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nv5inc.sharepoint.com/sites/DelawareEEIFImplementation/Shared Documents/General/DNREC - EEIF - DNREC EEIF/Calculators/Calculator Files/SEU Energize DE_NonProfits/2025/"/>
    </mc:Choice>
  </mc:AlternateContent>
  <xr:revisionPtr revIDLastSave="43" documentId="8_{BE89510B-F1A1-4E54-92F9-9CA73E9D4C29}" xr6:coauthVersionLast="47" xr6:coauthVersionMax="47" xr10:uidLastSave="{5C36F197-010B-4192-8EEA-CB2D33FB1FA9}"/>
  <workbookProtection workbookAlgorithmName="SHA-512" workbookHashValue="GFacl+oqC3OeU2oczzqOjr+csaMSCuLONZcAkAw9Yd/Mv1/Zw5O9NsdSQ3rsCH/aFylAu1f1y/77hTuMCjRdog==" workbookSaltValue="7TTUjVaLW55G5qw0ynx7lQ==" workbookSpinCount="100000" lockStructure="1"/>
  <bookViews>
    <workbookView xWindow="28680" yWindow="-120" windowWidth="29040" windowHeight="15840" tabRatio="625" firstSheet="3" activeTab="3" xr2:uid="{D3270794-F8A7-4C47-8C89-E5E352974A92}"/>
  </bookViews>
  <sheets>
    <sheet name="Application Introduction" sheetId="34" state="hidden" r:id="rId1"/>
    <sheet name="Applicant Information" sheetId="35" state="hidden" r:id="rId2"/>
    <sheet name="Methodology" sheetId="15" state="hidden" r:id="rId3"/>
    <sheet name="Summary" sheetId="16" r:id="rId4"/>
    <sheet name="Calculator Instructions" sheetId="14" r:id="rId5"/>
    <sheet name="Prescriptive Rebate Table" sheetId="8" state="hidden" r:id="rId6"/>
    <sheet name="Fixture Codes" sheetId="19" state="hidden" r:id="rId7"/>
    <sheet name="Lookups" sheetId="18" state="hidden" r:id="rId8"/>
    <sheet name="Calculator" sheetId="17" r:id="rId9"/>
    <sheet name="QA Review" sheetId="36" state="hidden" r:id="rId10"/>
    <sheet name="Version Log" sheetId="20" state="hidden" r:id="rId11"/>
  </sheets>
  <externalReferences>
    <externalReference r:id="rId12"/>
  </externalReferences>
  <definedNames>
    <definedName name="_xlnm._FilterDatabase" localSheetId="6" hidden="1">'Fixture Codes'!$B$7:$M$1113</definedName>
    <definedName name="_xlnm._FilterDatabase" localSheetId="7" hidden="1">Lookups!$M$1:$S$86</definedName>
    <definedName name="AC">Lookups!$V$2:$V$5</definedName>
    <definedName name="All_Fixtures">'Fixture Codes'!$B$8:$B$921</definedName>
    <definedName name="amountCostAdditional">Summary!$D$9</definedName>
    <definedName name="amountCostLabor">Summary!$D$8</definedName>
    <definedName name="amountCostMaterials">Summary!$D$7</definedName>
    <definedName name="amountCostTotal">Summary!$D$10</definedName>
    <definedName name="amountEstimatedIncentive">Summary!$D$21</definedName>
    <definedName name="Ann_kWh_Savings">'[1]Resource Inputs'!$B$36</definedName>
    <definedName name="BuildingTypefromApp">Lookups!$A$1:$A$34</definedName>
    <definedName name="Case_And_Track_Lighting">'Prescriptive Rebate Table'!$B$19:$B$21</definedName>
    <definedName name="CFL_Fixture">'Fixture Codes'!$F$8:$F$145</definedName>
    <definedName name="CFL_Screw_In">'Fixture Codes'!$F$146:$F$159</definedName>
    <definedName name="CFLs_and_Custom">'Fixture Codes'!$O$8:$O$217</definedName>
    <definedName name="Circular_Fluorescent">'Fixture Codes'!$F$160:$F$172</definedName>
    <definedName name="Custom_Fixtures">'Fixture Codes'!$B$864:$B$921</definedName>
    <definedName name="CustomerName">'[1]Resource Inputs'!$B$8</definedName>
    <definedName name="dateExpectedCompletion">Summary!#REF!</definedName>
    <definedName name="Education">Lookups!$F$2:$F$24</definedName>
    <definedName name="EducationExterior">Lookups!$F$25</definedName>
    <definedName name="Exit_Sign">'Fixture Codes'!$F$863</definedName>
    <definedName name="Exit_Signs_and_Custom">'Fixture Codes'!$P$8:$P$103</definedName>
    <definedName name="Exterior">'Prescriptive Rebate Table'!$K$10:$K$12</definedName>
    <definedName name="Exterior_Mogul_Lamps">'Prescriptive Rebate Table'!$B$38:$B$40</definedName>
    <definedName name="Fluorescents_and_Custom">'Fixture Codes'!$B$375:$B$921</definedName>
    <definedName name="FossilSavingsYr1_Units">'[1]Resource Inputs'!$B$42</definedName>
    <definedName name="Grocery">Lookups!$F$26:$F$48</definedName>
    <definedName name="GroceryExterior">Lookups!$F$49</definedName>
    <definedName name="Halogen_Incandescent">'Fixture Codes'!$F$240:$F$277</definedName>
    <definedName name="Health">Lookups!$F$50:$F$72</definedName>
    <definedName name="HealthExterior">Lookups!$F$73</definedName>
    <definedName name="HIDs_and_Custom">'Fixture Codes'!$Q$8:$Q$132</definedName>
    <definedName name="High_Bay_and_Low_Bay_Fixtures">'Prescriptive Rebate Table'!$B$30:$B$40</definedName>
    <definedName name="High_Pressure_Sodium">'Fixture Codes'!$F$173:$F$186</definedName>
    <definedName name="HP">Lookups!$V$6:$V$8</definedName>
    <definedName name="Incandescents_and_Custom">'Fixture Codes'!$R$8:$R$182</definedName>
    <definedName name="IncentiveOffered">[1]Incentive!$B$19</definedName>
    <definedName name="Interior">'Prescriptive Rebate Table'!$K$2:$K$9</definedName>
    <definedName name="kW_Load_Reduction">'[1]Resource Inputs'!$B$37</definedName>
    <definedName name="LED_Exit_Sign">'Prescriptive Rebate Table'!$B$51</definedName>
    <definedName name="LED_Screw_In">'Fixture Codes'!$F$361:$F$382</definedName>
    <definedName name="LEDs_and_Custom">'Fixture Codes'!$S$8:$S$87</definedName>
    <definedName name="Lighting_Controls">'Prescriptive Rebate Table'!$B$52:$B$58</definedName>
    <definedName name="Linear_Lamps">'Prescriptive Rebate Table'!$B$10:$B$11</definedName>
    <definedName name="Mercury_Vapor">'Fixture Codes'!$F$187:$F$196</definedName>
    <definedName name="Metal_Halide">'Fixture Codes'!$F$197:$F$216</definedName>
    <definedName name="Mounted_Fixture">'Prescriptive Rebate Table'!$B$12:$B$18</definedName>
    <definedName name="None">Lookups!$V$9:$V$12</definedName>
    <definedName name="numAnnualSavingskWh">Summary!$D$18</definedName>
    <definedName name="numAnnualSavingsMMBtu">Summary!$E$18</definedName>
    <definedName name="numAnnualSavingstherms">Summary!$F$18</definedName>
    <definedName name="numAnnualSavingsTonCO2">Summary!$G$18</definedName>
    <definedName name="numPeakDemandSavingskW">Summary!$C$18</definedName>
    <definedName name="Office">Lookups!$F$74:$F$96</definedName>
    <definedName name="OfficeExterior">Lookups!$F$97</definedName>
    <definedName name="Other">Lookups!$F$146:$F$168</definedName>
    <definedName name="OtherExterior">Lookups!$F$169</definedName>
    <definedName name="Outdoor_Fixtures">'Prescriptive Rebate Table'!$B$41:$B$46</definedName>
    <definedName name="Parking_Garage_Fixtures">'Prescriptive Rebate Table'!$B$47:$B$50</definedName>
    <definedName name="percentCostCap">Summary!$D$22</definedName>
    <definedName name="ProposedTotalCost">'[1]Resource Inputs'!$B$23</definedName>
    <definedName name="Pulse_Start_Metal_Halide">'Fixture Codes'!$F$217:$F$239</definedName>
    <definedName name="Retail">Lookups!$F$98:$F$120</definedName>
    <definedName name="RetailExterior">Lookups!$F$121</definedName>
    <definedName name="Retrofit_Kits_Troffer_and_Panel_Fixtures">'Prescriptive Rebate Table'!$B$22:$B$25</definedName>
    <definedName name="Screw_In_Pine_Base_lamps">'Prescriptive Rebate Table'!$B$2:$B$9</definedName>
    <definedName name="Selected_Building_Type_from_App">Lookups!$Z$2</definedName>
    <definedName name="Standard_Incandescent">'Fixture Codes'!$F$278:$F$360</definedName>
    <definedName name="T12_Linear_Fluorescent">'Fixture Codes'!$F$383:$F$584</definedName>
    <definedName name="T5_Linear_Fluorescent">'Fixture Codes'!$F$585:$F$609</definedName>
    <definedName name="T8_Linear_Fluorescent">'Fixture Codes'!$F$610:$F$843</definedName>
    <definedName name="Troffer_and_Panel_Fixtures">'Prescriptive Rebate Table'!$B$26:$B$29</definedName>
    <definedName name="U_Tube_Fluorescent">'Fixture Codes'!$F$844:$F$862</definedName>
    <definedName name="Unknown">Lookups!$V$13:$V$16</definedName>
    <definedName name="Warehouse_Industrial">Lookups!$F$122:$F$144</definedName>
    <definedName name="Warehouse_IndustrialExterior">Lookups!$F$145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11" i="17" l="1" a="1"/>
  <c r="BQ11" i="17" s="1"/>
  <c r="BQ12" i="17" a="1"/>
  <c r="BQ12" i="17" s="1"/>
  <c r="BQ13" i="17" a="1"/>
  <c r="BQ13" i="17" s="1"/>
  <c r="BQ14" i="17" a="1"/>
  <c r="BQ14" i="17" s="1"/>
  <c r="BQ15" i="17" a="1"/>
  <c r="BQ15" i="17" s="1"/>
  <c r="BQ16" i="17" a="1"/>
  <c r="BQ16" i="17" s="1"/>
  <c r="BQ17" i="17" a="1"/>
  <c r="BQ17" i="17" s="1"/>
  <c r="BQ18" i="17" a="1"/>
  <c r="BQ18" i="17" s="1"/>
  <c r="BQ19" i="17" a="1"/>
  <c r="BQ19" i="17" s="1"/>
  <c r="BQ20" i="17" a="1"/>
  <c r="BQ20" i="17" s="1"/>
  <c r="BQ21" i="17" a="1"/>
  <c r="BQ21" i="17" s="1"/>
  <c r="BQ22" i="17" a="1"/>
  <c r="BQ22" i="17" s="1"/>
  <c r="BQ23" i="17" a="1"/>
  <c r="BQ23" i="17" s="1"/>
  <c r="BQ24" i="17" a="1"/>
  <c r="BQ24" i="17" s="1"/>
  <c r="BQ25" i="17" a="1"/>
  <c r="BQ25" i="17" s="1"/>
  <c r="BQ26" i="17" a="1"/>
  <c r="BQ26" i="17" s="1"/>
  <c r="BQ27" i="17" a="1"/>
  <c r="BQ27" i="17" s="1"/>
  <c r="BQ28" i="17" a="1"/>
  <c r="BQ28" i="17" s="1"/>
  <c r="BQ29" i="17" a="1"/>
  <c r="BQ29" i="17" s="1"/>
  <c r="BQ30" i="17" a="1"/>
  <c r="BQ30" i="17" s="1"/>
  <c r="BQ31" i="17" a="1"/>
  <c r="BQ31" i="17" s="1"/>
  <c r="BQ32" i="17" a="1"/>
  <c r="BQ32" i="17" s="1"/>
  <c r="BQ33" i="17" a="1"/>
  <c r="BQ33" i="17"/>
  <c r="BQ34" i="17" a="1"/>
  <c r="BQ34" i="17" s="1"/>
  <c r="BQ35" i="17" a="1"/>
  <c r="BQ35" i="17" s="1"/>
  <c r="BQ36" i="17" a="1"/>
  <c r="BQ36" i="17" s="1"/>
  <c r="BQ37" i="17" a="1"/>
  <c r="BQ37" i="17" s="1"/>
  <c r="BQ38" i="17" a="1"/>
  <c r="BQ38" i="17" s="1"/>
  <c r="BQ39" i="17" a="1"/>
  <c r="BQ39" i="17" s="1"/>
  <c r="BQ40" i="17" a="1"/>
  <c r="BQ40" i="17" s="1"/>
  <c r="BQ41" i="17" a="1"/>
  <c r="BQ41" i="17" s="1"/>
  <c r="BQ42" i="17" a="1"/>
  <c r="BQ42" i="17" s="1"/>
  <c r="BQ43" i="17" a="1"/>
  <c r="BQ43" i="17" s="1"/>
  <c r="BQ44" i="17" a="1"/>
  <c r="BQ44" i="17" s="1"/>
  <c r="BQ45" i="17" a="1"/>
  <c r="BQ45" i="17" s="1"/>
  <c r="BQ46" i="17" a="1"/>
  <c r="BQ46" i="17" s="1"/>
  <c r="BQ47" i="17" a="1"/>
  <c r="BQ47" i="17" s="1"/>
  <c r="BQ48" i="17" a="1"/>
  <c r="BQ48" i="17" s="1"/>
  <c r="BQ49" i="17" a="1"/>
  <c r="BQ49" i="17" s="1"/>
  <c r="BQ50" i="17" a="1"/>
  <c r="BQ50" i="17" s="1"/>
  <c r="BQ51" i="17" a="1"/>
  <c r="BQ51" i="17" s="1"/>
  <c r="BQ52" i="17" a="1"/>
  <c r="BQ52" i="17" s="1"/>
  <c r="BQ53" i="17" a="1"/>
  <c r="BQ53" i="17" s="1"/>
  <c r="BQ54" i="17" a="1"/>
  <c r="BQ54" i="17" s="1"/>
  <c r="BQ55" i="17" a="1"/>
  <c r="BQ55" i="17" s="1"/>
  <c r="BQ56" i="17" a="1"/>
  <c r="BQ56" i="17" s="1"/>
  <c r="BQ57" i="17" a="1"/>
  <c r="BQ57" i="17" s="1"/>
  <c r="BQ58" i="17" a="1"/>
  <c r="BQ58" i="17" s="1"/>
  <c r="BQ59" i="17" a="1"/>
  <c r="BQ59" i="17" s="1"/>
  <c r="BQ60" i="17" a="1"/>
  <c r="BQ60" i="17" s="1"/>
  <c r="BQ61" i="17" a="1"/>
  <c r="BQ61" i="17" s="1"/>
  <c r="BQ62" i="17" a="1"/>
  <c r="BQ62" i="17" s="1"/>
  <c r="BQ63" i="17" a="1"/>
  <c r="BQ63" i="17" s="1"/>
  <c r="BQ64" i="17" a="1"/>
  <c r="BQ64" i="17" s="1"/>
  <c r="BQ65" i="17" a="1"/>
  <c r="BQ65" i="17" s="1"/>
  <c r="BQ66" i="17" a="1"/>
  <c r="BQ66" i="17" s="1"/>
  <c r="BQ67" i="17" a="1"/>
  <c r="BQ67" i="17" s="1"/>
  <c r="BQ68" i="17" a="1"/>
  <c r="BQ68" i="17" s="1"/>
  <c r="BQ69" i="17" a="1"/>
  <c r="BQ69" i="17" s="1"/>
  <c r="BQ70" i="17" a="1"/>
  <c r="BQ70" i="17" s="1"/>
  <c r="BQ71" i="17" a="1"/>
  <c r="BQ71" i="17" s="1"/>
  <c r="BQ72" i="17" a="1"/>
  <c r="BQ72" i="17" s="1"/>
  <c r="BQ73" i="17" a="1"/>
  <c r="BQ73" i="17" s="1"/>
  <c r="BQ74" i="17" a="1"/>
  <c r="BQ74" i="17" s="1"/>
  <c r="BQ75" i="17" a="1"/>
  <c r="BQ75" i="17" s="1"/>
  <c r="BQ76" i="17" a="1"/>
  <c r="BQ76" i="17" s="1"/>
  <c r="BQ77" i="17" a="1"/>
  <c r="BQ77" i="17" s="1"/>
  <c r="BQ78" i="17" a="1"/>
  <c r="BQ78" i="17" s="1"/>
  <c r="BQ79" i="17" a="1"/>
  <c r="BQ79" i="17" s="1"/>
  <c r="BQ80" i="17" a="1"/>
  <c r="BQ80" i="17" s="1"/>
  <c r="BQ81" i="17" a="1"/>
  <c r="BQ81" i="17" s="1"/>
  <c r="BQ82" i="17" a="1"/>
  <c r="BQ82" i="17" s="1"/>
  <c r="BQ83" i="17" a="1"/>
  <c r="BQ83" i="17" s="1"/>
  <c r="BQ84" i="17" a="1"/>
  <c r="BQ84" i="17" s="1"/>
  <c r="BQ85" i="17" a="1"/>
  <c r="BQ85" i="17" s="1"/>
  <c r="BQ86" i="17" a="1"/>
  <c r="BQ86" i="17" s="1"/>
  <c r="BQ87" i="17" a="1"/>
  <c r="BQ87" i="17" s="1"/>
  <c r="BQ88" i="17" a="1"/>
  <c r="BQ88" i="17" s="1"/>
  <c r="BQ89" i="17" a="1"/>
  <c r="BQ89" i="17" s="1"/>
  <c r="BQ90" i="17" a="1"/>
  <c r="BQ90" i="17" s="1"/>
  <c r="BQ91" i="17" a="1"/>
  <c r="BQ91" i="17" s="1"/>
  <c r="BQ92" i="17" a="1"/>
  <c r="BQ92" i="17" s="1"/>
  <c r="BQ93" i="17" a="1"/>
  <c r="BQ93" i="17" s="1"/>
  <c r="BQ94" i="17" a="1"/>
  <c r="BQ94" i="17" s="1"/>
  <c r="BQ95" i="17" a="1"/>
  <c r="BQ95" i="17" s="1"/>
  <c r="BQ96" i="17" a="1"/>
  <c r="BQ96" i="17" s="1"/>
  <c r="BQ97" i="17" a="1"/>
  <c r="BQ97" i="17" s="1"/>
  <c r="BQ98" i="17" a="1"/>
  <c r="BQ98" i="17" s="1"/>
  <c r="BQ99" i="17" a="1"/>
  <c r="BQ99" i="17" s="1"/>
  <c r="BQ100" i="17" a="1"/>
  <c r="BQ100" i="17" s="1"/>
  <c r="BQ101" i="17" a="1"/>
  <c r="BQ101" i="17" s="1"/>
  <c r="BQ102" i="17" a="1"/>
  <c r="BQ102" i="17" s="1"/>
  <c r="BQ103" i="17" a="1"/>
  <c r="BQ103" i="17" s="1"/>
  <c r="BQ104" i="17" a="1"/>
  <c r="BQ104" i="17" s="1"/>
  <c r="BQ105" i="17" a="1"/>
  <c r="BQ105" i="17" s="1"/>
  <c r="BQ106" i="17" a="1"/>
  <c r="BQ106" i="17" s="1"/>
  <c r="BQ107" i="17" a="1"/>
  <c r="BQ107" i="17" s="1"/>
  <c r="BQ108" i="17" a="1"/>
  <c r="BQ108" i="17" s="1"/>
  <c r="BQ109" i="17" a="1"/>
  <c r="BQ109" i="17" s="1"/>
  <c r="BQ110" i="17" a="1"/>
  <c r="BQ110" i="17" s="1"/>
  <c r="BQ111" i="17" a="1"/>
  <c r="BQ111" i="17" s="1"/>
  <c r="BQ112" i="17" a="1"/>
  <c r="BQ112" i="17" s="1"/>
  <c r="BQ113" i="17" a="1"/>
  <c r="BQ113" i="17" s="1"/>
  <c r="BQ114" i="17" a="1"/>
  <c r="BQ114" i="17" s="1"/>
  <c r="BQ115" i="17" a="1"/>
  <c r="BQ115" i="17" s="1"/>
  <c r="BQ116" i="17" a="1"/>
  <c r="BQ116" i="17" s="1"/>
  <c r="BQ117" i="17" a="1"/>
  <c r="BQ117" i="17"/>
  <c r="BQ118" i="17" a="1"/>
  <c r="BQ118" i="17" s="1"/>
  <c r="BQ119" i="17" a="1"/>
  <c r="BQ119" i="17" s="1"/>
  <c r="BQ120" i="17" a="1"/>
  <c r="BQ120" i="17" s="1"/>
  <c r="BQ121" i="17" a="1"/>
  <c r="BQ121" i="17" s="1"/>
  <c r="BQ122" i="17" a="1"/>
  <c r="BQ122" i="17" s="1"/>
  <c r="BQ123" i="17" a="1"/>
  <c r="BQ123" i="17" s="1"/>
  <c r="BQ124" i="17" a="1"/>
  <c r="BQ124" i="17" s="1"/>
  <c r="BQ125" i="17" a="1"/>
  <c r="BQ125" i="17" s="1"/>
  <c r="BQ126" i="17" a="1"/>
  <c r="BQ126" i="17" s="1"/>
  <c r="BQ127" i="17" a="1"/>
  <c r="BQ127" i="17" s="1"/>
  <c r="BQ128" i="17" a="1"/>
  <c r="BQ128" i="17" s="1"/>
  <c r="BQ129" i="17" a="1"/>
  <c r="BQ129" i="17" s="1"/>
  <c r="BQ130" i="17" a="1"/>
  <c r="BQ130" i="17" s="1"/>
  <c r="BQ131" i="17" a="1"/>
  <c r="BQ131" i="17" s="1"/>
  <c r="BQ132" i="17" a="1"/>
  <c r="BQ132" i="17" s="1"/>
  <c r="BQ133" i="17" a="1"/>
  <c r="BQ133" i="17" s="1"/>
  <c r="BQ134" i="17" a="1"/>
  <c r="BQ134" i="17" s="1"/>
  <c r="BQ135" i="17" a="1"/>
  <c r="BQ135" i="17" s="1"/>
  <c r="BQ136" i="17" a="1"/>
  <c r="BQ136" i="17" s="1"/>
  <c r="BQ137" i="17" a="1"/>
  <c r="BQ137" i="17" s="1"/>
  <c r="BQ138" i="17" a="1"/>
  <c r="BQ138" i="17" s="1"/>
  <c r="BQ139" i="17" a="1"/>
  <c r="BQ139" i="17" s="1"/>
  <c r="BQ140" i="17" a="1"/>
  <c r="BQ140" i="17" s="1"/>
  <c r="BQ141" i="17" a="1"/>
  <c r="BQ141" i="17" s="1"/>
  <c r="BQ142" i="17" a="1"/>
  <c r="BQ142" i="17" s="1"/>
  <c r="BQ143" i="17" a="1"/>
  <c r="BQ143" i="17" s="1"/>
  <c r="BQ144" i="17" a="1"/>
  <c r="BQ144" i="17" s="1"/>
  <c r="BQ145" i="17" a="1"/>
  <c r="BQ145" i="17" s="1"/>
  <c r="BQ146" i="17" a="1"/>
  <c r="BQ146" i="17" s="1"/>
  <c r="BQ147" i="17" a="1"/>
  <c r="BQ147" i="17" s="1"/>
  <c r="BQ148" i="17" a="1"/>
  <c r="BQ148" i="17" s="1"/>
  <c r="BQ149" i="17" a="1"/>
  <c r="BQ149" i="17" s="1"/>
  <c r="BQ150" i="17" a="1"/>
  <c r="BQ150" i="17" s="1"/>
  <c r="BQ151" i="17" a="1"/>
  <c r="BQ151" i="17" s="1"/>
  <c r="BQ152" i="17" a="1"/>
  <c r="BQ152" i="17" s="1"/>
  <c r="BQ153" i="17" a="1"/>
  <c r="BQ153" i="17" s="1"/>
  <c r="BQ154" i="17" a="1"/>
  <c r="BQ154" i="17" s="1"/>
  <c r="BQ155" i="17" a="1"/>
  <c r="BQ155" i="17" s="1"/>
  <c r="BQ156" i="17" a="1"/>
  <c r="BQ156" i="17" s="1"/>
  <c r="BQ157" i="17" a="1"/>
  <c r="BQ157" i="17" s="1"/>
  <c r="BQ158" i="17" a="1"/>
  <c r="BQ158" i="17" s="1"/>
  <c r="BQ159" i="17" a="1"/>
  <c r="BQ159" i="17" s="1"/>
  <c r="BQ160" i="17" a="1"/>
  <c r="BQ160" i="17" s="1"/>
  <c r="BQ161" i="17" a="1"/>
  <c r="BQ161" i="17" s="1"/>
  <c r="BQ162" i="17" a="1"/>
  <c r="BQ162" i="17" s="1"/>
  <c r="BQ163" i="17" a="1"/>
  <c r="BQ163" i="17" s="1"/>
  <c r="BQ164" i="17" a="1"/>
  <c r="BQ164" i="17" s="1"/>
  <c r="BQ165" i="17" a="1"/>
  <c r="BQ165" i="17" s="1"/>
  <c r="BQ166" i="17" a="1"/>
  <c r="BQ166" i="17" s="1"/>
  <c r="BQ167" i="17" a="1"/>
  <c r="BQ167" i="17" s="1"/>
  <c r="BQ168" i="17" a="1"/>
  <c r="BQ168" i="17" s="1"/>
  <c r="BQ169" i="17" a="1"/>
  <c r="BQ169" i="17" s="1"/>
  <c r="BQ170" i="17" a="1"/>
  <c r="BQ170" i="17" s="1"/>
  <c r="BQ171" i="17" a="1"/>
  <c r="BQ171" i="17" s="1"/>
  <c r="BQ172" i="17" a="1"/>
  <c r="BQ172" i="17" s="1"/>
  <c r="BQ173" i="17" a="1"/>
  <c r="BQ173" i="17" s="1"/>
  <c r="BQ174" i="17" a="1"/>
  <c r="BQ174" i="17" s="1"/>
  <c r="BQ175" i="17" a="1"/>
  <c r="BQ175" i="17" s="1"/>
  <c r="BQ176" i="17" a="1"/>
  <c r="BQ176" i="17" s="1"/>
  <c r="BQ177" i="17" a="1"/>
  <c r="BQ177" i="17"/>
  <c r="BQ178" i="17" a="1"/>
  <c r="BQ178" i="17" s="1"/>
  <c r="BQ179" i="17" a="1"/>
  <c r="BQ179" i="17" s="1"/>
  <c r="BQ180" i="17" a="1"/>
  <c r="BQ180" i="17" s="1"/>
  <c r="BQ181" i="17" a="1"/>
  <c r="BQ181" i="17" s="1"/>
  <c r="BQ182" i="17" a="1"/>
  <c r="BQ182" i="17" s="1"/>
  <c r="BQ183" i="17" a="1"/>
  <c r="BQ183" i="17" s="1"/>
  <c r="BQ184" i="17" a="1"/>
  <c r="BQ184" i="17" s="1"/>
  <c r="BQ185" i="17" a="1"/>
  <c r="BQ185" i="17" s="1"/>
  <c r="BQ186" i="17" a="1"/>
  <c r="BQ186" i="17" s="1"/>
  <c r="BQ187" i="17" a="1"/>
  <c r="BQ187" i="17" s="1"/>
  <c r="BQ188" i="17" a="1"/>
  <c r="BQ188" i="17" s="1"/>
  <c r="BQ189" i="17" a="1"/>
  <c r="BQ189" i="17" s="1"/>
  <c r="BQ190" i="17" a="1"/>
  <c r="BQ190" i="17" s="1"/>
  <c r="BQ191" i="17" a="1"/>
  <c r="BQ191" i="17" s="1"/>
  <c r="BQ192" i="17" a="1"/>
  <c r="BQ192" i="17" s="1"/>
  <c r="BQ193" i="17" a="1"/>
  <c r="BQ193" i="17" s="1"/>
  <c r="BQ194" i="17" a="1"/>
  <c r="BQ194" i="17" s="1"/>
  <c r="BQ195" i="17" a="1"/>
  <c r="BQ195" i="17" s="1"/>
  <c r="BQ196" i="17" a="1"/>
  <c r="BQ196" i="17" s="1"/>
  <c r="BQ197" i="17" a="1"/>
  <c r="BQ197" i="17" s="1"/>
  <c r="BQ198" i="17" a="1"/>
  <c r="BQ198" i="17" s="1"/>
  <c r="BQ199" i="17" a="1"/>
  <c r="BQ199" i="17" s="1"/>
  <c r="BQ200" i="17" a="1"/>
  <c r="BQ200" i="17" s="1"/>
  <c r="BQ201" i="17" a="1"/>
  <c r="BQ201" i="17" s="1"/>
  <c r="BQ202" i="17" a="1"/>
  <c r="BQ202" i="17" s="1"/>
  <c r="BQ203" i="17" a="1"/>
  <c r="BQ203" i="17" s="1"/>
  <c r="BQ204" i="17" a="1"/>
  <c r="BQ204" i="17" s="1"/>
  <c r="BQ205" i="17" a="1"/>
  <c r="BQ205" i="17" s="1"/>
  <c r="BQ206" i="17" a="1"/>
  <c r="BQ206" i="17" s="1"/>
  <c r="BQ207" i="17" a="1"/>
  <c r="BQ207" i="17" s="1"/>
  <c r="BQ208" i="17" a="1"/>
  <c r="BQ208" i="17" s="1"/>
  <c r="BQ209" i="17" a="1"/>
  <c r="BQ209" i="17" s="1"/>
  <c r="BQ210" i="17" a="1"/>
  <c r="BQ210" i="17" s="1"/>
  <c r="BQ211" i="17" a="1"/>
  <c r="BQ211" i="17" s="1"/>
  <c r="BQ212" i="17" a="1"/>
  <c r="BQ212" i="17" s="1"/>
  <c r="BQ213" i="17" a="1"/>
  <c r="BQ213" i="17" s="1"/>
  <c r="BQ214" i="17" a="1"/>
  <c r="BQ214" i="17" s="1"/>
  <c r="BQ215" i="17" a="1"/>
  <c r="BQ215" i="17" s="1"/>
  <c r="BQ216" i="17" a="1"/>
  <c r="BQ216" i="17" s="1"/>
  <c r="BQ217" i="17" a="1"/>
  <c r="BQ217" i="17" s="1"/>
  <c r="BQ218" i="17" a="1"/>
  <c r="BQ218" i="17" s="1"/>
  <c r="BQ219" i="17" a="1"/>
  <c r="BQ219" i="17" s="1"/>
  <c r="BQ220" i="17" a="1"/>
  <c r="BQ220" i="17" s="1"/>
  <c r="BQ221" i="17" a="1"/>
  <c r="BQ221" i="17" s="1"/>
  <c r="BQ222" i="17" a="1"/>
  <c r="BQ222" i="17" s="1"/>
  <c r="BQ223" i="17" a="1"/>
  <c r="BQ223" i="17" s="1"/>
  <c r="BQ224" i="17" a="1"/>
  <c r="BQ224" i="17" s="1"/>
  <c r="BQ225" i="17" a="1"/>
  <c r="BQ225" i="17"/>
  <c r="BQ226" i="17" a="1"/>
  <c r="BQ226" i="17" s="1"/>
  <c r="BQ227" i="17" a="1"/>
  <c r="BQ227" i="17" s="1"/>
  <c r="BQ228" i="17" a="1"/>
  <c r="BQ228" i="17" s="1"/>
  <c r="BQ229" i="17" a="1"/>
  <c r="BQ229" i="17" s="1"/>
  <c r="BQ230" i="17" a="1"/>
  <c r="BQ230" i="17" s="1"/>
  <c r="BQ231" i="17" a="1"/>
  <c r="BQ231" i="17" s="1"/>
  <c r="BQ232" i="17" a="1"/>
  <c r="BQ232" i="17" s="1"/>
  <c r="BQ233" i="17" a="1"/>
  <c r="BQ233" i="17" s="1"/>
  <c r="BQ234" i="17" a="1"/>
  <c r="BQ234" i="17" s="1"/>
  <c r="BQ235" i="17" a="1"/>
  <c r="BQ235" i="17" s="1"/>
  <c r="BQ236" i="17" a="1"/>
  <c r="BQ236" i="17" s="1"/>
  <c r="BQ237" i="17" a="1"/>
  <c r="BQ237" i="17" s="1"/>
  <c r="BQ238" i="17" a="1"/>
  <c r="BQ238" i="17" s="1"/>
  <c r="BQ239" i="17" a="1"/>
  <c r="BQ239" i="17" s="1"/>
  <c r="BQ240" i="17" a="1"/>
  <c r="BQ240" i="17" s="1"/>
  <c r="BQ241" i="17" a="1"/>
  <c r="BQ241" i="17" s="1"/>
  <c r="BQ242" i="17" a="1"/>
  <c r="BQ242" i="17" s="1"/>
  <c r="BQ243" i="17" a="1"/>
  <c r="BQ243" i="17" s="1"/>
  <c r="BQ244" i="17" a="1"/>
  <c r="BQ244" i="17" s="1"/>
  <c r="BQ245" i="17" a="1"/>
  <c r="BQ245" i="17" s="1"/>
  <c r="BQ246" i="17" a="1"/>
  <c r="BQ246" i="17" s="1"/>
  <c r="BQ247" i="17" a="1"/>
  <c r="BQ247" i="17" s="1"/>
  <c r="BQ248" i="17" a="1"/>
  <c r="BQ248" i="17" s="1"/>
  <c r="BQ249" i="17" a="1"/>
  <c r="BQ249" i="17" s="1"/>
  <c r="BQ250" i="17" a="1"/>
  <c r="BQ250" i="17" s="1"/>
  <c r="BX250" i="17" s="1"/>
  <c r="BQ251" i="17" a="1"/>
  <c r="BQ251" i="17" s="1"/>
  <c r="BQ252" i="17" a="1"/>
  <c r="BQ252" i="17" s="1"/>
  <c r="BQ253" i="17" a="1"/>
  <c r="BQ253" i="17" s="1"/>
  <c r="BQ254" i="17" a="1"/>
  <c r="BQ254" i="17" s="1"/>
  <c r="BQ255" i="17" a="1"/>
  <c r="BQ255" i="17" s="1"/>
  <c r="BQ256" i="17" a="1"/>
  <c r="BQ256" i="17" s="1"/>
  <c r="BQ257" i="17" a="1"/>
  <c r="BQ257" i="17" s="1"/>
  <c r="BQ258" i="17" a="1"/>
  <c r="BQ258" i="17" s="1"/>
  <c r="BQ259" i="17" a="1"/>
  <c r="BQ259" i="17" s="1"/>
  <c r="AL11" i="17"/>
  <c r="AM11" i="17"/>
  <c r="AR11" i="17"/>
  <c r="AS11" i="17"/>
  <c r="AT11" i="17"/>
  <c r="AU11" i="17"/>
  <c r="BD11" i="17"/>
  <c r="BE11" i="17"/>
  <c r="BF11" i="17"/>
  <c r="BG11" i="17"/>
  <c r="BH11" i="17"/>
  <c r="BI11" i="17"/>
  <c r="BJ11" i="17"/>
  <c r="BO11" i="17"/>
  <c r="BP11" i="17"/>
  <c r="BW11" i="17" s="1"/>
  <c r="BU11" i="17"/>
  <c r="BV11" i="17"/>
  <c r="AL12" i="17"/>
  <c r="BF12" i="17" s="1"/>
  <c r="AM12" i="17"/>
  <c r="AR12" i="17"/>
  <c r="AS12" i="17"/>
  <c r="AT12" i="17"/>
  <c r="AU12" i="17"/>
  <c r="BD12" i="17"/>
  <c r="BE12" i="17"/>
  <c r="BG12" i="17"/>
  <c r="BH12" i="17"/>
  <c r="BI12" i="17"/>
  <c r="BJ12" i="17"/>
  <c r="BO12" i="17"/>
  <c r="BP12" i="17"/>
  <c r="BW12" i="17" s="1"/>
  <c r="BR12" i="17"/>
  <c r="BU12" i="17"/>
  <c r="BV12" i="17"/>
  <c r="AL13" i="17"/>
  <c r="AM13" i="17"/>
  <c r="AR13" i="17"/>
  <c r="AS13" i="17"/>
  <c r="AT13" i="17"/>
  <c r="AU13" i="17"/>
  <c r="BD13" i="17"/>
  <c r="BE13" i="17"/>
  <c r="BH13" i="17"/>
  <c r="BJ13" i="17"/>
  <c r="BO13" i="17"/>
  <c r="BP13" i="17"/>
  <c r="BU13" i="17"/>
  <c r="BV13" i="17"/>
  <c r="AL14" i="17"/>
  <c r="BF14" i="17" s="1"/>
  <c r="AM14" i="17"/>
  <c r="AR14" i="17"/>
  <c r="AS14" i="17"/>
  <c r="AT14" i="17"/>
  <c r="AU14" i="17"/>
  <c r="BD14" i="17"/>
  <c r="BE14" i="17"/>
  <c r="BG14" i="17"/>
  <c r="BJ14" i="17"/>
  <c r="BO14" i="17"/>
  <c r="BP14" i="17"/>
  <c r="BR14" i="17"/>
  <c r="BU14" i="17"/>
  <c r="BW14" i="17" s="1"/>
  <c r="BV14" i="17"/>
  <c r="AL15" i="17"/>
  <c r="BH15" i="17" s="1"/>
  <c r="AM15" i="17"/>
  <c r="AR15" i="17"/>
  <c r="AS15" i="17"/>
  <c r="AT15" i="17"/>
  <c r="AU15" i="17"/>
  <c r="BD15" i="17"/>
  <c r="BE15" i="17"/>
  <c r="BF15" i="17"/>
  <c r="BG15" i="17"/>
  <c r="BJ15" i="17"/>
  <c r="BO15" i="17"/>
  <c r="BP15" i="17"/>
  <c r="BU15" i="17"/>
  <c r="BV15" i="17"/>
  <c r="AL16" i="17"/>
  <c r="BR16" i="17" s="1"/>
  <c r="AM16" i="17"/>
  <c r="AR16" i="17"/>
  <c r="AS16" i="17"/>
  <c r="AT16" i="17"/>
  <c r="AU16" i="17"/>
  <c r="BD16" i="17"/>
  <c r="BE16" i="17"/>
  <c r="BG16" i="17"/>
  <c r="BJ16" i="17"/>
  <c r="BO16" i="17"/>
  <c r="BP16" i="17"/>
  <c r="BU16" i="17"/>
  <c r="BV16" i="17"/>
  <c r="AL17" i="17"/>
  <c r="BF17" i="17" s="1"/>
  <c r="AM17" i="17"/>
  <c r="AR17" i="17"/>
  <c r="AS17" i="17"/>
  <c r="AT17" i="17"/>
  <c r="AU17" i="17"/>
  <c r="BD17" i="17"/>
  <c r="BE17" i="17"/>
  <c r="BG17" i="17"/>
  <c r="BH17" i="17"/>
  <c r="BJ17" i="17"/>
  <c r="BO17" i="17"/>
  <c r="BP17" i="17"/>
  <c r="BW17" i="17" s="1"/>
  <c r="BU17" i="17"/>
  <c r="BV17" i="17"/>
  <c r="AL18" i="17"/>
  <c r="AM18" i="17"/>
  <c r="AR18" i="17"/>
  <c r="AS18" i="17"/>
  <c r="AT18" i="17"/>
  <c r="AU18" i="17"/>
  <c r="BD18" i="17"/>
  <c r="BE18" i="17"/>
  <c r="BG18" i="17"/>
  <c r="BH18" i="17"/>
  <c r="BI18" i="17"/>
  <c r="BJ18" i="17"/>
  <c r="BO18" i="17"/>
  <c r="BP18" i="17"/>
  <c r="BR18" i="17"/>
  <c r="BU18" i="17"/>
  <c r="BV18" i="17"/>
  <c r="AL19" i="17"/>
  <c r="BF19" i="17" s="1"/>
  <c r="AM19" i="17"/>
  <c r="AR19" i="17"/>
  <c r="AS19" i="17"/>
  <c r="AT19" i="17"/>
  <c r="AU19" i="17"/>
  <c r="BD19" i="17"/>
  <c r="BE19" i="17"/>
  <c r="BJ19" i="17"/>
  <c r="BO19" i="17"/>
  <c r="BP19" i="17"/>
  <c r="BU19" i="17"/>
  <c r="BV19" i="17"/>
  <c r="AL20" i="17"/>
  <c r="BR20" i="17" s="1"/>
  <c r="AM20" i="17"/>
  <c r="AR20" i="17"/>
  <c r="AS20" i="17"/>
  <c r="AT20" i="17"/>
  <c r="AU20" i="17"/>
  <c r="BD20" i="17"/>
  <c r="BE20" i="17"/>
  <c r="BF20" i="17"/>
  <c r="BG20" i="17"/>
  <c r="BH20" i="17"/>
  <c r="BI20" i="17"/>
  <c r="BJ20" i="17"/>
  <c r="BO20" i="17"/>
  <c r="BP20" i="17"/>
  <c r="BU20" i="17"/>
  <c r="BV20" i="17"/>
  <c r="AL21" i="17"/>
  <c r="BF21" i="17" s="1"/>
  <c r="AM21" i="17"/>
  <c r="AR21" i="17"/>
  <c r="AS21" i="17"/>
  <c r="AT21" i="17"/>
  <c r="AU21" i="17"/>
  <c r="BD21" i="17"/>
  <c r="BE21" i="17"/>
  <c r="BJ21" i="17"/>
  <c r="BO21" i="17"/>
  <c r="BP21" i="17"/>
  <c r="BU21" i="17"/>
  <c r="BW21" i="17" s="1"/>
  <c r="BV21" i="17"/>
  <c r="AL22" i="17"/>
  <c r="AM22" i="17"/>
  <c r="AR22" i="17"/>
  <c r="AS22" i="17"/>
  <c r="AT22" i="17"/>
  <c r="AU22" i="17"/>
  <c r="BD22" i="17"/>
  <c r="BE22" i="17"/>
  <c r="BJ22" i="17"/>
  <c r="BO22" i="17"/>
  <c r="BP22" i="17"/>
  <c r="BW22" i="17" s="1"/>
  <c r="BU22" i="17"/>
  <c r="BV22" i="17"/>
  <c r="AL23" i="17"/>
  <c r="BF23" i="17" s="1"/>
  <c r="AM23" i="17"/>
  <c r="AR23" i="17"/>
  <c r="AS23" i="17"/>
  <c r="AT23" i="17"/>
  <c r="AU23" i="17"/>
  <c r="BD23" i="17"/>
  <c r="BE23" i="17"/>
  <c r="BH23" i="17"/>
  <c r="BJ23" i="17"/>
  <c r="BO23" i="17"/>
  <c r="BP23" i="17"/>
  <c r="BW23" i="17" s="1"/>
  <c r="BU23" i="17"/>
  <c r="BV23" i="17"/>
  <c r="AL24" i="17"/>
  <c r="AM24" i="17"/>
  <c r="AR24" i="17"/>
  <c r="AS24" i="17"/>
  <c r="AT24" i="17"/>
  <c r="AU24" i="17"/>
  <c r="BD24" i="17"/>
  <c r="BE24" i="17"/>
  <c r="BH24" i="17"/>
  <c r="BI24" i="17"/>
  <c r="BJ24" i="17"/>
  <c r="BO24" i="17"/>
  <c r="BP24" i="17"/>
  <c r="BR24" i="17"/>
  <c r="BU24" i="17"/>
  <c r="BV24" i="17"/>
  <c r="AL25" i="17"/>
  <c r="BI25" i="17" s="1"/>
  <c r="AM25" i="17"/>
  <c r="AR25" i="17"/>
  <c r="AS25" i="17"/>
  <c r="AT25" i="17"/>
  <c r="AU25" i="17"/>
  <c r="BD25" i="17"/>
  <c r="BE25" i="17"/>
  <c r="BF25" i="17"/>
  <c r="BG25" i="17"/>
  <c r="BH25" i="17"/>
  <c r="BJ25" i="17"/>
  <c r="BO25" i="17"/>
  <c r="BP25" i="17"/>
  <c r="BR25" i="17"/>
  <c r="BU25" i="17"/>
  <c r="BV25" i="17"/>
  <c r="AL26" i="17"/>
  <c r="BI26" i="17" s="1"/>
  <c r="AM26" i="17"/>
  <c r="AR26" i="17"/>
  <c r="AS26" i="17"/>
  <c r="AT26" i="17"/>
  <c r="AU26" i="17"/>
  <c r="BD26" i="17"/>
  <c r="BE26" i="17"/>
  <c r="BF26" i="17"/>
  <c r="BG26" i="17"/>
  <c r="BH26" i="17"/>
  <c r="BJ26" i="17"/>
  <c r="BO26" i="17"/>
  <c r="BP26" i="17"/>
  <c r="BR26" i="17"/>
  <c r="BU26" i="17"/>
  <c r="BV26" i="17"/>
  <c r="AL27" i="17"/>
  <c r="BG27" i="17" s="1"/>
  <c r="AM27" i="17"/>
  <c r="AR27" i="17"/>
  <c r="AS27" i="17"/>
  <c r="AT27" i="17"/>
  <c r="AU27" i="17"/>
  <c r="BD27" i="17"/>
  <c r="BE27" i="17"/>
  <c r="BF27" i="17"/>
  <c r="BJ27" i="17"/>
  <c r="BO27" i="17"/>
  <c r="BP27" i="17"/>
  <c r="BW27" i="17" s="1"/>
  <c r="BU27" i="17"/>
  <c r="BV27" i="17"/>
  <c r="AL28" i="17"/>
  <c r="AM28" i="17"/>
  <c r="AR28" i="17"/>
  <c r="AS28" i="17"/>
  <c r="AT28" i="17"/>
  <c r="AU28" i="17"/>
  <c r="BD28" i="17"/>
  <c r="BE28" i="17"/>
  <c r="BF28" i="17"/>
  <c r="BG28" i="17"/>
  <c r="BH28" i="17"/>
  <c r="BI28" i="17"/>
  <c r="BJ28" i="17"/>
  <c r="BO28" i="17"/>
  <c r="BP28" i="17"/>
  <c r="BW28" i="17" s="1"/>
  <c r="BR28" i="17"/>
  <c r="BU28" i="17"/>
  <c r="BV28" i="17"/>
  <c r="AL29" i="17"/>
  <c r="BR29" i="17" s="1"/>
  <c r="AM29" i="17"/>
  <c r="AR29" i="17"/>
  <c r="AS29" i="17"/>
  <c r="AT29" i="17"/>
  <c r="AU29" i="17"/>
  <c r="BD29" i="17"/>
  <c r="BE29" i="17"/>
  <c r="BJ29" i="17"/>
  <c r="BO29" i="17"/>
  <c r="BP29" i="17"/>
  <c r="BU29" i="17"/>
  <c r="BV29" i="17"/>
  <c r="AL30" i="17"/>
  <c r="AM30" i="17"/>
  <c r="AR30" i="17"/>
  <c r="AS30" i="17"/>
  <c r="AT30" i="17"/>
  <c r="AU30" i="17"/>
  <c r="BD30" i="17"/>
  <c r="BE30" i="17"/>
  <c r="BF30" i="17"/>
  <c r="BG30" i="17"/>
  <c r="BH30" i="17"/>
  <c r="BI30" i="17"/>
  <c r="BJ30" i="17"/>
  <c r="BO30" i="17"/>
  <c r="BP30" i="17"/>
  <c r="BR30" i="17"/>
  <c r="BU30" i="17"/>
  <c r="BV30" i="17"/>
  <c r="AL31" i="17"/>
  <c r="AM31" i="17"/>
  <c r="AR31" i="17"/>
  <c r="AS31" i="17"/>
  <c r="AT31" i="17"/>
  <c r="AU31" i="17"/>
  <c r="BD31" i="17"/>
  <c r="BE31" i="17"/>
  <c r="BF31" i="17"/>
  <c r="BG31" i="17"/>
  <c r="BH31" i="17"/>
  <c r="BI31" i="17"/>
  <c r="BJ31" i="17"/>
  <c r="BO31" i="17"/>
  <c r="BP31" i="17"/>
  <c r="BR31" i="17"/>
  <c r="BU31" i="17"/>
  <c r="BV31" i="17"/>
  <c r="AL32" i="17"/>
  <c r="BF32" i="17" s="1"/>
  <c r="AM32" i="17"/>
  <c r="AR32" i="17"/>
  <c r="AS32" i="17"/>
  <c r="AT32" i="17"/>
  <c r="AU32" i="17"/>
  <c r="BD32" i="17"/>
  <c r="BE32" i="17"/>
  <c r="BG32" i="17"/>
  <c r="BJ32" i="17"/>
  <c r="BO32" i="17"/>
  <c r="BP32" i="17"/>
  <c r="BR32" i="17"/>
  <c r="BU32" i="17"/>
  <c r="BV32" i="17"/>
  <c r="AL33" i="17"/>
  <c r="AM33" i="17"/>
  <c r="AR33" i="17"/>
  <c r="AS33" i="17"/>
  <c r="AT33" i="17"/>
  <c r="AU33" i="17"/>
  <c r="BD33" i="17"/>
  <c r="BE33" i="17"/>
  <c r="BJ33" i="17"/>
  <c r="BO33" i="17"/>
  <c r="BP33" i="17"/>
  <c r="BW33" i="17" s="1"/>
  <c r="BU33" i="17"/>
  <c r="BV33" i="17"/>
  <c r="AL34" i="17"/>
  <c r="BF34" i="17" s="1"/>
  <c r="AM34" i="17"/>
  <c r="AR34" i="17"/>
  <c r="AS34" i="17"/>
  <c r="AT34" i="17"/>
  <c r="AU34" i="17"/>
  <c r="BD34" i="17"/>
  <c r="BE34" i="17"/>
  <c r="BI34" i="17"/>
  <c r="BJ34" i="17"/>
  <c r="BO34" i="17"/>
  <c r="BP34" i="17"/>
  <c r="BW34" i="17" s="1"/>
  <c r="BR34" i="17"/>
  <c r="BU34" i="17"/>
  <c r="BV34" i="17"/>
  <c r="AL35" i="17"/>
  <c r="AM35" i="17"/>
  <c r="AR35" i="17"/>
  <c r="AS35" i="17"/>
  <c r="AT35" i="17"/>
  <c r="AU35" i="17"/>
  <c r="BD35" i="17"/>
  <c r="BE35" i="17"/>
  <c r="BF35" i="17"/>
  <c r="BH35" i="17"/>
  <c r="BI35" i="17"/>
  <c r="BJ35" i="17"/>
  <c r="BO35" i="17"/>
  <c r="BP35" i="17"/>
  <c r="BW35" i="17" s="1"/>
  <c r="BU35" i="17"/>
  <c r="BV35" i="17"/>
  <c r="AL36" i="17"/>
  <c r="BF36" i="17" s="1"/>
  <c r="AM36" i="17"/>
  <c r="AR36" i="17"/>
  <c r="AS36" i="17"/>
  <c r="AT36" i="17"/>
  <c r="AU36" i="17"/>
  <c r="BD36" i="17"/>
  <c r="BE36" i="17"/>
  <c r="BG36" i="17"/>
  <c r="BH36" i="17"/>
  <c r="BI36" i="17"/>
  <c r="BJ36" i="17"/>
  <c r="BO36" i="17"/>
  <c r="BP36" i="17"/>
  <c r="BW36" i="17" s="1"/>
  <c r="BR36" i="17"/>
  <c r="BU36" i="17"/>
  <c r="BV36" i="17"/>
  <c r="AL37" i="17"/>
  <c r="AM37" i="17"/>
  <c r="AR37" i="17"/>
  <c r="AS37" i="17"/>
  <c r="AT37" i="17"/>
  <c r="AU37" i="17"/>
  <c r="BD37" i="17"/>
  <c r="BE37" i="17"/>
  <c r="BH37" i="17"/>
  <c r="BJ37" i="17"/>
  <c r="BO37" i="17"/>
  <c r="BP37" i="17"/>
  <c r="BU37" i="17"/>
  <c r="BV37" i="17"/>
  <c r="AL38" i="17"/>
  <c r="BF38" i="17" s="1"/>
  <c r="AM38" i="17"/>
  <c r="AR38" i="17"/>
  <c r="AS38" i="17"/>
  <c r="AT38" i="17"/>
  <c r="AU38" i="17"/>
  <c r="BD38" i="17"/>
  <c r="BE38" i="17"/>
  <c r="BG38" i="17"/>
  <c r="BJ38" i="17"/>
  <c r="BO38" i="17"/>
  <c r="BP38" i="17"/>
  <c r="BR38" i="17"/>
  <c r="BU38" i="17"/>
  <c r="BV38" i="17"/>
  <c r="AL39" i="17"/>
  <c r="BH39" i="17" s="1"/>
  <c r="AM39" i="17"/>
  <c r="AR39" i="17"/>
  <c r="AS39" i="17"/>
  <c r="AT39" i="17"/>
  <c r="AU39" i="17"/>
  <c r="BD39" i="17"/>
  <c r="BE39" i="17"/>
  <c r="BF39" i="17"/>
  <c r="BG39" i="17"/>
  <c r="BJ39" i="17"/>
  <c r="BO39" i="17"/>
  <c r="BP39" i="17"/>
  <c r="BU39" i="17"/>
  <c r="BV39" i="17"/>
  <c r="AL40" i="17"/>
  <c r="BR40" i="17" s="1"/>
  <c r="AM40" i="17"/>
  <c r="AR40" i="17"/>
  <c r="AS40" i="17"/>
  <c r="AT40" i="17"/>
  <c r="AU40" i="17"/>
  <c r="BD40" i="17"/>
  <c r="BE40" i="17"/>
  <c r="BG40" i="17"/>
  <c r="BJ40" i="17"/>
  <c r="BO40" i="17"/>
  <c r="BP40" i="17"/>
  <c r="BU40" i="17"/>
  <c r="BV40" i="17"/>
  <c r="AL41" i="17"/>
  <c r="BI41" i="17" s="1"/>
  <c r="AM41" i="17"/>
  <c r="AR41" i="17"/>
  <c r="AS41" i="17"/>
  <c r="AT41" i="17"/>
  <c r="AU41" i="17"/>
  <c r="BD41" i="17"/>
  <c r="BE41" i="17"/>
  <c r="BF41" i="17"/>
  <c r="BG41" i="17"/>
  <c r="BH41" i="17"/>
  <c r="BJ41" i="17"/>
  <c r="BO41" i="17"/>
  <c r="BP41" i="17"/>
  <c r="BW41" i="17" s="1"/>
  <c r="BR41" i="17"/>
  <c r="BU41" i="17"/>
  <c r="BV41" i="17"/>
  <c r="AL42" i="17"/>
  <c r="AM42" i="17"/>
  <c r="AR42" i="17"/>
  <c r="AS42" i="17"/>
  <c r="AT42" i="17"/>
  <c r="AU42" i="17"/>
  <c r="BD42" i="17"/>
  <c r="BE42" i="17"/>
  <c r="BF42" i="17"/>
  <c r="BG42" i="17"/>
  <c r="BH42" i="17"/>
  <c r="BI42" i="17"/>
  <c r="BJ42" i="17"/>
  <c r="BO42" i="17"/>
  <c r="BP42" i="17"/>
  <c r="BR42" i="17"/>
  <c r="BU42" i="17"/>
  <c r="BV42" i="17"/>
  <c r="AL43" i="17"/>
  <c r="BF43" i="17" s="1"/>
  <c r="AM43" i="17"/>
  <c r="AR43" i="17"/>
  <c r="AS43" i="17"/>
  <c r="AT43" i="17"/>
  <c r="AU43" i="17"/>
  <c r="BD43" i="17"/>
  <c r="BE43" i="17"/>
  <c r="BJ43" i="17"/>
  <c r="BO43" i="17"/>
  <c r="BP43" i="17"/>
  <c r="BU43" i="17"/>
  <c r="BV43" i="17"/>
  <c r="AL44" i="17"/>
  <c r="AM44" i="17"/>
  <c r="AR44" i="17"/>
  <c r="AS44" i="17"/>
  <c r="AT44" i="17"/>
  <c r="AU44" i="17"/>
  <c r="BD44" i="17"/>
  <c r="BE44" i="17"/>
  <c r="BF44" i="17"/>
  <c r="BG44" i="17"/>
  <c r="BH44" i="17"/>
  <c r="BI44" i="17"/>
  <c r="BJ44" i="17"/>
  <c r="BO44" i="17"/>
  <c r="BP44" i="17"/>
  <c r="BR44" i="17"/>
  <c r="BU44" i="17"/>
  <c r="BV44" i="17"/>
  <c r="AL45" i="17"/>
  <c r="BF45" i="17" s="1"/>
  <c r="AM45" i="17"/>
  <c r="AR45" i="17"/>
  <c r="AS45" i="17"/>
  <c r="AT45" i="17"/>
  <c r="AU45" i="17"/>
  <c r="BD45" i="17"/>
  <c r="BE45" i="17"/>
  <c r="BJ45" i="17"/>
  <c r="BO45" i="17"/>
  <c r="BP45" i="17"/>
  <c r="BU45" i="17"/>
  <c r="BV45" i="17"/>
  <c r="AL46" i="17"/>
  <c r="AM46" i="17"/>
  <c r="AR46" i="17"/>
  <c r="AS46" i="17"/>
  <c r="AT46" i="17"/>
  <c r="AU46" i="17"/>
  <c r="BD46" i="17"/>
  <c r="BE46" i="17"/>
  <c r="BJ46" i="17"/>
  <c r="BO46" i="17"/>
  <c r="BP46" i="17"/>
  <c r="BU46" i="17"/>
  <c r="BV46" i="17"/>
  <c r="BW46" i="17"/>
  <c r="AL47" i="17"/>
  <c r="BF47" i="17" s="1"/>
  <c r="AM47" i="17"/>
  <c r="AR47" i="17"/>
  <c r="AS47" i="17"/>
  <c r="AT47" i="17"/>
  <c r="AU47" i="17"/>
  <c r="BD47" i="17"/>
  <c r="BE47" i="17"/>
  <c r="BH47" i="17"/>
  <c r="BJ47" i="17"/>
  <c r="BO47" i="17"/>
  <c r="BP47" i="17"/>
  <c r="BW47" i="17" s="1"/>
  <c r="BU47" i="17"/>
  <c r="BV47" i="17"/>
  <c r="AL48" i="17"/>
  <c r="AM48" i="17"/>
  <c r="AR48" i="17"/>
  <c r="AS48" i="17"/>
  <c r="AT48" i="17"/>
  <c r="AU48" i="17"/>
  <c r="BD48" i="17"/>
  <c r="BE48" i="17"/>
  <c r="BI48" i="17"/>
  <c r="BJ48" i="17"/>
  <c r="BO48" i="17"/>
  <c r="BP48" i="17"/>
  <c r="BR48" i="17"/>
  <c r="BU48" i="17"/>
  <c r="BV48" i="17"/>
  <c r="AL49" i="17"/>
  <c r="AM49" i="17"/>
  <c r="AR49" i="17"/>
  <c r="AS49" i="17"/>
  <c r="AT49" i="17"/>
  <c r="AU49" i="17"/>
  <c r="BD49" i="17"/>
  <c r="BE49" i="17"/>
  <c r="BF49" i="17"/>
  <c r="BG49" i="17"/>
  <c r="BH49" i="17"/>
  <c r="BI49" i="17"/>
  <c r="BJ49" i="17"/>
  <c r="BO49" i="17"/>
  <c r="BP49" i="17"/>
  <c r="BR49" i="17"/>
  <c r="BU49" i="17"/>
  <c r="BW49" i="17" s="1"/>
  <c r="BV49" i="17"/>
  <c r="AL50" i="17"/>
  <c r="AM50" i="17"/>
  <c r="AR50" i="17"/>
  <c r="AS50" i="17"/>
  <c r="AT50" i="17"/>
  <c r="AU50" i="17"/>
  <c r="BD50" i="17"/>
  <c r="BE50" i="17"/>
  <c r="BF50" i="17"/>
  <c r="BG50" i="17"/>
  <c r="BH50" i="17"/>
  <c r="BI50" i="17"/>
  <c r="BJ50" i="17"/>
  <c r="BO50" i="17"/>
  <c r="BP50" i="17"/>
  <c r="BR50" i="17"/>
  <c r="BU50" i="17"/>
  <c r="BV50" i="17"/>
  <c r="AL51" i="17"/>
  <c r="BF51" i="17" s="1"/>
  <c r="AM51" i="17"/>
  <c r="AR51" i="17"/>
  <c r="AS51" i="17"/>
  <c r="AT51" i="17"/>
  <c r="AU51" i="17"/>
  <c r="BD51" i="17"/>
  <c r="BE51" i="17"/>
  <c r="BJ51" i="17"/>
  <c r="BO51" i="17"/>
  <c r="BP51" i="17"/>
  <c r="BU51" i="17"/>
  <c r="BV51" i="17"/>
  <c r="BW51" i="17"/>
  <c r="AL52" i="17"/>
  <c r="AM52" i="17"/>
  <c r="AR52" i="17"/>
  <c r="AS52" i="17"/>
  <c r="AT52" i="17"/>
  <c r="AU52" i="17"/>
  <c r="BD52" i="17"/>
  <c r="BE52" i="17"/>
  <c r="BF52" i="17"/>
  <c r="BG52" i="17"/>
  <c r="BH52" i="17"/>
  <c r="BI52" i="17"/>
  <c r="BJ52" i="17"/>
  <c r="BO52" i="17"/>
  <c r="BP52" i="17"/>
  <c r="BW52" i="17" s="1"/>
  <c r="BR52" i="17"/>
  <c r="BU52" i="17"/>
  <c r="BV52" i="17"/>
  <c r="AL53" i="17"/>
  <c r="BR53" i="17" s="1"/>
  <c r="AM53" i="17"/>
  <c r="AR53" i="17"/>
  <c r="AS53" i="17"/>
  <c r="AT53" i="17"/>
  <c r="AU53" i="17"/>
  <c r="BD53" i="17"/>
  <c r="BE53" i="17"/>
  <c r="BJ53" i="17"/>
  <c r="BO53" i="17"/>
  <c r="BP53" i="17"/>
  <c r="BU53" i="17"/>
  <c r="BV53" i="17"/>
  <c r="AL54" i="17"/>
  <c r="AM54" i="17"/>
  <c r="AR54" i="17"/>
  <c r="AS54" i="17"/>
  <c r="AT54" i="17"/>
  <c r="AU54" i="17"/>
  <c r="BD54" i="17"/>
  <c r="BE54" i="17"/>
  <c r="BF54" i="17"/>
  <c r="BG54" i="17"/>
  <c r="BH54" i="17"/>
  <c r="BI54" i="17"/>
  <c r="BJ54" i="17"/>
  <c r="BO54" i="17"/>
  <c r="BP54" i="17"/>
  <c r="BR54" i="17"/>
  <c r="BU54" i="17"/>
  <c r="BV54" i="17"/>
  <c r="AL55" i="17"/>
  <c r="AM55" i="17"/>
  <c r="AR55" i="17"/>
  <c r="AS55" i="17"/>
  <c r="AT55" i="17"/>
  <c r="AU55" i="17"/>
  <c r="BD55" i="17"/>
  <c r="BE55" i="17"/>
  <c r="BF55" i="17"/>
  <c r="BG55" i="17"/>
  <c r="BH55" i="17"/>
  <c r="BI55" i="17"/>
  <c r="BJ55" i="17"/>
  <c r="BO55" i="17"/>
  <c r="BP55" i="17"/>
  <c r="BR55" i="17"/>
  <c r="BU55" i="17"/>
  <c r="BV55" i="17"/>
  <c r="AL56" i="17"/>
  <c r="BF56" i="17" s="1"/>
  <c r="AM56" i="17"/>
  <c r="AR56" i="17"/>
  <c r="AS56" i="17"/>
  <c r="AT56" i="17"/>
  <c r="AU56" i="17"/>
  <c r="BD56" i="17"/>
  <c r="BE56" i="17"/>
  <c r="BG56" i="17"/>
  <c r="BJ56" i="17"/>
  <c r="BO56" i="17"/>
  <c r="BP56" i="17"/>
  <c r="BR56" i="17"/>
  <c r="BU56" i="17"/>
  <c r="BV56" i="17"/>
  <c r="AL57" i="17"/>
  <c r="AM57" i="17"/>
  <c r="AR57" i="17"/>
  <c r="AS57" i="17"/>
  <c r="AT57" i="17"/>
  <c r="AU57" i="17"/>
  <c r="BD57" i="17"/>
  <c r="BE57" i="17"/>
  <c r="BJ57" i="17"/>
  <c r="BO57" i="17"/>
  <c r="BP57" i="17"/>
  <c r="BW57" i="17" s="1"/>
  <c r="BU57" i="17"/>
  <c r="BV57" i="17"/>
  <c r="AL58" i="17"/>
  <c r="BF58" i="17" s="1"/>
  <c r="AM58" i="17"/>
  <c r="AR58" i="17"/>
  <c r="AS58" i="17"/>
  <c r="AT58" i="17"/>
  <c r="AU58" i="17"/>
  <c r="BD58" i="17"/>
  <c r="BE58" i="17"/>
  <c r="BI58" i="17"/>
  <c r="BJ58" i="17"/>
  <c r="BO58" i="17"/>
  <c r="BP58" i="17"/>
  <c r="BW58" i="17" s="1"/>
  <c r="BR58" i="17"/>
  <c r="BU58" i="17"/>
  <c r="BV58" i="17"/>
  <c r="AL59" i="17"/>
  <c r="AM59" i="17"/>
  <c r="AR59" i="17"/>
  <c r="AS59" i="17"/>
  <c r="AT59" i="17"/>
  <c r="AU59" i="17"/>
  <c r="BD59" i="17"/>
  <c r="BE59" i="17"/>
  <c r="BF59" i="17"/>
  <c r="BJ59" i="17"/>
  <c r="BO59" i="17"/>
  <c r="BP59" i="17"/>
  <c r="BU59" i="17"/>
  <c r="BV59" i="17"/>
  <c r="AL60" i="17"/>
  <c r="BF60" i="17" s="1"/>
  <c r="AM60" i="17"/>
  <c r="AR60" i="17"/>
  <c r="AS60" i="17"/>
  <c r="AT60" i="17"/>
  <c r="AU60" i="17"/>
  <c r="BD60" i="17"/>
  <c r="BE60" i="17"/>
  <c r="BG60" i="17"/>
  <c r="BH60" i="17"/>
  <c r="BI60" i="17"/>
  <c r="BJ60" i="17"/>
  <c r="BO60" i="17"/>
  <c r="BP60" i="17"/>
  <c r="BW60" i="17" s="1"/>
  <c r="BU60" i="17"/>
  <c r="BV60" i="17"/>
  <c r="AL61" i="17"/>
  <c r="AM61" i="17"/>
  <c r="AR61" i="17"/>
  <c r="AS61" i="17"/>
  <c r="AT61" i="17"/>
  <c r="AU61" i="17"/>
  <c r="BD61" i="17"/>
  <c r="BE61" i="17"/>
  <c r="BH61" i="17"/>
  <c r="BJ61" i="17"/>
  <c r="BO61" i="17"/>
  <c r="BP61" i="17"/>
  <c r="BU61" i="17"/>
  <c r="BV61" i="17"/>
  <c r="AL62" i="17"/>
  <c r="BF62" i="17" s="1"/>
  <c r="AM62" i="17"/>
  <c r="AR62" i="17"/>
  <c r="AS62" i="17"/>
  <c r="AT62" i="17"/>
  <c r="AU62" i="17"/>
  <c r="BD62" i="17"/>
  <c r="BE62" i="17"/>
  <c r="BG62" i="17"/>
  <c r="BH62" i="17"/>
  <c r="BJ62" i="17"/>
  <c r="BO62" i="17"/>
  <c r="BP62" i="17"/>
  <c r="BR62" i="17"/>
  <c r="BU62" i="17"/>
  <c r="BV62" i="17"/>
  <c r="AL63" i="17"/>
  <c r="BI63" i="17" s="1"/>
  <c r="AM63" i="17"/>
  <c r="AR63" i="17"/>
  <c r="AS63" i="17"/>
  <c r="AT63" i="17"/>
  <c r="AU63" i="17"/>
  <c r="BD63" i="17"/>
  <c r="BE63" i="17"/>
  <c r="BF63" i="17"/>
  <c r="BG63" i="17"/>
  <c r="BH63" i="17"/>
  <c r="BJ63" i="17"/>
  <c r="BO63" i="17"/>
  <c r="BP63" i="17"/>
  <c r="BR63" i="17"/>
  <c r="BU63" i="17"/>
  <c r="BV63" i="17"/>
  <c r="AL64" i="17"/>
  <c r="AM64" i="17"/>
  <c r="AR64" i="17"/>
  <c r="AS64" i="17"/>
  <c r="AT64" i="17"/>
  <c r="AU64" i="17"/>
  <c r="BD64" i="17"/>
  <c r="BE64" i="17"/>
  <c r="BF64" i="17"/>
  <c r="BG64" i="17"/>
  <c r="BH64" i="17"/>
  <c r="BI64" i="17"/>
  <c r="BJ64" i="17"/>
  <c r="BO64" i="17"/>
  <c r="BP64" i="17"/>
  <c r="BR64" i="17"/>
  <c r="BU64" i="17"/>
  <c r="BV64" i="17"/>
  <c r="AL65" i="17"/>
  <c r="BI65" i="17" s="1"/>
  <c r="AM65" i="17"/>
  <c r="AR65" i="17"/>
  <c r="AS65" i="17"/>
  <c r="AT65" i="17"/>
  <c r="AU65" i="17"/>
  <c r="BD65" i="17"/>
  <c r="BE65" i="17"/>
  <c r="BF65" i="17"/>
  <c r="BG65" i="17"/>
  <c r="BH65" i="17"/>
  <c r="BJ65" i="17"/>
  <c r="BO65" i="17"/>
  <c r="BP65" i="17"/>
  <c r="BW65" i="17" s="1"/>
  <c r="BR65" i="17"/>
  <c r="BU65" i="17"/>
  <c r="BV65" i="17"/>
  <c r="AL66" i="17"/>
  <c r="AM66" i="17"/>
  <c r="AR66" i="17"/>
  <c r="AS66" i="17"/>
  <c r="AT66" i="17"/>
  <c r="AU66" i="17"/>
  <c r="BD66" i="17"/>
  <c r="BE66" i="17"/>
  <c r="BF66" i="17"/>
  <c r="BG66" i="17"/>
  <c r="BH66" i="17"/>
  <c r="BI66" i="17"/>
  <c r="BJ66" i="17"/>
  <c r="BO66" i="17"/>
  <c r="BP66" i="17"/>
  <c r="BR66" i="17"/>
  <c r="BU66" i="17"/>
  <c r="BV66" i="17"/>
  <c r="AL67" i="17"/>
  <c r="BF67" i="17" s="1"/>
  <c r="AM67" i="17"/>
  <c r="AR67" i="17"/>
  <c r="AS67" i="17"/>
  <c r="AT67" i="17"/>
  <c r="AU67" i="17"/>
  <c r="BD67" i="17"/>
  <c r="BE67" i="17"/>
  <c r="BJ67" i="17"/>
  <c r="BO67" i="17"/>
  <c r="BP67" i="17"/>
  <c r="BU67" i="17"/>
  <c r="BV67" i="17"/>
  <c r="AL68" i="17"/>
  <c r="AM68" i="17"/>
  <c r="AR68" i="17"/>
  <c r="AS68" i="17"/>
  <c r="AT68" i="17"/>
  <c r="AU68" i="17"/>
  <c r="BD68" i="17"/>
  <c r="BE68" i="17"/>
  <c r="BF68" i="17"/>
  <c r="BG68" i="17"/>
  <c r="BH68" i="17"/>
  <c r="BI68" i="17"/>
  <c r="BJ68" i="17"/>
  <c r="BO68" i="17"/>
  <c r="BP68" i="17"/>
  <c r="BR68" i="17"/>
  <c r="BU68" i="17"/>
  <c r="BV68" i="17"/>
  <c r="AL69" i="17"/>
  <c r="BF69" i="17" s="1"/>
  <c r="AM69" i="17"/>
  <c r="AR69" i="17"/>
  <c r="AS69" i="17"/>
  <c r="AT69" i="17"/>
  <c r="AU69" i="17"/>
  <c r="BD69" i="17"/>
  <c r="BE69" i="17"/>
  <c r="BJ69" i="17"/>
  <c r="BO69" i="17"/>
  <c r="BP69" i="17"/>
  <c r="BU69" i="17"/>
  <c r="BV69" i="17"/>
  <c r="AL70" i="17"/>
  <c r="AM70" i="17"/>
  <c r="AR70" i="17"/>
  <c r="AS70" i="17"/>
  <c r="AT70" i="17"/>
  <c r="AU70" i="17"/>
  <c r="BD70" i="17"/>
  <c r="BE70" i="17"/>
  <c r="BJ70" i="17"/>
  <c r="BO70" i="17"/>
  <c r="BP70" i="17"/>
  <c r="BW70" i="17" s="1"/>
  <c r="BU70" i="17"/>
  <c r="BV70" i="17"/>
  <c r="AL71" i="17"/>
  <c r="BF71" i="17" s="1"/>
  <c r="AM71" i="17"/>
  <c r="AR71" i="17"/>
  <c r="AS71" i="17"/>
  <c r="AT71" i="17"/>
  <c r="AU71" i="17"/>
  <c r="BD71" i="17"/>
  <c r="BE71" i="17"/>
  <c r="BH71" i="17"/>
  <c r="BJ71" i="17"/>
  <c r="BO71" i="17"/>
  <c r="BP71" i="17"/>
  <c r="BW71" i="17" s="1"/>
  <c r="BU71" i="17"/>
  <c r="BV71" i="17"/>
  <c r="AL72" i="17"/>
  <c r="AM72" i="17"/>
  <c r="AR72" i="17"/>
  <c r="AS72" i="17"/>
  <c r="AT72" i="17"/>
  <c r="AU72" i="17"/>
  <c r="BD72" i="17"/>
  <c r="BE72" i="17"/>
  <c r="BI72" i="17"/>
  <c r="BJ72" i="17"/>
  <c r="BO72" i="17"/>
  <c r="BP72" i="17"/>
  <c r="BW72" i="17" s="1"/>
  <c r="BR72" i="17"/>
  <c r="BU72" i="17"/>
  <c r="BV72" i="17"/>
  <c r="AL73" i="17"/>
  <c r="BG73" i="17" s="1"/>
  <c r="AM73" i="17"/>
  <c r="AR73" i="17"/>
  <c r="AS73" i="17"/>
  <c r="AT73" i="17"/>
  <c r="AU73" i="17"/>
  <c r="BD73" i="17"/>
  <c r="BE73" i="17"/>
  <c r="BF73" i="17"/>
  <c r="BH73" i="17"/>
  <c r="BI73" i="17"/>
  <c r="BJ73" i="17"/>
  <c r="BO73" i="17"/>
  <c r="BP73" i="17"/>
  <c r="BU73" i="17"/>
  <c r="BV73" i="17"/>
  <c r="AL74" i="17"/>
  <c r="AM74" i="17"/>
  <c r="AR74" i="17"/>
  <c r="AS74" i="17"/>
  <c r="AT74" i="17"/>
  <c r="AU74" i="17"/>
  <c r="BD74" i="17"/>
  <c r="BE74" i="17"/>
  <c r="BF74" i="17"/>
  <c r="BG74" i="17"/>
  <c r="BH74" i="17"/>
  <c r="BI74" i="17"/>
  <c r="BJ74" i="17"/>
  <c r="BO74" i="17"/>
  <c r="BP74" i="17"/>
  <c r="BR74" i="17"/>
  <c r="BU74" i="17"/>
  <c r="BV74" i="17"/>
  <c r="AL75" i="17"/>
  <c r="BF75" i="17" s="1"/>
  <c r="AM75" i="17"/>
  <c r="AR75" i="17"/>
  <c r="AS75" i="17"/>
  <c r="AT75" i="17"/>
  <c r="AU75" i="17"/>
  <c r="BD75" i="17"/>
  <c r="BE75" i="17"/>
  <c r="BJ75" i="17"/>
  <c r="BO75" i="17"/>
  <c r="BP75" i="17"/>
  <c r="BW75" i="17" s="1"/>
  <c r="BU75" i="17"/>
  <c r="BV75" i="17"/>
  <c r="AL76" i="17"/>
  <c r="AM76" i="17"/>
  <c r="AR76" i="17"/>
  <c r="AS76" i="17"/>
  <c r="AT76" i="17"/>
  <c r="AU76" i="17"/>
  <c r="BD76" i="17"/>
  <c r="BE76" i="17"/>
  <c r="BF76" i="17"/>
  <c r="BG76" i="17"/>
  <c r="BH76" i="17"/>
  <c r="BI76" i="17"/>
  <c r="BJ76" i="17"/>
  <c r="BO76" i="17"/>
  <c r="BP76" i="17"/>
  <c r="BR76" i="17"/>
  <c r="BU76" i="17"/>
  <c r="BV76" i="17"/>
  <c r="AL77" i="17"/>
  <c r="BR77" i="17" s="1"/>
  <c r="AM77" i="17"/>
  <c r="AR77" i="17"/>
  <c r="AS77" i="17"/>
  <c r="AT77" i="17"/>
  <c r="AU77" i="17"/>
  <c r="BD77" i="17"/>
  <c r="BE77" i="17"/>
  <c r="BJ77" i="17"/>
  <c r="BO77" i="17"/>
  <c r="BP77" i="17"/>
  <c r="BU77" i="17"/>
  <c r="BV77" i="17"/>
  <c r="AL78" i="17"/>
  <c r="AM78" i="17"/>
  <c r="AR78" i="17"/>
  <c r="AS78" i="17"/>
  <c r="AT78" i="17"/>
  <c r="AU78" i="17"/>
  <c r="BD78" i="17"/>
  <c r="BE78" i="17"/>
  <c r="BF78" i="17"/>
  <c r="BG78" i="17"/>
  <c r="BH78" i="17"/>
  <c r="BI78" i="17"/>
  <c r="BJ78" i="17"/>
  <c r="BO78" i="17"/>
  <c r="BP78" i="17"/>
  <c r="BR78" i="17"/>
  <c r="BU78" i="17"/>
  <c r="BV78" i="17"/>
  <c r="AL79" i="17"/>
  <c r="AM79" i="17"/>
  <c r="AR79" i="17"/>
  <c r="AS79" i="17"/>
  <c r="AT79" i="17"/>
  <c r="AU79" i="17"/>
  <c r="BD79" i="17"/>
  <c r="BE79" i="17"/>
  <c r="BF79" i="17"/>
  <c r="BG79" i="17"/>
  <c r="BH79" i="17"/>
  <c r="BI79" i="17"/>
  <c r="BJ79" i="17"/>
  <c r="BO79" i="17"/>
  <c r="BP79" i="17"/>
  <c r="BR79" i="17"/>
  <c r="BU79" i="17"/>
  <c r="BW79" i="17" s="1"/>
  <c r="BV79" i="17"/>
  <c r="AL80" i="17"/>
  <c r="BF80" i="17" s="1"/>
  <c r="AM80" i="17"/>
  <c r="AR80" i="17"/>
  <c r="AS80" i="17"/>
  <c r="AT80" i="17"/>
  <c r="AU80" i="17"/>
  <c r="BD80" i="17"/>
  <c r="BE80" i="17"/>
  <c r="BG80" i="17"/>
  <c r="BJ80" i="17"/>
  <c r="BO80" i="17"/>
  <c r="BP80" i="17"/>
  <c r="BR80" i="17"/>
  <c r="BU80" i="17"/>
  <c r="BV80" i="17"/>
  <c r="AL81" i="17"/>
  <c r="AM81" i="17"/>
  <c r="AR81" i="17"/>
  <c r="AS81" i="17"/>
  <c r="AT81" i="17"/>
  <c r="AU81" i="17"/>
  <c r="BD81" i="17"/>
  <c r="BE81" i="17"/>
  <c r="BJ81" i="17"/>
  <c r="BO81" i="17"/>
  <c r="BP81" i="17"/>
  <c r="BW81" i="17" s="1"/>
  <c r="BU81" i="17"/>
  <c r="BV81" i="17"/>
  <c r="AL82" i="17"/>
  <c r="BF82" i="17" s="1"/>
  <c r="AM82" i="17"/>
  <c r="AR82" i="17"/>
  <c r="AS82" i="17"/>
  <c r="AT82" i="17"/>
  <c r="AU82" i="17"/>
  <c r="BD82" i="17"/>
  <c r="BE82" i="17"/>
  <c r="BI82" i="17"/>
  <c r="BJ82" i="17"/>
  <c r="BO82" i="17"/>
  <c r="BP82" i="17"/>
  <c r="BW82" i="17" s="1"/>
  <c r="BU82" i="17"/>
  <c r="BV82" i="17"/>
  <c r="AL83" i="17"/>
  <c r="AM83" i="17"/>
  <c r="AR83" i="17"/>
  <c r="AS83" i="17"/>
  <c r="AT83" i="17"/>
  <c r="AU83" i="17"/>
  <c r="BD83" i="17"/>
  <c r="BE83" i="17"/>
  <c r="BJ83" i="17"/>
  <c r="BO83" i="17"/>
  <c r="BP83" i="17"/>
  <c r="BU83" i="17"/>
  <c r="BV83" i="17"/>
  <c r="AL84" i="17"/>
  <c r="BF84" i="17" s="1"/>
  <c r="AM84" i="17"/>
  <c r="AR84" i="17"/>
  <c r="AS84" i="17"/>
  <c r="AT84" i="17"/>
  <c r="AU84" i="17"/>
  <c r="BD84" i="17"/>
  <c r="BE84" i="17"/>
  <c r="BG84" i="17"/>
  <c r="BH84" i="17"/>
  <c r="BI84" i="17"/>
  <c r="BJ84" i="17"/>
  <c r="BO84" i="17"/>
  <c r="BP84" i="17"/>
  <c r="BW84" i="17" s="1"/>
  <c r="BU84" i="17"/>
  <c r="BV84" i="17"/>
  <c r="AL85" i="17"/>
  <c r="AM85" i="17"/>
  <c r="AR85" i="17"/>
  <c r="AS85" i="17"/>
  <c r="AT85" i="17"/>
  <c r="AU85" i="17"/>
  <c r="BD85" i="17"/>
  <c r="BE85" i="17"/>
  <c r="BH85" i="17"/>
  <c r="BJ85" i="17"/>
  <c r="BO85" i="17"/>
  <c r="BP85" i="17"/>
  <c r="BU85" i="17"/>
  <c r="BW85" i="17" s="1"/>
  <c r="BV85" i="17"/>
  <c r="AL86" i="17"/>
  <c r="BF86" i="17" s="1"/>
  <c r="AM86" i="17"/>
  <c r="AR86" i="17"/>
  <c r="AS86" i="17"/>
  <c r="AT86" i="17"/>
  <c r="AU86" i="17"/>
  <c r="BD86" i="17"/>
  <c r="BE86" i="17"/>
  <c r="BG86" i="17"/>
  <c r="BH86" i="17"/>
  <c r="BJ86" i="17"/>
  <c r="BO86" i="17"/>
  <c r="BP86" i="17"/>
  <c r="BR86" i="17"/>
  <c r="BU86" i="17"/>
  <c r="BV86" i="17"/>
  <c r="AL87" i="17"/>
  <c r="BI87" i="17" s="1"/>
  <c r="AM87" i="17"/>
  <c r="AR87" i="17"/>
  <c r="AS87" i="17"/>
  <c r="AT87" i="17"/>
  <c r="AU87" i="17"/>
  <c r="BD87" i="17"/>
  <c r="BE87" i="17"/>
  <c r="BF87" i="17"/>
  <c r="BG87" i="17"/>
  <c r="BH87" i="17"/>
  <c r="BJ87" i="17"/>
  <c r="BO87" i="17"/>
  <c r="BP87" i="17"/>
  <c r="BW87" i="17" s="1"/>
  <c r="BR87" i="17"/>
  <c r="BU87" i="17"/>
  <c r="BV87" i="17"/>
  <c r="AL88" i="17"/>
  <c r="AM88" i="17"/>
  <c r="AR88" i="17"/>
  <c r="AS88" i="17"/>
  <c r="AT88" i="17"/>
  <c r="AU88" i="17"/>
  <c r="BD88" i="17"/>
  <c r="BE88" i="17"/>
  <c r="BF88" i="17"/>
  <c r="BG88" i="17"/>
  <c r="BH88" i="17"/>
  <c r="BI88" i="17"/>
  <c r="BJ88" i="17"/>
  <c r="BO88" i="17"/>
  <c r="BP88" i="17"/>
  <c r="BR88" i="17"/>
  <c r="BU88" i="17"/>
  <c r="BV88" i="17"/>
  <c r="AL89" i="17"/>
  <c r="AM89" i="17"/>
  <c r="AR89" i="17"/>
  <c r="AS89" i="17"/>
  <c r="AT89" i="17"/>
  <c r="AU89" i="17"/>
  <c r="BD89" i="17"/>
  <c r="BE89" i="17"/>
  <c r="BF89" i="17"/>
  <c r="BG89" i="17"/>
  <c r="BH89" i="17"/>
  <c r="BI89" i="17"/>
  <c r="BJ89" i="17"/>
  <c r="BO89" i="17"/>
  <c r="BP89" i="17"/>
  <c r="BW89" i="17" s="1"/>
  <c r="BR89" i="17"/>
  <c r="BU89" i="17"/>
  <c r="BV89" i="17"/>
  <c r="AL90" i="17"/>
  <c r="AM90" i="17"/>
  <c r="AR90" i="17"/>
  <c r="AS90" i="17"/>
  <c r="AT90" i="17"/>
  <c r="AU90" i="17"/>
  <c r="BD90" i="17"/>
  <c r="BE90" i="17"/>
  <c r="BF90" i="17"/>
  <c r="BG90" i="17"/>
  <c r="BH90" i="17"/>
  <c r="BI90" i="17"/>
  <c r="BJ90" i="17"/>
  <c r="BO90" i="17"/>
  <c r="BP90" i="17"/>
  <c r="BR90" i="17"/>
  <c r="BU90" i="17"/>
  <c r="BV90" i="17"/>
  <c r="AL91" i="17"/>
  <c r="AM91" i="17"/>
  <c r="AR91" i="17"/>
  <c r="AS91" i="17"/>
  <c r="AT91" i="17"/>
  <c r="AU91" i="17"/>
  <c r="BD91" i="17"/>
  <c r="BE91" i="17"/>
  <c r="BJ91" i="17"/>
  <c r="BO91" i="17"/>
  <c r="BP91" i="17"/>
  <c r="BU91" i="17"/>
  <c r="BV91" i="17"/>
  <c r="AL92" i="17"/>
  <c r="AM92" i="17"/>
  <c r="AR92" i="17"/>
  <c r="AS92" i="17"/>
  <c r="AT92" i="17"/>
  <c r="AU92" i="17"/>
  <c r="BD92" i="17"/>
  <c r="BE92" i="17"/>
  <c r="BF92" i="17"/>
  <c r="BG92" i="17"/>
  <c r="BH92" i="17"/>
  <c r="BI92" i="17"/>
  <c r="BJ92" i="17"/>
  <c r="BO92" i="17"/>
  <c r="BP92" i="17"/>
  <c r="BR92" i="17"/>
  <c r="BU92" i="17"/>
  <c r="BV92" i="17"/>
  <c r="AL93" i="17"/>
  <c r="AM93" i="17"/>
  <c r="AR93" i="17"/>
  <c r="AS93" i="17"/>
  <c r="AT93" i="17"/>
  <c r="AU93" i="17"/>
  <c r="BD93" i="17"/>
  <c r="BE93" i="17"/>
  <c r="BJ93" i="17"/>
  <c r="BO93" i="17"/>
  <c r="BP93" i="17"/>
  <c r="BU93" i="17"/>
  <c r="BW93" i="17" s="1"/>
  <c r="BV93" i="17"/>
  <c r="AL94" i="17"/>
  <c r="AM94" i="17"/>
  <c r="AR94" i="17"/>
  <c r="AS94" i="17"/>
  <c r="AT94" i="17"/>
  <c r="AU94" i="17"/>
  <c r="BD94" i="17"/>
  <c r="BE94" i="17"/>
  <c r="BJ94" i="17"/>
  <c r="BO94" i="17"/>
  <c r="BP94" i="17"/>
  <c r="BW94" i="17" s="1"/>
  <c r="BU94" i="17"/>
  <c r="BV94" i="17"/>
  <c r="AL95" i="17"/>
  <c r="BF95" i="17" s="1"/>
  <c r="AM95" i="17"/>
  <c r="AR95" i="17"/>
  <c r="AS95" i="17"/>
  <c r="AT95" i="17"/>
  <c r="AU95" i="17"/>
  <c r="BD95" i="17"/>
  <c r="BE95" i="17"/>
  <c r="BH95" i="17"/>
  <c r="BJ95" i="17"/>
  <c r="BO95" i="17"/>
  <c r="BP95" i="17"/>
  <c r="BW95" i="17" s="1"/>
  <c r="BU95" i="17"/>
  <c r="BV95" i="17"/>
  <c r="AL96" i="17"/>
  <c r="AM96" i="17"/>
  <c r="AR96" i="17"/>
  <c r="AS96" i="17"/>
  <c r="AT96" i="17"/>
  <c r="AU96" i="17"/>
  <c r="BD96" i="17"/>
  <c r="BE96" i="17"/>
  <c r="BI96" i="17"/>
  <c r="BJ96" i="17"/>
  <c r="BO96" i="17"/>
  <c r="BP96" i="17"/>
  <c r="BW96" i="17" s="1"/>
  <c r="BR96" i="17"/>
  <c r="BU96" i="17"/>
  <c r="BV96" i="17"/>
  <c r="AL97" i="17"/>
  <c r="AM97" i="17"/>
  <c r="AR97" i="17"/>
  <c r="AS97" i="17"/>
  <c r="AT97" i="17"/>
  <c r="AU97" i="17"/>
  <c r="BD97" i="17"/>
  <c r="BE97" i="17"/>
  <c r="BJ97" i="17"/>
  <c r="BO97" i="17"/>
  <c r="BP97" i="17"/>
  <c r="BU97" i="17"/>
  <c r="BV97" i="17"/>
  <c r="BW97" i="17"/>
  <c r="AL98" i="17"/>
  <c r="BF98" i="17" s="1"/>
  <c r="AM98" i="17"/>
  <c r="AR98" i="17"/>
  <c r="AS98" i="17"/>
  <c r="AT98" i="17"/>
  <c r="AU98" i="17"/>
  <c r="BD98" i="17"/>
  <c r="BE98" i="17"/>
  <c r="BG98" i="17"/>
  <c r="BH98" i="17"/>
  <c r="BI98" i="17"/>
  <c r="BJ98" i="17"/>
  <c r="BO98" i="17"/>
  <c r="BP98" i="17"/>
  <c r="BR98" i="17"/>
  <c r="BU98" i="17"/>
  <c r="BW98" i="17" s="1"/>
  <c r="BV98" i="17"/>
  <c r="AL99" i="17"/>
  <c r="AM99" i="17"/>
  <c r="AR99" i="17"/>
  <c r="AS99" i="17"/>
  <c r="AT99" i="17"/>
  <c r="AU99" i="17"/>
  <c r="BD99" i="17"/>
  <c r="BE99" i="17"/>
  <c r="BG99" i="17"/>
  <c r="BH99" i="17"/>
  <c r="BI99" i="17"/>
  <c r="BJ99" i="17"/>
  <c r="BO99" i="17"/>
  <c r="BP99" i="17"/>
  <c r="BU99" i="17"/>
  <c r="BW99" i="17" s="1"/>
  <c r="BV99" i="17"/>
  <c r="AL100" i="17"/>
  <c r="AM100" i="17"/>
  <c r="AR100" i="17"/>
  <c r="AS100" i="17"/>
  <c r="AT100" i="17"/>
  <c r="AU100" i="17"/>
  <c r="BD100" i="17"/>
  <c r="BE100" i="17"/>
  <c r="BF100" i="17"/>
  <c r="BG100" i="17"/>
  <c r="BH100" i="17"/>
  <c r="BI100" i="17"/>
  <c r="BJ100" i="17"/>
  <c r="BO100" i="17"/>
  <c r="BP100" i="17"/>
  <c r="BW100" i="17" s="1"/>
  <c r="BR100" i="17"/>
  <c r="BU100" i="17"/>
  <c r="BV100" i="17"/>
  <c r="AL101" i="17"/>
  <c r="BF101" i="17" s="1"/>
  <c r="AM101" i="17"/>
  <c r="AR101" i="17"/>
  <c r="AS101" i="17"/>
  <c r="AT101" i="17"/>
  <c r="AU101" i="17"/>
  <c r="BD101" i="17"/>
  <c r="BE101" i="17"/>
  <c r="BG101" i="17"/>
  <c r="BJ101" i="17"/>
  <c r="BO101" i="17"/>
  <c r="BP101" i="17"/>
  <c r="BW101" i="17" s="1"/>
  <c r="BU101" i="17"/>
  <c r="BV101" i="17"/>
  <c r="AL102" i="17"/>
  <c r="AM102" i="17"/>
  <c r="AR102" i="17"/>
  <c r="AS102" i="17"/>
  <c r="AT102" i="17"/>
  <c r="AU102" i="17"/>
  <c r="BD102" i="17"/>
  <c r="BE102" i="17"/>
  <c r="BF102" i="17"/>
  <c r="BG102" i="17"/>
  <c r="BH102" i="17"/>
  <c r="BI102" i="17"/>
  <c r="BJ102" i="17"/>
  <c r="BO102" i="17"/>
  <c r="BP102" i="17"/>
  <c r="BR102" i="17"/>
  <c r="BU102" i="17"/>
  <c r="BV102" i="17"/>
  <c r="AL103" i="17"/>
  <c r="AM103" i="17"/>
  <c r="AR103" i="17"/>
  <c r="AS103" i="17"/>
  <c r="AT103" i="17"/>
  <c r="AU103" i="17"/>
  <c r="BD103" i="17"/>
  <c r="BE103" i="17"/>
  <c r="BF103" i="17"/>
  <c r="BG103" i="17"/>
  <c r="BH103" i="17"/>
  <c r="BI103" i="17"/>
  <c r="BJ103" i="17"/>
  <c r="BO103" i="17"/>
  <c r="BP103" i="17"/>
  <c r="BR103" i="17"/>
  <c r="BU103" i="17"/>
  <c r="BV103" i="17"/>
  <c r="AL104" i="17"/>
  <c r="AM104" i="17"/>
  <c r="AR104" i="17"/>
  <c r="AS104" i="17"/>
  <c r="AT104" i="17"/>
  <c r="AU104" i="17"/>
  <c r="BD104" i="17"/>
  <c r="BE104" i="17"/>
  <c r="BF104" i="17"/>
  <c r="BG104" i="17"/>
  <c r="BJ104" i="17"/>
  <c r="BO104" i="17"/>
  <c r="BP104" i="17"/>
  <c r="BR104" i="17"/>
  <c r="BU104" i="17"/>
  <c r="BV104" i="17"/>
  <c r="AL105" i="17"/>
  <c r="AM105" i="17"/>
  <c r="AR105" i="17"/>
  <c r="AS105" i="17"/>
  <c r="AT105" i="17"/>
  <c r="AU105" i="17"/>
  <c r="BD105" i="17"/>
  <c r="BE105" i="17"/>
  <c r="BF105" i="17"/>
  <c r="BG105" i="17"/>
  <c r="BH105" i="17"/>
  <c r="BJ105" i="17"/>
  <c r="BO105" i="17"/>
  <c r="BP105" i="17"/>
  <c r="BW105" i="17" s="1"/>
  <c r="BU105" i="17"/>
  <c r="BV105" i="17"/>
  <c r="AL106" i="17"/>
  <c r="AM106" i="17"/>
  <c r="AR106" i="17"/>
  <c r="AS106" i="17"/>
  <c r="AT106" i="17"/>
  <c r="AU106" i="17"/>
  <c r="BD106" i="17"/>
  <c r="BE106" i="17"/>
  <c r="BJ106" i="17"/>
  <c r="BO106" i="17"/>
  <c r="BP106" i="17"/>
  <c r="BW106" i="17" s="1"/>
  <c r="BU106" i="17"/>
  <c r="BV106" i="17"/>
  <c r="AL107" i="17"/>
  <c r="AM107" i="17"/>
  <c r="AR107" i="17"/>
  <c r="AS107" i="17"/>
  <c r="AT107" i="17"/>
  <c r="AU107" i="17"/>
  <c r="BD107" i="17"/>
  <c r="BE107" i="17"/>
  <c r="BJ107" i="17"/>
  <c r="BO107" i="17"/>
  <c r="BP107" i="17"/>
  <c r="BW107" i="17" s="1"/>
  <c r="BU107" i="17"/>
  <c r="BV107" i="17"/>
  <c r="AL108" i="17"/>
  <c r="BF108" i="17" s="1"/>
  <c r="AM108" i="17"/>
  <c r="AR108" i="17"/>
  <c r="AS108" i="17"/>
  <c r="AT108" i="17"/>
  <c r="AU108" i="17"/>
  <c r="BD108" i="17"/>
  <c r="BE108" i="17"/>
  <c r="BJ108" i="17"/>
  <c r="BO108" i="17"/>
  <c r="BP108" i="17"/>
  <c r="BW108" i="17" s="1"/>
  <c r="BR108" i="17"/>
  <c r="BU108" i="17"/>
  <c r="BV108" i="17"/>
  <c r="AL109" i="17"/>
  <c r="AM109" i="17"/>
  <c r="AR109" i="17"/>
  <c r="AS109" i="17"/>
  <c r="AT109" i="17"/>
  <c r="AU109" i="17"/>
  <c r="BD109" i="17"/>
  <c r="BE109" i="17"/>
  <c r="BF109" i="17"/>
  <c r="BG109" i="17"/>
  <c r="BH109" i="17"/>
  <c r="BI109" i="17"/>
  <c r="BJ109" i="17"/>
  <c r="BO109" i="17"/>
  <c r="BP109" i="17"/>
  <c r="BW109" i="17" s="1"/>
  <c r="BR109" i="17"/>
  <c r="BU109" i="17"/>
  <c r="BV109" i="17"/>
  <c r="AL110" i="17"/>
  <c r="BF110" i="17" s="1"/>
  <c r="AM110" i="17"/>
  <c r="AR110" i="17"/>
  <c r="AS110" i="17"/>
  <c r="AT110" i="17"/>
  <c r="AU110" i="17"/>
  <c r="BD110" i="17"/>
  <c r="BE110" i="17"/>
  <c r="BJ110" i="17"/>
  <c r="BO110" i="17"/>
  <c r="BP110" i="17"/>
  <c r="BR110" i="17"/>
  <c r="BU110" i="17"/>
  <c r="BV110" i="17"/>
  <c r="AL111" i="17"/>
  <c r="AM111" i="17"/>
  <c r="AR111" i="17"/>
  <c r="AS111" i="17"/>
  <c r="AT111" i="17"/>
  <c r="AU111" i="17"/>
  <c r="BD111" i="17"/>
  <c r="BE111" i="17"/>
  <c r="BF111" i="17"/>
  <c r="BG111" i="17"/>
  <c r="BH111" i="17"/>
  <c r="BI111" i="17"/>
  <c r="BJ111" i="17"/>
  <c r="BO111" i="17"/>
  <c r="BP111" i="17"/>
  <c r="BR111" i="17"/>
  <c r="BU111" i="17"/>
  <c r="BV111" i="17"/>
  <c r="AL112" i="17"/>
  <c r="BG112" i="17" s="1"/>
  <c r="AM112" i="17"/>
  <c r="AR112" i="17"/>
  <c r="AS112" i="17"/>
  <c r="AT112" i="17"/>
  <c r="AU112" i="17"/>
  <c r="BD112" i="17"/>
  <c r="BE112" i="17"/>
  <c r="BF112" i="17"/>
  <c r="BJ112" i="17"/>
  <c r="BO112" i="17"/>
  <c r="BP112" i="17"/>
  <c r="BW112" i="17" s="1"/>
  <c r="BU112" i="17"/>
  <c r="BV112" i="17"/>
  <c r="AL113" i="17"/>
  <c r="AM113" i="17"/>
  <c r="AR113" i="17"/>
  <c r="AS113" i="17"/>
  <c r="AT113" i="17"/>
  <c r="AU113" i="17"/>
  <c r="BD113" i="17"/>
  <c r="BE113" i="17"/>
  <c r="BF113" i="17"/>
  <c r="BG113" i="17"/>
  <c r="BH113" i="17"/>
  <c r="BI113" i="17"/>
  <c r="BJ113" i="17"/>
  <c r="BO113" i="17"/>
  <c r="BP113" i="17"/>
  <c r="BU113" i="17"/>
  <c r="BV113" i="17"/>
  <c r="AL114" i="17"/>
  <c r="BF114" i="17" s="1"/>
  <c r="AM114" i="17"/>
  <c r="AR114" i="17"/>
  <c r="AS114" i="17"/>
  <c r="AT114" i="17"/>
  <c r="AU114" i="17"/>
  <c r="BD114" i="17"/>
  <c r="BE114" i="17"/>
  <c r="BH114" i="17"/>
  <c r="BI114" i="17"/>
  <c r="BJ114" i="17"/>
  <c r="BO114" i="17"/>
  <c r="BP114" i="17"/>
  <c r="BW114" i="17" s="1"/>
  <c r="BR114" i="17"/>
  <c r="BU114" i="17"/>
  <c r="BV114" i="17"/>
  <c r="AL115" i="17"/>
  <c r="AM115" i="17"/>
  <c r="AR115" i="17"/>
  <c r="AS115" i="17"/>
  <c r="AT115" i="17"/>
  <c r="AU115" i="17"/>
  <c r="BD115" i="17"/>
  <c r="BE115" i="17"/>
  <c r="BJ115" i="17"/>
  <c r="BO115" i="17"/>
  <c r="BP115" i="17"/>
  <c r="BW115" i="17" s="1"/>
  <c r="BU115" i="17"/>
  <c r="BV115" i="17"/>
  <c r="AL116" i="17"/>
  <c r="BF116" i="17" s="1"/>
  <c r="AM116" i="17"/>
  <c r="AR116" i="17"/>
  <c r="AS116" i="17"/>
  <c r="AT116" i="17"/>
  <c r="AU116" i="17"/>
  <c r="BD116" i="17"/>
  <c r="BE116" i="17"/>
  <c r="BH116" i="17"/>
  <c r="BI116" i="17"/>
  <c r="BJ116" i="17"/>
  <c r="BO116" i="17"/>
  <c r="BP116" i="17"/>
  <c r="BW116" i="17" s="1"/>
  <c r="BR116" i="17"/>
  <c r="BU116" i="17"/>
  <c r="BV116" i="17"/>
  <c r="AL117" i="17"/>
  <c r="AM117" i="17"/>
  <c r="AR117" i="17"/>
  <c r="AS117" i="17"/>
  <c r="AT117" i="17"/>
  <c r="AU117" i="17"/>
  <c r="BD117" i="17"/>
  <c r="BE117" i="17"/>
  <c r="BI117" i="17"/>
  <c r="BJ117" i="17"/>
  <c r="BO117" i="17"/>
  <c r="BP117" i="17"/>
  <c r="BU117" i="17"/>
  <c r="BV117" i="17"/>
  <c r="AL118" i="17"/>
  <c r="AM118" i="17"/>
  <c r="AR118" i="17"/>
  <c r="AS118" i="17"/>
  <c r="AT118" i="17"/>
  <c r="AU118" i="17"/>
  <c r="BD118" i="17"/>
  <c r="BE118" i="17"/>
  <c r="BF118" i="17"/>
  <c r="BG118" i="17"/>
  <c r="BH118" i="17"/>
  <c r="BI118" i="17"/>
  <c r="BJ118" i="17"/>
  <c r="BO118" i="17"/>
  <c r="BP118" i="17"/>
  <c r="BW118" i="17" s="1"/>
  <c r="BR118" i="17"/>
  <c r="BU118" i="17"/>
  <c r="BV118" i="17"/>
  <c r="AL119" i="17"/>
  <c r="BR119" i="17" s="1"/>
  <c r="AM119" i="17"/>
  <c r="AR119" i="17"/>
  <c r="AS119" i="17"/>
  <c r="AT119" i="17"/>
  <c r="AU119" i="17"/>
  <c r="BD119" i="17"/>
  <c r="BE119" i="17"/>
  <c r="BG119" i="17"/>
  <c r="BI119" i="17"/>
  <c r="BJ119" i="17"/>
  <c r="BO119" i="17"/>
  <c r="BP119" i="17"/>
  <c r="BU119" i="17"/>
  <c r="BV119" i="17"/>
  <c r="AL120" i="17"/>
  <c r="BH120" i="17" s="1"/>
  <c r="AM120" i="17"/>
  <c r="AR120" i="17"/>
  <c r="AS120" i="17"/>
  <c r="AT120" i="17"/>
  <c r="AU120" i="17"/>
  <c r="BD120" i="17"/>
  <c r="BE120" i="17"/>
  <c r="BF120" i="17"/>
  <c r="BG120" i="17"/>
  <c r="BJ120" i="17"/>
  <c r="BO120" i="17"/>
  <c r="BP120" i="17"/>
  <c r="BR120" i="17"/>
  <c r="BU120" i="17"/>
  <c r="BV120" i="17"/>
  <c r="AL121" i="17"/>
  <c r="AM121" i="17"/>
  <c r="AR121" i="17"/>
  <c r="AS121" i="17"/>
  <c r="AT121" i="17"/>
  <c r="AU121" i="17"/>
  <c r="BD121" i="17"/>
  <c r="BE121" i="17"/>
  <c r="BF121" i="17"/>
  <c r="BG121" i="17"/>
  <c r="BH121" i="17"/>
  <c r="BI121" i="17"/>
  <c r="BJ121" i="17"/>
  <c r="BO121" i="17"/>
  <c r="BP121" i="17"/>
  <c r="BW121" i="17" s="1"/>
  <c r="BR121" i="17"/>
  <c r="BU121" i="17"/>
  <c r="BV121" i="17"/>
  <c r="AL122" i="17"/>
  <c r="BF122" i="17" s="1"/>
  <c r="AM122" i="17"/>
  <c r="AR122" i="17"/>
  <c r="AS122" i="17"/>
  <c r="AT122" i="17"/>
  <c r="AU122" i="17"/>
  <c r="BD122" i="17"/>
  <c r="BE122" i="17"/>
  <c r="BI122" i="17"/>
  <c r="BJ122" i="17"/>
  <c r="BO122" i="17"/>
  <c r="BP122" i="17"/>
  <c r="BR122" i="17"/>
  <c r="BU122" i="17"/>
  <c r="BV122" i="17"/>
  <c r="AL123" i="17"/>
  <c r="AM123" i="17"/>
  <c r="AR123" i="17"/>
  <c r="AS123" i="17"/>
  <c r="AT123" i="17"/>
  <c r="AU123" i="17"/>
  <c r="BD123" i="17"/>
  <c r="BE123" i="17"/>
  <c r="BF123" i="17"/>
  <c r="BG123" i="17"/>
  <c r="BH123" i="17"/>
  <c r="BI123" i="17"/>
  <c r="BJ123" i="17"/>
  <c r="BO123" i="17"/>
  <c r="BP123" i="17"/>
  <c r="BR123" i="17"/>
  <c r="BU123" i="17"/>
  <c r="BV123" i="17"/>
  <c r="AL124" i="17"/>
  <c r="BR124" i="17" s="1"/>
  <c r="AM124" i="17"/>
  <c r="AR124" i="17"/>
  <c r="AS124" i="17"/>
  <c r="AT124" i="17"/>
  <c r="AU124" i="17"/>
  <c r="BD124" i="17"/>
  <c r="BE124" i="17"/>
  <c r="BJ124" i="17"/>
  <c r="BO124" i="17"/>
  <c r="BP124" i="17"/>
  <c r="BU124" i="17"/>
  <c r="BV124" i="17"/>
  <c r="AL125" i="17"/>
  <c r="BG125" i="17" s="1"/>
  <c r="AM125" i="17"/>
  <c r="AR125" i="17"/>
  <c r="AS125" i="17"/>
  <c r="AT125" i="17"/>
  <c r="AU125" i="17"/>
  <c r="BD125" i="17"/>
  <c r="BE125" i="17"/>
  <c r="BF125" i="17"/>
  <c r="BJ125" i="17"/>
  <c r="BO125" i="17"/>
  <c r="BP125" i="17"/>
  <c r="BW125" i="17" s="1"/>
  <c r="BU125" i="17"/>
  <c r="BV125" i="17"/>
  <c r="AL126" i="17"/>
  <c r="AM126" i="17"/>
  <c r="AR126" i="17"/>
  <c r="AS126" i="17"/>
  <c r="AT126" i="17"/>
  <c r="AU126" i="17"/>
  <c r="BD126" i="17"/>
  <c r="BE126" i="17"/>
  <c r="BJ126" i="17"/>
  <c r="BO126" i="17"/>
  <c r="BP126" i="17"/>
  <c r="BU126" i="17"/>
  <c r="BV126" i="17"/>
  <c r="BW126" i="17"/>
  <c r="AL127" i="17"/>
  <c r="BF127" i="17" s="1"/>
  <c r="AM127" i="17"/>
  <c r="AR127" i="17"/>
  <c r="AS127" i="17"/>
  <c r="AT127" i="17"/>
  <c r="AU127" i="17"/>
  <c r="BD127" i="17"/>
  <c r="BE127" i="17"/>
  <c r="BI127" i="17"/>
  <c r="BJ127" i="17"/>
  <c r="BO127" i="17"/>
  <c r="BP127" i="17"/>
  <c r="BR127" i="17"/>
  <c r="BU127" i="17"/>
  <c r="BV127" i="17"/>
  <c r="AL128" i="17"/>
  <c r="AM128" i="17"/>
  <c r="AR128" i="17"/>
  <c r="AS128" i="17"/>
  <c r="AT128" i="17"/>
  <c r="AU128" i="17"/>
  <c r="BD128" i="17"/>
  <c r="BE128" i="17"/>
  <c r="BJ128" i="17"/>
  <c r="BO128" i="17"/>
  <c r="BP128" i="17"/>
  <c r="BU128" i="17"/>
  <c r="BV128" i="17"/>
  <c r="AL129" i="17"/>
  <c r="BF129" i="17" s="1"/>
  <c r="AM129" i="17"/>
  <c r="AR129" i="17"/>
  <c r="AS129" i="17"/>
  <c r="AT129" i="17"/>
  <c r="AU129" i="17"/>
  <c r="BD129" i="17"/>
  <c r="BE129" i="17"/>
  <c r="BG129" i="17"/>
  <c r="BH129" i="17"/>
  <c r="BI129" i="17"/>
  <c r="BJ129" i="17"/>
  <c r="BO129" i="17"/>
  <c r="BP129" i="17"/>
  <c r="BW129" i="17" s="1"/>
  <c r="BR129" i="17"/>
  <c r="BU129" i="17"/>
  <c r="BV129" i="17"/>
  <c r="AL130" i="17"/>
  <c r="AM130" i="17"/>
  <c r="AR130" i="17"/>
  <c r="AS130" i="17"/>
  <c r="AT130" i="17"/>
  <c r="AU130" i="17"/>
  <c r="BD130" i="17"/>
  <c r="BE130" i="17"/>
  <c r="BF130" i="17"/>
  <c r="BH130" i="17"/>
  <c r="BJ130" i="17"/>
  <c r="BO130" i="17"/>
  <c r="BP130" i="17"/>
  <c r="BR130" i="17"/>
  <c r="BU130" i="17"/>
  <c r="BV130" i="17"/>
  <c r="AL131" i="17"/>
  <c r="BF131" i="17" s="1"/>
  <c r="AM131" i="17"/>
  <c r="AR131" i="17"/>
  <c r="AS131" i="17"/>
  <c r="AT131" i="17"/>
  <c r="AU131" i="17"/>
  <c r="BD131" i="17"/>
  <c r="BE131" i="17"/>
  <c r="BJ131" i="17"/>
  <c r="BO131" i="17"/>
  <c r="BP131" i="17"/>
  <c r="BW131" i="17" s="1"/>
  <c r="BR131" i="17"/>
  <c r="BU131" i="17"/>
  <c r="BV131" i="17"/>
  <c r="AL132" i="17"/>
  <c r="AM132" i="17"/>
  <c r="AR132" i="17"/>
  <c r="AS132" i="17"/>
  <c r="AT132" i="17"/>
  <c r="AU132" i="17"/>
  <c r="BD132" i="17"/>
  <c r="BE132" i="17"/>
  <c r="BF132" i="17"/>
  <c r="BG132" i="17"/>
  <c r="BH132" i="17"/>
  <c r="BI132" i="17"/>
  <c r="BJ132" i="17"/>
  <c r="BO132" i="17"/>
  <c r="BP132" i="17"/>
  <c r="BR132" i="17"/>
  <c r="BU132" i="17"/>
  <c r="BV132" i="17"/>
  <c r="AL133" i="17"/>
  <c r="BG133" i="17" s="1"/>
  <c r="AM133" i="17"/>
  <c r="AR133" i="17"/>
  <c r="AS133" i="17"/>
  <c r="AT133" i="17"/>
  <c r="AU133" i="17"/>
  <c r="BD133" i="17"/>
  <c r="BE133" i="17"/>
  <c r="BF133" i="17"/>
  <c r="BJ133" i="17"/>
  <c r="BO133" i="17"/>
  <c r="BP133" i="17"/>
  <c r="BR133" i="17"/>
  <c r="BU133" i="17"/>
  <c r="BV133" i="17"/>
  <c r="AL134" i="17"/>
  <c r="AM134" i="17"/>
  <c r="AR134" i="17"/>
  <c r="AS134" i="17"/>
  <c r="AT134" i="17"/>
  <c r="AU134" i="17"/>
  <c r="BD134" i="17"/>
  <c r="BE134" i="17"/>
  <c r="BF134" i="17"/>
  <c r="BG134" i="17"/>
  <c r="BH134" i="17"/>
  <c r="BI134" i="17"/>
  <c r="BJ134" i="17"/>
  <c r="BO134" i="17"/>
  <c r="BP134" i="17"/>
  <c r="BW134" i="17" s="1"/>
  <c r="BR134" i="17"/>
  <c r="BU134" i="17"/>
  <c r="BV134" i="17"/>
  <c r="AL135" i="17"/>
  <c r="BR135" i="17" s="1"/>
  <c r="AM135" i="17"/>
  <c r="AR135" i="17"/>
  <c r="AS135" i="17"/>
  <c r="AT135" i="17"/>
  <c r="AU135" i="17"/>
  <c r="BD135" i="17"/>
  <c r="BE135" i="17"/>
  <c r="BJ135" i="17"/>
  <c r="BO135" i="17"/>
  <c r="BP135" i="17"/>
  <c r="BU135" i="17"/>
  <c r="BV135" i="17"/>
  <c r="AL136" i="17"/>
  <c r="BF136" i="17" s="1"/>
  <c r="AM136" i="17"/>
  <c r="AR136" i="17"/>
  <c r="AS136" i="17"/>
  <c r="AT136" i="17"/>
  <c r="AU136" i="17"/>
  <c r="BD136" i="17"/>
  <c r="BE136" i="17"/>
  <c r="BJ136" i="17"/>
  <c r="BO136" i="17"/>
  <c r="BP136" i="17"/>
  <c r="BW136" i="17" s="1"/>
  <c r="BR136" i="17"/>
  <c r="BU136" i="17"/>
  <c r="BV136" i="17"/>
  <c r="AL137" i="17"/>
  <c r="AM137" i="17"/>
  <c r="AR137" i="17"/>
  <c r="AS137" i="17"/>
  <c r="AT137" i="17"/>
  <c r="AU137" i="17"/>
  <c r="BD137" i="17"/>
  <c r="BE137" i="17"/>
  <c r="BF137" i="17"/>
  <c r="BG137" i="17"/>
  <c r="BH137" i="17"/>
  <c r="BI137" i="17"/>
  <c r="BJ137" i="17"/>
  <c r="BO137" i="17"/>
  <c r="BP137" i="17"/>
  <c r="BR137" i="17"/>
  <c r="BU137" i="17"/>
  <c r="BV137" i="17"/>
  <c r="AL138" i="17"/>
  <c r="BF138" i="17" s="1"/>
  <c r="AM138" i="17"/>
  <c r="AR138" i="17"/>
  <c r="AS138" i="17"/>
  <c r="AT138" i="17"/>
  <c r="AU138" i="17"/>
  <c r="BD138" i="17"/>
  <c r="BE138" i="17"/>
  <c r="BJ138" i="17"/>
  <c r="BO138" i="17"/>
  <c r="BP138" i="17"/>
  <c r="BU138" i="17"/>
  <c r="BW138" i="17" s="1"/>
  <c r="BV138" i="17"/>
  <c r="AL139" i="17"/>
  <c r="AM139" i="17"/>
  <c r="AR139" i="17"/>
  <c r="AS139" i="17"/>
  <c r="AT139" i="17"/>
  <c r="AU139" i="17"/>
  <c r="BD139" i="17"/>
  <c r="BE139" i="17"/>
  <c r="BG139" i="17"/>
  <c r="BH139" i="17"/>
  <c r="BI139" i="17"/>
  <c r="BJ139" i="17"/>
  <c r="BO139" i="17"/>
  <c r="BP139" i="17"/>
  <c r="BW139" i="17" s="1"/>
  <c r="BU139" i="17"/>
  <c r="BV139" i="17"/>
  <c r="AL140" i="17"/>
  <c r="BF140" i="17" s="1"/>
  <c r="AM140" i="17"/>
  <c r="AR140" i="17"/>
  <c r="AS140" i="17"/>
  <c r="AT140" i="17"/>
  <c r="AU140" i="17"/>
  <c r="BD140" i="17"/>
  <c r="BE140" i="17"/>
  <c r="BH140" i="17"/>
  <c r="BI140" i="17"/>
  <c r="BJ140" i="17"/>
  <c r="BO140" i="17"/>
  <c r="BP140" i="17"/>
  <c r="BW140" i="17" s="1"/>
  <c r="BR140" i="17"/>
  <c r="BU140" i="17"/>
  <c r="BV140" i="17"/>
  <c r="AL141" i="17"/>
  <c r="AM141" i="17"/>
  <c r="AR141" i="17"/>
  <c r="AS141" i="17"/>
  <c r="AT141" i="17"/>
  <c r="AU141" i="17"/>
  <c r="BD141" i="17"/>
  <c r="BE141" i="17"/>
  <c r="BI141" i="17"/>
  <c r="BJ141" i="17"/>
  <c r="BO141" i="17"/>
  <c r="BP141" i="17"/>
  <c r="BU141" i="17"/>
  <c r="BV141" i="17"/>
  <c r="AL142" i="17"/>
  <c r="AM142" i="17"/>
  <c r="AR142" i="17"/>
  <c r="AS142" i="17"/>
  <c r="AT142" i="17"/>
  <c r="AU142" i="17"/>
  <c r="BD142" i="17"/>
  <c r="BE142" i="17"/>
  <c r="BF142" i="17"/>
  <c r="BG142" i="17"/>
  <c r="BH142" i="17"/>
  <c r="BI142" i="17"/>
  <c r="BJ142" i="17"/>
  <c r="BO142" i="17"/>
  <c r="BP142" i="17"/>
  <c r="BW142" i="17" s="1"/>
  <c r="BR142" i="17"/>
  <c r="BU142" i="17"/>
  <c r="BV142" i="17"/>
  <c r="AL143" i="17"/>
  <c r="BF143" i="17" s="1"/>
  <c r="AM143" i="17"/>
  <c r="AR143" i="17"/>
  <c r="AS143" i="17"/>
  <c r="AT143" i="17"/>
  <c r="AU143" i="17"/>
  <c r="BD143" i="17"/>
  <c r="BE143" i="17"/>
  <c r="BG143" i="17"/>
  <c r="BH143" i="17"/>
  <c r="BI143" i="17"/>
  <c r="BJ143" i="17"/>
  <c r="BO143" i="17"/>
  <c r="BP143" i="17"/>
  <c r="BR143" i="17"/>
  <c r="BU143" i="17"/>
  <c r="BV143" i="17"/>
  <c r="AL144" i="17"/>
  <c r="BI144" i="17" s="1"/>
  <c r="AM144" i="17"/>
  <c r="AR144" i="17"/>
  <c r="AS144" i="17"/>
  <c r="AT144" i="17"/>
  <c r="AU144" i="17"/>
  <c r="BD144" i="17"/>
  <c r="BE144" i="17"/>
  <c r="BF144" i="17"/>
  <c r="BG144" i="17"/>
  <c r="BH144" i="17"/>
  <c r="BJ144" i="17"/>
  <c r="BO144" i="17"/>
  <c r="BP144" i="17"/>
  <c r="BR144" i="17"/>
  <c r="BU144" i="17"/>
  <c r="BV144" i="17"/>
  <c r="AL145" i="17"/>
  <c r="AM145" i="17"/>
  <c r="AR145" i="17"/>
  <c r="AS145" i="17"/>
  <c r="AT145" i="17"/>
  <c r="AU145" i="17"/>
  <c r="BD145" i="17"/>
  <c r="BE145" i="17"/>
  <c r="BF145" i="17"/>
  <c r="BG145" i="17"/>
  <c r="BH145" i="17"/>
  <c r="BI145" i="17"/>
  <c r="BJ145" i="17"/>
  <c r="BO145" i="17"/>
  <c r="BP145" i="17"/>
  <c r="BW145" i="17" s="1"/>
  <c r="BR145" i="17"/>
  <c r="BU145" i="17"/>
  <c r="BV145" i="17"/>
  <c r="AL146" i="17"/>
  <c r="BF146" i="17" s="1"/>
  <c r="AM146" i="17"/>
  <c r="AR146" i="17"/>
  <c r="AS146" i="17"/>
  <c r="AT146" i="17"/>
  <c r="AU146" i="17"/>
  <c r="BD146" i="17"/>
  <c r="BE146" i="17"/>
  <c r="BJ146" i="17"/>
  <c r="BO146" i="17"/>
  <c r="BP146" i="17"/>
  <c r="BU146" i="17"/>
  <c r="BW146" i="17" s="1"/>
  <c r="BV146" i="17"/>
  <c r="AL147" i="17"/>
  <c r="AM147" i="17"/>
  <c r="AR147" i="17"/>
  <c r="AS147" i="17"/>
  <c r="AT147" i="17"/>
  <c r="AU147" i="17"/>
  <c r="BD147" i="17"/>
  <c r="BE147" i="17"/>
  <c r="BF147" i="17"/>
  <c r="BG147" i="17"/>
  <c r="BH147" i="17"/>
  <c r="BI147" i="17"/>
  <c r="BJ147" i="17"/>
  <c r="BO147" i="17"/>
  <c r="BP147" i="17"/>
  <c r="BR147" i="17"/>
  <c r="BU147" i="17"/>
  <c r="BV147" i="17"/>
  <c r="AL148" i="17"/>
  <c r="BR148" i="17" s="1"/>
  <c r="AM148" i="17"/>
  <c r="AR148" i="17"/>
  <c r="AS148" i="17"/>
  <c r="AT148" i="17"/>
  <c r="AU148" i="17"/>
  <c r="BD148" i="17"/>
  <c r="BE148" i="17"/>
  <c r="BG148" i="17"/>
  <c r="BJ148" i="17"/>
  <c r="BO148" i="17"/>
  <c r="BP148" i="17"/>
  <c r="BU148" i="17"/>
  <c r="BV148" i="17"/>
  <c r="AL149" i="17"/>
  <c r="BF149" i="17" s="1"/>
  <c r="AM149" i="17"/>
  <c r="AR149" i="17"/>
  <c r="AS149" i="17"/>
  <c r="AT149" i="17"/>
  <c r="AU149" i="17"/>
  <c r="BD149" i="17"/>
  <c r="BE149" i="17"/>
  <c r="BJ149" i="17"/>
  <c r="BO149" i="17"/>
  <c r="BP149" i="17"/>
  <c r="BW149" i="17" s="1"/>
  <c r="BU149" i="17"/>
  <c r="BV149" i="17"/>
  <c r="AL150" i="17"/>
  <c r="AM150" i="17"/>
  <c r="AR150" i="17"/>
  <c r="AS150" i="17"/>
  <c r="AT150" i="17"/>
  <c r="AU150" i="17"/>
  <c r="BD150" i="17"/>
  <c r="BE150" i="17"/>
  <c r="BH150" i="17"/>
  <c r="BJ150" i="17"/>
  <c r="BO150" i="17"/>
  <c r="BP150" i="17"/>
  <c r="BW150" i="17" s="1"/>
  <c r="BU150" i="17"/>
  <c r="BV150" i="17"/>
  <c r="AL151" i="17"/>
  <c r="BF151" i="17" s="1"/>
  <c r="AM151" i="17"/>
  <c r="AR151" i="17"/>
  <c r="AS151" i="17"/>
  <c r="AT151" i="17"/>
  <c r="AU151" i="17"/>
  <c r="BD151" i="17"/>
  <c r="BE151" i="17"/>
  <c r="BJ151" i="17"/>
  <c r="BO151" i="17"/>
  <c r="BP151" i="17"/>
  <c r="BR151" i="17"/>
  <c r="BU151" i="17"/>
  <c r="BV151" i="17"/>
  <c r="AL152" i="17"/>
  <c r="AM152" i="17"/>
  <c r="AR152" i="17"/>
  <c r="AS152" i="17"/>
  <c r="AT152" i="17"/>
  <c r="AU152" i="17"/>
  <c r="BD152" i="17"/>
  <c r="BE152" i="17"/>
  <c r="BJ152" i="17"/>
  <c r="BO152" i="17"/>
  <c r="BP152" i="17"/>
  <c r="BU152" i="17"/>
  <c r="BW152" i="17" s="1"/>
  <c r="BV152" i="17"/>
  <c r="AL153" i="17"/>
  <c r="BF153" i="17" s="1"/>
  <c r="AM153" i="17"/>
  <c r="AR153" i="17"/>
  <c r="AS153" i="17"/>
  <c r="AT153" i="17"/>
  <c r="AU153" i="17"/>
  <c r="BD153" i="17"/>
  <c r="BE153" i="17"/>
  <c r="BG153" i="17"/>
  <c r="BH153" i="17"/>
  <c r="BI153" i="17"/>
  <c r="BJ153" i="17"/>
  <c r="BO153" i="17"/>
  <c r="BP153" i="17"/>
  <c r="BW153" i="17" s="1"/>
  <c r="BR153" i="17"/>
  <c r="BU153" i="17"/>
  <c r="BV153" i="17"/>
  <c r="AL154" i="17"/>
  <c r="AM154" i="17"/>
  <c r="AR154" i="17"/>
  <c r="AS154" i="17"/>
  <c r="AT154" i="17"/>
  <c r="AU154" i="17"/>
  <c r="BD154" i="17"/>
  <c r="BE154" i="17"/>
  <c r="BF154" i="17"/>
  <c r="BH154" i="17"/>
  <c r="BJ154" i="17"/>
  <c r="BO154" i="17"/>
  <c r="BP154" i="17"/>
  <c r="BR154" i="17"/>
  <c r="BU154" i="17"/>
  <c r="BV154" i="17"/>
  <c r="AL155" i="17"/>
  <c r="BF155" i="17" s="1"/>
  <c r="AM155" i="17"/>
  <c r="AR155" i="17"/>
  <c r="AS155" i="17"/>
  <c r="AT155" i="17"/>
  <c r="AU155" i="17"/>
  <c r="BD155" i="17"/>
  <c r="BE155" i="17"/>
  <c r="BJ155" i="17"/>
  <c r="BO155" i="17"/>
  <c r="BP155" i="17"/>
  <c r="BW155" i="17" s="1"/>
  <c r="BR155" i="17"/>
  <c r="BU155" i="17"/>
  <c r="BV155" i="17"/>
  <c r="AL156" i="17"/>
  <c r="AM156" i="17"/>
  <c r="AR156" i="17"/>
  <c r="AS156" i="17"/>
  <c r="AT156" i="17"/>
  <c r="AU156" i="17"/>
  <c r="BD156" i="17"/>
  <c r="BE156" i="17"/>
  <c r="BF156" i="17"/>
  <c r="BG156" i="17"/>
  <c r="BH156" i="17"/>
  <c r="BI156" i="17"/>
  <c r="BJ156" i="17"/>
  <c r="BO156" i="17"/>
  <c r="BP156" i="17"/>
  <c r="BR156" i="17"/>
  <c r="BU156" i="17"/>
  <c r="BV156" i="17"/>
  <c r="AL157" i="17"/>
  <c r="BH157" i="17" s="1"/>
  <c r="AM157" i="17"/>
  <c r="AR157" i="17"/>
  <c r="AS157" i="17"/>
  <c r="AT157" i="17"/>
  <c r="AU157" i="17"/>
  <c r="BD157" i="17"/>
  <c r="BE157" i="17"/>
  <c r="BF157" i="17"/>
  <c r="BG157" i="17"/>
  <c r="BJ157" i="17"/>
  <c r="BO157" i="17"/>
  <c r="BP157" i="17"/>
  <c r="BR157" i="17"/>
  <c r="BU157" i="17"/>
  <c r="BV157" i="17"/>
  <c r="AL158" i="17"/>
  <c r="AM158" i="17"/>
  <c r="AR158" i="17"/>
  <c r="AS158" i="17"/>
  <c r="AT158" i="17"/>
  <c r="AU158" i="17"/>
  <c r="BD158" i="17"/>
  <c r="BE158" i="17"/>
  <c r="BF158" i="17"/>
  <c r="BG158" i="17"/>
  <c r="BH158" i="17"/>
  <c r="BI158" i="17"/>
  <c r="BJ158" i="17"/>
  <c r="BO158" i="17"/>
  <c r="BP158" i="17"/>
  <c r="BW158" i="17" s="1"/>
  <c r="BR158" i="17"/>
  <c r="BU158" i="17"/>
  <c r="BV158" i="17"/>
  <c r="AL159" i="17"/>
  <c r="BR159" i="17" s="1"/>
  <c r="AM159" i="17"/>
  <c r="AR159" i="17"/>
  <c r="AS159" i="17"/>
  <c r="AT159" i="17"/>
  <c r="AU159" i="17"/>
  <c r="BD159" i="17"/>
  <c r="BE159" i="17"/>
  <c r="BH159" i="17"/>
  <c r="BJ159" i="17"/>
  <c r="BO159" i="17"/>
  <c r="BP159" i="17"/>
  <c r="BU159" i="17"/>
  <c r="BV159" i="17"/>
  <c r="AL160" i="17"/>
  <c r="BF160" i="17" s="1"/>
  <c r="AM160" i="17"/>
  <c r="AR160" i="17"/>
  <c r="AS160" i="17"/>
  <c r="AT160" i="17"/>
  <c r="AU160" i="17"/>
  <c r="BD160" i="17"/>
  <c r="BE160" i="17"/>
  <c r="BJ160" i="17"/>
  <c r="BO160" i="17"/>
  <c r="BP160" i="17"/>
  <c r="BR160" i="17"/>
  <c r="BU160" i="17"/>
  <c r="BV160" i="17"/>
  <c r="BW160" i="17"/>
  <c r="AL161" i="17"/>
  <c r="AM161" i="17"/>
  <c r="AR161" i="17"/>
  <c r="AS161" i="17"/>
  <c r="AT161" i="17"/>
  <c r="AU161" i="17"/>
  <c r="BD161" i="17"/>
  <c r="BE161" i="17"/>
  <c r="BF161" i="17"/>
  <c r="BG161" i="17"/>
  <c r="BH161" i="17"/>
  <c r="BI161" i="17"/>
  <c r="BJ161" i="17"/>
  <c r="BO161" i="17"/>
  <c r="BP161" i="17"/>
  <c r="BR161" i="17"/>
  <c r="BU161" i="17"/>
  <c r="BV161" i="17"/>
  <c r="AL162" i="17"/>
  <c r="BF162" i="17" s="1"/>
  <c r="AM162" i="17"/>
  <c r="AR162" i="17"/>
  <c r="AS162" i="17"/>
  <c r="AT162" i="17"/>
  <c r="AU162" i="17"/>
  <c r="BD162" i="17"/>
  <c r="BE162" i="17"/>
  <c r="BJ162" i="17"/>
  <c r="BO162" i="17"/>
  <c r="BP162" i="17"/>
  <c r="BU162" i="17"/>
  <c r="BV162" i="17"/>
  <c r="AL163" i="17"/>
  <c r="AM163" i="17"/>
  <c r="AR163" i="17"/>
  <c r="AS163" i="17"/>
  <c r="AT163" i="17"/>
  <c r="AU163" i="17"/>
  <c r="BD163" i="17"/>
  <c r="BE163" i="17"/>
  <c r="BG163" i="17"/>
  <c r="BH163" i="17"/>
  <c r="BI163" i="17"/>
  <c r="BJ163" i="17"/>
  <c r="BO163" i="17"/>
  <c r="BP163" i="17"/>
  <c r="BW163" i="17" s="1"/>
  <c r="BU163" i="17"/>
  <c r="BV163" i="17"/>
  <c r="AL164" i="17"/>
  <c r="BF164" i="17" s="1"/>
  <c r="AM164" i="17"/>
  <c r="AR164" i="17"/>
  <c r="AS164" i="17"/>
  <c r="AT164" i="17"/>
  <c r="AU164" i="17"/>
  <c r="BD164" i="17"/>
  <c r="BE164" i="17"/>
  <c r="BH164" i="17"/>
  <c r="BI164" i="17"/>
  <c r="BJ164" i="17"/>
  <c r="BO164" i="17"/>
  <c r="BP164" i="17"/>
  <c r="BW164" i="17" s="1"/>
  <c r="BR164" i="17"/>
  <c r="BU164" i="17"/>
  <c r="BV164" i="17"/>
  <c r="AL165" i="17"/>
  <c r="AM165" i="17"/>
  <c r="AR165" i="17"/>
  <c r="AS165" i="17"/>
  <c r="AT165" i="17"/>
  <c r="AU165" i="17"/>
  <c r="BD165" i="17"/>
  <c r="BE165" i="17"/>
  <c r="BI165" i="17"/>
  <c r="BJ165" i="17"/>
  <c r="BO165" i="17"/>
  <c r="BP165" i="17"/>
  <c r="BU165" i="17"/>
  <c r="BV165" i="17"/>
  <c r="AL166" i="17"/>
  <c r="AM166" i="17"/>
  <c r="AR166" i="17"/>
  <c r="AS166" i="17"/>
  <c r="AT166" i="17"/>
  <c r="AU166" i="17"/>
  <c r="BD166" i="17"/>
  <c r="BE166" i="17"/>
  <c r="BF166" i="17"/>
  <c r="BG166" i="17"/>
  <c r="BH166" i="17"/>
  <c r="BI166" i="17"/>
  <c r="BJ166" i="17"/>
  <c r="BO166" i="17"/>
  <c r="BP166" i="17"/>
  <c r="BW166" i="17" s="1"/>
  <c r="BR166" i="17"/>
  <c r="BU166" i="17"/>
  <c r="BV166" i="17"/>
  <c r="AL167" i="17"/>
  <c r="BF167" i="17" s="1"/>
  <c r="AM167" i="17"/>
  <c r="AR167" i="17"/>
  <c r="AS167" i="17"/>
  <c r="AT167" i="17"/>
  <c r="AU167" i="17"/>
  <c r="BD167" i="17"/>
  <c r="BE167" i="17"/>
  <c r="BG167" i="17"/>
  <c r="BH167" i="17"/>
  <c r="BI167" i="17"/>
  <c r="BJ167" i="17"/>
  <c r="BO167" i="17"/>
  <c r="BP167" i="17"/>
  <c r="BR167" i="17"/>
  <c r="BU167" i="17"/>
  <c r="BV167" i="17"/>
  <c r="AL168" i="17"/>
  <c r="BI168" i="17" s="1"/>
  <c r="AM168" i="17"/>
  <c r="AR168" i="17"/>
  <c r="AS168" i="17"/>
  <c r="AT168" i="17"/>
  <c r="AU168" i="17"/>
  <c r="BD168" i="17"/>
  <c r="BE168" i="17"/>
  <c r="BF168" i="17"/>
  <c r="BG168" i="17"/>
  <c r="BH168" i="17"/>
  <c r="BJ168" i="17"/>
  <c r="BO168" i="17"/>
  <c r="BP168" i="17"/>
  <c r="BR168" i="17"/>
  <c r="BU168" i="17"/>
  <c r="BV168" i="17"/>
  <c r="AL169" i="17"/>
  <c r="AM169" i="17"/>
  <c r="AR169" i="17"/>
  <c r="AS169" i="17"/>
  <c r="AT169" i="17"/>
  <c r="AU169" i="17"/>
  <c r="BD169" i="17"/>
  <c r="BE169" i="17"/>
  <c r="BF169" i="17"/>
  <c r="BG169" i="17"/>
  <c r="BH169" i="17"/>
  <c r="BI169" i="17"/>
  <c r="BJ169" i="17"/>
  <c r="BO169" i="17"/>
  <c r="BP169" i="17"/>
  <c r="BW169" i="17" s="1"/>
  <c r="BR169" i="17"/>
  <c r="BU169" i="17"/>
  <c r="BV169" i="17"/>
  <c r="AL170" i="17"/>
  <c r="AM170" i="17"/>
  <c r="AR170" i="17"/>
  <c r="AS170" i="17"/>
  <c r="AT170" i="17"/>
  <c r="AU170" i="17"/>
  <c r="BD170" i="17"/>
  <c r="BE170" i="17"/>
  <c r="BJ170" i="17"/>
  <c r="BO170" i="17"/>
  <c r="BP170" i="17"/>
  <c r="BU170" i="17"/>
  <c r="BV170" i="17"/>
  <c r="AL171" i="17"/>
  <c r="AM171" i="17"/>
  <c r="AR171" i="17"/>
  <c r="AS171" i="17"/>
  <c r="AT171" i="17"/>
  <c r="AU171" i="17"/>
  <c r="BD171" i="17"/>
  <c r="BE171" i="17"/>
  <c r="BF171" i="17"/>
  <c r="BG171" i="17"/>
  <c r="BH171" i="17"/>
  <c r="BI171" i="17"/>
  <c r="BJ171" i="17"/>
  <c r="BO171" i="17"/>
  <c r="BP171" i="17"/>
  <c r="BR171" i="17"/>
  <c r="BU171" i="17"/>
  <c r="BV171" i="17"/>
  <c r="AL172" i="17"/>
  <c r="BR172" i="17" s="1"/>
  <c r="AM172" i="17"/>
  <c r="AR172" i="17"/>
  <c r="AS172" i="17"/>
  <c r="AT172" i="17"/>
  <c r="AU172" i="17"/>
  <c r="BD172" i="17"/>
  <c r="BE172" i="17"/>
  <c r="BG172" i="17"/>
  <c r="BJ172" i="17"/>
  <c r="BO172" i="17"/>
  <c r="BP172" i="17"/>
  <c r="BU172" i="17"/>
  <c r="BV172" i="17"/>
  <c r="AL173" i="17"/>
  <c r="BF173" i="17" s="1"/>
  <c r="AM173" i="17"/>
  <c r="AR173" i="17"/>
  <c r="AS173" i="17"/>
  <c r="AT173" i="17"/>
  <c r="AU173" i="17"/>
  <c r="BD173" i="17"/>
  <c r="BE173" i="17"/>
  <c r="BG173" i="17"/>
  <c r="BJ173" i="17"/>
  <c r="BO173" i="17"/>
  <c r="BP173" i="17"/>
  <c r="BW173" i="17" s="1"/>
  <c r="BU173" i="17"/>
  <c r="BV173" i="17"/>
  <c r="AL174" i="17"/>
  <c r="AM174" i="17"/>
  <c r="AR174" i="17"/>
  <c r="AS174" i="17"/>
  <c r="AT174" i="17"/>
  <c r="AU174" i="17"/>
  <c r="BD174" i="17"/>
  <c r="BE174" i="17"/>
  <c r="BJ174" i="17"/>
  <c r="BO174" i="17"/>
  <c r="BP174" i="17"/>
  <c r="BW174" i="17" s="1"/>
  <c r="BU174" i="17"/>
  <c r="BV174" i="17"/>
  <c r="AL175" i="17"/>
  <c r="BF175" i="17" s="1"/>
  <c r="AM175" i="17"/>
  <c r="AR175" i="17"/>
  <c r="AS175" i="17"/>
  <c r="AT175" i="17"/>
  <c r="AU175" i="17"/>
  <c r="BD175" i="17"/>
  <c r="BE175" i="17"/>
  <c r="BJ175" i="17"/>
  <c r="BO175" i="17"/>
  <c r="BP175" i="17"/>
  <c r="BR175" i="17"/>
  <c r="BU175" i="17"/>
  <c r="BW175" i="17" s="1"/>
  <c r="BV175" i="17"/>
  <c r="AL176" i="17"/>
  <c r="AM176" i="17"/>
  <c r="AR176" i="17"/>
  <c r="AS176" i="17"/>
  <c r="AT176" i="17"/>
  <c r="AU176" i="17"/>
  <c r="BD176" i="17"/>
  <c r="BE176" i="17"/>
  <c r="BJ176" i="17"/>
  <c r="BO176" i="17"/>
  <c r="BP176" i="17"/>
  <c r="BW176" i="17" s="1"/>
  <c r="BU176" i="17"/>
  <c r="BV176" i="17"/>
  <c r="AL177" i="17"/>
  <c r="BF177" i="17" s="1"/>
  <c r="AM177" i="17"/>
  <c r="AR177" i="17"/>
  <c r="AS177" i="17"/>
  <c r="AT177" i="17"/>
  <c r="AU177" i="17"/>
  <c r="BD177" i="17"/>
  <c r="BE177" i="17"/>
  <c r="BG177" i="17"/>
  <c r="BH177" i="17"/>
  <c r="BI177" i="17"/>
  <c r="BJ177" i="17"/>
  <c r="BO177" i="17"/>
  <c r="BP177" i="17"/>
  <c r="BR177" i="17"/>
  <c r="BU177" i="17"/>
  <c r="BV177" i="17"/>
  <c r="BW177" i="17"/>
  <c r="AL178" i="17"/>
  <c r="AM178" i="17"/>
  <c r="AR178" i="17"/>
  <c r="AS178" i="17"/>
  <c r="AT178" i="17"/>
  <c r="AU178" i="17"/>
  <c r="BD178" i="17"/>
  <c r="BE178" i="17"/>
  <c r="BF178" i="17"/>
  <c r="BH178" i="17"/>
  <c r="BJ178" i="17"/>
  <c r="BO178" i="17"/>
  <c r="BP178" i="17"/>
  <c r="BR178" i="17"/>
  <c r="BU178" i="17"/>
  <c r="BW178" i="17" s="1"/>
  <c r="BV178" i="17"/>
  <c r="AL179" i="17"/>
  <c r="BI179" i="17" s="1"/>
  <c r="AM179" i="17"/>
  <c r="AR179" i="17"/>
  <c r="AS179" i="17"/>
  <c r="AT179" i="17"/>
  <c r="AU179" i="17"/>
  <c r="BD179" i="17"/>
  <c r="BE179" i="17"/>
  <c r="BG179" i="17"/>
  <c r="BJ179" i="17"/>
  <c r="BO179" i="17"/>
  <c r="BP179" i="17"/>
  <c r="BR179" i="17"/>
  <c r="BU179" i="17"/>
  <c r="BV179" i="17"/>
  <c r="BW179" i="17"/>
  <c r="AL180" i="17"/>
  <c r="BR180" i="17" s="1"/>
  <c r="AM180" i="17"/>
  <c r="AR180" i="17"/>
  <c r="AS180" i="17"/>
  <c r="AT180" i="17"/>
  <c r="AU180" i="17"/>
  <c r="BD180" i="17"/>
  <c r="BE180" i="17"/>
  <c r="BF180" i="17"/>
  <c r="BG180" i="17"/>
  <c r="BH180" i="17"/>
  <c r="BI180" i="17"/>
  <c r="BJ180" i="17"/>
  <c r="BO180" i="17"/>
  <c r="BP180" i="17"/>
  <c r="BU180" i="17"/>
  <c r="BV180" i="17"/>
  <c r="AL181" i="17"/>
  <c r="BH181" i="17" s="1"/>
  <c r="AM181" i="17"/>
  <c r="AR181" i="17"/>
  <c r="AS181" i="17"/>
  <c r="AT181" i="17"/>
  <c r="AU181" i="17"/>
  <c r="BD181" i="17"/>
  <c r="BE181" i="17"/>
  <c r="BF181" i="17"/>
  <c r="BG181" i="17"/>
  <c r="BJ181" i="17"/>
  <c r="BO181" i="17"/>
  <c r="BP181" i="17"/>
  <c r="BR181" i="17"/>
  <c r="BU181" i="17"/>
  <c r="BW181" i="17" s="1"/>
  <c r="BV181" i="17"/>
  <c r="AL182" i="17"/>
  <c r="AM182" i="17"/>
  <c r="AR182" i="17"/>
  <c r="AS182" i="17"/>
  <c r="AT182" i="17"/>
  <c r="AU182" i="17"/>
  <c r="BD182" i="17"/>
  <c r="BE182" i="17"/>
  <c r="BF182" i="17"/>
  <c r="BG182" i="17"/>
  <c r="BH182" i="17"/>
  <c r="BI182" i="17"/>
  <c r="BJ182" i="17"/>
  <c r="BO182" i="17"/>
  <c r="BP182" i="17"/>
  <c r="BW182" i="17" s="1"/>
  <c r="BR182" i="17"/>
  <c r="BU182" i="17"/>
  <c r="BV182" i="17"/>
  <c r="AL183" i="17"/>
  <c r="BR183" i="17" s="1"/>
  <c r="AM183" i="17"/>
  <c r="AR183" i="17"/>
  <c r="AS183" i="17"/>
  <c r="AT183" i="17"/>
  <c r="AU183" i="17"/>
  <c r="BD183" i="17"/>
  <c r="BE183" i="17"/>
  <c r="BJ183" i="17"/>
  <c r="BO183" i="17"/>
  <c r="BP183" i="17"/>
  <c r="BU183" i="17"/>
  <c r="BW183" i="17" s="1"/>
  <c r="BV183" i="17"/>
  <c r="AL184" i="17"/>
  <c r="BR184" i="17" s="1"/>
  <c r="AM184" i="17"/>
  <c r="AR184" i="17"/>
  <c r="AS184" i="17"/>
  <c r="AT184" i="17"/>
  <c r="AU184" i="17"/>
  <c r="BD184" i="17"/>
  <c r="BE184" i="17"/>
  <c r="BJ184" i="17"/>
  <c r="BO184" i="17"/>
  <c r="BP184" i="17"/>
  <c r="BU184" i="17"/>
  <c r="BV184" i="17"/>
  <c r="BW184" i="17"/>
  <c r="AL185" i="17"/>
  <c r="AM185" i="17"/>
  <c r="AR185" i="17"/>
  <c r="AS185" i="17"/>
  <c r="AT185" i="17"/>
  <c r="AU185" i="17"/>
  <c r="BD185" i="17"/>
  <c r="BE185" i="17"/>
  <c r="BF185" i="17"/>
  <c r="BG185" i="17"/>
  <c r="BH185" i="17"/>
  <c r="BI185" i="17"/>
  <c r="BJ185" i="17"/>
  <c r="BO185" i="17"/>
  <c r="BP185" i="17"/>
  <c r="BR185" i="17"/>
  <c r="BU185" i="17"/>
  <c r="BW185" i="17" s="1"/>
  <c r="BV185" i="17"/>
  <c r="AL186" i="17"/>
  <c r="AM186" i="17"/>
  <c r="AR186" i="17"/>
  <c r="AS186" i="17"/>
  <c r="AT186" i="17"/>
  <c r="AU186" i="17"/>
  <c r="BD186" i="17"/>
  <c r="BE186" i="17"/>
  <c r="BJ186" i="17"/>
  <c r="BO186" i="17"/>
  <c r="BP186" i="17"/>
  <c r="BR186" i="17"/>
  <c r="BU186" i="17"/>
  <c r="BV186" i="17"/>
  <c r="BW186" i="17"/>
  <c r="AL187" i="17"/>
  <c r="BR187" i="17" s="1"/>
  <c r="AM187" i="17"/>
  <c r="AR187" i="17"/>
  <c r="AS187" i="17"/>
  <c r="AT187" i="17"/>
  <c r="AU187" i="17"/>
  <c r="BD187" i="17"/>
  <c r="BE187" i="17"/>
  <c r="BF187" i="17"/>
  <c r="BG187" i="17"/>
  <c r="BH187" i="17"/>
  <c r="BJ187" i="17"/>
  <c r="BO187" i="17"/>
  <c r="BP187" i="17"/>
  <c r="BU187" i="17"/>
  <c r="BV187" i="17"/>
  <c r="BW187" i="17"/>
  <c r="AL188" i="17"/>
  <c r="AM188" i="17"/>
  <c r="AR188" i="17"/>
  <c r="AS188" i="17"/>
  <c r="AT188" i="17"/>
  <c r="AU188" i="17"/>
  <c r="BD188" i="17"/>
  <c r="BE188" i="17"/>
  <c r="BI188" i="17"/>
  <c r="BJ188" i="17"/>
  <c r="BO188" i="17"/>
  <c r="BP188" i="17"/>
  <c r="BR188" i="17"/>
  <c r="BU188" i="17"/>
  <c r="BV188" i="17"/>
  <c r="BW188" i="17"/>
  <c r="AL189" i="17"/>
  <c r="AM189" i="17"/>
  <c r="AR189" i="17"/>
  <c r="AS189" i="17"/>
  <c r="AT189" i="17"/>
  <c r="AU189" i="17"/>
  <c r="BD189" i="17"/>
  <c r="BE189" i="17"/>
  <c r="BJ189" i="17"/>
  <c r="BO189" i="17"/>
  <c r="BP189" i="17"/>
  <c r="BW189" i="17" s="1"/>
  <c r="BU189" i="17"/>
  <c r="BV189" i="17"/>
  <c r="AL190" i="17"/>
  <c r="BG190" i="17" s="1"/>
  <c r="AM190" i="17"/>
  <c r="AR190" i="17"/>
  <c r="AS190" i="17"/>
  <c r="AT190" i="17"/>
  <c r="AU190" i="17"/>
  <c r="BD190" i="17"/>
  <c r="BE190" i="17"/>
  <c r="BI190" i="17"/>
  <c r="BJ190" i="17"/>
  <c r="BO190" i="17"/>
  <c r="BP190" i="17"/>
  <c r="BW190" i="17" s="1"/>
  <c r="BR190" i="17"/>
  <c r="BU190" i="17"/>
  <c r="BV190" i="17"/>
  <c r="AL191" i="17"/>
  <c r="BR191" i="17" s="1"/>
  <c r="AM191" i="17"/>
  <c r="AR191" i="17"/>
  <c r="AS191" i="17"/>
  <c r="AT191" i="17"/>
  <c r="AU191" i="17"/>
  <c r="BD191" i="17"/>
  <c r="BE191" i="17"/>
  <c r="BJ191" i="17"/>
  <c r="BO191" i="17"/>
  <c r="BP191" i="17"/>
  <c r="BW191" i="17" s="1"/>
  <c r="BU191" i="17"/>
  <c r="BV191" i="17"/>
  <c r="AL192" i="17"/>
  <c r="BH192" i="17" s="1"/>
  <c r="AM192" i="17"/>
  <c r="AR192" i="17"/>
  <c r="AS192" i="17"/>
  <c r="AT192" i="17"/>
  <c r="AU192" i="17"/>
  <c r="BD192" i="17"/>
  <c r="BE192" i="17"/>
  <c r="BF192" i="17"/>
  <c r="BJ192" i="17"/>
  <c r="BO192" i="17"/>
  <c r="BP192" i="17"/>
  <c r="BW192" i="17" s="1"/>
  <c r="BU192" i="17"/>
  <c r="BV192" i="17"/>
  <c r="AL193" i="17"/>
  <c r="BF193" i="17" s="1"/>
  <c r="AM193" i="17"/>
  <c r="AR193" i="17"/>
  <c r="AS193" i="17"/>
  <c r="AT193" i="17"/>
  <c r="AU193" i="17"/>
  <c r="BD193" i="17"/>
  <c r="BE193" i="17"/>
  <c r="BJ193" i="17"/>
  <c r="BO193" i="17"/>
  <c r="BP193" i="17"/>
  <c r="BW193" i="17" s="1"/>
  <c r="BR193" i="17"/>
  <c r="BU193" i="17"/>
  <c r="BV193" i="17"/>
  <c r="AL194" i="17"/>
  <c r="BI194" i="17" s="1"/>
  <c r="AM194" i="17"/>
  <c r="AR194" i="17"/>
  <c r="AS194" i="17"/>
  <c r="AT194" i="17"/>
  <c r="AU194" i="17"/>
  <c r="BD194" i="17"/>
  <c r="BE194" i="17"/>
  <c r="BF194" i="17"/>
  <c r="BG194" i="17"/>
  <c r="BJ194" i="17"/>
  <c r="BO194" i="17"/>
  <c r="BP194" i="17"/>
  <c r="BW194" i="17" s="1"/>
  <c r="BR194" i="17"/>
  <c r="BU194" i="17"/>
  <c r="BV194" i="17"/>
  <c r="AL195" i="17"/>
  <c r="AM195" i="17"/>
  <c r="AR195" i="17"/>
  <c r="AS195" i="17"/>
  <c r="AT195" i="17"/>
  <c r="AU195" i="17"/>
  <c r="BD195" i="17"/>
  <c r="BE195" i="17"/>
  <c r="BF195" i="17"/>
  <c r="BG195" i="17"/>
  <c r="BH195" i="17"/>
  <c r="BI195" i="17"/>
  <c r="BJ195" i="17"/>
  <c r="BO195" i="17"/>
  <c r="BP195" i="17"/>
  <c r="BW195" i="17" s="1"/>
  <c r="BR195" i="17"/>
  <c r="BU195" i="17"/>
  <c r="BV195" i="17"/>
  <c r="AL196" i="17"/>
  <c r="BG196" i="17" s="1"/>
  <c r="AM196" i="17"/>
  <c r="AR196" i="17"/>
  <c r="AS196" i="17"/>
  <c r="AT196" i="17"/>
  <c r="AU196" i="17"/>
  <c r="BD196" i="17"/>
  <c r="BE196" i="17"/>
  <c r="BH196" i="17"/>
  <c r="BI196" i="17"/>
  <c r="BJ196" i="17"/>
  <c r="BO196" i="17"/>
  <c r="BP196" i="17"/>
  <c r="BW196" i="17" s="1"/>
  <c r="BR196" i="17"/>
  <c r="BU196" i="17"/>
  <c r="BV196" i="17"/>
  <c r="AL197" i="17"/>
  <c r="BR197" i="17" s="1"/>
  <c r="AM197" i="17"/>
  <c r="AR197" i="17"/>
  <c r="AS197" i="17"/>
  <c r="AT197" i="17"/>
  <c r="AU197" i="17"/>
  <c r="BD197" i="17"/>
  <c r="BE197" i="17"/>
  <c r="BJ197" i="17"/>
  <c r="BO197" i="17"/>
  <c r="BP197" i="17"/>
  <c r="BU197" i="17"/>
  <c r="BV197" i="17"/>
  <c r="AL198" i="17"/>
  <c r="BF198" i="17" s="1"/>
  <c r="AM198" i="17"/>
  <c r="AR198" i="17"/>
  <c r="AS198" i="17"/>
  <c r="AT198" i="17"/>
  <c r="AU198" i="17"/>
  <c r="BD198" i="17"/>
  <c r="BE198" i="17"/>
  <c r="BG198" i="17"/>
  <c r="BH198" i="17"/>
  <c r="BJ198" i="17"/>
  <c r="BO198" i="17"/>
  <c r="BP198" i="17"/>
  <c r="BW198" i="17" s="1"/>
  <c r="BR198" i="17"/>
  <c r="BU198" i="17"/>
  <c r="BV198" i="17"/>
  <c r="AL199" i="17"/>
  <c r="AM199" i="17"/>
  <c r="AR199" i="17"/>
  <c r="AS199" i="17"/>
  <c r="AT199" i="17"/>
  <c r="AU199" i="17"/>
  <c r="BD199" i="17"/>
  <c r="BE199" i="17"/>
  <c r="BF199" i="17"/>
  <c r="BG199" i="17"/>
  <c r="BI199" i="17"/>
  <c r="BJ199" i="17"/>
  <c r="BO199" i="17"/>
  <c r="BP199" i="17"/>
  <c r="BW199" i="17" s="1"/>
  <c r="BU199" i="17"/>
  <c r="BV199" i="17"/>
  <c r="AL200" i="17"/>
  <c r="AM200" i="17"/>
  <c r="AR200" i="17"/>
  <c r="AS200" i="17"/>
  <c r="AT200" i="17"/>
  <c r="AU200" i="17"/>
  <c r="BD200" i="17"/>
  <c r="BE200" i="17"/>
  <c r="BF200" i="17"/>
  <c r="BG200" i="17"/>
  <c r="BH200" i="17"/>
  <c r="BI200" i="17"/>
  <c r="BJ200" i="17"/>
  <c r="BO200" i="17"/>
  <c r="BP200" i="17"/>
  <c r="BR200" i="17"/>
  <c r="BU200" i="17"/>
  <c r="BV200" i="17"/>
  <c r="AL201" i="17"/>
  <c r="AM201" i="17"/>
  <c r="AR201" i="17"/>
  <c r="AS201" i="17"/>
  <c r="AT201" i="17"/>
  <c r="AU201" i="17"/>
  <c r="BD201" i="17"/>
  <c r="BE201" i="17"/>
  <c r="BJ201" i="17"/>
  <c r="BO201" i="17"/>
  <c r="BP201" i="17"/>
  <c r="BW201" i="17" s="1"/>
  <c r="BU201" i="17"/>
  <c r="BV201" i="17"/>
  <c r="AL202" i="17"/>
  <c r="BF202" i="17" s="1"/>
  <c r="AM202" i="17"/>
  <c r="AR202" i="17"/>
  <c r="AS202" i="17"/>
  <c r="AT202" i="17"/>
  <c r="AU202" i="17"/>
  <c r="BD202" i="17"/>
  <c r="BE202" i="17"/>
  <c r="BG202" i="17"/>
  <c r="BH202" i="17"/>
  <c r="BI202" i="17"/>
  <c r="BJ202" i="17"/>
  <c r="BO202" i="17"/>
  <c r="BP202" i="17"/>
  <c r="BR202" i="17"/>
  <c r="BU202" i="17"/>
  <c r="BV202" i="17"/>
  <c r="AL203" i="17"/>
  <c r="AM203" i="17"/>
  <c r="AR203" i="17"/>
  <c r="AS203" i="17"/>
  <c r="AT203" i="17"/>
  <c r="AU203" i="17"/>
  <c r="BD203" i="17"/>
  <c r="BE203" i="17"/>
  <c r="BF203" i="17"/>
  <c r="BG203" i="17"/>
  <c r="BH203" i="17"/>
  <c r="BI203" i="17"/>
  <c r="BJ203" i="17"/>
  <c r="BO203" i="17"/>
  <c r="BP203" i="17"/>
  <c r="BR203" i="17"/>
  <c r="BU203" i="17"/>
  <c r="BV203" i="17"/>
  <c r="AL204" i="17"/>
  <c r="BF204" i="17" s="1"/>
  <c r="AM204" i="17"/>
  <c r="AR204" i="17"/>
  <c r="AS204" i="17"/>
  <c r="AT204" i="17"/>
  <c r="AU204" i="17"/>
  <c r="BD204" i="17"/>
  <c r="BE204" i="17"/>
  <c r="BJ204" i="17"/>
  <c r="BO204" i="17"/>
  <c r="BP204" i="17"/>
  <c r="BU204" i="17"/>
  <c r="BV204" i="17"/>
  <c r="AL205" i="17"/>
  <c r="AM205" i="17"/>
  <c r="AR205" i="17"/>
  <c r="AS205" i="17"/>
  <c r="AT205" i="17"/>
  <c r="AU205" i="17"/>
  <c r="BD205" i="17"/>
  <c r="BE205" i="17"/>
  <c r="BH205" i="17"/>
  <c r="BJ205" i="17"/>
  <c r="BO205" i="17"/>
  <c r="BP205" i="17"/>
  <c r="BU205" i="17"/>
  <c r="BW205" i="17" s="1"/>
  <c r="BV205" i="17"/>
  <c r="AL206" i="17"/>
  <c r="BF206" i="17" s="1"/>
  <c r="AM206" i="17"/>
  <c r="AR206" i="17"/>
  <c r="AS206" i="17"/>
  <c r="AT206" i="17"/>
  <c r="AU206" i="17"/>
  <c r="BD206" i="17"/>
  <c r="BE206" i="17"/>
  <c r="BJ206" i="17"/>
  <c r="BO206" i="17"/>
  <c r="BP206" i="17"/>
  <c r="BW206" i="17" s="1"/>
  <c r="BR206" i="17"/>
  <c r="BU206" i="17"/>
  <c r="BV206" i="17"/>
  <c r="AL207" i="17"/>
  <c r="BH207" i="17" s="1"/>
  <c r="AM207" i="17"/>
  <c r="AR207" i="17"/>
  <c r="AS207" i="17"/>
  <c r="AT207" i="17"/>
  <c r="AU207" i="17"/>
  <c r="BD207" i="17"/>
  <c r="BE207" i="17"/>
  <c r="BF207" i="17"/>
  <c r="BJ207" i="17"/>
  <c r="BO207" i="17"/>
  <c r="BP207" i="17"/>
  <c r="BW207" i="17" s="1"/>
  <c r="BU207" i="17"/>
  <c r="BV207" i="17"/>
  <c r="AL208" i="17"/>
  <c r="BR208" i="17" s="1"/>
  <c r="AM208" i="17"/>
  <c r="AR208" i="17"/>
  <c r="AS208" i="17"/>
  <c r="AT208" i="17"/>
  <c r="AU208" i="17"/>
  <c r="BD208" i="17"/>
  <c r="BE208" i="17"/>
  <c r="BJ208" i="17"/>
  <c r="BO208" i="17"/>
  <c r="BP208" i="17"/>
  <c r="BW208" i="17" s="1"/>
  <c r="BU208" i="17"/>
  <c r="BV208" i="17"/>
  <c r="AL209" i="17"/>
  <c r="BF209" i="17" s="1"/>
  <c r="AM209" i="17"/>
  <c r="AR209" i="17"/>
  <c r="AS209" i="17"/>
  <c r="AT209" i="17"/>
  <c r="AU209" i="17"/>
  <c r="BD209" i="17"/>
  <c r="BE209" i="17"/>
  <c r="BH209" i="17"/>
  <c r="BJ209" i="17"/>
  <c r="BO209" i="17"/>
  <c r="BP209" i="17"/>
  <c r="BR209" i="17"/>
  <c r="BU209" i="17"/>
  <c r="BV209" i="17"/>
  <c r="AL210" i="17"/>
  <c r="AM210" i="17"/>
  <c r="AR210" i="17"/>
  <c r="AS210" i="17"/>
  <c r="AT210" i="17"/>
  <c r="AU210" i="17"/>
  <c r="BD210" i="17"/>
  <c r="BE210" i="17"/>
  <c r="BF210" i="17"/>
  <c r="BG210" i="17"/>
  <c r="BH210" i="17"/>
  <c r="BJ210" i="17"/>
  <c r="BO210" i="17"/>
  <c r="BP210" i="17"/>
  <c r="BR210" i="17"/>
  <c r="BU210" i="17"/>
  <c r="BW210" i="17" s="1"/>
  <c r="BV210" i="17"/>
  <c r="AL211" i="17"/>
  <c r="BG211" i="17" s="1"/>
  <c r="AM211" i="17"/>
  <c r="AR211" i="17"/>
  <c r="AS211" i="17"/>
  <c r="AT211" i="17"/>
  <c r="AU211" i="17"/>
  <c r="BD211" i="17"/>
  <c r="BE211" i="17"/>
  <c r="BF211" i="17"/>
  <c r="BJ211" i="17"/>
  <c r="BO211" i="17"/>
  <c r="BP211" i="17"/>
  <c r="BW211" i="17" s="1"/>
  <c r="BR211" i="17"/>
  <c r="BU211" i="17"/>
  <c r="BV211" i="17"/>
  <c r="AL212" i="17"/>
  <c r="BG212" i="17" s="1"/>
  <c r="AM212" i="17"/>
  <c r="AR212" i="17"/>
  <c r="AS212" i="17"/>
  <c r="AT212" i="17"/>
  <c r="AU212" i="17"/>
  <c r="BD212" i="17"/>
  <c r="BE212" i="17"/>
  <c r="BF212" i="17"/>
  <c r="BH212" i="17"/>
  <c r="BI212" i="17"/>
  <c r="BJ212" i="17"/>
  <c r="BO212" i="17"/>
  <c r="BP212" i="17"/>
  <c r="BW212" i="17" s="1"/>
  <c r="BR212" i="17"/>
  <c r="BU212" i="17"/>
  <c r="BV212" i="17"/>
  <c r="AL213" i="17"/>
  <c r="BF213" i="17" s="1"/>
  <c r="AM213" i="17"/>
  <c r="AR213" i="17"/>
  <c r="AS213" i="17"/>
  <c r="AT213" i="17"/>
  <c r="AU213" i="17"/>
  <c r="BD213" i="17"/>
  <c r="BE213" i="17"/>
  <c r="BJ213" i="17"/>
  <c r="BO213" i="17"/>
  <c r="BP213" i="17"/>
  <c r="BR213" i="17"/>
  <c r="BU213" i="17"/>
  <c r="BV213" i="17"/>
  <c r="AL214" i="17"/>
  <c r="AM214" i="17"/>
  <c r="AR214" i="17"/>
  <c r="AS214" i="17"/>
  <c r="AT214" i="17"/>
  <c r="AU214" i="17"/>
  <c r="BD214" i="17"/>
  <c r="BE214" i="17"/>
  <c r="BF214" i="17"/>
  <c r="BG214" i="17"/>
  <c r="BH214" i="17"/>
  <c r="BI214" i="17"/>
  <c r="BJ214" i="17"/>
  <c r="BO214" i="17"/>
  <c r="BP214" i="17"/>
  <c r="BR214" i="17"/>
  <c r="BU214" i="17"/>
  <c r="BV214" i="17"/>
  <c r="AL215" i="17"/>
  <c r="BI215" i="17" s="1"/>
  <c r="AM215" i="17"/>
  <c r="AR215" i="17"/>
  <c r="AS215" i="17"/>
  <c r="AT215" i="17"/>
  <c r="AU215" i="17"/>
  <c r="BD215" i="17"/>
  <c r="BE215" i="17"/>
  <c r="BF215" i="17"/>
  <c r="BG215" i="17"/>
  <c r="BH215" i="17"/>
  <c r="BJ215" i="17"/>
  <c r="BO215" i="17"/>
  <c r="BP215" i="17"/>
  <c r="BW215" i="17" s="1"/>
  <c r="BR215" i="17"/>
  <c r="BU215" i="17"/>
  <c r="BV215" i="17"/>
  <c r="AL216" i="17"/>
  <c r="AM216" i="17"/>
  <c r="AR216" i="17"/>
  <c r="AS216" i="17"/>
  <c r="AT216" i="17"/>
  <c r="AU216" i="17"/>
  <c r="BD216" i="17"/>
  <c r="BE216" i="17"/>
  <c r="BF216" i="17"/>
  <c r="BG216" i="17"/>
  <c r="BH216" i="17"/>
  <c r="BI216" i="17"/>
  <c r="BJ216" i="17"/>
  <c r="BO216" i="17"/>
  <c r="BP216" i="17"/>
  <c r="BW216" i="17" s="1"/>
  <c r="BR216" i="17"/>
  <c r="BU216" i="17"/>
  <c r="BV216" i="17"/>
  <c r="AL217" i="17"/>
  <c r="BG217" i="17" s="1"/>
  <c r="AM217" i="17"/>
  <c r="AR217" i="17"/>
  <c r="AS217" i="17"/>
  <c r="AT217" i="17"/>
  <c r="AU217" i="17"/>
  <c r="BD217" i="17"/>
  <c r="BE217" i="17"/>
  <c r="BF217" i="17"/>
  <c r="BH217" i="17"/>
  <c r="BJ217" i="17"/>
  <c r="BO217" i="17"/>
  <c r="BP217" i="17"/>
  <c r="BU217" i="17"/>
  <c r="BW217" i="17" s="1"/>
  <c r="BV217" i="17"/>
  <c r="AL218" i="17"/>
  <c r="BI218" i="17" s="1"/>
  <c r="AM218" i="17"/>
  <c r="AR218" i="17"/>
  <c r="AS218" i="17"/>
  <c r="AT218" i="17"/>
  <c r="AU218" i="17"/>
  <c r="BD218" i="17"/>
  <c r="BE218" i="17"/>
  <c r="BG218" i="17"/>
  <c r="BJ218" i="17"/>
  <c r="BO218" i="17"/>
  <c r="BP218" i="17"/>
  <c r="BW218" i="17" s="1"/>
  <c r="BR218" i="17"/>
  <c r="BU218" i="17"/>
  <c r="BV218" i="17"/>
  <c r="AL219" i="17"/>
  <c r="BG219" i="17" s="1"/>
  <c r="AM219" i="17"/>
  <c r="AR219" i="17"/>
  <c r="AS219" i="17"/>
  <c r="AT219" i="17"/>
  <c r="AU219" i="17"/>
  <c r="BD219" i="17"/>
  <c r="BE219" i="17"/>
  <c r="BF219" i="17"/>
  <c r="BH219" i="17"/>
  <c r="BI219" i="17"/>
  <c r="BJ219" i="17"/>
  <c r="BO219" i="17"/>
  <c r="BP219" i="17"/>
  <c r="BW219" i="17" s="1"/>
  <c r="BU219" i="17"/>
  <c r="BV219" i="17"/>
  <c r="AL220" i="17"/>
  <c r="BG220" i="17" s="1"/>
  <c r="AM220" i="17"/>
  <c r="AR220" i="17"/>
  <c r="AS220" i="17"/>
  <c r="AT220" i="17"/>
  <c r="AU220" i="17"/>
  <c r="BD220" i="17"/>
  <c r="BE220" i="17"/>
  <c r="BH220" i="17"/>
  <c r="BI220" i="17"/>
  <c r="BJ220" i="17"/>
  <c r="BO220" i="17"/>
  <c r="BP220" i="17"/>
  <c r="BW220" i="17" s="1"/>
  <c r="BR220" i="17"/>
  <c r="BU220" i="17"/>
  <c r="BV220" i="17"/>
  <c r="AL221" i="17"/>
  <c r="BR221" i="17" s="1"/>
  <c r="AM221" i="17"/>
  <c r="AR221" i="17"/>
  <c r="AS221" i="17"/>
  <c r="AT221" i="17"/>
  <c r="AU221" i="17"/>
  <c r="BD221" i="17"/>
  <c r="BE221" i="17"/>
  <c r="BJ221" i="17"/>
  <c r="BO221" i="17"/>
  <c r="BP221" i="17"/>
  <c r="BU221" i="17"/>
  <c r="BW221" i="17" s="1"/>
  <c r="BV221" i="17"/>
  <c r="AL222" i="17"/>
  <c r="BF222" i="17" s="1"/>
  <c r="AM222" i="17"/>
  <c r="AR222" i="17"/>
  <c r="AS222" i="17"/>
  <c r="AT222" i="17"/>
  <c r="AU222" i="17"/>
  <c r="BD222" i="17"/>
  <c r="BE222" i="17"/>
  <c r="BG222" i="17"/>
  <c r="BJ222" i="17"/>
  <c r="BO222" i="17"/>
  <c r="BP222" i="17"/>
  <c r="BR222" i="17"/>
  <c r="BU222" i="17"/>
  <c r="BV222" i="17"/>
  <c r="BW222" i="17"/>
  <c r="AL223" i="17"/>
  <c r="AM223" i="17"/>
  <c r="AR223" i="17"/>
  <c r="AS223" i="17"/>
  <c r="AT223" i="17"/>
  <c r="AU223" i="17"/>
  <c r="BD223" i="17"/>
  <c r="BE223" i="17"/>
  <c r="BF223" i="17"/>
  <c r="BG223" i="17"/>
  <c r="BI223" i="17"/>
  <c r="BJ223" i="17"/>
  <c r="BO223" i="17"/>
  <c r="BP223" i="17"/>
  <c r="BW223" i="17" s="1"/>
  <c r="BR223" i="17"/>
  <c r="BU223" i="17"/>
  <c r="BV223" i="17"/>
  <c r="AL224" i="17"/>
  <c r="AM224" i="17"/>
  <c r="AR224" i="17"/>
  <c r="AS224" i="17"/>
  <c r="AT224" i="17"/>
  <c r="AU224" i="17"/>
  <c r="BD224" i="17"/>
  <c r="BE224" i="17"/>
  <c r="BF224" i="17"/>
  <c r="BG224" i="17"/>
  <c r="BH224" i="17"/>
  <c r="BI224" i="17"/>
  <c r="BJ224" i="17"/>
  <c r="BO224" i="17"/>
  <c r="BP224" i="17"/>
  <c r="BR224" i="17"/>
  <c r="BU224" i="17"/>
  <c r="BV224" i="17"/>
  <c r="AL225" i="17"/>
  <c r="AM225" i="17"/>
  <c r="AR225" i="17"/>
  <c r="AS225" i="17"/>
  <c r="AT225" i="17"/>
  <c r="AU225" i="17"/>
  <c r="BD225" i="17"/>
  <c r="BE225" i="17"/>
  <c r="BJ225" i="17"/>
  <c r="BO225" i="17"/>
  <c r="BP225" i="17"/>
  <c r="BW225" i="17" s="1"/>
  <c r="BU225" i="17"/>
  <c r="BV225" i="17"/>
  <c r="AL226" i="17"/>
  <c r="BF226" i="17" s="1"/>
  <c r="AM226" i="17"/>
  <c r="AR226" i="17"/>
  <c r="AS226" i="17"/>
  <c r="AT226" i="17"/>
  <c r="AU226" i="17"/>
  <c r="BD226" i="17"/>
  <c r="BE226" i="17"/>
  <c r="BG226" i="17"/>
  <c r="BH226" i="17"/>
  <c r="BI226" i="17"/>
  <c r="BJ226" i="17"/>
  <c r="BO226" i="17"/>
  <c r="BP226" i="17"/>
  <c r="BR226" i="17"/>
  <c r="BU226" i="17"/>
  <c r="BV226" i="17"/>
  <c r="AL227" i="17"/>
  <c r="AM227" i="17"/>
  <c r="AR227" i="17"/>
  <c r="AS227" i="17"/>
  <c r="AT227" i="17"/>
  <c r="AU227" i="17"/>
  <c r="BD227" i="17"/>
  <c r="BE227" i="17"/>
  <c r="BF227" i="17"/>
  <c r="BG227" i="17"/>
  <c r="BH227" i="17"/>
  <c r="BI227" i="17"/>
  <c r="BJ227" i="17"/>
  <c r="BO227" i="17"/>
  <c r="BP227" i="17"/>
  <c r="BW227" i="17" s="1"/>
  <c r="BR227" i="17"/>
  <c r="BU227" i="17"/>
  <c r="BV227" i="17"/>
  <c r="AL228" i="17"/>
  <c r="BF228" i="17" s="1"/>
  <c r="AM228" i="17"/>
  <c r="AR228" i="17"/>
  <c r="AS228" i="17"/>
  <c r="AT228" i="17"/>
  <c r="AU228" i="17"/>
  <c r="BD228" i="17"/>
  <c r="BE228" i="17"/>
  <c r="BI228" i="17"/>
  <c r="BJ228" i="17"/>
  <c r="BO228" i="17"/>
  <c r="BP228" i="17"/>
  <c r="BU228" i="17"/>
  <c r="BV228" i="17"/>
  <c r="AL229" i="17"/>
  <c r="AM229" i="17"/>
  <c r="AR229" i="17"/>
  <c r="AS229" i="17"/>
  <c r="AT229" i="17"/>
  <c r="AU229" i="17"/>
  <c r="BD229" i="17"/>
  <c r="BE229" i="17"/>
  <c r="BH229" i="17"/>
  <c r="BJ229" i="17"/>
  <c r="BO229" i="17"/>
  <c r="BP229" i="17"/>
  <c r="BU229" i="17"/>
  <c r="BW229" i="17" s="1"/>
  <c r="BV229" i="17"/>
  <c r="AL230" i="17"/>
  <c r="BF230" i="17" s="1"/>
  <c r="AM230" i="17"/>
  <c r="AR230" i="17"/>
  <c r="AS230" i="17"/>
  <c r="AT230" i="17"/>
  <c r="AU230" i="17"/>
  <c r="BD230" i="17"/>
  <c r="BE230" i="17"/>
  <c r="BG230" i="17"/>
  <c r="BJ230" i="17"/>
  <c r="BO230" i="17"/>
  <c r="BP230" i="17"/>
  <c r="BW230" i="17" s="1"/>
  <c r="BR230" i="17"/>
  <c r="BU230" i="17"/>
  <c r="BV230" i="17"/>
  <c r="AL231" i="17"/>
  <c r="BH231" i="17" s="1"/>
  <c r="AM231" i="17"/>
  <c r="AR231" i="17"/>
  <c r="AS231" i="17"/>
  <c r="AT231" i="17"/>
  <c r="AU231" i="17"/>
  <c r="BD231" i="17"/>
  <c r="BE231" i="17"/>
  <c r="BF231" i="17"/>
  <c r="BJ231" i="17"/>
  <c r="BO231" i="17"/>
  <c r="BP231" i="17"/>
  <c r="BW231" i="17" s="1"/>
  <c r="BU231" i="17"/>
  <c r="BV231" i="17"/>
  <c r="AL232" i="17"/>
  <c r="BR232" i="17" s="1"/>
  <c r="AM232" i="17"/>
  <c r="AR232" i="17"/>
  <c r="AS232" i="17"/>
  <c r="AT232" i="17"/>
  <c r="AU232" i="17"/>
  <c r="BD232" i="17"/>
  <c r="BE232" i="17"/>
  <c r="BJ232" i="17"/>
  <c r="BO232" i="17"/>
  <c r="BP232" i="17"/>
  <c r="BW232" i="17" s="1"/>
  <c r="BU232" i="17"/>
  <c r="BV232" i="17"/>
  <c r="AL233" i="17"/>
  <c r="BF233" i="17" s="1"/>
  <c r="AM233" i="17"/>
  <c r="AR233" i="17"/>
  <c r="AS233" i="17"/>
  <c r="AT233" i="17"/>
  <c r="AU233" i="17"/>
  <c r="BD233" i="17"/>
  <c r="BE233" i="17"/>
  <c r="BH233" i="17"/>
  <c r="BJ233" i="17"/>
  <c r="BO233" i="17"/>
  <c r="BP233" i="17"/>
  <c r="BR233" i="17"/>
  <c r="BU233" i="17"/>
  <c r="BW233" i="17" s="1"/>
  <c r="BV233" i="17"/>
  <c r="AL234" i="17"/>
  <c r="AM234" i="17"/>
  <c r="AR234" i="17"/>
  <c r="AS234" i="17"/>
  <c r="AT234" i="17"/>
  <c r="AU234" i="17"/>
  <c r="BD234" i="17"/>
  <c r="BE234" i="17"/>
  <c r="BF234" i="17"/>
  <c r="BG234" i="17"/>
  <c r="BH234" i="17"/>
  <c r="BJ234" i="17"/>
  <c r="BO234" i="17"/>
  <c r="BP234" i="17"/>
  <c r="BR234" i="17"/>
  <c r="BU234" i="17"/>
  <c r="BV234" i="17"/>
  <c r="AL235" i="17"/>
  <c r="BF235" i="17" s="1"/>
  <c r="AM235" i="17"/>
  <c r="AR235" i="17"/>
  <c r="AS235" i="17"/>
  <c r="AT235" i="17"/>
  <c r="AU235" i="17"/>
  <c r="BD235" i="17"/>
  <c r="BE235" i="17"/>
  <c r="BJ235" i="17"/>
  <c r="BO235" i="17"/>
  <c r="BP235" i="17"/>
  <c r="BW235" i="17" s="1"/>
  <c r="BR235" i="17"/>
  <c r="BU235" i="17"/>
  <c r="BV235" i="17"/>
  <c r="AL236" i="17"/>
  <c r="BR236" i="17" s="1"/>
  <c r="AM236" i="17"/>
  <c r="AR236" i="17"/>
  <c r="AS236" i="17"/>
  <c r="AT236" i="17"/>
  <c r="AU236" i="17"/>
  <c r="BD236" i="17"/>
  <c r="BE236" i="17"/>
  <c r="BF236" i="17"/>
  <c r="BH236" i="17"/>
  <c r="BI236" i="17"/>
  <c r="BJ236" i="17"/>
  <c r="BO236" i="17"/>
  <c r="BP236" i="17"/>
  <c r="BW236" i="17" s="1"/>
  <c r="BU236" i="17"/>
  <c r="BV236" i="17"/>
  <c r="AL237" i="17"/>
  <c r="BF237" i="17" s="1"/>
  <c r="AM237" i="17"/>
  <c r="AR237" i="17"/>
  <c r="AS237" i="17"/>
  <c r="AT237" i="17"/>
  <c r="AU237" i="17"/>
  <c r="BD237" i="17"/>
  <c r="BE237" i="17"/>
  <c r="BJ237" i="17"/>
  <c r="BO237" i="17"/>
  <c r="BP237" i="17"/>
  <c r="BR237" i="17"/>
  <c r="BU237" i="17"/>
  <c r="BV237" i="17"/>
  <c r="AL238" i="17"/>
  <c r="AM238" i="17"/>
  <c r="AR238" i="17"/>
  <c r="AS238" i="17"/>
  <c r="AT238" i="17"/>
  <c r="AU238" i="17"/>
  <c r="BD238" i="17"/>
  <c r="BE238" i="17"/>
  <c r="BF238" i="17"/>
  <c r="BG238" i="17"/>
  <c r="BH238" i="17"/>
  <c r="BI238" i="17"/>
  <c r="BJ238" i="17"/>
  <c r="BO238" i="17"/>
  <c r="BP238" i="17"/>
  <c r="BR238" i="17"/>
  <c r="BU238" i="17"/>
  <c r="BW238" i="17" s="1"/>
  <c r="BV238" i="17"/>
  <c r="AL239" i="17"/>
  <c r="BI239" i="17" s="1"/>
  <c r="AM239" i="17"/>
  <c r="AR239" i="17"/>
  <c r="AS239" i="17"/>
  <c r="AT239" i="17"/>
  <c r="AU239" i="17"/>
  <c r="BD239" i="17"/>
  <c r="BE239" i="17"/>
  <c r="BF239" i="17"/>
  <c r="BG239" i="17"/>
  <c r="BH239" i="17"/>
  <c r="BJ239" i="17"/>
  <c r="BO239" i="17"/>
  <c r="BP239" i="17"/>
  <c r="BW239" i="17" s="1"/>
  <c r="BR239" i="17"/>
  <c r="BU239" i="17"/>
  <c r="BV239" i="17"/>
  <c r="AL240" i="17"/>
  <c r="AM240" i="17"/>
  <c r="AR240" i="17"/>
  <c r="AS240" i="17"/>
  <c r="AT240" i="17"/>
  <c r="AU240" i="17"/>
  <c r="BD240" i="17"/>
  <c r="BE240" i="17"/>
  <c r="BF240" i="17"/>
  <c r="BG240" i="17"/>
  <c r="BH240" i="17"/>
  <c r="BI240" i="17"/>
  <c r="BJ240" i="17"/>
  <c r="BO240" i="17"/>
  <c r="BP240" i="17"/>
  <c r="BW240" i="17" s="1"/>
  <c r="BR240" i="17"/>
  <c r="BU240" i="17"/>
  <c r="BV240" i="17"/>
  <c r="AL241" i="17"/>
  <c r="BG241" i="17" s="1"/>
  <c r="AM241" i="17"/>
  <c r="AR241" i="17"/>
  <c r="AS241" i="17"/>
  <c r="AT241" i="17"/>
  <c r="AU241" i="17"/>
  <c r="BD241" i="17"/>
  <c r="BE241" i="17"/>
  <c r="BF241" i="17"/>
  <c r="BH241" i="17"/>
  <c r="BJ241" i="17"/>
  <c r="BO241" i="17"/>
  <c r="BP241" i="17"/>
  <c r="BU241" i="17"/>
  <c r="BV241" i="17"/>
  <c r="AL242" i="17"/>
  <c r="BI242" i="17" s="1"/>
  <c r="AM242" i="17"/>
  <c r="AR242" i="17"/>
  <c r="AS242" i="17"/>
  <c r="AT242" i="17"/>
  <c r="AU242" i="17"/>
  <c r="BD242" i="17"/>
  <c r="BE242" i="17"/>
  <c r="BG242" i="17"/>
  <c r="BJ242" i="17"/>
  <c r="BO242" i="17"/>
  <c r="BP242" i="17"/>
  <c r="BW242" i="17" s="1"/>
  <c r="BR242" i="17"/>
  <c r="BU242" i="17"/>
  <c r="BV242" i="17"/>
  <c r="AL243" i="17"/>
  <c r="BG243" i="17" s="1"/>
  <c r="AM243" i="17"/>
  <c r="AR243" i="17"/>
  <c r="AS243" i="17"/>
  <c r="AT243" i="17"/>
  <c r="AU243" i="17"/>
  <c r="BD243" i="17"/>
  <c r="BE243" i="17"/>
  <c r="BF243" i="17"/>
  <c r="BH243" i="17"/>
  <c r="BI243" i="17"/>
  <c r="BJ243" i="17"/>
  <c r="BO243" i="17"/>
  <c r="BP243" i="17"/>
  <c r="BW243" i="17" s="1"/>
  <c r="BU243" i="17"/>
  <c r="BV243" i="17"/>
  <c r="AL244" i="17"/>
  <c r="BG244" i="17" s="1"/>
  <c r="AM244" i="17"/>
  <c r="AR244" i="17"/>
  <c r="AS244" i="17"/>
  <c r="AT244" i="17"/>
  <c r="AU244" i="17"/>
  <c r="BD244" i="17"/>
  <c r="BE244" i="17"/>
  <c r="BH244" i="17"/>
  <c r="BI244" i="17"/>
  <c r="BJ244" i="17"/>
  <c r="BO244" i="17"/>
  <c r="BP244" i="17"/>
  <c r="BW244" i="17" s="1"/>
  <c r="BR244" i="17"/>
  <c r="BU244" i="17"/>
  <c r="BV244" i="17"/>
  <c r="AL245" i="17"/>
  <c r="BR245" i="17" s="1"/>
  <c r="AM245" i="17"/>
  <c r="AR245" i="17"/>
  <c r="AS245" i="17"/>
  <c r="AT245" i="17"/>
  <c r="AU245" i="17"/>
  <c r="BD245" i="17"/>
  <c r="BE245" i="17"/>
  <c r="BJ245" i="17"/>
  <c r="BO245" i="17"/>
  <c r="BP245" i="17"/>
  <c r="BU245" i="17"/>
  <c r="BV245" i="17"/>
  <c r="AL246" i="17"/>
  <c r="BF246" i="17" s="1"/>
  <c r="AM246" i="17"/>
  <c r="AR246" i="17"/>
  <c r="AS246" i="17"/>
  <c r="AT246" i="17"/>
  <c r="AU246" i="17"/>
  <c r="BD246" i="17"/>
  <c r="BE246" i="17"/>
  <c r="BJ246" i="17"/>
  <c r="BO246" i="17"/>
  <c r="BP246" i="17"/>
  <c r="BR246" i="17"/>
  <c r="BU246" i="17"/>
  <c r="BV246" i="17"/>
  <c r="AL247" i="17"/>
  <c r="AM247" i="17"/>
  <c r="AR247" i="17"/>
  <c r="AS247" i="17"/>
  <c r="AT247" i="17"/>
  <c r="AU247" i="17"/>
  <c r="BD247" i="17"/>
  <c r="BE247" i="17"/>
  <c r="BF247" i="17"/>
  <c r="BG247" i="17"/>
  <c r="BI247" i="17"/>
  <c r="BJ247" i="17"/>
  <c r="BO247" i="17"/>
  <c r="BP247" i="17"/>
  <c r="BW247" i="17" s="1"/>
  <c r="BR247" i="17"/>
  <c r="BU247" i="17"/>
  <c r="BV247" i="17"/>
  <c r="AL248" i="17"/>
  <c r="AM248" i="17"/>
  <c r="AR248" i="17"/>
  <c r="AS248" i="17"/>
  <c r="AT248" i="17"/>
  <c r="AU248" i="17"/>
  <c r="BD248" i="17"/>
  <c r="BE248" i="17"/>
  <c r="BF248" i="17"/>
  <c r="BG248" i="17"/>
  <c r="BH248" i="17"/>
  <c r="BI248" i="17"/>
  <c r="BJ248" i="17"/>
  <c r="BO248" i="17"/>
  <c r="BP248" i="17"/>
  <c r="BR248" i="17"/>
  <c r="BU248" i="17"/>
  <c r="BV248" i="17"/>
  <c r="AL249" i="17"/>
  <c r="AM249" i="17"/>
  <c r="AR249" i="17"/>
  <c r="AS249" i="17"/>
  <c r="AT249" i="17"/>
  <c r="AU249" i="17"/>
  <c r="BD249" i="17"/>
  <c r="BE249" i="17"/>
  <c r="BJ249" i="17"/>
  <c r="BO249" i="17"/>
  <c r="BP249" i="17"/>
  <c r="BW249" i="17" s="1"/>
  <c r="BU249" i="17"/>
  <c r="BV249" i="17"/>
  <c r="AL250" i="17"/>
  <c r="BF250" i="17" s="1"/>
  <c r="AM250" i="17"/>
  <c r="AR250" i="17"/>
  <c r="AS250" i="17"/>
  <c r="AT250" i="17"/>
  <c r="AU250" i="17"/>
  <c r="BD250" i="17"/>
  <c r="BE250" i="17"/>
  <c r="BG250" i="17"/>
  <c r="BH250" i="17"/>
  <c r="BI250" i="17"/>
  <c r="BJ250" i="17"/>
  <c r="BO250" i="17"/>
  <c r="BP250" i="17"/>
  <c r="BR250" i="17"/>
  <c r="BU250" i="17"/>
  <c r="BV250" i="17"/>
  <c r="AL251" i="17"/>
  <c r="AM251" i="17"/>
  <c r="AR251" i="17"/>
  <c r="AS251" i="17"/>
  <c r="AT251" i="17"/>
  <c r="AU251" i="17"/>
  <c r="BD251" i="17"/>
  <c r="BE251" i="17"/>
  <c r="BF251" i="17"/>
  <c r="BG251" i="17"/>
  <c r="BH251" i="17"/>
  <c r="BI251" i="17"/>
  <c r="BJ251" i="17"/>
  <c r="BO251" i="17"/>
  <c r="BP251" i="17"/>
  <c r="BR251" i="17"/>
  <c r="BU251" i="17"/>
  <c r="BW251" i="17" s="1"/>
  <c r="BV251" i="17"/>
  <c r="AL252" i="17"/>
  <c r="BF252" i="17" s="1"/>
  <c r="AM252" i="17"/>
  <c r="AR252" i="17"/>
  <c r="AS252" i="17"/>
  <c r="AT252" i="17"/>
  <c r="AU252" i="17"/>
  <c r="BD252" i="17"/>
  <c r="BE252" i="17"/>
  <c r="BG252" i="17"/>
  <c r="BI252" i="17"/>
  <c r="BJ252" i="17"/>
  <c r="BO252" i="17"/>
  <c r="BP252" i="17"/>
  <c r="BU252" i="17"/>
  <c r="BV252" i="17"/>
  <c r="AL253" i="17"/>
  <c r="BR253" i="17" s="1"/>
  <c r="AM253" i="17"/>
  <c r="AR253" i="17"/>
  <c r="AS253" i="17"/>
  <c r="AT253" i="17"/>
  <c r="AU253" i="17"/>
  <c r="BD253" i="17"/>
  <c r="BE253" i="17"/>
  <c r="BF253" i="17"/>
  <c r="BG253" i="17"/>
  <c r="BH253" i="17"/>
  <c r="BJ253" i="17"/>
  <c r="BO253" i="17"/>
  <c r="BP253" i="17"/>
  <c r="BU253" i="17"/>
  <c r="BV253" i="17"/>
  <c r="AL254" i="17"/>
  <c r="BG254" i="17" s="1"/>
  <c r="AM254" i="17"/>
  <c r="AR254" i="17"/>
  <c r="AS254" i="17"/>
  <c r="AT254" i="17"/>
  <c r="AU254" i="17"/>
  <c r="BD254" i="17"/>
  <c r="BE254" i="17"/>
  <c r="BJ254" i="17"/>
  <c r="BO254" i="17"/>
  <c r="BP254" i="17"/>
  <c r="BW254" i="17" s="1"/>
  <c r="BR254" i="17"/>
  <c r="BU254" i="17"/>
  <c r="BV254" i="17"/>
  <c r="AL255" i="17"/>
  <c r="BH255" i="17" s="1"/>
  <c r="AM255" i="17"/>
  <c r="AR255" i="17"/>
  <c r="AS255" i="17"/>
  <c r="AT255" i="17"/>
  <c r="AU255" i="17"/>
  <c r="BD255" i="17"/>
  <c r="BE255" i="17"/>
  <c r="BF255" i="17"/>
  <c r="BJ255" i="17"/>
  <c r="BO255" i="17"/>
  <c r="BP255" i="17"/>
  <c r="BW255" i="17" s="1"/>
  <c r="BU255" i="17"/>
  <c r="BV255" i="17"/>
  <c r="AL256" i="17"/>
  <c r="BR256" i="17" s="1"/>
  <c r="AM256" i="17"/>
  <c r="AR256" i="17"/>
  <c r="AS256" i="17"/>
  <c r="AT256" i="17"/>
  <c r="AU256" i="17"/>
  <c r="BD256" i="17"/>
  <c r="BE256" i="17"/>
  <c r="BJ256" i="17"/>
  <c r="BO256" i="17"/>
  <c r="BP256" i="17"/>
  <c r="BW256" i="17" s="1"/>
  <c r="BU256" i="17"/>
  <c r="BV256" i="17"/>
  <c r="AL257" i="17"/>
  <c r="BG257" i="17" s="1"/>
  <c r="AM257" i="17"/>
  <c r="AR257" i="17"/>
  <c r="AS257" i="17"/>
  <c r="AT257" i="17"/>
  <c r="AU257" i="17"/>
  <c r="BD257" i="17"/>
  <c r="BE257" i="17"/>
  <c r="BJ257" i="17"/>
  <c r="BO257" i="17"/>
  <c r="BP257" i="17"/>
  <c r="BR257" i="17"/>
  <c r="BU257" i="17"/>
  <c r="BV257" i="17"/>
  <c r="AL258" i="17"/>
  <c r="BR258" i="17" s="1"/>
  <c r="AM258" i="17"/>
  <c r="AR258" i="17"/>
  <c r="AS258" i="17"/>
  <c r="AT258" i="17"/>
  <c r="AU258" i="17"/>
  <c r="BD258" i="17"/>
  <c r="BE258" i="17"/>
  <c r="BF258" i="17"/>
  <c r="BG258" i="17"/>
  <c r="BH258" i="17"/>
  <c r="BJ258" i="17"/>
  <c r="BO258" i="17"/>
  <c r="BP258" i="17"/>
  <c r="BU258" i="17"/>
  <c r="BV258" i="17"/>
  <c r="AL259" i="17"/>
  <c r="BF259" i="17" s="1"/>
  <c r="AM259" i="17"/>
  <c r="AR259" i="17"/>
  <c r="AS259" i="17"/>
  <c r="AT259" i="17"/>
  <c r="AU259" i="17"/>
  <c r="BD259" i="17"/>
  <c r="BE259" i="17"/>
  <c r="BJ259" i="17"/>
  <c r="BO259" i="17"/>
  <c r="BP259" i="17"/>
  <c r="BW259" i="17" s="1"/>
  <c r="BR259" i="17"/>
  <c r="BU259" i="17"/>
  <c r="BV259" i="17"/>
  <c r="BP10" i="17"/>
  <c r="BO10" i="17"/>
  <c r="Z10" i="17"/>
  <c r="BW258" i="17" l="1"/>
  <c r="BW162" i="17"/>
  <c r="BW83" i="17"/>
  <c r="BW15" i="17"/>
  <c r="BX194" i="17"/>
  <c r="BW110" i="17"/>
  <c r="BX68" i="17"/>
  <c r="BW224" i="17"/>
  <c r="BW32" i="17"/>
  <c r="BX129" i="17"/>
  <c r="BY129" i="17" s="1"/>
  <c r="BW197" i="17"/>
  <c r="BW135" i="17"/>
  <c r="BW119" i="17"/>
  <c r="BW69" i="17"/>
  <c r="BW59" i="17"/>
  <c r="BW30" i="17"/>
  <c r="BW204" i="17"/>
  <c r="BW257" i="17"/>
  <c r="BW90" i="17"/>
  <c r="BW86" i="17"/>
  <c r="BW78" i="17"/>
  <c r="BW43" i="17"/>
  <c r="BW19" i="17"/>
  <c r="BX169" i="17"/>
  <c r="BY169" i="17" s="1"/>
  <c r="BX171" i="17"/>
  <c r="BW234" i="17"/>
  <c r="BW228" i="17"/>
  <c r="BW226" i="17"/>
  <c r="BW171" i="17"/>
  <c r="BW141" i="17"/>
  <c r="BW113" i="17"/>
  <c r="BW111" i="17"/>
  <c r="BW92" i="17"/>
  <c r="BW31" i="17"/>
  <c r="BW13" i="17"/>
  <c r="BX236" i="17"/>
  <c r="BY236" i="17" s="1"/>
  <c r="BW237" i="17"/>
  <c r="BW159" i="17"/>
  <c r="BW157" i="17"/>
  <c r="BW156" i="17"/>
  <c r="BW151" i="17"/>
  <c r="BW147" i="17"/>
  <c r="BY147" i="17" s="1"/>
  <c r="BW120" i="17"/>
  <c r="BW37" i="17"/>
  <c r="BW26" i="17"/>
  <c r="BX218" i="17"/>
  <c r="BX203" i="17"/>
  <c r="BX142" i="17"/>
  <c r="BY142" i="17" s="1"/>
  <c r="BX44" i="17"/>
  <c r="BW202" i="17"/>
  <c r="BW154" i="17"/>
  <c r="BW144" i="17"/>
  <c r="BW117" i="17"/>
  <c r="BW67" i="17"/>
  <c r="BW64" i="17"/>
  <c r="BW48" i="17"/>
  <c r="BW42" i="17"/>
  <c r="BW253" i="17"/>
  <c r="BY253" i="17" s="1"/>
  <c r="BW252" i="17"/>
  <c r="BW248" i="17"/>
  <c r="BW241" i="17"/>
  <c r="BW213" i="17"/>
  <c r="BW209" i="17"/>
  <c r="BW165" i="17"/>
  <c r="BW80" i="17"/>
  <c r="BW76" i="17"/>
  <c r="BW74" i="17"/>
  <c r="BW63" i="17"/>
  <c r="BX185" i="17"/>
  <c r="BX132" i="17"/>
  <c r="BX253" i="17"/>
  <c r="BX238" i="17"/>
  <c r="BY238" i="17" s="1"/>
  <c r="BY194" i="17"/>
  <c r="BX76" i="17"/>
  <c r="BX156" i="17"/>
  <c r="BX251" i="17"/>
  <c r="BX118" i="17"/>
  <c r="BY118" i="17" s="1"/>
  <c r="BX52" i="17"/>
  <c r="BX147" i="17"/>
  <c r="BW143" i="17"/>
  <c r="BW132" i="17"/>
  <c r="BY132" i="17" s="1"/>
  <c r="BW127" i="17"/>
  <c r="BW73" i="17"/>
  <c r="BW62" i="17"/>
  <c r="BW61" i="17"/>
  <c r="BW44" i="17"/>
  <c r="BW38" i="17"/>
  <c r="BW25" i="17"/>
  <c r="BX242" i="17"/>
  <c r="BY242" i="17" s="1"/>
  <c r="BX227" i="17"/>
  <c r="BY227" i="17" s="1"/>
  <c r="BX161" i="17"/>
  <c r="BX153" i="17"/>
  <c r="BY153" i="17" s="1"/>
  <c r="BX109" i="17"/>
  <c r="BX102" i="17"/>
  <c r="BX28" i="17"/>
  <c r="BX140" i="17"/>
  <c r="BY140" i="17" s="1"/>
  <c r="BX110" i="17"/>
  <c r="BX58" i="17"/>
  <c r="BW250" i="17"/>
  <c r="BW245" i="17"/>
  <c r="BW172" i="17"/>
  <c r="BW170" i="17"/>
  <c r="BW168" i="17"/>
  <c r="BW137" i="17"/>
  <c r="BY137" i="17" s="1"/>
  <c r="BW133" i="17"/>
  <c r="BW130" i="17"/>
  <c r="BW123" i="17"/>
  <c r="BW91" i="17"/>
  <c r="BW77" i="17"/>
  <c r="BW66" i="17"/>
  <c r="BW55" i="17"/>
  <c r="BW39" i="17"/>
  <c r="BW24" i="17"/>
  <c r="BW18" i="17"/>
  <c r="BW16" i="17"/>
  <c r="BX256" i="17"/>
  <c r="BY256" i="17" s="1"/>
  <c r="BX226" i="17"/>
  <c r="BX212" i="17"/>
  <c r="BX182" i="17"/>
  <c r="BY182" i="17" s="1"/>
  <c r="BX145" i="17"/>
  <c r="BY145" i="17" s="1"/>
  <c r="BX123" i="17"/>
  <c r="BY123" i="17" s="1"/>
  <c r="BX116" i="17"/>
  <c r="BY116" i="17" s="1"/>
  <c r="BX34" i="17"/>
  <c r="BY34" i="17" s="1"/>
  <c r="BX20" i="17"/>
  <c r="BW200" i="17"/>
  <c r="BW167" i="17"/>
  <c r="BW203" i="17"/>
  <c r="BW68" i="17"/>
  <c r="BY68" i="17" s="1"/>
  <c r="BW56" i="17"/>
  <c r="BY218" i="17"/>
  <c r="BX166" i="17"/>
  <c r="BX137" i="17"/>
  <c r="BW246" i="17"/>
  <c r="BW214" i="17"/>
  <c r="BW161" i="17"/>
  <c r="BW128" i="17"/>
  <c r="BW122" i="17"/>
  <c r="BW102" i="17"/>
  <c r="BW88" i="17"/>
  <c r="BW54" i="17"/>
  <c r="BW50" i="17"/>
  <c r="BW45" i="17"/>
  <c r="BW40" i="17"/>
  <c r="BW20" i="17"/>
  <c r="BX195" i="17"/>
  <c r="BY195" i="17" s="1"/>
  <c r="BX180" i="17"/>
  <c r="BX121" i="17"/>
  <c r="BY121" i="17" s="1"/>
  <c r="BX114" i="17"/>
  <c r="BX92" i="17"/>
  <c r="BX248" i="17"/>
  <c r="BX157" i="17"/>
  <c r="BY157" i="17" s="1"/>
  <c r="BX247" i="17"/>
  <c r="BY247" i="17" s="1"/>
  <c r="BY251" i="17"/>
  <c r="BX130" i="17"/>
  <c r="BY76" i="17"/>
  <c r="BX79" i="17"/>
  <c r="BY79" i="17" s="1"/>
  <c r="BX177" i="17"/>
  <c r="BY177" i="17" s="1"/>
  <c r="BY166" i="17"/>
  <c r="BX12" i="17"/>
  <c r="BY12" i="17" s="1"/>
  <c r="BY248" i="17"/>
  <c r="BX178" i="17"/>
  <c r="BX167" i="17"/>
  <c r="BY167" i="17" s="1"/>
  <c r="BX80" i="17"/>
  <c r="BX200" i="17"/>
  <c r="BX134" i="17"/>
  <c r="BY134" i="17" s="1"/>
  <c r="BX66" i="17"/>
  <c r="BX50" i="17"/>
  <c r="BY50" i="17" s="1"/>
  <c r="BX88" i="17"/>
  <c r="BX179" i="17"/>
  <c r="BY179" i="17" s="1"/>
  <c r="BX133" i="17"/>
  <c r="BX148" i="17"/>
  <c r="BX181" i="17"/>
  <c r="BY52" i="17"/>
  <c r="BX29" i="17"/>
  <c r="BY250" i="17"/>
  <c r="BX208" i="17"/>
  <c r="BY208" i="17" s="1"/>
  <c r="BX172" i="17"/>
  <c r="BY172" i="17" s="1"/>
  <c r="BX55" i="17"/>
  <c r="BY55" i="17" s="1"/>
  <c r="BY212" i="17"/>
  <c r="BX210" i="17"/>
  <c r="BY210" i="17" s="1"/>
  <c r="BY185" i="17"/>
  <c r="BX108" i="17"/>
  <c r="BX159" i="17"/>
  <c r="BY159" i="17" s="1"/>
  <c r="BX216" i="17"/>
  <c r="BY216" i="17" s="1"/>
  <c r="BY203" i="17"/>
  <c r="BX124" i="17"/>
  <c r="BX98" i="17"/>
  <c r="BY98" i="17" s="1"/>
  <c r="BX214" i="17"/>
  <c r="BX188" i="17"/>
  <c r="BY188" i="17" s="1"/>
  <c r="BX42" i="17"/>
  <c r="BX234" i="17"/>
  <c r="BX215" i="17"/>
  <c r="BY215" i="17" s="1"/>
  <c r="BX213" i="17"/>
  <c r="BY213" i="17" s="1"/>
  <c r="BX143" i="17"/>
  <c r="BX100" i="17"/>
  <c r="BY100" i="17" s="1"/>
  <c r="BX224" i="17"/>
  <c r="BX211" i="17"/>
  <c r="BX41" i="17"/>
  <c r="BY41" i="17" s="1"/>
  <c r="BX240" i="17"/>
  <c r="BY240" i="17" s="1"/>
  <c r="BX223" i="17"/>
  <c r="BY223" i="17" s="1"/>
  <c r="BY102" i="17"/>
  <c r="BX26" i="17"/>
  <c r="BY26" i="17" s="1"/>
  <c r="BX190" i="17"/>
  <c r="BY190" i="17" s="1"/>
  <c r="BY28" i="17"/>
  <c r="BX89" i="17"/>
  <c r="BX239" i="17"/>
  <c r="BY239" i="17" s="1"/>
  <c r="BY109" i="17"/>
  <c r="BY89" i="17"/>
  <c r="BY110" i="17"/>
  <c r="BX235" i="17"/>
  <c r="BY235" i="17" s="1"/>
  <c r="BX237" i="17"/>
  <c r="BY237" i="17" s="1"/>
  <c r="BX31" i="17"/>
  <c r="BY31" i="17" s="1"/>
  <c r="BX232" i="17"/>
  <c r="BY232" i="17" s="1"/>
  <c r="BX220" i="17"/>
  <c r="BY220" i="17" s="1"/>
  <c r="BX191" i="17"/>
  <c r="BY191" i="17" s="1"/>
  <c r="BX196" i="17"/>
  <c r="BY196" i="17" s="1"/>
  <c r="BY214" i="17"/>
  <c r="BY211" i="17"/>
  <c r="BX244" i="17"/>
  <c r="BY244" i="17" s="1"/>
  <c r="BG246" i="17"/>
  <c r="BX258" i="17"/>
  <c r="BY258" i="17" s="1"/>
  <c r="BF257" i="17"/>
  <c r="BG255" i="17"/>
  <c r="BI253" i="17"/>
  <c r="BX245" i="17"/>
  <c r="BF244" i="17"/>
  <c r="BR243" i="17"/>
  <c r="BX243" i="17" s="1"/>
  <c r="BY243" i="17" s="1"/>
  <c r="BH242" i="17"/>
  <c r="BG231" i="17"/>
  <c r="BI229" i="17"/>
  <c r="BX221" i="17"/>
  <c r="BY221" i="17" s="1"/>
  <c r="BF220" i="17"/>
  <c r="BR219" i="17"/>
  <c r="BX219" i="17" s="1"/>
  <c r="BY219" i="17" s="1"/>
  <c r="BH218" i="17"/>
  <c r="BG207" i="17"/>
  <c r="BI205" i="17"/>
  <c r="BX197" i="17"/>
  <c r="BY197" i="17" s="1"/>
  <c r="BF196" i="17"/>
  <c r="BH194" i="17"/>
  <c r="BG192" i="17"/>
  <c r="BF190" i="17"/>
  <c r="BR189" i="17"/>
  <c r="BX189" i="17" s="1"/>
  <c r="BY189" i="17" s="1"/>
  <c r="BF242" i="17"/>
  <c r="BR241" i="17"/>
  <c r="BX241" i="17" s="1"/>
  <c r="BY241" i="17" s="1"/>
  <c r="BG229" i="17"/>
  <c r="BF218" i="17"/>
  <c r="BR217" i="17"/>
  <c r="BG205" i="17"/>
  <c r="BW180" i="17"/>
  <c r="BR152" i="17"/>
  <c r="BX152" i="17" s="1"/>
  <c r="BY152" i="17" s="1"/>
  <c r="BF152" i="17"/>
  <c r="BG152" i="17"/>
  <c r="BH152" i="17"/>
  <c r="BI152" i="17"/>
  <c r="BX254" i="17"/>
  <c r="BY254" i="17" s="1"/>
  <c r="BR252" i="17"/>
  <c r="BX252" i="17" s="1"/>
  <c r="BY252" i="17" s="1"/>
  <c r="BX230" i="17"/>
  <c r="BY230" i="17" s="1"/>
  <c r="BF229" i="17"/>
  <c r="BR228" i="17"/>
  <c r="BX228" i="17" s="1"/>
  <c r="BY228" i="17" s="1"/>
  <c r="BX206" i="17"/>
  <c r="BY206" i="17" s="1"/>
  <c r="BF205" i="17"/>
  <c r="BR204" i="17"/>
  <c r="BX204" i="17" s="1"/>
  <c r="BY204" i="17" s="1"/>
  <c r="BX193" i="17"/>
  <c r="BY193" i="17" s="1"/>
  <c r="BX119" i="17"/>
  <c r="BY119" i="17" s="1"/>
  <c r="BI249" i="17"/>
  <c r="BI225" i="17"/>
  <c r="BX217" i="17"/>
  <c r="BY217" i="17" s="1"/>
  <c r="BI201" i="17"/>
  <c r="BH225" i="17"/>
  <c r="BH201" i="17"/>
  <c r="BY108" i="17"/>
  <c r="BG225" i="17"/>
  <c r="BG201" i="17"/>
  <c r="BX186" i="17"/>
  <c r="BY186" i="17" s="1"/>
  <c r="BI184" i="17"/>
  <c r="BX184" i="17"/>
  <c r="BY184" i="17" s="1"/>
  <c r="BI258" i="17"/>
  <c r="BF249" i="17"/>
  <c r="BH247" i="17"/>
  <c r="BG236" i="17"/>
  <c r="BI234" i="17"/>
  <c r="BF225" i="17"/>
  <c r="BH223" i="17"/>
  <c r="BI210" i="17"/>
  <c r="BX202" i="17"/>
  <c r="BY202" i="17" s="1"/>
  <c r="BF201" i="17"/>
  <c r="BH199" i="17"/>
  <c r="BI187" i="17"/>
  <c r="BX183" i="17"/>
  <c r="BY183" i="17" s="1"/>
  <c r="BW124" i="17"/>
  <c r="BY124" i="17" s="1"/>
  <c r="BI245" i="17"/>
  <c r="BI221" i="17"/>
  <c r="BI197" i="17"/>
  <c r="BI189" i="17"/>
  <c r="BH245" i="17"/>
  <c r="BI232" i="17"/>
  <c r="BH221" i="17"/>
  <c r="BI208" i="17"/>
  <c r="BH197" i="17"/>
  <c r="BI193" i="17"/>
  <c r="BI191" i="17"/>
  <c r="BH189" i="17"/>
  <c r="BY178" i="17"/>
  <c r="BF170" i="17"/>
  <c r="BG170" i="17"/>
  <c r="BH170" i="17"/>
  <c r="BI170" i="17"/>
  <c r="BR170" i="17"/>
  <c r="BX154" i="17"/>
  <c r="BY154" i="17" s="1"/>
  <c r="BI256" i="17"/>
  <c r="BX259" i="17"/>
  <c r="BY259" i="17" s="1"/>
  <c r="BH256" i="17"/>
  <c r="BH232" i="17"/>
  <c r="BG221" i="17"/>
  <c r="BH208" i="17"/>
  <c r="BG197" i="17"/>
  <c r="BH193" i="17"/>
  <c r="BH191" i="17"/>
  <c r="BG189" i="17"/>
  <c r="BG245" i="17"/>
  <c r="BI254" i="17"/>
  <c r="BX246" i="17"/>
  <c r="BY246" i="17" s="1"/>
  <c r="BF245" i="17"/>
  <c r="BG232" i="17"/>
  <c r="BI230" i="17"/>
  <c r="BX222" i="17"/>
  <c r="BY222" i="17" s="1"/>
  <c r="BF221" i="17"/>
  <c r="BG208" i="17"/>
  <c r="BI206" i="17"/>
  <c r="BX198" i="17"/>
  <c r="BY198" i="17" s="1"/>
  <c r="BF197" i="17"/>
  <c r="BG193" i="17"/>
  <c r="BG191" i="17"/>
  <c r="BF189" i="17"/>
  <c r="BG186" i="17"/>
  <c r="BH186" i="17"/>
  <c r="BI186" i="17"/>
  <c r="BH184" i="17"/>
  <c r="BF183" i="17"/>
  <c r="BG183" i="17"/>
  <c r="BI183" i="17"/>
  <c r="BX158" i="17"/>
  <c r="BY158" i="17" s="1"/>
  <c r="BG256" i="17"/>
  <c r="BX257" i="17"/>
  <c r="BF256" i="17"/>
  <c r="BR255" i="17"/>
  <c r="BH254" i="17"/>
  <c r="BI241" i="17"/>
  <c r="BX233" i="17"/>
  <c r="BY233" i="17" s="1"/>
  <c r="BF232" i="17"/>
  <c r="BR231" i="17"/>
  <c r="BH230" i="17"/>
  <c r="BI217" i="17"/>
  <c r="BX209" i="17"/>
  <c r="BY209" i="17" s="1"/>
  <c r="BF208" i="17"/>
  <c r="BR207" i="17"/>
  <c r="BX207" i="17" s="1"/>
  <c r="BY207" i="17" s="1"/>
  <c r="BH206" i="17"/>
  <c r="BR192" i="17"/>
  <c r="BX192" i="17" s="1"/>
  <c r="BY192" i="17" s="1"/>
  <c r="BF191" i="17"/>
  <c r="BG184" i="17"/>
  <c r="BR174" i="17"/>
  <c r="BX174" i="17" s="1"/>
  <c r="BY174" i="17" s="1"/>
  <c r="BF174" i="17"/>
  <c r="BG174" i="17"/>
  <c r="BI174" i="17"/>
  <c r="BR128" i="17"/>
  <c r="BF128" i="17"/>
  <c r="BG128" i="17"/>
  <c r="BH128" i="17"/>
  <c r="BI128" i="17"/>
  <c r="BH249" i="17"/>
  <c r="BG249" i="17"/>
  <c r="BG206" i="17"/>
  <c r="BI204" i="17"/>
  <c r="BF184" i="17"/>
  <c r="BR176" i="17"/>
  <c r="BX176" i="17" s="1"/>
  <c r="BY176" i="17" s="1"/>
  <c r="BI176" i="17"/>
  <c r="BY171" i="17"/>
  <c r="BX255" i="17"/>
  <c r="BY255" i="17" s="1"/>
  <c r="BF254" i="17"/>
  <c r="BH252" i="17"/>
  <c r="BX231" i="17"/>
  <c r="BY231" i="17" s="1"/>
  <c r="BR229" i="17"/>
  <c r="BX229" i="17" s="1"/>
  <c r="BY229" i="17" s="1"/>
  <c r="BH228" i="17"/>
  <c r="BR205" i="17"/>
  <c r="BX205" i="17" s="1"/>
  <c r="BY205" i="17" s="1"/>
  <c r="BH204" i="17"/>
  <c r="BH179" i="17"/>
  <c r="BX170" i="17"/>
  <c r="BY170" i="17" s="1"/>
  <c r="BG228" i="17"/>
  <c r="BG204" i="17"/>
  <c r="BI237" i="17"/>
  <c r="BI213" i="17"/>
  <c r="BF188" i="17"/>
  <c r="BG188" i="17"/>
  <c r="BF179" i="17"/>
  <c r="BX144" i="17"/>
  <c r="BY144" i="17" s="1"/>
  <c r="BX128" i="17"/>
  <c r="BF106" i="17"/>
  <c r="BG106" i="17"/>
  <c r="BH106" i="17"/>
  <c r="BR106" i="17"/>
  <c r="BX106" i="17" s="1"/>
  <c r="BY106" i="17" s="1"/>
  <c r="BI106" i="17"/>
  <c r="BH237" i="17"/>
  <c r="BH213" i="17"/>
  <c r="BI259" i="17"/>
  <c r="BR249" i="17"/>
  <c r="BX249" i="17" s="1"/>
  <c r="BY249" i="17" s="1"/>
  <c r="BG237" i="17"/>
  <c r="BI235" i="17"/>
  <c r="BR225" i="17"/>
  <c r="BX225" i="17" s="1"/>
  <c r="BY225" i="17" s="1"/>
  <c r="BG213" i="17"/>
  <c r="BI211" i="17"/>
  <c r="BR201" i="17"/>
  <c r="BX201" i="17" s="1"/>
  <c r="BY201" i="17" s="1"/>
  <c r="BF186" i="17"/>
  <c r="BH183" i="17"/>
  <c r="BI246" i="17"/>
  <c r="BH235" i="17"/>
  <c r="BI222" i="17"/>
  <c r="BH211" i="17"/>
  <c r="BI198" i="17"/>
  <c r="BW148" i="17"/>
  <c r="BY148" i="17" s="1"/>
  <c r="BX135" i="17"/>
  <c r="BY135" i="17" s="1"/>
  <c r="BY133" i="17"/>
  <c r="BX131" i="17"/>
  <c r="BY131" i="17" s="1"/>
  <c r="BH246" i="17"/>
  <c r="BG235" i="17"/>
  <c r="BI233" i="17"/>
  <c r="BH222" i="17"/>
  <c r="BI209" i="17"/>
  <c r="BR199" i="17"/>
  <c r="BX199" i="17" s="1"/>
  <c r="BY199" i="17" s="1"/>
  <c r="BH257" i="17"/>
  <c r="BH176" i="17"/>
  <c r="BH174" i="17"/>
  <c r="BX111" i="17"/>
  <c r="BI255" i="17"/>
  <c r="BG233" i="17"/>
  <c r="BI231" i="17"/>
  <c r="BG209" i="17"/>
  <c r="BI207" i="17"/>
  <c r="BI192" i="17"/>
  <c r="BH190" i="17"/>
  <c r="BH188" i="17"/>
  <c r="BY181" i="17"/>
  <c r="BG176" i="17"/>
  <c r="BH259" i="17"/>
  <c r="BG259" i="17"/>
  <c r="BI257" i="17"/>
  <c r="BX187" i="17"/>
  <c r="BY187" i="17" s="1"/>
  <c r="BF176" i="17"/>
  <c r="BR115" i="17"/>
  <c r="BX115" i="17" s="1"/>
  <c r="BY115" i="17" s="1"/>
  <c r="BF115" i="17"/>
  <c r="BG115" i="17"/>
  <c r="BH115" i="17"/>
  <c r="BI115" i="17"/>
  <c r="BR146" i="17"/>
  <c r="BX146" i="17" s="1"/>
  <c r="BY146" i="17" s="1"/>
  <c r="BI178" i="17"/>
  <c r="BI154" i="17"/>
  <c r="BI130" i="17"/>
  <c r="BX122" i="17"/>
  <c r="BY122" i="17" s="1"/>
  <c r="BH119" i="17"/>
  <c r="BY114" i="17"/>
  <c r="BG178" i="17"/>
  <c r="BX168" i="17"/>
  <c r="BY168" i="17" s="1"/>
  <c r="BH165" i="17"/>
  <c r="BG154" i="17"/>
  <c r="BH141" i="17"/>
  <c r="BG130" i="17"/>
  <c r="BX120" i="17"/>
  <c r="BY120" i="17" s="1"/>
  <c r="BF119" i="17"/>
  <c r="BH117" i="17"/>
  <c r="BR112" i="17"/>
  <c r="BX112" i="17" s="1"/>
  <c r="BY112" i="17" s="1"/>
  <c r="BG165" i="17"/>
  <c r="BX155" i="17"/>
  <c r="BY155" i="17" s="1"/>
  <c r="BG141" i="17"/>
  <c r="BG117" i="17"/>
  <c r="BX74" i="17"/>
  <c r="BY74" i="17" s="1"/>
  <c r="BF165" i="17"/>
  <c r="BI150" i="17"/>
  <c r="BF141" i="17"/>
  <c r="BI126" i="17"/>
  <c r="BF117" i="17"/>
  <c r="BG97" i="17"/>
  <c r="BX97" i="17"/>
  <c r="BY97" i="17" s="1"/>
  <c r="BR97" i="17"/>
  <c r="BR81" i="17"/>
  <c r="BX81" i="17" s="1"/>
  <c r="BY81" i="17" s="1"/>
  <c r="BF81" i="17"/>
  <c r="BG81" i="17"/>
  <c r="BH81" i="17"/>
  <c r="BI81" i="17"/>
  <c r="BX72" i="17"/>
  <c r="BY72" i="17" s="1"/>
  <c r="BH126" i="17"/>
  <c r="BR57" i="17"/>
  <c r="BX57" i="17" s="1"/>
  <c r="BY57" i="17" s="1"/>
  <c r="BF57" i="17"/>
  <c r="BG57" i="17"/>
  <c r="BH57" i="17"/>
  <c r="BI57" i="17"/>
  <c r="BI172" i="17"/>
  <c r="BX164" i="17"/>
  <c r="BY164" i="17" s="1"/>
  <c r="BF163" i="17"/>
  <c r="BR162" i="17"/>
  <c r="BX162" i="17" s="1"/>
  <c r="BY162" i="17" s="1"/>
  <c r="BG150" i="17"/>
  <c r="BI148" i="17"/>
  <c r="BF139" i="17"/>
  <c r="BR138" i="17"/>
  <c r="BX138" i="17" s="1"/>
  <c r="BY138" i="17" s="1"/>
  <c r="BG126" i="17"/>
  <c r="BI124" i="17"/>
  <c r="BX96" i="17"/>
  <c r="BY96" i="17" s="1"/>
  <c r="BR33" i="17"/>
  <c r="BX33" i="17" s="1"/>
  <c r="BY33" i="17" s="1"/>
  <c r="BF33" i="17"/>
  <c r="BG33" i="17"/>
  <c r="BH33" i="17"/>
  <c r="BI33" i="17"/>
  <c r="BX175" i="17"/>
  <c r="BY175" i="17" s="1"/>
  <c r="BR173" i="17"/>
  <c r="BX173" i="17" s="1"/>
  <c r="BY173" i="17" s="1"/>
  <c r="BH172" i="17"/>
  <c r="BI159" i="17"/>
  <c r="BX151" i="17"/>
  <c r="BY151" i="17" s="1"/>
  <c r="BF150" i="17"/>
  <c r="BR149" i="17"/>
  <c r="BH148" i="17"/>
  <c r="BI135" i="17"/>
  <c r="BX127" i="17"/>
  <c r="BF126" i="17"/>
  <c r="BR125" i="17"/>
  <c r="BX125" i="17" s="1"/>
  <c r="BY125" i="17" s="1"/>
  <c r="BH124" i="17"/>
  <c r="BI108" i="17"/>
  <c r="BF99" i="17"/>
  <c r="BX78" i="17"/>
  <c r="BX54" i="17"/>
  <c r="BY54" i="17" s="1"/>
  <c r="BX48" i="17"/>
  <c r="BI146" i="17"/>
  <c r="BH135" i="17"/>
  <c r="BG124" i="17"/>
  <c r="BH108" i="17"/>
  <c r="BR94" i="17"/>
  <c r="BX94" i="17" s="1"/>
  <c r="BY94" i="17" s="1"/>
  <c r="BF94" i="17"/>
  <c r="BG94" i="17"/>
  <c r="BH94" i="17"/>
  <c r="BI94" i="17"/>
  <c r="BF93" i="17"/>
  <c r="BG93" i="17"/>
  <c r="BH93" i="17"/>
  <c r="BI93" i="17"/>
  <c r="BR93" i="17"/>
  <c r="BX93" i="17" s="1"/>
  <c r="BY93" i="17" s="1"/>
  <c r="BY78" i="17"/>
  <c r="BX49" i="17"/>
  <c r="BY49" i="17" s="1"/>
  <c r="BX24" i="17"/>
  <c r="BY24" i="17" s="1"/>
  <c r="BI181" i="17"/>
  <c r="BF172" i="17"/>
  <c r="BG159" i="17"/>
  <c r="BI157" i="17"/>
  <c r="BX149" i="17"/>
  <c r="BY149" i="17" s="1"/>
  <c r="BF148" i="17"/>
  <c r="BH146" i="17"/>
  <c r="BG135" i="17"/>
  <c r="BI133" i="17"/>
  <c r="BF124" i="17"/>
  <c r="BH122" i="17"/>
  <c r="BI110" i="17"/>
  <c r="BG108" i="17"/>
  <c r="BR105" i="17"/>
  <c r="BX105" i="17" s="1"/>
  <c r="BY105" i="17" s="1"/>
  <c r="BI105" i="17"/>
  <c r="BX77" i="17"/>
  <c r="BY77" i="17" s="1"/>
  <c r="BX53" i="17"/>
  <c r="BX30" i="17"/>
  <c r="BX160" i="17"/>
  <c r="BY160" i="17" s="1"/>
  <c r="BF159" i="17"/>
  <c r="BG146" i="17"/>
  <c r="BX136" i="17"/>
  <c r="BY136" i="17" s="1"/>
  <c r="BF135" i="17"/>
  <c r="BH133" i="17"/>
  <c r="BG122" i="17"/>
  <c r="BI120" i="17"/>
  <c r="BH110" i="17"/>
  <c r="BX104" i="17"/>
  <c r="BF91" i="17"/>
  <c r="BG91" i="17"/>
  <c r="BH91" i="17"/>
  <c r="BI91" i="17"/>
  <c r="BR91" i="17"/>
  <c r="BX91" i="17" s="1"/>
  <c r="BW53" i="17"/>
  <c r="BI155" i="17"/>
  <c r="BI131" i="17"/>
  <c r="BG110" i="17"/>
  <c r="BW104" i="17"/>
  <c r="BR101" i="17"/>
  <c r="BY92" i="17"/>
  <c r="BX90" i="17"/>
  <c r="BY90" i="17" s="1"/>
  <c r="BX36" i="17"/>
  <c r="BY36" i="17" s="1"/>
  <c r="BH155" i="17"/>
  <c r="BH131" i="17"/>
  <c r="BI112" i="17"/>
  <c r="BI97" i="17"/>
  <c r="BW29" i="17"/>
  <c r="BY29" i="17" s="1"/>
  <c r="BG155" i="17"/>
  <c r="BG131" i="17"/>
  <c r="BH112" i="17"/>
  <c r="BR107" i="17"/>
  <c r="BX107" i="17" s="1"/>
  <c r="BY107" i="17" s="1"/>
  <c r="BG107" i="17"/>
  <c r="BX101" i="17"/>
  <c r="BY101" i="17" s="1"/>
  <c r="BH97" i="17"/>
  <c r="BX16" i="17"/>
  <c r="BY16" i="17" s="1"/>
  <c r="BF97" i="17"/>
  <c r="BY58" i="17"/>
  <c r="BI175" i="17"/>
  <c r="BR165" i="17"/>
  <c r="BX165" i="17" s="1"/>
  <c r="BY165" i="17" s="1"/>
  <c r="BI151" i="17"/>
  <c r="BR141" i="17"/>
  <c r="BX141" i="17" s="1"/>
  <c r="BY141" i="17" s="1"/>
  <c r="BR117" i="17"/>
  <c r="BX117" i="17" s="1"/>
  <c r="BY117" i="17" s="1"/>
  <c r="BH175" i="17"/>
  <c r="BG164" i="17"/>
  <c r="BI162" i="17"/>
  <c r="BH151" i="17"/>
  <c r="BG140" i="17"/>
  <c r="BI138" i="17"/>
  <c r="BH127" i="17"/>
  <c r="BG116" i="17"/>
  <c r="BG114" i="17"/>
  <c r="BR113" i="17"/>
  <c r="BX113" i="17" s="1"/>
  <c r="BY113" i="17" s="1"/>
  <c r="BH104" i="17"/>
  <c r="BI104" i="17"/>
  <c r="BY42" i="17"/>
  <c r="BX18" i="17"/>
  <c r="BG175" i="17"/>
  <c r="BI173" i="17"/>
  <c r="BR163" i="17"/>
  <c r="BX163" i="17" s="1"/>
  <c r="BY163" i="17" s="1"/>
  <c r="BH162" i="17"/>
  <c r="BG151" i="17"/>
  <c r="BI149" i="17"/>
  <c r="BR139" i="17"/>
  <c r="BX139" i="17" s="1"/>
  <c r="BY139" i="17" s="1"/>
  <c r="BH138" i="17"/>
  <c r="BG127" i="17"/>
  <c r="BI125" i="17"/>
  <c r="BI107" i="17"/>
  <c r="BY66" i="17"/>
  <c r="BH173" i="17"/>
  <c r="BG162" i="17"/>
  <c r="BI160" i="17"/>
  <c r="BR150" i="17"/>
  <c r="BX150" i="17" s="1"/>
  <c r="BY150" i="17" s="1"/>
  <c r="BH149" i="17"/>
  <c r="BG138" i="17"/>
  <c r="BI136" i="17"/>
  <c r="BR126" i="17"/>
  <c r="BX126" i="17" s="1"/>
  <c r="BY126" i="17" s="1"/>
  <c r="BH125" i="17"/>
  <c r="BH107" i="17"/>
  <c r="BX103" i="17"/>
  <c r="BI101" i="17"/>
  <c r="BH160" i="17"/>
  <c r="BG149" i="17"/>
  <c r="BH136" i="17"/>
  <c r="BF107" i="17"/>
  <c r="BW103" i="17"/>
  <c r="BH101" i="17"/>
  <c r="BX87" i="17"/>
  <c r="BY87" i="17" s="1"/>
  <c r="BY86" i="17"/>
  <c r="BX64" i="17"/>
  <c r="BY64" i="17" s="1"/>
  <c r="BY44" i="17"/>
  <c r="BG160" i="17"/>
  <c r="BG136" i="17"/>
  <c r="BX65" i="17"/>
  <c r="BY65" i="17" s="1"/>
  <c r="BX40" i="17"/>
  <c r="BY40" i="17" s="1"/>
  <c r="BR99" i="17"/>
  <c r="BX99" i="17" s="1"/>
  <c r="BY99" i="17" s="1"/>
  <c r="BX67" i="17"/>
  <c r="BY67" i="17" s="1"/>
  <c r="BY20" i="17"/>
  <c r="BI85" i="17"/>
  <c r="BR75" i="17"/>
  <c r="BX75" i="17" s="1"/>
  <c r="BY75" i="17" s="1"/>
  <c r="BI61" i="17"/>
  <c r="BR51" i="17"/>
  <c r="BI37" i="17"/>
  <c r="BR27" i="17"/>
  <c r="BX27" i="17" s="1"/>
  <c r="BY27" i="17" s="1"/>
  <c r="BI13" i="17"/>
  <c r="BH96" i="17"/>
  <c r="BG85" i="17"/>
  <c r="BI83" i="17"/>
  <c r="BR73" i="17"/>
  <c r="BX73" i="17" s="1"/>
  <c r="BY73" i="17" s="1"/>
  <c r="BH72" i="17"/>
  <c r="BG61" i="17"/>
  <c r="BI59" i="17"/>
  <c r="BX51" i="17"/>
  <c r="BY51" i="17" s="1"/>
  <c r="BH48" i="17"/>
  <c r="BG37" i="17"/>
  <c r="BG13" i="17"/>
  <c r="BG96" i="17"/>
  <c r="BX86" i="17"/>
  <c r="BF85" i="17"/>
  <c r="BR84" i="17"/>
  <c r="BX84" i="17" s="1"/>
  <c r="BY84" i="17" s="1"/>
  <c r="BH83" i="17"/>
  <c r="BG72" i="17"/>
  <c r="BI70" i="17"/>
  <c r="BX62" i="17"/>
  <c r="BF61" i="17"/>
  <c r="BR60" i="17"/>
  <c r="BX60" i="17" s="1"/>
  <c r="BY60" i="17" s="1"/>
  <c r="BH59" i="17"/>
  <c r="BG48" i="17"/>
  <c r="BI46" i="17"/>
  <c r="BX38" i="17"/>
  <c r="BY38" i="17" s="1"/>
  <c r="BF37" i="17"/>
  <c r="BG24" i="17"/>
  <c r="BI22" i="17"/>
  <c r="BX14" i="17"/>
  <c r="BY14" i="17" s="1"/>
  <c r="BF13" i="17"/>
  <c r="BF96" i="17"/>
  <c r="BR95" i="17"/>
  <c r="BX95" i="17" s="1"/>
  <c r="BY95" i="17" s="1"/>
  <c r="BG83" i="17"/>
  <c r="BF72" i="17"/>
  <c r="BR71" i="17"/>
  <c r="BX71" i="17" s="1"/>
  <c r="BY71" i="17" s="1"/>
  <c r="BH70" i="17"/>
  <c r="BG59" i="17"/>
  <c r="BF48" i="17"/>
  <c r="BR47" i="17"/>
  <c r="BX47" i="17" s="1"/>
  <c r="BY47" i="17" s="1"/>
  <c r="BH46" i="17"/>
  <c r="BG35" i="17"/>
  <c r="BX25" i="17"/>
  <c r="BY25" i="17" s="1"/>
  <c r="BF24" i="17"/>
  <c r="BR23" i="17"/>
  <c r="BX23" i="17" s="1"/>
  <c r="BY23" i="17" s="1"/>
  <c r="BH22" i="17"/>
  <c r="BF83" i="17"/>
  <c r="BR82" i="17"/>
  <c r="BX82" i="17" s="1"/>
  <c r="BY82" i="17" s="1"/>
  <c r="BG70" i="17"/>
  <c r="BG46" i="17"/>
  <c r="BG22" i="17"/>
  <c r="BF70" i="17"/>
  <c r="BR69" i="17"/>
  <c r="BF46" i="17"/>
  <c r="BR45" i="17"/>
  <c r="BX45" i="17" s="1"/>
  <c r="BY45" i="17" s="1"/>
  <c r="BF22" i="17"/>
  <c r="BR21" i="17"/>
  <c r="BX21" i="17" s="1"/>
  <c r="BY21" i="17" s="1"/>
  <c r="BI77" i="17"/>
  <c r="BX69" i="17"/>
  <c r="BY69" i="17" s="1"/>
  <c r="BR67" i="17"/>
  <c r="BI53" i="17"/>
  <c r="BR43" i="17"/>
  <c r="BX43" i="17" s="1"/>
  <c r="BY43" i="17" s="1"/>
  <c r="BI29" i="17"/>
  <c r="BR19" i="17"/>
  <c r="BX19" i="17" s="1"/>
  <c r="BY19" i="17" s="1"/>
  <c r="BH77" i="17"/>
  <c r="BX56" i="17"/>
  <c r="BH53" i="17"/>
  <c r="BI40" i="17"/>
  <c r="BX32" i="17"/>
  <c r="BY32" i="17" s="1"/>
  <c r="BH29" i="17"/>
  <c r="BI16" i="17"/>
  <c r="BG77" i="17"/>
  <c r="BI75" i="17"/>
  <c r="BG53" i="17"/>
  <c r="BI51" i="17"/>
  <c r="BH40" i="17"/>
  <c r="BG29" i="17"/>
  <c r="BI27" i="17"/>
  <c r="BF18" i="17"/>
  <c r="BR17" i="17"/>
  <c r="BX17" i="17" s="1"/>
  <c r="BY17" i="17" s="1"/>
  <c r="BH16" i="17"/>
  <c r="BI86" i="17"/>
  <c r="BF77" i="17"/>
  <c r="BH75" i="17"/>
  <c r="BI62" i="17"/>
  <c r="BF53" i="17"/>
  <c r="BH51" i="17"/>
  <c r="BI38" i="17"/>
  <c r="BF29" i="17"/>
  <c r="BH27" i="17"/>
  <c r="BI14" i="17"/>
  <c r="BG75" i="17"/>
  <c r="BG51" i="17"/>
  <c r="BF40" i="17"/>
  <c r="BR39" i="17"/>
  <c r="BX39" i="17" s="1"/>
  <c r="BY39" i="17" s="1"/>
  <c r="BH38" i="17"/>
  <c r="BF16" i="17"/>
  <c r="BR15" i="17"/>
  <c r="BX15" i="17" s="1"/>
  <c r="BY15" i="17" s="1"/>
  <c r="BH14" i="17"/>
  <c r="BI95" i="17"/>
  <c r="BR85" i="17"/>
  <c r="BX85" i="17" s="1"/>
  <c r="BY85" i="17" s="1"/>
  <c r="BI71" i="17"/>
  <c r="BX63" i="17"/>
  <c r="BY63" i="17" s="1"/>
  <c r="BR61" i="17"/>
  <c r="BX61" i="17" s="1"/>
  <c r="BY61" i="17" s="1"/>
  <c r="BI47" i="17"/>
  <c r="BR37" i="17"/>
  <c r="BX37" i="17" s="1"/>
  <c r="BY37" i="17" s="1"/>
  <c r="BI23" i="17"/>
  <c r="BR13" i="17"/>
  <c r="BX13" i="17" s="1"/>
  <c r="BY13" i="17" s="1"/>
  <c r="BG95" i="17"/>
  <c r="BR83" i="17"/>
  <c r="BX83" i="17" s="1"/>
  <c r="BY83" i="17" s="1"/>
  <c r="BH82" i="17"/>
  <c r="BG71" i="17"/>
  <c r="BI69" i="17"/>
  <c r="BR59" i="17"/>
  <c r="BX59" i="17" s="1"/>
  <c r="BY59" i="17" s="1"/>
  <c r="BH58" i="17"/>
  <c r="BG47" i="17"/>
  <c r="BI45" i="17"/>
  <c r="BR35" i="17"/>
  <c r="BX35" i="17" s="1"/>
  <c r="BY35" i="17" s="1"/>
  <c r="BH34" i="17"/>
  <c r="BG23" i="17"/>
  <c r="BI21" i="17"/>
  <c r="BR11" i="17"/>
  <c r="BX11" i="17" s="1"/>
  <c r="BY11" i="17" s="1"/>
  <c r="BG82" i="17"/>
  <c r="BI80" i="17"/>
  <c r="BR70" i="17"/>
  <c r="BX70" i="17" s="1"/>
  <c r="BY70" i="17" s="1"/>
  <c r="BH69" i="17"/>
  <c r="BG58" i="17"/>
  <c r="BI56" i="17"/>
  <c r="BR46" i="17"/>
  <c r="BX46" i="17" s="1"/>
  <c r="BY46" i="17" s="1"/>
  <c r="BH45" i="17"/>
  <c r="BG34" i="17"/>
  <c r="BI32" i="17"/>
  <c r="BR22" i="17"/>
  <c r="BX22" i="17" s="1"/>
  <c r="BY22" i="17" s="1"/>
  <c r="BH21" i="17"/>
  <c r="BH80" i="17"/>
  <c r="BG69" i="17"/>
  <c r="BI67" i="17"/>
  <c r="BH56" i="17"/>
  <c r="BG45" i="17"/>
  <c r="BI43" i="17"/>
  <c r="BH32" i="17"/>
  <c r="BG21" i="17"/>
  <c r="BI19" i="17"/>
  <c r="BH67" i="17"/>
  <c r="BH43" i="17"/>
  <c r="BH19" i="17"/>
  <c r="BG67" i="17"/>
  <c r="BG43" i="17"/>
  <c r="BG19" i="17"/>
  <c r="BI17" i="17"/>
  <c r="BI39" i="17"/>
  <c r="BI15" i="17"/>
  <c r="N10" i="17"/>
  <c r="N11" i="17"/>
  <c r="N12" i="17"/>
  <c r="L10" i="17"/>
  <c r="L11" i="17"/>
  <c r="L12" i="17"/>
  <c r="L13" i="17"/>
  <c r="AH11" i="17"/>
  <c r="AH12" i="17"/>
  <c r="AH13" i="17"/>
  <c r="AH14" i="17"/>
  <c r="AH15" i="17"/>
  <c r="AH16" i="17"/>
  <c r="AH17" i="17"/>
  <c r="AH18" i="17"/>
  <c r="AH19" i="17"/>
  <c r="AH20" i="17"/>
  <c r="AH21" i="17"/>
  <c r="AH22" i="17"/>
  <c r="AH23" i="17"/>
  <c r="AH24" i="17"/>
  <c r="AH25" i="17"/>
  <c r="AH26" i="17"/>
  <c r="AH27" i="17"/>
  <c r="AH28" i="17"/>
  <c r="AH29" i="17"/>
  <c r="AH30" i="17"/>
  <c r="AH31" i="17"/>
  <c r="AH32" i="17"/>
  <c r="AH33" i="17"/>
  <c r="AH34" i="17"/>
  <c r="AH35" i="17"/>
  <c r="AH36" i="17"/>
  <c r="AH37" i="17"/>
  <c r="AH38" i="17"/>
  <c r="AH39" i="17"/>
  <c r="AH40" i="17"/>
  <c r="AH41" i="17"/>
  <c r="AH42" i="17"/>
  <c r="AH43" i="17"/>
  <c r="AH44" i="17"/>
  <c r="AH45" i="17"/>
  <c r="AH46" i="17"/>
  <c r="AH47" i="17"/>
  <c r="AH48" i="17"/>
  <c r="AH49" i="17"/>
  <c r="AH50" i="17"/>
  <c r="AH51" i="17"/>
  <c r="AH52" i="17"/>
  <c r="AH53" i="17"/>
  <c r="AH54" i="17"/>
  <c r="AH55" i="17"/>
  <c r="AH56" i="17"/>
  <c r="AH57" i="17"/>
  <c r="AH58" i="17"/>
  <c r="AH59" i="17"/>
  <c r="AH60" i="17"/>
  <c r="AH61" i="17"/>
  <c r="AH62" i="17"/>
  <c r="AH63" i="17"/>
  <c r="AH64" i="17"/>
  <c r="AH65" i="17"/>
  <c r="AH66" i="17"/>
  <c r="AH67" i="17"/>
  <c r="AH68" i="17"/>
  <c r="AH69" i="17"/>
  <c r="AH70" i="17"/>
  <c r="AH71" i="17"/>
  <c r="AH72" i="17"/>
  <c r="AH73" i="17"/>
  <c r="AH74" i="17"/>
  <c r="AH75" i="17"/>
  <c r="AH76" i="17"/>
  <c r="AH77" i="17"/>
  <c r="AH78" i="17"/>
  <c r="AH79" i="17"/>
  <c r="AH80" i="17"/>
  <c r="AH81" i="17"/>
  <c r="AH82" i="17"/>
  <c r="AH83" i="17"/>
  <c r="AH84" i="17"/>
  <c r="AH85" i="17"/>
  <c r="AH86" i="17"/>
  <c r="AH87" i="17"/>
  <c r="AH88" i="17"/>
  <c r="AH89" i="17"/>
  <c r="AH90" i="17"/>
  <c r="AH91" i="17"/>
  <c r="AH92" i="17"/>
  <c r="AH93" i="17"/>
  <c r="AH94" i="17"/>
  <c r="AH95" i="17"/>
  <c r="AH96" i="17"/>
  <c r="AH97" i="17"/>
  <c r="AH98" i="17"/>
  <c r="AH99" i="17"/>
  <c r="AH100" i="17"/>
  <c r="AH101" i="17"/>
  <c r="AH102" i="17"/>
  <c r="AH103" i="17"/>
  <c r="AH104" i="17"/>
  <c r="AH105" i="17"/>
  <c r="AH106" i="17"/>
  <c r="AH107" i="17"/>
  <c r="AH108" i="17"/>
  <c r="AH109" i="17"/>
  <c r="AH110" i="17"/>
  <c r="AH111" i="17"/>
  <c r="AH112" i="17"/>
  <c r="AH113" i="17"/>
  <c r="AH114" i="17"/>
  <c r="AH115" i="17"/>
  <c r="AH116" i="17"/>
  <c r="AH117" i="17"/>
  <c r="AH118" i="17"/>
  <c r="AH119" i="17"/>
  <c r="AH120" i="17"/>
  <c r="AH121" i="17"/>
  <c r="AH122" i="17"/>
  <c r="AH123" i="17"/>
  <c r="AH124" i="17"/>
  <c r="AH125" i="17"/>
  <c r="AH126" i="17"/>
  <c r="AH127" i="17"/>
  <c r="AH128" i="17"/>
  <c r="AH129" i="17"/>
  <c r="AH130" i="17"/>
  <c r="AH131" i="17"/>
  <c r="AH132" i="17"/>
  <c r="AH133" i="17"/>
  <c r="AH134" i="17"/>
  <c r="AH135" i="17"/>
  <c r="AH136" i="17"/>
  <c r="AH137" i="17"/>
  <c r="AH138" i="17"/>
  <c r="AH139" i="17"/>
  <c r="AH140" i="17"/>
  <c r="AH141" i="17"/>
  <c r="AH142" i="17"/>
  <c r="AH143" i="17"/>
  <c r="AH144" i="17"/>
  <c r="AH145" i="17"/>
  <c r="AH146" i="17"/>
  <c r="AH147" i="17"/>
  <c r="AH148" i="17"/>
  <c r="AH149" i="17"/>
  <c r="AH150" i="17"/>
  <c r="AH151" i="17"/>
  <c r="AH152" i="17"/>
  <c r="AH153" i="17"/>
  <c r="AH154" i="17"/>
  <c r="AH155" i="17"/>
  <c r="AH156" i="17"/>
  <c r="AH157" i="17"/>
  <c r="AH158" i="17"/>
  <c r="AH159" i="17"/>
  <c r="AH160" i="17"/>
  <c r="AH161" i="17"/>
  <c r="AH162" i="17"/>
  <c r="AH163" i="17"/>
  <c r="AH164" i="17"/>
  <c r="AH165" i="17"/>
  <c r="AH166" i="17"/>
  <c r="AH167" i="17"/>
  <c r="AH168" i="17"/>
  <c r="AH169" i="17"/>
  <c r="AH170" i="17"/>
  <c r="AH171" i="17"/>
  <c r="AH172" i="17"/>
  <c r="AH173" i="17"/>
  <c r="AH174" i="17"/>
  <c r="AH175" i="17"/>
  <c r="AH176" i="17"/>
  <c r="AH177" i="17"/>
  <c r="AH178" i="17"/>
  <c r="AH179" i="17"/>
  <c r="AH180" i="17"/>
  <c r="AH181" i="17"/>
  <c r="AH182" i="17"/>
  <c r="AH183" i="17"/>
  <c r="AH184" i="17"/>
  <c r="AH185" i="17"/>
  <c r="AH186" i="17"/>
  <c r="AH187" i="17"/>
  <c r="AH188" i="17"/>
  <c r="AH189" i="17"/>
  <c r="AH190" i="17"/>
  <c r="AH191" i="17"/>
  <c r="AH192" i="17"/>
  <c r="AH193" i="17"/>
  <c r="AH194" i="17"/>
  <c r="AH195" i="17"/>
  <c r="AH196" i="17"/>
  <c r="AH197" i="17"/>
  <c r="AH198" i="17"/>
  <c r="AH199" i="17"/>
  <c r="AH200" i="17"/>
  <c r="AH201" i="17"/>
  <c r="AH202" i="17"/>
  <c r="AH203" i="17"/>
  <c r="AH204" i="17"/>
  <c r="AH205" i="17"/>
  <c r="AH206" i="17"/>
  <c r="AH207" i="17"/>
  <c r="AH20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H238" i="17"/>
  <c r="AH239" i="17"/>
  <c r="AH240" i="17"/>
  <c r="AH241" i="17"/>
  <c r="AH242" i="17"/>
  <c r="AH243" i="17"/>
  <c r="AH244" i="17"/>
  <c r="AH245" i="17"/>
  <c r="AH246" i="17"/>
  <c r="AH247" i="17"/>
  <c r="AH248" i="17"/>
  <c r="AH249" i="17"/>
  <c r="AH250" i="17"/>
  <c r="AH251" i="17"/>
  <c r="AH252" i="17"/>
  <c r="AH253" i="17"/>
  <c r="AH254" i="17"/>
  <c r="AH255" i="17"/>
  <c r="AH256" i="17"/>
  <c r="AH257" i="17"/>
  <c r="AH258" i="17"/>
  <c r="AH259" i="17"/>
  <c r="AH10" i="17"/>
  <c r="BY161" i="17" l="1"/>
  <c r="BY30" i="17"/>
  <c r="BY111" i="17"/>
  <c r="BY257" i="17"/>
  <c r="BY234" i="17"/>
  <c r="BY80" i="17"/>
  <c r="BY91" i="17"/>
  <c r="BY200" i="17"/>
  <c r="BY226" i="17"/>
  <c r="BY224" i="17"/>
  <c r="BY156" i="17"/>
  <c r="BY128" i="17"/>
  <c r="BY48" i="17"/>
  <c r="BY143" i="17"/>
  <c r="BY130" i="17"/>
  <c r="BY127" i="17"/>
  <c r="BY62" i="17"/>
  <c r="BY180" i="17"/>
  <c r="BY245" i="17"/>
  <c r="BY88" i="17"/>
  <c r="BY18" i="17"/>
  <c r="BY56" i="17"/>
  <c r="BY53" i="17"/>
  <c r="BY104" i="17"/>
  <c r="BY103" i="17"/>
  <c r="AF5" i="17"/>
  <c r="E11" i="17"/>
  <c r="J11" i="17"/>
  <c r="J10" i="17"/>
  <c r="W11" i="17"/>
  <c r="V11" i="17"/>
  <c r="W10" i="17"/>
  <c r="V10" i="17"/>
  <c r="AM10" i="17"/>
  <c r="AL10" i="17"/>
  <c r="BR10" i="17" l="1"/>
  <c r="BQ10" i="17" a="1"/>
  <c r="BQ10" i="17" s="1"/>
  <c r="A94" i="18"/>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1" i="17"/>
  <c r="Z82" i="17"/>
  <c r="Z83"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119" i="17"/>
  <c r="Z120" i="17"/>
  <c r="Z121" i="17"/>
  <c r="Z122" i="17"/>
  <c r="Z123" i="17"/>
  <c r="Z124" i="17"/>
  <c r="Z125" i="17"/>
  <c r="Z126" i="17"/>
  <c r="Z127" i="17"/>
  <c r="Z128" i="17"/>
  <c r="Z129" i="17"/>
  <c r="Z130" i="17"/>
  <c r="Z131" i="17"/>
  <c r="Z132" i="17"/>
  <c r="Z133" i="17"/>
  <c r="Z134" i="17"/>
  <c r="Z135" i="17"/>
  <c r="Z136" i="17"/>
  <c r="Z137" i="17"/>
  <c r="Z138" i="17"/>
  <c r="Z139" i="17"/>
  <c r="Z140" i="17"/>
  <c r="Z141" i="17"/>
  <c r="Z142" i="17"/>
  <c r="Z143" i="17"/>
  <c r="Z144" i="17"/>
  <c r="Z145" i="17"/>
  <c r="Z146" i="17"/>
  <c r="Z147" i="17"/>
  <c r="Z148" i="17"/>
  <c r="Z149" i="17"/>
  <c r="Z150" i="17"/>
  <c r="Z151" i="17"/>
  <c r="Z152" i="17"/>
  <c r="Z153" i="17"/>
  <c r="Z154" i="17"/>
  <c r="Z155" i="17"/>
  <c r="Z156" i="17"/>
  <c r="Z157" i="17"/>
  <c r="Z158" i="17"/>
  <c r="Z159" i="17"/>
  <c r="Z160" i="17"/>
  <c r="Z161" i="17"/>
  <c r="Z162" i="17"/>
  <c r="Z163" i="17"/>
  <c r="Z164" i="17"/>
  <c r="Z165" i="17"/>
  <c r="Z166" i="17"/>
  <c r="Z167" i="17"/>
  <c r="Z168" i="17"/>
  <c r="Z169" i="17"/>
  <c r="Z170" i="17"/>
  <c r="Z171" i="17"/>
  <c r="Z172" i="17"/>
  <c r="Z173" i="17"/>
  <c r="Z174" i="17"/>
  <c r="Z175" i="17"/>
  <c r="Z176" i="17"/>
  <c r="Z177" i="17"/>
  <c r="Z178" i="17"/>
  <c r="Z179" i="17"/>
  <c r="Z180" i="17"/>
  <c r="Z181" i="17"/>
  <c r="Z182" i="17"/>
  <c r="Z183" i="17"/>
  <c r="Z184" i="17"/>
  <c r="Z185" i="17"/>
  <c r="Z186" i="17"/>
  <c r="Z187" i="17"/>
  <c r="Z188" i="17"/>
  <c r="Z189" i="17"/>
  <c r="Z190" i="17"/>
  <c r="Z191" i="17"/>
  <c r="Z192" i="17"/>
  <c r="Z193" i="17"/>
  <c r="Z194" i="17"/>
  <c r="Z195" i="17"/>
  <c r="Z196" i="17"/>
  <c r="Z197" i="17"/>
  <c r="Z198" i="17"/>
  <c r="Z199" i="17"/>
  <c r="Z200" i="17"/>
  <c r="Z201" i="17"/>
  <c r="Z202" i="17"/>
  <c r="Z203" i="17"/>
  <c r="Z204" i="17"/>
  <c r="Z205" i="17"/>
  <c r="Z206" i="17"/>
  <c r="Z207" i="17"/>
  <c r="Z208" i="17"/>
  <c r="Z209" i="17"/>
  <c r="Z210" i="17"/>
  <c r="Z211" i="17"/>
  <c r="Z212" i="17"/>
  <c r="Z213" i="17"/>
  <c r="Z214" i="17"/>
  <c r="Z215" i="17"/>
  <c r="Z216" i="17"/>
  <c r="Z217" i="17"/>
  <c r="Z218" i="17"/>
  <c r="Z219" i="17"/>
  <c r="Z220" i="17"/>
  <c r="Z221" i="17"/>
  <c r="Z222" i="17"/>
  <c r="Z223" i="17"/>
  <c r="Z224" i="17"/>
  <c r="Z225" i="17"/>
  <c r="Z226" i="17"/>
  <c r="Z227" i="17"/>
  <c r="Z228" i="17"/>
  <c r="Z229" i="17"/>
  <c r="Z230" i="17"/>
  <c r="Z231" i="17"/>
  <c r="Z232" i="17"/>
  <c r="Z233" i="17"/>
  <c r="Z234" i="17"/>
  <c r="Z235" i="17"/>
  <c r="Z236" i="17"/>
  <c r="Z237" i="17"/>
  <c r="Z238" i="17"/>
  <c r="Z239" i="17"/>
  <c r="Z240" i="17"/>
  <c r="Z241" i="17"/>
  <c r="Z242" i="17"/>
  <c r="Z243" i="17"/>
  <c r="Z244" i="17"/>
  <c r="Z245" i="17"/>
  <c r="Z246" i="17"/>
  <c r="Z247" i="17"/>
  <c r="Z248" i="17"/>
  <c r="Z249" i="17"/>
  <c r="Z250" i="17"/>
  <c r="Z251" i="17"/>
  <c r="Z252" i="17"/>
  <c r="Z253" i="17"/>
  <c r="Z254" i="17"/>
  <c r="Z255" i="17"/>
  <c r="Z256" i="17"/>
  <c r="Z257" i="17"/>
  <c r="Z258" i="17"/>
  <c r="Z259"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N142" i="17"/>
  <c r="N143" i="17"/>
  <c r="N144" i="17"/>
  <c r="N145" i="17"/>
  <c r="N146" i="17"/>
  <c r="N147" i="17"/>
  <c r="N148" i="17"/>
  <c r="N149" i="17"/>
  <c r="N150" i="17"/>
  <c r="N151" i="17"/>
  <c r="N152" i="17"/>
  <c r="N153" i="17"/>
  <c r="N154" i="17"/>
  <c r="N155" i="17"/>
  <c r="N156" i="17"/>
  <c r="N157" i="17"/>
  <c r="N158" i="17"/>
  <c r="N159" i="17"/>
  <c r="N160" i="17"/>
  <c r="N161" i="17"/>
  <c r="N162" i="17"/>
  <c r="N163" i="17"/>
  <c r="N164" i="17"/>
  <c r="N165" i="17"/>
  <c r="N166" i="17"/>
  <c r="N167" i="17"/>
  <c r="N168" i="17"/>
  <c r="N169" i="17"/>
  <c r="N170" i="17"/>
  <c r="N171" i="17"/>
  <c r="N172" i="17"/>
  <c r="N173" i="17"/>
  <c r="N174" i="17"/>
  <c r="N175" i="17"/>
  <c r="N176" i="17"/>
  <c r="N177" i="17"/>
  <c r="N178" i="17"/>
  <c r="N179" i="17"/>
  <c r="N180" i="17"/>
  <c r="N181" i="17"/>
  <c r="N182" i="17"/>
  <c r="N183" i="17"/>
  <c r="N184" i="17"/>
  <c r="N185" i="17"/>
  <c r="N186" i="17"/>
  <c r="N187" i="17"/>
  <c r="N188" i="17"/>
  <c r="N189" i="17"/>
  <c r="N190" i="17"/>
  <c r="N191" i="17"/>
  <c r="N192" i="17"/>
  <c r="N193" i="17"/>
  <c r="N194" i="17"/>
  <c r="N195" i="17"/>
  <c r="N196" i="17"/>
  <c r="N197" i="17"/>
  <c r="N198" i="17"/>
  <c r="N199" i="17"/>
  <c r="N200" i="17"/>
  <c r="N201" i="17"/>
  <c r="N202" i="17"/>
  <c r="N203" i="17"/>
  <c r="N204" i="17"/>
  <c r="N205" i="17"/>
  <c r="N206" i="17"/>
  <c r="N207" i="17"/>
  <c r="N208" i="17"/>
  <c r="N209" i="17"/>
  <c r="N210" i="17"/>
  <c r="N211" i="17"/>
  <c r="N212" i="17"/>
  <c r="N213" i="17"/>
  <c r="N214" i="17"/>
  <c r="N215" i="17"/>
  <c r="N216" i="17"/>
  <c r="N217" i="17"/>
  <c r="N218" i="17"/>
  <c r="N219" i="17"/>
  <c r="N220" i="17"/>
  <c r="N221" i="17"/>
  <c r="N222" i="17"/>
  <c r="N223" i="17"/>
  <c r="N224" i="17"/>
  <c r="N225" i="17"/>
  <c r="N226" i="17"/>
  <c r="N227" i="17"/>
  <c r="N228" i="17"/>
  <c r="N229" i="17"/>
  <c r="N230" i="17"/>
  <c r="N231" i="17"/>
  <c r="N232" i="17"/>
  <c r="N233" i="17"/>
  <c r="N234" i="17"/>
  <c r="N235" i="17"/>
  <c r="N236" i="17"/>
  <c r="N237" i="17"/>
  <c r="N238" i="17"/>
  <c r="N239" i="17"/>
  <c r="N240" i="17"/>
  <c r="N241" i="17"/>
  <c r="N242" i="17"/>
  <c r="N243" i="17"/>
  <c r="N244" i="17"/>
  <c r="N245" i="17"/>
  <c r="N246" i="17"/>
  <c r="N247" i="17"/>
  <c r="N248" i="17"/>
  <c r="N249" i="17"/>
  <c r="N250" i="17"/>
  <c r="N251" i="17"/>
  <c r="N252" i="17"/>
  <c r="N253" i="17"/>
  <c r="N254" i="17"/>
  <c r="N255" i="17"/>
  <c r="N256" i="17"/>
  <c r="N257" i="17"/>
  <c r="N258" i="17"/>
  <c r="N259"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10" i="17"/>
  <c r="AT10" i="17" s="1"/>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10" i="17"/>
  <c r="BE10" i="17"/>
  <c r="BD10"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V209" i="17"/>
  <c r="V210" i="17"/>
  <c r="V211" i="17"/>
  <c r="V212" i="17"/>
  <c r="V213" i="17"/>
  <c r="V214" i="17"/>
  <c r="V215" i="17"/>
  <c r="V216" i="17"/>
  <c r="V217" i="17"/>
  <c r="V218" i="17"/>
  <c r="V219" i="17"/>
  <c r="V220" i="17"/>
  <c r="V221" i="17"/>
  <c r="V222" i="17"/>
  <c r="V223" i="17"/>
  <c r="V224" i="17"/>
  <c r="V225" i="17"/>
  <c r="V226" i="17"/>
  <c r="V227" i="17"/>
  <c r="V228" i="17"/>
  <c r="V229" i="17"/>
  <c r="V230" i="17"/>
  <c r="V231" i="17"/>
  <c r="V232" i="17"/>
  <c r="V233" i="17"/>
  <c r="V234" i="17"/>
  <c r="V235" i="17"/>
  <c r="V236" i="17"/>
  <c r="V237" i="17"/>
  <c r="V238" i="17"/>
  <c r="V239" i="17"/>
  <c r="V240" i="17"/>
  <c r="V241" i="17"/>
  <c r="V242" i="17"/>
  <c r="V243" i="17"/>
  <c r="V244" i="17"/>
  <c r="V245" i="17"/>
  <c r="V246" i="17"/>
  <c r="V247" i="17"/>
  <c r="V248" i="17"/>
  <c r="V249" i="17"/>
  <c r="V250" i="17"/>
  <c r="V251" i="17"/>
  <c r="V252" i="17"/>
  <c r="V253" i="17"/>
  <c r="V254" i="17"/>
  <c r="V255" i="17"/>
  <c r="V256" i="17"/>
  <c r="V257" i="17"/>
  <c r="V258" i="17"/>
  <c r="V259" i="17"/>
  <c r="L865" i="19"/>
  <c r="L866" i="19"/>
  <c r="L867" i="19"/>
  <c r="L868" i="19"/>
  <c r="L869" i="19"/>
  <c r="L870" i="19"/>
  <c r="L871" i="19"/>
  <c r="L872" i="19"/>
  <c r="L873" i="19"/>
  <c r="L874" i="19"/>
  <c r="L875" i="19"/>
  <c r="L876" i="19"/>
  <c r="L877" i="19"/>
  <c r="L878" i="19"/>
  <c r="L879" i="19"/>
  <c r="L880" i="19"/>
  <c r="L881" i="19"/>
  <c r="L882" i="19"/>
  <c r="L883" i="19"/>
  <c r="L884" i="19"/>
  <c r="L885" i="19"/>
  <c r="L886" i="19"/>
  <c r="L887" i="19"/>
  <c r="L888" i="19"/>
  <c r="L889" i="19"/>
  <c r="L890" i="19"/>
  <c r="L891" i="19"/>
  <c r="L892" i="19"/>
  <c r="L893" i="19"/>
  <c r="L894" i="19"/>
  <c r="L895" i="19"/>
  <c r="L896" i="19"/>
  <c r="L897" i="19"/>
  <c r="L898" i="19"/>
  <c r="L899" i="19"/>
  <c r="L900" i="19"/>
  <c r="L901" i="19"/>
  <c r="L902" i="19"/>
  <c r="L903" i="19"/>
  <c r="L904" i="19"/>
  <c r="L905" i="19"/>
  <c r="L906" i="19"/>
  <c r="L907" i="19"/>
  <c r="L908" i="19"/>
  <c r="L909" i="19"/>
  <c r="L910" i="19"/>
  <c r="L911" i="19"/>
  <c r="L912" i="19"/>
  <c r="L913" i="19"/>
  <c r="L914" i="19"/>
  <c r="L915" i="19"/>
  <c r="L916" i="19"/>
  <c r="L917" i="19"/>
  <c r="L918" i="19"/>
  <c r="L919" i="19"/>
  <c r="L920" i="19"/>
  <c r="L921" i="19"/>
  <c r="L922" i="19"/>
  <c r="L923" i="19"/>
  <c r="L924" i="19"/>
  <c r="L925" i="19"/>
  <c r="L926" i="19"/>
  <c r="L927" i="19"/>
  <c r="L928" i="19"/>
  <c r="L929" i="19"/>
  <c r="L930" i="19"/>
  <c r="L931" i="19"/>
  <c r="L932" i="19"/>
  <c r="L933" i="19"/>
  <c r="L934" i="19"/>
  <c r="L935" i="19"/>
  <c r="L936" i="19"/>
  <c r="L937" i="19"/>
  <c r="L938" i="19"/>
  <c r="L939" i="19"/>
  <c r="L940" i="19"/>
  <c r="L941" i="19"/>
  <c r="L942" i="19"/>
  <c r="L943" i="19"/>
  <c r="L944" i="19"/>
  <c r="L945" i="19"/>
  <c r="L946" i="19"/>
  <c r="L947" i="19"/>
  <c r="L948" i="19"/>
  <c r="L949" i="19"/>
  <c r="L950" i="19"/>
  <c r="L951" i="19"/>
  <c r="L952" i="19"/>
  <c r="L953" i="19"/>
  <c r="L954" i="19"/>
  <c r="L955" i="19"/>
  <c r="L956" i="19"/>
  <c r="L957" i="19"/>
  <c r="L958" i="19"/>
  <c r="L959" i="19"/>
  <c r="L960" i="19"/>
  <c r="L961" i="19"/>
  <c r="L962" i="19"/>
  <c r="L963" i="19"/>
  <c r="L964" i="19"/>
  <c r="L965" i="19"/>
  <c r="L966" i="19"/>
  <c r="L967" i="19"/>
  <c r="L968" i="19"/>
  <c r="L969" i="19"/>
  <c r="L970" i="19"/>
  <c r="L971" i="19"/>
  <c r="L972" i="19"/>
  <c r="L973" i="19"/>
  <c r="L974" i="19"/>
  <c r="L975" i="19"/>
  <c r="L976" i="19"/>
  <c r="L977" i="19"/>
  <c r="L978" i="19"/>
  <c r="L979" i="19"/>
  <c r="L980" i="19"/>
  <c r="L981" i="19"/>
  <c r="L982" i="19"/>
  <c r="L983" i="19"/>
  <c r="L984" i="19"/>
  <c r="L985" i="19"/>
  <c r="L986" i="19"/>
  <c r="L987" i="19"/>
  <c r="L988" i="19"/>
  <c r="L989" i="19"/>
  <c r="L990" i="19"/>
  <c r="L991" i="19"/>
  <c r="L992" i="19"/>
  <c r="L993" i="19"/>
  <c r="L994" i="19"/>
  <c r="L995" i="19"/>
  <c r="L996" i="19"/>
  <c r="L997" i="19"/>
  <c r="L998" i="19"/>
  <c r="L999" i="19"/>
  <c r="L1000" i="19"/>
  <c r="L1001" i="19"/>
  <c r="L1002" i="19"/>
  <c r="L1003" i="19"/>
  <c r="L1004" i="19"/>
  <c r="L1005" i="19"/>
  <c r="L1006" i="19"/>
  <c r="L1007" i="19"/>
  <c r="L1008" i="19"/>
  <c r="L1009" i="19"/>
  <c r="L1010" i="19"/>
  <c r="L1011" i="19"/>
  <c r="L1012" i="19"/>
  <c r="L1013" i="19"/>
  <c r="L1014" i="19"/>
  <c r="L1015" i="19"/>
  <c r="L1016" i="19"/>
  <c r="L1017" i="19"/>
  <c r="L1018" i="19"/>
  <c r="L1019" i="19"/>
  <c r="L1020" i="19"/>
  <c r="L1021" i="19"/>
  <c r="L1022" i="19"/>
  <c r="L1023" i="19"/>
  <c r="L1024" i="19"/>
  <c r="L1025" i="19"/>
  <c r="L1026" i="19"/>
  <c r="L1027" i="19"/>
  <c r="L1028" i="19"/>
  <c r="L1029" i="19"/>
  <c r="L1030" i="19"/>
  <c r="L1031" i="19"/>
  <c r="L1032" i="19"/>
  <c r="L1033" i="19"/>
  <c r="L1034" i="19"/>
  <c r="L1035" i="19"/>
  <c r="L1036" i="19"/>
  <c r="L1037" i="19"/>
  <c r="L1038" i="19"/>
  <c r="L1039" i="19"/>
  <c r="L1040" i="19"/>
  <c r="L1041" i="19"/>
  <c r="L1042" i="19"/>
  <c r="L1043" i="19"/>
  <c r="L1044" i="19"/>
  <c r="L1045" i="19"/>
  <c r="L1046" i="19"/>
  <c r="L1047" i="19"/>
  <c r="L1048" i="19"/>
  <c r="L1049" i="19"/>
  <c r="L1050" i="19"/>
  <c r="L1051" i="19"/>
  <c r="L1052" i="19"/>
  <c r="L1053" i="19"/>
  <c r="L1054" i="19"/>
  <c r="L1055" i="19"/>
  <c r="L1056" i="19"/>
  <c r="L1057" i="19"/>
  <c r="L1058" i="19"/>
  <c r="L1059" i="19"/>
  <c r="L1060" i="19"/>
  <c r="L1061" i="19"/>
  <c r="L1062" i="19"/>
  <c r="L1063" i="19"/>
  <c r="L1064" i="19"/>
  <c r="L1065" i="19"/>
  <c r="L1066" i="19"/>
  <c r="L1067" i="19"/>
  <c r="L1068" i="19"/>
  <c r="L1069" i="19"/>
  <c r="L1070" i="19"/>
  <c r="L1071" i="19"/>
  <c r="L1072" i="19"/>
  <c r="L1073" i="19"/>
  <c r="L1074" i="19"/>
  <c r="L1075" i="19"/>
  <c r="L1076" i="19"/>
  <c r="L1077" i="19"/>
  <c r="L1078" i="19"/>
  <c r="L1079" i="19"/>
  <c r="L1080" i="19"/>
  <c r="L1081" i="19"/>
  <c r="L1082" i="19"/>
  <c r="L1083" i="19"/>
  <c r="L1084" i="19"/>
  <c r="L1085" i="19"/>
  <c r="L1086" i="19"/>
  <c r="L1087" i="19"/>
  <c r="L1088" i="19"/>
  <c r="L1089" i="19"/>
  <c r="L1090" i="19"/>
  <c r="L1091" i="19"/>
  <c r="L1092" i="19"/>
  <c r="L1093" i="19"/>
  <c r="L1094" i="19"/>
  <c r="L1095" i="19"/>
  <c r="L1096" i="19"/>
  <c r="L1097" i="19"/>
  <c r="L1098" i="19"/>
  <c r="L1099" i="19"/>
  <c r="L1100" i="19"/>
  <c r="L1101" i="19"/>
  <c r="L1102" i="19"/>
  <c r="L1103" i="19"/>
  <c r="L1104" i="19"/>
  <c r="L1105" i="19"/>
  <c r="L1106" i="19"/>
  <c r="L1107" i="19"/>
  <c r="L1108" i="19"/>
  <c r="L1109" i="19"/>
  <c r="L1110" i="19"/>
  <c r="L1111" i="19"/>
  <c r="L1112" i="19"/>
  <c r="L1113" i="19"/>
  <c r="L864" i="19"/>
  <c r="J865" i="19"/>
  <c r="J866" i="19"/>
  <c r="J867" i="19"/>
  <c r="J868" i="19"/>
  <c r="J869" i="19"/>
  <c r="J870" i="19"/>
  <c r="J871" i="19"/>
  <c r="J872" i="19"/>
  <c r="J873" i="19"/>
  <c r="J874" i="19"/>
  <c r="J875" i="19"/>
  <c r="J876" i="19"/>
  <c r="J877" i="19"/>
  <c r="J878" i="19"/>
  <c r="J879" i="19"/>
  <c r="J880" i="19"/>
  <c r="J881" i="19"/>
  <c r="J882" i="19"/>
  <c r="J883" i="19"/>
  <c r="J884" i="19"/>
  <c r="J885" i="19"/>
  <c r="J886" i="19"/>
  <c r="J887" i="19"/>
  <c r="J888" i="19"/>
  <c r="J889" i="19"/>
  <c r="J890" i="19"/>
  <c r="J891" i="19"/>
  <c r="J892" i="19"/>
  <c r="J893" i="19"/>
  <c r="J894" i="19"/>
  <c r="J895" i="19"/>
  <c r="J896" i="19"/>
  <c r="J897" i="19"/>
  <c r="J898" i="19"/>
  <c r="J899" i="19"/>
  <c r="J900" i="19"/>
  <c r="J901" i="19"/>
  <c r="J902" i="19"/>
  <c r="J903" i="19"/>
  <c r="J904" i="19"/>
  <c r="J905" i="19"/>
  <c r="J906" i="19"/>
  <c r="J907" i="19"/>
  <c r="J908" i="19"/>
  <c r="J909" i="19"/>
  <c r="J910" i="19"/>
  <c r="J911" i="19"/>
  <c r="J912" i="19"/>
  <c r="J913" i="19"/>
  <c r="J914" i="19"/>
  <c r="J915" i="19"/>
  <c r="J916" i="19"/>
  <c r="J917" i="19"/>
  <c r="J918" i="19"/>
  <c r="J919" i="19"/>
  <c r="J920" i="19"/>
  <c r="J921" i="19"/>
  <c r="J922" i="19"/>
  <c r="J923" i="19"/>
  <c r="J924" i="19"/>
  <c r="J925" i="19"/>
  <c r="J926" i="19"/>
  <c r="J927" i="19"/>
  <c r="J928" i="19"/>
  <c r="J929" i="19"/>
  <c r="J930" i="19"/>
  <c r="J931" i="19"/>
  <c r="J932" i="19"/>
  <c r="J933" i="19"/>
  <c r="J934" i="19"/>
  <c r="J935" i="19"/>
  <c r="J936" i="19"/>
  <c r="J937" i="19"/>
  <c r="J938" i="19"/>
  <c r="J939" i="19"/>
  <c r="J940" i="19"/>
  <c r="J941" i="19"/>
  <c r="J942" i="19"/>
  <c r="J943" i="19"/>
  <c r="J944" i="19"/>
  <c r="J945" i="19"/>
  <c r="J946" i="19"/>
  <c r="J947" i="19"/>
  <c r="J948" i="19"/>
  <c r="J949" i="19"/>
  <c r="J950" i="19"/>
  <c r="J951" i="19"/>
  <c r="J952" i="19"/>
  <c r="J953" i="19"/>
  <c r="J954" i="19"/>
  <c r="J955" i="19"/>
  <c r="J956" i="19"/>
  <c r="J957" i="19"/>
  <c r="J958" i="19"/>
  <c r="J959" i="19"/>
  <c r="J960" i="19"/>
  <c r="J961" i="19"/>
  <c r="J962" i="19"/>
  <c r="J963" i="19"/>
  <c r="J964" i="19"/>
  <c r="J965" i="19"/>
  <c r="J966" i="19"/>
  <c r="J967" i="19"/>
  <c r="J968" i="19"/>
  <c r="J969" i="19"/>
  <c r="J970" i="19"/>
  <c r="J971" i="19"/>
  <c r="J972" i="19"/>
  <c r="J973" i="19"/>
  <c r="J974" i="19"/>
  <c r="J975" i="19"/>
  <c r="J976" i="19"/>
  <c r="J977" i="19"/>
  <c r="J978" i="19"/>
  <c r="J979" i="19"/>
  <c r="J980" i="19"/>
  <c r="J981" i="19"/>
  <c r="J982" i="19"/>
  <c r="J983" i="19"/>
  <c r="J984" i="19"/>
  <c r="J985" i="19"/>
  <c r="J986" i="19"/>
  <c r="J987" i="19"/>
  <c r="J988" i="19"/>
  <c r="J989" i="19"/>
  <c r="J990" i="19"/>
  <c r="J991" i="19"/>
  <c r="J992" i="19"/>
  <c r="J993" i="19"/>
  <c r="J994" i="19"/>
  <c r="J995" i="19"/>
  <c r="J996" i="19"/>
  <c r="J997" i="19"/>
  <c r="J998" i="19"/>
  <c r="J999" i="19"/>
  <c r="J1000" i="19"/>
  <c r="J1001" i="19"/>
  <c r="J1002" i="19"/>
  <c r="J1003" i="19"/>
  <c r="J1004" i="19"/>
  <c r="J1005" i="19"/>
  <c r="J1006" i="19"/>
  <c r="J1007" i="19"/>
  <c r="J1008" i="19"/>
  <c r="J1009" i="19"/>
  <c r="J1010" i="19"/>
  <c r="J1011" i="19"/>
  <c r="J1012" i="19"/>
  <c r="J1013" i="19"/>
  <c r="J1014" i="19"/>
  <c r="J1015" i="19"/>
  <c r="J1016" i="19"/>
  <c r="J1017" i="19"/>
  <c r="J1018" i="19"/>
  <c r="J1019" i="19"/>
  <c r="J1020" i="19"/>
  <c r="J1021" i="19"/>
  <c r="J1022" i="19"/>
  <c r="J1023" i="19"/>
  <c r="J1024" i="19"/>
  <c r="J1025" i="19"/>
  <c r="J1026" i="19"/>
  <c r="J1027" i="19"/>
  <c r="J1028" i="19"/>
  <c r="J1029" i="19"/>
  <c r="J1030" i="19"/>
  <c r="J1031" i="19"/>
  <c r="J1032" i="19"/>
  <c r="J1033" i="19"/>
  <c r="J1034" i="19"/>
  <c r="J1035" i="19"/>
  <c r="J1036" i="19"/>
  <c r="J1037" i="19"/>
  <c r="J1038" i="19"/>
  <c r="J1039" i="19"/>
  <c r="J1040" i="19"/>
  <c r="J1041" i="19"/>
  <c r="J1042" i="19"/>
  <c r="J1043" i="19"/>
  <c r="J1044" i="19"/>
  <c r="J1045" i="19"/>
  <c r="J1046" i="19"/>
  <c r="J1047" i="19"/>
  <c r="J1048" i="19"/>
  <c r="J1049" i="19"/>
  <c r="J1050" i="19"/>
  <c r="J1051" i="19"/>
  <c r="J1052" i="19"/>
  <c r="J1053" i="19"/>
  <c r="J1054" i="19"/>
  <c r="J1055" i="19"/>
  <c r="J1056" i="19"/>
  <c r="J1057" i="19"/>
  <c r="J1058" i="19"/>
  <c r="J1059" i="19"/>
  <c r="J1060" i="19"/>
  <c r="J1061" i="19"/>
  <c r="J1062" i="19"/>
  <c r="J1063" i="19"/>
  <c r="J1064" i="19"/>
  <c r="J1065" i="19"/>
  <c r="J1066" i="19"/>
  <c r="J1067" i="19"/>
  <c r="J1068" i="19"/>
  <c r="J1069" i="19"/>
  <c r="J1070" i="19"/>
  <c r="J1071" i="19"/>
  <c r="J1072" i="19"/>
  <c r="J1073" i="19"/>
  <c r="J1074" i="19"/>
  <c r="J1075" i="19"/>
  <c r="J1076" i="19"/>
  <c r="J1077" i="19"/>
  <c r="J1078" i="19"/>
  <c r="J1079" i="19"/>
  <c r="J1080" i="19"/>
  <c r="J1081" i="19"/>
  <c r="J1082" i="19"/>
  <c r="J1083" i="19"/>
  <c r="J1084" i="19"/>
  <c r="J1085" i="19"/>
  <c r="J1086" i="19"/>
  <c r="J1087" i="19"/>
  <c r="J1088" i="19"/>
  <c r="J1089" i="19"/>
  <c r="J1090" i="19"/>
  <c r="J1091" i="19"/>
  <c r="J1092" i="19"/>
  <c r="J1093" i="19"/>
  <c r="J1094" i="19"/>
  <c r="J1095" i="19"/>
  <c r="J1096" i="19"/>
  <c r="J1097" i="19"/>
  <c r="J1098" i="19"/>
  <c r="J1099" i="19"/>
  <c r="J1100" i="19"/>
  <c r="J1101" i="19"/>
  <c r="J1102" i="19"/>
  <c r="J1103" i="19"/>
  <c r="J1104" i="19"/>
  <c r="J1105" i="19"/>
  <c r="J1106" i="19"/>
  <c r="J1107" i="19"/>
  <c r="J1108" i="19"/>
  <c r="J1109" i="19"/>
  <c r="J1110" i="19"/>
  <c r="J1111" i="19"/>
  <c r="J1112" i="19"/>
  <c r="J1113" i="19"/>
  <c r="J864" i="19"/>
  <c r="F865" i="19"/>
  <c r="F866" i="19"/>
  <c r="F867" i="19"/>
  <c r="F868" i="19"/>
  <c r="F869" i="19"/>
  <c r="F870" i="19"/>
  <c r="F871" i="19"/>
  <c r="F872" i="19"/>
  <c r="F873" i="19"/>
  <c r="F874" i="19"/>
  <c r="F875" i="19"/>
  <c r="F876" i="19"/>
  <c r="F877" i="19"/>
  <c r="F878" i="19"/>
  <c r="F879" i="19"/>
  <c r="F880" i="19"/>
  <c r="F881" i="19"/>
  <c r="F882" i="19"/>
  <c r="F883" i="19"/>
  <c r="F884" i="19"/>
  <c r="F885" i="19"/>
  <c r="F886" i="19"/>
  <c r="F887" i="19"/>
  <c r="F888" i="19"/>
  <c r="F889" i="19"/>
  <c r="F890" i="19"/>
  <c r="F891" i="19"/>
  <c r="F892" i="19"/>
  <c r="F893" i="19"/>
  <c r="F894" i="19"/>
  <c r="F895" i="19"/>
  <c r="F896" i="19"/>
  <c r="F897" i="19"/>
  <c r="F898" i="19"/>
  <c r="F899" i="19"/>
  <c r="F900" i="19"/>
  <c r="F901" i="19"/>
  <c r="F902" i="19"/>
  <c r="F903" i="19"/>
  <c r="F904" i="19"/>
  <c r="F905" i="19"/>
  <c r="F906" i="19"/>
  <c r="F907" i="19"/>
  <c r="F908" i="19"/>
  <c r="F909" i="19"/>
  <c r="F910" i="19"/>
  <c r="F911" i="19"/>
  <c r="F912" i="19"/>
  <c r="F913" i="19"/>
  <c r="F914" i="19"/>
  <c r="F915" i="19"/>
  <c r="F916" i="19"/>
  <c r="F917" i="19"/>
  <c r="F918" i="19"/>
  <c r="F919" i="19"/>
  <c r="F920" i="19"/>
  <c r="F921" i="19"/>
  <c r="F922" i="19"/>
  <c r="F923" i="19"/>
  <c r="F924" i="19"/>
  <c r="F925" i="19"/>
  <c r="F926" i="19"/>
  <c r="F927" i="19"/>
  <c r="F928" i="19"/>
  <c r="F929" i="19"/>
  <c r="F930" i="19"/>
  <c r="F931" i="19"/>
  <c r="F932" i="19"/>
  <c r="F933" i="19"/>
  <c r="F934" i="19"/>
  <c r="F935" i="19"/>
  <c r="F936" i="19"/>
  <c r="F937" i="19"/>
  <c r="F938" i="19"/>
  <c r="F939" i="19"/>
  <c r="F940" i="19"/>
  <c r="F941" i="19"/>
  <c r="F942" i="19"/>
  <c r="F943" i="19"/>
  <c r="F944" i="19"/>
  <c r="F945" i="19"/>
  <c r="F946" i="19"/>
  <c r="F947" i="19"/>
  <c r="F948" i="19"/>
  <c r="F949" i="19"/>
  <c r="F950" i="19"/>
  <c r="F951" i="19"/>
  <c r="F952" i="19"/>
  <c r="F953" i="19"/>
  <c r="F954" i="19"/>
  <c r="F955" i="19"/>
  <c r="F956" i="19"/>
  <c r="F957" i="19"/>
  <c r="F958" i="19"/>
  <c r="F959" i="19"/>
  <c r="F960" i="19"/>
  <c r="F961" i="19"/>
  <c r="F962" i="19"/>
  <c r="F963" i="19"/>
  <c r="F964" i="19"/>
  <c r="F965" i="19"/>
  <c r="F966" i="19"/>
  <c r="F967" i="19"/>
  <c r="F968" i="19"/>
  <c r="F969" i="19"/>
  <c r="F970" i="19"/>
  <c r="F971" i="19"/>
  <c r="F972" i="19"/>
  <c r="F973" i="19"/>
  <c r="F974" i="19"/>
  <c r="F975" i="19"/>
  <c r="F976" i="19"/>
  <c r="F977" i="19"/>
  <c r="F978" i="19"/>
  <c r="F979" i="19"/>
  <c r="F980" i="19"/>
  <c r="F981" i="19"/>
  <c r="F982" i="19"/>
  <c r="F983" i="19"/>
  <c r="F984" i="19"/>
  <c r="F985" i="19"/>
  <c r="F986" i="19"/>
  <c r="F987" i="19"/>
  <c r="F988" i="19"/>
  <c r="F989" i="19"/>
  <c r="F990" i="19"/>
  <c r="F991" i="19"/>
  <c r="F992" i="19"/>
  <c r="F993" i="19"/>
  <c r="F994" i="19"/>
  <c r="F995" i="19"/>
  <c r="F996" i="19"/>
  <c r="F997" i="19"/>
  <c r="F998" i="19"/>
  <c r="F999" i="19"/>
  <c r="F1000" i="19"/>
  <c r="F1001" i="19"/>
  <c r="F1002" i="19"/>
  <c r="F1003" i="19"/>
  <c r="F1004" i="19"/>
  <c r="F1005" i="19"/>
  <c r="F1006" i="19"/>
  <c r="F1007" i="19"/>
  <c r="F1008" i="19"/>
  <c r="F1009" i="19"/>
  <c r="F1010" i="19"/>
  <c r="F1011" i="19"/>
  <c r="F1012" i="19"/>
  <c r="F1013" i="19"/>
  <c r="F1014" i="19"/>
  <c r="F1015" i="19"/>
  <c r="F1016" i="19"/>
  <c r="F1017" i="19"/>
  <c r="F1018" i="19"/>
  <c r="F1019" i="19"/>
  <c r="F1020" i="19"/>
  <c r="F1021" i="19"/>
  <c r="F1022" i="19"/>
  <c r="F1023" i="19"/>
  <c r="F1024" i="19"/>
  <c r="F1025" i="19"/>
  <c r="F1026" i="19"/>
  <c r="F1027" i="19"/>
  <c r="F1028" i="19"/>
  <c r="F1029" i="19"/>
  <c r="F1030" i="19"/>
  <c r="F1031" i="19"/>
  <c r="F1032" i="19"/>
  <c r="F1033" i="19"/>
  <c r="F1034" i="19"/>
  <c r="F1035" i="19"/>
  <c r="F1036" i="19"/>
  <c r="F1037" i="19"/>
  <c r="F1038" i="19"/>
  <c r="F1039" i="19"/>
  <c r="F1040" i="19"/>
  <c r="F1041" i="19"/>
  <c r="F1042" i="19"/>
  <c r="F1043" i="19"/>
  <c r="F1044" i="19"/>
  <c r="F1045" i="19"/>
  <c r="F1046" i="19"/>
  <c r="F1047" i="19"/>
  <c r="F1048" i="19"/>
  <c r="F1049" i="19"/>
  <c r="F1050" i="19"/>
  <c r="F1051" i="19"/>
  <c r="F1052" i="19"/>
  <c r="F1053" i="19"/>
  <c r="F1054" i="19"/>
  <c r="F1055" i="19"/>
  <c r="F1056" i="19"/>
  <c r="F1057" i="19"/>
  <c r="F1058" i="19"/>
  <c r="F1059" i="19"/>
  <c r="F1060" i="19"/>
  <c r="F1061" i="19"/>
  <c r="F1062" i="19"/>
  <c r="F1063" i="19"/>
  <c r="F1064" i="19"/>
  <c r="F1065" i="19"/>
  <c r="F1066" i="19"/>
  <c r="F1067" i="19"/>
  <c r="F1068" i="19"/>
  <c r="F1069" i="19"/>
  <c r="F1070" i="19"/>
  <c r="F1071" i="19"/>
  <c r="F1072" i="19"/>
  <c r="F1073" i="19"/>
  <c r="F1074" i="19"/>
  <c r="F1075" i="19"/>
  <c r="F1076" i="19"/>
  <c r="F1077" i="19"/>
  <c r="F1078" i="19"/>
  <c r="F1079" i="19"/>
  <c r="F1080" i="19"/>
  <c r="F1081" i="19"/>
  <c r="F1082" i="19"/>
  <c r="F1083" i="19"/>
  <c r="F1084" i="19"/>
  <c r="F1085" i="19"/>
  <c r="F1086" i="19"/>
  <c r="F1087" i="19"/>
  <c r="F1088" i="19"/>
  <c r="F1089" i="19"/>
  <c r="F1090" i="19"/>
  <c r="F1091" i="19"/>
  <c r="F1092" i="19"/>
  <c r="F1093" i="19"/>
  <c r="F1094" i="19"/>
  <c r="F1095" i="19"/>
  <c r="F1096" i="19"/>
  <c r="F1097" i="19"/>
  <c r="F1098" i="19"/>
  <c r="F1099" i="19"/>
  <c r="F1100" i="19"/>
  <c r="F1101" i="19"/>
  <c r="F1102" i="19"/>
  <c r="F1103" i="19"/>
  <c r="F1104" i="19"/>
  <c r="F1105" i="19"/>
  <c r="F1106" i="19"/>
  <c r="F1107" i="19"/>
  <c r="F1108" i="19"/>
  <c r="F1109" i="19"/>
  <c r="F1110" i="19"/>
  <c r="F1111" i="19"/>
  <c r="F1112" i="19"/>
  <c r="F1113" i="19"/>
  <c r="F864" i="19"/>
  <c r="B865" i="19"/>
  <c r="S31" i="19" s="1"/>
  <c r="B866" i="19"/>
  <c r="R131" i="19" s="1"/>
  <c r="B867" i="19"/>
  <c r="Q78" i="19" s="1"/>
  <c r="B868" i="19"/>
  <c r="S34" i="19" s="1"/>
  <c r="B869" i="19"/>
  <c r="R134" i="19" s="1"/>
  <c r="B870" i="19"/>
  <c r="B871" i="19"/>
  <c r="S37" i="19" s="1"/>
  <c r="B872" i="19"/>
  <c r="Q83" i="19" s="1"/>
  <c r="B873" i="19"/>
  <c r="Q84" i="19" s="1"/>
  <c r="B874" i="19"/>
  <c r="R139" i="19" s="1"/>
  <c r="B875" i="19"/>
  <c r="P57" i="19" s="1"/>
  <c r="B876" i="19"/>
  <c r="Q87" i="19" s="1"/>
  <c r="B877" i="19"/>
  <c r="P59" i="19" s="1"/>
  <c r="B878" i="19"/>
  <c r="S44" i="19" s="1"/>
  <c r="B879" i="19"/>
  <c r="S45" i="19" s="1"/>
  <c r="B880" i="19"/>
  <c r="S46" i="19" s="1"/>
  <c r="B881" i="19"/>
  <c r="R146" i="19" s="1"/>
  <c r="B882" i="19"/>
  <c r="R147" i="19" s="1"/>
  <c r="B883" i="19"/>
  <c r="S49" i="19" s="1"/>
  <c r="B884" i="19"/>
  <c r="R149" i="19" s="1"/>
  <c r="B885" i="19"/>
  <c r="Q96" i="19" s="1"/>
  <c r="B886" i="19"/>
  <c r="B887" i="19"/>
  <c r="Q98" i="19" s="1"/>
  <c r="B888" i="19"/>
  <c r="S54" i="19" s="1"/>
  <c r="B889" i="19"/>
  <c r="Q100" i="19" s="1"/>
  <c r="B890" i="19"/>
  <c r="P72" i="19" s="1"/>
  <c r="B891" i="19"/>
  <c r="S57" i="19" s="1"/>
  <c r="B892" i="19"/>
  <c r="R157" i="19" s="1"/>
  <c r="B893" i="19"/>
  <c r="S59" i="19" s="1"/>
  <c r="B894" i="19"/>
  <c r="B895" i="19"/>
  <c r="P77" i="19" s="1"/>
  <c r="B896" i="19"/>
  <c r="S62" i="19" s="1"/>
  <c r="B897" i="19"/>
  <c r="Q108" i="19" s="1"/>
  <c r="B898" i="19"/>
  <c r="S64" i="19" s="1"/>
  <c r="B899" i="19"/>
  <c r="Q110" i="19" s="1"/>
  <c r="B900" i="19"/>
  <c r="Q111" i="19" s="1"/>
  <c r="B901" i="19"/>
  <c r="O197" i="19" s="1"/>
  <c r="B902" i="19"/>
  <c r="P84" i="19" s="1"/>
  <c r="B903" i="19"/>
  <c r="S69" i="19" s="1"/>
  <c r="B904" i="19"/>
  <c r="R169" i="19" s="1"/>
  <c r="B905" i="19"/>
  <c r="O201" i="19" s="1"/>
  <c r="B906" i="19"/>
  <c r="P88" i="19" s="1"/>
  <c r="B907" i="19"/>
  <c r="R172" i="19" s="1"/>
  <c r="B908" i="19"/>
  <c r="P90" i="19" s="1"/>
  <c r="B909" i="19"/>
  <c r="Q120" i="19" s="1"/>
  <c r="B910" i="19"/>
  <c r="B911" i="19"/>
  <c r="Q122" i="19" s="1"/>
  <c r="B912" i="19"/>
  <c r="P94" i="19" s="1"/>
  <c r="B913" i="19"/>
  <c r="S79" i="19" s="1"/>
  <c r="B914" i="19"/>
  <c r="O210" i="19" s="1"/>
  <c r="B915" i="19"/>
  <c r="P97" i="19" s="1"/>
  <c r="B916" i="19"/>
  <c r="Q127" i="19" s="1"/>
  <c r="B917" i="19"/>
  <c r="S83" i="19" s="1"/>
  <c r="B918" i="19"/>
  <c r="Q129" i="19" s="1"/>
  <c r="B919" i="19"/>
  <c r="S85" i="19" s="1"/>
  <c r="B920" i="19"/>
  <c r="Q131" i="19" s="1"/>
  <c r="B921" i="19"/>
  <c r="Q132" i="19" s="1"/>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864" i="19"/>
  <c r="J12" i="17"/>
  <c r="E13" i="17"/>
  <c r="J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G168" i="18"/>
  <c r="G167" i="18"/>
  <c r="G166" i="18"/>
  <c r="G165" i="18"/>
  <c r="G169" i="18"/>
  <c r="G164" i="18"/>
  <c r="G163" i="18"/>
  <c r="G162" i="18"/>
  <c r="G161" i="18"/>
  <c r="G160" i="18"/>
  <c r="G159" i="18"/>
  <c r="G158" i="18"/>
  <c r="G157" i="18"/>
  <c r="G156" i="18"/>
  <c r="G155" i="18"/>
  <c r="G154" i="18"/>
  <c r="G153" i="18"/>
  <c r="G152" i="18"/>
  <c r="G151" i="18"/>
  <c r="G150" i="18"/>
  <c r="G149" i="18"/>
  <c r="G148" i="18"/>
  <c r="G147" i="18"/>
  <c r="G146" i="18"/>
  <c r="G144" i="18"/>
  <c r="G143" i="18"/>
  <c r="G142" i="18"/>
  <c r="G141" i="18"/>
  <c r="G140" i="18"/>
  <c r="G145" i="18"/>
  <c r="G139" i="18"/>
  <c r="G138" i="18"/>
  <c r="G137" i="18"/>
  <c r="G136" i="18"/>
  <c r="G135" i="18"/>
  <c r="G134" i="18"/>
  <c r="G133" i="18"/>
  <c r="G132" i="18"/>
  <c r="G131" i="18"/>
  <c r="G130" i="18"/>
  <c r="G129" i="18"/>
  <c r="G128" i="18"/>
  <c r="G127" i="18"/>
  <c r="G126" i="18"/>
  <c r="G125" i="18"/>
  <c r="G124" i="18"/>
  <c r="G123" i="18"/>
  <c r="G122" i="18"/>
  <c r="G120" i="18"/>
  <c r="G119" i="18"/>
  <c r="G118" i="18"/>
  <c r="G117" i="18"/>
  <c r="G116" i="18"/>
  <c r="G121" i="18"/>
  <c r="G115" i="18"/>
  <c r="G114" i="18"/>
  <c r="G113" i="18"/>
  <c r="G112" i="18"/>
  <c r="G111" i="18"/>
  <c r="G110" i="18"/>
  <c r="G109" i="18"/>
  <c r="G108" i="18"/>
  <c r="G107" i="18"/>
  <c r="G106" i="18"/>
  <c r="G105" i="18"/>
  <c r="G104" i="18"/>
  <c r="G103" i="18"/>
  <c r="G102" i="18"/>
  <c r="G101" i="18"/>
  <c r="G100" i="18"/>
  <c r="G99" i="18"/>
  <c r="G98" i="18"/>
  <c r="G96" i="18"/>
  <c r="G95" i="18"/>
  <c r="G94" i="18"/>
  <c r="G93" i="18"/>
  <c r="G92" i="18"/>
  <c r="G97" i="18"/>
  <c r="G91" i="18"/>
  <c r="G90" i="18"/>
  <c r="G89" i="18"/>
  <c r="G88" i="18"/>
  <c r="G87" i="18"/>
  <c r="G86" i="18"/>
  <c r="G85" i="18"/>
  <c r="G84" i="18"/>
  <c r="G83" i="18"/>
  <c r="G82" i="18"/>
  <c r="G81" i="18"/>
  <c r="G80" i="18"/>
  <c r="G79" i="18"/>
  <c r="G78" i="18"/>
  <c r="G77" i="18"/>
  <c r="G76" i="18"/>
  <c r="G75" i="18"/>
  <c r="G74" i="18"/>
  <c r="G72" i="18"/>
  <c r="G71" i="18"/>
  <c r="G70" i="18"/>
  <c r="G69" i="18"/>
  <c r="G68" i="18"/>
  <c r="G73" i="18"/>
  <c r="G67" i="18"/>
  <c r="G66" i="18"/>
  <c r="G65" i="18"/>
  <c r="G64" i="18"/>
  <c r="G63" i="18"/>
  <c r="G62" i="18"/>
  <c r="G61" i="18"/>
  <c r="G60" i="18"/>
  <c r="G59" i="18"/>
  <c r="G58" i="18"/>
  <c r="G57" i="18"/>
  <c r="G56" i="18"/>
  <c r="G55" i="18"/>
  <c r="G54" i="18"/>
  <c r="G53" i="18"/>
  <c r="G52" i="18"/>
  <c r="G51" i="18"/>
  <c r="G50" i="18"/>
  <c r="G48" i="18"/>
  <c r="G47" i="18"/>
  <c r="G46" i="18"/>
  <c r="G45" i="18"/>
  <c r="G44" i="18"/>
  <c r="G49" i="18"/>
  <c r="G43" i="18"/>
  <c r="G42" i="18"/>
  <c r="G41" i="18"/>
  <c r="G40" i="18"/>
  <c r="G39" i="18"/>
  <c r="G38" i="18"/>
  <c r="G37" i="18"/>
  <c r="G36" i="18"/>
  <c r="G35" i="18"/>
  <c r="G34" i="18"/>
  <c r="G33" i="18"/>
  <c r="G32" i="18"/>
  <c r="G31" i="18"/>
  <c r="G30" i="18"/>
  <c r="G29" i="18"/>
  <c r="G28" i="18"/>
  <c r="G27" i="18"/>
  <c r="G26" i="18"/>
  <c r="G24" i="18"/>
  <c r="G23" i="18"/>
  <c r="G22" i="18"/>
  <c r="G21" i="18"/>
  <c r="G20" i="18"/>
  <c r="G25" i="18"/>
  <c r="G19" i="18"/>
  <c r="G18" i="18"/>
  <c r="G17" i="18"/>
  <c r="G16" i="18"/>
  <c r="G15" i="18"/>
  <c r="G14" i="18"/>
  <c r="G13" i="18"/>
  <c r="G12" i="18"/>
  <c r="G11" i="18"/>
  <c r="G10" i="18"/>
  <c r="G9" i="18"/>
  <c r="G8" i="18"/>
  <c r="G7" i="18"/>
  <c r="G6" i="18"/>
  <c r="G5" i="18"/>
  <c r="G4" i="18"/>
  <c r="G3" i="18"/>
  <c r="G2" i="18"/>
  <c r="O76" i="18"/>
  <c r="O75" i="18"/>
  <c r="O74" i="18"/>
  <c r="O73" i="18"/>
  <c r="O72" i="18"/>
  <c r="O71" i="18"/>
  <c r="O70" i="18"/>
  <c r="O69" i="18"/>
  <c r="O68" i="18"/>
  <c r="O67" i="18"/>
  <c r="O66" i="18"/>
  <c r="O65" i="18"/>
  <c r="O64" i="18"/>
  <c r="O63" i="18"/>
  <c r="O62" i="18"/>
  <c r="O61" i="18"/>
  <c r="O60" i="18"/>
  <c r="O59" i="18"/>
  <c r="O58" i="18"/>
  <c r="O57" i="18"/>
  <c r="O56" i="18"/>
  <c r="O55" i="18"/>
  <c r="O54" i="18"/>
  <c r="O53"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O7" i="18"/>
  <c r="O6" i="18"/>
  <c r="O5" i="18"/>
  <c r="O4" i="18"/>
  <c r="O3" i="18"/>
  <c r="O2" i="18"/>
  <c r="I610" i="19"/>
  <c r="I383" i="19"/>
  <c r="I611" i="19"/>
  <c r="I384" i="19"/>
  <c r="I585" i="19"/>
  <c r="I586" i="19"/>
  <c r="I385" i="19"/>
  <c r="I612" i="19"/>
  <c r="I613" i="19"/>
  <c r="I614" i="19"/>
  <c r="I615" i="19"/>
  <c r="I616" i="19"/>
  <c r="I617" i="19"/>
  <c r="I618" i="19"/>
  <c r="I619" i="19"/>
  <c r="I620" i="19"/>
  <c r="I621" i="19"/>
  <c r="I622" i="19"/>
  <c r="I623" i="19"/>
  <c r="I624" i="19"/>
  <c r="I386" i="19"/>
  <c r="I387" i="19"/>
  <c r="I587" i="19"/>
  <c r="I588" i="19"/>
  <c r="I625" i="19"/>
  <c r="I626" i="19"/>
  <c r="I627" i="19"/>
  <c r="I628" i="19"/>
  <c r="I629" i="19"/>
  <c r="I630" i="19"/>
  <c r="I631" i="19"/>
  <c r="I632" i="19"/>
  <c r="I388" i="19"/>
  <c r="I389" i="19"/>
  <c r="I390" i="19"/>
  <c r="I633" i="19"/>
  <c r="I634" i="19"/>
  <c r="I635" i="19"/>
  <c r="I636" i="19"/>
  <c r="I637" i="19"/>
  <c r="I391" i="19"/>
  <c r="I392" i="19"/>
  <c r="I638" i="19"/>
  <c r="I639" i="19"/>
  <c r="I640" i="19"/>
  <c r="I641" i="19"/>
  <c r="I393" i="19"/>
  <c r="I394" i="19"/>
  <c r="I395" i="19"/>
  <c r="I396" i="19"/>
  <c r="I397" i="19"/>
  <c r="I398" i="19"/>
  <c r="I399" i="19"/>
  <c r="I400" i="19"/>
  <c r="I401" i="19"/>
  <c r="I589" i="19"/>
  <c r="I590" i="19"/>
  <c r="I642" i="19"/>
  <c r="I643" i="19"/>
  <c r="I644" i="19"/>
  <c r="I645" i="19"/>
  <c r="I646" i="19"/>
  <c r="I647" i="19"/>
  <c r="I648" i="19"/>
  <c r="I649" i="19"/>
  <c r="I650" i="19"/>
  <c r="I651" i="19"/>
  <c r="I652" i="19"/>
  <c r="I653" i="19"/>
  <c r="I654" i="19"/>
  <c r="I655" i="19"/>
  <c r="I656" i="19"/>
  <c r="I657" i="19"/>
  <c r="I402" i="19"/>
  <c r="I403" i="19"/>
  <c r="I404" i="19"/>
  <c r="I405" i="19"/>
  <c r="I406" i="19"/>
  <c r="I407" i="19"/>
  <c r="I408" i="19"/>
  <c r="I409" i="19"/>
  <c r="I591" i="19"/>
  <c r="I592" i="19"/>
  <c r="I658" i="19"/>
  <c r="I659" i="19"/>
  <c r="I660" i="19"/>
  <c r="I661" i="19"/>
  <c r="I662" i="19"/>
  <c r="I663" i="19"/>
  <c r="I664" i="19"/>
  <c r="I665" i="19"/>
  <c r="I666" i="19"/>
  <c r="I667" i="19"/>
  <c r="I668" i="19"/>
  <c r="I410" i="19"/>
  <c r="I593" i="19"/>
  <c r="I411" i="19"/>
  <c r="I412" i="19"/>
  <c r="I413" i="19"/>
  <c r="I414" i="19"/>
  <c r="I415" i="19"/>
  <c r="I669" i="19"/>
  <c r="I670" i="19"/>
  <c r="I671" i="19"/>
  <c r="I672" i="19"/>
  <c r="I416" i="19"/>
  <c r="I417" i="19"/>
  <c r="I418" i="19"/>
  <c r="I419" i="19"/>
  <c r="I673" i="19"/>
  <c r="I674" i="19"/>
  <c r="I675" i="19"/>
  <c r="I676" i="19"/>
  <c r="I420" i="19"/>
  <c r="I421" i="19"/>
  <c r="I422" i="19"/>
  <c r="I423" i="19"/>
  <c r="I677" i="19"/>
  <c r="I424" i="19"/>
  <c r="I678" i="19"/>
  <c r="I679" i="19"/>
  <c r="I425" i="19"/>
  <c r="I426" i="19"/>
  <c r="I427" i="19"/>
  <c r="I428" i="19"/>
  <c r="I429" i="19"/>
  <c r="I430" i="19"/>
  <c r="I431" i="19"/>
  <c r="I432" i="19"/>
  <c r="I433" i="19"/>
  <c r="I594" i="19"/>
  <c r="I595" i="19"/>
  <c r="I596" i="19"/>
  <c r="I434" i="19"/>
  <c r="I435" i="19"/>
  <c r="I436" i="19"/>
  <c r="I680" i="19"/>
  <c r="I681" i="19"/>
  <c r="I682" i="19"/>
  <c r="I683" i="19"/>
  <c r="I684" i="19"/>
  <c r="I685" i="19"/>
  <c r="I686" i="19"/>
  <c r="I687" i="19"/>
  <c r="I688" i="19"/>
  <c r="I689" i="19"/>
  <c r="I690" i="19"/>
  <c r="I691" i="19"/>
  <c r="I692" i="19"/>
  <c r="I693" i="19"/>
  <c r="I694" i="19"/>
  <c r="I695" i="19"/>
  <c r="I696" i="19"/>
  <c r="I697" i="19"/>
  <c r="I698" i="19"/>
  <c r="I699" i="19"/>
  <c r="I700" i="19"/>
  <c r="I701" i="19"/>
  <c r="I702" i="19"/>
  <c r="I703" i="19"/>
  <c r="I704" i="19"/>
  <c r="I705" i="19"/>
  <c r="I706" i="19"/>
  <c r="I707" i="19"/>
  <c r="I708" i="19"/>
  <c r="I709" i="19"/>
  <c r="I710" i="19"/>
  <c r="I711" i="19"/>
  <c r="I712" i="19"/>
  <c r="I713" i="19"/>
  <c r="I437" i="19"/>
  <c r="I438" i="19"/>
  <c r="I439" i="19"/>
  <c r="I440" i="19"/>
  <c r="I714" i="19"/>
  <c r="I715" i="19"/>
  <c r="I716" i="19"/>
  <c r="I717" i="19"/>
  <c r="I718" i="19"/>
  <c r="I719" i="19"/>
  <c r="I720" i="19"/>
  <c r="I721" i="19"/>
  <c r="I722" i="19"/>
  <c r="I723" i="19"/>
  <c r="I724" i="19"/>
  <c r="I441" i="19"/>
  <c r="I442" i="19"/>
  <c r="I443" i="19"/>
  <c r="I444" i="19"/>
  <c r="I725" i="19"/>
  <c r="I726" i="19"/>
  <c r="I727" i="19"/>
  <c r="I728" i="19"/>
  <c r="I729" i="19"/>
  <c r="I730" i="19"/>
  <c r="I731" i="19"/>
  <c r="I732" i="19"/>
  <c r="I733" i="19"/>
  <c r="I734" i="19"/>
  <c r="I735" i="19"/>
  <c r="I445" i="19"/>
  <c r="I446" i="19"/>
  <c r="I447" i="19"/>
  <c r="I448" i="19"/>
  <c r="I449" i="19"/>
  <c r="I450" i="19"/>
  <c r="I451" i="19"/>
  <c r="I452" i="19"/>
  <c r="I597" i="19"/>
  <c r="I598" i="19"/>
  <c r="I453" i="19"/>
  <c r="I454" i="19"/>
  <c r="I455" i="19"/>
  <c r="I736" i="19"/>
  <c r="I737" i="19"/>
  <c r="I738" i="19"/>
  <c r="I739" i="19"/>
  <c r="I740" i="19"/>
  <c r="I741" i="19"/>
  <c r="I742" i="19"/>
  <c r="I743" i="19"/>
  <c r="I744" i="19"/>
  <c r="I745" i="19"/>
  <c r="I746" i="19"/>
  <c r="I747" i="19"/>
  <c r="I748" i="19"/>
  <c r="I749" i="19"/>
  <c r="I750" i="19"/>
  <c r="I751" i="19"/>
  <c r="I752" i="19"/>
  <c r="I753" i="19"/>
  <c r="I754" i="19"/>
  <c r="I456" i="19"/>
  <c r="I457" i="19"/>
  <c r="I458" i="19"/>
  <c r="I755" i="19"/>
  <c r="I756" i="19"/>
  <c r="I757" i="19"/>
  <c r="I758" i="19"/>
  <c r="I759" i="19"/>
  <c r="I459" i="19"/>
  <c r="I460" i="19"/>
  <c r="I760" i="19"/>
  <c r="I761" i="19"/>
  <c r="I762" i="19"/>
  <c r="I763" i="19"/>
  <c r="I764" i="19"/>
  <c r="I461" i="19"/>
  <c r="I462" i="19"/>
  <c r="I463" i="19"/>
  <c r="I464" i="19"/>
  <c r="I465" i="19"/>
  <c r="I466" i="19"/>
  <c r="I467" i="19"/>
  <c r="I599" i="19"/>
  <c r="I600" i="19"/>
  <c r="I468" i="19"/>
  <c r="I765" i="19"/>
  <c r="I766" i="19"/>
  <c r="I767" i="19"/>
  <c r="I768" i="19"/>
  <c r="I769" i="19"/>
  <c r="I770" i="19"/>
  <c r="I771" i="19"/>
  <c r="I772" i="19"/>
  <c r="I773" i="19"/>
  <c r="I774" i="19"/>
  <c r="I775" i="19"/>
  <c r="I776" i="19"/>
  <c r="I777" i="19"/>
  <c r="I469" i="19"/>
  <c r="I470" i="19"/>
  <c r="I471" i="19"/>
  <c r="I778" i="19"/>
  <c r="I779" i="19"/>
  <c r="I780" i="19"/>
  <c r="I472" i="19"/>
  <c r="I473" i="19"/>
  <c r="I781" i="19"/>
  <c r="I782" i="19"/>
  <c r="I783" i="19"/>
  <c r="I474" i="19"/>
  <c r="I475" i="19"/>
  <c r="I476" i="19"/>
  <c r="I477" i="19"/>
  <c r="I478" i="19"/>
  <c r="I479" i="19"/>
  <c r="I480" i="19"/>
  <c r="I481" i="19"/>
  <c r="I601" i="19"/>
  <c r="I602" i="19"/>
  <c r="I482" i="19"/>
  <c r="I784" i="19"/>
  <c r="I785" i="19"/>
  <c r="I786" i="19"/>
  <c r="I787" i="19"/>
  <c r="I788" i="19"/>
  <c r="I789" i="19"/>
  <c r="I790" i="19"/>
  <c r="I791" i="19"/>
  <c r="I792" i="19"/>
  <c r="I793" i="19"/>
  <c r="I794" i="19"/>
  <c r="I795" i="19"/>
  <c r="I483" i="19"/>
  <c r="I484" i="19"/>
  <c r="I485" i="19"/>
  <c r="I796" i="19"/>
  <c r="I797" i="19"/>
  <c r="I798" i="19"/>
  <c r="I486" i="19"/>
  <c r="I487" i="19"/>
  <c r="I799" i="19"/>
  <c r="I800" i="19"/>
  <c r="I801" i="19"/>
  <c r="I488" i="19"/>
  <c r="I603" i="19"/>
  <c r="I802" i="19"/>
  <c r="I489" i="19"/>
  <c r="I490" i="19"/>
  <c r="I491" i="19"/>
  <c r="I492" i="19"/>
  <c r="I604" i="19"/>
  <c r="I605" i="19"/>
  <c r="I803" i="19"/>
  <c r="I804" i="19"/>
  <c r="I805" i="19"/>
  <c r="I806" i="19"/>
  <c r="I807" i="19"/>
  <c r="I493" i="19"/>
  <c r="I808" i="19"/>
  <c r="I494" i="19"/>
  <c r="I809" i="19"/>
  <c r="I495" i="19"/>
  <c r="I496" i="19"/>
  <c r="I606" i="19"/>
  <c r="I810" i="19"/>
  <c r="I811" i="19"/>
  <c r="I812" i="19"/>
  <c r="I607" i="19"/>
  <c r="I608" i="19"/>
  <c r="I813" i="19"/>
  <c r="I814" i="19"/>
  <c r="I815" i="19"/>
  <c r="I816" i="19"/>
  <c r="I817" i="19"/>
  <c r="I818" i="19"/>
  <c r="I497" i="19"/>
  <c r="I498" i="19"/>
  <c r="I499" i="19"/>
  <c r="I500" i="19"/>
  <c r="I501" i="19"/>
  <c r="I502" i="19"/>
  <c r="I609" i="19"/>
  <c r="I819" i="19"/>
  <c r="I820" i="19"/>
  <c r="I821" i="19"/>
  <c r="I822" i="19"/>
  <c r="I823" i="19"/>
  <c r="I503" i="19"/>
  <c r="I504" i="19"/>
  <c r="I505" i="19"/>
  <c r="I506" i="19"/>
  <c r="I507" i="19"/>
  <c r="I508" i="19"/>
  <c r="I824" i="19"/>
  <c r="I825" i="19"/>
  <c r="I826" i="19"/>
  <c r="I827" i="19"/>
  <c r="I509" i="19"/>
  <c r="I510" i="19"/>
  <c r="I511" i="19"/>
  <c r="I512" i="19"/>
  <c r="I513" i="19"/>
  <c r="I828"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829" i="19"/>
  <c r="I830" i="19"/>
  <c r="I831" i="19"/>
  <c r="I832" i="19"/>
  <c r="I833" i="19"/>
  <c r="I834" i="19"/>
  <c r="I835" i="19"/>
  <c r="I836" i="19"/>
  <c r="I537" i="19"/>
  <c r="I538" i="19"/>
  <c r="I539" i="19"/>
  <c r="I540" i="19"/>
  <c r="I541" i="19"/>
  <c r="I542" i="19"/>
  <c r="I543" i="19"/>
  <c r="I544" i="19"/>
  <c r="I545" i="19"/>
  <c r="I546" i="19"/>
  <c r="I547" i="19"/>
  <c r="I548" i="19"/>
  <c r="I549" i="19"/>
  <c r="I550" i="19"/>
  <c r="I551" i="19"/>
  <c r="I837" i="19"/>
  <c r="I838" i="19"/>
  <c r="I839" i="19"/>
  <c r="I552" i="19"/>
  <c r="I553" i="19"/>
  <c r="I554" i="19"/>
  <c r="I555" i="19"/>
  <c r="I556" i="19"/>
  <c r="I557" i="19"/>
  <c r="I558" i="19"/>
  <c r="I559" i="19"/>
  <c r="I560" i="19"/>
  <c r="I561" i="19"/>
  <c r="I562" i="19"/>
  <c r="I563" i="19"/>
  <c r="I564" i="19"/>
  <c r="I840" i="19"/>
  <c r="I565" i="19"/>
  <c r="I566" i="19"/>
  <c r="I567" i="19"/>
  <c r="I568" i="19"/>
  <c r="I569" i="19"/>
  <c r="I570" i="19"/>
  <c r="I571" i="19"/>
  <c r="I572" i="19"/>
  <c r="I573" i="19"/>
  <c r="I574" i="19"/>
  <c r="I841" i="19"/>
  <c r="I842" i="19"/>
  <c r="I575" i="19"/>
  <c r="I576" i="19"/>
  <c r="I577" i="19"/>
  <c r="I578" i="19"/>
  <c r="I579" i="19"/>
  <c r="I580" i="19"/>
  <c r="I581" i="19"/>
  <c r="I582" i="19"/>
  <c r="I583" i="19"/>
  <c r="I584" i="19"/>
  <c r="I843" i="19"/>
  <c r="W2" i="18"/>
  <c r="Z2" i="18"/>
  <c r="W3" i="18"/>
  <c r="W4" i="18"/>
  <c r="W5" i="18"/>
  <c r="W6" i="18"/>
  <c r="W7" i="18"/>
  <c r="W8" i="18"/>
  <c r="W9" i="18"/>
  <c r="W10" i="18"/>
  <c r="W11" i="18"/>
  <c r="W12" i="18"/>
  <c r="W13" i="18"/>
  <c r="W14" i="18"/>
  <c r="W15" i="18"/>
  <c r="W16" i="18"/>
  <c r="BU10" i="17"/>
  <c r="BW10" i="17" s="1"/>
  <c r="BV10" i="17"/>
  <c r="E12"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L92" i="17"/>
  <c r="L120" i="17"/>
  <c r="BG10" i="17"/>
  <c r="L26" i="17"/>
  <c r="L69" i="17"/>
  <c r="L59" i="17"/>
  <c r="L170" i="17"/>
  <c r="L167" i="17"/>
  <c r="L132" i="17"/>
  <c r="L187" i="17"/>
  <c r="L48" i="17"/>
  <c r="L14" i="17"/>
  <c r="L176" i="17"/>
  <c r="L73" i="17"/>
  <c r="L41" i="17"/>
  <c r="L247" i="17"/>
  <c r="L232" i="17"/>
  <c r="L126" i="17"/>
  <c r="L72" i="17"/>
  <c r="L47" i="17"/>
  <c r="L194" i="17"/>
  <c r="L115" i="17"/>
  <c r="L61" i="17"/>
  <c r="L53" i="17"/>
  <c r="L46" i="17"/>
  <c r="L253" i="17"/>
  <c r="L202" i="17"/>
  <c r="L193" i="17"/>
  <c r="L182" i="17"/>
  <c r="L125" i="17"/>
  <c r="L106" i="17"/>
  <c r="L79" i="17"/>
  <c r="L245" i="17"/>
  <c r="L237" i="17"/>
  <c r="L171" i="17"/>
  <c r="L133" i="17"/>
  <c r="L29" i="17"/>
  <c r="L233" i="17"/>
  <c r="L231" i="17"/>
  <c r="L230" i="17"/>
  <c r="L221" i="17"/>
  <c r="L212" i="17"/>
  <c r="L204" i="17"/>
  <c r="L201" i="17"/>
  <c r="L195" i="17"/>
  <c r="L178" i="17"/>
  <c r="L150" i="17"/>
  <c r="L146" i="17"/>
  <c r="L145" i="17"/>
  <c r="L144" i="17"/>
  <c r="L137" i="17"/>
  <c r="L134" i="17"/>
  <c r="L109" i="17"/>
  <c r="L108" i="17"/>
  <c r="L101" i="17"/>
  <c r="L100" i="17"/>
  <c r="L98" i="17"/>
  <c r="L93" i="17"/>
  <c r="L87" i="17"/>
  <c r="L86" i="17"/>
  <c r="L71" i="17"/>
  <c r="L70" i="17"/>
  <c r="L64" i="17"/>
  <c r="L63" i="17"/>
  <c r="L55" i="17"/>
  <c r="L54" i="17"/>
  <c r="L32" i="17"/>
  <c r="L31" i="17"/>
  <c r="L30" i="17"/>
  <c r="L27" i="17"/>
  <c r="L254" i="17"/>
  <c r="L248" i="17"/>
  <c r="L246" i="17"/>
  <c r="L239" i="17"/>
  <c r="L238" i="17"/>
  <c r="L213" i="17"/>
  <c r="L183" i="17"/>
  <c r="L179" i="17"/>
  <c r="L177" i="17"/>
  <c r="L168" i="17"/>
  <c r="L162" i="17"/>
  <c r="L161" i="17"/>
  <c r="L160" i="17"/>
  <c r="L159" i="17"/>
  <c r="L149" i="17"/>
  <c r="L129" i="17"/>
  <c r="L127" i="17"/>
  <c r="L117" i="17"/>
  <c r="L116" i="17"/>
  <c r="L88" i="17"/>
  <c r="L80" i="17"/>
  <c r="L74" i="17"/>
  <c r="L62" i="17"/>
  <c r="L56" i="17"/>
  <c r="L43" i="17"/>
  <c r="L42" i="17"/>
  <c r="L37" i="17"/>
  <c r="L15" i="17"/>
  <c r="L256" i="17"/>
  <c r="L255" i="17"/>
  <c r="L240" i="17"/>
  <c r="L234" i="17"/>
  <c r="L224" i="17"/>
  <c r="L223" i="17"/>
  <c r="L222" i="17"/>
  <c r="L216" i="17"/>
  <c r="L215" i="17"/>
  <c r="L207" i="17"/>
  <c r="L206" i="17"/>
  <c r="L205" i="17"/>
  <c r="L196" i="17"/>
  <c r="L188" i="17"/>
  <c r="L172" i="17"/>
  <c r="L169" i="17"/>
  <c r="L163" i="17"/>
  <c r="L154" i="17"/>
  <c r="L151" i="17"/>
  <c r="L138" i="17"/>
  <c r="L135" i="17"/>
  <c r="L130" i="17"/>
  <c r="L118" i="17"/>
  <c r="L107" i="17"/>
  <c r="L99" i="17"/>
  <c r="L89" i="17"/>
  <c r="L49" i="17"/>
  <c r="L33" i="17"/>
  <c r="L16" i="17"/>
  <c r="L249" i="17"/>
  <c r="L235" i="17"/>
  <c r="L225" i="17"/>
  <c r="L217" i="17"/>
  <c r="L214" i="17"/>
  <c r="L198" i="17"/>
  <c r="L191" i="17"/>
  <c r="L153" i="17"/>
  <c r="L147" i="17"/>
  <c r="L142" i="17"/>
  <c r="L128" i="17"/>
  <c r="L113" i="17"/>
  <c r="L110" i="17"/>
  <c r="L102" i="17"/>
  <c r="L94" i="17"/>
  <c r="L75" i="17"/>
  <c r="L65" i="17"/>
  <c r="L51" i="17"/>
  <c r="L44" i="17"/>
  <c r="L39" i="17"/>
  <c r="L38" i="17"/>
  <c r="L35" i="17"/>
  <c r="L28" i="17"/>
  <c r="L259" i="17"/>
  <c r="L257" i="17"/>
  <c r="L252" i="17"/>
  <c r="L251" i="17"/>
  <c r="L244" i="17"/>
  <c r="L243" i="17"/>
  <c r="L241" i="17"/>
  <c r="L227" i="17"/>
  <c r="L208" i="17"/>
  <c r="L199" i="17"/>
  <c r="L197" i="17"/>
  <c r="L190" i="17"/>
  <c r="L189" i="17"/>
  <c r="L184" i="17"/>
  <c r="L180" i="17"/>
  <c r="L175" i="17"/>
  <c r="L174" i="17"/>
  <c r="L173" i="17"/>
  <c r="L164" i="17"/>
  <c r="L155" i="17"/>
  <c r="L152" i="17"/>
  <c r="L148" i="17"/>
  <c r="L141" i="17"/>
  <c r="L139" i="17"/>
  <c r="L136" i="17"/>
  <c r="L122" i="17"/>
  <c r="L121" i="17"/>
  <c r="L114" i="17"/>
  <c r="L112" i="17"/>
  <c r="L105" i="17"/>
  <c r="L96" i="17"/>
  <c r="L84" i="17"/>
  <c r="L68" i="17"/>
  <c r="L60" i="17"/>
  <c r="L57" i="17"/>
  <c r="L52" i="17"/>
  <c r="L50" i="17"/>
  <c r="L40" i="17"/>
  <c r="L34" i="17"/>
  <c r="L250" i="17"/>
  <c r="L236" i="17"/>
  <c r="L228" i="17"/>
  <c r="L226" i="17"/>
  <c r="L219" i="17"/>
  <c r="L218" i="17"/>
  <c r="L203" i="17"/>
  <c r="L192" i="17"/>
  <c r="L166" i="17"/>
  <c r="L165" i="17"/>
  <c r="L157" i="17"/>
  <c r="L131" i="17"/>
  <c r="L123" i="17"/>
  <c r="L119" i="17"/>
  <c r="L103" i="17"/>
  <c r="L97" i="17"/>
  <c r="L95" i="17"/>
  <c r="L90" i="17"/>
  <c r="L83" i="17"/>
  <c r="L82" i="17"/>
  <c r="L81" i="17"/>
  <c r="L78" i="17"/>
  <c r="L77" i="17"/>
  <c r="L76" i="17"/>
  <c r="L67" i="17"/>
  <c r="L66" i="17"/>
  <c r="L45" i="17"/>
  <c r="L24" i="17"/>
  <c r="L258" i="17"/>
  <c r="L242" i="17"/>
  <c r="L229" i="17"/>
  <c r="L220" i="17"/>
  <c r="L211" i="17"/>
  <c r="L210" i="17"/>
  <c r="L209" i="17"/>
  <c r="L200" i="17"/>
  <c r="L186" i="17"/>
  <c r="L185" i="17"/>
  <c r="L181" i="17"/>
  <c r="L158" i="17"/>
  <c r="L156" i="17"/>
  <c r="L143" i="17"/>
  <c r="L140" i="17"/>
  <c r="L124" i="17"/>
  <c r="L111" i="17"/>
  <c r="L104" i="17"/>
  <c r="L91" i="17"/>
  <c r="L85" i="17"/>
  <c r="L58" i="17"/>
  <c r="L36" i="17"/>
  <c r="L20" i="17"/>
  <c r="L18" i="17"/>
  <c r="L25" i="17"/>
  <c r="L23" i="17"/>
  <c r="L22" i="17"/>
  <c r="L19" i="17"/>
  <c r="L17" i="17"/>
  <c r="L21" i="17"/>
  <c r="BX10" i="17" l="1"/>
  <c r="AV247" i="17"/>
  <c r="AW247" i="17"/>
  <c r="AO247" i="17"/>
  <c r="AP247" i="17" s="1"/>
  <c r="AX247" i="17"/>
  <c r="AX223" i="17"/>
  <c r="AO223" i="17"/>
  <c r="AP223" i="17" s="1"/>
  <c r="AV223" i="17"/>
  <c r="AW223" i="17"/>
  <c r="AV207" i="17"/>
  <c r="AW207" i="17"/>
  <c r="AX207" i="17"/>
  <c r="AO207" i="17"/>
  <c r="AP207" i="17" s="1"/>
  <c r="AV183" i="17"/>
  <c r="AW183" i="17"/>
  <c r="AO183" i="17"/>
  <c r="AP183" i="17" s="1"/>
  <c r="AX183" i="17"/>
  <c r="AV151" i="17"/>
  <c r="AW151" i="17"/>
  <c r="AX151" i="17"/>
  <c r="AO151" i="17"/>
  <c r="AP151" i="17" s="1"/>
  <c r="AV119" i="17"/>
  <c r="AW119" i="17"/>
  <c r="AX119" i="17"/>
  <c r="AO119" i="17"/>
  <c r="AP119" i="17" s="1"/>
  <c r="AV95" i="17"/>
  <c r="AW95" i="17"/>
  <c r="AX95" i="17"/>
  <c r="AO95" i="17"/>
  <c r="AP95" i="17" s="1"/>
  <c r="AV71" i="17"/>
  <c r="AW71" i="17"/>
  <c r="AX71" i="17"/>
  <c r="AO71" i="17"/>
  <c r="AP71" i="17" s="1"/>
  <c r="AW55" i="17"/>
  <c r="AX55" i="17"/>
  <c r="AO55" i="17"/>
  <c r="AP55" i="17" s="1"/>
  <c r="AV55" i="17"/>
  <c r="AV31" i="17"/>
  <c r="AW31" i="17"/>
  <c r="AX31" i="17"/>
  <c r="AO31" i="17"/>
  <c r="AP31" i="17" s="1"/>
  <c r="AX254" i="17"/>
  <c r="AV254" i="17"/>
  <c r="AO254" i="17"/>
  <c r="AP254" i="17" s="1"/>
  <c r="AW254" i="17"/>
  <c r="AV182" i="17"/>
  <c r="AW182" i="17"/>
  <c r="AX182" i="17"/>
  <c r="AO182" i="17"/>
  <c r="AP182" i="17" s="1"/>
  <c r="AV166" i="17"/>
  <c r="AW166" i="17"/>
  <c r="AX166" i="17"/>
  <c r="AO166" i="17"/>
  <c r="AP166" i="17" s="1"/>
  <c r="AV150" i="17"/>
  <c r="AW150" i="17"/>
  <c r="AX150" i="17"/>
  <c r="AO150" i="17"/>
  <c r="AP150" i="17" s="1"/>
  <c r="AV134" i="17"/>
  <c r="AW134" i="17"/>
  <c r="AX134" i="17"/>
  <c r="AO134" i="17"/>
  <c r="AP134" i="17" s="1"/>
  <c r="AV118" i="17"/>
  <c r="AW118" i="17"/>
  <c r="AX118" i="17"/>
  <c r="AO118" i="17"/>
  <c r="AP118" i="17" s="1"/>
  <c r="AW102" i="17"/>
  <c r="AO102" i="17"/>
  <c r="AP102" i="17" s="1"/>
  <c r="AX102" i="17"/>
  <c r="AV102" i="17"/>
  <c r="AV86" i="17"/>
  <c r="AW86" i="17"/>
  <c r="AX86" i="17"/>
  <c r="AO86" i="17"/>
  <c r="AP86" i="17" s="1"/>
  <c r="AO62" i="17"/>
  <c r="AP62" i="17" s="1"/>
  <c r="AX62" i="17"/>
  <c r="AV62" i="17"/>
  <c r="AW62" i="17"/>
  <c r="AO38" i="17"/>
  <c r="AP38" i="17" s="1"/>
  <c r="AX38" i="17"/>
  <c r="AV38" i="17"/>
  <c r="AW38" i="17"/>
  <c r="AV14" i="17"/>
  <c r="AW14" i="17"/>
  <c r="AX14" i="17"/>
  <c r="AO14" i="17"/>
  <c r="AP14" i="17" s="1"/>
  <c r="AW253" i="17"/>
  <c r="AX253" i="17"/>
  <c r="AO253" i="17"/>
  <c r="AP253" i="17" s="1"/>
  <c r="AV253" i="17"/>
  <c r="AV245" i="17"/>
  <c r="AW245" i="17"/>
  <c r="AX245" i="17"/>
  <c r="AO245" i="17"/>
  <c r="AP245" i="17" s="1"/>
  <c r="AV237" i="17"/>
  <c r="AW237" i="17"/>
  <c r="AO237" i="17"/>
  <c r="AP237" i="17" s="1"/>
  <c r="AX237" i="17"/>
  <c r="AW229" i="17"/>
  <c r="AX229" i="17"/>
  <c r="AO229" i="17"/>
  <c r="AP229" i="17" s="1"/>
  <c r="AV229" i="17"/>
  <c r="AV221" i="17"/>
  <c r="AW221" i="17"/>
  <c r="AX221" i="17"/>
  <c r="AO221" i="17"/>
  <c r="AP221" i="17" s="1"/>
  <c r="AW213" i="17"/>
  <c r="AO213" i="17"/>
  <c r="AP213" i="17" s="1"/>
  <c r="AX213" i="17"/>
  <c r="AV213" i="17"/>
  <c r="AV205" i="17"/>
  <c r="AW205" i="17"/>
  <c r="AX205" i="17"/>
  <c r="AO205" i="17"/>
  <c r="AP205" i="17" s="1"/>
  <c r="AV197" i="17"/>
  <c r="AW197" i="17"/>
  <c r="AX197" i="17"/>
  <c r="AO197" i="17"/>
  <c r="AP197" i="17" s="1"/>
  <c r="AV189" i="17"/>
  <c r="AW189" i="17"/>
  <c r="AO189" i="17"/>
  <c r="AP189" i="17" s="1"/>
  <c r="AX189" i="17"/>
  <c r="AV181" i="17"/>
  <c r="AW181" i="17"/>
  <c r="AX181" i="17"/>
  <c r="AO181" i="17"/>
  <c r="AP181" i="17" s="1"/>
  <c r="AX173" i="17"/>
  <c r="AO173" i="17"/>
  <c r="AP173" i="17" s="1"/>
  <c r="AV173" i="17"/>
  <c r="AW173" i="17"/>
  <c r="AW165" i="17"/>
  <c r="AX165" i="17"/>
  <c r="AO165" i="17"/>
  <c r="AP165" i="17" s="1"/>
  <c r="AV165" i="17"/>
  <c r="AV157" i="17"/>
  <c r="AW157" i="17"/>
  <c r="AX157" i="17"/>
  <c r="AO157" i="17"/>
  <c r="AP157" i="17" s="1"/>
  <c r="AW149" i="17"/>
  <c r="AX149" i="17"/>
  <c r="AO149" i="17"/>
  <c r="AP149" i="17" s="1"/>
  <c r="AV149" i="17"/>
  <c r="AV141" i="17"/>
  <c r="AW141" i="17"/>
  <c r="AO141" i="17"/>
  <c r="AP141" i="17" s="1"/>
  <c r="AX141" i="17"/>
  <c r="AX133" i="17"/>
  <c r="AO133" i="17"/>
  <c r="AP133" i="17" s="1"/>
  <c r="AW133" i="17"/>
  <c r="AV133" i="17"/>
  <c r="AW125" i="17"/>
  <c r="AX125" i="17"/>
  <c r="AO125" i="17"/>
  <c r="AP125" i="17" s="1"/>
  <c r="AV125" i="17"/>
  <c r="AO117" i="17"/>
  <c r="AP117" i="17" s="1"/>
  <c r="AV117" i="17"/>
  <c r="AX117" i="17"/>
  <c r="AW117" i="17"/>
  <c r="AX109" i="17"/>
  <c r="AO109" i="17"/>
  <c r="AP109" i="17" s="1"/>
  <c r="AW109" i="17"/>
  <c r="AV109" i="17"/>
  <c r="AV101" i="17"/>
  <c r="AW101" i="17"/>
  <c r="AO101" i="17"/>
  <c r="AP101" i="17" s="1"/>
  <c r="AX101" i="17"/>
  <c r="AW93" i="17"/>
  <c r="AX93" i="17"/>
  <c r="AO93" i="17"/>
  <c r="AP93" i="17" s="1"/>
  <c r="AV93" i="17"/>
  <c r="AX85" i="17"/>
  <c r="AO85" i="17"/>
  <c r="AP85" i="17" s="1"/>
  <c r="AV85" i="17"/>
  <c r="AW85" i="17"/>
  <c r="AV77" i="17"/>
  <c r="AW77" i="17"/>
  <c r="AO77" i="17"/>
  <c r="AP77" i="17" s="1"/>
  <c r="AX77" i="17"/>
  <c r="AV69" i="17"/>
  <c r="AW69" i="17"/>
  <c r="AX69" i="17"/>
  <c r="AO69" i="17"/>
  <c r="AP69" i="17" s="1"/>
  <c r="AV61" i="17"/>
  <c r="AW61" i="17"/>
  <c r="AX61" i="17"/>
  <c r="AO61" i="17"/>
  <c r="AP61" i="17" s="1"/>
  <c r="AV53" i="17"/>
  <c r="AO53" i="17"/>
  <c r="AP53" i="17" s="1"/>
  <c r="AX53" i="17"/>
  <c r="AW53" i="17"/>
  <c r="AV45" i="17"/>
  <c r="AX45" i="17"/>
  <c r="AO45" i="17"/>
  <c r="AP45" i="17" s="1"/>
  <c r="AW45" i="17"/>
  <c r="AV37" i="17"/>
  <c r="AW37" i="17"/>
  <c r="AX37" i="17"/>
  <c r="AO37" i="17"/>
  <c r="AP37" i="17" s="1"/>
  <c r="AV29" i="17"/>
  <c r="AW29" i="17"/>
  <c r="AO29" i="17"/>
  <c r="AP29" i="17" s="1"/>
  <c r="AX29" i="17"/>
  <c r="AO21" i="17"/>
  <c r="AP21" i="17" s="1"/>
  <c r="AV21" i="17"/>
  <c r="AW21" i="17"/>
  <c r="AX21" i="17"/>
  <c r="AV13" i="17"/>
  <c r="AW13" i="17"/>
  <c r="AX13" i="17"/>
  <c r="AO13" i="17"/>
  <c r="AP13" i="17" s="1"/>
  <c r="AW252" i="17"/>
  <c r="AV252" i="17"/>
  <c r="AX252" i="17"/>
  <c r="AO252" i="17"/>
  <c r="AP252" i="17" s="1"/>
  <c r="AV244" i="17"/>
  <c r="AW244" i="17"/>
  <c r="AO244" i="17"/>
  <c r="AP244" i="17" s="1"/>
  <c r="AX244" i="17"/>
  <c r="AO236" i="17"/>
  <c r="AP236" i="17" s="1"/>
  <c r="AV236" i="17"/>
  <c r="AW236" i="17"/>
  <c r="AX236" i="17"/>
  <c r="AV228" i="17"/>
  <c r="AW228" i="17"/>
  <c r="AX228" i="17"/>
  <c r="AO228" i="17"/>
  <c r="AP228" i="17" s="1"/>
  <c r="AV220" i="17"/>
  <c r="AW220" i="17"/>
  <c r="AX220" i="17"/>
  <c r="AO220" i="17"/>
  <c r="AP220" i="17" s="1"/>
  <c r="AV212" i="17"/>
  <c r="AW212" i="17"/>
  <c r="AO212" i="17"/>
  <c r="AP212" i="17" s="1"/>
  <c r="AX212" i="17"/>
  <c r="AW204" i="17"/>
  <c r="AX204" i="17"/>
  <c r="AO204" i="17"/>
  <c r="AP204" i="17" s="1"/>
  <c r="AV204" i="17"/>
  <c r="AV196" i="17"/>
  <c r="AW196" i="17"/>
  <c r="AO196" i="17"/>
  <c r="AP196" i="17" s="1"/>
  <c r="AX196" i="17"/>
  <c r="AV188" i="17"/>
  <c r="AW188" i="17"/>
  <c r="AO188" i="17"/>
  <c r="AP188" i="17" s="1"/>
  <c r="AX188" i="17"/>
  <c r="AV180" i="17"/>
  <c r="AW180" i="17"/>
  <c r="AX180" i="17"/>
  <c r="AO180" i="17"/>
  <c r="AP180" i="17" s="1"/>
  <c r="AV172" i="17"/>
  <c r="AW172" i="17"/>
  <c r="AX172" i="17"/>
  <c r="AO172" i="17"/>
  <c r="AP172" i="17" s="1"/>
  <c r="AV164" i="17"/>
  <c r="AW164" i="17"/>
  <c r="AO164" i="17"/>
  <c r="AP164" i="17" s="1"/>
  <c r="AX164" i="17"/>
  <c r="AV156" i="17"/>
  <c r="AW156" i="17"/>
  <c r="AX156" i="17"/>
  <c r="AO156" i="17"/>
  <c r="AP156" i="17" s="1"/>
  <c r="AV148" i="17"/>
  <c r="AW148" i="17"/>
  <c r="AX148" i="17"/>
  <c r="AO148" i="17"/>
  <c r="AP148" i="17" s="1"/>
  <c r="AV140" i="17"/>
  <c r="AW140" i="17"/>
  <c r="AO140" i="17"/>
  <c r="AP140" i="17" s="1"/>
  <c r="AX140" i="17"/>
  <c r="AX132" i="17"/>
  <c r="AO132" i="17"/>
  <c r="AP132" i="17" s="1"/>
  <c r="AW132" i="17"/>
  <c r="AV132" i="17"/>
  <c r="AV124" i="17"/>
  <c r="AW124" i="17"/>
  <c r="AO124" i="17"/>
  <c r="AP124" i="17" s="1"/>
  <c r="AX124" i="17"/>
  <c r="AV116" i="17"/>
  <c r="AO116" i="17"/>
  <c r="AP116" i="17" s="1"/>
  <c r="AX116" i="17"/>
  <c r="AW116" i="17"/>
  <c r="AV108" i="17"/>
  <c r="AW108" i="17"/>
  <c r="AX108" i="17"/>
  <c r="AO108" i="17"/>
  <c r="AP108" i="17" s="1"/>
  <c r="AW100" i="17"/>
  <c r="AO100" i="17"/>
  <c r="AP100" i="17" s="1"/>
  <c r="AX100" i="17"/>
  <c r="AV100" i="17"/>
  <c r="AO92" i="17"/>
  <c r="AP92" i="17" s="1"/>
  <c r="AW92" i="17"/>
  <c r="AV92" i="17"/>
  <c r="AX92" i="17"/>
  <c r="AV84" i="17"/>
  <c r="AW84" i="17"/>
  <c r="AO84" i="17"/>
  <c r="AP84" i="17" s="1"/>
  <c r="AX84" i="17"/>
  <c r="AV76" i="17"/>
  <c r="AW76" i="17"/>
  <c r="AO76" i="17"/>
  <c r="AP76" i="17" s="1"/>
  <c r="AX76" i="17"/>
  <c r="AX68" i="17"/>
  <c r="AO68" i="17"/>
  <c r="AP68" i="17" s="1"/>
  <c r="AV68" i="17"/>
  <c r="AW68" i="17"/>
  <c r="AV60" i="17"/>
  <c r="AO60" i="17"/>
  <c r="AP60" i="17" s="1"/>
  <c r="AX60" i="17"/>
  <c r="AW60" i="17"/>
  <c r="AV52" i="17"/>
  <c r="AW52" i="17"/>
  <c r="AO52" i="17"/>
  <c r="AP52" i="17" s="1"/>
  <c r="AX52" i="17"/>
  <c r="AV44" i="17"/>
  <c r="AW44" i="17"/>
  <c r="AO44" i="17"/>
  <c r="AP44" i="17" s="1"/>
  <c r="AX44" i="17"/>
  <c r="AV36" i="17"/>
  <c r="AW36" i="17"/>
  <c r="AX36" i="17"/>
  <c r="AO36" i="17"/>
  <c r="AP36" i="17" s="1"/>
  <c r="AV28" i="17"/>
  <c r="AO28" i="17"/>
  <c r="AP28" i="17" s="1"/>
  <c r="AX28" i="17"/>
  <c r="AW28" i="17"/>
  <c r="AO20" i="17"/>
  <c r="AP20" i="17" s="1"/>
  <c r="AV20" i="17"/>
  <c r="AW20" i="17"/>
  <c r="AX20" i="17"/>
  <c r="AO12" i="17"/>
  <c r="AP12" i="17" s="1"/>
  <c r="AV12" i="17"/>
  <c r="AW12" i="17"/>
  <c r="AX12" i="17"/>
  <c r="AX175" i="17"/>
  <c r="AO175" i="17"/>
  <c r="AP175" i="17" s="1"/>
  <c r="AV175" i="17"/>
  <c r="AW175" i="17"/>
  <c r="AV127" i="17"/>
  <c r="AW127" i="17"/>
  <c r="AX127" i="17"/>
  <c r="AO127" i="17"/>
  <c r="AP127" i="17" s="1"/>
  <c r="AV63" i="17"/>
  <c r="AX63" i="17"/>
  <c r="AO63" i="17"/>
  <c r="AP63" i="17" s="1"/>
  <c r="AW63" i="17"/>
  <c r="AV259" i="17"/>
  <c r="AW259" i="17"/>
  <c r="AX259" i="17"/>
  <c r="AO259" i="17"/>
  <c r="AP259" i="17" s="1"/>
  <c r="AW251" i="17"/>
  <c r="AV251" i="17"/>
  <c r="AX251" i="17"/>
  <c r="AO251" i="17"/>
  <c r="AP251" i="17" s="1"/>
  <c r="AV243" i="17"/>
  <c r="AW243" i="17"/>
  <c r="AX243" i="17"/>
  <c r="AO243" i="17"/>
  <c r="AP243" i="17" s="1"/>
  <c r="AV235" i="17"/>
  <c r="AW235" i="17"/>
  <c r="AX235" i="17"/>
  <c r="AO235" i="17"/>
  <c r="AP235" i="17" s="1"/>
  <c r="AV227" i="17"/>
  <c r="AW227" i="17"/>
  <c r="AX227" i="17"/>
  <c r="AO227" i="17"/>
  <c r="AP227" i="17" s="1"/>
  <c r="AO219" i="17"/>
  <c r="AP219" i="17" s="1"/>
  <c r="AV219" i="17"/>
  <c r="AW219" i="17"/>
  <c r="AX219" i="17"/>
  <c r="AX211" i="17"/>
  <c r="AO211" i="17"/>
  <c r="AP211" i="17" s="1"/>
  <c r="AV211" i="17"/>
  <c r="AW211" i="17"/>
  <c r="AW203" i="17"/>
  <c r="AX203" i="17"/>
  <c r="AO203" i="17"/>
  <c r="AP203" i="17" s="1"/>
  <c r="AV203" i="17"/>
  <c r="AV195" i="17"/>
  <c r="AW195" i="17"/>
  <c r="AX195" i="17"/>
  <c r="AO195" i="17"/>
  <c r="AP195" i="17" s="1"/>
  <c r="AV187" i="17"/>
  <c r="AW187" i="17"/>
  <c r="AX187" i="17"/>
  <c r="AO187" i="17"/>
  <c r="AP187" i="17" s="1"/>
  <c r="AV179" i="17"/>
  <c r="AW179" i="17"/>
  <c r="AO179" i="17"/>
  <c r="AP179" i="17" s="1"/>
  <c r="AX179" i="17"/>
  <c r="AV171" i="17"/>
  <c r="AW171" i="17"/>
  <c r="AX171" i="17"/>
  <c r="AO171" i="17"/>
  <c r="AP171" i="17" s="1"/>
  <c r="AV163" i="17"/>
  <c r="AW163" i="17"/>
  <c r="AX163" i="17"/>
  <c r="AO163" i="17"/>
  <c r="AP163" i="17" s="1"/>
  <c r="AV155" i="17"/>
  <c r="AO155" i="17"/>
  <c r="AP155" i="17" s="1"/>
  <c r="AX155" i="17"/>
  <c r="AW155" i="17"/>
  <c r="AV147" i="17"/>
  <c r="AW147" i="17"/>
  <c r="AX147" i="17"/>
  <c r="AO147" i="17"/>
  <c r="AP147" i="17" s="1"/>
  <c r="AV139" i="17"/>
  <c r="AW139" i="17"/>
  <c r="AO139" i="17"/>
  <c r="AP139" i="17" s="1"/>
  <c r="AX139" i="17"/>
  <c r="AV131" i="17"/>
  <c r="AW131" i="17"/>
  <c r="AO131" i="17"/>
  <c r="AP131" i="17" s="1"/>
  <c r="AX131" i="17"/>
  <c r="AV123" i="17"/>
  <c r="AW123" i="17"/>
  <c r="AO123" i="17"/>
  <c r="AP123" i="17" s="1"/>
  <c r="AX123" i="17"/>
  <c r="AV115" i="17"/>
  <c r="AW115" i="17"/>
  <c r="AO115" i="17"/>
  <c r="AP115" i="17" s="1"/>
  <c r="AX115" i="17"/>
  <c r="AO107" i="17"/>
  <c r="AP107" i="17" s="1"/>
  <c r="AV107" i="17"/>
  <c r="AX107" i="17"/>
  <c r="AW107" i="17"/>
  <c r="AV99" i="17"/>
  <c r="AW99" i="17"/>
  <c r="AX99" i="17"/>
  <c r="AO99" i="17"/>
  <c r="AP99" i="17" s="1"/>
  <c r="AV91" i="17"/>
  <c r="AW91" i="17"/>
  <c r="AX91" i="17"/>
  <c r="AO91" i="17"/>
  <c r="AP91" i="17" s="1"/>
  <c r="AO83" i="17"/>
  <c r="AP83" i="17" s="1"/>
  <c r="AW83" i="17"/>
  <c r="AV83" i="17"/>
  <c r="AX83" i="17"/>
  <c r="AX75" i="17"/>
  <c r="AV75" i="17"/>
  <c r="AW75" i="17"/>
  <c r="AO75" i="17"/>
  <c r="AP75" i="17" s="1"/>
  <c r="AV67" i="17"/>
  <c r="AX67" i="17"/>
  <c r="AO67" i="17"/>
  <c r="AP67" i="17" s="1"/>
  <c r="AW67" i="17"/>
  <c r="AW59" i="17"/>
  <c r="AX59" i="17"/>
  <c r="AO59" i="17"/>
  <c r="AP59" i="17" s="1"/>
  <c r="AV59" i="17"/>
  <c r="AO51" i="17"/>
  <c r="AP51" i="17" s="1"/>
  <c r="AV51" i="17"/>
  <c r="AW51" i="17"/>
  <c r="AX51" i="17"/>
  <c r="AW43" i="17"/>
  <c r="AX43" i="17"/>
  <c r="AO43" i="17"/>
  <c r="AP43" i="17" s="1"/>
  <c r="AV43" i="17"/>
  <c r="AV35" i="17"/>
  <c r="AX35" i="17"/>
  <c r="AO35" i="17"/>
  <c r="AP35" i="17" s="1"/>
  <c r="AW35" i="17"/>
  <c r="AX27" i="17"/>
  <c r="AO27" i="17"/>
  <c r="AP27" i="17" s="1"/>
  <c r="AV27" i="17"/>
  <c r="AW27" i="17"/>
  <c r="AV19" i="17"/>
  <c r="AW19" i="17"/>
  <c r="AO19" i="17"/>
  <c r="AP19" i="17" s="1"/>
  <c r="AX19" i="17"/>
  <c r="AX11" i="17"/>
  <c r="AO11" i="17"/>
  <c r="AP11" i="17" s="1"/>
  <c r="AV11" i="17"/>
  <c r="AW11" i="17"/>
  <c r="AV258" i="17"/>
  <c r="AW258" i="17"/>
  <c r="AO258" i="17"/>
  <c r="AP258" i="17" s="1"/>
  <c r="AX258" i="17"/>
  <c r="AV250" i="17"/>
  <c r="AX250" i="17"/>
  <c r="AW250" i="17"/>
  <c r="AO250" i="17"/>
  <c r="AP250" i="17" s="1"/>
  <c r="AV242" i="17"/>
  <c r="AW242" i="17"/>
  <c r="AO242" i="17"/>
  <c r="AP242" i="17" s="1"/>
  <c r="AX242" i="17"/>
  <c r="AW234" i="17"/>
  <c r="AO234" i="17"/>
  <c r="AP234" i="17" s="1"/>
  <c r="AX234" i="17"/>
  <c r="AV234" i="17"/>
  <c r="AO226" i="17"/>
  <c r="AP226" i="17" s="1"/>
  <c r="AV226" i="17"/>
  <c r="AW226" i="17"/>
  <c r="AX226" i="17"/>
  <c r="AV218" i="17"/>
  <c r="AW218" i="17"/>
  <c r="AX218" i="17"/>
  <c r="AO218" i="17"/>
  <c r="AP218" i="17" s="1"/>
  <c r="AW210" i="17"/>
  <c r="AO210" i="17"/>
  <c r="AP210" i="17" s="1"/>
  <c r="AX210" i="17"/>
  <c r="AV210" i="17"/>
  <c r="AV202" i="17"/>
  <c r="AW202" i="17"/>
  <c r="AX202" i="17"/>
  <c r="AO202" i="17"/>
  <c r="AP202" i="17" s="1"/>
  <c r="AV194" i="17"/>
  <c r="AW194" i="17"/>
  <c r="AX194" i="17"/>
  <c r="AO194" i="17"/>
  <c r="AP194" i="17" s="1"/>
  <c r="AV186" i="17"/>
  <c r="AW186" i="17"/>
  <c r="AX186" i="17"/>
  <c r="AO186" i="17"/>
  <c r="AP186" i="17" s="1"/>
  <c r="AO178" i="17"/>
  <c r="AP178" i="17" s="1"/>
  <c r="AV178" i="17"/>
  <c r="AW178" i="17"/>
  <c r="AX178" i="17"/>
  <c r="AX170" i="17"/>
  <c r="AO170" i="17"/>
  <c r="AP170" i="17" s="1"/>
  <c r="AV170" i="17"/>
  <c r="AW170" i="17"/>
  <c r="AO162" i="17"/>
  <c r="AP162" i="17" s="1"/>
  <c r="AV162" i="17"/>
  <c r="AX162" i="17"/>
  <c r="AW162" i="17"/>
  <c r="AX154" i="17"/>
  <c r="AO154" i="17"/>
  <c r="AP154" i="17" s="1"/>
  <c r="AW154" i="17"/>
  <c r="AV154" i="17"/>
  <c r="AV146" i="17"/>
  <c r="AW146" i="17"/>
  <c r="AX146" i="17"/>
  <c r="AO146" i="17"/>
  <c r="AP146" i="17" s="1"/>
  <c r="AV138" i="17"/>
  <c r="AW138" i="17"/>
  <c r="AX138" i="17"/>
  <c r="AO138" i="17"/>
  <c r="AP138" i="17" s="1"/>
  <c r="AV130" i="17"/>
  <c r="AW130" i="17"/>
  <c r="AX130" i="17"/>
  <c r="AO130" i="17"/>
  <c r="AP130" i="17" s="1"/>
  <c r="AV122" i="17"/>
  <c r="AW122" i="17"/>
  <c r="AX122" i="17"/>
  <c r="AO122" i="17"/>
  <c r="AP122" i="17" s="1"/>
  <c r="AV114" i="17"/>
  <c r="AW114" i="17"/>
  <c r="AX114" i="17"/>
  <c r="AO114" i="17"/>
  <c r="AP114" i="17" s="1"/>
  <c r="AV106" i="17"/>
  <c r="AW106" i="17"/>
  <c r="AO106" i="17"/>
  <c r="AP106" i="17" s="1"/>
  <c r="AX106" i="17"/>
  <c r="AV98" i="17"/>
  <c r="AW98" i="17"/>
  <c r="AO98" i="17"/>
  <c r="AP98" i="17" s="1"/>
  <c r="AX98" i="17"/>
  <c r="AV90" i="17"/>
  <c r="AW90" i="17"/>
  <c r="AX90" i="17"/>
  <c r="AO90" i="17"/>
  <c r="AP90" i="17" s="1"/>
  <c r="AV82" i="17"/>
  <c r="AW82" i="17"/>
  <c r="AO82" i="17"/>
  <c r="AP82" i="17" s="1"/>
  <c r="AX82" i="17"/>
  <c r="AV74" i="17"/>
  <c r="AO74" i="17"/>
  <c r="AP74" i="17" s="1"/>
  <c r="AX74" i="17"/>
  <c r="AW74" i="17"/>
  <c r="AV66" i="17"/>
  <c r="AO66" i="17"/>
  <c r="AP66" i="17" s="1"/>
  <c r="AX66" i="17"/>
  <c r="AW66" i="17"/>
  <c r="AV58" i="17"/>
  <c r="AW58" i="17"/>
  <c r="AO58" i="17"/>
  <c r="AP58" i="17" s="1"/>
  <c r="AX58" i="17"/>
  <c r="AW50" i="17"/>
  <c r="AO50" i="17"/>
  <c r="AP50" i="17" s="1"/>
  <c r="AX50" i="17"/>
  <c r="AV50" i="17"/>
  <c r="AW42" i="17"/>
  <c r="AO42" i="17"/>
  <c r="AP42" i="17" s="1"/>
  <c r="AX42" i="17"/>
  <c r="AV42" i="17"/>
  <c r="AO34" i="17"/>
  <c r="AP34" i="17" s="1"/>
  <c r="AX34" i="17"/>
  <c r="AV34" i="17"/>
  <c r="AW34" i="17"/>
  <c r="AO26" i="17"/>
  <c r="AP26" i="17" s="1"/>
  <c r="AX26" i="17"/>
  <c r="AV26" i="17"/>
  <c r="AW26" i="17"/>
  <c r="AV18" i="17"/>
  <c r="AO18" i="17"/>
  <c r="AP18" i="17" s="1"/>
  <c r="AX18" i="17"/>
  <c r="AW18" i="17"/>
  <c r="AV255" i="17"/>
  <c r="AW255" i="17"/>
  <c r="AO255" i="17"/>
  <c r="AP255" i="17" s="1"/>
  <c r="AX255" i="17"/>
  <c r="AV231" i="17"/>
  <c r="AW231" i="17"/>
  <c r="AX231" i="17"/>
  <c r="AO231" i="17"/>
  <c r="AP231" i="17" s="1"/>
  <c r="AV199" i="17"/>
  <c r="AW199" i="17"/>
  <c r="AX199" i="17"/>
  <c r="AO199" i="17"/>
  <c r="AP199" i="17" s="1"/>
  <c r="AV167" i="17"/>
  <c r="AW167" i="17"/>
  <c r="AX167" i="17"/>
  <c r="AO167" i="17"/>
  <c r="AP167" i="17" s="1"/>
  <c r="AV143" i="17"/>
  <c r="AW143" i="17"/>
  <c r="AX143" i="17"/>
  <c r="AO143" i="17"/>
  <c r="AP143" i="17" s="1"/>
  <c r="AV111" i="17"/>
  <c r="AW111" i="17"/>
  <c r="AO111" i="17"/>
  <c r="AP111" i="17" s="1"/>
  <c r="AX111" i="17"/>
  <c r="AV87" i="17"/>
  <c r="AW87" i="17"/>
  <c r="AX87" i="17"/>
  <c r="AO87" i="17"/>
  <c r="AP87" i="17" s="1"/>
  <c r="AV39" i="17"/>
  <c r="AX39" i="17"/>
  <c r="AO39" i="17"/>
  <c r="AP39" i="17" s="1"/>
  <c r="AW39" i="17"/>
  <c r="AO15" i="17"/>
  <c r="AP15" i="17" s="1"/>
  <c r="AV15" i="17"/>
  <c r="AW15" i="17"/>
  <c r="AX15" i="17"/>
  <c r="AW246" i="17"/>
  <c r="AO246" i="17"/>
  <c r="AP246" i="17" s="1"/>
  <c r="AX246" i="17"/>
  <c r="AV246" i="17"/>
  <c r="AV222" i="17"/>
  <c r="AW222" i="17"/>
  <c r="AO222" i="17"/>
  <c r="AP222" i="17" s="1"/>
  <c r="AX222" i="17"/>
  <c r="AO206" i="17"/>
  <c r="AP206" i="17" s="1"/>
  <c r="AV206" i="17"/>
  <c r="AW206" i="17"/>
  <c r="AX206" i="17"/>
  <c r="AO190" i="17"/>
  <c r="AP190" i="17" s="1"/>
  <c r="AX190" i="17"/>
  <c r="AV190" i="17"/>
  <c r="AW190" i="17"/>
  <c r="AO78" i="17"/>
  <c r="AP78" i="17" s="1"/>
  <c r="AX78" i="17"/>
  <c r="AV78" i="17"/>
  <c r="AW78" i="17"/>
  <c r="AW54" i="17"/>
  <c r="AO54" i="17"/>
  <c r="AP54" i="17" s="1"/>
  <c r="AX54" i="17"/>
  <c r="AV54" i="17"/>
  <c r="AV30" i="17"/>
  <c r="AW30" i="17"/>
  <c r="AO30" i="17"/>
  <c r="AP30" i="17" s="1"/>
  <c r="AX30" i="17"/>
  <c r="AO257" i="17"/>
  <c r="AP257" i="17" s="1"/>
  <c r="AW257" i="17"/>
  <c r="AV257" i="17"/>
  <c r="AX257" i="17"/>
  <c r="AV249" i="17"/>
  <c r="AW249" i="17"/>
  <c r="AX249" i="17"/>
  <c r="AO249" i="17"/>
  <c r="AP249" i="17" s="1"/>
  <c r="AV241" i="17"/>
  <c r="AW241" i="17"/>
  <c r="AX241" i="17"/>
  <c r="AO241" i="17"/>
  <c r="AP241" i="17" s="1"/>
  <c r="AV233" i="17"/>
  <c r="AW233" i="17"/>
  <c r="AX233" i="17"/>
  <c r="AO233" i="17"/>
  <c r="AP233" i="17" s="1"/>
  <c r="AV225" i="17"/>
  <c r="AW225" i="17"/>
  <c r="AO225" i="17"/>
  <c r="AP225" i="17" s="1"/>
  <c r="AX225" i="17"/>
  <c r="AW217" i="17"/>
  <c r="AO217" i="17"/>
  <c r="AP217" i="17" s="1"/>
  <c r="AX217" i="17"/>
  <c r="AV217" i="17"/>
  <c r="AV209" i="17"/>
  <c r="AW209" i="17"/>
  <c r="AX209" i="17"/>
  <c r="AO209" i="17"/>
  <c r="AP209" i="17" s="1"/>
  <c r="AO201" i="17"/>
  <c r="AP201" i="17" s="1"/>
  <c r="AX201" i="17"/>
  <c r="AV201" i="17"/>
  <c r="AW201" i="17"/>
  <c r="AV193" i="17"/>
  <c r="AW193" i="17"/>
  <c r="AX193" i="17"/>
  <c r="AO193" i="17"/>
  <c r="AP193" i="17" s="1"/>
  <c r="AV185" i="17"/>
  <c r="AW185" i="17"/>
  <c r="AO185" i="17"/>
  <c r="AP185" i="17" s="1"/>
  <c r="AX185" i="17"/>
  <c r="AV177" i="17"/>
  <c r="AW177" i="17"/>
  <c r="AX177" i="17"/>
  <c r="AO177" i="17"/>
  <c r="AP177" i="17" s="1"/>
  <c r="AV169" i="17"/>
  <c r="AW169" i="17"/>
  <c r="AO169" i="17"/>
  <c r="AP169" i="17" s="1"/>
  <c r="AX169" i="17"/>
  <c r="AV161" i="17"/>
  <c r="AW161" i="17"/>
  <c r="AO161" i="17"/>
  <c r="AP161" i="17" s="1"/>
  <c r="AX161" i="17"/>
  <c r="AW153" i="17"/>
  <c r="AX153" i="17"/>
  <c r="AO153" i="17"/>
  <c r="AP153" i="17" s="1"/>
  <c r="AV153" i="17"/>
  <c r="AW145" i="17"/>
  <c r="AO145" i="17"/>
  <c r="AP145" i="17" s="1"/>
  <c r="AX145" i="17"/>
  <c r="AV145" i="17"/>
  <c r="AO137" i="17"/>
  <c r="AP137" i="17" s="1"/>
  <c r="AX137" i="17"/>
  <c r="AW137" i="17"/>
  <c r="AV137" i="17"/>
  <c r="AV129" i="17"/>
  <c r="AW129" i="17"/>
  <c r="AX129" i="17"/>
  <c r="AO129" i="17"/>
  <c r="AP129" i="17" s="1"/>
  <c r="AV121" i="17"/>
  <c r="AO121" i="17"/>
  <c r="AP121" i="17" s="1"/>
  <c r="AX121" i="17"/>
  <c r="AW121" i="17"/>
  <c r="AV113" i="17"/>
  <c r="AW113" i="17"/>
  <c r="AX113" i="17"/>
  <c r="AO113" i="17"/>
  <c r="AP113" i="17" s="1"/>
  <c r="AV105" i="17"/>
  <c r="AW105" i="17"/>
  <c r="AO105" i="17"/>
  <c r="AP105" i="17" s="1"/>
  <c r="AX105" i="17"/>
  <c r="AO97" i="17"/>
  <c r="AP97" i="17" s="1"/>
  <c r="AW97" i="17"/>
  <c r="AV97" i="17"/>
  <c r="AX97" i="17"/>
  <c r="AV89" i="17"/>
  <c r="AW89" i="17"/>
  <c r="AX89" i="17"/>
  <c r="AO89" i="17"/>
  <c r="AP89" i="17" s="1"/>
  <c r="AV81" i="17"/>
  <c r="AW81" i="17"/>
  <c r="AX81" i="17"/>
  <c r="AO81" i="17"/>
  <c r="AP81" i="17" s="1"/>
  <c r="AO73" i="17"/>
  <c r="AP73" i="17" s="1"/>
  <c r="AV73" i="17"/>
  <c r="AW73" i="17"/>
  <c r="AX73" i="17"/>
  <c r="AV65" i="17"/>
  <c r="AX65" i="17"/>
  <c r="AO65" i="17"/>
  <c r="AP65" i="17" s="1"/>
  <c r="AW65" i="17"/>
  <c r="AO57" i="17"/>
  <c r="AP57" i="17" s="1"/>
  <c r="AV57" i="17"/>
  <c r="AW57" i="17"/>
  <c r="AX57" i="17"/>
  <c r="AW49" i="17"/>
  <c r="AX49" i="17"/>
  <c r="AV49" i="17"/>
  <c r="AO49" i="17"/>
  <c r="AP49" i="17" s="1"/>
  <c r="AX41" i="17"/>
  <c r="AO41" i="17"/>
  <c r="AP41" i="17" s="1"/>
  <c r="AV41" i="17"/>
  <c r="AW41" i="17"/>
  <c r="AV33" i="17"/>
  <c r="AW33" i="17"/>
  <c r="AO33" i="17"/>
  <c r="AP33" i="17" s="1"/>
  <c r="AX33" i="17"/>
  <c r="AW25" i="17"/>
  <c r="AX25" i="17"/>
  <c r="AO25" i="17"/>
  <c r="AP25" i="17" s="1"/>
  <c r="AV25" i="17"/>
  <c r="AO17" i="17"/>
  <c r="AP17" i="17" s="1"/>
  <c r="AV17" i="17"/>
  <c r="AW17" i="17"/>
  <c r="AX17" i="17"/>
  <c r="AV239" i="17"/>
  <c r="AW239" i="17"/>
  <c r="AO239" i="17"/>
  <c r="AP239" i="17" s="1"/>
  <c r="AX239" i="17"/>
  <c r="AV215" i="17"/>
  <c r="AW215" i="17"/>
  <c r="AO215" i="17"/>
  <c r="AP215" i="17" s="1"/>
  <c r="AX215" i="17"/>
  <c r="AO191" i="17"/>
  <c r="AP191" i="17" s="1"/>
  <c r="AV191" i="17"/>
  <c r="AW191" i="17"/>
  <c r="AX191" i="17"/>
  <c r="AV159" i="17"/>
  <c r="AW159" i="17"/>
  <c r="AO159" i="17"/>
  <c r="AP159" i="17" s="1"/>
  <c r="AX159" i="17"/>
  <c r="AV135" i="17"/>
  <c r="AW135" i="17"/>
  <c r="AX135" i="17"/>
  <c r="AO135" i="17"/>
  <c r="AP135" i="17" s="1"/>
  <c r="AX103" i="17"/>
  <c r="AO103" i="17"/>
  <c r="AP103" i="17" s="1"/>
  <c r="AV103" i="17"/>
  <c r="AW103" i="17"/>
  <c r="AX79" i="17"/>
  <c r="AV79" i="17"/>
  <c r="AW79" i="17"/>
  <c r="AO79" i="17"/>
  <c r="AP79" i="17" s="1"/>
  <c r="AV47" i="17"/>
  <c r="AW47" i="17"/>
  <c r="AO47" i="17"/>
  <c r="AP47" i="17" s="1"/>
  <c r="AX47" i="17"/>
  <c r="AO23" i="17"/>
  <c r="AP23" i="17" s="1"/>
  <c r="AX23" i="17"/>
  <c r="AV23" i="17"/>
  <c r="AW23" i="17"/>
  <c r="AV238" i="17"/>
  <c r="AW238" i="17"/>
  <c r="AO238" i="17"/>
  <c r="AP238" i="17" s="1"/>
  <c r="AX238" i="17"/>
  <c r="AV230" i="17"/>
  <c r="AW230" i="17"/>
  <c r="AX230" i="17"/>
  <c r="AO230" i="17"/>
  <c r="AP230" i="17" s="1"/>
  <c r="AV214" i="17"/>
  <c r="AW214" i="17"/>
  <c r="AO214" i="17"/>
  <c r="AP214" i="17" s="1"/>
  <c r="AX214" i="17"/>
  <c r="AV198" i="17"/>
  <c r="AW198" i="17"/>
  <c r="AX198" i="17"/>
  <c r="AO198" i="17"/>
  <c r="AP198" i="17" s="1"/>
  <c r="AV174" i="17"/>
  <c r="AW174" i="17"/>
  <c r="AX174" i="17"/>
  <c r="AO174" i="17"/>
  <c r="AP174" i="17" s="1"/>
  <c r="AX158" i="17"/>
  <c r="AO158" i="17"/>
  <c r="AP158" i="17" s="1"/>
  <c r="AW158" i="17"/>
  <c r="AV158" i="17"/>
  <c r="AV142" i="17"/>
  <c r="AW142" i="17"/>
  <c r="AO142" i="17"/>
  <c r="AP142" i="17" s="1"/>
  <c r="AX142" i="17"/>
  <c r="AO126" i="17"/>
  <c r="AP126" i="17" s="1"/>
  <c r="AV126" i="17"/>
  <c r="AX126" i="17"/>
  <c r="AW126" i="17"/>
  <c r="AV110" i="17"/>
  <c r="AW110" i="17"/>
  <c r="AX110" i="17"/>
  <c r="AO110" i="17"/>
  <c r="AP110" i="17" s="1"/>
  <c r="AO94" i="17"/>
  <c r="AP94" i="17" s="1"/>
  <c r="AX94" i="17"/>
  <c r="AW94" i="17"/>
  <c r="AV94" i="17"/>
  <c r="AV70" i="17"/>
  <c r="AW70" i="17"/>
  <c r="AO70" i="17"/>
  <c r="AP70" i="17" s="1"/>
  <c r="AX70" i="17"/>
  <c r="AW46" i="17"/>
  <c r="AO46" i="17"/>
  <c r="AP46" i="17" s="1"/>
  <c r="AX46" i="17"/>
  <c r="AV46" i="17"/>
  <c r="AV22" i="17"/>
  <c r="AW22" i="17"/>
  <c r="AO22" i="17"/>
  <c r="AP22" i="17" s="1"/>
  <c r="AX22" i="17"/>
  <c r="AV256" i="17"/>
  <c r="AW256" i="17"/>
  <c r="AX256" i="17"/>
  <c r="AO256" i="17"/>
  <c r="AP256" i="17" s="1"/>
  <c r="AV248" i="17"/>
  <c r="AW248" i="17"/>
  <c r="AO248" i="17"/>
  <c r="AP248" i="17" s="1"/>
  <c r="AX248" i="17"/>
  <c r="AV240" i="17"/>
  <c r="AW240" i="17"/>
  <c r="AX240" i="17"/>
  <c r="AO240" i="17"/>
  <c r="AP240" i="17" s="1"/>
  <c r="AO232" i="17"/>
  <c r="AP232" i="17" s="1"/>
  <c r="AV232" i="17"/>
  <c r="AW232" i="17"/>
  <c r="AX232" i="17"/>
  <c r="AV224" i="17"/>
  <c r="AW224" i="17"/>
  <c r="AO224" i="17"/>
  <c r="AP224" i="17" s="1"/>
  <c r="AX224" i="17"/>
  <c r="AV216" i="17"/>
  <c r="AW216" i="17"/>
  <c r="AX216" i="17"/>
  <c r="AO216" i="17"/>
  <c r="AP216" i="17" s="1"/>
  <c r="AX208" i="17"/>
  <c r="AO208" i="17"/>
  <c r="AP208" i="17" s="1"/>
  <c r="AV208" i="17"/>
  <c r="AW208" i="17"/>
  <c r="AV200" i="17"/>
  <c r="AW200" i="17"/>
  <c r="AX200" i="17"/>
  <c r="AO200" i="17"/>
  <c r="AP200" i="17" s="1"/>
  <c r="AV192" i="17"/>
  <c r="AW192" i="17"/>
  <c r="AX192" i="17"/>
  <c r="AO192" i="17"/>
  <c r="AP192" i="17" s="1"/>
  <c r="AV184" i="17"/>
  <c r="AW184" i="17"/>
  <c r="AX184" i="17"/>
  <c r="AO184" i="17"/>
  <c r="AP184" i="17" s="1"/>
  <c r="AV176" i="17"/>
  <c r="AW176" i="17"/>
  <c r="AX176" i="17"/>
  <c r="AO176" i="17"/>
  <c r="AP176" i="17" s="1"/>
  <c r="AW168" i="17"/>
  <c r="AO168" i="17"/>
  <c r="AP168" i="17" s="1"/>
  <c r="AV168" i="17"/>
  <c r="AX168" i="17"/>
  <c r="AV160" i="17"/>
  <c r="AW160" i="17"/>
  <c r="AO160" i="17"/>
  <c r="AP160" i="17" s="1"/>
  <c r="AX160" i="17"/>
  <c r="AO152" i="17"/>
  <c r="AP152" i="17" s="1"/>
  <c r="AV152" i="17"/>
  <c r="AX152" i="17"/>
  <c r="AW152" i="17"/>
  <c r="AV144" i="17"/>
  <c r="AW144" i="17"/>
  <c r="AX144" i="17"/>
  <c r="AO144" i="17"/>
  <c r="AP144" i="17" s="1"/>
  <c r="AW136" i="17"/>
  <c r="AX136" i="17"/>
  <c r="AO136" i="17"/>
  <c r="AP136" i="17" s="1"/>
  <c r="AV136" i="17"/>
  <c r="AV128" i="17"/>
  <c r="AW128" i="17"/>
  <c r="AO128" i="17"/>
  <c r="AP128" i="17" s="1"/>
  <c r="AX128" i="17"/>
  <c r="AW120" i="17"/>
  <c r="AO120" i="17"/>
  <c r="AP120" i="17" s="1"/>
  <c r="AX120" i="17"/>
  <c r="AV120" i="17"/>
  <c r="AW112" i="17"/>
  <c r="AO112" i="17"/>
  <c r="AP112" i="17" s="1"/>
  <c r="AX112" i="17"/>
  <c r="AV112" i="17"/>
  <c r="AW104" i="17"/>
  <c r="AV104" i="17"/>
  <c r="AX104" i="17"/>
  <c r="AO104" i="17"/>
  <c r="AP104" i="17" s="1"/>
  <c r="AW96" i="17"/>
  <c r="AO96" i="17"/>
  <c r="AP96" i="17" s="1"/>
  <c r="AX96" i="17"/>
  <c r="AV96" i="17"/>
  <c r="AV88" i="17"/>
  <c r="AW88" i="17"/>
  <c r="AO88" i="17"/>
  <c r="AP88" i="17" s="1"/>
  <c r="AX88" i="17"/>
  <c r="AO80" i="17"/>
  <c r="AP80" i="17" s="1"/>
  <c r="AW80" i="17"/>
  <c r="AV80" i="17"/>
  <c r="AX80" i="17"/>
  <c r="AW72" i="17"/>
  <c r="AO72" i="17"/>
  <c r="AP72" i="17" s="1"/>
  <c r="AX72" i="17"/>
  <c r="AV72" i="17"/>
  <c r="AV64" i="17"/>
  <c r="AO64" i="17"/>
  <c r="AP64" i="17" s="1"/>
  <c r="AX64" i="17"/>
  <c r="AW64" i="17"/>
  <c r="AV56" i="17"/>
  <c r="AW56" i="17"/>
  <c r="AX56" i="17"/>
  <c r="AO56" i="17"/>
  <c r="AP56" i="17" s="1"/>
  <c r="AW48" i="17"/>
  <c r="AO48" i="17"/>
  <c r="AP48" i="17" s="1"/>
  <c r="AX48" i="17"/>
  <c r="AV48" i="17"/>
  <c r="AV40" i="17"/>
  <c r="AW40" i="17"/>
  <c r="AX40" i="17"/>
  <c r="AO40" i="17"/>
  <c r="AP40" i="17" s="1"/>
  <c r="AV32" i="17"/>
  <c r="AO32" i="17"/>
  <c r="AP32" i="17" s="1"/>
  <c r="AX32" i="17"/>
  <c r="AW32" i="17"/>
  <c r="AV24" i="17"/>
  <c r="AW24" i="17"/>
  <c r="AO24" i="17"/>
  <c r="AP24" i="17" s="1"/>
  <c r="AX24" i="17"/>
  <c r="AV16" i="17"/>
  <c r="AW16" i="17"/>
  <c r="AO16" i="17"/>
  <c r="AP16" i="17" s="1"/>
  <c r="AX16" i="17"/>
  <c r="AS10" i="17"/>
  <c r="AX10" i="17"/>
  <c r="E10" i="17"/>
  <c r="AU10" i="17"/>
  <c r="AR10" i="17"/>
  <c r="AV10" i="17"/>
  <c r="BF10" i="17" s="1"/>
  <c r="AW10" i="17"/>
  <c r="AO10" i="17"/>
  <c r="AP10" i="17" s="1"/>
  <c r="BI10" i="17" s="1"/>
  <c r="R145" i="19"/>
  <c r="P10" i="17"/>
  <c r="P11" i="17"/>
  <c r="P46" i="19"/>
  <c r="P56" i="19"/>
  <c r="R129" i="19"/>
  <c r="P80" i="19"/>
  <c r="O176" i="19"/>
  <c r="P62" i="19"/>
  <c r="P87" i="19"/>
  <c r="O216" i="19"/>
  <c r="Q123" i="19"/>
  <c r="Q107" i="19"/>
  <c r="P71" i="19"/>
  <c r="S55" i="19"/>
  <c r="R175" i="19"/>
  <c r="R174" i="19"/>
  <c r="Q124" i="19"/>
  <c r="S86" i="19"/>
  <c r="Q125" i="19"/>
  <c r="Q91" i="19"/>
  <c r="O200" i="19"/>
  <c r="BH10" i="17"/>
  <c r="R153" i="19"/>
  <c r="O192" i="19"/>
  <c r="S38" i="19"/>
  <c r="R173" i="19"/>
  <c r="Q101" i="19"/>
  <c r="S80" i="19"/>
  <c r="S70" i="19"/>
  <c r="O165" i="19"/>
  <c r="P47" i="19"/>
  <c r="S40" i="19"/>
  <c r="O166" i="19"/>
  <c r="Q75" i="19"/>
  <c r="O208" i="19"/>
  <c r="R161" i="19"/>
  <c r="P102" i="19"/>
  <c r="S87" i="19"/>
  <c r="S71" i="19"/>
  <c r="P79" i="19"/>
  <c r="P55" i="19"/>
  <c r="O184" i="19"/>
  <c r="O172" i="19"/>
  <c r="R137" i="19"/>
  <c r="Q116" i="19"/>
  <c r="Q99" i="19"/>
  <c r="P86" i="19"/>
  <c r="S78" i="19"/>
  <c r="P70" i="19"/>
  <c r="R182" i="19"/>
  <c r="R170" i="19"/>
  <c r="Q115" i="19"/>
  <c r="Q85" i="19"/>
  <c r="P78" i="19"/>
  <c r="S63" i="19"/>
  <c r="P54" i="19"/>
  <c r="R181" i="19"/>
  <c r="Q109" i="19"/>
  <c r="Q93" i="19"/>
  <c r="Q77" i="19"/>
  <c r="P63" i="19"/>
  <c r="S48" i="19"/>
  <c r="O177" i="19"/>
  <c r="R130" i="19"/>
  <c r="Q92" i="19"/>
  <c r="Q76" i="19"/>
  <c r="S47" i="19"/>
  <c r="S53" i="19"/>
  <c r="R144" i="19"/>
  <c r="R168" i="19"/>
  <c r="P65" i="19"/>
  <c r="O199" i="19"/>
  <c r="P101" i="19"/>
  <c r="P53" i="19"/>
  <c r="P61" i="19"/>
  <c r="O191" i="19"/>
  <c r="R160" i="19"/>
  <c r="R152" i="19"/>
  <c r="Q106" i="19"/>
  <c r="O207" i="19"/>
  <c r="R180" i="19"/>
  <c r="Q82" i="19"/>
  <c r="P51" i="19"/>
  <c r="O169" i="19"/>
  <c r="S43" i="19"/>
  <c r="Q117" i="19"/>
  <c r="Q104" i="19"/>
  <c r="P96" i="19"/>
  <c r="P83" i="19"/>
  <c r="P64" i="19"/>
  <c r="S56" i="19"/>
  <c r="S51" i="19"/>
  <c r="O213" i="19"/>
  <c r="R142" i="19"/>
  <c r="O194" i="19"/>
  <c r="O181" i="19"/>
  <c r="R166" i="19"/>
  <c r="R155" i="19"/>
  <c r="Q128" i="19"/>
  <c r="Q112" i="19"/>
  <c r="Q80" i="19"/>
  <c r="S75" i="19"/>
  <c r="P48" i="19"/>
  <c r="O173" i="19"/>
  <c r="S67" i="19"/>
  <c r="S35" i="19"/>
  <c r="R178" i="19"/>
  <c r="P91" i="19"/>
  <c r="P75" i="19"/>
  <c r="P67" i="19"/>
  <c r="S32" i="19"/>
  <c r="R158" i="19"/>
  <c r="O205" i="19"/>
  <c r="O189" i="19"/>
  <c r="O178" i="19"/>
  <c r="R171" i="19"/>
  <c r="O164" i="19"/>
  <c r="R150" i="19"/>
  <c r="P99" i="19"/>
  <c r="Q88" i="19"/>
  <c r="S72" i="19"/>
  <c r="S30" i="19"/>
  <c r="O202" i="19"/>
  <c r="O186" i="19"/>
  <c r="R163" i="19"/>
  <c r="O214" i="19"/>
  <c r="S84" i="19"/>
  <c r="P100" i="19"/>
  <c r="S76" i="19"/>
  <c r="P92" i="19"/>
  <c r="S68" i="19"/>
  <c r="O198" i="19"/>
  <c r="R167" i="19"/>
  <c r="S60" i="19"/>
  <c r="P76" i="19"/>
  <c r="O190" i="19"/>
  <c r="P68" i="19"/>
  <c r="R151" i="19"/>
  <c r="S52" i="19"/>
  <c r="Q97" i="19"/>
  <c r="O182" i="19"/>
  <c r="O174" i="19"/>
  <c r="R143" i="19"/>
  <c r="S36" i="19"/>
  <c r="P52" i="19"/>
  <c r="Q81" i="19"/>
  <c r="P93" i="19"/>
  <c r="O167" i="19"/>
  <c r="P193" i="17"/>
  <c r="O187" i="19"/>
  <c r="P188" i="17"/>
  <c r="R140" i="19"/>
  <c r="P85" i="19"/>
  <c r="P81" i="19"/>
  <c r="S77" i="19"/>
  <c r="S65" i="19"/>
  <c r="S61" i="19"/>
  <c r="S41" i="19"/>
  <c r="O206" i="19"/>
  <c r="O196" i="19"/>
  <c r="R179" i="19"/>
  <c r="O175" i="19"/>
  <c r="O171" i="19"/>
  <c r="R159" i="19"/>
  <c r="R148" i="19"/>
  <c r="Q114" i="19"/>
  <c r="Q105" i="19"/>
  <c r="Q94" i="19"/>
  <c r="Q90" i="19"/>
  <c r="Q86" i="19"/>
  <c r="S73" i="19"/>
  <c r="O215" i="19"/>
  <c r="O195" i="19"/>
  <c r="O179" i="19"/>
  <c r="R136" i="19"/>
  <c r="Q130" i="19"/>
  <c r="Q113" i="19"/>
  <c r="Q89" i="19"/>
  <c r="P73" i="19"/>
  <c r="P69" i="19"/>
  <c r="P60" i="19"/>
  <c r="O203" i="19"/>
  <c r="O183" i="19"/>
  <c r="O170" i="19"/>
  <c r="R156" i="19"/>
  <c r="R135" i="19"/>
  <c r="Q121" i="19"/>
  <c r="Q102" i="19"/>
  <c r="P89" i="19"/>
  <c r="P254" i="17"/>
  <c r="R164" i="19"/>
  <c r="P98" i="19"/>
  <c r="P49" i="19"/>
  <c r="P202" i="17"/>
  <c r="O211" i="19"/>
  <c r="R132" i="19"/>
  <c r="Q118" i="19"/>
  <c r="S81" i="19"/>
  <c r="S33" i="19"/>
  <c r="R176" i="19"/>
  <c r="Q126" i="19"/>
  <c r="S42" i="19"/>
  <c r="P123" i="17"/>
  <c r="O204" i="19"/>
  <c r="O180" i="19"/>
  <c r="O168" i="19"/>
  <c r="P170" i="17"/>
  <c r="P161" i="17"/>
  <c r="P156" i="17"/>
  <c r="O212" i="19"/>
  <c r="P138" i="17"/>
  <c r="P129" i="17"/>
  <c r="P124" i="17"/>
  <c r="S82" i="19"/>
  <c r="S74" i="19"/>
  <c r="S66" i="19"/>
  <c r="S58" i="19"/>
  <c r="S50" i="19"/>
  <c r="P106" i="17"/>
  <c r="P97" i="17"/>
  <c r="P92" i="17"/>
  <c r="P187" i="17"/>
  <c r="R133" i="19"/>
  <c r="P74" i="19"/>
  <c r="P66" i="19"/>
  <c r="P58" i="19"/>
  <c r="P50" i="19"/>
  <c r="P74" i="17"/>
  <c r="P65" i="17"/>
  <c r="P60" i="17"/>
  <c r="R141" i="19"/>
  <c r="Q95" i="19"/>
  <c r="P82" i="19"/>
  <c r="Q79" i="19"/>
  <c r="P42" i="17"/>
  <c r="P33" i="17"/>
  <c r="P28" i="17"/>
  <c r="P257" i="17"/>
  <c r="P252" i="17"/>
  <c r="P155" i="17"/>
  <c r="R177" i="19"/>
  <c r="R165" i="19"/>
  <c r="Q119" i="19"/>
  <c r="Q103" i="19"/>
  <c r="O188" i="19"/>
  <c r="P234" i="17"/>
  <c r="P225" i="17"/>
  <c r="P220" i="17"/>
  <c r="P103" i="19"/>
  <c r="O217" i="19"/>
  <c r="P95" i="19"/>
  <c r="O209" i="19"/>
  <c r="R162" i="19"/>
  <c r="O193" i="19"/>
  <c r="R154" i="19"/>
  <c r="O185" i="19"/>
  <c r="R138" i="19"/>
  <c r="S39" i="19"/>
  <c r="P35" i="17"/>
  <c r="P67" i="17"/>
  <c r="P99" i="17"/>
  <c r="P131" i="17"/>
  <c r="P163" i="17"/>
  <c r="P195" i="17"/>
  <c r="P227" i="17"/>
  <c r="P259" i="17"/>
  <c r="P36" i="17"/>
  <c r="P68" i="17"/>
  <c r="P100" i="17"/>
  <c r="P132" i="17"/>
  <c r="P164" i="17"/>
  <c r="P196" i="17"/>
  <c r="P228" i="17"/>
  <c r="P41" i="17"/>
  <c r="P73" i="17"/>
  <c r="P105" i="17"/>
  <c r="P137" i="17"/>
  <c r="P169" i="17"/>
  <c r="P201" i="17"/>
  <c r="P233" i="17"/>
  <c r="P18" i="17"/>
  <c r="P50" i="17"/>
  <c r="P82" i="17"/>
  <c r="P114" i="17"/>
  <c r="P146" i="17"/>
  <c r="P178" i="17"/>
  <c r="P210" i="17"/>
  <c r="P242" i="17"/>
  <c r="P39" i="17"/>
  <c r="P71" i="17"/>
  <c r="P103" i="17"/>
  <c r="P135" i="17"/>
  <c r="P167" i="17"/>
  <c r="P199" i="17"/>
  <c r="P231" i="17"/>
  <c r="P258" i="17"/>
  <c r="P40" i="17"/>
  <c r="P72" i="17"/>
  <c r="P104" i="17"/>
  <c r="P136" i="17"/>
  <c r="P168" i="17"/>
  <c r="P200" i="17"/>
  <c r="P232" i="17"/>
  <c r="P13" i="17"/>
  <c r="P45" i="17"/>
  <c r="P77" i="17"/>
  <c r="P109" i="17"/>
  <c r="P141" i="17"/>
  <c r="P173" i="17"/>
  <c r="P205" i="17"/>
  <c r="P237" i="17"/>
  <c r="P22" i="17"/>
  <c r="P54" i="17"/>
  <c r="P86" i="17"/>
  <c r="P118" i="17"/>
  <c r="P150" i="17"/>
  <c r="P182" i="17"/>
  <c r="P214" i="17"/>
  <c r="P246" i="17"/>
  <c r="P43" i="17"/>
  <c r="P75" i="17"/>
  <c r="P107" i="17"/>
  <c r="P139" i="17"/>
  <c r="P171" i="17"/>
  <c r="P203" i="17"/>
  <c r="P235" i="17"/>
  <c r="P12" i="17"/>
  <c r="P44" i="17"/>
  <c r="P76" i="17"/>
  <c r="P108" i="17"/>
  <c r="P140" i="17"/>
  <c r="P172" i="17"/>
  <c r="P204" i="17"/>
  <c r="P236" i="17"/>
  <c r="P17" i="17"/>
  <c r="P49" i="17"/>
  <c r="P81" i="17"/>
  <c r="P113" i="17"/>
  <c r="P145" i="17"/>
  <c r="P177" i="17"/>
  <c r="P209" i="17"/>
  <c r="P241" i="17"/>
  <c r="P26" i="17"/>
  <c r="P58" i="17"/>
  <c r="P90" i="17"/>
  <c r="P122" i="17"/>
  <c r="P154" i="17"/>
  <c r="P186" i="17"/>
  <c r="P218" i="17"/>
  <c r="P250" i="17"/>
  <c r="P15" i="17"/>
  <c r="P47" i="17"/>
  <c r="P79" i="17"/>
  <c r="P111" i="17"/>
  <c r="P143" i="17"/>
  <c r="P175" i="17"/>
  <c r="P207" i="17"/>
  <c r="P239" i="17"/>
  <c r="P16" i="17"/>
  <c r="P48" i="17"/>
  <c r="P80" i="17"/>
  <c r="P112" i="17"/>
  <c r="P144" i="17"/>
  <c r="P176" i="17"/>
  <c r="P208" i="17"/>
  <c r="P240" i="17"/>
  <c r="P21" i="17"/>
  <c r="P53" i="17"/>
  <c r="P85" i="17"/>
  <c r="P117" i="17"/>
  <c r="P149" i="17"/>
  <c r="P181" i="17"/>
  <c r="P213" i="17"/>
  <c r="P245" i="17"/>
  <c r="P30" i="17"/>
  <c r="P62" i="17"/>
  <c r="P94" i="17"/>
  <c r="P126" i="17"/>
  <c r="P158" i="17"/>
  <c r="P190" i="17"/>
  <c r="P222" i="17"/>
  <c r="P19" i="17"/>
  <c r="P51" i="17"/>
  <c r="P83" i="17"/>
  <c r="P115" i="17"/>
  <c r="P147" i="17"/>
  <c r="P179" i="17"/>
  <c r="P211" i="17"/>
  <c r="P243" i="17"/>
  <c r="P20" i="17"/>
  <c r="P52" i="17"/>
  <c r="P84" i="17"/>
  <c r="P116" i="17"/>
  <c r="P148" i="17"/>
  <c r="P180" i="17"/>
  <c r="P212" i="17"/>
  <c r="P244" i="17"/>
  <c r="P25" i="17"/>
  <c r="P57" i="17"/>
  <c r="P89" i="17"/>
  <c r="P121" i="17"/>
  <c r="P153" i="17"/>
  <c r="P185" i="17"/>
  <c r="P217" i="17"/>
  <c r="P249" i="17"/>
  <c r="P34" i="17"/>
  <c r="P66" i="17"/>
  <c r="P98" i="17"/>
  <c r="P130" i="17"/>
  <c r="P162" i="17"/>
  <c r="P194" i="17"/>
  <c r="P226" i="17"/>
  <c r="P23" i="17"/>
  <c r="P55" i="17"/>
  <c r="P87" i="17"/>
  <c r="P119" i="17"/>
  <c r="P151" i="17"/>
  <c r="P183" i="17"/>
  <c r="P215" i="17"/>
  <c r="P247" i="17"/>
  <c r="P24" i="17"/>
  <c r="P56" i="17"/>
  <c r="P88" i="17"/>
  <c r="P120" i="17"/>
  <c r="P152" i="17"/>
  <c r="P184" i="17"/>
  <c r="P216" i="17"/>
  <c r="P248" i="17"/>
  <c r="P29" i="17"/>
  <c r="P61" i="17"/>
  <c r="P93" i="17"/>
  <c r="P125" i="17"/>
  <c r="P157" i="17"/>
  <c r="P189" i="17"/>
  <c r="P221" i="17"/>
  <c r="P253" i="17"/>
  <c r="P38" i="17"/>
  <c r="P70" i="17"/>
  <c r="P102" i="17"/>
  <c r="P134" i="17"/>
  <c r="P166" i="17"/>
  <c r="P198" i="17"/>
  <c r="P230" i="17"/>
  <c r="P31" i="17"/>
  <c r="P63" i="17"/>
  <c r="P95" i="17"/>
  <c r="P127" i="17"/>
  <c r="P159" i="17"/>
  <c r="P191" i="17"/>
  <c r="P223" i="17"/>
  <c r="P255" i="17"/>
  <c r="P32" i="17"/>
  <c r="P64" i="17"/>
  <c r="P96" i="17"/>
  <c r="P128" i="17"/>
  <c r="P160" i="17"/>
  <c r="P192" i="17"/>
  <c r="P224" i="17"/>
  <c r="P256" i="17"/>
  <c r="P37" i="17"/>
  <c r="P69" i="17"/>
  <c r="P101" i="17"/>
  <c r="P133" i="17"/>
  <c r="P165" i="17"/>
  <c r="P197" i="17"/>
  <c r="P229" i="17"/>
  <c r="P14" i="17"/>
  <c r="P46" i="17"/>
  <c r="P78" i="17"/>
  <c r="P110" i="17"/>
  <c r="P142" i="17"/>
  <c r="P174" i="17"/>
  <c r="P206" i="17"/>
  <c r="P238" i="17"/>
  <c r="P91" i="17"/>
  <c r="P59" i="17"/>
  <c r="P27" i="17"/>
  <c r="P251" i="17"/>
  <c r="P219" i="17"/>
  <c r="S10" i="17" l="1"/>
  <c r="AY10" i="17" s="1"/>
  <c r="R10" i="17"/>
  <c r="S151" i="17"/>
  <c r="AY151" i="17" s="1"/>
  <c r="R151" i="17"/>
  <c r="S249" i="17"/>
  <c r="R249" i="17"/>
  <c r="S116" i="17"/>
  <c r="R116" i="17"/>
  <c r="S222" i="17"/>
  <c r="R222" i="17"/>
  <c r="S85" i="17"/>
  <c r="AY85" i="17" s="1"/>
  <c r="R85" i="17"/>
  <c r="S207" i="17"/>
  <c r="AY207" i="17" s="1"/>
  <c r="R207" i="17"/>
  <c r="S90" i="17"/>
  <c r="AZ90" i="17" s="1"/>
  <c r="BK90" i="17" s="1"/>
  <c r="R90" i="17"/>
  <c r="S204" i="17"/>
  <c r="AY204" i="17" s="1"/>
  <c r="R204" i="17"/>
  <c r="S75" i="17"/>
  <c r="R75" i="17"/>
  <c r="S173" i="17"/>
  <c r="R173" i="17"/>
  <c r="S40" i="17"/>
  <c r="R40" i="17"/>
  <c r="S146" i="17"/>
  <c r="AY146" i="17" s="1"/>
  <c r="R146" i="17"/>
  <c r="S228" i="17"/>
  <c r="R228" i="17"/>
  <c r="S99" i="17"/>
  <c r="AY99" i="17" s="1"/>
  <c r="R99" i="17"/>
  <c r="S257" i="17"/>
  <c r="R257" i="17"/>
  <c r="S123" i="17"/>
  <c r="R123" i="17"/>
  <c r="S119" i="17"/>
  <c r="R119" i="17"/>
  <c r="S217" i="17"/>
  <c r="R217" i="17"/>
  <c r="S84" i="17"/>
  <c r="R84" i="17"/>
  <c r="S190" i="17"/>
  <c r="R190" i="17"/>
  <c r="S53" i="17"/>
  <c r="AY53" i="17" s="1"/>
  <c r="R53" i="17"/>
  <c r="S175" i="17"/>
  <c r="BB175" i="17" s="1"/>
  <c r="BM175" i="17" s="1"/>
  <c r="R175" i="17"/>
  <c r="S58" i="17"/>
  <c r="R58" i="17"/>
  <c r="S172" i="17"/>
  <c r="AY172" i="17" s="1"/>
  <c r="R172" i="17"/>
  <c r="S43" i="17"/>
  <c r="R43" i="17"/>
  <c r="S141" i="17"/>
  <c r="AZ141" i="17" s="1"/>
  <c r="BK141" i="17" s="1"/>
  <c r="R141" i="17"/>
  <c r="S258" i="17"/>
  <c r="AY258" i="17" s="1"/>
  <c r="R258" i="17"/>
  <c r="S114" i="17"/>
  <c r="AY114" i="17" s="1"/>
  <c r="R114" i="17"/>
  <c r="S196" i="17"/>
  <c r="R196" i="17"/>
  <c r="S67" i="17"/>
  <c r="AY67" i="17" s="1"/>
  <c r="R67" i="17"/>
  <c r="S28" i="17"/>
  <c r="AY28" i="17" s="1"/>
  <c r="R28" i="17"/>
  <c r="S124" i="17"/>
  <c r="AY124" i="17" s="1"/>
  <c r="R124" i="17"/>
  <c r="S70" i="17"/>
  <c r="R70" i="17"/>
  <c r="S240" i="17"/>
  <c r="R240" i="17"/>
  <c r="S199" i="17"/>
  <c r="R199" i="17"/>
  <c r="S225" i="17"/>
  <c r="R225" i="17"/>
  <c r="S191" i="17"/>
  <c r="R191" i="17"/>
  <c r="S37" i="17"/>
  <c r="AY37" i="17" s="1"/>
  <c r="R37" i="17"/>
  <c r="S197" i="17"/>
  <c r="AY197" i="17" s="1"/>
  <c r="R197" i="17"/>
  <c r="S64" i="17"/>
  <c r="R64" i="17"/>
  <c r="S166" i="17"/>
  <c r="AY166" i="17" s="1"/>
  <c r="R166" i="17"/>
  <c r="S29" i="17"/>
  <c r="AZ29" i="17" s="1"/>
  <c r="BK29" i="17" s="1"/>
  <c r="R29" i="17"/>
  <c r="S165" i="17"/>
  <c r="AY165" i="17" s="1"/>
  <c r="R165" i="17"/>
  <c r="S32" i="17"/>
  <c r="R32" i="17"/>
  <c r="S134" i="17"/>
  <c r="AY134" i="17" s="1"/>
  <c r="R134" i="17"/>
  <c r="S248" i="17"/>
  <c r="R248" i="17"/>
  <c r="S133" i="17"/>
  <c r="AY133" i="17" s="1"/>
  <c r="R133" i="17"/>
  <c r="S255" i="17"/>
  <c r="R255" i="17"/>
  <c r="S102" i="17"/>
  <c r="AY102" i="17" s="1"/>
  <c r="R102" i="17"/>
  <c r="S216" i="17"/>
  <c r="R216" i="17"/>
  <c r="S87" i="17"/>
  <c r="AZ87" i="17" s="1"/>
  <c r="BK87" i="17" s="1"/>
  <c r="R87" i="17"/>
  <c r="S185" i="17"/>
  <c r="R185" i="17"/>
  <c r="S52" i="17"/>
  <c r="R52" i="17"/>
  <c r="S158" i="17"/>
  <c r="R158" i="17"/>
  <c r="S21" i="17"/>
  <c r="AY21" i="17" s="1"/>
  <c r="R21" i="17"/>
  <c r="S143" i="17"/>
  <c r="R143" i="17"/>
  <c r="S26" i="17"/>
  <c r="R26" i="17"/>
  <c r="S140" i="17"/>
  <c r="AY140" i="17" s="1"/>
  <c r="R140" i="17"/>
  <c r="S246" i="17"/>
  <c r="BA246" i="17" s="1"/>
  <c r="BL246" i="17" s="1"/>
  <c r="R246" i="17"/>
  <c r="S109" i="17"/>
  <c r="R109" i="17"/>
  <c r="S231" i="17"/>
  <c r="R231" i="17"/>
  <c r="S82" i="17"/>
  <c r="AY82" i="17" s="1"/>
  <c r="R82" i="17"/>
  <c r="S164" i="17"/>
  <c r="R164" i="17"/>
  <c r="S35" i="17"/>
  <c r="AY35" i="17" s="1"/>
  <c r="R35" i="17"/>
  <c r="S220" i="17"/>
  <c r="AY220" i="17" s="1"/>
  <c r="R220" i="17"/>
  <c r="S33" i="17"/>
  <c r="R33" i="17"/>
  <c r="S129" i="17"/>
  <c r="R129" i="17"/>
  <c r="S23" i="17"/>
  <c r="R23" i="17"/>
  <c r="S121" i="17"/>
  <c r="R121" i="17"/>
  <c r="S243" i="17"/>
  <c r="AY243" i="17" s="1"/>
  <c r="R243" i="17"/>
  <c r="S94" i="17"/>
  <c r="R94" i="17"/>
  <c r="S208" i="17"/>
  <c r="R208" i="17"/>
  <c r="S79" i="17"/>
  <c r="R79" i="17"/>
  <c r="S209" i="17"/>
  <c r="R209" i="17"/>
  <c r="S76" i="17"/>
  <c r="AY76" i="17" s="1"/>
  <c r="R76" i="17"/>
  <c r="S182" i="17"/>
  <c r="R182" i="17"/>
  <c r="S45" i="17"/>
  <c r="R45" i="17"/>
  <c r="S167" i="17"/>
  <c r="R167" i="17"/>
  <c r="S18" i="17"/>
  <c r="BC18" i="17" s="1"/>
  <c r="BN18" i="17" s="1"/>
  <c r="R18" i="17"/>
  <c r="S100" i="17"/>
  <c r="R100" i="17"/>
  <c r="S234" i="17"/>
  <c r="R234" i="17"/>
  <c r="S187" i="17"/>
  <c r="R187" i="17"/>
  <c r="S188" i="17"/>
  <c r="AY188" i="17" s="1"/>
  <c r="R188" i="17"/>
  <c r="S55" i="17"/>
  <c r="AY55" i="17" s="1"/>
  <c r="R55" i="17"/>
  <c r="S241" i="17"/>
  <c r="R241" i="17"/>
  <c r="S42" i="17"/>
  <c r="R42" i="17"/>
  <c r="S174" i="17"/>
  <c r="R174" i="17"/>
  <c r="S120" i="17"/>
  <c r="R120" i="17"/>
  <c r="S226" i="17"/>
  <c r="AY226" i="17" s="1"/>
  <c r="R226" i="17"/>
  <c r="S89" i="17"/>
  <c r="R89" i="17"/>
  <c r="S211" i="17"/>
  <c r="AY211" i="17" s="1"/>
  <c r="R211" i="17"/>
  <c r="S62" i="17"/>
  <c r="AY62" i="17" s="1"/>
  <c r="R62" i="17"/>
  <c r="S176" i="17"/>
  <c r="R176" i="17"/>
  <c r="S47" i="17"/>
  <c r="R47" i="17"/>
  <c r="S177" i="17"/>
  <c r="R177" i="17"/>
  <c r="S44" i="17"/>
  <c r="AY44" i="17" s="1"/>
  <c r="R44" i="17"/>
  <c r="S150" i="17"/>
  <c r="AZ150" i="17" s="1"/>
  <c r="BK150" i="17" s="1"/>
  <c r="R150" i="17"/>
  <c r="S13" i="17"/>
  <c r="R13" i="17"/>
  <c r="S135" i="17"/>
  <c r="R135" i="17"/>
  <c r="S233" i="17"/>
  <c r="R233" i="17"/>
  <c r="S68" i="17"/>
  <c r="R68" i="17"/>
  <c r="S92" i="17"/>
  <c r="AY92" i="17" s="1"/>
  <c r="R92" i="17"/>
  <c r="S156" i="17"/>
  <c r="AY156" i="17" s="1"/>
  <c r="R156" i="17"/>
  <c r="S194" i="17"/>
  <c r="AY194" i="17" s="1"/>
  <c r="R194" i="17"/>
  <c r="S57" i="17"/>
  <c r="R57" i="17"/>
  <c r="S179" i="17"/>
  <c r="AY179" i="17" s="1"/>
  <c r="R179" i="17"/>
  <c r="S30" i="17"/>
  <c r="R30" i="17"/>
  <c r="S144" i="17"/>
  <c r="R144" i="17"/>
  <c r="S15" i="17"/>
  <c r="R15" i="17"/>
  <c r="S145" i="17"/>
  <c r="R145" i="17"/>
  <c r="S12" i="17"/>
  <c r="AY12" i="17" s="1"/>
  <c r="R12" i="17"/>
  <c r="S118" i="17"/>
  <c r="R118" i="17"/>
  <c r="S232" i="17"/>
  <c r="R232" i="17"/>
  <c r="S103" i="17"/>
  <c r="R103" i="17"/>
  <c r="S201" i="17"/>
  <c r="R201" i="17"/>
  <c r="S36" i="17"/>
  <c r="R36" i="17"/>
  <c r="S97" i="17"/>
  <c r="R97" i="17"/>
  <c r="S161" i="17"/>
  <c r="R161" i="17"/>
  <c r="S193" i="17"/>
  <c r="R193" i="17"/>
  <c r="S238" i="17"/>
  <c r="R238" i="17"/>
  <c r="S126" i="17"/>
  <c r="R126" i="17"/>
  <c r="S132" i="17"/>
  <c r="BB132" i="17" s="1"/>
  <c r="BM132" i="17" s="1"/>
  <c r="R132" i="17"/>
  <c r="S56" i="17"/>
  <c r="R56" i="17"/>
  <c r="S162" i="17"/>
  <c r="AY162" i="17" s="1"/>
  <c r="R162" i="17"/>
  <c r="S25" i="17"/>
  <c r="R25" i="17"/>
  <c r="S147" i="17"/>
  <c r="AY147" i="17" s="1"/>
  <c r="R147" i="17"/>
  <c r="S245" i="17"/>
  <c r="AY245" i="17" s="1"/>
  <c r="R245" i="17"/>
  <c r="S112" i="17"/>
  <c r="R112" i="17"/>
  <c r="S250" i="17"/>
  <c r="R250" i="17"/>
  <c r="S113" i="17"/>
  <c r="R113" i="17"/>
  <c r="S235" i="17"/>
  <c r="R235" i="17"/>
  <c r="S86" i="17"/>
  <c r="AZ86" i="17" s="1"/>
  <c r="BK86" i="17" s="1"/>
  <c r="R86" i="17"/>
  <c r="S200" i="17"/>
  <c r="R200" i="17"/>
  <c r="S71" i="17"/>
  <c r="BA71" i="17" s="1"/>
  <c r="BL71" i="17" s="1"/>
  <c r="R71" i="17"/>
  <c r="S169" i="17"/>
  <c r="R169" i="17"/>
  <c r="S259" i="17"/>
  <c r="AY259" i="17" s="1"/>
  <c r="R259" i="17"/>
  <c r="S106" i="17"/>
  <c r="R106" i="17"/>
  <c r="S170" i="17"/>
  <c r="R170" i="17"/>
  <c r="S77" i="17"/>
  <c r="AZ77" i="17" s="1"/>
  <c r="BK77" i="17" s="1"/>
  <c r="R77" i="17"/>
  <c r="S157" i="17"/>
  <c r="R157" i="17"/>
  <c r="S24" i="17"/>
  <c r="R24" i="17"/>
  <c r="S130" i="17"/>
  <c r="AY130" i="17" s="1"/>
  <c r="R130" i="17"/>
  <c r="S244" i="17"/>
  <c r="R244" i="17"/>
  <c r="S115" i="17"/>
  <c r="AY115" i="17" s="1"/>
  <c r="R115" i="17"/>
  <c r="S213" i="17"/>
  <c r="AY213" i="17" s="1"/>
  <c r="R213" i="17"/>
  <c r="S80" i="17"/>
  <c r="R80" i="17"/>
  <c r="S218" i="17"/>
  <c r="R218" i="17"/>
  <c r="S81" i="17"/>
  <c r="R81" i="17"/>
  <c r="S203" i="17"/>
  <c r="R203" i="17"/>
  <c r="S54" i="17"/>
  <c r="R54" i="17"/>
  <c r="S168" i="17"/>
  <c r="R168" i="17"/>
  <c r="S39" i="17"/>
  <c r="AZ39" i="17" s="1"/>
  <c r="BK39" i="17" s="1"/>
  <c r="R39" i="17"/>
  <c r="S137" i="17"/>
  <c r="R137" i="17"/>
  <c r="S227" i="17"/>
  <c r="AY227" i="17" s="1"/>
  <c r="R227" i="17"/>
  <c r="S60" i="17"/>
  <c r="AY60" i="17" s="1"/>
  <c r="R60" i="17"/>
  <c r="S184" i="17"/>
  <c r="R184" i="17"/>
  <c r="S111" i="17"/>
  <c r="R111" i="17"/>
  <c r="S50" i="17"/>
  <c r="AY50" i="17" s="1"/>
  <c r="R50" i="17"/>
  <c r="S138" i="17"/>
  <c r="R138" i="17"/>
  <c r="S206" i="17"/>
  <c r="R206" i="17"/>
  <c r="S38" i="17"/>
  <c r="R38" i="17"/>
  <c r="S219" i="17"/>
  <c r="BC219" i="17" s="1"/>
  <c r="BN219" i="17" s="1"/>
  <c r="R219" i="17"/>
  <c r="S159" i="17"/>
  <c r="R159" i="17"/>
  <c r="S251" i="17"/>
  <c r="R251" i="17"/>
  <c r="S256" i="17"/>
  <c r="R256" i="17"/>
  <c r="S88" i="17"/>
  <c r="R88" i="17"/>
  <c r="S224" i="17"/>
  <c r="R224" i="17"/>
  <c r="S189" i="17"/>
  <c r="R189" i="17"/>
  <c r="S59" i="17"/>
  <c r="R59" i="17"/>
  <c r="S78" i="17"/>
  <c r="BC78" i="17" s="1"/>
  <c r="BN78" i="17" s="1"/>
  <c r="R78" i="17"/>
  <c r="S192" i="17"/>
  <c r="R192" i="17"/>
  <c r="S63" i="17"/>
  <c r="AZ63" i="17" s="1"/>
  <c r="BK63" i="17" s="1"/>
  <c r="R63" i="17"/>
  <c r="S91" i="17"/>
  <c r="R91" i="17"/>
  <c r="S46" i="17"/>
  <c r="R46" i="17"/>
  <c r="S160" i="17"/>
  <c r="R160" i="17"/>
  <c r="S31" i="17"/>
  <c r="R31" i="17"/>
  <c r="S125" i="17"/>
  <c r="R125" i="17"/>
  <c r="S247" i="17"/>
  <c r="AY247" i="17" s="1"/>
  <c r="R247" i="17"/>
  <c r="S98" i="17"/>
  <c r="AY98" i="17" s="1"/>
  <c r="R98" i="17"/>
  <c r="S212" i="17"/>
  <c r="AZ212" i="17" s="1"/>
  <c r="BK212" i="17" s="1"/>
  <c r="R212" i="17"/>
  <c r="S83" i="17"/>
  <c r="AY83" i="17" s="1"/>
  <c r="R83" i="17"/>
  <c r="S181" i="17"/>
  <c r="AY181" i="17" s="1"/>
  <c r="R181" i="17"/>
  <c r="S48" i="17"/>
  <c r="R48" i="17"/>
  <c r="S186" i="17"/>
  <c r="R186" i="17"/>
  <c r="S49" i="17"/>
  <c r="R49" i="17"/>
  <c r="S171" i="17"/>
  <c r="R171" i="17"/>
  <c r="S22" i="17"/>
  <c r="R22" i="17"/>
  <c r="S136" i="17"/>
  <c r="R136" i="17"/>
  <c r="S242" i="17"/>
  <c r="AY242" i="17" s="1"/>
  <c r="R242" i="17"/>
  <c r="S105" i="17"/>
  <c r="R105" i="17"/>
  <c r="S195" i="17"/>
  <c r="AY195" i="17" s="1"/>
  <c r="R195" i="17"/>
  <c r="S65" i="17"/>
  <c r="R65" i="17"/>
  <c r="S11" i="17"/>
  <c r="R11" i="17"/>
  <c r="S223" i="17"/>
  <c r="BB223" i="17" s="1"/>
  <c r="BM223" i="17" s="1"/>
  <c r="R223" i="17"/>
  <c r="S20" i="17"/>
  <c r="R20" i="17"/>
  <c r="S214" i="17"/>
  <c r="R214" i="17"/>
  <c r="S254" i="17"/>
  <c r="AY254" i="17" s="1"/>
  <c r="R254" i="17"/>
  <c r="S66" i="17"/>
  <c r="AY66" i="17" s="1"/>
  <c r="R66" i="17"/>
  <c r="S180" i="17"/>
  <c r="AZ180" i="17" s="1"/>
  <c r="BK180" i="17" s="1"/>
  <c r="R180" i="17"/>
  <c r="S51" i="17"/>
  <c r="AY51" i="17" s="1"/>
  <c r="R51" i="17"/>
  <c r="S149" i="17"/>
  <c r="AY149" i="17" s="1"/>
  <c r="R149" i="17"/>
  <c r="S16" i="17"/>
  <c r="R16" i="17"/>
  <c r="S154" i="17"/>
  <c r="R154" i="17"/>
  <c r="S17" i="17"/>
  <c r="R17" i="17"/>
  <c r="S139" i="17"/>
  <c r="R139" i="17"/>
  <c r="S237" i="17"/>
  <c r="BA237" i="17" s="1"/>
  <c r="BL237" i="17" s="1"/>
  <c r="R237" i="17"/>
  <c r="S104" i="17"/>
  <c r="R104" i="17"/>
  <c r="S210" i="17"/>
  <c r="AY210" i="17" s="1"/>
  <c r="R210" i="17"/>
  <c r="S73" i="17"/>
  <c r="R73" i="17"/>
  <c r="S163" i="17"/>
  <c r="AY163" i="17" s="1"/>
  <c r="R163" i="17"/>
  <c r="S155" i="17"/>
  <c r="R155" i="17"/>
  <c r="S74" i="17"/>
  <c r="R74" i="17"/>
  <c r="S202" i="17"/>
  <c r="AZ202" i="17" s="1"/>
  <c r="BK202" i="17" s="1"/>
  <c r="R202" i="17"/>
  <c r="S101" i="17"/>
  <c r="AY101" i="17" s="1"/>
  <c r="R101" i="17"/>
  <c r="S153" i="17"/>
  <c r="R153" i="17"/>
  <c r="S108" i="17"/>
  <c r="AY108" i="17" s="1"/>
  <c r="R108" i="17"/>
  <c r="S69" i="17"/>
  <c r="AY69" i="17" s="1"/>
  <c r="R69" i="17"/>
  <c r="S152" i="17"/>
  <c r="R152" i="17"/>
  <c r="S253" i="17"/>
  <c r="BA253" i="17" s="1"/>
  <c r="BL253" i="17" s="1"/>
  <c r="R253" i="17"/>
  <c r="S142" i="17"/>
  <c r="R142" i="17"/>
  <c r="S127" i="17"/>
  <c r="AY127" i="17" s="1"/>
  <c r="R127" i="17"/>
  <c r="S221" i="17"/>
  <c r="AZ221" i="17" s="1"/>
  <c r="BK221" i="17" s="1"/>
  <c r="R221" i="17"/>
  <c r="S27" i="17"/>
  <c r="R27" i="17"/>
  <c r="S110" i="17"/>
  <c r="R110" i="17"/>
  <c r="S95" i="17"/>
  <c r="AY95" i="17" s="1"/>
  <c r="R95" i="17"/>
  <c r="S14" i="17"/>
  <c r="AY14" i="17" s="1"/>
  <c r="R14" i="17"/>
  <c r="S128" i="17"/>
  <c r="R128" i="17"/>
  <c r="S230" i="17"/>
  <c r="R230" i="17"/>
  <c r="S93" i="17"/>
  <c r="R93" i="17"/>
  <c r="S215" i="17"/>
  <c r="R215" i="17"/>
  <c r="S229" i="17"/>
  <c r="AY229" i="17" s="1"/>
  <c r="R229" i="17"/>
  <c r="S96" i="17"/>
  <c r="R96" i="17"/>
  <c r="S198" i="17"/>
  <c r="R198" i="17"/>
  <c r="S61" i="17"/>
  <c r="AZ61" i="17" s="1"/>
  <c r="BK61" i="17" s="1"/>
  <c r="R61" i="17"/>
  <c r="S183" i="17"/>
  <c r="AZ183" i="17" s="1"/>
  <c r="BK183" i="17" s="1"/>
  <c r="R183" i="17"/>
  <c r="S34" i="17"/>
  <c r="AY34" i="17" s="1"/>
  <c r="R34" i="17"/>
  <c r="S148" i="17"/>
  <c r="R148" i="17"/>
  <c r="S19" i="17"/>
  <c r="AY19" i="17" s="1"/>
  <c r="R19" i="17"/>
  <c r="S117" i="17"/>
  <c r="AY117" i="17" s="1"/>
  <c r="R117" i="17"/>
  <c r="S239" i="17"/>
  <c r="R239" i="17"/>
  <c r="S122" i="17"/>
  <c r="R122" i="17"/>
  <c r="S236" i="17"/>
  <c r="AY236" i="17" s="1"/>
  <c r="R236" i="17"/>
  <c r="S107" i="17"/>
  <c r="R107" i="17"/>
  <c r="S205" i="17"/>
  <c r="R205" i="17"/>
  <c r="S72" i="17"/>
  <c r="R72" i="17"/>
  <c r="S178" i="17"/>
  <c r="AY178" i="17" s="1"/>
  <c r="R178" i="17"/>
  <c r="S41" i="17"/>
  <c r="R41" i="17"/>
  <c r="S131" i="17"/>
  <c r="AY131" i="17" s="1"/>
  <c r="R131" i="17"/>
  <c r="S252" i="17"/>
  <c r="AY252" i="17" s="1"/>
  <c r="R252" i="17"/>
  <c r="BY10" i="17"/>
  <c r="AY72" i="17" l="1"/>
  <c r="BB72" i="17"/>
  <c r="BM72" i="17" s="1"/>
  <c r="AZ72" i="17"/>
  <c r="BK72" i="17" s="1"/>
  <c r="BA72" i="17"/>
  <c r="BL72" i="17" s="1"/>
  <c r="BC72" i="17"/>
  <c r="BN72" i="17" s="1"/>
  <c r="AY148" i="17"/>
  <c r="BA148" i="17"/>
  <c r="BL148" i="17" s="1"/>
  <c r="BC148" i="17"/>
  <c r="BN148" i="17" s="1"/>
  <c r="BB148" i="17"/>
  <c r="BM148" i="17" s="1"/>
  <c r="AY73" i="17"/>
  <c r="BB73" i="17"/>
  <c r="BM73" i="17" s="1"/>
  <c r="BA73" i="17"/>
  <c r="BL73" i="17" s="1"/>
  <c r="AZ73" i="17"/>
  <c r="BK73" i="17" s="1"/>
  <c r="BC73" i="17"/>
  <c r="BN73" i="17" s="1"/>
  <c r="AY91" i="17"/>
  <c r="BC91" i="17"/>
  <c r="BN91" i="17" s="1"/>
  <c r="BB91" i="17"/>
  <c r="BM91" i="17" s="1"/>
  <c r="BA91" i="17"/>
  <c r="BL91" i="17" s="1"/>
  <c r="AY256" i="17"/>
  <c r="BC256" i="17"/>
  <c r="BN256" i="17" s="1"/>
  <c r="BB256" i="17"/>
  <c r="BM256" i="17" s="1"/>
  <c r="BA256" i="17"/>
  <c r="BL256" i="17" s="1"/>
  <c r="AZ256" i="17"/>
  <c r="BK256" i="17" s="1"/>
  <c r="AY111" i="17"/>
  <c r="BB111" i="17"/>
  <c r="BM111" i="17" s="1"/>
  <c r="BC111" i="17"/>
  <c r="BN111" i="17" s="1"/>
  <c r="BA111" i="17"/>
  <c r="BL111" i="17" s="1"/>
  <c r="AY106" i="17"/>
  <c r="BA106" i="17"/>
  <c r="BL106" i="17" s="1"/>
  <c r="AZ106" i="17"/>
  <c r="BK106" i="17" s="1"/>
  <c r="BB106" i="17"/>
  <c r="BM106" i="17" s="1"/>
  <c r="BC106" i="17"/>
  <c r="BN106" i="17" s="1"/>
  <c r="AY250" i="17"/>
  <c r="AZ250" i="17"/>
  <c r="BK250" i="17" s="1"/>
  <c r="BC250" i="17"/>
  <c r="BN250" i="17" s="1"/>
  <c r="BA250" i="17"/>
  <c r="BL250" i="17" s="1"/>
  <c r="BB250" i="17"/>
  <c r="BM250" i="17" s="1"/>
  <c r="AY25" i="17"/>
  <c r="BC25" i="17"/>
  <c r="BN25" i="17" s="1"/>
  <c r="BB25" i="17"/>
  <c r="BM25" i="17" s="1"/>
  <c r="BA25" i="17"/>
  <c r="BL25" i="17" s="1"/>
  <c r="AZ25" i="17"/>
  <c r="BK25" i="17" s="1"/>
  <c r="AY97" i="17"/>
  <c r="BA97" i="17"/>
  <c r="BL97" i="17" s="1"/>
  <c r="AZ97" i="17"/>
  <c r="BK97" i="17" s="1"/>
  <c r="BB97" i="17"/>
  <c r="BM97" i="17" s="1"/>
  <c r="BC97" i="17"/>
  <c r="BN97" i="17" s="1"/>
  <c r="AY15" i="17"/>
  <c r="BA15" i="17"/>
  <c r="BL15" i="17" s="1"/>
  <c r="BB15" i="17"/>
  <c r="BM15" i="17" s="1"/>
  <c r="AZ15" i="17"/>
  <c r="BK15" i="17" s="1"/>
  <c r="AY68" i="17"/>
  <c r="BA68" i="17"/>
  <c r="BL68" i="17" s="1"/>
  <c r="AZ68" i="17"/>
  <c r="BK68" i="17" s="1"/>
  <c r="BC68" i="17"/>
  <c r="BN68" i="17" s="1"/>
  <c r="AY176" i="17"/>
  <c r="AZ176" i="17"/>
  <c r="BK176" i="17" s="1"/>
  <c r="BC176" i="17"/>
  <c r="BN176" i="17" s="1"/>
  <c r="BB176" i="17"/>
  <c r="BM176" i="17" s="1"/>
  <c r="BA176" i="17"/>
  <c r="BL176" i="17" s="1"/>
  <c r="AY241" i="17"/>
  <c r="BC241" i="17"/>
  <c r="BN241" i="17" s="1"/>
  <c r="AZ241" i="17"/>
  <c r="BK241" i="17" s="1"/>
  <c r="BA241" i="17"/>
  <c r="BL241" i="17" s="1"/>
  <c r="BB241" i="17"/>
  <c r="BM241" i="17" s="1"/>
  <c r="AY45" i="17"/>
  <c r="BC45" i="17"/>
  <c r="BN45" i="17" s="1"/>
  <c r="BB45" i="17"/>
  <c r="BM45" i="17" s="1"/>
  <c r="AZ45" i="17"/>
  <c r="BK45" i="17" s="1"/>
  <c r="BA45" i="17"/>
  <c r="BL45" i="17" s="1"/>
  <c r="AY121" i="17"/>
  <c r="AZ121" i="17"/>
  <c r="BK121" i="17" s="1"/>
  <c r="BA121" i="17"/>
  <c r="BL121" i="17" s="1"/>
  <c r="BB121" i="17"/>
  <c r="BM121" i="17" s="1"/>
  <c r="BC121" i="17"/>
  <c r="BN121" i="17" s="1"/>
  <c r="AY231" i="17"/>
  <c r="BC231" i="17"/>
  <c r="BN231" i="17" s="1"/>
  <c r="BA231" i="17"/>
  <c r="BL231" i="17" s="1"/>
  <c r="AY52" i="17"/>
  <c r="BC52" i="17"/>
  <c r="BN52" i="17" s="1"/>
  <c r="BA52" i="17"/>
  <c r="BL52" i="17" s="1"/>
  <c r="BB52" i="17"/>
  <c r="BM52" i="17" s="1"/>
  <c r="AY191" i="17"/>
  <c r="BC191" i="17"/>
  <c r="BN191" i="17" s="1"/>
  <c r="BB191" i="17"/>
  <c r="BM191" i="17" s="1"/>
  <c r="BA191" i="17"/>
  <c r="BL191" i="17" s="1"/>
  <c r="AZ191" i="17"/>
  <c r="BK191" i="17" s="1"/>
  <c r="AY196" i="17"/>
  <c r="BB196" i="17"/>
  <c r="BM196" i="17" s="1"/>
  <c r="BC196" i="17"/>
  <c r="BN196" i="17" s="1"/>
  <c r="BA196" i="17"/>
  <c r="BL196" i="17" s="1"/>
  <c r="AY228" i="17"/>
  <c r="AZ228" i="17"/>
  <c r="BK228" i="17" s="1"/>
  <c r="BC228" i="17"/>
  <c r="BN228" i="17" s="1"/>
  <c r="BB228" i="17"/>
  <c r="BM228" i="17" s="1"/>
  <c r="BA228" i="17"/>
  <c r="BL228" i="17" s="1"/>
  <c r="BB254" i="17"/>
  <c r="BM254" i="17" s="1"/>
  <c r="BA213" i="17"/>
  <c r="BL213" i="17" s="1"/>
  <c r="BB85" i="17"/>
  <c r="BM85" i="17" s="1"/>
  <c r="BA204" i="17"/>
  <c r="BL204" i="17" s="1"/>
  <c r="AZ76" i="17"/>
  <c r="BK76" i="17" s="1"/>
  <c r="AZ227" i="17"/>
  <c r="BK227" i="17" s="1"/>
  <c r="AZ99" i="17"/>
  <c r="BK99" i="17" s="1"/>
  <c r="BC226" i="17"/>
  <c r="BN226" i="17" s="1"/>
  <c r="AZ98" i="17"/>
  <c r="BK98" i="17" s="1"/>
  <c r="AZ111" i="17"/>
  <c r="BK111" i="17" s="1"/>
  <c r="BA247" i="17"/>
  <c r="BL247" i="17" s="1"/>
  <c r="BC102" i="17"/>
  <c r="BN102" i="17" s="1"/>
  <c r="BB165" i="17"/>
  <c r="BM165" i="17" s="1"/>
  <c r="BA37" i="17"/>
  <c r="BL37" i="17" s="1"/>
  <c r="BA156" i="17"/>
  <c r="BL156" i="17" s="1"/>
  <c r="BC28" i="17"/>
  <c r="BN28" i="17" s="1"/>
  <c r="BA179" i="17"/>
  <c r="BL179" i="17" s="1"/>
  <c r="AZ51" i="17"/>
  <c r="BK51" i="17" s="1"/>
  <c r="AZ178" i="17"/>
  <c r="BK178" i="17" s="1"/>
  <c r="BC50" i="17"/>
  <c r="BN50" i="17" s="1"/>
  <c r="BC254" i="17"/>
  <c r="BN254" i="17" s="1"/>
  <c r="BB213" i="17"/>
  <c r="BM213" i="17" s="1"/>
  <c r="AZ85" i="17"/>
  <c r="BK85" i="17" s="1"/>
  <c r="BC204" i="17"/>
  <c r="BN204" i="17" s="1"/>
  <c r="BC76" i="17"/>
  <c r="BN76" i="17" s="1"/>
  <c r="BB227" i="17"/>
  <c r="BM227" i="17" s="1"/>
  <c r="BB99" i="17"/>
  <c r="BM99" i="17" s="1"/>
  <c r="BA226" i="17"/>
  <c r="BL226" i="17" s="1"/>
  <c r="BC98" i="17"/>
  <c r="BN98" i="17" s="1"/>
  <c r="BB247" i="17"/>
  <c r="BM247" i="17" s="1"/>
  <c r="AZ102" i="17"/>
  <c r="BK102" i="17" s="1"/>
  <c r="AZ165" i="17"/>
  <c r="BK165" i="17" s="1"/>
  <c r="BC37" i="17"/>
  <c r="BN37" i="17" s="1"/>
  <c r="BC156" i="17"/>
  <c r="BN156" i="17" s="1"/>
  <c r="BA28" i="17"/>
  <c r="BL28" i="17" s="1"/>
  <c r="BB179" i="17"/>
  <c r="BM179" i="17" s="1"/>
  <c r="BB51" i="17"/>
  <c r="BM51" i="17" s="1"/>
  <c r="BB178" i="17"/>
  <c r="BM178" i="17" s="1"/>
  <c r="AZ50" i="17"/>
  <c r="BK50" i="17" s="1"/>
  <c r="AY122" i="17"/>
  <c r="BA122" i="17"/>
  <c r="BL122" i="17" s="1"/>
  <c r="AZ122" i="17"/>
  <c r="BK122" i="17" s="1"/>
  <c r="BC122" i="17"/>
  <c r="BN122" i="17" s="1"/>
  <c r="BB122" i="17"/>
  <c r="BM122" i="17" s="1"/>
  <c r="AY198" i="17"/>
  <c r="BB198" i="17"/>
  <c r="BM198" i="17" s="1"/>
  <c r="BA198" i="17"/>
  <c r="BL198" i="17" s="1"/>
  <c r="AZ198" i="17"/>
  <c r="BK198" i="17" s="1"/>
  <c r="BC198" i="17"/>
  <c r="BN198" i="17" s="1"/>
  <c r="AY93" i="17"/>
  <c r="AZ93" i="17"/>
  <c r="BK93" i="17" s="1"/>
  <c r="BC93" i="17"/>
  <c r="BN93" i="17" s="1"/>
  <c r="BB93" i="17"/>
  <c r="BM93" i="17" s="1"/>
  <c r="AY202" i="17"/>
  <c r="BB202" i="17"/>
  <c r="BM202" i="17" s="1"/>
  <c r="BA202" i="17"/>
  <c r="BL202" i="17" s="1"/>
  <c r="BC202" i="17"/>
  <c r="BN202" i="17" s="1"/>
  <c r="AY139" i="17"/>
  <c r="BA139" i="17"/>
  <c r="BL139" i="17" s="1"/>
  <c r="AZ139" i="17"/>
  <c r="BK139" i="17" s="1"/>
  <c r="BB139" i="17"/>
  <c r="BM139" i="17" s="1"/>
  <c r="BC139" i="17"/>
  <c r="BN139" i="17" s="1"/>
  <c r="AY11" i="17"/>
  <c r="BC11" i="17"/>
  <c r="BN11" i="17" s="1"/>
  <c r="BB11" i="17"/>
  <c r="BM11" i="17" s="1"/>
  <c r="BA11" i="17"/>
  <c r="BL11" i="17" s="1"/>
  <c r="AZ11" i="17"/>
  <c r="BK11" i="17" s="1"/>
  <c r="AY49" i="17"/>
  <c r="AZ49" i="17"/>
  <c r="BK49" i="17" s="1"/>
  <c r="BC49" i="17"/>
  <c r="BN49" i="17" s="1"/>
  <c r="BA49" i="17"/>
  <c r="BL49" i="17" s="1"/>
  <c r="BB49" i="17"/>
  <c r="BM49" i="17" s="1"/>
  <c r="AY125" i="17"/>
  <c r="BB125" i="17"/>
  <c r="BM125" i="17" s="1"/>
  <c r="AZ125" i="17"/>
  <c r="BK125" i="17" s="1"/>
  <c r="BC125" i="17"/>
  <c r="BN125" i="17" s="1"/>
  <c r="AY59" i="17"/>
  <c r="BC59" i="17"/>
  <c r="BN59" i="17" s="1"/>
  <c r="BB59" i="17"/>
  <c r="BM59" i="17" s="1"/>
  <c r="BA59" i="17"/>
  <c r="BL59" i="17" s="1"/>
  <c r="AZ59" i="17"/>
  <c r="BK59" i="17" s="1"/>
  <c r="AY38" i="17"/>
  <c r="BB38" i="17"/>
  <c r="BM38" i="17" s="1"/>
  <c r="BA38" i="17"/>
  <c r="BL38" i="17" s="1"/>
  <c r="AZ38" i="17"/>
  <c r="BK38" i="17" s="1"/>
  <c r="AY137" i="17"/>
  <c r="BC137" i="17"/>
  <c r="BN137" i="17" s="1"/>
  <c r="AZ137" i="17"/>
  <c r="BK137" i="17" s="1"/>
  <c r="BA137" i="17"/>
  <c r="BL137" i="17" s="1"/>
  <c r="BB137" i="17"/>
  <c r="BM137" i="17" s="1"/>
  <c r="AY203" i="17"/>
  <c r="BC203" i="17"/>
  <c r="BN203" i="17" s="1"/>
  <c r="BB203" i="17"/>
  <c r="BM203" i="17" s="1"/>
  <c r="AZ203" i="17"/>
  <c r="BK203" i="17" s="1"/>
  <c r="AY24" i="17"/>
  <c r="BB24" i="17"/>
  <c r="BM24" i="17" s="1"/>
  <c r="AZ24" i="17"/>
  <c r="BK24" i="17" s="1"/>
  <c r="BA24" i="17"/>
  <c r="BL24" i="17" s="1"/>
  <c r="BC24" i="17"/>
  <c r="BN24" i="17" s="1"/>
  <c r="AY200" i="17"/>
  <c r="BB200" i="17"/>
  <c r="BM200" i="17" s="1"/>
  <c r="BC200" i="17"/>
  <c r="BN200" i="17" s="1"/>
  <c r="AZ200" i="17"/>
  <c r="BK200" i="17" s="1"/>
  <c r="BA200" i="17"/>
  <c r="BL200" i="17" s="1"/>
  <c r="AY126" i="17"/>
  <c r="BC126" i="17"/>
  <c r="BN126" i="17" s="1"/>
  <c r="BA126" i="17"/>
  <c r="BL126" i="17" s="1"/>
  <c r="BB126" i="17"/>
  <c r="BM126" i="17" s="1"/>
  <c r="AZ126" i="17"/>
  <c r="BK126" i="17" s="1"/>
  <c r="AY232" i="17"/>
  <c r="BA232" i="17"/>
  <c r="BL232" i="17" s="1"/>
  <c r="BB232" i="17"/>
  <c r="BM232" i="17" s="1"/>
  <c r="BC232" i="17"/>
  <c r="BN232" i="17" s="1"/>
  <c r="AZ232" i="17"/>
  <c r="BK232" i="17" s="1"/>
  <c r="AY57" i="17"/>
  <c r="BA57" i="17"/>
  <c r="BL57" i="17" s="1"/>
  <c r="AZ57" i="17"/>
  <c r="BK57" i="17" s="1"/>
  <c r="BC57" i="17"/>
  <c r="BN57" i="17" s="1"/>
  <c r="BB57" i="17"/>
  <c r="BM57" i="17" s="1"/>
  <c r="AY150" i="17"/>
  <c r="BB150" i="17"/>
  <c r="BM150" i="17" s="1"/>
  <c r="BA150" i="17"/>
  <c r="BL150" i="17" s="1"/>
  <c r="BC150" i="17"/>
  <c r="BN150" i="17" s="1"/>
  <c r="AY234" i="17"/>
  <c r="BA234" i="17"/>
  <c r="BL234" i="17" s="1"/>
  <c r="AZ234" i="17"/>
  <c r="BK234" i="17" s="1"/>
  <c r="BB234" i="17"/>
  <c r="BM234" i="17" s="1"/>
  <c r="BC234" i="17"/>
  <c r="BN234" i="17" s="1"/>
  <c r="AY79" i="17"/>
  <c r="BC79" i="17"/>
  <c r="BN79" i="17" s="1"/>
  <c r="BA79" i="17"/>
  <c r="BL79" i="17" s="1"/>
  <c r="AZ79" i="17"/>
  <c r="BK79" i="17" s="1"/>
  <c r="BB79" i="17"/>
  <c r="BM79" i="17" s="1"/>
  <c r="AY26" i="17"/>
  <c r="BA26" i="17"/>
  <c r="BL26" i="17" s="1"/>
  <c r="BB26" i="17"/>
  <c r="BM26" i="17" s="1"/>
  <c r="BC26" i="17"/>
  <c r="BN26" i="17" s="1"/>
  <c r="AZ26" i="17"/>
  <c r="BK26" i="17" s="1"/>
  <c r="AY70" i="17"/>
  <c r="BB70" i="17"/>
  <c r="BM70" i="17" s="1"/>
  <c r="AZ70" i="17"/>
  <c r="BK70" i="17" s="1"/>
  <c r="BA70" i="17"/>
  <c r="BL70" i="17" s="1"/>
  <c r="BC70" i="17"/>
  <c r="BN70" i="17" s="1"/>
  <c r="AY43" i="17"/>
  <c r="BB43" i="17"/>
  <c r="BM43" i="17" s="1"/>
  <c r="BA43" i="17"/>
  <c r="BL43" i="17" s="1"/>
  <c r="AZ43" i="17"/>
  <c r="BK43" i="17" s="1"/>
  <c r="BC43" i="17"/>
  <c r="BN43" i="17" s="1"/>
  <c r="AY119" i="17"/>
  <c r="BA119" i="17"/>
  <c r="BL119" i="17" s="1"/>
  <c r="BC119" i="17"/>
  <c r="BN119" i="17" s="1"/>
  <c r="BB119" i="17"/>
  <c r="BM119" i="17" s="1"/>
  <c r="AY75" i="17"/>
  <c r="BA75" i="17"/>
  <c r="BL75" i="17" s="1"/>
  <c r="AZ75" i="17"/>
  <c r="BK75" i="17" s="1"/>
  <c r="BC75" i="17"/>
  <c r="BN75" i="17" s="1"/>
  <c r="AZ166" i="17"/>
  <c r="BK166" i="17" s="1"/>
  <c r="AZ197" i="17"/>
  <c r="BK197" i="17" s="1"/>
  <c r="AZ69" i="17"/>
  <c r="BK69" i="17" s="1"/>
  <c r="AZ188" i="17"/>
  <c r="BK188" i="17" s="1"/>
  <c r="AZ60" i="17"/>
  <c r="BK60" i="17" s="1"/>
  <c r="BB211" i="17"/>
  <c r="BM211" i="17" s="1"/>
  <c r="BC83" i="17"/>
  <c r="BN83" i="17" s="1"/>
  <c r="BA210" i="17"/>
  <c r="BL210" i="17" s="1"/>
  <c r="AZ82" i="17"/>
  <c r="BK82" i="17" s="1"/>
  <c r="BA207" i="17"/>
  <c r="BL207" i="17" s="1"/>
  <c r="BB62" i="17"/>
  <c r="BM62" i="17" s="1"/>
  <c r="BB149" i="17"/>
  <c r="BM149" i="17" s="1"/>
  <c r="AZ21" i="17"/>
  <c r="BK21" i="17" s="1"/>
  <c r="BA140" i="17"/>
  <c r="BL140" i="17" s="1"/>
  <c r="AZ12" i="17"/>
  <c r="BK12" i="17" s="1"/>
  <c r="BA163" i="17"/>
  <c r="BL163" i="17" s="1"/>
  <c r="BB35" i="17"/>
  <c r="BM35" i="17" s="1"/>
  <c r="AZ162" i="17"/>
  <c r="BK162" i="17" s="1"/>
  <c r="BB34" i="17"/>
  <c r="BM34" i="17" s="1"/>
  <c r="BB166" i="17"/>
  <c r="BM166" i="17" s="1"/>
  <c r="BB197" i="17"/>
  <c r="BM197" i="17" s="1"/>
  <c r="BB69" i="17"/>
  <c r="BM69" i="17" s="1"/>
  <c r="BC188" i="17"/>
  <c r="BN188" i="17" s="1"/>
  <c r="BB60" i="17"/>
  <c r="BM60" i="17" s="1"/>
  <c r="AZ211" i="17"/>
  <c r="BK211" i="17" s="1"/>
  <c r="AZ83" i="17"/>
  <c r="BK83" i="17" s="1"/>
  <c r="BB210" i="17"/>
  <c r="BM210" i="17" s="1"/>
  <c r="BC82" i="17"/>
  <c r="BN82" i="17" s="1"/>
  <c r="BC207" i="17"/>
  <c r="BN207" i="17" s="1"/>
  <c r="BA62" i="17"/>
  <c r="BL62" i="17" s="1"/>
  <c r="AZ149" i="17"/>
  <c r="BK149" i="17" s="1"/>
  <c r="BB21" i="17"/>
  <c r="BM21" i="17" s="1"/>
  <c r="BB140" i="17"/>
  <c r="BM140" i="17" s="1"/>
  <c r="BB12" i="17"/>
  <c r="BM12" i="17" s="1"/>
  <c r="BC163" i="17"/>
  <c r="BN163" i="17" s="1"/>
  <c r="BA35" i="17"/>
  <c r="BL35" i="17" s="1"/>
  <c r="BA162" i="17"/>
  <c r="BL162" i="17" s="1"/>
  <c r="BA34" i="17"/>
  <c r="BL34" i="17" s="1"/>
  <c r="BA125" i="17"/>
  <c r="BL125" i="17" s="1"/>
  <c r="AZ196" i="17"/>
  <c r="BK196" i="17" s="1"/>
  <c r="AY205" i="17"/>
  <c r="BC205" i="17"/>
  <c r="BN205" i="17" s="1"/>
  <c r="BB205" i="17"/>
  <c r="BM205" i="17" s="1"/>
  <c r="BA205" i="17"/>
  <c r="BL205" i="17" s="1"/>
  <c r="AY96" i="17"/>
  <c r="BB96" i="17"/>
  <c r="BM96" i="17" s="1"/>
  <c r="BC96" i="17"/>
  <c r="BN96" i="17" s="1"/>
  <c r="BA96" i="17"/>
  <c r="BL96" i="17" s="1"/>
  <c r="AZ96" i="17"/>
  <c r="BK96" i="17" s="1"/>
  <c r="AY110" i="17"/>
  <c r="BC110" i="17"/>
  <c r="BN110" i="17" s="1"/>
  <c r="AZ110" i="17"/>
  <c r="BK110" i="17" s="1"/>
  <c r="BA110" i="17"/>
  <c r="BL110" i="17" s="1"/>
  <c r="BB110" i="17"/>
  <c r="BM110" i="17" s="1"/>
  <c r="AY142" i="17"/>
  <c r="BB142" i="17"/>
  <c r="BM142" i="17" s="1"/>
  <c r="AZ142" i="17"/>
  <c r="BK142" i="17" s="1"/>
  <c r="BA142" i="17"/>
  <c r="BL142" i="17" s="1"/>
  <c r="BC142" i="17"/>
  <c r="BN142" i="17" s="1"/>
  <c r="AY74" i="17"/>
  <c r="BB74" i="17"/>
  <c r="BM74" i="17" s="1"/>
  <c r="BC74" i="17"/>
  <c r="BN74" i="17" s="1"/>
  <c r="BA74" i="17"/>
  <c r="BL74" i="17" s="1"/>
  <c r="AY17" i="17"/>
  <c r="BB17" i="17"/>
  <c r="BM17" i="17" s="1"/>
  <c r="BC17" i="17"/>
  <c r="BN17" i="17" s="1"/>
  <c r="AZ17" i="17"/>
  <c r="BK17" i="17" s="1"/>
  <c r="BA17" i="17"/>
  <c r="BL17" i="17" s="1"/>
  <c r="AY214" i="17"/>
  <c r="BC214" i="17"/>
  <c r="BN214" i="17" s="1"/>
  <c r="BB214" i="17"/>
  <c r="BM214" i="17" s="1"/>
  <c r="AZ214" i="17"/>
  <c r="BK214" i="17" s="1"/>
  <c r="BA214" i="17"/>
  <c r="BL214" i="17" s="1"/>
  <c r="AY136" i="17"/>
  <c r="BC136" i="17"/>
  <c r="BN136" i="17" s="1"/>
  <c r="BB136" i="17"/>
  <c r="BM136" i="17" s="1"/>
  <c r="AZ136" i="17"/>
  <c r="BK136" i="17" s="1"/>
  <c r="BA136" i="17"/>
  <c r="BL136" i="17" s="1"/>
  <c r="AY212" i="17"/>
  <c r="BB212" i="17"/>
  <c r="BM212" i="17" s="1"/>
  <c r="BC212" i="17"/>
  <c r="BN212" i="17" s="1"/>
  <c r="BA212" i="17"/>
  <c r="BL212" i="17" s="1"/>
  <c r="AY63" i="17"/>
  <c r="BB63" i="17"/>
  <c r="BM63" i="17" s="1"/>
  <c r="BA63" i="17"/>
  <c r="BL63" i="17" s="1"/>
  <c r="BC63" i="17"/>
  <c r="BN63" i="17" s="1"/>
  <c r="AY251" i="17"/>
  <c r="BA251" i="17"/>
  <c r="BL251" i="17" s="1"/>
  <c r="BC251" i="17"/>
  <c r="BN251" i="17" s="1"/>
  <c r="BB251" i="17"/>
  <c r="BM251" i="17" s="1"/>
  <c r="AZ251" i="17"/>
  <c r="BK251" i="17" s="1"/>
  <c r="AY184" i="17"/>
  <c r="BC184" i="17"/>
  <c r="BN184" i="17" s="1"/>
  <c r="AZ184" i="17"/>
  <c r="BK184" i="17" s="1"/>
  <c r="BA184" i="17"/>
  <c r="BL184" i="17" s="1"/>
  <c r="BB184" i="17"/>
  <c r="BM184" i="17" s="1"/>
  <c r="AY112" i="17"/>
  <c r="AZ112" i="17"/>
  <c r="BK112" i="17" s="1"/>
  <c r="BB112" i="17"/>
  <c r="BM112" i="17" s="1"/>
  <c r="BC112" i="17"/>
  <c r="BN112" i="17" s="1"/>
  <c r="BA112" i="17"/>
  <c r="BL112" i="17" s="1"/>
  <c r="AY36" i="17"/>
  <c r="BB36" i="17"/>
  <c r="BM36" i="17" s="1"/>
  <c r="BA36" i="17"/>
  <c r="BL36" i="17" s="1"/>
  <c r="AZ36" i="17"/>
  <c r="BK36" i="17" s="1"/>
  <c r="BC36" i="17"/>
  <c r="BN36" i="17" s="1"/>
  <c r="AY233" i="17"/>
  <c r="BC233" i="17"/>
  <c r="BN233" i="17" s="1"/>
  <c r="BB233" i="17"/>
  <c r="BM233" i="17" s="1"/>
  <c r="BA233" i="17"/>
  <c r="BL233" i="17" s="1"/>
  <c r="AY182" i="17"/>
  <c r="BC182" i="17"/>
  <c r="BN182" i="17" s="1"/>
  <c r="BB182" i="17"/>
  <c r="BM182" i="17" s="1"/>
  <c r="BA182" i="17"/>
  <c r="BL182" i="17" s="1"/>
  <c r="AY143" i="17"/>
  <c r="BA143" i="17"/>
  <c r="BL143" i="17" s="1"/>
  <c r="AZ143" i="17"/>
  <c r="BK143" i="17" s="1"/>
  <c r="BB143" i="17"/>
  <c r="BM143" i="17" s="1"/>
  <c r="BC143" i="17"/>
  <c r="BN143" i="17" s="1"/>
  <c r="AY255" i="17"/>
  <c r="BB255" i="17"/>
  <c r="BM255" i="17" s="1"/>
  <c r="BA255" i="17"/>
  <c r="BL255" i="17" s="1"/>
  <c r="AZ255" i="17"/>
  <c r="BK255" i="17" s="1"/>
  <c r="BC255" i="17"/>
  <c r="BN255" i="17" s="1"/>
  <c r="AY64" i="17"/>
  <c r="BB64" i="17"/>
  <c r="BM64" i="17" s="1"/>
  <c r="BC64" i="17"/>
  <c r="BN64" i="17" s="1"/>
  <c r="AZ64" i="17"/>
  <c r="BK64" i="17" s="1"/>
  <c r="BA64" i="17"/>
  <c r="BL64" i="17" s="1"/>
  <c r="AY123" i="17"/>
  <c r="AZ123" i="17"/>
  <c r="BK123" i="17" s="1"/>
  <c r="BB123" i="17"/>
  <c r="BM123" i="17" s="1"/>
  <c r="BC123" i="17"/>
  <c r="BN123" i="17" s="1"/>
  <c r="BA123" i="17"/>
  <c r="BL123" i="17" s="1"/>
  <c r="AZ134" i="17"/>
  <c r="BK134" i="17" s="1"/>
  <c r="AZ181" i="17"/>
  <c r="BK181" i="17" s="1"/>
  <c r="AZ53" i="17"/>
  <c r="BK53" i="17" s="1"/>
  <c r="AZ172" i="17"/>
  <c r="BK172" i="17" s="1"/>
  <c r="AZ44" i="17"/>
  <c r="BK44" i="17" s="1"/>
  <c r="AZ195" i="17"/>
  <c r="BK195" i="17" s="1"/>
  <c r="AZ67" i="17"/>
  <c r="BK67" i="17" s="1"/>
  <c r="AZ194" i="17"/>
  <c r="BK194" i="17" s="1"/>
  <c r="AZ66" i="17"/>
  <c r="BK66" i="17" s="1"/>
  <c r="BA151" i="17"/>
  <c r="BL151" i="17" s="1"/>
  <c r="BA14" i="17"/>
  <c r="BL14" i="17" s="1"/>
  <c r="BC133" i="17"/>
  <c r="BN133" i="17" s="1"/>
  <c r="AZ252" i="17"/>
  <c r="BK252" i="17" s="1"/>
  <c r="BA124" i="17"/>
  <c r="BL124" i="17" s="1"/>
  <c r="BA127" i="17"/>
  <c r="BL127" i="17" s="1"/>
  <c r="BA147" i="17"/>
  <c r="BL147" i="17" s="1"/>
  <c r="BA19" i="17"/>
  <c r="BL19" i="17" s="1"/>
  <c r="BA146" i="17"/>
  <c r="BL146" i="17" s="1"/>
  <c r="BB134" i="17"/>
  <c r="BM134" i="17" s="1"/>
  <c r="BB181" i="17"/>
  <c r="BM181" i="17" s="1"/>
  <c r="BB53" i="17"/>
  <c r="BM53" i="17" s="1"/>
  <c r="BB172" i="17"/>
  <c r="BM172" i="17" s="1"/>
  <c r="BC44" i="17"/>
  <c r="BN44" i="17" s="1"/>
  <c r="BB195" i="17"/>
  <c r="BM195" i="17" s="1"/>
  <c r="BC67" i="17"/>
  <c r="BN67" i="17" s="1"/>
  <c r="BB194" i="17"/>
  <c r="BM194" i="17" s="1"/>
  <c r="BB66" i="17"/>
  <c r="BM66" i="17" s="1"/>
  <c r="BC151" i="17"/>
  <c r="BN151" i="17" s="1"/>
  <c r="BC14" i="17"/>
  <c r="BN14" i="17" s="1"/>
  <c r="AZ133" i="17"/>
  <c r="BK133" i="17" s="1"/>
  <c r="BC252" i="17"/>
  <c r="BN252" i="17" s="1"/>
  <c r="BB124" i="17"/>
  <c r="BM124" i="17" s="1"/>
  <c r="BC127" i="17"/>
  <c r="BN127" i="17" s="1"/>
  <c r="BC147" i="17"/>
  <c r="BN147" i="17" s="1"/>
  <c r="BB19" i="17"/>
  <c r="BM19" i="17" s="1"/>
  <c r="BC146" i="17"/>
  <c r="BN146" i="17" s="1"/>
  <c r="BC38" i="17"/>
  <c r="BN38" i="17" s="1"/>
  <c r="BA93" i="17"/>
  <c r="BL93" i="17" s="1"/>
  <c r="AZ74" i="17"/>
  <c r="BK74" i="17" s="1"/>
  <c r="AY65" i="17"/>
  <c r="BC65" i="17"/>
  <c r="BN65" i="17" s="1"/>
  <c r="BA65" i="17"/>
  <c r="BL65" i="17" s="1"/>
  <c r="AZ65" i="17"/>
  <c r="BK65" i="17" s="1"/>
  <c r="BB65" i="17"/>
  <c r="BM65" i="17" s="1"/>
  <c r="AY186" i="17"/>
  <c r="BB186" i="17"/>
  <c r="BM186" i="17" s="1"/>
  <c r="BA186" i="17"/>
  <c r="BL186" i="17" s="1"/>
  <c r="AZ186" i="17"/>
  <c r="BK186" i="17" s="1"/>
  <c r="BC186" i="17"/>
  <c r="BN186" i="17" s="1"/>
  <c r="AY31" i="17"/>
  <c r="BC31" i="17"/>
  <c r="BN31" i="17" s="1"/>
  <c r="BB31" i="17"/>
  <c r="BM31" i="17" s="1"/>
  <c r="BA31" i="17"/>
  <c r="BL31" i="17" s="1"/>
  <c r="AY189" i="17"/>
  <c r="BC189" i="17"/>
  <c r="BN189" i="17" s="1"/>
  <c r="BA189" i="17"/>
  <c r="BL189" i="17" s="1"/>
  <c r="BB189" i="17"/>
  <c r="BM189" i="17" s="1"/>
  <c r="AY206" i="17"/>
  <c r="BA206" i="17"/>
  <c r="BL206" i="17" s="1"/>
  <c r="AZ206" i="17"/>
  <c r="BK206" i="17" s="1"/>
  <c r="BB206" i="17"/>
  <c r="BM206" i="17" s="1"/>
  <c r="AY39" i="17"/>
  <c r="BA39" i="17"/>
  <c r="BL39" i="17" s="1"/>
  <c r="BC39" i="17"/>
  <c r="BN39" i="17" s="1"/>
  <c r="BB39" i="17"/>
  <c r="BM39" i="17" s="1"/>
  <c r="AY81" i="17"/>
  <c r="BB81" i="17"/>
  <c r="BM81" i="17" s="1"/>
  <c r="BC81" i="17"/>
  <c r="BN81" i="17" s="1"/>
  <c r="AZ81" i="17"/>
  <c r="BK81" i="17" s="1"/>
  <c r="BA81" i="17"/>
  <c r="BL81" i="17" s="1"/>
  <c r="AY157" i="17"/>
  <c r="BA157" i="17"/>
  <c r="BL157" i="17" s="1"/>
  <c r="BC157" i="17"/>
  <c r="BN157" i="17" s="1"/>
  <c r="BB157" i="17"/>
  <c r="BM157" i="17" s="1"/>
  <c r="AY86" i="17"/>
  <c r="BA86" i="17"/>
  <c r="BL86" i="17" s="1"/>
  <c r="BC86" i="17"/>
  <c r="BN86" i="17" s="1"/>
  <c r="BB86" i="17"/>
  <c r="BM86" i="17" s="1"/>
  <c r="AY238" i="17"/>
  <c r="BC238" i="17"/>
  <c r="BN238" i="17" s="1"/>
  <c r="BB238" i="17"/>
  <c r="BM238" i="17" s="1"/>
  <c r="AZ238" i="17"/>
  <c r="BK238" i="17" s="1"/>
  <c r="BA238" i="17"/>
  <c r="BL238" i="17" s="1"/>
  <c r="AY118" i="17"/>
  <c r="BB118" i="17"/>
  <c r="BM118" i="17" s="1"/>
  <c r="BA118" i="17"/>
  <c r="BL118" i="17" s="1"/>
  <c r="AZ118" i="17"/>
  <c r="BK118" i="17" s="1"/>
  <c r="BC118" i="17"/>
  <c r="BN118" i="17" s="1"/>
  <c r="AY144" i="17"/>
  <c r="BC144" i="17"/>
  <c r="BN144" i="17" s="1"/>
  <c r="BB144" i="17"/>
  <c r="BM144" i="17" s="1"/>
  <c r="BA144" i="17"/>
  <c r="BL144" i="17" s="1"/>
  <c r="AZ144" i="17"/>
  <c r="BK144" i="17" s="1"/>
  <c r="AY120" i="17"/>
  <c r="BB120" i="17"/>
  <c r="BM120" i="17" s="1"/>
  <c r="BC120" i="17"/>
  <c r="BN120" i="17" s="1"/>
  <c r="AZ120" i="17"/>
  <c r="BK120" i="17" s="1"/>
  <c r="BA120" i="17"/>
  <c r="BL120" i="17" s="1"/>
  <c r="AY100" i="17"/>
  <c r="BA100" i="17"/>
  <c r="BL100" i="17" s="1"/>
  <c r="AZ100" i="17"/>
  <c r="BK100" i="17" s="1"/>
  <c r="BB100" i="17"/>
  <c r="BM100" i="17" s="1"/>
  <c r="BC100" i="17"/>
  <c r="BN100" i="17" s="1"/>
  <c r="AY208" i="17"/>
  <c r="AZ208" i="17"/>
  <c r="BK208" i="17" s="1"/>
  <c r="BC208" i="17"/>
  <c r="BN208" i="17" s="1"/>
  <c r="BB208" i="17"/>
  <c r="BM208" i="17" s="1"/>
  <c r="BA208" i="17"/>
  <c r="BL208" i="17" s="1"/>
  <c r="AY23" i="17"/>
  <c r="BA23" i="17"/>
  <c r="BL23" i="17" s="1"/>
  <c r="AZ23" i="17"/>
  <c r="BK23" i="17" s="1"/>
  <c r="BB23" i="17"/>
  <c r="BM23" i="17" s="1"/>
  <c r="BC23" i="17"/>
  <c r="BN23" i="17" s="1"/>
  <c r="AY109" i="17"/>
  <c r="BB109" i="17"/>
  <c r="BM109" i="17" s="1"/>
  <c r="AZ109" i="17"/>
  <c r="BK109" i="17" s="1"/>
  <c r="BA109" i="17"/>
  <c r="BL109" i="17" s="1"/>
  <c r="AY185" i="17"/>
  <c r="BC185" i="17"/>
  <c r="BN185" i="17" s="1"/>
  <c r="BA185" i="17"/>
  <c r="BL185" i="17" s="1"/>
  <c r="AZ185" i="17"/>
  <c r="BK185" i="17" s="1"/>
  <c r="BB185" i="17"/>
  <c r="BM185" i="17" s="1"/>
  <c r="AY32" i="17"/>
  <c r="AZ32" i="17"/>
  <c r="BK32" i="17" s="1"/>
  <c r="BA32" i="17"/>
  <c r="BL32" i="17" s="1"/>
  <c r="BB32" i="17"/>
  <c r="BM32" i="17" s="1"/>
  <c r="BC32" i="17"/>
  <c r="BN32" i="17" s="1"/>
  <c r="AY225" i="17"/>
  <c r="BA225" i="17"/>
  <c r="BL225" i="17" s="1"/>
  <c r="BC225" i="17"/>
  <c r="BN225" i="17" s="1"/>
  <c r="BB225" i="17"/>
  <c r="BM225" i="17" s="1"/>
  <c r="AZ225" i="17"/>
  <c r="BK225" i="17" s="1"/>
  <c r="AY190" i="17"/>
  <c r="AZ190" i="17"/>
  <c r="BK190" i="17" s="1"/>
  <c r="BA190" i="17"/>
  <c r="BL190" i="17" s="1"/>
  <c r="BB190" i="17"/>
  <c r="BM190" i="17" s="1"/>
  <c r="BC190" i="17"/>
  <c r="BN190" i="17" s="1"/>
  <c r="AY222" i="17"/>
  <c r="BC222" i="17"/>
  <c r="BN222" i="17" s="1"/>
  <c r="BB222" i="17"/>
  <c r="BM222" i="17" s="1"/>
  <c r="BA222" i="17"/>
  <c r="BL222" i="17" s="1"/>
  <c r="AZ222" i="17"/>
  <c r="BK222" i="17" s="1"/>
  <c r="AZ247" i="17"/>
  <c r="BK247" i="17" s="1"/>
  <c r="BA102" i="17"/>
  <c r="BL102" i="17" s="1"/>
  <c r="BA165" i="17"/>
  <c r="BL165" i="17" s="1"/>
  <c r="AZ37" i="17"/>
  <c r="BK37" i="17" s="1"/>
  <c r="AZ156" i="17"/>
  <c r="BK156" i="17" s="1"/>
  <c r="AZ28" i="17"/>
  <c r="BK28" i="17" s="1"/>
  <c r="AZ179" i="17"/>
  <c r="BK179" i="17" s="1"/>
  <c r="BC51" i="17"/>
  <c r="BN51" i="17" s="1"/>
  <c r="BC178" i="17"/>
  <c r="BN178" i="17" s="1"/>
  <c r="BA50" i="17"/>
  <c r="BL50" i="17" s="1"/>
  <c r="BC206" i="17"/>
  <c r="BN206" i="17" s="1"/>
  <c r="BA95" i="17"/>
  <c r="BL95" i="17" s="1"/>
  <c r="BA245" i="17"/>
  <c r="BL245" i="17" s="1"/>
  <c r="AZ117" i="17"/>
  <c r="BK117" i="17" s="1"/>
  <c r="AZ236" i="17"/>
  <c r="BK236" i="17" s="1"/>
  <c r="BA108" i="17"/>
  <c r="BL108" i="17" s="1"/>
  <c r="BA259" i="17"/>
  <c r="BL259" i="17" s="1"/>
  <c r="BA131" i="17"/>
  <c r="BL131" i="17" s="1"/>
  <c r="BA258" i="17"/>
  <c r="BL258" i="17" s="1"/>
  <c r="BA130" i="17"/>
  <c r="BL130" i="17" s="1"/>
  <c r="BC247" i="17"/>
  <c r="BN247" i="17" s="1"/>
  <c r="BB102" i="17"/>
  <c r="BM102" i="17" s="1"/>
  <c r="BC165" i="17"/>
  <c r="BN165" i="17" s="1"/>
  <c r="BB37" i="17"/>
  <c r="BM37" i="17" s="1"/>
  <c r="BB156" i="17"/>
  <c r="BM156" i="17" s="1"/>
  <c r="BB28" i="17"/>
  <c r="BM28" i="17" s="1"/>
  <c r="BC179" i="17"/>
  <c r="BN179" i="17" s="1"/>
  <c r="BA51" i="17"/>
  <c r="BL51" i="17" s="1"/>
  <c r="BA178" i="17"/>
  <c r="BL178" i="17" s="1"/>
  <c r="BB50" i="17"/>
  <c r="BM50" i="17" s="1"/>
  <c r="BC95" i="17"/>
  <c r="BN95" i="17" s="1"/>
  <c r="BC245" i="17"/>
  <c r="BN245" i="17" s="1"/>
  <c r="BA117" i="17"/>
  <c r="BL117" i="17" s="1"/>
  <c r="BB236" i="17"/>
  <c r="BM236" i="17" s="1"/>
  <c r="BC108" i="17"/>
  <c r="BN108" i="17" s="1"/>
  <c r="BC259" i="17"/>
  <c r="BN259" i="17" s="1"/>
  <c r="BB131" i="17"/>
  <c r="BM131" i="17" s="1"/>
  <c r="BB258" i="17"/>
  <c r="BM258" i="17" s="1"/>
  <c r="BC130" i="17"/>
  <c r="BN130" i="17" s="1"/>
  <c r="AZ148" i="17"/>
  <c r="BK148" i="17" s="1"/>
  <c r="BA203" i="17"/>
  <c r="BL203" i="17" s="1"/>
  <c r="AY239" i="17"/>
  <c r="AZ239" i="17"/>
  <c r="BK239" i="17" s="1"/>
  <c r="BB239" i="17"/>
  <c r="BM239" i="17" s="1"/>
  <c r="BC239" i="17"/>
  <c r="BN239" i="17" s="1"/>
  <c r="BA239" i="17"/>
  <c r="BL239" i="17" s="1"/>
  <c r="AY230" i="17"/>
  <c r="BB230" i="17"/>
  <c r="BM230" i="17" s="1"/>
  <c r="BA230" i="17"/>
  <c r="BL230" i="17" s="1"/>
  <c r="AZ230" i="17"/>
  <c r="BK230" i="17" s="1"/>
  <c r="BC230" i="17"/>
  <c r="BN230" i="17" s="1"/>
  <c r="AY183" i="17"/>
  <c r="BA183" i="17"/>
  <c r="BL183" i="17" s="1"/>
  <c r="BB183" i="17"/>
  <c r="BM183" i="17" s="1"/>
  <c r="BC183" i="17"/>
  <c r="BN183" i="17" s="1"/>
  <c r="AY128" i="17"/>
  <c r="BB128" i="17"/>
  <c r="BM128" i="17" s="1"/>
  <c r="BC128" i="17"/>
  <c r="BN128" i="17" s="1"/>
  <c r="BA128" i="17"/>
  <c r="BL128" i="17" s="1"/>
  <c r="AZ128" i="17"/>
  <c r="BK128" i="17" s="1"/>
  <c r="AY253" i="17"/>
  <c r="BB253" i="17"/>
  <c r="BM253" i="17" s="1"/>
  <c r="AZ253" i="17"/>
  <c r="BK253" i="17" s="1"/>
  <c r="BC253" i="17"/>
  <c r="BN253" i="17" s="1"/>
  <c r="AY155" i="17"/>
  <c r="BC155" i="17"/>
  <c r="BN155" i="17" s="1"/>
  <c r="BA155" i="17"/>
  <c r="BL155" i="17" s="1"/>
  <c r="BB155" i="17"/>
  <c r="BM155" i="17" s="1"/>
  <c r="AY180" i="17"/>
  <c r="BB180" i="17"/>
  <c r="BM180" i="17" s="1"/>
  <c r="BA180" i="17"/>
  <c r="BL180" i="17" s="1"/>
  <c r="BC180" i="17"/>
  <c r="BN180" i="17" s="1"/>
  <c r="AY48" i="17"/>
  <c r="BA48" i="17"/>
  <c r="BL48" i="17" s="1"/>
  <c r="AZ48" i="17"/>
  <c r="BK48" i="17" s="1"/>
  <c r="BB48" i="17"/>
  <c r="BM48" i="17" s="1"/>
  <c r="BC48" i="17"/>
  <c r="BN48" i="17" s="1"/>
  <c r="AY160" i="17"/>
  <c r="AZ160" i="17"/>
  <c r="BK160" i="17" s="1"/>
  <c r="BB160" i="17"/>
  <c r="BM160" i="17" s="1"/>
  <c r="BC160" i="17"/>
  <c r="BN160" i="17" s="1"/>
  <c r="BA160" i="17"/>
  <c r="BL160" i="17" s="1"/>
  <c r="AY192" i="17"/>
  <c r="BB192" i="17"/>
  <c r="BM192" i="17" s="1"/>
  <c r="BA192" i="17"/>
  <c r="BL192" i="17" s="1"/>
  <c r="AZ192" i="17"/>
  <c r="BK192" i="17" s="1"/>
  <c r="BC192" i="17"/>
  <c r="BN192" i="17" s="1"/>
  <c r="AY159" i="17"/>
  <c r="BB159" i="17"/>
  <c r="BM159" i="17" s="1"/>
  <c r="AZ159" i="17"/>
  <c r="BK159" i="17" s="1"/>
  <c r="BA159" i="17"/>
  <c r="BL159" i="17" s="1"/>
  <c r="BC159" i="17"/>
  <c r="BN159" i="17" s="1"/>
  <c r="AY138" i="17"/>
  <c r="BA138" i="17"/>
  <c r="BL138" i="17" s="1"/>
  <c r="AZ138" i="17"/>
  <c r="BK138" i="17" s="1"/>
  <c r="BC138" i="17"/>
  <c r="BN138" i="17" s="1"/>
  <c r="BB138" i="17"/>
  <c r="BM138" i="17" s="1"/>
  <c r="AY168" i="17"/>
  <c r="BB168" i="17"/>
  <c r="BM168" i="17" s="1"/>
  <c r="BA168" i="17"/>
  <c r="BL168" i="17" s="1"/>
  <c r="BC168" i="17"/>
  <c r="BN168" i="17" s="1"/>
  <c r="AZ168" i="17"/>
  <c r="BK168" i="17" s="1"/>
  <c r="AY244" i="17"/>
  <c r="BA244" i="17"/>
  <c r="BL244" i="17" s="1"/>
  <c r="BB244" i="17"/>
  <c r="BM244" i="17" s="1"/>
  <c r="BC244" i="17"/>
  <c r="BN244" i="17" s="1"/>
  <c r="AY169" i="17"/>
  <c r="BC169" i="17"/>
  <c r="BN169" i="17" s="1"/>
  <c r="BA169" i="17"/>
  <c r="BL169" i="17" s="1"/>
  <c r="AZ169" i="17"/>
  <c r="BK169" i="17" s="1"/>
  <c r="BB169" i="17"/>
  <c r="BM169" i="17" s="1"/>
  <c r="AY193" i="17"/>
  <c r="BB193" i="17"/>
  <c r="BM193" i="17" s="1"/>
  <c r="BC193" i="17"/>
  <c r="BN193" i="17" s="1"/>
  <c r="AZ193" i="17"/>
  <c r="BK193" i="17" s="1"/>
  <c r="BA193" i="17"/>
  <c r="BL193" i="17" s="1"/>
  <c r="AY129" i="17"/>
  <c r="BC129" i="17"/>
  <c r="BN129" i="17" s="1"/>
  <c r="AZ129" i="17"/>
  <c r="BK129" i="17" s="1"/>
  <c r="BA129" i="17"/>
  <c r="BL129" i="17" s="1"/>
  <c r="BB129" i="17"/>
  <c r="BM129" i="17" s="1"/>
  <c r="AY246" i="17"/>
  <c r="BB246" i="17"/>
  <c r="BM246" i="17" s="1"/>
  <c r="BC246" i="17"/>
  <c r="BN246" i="17" s="1"/>
  <c r="AZ246" i="17"/>
  <c r="BK246" i="17" s="1"/>
  <c r="AY87" i="17"/>
  <c r="BB87" i="17"/>
  <c r="BM87" i="17" s="1"/>
  <c r="BC87" i="17"/>
  <c r="BN87" i="17" s="1"/>
  <c r="BA87" i="17"/>
  <c r="BL87" i="17" s="1"/>
  <c r="AY199" i="17"/>
  <c r="BC199" i="17"/>
  <c r="BN199" i="17" s="1"/>
  <c r="BA199" i="17"/>
  <c r="BL199" i="17" s="1"/>
  <c r="AZ199" i="17"/>
  <c r="BK199" i="17" s="1"/>
  <c r="BB199" i="17"/>
  <c r="BM199" i="17" s="1"/>
  <c r="AY84" i="17"/>
  <c r="AZ84" i="17"/>
  <c r="BK84" i="17" s="1"/>
  <c r="BB84" i="17"/>
  <c r="BM84" i="17" s="1"/>
  <c r="BC84" i="17"/>
  <c r="BN84" i="17" s="1"/>
  <c r="BA84" i="17"/>
  <c r="BL84" i="17" s="1"/>
  <c r="AY257" i="17"/>
  <c r="BB257" i="17"/>
  <c r="BM257" i="17" s="1"/>
  <c r="BC257" i="17"/>
  <c r="BN257" i="17" s="1"/>
  <c r="BA257" i="17"/>
  <c r="BL257" i="17" s="1"/>
  <c r="AZ257" i="17"/>
  <c r="BK257" i="17" s="1"/>
  <c r="AY116" i="17"/>
  <c r="BC116" i="17"/>
  <c r="BN116" i="17" s="1"/>
  <c r="BA116" i="17"/>
  <c r="BL116" i="17" s="1"/>
  <c r="BB116" i="17"/>
  <c r="BM116" i="17" s="1"/>
  <c r="AZ207" i="17"/>
  <c r="BK207" i="17" s="1"/>
  <c r="BC62" i="17"/>
  <c r="BN62" i="17" s="1"/>
  <c r="BA149" i="17"/>
  <c r="BL149" i="17" s="1"/>
  <c r="BC21" i="17"/>
  <c r="BN21" i="17" s="1"/>
  <c r="AZ140" i="17"/>
  <c r="BK140" i="17" s="1"/>
  <c r="BC12" i="17"/>
  <c r="BN12" i="17" s="1"/>
  <c r="AZ163" i="17"/>
  <c r="BK163" i="17" s="1"/>
  <c r="AZ35" i="17"/>
  <c r="BK35" i="17" s="1"/>
  <c r="BC162" i="17"/>
  <c r="BN162" i="17" s="1"/>
  <c r="BC34" i="17"/>
  <c r="BN34" i="17" s="1"/>
  <c r="BB55" i="17"/>
  <c r="BM55" i="17" s="1"/>
  <c r="BB229" i="17"/>
  <c r="BM229" i="17" s="1"/>
  <c r="BA101" i="17"/>
  <c r="BL101" i="17" s="1"/>
  <c r="BA220" i="17"/>
  <c r="BL220" i="17" s="1"/>
  <c r="BA92" i="17"/>
  <c r="BL92" i="17" s="1"/>
  <c r="BA243" i="17"/>
  <c r="BL243" i="17" s="1"/>
  <c r="BA115" i="17"/>
  <c r="BL115" i="17" s="1"/>
  <c r="BA242" i="17"/>
  <c r="BL242" i="17" s="1"/>
  <c r="BA114" i="17"/>
  <c r="BL114" i="17" s="1"/>
  <c r="BB207" i="17"/>
  <c r="BM207" i="17" s="1"/>
  <c r="AZ62" i="17"/>
  <c r="BK62" i="17" s="1"/>
  <c r="BC149" i="17"/>
  <c r="BN149" i="17" s="1"/>
  <c r="BA21" i="17"/>
  <c r="BL21" i="17" s="1"/>
  <c r="BC140" i="17"/>
  <c r="BN140" i="17" s="1"/>
  <c r="BA12" i="17"/>
  <c r="BL12" i="17" s="1"/>
  <c r="BB163" i="17"/>
  <c r="BM163" i="17" s="1"/>
  <c r="BC35" i="17"/>
  <c r="BN35" i="17" s="1"/>
  <c r="BB162" i="17"/>
  <c r="BM162" i="17" s="1"/>
  <c r="AZ34" i="17"/>
  <c r="BK34" i="17" s="1"/>
  <c r="AZ55" i="17"/>
  <c r="BK55" i="17" s="1"/>
  <c r="AZ229" i="17"/>
  <c r="BK229" i="17" s="1"/>
  <c r="BB101" i="17"/>
  <c r="BM101" i="17" s="1"/>
  <c r="BC220" i="17"/>
  <c r="BN220" i="17" s="1"/>
  <c r="BB92" i="17"/>
  <c r="BM92" i="17" s="1"/>
  <c r="BC243" i="17"/>
  <c r="BN243" i="17" s="1"/>
  <c r="BB115" i="17"/>
  <c r="BM115" i="17" s="1"/>
  <c r="BB242" i="17"/>
  <c r="BM242" i="17" s="1"/>
  <c r="BC114" i="17"/>
  <c r="BN114" i="17" s="1"/>
  <c r="AZ119" i="17"/>
  <c r="BK119" i="17" s="1"/>
  <c r="AZ155" i="17"/>
  <c r="BK155" i="17" s="1"/>
  <c r="BC15" i="17"/>
  <c r="BN15" i="17" s="1"/>
  <c r="AY41" i="17"/>
  <c r="AZ41" i="17"/>
  <c r="BK41" i="17" s="1"/>
  <c r="BC41" i="17"/>
  <c r="BN41" i="17" s="1"/>
  <c r="BB41" i="17"/>
  <c r="BM41" i="17" s="1"/>
  <c r="BA41" i="17"/>
  <c r="BL41" i="17" s="1"/>
  <c r="AY107" i="17"/>
  <c r="BC107" i="17"/>
  <c r="BN107" i="17" s="1"/>
  <c r="BA107" i="17"/>
  <c r="BL107" i="17" s="1"/>
  <c r="BB107" i="17"/>
  <c r="BM107" i="17" s="1"/>
  <c r="AZ107" i="17"/>
  <c r="BK107" i="17" s="1"/>
  <c r="AY27" i="17"/>
  <c r="BC27" i="17"/>
  <c r="BN27" i="17" s="1"/>
  <c r="BB27" i="17"/>
  <c r="BM27" i="17" s="1"/>
  <c r="BA27" i="17"/>
  <c r="BL27" i="17" s="1"/>
  <c r="AZ27" i="17"/>
  <c r="BK27" i="17" s="1"/>
  <c r="AY153" i="17"/>
  <c r="BC153" i="17"/>
  <c r="BN153" i="17" s="1"/>
  <c r="BB153" i="17"/>
  <c r="BM153" i="17" s="1"/>
  <c r="BA153" i="17"/>
  <c r="BL153" i="17" s="1"/>
  <c r="AZ153" i="17"/>
  <c r="BK153" i="17" s="1"/>
  <c r="AY104" i="17"/>
  <c r="AZ104" i="17"/>
  <c r="BK104" i="17" s="1"/>
  <c r="BB104" i="17"/>
  <c r="BM104" i="17" s="1"/>
  <c r="BC104" i="17"/>
  <c r="BN104" i="17" s="1"/>
  <c r="BA104" i="17"/>
  <c r="BL104" i="17" s="1"/>
  <c r="AY154" i="17"/>
  <c r="BC154" i="17"/>
  <c r="BN154" i="17" s="1"/>
  <c r="BB154" i="17"/>
  <c r="BM154" i="17" s="1"/>
  <c r="AZ154" i="17"/>
  <c r="BK154" i="17" s="1"/>
  <c r="BA154" i="17"/>
  <c r="BL154" i="17" s="1"/>
  <c r="AY20" i="17"/>
  <c r="AZ20" i="17"/>
  <c r="BK20" i="17" s="1"/>
  <c r="BC20" i="17"/>
  <c r="BN20" i="17" s="1"/>
  <c r="BB20" i="17"/>
  <c r="BM20" i="17" s="1"/>
  <c r="BA20" i="17"/>
  <c r="BL20" i="17" s="1"/>
  <c r="AY22" i="17"/>
  <c r="BA22" i="17"/>
  <c r="BL22" i="17" s="1"/>
  <c r="BC22" i="17"/>
  <c r="BN22" i="17" s="1"/>
  <c r="BB22" i="17"/>
  <c r="BM22" i="17" s="1"/>
  <c r="AZ22" i="17"/>
  <c r="BK22" i="17" s="1"/>
  <c r="AY224" i="17"/>
  <c r="BC224" i="17"/>
  <c r="BN224" i="17" s="1"/>
  <c r="BA224" i="17"/>
  <c r="BL224" i="17" s="1"/>
  <c r="AZ224" i="17"/>
  <c r="BK224" i="17" s="1"/>
  <c r="BB224" i="17"/>
  <c r="BM224" i="17" s="1"/>
  <c r="AY218" i="17"/>
  <c r="BC218" i="17"/>
  <c r="BN218" i="17" s="1"/>
  <c r="BB218" i="17"/>
  <c r="BM218" i="17" s="1"/>
  <c r="BA218" i="17"/>
  <c r="BL218" i="17" s="1"/>
  <c r="AY77" i="17"/>
  <c r="BB77" i="17"/>
  <c r="BM77" i="17" s="1"/>
  <c r="BC77" i="17"/>
  <c r="BN77" i="17" s="1"/>
  <c r="BA77" i="17"/>
  <c r="BL77" i="17" s="1"/>
  <c r="AY235" i="17"/>
  <c r="AZ235" i="17"/>
  <c r="BK235" i="17" s="1"/>
  <c r="BC235" i="17"/>
  <c r="BN235" i="17" s="1"/>
  <c r="BB235" i="17"/>
  <c r="BM235" i="17" s="1"/>
  <c r="BA235" i="17"/>
  <c r="BL235" i="17" s="1"/>
  <c r="AY56" i="17"/>
  <c r="BC56" i="17"/>
  <c r="BN56" i="17" s="1"/>
  <c r="AZ56" i="17"/>
  <c r="BK56" i="17" s="1"/>
  <c r="BB56" i="17"/>
  <c r="BM56" i="17" s="1"/>
  <c r="BA56" i="17"/>
  <c r="BL56" i="17" s="1"/>
  <c r="AY201" i="17"/>
  <c r="BA201" i="17"/>
  <c r="BL201" i="17" s="1"/>
  <c r="AZ201" i="17"/>
  <c r="BK201" i="17" s="1"/>
  <c r="BB201" i="17"/>
  <c r="BM201" i="17" s="1"/>
  <c r="BC201" i="17"/>
  <c r="BN201" i="17" s="1"/>
  <c r="AY30" i="17"/>
  <c r="BB30" i="17"/>
  <c r="BM30" i="17" s="1"/>
  <c r="BC30" i="17"/>
  <c r="BN30" i="17" s="1"/>
  <c r="BA30" i="17"/>
  <c r="BL30" i="17" s="1"/>
  <c r="AY135" i="17"/>
  <c r="BC135" i="17"/>
  <c r="BN135" i="17" s="1"/>
  <c r="BB135" i="17"/>
  <c r="BM135" i="17" s="1"/>
  <c r="BA135" i="17"/>
  <c r="BL135" i="17" s="1"/>
  <c r="AZ135" i="17"/>
  <c r="BK135" i="17" s="1"/>
  <c r="AY177" i="17"/>
  <c r="BB177" i="17"/>
  <c r="BM177" i="17" s="1"/>
  <c r="BC177" i="17"/>
  <c r="BN177" i="17" s="1"/>
  <c r="AZ177" i="17"/>
  <c r="BK177" i="17" s="1"/>
  <c r="BA177" i="17"/>
  <c r="BL177" i="17" s="1"/>
  <c r="AY174" i="17"/>
  <c r="BB174" i="17"/>
  <c r="BM174" i="17" s="1"/>
  <c r="BC174" i="17"/>
  <c r="BN174" i="17" s="1"/>
  <c r="AZ174" i="17"/>
  <c r="BK174" i="17" s="1"/>
  <c r="BA174" i="17"/>
  <c r="BL174" i="17" s="1"/>
  <c r="AY18" i="17"/>
  <c r="BA18" i="17"/>
  <c r="BL18" i="17" s="1"/>
  <c r="AY94" i="17"/>
  <c r="BC94" i="17"/>
  <c r="BN94" i="17" s="1"/>
  <c r="AZ94" i="17"/>
  <c r="BK94" i="17" s="1"/>
  <c r="BA94" i="17"/>
  <c r="BL94" i="17" s="1"/>
  <c r="BB94" i="17"/>
  <c r="BM94" i="17" s="1"/>
  <c r="AY164" i="17"/>
  <c r="BC164" i="17"/>
  <c r="BN164" i="17" s="1"/>
  <c r="BA164" i="17"/>
  <c r="BL164" i="17" s="1"/>
  <c r="AZ164" i="17"/>
  <c r="BK164" i="17" s="1"/>
  <c r="BB164" i="17"/>
  <c r="BM164" i="17" s="1"/>
  <c r="AY58" i="17"/>
  <c r="BC58" i="17"/>
  <c r="BN58" i="17" s="1"/>
  <c r="BB58" i="17"/>
  <c r="BM58" i="17" s="1"/>
  <c r="BA58" i="17"/>
  <c r="BL58" i="17" s="1"/>
  <c r="AZ58" i="17"/>
  <c r="BK58" i="17" s="1"/>
  <c r="AY40" i="17"/>
  <c r="BC40" i="17"/>
  <c r="BN40" i="17" s="1"/>
  <c r="AZ40" i="17"/>
  <c r="BK40" i="17" s="1"/>
  <c r="BA40" i="17"/>
  <c r="BL40" i="17" s="1"/>
  <c r="BB40" i="17"/>
  <c r="BM40" i="17" s="1"/>
  <c r="AY90" i="17"/>
  <c r="BC90" i="17"/>
  <c r="BN90" i="17" s="1"/>
  <c r="BB90" i="17"/>
  <c r="BM90" i="17" s="1"/>
  <c r="BA90" i="17"/>
  <c r="BL90" i="17" s="1"/>
  <c r="AZ151" i="17"/>
  <c r="BK151" i="17" s="1"/>
  <c r="AZ14" i="17"/>
  <c r="BK14" i="17" s="1"/>
  <c r="BB133" i="17"/>
  <c r="BM133" i="17" s="1"/>
  <c r="BA252" i="17"/>
  <c r="BL252" i="17" s="1"/>
  <c r="AZ124" i="17"/>
  <c r="BK124" i="17" s="1"/>
  <c r="AZ127" i="17"/>
  <c r="BK127" i="17" s="1"/>
  <c r="AZ147" i="17"/>
  <c r="BK147" i="17" s="1"/>
  <c r="AZ19" i="17"/>
  <c r="BK19" i="17" s="1"/>
  <c r="AZ146" i="17"/>
  <c r="BK146" i="17" s="1"/>
  <c r="AZ18" i="17"/>
  <c r="BK18" i="17" s="1"/>
  <c r="AZ30" i="17"/>
  <c r="BK30" i="17" s="1"/>
  <c r="AZ254" i="17"/>
  <c r="BK254" i="17" s="1"/>
  <c r="BC213" i="17"/>
  <c r="BN213" i="17" s="1"/>
  <c r="BC85" i="17"/>
  <c r="BN85" i="17" s="1"/>
  <c r="BB204" i="17"/>
  <c r="BM204" i="17" s="1"/>
  <c r="BA76" i="17"/>
  <c r="BL76" i="17" s="1"/>
  <c r="BA227" i="17"/>
  <c r="BL227" i="17" s="1"/>
  <c r="BA99" i="17"/>
  <c r="BL99" i="17" s="1"/>
  <c r="AZ226" i="17"/>
  <c r="BK226" i="17" s="1"/>
  <c r="BA98" i="17"/>
  <c r="BL98" i="17" s="1"/>
  <c r="BB151" i="17"/>
  <c r="BM151" i="17" s="1"/>
  <c r="BB14" i="17"/>
  <c r="BM14" i="17" s="1"/>
  <c r="BA133" i="17"/>
  <c r="BL133" i="17" s="1"/>
  <c r="BB252" i="17"/>
  <c r="BM252" i="17" s="1"/>
  <c r="BC124" i="17"/>
  <c r="BN124" i="17" s="1"/>
  <c r="BB127" i="17"/>
  <c r="BM127" i="17" s="1"/>
  <c r="BB147" i="17"/>
  <c r="BM147" i="17" s="1"/>
  <c r="BC19" i="17"/>
  <c r="BN19" i="17" s="1"/>
  <c r="BB146" i="17"/>
  <c r="BM146" i="17" s="1"/>
  <c r="BB18" i="17"/>
  <c r="BM18" i="17" s="1"/>
  <c r="BA254" i="17"/>
  <c r="BL254" i="17" s="1"/>
  <c r="AZ213" i="17"/>
  <c r="BK213" i="17" s="1"/>
  <c r="BA85" i="17"/>
  <c r="BL85" i="17" s="1"/>
  <c r="AZ204" i="17"/>
  <c r="BK204" i="17" s="1"/>
  <c r="BB76" i="17"/>
  <c r="BM76" i="17" s="1"/>
  <c r="BC227" i="17"/>
  <c r="BN227" i="17" s="1"/>
  <c r="BC99" i="17"/>
  <c r="BN99" i="17" s="1"/>
  <c r="BB226" i="17"/>
  <c r="BM226" i="17" s="1"/>
  <c r="BB98" i="17"/>
  <c r="BM98" i="17" s="1"/>
  <c r="AZ71" i="17"/>
  <c r="BK71" i="17" s="1"/>
  <c r="AZ205" i="17"/>
  <c r="BK205" i="17" s="1"/>
  <c r="AZ116" i="17"/>
  <c r="BK116" i="17" s="1"/>
  <c r="AZ91" i="17"/>
  <c r="BK91" i="17" s="1"/>
  <c r="AY152" i="17"/>
  <c r="BA152" i="17"/>
  <c r="BL152" i="17" s="1"/>
  <c r="BC152" i="17"/>
  <c r="BN152" i="17" s="1"/>
  <c r="AZ152" i="17"/>
  <c r="BK152" i="17" s="1"/>
  <c r="BB152" i="17"/>
  <c r="BM152" i="17" s="1"/>
  <c r="AY16" i="17"/>
  <c r="BB16" i="17"/>
  <c r="BM16" i="17" s="1"/>
  <c r="BC16" i="17"/>
  <c r="BN16" i="17" s="1"/>
  <c r="BA16" i="17"/>
  <c r="BL16" i="17" s="1"/>
  <c r="AZ16" i="17"/>
  <c r="BK16" i="17" s="1"/>
  <c r="AY223" i="17"/>
  <c r="BC223" i="17"/>
  <c r="BN223" i="17" s="1"/>
  <c r="BA223" i="17"/>
  <c r="BL223" i="17" s="1"/>
  <c r="AZ223" i="17"/>
  <c r="BK223" i="17" s="1"/>
  <c r="AY171" i="17"/>
  <c r="BA171" i="17"/>
  <c r="BL171" i="17" s="1"/>
  <c r="AZ171" i="17"/>
  <c r="BK171" i="17" s="1"/>
  <c r="BC171" i="17"/>
  <c r="BN171" i="17" s="1"/>
  <c r="BB171" i="17"/>
  <c r="BM171" i="17" s="1"/>
  <c r="AY78" i="17"/>
  <c r="AZ78" i="17"/>
  <c r="BK78" i="17" s="1"/>
  <c r="BB78" i="17"/>
  <c r="BM78" i="17" s="1"/>
  <c r="BA78" i="17"/>
  <c r="BL78" i="17" s="1"/>
  <c r="AY219" i="17"/>
  <c r="BB219" i="17"/>
  <c r="BM219" i="17" s="1"/>
  <c r="BA219" i="17"/>
  <c r="BL219" i="17" s="1"/>
  <c r="AZ219" i="17"/>
  <c r="BK219" i="17" s="1"/>
  <c r="AY71" i="17"/>
  <c r="BC71" i="17"/>
  <c r="BN71" i="17" s="1"/>
  <c r="BB71" i="17"/>
  <c r="BM71" i="17" s="1"/>
  <c r="AY113" i="17"/>
  <c r="BC113" i="17"/>
  <c r="BN113" i="17" s="1"/>
  <c r="AZ113" i="17"/>
  <c r="BK113" i="17" s="1"/>
  <c r="BA113" i="17"/>
  <c r="BL113" i="17" s="1"/>
  <c r="BB113" i="17"/>
  <c r="BM113" i="17" s="1"/>
  <c r="AY132" i="17"/>
  <c r="BC132" i="17"/>
  <c r="BN132" i="17" s="1"/>
  <c r="AZ132" i="17"/>
  <c r="BK132" i="17" s="1"/>
  <c r="BA132" i="17"/>
  <c r="BL132" i="17" s="1"/>
  <c r="AY103" i="17"/>
  <c r="BC103" i="17"/>
  <c r="BN103" i="17" s="1"/>
  <c r="AZ103" i="17"/>
  <c r="BK103" i="17" s="1"/>
  <c r="BA103" i="17"/>
  <c r="BL103" i="17" s="1"/>
  <c r="BB103" i="17"/>
  <c r="BM103" i="17" s="1"/>
  <c r="AY13" i="17"/>
  <c r="BA13" i="17"/>
  <c r="BL13" i="17" s="1"/>
  <c r="BC13" i="17"/>
  <c r="BN13" i="17" s="1"/>
  <c r="BB13" i="17"/>
  <c r="BM13" i="17" s="1"/>
  <c r="AY89" i="17"/>
  <c r="BC89" i="17"/>
  <c r="BN89" i="17" s="1"/>
  <c r="BB89" i="17"/>
  <c r="BM89" i="17" s="1"/>
  <c r="BA89" i="17"/>
  <c r="BL89" i="17" s="1"/>
  <c r="AZ89" i="17"/>
  <c r="BK89" i="17" s="1"/>
  <c r="AY187" i="17"/>
  <c r="BB187" i="17"/>
  <c r="BM187" i="17" s="1"/>
  <c r="BA187" i="17"/>
  <c r="BL187" i="17" s="1"/>
  <c r="AZ187" i="17"/>
  <c r="BK187" i="17" s="1"/>
  <c r="BC187" i="17"/>
  <c r="BN187" i="17" s="1"/>
  <c r="AY209" i="17"/>
  <c r="BB209" i="17"/>
  <c r="BM209" i="17" s="1"/>
  <c r="BC209" i="17"/>
  <c r="BN209" i="17" s="1"/>
  <c r="AZ209" i="17"/>
  <c r="BK209" i="17" s="1"/>
  <c r="BA209" i="17"/>
  <c r="BL209" i="17" s="1"/>
  <c r="AY33" i="17"/>
  <c r="BC33" i="17"/>
  <c r="BN33" i="17" s="1"/>
  <c r="BB33" i="17"/>
  <c r="BM33" i="17" s="1"/>
  <c r="AZ33" i="17"/>
  <c r="BK33" i="17" s="1"/>
  <c r="BA33" i="17"/>
  <c r="BL33" i="17" s="1"/>
  <c r="AY216" i="17"/>
  <c r="BB216" i="17"/>
  <c r="BM216" i="17" s="1"/>
  <c r="BC216" i="17"/>
  <c r="BN216" i="17" s="1"/>
  <c r="AZ216" i="17"/>
  <c r="BK216" i="17" s="1"/>
  <c r="BA216" i="17"/>
  <c r="BL216" i="17" s="1"/>
  <c r="AY29" i="17"/>
  <c r="BA29" i="17"/>
  <c r="BL29" i="17" s="1"/>
  <c r="BB29" i="17"/>
  <c r="BM29" i="17" s="1"/>
  <c r="BC29" i="17"/>
  <c r="BN29" i="17" s="1"/>
  <c r="AY240" i="17"/>
  <c r="BC240" i="17"/>
  <c r="BN240" i="17" s="1"/>
  <c r="BB240" i="17"/>
  <c r="BM240" i="17" s="1"/>
  <c r="BA240" i="17"/>
  <c r="BL240" i="17" s="1"/>
  <c r="AZ240" i="17"/>
  <c r="BK240" i="17" s="1"/>
  <c r="AY141" i="17"/>
  <c r="BA141" i="17"/>
  <c r="BL141" i="17" s="1"/>
  <c r="BB141" i="17"/>
  <c r="BM141" i="17" s="1"/>
  <c r="BC141" i="17"/>
  <c r="BN141" i="17" s="1"/>
  <c r="AY217" i="17"/>
  <c r="AZ217" i="17"/>
  <c r="BK217" i="17" s="1"/>
  <c r="BB217" i="17"/>
  <c r="BM217" i="17" s="1"/>
  <c r="BC217" i="17"/>
  <c r="BN217" i="17" s="1"/>
  <c r="BA217" i="17"/>
  <c r="BL217" i="17" s="1"/>
  <c r="AY173" i="17"/>
  <c r="AZ173" i="17"/>
  <c r="BK173" i="17" s="1"/>
  <c r="BC173" i="17"/>
  <c r="BN173" i="17" s="1"/>
  <c r="BB173" i="17"/>
  <c r="BM173" i="17" s="1"/>
  <c r="BA173" i="17"/>
  <c r="BL173" i="17" s="1"/>
  <c r="AY249" i="17"/>
  <c r="BC249" i="17"/>
  <c r="BN249" i="17" s="1"/>
  <c r="BB249" i="17"/>
  <c r="BM249" i="17" s="1"/>
  <c r="BA249" i="17"/>
  <c r="BL249" i="17" s="1"/>
  <c r="AZ95" i="17"/>
  <c r="BK95" i="17" s="1"/>
  <c r="AZ245" i="17"/>
  <c r="BK245" i="17" s="1"/>
  <c r="BC117" i="17"/>
  <c r="BN117" i="17" s="1"/>
  <c r="BC236" i="17"/>
  <c r="BN236" i="17" s="1"/>
  <c r="AZ108" i="17"/>
  <c r="BK108" i="17" s="1"/>
  <c r="AZ259" i="17"/>
  <c r="BK259" i="17" s="1"/>
  <c r="AZ131" i="17"/>
  <c r="BK131" i="17" s="1"/>
  <c r="AZ258" i="17"/>
  <c r="BK258" i="17" s="1"/>
  <c r="AZ130" i="17"/>
  <c r="BK130" i="17" s="1"/>
  <c r="AZ231" i="17"/>
  <c r="BK231" i="17" s="1"/>
  <c r="AZ249" i="17"/>
  <c r="BK249" i="17" s="1"/>
  <c r="BA166" i="17"/>
  <c r="BL166" i="17" s="1"/>
  <c r="BA197" i="17"/>
  <c r="BL197" i="17" s="1"/>
  <c r="BA69" i="17"/>
  <c r="BL69" i="17" s="1"/>
  <c r="BA188" i="17"/>
  <c r="BL188" i="17" s="1"/>
  <c r="BC60" i="17"/>
  <c r="BN60" i="17" s="1"/>
  <c r="BC211" i="17"/>
  <c r="BN211" i="17" s="1"/>
  <c r="BA83" i="17"/>
  <c r="BL83" i="17" s="1"/>
  <c r="BC210" i="17"/>
  <c r="BN210" i="17" s="1"/>
  <c r="BA82" i="17"/>
  <c r="BL82" i="17" s="1"/>
  <c r="BB95" i="17"/>
  <c r="BM95" i="17" s="1"/>
  <c r="BB245" i="17"/>
  <c r="BM245" i="17" s="1"/>
  <c r="BB117" i="17"/>
  <c r="BM117" i="17" s="1"/>
  <c r="BA236" i="17"/>
  <c r="BL236" i="17" s="1"/>
  <c r="BB108" i="17"/>
  <c r="BM108" i="17" s="1"/>
  <c r="BB259" i="17"/>
  <c r="BM259" i="17" s="1"/>
  <c r="BC131" i="17"/>
  <c r="BN131" i="17" s="1"/>
  <c r="BC258" i="17"/>
  <c r="BN258" i="17" s="1"/>
  <c r="BB130" i="17"/>
  <c r="BM130" i="17" s="1"/>
  <c r="BB231" i="17"/>
  <c r="BM231" i="17" s="1"/>
  <c r="BC166" i="17"/>
  <c r="BN166" i="17" s="1"/>
  <c r="BC197" i="17"/>
  <c r="BN197" i="17" s="1"/>
  <c r="BC69" i="17"/>
  <c r="BN69" i="17" s="1"/>
  <c r="BB188" i="17"/>
  <c r="BM188" i="17" s="1"/>
  <c r="BA60" i="17"/>
  <c r="BL60" i="17" s="1"/>
  <c r="BA211" i="17"/>
  <c r="BL211" i="17" s="1"/>
  <c r="BB83" i="17"/>
  <c r="BM83" i="17" s="1"/>
  <c r="AZ210" i="17"/>
  <c r="BK210" i="17" s="1"/>
  <c r="BB82" i="17"/>
  <c r="BM82" i="17" s="1"/>
  <c r="AZ31" i="17"/>
  <c r="BK31" i="17" s="1"/>
  <c r="AZ189" i="17"/>
  <c r="BK189" i="17" s="1"/>
  <c r="AZ13" i="17"/>
  <c r="BK13" i="17" s="1"/>
  <c r="BB68" i="17"/>
  <c r="BM68" i="17" s="1"/>
  <c r="BB75" i="17"/>
  <c r="BM75" i="17" s="1"/>
  <c r="AY61" i="17"/>
  <c r="BB61" i="17"/>
  <c r="BM61" i="17" s="1"/>
  <c r="BA61" i="17"/>
  <c r="BL61" i="17" s="1"/>
  <c r="BC61" i="17"/>
  <c r="BN61" i="17" s="1"/>
  <c r="AY215" i="17"/>
  <c r="BB215" i="17"/>
  <c r="BM215" i="17" s="1"/>
  <c r="AZ215" i="17"/>
  <c r="BK215" i="17" s="1"/>
  <c r="BA215" i="17"/>
  <c r="BL215" i="17" s="1"/>
  <c r="BC215" i="17"/>
  <c r="BN215" i="17" s="1"/>
  <c r="AY221" i="17"/>
  <c r="BC221" i="17"/>
  <c r="BN221" i="17" s="1"/>
  <c r="BB221" i="17"/>
  <c r="BM221" i="17" s="1"/>
  <c r="BA221" i="17"/>
  <c r="BL221" i="17" s="1"/>
  <c r="AY237" i="17"/>
  <c r="AZ237" i="17"/>
  <c r="BK237" i="17" s="1"/>
  <c r="BB237" i="17"/>
  <c r="BM237" i="17" s="1"/>
  <c r="BC237" i="17"/>
  <c r="BN237" i="17" s="1"/>
  <c r="AY105" i="17"/>
  <c r="BB105" i="17"/>
  <c r="BM105" i="17" s="1"/>
  <c r="BC105" i="17"/>
  <c r="BN105" i="17" s="1"/>
  <c r="BA105" i="17"/>
  <c r="BL105" i="17" s="1"/>
  <c r="AZ105" i="17"/>
  <c r="BK105" i="17" s="1"/>
  <c r="AY46" i="17"/>
  <c r="AZ46" i="17"/>
  <c r="BK46" i="17" s="1"/>
  <c r="BB46" i="17"/>
  <c r="BM46" i="17" s="1"/>
  <c r="BC46" i="17"/>
  <c r="BN46" i="17" s="1"/>
  <c r="BA46" i="17"/>
  <c r="BL46" i="17" s="1"/>
  <c r="AY88" i="17"/>
  <c r="BA88" i="17"/>
  <c r="BL88" i="17" s="1"/>
  <c r="BC88" i="17"/>
  <c r="BN88" i="17" s="1"/>
  <c r="BB88" i="17"/>
  <c r="BM88" i="17" s="1"/>
  <c r="AZ88" i="17"/>
  <c r="BK88" i="17" s="1"/>
  <c r="AY54" i="17"/>
  <c r="AZ54" i="17"/>
  <c r="BK54" i="17" s="1"/>
  <c r="BC54" i="17"/>
  <c r="BN54" i="17" s="1"/>
  <c r="BA54" i="17"/>
  <c r="BL54" i="17" s="1"/>
  <c r="BB54" i="17"/>
  <c r="BM54" i="17" s="1"/>
  <c r="AY80" i="17"/>
  <c r="AZ80" i="17"/>
  <c r="BK80" i="17" s="1"/>
  <c r="BA80" i="17"/>
  <c r="BL80" i="17" s="1"/>
  <c r="BC80" i="17"/>
  <c r="BN80" i="17" s="1"/>
  <c r="BB80" i="17"/>
  <c r="BM80" i="17" s="1"/>
  <c r="AY170" i="17"/>
  <c r="BC170" i="17"/>
  <c r="BN170" i="17" s="1"/>
  <c r="BB170" i="17"/>
  <c r="BM170" i="17" s="1"/>
  <c r="BA170" i="17"/>
  <c r="BL170" i="17" s="1"/>
  <c r="AZ170" i="17"/>
  <c r="BK170" i="17" s="1"/>
  <c r="AY161" i="17"/>
  <c r="BC161" i="17"/>
  <c r="BN161" i="17" s="1"/>
  <c r="BB161" i="17"/>
  <c r="BM161" i="17" s="1"/>
  <c r="AZ161" i="17"/>
  <c r="BK161" i="17" s="1"/>
  <c r="BA161" i="17"/>
  <c r="BL161" i="17" s="1"/>
  <c r="AY145" i="17"/>
  <c r="AZ145" i="17"/>
  <c r="BK145" i="17" s="1"/>
  <c r="BA145" i="17"/>
  <c r="BL145" i="17" s="1"/>
  <c r="BC145" i="17"/>
  <c r="BN145" i="17" s="1"/>
  <c r="BB145" i="17"/>
  <c r="BM145" i="17" s="1"/>
  <c r="AY47" i="17"/>
  <c r="BC47" i="17"/>
  <c r="BN47" i="17" s="1"/>
  <c r="BB47" i="17"/>
  <c r="BM47" i="17" s="1"/>
  <c r="AZ47" i="17"/>
  <c r="BK47" i="17" s="1"/>
  <c r="BA47" i="17"/>
  <c r="BL47" i="17" s="1"/>
  <c r="AY42" i="17"/>
  <c r="BB42" i="17"/>
  <c r="BM42" i="17" s="1"/>
  <c r="AZ42" i="17"/>
  <c r="BK42" i="17" s="1"/>
  <c r="BC42" i="17"/>
  <c r="BN42" i="17" s="1"/>
  <c r="BA42" i="17"/>
  <c r="BL42" i="17" s="1"/>
  <c r="AY167" i="17"/>
  <c r="BC167" i="17"/>
  <c r="BN167" i="17" s="1"/>
  <c r="BA167" i="17"/>
  <c r="BL167" i="17" s="1"/>
  <c r="AY158" i="17"/>
  <c r="BA158" i="17"/>
  <c r="BL158" i="17" s="1"/>
  <c r="BC158" i="17"/>
  <c r="BN158" i="17" s="1"/>
  <c r="BB158" i="17"/>
  <c r="BM158" i="17" s="1"/>
  <c r="AZ158" i="17"/>
  <c r="BK158" i="17" s="1"/>
  <c r="AY248" i="17"/>
  <c r="BC248" i="17"/>
  <c r="BN248" i="17" s="1"/>
  <c r="BB248" i="17"/>
  <c r="BM248" i="17" s="1"/>
  <c r="AZ248" i="17"/>
  <c r="BK248" i="17" s="1"/>
  <c r="BA248" i="17"/>
  <c r="BL248" i="17" s="1"/>
  <c r="AY175" i="17"/>
  <c r="BC175" i="17"/>
  <c r="BN175" i="17" s="1"/>
  <c r="BA175" i="17"/>
  <c r="BL175" i="17" s="1"/>
  <c r="AZ175" i="17"/>
  <c r="BK175" i="17" s="1"/>
  <c r="BA55" i="17"/>
  <c r="BL55" i="17" s="1"/>
  <c r="BA229" i="17"/>
  <c r="BL229" i="17" s="1"/>
  <c r="AZ101" i="17"/>
  <c r="BK101" i="17" s="1"/>
  <c r="AZ220" i="17"/>
  <c r="BK220" i="17" s="1"/>
  <c r="BC92" i="17"/>
  <c r="BN92" i="17" s="1"/>
  <c r="AZ243" i="17"/>
  <c r="BK243" i="17" s="1"/>
  <c r="AZ115" i="17"/>
  <c r="BK115" i="17" s="1"/>
  <c r="AZ242" i="17"/>
  <c r="BK242" i="17" s="1"/>
  <c r="AZ114" i="17"/>
  <c r="BK114" i="17" s="1"/>
  <c r="AZ167" i="17"/>
  <c r="BK167" i="17" s="1"/>
  <c r="AZ233" i="17"/>
  <c r="BK233" i="17" s="1"/>
  <c r="BA134" i="17"/>
  <c r="BL134" i="17" s="1"/>
  <c r="BA181" i="17"/>
  <c r="BL181" i="17" s="1"/>
  <c r="BC53" i="17"/>
  <c r="BN53" i="17" s="1"/>
  <c r="BA172" i="17"/>
  <c r="BL172" i="17" s="1"/>
  <c r="BA44" i="17"/>
  <c r="BL44" i="17" s="1"/>
  <c r="BA195" i="17"/>
  <c r="BL195" i="17" s="1"/>
  <c r="BB67" i="17"/>
  <c r="BM67" i="17" s="1"/>
  <c r="BA194" i="17"/>
  <c r="BL194" i="17" s="1"/>
  <c r="BC66" i="17"/>
  <c r="BN66" i="17" s="1"/>
  <c r="BC55" i="17"/>
  <c r="BN55" i="17" s="1"/>
  <c r="BC229" i="17"/>
  <c r="BN229" i="17" s="1"/>
  <c r="BC101" i="17"/>
  <c r="BN101" i="17" s="1"/>
  <c r="BB220" i="17"/>
  <c r="BM220" i="17" s="1"/>
  <c r="AZ92" i="17"/>
  <c r="BK92" i="17" s="1"/>
  <c r="BB243" i="17"/>
  <c r="BM243" i="17" s="1"/>
  <c r="BC115" i="17"/>
  <c r="BN115" i="17" s="1"/>
  <c r="BC242" i="17"/>
  <c r="BN242" i="17" s="1"/>
  <c r="BB114" i="17"/>
  <c r="BM114" i="17" s="1"/>
  <c r="BB167" i="17"/>
  <c r="BM167" i="17" s="1"/>
  <c r="BC134" i="17"/>
  <c r="BN134" i="17" s="1"/>
  <c r="BC181" i="17"/>
  <c r="BN181" i="17" s="1"/>
  <c r="BA53" i="17"/>
  <c r="BL53" i="17" s="1"/>
  <c r="BC172" i="17"/>
  <c r="BN172" i="17" s="1"/>
  <c r="BB44" i="17"/>
  <c r="BM44" i="17" s="1"/>
  <c r="BC195" i="17"/>
  <c r="BN195" i="17" s="1"/>
  <c r="BA67" i="17"/>
  <c r="BL67" i="17" s="1"/>
  <c r="BC194" i="17"/>
  <c r="BN194" i="17" s="1"/>
  <c r="BA66" i="17"/>
  <c r="BL66" i="17" s="1"/>
  <c r="AZ182" i="17"/>
  <c r="BK182" i="17" s="1"/>
  <c r="AZ157" i="17"/>
  <c r="BK157" i="17" s="1"/>
  <c r="AZ244" i="17"/>
  <c r="BK244" i="17" s="1"/>
  <c r="AZ52" i="17"/>
  <c r="BK52" i="17" s="1"/>
  <c r="AZ218" i="17"/>
  <c r="BK218" i="17" s="1"/>
  <c r="BC109" i="17"/>
  <c r="BN109" i="17" s="1"/>
  <c r="BA10" i="17"/>
  <c r="BL10" i="17" s="1"/>
  <c r="BB10" i="17"/>
  <c r="BM10" i="17" s="1"/>
  <c r="AZ10" i="17"/>
  <c r="BK10" i="17" s="1"/>
  <c r="BC10" i="17"/>
  <c r="BN10" i="17" s="1"/>
  <c r="D21" i="16"/>
  <c r="D22" i="16" s="1"/>
  <c r="Q5" i="17"/>
  <c r="C3" i="36" s="1"/>
  <c r="BJ10" i="17" l="1"/>
  <c r="E18" i="16" s="1"/>
  <c r="F18" i="16" s="1"/>
  <c r="C4" i="36"/>
  <c r="C18" i="16"/>
  <c r="D18" i="16"/>
  <c r="G18" i="1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<sst xmlns="http://schemas.openxmlformats.org/spreadsheetml/2006/main" count="10023" uniqueCount="2688">
  <si>
    <t>Delaware Energy Efficiency Investment Fund</t>
  </si>
  <si>
    <t>Prescriptive Lighting Grant</t>
  </si>
  <si>
    <t xml:space="preserve">         Division of Climate, Coastal, &amp; Energy</t>
  </si>
  <si>
    <t xml:space="preserve">                      100 W. Water Street, Suite 10B, Dover, DE 19904  Phone: (302) 735 – 3480</t>
  </si>
  <si>
    <t>Program Description</t>
  </si>
  <si>
    <t>The Delaware Department of Natural Resources and Environmental Control offers grant funding through the Energy Efficiency Investment Fund to help Delaware businesses offset the upfront costs for energy-efficient improvements. The Prescriptive Grant Application covers common energy-efficient lighting, lighting control improvements, natural gas heating and water heating systems, and vending applications.</t>
  </si>
  <si>
    <t>Link</t>
  </si>
  <si>
    <t>Application and Instructions</t>
  </si>
  <si>
    <r>
      <t xml:space="preserve">Eligible Participants
</t>
    </r>
    <r>
      <rPr>
        <sz val="9"/>
        <color indexed="8"/>
        <rFont val="Arial"/>
        <family val="1"/>
        <charset val="204"/>
      </rPr>
      <t>Grant funding from the Delaware Energy Efficiency Investment Fund Program is available to non-residential, commercial, industrial, and non-profit entities that pay the Delaware Public Utility Tax on electric and/or natural gas utility bills. For a limited time, all non-residential, commercial, industrial, governmental and non-profit entities in the State of Delaware, regardless of their payment into the Public Utility Tax, are eligible for grants due to the availability of Regional Greenhouse Gas Initiative (RGGI) funding, as well as the allocation of funds from a recent merger between Exelon Corp and Pepco holdings.  All funding sources are subject to change based on availability. Every funding source will follow EEIF program requirements and the grant payment structure.</t>
    </r>
  </si>
  <si>
    <r>
      <t xml:space="preserve">Eligible Equipment
</t>
    </r>
    <r>
      <rPr>
        <sz val="9"/>
        <color indexed="8"/>
        <rFont val="Arial"/>
        <family val="1"/>
        <charset val="204"/>
      </rPr>
      <t>All proposed and installed equipment must be new and existing equipment must be removed and retired from use. Applicant is responsible for the proper disposal or recycling of any waste generated as a result of the project, including safe disposal of fluorescent bulbs and ballasts. DNREC reserves the right to request a recycling/disposal plan.</t>
    </r>
  </si>
  <si>
    <r>
      <t xml:space="preserve">Approval Requirements
</t>
    </r>
    <r>
      <rPr>
        <sz val="9"/>
        <color indexed="8"/>
        <rFont val="Arial"/>
        <family val="1"/>
        <charset val="204"/>
      </rPr>
      <t>Pre-approval is required for all applications prior to any equipment purchase or any services completed. A completed and signed EEIF Prescriptive Grant Application and appropriate manufacturer datasheets for each type of equipment must be submitted for review and pre-approval prior to purchasing and installing any equipment. Applications that have been received will be classified as "pending" and will expire after 120 days if any missing documentation is not provided.  After receipt of the completed application and any required supplementary documentation, DNREC will evaluate the project for consideration of project pre-approval. If the project is pre-approved, the applicant will be notified in writing to proceed. All projects must be completed within one year from pre-approval. Applicants may request a one-time extension for 60 days in accordance with the EEIF Program Guidelines and Operational Procedures.</t>
    </r>
  </si>
  <si>
    <t>Application Instructions</t>
  </si>
  <si>
    <r>
      <rPr>
        <b/>
        <sz val="9"/>
        <rFont val="Arial"/>
        <family val="2"/>
      </rPr>
      <t>Step 1</t>
    </r>
    <r>
      <rPr>
        <sz val="9"/>
        <rFont val="Arial"/>
        <family val="2"/>
      </rPr>
      <t xml:space="preserve">
Verify that your project meets the eligibility requirements specified on the individual application forms. Contact the EEIF program implementer, CLEAResult, at (302) 467-3239 or </t>
    </r>
    <r>
      <rPr>
        <u/>
        <sz val="9"/>
        <color theme="4"/>
        <rFont val="Arial"/>
        <family val="2"/>
      </rPr>
      <t>EEIF</t>
    </r>
    <r>
      <rPr>
        <b/>
        <u/>
        <sz val="9"/>
        <color theme="4"/>
        <rFont val="Arial"/>
        <family val="2"/>
      </rPr>
      <t>.</t>
    </r>
    <r>
      <rPr>
        <u/>
        <sz val="9"/>
        <color theme="4"/>
        <rFont val="Arial"/>
        <family val="2"/>
      </rPr>
      <t>Grants@CLEAResult.com</t>
    </r>
    <r>
      <rPr>
        <sz val="9"/>
        <rFont val="Arial"/>
        <family val="2"/>
      </rPr>
      <t xml:space="preserve"> with any questions about eligibility.</t>
    </r>
  </si>
  <si>
    <r>
      <t xml:space="preserve">Step 2
</t>
    </r>
    <r>
      <rPr>
        <sz val="9"/>
        <color rgb="FF000000"/>
        <rFont val="Arial"/>
        <family val="2"/>
      </rPr>
      <t>Complete the appropriate application based on your project type. Refer to the Application Checklist in each application to verify that all required information and documentation are included for submission.  Applications and supporting documentation should be submitted to the DNREC portal (https://eeif.smartsimple.com).</t>
    </r>
  </si>
  <si>
    <r>
      <t xml:space="preserve">Step 3
</t>
    </r>
    <r>
      <rPr>
        <sz val="9"/>
        <color indexed="8"/>
        <rFont val="Arial"/>
        <family val="1"/>
        <charset val="204"/>
      </rPr>
      <t xml:space="preserve">Applications will be reviewed; if the program requirements are met, a pre-approval letter will be issued by DNREC to the applicant. The applicant must acknowledge receipt of the EEIF pre-approval letter. By acknowledging receipt of the pre-approval, applicant requests grant funding to be held on their behalf from the pre-approval notification date and agrees they understand and will comply with all program and pathway requirements. After pre-approval, participants may purchase and install their energy-efficient equipment. Applicants must notify DNREC in writing if there are any changes to the pre-approved scope of work. Applicants may request a one-time extension for 60 days. </t>
    </r>
  </si>
  <si>
    <r>
      <t xml:space="preserve">Step 4
</t>
    </r>
    <r>
      <rPr>
        <sz val="9"/>
        <color indexed="8"/>
        <rFont val="Arial"/>
        <family val="1"/>
        <charset val="204"/>
      </rPr>
      <t xml:space="preserve">Upon project completion, applicants must return all documents required for final approval. Invoices must be itemized to show the cost of each unit purchased and applicants must highlight any changes in the project scope which may result in an adjustment of the approved grant amount.
Applicants must indicate if the payment is being received by the applicant or the contractor/vendor. The party receiving the payment must register as an eSupplier at </t>
    </r>
    <r>
      <rPr>
        <u/>
        <sz val="9"/>
        <color indexed="8"/>
        <rFont val="Arial"/>
        <family val="1"/>
        <charset val="204"/>
      </rPr>
      <t>www</t>
    </r>
    <r>
      <rPr>
        <b/>
        <u/>
        <sz val="9"/>
        <color indexed="8"/>
        <rFont val="Arial"/>
        <family val="1"/>
        <charset val="204"/>
      </rPr>
      <t>.</t>
    </r>
    <r>
      <rPr>
        <u/>
        <sz val="9"/>
        <color indexed="8"/>
        <rFont val="Arial"/>
        <family val="1"/>
        <charset val="204"/>
      </rPr>
      <t>esupplier</t>
    </r>
    <r>
      <rPr>
        <b/>
        <u/>
        <sz val="9"/>
        <color indexed="8"/>
        <rFont val="Arial"/>
        <family val="1"/>
        <charset val="204"/>
      </rPr>
      <t>.</t>
    </r>
    <r>
      <rPr>
        <u/>
        <sz val="9"/>
        <color indexed="8"/>
        <rFont val="Arial"/>
        <family val="1"/>
        <charset val="204"/>
      </rPr>
      <t>erp</t>
    </r>
    <r>
      <rPr>
        <b/>
        <u/>
        <sz val="9"/>
        <color indexed="8"/>
        <rFont val="Arial"/>
        <family val="1"/>
        <charset val="204"/>
      </rPr>
      <t>.</t>
    </r>
    <r>
      <rPr>
        <u/>
        <sz val="9"/>
        <color indexed="8"/>
        <rFont val="Arial"/>
        <family val="1"/>
        <charset val="204"/>
      </rPr>
      <t>delaware</t>
    </r>
    <r>
      <rPr>
        <b/>
        <u/>
        <sz val="9"/>
        <color indexed="8"/>
        <rFont val="Arial"/>
        <family val="1"/>
        <charset val="204"/>
      </rPr>
      <t>.</t>
    </r>
    <r>
      <rPr>
        <u/>
        <sz val="9"/>
        <color indexed="8"/>
        <rFont val="Arial"/>
        <family val="1"/>
        <charset val="204"/>
      </rPr>
      <t>gov</t>
    </r>
    <r>
      <rPr>
        <sz val="9"/>
        <color indexed="8"/>
        <rFont val="Arial"/>
        <family val="1"/>
        <charset val="204"/>
      </rPr>
      <t>.  A copy of the eSupplier Information sheet must be submitted as part of the application final documents package.
DNREC may require a post-installation inspection to verify compliance with program rules, verify the accuracy of project documentation and equipment operation. After approval, DNREC will mail the grant to the applicant unless specified otherwise.</t>
    </r>
  </si>
  <si>
    <t>Documents Required for Preapproval:</t>
  </si>
  <si>
    <t>□ EEIF Application</t>
  </si>
  <si>
    <t xml:space="preserve">   •   Applicant information tab filled out completely and accurately</t>
  </si>
  <si>
    <t xml:space="preserve">   •   Applicant information signed by both applicant and contractor</t>
  </si>
  <si>
    <t>□ Itemized Quote</t>
  </si>
  <si>
    <t xml:space="preserve">   •   for all equipment and scope of work</t>
  </si>
  <si>
    <t xml:space="preserve">   •   itemized by fixture type</t>
  </si>
  <si>
    <t xml:space="preserve">   •   separated labor cost(s)</t>
  </si>
  <si>
    <t>□ Electric Utility Bill (1 month)</t>
  </si>
  <si>
    <t xml:space="preserve">   •   including all pages of the bill</t>
  </si>
  <si>
    <t xml:space="preserve">   •   DNREC reserves the right to request 12 consecutive utility bills.</t>
  </si>
  <si>
    <t>□ Installer’s license and insurance (not applicable if project is self-install)</t>
  </si>
  <si>
    <t xml:space="preserve">   •   Delaware business license</t>
  </si>
  <si>
    <t xml:space="preserve">   •   Delaware professional license</t>
  </si>
  <si>
    <t xml:space="preserve">   •   certificate of insurance (general liability insurance ≥$1 million)</t>
  </si>
  <si>
    <t>□ Manufacturer Specification Sheets</t>
  </si>
  <si>
    <t>□ Energy Consumption Calculations</t>
  </si>
  <si>
    <t xml:space="preserve">   •   specifying fixture name, quantity, wattage, and annual hours of operation</t>
  </si>
  <si>
    <t xml:space="preserve">   •   All equipment tabs associated with your project filled out completely and accurately</t>
  </si>
  <si>
    <t>Documents Required for Final Approval:</t>
  </si>
  <si>
    <t>□ Pre-approval Letter</t>
  </si>
  <si>
    <t>□ Itemized Invoice</t>
  </si>
  <si>
    <t>□ Proof of Payment</t>
  </si>
  <si>
    <t xml:space="preserve">   •   check, bank statement, electronic check, ACH deposit, credit card payment, etc.</t>
  </si>
  <si>
    <t>□ eSupplier Information Sheet</t>
  </si>
  <si>
    <t>□ Spec sheets and/or revised energy calculations</t>
  </si>
  <si>
    <t xml:space="preserve">   •   for any changed or additional fixtures not included in the original scope of work</t>
  </si>
  <si>
    <t>Prescriptive Lighting Grant Application</t>
  </si>
  <si>
    <t>Version 3.0</t>
  </si>
  <si>
    <t>Applicant Information</t>
  </si>
  <si>
    <t>Name of Company:</t>
  </si>
  <si>
    <t>Site Address:</t>
  </si>
  <si>
    <t>City:</t>
  </si>
  <si>
    <t>County:</t>
  </si>
  <si>
    <t>State:</t>
  </si>
  <si>
    <t>Zip Code:</t>
  </si>
  <si>
    <t>Mailing Address:</t>
  </si>
  <si>
    <t>Name of Contact Person:</t>
  </si>
  <si>
    <t>Primary Contact:</t>
  </si>
  <si>
    <t>(Select yes or no)</t>
  </si>
  <si>
    <t>Email:</t>
  </si>
  <si>
    <t xml:space="preserve">Phone Number: </t>
  </si>
  <si>
    <t xml:space="preserve">Are you a minority, woman, and/or veteran-owned business? </t>
  </si>
  <si>
    <t>Select organization type:</t>
  </si>
  <si>
    <t>(Select organization type)</t>
  </si>
  <si>
    <t xml:space="preserve">Contractor Information (if applicable) </t>
  </si>
  <si>
    <t>Primary Contact</t>
  </si>
  <si>
    <t>Company Name:</t>
  </si>
  <si>
    <t xml:space="preserve">Contact Person: </t>
  </si>
  <si>
    <t xml:space="preserve">City: </t>
  </si>
  <si>
    <t xml:space="preserve">Installer Information (if applicable) </t>
  </si>
  <si>
    <t>Vendor Information (if applicable)</t>
  </si>
  <si>
    <t>Site Information:</t>
  </si>
  <si>
    <t>Square footage:</t>
  </si>
  <si>
    <t>Year built:</t>
  </si>
  <si>
    <t>Building type (office, hospital, parking lot, etc.):*</t>
  </si>
  <si>
    <t>Annual hours of operation:</t>
  </si>
  <si>
    <t xml:space="preserve">Building heat: </t>
  </si>
  <si>
    <t>(Select one)</t>
  </si>
  <si>
    <t>If other/additional heating types:</t>
  </si>
  <si>
    <t>Building energy provider (Delmarva Power &amp; Light, Chesapeake Utilities, etc.):</t>
  </si>
  <si>
    <t>Benchmarking/Measurement and Verification Information</t>
  </si>
  <si>
    <t>Will you be benchmarking this project?</t>
  </si>
  <si>
    <t>If yes, who will be performing the benchmarking?</t>
  </si>
  <si>
    <t>If yes, would you be willing to share your data with the Energy Efficiency Investment Fund grant program?</t>
  </si>
  <si>
    <t xml:space="preserve">The State Energy Program Revolving Loan Fund (SEPRLF) can be used to supplement an EEIF grant or as a stand-alone loan. The program offers low-interest loans for the installation of energy efficiency measures that, in turn, lower their bills while reducing the environmental impacts of energy production, delivery and use. Loan approval will not compromise an applicant’s EEIF grant amount, meaning that loans can be used in combination with a grant to help pay the balance of the project cost. Would you be interested in discussing loan opportunities?    
</t>
  </si>
  <si>
    <t xml:space="preserve">If yes, who should DNREC contact? </t>
  </si>
  <si>
    <t>Name:</t>
  </si>
  <si>
    <t>Phone Number:</t>
  </si>
  <si>
    <r>
      <t xml:space="preserve">Terms and Conditions: Refer to </t>
    </r>
    <r>
      <rPr>
        <b/>
        <u/>
        <sz val="9"/>
        <color rgb="FF000000"/>
        <rFont val="Arial"/>
        <family val="2"/>
      </rPr>
      <t>de.gov/EEIF</t>
    </r>
    <r>
      <rPr>
        <b/>
        <sz val="9"/>
        <color indexed="8"/>
        <rFont val="Arial"/>
        <family val="2"/>
      </rPr>
      <t xml:space="preserve"> for full Program Guidelines and Operational Procedures</t>
    </r>
  </si>
  <si>
    <r>
      <t xml:space="preserve">Application Process
</t>
    </r>
    <r>
      <rPr>
        <sz val="7.75"/>
        <color indexed="8"/>
        <rFont val="Arial"/>
        <family val="2"/>
      </rPr>
      <t xml:space="preserve">1.   Equipment must be new, purchased and installed before the grant payment can be 
      issued.
2.   Project pre-approval is required prior to any equipment purchase or any services 
      completed for all grant applications.
3.   Commitment of grant is subject to availability of program funds.
4.   Applicant is fully responsible for providing a complete application and supporting 
      documents.
</t>
    </r>
    <r>
      <rPr>
        <b/>
        <sz val="7.75"/>
        <color indexed="8"/>
        <rFont val="Arial"/>
        <family val="2"/>
      </rPr>
      <t xml:space="preserve">Project Eligibility
</t>
    </r>
    <r>
      <rPr>
        <sz val="7.75"/>
        <color indexed="8"/>
        <rFont val="Arial"/>
        <family val="2"/>
      </rPr>
      <t>5.   All qualifying systems must be installed in accordance with the standards and 
      specifications of the manufacturers of the components in the system, in compliance 
      with all federal, state, and local safety, building and environmental codes and 
      ordinances and these guidelines. The applicant agrees, as a condition of 
      participation in the program, to remove and dispose at its sole cost and expense 
      any and all equipment or materials that are replaced or removed in accordance 
      with all applicable laws, rules, and regulations.
6.   All equipment must be tested to Underwriters Laboratory (“UL”) standards and be UL 
      listed and installed per manufacturer’s instructions.
7.   Full 3-year warranty against component failure, malfunction and premature output 
      degradation on all equipment is required. DNREC neither expressly nor implicitly 
      warrants the performance of installed equipment.
8.   DNREC does not endorse any particular manufacturer, product, or system in 
      promoting this program.
9.   Installing contractor, and anyone acting under its direction, shall at its own expense 
      procure and maintain in full force at all times Commercial General Liability 
      Insurance with a bodily injury and property damage combined single limit of 
      liability of at least one million dollars ($1,000,000) for any occurrence.
10. Installing contractors shall maintain appropriate education and licenses, industry 
      certificates, and accreditations to ensure the program preserves the end user’s 
      expectation of professional work. The installing contractor must have an active 
      Delaware business license, Delaware trade-specific license and training certificates.</t>
    </r>
  </si>
  <si>
    <r>
      <t xml:space="preserve">Payment
</t>
    </r>
    <r>
      <rPr>
        <sz val="7.75"/>
        <color indexed="8"/>
        <rFont val="Arial"/>
        <family val="2"/>
      </rPr>
      <t xml:space="preserve">11.  New construction is not eligible for funding at this time.
12. The applicant may assign the incentive payment to the contractor. Incomplete or 
      missing information will delay the  processing of the application and payment.
13. The Fund will not pay more than 30 percent of the total project cost for any 
      proposed project as detailed on itemized invoices.
14. If DNREC determines that the customer eligibility, proposed equipment or installed 
      equipment does not meet the program’s criteria, DNREC may withhold payment of 
      the grant amount and/or require changes before issuing payment.
</t>
    </r>
    <r>
      <rPr>
        <b/>
        <sz val="7.75"/>
        <color indexed="8"/>
        <rFont val="Arial"/>
        <family val="2"/>
      </rPr>
      <t xml:space="preserve">Site Inspection
</t>
    </r>
    <r>
      <rPr>
        <sz val="7.75"/>
        <color indexed="8"/>
        <rFont val="Arial"/>
        <family val="2"/>
      </rPr>
      <t xml:space="preserve">15. DNREC may conduct an on-site visit prior to installation to inspect the facility’s 
      existing equipment or conduct a post-installation visit.
16. The applicant agrees to allow DNREC or its program evaluator to conduct on-site 
      inspections to verify that the qualified measures are installed and to conduct other 
      measurement and verification activities to assess the amount of energy savings 
      achieved.
17. The applicant further agrees to allow DNREC or its program evaluator to have 
      access to the awarded facility's energy use data for a period of at least two years 
      following installation of the incentivized measures.
</t>
    </r>
    <r>
      <rPr>
        <b/>
        <sz val="7.75"/>
        <color indexed="8"/>
        <rFont val="Arial"/>
        <family val="2"/>
      </rPr>
      <t xml:space="preserve">Tax Liability
</t>
    </r>
    <r>
      <rPr>
        <sz val="7.75"/>
        <color indexed="8"/>
        <rFont val="Arial"/>
        <family val="2"/>
      </rPr>
      <t xml:space="preserve">18. The applicant is responsible for any tax liability imposed as a result of the payment 
      of grants. Please contact your tax professional for more information.
</t>
    </r>
    <r>
      <rPr>
        <b/>
        <sz val="7.75"/>
        <color indexed="8"/>
        <rFont val="Arial"/>
        <family val="2"/>
      </rPr>
      <t xml:space="preserve">Changes to the Program
</t>
    </r>
    <r>
      <rPr>
        <sz val="7.75"/>
        <color indexed="8"/>
        <rFont val="Arial"/>
        <family val="2"/>
      </rPr>
      <t xml:space="preserve">19. DNREC may change the program and the Terms &amp; Conditions at any time without 
      notice. Pre-approved applications will be processed to completion under the 
      Terms &amp; Conditions and EEIF Program Guidelines and Operational Procedures in 
      effect at the time of the approval by DNREC.
</t>
    </r>
  </si>
  <si>
    <t>Agreement and Signature</t>
  </si>
  <si>
    <t>I certify that all statements made in this application (including worksheets) are true and correct to the best of my knowledge. I have read and  agree to the full terms and conditions set forth in the Program Guidelines and Operational Procedures document and in this application.</t>
  </si>
  <si>
    <t>Applicant</t>
  </si>
  <si>
    <t>Contractor</t>
  </si>
  <si>
    <t>Printed Name:</t>
  </si>
  <si>
    <t>Signature:</t>
  </si>
  <si>
    <t>Date:</t>
  </si>
  <si>
    <t>Grant Transfer Agreement (if applicable)</t>
  </si>
  <si>
    <r>
      <t xml:space="preserve">Grant payments are typically processed to the applicant, however, </t>
    </r>
    <r>
      <rPr>
        <b/>
        <sz val="9"/>
        <color indexed="8"/>
        <rFont val="Arial"/>
        <family val="2"/>
      </rPr>
      <t xml:space="preserve">the applicant’s signature </t>
    </r>
    <r>
      <rPr>
        <b/>
        <u/>
        <sz val="9"/>
        <color indexed="8"/>
        <rFont val="Arial"/>
        <family val="2"/>
      </rPr>
      <t>below</t>
    </r>
    <r>
      <rPr>
        <b/>
        <sz val="9"/>
        <color indexed="8"/>
        <rFont val="Arial"/>
        <family val="2"/>
      </rPr>
      <t xml:space="preserve"> agrees to transfer the grant payment to the following company or individual.</t>
    </r>
  </si>
  <si>
    <t xml:space="preserve">Company: </t>
  </si>
  <si>
    <t xml:space="preserve">Contact Name: </t>
  </si>
  <si>
    <t xml:space="preserve">Address:  </t>
  </si>
  <si>
    <r>
      <t xml:space="preserve">By agreeing to this statement, I recognize that payment will </t>
    </r>
    <r>
      <rPr>
        <u/>
        <sz val="9"/>
        <color indexed="8"/>
        <rFont val="Arial"/>
        <family val="2"/>
      </rPr>
      <t>not</t>
    </r>
    <r>
      <rPr>
        <sz val="9"/>
        <color indexed="8"/>
        <rFont val="Arial"/>
        <family val="2"/>
      </rPr>
      <t xml:space="preserve"> be sent to the company or individual listed as the applicant on this application, nor the location associated with the company or individual of the listed applicant.  I hereby certify that I understand and agree to the above statements regarding where payment is to be sent for this EEIF application grant award.</t>
    </r>
  </si>
  <si>
    <t>Applicant Signature:</t>
  </si>
  <si>
    <t>Calculator Methodology</t>
  </si>
  <si>
    <t>Fixture Measures</t>
  </si>
  <si>
    <t>Change in Connected Load calculated using:</t>
  </si>
  <si>
    <t>Demand savings calculated using:</t>
  </si>
  <si>
    <t>where,</t>
  </si>
  <si>
    <t>ISR is the In Service Rate</t>
  </si>
  <si>
    <t>WHFd is the relevant demand waste heat factor (Utility, PJM Summer, PJM Winter)</t>
  </si>
  <si>
    <t>CF is the relevant coincidence factor (SSP, PJM Summer, PJM Winter)</t>
  </si>
  <si>
    <t>Energy savings calculated using:</t>
  </si>
  <si>
    <t xml:space="preserve">WHFe is the relevant energy waste heat factor </t>
  </si>
  <si>
    <t>HOURS is the annual hours of use</t>
  </si>
  <si>
    <t>Controls Measures</t>
  </si>
  <si>
    <t>PostSVGd is the demand savings factor associated with the installed controls</t>
  </si>
  <si>
    <t>PreSVGd is the demand savings factor associated with the existing controls</t>
  </si>
  <si>
    <t>PostSVGe is the energy savings factor associated with the installed controls</t>
  </si>
  <si>
    <t>PreSVGe is the energy savings factor associated with the existing controls</t>
  </si>
  <si>
    <t>Annual Fossil Fuel Savings</t>
  </si>
  <si>
    <r>
      <t xml:space="preserve">Note: Only applies if retrofit space is heated with fossil fuels. Negative value denotes </t>
    </r>
    <r>
      <rPr>
        <i/>
        <sz val="12"/>
        <rFont val="Arial"/>
        <family val="2"/>
      </rPr>
      <t>increased</t>
    </r>
    <r>
      <rPr>
        <sz val="12"/>
        <rFont val="Arial"/>
        <family val="2"/>
      </rPr>
      <t xml:space="preserve"> fossil fuel consumption.</t>
    </r>
  </si>
  <si>
    <t>-∆kWh is calculated above</t>
  </si>
  <si>
    <t>WHFe is based on selected building type</t>
  </si>
  <si>
    <t>Aspect Ratio is 0.7</t>
  </si>
  <si>
    <t>Conversion Factor is 0.003413</t>
  </si>
  <si>
    <t>Fraction of lighting heat that contributes to space heating is 0.23</t>
  </si>
  <si>
    <t>Assumed Heating System Efficiency is 0.75</t>
  </si>
  <si>
    <t>Prescriptive Lighting Grant Application Calculator - Project Summary</t>
  </si>
  <si>
    <t>Estimated Materials Cost</t>
  </si>
  <si>
    <t>Estimated Labor Costs</t>
  </si>
  <si>
    <t>Estimated Additional Costs</t>
  </si>
  <si>
    <r>
      <t xml:space="preserve">Estimated </t>
    </r>
    <r>
      <rPr>
        <b/>
        <sz val="9"/>
        <color rgb="FF000000"/>
        <rFont val="Arial"/>
        <family val="2"/>
      </rPr>
      <t>Total</t>
    </r>
    <r>
      <rPr>
        <sz val="9"/>
        <color indexed="8"/>
        <rFont val="Arial"/>
        <family val="2"/>
      </rPr>
      <t xml:space="preserve"> Project Cost</t>
    </r>
  </si>
  <si>
    <t>Note: All cost values should match quote/estimate provided</t>
  </si>
  <si>
    <t>Energy Savings Summary</t>
  </si>
  <si>
    <t>Estimated Peak Demand Savings (kW)</t>
  </si>
  <si>
    <t>Estimated Annual Energy Savings (kWh)</t>
  </si>
  <si>
    <t>Annual Fossil Fuel Savings (MMBtu)</t>
  </si>
  <si>
    <t>Annual Gas Savings (therms)</t>
  </si>
  <si>
    <t>Annual GHG Savings (TonCO2)</t>
  </si>
  <si>
    <t>Estimated Incentive</t>
  </si>
  <si>
    <t>% towards Cost Cap</t>
  </si>
  <si>
    <t>Prescriptive Lighting Grant Application Calculator Instructions</t>
  </si>
  <si>
    <t>***This calculator is used for estimating savings and incentives from the installation of prescriptive lighting measures. The measure inputs used in this calculator by an applicant will be reviewed by the Program in order to determine the final incentive amount. The Program reserves the right to inspect any and all measures prior to any incentive payment.</t>
  </si>
  <si>
    <t>Input Instructions</t>
  </si>
  <si>
    <t>Use the color-coded reference cells. Only yellow cells need input.</t>
  </si>
  <si>
    <t xml:space="preserve">Requires Input </t>
  </si>
  <si>
    <t>Doesn't Need an Input</t>
  </si>
  <si>
    <t>Output Cell</t>
  </si>
  <si>
    <t>Project Info &amp; Summary</t>
  </si>
  <si>
    <t>Begin at the "Project Info &amp; Summary" tab to fill in general project and customer information. Fill in all yellow cells.</t>
  </si>
  <si>
    <t>a) Project Info</t>
  </si>
  <si>
    <t>Contractor:</t>
  </si>
  <si>
    <t xml:space="preserve">Name or Company Name of Trade Ally or Contractor.   </t>
  </si>
  <si>
    <t>Customer Name:</t>
  </si>
  <si>
    <t>Name of customer as corroborated by the submitted W9.</t>
  </si>
  <si>
    <t>Customer Contact Name:</t>
  </si>
  <si>
    <t>Name of on-site contact (plant manager, maintenance staff personnel etc.).</t>
  </si>
  <si>
    <t>Customer Contact Phone:</t>
  </si>
  <si>
    <t>Phone number to reach the on-site contact.</t>
  </si>
  <si>
    <t>Customer Contact Email:</t>
  </si>
  <si>
    <t>Email address to reach on-site contact, if available.</t>
  </si>
  <si>
    <t>Project Site Name:</t>
  </si>
  <si>
    <t xml:space="preserve">Specific site name where project will be installed </t>
  </si>
  <si>
    <t>Project Site Address:</t>
  </si>
  <si>
    <t xml:space="preserve">Specific address of the site where project will be installed </t>
  </si>
  <si>
    <t>Specify the city in which project is located.</t>
  </si>
  <si>
    <t>ZIP Code:</t>
  </si>
  <si>
    <t>Specify the zip code of the project site</t>
  </si>
  <si>
    <t>Installation Date:*</t>
  </si>
  <si>
    <t>Enter the date lighting installations were completed.</t>
  </si>
  <si>
    <t>Electric Rate ($/kWh)*</t>
  </si>
  <si>
    <t>Rate of electricity for the project site. Can be estimated from utility bills.                       Click here for additional information.</t>
  </si>
  <si>
    <t>Demand Rate ($/kW)*</t>
  </si>
  <si>
    <t>Rate of demand for the project site. Can be estimated from utility bills.                         See PDF for additional information.</t>
  </si>
  <si>
    <t>Total Project Cost:*</t>
  </si>
  <si>
    <t xml:space="preserve">Total installation cost for the submitted project scope (includes material and labor). 
</t>
  </si>
  <si>
    <t>Building Type (Select from list):*</t>
  </si>
  <si>
    <t xml:space="preserve">Select the appropriate building type from this dropdown list. </t>
  </si>
  <si>
    <t>b) Savings &amp; Incentive Summary</t>
  </si>
  <si>
    <t>Fixtures:</t>
  </si>
  <si>
    <t>Change in Connected Load</t>
  </si>
  <si>
    <t>Estimated gross reduction in lighting load in kW.</t>
  </si>
  <si>
    <r>
      <t>DkW</t>
    </r>
    <r>
      <rPr>
        <vertAlign val="subscript"/>
        <sz val="11"/>
        <rFont val="Arial"/>
        <family val="2"/>
      </rPr>
      <t>Utility</t>
    </r>
  </si>
  <si>
    <t>Estimated peak demand savings from the utility perspective.</t>
  </si>
  <si>
    <r>
      <t>DkW</t>
    </r>
    <r>
      <rPr>
        <vertAlign val="subscript"/>
        <sz val="11"/>
        <rFont val="Arial"/>
        <family val="2"/>
      </rPr>
      <t>PJM Summer</t>
    </r>
  </si>
  <si>
    <t>Estimated average demand savings during the PJM Summer Performance Period.</t>
  </si>
  <si>
    <r>
      <t>DkW</t>
    </r>
    <r>
      <rPr>
        <vertAlign val="subscript"/>
        <sz val="11"/>
        <rFont val="Arial"/>
        <family val="2"/>
      </rPr>
      <t>PJM Winter</t>
    </r>
  </si>
  <si>
    <t>Estimated average demand savings during the PJM Winter Performance Period.</t>
  </si>
  <si>
    <t>DkWh</t>
  </si>
  <si>
    <t>Estimated annual energy savings.</t>
  </si>
  <si>
    <t>Controls:</t>
  </si>
  <si>
    <t>Total:</t>
  </si>
  <si>
    <t>Estimated SC Peak Demand Savings (kW)</t>
  </si>
  <si>
    <t>Fixture Equipment Cost</t>
  </si>
  <si>
    <t>Total reported equipment cost for fixture measures installed.</t>
  </si>
  <si>
    <t>Controls Equipment Cost</t>
  </si>
  <si>
    <t>Total reported equipment cost for controls measures installed.</t>
  </si>
  <si>
    <t>Fixture Incentive</t>
  </si>
  <si>
    <t>Estimated total incentive for fixture measures.</t>
  </si>
  <si>
    <t>Controls Incentive</t>
  </si>
  <si>
    <t>Estimated total incentive for controls measures.</t>
  </si>
  <si>
    <t>Equipment Cost ($)</t>
  </si>
  <si>
    <t>Estimated total equipment cost.</t>
  </si>
  <si>
    <t>Estimated Incentive ($)</t>
  </si>
  <si>
    <t>Estimated total incentive.</t>
  </si>
  <si>
    <t>*In order to begin using the calculator, the building type at the top of the Calculator tab must be selected (Cell G5).</t>
  </si>
  <si>
    <t>Calculator</t>
  </si>
  <si>
    <t>Use the "Calculator" tab to create an inventory of all measures. Required inputs are in yellow.</t>
  </si>
  <si>
    <t>Interior/ Exterior</t>
  </si>
  <si>
    <t xml:space="preserve">Select "Interior" or "Exterior" from the dropdown. </t>
  </si>
  <si>
    <t>Floor</t>
  </si>
  <si>
    <t>Enter the floor number where the measure is installed.</t>
  </si>
  <si>
    <t>Area Description</t>
  </si>
  <si>
    <t>Enter a description of the space where the measure is installed. Area descriptions should provide detail sufficient for inspection purposes.</t>
  </si>
  <si>
    <t>Space Type</t>
  </si>
  <si>
    <t>Select the space type from the dropdown. The dropdown list is dependent upon the building type selected. If the measure is installed in a space type that is not shown, select "Other."</t>
  </si>
  <si>
    <t>Space Cooling Type</t>
  </si>
  <si>
    <t>Select the type of cooling for the space where the measure is installed.</t>
  </si>
  <si>
    <t>Space Heating Type</t>
  </si>
  <si>
    <t>Select the type of heating for the space where the measure is installed.</t>
  </si>
  <si>
    <t>Pre</t>
  </si>
  <si>
    <t>Subcategory</t>
  </si>
  <si>
    <t>Select the subcategory that best matches the existing fixture. Consult the contractor if you are unsure.</t>
  </si>
  <si>
    <t>Fixture Description</t>
  </si>
  <si>
    <t>Select the fixture description that best matches the existing fixture. Consult the contractor if you are unsure.</t>
  </si>
  <si>
    <t>Quantity</t>
  </si>
  <si>
    <t>Enter the quantity of existing fixtures.</t>
  </si>
  <si>
    <t>Controls</t>
  </si>
  <si>
    <t>Select the existing control type from the dropdown.</t>
  </si>
  <si>
    <t>Existing Sensor Quantity</t>
  </si>
  <si>
    <t>If controls were installed, enter the quantity of existing fixtures.</t>
  </si>
  <si>
    <t>Post</t>
  </si>
  <si>
    <t>Measure Category</t>
  </si>
  <si>
    <t>Select the measure category that best matches the new fixture.</t>
  </si>
  <si>
    <t>Measure</t>
  </si>
  <si>
    <t>Select the measure that best matches the new fixture.</t>
  </si>
  <si>
    <t>Unique Fixture Name</t>
  </si>
  <si>
    <t>Name the fixture with a unique fixture name (Ex, Fixture 1, Fixture 2, etc.)</t>
  </si>
  <si>
    <t>Brand</t>
  </si>
  <si>
    <t>Enter the brand of the new fixture.</t>
  </si>
  <si>
    <t>Model Number</t>
  </si>
  <si>
    <t>Enter the model number of the new fixture.</t>
  </si>
  <si>
    <t>DLC Product ID/Energy Star Name</t>
  </si>
  <si>
    <t>Find the DLC Product ID or Energy Star Name of the fixture by searching their respective websites:</t>
  </si>
  <si>
    <t xml:space="preserve">     DLC Qualified Products List:</t>
  </si>
  <si>
    <t>https://www.designlights.org/search/</t>
  </si>
  <si>
    <t xml:space="preserve">     Energy Star Certified Light Bulbs List:</t>
  </si>
  <si>
    <t xml:space="preserve">https://www.energystar.gov/productfinder/product/certified-light-bulbs/results </t>
  </si>
  <si>
    <t xml:space="preserve">     Energy Star Certified Light Fixture List:</t>
  </si>
  <si>
    <t>https://www.energystar.gov/productfinder/product/certified-light-fixtures/results</t>
  </si>
  <si>
    <t xml:space="preserve">                        DLC Product ID:</t>
  </si>
  <si>
    <t xml:space="preserve">      Energy Star Name: </t>
  </si>
  <si>
    <t>Fixture Quantity</t>
  </si>
  <si>
    <t>Enter the quantity of the new fixture.</t>
  </si>
  <si>
    <t>Lamps/Fixture</t>
  </si>
  <si>
    <t>Enter the lamps per fixture of the new fixture.</t>
  </si>
  <si>
    <t>Fixture Wattage</t>
  </si>
  <si>
    <t>Enter the wattage of the new fixture.</t>
  </si>
  <si>
    <t>Select the new control type from the dropdown.</t>
  </si>
  <si>
    <t>Sensors Installed</t>
  </si>
  <si>
    <t>If controls were installed, enter the quantity of new fixtures.</t>
  </si>
  <si>
    <t>Hours</t>
  </si>
  <si>
    <t>Site-Specific Operating Hours</t>
  </si>
  <si>
    <t>If known, enter the estimated hours of operation of the space.</t>
  </si>
  <si>
    <t>Deemed Operating Hours</t>
  </si>
  <si>
    <t>Deemed operating hours based on space type.</t>
  </si>
  <si>
    <t>Hours Used In Calculation</t>
  </si>
  <si>
    <t>This will use site-specific hours if entered, deemed hours otherwise.</t>
  </si>
  <si>
    <t>Fixtures</t>
  </si>
  <si>
    <t>ΔkWUtility</t>
  </si>
  <si>
    <t>ΔkWh</t>
  </si>
  <si>
    <t>Total</t>
  </si>
  <si>
    <t>Only applies if retrofit space is heated with fossil fuels. Negative value denotes increased fossil fuel consumption.</t>
  </si>
  <si>
    <t>Total Incentive</t>
  </si>
  <si>
    <t>Per Unit Fixture Equipment Cost</t>
  </si>
  <si>
    <t>Per unit fixture cost (equipment only, no labor).</t>
  </si>
  <si>
    <t>Per Unit Controls Equipment Cost</t>
  </si>
  <si>
    <t>Per unit controls cost (equipment only, no labor).</t>
  </si>
  <si>
    <t>Quantity multiplied by incentive per fixture/lamp.</t>
  </si>
  <si>
    <t>Quantity multiplied by incentive per controls fixture.</t>
  </si>
  <si>
    <t>Sum of fixture incentive and controls incentive.</t>
  </si>
  <si>
    <t>FIXTURE SEARCH</t>
  </si>
  <si>
    <t xml:space="preserve">Use drop-down arrows in each column heading to filter by parameter. If your application contains custom fixtures, the fixtures will need to be configured starting on row 919. </t>
  </si>
  <si>
    <t>Fixture Code*</t>
  </si>
  <si>
    <t>Lighting Category</t>
  </si>
  <si>
    <t>Lamp
Code</t>
  </si>
  <si>
    <t>Description</t>
  </si>
  <si>
    <t>Ballast</t>
  </si>
  <si>
    <t>Ballasts Per Fixture</t>
  </si>
  <si>
    <t>Tube
Length</t>
  </si>
  <si>
    <t>Lamps Per Fixture</t>
  </si>
  <si>
    <t>Watts Per Lamp</t>
  </si>
  <si>
    <t>Watts Per Fixture*</t>
  </si>
  <si>
    <t>Baseline
Fixture</t>
  </si>
  <si>
    <t>CFLs_and_Custom</t>
  </si>
  <si>
    <t>Exit_Signs_and_Custom</t>
  </si>
  <si>
    <t>HIDs_and_Custom</t>
  </si>
  <si>
    <t>Incandescents_and_Custom</t>
  </si>
  <si>
    <t>LEDs_and_Custom</t>
  </si>
  <si>
    <t>CF10/2D</t>
  </si>
  <si>
    <t>CFL</t>
  </si>
  <si>
    <t>CFL Fixture</t>
  </si>
  <si>
    <t>CFD10W</t>
  </si>
  <si>
    <t>Compact Fluorescent, 2D, (1) 10W lamp</t>
  </si>
  <si>
    <t>Mag-STD</t>
  </si>
  <si>
    <t>CCFC1.5/1</t>
  </si>
  <si>
    <t>ECF5/1</t>
  </si>
  <si>
    <t>HPS100/1</t>
  </si>
  <si>
    <t>H100/1</t>
  </si>
  <si>
    <t>SLED10/1</t>
  </si>
  <si>
    <t>CF10/2D-L</t>
  </si>
  <si>
    <t>Electronic</t>
  </si>
  <si>
    <t>CCFC3/1</t>
  </si>
  <si>
    <t>ECF5/2</t>
  </si>
  <si>
    <t>HPS1000/1</t>
  </si>
  <si>
    <t>H1000/1</t>
  </si>
  <si>
    <t>SLED11/1</t>
  </si>
  <si>
    <t>Exit Sign</t>
  </si>
  <si>
    <t>CF11/1</t>
  </si>
  <si>
    <t>CF11W</t>
  </si>
  <si>
    <t>Compact Fluorescent, (1) 11W lamp</t>
  </si>
  <si>
    <t>CCFC5/1</t>
  </si>
  <si>
    <t>ECF7/1</t>
  </si>
  <si>
    <t>HPS150/1</t>
  </si>
  <si>
    <t>H1200/1</t>
  </si>
  <si>
    <t>SLED12/1</t>
  </si>
  <si>
    <t>High Intensity Discharge</t>
  </si>
  <si>
    <t>CF11/2</t>
  </si>
  <si>
    <t>Compact Fluorescent, (2) 11W lamp</t>
  </si>
  <si>
    <t>CCFC8/1</t>
  </si>
  <si>
    <t>ECF7/2</t>
  </si>
  <si>
    <t>HPS200/1</t>
  </si>
  <si>
    <t>H150/1</t>
  </si>
  <si>
    <t>SLED13/1</t>
  </si>
  <si>
    <t>Incandescent</t>
  </si>
  <si>
    <t>CF16/2D</t>
  </si>
  <si>
    <t>CFD16W</t>
  </si>
  <si>
    <t>Compact Fluorescent, 2D, (1) 16W lamp</t>
  </si>
  <si>
    <t>ECF8/1</t>
  </si>
  <si>
    <t>HPS225/1</t>
  </si>
  <si>
    <t>H150/2</t>
  </si>
  <si>
    <t>SLED14/1</t>
  </si>
  <si>
    <t>LED</t>
  </si>
  <si>
    <t>CF16/2D-L</t>
  </si>
  <si>
    <t>ECF8/2</t>
  </si>
  <si>
    <t>HPS250/1</t>
  </si>
  <si>
    <t>H1500/1</t>
  </si>
  <si>
    <t>SLED15/1</t>
  </si>
  <si>
    <t>Circular Fluorescent</t>
  </si>
  <si>
    <t>CF18/3-L</t>
  </si>
  <si>
    <t>CF18W</t>
  </si>
  <si>
    <t>Compact Fluorescent, (3) 18W lamp</t>
  </si>
  <si>
    <t>ECF9/1</t>
  </si>
  <si>
    <t>HPS310/1</t>
  </si>
  <si>
    <t>H200/1</t>
  </si>
  <si>
    <t>SLED16/1</t>
  </si>
  <si>
    <t>Linear Fluorescent</t>
  </si>
  <si>
    <t>CF21/2D</t>
  </si>
  <si>
    <t>CFD21W</t>
  </si>
  <si>
    <t>Compact Fluorescent, 2D, (1) 21W lamp</t>
  </si>
  <si>
    <t>ECF9/2</t>
  </si>
  <si>
    <t>HPS35/1</t>
  </si>
  <si>
    <t>H250/1</t>
  </si>
  <si>
    <t>SLED17/1</t>
  </si>
  <si>
    <t>U-Tube Fluorescent</t>
  </si>
  <si>
    <t>CF21/2D-L</t>
  </si>
  <si>
    <t>EI10/2</t>
  </si>
  <si>
    <t>HPS360/1</t>
  </si>
  <si>
    <t>H300/1</t>
  </si>
  <si>
    <t>SLED18/1</t>
  </si>
  <si>
    <t>Induction Fluorescent</t>
  </si>
  <si>
    <t>CF23/1</t>
  </si>
  <si>
    <t>CF23W</t>
  </si>
  <si>
    <t>Compact Fluorescent, (1) 23W lamp</t>
  </si>
  <si>
    <t>EI15/1</t>
  </si>
  <si>
    <t>HPS400/1</t>
  </si>
  <si>
    <t>H35/1</t>
  </si>
  <si>
    <t>SLED19/1</t>
  </si>
  <si>
    <t>CF23/1-L</t>
  </si>
  <si>
    <t>EI15/2</t>
  </si>
  <si>
    <t>HPS50/1</t>
  </si>
  <si>
    <t>H350/1</t>
  </si>
  <si>
    <t>SLED2/1</t>
  </si>
  <si>
    <t>CF26/3-L</t>
  </si>
  <si>
    <t>CF26W</t>
  </si>
  <si>
    <t>Compact Fluorescent, (3) 26W lamp</t>
  </si>
  <si>
    <t>EI20/1</t>
  </si>
  <si>
    <t>HPS600/1</t>
  </si>
  <si>
    <t>H40/1</t>
  </si>
  <si>
    <t>SLED20/1</t>
  </si>
  <si>
    <t>CF26/4-L</t>
  </si>
  <si>
    <t>Compact Fluorescent, (4) 26W lamp</t>
  </si>
  <si>
    <t>EI20/2</t>
  </si>
  <si>
    <t>HPS70/1</t>
  </si>
  <si>
    <t>H400/1</t>
  </si>
  <si>
    <t>SLED21/1</t>
  </si>
  <si>
    <t>CF26/6-L</t>
  </si>
  <si>
    <t>Compact Fluorescent, (6) 26W lamp</t>
  </si>
  <si>
    <t>EI25/1</t>
  </si>
  <si>
    <t>HPS750/1</t>
  </si>
  <si>
    <t>H42/1</t>
  </si>
  <si>
    <t>SLED22/1</t>
  </si>
  <si>
    <t>CF26/8-L</t>
  </si>
  <si>
    <t>Compact Fluorescent, (8) 26W lamp</t>
  </si>
  <si>
    <t>EI25/2</t>
  </si>
  <si>
    <t>MH100/1</t>
  </si>
  <si>
    <t>H425/1</t>
  </si>
  <si>
    <t>SLED26/1</t>
  </si>
  <si>
    <t>CF28/2D</t>
  </si>
  <si>
    <t>CFD28W</t>
  </si>
  <si>
    <t>Compact Fluorescent, 2D, (1) 28W lamp</t>
  </si>
  <si>
    <t>EI34/1</t>
  </si>
  <si>
    <t>MH1000/1</t>
  </si>
  <si>
    <t>H45/1</t>
  </si>
  <si>
    <t>SLED3/1</t>
  </si>
  <si>
    <t>CF28/2D-L</t>
  </si>
  <si>
    <t>EI34/2</t>
  </si>
  <si>
    <t>MH150/1</t>
  </si>
  <si>
    <t>H45/2</t>
  </si>
  <si>
    <t>SLED4/1</t>
  </si>
  <si>
    <t>CF32/3-L</t>
  </si>
  <si>
    <t>CF32W</t>
  </si>
  <si>
    <t>Compact Fluorescent, (3) 32W lamp</t>
  </si>
  <si>
    <t>EI40/1</t>
  </si>
  <si>
    <t>MH1500/1</t>
  </si>
  <si>
    <t>H50/1</t>
  </si>
  <si>
    <t>SLED5/1</t>
  </si>
  <si>
    <t>CF32/4-L</t>
  </si>
  <si>
    <t>Compact Fluorescent, (4) 32W lamp</t>
  </si>
  <si>
    <t>EI40/2</t>
  </si>
  <si>
    <t>MH175/1</t>
  </si>
  <si>
    <t>H50/2</t>
  </si>
  <si>
    <t>SLED6/1</t>
  </si>
  <si>
    <t>CF32/6-L</t>
  </si>
  <si>
    <t>Compact Fluorescent, (6) 32W lamp</t>
  </si>
  <si>
    <t>EI5/1</t>
  </si>
  <si>
    <t>MH1800/1</t>
  </si>
  <si>
    <t>H500/1</t>
  </si>
  <si>
    <t>SLED7/1</t>
  </si>
  <si>
    <t>CF32/8-L</t>
  </si>
  <si>
    <t>Compact Fluorescent, (8) 32W lamp</t>
  </si>
  <si>
    <t>EI5/2</t>
  </si>
  <si>
    <t>MH200/1</t>
  </si>
  <si>
    <t>H52/1</t>
  </si>
  <si>
    <t>SLED8/1</t>
  </si>
  <si>
    <t>CF38/2D</t>
  </si>
  <si>
    <t>CFD38W</t>
  </si>
  <si>
    <t>Compact Fluorescent, 2D, (1) 38W lamp</t>
  </si>
  <si>
    <t>EI50/2</t>
  </si>
  <si>
    <t>MH250/1</t>
  </si>
  <si>
    <t>H55/1</t>
  </si>
  <si>
    <t>SLED9/1</t>
  </si>
  <si>
    <t>CF38/2D-L</t>
  </si>
  <si>
    <t>EI7.5/1</t>
  </si>
  <si>
    <t>MH300/1</t>
  </si>
  <si>
    <t>H55/2</t>
  </si>
  <si>
    <t>CF42/1-L</t>
  </si>
  <si>
    <t>CF42W</t>
  </si>
  <si>
    <t>Compact Fluorescent, (1) 42W lamp</t>
  </si>
  <si>
    <t>EI7.5/2</t>
  </si>
  <si>
    <t>MH32/1</t>
  </si>
  <si>
    <t>H60/1</t>
  </si>
  <si>
    <t>CF42/2-L</t>
  </si>
  <si>
    <t>Compact Fluorescent, (2) 42W lamp</t>
  </si>
  <si>
    <t>ELED0.5/1</t>
  </si>
  <si>
    <t>MH320/1</t>
  </si>
  <si>
    <t>H72/1</t>
  </si>
  <si>
    <t>CF42/3-L</t>
  </si>
  <si>
    <t>Compact Fluorescent, (3) 42W lamp</t>
  </si>
  <si>
    <t>ELED0.5/2</t>
  </si>
  <si>
    <t>MH35/1</t>
  </si>
  <si>
    <t>H75/1</t>
  </si>
  <si>
    <t>CF42/4-L</t>
  </si>
  <si>
    <t>Compact Fluorescent, (4) 42W lamp</t>
  </si>
  <si>
    <t>ELED1.5/1</t>
  </si>
  <si>
    <t>MH350/1</t>
  </si>
  <si>
    <t>H75/2</t>
  </si>
  <si>
    <t>CF42/6-L</t>
  </si>
  <si>
    <t>Compact Fluorescent, (6) 42W lamp</t>
  </si>
  <si>
    <t>ELED1.5/2</t>
  </si>
  <si>
    <t>MH360/1</t>
  </si>
  <si>
    <t>H750/1</t>
  </si>
  <si>
    <t>CF42/8-L</t>
  </si>
  <si>
    <t>Compact Fluorescent, (8) 42W lamp</t>
  </si>
  <si>
    <t>ELED10.5/1</t>
  </si>
  <si>
    <t>MH400/1</t>
  </si>
  <si>
    <t>H90/1</t>
  </si>
  <si>
    <t>CFQ10/1</t>
  </si>
  <si>
    <t>CFQ10W</t>
  </si>
  <si>
    <t>Compact Fluorescent, quad, (1) 10W lamp</t>
  </si>
  <si>
    <t>ELED10.5/2</t>
  </si>
  <si>
    <t>MH400/2</t>
  </si>
  <si>
    <t>H90/2</t>
  </si>
  <si>
    <t>CFQ13/1</t>
  </si>
  <si>
    <t>CFQ13W</t>
  </si>
  <si>
    <t>Compact Fluorescent, quad, (1) 13W lamp</t>
  </si>
  <si>
    <t>ELED2/1</t>
  </si>
  <si>
    <t>MH450/1</t>
  </si>
  <si>
    <t>H900/1</t>
  </si>
  <si>
    <t>CFQ13/1-L</t>
  </si>
  <si>
    <t>Compact Fluorescent, quad, (1) 13W lamp, BF=1.05</t>
  </si>
  <si>
    <t>ELED2/2</t>
  </si>
  <si>
    <t>MH50/1</t>
  </si>
  <si>
    <t>HLV20/1</t>
  </si>
  <si>
    <t>CFQ13/2</t>
  </si>
  <si>
    <t>Compact Fluorescent, quad, (2) 13W lamp</t>
  </si>
  <si>
    <t>ELED3/1</t>
  </si>
  <si>
    <t>MH70/1</t>
  </si>
  <si>
    <t>HLV25/1</t>
  </si>
  <si>
    <t>CFQ13/2-L</t>
  </si>
  <si>
    <t>Compact Fluorescent, quad, (2) 13W lamp, BF=1.0</t>
  </si>
  <si>
    <t>CFC/14/1</t>
  </si>
  <si>
    <t>ELED3/2</t>
  </si>
  <si>
    <t>MH750/1</t>
  </si>
  <si>
    <t>HLV35/1</t>
  </si>
  <si>
    <t>CFQ13/3</t>
  </si>
  <si>
    <t>Compact Fluorescent, quad, (3) 13W lamp</t>
  </si>
  <si>
    <t>CFC11/1</t>
  </si>
  <si>
    <t>ELED5/1</t>
  </si>
  <si>
    <t>MHPS/LR/100/1</t>
  </si>
  <si>
    <t>HLV42/1</t>
  </si>
  <si>
    <t>CFQ15/1</t>
  </si>
  <si>
    <t>CFQ15W</t>
  </si>
  <si>
    <t>Compact Fluorescent, quad, (1) 15W lamp</t>
  </si>
  <si>
    <t>CFC12/1</t>
  </si>
  <si>
    <t>ELED5/2</t>
  </si>
  <si>
    <t>MHPS/LR/150/1</t>
  </si>
  <si>
    <t>HLV50/1</t>
  </si>
  <si>
    <t>CFQ17/1</t>
  </si>
  <si>
    <t>CFQ17W</t>
  </si>
  <si>
    <t>Compact Fluorescent, quad, (1) 17W lamp</t>
  </si>
  <si>
    <t>CFC13/1</t>
  </si>
  <si>
    <t>ELED8/1</t>
  </si>
  <si>
    <t>MHPS/LR/175/1</t>
  </si>
  <si>
    <t>HLV65/1</t>
  </si>
  <si>
    <t>CFQ17/2</t>
  </si>
  <si>
    <t>Compact Fluorescent, quad, (2) 17W lamp</t>
  </si>
  <si>
    <t>CFC15/1</t>
  </si>
  <si>
    <t>ELED8/2</t>
  </si>
  <si>
    <t>MHPS/LR/200/1</t>
  </si>
  <si>
    <t>HLV75/1</t>
  </si>
  <si>
    <t>CFQ18/1</t>
  </si>
  <si>
    <t>CFQ18W</t>
  </si>
  <si>
    <t>Compact Fluorescent, quad, (1) 18W lamp</t>
  </si>
  <si>
    <t>CFC16/1</t>
  </si>
  <si>
    <t>MHPS/LR/250/1</t>
  </si>
  <si>
    <t>I100/1</t>
  </si>
  <si>
    <t>CFQ18/1-L</t>
  </si>
  <si>
    <t>Compact Fluorescent, quad, (1) 18W lamp, BF=1.0</t>
  </si>
  <si>
    <t>CFC17/1</t>
  </si>
  <si>
    <t>MHPS/LR/300/1</t>
  </si>
  <si>
    <t>I100/2</t>
  </si>
  <si>
    <t>CFQ18/2</t>
  </si>
  <si>
    <t>Compact Fluorescent, quad, (2) 18W lamp</t>
  </si>
  <si>
    <t>CFC18/1</t>
  </si>
  <si>
    <t>MHPS/LR/320/1</t>
  </si>
  <si>
    <t>I100/3</t>
  </si>
  <si>
    <t>CFQ18/2-L</t>
  </si>
  <si>
    <t>Compact Fluorescent, quad, (2) 18W lamp, BF=1.0</t>
  </si>
  <si>
    <t>CFC20/1</t>
  </si>
  <si>
    <t>MHPS/LR/350/1</t>
  </si>
  <si>
    <t>I100/4</t>
  </si>
  <si>
    <t>CFQ18/4</t>
  </si>
  <si>
    <t>Compact Fluorescent, quad, (4) 18W lamp</t>
  </si>
  <si>
    <t>CFC23/1</t>
  </si>
  <si>
    <t>MHPS/LR/400/1</t>
  </si>
  <si>
    <t>I100/5</t>
  </si>
  <si>
    <t>CFQ20/1</t>
  </si>
  <si>
    <t>CFQ20W</t>
  </si>
  <si>
    <t>Compact Fluorescent, quad, (1) 20W lamp</t>
  </si>
  <si>
    <t>CFC26/1</t>
  </si>
  <si>
    <t>MHPS/LR/450/1</t>
  </si>
  <si>
    <t>I1000/1</t>
  </si>
  <si>
    <t>CFQ20/2</t>
  </si>
  <si>
    <t>Compact Fluorescent, quad, (2) 20W lamp</t>
  </si>
  <si>
    <t>CFC30/1</t>
  </si>
  <si>
    <t>MHPS/LR/750/1</t>
  </si>
  <si>
    <t>I100E/1</t>
  </si>
  <si>
    <t>CFQ22/1</t>
  </si>
  <si>
    <t>CFQ22W</t>
  </si>
  <si>
    <t>Compact Fluorescent, quad, (1) 22W lamp</t>
  </si>
  <si>
    <t>CFC7/1</t>
  </si>
  <si>
    <t>MHPS/SCWA/100/1</t>
  </si>
  <si>
    <t>I100EL/1</t>
  </si>
  <si>
    <t>CFQ22/2</t>
  </si>
  <si>
    <t>Compact Fluorescent, quad, (2) 22W lamp</t>
  </si>
  <si>
    <t>CFC9/1</t>
  </si>
  <si>
    <t>MHPS/SCWA/1000/1</t>
  </si>
  <si>
    <t>I120/1</t>
  </si>
  <si>
    <t>CFQ22/3</t>
  </si>
  <si>
    <t>Compact Fluorescent, quad, (3) 22W lamp</t>
  </si>
  <si>
    <t>MHPS/SCWA/150/1</t>
  </si>
  <si>
    <t>I120/2</t>
  </si>
  <si>
    <t>CFQ25/1</t>
  </si>
  <si>
    <t>CFQ25W</t>
  </si>
  <si>
    <t>Compact Fluorescent, quad, (1) 25W lamp</t>
  </si>
  <si>
    <t>MHPS/SCWA/175/1</t>
  </si>
  <si>
    <t>I125/1</t>
  </si>
  <si>
    <t>CFQ25/2</t>
  </si>
  <si>
    <t>Compact Fluorescent, quad, (2) 25W lamp</t>
  </si>
  <si>
    <t>MHPS/SCWA/200/1</t>
  </si>
  <si>
    <t>I135/1</t>
  </si>
  <si>
    <t>CFQ26/1</t>
  </si>
  <si>
    <t>CFQ26W</t>
  </si>
  <si>
    <t>Compact Fluorescent, quad, (1) 26W lamp</t>
  </si>
  <si>
    <t>MHPS/SCWA/250/1</t>
  </si>
  <si>
    <t>I135/2</t>
  </si>
  <si>
    <t>CFQ26/1-L</t>
  </si>
  <si>
    <t>Compact Fluorescent, quad, (1) 26W lamp, BF=0.95</t>
  </si>
  <si>
    <t>MHPS/SCWA/300/1</t>
  </si>
  <si>
    <t>I15/1</t>
  </si>
  <si>
    <t>CFQ26/2</t>
  </si>
  <si>
    <t>Compact Fluorescent, quad, (2) 26W lamp</t>
  </si>
  <si>
    <t>MHPS/SCWA/320/1</t>
  </si>
  <si>
    <t>I15/2</t>
  </si>
  <si>
    <t>CFQ26/2-L</t>
  </si>
  <si>
    <t>Compact Fluorescent, quad, (2) 26W lamp, BF=0.95</t>
  </si>
  <si>
    <t>MHPS/SCWA/350/1</t>
  </si>
  <si>
    <t>I150/1</t>
  </si>
  <si>
    <t>CFQ26/3</t>
  </si>
  <si>
    <t>Compact Fluorescent, quad, (3) 26W lamp</t>
  </si>
  <si>
    <t>MHPS/SCWA/400/1</t>
  </si>
  <si>
    <t>I150/2</t>
  </si>
  <si>
    <t>CFQ26/6-L</t>
  </si>
  <si>
    <t>Compact Fluorescent, quad, (6) 26W lamp, BF=0.95</t>
  </si>
  <si>
    <t>MHPS/SCWA/450/1</t>
  </si>
  <si>
    <t>I1500/1</t>
  </si>
  <si>
    <t>CFQ28/1</t>
  </si>
  <si>
    <t>CFQ28W</t>
  </si>
  <si>
    <t>Compact Fluorescent, quad, (1) 28W lamp</t>
  </si>
  <si>
    <t>MHPS/SCWA/750/1</t>
  </si>
  <si>
    <t>I150E/1</t>
  </si>
  <si>
    <t>CFQ9/1</t>
  </si>
  <si>
    <t>CFQ9W</t>
  </si>
  <si>
    <t>Compact Fluorescent, quad, (1) 9W lamp</t>
  </si>
  <si>
    <t>MV100/1</t>
  </si>
  <si>
    <t>I150EL/1</t>
  </si>
  <si>
    <t>CFQ9/2</t>
  </si>
  <si>
    <t>Compact Fluorescent, quad, (2) 9W lamp</t>
  </si>
  <si>
    <t>MV1000/1</t>
  </si>
  <si>
    <t>I170/1</t>
  </si>
  <si>
    <t>CFS11/1</t>
  </si>
  <si>
    <t>CFS11W</t>
  </si>
  <si>
    <t>Compact Fluorescent, spiral, (1) 11W lamp</t>
  </si>
  <si>
    <t>MV175/1</t>
  </si>
  <si>
    <t>I20/1</t>
  </si>
  <si>
    <t>CFS13/1</t>
  </si>
  <si>
    <t>CFS13W</t>
  </si>
  <si>
    <t>Compact Fluorescent, spiral, (1) 13W lamp</t>
  </si>
  <si>
    <t>MV250/1</t>
  </si>
  <si>
    <t>I20/2</t>
  </si>
  <si>
    <t>CFS15/1</t>
  </si>
  <si>
    <t>CFS15W</t>
  </si>
  <si>
    <t>Compact Fluorescent, spiral, (1) 15W lamp</t>
  </si>
  <si>
    <t>MV40/1</t>
  </si>
  <si>
    <t>I200/1</t>
  </si>
  <si>
    <t>CFS20/1</t>
  </si>
  <si>
    <t>CFS20W</t>
  </si>
  <si>
    <t>Compact Fluorescent, spiral, (1) 20W lamp</t>
  </si>
  <si>
    <t>MV400/1</t>
  </si>
  <si>
    <t>I200/2</t>
  </si>
  <si>
    <t>CFS23/1</t>
  </si>
  <si>
    <t>CFS23W</t>
  </si>
  <si>
    <t>Compact Fluorescent, spiral, (1) 23W lamp</t>
  </si>
  <si>
    <t>MV400/2</t>
  </si>
  <si>
    <t>I2000/1</t>
  </si>
  <si>
    <t>CFS26/1</t>
  </si>
  <si>
    <t>CFS26W</t>
  </si>
  <si>
    <t>Compact Fluorescent, spiral, (1) 26W lamp</t>
  </si>
  <si>
    <t>MV50/1</t>
  </si>
  <si>
    <t>I200L/1</t>
  </si>
  <si>
    <t>CFS27/1</t>
  </si>
  <si>
    <t>CFS27W</t>
  </si>
  <si>
    <t>Compact Fluorescent, spiral, (1) 27W lamp</t>
  </si>
  <si>
    <t>MV700/1</t>
  </si>
  <si>
    <t>I25/1</t>
  </si>
  <si>
    <t>CFS7/1</t>
  </si>
  <si>
    <t>CFS7W</t>
  </si>
  <si>
    <t>Compact Fluorescent, spiral, (1) 7W lamp</t>
  </si>
  <si>
    <t>MV75/1</t>
  </si>
  <si>
    <t>I25/2</t>
  </si>
  <si>
    <t>CFS9/1</t>
  </si>
  <si>
    <t>CFS9W</t>
  </si>
  <si>
    <t>Compact Fluorescent, spiral, (1) 9W lamp</t>
  </si>
  <si>
    <t>I25/4</t>
  </si>
  <si>
    <t>CFT05/1</t>
  </si>
  <si>
    <t>CFT5W</t>
  </si>
  <si>
    <t>Compact Fluorescent, twin, (1) 5W lamp</t>
  </si>
  <si>
    <t>CFT5/1</t>
  </si>
  <si>
    <t>I250/1</t>
  </si>
  <si>
    <t>CFT13/1</t>
  </si>
  <si>
    <t>CFT13W</t>
  </si>
  <si>
    <t>Compact Fluorescent, twin, (1) 13W lamp</t>
  </si>
  <si>
    <t>I300/1</t>
  </si>
  <si>
    <t>CFT13/2</t>
  </si>
  <si>
    <t>Compact Fluorescent, twin, (2) 13W lamp</t>
  </si>
  <si>
    <t>I34/1</t>
  </si>
  <si>
    <t>CFT13/3</t>
  </si>
  <si>
    <t>Compact Fluorescent, twin, (3) 13 W lamp</t>
  </si>
  <si>
    <t>I34/2</t>
  </si>
  <si>
    <t>CFT18/1</t>
  </si>
  <si>
    <t>CFT18W</t>
  </si>
  <si>
    <t>Compact Fluorescent, long twin., (1) 18W lamp</t>
  </si>
  <si>
    <t>I36/1</t>
  </si>
  <si>
    <t>CFT22/1</t>
  </si>
  <si>
    <t>CFT22W</t>
  </si>
  <si>
    <t>Compact Fluorescent, twin, (1) 22W lamp</t>
  </si>
  <si>
    <t>I40/1</t>
  </si>
  <si>
    <t>CFT22/2</t>
  </si>
  <si>
    <t>Compact Fluorescent, twin, (2) 22W lamp</t>
  </si>
  <si>
    <t>I40/2</t>
  </si>
  <si>
    <t>CFT22/4</t>
  </si>
  <si>
    <t>Compact Fluorescent, twin, (4) 22W lamp</t>
  </si>
  <si>
    <t>I400/1</t>
  </si>
  <si>
    <t>CFT24/1</t>
  </si>
  <si>
    <t>CFT24W</t>
  </si>
  <si>
    <t>Compact Fluorescent, long twin, (1) 24W lamp</t>
  </si>
  <si>
    <t>I40E/1</t>
  </si>
  <si>
    <t>CFT28/1</t>
  </si>
  <si>
    <t>CFT28W</t>
  </si>
  <si>
    <t>Compact Fluorescent, twin, (1) 28W lamp</t>
  </si>
  <si>
    <t>I40EL/1</t>
  </si>
  <si>
    <t>CFT28/2</t>
  </si>
  <si>
    <t>Compact Fluorescent, twin, (2) 28W lamp</t>
  </si>
  <si>
    <t>I42/1</t>
  </si>
  <si>
    <t>CFT32/1-L</t>
  </si>
  <si>
    <t>CFM32W</t>
  </si>
  <si>
    <t>Compact Fluorescent, twin or multi, (1) 32W lamp</t>
  </si>
  <si>
    <t>I448/1</t>
  </si>
  <si>
    <t>CFT32/2-L</t>
  </si>
  <si>
    <t>Compact Fluorescent, twin or multi, (2) 32W lamp</t>
  </si>
  <si>
    <t>I45/1</t>
  </si>
  <si>
    <t>CFT32/6-L</t>
  </si>
  <si>
    <t>Compact Fluorescent, twin or multi, (6) 32W lamp</t>
  </si>
  <si>
    <t>I50/1</t>
  </si>
  <si>
    <t>CFT36/1</t>
  </si>
  <si>
    <t>CFT36W</t>
  </si>
  <si>
    <t>Compact Fluorescent, long twin, (1) 36W lamp</t>
  </si>
  <si>
    <t>I50/2</t>
  </si>
  <si>
    <t>CFT36/4-BX</t>
  </si>
  <si>
    <t>Compact Fluorescent, Biax, (4) 36W lamp</t>
  </si>
  <si>
    <t>I500/1</t>
  </si>
  <si>
    <t>CFT36/6-BX</t>
  </si>
  <si>
    <t>Compact Fluorescent, Biax, (6) 36W lamp</t>
  </si>
  <si>
    <t>I52/1</t>
  </si>
  <si>
    <t>CFT36/6-L</t>
  </si>
  <si>
    <t>Compact Fluorescent, long Twin, (6) 36W lamp</t>
  </si>
  <si>
    <t>I52/2</t>
  </si>
  <si>
    <r>
      <t>CFT36/6-L</t>
    </r>
    <r>
      <rPr>
        <sz val="11"/>
        <color indexed="10"/>
        <rFont val="Arial"/>
        <family val="2"/>
      </rPr>
      <t>H</t>
    </r>
  </si>
  <si>
    <t>Compact Fluorescent, long Twin, (6) 36W lamp/ High Ballast Factor</t>
  </si>
  <si>
    <t>CFT36/6-LH</t>
  </si>
  <si>
    <t>I54/1</t>
  </si>
  <si>
    <t>CFT36/8-BX</t>
  </si>
  <si>
    <t>Compact Fluorescent, Biax, (8) 36W lamp</t>
  </si>
  <si>
    <t>I54/2</t>
  </si>
  <si>
    <t>CFT36/8-L</t>
  </si>
  <si>
    <t>Compact Fluorescent, long Twin, (8) 36W lamp</t>
  </si>
  <si>
    <t>I55/1</t>
  </si>
  <si>
    <r>
      <t>CFT36/8-L</t>
    </r>
    <r>
      <rPr>
        <sz val="11"/>
        <color indexed="10"/>
        <rFont val="Arial"/>
        <family val="2"/>
      </rPr>
      <t>H</t>
    </r>
  </si>
  <si>
    <t>Compact Fluorescent, long Twin, (8) 36W lamp/ High Ballast Factor</t>
  </si>
  <si>
    <t>CFT36/8-LH</t>
  </si>
  <si>
    <t>I55/2</t>
  </si>
  <si>
    <t>CFT36/9-BX</t>
  </si>
  <si>
    <t>Compact Fluorescent, Biax, (9) 36W lamp</t>
  </si>
  <si>
    <t>I60/1</t>
  </si>
  <si>
    <t>CFT40/1</t>
  </si>
  <si>
    <t>CFT40W</t>
  </si>
  <si>
    <t>Compact Fluorescent, twin, (1) 40W lamp</t>
  </si>
  <si>
    <t>I60/2</t>
  </si>
  <si>
    <t>CFT40/12-BX</t>
  </si>
  <si>
    <t>Compact Fluorescent, Biax, (12) 40W lamp</t>
  </si>
  <si>
    <t>I60/3</t>
  </si>
  <si>
    <t>CFT40/1-BX</t>
  </si>
  <si>
    <t>Compact Fluorescent, Biax, (1) 40W lamp</t>
  </si>
  <si>
    <t>I60/4</t>
  </si>
  <si>
    <t>CFT40/1-L</t>
  </si>
  <si>
    <t>Compact Fluorescent, long twin, (1) 40W lamp</t>
  </si>
  <si>
    <t>I60/5</t>
  </si>
  <si>
    <t>CFT40/2</t>
  </si>
  <si>
    <t>Compact Fluorescent, twin, (2) 40W lamp</t>
  </si>
  <si>
    <t>I60E/1</t>
  </si>
  <si>
    <t>CFT40/2-BX</t>
  </si>
  <si>
    <t>Compact Fluorescent, Biax, (2) 40W lamp</t>
  </si>
  <si>
    <t>I60EL/1</t>
  </si>
  <si>
    <t>CFT40/2-L</t>
  </si>
  <si>
    <t>Compact Fluorescent, long twin, (2) 40W lamp</t>
  </si>
  <si>
    <t>I65/1</t>
  </si>
  <si>
    <t>CFT40/3</t>
  </si>
  <si>
    <t>Compact Fluorescent, twin, (3) 40 W lamp</t>
  </si>
  <si>
    <t>I65/2</t>
  </si>
  <si>
    <t>CFT40/3-BX</t>
  </si>
  <si>
    <t>Compact Fluorescent, Biax, (3) 40W lamp</t>
  </si>
  <si>
    <t>I67/1</t>
  </si>
  <si>
    <t>CFT40/3-L</t>
  </si>
  <si>
    <t>Compact Fluorescent, long twin, (3) 40W lamp</t>
  </si>
  <si>
    <t>I67/2</t>
  </si>
  <si>
    <t>CFT40/4-BX</t>
  </si>
  <si>
    <t>Compact Fluorescent, Biax, (4) 40W lamp</t>
  </si>
  <si>
    <t>I67/3</t>
  </si>
  <si>
    <t>CFT40/5-BX</t>
  </si>
  <si>
    <t>Compact Fluorescent, Biax, (5) 40W lamp</t>
  </si>
  <si>
    <t>I69/1</t>
  </si>
  <si>
    <t>CFT40/6-BX</t>
  </si>
  <si>
    <t>Compact Fluorescent, Biax, (6) 40W lamp</t>
  </si>
  <si>
    <t>I7.5/1</t>
  </si>
  <si>
    <t>CFT40/6-L</t>
  </si>
  <si>
    <t>Compact Fluorescent, long Twin, (6) 40W lamp</t>
  </si>
  <si>
    <t>I7.5/2</t>
  </si>
  <si>
    <r>
      <t>CFT40/6-L</t>
    </r>
    <r>
      <rPr>
        <sz val="11"/>
        <color indexed="10"/>
        <rFont val="Arial"/>
        <family val="2"/>
      </rPr>
      <t>H</t>
    </r>
  </si>
  <si>
    <t>Compact Fluorescent, long Twin, (6) 40W lamp/ High Ballast Factor</t>
  </si>
  <si>
    <t>CFT40/6-LH</t>
  </si>
  <si>
    <t>I72/1</t>
  </si>
  <si>
    <t>CFT40/8-BX</t>
  </si>
  <si>
    <t>Compact Fluorescent, Biax, (8) 40W lamp</t>
  </si>
  <si>
    <t>I75/1</t>
  </si>
  <si>
    <t>CFT40/8-L</t>
  </si>
  <si>
    <t>Compact Fluorescent, long Twin, (8) 40W lamp</t>
  </si>
  <si>
    <t>I75/2</t>
  </si>
  <si>
    <r>
      <t>CFT40/8-L</t>
    </r>
    <r>
      <rPr>
        <sz val="11"/>
        <color indexed="10"/>
        <rFont val="Arial"/>
        <family val="2"/>
      </rPr>
      <t>H</t>
    </r>
  </si>
  <si>
    <t>Compact Fluorescent, long Twin, (8) 40W lamp/ High Ballast Factor</t>
  </si>
  <si>
    <t>CFT40/8-LH</t>
  </si>
  <si>
    <t>I75/3</t>
  </si>
  <si>
    <t>CFT40/9-BX</t>
  </si>
  <si>
    <t>Compact Fluorescent, Biax, (9) 40W lamp</t>
  </si>
  <si>
    <t>I75/4</t>
  </si>
  <si>
    <t>CFT5/2</t>
  </si>
  <si>
    <t>Compact Fluorescent, twin, (2) 5W lamp</t>
  </si>
  <si>
    <t>I750/1</t>
  </si>
  <si>
    <t>CFT50/12-BX</t>
  </si>
  <si>
    <t>CFT50W</t>
  </si>
  <si>
    <t>Compact Fluorescent, Biax, (12) 50W lamp</t>
  </si>
  <si>
    <t>I75E/1</t>
  </si>
  <si>
    <t>CFT50/1-BX</t>
  </si>
  <si>
    <t>Compact Fluorescent, Biax, (1) 50W lamp</t>
  </si>
  <si>
    <t>I75EL/1</t>
  </si>
  <si>
    <t>CFT50/2-BX</t>
  </si>
  <si>
    <t>Compact Fluorescent, Biax, (2) 50W lamp</t>
  </si>
  <si>
    <t>I80/1</t>
  </si>
  <si>
    <t>CFT50/3-BX</t>
  </si>
  <si>
    <t>Compact Fluorescent, Biax, (3) 50W lamp</t>
  </si>
  <si>
    <t>I85/1</t>
  </si>
  <si>
    <t>CFT50/4-BX</t>
  </si>
  <si>
    <t>Compact Fluorescent, Biax, (4) 50W lamp</t>
  </si>
  <si>
    <t>I90/1</t>
  </si>
  <si>
    <t>CFT50/5-BX</t>
  </si>
  <si>
    <t>Compact Fluorescent, Biax, (5) 50W lamp</t>
  </si>
  <si>
    <t>I90/2</t>
  </si>
  <si>
    <t>CFT50/6-BX</t>
  </si>
  <si>
    <t>Compact Fluorescent, Biax, (6) 50W lamp</t>
  </si>
  <si>
    <t>I90/3</t>
  </si>
  <si>
    <t>CFT50/8-BX</t>
  </si>
  <si>
    <t>Compact Fluorescent, Biax, (8) 50W lamp</t>
  </si>
  <si>
    <t>I93/1</t>
  </si>
  <si>
    <t>CFT50/9-BX</t>
  </si>
  <si>
    <t>Compact Fluorescent, Biax, (9) 50W lamp</t>
  </si>
  <si>
    <t>I95/1</t>
  </si>
  <si>
    <t>CFT55/12-BX</t>
  </si>
  <si>
    <t>CFT55W</t>
  </si>
  <si>
    <t>Compact Fluorescent, Biax, (12) 55W lamp</t>
  </si>
  <si>
    <t>I95/2</t>
  </si>
  <si>
    <t>CFT55/1-BX</t>
  </si>
  <si>
    <t>Compact Fluorescent, Biax, (1) 55W lamp</t>
  </si>
  <si>
    <t>CFT55/2-BX</t>
  </si>
  <si>
    <t>Compact Fluorescent, Biax, (2) 55W lamp</t>
  </si>
  <si>
    <t>CFT55/3-BX</t>
  </si>
  <si>
    <t>Compact Fluorescent, Biax, (3) 55W lamp</t>
  </si>
  <si>
    <t>CFT55/4-BX</t>
  </si>
  <si>
    <t>Compact Fluorescent, Biax, (4) 55W lamp</t>
  </si>
  <si>
    <t>CFT55/5-BX</t>
  </si>
  <si>
    <t>Compact Fluorescent, Biax, (5) 55W lamp</t>
  </si>
  <si>
    <t>CFT55/6-BX</t>
  </si>
  <si>
    <t>Compact Fluorescent, Biax, (6) 55W lamp</t>
  </si>
  <si>
    <t>CFT55/6-L</t>
  </si>
  <si>
    <t>Compact Fluorescent, long Twin, (6) 55W lamp</t>
  </si>
  <si>
    <r>
      <t>CFT55/6-L</t>
    </r>
    <r>
      <rPr>
        <sz val="11"/>
        <color indexed="10"/>
        <rFont val="Arial"/>
        <family val="2"/>
      </rPr>
      <t>H</t>
    </r>
  </si>
  <si>
    <t>Compact Fluorescent, long Twin, (6) 55W lamp/ High Ballast Factor</t>
  </si>
  <si>
    <t>CFT55/6-LH</t>
  </si>
  <si>
    <t>CFT55/8-BX</t>
  </si>
  <si>
    <t>Compact Fluorescent, Biax, (8) 55W lamp</t>
  </si>
  <si>
    <t>CFT55/8-L</t>
  </si>
  <si>
    <t>Compact Fluorescent, long Twin, (8) 55W lamp</t>
  </si>
  <si>
    <r>
      <t>CFT55/8-L</t>
    </r>
    <r>
      <rPr>
        <sz val="11"/>
        <color indexed="10"/>
        <rFont val="Arial"/>
        <family val="2"/>
      </rPr>
      <t>H</t>
    </r>
  </si>
  <si>
    <t>Compact Fluorescent, long Twin, (8) 55W lamp/ High Ballast Factor</t>
  </si>
  <si>
    <t>CFT55/8-LH</t>
  </si>
  <si>
    <t>CFT55/9-BX</t>
  </si>
  <si>
    <t>Compact Fluorescent, Biax, (9) 55W lamp</t>
  </si>
  <si>
    <t>CFT7/1</t>
  </si>
  <si>
    <t>CFT7W</t>
  </si>
  <si>
    <t>Compact Fluorescent, twin, (1) 7W lamp</t>
  </si>
  <si>
    <t>CFT7/2</t>
  </si>
  <si>
    <t>Compact Fluorescent, twin, (2) 7W lamp</t>
  </si>
  <si>
    <t>CFT9/1</t>
  </si>
  <si>
    <t>CFT9W</t>
  </si>
  <si>
    <t>Compact Fluorescent, twin, (1) 9W lamp</t>
  </si>
  <si>
    <t>CFT9/2</t>
  </si>
  <si>
    <t>Compact Fluorescent, twin, (2) 9W lamp</t>
  </si>
  <si>
    <t>CFT9/3</t>
  </si>
  <si>
    <t>Compact Fluorescent, twin, (3) 9W lamp</t>
  </si>
  <si>
    <t>CFL Screw-In</t>
  </si>
  <si>
    <t>CFC14</t>
  </si>
  <si>
    <t>Compact Fluorescent, Screw-in, (1) 14W lamp</t>
  </si>
  <si>
    <t>CFC11</t>
  </si>
  <si>
    <t>Compact Fluorescent, Screw-in, (1) 11W lamp</t>
  </si>
  <si>
    <t>CFC12</t>
  </si>
  <si>
    <t>Compact Fluorescent, Screw-in, (1) 12W lamp</t>
  </si>
  <si>
    <t>CFC13</t>
  </si>
  <si>
    <t>Compact Fluorescent, Screw-in, (1) 13W lamp</t>
  </si>
  <si>
    <t>CFC15</t>
  </si>
  <si>
    <t>Compact Fluorescent, Screw-in, (1) 15W lamp</t>
  </si>
  <si>
    <t>CFC16</t>
  </si>
  <si>
    <t>Compact Fluorescent, Screw-in, (1) 16W lamp</t>
  </si>
  <si>
    <t>CFC17</t>
  </si>
  <si>
    <t>Compact Fluorescent, Screw-in, (1) 17W lamp</t>
  </si>
  <si>
    <t>CFC18</t>
  </si>
  <si>
    <t>Compact Fluorescent, Screw-in, (1) 18W lamp</t>
  </si>
  <si>
    <t>CFC20</t>
  </si>
  <si>
    <t>Compact Fluorescent, Screw-in, (1) 20W lamp</t>
  </si>
  <si>
    <t>CFC23</t>
  </si>
  <si>
    <t>Compact Fluorescent, Screw-in, (1) 23W lamp</t>
  </si>
  <si>
    <t>CFC26</t>
  </si>
  <si>
    <t>Compact Fluorescent, Screw-in, (1) 26W lamp</t>
  </si>
  <si>
    <t>CFC30</t>
  </si>
  <si>
    <t>Compact Fluorescent, Screw-in, (1) 30W lamp</t>
  </si>
  <si>
    <t>CFC7</t>
  </si>
  <si>
    <t>Compact Fluorescent, Screw-in, (1) 7W lamp</t>
  </si>
  <si>
    <t>CFC9</t>
  </si>
  <si>
    <t>Compact Fluorescent, Screw-in, (1) 9W lamp</t>
  </si>
  <si>
    <t>FC12/1</t>
  </si>
  <si>
    <t>FC12T9</t>
  </si>
  <si>
    <t>Fluorescent, (1) 12" circular 32W lamp, RS ballast</t>
  </si>
  <si>
    <t>FC12/2</t>
  </si>
  <si>
    <t>Fluorescent, (2) 12" circular 32W lamp, RS ballast</t>
  </si>
  <si>
    <t>FC16/1</t>
  </si>
  <si>
    <t>FC16T9</t>
  </si>
  <si>
    <t>Fluorescent, (1) 16" circular 40 W lamp</t>
  </si>
  <si>
    <t>FC20</t>
  </si>
  <si>
    <t>FC6T9</t>
  </si>
  <si>
    <t>Fluorescent, Circlite, (1) 20W lamp, Preheat ballast</t>
  </si>
  <si>
    <t>FC22/1</t>
  </si>
  <si>
    <t>FC8T9</t>
  </si>
  <si>
    <t>Fluorescent, Circlite, (1) 22W lamp, preheat ballast</t>
  </si>
  <si>
    <t>FC22/32/1</t>
  </si>
  <si>
    <t>FC22/32T9</t>
  </si>
  <si>
    <t>Fluorescent, Circlite, (1) 22W/32W lamp, preheat ballast</t>
  </si>
  <si>
    <t>22/32</t>
  </si>
  <si>
    <t>FC32/1</t>
  </si>
  <si>
    <t>Fluorescent, Circline, (1) 32W lamp, preheat ballast</t>
  </si>
  <si>
    <t>FC32/40/1</t>
  </si>
  <si>
    <t>FC32/40T9</t>
  </si>
  <si>
    <t>Fluorescent, Circlite, (1) 32W/40W lamp, preheat ballast</t>
  </si>
  <si>
    <t>32/40</t>
  </si>
  <si>
    <t>FC40/1</t>
  </si>
  <si>
    <t>FC44/1</t>
  </si>
  <si>
    <t>FC44T9</t>
  </si>
  <si>
    <t>Fluorescent, Circlite, (1) 44W lamp, preheat ballast</t>
  </si>
  <si>
    <t>FC6/1</t>
  </si>
  <si>
    <t>Fluorescent, (1) 6" circular 20W lamp, RS ballast</t>
  </si>
  <si>
    <t>FC8/1</t>
  </si>
  <si>
    <t>Fluorescent, (1) 8" circular 22W lamp, RS ballast</t>
  </si>
  <si>
    <t>FC8/2</t>
  </si>
  <si>
    <t>Fluorescent, (2) 8" circular 22W lamp, RS ballast</t>
  </si>
  <si>
    <t>High Pressure Sodium</t>
  </si>
  <si>
    <t>HPS100</t>
  </si>
  <si>
    <t>High Pressure Sodium, (1) 100W lamp</t>
  </si>
  <si>
    <t>CWA</t>
  </si>
  <si>
    <t>HPS1000</t>
  </si>
  <si>
    <t>High Pressure Sodium, (1) 1000W lamp</t>
  </si>
  <si>
    <t>HPS150</t>
  </si>
  <si>
    <t>High Pressure Sodium, (1) 150W lamp</t>
  </si>
  <si>
    <t>HPS200</t>
  </si>
  <si>
    <t>High Pressure Sodium, (1) 200W lamp</t>
  </si>
  <si>
    <t>HPS225</t>
  </si>
  <si>
    <t>High Pressure Sodium, (1) 225W lamp</t>
  </si>
  <si>
    <t>HPS250</t>
  </si>
  <si>
    <t>High Pressure Sodium, (1) 250W lamp</t>
  </si>
  <si>
    <t>HPS310</t>
  </si>
  <si>
    <t>High Pressure Sodium, (1) 310W lamp</t>
  </si>
  <si>
    <t>HPS35</t>
  </si>
  <si>
    <t>High Pressure Sodium, (1) 35W lamp</t>
  </si>
  <si>
    <t>HPS360</t>
  </si>
  <si>
    <t>High Pressure Sodium, (1) 360W lamp</t>
  </si>
  <si>
    <t>HPS400</t>
  </si>
  <si>
    <t>High Pressure Sodium, (1) 400W lamp</t>
  </si>
  <si>
    <t>HPS50</t>
  </si>
  <si>
    <t>High Pressure Sodium, (1) 50W lamp</t>
  </si>
  <si>
    <t>HPS600</t>
  </si>
  <si>
    <t>High Pressure Sodium, (1) 600W lamp</t>
  </si>
  <si>
    <t>HPS70</t>
  </si>
  <si>
    <t>High Pressure Sodium, (1) 70W lamp</t>
  </si>
  <si>
    <t>HPS750</t>
  </si>
  <si>
    <t>High Pressure Sodium, (1) 750W lamp</t>
  </si>
  <si>
    <t>Mercury Vapor</t>
  </si>
  <si>
    <t>MV100</t>
  </si>
  <si>
    <t>Mercury Vapor, (1) 100W lamp</t>
  </si>
  <si>
    <t>MV1000</t>
  </si>
  <si>
    <t>Mercury Vapor, (1) 1000W lamp</t>
  </si>
  <si>
    <t>MV175</t>
  </si>
  <si>
    <t>Mercury Vapor, (1) 175W lamp</t>
  </si>
  <si>
    <t>MV250</t>
  </si>
  <si>
    <t>Mercury Vapor, (1) 250W lamp</t>
  </si>
  <si>
    <t>MV40</t>
  </si>
  <si>
    <t>Mercury Vapor, (1) 40W lamp</t>
  </si>
  <si>
    <t>MV400</t>
  </si>
  <si>
    <t>Mercury Vapor, (1) 400W lamp</t>
  </si>
  <si>
    <t>Mercury Vapor, (2) 400W lamp</t>
  </si>
  <si>
    <t>MV50</t>
  </si>
  <si>
    <t>Mercury Vapor, (1) 50W lamp</t>
  </si>
  <si>
    <t>MV700</t>
  </si>
  <si>
    <t>Mercury Vapor, (1) 700W lamp</t>
  </si>
  <si>
    <t>MV75</t>
  </si>
  <si>
    <t>Mercury Vapor, (1) 75W lamp</t>
  </si>
  <si>
    <t>Metal Halide</t>
  </si>
  <si>
    <t>MH100</t>
  </si>
  <si>
    <t>Metal Halide, (1) 100W lamp</t>
  </si>
  <si>
    <t>MH1000</t>
  </si>
  <si>
    <t>Metal Halide, (1) 1000W lamp</t>
  </si>
  <si>
    <t>MH150</t>
  </si>
  <si>
    <t>Metal Halide, (1) 150W lamp</t>
  </si>
  <si>
    <t>MH1500</t>
  </si>
  <si>
    <t>Metal Halide, (1) 1500W lamp</t>
  </si>
  <si>
    <t>MH175</t>
  </si>
  <si>
    <t>Metal Halide, (1) 175W lamp</t>
  </si>
  <si>
    <t>MH1800</t>
  </si>
  <si>
    <t>Metal Halide, (1) 1800W lamp</t>
  </si>
  <si>
    <t>MH200</t>
  </si>
  <si>
    <t>Metal Halide, (1) 200W lamp</t>
  </si>
  <si>
    <t>MH250</t>
  </si>
  <si>
    <t>Metal Halide, (1) 250W lamp</t>
  </si>
  <si>
    <t>MH300</t>
  </si>
  <si>
    <t>Metal Halide, (1) 300W lamp</t>
  </si>
  <si>
    <t>MH32</t>
  </si>
  <si>
    <t>Metal Halide, (1) 32W lamp</t>
  </si>
  <si>
    <t>MH320</t>
  </si>
  <si>
    <t>Metal Halide, (1) 320W lamp</t>
  </si>
  <si>
    <t>MH35</t>
  </si>
  <si>
    <t>Metal Halide, (1) 35W lamp</t>
  </si>
  <si>
    <t>MH350</t>
  </si>
  <si>
    <t>Metal Halide, (1) 350W lamp</t>
  </si>
  <si>
    <t>MH360</t>
  </si>
  <si>
    <t>Metal Halide, (1) 360W lamp</t>
  </si>
  <si>
    <t>MH400</t>
  </si>
  <si>
    <t>Metal Halide, (1) 400W lamp</t>
  </si>
  <si>
    <t>Metal Halide, (2) 400W lamp</t>
  </si>
  <si>
    <t>MH450</t>
  </si>
  <si>
    <t>Metal Halide, (1) 450W lamp</t>
  </si>
  <si>
    <t>MH50</t>
  </si>
  <si>
    <t>Metal Halide, (1) 50W lamp</t>
  </si>
  <si>
    <t>MH70</t>
  </si>
  <si>
    <t>Metal Halide, (1) 70W lamp</t>
  </si>
  <si>
    <t>MH750</t>
  </si>
  <si>
    <t>Metal Halide, (1) 750W lamp</t>
  </si>
  <si>
    <t>Pulse Start Metal Halide</t>
  </si>
  <si>
    <t>MHPS100</t>
  </si>
  <si>
    <t>Metal Halide Pulse Start, (1) 100W lamp w/ Linear Reactor Ballast</t>
  </si>
  <si>
    <t>LR</t>
  </si>
  <si>
    <t>MHPS150</t>
  </si>
  <si>
    <t>Metal Halide Pulse Start, (1) 150W lamp w/ Linear Reactor Ballast</t>
  </si>
  <si>
    <t>MHPS175</t>
  </si>
  <si>
    <t>Metal Halide Pulse Start, (1) 175W lamp w/ Linear Reactor Ballast</t>
  </si>
  <si>
    <t>MHPS200</t>
  </si>
  <si>
    <t>Metal Halide Pulse Start, (1) 200W lamp w/ Linear Reactor Ballast</t>
  </si>
  <si>
    <t>MHPS250</t>
  </si>
  <si>
    <t>Metal Halide Pulse Start, (1) 250W lamp w/ Linear Reactor Ballast</t>
  </si>
  <si>
    <t>MHPS300</t>
  </si>
  <si>
    <t>Metal Halide Pulse Start, (1) 300W lamp w/ Linear Reactor Ballast</t>
  </si>
  <si>
    <t>MHPS320</t>
  </si>
  <si>
    <t>Metal Halide Pulse Start, (1) 320W lamp w/ Linear Reactor Ballast</t>
  </si>
  <si>
    <t>MHPS350</t>
  </si>
  <si>
    <t>Metal Halide Pulse Start, (1) 350W lamp w/ Linear Reactor Ballast</t>
  </si>
  <si>
    <t>MHPS400</t>
  </si>
  <si>
    <t>Metal Halide Pulse Start, (1) 400W lamp w/ Linear Reactor Ballast</t>
  </si>
  <si>
    <t>MHPS450</t>
  </si>
  <si>
    <t>Metal Halide Pulse Start, (1) 450W lamp w/ Linear Reactor Ballast</t>
  </si>
  <si>
    <t>MHPS750</t>
  </si>
  <si>
    <t>Metal Halide Pulse Start, (1) 750W lamp w/ Linear Reactor Ballast</t>
  </si>
  <si>
    <t>Metal Halide Pulse Start, (1) 100W lamp w/ Super Constant Wattage Autotransformer Ballast</t>
  </si>
  <si>
    <t>SCWA</t>
  </si>
  <si>
    <t>MHPS1000</t>
  </si>
  <si>
    <t>Metal Halide Pulse Start, (1) 1000W lamp w/ Super Constant Wattage Autotransformer Ballast</t>
  </si>
  <si>
    <t>Metal Halide Pulse Start, (1) 150W lamp w/ Super Constant Wattage Autotransformer Ballast</t>
  </si>
  <si>
    <t>Metal Halide Pulse Start, (1) 175W lamp w/ Super Constant Wattage Autotransformer Ballast</t>
  </si>
  <si>
    <t>Metal Halide Pulse Start, (1) 200W lamp w/ Super Constant Wattage Autotransformer Ballast</t>
  </si>
  <si>
    <t>Metal Halide Pulse Start, (1) 250W lamp w/ Super Constant Wattage Autotransformer Ballast</t>
  </si>
  <si>
    <t>Metal Halide Pulse Start, (1) 300W lamp w/ Super Constant Wattage Autotransformer Ballast</t>
  </si>
  <si>
    <t>Metal Halide Pulse Start, (1) 320W lamp w/ Super Constant Wattage Autotransformer Ballast</t>
  </si>
  <si>
    <t>Metal Halide Pulse Start, (1) 350W lamp w/ Super Constant Wattage Autotransformer Ballast</t>
  </si>
  <si>
    <t>Metal Halide Pulse Start, (1) 400W lamp w/ Super Constant Wattage Autotransformer Ballast</t>
  </si>
  <si>
    <t>Metal Halide Pulse Start, (1) 450W lamp w/ Super Constant Wattage Autotransformer Ballast</t>
  </si>
  <si>
    <t>Metal Halide Pulse Start, (1) 750W lamp w/ Super Constant Wattage Autotransformer Ballast</t>
  </si>
  <si>
    <t>Halogen Incandescent</t>
  </si>
  <si>
    <t>H100</t>
  </si>
  <si>
    <t>Halogen Incandescent, (1) 100W lamp</t>
  </si>
  <si>
    <t>H1000</t>
  </si>
  <si>
    <t>Halogen Incandescent, (1) 1000W lamp</t>
  </si>
  <si>
    <t>H1200</t>
  </si>
  <si>
    <t>Halogen Incandescent, (1) 1200W lamp</t>
  </si>
  <si>
    <t>H150</t>
  </si>
  <si>
    <t>Halogen Incandescent, (1) 150W lamp</t>
  </si>
  <si>
    <t>Halogen Incandescent, (2) 150W lamp</t>
  </si>
  <si>
    <t>H1500</t>
  </si>
  <si>
    <t>Halogen Incandescent, (1) 1500W lamp</t>
  </si>
  <si>
    <t>H200</t>
  </si>
  <si>
    <t>Halogen Incandescent, (1) 200W lamp</t>
  </si>
  <si>
    <t>H250</t>
  </si>
  <si>
    <t>Halogen Incandescent, (1) 250W lamp</t>
  </si>
  <si>
    <t>H300</t>
  </si>
  <si>
    <t>Halogen Incandescent, (1) 300W lamp</t>
  </si>
  <si>
    <t>H35</t>
  </si>
  <si>
    <t>Halogen Incandescent, (1) 35W lamp</t>
  </si>
  <si>
    <t>H350</t>
  </si>
  <si>
    <t>Halogen Incandescent, (1) 350W lamp</t>
  </si>
  <si>
    <t>H40</t>
  </si>
  <si>
    <t>Halogen Incandescent, (1) 40W lamp</t>
  </si>
  <si>
    <t>H400</t>
  </si>
  <si>
    <t>Halogen Incandescent, (1) 400W lamp</t>
  </si>
  <si>
    <t>H42</t>
  </si>
  <si>
    <t>Halogen Incandescent, (1) 42W lamp</t>
  </si>
  <si>
    <t>H425</t>
  </si>
  <si>
    <t>Halogen Incandescent, (1) 425W lamp</t>
  </si>
  <si>
    <t>H45</t>
  </si>
  <si>
    <t>Halogen Incandescent, (1) 45W lamp</t>
  </si>
  <si>
    <t>Halogen Incandescent, (2) 45W lamp</t>
  </si>
  <si>
    <t>H50</t>
  </si>
  <si>
    <t>Halogen Incandescent, (1) 50W lamp</t>
  </si>
  <si>
    <t>Halogen Incandescent, (2) 50W lamp</t>
  </si>
  <si>
    <t>H500</t>
  </si>
  <si>
    <t>Halogen Incandescent, (1) 500W lamp</t>
  </si>
  <si>
    <t>H52</t>
  </si>
  <si>
    <t>Halogen Incandescent, (1) 52W lamp</t>
  </si>
  <si>
    <t>H55</t>
  </si>
  <si>
    <t>Halogen Incandescent, (1) 55W lamp</t>
  </si>
  <si>
    <t>Halogen Incandescent, (2) 55W lamp</t>
  </si>
  <si>
    <t>H60</t>
  </si>
  <si>
    <t>Halogen Incandescent, (1) 60W lamp</t>
  </si>
  <si>
    <t>H72</t>
  </si>
  <si>
    <t>Halogen Incandescent, (1) 72W lamp</t>
  </si>
  <si>
    <t>H75</t>
  </si>
  <si>
    <t>Halogen Incandescent, (1) 75W lamp</t>
  </si>
  <si>
    <t>Halogen Incandescent, (2) 75W lamp</t>
  </si>
  <si>
    <t>H750</t>
  </si>
  <si>
    <t>Halogen Incandescent, (1) 750W lamp</t>
  </si>
  <si>
    <t>H90</t>
  </si>
  <si>
    <t>Halogen Incandescent, (1) 90W lamp</t>
  </si>
  <si>
    <t>Halogen Incandescent, (2) 90W lamp</t>
  </si>
  <si>
    <t>H900</t>
  </si>
  <si>
    <t>Halogen Incandescent, (1) 900W lamp</t>
  </si>
  <si>
    <t>H20/LV</t>
  </si>
  <si>
    <t>Halogen Low Voltage Incandescent, (1) 20W lamp</t>
  </si>
  <si>
    <t>H25/LV</t>
  </si>
  <si>
    <t>Halogen Low Voltage Incandescent, (1) 25W lamp</t>
  </si>
  <si>
    <t>H35/LV</t>
  </si>
  <si>
    <t>Halogen Low Voltage Incandescent, (1) 35W lamp</t>
  </si>
  <si>
    <t>H42/LV</t>
  </si>
  <si>
    <t>Halogen Low Voltage Incandescent, (1) 42W lamp</t>
  </si>
  <si>
    <t>H50/LV</t>
  </si>
  <si>
    <t>Halogen Low Voltage Incandescent, (1) 50W lamp</t>
  </si>
  <si>
    <t>H65/LV</t>
  </si>
  <si>
    <t>Halogen Low Voltage Incandescent, (1) 65W lamp</t>
  </si>
  <si>
    <t>H75/LV</t>
  </si>
  <si>
    <t>Halogen Low Voltage Incandescent, (1) 75W lamp</t>
  </si>
  <si>
    <t>Standard Incandescent</t>
  </si>
  <si>
    <t>I100</t>
  </si>
  <si>
    <t>Incandescent, (1) 100W lamp</t>
  </si>
  <si>
    <t>Incandescent, (2) 100W lamp</t>
  </si>
  <si>
    <t>Incandescent, (3) 100W lamp</t>
  </si>
  <si>
    <t>Incandescent, (4) 100W lamp</t>
  </si>
  <si>
    <t>Incandescent, (5) 100W lamp</t>
  </si>
  <si>
    <t>I1000</t>
  </si>
  <si>
    <t>Incandescent, (1) 1000W lamp</t>
  </si>
  <si>
    <t>I100/ES</t>
  </si>
  <si>
    <t>Incandescent, (1) 100W ES lamp</t>
  </si>
  <si>
    <t>I100/ES/LL</t>
  </si>
  <si>
    <t>Incandescent, (1) 100W ES/LL lamp</t>
  </si>
  <si>
    <t>I120</t>
  </si>
  <si>
    <t>Incandescent, (1) 120W lamp</t>
  </si>
  <si>
    <t>Incandescent, (2) 120W lamp</t>
  </si>
  <si>
    <t>I125</t>
  </si>
  <si>
    <t>Incandescent, (1) 125W lamp</t>
  </si>
  <si>
    <t>I135</t>
  </si>
  <si>
    <t>Incandescent, (1) 135W lamp</t>
  </si>
  <si>
    <t>Incandescent, (2) 135W lamp</t>
  </si>
  <si>
    <t>I15</t>
  </si>
  <si>
    <t>Incandescent, (1) 15W lamp</t>
  </si>
  <si>
    <t>Incandescent, (2) 15W lamp</t>
  </si>
  <si>
    <t>I150</t>
  </si>
  <si>
    <t>Incandescent, (1) 150W lamp</t>
  </si>
  <si>
    <t>Incandescent, (2) 150W lamp</t>
  </si>
  <si>
    <t>I1500</t>
  </si>
  <si>
    <t>Incandescent, (1) 1500W lamp</t>
  </si>
  <si>
    <t>I150/ES</t>
  </si>
  <si>
    <t>Incandescent, (1) 150W ES lamp</t>
  </si>
  <si>
    <t>I150/ES/LL</t>
  </si>
  <si>
    <t>Incandescent, (1) 150W ES/LL lamp</t>
  </si>
  <si>
    <t>I170</t>
  </si>
  <si>
    <t>Incandescent, (1) 170W lamp</t>
  </si>
  <si>
    <t>I20</t>
  </si>
  <si>
    <t>Incandescent, (1) 20W lamp</t>
  </si>
  <si>
    <t>Incandescent, (2) 20W lamp</t>
  </si>
  <si>
    <t>I200</t>
  </si>
  <si>
    <t>Incandescent, (1) 200W lamp</t>
  </si>
  <si>
    <t>Incandescent, (2) 200W lamp</t>
  </si>
  <si>
    <t>I2000</t>
  </si>
  <si>
    <t>Incandescent, (1) 2000W lamp</t>
  </si>
  <si>
    <t>I200/LL</t>
  </si>
  <si>
    <t>Incandescent, (1) 200W LL lamp</t>
  </si>
  <si>
    <t>I25</t>
  </si>
  <si>
    <t>Incandescent, (1) 25W lamp</t>
  </si>
  <si>
    <t>Incandescent, (2) 25W lamp</t>
  </si>
  <si>
    <t>Incandescent, (4) 25W lamp</t>
  </si>
  <si>
    <t>I250</t>
  </si>
  <si>
    <t>Incandescent, (1) 250W lamp</t>
  </si>
  <si>
    <t>I300</t>
  </si>
  <si>
    <t>Incandescent, (1) 300W lamp</t>
  </si>
  <si>
    <t>I34</t>
  </si>
  <si>
    <t>Incandescent, (1) 34W lamp</t>
  </si>
  <si>
    <t>Incandescent, (2) 34W lamp</t>
  </si>
  <si>
    <t>I36</t>
  </si>
  <si>
    <t>Incandescent, (1) 36W lamp</t>
  </si>
  <si>
    <t>I40</t>
  </si>
  <si>
    <t>Incandescent, (1) 40W lamp</t>
  </si>
  <si>
    <t>Incandescent, (2) 40W lamp</t>
  </si>
  <si>
    <t>I400</t>
  </si>
  <si>
    <t>Incandescent, (1) 400W lamp</t>
  </si>
  <si>
    <t>I40/ES</t>
  </si>
  <si>
    <t>Incandescent, (1) 40W ES lamp</t>
  </si>
  <si>
    <t>I40/ES/LL</t>
  </si>
  <si>
    <t>Incandescent, (1) 40W ES/LL lamp</t>
  </si>
  <si>
    <t>I42</t>
  </si>
  <si>
    <t>Incandescent, (1) 42W lamp</t>
  </si>
  <si>
    <t>I448</t>
  </si>
  <si>
    <t>Incandescent, (1) 448W lamp</t>
  </si>
  <si>
    <t>I45</t>
  </si>
  <si>
    <t>Incandescent, (1) 45W lamp</t>
  </si>
  <si>
    <t>I50</t>
  </si>
  <si>
    <t>Incandescent, (1) 50W lamp</t>
  </si>
  <si>
    <t>Incandescent, (2) 50W lamp</t>
  </si>
  <si>
    <t>I500</t>
  </si>
  <si>
    <t>Incandescent, (1) 500W lamp</t>
  </si>
  <si>
    <t>I52</t>
  </si>
  <si>
    <t>Incandescent, (1) 52W lamp</t>
  </si>
  <si>
    <t>Incandescent, (2) 52W lamp</t>
  </si>
  <si>
    <t>I54</t>
  </si>
  <si>
    <t>Incandescent, (1) 54W lamp</t>
  </si>
  <si>
    <t>Incandescent, (2) 54W lamp</t>
  </si>
  <si>
    <t>I55</t>
  </si>
  <si>
    <t>Incandescent, (1) 55W lamp</t>
  </si>
  <si>
    <t>Incandescent, (2) 55W lamp</t>
  </si>
  <si>
    <t>I60</t>
  </si>
  <si>
    <t>Incandescent, (1) 60W lamp</t>
  </si>
  <si>
    <t>Incandescent, (2) 60W lamp</t>
  </si>
  <si>
    <t>Incandescent, (3) 60W lamp</t>
  </si>
  <si>
    <t>Incandescent, (4) 60W lamp</t>
  </si>
  <si>
    <t>Incandescent, (5) 60W lamp</t>
  </si>
  <si>
    <t>I60/ES</t>
  </si>
  <si>
    <t>Incandescent, (1) 60W ES lamp</t>
  </si>
  <si>
    <t>I60/ES/LL</t>
  </si>
  <si>
    <t>Incandescent, (1) 60W ES/LL lamp</t>
  </si>
  <si>
    <t>I65</t>
  </si>
  <si>
    <t>Incandescent, (1) 65W lamp</t>
  </si>
  <si>
    <t>Incandescent, (2) 65W lamp</t>
  </si>
  <si>
    <t>I67</t>
  </si>
  <si>
    <t>Incandescent, (1) 67W lamp</t>
  </si>
  <si>
    <t>Incandescent, (2) 67W lamp</t>
  </si>
  <si>
    <t>Incandescent, (3) 67W lamp</t>
  </si>
  <si>
    <t>I69</t>
  </si>
  <si>
    <t>Incandescent, (1) 69W lamp</t>
  </si>
  <si>
    <t>I7.5</t>
  </si>
  <si>
    <t>Tungsten exit light, (1) 7.5 W lamp,  used in night light application</t>
  </si>
  <si>
    <t>Tungsten exit light, (2) 7.5 W lamp,  used in night light application</t>
  </si>
  <si>
    <t>I72</t>
  </si>
  <si>
    <t>Incandescent, (1) 72W lamp</t>
  </si>
  <si>
    <t>I75</t>
  </si>
  <si>
    <t>Incandescent, (1) 75W lamp</t>
  </si>
  <si>
    <t>Incandescent, (2) 75W lamp</t>
  </si>
  <si>
    <t>Incandescent, (3) 75W lamp</t>
  </si>
  <si>
    <t>Incandescent, (4) 75W lamp</t>
  </si>
  <si>
    <t>I750</t>
  </si>
  <si>
    <t>Incandescent, (1) 750W lamp</t>
  </si>
  <si>
    <t>I75/ES</t>
  </si>
  <si>
    <t>Incandescent, (1) 75W ES lamp</t>
  </si>
  <si>
    <t>I75/ES/LL</t>
  </si>
  <si>
    <t>Incandescent, (1) 75W ES/LL lamp</t>
  </si>
  <si>
    <t>I80</t>
  </si>
  <si>
    <t>Incandescent, (1) 80W lamp</t>
  </si>
  <si>
    <t>I85</t>
  </si>
  <si>
    <t>Incandescent, (1) 85W lamp</t>
  </si>
  <si>
    <t>I90</t>
  </si>
  <si>
    <t>Incandescent, (1) 90W lamp</t>
  </si>
  <si>
    <t>Incandescent, (2) 90W lamp</t>
  </si>
  <si>
    <t>Incandescent, (3) 90W lamp</t>
  </si>
  <si>
    <t>I93</t>
  </si>
  <si>
    <t>Incandescent, (1) 93W lamp</t>
  </si>
  <si>
    <t>I95</t>
  </si>
  <si>
    <t>Incandescent, (1) 95W lamp</t>
  </si>
  <si>
    <t>Incandescent, (2) 95W lamp</t>
  </si>
  <si>
    <t>LED Screw-In</t>
  </si>
  <si>
    <t>LED 10W</t>
  </si>
  <si>
    <t>Screw In - Light Emitting Diode Lamp, (1) 10W</t>
  </si>
  <si>
    <t>LED 11W</t>
  </si>
  <si>
    <t>Screw In - Light Emitting Diode Lamp, (1) 11W</t>
  </si>
  <si>
    <t>LED 12W</t>
  </si>
  <si>
    <t>Screw In - Light Emitting Diode Lamp, (1) 12W</t>
  </si>
  <si>
    <t>LED 13W</t>
  </si>
  <si>
    <t>Screw In - Light Emitting Diode Lamp, (1) 13W</t>
  </si>
  <si>
    <t>LED 14W</t>
  </si>
  <si>
    <t>Screw In - Light Emitting Diode Lamp, (1) 14W</t>
  </si>
  <si>
    <t>LED 15W</t>
  </si>
  <si>
    <t>Screw In - Light Emitting Diode Lamp, (1) 15W</t>
  </si>
  <si>
    <t>LED 16W</t>
  </si>
  <si>
    <t>Screw In - Light Emitting Diode Lamp, (1) 16W</t>
  </si>
  <si>
    <t>LED 17W</t>
  </si>
  <si>
    <t>Screw In - Light Emitting Diode Lamp, (1) 17W</t>
  </si>
  <si>
    <t>LED 18W</t>
  </si>
  <si>
    <t>Screw In - Light Emitting Diode Lamp, (1) 18W</t>
  </si>
  <si>
    <t>LED 19W</t>
  </si>
  <si>
    <t>Screw In - Light Emitting Diode Lamp, (1) 19W</t>
  </si>
  <si>
    <t>LED 2W</t>
  </si>
  <si>
    <t xml:space="preserve">Screw In - Light Emitting Diode Lamp, (1) 2W </t>
  </si>
  <si>
    <t>LED 20W</t>
  </si>
  <si>
    <t>Screw In - Light Emitting Diode Lamp, (1) 20W</t>
  </si>
  <si>
    <t>LED 21W</t>
  </si>
  <si>
    <t>Screw In - Light Emitting Diode Lamp, (1) 21W</t>
  </si>
  <si>
    <t>LED 22W</t>
  </si>
  <si>
    <t>Screw In - Light Emitting Diode Lamp, (1) 22W</t>
  </si>
  <si>
    <t>LED 26W</t>
  </si>
  <si>
    <t>Screw In - Light Emitting Diode Lamp, (1) 26W</t>
  </si>
  <si>
    <t>LED 3W</t>
  </si>
  <si>
    <t>Screw In - Light Emitting Diode Lamp, (1) 3W</t>
  </si>
  <si>
    <t>LED 4W</t>
  </si>
  <si>
    <t>Screw In - Light Emitting Diode Lamp, (1) 4W</t>
  </si>
  <si>
    <t>LED 5W</t>
  </si>
  <si>
    <t>Screw In - Light Emitting Diode Lamp, (1) 5W</t>
  </si>
  <si>
    <t>LED 6W</t>
  </si>
  <si>
    <t>Screw In - Light Emitting Diode Lamp, (1) 6W</t>
  </si>
  <si>
    <t>LED 7W</t>
  </si>
  <si>
    <t>Screw In - Light Emitting Diode Lamp, (1) 7W</t>
  </si>
  <si>
    <t>LED 8W</t>
  </si>
  <si>
    <t>Screw In - Light Emitting Diode Lamp, (1) 8W</t>
  </si>
  <si>
    <t>LED 9W</t>
  </si>
  <si>
    <t>Screw In - Light Emitting Diode Lamp, (1) 9W</t>
  </si>
  <si>
    <t>F1.51SS</t>
  </si>
  <si>
    <t>T12 Linear Fluorescent</t>
  </si>
  <si>
    <t>F15T12</t>
  </si>
  <si>
    <t>Fluorescent, (1) 18" T12 15W lamp Mag-STD Ballast</t>
  </si>
  <si>
    <t>F1.51LS</t>
  </si>
  <si>
    <t>F1.52SS</t>
  </si>
  <si>
    <t>Fluorescent, (2) 18", T12 15W lamp Mag-STD Ballast</t>
  </si>
  <si>
    <t>F1.52LS</t>
  </si>
  <si>
    <t>F21HS</t>
  </si>
  <si>
    <t>F24T12/HO</t>
  </si>
  <si>
    <t>Fluorescent, (1) 24", HO 35W lamp Mag-STD Ballast</t>
  </si>
  <si>
    <t>F21ILL</t>
  </si>
  <si>
    <t>F21SE</t>
  </si>
  <si>
    <t>F20T12</t>
  </si>
  <si>
    <t>Fluorescent, (1) 24", STD 20W lamp Mag-ES Ballast</t>
  </si>
  <si>
    <t>Mag-ES</t>
  </si>
  <si>
    <t>F21SS</t>
  </si>
  <si>
    <t>Fluorescent, (1) 24", STD 20W lamp Mag-STD Ballast</t>
  </si>
  <si>
    <t>F22SE</t>
  </si>
  <si>
    <t>Fluorescent, (2) 24", STD 20W lamp Mag-ES Ballast</t>
  </si>
  <si>
    <t>F22ILL</t>
  </si>
  <si>
    <t>F22SHS</t>
  </si>
  <si>
    <t>Fluorescent, (2) 24", HO 35W lamp Mag-STD Ballast</t>
  </si>
  <si>
    <t>F22SS</t>
  </si>
  <si>
    <t>Fluorescent, (2) 24", STD 20W lamp Mag-STD Ballast</t>
  </si>
  <si>
    <t>F23SE</t>
  </si>
  <si>
    <t>Fluorescent, (3) 24", STD 20W lamp Mag-ES Ballast</t>
  </si>
  <si>
    <t>F23ILL</t>
  </si>
  <si>
    <t>F23SS</t>
  </si>
  <si>
    <t>Fluorescent, (3) 24", STD 20W lamp Mag-STD Ballast</t>
  </si>
  <si>
    <t>F24SE</t>
  </si>
  <si>
    <t>Fluorescent, (4) 24", STD 20W lamp Mag-ES Ballast</t>
  </si>
  <si>
    <t>F24ILL</t>
  </si>
  <si>
    <t>F24SS</t>
  </si>
  <si>
    <t>Fluorescent, (4) 24", STD 20W lamp Mag-STD Ballast</t>
  </si>
  <si>
    <t>F26SE</t>
  </si>
  <si>
    <t>Fluorescent, (6) 24", STD 20W lamp Mag-ES Ballast</t>
  </si>
  <si>
    <t>F26ILL</t>
  </si>
  <si>
    <t>F26SS</t>
  </si>
  <si>
    <t>Fluorescent, (6) 24", STD 20W lamp Mag-STD Ballast</t>
  </si>
  <si>
    <t>F31EE</t>
  </si>
  <si>
    <t>F30T12/ES</t>
  </si>
  <si>
    <t>Fluorescent, (1) 36", ES 25W lamp Mag-ES Ballast</t>
  </si>
  <si>
    <t>F31ILL</t>
  </si>
  <si>
    <t>F31EE/T2</t>
  </si>
  <si>
    <t>Fluorescent, (1) 36", ES 25W lamp, Tandem wired Mag-ES Ballast</t>
  </si>
  <si>
    <t>F31EL</t>
  </si>
  <si>
    <t>Fluorescent, (1) 36", ES 25W lamp Electronic Ballast</t>
  </si>
  <si>
    <t>F31ES</t>
  </si>
  <si>
    <t>Fluorescent, (1) 36", ES 25W lamp Mag-STD Ballast</t>
  </si>
  <si>
    <t>F31ES/T2</t>
  </si>
  <si>
    <t>Fluorescent, (1) 36", ES 25W lamp, Tandem wired Mag-STD Ballast</t>
  </si>
  <si>
    <t>F31SE/T2</t>
  </si>
  <si>
    <t>F30T12</t>
  </si>
  <si>
    <t>Fluorescent, (1) 36", STD 30W lamp, Tandem wired Mag-ES Ballast</t>
  </si>
  <si>
    <t>F31SHS</t>
  </si>
  <si>
    <t>F36T12/HO</t>
  </si>
  <si>
    <t>Fluorescent, (1) 36", HO 50W lamp Mag-STD Ballast</t>
  </si>
  <si>
    <t>F31SL</t>
  </si>
  <si>
    <t>Fluorescent, (1) 36", STD 30W lamp Electronic Ballast</t>
  </si>
  <si>
    <t>F31SS</t>
  </si>
  <si>
    <t>Fluorescent, (1) 36", STD 30W lamp Mag-STD Ballast</t>
  </si>
  <si>
    <t>F31SS/T2</t>
  </si>
  <si>
    <t>Fluorescent, (1) 36", STD 30W lamp, Tandem wired Mag-STD Ballast</t>
  </si>
  <si>
    <t>F32EE</t>
  </si>
  <si>
    <t>Fluorescent, (2) 36", ES 25W lamp Mag-ES Ballast</t>
  </si>
  <si>
    <t>F32ILL</t>
  </si>
  <si>
    <t>F32EL</t>
  </si>
  <si>
    <t>Fluorescent, (2) 36", ES 25W lamp Electronic Ballast</t>
  </si>
  <si>
    <t>F32ES</t>
  </si>
  <si>
    <t>Fluorescent, (2) 36", ES 25W lamp Mag-STD Ballast</t>
  </si>
  <si>
    <t>F32SE</t>
  </si>
  <si>
    <t>Fluorescent, (2) 36", STD 30W lamp Mag-ES Ballast</t>
  </si>
  <si>
    <t>F32SL</t>
  </si>
  <si>
    <t>Fluorescent, (2) 36", STD 30W lamp Electronic Ballast</t>
  </si>
  <si>
    <t>F32SS</t>
  </si>
  <si>
    <t>Fluorescent, (2) 36", STD 30W lamp Mag-STD Ballast</t>
  </si>
  <si>
    <t>F33EE</t>
  </si>
  <si>
    <t>Fluorescent, (3) 36", ES 25W lamp Mag-ES Ballast</t>
  </si>
  <si>
    <t>F33ILL</t>
  </si>
  <si>
    <t>F33EL</t>
  </si>
  <si>
    <t>Fluorescent, (3) 36", ES 25W lamp Electronic Ballast</t>
  </si>
  <si>
    <t>F33ES</t>
  </si>
  <si>
    <t>Fluorescent, (3) 36", ES 25W lamp Mag-STD Ballast</t>
  </si>
  <si>
    <t>F33SE</t>
  </si>
  <si>
    <t>Fluorescent, (3) 36", STD 30W lamp, (1) STD ballast and (1) ES ballast</t>
  </si>
  <si>
    <t>F33SS</t>
  </si>
  <si>
    <t>Fluorescent, (3) 36", STD 30W lamp Mag-STD Ballast</t>
  </si>
  <si>
    <t>F34EE</t>
  </si>
  <si>
    <t>Fluorescent, (4) 36", ES 25W lamp Mag-ES Ballast</t>
  </si>
  <si>
    <t>F34ILL</t>
  </si>
  <si>
    <t>F34EL</t>
  </si>
  <si>
    <t>Fluorescent, (4) 36", ES 25W lamp Electronic Ballast</t>
  </si>
  <si>
    <t>F34SE</t>
  </si>
  <si>
    <t>Fluorescent, (4) 36", STD 30W lamp Mag-ES Ballast</t>
  </si>
  <si>
    <t>F34SL</t>
  </si>
  <si>
    <t>Fluorescent, (4) 36", STD 30W lamp Electronic Ballast</t>
  </si>
  <si>
    <t>F34SS</t>
  </si>
  <si>
    <t>Fluorescent, (4) 36", STD 30W lamp Mag-STD Ballast</t>
  </si>
  <si>
    <t>F36EE</t>
  </si>
  <si>
    <t>Fluorescent, (6) 36", ES 25W lamp Mag-ES Ballast</t>
  </si>
  <si>
    <t>F36ILL</t>
  </si>
  <si>
    <t>F36SE</t>
  </si>
  <si>
    <t>Fluorescent, (6) 36", STD 30W lamp Mag-ES Ballast</t>
  </si>
  <si>
    <t>F41EE</t>
  </si>
  <si>
    <t>F40T12/ES</t>
  </si>
  <si>
    <t>Fluorescent, (1) 48", ES 34W lamp Mag-ES Ballast</t>
  </si>
  <si>
    <t>F41ILL</t>
  </si>
  <si>
    <t>F41EE/D2</t>
  </si>
  <si>
    <t>Fluorescent, (1) 48", ES 34W lamp, 2 ballast  Mag-ES Ballast</t>
  </si>
  <si>
    <t>F41EE/T2</t>
  </si>
  <si>
    <t>Fluorescent, (1) 48", ES 34W lamp, tandem wired, 2-lamp ballast</t>
  </si>
  <si>
    <t>F41EHS</t>
  </si>
  <si>
    <t>F48T12/HO/ES</t>
  </si>
  <si>
    <t>Fluorescent, (1) 48", ES HO 55W lamp Mag-STD Ballast</t>
  </si>
  <si>
    <t>F41EIS</t>
  </si>
  <si>
    <t>F48T12/ES</t>
  </si>
  <si>
    <t>Fluorescent, (1) 48", ES Instant Start 30W lamp. Magnetic ballast</t>
  </si>
  <si>
    <t>F41EL</t>
  </si>
  <si>
    <t>Fluorescent, (1) 48", T12 ES 34W lamp, Electronic Ballast</t>
  </si>
  <si>
    <t>F41EL/T2</t>
  </si>
  <si>
    <t>Fluorescent, (1) 48", T-12 ES 34W lamp, Rapid Start Ballast, NLO (BF: .85-.95), Tandem 2 Lamp Ballast</t>
  </si>
  <si>
    <t>F41ES</t>
  </si>
  <si>
    <t>Fluorescent, (1) 48", ES 34W lamp Mag-STD Ballast</t>
  </si>
  <si>
    <t>F41EVS</t>
  </si>
  <si>
    <t>F48T12/VHO/ES</t>
  </si>
  <si>
    <t>Fluorescent, (1) 48", VHO ES lamp Mag-STD Ballast</t>
  </si>
  <si>
    <t>F41IAL</t>
  </si>
  <si>
    <t>F25T12</t>
  </si>
  <si>
    <t>Fluorescent, (1) 48", F25T12 25W lamp, Instant Start Ballast</t>
  </si>
  <si>
    <t>F41IAL/T2-R</t>
  </si>
  <si>
    <t>Fluorescent, (1) 48", F25T12 25W lamp, Instant Start, Tandem 2-Lamp Ballast, RLO (BF&lt;0.85)</t>
  </si>
  <si>
    <t>F41IAL/T3-R</t>
  </si>
  <si>
    <t>Fluorescent, (1) 48", F25T12 25W lamp, Instant Start, Tandem 3-Lamp Ballast, RLO (BF&lt;0.85)</t>
  </si>
  <si>
    <t>F41SE</t>
  </si>
  <si>
    <t>F40T12</t>
  </si>
  <si>
    <t>Fluorescent, (1) 48", STD 40W lamp Mag-ES Ballast</t>
  </si>
  <si>
    <t>F41SHS</t>
  </si>
  <si>
    <t>F48T12/HO</t>
  </si>
  <si>
    <t>Fluorescent, (1) 48", STD HO 60W lamp Mag-STD Ballast</t>
  </si>
  <si>
    <t>F41SIL</t>
  </si>
  <si>
    <t>F48T12</t>
  </si>
  <si>
    <t>Fluorescent, (1) 48", STD IS 39W lamp, Electronic ballast</t>
  </si>
  <si>
    <t>F41SIL/T2</t>
  </si>
  <si>
    <t>Fluorescent, (1) 48", STD IS 39W lamp, Electronic ballast, tandem wired</t>
  </si>
  <si>
    <t>F41SIS</t>
  </si>
  <si>
    <t>Fluorescent, (1) 48", STD IS 39W lamp  Mag-STD Ballast</t>
  </si>
  <si>
    <t>F41SIS/T2</t>
  </si>
  <si>
    <t>Fluorescent, (1) 48", STD IS 39W lamp, tandem to 2-lamp ballast</t>
  </si>
  <si>
    <t>F41SL/T2</t>
  </si>
  <si>
    <t>Fluorescent, (1) 48", T-12 STD 40W lamp, Rapid Start Ballast, NLO (BF: .85-.95), Tandem 2 Lamp Ballast</t>
  </si>
  <si>
    <t>F41SS</t>
  </si>
  <si>
    <t>Fluorescent, (1) 48", STD 40W lamp Mag-STD Ballast</t>
  </si>
  <si>
    <t>F41SVS</t>
  </si>
  <si>
    <t>F48T12/VHO</t>
  </si>
  <si>
    <t>Fluorescent, (1) 48", STD VHO 110W lamp Mag-STD Ballast</t>
  </si>
  <si>
    <t>F42EE</t>
  </si>
  <si>
    <t>Fluorescent, (2) 48", ES 34W lamp Mag-ES Ballast</t>
  </si>
  <si>
    <t>F42ILL</t>
  </si>
  <si>
    <t>F42EE/D2</t>
  </si>
  <si>
    <t>Fluorescent, (2) 48", ES 34W lamp, 2 Ballasts (delamped)</t>
  </si>
  <si>
    <t>F42EHS</t>
  </si>
  <si>
    <t>Fluorescent, (2) 42", HO 55W lamp (3.5' lamp) Mag-STD Ballast</t>
  </si>
  <si>
    <t>F42EIS</t>
  </si>
  <si>
    <t>Fluorescent, (2) 48" ES Instant Start 30W lamp. Magnetic ballast</t>
  </si>
  <si>
    <t>F42EL</t>
  </si>
  <si>
    <t>Fluorescent, (2) 48", T12 ES 34W lamps, Electronic Ballast</t>
  </si>
  <si>
    <t>F42ES</t>
  </si>
  <si>
    <t>Fluorescent, (2) 48", ES 34W lamp Mag-STD Ballast</t>
  </si>
  <si>
    <t>F42EVS</t>
  </si>
  <si>
    <t>Fluorescent, (2) 48", VHO ES lamp Mag-STD Ballast</t>
  </si>
  <si>
    <t>F42GL</t>
  </si>
  <si>
    <t>F48T5</t>
  </si>
  <si>
    <t>Fluorescent, (2) 48", STD T5 28W lamp Electronic Ballast</t>
  </si>
  <si>
    <t>F42IAL/T4-R</t>
  </si>
  <si>
    <t>Fluorescent, (2) 48", F25T12 25W lamp, Instant Start, Tandem 4-Lamp Ballast, RLO (BF&lt;0.85)</t>
  </si>
  <si>
    <t>F42IAL-R</t>
  </si>
  <si>
    <t>Fluorescent, (2) 48", F25T12 25W lamp, Instant Start Ballast, RLO (BF&lt;0.85)</t>
  </si>
  <si>
    <t>F42SE</t>
  </si>
  <si>
    <t>Fluorescent, (2) 48", STD 40W lamp Mag-ES Ballast</t>
  </si>
  <si>
    <t>F42SHS</t>
  </si>
  <si>
    <t>Fluorescent, (2) 48", STD HO 60W lamp Mag-STD Ballast</t>
  </si>
  <si>
    <t>F42SIL</t>
  </si>
  <si>
    <t>Fluorescent, (2) 48", STD IS 39W lamp, Electronic ballast</t>
  </si>
  <si>
    <t>F42SIS</t>
  </si>
  <si>
    <t>Fluorescent, (2) 48", STD IS 39W lamp  Mag-STD Ballast</t>
  </si>
  <si>
    <t>F42SS</t>
  </si>
  <si>
    <t>Fluorescent, (2) 48", STD 40W lamp Mag-STD Ballast</t>
  </si>
  <si>
    <t>F42SVS</t>
  </si>
  <si>
    <t>Fluorescent, (2) 48", STD VHO 110W lamp Mag-STD Ballast</t>
  </si>
  <si>
    <t>F43EE</t>
  </si>
  <si>
    <t>Fluorescent, (3) 48", ES 34W lamp Mag-ES Ballast</t>
  </si>
  <si>
    <t>F43ILL</t>
  </si>
  <si>
    <t>F43EHS</t>
  </si>
  <si>
    <t>Fluorescent, (3) 48", ES HO 55W lamp (3.5' lamp) Mag-STD Ballast</t>
  </si>
  <si>
    <t>F43EIS</t>
  </si>
  <si>
    <t>Fluorescent, (3) 48" ES Instant Start 30W lamp. Magnetic ballast</t>
  </si>
  <si>
    <t>F43EL</t>
  </si>
  <si>
    <t>Fluorescent, (3) 48", T12 ES 34W lamp, Electronic Ballast</t>
  </si>
  <si>
    <t>F43ES</t>
  </si>
  <si>
    <t>Fluorescent, (3) 48", ES 34W lamp Mag-STD Ballast</t>
  </si>
  <si>
    <t>F43EVS</t>
  </si>
  <si>
    <t>Fluorescent, (3) 48", VHO ES lamp Mag-STD Ballast</t>
  </si>
  <si>
    <t>F43IAL-R</t>
  </si>
  <si>
    <t>Fluorescent, (3) 48", F25T12 25W lamp, Instant Start Ballast, RLO (BF&lt;0.85)</t>
  </si>
  <si>
    <t>F43SE</t>
  </si>
  <si>
    <t>Fluorescent, (3) 48", STD 40W lamp Mag-ES Ballast</t>
  </si>
  <si>
    <t>F43SHS</t>
  </si>
  <si>
    <t>Fluorescent, (3) 48", STD HO 60W lamp Mag-STD Ballast</t>
  </si>
  <si>
    <t>F43SIL</t>
  </si>
  <si>
    <t>Fluorescent, (3) 48", STD IS 39W lamp, Electronic ballast</t>
  </si>
  <si>
    <t>F43SIS</t>
  </si>
  <si>
    <t>Fluorescent, (3) 48", STD IS 39W lamp  Mag-STD Ballast</t>
  </si>
  <si>
    <t>F43SS</t>
  </si>
  <si>
    <t>Fluorescent, (3) 48", STD 40W lamp Mag-STD Ballast</t>
  </si>
  <si>
    <t>F43SVS</t>
  </si>
  <si>
    <t>Fluorescent, (3) 48", STD VHO 110W lamp Mag-STD Ballast</t>
  </si>
  <si>
    <t>F44EE</t>
  </si>
  <si>
    <t>Fluorescent, (4) 48", ES 34W lamp Mag-ES Ballast</t>
  </si>
  <si>
    <t>F44ILL</t>
  </si>
  <si>
    <t>F44EE/D4</t>
  </si>
  <si>
    <t>Fluorescent, (4) 48", ES 34W lamp, 4 Ballasts (delamped)</t>
  </si>
  <si>
    <t>F44EHS</t>
  </si>
  <si>
    <t>Fluorescent, (4) 48", ES HO 55W lamp Mag-STD Ballast</t>
  </si>
  <si>
    <t>F44EIS</t>
  </si>
  <si>
    <t>Fluorescent, (4) 48" ES Instant Start 30W lamp, Magnetic ballast</t>
  </si>
  <si>
    <t>F44EL</t>
  </si>
  <si>
    <t>Fluorescent, (4) 48", T12 ES 34W lamp, Electronic Ballast</t>
  </si>
  <si>
    <t>F44ES</t>
  </si>
  <si>
    <t>Fluorescent, (4) 48", ES 34W lamp Mag-STD Ballast</t>
  </si>
  <si>
    <t>F44EVS</t>
  </si>
  <si>
    <t>Fluorescent, (4) 48", VHO ES lamp Mag-STD Ballast</t>
  </si>
  <si>
    <t>F44IAL-R</t>
  </si>
  <si>
    <t>Fluorescent, (4) 48", F25T12 25W lamp, Instant Start Ballast, RLO (BF&lt;0.85)</t>
  </si>
  <si>
    <t>F44SE</t>
  </si>
  <si>
    <t>Fluorescent, (4) 48", STD 40W lamp Mag-ES Ballast</t>
  </si>
  <si>
    <t>F44SHS</t>
  </si>
  <si>
    <t>Fluorescent, (4) 48", STD HO 60W lamp Mag-STD Ballast</t>
  </si>
  <si>
    <t>F44SIL</t>
  </si>
  <si>
    <t>Fluorescent, (4) 48", STD IS 39W lamp, Electronic ballast</t>
  </si>
  <si>
    <t>F44SIS</t>
  </si>
  <si>
    <t>Fluorescent, (4) 48", STD IS 39W lamp  Mag-STD Ballast</t>
  </si>
  <si>
    <t>F44SS</t>
  </si>
  <si>
    <t>Fluorescent, (4) 48", STD 40W lamp Mag-STD Ballast</t>
  </si>
  <si>
    <t>F44SVS</t>
  </si>
  <si>
    <t>Fluorescent, (4) 48", STD VHO 110W lamp Mag-STD Ballast</t>
  </si>
  <si>
    <t>F46EE</t>
  </si>
  <si>
    <t>Fluorescent, (6) 48", ES 34W lamp Mag-ES Ballast</t>
  </si>
  <si>
    <t>F46ILL</t>
  </si>
  <si>
    <t>F46EHS</t>
  </si>
  <si>
    <t>Fluorescent, (6) 48", ES HO 55W lamp (3.5' lamp) Mag-STD Ballast</t>
  </si>
  <si>
    <t>F46EL</t>
  </si>
  <si>
    <t>Fluorescent, (6) 48", ES 34W lamp Electronic Ballast</t>
  </si>
  <si>
    <t>F46ES</t>
  </si>
  <si>
    <t>Fluorescent, (6) 48", ES 34W lamp Mag-STD Ballast</t>
  </si>
  <si>
    <t>F46SE</t>
  </si>
  <si>
    <t>Fluorescent, (6) 48", STD 40W lamp Mag-ES Ballast</t>
  </si>
  <si>
    <t>F46SS</t>
  </si>
  <si>
    <t>Fluorescent, (6) 48", STD 40W lamp Mag-STD Ballast</t>
  </si>
  <si>
    <t>F48EE</t>
  </si>
  <si>
    <t>Fluorescent, (8) 48", ES 34W lamp Mag-ES Ballast</t>
  </si>
  <si>
    <t>F48ILL</t>
  </si>
  <si>
    <t>F48EHS</t>
  </si>
  <si>
    <t>Fluorescent, (8) 48", ES HO 55W lamp (3.5' lamp) Mag-STD Ballast</t>
  </si>
  <si>
    <t>F51SHE</t>
  </si>
  <si>
    <t>F60T12/HO</t>
  </si>
  <si>
    <t>Fluorescent, (1) 60", STD HO 75W lamp Mag-ES Ballast</t>
  </si>
  <si>
    <t>F51ILL</t>
  </si>
  <si>
    <t>F51SHL</t>
  </si>
  <si>
    <t>Fluorescent, (1) 60", STD HO 75W lamp Electronic Ballast</t>
  </si>
  <si>
    <t>F51SHS</t>
  </si>
  <si>
    <t>Fluorescent, (1) 60", STD HO 75W lamp Mag-STD Ballast</t>
  </si>
  <si>
    <t>F51SL</t>
  </si>
  <si>
    <t>F60T12</t>
  </si>
  <si>
    <t>Fluorescent, (1) 60", STD 50W lamp Electronic Ballast</t>
  </si>
  <si>
    <t>F51SS</t>
  </si>
  <si>
    <t>Fluorescent, (1) 60", STD 50W lamp Mag-STD Ballast</t>
  </si>
  <si>
    <t>F51SVS</t>
  </si>
  <si>
    <t>F60T12/VHO</t>
  </si>
  <si>
    <t>Fluorescent, (1) 60", VHO ES 135W lamp Mag-STD Ballast</t>
  </si>
  <si>
    <t>F52SHE</t>
  </si>
  <si>
    <t>Fluorescent, (2) 60", STD HO 75W lamp Mag-ES Ballast</t>
  </si>
  <si>
    <t>F52ILL</t>
  </si>
  <si>
    <t>F52SHL</t>
  </si>
  <si>
    <t>Fluorescent, (2) 60", STD HO 75W lamp Electronic Ballast</t>
  </si>
  <si>
    <t>F52SHS</t>
  </si>
  <si>
    <t>Fluorescent, (2) 60", STD HO 75W lamp Mag-STD Ballast</t>
  </si>
  <si>
    <t>F52SL</t>
  </si>
  <si>
    <t>Fluorescent, (2) 60", STD 50W lamp Electronic Ballast</t>
  </si>
  <si>
    <t>F52SS</t>
  </si>
  <si>
    <t>Fluorescent, (2) 60", STD 50W lamp Mag-STD Ballast</t>
  </si>
  <si>
    <t>F52SVS</t>
  </si>
  <si>
    <t>Fluorescent, (2) 60", VHO ES 135W lamp Mag-STD Ballast</t>
  </si>
  <si>
    <t>F61ISL</t>
  </si>
  <si>
    <t>F72T12</t>
  </si>
  <si>
    <t>Fluorescent, (1) 72", STD 55W lamp, IS electronic ballast</t>
  </si>
  <si>
    <t>F61ILL</t>
  </si>
  <si>
    <t>F61SE</t>
  </si>
  <si>
    <t>Fluorescent, (1) 72", STD 55W lamp Mag-ES Ballast</t>
  </si>
  <si>
    <t>F61SHS</t>
  </si>
  <si>
    <t>F72T12/HO</t>
  </si>
  <si>
    <t>Fluorescent, (1) 72", STD HO 85W lamp Mag-STD Ballast</t>
  </si>
  <si>
    <t>F61SS</t>
  </si>
  <si>
    <t>Fluorescent, (1) 72", STD 55W lamp Mag-STD Ballast</t>
  </si>
  <si>
    <t>F61SVS</t>
  </si>
  <si>
    <t>F72T12/VHO</t>
  </si>
  <si>
    <t>Fluorescent, (1) 72", VHO 160W lamp Mag-STD Ballast</t>
  </si>
  <si>
    <t>F62ISL</t>
  </si>
  <si>
    <t>Fluorescent, (2) 72", STD 55W lamp, IS electronic ballast</t>
  </si>
  <si>
    <t>F62ILL</t>
  </si>
  <si>
    <t>F62SE</t>
  </si>
  <si>
    <t>Fluorescent, (2) 72", STD 55W lamp Mag-ES Ballast</t>
  </si>
  <si>
    <t>F62SHE</t>
  </si>
  <si>
    <t>Fluorescent, (2) 72", STD HO 85W lamp Mag-ES Ballast</t>
  </si>
  <si>
    <t>F62SHS</t>
  </si>
  <si>
    <t>Fluorescent, (2) 72", STD HO 85W lamp Mag-STD Ballast</t>
  </si>
  <si>
    <t>F62SL</t>
  </si>
  <si>
    <t>Fluorescent, (2) 72", STD 55W lamp Electronic Ballast</t>
  </si>
  <si>
    <t>F62SS</t>
  </si>
  <si>
    <t>Fluorescent, (2) 72", STD 55W lamp Mag-STD Ballast</t>
  </si>
  <si>
    <t>F62SVS</t>
  </si>
  <si>
    <t>Fluorescent, (2) 72", VHO 160W lamp Mag-STD Ballast</t>
  </si>
  <si>
    <t>F63ISL</t>
  </si>
  <si>
    <t>Fluorescent, (3) 72", STD 55W lamp, IS electronic ballast</t>
  </si>
  <si>
    <t>F63ILL</t>
  </si>
  <si>
    <t>F63SS</t>
  </si>
  <si>
    <t>Fluorescent, (3) 72", STD 55W lamp Mag-STD Ballast</t>
  </si>
  <si>
    <t>F64ISL</t>
  </si>
  <si>
    <t>Fluorescent, (4) 72", STD 55W lamp, IS electronic ballast</t>
  </si>
  <si>
    <t>F64ILL</t>
  </si>
  <si>
    <t>F64SE</t>
  </si>
  <si>
    <t>Fluorescent, (4) 72", STD 55W lamp Mag-ES Ballast</t>
  </si>
  <si>
    <t>F64SHE</t>
  </si>
  <si>
    <t>Fluorescent, (4) 72", STD HO 85W lamp Mag-ES Ballast</t>
  </si>
  <si>
    <t>F64SS</t>
  </si>
  <si>
    <t>Fluorescent, (4) 72", STD 55W lamp Mag-STD Ballast</t>
  </si>
  <si>
    <t>F81EE</t>
  </si>
  <si>
    <t>F96T12/ES</t>
  </si>
  <si>
    <t>Fluorescent, (1) 96", ES 60W lamp Mag-ES Ballast</t>
  </si>
  <si>
    <t>F81ILL</t>
  </si>
  <si>
    <t>F81EE/T2</t>
  </si>
  <si>
    <t>Fluorescent, (1) 96", ES 60W lamp, tandem to 2-lamp ballast</t>
  </si>
  <si>
    <t>F81EHL</t>
  </si>
  <si>
    <t>F96T12/HO/ES</t>
  </si>
  <si>
    <t>Fluorescent, (1) 96", ES HO 95W lamp Electronic Ballast</t>
  </si>
  <si>
    <t>F81LHL</t>
  </si>
  <si>
    <t>F81EHL/T2</t>
  </si>
  <si>
    <t>Fluorescent, (1) 96", ES HO 95W lamp, Rapid Start Ballast, NLO (BF: .85-.95), Tandem 2 Lamp Ballast</t>
  </si>
  <si>
    <t>F81EHS</t>
  </si>
  <si>
    <t>Fluorescent, (1) 96", ES HO 95W lamp Mag-STD Ballast</t>
  </si>
  <si>
    <t>F81EL</t>
  </si>
  <si>
    <t>Fluorescent, (1) 96", ES 60W lamp Electronic Ballast</t>
  </si>
  <si>
    <t>F81EL/T2</t>
  </si>
  <si>
    <t>Fluorescent, (1) 96", ES 60W lamp, Rapid Start Ballast, NLO (BF: .85-.95), Tandem 2 Lamp Ballast</t>
  </si>
  <si>
    <t>F81ES</t>
  </si>
  <si>
    <t>Fluorescent, (1) 96", ES 60W lamp Mag-STD Ballast</t>
  </si>
  <si>
    <t>F81ES/T2</t>
  </si>
  <si>
    <t>F81EVS</t>
  </si>
  <si>
    <t>F96T12/VHO/ES</t>
  </si>
  <si>
    <t>Fluorescent, (1) 96", ES VHO 185W lamp Mag-STD Ballast</t>
  </si>
  <si>
    <t>F81SE</t>
  </si>
  <si>
    <t>F96T12</t>
  </si>
  <si>
    <t>Fluorescent, (1) 96", STD 75W lamp Mag-ES Ballast</t>
  </si>
  <si>
    <t>F81SHE</t>
  </si>
  <si>
    <t>F96T12/HO</t>
  </si>
  <si>
    <t>Fluorescent, (1) 96", STD HO 110W lamp Mag-ES Ballast</t>
  </si>
  <si>
    <t>F81SHL/T2</t>
  </si>
  <si>
    <t>Fluorescent, (1) 96", STD HO 110W lamp, Rapid Start Ballast, NLO (BF: .85-.95), Tandem 2 Lamp Ballast</t>
  </si>
  <si>
    <t>F81SHS</t>
  </si>
  <si>
    <t>Fluorescent, (1) 96", STD HO 110W lamp Mag-STD Ballast</t>
  </si>
  <si>
    <t>F81SL</t>
  </si>
  <si>
    <t>Fluorescent, (1) 96", STD 75W lamp, Instant Start Ballast, NLO (BF: .85-.95)</t>
  </si>
  <si>
    <t>F81SL/T2</t>
  </si>
  <si>
    <t>Fluorescent, (1) 96", STD 75W lamp, Rapid Start Ballast, NLO (BF: .85-.95), Tandem 2 Lamp Ballast</t>
  </si>
  <si>
    <t>F81SS</t>
  </si>
  <si>
    <t>Fluorescent, (1) 96", STD 75W lamp Mag-STD Ballast</t>
  </si>
  <si>
    <t>F81SVS</t>
  </si>
  <si>
    <t>F96T12/VHO</t>
  </si>
  <si>
    <t>Fluorescent, (1) 96", STD VHO 215W lamp Mag-STD Ballast</t>
  </si>
  <si>
    <t>F82EE</t>
  </si>
  <si>
    <t>Fluorescent, (2) 96", ES 60W lamp Mag-ES Ballast</t>
  </si>
  <si>
    <t>F82ILL</t>
  </si>
  <si>
    <t>F82EHE</t>
  </si>
  <si>
    <t>Fluorescent, (2) 96", ES HO 95W lamp Mag-ES Ballast</t>
  </si>
  <si>
    <t>F82LHL</t>
  </si>
  <si>
    <t>F82EHL</t>
  </si>
  <si>
    <t>Fluorescent, (2) 96", ES HO 95W lamp Electronic Ballast</t>
  </si>
  <si>
    <t>F82EHS</t>
  </si>
  <si>
    <t>Fluorescent, (2) 96", ES HO 95W lamp Mag-STD Ballast</t>
  </si>
  <si>
    <t>F82EL</t>
  </si>
  <si>
    <t>Fluorescent, (2) 96", ES 60W lamp Electronic Ballast</t>
  </si>
  <si>
    <t>F82ES</t>
  </si>
  <si>
    <t>Fluorescent, (2) 96", ES 60W lamp Mag-STD Ballast</t>
  </si>
  <si>
    <t>F82EVS</t>
  </si>
  <si>
    <t>Fluorescent, (2) 96", ES VHO 185W lamp Mag-STD Ballast</t>
  </si>
  <si>
    <t>F82SE</t>
  </si>
  <si>
    <t>Fluorescent, (2) 96", STD 75W lamp Mag-ES Ballast</t>
  </si>
  <si>
    <t>F82SHE</t>
  </si>
  <si>
    <t>Fluorescent, (2) 96", STD HO 110W lamp Mag-ES Ballast</t>
  </si>
  <si>
    <t>F82SHL</t>
  </si>
  <si>
    <t>Fluorescent, (2) 96", STD HO 110W lamp Electronic Ballast</t>
  </si>
  <si>
    <t>F82SHS</t>
  </si>
  <si>
    <t>Fluorescent, (2) 96", STD HO 110W lamp Mag-STD Ballast</t>
  </si>
  <si>
    <t>F82SL</t>
  </si>
  <si>
    <t>Fluorescent, (2) 96", STD 75W lamp, Instant Start Ballast, NLO (BF: .85-.95)</t>
  </si>
  <si>
    <t>F82SS</t>
  </si>
  <si>
    <t>Fluorescent, (2) 96", STD 75W lamp Mag-STD Ballast</t>
  </si>
  <si>
    <t>F82SVS</t>
  </si>
  <si>
    <t>Fluorescent, (2) 96", STD VHO 215W lamp Mag-STD Ballast</t>
  </si>
  <si>
    <t>F83EE</t>
  </si>
  <si>
    <t>Fluorescent, (3) 96", ES 60W lamp Mag-ES Ballast</t>
  </si>
  <si>
    <t>F83ILL</t>
  </si>
  <si>
    <t>F83EHE</t>
  </si>
  <si>
    <t>Fluorescent, (3) 96", ES HO 95W lamp, (1) 2-lamp ES Ballast, (1) 1-lamp STD Ballast</t>
  </si>
  <si>
    <t>Mag-ES/STD</t>
  </si>
  <si>
    <t>F83LHL</t>
  </si>
  <si>
    <t>F83EHS</t>
  </si>
  <si>
    <t>Fluorescent, (3) 96", ES HO 95W lamp Mag-STD Ballast</t>
  </si>
  <si>
    <t>F83EL</t>
  </si>
  <si>
    <t>Fluorescent, (3) 96", ES 60W lamp Electronic Ballast</t>
  </si>
  <si>
    <t>F83ES</t>
  </si>
  <si>
    <t>Fluorescent, (3) 96", ES 60W lamp Mag-STD Ballast</t>
  </si>
  <si>
    <t>F83EVS</t>
  </si>
  <si>
    <t>Fluorescent, (3) 96", ES VHO 185W lamp Mag-STD Ballast</t>
  </si>
  <si>
    <t>F83SHS</t>
  </si>
  <si>
    <t>Fluorescent, (3) 96", STD HO 110W lamp Mag-STD Ballast</t>
  </si>
  <si>
    <t>F83SS</t>
  </si>
  <si>
    <t>Fluorescent, (3) 96", STD 75W lamp Mag-STD Ballast</t>
  </si>
  <si>
    <t>F83SVS</t>
  </si>
  <si>
    <t>Fluorescent, (3) 96", STD VHO 215W lamp Mag-STD Ballast</t>
  </si>
  <si>
    <t>F84EE</t>
  </si>
  <si>
    <t>Fluorescent, (4) 96", ES 60W lamp Mag-ES Ballast</t>
  </si>
  <si>
    <t>F84ILL</t>
  </si>
  <si>
    <t>F84EHE</t>
  </si>
  <si>
    <t>Fluorescent, (4) 96", ES HO 95W lamp Mag-ES Ballast</t>
  </si>
  <si>
    <t>F84LHL</t>
  </si>
  <si>
    <t>F84EHL</t>
  </si>
  <si>
    <t>Fluorescent, (4) 96", ES HO 95W lamp Electronic Ballast</t>
  </si>
  <si>
    <t>F84EHS</t>
  </si>
  <si>
    <t>Fluorescent, (4) 96", ES HO 95W lamp Mag-STD Ballast</t>
  </si>
  <si>
    <t>F84EL</t>
  </si>
  <si>
    <t>Fluorescent, (4) 96", ES 60W lamp Electronic Ballast</t>
  </si>
  <si>
    <t>F84ES</t>
  </si>
  <si>
    <t>Fluorescent, (4) 96", ES 60W lamp Mag-STD Ballast</t>
  </si>
  <si>
    <t>F84EVS</t>
  </si>
  <si>
    <t>Fluorescent, (4) 96", ES VHO 185W lamp Mag-STD Ballast</t>
  </si>
  <si>
    <t>F84SE</t>
  </si>
  <si>
    <t>Fluorescent, (4) 96", STD 75W lamp Mag-ES Ballast</t>
  </si>
  <si>
    <t>F84SHE</t>
  </si>
  <si>
    <t>Fluorescent, (4) 96", STD HO 110W lamp Mag-ES Ballast</t>
  </si>
  <si>
    <t>F84SHL</t>
  </si>
  <si>
    <t>Fluorescent, (4) 96", STD HO 110W lamp Electronic Ballast</t>
  </si>
  <si>
    <t>F84SHS</t>
  </si>
  <si>
    <t>Fluorescent, (4) 96", STD HO 110W lamp Mag-STD Ballast</t>
  </si>
  <si>
    <t>F84SL</t>
  </si>
  <si>
    <t>Fluorescent, (4) 96", STD 75 W lamp, Instant Start Ballast, NLO (BF: .85-.95)</t>
  </si>
  <si>
    <t>F84SS</t>
  </si>
  <si>
    <t>Fluorescent, (4) 96", STD 75W lamp Mag-STD Ballast</t>
  </si>
  <si>
    <t>F84SVS</t>
  </si>
  <si>
    <t>Fluorescent, (4) 96", STD VHO 215W lamp Mag-STD Ballast</t>
  </si>
  <si>
    <t>F86EE</t>
  </si>
  <si>
    <t>Fluorescent, (6) 96", ES 60W lamp Mag-ES Ballast</t>
  </si>
  <si>
    <t>F86ILL</t>
  </si>
  <si>
    <t>F86EHS</t>
  </si>
  <si>
    <t>Fluorescent, (6) 96", ES HO 95W lamp Mag-STD Ballast</t>
  </si>
  <si>
    <t>F86LHL</t>
  </si>
  <si>
    <t>F86EL</t>
  </si>
  <si>
    <t>Fluorescent, (6) 96", ES 60W lamp Electronic Ballast</t>
  </si>
  <si>
    <t>F21GHL</t>
  </si>
  <si>
    <t>T5 Linear Fluorescent</t>
  </si>
  <si>
    <t>F24T5/HO</t>
  </si>
  <si>
    <t>Fluorescent, (1) 24", STD HO T5 24W lamp</t>
  </si>
  <si>
    <t>F21GL</t>
  </si>
  <si>
    <t>F24T5</t>
  </si>
  <si>
    <t>Fluorescent, (1) 24", STD T5 14W lamp</t>
  </si>
  <si>
    <t>F22GHL</t>
  </si>
  <si>
    <t>Fluorescent, (2) 24", STD HO T5 24W lamp</t>
  </si>
  <si>
    <t>F22GL</t>
  </si>
  <si>
    <t>Fluorescent, (2) 24", STD T5 14W lamp</t>
  </si>
  <si>
    <t>F31GHL</t>
  </si>
  <si>
    <t>F36T5/HO</t>
  </si>
  <si>
    <t>Fluorescent, (1) 36", STD HO T5 39W lamp</t>
  </si>
  <si>
    <t>F31GL</t>
  </si>
  <si>
    <t>F36T5</t>
  </si>
  <si>
    <t>Fluorescent, (1) 36", STD T5 21W lamp</t>
  </si>
  <si>
    <t>F32GHL</t>
  </si>
  <si>
    <t>Fluorescent, (2) 36", STD HO T5 39W lamp</t>
  </si>
  <si>
    <t>F32GL</t>
  </si>
  <si>
    <t>F32SHS</t>
  </si>
  <si>
    <t>Fluorescent, (2) 36", HO, 50W lamp</t>
  </si>
  <si>
    <t>F41GHL</t>
  </si>
  <si>
    <t>F48T5/HO</t>
  </si>
  <si>
    <t>Fluorescent, (1) 48", STD HO T5 54W lamp</t>
  </si>
  <si>
    <t>F41GHL-H</t>
  </si>
  <si>
    <t>F54T5/HO</t>
  </si>
  <si>
    <t>Fluorescent, (1) 48", STD HO T5 54W lamp HLO (BF:  .96-1.2)</t>
  </si>
  <si>
    <t>F41GL</t>
  </si>
  <si>
    <t>Fluorescent, (1) 48", STD T5 28W lamp</t>
  </si>
  <si>
    <t>F42GHL</t>
  </si>
  <si>
    <t>Fluorescent, (2) 48", STD HO T5 54W lamp</t>
  </si>
  <si>
    <t>F42GHL-H</t>
  </si>
  <si>
    <t>Fluorescent, (2) 48", STD HO T5 54W lamp HLO (BF:  .96-1.2)</t>
  </si>
  <si>
    <t>F43GHL</t>
  </si>
  <si>
    <t>Fluorescent, (3) 48", STD HO T5 54W lamp</t>
  </si>
  <si>
    <t>F43GHL-H</t>
  </si>
  <si>
    <t>Fluorescent, (3) 48", STD HO T5 54W lamp HLO (BF:  .96-1.2)</t>
  </si>
  <si>
    <t>F44GHL</t>
  </si>
  <si>
    <t>Fluorescent, (4) 48", STD HO T5 54W lamp</t>
  </si>
  <si>
    <t>F44GHL-H</t>
  </si>
  <si>
    <t>Fluorescent, (4) 48", STD HO T5 54W lamp HLO (BF:  .96-1.2)</t>
  </si>
  <si>
    <t>F45GHL</t>
  </si>
  <si>
    <t>Fluorescent, (5) 48", STD HO T5 54W lamp</t>
  </si>
  <si>
    <t>F46GHL</t>
  </si>
  <si>
    <t>Fluorescent, (6) 48", STD HO T5 54W lamp</t>
  </si>
  <si>
    <t>F46GHL-H</t>
  </si>
  <si>
    <t>Fluorescent, (6) 48", STD HO T5 54W lamp HLO (BF:  .96-1.2)</t>
  </si>
  <si>
    <t>F48GHL</t>
  </si>
  <si>
    <t>Fluorescent, (8) 48", STD HO T5 54W lamp</t>
  </si>
  <si>
    <t>F51GHL</t>
  </si>
  <si>
    <t>F60T5/HO</t>
  </si>
  <si>
    <t>Fluorescent, (1) 60", STD HO T5 80W lamp</t>
  </si>
  <si>
    <t>F51GL</t>
  </si>
  <si>
    <t>F60T5</t>
  </si>
  <si>
    <t>Fluorescent, (1) 60", STD T5 35W lamp</t>
  </si>
  <si>
    <t>F52GL</t>
  </si>
  <si>
    <t>Fluorescent, (2) 60", STD T5 35W lamp</t>
  </si>
  <si>
    <t>T8 Linear Fluorescent</t>
  </si>
  <si>
    <t>F15T8</t>
  </si>
  <si>
    <t>Fluorescent, (1) 18" T8 15W lamp</t>
  </si>
  <si>
    <t>Fluorescent, (2) 18" T8 15W lamp</t>
  </si>
  <si>
    <t>F17T8</t>
  </si>
  <si>
    <t>Fluorescent, (1) 24", T-8 17W lamp, Instant Start Ballast, NLO (BF: .85-.95)</t>
  </si>
  <si>
    <t>F21ILL/T2</t>
  </si>
  <si>
    <t>Fluorescent, (1) 24", T-8 17W lamp, Instant Start Ballast, NLO (BF: .85-.95), Tandem 2 Lamp Ballast</t>
  </si>
  <si>
    <t>F21ILL/T2-R</t>
  </si>
  <si>
    <t>Fluorescent, (1) 24", T-8 17W lamp, Instant Start Ballast, RLO (BF&lt;.85), Tandem 2 Lamp Ballast</t>
  </si>
  <si>
    <t>F21ILL/T3</t>
  </si>
  <si>
    <t>Fluorescent, (1) 24", T-8 17W lamp, Instant Start Ballast, NLO (BF: .85-.95), Tandem 3 Lamp Ballast</t>
  </si>
  <si>
    <t>F21ILL/T3-R</t>
  </si>
  <si>
    <t>Fluorescent, (1) 24", T-8 17W lamp, Instant Start Ballast, RLO (BF&lt;.85), Tandem 3 Lamp Ballast</t>
  </si>
  <si>
    <t>F21ILL/T4</t>
  </si>
  <si>
    <t>Fluorescent, (1) 24", T-8 17W lamp, Instant Start Ballast, NLO (BF: .85-.95), Tandem 4 Lamp Ballast</t>
  </si>
  <si>
    <t>F21ILL/T4-R</t>
  </si>
  <si>
    <t>Fluorescent, (1) 24", T-8 17W lamp, Instant Start Ballast, RLO (BF&lt;.85), Tandem 4 Lamp Ballast</t>
  </si>
  <si>
    <t>F21LL</t>
  </si>
  <si>
    <t>Fluorescent, (1) 24", T-8 17W lamp, Rapid Start Ballast, NLO (BF: .85-.95)</t>
  </si>
  <si>
    <t>F21LL/T2</t>
  </si>
  <si>
    <t>Fluorescent, (1) 24", T-8 17W lamp, Rapid Start Ballast, NLO (BF: .85-.95), Tandem 2 Lamp Ballast</t>
  </si>
  <si>
    <t>F21LL/T3</t>
  </si>
  <si>
    <t>Fluorescent, (1) 24", T-8 17W lamp, Rapid Start Ballast, NLO (BF: .85-.95), Tandem 3 Lamp Ballast</t>
  </si>
  <si>
    <t>F21LL/T4</t>
  </si>
  <si>
    <t>Fluorescent, (1) 24", T-8 17W lamp, Rapid Start Ballast, NLO (BF: .85-.95), Tandem 4 Lamp Ballast</t>
  </si>
  <si>
    <t>F21LL-R</t>
  </si>
  <si>
    <t>Fluorescent, (1) 24", T-8 17W lamp, Rapid Start Ballast, RLO (BF&lt;0.85)</t>
  </si>
  <si>
    <t>F21LS</t>
  </si>
  <si>
    <t>Fluorescent, (1) 24", T-8 17W lamp, Standard Ballast</t>
  </si>
  <si>
    <t>F22ILE</t>
  </si>
  <si>
    <t>Fluorescent, (2) 24", T-8 Instant Start 17W lamp, Energy Saving  Magnetic Ballast</t>
  </si>
  <si>
    <t>Fluorescent, (2) 24", T-8 17W lamp, Instant Start Ballast, NLO (BF: .85-.95)</t>
  </si>
  <si>
    <t>F22ILL/T4</t>
  </si>
  <si>
    <t>Fluorescent, (2) 24", T-8 17W lamp, Instant Start Ballast, NLO (BF: .85-.95), Tandem 4 Lamp Ballast</t>
  </si>
  <si>
    <t>F22ILL/T4-R</t>
  </si>
  <si>
    <t>Fluorescent, (2) 24", T-8 17W lamp, Instant Start Ballast, RLO (BF&lt;.85), Tandem 4 Lamp Ballast</t>
  </si>
  <si>
    <t>F22ILL-R</t>
  </si>
  <si>
    <t>Fluorescent, (2) 24", T-8 17W lamp, Instant Start Ballast, RLO (BF&lt;0.85)</t>
  </si>
  <si>
    <t>F22LL</t>
  </si>
  <si>
    <t>Fluorescent, (2) 24", T-8 17W lamp, Rapid Start Ballast, NLO (BF: .85-.95)</t>
  </si>
  <si>
    <t>F22LL/T4</t>
  </si>
  <si>
    <t>Fluorescent, (2) 24", T-8 17W lamp, Rapid Start Ballast, NLO (BF: .85-.95), Tandem 4 Lamp Ballast</t>
  </si>
  <si>
    <t>F22LL-R</t>
  </si>
  <si>
    <t>Fluorescent, (2) 24", T-8 17W lamp, Rapid Start Ballast, RLO (BF&lt;0.85)</t>
  </si>
  <si>
    <t>Fluorescent, (3) 24", T-8 17W lamp, Instant Start Ballast, NLO (BF: .85-.95)</t>
  </si>
  <si>
    <t>F23ILL-H</t>
  </si>
  <si>
    <t>Fluorescent, (3) 24", T-8 17W lamp, Instant Start Ballast, HLO (BF:.96-1.1)</t>
  </si>
  <si>
    <t>F23ILL-R</t>
  </si>
  <si>
    <t>Fluorescent, (3) 24", T-8 17W lamp, Instant Start Ballast, RLO (BF&lt;0.85)</t>
  </si>
  <si>
    <t>F23LL</t>
  </si>
  <si>
    <t>Fluorescent, (3) 24", T-8 17W lamp, Rapid Start Ballast, NLO (BF: .85-.95)</t>
  </si>
  <si>
    <t>F23LL-R</t>
  </si>
  <si>
    <t>Fluorescent, (3) 24", T-8 17W lamp, Rapid Start Ballast, RLO (BF&lt;0.85)</t>
  </si>
  <si>
    <t>Fluorescent, (4) 24", T-8 17W lamp, Instant Start Ballast, NLO (BF: .85-.95)</t>
  </si>
  <si>
    <t>F24ILL-R</t>
  </si>
  <si>
    <t>Fluorescent, (4) 24", T-8 17W lamp, Instant Start Ballast, RLO (BF&lt;0.85)</t>
  </si>
  <si>
    <t>F24LL</t>
  </si>
  <si>
    <t>Fluorescent, (4) 24", T-8 17W lamp, Rapid Start Ballast, NLO (BF: .85-.95)</t>
  </si>
  <si>
    <t>F24LL-R</t>
  </si>
  <si>
    <t>Fluorescent, (4) 24", T-8 17W lamp, Rapid Start Ballast, RLO (BF&lt;0.85)</t>
  </si>
  <si>
    <t>F25T8</t>
  </si>
  <si>
    <t>Fluorescent, (1) 36", T-8 25W lamp, Instant Start Ballast, NLO (BF: .85-.95)</t>
  </si>
  <si>
    <t>F31ILL/T2</t>
  </si>
  <si>
    <t>Fluorescent, (1) 36", T-8 25W lamp, Instant Start Ballast, NLO (BF: .85-.95), Tandem 2 Lamp Ballast</t>
  </si>
  <si>
    <t>F31ILL/T2-H</t>
  </si>
  <si>
    <t>Fluorescent, (1) 36", T-8 25W lamp, Instant Start Ballast, HLO (BF: .96-1.1), Tandem 2 Lamp Ballast</t>
  </si>
  <si>
    <t>F31ILL/T2-R</t>
  </si>
  <si>
    <t>Fluorescent, (1) 36", T-8 25W lamp, Instant Start Ballast, RLO (BF: .85-.95), Tandem 2 Lamp Ballast</t>
  </si>
  <si>
    <t>F31ILL/T3</t>
  </si>
  <si>
    <t>Fluorescent, (1) 36", T-8 25W lamp, Instant Start Ballast, NLO (BF: .85-.95), Tandem 3 Lamp Ballast</t>
  </si>
  <si>
    <t>F31ILL/T3-R</t>
  </si>
  <si>
    <t>Fluorescent, (1) 36", T-8 25W lamp, Instant Start Ballast, RLO (BF&lt;.85), Tandem 3 Lamp Ballast</t>
  </si>
  <si>
    <t>F31ILL/T4</t>
  </si>
  <si>
    <t>Fluorescent, (1) 36", T-8 25W lamp, Instant Start Ballast, NLO (BF: .85-.95), Tandem 4 Lamp Ballast</t>
  </si>
  <si>
    <t>F31ILL/T4-R</t>
  </si>
  <si>
    <t>Fluorescent, (1) 36", T-8 25W lamp, Instant Start Ballast, RLO (BF&lt;.85), Tandem 4 Lamp Ballast</t>
  </si>
  <si>
    <t>F31ILL-H</t>
  </si>
  <si>
    <t>Fluorescent, (1) 36", T-8 25W lamp, Instant Start Ballast, HLO (BF:.96-1.1)</t>
  </si>
  <si>
    <t>F31ILL-R</t>
  </si>
  <si>
    <t>Fluorescent, (1) 36", T-8 25W lamp, Instant Start Ballast, RLO (BF&lt;0.85)</t>
  </si>
  <si>
    <t>F31LL</t>
  </si>
  <si>
    <t>Fluorescent, (1) 36", T-8 25W lamp, Rapid Start Ballast, NLO (BF: .85-.95)</t>
  </si>
  <si>
    <t>F31LL/T2</t>
  </si>
  <si>
    <t>Fluorescent, (1) 36", T-8 25W lamp, Rapid Start Ballast, NLO (BF: .85-.95), Tandem 2 Lamp Ballast</t>
  </si>
  <si>
    <t>F31LL/T3</t>
  </si>
  <si>
    <t>Fluorescent, (1) 36", T-8 25W lamp, Rapid Start Ballast, NLO (BF: .85-.95), Tandem 3 Lamp Ballast</t>
  </si>
  <si>
    <t>F31LL/T4</t>
  </si>
  <si>
    <t>Fluorescent, (1) 36", T-8 25W lamp, Rapid Start Ballast, NLO (BF: .85-.95), Tandem 4 Lamp Ballast</t>
  </si>
  <si>
    <t>F31LL-H</t>
  </si>
  <si>
    <t>Fluorescent, (1) 36", T-8 25W lamp, Rapid Start Ballast, HLO (BF:.96-1.1)</t>
  </si>
  <si>
    <t>F31LL-R</t>
  </si>
  <si>
    <t>Fluorescent, (1) 36", T-8 25W lamp, Rapid Start Ballast, RLO (BF&lt;0.85)</t>
  </si>
  <si>
    <t>Fluorescent, (2) 36", T-8 25W lamp, Instant Start Ballast, NLO (BF: .85-.95)</t>
  </si>
  <si>
    <t>F32ILL/T4</t>
  </si>
  <si>
    <t>Fluorescent, (2) 36", T-8 25W lamp, Instant Start Ballast, NLO (BF: .85-.95), Tandem 4 Lamp Ballast</t>
  </si>
  <si>
    <t>F32ILL/T4-R</t>
  </si>
  <si>
    <t>Fluorescent, (2) 36", T-8 25W lamp, Instant Start Ballast, RLO (BF&lt;.85), Tandem 4 Lamp Ballast</t>
  </si>
  <si>
    <t>F32ILL-H</t>
  </si>
  <si>
    <t>Fluorescent, (2) 36", T-8 25W lamp, Instant Start Ballast, HLO (BF:.96-1.1)</t>
  </si>
  <si>
    <t>F32ILL-R</t>
  </si>
  <si>
    <t>Fluorescent, (2) 36", T-8 25W lamp, Instant Start Ballast, RLO (BF&lt;0.85)</t>
  </si>
  <si>
    <t>F32LE</t>
  </si>
  <si>
    <t>Fluorescent, (2) 36", T-8 25W lamp</t>
  </si>
  <si>
    <t>F32LL</t>
  </si>
  <si>
    <t>Fluorescent, (2) 36", T-8 25W lamp, Rapid Start Ballast, NLO (BF: .85-.95)</t>
  </si>
  <si>
    <t>F32LL/T4</t>
  </si>
  <si>
    <t>Fluorescent, (2) 36", T-8 25W lamp, Rapid Start Ballast, NLO (BF: .85-.95), Tandem 4 Lamp Ballast</t>
  </si>
  <si>
    <t>F32LL-H</t>
  </si>
  <si>
    <t>Fluorescent, (2) 36", T-8 25W lamp, Rapid Start Ballast, HLO (BF:.96-1.1)</t>
  </si>
  <si>
    <t>F32LL-R</t>
  </si>
  <si>
    <t>Fluorescent, (2) 36", T-8 25W lamp, Rapid Start Ballast, RLO (BF&lt;0.85)</t>
  </si>
  <si>
    <t>F32LL-V</t>
  </si>
  <si>
    <t>Fluorescent, (2) 36", T-8 25W lamp, Rapid Start Ballast, VHLO (BF&gt;1.1)</t>
  </si>
  <si>
    <t>Fluorescent, (3) 36", T-8 25W lamp, Instant Start Ballast, NLO (BF: .85-.95)</t>
  </si>
  <si>
    <t>F33ILL-R</t>
  </si>
  <si>
    <t>Fluorescent, (3) 36", T-8 25W lamp, Instant Start Ballast, RLO (BF&lt;0.85)</t>
  </si>
  <si>
    <t>F33LL</t>
  </si>
  <si>
    <t>Fluorescent, (3) 36", T-8 25W lamp, Rapid Start Ballast, NLO (BF: .85-.95)</t>
  </si>
  <si>
    <t>F33LL-R</t>
  </si>
  <si>
    <t>Fluorescent, (3) 36", T-8 25W lamp, Rapid Start Ballast, RLO (BF&lt;0.85)</t>
  </si>
  <si>
    <t>Fluorescent, (4) 36", T-8 25W lamp, Instant Start Ballast, NLO (BF: .85-.95)</t>
  </si>
  <si>
    <t>F34ILL-R</t>
  </si>
  <si>
    <t>Fluorescent, (4) 36", T-8 25W lamp, Instant Start Ballast, RLO (BF&lt;0.85)</t>
  </si>
  <si>
    <t>F34LL</t>
  </si>
  <si>
    <t>Fluorescent, (4) 36", T-8 25W lamp, Rapid Start Ballast, NLO (BF: .85-.95)</t>
  </si>
  <si>
    <t>F34LL-R</t>
  </si>
  <si>
    <t>Fluorescent, (4) 36", T-8 25W lamp, Rapid Start Ballast, RLO (BF&lt;0.85)</t>
  </si>
  <si>
    <t>F36ILL-R</t>
  </si>
  <si>
    <t>Fluorescent, (6) 36", T-8 25W lamp, Instant Start Ballast, RLO (BF&lt;.85)</t>
  </si>
  <si>
    <t>F410GHL</t>
  </si>
  <si>
    <t>Fluorescent, (10) 48", STD HO T5 54W lamp</t>
  </si>
  <si>
    <t>F412GHL</t>
  </si>
  <si>
    <t>Fluorescent, (12) 48", STD HO T5 54W lamp</t>
  </si>
  <si>
    <t>F32T8</t>
  </si>
  <si>
    <t>Fluorescent, (1) 48", T-8 32W lamp, Instant Start Ballast, NLO (BF: .85-.95)</t>
  </si>
  <si>
    <t>F41ILL/T2</t>
  </si>
  <si>
    <t>Fluorescent, (1) 48", T-8 32W lamp, Instant Start Ballast, NLO (BF: .85-.95), Tandem 2 Lamp Ballast</t>
  </si>
  <si>
    <t>F41ILL/T2-H</t>
  </si>
  <si>
    <t>Fluorescent, (1) 48", T-8 32W lamp, Instant Start Ballast, HLO (BF:.96-1.1), Tandem 2 Lamp Ballast</t>
  </si>
  <si>
    <t>F41ILL/T2-R</t>
  </si>
  <si>
    <t>Fluorescent, (1) 48", T-8 32W lamp, IS Ballast, RLO (BF&lt;0.85), Tandem 2 Lamp Ballast</t>
  </si>
  <si>
    <t>F41ILL/T3</t>
  </si>
  <si>
    <t>Fluorescent, (1) 48", T-8 32W lamp, Instant Start Ballast, NLO (BF: .85-.95), Tandem 3 Lamp Ballast</t>
  </si>
  <si>
    <t>F41ILL/T3-H</t>
  </si>
  <si>
    <t>Fluorescent, (1) 48", T-8 32W lamp, Instant Start Ballast, HLO (BF:.96-1.1), Tandem 3 Lamp Ballast</t>
  </si>
  <si>
    <t>F41ILL/T3-R</t>
  </si>
  <si>
    <t>Fluorescent, (1) 48", T-8 32W lamp, IS Ballast, RLO (BF&lt;0.85), Tandem 3 Lamp Ballast</t>
  </si>
  <si>
    <t>F41ILL/T4</t>
  </si>
  <si>
    <t>Fluorescent, (1) 48", T-8 32W lamp, Instant Start Ballast, NLO (BF: .85-.95), Tandem 4 Lamp Ballast</t>
  </si>
  <si>
    <t>F41ILL/T4-R</t>
  </si>
  <si>
    <t>Fluorescent, (1) 48", T-8 32W lamp, IS Ballast, RLO (BF&lt;0.85), Tandem 4 Lamp Ballast</t>
  </si>
  <si>
    <t>F41ILL-H</t>
  </si>
  <si>
    <t>Fluorescent, (1) 48", T-8 32W lamp, Instant Start Ballast, HLO (BF:.96-1.1)</t>
  </si>
  <si>
    <t>F41LE</t>
  </si>
  <si>
    <t>Fluorescent, (1) 48", T-8 32W lamp</t>
  </si>
  <si>
    <t>F41LL</t>
  </si>
  <si>
    <t>Fluorescent, (1) 48", T-8 32W lamp, Rapid Start Ballast, NLO (BF: .85-.95)</t>
  </si>
  <si>
    <t>F41LL/T2</t>
  </si>
  <si>
    <t>Fluorescent, (1) 48", T-8 32W lamp, Rapid Start Ballast, NLO (BF: .85-.95), Tandem 2 Lamp Ballast</t>
  </si>
  <si>
    <t>F41LL/T2-H</t>
  </si>
  <si>
    <t>Fluorescent, (1) 48", T-8 32W lamp, Rapid Start Ballast, HLO (BF:.96-1.1), Tandem 2 Lamp Ballast</t>
  </si>
  <si>
    <t>F41LL/T2-R</t>
  </si>
  <si>
    <t>Fluorescent, (1) 48", T-8 32W lamp, Rapid Start Ballast, RLO (BF&lt;0.85), Tandem 2 Lamp Ballast</t>
  </si>
  <si>
    <t>F41LL/T3</t>
  </si>
  <si>
    <t>Fluorescent, (1) 48", T-8 32W lamp, Rapid Start Ballast, NLO (BF: .85-.95), Tandem 3 Lamp Ballast</t>
  </si>
  <si>
    <t>F41LL/T3-H</t>
  </si>
  <si>
    <t>Fluorescent, (1) 48", T-8 32W lamp, Rapid Start Ballast, HLO (BF:.96-1.1), Tandem 3 Lamp Ballast</t>
  </si>
  <si>
    <t>F41LL/T3-R</t>
  </si>
  <si>
    <t>Fluorescent, (1) 48", T-8 32W lamp, Rapid Start Ballast, RLO (BF&lt;0.85), Tandem 3 Lamp Ballast</t>
  </si>
  <si>
    <t>F41LL/T4</t>
  </si>
  <si>
    <t>Fluorescent, (1) 48", T-8 32W lamp, Rapid Start Ballast, NLO (BF: .85-.95), Tandem 4 Lamp Ballast</t>
  </si>
  <si>
    <t>F41LL/T4-R</t>
  </si>
  <si>
    <t>Fluorescent, (1) 48", T-8 32W lamp, Rapid Start Ballast, RLO (BF&lt;0.85), Tandem 4 Lamp Ballast</t>
  </si>
  <si>
    <t>F41LL-H</t>
  </si>
  <si>
    <t>Fluorescent, (1) 48", T-8 32W lamp, Rapid Start Ballast, HLO (BF:.96-1.1)</t>
  </si>
  <si>
    <t>F41LL-R</t>
  </si>
  <si>
    <t>Fluorescent, (1) 48", T-8 32W lamp, Rapid Start Ballast, RLO (BF&lt;0.85)</t>
  </si>
  <si>
    <t>F41RSILL</t>
  </si>
  <si>
    <t>Fluorescent, (1) 48", T-8 25W lamp, Instant Start Ballast, NLO (BF: .85-.95)</t>
  </si>
  <si>
    <t>F41RSILL/T2</t>
  </si>
  <si>
    <t>Fluorescent, (1) 48", T-8 25W lamp, Instant Start Ballast, NLO (BF: .85-.95), Tandem 2 Lamp Ballast</t>
  </si>
  <si>
    <t>F41RSILL/T3</t>
  </si>
  <si>
    <t>Fluorescent, (1) 48", T-8 25W lamp, Instant Start Ballast, NLO (BF: .85-.95), Tandem 3 Lamp Ballast</t>
  </si>
  <si>
    <t>F41RSILL/T4</t>
  </si>
  <si>
    <t>Fluorescent, (1) 48", T-8 25W lamp, Instant Start Ballast, NLO (BF: .85-.95), Tandem 4 Lamp Ballast</t>
  </si>
  <si>
    <t>F41RSILL-H</t>
  </si>
  <si>
    <t>Fluorescent, (1) 48", T-8 25W lamp, Instant Start Ballast, HLO (BF:.96 - 1.2)</t>
  </si>
  <si>
    <t>F41RSILL-H/T2</t>
  </si>
  <si>
    <t>Fluorescent, (1) 48", T-8 25W lamp, Instant Start Ballast, HLO (BF:.96 - 1.2), Tandem 2 Lamp Ballast</t>
  </si>
  <si>
    <t>F41RSILL-H/T3</t>
  </si>
  <si>
    <t>Fluorescent, (1) 48", T-8 25W lamp, Instant Start Ballast, HLO (BF:.96 - 1.2), Tandem 3 Lamp Ballast</t>
  </si>
  <si>
    <t>F41RSILL-H/T4</t>
  </si>
  <si>
    <t>Fluorescent, (1) 48", T-8 25W lamp, Instant Start Ballast, HLO (BF:.96 - 1.2), Tandem 4 Lamp Ballast</t>
  </si>
  <si>
    <t>F41RSILL-R</t>
  </si>
  <si>
    <t>Fluorescent, (1) 48", T-8 25W lamp, Instant Start Ballast, RLO (BF&lt;0.85)</t>
  </si>
  <si>
    <t>F41RSILL-R/T2</t>
  </si>
  <si>
    <t>Fluorescent, (1) 48", T-8 25W lamp, Instant Start Ballast, RLO (BF&lt;0.85), Tandem 2 Lamp Ballast</t>
  </si>
  <si>
    <t>F41RSILL-R/T3</t>
  </si>
  <si>
    <t>Fluorescent, (1) 48", T-8 25W lamp, Instant Start Ballast, RLO (BF&lt;0.85), Tandem 3 Lamp Ballast</t>
  </si>
  <si>
    <t>F41RSILL-R/T4</t>
  </si>
  <si>
    <t>Fluorescent, (1) 48", T-8 25W lamp, Instant Start Ballast, RLO (BF&lt;0.85), Tandem 4 Lamp Ballast</t>
  </si>
  <si>
    <t>F41SILL</t>
  </si>
  <si>
    <t>F30T8</t>
  </si>
  <si>
    <t>Fluorescent, (1) 48", Super T-8 30W lamp, Instant Start Ballast, NLO (BF: .85-.95)</t>
  </si>
  <si>
    <t>F41SILL/T2</t>
  </si>
  <si>
    <t>Fluorescent, (1) 48", Super T-8 30W lamp, Instant Start Ballast, NLO (BF: .85-.95), Tandem 2 Lamp Ballast</t>
  </si>
  <si>
    <t>F41SILL/T2-H</t>
  </si>
  <si>
    <t>Fluorescent, (1) 48", Super T-8 30W lamp, Instant Start Ballast, HLO (BF:.96-1.1), Tandem 2 Lamp Ballast</t>
  </si>
  <si>
    <t>F41SILL/T2-R</t>
  </si>
  <si>
    <t>Fluorescent, (1) 48", Super T-8 30W lamp, IS Ballast, RLO (BF&lt;0.85), Tandem 2 Lamp Ballast</t>
  </si>
  <si>
    <t>F41SILL/T3</t>
  </si>
  <si>
    <t>Fluorescent, (1) 48", Super T-8 30W lamp, Instant Start Ballast, NLO (BF: .85-.95), Tandem 3 Lamp Ballast</t>
  </si>
  <si>
    <t>F41SILL/T3-H</t>
  </si>
  <si>
    <t>Fluorescent, (1) 48", Super T-8 30W lamp, Instant Start Ballast, HLO (BF:.96-1.1), Tandem 3 Lamp Ballast</t>
  </si>
  <si>
    <t>F41SILL/T3-R</t>
  </si>
  <si>
    <t>Fluorescent, (1) 48", Super T-8 30W lamp, IS Ballast, RLO (BF&lt;0.85), Tandem 3 Lamp Ballast</t>
  </si>
  <si>
    <t>F41SILL/T4</t>
  </si>
  <si>
    <t>Fluorescent, (1) 48", Super T-8 30W lamp, Instant Start Ballast, NLO (BF: .85-.95), Tandem 4 Lamp Ballast</t>
  </si>
  <si>
    <t>F41SILL/T4-R</t>
  </si>
  <si>
    <t>Fluorescent, (1) 48", Super T-8 30W lamp, IS Ballast, RLO (BF&lt;0.85), Tandem 4 Lamp Ballast</t>
  </si>
  <si>
    <t>F41SILL-H</t>
  </si>
  <si>
    <t>Fluorescent, (1) 48", Super T-8 30W lamp, Instant Start Ballast, HLO (BF:.96-1.1)</t>
  </si>
  <si>
    <t>F41SILL-R</t>
  </si>
  <si>
    <t>Fluorescent, (1) 48", Super T-8 30W lamp, Instant Start Ballast, RLO (BF&lt;0.85)</t>
  </si>
  <si>
    <t>F41SSILL</t>
  </si>
  <si>
    <t>F28T8</t>
  </si>
  <si>
    <t>Fluorescent, (1) 48", Super T-8 28W lamp, Instant Start Ballast, NLO (BF: .85-.95)</t>
  </si>
  <si>
    <t>F41SSILL/T2</t>
  </si>
  <si>
    <t>Fluorescent, (1) 48", Super T-8 28W lamp, Instant Start Ballast, NLO (BF: .85-.95), Tandem 2 Lamp Ballast</t>
  </si>
  <si>
    <t>F41SSILL/T2-H</t>
  </si>
  <si>
    <t>Fluorescent, (1) 48", Super T-8 28W lamp, Instant Start Ballast, HLO (BF:.96-1.1), Tandem 2 Lamp Ballast</t>
  </si>
  <si>
    <t>F41SSILL/T2-R</t>
  </si>
  <si>
    <t>Fluorescent, (1) 48", Super T-8 28W lamp, IS Ballast, RLO (BF&lt;0.85), Tandem 2 Lamp Ballast</t>
  </si>
  <si>
    <t>F41SSILL/T3</t>
  </si>
  <si>
    <t>Fluorescent, (1) 48", Super T-8 28W lamp, Instant Start Ballast, NLO (BF: .85-.95), Tandem 3 Lamp Ballast</t>
  </si>
  <si>
    <t>F41SSILL/T3-H</t>
  </si>
  <si>
    <t>Fluorescent, (1) 48", Super T-8 28W lamp, Instant Start Ballast, HLO (BF:.96-1.1), Tandem 3 Lamp Ballast</t>
  </si>
  <si>
    <t>F41SSILL/T3-R</t>
  </si>
  <si>
    <t>Fluorescent, (1) 48", Super T-8 28W lamp, IS Ballast, RLO (BF&lt;0.85), Tandem 3 Lamp Ballast</t>
  </si>
  <si>
    <t>F41SSILL/T4</t>
  </si>
  <si>
    <t>Fluorescent, (1) 48", Super T-8 28W lamp, Instant Start Ballast, NLO (BF: .85-.95), Tandem 4 Lamp Ballast</t>
  </si>
  <si>
    <t>F41SSILL/T4-R</t>
  </si>
  <si>
    <t>Fluorescent, (1) 48", Super T-8 28W lamp, IS Ballast, RLO (BF&lt;0.85), Tandem 4 Lamp Ballast</t>
  </si>
  <si>
    <t>F41SSILL-H</t>
  </si>
  <si>
    <t>Fluorescent, (1) 48", Super T-8 28W lamp, Instant Start Ballast, HLO (BF:.96-1.1)</t>
  </si>
  <si>
    <t>F41SSILL-R</t>
  </si>
  <si>
    <t>Fluorescent, (1) 48", Super T-8 28W lamp, Instant Start Ballast, RLO (BF&lt;0.85)</t>
  </si>
  <si>
    <t>Fluorescent, (2) 48", T-8 32W lamp, Instant Start Ballast, NLO (BF: .85-.95)</t>
  </si>
  <si>
    <t>F42ILL/T4</t>
  </si>
  <si>
    <t>Fluorescent, (2) 48", T-8 32W lamp, Instant Start Ballast, NLO (BF: .85-.95), Tandem 4 Lamp Ballast</t>
  </si>
  <si>
    <t>F42ILL/T4-R</t>
  </si>
  <si>
    <t>Fluorescent, (2) 48", T-8 32W lamp, Instant Start Ballast, RLO (BF&lt;0.85), Tandem 4 Lamp Ballast</t>
  </si>
  <si>
    <t>F42ILL-H</t>
  </si>
  <si>
    <t>Fluorescent, (2) 48", T-8 32W lamp, Instant Start Ballast, HLO (BF:.96-1.1)</t>
  </si>
  <si>
    <t>F42ILL-R</t>
  </si>
  <si>
    <t>Fluorescent, (2) 48", T-8 32W lamp, Instant Start Ballast, RLO (BF&lt;0.85)</t>
  </si>
  <si>
    <t>F42ILL-V</t>
  </si>
  <si>
    <t>Fluorescent, (2) 48", T-8 32W lamp, Instant Start Ballast, VHLO (BF&gt;1.1)</t>
  </si>
  <si>
    <t>F42LE</t>
  </si>
  <si>
    <t>Fluorescent, (2) 48", T-8 32W lamp</t>
  </si>
  <si>
    <t>F42LL</t>
  </si>
  <si>
    <t>Fluorescent, (2) 48", T-8 32W lamp, Rapid Start Ballast, NLO (BF: .85-.95)</t>
  </si>
  <si>
    <t>F42LL/T4</t>
  </si>
  <si>
    <t>Fluorescent, (2) 48", T-8 32W lamp, Rapid Start Ballast, NLO (BF: .85-.95), Tandem 4 Lamp Ballast</t>
  </si>
  <si>
    <t>F42LL/T4-R</t>
  </si>
  <si>
    <t>Fluorescent, (2) 48", T-8 32W lamp, Rapid Start Ballast, RLO (BF&lt;0.85), Tandem 4 Lamp Ballast</t>
  </si>
  <si>
    <t>F42LL-H</t>
  </si>
  <si>
    <t>Fluorescent, (2) 48", T-8 32W lamp, Rapid Start Ballast, HLO (BF:.96-1.1)</t>
  </si>
  <si>
    <t>F42LL-R</t>
  </si>
  <si>
    <t>Fluorescent, (2) 48", T-8 32W lamp, Rapid Start Ballast, RLO (BF&lt;0.85)</t>
  </si>
  <si>
    <t>F42LL-V</t>
  </si>
  <si>
    <t>Fluorescent, (2) 48", T-8 32W lamp, Rapid Start Ballast, VHLO (BF&gt;1.1)</t>
  </si>
  <si>
    <t>F42RSILL</t>
  </si>
  <si>
    <t>Fluorescent, (2) 48", T-8 25W lamp, Instant Start Ballast, NLO (BF: .85-.95)</t>
  </si>
  <si>
    <t>F42RSILL/T4</t>
  </si>
  <si>
    <t>Fluorescent, (2) 48", T-8 25W lamp, Instant Start Ballast, NLO (BF: .85-.95), Tandem 4 Lamp Ballast</t>
  </si>
  <si>
    <t>F42RSILL-H</t>
  </si>
  <si>
    <t>Fluorescent, (2) 48", T-8 25W lamp, Instant Start Ballast, HLO (BF:.96 - 1.2)</t>
  </si>
  <si>
    <t>F42RSILL-H/T4</t>
  </si>
  <si>
    <t>Fluorescent, (2) 48", T-8 25W lamp, Instant Start Ballast, HLO (BF:.96 - 1.2), Tandem 4 Lamp Ballast</t>
  </si>
  <si>
    <t>F42RSILL-R</t>
  </si>
  <si>
    <t>Fluorescent, (2) 48", T-8 25W lamp, Instant Start Ballast, RLO (BF&lt;0.85)</t>
  </si>
  <si>
    <t>F42RSILL-R/T4</t>
  </si>
  <si>
    <t>Fluorescent, (2) 48", T-8 25W lamp, Instant Start Ballast, RLO (BF&lt;0.85), Tandem 4 Lamp Ballast</t>
  </si>
  <si>
    <t>F42SILL</t>
  </si>
  <si>
    <t>Fluorescent, (2) 48", Super T-8 30W lamp, Instant Start Ballast, NLO (BF: .85-.95)</t>
  </si>
  <si>
    <r>
      <t>F4</t>
    </r>
    <r>
      <rPr>
        <sz val="11"/>
        <color indexed="10"/>
        <rFont val="Arial"/>
        <family val="2"/>
      </rPr>
      <t>2</t>
    </r>
    <r>
      <rPr>
        <sz val="11"/>
        <rFont val="Arial"/>
        <family val="2"/>
      </rPr>
      <t>SILL/T4</t>
    </r>
  </si>
  <si>
    <t>Fluorescent, (2) 48", Super T-8 30W lamp, Instant Start Ballast, NLO (BF: .85-.95), Tandem 4 Lamp Ballast</t>
  </si>
  <si>
    <t>F42SILL/T4</t>
  </si>
  <si>
    <r>
      <t>F4</t>
    </r>
    <r>
      <rPr>
        <sz val="11"/>
        <color indexed="10"/>
        <rFont val="Arial"/>
        <family val="2"/>
      </rPr>
      <t>2</t>
    </r>
    <r>
      <rPr>
        <sz val="11"/>
        <rFont val="Arial"/>
        <family val="2"/>
      </rPr>
      <t>SILL/T4-R</t>
    </r>
  </si>
  <si>
    <t>Fluorescent, (2) 48", Super T-8 30W lamp, IS Ballast, RLO (BF&lt;0.85), Tandem 4 Lamp Ballast</t>
  </si>
  <si>
    <t>F42SILL/T4-R</t>
  </si>
  <si>
    <t>F42SILL-H</t>
  </si>
  <si>
    <t>Fluorescent, (2) 48", Super T-8 30W lamp, Instant Start Ballast, HLO (BF:.96-2.2)</t>
  </si>
  <si>
    <t>F42SILL-R</t>
  </si>
  <si>
    <t>Fluorescent, (2) 48", Super T-8 30W lamp, Instant Start Ballast, RLO (BF&lt;0.85)</t>
  </si>
  <si>
    <t>F42SSILL</t>
  </si>
  <si>
    <t>Fluorescent, (2) 48", Super T-8 28W lamp, Instant Start Ballast, NLO (BF: .85-.95)</t>
  </si>
  <si>
    <r>
      <t>F4</t>
    </r>
    <r>
      <rPr>
        <sz val="11"/>
        <color indexed="10"/>
        <rFont val="Arial"/>
        <family val="2"/>
      </rPr>
      <t>2</t>
    </r>
    <r>
      <rPr>
        <sz val="11"/>
        <rFont val="Arial"/>
        <family val="2"/>
      </rPr>
      <t>SSILL/T4</t>
    </r>
  </si>
  <si>
    <t>Fluorescent, (2) 48", Super T-8 28W lamp, Instant Start Ballast, NLO (BF: .85-.95), Tandem 4 Lamp Ballast</t>
  </si>
  <si>
    <t>F42SSILL/T4</t>
  </si>
  <si>
    <r>
      <t>F4</t>
    </r>
    <r>
      <rPr>
        <sz val="11"/>
        <color indexed="10"/>
        <rFont val="Arial"/>
        <family val="2"/>
      </rPr>
      <t>2</t>
    </r>
    <r>
      <rPr>
        <sz val="11"/>
        <rFont val="Arial"/>
        <family val="2"/>
      </rPr>
      <t>SSILL/T4-R</t>
    </r>
  </si>
  <si>
    <t>Fluorescent, (2) 48", Super T-8 28W lamp, IS Ballast, RLO (BF&lt;0.85), Tandem 4 Lamp Ballast</t>
  </si>
  <si>
    <t>F42SSILL/T4-R</t>
  </si>
  <si>
    <t>F42SSILL-H</t>
  </si>
  <si>
    <t>Fluorescent, (2) 48", Super T-8 28W lamp, Instant Start Ballast, HLO (BF:.96-2.2)</t>
  </si>
  <si>
    <t>F42SSILL-R</t>
  </si>
  <si>
    <t>Fluorescent, (2) 48", Super T-8 28W lamp, Instant Start Ballast, RLO (BF&lt;0.85)</t>
  </si>
  <si>
    <t>Fluorescent, (3) 48", T-8 32W lamp, Instant Start Ballast, NLO (BF: .85-.95)</t>
  </si>
  <si>
    <t>F43ILL/2</t>
  </si>
  <si>
    <t>Fluorescent, (3) 48", T-8 32W lamp, Instant Start Ballast, NLO (BF: .85-.95), (2) ballast</t>
  </si>
  <si>
    <t>F43ILL-H</t>
  </si>
  <si>
    <t>Fluorescent, (3) 48", T-8 32W lamp, Instant Start Ballast, HLO (BF:.96-1.1)</t>
  </si>
  <si>
    <t>F43ILL-R</t>
  </si>
  <si>
    <t>Fluorescent, (3) 48", T-8 32W lamp, Instant Start Ballast, RLO (BF&lt;0.85)</t>
  </si>
  <si>
    <t>F43ILL-V</t>
  </si>
  <si>
    <t>Fluorescent, (3) 48", T-8 32W lamp, Instant Start Ballast, VHLO (BF&gt;1.1)</t>
  </si>
  <si>
    <t>F43LE</t>
  </si>
  <si>
    <t>Fluorescent, (3) 48", T-8 32W lamp</t>
  </si>
  <si>
    <t>F43LL</t>
  </si>
  <si>
    <t>Fluorescent, (3) 48", T-8 32W lamp, Rapid Start Ballast, NLO (BF: .85-.95)</t>
  </si>
  <si>
    <t>F43LL/2</t>
  </si>
  <si>
    <t>Fluorescent, (3) 48", T-8 32W lamp, Rapid Start Ballast, NLO (BF: .85-.95), (2) ballast</t>
  </si>
  <si>
    <t>F43LL-H</t>
  </si>
  <si>
    <t>Fluorescent, (3) 48", T-8 32W lamp, Rapid Start Ballast, HLO (BF:.96-1.1)</t>
  </si>
  <si>
    <t>F43LL-R</t>
  </si>
  <si>
    <t>Fluorescent, (3) 48", T-8 32W lamp, Rapid Start Ballast, RLO (BF&lt;0.85)</t>
  </si>
  <si>
    <t>F43RSILL</t>
  </si>
  <si>
    <t>Fluorescent, (3) 48", T-8 25W lamp, Instant Start Ballast, NLO (BF: .85-.95)</t>
  </si>
  <si>
    <t>F43RSILL-H</t>
  </si>
  <si>
    <t>Fluorescent, (3) 48", T-8 25W lamp, Instant Start Ballast, HLO (BF:.96 - 1.2)</t>
  </si>
  <si>
    <t>F43RSILL-R</t>
  </si>
  <si>
    <t>Fluorescent, (3) 48", T-8 25W lamp, Instant Start Ballast, RLO (BF&lt;0.85)</t>
  </si>
  <si>
    <t>F43SILL</t>
  </si>
  <si>
    <t>Fluorescent, (3) 48", Super T-8 30W lamp, Instant Start Ballast, NLO (BF: .85-.95)</t>
  </si>
  <si>
    <t>F43SILL-H</t>
  </si>
  <si>
    <t>Fluorescent, (3) 48", Super T-8 30W lamp, Instant Start Ballast, HLO (BF:.96-3.3)</t>
  </si>
  <si>
    <t>F43SILL-R</t>
  </si>
  <si>
    <t>Fluorescent, (3) 48", Super T-8 30W lamp, Instant Start Ballast, RLO (BF&lt;0.85)</t>
  </si>
  <si>
    <t>F43SSILL</t>
  </si>
  <si>
    <t>Fluorescent, (3) 48", Super T-8 28W lamp, Instant Start Ballast, NLO (BF: .85-.95)</t>
  </si>
  <si>
    <t>F43SSILL-H</t>
  </si>
  <si>
    <t>Fluorescent, (3) 48", Super T-8 28W lamp, Instant Start Ballast, HLO (BF:.96-3.3)</t>
  </si>
  <si>
    <t>F43SSILL-R</t>
  </si>
  <si>
    <t>Fluorescent, (3) 48", Super T-8 28W lamp, Instant Start Ballast, RLO (BF&lt;0.85)</t>
  </si>
  <si>
    <t>Fluorescent, (4) 48", T-8 32W lamp, Instant Start Ballast, NLO (BF: .85-.95)</t>
  </si>
  <si>
    <t>F44ILL/2</t>
  </si>
  <si>
    <t>Fluorescent, (4) 48", T-8 32W lamp, Instant Start Ballast, NLO (BF: .85-.95), (2) ballast</t>
  </si>
  <si>
    <t>F44ILL-H</t>
  </si>
  <si>
    <t>Fluorescent, (4) 48", T-8 32W lamp, Instant Start Ballast, HLO (BF: .96-1.2)</t>
  </si>
  <si>
    <t>F44ILL-R</t>
  </si>
  <si>
    <t>Fluorescent, (4) 48", T-8 32W lamp, Instant Start Ballast, RLO (BF&lt;0.85)</t>
  </si>
  <si>
    <t>F44ILL-V</t>
  </si>
  <si>
    <t>Fluorescent, (4) 48", T-8 32W lamp, Instant Start Ballast, VHLO (BF&gt;1.1)</t>
  </si>
  <si>
    <t>F44LE</t>
  </si>
  <si>
    <t>Fluorescent, (4) 48", T-8 32W lamp</t>
  </si>
  <si>
    <t>F44LL</t>
  </si>
  <si>
    <t>Fluorescent, (4) 48", T-8 32W lamp, Rapid Start Ballast, NLO (BF: .85-.95)</t>
  </si>
  <si>
    <t>F44LL/2</t>
  </si>
  <si>
    <t>Fluorescent, (4) 48", T-8 32W lamp, Rapid Start Ballast, NLO (BF: .85-.95), (2) ballast</t>
  </si>
  <si>
    <t>F44LL-R</t>
  </si>
  <si>
    <t>Fluorescent, (4) 48", T-8 32W lamp, Rapid Start Ballast, RLO (BF&lt;0.85)</t>
  </si>
  <si>
    <t>F44RSILL</t>
  </si>
  <si>
    <t>Fluorescent, (4) 48", T-8 25W lamp, Instant Start Ballast, NLO (BF: .85-.95)</t>
  </si>
  <si>
    <t>F44RSILL-H</t>
  </si>
  <si>
    <t>Fluorescent, (4) 48", T-8 25W lamp, Instant Start Ballast, HLO (BF:.96 - 1.2)</t>
  </si>
  <si>
    <t>F44RSILL-R</t>
  </si>
  <si>
    <t>Fluorescent, (4) 48", T-8 25W lamp, Instant Start Ballast, RLO (BF&lt;0.85)</t>
  </si>
  <si>
    <t>F44SILL</t>
  </si>
  <si>
    <t>Fluorescent, (4) 48", Super T-8 30W lamp, Instant Start Ballast, NLO (BF: .85-.95)</t>
  </si>
  <si>
    <t>F44SILL-H</t>
  </si>
  <si>
    <t>Fluorescent, (4) 48", Super T-8 30W lamp, Instant Start Ballast, HLO (BF:.96-4.4)</t>
  </si>
  <si>
    <t>F44SILL-R</t>
  </si>
  <si>
    <t>Fluorescent, (4) 48", Super T-8 30W lamp, Instant Start Ballast, RLO (BF&lt;0.85)</t>
  </si>
  <si>
    <t>F44SSILL</t>
  </si>
  <si>
    <t>Fluorescent, (4) 48", Super T-8 28W lamp, Instant Start Ballast, NLO (BF: .85-.95)</t>
  </si>
  <si>
    <t>F44SSILL-H</t>
  </si>
  <si>
    <t>Fluorescent, (4) 48", Super T-8 28W lamp, Instant Start Ballast, HLO (BF:.96-4.4)</t>
  </si>
  <si>
    <t>F44SSILL-R</t>
  </si>
  <si>
    <t>Fluorescent, (4) 48", Super T-8 28W lamp, Instant Start Ballast, RLO (BF&lt;0.85)</t>
  </si>
  <si>
    <t>F45ILL</t>
  </si>
  <si>
    <t>Fluorescent, (5) 48", T-8 32W lamp, (1) 3-lamp IS ballast and (1) 2-lamp IS ballast, NLO (BF: .85-.95)</t>
  </si>
  <si>
    <t>Fluorescent, (6) 48", T-8 32W lamp, Instant Start Ballast, NLO (BF: .85-.95)</t>
  </si>
  <si>
    <t>F46ILL-H</t>
  </si>
  <si>
    <t>Fluorescent, (6) 48", T-8 32W lamp, Instant Start Ballast, HLO (BF: .96-1.2)</t>
  </si>
  <si>
    <t>F46ILL-R</t>
  </si>
  <si>
    <t>Fluorescent, (6) 48", T-8 32W lamp, Instant Start Ballast, RLO (BF&lt; .85)</t>
  </si>
  <si>
    <t>F46ILL-V</t>
  </si>
  <si>
    <t>Fluorescent, (6) 48", T-8 32W lamp, Instant Start Ballast, VLO (BF: &gt;1.2)</t>
  </si>
  <si>
    <t>F46LL</t>
  </si>
  <si>
    <t>Fluorescent, (6) 48", T-8 32W lamp,  NLO (BF: .85-.95)</t>
  </si>
  <si>
    <t>F46SIL</t>
  </si>
  <si>
    <t>F46SSIL</t>
  </si>
  <si>
    <t>Fluorescent, (8) 48", T-8 32W lamp, Instant Start Ballast, NLO (BF: .85-.95)</t>
  </si>
  <si>
    <t>F48ILL-R</t>
  </si>
  <si>
    <t>Fluorescent, (8) 48", T-8 32W lamp, Instant Start Ballast, RLO (BF&lt;0.85)</t>
  </si>
  <si>
    <t>F48LHL</t>
  </si>
  <si>
    <t>F48T8/HO</t>
  </si>
  <si>
    <t>Fluorescent, (8) 48", T-8 HO 44W lamp,  NLO (BF: 0.95), 4 Ballasts</t>
  </si>
  <si>
    <t>F51ILHL</t>
  </si>
  <si>
    <t>F60T8/HO</t>
  </si>
  <si>
    <t>Fluorescent, (1) 60", T-8 HO 55W lamp, Instant Start Ballast</t>
  </si>
  <si>
    <t>N/A</t>
  </si>
  <si>
    <t>F40T8</t>
  </si>
  <si>
    <t>Fluorescent, (1) 60", T-8 40W lamp, Instant Start Ballast, NLO (BF: .85-.95)</t>
  </si>
  <si>
    <t>F51ILL/T2</t>
  </si>
  <si>
    <t>Fluorescent, (1) 60", T-8 40W lamp, Instant Start Ballast, NLO (BF: .85-.95), Tandem 2 Lamp Ballast</t>
  </si>
  <si>
    <t>F51ILL/T3</t>
  </si>
  <si>
    <t>Fluorescent, (1) 60", T-8 40W lamp, Instant Start Ballast, NLO (BF: .85-.95), Tandem 3 Lamp Ballast</t>
  </si>
  <si>
    <t>F51ILL/T4</t>
  </si>
  <si>
    <t>Fluorescent, (1) 60", T-8 40W lamp, Instant Start Ballast, NLO (BF: .85-.95), Tandem 4 Lamp Ballast</t>
  </si>
  <si>
    <t>F51ILL-R</t>
  </si>
  <si>
    <t>Fluorescent, (1) 60", T-8 40W lamp, Instant Start Ballast, RLO (BF&lt;0.85)</t>
  </si>
  <si>
    <t>F52ILHL</t>
  </si>
  <si>
    <t>Fluorescent, (2) 60", T-8 HO 55W lamp, Instant Start Ballast</t>
  </si>
  <si>
    <t>Fluorescent, (2) 60", T-8 40W lamp, Instant Start Ballast, NLO (BF: .85-.95)</t>
  </si>
  <si>
    <t>F52ILL/T4</t>
  </si>
  <si>
    <t>Fluorescent, (2) 60", T-8 40W lamp, Instant Start Ballast, NLO (BF: .85-.95), Tandem 2 Lamp Ballast</t>
  </si>
  <si>
    <t>F52ILL-H</t>
  </si>
  <si>
    <t>Fluorescent, (2) 60", T-8 40W lamp, Instant Start Ballast, HLO (BF:.96-1.1)</t>
  </si>
  <si>
    <t>F52ILL-R</t>
  </si>
  <si>
    <t>Fluorescent, (2) 60", T-8 40W lamp, Instant Start Ballast, RLO (BF&lt;0.85)</t>
  </si>
  <si>
    <t>F53ILL</t>
  </si>
  <si>
    <t>Fluorescent, (3) 60", T-8 40W lamp, Instant Start Ballast, NLO (BF: .85-.95)</t>
  </si>
  <si>
    <t>F53ILL-H</t>
  </si>
  <si>
    <t>Fluorescent, (3) 60", T-8 40W lamp, Instant Start Ballast, HLO (BF:.96-1.1)</t>
  </si>
  <si>
    <t>F54ILL</t>
  </si>
  <si>
    <t>Fluorescent, (4) 60", T-8 40W lamp, Instant Start Ballast, NLO (BF: .85-.95)</t>
  </si>
  <si>
    <t>F54ILL-H</t>
  </si>
  <si>
    <t>Fluorescent, (4) 60", T-8 40W lamp, Instant Start Ballast, HLO (BF:.96-1.1)</t>
  </si>
  <si>
    <t>F62ILHL</t>
  </si>
  <si>
    <t>F72T8</t>
  </si>
  <si>
    <t>Fluorescent, (2) 72", T-8 HO 65W lamp, Instant Start Ballast</t>
  </si>
  <si>
    <t>F96T8</t>
  </si>
  <si>
    <t>Fluorescent, (1) 96", T-8 59W lamp, Instant Start Ballast, NLO (BF: .85-.95)</t>
  </si>
  <si>
    <t>F81ILL/T2</t>
  </si>
  <si>
    <t>Fluorescent, (1) 96", T-8 59W lamp, Instant Start Ballast, NLO (BF: .85-.95), Tandem 2 Lamp Ballast</t>
  </si>
  <si>
    <t>F81ILL/T2-R</t>
  </si>
  <si>
    <t>Fluorescent, (1) 96", T-8 59W lamp, Instant Start Ballast, RLO (BF&lt;.85), Tandem 2 Lamp Ballast</t>
  </si>
  <si>
    <t>F81ILL-H</t>
  </si>
  <si>
    <t>Fluorescent, (1) 96", T-8 59W lamp, Instant Start Ballast, HLO (BF:.96-1.1)</t>
  </si>
  <si>
    <t>F81ILL-R</t>
  </si>
  <si>
    <t>Fluorescent, (1) 96", T-8 59W lamp, Instant Start Ballast, RLO (BF&lt;0.85)</t>
  </si>
  <si>
    <t>F81ILL-V</t>
  </si>
  <si>
    <t>Fluorescent, (1) 96", T-8 59W lamp, Instant Start Ballast, VHLO (BF&gt;1.1)</t>
  </si>
  <si>
    <t>F96T8/HO</t>
  </si>
  <si>
    <t>Fluorescent, (1) 96", T-8 HO 86W lamp</t>
  </si>
  <si>
    <t>F81LHL/T2</t>
  </si>
  <si>
    <t>Fluorescent, (1) 96", T-8 HO 86W lamp, tandem wired to 2-lamp ballast</t>
  </si>
  <si>
    <t>Fluorescent, (2) 96", T-8 59W lamp, Instant Start Ballast, NLO (BF: .85-.95)</t>
  </si>
  <si>
    <t>F82ILL-R</t>
  </si>
  <si>
    <t>Fluorescent, (2) 96", T-8 59W lamp, Instant Start Ballast, RLO (BF&lt;0.85)</t>
  </si>
  <si>
    <t>Fluorescent, (2) 96", T-8 HO 86W lamp</t>
  </si>
  <si>
    <t>Fluorescent, (3) 96", T-8 59W lamp, Instant Start Ballast, NLO (BF: .85-.95)</t>
  </si>
  <si>
    <t>Fluorescent, (4) 96", T-8 59W lamp, Instant Start Ballast, NLO (BF: .85-.95)</t>
  </si>
  <si>
    <t>Fluorescent, (4) 96", T-8 HO 86W lamp</t>
  </si>
  <si>
    <t>Fluorescent, (6) 96", T-8 59W lamp, Instant Start Ballast, NLO (BF: .85-.95)</t>
  </si>
  <si>
    <t>FU1EE</t>
  </si>
  <si>
    <t>FU40T12/ES</t>
  </si>
  <si>
    <t>Fluorescent, (1) U-Tube, ES 34W lamp</t>
  </si>
  <si>
    <t>FU1ILL</t>
  </si>
  <si>
    <t>FU31T8/6</t>
  </si>
  <si>
    <t>Fluorescent, (1) U-Tube, T-8 32W lamp, Instant Start ballast</t>
  </si>
  <si>
    <t>FU1LL</t>
  </si>
  <si>
    <t>Fluorescent, (1) U-Tube, T-8 32W lamp</t>
  </si>
  <si>
    <t>FU1LL-R</t>
  </si>
  <si>
    <t>Fluorescent, (1) U-Tube, T-8 31W lamp, RLO (BF&lt;0.85)</t>
  </si>
  <si>
    <t>FU2EE</t>
  </si>
  <si>
    <t>Fluorescent, (2) U-Tube, ES 34W lamp</t>
  </si>
  <si>
    <t>FU2ILL</t>
  </si>
  <si>
    <t>FU2ES</t>
  </si>
  <si>
    <t>Fluorescent, (2) U-Tube, T-8 32W lamp, Instant Start Ballast</t>
  </si>
  <si>
    <t>FU2ILL/T4</t>
  </si>
  <si>
    <t>Fluorescent, (2) U-Tube, T-8 32W lamp, Instant Start Ballast, tandem wired</t>
  </si>
  <si>
    <t>FU2ILL/T4-R</t>
  </si>
  <si>
    <t>Fluorescent, (2) U-Tube, T-8 32W lamp, Instant Start Ballast, RLO, tandem wired</t>
  </si>
  <si>
    <t>FU2ILL-H</t>
  </si>
  <si>
    <t>Fluorescent, (2) U-Tube, T-8 32W lamp, Instant Start HLO Ballast</t>
  </si>
  <si>
    <t>FU2ILL-R</t>
  </si>
  <si>
    <t>Fluorescent, (2) U-Tube, T-8 32W lamp, Instant Start RLO Ballast</t>
  </si>
  <si>
    <t>FU2LL</t>
  </si>
  <si>
    <t>Fluorescent, (2) U-Tube, T-8 32W lamp</t>
  </si>
  <si>
    <t>FU2LL/T2</t>
  </si>
  <si>
    <t>Fluorescent, (2) U-Tube, T-8 32W lamp, Tandem 4 lamp ballast</t>
  </si>
  <si>
    <t>FU2LL-R</t>
  </si>
  <si>
    <t>Fluorescent, (2) U-Tube, T-8 31W lamp, RLO (BF&lt;0.85)</t>
  </si>
  <si>
    <t>FU2SE</t>
  </si>
  <si>
    <t>FU40T12</t>
  </si>
  <si>
    <t>Fluorescent, (2) U-Tube, STD 40W lamp</t>
  </si>
  <si>
    <t>FU2SS</t>
  </si>
  <si>
    <t>FU3EE</t>
  </si>
  <si>
    <t>Fluorescent, (3) U-Tube, ES 35W lamp</t>
  </si>
  <si>
    <t>FU3ILL</t>
  </si>
  <si>
    <t>Fluorescent, (3) U-Tube, T-8 32W lamp, Instant Start Ballast</t>
  </si>
  <si>
    <t>FU3ILL-R</t>
  </si>
  <si>
    <t>Fluorescent, (3) U-Tube, T-8 32W lamp, Instant Start RLO Ballast</t>
  </si>
  <si>
    <t>FLEXIT</t>
  </si>
  <si>
    <t>Fluorescent Exit Sign</t>
  </si>
  <si>
    <t>Custom</t>
  </si>
  <si>
    <t>Custom, From Cut Sheet</t>
  </si>
  <si>
    <t>Estimated Annual Energy Savings</t>
  </si>
  <si>
    <t>Prescriptive Lighting Grant Application Energy Use Calculator</t>
  </si>
  <si>
    <t>Select Building Type:</t>
  </si>
  <si>
    <t>Hide</t>
  </si>
  <si>
    <t>Line</t>
  </si>
  <si>
    <t>Building Type Lookup for Hours and CF</t>
  </si>
  <si>
    <t>Building Type Lookup for WHF</t>
  </si>
  <si>
    <t>Space Type Lookup</t>
  </si>
  <si>
    <t>Cooling Type Code</t>
  </si>
  <si>
    <t>HVAC Equipment Type</t>
  </si>
  <si>
    <t>ISR</t>
  </si>
  <si>
    <t>WHFe</t>
  </si>
  <si>
    <t>WHFd</t>
  </si>
  <si>
    <t>CF</t>
  </si>
  <si>
    <t>Total Fixture Equipment Cost</t>
  </si>
  <si>
    <t>Total Controls Equipment Cost</t>
  </si>
  <si>
    <t>Error Check</t>
  </si>
  <si>
    <t>Subcategory Code</t>
  </si>
  <si>
    <t>Baseline Fixture Code</t>
  </si>
  <si>
    <t>QtyLamps*QtyFixt</t>
  </si>
  <si>
    <t>WattsBASE</t>
  </si>
  <si>
    <t>SVGe</t>
  </si>
  <si>
    <t>SVGd</t>
  </si>
  <si>
    <t>MeasureCategoryCode</t>
  </si>
  <si>
    <t>Site Specific Operating Hours</t>
  </si>
  <si>
    <t>Utility</t>
  </si>
  <si>
    <r>
      <t>PJM</t>
    </r>
    <r>
      <rPr>
        <vertAlign val="subscript"/>
        <sz val="10"/>
        <color indexed="9"/>
        <rFont val="Arial"/>
        <family val="2"/>
      </rPr>
      <t>Summer</t>
    </r>
  </si>
  <si>
    <r>
      <t>PJM</t>
    </r>
    <r>
      <rPr>
        <vertAlign val="subscript"/>
        <sz val="10"/>
        <color indexed="9"/>
        <rFont val="Arial"/>
        <family val="2"/>
      </rPr>
      <t>Winter</t>
    </r>
  </si>
  <si>
    <r>
      <t>ΔkW</t>
    </r>
    <r>
      <rPr>
        <vertAlign val="subscript"/>
        <sz val="11"/>
        <color indexed="9"/>
        <rFont val="Arial"/>
        <family val="2"/>
      </rPr>
      <t>Utility</t>
    </r>
  </si>
  <si>
    <r>
      <t>ΔkW</t>
    </r>
    <r>
      <rPr>
        <vertAlign val="subscript"/>
        <sz val="11"/>
        <color indexed="9"/>
        <rFont val="Arial"/>
        <family val="2"/>
      </rPr>
      <t>PJM Summer</t>
    </r>
  </si>
  <si>
    <r>
      <t>ΔkW</t>
    </r>
    <r>
      <rPr>
        <vertAlign val="subscript"/>
        <sz val="11"/>
        <color indexed="9"/>
        <rFont val="Arial"/>
        <family val="2"/>
      </rPr>
      <t>PJM Winter</t>
    </r>
  </si>
  <si>
    <t>IF Demand</t>
  </si>
  <si>
    <t>IF Energy</t>
  </si>
  <si>
    <t>Incentive per Unit</t>
  </si>
  <si>
    <t>Unit</t>
  </si>
  <si>
    <t>Ex.</t>
  </si>
  <si>
    <t>Office</t>
  </si>
  <si>
    <t>Interior</t>
  </si>
  <si>
    <t>Retail</t>
  </si>
  <si>
    <t>Office (General)</t>
  </si>
  <si>
    <t>Air Conditioned</t>
  </si>
  <si>
    <t>AC</t>
  </si>
  <si>
    <t>Gas</t>
  </si>
  <si>
    <t>AC/ NonElec</t>
  </si>
  <si>
    <t>Metal_Halide</t>
  </si>
  <si>
    <t>None</t>
  </si>
  <si>
    <t>High-Bay and Low-Bay Fixtures</t>
  </si>
  <si>
    <t>High_Bay_and_Low_Bay_Fixtures</t>
  </si>
  <si>
    <t>high/low-bay w/ controls &lt;100 watts</t>
  </si>
  <si>
    <t>Fixture A</t>
  </si>
  <si>
    <t>RAB</t>
  </si>
  <si>
    <t>ARBAY2-160</t>
  </si>
  <si>
    <t>P0QH55ZN</t>
  </si>
  <si>
    <t>Daylight dimming control</t>
  </si>
  <si>
    <t>Fixture</t>
  </si>
  <si>
    <t>Control</t>
  </si>
  <si>
    <t>No.</t>
  </si>
  <si>
    <t>Checks/Possible Issues</t>
  </si>
  <si>
    <t>Result</t>
  </si>
  <si>
    <t>Resolution/Notes</t>
  </si>
  <si>
    <t>Check Fixture Quantities; Proposed =/= Baseline</t>
  </si>
  <si>
    <t>Negative kWh Values</t>
  </si>
  <si>
    <t>Units</t>
  </si>
  <si>
    <t>Code</t>
  </si>
  <si>
    <t>Eligible Pre Fixture Codes</t>
  </si>
  <si>
    <t>Eligible Post Fixture Codes</t>
  </si>
  <si>
    <t>Measure Name from Filing</t>
  </si>
  <si>
    <t>Measure Life (years)</t>
  </si>
  <si>
    <t>Lamp</t>
  </si>
  <si>
    <t>All_Fixtures</t>
  </si>
  <si>
    <t>LED Fixture Internal</t>
  </si>
  <si>
    <t>Linear Lamps</t>
  </si>
  <si>
    <t>Linear_Lamps</t>
  </si>
  <si>
    <t xml:space="preserve">Mounted Fixture </t>
  </si>
  <si>
    <t>Mounted_Fixture</t>
  </si>
  <si>
    <t>Case and Track Lighting</t>
  </si>
  <si>
    <t>Case_and_Track_Lighting</t>
  </si>
  <si>
    <t>LED_Exit_Sign</t>
  </si>
  <si>
    <t>Outdoor Fixtures</t>
  </si>
  <si>
    <t>Outdoor_Fixtures</t>
  </si>
  <si>
    <t>T8 or T5</t>
  </si>
  <si>
    <t>Tube</t>
  </si>
  <si>
    <t>Parking Garage Fixtures</t>
  </si>
  <si>
    <t>Parking_Garage_Fixtures</t>
  </si>
  <si>
    <t>U-Bend</t>
  </si>
  <si>
    <t>Exterior Mogul Lamps</t>
  </si>
  <si>
    <t>Exterior_Mogul_Lamps</t>
  </si>
  <si>
    <t>Recessed or Surface-Mounted Downlight Fixture &lt;3,000 lumens</t>
  </si>
  <si>
    <t>Lighting Controls</t>
  </si>
  <si>
    <t>Lighting_Controls</t>
  </si>
  <si>
    <t>Recessed or Surface-Mounted Downlight Fixture ≥3,000 lumens</t>
  </si>
  <si>
    <t>Stairwell Fixture (bilevel capable) &lt;55 watts</t>
  </si>
  <si>
    <t>Refrigerated, Freezer, or Display case</t>
  </si>
  <si>
    <t>Foot</t>
  </si>
  <si>
    <t>Track Lighting (DLC Standard)</t>
  </si>
  <si>
    <t>Head</t>
  </si>
  <si>
    <t>Track Lighting (DLC Premium)</t>
  </si>
  <si>
    <t>1x4, 2x2, 2x4 Troffer or Panel (DLC Standard)</t>
  </si>
  <si>
    <t>1x4, 2x2, 2x4 Troffer or Panel (DLC Premium)</t>
  </si>
  <si>
    <t>high/low-bay ≥15,000 and &lt;30,000 lumens</t>
  </si>
  <si>
    <t>high/low-bay ≥30,000 lumens</t>
  </si>
  <si>
    <t>low-bay mogul 5,000 - 9,999 lumens</t>
  </si>
  <si>
    <t>high-bay mogul ≥10,000 lumens</t>
  </si>
  <si>
    <t>LED Fixture External</t>
  </si>
  <si>
    <t>Parking Garage Fixture &lt;15,000 lumens (DLC Standard)</t>
  </si>
  <si>
    <t>Parking Garage Fixture &lt;15,000 lumens (DLC Premium)</t>
  </si>
  <si>
    <t>Parking Garage Fixture ≥15,000 and &lt;30,000 lumens (DLC Standard)</t>
  </si>
  <si>
    <t>Parking Garage Fixture ≥15,000 and &lt;30,000 lumens (DLC Premium)</t>
  </si>
  <si>
    <t>LED Exit Sign</t>
  </si>
  <si>
    <t>Lighting Controls (Daylight &amp; Occupancy)</t>
  </si>
  <si>
    <t>Daylight dimmer</t>
  </si>
  <si>
    <t>Occupancy dimmer</t>
  </si>
  <si>
    <t>Wall Mount Occupancy Sensor</t>
  </si>
  <si>
    <t>Remote Mount Occupancy Sensor</t>
  </si>
  <si>
    <t>Dual Sensor</t>
  </si>
  <si>
    <t>Dual Sensor w/ Network Capability</t>
  </si>
  <si>
    <t>Outdoor Integral Fixture w/ Programable Controller</t>
  </si>
  <si>
    <t>Measures w/ integral controls</t>
  </si>
  <si>
    <t>(Select One)</t>
  </si>
  <si>
    <t>Building Type for Hours &amp; CF</t>
  </si>
  <si>
    <t>Building Type for WHF</t>
  </si>
  <si>
    <t>Building Type</t>
  </si>
  <si>
    <t>ConCat</t>
  </si>
  <si>
    <r>
      <t>CF</t>
    </r>
    <r>
      <rPr>
        <b/>
        <vertAlign val="subscript"/>
        <sz val="11"/>
        <color indexed="9"/>
        <rFont val="Calibri"/>
        <family val="2"/>
      </rPr>
      <t>Utility</t>
    </r>
  </si>
  <si>
    <r>
      <t>CF</t>
    </r>
    <r>
      <rPr>
        <b/>
        <vertAlign val="subscript"/>
        <sz val="11"/>
        <color indexed="9"/>
        <rFont val="Calibri"/>
        <family val="2"/>
      </rPr>
      <t>PJM Summer</t>
    </r>
  </si>
  <si>
    <r>
      <t>CF</t>
    </r>
    <r>
      <rPr>
        <b/>
        <vertAlign val="subscript"/>
        <sz val="11"/>
        <color indexed="9"/>
        <rFont val="Calibri"/>
        <family val="2"/>
      </rPr>
      <t>PJM Winter</t>
    </r>
  </si>
  <si>
    <t>Buiding Type</t>
  </si>
  <si>
    <t>WHFd (Utility)</t>
  </si>
  <si>
    <t>WHFd (PJM Summer)</t>
  </si>
  <si>
    <t>WHFd (PJM Winter)</t>
  </si>
  <si>
    <t>Cooling Type</t>
  </si>
  <si>
    <t>Heating Type</t>
  </si>
  <si>
    <t>Concat</t>
  </si>
  <si>
    <t>Selected Building Type from App</t>
  </si>
  <si>
    <t>Automotive Facility</t>
  </si>
  <si>
    <t>Education</t>
  </si>
  <si>
    <t>Auto Repair Workshop</t>
  </si>
  <si>
    <t>Electric Resistance Heating</t>
  </si>
  <si>
    <t>AC/ ElecRes</t>
  </si>
  <si>
    <t>Convention Center</t>
  </si>
  <si>
    <t>Other</t>
  </si>
  <si>
    <t>Classroom/Lecture</t>
  </si>
  <si>
    <t>Courthouse</t>
  </si>
  <si>
    <t>Comm/Ind Work (General High Bay)</t>
  </si>
  <si>
    <t>Heat Pump</t>
  </si>
  <si>
    <t xml:space="preserve">Unconditioned </t>
  </si>
  <si>
    <t>AC/ Unconditioned</t>
  </si>
  <si>
    <t>Dining: bar lounge/leisure</t>
  </si>
  <si>
    <t>Comm/Ind Work (General Low Bay)</t>
  </si>
  <si>
    <t>NoAC/ ElecRes</t>
  </si>
  <si>
    <t>Unknown</t>
  </si>
  <si>
    <t>AC/ Unknown</t>
  </si>
  <si>
    <t>Dining: cafeteria/fast food</t>
  </si>
  <si>
    <t>Conference Room</t>
  </si>
  <si>
    <t>Air Conditioned w/ Heat Pump</t>
  </si>
  <si>
    <t>Heated w/ Heat Pump</t>
  </si>
  <si>
    <t>Dining: family</t>
  </si>
  <si>
    <t>Corridor/Hallways</t>
  </si>
  <si>
    <t>Heat Pump/ Unconditioned</t>
  </si>
  <si>
    <t>Dormitory</t>
  </si>
  <si>
    <t>Dining Area</t>
  </si>
  <si>
    <t>Heat Pump/ Unknown</t>
  </si>
  <si>
    <t>Exercise Center</t>
  </si>
  <si>
    <t>Exercise Centers/Gymnasium</t>
  </si>
  <si>
    <t>Not Air Conditioned</t>
  </si>
  <si>
    <t>Fire Station</t>
  </si>
  <si>
    <t>Kitchen/Break room &amp; Food Prep</t>
  </si>
  <si>
    <t>NoAC/ NonElec</t>
  </si>
  <si>
    <t>Gymnasium</t>
  </si>
  <si>
    <t>Library</t>
  </si>
  <si>
    <t>NoAC/ Unconditioned</t>
  </si>
  <si>
    <t>Heath Care Clinic</t>
  </si>
  <si>
    <t>Health</t>
  </si>
  <si>
    <t>Loading Dock</t>
  </si>
  <si>
    <t>NoAC/ Unknown</t>
  </si>
  <si>
    <t>Hospital</t>
  </si>
  <si>
    <t>Lobby (Main Entry and Assembly)</t>
  </si>
  <si>
    <t>Unknown/ ElecRes</t>
  </si>
  <si>
    <t>Hotel</t>
  </si>
  <si>
    <t>Lobby (Office Reception/Waiting)</t>
  </si>
  <si>
    <t>Unknown/ NonElec</t>
  </si>
  <si>
    <t>Mechanical/Electrical Room</t>
  </si>
  <si>
    <t>Unknown/ Unconditioned</t>
  </si>
  <si>
    <t>Manufacturing Facility</t>
  </si>
  <si>
    <t>Warehouse_Industrial</t>
  </si>
  <si>
    <t>Warehouse</t>
  </si>
  <si>
    <t>Office (Executive/Private)</t>
  </si>
  <si>
    <t>Unknown/ Unknown</t>
  </si>
  <si>
    <t>Motel</t>
  </si>
  <si>
    <t>Motion Picture Theatre</t>
  </si>
  <si>
    <t>Office (Open Plan)</t>
  </si>
  <si>
    <t>Multifamily</t>
  </si>
  <si>
    <t>Museum</t>
  </si>
  <si>
    <t>Parking Garage</t>
  </si>
  <si>
    <t>HP</t>
  </si>
  <si>
    <t>Restrooms</t>
  </si>
  <si>
    <t>Retail Sales/Showroom</t>
  </si>
  <si>
    <t>Penitentiary</t>
  </si>
  <si>
    <t>Storage (Conditioned &amp; Walk-In Refrigerator/Freezer)</t>
  </si>
  <si>
    <t>Performing Arts Theatre</t>
  </si>
  <si>
    <t>Storage (Unconditioned)</t>
  </si>
  <si>
    <t>Police Station</t>
  </si>
  <si>
    <t>Outside/Outdoor Area</t>
  </si>
  <si>
    <t>Post Office</t>
  </si>
  <si>
    <t>Grocery</t>
  </si>
  <si>
    <t>Religious Building</t>
  </si>
  <si>
    <t>School/University</t>
  </si>
  <si>
    <t>School</t>
  </si>
  <si>
    <t>Sports Arena</t>
  </si>
  <si>
    <t>Town Hall</t>
  </si>
  <si>
    <t>Transportation</t>
  </si>
  <si>
    <t>Workshop</t>
  </si>
  <si>
    <t>Column A: Pennsylvania TRM Volume 3 Table 3-12</t>
  </si>
  <si>
    <t>Column B: Mid Atlantic TRM V9 - Table D-1 and D-2 (Other = All)</t>
  </si>
  <si>
    <t>Column C: Mid-Atlantic TRM V9 Waste Heat Factors for C&amp;I Lighting – Known HVAC Types</t>
  </si>
  <si>
    <t>Mid-Atlantic TRM building types were mapped to Pennsylvania TRM for a more complete list of options</t>
  </si>
  <si>
    <t>Control Type</t>
  </si>
  <si>
    <t>Office(Open Plan)</t>
  </si>
  <si>
    <t>Source: Pennsylvania PUC Technical Reference Manual Volume 3: Commercian and Industrial Measures - Lighting Controls</t>
  </si>
  <si>
    <t>Coincident factor used in calculation from Mid-Atlantic TRM</t>
  </si>
  <si>
    <t>Fixture Codes</t>
  </si>
  <si>
    <t>Name Manager</t>
  </si>
  <si>
    <t>CFL_Fixture</t>
  </si>
  <si>
    <t>CFL_Screw_In</t>
  </si>
  <si>
    <t>Circular_Fluorescent</t>
  </si>
  <si>
    <t>Halogen_Incandescent</t>
  </si>
  <si>
    <t>High_Pressure_Sodium</t>
  </si>
  <si>
    <t>LED_Screw_In</t>
  </si>
  <si>
    <t>Mercury_Vapor</t>
  </si>
  <si>
    <t>Pulse_Start_Metal_Halide</t>
  </si>
  <si>
    <t>Standard_Incandescent</t>
  </si>
  <si>
    <t>T12_Linear_Fluorescent</t>
  </si>
  <si>
    <t>T5_Linear_Fluorescent</t>
  </si>
  <si>
    <t>T8_Linear_Fluorescent</t>
  </si>
  <si>
    <t>U_Tube_Fluorescent</t>
  </si>
  <si>
    <t>Exit_Sign</t>
  </si>
  <si>
    <t>Yes</t>
  </si>
  <si>
    <t>No</t>
  </si>
  <si>
    <t>Commercial</t>
  </si>
  <si>
    <t>Industrial</t>
  </si>
  <si>
    <t>Tax Exempt Non-Profit</t>
  </si>
  <si>
    <t>Source: Mid Atlantic TRM V9 - Waste Heat Factors for C&amp;I Lighting</t>
  </si>
  <si>
    <t>Local Government</t>
  </si>
  <si>
    <t>State Agency</t>
  </si>
  <si>
    <t>Electric</t>
  </si>
  <si>
    <t>Steam</t>
  </si>
  <si>
    <t>Natural Gas</t>
  </si>
  <si>
    <t>Oil</t>
  </si>
  <si>
    <t>CO2 Conversions</t>
  </si>
  <si>
    <t>tco2/kWh</t>
  </si>
  <si>
    <t>tco2/therm</t>
  </si>
  <si>
    <t>tco2/mmbtu</t>
  </si>
  <si>
    <t>Source: Mid Atlantic TRM V9 - Table D-1</t>
  </si>
  <si>
    <t>Comments:</t>
  </si>
  <si>
    <t>Other = All from TRM</t>
  </si>
  <si>
    <t>Other space types were applied to all building types. If there was overlap on space types (ie Corridor/Hallways), original building type values were used</t>
  </si>
  <si>
    <t>Version Log</t>
  </si>
  <si>
    <t>Original Author:</t>
  </si>
  <si>
    <t>Lindsay Steinbauer</t>
  </si>
  <si>
    <t>QA/QC Engineer(s):</t>
  </si>
  <si>
    <t>Conor McGrail</t>
  </si>
  <si>
    <t>Primary Developer:</t>
  </si>
  <si>
    <t>Senior Engineer Approval:</t>
  </si>
  <si>
    <t>Michael Stevenson</t>
  </si>
  <si>
    <t>Version</t>
  </si>
  <si>
    <t>Date</t>
  </si>
  <si>
    <t>Reason for Change</t>
  </si>
  <si>
    <t>Change Description</t>
  </si>
  <si>
    <t>Contact, Department</t>
  </si>
  <si>
    <t>V1</t>
  </si>
  <si>
    <t>Initial Launch</t>
  </si>
  <si>
    <t>Updated previous calculator to match Mid-Atlantic TRM</t>
  </si>
  <si>
    <t>V2</t>
  </si>
  <si>
    <t>Formatting</t>
  </si>
  <si>
    <t>Updated formatting and instructions</t>
  </si>
  <si>
    <t>V3</t>
  </si>
  <si>
    <t>Updates</t>
  </si>
  <si>
    <t>Hid incentive cells and incremental cap cells to avoid confusion of actual incentives. Lock individual tabs with password</t>
  </si>
  <si>
    <t>V3.1</t>
  </si>
  <si>
    <t>Hid applicant info tab and added building type dropdown to Calculator tab.</t>
  </si>
  <si>
    <t>Liam Kane</t>
  </si>
  <si>
    <t>V3.2</t>
  </si>
  <si>
    <t>Portal calc</t>
  </si>
  <si>
    <t>Updated to reduce inputting same info twice on portal</t>
  </si>
  <si>
    <t>v1.2</t>
  </si>
  <si>
    <t>Updated to capture controls savings on fixtures with integral controls without doubly incentivizing controls on said fixtures.</t>
  </si>
  <si>
    <t>Project Costs</t>
  </si>
  <si>
    <t>low-bay mogul &lt; 5,000 lumens</t>
  </si>
  <si>
    <t>Recessed or Surface-Mounted Downlight Fixture w/ integrated controls &lt;3000 lumens</t>
  </si>
  <si>
    <t>Recessed or Surface-Mounted Downlight Fixture w/ integrated controls ≥3000 lumens</t>
  </si>
  <si>
    <t>Stip or Wrap Fixture &lt;5,000 lumens</t>
  </si>
  <si>
    <t>Stip or Wrap Fixture w/ integrated controls &lt;5,000 lumens</t>
  </si>
  <si>
    <t>Retrofit Kits for Troffer and Panel Fixtures</t>
  </si>
  <si>
    <t>Retrofit Kit for 1x4, 2x2, 2x4 Troffer or Panel (DLC Standard)</t>
  </si>
  <si>
    <t>Retrofit Kit for 1x4, 2x2, 2x4 Troffer or Panel (DLC Premium)</t>
  </si>
  <si>
    <t>Retrofit Kit for 1x4, 2x2, 2x4 Troffer or Panel w/ integrated controls (DLC Standard)</t>
  </si>
  <si>
    <t>Retrofit Kit for 1x4, 2x2, 2x4 Troffer or Panel w/ integrated controls (DLC Premium)</t>
  </si>
  <si>
    <t>Troffer and Panel Fixtures</t>
  </si>
  <si>
    <t>1x4, 2x2, 2x4 Troffer or Panel w/ integrated controls (DLC Standard)</t>
  </si>
  <si>
    <t>1x4, 2x2, 2x4 Troffer or Panel w/ integrated controls (DLC Premium)</t>
  </si>
  <si>
    <t>high/low-bay &gt;5,000 and &lt;10,000 lumens</t>
  </si>
  <si>
    <t>high/low-bay &gt;10,000 and &lt;15,000 lumens</t>
  </si>
  <si>
    <t>high/low-bay w/ integrated controls &gt;5,000 and &lt;10,000 lumens</t>
  </si>
  <si>
    <t>high/low-bay w/ integrated controls &gt;10,000 amd &lt;15,000 lumens</t>
  </si>
  <si>
    <t>high/low-bay w/ integrated controls ≥15,000 and &lt;30,000 lumens</t>
  </si>
  <si>
    <t>high/low-bay w/ integrated controls ≥30,000 lumens</t>
  </si>
  <si>
    <t>Outdoor Fixture &lt;5,000 lumens</t>
  </si>
  <si>
    <t>Outdoor Fixture ≥5,000 and &lt;10,000 lumens</t>
  </si>
  <si>
    <t>Outdoor Fixture ≥10,000 and &lt;20,000 lumens</t>
  </si>
  <si>
    <t>Outdoor Fixture ≥20,000 and &lt;30,000 lumens</t>
  </si>
  <si>
    <t>Outdoor Fixture ≥30,000 and &lt;40,000 lumens</t>
  </si>
  <si>
    <t>Outdoor Fixture ≥40,000 lumens</t>
  </si>
  <si>
    <t>Troffer_and_Panel_Fixtures</t>
  </si>
  <si>
    <t>Retrofit_Kits_Troffer_and_Panel_Fixtures</t>
  </si>
  <si>
    <t>Version 7.1 - 2025</t>
  </si>
  <si>
    <t>Energize Delaware</t>
  </si>
  <si>
    <t>Energy Efficiency Investment Fund (EEIF) for Non-Profits</t>
  </si>
  <si>
    <t>**Calculator file originally developed by NV5 for the DNREC EEIF Program**</t>
  </si>
  <si>
    <t>Energize Delaware Energy Efficiency Investment Fund (EEIF) for Non-Profits</t>
  </si>
  <si>
    <t>Energize Delaware EEIF for Non-Profits</t>
  </si>
  <si>
    <r>
      <rPr>
        <b/>
        <u/>
        <sz val="10"/>
        <color theme="1"/>
        <rFont val="Arial"/>
        <family val="2"/>
      </rPr>
      <t>Contact Information:</t>
    </r>
    <r>
      <rPr>
        <sz val="10"/>
        <color theme="1"/>
        <rFont val="Arial"/>
        <family val="2"/>
      </rPr>
      <t xml:space="preserve">
- For inquiries regarding the EEIF for Non-Profits program and application process, please contact Energize Delaware's representative ICF at 888-735-1510 or email aeg-energizede@icf.com  
- For questions about the DNREC EEIF program and/or business inquiries, please email  DNREC.EnergyPrograms@delaware.gov  
- For DNREC EEIF application assistance, please email DCCE.EnergyRebates@NV5.com</t>
    </r>
  </si>
  <si>
    <t xml:space="preserve">For inquiries regarding the EEIF for Non-Profits program and application process, 
please contact Energize Delaware's representative ICF at 888-735-1510 or email aeg-energizede@icf.com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</si>
</sst>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quot;$&quot;#,##0.00"/>
    <numFmt numFmtId="166" formatCode="&quot;$&quot;#,##0"/>
    <numFmt numFmtId="167" formatCode="#,##0.0"/>
    <numFmt numFmtId="168" formatCode="#,##0.000"/>
  </numFmts>
  <fonts count="74" x14ac:knownFonts="1">
    <font>
      <sz val="11"/>
      <color theme="1"/>
      <name val="Calibri"/>
      <family val="2"/>
      <scheme val="minor"/>
    </font>
    <font>
      <b/>
      <sz val="11"/>
      <color theme="0"/>
      <name val="Calibri"/>
      <family val="2"/>
      <scheme val="minor"/>
    </font>
    <font>
      <b/>
      <sz val="11"/>
      <color theme="1"/>
      <name val="Calibri"/>
      <family val="2"/>
      <scheme val="minor"/>
    </font>
    <font>
      <sz val="10"/>
      <color rgb="FF000000"/>
      <name val="Times New Roman"/>
      <family val="1"/>
    </font>
    <font>
      <sz val="9"/>
      <name val="Arial"/>
      <family val="2"/>
    </font>
    <font>
      <b/>
      <sz val="9"/>
      <name val="Arial"/>
      <family val="2"/>
    </font>
    <font>
      <sz val="10"/>
      <color rgb="FF000000"/>
      <name val="Times New Roman"/>
      <family val="1"/>
    </font>
    <font>
      <b/>
      <sz val="12"/>
      <name val="Arial"/>
      <family val="2"/>
    </font>
    <font>
      <sz val="12"/>
      <name val="Arial"/>
      <family val="2"/>
    </font>
    <font>
      <sz val="10"/>
      <color theme="1"/>
      <name val="Arial"/>
      <family val="2"/>
    </font>
    <font>
      <b/>
      <sz val="10"/>
      <color theme="0"/>
      <name val="Arial"/>
      <family val="2"/>
    </font>
    <font>
      <sz val="9"/>
      <color rgb="FF000000"/>
      <name val="Arial"/>
      <family val="2"/>
    </font>
    <font>
      <b/>
      <sz val="11"/>
      <name val="Arial"/>
      <family val="2"/>
    </font>
    <font>
      <sz val="11"/>
      <color theme="1"/>
      <name val="Arial"/>
      <family val="2"/>
    </font>
    <font>
      <sz val="10"/>
      <name val="Arial"/>
      <family val="2"/>
    </font>
    <font>
      <sz val="11"/>
      <name val="Arial"/>
      <family val="2"/>
    </font>
    <font>
      <b/>
      <sz val="14"/>
      <color rgb="FFFA9500"/>
      <name val="Arial"/>
      <family val="2"/>
    </font>
    <font>
      <vertAlign val="subscript"/>
      <sz val="11"/>
      <name val="Arial"/>
      <family val="2"/>
    </font>
    <font>
      <b/>
      <sz val="11"/>
      <color theme="1"/>
      <name val="Arial"/>
      <family val="2"/>
    </font>
    <font>
      <sz val="11"/>
      <color rgb="FFFF0000"/>
      <name val="Arial"/>
      <family val="2"/>
    </font>
    <font>
      <b/>
      <sz val="22"/>
      <color rgb="FF0060AF"/>
      <name val="Arial"/>
      <family val="2"/>
    </font>
    <font>
      <u/>
      <sz val="16"/>
      <color theme="4"/>
      <name val="Arial"/>
      <family val="2"/>
    </font>
    <font>
      <b/>
      <u/>
      <sz val="27"/>
      <color theme="4"/>
      <name val="Calibri"/>
      <family val="2"/>
      <scheme val="minor"/>
    </font>
    <font>
      <sz val="10"/>
      <color theme="0"/>
      <name val="Arial"/>
      <family val="2"/>
    </font>
    <font>
      <vertAlign val="subscript"/>
      <sz val="11"/>
      <color indexed="9"/>
      <name val="Arial"/>
      <family val="2"/>
    </font>
    <font>
      <vertAlign val="subscript"/>
      <sz val="10"/>
      <color indexed="9"/>
      <name val="Arial"/>
      <family val="2"/>
    </font>
    <font>
      <b/>
      <vertAlign val="subscript"/>
      <sz val="11"/>
      <color indexed="9"/>
      <name val="Calibri"/>
      <family val="2"/>
    </font>
    <font>
      <b/>
      <sz val="11"/>
      <color rgb="FFFF0000"/>
      <name val="Arial"/>
      <family val="2"/>
    </font>
    <font>
      <sz val="11"/>
      <color indexed="10"/>
      <name val="Arial"/>
      <family val="2"/>
    </font>
    <font>
      <b/>
      <sz val="12"/>
      <color theme="0"/>
      <name val="Arial"/>
      <family val="2"/>
    </font>
    <font>
      <b/>
      <i/>
      <sz val="12"/>
      <color rgb="FF0070CD"/>
      <name val="Arial"/>
      <family val="2"/>
    </font>
    <font>
      <sz val="12"/>
      <color theme="0"/>
      <name val="Arial"/>
      <family val="2"/>
    </font>
    <font>
      <i/>
      <sz val="13"/>
      <color theme="0"/>
      <name val="Arial"/>
      <family val="2"/>
    </font>
    <font>
      <sz val="11"/>
      <color rgb="FF00539F"/>
      <name val="Arial"/>
      <family val="2"/>
    </font>
    <font>
      <b/>
      <sz val="17"/>
      <color rgb="FF00539F"/>
      <name val="Arial"/>
      <family val="2"/>
    </font>
    <font>
      <sz val="10"/>
      <color rgb="FF000000"/>
      <name val="Arial"/>
      <family val="2"/>
    </font>
    <font>
      <sz val="8"/>
      <color theme="1"/>
      <name val="Calibri"/>
      <family val="2"/>
      <scheme val="minor"/>
    </font>
    <font>
      <i/>
      <sz val="12"/>
      <name val="Arial"/>
      <family val="2"/>
    </font>
    <font>
      <sz val="10"/>
      <name val="Times New Roman"/>
      <family val="1"/>
      <charset val="204"/>
    </font>
    <font>
      <b/>
      <sz val="12"/>
      <color rgb="FF000000"/>
      <name val="Arial"/>
      <family val="2"/>
    </font>
    <font>
      <b/>
      <sz val="14"/>
      <color rgb="FF000000"/>
      <name val="Arial"/>
      <family val="2"/>
    </font>
    <font>
      <b/>
      <sz val="10"/>
      <color indexed="8"/>
      <name val="Arial"/>
      <family val="2"/>
    </font>
    <font>
      <sz val="9"/>
      <color indexed="8"/>
      <name val="Arial"/>
      <family val="2"/>
    </font>
    <font>
      <b/>
      <sz val="9"/>
      <color indexed="8"/>
      <name val="Arial"/>
      <family val="1"/>
      <charset val="204"/>
    </font>
    <font>
      <sz val="9"/>
      <color indexed="8"/>
      <name val="Arial"/>
      <family val="1"/>
      <charset val="204"/>
    </font>
    <font>
      <b/>
      <sz val="9"/>
      <color indexed="8"/>
      <name val="Arial"/>
      <family val="2"/>
    </font>
    <font>
      <u/>
      <sz val="9"/>
      <color indexed="8"/>
      <name val="Arial"/>
      <family val="1"/>
      <charset val="204"/>
    </font>
    <font>
      <b/>
      <u/>
      <sz val="9"/>
      <color indexed="8"/>
      <name val="Arial"/>
      <family val="1"/>
      <charset val="204"/>
    </font>
    <font>
      <b/>
      <sz val="12"/>
      <color indexed="8"/>
      <name val="Arial"/>
      <family val="1"/>
      <charset val="204"/>
    </font>
    <font>
      <u/>
      <sz val="11"/>
      <color theme="10"/>
      <name val="Calibri"/>
      <family val="2"/>
      <scheme val="minor"/>
    </font>
    <font>
      <b/>
      <sz val="7.75"/>
      <color indexed="8"/>
      <name val="Arial"/>
      <family val="2"/>
    </font>
    <font>
      <sz val="7.75"/>
      <color indexed="8"/>
      <name val="Arial"/>
      <family val="2"/>
    </font>
    <font>
      <b/>
      <u/>
      <sz val="9"/>
      <color indexed="8"/>
      <name val="Arial"/>
      <family val="2"/>
    </font>
    <font>
      <u/>
      <sz val="9"/>
      <color indexed="8"/>
      <name val="Arial"/>
      <family val="2"/>
    </font>
    <font>
      <b/>
      <u/>
      <sz val="9"/>
      <color rgb="FF000000"/>
      <name val="Arial"/>
      <family val="2"/>
    </font>
    <font>
      <b/>
      <sz val="12"/>
      <color rgb="FFFF0000"/>
      <name val="Arial"/>
      <family val="2"/>
    </font>
    <font>
      <u/>
      <sz val="9"/>
      <color theme="4"/>
      <name val="Arial"/>
      <family val="2"/>
    </font>
    <font>
      <b/>
      <u/>
      <sz val="9"/>
      <color theme="4"/>
      <name val="Arial"/>
      <family val="2"/>
    </font>
    <font>
      <u/>
      <sz val="11"/>
      <color theme="4"/>
      <name val="Calibri"/>
      <family val="2"/>
      <scheme val="minor"/>
    </font>
    <font>
      <sz val="10"/>
      <color theme="4"/>
      <name val="Times New Roman"/>
      <family val="1"/>
      <charset val="204"/>
    </font>
    <font>
      <b/>
      <sz val="12"/>
      <color theme="1"/>
      <name val="Arial"/>
      <family val="2"/>
    </font>
    <font>
      <sz val="11"/>
      <color theme="1"/>
      <name val="Times New Roman"/>
      <family val="1"/>
    </font>
    <font>
      <b/>
      <sz val="14"/>
      <color theme="1"/>
      <name val="Arial"/>
      <family val="2"/>
    </font>
    <font>
      <b/>
      <sz val="11"/>
      <color theme="1"/>
      <name val="Times New Roman"/>
      <family val="1"/>
    </font>
    <font>
      <b/>
      <sz val="14"/>
      <name val="Arial"/>
      <family val="2"/>
    </font>
    <font>
      <b/>
      <sz val="11"/>
      <color indexed="8"/>
      <name val="Arial"/>
      <family val="2"/>
    </font>
    <font>
      <sz val="11"/>
      <color indexed="8"/>
      <name val="Arial"/>
      <family val="2"/>
    </font>
    <font>
      <sz val="11"/>
      <color theme="1"/>
      <name val="Calibri"/>
      <family val="2"/>
      <scheme val="minor"/>
    </font>
    <font>
      <sz val="11"/>
      <color rgb="FFFF0000"/>
      <name val="Calibri"/>
      <family val="2"/>
      <scheme val="minor"/>
    </font>
    <font>
      <sz val="11"/>
      <color theme="0"/>
      <name val="Calibri"/>
      <family val="2"/>
      <scheme val="minor"/>
    </font>
    <font>
      <sz val="11"/>
      <color theme="0"/>
      <name val="Arial"/>
      <family val="2"/>
    </font>
    <font>
      <b/>
      <sz val="9"/>
      <color rgb="FF000000"/>
      <name val="Arial"/>
      <family val="2"/>
    </font>
    <font>
      <b/>
      <sz val="13"/>
      <color theme="1"/>
      <name val="Arial"/>
      <family val="2"/>
    </font>
    <font>
      <b/>
      <u/>
      <sz val="10"/>
      <color theme="1"/>
      <name val="Arial"/>
      <family val="2"/>
    </font>
  </fonts>
  <fills count="21">
    <fill>
      <patternFill patternType="none"/>
    </fill>
    <fill>
      <patternFill patternType="gray125"/>
    </fill>
    <fill>
      <patternFill patternType="solid">
        <fgColor theme="4"/>
        <bgColor theme="4"/>
      </patternFill>
    </fill>
    <fill>
      <patternFill patternType="solid">
        <fgColor rgb="FF0060AF"/>
        <bgColor theme="4"/>
      </patternFill>
    </fill>
    <fill>
      <patternFill patternType="solid">
        <fgColor theme="0"/>
        <bgColor indexed="64"/>
      </patternFill>
    </fill>
    <fill>
      <patternFill patternType="solid">
        <fgColor theme="0" tint="-0.249977111117893"/>
        <bgColor indexed="26"/>
      </patternFill>
    </fill>
    <fill>
      <patternFill patternType="solid">
        <fgColor rgb="FFFFF2CC"/>
        <bgColor indexed="26"/>
      </patternFill>
    </fill>
    <fill>
      <patternFill patternType="solid">
        <fgColor rgb="FFFFF2CC"/>
        <bgColor indexed="64"/>
      </patternFill>
    </fill>
    <fill>
      <patternFill patternType="solid">
        <fgColor theme="0" tint="-0.249977111117893"/>
        <bgColor indexed="64"/>
      </patternFill>
    </fill>
    <fill>
      <patternFill patternType="solid">
        <fgColor rgb="FF0060AF"/>
        <bgColor indexed="64"/>
      </patternFill>
    </fill>
    <fill>
      <patternFill patternType="solid">
        <fgColor rgb="FF6A6A6A"/>
        <bgColor indexed="26"/>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7F4F2"/>
        <bgColor indexed="64"/>
      </patternFill>
    </fill>
    <fill>
      <patternFill patternType="solid">
        <fgColor rgb="FF00539F"/>
        <bgColor indexed="64"/>
      </patternFill>
    </fill>
    <fill>
      <patternFill patternType="solid">
        <fgColor rgb="FF0070CD"/>
        <bgColor indexed="64"/>
      </patternFill>
    </fill>
    <fill>
      <patternFill patternType="solid">
        <fgColor rgb="FFFFFF00"/>
        <bgColor indexed="64"/>
      </patternFill>
    </fill>
    <fill>
      <patternFill patternType="solid">
        <fgColor rgb="FFADAAAA"/>
        <bgColor indexed="64"/>
      </patternFill>
    </fill>
    <fill>
      <patternFill patternType="solid">
        <fgColor rgb="FFD0CECE"/>
        <bgColor indexed="64"/>
      </patternFill>
    </fill>
    <fill>
      <patternFill patternType="solid">
        <fgColor rgb="FFBEBEBE"/>
        <bgColor indexed="64"/>
      </patternFill>
    </fill>
    <fill>
      <patternFill patternType="solid">
        <fgColor theme="7"/>
        <bgColor indexed="6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FF0000"/>
      </left>
      <right style="thin">
        <color rgb="FFFF0000"/>
      </right>
      <top style="thin">
        <color rgb="FFFF0000"/>
      </top>
      <bottom style="thin">
        <color rgb="FFFF0000"/>
      </bottom>
      <diagonal/>
    </border>
    <border>
      <left/>
      <right style="thin">
        <color rgb="FF6A6A6A"/>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5">
    <xf numFmtId="0" fontId="0" fillId="0" borderId="0"/>
    <xf numFmtId="0" fontId="3"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applyNumberFormat="0" applyFill="0" applyBorder="0" applyProtection="0">
      <alignment vertical="top" wrapText="1"/>
    </xf>
    <xf numFmtId="0" fontId="49" fillId="0" borderId="0" applyNumberFormat="0" applyFill="0" applyBorder="0" applyAlignment="0" applyProtection="0"/>
    <xf numFmtId="0" fontId="67" fillId="0" borderId="0"/>
    <xf numFmtId="44" fontId="67" fillId="0" borderId="0" applyFont="0" applyFill="0" applyBorder="0" applyAlignment="0" applyProtection="0"/>
    <xf numFmtId="0" fontId="38" fillId="0" borderId="0" applyNumberFormat="0" applyFill="0" applyBorder="0" applyProtection="0">
      <alignment vertical="top" wrapText="1"/>
    </xf>
    <xf numFmtId="9" fontId="67" fillId="0" borderId="0" applyFont="0" applyFill="0" applyBorder="0" applyAlignment="0" applyProtection="0"/>
  </cellStyleXfs>
  <cellXfs count="302">
    <xf numFmtId="0" fontId="0" fillId="0" borderId="0" xfId="0"/>
    <xf numFmtId="0" fontId="9" fillId="0" borderId="0" xfId="0" applyFont="1"/>
    <xf numFmtId="0" fontId="9" fillId="0" borderId="2" xfId="0" applyFont="1" applyBorder="1" applyAlignment="1">
      <alignment wrapText="1"/>
    </xf>
    <xf numFmtId="0" fontId="9" fillId="0" borderId="2" xfId="0" applyFont="1" applyBorder="1" applyAlignment="1">
      <alignment horizontal="center" vertical="center"/>
    </xf>
    <xf numFmtId="8" fontId="9" fillId="0" borderId="2" xfId="0" applyNumberFormat="1" applyFont="1" applyBorder="1" applyAlignment="1">
      <alignment horizontal="center" vertical="center"/>
    </xf>
    <xf numFmtId="0" fontId="9" fillId="0" borderId="2" xfId="0" applyFont="1" applyBorder="1" applyAlignment="1">
      <alignment horizontal="center" wrapText="1"/>
    </xf>
    <xf numFmtId="0" fontId="10" fillId="2" borderId="2" xfId="0" applyFont="1" applyFill="1" applyBorder="1"/>
    <xf numFmtId="0" fontId="10" fillId="3" borderId="2" xfId="0" applyFont="1" applyFill="1" applyBorder="1" applyAlignment="1">
      <alignment horizontal="center"/>
    </xf>
    <xf numFmtId="0" fontId="10" fillId="2" borderId="2" xfId="0" applyFont="1" applyFill="1" applyBorder="1" applyAlignment="1">
      <alignment horizontal="center"/>
    </xf>
    <xf numFmtId="0" fontId="10" fillId="3" borderId="2" xfId="0" applyFont="1" applyFill="1" applyBorder="1"/>
    <xf numFmtId="0" fontId="13" fillId="0" borderId="0" xfId="0" applyFont="1"/>
    <xf numFmtId="0" fontId="13" fillId="0" borderId="2" xfId="0" applyFont="1" applyBorder="1"/>
    <xf numFmtId="0" fontId="14" fillId="5" borderId="2" xfId="4" applyFill="1" applyBorder="1" applyAlignment="1" applyProtection="1">
      <alignment horizontal="left" vertical="center" wrapText="1"/>
      <protection hidden="1"/>
    </xf>
    <xf numFmtId="0" fontId="14" fillId="6" borderId="2" xfId="4" applyFill="1" applyBorder="1" applyAlignment="1" applyProtection="1">
      <alignment horizontal="left" vertical="center" wrapText="1"/>
      <protection hidden="1"/>
    </xf>
    <xf numFmtId="0" fontId="14" fillId="6" borderId="11" xfId="4" applyFill="1" applyBorder="1" applyAlignment="1" applyProtection="1">
      <alignment horizontal="left" vertical="center" wrapText="1"/>
      <protection hidden="1"/>
    </xf>
    <xf numFmtId="0" fontId="13" fillId="0" borderId="0" xfId="0" applyFont="1" applyAlignment="1">
      <alignment vertical="top" wrapText="1"/>
    </xf>
    <xf numFmtId="0" fontId="15" fillId="4" borderId="0" xfId="3" applyFont="1" applyFill="1" applyAlignment="1" applyProtection="1">
      <alignment horizontal="left" vertical="center"/>
      <protection hidden="1"/>
    </xf>
    <xf numFmtId="0" fontId="21" fillId="4" borderId="0" xfId="3" applyFont="1" applyFill="1" applyAlignment="1" applyProtection="1">
      <alignment horizontal="left" vertical="center"/>
      <protection hidden="1"/>
    </xf>
    <xf numFmtId="0" fontId="8" fillId="4" borderId="0" xfId="3" applyFont="1" applyFill="1" applyAlignment="1" applyProtection="1">
      <alignment horizontal="left" vertical="center"/>
      <protection hidden="1"/>
    </xf>
    <xf numFmtId="0" fontId="21" fillId="4" borderId="0" xfId="3" applyFont="1" applyFill="1" applyAlignment="1" applyProtection="1">
      <alignment vertical="center"/>
      <protection hidden="1"/>
    </xf>
    <xf numFmtId="0" fontId="22" fillId="4" borderId="0" xfId="0" applyFont="1" applyFill="1"/>
    <xf numFmtId="0" fontId="13" fillId="11" borderId="2" xfId="0" applyFont="1" applyFill="1" applyBorder="1" applyAlignment="1" applyProtection="1">
      <alignment horizontal="center" vertical="center"/>
      <protection locked="0"/>
    </xf>
    <xf numFmtId="165" fontId="13" fillId="8" borderId="2" xfId="0" applyNumberFormat="1" applyFont="1" applyFill="1" applyBorder="1" applyAlignment="1" applyProtection="1">
      <alignment horizontal="center" vertical="center"/>
      <protection hidden="1"/>
    </xf>
    <xf numFmtId="165" fontId="13" fillId="0" borderId="2" xfId="0" applyNumberFormat="1" applyFont="1" applyBorder="1" applyAlignment="1" applyProtection="1">
      <alignment horizontal="center" vertical="center"/>
      <protection hidden="1"/>
    </xf>
    <xf numFmtId="165" fontId="13" fillId="11" borderId="2" xfId="0" applyNumberFormat="1" applyFont="1" applyFill="1" applyBorder="1" applyAlignment="1" applyProtection="1">
      <alignment horizontal="center" vertical="center"/>
      <protection locked="0"/>
    </xf>
    <xf numFmtId="0" fontId="13" fillId="0" borderId="2" xfId="0" applyFont="1" applyBorder="1" applyAlignment="1" applyProtection="1">
      <alignment horizontal="center" vertical="center"/>
      <protection hidden="1"/>
    </xf>
    <xf numFmtId="166" fontId="13" fillId="0" borderId="2" xfId="0" applyNumberFormat="1" applyFont="1" applyBorder="1" applyAlignment="1" applyProtection="1">
      <alignment horizontal="center" vertical="center"/>
      <protection hidden="1"/>
    </xf>
    <xf numFmtId="167" fontId="13" fillId="8" borderId="2" xfId="0" applyNumberFormat="1" applyFont="1" applyFill="1" applyBorder="1" applyAlignment="1" applyProtection="1">
      <alignment horizontal="center" vertical="center"/>
      <protection hidden="1"/>
    </xf>
    <xf numFmtId="4" fontId="13" fillId="8" borderId="2" xfId="0" applyNumberFormat="1" applyFont="1" applyFill="1" applyBorder="1" applyAlignment="1" applyProtection="1">
      <alignment horizontal="center" vertical="center"/>
      <protection hidden="1"/>
    </xf>
    <xf numFmtId="0" fontId="13" fillId="11" borderId="2" xfId="0" applyFont="1" applyFill="1" applyBorder="1" applyAlignment="1" applyProtection="1">
      <alignment vertical="center" wrapText="1"/>
      <protection locked="0"/>
    </xf>
    <xf numFmtId="0" fontId="13" fillId="11" borderId="2" xfId="0" applyFont="1" applyFill="1" applyBorder="1" applyAlignment="1" applyProtection="1">
      <alignment horizontal="center" vertical="center" wrapText="1"/>
      <protection locked="0"/>
    </xf>
    <xf numFmtId="0" fontId="13" fillId="11" borderId="2" xfId="0" applyFont="1" applyFill="1" applyBorder="1" applyAlignment="1" applyProtection="1">
      <alignment vertical="center"/>
      <protection locked="0"/>
    </xf>
    <xf numFmtId="0" fontId="13" fillId="12" borderId="2" xfId="0" applyFont="1" applyFill="1" applyBorder="1" applyAlignment="1">
      <alignment horizontal="center" vertical="center"/>
    </xf>
    <xf numFmtId="165" fontId="13" fillId="12" borderId="2" xfId="0" applyNumberFormat="1" applyFont="1" applyFill="1" applyBorder="1" applyAlignment="1" applyProtection="1">
      <alignment horizontal="center" vertical="center"/>
      <protection hidden="1"/>
    </xf>
    <xf numFmtId="166" fontId="13" fillId="12" borderId="2" xfId="0" applyNumberFormat="1" applyFont="1" applyFill="1" applyBorder="1" applyAlignment="1" applyProtection="1">
      <alignment horizontal="center" vertical="center"/>
      <protection hidden="1"/>
    </xf>
    <xf numFmtId="0" fontId="13" fillId="12" borderId="2" xfId="0" applyFont="1" applyFill="1" applyBorder="1" applyAlignment="1" applyProtection="1">
      <alignment horizontal="center" vertical="center"/>
      <protection hidden="1"/>
    </xf>
    <xf numFmtId="167" fontId="13" fillId="12" borderId="2" xfId="0" applyNumberFormat="1" applyFont="1" applyFill="1" applyBorder="1" applyAlignment="1" applyProtection="1">
      <alignment horizontal="center" vertical="center"/>
      <protection hidden="1"/>
    </xf>
    <xf numFmtId="4" fontId="13" fillId="12" borderId="2" xfId="0" applyNumberFormat="1" applyFont="1" applyFill="1" applyBorder="1" applyAlignment="1" applyProtection="1">
      <alignment horizontal="center" vertical="center"/>
      <protection hidden="1"/>
    </xf>
    <xf numFmtId="0" fontId="13" fillId="12" borderId="2" xfId="0" applyFont="1" applyFill="1" applyBorder="1" applyAlignment="1" applyProtection="1">
      <alignment vertical="center"/>
      <protection hidden="1"/>
    </xf>
    <xf numFmtId="0" fontId="13" fillId="12" borderId="2" xfId="0" applyFont="1" applyFill="1" applyBorder="1" applyAlignment="1" applyProtection="1">
      <alignment horizontal="center" vertical="center" wrapText="1"/>
      <protection hidden="1"/>
    </xf>
    <xf numFmtId="0" fontId="13" fillId="12" borderId="2" xfId="0" applyFont="1" applyFill="1" applyBorder="1" applyAlignment="1" applyProtection="1">
      <alignment horizontal="left" vertical="center" wrapText="1"/>
      <protection hidden="1"/>
    </xf>
    <xf numFmtId="0" fontId="0" fillId="0" borderId="2" xfId="0" applyBorder="1"/>
    <xf numFmtId="0" fontId="0" fillId="0" borderId="2" xfId="0" applyBorder="1" applyAlignment="1">
      <alignment horizontal="center"/>
    </xf>
    <xf numFmtId="0" fontId="0" fillId="0" borderId="2" xfId="0" applyBorder="1" applyAlignment="1">
      <alignment wrapText="1"/>
    </xf>
    <xf numFmtId="0" fontId="1" fillId="2" borderId="2" xfId="0" applyFont="1" applyFill="1" applyBorder="1" applyAlignment="1">
      <alignment horizontal="center"/>
    </xf>
    <xf numFmtId="14" fontId="0" fillId="0" borderId="2" xfId="0" applyNumberFormat="1" applyBorder="1" applyAlignment="1">
      <alignment horizontal="center"/>
    </xf>
    <xf numFmtId="0" fontId="0" fillId="0" borderId="11" xfId="0" applyBorder="1" applyAlignment="1">
      <alignment wrapText="1"/>
    </xf>
    <xf numFmtId="0" fontId="0" fillId="0" borderId="0" xfId="0" applyAlignment="1">
      <alignment wrapText="1"/>
    </xf>
    <xf numFmtId="0" fontId="1" fillId="2" borderId="11" xfId="0" applyFont="1" applyFill="1" applyBorder="1" applyAlignment="1">
      <alignment vertical="top" wrapText="1"/>
    </xf>
    <xf numFmtId="14" fontId="0" fillId="0" borderId="2" xfId="0" applyNumberFormat="1" applyBorder="1"/>
    <xf numFmtId="0" fontId="1" fillId="2" borderId="2" xfId="0" applyFont="1" applyFill="1" applyBorder="1" applyAlignment="1">
      <alignment vertical="top" wrapText="1"/>
    </xf>
    <xf numFmtId="0" fontId="1" fillId="2" borderId="2" xfId="0" applyFont="1" applyFill="1" applyBorder="1" applyAlignment="1">
      <alignment wrapText="1"/>
    </xf>
    <xf numFmtId="0" fontId="1" fillId="2" borderId="2" xfId="0" applyFont="1" applyFill="1" applyBorder="1" applyAlignment="1">
      <alignment horizontal="center" vertical="top" wrapText="1"/>
    </xf>
    <xf numFmtId="0" fontId="1" fillId="2" borderId="2" xfId="0" applyFont="1" applyFill="1" applyBorder="1"/>
    <xf numFmtId="0" fontId="15" fillId="11" borderId="2" xfId="5" applyFont="1" applyFill="1" applyBorder="1" applyAlignment="1" applyProtection="1">
      <alignment horizontal="center"/>
      <protection locked="0"/>
    </xf>
    <xf numFmtId="0" fontId="15" fillId="13" borderId="2" xfId="5" applyFont="1" applyFill="1" applyBorder="1" applyAlignment="1">
      <alignment horizontal="center"/>
    </xf>
    <xf numFmtId="0" fontId="15" fillId="11" borderId="2" xfId="5" applyFont="1" applyFill="1" applyBorder="1" applyAlignment="1" applyProtection="1">
      <alignment horizontal="left" indent="1"/>
      <protection locked="0"/>
    </xf>
    <xf numFmtId="0" fontId="15" fillId="13" borderId="2" xfId="5" applyFont="1" applyFill="1" applyBorder="1" applyAlignment="1">
      <alignment horizontal="center" shrinkToFit="1"/>
    </xf>
    <xf numFmtId="0" fontId="15" fillId="13" borderId="2" xfId="5" applyFont="1" applyFill="1" applyBorder="1" applyAlignment="1">
      <alignment horizontal="left" indent="1"/>
    </xf>
    <xf numFmtId="0" fontId="27" fillId="13" borderId="2" xfId="5" applyFont="1" applyFill="1" applyBorder="1" applyAlignment="1">
      <alignment horizontal="center"/>
    </xf>
    <xf numFmtId="1" fontId="15" fillId="13" borderId="2" xfId="5" applyNumberFormat="1" applyFont="1" applyFill="1" applyBorder="1" applyAlignment="1">
      <alignment horizontal="center"/>
    </xf>
    <xf numFmtId="0" fontId="13" fillId="13" borderId="2" xfId="5" applyFont="1" applyFill="1" applyBorder="1" applyAlignment="1">
      <alignment horizontal="center"/>
    </xf>
    <xf numFmtId="0" fontId="15" fillId="13" borderId="2" xfId="6" applyFont="1" applyFill="1" applyBorder="1" applyAlignment="1">
      <alignment horizontal="center" shrinkToFit="1"/>
    </xf>
    <xf numFmtId="0" fontId="15" fillId="13" borderId="2" xfId="6" applyFont="1" applyFill="1" applyBorder="1" applyAlignment="1">
      <alignment horizontal="center"/>
    </xf>
    <xf numFmtId="0" fontId="15" fillId="13" borderId="2" xfId="6" applyFont="1" applyFill="1" applyBorder="1" applyAlignment="1">
      <alignment horizontal="left" indent="1"/>
    </xf>
    <xf numFmtId="0" fontId="13" fillId="13" borderId="2" xfId="6" applyFont="1" applyFill="1" applyBorder="1" applyAlignment="1">
      <alignment horizontal="center" shrinkToFit="1"/>
    </xf>
    <xf numFmtId="0" fontId="15" fillId="13" borderId="2" xfId="7" applyFont="1" applyFill="1" applyBorder="1" applyAlignment="1">
      <alignment horizontal="center"/>
    </xf>
    <xf numFmtId="0" fontId="15" fillId="13" borderId="2" xfId="8" applyFont="1" applyFill="1" applyBorder="1" applyAlignment="1">
      <alignment horizontal="center"/>
    </xf>
    <xf numFmtId="0" fontId="19" fillId="13" borderId="2" xfId="5" applyFont="1" applyFill="1" applyBorder="1" applyAlignment="1">
      <alignment horizontal="center"/>
    </xf>
    <xf numFmtId="0" fontId="29" fillId="14" borderId="2" xfId="5" applyFont="1" applyFill="1" applyBorder="1" applyAlignment="1">
      <alignment horizontal="center" vertical="center" wrapText="1"/>
    </xf>
    <xf numFmtId="0" fontId="13" fillId="0" borderId="0" xfId="0" applyFont="1" applyAlignment="1">
      <alignment horizontal="center"/>
    </xf>
    <xf numFmtId="164" fontId="29" fillId="9" borderId="2" xfId="5" quotePrefix="1" applyNumberFormat="1" applyFont="1" applyFill="1" applyBorder="1" applyAlignment="1">
      <alignment horizontal="center" vertical="center" wrapText="1"/>
    </xf>
    <xf numFmtId="0" fontId="29" fillId="9" borderId="2" xfId="5" applyFont="1" applyFill="1" applyBorder="1" applyAlignment="1">
      <alignment horizontal="center" vertical="center"/>
    </xf>
    <xf numFmtId="0" fontId="29" fillId="9" borderId="2" xfId="5" applyFont="1" applyFill="1" applyBorder="1" applyAlignment="1">
      <alignment horizontal="center" vertical="center" wrapText="1"/>
    </xf>
    <xf numFmtId="0" fontId="7" fillId="0" borderId="0" xfId="4" applyFont="1" applyAlignment="1">
      <alignment horizontal="center"/>
    </xf>
    <xf numFmtId="0" fontId="31" fillId="15" borderId="0" xfId="0" applyFont="1" applyFill="1"/>
    <xf numFmtId="0" fontId="29" fillId="15" borderId="0" xfId="0" applyFont="1" applyFill="1"/>
    <xf numFmtId="0" fontId="29" fillId="9" borderId="0" xfId="0" applyFont="1" applyFill="1"/>
    <xf numFmtId="0" fontId="32" fillId="9" borderId="0" xfId="0" applyFont="1" applyFill="1" applyAlignment="1">
      <alignment horizontal="left" vertical="center"/>
    </xf>
    <xf numFmtId="0" fontId="31" fillId="9" borderId="0" xfId="0" applyFont="1" applyFill="1"/>
    <xf numFmtId="0" fontId="33" fillId="4" borderId="0" xfId="0" applyFont="1" applyFill="1"/>
    <xf numFmtId="0" fontId="33" fillId="4" borderId="0" xfId="0" applyFont="1" applyFill="1" applyAlignment="1">
      <alignment horizontal="center"/>
    </xf>
    <xf numFmtId="0" fontId="34" fillId="4" borderId="0" xfId="0" applyFont="1" applyFill="1"/>
    <xf numFmtId="0" fontId="34" fillId="4" borderId="0" xfId="0" applyFont="1" applyFill="1" applyAlignment="1">
      <alignment horizontal="left" vertical="center"/>
    </xf>
    <xf numFmtId="0" fontId="0" fillId="0" borderId="3" xfId="0" applyBorder="1"/>
    <xf numFmtId="0" fontId="0" fillId="0" borderId="11" xfId="0" applyBorder="1"/>
    <xf numFmtId="0" fontId="0" fillId="0" borderId="5" xfId="0" applyBorder="1"/>
    <xf numFmtId="0" fontId="0" fillId="0" borderId="8" xfId="0" applyBorder="1"/>
    <xf numFmtId="0" fontId="0" fillId="0" borderId="10" xfId="0" applyBorder="1"/>
    <xf numFmtId="0" fontId="0" fillId="0" borderId="10" xfId="0" applyBorder="1" applyAlignment="1">
      <alignment horizontal="center"/>
    </xf>
    <xf numFmtId="0" fontId="0" fillId="0" borderId="8" xfId="0" applyBorder="1" applyAlignment="1">
      <alignment horizontal="center"/>
    </xf>
    <xf numFmtId="0" fontId="0" fillId="4" borderId="8" xfId="0" applyFill="1" applyBorder="1" applyAlignment="1">
      <alignment horizontal="center" vertical="center"/>
    </xf>
    <xf numFmtId="0" fontId="0" fillId="4" borderId="2" xfId="0" applyFill="1" applyBorder="1" applyAlignment="1">
      <alignment horizontal="left" vertical="center" wrapText="1" indent="1"/>
    </xf>
    <xf numFmtId="14" fontId="0" fillId="4" borderId="2" xfId="0" applyNumberFormat="1" applyFill="1" applyBorder="1" applyAlignment="1">
      <alignment horizontal="center" vertical="center"/>
    </xf>
    <xf numFmtId="164" fontId="0" fillId="4" borderId="10" xfId="0" applyNumberFormat="1" applyFill="1" applyBorder="1" applyAlignment="1">
      <alignment horizontal="center" vertical="center"/>
    </xf>
    <xf numFmtId="0" fontId="2" fillId="4" borderId="6" xfId="0" applyFont="1" applyFill="1" applyBorder="1" applyAlignment="1">
      <alignment horizontal="center" vertical="center"/>
    </xf>
    <xf numFmtId="0" fontId="2" fillId="4" borderId="13" xfId="0" applyFont="1" applyFill="1" applyBorder="1" applyAlignment="1">
      <alignment horizontal="center" vertical="center" wrapText="1"/>
    </xf>
    <xf numFmtId="0" fontId="2" fillId="4" borderId="13" xfId="0" applyFont="1" applyFill="1" applyBorder="1" applyAlignment="1">
      <alignment horizontal="center" vertical="center"/>
    </xf>
    <xf numFmtId="0" fontId="2" fillId="4" borderId="7" xfId="0" applyFont="1" applyFill="1" applyBorder="1" applyAlignment="1">
      <alignment horizontal="center" vertical="center"/>
    </xf>
    <xf numFmtId="0" fontId="0" fillId="4" borderId="1" xfId="0" applyFill="1" applyBorder="1" applyAlignment="1">
      <alignment vertical="top"/>
    </xf>
    <xf numFmtId="0" fontId="2" fillId="4" borderId="0" xfId="0" applyFont="1" applyFill="1" applyAlignment="1">
      <alignment horizontal="left" vertical="top" indent="18"/>
    </xf>
    <xf numFmtId="0" fontId="2" fillId="4" borderId="0" xfId="0" applyFont="1" applyFill="1" applyAlignment="1">
      <alignment horizontal="left" vertical="top"/>
    </xf>
    <xf numFmtId="2" fontId="0" fillId="16" borderId="2" xfId="0" applyNumberFormat="1" applyFill="1" applyBorder="1"/>
    <xf numFmtId="0" fontId="36" fillId="0" borderId="0" xfId="0" applyFont="1"/>
    <xf numFmtId="0" fontId="10" fillId="2" borderId="8" xfId="0" applyFont="1" applyFill="1" applyBorder="1"/>
    <xf numFmtId="0" fontId="9" fillId="0" borderId="8" xfId="0" applyFont="1" applyBorder="1" applyAlignment="1">
      <alignment wrapText="1"/>
    </xf>
    <xf numFmtId="0" fontId="0" fillId="0" borderId="0" xfId="0" applyAlignment="1">
      <alignment horizontal="center"/>
    </xf>
    <xf numFmtId="0" fontId="0" fillId="0" borderId="2" xfId="0" applyBorder="1" applyAlignment="1">
      <alignment horizontal="center" wrapText="1"/>
    </xf>
    <xf numFmtId="2" fontId="0" fillId="0" borderId="2" xfId="0" applyNumberFormat="1" applyBorder="1"/>
    <xf numFmtId="0" fontId="13" fillId="0" borderId="0" xfId="0" applyFont="1" applyAlignment="1">
      <alignment horizontal="left"/>
    </xf>
    <xf numFmtId="0" fontId="13" fillId="11" borderId="2" xfId="0" applyFont="1" applyFill="1" applyBorder="1" applyAlignment="1" applyProtection="1">
      <alignment horizontal="left" vertical="center"/>
      <protection locked="0"/>
    </xf>
    <xf numFmtId="3" fontId="13" fillId="8" borderId="2" xfId="0" applyNumberFormat="1" applyFont="1" applyFill="1" applyBorder="1" applyAlignment="1" applyProtection="1">
      <alignment horizontal="center" vertical="center"/>
      <protection hidden="1"/>
    </xf>
    <xf numFmtId="0" fontId="9" fillId="0" borderId="0" xfId="0" applyFont="1" applyAlignment="1">
      <alignment horizontal="center"/>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left" vertical="center"/>
    </xf>
    <xf numFmtId="0" fontId="13" fillId="11" borderId="2" xfId="0" applyFont="1" applyFill="1" applyBorder="1" applyAlignment="1" applyProtection="1">
      <alignment horizontal="center" vertical="center"/>
      <protection locked="0" hidden="1"/>
    </xf>
    <xf numFmtId="0" fontId="38" fillId="0" borderId="0" xfId="9">
      <alignment vertical="top" wrapText="1"/>
    </xf>
    <xf numFmtId="0" fontId="48" fillId="0" borderId="0" xfId="9" applyFont="1">
      <alignment vertical="top" wrapText="1"/>
    </xf>
    <xf numFmtId="0" fontId="15" fillId="0" borderId="0" xfId="0" applyFont="1"/>
    <xf numFmtId="0" fontId="14" fillId="6" borderId="12" xfId="4" applyFill="1" applyBorder="1" applyAlignment="1" applyProtection="1">
      <alignment horizontal="left" vertical="center" wrapText="1"/>
      <protection hidden="1"/>
    </xf>
    <xf numFmtId="0" fontId="14" fillId="6" borderId="12" xfId="4" applyFill="1" applyBorder="1" applyAlignment="1" applyProtection="1">
      <alignment horizontal="left" vertical="center"/>
      <protection hidden="1"/>
    </xf>
    <xf numFmtId="0" fontId="14" fillId="11" borderId="12" xfId="4" applyFill="1" applyBorder="1" applyAlignment="1" applyProtection="1">
      <alignment horizontal="left" vertical="center"/>
      <protection hidden="1"/>
    </xf>
    <xf numFmtId="0" fontId="14" fillId="11" borderId="13" xfId="4" applyFill="1" applyBorder="1" applyAlignment="1" applyProtection="1">
      <alignment horizontal="left" vertical="center"/>
      <protection hidden="1"/>
    </xf>
    <xf numFmtId="0" fontId="12" fillId="0" borderId="0" xfId="3" applyFont="1" applyAlignment="1" applyProtection="1">
      <alignment vertical="center"/>
      <protection hidden="1"/>
    </xf>
    <xf numFmtId="0" fontId="14" fillId="0" borderId="12" xfId="4" applyBorder="1" applyAlignment="1" applyProtection="1">
      <alignment horizontal="left" vertical="center" wrapText="1"/>
      <protection hidden="1"/>
    </xf>
    <xf numFmtId="0" fontId="13" fillId="12" borderId="2" xfId="0" applyFont="1" applyFill="1" applyBorder="1" applyAlignment="1" applyProtection="1">
      <alignment horizontal="left" vertical="center"/>
      <protection hidden="1"/>
    </xf>
    <xf numFmtId="0" fontId="13" fillId="0" borderId="0" xfId="0" applyFont="1" applyAlignment="1">
      <alignment horizontal="left" vertical="top" wrapText="1"/>
    </xf>
    <xf numFmtId="0" fontId="23" fillId="10" borderId="2" xfId="4" applyFont="1" applyFill="1" applyBorder="1" applyAlignment="1" applyProtection="1">
      <alignment horizontal="center" vertical="center" wrapText="1"/>
      <protection hidden="1"/>
    </xf>
    <xf numFmtId="0" fontId="13" fillId="0" borderId="2" xfId="0" applyFont="1" applyBorder="1" applyAlignment="1">
      <alignment horizontal="left"/>
    </xf>
    <xf numFmtId="0" fontId="23" fillId="10" borderId="2" xfId="4" applyFont="1" applyFill="1" applyBorder="1" applyAlignment="1" applyProtection="1">
      <alignment vertical="center" wrapText="1"/>
      <protection hidden="1"/>
    </xf>
    <xf numFmtId="0" fontId="13" fillId="0" borderId="2" xfId="0" applyFont="1" applyBorder="1" applyAlignment="1" applyProtection="1">
      <alignment vertical="center"/>
      <protection hidden="1"/>
    </xf>
    <xf numFmtId="0" fontId="13" fillId="0" borderId="2" xfId="0" applyFont="1" applyBorder="1" applyAlignment="1" applyProtection="1">
      <alignment vertical="center" wrapText="1"/>
      <protection locked="0"/>
    </xf>
    <xf numFmtId="0" fontId="13" fillId="0" borderId="2" xfId="0" applyFont="1" applyBorder="1" applyAlignment="1">
      <alignment horizontal="center"/>
    </xf>
    <xf numFmtId="3" fontId="13" fillId="0" borderId="2" xfId="0" applyNumberFormat="1" applyFont="1" applyBorder="1" applyAlignment="1" applyProtection="1">
      <alignment horizontal="center" vertical="center"/>
      <protection hidden="1"/>
    </xf>
    <xf numFmtId="167" fontId="13" fillId="0" borderId="2" xfId="0" applyNumberFormat="1" applyFont="1" applyBorder="1" applyAlignment="1" applyProtection="1">
      <alignment horizontal="center" vertical="center"/>
      <protection hidden="1"/>
    </xf>
    <xf numFmtId="0" fontId="16" fillId="4" borderId="0" xfId="3" applyFont="1" applyFill="1" applyAlignment="1" applyProtection="1">
      <alignment horizontal="left" vertical="center"/>
      <protection hidden="1"/>
    </xf>
    <xf numFmtId="0" fontId="13" fillId="7" borderId="2" xfId="0" applyFont="1" applyFill="1" applyBorder="1" applyAlignment="1">
      <alignment horizontal="left"/>
    </xf>
    <xf numFmtId="0" fontId="13" fillId="8" borderId="2" xfId="0" applyFont="1" applyFill="1" applyBorder="1" applyAlignment="1">
      <alignment horizontal="left"/>
    </xf>
    <xf numFmtId="0" fontId="55" fillId="0" borderId="0" xfId="0" applyFont="1" applyAlignment="1">
      <alignment horizontal="left"/>
    </xf>
    <xf numFmtId="0" fontId="15" fillId="0" borderId="2" xfId="0" applyFont="1" applyBorder="1" applyAlignment="1">
      <alignment horizontal="left" wrapText="1"/>
    </xf>
    <xf numFmtId="0" fontId="15" fillId="0" borderId="11" xfId="0" applyFont="1" applyBorder="1" applyAlignment="1">
      <alignment horizontal="left" wrapText="1"/>
    </xf>
    <xf numFmtId="0" fontId="49" fillId="0" borderId="12" xfId="10" applyBorder="1" applyAlignment="1">
      <alignment horizontal="left" wrapText="1"/>
    </xf>
    <xf numFmtId="0" fontId="49" fillId="0" borderId="12" xfId="10" applyBorder="1" applyAlignment="1">
      <alignment horizontal="left"/>
    </xf>
    <xf numFmtId="0" fontId="49" fillId="0" borderId="12" xfId="10" applyFill="1" applyBorder="1" applyAlignment="1">
      <alignment horizontal="left"/>
    </xf>
    <xf numFmtId="0" fontId="49" fillId="0" borderId="13" xfId="10" applyFill="1" applyBorder="1" applyAlignment="1">
      <alignment horizontal="left"/>
    </xf>
    <xf numFmtId="0" fontId="13" fillId="0" borderId="2" xfId="0" applyFont="1" applyBorder="1" applyAlignment="1">
      <alignment horizontal="left" wrapText="1"/>
    </xf>
    <xf numFmtId="0" fontId="14" fillId="0" borderId="0" xfId="4" applyAlignment="1" applyProtection="1">
      <alignment horizontal="left" vertical="center" wrapText="1"/>
      <protection hidden="1"/>
    </xf>
    <xf numFmtId="0" fontId="12" fillId="0" borderId="0" xfId="3" applyFont="1" applyAlignment="1" applyProtection="1">
      <alignment horizontal="left" vertical="center"/>
      <protection hidden="1"/>
    </xf>
    <xf numFmtId="0" fontId="12" fillId="0" borderId="0" xfId="0" applyFont="1" applyAlignment="1">
      <alignment horizontal="left"/>
    </xf>
    <xf numFmtId="0" fontId="42" fillId="0" borderId="2" xfId="9" applyFont="1" applyBorder="1">
      <alignment vertical="top" wrapText="1"/>
    </xf>
    <xf numFmtId="0" fontId="42" fillId="0" borderId="2" xfId="9" applyFont="1" applyBorder="1" applyAlignment="1">
      <alignment vertical="top"/>
    </xf>
    <xf numFmtId="0" fontId="23" fillId="10" borderId="13" xfId="4" applyFont="1" applyFill="1" applyBorder="1" applyAlignment="1" applyProtection="1">
      <alignment vertical="center" wrapText="1"/>
      <protection hidden="1"/>
    </xf>
    <xf numFmtId="0" fontId="13" fillId="0" borderId="13" xfId="0" applyFont="1" applyBorder="1"/>
    <xf numFmtId="0" fontId="0" fillId="0" borderId="2" xfId="0" applyBorder="1" applyAlignment="1">
      <alignment horizontal="left"/>
    </xf>
    <xf numFmtId="0" fontId="0" fillId="0" borderId="2" xfId="0" applyBorder="1" applyAlignment="1">
      <alignment horizontal="left" vertical="top"/>
    </xf>
    <xf numFmtId="168" fontId="13" fillId="12" borderId="2" xfId="0" applyNumberFormat="1" applyFont="1" applyFill="1" applyBorder="1" applyAlignment="1" applyProtection="1">
      <alignment horizontal="center" vertical="center"/>
      <protection hidden="1"/>
    </xf>
    <xf numFmtId="168" fontId="13" fillId="0" borderId="2" xfId="0" applyNumberFormat="1" applyFont="1" applyBorder="1" applyAlignment="1" applyProtection="1">
      <alignment horizontal="center" vertical="center"/>
      <protection hidden="1"/>
    </xf>
    <xf numFmtId="0" fontId="36" fillId="0" borderId="0" xfId="0" applyFont="1" applyAlignment="1">
      <alignment horizontal="left"/>
    </xf>
    <xf numFmtId="0" fontId="15" fillId="0" borderId="2" xfId="5" applyFont="1" applyBorder="1" applyAlignment="1">
      <alignment horizontal="left" indent="1"/>
    </xf>
    <xf numFmtId="0" fontId="58" fillId="0" borderId="0" xfId="10" applyFont="1" applyFill="1" applyAlignment="1">
      <alignment horizontal="center" vertical="center" wrapText="1"/>
    </xf>
    <xf numFmtId="0" fontId="59" fillId="0" borderId="0" xfId="9" applyFont="1" applyFill="1">
      <alignment vertical="top" wrapText="1"/>
    </xf>
    <xf numFmtId="0" fontId="49" fillId="0" borderId="0" xfId="10" applyFill="1" applyAlignment="1">
      <alignment horizontal="center" vertical="center" wrapText="1"/>
    </xf>
    <xf numFmtId="0" fontId="36" fillId="0" borderId="12" xfId="0" applyFont="1" applyBorder="1" applyAlignment="1">
      <alignment horizontal="left"/>
    </xf>
    <xf numFmtId="0" fontId="20" fillId="0" borderId="0" xfId="0" applyFont="1" applyAlignment="1">
      <alignment horizontal="center" vertical="center"/>
    </xf>
    <xf numFmtId="0" fontId="60" fillId="0" borderId="4" xfId="0" applyFont="1" applyBorder="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61" fillId="0" borderId="0" xfId="0" applyFont="1" applyAlignment="1">
      <alignment horizontal="center"/>
    </xf>
    <xf numFmtId="0" fontId="63" fillId="0" borderId="0" xfId="0" applyFont="1"/>
    <xf numFmtId="0" fontId="61" fillId="20" borderId="0" xfId="0" applyFont="1" applyFill="1" applyAlignment="1">
      <alignment horizontal="center"/>
    </xf>
    <xf numFmtId="0" fontId="63" fillId="20" borderId="0" xfId="0" applyFont="1" applyFill="1"/>
    <xf numFmtId="0" fontId="13" fillId="11" borderId="2" xfId="0" applyFont="1" applyFill="1" applyBorder="1" applyProtection="1">
      <protection locked="0"/>
    </xf>
    <xf numFmtId="0" fontId="13" fillId="0" borderId="0" xfId="0" applyFont="1" applyProtection="1">
      <protection locked="0"/>
    </xf>
    <xf numFmtId="0" fontId="42" fillId="0" borderId="2" xfId="9" applyFont="1" applyBorder="1" applyAlignment="1">
      <alignment horizontal="center" vertical="center" wrapText="1"/>
    </xf>
    <xf numFmtId="0" fontId="14" fillId="0" borderId="2" xfId="0" applyFont="1" applyBorder="1" applyAlignment="1">
      <alignment wrapText="1"/>
    </xf>
    <xf numFmtId="0" fontId="0" fillId="0" borderId="12" xfId="0" applyBorder="1"/>
    <xf numFmtId="0" fontId="0" fillId="0" borderId="15" xfId="0" applyBorder="1"/>
    <xf numFmtId="0" fontId="0" fillId="0" borderId="13" xfId="0" applyBorder="1"/>
    <xf numFmtId="0" fontId="0" fillId="0" borderId="7" xfId="0" applyBorder="1"/>
    <xf numFmtId="0" fontId="13" fillId="0" borderId="0" xfId="11" applyFont="1" applyAlignment="1">
      <alignment vertical="top" wrapText="1"/>
    </xf>
    <xf numFmtId="165" fontId="13" fillId="12" borderId="2" xfId="12" applyNumberFormat="1" applyFont="1" applyFill="1" applyBorder="1" applyAlignment="1">
      <alignment horizontal="center" vertical="center"/>
    </xf>
    <xf numFmtId="0" fontId="68" fillId="16" borderId="0" xfId="0" applyFont="1" applyFill="1" applyAlignment="1">
      <alignment horizontal="center"/>
    </xf>
    <xf numFmtId="9" fontId="13" fillId="12" borderId="2" xfId="14" applyFont="1" applyFill="1" applyBorder="1" applyAlignment="1">
      <alignment horizontal="center" vertical="center"/>
    </xf>
    <xf numFmtId="0" fontId="0" fillId="0" borderId="1" xfId="0" applyBorder="1"/>
    <xf numFmtId="0" fontId="0" fillId="0" borderId="0" xfId="0" applyAlignment="1">
      <alignment horizontal="left"/>
    </xf>
    <xf numFmtId="0" fontId="70" fillId="0" borderId="0" xfId="0" applyFont="1" applyAlignment="1">
      <alignment horizontal="center"/>
    </xf>
    <xf numFmtId="0" fontId="70" fillId="0" borderId="0" xfId="0" applyFont="1" applyAlignment="1">
      <alignment horizontal="left"/>
    </xf>
    <xf numFmtId="0" fontId="69" fillId="0" borderId="0" xfId="0" applyFont="1"/>
    <xf numFmtId="0" fontId="42" fillId="0" borderId="2" xfId="13" applyFont="1" applyBorder="1" applyAlignment="1">
      <alignment horizontal="left" vertical="center" wrapText="1"/>
    </xf>
    <xf numFmtId="0" fontId="9" fillId="0" borderId="4" xfId="0" applyFont="1" applyBorder="1" applyAlignment="1">
      <alignment horizontal="center" vertical="center" wrapText="1"/>
    </xf>
    <xf numFmtId="167" fontId="13" fillId="8" borderId="2" xfId="0" applyNumberFormat="1" applyFont="1" applyFill="1" applyBorder="1" applyAlignment="1" applyProtection="1">
      <alignment horizontal="center"/>
      <protection hidden="1"/>
    </xf>
    <xf numFmtId="0" fontId="9" fillId="0" borderId="8" xfId="0" applyFont="1" applyBorder="1"/>
    <xf numFmtId="0" fontId="14" fillId="0" borderId="2" xfId="0" applyFont="1" applyBorder="1"/>
    <xf numFmtId="8" fontId="14"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4" fillId="0" borderId="8" xfId="0" applyFont="1" applyBorder="1" applyAlignment="1">
      <alignment wrapText="1"/>
    </xf>
    <xf numFmtId="0" fontId="14" fillId="0" borderId="2" xfId="0" applyFont="1" applyBorder="1" applyAlignment="1">
      <alignment horizontal="center" wrapText="1"/>
    </xf>
    <xf numFmtId="0" fontId="14" fillId="0" borderId="0" xfId="0" applyFont="1"/>
    <xf numFmtId="0" fontId="7" fillId="0" borderId="0" xfId="11" applyFont="1" applyAlignment="1">
      <alignment horizontal="left" vertical="top" wrapText="1"/>
    </xf>
    <xf numFmtId="0" fontId="4" fillId="0" borderId="14" xfId="9" applyFont="1" applyBorder="1" applyAlignment="1">
      <alignment horizontal="left" vertical="top"/>
    </xf>
    <xf numFmtId="0" fontId="4" fillId="0" borderId="0" xfId="9" applyFont="1" applyBorder="1" applyAlignment="1">
      <alignment horizontal="left" vertical="top"/>
    </xf>
    <xf numFmtId="0" fontId="4" fillId="0" borderId="15" xfId="9" applyFont="1" applyBorder="1" applyAlignment="1">
      <alignment horizontal="left" vertical="top"/>
    </xf>
    <xf numFmtId="0" fontId="4" fillId="0" borderId="6" xfId="9" applyFont="1" applyBorder="1" applyAlignment="1">
      <alignment horizontal="left" vertical="top"/>
    </xf>
    <xf numFmtId="0" fontId="4" fillId="0" borderId="1" xfId="9" applyFont="1" applyBorder="1" applyAlignment="1">
      <alignment horizontal="left" vertical="top"/>
    </xf>
    <xf numFmtId="0" fontId="4" fillId="0" borderId="7" xfId="9" applyFont="1" applyBorder="1" applyAlignment="1">
      <alignment horizontal="left" vertical="top"/>
    </xf>
    <xf numFmtId="0" fontId="5" fillId="0" borderId="14" xfId="9" applyFont="1" applyBorder="1" applyAlignment="1">
      <alignment horizontal="left" vertical="top"/>
    </xf>
    <xf numFmtId="0" fontId="5" fillId="0" borderId="0" xfId="9" applyFont="1" applyBorder="1" applyAlignment="1">
      <alignment horizontal="left" vertical="top"/>
    </xf>
    <xf numFmtId="0" fontId="5" fillId="0" borderId="15" xfId="9" applyFont="1" applyBorder="1" applyAlignment="1">
      <alignment horizontal="left" vertical="top"/>
    </xf>
    <xf numFmtId="0" fontId="4" fillId="0" borderId="14" xfId="10" applyFont="1" applyBorder="1" applyAlignment="1">
      <alignment horizontal="left" vertical="top" wrapText="1"/>
    </xf>
    <xf numFmtId="0" fontId="4" fillId="0" borderId="0" xfId="10" applyFont="1" applyBorder="1" applyAlignment="1">
      <alignment horizontal="left" vertical="top" wrapText="1"/>
    </xf>
    <xf numFmtId="0" fontId="4" fillId="0" borderId="15" xfId="10" applyFont="1" applyBorder="1" applyAlignment="1">
      <alignment horizontal="left" vertical="top" wrapText="1"/>
    </xf>
    <xf numFmtId="0" fontId="43" fillId="0" borderId="14" xfId="9" applyFont="1" applyBorder="1" applyAlignment="1">
      <alignment horizontal="left" vertical="top" wrapText="1"/>
    </xf>
    <xf numFmtId="0" fontId="43" fillId="0" borderId="0" xfId="9" applyFont="1" applyBorder="1" applyAlignment="1">
      <alignment horizontal="left" vertical="top" wrapText="1"/>
    </xf>
    <xf numFmtId="0" fontId="43" fillId="0" borderId="15" xfId="9" applyFont="1" applyBorder="1" applyAlignment="1">
      <alignment horizontal="left" vertical="top" wrapText="1"/>
    </xf>
    <xf numFmtId="0" fontId="43" fillId="0" borderId="6" xfId="9" applyFont="1" applyBorder="1" applyAlignment="1">
      <alignment horizontal="left" vertical="top" wrapText="1"/>
    </xf>
    <xf numFmtId="0" fontId="43" fillId="0" borderId="1" xfId="9" applyFont="1" applyBorder="1" applyAlignment="1">
      <alignment horizontal="left" vertical="top" wrapText="1"/>
    </xf>
    <xf numFmtId="0" fontId="43" fillId="0" borderId="7" xfId="9" applyFont="1" applyBorder="1" applyAlignment="1">
      <alignment horizontal="left" vertical="top" wrapText="1"/>
    </xf>
    <xf numFmtId="0" fontId="5" fillId="18" borderId="8" xfId="9" applyFont="1" applyFill="1" applyBorder="1" applyAlignment="1">
      <alignment horizontal="left" vertical="top"/>
    </xf>
    <xf numFmtId="0" fontId="5" fillId="18" borderId="9" xfId="9" applyFont="1" applyFill="1" applyBorder="1" applyAlignment="1">
      <alignment horizontal="left" vertical="top"/>
    </xf>
    <xf numFmtId="0" fontId="5" fillId="18" borderId="10" xfId="9" applyFont="1" applyFill="1" applyBorder="1" applyAlignment="1">
      <alignment horizontal="left" vertical="top"/>
    </xf>
    <xf numFmtId="0" fontId="4" fillId="0" borderId="3" xfId="9" applyFont="1" applyBorder="1" applyAlignment="1">
      <alignment horizontal="left" vertical="top"/>
    </xf>
    <xf numFmtId="0" fontId="4" fillId="0" borderId="4" xfId="9" applyFont="1" applyBorder="1" applyAlignment="1">
      <alignment horizontal="left" vertical="top"/>
    </xf>
    <xf numFmtId="0" fontId="4" fillId="0" borderId="5" xfId="9" applyFont="1" applyBorder="1" applyAlignment="1">
      <alignment horizontal="left" vertical="top"/>
    </xf>
    <xf numFmtId="0" fontId="45" fillId="0" borderId="14" xfId="9" applyFont="1" applyBorder="1" applyAlignment="1">
      <alignment horizontal="left" vertical="top" wrapText="1"/>
    </xf>
    <xf numFmtId="0" fontId="45" fillId="0" borderId="0" xfId="9" applyFont="1" applyBorder="1" applyAlignment="1">
      <alignment horizontal="left" vertical="top" wrapText="1"/>
    </xf>
    <xf numFmtId="0" fontId="45" fillId="0" borderId="15" xfId="9" applyFont="1" applyBorder="1" applyAlignment="1">
      <alignment horizontal="left" vertical="top" wrapText="1"/>
    </xf>
    <xf numFmtId="0" fontId="39" fillId="0" borderId="0" xfId="9" applyFont="1" applyAlignment="1">
      <alignment horizontal="center" vertical="center" wrapText="1"/>
    </xf>
    <xf numFmtId="0" fontId="40" fillId="0" borderId="0" xfId="9" applyFont="1" applyAlignment="1">
      <alignment horizontal="center" vertical="center" wrapText="1"/>
    </xf>
    <xf numFmtId="0" fontId="35" fillId="0" borderId="0" xfId="9" applyFont="1" applyAlignment="1">
      <alignment horizontal="center" vertical="center" wrapText="1"/>
    </xf>
    <xf numFmtId="0" fontId="11" fillId="0" borderId="0" xfId="9" applyFont="1" applyAlignment="1">
      <alignment horizontal="center" vertical="center" wrapText="1"/>
    </xf>
    <xf numFmtId="0" fontId="11" fillId="0" borderId="0" xfId="9" applyFont="1" applyBorder="1" applyAlignment="1">
      <alignment horizontal="center" vertical="center" wrapText="1"/>
    </xf>
    <xf numFmtId="0" fontId="41" fillId="17" borderId="2" xfId="9" applyFont="1" applyFill="1" applyBorder="1" applyAlignment="1">
      <alignment horizontal="left" vertical="top" wrapText="1"/>
    </xf>
    <xf numFmtId="0" fontId="42" fillId="0" borderId="2" xfId="9" applyFont="1" applyBorder="1" applyAlignment="1">
      <alignment horizontal="left" vertical="top" wrapText="1"/>
    </xf>
    <xf numFmtId="0" fontId="43" fillId="0" borderId="3" xfId="9" applyFont="1" applyBorder="1" applyAlignment="1">
      <alignment horizontal="left" vertical="top" wrapText="1"/>
    </xf>
    <xf numFmtId="0" fontId="43" fillId="0" borderId="4" xfId="9" applyFont="1" applyBorder="1" applyAlignment="1">
      <alignment horizontal="left" vertical="top" wrapText="1"/>
    </xf>
    <xf numFmtId="0" fontId="43" fillId="0" borderId="5" xfId="9" applyFont="1" applyBorder="1" applyAlignment="1">
      <alignment horizontal="left" vertical="top" wrapText="1"/>
    </xf>
    <xf numFmtId="0" fontId="50" fillId="0" borderId="2" xfId="9" applyFont="1" applyBorder="1">
      <alignment vertical="top" wrapText="1"/>
    </xf>
    <xf numFmtId="0" fontId="45" fillId="19" borderId="2" xfId="9" applyFont="1" applyFill="1" applyBorder="1">
      <alignment vertical="top" wrapText="1"/>
    </xf>
    <xf numFmtId="0" fontId="42" fillId="0" borderId="2" xfId="9" applyFont="1" applyBorder="1">
      <alignment vertical="top" wrapText="1"/>
    </xf>
    <xf numFmtId="0" fontId="45" fillId="0" borderId="2" xfId="9" applyFont="1" applyBorder="1">
      <alignment vertical="top" wrapText="1"/>
    </xf>
    <xf numFmtId="0" fontId="4" fillId="0" borderId="2" xfId="9" applyFont="1" applyBorder="1">
      <alignment vertical="top" wrapText="1"/>
    </xf>
    <xf numFmtId="0" fontId="45" fillId="18" borderId="2" xfId="9" applyFont="1" applyFill="1" applyBorder="1">
      <alignment vertical="top" wrapText="1"/>
    </xf>
    <xf numFmtId="0" fontId="42" fillId="0" borderId="11" xfId="9" applyFont="1" applyBorder="1">
      <alignment vertical="top" wrapText="1"/>
    </xf>
    <xf numFmtId="0" fontId="42" fillId="0" borderId="13" xfId="9" applyFont="1" applyBorder="1">
      <alignment vertical="top" wrapText="1"/>
    </xf>
    <xf numFmtId="0" fontId="42" fillId="0" borderId="8" xfId="9" applyFont="1" applyBorder="1">
      <alignment vertical="top" wrapText="1"/>
    </xf>
    <xf numFmtId="0" fontId="42" fillId="18" borderId="2" xfId="9" applyFont="1" applyFill="1" applyBorder="1" applyAlignment="1">
      <alignment vertical="top"/>
    </xf>
    <xf numFmtId="0" fontId="42" fillId="18" borderId="2" xfId="9" applyFont="1" applyFill="1" applyBorder="1">
      <alignment vertical="top" wrapText="1"/>
    </xf>
    <xf numFmtId="0" fontId="4" fillId="0" borderId="16" xfId="1" applyFont="1" applyBorder="1" applyAlignment="1">
      <alignment vertical="top" wrapText="1"/>
    </xf>
    <xf numFmtId="0" fontId="55" fillId="0" borderId="0" xfId="0" applyFont="1" applyAlignment="1">
      <alignment horizontal="left" vertical="center" indent="4"/>
    </xf>
    <xf numFmtId="0" fontId="72" fillId="16" borderId="0" xfId="0" applyFont="1" applyFill="1" applyAlignment="1">
      <alignment horizontal="center"/>
    </xf>
    <xf numFmtId="0" fontId="9" fillId="0" borderId="18" xfId="0" applyFont="1" applyBorder="1" applyAlignment="1">
      <alignment horizontal="left" vertical="center" wrapText="1"/>
    </xf>
    <xf numFmtId="0" fontId="13" fillId="0" borderId="19" xfId="0" applyFont="1" applyBorder="1" applyAlignment="1">
      <alignment horizontal="left" vertical="center"/>
    </xf>
    <xf numFmtId="0" fontId="13" fillId="0" borderId="20"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24" xfId="0" applyFont="1" applyBorder="1" applyAlignment="1">
      <alignment horizontal="left" vertical="center"/>
    </xf>
    <xf numFmtId="0" fontId="13" fillId="0" borderId="25" xfId="0" applyFont="1" applyBorder="1" applyAlignment="1">
      <alignment horizontal="left" vertical="center"/>
    </xf>
    <xf numFmtId="0" fontId="60" fillId="0" borderId="0" xfId="0" applyFont="1" applyAlignment="1">
      <alignment horizontal="center" vertical="center"/>
    </xf>
    <xf numFmtId="0" fontId="55" fillId="0" borderId="0" xfId="0" applyFont="1" applyAlignment="1">
      <alignment horizontal="center" vertical="center"/>
    </xf>
    <xf numFmtId="0" fontId="23" fillId="10" borderId="11" xfId="4" applyFont="1" applyFill="1" applyBorder="1" applyAlignment="1" applyProtection="1">
      <alignment horizontal="center" vertical="center" wrapText="1"/>
      <protection hidden="1"/>
    </xf>
    <xf numFmtId="0" fontId="23" fillId="10" borderId="12" xfId="4" applyFont="1" applyFill="1" applyBorder="1" applyAlignment="1" applyProtection="1">
      <alignment horizontal="center" vertical="center" wrapText="1"/>
      <protection hidden="1"/>
    </xf>
    <xf numFmtId="0" fontId="23" fillId="10" borderId="13" xfId="4" applyFont="1" applyFill="1" applyBorder="1" applyAlignment="1" applyProtection="1">
      <alignment horizontal="center" vertical="center" wrapText="1"/>
      <protection hidden="1"/>
    </xf>
    <xf numFmtId="0" fontId="65" fillId="0" borderId="8" xfId="9" applyFont="1" applyFill="1" applyBorder="1" applyAlignment="1">
      <alignment horizontal="center" vertical="center" wrapText="1"/>
    </xf>
    <xf numFmtId="0" fontId="65" fillId="0" borderId="9" xfId="9" applyFont="1" applyFill="1" applyBorder="1" applyAlignment="1">
      <alignment horizontal="center" vertical="center" wrapText="1"/>
    </xf>
    <xf numFmtId="0" fontId="65" fillId="0" borderId="17" xfId="9" applyFont="1" applyFill="1" applyBorder="1" applyAlignment="1">
      <alignment horizontal="center" vertical="center" wrapText="1"/>
    </xf>
    <xf numFmtId="0" fontId="18" fillId="0" borderId="2" xfId="0" applyFont="1" applyBorder="1" applyAlignment="1">
      <alignment horizontal="center"/>
    </xf>
    <xf numFmtId="44" fontId="66" fillId="7" borderId="2" xfId="12" applyFont="1" applyFill="1" applyBorder="1" applyAlignment="1">
      <alignment horizontal="center"/>
    </xf>
    <xf numFmtId="0" fontId="42" fillId="0" borderId="4" xfId="9" applyFont="1" applyBorder="1" applyAlignment="1">
      <alignment horizontal="center" vertical="center" wrapText="1"/>
    </xf>
    <xf numFmtId="44" fontId="66" fillId="7" borderId="8" xfId="12" applyFont="1" applyFill="1" applyBorder="1" applyAlignment="1">
      <alignment horizontal="center" vertical="center" wrapText="1"/>
    </xf>
    <xf numFmtId="44" fontId="66" fillId="7" borderId="10" xfId="12" applyFont="1" applyFill="1" applyBorder="1" applyAlignment="1">
      <alignment horizontal="center" vertical="center" wrapText="1"/>
    </xf>
    <xf numFmtId="0" fontId="62" fillId="0" borderId="0" xfId="0" applyFont="1" applyAlignment="1">
      <alignment horizontal="center" vertical="center"/>
    </xf>
    <xf numFmtId="0" fontId="64" fillId="0" borderId="0" xfId="0" applyFont="1" applyAlignment="1">
      <alignment horizontal="center" vertical="center"/>
    </xf>
    <xf numFmtId="0" fontId="14" fillId="5" borderId="2" xfId="4" applyFill="1" applyBorder="1" applyAlignment="1" applyProtection="1">
      <alignment horizontal="left" vertical="center" wrapText="1"/>
      <protection hidden="1"/>
    </xf>
    <xf numFmtId="0" fontId="19" fillId="9" borderId="0" xfId="0" applyFont="1" applyFill="1" applyAlignment="1">
      <alignment horizontal="center"/>
    </xf>
    <xf numFmtId="0" fontId="13" fillId="0" borderId="0" xfId="0" applyFont="1" applyAlignment="1">
      <alignment horizontal="left" vertical="top" wrapText="1"/>
    </xf>
    <xf numFmtId="0" fontId="14" fillId="6" borderId="2" xfId="4" applyFill="1" applyBorder="1" applyAlignment="1" applyProtection="1">
      <alignment horizontal="left" vertical="center" wrapText="1"/>
      <protection hidden="1"/>
    </xf>
    <xf numFmtId="0" fontId="14" fillId="11" borderId="2" xfId="4" applyFill="1" applyBorder="1" applyAlignment="1" applyProtection="1">
      <alignment horizontal="left" vertical="center" wrapText="1"/>
      <protection hidden="1"/>
    </xf>
    <xf numFmtId="0" fontId="7" fillId="4" borderId="18" xfId="11" applyFont="1" applyFill="1" applyBorder="1" applyAlignment="1">
      <alignment horizontal="center" vertical="top" wrapText="1"/>
    </xf>
    <xf numFmtId="0" fontId="7" fillId="4" borderId="19" xfId="11" applyFont="1" applyFill="1" applyBorder="1" applyAlignment="1">
      <alignment horizontal="center" vertical="top" wrapText="1"/>
    </xf>
    <xf numFmtId="0" fontId="7" fillId="4" borderId="20" xfId="11" applyFont="1" applyFill="1" applyBorder="1" applyAlignment="1">
      <alignment horizontal="center" vertical="top" wrapText="1"/>
    </xf>
    <xf numFmtId="0" fontId="7" fillId="4" borderId="23" xfId="11" applyFont="1" applyFill="1" applyBorder="1" applyAlignment="1">
      <alignment horizontal="center" vertical="top" wrapText="1"/>
    </xf>
    <xf numFmtId="0" fontId="7" fillId="4" borderId="24" xfId="11" applyFont="1" applyFill="1" applyBorder="1" applyAlignment="1">
      <alignment horizontal="center" vertical="top" wrapText="1"/>
    </xf>
    <xf numFmtId="0" fontId="7" fillId="4" borderId="25" xfId="11" applyFont="1" applyFill="1" applyBorder="1" applyAlignment="1">
      <alignment horizontal="center" vertical="top" wrapText="1"/>
    </xf>
    <xf numFmtId="0" fontId="30" fillId="13" borderId="3" xfId="0" applyFont="1" applyFill="1" applyBorder="1" applyAlignment="1">
      <alignment horizontal="center" vertical="center" wrapText="1"/>
    </xf>
    <xf numFmtId="0" fontId="30" fillId="13" borderId="4" xfId="0" applyFont="1" applyFill="1" applyBorder="1" applyAlignment="1">
      <alignment horizontal="center" vertical="center"/>
    </xf>
    <xf numFmtId="0" fontId="30" fillId="13" borderId="6" xfId="0" applyFont="1" applyFill="1" applyBorder="1" applyAlignment="1">
      <alignment horizontal="center" vertical="center"/>
    </xf>
    <xf numFmtId="0" fontId="30" fillId="13" borderId="1" xfId="0" applyFont="1" applyFill="1" applyBorder="1" applyAlignment="1">
      <alignment horizontal="center" vertical="center"/>
    </xf>
    <xf numFmtId="0" fontId="12" fillId="0" borderId="0" xfId="4" applyFont="1" applyAlignment="1">
      <alignment horizontal="right" indent="1"/>
    </xf>
    <xf numFmtId="0" fontId="23" fillId="10" borderId="2" xfId="4" applyFont="1" applyFill="1" applyBorder="1" applyAlignment="1" applyProtection="1">
      <alignment horizontal="center" vertical="center" wrapText="1"/>
      <protection hidden="1"/>
    </xf>
    <xf numFmtId="0" fontId="23" fillId="10" borderId="8" xfId="4" applyFont="1" applyFill="1" applyBorder="1" applyAlignment="1" applyProtection="1">
      <alignment horizontal="left" vertical="center" wrapText="1"/>
      <protection hidden="1"/>
    </xf>
    <xf numFmtId="0" fontId="23" fillId="10" borderId="9" xfId="4" applyFont="1" applyFill="1" applyBorder="1" applyAlignment="1" applyProtection="1">
      <alignment horizontal="left" vertical="center" wrapText="1"/>
      <protection hidden="1"/>
    </xf>
    <xf numFmtId="0" fontId="23" fillId="10" borderId="10" xfId="4" applyFont="1" applyFill="1" applyBorder="1" applyAlignment="1" applyProtection="1">
      <alignment horizontal="left" vertical="center" wrapText="1"/>
      <protection hidden="1"/>
    </xf>
    <xf numFmtId="0" fontId="23" fillId="10" borderId="6" xfId="4" applyFont="1" applyFill="1" applyBorder="1" applyAlignment="1" applyProtection="1">
      <alignment horizontal="center" vertical="center" wrapText="1"/>
      <protection hidden="1"/>
    </xf>
    <xf numFmtId="0" fontId="23" fillId="10" borderId="1" xfId="4" applyFont="1" applyFill="1" applyBorder="1" applyAlignment="1" applyProtection="1">
      <alignment horizontal="center" vertical="center" wrapText="1"/>
      <protection hidden="1"/>
    </xf>
    <xf numFmtId="0" fontId="23" fillId="10" borderId="7" xfId="4" applyFont="1" applyFill="1" applyBorder="1" applyAlignment="1" applyProtection="1">
      <alignment horizontal="center" vertical="center" wrapText="1"/>
      <protection hidden="1"/>
    </xf>
    <xf numFmtId="0" fontId="21" fillId="4" borderId="0" xfId="3" applyFont="1" applyFill="1" applyAlignment="1" applyProtection="1">
      <alignment horizontal="left" vertical="center"/>
      <protection hidden="1"/>
    </xf>
  </cellXfs>
  <cellStyles count="15">
    <cellStyle name="Currency" xfId="12" builtinId="4"/>
    <cellStyle name="Hyperlink" xfId="10" builtinId="8"/>
    <cellStyle name="Normal" xfId="0" builtinId="0"/>
    <cellStyle name="Normal 10 2" xfId="4" xr:uid="{0D5A5439-87D6-48DF-8C5E-55981951AF7F}"/>
    <cellStyle name="Normal 2" xfId="2" xr:uid="{9319F0E2-ECD8-4FC1-9A26-AF9ABF461373}"/>
    <cellStyle name="Normal 25" xfId="1" xr:uid="{ADDD7A1F-6017-489F-92A3-5F7A2E9B3A8C}"/>
    <cellStyle name="Normal 3" xfId="9" xr:uid="{899E9D89-FDC6-499C-A3F2-3B671AB233AA}"/>
    <cellStyle name="Normal 3 69" xfId="13" xr:uid="{91963F05-5DBE-4005-B356-1D1EC8C281DD}"/>
    <cellStyle name="Normal 4" xfId="11" xr:uid="{0D42D672-9184-4B27-99CB-6C569386B90A}"/>
    <cellStyle name="Normal 5 10" xfId="3" xr:uid="{754C1427-7ADD-44F9-811B-F4D8C9C1EF2E}"/>
    <cellStyle name="Normal_lighttableapril1601 2" xfId="5" xr:uid="{77567CF7-1846-4179-A85F-6181603391EE}"/>
    <cellStyle name="Normal_lighttableapril1601 2 2" xfId="6" xr:uid="{C301F34F-0B64-4E78-9E35-CDD9443ACD06}"/>
    <cellStyle name="Normal_lighttableapril1601 2 3" xfId="7" xr:uid="{CE676384-C58B-4A93-A380-1B86D2A4CF02}"/>
    <cellStyle name="Normal_lighttableapril1601 4" xfId="8" xr:uid="{544E8699-6459-470E-8C05-6AD8D21AAA38}"/>
    <cellStyle name="Percent" xfId="14"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2CC"/>
      <color rgb="FF95B3D7"/>
      <color rgb="FFB4C6E7"/>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31760</xdr:colOff>
      <xdr:row>0</xdr:row>
      <xdr:rowOff>10586</xdr:rowOff>
    </xdr:from>
    <xdr:to>
      <xdr:col>4</xdr:col>
      <xdr:colOff>76222</xdr:colOff>
      <xdr:row>4</xdr:row>
      <xdr:rowOff>2766</xdr:rowOff>
    </xdr:to>
    <xdr:pic>
      <xdr:nvPicPr>
        <xdr:cNvPr id="4" name="Picture 3">
          <a:extLst>
            <a:ext uri="{FF2B5EF4-FFF2-40B4-BE49-F238E27FC236}">
              <a16:creationId xmlns:a16="http://schemas.microsoft.com/office/drawing/2014/main" id="{553C0AA0-3089-426A-B976-E0CE7896C6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0" y="10586"/>
          <a:ext cx="742962" cy="7435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0</xdr:row>
      <xdr:rowOff>28575</xdr:rowOff>
    </xdr:from>
    <xdr:to>
      <xdr:col>4</xdr:col>
      <xdr:colOff>82550</xdr:colOff>
      <xdr:row>3</xdr:row>
      <xdr:rowOff>120650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575" y="25400"/>
          <a:ext cx="1095375" cy="6858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66675</xdr:colOff>
      <xdr:row>5</xdr:row>
      <xdr:rowOff>38100</xdr:rowOff>
    </xdr:from>
    <xdr:ext cx="8682958" cy="139813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676275" y="990600"/>
              <a:ext cx="8682958" cy="1398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US" sz="1400" b="0" i="1">
                      <a:latin typeface="Cambria Math" panose="02040503050406030204" pitchFamily="18" charset="0"/>
                    </a:rPr>
                    <m:t>𝐶h𝑎𝑛𝑔𝑒</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𝐶𝑜𝑛𝑛𝑒𝑐𝑡𝑒𝑑</m:t>
                  </m:r>
                  <m:r>
                    <a:rPr lang="en-US" sz="1400" b="0" i="1">
                      <a:latin typeface="Cambria Math" panose="02040503050406030204" pitchFamily="18" charset="0"/>
                    </a:rPr>
                    <m:t> </m:t>
                  </m:r>
                  <m:r>
                    <a:rPr lang="en-US" sz="1400" b="0" i="1">
                      <a:latin typeface="Cambria Math" panose="02040503050406030204" pitchFamily="18" charset="0"/>
                    </a:rPr>
                    <m:t>𝐿𝑜𝑎𝑑</m:t>
                  </m:r>
                  <m:d>
                    <m:dPr>
                      <m:ctrlPr>
                        <a:rPr lang="en-US" sz="1400" b="0" i="1">
                          <a:latin typeface="Cambria Math" panose="02040503050406030204" pitchFamily="18" charset="0"/>
                        </a:rPr>
                      </m:ctrlPr>
                    </m:dPr>
                    <m:e>
                      <m:r>
                        <a:rPr lang="en-US" sz="1400" b="0" i="1">
                          <a:latin typeface="Cambria Math" panose="02040503050406030204" pitchFamily="18" charset="0"/>
                        </a:rPr>
                        <m:t>𝑘𝑊</m:t>
                      </m:r>
                    </m:e>
                  </m:d>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𝑃𝑟𝑒𝐹𝑖𝑥𝑡𝑢𝑟𝑒𝑄𝑡𝑦</m:t>
                          </m:r>
                          <m:r>
                            <a:rPr lang="en-US" sz="1400" b="0" i="1">
                              <a:latin typeface="Cambria Math" panose="02040503050406030204" pitchFamily="18" charset="0"/>
                            </a:rPr>
                            <m:t> ∗</m:t>
                          </m:r>
                          <m:r>
                            <a:rPr lang="en-US" sz="1400" b="0" i="1">
                              <a:latin typeface="Cambria Math" panose="02040503050406030204" pitchFamily="18" charset="0"/>
                            </a:rPr>
                            <m:t>𝑃𝑟𝑒𝐹𝑖𝑥𝑡𝑢𝑟𝑒𝑊𝑎𝑡𝑡𝑠</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𝑃𝑜𝑠𝑡𝐹𝑖𝑥𝑡𝑢𝑟𝑒𝑄𝑡𝑦</m:t>
                          </m:r>
                          <m:r>
                            <a:rPr lang="en-US" sz="1400" b="0" i="1">
                              <a:latin typeface="Cambria Math" panose="02040503050406030204" pitchFamily="18" charset="0"/>
                            </a:rPr>
                            <m:t> ∗</m:t>
                          </m:r>
                          <m:r>
                            <a:rPr lang="en-US" sz="1400" b="0" i="1">
                              <a:latin typeface="Cambria Math" panose="02040503050406030204" pitchFamily="18" charset="0"/>
                            </a:rPr>
                            <m:t>𝑃𝑜𝑠𝑡𝐹𝑖𝑥𝑡𝑢𝑟𝑒𝑊𝑎𝑡𝑡𝑠</m:t>
                          </m:r>
                        </m:e>
                      </m:d>
                    </m:num>
                    <m:den>
                      <m:r>
                        <a:rPr lang="en-US" sz="1400" b="0" i="1">
                          <a:latin typeface="Cambria Math" panose="02040503050406030204" pitchFamily="18" charset="0"/>
                        </a:rPr>
                        <m:t>1000</m:t>
                      </m:r>
                    </m:den>
                  </m:f>
                </m:oMath>
              </a14:m>
              <a:r>
                <a:rPr lang="en-US" sz="1100"/>
                <a:t> </a:t>
              </a:r>
            </a:p>
          </xdr:txBody>
        </xdr:sp>
      </mc:Choice>
      <mc:Fallback xmlns="">
        <xdr:sp macro="" textlink="">
          <xdr:nvSpPr>
            <xdr:cNvPr id="2" name="TextBox 1">
              <a:extLst>
                <a:ext uri="{FF2B5EF4-FFF2-40B4-BE49-F238E27FC236}">
                  <a16:creationId xmlns:a16="http://schemas.microsoft.com/office/drawing/2014/main" id="{E2A76B82-5312-4589-BF7C-DBD26621AE1C}"/>
                </a:ext>
              </a:extLst>
            </xdr:cNvPr>
            <xdr:cNvSpPr txBox="1"/>
          </xdr:nvSpPr>
          <xdr:spPr>
            <a:xfrm>
              <a:off x="676275" y="990600"/>
              <a:ext cx="8682958" cy="1398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400" b="0" i="0">
                  <a:latin typeface="Cambria Math" panose="02040503050406030204" pitchFamily="18" charset="0"/>
                </a:rPr>
                <a:t>𝐶ℎ𝑎𝑛𝑔𝑒 𝑖𝑛 𝐶𝑜𝑛𝑛𝑒𝑐𝑡𝑒𝑑 𝐿𝑜𝑎𝑑(𝑘𝑊)=((𝑃𝑟𝑒𝐹𝑖𝑥𝑡𝑢𝑟𝑒𝑄𝑡𝑦 ∗𝑃𝑟𝑒𝐹𝑖𝑥𝑡𝑢𝑟𝑒𝑊𝑎𝑡𝑡𝑠)−(𝑃𝑜𝑠𝑡𝐹𝑖𝑥𝑡𝑢𝑟𝑒𝑄𝑡𝑦 ∗𝑃𝑜𝑠𝑡𝐹𝑖𝑥𝑡𝑢𝑟𝑒𝑊𝑎𝑡𝑡𝑠))/1000</a:t>
              </a:r>
              <a:r>
                <a:rPr lang="en-US" sz="1100"/>
                <a:t> </a:t>
              </a:r>
            </a:p>
          </xdr:txBody>
        </xdr:sp>
      </mc:Fallback>
    </mc:AlternateContent>
    <xdr:clientData/>
  </xdr:oneCellAnchor>
  <xdr:oneCellAnchor>
    <xdr:from>
      <xdr:col>1</xdr:col>
      <xdr:colOff>38100</xdr:colOff>
      <xdr:row>8</xdr:row>
      <xdr:rowOff>85725</xdr:rowOff>
    </xdr:from>
    <xdr:ext cx="6625147" cy="32855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647700" y="1609725"/>
              <a:ext cx="66251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𝑃𝑟𝑒𝐹𝑖𝑥𝑡𝑢𝑟𝑒𝑄𝑡𝑦</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𝑃𝑟𝑒𝐹𝑖𝑥𝑡𝑢𝑟𝑒𝑊𝑎𝑡𝑡𝑠</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C1E39ED3-1B93-46CB-806E-CE4E949A6CE1}"/>
                </a:ext>
              </a:extLst>
            </xdr:cNvPr>
            <xdr:cNvSpPr txBox="1"/>
          </xdr:nvSpPr>
          <xdr:spPr>
            <a:xfrm>
              <a:off x="647700" y="1609725"/>
              <a:ext cx="66251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𝑘𝑊=((𝑃𝑟𝑒𝐹𝑖𝑥𝑡𝑢𝑟𝑒𝑄𝑡𝑦 ∗𝑃𝑟𝑒𝐹𝑖𝑥𝑡𝑢𝑟𝑒𝑊𝑎𝑡𝑡𝑠)−(𝑃𝑜𝑠𝑡𝐹𝑖𝑥𝑡𝑢𝑟𝑒𝑄𝑡𝑦 ∗𝑃𝑜𝑠𝑡𝐹𝑖𝑥𝑡𝑢𝑟𝑒𝑊𝑎𝑡𝑡𝑠))/1000∗𝐼𝑆𝑅∗𝑊𝐻𝐹𝑑∗𝐶𝐹</a:t>
              </a:r>
              <a:endParaRPr lang="en-US" sz="1100"/>
            </a:p>
          </xdr:txBody>
        </xdr:sp>
      </mc:Fallback>
    </mc:AlternateContent>
    <xdr:clientData/>
  </xdr:oneCellAnchor>
  <xdr:oneCellAnchor>
    <xdr:from>
      <xdr:col>1</xdr:col>
      <xdr:colOff>28575</xdr:colOff>
      <xdr:row>16</xdr:row>
      <xdr:rowOff>76200</xdr:rowOff>
    </xdr:from>
    <xdr:ext cx="6911764" cy="328551"/>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638175" y="3124200"/>
              <a:ext cx="6911764"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𝑃𝑟𝑒𝐹𝑖𝑥𝑡𝑢𝑟𝑒𝑄𝑡𝑦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𝑃𝑟𝑒𝐹𝑖𝑥𝑡𝑢𝑟𝑒𝑊𝑎𝑡𝑡𝑠</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𝐻𝑂𝑈𝑅𝑆</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4" name="TextBox 3">
              <a:extLst>
                <a:ext uri="{FF2B5EF4-FFF2-40B4-BE49-F238E27FC236}">
                  <a16:creationId xmlns:a16="http://schemas.microsoft.com/office/drawing/2014/main" id="{9DD350A9-49F3-4AB7-9CF1-3F823D3A35AD}"/>
                </a:ext>
              </a:extLst>
            </xdr:cNvPr>
            <xdr:cNvSpPr txBox="1"/>
          </xdr:nvSpPr>
          <xdr:spPr>
            <a:xfrm>
              <a:off x="638175" y="3124200"/>
              <a:ext cx="6911764"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𝑃𝑟𝑒𝐹𝑖𝑥𝑡𝑢𝑟𝑒𝑄𝑡𝑦∗𝑃𝑟𝑒𝐹𝑖𝑥𝑡𝑢𝑟𝑒𝑊𝑎𝑡𝑡𝑠)−(𝑃𝑜𝑠𝑡𝐹𝑖𝑥𝑡𝑢𝑟𝑒𝑄𝑡𝑦∗𝑃𝑜𝑠𝑡𝐹𝑖𝑥𝑡𝑢𝑟𝑒𝑊𝑎𝑡𝑡𝑠))/1000∗𝐻𝑂𝑈𝑅𝑆∗𝐼𝑆𝑅∗𝑊𝐻𝐹𝑒</a:t>
              </a:r>
              <a:endParaRPr lang="en-US" sz="1100"/>
            </a:p>
          </xdr:txBody>
        </xdr:sp>
      </mc:Fallback>
    </mc:AlternateContent>
    <xdr:clientData/>
  </xdr:oneCellAnchor>
  <xdr:oneCellAnchor>
    <xdr:from>
      <xdr:col>0</xdr:col>
      <xdr:colOff>600075</xdr:colOff>
      <xdr:row>26</xdr:row>
      <xdr:rowOff>95250</xdr:rowOff>
    </xdr:from>
    <xdr:ext cx="5745547" cy="32855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600075" y="5048250"/>
              <a:ext cx="57455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𝑃𝑜𝑠𝑡𝑆𝑉𝐺𝑑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𝑃𝑟𝑒𝑆𝑉𝐺𝑑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56C4F46A-BF61-46DB-B575-DACE9CC2A33F}"/>
                </a:ext>
              </a:extLst>
            </xdr:cNvPr>
            <xdr:cNvSpPr txBox="1"/>
          </xdr:nvSpPr>
          <xdr:spPr>
            <a:xfrm>
              <a:off x="600075" y="5048250"/>
              <a:ext cx="57455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𝑘𝑊=((𝑃𝑜𝑠𝑡𝐹𝑖𝑥𝑡𝑢𝑟𝑒𝑄𝑡𝑦 ∗𝑃𝑜𝑠𝑡𝐹𝑖𝑥𝑡𝑢𝑟𝑒𝑊𝑎𝑡𝑡𝑠))/1000∗(𝑃𝑜𝑠𝑡𝑆𝑉𝐺𝑑−𝑃𝑟𝑒𝑆𝑉𝐺𝑑)∗𝐼𝑆𝑅∗𝑊𝐻𝐹𝑑∗𝐶𝐹</a:t>
              </a:r>
              <a:endParaRPr lang="en-US" sz="1100"/>
            </a:p>
          </xdr:txBody>
        </xdr:sp>
      </mc:Fallback>
    </mc:AlternateContent>
    <xdr:clientData/>
  </xdr:oneCellAnchor>
  <xdr:oneCellAnchor>
    <xdr:from>
      <xdr:col>1</xdr:col>
      <xdr:colOff>0</xdr:colOff>
      <xdr:row>36</xdr:row>
      <xdr:rowOff>123825</xdr:rowOff>
    </xdr:from>
    <xdr:ext cx="6036781" cy="328551"/>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609600" y="6981825"/>
              <a:ext cx="6036781"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𝑃𝑜𝑠𝑡𝑆𝑉𝐺𝑒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𝑃𝑟𝑒𝑆𝑉𝐺𝑒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𝐻𝑂𝑈𝑅𝑆</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6" name="TextBox 5">
              <a:extLst>
                <a:ext uri="{FF2B5EF4-FFF2-40B4-BE49-F238E27FC236}">
                  <a16:creationId xmlns:a16="http://schemas.microsoft.com/office/drawing/2014/main" id="{20B9C64E-ACB8-420D-A341-21FE3D0F999D}"/>
                </a:ext>
              </a:extLst>
            </xdr:cNvPr>
            <xdr:cNvSpPr txBox="1"/>
          </xdr:nvSpPr>
          <xdr:spPr>
            <a:xfrm>
              <a:off x="609600" y="6981825"/>
              <a:ext cx="6036781"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𝑘𝑊ℎ=((𝑃𝑜𝑠𝑡𝐹𝑖𝑥𝑡𝑢𝑟𝑒𝑄𝑡𝑦∗𝑃𝑜𝑠𝑡𝐹𝑖𝑥𝑡𝑢𝑟𝑒𝑊𝑎𝑡𝑡𝑠))/1000∗(𝑃𝑜𝑠𝑡𝑆𝑉𝐺𝑒−𝑃𝑟𝑒𝑆𝑉𝐺𝑒)∗𝐻𝑂𝑈𝑅𝑆∗𝐼𝑆𝑅∗𝑊𝐻𝐹𝑒</a:t>
              </a:r>
              <a:endParaRPr lang="en-US" sz="1100"/>
            </a:p>
          </xdr:txBody>
        </xdr:sp>
      </mc:Fallback>
    </mc:AlternateContent>
    <xdr:clientData/>
  </xdr:oneCellAnchor>
  <xdr:oneCellAnchor>
    <xdr:from>
      <xdr:col>1</xdr:col>
      <xdr:colOff>0</xdr:colOff>
      <xdr:row>47</xdr:row>
      <xdr:rowOff>0</xdr:rowOff>
    </xdr:from>
    <xdr:ext cx="8046690" cy="32137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605118" y="10488706"/>
              <a:ext cx="8046690" cy="321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𝑀𝑀𝐵𝑡𝑢</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𝑊𝐻𝐹𝑒</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𝐴𝑠𝑝𝑒𝑐𝑡</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𝑅𝑎𝑡𝑖𝑜</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𝐶𝑜𝑛𝑣𝑒𝑟𝑠𝑖𝑜𝑛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𝐹𝑎𝑐𝑡𝑜𝑟</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𝑡𝑜</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𝑀𝑀𝐵𝑡𝑢</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𝐹𝑟𝑎𝑐𝑡𝑖𝑜𝑛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𝑙𝑖𝑔h𝑡𝑖𝑛𝑔</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h𝑒𝑎𝑡</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𝐻𝑒𝑎𝑡𝑖𝑛𝑔</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𝑆𝑦𝑠𝑡𝑒𝑚</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𝐸𝑓𝑓𝑖𝑐𝑖𝑒𝑛𝑐𝑦</m:t>
                    </m:r>
                  </m:oMath>
                </m:oMathPara>
              </a14:m>
              <a:endParaRPr lang="en-US" sz="1100"/>
            </a:p>
          </xdr:txBody>
        </xdr:sp>
      </mc:Choice>
      <mc:Fallback xmlns="">
        <xdr:sp macro="" textlink="">
          <xdr:nvSpPr>
            <xdr:cNvPr id="8" name="TextBox 7">
              <a:extLst>
                <a:ext uri="{FF2B5EF4-FFF2-40B4-BE49-F238E27FC236}">
                  <a16:creationId xmlns:a16="http://schemas.microsoft.com/office/drawing/2014/main" id="{79417D97-0BEB-4BAA-BD98-0AF68529980E}"/>
                </a:ext>
              </a:extLst>
            </xdr:cNvPr>
            <xdr:cNvSpPr txBox="1"/>
          </xdr:nvSpPr>
          <xdr:spPr>
            <a:xfrm>
              <a:off x="605118" y="10488706"/>
              <a:ext cx="8046690" cy="321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𝑀𝑀𝐵𝑡𝑢=(−</a:t>
              </a:r>
              <a:r>
                <a:rPr lang="en-US" sz="1100" i="0">
                  <a:solidFill>
                    <a:schemeClr val="tx1"/>
                  </a:solidFill>
                  <a:effectLst/>
                  <a:latin typeface="+mn-lt"/>
                  <a:ea typeface="+mn-ea"/>
                  <a:cs typeface="+mn-cs"/>
                </a:rPr>
                <a:t>∆</a:t>
              </a:r>
              <a:r>
                <a:rPr lang="en-US" sz="1100" b="0" i="0">
                  <a:latin typeface="Cambria Math" panose="02040503050406030204" pitchFamily="18" charset="0"/>
                  <a:ea typeface="Cambria Math" panose="02040503050406030204" pitchFamily="18" charset="0"/>
                </a:rPr>
                <a:t>𝑘𝑊ℎ)/𝑊𝐻𝐹𝑒∗𝐴𝑠𝑝𝑒𝑐𝑡 𝑅𝑎𝑡𝑖𝑜∗𝐶𝑜𝑛𝑣𝑒𝑟𝑠𝑖𝑜𝑛 𝐹𝑎𝑐𝑡𝑜𝑟 (𝑘𝑊ℎ 𝑡𝑜 𝑀𝑀𝐵𝑡𝑢)∗𝐹𝑟𝑎𝑐𝑡𝑖𝑜𝑛 𝑙𝑖𝑔ℎ𝑡𝑖𝑛𝑔 ℎ𝑒𝑎𝑡∗𝐻𝑒𝑎𝑡𝑖𝑛𝑔 𝑆𝑦𝑠𝑡𝑒𝑚 𝐸𝑓𝑓𝑖𝑐𝑖𝑒𝑛𝑐𝑦</a:t>
              </a:r>
              <a:endParaRPr lang="en-US" sz="110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81915</xdr:colOff>
      <xdr:row>22</xdr:row>
      <xdr:rowOff>66675</xdr:rowOff>
    </xdr:from>
    <xdr:to>
      <xdr:col>5</xdr:col>
      <xdr:colOff>84644</xdr:colOff>
      <xdr:row>27</xdr:row>
      <xdr:rowOff>64638</xdr:rowOff>
    </xdr:to>
    <xdr:pic>
      <xdr:nvPicPr>
        <xdr:cNvPr id="2" name="Picture 1" descr="Delaware Sustainable Energy Utility - Coalition for Green Capital">
          <a:extLst>
            <a:ext uri="{FF2B5EF4-FFF2-40B4-BE49-F238E27FC236}">
              <a16:creationId xmlns:a16="http://schemas.microsoft.com/office/drawing/2014/main" id="{D1777A4C-D84D-4AFF-BF90-78BB6FF4A7C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8" t="34452" r="-248" b="36242"/>
        <a:stretch/>
      </xdr:blipFill>
      <xdr:spPr bwMode="auto">
        <a:xfrm>
          <a:off x="2863215" y="4143375"/>
          <a:ext cx="2669729" cy="855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04800" cy="304800"/>
    <xdr:sp macro="" textlink="">
      <xdr:nvSpPr>
        <xdr:cNvPr id="2" name="AutoShape 2" descr="https://s3.amazonaws.com/OnDemandProd/5421bb2b00059b87dbaf60bd11d8c6c8/5a3ab165012a9abcb94ed9431cb67fbf_5a3ab165012a9abd1ad592582508ae64?response-content-disposition=inline%3B%20filename%3D%22potomac%2520edison%25202c%2520TM.jpg%22%3B%20filename*%3DUTF-8%27%27potomac%2520edison%25202c%2520TM.jpg&amp;response-content-type=image%2Fjpeg&amp;AWSAccessKeyId=AKIAJJB6HANR4C3RPHPQ&amp;Expires=1515145237&amp;Signature=y4qoMnLnufb7nMKMNt%2B61ZeWxmU%3D">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0"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1792943</xdr:colOff>
      <xdr:row>86</xdr:row>
      <xdr:rowOff>67235</xdr:rowOff>
    </xdr:from>
    <xdr:to>
      <xdr:col>1</xdr:col>
      <xdr:colOff>3565154</xdr:colOff>
      <xdr:row>90</xdr:row>
      <xdr:rowOff>171719</xdr:rowOff>
    </xdr:to>
    <xdr:pic>
      <xdr:nvPicPr>
        <xdr:cNvPr id="3" name="Picture 2">
          <a:extLst>
            <a:ext uri="{FF2B5EF4-FFF2-40B4-BE49-F238E27FC236}">
              <a16:creationId xmlns:a16="http://schemas.microsoft.com/office/drawing/2014/main" id="{C62018A9-B26F-462D-AE0D-26704ECF4302}"/>
            </a:ext>
          </a:extLst>
        </xdr:cNvPr>
        <xdr:cNvPicPr>
          <a:picLocks noChangeAspect="1"/>
        </xdr:cNvPicPr>
      </xdr:nvPicPr>
      <xdr:blipFill>
        <a:blip xmlns:r="http://schemas.openxmlformats.org/officeDocument/2006/relationships" r:embed="rId1"/>
        <a:stretch>
          <a:fillRect/>
        </a:stretch>
      </xdr:blipFill>
      <xdr:spPr>
        <a:xfrm>
          <a:off x="4616825" y="8023411"/>
          <a:ext cx="1781736" cy="840038"/>
        </a:xfrm>
        <a:prstGeom prst="rect">
          <a:avLst/>
        </a:prstGeom>
      </xdr:spPr>
    </xdr:pic>
    <xdr:clientData/>
  </xdr:twoCellAnchor>
  <xdr:twoCellAnchor editAs="oneCell">
    <xdr:from>
      <xdr:col>2</xdr:col>
      <xdr:colOff>1299883</xdr:colOff>
      <xdr:row>86</xdr:row>
      <xdr:rowOff>0</xdr:rowOff>
    </xdr:from>
    <xdr:to>
      <xdr:col>2</xdr:col>
      <xdr:colOff>4934623</xdr:colOff>
      <xdr:row>90</xdr:row>
      <xdr:rowOff>150717</xdr:rowOff>
    </xdr:to>
    <xdr:pic>
      <xdr:nvPicPr>
        <xdr:cNvPr id="4" name="Picture 3">
          <a:extLst>
            <a:ext uri="{FF2B5EF4-FFF2-40B4-BE49-F238E27FC236}">
              <a16:creationId xmlns:a16="http://schemas.microsoft.com/office/drawing/2014/main" id="{A100E9AB-9E55-4BD3-9BBA-08C855652F58}"/>
            </a:ext>
          </a:extLst>
        </xdr:cNvPr>
        <xdr:cNvPicPr>
          <a:picLocks noChangeAspect="1"/>
        </xdr:cNvPicPr>
      </xdr:nvPicPr>
      <xdr:blipFill>
        <a:blip xmlns:r="http://schemas.openxmlformats.org/officeDocument/2006/relationships" r:embed="rId2"/>
        <a:stretch>
          <a:fillRect/>
        </a:stretch>
      </xdr:blipFill>
      <xdr:spPr>
        <a:xfrm>
          <a:off x="7765677" y="7956176"/>
          <a:ext cx="3619500" cy="901511"/>
        </a:xfrm>
        <a:prstGeom prst="rect">
          <a:avLst/>
        </a:prstGeom>
      </xdr:spPr>
    </xdr:pic>
    <xdr:clientData/>
  </xdr:twoCellAnchor>
  <xdr:twoCellAnchor editAs="oneCell">
    <xdr:from>
      <xdr:col>0</xdr:col>
      <xdr:colOff>459441</xdr:colOff>
      <xdr:row>0</xdr:row>
      <xdr:rowOff>61642</xdr:rowOff>
    </xdr:from>
    <xdr:to>
      <xdr:col>0</xdr:col>
      <xdr:colOff>2689412</xdr:colOff>
      <xdr:row>5</xdr:row>
      <xdr:rowOff>8312</xdr:rowOff>
    </xdr:to>
    <xdr:pic>
      <xdr:nvPicPr>
        <xdr:cNvPr id="5" name="Picture 4">
          <a:extLst>
            <a:ext uri="{FF2B5EF4-FFF2-40B4-BE49-F238E27FC236}">
              <a16:creationId xmlns:a16="http://schemas.microsoft.com/office/drawing/2014/main" id="{DDD923BF-7915-42AB-9B54-4141FF620A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59441" y="61642"/>
          <a:ext cx="2229971" cy="8841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nv5inc.sharepoint.com/sites/DelawareEEIFImplementation/Shared%20Documents/General/DNREC%20-%20EEIF%20-%20DNREC%20EEIF/Applications%20&amp;%20Tracker/EEIF-CUS-0107%20McDonalds%20Delmar/6-Optimal%20Calcs/CUS-0107%20DE%20Project%20Screening%20Tool%20and%20EARF.xlsm" TargetMode="External"/><Relationship Id="rId2" Type="http://schemas.microsoft.com/office/2019/04/relationships/externalLinkLongPath" Target="/sites/DelawareEEIFImplementation/Shared%20Documents/General/DNREC%20-%20EEIF%20-%20DNREC%20EEIF/Applications%20&amp;%20Tracker/EEIF-CUS-0107%20McDonalds%20Delmar/6-Optimal%20Calcs/CUS-0107%20DE%20Project%20Screening%20Tool%20and%20EARF.xlsm?995AECDD" TargetMode="External"/><Relationship Id="rId1" Type="http://schemas.openxmlformats.org/officeDocument/2006/relationships/externalLinkPath" Target="file:///\\995AECDD\CUS-0107%20DE%20Project%20Screening%20Tool%20and%20EAR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itiative Identification"/>
      <sheetName val="Resource Inputs"/>
      <sheetName val="Email Template"/>
      <sheetName val="Incentive"/>
      <sheetName val="OandM"/>
      <sheetName val="Building Types"/>
      <sheetName val="Load Shapes"/>
      <sheetName val="Emissions"/>
      <sheetName val="Customer Report"/>
      <sheetName val="Account Info"/>
      <sheetName val="Pre-Approval Review"/>
      <sheetName val="Final-Approval Review"/>
      <sheetName val="Documentation"/>
      <sheetName val="Summary Notes"/>
      <sheetName val="Electric Usage"/>
      <sheetName val="Measure Lives from TRM"/>
      <sheetName val="Rate Codes"/>
      <sheetName val="Screening Calcs"/>
      <sheetName val="Screening Outputs"/>
      <sheetName val="Avoided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nrec.alpha.delaware.gov/climate-coastal-energy/efficiency/energy-efficiency-investment-fund/" TargetMode="External"/><Relationship Id="rId7" Type="http://schemas.openxmlformats.org/officeDocument/2006/relationships/drawing" Target="../drawings/drawing1.xml"/><Relationship Id="rId2" Type="http://schemas.openxmlformats.org/officeDocument/2006/relationships/hyperlink" Target="https://esupplier.erp.delaware.gov/psc/fn92pdesup/SUPPLIER/ERP/c/NUI_FRAMEWORK.PT_LANDINGPAGE.GBL?&amp;" TargetMode="External"/><Relationship Id="rId1" Type="http://schemas.openxmlformats.org/officeDocument/2006/relationships/hyperlink" Target="mailto:EEIF.Grants@CLEAResult.com" TargetMode="External"/><Relationship Id="rId6" Type="http://schemas.openxmlformats.org/officeDocument/2006/relationships/printerSettings" Target="../printerSettings/printerSettings1.bin"/><Relationship Id="rId5" Type="http://schemas.openxmlformats.org/officeDocument/2006/relationships/hyperlink" Target="https://eeif.smartsimple.com/" TargetMode="External"/><Relationship Id="rId4" Type="http://schemas.openxmlformats.org/officeDocument/2006/relationships/hyperlink" Target="mailto:EEIF.Grants@CLEAResult.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dnrec.alpha.delaware.gov/climate-coastal-energy/efficiency/energy-efficiency-investment-fund/"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energystar.gov/productfinder/product/certified-light-fixtures/results" TargetMode="External"/><Relationship Id="rId2" Type="http://schemas.openxmlformats.org/officeDocument/2006/relationships/hyperlink" Target="https://www.energystar.gov/productfinder/product/certified-light-bulbs/results" TargetMode="External"/><Relationship Id="rId1" Type="http://schemas.openxmlformats.org/officeDocument/2006/relationships/hyperlink" Target="https://www.designlights.org/search/" TargetMode="External"/><Relationship Id="rId5" Type="http://schemas.openxmlformats.org/officeDocument/2006/relationships/drawing" Target="../drawings/drawing5.xm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4852D-8E45-40A7-91F0-4AA5DD1956C5}">
  <sheetPr codeName="Sheet1">
    <tabColor theme="5" tint="0.59999389629810485"/>
  </sheetPr>
  <dimension ref="A1:AR44"/>
  <sheetViews>
    <sheetView showGridLines="0" zoomScale="90" zoomScaleNormal="90" workbookViewId="0">
      <selection activeCell="A10" sqref="A10:U10"/>
    </sheetView>
  </sheetViews>
  <sheetFormatPr defaultColWidth="0" defaultRowHeight="13.2" zeroHeight="1" x14ac:dyDescent="0.3"/>
  <cols>
    <col min="1" max="1" width="2.88671875" style="118" customWidth="1"/>
    <col min="2" max="2" width="5.33203125" style="118" customWidth="1"/>
    <col min="3" max="3" width="6.109375" style="118" customWidth="1"/>
    <col min="4" max="4" width="4.33203125" style="118" customWidth="1"/>
    <col min="5" max="5" width="2" style="118" customWidth="1"/>
    <col min="6" max="6" width="4.33203125" style="118" customWidth="1"/>
    <col min="7" max="7" width="8.44140625" style="118" customWidth="1"/>
    <col min="8" max="8" width="5.33203125" style="118" customWidth="1"/>
    <col min="9" max="9" width="2" style="118" customWidth="1"/>
    <col min="10" max="10" width="10.44140625" style="118" customWidth="1"/>
    <col min="11" max="11" width="2" style="118" customWidth="1"/>
    <col min="12" max="12" width="5.33203125" style="118" customWidth="1"/>
    <col min="13" max="13" width="2" style="118" customWidth="1"/>
    <col min="14" max="14" width="4.33203125" style="118" customWidth="1"/>
    <col min="15" max="16" width="12.6640625" style="118" customWidth="1"/>
    <col min="17" max="17" width="2" style="118" customWidth="1"/>
    <col min="18" max="18" width="5.33203125" style="118" customWidth="1"/>
    <col min="19" max="19" width="2" style="118" customWidth="1"/>
    <col min="20" max="20" width="4.33203125" style="118" customWidth="1"/>
    <col min="21" max="21" width="11.5546875" style="118" customWidth="1"/>
    <col min="22" max="22" width="5.44140625" style="118" customWidth="1"/>
    <col min="23" max="44" width="0" style="118" hidden="1" customWidth="1"/>
    <col min="45" max="16384" width="8.6640625" style="118" hidden="1"/>
  </cols>
  <sheetData>
    <row r="1" spans="1:43" ht="15.6" x14ac:dyDescent="0.3">
      <c r="A1" s="230" t="s">
        <v>0</v>
      </c>
      <c r="B1" s="230"/>
      <c r="C1" s="230"/>
      <c r="D1" s="230"/>
      <c r="E1" s="230"/>
      <c r="F1" s="230"/>
      <c r="G1" s="230"/>
      <c r="H1" s="230"/>
      <c r="I1" s="230"/>
      <c r="J1" s="230"/>
      <c r="K1" s="230"/>
      <c r="L1" s="230"/>
      <c r="M1" s="230"/>
      <c r="N1" s="230"/>
      <c r="O1" s="230"/>
      <c r="P1" s="230"/>
      <c r="Q1" s="230"/>
      <c r="R1" s="230"/>
      <c r="S1" s="230"/>
      <c r="T1" s="230"/>
      <c r="U1" s="230"/>
    </row>
    <row r="2" spans="1:43" ht="17.399999999999999" x14ac:dyDescent="0.3">
      <c r="A2" s="231" t="s">
        <v>1</v>
      </c>
      <c r="B2" s="231"/>
      <c r="C2" s="231"/>
      <c r="D2" s="231"/>
      <c r="E2" s="231"/>
      <c r="F2" s="231"/>
      <c r="G2" s="231"/>
      <c r="H2" s="231"/>
      <c r="I2" s="231"/>
      <c r="J2" s="231"/>
      <c r="K2" s="231"/>
      <c r="L2" s="231"/>
      <c r="M2" s="231"/>
      <c r="N2" s="231"/>
      <c r="O2" s="231"/>
      <c r="P2" s="231"/>
      <c r="Q2" s="231"/>
      <c r="R2" s="231"/>
      <c r="S2" s="231"/>
      <c r="T2" s="231"/>
      <c r="U2" s="231"/>
    </row>
    <row r="3" spans="1:43" ht="12.75" customHeight="1" x14ac:dyDescent="0.3">
      <c r="A3" s="232" t="s">
        <v>2</v>
      </c>
      <c r="B3" s="232"/>
      <c r="C3" s="232"/>
      <c r="D3" s="232"/>
      <c r="E3" s="232"/>
      <c r="F3" s="232"/>
      <c r="G3" s="232"/>
      <c r="H3" s="232"/>
      <c r="I3" s="232"/>
      <c r="J3" s="232"/>
      <c r="K3" s="232"/>
      <c r="L3" s="232"/>
      <c r="M3" s="232"/>
      <c r="N3" s="232"/>
      <c r="O3" s="232"/>
      <c r="P3" s="232"/>
      <c r="Q3" s="232"/>
      <c r="R3" s="232"/>
      <c r="S3" s="232"/>
      <c r="T3" s="232"/>
      <c r="U3" s="233"/>
    </row>
    <row r="4" spans="1:43" ht="12.75" customHeight="1" x14ac:dyDescent="0.3">
      <c r="A4" s="234" t="s">
        <v>3</v>
      </c>
      <c r="B4" s="234"/>
      <c r="C4" s="234"/>
      <c r="D4" s="234"/>
      <c r="E4" s="234"/>
      <c r="F4" s="234"/>
      <c r="G4" s="234"/>
      <c r="H4" s="234"/>
      <c r="I4" s="234"/>
      <c r="J4" s="234"/>
      <c r="K4" s="234"/>
      <c r="L4" s="234"/>
      <c r="M4" s="234"/>
      <c r="N4" s="234"/>
      <c r="O4" s="234"/>
      <c r="P4" s="234"/>
      <c r="Q4" s="234"/>
      <c r="R4" s="234"/>
      <c r="S4" s="234"/>
      <c r="T4" s="234"/>
      <c r="U4" s="234"/>
    </row>
    <row r="5" spans="1:43" ht="15" customHeight="1" x14ac:dyDescent="0.3">
      <c r="A5" s="235" t="s">
        <v>4</v>
      </c>
      <c r="B5" s="235"/>
      <c r="C5" s="235"/>
      <c r="D5" s="235"/>
      <c r="E5" s="235"/>
      <c r="F5" s="235"/>
      <c r="G5" s="235"/>
      <c r="H5" s="235"/>
      <c r="I5" s="235"/>
      <c r="J5" s="235"/>
      <c r="K5" s="235"/>
      <c r="L5" s="235"/>
      <c r="M5" s="235"/>
      <c r="N5" s="235"/>
      <c r="O5" s="235"/>
      <c r="P5" s="235"/>
      <c r="Q5" s="235"/>
      <c r="R5" s="235"/>
      <c r="S5" s="235"/>
      <c r="T5" s="235"/>
      <c r="U5" s="235"/>
    </row>
    <row r="6" spans="1:43" ht="51.9" customHeight="1" x14ac:dyDescent="0.3">
      <c r="A6" s="236" t="s">
        <v>5</v>
      </c>
      <c r="B6" s="236"/>
      <c r="C6" s="236"/>
      <c r="D6" s="236"/>
      <c r="E6" s="236"/>
      <c r="F6" s="236"/>
      <c r="G6" s="236"/>
      <c r="H6" s="236"/>
      <c r="I6" s="236"/>
      <c r="J6" s="236"/>
      <c r="K6" s="236"/>
      <c r="L6" s="236"/>
      <c r="M6" s="236"/>
      <c r="N6" s="236"/>
      <c r="O6" s="236"/>
      <c r="P6" s="236"/>
      <c r="Q6" s="236"/>
      <c r="R6" s="236"/>
      <c r="S6" s="236"/>
      <c r="T6" s="236"/>
      <c r="U6" s="236"/>
      <c r="V6" s="161" t="s">
        <v>6</v>
      </c>
    </row>
    <row r="7" spans="1:43" ht="15" customHeight="1" x14ac:dyDescent="0.3">
      <c r="A7" s="235" t="s">
        <v>7</v>
      </c>
      <c r="B7" s="235"/>
      <c r="C7" s="235"/>
      <c r="D7" s="235"/>
      <c r="E7" s="235"/>
      <c r="F7" s="235"/>
      <c r="G7" s="235"/>
      <c r="H7" s="235"/>
      <c r="I7" s="235"/>
      <c r="J7" s="235"/>
      <c r="K7" s="235"/>
      <c r="L7" s="235"/>
      <c r="M7" s="235"/>
      <c r="N7" s="235"/>
      <c r="O7" s="235"/>
      <c r="P7" s="235"/>
      <c r="Q7" s="235"/>
      <c r="R7" s="235"/>
      <c r="S7" s="235"/>
      <c r="T7" s="235"/>
      <c r="U7" s="235"/>
    </row>
    <row r="8" spans="1:43" ht="99.75" customHeight="1" x14ac:dyDescent="0.3">
      <c r="A8" s="237" t="s">
        <v>8</v>
      </c>
      <c r="B8" s="238"/>
      <c r="C8" s="238"/>
      <c r="D8" s="238"/>
      <c r="E8" s="238"/>
      <c r="F8" s="238"/>
      <c r="G8" s="238"/>
      <c r="H8" s="238"/>
      <c r="I8" s="238"/>
      <c r="J8" s="238"/>
      <c r="K8" s="238"/>
      <c r="L8" s="238"/>
      <c r="M8" s="238"/>
      <c r="N8" s="238"/>
      <c r="O8" s="238"/>
      <c r="P8" s="238"/>
      <c r="Q8" s="238"/>
      <c r="R8" s="238"/>
      <c r="S8" s="238"/>
      <c r="T8" s="238"/>
      <c r="U8" s="239"/>
    </row>
    <row r="9" spans="1:43" ht="51" customHeight="1" x14ac:dyDescent="0.3">
      <c r="A9" s="215" t="s">
        <v>9</v>
      </c>
      <c r="B9" s="216"/>
      <c r="C9" s="216"/>
      <c r="D9" s="216"/>
      <c r="E9" s="216"/>
      <c r="F9" s="216"/>
      <c r="G9" s="216"/>
      <c r="H9" s="216"/>
      <c r="I9" s="216"/>
      <c r="J9" s="216"/>
      <c r="K9" s="216"/>
      <c r="L9" s="216"/>
      <c r="M9" s="216"/>
      <c r="N9" s="216"/>
      <c r="O9" s="216"/>
      <c r="P9" s="216"/>
      <c r="Q9" s="216"/>
      <c r="R9" s="216"/>
      <c r="S9" s="216"/>
      <c r="T9" s="216"/>
      <c r="U9" s="217"/>
    </row>
    <row r="10" spans="1:43" ht="105.75" customHeight="1" x14ac:dyDescent="0.3">
      <c r="A10" s="215" t="s">
        <v>10</v>
      </c>
      <c r="B10" s="216"/>
      <c r="C10" s="216"/>
      <c r="D10" s="216"/>
      <c r="E10" s="216"/>
      <c r="F10" s="216"/>
      <c r="G10" s="216"/>
      <c r="H10" s="216"/>
      <c r="I10" s="216"/>
      <c r="J10" s="216"/>
      <c r="K10" s="216"/>
      <c r="L10" s="216"/>
      <c r="M10" s="216"/>
      <c r="N10" s="216"/>
      <c r="O10" s="216"/>
      <c r="P10" s="216"/>
      <c r="Q10" s="216"/>
      <c r="R10" s="216"/>
      <c r="S10" s="216"/>
      <c r="T10" s="216"/>
      <c r="U10" s="217"/>
    </row>
    <row r="11" spans="1:43" ht="24.9" customHeight="1" x14ac:dyDescent="0.3">
      <c r="A11" s="227" t="s">
        <v>11</v>
      </c>
      <c r="B11" s="228"/>
      <c r="C11" s="228"/>
      <c r="D11" s="228"/>
      <c r="E11" s="228"/>
      <c r="F11" s="228"/>
      <c r="G11" s="228"/>
      <c r="H11" s="228"/>
      <c r="I11" s="228"/>
      <c r="J11" s="228"/>
      <c r="K11" s="228"/>
      <c r="L11" s="228"/>
      <c r="M11" s="228"/>
      <c r="N11" s="228"/>
      <c r="O11" s="228"/>
      <c r="P11" s="228"/>
      <c r="Q11" s="228"/>
      <c r="R11" s="228"/>
      <c r="S11" s="228"/>
      <c r="T11" s="228"/>
      <c r="U11" s="229"/>
      <c r="V11" s="162"/>
    </row>
    <row r="12" spans="1:43" ht="39" customHeight="1" x14ac:dyDescent="0.3">
      <c r="A12" s="212" t="s">
        <v>12</v>
      </c>
      <c r="B12" s="213"/>
      <c r="C12" s="213"/>
      <c r="D12" s="213"/>
      <c r="E12" s="213"/>
      <c r="F12" s="213"/>
      <c r="G12" s="213"/>
      <c r="H12" s="213"/>
      <c r="I12" s="213"/>
      <c r="J12" s="213"/>
      <c r="K12" s="213"/>
      <c r="L12" s="213"/>
      <c r="M12" s="213"/>
      <c r="N12" s="213"/>
      <c r="O12" s="213"/>
      <c r="P12" s="213"/>
      <c r="Q12" s="213"/>
      <c r="R12" s="213"/>
      <c r="S12" s="213"/>
      <c r="T12" s="213"/>
      <c r="U12" s="214"/>
      <c r="V12" s="161" t="s">
        <v>6</v>
      </c>
    </row>
    <row r="13" spans="1:43" ht="50.25" customHeight="1" x14ac:dyDescent="0.3">
      <c r="A13" s="215" t="s">
        <v>13</v>
      </c>
      <c r="B13" s="216"/>
      <c r="C13" s="216"/>
      <c r="D13" s="216"/>
      <c r="E13" s="216"/>
      <c r="F13" s="216"/>
      <c r="G13" s="216"/>
      <c r="H13" s="216"/>
      <c r="I13" s="216"/>
      <c r="J13" s="216"/>
      <c r="K13" s="216"/>
      <c r="L13" s="216"/>
      <c r="M13" s="216"/>
      <c r="N13" s="216"/>
      <c r="O13" s="216"/>
      <c r="P13" s="216"/>
      <c r="Q13" s="216"/>
      <c r="R13" s="216"/>
      <c r="S13" s="216"/>
      <c r="T13" s="216"/>
      <c r="U13" s="217"/>
      <c r="V13" s="161" t="s">
        <v>6</v>
      </c>
    </row>
    <row r="14" spans="1:43" ht="77.25" customHeight="1" x14ac:dyDescent="0.3">
      <c r="A14" s="215" t="s">
        <v>14</v>
      </c>
      <c r="B14" s="216"/>
      <c r="C14" s="216"/>
      <c r="D14" s="216"/>
      <c r="E14" s="216"/>
      <c r="F14" s="216"/>
      <c r="G14" s="216"/>
      <c r="H14" s="216"/>
      <c r="I14" s="216"/>
      <c r="J14" s="216"/>
      <c r="K14" s="216"/>
      <c r="L14" s="216"/>
      <c r="M14" s="216"/>
      <c r="N14" s="216"/>
      <c r="O14" s="216"/>
      <c r="P14" s="216"/>
      <c r="Q14" s="216"/>
      <c r="R14" s="216"/>
      <c r="S14" s="216"/>
      <c r="T14" s="216"/>
      <c r="U14" s="217"/>
      <c r="V14" s="162"/>
    </row>
    <row r="15" spans="1:43" ht="103.5" customHeight="1" x14ac:dyDescent="0.3">
      <c r="A15" s="218" t="s">
        <v>15</v>
      </c>
      <c r="B15" s="219"/>
      <c r="C15" s="219"/>
      <c r="D15" s="219"/>
      <c r="E15" s="219"/>
      <c r="F15" s="219"/>
      <c r="G15" s="219"/>
      <c r="H15" s="219"/>
      <c r="I15" s="219"/>
      <c r="J15" s="219"/>
      <c r="K15" s="219"/>
      <c r="L15" s="219"/>
      <c r="M15" s="219"/>
      <c r="N15" s="219"/>
      <c r="O15" s="219"/>
      <c r="P15" s="219"/>
      <c r="Q15" s="219"/>
      <c r="R15" s="219"/>
      <c r="S15" s="219"/>
      <c r="T15" s="219"/>
      <c r="U15" s="220"/>
      <c r="V15" s="163" t="s">
        <v>6</v>
      </c>
    </row>
    <row r="16" spans="1:43" ht="15.6" x14ac:dyDescent="0.3">
      <c r="A16" s="221" t="s">
        <v>16</v>
      </c>
      <c r="B16" s="222"/>
      <c r="C16" s="222"/>
      <c r="D16" s="222"/>
      <c r="E16" s="222"/>
      <c r="F16" s="222"/>
      <c r="G16" s="222"/>
      <c r="H16" s="222"/>
      <c r="I16" s="222"/>
      <c r="J16" s="222"/>
      <c r="K16" s="222"/>
      <c r="L16" s="222"/>
      <c r="M16" s="222"/>
      <c r="N16" s="222"/>
      <c r="O16" s="222"/>
      <c r="P16" s="222"/>
      <c r="Q16" s="222"/>
      <c r="R16" s="222"/>
      <c r="S16" s="222"/>
      <c r="T16" s="222"/>
      <c r="U16" s="223"/>
      <c r="V16" s="162"/>
      <c r="X16" s="119"/>
      <c r="Y16" s="119"/>
      <c r="Z16" s="119"/>
      <c r="AA16" s="119"/>
      <c r="AB16" s="119"/>
      <c r="AC16" s="119"/>
      <c r="AD16" s="119"/>
      <c r="AE16" s="119"/>
      <c r="AF16" s="119"/>
      <c r="AG16" s="119"/>
      <c r="AH16" s="119"/>
      <c r="AI16" s="119"/>
      <c r="AJ16" s="119"/>
      <c r="AK16" s="119"/>
      <c r="AL16" s="119"/>
      <c r="AM16" s="119"/>
      <c r="AN16" s="119"/>
      <c r="AO16" s="119"/>
      <c r="AP16" s="119"/>
      <c r="AQ16" s="119"/>
    </row>
    <row r="17" spans="1:44" ht="15.6" hidden="1" x14ac:dyDescent="0.3">
      <c r="A17" s="224" t="s">
        <v>17</v>
      </c>
      <c r="B17" s="225"/>
      <c r="C17" s="225"/>
      <c r="D17" s="225"/>
      <c r="E17" s="225"/>
      <c r="F17" s="225"/>
      <c r="G17" s="225"/>
      <c r="H17" s="225"/>
      <c r="I17" s="225"/>
      <c r="J17" s="225"/>
      <c r="K17" s="225"/>
      <c r="L17" s="225"/>
      <c r="M17" s="225"/>
      <c r="N17" s="225"/>
      <c r="O17" s="225"/>
      <c r="P17" s="225"/>
      <c r="Q17" s="225"/>
      <c r="R17" s="225"/>
      <c r="S17" s="225"/>
      <c r="T17" s="225"/>
      <c r="U17" s="226"/>
      <c r="V17" s="162"/>
      <c r="X17" s="119"/>
      <c r="Y17" s="119"/>
      <c r="Z17" s="119"/>
      <c r="AA17" s="119"/>
      <c r="AB17" s="119"/>
      <c r="AC17" s="119"/>
      <c r="AD17" s="119"/>
      <c r="AE17" s="119"/>
      <c r="AF17" s="119"/>
      <c r="AG17" s="119"/>
      <c r="AH17" s="119"/>
      <c r="AI17" s="119"/>
      <c r="AJ17" s="119"/>
      <c r="AK17" s="119"/>
      <c r="AL17" s="119"/>
      <c r="AM17" s="119"/>
      <c r="AN17" s="119"/>
      <c r="AO17" s="119"/>
      <c r="AP17" s="119"/>
      <c r="AQ17" s="119"/>
      <c r="AR17" s="119"/>
    </row>
    <row r="18" spans="1:44" hidden="1" x14ac:dyDescent="0.3">
      <c r="A18" s="203" t="s">
        <v>18</v>
      </c>
      <c r="B18" s="204"/>
      <c r="C18" s="204"/>
      <c r="D18" s="204"/>
      <c r="E18" s="204"/>
      <c r="F18" s="204"/>
      <c r="G18" s="204"/>
      <c r="H18" s="204"/>
      <c r="I18" s="204"/>
      <c r="J18" s="204"/>
      <c r="K18" s="204"/>
      <c r="L18" s="204"/>
      <c r="M18" s="204"/>
      <c r="N18" s="204"/>
      <c r="O18" s="204"/>
      <c r="P18" s="204"/>
      <c r="Q18" s="204"/>
      <c r="R18" s="204"/>
      <c r="S18" s="204"/>
      <c r="T18" s="204"/>
      <c r="U18" s="205"/>
      <c r="V18" s="162"/>
    </row>
    <row r="19" spans="1:44" hidden="1" x14ac:dyDescent="0.3">
      <c r="A19" s="203" t="s">
        <v>19</v>
      </c>
      <c r="B19" s="204"/>
      <c r="C19" s="204"/>
      <c r="D19" s="204"/>
      <c r="E19" s="204"/>
      <c r="F19" s="204"/>
      <c r="G19" s="204"/>
      <c r="H19" s="204"/>
      <c r="I19" s="204"/>
      <c r="J19" s="204"/>
      <c r="K19" s="204"/>
      <c r="L19" s="204"/>
      <c r="M19" s="204"/>
      <c r="N19" s="204"/>
      <c r="O19" s="204"/>
      <c r="P19" s="204"/>
      <c r="Q19" s="204"/>
      <c r="R19" s="204"/>
      <c r="S19" s="204"/>
      <c r="T19" s="204"/>
      <c r="U19" s="205"/>
      <c r="V19" s="162"/>
    </row>
    <row r="20" spans="1:44" x14ac:dyDescent="0.3">
      <c r="A20" s="203" t="s">
        <v>20</v>
      </c>
      <c r="B20" s="204"/>
      <c r="C20" s="204"/>
      <c r="D20" s="204"/>
      <c r="E20" s="204"/>
      <c r="F20" s="204"/>
      <c r="G20" s="204"/>
      <c r="H20" s="204"/>
      <c r="I20" s="204"/>
      <c r="J20" s="204"/>
      <c r="K20" s="204"/>
      <c r="L20" s="204"/>
      <c r="M20" s="204"/>
      <c r="N20" s="204"/>
      <c r="O20" s="204"/>
      <c r="P20" s="204"/>
      <c r="Q20" s="204"/>
      <c r="R20" s="204"/>
      <c r="S20" s="204"/>
      <c r="T20" s="204"/>
      <c r="U20" s="205"/>
      <c r="V20" s="162"/>
    </row>
    <row r="21" spans="1:44" x14ac:dyDescent="0.3">
      <c r="A21" s="203" t="s">
        <v>21</v>
      </c>
      <c r="B21" s="204"/>
      <c r="C21" s="204"/>
      <c r="D21" s="204"/>
      <c r="E21" s="204"/>
      <c r="F21" s="204"/>
      <c r="G21" s="204"/>
      <c r="H21" s="204"/>
      <c r="I21" s="204"/>
      <c r="J21" s="204"/>
      <c r="K21" s="204"/>
      <c r="L21" s="204"/>
      <c r="M21" s="204"/>
      <c r="N21" s="204"/>
      <c r="O21" s="204"/>
      <c r="P21" s="204"/>
      <c r="Q21" s="204"/>
      <c r="R21" s="204"/>
      <c r="S21" s="204"/>
      <c r="T21" s="204"/>
      <c r="U21" s="205"/>
      <c r="V21" s="162"/>
    </row>
    <row r="22" spans="1:44" x14ac:dyDescent="0.3">
      <c r="A22" s="203" t="s">
        <v>22</v>
      </c>
      <c r="B22" s="204"/>
      <c r="C22" s="204"/>
      <c r="D22" s="204"/>
      <c r="E22" s="204"/>
      <c r="F22" s="204"/>
      <c r="G22" s="204"/>
      <c r="H22" s="204"/>
      <c r="I22" s="204"/>
      <c r="J22" s="204"/>
      <c r="K22" s="204"/>
      <c r="L22" s="204"/>
      <c r="M22" s="204"/>
      <c r="N22" s="204"/>
      <c r="O22" s="204"/>
      <c r="P22" s="204"/>
      <c r="Q22" s="204"/>
      <c r="R22" s="204"/>
      <c r="S22" s="204"/>
      <c r="T22" s="204"/>
      <c r="U22" s="205"/>
      <c r="V22" s="162"/>
    </row>
    <row r="23" spans="1:44" x14ac:dyDescent="0.3">
      <c r="A23" s="203" t="s">
        <v>23</v>
      </c>
      <c r="B23" s="204"/>
      <c r="C23" s="204"/>
      <c r="D23" s="204"/>
      <c r="E23" s="204"/>
      <c r="F23" s="204"/>
      <c r="G23" s="204"/>
      <c r="H23" s="204"/>
      <c r="I23" s="204"/>
      <c r="J23" s="204"/>
      <c r="K23" s="204"/>
      <c r="L23" s="204"/>
      <c r="M23" s="204"/>
      <c r="N23" s="204"/>
      <c r="O23" s="204"/>
      <c r="P23" s="204"/>
      <c r="Q23" s="204"/>
      <c r="R23" s="204"/>
      <c r="S23" s="204"/>
      <c r="T23" s="204"/>
      <c r="U23" s="205"/>
      <c r="V23" s="162"/>
    </row>
    <row r="24" spans="1:44" x14ac:dyDescent="0.3">
      <c r="A24" s="203" t="s">
        <v>24</v>
      </c>
      <c r="B24" s="204"/>
      <c r="C24" s="204"/>
      <c r="D24" s="204"/>
      <c r="E24" s="204"/>
      <c r="F24" s="204"/>
      <c r="G24" s="204"/>
      <c r="H24" s="204"/>
      <c r="I24" s="204"/>
      <c r="J24" s="204"/>
      <c r="K24" s="204"/>
      <c r="L24" s="204"/>
      <c r="M24" s="204"/>
      <c r="N24" s="204"/>
      <c r="O24" s="204"/>
      <c r="P24" s="204"/>
      <c r="Q24" s="204"/>
      <c r="R24" s="204"/>
      <c r="S24" s="204"/>
      <c r="T24" s="204"/>
      <c r="U24" s="205"/>
      <c r="V24" s="162"/>
    </row>
    <row r="25" spans="1:44" x14ac:dyDescent="0.3">
      <c r="A25" s="203" t="s">
        <v>25</v>
      </c>
      <c r="B25" s="204"/>
      <c r="C25" s="204"/>
      <c r="D25" s="204"/>
      <c r="E25" s="204"/>
      <c r="F25" s="204"/>
      <c r="G25" s="204"/>
      <c r="H25" s="204"/>
      <c r="I25" s="204"/>
      <c r="J25" s="204"/>
      <c r="K25" s="204"/>
      <c r="L25" s="204"/>
      <c r="M25" s="204"/>
      <c r="N25" s="204"/>
      <c r="O25" s="204"/>
      <c r="P25" s="204"/>
      <c r="Q25" s="204"/>
      <c r="R25" s="204"/>
      <c r="S25" s="204"/>
      <c r="T25" s="204"/>
      <c r="U25" s="205"/>
      <c r="V25" s="162"/>
    </row>
    <row r="26" spans="1:44" x14ac:dyDescent="0.3">
      <c r="A26" s="203" t="s">
        <v>26</v>
      </c>
      <c r="B26" s="204"/>
      <c r="C26" s="204"/>
      <c r="D26" s="204"/>
      <c r="E26" s="204"/>
      <c r="F26" s="204"/>
      <c r="G26" s="204"/>
      <c r="H26" s="204"/>
      <c r="I26" s="204"/>
      <c r="J26" s="204"/>
      <c r="K26" s="204"/>
      <c r="L26" s="204"/>
      <c r="M26" s="204"/>
      <c r="N26" s="204"/>
      <c r="O26" s="204"/>
      <c r="P26" s="204"/>
      <c r="Q26" s="204"/>
      <c r="R26" s="204"/>
      <c r="S26" s="204"/>
      <c r="T26" s="204"/>
      <c r="U26" s="205"/>
      <c r="V26" s="162"/>
    </row>
    <row r="27" spans="1:44" x14ac:dyDescent="0.3">
      <c r="A27" s="203" t="s">
        <v>27</v>
      </c>
      <c r="B27" s="204"/>
      <c r="C27" s="204"/>
      <c r="D27" s="204"/>
      <c r="E27" s="204"/>
      <c r="F27" s="204"/>
      <c r="G27" s="204"/>
      <c r="H27" s="204"/>
      <c r="I27" s="204"/>
      <c r="J27" s="204"/>
      <c r="K27" s="204"/>
      <c r="L27" s="204"/>
      <c r="M27" s="204"/>
      <c r="N27" s="204"/>
      <c r="O27" s="204"/>
      <c r="P27" s="204"/>
      <c r="Q27" s="204"/>
      <c r="R27" s="204"/>
      <c r="S27" s="204"/>
      <c r="T27" s="204"/>
      <c r="U27" s="205"/>
      <c r="V27" s="162"/>
    </row>
    <row r="28" spans="1:44" x14ac:dyDescent="0.3">
      <c r="A28" s="203" t="s">
        <v>28</v>
      </c>
      <c r="B28" s="204"/>
      <c r="C28" s="204"/>
      <c r="D28" s="204"/>
      <c r="E28" s="204"/>
      <c r="F28" s="204"/>
      <c r="G28" s="204"/>
      <c r="H28" s="204"/>
      <c r="I28" s="204"/>
      <c r="J28" s="204"/>
      <c r="K28" s="204"/>
      <c r="L28" s="204"/>
      <c r="M28" s="204"/>
      <c r="N28" s="204"/>
      <c r="O28" s="204"/>
      <c r="P28" s="204"/>
      <c r="Q28" s="204"/>
      <c r="R28" s="204"/>
      <c r="S28" s="204"/>
      <c r="T28" s="204"/>
      <c r="U28" s="205"/>
      <c r="V28" s="162"/>
    </row>
    <row r="29" spans="1:44" x14ac:dyDescent="0.3">
      <c r="A29" s="203" t="s">
        <v>29</v>
      </c>
      <c r="B29" s="204"/>
      <c r="C29" s="204"/>
      <c r="D29" s="204"/>
      <c r="E29" s="204"/>
      <c r="F29" s="204"/>
      <c r="G29" s="204"/>
      <c r="H29" s="204"/>
      <c r="I29" s="204"/>
      <c r="J29" s="204"/>
      <c r="K29" s="204"/>
      <c r="L29" s="204"/>
      <c r="M29" s="204"/>
      <c r="N29" s="204"/>
      <c r="O29" s="204"/>
      <c r="P29" s="204"/>
      <c r="Q29" s="204"/>
      <c r="R29" s="204"/>
      <c r="S29" s="204"/>
      <c r="T29" s="204"/>
      <c r="U29" s="205"/>
      <c r="V29" s="162"/>
    </row>
    <row r="30" spans="1:44" x14ac:dyDescent="0.3">
      <c r="A30" s="203" t="s">
        <v>30</v>
      </c>
      <c r="B30" s="204"/>
      <c r="C30" s="204"/>
      <c r="D30" s="204"/>
      <c r="E30" s="204"/>
      <c r="F30" s="204"/>
      <c r="G30" s="204"/>
      <c r="H30" s="204"/>
      <c r="I30" s="204"/>
      <c r="J30" s="204"/>
      <c r="K30" s="204"/>
      <c r="L30" s="204"/>
      <c r="M30" s="204"/>
      <c r="N30" s="204"/>
      <c r="O30" s="204"/>
      <c r="P30" s="204"/>
      <c r="Q30" s="204"/>
      <c r="R30" s="204"/>
      <c r="S30" s="204"/>
      <c r="T30" s="204"/>
      <c r="U30" s="205"/>
      <c r="V30" s="162"/>
    </row>
    <row r="31" spans="1:44" x14ac:dyDescent="0.3">
      <c r="A31" s="203" t="s">
        <v>31</v>
      </c>
      <c r="B31" s="204"/>
      <c r="C31" s="204"/>
      <c r="D31" s="204"/>
      <c r="E31" s="204"/>
      <c r="F31" s="204"/>
      <c r="G31" s="204"/>
      <c r="H31" s="204"/>
      <c r="I31" s="204"/>
      <c r="J31" s="204"/>
      <c r="K31" s="204"/>
      <c r="L31" s="204"/>
      <c r="M31" s="204"/>
      <c r="N31" s="204"/>
      <c r="O31" s="204"/>
      <c r="P31" s="204"/>
      <c r="Q31" s="204"/>
      <c r="R31" s="204"/>
      <c r="S31" s="204"/>
      <c r="T31" s="204"/>
      <c r="U31" s="205"/>
      <c r="V31" s="162"/>
    </row>
    <row r="32" spans="1:44" x14ac:dyDescent="0.3">
      <c r="A32" s="203" t="s">
        <v>32</v>
      </c>
      <c r="B32" s="204"/>
      <c r="C32" s="204"/>
      <c r="D32" s="204"/>
      <c r="E32" s="204"/>
      <c r="F32" s="204"/>
      <c r="G32" s="204"/>
      <c r="H32" s="204"/>
      <c r="I32" s="204"/>
      <c r="J32" s="204"/>
      <c r="K32" s="204"/>
      <c r="L32" s="204"/>
      <c r="M32" s="204"/>
      <c r="N32" s="204"/>
      <c r="O32" s="204"/>
      <c r="P32" s="204"/>
      <c r="Q32" s="204"/>
      <c r="R32" s="204"/>
      <c r="S32" s="204"/>
      <c r="T32" s="204"/>
      <c r="U32" s="205"/>
      <c r="V32" s="162"/>
    </row>
    <row r="33" spans="1:21" x14ac:dyDescent="0.3">
      <c r="A33" s="203" t="s">
        <v>33</v>
      </c>
      <c r="B33" s="204"/>
      <c r="C33" s="204"/>
      <c r="D33" s="204"/>
      <c r="E33" s="204"/>
      <c r="F33" s="204"/>
      <c r="G33" s="204"/>
      <c r="H33" s="204"/>
      <c r="I33" s="204"/>
      <c r="J33" s="204"/>
      <c r="K33" s="204"/>
      <c r="L33" s="204"/>
      <c r="M33" s="204"/>
      <c r="N33" s="204"/>
      <c r="O33" s="204"/>
      <c r="P33" s="204"/>
      <c r="Q33" s="204"/>
      <c r="R33" s="204"/>
      <c r="S33" s="204"/>
      <c r="T33" s="204"/>
      <c r="U33" s="205"/>
    </row>
    <row r="34" spans="1:21" x14ac:dyDescent="0.3">
      <c r="A34" s="203" t="s">
        <v>34</v>
      </c>
      <c r="B34" s="204"/>
      <c r="C34" s="204"/>
      <c r="D34" s="204"/>
      <c r="E34" s="204"/>
      <c r="F34" s="204"/>
      <c r="G34" s="204"/>
      <c r="H34" s="204"/>
      <c r="I34" s="204"/>
      <c r="J34" s="204"/>
      <c r="K34" s="204"/>
      <c r="L34" s="204"/>
      <c r="M34" s="204"/>
      <c r="N34" s="204"/>
      <c r="O34" s="204"/>
      <c r="P34" s="204"/>
      <c r="Q34" s="204"/>
      <c r="R34" s="204"/>
      <c r="S34" s="204"/>
      <c r="T34" s="204"/>
      <c r="U34" s="205"/>
    </row>
    <row r="35" spans="1:21" x14ac:dyDescent="0.3">
      <c r="A35" s="209" t="s">
        <v>35</v>
      </c>
      <c r="B35" s="210"/>
      <c r="C35" s="210"/>
      <c r="D35" s="210"/>
      <c r="E35" s="210"/>
      <c r="F35" s="210"/>
      <c r="G35" s="210"/>
      <c r="H35" s="210"/>
      <c r="I35" s="210"/>
      <c r="J35" s="210"/>
      <c r="K35" s="210"/>
      <c r="L35" s="210"/>
      <c r="M35" s="210"/>
      <c r="N35" s="210"/>
      <c r="O35" s="210"/>
      <c r="P35" s="210"/>
      <c r="Q35" s="210"/>
      <c r="R35" s="210"/>
      <c r="S35" s="210"/>
      <c r="T35" s="210"/>
      <c r="U35" s="211"/>
    </row>
    <row r="36" spans="1:21" x14ac:dyDescent="0.3">
      <c r="A36" s="203" t="s">
        <v>36</v>
      </c>
      <c r="B36" s="204"/>
      <c r="C36" s="204"/>
      <c r="D36" s="204"/>
      <c r="E36" s="204"/>
      <c r="F36" s="204"/>
      <c r="G36" s="204"/>
      <c r="H36" s="204"/>
      <c r="I36" s="204"/>
      <c r="J36" s="204"/>
      <c r="K36" s="204"/>
      <c r="L36" s="204"/>
      <c r="M36" s="204"/>
      <c r="N36" s="204"/>
      <c r="O36" s="204"/>
      <c r="P36" s="204"/>
      <c r="Q36" s="204"/>
      <c r="R36" s="204"/>
      <c r="S36" s="204"/>
      <c r="T36" s="204"/>
      <c r="U36" s="205"/>
    </row>
    <row r="37" spans="1:21" x14ac:dyDescent="0.3">
      <c r="A37" s="203" t="s">
        <v>37</v>
      </c>
      <c r="B37" s="204"/>
      <c r="C37" s="204"/>
      <c r="D37" s="204"/>
      <c r="E37" s="204"/>
      <c r="F37" s="204"/>
      <c r="G37" s="204"/>
      <c r="H37" s="204"/>
      <c r="I37" s="204"/>
      <c r="J37" s="204"/>
      <c r="K37" s="204"/>
      <c r="L37" s="204"/>
      <c r="M37" s="204"/>
      <c r="N37" s="204"/>
      <c r="O37" s="204"/>
      <c r="P37" s="204"/>
      <c r="Q37" s="204"/>
      <c r="R37" s="204"/>
      <c r="S37" s="204"/>
      <c r="T37" s="204"/>
      <c r="U37" s="205"/>
    </row>
    <row r="38" spans="1:21" x14ac:dyDescent="0.3">
      <c r="A38" s="203" t="s">
        <v>22</v>
      </c>
      <c r="B38" s="204"/>
      <c r="C38" s="204"/>
      <c r="D38" s="204"/>
      <c r="E38" s="204"/>
      <c r="F38" s="204"/>
      <c r="G38" s="204"/>
      <c r="H38" s="204"/>
      <c r="I38" s="204"/>
      <c r="J38" s="204"/>
      <c r="K38" s="204"/>
      <c r="L38" s="204"/>
      <c r="M38" s="204"/>
      <c r="N38" s="204"/>
      <c r="O38" s="204"/>
      <c r="P38" s="204"/>
      <c r="Q38" s="204"/>
      <c r="R38" s="204"/>
      <c r="S38" s="204"/>
      <c r="T38" s="204"/>
      <c r="U38" s="205"/>
    </row>
    <row r="39" spans="1:21" x14ac:dyDescent="0.3">
      <c r="A39" s="203" t="s">
        <v>23</v>
      </c>
      <c r="B39" s="204"/>
      <c r="C39" s="204"/>
      <c r="D39" s="204"/>
      <c r="E39" s="204"/>
      <c r="F39" s="204"/>
      <c r="G39" s="204"/>
      <c r="H39" s="204"/>
      <c r="I39" s="204"/>
      <c r="J39" s="204"/>
      <c r="K39" s="204"/>
      <c r="L39" s="204"/>
      <c r="M39" s="204"/>
      <c r="N39" s="204"/>
      <c r="O39" s="204"/>
      <c r="P39" s="204"/>
      <c r="Q39" s="204"/>
      <c r="R39" s="204"/>
      <c r="S39" s="204"/>
      <c r="T39" s="204"/>
      <c r="U39" s="205"/>
    </row>
    <row r="40" spans="1:21" x14ac:dyDescent="0.3">
      <c r="A40" s="203" t="s">
        <v>38</v>
      </c>
      <c r="B40" s="204"/>
      <c r="C40" s="204"/>
      <c r="D40" s="204"/>
      <c r="E40" s="204"/>
      <c r="F40" s="204"/>
      <c r="G40" s="204"/>
      <c r="H40" s="204"/>
      <c r="I40" s="204"/>
      <c r="J40" s="204"/>
      <c r="K40" s="204"/>
      <c r="L40" s="204"/>
      <c r="M40" s="204"/>
      <c r="N40" s="204"/>
      <c r="O40" s="204"/>
      <c r="P40" s="204"/>
      <c r="Q40" s="204"/>
      <c r="R40" s="204"/>
      <c r="S40" s="204"/>
      <c r="T40" s="204"/>
      <c r="U40" s="205"/>
    </row>
    <row r="41" spans="1:21" x14ac:dyDescent="0.3">
      <c r="A41" s="203" t="s">
        <v>39</v>
      </c>
      <c r="B41" s="204"/>
      <c r="C41" s="204"/>
      <c r="D41" s="204"/>
      <c r="E41" s="204"/>
      <c r="F41" s="204"/>
      <c r="G41" s="204"/>
      <c r="H41" s="204"/>
      <c r="I41" s="204"/>
      <c r="J41" s="204"/>
      <c r="K41" s="204"/>
      <c r="L41" s="204"/>
      <c r="M41" s="204"/>
      <c r="N41" s="204"/>
      <c r="O41" s="204"/>
      <c r="P41" s="204"/>
      <c r="Q41" s="204"/>
      <c r="R41" s="204"/>
      <c r="S41" s="204"/>
      <c r="T41" s="204"/>
      <c r="U41" s="205"/>
    </row>
    <row r="42" spans="1:21" x14ac:dyDescent="0.3">
      <c r="A42" s="203" t="s">
        <v>40</v>
      </c>
      <c r="B42" s="204"/>
      <c r="C42" s="204"/>
      <c r="D42" s="204"/>
      <c r="E42" s="204"/>
      <c r="F42" s="204"/>
      <c r="G42" s="204"/>
      <c r="H42" s="204"/>
      <c r="I42" s="204"/>
      <c r="J42" s="204"/>
      <c r="K42" s="204"/>
      <c r="L42" s="204"/>
      <c r="M42" s="204"/>
      <c r="N42" s="204"/>
      <c r="O42" s="204"/>
      <c r="P42" s="204"/>
      <c r="Q42" s="204"/>
      <c r="R42" s="204"/>
      <c r="S42" s="204"/>
      <c r="T42" s="204"/>
      <c r="U42" s="205"/>
    </row>
    <row r="43" spans="1:21" x14ac:dyDescent="0.3">
      <c r="A43" s="203" t="s">
        <v>41</v>
      </c>
      <c r="B43" s="204"/>
      <c r="C43" s="204"/>
      <c r="D43" s="204"/>
      <c r="E43" s="204"/>
      <c r="F43" s="204"/>
      <c r="G43" s="204"/>
      <c r="H43" s="204"/>
      <c r="I43" s="204"/>
      <c r="J43" s="204"/>
      <c r="K43" s="204"/>
      <c r="L43" s="204"/>
      <c r="M43" s="204"/>
      <c r="N43" s="204"/>
      <c r="O43" s="204"/>
      <c r="P43" s="204"/>
      <c r="Q43" s="204"/>
      <c r="R43" s="204"/>
      <c r="S43" s="204"/>
      <c r="T43" s="204"/>
      <c r="U43" s="205"/>
    </row>
    <row r="44" spans="1:21" x14ac:dyDescent="0.3">
      <c r="A44" s="206" t="s">
        <v>42</v>
      </c>
      <c r="B44" s="207"/>
      <c r="C44" s="207"/>
      <c r="D44" s="207"/>
      <c r="E44" s="207"/>
      <c r="F44" s="207"/>
      <c r="G44" s="207"/>
      <c r="H44" s="207"/>
      <c r="I44" s="207"/>
      <c r="J44" s="207"/>
      <c r="K44" s="207"/>
      <c r="L44" s="207"/>
      <c r="M44" s="207"/>
      <c r="N44" s="207"/>
      <c r="O44" s="207"/>
      <c r="P44" s="207"/>
      <c r="Q44" s="207"/>
      <c r="R44" s="207"/>
      <c r="S44" s="207"/>
      <c r="T44" s="207"/>
      <c r="U44" s="208"/>
    </row>
  </sheetData>
  <mergeCells count="45">
    <mergeCell ref="A11:U11"/>
    <mergeCell ref="A1:U1"/>
    <mergeCell ref="A2:U2"/>
    <mergeCell ref="A3:T3"/>
    <mergeCell ref="U3:U4"/>
    <mergeCell ref="A4:T4"/>
    <mergeCell ref="A5:U5"/>
    <mergeCell ref="A6:U6"/>
    <mergeCell ref="A7:U7"/>
    <mergeCell ref="A8:U8"/>
    <mergeCell ref="A9:U9"/>
    <mergeCell ref="A10:U10"/>
    <mergeCell ref="A23:U23"/>
    <mergeCell ref="A12:U12"/>
    <mergeCell ref="A13:U13"/>
    <mergeCell ref="A14:U14"/>
    <mergeCell ref="A15:U15"/>
    <mergeCell ref="A16:U16"/>
    <mergeCell ref="A17:U17"/>
    <mergeCell ref="A18:U18"/>
    <mergeCell ref="A19:U19"/>
    <mergeCell ref="A20:U20"/>
    <mergeCell ref="A21:U21"/>
    <mergeCell ref="A22:U22"/>
    <mergeCell ref="A35:U35"/>
    <mergeCell ref="A24:U24"/>
    <mergeCell ref="A25:U25"/>
    <mergeCell ref="A26:U26"/>
    <mergeCell ref="A27:U27"/>
    <mergeCell ref="A28:U28"/>
    <mergeCell ref="A29:U29"/>
    <mergeCell ref="A30:U30"/>
    <mergeCell ref="A31:U31"/>
    <mergeCell ref="A32:U32"/>
    <mergeCell ref="A33:U33"/>
    <mergeCell ref="A34:U34"/>
    <mergeCell ref="A42:U42"/>
    <mergeCell ref="A43:U43"/>
    <mergeCell ref="A44:U44"/>
    <mergeCell ref="A36:U36"/>
    <mergeCell ref="A37:U37"/>
    <mergeCell ref="A38:U38"/>
    <mergeCell ref="A39:U39"/>
    <mergeCell ref="A40:U40"/>
    <mergeCell ref="A41:U41"/>
  </mergeCells>
  <hyperlinks>
    <hyperlink ref="A12:U12" r:id="rId1" display="mailto:EEIF.Grants@CLEAResult.com" xr:uid="{2690730C-22B0-457D-A83D-21509146F0C2}"/>
    <hyperlink ref="V15" r:id="rId2" xr:uid="{85C74369-D429-43F7-B382-C7D5410D019A}"/>
    <hyperlink ref="V6" r:id="rId3" xr:uid="{91434A51-1B7D-4E19-8806-2BFA864DF8E6}"/>
    <hyperlink ref="V12" r:id="rId4" xr:uid="{6DF3C3FB-BE04-463B-BBC7-8F512BB6A9BA}"/>
    <hyperlink ref="V13" r:id="rId5" xr:uid="{7B35C30F-05C2-4686-9C64-6275C25AB2E9}"/>
  </hyperlinks>
  <pageMargins left="0.75" right="0.75" top="1" bottom="1" header="0.5" footer="0.5"/>
  <pageSetup orientation="portrait" horizontalDpi="1200" verticalDpi="1200"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0B914-6EFC-4CA2-A9D9-3698B142DFDF}">
  <sheetPr codeName="Sheet8">
    <tabColor rgb="FF00B050"/>
  </sheetPr>
  <dimension ref="A2:D6"/>
  <sheetViews>
    <sheetView zoomScale="85" zoomScaleNormal="85" workbookViewId="0">
      <selection activeCell="B5" sqref="B5"/>
    </sheetView>
  </sheetViews>
  <sheetFormatPr defaultRowHeight="14.4" x14ac:dyDescent="0.3"/>
  <cols>
    <col min="2" max="2" width="67.109375" customWidth="1"/>
    <col min="3" max="3" width="70" customWidth="1"/>
    <col min="4" max="4" width="48.44140625" customWidth="1"/>
  </cols>
  <sheetData>
    <row r="2" spans="1:4" x14ac:dyDescent="0.3">
      <c r="A2" s="187" t="s">
        <v>2422</v>
      </c>
      <c r="B2" s="187" t="s">
        <v>2423</v>
      </c>
      <c r="C2" s="187" t="s">
        <v>2424</v>
      </c>
      <c r="D2" s="187" t="s">
        <v>2425</v>
      </c>
    </row>
    <row r="3" spans="1:4" x14ac:dyDescent="0.3">
      <c r="A3">
        <v>1</v>
      </c>
      <c r="B3" s="188" t="s">
        <v>2426</v>
      </c>
      <c r="C3" t="str">
        <f>IF(Calculator!AF5&gt;Calculator!Q5,"Proposed Qty &gt; Baseline", "OK")</f>
        <v>OK</v>
      </c>
    </row>
    <row r="4" spans="1:4" x14ac:dyDescent="0.3">
      <c r="A4">
        <v>2</v>
      </c>
      <c r="B4" t="s">
        <v>2427</v>
      </c>
      <c r="C4" t="str">
        <f>IF(MIN(Calculator!BC10:BC259)&lt;0,"Check for Negative kWh Value lines in Column BC", "OK")</f>
        <v>OK</v>
      </c>
    </row>
    <row r="5" spans="1:4" x14ac:dyDescent="0.3">
      <c r="A5">
        <v>3</v>
      </c>
    </row>
    <row r="6" spans="1:4" x14ac:dyDescent="0.3">
      <c r="A6">
        <v>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75A0-C2E9-466F-B99C-57C90BFD78C7}">
  <sheetPr codeName="Sheet11">
    <tabColor rgb="FF92D050"/>
  </sheetPr>
  <dimension ref="B2:F35"/>
  <sheetViews>
    <sheetView showGridLines="0" workbookViewId="0">
      <selection activeCell="F14" sqref="F14"/>
    </sheetView>
  </sheetViews>
  <sheetFormatPr defaultRowHeight="14.4" x14ac:dyDescent="0.3"/>
  <cols>
    <col min="2" max="2" width="18.44140625" bestFit="1" customWidth="1"/>
    <col min="3" max="3" width="12" bestFit="1" customWidth="1"/>
    <col min="4" max="4" width="18.5546875" bestFit="1" customWidth="1"/>
    <col min="5" max="5" width="49.33203125" customWidth="1"/>
    <col min="6" max="6" width="31.88671875" customWidth="1"/>
  </cols>
  <sheetData>
    <row r="2" spans="2:6" ht="20.399999999999999" x14ac:dyDescent="0.3">
      <c r="B2" s="301" t="s">
        <v>2622</v>
      </c>
      <c r="C2" s="301"/>
      <c r="D2" s="301"/>
      <c r="E2" s="301"/>
      <c r="F2" s="301"/>
    </row>
    <row r="4" spans="2:6" x14ac:dyDescent="0.3">
      <c r="B4" s="101" t="s">
        <v>2623</v>
      </c>
      <c r="D4" s="99" t="s">
        <v>2624</v>
      </c>
      <c r="E4" s="100" t="s">
        <v>2625</v>
      </c>
      <c r="F4" s="99" t="s">
        <v>2626</v>
      </c>
    </row>
    <row r="5" spans="2:6" x14ac:dyDescent="0.3">
      <c r="B5" s="101" t="s">
        <v>2627</v>
      </c>
      <c r="D5" s="99"/>
      <c r="E5" s="100" t="s">
        <v>2628</v>
      </c>
      <c r="F5" s="99" t="s">
        <v>2629</v>
      </c>
    </row>
    <row r="7" spans="2:6" x14ac:dyDescent="0.3">
      <c r="B7" s="98" t="s">
        <v>2630</v>
      </c>
      <c r="C7" s="97" t="s">
        <v>2631</v>
      </c>
      <c r="D7" s="97" t="s">
        <v>2632</v>
      </c>
      <c r="E7" s="96" t="s">
        <v>2633</v>
      </c>
      <c r="F7" s="95" t="s">
        <v>2634</v>
      </c>
    </row>
    <row r="8" spans="2:6" x14ac:dyDescent="0.3">
      <c r="B8" s="94" t="s">
        <v>2635</v>
      </c>
      <c r="C8" s="93">
        <v>44139</v>
      </c>
      <c r="D8" s="93" t="s">
        <v>2636</v>
      </c>
      <c r="E8" s="92" t="s">
        <v>2637</v>
      </c>
      <c r="F8" s="91" t="s">
        <v>2626</v>
      </c>
    </row>
    <row r="9" spans="2:6" x14ac:dyDescent="0.3">
      <c r="B9" s="89" t="s">
        <v>2638</v>
      </c>
      <c r="C9" s="45">
        <v>44203</v>
      </c>
      <c r="D9" s="42" t="s">
        <v>2639</v>
      </c>
      <c r="E9" s="41" t="s">
        <v>2640</v>
      </c>
      <c r="F9" s="90" t="s">
        <v>2626</v>
      </c>
    </row>
    <row r="10" spans="2:6" ht="43.2" x14ac:dyDescent="0.3">
      <c r="B10" s="89" t="s">
        <v>2641</v>
      </c>
      <c r="C10" s="45">
        <v>44264</v>
      </c>
      <c r="D10" s="42" t="s">
        <v>2642</v>
      </c>
      <c r="E10" s="43" t="s">
        <v>2643</v>
      </c>
      <c r="F10" s="90" t="s">
        <v>2626</v>
      </c>
    </row>
    <row r="11" spans="2:6" ht="28.8" x14ac:dyDescent="0.3">
      <c r="B11" s="89" t="s">
        <v>2644</v>
      </c>
      <c r="C11" s="45">
        <v>44411</v>
      </c>
      <c r="D11" s="42" t="s">
        <v>2642</v>
      </c>
      <c r="E11" s="43" t="s">
        <v>2645</v>
      </c>
      <c r="F11" s="90" t="s">
        <v>2646</v>
      </c>
    </row>
    <row r="12" spans="2:6" x14ac:dyDescent="0.3">
      <c r="B12" s="89" t="s">
        <v>2647</v>
      </c>
      <c r="C12" s="45">
        <v>44453</v>
      </c>
      <c r="D12" s="41" t="s">
        <v>2648</v>
      </c>
      <c r="E12" s="41" t="s">
        <v>2649</v>
      </c>
      <c r="F12" s="90" t="s">
        <v>2626</v>
      </c>
    </row>
    <row r="13" spans="2:6" ht="43.2" x14ac:dyDescent="0.3">
      <c r="B13" s="89" t="s">
        <v>2650</v>
      </c>
      <c r="C13" s="45">
        <v>44596</v>
      </c>
      <c r="D13" s="43" t="s">
        <v>2642</v>
      </c>
      <c r="E13" s="43" t="s">
        <v>2651</v>
      </c>
      <c r="F13" s="90" t="s">
        <v>2646</v>
      </c>
    </row>
    <row r="14" spans="2:6" x14ac:dyDescent="0.3">
      <c r="B14" s="89"/>
      <c r="C14" s="45"/>
      <c r="D14" s="41"/>
      <c r="E14" s="43"/>
      <c r="F14" s="90"/>
    </row>
    <row r="15" spans="2:6" x14ac:dyDescent="0.3">
      <c r="B15" s="89"/>
      <c r="C15" s="45"/>
      <c r="D15" s="41"/>
      <c r="E15" s="41"/>
      <c r="F15" s="90"/>
    </row>
    <row r="16" spans="2:6" x14ac:dyDescent="0.3">
      <c r="B16" s="89"/>
      <c r="C16" s="49"/>
      <c r="D16" s="43"/>
      <c r="E16" s="43"/>
      <c r="F16" s="87"/>
    </row>
    <row r="17" spans="2:6" x14ac:dyDescent="0.3">
      <c r="B17" s="89"/>
      <c r="C17" s="49"/>
      <c r="D17" s="41"/>
      <c r="E17" s="43"/>
      <c r="F17" s="87"/>
    </row>
    <row r="18" spans="2:6" x14ac:dyDescent="0.3">
      <c r="B18" s="89"/>
      <c r="C18" s="49"/>
      <c r="D18" s="41"/>
      <c r="E18" s="43"/>
      <c r="F18" s="87"/>
    </row>
    <row r="19" spans="2:6" x14ac:dyDescent="0.3">
      <c r="B19" s="89"/>
      <c r="C19" s="49"/>
      <c r="D19" s="41"/>
      <c r="E19" s="43"/>
      <c r="F19" s="87"/>
    </row>
    <row r="20" spans="2:6" x14ac:dyDescent="0.3">
      <c r="B20" s="89"/>
      <c r="C20" s="49"/>
      <c r="D20" s="41"/>
      <c r="E20" s="43"/>
      <c r="F20" s="87"/>
    </row>
    <row r="21" spans="2:6" x14ac:dyDescent="0.3">
      <c r="B21" s="88"/>
      <c r="C21" s="41"/>
      <c r="D21" s="41"/>
      <c r="E21" s="41"/>
      <c r="F21" s="87"/>
    </row>
    <row r="22" spans="2:6" x14ac:dyDescent="0.3">
      <c r="B22" s="88"/>
      <c r="C22" s="41"/>
      <c r="D22" s="41"/>
      <c r="E22" s="41"/>
      <c r="F22" s="87"/>
    </row>
    <row r="23" spans="2:6" x14ac:dyDescent="0.3">
      <c r="B23" s="88"/>
      <c r="C23" s="41"/>
      <c r="D23" s="41"/>
      <c r="E23" s="41"/>
      <c r="F23" s="87"/>
    </row>
    <row r="24" spans="2:6" x14ac:dyDescent="0.3">
      <c r="B24" s="88"/>
      <c r="C24" s="41"/>
      <c r="D24" s="41"/>
      <c r="E24" s="41"/>
      <c r="F24" s="87"/>
    </row>
    <row r="25" spans="2:6" x14ac:dyDescent="0.3">
      <c r="B25" s="88"/>
      <c r="C25" s="41"/>
      <c r="D25" s="41"/>
      <c r="E25" s="41"/>
      <c r="F25" s="87"/>
    </row>
    <row r="26" spans="2:6" x14ac:dyDescent="0.3">
      <c r="B26" s="88"/>
      <c r="C26" s="41"/>
      <c r="D26" s="41"/>
      <c r="E26" s="41"/>
      <c r="F26" s="87"/>
    </row>
    <row r="27" spans="2:6" x14ac:dyDescent="0.3">
      <c r="B27" s="88"/>
      <c r="C27" s="41"/>
      <c r="D27" s="41"/>
      <c r="E27" s="41"/>
      <c r="F27" s="87"/>
    </row>
    <row r="28" spans="2:6" x14ac:dyDescent="0.3">
      <c r="B28" s="88"/>
      <c r="C28" s="41"/>
      <c r="D28" s="41"/>
      <c r="E28" s="41"/>
      <c r="F28" s="87"/>
    </row>
    <row r="29" spans="2:6" x14ac:dyDescent="0.3">
      <c r="B29" s="88"/>
      <c r="C29" s="41"/>
      <c r="D29" s="41"/>
      <c r="E29" s="41"/>
      <c r="F29" s="87"/>
    </row>
    <row r="30" spans="2:6" x14ac:dyDescent="0.3">
      <c r="B30" s="88"/>
      <c r="C30" s="41"/>
      <c r="D30" s="41"/>
      <c r="E30" s="41"/>
      <c r="F30" s="87"/>
    </row>
    <row r="31" spans="2:6" x14ac:dyDescent="0.3">
      <c r="B31" s="88"/>
      <c r="C31" s="41"/>
      <c r="D31" s="41"/>
      <c r="E31" s="41"/>
      <c r="F31" s="87"/>
    </row>
    <row r="32" spans="2:6" x14ac:dyDescent="0.3">
      <c r="B32" s="88"/>
      <c r="C32" s="41"/>
      <c r="D32" s="41"/>
      <c r="E32" s="41"/>
      <c r="F32" s="87"/>
    </row>
    <row r="33" spans="2:6" x14ac:dyDescent="0.3">
      <c r="B33" s="88"/>
      <c r="C33" s="41"/>
      <c r="D33" s="41"/>
      <c r="E33" s="41"/>
      <c r="F33" s="87"/>
    </row>
    <row r="34" spans="2:6" x14ac:dyDescent="0.3">
      <c r="B34" s="88"/>
      <c r="C34" s="41"/>
      <c r="D34" s="41"/>
      <c r="E34" s="41"/>
      <c r="F34" s="87"/>
    </row>
    <row r="35" spans="2:6" x14ac:dyDescent="0.3">
      <c r="B35" s="86"/>
      <c r="C35" s="85"/>
      <c r="D35" s="85"/>
      <c r="E35" s="85"/>
      <c r="F35" s="84"/>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1F5E2-CCBC-4319-91D1-DF576448B875}">
  <sheetPr codeName="Sheet2">
    <tabColor theme="4" tint="0.59999389629810485"/>
  </sheetPr>
  <dimension ref="A1:V65"/>
  <sheetViews>
    <sheetView showGridLines="0" zoomScaleNormal="100" workbookViewId="0">
      <selection activeCell="D55" sqref="D55:K56"/>
    </sheetView>
  </sheetViews>
  <sheetFormatPr defaultColWidth="0" defaultRowHeight="13.2" zeroHeight="1" x14ac:dyDescent="0.3"/>
  <cols>
    <col min="1" max="1" width="2.88671875" style="118" customWidth="1"/>
    <col min="2" max="2" width="5.33203125" style="118" customWidth="1"/>
    <col min="3" max="3" width="6.109375" style="118" customWidth="1"/>
    <col min="4" max="4" width="4.33203125" style="118" customWidth="1"/>
    <col min="5" max="5" width="2" style="118" customWidth="1"/>
    <col min="6" max="6" width="5.6640625" style="118" customWidth="1"/>
    <col min="7" max="7" width="11.44140625" style="118" customWidth="1"/>
    <col min="8" max="8" width="5.33203125" style="118" customWidth="1"/>
    <col min="9" max="9" width="2" style="118" customWidth="1"/>
    <col min="10" max="10" width="10.44140625" style="118" customWidth="1"/>
    <col min="11" max="11" width="2" style="118" customWidth="1"/>
    <col min="12" max="12" width="7.44140625" style="118" customWidth="1"/>
    <col min="13" max="13" width="9.6640625" style="118" customWidth="1"/>
    <col min="14" max="14" width="6.44140625" style="118" customWidth="1"/>
    <col min="15" max="15" width="12.6640625" style="118" customWidth="1"/>
    <col min="16" max="16" width="14.44140625" style="118" customWidth="1"/>
    <col min="17" max="17" width="2" style="118" customWidth="1"/>
    <col min="18" max="18" width="5.33203125" style="118" customWidth="1"/>
    <col min="19" max="19" width="2" style="118" customWidth="1"/>
    <col min="20" max="20" width="4.33203125" style="118" customWidth="1"/>
    <col min="21" max="21" width="11.5546875" style="118" customWidth="1"/>
    <col min="22" max="22" width="5.33203125" style="118" customWidth="1"/>
    <col min="23" max="16384" width="8.6640625" style="118" hidden="1"/>
  </cols>
  <sheetData>
    <row r="1" spans="1:21" ht="15.75" customHeight="1" x14ac:dyDescent="0.3">
      <c r="A1" s="230" t="s">
        <v>0</v>
      </c>
      <c r="B1" s="230"/>
      <c r="C1" s="230"/>
      <c r="D1" s="230"/>
      <c r="E1" s="230"/>
      <c r="F1" s="230"/>
      <c r="G1" s="230"/>
      <c r="H1" s="230"/>
      <c r="I1" s="230"/>
      <c r="J1" s="230"/>
      <c r="K1" s="230"/>
      <c r="L1" s="230"/>
      <c r="M1" s="230"/>
      <c r="N1" s="230"/>
      <c r="O1" s="230"/>
      <c r="P1" s="230"/>
      <c r="Q1" s="230"/>
      <c r="R1" s="230"/>
      <c r="S1" s="230"/>
      <c r="T1" s="230"/>
      <c r="U1" s="230"/>
    </row>
    <row r="2" spans="1:21" ht="18" customHeight="1" x14ac:dyDescent="0.3">
      <c r="A2" s="231" t="s">
        <v>43</v>
      </c>
      <c r="B2" s="231"/>
      <c r="C2" s="231"/>
      <c r="D2" s="231"/>
      <c r="E2" s="231"/>
      <c r="F2" s="231"/>
      <c r="G2" s="231"/>
      <c r="H2" s="231"/>
      <c r="I2" s="231"/>
      <c r="J2" s="231"/>
      <c r="K2" s="231"/>
      <c r="L2" s="231"/>
      <c r="M2" s="231"/>
      <c r="N2" s="231"/>
      <c r="O2" s="231"/>
      <c r="P2" s="231"/>
      <c r="Q2" s="231"/>
      <c r="R2" s="231"/>
      <c r="S2" s="231"/>
      <c r="T2" s="231"/>
      <c r="U2" s="231"/>
    </row>
    <row r="3" spans="1:21" ht="12.75" customHeight="1" x14ac:dyDescent="0.3">
      <c r="A3" s="232" t="s">
        <v>2</v>
      </c>
      <c r="B3" s="232"/>
      <c r="C3" s="232"/>
      <c r="D3" s="232"/>
      <c r="E3" s="232"/>
      <c r="F3" s="232"/>
      <c r="G3" s="232"/>
      <c r="H3" s="232"/>
      <c r="I3" s="232"/>
      <c r="J3" s="232"/>
      <c r="K3" s="232"/>
      <c r="L3" s="232"/>
      <c r="M3" s="232"/>
      <c r="N3" s="232"/>
      <c r="O3" s="232"/>
      <c r="P3" s="232"/>
      <c r="Q3" s="232"/>
      <c r="R3" s="232"/>
      <c r="S3" s="232"/>
      <c r="T3" s="232"/>
      <c r="U3" s="233" t="s">
        <v>44</v>
      </c>
    </row>
    <row r="4" spans="1:21" ht="12.75" customHeight="1" x14ac:dyDescent="0.3">
      <c r="A4" s="234" t="s">
        <v>3</v>
      </c>
      <c r="B4" s="234"/>
      <c r="C4" s="234"/>
      <c r="D4" s="234"/>
      <c r="E4" s="234"/>
      <c r="F4" s="234"/>
      <c r="G4" s="234"/>
      <c r="H4" s="234"/>
      <c r="I4" s="234"/>
      <c r="J4" s="234"/>
      <c r="K4" s="234"/>
      <c r="L4" s="234"/>
      <c r="M4" s="234"/>
      <c r="N4" s="234"/>
      <c r="O4" s="234"/>
      <c r="P4" s="234"/>
      <c r="Q4" s="234"/>
      <c r="R4" s="234"/>
      <c r="S4" s="234"/>
      <c r="T4" s="234"/>
      <c r="U4" s="234"/>
    </row>
    <row r="5" spans="1:21" ht="15" customHeight="1" x14ac:dyDescent="0.3">
      <c r="A5" s="245" t="s">
        <v>45</v>
      </c>
      <c r="B5" s="245"/>
      <c r="C5" s="245"/>
      <c r="D5" s="245"/>
      <c r="E5" s="245"/>
      <c r="F5" s="245"/>
      <c r="G5" s="245"/>
      <c r="H5" s="245"/>
      <c r="I5" s="245"/>
      <c r="J5" s="245"/>
      <c r="K5" s="245"/>
      <c r="L5" s="245"/>
      <c r="M5" s="245"/>
      <c r="N5" s="245"/>
      <c r="O5" s="245"/>
      <c r="P5" s="245"/>
      <c r="Q5" s="245"/>
      <c r="R5" s="245"/>
      <c r="S5" s="245"/>
      <c r="T5" s="245"/>
      <c r="U5" s="245"/>
    </row>
    <row r="6" spans="1:21" ht="15" customHeight="1" x14ac:dyDescent="0.3">
      <c r="A6" s="242" t="s">
        <v>46</v>
      </c>
      <c r="B6" s="242"/>
      <c r="C6" s="242"/>
      <c r="D6" s="242"/>
      <c r="E6" s="242"/>
      <c r="F6" s="242"/>
      <c r="G6" s="242"/>
      <c r="H6" s="242"/>
      <c r="I6" s="242"/>
      <c r="J6" s="242"/>
      <c r="K6" s="242"/>
      <c r="L6" s="242"/>
      <c r="M6" s="242"/>
      <c r="N6" s="242"/>
      <c r="O6" s="242"/>
      <c r="P6" s="242"/>
      <c r="Q6" s="242"/>
      <c r="R6" s="242"/>
      <c r="S6" s="242"/>
      <c r="T6" s="242"/>
      <c r="U6" s="242"/>
    </row>
    <row r="7" spans="1:21" ht="15" customHeight="1" x14ac:dyDescent="0.3">
      <c r="A7" s="242" t="s">
        <v>47</v>
      </c>
      <c r="B7" s="242"/>
      <c r="C7" s="242"/>
      <c r="D7" s="242"/>
      <c r="E7" s="242"/>
      <c r="F7" s="242"/>
      <c r="G7" s="242"/>
      <c r="H7" s="242"/>
      <c r="I7" s="242"/>
      <c r="J7" s="242"/>
      <c r="K7" s="242"/>
      <c r="L7" s="242"/>
      <c r="M7" s="242"/>
      <c r="N7" s="242"/>
      <c r="O7" s="242"/>
      <c r="P7" s="242"/>
      <c r="Q7" s="242"/>
      <c r="R7" s="242"/>
      <c r="S7" s="242"/>
      <c r="T7" s="242"/>
      <c r="U7" s="242"/>
    </row>
    <row r="8" spans="1:21" ht="15" customHeight="1" x14ac:dyDescent="0.3">
      <c r="A8" s="242" t="s">
        <v>48</v>
      </c>
      <c r="B8" s="242"/>
      <c r="C8" s="242"/>
      <c r="D8" s="242"/>
      <c r="E8" s="242"/>
      <c r="F8" s="242"/>
      <c r="G8" s="242"/>
      <c r="H8" s="242"/>
      <c r="I8" s="242"/>
      <c r="J8" s="242"/>
      <c r="K8" s="242"/>
      <c r="L8" s="151" t="s">
        <v>49</v>
      </c>
      <c r="M8" s="151"/>
      <c r="N8" s="151" t="s">
        <v>50</v>
      </c>
      <c r="O8" s="151"/>
      <c r="P8" s="151" t="s">
        <v>51</v>
      </c>
      <c r="Q8" s="242"/>
      <c r="R8" s="242"/>
      <c r="S8" s="242"/>
      <c r="T8" s="242"/>
      <c r="U8" s="242"/>
    </row>
    <row r="9" spans="1:21" ht="15" customHeight="1" x14ac:dyDescent="0.3">
      <c r="A9" s="242" t="s">
        <v>52</v>
      </c>
      <c r="B9" s="242"/>
      <c r="C9" s="242"/>
      <c r="D9" s="242"/>
      <c r="E9" s="242"/>
      <c r="F9" s="242"/>
      <c r="G9" s="242"/>
      <c r="H9" s="242"/>
      <c r="I9" s="242"/>
      <c r="J9" s="242"/>
      <c r="K9" s="242"/>
      <c r="L9" s="242"/>
      <c r="M9" s="242"/>
      <c r="N9" s="242"/>
      <c r="O9" s="242"/>
      <c r="P9" s="242"/>
      <c r="Q9" s="242"/>
      <c r="R9" s="242"/>
      <c r="S9" s="242"/>
      <c r="T9" s="242"/>
      <c r="U9" s="242"/>
    </row>
    <row r="10" spans="1:21" ht="15" customHeight="1" x14ac:dyDescent="0.3">
      <c r="A10" s="242" t="s">
        <v>48</v>
      </c>
      <c r="B10" s="242"/>
      <c r="C10" s="242"/>
      <c r="D10" s="242"/>
      <c r="E10" s="242"/>
      <c r="F10" s="242"/>
      <c r="G10" s="242"/>
      <c r="H10" s="242"/>
      <c r="I10" s="242"/>
      <c r="J10" s="242"/>
      <c r="K10" s="242"/>
      <c r="L10" s="151" t="s">
        <v>50</v>
      </c>
      <c r="M10" s="242"/>
      <c r="N10" s="242"/>
      <c r="O10" s="242"/>
      <c r="P10" s="151" t="s">
        <v>51</v>
      </c>
      <c r="Q10" s="242"/>
      <c r="R10" s="242"/>
      <c r="S10" s="242"/>
      <c r="T10" s="242"/>
      <c r="U10" s="242"/>
    </row>
    <row r="11" spans="1:21" ht="18" customHeight="1" x14ac:dyDescent="0.3">
      <c r="A11" s="242" t="s">
        <v>53</v>
      </c>
      <c r="B11" s="242"/>
      <c r="C11" s="242"/>
      <c r="D11" s="242"/>
      <c r="E11" s="242"/>
      <c r="F11" s="242"/>
      <c r="G11" s="242"/>
      <c r="H11" s="242"/>
      <c r="I11" s="242"/>
      <c r="J11" s="242"/>
      <c r="K11" s="242"/>
      <c r="L11" s="242"/>
      <c r="M11" s="242"/>
      <c r="N11" s="242"/>
      <c r="O11" s="242"/>
      <c r="P11" s="152" t="s">
        <v>54</v>
      </c>
      <c r="Q11" s="242" t="s">
        <v>55</v>
      </c>
      <c r="R11" s="242"/>
      <c r="S11" s="242"/>
      <c r="T11" s="242"/>
      <c r="U11" s="242"/>
    </row>
    <row r="12" spans="1:21" ht="15" customHeight="1" x14ac:dyDescent="0.3">
      <c r="A12" s="242" t="s">
        <v>56</v>
      </c>
      <c r="B12" s="242"/>
      <c r="C12" s="242"/>
      <c r="D12" s="242"/>
      <c r="E12" s="242"/>
      <c r="F12" s="242"/>
      <c r="G12" s="242"/>
      <c r="H12" s="242"/>
      <c r="I12" s="242"/>
      <c r="J12" s="242"/>
      <c r="K12" s="242"/>
      <c r="L12" s="242"/>
      <c r="M12" s="242"/>
      <c r="N12" s="242"/>
      <c r="O12" s="242"/>
      <c r="P12" s="151" t="s">
        <v>57</v>
      </c>
      <c r="Q12" s="242"/>
      <c r="R12" s="242"/>
      <c r="S12" s="242"/>
      <c r="T12" s="242"/>
      <c r="U12" s="242"/>
    </row>
    <row r="13" spans="1:21" ht="15" customHeight="1" x14ac:dyDescent="0.3">
      <c r="A13" s="242" t="s">
        <v>58</v>
      </c>
      <c r="B13" s="242"/>
      <c r="C13" s="242"/>
      <c r="D13" s="242"/>
      <c r="E13" s="242"/>
      <c r="F13" s="242"/>
      <c r="G13" s="242"/>
      <c r="H13" s="242"/>
      <c r="I13" s="242"/>
      <c r="J13" s="242"/>
      <c r="K13" s="242"/>
      <c r="L13" s="242"/>
      <c r="M13" s="242" t="s">
        <v>55</v>
      </c>
      <c r="N13" s="242"/>
      <c r="O13" s="242"/>
      <c r="P13" s="242"/>
      <c r="Q13" s="242"/>
      <c r="R13" s="242"/>
      <c r="S13" s="242"/>
      <c r="T13" s="242"/>
      <c r="U13" s="242"/>
    </row>
    <row r="14" spans="1:21" ht="12.75" customHeight="1" x14ac:dyDescent="0.3">
      <c r="A14" s="242" t="s">
        <v>59</v>
      </c>
      <c r="B14" s="242"/>
      <c r="C14" s="242"/>
      <c r="D14" s="242"/>
      <c r="E14" s="242"/>
      <c r="F14" s="242"/>
      <c r="G14" s="242"/>
      <c r="H14" s="242"/>
      <c r="I14" s="242"/>
      <c r="J14" s="242"/>
      <c r="K14" s="242"/>
      <c r="L14" s="242"/>
      <c r="M14" s="242" t="s">
        <v>60</v>
      </c>
      <c r="N14" s="242"/>
      <c r="O14" s="242"/>
      <c r="P14" s="242"/>
      <c r="Q14" s="242"/>
      <c r="R14" s="242"/>
      <c r="S14" s="242"/>
      <c r="T14" s="242"/>
      <c r="U14" s="242"/>
    </row>
    <row r="15" spans="1:21" ht="18" customHeight="1" x14ac:dyDescent="0.3">
      <c r="A15" s="245" t="s">
        <v>61</v>
      </c>
      <c r="B15" s="245"/>
      <c r="C15" s="245"/>
      <c r="D15" s="245"/>
      <c r="E15" s="245"/>
      <c r="F15" s="245"/>
      <c r="G15" s="245"/>
      <c r="H15" s="245"/>
      <c r="I15" s="245"/>
      <c r="J15" s="245"/>
      <c r="K15" s="245"/>
      <c r="L15" s="245"/>
      <c r="M15" s="245"/>
      <c r="N15" s="245"/>
      <c r="O15" s="249" t="s">
        <v>62</v>
      </c>
      <c r="P15" s="249"/>
      <c r="Q15" s="249"/>
      <c r="R15" s="249"/>
      <c r="S15" s="250" t="s">
        <v>55</v>
      </c>
      <c r="T15" s="250"/>
      <c r="U15" s="250"/>
    </row>
    <row r="16" spans="1:21" ht="14.1" customHeight="1" x14ac:dyDescent="0.3">
      <c r="A16" s="242" t="s">
        <v>63</v>
      </c>
      <c r="B16" s="242"/>
      <c r="C16" s="242"/>
      <c r="D16" s="242"/>
      <c r="E16" s="242"/>
      <c r="F16" s="242"/>
      <c r="G16" s="242"/>
      <c r="H16" s="242"/>
      <c r="I16" s="242"/>
      <c r="J16" s="242"/>
      <c r="K16" s="242"/>
      <c r="L16" s="242"/>
      <c r="M16" s="242"/>
      <c r="N16" s="242"/>
      <c r="O16" s="242"/>
      <c r="P16" s="242"/>
      <c r="Q16" s="242"/>
      <c r="R16" s="242"/>
      <c r="S16" s="242"/>
      <c r="T16" s="242"/>
      <c r="U16" s="242"/>
    </row>
    <row r="17" spans="1:21" ht="15" customHeight="1" x14ac:dyDescent="0.3">
      <c r="A17" s="242" t="s">
        <v>64</v>
      </c>
      <c r="B17" s="242"/>
      <c r="C17" s="242"/>
      <c r="D17" s="242"/>
      <c r="E17" s="242"/>
      <c r="F17" s="242"/>
      <c r="G17" s="242"/>
      <c r="H17" s="242"/>
      <c r="I17" s="242"/>
      <c r="J17" s="242"/>
      <c r="K17" s="242"/>
      <c r="L17" s="242"/>
      <c r="M17" s="242"/>
      <c r="N17" s="242"/>
      <c r="O17" s="242"/>
      <c r="P17" s="242"/>
      <c r="Q17" s="242"/>
      <c r="R17" s="242"/>
      <c r="S17" s="242"/>
      <c r="T17" s="242"/>
      <c r="U17" s="242"/>
    </row>
    <row r="18" spans="1:21" ht="15" customHeight="1" x14ac:dyDescent="0.3">
      <c r="A18" s="242" t="s">
        <v>56</v>
      </c>
      <c r="B18" s="242"/>
      <c r="C18" s="242"/>
      <c r="D18" s="242"/>
      <c r="E18" s="242"/>
      <c r="F18" s="242"/>
      <c r="G18" s="242"/>
      <c r="H18" s="242"/>
      <c r="I18" s="242"/>
      <c r="J18" s="242"/>
      <c r="K18" s="242"/>
      <c r="L18" s="242"/>
      <c r="M18" s="242"/>
      <c r="N18" s="242"/>
      <c r="O18" s="242"/>
      <c r="P18" s="151" t="s">
        <v>57</v>
      </c>
      <c r="Q18" s="242"/>
      <c r="R18" s="242"/>
      <c r="S18" s="242"/>
      <c r="T18" s="242"/>
      <c r="U18" s="242"/>
    </row>
    <row r="19" spans="1:21" ht="15" customHeight="1" x14ac:dyDescent="0.3">
      <c r="A19" s="242" t="s">
        <v>52</v>
      </c>
      <c r="B19" s="242"/>
      <c r="C19" s="242"/>
      <c r="D19" s="242"/>
      <c r="E19" s="242"/>
      <c r="F19" s="242"/>
      <c r="G19" s="242"/>
      <c r="H19" s="242"/>
      <c r="I19" s="242"/>
      <c r="J19" s="242"/>
      <c r="K19" s="242"/>
      <c r="L19" s="242"/>
      <c r="M19" s="242"/>
      <c r="N19" s="242"/>
      <c r="O19" s="242"/>
      <c r="P19" s="242"/>
      <c r="Q19" s="242"/>
      <c r="R19" s="242"/>
      <c r="S19" s="242"/>
      <c r="T19" s="242"/>
      <c r="U19" s="242"/>
    </row>
    <row r="20" spans="1:21" ht="15" customHeight="1" x14ac:dyDescent="0.3">
      <c r="A20" s="242" t="s">
        <v>65</v>
      </c>
      <c r="B20" s="242"/>
      <c r="C20" s="242"/>
      <c r="D20" s="242"/>
      <c r="E20" s="242"/>
      <c r="F20" s="242"/>
      <c r="G20" s="242"/>
      <c r="H20" s="242"/>
      <c r="I20" s="242"/>
      <c r="J20" s="242"/>
      <c r="K20" s="242"/>
      <c r="L20" s="151" t="s">
        <v>50</v>
      </c>
      <c r="M20" s="242"/>
      <c r="N20" s="242"/>
      <c r="O20" s="242"/>
      <c r="P20" s="151" t="s">
        <v>51</v>
      </c>
      <c r="Q20" s="242"/>
      <c r="R20" s="242"/>
      <c r="S20" s="242"/>
      <c r="T20" s="242"/>
      <c r="U20" s="242"/>
    </row>
    <row r="21" spans="1:21" ht="18" customHeight="1" x14ac:dyDescent="0.3">
      <c r="A21" s="245" t="s">
        <v>66</v>
      </c>
      <c r="B21" s="245"/>
      <c r="C21" s="245"/>
      <c r="D21" s="245"/>
      <c r="E21" s="245"/>
      <c r="F21" s="245"/>
      <c r="G21" s="245"/>
      <c r="H21" s="245"/>
      <c r="I21" s="245"/>
      <c r="J21" s="245"/>
      <c r="K21" s="245"/>
      <c r="L21" s="245"/>
      <c r="M21" s="245"/>
      <c r="N21" s="245"/>
      <c r="O21" s="249" t="s">
        <v>62</v>
      </c>
      <c r="P21" s="249"/>
      <c r="Q21" s="249"/>
      <c r="R21" s="249"/>
      <c r="S21" s="250" t="s">
        <v>55</v>
      </c>
      <c r="T21" s="250"/>
      <c r="U21" s="250"/>
    </row>
    <row r="22" spans="1:21" ht="15" customHeight="1" x14ac:dyDescent="0.3">
      <c r="A22" s="242" t="s">
        <v>63</v>
      </c>
      <c r="B22" s="242"/>
      <c r="C22" s="242"/>
      <c r="D22" s="242"/>
      <c r="E22" s="242"/>
      <c r="F22" s="242"/>
      <c r="G22" s="242"/>
      <c r="H22" s="242"/>
      <c r="I22" s="242"/>
      <c r="J22" s="242"/>
      <c r="K22" s="242"/>
      <c r="L22" s="242"/>
      <c r="M22" s="242"/>
      <c r="N22" s="242"/>
      <c r="O22" s="242"/>
      <c r="P22" s="242"/>
      <c r="Q22" s="242"/>
      <c r="R22" s="242"/>
      <c r="S22" s="242"/>
      <c r="T22" s="242"/>
      <c r="U22" s="242"/>
    </row>
    <row r="23" spans="1:21" ht="15" customHeight="1" x14ac:dyDescent="0.3">
      <c r="A23" s="242" t="s">
        <v>64</v>
      </c>
      <c r="B23" s="242"/>
      <c r="C23" s="242"/>
      <c r="D23" s="242"/>
      <c r="E23" s="242"/>
      <c r="F23" s="242"/>
      <c r="G23" s="242"/>
      <c r="H23" s="242"/>
      <c r="I23" s="242"/>
      <c r="J23" s="242"/>
      <c r="K23" s="242"/>
      <c r="L23" s="242"/>
      <c r="M23" s="242"/>
      <c r="N23" s="242"/>
      <c r="O23" s="242"/>
      <c r="P23" s="242"/>
      <c r="Q23" s="242"/>
      <c r="R23" s="242"/>
      <c r="S23" s="242"/>
      <c r="T23" s="242"/>
      <c r="U23" s="242"/>
    </row>
    <row r="24" spans="1:21" ht="15" customHeight="1" x14ac:dyDescent="0.3">
      <c r="A24" s="242" t="s">
        <v>56</v>
      </c>
      <c r="B24" s="242"/>
      <c r="C24" s="242"/>
      <c r="D24" s="242"/>
      <c r="E24" s="242"/>
      <c r="F24" s="242"/>
      <c r="G24" s="242"/>
      <c r="H24" s="242"/>
      <c r="I24" s="242"/>
      <c r="J24" s="242"/>
      <c r="K24" s="242"/>
      <c r="L24" s="242"/>
      <c r="M24" s="242"/>
      <c r="N24" s="242"/>
      <c r="O24" s="242"/>
      <c r="P24" s="151" t="s">
        <v>57</v>
      </c>
      <c r="Q24" s="242"/>
      <c r="R24" s="242"/>
      <c r="S24" s="242"/>
      <c r="T24" s="242"/>
      <c r="U24" s="242"/>
    </row>
    <row r="25" spans="1:21" ht="15" customHeight="1" x14ac:dyDescent="0.3">
      <c r="A25" s="242" t="s">
        <v>52</v>
      </c>
      <c r="B25" s="242"/>
      <c r="C25" s="242"/>
      <c r="D25" s="242"/>
      <c r="E25" s="242"/>
      <c r="F25" s="242"/>
      <c r="G25" s="242"/>
      <c r="H25" s="242"/>
      <c r="I25" s="242"/>
      <c r="J25" s="242"/>
      <c r="K25" s="242"/>
      <c r="L25" s="242"/>
      <c r="M25" s="242"/>
      <c r="N25" s="242"/>
      <c r="O25" s="242"/>
      <c r="P25" s="242"/>
      <c r="Q25" s="242"/>
      <c r="R25" s="242"/>
      <c r="S25" s="242"/>
      <c r="T25" s="242"/>
      <c r="U25" s="242"/>
    </row>
    <row r="26" spans="1:21" ht="15" customHeight="1" x14ac:dyDescent="0.3">
      <c r="A26" s="242" t="s">
        <v>48</v>
      </c>
      <c r="B26" s="242"/>
      <c r="C26" s="242"/>
      <c r="D26" s="242"/>
      <c r="E26" s="242"/>
      <c r="F26" s="242"/>
      <c r="G26" s="242"/>
      <c r="H26" s="242"/>
      <c r="I26" s="242"/>
      <c r="J26" s="242"/>
      <c r="K26" s="242"/>
      <c r="L26" s="151" t="s">
        <v>50</v>
      </c>
      <c r="M26" s="242"/>
      <c r="N26" s="242"/>
      <c r="O26" s="242"/>
      <c r="P26" s="151" t="s">
        <v>51</v>
      </c>
      <c r="Q26" s="242"/>
      <c r="R26" s="242"/>
      <c r="S26" s="242"/>
      <c r="T26" s="242"/>
      <c r="U26" s="242"/>
    </row>
    <row r="27" spans="1:21" ht="18" customHeight="1" x14ac:dyDescent="0.3">
      <c r="A27" s="245" t="s">
        <v>67</v>
      </c>
      <c r="B27" s="245"/>
      <c r="C27" s="245"/>
      <c r="D27" s="245"/>
      <c r="E27" s="245"/>
      <c r="F27" s="245"/>
      <c r="G27" s="245"/>
      <c r="H27" s="245"/>
      <c r="I27" s="245"/>
      <c r="J27" s="245"/>
      <c r="K27" s="245"/>
      <c r="L27" s="245"/>
      <c r="M27" s="245"/>
      <c r="N27" s="245"/>
      <c r="O27" s="249" t="s">
        <v>62</v>
      </c>
      <c r="P27" s="249"/>
      <c r="Q27" s="249"/>
      <c r="R27" s="249"/>
      <c r="S27" s="250" t="s">
        <v>55</v>
      </c>
      <c r="T27" s="250"/>
      <c r="U27" s="250"/>
    </row>
    <row r="28" spans="1:21" ht="15" customHeight="1" x14ac:dyDescent="0.3">
      <c r="A28" s="242" t="s">
        <v>63</v>
      </c>
      <c r="B28" s="242"/>
      <c r="C28" s="242"/>
      <c r="D28" s="242"/>
      <c r="E28" s="242"/>
      <c r="F28" s="242"/>
      <c r="G28" s="242"/>
      <c r="H28" s="242"/>
      <c r="I28" s="242"/>
      <c r="J28" s="242"/>
      <c r="K28" s="242"/>
      <c r="L28" s="242"/>
      <c r="M28" s="242"/>
      <c r="N28" s="242"/>
      <c r="O28" s="242"/>
      <c r="P28" s="242"/>
      <c r="Q28" s="242"/>
      <c r="R28" s="242"/>
      <c r="S28" s="242"/>
      <c r="T28" s="242"/>
      <c r="U28" s="242"/>
    </row>
    <row r="29" spans="1:21" ht="15" customHeight="1" x14ac:dyDescent="0.3">
      <c r="A29" s="242" t="s">
        <v>64</v>
      </c>
      <c r="B29" s="242"/>
      <c r="C29" s="242"/>
      <c r="D29" s="242"/>
      <c r="E29" s="242"/>
      <c r="F29" s="242"/>
      <c r="G29" s="242"/>
      <c r="H29" s="242"/>
      <c r="I29" s="242"/>
      <c r="J29" s="242"/>
      <c r="K29" s="242"/>
      <c r="L29" s="242"/>
      <c r="M29" s="242"/>
      <c r="N29" s="242"/>
      <c r="O29" s="242"/>
      <c r="P29" s="242"/>
      <c r="Q29" s="242"/>
      <c r="R29" s="242"/>
      <c r="S29" s="242"/>
      <c r="T29" s="242"/>
      <c r="U29" s="242"/>
    </row>
    <row r="30" spans="1:21" ht="15" customHeight="1" x14ac:dyDescent="0.3">
      <c r="A30" s="242" t="s">
        <v>56</v>
      </c>
      <c r="B30" s="242"/>
      <c r="C30" s="242"/>
      <c r="D30" s="242"/>
      <c r="E30" s="242"/>
      <c r="F30" s="242"/>
      <c r="G30" s="242"/>
      <c r="H30" s="242"/>
      <c r="I30" s="242"/>
      <c r="J30" s="242"/>
      <c r="K30" s="242"/>
      <c r="L30" s="242"/>
      <c r="M30" s="242"/>
      <c r="N30" s="242"/>
      <c r="O30" s="242"/>
      <c r="P30" s="151" t="s">
        <v>57</v>
      </c>
      <c r="Q30" s="242"/>
      <c r="R30" s="242"/>
      <c r="S30" s="242"/>
      <c r="T30" s="242"/>
      <c r="U30" s="242"/>
    </row>
    <row r="31" spans="1:21" ht="15" customHeight="1" x14ac:dyDescent="0.3">
      <c r="A31" s="242" t="s">
        <v>52</v>
      </c>
      <c r="B31" s="242"/>
      <c r="C31" s="242"/>
      <c r="D31" s="242"/>
      <c r="E31" s="242"/>
      <c r="F31" s="242"/>
      <c r="G31" s="242"/>
      <c r="H31" s="242"/>
      <c r="I31" s="242"/>
      <c r="J31" s="242"/>
      <c r="K31" s="242"/>
      <c r="L31" s="242"/>
      <c r="M31" s="242"/>
      <c r="N31" s="242"/>
      <c r="O31" s="242"/>
      <c r="P31" s="242"/>
      <c r="Q31" s="242"/>
      <c r="R31" s="242"/>
      <c r="S31" s="242"/>
      <c r="T31" s="242"/>
      <c r="U31" s="242"/>
    </row>
    <row r="32" spans="1:21" ht="14.1" customHeight="1" x14ac:dyDescent="0.3">
      <c r="A32" s="242" t="s">
        <v>48</v>
      </c>
      <c r="B32" s="242"/>
      <c r="C32" s="242"/>
      <c r="D32" s="242"/>
      <c r="E32" s="242"/>
      <c r="F32" s="242"/>
      <c r="G32" s="242"/>
      <c r="H32" s="242"/>
      <c r="I32" s="242"/>
      <c r="J32" s="242"/>
      <c r="K32" s="242"/>
      <c r="L32" s="151" t="s">
        <v>50</v>
      </c>
      <c r="M32" s="242"/>
      <c r="N32" s="242"/>
      <c r="O32" s="242"/>
      <c r="P32" s="151" t="s">
        <v>51</v>
      </c>
      <c r="Q32" s="242"/>
      <c r="R32" s="242"/>
      <c r="S32" s="242"/>
      <c r="T32" s="242"/>
      <c r="U32" s="242"/>
    </row>
    <row r="33" spans="1:21" ht="15" customHeight="1" x14ac:dyDescent="0.3">
      <c r="A33" s="245" t="s">
        <v>68</v>
      </c>
      <c r="B33" s="245"/>
      <c r="C33" s="245"/>
      <c r="D33" s="245"/>
      <c r="E33" s="245"/>
      <c r="F33" s="245"/>
      <c r="G33" s="245"/>
      <c r="H33" s="245"/>
      <c r="I33" s="245"/>
      <c r="J33" s="245"/>
      <c r="K33" s="245"/>
      <c r="L33" s="245"/>
      <c r="M33" s="245"/>
      <c r="N33" s="245"/>
      <c r="O33" s="245"/>
      <c r="P33" s="245"/>
      <c r="Q33" s="245"/>
      <c r="R33" s="245"/>
      <c r="S33" s="245"/>
      <c r="T33" s="245"/>
      <c r="U33" s="245"/>
    </row>
    <row r="34" spans="1:21" ht="15" customHeight="1" x14ac:dyDescent="0.3">
      <c r="A34" s="242" t="s">
        <v>69</v>
      </c>
      <c r="B34" s="242"/>
      <c r="C34" s="242"/>
      <c r="D34" s="242"/>
      <c r="E34" s="242"/>
      <c r="F34" s="242"/>
      <c r="G34" s="242"/>
      <c r="H34" s="246"/>
      <c r="I34" s="246"/>
      <c r="J34" s="246"/>
      <c r="K34" s="246"/>
      <c r="L34" s="246"/>
      <c r="M34" s="246" t="s">
        <v>70</v>
      </c>
      <c r="N34" s="246"/>
      <c r="O34" s="246"/>
      <c r="P34" s="246"/>
      <c r="Q34" s="246"/>
      <c r="R34" s="246"/>
      <c r="S34" s="246"/>
      <c r="T34" s="246"/>
      <c r="U34" s="246"/>
    </row>
    <row r="35" spans="1:21" ht="15" customHeight="1" x14ac:dyDescent="0.3">
      <c r="A35" s="242" t="s">
        <v>71</v>
      </c>
      <c r="B35" s="242"/>
      <c r="C35" s="242"/>
      <c r="D35" s="242"/>
      <c r="E35" s="242"/>
      <c r="F35" s="242"/>
      <c r="G35" s="248"/>
      <c r="H35" s="251"/>
      <c r="I35" s="251"/>
      <c r="J35" s="251"/>
      <c r="K35" s="251"/>
      <c r="L35" s="251"/>
      <c r="M35" s="251"/>
      <c r="N35" s="251"/>
      <c r="O35" s="251"/>
      <c r="P35" s="251"/>
      <c r="Q35" s="251"/>
      <c r="R35" s="251"/>
      <c r="S35" s="251"/>
      <c r="T35" s="251"/>
      <c r="U35" s="251"/>
    </row>
    <row r="36" spans="1:21" ht="15" customHeight="1" x14ac:dyDescent="0.3">
      <c r="A36" s="242" t="s">
        <v>72</v>
      </c>
      <c r="B36" s="242"/>
      <c r="C36" s="242"/>
      <c r="D36" s="242"/>
      <c r="E36" s="242"/>
      <c r="F36" s="242"/>
      <c r="G36" s="242"/>
      <c r="H36" s="247"/>
      <c r="I36" s="247"/>
      <c r="J36" s="247"/>
      <c r="K36" s="247"/>
      <c r="L36" s="247"/>
      <c r="M36" s="247"/>
      <c r="N36" s="247"/>
      <c r="O36" s="247"/>
      <c r="P36" s="247"/>
      <c r="Q36" s="247"/>
      <c r="R36" s="247"/>
      <c r="S36" s="247"/>
      <c r="T36" s="247"/>
      <c r="U36" s="247"/>
    </row>
    <row r="37" spans="1:21" ht="18" customHeight="1" x14ac:dyDescent="0.3">
      <c r="A37" s="242" t="s">
        <v>73</v>
      </c>
      <c r="B37" s="242"/>
      <c r="C37" s="242"/>
      <c r="D37" s="242"/>
      <c r="E37" s="242"/>
      <c r="F37" s="242"/>
      <c r="G37" s="242"/>
      <c r="H37" s="242" t="s">
        <v>74</v>
      </c>
      <c r="I37" s="242"/>
      <c r="J37" s="242"/>
      <c r="K37" s="242"/>
      <c r="L37" s="242"/>
      <c r="M37" s="242" t="s">
        <v>75</v>
      </c>
      <c r="N37" s="242"/>
      <c r="O37" s="242"/>
      <c r="P37" s="242"/>
      <c r="Q37" s="242"/>
      <c r="R37" s="242"/>
      <c r="S37" s="242"/>
      <c r="T37" s="242"/>
      <c r="U37" s="242"/>
    </row>
    <row r="38" spans="1:21" ht="18" customHeight="1" x14ac:dyDescent="0.3">
      <c r="A38" s="244" t="s">
        <v>76</v>
      </c>
      <c r="B38" s="244"/>
      <c r="C38" s="244"/>
      <c r="D38" s="244"/>
      <c r="E38" s="244"/>
      <c r="F38" s="244"/>
      <c r="G38" s="244"/>
      <c r="H38" s="244"/>
      <c r="I38" s="244"/>
      <c r="J38" s="244"/>
      <c r="K38" s="244"/>
      <c r="L38" s="244"/>
      <c r="M38" s="244"/>
      <c r="N38" s="244"/>
      <c r="O38" s="244"/>
      <c r="P38" s="244"/>
      <c r="Q38" s="244"/>
      <c r="R38" s="244"/>
      <c r="S38" s="244"/>
      <c r="T38" s="244"/>
      <c r="U38" s="244"/>
    </row>
    <row r="39" spans="1:21" ht="15" customHeight="1" x14ac:dyDescent="0.3">
      <c r="A39" s="245" t="s">
        <v>77</v>
      </c>
      <c r="B39" s="245"/>
      <c r="C39" s="245"/>
      <c r="D39" s="245"/>
      <c r="E39" s="245"/>
      <c r="F39" s="245"/>
      <c r="G39" s="245"/>
      <c r="H39" s="245"/>
      <c r="I39" s="245"/>
      <c r="J39" s="245"/>
      <c r="K39" s="245"/>
      <c r="L39" s="245"/>
      <c r="M39" s="245"/>
      <c r="N39" s="245"/>
      <c r="O39" s="245"/>
      <c r="P39" s="245"/>
      <c r="Q39" s="245"/>
      <c r="R39" s="245"/>
      <c r="S39" s="245"/>
      <c r="T39" s="245"/>
      <c r="U39" s="245"/>
    </row>
    <row r="40" spans="1:21" ht="18" customHeight="1" x14ac:dyDescent="0.3">
      <c r="A40" s="242" t="s">
        <v>78</v>
      </c>
      <c r="B40" s="242"/>
      <c r="C40" s="242"/>
      <c r="D40" s="242"/>
      <c r="E40" s="242"/>
      <c r="F40" s="242"/>
      <c r="G40" s="242"/>
      <c r="H40" s="242"/>
      <c r="I40" s="242"/>
      <c r="J40" s="242" t="s">
        <v>55</v>
      </c>
      <c r="K40" s="242"/>
      <c r="L40" s="242"/>
      <c r="M40" s="242"/>
      <c r="N40" s="242"/>
      <c r="O40" s="242"/>
      <c r="P40" s="242"/>
      <c r="Q40" s="242"/>
      <c r="R40" s="242"/>
      <c r="S40" s="242"/>
      <c r="T40" s="242"/>
      <c r="U40" s="242"/>
    </row>
    <row r="41" spans="1:21" ht="15" customHeight="1" x14ac:dyDescent="0.3">
      <c r="A41" s="242" t="s">
        <v>79</v>
      </c>
      <c r="B41" s="242"/>
      <c r="C41" s="242"/>
      <c r="D41" s="242"/>
      <c r="E41" s="242"/>
      <c r="F41" s="242"/>
      <c r="G41" s="242"/>
      <c r="H41" s="242"/>
      <c r="I41" s="242"/>
      <c r="J41" s="242"/>
      <c r="K41" s="242"/>
      <c r="L41" s="242"/>
      <c r="M41" s="242"/>
      <c r="N41" s="242"/>
      <c r="O41" s="242"/>
      <c r="P41" s="242"/>
      <c r="Q41" s="242"/>
      <c r="R41" s="242"/>
      <c r="S41" s="242"/>
      <c r="T41" s="242"/>
      <c r="U41" s="242"/>
    </row>
    <row r="42" spans="1:21" ht="18" customHeight="1" x14ac:dyDescent="0.3">
      <c r="A42" s="242" t="s">
        <v>80</v>
      </c>
      <c r="B42" s="242"/>
      <c r="C42" s="242"/>
      <c r="D42" s="242"/>
      <c r="E42" s="242"/>
      <c r="F42" s="242"/>
      <c r="G42" s="242"/>
      <c r="H42" s="242"/>
      <c r="I42" s="242"/>
      <c r="J42" s="242"/>
      <c r="K42" s="242"/>
      <c r="L42" s="242"/>
      <c r="M42" s="242"/>
      <c r="N42" s="242"/>
      <c r="O42" s="242"/>
      <c r="P42" s="242"/>
      <c r="Q42" s="242"/>
      <c r="R42" s="242"/>
      <c r="S42" s="242"/>
      <c r="T42" s="242" t="s">
        <v>55</v>
      </c>
      <c r="U42" s="242"/>
    </row>
    <row r="43" spans="1:21" ht="48.6" customHeight="1" x14ac:dyDescent="0.3">
      <c r="A43" s="242" t="s">
        <v>81</v>
      </c>
      <c r="B43" s="242"/>
      <c r="C43" s="242"/>
      <c r="D43" s="242"/>
      <c r="E43" s="242"/>
      <c r="F43" s="242"/>
      <c r="G43" s="242"/>
      <c r="H43" s="242"/>
      <c r="I43" s="242"/>
      <c r="J43" s="242"/>
      <c r="K43" s="242"/>
      <c r="L43" s="242"/>
      <c r="M43" s="242"/>
      <c r="N43" s="242"/>
      <c r="O43" s="242"/>
      <c r="P43" s="242"/>
      <c r="Q43" s="242"/>
      <c r="R43" s="242"/>
      <c r="S43" s="242"/>
      <c r="T43" s="242"/>
      <c r="U43" s="242"/>
    </row>
    <row r="44" spans="1:21" ht="12.75" customHeight="1" x14ac:dyDescent="0.3">
      <c r="A44" s="242" t="s">
        <v>55</v>
      </c>
      <c r="B44" s="242"/>
      <c r="C44" s="242"/>
      <c r="D44" s="242"/>
      <c r="E44" s="242"/>
      <c r="F44" s="242"/>
      <c r="G44" s="242"/>
      <c r="H44" s="242"/>
      <c r="I44" s="242"/>
      <c r="J44" s="242"/>
      <c r="K44" s="242"/>
      <c r="L44" s="242"/>
      <c r="M44" s="242"/>
      <c r="N44" s="242"/>
      <c r="O44" s="242"/>
      <c r="P44" s="242"/>
      <c r="Q44" s="242"/>
      <c r="R44" s="242"/>
      <c r="S44" s="242"/>
      <c r="T44" s="242"/>
      <c r="U44" s="242"/>
    </row>
    <row r="45" spans="1:21" ht="12.75" customHeight="1" x14ac:dyDescent="0.3">
      <c r="A45" s="242" t="s">
        <v>82</v>
      </c>
      <c r="B45" s="242"/>
      <c r="C45" s="242"/>
      <c r="D45" s="242"/>
      <c r="E45" s="242"/>
      <c r="F45" s="242"/>
      <c r="G45" s="242"/>
      <c r="H45" s="242"/>
      <c r="I45" s="242"/>
      <c r="J45" s="242"/>
      <c r="K45" s="242"/>
      <c r="L45" s="242"/>
      <c r="M45" s="242"/>
      <c r="N45" s="242"/>
      <c r="O45" s="242"/>
      <c r="P45" s="242"/>
      <c r="Q45" s="242"/>
      <c r="R45" s="242"/>
      <c r="S45" s="242"/>
      <c r="T45" s="242"/>
      <c r="U45" s="242"/>
    </row>
    <row r="46" spans="1:21" ht="12.75" customHeight="1" x14ac:dyDescent="0.3">
      <c r="A46" s="242" t="s">
        <v>83</v>
      </c>
      <c r="B46" s="242"/>
      <c r="C46" s="242"/>
      <c r="D46" s="242"/>
      <c r="E46" s="242"/>
      <c r="F46" s="242"/>
      <c r="G46" s="242"/>
      <c r="H46" s="242"/>
      <c r="I46" s="242"/>
      <c r="J46" s="242"/>
      <c r="K46" s="242"/>
      <c r="L46" s="242"/>
      <c r="M46" s="242"/>
      <c r="N46" s="242"/>
      <c r="O46" s="242"/>
      <c r="P46" s="242"/>
      <c r="Q46" s="242"/>
      <c r="R46" s="242"/>
      <c r="S46" s="242"/>
      <c r="T46" s="242"/>
      <c r="U46" s="242"/>
    </row>
    <row r="47" spans="1:21" ht="12.75" customHeight="1" x14ac:dyDescent="0.3">
      <c r="A47" s="242" t="s">
        <v>56</v>
      </c>
      <c r="B47" s="242"/>
      <c r="C47" s="242"/>
      <c r="D47" s="242"/>
      <c r="E47" s="242"/>
      <c r="F47" s="242"/>
      <c r="G47" s="242"/>
      <c r="H47" s="242"/>
      <c r="I47" s="242"/>
      <c r="J47" s="242"/>
      <c r="K47" s="242"/>
      <c r="L47" s="242"/>
      <c r="M47" s="242"/>
      <c r="N47" s="242"/>
      <c r="O47" s="242"/>
      <c r="P47" s="242"/>
      <c r="Q47" s="242"/>
      <c r="R47" s="242"/>
      <c r="S47" s="242"/>
      <c r="T47" s="242"/>
      <c r="U47" s="242"/>
    </row>
    <row r="48" spans="1:21" ht="12.75" customHeight="1" x14ac:dyDescent="0.3">
      <c r="A48" s="242" t="s">
        <v>84</v>
      </c>
      <c r="B48" s="242"/>
      <c r="C48" s="242"/>
      <c r="D48" s="242"/>
      <c r="E48" s="242"/>
      <c r="F48" s="242"/>
      <c r="G48" s="242"/>
      <c r="H48" s="242"/>
      <c r="I48" s="242"/>
      <c r="J48" s="242"/>
      <c r="K48" s="242"/>
      <c r="L48" s="242"/>
      <c r="M48" s="242"/>
      <c r="N48" s="242"/>
      <c r="O48" s="242"/>
      <c r="P48" s="242"/>
      <c r="Q48" s="242"/>
      <c r="R48" s="242"/>
      <c r="S48" s="242"/>
      <c r="T48" s="242"/>
      <c r="U48" s="242"/>
    </row>
    <row r="49" spans="1:22" ht="15" customHeight="1" x14ac:dyDescent="0.3">
      <c r="A49" s="241" t="s">
        <v>85</v>
      </c>
      <c r="B49" s="241"/>
      <c r="C49" s="241"/>
      <c r="D49" s="241"/>
      <c r="E49" s="241"/>
      <c r="F49" s="241"/>
      <c r="G49" s="241"/>
      <c r="H49" s="241"/>
      <c r="I49" s="241"/>
      <c r="J49" s="241"/>
      <c r="K49" s="241"/>
      <c r="L49" s="241"/>
      <c r="M49" s="241"/>
      <c r="N49" s="241"/>
      <c r="O49" s="241"/>
      <c r="P49" s="241"/>
      <c r="Q49" s="241"/>
      <c r="R49" s="241"/>
      <c r="S49" s="241"/>
      <c r="T49" s="241"/>
      <c r="U49" s="241"/>
      <c r="V49" s="161" t="s">
        <v>6</v>
      </c>
    </row>
    <row r="50" spans="1:22" ht="376.5" customHeight="1" x14ac:dyDescent="0.3">
      <c r="A50" s="240" t="s">
        <v>86</v>
      </c>
      <c r="B50" s="240"/>
      <c r="C50" s="240"/>
      <c r="D50" s="240"/>
      <c r="E50" s="240"/>
      <c r="F50" s="240"/>
      <c r="G50" s="240"/>
      <c r="H50" s="240"/>
      <c r="I50" s="240"/>
      <c r="J50" s="240"/>
      <c r="K50" s="240"/>
      <c r="L50" s="240"/>
      <c r="M50" s="240" t="s">
        <v>87</v>
      </c>
      <c r="N50" s="240"/>
      <c r="O50" s="240"/>
      <c r="P50" s="240"/>
      <c r="Q50" s="240"/>
      <c r="R50" s="240"/>
      <c r="S50" s="240"/>
      <c r="T50" s="240"/>
      <c r="U50" s="240"/>
    </row>
    <row r="51" spans="1:22" ht="15" customHeight="1" x14ac:dyDescent="0.3">
      <c r="A51" s="241" t="s">
        <v>88</v>
      </c>
      <c r="B51" s="241"/>
      <c r="C51" s="241"/>
      <c r="D51" s="241"/>
      <c r="E51" s="241"/>
      <c r="F51" s="241"/>
      <c r="G51" s="241"/>
      <c r="H51" s="241"/>
      <c r="I51" s="241"/>
      <c r="J51" s="241"/>
      <c r="K51" s="241"/>
      <c r="L51" s="241"/>
      <c r="M51" s="241"/>
      <c r="N51" s="241"/>
      <c r="O51" s="241"/>
      <c r="P51" s="241"/>
      <c r="Q51" s="241"/>
      <c r="R51" s="241"/>
      <c r="S51" s="241"/>
      <c r="T51" s="241"/>
      <c r="U51" s="241"/>
    </row>
    <row r="52" spans="1:22" ht="34.5" customHeight="1" x14ac:dyDescent="0.3">
      <c r="A52" s="242" t="s">
        <v>89</v>
      </c>
      <c r="B52" s="242"/>
      <c r="C52" s="242"/>
      <c r="D52" s="242"/>
      <c r="E52" s="242"/>
      <c r="F52" s="242"/>
      <c r="G52" s="242"/>
      <c r="H52" s="242"/>
      <c r="I52" s="242"/>
      <c r="J52" s="242"/>
      <c r="K52" s="242"/>
      <c r="L52" s="242"/>
      <c r="M52" s="242"/>
      <c r="N52" s="242"/>
      <c r="O52" s="242"/>
      <c r="P52" s="242"/>
      <c r="Q52" s="242"/>
      <c r="R52" s="242"/>
      <c r="S52" s="242"/>
      <c r="T52" s="242"/>
      <c r="U52" s="242"/>
    </row>
    <row r="53" spans="1:22" ht="12.75" customHeight="1" x14ac:dyDescent="0.3">
      <c r="A53" s="243" t="s">
        <v>90</v>
      </c>
      <c r="B53" s="243"/>
      <c r="C53" s="243"/>
      <c r="D53" s="243"/>
      <c r="E53" s="243"/>
      <c r="F53" s="243"/>
      <c r="G53" s="243"/>
      <c r="H53" s="243"/>
      <c r="I53" s="243"/>
      <c r="J53" s="243"/>
      <c r="K53" s="243"/>
      <c r="L53" s="243" t="s">
        <v>91</v>
      </c>
      <c r="M53" s="243"/>
      <c r="N53" s="243"/>
      <c r="O53" s="243"/>
      <c r="P53" s="243"/>
      <c r="Q53" s="243"/>
      <c r="R53" s="243"/>
      <c r="S53" s="243"/>
      <c r="T53" s="243"/>
      <c r="U53" s="243"/>
    </row>
    <row r="54" spans="1:22" ht="12.75" customHeight="1" x14ac:dyDescent="0.3">
      <c r="A54" s="242" t="s">
        <v>92</v>
      </c>
      <c r="B54" s="242"/>
      <c r="C54" s="242"/>
      <c r="D54" s="242"/>
      <c r="E54" s="242"/>
      <c r="F54" s="242"/>
      <c r="G54" s="242"/>
      <c r="H54" s="242"/>
      <c r="I54" s="242"/>
      <c r="J54" s="242"/>
      <c r="K54" s="242"/>
      <c r="L54" s="242" t="s">
        <v>92</v>
      </c>
      <c r="M54" s="242"/>
      <c r="N54" s="242"/>
      <c r="O54" s="242"/>
      <c r="P54" s="242"/>
      <c r="Q54" s="242"/>
      <c r="R54" s="242"/>
      <c r="S54" s="242"/>
      <c r="T54" s="242"/>
      <c r="U54" s="242"/>
    </row>
    <row r="55" spans="1:22" ht="25.5" customHeight="1" x14ac:dyDescent="0.3">
      <c r="A55" s="242" t="s">
        <v>93</v>
      </c>
      <c r="B55" s="242"/>
      <c r="C55" s="242"/>
      <c r="D55" s="242"/>
      <c r="E55" s="242"/>
      <c r="F55" s="242"/>
      <c r="G55" s="242"/>
      <c r="H55" s="242"/>
      <c r="I55" s="242"/>
      <c r="J55" s="242"/>
      <c r="K55" s="242"/>
      <c r="L55" s="242" t="s">
        <v>93</v>
      </c>
      <c r="M55" s="242"/>
      <c r="N55" s="242"/>
      <c r="O55" s="242"/>
      <c r="P55" s="242"/>
      <c r="Q55" s="242"/>
      <c r="R55" s="242"/>
      <c r="S55" s="242"/>
      <c r="T55" s="242"/>
      <c r="U55" s="242"/>
    </row>
    <row r="56" spans="1:22" ht="25.5" customHeight="1" x14ac:dyDescent="0.3">
      <c r="A56" s="242"/>
      <c r="B56" s="242"/>
      <c r="C56" s="242"/>
      <c r="D56" s="242"/>
      <c r="E56" s="242"/>
      <c r="F56" s="242"/>
      <c r="G56" s="242"/>
      <c r="H56" s="242"/>
      <c r="I56" s="242"/>
      <c r="J56" s="242"/>
      <c r="K56" s="242"/>
      <c r="L56" s="242"/>
      <c r="M56" s="242"/>
      <c r="N56" s="242"/>
      <c r="O56" s="242"/>
      <c r="P56" s="242"/>
      <c r="Q56" s="242"/>
      <c r="R56" s="242"/>
      <c r="S56" s="242"/>
      <c r="T56" s="242"/>
      <c r="U56" s="242"/>
    </row>
    <row r="57" spans="1:22" ht="18.75" customHeight="1" x14ac:dyDescent="0.3">
      <c r="A57" s="242" t="s">
        <v>94</v>
      </c>
      <c r="B57" s="242"/>
      <c r="C57" s="242"/>
      <c r="D57" s="242"/>
      <c r="E57" s="242"/>
      <c r="F57" s="242"/>
      <c r="G57" s="242"/>
      <c r="H57" s="242"/>
      <c r="I57" s="242"/>
      <c r="J57" s="242"/>
      <c r="K57" s="242"/>
      <c r="L57" s="242" t="s">
        <v>94</v>
      </c>
      <c r="M57" s="242"/>
      <c r="N57" s="242"/>
      <c r="O57" s="242"/>
      <c r="P57" s="242"/>
      <c r="Q57" s="242"/>
      <c r="R57" s="242"/>
      <c r="S57" s="242"/>
      <c r="T57" s="242"/>
      <c r="U57" s="242"/>
    </row>
    <row r="58" spans="1:22" ht="25.5" customHeight="1" x14ac:dyDescent="0.3">
      <c r="A58" s="244"/>
      <c r="B58" s="244"/>
      <c r="C58" s="244"/>
      <c r="D58" s="244"/>
      <c r="E58" s="244"/>
      <c r="F58" s="244"/>
      <c r="G58" s="244"/>
      <c r="H58" s="244"/>
      <c r="I58" s="244"/>
      <c r="J58" s="244"/>
      <c r="K58" s="244"/>
      <c r="L58" s="244"/>
      <c r="M58" s="244"/>
      <c r="N58" s="244"/>
      <c r="O58" s="244"/>
      <c r="P58" s="244"/>
      <c r="Q58" s="244"/>
      <c r="R58" s="244"/>
      <c r="S58" s="244"/>
      <c r="T58" s="244"/>
      <c r="U58" s="244"/>
    </row>
    <row r="59" spans="1:22" x14ac:dyDescent="0.3">
      <c r="A59" s="241" t="s">
        <v>95</v>
      </c>
      <c r="B59" s="241"/>
      <c r="C59" s="241"/>
      <c r="D59" s="241"/>
      <c r="E59" s="241"/>
      <c r="F59" s="241"/>
      <c r="G59" s="241"/>
      <c r="H59" s="241"/>
      <c r="I59" s="241"/>
      <c r="J59" s="241"/>
      <c r="K59" s="241"/>
      <c r="L59" s="241"/>
      <c r="M59" s="241"/>
      <c r="N59" s="241"/>
      <c r="O59" s="241"/>
      <c r="P59" s="241"/>
      <c r="Q59" s="241"/>
      <c r="R59" s="241"/>
      <c r="S59" s="241"/>
      <c r="T59" s="241"/>
      <c r="U59" s="241"/>
    </row>
    <row r="60" spans="1:22" ht="27.75" customHeight="1" x14ac:dyDescent="0.3">
      <c r="A60" s="242" t="s">
        <v>96</v>
      </c>
      <c r="B60" s="242"/>
      <c r="C60" s="242"/>
      <c r="D60" s="242"/>
      <c r="E60" s="242"/>
      <c r="F60" s="242"/>
      <c r="G60" s="242"/>
      <c r="H60" s="242"/>
      <c r="I60" s="242"/>
      <c r="J60" s="242"/>
      <c r="K60" s="242"/>
      <c r="L60" s="242"/>
      <c r="M60" s="242"/>
      <c r="N60" s="242"/>
      <c r="O60" s="242"/>
      <c r="P60" s="242"/>
      <c r="Q60" s="242"/>
      <c r="R60" s="242"/>
      <c r="S60" s="242"/>
      <c r="T60" s="242"/>
      <c r="U60" s="242"/>
    </row>
    <row r="61" spans="1:22" ht="12.75" customHeight="1" x14ac:dyDescent="0.3">
      <c r="A61" s="242" t="s">
        <v>97</v>
      </c>
      <c r="B61" s="242"/>
      <c r="C61" s="242"/>
      <c r="D61" s="242"/>
      <c r="E61" s="242"/>
      <c r="F61" s="242"/>
      <c r="G61" s="242"/>
      <c r="H61" s="242"/>
      <c r="I61" s="242"/>
      <c r="J61" s="242"/>
      <c r="K61" s="242"/>
      <c r="L61" s="242" t="s">
        <v>98</v>
      </c>
      <c r="M61" s="242"/>
      <c r="N61" s="242"/>
      <c r="O61" s="242"/>
      <c r="P61" s="242"/>
      <c r="Q61" s="242"/>
      <c r="R61" s="242"/>
      <c r="S61" s="242"/>
      <c r="T61" s="242"/>
      <c r="U61" s="242"/>
    </row>
    <row r="62" spans="1:22" ht="12.75" customHeight="1" x14ac:dyDescent="0.3">
      <c r="A62" s="242" t="s">
        <v>99</v>
      </c>
      <c r="B62" s="242"/>
      <c r="C62" s="242"/>
      <c r="D62" s="242"/>
      <c r="E62" s="242"/>
      <c r="F62" s="242"/>
      <c r="G62" s="242"/>
      <c r="H62" s="242"/>
      <c r="I62" s="242"/>
      <c r="J62" s="242"/>
      <c r="K62" s="242"/>
      <c r="L62" s="242" t="s">
        <v>56</v>
      </c>
      <c r="M62" s="242"/>
      <c r="N62" s="242"/>
      <c r="O62" s="242"/>
      <c r="P62" s="242"/>
      <c r="Q62" s="242"/>
      <c r="R62" s="242"/>
      <c r="S62" s="242"/>
      <c r="T62" s="242"/>
      <c r="U62" s="242"/>
    </row>
    <row r="63" spans="1:22" ht="12.75" customHeight="1" x14ac:dyDescent="0.3">
      <c r="A63" s="242"/>
      <c r="B63" s="242"/>
      <c r="C63" s="242"/>
      <c r="D63" s="242"/>
      <c r="E63" s="242"/>
      <c r="F63" s="242"/>
      <c r="G63" s="242"/>
      <c r="H63" s="242"/>
      <c r="I63" s="242"/>
      <c r="J63" s="242"/>
      <c r="K63" s="242"/>
      <c r="L63" s="242" t="s">
        <v>84</v>
      </c>
      <c r="M63" s="242"/>
      <c r="N63" s="242"/>
      <c r="O63" s="242"/>
      <c r="P63" s="242"/>
      <c r="Q63" s="242"/>
      <c r="R63" s="242"/>
      <c r="S63" s="242"/>
      <c r="T63" s="242"/>
      <c r="U63" s="242"/>
    </row>
    <row r="64" spans="1:22" ht="51.75" customHeight="1" x14ac:dyDescent="0.3">
      <c r="A64" s="242" t="s">
        <v>100</v>
      </c>
      <c r="B64" s="242"/>
      <c r="C64" s="242"/>
      <c r="D64" s="242"/>
      <c r="E64" s="242"/>
      <c r="F64" s="242"/>
      <c r="G64" s="242"/>
      <c r="H64" s="242"/>
      <c r="I64" s="242"/>
      <c r="J64" s="242"/>
      <c r="K64" s="242"/>
      <c r="L64" s="242"/>
      <c r="M64" s="242"/>
      <c r="N64" s="242"/>
      <c r="O64" s="242"/>
      <c r="P64" s="242"/>
      <c r="Q64" s="242"/>
      <c r="R64" s="242"/>
      <c r="S64" s="242"/>
      <c r="T64" s="242"/>
      <c r="U64" s="242"/>
    </row>
    <row r="65" spans="1:21" ht="55.5" customHeight="1" x14ac:dyDescent="0.3">
      <c r="A65" s="242" t="s">
        <v>101</v>
      </c>
      <c r="B65" s="242"/>
      <c r="C65" s="242"/>
      <c r="D65" s="242"/>
      <c r="E65" s="242"/>
      <c r="F65" s="242"/>
      <c r="G65" s="242"/>
      <c r="H65" s="242"/>
      <c r="I65" s="242"/>
      <c r="J65" s="242"/>
      <c r="K65" s="242"/>
      <c r="L65" s="242"/>
      <c r="M65" s="242"/>
      <c r="N65" s="242"/>
      <c r="O65" s="151" t="s">
        <v>94</v>
      </c>
      <c r="P65" s="242"/>
      <c r="Q65" s="242"/>
      <c r="R65" s="242"/>
      <c r="S65" s="242"/>
      <c r="T65" s="242"/>
      <c r="U65" s="242"/>
    </row>
  </sheetData>
  <protectedRanges>
    <protectedRange sqref="H45 H32 M32 Q32 H34 P34 H35 H36 H37 Q37 M38 J40 J41 T42 A44 H47 H46 H48 D54 P54 D57 P57 D61 D62 P61 P62 P63 P65" name="Range2"/>
    <protectedRange sqref="H6 H7 H8 M8 O8 Q8 H9 H10 M10 H18 H24 H30 O8 Q8 M10 H10 Q10 Q11 Q12 M13 M14 H12 H11 S15 H16 H17 Q18 H19 Q20 M20 H20 S21 H22 H23 Q24 H25 Q26 M26 H26 S27 H28 H29 Q30 H31" name="Range1"/>
  </protectedRanges>
  <mergeCells count="145">
    <mergeCell ref="H35:U35"/>
    <mergeCell ref="A14:L14"/>
    <mergeCell ref="M14:U14"/>
    <mergeCell ref="A38:L38"/>
    <mergeCell ref="M38:U38"/>
    <mergeCell ref="A57:C57"/>
    <mergeCell ref="D57:K57"/>
    <mergeCell ref="D55:K56"/>
    <mergeCell ref="L57:O57"/>
    <mergeCell ref="A39:U39"/>
    <mergeCell ref="A40:I40"/>
    <mergeCell ref="J40:U40"/>
    <mergeCell ref="A41:I41"/>
    <mergeCell ref="J41:U41"/>
    <mergeCell ref="A54:C54"/>
    <mergeCell ref="D54:K54"/>
    <mergeCell ref="L54:O54"/>
    <mergeCell ref="P54:U54"/>
    <mergeCell ref="A49:U49"/>
    <mergeCell ref="A50:L50"/>
    <mergeCell ref="A16:G16"/>
    <mergeCell ref="H16:U16"/>
    <mergeCell ref="A17:G17"/>
    <mergeCell ref="H17:U17"/>
    <mergeCell ref="A6:G6"/>
    <mergeCell ref="H6:U6"/>
    <mergeCell ref="A7:G7"/>
    <mergeCell ref="H7:U7"/>
    <mergeCell ref="A8:G8"/>
    <mergeCell ref="H8:K8"/>
    <mergeCell ref="Q8:U8"/>
    <mergeCell ref="A1:U1"/>
    <mergeCell ref="A2:U2"/>
    <mergeCell ref="A3:T3"/>
    <mergeCell ref="U3:U4"/>
    <mergeCell ref="A4:T4"/>
    <mergeCell ref="A5:U5"/>
    <mergeCell ref="A11:G11"/>
    <mergeCell ref="H11:O11"/>
    <mergeCell ref="Q11:U11"/>
    <mergeCell ref="A12:G12"/>
    <mergeCell ref="H12:O12"/>
    <mergeCell ref="Q12:U12"/>
    <mergeCell ref="A9:G9"/>
    <mergeCell ref="H9:U9"/>
    <mergeCell ref="A10:G10"/>
    <mergeCell ref="H10:K10"/>
    <mergeCell ref="M10:O10"/>
    <mergeCell ref="Q10:U10"/>
    <mergeCell ref="A18:G18"/>
    <mergeCell ref="H18:O18"/>
    <mergeCell ref="Q18:U18"/>
    <mergeCell ref="A13:L13"/>
    <mergeCell ref="M13:U13"/>
    <mergeCell ref="A15:N15"/>
    <mergeCell ref="O15:R15"/>
    <mergeCell ref="S15:U15"/>
    <mergeCell ref="A21:N21"/>
    <mergeCell ref="O21:R21"/>
    <mergeCell ref="S21:U21"/>
    <mergeCell ref="A22:G22"/>
    <mergeCell ref="H22:U22"/>
    <mergeCell ref="A23:G23"/>
    <mergeCell ref="H23:U23"/>
    <mergeCell ref="A19:G19"/>
    <mergeCell ref="H19:U19"/>
    <mergeCell ref="A20:G20"/>
    <mergeCell ref="H20:K20"/>
    <mergeCell ref="M20:O20"/>
    <mergeCell ref="Q20:U20"/>
    <mergeCell ref="A27:N27"/>
    <mergeCell ref="O27:R27"/>
    <mergeCell ref="S27:U27"/>
    <mergeCell ref="A28:G28"/>
    <mergeCell ref="H28:U28"/>
    <mergeCell ref="A29:G29"/>
    <mergeCell ref="H29:U29"/>
    <mergeCell ref="A24:G24"/>
    <mergeCell ref="H24:O24"/>
    <mergeCell ref="Q24:U24"/>
    <mergeCell ref="A25:G25"/>
    <mergeCell ref="H25:U25"/>
    <mergeCell ref="A26:G26"/>
    <mergeCell ref="H26:K26"/>
    <mergeCell ref="M26:O26"/>
    <mergeCell ref="Q26:U26"/>
    <mergeCell ref="L55:O56"/>
    <mergeCell ref="A55:C56"/>
    <mergeCell ref="A33:U33"/>
    <mergeCell ref="M34:O34"/>
    <mergeCell ref="P34:U34"/>
    <mergeCell ref="A30:G30"/>
    <mergeCell ref="H30:O30"/>
    <mergeCell ref="Q30:U30"/>
    <mergeCell ref="A31:G31"/>
    <mergeCell ref="H31:U31"/>
    <mergeCell ref="A32:G32"/>
    <mergeCell ref="H32:K32"/>
    <mergeCell ref="M32:O32"/>
    <mergeCell ref="Q32:U32"/>
    <mergeCell ref="A34:G34"/>
    <mergeCell ref="H34:L34"/>
    <mergeCell ref="A36:G36"/>
    <mergeCell ref="H36:U36"/>
    <mergeCell ref="A37:G37"/>
    <mergeCell ref="H37:L37"/>
    <mergeCell ref="M37:P37"/>
    <mergeCell ref="A35:G35"/>
    <mergeCell ref="Q37:U37"/>
    <mergeCell ref="A46:G46"/>
    <mergeCell ref="H46:U46"/>
    <mergeCell ref="A47:G47"/>
    <mergeCell ref="H47:U47"/>
    <mergeCell ref="A48:G48"/>
    <mergeCell ref="H48:U48"/>
    <mergeCell ref="A42:S42"/>
    <mergeCell ref="T42:U42"/>
    <mergeCell ref="A43:U43"/>
    <mergeCell ref="A44:U44"/>
    <mergeCell ref="A45:G45"/>
    <mergeCell ref="H45:U45"/>
    <mergeCell ref="M50:U50"/>
    <mergeCell ref="A51:U51"/>
    <mergeCell ref="A52:U52"/>
    <mergeCell ref="A53:K53"/>
    <mergeCell ref="L53:U53"/>
    <mergeCell ref="A64:U64"/>
    <mergeCell ref="A65:D65"/>
    <mergeCell ref="E65:N65"/>
    <mergeCell ref="P65:U65"/>
    <mergeCell ref="A62:C63"/>
    <mergeCell ref="D62:K63"/>
    <mergeCell ref="L62:O62"/>
    <mergeCell ref="P62:U62"/>
    <mergeCell ref="L63:O63"/>
    <mergeCell ref="P63:U63"/>
    <mergeCell ref="A58:U58"/>
    <mergeCell ref="A59:U59"/>
    <mergeCell ref="A60:U60"/>
    <mergeCell ref="A61:C61"/>
    <mergeCell ref="D61:K61"/>
    <mergeCell ref="L61:O61"/>
    <mergeCell ref="P61:U61"/>
    <mergeCell ref="P57:U57"/>
    <mergeCell ref="P55:U56"/>
  </mergeCells>
  <dataValidations count="1">
    <dataValidation type="list" allowBlank="1" showInputMessage="1" showErrorMessage="1" sqref="H35:U35" xr:uid="{4E092704-ECCB-4B82-9D95-9428F02F4B99}">
      <formula1>BuildingTypefromApp</formula1>
    </dataValidation>
  </dataValidations>
  <hyperlinks>
    <hyperlink ref="V49" r:id="rId1" xr:uid="{F4CBF198-E87F-4B37-AC0E-71106677A693}"/>
  </hyperlinks>
  <pageMargins left="0.75" right="0.75" top="1" bottom="1" header="0.5" footer="0.5"/>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AD21FC8-34F9-4FF5-9495-D5676A11976A}">
          <x14:formula1>
            <xm:f>Lookups!$A$70:$A$72</xm:f>
          </x14:formula1>
          <xm:sqref>Q11:U11 J40:U40 A44:U44 T42:U42 S27:U27 S21:U21 S15:U15 M13:U13</xm:sqref>
        </x14:dataValidation>
        <x14:dataValidation type="list" allowBlank="1" showInputMessage="1" showErrorMessage="1" xr:uid="{D9156AAB-F58E-4458-9C1D-429338B91E79}">
          <x14:formula1>
            <xm:f>Lookups!$A$82:$A$87</xm:f>
          </x14:formula1>
          <xm:sqref>H37:L37</xm:sqref>
        </x14:dataValidation>
        <x14:dataValidation type="list" allowBlank="1" showInputMessage="1" showErrorMessage="1" xr:uid="{06AA6A4B-A195-4CE0-876D-0B1A8EB19FF8}">
          <x14:formula1>
            <xm:f>Lookups!$A$74:$A$79</xm:f>
          </x14:formula1>
          <xm:sqref>M14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914A-3428-45B4-9E7B-3DFA561AE488}">
  <sheetPr codeName="Sheet3">
    <tabColor rgb="FFFFC000"/>
  </sheetPr>
  <dimension ref="A1:P57"/>
  <sheetViews>
    <sheetView showGridLines="0" zoomScale="85" zoomScaleNormal="85" workbookViewId="0">
      <selection activeCell="P34" sqref="P34"/>
    </sheetView>
  </sheetViews>
  <sheetFormatPr defaultColWidth="0" defaultRowHeight="14.4" zeroHeight="1" x14ac:dyDescent="0.3"/>
  <cols>
    <col min="1" max="16" width="9.109375" customWidth="1"/>
    <col min="17" max="16384" width="9.109375" hidden="1"/>
  </cols>
  <sheetData>
    <row r="1" spans="2:3" x14ac:dyDescent="0.3"/>
    <row r="2" spans="2:3" ht="34.799999999999997" x14ac:dyDescent="0.65">
      <c r="B2" s="20" t="s">
        <v>102</v>
      </c>
    </row>
    <row r="3" spans="2:3" x14ac:dyDescent="0.3"/>
    <row r="4" spans="2:3" ht="20.399999999999999" x14ac:dyDescent="0.3">
      <c r="B4" s="19" t="s">
        <v>103</v>
      </c>
      <c r="C4" s="19"/>
    </row>
    <row r="5" spans="2:3" ht="20.399999999999999" x14ac:dyDescent="0.3">
      <c r="B5" s="18" t="s">
        <v>104</v>
      </c>
      <c r="C5" s="17"/>
    </row>
    <row r="6" spans="2:3" ht="20.399999999999999" x14ac:dyDescent="0.3">
      <c r="B6" s="17"/>
      <c r="C6" s="17"/>
    </row>
    <row r="7" spans="2:3" ht="20.399999999999999" x14ac:dyDescent="0.3">
      <c r="B7" s="17"/>
      <c r="C7" s="17"/>
    </row>
    <row r="8" spans="2:3" ht="20.399999999999999" x14ac:dyDescent="0.3">
      <c r="B8" s="18" t="s">
        <v>105</v>
      </c>
      <c r="C8" s="17"/>
    </row>
    <row r="9" spans="2:3" ht="20.399999999999999" x14ac:dyDescent="0.3">
      <c r="B9" s="17"/>
      <c r="C9" s="17"/>
    </row>
    <row r="10" spans="2:3" ht="20.399999999999999" x14ac:dyDescent="0.3">
      <c r="B10" s="17"/>
      <c r="C10" s="17"/>
    </row>
    <row r="11" spans="2:3" x14ac:dyDescent="0.3">
      <c r="B11" s="16" t="s">
        <v>106</v>
      </c>
      <c r="C11" s="16"/>
    </row>
    <row r="12" spans="2:3" x14ac:dyDescent="0.3">
      <c r="B12" s="16"/>
      <c r="C12" s="16" t="s">
        <v>107</v>
      </c>
    </row>
    <row r="13" spans="2:3" x14ac:dyDescent="0.3">
      <c r="B13" s="16"/>
      <c r="C13" s="16" t="s">
        <v>108</v>
      </c>
    </row>
    <row r="14" spans="2:3" x14ac:dyDescent="0.3">
      <c r="B14" s="16"/>
      <c r="C14" s="16" t="s">
        <v>109</v>
      </c>
    </row>
    <row r="15" spans="2:3" ht="20.399999999999999" x14ac:dyDescent="0.3">
      <c r="B15" s="17"/>
      <c r="C15" s="17"/>
    </row>
    <row r="16" spans="2:3" ht="20.399999999999999" x14ac:dyDescent="0.3">
      <c r="B16" s="18" t="s">
        <v>110</v>
      </c>
      <c r="C16" s="17"/>
    </row>
    <row r="17" spans="2:3" ht="20.399999999999999" x14ac:dyDescent="0.3">
      <c r="B17" s="17"/>
      <c r="C17" s="17"/>
    </row>
    <row r="18" spans="2:3" ht="20.399999999999999" x14ac:dyDescent="0.3">
      <c r="B18" s="17"/>
      <c r="C18" s="17"/>
    </row>
    <row r="19" spans="2:3" x14ac:dyDescent="0.3">
      <c r="B19" s="16" t="s">
        <v>106</v>
      </c>
      <c r="C19" s="16"/>
    </row>
    <row r="20" spans="2:3" x14ac:dyDescent="0.3">
      <c r="B20" s="16"/>
      <c r="C20" s="16" t="s">
        <v>107</v>
      </c>
    </row>
    <row r="21" spans="2:3" x14ac:dyDescent="0.3">
      <c r="B21" s="16"/>
      <c r="C21" s="16" t="s">
        <v>111</v>
      </c>
    </row>
    <row r="22" spans="2:3" x14ac:dyDescent="0.3">
      <c r="B22" s="16"/>
      <c r="C22" s="16" t="s">
        <v>112</v>
      </c>
    </row>
    <row r="23" spans="2:3" ht="20.399999999999999" x14ac:dyDescent="0.3">
      <c r="B23" s="17"/>
      <c r="C23" s="17"/>
    </row>
    <row r="24" spans="2:3" x14ac:dyDescent="0.3"/>
    <row r="25" spans="2:3" ht="20.399999999999999" x14ac:dyDescent="0.3">
      <c r="B25" s="19" t="s">
        <v>113</v>
      </c>
      <c r="C25" s="19"/>
    </row>
    <row r="26" spans="2:3" ht="15" x14ac:dyDescent="0.3">
      <c r="B26" s="18" t="s">
        <v>105</v>
      </c>
    </row>
    <row r="27" spans="2:3" ht="20.399999999999999" x14ac:dyDescent="0.3">
      <c r="B27" s="17"/>
    </row>
    <row r="28" spans="2:3" ht="20.399999999999999" x14ac:dyDescent="0.3">
      <c r="B28" s="17"/>
    </row>
    <row r="29" spans="2:3" x14ac:dyDescent="0.3">
      <c r="B29" s="16" t="s">
        <v>106</v>
      </c>
    </row>
    <row r="30" spans="2:3" x14ac:dyDescent="0.3">
      <c r="B30" s="16"/>
      <c r="C30" s="16" t="s">
        <v>107</v>
      </c>
    </row>
    <row r="31" spans="2:3" x14ac:dyDescent="0.3">
      <c r="B31" s="16"/>
      <c r="C31" s="16" t="s">
        <v>108</v>
      </c>
    </row>
    <row r="32" spans="2:3" x14ac:dyDescent="0.3">
      <c r="B32" s="16"/>
      <c r="C32" s="16" t="s">
        <v>109</v>
      </c>
    </row>
    <row r="33" spans="2:3" x14ac:dyDescent="0.3">
      <c r="B33" s="16"/>
      <c r="C33" s="16" t="s">
        <v>114</v>
      </c>
    </row>
    <row r="34" spans="2:3" x14ac:dyDescent="0.3">
      <c r="B34" s="16"/>
      <c r="C34" s="16" t="s">
        <v>115</v>
      </c>
    </row>
    <row r="35" spans="2:3" ht="20.399999999999999" x14ac:dyDescent="0.3">
      <c r="B35" s="17"/>
    </row>
    <row r="36" spans="2:3" ht="15" x14ac:dyDescent="0.3">
      <c r="B36" s="18" t="s">
        <v>110</v>
      </c>
    </row>
    <row r="37" spans="2:3" ht="20.399999999999999" x14ac:dyDescent="0.3">
      <c r="B37" s="17"/>
    </row>
    <row r="38" spans="2:3" ht="20.399999999999999" x14ac:dyDescent="0.3">
      <c r="B38" s="17"/>
    </row>
    <row r="39" spans="2:3" x14ac:dyDescent="0.3">
      <c r="B39" s="16" t="s">
        <v>106</v>
      </c>
    </row>
    <row r="40" spans="2:3" x14ac:dyDescent="0.3">
      <c r="B40" s="16"/>
      <c r="C40" s="16" t="s">
        <v>107</v>
      </c>
    </row>
    <row r="41" spans="2:3" x14ac:dyDescent="0.3">
      <c r="B41" s="16"/>
      <c r="C41" s="16" t="s">
        <v>111</v>
      </c>
    </row>
    <row r="42" spans="2:3" x14ac:dyDescent="0.3">
      <c r="B42" s="16"/>
      <c r="C42" s="16" t="s">
        <v>112</v>
      </c>
    </row>
    <row r="43" spans="2:3" x14ac:dyDescent="0.3">
      <c r="C43" s="16" t="s">
        <v>116</v>
      </c>
    </row>
    <row r="44" spans="2:3" x14ac:dyDescent="0.3">
      <c r="C44" s="16" t="s">
        <v>117</v>
      </c>
    </row>
    <row r="45" spans="2:3" x14ac:dyDescent="0.3"/>
    <row r="46" spans="2:3" ht="20.399999999999999" x14ac:dyDescent="0.3">
      <c r="B46" s="19" t="s">
        <v>118</v>
      </c>
    </row>
    <row r="47" spans="2:3" ht="15.6" x14ac:dyDescent="0.3">
      <c r="B47" s="18" t="s">
        <v>119</v>
      </c>
    </row>
    <row r="48" spans="2:3" x14ac:dyDescent="0.3"/>
    <row r="49" spans="2:3" x14ac:dyDescent="0.3"/>
    <row r="50" spans="2:3" x14ac:dyDescent="0.3">
      <c r="B50" s="16" t="s">
        <v>106</v>
      </c>
    </row>
    <row r="51" spans="2:3" x14ac:dyDescent="0.3">
      <c r="B51" s="16"/>
      <c r="C51" s="16" t="s">
        <v>120</v>
      </c>
    </row>
    <row r="52" spans="2:3" x14ac:dyDescent="0.3">
      <c r="B52" s="16"/>
      <c r="C52" s="16" t="s">
        <v>121</v>
      </c>
    </row>
    <row r="53" spans="2:3" x14ac:dyDescent="0.3">
      <c r="B53" s="16"/>
      <c r="C53" s="16" t="s">
        <v>122</v>
      </c>
    </row>
    <row r="54" spans="2:3" x14ac:dyDescent="0.3">
      <c r="C54" s="16" t="s">
        <v>123</v>
      </c>
    </row>
    <row r="55" spans="2:3" x14ac:dyDescent="0.3">
      <c r="C55" s="16" t="s">
        <v>124</v>
      </c>
    </row>
    <row r="56" spans="2:3" x14ac:dyDescent="0.3">
      <c r="C56" s="16" t="s">
        <v>125</v>
      </c>
    </row>
    <row r="57" spans="2:3" x14ac:dyDescent="0.3">
      <c r="C57" s="16"/>
    </row>
  </sheetData>
  <conditionalFormatting sqref="B39:C44">
    <cfRule type="duplicateValues" dxfId="1" priority="2"/>
  </conditionalFormatting>
  <conditionalFormatting sqref="B50:C50 B51:B55 C51:C57">
    <cfRule type="duplicateValues" dxfId="0" priority="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ED50B-746F-496E-980B-4D47145BB57E}">
  <sheetPr codeName="Sheet4">
    <tabColor rgb="FFFFC000"/>
  </sheetPr>
  <dimension ref="A1:X47"/>
  <sheetViews>
    <sheetView showGridLines="0" showZeros="0" tabSelected="1" workbookViewId="0">
      <selection activeCell="C29" sqref="C29:G29"/>
    </sheetView>
  </sheetViews>
  <sheetFormatPr defaultColWidth="0" defaultRowHeight="13.8" zeroHeight="1" x14ac:dyDescent="0.25"/>
  <cols>
    <col min="1" max="1" width="5.33203125" style="10" customWidth="1"/>
    <col min="2" max="2" width="11.109375" style="10" customWidth="1"/>
    <col min="3" max="3" width="24.109375" style="10" customWidth="1"/>
    <col min="4" max="5" width="19.44140625" style="10" customWidth="1"/>
    <col min="6" max="6" width="15.109375" style="10" customWidth="1"/>
    <col min="7" max="7" width="15.5546875" style="10" customWidth="1"/>
    <col min="8" max="8" width="6.44140625" style="10" customWidth="1"/>
    <col min="9" max="9" width="15.5546875" style="10" hidden="1" customWidth="1"/>
    <col min="10" max="10" width="4.44140625" style="10" hidden="1" customWidth="1"/>
    <col min="11" max="11" width="15.5546875" style="10" hidden="1" customWidth="1"/>
    <col min="12" max="13" width="13.5546875" style="10" hidden="1" customWidth="1"/>
    <col min="14" max="14" width="9.109375" style="10" hidden="1" customWidth="1"/>
    <col min="15" max="16" width="13.5546875" style="10" hidden="1" customWidth="1"/>
    <col min="17" max="17" width="9.109375" style="10" hidden="1" customWidth="1"/>
    <col min="18" max="18" width="13.5546875" style="10" hidden="1" customWidth="1"/>
    <col min="19" max="19" width="9.109375" style="10" hidden="1" customWidth="1"/>
    <col min="20" max="24" width="13.5546875" style="10" hidden="1" customWidth="1"/>
    <col min="25" max="16384" width="9.109375" style="10" hidden="1"/>
  </cols>
  <sheetData>
    <row r="1" spans="1:9" ht="20.399999999999999" customHeight="1" x14ac:dyDescent="0.25">
      <c r="D1" s="252" t="s">
        <v>2681</v>
      </c>
      <c r="E1" s="252"/>
      <c r="G1" s="1" t="s">
        <v>2680</v>
      </c>
    </row>
    <row r="2" spans="1:9" ht="20.399999999999999" customHeight="1" x14ac:dyDescent="0.25">
      <c r="A2" s="264" t="s">
        <v>2682</v>
      </c>
      <c r="B2" s="264"/>
      <c r="C2" s="264"/>
      <c r="D2" s="264"/>
      <c r="E2" s="264"/>
      <c r="F2" s="264"/>
      <c r="G2" s="264"/>
      <c r="H2" s="170"/>
    </row>
    <row r="3" spans="1:9" ht="15" customHeight="1" x14ac:dyDescent="0.25">
      <c r="A3" s="263" t="s">
        <v>126</v>
      </c>
      <c r="B3" s="263"/>
      <c r="C3" s="263"/>
      <c r="D3" s="263"/>
      <c r="E3" s="263"/>
      <c r="F3" s="263"/>
      <c r="G3" s="263"/>
      <c r="H3" s="168"/>
      <c r="I3" s="168"/>
    </row>
    <row r="4" spans="1:9" ht="14.25" customHeight="1" x14ac:dyDescent="0.25">
      <c r="A4" s="263"/>
      <c r="B4" s="263"/>
      <c r="C4" s="263"/>
      <c r="D4" s="263"/>
      <c r="E4" s="263"/>
      <c r="F4" s="263"/>
      <c r="G4" s="263"/>
      <c r="H4" s="168"/>
      <c r="I4" s="168"/>
    </row>
    <row r="5" spans="1:9" x14ac:dyDescent="0.25"/>
    <row r="6" spans="1:9" ht="14.25" customHeight="1" x14ac:dyDescent="0.25">
      <c r="C6" s="268" t="s">
        <v>2652</v>
      </c>
      <c r="D6" s="269"/>
      <c r="E6" s="270"/>
    </row>
    <row r="7" spans="1:9" x14ac:dyDescent="0.25">
      <c r="C7" s="177" t="s">
        <v>127</v>
      </c>
      <c r="D7" s="274"/>
      <c r="E7" s="275"/>
    </row>
    <row r="8" spans="1:9" x14ac:dyDescent="0.25">
      <c r="C8" s="177" t="s">
        <v>128</v>
      </c>
      <c r="D8" s="274"/>
      <c r="E8" s="275"/>
    </row>
    <row r="9" spans="1:9" x14ac:dyDescent="0.25">
      <c r="C9" s="177" t="s">
        <v>129</v>
      </c>
      <c r="D9" s="274"/>
      <c r="E9" s="275"/>
    </row>
    <row r="10" spans="1:9" ht="14.25" customHeight="1" x14ac:dyDescent="0.25">
      <c r="C10" s="177" t="s">
        <v>130</v>
      </c>
      <c r="D10" s="272"/>
      <c r="E10" s="272"/>
    </row>
    <row r="11" spans="1:9" ht="14.25" customHeight="1" x14ac:dyDescent="0.25">
      <c r="C11" s="273" t="s">
        <v>131</v>
      </c>
      <c r="D11" s="273"/>
      <c r="E11" s="273"/>
    </row>
    <row r="12" spans="1:9" ht="15" customHeight="1" x14ac:dyDescent="0.25">
      <c r="D12" s="176"/>
      <c r="E12" s="176"/>
    </row>
    <row r="13" spans="1:9" ht="15" customHeight="1" x14ac:dyDescent="0.25">
      <c r="C13" s="271" t="s">
        <v>132</v>
      </c>
      <c r="D13" s="271"/>
      <c r="E13" s="271"/>
      <c r="F13" s="271"/>
      <c r="G13" s="271"/>
    </row>
    <row r="14" spans="1:9" ht="15" customHeight="1" x14ac:dyDescent="0.25">
      <c r="C14" s="265" t="s">
        <v>133</v>
      </c>
      <c r="D14" s="265" t="s">
        <v>134</v>
      </c>
      <c r="E14" s="265" t="s">
        <v>135</v>
      </c>
      <c r="F14" s="265" t="s">
        <v>136</v>
      </c>
      <c r="G14" s="265" t="s">
        <v>137</v>
      </c>
    </row>
    <row r="15" spans="1:9" ht="15" customHeight="1" x14ac:dyDescent="0.25">
      <c r="C15" s="266"/>
      <c r="D15" s="266"/>
      <c r="E15" s="266"/>
      <c r="F15" s="266"/>
      <c r="G15" s="266"/>
    </row>
    <row r="16" spans="1:9" ht="15" customHeight="1" x14ac:dyDescent="0.25">
      <c r="C16" s="266"/>
      <c r="D16" s="266"/>
      <c r="E16" s="266"/>
      <c r="F16" s="266"/>
      <c r="G16" s="266"/>
    </row>
    <row r="17" spans="3:7" ht="15" customHeight="1" x14ac:dyDescent="0.25">
      <c r="C17" s="267"/>
      <c r="D17" s="267"/>
      <c r="E17" s="267"/>
      <c r="F17" s="267"/>
      <c r="G17" s="267"/>
    </row>
    <row r="18" spans="3:7" customFormat="1" ht="14.25" customHeight="1" x14ac:dyDescent="0.3">
      <c r="C18" s="194">
        <f>SUM(Calculator!BK10:BK259)</f>
        <v>0</v>
      </c>
      <c r="D18" s="194">
        <f>SUM(Calculator!BN10:BN259)</f>
        <v>0</v>
      </c>
      <c r="E18" s="194">
        <f>IFERROR(SUM(Calculator!BJ10:BJ259),"")</f>
        <v>0</v>
      </c>
      <c r="F18" s="194">
        <f>E18*10</f>
        <v>0</v>
      </c>
      <c r="G18" s="194">
        <f>IFERROR(SUM($D$18*Lookups!$A$92,$E$18*Lookups!$A$94),"")</f>
        <v>0</v>
      </c>
    </row>
    <row r="19" spans="3:7" ht="14.25" customHeight="1" x14ac:dyDescent="0.25">
      <c r="D19" s="193"/>
    </row>
    <row r="20" spans="3:7" x14ac:dyDescent="0.25"/>
    <row r="21" spans="3:7" x14ac:dyDescent="0.25">
      <c r="C21" s="192" t="s">
        <v>138</v>
      </c>
      <c r="D21" s="184">
        <f>MIN(0.6*D10,SUM(Calculator!BY10:BY259),250000)</f>
        <v>0</v>
      </c>
    </row>
    <row r="22" spans="3:7" x14ac:dyDescent="0.25">
      <c r="C22" s="192" t="s">
        <v>139</v>
      </c>
      <c r="D22" s="186" t="str">
        <f>IFERROR(D21/D10,"")</f>
        <v/>
      </c>
    </row>
    <row r="23" spans="3:7" x14ac:dyDescent="0.25"/>
    <row r="24" spans="3:7" x14ac:dyDescent="0.25"/>
    <row r="25" spans="3:7" x14ac:dyDescent="0.25"/>
    <row r="26" spans="3:7" x14ac:dyDescent="0.25"/>
    <row r="27" spans="3:7" x14ac:dyDescent="0.25"/>
    <row r="28" spans="3:7" x14ac:dyDescent="0.25"/>
    <row r="29" spans="3:7" ht="16.8" x14ac:dyDescent="0.3">
      <c r="C29" s="253" t="s">
        <v>2683</v>
      </c>
      <c r="D29" s="253"/>
      <c r="E29" s="253"/>
      <c r="F29" s="253"/>
      <c r="G29" s="253"/>
    </row>
    <row r="30" spans="3:7" ht="14.4" thickBot="1" x14ac:dyDescent="0.3"/>
    <row r="31" spans="3:7" ht="15" customHeight="1" x14ac:dyDescent="0.25">
      <c r="C31" s="254" t="s">
        <v>2686</v>
      </c>
      <c r="D31" s="255"/>
      <c r="E31" s="255"/>
      <c r="F31" s="255"/>
      <c r="G31" s="256"/>
    </row>
    <row r="32" spans="3:7" x14ac:dyDescent="0.25">
      <c r="C32" s="257"/>
      <c r="D32" s="258"/>
      <c r="E32" s="258"/>
      <c r="F32" s="258"/>
      <c r="G32" s="259"/>
    </row>
    <row r="33" spans="3:7" x14ac:dyDescent="0.25">
      <c r="C33" s="257"/>
      <c r="D33" s="258"/>
      <c r="E33" s="258"/>
      <c r="F33" s="258"/>
      <c r="G33" s="259"/>
    </row>
    <row r="34" spans="3:7" x14ac:dyDescent="0.25">
      <c r="C34" s="257"/>
      <c r="D34" s="258"/>
      <c r="E34" s="258"/>
      <c r="F34" s="258"/>
      <c r="G34" s="259"/>
    </row>
    <row r="35" spans="3:7" x14ac:dyDescent="0.25">
      <c r="C35" s="257"/>
      <c r="D35" s="258"/>
      <c r="E35" s="258"/>
      <c r="F35" s="258"/>
      <c r="G35" s="259"/>
    </row>
    <row r="36" spans="3:7" ht="14.4" thickBot="1" x14ac:dyDescent="0.3">
      <c r="C36" s="260"/>
      <c r="D36" s="261"/>
      <c r="E36" s="261"/>
      <c r="F36" s="261"/>
      <c r="G36" s="262"/>
    </row>
    <row r="37" spans="3:7" x14ac:dyDescent="0.25"/>
    <row r="38" spans="3:7" x14ac:dyDescent="0.25"/>
    <row r="39" spans="3:7" x14ac:dyDescent="0.25"/>
    <row r="40" spans="3:7" x14ac:dyDescent="0.25"/>
    <row r="41" spans="3:7" x14ac:dyDescent="0.25"/>
    <row r="43" spans="3:7" x14ac:dyDescent="0.25"/>
    <row r="44" spans="3:7" x14ac:dyDescent="0.25"/>
    <row r="45" spans="3:7" x14ac:dyDescent="0.25"/>
    <row r="46" spans="3:7" x14ac:dyDescent="0.25"/>
    <row r="47" spans="3:7" x14ac:dyDescent="0.25"/>
  </sheetData>
  <sheetProtection algorithmName="SHA-512" hashValue="zvtJK5kN6w3ffDG7Sii4opyC8U7t9UEjlTu/s4Wl5dmKWR8IiTRU0V2ildw/50r1hQPcbc8qnOjZBnQLMmiHTQ==" saltValue="962gGimXAPubuMtavcMtSg==" spinCount="100000" sheet="1" objects="1" scenarios="1"/>
  <protectedRanges>
    <protectedRange sqref="D7:E11" name="Range1"/>
  </protectedRanges>
  <mergeCells count="17">
    <mergeCell ref="D9:E9"/>
    <mergeCell ref="D1:E1"/>
    <mergeCell ref="C29:G29"/>
    <mergeCell ref="C31:G36"/>
    <mergeCell ref="A3:G4"/>
    <mergeCell ref="A2:G2"/>
    <mergeCell ref="C14:C17"/>
    <mergeCell ref="D14:D17"/>
    <mergeCell ref="E14:E17"/>
    <mergeCell ref="C6:E6"/>
    <mergeCell ref="G14:G17"/>
    <mergeCell ref="F14:F17"/>
    <mergeCell ref="C13:G13"/>
    <mergeCell ref="D10:E10"/>
    <mergeCell ref="C11:E11"/>
    <mergeCell ref="D7:E7"/>
    <mergeCell ref="D8:E8"/>
  </mergeCells>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B208E-831E-4991-9531-D090C276969B}">
  <sheetPr codeName="Sheet5">
    <tabColor rgb="FFC4D79B"/>
  </sheetPr>
  <dimension ref="A1:K121"/>
  <sheetViews>
    <sheetView showGridLines="0" zoomScale="85" zoomScaleNormal="85" workbookViewId="0">
      <selection activeCell="A11" sqref="A11:C12"/>
    </sheetView>
  </sheetViews>
  <sheetFormatPr defaultColWidth="0" defaultRowHeight="13.8" zeroHeight="1" x14ac:dyDescent="0.25"/>
  <cols>
    <col min="1" max="1" width="42.44140625" style="10" customWidth="1"/>
    <col min="2" max="2" width="54.5546875" style="10" customWidth="1"/>
    <col min="3" max="3" width="76.109375" style="10" customWidth="1"/>
    <col min="4" max="4" width="8.88671875" style="10" customWidth="1"/>
    <col min="5" max="16384" width="8.88671875" style="10" hidden="1"/>
  </cols>
  <sheetData>
    <row r="1" spans="1:11" ht="14.4" customHeight="1" x14ac:dyDescent="0.3">
      <c r="A1"/>
      <c r="D1" s="170"/>
      <c r="E1" s="170"/>
      <c r="F1" s="170"/>
      <c r="G1" s="170"/>
    </row>
    <row r="2" spans="1:11" ht="20.399999999999999" customHeight="1" x14ac:dyDescent="0.25">
      <c r="B2" s="276" t="s">
        <v>2684</v>
      </c>
      <c r="C2" s="276"/>
      <c r="D2" s="168"/>
      <c r="E2" s="168"/>
      <c r="F2" s="168"/>
      <c r="G2" s="168"/>
    </row>
    <row r="3" spans="1:11" ht="14.1" customHeight="1" x14ac:dyDescent="0.25">
      <c r="B3" s="276" t="s">
        <v>140</v>
      </c>
      <c r="C3" s="276"/>
    </row>
    <row r="4" spans="1:11" ht="14.1" customHeight="1" x14ac:dyDescent="0.25">
      <c r="B4" s="276"/>
      <c r="C4" s="276"/>
    </row>
    <row r="5" spans="1:11" ht="14.1" customHeight="1" x14ac:dyDescent="0.25">
      <c r="B5" s="277"/>
      <c r="C5" s="277"/>
    </row>
    <row r="6" spans="1:11" ht="14.1" customHeight="1" x14ac:dyDescent="0.25">
      <c r="B6" s="165"/>
      <c r="C6" s="165"/>
    </row>
    <row r="7" spans="1:11" x14ac:dyDescent="0.25">
      <c r="A7" s="279"/>
      <c r="B7" s="279"/>
      <c r="C7" s="279"/>
    </row>
    <row r="8" spans="1:11" x14ac:dyDescent="0.25">
      <c r="A8" s="280" t="s">
        <v>141</v>
      </c>
      <c r="B8" s="280"/>
      <c r="C8" s="280"/>
      <c r="D8" s="15"/>
      <c r="E8" s="15"/>
      <c r="F8" s="15"/>
      <c r="G8" s="15"/>
      <c r="H8" s="15"/>
      <c r="I8" s="15"/>
      <c r="J8" s="15"/>
      <c r="K8" s="15"/>
    </row>
    <row r="9" spans="1:11" x14ac:dyDescent="0.25">
      <c r="A9" s="280"/>
      <c r="B9" s="280"/>
      <c r="C9" s="280"/>
      <c r="D9" s="15"/>
      <c r="E9" s="15"/>
      <c r="F9" s="15"/>
      <c r="G9" s="15"/>
      <c r="H9" s="15"/>
      <c r="I9" s="15"/>
      <c r="J9" s="15"/>
      <c r="K9" s="15"/>
    </row>
    <row r="10" spans="1:11" ht="14.4" thickBot="1" x14ac:dyDescent="0.3">
      <c r="A10" s="128"/>
      <c r="B10" s="128"/>
      <c r="C10" s="128"/>
      <c r="D10" s="15"/>
      <c r="E10" s="15"/>
      <c r="F10" s="15"/>
      <c r="G10" s="15"/>
      <c r="H10" s="15"/>
      <c r="I10" s="15"/>
      <c r="J10" s="15"/>
      <c r="K10" s="15"/>
    </row>
    <row r="11" spans="1:11" ht="23.25" customHeight="1" x14ac:dyDescent="0.25">
      <c r="A11" s="283" t="s">
        <v>2687</v>
      </c>
      <c r="B11" s="284"/>
      <c r="C11" s="285"/>
      <c r="D11" s="163"/>
      <c r="E11" s="15"/>
      <c r="F11" s="15"/>
      <c r="G11" s="15"/>
      <c r="H11" s="15"/>
      <c r="I11" s="15"/>
      <c r="J11" s="15"/>
      <c r="K11" s="15"/>
    </row>
    <row r="12" spans="1:11" ht="14.25" customHeight="1" thickBot="1" x14ac:dyDescent="0.3">
      <c r="A12" s="286"/>
      <c r="B12" s="287"/>
      <c r="C12" s="288"/>
      <c r="D12" s="183"/>
      <c r="E12" s="15"/>
      <c r="F12" s="15"/>
      <c r="G12" s="15"/>
      <c r="H12" s="15"/>
      <c r="I12" s="15"/>
      <c r="J12" s="15"/>
      <c r="K12" s="15"/>
    </row>
    <row r="13" spans="1:11" ht="14.25" customHeight="1" x14ac:dyDescent="0.25">
      <c r="A13" s="202"/>
      <c r="B13" s="202"/>
      <c r="C13" s="202"/>
      <c r="D13" s="183"/>
      <c r="E13" s="15"/>
      <c r="F13" s="15"/>
      <c r="G13" s="15"/>
      <c r="H13" s="15"/>
      <c r="I13" s="15"/>
      <c r="J13" s="15"/>
      <c r="K13" s="15"/>
    </row>
    <row r="14" spans="1:11" ht="17.399999999999999" x14ac:dyDescent="0.25">
      <c r="A14" s="137" t="s">
        <v>142</v>
      </c>
      <c r="B14" s="109"/>
      <c r="C14" s="161"/>
    </row>
    <row r="15" spans="1:11" x14ac:dyDescent="0.25">
      <c r="A15" s="109" t="s">
        <v>143</v>
      </c>
      <c r="B15" s="109"/>
      <c r="C15" s="109"/>
    </row>
    <row r="16" spans="1:11" x14ac:dyDescent="0.25">
      <c r="A16" s="138"/>
      <c r="B16" s="109" t="s">
        <v>144</v>
      </c>
      <c r="C16" s="109"/>
    </row>
    <row r="17" spans="1:3" x14ac:dyDescent="0.25">
      <c r="A17" s="130"/>
      <c r="B17" s="109" t="s">
        <v>145</v>
      </c>
      <c r="C17" s="109"/>
    </row>
    <row r="18" spans="1:3" x14ac:dyDescent="0.25">
      <c r="A18" s="139"/>
      <c r="B18" s="109" t="s">
        <v>146</v>
      </c>
      <c r="C18" s="109"/>
    </row>
    <row r="19" spans="1:3" x14ac:dyDescent="0.25">
      <c r="A19" s="109"/>
      <c r="B19" s="109"/>
      <c r="C19" s="109"/>
    </row>
    <row r="20" spans="1:3" hidden="1" x14ac:dyDescent="0.25">
      <c r="A20" s="109"/>
      <c r="B20" s="109"/>
      <c r="C20" s="109"/>
    </row>
    <row r="21" spans="1:3" ht="17.399999999999999" hidden="1" x14ac:dyDescent="0.25">
      <c r="A21" s="137" t="s">
        <v>147</v>
      </c>
      <c r="B21" s="109"/>
      <c r="C21" s="109"/>
    </row>
    <row r="22" spans="1:3" hidden="1" x14ac:dyDescent="0.25">
      <c r="A22" s="109" t="s">
        <v>148</v>
      </c>
      <c r="B22" s="109"/>
      <c r="C22" s="109"/>
    </row>
    <row r="23" spans="1:3" hidden="1" x14ac:dyDescent="0.25">
      <c r="A23" s="109"/>
      <c r="B23" s="109"/>
      <c r="C23" s="109"/>
    </row>
    <row r="24" spans="1:3" hidden="1" x14ac:dyDescent="0.25">
      <c r="A24" s="109" t="s">
        <v>149</v>
      </c>
      <c r="B24" s="109"/>
      <c r="C24" s="109"/>
    </row>
    <row r="25" spans="1:3" hidden="1" x14ac:dyDescent="0.25">
      <c r="A25" s="109"/>
      <c r="B25" s="109" t="s">
        <v>150</v>
      </c>
      <c r="C25" s="109" t="s">
        <v>151</v>
      </c>
    </row>
    <row r="26" spans="1:3" hidden="1" x14ac:dyDescent="0.25">
      <c r="A26" s="109"/>
      <c r="B26" s="109" t="s">
        <v>152</v>
      </c>
      <c r="C26" s="109" t="s">
        <v>153</v>
      </c>
    </row>
    <row r="27" spans="1:3" hidden="1" x14ac:dyDescent="0.25">
      <c r="A27" s="109"/>
      <c r="B27" s="109" t="s">
        <v>154</v>
      </c>
      <c r="C27" s="109" t="s">
        <v>155</v>
      </c>
    </row>
    <row r="28" spans="1:3" hidden="1" x14ac:dyDescent="0.25">
      <c r="A28" s="109"/>
      <c r="B28" s="109" t="s">
        <v>156</v>
      </c>
      <c r="C28" s="109" t="s">
        <v>157</v>
      </c>
    </row>
    <row r="29" spans="1:3" hidden="1" x14ac:dyDescent="0.25">
      <c r="A29" s="109"/>
      <c r="B29" s="109" t="s">
        <v>158</v>
      </c>
      <c r="C29" s="109" t="s">
        <v>159</v>
      </c>
    </row>
    <row r="30" spans="1:3" hidden="1" x14ac:dyDescent="0.25">
      <c r="A30" s="109"/>
      <c r="B30" s="109" t="s">
        <v>160</v>
      </c>
      <c r="C30" s="109" t="s">
        <v>161</v>
      </c>
    </row>
    <row r="31" spans="1:3" hidden="1" x14ac:dyDescent="0.25">
      <c r="A31" s="109"/>
      <c r="B31" s="109" t="s">
        <v>162</v>
      </c>
      <c r="C31" s="109" t="s">
        <v>163</v>
      </c>
    </row>
    <row r="32" spans="1:3" hidden="1" x14ac:dyDescent="0.25">
      <c r="A32" s="109"/>
      <c r="B32" s="109" t="s">
        <v>48</v>
      </c>
      <c r="C32" s="109" t="s">
        <v>164</v>
      </c>
    </row>
    <row r="33" spans="1:3" hidden="1" x14ac:dyDescent="0.25">
      <c r="A33" s="109"/>
      <c r="B33" s="109" t="s">
        <v>165</v>
      </c>
      <c r="C33" s="109" t="s">
        <v>166</v>
      </c>
    </row>
    <row r="34" spans="1:3" hidden="1" x14ac:dyDescent="0.25">
      <c r="A34" s="109"/>
      <c r="B34" s="109" t="s">
        <v>167</v>
      </c>
      <c r="C34" s="109" t="s">
        <v>168</v>
      </c>
    </row>
    <row r="35" spans="1:3" hidden="1" x14ac:dyDescent="0.25">
      <c r="A35" s="109"/>
      <c r="B35" s="109" t="s">
        <v>169</v>
      </c>
      <c r="C35" s="109" t="s">
        <v>170</v>
      </c>
    </row>
    <row r="36" spans="1:3" hidden="1" x14ac:dyDescent="0.25">
      <c r="A36" s="109"/>
      <c r="B36" s="109" t="s">
        <v>171</v>
      </c>
      <c r="C36" s="109" t="s">
        <v>172</v>
      </c>
    </row>
    <row r="37" spans="1:3" hidden="1" x14ac:dyDescent="0.25">
      <c r="A37" s="109"/>
      <c r="B37" s="109" t="s">
        <v>173</v>
      </c>
      <c r="C37" s="109" t="s">
        <v>174</v>
      </c>
    </row>
    <row r="38" spans="1:3" hidden="1" x14ac:dyDescent="0.25">
      <c r="A38" s="109"/>
      <c r="B38" s="109" t="s">
        <v>175</v>
      </c>
      <c r="C38" s="109" t="s">
        <v>176</v>
      </c>
    </row>
    <row r="39" spans="1:3" hidden="1" x14ac:dyDescent="0.25">
      <c r="A39" s="109" t="s">
        <v>177</v>
      </c>
      <c r="B39" s="109"/>
      <c r="C39" s="109"/>
    </row>
    <row r="40" spans="1:3" hidden="1" x14ac:dyDescent="0.25">
      <c r="A40" s="109"/>
      <c r="B40" s="109" t="s">
        <v>178</v>
      </c>
      <c r="C40" s="109"/>
    </row>
    <row r="41" spans="1:3" hidden="1" x14ac:dyDescent="0.25">
      <c r="A41" s="109"/>
      <c r="B41" s="109" t="s">
        <v>179</v>
      </c>
      <c r="C41" s="109" t="s">
        <v>180</v>
      </c>
    </row>
    <row r="42" spans="1:3" ht="16.2" hidden="1" x14ac:dyDescent="0.35">
      <c r="A42" s="109"/>
      <c r="B42" s="109" t="s">
        <v>181</v>
      </c>
      <c r="C42" s="109" t="s">
        <v>182</v>
      </c>
    </row>
    <row r="43" spans="1:3" ht="16.2" hidden="1" x14ac:dyDescent="0.35">
      <c r="A43" s="109"/>
      <c r="B43" s="109" t="s">
        <v>183</v>
      </c>
      <c r="C43" s="109" t="s">
        <v>184</v>
      </c>
    </row>
    <row r="44" spans="1:3" ht="16.2" hidden="1" x14ac:dyDescent="0.35">
      <c r="A44" s="109"/>
      <c r="B44" s="109" t="s">
        <v>185</v>
      </c>
      <c r="C44" s="109" t="s">
        <v>186</v>
      </c>
    </row>
    <row r="45" spans="1:3" hidden="1" x14ac:dyDescent="0.25">
      <c r="A45" s="109"/>
      <c r="B45" s="109" t="s">
        <v>187</v>
      </c>
      <c r="C45" s="109" t="s">
        <v>188</v>
      </c>
    </row>
    <row r="46" spans="1:3" hidden="1" x14ac:dyDescent="0.25">
      <c r="A46" s="109"/>
      <c r="B46" s="109" t="s">
        <v>189</v>
      </c>
      <c r="C46" s="109"/>
    </row>
    <row r="47" spans="1:3" ht="16.2" hidden="1" x14ac:dyDescent="0.35">
      <c r="A47" s="109"/>
      <c r="B47" s="109" t="s">
        <v>181</v>
      </c>
      <c r="C47" s="109" t="s">
        <v>182</v>
      </c>
    </row>
    <row r="48" spans="1:3" ht="16.2" hidden="1" x14ac:dyDescent="0.35">
      <c r="A48" s="109"/>
      <c r="B48" s="109" t="s">
        <v>183</v>
      </c>
      <c r="C48" s="109" t="s">
        <v>184</v>
      </c>
    </row>
    <row r="49" spans="1:3" ht="16.2" hidden="1" x14ac:dyDescent="0.35">
      <c r="A49" s="109"/>
      <c r="B49" s="109" t="s">
        <v>185</v>
      </c>
      <c r="C49" s="109" t="s">
        <v>186</v>
      </c>
    </row>
    <row r="50" spans="1:3" hidden="1" x14ac:dyDescent="0.25">
      <c r="A50" s="109"/>
      <c r="B50" s="109" t="s">
        <v>187</v>
      </c>
      <c r="C50" s="109" t="s">
        <v>188</v>
      </c>
    </row>
    <row r="51" spans="1:3" hidden="1" x14ac:dyDescent="0.25">
      <c r="A51" s="109"/>
      <c r="B51" s="109" t="s">
        <v>190</v>
      </c>
      <c r="C51" s="109"/>
    </row>
    <row r="52" spans="1:3" hidden="1" x14ac:dyDescent="0.25">
      <c r="A52" s="109"/>
      <c r="B52" s="109" t="s">
        <v>191</v>
      </c>
      <c r="C52" s="109" t="s">
        <v>182</v>
      </c>
    </row>
    <row r="53" spans="1:3" ht="16.2" hidden="1" x14ac:dyDescent="0.35">
      <c r="A53" s="109"/>
      <c r="B53" s="109" t="s">
        <v>183</v>
      </c>
      <c r="C53" s="109" t="s">
        <v>184</v>
      </c>
    </row>
    <row r="54" spans="1:3" ht="16.2" hidden="1" x14ac:dyDescent="0.35">
      <c r="A54" s="109"/>
      <c r="B54" s="109" t="s">
        <v>185</v>
      </c>
      <c r="C54" s="109" t="s">
        <v>186</v>
      </c>
    </row>
    <row r="55" spans="1:3" hidden="1" x14ac:dyDescent="0.25">
      <c r="A55" s="109"/>
      <c r="B55" s="109" t="s">
        <v>134</v>
      </c>
      <c r="C55" s="109" t="s">
        <v>188</v>
      </c>
    </row>
    <row r="56" spans="1:3" hidden="1" x14ac:dyDescent="0.25">
      <c r="A56" s="109"/>
      <c r="B56" s="109" t="s">
        <v>192</v>
      </c>
      <c r="C56" s="109" t="s">
        <v>193</v>
      </c>
    </row>
    <row r="57" spans="1:3" hidden="1" x14ac:dyDescent="0.25">
      <c r="A57" s="109"/>
      <c r="B57" s="109" t="s">
        <v>194</v>
      </c>
      <c r="C57" s="109" t="s">
        <v>195</v>
      </c>
    </row>
    <row r="58" spans="1:3" hidden="1" x14ac:dyDescent="0.25">
      <c r="A58" s="109"/>
      <c r="B58" s="109" t="s">
        <v>196</v>
      </c>
      <c r="C58" s="109" t="s">
        <v>197</v>
      </c>
    </row>
    <row r="59" spans="1:3" hidden="1" x14ac:dyDescent="0.25">
      <c r="A59" s="109"/>
      <c r="B59" s="109" t="s">
        <v>198</v>
      </c>
      <c r="C59" s="109" t="s">
        <v>199</v>
      </c>
    </row>
    <row r="60" spans="1:3" hidden="1" x14ac:dyDescent="0.25">
      <c r="A60" s="109"/>
      <c r="B60" s="109" t="s">
        <v>200</v>
      </c>
      <c r="C60" s="109" t="s">
        <v>201</v>
      </c>
    </row>
    <row r="61" spans="1:3" hidden="1" x14ac:dyDescent="0.25">
      <c r="A61" s="109"/>
      <c r="B61" s="109" t="s">
        <v>202</v>
      </c>
      <c r="C61" s="109" t="s">
        <v>203</v>
      </c>
    </row>
    <row r="62" spans="1:3" ht="15.6" x14ac:dyDescent="0.3">
      <c r="A62" s="140" t="s">
        <v>204</v>
      </c>
      <c r="B62" s="140"/>
      <c r="C62" s="140"/>
    </row>
    <row r="63" spans="1:3" x14ac:dyDescent="0.25">
      <c r="A63" s="109"/>
      <c r="B63" s="109"/>
      <c r="C63" s="109"/>
    </row>
    <row r="64" spans="1:3" ht="17.399999999999999" x14ac:dyDescent="0.25">
      <c r="A64" s="137" t="s">
        <v>205</v>
      </c>
      <c r="B64" s="109"/>
      <c r="C64" s="109"/>
    </row>
    <row r="65" spans="1:3" x14ac:dyDescent="0.25">
      <c r="A65" s="109" t="s">
        <v>206</v>
      </c>
      <c r="B65" s="109"/>
      <c r="C65" s="109"/>
    </row>
    <row r="66" spans="1:3" x14ac:dyDescent="0.25">
      <c r="A66" s="109"/>
      <c r="B66" s="109"/>
      <c r="C66" s="109"/>
    </row>
    <row r="67" spans="1:3" x14ac:dyDescent="0.25">
      <c r="A67" s="109"/>
      <c r="B67" s="13" t="s">
        <v>207</v>
      </c>
      <c r="C67" s="141" t="s">
        <v>208</v>
      </c>
    </row>
    <row r="68" spans="1:3" x14ac:dyDescent="0.25">
      <c r="A68" s="109"/>
      <c r="B68" s="13" t="s">
        <v>209</v>
      </c>
      <c r="C68" s="141" t="s">
        <v>210</v>
      </c>
    </row>
    <row r="69" spans="1:3" ht="27.6" x14ac:dyDescent="0.25">
      <c r="A69" s="109"/>
      <c r="B69" s="13" t="s">
        <v>211</v>
      </c>
      <c r="C69" s="141" t="s">
        <v>212</v>
      </c>
    </row>
    <row r="70" spans="1:3" ht="41.4" x14ac:dyDescent="0.25">
      <c r="A70" s="109"/>
      <c r="B70" s="13" t="s">
        <v>213</v>
      </c>
      <c r="C70" s="141" t="s">
        <v>214</v>
      </c>
    </row>
    <row r="71" spans="1:3" x14ac:dyDescent="0.25">
      <c r="A71" s="109"/>
      <c r="B71" s="13" t="s">
        <v>215</v>
      </c>
      <c r="C71" s="141" t="s">
        <v>216</v>
      </c>
    </row>
    <row r="72" spans="1:3" x14ac:dyDescent="0.25">
      <c r="A72" s="109"/>
      <c r="B72" s="13" t="s">
        <v>217</v>
      </c>
      <c r="C72" s="141" t="s">
        <v>218</v>
      </c>
    </row>
    <row r="73" spans="1:3" ht="27.6" x14ac:dyDescent="0.25">
      <c r="A73" s="281" t="s">
        <v>219</v>
      </c>
      <c r="B73" s="13" t="s">
        <v>220</v>
      </c>
      <c r="C73" s="141" t="s">
        <v>221</v>
      </c>
    </row>
    <row r="74" spans="1:3" ht="27.6" x14ac:dyDescent="0.25">
      <c r="A74" s="281"/>
      <c r="B74" s="13" t="s">
        <v>222</v>
      </c>
      <c r="C74" s="141" t="s">
        <v>223</v>
      </c>
    </row>
    <row r="75" spans="1:3" x14ac:dyDescent="0.25">
      <c r="A75" s="281"/>
      <c r="B75" s="13" t="s">
        <v>224</v>
      </c>
      <c r="C75" s="141" t="s">
        <v>225</v>
      </c>
    </row>
    <row r="76" spans="1:3" x14ac:dyDescent="0.25">
      <c r="A76" s="281"/>
      <c r="B76" s="13" t="s">
        <v>226</v>
      </c>
      <c r="C76" s="141" t="s">
        <v>227</v>
      </c>
    </row>
    <row r="77" spans="1:3" x14ac:dyDescent="0.25">
      <c r="A77" s="281"/>
      <c r="B77" s="13" t="s">
        <v>228</v>
      </c>
      <c r="C77" s="141" t="s">
        <v>229</v>
      </c>
    </row>
    <row r="78" spans="1:3" x14ac:dyDescent="0.25">
      <c r="A78" s="281" t="s">
        <v>230</v>
      </c>
      <c r="B78" s="13" t="s">
        <v>231</v>
      </c>
      <c r="C78" s="141" t="s">
        <v>232</v>
      </c>
    </row>
    <row r="79" spans="1:3" x14ac:dyDescent="0.25">
      <c r="A79" s="281"/>
      <c r="B79" s="13" t="s">
        <v>233</v>
      </c>
      <c r="C79" s="141" t="s">
        <v>234</v>
      </c>
    </row>
    <row r="80" spans="1:3" x14ac:dyDescent="0.25">
      <c r="A80" s="281"/>
      <c r="B80" s="13" t="s">
        <v>235</v>
      </c>
      <c r="C80" s="141" t="s">
        <v>236</v>
      </c>
    </row>
    <row r="81" spans="1:3" x14ac:dyDescent="0.25">
      <c r="A81" s="281"/>
      <c r="B81" s="13" t="s">
        <v>237</v>
      </c>
      <c r="C81" s="141" t="s">
        <v>238</v>
      </c>
    </row>
    <row r="82" spans="1:3" x14ac:dyDescent="0.25">
      <c r="A82" s="281"/>
      <c r="B82" s="13" t="s">
        <v>239</v>
      </c>
      <c r="C82" s="141" t="s">
        <v>240</v>
      </c>
    </row>
    <row r="83" spans="1:3" ht="27.6" x14ac:dyDescent="0.25">
      <c r="A83" s="281"/>
      <c r="B83" s="14" t="s">
        <v>241</v>
      </c>
      <c r="C83" s="142" t="s">
        <v>242</v>
      </c>
    </row>
    <row r="84" spans="1:3" ht="14.4" x14ac:dyDescent="0.3">
      <c r="A84" s="281"/>
      <c r="B84" s="121" t="s">
        <v>243</v>
      </c>
      <c r="C84" s="143" t="s">
        <v>244</v>
      </c>
    </row>
    <row r="85" spans="1:3" ht="14.4" x14ac:dyDescent="0.3">
      <c r="A85" s="281"/>
      <c r="B85" s="121" t="s">
        <v>245</v>
      </c>
      <c r="C85" s="143" t="s">
        <v>246</v>
      </c>
    </row>
    <row r="86" spans="1:3" ht="14.4" x14ac:dyDescent="0.3">
      <c r="A86" s="281"/>
      <c r="B86" s="122" t="s">
        <v>247</v>
      </c>
      <c r="C86" s="144" t="s">
        <v>248</v>
      </c>
    </row>
    <row r="87" spans="1:3" ht="14.4" x14ac:dyDescent="0.3">
      <c r="A87" s="281"/>
      <c r="B87" s="123"/>
      <c r="C87" s="145"/>
    </row>
    <row r="88" spans="1:3" ht="14.4" x14ac:dyDescent="0.3">
      <c r="A88" s="281"/>
      <c r="B88" s="123"/>
      <c r="C88" s="145"/>
    </row>
    <row r="89" spans="1:3" x14ac:dyDescent="0.25">
      <c r="A89" s="281"/>
      <c r="B89" s="123" t="s">
        <v>249</v>
      </c>
      <c r="C89" s="126" t="s">
        <v>250</v>
      </c>
    </row>
    <row r="90" spans="1:3" ht="14.4" x14ac:dyDescent="0.3">
      <c r="A90" s="281"/>
      <c r="B90" s="123"/>
      <c r="C90" s="145"/>
    </row>
    <row r="91" spans="1:3" ht="14.4" x14ac:dyDescent="0.3">
      <c r="A91" s="281"/>
      <c r="B91" s="124"/>
      <c r="C91" s="146"/>
    </row>
    <row r="92" spans="1:3" x14ac:dyDescent="0.25">
      <c r="A92" s="281"/>
      <c r="B92" s="13" t="s">
        <v>251</v>
      </c>
      <c r="C92" s="141" t="s">
        <v>252</v>
      </c>
    </row>
    <row r="93" spans="1:3" x14ac:dyDescent="0.25">
      <c r="A93" s="281"/>
      <c r="B93" s="13" t="s">
        <v>253</v>
      </c>
      <c r="C93" s="141" t="s">
        <v>254</v>
      </c>
    </row>
    <row r="94" spans="1:3" x14ac:dyDescent="0.25">
      <c r="A94" s="281"/>
      <c r="B94" s="13" t="s">
        <v>255</v>
      </c>
      <c r="C94" s="141" t="s">
        <v>256</v>
      </c>
    </row>
    <row r="95" spans="1:3" x14ac:dyDescent="0.25">
      <c r="A95" s="281"/>
      <c r="B95" s="13" t="s">
        <v>226</v>
      </c>
      <c r="C95" s="141" t="s">
        <v>257</v>
      </c>
    </row>
    <row r="96" spans="1:3" x14ac:dyDescent="0.25">
      <c r="A96" s="281"/>
      <c r="B96" s="13" t="s">
        <v>258</v>
      </c>
      <c r="C96" s="141" t="s">
        <v>259</v>
      </c>
    </row>
    <row r="97" spans="1:3" x14ac:dyDescent="0.25">
      <c r="A97" s="282" t="s">
        <v>260</v>
      </c>
      <c r="B97" s="13" t="s">
        <v>261</v>
      </c>
      <c r="C97" s="141" t="s">
        <v>262</v>
      </c>
    </row>
    <row r="98" spans="1:3" s="120" customFormat="1" x14ac:dyDescent="0.25">
      <c r="A98" s="282"/>
      <c r="B98" s="12" t="s">
        <v>263</v>
      </c>
      <c r="C98" s="141" t="s">
        <v>264</v>
      </c>
    </row>
    <row r="99" spans="1:3" s="120" customFormat="1" x14ac:dyDescent="0.25">
      <c r="A99" s="282"/>
      <c r="B99" s="12" t="s">
        <v>265</v>
      </c>
      <c r="C99" s="141" t="s">
        <v>266</v>
      </c>
    </row>
    <row r="100" spans="1:3" x14ac:dyDescent="0.25">
      <c r="A100" s="278" t="s">
        <v>267</v>
      </c>
      <c r="B100" s="12" t="s">
        <v>179</v>
      </c>
      <c r="C100" s="130" t="s">
        <v>180</v>
      </c>
    </row>
    <row r="101" spans="1:3" x14ac:dyDescent="0.25">
      <c r="A101" s="278"/>
      <c r="B101" s="12" t="s">
        <v>268</v>
      </c>
      <c r="C101" s="130" t="s">
        <v>182</v>
      </c>
    </row>
    <row r="102" spans="1:3" x14ac:dyDescent="0.25">
      <c r="A102" s="278"/>
      <c r="B102" s="12" t="s">
        <v>269</v>
      </c>
      <c r="C102" s="130" t="s">
        <v>188</v>
      </c>
    </row>
    <row r="103" spans="1:3" x14ac:dyDescent="0.25">
      <c r="A103" s="278" t="s">
        <v>226</v>
      </c>
      <c r="B103" s="12" t="s">
        <v>268</v>
      </c>
      <c r="C103" s="130" t="s">
        <v>182</v>
      </c>
    </row>
    <row r="104" spans="1:3" x14ac:dyDescent="0.25">
      <c r="A104" s="278"/>
      <c r="B104" s="12" t="s">
        <v>269</v>
      </c>
      <c r="C104" s="130" t="s">
        <v>188</v>
      </c>
    </row>
    <row r="105" spans="1:3" ht="27.6" x14ac:dyDescent="0.25">
      <c r="A105" s="278" t="s">
        <v>270</v>
      </c>
      <c r="B105" s="12" t="s">
        <v>135</v>
      </c>
      <c r="C105" s="147" t="s">
        <v>271</v>
      </c>
    </row>
    <row r="106" spans="1:3" x14ac:dyDescent="0.25">
      <c r="A106" s="278"/>
      <c r="B106" s="12" t="s">
        <v>268</v>
      </c>
      <c r="C106" s="130" t="s">
        <v>182</v>
      </c>
    </row>
    <row r="107" spans="1:3" x14ac:dyDescent="0.25">
      <c r="A107" s="278"/>
      <c r="B107" s="12" t="s">
        <v>269</v>
      </c>
      <c r="C107" s="130" t="s">
        <v>188</v>
      </c>
    </row>
    <row r="108" spans="1:3" hidden="1" x14ac:dyDescent="0.25">
      <c r="A108" s="148"/>
      <c r="B108" s="13" t="s">
        <v>192</v>
      </c>
      <c r="C108" s="130" t="s">
        <v>193</v>
      </c>
    </row>
    <row r="109" spans="1:3" hidden="1" x14ac:dyDescent="0.25">
      <c r="A109" s="148"/>
      <c r="B109" s="13" t="s">
        <v>194</v>
      </c>
      <c r="C109" s="130" t="s">
        <v>195</v>
      </c>
    </row>
    <row r="110" spans="1:3" hidden="1" x14ac:dyDescent="0.25">
      <c r="A110" s="148"/>
      <c r="B110" s="12" t="s">
        <v>196</v>
      </c>
      <c r="C110" s="130" t="s">
        <v>197</v>
      </c>
    </row>
    <row r="111" spans="1:3" hidden="1" x14ac:dyDescent="0.25">
      <c r="A111" s="148"/>
      <c r="B111" s="12" t="s">
        <v>198</v>
      </c>
      <c r="C111" s="130" t="s">
        <v>199</v>
      </c>
    </row>
    <row r="112" spans="1:3" hidden="1" x14ac:dyDescent="0.25">
      <c r="A112" s="148"/>
      <c r="B112" s="12" t="s">
        <v>272</v>
      </c>
      <c r="C112" s="130" t="s">
        <v>203</v>
      </c>
    </row>
    <row r="113" spans="1:3" hidden="1" x14ac:dyDescent="0.25">
      <c r="A113" s="109"/>
      <c r="B113" s="13" t="s">
        <v>273</v>
      </c>
      <c r="C113" s="130" t="s">
        <v>274</v>
      </c>
    </row>
    <row r="114" spans="1:3" hidden="1" x14ac:dyDescent="0.25">
      <c r="A114" s="149"/>
      <c r="B114" s="13" t="s">
        <v>275</v>
      </c>
      <c r="C114" s="130" t="s">
        <v>276</v>
      </c>
    </row>
    <row r="115" spans="1:3" hidden="1" x14ac:dyDescent="0.25">
      <c r="A115" s="150"/>
      <c r="B115" s="12" t="s">
        <v>196</v>
      </c>
      <c r="C115" s="130" t="s">
        <v>277</v>
      </c>
    </row>
    <row r="116" spans="1:3" hidden="1" x14ac:dyDescent="0.25">
      <c r="A116" s="149"/>
      <c r="B116" s="12" t="s">
        <v>198</v>
      </c>
      <c r="C116" s="130" t="s">
        <v>278</v>
      </c>
    </row>
    <row r="117" spans="1:3" hidden="1" x14ac:dyDescent="0.25">
      <c r="A117" s="150"/>
      <c r="B117" s="12" t="s">
        <v>272</v>
      </c>
      <c r="C117" s="130" t="s">
        <v>279</v>
      </c>
    </row>
    <row r="118" spans="1:3" x14ac:dyDescent="0.25">
      <c r="A118" s="125"/>
    </row>
    <row r="119" spans="1:3" ht="17.399999999999999" x14ac:dyDescent="0.25">
      <c r="A119" s="137"/>
    </row>
    <row r="120" spans="1:3" x14ac:dyDescent="0.25">
      <c r="A120" s="109"/>
    </row>
    <row r="121" spans="1:3" x14ac:dyDescent="0.25"/>
  </sheetData>
  <sheetProtection algorithmName="SHA-512" hashValue="Qct77GlaJJW14idXWDzehOYllX7chApm6Fov6q6+pHzvalkRPYSFI05BRFW+ktF6A+pbTG3N4U24LJgpl7bUaQ==" saltValue="g20HWQ+YEhGKuAwqvO1UpQ==" spinCount="100000" sheet="1" objects="1" scenarios="1"/>
  <mergeCells count="12">
    <mergeCell ref="B2:C2"/>
    <mergeCell ref="B5:C5"/>
    <mergeCell ref="B3:C4"/>
    <mergeCell ref="A105:A107"/>
    <mergeCell ref="A7:C7"/>
    <mergeCell ref="A8:C9"/>
    <mergeCell ref="A103:A104"/>
    <mergeCell ref="A100:A102"/>
    <mergeCell ref="A73:A77"/>
    <mergeCell ref="A78:A96"/>
    <mergeCell ref="A97:A99"/>
    <mergeCell ref="A11:C12"/>
  </mergeCells>
  <hyperlinks>
    <hyperlink ref="C84" r:id="rId1" xr:uid="{4448EDF7-3B72-4E44-86A8-1DDFD1F79613}"/>
    <hyperlink ref="C85" r:id="rId2" xr:uid="{5AC23444-99A1-434C-92A6-392B76D3FE07}"/>
    <hyperlink ref="C86" r:id="rId3" xr:uid="{4DE0C702-3812-4E2F-9713-1C09DE3575D8}"/>
  </hyperlinks>
  <pageMargins left="0.7" right="0.7" top="0.75" bottom="0.75" header="0.3" footer="0.3"/>
  <pageSetup orientation="landscape" horizontalDpi="1200" verticalDpi="120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81E16-8E52-40D7-8A5A-519831299DE7}">
  <sheetPr codeName="Sheet9">
    <tabColor rgb="FF92D050"/>
  </sheetPr>
  <dimension ref="A1:N61"/>
  <sheetViews>
    <sheetView zoomScale="70" zoomScaleNormal="70" workbookViewId="0">
      <selection activeCell="A2" sqref="A2"/>
    </sheetView>
  </sheetViews>
  <sheetFormatPr defaultColWidth="9.109375" defaultRowHeight="13.2" x14ac:dyDescent="0.25"/>
  <cols>
    <col min="1" max="1" width="40.6640625" style="1" customWidth="1"/>
    <col min="2" max="2" width="90.5546875" style="1" bestFit="1" customWidth="1"/>
    <col min="3" max="3" width="19.109375" style="1" customWidth="1"/>
    <col min="4" max="5" width="9.109375" style="1" customWidth="1"/>
    <col min="6" max="6" width="24" style="1" customWidth="1"/>
    <col min="7" max="7" width="24.5546875" style="1" customWidth="1"/>
    <col min="8" max="8" width="35.44140625" style="1" customWidth="1"/>
    <col min="9" max="9" width="19.5546875" style="112" customWidth="1"/>
    <col min="10" max="10" width="2.5546875" style="1" customWidth="1"/>
    <col min="11" max="11" width="37.5546875" style="1" customWidth="1"/>
    <col min="12" max="12" width="39.88671875" style="1" customWidth="1"/>
    <col min="13" max="13" width="9.109375" style="1"/>
    <col min="14" max="14" width="60.88671875" style="1" customWidth="1"/>
    <col min="15" max="16384" width="9.109375" style="1"/>
  </cols>
  <sheetData>
    <row r="1" spans="1:14" x14ac:dyDescent="0.25">
      <c r="A1" s="7" t="s">
        <v>231</v>
      </c>
      <c r="B1" s="7" t="s">
        <v>233</v>
      </c>
      <c r="C1" s="9" t="s">
        <v>2399</v>
      </c>
      <c r="D1" s="7" t="s">
        <v>2428</v>
      </c>
      <c r="E1" s="7" t="s">
        <v>2429</v>
      </c>
      <c r="F1" s="6" t="s">
        <v>2430</v>
      </c>
      <c r="G1" s="6" t="s">
        <v>2431</v>
      </c>
      <c r="H1" s="104" t="s">
        <v>2432</v>
      </c>
      <c r="I1" s="8" t="s">
        <v>2433</v>
      </c>
      <c r="K1" s="6" t="s">
        <v>231</v>
      </c>
      <c r="L1" s="6" t="s">
        <v>2429</v>
      </c>
      <c r="N1" s="7" t="s">
        <v>2483</v>
      </c>
    </row>
    <row r="2" spans="1:14" s="201" customFormat="1" ht="26.4" x14ac:dyDescent="0.25">
      <c r="A2" s="196"/>
      <c r="B2" s="178"/>
      <c r="C2" s="197"/>
      <c r="D2" s="198"/>
      <c r="E2" s="198"/>
      <c r="F2" s="178"/>
      <c r="G2" s="178"/>
      <c r="H2" s="199"/>
      <c r="I2" s="200"/>
      <c r="K2" s="196"/>
      <c r="L2" s="196"/>
      <c r="N2" s="178" t="s">
        <v>2654</v>
      </c>
    </row>
    <row r="3" spans="1:14" s="201" customFormat="1" ht="26.4" x14ac:dyDescent="0.25">
      <c r="A3" s="196"/>
      <c r="B3" s="178"/>
      <c r="C3" s="197"/>
      <c r="D3" s="198"/>
      <c r="E3" s="198"/>
      <c r="F3" s="178"/>
      <c r="G3" s="178"/>
      <c r="H3" s="199"/>
      <c r="I3" s="200"/>
      <c r="K3" s="178" t="s">
        <v>2437</v>
      </c>
      <c r="L3" s="178" t="s">
        <v>2438</v>
      </c>
      <c r="N3" s="178" t="s">
        <v>2655</v>
      </c>
    </row>
    <row r="4" spans="1:14" s="201" customFormat="1" x14ac:dyDescent="0.25">
      <c r="A4" s="196"/>
      <c r="B4" s="178"/>
      <c r="C4" s="197"/>
      <c r="D4" s="198"/>
      <c r="E4" s="198"/>
      <c r="F4" s="178"/>
      <c r="G4" s="178"/>
      <c r="H4" s="199"/>
      <c r="I4" s="200"/>
      <c r="K4" s="178" t="s">
        <v>2439</v>
      </c>
      <c r="L4" s="178" t="s">
        <v>2440</v>
      </c>
      <c r="N4" s="178" t="s">
        <v>2657</v>
      </c>
    </row>
    <row r="5" spans="1:14" s="201" customFormat="1" ht="26.4" x14ac:dyDescent="0.25">
      <c r="A5" s="196"/>
      <c r="B5" s="178"/>
      <c r="C5" s="197"/>
      <c r="D5" s="198"/>
      <c r="E5" s="198"/>
      <c r="F5" s="178"/>
      <c r="G5" s="178"/>
      <c r="H5" s="199"/>
      <c r="I5" s="200"/>
      <c r="K5" s="178" t="s">
        <v>2441</v>
      </c>
      <c r="L5" s="178" t="s">
        <v>2442</v>
      </c>
      <c r="N5" s="178" t="s">
        <v>2661</v>
      </c>
    </row>
    <row r="6" spans="1:14" s="201" customFormat="1" ht="12" customHeight="1" x14ac:dyDescent="0.25">
      <c r="A6" s="196"/>
      <c r="B6" s="178"/>
      <c r="C6" s="197"/>
      <c r="D6" s="198"/>
      <c r="E6" s="198"/>
      <c r="F6" s="178"/>
      <c r="G6" s="178"/>
      <c r="H6" s="199"/>
      <c r="I6" s="200"/>
      <c r="K6" s="178" t="s">
        <v>2658</v>
      </c>
      <c r="L6" s="178" t="s">
        <v>2679</v>
      </c>
      <c r="N6" s="178" t="s">
        <v>2662</v>
      </c>
    </row>
    <row r="7" spans="1:14" s="201" customFormat="1" x14ac:dyDescent="0.25">
      <c r="A7" s="196"/>
      <c r="B7" s="178"/>
      <c r="C7" s="197"/>
      <c r="D7" s="198"/>
      <c r="E7" s="198"/>
      <c r="F7" s="178"/>
      <c r="G7" s="178"/>
      <c r="H7" s="199"/>
      <c r="I7" s="200"/>
      <c r="K7" s="178" t="s">
        <v>2663</v>
      </c>
      <c r="L7" s="178" t="s">
        <v>2678</v>
      </c>
      <c r="N7" s="178" t="s">
        <v>2664</v>
      </c>
    </row>
    <row r="8" spans="1:14" s="201" customFormat="1" ht="11.25" customHeight="1" x14ac:dyDescent="0.25">
      <c r="A8" s="196"/>
      <c r="B8" s="178"/>
      <c r="C8" s="197"/>
      <c r="D8" s="198"/>
      <c r="E8" s="198"/>
      <c r="F8" s="178"/>
      <c r="G8" s="178"/>
      <c r="H8" s="199"/>
      <c r="I8" s="200"/>
      <c r="K8" s="178" t="s">
        <v>2412</v>
      </c>
      <c r="L8" s="196" t="s">
        <v>2413</v>
      </c>
      <c r="N8" s="178" t="s">
        <v>2665</v>
      </c>
    </row>
    <row r="9" spans="1:14" s="201" customFormat="1" x14ac:dyDescent="0.25">
      <c r="A9" s="196"/>
      <c r="B9" s="178"/>
      <c r="C9" s="197"/>
      <c r="D9" s="198"/>
      <c r="E9" s="198"/>
      <c r="F9" s="178"/>
      <c r="G9" s="178"/>
      <c r="H9" s="199"/>
      <c r="I9" s="200"/>
      <c r="K9" s="178" t="s">
        <v>316</v>
      </c>
      <c r="L9" s="178" t="s">
        <v>2443</v>
      </c>
      <c r="N9" s="178" t="s">
        <v>2668</v>
      </c>
    </row>
    <row r="10" spans="1:14" x14ac:dyDescent="0.25">
      <c r="A10" s="2" t="s">
        <v>2437</v>
      </c>
      <c r="B10" s="2" t="s">
        <v>2446</v>
      </c>
      <c r="C10" s="4">
        <v>5</v>
      </c>
      <c r="D10" s="3" t="s">
        <v>2447</v>
      </c>
      <c r="E10" s="3" t="s">
        <v>2434</v>
      </c>
      <c r="F10" s="2" t="s">
        <v>2435</v>
      </c>
      <c r="G10" s="2" t="s">
        <v>2435</v>
      </c>
      <c r="H10" s="105" t="s">
        <v>2436</v>
      </c>
      <c r="I10" s="5">
        <v>7</v>
      </c>
      <c r="K10" s="2" t="s">
        <v>2444</v>
      </c>
      <c r="L10" s="2" t="s">
        <v>2445</v>
      </c>
      <c r="N10" s="2" t="s">
        <v>2669</v>
      </c>
    </row>
    <row r="11" spans="1:14" x14ac:dyDescent="0.25">
      <c r="A11" s="2" t="s">
        <v>2437</v>
      </c>
      <c r="B11" s="2" t="s">
        <v>2450</v>
      </c>
      <c r="C11" s="4">
        <v>5</v>
      </c>
      <c r="D11" s="3" t="s">
        <v>2447</v>
      </c>
      <c r="E11" s="3" t="s">
        <v>2434</v>
      </c>
      <c r="F11" s="2" t="s">
        <v>2435</v>
      </c>
      <c r="G11" s="2" t="s">
        <v>2435</v>
      </c>
      <c r="H11" s="105" t="s">
        <v>2436</v>
      </c>
      <c r="I11" s="5">
        <v>7</v>
      </c>
      <c r="K11" s="2" t="s">
        <v>2448</v>
      </c>
      <c r="L11" s="2" t="s">
        <v>2449</v>
      </c>
      <c r="N11" s="2" t="s">
        <v>2670</v>
      </c>
    </row>
    <row r="12" spans="1:14" x14ac:dyDescent="0.25">
      <c r="A12" s="2" t="s">
        <v>2439</v>
      </c>
      <c r="B12" s="2" t="s">
        <v>2453</v>
      </c>
      <c r="C12" s="4">
        <v>20</v>
      </c>
      <c r="D12" s="3" t="s">
        <v>2420</v>
      </c>
      <c r="E12" s="3" t="s">
        <v>2420</v>
      </c>
      <c r="F12" s="2" t="s">
        <v>2435</v>
      </c>
      <c r="G12" s="2" t="s">
        <v>2435</v>
      </c>
      <c r="H12" s="105" t="s">
        <v>2436</v>
      </c>
      <c r="I12" s="5">
        <v>7</v>
      </c>
      <c r="K12" s="2" t="s">
        <v>2451</v>
      </c>
      <c r="L12" s="2" t="s">
        <v>2452</v>
      </c>
      <c r="N12" s="2" t="s">
        <v>2671</v>
      </c>
    </row>
    <row r="13" spans="1:14" x14ac:dyDescent="0.25">
      <c r="A13" s="2" t="s">
        <v>2439</v>
      </c>
      <c r="B13" s="2" t="s">
        <v>2456</v>
      </c>
      <c r="C13" s="4">
        <v>40</v>
      </c>
      <c r="D13" s="3" t="s">
        <v>2420</v>
      </c>
      <c r="E13" s="3" t="s">
        <v>2420</v>
      </c>
      <c r="F13" s="2" t="s">
        <v>2435</v>
      </c>
      <c r="G13" s="2" t="s">
        <v>2435</v>
      </c>
      <c r="H13" s="105" t="s">
        <v>2436</v>
      </c>
      <c r="I13" s="5">
        <v>7</v>
      </c>
      <c r="K13" s="2" t="s">
        <v>2454</v>
      </c>
      <c r="L13" s="2" t="s">
        <v>2455</v>
      </c>
    </row>
    <row r="14" spans="1:14" x14ac:dyDescent="0.25">
      <c r="A14" s="2" t="s">
        <v>2439</v>
      </c>
      <c r="B14" s="2" t="s">
        <v>2654</v>
      </c>
      <c r="C14" s="4">
        <v>50</v>
      </c>
      <c r="D14" s="3" t="s">
        <v>2420</v>
      </c>
      <c r="E14" s="3" t="s">
        <v>2420</v>
      </c>
      <c r="F14" s="2" t="s">
        <v>2435</v>
      </c>
      <c r="G14" s="2" t="s">
        <v>2435</v>
      </c>
      <c r="H14" s="105" t="s">
        <v>2436</v>
      </c>
      <c r="I14" s="5">
        <v>7</v>
      </c>
    </row>
    <row r="15" spans="1:14" x14ac:dyDescent="0.25">
      <c r="A15" s="2" t="s">
        <v>2439</v>
      </c>
      <c r="B15" s="2" t="s">
        <v>2655</v>
      </c>
      <c r="C15" s="4">
        <v>70</v>
      </c>
      <c r="D15" s="3" t="s">
        <v>2420</v>
      </c>
      <c r="E15" s="3" t="s">
        <v>2420</v>
      </c>
      <c r="F15" s="2" t="s">
        <v>2435</v>
      </c>
      <c r="G15" s="2" t="s">
        <v>2435</v>
      </c>
      <c r="H15" s="105" t="s">
        <v>2436</v>
      </c>
      <c r="I15" s="5">
        <v>7</v>
      </c>
    </row>
    <row r="16" spans="1:14" x14ac:dyDescent="0.25">
      <c r="A16" s="2" t="s">
        <v>2439</v>
      </c>
      <c r="B16" s="2" t="s">
        <v>2656</v>
      </c>
      <c r="C16" s="4">
        <v>30</v>
      </c>
      <c r="D16" s="3" t="s">
        <v>2420</v>
      </c>
      <c r="E16" s="3" t="s">
        <v>2420</v>
      </c>
      <c r="F16" s="2" t="s">
        <v>2435</v>
      </c>
      <c r="G16" s="2" t="s">
        <v>2435</v>
      </c>
      <c r="H16" s="105" t="s">
        <v>2436</v>
      </c>
      <c r="I16" s="5">
        <v>7</v>
      </c>
    </row>
    <row r="17" spans="1:9" x14ac:dyDescent="0.25">
      <c r="A17" s="2" t="s">
        <v>2439</v>
      </c>
      <c r="B17" s="2" t="s">
        <v>2657</v>
      </c>
      <c r="C17" s="4">
        <v>60</v>
      </c>
      <c r="D17" s="3" t="s">
        <v>2420</v>
      </c>
      <c r="E17" s="3" t="s">
        <v>2420</v>
      </c>
      <c r="F17" s="2" t="s">
        <v>2435</v>
      </c>
      <c r="G17" s="2" t="s">
        <v>2435</v>
      </c>
      <c r="H17" s="105" t="s">
        <v>2436</v>
      </c>
      <c r="I17" s="5">
        <v>7</v>
      </c>
    </row>
    <row r="18" spans="1:9" x14ac:dyDescent="0.25">
      <c r="A18" s="2" t="s">
        <v>2439</v>
      </c>
      <c r="B18" s="2" t="s">
        <v>2457</v>
      </c>
      <c r="C18" s="4">
        <v>75</v>
      </c>
      <c r="D18" s="3" t="s">
        <v>2420</v>
      </c>
      <c r="E18" s="3" t="s">
        <v>2420</v>
      </c>
      <c r="F18" s="2" t="s">
        <v>2435</v>
      </c>
      <c r="G18" s="2" t="s">
        <v>2435</v>
      </c>
      <c r="H18" s="105" t="s">
        <v>2436</v>
      </c>
      <c r="I18" s="5">
        <v>7</v>
      </c>
    </row>
    <row r="19" spans="1:9" x14ac:dyDescent="0.25">
      <c r="A19" s="2" t="s">
        <v>2441</v>
      </c>
      <c r="B19" s="2" t="s">
        <v>2458</v>
      </c>
      <c r="C19" s="4">
        <v>15</v>
      </c>
      <c r="D19" s="3" t="s">
        <v>2459</v>
      </c>
      <c r="E19" s="3" t="s">
        <v>2420</v>
      </c>
      <c r="F19" s="2" t="s">
        <v>2435</v>
      </c>
      <c r="G19" s="2" t="s">
        <v>2435</v>
      </c>
      <c r="H19" s="105" t="s">
        <v>2436</v>
      </c>
      <c r="I19" s="5">
        <v>7</v>
      </c>
    </row>
    <row r="20" spans="1:9" x14ac:dyDescent="0.25">
      <c r="A20" s="2" t="s">
        <v>2441</v>
      </c>
      <c r="B20" s="2" t="s">
        <v>2460</v>
      </c>
      <c r="C20" s="4">
        <v>25</v>
      </c>
      <c r="D20" s="3" t="s">
        <v>2461</v>
      </c>
      <c r="E20" s="3" t="s">
        <v>2420</v>
      </c>
      <c r="F20" s="2" t="s">
        <v>2435</v>
      </c>
      <c r="G20" s="2" t="s">
        <v>2435</v>
      </c>
      <c r="H20" s="105" t="s">
        <v>2436</v>
      </c>
      <c r="I20" s="5">
        <v>7</v>
      </c>
    </row>
    <row r="21" spans="1:9" x14ac:dyDescent="0.25">
      <c r="A21" s="2" t="s">
        <v>2441</v>
      </c>
      <c r="B21" s="2" t="s">
        <v>2462</v>
      </c>
      <c r="C21" s="4">
        <v>35</v>
      </c>
      <c r="D21" s="3" t="s">
        <v>2461</v>
      </c>
      <c r="E21" s="3" t="s">
        <v>2420</v>
      </c>
      <c r="F21" s="2" t="s">
        <v>2435</v>
      </c>
      <c r="G21" s="2" t="s">
        <v>2435</v>
      </c>
      <c r="H21" s="105" t="s">
        <v>2436</v>
      </c>
      <c r="I21" s="5">
        <v>7</v>
      </c>
    </row>
    <row r="22" spans="1:9" x14ac:dyDescent="0.25">
      <c r="A22" s="2" t="s">
        <v>2658</v>
      </c>
      <c r="B22" s="2" t="s">
        <v>2659</v>
      </c>
      <c r="C22" s="4">
        <v>25</v>
      </c>
      <c r="D22" s="3" t="s">
        <v>2420</v>
      </c>
      <c r="E22" s="3" t="s">
        <v>2420</v>
      </c>
      <c r="F22" s="2" t="s">
        <v>2435</v>
      </c>
      <c r="G22" s="2" t="s">
        <v>2435</v>
      </c>
      <c r="H22" s="105" t="s">
        <v>2436</v>
      </c>
      <c r="I22" s="5">
        <v>7</v>
      </c>
    </row>
    <row r="23" spans="1:9" x14ac:dyDescent="0.25">
      <c r="A23" s="2" t="s">
        <v>2658</v>
      </c>
      <c r="B23" s="2" t="s">
        <v>2660</v>
      </c>
      <c r="C23" s="4">
        <v>30</v>
      </c>
      <c r="D23" s="3" t="s">
        <v>2420</v>
      </c>
      <c r="E23" s="3" t="s">
        <v>2420</v>
      </c>
      <c r="F23" s="2" t="s">
        <v>2435</v>
      </c>
      <c r="G23" s="2" t="s">
        <v>2435</v>
      </c>
      <c r="H23" s="105" t="s">
        <v>2436</v>
      </c>
      <c r="I23" s="5">
        <v>7</v>
      </c>
    </row>
    <row r="24" spans="1:9" x14ac:dyDescent="0.25">
      <c r="A24" s="2" t="s">
        <v>2658</v>
      </c>
      <c r="B24" s="2" t="s">
        <v>2661</v>
      </c>
      <c r="C24" s="4">
        <v>75</v>
      </c>
      <c r="D24" s="3" t="s">
        <v>2420</v>
      </c>
      <c r="E24" s="3" t="s">
        <v>2420</v>
      </c>
      <c r="F24" s="2" t="s">
        <v>2435</v>
      </c>
      <c r="G24" s="2" t="s">
        <v>2435</v>
      </c>
      <c r="H24" s="105" t="s">
        <v>2436</v>
      </c>
      <c r="I24" s="5">
        <v>7</v>
      </c>
    </row>
    <row r="25" spans="1:9" x14ac:dyDescent="0.25">
      <c r="A25" s="2" t="s">
        <v>2658</v>
      </c>
      <c r="B25" s="2" t="s">
        <v>2662</v>
      </c>
      <c r="C25" s="4">
        <v>90</v>
      </c>
      <c r="D25" s="3" t="s">
        <v>2420</v>
      </c>
      <c r="E25" s="3" t="s">
        <v>2420</v>
      </c>
      <c r="F25" s="2" t="s">
        <v>2435</v>
      </c>
      <c r="G25" s="2" t="s">
        <v>2435</v>
      </c>
      <c r="H25" s="105" t="s">
        <v>2436</v>
      </c>
      <c r="I25" s="5">
        <v>7</v>
      </c>
    </row>
    <row r="26" spans="1:9" x14ac:dyDescent="0.25">
      <c r="A26" s="2" t="s">
        <v>2663</v>
      </c>
      <c r="B26" s="2" t="s">
        <v>2463</v>
      </c>
      <c r="C26" s="4">
        <v>50</v>
      </c>
      <c r="D26" s="3" t="s">
        <v>2420</v>
      </c>
      <c r="E26" s="3" t="s">
        <v>2420</v>
      </c>
      <c r="F26" s="2" t="s">
        <v>2435</v>
      </c>
      <c r="G26" s="2" t="s">
        <v>2435</v>
      </c>
      <c r="H26" s="105" t="s">
        <v>2436</v>
      </c>
      <c r="I26" s="5">
        <v>7</v>
      </c>
    </row>
    <row r="27" spans="1:9" x14ac:dyDescent="0.25">
      <c r="A27" s="2" t="s">
        <v>2663</v>
      </c>
      <c r="B27" s="2" t="s">
        <v>2464</v>
      </c>
      <c r="C27" s="4">
        <v>75</v>
      </c>
      <c r="D27" s="3" t="s">
        <v>2420</v>
      </c>
      <c r="E27" s="3" t="s">
        <v>2420</v>
      </c>
      <c r="F27" s="2" t="s">
        <v>2435</v>
      </c>
      <c r="G27" s="2" t="s">
        <v>2435</v>
      </c>
      <c r="H27" s="105" t="s">
        <v>2436</v>
      </c>
      <c r="I27" s="5">
        <v>7</v>
      </c>
    </row>
    <row r="28" spans="1:9" x14ac:dyDescent="0.25">
      <c r="A28" s="2" t="s">
        <v>2663</v>
      </c>
      <c r="B28" s="2" t="s">
        <v>2664</v>
      </c>
      <c r="C28" s="4">
        <v>100</v>
      </c>
      <c r="D28" s="3" t="s">
        <v>2420</v>
      </c>
      <c r="E28" s="3" t="s">
        <v>2420</v>
      </c>
      <c r="F28" s="2" t="s">
        <v>2435</v>
      </c>
      <c r="G28" s="2" t="s">
        <v>2435</v>
      </c>
      <c r="H28" s="105" t="s">
        <v>2436</v>
      </c>
      <c r="I28" s="5">
        <v>7</v>
      </c>
    </row>
    <row r="29" spans="1:9" x14ac:dyDescent="0.25">
      <c r="A29" s="2" t="s">
        <v>2663</v>
      </c>
      <c r="B29" s="2" t="s">
        <v>2665</v>
      </c>
      <c r="C29" s="4">
        <v>125</v>
      </c>
      <c r="D29" s="3" t="s">
        <v>2420</v>
      </c>
      <c r="E29" s="3" t="s">
        <v>2420</v>
      </c>
      <c r="F29" s="2" t="s">
        <v>2435</v>
      </c>
      <c r="G29" s="2" t="s">
        <v>2435</v>
      </c>
      <c r="H29" s="105" t="s">
        <v>2436</v>
      </c>
      <c r="I29" s="5">
        <v>7</v>
      </c>
    </row>
    <row r="30" spans="1:9" x14ac:dyDescent="0.25">
      <c r="A30" s="2" t="s">
        <v>2412</v>
      </c>
      <c r="B30" s="2" t="s">
        <v>2666</v>
      </c>
      <c r="C30" s="4">
        <v>60</v>
      </c>
      <c r="D30" s="3" t="s">
        <v>2420</v>
      </c>
      <c r="E30" s="3" t="s">
        <v>2420</v>
      </c>
      <c r="F30" s="2" t="s">
        <v>2435</v>
      </c>
      <c r="G30" s="2" t="s">
        <v>2435</v>
      </c>
      <c r="H30" s="105" t="s">
        <v>2436</v>
      </c>
      <c r="I30" s="5">
        <v>7</v>
      </c>
    </row>
    <row r="31" spans="1:9" x14ac:dyDescent="0.25">
      <c r="A31" s="2" t="s">
        <v>2412</v>
      </c>
      <c r="B31" s="2" t="s">
        <v>2667</v>
      </c>
      <c r="C31" s="4">
        <v>90</v>
      </c>
      <c r="D31" s="3" t="s">
        <v>2420</v>
      </c>
      <c r="E31" s="3" t="s">
        <v>2420</v>
      </c>
      <c r="F31" s="2" t="s">
        <v>2435</v>
      </c>
      <c r="G31" s="2" t="s">
        <v>2435</v>
      </c>
      <c r="H31" s="105" t="s">
        <v>2436</v>
      </c>
      <c r="I31" s="5">
        <v>7</v>
      </c>
    </row>
    <row r="32" spans="1:9" x14ac:dyDescent="0.25">
      <c r="A32" s="2" t="s">
        <v>2412</v>
      </c>
      <c r="B32" s="2" t="s">
        <v>2465</v>
      </c>
      <c r="C32" s="4">
        <v>160</v>
      </c>
      <c r="D32" s="3" t="s">
        <v>2420</v>
      </c>
      <c r="E32" s="3" t="s">
        <v>2420</v>
      </c>
      <c r="F32" s="2" t="s">
        <v>2435</v>
      </c>
      <c r="G32" s="2" t="s">
        <v>2435</v>
      </c>
      <c r="H32" s="105" t="s">
        <v>2436</v>
      </c>
      <c r="I32" s="5">
        <v>7</v>
      </c>
    </row>
    <row r="33" spans="1:9" x14ac:dyDescent="0.25">
      <c r="A33" s="2" t="s">
        <v>2412</v>
      </c>
      <c r="B33" s="2" t="s">
        <v>2466</v>
      </c>
      <c r="C33" s="4">
        <v>300</v>
      </c>
      <c r="D33" s="3" t="s">
        <v>2420</v>
      </c>
      <c r="E33" s="3" t="s">
        <v>2420</v>
      </c>
      <c r="F33" s="2" t="s">
        <v>2435</v>
      </c>
      <c r="G33" s="2" t="s">
        <v>2435</v>
      </c>
      <c r="H33" s="105" t="s">
        <v>2436</v>
      </c>
      <c r="I33" s="5">
        <v>7</v>
      </c>
    </row>
    <row r="34" spans="1:9" x14ac:dyDescent="0.25">
      <c r="A34" s="2" t="s">
        <v>2412</v>
      </c>
      <c r="B34" s="2" t="s">
        <v>2668</v>
      </c>
      <c r="C34" s="4">
        <v>100</v>
      </c>
      <c r="D34" s="3" t="s">
        <v>2420</v>
      </c>
      <c r="E34" s="3" t="s">
        <v>2420</v>
      </c>
      <c r="F34" s="2" t="s">
        <v>2435</v>
      </c>
      <c r="G34" s="2" t="s">
        <v>2435</v>
      </c>
      <c r="H34" s="105" t="s">
        <v>2436</v>
      </c>
      <c r="I34" s="5">
        <v>7</v>
      </c>
    </row>
    <row r="35" spans="1:9" x14ac:dyDescent="0.25">
      <c r="A35" s="2" t="s">
        <v>2412</v>
      </c>
      <c r="B35" s="2" t="s">
        <v>2669</v>
      </c>
      <c r="C35" s="4">
        <v>150</v>
      </c>
      <c r="D35" s="3" t="s">
        <v>2420</v>
      </c>
      <c r="E35" s="3" t="s">
        <v>2420</v>
      </c>
      <c r="F35" s="2" t="s">
        <v>2435</v>
      </c>
      <c r="G35" s="2" t="s">
        <v>2435</v>
      </c>
      <c r="H35" s="105" t="s">
        <v>2436</v>
      </c>
      <c r="I35" s="5">
        <v>7</v>
      </c>
    </row>
    <row r="36" spans="1:9" x14ac:dyDescent="0.25">
      <c r="A36" s="2" t="s">
        <v>2412</v>
      </c>
      <c r="B36" s="2" t="s">
        <v>2670</v>
      </c>
      <c r="C36" s="4">
        <v>220</v>
      </c>
      <c r="D36" s="3" t="s">
        <v>2420</v>
      </c>
      <c r="E36" s="3" t="s">
        <v>2420</v>
      </c>
      <c r="F36" s="2" t="s">
        <v>2435</v>
      </c>
      <c r="G36" s="2" t="s">
        <v>2435</v>
      </c>
      <c r="H36" s="105" t="s">
        <v>2436</v>
      </c>
      <c r="I36" s="5">
        <v>7</v>
      </c>
    </row>
    <row r="37" spans="1:9" x14ac:dyDescent="0.25">
      <c r="A37" s="2" t="s">
        <v>2412</v>
      </c>
      <c r="B37" s="2" t="s">
        <v>2671</v>
      </c>
      <c r="C37" s="4">
        <v>360</v>
      </c>
      <c r="D37" s="3" t="s">
        <v>2420</v>
      </c>
      <c r="E37" s="3" t="s">
        <v>2420</v>
      </c>
      <c r="F37" s="2" t="s">
        <v>2435</v>
      </c>
      <c r="G37" s="2" t="s">
        <v>2435</v>
      </c>
      <c r="H37" s="105" t="s">
        <v>2436</v>
      </c>
      <c r="I37" s="5">
        <v>7</v>
      </c>
    </row>
    <row r="38" spans="1:9" ht="13.5" customHeight="1" x14ac:dyDescent="0.25">
      <c r="A38" s="2" t="s">
        <v>2412</v>
      </c>
      <c r="B38" s="2" t="s">
        <v>2653</v>
      </c>
      <c r="C38" s="4">
        <v>45</v>
      </c>
      <c r="D38" s="3" t="s">
        <v>2420</v>
      </c>
      <c r="E38" s="3" t="s">
        <v>2420</v>
      </c>
      <c r="F38" s="2" t="s">
        <v>2435</v>
      </c>
      <c r="G38" s="2" t="s">
        <v>2435</v>
      </c>
      <c r="H38" s="105" t="s">
        <v>2469</v>
      </c>
      <c r="I38" s="5">
        <v>7</v>
      </c>
    </row>
    <row r="39" spans="1:9" ht="12" customHeight="1" x14ac:dyDescent="0.25">
      <c r="A39" s="2" t="s">
        <v>2412</v>
      </c>
      <c r="B39" s="2" t="s">
        <v>2467</v>
      </c>
      <c r="C39" s="4">
        <v>55</v>
      </c>
      <c r="D39" s="3" t="s">
        <v>2420</v>
      </c>
      <c r="E39" s="3" t="s">
        <v>2420</v>
      </c>
      <c r="F39" s="2" t="s">
        <v>2435</v>
      </c>
      <c r="G39" s="2" t="s">
        <v>2435</v>
      </c>
      <c r="H39" s="105" t="s">
        <v>2469</v>
      </c>
      <c r="I39" s="5">
        <v>7</v>
      </c>
    </row>
    <row r="40" spans="1:9" ht="12.75" customHeight="1" x14ac:dyDescent="0.25">
      <c r="A40" s="2" t="s">
        <v>2412</v>
      </c>
      <c r="B40" s="2" t="s">
        <v>2468</v>
      </c>
      <c r="C40" s="4">
        <v>75</v>
      </c>
      <c r="D40" s="3" t="s">
        <v>2420</v>
      </c>
      <c r="E40" s="3" t="s">
        <v>2420</v>
      </c>
      <c r="F40" s="2" t="s">
        <v>2435</v>
      </c>
      <c r="G40" s="2" t="s">
        <v>2435</v>
      </c>
      <c r="H40" s="105" t="s">
        <v>2469</v>
      </c>
      <c r="I40" s="5">
        <v>7</v>
      </c>
    </row>
    <row r="41" spans="1:9" ht="12.75" customHeight="1" x14ac:dyDescent="0.25">
      <c r="A41" s="2" t="s">
        <v>2444</v>
      </c>
      <c r="B41" s="2" t="s">
        <v>2672</v>
      </c>
      <c r="C41" s="4">
        <v>75</v>
      </c>
      <c r="D41" s="3" t="s">
        <v>2420</v>
      </c>
      <c r="E41" s="3" t="s">
        <v>2420</v>
      </c>
      <c r="F41" s="2" t="s">
        <v>2435</v>
      </c>
      <c r="G41" s="2" t="s">
        <v>2435</v>
      </c>
      <c r="H41" s="105" t="s">
        <v>2469</v>
      </c>
      <c r="I41" s="5">
        <v>7</v>
      </c>
    </row>
    <row r="42" spans="1:9" ht="12.75" customHeight="1" x14ac:dyDescent="0.25">
      <c r="A42" s="2" t="s">
        <v>2444</v>
      </c>
      <c r="B42" s="2" t="s">
        <v>2673</v>
      </c>
      <c r="C42" s="4">
        <v>100</v>
      </c>
      <c r="D42" s="3" t="s">
        <v>2420</v>
      </c>
      <c r="E42" s="3" t="s">
        <v>2420</v>
      </c>
      <c r="F42" s="2" t="s">
        <v>2435</v>
      </c>
      <c r="G42" s="2" t="s">
        <v>2435</v>
      </c>
      <c r="H42" s="105" t="s">
        <v>2469</v>
      </c>
      <c r="I42" s="5">
        <v>7</v>
      </c>
    </row>
    <row r="43" spans="1:9" ht="12.75" customHeight="1" x14ac:dyDescent="0.25">
      <c r="A43" s="2" t="s">
        <v>2444</v>
      </c>
      <c r="B43" s="2" t="s">
        <v>2674</v>
      </c>
      <c r="C43" s="4">
        <v>200</v>
      </c>
      <c r="D43" s="3" t="s">
        <v>2420</v>
      </c>
      <c r="E43" s="3" t="s">
        <v>2420</v>
      </c>
      <c r="F43" s="2" t="s">
        <v>2435</v>
      </c>
      <c r="G43" s="2" t="s">
        <v>2435</v>
      </c>
      <c r="H43" s="105" t="s">
        <v>2469</v>
      </c>
      <c r="I43" s="5">
        <v>7</v>
      </c>
    </row>
    <row r="44" spans="1:9" ht="12.75" customHeight="1" x14ac:dyDescent="0.25">
      <c r="A44" s="2" t="s">
        <v>2444</v>
      </c>
      <c r="B44" s="2" t="s">
        <v>2675</v>
      </c>
      <c r="C44" s="4">
        <v>250</v>
      </c>
      <c r="D44" s="3" t="s">
        <v>2420</v>
      </c>
      <c r="E44" s="3" t="s">
        <v>2420</v>
      </c>
      <c r="F44" s="2" t="s">
        <v>2435</v>
      </c>
      <c r="G44" s="2" t="s">
        <v>2435</v>
      </c>
      <c r="H44" s="105" t="s">
        <v>2469</v>
      </c>
      <c r="I44" s="5">
        <v>7</v>
      </c>
    </row>
    <row r="45" spans="1:9" ht="12.75" customHeight="1" x14ac:dyDescent="0.25">
      <c r="A45" s="2" t="s">
        <v>2444</v>
      </c>
      <c r="B45" s="2" t="s">
        <v>2676</v>
      </c>
      <c r="C45" s="4">
        <v>300</v>
      </c>
      <c r="D45" s="3" t="s">
        <v>2420</v>
      </c>
      <c r="E45" s="3" t="s">
        <v>2420</v>
      </c>
      <c r="F45" s="2" t="s">
        <v>2435</v>
      </c>
      <c r="G45" s="2" t="s">
        <v>2435</v>
      </c>
      <c r="H45" s="105" t="s">
        <v>2469</v>
      </c>
      <c r="I45" s="5">
        <v>7</v>
      </c>
    </row>
    <row r="46" spans="1:9" ht="12.75" customHeight="1" x14ac:dyDescent="0.25">
      <c r="A46" s="2" t="s">
        <v>2444</v>
      </c>
      <c r="B46" s="2" t="s">
        <v>2677</v>
      </c>
      <c r="C46" s="4">
        <v>400</v>
      </c>
      <c r="D46" s="3" t="s">
        <v>2420</v>
      </c>
      <c r="E46" s="3" t="s">
        <v>2420</v>
      </c>
      <c r="F46" s="2" t="s">
        <v>2435</v>
      </c>
      <c r="G46" s="2" t="s">
        <v>2435</v>
      </c>
      <c r="H46" s="105" t="s">
        <v>2469</v>
      </c>
      <c r="I46" s="5">
        <v>7</v>
      </c>
    </row>
    <row r="47" spans="1:9" ht="12.75" customHeight="1" x14ac:dyDescent="0.25">
      <c r="A47" s="2" t="s">
        <v>2448</v>
      </c>
      <c r="B47" s="2" t="s">
        <v>2470</v>
      </c>
      <c r="C47" s="4">
        <v>75</v>
      </c>
      <c r="D47" s="3" t="s">
        <v>2420</v>
      </c>
      <c r="E47" s="3" t="s">
        <v>2420</v>
      </c>
      <c r="F47" s="2" t="s">
        <v>2435</v>
      </c>
      <c r="G47" s="2" t="s">
        <v>2435</v>
      </c>
      <c r="H47" s="105" t="s">
        <v>2469</v>
      </c>
      <c r="I47" s="5">
        <v>7</v>
      </c>
    </row>
    <row r="48" spans="1:9" ht="12.75" customHeight="1" x14ac:dyDescent="0.25">
      <c r="A48" s="2" t="s">
        <v>2448</v>
      </c>
      <c r="B48" s="2" t="s">
        <v>2471</v>
      </c>
      <c r="C48" s="4">
        <v>85</v>
      </c>
      <c r="D48" s="3" t="s">
        <v>2420</v>
      </c>
      <c r="E48" s="3" t="s">
        <v>2420</v>
      </c>
      <c r="F48" s="2" t="s">
        <v>2435</v>
      </c>
      <c r="G48" s="2" t="s">
        <v>2435</v>
      </c>
      <c r="H48" s="105" t="s">
        <v>2469</v>
      </c>
      <c r="I48" s="5">
        <v>7</v>
      </c>
    </row>
    <row r="49" spans="1:9" ht="12.75" customHeight="1" x14ac:dyDescent="0.25">
      <c r="A49" s="2" t="s">
        <v>2448</v>
      </c>
      <c r="B49" s="2" t="s">
        <v>2472</v>
      </c>
      <c r="C49" s="4">
        <v>150</v>
      </c>
      <c r="D49" s="3" t="s">
        <v>2420</v>
      </c>
      <c r="E49" s="3" t="s">
        <v>2420</v>
      </c>
      <c r="F49" s="2" t="s">
        <v>2435</v>
      </c>
      <c r="G49" s="2" t="s">
        <v>2435</v>
      </c>
      <c r="H49" s="105" t="s">
        <v>2469</v>
      </c>
      <c r="I49" s="5">
        <v>7</v>
      </c>
    </row>
    <row r="50" spans="1:9" ht="12.75" customHeight="1" x14ac:dyDescent="0.25">
      <c r="A50" s="2" t="s">
        <v>2448</v>
      </c>
      <c r="B50" s="2" t="s">
        <v>2473</v>
      </c>
      <c r="C50" s="4">
        <v>165</v>
      </c>
      <c r="D50" s="3" t="s">
        <v>2420</v>
      </c>
      <c r="E50" s="3" t="s">
        <v>2420</v>
      </c>
      <c r="F50" s="2" t="s">
        <v>2435</v>
      </c>
      <c r="G50" s="2" t="s">
        <v>2435</v>
      </c>
      <c r="H50" s="105" t="s">
        <v>2469</v>
      </c>
      <c r="I50" s="5">
        <v>7</v>
      </c>
    </row>
    <row r="51" spans="1:9" ht="12.75" customHeight="1" x14ac:dyDescent="0.25">
      <c r="A51" s="2" t="s">
        <v>316</v>
      </c>
      <c r="B51" s="178" t="s">
        <v>2474</v>
      </c>
      <c r="C51" s="4">
        <v>15</v>
      </c>
      <c r="D51" s="3" t="s">
        <v>2420</v>
      </c>
      <c r="E51" s="3" t="s">
        <v>2420</v>
      </c>
      <c r="F51" s="2" t="s">
        <v>2435</v>
      </c>
      <c r="G51" s="2" t="s">
        <v>2435</v>
      </c>
      <c r="H51" s="105" t="s">
        <v>2436</v>
      </c>
      <c r="I51" s="5">
        <v>7</v>
      </c>
    </row>
    <row r="52" spans="1:9" x14ac:dyDescent="0.25">
      <c r="A52" s="2" t="s">
        <v>2454</v>
      </c>
      <c r="B52" s="178" t="s">
        <v>2476</v>
      </c>
      <c r="C52" s="4">
        <v>25</v>
      </c>
      <c r="D52" s="3" t="s">
        <v>2421</v>
      </c>
      <c r="E52" s="3" t="s">
        <v>2421</v>
      </c>
      <c r="F52" s="2" t="s">
        <v>2435</v>
      </c>
      <c r="G52" s="2" t="s">
        <v>2435</v>
      </c>
      <c r="H52" s="195" t="s">
        <v>2475</v>
      </c>
      <c r="I52" s="5">
        <v>7</v>
      </c>
    </row>
    <row r="53" spans="1:9" x14ac:dyDescent="0.25">
      <c r="A53" s="2" t="s">
        <v>2454</v>
      </c>
      <c r="B53" s="2" t="s">
        <v>2477</v>
      </c>
      <c r="C53" s="4">
        <v>25</v>
      </c>
      <c r="D53" s="3" t="s">
        <v>2421</v>
      </c>
      <c r="E53" s="3" t="s">
        <v>2421</v>
      </c>
      <c r="F53" s="2" t="s">
        <v>2435</v>
      </c>
      <c r="G53" s="2" t="s">
        <v>2435</v>
      </c>
      <c r="H53" s="195" t="s">
        <v>2475</v>
      </c>
      <c r="I53" s="5">
        <v>7</v>
      </c>
    </row>
    <row r="54" spans="1:9" x14ac:dyDescent="0.25">
      <c r="A54" s="2" t="s">
        <v>2454</v>
      </c>
      <c r="B54" s="2" t="s">
        <v>2478</v>
      </c>
      <c r="C54" s="4">
        <v>25</v>
      </c>
      <c r="D54" s="3" t="s">
        <v>2421</v>
      </c>
      <c r="E54" s="3" t="s">
        <v>2421</v>
      </c>
      <c r="F54" s="2" t="s">
        <v>2435</v>
      </c>
      <c r="G54" s="2" t="s">
        <v>2435</v>
      </c>
      <c r="H54" s="195" t="s">
        <v>2475</v>
      </c>
      <c r="I54" s="5">
        <v>7</v>
      </c>
    </row>
    <row r="55" spans="1:9" x14ac:dyDescent="0.25">
      <c r="A55" s="2" t="s">
        <v>2454</v>
      </c>
      <c r="B55" s="2" t="s">
        <v>2479</v>
      </c>
      <c r="C55" s="4">
        <v>30</v>
      </c>
      <c r="D55" s="3" t="s">
        <v>2421</v>
      </c>
      <c r="E55" s="3" t="s">
        <v>2421</v>
      </c>
      <c r="F55" s="2" t="s">
        <v>2435</v>
      </c>
      <c r="G55" s="2" t="s">
        <v>2435</v>
      </c>
      <c r="H55" s="195" t="s">
        <v>2475</v>
      </c>
      <c r="I55" s="5">
        <v>7</v>
      </c>
    </row>
    <row r="56" spans="1:9" x14ac:dyDescent="0.25">
      <c r="A56" s="2" t="s">
        <v>2454</v>
      </c>
      <c r="B56" s="2" t="s">
        <v>2480</v>
      </c>
      <c r="C56" s="4">
        <v>40</v>
      </c>
      <c r="D56" s="3" t="s">
        <v>2421</v>
      </c>
      <c r="E56" s="3" t="s">
        <v>2421</v>
      </c>
      <c r="F56" s="2" t="s">
        <v>2435</v>
      </c>
      <c r="G56" s="2" t="s">
        <v>2435</v>
      </c>
      <c r="H56" s="195" t="s">
        <v>2475</v>
      </c>
      <c r="I56" s="5">
        <v>7</v>
      </c>
    </row>
    <row r="57" spans="1:9" x14ac:dyDescent="0.25">
      <c r="A57" s="2" t="s">
        <v>2454</v>
      </c>
      <c r="B57" s="2" t="s">
        <v>2481</v>
      </c>
      <c r="C57" s="4">
        <v>50</v>
      </c>
      <c r="D57" s="3" t="s">
        <v>2421</v>
      </c>
      <c r="E57" s="3" t="s">
        <v>2421</v>
      </c>
      <c r="F57" s="2" t="s">
        <v>2435</v>
      </c>
      <c r="G57" s="2" t="s">
        <v>2435</v>
      </c>
      <c r="H57" s="195" t="s">
        <v>2475</v>
      </c>
      <c r="I57" s="5">
        <v>7</v>
      </c>
    </row>
    <row r="58" spans="1:9" x14ac:dyDescent="0.25">
      <c r="A58" s="2" t="s">
        <v>2454</v>
      </c>
      <c r="B58" s="2" t="s">
        <v>2482</v>
      </c>
      <c r="C58" s="4">
        <v>75</v>
      </c>
      <c r="D58" s="3" t="s">
        <v>2421</v>
      </c>
      <c r="E58" s="3" t="s">
        <v>2421</v>
      </c>
      <c r="F58" s="2" t="s">
        <v>2435</v>
      </c>
      <c r="G58" s="2" t="s">
        <v>2435</v>
      </c>
      <c r="H58" s="195" t="s">
        <v>2475</v>
      </c>
      <c r="I58" s="5">
        <v>7</v>
      </c>
    </row>
    <row r="59" spans="1:9" x14ac:dyDescent="0.25">
      <c r="I59" s="1"/>
    </row>
    <row r="60" spans="1:9" x14ac:dyDescent="0.25">
      <c r="I60" s="1"/>
    </row>
    <row r="61" spans="1:9" x14ac:dyDescent="0.25">
      <c r="I61" s="1"/>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4F1E-C1BC-42EE-9686-3AEB482438EE}">
  <sheetPr codeName="Sheet6">
    <tabColor rgb="FF0070C0"/>
  </sheetPr>
  <dimension ref="A1:Y1113"/>
  <sheetViews>
    <sheetView zoomScale="85" zoomScaleNormal="85" workbookViewId="0">
      <pane ySplit="7" topLeftCell="A8" activePane="bottomLeft" state="frozenSplit"/>
      <selection activeCell="K7" sqref="K7:K862"/>
      <selection pane="bottomLeft" activeCell="F855" sqref="F855"/>
    </sheetView>
  </sheetViews>
  <sheetFormatPr defaultColWidth="10.44140625" defaultRowHeight="13.8" x14ac:dyDescent="0.25"/>
  <cols>
    <col min="1" max="1" width="3.5546875" style="10" customWidth="1"/>
    <col min="2" max="2" width="24.109375" style="10" bestFit="1" customWidth="1"/>
    <col min="3" max="4" width="25.88671875" style="10" customWidth="1"/>
    <col min="5" max="5" width="14.44140625" style="10" customWidth="1"/>
    <col min="6" max="6" width="103.5546875" style="10" customWidth="1"/>
    <col min="7" max="13" width="14.44140625" style="10" customWidth="1"/>
    <col min="14" max="14" width="10.44140625" style="10" customWidth="1"/>
    <col min="15" max="15" width="19.88671875" style="10" bestFit="1" customWidth="1"/>
    <col min="16" max="16" width="24.6640625" style="10" bestFit="1" customWidth="1"/>
    <col min="17" max="17" width="21" style="10" bestFit="1" customWidth="1"/>
    <col min="18" max="18" width="28.6640625" style="10" bestFit="1" customWidth="1"/>
    <col min="19" max="19" width="20" style="10" bestFit="1" customWidth="1"/>
    <col min="20" max="20" width="24.109375" style="10" bestFit="1" customWidth="1"/>
    <col min="21" max="25" width="10.44140625" style="10" customWidth="1"/>
    <col min="26" max="16384" width="10.44140625" style="10"/>
  </cols>
  <sheetData>
    <row r="1" spans="1:25" s="80" customFormat="1" ht="22.5" customHeight="1" x14ac:dyDescent="0.4">
      <c r="B1" s="83"/>
      <c r="C1" s="82"/>
      <c r="D1" s="82"/>
      <c r="E1" s="82"/>
      <c r="F1" s="82"/>
      <c r="G1" s="82"/>
      <c r="H1" s="82"/>
      <c r="I1" s="82"/>
      <c r="J1" s="82"/>
      <c r="K1" s="82"/>
      <c r="L1" s="82"/>
      <c r="M1" s="82"/>
      <c r="O1" s="81"/>
      <c r="P1" s="81"/>
    </row>
    <row r="2" spans="1:25" s="75" customFormat="1" ht="15.9" customHeight="1" x14ac:dyDescent="0.3">
      <c r="A2" s="79"/>
      <c r="B2" s="78" t="s">
        <v>280</v>
      </c>
      <c r="C2" s="77"/>
      <c r="D2" s="77"/>
      <c r="E2" s="77"/>
      <c r="F2" s="77"/>
      <c r="G2" s="77"/>
      <c r="H2" s="77"/>
      <c r="I2" s="77"/>
      <c r="J2" s="77"/>
      <c r="K2" s="77"/>
      <c r="L2" s="77"/>
      <c r="M2" s="77"/>
      <c r="N2" s="76"/>
      <c r="O2" s="76"/>
      <c r="P2" s="76"/>
      <c r="Q2" s="76"/>
      <c r="R2" s="76"/>
      <c r="S2" s="76"/>
      <c r="T2" s="76"/>
      <c r="U2" s="76"/>
      <c r="V2" s="76"/>
      <c r="W2" s="76"/>
      <c r="X2" s="76"/>
      <c r="Y2" s="76"/>
    </row>
    <row r="3" spans="1:25" ht="9.75" customHeight="1" x14ac:dyDescent="0.3">
      <c r="B3" s="74"/>
      <c r="C3" s="74"/>
      <c r="D3" s="74"/>
      <c r="E3" s="74"/>
      <c r="F3" s="74"/>
      <c r="G3" s="74"/>
      <c r="H3" s="74"/>
      <c r="I3" s="74"/>
      <c r="J3" s="74"/>
      <c r="K3" s="74"/>
      <c r="L3" s="74"/>
      <c r="M3" s="74"/>
      <c r="O3" s="70"/>
      <c r="P3" s="70"/>
    </row>
    <row r="4" spans="1:25" ht="18" customHeight="1" x14ac:dyDescent="0.25">
      <c r="B4" s="289" t="s">
        <v>281</v>
      </c>
      <c r="C4" s="290"/>
      <c r="D4" s="290"/>
      <c r="E4" s="290"/>
      <c r="F4" s="290"/>
      <c r="G4" s="290"/>
      <c r="H4" s="290"/>
      <c r="I4" s="290"/>
      <c r="J4" s="290"/>
      <c r="K4" s="290"/>
      <c r="L4" s="290"/>
      <c r="M4" s="290"/>
      <c r="O4" s="70"/>
      <c r="P4" s="70"/>
    </row>
    <row r="5" spans="1:25" ht="18" customHeight="1" x14ac:dyDescent="0.25">
      <c r="B5" s="291"/>
      <c r="C5" s="292"/>
      <c r="D5" s="292"/>
      <c r="E5" s="292"/>
      <c r="F5" s="292"/>
      <c r="G5" s="292"/>
      <c r="H5" s="292"/>
      <c r="I5" s="292"/>
      <c r="J5" s="292"/>
      <c r="K5" s="292"/>
      <c r="L5" s="292"/>
      <c r="M5" s="292"/>
      <c r="O5" s="70"/>
      <c r="P5" s="70"/>
    </row>
    <row r="6" spans="1:25" ht="9.75" customHeight="1" x14ac:dyDescent="0.3">
      <c r="B6" s="293"/>
      <c r="C6" s="293"/>
      <c r="D6" s="293"/>
      <c r="E6" s="293"/>
      <c r="F6" s="74"/>
      <c r="G6" s="74"/>
      <c r="H6" s="74"/>
      <c r="I6" s="74"/>
      <c r="J6" s="74"/>
      <c r="K6" s="74"/>
      <c r="L6" s="74"/>
      <c r="M6" s="74"/>
      <c r="O6" s="70"/>
      <c r="P6" s="70"/>
    </row>
    <row r="7" spans="1:25" ht="36.75" customHeight="1" x14ac:dyDescent="0.25">
      <c r="B7" s="72" t="s">
        <v>282</v>
      </c>
      <c r="C7" s="73" t="s">
        <v>283</v>
      </c>
      <c r="D7" s="73" t="s">
        <v>220</v>
      </c>
      <c r="E7" s="73" t="s">
        <v>284</v>
      </c>
      <c r="F7" s="72" t="s">
        <v>285</v>
      </c>
      <c r="G7" s="73" t="s">
        <v>286</v>
      </c>
      <c r="H7" s="73" t="s">
        <v>287</v>
      </c>
      <c r="I7" s="73" t="s">
        <v>288</v>
      </c>
      <c r="J7" s="73" t="s">
        <v>289</v>
      </c>
      <c r="K7" s="71" t="s">
        <v>290</v>
      </c>
      <c r="L7" s="71" t="s">
        <v>291</v>
      </c>
      <c r="M7" s="71" t="s">
        <v>292</v>
      </c>
      <c r="O7" s="70" t="s">
        <v>293</v>
      </c>
      <c r="P7" s="70" t="s">
        <v>294</v>
      </c>
      <c r="Q7" s="10" t="s">
        <v>295</v>
      </c>
      <c r="R7" s="10" t="s">
        <v>296</v>
      </c>
      <c r="S7" s="10" t="s">
        <v>297</v>
      </c>
      <c r="T7" s="69" t="s">
        <v>283</v>
      </c>
    </row>
    <row r="8" spans="1:25" x14ac:dyDescent="0.25">
      <c r="B8" s="55" t="s">
        <v>298</v>
      </c>
      <c r="C8" s="55" t="s">
        <v>299</v>
      </c>
      <c r="D8" s="55" t="s">
        <v>300</v>
      </c>
      <c r="E8" s="55" t="s">
        <v>301</v>
      </c>
      <c r="F8" s="58" t="s">
        <v>302</v>
      </c>
      <c r="G8" s="57" t="s">
        <v>303</v>
      </c>
      <c r="H8" s="65">
        <v>1</v>
      </c>
      <c r="I8" s="57"/>
      <c r="J8" s="55">
        <v>1</v>
      </c>
      <c r="K8" s="55">
        <v>10</v>
      </c>
      <c r="L8" s="55">
        <v>16</v>
      </c>
      <c r="M8" s="55" t="s">
        <v>298</v>
      </c>
      <c r="O8" s="55" t="s">
        <v>304</v>
      </c>
      <c r="P8" s="55" t="s">
        <v>305</v>
      </c>
      <c r="Q8" s="55" t="s">
        <v>306</v>
      </c>
      <c r="R8" s="55" t="s">
        <v>307</v>
      </c>
      <c r="S8" s="67" t="s">
        <v>308</v>
      </c>
      <c r="T8" s="55" t="s">
        <v>299</v>
      </c>
    </row>
    <row r="9" spans="1:25" x14ac:dyDescent="0.25">
      <c r="B9" s="55" t="s">
        <v>309</v>
      </c>
      <c r="C9" s="55" t="s">
        <v>299</v>
      </c>
      <c r="D9" s="55" t="s">
        <v>300</v>
      </c>
      <c r="E9" s="55" t="s">
        <v>301</v>
      </c>
      <c r="F9" s="58" t="s">
        <v>302</v>
      </c>
      <c r="G9" s="57" t="s">
        <v>310</v>
      </c>
      <c r="H9" s="65">
        <v>1</v>
      </c>
      <c r="I9" s="57"/>
      <c r="J9" s="55">
        <v>1</v>
      </c>
      <c r="K9" s="55">
        <v>10</v>
      </c>
      <c r="L9" s="55">
        <v>12</v>
      </c>
      <c r="M9" s="55" t="s">
        <v>309</v>
      </c>
      <c r="O9" s="55" t="s">
        <v>311</v>
      </c>
      <c r="P9" s="55" t="s">
        <v>312</v>
      </c>
      <c r="Q9" s="55" t="s">
        <v>313</v>
      </c>
      <c r="R9" s="55" t="s">
        <v>314</v>
      </c>
      <c r="S9" s="67" t="s">
        <v>315</v>
      </c>
      <c r="T9" s="55" t="s">
        <v>316</v>
      </c>
    </row>
    <row r="10" spans="1:25" x14ac:dyDescent="0.25">
      <c r="B10" s="55" t="s">
        <v>317</v>
      </c>
      <c r="C10" s="55" t="s">
        <v>299</v>
      </c>
      <c r="D10" s="55" t="s">
        <v>300</v>
      </c>
      <c r="E10" s="55" t="s">
        <v>318</v>
      </c>
      <c r="F10" s="58" t="s">
        <v>319</v>
      </c>
      <c r="G10" s="57" t="s">
        <v>303</v>
      </c>
      <c r="H10" s="65">
        <v>1</v>
      </c>
      <c r="I10" s="57"/>
      <c r="J10" s="55">
        <v>1</v>
      </c>
      <c r="K10" s="55">
        <v>11</v>
      </c>
      <c r="L10" s="55">
        <v>13</v>
      </c>
      <c r="M10" s="55" t="s">
        <v>317</v>
      </c>
      <c r="O10" s="55" t="s">
        <v>320</v>
      </c>
      <c r="P10" s="55" t="s">
        <v>321</v>
      </c>
      <c r="Q10" s="55" t="s">
        <v>322</v>
      </c>
      <c r="R10" s="55" t="s">
        <v>323</v>
      </c>
      <c r="S10" s="67" t="s">
        <v>324</v>
      </c>
      <c r="T10" s="55" t="s">
        <v>325</v>
      </c>
    </row>
    <row r="11" spans="1:25" x14ac:dyDescent="0.25">
      <c r="B11" s="55" t="s">
        <v>326</v>
      </c>
      <c r="C11" s="55" t="s">
        <v>299</v>
      </c>
      <c r="D11" s="55" t="s">
        <v>300</v>
      </c>
      <c r="E11" s="55" t="s">
        <v>318</v>
      </c>
      <c r="F11" s="58" t="s">
        <v>327</v>
      </c>
      <c r="G11" s="57" t="s">
        <v>303</v>
      </c>
      <c r="H11" s="65">
        <v>1</v>
      </c>
      <c r="I11" s="57"/>
      <c r="J11" s="55">
        <v>2</v>
      </c>
      <c r="K11" s="55">
        <v>11</v>
      </c>
      <c r="L11" s="55">
        <v>26</v>
      </c>
      <c r="M11" s="55" t="s">
        <v>326</v>
      </c>
      <c r="O11" s="55" t="s">
        <v>328</v>
      </c>
      <c r="P11" s="55" t="s">
        <v>329</v>
      </c>
      <c r="Q11" s="55" t="s">
        <v>330</v>
      </c>
      <c r="R11" s="55" t="s">
        <v>331</v>
      </c>
      <c r="S11" s="67" t="s">
        <v>332</v>
      </c>
      <c r="T11" s="55" t="s">
        <v>333</v>
      </c>
    </row>
    <row r="12" spans="1:25" x14ac:dyDescent="0.25">
      <c r="B12" s="55" t="s">
        <v>334</v>
      </c>
      <c r="C12" s="55" t="s">
        <v>299</v>
      </c>
      <c r="D12" s="55" t="s">
        <v>300</v>
      </c>
      <c r="E12" s="55" t="s">
        <v>335</v>
      </c>
      <c r="F12" s="58" t="s">
        <v>336</v>
      </c>
      <c r="G12" s="57" t="s">
        <v>303</v>
      </c>
      <c r="H12" s="65">
        <v>1</v>
      </c>
      <c r="I12" s="57"/>
      <c r="J12" s="55">
        <v>1</v>
      </c>
      <c r="K12" s="55">
        <v>16</v>
      </c>
      <c r="L12" s="55">
        <v>26</v>
      </c>
      <c r="M12" s="55" t="s">
        <v>334</v>
      </c>
      <c r="O12" s="55" t="s">
        <v>298</v>
      </c>
      <c r="P12" s="55" t="s">
        <v>337</v>
      </c>
      <c r="Q12" s="55" t="s">
        <v>338</v>
      </c>
      <c r="R12" s="55" t="s">
        <v>339</v>
      </c>
      <c r="S12" s="67" t="s">
        <v>340</v>
      </c>
      <c r="T12" s="66" t="s">
        <v>341</v>
      </c>
    </row>
    <row r="13" spans="1:25" x14ac:dyDescent="0.25">
      <c r="B13" s="55" t="s">
        <v>342</v>
      </c>
      <c r="C13" s="55" t="s">
        <v>299</v>
      </c>
      <c r="D13" s="55" t="s">
        <v>300</v>
      </c>
      <c r="E13" s="55" t="s">
        <v>335</v>
      </c>
      <c r="F13" s="58" t="s">
        <v>336</v>
      </c>
      <c r="G13" s="57" t="s">
        <v>310</v>
      </c>
      <c r="H13" s="65">
        <v>1</v>
      </c>
      <c r="I13" s="57"/>
      <c r="J13" s="55">
        <v>1</v>
      </c>
      <c r="K13" s="55">
        <v>16</v>
      </c>
      <c r="L13" s="55">
        <v>18</v>
      </c>
      <c r="M13" s="55" t="s">
        <v>342</v>
      </c>
      <c r="O13" s="55" t="s">
        <v>309</v>
      </c>
      <c r="P13" s="55" t="s">
        <v>343</v>
      </c>
      <c r="Q13" s="55" t="s">
        <v>344</v>
      </c>
      <c r="R13" s="55" t="s">
        <v>345</v>
      </c>
      <c r="S13" s="67" t="s">
        <v>346</v>
      </c>
      <c r="T13" s="55" t="s">
        <v>347</v>
      </c>
    </row>
    <row r="14" spans="1:25" x14ac:dyDescent="0.25">
      <c r="B14" s="55" t="s">
        <v>348</v>
      </c>
      <c r="C14" s="55" t="s">
        <v>299</v>
      </c>
      <c r="D14" s="55" t="s">
        <v>300</v>
      </c>
      <c r="E14" s="55" t="s">
        <v>349</v>
      </c>
      <c r="F14" s="58" t="s">
        <v>350</v>
      </c>
      <c r="G14" s="57" t="s">
        <v>310</v>
      </c>
      <c r="H14" s="65">
        <v>1</v>
      </c>
      <c r="I14" s="57"/>
      <c r="J14" s="55">
        <v>3</v>
      </c>
      <c r="K14" s="55">
        <v>18</v>
      </c>
      <c r="L14" s="55">
        <v>60</v>
      </c>
      <c r="M14" s="55" t="s">
        <v>348</v>
      </c>
      <c r="O14" s="55" t="s">
        <v>317</v>
      </c>
      <c r="P14" s="55" t="s">
        <v>351</v>
      </c>
      <c r="Q14" s="55" t="s">
        <v>352</v>
      </c>
      <c r="R14" s="55" t="s">
        <v>353</v>
      </c>
      <c r="S14" s="67" t="s">
        <v>354</v>
      </c>
      <c r="T14" s="55" t="s">
        <v>355</v>
      </c>
    </row>
    <row r="15" spans="1:25" x14ac:dyDescent="0.25">
      <c r="B15" s="55" t="s">
        <v>356</v>
      </c>
      <c r="C15" s="55" t="s">
        <v>299</v>
      </c>
      <c r="D15" s="55" t="s">
        <v>300</v>
      </c>
      <c r="E15" s="55" t="s">
        <v>357</v>
      </c>
      <c r="F15" s="58" t="s">
        <v>358</v>
      </c>
      <c r="G15" s="57" t="s">
        <v>303</v>
      </c>
      <c r="H15" s="65">
        <v>1</v>
      </c>
      <c r="I15" s="57"/>
      <c r="J15" s="55">
        <v>1</v>
      </c>
      <c r="K15" s="55">
        <v>21</v>
      </c>
      <c r="L15" s="55">
        <v>26</v>
      </c>
      <c r="M15" s="55" t="s">
        <v>356</v>
      </c>
      <c r="O15" s="55" t="s">
        <v>326</v>
      </c>
      <c r="P15" s="55" t="s">
        <v>359</v>
      </c>
      <c r="Q15" s="55" t="s">
        <v>360</v>
      </c>
      <c r="R15" s="55" t="s">
        <v>361</v>
      </c>
      <c r="S15" s="67" t="s">
        <v>362</v>
      </c>
      <c r="T15" s="55" t="s">
        <v>363</v>
      </c>
    </row>
    <row r="16" spans="1:25" x14ac:dyDescent="0.25">
      <c r="B16" s="55" t="s">
        <v>364</v>
      </c>
      <c r="C16" s="55" t="s">
        <v>299</v>
      </c>
      <c r="D16" s="55" t="s">
        <v>300</v>
      </c>
      <c r="E16" s="55" t="s">
        <v>357</v>
      </c>
      <c r="F16" s="58" t="s">
        <v>358</v>
      </c>
      <c r="G16" s="57" t="s">
        <v>310</v>
      </c>
      <c r="H16" s="65">
        <v>1</v>
      </c>
      <c r="I16" s="57"/>
      <c r="J16" s="55">
        <v>1</v>
      </c>
      <c r="K16" s="55">
        <v>21</v>
      </c>
      <c r="L16" s="55">
        <v>22</v>
      </c>
      <c r="M16" s="55" t="s">
        <v>364</v>
      </c>
      <c r="O16" s="55" t="s">
        <v>334</v>
      </c>
      <c r="P16" s="55" t="s">
        <v>365</v>
      </c>
      <c r="Q16" s="55" t="s">
        <v>366</v>
      </c>
      <c r="R16" s="55" t="s">
        <v>367</v>
      </c>
      <c r="S16" s="67" t="s">
        <v>368</v>
      </c>
      <c r="T16" s="55" t="s">
        <v>369</v>
      </c>
    </row>
    <row r="17" spans="2:19" x14ac:dyDescent="0.25">
      <c r="B17" s="55" t="s">
        <v>370</v>
      </c>
      <c r="C17" s="55" t="s">
        <v>299</v>
      </c>
      <c r="D17" s="55" t="s">
        <v>300</v>
      </c>
      <c r="E17" s="55" t="s">
        <v>371</v>
      </c>
      <c r="F17" s="58" t="s">
        <v>372</v>
      </c>
      <c r="G17" s="57" t="s">
        <v>303</v>
      </c>
      <c r="H17" s="65">
        <v>1</v>
      </c>
      <c r="I17" s="57"/>
      <c r="J17" s="55">
        <v>1</v>
      </c>
      <c r="K17" s="55">
        <v>23</v>
      </c>
      <c r="L17" s="55">
        <v>29</v>
      </c>
      <c r="M17" s="55" t="s">
        <v>370</v>
      </c>
      <c r="O17" s="55" t="s">
        <v>342</v>
      </c>
      <c r="P17" s="55" t="s">
        <v>373</v>
      </c>
      <c r="Q17" s="55" t="s">
        <v>374</v>
      </c>
      <c r="R17" s="55" t="s">
        <v>375</v>
      </c>
      <c r="S17" s="67" t="s">
        <v>376</v>
      </c>
    </row>
    <row r="18" spans="2:19" x14ac:dyDescent="0.25">
      <c r="B18" s="55" t="s">
        <v>377</v>
      </c>
      <c r="C18" s="55" t="s">
        <v>299</v>
      </c>
      <c r="D18" s="55" t="s">
        <v>300</v>
      </c>
      <c r="E18" s="55" t="s">
        <v>371</v>
      </c>
      <c r="F18" s="58" t="s">
        <v>372</v>
      </c>
      <c r="G18" s="57" t="s">
        <v>310</v>
      </c>
      <c r="H18" s="65">
        <v>1</v>
      </c>
      <c r="I18" s="57"/>
      <c r="J18" s="55">
        <v>1</v>
      </c>
      <c r="K18" s="55">
        <v>23</v>
      </c>
      <c r="L18" s="55">
        <v>25</v>
      </c>
      <c r="M18" s="55" t="s">
        <v>377</v>
      </c>
      <c r="O18" s="55" t="s">
        <v>348</v>
      </c>
      <c r="P18" s="55" t="s">
        <v>378</v>
      </c>
      <c r="Q18" s="55" t="s">
        <v>379</v>
      </c>
      <c r="R18" s="55" t="s">
        <v>380</v>
      </c>
      <c r="S18" s="66" t="s">
        <v>381</v>
      </c>
    </row>
    <row r="19" spans="2:19" x14ac:dyDescent="0.25">
      <c r="B19" s="55" t="s">
        <v>382</v>
      </c>
      <c r="C19" s="55" t="s">
        <v>299</v>
      </c>
      <c r="D19" s="55" t="s">
        <v>300</v>
      </c>
      <c r="E19" s="55" t="s">
        <v>383</v>
      </c>
      <c r="F19" s="58" t="s">
        <v>384</v>
      </c>
      <c r="G19" s="57" t="s">
        <v>310</v>
      </c>
      <c r="H19" s="65">
        <v>1</v>
      </c>
      <c r="I19" s="57"/>
      <c r="J19" s="55">
        <v>3</v>
      </c>
      <c r="K19" s="55">
        <v>26</v>
      </c>
      <c r="L19" s="55">
        <v>82</v>
      </c>
      <c r="M19" s="55" t="s">
        <v>382</v>
      </c>
      <c r="O19" s="55" t="s">
        <v>356</v>
      </c>
      <c r="P19" s="55" t="s">
        <v>385</v>
      </c>
      <c r="Q19" s="55" t="s">
        <v>386</v>
      </c>
      <c r="R19" s="55" t="s">
        <v>387</v>
      </c>
      <c r="S19" s="67" t="s">
        <v>388</v>
      </c>
    </row>
    <row r="20" spans="2:19" x14ac:dyDescent="0.25">
      <c r="B20" s="55" t="s">
        <v>389</v>
      </c>
      <c r="C20" s="55" t="s">
        <v>299</v>
      </c>
      <c r="D20" s="55" t="s">
        <v>300</v>
      </c>
      <c r="E20" s="55" t="s">
        <v>383</v>
      </c>
      <c r="F20" s="58" t="s">
        <v>390</v>
      </c>
      <c r="G20" s="57" t="s">
        <v>310</v>
      </c>
      <c r="H20" s="65">
        <v>1</v>
      </c>
      <c r="I20" s="57"/>
      <c r="J20" s="55">
        <v>4</v>
      </c>
      <c r="K20" s="55">
        <v>26</v>
      </c>
      <c r="L20" s="55">
        <v>108</v>
      </c>
      <c r="M20" s="55" t="s">
        <v>389</v>
      </c>
      <c r="O20" s="55" t="s">
        <v>364</v>
      </c>
      <c r="P20" s="55" t="s">
        <v>391</v>
      </c>
      <c r="Q20" s="55" t="s">
        <v>392</v>
      </c>
      <c r="R20" s="55" t="s">
        <v>393</v>
      </c>
      <c r="S20" s="67" t="s">
        <v>394</v>
      </c>
    </row>
    <row r="21" spans="2:19" x14ac:dyDescent="0.25">
      <c r="B21" s="55" t="s">
        <v>395</v>
      </c>
      <c r="C21" s="55" t="s">
        <v>299</v>
      </c>
      <c r="D21" s="55" t="s">
        <v>300</v>
      </c>
      <c r="E21" s="55" t="s">
        <v>383</v>
      </c>
      <c r="F21" s="58" t="s">
        <v>396</v>
      </c>
      <c r="G21" s="57" t="s">
        <v>310</v>
      </c>
      <c r="H21" s="65">
        <v>1</v>
      </c>
      <c r="I21" s="57"/>
      <c r="J21" s="55">
        <v>6</v>
      </c>
      <c r="K21" s="55">
        <v>26</v>
      </c>
      <c r="L21" s="55">
        <v>162</v>
      </c>
      <c r="M21" s="55" t="s">
        <v>395</v>
      </c>
      <c r="O21" s="55" t="s">
        <v>370</v>
      </c>
      <c r="P21" s="55" t="s">
        <v>397</v>
      </c>
      <c r="Q21" s="55" t="s">
        <v>398</v>
      </c>
      <c r="R21" s="55" t="s">
        <v>399</v>
      </c>
      <c r="S21" s="67" t="s">
        <v>400</v>
      </c>
    </row>
    <row r="22" spans="2:19" x14ac:dyDescent="0.25">
      <c r="B22" s="55" t="s">
        <v>401</v>
      </c>
      <c r="C22" s="55" t="s">
        <v>299</v>
      </c>
      <c r="D22" s="55" t="s">
        <v>300</v>
      </c>
      <c r="E22" s="55" t="s">
        <v>383</v>
      </c>
      <c r="F22" s="58" t="s">
        <v>402</v>
      </c>
      <c r="G22" s="57" t="s">
        <v>310</v>
      </c>
      <c r="H22" s="65">
        <v>1</v>
      </c>
      <c r="I22" s="57"/>
      <c r="J22" s="55">
        <v>8</v>
      </c>
      <c r="K22" s="55">
        <v>26</v>
      </c>
      <c r="L22" s="55">
        <v>216</v>
      </c>
      <c r="M22" s="55" t="s">
        <v>401</v>
      </c>
      <c r="O22" s="55" t="s">
        <v>377</v>
      </c>
      <c r="P22" s="55" t="s">
        <v>403</v>
      </c>
      <c r="Q22" s="55" t="s">
        <v>404</v>
      </c>
      <c r="R22" s="55" t="s">
        <v>405</v>
      </c>
      <c r="S22" s="67" t="s">
        <v>406</v>
      </c>
    </row>
    <row r="23" spans="2:19" x14ac:dyDescent="0.25">
      <c r="B23" s="55" t="s">
        <v>407</v>
      </c>
      <c r="C23" s="55" t="s">
        <v>299</v>
      </c>
      <c r="D23" s="55" t="s">
        <v>300</v>
      </c>
      <c r="E23" s="55" t="s">
        <v>408</v>
      </c>
      <c r="F23" s="58" t="s">
        <v>409</v>
      </c>
      <c r="G23" s="57" t="s">
        <v>303</v>
      </c>
      <c r="H23" s="65">
        <v>1</v>
      </c>
      <c r="I23" s="57"/>
      <c r="J23" s="55">
        <v>1</v>
      </c>
      <c r="K23" s="55">
        <v>28</v>
      </c>
      <c r="L23" s="55">
        <v>35</v>
      </c>
      <c r="M23" s="55" t="s">
        <v>407</v>
      </c>
      <c r="O23" s="55" t="s">
        <v>382</v>
      </c>
      <c r="P23" s="55" t="s">
        <v>410</v>
      </c>
      <c r="Q23" s="55" t="s">
        <v>411</v>
      </c>
      <c r="R23" s="55" t="s">
        <v>412</v>
      </c>
      <c r="S23" s="67" t="s">
        <v>413</v>
      </c>
    </row>
    <row r="24" spans="2:19" x14ac:dyDescent="0.25">
      <c r="B24" s="55" t="s">
        <v>414</v>
      </c>
      <c r="C24" s="55" t="s">
        <v>299</v>
      </c>
      <c r="D24" s="55" t="s">
        <v>300</v>
      </c>
      <c r="E24" s="55" t="s">
        <v>408</v>
      </c>
      <c r="F24" s="58" t="s">
        <v>409</v>
      </c>
      <c r="G24" s="57" t="s">
        <v>310</v>
      </c>
      <c r="H24" s="65">
        <v>1</v>
      </c>
      <c r="I24" s="57"/>
      <c r="J24" s="55">
        <v>1</v>
      </c>
      <c r="K24" s="55">
        <v>28</v>
      </c>
      <c r="L24" s="55">
        <v>28</v>
      </c>
      <c r="M24" s="55" t="s">
        <v>414</v>
      </c>
      <c r="O24" s="55" t="s">
        <v>389</v>
      </c>
      <c r="P24" s="55" t="s">
        <v>415</v>
      </c>
      <c r="Q24" s="55" t="s">
        <v>416</v>
      </c>
      <c r="R24" s="55" t="s">
        <v>417</v>
      </c>
      <c r="S24" s="67" t="s">
        <v>418</v>
      </c>
    </row>
    <row r="25" spans="2:19" x14ac:dyDescent="0.25">
      <c r="B25" s="55" t="s">
        <v>419</v>
      </c>
      <c r="C25" s="55" t="s">
        <v>299</v>
      </c>
      <c r="D25" s="55" t="s">
        <v>300</v>
      </c>
      <c r="E25" s="55" t="s">
        <v>420</v>
      </c>
      <c r="F25" s="58" t="s">
        <v>421</v>
      </c>
      <c r="G25" s="57" t="s">
        <v>310</v>
      </c>
      <c r="H25" s="65">
        <v>1</v>
      </c>
      <c r="I25" s="57"/>
      <c r="J25" s="55">
        <v>3</v>
      </c>
      <c r="K25" s="55">
        <v>32</v>
      </c>
      <c r="L25" s="55">
        <v>114</v>
      </c>
      <c r="M25" s="55" t="s">
        <v>419</v>
      </c>
      <c r="O25" s="55" t="s">
        <v>395</v>
      </c>
      <c r="P25" s="55" t="s">
        <v>422</v>
      </c>
      <c r="Q25" s="55" t="s">
        <v>423</v>
      </c>
      <c r="R25" s="55" t="s">
        <v>424</v>
      </c>
      <c r="S25" s="67" t="s">
        <v>425</v>
      </c>
    </row>
    <row r="26" spans="2:19" x14ac:dyDescent="0.25">
      <c r="B26" s="55" t="s">
        <v>426</v>
      </c>
      <c r="C26" s="55" t="s">
        <v>299</v>
      </c>
      <c r="D26" s="55" t="s">
        <v>300</v>
      </c>
      <c r="E26" s="55" t="s">
        <v>420</v>
      </c>
      <c r="F26" s="58" t="s">
        <v>427</v>
      </c>
      <c r="G26" s="57" t="s">
        <v>310</v>
      </c>
      <c r="H26" s="65">
        <v>1</v>
      </c>
      <c r="I26" s="57"/>
      <c r="J26" s="55">
        <v>4</v>
      </c>
      <c r="K26" s="55">
        <v>32</v>
      </c>
      <c r="L26" s="55">
        <v>152</v>
      </c>
      <c r="M26" s="55" t="s">
        <v>426</v>
      </c>
      <c r="O26" s="55" t="s">
        <v>401</v>
      </c>
      <c r="P26" s="55" t="s">
        <v>428</v>
      </c>
      <c r="Q26" s="55" t="s">
        <v>429</v>
      </c>
      <c r="R26" s="55" t="s">
        <v>430</v>
      </c>
      <c r="S26" s="67" t="s">
        <v>431</v>
      </c>
    </row>
    <row r="27" spans="2:19" x14ac:dyDescent="0.25">
      <c r="B27" s="55" t="s">
        <v>432</v>
      </c>
      <c r="C27" s="55" t="s">
        <v>299</v>
      </c>
      <c r="D27" s="55" t="s">
        <v>300</v>
      </c>
      <c r="E27" s="55" t="s">
        <v>420</v>
      </c>
      <c r="F27" s="58" t="s">
        <v>433</v>
      </c>
      <c r="G27" s="57" t="s">
        <v>310</v>
      </c>
      <c r="H27" s="65">
        <v>1</v>
      </c>
      <c r="I27" s="57"/>
      <c r="J27" s="55">
        <v>6</v>
      </c>
      <c r="K27" s="55">
        <v>32</v>
      </c>
      <c r="L27" s="55">
        <v>228</v>
      </c>
      <c r="M27" s="55" t="s">
        <v>432</v>
      </c>
      <c r="O27" s="55" t="s">
        <v>407</v>
      </c>
      <c r="P27" s="55" t="s">
        <v>434</v>
      </c>
      <c r="Q27" s="55" t="s">
        <v>435</v>
      </c>
      <c r="R27" s="55" t="s">
        <v>436</v>
      </c>
      <c r="S27" s="67" t="s">
        <v>437</v>
      </c>
    </row>
    <row r="28" spans="2:19" x14ac:dyDescent="0.25">
      <c r="B28" s="55" t="s">
        <v>438</v>
      </c>
      <c r="C28" s="55" t="s">
        <v>299</v>
      </c>
      <c r="D28" s="55" t="s">
        <v>300</v>
      </c>
      <c r="E28" s="55" t="s">
        <v>420</v>
      </c>
      <c r="F28" s="58" t="s">
        <v>439</v>
      </c>
      <c r="G28" s="57" t="s">
        <v>310</v>
      </c>
      <c r="H28" s="65">
        <v>1</v>
      </c>
      <c r="I28" s="57"/>
      <c r="J28" s="55">
        <v>8</v>
      </c>
      <c r="K28" s="55">
        <v>32</v>
      </c>
      <c r="L28" s="55">
        <v>304</v>
      </c>
      <c r="M28" s="55" t="s">
        <v>438</v>
      </c>
      <c r="O28" s="55" t="s">
        <v>414</v>
      </c>
      <c r="P28" s="55" t="s">
        <v>440</v>
      </c>
      <c r="Q28" s="55" t="s">
        <v>441</v>
      </c>
      <c r="R28" s="55" t="s">
        <v>442</v>
      </c>
      <c r="S28" s="67" t="s">
        <v>443</v>
      </c>
    </row>
    <row r="29" spans="2:19" x14ac:dyDescent="0.25">
      <c r="B29" s="55" t="s">
        <v>444</v>
      </c>
      <c r="C29" s="55" t="s">
        <v>299</v>
      </c>
      <c r="D29" s="55" t="s">
        <v>300</v>
      </c>
      <c r="E29" s="55" t="s">
        <v>445</v>
      </c>
      <c r="F29" s="58" t="s">
        <v>446</v>
      </c>
      <c r="G29" s="57" t="s">
        <v>303</v>
      </c>
      <c r="H29" s="65">
        <v>1</v>
      </c>
      <c r="I29" s="57"/>
      <c r="J29" s="55">
        <v>1</v>
      </c>
      <c r="K29" s="55">
        <v>38</v>
      </c>
      <c r="L29" s="55">
        <v>46</v>
      </c>
      <c r="M29" s="55" t="s">
        <v>444</v>
      </c>
      <c r="O29" s="55" t="s">
        <v>419</v>
      </c>
      <c r="P29" s="55" t="s">
        <v>447</v>
      </c>
      <c r="Q29" s="55" t="s">
        <v>448</v>
      </c>
      <c r="R29" s="55" t="s">
        <v>449</v>
      </c>
      <c r="S29" s="67" t="s">
        <v>450</v>
      </c>
    </row>
    <row r="30" spans="2:19" x14ac:dyDescent="0.25">
      <c r="B30" s="55" t="s">
        <v>451</v>
      </c>
      <c r="C30" s="55" t="s">
        <v>299</v>
      </c>
      <c r="D30" s="55" t="s">
        <v>300</v>
      </c>
      <c r="E30" s="55" t="s">
        <v>445</v>
      </c>
      <c r="F30" s="58" t="s">
        <v>446</v>
      </c>
      <c r="G30" s="57" t="s">
        <v>310</v>
      </c>
      <c r="H30" s="65">
        <v>1</v>
      </c>
      <c r="I30" s="57"/>
      <c r="J30" s="55">
        <v>1</v>
      </c>
      <c r="K30" s="55">
        <v>38</v>
      </c>
      <c r="L30" s="55">
        <v>36</v>
      </c>
      <c r="M30" s="55" t="s">
        <v>451</v>
      </c>
      <c r="O30" s="55" t="s">
        <v>426</v>
      </c>
      <c r="P30" s="55" t="s">
        <v>452</v>
      </c>
      <c r="Q30" s="55" t="s">
        <v>453</v>
      </c>
      <c r="R30" s="55" t="s">
        <v>454</v>
      </c>
      <c r="S30" s="10">
        <f t="shared" ref="S30:S61" si="0">IF(ISBLANK(B864)=TRUE,"Enter Custom Fixture",B864)</f>
        <v>0</v>
      </c>
    </row>
    <row r="31" spans="2:19" x14ac:dyDescent="0.25">
      <c r="B31" s="55" t="s">
        <v>455</v>
      </c>
      <c r="C31" s="55" t="s">
        <v>299</v>
      </c>
      <c r="D31" s="55" t="s">
        <v>300</v>
      </c>
      <c r="E31" s="55" t="s">
        <v>456</v>
      </c>
      <c r="F31" s="58" t="s">
        <v>457</v>
      </c>
      <c r="G31" s="57" t="s">
        <v>310</v>
      </c>
      <c r="H31" s="65">
        <v>1</v>
      </c>
      <c r="I31" s="57"/>
      <c r="J31" s="55">
        <v>1</v>
      </c>
      <c r="K31" s="55">
        <v>42</v>
      </c>
      <c r="L31" s="55">
        <v>48</v>
      </c>
      <c r="M31" s="55" t="s">
        <v>455</v>
      </c>
      <c r="O31" s="55" t="s">
        <v>432</v>
      </c>
      <c r="P31" s="55" t="s">
        <v>458</v>
      </c>
      <c r="Q31" s="55" t="s">
        <v>459</v>
      </c>
      <c r="R31" s="55" t="s">
        <v>460</v>
      </c>
      <c r="S31" s="10">
        <f t="shared" si="0"/>
        <v>0</v>
      </c>
    </row>
    <row r="32" spans="2:19" x14ac:dyDescent="0.25">
      <c r="B32" s="55" t="s">
        <v>461</v>
      </c>
      <c r="C32" s="55" t="s">
        <v>299</v>
      </c>
      <c r="D32" s="55" t="s">
        <v>300</v>
      </c>
      <c r="E32" s="55" t="s">
        <v>456</v>
      </c>
      <c r="F32" s="58" t="s">
        <v>462</v>
      </c>
      <c r="G32" s="57" t="s">
        <v>310</v>
      </c>
      <c r="H32" s="65">
        <v>1</v>
      </c>
      <c r="I32" s="57"/>
      <c r="J32" s="55">
        <v>2</v>
      </c>
      <c r="K32" s="55">
        <v>42</v>
      </c>
      <c r="L32" s="55">
        <v>100</v>
      </c>
      <c r="M32" s="55" t="s">
        <v>461</v>
      </c>
      <c r="O32" s="55" t="s">
        <v>438</v>
      </c>
      <c r="P32" s="55" t="s">
        <v>463</v>
      </c>
      <c r="Q32" s="55" t="s">
        <v>464</v>
      </c>
      <c r="R32" s="55" t="s">
        <v>465</v>
      </c>
      <c r="S32" s="10">
        <f t="shared" si="0"/>
        <v>0</v>
      </c>
    </row>
    <row r="33" spans="2:19" x14ac:dyDescent="0.25">
      <c r="B33" s="55" t="s">
        <v>466</v>
      </c>
      <c r="C33" s="55" t="s">
        <v>299</v>
      </c>
      <c r="D33" s="55" t="s">
        <v>300</v>
      </c>
      <c r="E33" s="55" t="s">
        <v>456</v>
      </c>
      <c r="F33" s="58" t="s">
        <v>467</v>
      </c>
      <c r="G33" s="57" t="s">
        <v>310</v>
      </c>
      <c r="H33" s="65">
        <v>1</v>
      </c>
      <c r="I33" s="57"/>
      <c r="J33" s="55">
        <v>3</v>
      </c>
      <c r="K33" s="55">
        <v>42</v>
      </c>
      <c r="L33" s="55">
        <v>141</v>
      </c>
      <c r="M33" s="55" t="s">
        <v>466</v>
      </c>
      <c r="O33" s="55" t="s">
        <v>444</v>
      </c>
      <c r="P33" s="55" t="s">
        <v>468</v>
      </c>
      <c r="Q33" s="55" t="s">
        <v>469</v>
      </c>
      <c r="R33" s="55" t="s">
        <v>470</v>
      </c>
      <c r="S33" s="10">
        <f t="shared" si="0"/>
        <v>0</v>
      </c>
    </row>
    <row r="34" spans="2:19" x14ac:dyDescent="0.25">
      <c r="B34" s="55" t="s">
        <v>471</v>
      </c>
      <c r="C34" s="55" t="s">
        <v>299</v>
      </c>
      <c r="D34" s="55" t="s">
        <v>300</v>
      </c>
      <c r="E34" s="55" t="s">
        <v>456</v>
      </c>
      <c r="F34" s="58" t="s">
        <v>472</v>
      </c>
      <c r="G34" s="57" t="s">
        <v>310</v>
      </c>
      <c r="H34" s="65">
        <v>1</v>
      </c>
      <c r="I34" s="57"/>
      <c r="J34" s="55">
        <v>4</v>
      </c>
      <c r="K34" s="55">
        <v>42</v>
      </c>
      <c r="L34" s="55">
        <v>188</v>
      </c>
      <c r="M34" s="55" t="s">
        <v>471</v>
      </c>
      <c r="O34" s="55" t="s">
        <v>451</v>
      </c>
      <c r="P34" s="55" t="s">
        <v>473</v>
      </c>
      <c r="Q34" s="55" t="s">
        <v>474</v>
      </c>
      <c r="R34" s="55" t="s">
        <v>475</v>
      </c>
      <c r="S34" s="10">
        <f t="shared" si="0"/>
        <v>0</v>
      </c>
    </row>
    <row r="35" spans="2:19" x14ac:dyDescent="0.25">
      <c r="B35" s="55" t="s">
        <v>476</v>
      </c>
      <c r="C35" s="55" t="s">
        <v>299</v>
      </c>
      <c r="D35" s="55" t="s">
        <v>300</v>
      </c>
      <c r="E35" s="55" t="s">
        <v>456</v>
      </c>
      <c r="F35" s="58" t="s">
        <v>477</v>
      </c>
      <c r="G35" s="57" t="s">
        <v>310</v>
      </c>
      <c r="H35" s="65">
        <v>1</v>
      </c>
      <c r="I35" s="57"/>
      <c r="J35" s="55">
        <v>6</v>
      </c>
      <c r="K35" s="55">
        <v>42</v>
      </c>
      <c r="L35" s="55">
        <v>282</v>
      </c>
      <c r="M35" s="55" t="s">
        <v>476</v>
      </c>
      <c r="O35" s="55" t="s">
        <v>455</v>
      </c>
      <c r="P35" s="55" t="s">
        <v>478</v>
      </c>
      <c r="Q35" s="55" t="s">
        <v>479</v>
      </c>
      <c r="R35" s="55" t="s">
        <v>480</v>
      </c>
      <c r="S35" s="10">
        <f t="shared" si="0"/>
        <v>0</v>
      </c>
    </row>
    <row r="36" spans="2:19" x14ac:dyDescent="0.25">
      <c r="B36" s="55" t="s">
        <v>481</v>
      </c>
      <c r="C36" s="55" t="s">
        <v>299</v>
      </c>
      <c r="D36" s="55" t="s">
        <v>300</v>
      </c>
      <c r="E36" s="55" t="s">
        <v>456</v>
      </c>
      <c r="F36" s="58" t="s">
        <v>482</v>
      </c>
      <c r="G36" s="57" t="s">
        <v>310</v>
      </c>
      <c r="H36" s="65">
        <v>1</v>
      </c>
      <c r="I36" s="57"/>
      <c r="J36" s="55">
        <v>8</v>
      </c>
      <c r="K36" s="55">
        <v>42</v>
      </c>
      <c r="L36" s="55">
        <v>376</v>
      </c>
      <c r="M36" s="55" t="s">
        <v>481</v>
      </c>
      <c r="O36" s="55" t="s">
        <v>461</v>
      </c>
      <c r="P36" s="55" t="s">
        <v>483</v>
      </c>
      <c r="Q36" s="55" t="s">
        <v>484</v>
      </c>
      <c r="R36" s="55" t="s">
        <v>485</v>
      </c>
      <c r="S36" s="10">
        <f t="shared" si="0"/>
        <v>0</v>
      </c>
    </row>
    <row r="37" spans="2:19" x14ac:dyDescent="0.25">
      <c r="B37" s="55" t="s">
        <v>486</v>
      </c>
      <c r="C37" s="55" t="s">
        <v>299</v>
      </c>
      <c r="D37" s="55" t="s">
        <v>300</v>
      </c>
      <c r="E37" s="55" t="s">
        <v>487</v>
      </c>
      <c r="F37" s="58" t="s">
        <v>488</v>
      </c>
      <c r="G37" s="57" t="s">
        <v>303</v>
      </c>
      <c r="H37" s="65">
        <v>1</v>
      </c>
      <c r="I37" s="57"/>
      <c r="J37" s="55">
        <v>1</v>
      </c>
      <c r="K37" s="55">
        <v>10</v>
      </c>
      <c r="L37" s="55">
        <v>15</v>
      </c>
      <c r="M37" s="55" t="s">
        <v>486</v>
      </c>
      <c r="O37" s="55" t="s">
        <v>466</v>
      </c>
      <c r="P37" s="55" t="s">
        <v>489</v>
      </c>
      <c r="Q37" s="55" t="s">
        <v>490</v>
      </c>
      <c r="R37" s="55" t="s">
        <v>491</v>
      </c>
      <c r="S37" s="10">
        <f t="shared" si="0"/>
        <v>0</v>
      </c>
    </row>
    <row r="38" spans="2:19" x14ac:dyDescent="0.25">
      <c r="B38" s="55" t="s">
        <v>492</v>
      </c>
      <c r="C38" s="55" t="s">
        <v>299</v>
      </c>
      <c r="D38" s="55" t="s">
        <v>300</v>
      </c>
      <c r="E38" s="55" t="s">
        <v>493</v>
      </c>
      <c r="F38" s="58" t="s">
        <v>494</v>
      </c>
      <c r="G38" s="57" t="s">
        <v>303</v>
      </c>
      <c r="H38" s="65">
        <v>1</v>
      </c>
      <c r="I38" s="57"/>
      <c r="J38" s="55">
        <v>1</v>
      </c>
      <c r="K38" s="55">
        <v>13</v>
      </c>
      <c r="L38" s="55">
        <v>17</v>
      </c>
      <c r="M38" s="55" t="s">
        <v>492</v>
      </c>
      <c r="O38" s="55" t="s">
        <v>471</v>
      </c>
      <c r="P38" s="55" t="s">
        <v>495</v>
      </c>
      <c r="Q38" s="55" t="s">
        <v>496</v>
      </c>
      <c r="R38" s="55" t="s">
        <v>497</v>
      </c>
      <c r="S38" s="10">
        <f t="shared" si="0"/>
        <v>0</v>
      </c>
    </row>
    <row r="39" spans="2:19" x14ac:dyDescent="0.25">
      <c r="B39" s="55" t="s">
        <v>498</v>
      </c>
      <c r="C39" s="55" t="s">
        <v>299</v>
      </c>
      <c r="D39" s="55" t="s">
        <v>300</v>
      </c>
      <c r="E39" s="55" t="s">
        <v>493</v>
      </c>
      <c r="F39" s="58" t="s">
        <v>499</v>
      </c>
      <c r="G39" s="57" t="s">
        <v>310</v>
      </c>
      <c r="H39" s="65">
        <v>1</v>
      </c>
      <c r="I39" s="57"/>
      <c r="J39" s="55">
        <v>1</v>
      </c>
      <c r="K39" s="55">
        <v>13</v>
      </c>
      <c r="L39" s="55">
        <v>15</v>
      </c>
      <c r="M39" s="55" t="s">
        <v>498</v>
      </c>
      <c r="O39" s="55" t="s">
        <v>476</v>
      </c>
      <c r="P39" s="55" t="s">
        <v>500</v>
      </c>
      <c r="Q39" s="55" t="s">
        <v>501</v>
      </c>
      <c r="R39" s="55" t="s">
        <v>502</v>
      </c>
      <c r="S39" s="10">
        <f t="shared" si="0"/>
        <v>0</v>
      </c>
    </row>
    <row r="40" spans="2:19" x14ac:dyDescent="0.25">
      <c r="B40" s="55" t="s">
        <v>503</v>
      </c>
      <c r="C40" s="55" t="s">
        <v>299</v>
      </c>
      <c r="D40" s="55" t="s">
        <v>300</v>
      </c>
      <c r="E40" s="55" t="s">
        <v>493</v>
      </c>
      <c r="F40" s="58" t="s">
        <v>504</v>
      </c>
      <c r="G40" s="57" t="s">
        <v>303</v>
      </c>
      <c r="H40" s="65">
        <v>1</v>
      </c>
      <c r="I40" s="57"/>
      <c r="J40" s="55">
        <v>2</v>
      </c>
      <c r="K40" s="55">
        <v>13</v>
      </c>
      <c r="L40" s="55">
        <v>31</v>
      </c>
      <c r="M40" s="55" t="s">
        <v>503</v>
      </c>
      <c r="O40" s="55" t="s">
        <v>481</v>
      </c>
      <c r="P40" s="55" t="s">
        <v>505</v>
      </c>
      <c r="Q40" s="55" t="s">
        <v>506</v>
      </c>
      <c r="R40" s="55" t="s">
        <v>507</v>
      </c>
      <c r="S40" s="10">
        <f t="shared" si="0"/>
        <v>0</v>
      </c>
    </row>
    <row r="41" spans="2:19" x14ac:dyDescent="0.25">
      <c r="B41" s="55" t="s">
        <v>508</v>
      </c>
      <c r="C41" s="55" t="s">
        <v>299</v>
      </c>
      <c r="D41" s="55" t="s">
        <v>300</v>
      </c>
      <c r="E41" s="55" t="s">
        <v>493</v>
      </c>
      <c r="F41" s="58" t="s">
        <v>509</v>
      </c>
      <c r="G41" s="57" t="s">
        <v>310</v>
      </c>
      <c r="H41" s="65">
        <v>1</v>
      </c>
      <c r="I41" s="57"/>
      <c r="J41" s="55">
        <v>2</v>
      </c>
      <c r="K41" s="55">
        <v>13</v>
      </c>
      <c r="L41" s="55">
        <v>28</v>
      </c>
      <c r="M41" s="55" t="s">
        <v>508</v>
      </c>
      <c r="O41" s="55" t="s">
        <v>510</v>
      </c>
      <c r="P41" s="55" t="s">
        <v>511</v>
      </c>
      <c r="Q41" s="55" t="s">
        <v>512</v>
      </c>
      <c r="R41" s="55" t="s">
        <v>513</v>
      </c>
      <c r="S41" s="10">
        <f t="shared" si="0"/>
        <v>0</v>
      </c>
    </row>
    <row r="42" spans="2:19" x14ac:dyDescent="0.25">
      <c r="B42" s="55" t="s">
        <v>514</v>
      </c>
      <c r="C42" s="55" t="s">
        <v>299</v>
      </c>
      <c r="D42" s="55" t="s">
        <v>300</v>
      </c>
      <c r="E42" s="55" t="s">
        <v>493</v>
      </c>
      <c r="F42" s="58" t="s">
        <v>515</v>
      </c>
      <c r="G42" s="57" t="s">
        <v>303</v>
      </c>
      <c r="H42" s="65">
        <v>1</v>
      </c>
      <c r="I42" s="57"/>
      <c r="J42" s="55">
        <v>3</v>
      </c>
      <c r="K42" s="55">
        <v>13</v>
      </c>
      <c r="L42" s="55">
        <v>48</v>
      </c>
      <c r="M42" s="55" t="s">
        <v>514</v>
      </c>
      <c r="O42" s="55" t="s">
        <v>516</v>
      </c>
      <c r="P42" s="55" t="s">
        <v>517</v>
      </c>
      <c r="Q42" s="55" t="s">
        <v>518</v>
      </c>
      <c r="R42" s="55" t="s">
        <v>519</v>
      </c>
      <c r="S42" s="10">
        <f t="shared" si="0"/>
        <v>0</v>
      </c>
    </row>
    <row r="43" spans="2:19" x14ac:dyDescent="0.25">
      <c r="B43" s="55" t="s">
        <v>520</v>
      </c>
      <c r="C43" s="55" t="s">
        <v>299</v>
      </c>
      <c r="D43" s="55" t="s">
        <v>300</v>
      </c>
      <c r="E43" s="55" t="s">
        <v>521</v>
      </c>
      <c r="F43" s="58" t="s">
        <v>522</v>
      </c>
      <c r="G43" s="57" t="s">
        <v>303</v>
      </c>
      <c r="H43" s="65">
        <v>1</v>
      </c>
      <c r="I43" s="57"/>
      <c r="J43" s="55">
        <v>1</v>
      </c>
      <c r="K43" s="55">
        <v>15</v>
      </c>
      <c r="L43" s="55">
        <v>20</v>
      </c>
      <c r="M43" s="55" t="s">
        <v>520</v>
      </c>
      <c r="O43" s="55" t="s">
        <v>523</v>
      </c>
      <c r="P43" s="55" t="s">
        <v>524</v>
      </c>
      <c r="Q43" s="55" t="s">
        <v>525</v>
      </c>
      <c r="R43" s="55" t="s">
        <v>526</v>
      </c>
      <c r="S43" s="10">
        <f t="shared" si="0"/>
        <v>0</v>
      </c>
    </row>
    <row r="44" spans="2:19" x14ac:dyDescent="0.25">
      <c r="B44" s="55" t="s">
        <v>527</v>
      </c>
      <c r="C44" s="55" t="s">
        <v>299</v>
      </c>
      <c r="D44" s="55" t="s">
        <v>300</v>
      </c>
      <c r="E44" s="55" t="s">
        <v>528</v>
      </c>
      <c r="F44" s="58" t="s">
        <v>529</v>
      </c>
      <c r="G44" s="57" t="s">
        <v>303</v>
      </c>
      <c r="H44" s="65">
        <v>1</v>
      </c>
      <c r="I44" s="57"/>
      <c r="J44" s="55">
        <v>1</v>
      </c>
      <c r="K44" s="55">
        <v>17</v>
      </c>
      <c r="L44" s="55">
        <v>24</v>
      </c>
      <c r="M44" s="55" t="s">
        <v>527</v>
      </c>
      <c r="O44" s="55" t="s">
        <v>530</v>
      </c>
      <c r="P44" s="55" t="s">
        <v>531</v>
      </c>
      <c r="Q44" s="55" t="s">
        <v>532</v>
      </c>
      <c r="R44" s="55" t="s">
        <v>533</v>
      </c>
      <c r="S44" s="10">
        <f t="shared" si="0"/>
        <v>0</v>
      </c>
    </row>
    <row r="45" spans="2:19" x14ac:dyDescent="0.25">
      <c r="B45" s="55" t="s">
        <v>534</v>
      </c>
      <c r="C45" s="55" t="s">
        <v>299</v>
      </c>
      <c r="D45" s="55" t="s">
        <v>300</v>
      </c>
      <c r="E45" s="55" t="s">
        <v>528</v>
      </c>
      <c r="F45" s="58" t="s">
        <v>535</v>
      </c>
      <c r="G45" s="57" t="s">
        <v>303</v>
      </c>
      <c r="H45" s="65">
        <v>1</v>
      </c>
      <c r="I45" s="57"/>
      <c r="J45" s="55">
        <v>2</v>
      </c>
      <c r="K45" s="55">
        <v>17</v>
      </c>
      <c r="L45" s="55">
        <v>48</v>
      </c>
      <c r="M45" s="55" t="s">
        <v>534</v>
      </c>
      <c r="O45" s="55" t="s">
        <v>536</v>
      </c>
      <c r="P45" s="55" t="s">
        <v>537</v>
      </c>
      <c r="Q45" s="55" t="s">
        <v>538</v>
      </c>
      <c r="R45" s="55" t="s">
        <v>539</v>
      </c>
      <c r="S45" s="10">
        <f t="shared" si="0"/>
        <v>0</v>
      </c>
    </row>
    <row r="46" spans="2:19" x14ac:dyDescent="0.25">
      <c r="B46" s="55" t="s">
        <v>540</v>
      </c>
      <c r="C46" s="55" t="s">
        <v>299</v>
      </c>
      <c r="D46" s="55" t="s">
        <v>300</v>
      </c>
      <c r="E46" s="55" t="s">
        <v>541</v>
      </c>
      <c r="F46" s="58" t="s">
        <v>542</v>
      </c>
      <c r="G46" s="57" t="s">
        <v>303</v>
      </c>
      <c r="H46" s="65">
        <v>1</v>
      </c>
      <c r="I46" s="57"/>
      <c r="J46" s="55">
        <v>1</v>
      </c>
      <c r="K46" s="55">
        <v>18</v>
      </c>
      <c r="L46" s="55">
        <v>26</v>
      </c>
      <c r="M46" s="55" t="s">
        <v>540</v>
      </c>
      <c r="O46" s="55" t="s">
        <v>543</v>
      </c>
      <c r="P46" s="10">
        <f t="shared" ref="P46:P77" si="1">IF(ISBLANK(B864)=TRUE,"Enter Custom Fixture",B864)</f>
        <v>0</v>
      </c>
      <c r="Q46" s="55" t="s">
        <v>544</v>
      </c>
      <c r="R46" s="55" t="s">
        <v>545</v>
      </c>
      <c r="S46" s="10">
        <f t="shared" si="0"/>
        <v>0</v>
      </c>
    </row>
    <row r="47" spans="2:19" x14ac:dyDescent="0.25">
      <c r="B47" s="55" t="s">
        <v>546</v>
      </c>
      <c r="C47" s="55" t="s">
        <v>299</v>
      </c>
      <c r="D47" s="55" t="s">
        <v>300</v>
      </c>
      <c r="E47" s="55" t="s">
        <v>541</v>
      </c>
      <c r="F47" s="58" t="s">
        <v>547</v>
      </c>
      <c r="G47" s="57" t="s">
        <v>310</v>
      </c>
      <c r="H47" s="65">
        <v>1</v>
      </c>
      <c r="I47" s="57"/>
      <c r="J47" s="55">
        <v>1</v>
      </c>
      <c r="K47" s="55">
        <v>18</v>
      </c>
      <c r="L47" s="55">
        <v>20</v>
      </c>
      <c r="M47" s="55" t="s">
        <v>546</v>
      </c>
      <c r="O47" s="55" t="s">
        <v>548</v>
      </c>
      <c r="P47" s="10">
        <f t="shared" si="1"/>
        <v>0</v>
      </c>
      <c r="Q47" s="55" t="s">
        <v>549</v>
      </c>
      <c r="R47" s="55" t="s">
        <v>550</v>
      </c>
      <c r="S47" s="10">
        <f t="shared" si="0"/>
        <v>0</v>
      </c>
    </row>
    <row r="48" spans="2:19" x14ac:dyDescent="0.25">
      <c r="B48" s="55" t="s">
        <v>551</v>
      </c>
      <c r="C48" s="55" t="s">
        <v>299</v>
      </c>
      <c r="D48" s="55" t="s">
        <v>300</v>
      </c>
      <c r="E48" s="55" t="s">
        <v>541</v>
      </c>
      <c r="F48" s="58" t="s">
        <v>552</v>
      </c>
      <c r="G48" s="57" t="s">
        <v>303</v>
      </c>
      <c r="H48" s="65">
        <v>1</v>
      </c>
      <c r="I48" s="57"/>
      <c r="J48" s="55">
        <v>2</v>
      </c>
      <c r="K48" s="55">
        <v>18</v>
      </c>
      <c r="L48" s="55">
        <v>45</v>
      </c>
      <c r="M48" s="55" t="s">
        <v>551</v>
      </c>
      <c r="O48" s="55" t="s">
        <v>553</v>
      </c>
      <c r="P48" s="10">
        <f t="shared" si="1"/>
        <v>0</v>
      </c>
      <c r="Q48" s="55" t="s">
        <v>554</v>
      </c>
      <c r="R48" s="55" t="s">
        <v>555</v>
      </c>
      <c r="S48" s="10">
        <f t="shared" si="0"/>
        <v>0</v>
      </c>
    </row>
    <row r="49" spans="2:19" x14ac:dyDescent="0.25">
      <c r="B49" s="55" t="s">
        <v>556</v>
      </c>
      <c r="C49" s="55" t="s">
        <v>299</v>
      </c>
      <c r="D49" s="55" t="s">
        <v>300</v>
      </c>
      <c r="E49" s="55" t="s">
        <v>541</v>
      </c>
      <c r="F49" s="58" t="s">
        <v>557</v>
      </c>
      <c r="G49" s="57" t="s">
        <v>310</v>
      </c>
      <c r="H49" s="65">
        <v>1</v>
      </c>
      <c r="I49" s="57"/>
      <c r="J49" s="55">
        <v>2</v>
      </c>
      <c r="K49" s="55">
        <v>18</v>
      </c>
      <c r="L49" s="55">
        <v>38</v>
      </c>
      <c r="M49" s="55" t="s">
        <v>556</v>
      </c>
      <c r="O49" s="55" t="s">
        <v>558</v>
      </c>
      <c r="P49" s="10">
        <f t="shared" si="1"/>
        <v>0</v>
      </c>
      <c r="Q49" s="55" t="s">
        <v>559</v>
      </c>
      <c r="R49" s="55" t="s">
        <v>560</v>
      </c>
      <c r="S49" s="10">
        <f t="shared" si="0"/>
        <v>0</v>
      </c>
    </row>
    <row r="50" spans="2:19" x14ac:dyDescent="0.25">
      <c r="B50" s="55" t="s">
        <v>561</v>
      </c>
      <c r="C50" s="55" t="s">
        <v>299</v>
      </c>
      <c r="D50" s="55" t="s">
        <v>300</v>
      </c>
      <c r="E50" s="55" t="s">
        <v>541</v>
      </c>
      <c r="F50" s="58" t="s">
        <v>562</v>
      </c>
      <c r="G50" s="57" t="s">
        <v>303</v>
      </c>
      <c r="H50" s="65">
        <v>1</v>
      </c>
      <c r="I50" s="57"/>
      <c r="J50" s="68">
        <v>4</v>
      </c>
      <c r="K50" s="55">
        <v>18</v>
      </c>
      <c r="L50" s="55">
        <v>90</v>
      </c>
      <c r="M50" s="55" t="s">
        <v>561</v>
      </c>
      <c r="O50" s="55" t="s">
        <v>563</v>
      </c>
      <c r="P50" s="10">
        <f t="shared" si="1"/>
        <v>0</v>
      </c>
      <c r="Q50" s="55" t="s">
        <v>564</v>
      </c>
      <c r="R50" s="55" t="s">
        <v>565</v>
      </c>
      <c r="S50" s="10">
        <f t="shared" si="0"/>
        <v>0</v>
      </c>
    </row>
    <row r="51" spans="2:19" x14ac:dyDescent="0.25">
      <c r="B51" s="55" t="s">
        <v>566</v>
      </c>
      <c r="C51" s="55" t="s">
        <v>299</v>
      </c>
      <c r="D51" s="55" t="s">
        <v>300</v>
      </c>
      <c r="E51" s="55" t="s">
        <v>567</v>
      </c>
      <c r="F51" s="58" t="s">
        <v>568</v>
      </c>
      <c r="G51" s="57" t="s">
        <v>303</v>
      </c>
      <c r="H51" s="65">
        <v>1</v>
      </c>
      <c r="I51" s="57"/>
      <c r="J51" s="55">
        <v>1</v>
      </c>
      <c r="K51" s="55">
        <v>20</v>
      </c>
      <c r="L51" s="55">
        <v>23</v>
      </c>
      <c r="M51" s="55" t="s">
        <v>566</v>
      </c>
      <c r="O51" s="55" t="s">
        <v>569</v>
      </c>
      <c r="P51" s="10">
        <f t="shared" si="1"/>
        <v>0</v>
      </c>
      <c r="Q51" s="55" t="s">
        <v>570</v>
      </c>
      <c r="R51" s="55" t="s">
        <v>571</v>
      </c>
      <c r="S51" s="10">
        <f t="shared" si="0"/>
        <v>0</v>
      </c>
    </row>
    <row r="52" spans="2:19" x14ac:dyDescent="0.25">
      <c r="B52" s="55" t="s">
        <v>572</v>
      </c>
      <c r="C52" s="55" t="s">
        <v>299</v>
      </c>
      <c r="D52" s="55" t="s">
        <v>300</v>
      </c>
      <c r="E52" s="55" t="s">
        <v>567</v>
      </c>
      <c r="F52" s="58" t="s">
        <v>573</v>
      </c>
      <c r="G52" s="57" t="s">
        <v>303</v>
      </c>
      <c r="H52" s="65">
        <v>1</v>
      </c>
      <c r="I52" s="57"/>
      <c r="J52" s="55">
        <v>2</v>
      </c>
      <c r="K52" s="55">
        <v>20</v>
      </c>
      <c r="L52" s="55">
        <v>46</v>
      </c>
      <c r="M52" s="55" t="s">
        <v>572</v>
      </c>
      <c r="O52" s="55" t="s">
        <v>574</v>
      </c>
      <c r="P52" s="10">
        <f t="shared" si="1"/>
        <v>0</v>
      </c>
      <c r="Q52" s="55" t="s">
        <v>575</v>
      </c>
      <c r="R52" s="55" t="s">
        <v>576</v>
      </c>
      <c r="S52" s="10">
        <f t="shared" si="0"/>
        <v>0</v>
      </c>
    </row>
    <row r="53" spans="2:19" x14ac:dyDescent="0.25">
      <c r="B53" s="55" t="s">
        <v>577</v>
      </c>
      <c r="C53" s="55" t="s">
        <v>299</v>
      </c>
      <c r="D53" s="55" t="s">
        <v>300</v>
      </c>
      <c r="E53" s="55" t="s">
        <v>578</v>
      </c>
      <c r="F53" s="58" t="s">
        <v>579</v>
      </c>
      <c r="G53" s="57" t="s">
        <v>303</v>
      </c>
      <c r="H53" s="65">
        <v>1</v>
      </c>
      <c r="I53" s="57"/>
      <c r="J53" s="55">
        <v>1</v>
      </c>
      <c r="K53" s="55">
        <v>22</v>
      </c>
      <c r="L53" s="55">
        <v>24</v>
      </c>
      <c r="M53" s="55" t="s">
        <v>577</v>
      </c>
      <c r="O53" s="55" t="s">
        <v>580</v>
      </c>
      <c r="P53" s="10">
        <f t="shared" si="1"/>
        <v>0</v>
      </c>
      <c r="Q53" s="55" t="s">
        <v>581</v>
      </c>
      <c r="R53" s="55" t="s">
        <v>582</v>
      </c>
      <c r="S53" s="10">
        <f t="shared" si="0"/>
        <v>0</v>
      </c>
    </row>
    <row r="54" spans="2:19" x14ac:dyDescent="0.25">
      <c r="B54" s="55" t="s">
        <v>583</v>
      </c>
      <c r="C54" s="55" t="s">
        <v>299</v>
      </c>
      <c r="D54" s="55" t="s">
        <v>300</v>
      </c>
      <c r="E54" s="55" t="s">
        <v>578</v>
      </c>
      <c r="F54" s="58" t="s">
        <v>584</v>
      </c>
      <c r="G54" s="57" t="s">
        <v>303</v>
      </c>
      <c r="H54" s="65">
        <v>1</v>
      </c>
      <c r="I54" s="57"/>
      <c r="J54" s="55">
        <v>2</v>
      </c>
      <c r="K54" s="55">
        <v>22</v>
      </c>
      <c r="L54" s="55">
        <v>48</v>
      </c>
      <c r="M54" s="55" t="s">
        <v>583</v>
      </c>
      <c r="O54" s="55" t="s">
        <v>585</v>
      </c>
      <c r="P54" s="10">
        <f t="shared" si="1"/>
        <v>0</v>
      </c>
      <c r="Q54" s="55" t="s">
        <v>586</v>
      </c>
      <c r="R54" s="55" t="s">
        <v>587</v>
      </c>
      <c r="S54" s="10">
        <f t="shared" si="0"/>
        <v>0</v>
      </c>
    </row>
    <row r="55" spans="2:19" x14ac:dyDescent="0.25">
      <c r="B55" s="55" t="s">
        <v>588</v>
      </c>
      <c r="C55" s="55" t="s">
        <v>299</v>
      </c>
      <c r="D55" s="55" t="s">
        <v>300</v>
      </c>
      <c r="E55" s="55" t="s">
        <v>578</v>
      </c>
      <c r="F55" s="58" t="s">
        <v>589</v>
      </c>
      <c r="G55" s="57" t="s">
        <v>303</v>
      </c>
      <c r="H55" s="65">
        <v>1</v>
      </c>
      <c r="I55" s="57"/>
      <c r="J55" s="55">
        <v>3</v>
      </c>
      <c r="K55" s="55">
        <v>22</v>
      </c>
      <c r="L55" s="55">
        <v>72</v>
      </c>
      <c r="M55" s="55" t="s">
        <v>588</v>
      </c>
      <c r="O55" s="55" t="s">
        <v>486</v>
      </c>
      <c r="P55" s="10">
        <f t="shared" si="1"/>
        <v>0</v>
      </c>
      <c r="Q55" s="55" t="s">
        <v>590</v>
      </c>
      <c r="R55" s="55" t="s">
        <v>591</v>
      </c>
      <c r="S55" s="10">
        <f t="shared" si="0"/>
        <v>0</v>
      </c>
    </row>
    <row r="56" spans="2:19" x14ac:dyDescent="0.25">
      <c r="B56" s="55" t="s">
        <v>592</v>
      </c>
      <c r="C56" s="55" t="s">
        <v>299</v>
      </c>
      <c r="D56" s="55" t="s">
        <v>300</v>
      </c>
      <c r="E56" s="55" t="s">
        <v>593</v>
      </c>
      <c r="F56" s="58" t="s">
        <v>594</v>
      </c>
      <c r="G56" s="57" t="s">
        <v>303</v>
      </c>
      <c r="H56" s="65">
        <v>1</v>
      </c>
      <c r="I56" s="57"/>
      <c r="J56" s="55">
        <v>1</v>
      </c>
      <c r="K56" s="55">
        <v>25</v>
      </c>
      <c r="L56" s="55">
        <v>33</v>
      </c>
      <c r="M56" s="55" t="s">
        <v>592</v>
      </c>
      <c r="O56" s="55" t="s">
        <v>492</v>
      </c>
      <c r="P56" s="10">
        <f t="shared" si="1"/>
        <v>0</v>
      </c>
      <c r="Q56" s="55" t="s">
        <v>595</v>
      </c>
      <c r="R56" s="55" t="s">
        <v>596</v>
      </c>
      <c r="S56" s="10">
        <f t="shared" si="0"/>
        <v>0</v>
      </c>
    </row>
    <row r="57" spans="2:19" x14ac:dyDescent="0.25">
      <c r="B57" s="55" t="s">
        <v>597</v>
      </c>
      <c r="C57" s="55" t="s">
        <v>299</v>
      </c>
      <c r="D57" s="55" t="s">
        <v>300</v>
      </c>
      <c r="E57" s="55" t="s">
        <v>593</v>
      </c>
      <c r="F57" s="58" t="s">
        <v>598</v>
      </c>
      <c r="G57" s="57" t="s">
        <v>303</v>
      </c>
      <c r="H57" s="65">
        <v>1</v>
      </c>
      <c r="I57" s="57"/>
      <c r="J57" s="55">
        <v>2</v>
      </c>
      <c r="K57" s="55">
        <v>25</v>
      </c>
      <c r="L57" s="55">
        <v>66</v>
      </c>
      <c r="M57" s="55" t="s">
        <v>597</v>
      </c>
      <c r="O57" s="55" t="s">
        <v>498</v>
      </c>
      <c r="P57" s="10">
        <f t="shared" si="1"/>
        <v>0</v>
      </c>
      <c r="Q57" s="55" t="s">
        <v>599</v>
      </c>
      <c r="R57" s="55" t="s">
        <v>600</v>
      </c>
      <c r="S57" s="10">
        <f t="shared" si="0"/>
        <v>0</v>
      </c>
    </row>
    <row r="58" spans="2:19" x14ac:dyDescent="0.25">
      <c r="B58" s="55" t="s">
        <v>601</v>
      </c>
      <c r="C58" s="55" t="s">
        <v>299</v>
      </c>
      <c r="D58" s="55" t="s">
        <v>300</v>
      </c>
      <c r="E58" s="55" t="s">
        <v>602</v>
      </c>
      <c r="F58" s="58" t="s">
        <v>603</v>
      </c>
      <c r="G58" s="57" t="s">
        <v>303</v>
      </c>
      <c r="H58" s="65">
        <v>1</v>
      </c>
      <c r="I58" s="57"/>
      <c r="J58" s="55">
        <v>1</v>
      </c>
      <c r="K58" s="55">
        <v>26</v>
      </c>
      <c r="L58" s="55">
        <v>33</v>
      </c>
      <c r="M58" s="55" t="s">
        <v>601</v>
      </c>
      <c r="O58" s="55" t="s">
        <v>503</v>
      </c>
      <c r="P58" s="10">
        <f t="shared" si="1"/>
        <v>0</v>
      </c>
      <c r="Q58" s="55" t="s">
        <v>604</v>
      </c>
      <c r="R58" s="55" t="s">
        <v>605</v>
      </c>
      <c r="S58" s="10">
        <f t="shared" si="0"/>
        <v>0</v>
      </c>
    </row>
    <row r="59" spans="2:19" x14ac:dyDescent="0.25">
      <c r="B59" s="55" t="s">
        <v>606</v>
      </c>
      <c r="C59" s="55" t="s">
        <v>299</v>
      </c>
      <c r="D59" s="55" t="s">
        <v>300</v>
      </c>
      <c r="E59" s="55" t="s">
        <v>602</v>
      </c>
      <c r="F59" s="58" t="s">
        <v>607</v>
      </c>
      <c r="G59" s="57" t="s">
        <v>310</v>
      </c>
      <c r="H59" s="65">
        <v>1</v>
      </c>
      <c r="I59" s="57"/>
      <c r="J59" s="55">
        <v>1</v>
      </c>
      <c r="K59" s="55">
        <v>26</v>
      </c>
      <c r="L59" s="55">
        <v>27</v>
      </c>
      <c r="M59" s="55" t="s">
        <v>606</v>
      </c>
      <c r="O59" s="55" t="s">
        <v>508</v>
      </c>
      <c r="P59" s="10">
        <f t="shared" si="1"/>
        <v>0</v>
      </c>
      <c r="Q59" s="55" t="s">
        <v>608</v>
      </c>
      <c r="R59" s="55" t="s">
        <v>609</v>
      </c>
      <c r="S59" s="10">
        <f t="shared" si="0"/>
        <v>0</v>
      </c>
    </row>
    <row r="60" spans="2:19" x14ac:dyDescent="0.25">
      <c r="B60" s="55" t="s">
        <v>610</v>
      </c>
      <c r="C60" s="55" t="s">
        <v>299</v>
      </c>
      <c r="D60" s="55" t="s">
        <v>300</v>
      </c>
      <c r="E60" s="55" t="s">
        <v>602</v>
      </c>
      <c r="F60" s="58" t="s">
        <v>611</v>
      </c>
      <c r="G60" s="57" t="s">
        <v>303</v>
      </c>
      <c r="H60" s="65">
        <v>1</v>
      </c>
      <c r="I60" s="57"/>
      <c r="J60" s="55">
        <v>2</v>
      </c>
      <c r="K60" s="55">
        <v>26</v>
      </c>
      <c r="L60" s="55">
        <v>66</v>
      </c>
      <c r="M60" s="55" t="s">
        <v>610</v>
      </c>
      <c r="O60" s="55" t="s">
        <v>514</v>
      </c>
      <c r="P60" s="10">
        <f t="shared" si="1"/>
        <v>0</v>
      </c>
      <c r="Q60" s="55" t="s">
        <v>612</v>
      </c>
      <c r="R60" s="55" t="s">
        <v>613</v>
      </c>
      <c r="S60" s="10">
        <f t="shared" si="0"/>
        <v>0</v>
      </c>
    </row>
    <row r="61" spans="2:19" x14ac:dyDescent="0.25">
      <c r="B61" s="55" t="s">
        <v>614</v>
      </c>
      <c r="C61" s="55" t="s">
        <v>299</v>
      </c>
      <c r="D61" s="55" t="s">
        <v>300</v>
      </c>
      <c r="E61" s="55" t="s">
        <v>602</v>
      </c>
      <c r="F61" s="58" t="s">
        <v>615</v>
      </c>
      <c r="G61" s="57" t="s">
        <v>310</v>
      </c>
      <c r="H61" s="65">
        <v>1</v>
      </c>
      <c r="I61" s="57"/>
      <c r="J61" s="55">
        <v>2</v>
      </c>
      <c r="K61" s="55">
        <v>26</v>
      </c>
      <c r="L61" s="55">
        <v>50</v>
      </c>
      <c r="M61" s="55" t="s">
        <v>614</v>
      </c>
      <c r="O61" s="55" t="s">
        <v>520</v>
      </c>
      <c r="P61" s="10">
        <f t="shared" si="1"/>
        <v>0</v>
      </c>
      <c r="Q61" s="55" t="s">
        <v>616</v>
      </c>
      <c r="R61" s="55" t="s">
        <v>617</v>
      </c>
      <c r="S61" s="10">
        <f t="shared" si="0"/>
        <v>0</v>
      </c>
    </row>
    <row r="62" spans="2:19" x14ac:dyDescent="0.25">
      <c r="B62" s="55" t="s">
        <v>618</v>
      </c>
      <c r="C62" s="55" t="s">
        <v>299</v>
      </c>
      <c r="D62" s="55" t="s">
        <v>300</v>
      </c>
      <c r="E62" s="55" t="s">
        <v>602</v>
      </c>
      <c r="F62" s="58" t="s">
        <v>619</v>
      </c>
      <c r="G62" s="57" t="s">
        <v>303</v>
      </c>
      <c r="H62" s="65">
        <v>1</v>
      </c>
      <c r="I62" s="57"/>
      <c r="J62" s="55">
        <v>3</v>
      </c>
      <c r="K62" s="55">
        <v>26</v>
      </c>
      <c r="L62" s="55">
        <v>99</v>
      </c>
      <c r="M62" s="55" t="s">
        <v>618</v>
      </c>
      <c r="O62" s="55" t="s">
        <v>527</v>
      </c>
      <c r="P62" s="10">
        <f t="shared" si="1"/>
        <v>0</v>
      </c>
      <c r="Q62" s="55" t="s">
        <v>620</v>
      </c>
      <c r="R62" s="55" t="s">
        <v>621</v>
      </c>
      <c r="S62" s="10">
        <f t="shared" ref="S62:S87" si="2">IF(ISBLANK(B896)=TRUE,"Enter Custom Fixture",B896)</f>
        <v>0</v>
      </c>
    </row>
    <row r="63" spans="2:19" x14ac:dyDescent="0.25">
      <c r="B63" s="55" t="s">
        <v>622</v>
      </c>
      <c r="C63" s="55" t="s">
        <v>299</v>
      </c>
      <c r="D63" s="55" t="s">
        <v>300</v>
      </c>
      <c r="E63" s="55" t="s">
        <v>602</v>
      </c>
      <c r="F63" s="58" t="s">
        <v>623</v>
      </c>
      <c r="G63" s="57" t="s">
        <v>310</v>
      </c>
      <c r="H63" s="65">
        <v>1</v>
      </c>
      <c r="I63" s="57"/>
      <c r="J63" s="55">
        <v>6</v>
      </c>
      <c r="K63" s="55">
        <v>26</v>
      </c>
      <c r="L63" s="55">
        <v>150</v>
      </c>
      <c r="M63" s="55" t="s">
        <v>622</v>
      </c>
      <c r="O63" s="55" t="s">
        <v>534</v>
      </c>
      <c r="P63" s="10">
        <f t="shared" si="1"/>
        <v>0</v>
      </c>
      <c r="Q63" s="55" t="s">
        <v>624</v>
      </c>
      <c r="R63" s="55" t="s">
        <v>625</v>
      </c>
      <c r="S63" s="10">
        <f t="shared" si="2"/>
        <v>0</v>
      </c>
    </row>
    <row r="64" spans="2:19" x14ac:dyDescent="0.25">
      <c r="B64" s="55" t="s">
        <v>626</v>
      </c>
      <c r="C64" s="55" t="s">
        <v>299</v>
      </c>
      <c r="D64" s="55" t="s">
        <v>300</v>
      </c>
      <c r="E64" s="55" t="s">
        <v>627</v>
      </c>
      <c r="F64" s="58" t="s">
        <v>628</v>
      </c>
      <c r="G64" s="57" t="s">
        <v>303</v>
      </c>
      <c r="H64" s="65">
        <v>1</v>
      </c>
      <c r="I64" s="57"/>
      <c r="J64" s="55">
        <v>1</v>
      </c>
      <c r="K64" s="55">
        <v>28</v>
      </c>
      <c r="L64" s="55">
        <v>33</v>
      </c>
      <c r="M64" s="55" t="s">
        <v>626</v>
      </c>
      <c r="O64" s="55" t="s">
        <v>540</v>
      </c>
      <c r="P64" s="10">
        <f t="shared" si="1"/>
        <v>0</v>
      </c>
      <c r="Q64" s="55" t="s">
        <v>629</v>
      </c>
      <c r="R64" s="55" t="s">
        <v>630</v>
      </c>
      <c r="S64" s="10">
        <f t="shared" si="2"/>
        <v>0</v>
      </c>
    </row>
    <row r="65" spans="2:19" x14ac:dyDescent="0.25">
      <c r="B65" s="55" t="s">
        <v>631</v>
      </c>
      <c r="C65" s="55" t="s">
        <v>299</v>
      </c>
      <c r="D65" s="55" t="s">
        <v>300</v>
      </c>
      <c r="E65" s="55" t="s">
        <v>632</v>
      </c>
      <c r="F65" s="58" t="s">
        <v>633</v>
      </c>
      <c r="G65" s="57" t="s">
        <v>303</v>
      </c>
      <c r="H65" s="65">
        <v>1</v>
      </c>
      <c r="I65" s="57"/>
      <c r="J65" s="55">
        <v>1</v>
      </c>
      <c r="K65" s="55">
        <v>9</v>
      </c>
      <c r="L65" s="55">
        <v>14</v>
      </c>
      <c r="M65" s="55" t="s">
        <v>631</v>
      </c>
      <c r="O65" s="55" t="s">
        <v>546</v>
      </c>
      <c r="P65" s="10">
        <f t="shared" si="1"/>
        <v>0</v>
      </c>
      <c r="Q65" s="55" t="s">
        <v>634</v>
      </c>
      <c r="R65" s="55" t="s">
        <v>635</v>
      </c>
      <c r="S65" s="10">
        <f t="shared" si="2"/>
        <v>0</v>
      </c>
    </row>
    <row r="66" spans="2:19" x14ac:dyDescent="0.25">
      <c r="B66" s="55" t="s">
        <v>636</v>
      </c>
      <c r="C66" s="55" t="s">
        <v>299</v>
      </c>
      <c r="D66" s="55" t="s">
        <v>300</v>
      </c>
      <c r="E66" s="55" t="s">
        <v>632</v>
      </c>
      <c r="F66" s="58" t="s">
        <v>637</v>
      </c>
      <c r="G66" s="57" t="s">
        <v>303</v>
      </c>
      <c r="H66" s="65">
        <v>1</v>
      </c>
      <c r="I66" s="57"/>
      <c r="J66" s="55">
        <v>2</v>
      </c>
      <c r="K66" s="55">
        <v>9</v>
      </c>
      <c r="L66" s="55">
        <v>23</v>
      </c>
      <c r="M66" s="55" t="s">
        <v>636</v>
      </c>
      <c r="O66" s="55" t="s">
        <v>551</v>
      </c>
      <c r="P66" s="10">
        <f t="shared" si="1"/>
        <v>0</v>
      </c>
      <c r="Q66" s="55" t="s">
        <v>638</v>
      </c>
      <c r="R66" s="55" t="s">
        <v>639</v>
      </c>
      <c r="S66" s="10">
        <f t="shared" si="2"/>
        <v>0</v>
      </c>
    </row>
    <row r="67" spans="2:19" x14ac:dyDescent="0.25">
      <c r="B67" s="55" t="s">
        <v>640</v>
      </c>
      <c r="C67" s="55" t="s">
        <v>299</v>
      </c>
      <c r="D67" s="55" t="s">
        <v>300</v>
      </c>
      <c r="E67" s="55" t="s">
        <v>641</v>
      </c>
      <c r="F67" s="58" t="s">
        <v>642</v>
      </c>
      <c r="G67" s="57" t="s">
        <v>310</v>
      </c>
      <c r="H67" s="65">
        <v>1</v>
      </c>
      <c r="I67" s="57"/>
      <c r="J67" s="55">
        <v>1</v>
      </c>
      <c r="K67" s="55">
        <v>11</v>
      </c>
      <c r="L67" s="55">
        <v>11</v>
      </c>
      <c r="M67" s="55" t="s">
        <v>640</v>
      </c>
      <c r="O67" s="55" t="s">
        <v>556</v>
      </c>
      <c r="P67" s="10">
        <f t="shared" si="1"/>
        <v>0</v>
      </c>
      <c r="Q67" s="55" t="s">
        <v>643</v>
      </c>
      <c r="R67" s="55" t="s">
        <v>644</v>
      </c>
      <c r="S67" s="10">
        <f t="shared" si="2"/>
        <v>0</v>
      </c>
    </row>
    <row r="68" spans="2:19" x14ac:dyDescent="0.25">
      <c r="B68" s="55" t="s">
        <v>645</v>
      </c>
      <c r="C68" s="55" t="s">
        <v>299</v>
      </c>
      <c r="D68" s="55" t="s">
        <v>300</v>
      </c>
      <c r="E68" s="55" t="s">
        <v>646</v>
      </c>
      <c r="F68" s="58" t="s">
        <v>647</v>
      </c>
      <c r="G68" s="57" t="s">
        <v>310</v>
      </c>
      <c r="H68" s="65">
        <v>1</v>
      </c>
      <c r="I68" s="57"/>
      <c r="J68" s="55">
        <v>1</v>
      </c>
      <c r="K68" s="55">
        <v>13</v>
      </c>
      <c r="L68" s="55">
        <v>13</v>
      </c>
      <c r="M68" s="55" t="s">
        <v>645</v>
      </c>
      <c r="O68" s="55" t="s">
        <v>561</v>
      </c>
      <c r="P68" s="10">
        <f t="shared" si="1"/>
        <v>0</v>
      </c>
      <c r="Q68" s="55" t="s">
        <v>648</v>
      </c>
      <c r="R68" s="55" t="s">
        <v>649</v>
      </c>
      <c r="S68" s="10">
        <f t="shared" si="2"/>
        <v>0</v>
      </c>
    </row>
    <row r="69" spans="2:19" x14ac:dyDescent="0.25">
      <c r="B69" s="55" t="s">
        <v>650</v>
      </c>
      <c r="C69" s="55" t="s">
        <v>299</v>
      </c>
      <c r="D69" s="55" t="s">
        <v>300</v>
      </c>
      <c r="E69" s="55" t="s">
        <v>651</v>
      </c>
      <c r="F69" s="58" t="s">
        <v>652</v>
      </c>
      <c r="G69" s="57" t="s">
        <v>310</v>
      </c>
      <c r="H69" s="65">
        <v>1</v>
      </c>
      <c r="I69" s="57"/>
      <c r="J69" s="55">
        <v>1</v>
      </c>
      <c r="K69" s="55">
        <v>15</v>
      </c>
      <c r="L69" s="55">
        <v>15</v>
      </c>
      <c r="M69" s="55" t="s">
        <v>650</v>
      </c>
      <c r="O69" s="55" t="s">
        <v>566</v>
      </c>
      <c r="P69" s="10">
        <f t="shared" si="1"/>
        <v>0</v>
      </c>
      <c r="Q69" s="55" t="s">
        <v>653</v>
      </c>
      <c r="R69" s="55" t="s">
        <v>654</v>
      </c>
      <c r="S69" s="10">
        <f t="shared" si="2"/>
        <v>0</v>
      </c>
    </row>
    <row r="70" spans="2:19" x14ac:dyDescent="0.25">
      <c r="B70" s="55" t="s">
        <v>655</v>
      </c>
      <c r="C70" s="55" t="s">
        <v>299</v>
      </c>
      <c r="D70" s="55" t="s">
        <v>300</v>
      </c>
      <c r="E70" s="55" t="s">
        <v>656</v>
      </c>
      <c r="F70" s="58" t="s">
        <v>657</v>
      </c>
      <c r="G70" s="57" t="s">
        <v>310</v>
      </c>
      <c r="H70" s="65">
        <v>1</v>
      </c>
      <c r="I70" s="57"/>
      <c r="J70" s="55">
        <v>1</v>
      </c>
      <c r="K70" s="55">
        <v>20</v>
      </c>
      <c r="L70" s="55">
        <v>20</v>
      </c>
      <c r="M70" s="55" t="s">
        <v>655</v>
      </c>
      <c r="O70" s="55" t="s">
        <v>572</v>
      </c>
      <c r="P70" s="10">
        <f t="shared" si="1"/>
        <v>0</v>
      </c>
      <c r="Q70" s="55" t="s">
        <v>658</v>
      </c>
      <c r="R70" s="55" t="s">
        <v>659</v>
      </c>
      <c r="S70" s="10">
        <f t="shared" si="2"/>
        <v>0</v>
      </c>
    </row>
    <row r="71" spans="2:19" x14ac:dyDescent="0.25">
      <c r="B71" s="55" t="s">
        <v>660</v>
      </c>
      <c r="C71" s="55" t="s">
        <v>299</v>
      </c>
      <c r="D71" s="55" t="s">
        <v>300</v>
      </c>
      <c r="E71" s="55" t="s">
        <v>661</v>
      </c>
      <c r="F71" s="58" t="s">
        <v>662</v>
      </c>
      <c r="G71" s="57" t="s">
        <v>310</v>
      </c>
      <c r="H71" s="65">
        <v>1</v>
      </c>
      <c r="I71" s="57"/>
      <c r="J71" s="55">
        <v>1</v>
      </c>
      <c r="K71" s="55">
        <v>23</v>
      </c>
      <c r="L71" s="55">
        <v>23</v>
      </c>
      <c r="M71" s="55" t="s">
        <v>660</v>
      </c>
      <c r="O71" s="55" t="s">
        <v>577</v>
      </c>
      <c r="P71" s="10">
        <f t="shared" si="1"/>
        <v>0</v>
      </c>
      <c r="Q71" s="55" t="s">
        <v>663</v>
      </c>
      <c r="R71" s="55" t="s">
        <v>664</v>
      </c>
      <c r="S71" s="10">
        <f t="shared" si="2"/>
        <v>0</v>
      </c>
    </row>
    <row r="72" spans="2:19" x14ac:dyDescent="0.25">
      <c r="B72" s="55" t="s">
        <v>665</v>
      </c>
      <c r="C72" s="55" t="s">
        <v>299</v>
      </c>
      <c r="D72" s="55" t="s">
        <v>300</v>
      </c>
      <c r="E72" s="55" t="s">
        <v>666</v>
      </c>
      <c r="F72" s="58" t="s">
        <v>667</v>
      </c>
      <c r="G72" s="57" t="s">
        <v>310</v>
      </c>
      <c r="H72" s="65">
        <v>1</v>
      </c>
      <c r="I72" s="57"/>
      <c r="J72" s="55">
        <v>1</v>
      </c>
      <c r="K72" s="55">
        <v>26</v>
      </c>
      <c r="L72" s="55">
        <v>26</v>
      </c>
      <c r="M72" s="55" t="s">
        <v>665</v>
      </c>
      <c r="O72" s="55" t="s">
        <v>583</v>
      </c>
      <c r="P72" s="10">
        <f t="shared" si="1"/>
        <v>0</v>
      </c>
      <c r="Q72" s="55" t="s">
        <v>668</v>
      </c>
      <c r="R72" s="55" t="s">
        <v>669</v>
      </c>
      <c r="S72" s="10">
        <f t="shared" si="2"/>
        <v>0</v>
      </c>
    </row>
    <row r="73" spans="2:19" x14ac:dyDescent="0.25">
      <c r="B73" s="55" t="s">
        <v>670</v>
      </c>
      <c r="C73" s="55" t="s">
        <v>299</v>
      </c>
      <c r="D73" s="55" t="s">
        <v>300</v>
      </c>
      <c r="E73" s="55" t="s">
        <v>671</v>
      </c>
      <c r="F73" s="58" t="s">
        <v>672</v>
      </c>
      <c r="G73" s="57" t="s">
        <v>310</v>
      </c>
      <c r="H73" s="65">
        <v>1</v>
      </c>
      <c r="I73" s="57"/>
      <c r="J73" s="55">
        <v>1</v>
      </c>
      <c r="K73" s="55">
        <v>27</v>
      </c>
      <c r="L73" s="55">
        <v>27</v>
      </c>
      <c r="M73" s="55" t="s">
        <v>670</v>
      </c>
      <c r="O73" s="55" t="s">
        <v>588</v>
      </c>
      <c r="P73" s="10">
        <f t="shared" si="1"/>
        <v>0</v>
      </c>
      <c r="Q73" s="55" t="s">
        <v>673</v>
      </c>
      <c r="R73" s="55" t="s">
        <v>674</v>
      </c>
      <c r="S73" s="10">
        <f t="shared" si="2"/>
        <v>0</v>
      </c>
    </row>
    <row r="74" spans="2:19" x14ac:dyDescent="0.25">
      <c r="B74" s="55" t="s">
        <v>675</v>
      </c>
      <c r="C74" s="55" t="s">
        <v>299</v>
      </c>
      <c r="D74" s="55" t="s">
        <v>300</v>
      </c>
      <c r="E74" s="55" t="s">
        <v>676</v>
      </c>
      <c r="F74" s="58" t="s">
        <v>677</v>
      </c>
      <c r="G74" s="57" t="s">
        <v>310</v>
      </c>
      <c r="H74" s="65">
        <v>1</v>
      </c>
      <c r="I74" s="57"/>
      <c r="J74" s="55">
        <v>1</v>
      </c>
      <c r="K74" s="55">
        <v>7</v>
      </c>
      <c r="L74" s="55">
        <v>7</v>
      </c>
      <c r="M74" s="55" t="s">
        <v>675</v>
      </c>
      <c r="O74" s="55" t="s">
        <v>592</v>
      </c>
      <c r="P74" s="10">
        <f t="shared" si="1"/>
        <v>0</v>
      </c>
      <c r="Q74" s="55" t="s">
        <v>678</v>
      </c>
      <c r="R74" s="55" t="s">
        <v>679</v>
      </c>
      <c r="S74" s="10">
        <f t="shared" si="2"/>
        <v>0</v>
      </c>
    </row>
    <row r="75" spans="2:19" x14ac:dyDescent="0.25">
      <c r="B75" s="55" t="s">
        <v>680</v>
      </c>
      <c r="C75" s="55" t="s">
        <v>299</v>
      </c>
      <c r="D75" s="55" t="s">
        <v>300</v>
      </c>
      <c r="E75" s="55" t="s">
        <v>681</v>
      </c>
      <c r="F75" s="58" t="s">
        <v>682</v>
      </c>
      <c r="G75" s="57" t="s">
        <v>310</v>
      </c>
      <c r="H75" s="65">
        <v>1</v>
      </c>
      <c r="I75" s="57"/>
      <c r="J75" s="55">
        <v>1</v>
      </c>
      <c r="K75" s="55">
        <v>9</v>
      </c>
      <c r="L75" s="55">
        <v>9</v>
      </c>
      <c r="M75" s="55" t="s">
        <v>680</v>
      </c>
      <c r="O75" s="55" t="s">
        <v>597</v>
      </c>
      <c r="P75" s="10">
        <f t="shared" si="1"/>
        <v>0</v>
      </c>
      <c r="Q75" s="10">
        <f t="shared" ref="Q75:Q106" si="3">IF(ISBLANK(B864)=TRUE,"Enter Custom Fixture",B864)</f>
        <v>0</v>
      </c>
      <c r="R75" s="55" t="s">
        <v>683</v>
      </c>
      <c r="S75" s="10">
        <f t="shared" si="2"/>
        <v>0</v>
      </c>
    </row>
    <row r="76" spans="2:19" x14ac:dyDescent="0.25">
      <c r="B76" s="55" t="s">
        <v>684</v>
      </c>
      <c r="C76" s="55" t="s">
        <v>299</v>
      </c>
      <c r="D76" s="55" t="s">
        <v>300</v>
      </c>
      <c r="E76" s="55" t="s">
        <v>685</v>
      </c>
      <c r="F76" s="58" t="s">
        <v>686</v>
      </c>
      <c r="G76" s="57" t="s">
        <v>303</v>
      </c>
      <c r="H76" s="65">
        <v>1</v>
      </c>
      <c r="I76" s="57"/>
      <c r="J76" s="55">
        <v>1</v>
      </c>
      <c r="K76" s="55">
        <v>5</v>
      </c>
      <c r="L76" s="55">
        <v>9</v>
      </c>
      <c r="M76" s="55" t="s">
        <v>687</v>
      </c>
      <c r="O76" s="55" t="s">
        <v>601</v>
      </c>
      <c r="P76" s="10">
        <f t="shared" si="1"/>
        <v>0</v>
      </c>
      <c r="Q76" s="10">
        <f t="shared" si="3"/>
        <v>0</v>
      </c>
      <c r="R76" s="55" t="s">
        <v>688</v>
      </c>
      <c r="S76" s="10">
        <f t="shared" si="2"/>
        <v>0</v>
      </c>
    </row>
    <row r="77" spans="2:19" x14ac:dyDescent="0.25">
      <c r="B77" s="55" t="s">
        <v>689</v>
      </c>
      <c r="C77" s="55" t="s">
        <v>299</v>
      </c>
      <c r="D77" s="55" t="s">
        <v>300</v>
      </c>
      <c r="E77" s="55" t="s">
        <v>690</v>
      </c>
      <c r="F77" s="58" t="s">
        <v>691</v>
      </c>
      <c r="G77" s="57" t="s">
        <v>303</v>
      </c>
      <c r="H77" s="65">
        <v>1</v>
      </c>
      <c r="I77" s="57"/>
      <c r="J77" s="55">
        <v>1</v>
      </c>
      <c r="K77" s="55">
        <v>13</v>
      </c>
      <c r="L77" s="55">
        <v>17</v>
      </c>
      <c r="M77" s="55" t="s">
        <v>689</v>
      </c>
      <c r="O77" s="55" t="s">
        <v>606</v>
      </c>
      <c r="P77" s="10">
        <f t="shared" si="1"/>
        <v>0</v>
      </c>
      <c r="Q77" s="10">
        <f t="shared" si="3"/>
        <v>0</v>
      </c>
      <c r="R77" s="55" t="s">
        <v>692</v>
      </c>
      <c r="S77" s="10">
        <f t="shared" si="2"/>
        <v>0</v>
      </c>
    </row>
    <row r="78" spans="2:19" x14ac:dyDescent="0.25">
      <c r="B78" s="55" t="s">
        <v>693</v>
      </c>
      <c r="C78" s="55" t="s">
        <v>299</v>
      </c>
      <c r="D78" s="55" t="s">
        <v>300</v>
      </c>
      <c r="E78" s="55" t="s">
        <v>690</v>
      </c>
      <c r="F78" s="58" t="s">
        <v>694</v>
      </c>
      <c r="G78" s="57" t="s">
        <v>303</v>
      </c>
      <c r="H78" s="65">
        <v>1</v>
      </c>
      <c r="I78" s="57"/>
      <c r="J78" s="55">
        <v>2</v>
      </c>
      <c r="K78" s="55">
        <v>13</v>
      </c>
      <c r="L78" s="55">
        <v>31</v>
      </c>
      <c r="M78" s="55" t="s">
        <v>693</v>
      </c>
      <c r="O78" s="55" t="s">
        <v>610</v>
      </c>
      <c r="P78" s="10">
        <f t="shared" ref="P78:P103" si="4">IF(ISBLANK(B896)=TRUE,"Enter Custom Fixture",B896)</f>
        <v>0</v>
      </c>
      <c r="Q78" s="10">
        <f t="shared" si="3"/>
        <v>0</v>
      </c>
      <c r="R78" s="55" t="s">
        <v>695</v>
      </c>
      <c r="S78" s="10">
        <f t="shared" si="2"/>
        <v>0</v>
      </c>
    </row>
    <row r="79" spans="2:19" x14ac:dyDescent="0.25">
      <c r="B79" s="55" t="s">
        <v>696</v>
      </c>
      <c r="C79" s="55" t="s">
        <v>299</v>
      </c>
      <c r="D79" s="55" t="s">
        <v>300</v>
      </c>
      <c r="E79" s="55" t="s">
        <v>690</v>
      </c>
      <c r="F79" s="58" t="s">
        <v>697</v>
      </c>
      <c r="G79" s="57" t="s">
        <v>303</v>
      </c>
      <c r="H79" s="65">
        <v>1</v>
      </c>
      <c r="I79" s="57"/>
      <c r="J79" s="55">
        <v>3</v>
      </c>
      <c r="K79" s="55">
        <v>13</v>
      </c>
      <c r="L79" s="55">
        <v>48</v>
      </c>
      <c r="M79" s="55" t="s">
        <v>696</v>
      </c>
      <c r="O79" s="55" t="s">
        <v>614</v>
      </c>
      <c r="P79" s="10">
        <f t="shared" si="4"/>
        <v>0</v>
      </c>
      <c r="Q79" s="10">
        <f t="shared" si="3"/>
        <v>0</v>
      </c>
      <c r="R79" s="55" t="s">
        <v>698</v>
      </c>
      <c r="S79" s="10">
        <f t="shared" si="2"/>
        <v>0</v>
      </c>
    </row>
    <row r="80" spans="2:19" x14ac:dyDescent="0.25">
      <c r="B80" s="55" t="s">
        <v>699</v>
      </c>
      <c r="C80" s="55" t="s">
        <v>299</v>
      </c>
      <c r="D80" s="55" t="s">
        <v>300</v>
      </c>
      <c r="E80" s="55" t="s">
        <v>700</v>
      </c>
      <c r="F80" s="58" t="s">
        <v>701</v>
      </c>
      <c r="G80" s="57" t="s">
        <v>303</v>
      </c>
      <c r="H80" s="65">
        <v>1</v>
      </c>
      <c r="I80" s="57"/>
      <c r="J80" s="55">
        <v>1</v>
      </c>
      <c r="K80" s="55">
        <v>18</v>
      </c>
      <c r="L80" s="55">
        <v>24</v>
      </c>
      <c r="M80" s="55" t="s">
        <v>699</v>
      </c>
      <c r="O80" s="55" t="s">
        <v>618</v>
      </c>
      <c r="P80" s="10">
        <f t="shared" si="4"/>
        <v>0</v>
      </c>
      <c r="Q80" s="10">
        <f t="shared" si="3"/>
        <v>0</v>
      </c>
      <c r="R80" s="55" t="s">
        <v>702</v>
      </c>
      <c r="S80" s="10">
        <f t="shared" si="2"/>
        <v>0</v>
      </c>
    </row>
    <row r="81" spans="2:19" x14ac:dyDescent="0.25">
      <c r="B81" s="55" t="s">
        <v>703</v>
      </c>
      <c r="C81" s="55" t="s">
        <v>299</v>
      </c>
      <c r="D81" s="55" t="s">
        <v>300</v>
      </c>
      <c r="E81" s="55" t="s">
        <v>704</v>
      </c>
      <c r="F81" s="58" t="s">
        <v>705</v>
      </c>
      <c r="G81" s="57" t="s">
        <v>303</v>
      </c>
      <c r="H81" s="65">
        <v>1</v>
      </c>
      <c r="I81" s="57"/>
      <c r="J81" s="55">
        <v>1</v>
      </c>
      <c r="K81" s="55">
        <v>22</v>
      </c>
      <c r="L81" s="55">
        <v>27</v>
      </c>
      <c r="M81" s="55" t="s">
        <v>703</v>
      </c>
      <c r="O81" s="55" t="s">
        <v>622</v>
      </c>
      <c r="P81" s="10">
        <f t="shared" si="4"/>
        <v>0</v>
      </c>
      <c r="Q81" s="10">
        <f t="shared" si="3"/>
        <v>0</v>
      </c>
      <c r="R81" s="55" t="s">
        <v>706</v>
      </c>
      <c r="S81" s="10">
        <f t="shared" si="2"/>
        <v>0</v>
      </c>
    </row>
    <row r="82" spans="2:19" x14ac:dyDescent="0.25">
      <c r="B82" s="55" t="s">
        <v>707</v>
      </c>
      <c r="C82" s="55" t="s">
        <v>299</v>
      </c>
      <c r="D82" s="55" t="s">
        <v>300</v>
      </c>
      <c r="E82" s="55" t="s">
        <v>704</v>
      </c>
      <c r="F82" s="58" t="s">
        <v>708</v>
      </c>
      <c r="G82" s="57" t="s">
        <v>303</v>
      </c>
      <c r="H82" s="65">
        <v>1</v>
      </c>
      <c r="I82" s="57"/>
      <c r="J82" s="55">
        <v>2</v>
      </c>
      <c r="K82" s="55">
        <v>22</v>
      </c>
      <c r="L82" s="55">
        <v>54</v>
      </c>
      <c r="M82" s="55" t="s">
        <v>707</v>
      </c>
      <c r="O82" s="55" t="s">
        <v>626</v>
      </c>
      <c r="P82" s="10">
        <f t="shared" si="4"/>
        <v>0</v>
      </c>
      <c r="Q82" s="10">
        <f t="shared" si="3"/>
        <v>0</v>
      </c>
      <c r="R82" s="55" t="s">
        <v>709</v>
      </c>
      <c r="S82" s="10">
        <f t="shared" si="2"/>
        <v>0</v>
      </c>
    </row>
    <row r="83" spans="2:19" x14ac:dyDescent="0.25">
      <c r="B83" s="55" t="s">
        <v>710</v>
      </c>
      <c r="C83" s="55" t="s">
        <v>299</v>
      </c>
      <c r="D83" s="55" t="s">
        <v>300</v>
      </c>
      <c r="E83" s="55" t="s">
        <v>704</v>
      </c>
      <c r="F83" s="58" t="s">
        <v>711</v>
      </c>
      <c r="G83" s="57" t="s">
        <v>303</v>
      </c>
      <c r="H83" s="65">
        <v>1</v>
      </c>
      <c r="I83" s="57"/>
      <c r="J83" s="55">
        <v>4</v>
      </c>
      <c r="K83" s="55">
        <v>22</v>
      </c>
      <c r="L83" s="55">
        <v>108</v>
      </c>
      <c r="M83" s="55" t="s">
        <v>710</v>
      </c>
      <c r="O83" s="55" t="s">
        <v>631</v>
      </c>
      <c r="P83" s="10">
        <f t="shared" si="4"/>
        <v>0</v>
      </c>
      <c r="Q83" s="10">
        <f t="shared" si="3"/>
        <v>0</v>
      </c>
      <c r="R83" s="55" t="s">
        <v>712</v>
      </c>
      <c r="S83" s="10">
        <f t="shared" si="2"/>
        <v>0</v>
      </c>
    </row>
    <row r="84" spans="2:19" x14ac:dyDescent="0.25">
      <c r="B84" s="55" t="s">
        <v>713</v>
      </c>
      <c r="C84" s="55" t="s">
        <v>299</v>
      </c>
      <c r="D84" s="55" t="s">
        <v>300</v>
      </c>
      <c r="E84" s="55" t="s">
        <v>714</v>
      </c>
      <c r="F84" s="58" t="s">
        <v>715</v>
      </c>
      <c r="G84" s="57" t="s">
        <v>303</v>
      </c>
      <c r="H84" s="65">
        <v>1</v>
      </c>
      <c r="I84" s="57"/>
      <c r="J84" s="55">
        <v>1</v>
      </c>
      <c r="K84" s="55">
        <v>24</v>
      </c>
      <c r="L84" s="55">
        <v>32</v>
      </c>
      <c r="M84" s="55" t="s">
        <v>713</v>
      </c>
      <c r="O84" s="55" t="s">
        <v>636</v>
      </c>
      <c r="P84" s="10">
        <f t="shared" si="4"/>
        <v>0</v>
      </c>
      <c r="Q84" s="10">
        <f t="shared" si="3"/>
        <v>0</v>
      </c>
      <c r="R84" s="55" t="s">
        <v>716</v>
      </c>
      <c r="S84" s="10">
        <f t="shared" si="2"/>
        <v>0</v>
      </c>
    </row>
    <row r="85" spans="2:19" x14ac:dyDescent="0.25">
      <c r="B85" s="55" t="s">
        <v>717</v>
      </c>
      <c r="C85" s="55" t="s">
        <v>299</v>
      </c>
      <c r="D85" s="55" t="s">
        <v>300</v>
      </c>
      <c r="E85" s="55" t="s">
        <v>718</v>
      </c>
      <c r="F85" s="58" t="s">
        <v>719</v>
      </c>
      <c r="G85" s="57" t="s">
        <v>303</v>
      </c>
      <c r="H85" s="65">
        <v>1</v>
      </c>
      <c r="I85" s="57"/>
      <c r="J85" s="55">
        <v>1</v>
      </c>
      <c r="K85" s="55">
        <v>28</v>
      </c>
      <c r="L85" s="55">
        <v>33</v>
      </c>
      <c r="M85" s="55" t="s">
        <v>717</v>
      </c>
      <c r="O85" s="55" t="s">
        <v>640</v>
      </c>
      <c r="P85" s="10">
        <f t="shared" si="4"/>
        <v>0</v>
      </c>
      <c r="Q85" s="10">
        <f t="shared" si="3"/>
        <v>0</v>
      </c>
      <c r="R85" s="55" t="s">
        <v>720</v>
      </c>
      <c r="S85" s="10">
        <f t="shared" si="2"/>
        <v>0</v>
      </c>
    </row>
    <row r="86" spans="2:19" x14ac:dyDescent="0.25">
      <c r="B86" s="55" t="s">
        <v>721</v>
      </c>
      <c r="C86" s="55" t="s">
        <v>299</v>
      </c>
      <c r="D86" s="55" t="s">
        <v>300</v>
      </c>
      <c r="E86" s="55" t="s">
        <v>718</v>
      </c>
      <c r="F86" s="58" t="s">
        <v>722</v>
      </c>
      <c r="G86" s="57" t="s">
        <v>303</v>
      </c>
      <c r="H86" s="65">
        <v>1</v>
      </c>
      <c r="I86" s="57"/>
      <c r="J86" s="55">
        <v>2</v>
      </c>
      <c r="K86" s="55">
        <v>28</v>
      </c>
      <c r="L86" s="55">
        <v>66</v>
      </c>
      <c r="M86" s="55" t="s">
        <v>721</v>
      </c>
      <c r="O86" s="55" t="s">
        <v>645</v>
      </c>
      <c r="P86" s="10">
        <f t="shared" si="4"/>
        <v>0</v>
      </c>
      <c r="Q86" s="10">
        <f t="shared" si="3"/>
        <v>0</v>
      </c>
      <c r="R86" s="55" t="s">
        <v>723</v>
      </c>
      <c r="S86" s="10">
        <f t="shared" si="2"/>
        <v>0</v>
      </c>
    </row>
    <row r="87" spans="2:19" x14ac:dyDescent="0.25">
      <c r="B87" s="55" t="s">
        <v>724</v>
      </c>
      <c r="C87" s="55" t="s">
        <v>299</v>
      </c>
      <c r="D87" s="55" t="s">
        <v>300</v>
      </c>
      <c r="E87" s="55" t="s">
        <v>725</v>
      </c>
      <c r="F87" s="58" t="s">
        <v>726</v>
      </c>
      <c r="G87" s="57" t="s">
        <v>310</v>
      </c>
      <c r="H87" s="65">
        <v>1</v>
      </c>
      <c r="I87" s="57"/>
      <c r="J87" s="55">
        <v>1</v>
      </c>
      <c r="K87" s="55">
        <v>32</v>
      </c>
      <c r="L87" s="55">
        <v>34</v>
      </c>
      <c r="M87" s="55" t="s">
        <v>724</v>
      </c>
      <c r="O87" s="55" t="s">
        <v>650</v>
      </c>
      <c r="P87" s="10">
        <f t="shared" si="4"/>
        <v>0</v>
      </c>
      <c r="Q87" s="10">
        <f t="shared" si="3"/>
        <v>0</v>
      </c>
      <c r="R87" s="55" t="s">
        <v>727</v>
      </c>
      <c r="S87" s="10">
        <f t="shared" si="2"/>
        <v>0</v>
      </c>
    </row>
    <row r="88" spans="2:19" x14ac:dyDescent="0.25">
      <c r="B88" s="55" t="s">
        <v>728</v>
      </c>
      <c r="C88" s="55" t="s">
        <v>299</v>
      </c>
      <c r="D88" s="55" t="s">
        <v>300</v>
      </c>
      <c r="E88" s="55" t="s">
        <v>725</v>
      </c>
      <c r="F88" s="58" t="s">
        <v>729</v>
      </c>
      <c r="G88" s="57" t="s">
        <v>310</v>
      </c>
      <c r="H88" s="65">
        <v>1</v>
      </c>
      <c r="I88" s="57"/>
      <c r="J88" s="55">
        <v>2</v>
      </c>
      <c r="K88" s="55">
        <v>32</v>
      </c>
      <c r="L88" s="55">
        <v>62</v>
      </c>
      <c r="M88" s="55" t="s">
        <v>728</v>
      </c>
      <c r="O88" s="55" t="s">
        <v>655</v>
      </c>
      <c r="P88" s="10">
        <f t="shared" si="4"/>
        <v>0</v>
      </c>
      <c r="Q88" s="10">
        <f t="shared" si="3"/>
        <v>0</v>
      </c>
      <c r="R88" s="55" t="s">
        <v>730</v>
      </c>
    </row>
    <row r="89" spans="2:19" x14ac:dyDescent="0.25">
      <c r="B89" s="55" t="s">
        <v>731</v>
      </c>
      <c r="C89" s="55" t="s">
        <v>299</v>
      </c>
      <c r="D89" s="55" t="s">
        <v>300</v>
      </c>
      <c r="E89" s="55" t="s">
        <v>725</v>
      </c>
      <c r="F89" s="58" t="s">
        <v>732</v>
      </c>
      <c r="G89" s="57" t="s">
        <v>310</v>
      </c>
      <c r="H89" s="65">
        <v>1</v>
      </c>
      <c r="I89" s="57"/>
      <c r="J89" s="55">
        <v>6</v>
      </c>
      <c r="K89" s="55">
        <v>32</v>
      </c>
      <c r="L89" s="55">
        <v>186</v>
      </c>
      <c r="M89" s="55" t="s">
        <v>731</v>
      </c>
      <c r="O89" s="55" t="s">
        <v>660</v>
      </c>
      <c r="P89" s="10">
        <f t="shared" si="4"/>
        <v>0</v>
      </c>
      <c r="Q89" s="10">
        <f t="shared" si="3"/>
        <v>0</v>
      </c>
      <c r="R89" s="55" t="s">
        <v>733</v>
      </c>
    </row>
    <row r="90" spans="2:19" x14ac:dyDescent="0.25">
      <c r="B90" s="55" t="s">
        <v>734</v>
      </c>
      <c r="C90" s="55" t="s">
        <v>299</v>
      </c>
      <c r="D90" s="55" t="s">
        <v>300</v>
      </c>
      <c r="E90" s="55" t="s">
        <v>735</v>
      </c>
      <c r="F90" s="58" t="s">
        <v>736</v>
      </c>
      <c r="G90" s="57" t="s">
        <v>303</v>
      </c>
      <c r="H90" s="65">
        <v>1</v>
      </c>
      <c r="I90" s="57"/>
      <c r="J90" s="55">
        <v>1</v>
      </c>
      <c r="K90" s="55">
        <v>36</v>
      </c>
      <c r="L90" s="55">
        <v>51</v>
      </c>
      <c r="M90" s="55" t="s">
        <v>734</v>
      </c>
      <c r="O90" s="55" t="s">
        <v>665</v>
      </c>
      <c r="P90" s="10">
        <f t="shared" si="4"/>
        <v>0</v>
      </c>
      <c r="Q90" s="10">
        <f t="shared" si="3"/>
        <v>0</v>
      </c>
      <c r="R90" s="55" t="s">
        <v>737</v>
      </c>
    </row>
    <row r="91" spans="2:19" x14ac:dyDescent="0.25">
      <c r="B91" s="55" t="s">
        <v>738</v>
      </c>
      <c r="C91" s="55" t="s">
        <v>299</v>
      </c>
      <c r="D91" s="55" t="s">
        <v>300</v>
      </c>
      <c r="E91" s="55" t="s">
        <v>735</v>
      </c>
      <c r="F91" s="58" t="s">
        <v>739</v>
      </c>
      <c r="G91" s="57" t="s">
        <v>310</v>
      </c>
      <c r="H91" s="65">
        <v>1</v>
      </c>
      <c r="I91" s="57"/>
      <c r="J91" s="55">
        <v>4</v>
      </c>
      <c r="K91" s="55">
        <v>36</v>
      </c>
      <c r="L91" s="55">
        <v>148</v>
      </c>
      <c r="M91" s="55" t="s">
        <v>738</v>
      </c>
      <c r="O91" s="55" t="s">
        <v>670</v>
      </c>
      <c r="P91" s="10">
        <f t="shared" si="4"/>
        <v>0</v>
      </c>
      <c r="Q91" s="10">
        <f t="shared" si="3"/>
        <v>0</v>
      </c>
      <c r="R91" s="55" t="s">
        <v>740</v>
      </c>
    </row>
    <row r="92" spans="2:19" x14ac:dyDescent="0.25">
      <c r="B92" s="55" t="s">
        <v>741</v>
      </c>
      <c r="C92" s="55" t="s">
        <v>299</v>
      </c>
      <c r="D92" s="55" t="s">
        <v>300</v>
      </c>
      <c r="E92" s="55" t="s">
        <v>735</v>
      </c>
      <c r="F92" s="58" t="s">
        <v>742</v>
      </c>
      <c r="G92" s="57" t="s">
        <v>310</v>
      </c>
      <c r="H92" s="65">
        <v>1</v>
      </c>
      <c r="I92" s="57"/>
      <c r="J92" s="55">
        <v>6</v>
      </c>
      <c r="K92" s="55">
        <v>36</v>
      </c>
      <c r="L92" s="55">
        <v>212</v>
      </c>
      <c r="M92" s="55" t="s">
        <v>741</v>
      </c>
      <c r="O92" s="55" t="s">
        <v>675</v>
      </c>
      <c r="P92" s="10">
        <f t="shared" si="4"/>
        <v>0</v>
      </c>
      <c r="Q92" s="10">
        <f t="shared" si="3"/>
        <v>0</v>
      </c>
      <c r="R92" s="55" t="s">
        <v>743</v>
      </c>
    </row>
    <row r="93" spans="2:19" x14ac:dyDescent="0.25">
      <c r="B93" s="55" t="s">
        <v>744</v>
      </c>
      <c r="C93" s="55" t="s">
        <v>299</v>
      </c>
      <c r="D93" s="55" t="s">
        <v>300</v>
      </c>
      <c r="E93" s="55" t="s">
        <v>735</v>
      </c>
      <c r="F93" s="58" t="s">
        <v>745</v>
      </c>
      <c r="G93" s="57" t="s">
        <v>310</v>
      </c>
      <c r="H93" s="65">
        <v>1</v>
      </c>
      <c r="I93" s="57"/>
      <c r="J93" s="55">
        <v>6</v>
      </c>
      <c r="K93" s="55">
        <v>36</v>
      </c>
      <c r="L93" s="55">
        <v>198</v>
      </c>
      <c r="M93" s="55" t="s">
        <v>744</v>
      </c>
      <c r="O93" s="55" t="s">
        <v>680</v>
      </c>
      <c r="P93" s="10">
        <f t="shared" si="4"/>
        <v>0</v>
      </c>
      <c r="Q93" s="10">
        <f t="shared" si="3"/>
        <v>0</v>
      </c>
      <c r="R93" s="55" t="s">
        <v>746</v>
      </c>
    </row>
    <row r="94" spans="2:19" x14ac:dyDescent="0.25">
      <c r="B94" s="55" t="s">
        <v>747</v>
      </c>
      <c r="C94" s="55" t="s">
        <v>299</v>
      </c>
      <c r="D94" s="55" t="s">
        <v>300</v>
      </c>
      <c r="E94" s="55" t="s">
        <v>735</v>
      </c>
      <c r="F94" s="58" t="s">
        <v>748</v>
      </c>
      <c r="G94" s="57" t="s">
        <v>310</v>
      </c>
      <c r="H94" s="65">
        <v>1</v>
      </c>
      <c r="I94" s="57"/>
      <c r="J94" s="55">
        <v>6</v>
      </c>
      <c r="K94" s="55">
        <v>36</v>
      </c>
      <c r="L94" s="55">
        <v>210</v>
      </c>
      <c r="M94" s="55" t="s">
        <v>749</v>
      </c>
      <c r="O94" s="55" t="s">
        <v>684</v>
      </c>
      <c r="P94" s="10">
        <f t="shared" si="4"/>
        <v>0</v>
      </c>
      <c r="Q94" s="10">
        <f t="shared" si="3"/>
        <v>0</v>
      </c>
      <c r="R94" s="55" t="s">
        <v>750</v>
      </c>
    </row>
    <row r="95" spans="2:19" x14ac:dyDescent="0.25">
      <c r="B95" s="55" t="s">
        <v>751</v>
      </c>
      <c r="C95" s="55" t="s">
        <v>299</v>
      </c>
      <c r="D95" s="55" t="s">
        <v>300</v>
      </c>
      <c r="E95" s="55" t="s">
        <v>735</v>
      </c>
      <c r="F95" s="58" t="s">
        <v>752</v>
      </c>
      <c r="G95" s="57" t="s">
        <v>310</v>
      </c>
      <c r="H95" s="65">
        <v>1</v>
      </c>
      <c r="I95" s="57"/>
      <c r="J95" s="55">
        <v>8</v>
      </c>
      <c r="K95" s="55">
        <v>36</v>
      </c>
      <c r="L95" s="55">
        <v>296</v>
      </c>
      <c r="M95" s="55" t="s">
        <v>751</v>
      </c>
      <c r="O95" s="55" t="s">
        <v>689</v>
      </c>
      <c r="P95" s="10">
        <f t="shared" si="4"/>
        <v>0</v>
      </c>
      <c r="Q95" s="10">
        <f t="shared" si="3"/>
        <v>0</v>
      </c>
      <c r="R95" s="55" t="s">
        <v>753</v>
      </c>
    </row>
    <row r="96" spans="2:19" x14ac:dyDescent="0.25">
      <c r="B96" s="55" t="s">
        <v>754</v>
      </c>
      <c r="C96" s="55" t="s">
        <v>299</v>
      </c>
      <c r="D96" s="55" t="s">
        <v>300</v>
      </c>
      <c r="E96" s="55" t="s">
        <v>735</v>
      </c>
      <c r="F96" s="58" t="s">
        <v>755</v>
      </c>
      <c r="G96" s="57" t="s">
        <v>310</v>
      </c>
      <c r="H96" s="65">
        <v>1</v>
      </c>
      <c r="I96" s="57"/>
      <c r="J96" s="55">
        <v>8</v>
      </c>
      <c r="K96" s="55">
        <v>36</v>
      </c>
      <c r="L96" s="55">
        <v>270</v>
      </c>
      <c r="M96" s="55" t="s">
        <v>754</v>
      </c>
      <c r="O96" s="55" t="s">
        <v>693</v>
      </c>
      <c r="P96" s="10">
        <f t="shared" si="4"/>
        <v>0</v>
      </c>
      <c r="Q96" s="10">
        <f t="shared" si="3"/>
        <v>0</v>
      </c>
      <c r="R96" s="55" t="s">
        <v>756</v>
      </c>
    </row>
    <row r="97" spans="2:18" x14ac:dyDescent="0.25">
      <c r="B97" s="55" t="s">
        <v>757</v>
      </c>
      <c r="C97" s="55" t="s">
        <v>299</v>
      </c>
      <c r="D97" s="55" t="s">
        <v>300</v>
      </c>
      <c r="E97" s="55" t="s">
        <v>735</v>
      </c>
      <c r="F97" s="58" t="s">
        <v>758</v>
      </c>
      <c r="G97" s="57" t="s">
        <v>310</v>
      </c>
      <c r="H97" s="65">
        <v>1</v>
      </c>
      <c r="I97" s="57"/>
      <c r="J97" s="55">
        <v>8</v>
      </c>
      <c r="K97" s="55">
        <v>36</v>
      </c>
      <c r="L97" s="55">
        <v>286</v>
      </c>
      <c r="M97" s="55" t="s">
        <v>759</v>
      </c>
      <c r="O97" s="55" t="s">
        <v>696</v>
      </c>
      <c r="P97" s="10">
        <f t="shared" si="4"/>
        <v>0</v>
      </c>
      <c r="Q97" s="10">
        <f t="shared" si="3"/>
        <v>0</v>
      </c>
      <c r="R97" s="55" t="s">
        <v>760</v>
      </c>
    </row>
    <row r="98" spans="2:18" x14ac:dyDescent="0.25">
      <c r="B98" s="55" t="s">
        <v>761</v>
      </c>
      <c r="C98" s="55" t="s">
        <v>299</v>
      </c>
      <c r="D98" s="55" t="s">
        <v>300</v>
      </c>
      <c r="E98" s="55" t="s">
        <v>735</v>
      </c>
      <c r="F98" s="58" t="s">
        <v>762</v>
      </c>
      <c r="G98" s="57" t="s">
        <v>310</v>
      </c>
      <c r="H98" s="65">
        <v>1</v>
      </c>
      <c r="I98" s="57"/>
      <c r="J98" s="55">
        <v>9</v>
      </c>
      <c r="K98" s="55">
        <v>36</v>
      </c>
      <c r="L98" s="55">
        <v>318</v>
      </c>
      <c r="M98" s="55" t="s">
        <v>761</v>
      </c>
      <c r="O98" s="55" t="s">
        <v>699</v>
      </c>
      <c r="P98" s="10">
        <f t="shared" si="4"/>
        <v>0</v>
      </c>
      <c r="Q98" s="10">
        <f t="shared" si="3"/>
        <v>0</v>
      </c>
      <c r="R98" s="55" t="s">
        <v>763</v>
      </c>
    </row>
    <row r="99" spans="2:18" x14ac:dyDescent="0.25">
      <c r="B99" s="55" t="s">
        <v>764</v>
      </c>
      <c r="C99" s="55" t="s">
        <v>299</v>
      </c>
      <c r="D99" s="55" t="s">
        <v>300</v>
      </c>
      <c r="E99" s="55" t="s">
        <v>765</v>
      </c>
      <c r="F99" s="58" t="s">
        <v>766</v>
      </c>
      <c r="G99" s="57" t="s">
        <v>303</v>
      </c>
      <c r="H99" s="65">
        <v>1</v>
      </c>
      <c r="I99" s="57"/>
      <c r="J99" s="55">
        <v>1</v>
      </c>
      <c r="K99" s="55">
        <v>40</v>
      </c>
      <c r="L99" s="55">
        <v>46</v>
      </c>
      <c r="M99" s="55" t="s">
        <v>764</v>
      </c>
      <c r="O99" s="55" t="s">
        <v>703</v>
      </c>
      <c r="P99" s="10">
        <f t="shared" si="4"/>
        <v>0</v>
      </c>
      <c r="Q99" s="10">
        <f t="shared" si="3"/>
        <v>0</v>
      </c>
      <c r="R99" s="55" t="s">
        <v>767</v>
      </c>
    </row>
    <row r="100" spans="2:18" x14ac:dyDescent="0.25">
      <c r="B100" s="55" t="s">
        <v>768</v>
      </c>
      <c r="C100" s="55" t="s">
        <v>299</v>
      </c>
      <c r="D100" s="55" t="s">
        <v>300</v>
      </c>
      <c r="E100" s="55" t="s">
        <v>765</v>
      </c>
      <c r="F100" s="58" t="s">
        <v>769</v>
      </c>
      <c r="G100" s="57" t="s">
        <v>310</v>
      </c>
      <c r="H100" s="65">
        <v>1</v>
      </c>
      <c r="I100" s="57"/>
      <c r="J100" s="55">
        <v>12</v>
      </c>
      <c r="K100" s="55">
        <v>40</v>
      </c>
      <c r="L100" s="55">
        <v>408</v>
      </c>
      <c r="M100" s="55" t="s">
        <v>768</v>
      </c>
      <c r="O100" s="55" t="s">
        <v>707</v>
      </c>
      <c r="P100" s="10">
        <f t="shared" si="4"/>
        <v>0</v>
      </c>
      <c r="Q100" s="10">
        <f t="shared" si="3"/>
        <v>0</v>
      </c>
      <c r="R100" s="55" t="s">
        <v>770</v>
      </c>
    </row>
    <row r="101" spans="2:18" x14ac:dyDescent="0.25">
      <c r="B101" s="55" t="s">
        <v>771</v>
      </c>
      <c r="C101" s="55" t="s">
        <v>299</v>
      </c>
      <c r="D101" s="55" t="s">
        <v>300</v>
      </c>
      <c r="E101" s="55" t="s">
        <v>765</v>
      </c>
      <c r="F101" s="58" t="s">
        <v>772</v>
      </c>
      <c r="G101" s="57" t="s">
        <v>310</v>
      </c>
      <c r="H101" s="65">
        <v>1</v>
      </c>
      <c r="I101" s="57"/>
      <c r="J101" s="55">
        <v>1</v>
      </c>
      <c r="K101" s="55">
        <v>40</v>
      </c>
      <c r="L101" s="55">
        <v>46</v>
      </c>
      <c r="M101" s="55" t="s">
        <v>771</v>
      </c>
      <c r="O101" s="55" t="s">
        <v>710</v>
      </c>
      <c r="P101" s="10">
        <f t="shared" si="4"/>
        <v>0</v>
      </c>
      <c r="Q101" s="10">
        <f t="shared" si="3"/>
        <v>0</v>
      </c>
      <c r="R101" s="55" t="s">
        <v>773</v>
      </c>
    </row>
    <row r="102" spans="2:18" x14ac:dyDescent="0.25">
      <c r="B102" s="55" t="s">
        <v>774</v>
      </c>
      <c r="C102" s="55" t="s">
        <v>299</v>
      </c>
      <c r="D102" s="55" t="s">
        <v>300</v>
      </c>
      <c r="E102" s="55" t="s">
        <v>765</v>
      </c>
      <c r="F102" s="58" t="s">
        <v>775</v>
      </c>
      <c r="G102" s="57" t="s">
        <v>310</v>
      </c>
      <c r="H102" s="65">
        <v>1</v>
      </c>
      <c r="I102" s="57"/>
      <c r="J102" s="55">
        <v>1</v>
      </c>
      <c r="K102" s="55">
        <v>40</v>
      </c>
      <c r="L102" s="55">
        <v>43</v>
      </c>
      <c r="M102" s="55" t="s">
        <v>774</v>
      </c>
      <c r="O102" s="55" t="s">
        <v>713</v>
      </c>
      <c r="P102" s="10">
        <f t="shared" si="4"/>
        <v>0</v>
      </c>
      <c r="Q102" s="10">
        <f t="shared" si="3"/>
        <v>0</v>
      </c>
      <c r="R102" s="55" t="s">
        <v>776</v>
      </c>
    </row>
    <row r="103" spans="2:18" x14ac:dyDescent="0.25">
      <c r="B103" s="55" t="s">
        <v>777</v>
      </c>
      <c r="C103" s="55" t="s">
        <v>299</v>
      </c>
      <c r="D103" s="55" t="s">
        <v>300</v>
      </c>
      <c r="E103" s="55" t="s">
        <v>765</v>
      </c>
      <c r="F103" s="58" t="s">
        <v>778</v>
      </c>
      <c r="G103" s="57" t="s">
        <v>303</v>
      </c>
      <c r="H103" s="65">
        <v>1</v>
      </c>
      <c r="I103" s="57"/>
      <c r="J103" s="55">
        <v>2</v>
      </c>
      <c r="K103" s="55">
        <v>40</v>
      </c>
      <c r="L103" s="55">
        <v>85</v>
      </c>
      <c r="M103" s="55" t="s">
        <v>777</v>
      </c>
      <c r="O103" s="55" t="s">
        <v>717</v>
      </c>
      <c r="P103" s="10">
        <f t="shared" si="4"/>
        <v>0</v>
      </c>
      <c r="Q103" s="10">
        <f t="shared" si="3"/>
        <v>0</v>
      </c>
      <c r="R103" s="55" t="s">
        <v>779</v>
      </c>
    </row>
    <row r="104" spans="2:18" x14ac:dyDescent="0.25">
      <c r="B104" s="55" t="s">
        <v>780</v>
      </c>
      <c r="C104" s="55" t="s">
        <v>299</v>
      </c>
      <c r="D104" s="55" t="s">
        <v>300</v>
      </c>
      <c r="E104" s="55" t="s">
        <v>765</v>
      </c>
      <c r="F104" s="58" t="s">
        <v>781</v>
      </c>
      <c r="G104" s="57" t="s">
        <v>310</v>
      </c>
      <c r="H104" s="65">
        <v>1</v>
      </c>
      <c r="I104" s="57"/>
      <c r="J104" s="55">
        <v>2</v>
      </c>
      <c r="K104" s="55">
        <v>40</v>
      </c>
      <c r="L104" s="55">
        <v>72</v>
      </c>
      <c r="M104" s="55" t="s">
        <v>780</v>
      </c>
      <c r="O104" s="55" t="s">
        <v>721</v>
      </c>
      <c r="Q104" s="10">
        <f t="shared" si="3"/>
        <v>0</v>
      </c>
      <c r="R104" s="55" t="s">
        <v>782</v>
      </c>
    </row>
    <row r="105" spans="2:18" x14ac:dyDescent="0.25">
      <c r="B105" s="55" t="s">
        <v>783</v>
      </c>
      <c r="C105" s="55" t="s">
        <v>299</v>
      </c>
      <c r="D105" s="55" t="s">
        <v>300</v>
      </c>
      <c r="E105" s="55" t="s">
        <v>765</v>
      </c>
      <c r="F105" s="58" t="s">
        <v>784</v>
      </c>
      <c r="G105" s="57" t="s">
        <v>310</v>
      </c>
      <c r="H105" s="65">
        <v>1</v>
      </c>
      <c r="I105" s="57"/>
      <c r="J105" s="55">
        <v>2</v>
      </c>
      <c r="K105" s="55">
        <v>40</v>
      </c>
      <c r="L105" s="55">
        <v>72</v>
      </c>
      <c r="M105" s="55" t="s">
        <v>783</v>
      </c>
      <c r="O105" s="55" t="s">
        <v>724</v>
      </c>
      <c r="Q105" s="10">
        <f t="shared" si="3"/>
        <v>0</v>
      </c>
      <c r="R105" s="55" t="s">
        <v>785</v>
      </c>
    </row>
    <row r="106" spans="2:18" x14ac:dyDescent="0.25">
      <c r="B106" s="55" t="s">
        <v>786</v>
      </c>
      <c r="C106" s="55" t="s">
        <v>299</v>
      </c>
      <c r="D106" s="55" t="s">
        <v>300</v>
      </c>
      <c r="E106" s="55" t="s">
        <v>765</v>
      </c>
      <c r="F106" s="58" t="s">
        <v>787</v>
      </c>
      <c r="G106" s="57" t="s">
        <v>303</v>
      </c>
      <c r="H106" s="65">
        <v>1</v>
      </c>
      <c r="I106" s="57"/>
      <c r="J106" s="55">
        <v>3</v>
      </c>
      <c r="K106" s="55">
        <v>40</v>
      </c>
      <c r="L106" s="55">
        <v>133</v>
      </c>
      <c r="M106" s="55" t="s">
        <v>786</v>
      </c>
      <c r="O106" s="55" t="s">
        <v>728</v>
      </c>
      <c r="Q106" s="10">
        <f t="shared" si="3"/>
        <v>0</v>
      </c>
      <c r="R106" s="55" t="s">
        <v>788</v>
      </c>
    </row>
    <row r="107" spans="2:18" x14ac:dyDescent="0.25">
      <c r="B107" s="55" t="s">
        <v>789</v>
      </c>
      <c r="C107" s="55" t="s">
        <v>299</v>
      </c>
      <c r="D107" s="55" t="s">
        <v>300</v>
      </c>
      <c r="E107" s="55" t="s">
        <v>765</v>
      </c>
      <c r="F107" s="58" t="s">
        <v>790</v>
      </c>
      <c r="G107" s="57" t="s">
        <v>310</v>
      </c>
      <c r="H107" s="65">
        <v>1</v>
      </c>
      <c r="I107" s="57"/>
      <c r="J107" s="55">
        <v>3</v>
      </c>
      <c r="K107" s="55">
        <v>40</v>
      </c>
      <c r="L107" s="55">
        <v>102</v>
      </c>
      <c r="M107" s="55" t="s">
        <v>789</v>
      </c>
      <c r="O107" s="55" t="s">
        <v>731</v>
      </c>
      <c r="Q107" s="10">
        <f t="shared" ref="Q107:Q132" si="5">IF(ISBLANK(B896)=TRUE,"Enter Custom Fixture",B896)</f>
        <v>0</v>
      </c>
      <c r="R107" s="55" t="s">
        <v>791</v>
      </c>
    </row>
    <row r="108" spans="2:18" x14ac:dyDescent="0.25">
      <c r="B108" s="55" t="s">
        <v>792</v>
      </c>
      <c r="C108" s="55" t="s">
        <v>299</v>
      </c>
      <c r="D108" s="55" t="s">
        <v>300</v>
      </c>
      <c r="E108" s="55" t="s">
        <v>765</v>
      </c>
      <c r="F108" s="58" t="s">
        <v>793</v>
      </c>
      <c r="G108" s="57" t="s">
        <v>310</v>
      </c>
      <c r="H108" s="65">
        <v>1</v>
      </c>
      <c r="I108" s="57"/>
      <c r="J108" s="55">
        <v>3</v>
      </c>
      <c r="K108" s="55">
        <v>40</v>
      </c>
      <c r="L108" s="55">
        <v>105</v>
      </c>
      <c r="M108" s="55" t="s">
        <v>792</v>
      </c>
      <c r="O108" s="55" t="s">
        <v>734</v>
      </c>
      <c r="Q108" s="10">
        <f t="shared" si="5"/>
        <v>0</v>
      </c>
      <c r="R108" s="55" t="s">
        <v>794</v>
      </c>
    </row>
    <row r="109" spans="2:18" x14ac:dyDescent="0.25">
      <c r="B109" s="55" t="s">
        <v>795</v>
      </c>
      <c r="C109" s="55" t="s">
        <v>299</v>
      </c>
      <c r="D109" s="55" t="s">
        <v>300</v>
      </c>
      <c r="E109" s="55" t="s">
        <v>765</v>
      </c>
      <c r="F109" s="58" t="s">
        <v>796</v>
      </c>
      <c r="G109" s="57" t="s">
        <v>310</v>
      </c>
      <c r="H109" s="65">
        <v>1</v>
      </c>
      <c r="I109" s="57"/>
      <c r="J109" s="55">
        <v>4</v>
      </c>
      <c r="K109" s="55">
        <v>40</v>
      </c>
      <c r="L109" s="55">
        <v>144</v>
      </c>
      <c r="M109" s="55" t="s">
        <v>795</v>
      </c>
      <c r="O109" s="55" t="s">
        <v>738</v>
      </c>
      <c r="Q109" s="10">
        <f t="shared" si="5"/>
        <v>0</v>
      </c>
      <c r="R109" s="55" t="s">
        <v>797</v>
      </c>
    </row>
    <row r="110" spans="2:18" x14ac:dyDescent="0.25">
      <c r="B110" s="55" t="s">
        <v>798</v>
      </c>
      <c r="C110" s="55" t="s">
        <v>299</v>
      </c>
      <c r="D110" s="55" t="s">
        <v>300</v>
      </c>
      <c r="E110" s="55" t="s">
        <v>765</v>
      </c>
      <c r="F110" s="58" t="s">
        <v>799</v>
      </c>
      <c r="G110" s="57" t="s">
        <v>310</v>
      </c>
      <c r="H110" s="65">
        <v>1</v>
      </c>
      <c r="I110" s="57"/>
      <c r="J110" s="55">
        <v>5</v>
      </c>
      <c r="K110" s="55">
        <v>40</v>
      </c>
      <c r="L110" s="55">
        <v>190</v>
      </c>
      <c r="M110" s="55" t="s">
        <v>798</v>
      </c>
      <c r="O110" s="55" t="s">
        <v>741</v>
      </c>
      <c r="Q110" s="10">
        <f t="shared" si="5"/>
        <v>0</v>
      </c>
      <c r="R110" s="55" t="s">
        <v>800</v>
      </c>
    </row>
    <row r="111" spans="2:18" x14ac:dyDescent="0.25">
      <c r="B111" s="55" t="s">
        <v>801</v>
      </c>
      <c r="C111" s="55" t="s">
        <v>299</v>
      </c>
      <c r="D111" s="55" t="s">
        <v>300</v>
      </c>
      <c r="E111" s="55" t="s">
        <v>765</v>
      </c>
      <c r="F111" s="58" t="s">
        <v>802</v>
      </c>
      <c r="G111" s="57" t="s">
        <v>310</v>
      </c>
      <c r="H111" s="65">
        <v>1</v>
      </c>
      <c r="I111" s="57"/>
      <c r="J111" s="55">
        <v>6</v>
      </c>
      <c r="K111" s="55">
        <v>40</v>
      </c>
      <c r="L111" s="55">
        <v>204</v>
      </c>
      <c r="M111" s="55" t="s">
        <v>801</v>
      </c>
      <c r="O111" s="55" t="s">
        <v>744</v>
      </c>
      <c r="Q111" s="10">
        <f t="shared" si="5"/>
        <v>0</v>
      </c>
      <c r="R111" s="55" t="s">
        <v>803</v>
      </c>
    </row>
    <row r="112" spans="2:18" x14ac:dyDescent="0.25">
      <c r="B112" s="55" t="s">
        <v>804</v>
      </c>
      <c r="C112" s="55" t="s">
        <v>299</v>
      </c>
      <c r="D112" s="55" t="s">
        <v>300</v>
      </c>
      <c r="E112" s="55" t="s">
        <v>765</v>
      </c>
      <c r="F112" s="58" t="s">
        <v>805</v>
      </c>
      <c r="G112" s="57" t="s">
        <v>310</v>
      </c>
      <c r="H112" s="65">
        <v>1</v>
      </c>
      <c r="I112" s="57"/>
      <c r="J112" s="55">
        <v>6</v>
      </c>
      <c r="K112" s="55">
        <v>40</v>
      </c>
      <c r="L112" s="55">
        <v>220</v>
      </c>
      <c r="M112" s="55" t="s">
        <v>804</v>
      </c>
      <c r="O112" s="55" t="s">
        <v>747</v>
      </c>
      <c r="Q112" s="10">
        <f t="shared" si="5"/>
        <v>0</v>
      </c>
      <c r="R112" s="55" t="s">
        <v>806</v>
      </c>
    </row>
    <row r="113" spans="2:18" x14ac:dyDescent="0.25">
      <c r="B113" s="55" t="s">
        <v>807</v>
      </c>
      <c r="C113" s="55" t="s">
        <v>299</v>
      </c>
      <c r="D113" s="55" t="s">
        <v>300</v>
      </c>
      <c r="E113" s="55" t="s">
        <v>765</v>
      </c>
      <c r="F113" s="58" t="s">
        <v>808</v>
      </c>
      <c r="G113" s="57" t="s">
        <v>310</v>
      </c>
      <c r="H113" s="65">
        <v>1</v>
      </c>
      <c r="I113" s="57"/>
      <c r="J113" s="55">
        <v>6</v>
      </c>
      <c r="K113" s="55">
        <v>40</v>
      </c>
      <c r="L113" s="55">
        <v>233</v>
      </c>
      <c r="M113" s="55" t="s">
        <v>809</v>
      </c>
      <c r="O113" s="55" t="s">
        <v>751</v>
      </c>
      <c r="Q113" s="10">
        <f t="shared" si="5"/>
        <v>0</v>
      </c>
      <c r="R113" s="55" t="s">
        <v>810</v>
      </c>
    </row>
    <row r="114" spans="2:18" x14ac:dyDescent="0.25">
      <c r="B114" s="55" t="s">
        <v>811</v>
      </c>
      <c r="C114" s="55" t="s">
        <v>299</v>
      </c>
      <c r="D114" s="55" t="s">
        <v>300</v>
      </c>
      <c r="E114" s="55" t="s">
        <v>765</v>
      </c>
      <c r="F114" s="58" t="s">
        <v>812</v>
      </c>
      <c r="G114" s="57" t="s">
        <v>310</v>
      </c>
      <c r="H114" s="65">
        <v>1</v>
      </c>
      <c r="I114" s="57"/>
      <c r="J114" s="55">
        <v>8</v>
      </c>
      <c r="K114" s="55">
        <v>40</v>
      </c>
      <c r="L114" s="55">
        <v>288</v>
      </c>
      <c r="M114" s="55" t="s">
        <v>811</v>
      </c>
      <c r="O114" s="55" t="s">
        <v>754</v>
      </c>
      <c r="Q114" s="10">
        <f t="shared" si="5"/>
        <v>0</v>
      </c>
      <c r="R114" s="55" t="s">
        <v>813</v>
      </c>
    </row>
    <row r="115" spans="2:18" x14ac:dyDescent="0.25">
      <c r="B115" s="55" t="s">
        <v>814</v>
      </c>
      <c r="C115" s="55" t="s">
        <v>299</v>
      </c>
      <c r="D115" s="55" t="s">
        <v>300</v>
      </c>
      <c r="E115" s="55" t="s">
        <v>765</v>
      </c>
      <c r="F115" s="58" t="s">
        <v>815</v>
      </c>
      <c r="G115" s="57" t="s">
        <v>310</v>
      </c>
      <c r="H115" s="65">
        <v>1</v>
      </c>
      <c r="I115" s="57"/>
      <c r="J115" s="55">
        <v>8</v>
      </c>
      <c r="K115" s="55">
        <v>40</v>
      </c>
      <c r="L115" s="55">
        <v>300</v>
      </c>
      <c r="M115" s="55" t="s">
        <v>814</v>
      </c>
      <c r="O115" s="55" t="s">
        <v>757</v>
      </c>
      <c r="Q115" s="10">
        <f t="shared" si="5"/>
        <v>0</v>
      </c>
      <c r="R115" s="55" t="s">
        <v>816</v>
      </c>
    </row>
    <row r="116" spans="2:18" x14ac:dyDescent="0.25">
      <c r="B116" s="55" t="s">
        <v>817</v>
      </c>
      <c r="C116" s="55" t="s">
        <v>299</v>
      </c>
      <c r="D116" s="55" t="s">
        <v>300</v>
      </c>
      <c r="E116" s="55" t="s">
        <v>765</v>
      </c>
      <c r="F116" s="58" t="s">
        <v>818</v>
      </c>
      <c r="G116" s="57" t="s">
        <v>310</v>
      </c>
      <c r="H116" s="65">
        <v>1</v>
      </c>
      <c r="I116" s="57"/>
      <c r="J116" s="55">
        <v>8</v>
      </c>
      <c r="K116" s="55">
        <v>40</v>
      </c>
      <c r="L116" s="55">
        <v>340</v>
      </c>
      <c r="M116" s="55" t="s">
        <v>819</v>
      </c>
      <c r="O116" s="55" t="s">
        <v>761</v>
      </c>
      <c r="Q116" s="10">
        <f t="shared" si="5"/>
        <v>0</v>
      </c>
      <c r="R116" s="55" t="s">
        <v>820</v>
      </c>
    </row>
    <row r="117" spans="2:18" x14ac:dyDescent="0.25">
      <c r="B117" s="55" t="s">
        <v>821</v>
      </c>
      <c r="C117" s="55" t="s">
        <v>299</v>
      </c>
      <c r="D117" s="55" t="s">
        <v>300</v>
      </c>
      <c r="E117" s="55" t="s">
        <v>765</v>
      </c>
      <c r="F117" s="58" t="s">
        <v>822</v>
      </c>
      <c r="G117" s="57" t="s">
        <v>310</v>
      </c>
      <c r="H117" s="65">
        <v>1</v>
      </c>
      <c r="I117" s="57"/>
      <c r="J117" s="55">
        <v>9</v>
      </c>
      <c r="K117" s="55">
        <v>40</v>
      </c>
      <c r="L117" s="55">
        <v>306</v>
      </c>
      <c r="M117" s="55" t="s">
        <v>821</v>
      </c>
      <c r="O117" s="55" t="s">
        <v>764</v>
      </c>
      <c r="Q117" s="10">
        <f t="shared" si="5"/>
        <v>0</v>
      </c>
      <c r="R117" s="55" t="s">
        <v>823</v>
      </c>
    </row>
    <row r="118" spans="2:18" x14ac:dyDescent="0.25">
      <c r="B118" s="55" t="s">
        <v>824</v>
      </c>
      <c r="C118" s="55" t="s">
        <v>299</v>
      </c>
      <c r="D118" s="55" t="s">
        <v>300</v>
      </c>
      <c r="E118" s="55" t="s">
        <v>685</v>
      </c>
      <c r="F118" s="58" t="s">
        <v>825</v>
      </c>
      <c r="G118" s="57" t="s">
        <v>303</v>
      </c>
      <c r="H118" s="65">
        <v>1</v>
      </c>
      <c r="I118" s="57"/>
      <c r="J118" s="55">
        <v>2</v>
      </c>
      <c r="K118" s="55">
        <v>5</v>
      </c>
      <c r="L118" s="55">
        <v>18</v>
      </c>
      <c r="M118" s="55" t="s">
        <v>824</v>
      </c>
      <c r="O118" s="55" t="s">
        <v>768</v>
      </c>
      <c r="Q118" s="10">
        <f t="shared" si="5"/>
        <v>0</v>
      </c>
      <c r="R118" s="55" t="s">
        <v>826</v>
      </c>
    </row>
    <row r="119" spans="2:18" x14ac:dyDescent="0.25">
      <c r="B119" s="55" t="s">
        <v>827</v>
      </c>
      <c r="C119" s="55" t="s">
        <v>299</v>
      </c>
      <c r="D119" s="55" t="s">
        <v>300</v>
      </c>
      <c r="E119" s="55" t="s">
        <v>828</v>
      </c>
      <c r="F119" s="58" t="s">
        <v>829</v>
      </c>
      <c r="G119" s="57" t="s">
        <v>310</v>
      </c>
      <c r="H119" s="65">
        <v>1</v>
      </c>
      <c r="I119" s="57"/>
      <c r="J119" s="55">
        <v>12</v>
      </c>
      <c r="K119" s="55">
        <v>50</v>
      </c>
      <c r="L119" s="55">
        <v>648</v>
      </c>
      <c r="M119" s="55" t="s">
        <v>827</v>
      </c>
      <c r="O119" s="55" t="s">
        <v>771</v>
      </c>
      <c r="Q119" s="10">
        <f t="shared" si="5"/>
        <v>0</v>
      </c>
      <c r="R119" s="55" t="s">
        <v>830</v>
      </c>
    </row>
    <row r="120" spans="2:18" x14ac:dyDescent="0.25">
      <c r="B120" s="55" t="s">
        <v>831</v>
      </c>
      <c r="C120" s="55" t="s">
        <v>299</v>
      </c>
      <c r="D120" s="55" t="s">
        <v>300</v>
      </c>
      <c r="E120" s="55" t="s">
        <v>828</v>
      </c>
      <c r="F120" s="58" t="s">
        <v>832</v>
      </c>
      <c r="G120" s="57" t="s">
        <v>310</v>
      </c>
      <c r="H120" s="65">
        <v>1</v>
      </c>
      <c r="I120" s="57"/>
      <c r="J120" s="55">
        <v>1</v>
      </c>
      <c r="K120" s="55">
        <v>50</v>
      </c>
      <c r="L120" s="55">
        <v>54</v>
      </c>
      <c r="M120" s="55" t="s">
        <v>831</v>
      </c>
      <c r="O120" s="55" t="s">
        <v>774</v>
      </c>
      <c r="Q120" s="10">
        <f t="shared" si="5"/>
        <v>0</v>
      </c>
      <c r="R120" s="55" t="s">
        <v>833</v>
      </c>
    </row>
    <row r="121" spans="2:18" x14ac:dyDescent="0.25">
      <c r="B121" s="55" t="s">
        <v>834</v>
      </c>
      <c r="C121" s="55" t="s">
        <v>299</v>
      </c>
      <c r="D121" s="55" t="s">
        <v>300</v>
      </c>
      <c r="E121" s="55" t="s">
        <v>828</v>
      </c>
      <c r="F121" s="58" t="s">
        <v>835</v>
      </c>
      <c r="G121" s="57" t="s">
        <v>310</v>
      </c>
      <c r="H121" s="65">
        <v>1</v>
      </c>
      <c r="I121" s="57"/>
      <c r="J121" s="55">
        <v>2</v>
      </c>
      <c r="K121" s="55">
        <v>50</v>
      </c>
      <c r="L121" s="55">
        <v>108</v>
      </c>
      <c r="M121" s="55" t="s">
        <v>834</v>
      </c>
      <c r="O121" s="55" t="s">
        <v>777</v>
      </c>
      <c r="Q121" s="10">
        <f t="shared" si="5"/>
        <v>0</v>
      </c>
      <c r="R121" s="55" t="s">
        <v>836</v>
      </c>
    </row>
    <row r="122" spans="2:18" x14ac:dyDescent="0.25">
      <c r="B122" s="55" t="s">
        <v>837</v>
      </c>
      <c r="C122" s="55" t="s">
        <v>299</v>
      </c>
      <c r="D122" s="55" t="s">
        <v>300</v>
      </c>
      <c r="E122" s="55" t="s">
        <v>828</v>
      </c>
      <c r="F122" s="58" t="s">
        <v>838</v>
      </c>
      <c r="G122" s="57" t="s">
        <v>310</v>
      </c>
      <c r="H122" s="65">
        <v>1</v>
      </c>
      <c r="I122" s="57"/>
      <c r="J122" s="55">
        <v>3</v>
      </c>
      <c r="K122" s="55">
        <v>50</v>
      </c>
      <c r="L122" s="55">
        <v>162</v>
      </c>
      <c r="M122" s="55" t="s">
        <v>837</v>
      </c>
      <c r="O122" s="55" t="s">
        <v>780</v>
      </c>
      <c r="Q122" s="10">
        <f t="shared" si="5"/>
        <v>0</v>
      </c>
      <c r="R122" s="55" t="s">
        <v>839</v>
      </c>
    </row>
    <row r="123" spans="2:18" x14ac:dyDescent="0.25">
      <c r="B123" s="55" t="s">
        <v>840</v>
      </c>
      <c r="C123" s="55" t="s">
        <v>299</v>
      </c>
      <c r="D123" s="55" t="s">
        <v>300</v>
      </c>
      <c r="E123" s="55" t="s">
        <v>828</v>
      </c>
      <c r="F123" s="58" t="s">
        <v>841</v>
      </c>
      <c r="G123" s="57" t="s">
        <v>310</v>
      </c>
      <c r="H123" s="65">
        <v>1</v>
      </c>
      <c r="I123" s="57"/>
      <c r="J123" s="55">
        <v>4</v>
      </c>
      <c r="K123" s="55">
        <v>50</v>
      </c>
      <c r="L123" s="55">
        <v>216</v>
      </c>
      <c r="M123" s="55" t="s">
        <v>840</v>
      </c>
      <c r="O123" s="55" t="s">
        <v>783</v>
      </c>
      <c r="Q123" s="10">
        <f t="shared" si="5"/>
        <v>0</v>
      </c>
      <c r="R123" s="55" t="s">
        <v>842</v>
      </c>
    </row>
    <row r="124" spans="2:18" x14ac:dyDescent="0.25">
      <c r="B124" s="55" t="s">
        <v>843</v>
      </c>
      <c r="C124" s="55" t="s">
        <v>299</v>
      </c>
      <c r="D124" s="55" t="s">
        <v>300</v>
      </c>
      <c r="E124" s="55" t="s">
        <v>828</v>
      </c>
      <c r="F124" s="58" t="s">
        <v>844</v>
      </c>
      <c r="G124" s="57" t="s">
        <v>310</v>
      </c>
      <c r="H124" s="65">
        <v>1</v>
      </c>
      <c r="I124" s="57"/>
      <c r="J124" s="55">
        <v>5</v>
      </c>
      <c r="K124" s="55">
        <v>50</v>
      </c>
      <c r="L124" s="55">
        <v>270</v>
      </c>
      <c r="M124" s="55" t="s">
        <v>843</v>
      </c>
      <c r="O124" s="55" t="s">
        <v>786</v>
      </c>
      <c r="Q124" s="10">
        <f t="shared" si="5"/>
        <v>0</v>
      </c>
      <c r="R124" s="55" t="s">
        <v>845</v>
      </c>
    </row>
    <row r="125" spans="2:18" x14ac:dyDescent="0.25">
      <c r="B125" s="55" t="s">
        <v>846</v>
      </c>
      <c r="C125" s="55" t="s">
        <v>299</v>
      </c>
      <c r="D125" s="55" t="s">
        <v>300</v>
      </c>
      <c r="E125" s="55" t="s">
        <v>828</v>
      </c>
      <c r="F125" s="58" t="s">
        <v>847</v>
      </c>
      <c r="G125" s="57" t="s">
        <v>310</v>
      </c>
      <c r="H125" s="65">
        <v>1</v>
      </c>
      <c r="I125" s="57"/>
      <c r="J125" s="55">
        <v>6</v>
      </c>
      <c r="K125" s="55">
        <v>50</v>
      </c>
      <c r="L125" s="55">
        <v>324</v>
      </c>
      <c r="M125" s="55" t="s">
        <v>846</v>
      </c>
      <c r="O125" s="55" t="s">
        <v>789</v>
      </c>
      <c r="Q125" s="10">
        <f t="shared" si="5"/>
        <v>0</v>
      </c>
      <c r="R125" s="55" t="s">
        <v>848</v>
      </c>
    </row>
    <row r="126" spans="2:18" x14ac:dyDescent="0.25">
      <c r="B126" s="55" t="s">
        <v>849</v>
      </c>
      <c r="C126" s="55" t="s">
        <v>299</v>
      </c>
      <c r="D126" s="55" t="s">
        <v>300</v>
      </c>
      <c r="E126" s="55" t="s">
        <v>828</v>
      </c>
      <c r="F126" s="58" t="s">
        <v>850</v>
      </c>
      <c r="G126" s="57" t="s">
        <v>310</v>
      </c>
      <c r="H126" s="65">
        <v>1</v>
      </c>
      <c r="I126" s="57"/>
      <c r="J126" s="55">
        <v>8</v>
      </c>
      <c r="K126" s="55">
        <v>50</v>
      </c>
      <c r="L126" s="55">
        <v>432</v>
      </c>
      <c r="M126" s="55" t="s">
        <v>849</v>
      </c>
      <c r="O126" s="55" t="s">
        <v>792</v>
      </c>
      <c r="Q126" s="10">
        <f t="shared" si="5"/>
        <v>0</v>
      </c>
      <c r="R126" s="55" t="s">
        <v>851</v>
      </c>
    </row>
    <row r="127" spans="2:18" x14ac:dyDescent="0.25">
      <c r="B127" s="55" t="s">
        <v>852</v>
      </c>
      <c r="C127" s="55" t="s">
        <v>299</v>
      </c>
      <c r="D127" s="55" t="s">
        <v>300</v>
      </c>
      <c r="E127" s="55" t="s">
        <v>828</v>
      </c>
      <c r="F127" s="58" t="s">
        <v>853</v>
      </c>
      <c r="G127" s="57" t="s">
        <v>310</v>
      </c>
      <c r="H127" s="65">
        <v>1</v>
      </c>
      <c r="I127" s="57"/>
      <c r="J127" s="55">
        <v>9</v>
      </c>
      <c r="K127" s="55">
        <v>50</v>
      </c>
      <c r="L127" s="55">
        <v>486</v>
      </c>
      <c r="M127" s="55" t="s">
        <v>852</v>
      </c>
      <c r="O127" s="55" t="s">
        <v>795</v>
      </c>
      <c r="Q127" s="10">
        <f t="shared" si="5"/>
        <v>0</v>
      </c>
      <c r="R127" s="55" t="s">
        <v>854</v>
      </c>
    </row>
    <row r="128" spans="2:18" x14ac:dyDescent="0.25">
      <c r="B128" s="55" t="s">
        <v>855</v>
      </c>
      <c r="C128" s="55" t="s">
        <v>299</v>
      </c>
      <c r="D128" s="55" t="s">
        <v>300</v>
      </c>
      <c r="E128" s="55" t="s">
        <v>856</v>
      </c>
      <c r="F128" s="58" t="s">
        <v>857</v>
      </c>
      <c r="G128" s="57" t="s">
        <v>310</v>
      </c>
      <c r="H128" s="65">
        <v>1</v>
      </c>
      <c r="I128" s="57"/>
      <c r="J128" s="55">
        <v>12</v>
      </c>
      <c r="K128" s="55">
        <v>55</v>
      </c>
      <c r="L128" s="55">
        <v>672</v>
      </c>
      <c r="M128" s="55" t="s">
        <v>855</v>
      </c>
      <c r="O128" s="55" t="s">
        <v>798</v>
      </c>
      <c r="Q128" s="10">
        <f t="shared" si="5"/>
        <v>0</v>
      </c>
      <c r="R128" s="55" t="s">
        <v>858</v>
      </c>
    </row>
    <row r="129" spans="2:18" x14ac:dyDescent="0.25">
      <c r="B129" s="55" t="s">
        <v>859</v>
      </c>
      <c r="C129" s="55" t="s">
        <v>299</v>
      </c>
      <c r="D129" s="55" t="s">
        <v>300</v>
      </c>
      <c r="E129" s="55" t="s">
        <v>856</v>
      </c>
      <c r="F129" s="58" t="s">
        <v>860</v>
      </c>
      <c r="G129" s="57" t="s">
        <v>310</v>
      </c>
      <c r="H129" s="65">
        <v>1</v>
      </c>
      <c r="I129" s="57"/>
      <c r="J129" s="55">
        <v>1</v>
      </c>
      <c r="K129" s="55">
        <v>55</v>
      </c>
      <c r="L129" s="55">
        <v>56</v>
      </c>
      <c r="M129" s="55" t="s">
        <v>859</v>
      </c>
      <c r="O129" s="55" t="s">
        <v>801</v>
      </c>
      <c r="Q129" s="10">
        <f t="shared" si="5"/>
        <v>0</v>
      </c>
      <c r="R129" s="10">
        <f t="shared" ref="R129:R160" si="6">IF(ISBLANK(B864)=TRUE,"Enter Custom Fixture",B864)</f>
        <v>0</v>
      </c>
    </row>
    <row r="130" spans="2:18" x14ac:dyDescent="0.25">
      <c r="B130" s="55" t="s">
        <v>861</v>
      </c>
      <c r="C130" s="55" t="s">
        <v>299</v>
      </c>
      <c r="D130" s="55" t="s">
        <v>300</v>
      </c>
      <c r="E130" s="55" t="s">
        <v>856</v>
      </c>
      <c r="F130" s="58" t="s">
        <v>862</v>
      </c>
      <c r="G130" s="57" t="s">
        <v>310</v>
      </c>
      <c r="H130" s="65">
        <v>1</v>
      </c>
      <c r="I130" s="57"/>
      <c r="J130" s="55">
        <v>2</v>
      </c>
      <c r="K130" s="55">
        <v>55</v>
      </c>
      <c r="L130" s="55">
        <v>112</v>
      </c>
      <c r="M130" s="55" t="s">
        <v>861</v>
      </c>
      <c r="O130" s="55" t="s">
        <v>804</v>
      </c>
      <c r="Q130" s="10">
        <f t="shared" si="5"/>
        <v>0</v>
      </c>
      <c r="R130" s="10">
        <f t="shared" si="6"/>
        <v>0</v>
      </c>
    </row>
    <row r="131" spans="2:18" x14ac:dyDescent="0.25">
      <c r="B131" s="55" t="s">
        <v>863</v>
      </c>
      <c r="C131" s="55" t="s">
        <v>299</v>
      </c>
      <c r="D131" s="55" t="s">
        <v>300</v>
      </c>
      <c r="E131" s="55" t="s">
        <v>856</v>
      </c>
      <c r="F131" s="58" t="s">
        <v>864</v>
      </c>
      <c r="G131" s="57" t="s">
        <v>310</v>
      </c>
      <c r="H131" s="65">
        <v>1</v>
      </c>
      <c r="I131" s="57"/>
      <c r="J131" s="55">
        <v>3</v>
      </c>
      <c r="K131" s="55">
        <v>55</v>
      </c>
      <c r="L131" s="55">
        <v>168</v>
      </c>
      <c r="M131" s="55" t="s">
        <v>863</v>
      </c>
      <c r="O131" s="55" t="s">
        <v>807</v>
      </c>
      <c r="Q131" s="10">
        <f t="shared" si="5"/>
        <v>0</v>
      </c>
      <c r="R131" s="10">
        <f t="shared" si="6"/>
        <v>0</v>
      </c>
    </row>
    <row r="132" spans="2:18" x14ac:dyDescent="0.25">
      <c r="B132" s="55" t="s">
        <v>865</v>
      </c>
      <c r="C132" s="55" t="s">
        <v>299</v>
      </c>
      <c r="D132" s="55" t="s">
        <v>300</v>
      </c>
      <c r="E132" s="55" t="s">
        <v>856</v>
      </c>
      <c r="F132" s="58" t="s">
        <v>866</v>
      </c>
      <c r="G132" s="57" t="s">
        <v>310</v>
      </c>
      <c r="H132" s="65">
        <v>1</v>
      </c>
      <c r="I132" s="57"/>
      <c r="J132" s="55">
        <v>4</v>
      </c>
      <c r="K132" s="55">
        <v>55</v>
      </c>
      <c r="L132" s="55">
        <v>224</v>
      </c>
      <c r="M132" s="55" t="s">
        <v>865</v>
      </c>
      <c r="O132" s="55" t="s">
        <v>811</v>
      </c>
      <c r="Q132" s="10">
        <f t="shared" si="5"/>
        <v>0</v>
      </c>
      <c r="R132" s="10">
        <f t="shared" si="6"/>
        <v>0</v>
      </c>
    </row>
    <row r="133" spans="2:18" x14ac:dyDescent="0.25">
      <c r="B133" s="55" t="s">
        <v>867</v>
      </c>
      <c r="C133" s="55" t="s">
        <v>299</v>
      </c>
      <c r="D133" s="55" t="s">
        <v>300</v>
      </c>
      <c r="E133" s="55" t="s">
        <v>856</v>
      </c>
      <c r="F133" s="58" t="s">
        <v>868</v>
      </c>
      <c r="G133" s="57" t="s">
        <v>310</v>
      </c>
      <c r="H133" s="65">
        <v>1</v>
      </c>
      <c r="I133" s="57"/>
      <c r="J133" s="55">
        <v>5</v>
      </c>
      <c r="K133" s="55">
        <v>55</v>
      </c>
      <c r="L133" s="55">
        <v>280</v>
      </c>
      <c r="M133" s="55" t="s">
        <v>867</v>
      </c>
      <c r="O133" s="55" t="s">
        <v>814</v>
      </c>
      <c r="R133" s="10">
        <f t="shared" si="6"/>
        <v>0</v>
      </c>
    </row>
    <row r="134" spans="2:18" x14ac:dyDescent="0.25">
      <c r="B134" s="55" t="s">
        <v>869</v>
      </c>
      <c r="C134" s="55" t="s">
        <v>299</v>
      </c>
      <c r="D134" s="55" t="s">
        <v>300</v>
      </c>
      <c r="E134" s="55" t="s">
        <v>856</v>
      </c>
      <c r="F134" s="58" t="s">
        <v>870</v>
      </c>
      <c r="G134" s="57" t="s">
        <v>310</v>
      </c>
      <c r="H134" s="65">
        <v>1</v>
      </c>
      <c r="I134" s="57"/>
      <c r="J134" s="55">
        <v>6</v>
      </c>
      <c r="K134" s="55">
        <v>55</v>
      </c>
      <c r="L134" s="55">
        <v>336</v>
      </c>
      <c r="M134" s="55" t="s">
        <v>869</v>
      </c>
      <c r="O134" s="55" t="s">
        <v>817</v>
      </c>
      <c r="R134" s="10">
        <f t="shared" si="6"/>
        <v>0</v>
      </c>
    </row>
    <row r="135" spans="2:18" x14ac:dyDescent="0.25">
      <c r="B135" s="55" t="s">
        <v>871</v>
      </c>
      <c r="C135" s="55" t="s">
        <v>299</v>
      </c>
      <c r="D135" s="55" t="s">
        <v>300</v>
      </c>
      <c r="E135" s="55" t="s">
        <v>856</v>
      </c>
      <c r="F135" s="58" t="s">
        <v>872</v>
      </c>
      <c r="G135" s="57" t="s">
        <v>310</v>
      </c>
      <c r="H135" s="65">
        <v>1</v>
      </c>
      <c r="I135" s="57"/>
      <c r="J135" s="55">
        <v>6</v>
      </c>
      <c r="K135" s="55">
        <v>55</v>
      </c>
      <c r="L135" s="55">
        <v>352</v>
      </c>
      <c r="M135" s="55" t="s">
        <v>871</v>
      </c>
      <c r="O135" s="55" t="s">
        <v>821</v>
      </c>
      <c r="R135" s="10">
        <f t="shared" si="6"/>
        <v>0</v>
      </c>
    </row>
    <row r="136" spans="2:18" x14ac:dyDescent="0.25">
      <c r="B136" s="55" t="s">
        <v>873</v>
      </c>
      <c r="C136" s="55" t="s">
        <v>299</v>
      </c>
      <c r="D136" s="55" t="s">
        <v>300</v>
      </c>
      <c r="E136" s="55" t="s">
        <v>856</v>
      </c>
      <c r="F136" s="58" t="s">
        <v>874</v>
      </c>
      <c r="G136" s="57" t="s">
        <v>310</v>
      </c>
      <c r="H136" s="65">
        <v>1</v>
      </c>
      <c r="I136" s="57"/>
      <c r="J136" s="55">
        <v>6</v>
      </c>
      <c r="K136" s="55">
        <v>55</v>
      </c>
      <c r="L136" s="55">
        <v>373</v>
      </c>
      <c r="M136" s="55" t="s">
        <v>875</v>
      </c>
      <c r="O136" s="55" t="s">
        <v>824</v>
      </c>
      <c r="R136" s="10">
        <f t="shared" si="6"/>
        <v>0</v>
      </c>
    </row>
    <row r="137" spans="2:18" x14ac:dyDescent="0.25">
      <c r="B137" s="55" t="s">
        <v>876</v>
      </c>
      <c r="C137" s="55" t="s">
        <v>299</v>
      </c>
      <c r="D137" s="55" t="s">
        <v>300</v>
      </c>
      <c r="E137" s="55" t="s">
        <v>856</v>
      </c>
      <c r="F137" s="58" t="s">
        <v>877</v>
      </c>
      <c r="G137" s="57" t="s">
        <v>310</v>
      </c>
      <c r="H137" s="65">
        <v>1</v>
      </c>
      <c r="I137" s="57"/>
      <c r="J137" s="55">
        <v>8</v>
      </c>
      <c r="K137" s="55">
        <v>55</v>
      </c>
      <c r="L137" s="55">
        <v>448</v>
      </c>
      <c r="M137" s="55" t="s">
        <v>876</v>
      </c>
      <c r="O137" s="55" t="s">
        <v>827</v>
      </c>
      <c r="R137" s="10">
        <f t="shared" si="6"/>
        <v>0</v>
      </c>
    </row>
    <row r="138" spans="2:18" x14ac:dyDescent="0.25">
      <c r="B138" s="55" t="s">
        <v>878</v>
      </c>
      <c r="C138" s="55" t="s">
        <v>299</v>
      </c>
      <c r="D138" s="55" t="s">
        <v>300</v>
      </c>
      <c r="E138" s="55" t="s">
        <v>856</v>
      </c>
      <c r="F138" s="58" t="s">
        <v>879</v>
      </c>
      <c r="G138" s="57" t="s">
        <v>310</v>
      </c>
      <c r="H138" s="65">
        <v>1</v>
      </c>
      <c r="I138" s="57"/>
      <c r="J138" s="55">
        <v>8</v>
      </c>
      <c r="K138" s="55">
        <v>55</v>
      </c>
      <c r="L138" s="55">
        <v>468</v>
      </c>
      <c r="M138" s="55" t="s">
        <v>878</v>
      </c>
      <c r="O138" s="55" t="s">
        <v>831</v>
      </c>
      <c r="R138" s="10">
        <f t="shared" si="6"/>
        <v>0</v>
      </c>
    </row>
    <row r="139" spans="2:18" x14ac:dyDescent="0.25">
      <c r="B139" s="55" t="s">
        <v>880</v>
      </c>
      <c r="C139" s="55" t="s">
        <v>299</v>
      </c>
      <c r="D139" s="55" t="s">
        <v>300</v>
      </c>
      <c r="E139" s="55" t="s">
        <v>856</v>
      </c>
      <c r="F139" s="58" t="s">
        <v>881</v>
      </c>
      <c r="G139" s="57" t="s">
        <v>310</v>
      </c>
      <c r="H139" s="65">
        <v>1</v>
      </c>
      <c r="I139" s="57"/>
      <c r="J139" s="55">
        <v>8</v>
      </c>
      <c r="K139" s="55">
        <v>55</v>
      </c>
      <c r="L139" s="55">
        <v>496</v>
      </c>
      <c r="M139" s="55" t="s">
        <v>882</v>
      </c>
      <c r="O139" s="55" t="s">
        <v>834</v>
      </c>
      <c r="R139" s="10">
        <f t="shared" si="6"/>
        <v>0</v>
      </c>
    </row>
    <row r="140" spans="2:18" x14ac:dyDescent="0.25">
      <c r="B140" s="55" t="s">
        <v>883</v>
      </c>
      <c r="C140" s="55" t="s">
        <v>299</v>
      </c>
      <c r="D140" s="55" t="s">
        <v>300</v>
      </c>
      <c r="E140" s="55" t="s">
        <v>856</v>
      </c>
      <c r="F140" s="58" t="s">
        <v>884</v>
      </c>
      <c r="G140" s="57" t="s">
        <v>310</v>
      </c>
      <c r="H140" s="65">
        <v>1</v>
      </c>
      <c r="I140" s="57"/>
      <c r="J140" s="55">
        <v>9</v>
      </c>
      <c r="K140" s="55">
        <v>55</v>
      </c>
      <c r="L140" s="55">
        <v>504</v>
      </c>
      <c r="M140" s="55" t="s">
        <v>883</v>
      </c>
      <c r="O140" s="55" t="s">
        <v>837</v>
      </c>
      <c r="R140" s="10">
        <f t="shared" si="6"/>
        <v>0</v>
      </c>
    </row>
    <row r="141" spans="2:18" x14ac:dyDescent="0.25">
      <c r="B141" s="55" t="s">
        <v>885</v>
      </c>
      <c r="C141" s="55" t="s">
        <v>299</v>
      </c>
      <c r="D141" s="55" t="s">
        <v>300</v>
      </c>
      <c r="E141" s="55" t="s">
        <v>886</v>
      </c>
      <c r="F141" s="58" t="s">
        <v>887</v>
      </c>
      <c r="G141" s="57" t="s">
        <v>303</v>
      </c>
      <c r="H141" s="65">
        <v>1</v>
      </c>
      <c r="I141" s="57"/>
      <c r="J141" s="55">
        <v>1</v>
      </c>
      <c r="K141" s="55">
        <v>7</v>
      </c>
      <c r="L141" s="55">
        <v>10</v>
      </c>
      <c r="M141" s="55" t="s">
        <v>885</v>
      </c>
      <c r="O141" s="55" t="s">
        <v>840</v>
      </c>
      <c r="R141" s="10">
        <f t="shared" si="6"/>
        <v>0</v>
      </c>
    </row>
    <row r="142" spans="2:18" x14ac:dyDescent="0.25">
      <c r="B142" s="55" t="s">
        <v>888</v>
      </c>
      <c r="C142" s="55" t="s">
        <v>299</v>
      </c>
      <c r="D142" s="55" t="s">
        <v>300</v>
      </c>
      <c r="E142" s="55" t="s">
        <v>886</v>
      </c>
      <c r="F142" s="58" t="s">
        <v>889</v>
      </c>
      <c r="G142" s="57" t="s">
        <v>303</v>
      </c>
      <c r="H142" s="65">
        <v>1</v>
      </c>
      <c r="I142" s="57"/>
      <c r="J142" s="55">
        <v>2</v>
      </c>
      <c r="K142" s="55">
        <v>7</v>
      </c>
      <c r="L142" s="55">
        <v>21</v>
      </c>
      <c r="M142" s="55" t="s">
        <v>888</v>
      </c>
      <c r="O142" s="55" t="s">
        <v>843</v>
      </c>
      <c r="R142" s="10">
        <f t="shared" si="6"/>
        <v>0</v>
      </c>
    </row>
    <row r="143" spans="2:18" x14ac:dyDescent="0.25">
      <c r="B143" s="55" t="s">
        <v>890</v>
      </c>
      <c r="C143" s="55" t="s">
        <v>299</v>
      </c>
      <c r="D143" s="55" t="s">
        <v>300</v>
      </c>
      <c r="E143" s="55" t="s">
        <v>891</v>
      </c>
      <c r="F143" s="58" t="s">
        <v>892</v>
      </c>
      <c r="G143" s="57" t="s">
        <v>303</v>
      </c>
      <c r="H143" s="65">
        <v>1</v>
      </c>
      <c r="I143" s="57"/>
      <c r="J143" s="55">
        <v>1</v>
      </c>
      <c r="K143" s="55">
        <v>9</v>
      </c>
      <c r="L143" s="55">
        <v>11</v>
      </c>
      <c r="M143" s="55" t="s">
        <v>890</v>
      </c>
      <c r="O143" s="55" t="s">
        <v>846</v>
      </c>
      <c r="R143" s="10">
        <f t="shared" si="6"/>
        <v>0</v>
      </c>
    </row>
    <row r="144" spans="2:18" x14ac:dyDescent="0.25">
      <c r="B144" s="55" t="s">
        <v>893</v>
      </c>
      <c r="C144" s="55" t="s">
        <v>299</v>
      </c>
      <c r="D144" s="55" t="s">
        <v>300</v>
      </c>
      <c r="E144" s="55" t="s">
        <v>891</v>
      </c>
      <c r="F144" s="58" t="s">
        <v>894</v>
      </c>
      <c r="G144" s="57" t="s">
        <v>303</v>
      </c>
      <c r="H144" s="65">
        <v>1</v>
      </c>
      <c r="I144" s="57"/>
      <c r="J144" s="55">
        <v>2</v>
      </c>
      <c r="K144" s="55">
        <v>9</v>
      </c>
      <c r="L144" s="55">
        <v>23</v>
      </c>
      <c r="M144" s="55" t="s">
        <v>893</v>
      </c>
      <c r="O144" s="55" t="s">
        <v>849</v>
      </c>
      <c r="R144" s="10">
        <f t="shared" si="6"/>
        <v>0</v>
      </c>
    </row>
    <row r="145" spans="2:18" x14ac:dyDescent="0.25">
      <c r="B145" s="55" t="s">
        <v>895</v>
      </c>
      <c r="C145" s="55" t="s">
        <v>299</v>
      </c>
      <c r="D145" s="55" t="s">
        <v>300</v>
      </c>
      <c r="E145" s="55" t="s">
        <v>891</v>
      </c>
      <c r="F145" s="58" t="s">
        <v>896</v>
      </c>
      <c r="G145" s="57" t="s">
        <v>303</v>
      </c>
      <c r="H145" s="65">
        <v>1</v>
      </c>
      <c r="I145" s="57"/>
      <c r="J145" s="55">
        <v>3</v>
      </c>
      <c r="K145" s="55">
        <v>9</v>
      </c>
      <c r="L145" s="55">
        <v>34</v>
      </c>
      <c r="M145" s="55" t="s">
        <v>895</v>
      </c>
      <c r="O145" s="55" t="s">
        <v>852</v>
      </c>
      <c r="R145" s="10">
        <f t="shared" si="6"/>
        <v>0</v>
      </c>
    </row>
    <row r="146" spans="2:18" x14ac:dyDescent="0.25">
      <c r="B146" s="55" t="s">
        <v>510</v>
      </c>
      <c r="C146" s="55" t="s">
        <v>299</v>
      </c>
      <c r="D146" s="55" t="s">
        <v>897</v>
      </c>
      <c r="E146" s="55" t="s">
        <v>898</v>
      </c>
      <c r="F146" s="58" t="s">
        <v>899</v>
      </c>
      <c r="G146" s="57" t="s">
        <v>310</v>
      </c>
      <c r="H146" s="65">
        <v>1</v>
      </c>
      <c r="I146" s="57"/>
      <c r="J146" s="55">
        <v>1</v>
      </c>
      <c r="K146" s="55">
        <v>14</v>
      </c>
      <c r="L146" s="55">
        <v>14</v>
      </c>
      <c r="M146" s="55" t="s">
        <v>510</v>
      </c>
      <c r="O146" s="55" t="s">
        <v>855</v>
      </c>
      <c r="R146" s="10">
        <f t="shared" si="6"/>
        <v>0</v>
      </c>
    </row>
    <row r="147" spans="2:18" x14ac:dyDescent="0.25">
      <c r="B147" s="55" t="s">
        <v>516</v>
      </c>
      <c r="C147" s="55" t="s">
        <v>299</v>
      </c>
      <c r="D147" s="55" t="s">
        <v>897</v>
      </c>
      <c r="E147" s="55" t="s">
        <v>900</v>
      </c>
      <c r="F147" s="58" t="s">
        <v>901</v>
      </c>
      <c r="G147" s="57" t="s">
        <v>310</v>
      </c>
      <c r="H147" s="65">
        <v>1</v>
      </c>
      <c r="I147" s="57"/>
      <c r="J147" s="55">
        <v>1</v>
      </c>
      <c r="K147" s="55">
        <v>11</v>
      </c>
      <c r="L147" s="55">
        <v>11</v>
      </c>
      <c r="M147" s="55" t="s">
        <v>516</v>
      </c>
      <c r="O147" s="55" t="s">
        <v>859</v>
      </c>
      <c r="R147" s="10">
        <f t="shared" si="6"/>
        <v>0</v>
      </c>
    </row>
    <row r="148" spans="2:18" x14ac:dyDescent="0.25">
      <c r="B148" s="55" t="s">
        <v>523</v>
      </c>
      <c r="C148" s="55" t="s">
        <v>299</v>
      </c>
      <c r="D148" s="55" t="s">
        <v>897</v>
      </c>
      <c r="E148" s="55" t="s">
        <v>902</v>
      </c>
      <c r="F148" s="58" t="s">
        <v>903</v>
      </c>
      <c r="G148" s="57" t="s">
        <v>310</v>
      </c>
      <c r="H148" s="65">
        <v>1</v>
      </c>
      <c r="I148" s="57"/>
      <c r="J148" s="55">
        <v>1</v>
      </c>
      <c r="K148" s="55">
        <v>12</v>
      </c>
      <c r="L148" s="55">
        <v>12</v>
      </c>
      <c r="M148" s="55" t="s">
        <v>523</v>
      </c>
      <c r="O148" s="55" t="s">
        <v>861</v>
      </c>
      <c r="R148" s="10">
        <f t="shared" si="6"/>
        <v>0</v>
      </c>
    </row>
    <row r="149" spans="2:18" x14ac:dyDescent="0.25">
      <c r="B149" s="55" t="s">
        <v>530</v>
      </c>
      <c r="C149" s="55" t="s">
        <v>299</v>
      </c>
      <c r="D149" s="55" t="s">
        <v>897</v>
      </c>
      <c r="E149" s="55" t="s">
        <v>904</v>
      </c>
      <c r="F149" s="58" t="s">
        <v>905</v>
      </c>
      <c r="G149" s="57" t="s">
        <v>310</v>
      </c>
      <c r="H149" s="65">
        <v>1</v>
      </c>
      <c r="I149" s="57"/>
      <c r="J149" s="55">
        <v>1</v>
      </c>
      <c r="K149" s="55">
        <v>13</v>
      </c>
      <c r="L149" s="55">
        <v>13</v>
      </c>
      <c r="M149" s="55" t="s">
        <v>530</v>
      </c>
      <c r="O149" s="55" t="s">
        <v>863</v>
      </c>
      <c r="R149" s="10">
        <f t="shared" si="6"/>
        <v>0</v>
      </c>
    </row>
    <row r="150" spans="2:18" x14ac:dyDescent="0.25">
      <c r="B150" s="55" t="s">
        <v>536</v>
      </c>
      <c r="C150" s="55" t="s">
        <v>299</v>
      </c>
      <c r="D150" s="55" t="s">
        <v>897</v>
      </c>
      <c r="E150" s="55" t="s">
        <v>906</v>
      </c>
      <c r="F150" s="58" t="s">
        <v>907</v>
      </c>
      <c r="G150" s="57" t="s">
        <v>310</v>
      </c>
      <c r="H150" s="65">
        <v>1</v>
      </c>
      <c r="I150" s="57"/>
      <c r="J150" s="55">
        <v>1</v>
      </c>
      <c r="K150" s="55">
        <v>15</v>
      </c>
      <c r="L150" s="55">
        <v>15</v>
      </c>
      <c r="M150" s="55" t="s">
        <v>536</v>
      </c>
      <c r="O150" s="55" t="s">
        <v>865</v>
      </c>
      <c r="R150" s="10">
        <f t="shared" si="6"/>
        <v>0</v>
      </c>
    </row>
    <row r="151" spans="2:18" x14ac:dyDescent="0.25">
      <c r="B151" s="55" t="s">
        <v>543</v>
      </c>
      <c r="C151" s="55" t="s">
        <v>299</v>
      </c>
      <c r="D151" s="55" t="s">
        <v>897</v>
      </c>
      <c r="E151" s="55" t="s">
        <v>908</v>
      </c>
      <c r="F151" s="58" t="s">
        <v>909</v>
      </c>
      <c r="G151" s="57" t="s">
        <v>310</v>
      </c>
      <c r="H151" s="65">
        <v>1</v>
      </c>
      <c r="I151" s="57"/>
      <c r="J151" s="55">
        <v>1</v>
      </c>
      <c r="K151" s="55">
        <v>16</v>
      </c>
      <c r="L151" s="55">
        <v>16</v>
      </c>
      <c r="M151" s="55" t="s">
        <v>543</v>
      </c>
      <c r="O151" s="55" t="s">
        <v>867</v>
      </c>
      <c r="R151" s="10">
        <f t="shared" si="6"/>
        <v>0</v>
      </c>
    </row>
    <row r="152" spans="2:18" x14ac:dyDescent="0.25">
      <c r="B152" s="55" t="s">
        <v>548</v>
      </c>
      <c r="C152" s="55" t="s">
        <v>299</v>
      </c>
      <c r="D152" s="55" t="s">
        <v>897</v>
      </c>
      <c r="E152" s="55" t="s">
        <v>910</v>
      </c>
      <c r="F152" s="58" t="s">
        <v>911</v>
      </c>
      <c r="G152" s="57" t="s">
        <v>310</v>
      </c>
      <c r="H152" s="65">
        <v>1</v>
      </c>
      <c r="I152" s="57"/>
      <c r="J152" s="55">
        <v>1</v>
      </c>
      <c r="K152" s="55">
        <v>17</v>
      </c>
      <c r="L152" s="55">
        <v>17</v>
      </c>
      <c r="M152" s="55" t="s">
        <v>548</v>
      </c>
      <c r="O152" s="55" t="s">
        <v>869</v>
      </c>
      <c r="R152" s="10">
        <f t="shared" si="6"/>
        <v>0</v>
      </c>
    </row>
    <row r="153" spans="2:18" x14ac:dyDescent="0.25">
      <c r="B153" s="55" t="s">
        <v>553</v>
      </c>
      <c r="C153" s="55" t="s">
        <v>299</v>
      </c>
      <c r="D153" s="55" t="s">
        <v>897</v>
      </c>
      <c r="E153" s="55" t="s">
        <v>912</v>
      </c>
      <c r="F153" s="58" t="s">
        <v>913</v>
      </c>
      <c r="G153" s="57" t="s">
        <v>310</v>
      </c>
      <c r="H153" s="65">
        <v>1</v>
      </c>
      <c r="I153" s="57"/>
      <c r="J153" s="55">
        <v>1</v>
      </c>
      <c r="K153" s="55">
        <v>18</v>
      </c>
      <c r="L153" s="55">
        <v>18</v>
      </c>
      <c r="M153" s="55" t="s">
        <v>553</v>
      </c>
      <c r="O153" s="55" t="s">
        <v>871</v>
      </c>
      <c r="R153" s="10">
        <f t="shared" si="6"/>
        <v>0</v>
      </c>
    </row>
    <row r="154" spans="2:18" x14ac:dyDescent="0.25">
      <c r="B154" s="55" t="s">
        <v>558</v>
      </c>
      <c r="C154" s="55" t="s">
        <v>299</v>
      </c>
      <c r="D154" s="55" t="s">
        <v>897</v>
      </c>
      <c r="E154" s="55" t="s">
        <v>914</v>
      </c>
      <c r="F154" s="58" t="s">
        <v>915</v>
      </c>
      <c r="G154" s="57" t="s">
        <v>310</v>
      </c>
      <c r="H154" s="65">
        <v>1</v>
      </c>
      <c r="I154" s="57"/>
      <c r="J154" s="55">
        <v>1</v>
      </c>
      <c r="K154" s="55">
        <v>20</v>
      </c>
      <c r="L154" s="55">
        <v>20</v>
      </c>
      <c r="M154" s="55" t="s">
        <v>558</v>
      </c>
      <c r="O154" s="55" t="s">
        <v>873</v>
      </c>
      <c r="R154" s="10">
        <f t="shared" si="6"/>
        <v>0</v>
      </c>
    </row>
    <row r="155" spans="2:18" x14ac:dyDescent="0.25">
      <c r="B155" s="55" t="s">
        <v>563</v>
      </c>
      <c r="C155" s="55" t="s">
        <v>299</v>
      </c>
      <c r="D155" s="55" t="s">
        <v>897</v>
      </c>
      <c r="E155" s="55" t="s">
        <v>916</v>
      </c>
      <c r="F155" s="58" t="s">
        <v>917</v>
      </c>
      <c r="G155" s="57" t="s">
        <v>310</v>
      </c>
      <c r="H155" s="65">
        <v>1</v>
      </c>
      <c r="I155" s="57"/>
      <c r="J155" s="55">
        <v>1</v>
      </c>
      <c r="K155" s="55">
        <v>23</v>
      </c>
      <c r="L155" s="55">
        <v>23</v>
      </c>
      <c r="M155" s="55" t="s">
        <v>563</v>
      </c>
      <c r="O155" s="55" t="s">
        <v>876</v>
      </c>
      <c r="R155" s="10">
        <f t="shared" si="6"/>
        <v>0</v>
      </c>
    </row>
    <row r="156" spans="2:18" x14ac:dyDescent="0.25">
      <c r="B156" s="55" t="s">
        <v>569</v>
      </c>
      <c r="C156" s="55" t="s">
        <v>299</v>
      </c>
      <c r="D156" s="55" t="s">
        <v>897</v>
      </c>
      <c r="E156" s="55" t="s">
        <v>918</v>
      </c>
      <c r="F156" s="58" t="s">
        <v>919</v>
      </c>
      <c r="G156" s="57" t="s">
        <v>310</v>
      </c>
      <c r="H156" s="65">
        <v>1</v>
      </c>
      <c r="I156" s="57"/>
      <c r="J156" s="55">
        <v>1</v>
      </c>
      <c r="K156" s="55">
        <v>26</v>
      </c>
      <c r="L156" s="55">
        <v>26</v>
      </c>
      <c r="M156" s="55" t="s">
        <v>569</v>
      </c>
      <c r="O156" s="55" t="s">
        <v>878</v>
      </c>
      <c r="R156" s="10">
        <f t="shared" si="6"/>
        <v>0</v>
      </c>
    </row>
    <row r="157" spans="2:18" x14ac:dyDescent="0.25">
      <c r="B157" s="55" t="s">
        <v>574</v>
      </c>
      <c r="C157" s="55" t="s">
        <v>299</v>
      </c>
      <c r="D157" s="55" t="s">
        <v>897</v>
      </c>
      <c r="E157" s="55" t="s">
        <v>920</v>
      </c>
      <c r="F157" s="58" t="s">
        <v>921</v>
      </c>
      <c r="G157" s="57" t="s">
        <v>310</v>
      </c>
      <c r="H157" s="65">
        <v>1</v>
      </c>
      <c r="I157" s="57"/>
      <c r="J157" s="55">
        <v>1</v>
      </c>
      <c r="K157" s="55">
        <v>30</v>
      </c>
      <c r="L157" s="55">
        <v>30</v>
      </c>
      <c r="M157" s="55" t="s">
        <v>574</v>
      </c>
      <c r="O157" s="55" t="s">
        <v>880</v>
      </c>
      <c r="R157" s="10">
        <f t="shared" si="6"/>
        <v>0</v>
      </c>
    </row>
    <row r="158" spans="2:18" x14ac:dyDescent="0.25">
      <c r="B158" s="55" t="s">
        <v>580</v>
      </c>
      <c r="C158" s="55" t="s">
        <v>299</v>
      </c>
      <c r="D158" s="55" t="s">
        <v>897</v>
      </c>
      <c r="E158" s="55" t="s">
        <v>922</v>
      </c>
      <c r="F158" s="58" t="s">
        <v>923</v>
      </c>
      <c r="G158" s="57" t="s">
        <v>310</v>
      </c>
      <c r="H158" s="65">
        <v>1</v>
      </c>
      <c r="I158" s="57"/>
      <c r="J158" s="55">
        <v>1</v>
      </c>
      <c r="K158" s="55">
        <v>7</v>
      </c>
      <c r="L158" s="55">
        <v>7</v>
      </c>
      <c r="M158" s="55" t="s">
        <v>580</v>
      </c>
      <c r="O158" s="55" t="s">
        <v>883</v>
      </c>
      <c r="R158" s="10">
        <f t="shared" si="6"/>
        <v>0</v>
      </c>
    </row>
    <row r="159" spans="2:18" x14ac:dyDescent="0.25">
      <c r="B159" s="55" t="s">
        <v>585</v>
      </c>
      <c r="C159" s="55" t="s">
        <v>299</v>
      </c>
      <c r="D159" s="55" t="s">
        <v>897</v>
      </c>
      <c r="E159" s="55" t="s">
        <v>924</v>
      </c>
      <c r="F159" s="58" t="s">
        <v>925</v>
      </c>
      <c r="G159" s="57" t="s">
        <v>310</v>
      </c>
      <c r="H159" s="65">
        <v>1</v>
      </c>
      <c r="I159" s="57"/>
      <c r="J159" s="55">
        <v>1</v>
      </c>
      <c r="K159" s="55">
        <v>9</v>
      </c>
      <c r="L159" s="55">
        <v>9</v>
      </c>
      <c r="M159" s="55" t="s">
        <v>585</v>
      </c>
      <c r="O159" s="55" t="s">
        <v>885</v>
      </c>
      <c r="R159" s="10">
        <f t="shared" si="6"/>
        <v>0</v>
      </c>
    </row>
    <row r="160" spans="2:18" x14ac:dyDescent="0.25">
      <c r="B160" s="55" t="s">
        <v>926</v>
      </c>
      <c r="C160" s="55" t="s">
        <v>347</v>
      </c>
      <c r="D160" s="55" t="s">
        <v>347</v>
      </c>
      <c r="E160" s="55" t="s">
        <v>927</v>
      </c>
      <c r="F160" s="58" t="s">
        <v>928</v>
      </c>
      <c r="G160" s="57" t="s">
        <v>303</v>
      </c>
      <c r="H160" s="57">
        <v>1</v>
      </c>
      <c r="I160" s="57">
        <v>12</v>
      </c>
      <c r="J160" s="55">
        <v>1</v>
      </c>
      <c r="K160" s="55">
        <v>32</v>
      </c>
      <c r="L160" s="55">
        <v>31</v>
      </c>
      <c r="M160" s="55" t="s">
        <v>926</v>
      </c>
      <c r="O160" s="55" t="s">
        <v>888</v>
      </c>
      <c r="R160" s="10">
        <f t="shared" si="6"/>
        <v>0</v>
      </c>
    </row>
    <row r="161" spans="2:18" x14ac:dyDescent="0.25">
      <c r="B161" s="55" t="s">
        <v>929</v>
      </c>
      <c r="C161" s="55" t="s">
        <v>347</v>
      </c>
      <c r="D161" s="55" t="s">
        <v>347</v>
      </c>
      <c r="E161" s="55" t="s">
        <v>927</v>
      </c>
      <c r="F161" s="58" t="s">
        <v>930</v>
      </c>
      <c r="G161" s="57" t="s">
        <v>303</v>
      </c>
      <c r="H161" s="57">
        <v>1</v>
      </c>
      <c r="I161" s="57">
        <v>12</v>
      </c>
      <c r="J161" s="55">
        <v>2</v>
      </c>
      <c r="K161" s="55">
        <v>32</v>
      </c>
      <c r="L161" s="55">
        <v>62</v>
      </c>
      <c r="M161" s="55" t="s">
        <v>929</v>
      </c>
      <c r="O161" s="55" t="s">
        <v>890</v>
      </c>
      <c r="R161" s="10">
        <f t="shared" ref="R161:R172" si="7">IF(ISBLANK(B896)=TRUE,"Enter Custom Fixture",B896)</f>
        <v>0</v>
      </c>
    </row>
    <row r="162" spans="2:18" x14ac:dyDescent="0.25">
      <c r="B162" s="55" t="s">
        <v>931</v>
      </c>
      <c r="C162" s="55" t="s">
        <v>347</v>
      </c>
      <c r="D162" s="55" t="s">
        <v>347</v>
      </c>
      <c r="E162" s="55" t="s">
        <v>932</v>
      </c>
      <c r="F162" s="58" t="s">
        <v>933</v>
      </c>
      <c r="G162" s="57" t="s">
        <v>303</v>
      </c>
      <c r="H162" s="57">
        <v>1</v>
      </c>
      <c r="I162" s="57">
        <v>16</v>
      </c>
      <c r="J162" s="55">
        <v>1</v>
      </c>
      <c r="K162" s="55">
        <v>40</v>
      </c>
      <c r="L162" s="55">
        <v>35</v>
      </c>
      <c r="M162" s="55" t="s">
        <v>931</v>
      </c>
      <c r="O162" s="55" t="s">
        <v>893</v>
      </c>
      <c r="R162" s="10">
        <f t="shared" si="7"/>
        <v>0</v>
      </c>
    </row>
    <row r="163" spans="2:18" x14ac:dyDescent="0.25">
      <c r="B163" s="55" t="s">
        <v>934</v>
      </c>
      <c r="C163" s="55" t="s">
        <v>347</v>
      </c>
      <c r="D163" s="55" t="s">
        <v>347</v>
      </c>
      <c r="E163" s="55" t="s">
        <v>935</v>
      </c>
      <c r="F163" s="58" t="s">
        <v>936</v>
      </c>
      <c r="G163" s="57" t="s">
        <v>303</v>
      </c>
      <c r="H163" s="57">
        <v>1</v>
      </c>
      <c r="I163" s="57"/>
      <c r="J163" s="55">
        <v>1</v>
      </c>
      <c r="K163" s="55">
        <v>20</v>
      </c>
      <c r="L163" s="55">
        <v>20</v>
      </c>
      <c r="M163" s="55" t="s">
        <v>934</v>
      </c>
      <c r="O163" s="55" t="s">
        <v>895</v>
      </c>
      <c r="R163" s="10">
        <f t="shared" si="7"/>
        <v>0</v>
      </c>
    </row>
    <row r="164" spans="2:18" x14ac:dyDescent="0.25">
      <c r="B164" s="55" t="s">
        <v>937</v>
      </c>
      <c r="C164" s="55" t="s">
        <v>347</v>
      </c>
      <c r="D164" s="55" t="s">
        <v>347</v>
      </c>
      <c r="E164" s="55" t="s">
        <v>938</v>
      </c>
      <c r="F164" s="58" t="s">
        <v>939</v>
      </c>
      <c r="G164" s="57" t="s">
        <v>303</v>
      </c>
      <c r="H164" s="57">
        <v>1</v>
      </c>
      <c r="I164" s="57"/>
      <c r="J164" s="55">
        <v>1</v>
      </c>
      <c r="K164" s="55">
        <v>22</v>
      </c>
      <c r="L164" s="55">
        <v>20</v>
      </c>
      <c r="M164" s="55" t="s">
        <v>937</v>
      </c>
      <c r="O164" s="10">
        <f t="shared" ref="O164:O172" si="8">IF(ISBLANK(B864)=TRUE,"Enter Custom Fixture",B864)</f>
        <v>0</v>
      </c>
      <c r="R164" s="10">
        <f t="shared" si="7"/>
        <v>0</v>
      </c>
    </row>
    <row r="165" spans="2:18" x14ac:dyDescent="0.25">
      <c r="B165" s="55" t="s">
        <v>940</v>
      </c>
      <c r="C165" s="55" t="s">
        <v>347</v>
      </c>
      <c r="D165" s="55" t="s">
        <v>347</v>
      </c>
      <c r="E165" s="55" t="s">
        <v>941</v>
      </c>
      <c r="F165" s="58" t="s">
        <v>942</v>
      </c>
      <c r="G165" s="57" t="s">
        <v>303</v>
      </c>
      <c r="H165" s="57">
        <v>1</v>
      </c>
      <c r="I165" s="57"/>
      <c r="J165" s="55">
        <v>1</v>
      </c>
      <c r="K165" s="55" t="s">
        <v>943</v>
      </c>
      <c r="L165" s="55">
        <v>58</v>
      </c>
      <c r="M165" s="55" t="s">
        <v>940</v>
      </c>
      <c r="O165" s="10">
        <f t="shared" si="8"/>
        <v>0</v>
      </c>
      <c r="R165" s="10">
        <f t="shared" si="7"/>
        <v>0</v>
      </c>
    </row>
    <row r="166" spans="2:18" x14ac:dyDescent="0.25">
      <c r="B166" s="55" t="s">
        <v>944</v>
      </c>
      <c r="C166" s="55" t="s">
        <v>347</v>
      </c>
      <c r="D166" s="55" t="s">
        <v>347</v>
      </c>
      <c r="E166" s="55" t="s">
        <v>927</v>
      </c>
      <c r="F166" s="58" t="s">
        <v>945</v>
      </c>
      <c r="G166" s="57" t="s">
        <v>303</v>
      </c>
      <c r="H166" s="57">
        <v>1</v>
      </c>
      <c r="I166" s="57"/>
      <c r="J166" s="55">
        <v>1</v>
      </c>
      <c r="K166" s="55">
        <v>32</v>
      </c>
      <c r="L166" s="55">
        <v>40</v>
      </c>
      <c r="M166" s="55" t="s">
        <v>944</v>
      </c>
      <c r="O166" s="10">
        <f t="shared" si="8"/>
        <v>0</v>
      </c>
      <c r="R166" s="10">
        <f t="shared" si="7"/>
        <v>0</v>
      </c>
    </row>
    <row r="167" spans="2:18" x14ac:dyDescent="0.25">
      <c r="B167" s="55" t="s">
        <v>946</v>
      </c>
      <c r="C167" s="55" t="s">
        <v>347</v>
      </c>
      <c r="D167" s="55" t="s">
        <v>347</v>
      </c>
      <c r="E167" s="55" t="s">
        <v>947</v>
      </c>
      <c r="F167" s="58" t="s">
        <v>948</v>
      </c>
      <c r="G167" s="57" t="s">
        <v>303</v>
      </c>
      <c r="H167" s="57">
        <v>1</v>
      </c>
      <c r="I167" s="57"/>
      <c r="J167" s="55">
        <v>1</v>
      </c>
      <c r="K167" s="55" t="s">
        <v>949</v>
      </c>
      <c r="L167" s="55">
        <v>80</v>
      </c>
      <c r="M167" s="55" t="s">
        <v>946</v>
      </c>
      <c r="O167" s="10">
        <f t="shared" si="8"/>
        <v>0</v>
      </c>
      <c r="R167" s="10">
        <f t="shared" si="7"/>
        <v>0</v>
      </c>
    </row>
    <row r="168" spans="2:18" x14ac:dyDescent="0.25">
      <c r="B168" s="55" t="s">
        <v>950</v>
      </c>
      <c r="C168" s="55" t="s">
        <v>347</v>
      </c>
      <c r="D168" s="55" t="s">
        <v>347</v>
      </c>
      <c r="E168" s="55" t="s">
        <v>932</v>
      </c>
      <c r="F168" s="58" t="s">
        <v>945</v>
      </c>
      <c r="G168" s="57" t="s">
        <v>303</v>
      </c>
      <c r="H168" s="57">
        <v>1</v>
      </c>
      <c r="I168" s="57"/>
      <c r="J168" s="55">
        <v>1</v>
      </c>
      <c r="K168" s="55">
        <v>32</v>
      </c>
      <c r="L168" s="55">
        <v>42</v>
      </c>
      <c r="M168" s="55" t="s">
        <v>950</v>
      </c>
      <c r="O168" s="10">
        <f t="shared" si="8"/>
        <v>0</v>
      </c>
      <c r="R168" s="10">
        <f t="shared" si="7"/>
        <v>0</v>
      </c>
    </row>
    <row r="169" spans="2:18" x14ac:dyDescent="0.25">
      <c r="B169" s="55" t="s">
        <v>951</v>
      </c>
      <c r="C169" s="55" t="s">
        <v>347</v>
      </c>
      <c r="D169" s="55" t="s">
        <v>347</v>
      </c>
      <c r="E169" s="55" t="s">
        <v>952</v>
      </c>
      <c r="F169" s="58" t="s">
        <v>953</v>
      </c>
      <c r="G169" s="57" t="s">
        <v>303</v>
      </c>
      <c r="H169" s="57">
        <v>1</v>
      </c>
      <c r="I169" s="57"/>
      <c r="J169" s="55">
        <v>1</v>
      </c>
      <c r="K169" s="55">
        <v>44</v>
      </c>
      <c r="L169" s="55">
        <v>46</v>
      </c>
      <c r="M169" s="55" t="s">
        <v>951</v>
      </c>
      <c r="O169" s="10">
        <f t="shared" si="8"/>
        <v>0</v>
      </c>
      <c r="R169" s="10">
        <f t="shared" si="7"/>
        <v>0</v>
      </c>
    </row>
    <row r="170" spans="2:18" x14ac:dyDescent="0.25">
      <c r="B170" s="55" t="s">
        <v>954</v>
      </c>
      <c r="C170" s="55" t="s">
        <v>347</v>
      </c>
      <c r="D170" s="55" t="s">
        <v>347</v>
      </c>
      <c r="E170" s="55" t="s">
        <v>935</v>
      </c>
      <c r="F170" s="58" t="s">
        <v>955</v>
      </c>
      <c r="G170" s="57" t="s">
        <v>303</v>
      </c>
      <c r="H170" s="57">
        <v>1</v>
      </c>
      <c r="I170" s="57">
        <v>6</v>
      </c>
      <c r="J170" s="55">
        <v>1</v>
      </c>
      <c r="K170" s="55">
        <v>20</v>
      </c>
      <c r="L170" s="55">
        <v>25</v>
      </c>
      <c r="M170" s="55" t="s">
        <v>954</v>
      </c>
      <c r="O170" s="10">
        <f t="shared" si="8"/>
        <v>0</v>
      </c>
      <c r="R170" s="10">
        <f t="shared" si="7"/>
        <v>0</v>
      </c>
    </row>
    <row r="171" spans="2:18" x14ac:dyDescent="0.25">
      <c r="B171" s="55" t="s">
        <v>956</v>
      </c>
      <c r="C171" s="55" t="s">
        <v>347</v>
      </c>
      <c r="D171" s="55" t="s">
        <v>347</v>
      </c>
      <c r="E171" s="55" t="s">
        <v>938</v>
      </c>
      <c r="F171" s="58" t="s">
        <v>957</v>
      </c>
      <c r="G171" s="57" t="s">
        <v>303</v>
      </c>
      <c r="H171" s="57">
        <v>1</v>
      </c>
      <c r="I171" s="57">
        <v>8</v>
      </c>
      <c r="J171" s="55">
        <v>1</v>
      </c>
      <c r="K171" s="55">
        <v>22</v>
      </c>
      <c r="L171" s="55">
        <v>26</v>
      </c>
      <c r="M171" s="55" t="s">
        <v>956</v>
      </c>
      <c r="O171" s="10">
        <f t="shared" si="8"/>
        <v>0</v>
      </c>
      <c r="R171" s="10">
        <f t="shared" si="7"/>
        <v>0</v>
      </c>
    </row>
    <row r="172" spans="2:18" x14ac:dyDescent="0.25">
      <c r="B172" s="55" t="s">
        <v>958</v>
      </c>
      <c r="C172" s="55" t="s">
        <v>347</v>
      </c>
      <c r="D172" s="55" t="s">
        <v>347</v>
      </c>
      <c r="E172" s="55" t="s">
        <v>938</v>
      </c>
      <c r="F172" s="58" t="s">
        <v>959</v>
      </c>
      <c r="G172" s="57" t="s">
        <v>303</v>
      </c>
      <c r="H172" s="57">
        <v>1</v>
      </c>
      <c r="I172" s="57">
        <v>8</v>
      </c>
      <c r="J172" s="55">
        <v>2</v>
      </c>
      <c r="K172" s="55">
        <v>22</v>
      </c>
      <c r="L172" s="55">
        <v>52</v>
      </c>
      <c r="M172" s="55" t="s">
        <v>958</v>
      </c>
      <c r="O172" s="10">
        <f t="shared" si="8"/>
        <v>0</v>
      </c>
      <c r="R172" s="10">
        <f t="shared" si="7"/>
        <v>0</v>
      </c>
    </row>
    <row r="173" spans="2:18" x14ac:dyDescent="0.25">
      <c r="B173" s="55" t="s">
        <v>306</v>
      </c>
      <c r="C173" s="55" t="s">
        <v>325</v>
      </c>
      <c r="D173" s="55" t="s">
        <v>960</v>
      </c>
      <c r="E173" s="55" t="s">
        <v>961</v>
      </c>
      <c r="F173" s="58" t="s">
        <v>962</v>
      </c>
      <c r="G173" s="57" t="s">
        <v>963</v>
      </c>
      <c r="H173" s="57">
        <v>1</v>
      </c>
      <c r="I173" s="57"/>
      <c r="J173" s="55">
        <v>1</v>
      </c>
      <c r="K173" s="55">
        <v>100</v>
      </c>
      <c r="L173" s="55">
        <v>138</v>
      </c>
      <c r="M173" s="55" t="s">
        <v>306</v>
      </c>
      <c r="O173" s="10">
        <f t="shared" ref="O173:O191" si="9">IF(ISBLANK(B877)=TRUE,"Enter Custom Fixture",B877)</f>
        <v>0</v>
      </c>
      <c r="R173" s="10">
        <f t="shared" ref="R173:R182" si="10">IF(ISBLANK(B912)=TRUE,"Enter Custom Fixture",B912)</f>
        <v>0</v>
      </c>
    </row>
    <row r="174" spans="2:18" x14ac:dyDescent="0.25">
      <c r="B174" s="55" t="s">
        <v>313</v>
      </c>
      <c r="C174" s="55" t="s">
        <v>325</v>
      </c>
      <c r="D174" s="55" t="s">
        <v>960</v>
      </c>
      <c r="E174" s="55" t="s">
        <v>964</v>
      </c>
      <c r="F174" s="58" t="s">
        <v>965</v>
      </c>
      <c r="G174" s="57" t="s">
        <v>963</v>
      </c>
      <c r="H174" s="57">
        <v>1</v>
      </c>
      <c r="I174" s="57"/>
      <c r="J174" s="55">
        <v>1</v>
      </c>
      <c r="K174" s="55">
        <v>1000</v>
      </c>
      <c r="L174" s="55">
        <v>1100</v>
      </c>
      <c r="M174" s="55" t="s">
        <v>313</v>
      </c>
      <c r="O174" s="10">
        <f t="shared" si="9"/>
        <v>0</v>
      </c>
      <c r="R174" s="10">
        <f t="shared" si="10"/>
        <v>0</v>
      </c>
    </row>
    <row r="175" spans="2:18" x14ac:dyDescent="0.25">
      <c r="B175" s="55" t="s">
        <v>322</v>
      </c>
      <c r="C175" s="55" t="s">
        <v>325</v>
      </c>
      <c r="D175" s="55" t="s">
        <v>960</v>
      </c>
      <c r="E175" s="55" t="s">
        <v>966</v>
      </c>
      <c r="F175" s="58" t="s">
        <v>967</v>
      </c>
      <c r="G175" s="57" t="s">
        <v>963</v>
      </c>
      <c r="H175" s="57">
        <v>1</v>
      </c>
      <c r="I175" s="57"/>
      <c r="J175" s="55">
        <v>1</v>
      </c>
      <c r="K175" s="55">
        <v>150</v>
      </c>
      <c r="L175" s="55">
        <v>188</v>
      </c>
      <c r="M175" s="55" t="s">
        <v>322</v>
      </c>
      <c r="O175" s="10">
        <f t="shared" si="9"/>
        <v>0</v>
      </c>
      <c r="R175" s="10">
        <f t="shared" si="10"/>
        <v>0</v>
      </c>
    </row>
    <row r="176" spans="2:18" x14ac:dyDescent="0.25">
      <c r="B176" s="55" t="s">
        <v>330</v>
      </c>
      <c r="C176" s="55" t="s">
        <v>325</v>
      </c>
      <c r="D176" s="55" t="s">
        <v>960</v>
      </c>
      <c r="E176" s="55" t="s">
        <v>968</v>
      </c>
      <c r="F176" s="58" t="s">
        <v>969</v>
      </c>
      <c r="G176" s="57" t="s">
        <v>963</v>
      </c>
      <c r="H176" s="57">
        <v>1</v>
      </c>
      <c r="I176" s="57"/>
      <c r="J176" s="55">
        <v>1</v>
      </c>
      <c r="K176" s="55">
        <v>200</v>
      </c>
      <c r="L176" s="55">
        <v>250</v>
      </c>
      <c r="M176" s="55" t="s">
        <v>330</v>
      </c>
      <c r="O176" s="10">
        <f t="shared" si="9"/>
        <v>0</v>
      </c>
      <c r="R176" s="10">
        <f t="shared" si="10"/>
        <v>0</v>
      </c>
    </row>
    <row r="177" spans="2:18" x14ac:dyDescent="0.25">
      <c r="B177" s="55" t="s">
        <v>338</v>
      </c>
      <c r="C177" s="55" t="s">
        <v>325</v>
      </c>
      <c r="D177" s="55" t="s">
        <v>960</v>
      </c>
      <c r="E177" s="55" t="s">
        <v>970</v>
      </c>
      <c r="F177" s="58" t="s">
        <v>971</v>
      </c>
      <c r="G177" s="57" t="s">
        <v>963</v>
      </c>
      <c r="H177" s="57">
        <v>1</v>
      </c>
      <c r="I177" s="57"/>
      <c r="J177" s="55">
        <v>1</v>
      </c>
      <c r="K177" s="55">
        <v>225</v>
      </c>
      <c r="L177" s="55">
        <v>275</v>
      </c>
      <c r="M177" s="55" t="s">
        <v>338</v>
      </c>
      <c r="O177" s="10">
        <f t="shared" si="9"/>
        <v>0</v>
      </c>
      <c r="R177" s="10">
        <f t="shared" si="10"/>
        <v>0</v>
      </c>
    </row>
    <row r="178" spans="2:18" x14ac:dyDescent="0.25">
      <c r="B178" s="55" t="s">
        <v>344</v>
      </c>
      <c r="C178" s="55" t="s">
        <v>325</v>
      </c>
      <c r="D178" s="55" t="s">
        <v>960</v>
      </c>
      <c r="E178" s="55" t="s">
        <v>972</v>
      </c>
      <c r="F178" s="58" t="s">
        <v>973</v>
      </c>
      <c r="G178" s="57" t="s">
        <v>963</v>
      </c>
      <c r="H178" s="57">
        <v>1</v>
      </c>
      <c r="I178" s="57"/>
      <c r="J178" s="55">
        <v>1</v>
      </c>
      <c r="K178" s="55">
        <v>250</v>
      </c>
      <c r="L178" s="55">
        <v>295</v>
      </c>
      <c r="M178" s="55" t="s">
        <v>344</v>
      </c>
      <c r="O178" s="10">
        <f t="shared" si="9"/>
        <v>0</v>
      </c>
      <c r="R178" s="10">
        <f t="shared" si="10"/>
        <v>0</v>
      </c>
    </row>
    <row r="179" spans="2:18" x14ac:dyDescent="0.25">
      <c r="B179" s="55" t="s">
        <v>352</v>
      </c>
      <c r="C179" s="55" t="s">
        <v>325</v>
      </c>
      <c r="D179" s="55" t="s">
        <v>960</v>
      </c>
      <c r="E179" s="55" t="s">
        <v>974</v>
      </c>
      <c r="F179" s="58" t="s">
        <v>975</v>
      </c>
      <c r="G179" s="57" t="s">
        <v>963</v>
      </c>
      <c r="H179" s="57">
        <v>1</v>
      </c>
      <c r="I179" s="57"/>
      <c r="J179" s="55">
        <v>1</v>
      </c>
      <c r="K179" s="55">
        <v>310</v>
      </c>
      <c r="L179" s="55">
        <v>365</v>
      </c>
      <c r="M179" s="55" t="s">
        <v>352</v>
      </c>
      <c r="O179" s="10">
        <f t="shared" si="9"/>
        <v>0</v>
      </c>
      <c r="R179" s="10">
        <f t="shared" si="10"/>
        <v>0</v>
      </c>
    </row>
    <row r="180" spans="2:18" x14ac:dyDescent="0.25">
      <c r="B180" s="55" t="s">
        <v>360</v>
      </c>
      <c r="C180" s="55" t="s">
        <v>325</v>
      </c>
      <c r="D180" s="55" t="s">
        <v>960</v>
      </c>
      <c r="E180" s="55" t="s">
        <v>976</v>
      </c>
      <c r="F180" s="58" t="s">
        <v>977</v>
      </c>
      <c r="G180" s="57" t="s">
        <v>963</v>
      </c>
      <c r="H180" s="57">
        <v>1</v>
      </c>
      <c r="I180" s="57"/>
      <c r="J180" s="55">
        <v>1</v>
      </c>
      <c r="K180" s="55">
        <v>35</v>
      </c>
      <c r="L180" s="55">
        <v>46</v>
      </c>
      <c r="M180" s="55" t="s">
        <v>360</v>
      </c>
      <c r="O180" s="10">
        <f t="shared" si="9"/>
        <v>0</v>
      </c>
      <c r="R180" s="10">
        <f t="shared" si="10"/>
        <v>0</v>
      </c>
    </row>
    <row r="181" spans="2:18" x14ac:dyDescent="0.25">
      <c r="B181" s="55" t="s">
        <v>366</v>
      </c>
      <c r="C181" s="55" t="s">
        <v>325</v>
      </c>
      <c r="D181" s="55" t="s">
        <v>960</v>
      </c>
      <c r="E181" s="55" t="s">
        <v>978</v>
      </c>
      <c r="F181" s="58" t="s">
        <v>979</v>
      </c>
      <c r="G181" s="57" t="s">
        <v>963</v>
      </c>
      <c r="H181" s="57">
        <v>1</v>
      </c>
      <c r="I181" s="57"/>
      <c r="J181" s="55">
        <v>1</v>
      </c>
      <c r="K181" s="55">
        <v>360</v>
      </c>
      <c r="L181" s="55">
        <v>414</v>
      </c>
      <c r="M181" s="55" t="s">
        <v>366</v>
      </c>
      <c r="O181" s="10">
        <f t="shared" si="9"/>
        <v>0</v>
      </c>
      <c r="R181" s="10">
        <f t="shared" si="10"/>
        <v>0</v>
      </c>
    </row>
    <row r="182" spans="2:18" x14ac:dyDescent="0.25">
      <c r="B182" s="55" t="s">
        <v>374</v>
      </c>
      <c r="C182" s="55" t="s">
        <v>325</v>
      </c>
      <c r="D182" s="55" t="s">
        <v>960</v>
      </c>
      <c r="E182" s="55" t="s">
        <v>980</v>
      </c>
      <c r="F182" s="58" t="s">
        <v>981</v>
      </c>
      <c r="G182" s="57" t="s">
        <v>963</v>
      </c>
      <c r="H182" s="57">
        <v>1</v>
      </c>
      <c r="I182" s="57"/>
      <c r="J182" s="55">
        <v>1</v>
      </c>
      <c r="K182" s="55">
        <v>400</v>
      </c>
      <c r="L182" s="55">
        <v>465</v>
      </c>
      <c r="M182" s="55" t="s">
        <v>374</v>
      </c>
      <c r="O182" s="10">
        <f t="shared" si="9"/>
        <v>0</v>
      </c>
      <c r="R182" s="10">
        <f t="shared" si="10"/>
        <v>0</v>
      </c>
    </row>
    <row r="183" spans="2:18" x14ac:dyDescent="0.25">
      <c r="B183" s="55" t="s">
        <v>379</v>
      </c>
      <c r="C183" s="55" t="s">
        <v>325</v>
      </c>
      <c r="D183" s="55" t="s">
        <v>960</v>
      </c>
      <c r="E183" s="55" t="s">
        <v>982</v>
      </c>
      <c r="F183" s="58" t="s">
        <v>983</v>
      </c>
      <c r="G183" s="57" t="s">
        <v>963</v>
      </c>
      <c r="H183" s="57">
        <v>1</v>
      </c>
      <c r="I183" s="57"/>
      <c r="J183" s="55">
        <v>1</v>
      </c>
      <c r="K183" s="55">
        <v>50</v>
      </c>
      <c r="L183" s="55">
        <v>66</v>
      </c>
      <c r="M183" s="55" t="s">
        <v>379</v>
      </c>
      <c r="O183" s="10">
        <f t="shared" si="9"/>
        <v>0</v>
      </c>
    </row>
    <row r="184" spans="2:18" x14ac:dyDescent="0.25">
      <c r="B184" s="55" t="s">
        <v>386</v>
      </c>
      <c r="C184" s="55" t="s">
        <v>325</v>
      </c>
      <c r="D184" s="55" t="s">
        <v>960</v>
      </c>
      <c r="E184" s="55" t="s">
        <v>984</v>
      </c>
      <c r="F184" s="58" t="s">
        <v>985</v>
      </c>
      <c r="G184" s="57" t="s">
        <v>963</v>
      </c>
      <c r="H184" s="57">
        <v>1</v>
      </c>
      <c r="I184" s="57"/>
      <c r="J184" s="55">
        <v>1</v>
      </c>
      <c r="K184" s="55">
        <v>600</v>
      </c>
      <c r="L184" s="55">
        <v>675</v>
      </c>
      <c r="M184" s="55" t="s">
        <v>386</v>
      </c>
      <c r="O184" s="10">
        <f t="shared" si="9"/>
        <v>0</v>
      </c>
    </row>
    <row r="185" spans="2:18" x14ac:dyDescent="0.25">
      <c r="B185" s="55" t="s">
        <v>392</v>
      </c>
      <c r="C185" s="55" t="s">
        <v>325</v>
      </c>
      <c r="D185" s="55" t="s">
        <v>960</v>
      </c>
      <c r="E185" s="55" t="s">
        <v>986</v>
      </c>
      <c r="F185" s="58" t="s">
        <v>987</v>
      </c>
      <c r="G185" s="57" t="s">
        <v>963</v>
      </c>
      <c r="H185" s="57">
        <v>1</v>
      </c>
      <c r="I185" s="57"/>
      <c r="J185" s="55">
        <v>1</v>
      </c>
      <c r="K185" s="55">
        <v>70</v>
      </c>
      <c r="L185" s="55">
        <v>95</v>
      </c>
      <c r="M185" s="55" t="s">
        <v>392</v>
      </c>
      <c r="O185" s="10">
        <f t="shared" si="9"/>
        <v>0</v>
      </c>
    </row>
    <row r="186" spans="2:18" x14ac:dyDescent="0.25">
      <c r="B186" s="55" t="s">
        <v>398</v>
      </c>
      <c r="C186" s="55" t="s">
        <v>325</v>
      </c>
      <c r="D186" s="55" t="s">
        <v>960</v>
      </c>
      <c r="E186" s="55" t="s">
        <v>988</v>
      </c>
      <c r="F186" s="58" t="s">
        <v>989</v>
      </c>
      <c r="G186" s="57" t="s">
        <v>963</v>
      </c>
      <c r="H186" s="57">
        <v>1</v>
      </c>
      <c r="I186" s="57"/>
      <c r="J186" s="55">
        <v>1</v>
      </c>
      <c r="K186" s="55">
        <v>750</v>
      </c>
      <c r="L186" s="55">
        <v>835</v>
      </c>
      <c r="M186" s="55" t="s">
        <v>398</v>
      </c>
      <c r="O186" s="10">
        <f t="shared" si="9"/>
        <v>0</v>
      </c>
    </row>
    <row r="187" spans="2:18" x14ac:dyDescent="0.25">
      <c r="B187" s="55" t="s">
        <v>634</v>
      </c>
      <c r="C187" s="55" t="s">
        <v>325</v>
      </c>
      <c r="D187" s="55" t="s">
        <v>990</v>
      </c>
      <c r="E187" s="55" t="s">
        <v>991</v>
      </c>
      <c r="F187" s="58" t="s">
        <v>992</v>
      </c>
      <c r="G187" s="57" t="s">
        <v>963</v>
      </c>
      <c r="H187" s="57">
        <v>1</v>
      </c>
      <c r="I187" s="57"/>
      <c r="J187" s="55">
        <v>1</v>
      </c>
      <c r="K187" s="55">
        <v>100</v>
      </c>
      <c r="L187" s="55">
        <v>125</v>
      </c>
      <c r="M187" s="55" t="s">
        <v>634</v>
      </c>
      <c r="O187" s="10">
        <f t="shared" si="9"/>
        <v>0</v>
      </c>
    </row>
    <row r="188" spans="2:18" x14ac:dyDescent="0.25">
      <c r="B188" s="55" t="s">
        <v>638</v>
      </c>
      <c r="C188" s="55" t="s">
        <v>325</v>
      </c>
      <c r="D188" s="55" t="s">
        <v>990</v>
      </c>
      <c r="E188" s="55" t="s">
        <v>993</v>
      </c>
      <c r="F188" s="58" t="s">
        <v>994</v>
      </c>
      <c r="G188" s="57" t="s">
        <v>963</v>
      </c>
      <c r="H188" s="57">
        <v>1</v>
      </c>
      <c r="I188" s="57"/>
      <c r="J188" s="55">
        <v>1</v>
      </c>
      <c r="K188" s="55">
        <v>1000</v>
      </c>
      <c r="L188" s="55">
        <v>1075</v>
      </c>
      <c r="M188" s="55" t="s">
        <v>638</v>
      </c>
      <c r="O188" s="10">
        <f t="shared" si="9"/>
        <v>0</v>
      </c>
    </row>
    <row r="189" spans="2:18" x14ac:dyDescent="0.25">
      <c r="B189" s="55" t="s">
        <v>643</v>
      </c>
      <c r="C189" s="55" t="s">
        <v>325</v>
      </c>
      <c r="D189" s="55" t="s">
        <v>990</v>
      </c>
      <c r="E189" s="55" t="s">
        <v>995</v>
      </c>
      <c r="F189" s="58" t="s">
        <v>996</v>
      </c>
      <c r="G189" s="57" t="s">
        <v>963</v>
      </c>
      <c r="H189" s="57">
        <v>1</v>
      </c>
      <c r="I189" s="57"/>
      <c r="J189" s="55">
        <v>1</v>
      </c>
      <c r="K189" s="55">
        <v>175</v>
      </c>
      <c r="L189" s="55">
        <v>205</v>
      </c>
      <c r="M189" s="55" t="s">
        <v>643</v>
      </c>
      <c r="O189" s="10">
        <f t="shared" si="9"/>
        <v>0</v>
      </c>
    </row>
    <row r="190" spans="2:18" x14ac:dyDescent="0.25">
      <c r="B190" s="55" t="s">
        <v>648</v>
      </c>
      <c r="C190" s="55" t="s">
        <v>325</v>
      </c>
      <c r="D190" s="55" t="s">
        <v>990</v>
      </c>
      <c r="E190" s="55" t="s">
        <v>997</v>
      </c>
      <c r="F190" s="58" t="s">
        <v>998</v>
      </c>
      <c r="G190" s="57" t="s">
        <v>963</v>
      </c>
      <c r="H190" s="57">
        <v>1</v>
      </c>
      <c r="I190" s="57"/>
      <c r="J190" s="55">
        <v>1</v>
      </c>
      <c r="K190" s="55">
        <v>250</v>
      </c>
      <c r="L190" s="55">
        <v>290</v>
      </c>
      <c r="M190" s="55" t="s">
        <v>648</v>
      </c>
      <c r="O190" s="10">
        <f t="shared" si="9"/>
        <v>0</v>
      </c>
    </row>
    <row r="191" spans="2:18" x14ac:dyDescent="0.25">
      <c r="B191" s="55" t="s">
        <v>653</v>
      </c>
      <c r="C191" s="55" t="s">
        <v>325</v>
      </c>
      <c r="D191" s="55" t="s">
        <v>990</v>
      </c>
      <c r="E191" s="55" t="s">
        <v>999</v>
      </c>
      <c r="F191" s="58" t="s">
        <v>1000</v>
      </c>
      <c r="G191" s="57" t="s">
        <v>963</v>
      </c>
      <c r="H191" s="57">
        <v>1</v>
      </c>
      <c r="I191" s="57"/>
      <c r="J191" s="55">
        <v>1</v>
      </c>
      <c r="K191" s="55">
        <v>40</v>
      </c>
      <c r="L191" s="55">
        <v>50</v>
      </c>
      <c r="M191" s="55" t="s">
        <v>653</v>
      </c>
      <c r="O191" s="10">
        <f t="shared" si="9"/>
        <v>0</v>
      </c>
    </row>
    <row r="192" spans="2:18" x14ac:dyDescent="0.25">
      <c r="B192" s="55" t="s">
        <v>658</v>
      </c>
      <c r="C192" s="55" t="s">
        <v>325</v>
      </c>
      <c r="D192" s="55" t="s">
        <v>990</v>
      </c>
      <c r="E192" s="55" t="s">
        <v>1001</v>
      </c>
      <c r="F192" s="58" t="s">
        <v>1002</v>
      </c>
      <c r="G192" s="57" t="s">
        <v>963</v>
      </c>
      <c r="H192" s="57">
        <v>1</v>
      </c>
      <c r="I192" s="57"/>
      <c r="J192" s="55">
        <v>1</v>
      </c>
      <c r="K192" s="55">
        <v>400</v>
      </c>
      <c r="L192" s="55">
        <v>455</v>
      </c>
      <c r="M192" s="55" t="s">
        <v>658</v>
      </c>
      <c r="O192" s="10">
        <f t="shared" ref="O192:O217" si="11">IF(ISBLANK(B896)=TRUE,"Enter Custom Fixture",B896)</f>
        <v>0</v>
      </c>
    </row>
    <row r="193" spans="2:15" x14ac:dyDescent="0.25">
      <c r="B193" s="55" t="s">
        <v>663</v>
      </c>
      <c r="C193" s="55" t="s">
        <v>325</v>
      </c>
      <c r="D193" s="55" t="s">
        <v>990</v>
      </c>
      <c r="E193" s="55" t="s">
        <v>1001</v>
      </c>
      <c r="F193" s="58" t="s">
        <v>1003</v>
      </c>
      <c r="G193" s="57" t="s">
        <v>963</v>
      </c>
      <c r="H193" s="57">
        <v>1</v>
      </c>
      <c r="I193" s="57"/>
      <c r="J193" s="55">
        <v>2</v>
      </c>
      <c r="K193" s="55">
        <v>400</v>
      </c>
      <c r="L193" s="55">
        <v>910</v>
      </c>
      <c r="M193" s="55" t="s">
        <v>663</v>
      </c>
      <c r="O193" s="10">
        <f t="shared" si="11"/>
        <v>0</v>
      </c>
    </row>
    <row r="194" spans="2:15" x14ac:dyDescent="0.25">
      <c r="B194" s="55" t="s">
        <v>668</v>
      </c>
      <c r="C194" s="55" t="s">
        <v>325</v>
      </c>
      <c r="D194" s="55" t="s">
        <v>990</v>
      </c>
      <c r="E194" s="55" t="s">
        <v>1004</v>
      </c>
      <c r="F194" s="58" t="s">
        <v>1005</v>
      </c>
      <c r="G194" s="57" t="s">
        <v>963</v>
      </c>
      <c r="H194" s="57">
        <v>1</v>
      </c>
      <c r="I194" s="57"/>
      <c r="J194" s="55">
        <v>1</v>
      </c>
      <c r="K194" s="55">
        <v>50</v>
      </c>
      <c r="L194" s="55">
        <v>74</v>
      </c>
      <c r="M194" s="55" t="s">
        <v>668</v>
      </c>
      <c r="O194" s="10">
        <f t="shared" si="11"/>
        <v>0</v>
      </c>
    </row>
    <row r="195" spans="2:15" x14ac:dyDescent="0.25">
      <c r="B195" s="55" t="s">
        <v>673</v>
      </c>
      <c r="C195" s="55" t="s">
        <v>325</v>
      </c>
      <c r="D195" s="55" t="s">
        <v>990</v>
      </c>
      <c r="E195" s="55" t="s">
        <v>1006</v>
      </c>
      <c r="F195" s="58" t="s">
        <v>1007</v>
      </c>
      <c r="G195" s="57" t="s">
        <v>963</v>
      </c>
      <c r="H195" s="57">
        <v>1</v>
      </c>
      <c r="I195" s="57"/>
      <c r="J195" s="55">
        <v>1</v>
      </c>
      <c r="K195" s="55">
        <v>700</v>
      </c>
      <c r="L195" s="55">
        <v>780</v>
      </c>
      <c r="M195" s="55" t="s">
        <v>673</v>
      </c>
      <c r="O195" s="10">
        <f t="shared" si="11"/>
        <v>0</v>
      </c>
    </row>
    <row r="196" spans="2:15" x14ac:dyDescent="0.25">
      <c r="B196" s="55" t="s">
        <v>678</v>
      </c>
      <c r="C196" s="55" t="s">
        <v>325</v>
      </c>
      <c r="D196" s="55" t="s">
        <v>990</v>
      </c>
      <c r="E196" s="55" t="s">
        <v>1008</v>
      </c>
      <c r="F196" s="58" t="s">
        <v>1009</v>
      </c>
      <c r="G196" s="57" t="s">
        <v>963</v>
      </c>
      <c r="H196" s="57">
        <v>1</v>
      </c>
      <c r="I196" s="57"/>
      <c r="J196" s="55">
        <v>1</v>
      </c>
      <c r="K196" s="55">
        <v>75</v>
      </c>
      <c r="L196" s="55">
        <v>93</v>
      </c>
      <c r="M196" s="55" t="s">
        <v>678</v>
      </c>
      <c r="O196" s="10">
        <f t="shared" si="11"/>
        <v>0</v>
      </c>
    </row>
    <row r="197" spans="2:15" x14ac:dyDescent="0.25">
      <c r="B197" s="55" t="s">
        <v>404</v>
      </c>
      <c r="C197" s="55" t="s">
        <v>325</v>
      </c>
      <c r="D197" s="55" t="s">
        <v>1010</v>
      </c>
      <c r="E197" s="55" t="s">
        <v>1011</v>
      </c>
      <c r="F197" s="58" t="s">
        <v>1012</v>
      </c>
      <c r="G197" s="57" t="s">
        <v>963</v>
      </c>
      <c r="H197" s="57">
        <v>1</v>
      </c>
      <c r="I197" s="57"/>
      <c r="J197" s="55">
        <v>1</v>
      </c>
      <c r="K197" s="55">
        <v>100</v>
      </c>
      <c r="L197" s="55">
        <v>128</v>
      </c>
      <c r="M197" s="55" t="s">
        <v>404</v>
      </c>
      <c r="O197" s="10">
        <f t="shared" si="11"/>
        <v>0</v>
      </c>
    </row>
    <row r="198" spans="2:15" x14ac:dyDescent="0.25">
      <c r="B198" s="55" t="s">
        <v>411</v>
      </c>
      <c r="C198" s="55" t="s">
        <v>325</v>
      </c>
      <c r="D198" s="55" t="s">
        <v>1010</v>
      </c>
      <c r="E198" s="55" t="s">
        <v>1013</v>
      </c>
      <c r="F198" s="58" t="s">
        <v>1014</v>
      </c>
      <c r="G198" s="57" t="s">
        <v>963</v>
      </c>
      <c r="H198" s="57">
        <v>1</v>
      </c>
      <c r="I198" s="57"/>
      <c r="J198" s="55">
        <v>1</v>
      </c>
      <c r="K198" s="55">
        <v>1000</v>
      </c>
      <c r="L198" s="55">
        <v>1080</v>
      </c>
      <c r="M198" s="55" t="s">
        <v>411</v>
      </c>
      <c r="O198" s="10">
        <f t="shared" si="11"/>
        <v>0</v>
      </c>
    </row>
    <row r="199" spans="2:15" x14ac:dyDescent="0.25">
      <c r="B199" s="55" t="s">
        <v>416</v>
      </c>
      <c r="C199" s="55" t="s">
        <v>325</v>
      </c>
      <c r="D199" s="55" t="s">
        <v>1010</v>
      </c>
      <c r="E199" s="55" t="s">
        <v>1015</v>
      </c>
      <c r="F199" s="58" t="s">
        <v>1016</v>
      </c>
      <c r="G199" s="57" t="s">
        <v>963</v>
      </c>
      <c r="H199" s="57">
        <v>1</v>
      </c>
      <c r="I199" s="57"/>
      <c r="J199" s="55">
        <v>1</v>
      </c>
      <c r="K199" s="55">
        <v>150</v>
      </c>
      <c r="L199" s="55">
        <v>190</v>
      </c>
      <c r="M199" s="55" t="s">
        <v>416</v>
      </c>
      <c r="O199" s="10">
        <f t="shared" si="11"/>
        <v>0</v>
      </c>
    </row>
    <row r="200" spans="2:15" x14ac:dyDescent="0.25">
      <c r="B200" s="55" t="s">
        <v>423</v>
      </c>
      <c r="C200" s="55" t="s">
        <v>325</v>
      </c>
      <c r="D200" s="55" t="s">
        <v>1010</v>
      </c>
      <c r="E200" s="55" t="s">
        <v>1017</v>
      </c>
      <c r="F200" s="58" t="s">
        <v>1018</v>
      </c>
      <c r="G200" s="57" t="s">
        <v>963</v>
      </c>
      <c r="H200" s="57">
        <v>1</v>
      </c>
      <c r="I200" s="57"/>
      <c r="J200" s="55">
        <v>1</v>
      </c>
      <c r="K200" s="55">
        <v>1500</v>
      </c>
      <c r="L200" s="55">
        <v>1610</v>
      </c>
      <c r="M200" s="55" t="s">
        <v>423</v>
      </c>
      <c r="O200" s="10">
        <f t="shared" si="11"/>
        <v>0</v>
      </c>
    </row>
    <row r="201" spans="2:15" x14ac:dyDescent="0.25">
      <c r="B201" s="55" t="s">
        <v>429</v>
      </c>
      <c r="C201" s="55" t="s">
        <v>325</v>
      </c>
      <c r="D201" s="55" t="s">
        <v>1010</v>
      </c>
      <c r="E201" s="55" t="s">
        <v>1019</v>
      </c>
      <c r="F201" s="58" t="s">
        <v>1020</v>
      </c>
      <c r="G201" s="57" t="s">
        <v>963</v>
      </c>
      <c r="H201" s="57">
        <v>1</v>
      </c>
      <c r="I201" s="57"/>
      <c r="J201" s="55">
        <v>1</v>
      </c>
      <c r="K201" s="55">
        <v>175</v>
      </c>
      <c r="L201" s="55">
        <v>215</v>
      </c>
      <c r="M201" s="55" t="s">
        <v>429</v>
      </c>
      <c r="O201" s="10">
        <f t="shared" si="11"/>
        <v>0</v>
      </c>
    </row>
    <row r="202" spans="2:15" x14ac:dyDescent="0.25">
      <c r="B202" s="55" t="s">
        <v>435</v>
      </c>
      <c r="C202" s="55" t="s">
        <v>325</v>
      </c>
      <c r="D202" s="55" t="s">
        <v>1010</v>
      </c>
      <c r="E202" s="55" t="s">
        <v>1021</v>
      </c>
      <c r="F202" s="58" t="s">
        <v>1022</v>
      </c>
      <c r="G202" s="57" t="s">
        <v>963</v>
      </c>
      <c r="H202" s="57">
        <v>1</v>
      </c>
      <c r="I202" s="57"/>
      <c r="J202" s="55">
        <v>1</v>
      </c>
      <c r="K202" s="55">
        <v>1800</v>
      </c>
      <c r="L202" s="55">
        <v>1875</v>
      </c>
      <c r="M202" s="55" t="s">
        <v>435</v>
      </c>
      <c r="O202" s="10">
        <f t="shared" si="11"/>
        <v>0</v>
      </c>
    </row>
    <row r="203" spans="2:15" x14ac:dyDescent="0.25">
      <c r="B203" s="55" t="s">
        <v>441</v>
      </c>
      <c r="C203" s="55" t="s">
        <v>325</v>
      </c>
      <c r="D203" s="55" t="s">
        <v>1010</v>
      </c>
      <c r="E203" s="55" t="s">
        <v>1023</v>
      </c>
      <c r="F203" s="58" t="s">
        <v>1024</v>
      </c>
      <c r="G203" s="57" t="s">
        <v>963</v>
      </c>
      <c r="H203" s="57">
        <v>1</v>
      </c>
      <c r="I203" s="57"/>
      <c r="J203" s="55">
        <v>1</v>
      </c>
      <c r="K203" s="55">
        <v>200</v>
      </c>
      <c r="L203" s="55">
        <v>232</v>
      </c>
      <c r="M203" s="55" t="s">
        <v>441</v>
      </c>
      <c r="O203" s="10">
        <f t="shared" si="11"/>
        <v>0</v>
      </c>
    </row>
    <row r="204" spans="2:15" x14ac:dyDescent="0.25">
      <c r="B204" s="55" t="s">
        <v>448</v>
      </c>
      <c r="C204" s="55" t="s">
        <v>325</v>
      </c>
      <c r="D204" s="55" t="s">
        <v>1010</v>
      </c>
      <c r="E204" s="55" t="s">
        <v>1025</v>
      </c>
      <c r="F204" s="58" t="s">
        <v>1026</v>
      </c>
      <c r="G204" s="57" t="s">
        <v>963</v>
      </c>
      <c r="H204" s="57">
        <v>1</v>
      </c>
      <c r="I204" s="57"/>
      <c r="J204" s="55">
        <v>1</v>
      </c>
      <c r="K204" s="55">
        <v>250</v>
      </c>
      <c r="L204" s="55">
        <v>295</v>
      </c>
      <c r="M204" s="55" t="s">
        <v>448</v>
      </c>
      <c r="O204" s="10">
        <f t="shared" si="11"/>
        <v>0</v>
      </c>
    </row>
    <row r="205" spans="2:15" x14ac:dyDescent="0.25">
      <c r="B205" s="55" t="s">
        <v>453</v>
      </c>
      <c r="C205" s="55" t="s">
        <v>325</v>
      </c>
      <c r="D205" s="55" t="s">
        <v>1010</v>
      </c>
      <c r="E205" s="55" t="s">
        <v>1027</v>
      </c>
      <c r="F205" s="58" t="s">
        <v>1028</v>
      </c>
      <c r="G205" s="57" t="s">
        <v>963</v>
      </c>
      <c r="H205" s="57">
        <v>1</v>
      </c>
      <c r="I205" s="57"/>
      <c r="J205" s="55">
        <v>1</v>
      </c>
      <c r="K205" s="55">
        <v>300</v>
      </c>
      <c r="L205" s="55">
        <v>342</v>
      </c>
      <c r="M205" s="55" t="s">
        <v>453</v>
      </c>
      <c r="O205" s="10">
        <f t="shared" si="11"/>
        <v>0</v>
      </c>
    </row>
    <row r="206" spans="2:15" x14ac:dyDescent="0.25">
      <c r="B206" s="55" t="s">
        <v>459</v>
      </c>
      <c r="C206" s="55" t="s">
        <v>325</v>
      </c>
      <c r="D206" s="55" t="s">
        <v>1010</v>
      </c>
      <c r="E206" s="55" t="s">
        <v>1029</v>
      </c>
      <c r="F206" s="58" t="s">
        <v>1030</v>
      </c>
      <c r="G206" s="57" t="s">
        <v>963</v>
      </c>
      <c r="H206" s="57">
        <v>1</v>
      </c>
      <c r="I206" s="57"/>
      <c r="J206" s="55">
        <v>1</v>
      </c>
      <c r="K206" s="55">
        <v>32</v>
      </c>
      <c r="L206" s="55">
        <v>43</v>
      </c>
      <c r="M206" s="55" t="s">
        <v>459</v>
      </c>
      <c r="O206" s="10">
        <f t="shared" si="11"/>
        <v>0</v>
      </c>
    </row>
    <row r="207" spans="2:15" x14ac:dyDescent="0.25">
      <c r="B207" s="55" t="s">
        <v>464</v>
      </c>
      <c r="C207" s="55" t="s">
        <v>325</v>
      </c>
      <c r="D207" s="55" t="s">
        <v>1010</v>
      </c>
      <c r="E207" s="55" t="s">
        <v>1031</v>
      </c>
      <c r="F207" s="58" t="s">
        <v>1032</v>
      </c>
      <c r="G207" s="57" t="s">
        <v>963</v>
      </c>
      <c r="H207" s="57">
        <v>1</v>
      </c>
      <c r="I207" s="57"/>
      <c r="J207" s="55">
        <v>1</v>
      </c>
      <c r="K207" s="55">
        <v>320</v>
      </c>
      <c r="L207" s="55">
        <v>365</v>
      </c>
      <c r="M207" s="55" t="s">
        <v>464</v>
      </c>
      <c r="O207" s="10">
        <f t="shared" si="11"/>
        <v>0</v>
      </c>
    </row>
    <row r="208" spans="2:15" x14ac:dyDescent="0.25">
      <c r="B208" s="55" t="s">
        <v>469</v>
      </c>
      <c r="C208" s="55" t="s">
        <v>325</v>
      </c>
      <c r="D208" s="55" t="s">
        <v>1010</v>
      </c>
      <c r="E208" s="55" t="s">
        <v>1033</v>
      </c>
      <c r="F208" s="58" t="s">
        <v>1034</v>
      </c>
      <c r="G208" s="57" t="s">
        <v>963</v>
      </c>
      <c r="H208" s="57">
        <v>1</v>
      </c>
      <c r="I208" s="57"/>
      <c r="J208" s="55">
        <v>1</v>
      </c>
      <c r="K208" s="55">
        <v>35</v>
      </c>
      <c r="L208" s="55">
        <v>44</v>
      </c>
      <c r="M208" s="55" t="s">
        <v>469</v>
      </c>
      <c r="O208" s="10">
        <f t="shared" si="11"/>
        <v>0</v>
      </c>
    </row>
    <row r="209" spans="2:15" x14ac:dyDescent="0.25">
      <c r="B209" s="55" t="s">
        <v>474</v>
      </c>
      <c r="C209" s="55" t="s">
        <v>325</v>
      </c>
      <c r="D209" s="55" t="s">
        <v>1010</v>
      </c>
      <c r="E209" s="55" t="s">
        <v>1035</v>
      </c>
      <c r="F209" s="58" t="s">
        <v>1036</v>
      </c>
      <c r="G209" s="57" t="s">
        <v>963</v>
      </c>
      <c r="H209" s="57">
        <v>1</v>
      </c>
      <c r="I209" s="57"/>
      <c r="J209" s="55">
        <v>1</v>
      </c>
      <c r="K209" s="55">
        <v>350</v>
      </c>
      <c r="L209" s="55">
        <v>400</v>
      </c>
      <c r="M209" s="55" t="s">
        <v>474</v>
      </c>
      <c r="O209" s="10">
        <f t="shared" si="11"/>
        <v>0</v>
      </c>
    </row>
    <row r="210" spans="2:15" x14ac:dyDescent="0.25">
      <c r="B210" s="55" t="s">
        <v>479</v>
      </c>
      <c r="C210" s="55" t="s">
        <v>325</v>
      </c>
      <c r="D210" s="55" t="s">
        <v>1010</v>
      </c>
      <c r="E210" s="55" t="s">
        <v>1037</v>
      </c>
      <c r="F210" s="58" t="s">
        <v>1038</v>
      </c>
      <c r="G210" s="57" t="s">
        <v>963</v>
      </c>
      <c r="H210" s="57">
        <v>1</v>
      </c>
      <c r="I210" s="57"/>
      <c r="J210" s="55">
        <v>1</v>
      </c>
      <c r="K210" s="55">
        <v>360</v>
      </c>
      <c r="L210" s="55">
        <v>430</v>
      </c>
      <c r="M210" s="55" t="s">
        <v>479</v>
      </c>
      <c r="O210" s="10">
        <f t="shared" si="11"/>
        <v>0</v>
      </c>
    </row>
    <row r="211" spans="2:15" x14ac:dyDescent="0.25">
      <c r="B211" s="55" t="s">
        <v>484</v>
      </c>
      <c r="C211" s="55" t="s">
        <v>325</v>
      </c>
      <c r="D211" s="55" t="s">
        <v>1010</v>
      </c>
      <c r="E211" s="55" t="s">
        <v>1039</v>
      </c>
      <c r="F211" s="58" t="s">
        <v>1040</v>
      </c>
      <c r="G211" s="57" t="s">
        <v>963</v>
      </c>
      <c r="H211" s="57">
        <v>1</v>
      </c>
      <c r="I211" s="57"/>
      <c r="J211" s="55">
        <v>1</v>
      </c>
      <c r="K211" s="55">
        <v>400</v>
      </c>
      <c r="L211" s="55">
        <v>458</v>
      </c>
      <c r="M211" s="55" t="s">
        <v>484</v>
      </c>
      <c r="O211" s="10">
        <f t="shared" si="11"/>
        <v>0</v>
      </c>
    </row>
    <row r="212" spans="2:15" x14ac:dyDescent="0.25">
      <c r="B212" s="55" t="s">
        <v>490</v>
      </c>
      <c r="C212" s="55" t="s">
        <v>325</v>
      </c>
      <c r="D212" s="55" t="s">
        <v>1010</v>
      </c>
      <c r="E212" s="55" t="s">
        <v>1039</v>
      </c>
      <c r="F212" s="58" t="s">
        <v>1041</v>
      </c>
      <c r="G212" s="57" t="s">
        <v>963</v>
      </c>
      <c r="H212" s="57">
        <v>1</v>
      </c>
      <c r="I212" s="57"/>
      <c r="J212" s="55">
        <v>2</v>
      </c>
      <c r="K212" s="55">
        <v>400</v>
      </c>
      <c r="L212" s="55">
        <v>916</v>
      </c>
      <c r="M212" s="55" t="s">
        <v>490</v>
      </c>
      <c r="O212" s="10">
        <f t="shared" si="11"/>
        <v>0</v>
      </c>
    </row>
    <row r="213" spans="2:15" x14ac:dyDescent="0.25">
      <c r="B213" s="55" t="s">
        <v>496</v>
      </c>
      <c r="C213" s="55" t="s">
        <v>325</v>
      </c>
      <c r="D213" s="55" t="s">
        <v>1010</v>
      </c>
      <c r="E213" s="55" t="s">
        <v>1042</v>
      </c>
      <c r="F213" s="58" t="s">
        <v>1043</v>
      </c>
      <c r="G213" s="57" t="s">
        <v>963</v>
      </c>
      <c r="H213" s="57">
        <v>1</v>
      </c>
      <c r="I213" s="57"/>
      <c r="J213" s="55">
        <v>1</v>
      </c>
      <c r="K213" s="55">
        <v>450</v>
      </c>
      <c r="L213" s="55">
        <v>508</v>
      </c>
      <c r="M213" s="55" t="s">
        <v>496</v>
      </c>
      <c r="O213" s="10">
        <f t="shared" si="11"/>
        <v>0</v>
      </c>
    </row>
    <row r="214" spans="2:15" x14ac:dyDescent="0.25">
      <c r="B214" s="55" t="s">
        <v>501</v>
      </c>
      <c r="C214" s="55" t="s">
        <v>325</v>
      </c>
      <c r="D214" s="55" t="s">
        <v>1010</v>
      </c>
      <c r="E214" s="55" t="s">
        <v>1044</v>
      </c>
      <c r="F214" s="58" t="s">
        <v>1045</v>
      </c>
      <c r="G214" s="57" t="s">
        <v>963</v>
      </c>
      <c r="H214" s="57">
        <v>1</v>
      </c>
      <c r="I214" s="57"/>
      <c r="J214" s="55">
        <v>1</v>
      </c>
      <c r="K214" s="55">
        <v>50</v>
      </c>
      <c r="L214" s="55">
        <v>72</v>
      </c>
      <c r="M214" s="55" t="s">
        <v>501</v>
      </c>
      <c r="O214" s="10">
        <f t="shared" si="11"/>
        <v>0</v>
      </c>
    </row>
    <row r="215" spans="2:15" x14ac:dyDescent="0.25">
      <c r="B215" s="55" t="s">
        <v>506</v>
      </c>
      <c r="C215" s="55" t="s">
        <v>325</v>
      </c>
      <c r="D215" s="55" t="s">
        <v>1010</v>
      </c>
      <c r="E215" s="55" t="s">
        <v>1046</v>
      </c>
      <c r="F215" s="58" t="s">
        <v>1047</v>
      </c>
      <c r="G215" s="57" t="s">
        <v>963</v>
      </c>
      <c r="H215" s="57">
        <v>1</v>
      </c>
      <c r="I215" s="57"/>
      <c r="J215" s="55">
        <v>1</v>
      </c>
      <c r="K215" s="55">
        <v>70</v>
      </c>
      <c r="L215" s="55">
        <v>95</v>
      </c>
      <c r="M215" s="55" t="s">
        <v>506</v>
      </c>
      <c r="O215" s="10">
        <f t="shared" si="11"/>
        <v>0</v>
      </c>
    </row>
    <row r="216" spans="2:15" x14ac:dyDescent="0.25">
      <c r="B216" s="55" t="s">
        <v>512</v>
      </c>
      <c r="C216" s="55" t="s">
        <v>325</v>
      </c>
      <c r="D216" s="55" t="s">
        <v>1010</v>
      </c>
      <c r="E216" s="55" t="s">
        <v>1048</v>
      </c>
      <c r="F216" s="58" t="s">
        <v>1049</v>
      </c>
      <c r="G216" s="57" t="s">
        <v>963</v>
      </c>
      <c r="H216" s="57">
        <v>1</v>
      </c>
      <c r="I216" s="57"/>
      <c r="J216" s="55">
        <v>1</v>
      </c>
      <c r="K216" s="55">
        <v>750</v>
      </c>
      <c r="L216" s="55">
        <v>850</v>
      </c>
      <c r="M216" s="55" t="s">
        <v>512</v>
      </c>
      <c r="O216" s="10">
        <f t="shared" si="11"/>
        <v>0</v>
      </c>
    </row>
    <row r="217" spans="2:15" x14ac:dyDescent="0.25">
      <c r="B217" s="55" t="s">
        <v>518</v>
      </c>
      <c r="C217" s="55" t="s">
        <v>325</v>
      </c>
      <c r="D217" s="55" t="s">
        <v>1050</v>
      </c>
      <c r="E217" s="55" t="s">
        <v>1051</v>
      </c>
      <c r="F217" s="58" t="s">
        <v>1052</v>
      </c>
      <c r="G217" s="57" t="s">
        <v>1053</v>
      </c>
      <c r="H217" s="57">
        <v>1</v>
      </c>
      <c r="I217" s="57"/>
      <c r="J217" s="55">
        <v>1</v>
      </c>
      <c r="K217" s="55">
        <v>100</v>
      </c>
      <c r="L217" s="55">
        <v>118</v>
      </c>
      <c r="M217" s="55" t="s">
        <v>518</v>
      </c>
      <c r="O217" s="10">
        <f t="shared" si="11"/>
        <v>0</v>
      </c>
    </row>
    <row r="218" spans="2:15" x14ac:dyDescent="0.25">
      <c r="B218" s="55" t="s">
        <v>525</v>
      </c>
      <c r="C218" s="55" t="s">
        <v>325</v>
      </c>
      <c r="D218" s="55" t="s">
        <v>1050</v>
      </c>
      <c r="E218" s="55" t="s">
        <v>1054</v>
      </c>
      <c r="F218" s="58" t="s">
        <v>1055</v>
      </c>
      <c r="G218" s="57" t="s">
        <v>1053</v>
      </c>
      <c r="H218" s="57">
        <v>1</v>
      </c>
      <c r="I218" s="57"/>
      <c r="J218" s="55">
        <v>1</v>
      </c>
      <c r="K218" s="55">
        <v>150</v>
      </c>
      <c r="L218" s="55">
        <v>170</v>
      </c>
      <c r="M218" s="55" t="s">
        <v>525</v>
      </c>
    </row>
    <row r="219" spans="2:15" x14ac:dyDescent="0.25">
      <c r="B219" s="55" t="s">
        <v>532</v>
      </c>
      <c r="C219" s="55" t="s">
        <v>325</v>
      </c>
      <c r="D219" s="55" t="s">
        <v>1050</v>
      </c>
      <c r="E219" s="55" t="s">
        <v>1056</v>
      </c>
      <c r="F219" s="58" t="s">
        <v>1057</v>
      </c>
      <c r="G219" s="57" t="s">
        <v>1053</v>
      </c>
      <c r="H219" s="57">
        <v>1</v>
      </c>
      <c r="I219" s="57"/>
      <c r="J219" s="55">
        <v>1</v>
      </c>
      <c r="K219" s="55">
        <v>175</v>
      </c>
      <c r="L219" s="55">
        <v>194</v>
      </c>
      <c r="M219" s="55" t="s">
        <v>532</v>
      </c>
    </row>
    <row r="220" spans="2:15" x14ac:dyDescent="0.25">
      <c r="B220" s="55" t="s">
        <v>538</v>
      </c>
      <c r="C220" s="55" t="s">
        <v>325</v>
      </c>
      <c r="D220" s="55" t="s">
        <v>1050</v>
      </c>
      <c r="E220" s="55" t="s">
        <v>1058</v>
      </c>
      <c r="F220" s="58" t="s">
        <v>1059</v>
      </c>
      <c r="G220" s="57" t="s">
        <v>1053</v>
      </c>
      <c r="H220" s="57">
        <v>1</v>
      </c>
      <c r="I220" s="57"/>
      <c r="J220" s="55">
        <v>1</v>
      </c>
      <c r="K220" s="55">
        <v>200</v>
      </c>
      <c r="L220" s="55">
        <v>219</v>
      </c>
      <c r="M220" s="55" t="s">
        <v>538</v>
      </c>
    </row>
    <row r="221" spans="2:15" x14ac:dyDescent="0.25">
      <c r="B221" s="55" t="s">
        <v>544</v>
      </c>
      <c r="C221" s="55" t="s">
        <v>325</v>
      </c>
      <c r="D221" s="55" t="s">
        <v>1050</v>
      </c>
      <c r="E221" s="55" t="s">
        <v>1060</v>
      </c>
      <c r="F221" s="58" t="s">
        <v>1061</v>
      </c>
      <c r="G221" s="57" t="s">
        <v>1053</v>
      </c>
      <c r="H221" s="57">
        <v>1</v>
      </c>
      <c r="I221" s="57"/>
      <c r="J221" s="55">
        <v>1</v>
      </c>
      <c r="K221" s="55">
        <v>250</v>
      </c>
      <c r="L221" s="55">
        <v>275</v>
      </c>
      <c r="M221" s="55" t="s">
        <v>544</v>
      </c>
    </row>
    <row r="222" spans="2:15" x14ac:dyDescent="0.25">
      <c r="B222" s="55" t="s">
        <v>549</v>
      </c>
      <c r="C222" s="55" t="s">
        <v>325</v>
      </c>
      <c r="D222" s="55" t="s">
        <v>1050</v>
      </c>
      <c r="E222" s="55" t="s">
        <v>1062</v>
      </c>
      <c r="F222" s="58" t="s">
        <v>1063</v>
      </c>
      <c r="G222" s="57" t="s">
        <v>1053</v>
      </c>
      <c r="H222" s="57">
        <v>1</v>
      </c>
      <c r="I222" s="57"/>
      <c r="J222" s="55">
        <v>1</v>
      </c>
      <c r="K222" s="55">
        <v>300</v>
      </c>
      <c r="L222" s="55">
        <v>324</v>
      </c>
      <c r="M222" s="55" t="s">
        <v>549</v>
      </c>
    </row>
    <row r="223" spans="2:15" x14ac:dyDescent="0.25">
      <c r="B223" s="55" t="s">
        <v>554</v>
      </c>
      <c r="C223" s="55" t="s">
        <v>325</v>
      </c>
      <c r="D223" s="55" t="s">
        <v>1050</v>
      </c>
      <c r="E223" s="55" t="s">
        <v>1064</v>
      </c>
      <c r="F223" s="58" t="s">
        <v>1065</v>
      </c>
      <c r="G223" s="57" t="s">
        <v>1053</v>
      </c>
      <c r="H223" s="57">
        <v>1</v>
      </c>
      <c r="I223" s="57"/>
      <c r="J223" s="55">
        <v>1</v>
      </c>
      <c r="K223" s="55">
        <v>320</v>
      </c>
      <c r="L223" s="55">
        <v>349</v>
      </c>
      <c r="M223" s="55" t="s">
        <v>554</v>
      </c>
    </row>
    <row r="224" spans="2:15" x14ac:dyDescent="0.25">
      <c r="B224" s="55" t="s">
        <v>559</v>
      </c>
      <c r="C224" s="55" t="s">
        <v>325</v>
      </c>
      <c r="D224" s="55" t="s">
        <v>1050</v>
      </c>
      <c r="E224" s="55" t="s">
        <v>1066</v>
      </c>
      <c r="F224" s="58" t="s">
        <v>1067</v>
      </c>
      <c r="G224" s="57" t="s">
        <v>1053</v>
      </c>
      <c r="H224" s="57">
        <v>1</v>
      </c>
      <c r="I224" s="57"/>
      <c r="J224" s="55">
        <v>1</v>
      </c>
      <c r="K224" s="55">
        <v>350</v>
      </c>
      <c r="L224" s="55">
        <v>380</v>
      </c>
      <c r="M224" s="55" t="s">
        <v>559</v>
      </c>
    </row>
    <row r="225" spans="2:13" x14ac:dyDescent="0.25">
      <c r="B225" s="55" t="s">
        <v>564</v>
      </c>
      <c r="C225" s="55" t="s">
        <v>325</v>
      </c>
      <c r="D225" s="55" t="s">
        <v>1050</v>
      </c>
      <c r="E225" s="55" t="s">
        <v>1068</v>
      </c>
      <c r="F225" s="58" t="s">
        <v>1069</v>
      </c>
      <c r="G225" s="57" t="s">
        <v>1053</v>
      </c>
      <c r="H225" s="57">
        <v>1</v>
      </c>
      <c r="I225" s="57"/>
      <c r="J225" s="55">
        <v>1</v>
      </c>
      <c r="K225" s="55">
        <v>400</v>
      </c>
      <c r="L225" s="55">
        <v>435</v>
      </c>
      <c r="M225" s="55" t="s">
        <v>564</v>
      </c>
    </row>
    <row r="226" spans="2:13" x14ac:dyDescent="0.25">
      <c r="B226" s="55" t="s">
        <v>570</v>
      </c>
      <c r="C226" s="55" t="s">
        <v>325</v>
      </c>
      <c r="D226" s="55" t="s">
        <v>1050</v>
      </c>
      <c r="E226" s="55" t="s">
        <v>1070</v>
      </c>
      <c r="F226" s="58" t="s">
        <v>1071</v>
      </c>
      <c r="G226" s="57" t="s">
        <v>1053</v>
      </c>
      <c r="H226" s="57">
        <v>1</v>
      </c>
      <c r="I226" s="57"/>
      <c r="J226" s="55">
        <v>1</v>
      </c>
      <c r="K226" s="55">
        <v>450</v>
      </c>
      <c r="L226" s="55">
        <v>485</v>
      </c>
      <c r="M226" s="55" t="s">
        <v>570</v>
      </c>
    </row>
    <row r="227" spans="2:13" x14ac:dyDescent="0.25">
      <c r="B227" s="55" t="s">
        <v>575</v>
      </c>
      <c r="C227" s="55" t="s">
        <v>325</v>
      </c>
      <c r="D227" s="55" t="s">
        <v>1050</v>
      </c>
      <c r="E227" s="55" t="s">
        <v>1072</v>
      </c>
      <c r="F227" s="58" t="s">
        <v>1073</v>
      </c>
      <c r="G227" s="57" t="s">
        <v>1053</v>
      </c>
      <c r="H227" s="57">
        <v>1</v>
      </c>
      <c r="I227" s="57"/>
      <c r="J227" s="55">
        <v>1</v>
      </c>
      <c r="K227" s="55">
        <v>750</v>
      </c>
      <c r="L227" s="55">
        <v>805</v>
      </c>
      <c r="M227" s="55" t="s">
        <v>575</v>
      </c>
    </row>
    <row r="228" spans="2:13" x14ac:dyDescent="0.25">
      <c r="B228" s="55" t="s">
        <v>581</v>
      </c>
      <c r="C228" s="55" t="s">
        <v>325</v>
      </c>
      <c r="D228" s="55" t="s">
        <v>1050</v>
      </c>
      <c r="E228" s="55" t="s">
        <v>1051</v>
      </c>
      <c r="F228" s="58" t="s">
        <v>1074</v>
      </c>
      <c r="G228" s="57" t="s">
        <v>1075</v>
      </c>
      <c r="H228" s="57">
        <v>1</v>
      </c>
      <c r="I228" s="57"/>
      <c r="J228" s="55">
        <v>1</v>
      </c>
      <c r="K228" s="55">
        <v>100</v>
      </c>
      <c r="L228" s="55">
        <v>128</v>
      </c>
      <c r="M228" s="55" t="s">
        <v>581</v>
      </c>
    </row>
    <row r="229" spans="2:13" x14ac:dyDescent="0.25">
      <c r="B229" s="55" t="s">
        <v>586</v>
      </c>
      <c r="C229" s="55" t="s">
        <v>325</v>
      </c>
      <c r="D229" s="55" t="s">
        <v>1050</v>
      </c>
      <c r="E229" s="55" t="s">
        <v>1076</v>
      </c>
      <c r="F229" s="58" t="s">
        <v>1077</v>
      </c>
      <c r="G229" s="57" t="s">
        <v>1075</v>
      </c>
      <c r="H229" s="57">
        <v>1</v>
      </c>
      <c r="I229" s="57"/>
      <c r="J229" s="55">
        <v>1</v>
      </c>
      <c r="K229" s="55">
        <v>1000</v>
      </c>
      <c r="L229" s="55">
        <v>1080</v>
      </c>
      <c r="M229" s="55" t="s">
        <v>586</v>
      </c>
    </row>
    <row r="230" spans="2:13" x14ac:dyDescent="0.25">
      <c r="B230" s="55" t="s">
        <v>590</v>
      </c>
      <c r="C230" s="55" t="s">
        <v>325</v>
      </c>
      <c r="D230" s="55" t="s">
        <v>1050</v>
      </c>
      <c r="E230" s="55" t="s">
        <v>1054</v>
      </c>
      <c r="F230" s="58" t="s">
        <v>1078</v>
      </c>
      <c r="G230" s="57" t="s">
        <v>1075</v>
      </c>
      <c r="H230" s="57">
        <v>1</v>
      </c>
      <c r="I230" s="57"/>
      <c r="J230" s="55">
        <v>1</v>
      </c>
      <c r="K230" s="55">
        <v>150</v>
      </c>
      <c r="L230" s="55">
        <v>190</v>
      </c>
      <c r="M230" s="55" t="s">
        <v>590</v>
      </c>
    </row>
    <row r="231" spans="2:13" x14ac:dyDescent="0.25">
      <c r="B231" s="55" t="s">
        <v>595</v>
      </c>
      <c r="C231" s="55" t="s">
        <v>325</v>
      </c>
      <c r="D231" s="55" t="s">
        <v>1050</v>
      </c>
      <c r="E231" s="55" t="s">
        <v>1056</v>
      </c>
      <c r="F231" s="58" t="s">
        <v>1079</v>
      </c>
      <c r="G231" s="57" t="s">
        <v>1075</v>
      </c>
      <c r="H231" s="57">
        <v>1</v>
      </c>
      <c r="I231" s="57"/>
      <c r="J231" s="55">
        <v>1</v>
      </c>
      <c r="K231" s="55">
        <v>175</v>
      </c>
      <c r="L231" s="55">
        <v>208</v>
      </c>
      <c r="M231" s="55" t="s">
        <v>595</v>
      </c>
    </row>
    <row r="232" spans="2:13" x14ac:dyDescent="0.25">
      <c r="B232" s="55" t="s">
        <v>599</v>
      </c>
      <c r="C232" s="55" t="s">
        <v>325</v>
      </c>
      <c r="D232" s="55" t="s">
        <v>1050</v>
      </c>
      <c r="E232" s="55" t="s">
        <v>1058</v>
      </c>
      <c r="F232" s="58" t="s">
        <v>1080</v>
      </c>
      <c r="G232" s="57" t="s">
        <v>1075</v>
      </c>
      <c r="H232" s="57">
        <v>1</v>
      </c>
      <c r="I232" s="57"/>
      <c r="J232" s="55">
        <v>1</v>
      </c>
      <c r="K232" s="55">
        <v>200</v>
      </c>
      <c r="L232" s="55">
        <v>232</v>
      </c>
      <c r="M232" s="55" t="s">
        <v>599</v>
      </c>
    </row>
    <row r="233" spans="2:13" x14ac:dyDescent="0.25">
      <c r="B233" s="55" t="s">
        <v>604</v>
      </c>
      <c r="C233" s="55" t="s">
        <v>325</v>
      </c>
      <c r="D233" s="55" t="s">
        <v>1050</v>
      </c>
      <c r="E233" s="55" t="s">
        <v>1060</v>
      </c>
      <c r="F233" s="58" t="s">
        <v>1081</v>
      </c>
      <c r="G233" s="57" t="s">
        <v>1075</v>
      </c>
      <c r="H233" s="57">
        <v>1</v>
      </c>
      <c r="I233" s="57"/>
      <c r="J233" s="55">
        <v>1</v>
      </c>
      <c r="K233" s="55">
        <v>250</v>
      </c>
      <c r="L233" s="55">
        <v>288</v>
      </c>
      <c r="M233" s="55" t="s">
        <v>604</v>
      </c>
    </row>
    <row r="234" spans="2:13" x14ac:dyDescent="0.25">
      <c r="B234" s="55" t="s">
        <v>608</v>
      </c>
      <c r="C234" s="55" t="s">
        <v>325</v>
      </c>
      <c r="D234" s="55" t="s">
        <v>1050</v>
      </c>
      <c r="E234" s="55" t="s">
        <v>1062</v>
      </c>
      <c r="F234" s="58" t="s">
        <v>1082</v>
      </c>
      <c r="G234" s="57" t="s">
        <v>1075</v>
      </c>
      <c r="H234" s="57">
        <v>1</v>
      </c>
      <c r="I234" s="57"/>
      <c r="J234" s="55">
        <v>1</v>
      </c>
      <c r="K234" s="55">
        <v>300</v>
      </c>
      <c r="L234" s="55">
        <v>342</v>
      </c>
      <c r="M234" s="55" t="s">
        <v>608</v>
      </c>
    </row>
    <row r="235" spans="2:13" x14ac:dyDescent="0.25">
      <c r="B235" s="55" t="s">
        <v>612</v>
      </c>
      <c r="C235" s="55" t="s">
        <v>325</v>
      </c>
      <c r="D235" s="55" t="s">
        <v>1050</v>
      </c>
      <c r="E235" s="55" t="s">
        <v>1064</v>
      </c>
      <c r="F235" s="58" t="s">
        <v>1083</v>
      </c>
      <c r="G235" s="57" t="s">
        <v>1075</v>
      </c>
      <c r="H235" s="57">
        <v>1</v>
      </c>
      <c r="I235" s="57"/>
      <c r="J235" s="55">
        <v>1</v>
      </c>
      <c r="K235" s="55">
        <v>320</v>
      </c>
      <c r="L235" s="55">
        <v>368</v>
      </c>
      <c r="M235" s="55" t="s">
        <v>612</v>
      </c>
    </row>
    <row r="236" spans="2:13" x14ac:dyDescent="0.25">
      <c r="B236" s="55" t="s">
        <v>616</v>
      </c>
      <c r="C236" s="55" t="s">
        <v>325</v>
      </c>
      <c r="D236" s="55" t="s">
        <v>1050</v>
      </c>
      <c r="E236" s="55" t="s">
        <v>1066</v>
      </c>
      <c r="F236" s="58" t="s">
        <v>1084</v>
      </c>
      <c r="G236" s="57" t="s">
        <v>1075</v>
      </c>
      <c r="H236" s="57">
        <v>1</v>
      </c>
      <c r="I236" s="57"/>
      <c r="J236" s="55">
        <v>1</v>
      </c>
      <c r="K236" s="55">
        <v>350</v>
      </c>
      <c r="L236" s="55">
        <v>400</v>
      </c>
      <c r="M236" s="55" t="s">
        <v>616</v>
      </c>
    </row>
    <row r="237" spans="2:13" x14ac:dyDescent="0.25">
      <c r="B237" s="55" t="s">
        <v>620</v>
      </c>
      <c r="C237" s="55" t="s">
        <v>325</v>
      </c>
      <c r="D237" s="55" t="s">
        <v>1050</v>
      </c>
      <c r="E237" s="55" t="s">
        <v>1068</v>
      </c>
      <c r="F237" s="58" t="s">
        <v>1085</v>
      </c>
      <c r="G237" s="57" t="s">
        <v>1075</v>
      </c>
      <c r="H237" s="57">
        <v>1</v>
      </c>
      <c r="I237" s="57"/>
      <c r="J237" s="55">
        <v>1</v>
      </c>
      <c r="K237" s="55">
        <v>400</v>
      </c>
      <c r="L237" s="55">
        <v>450</v>
      </c>
      <c r="M237" s="55" t="s">
        <v>620</v>
      </c>
    </row>
    <row r="238" spans="2:13" x14ac:dyDescent="0.25">
      <c r="B238" s="55" t="s">
        <v>624</v>
      </c>
      <c r="C238" s="55" t="s">
        <v>325</v>
      </c>
      <c r="D238" s="55" t="s">
        <v>1050</v>
      </c>
      <c r="E238" s="55" t="s">
        <v>1070</v>
      </c>
      <c r="F238" s="58" t="s">
        <v>1086</v>
      </c>
      <c r="G238" s="57" t="s">
        <v>1075</v>
      </c>
      <c r="H238" s="57">
        <v>1</v>
      </c>
      <c r="I238" s="57"/>
      <c r="J238" s="55">
        <v>1</v>
      </c>
      <c r="K238" s="55">
        <v>450</v>
      </c>
      <c r="L238" s="55">
        <v>506</v>
      </c>
      <c r="M238" s="55" t="s">
        <v>624</v>
      </c>
    </row>
    <row r="239" spans="2:13" x14ac:dyDescent="0.25">
      <c r="B239" s="55" t="s">
        <v>629</v>
      </c>
      <c r="C239" s="55" t="s">
        <v>325</v>
      </c>
      <c r="D239" s="55" t="s">
        <v>1050</v>
      </c>
      <c r="E239" s="55" t="s">
        <v>1072</v>
      </c>
      <c r="F239" s="58" t="s">
        <v>1087</v>
      </c>
      <c r="G239" s="57" t="s">
        <v>1075</v>
      </c>
      <c r="H239" s="57">
        <v>1</v>
      </c>
      <c r="I239" s="57"/>
      <c r="J239" s="55">
        <v>1</v>
      </c>
      <c r="K239" s="55">
        <v>750</v>
      </c>
      <c r="L239" s="55">
        <v>815</v>
      </c>
      <c r="M239" s="55" t="s">
        <v>629</v>
      </c>
    </row>
    <row r="240" spans="2:13" x14ac:dyDescent="0.25">
      <c r="B240" s="55" t="s">
        <v>307</v>
      </c>
      <c r="C240" s="55" t="s">
        <v>333</v>
      </c>
      <c r="D240" s="55" t="s">
        <v>1088</v>
      </c>
      <c r="E240" s="55" t="s">
        <v>1089</v>
      </c>
      <c r="F240" s="58" t="s">
        <v>1090</v>
      </c>
      <c r="G240" s="57"/>
      <c r="H240" s="57"/>
      <c r="I240" s="57"/>
      <c r="J240" s="55">
        <v>1</v>
      </c>
      <c r="K240" s="55">
        <v>100</v>
      </c>
      <c r="L240" s="55">
        <v>100</v>
      </c>
      <c r="M240" s="55" t="s">
        <v>307</v>
      </c>
    </row>
    <row r="241" spans="2:13" x14ac:dyDescent="0.25">
      <c r="B241" s="55" t="s">
        <v>314</v>
      </c>
      <c r="C241" s="55" t="s">
        <v>333</v>
      </c>
      <c r="D241" s="55" t="s">
        <v>1088</v>
      </c>
      <c r="E241" s="55" t="s">
        <v>1091</v>
      </c>
      <c r="F241" s="58" t="s">
        <v>1092</v>
      </c>
      <c r="G241" s="57"/>
      <c r="H241" s="57"/>
      <c r="I241" s="57"/>
      <c r="J241" s="55">
        <v>1</v>
      </c>
      <c r="K241" s="55">
        <v>1000</v>
      </c>
      <c r="L241" s="55">
        <v>1000</v>
      </c>
      <c r="M241" s="55" t="s">
        <v>314</v>
      </c>
    </row>
    <row r="242" spans="2:13" x14ac:dyDescent="0.25">
      <c r="B242" s="55" t="s">
        <v>323</v>
      </c>
      <c r="C242" s="55" t="s">
        <v>333</v>
      </c>
      <c r="D242" s="55" t="s">
        <v>1088</v>
      </c>
      <c r="E242" s="55" t="s">
        <v>1093</v>
      </c>
      <c r="F242" s="58" t="s">
        <v>1094</v>
      </c>
      <c r="G242" s="57"/>
      <c r="H242" s="57"/>
      <c r="I242" s="57"/>
      <c r="J242" s="55">
        <v>1</v>
      </c>
      <c r="K242" s="55">
        <v>1200</v>
      </c>
      <c r="L242" s="55">
        <v>1200</v>
      </c>
      <c r="M242" s="55" t="s">
        <v>323</v>
      </c>
    </row>
    <row r="243" spans="2:13" x14ac:dyDescent="0.25">
      <c r="B243" s="55" t="s">
        <v>331</v>
      </c>
      <c r="C243" s="55" t="s">
        <v>333</v>
      </c>
      <c r="D243" s="55" t="s">
        <v>1088</v>
      </c>
      <c r="E243" s="55" t="s">
        <v>1095</v>
      </c>
      <c r="F243" s="58" t="s">
        <v>1096</v>
      </c>
      <c r="G243" s="57"/>
      <c r="H243" s="57"/>
      <c r="I243" s="57"/>
      <c r="J243" s="55">
        <v>1</v>
      </c>
      <c r="K243" s="55">
        <v>150</v>
      </c>
      <c r="L243" s="55">
        <v>150</v>
      </c>
      <c r="M243" s="55" t="s">
        <v>331</v>
      </c>
    </row>
    <row r="244" spans="2:13" x14ac:dyDescent="0.25">
      <c r="B244" s="55" t="s">
        <v>339</v>
      </c>
      <c r="C244" s="55" t="s">
        <v>333</v>
      </c>
      <c r="D244" s="55" t="s">
        <v>1088</v>
      </c>
      <c r="E244" s="55" t="s">
        <v>1095</v>
      </c>
      <c r="F244" s="58" t="s">
        <v>1097</v>
      </c>
      <c r="G244" s="57"/>
      <c r="H244" s="57"/>
      <c r="I244" s="57"/>
      <c r="J244" s="55">
        <v>2</v>
      </c>
      <c r="K244" s="55">
        <v>150</v>
      </c>
      <c r="L244" s="55">
        <v>300</v>
      </c>
      <c r="M244" s="55" t="s">
        <v>339</v>
      </c>
    </row>
    <row r="245" spans="2:13" x14ac:dyDescent="0.25">
      <c r="B245" s="55" t="s">
        <v>345</v>
      </c>
      <c r="C245" s="55" t="s">
        <v>333</v>
      </c>
      <c r="D245" s="55" t="s">
        <v>1088</v>
      </c>
      <c r="E245" s="55" t="s">
        <v>1098</v>
      </c>
      <c r="F245" s="58" t="s">
        <v>1099</v>
      </c>
      <c r="G245" s="57"/>
      <c r="H245" s="57"/>
      <c r="I245" s="57"/>
      <c r="J245" s="55">
        <v>1</v>
      </c>
      <c r="K245" s="55">
        <v>1500</v>
      </c>
      <c r="L245" s="55">
        <v>1500</v>
      </c>
      <c r="M245" s="55" t="s">
        <v>345</v>
      </c>
    </row>
    <row r="246" spans="2:13" x14ac:dyDescent="0.25">
      <c r="B246" s="55" t="s">
        <v>353</v>
      </c>
      <c r="C246" s="55" t="s">
        <v>333</v>
      </c>
      <c r="D246" s="55" t="s">
        <v>1088</v>
      </c>
      <c r="E246" s="55" t="s">
        <v>1100</v>
      </c>
      <c r="F246" s="58" t="s">
        <v>1101</v>
      </c>
      <c r="G246" s="57"/>
      <c r="H246" s="57"/>
      <c r="I246" s="57"/>
      <c r="J246" s="55">
        <v>1</v>
      </c>
      <c r="K246" s="55">
        <v>200</v>
      </c>
      <c r="L246" s="55">
        <v>200</v>
      </c>
      <c r="M246" s="55" t="s">
        <v>353</v>
      </c>
    </row>
    <row r="247" spans="2:13" x14ac:dyDescent="0.25">
      <c r="B247" s="55" t="s">
        <v>361</v>
      </c>
      <c r="C247" s="55" t="s">
        <v>333</v>
      </c>
      <c r="D247" s="55" t="s">
        <v>1088</v>
      </c>
      <c r="E247" s="55" t="s">
        <v>1102</v>
      </c>
      <c r="F247" s="58" t="s">
        <v>1103</v>
      </c>
      <c r="G247" s="57"/>
      <c r="H247" s="57"/>
      <c r="I247" s="57"/>
      <c r="J247" s="55">
        <v>1</v>
      </c>
      <c r="K247" s="55">
        <v>250</v>
      </c>
      <c r="L247" s="55">
        <v>250</v>
      </c>
      <c r="M247" s="55" t="s">
        <v>361</v>
      </c>
    </row>
    <row r="248" spans="2:13" x14ac:dyDescent="0.25">
      <c r="B248" s="55" t="s">
        <v>367</v>
      </c>
      <c r="C248" s="55" t="s">
        <v>333</v>
      </c>
      <c r="D248" s="55" t="s">
        <v>1088</v>
      </c>
      <c r="E248" s="55" t="s">
        <v>1104</v>
      </c>
      <c r="F248" s="58" t="s">
        <v>1105</v>
      </c>
      <c r="G248" s="57"/>
      <c r="H248" s="57"/>
      <c r="I248" s="57"/>
      <c r="J248" s="55">
        <v>1</v>
      </c>
      <c r="K248" s="55">
        <v>300</v>
      </c>
      <c r="L248" s="55">
        <v>300</v>
      </c>
      <c r="M248" s="55" t="s">
        <v>367</v>
      </c>
    </row>
    <row r="249" spans="2:13" x14ac:dyDescent="0.25">
      <c r="B249" s="55" t="s">
        <v>375</v>
      </c>
      <c r="C249" s="55" t="s">
        <v>333</v>
      </c>
      <c r="D249" s="55" t="s">
        <v>1088</v>
      </c>
      <c r="E249" s="55" t="s">
        <v>1106</v>
      </c>
      <c r="F249" s="58" t="s">
        <v>1107</v>
      </c>
      <c r="G249" s="57"/>
      <c r="H249" s="57"/>
      <c r="I249" s="57"/>
      <c r="J249" s="55">
        <v>1</v>
      </c>
      <c r="K249" s="55">
        <v>35</v>
      </c>
      <c r="L249" s="55">
        <v>35</v>
      </c>
      <c r="M249" s="55" t="s">
        <v>375</v>
      </c>
    </row>
    <row r="250" spans="2:13" x14ac:dyDescent="0.25">
      <c r="B250" s="55" t="s">
        <v>380</v>
      </c>
      <c r="C250" s="55" t="s">
        <v>333</v>
      </c>
      <c r="D250" s="55" t="s">
        <v>1088</v>
      </c>
      <c r="E250" s="55" t="s">
        <v>1108</v>
      </c>
      <c r="F250" s="58" t="s">
        <v>1109</v>
      </c>
      <c r="G250" s="57"/>
      <c r="H250" s="57"/>
      <c r="I250" s="57"/>
      <c r="J250" s="55">
        <v>1</v>
      </c>
      <c r="K250" s="55">
        <v>350</v>
      </c>
      <c r="L250" s="55">
        <v>350</v>
      </c>
      <c r="M250" s="55" t="s">
        <v>380</v>
      </c>
    </row>
    <row r="251" spans="2:13" x14ac:dyDescent="0.25">
      <c r="B251" s="55" t="s">
        <v>387</v>
      </c>
      <c r="C251" s="55" t="s">
        <v>333</v>
      </c>
      <c r="D251" s="55" t="s">
        <v>1088</v>
      </c>
      <c r="E251" s="55" t="s">
        <v>1110</v>
      </c>
      <c r="F251" s="58" t="s">
        <v>1111</v>
      </c>
      <c r="G251" s="57"/>
      <c r="H251" s="57"/>
      <c r="I251" s="57"/>
      <c r="J251" s="55">
        <v>1</v>
      </c>
      <c r="K251" s="55">
        <v>40</v>
      </c>
      <c r="L251" s="55">
        <v>40</v>
      </c>
      <c r="M251" s="55" t="s">
        <v>387</v>
      </c>
    </row>
    <row r="252" spans="2:13" x14ac:dyDescent="0.25">
      <c r="B252" s="55" t="s">
        <v>393</v>
      </c>
      <c r="C252" s="55" t="s">
        <v>333</v>
      </c>
      <c r="D252" s="55" t="s">
        <v>1088</v>
      </c>
      <c r="E252" s="55" t="s">
        <v>1112</v>
      </c>
      <c r="F252" s="58" t="s">
        <v>1113</v>
      </c>
      <c r="G252" s="57"/>
      <c r="H252" s="57"/>
      <c r="I252" s="57"/>
      <c r="J252" s="55">
        <v>1</v>
      </c>
      <c r="K252" s="55">
        <v>400</v>
      </c>
      <c r="L252" s="55">
        <v>400</v>
      </c>
      <c r="M252" s="55" t="s">
        <v>393</v>
      </c>
    </row>
    <row r="253" spans="2:13" x14ac:dyDescent="0.25">
      <c r="B253" s="55" t="s">
        <v>399</v>
      </c>
      <c r="C253" s="55" t="s">
        <v>333</v>
      </c>
      <c r="D253" s="55" t="s">
        <v>1088</v>
      </c>
      <c r="E253" s="55" t="s">
        <v>1114</v>
      </c>
      <c r="F253" s="58" t="s">
        <v>1115</v>
      </c>
      <c r="G253" s="57"/>
      <c r="H253" s="57"/>
      <c r="I253" s="57"/>
      <c r="J253" s="55">
        <v>1</v>
      </c>
      <c r="K253" s="55">
        <v>42</v>
      </c>
      <c r="L253" s="55">
        <v>42</v>
      </c>
      <c r="M253" s="55" t="s">
        <v>399</v>
      </c>
    </row>
    <row r="254" spans="2:13" x14ac:dyDescent="0.25">
      <c r="B254" s="55" t="s">
        <v>405</v>
      </c>
      <c r="C254" s="55" t="s">
        <v>333</v>
      </c>
      <c r="D254" s="55" t="s">
        <v>1088</v>
      </c>
      <c r="E254" s="55" t="s">
        <v>1116</v>
      </c>
      <c r="F254" s="58" t="s">
        <v>1117</v>
      </c>
      <c r="G254" s="57"/>
      <c r="H254" s="57"/>
      <c r="I254" s="57"/>
      <c r="J254" s="55">
        <v>1</v>
      </c>
      <c r="K254" s="55">
        <v>425</v>
      </c>
      <c r="L254" s="55">
        <v>425</v>
      </c>
      <c r="M254" s="55" t="s">
        <v>405</v>
      </c>
    </row>
    <row r="255" spans="2:13" x14ac:dyDescent="0.25">
      <c r="B255" s="55" t="s">
        <v>412</v>
      </c>
      <c r="C255" s="55" t="s">
        <v>333</v>
      </c>
      <c r="D255" s="55" t="s">
        <v>1088</v>
      </c>
      <c r="E255" s="55" t="s">
        <v>1118</v>
      </c>
      <c r="F255" s="58" t="s">
        <v>1119</v>
      </c>
      <c r="G255" s="57"/>
      <c r="H255" s="57"/>
      <c r="I255" s="57"/>
      <c r="J255" s="55">
        <v>1</v>
      </c>
      <c r="K255" s="55">
        <v>45</v>
      </c>
      <c r="L255" s="55">
        <v>45</v>
      </c>
      <c r="M255" s="55" t="s">
        <v>412</v>
      </c>
    </row>
    <row r="256" spans="2:13" x14ac:dyDescent="0.25">
      <c r="B256" s="55" t="s">
        <v>417</v>
      </c>
      <c r="C256" s="55" t="s">
        <v>333</v>
      </c>
      <c r="D256" s="55" t="s">
        <v>1088</v>
      </c>
      <c r="E256" s="55" t="s">
        <v>1118</v>
      </c>
      <c r="F256" s="58" t="s">
        <v>1120</v>
      </c>
      <c r="G256" s="57"/>
      <c r="H256" s="57"/>
      <c r="I256" s="57"/>
      <c r="J256" s="55">
        <v>2</v>
      </c>
      <c r="K256" s="55">
        <v>45</v>
      </c>
      <c r="L256" s="55">
        <v>90</v>
      </c>
      <c r="M256" s="55" t="s">
        <v>417</v>
      </c>
    </row>
    <row r="257" spans="2:13" x14ac:dyDescent="0.25">
      <c r="B257" s="55" t="s">
        <v>424</v>
      </c>
      <c r="C257" s="55" t="s">
        <v>333</v>
      </c>
      <c r="D257" s="55" t="s">
        <v>1088</v>
      </c>
      <c r="E257" s="55" t="s">
        <v>1121</v>
      </c>
      <c r="F257" s="58" t="s">
        <v>1122</v>
      </c>
      <c r="G257" s="57"/>
      <c r="H257" s="57"/>
      <c r="I257" s="57"/>
      <c r="J257" s="55">
        <v>1</v>
      </c>
      <c r="K257" s="55">
        <v>50</v>
      </c>
      <c r="L257" s="55">
        <v>50</v>
      </c>
      <c r="M257" s="55" t="s">
        <v>424</v>
      </c>
    </row>
    <row r="258" spans="2:13" x14ac:dyDescent="0.25">
      <c r="B258" s="55" t="s">
        <v>430</v>
      </c>
      <c r="C258" s="55" t="s">
        <v>333</v>
      </c>
      <c r="D258" s="55" t="s">
        <v>1088</v>
      </c>
      <c r="E258" s="55" t="s">
        <v>1121</v>
      </c>
      <c r="F258" s="58" t="s">
        <v>1123</v>
      </c>
      <c r="G258" s="57"/>
      <c r="H258" s="57"/>
      <c r="I258" s="57"/>
      <c r="J258" s="55">
        <v>2</v>
      </c>
      <c r="K258" s="55">
        <v>50</v>
      </c>
      <c r="L258" s="55">
        <v>100</v>
      </c>
      <c r="M258" s="55" t="s">
        <v>430</v>
      </c>
    </row>
    <row r="259" spans="2:13" x14ac:dyDescent="0.25">
      <c r="B259" s="55" t="s">
        <v>436</v>
      </c>
      <c r="C259" s="55" t="s">
        <v>333</v>
      </c>
      <c r="D259" s="55" t="s">
        <v>1088</v>
      </c>
      <c r="E259" s="55" t="s">
        <v>1124</v>
      </c>
      <c r="F259" s="58" t="s">
        <v>1125</v>
      </c>
      <c r="G259" s="57"/>
      <c r="H259" s="57"/>
      <c r="I259" s="57"/>
      <c r="J259" s="55">
        <v>1</v>
      </c>
      <c r="K259" s="55">
        <v>500</v>
      </c>
      <c r="L259" s="55">
        <v>500</v>
      </c>
      <c r="M259" s="55" t="s">
        <v>436</v>
      </c>
    </row>
    <row r="260" spans="2:13" x14ac:dyDescent="0.25">
      <c r="B260" s="55" t="s">
        <v>442</v>
      </c>
      <c r="C260" s="55" t="s">
        <v>333</v>
      </c>
      <c r="D260" s="55" t="s">
        <v>1088</v>
      </c>
      <c r="E260" s="55" t="s">
        <v>1126</v>
      </c>
      <c r="F260" s="58" t="s">
        <v>1127</v>
      </c>
      <c r="G260" s="57"/>
      <c r="H260" s="57"/>
      <c r="I260" s="57"/>
      <c r="J260" s="55">
        <v>1</v>
      </c>
      <c r="K260" s="55">
        <v>52</v>
      </c>
      <c r="L260" s="55">
        <v>52</v>
      </c>
      <c r="M260" s="55" t="s">
        <v>442</v>
      </c>
    </row>
    <row r="261" spans="2:13" x14ac:dyDescent="0.25">
      <c r="B261" s="55" t="s">
        <v>449</v>
      </c>
      <c r="C261" s="55" t="s">
        <v>333</v>
      </c>
      <c r="D261" s="55" t="s">
        <v>1088</v>
      </c>
      <c r="E261" s="55" t="s">
        <v>1128</v>
      </c>
      <c r="F261" s="58" t="s">
        <v>1129</v>
      </c>
      <c r="G261" s="57"/>
      <c r="H261" s="57"/>
      <c r="I261" s="57"/>
      <c r="J261" s="55">
        <v>1</v>
      </c>
      <c r="K261" s="55">
        <v>55</v>
      </c>
      <c r="L261" s="55">
        <v>55</v>
      </c>
      <c r="M261" s="55" t="s">
        <v>449</v>
      </c>
    </row>
    <row r="262" spans="2:13" x14ac:dyDescent="0.25">
      <c r="B262" s="55" t="s">
        <v>454</v>
      </c>
      <c r="C262" s="55" t="s">
        <v>333</v>
      </c>
      <c r="D262" s="55" t="s">
        <v>1088</v>
      </c>
      <c r="E262" s="55" t="s">
        <v>1128</v>
      </c>
      <c r="F262" s="58" t="s">
        <v>1130</v>
      </c>
      <c r="G262" s="57"/>
      <c r="H262" s="57"/>
      <c r="I262" s="57"/>
      <c r="J262" s="55">
        <v>2</v>
      </c>
      <c r="K262" s="55">
        <v>55</v>
      </c>
      <c r="L262" s="55">
        <v>110</v>
      </c>
      <c r="M262" s="55" t="s">
        <v>454</v>
      </c>
    </row>
    <row r="263" spans="2:13" x14ac:dyDescent="0.25">
      <c r="B263" s="55" t="s">
        <v>460</v>
      </c>
      <c r="C263" s="55" t="s">
        <v>333</v>
      </c>
      <c r="D263" s="55" t="s">
        <v>1088</v>
      </c>
      <c r="E263" s="55" t="s">
        <v>1131</v>
      </c>
      <c r="F263" s="58" t="s">
        <v>1132</v>
      </c>
      <c r="G263" s="57"/>
      <c r="H263" s="57"/>
      <c r="I263" s="57"/>
      <c r="J263" s="55">
        <v>1</v>
      </c>
      <c r="K263" s="55">
        <v>60</v>
      </c>
      <c r="L263" s="55">
        <v>60</v>
      </c>
      <c r="M263" s="55" t="s">
        <v>460</v>
      </c>
    </row>
    <row r="264" spans="2:13" x14ac:dyDescent="0.25">
      <c r="B264" s="55" t="s">
        <v>465</v>
      </c>
      <c r="C264" s="55" t="s">
        <v>333</v>
      </c>
      <c r="D264" s="55" t="s">
        <v>1088</v>
      </c>
      <c r="E264" s="55" t="s">
        <v>1133</v>
      </c>
      <c r="F264" s="58" t="s">
        <v>1134</v>
      </c>
      <c r="G264" s="57"/>
      <c r="H264" s="57"/>
      <c r="I264" s="57"/>
      <c r="J264" s="55">
        <v>1</v>
      </c>
      <c r="K264" s="55">
        <v>72</v>
      </c>
      <c r="L264" s="55">
        <v>72</v>
      </c>
      <c r="M264" s="55" t="s">
        <v>465</v>
      </c>
    </row>
    <row r="265" spans="2:13" x14ac:dyDescent="0.25">
      <c r="B265" s="55" t="s">
        <v>470</v>
      </c>
      <c r="C265" s="55" t="s">
        <v>333</v>
      </c>
      <c r="D265" s="55" t="s">
        <v>1088</v>
      </c>
      <c r="E265" s="55" t="s">
        <v>1135</v>
      </c>
      <c r="F265" s="58" t="s">
        <v>1136</v>
      </c>
      <c r="G265" s="57"/>
      <c r="H265" s="57"/>
      <c r="I265" s="57"/>
      <c r="J265" s="55">
        <v>1</v>
      </c>
      <c r="K265" s="55">
        <v>75</v>
      </c>
      <c r="L265" s="55">
        <v>75</v>
      </c>
      <c r="M265" s="55" t="s">
        <v>470</v>
      </c>
    </row>
    <row r="266" spans="2:13" x14ac:dyDescent="0.25">
      <c r="B266" s="55" t="s">
        <v>475</v>
      </c>
      <c r="C266" s="55" t="s">
        <v>333</v>
      </c>
      <c r="D266" s="55" t="s">
        <v>1088</v>
      </c>
      <c r="E266" s="55" t="s">
        <v>1135</v>
      </c>
      <c r="F266" s="58" t="s">
        <v>1137</v>
      </c>
      <c r="G266" s="57"/>
      <c r="H266" s="57"/>
      <c r="I266" s="57"/>
      <c r="J266" s="55">
        <v>2</v>
      </c>
      <c r="K266" s="55">
        <v>75</v>
      </c>
      <c r="L266" s="55">
        <v>150</v>
      </c>
      <c r="M266" s="55" t="s">
        <v>475</v>
      </c>
    </row>
    <row r="267" spans="2:13" x14ac:dyDescent="0.25">
      <c r="B267" s="55" t="s">
        <v>480</v>
      </c>
      <c r="C267" s="55" t="s">
        <v>333</v>
      </c>
      <c r="D267" s="55" t="s">
        <v>1088</v>
      </c>
      <c r="E267" s="55" t="s">
        <v>1138</v>
      </c>
      <c r="F267" s="58" t="s">
        <v>1139</v>
      </c>
      <c r="G267" s="57"/>
      <c r="H267" s="57"/>
      <c r="I267" s="57"/>
      <c r="J267" s="55">
        <v>1</v>
      </c>
      <c r="K267" s="55">
        <v>750</v>
      </c>
      <c r="L267" s="55">
        <v>750</v>
      </c>
      <c r="M267" s="55" t="s">
        <v>480</v>
      </c>
    </row>
    <row r="268" spans="2:13" x14ac:dyDescent="0.25">
      <c r="B268" s="55" t="s">
        <v>485</v>
      </c>
      <c r="C268" s="55" t="s">
        <v>333</v>
      </c>
      <c r="D268" s="55" t="s">
        <v>1088</v>
      </c>
      <c r="E268" s="55" t="s">
        <v>1140</v>
      </c>
      <c r="F268" s="58" t="s">
        <v>1141</v>
      </c>
      <c r="G268" s="57"/>
      <c r="H268" s="57"/>
      <c r="I268" s="57"/>
      <c r="J268" s="55">
        <v>1</v>
      </c>
      <c r="K268" s="55">
        <v>90</v>
      </c>
      <c r="L268" s="55">
        <v>90</v>
      </c>
      <c r="M268" s="55" t="s">
        <v>485</v>
      </c>
    </row>
    <row r="269" spans="2:13" x14ac:dyDescent="0.25">
      <c r="B269" s="55" t="s">
        <v>491</v>
      </c>
      <c r="C269" s="55" t="s">
        <v>333</v>
      </c>
      <c r="D269" s="55" t="s">
        <v>1088</v>
      </c>
      <c r="E269" s="55" t="s">
        <v>1140</v>
      </c>
      <c r="F269" s="58" t="s">
        <v>1142</v>
      </c>
      <c r="G269" s="57"/>
      <c r="H269" s="57"/>
      <c r="I269" s="57"/>
      <c r="J269" s="55">
        <v>2</v>
      </c>
      <c r="K269" s="55">
        <v>90</v>
      </c>
      <c r="L269" s="55">
        <v>180</v>
      </c>
      <c r="M269" s="55" t="s">
        <v>491</v>
      </c>
    </row>
    <row r="270" spans="2:13" x14ac:dyDescent="0.25">
      <c r="B270" s="55" t="s">
        <v>497</v>
      </c>
      <c r="C270" s="55" t="s">
        <v>333</v>
      </c>
      <c r="D270" s="55" t="s">
        <v>1088</v>
      </c>
      <c r="E270" s="55" t="s">
        <v>1143</v>
      </c>
      <c r="F270" s="58" t="s">
        <v>1144</v>
      </c>
      <c r="G270" s="57"/>
      <c r="H270" s="57"/>
      <c r="I270" s="57"/>
      <c r="J270" s="55">
        <v>1</v>
      </c>
      <c r="K270" s="55">
        <v>900</v>
      </c>
      <c r="L270" s="55">
        <v>900</v>
      </c>
      <c r="M270" s="55" t="s">
        <v>497</v>
      </c>
    </row>
    <row r="271" spans="2:13" x14ac:dyDescent="0.25">
      <c r="B271" s="55" t="s">
        <v>502</v>
      </c>
      <c r="C271" s="55" t="s">
        <v>333</v>
      </c>
      <c r="D271" s="55" t="s">
        <v>1088</v>
      </c>
      <c r="E271" s="55" t="s">
        <v>1145</v>
      </c>
      <c r="F271" s="58" t="s">
        <v>1146</v>
      </c>
      <c r="G271" s="57"/>
      <c r="H271" s="57"/>
      <c r="I271" s="57"/>
      <c r="J271" s="55">
        <v>1</v>
      </c>
      <c r="K271" s="55">
        <v>20</v>
      </c>
      <c r="L271" s="55">
        <v>30</v>
      </c>
      <c r="M271" s="55" t="s">
        <v>502</v>
      </c>
    </row>
    <row r="272" spans="2:13" x14ac:dyDescent="0.25">
      <c r="B272" s="55" t="s">
        <v>507</v>
      </c>
      <c r="C272" s="55" t="s">
        <v>333</v>
      </c>
      <c r="D272" s="55" t="s">
        <v>1088</v>
      </c>
      <c r="E272" s="55" t="s">
        <v>1147</v>
      </c>
      <c r="F272" s="58" t="s">
        <v>1148</v>
      </c>
      <c r="G272" s="57"/>
      <c r="H272" s="57"/>
      <c r="I272" s="57"/>
      <c r="J272" s="55">
        <v>1</v>
      </c>
      <c r="K272" s="55">
        <v>25</v>
      </c>
      <c r="L272" s="55">
        <v>35</v>
      </c>
      <c r="M272" s="55" t="s">
        <v>507</v>
      </c>
    </row>
    <row r="273" spans="2:13" x14ac:dyDescent="0.25">
      <c r="B273" s="55" t="s">
        <v>513</v>
      </c>
      <c r="C273" s="55" t="s">
        <v>333</v>
      </c>
      <c r="D273" s="55" t="s">
        <v>1088</v>
      </c>
      <c r="E273" s="55" t="s">
        <v>1149</v>
      </c>
      <c r="F273" s="58" t="s">
        <v>1150</v>
      </c>
      <c r="G273" s="57"/>
      <c r="H273" s="57"/>
      <c r="I273" s="57"/>
      <c r="J273" s="55">
        <v>1</v>
      </c>
      <c r="K273" s="55">
        <v>35</v>
      </c>
      <c r="L273" s="55">
        <v>45</v>
      </c>
      <c r="M273" s="55" t="s">
        <v>513</v>
      </c>
    </row>
    <row r="274" spans="2:13" x14ac:dyDescent="0.25">
      <c r="B274" s="55" t="s">
        <v>519</v>
      </c>
      <c r="C274" s="55" t="s">
        <v>333</v>
      </c>
      <c r="D274" s="55" t="s">
        <v>1088</v>
      </c>
      <c r="E274" s="55" t="s">
        <v>1151</v>
      </c>
      <c r="F274" s="58" t="s">
        <v>1152</v>
      </c>
      <c r="G274" s="57"/>
      <c r="H274" s="57"/>
      <c r="I274" s="57"/>
      <c r="J274" s="55">
        <v>1</v>
      </c>
      <c r="K274" s="55">
        <v>42</v>
      </c>
      <c r="L274" s="55">
        <v>52</v>
      </c>
      <c r="M274" s="55" t="s">
        <v>519</v>
      </c>
    </row>
    <row r="275" spans="2:13" x14ac:dyDescent="0.25">
      <c r="B275" s="55" t="s">
        <v>526</v>
      </c>
      <c r="C275" s="55" t="s">
        <v>333</v>
      </c>
      <c r="D275" s="55" t="s">
        <v>1088</v>
      </c>
      <c r="E275" s="55" t="s">
        <v>1153</v>
      </c>
      <c r="F275" s="58" t="s">
        <v>1154</v>
      </c>
      <c r="G275" s="57"/>
      <c r="H275" s="57"/>
      <c r="I275" s="57"/>
      <c r="J275" s="55">
        <v>1</v>
      </c>
      <c r="K275" s="55">
        <v>50</v>
      </c>
      <c r="L275" s="55">
        <v>60</v>
      </c>
      <c r="M275" s="55" t="s">
        <v>526</v>
      </c>
    </row>
    <row r="276" spans="2:13" x14ac:dyDescent="0.25">
      <c r="B276" s="55" t="s">
        <v>533</v>
      </c>
      <c r="C276" s="55" t="s">
        <v>333</v>
      </c>
      <c r="D276" s="55" t="s">
        <v>1088</v>
      </c>
      <c r="E276" s="55" t="s">
        <v>1155</v>
      </c>
      <c r="F276" s="58" t="s">
        <v>1156</v>
      </c>
      <c r="G276" s="57"/>
      <c r="H276" s="57"/>
      <c r="I276" s="57"/>
      <c r="J276" s="55">
        <v>1</v>
      </c>
      <c r="K276" s="55">
        <v>65</v>
      </c>
      <c r="L276" s="55">
        <v>75</v>
      </c>
      <c r="M276" s="55" t="s">
        <v>533</v>
      </c>
    </row>
    <row r="277" spans="2:13" x14ac:dyDescent="0.25">
      <c r="B277" s="55" t="s">
        <v>539</v>
      </c>
      <c r="C277" s="55" t="s">
        <v>333</v>
      </c>
      <c r="D277" s="55" t="s">
        <v>1088</v>
      </c>
      <c r="E277" s="55" t="s">
        <v>1157</v>
      </c>
      <c r="F277" s="58" t="s">
        <v>1158</v>
      </c>
      <c r="G277" s="57"/>
      <c r="H277" s="57"/>
      <c r="I277" s="57"/>
      <c r="J277" s="55">
        <v>1</v>
      </c>
      <c r="K277" s="55">
        <v>75</v>
      </c>
      <c r="L277" s="55">
        <v>85</v>
      </c>
      <c r="M277" s="55" t="s">
        <v>539</v>
      </c>
    </row>
    <row r="278" spans="2:13" x14ac:dyDescent="0.25">
      <c r="B278" s="55" t="s">
        <v>545</v>
      </c>
      <c r="C278" s="55" t="s">
        <v>333</v>
      </c>
      <c r="D278" s="55" t="s">
        <v>1159</v>
      </c>
      <c r="E278" s="55" t="s">
        <v>1160</v>
      </c>
      <c r="F278" s="58" t="s">
        <v>1161</v>
      </c>
      <c r="G278" s="57"/>
      <c r="H278" s="57"/>
      <c r="I278" s="57"/>
      <c r="J278" s="55">
        <v>1</v>
      </c>
      <c r="K278" s="55">
        <v>100</v>
      </c>
      <c r="L278" s="55">
        <v>100</v>
      </c>
      <c r="M278" s="55" t="s">
        <v>545</v>
      </c>
    </row>
    <row r="279" spans="2:13" x14ac:dyDescent="0.25">
      <c r="B279" s="55" t="s">
        <v>550</v>
      </c>
      <c r="C279" s="55" t="s">
        <v>333</v>
      </c>
      <c r="D279" s="55" t="s">
        <v>1159</v>
      </c>
      <c r="E279" s="55" t="s">
        <v>1160</v>
      </c>
      <c r="F279" s="58" t="s">
        <v>1162</v>
      </c>
      <c r="G279" s="57"/>
      <c r="H279" s="57"/>
      <c r="I279" s="57"/>
      <c r="J279" s="55">
        <v>2</v>
      </c>
      <c r="K279" s="55">
        <v>100</v>
      </c>
      <c r="L279" s="55">
        <v>200</v>
      </c>
      <c r="M279" s="55" t="s">
        <v>550</v>
      </c>
    </row>
    <row r="280" spans="2:13" x14ac:dyDescent="0.25">
      <c r="B280" s="55" t="s">
        <v>555</v>
      </c>
      <c r="C280" s="55" t="s">
        <v>333</v>
      </c>
      <c r="D280" s="55" t="s">
        <v>1159</v>
      </c>
      <c r="E280" s="55" t="s">
        <v>1160</v>
      </c>
      <c r="F280" s="58" t="s">
        <v>1163</v>
      </c>
      <c r="G280" s="57"/>
      <c r="H280" s="57"/>
      <c r="I280" s="57"/>
      <c r="J280" s="55">
        <v>3</v>
      </c>
      <c r="K280" s="55">
        <v>100</v>
      </c>
      <c r="L280" s="55">
        <v>300</v>
      </c>
      <c r="M280" s="55" t="s">
        <v>555</v>
      </c>
    </row>
    <row r="281" spans="2:13" x14ac:dyDescent="0.25">
      <c r="B281" s="55" t="s">
        <v>560</v>
      </c>
      <c r="C281" s="55" t="s">
        <v>333</v>
      </c>
      <c r="D281" s="55" t="s">
        <v>1159</v>
      </c>
      <c r="E281" s="55" t="s">
        <v>1160</v>
      </c>
      <c r="F281" s="58" t="s">
        <v>1164</v>
      </c>
      <c r="G281" s="57"/>
      <c r="H281" s="57"/>
      <c r="I281" s="57"/>
      <c r="J281" s="55">
        <v>4</v>
      </c>
      <c r="K281" s="55">
        <v>100</v>
      </c>
      <c r="L281" s="55">
        <v>400</v>
      </c>
      <c r="M281" s="55" t="s">
        <v>560</v>
      </c>
    </row>
    <row r="282" spans="2:13" x14ac:dyDescent="0.25">
      <c r="B282" s="55" t="s">
        <v>565</v>
      </c>
      <c r="C282" s="55" t="s">
        <v>333</v>
      </c>
      <c r="D282" s="55" t="s">
        <v>1159</v>
      </c>
      <c r="E282" s="55" t="s">
        <v>1160</v>
      </c>
      <c r="F282" s="58" t="s">
        <v>1165</v>
      </c>
      <c r="G282" s="57"/>
      <c r="H282" s="57"/>
      <c r="I282" s="57"/>
      <c r="J282" s="55">
        <v>5</v>
      </c>
      <c r="K282" s="55">
        <v>100</v>
      </c>
      <c r="L282" s="55">
        <v>500</v>
      </c>
      <c r="M282" s="55" t="s">
        <v>565</v>
      </c>
    </row>
    <row r="283" spans="2:13" x14ac:dyDescent="0.25">
      <c r="B283" s="55" t="s">
        <v>571</v>
      </c>
      <c r="C283" s="55" t="s">
        <v>333</v>
      </c>
      <c r="D283" s="55" t="s">
        <v>1159</v>
      </c>
      <c r="E283" s="55" t="s">
        <v>1166</v>
      </c>
      <c r="F283" s="58" t="s">
        <v>1167</v>
      </c>
      <c r="G283" s="57"/>
      <c r="H283" s="57"/>
      <c r="I283" s="57"/>
      <c r="J283" s="55">
        <v>1</v>
      </c>
      <c r="K283" s="55">
        <v>1000</v>
      </c>
      <c r="L283" s="55">
        <v>1000</v>
      </c>
      <c r="M283" s="55" t="s">
        <v>571</v>
      </c>
    </row>
    <row r="284" spans="2:13" x14ac:dyDescent="0.25">
      <c r="B284" s="55" t="s">
        <v>576</v>
      </c>
      <c r="C284" s="55" t="s">
        <v>333</v>
      </c>
      <c r="D284" s="55" t="s">
        <v>1159</v>
      </c>
      <c r="E284" s="55" t="s">
        <v>1168</v>
      </c>
      <c r="F284" s="58" t="s">
        <v>1169</v>
      </c>
      <c r="G284" s="57"/>
      <c r="H284" s="57"/>
      <c r="I284" s="57"/>
      <c r="J284" s="55">
        <v>1</v>
      </c>
      <c r="K284" s="55">
        <v>90</v>
      </c>
      <c r="L284" s="55">
        <v>90</v>
      </c>
      <c r="M284" s="55" t="s">
        <v>576</v>
      </c>
    </row>
    <row r="285" spans="2:13" x14ac:dyDescent="0.25">
      <c r="B285" s="55" t="s">
        <v>582</v>
      </c>
      <c r="C285" s="55" t="s">
        <v>333</v>
      </c>
      <c r="D285" s="55" t="s">
        <v>1159</v>
      </c>
      <c r="E285" s="55" t="s">
        <v>1170</v>
      </c>
      <c r="F285" s="58" t="s">
        <v>1171</v>
      </c>
      <c r="G285" s="57"/>
      <c r="H285" s="57"/>
      <c r="I285" s="57"/>
      <c r="J285" s="55">
        <v>1</v>
      </c>
      <c r="K285" s="55">
        <v>90</v>
      </c>
      <c r="L285" s="55">
        <v>90</v>
      </c>
      <c r="M285" s="55" t="s">
        <v>582</v>
      </c>
    </row>
    <row r="286" spans="2:13" x14ac:dyDescent="0.25">
      <c r="B286" s="55" t="s">
        <v>587</v>
      </c>
      <c r="C286" s="55" t="s">
        <v>333</v>
      </c>
      <c r="D286" s="55" t="s">
        <v>1159</v>
      </c>
      <c r="E286" s="55" t="s">
        <v>1172</v>
      </c>
      <c r="F286" s="58" t="s">
        <v>1173</v>
      </c>
      <c r="G286" s="57"/>
      <c r="H286" s="57"/>
      <c r="I286" s="57"/>
      <c r="J286" s="55">
        <v>1</v>
      </c>
      <c r="K286" s="55">
        <v>120</v>
      </c>
      <c r="L286" s="55">
        <v>120</v>
      </c>
      <c r="M286" s="55" t="s">
        <v>587</v>
      </c>
    </row>
    <row r="287" spans="2:13" x14ac:dyDescent="0.25">
      <c r="B287" s="55" t="s">
        <v>591</v>
      </c>
      <c r="C287" s="55" t="s">
        <v>333</v>
      </c>
      <c r="D287" s="55" t="s">
        <v>1159</v>
      </c>
      <c r="E287" s="55" t="s">
        <v>1172</v>
      </c>
      <c r="F287" s="58" t="s">
        <v>1174</v>
      </c>
      <c r="G287" s="57"/>
      <c r="H287" s="57"/>
      <c r="I287" s="57"/>
      <c r="J287" s="55">
        <v>2</v>
      </c>
      <c r="K287" s="55">
        <v>120</v>
      </c>
      <c r="L287" s="55">
        <v>240</v>
      </c>
      <c r="M287" s="55" t="s">
        <v>591</v>
      </c>
    </row>
    <row r="288" spans="2:13" x14ac:dyDescent="0.25">
      <c r="B288" s="55" t="s">
        <v>596</v>
      </c>
      <c r="C288" s="55" t="s">
        <v>333</v>
      </c>
      <c r="D288" s="55" t="s">
        <v>1159</v>
      </c>
      <c r="E288" s="55" t="s">
        <v>1175</v>
      </c>
      <c r="F288" s="58" t="s">
        <v>1176</v>
      </c>
      <c r="G288" s="57"/>
      <c r="H288" s="57"/>
      <c r="I288" s="57"/>
      <c r="J288" s="55">
        <v>1</v>
      </c>
      <c r="K288" s="55">
        <v>125</v>
      </c>
      <c r="L288" s="55">
        <v>125</v>
      </c>
      <c r="M288" s="55" t="s">
        <v>596</v>
      </c>
    </row>
    <row r="289" spans="2:13" x14ac:dyDescent="0.25">
      <c r="B289" s="55" t="s">
        <v>600</v>
      </c>
      <c r="C289" s="55" t="s">
        <v>333</v>
      </c>
      <c r="D289" s="55" t="s">
        <v>1159</v>
      </c>
      <c r="E289" s="55" t="s">
        <v>1177</v>
      </c>
      <c r="F289" s="58" t="s">
        <v>1178</v>
      </c>
      <c r="G289" s="57"/>
      <c r="H289" s="57"/>
      <c r="I289" s="57"/>
      <c r="J289" s="55">
        <v>1</v>
      </c>
      <c r="K289" s="55">
        <v>135</v>
      </c>
      <c r="L289" s="55">
        <v>135</v>
      </c>
      <c r="M289" s="55" t="s">
        <v>600</v>
      </c>
    </row>
    <row r="290" spans="2:13" x14ac:dyDescent="0.25">
      <c r="B290" s="55" t="s">
        <v>605</v>
      </c>
      <c r="C290" s="55" t="s">
        <v>333</v>
      </c>
      <c r="D290" s="55" t="s">
        <v>1159</v>
      </c>
      <c r="E290" s="55" t="s">
        <v>1177</v>
      </c>
      <c r="F290" s="58" t="s">
        <v>1179</v>
      </c>
      <c r="G290" s="57"/>
      <c r="H290" s="57"/>
      <c r="I290" s="57"/>
      <c r="J290" s="55">
        <v>2</v>
      </c>
      <c r="K290" s="55">
        <v>135</v>
      </c>
      <c r="L290" s="55">
        <v>270</v>
      </c>
      <c r="M290" s="55" t="s">
        <v>605</v>
      </c>
    </row>
    <row r="291" spans="2:13" x14ac:dyDescent="0.25">
      <c r="B291" s="55" t="s">
        <v>609</v>
      </c>
      <c r="C291" s="55" t="s">
        <v>333</v>
      </c>
      <c r="D291" s="55" t="s">
        <v>1159</v>
      </c>
      <c r="E291" s="55" t="s">
        <v>1180</v>
      </c>
      <c r="F291" s="58" t="s">
        <v>1181</v>
      </c>
      <c r="G291" s="57"/>
      <c r="H291" s="57"/>
      <c r="I291" s="57"/>
      <c r="J291" s="55">
        <v>1</v>
      </c>
      <c r="K291" s="55">
        <v>15</v>
      </c>
      <c r="L291" s="55">
        <v>15</v>
      </c>
      <c r="M291" s="55" t="s">
        <v>609</v>
      </c>
    </row>
    <row r="292" spans="2:13" x14ac:dyDescent="0.25">
      <c r="B292" s="55" t="s">
        <v>613</v>
      </c>
      <c r="C292" s="55" t="s">
        <v>333</v>
      </c>
      <c r="D292" s="55" t="s">
        <v>1159</v>
      </c>
      <c r="E292" s="55" t="s">
        <v>1180</v>
      </c>
      <c r="F292" s="58" t="s">
        <v>1182</v>
      </c>
      <c r="G292" s="57"/>
      <c r="H292" s="57"/>
      <c r="I292" s="57"/>
      <c r="J292" s="55">
        <v>2</v>
      </c>
      <c r="K292" s="55">
        <v>15</v>
      </c>
      <c r="L292" s="55">
        <v>30</v>
      </c>
      <c r="M292" s="55" t="s">
        <v>613</v>
      </c>
    </row>
    <row r="293" spans="2:13" x14ac:dyDescent="0.25">
      <c r="B293" s="55" t="s">
        <v>617</v>
      </c>
      <c r="C293" s="55" t="s">
        <v>333</v>
      </c>
      <c r="D293" s="55" t="s">
        <v>1159</v>
      </c>
      <c r="E293" s="55" t="s">
        <v>1183</v>
      </c>
      <c r="F293" s="58" t="s">
        <v>1184</v>
      </c>
      <c r="G293" s="57"/>
      <c r="H293" s="57"/>
      <c r="I293" s="57"/>
      <c r="J293" s="55">
        <v>1</v>
      </c>
      <c r="K293" s="55">
        <v>150</v>
      </c>
      <c r="L293" s="55">
        <v>150</v>
      </c>
      <c r="M293" s="55" t="s">
        <v>617</v>
      </c>
    </row>
    <row r="294" spans="2:13" x14ac:dyDescent="0.25">
      <c r="B294" s="55" t="s">
        <v>621</v>
      </c>
      <c r="C294" s="55" t="s">
        <v>333</v>
      </c>
      <c r="D294" s="55" t="s">
        <v>1159</v>
      </c>
      <c r="E294" s="55" t="s">
        <v>1183</v>
      </c>
      <c r="F294" s="58" t="s">
        <v>1185</v>
      </c>
      <c r="G294" s="57"/>
      <c r="H294" s="57"/>
      <c r="I294" s="57"/>
      <c r="J294" s="55">
        <v>2</v>
      </c>
      <c r="K294" s="55">
        <v>150</v>
      </c>
      <c r="L294" s="55">
        <v>300</v>
      </c>
      <c r="M294" s="55" t="s">
        <v>621</v>
      </c>
    </row>
    <row r="295" spans="2:13" x14ac:dyDescent="0.25">
      <c r="B295" s="55" t="s">
        <v>625</v>
      </c>
      <c r="C295" s="55" t="s">
        <v>333</v>
      </c>
      <c r="D295" s="55" t="s">
        <v>1159</v>
      </c>
      <c r="E295" s="55" t="s">
        <v>1186</v>
      </c>
      <c r="F295" s="58" t="s">
        <v>1187</v>
      </c>
      <c r="G295" s="57"/>
      <c r="H295" s="57"/>
      <c r="I295" s="57"/>
      <c r="J295" s="55">
        <v>1</v>
      </c>
      <c r="K295" s="55">
        <v>1500</v>
      </c>
      <c r="L295" s="55">
        <v>1500</v>
      </c>
      <c r="M295" s="55" t="s">
        <v>625</v>
      </c>
    </row>
    <row r="296" spans="2:13" x14ac:dyDescent="0.25">
      <c r="B296" s="55" t="s">
        <v>630</v>
      </c>
      <c r="C296" s="55" t="s">
        <v>333</v>
      </c>
      <c r="D296" s="55" t="s">
        <v>1159</v>
      </c>
      <c r="E296" s="55" t="s">
        <v>1188</v>
      </c>
      <c r="F296" s="58" t="s">
        <v>1189</v>
      </c>
      <c r="G296" s="57"/>
      <c r="H296" s="57"/>
      <c r="I296" s="57"/>
      <c r="J296" s="55">
        <v>1</v>
      </c>
      <c r="K296" s="55">
        <v>135</v>
      </c>
      <c r="L296" s="55">
        <v>135</v>
      </c>
      <c r="M296" s="55" t="s">
        <v>630</v>
      </c>
    </row>
    <row r="297" spans="2:13" x14ac:dyDescent="0.25">
      <c r="B297" s="55" t="s">
        <v>635</v>
      </c>
      <c r="C297" s="55" t="s">
        <v>333</v>
      </c>
      <c r="D297" s="55" t="s">
        <v>1159</v>
      </c>
      <c r="E297" s="55" t="s">
        <v>1190</v>
      </c>
      <c r="F297" s="58" t="s">
        <v>1191</v>
      </c>
      <c r="G297" s="57"/>
      <c r="H297" s="57"/>
      <c r="I297" s="57"/>
      <c r="J297" s="55">
        <v>1</v>
      </c>
      <c r="K297" s="55">
        <v>135</v>
      </c>
      <c r="L297" s="55">
        <v>135</v>
      </c>
      <c r="M297" s="55" t="s">
        <v>635</v>
      </c>
    </row>
    <row r="298" spans="2:13" x14ac:dyDescent="0.25">
      <c r="B298" s="55" t="s">
        <v>639</v>
      </c>
      <c r="C298" s="55" t="s">
        <v>333</v>
      </c>
      <c r="D298" s="55" t="s">
        <v>1159</v>
      </c>
      <c r="E298" s="55" t="s">
        <v>1192</v>
      </c>
      <c r="F298" s="58" t="s">
        <v>1193</v>
      </c>
      <c r="G298" s="57"/>
      <c r="H298" s="57"/>
      <c r="I298" s="57"/>
      <c r="J298" s="55">
        <v>1</v>
      </c>
      <c r="K298" s="55">
        <v>170</v>
      </c>
      <c r="L298" s="55">
        <v>170</v>
      </c>
      <c r="M298" s="55" t="s">
        <v>639</v>
      </c>
    </row>
    <row r="299" spans="2:13" x14ac:dyDescent="0.25">
      <c r="B299" s="55" t="s">
        <v>644</v>
      </c>
      <c r="C299" s="55" t="s">
        <v>333</v>
      </c>
      <c r="D299" s="55" t="s">
        <v>1159</v>
      </c>
      <c r="E299" s="55" t="s">
        <v>1194</v>
      </c>
      <c r="F299" s="58" t="s">
        <v>1195</v>
      </c>
      <c r="G299" s="57"/>
      <c r="H299" s="57"/>
      <c r="I299" s="57"/>
      <c r="J299" s="55">
        <v>1</v>
      </c>
      <c r="K299" s="55">
        <v>20</v>
      </c>
      <c r="L299" s="55">
        <v>20</v>
      </c>
      <c r="M299" s="55" t="s">
        <v>644</v>
      </c>
    </row>
    <row r="300" spans="2:13" x14ac:dyDescent="0.25">
      <c r="B300" s="55" t="s">
        <v>649</v>
      </c>
      <c r="C300" s="55" t="s">
        <v>333</v>
      </c>
      <c r="D300" s="55" t="s">
        <v>1159</v>
      </c>
      <c r="E300" s="55" t="s">
        <v>1194</v>
      </c>
      <c r="F300" s="58" t="s">
        <v>1196</v>
      </c>
      <c r="G300" s="57"/>
      <c r="H300" s="57"/>
      <c r="I300" s="57"/>
      <c r="J300" s="55">
        <v>2</v>
      </c>
      <c r="K300" s="55">
        <v>20</v>
      </c>
      <c r="L300" s="55">
        <v>40</v>
      </c>
      <c r="M300" s="55" t="s">
        <v>649</v>
      </c>
    </row>
    <row r="301" spans="2:13" x14ac:dyDescent="0.25">
      <c r="B301" s="55" t="s">
        <v>654</v>
      </c>
      <c r="C301" s="55" t="s">
        <v>333</v>
      </c>
      <c r="D301" s="55" t="s">
        <v>1159</v>
      </c>
      <c r="E301" s="55" t="s">
        <v>1197</v>
      </c>
      <c r="F301" s="58" t="s">
        <v>1198</v>
      </c>
      <c r="G301" s="57"/>
      <c r="H301" s="57"/>
      <c r="I301" s="57"/>
      <c r="J301" s="55">
        <v>1</v>
      </c>
      <c r="K301" s="55">
        <v>200</v>
      </c>
      <c r="L301" s="55">
        <v>200</v>
      </c>
      <c r="M301" s="55" t="s">
        <v>654</v>
      </c>
    </row>
    <row r="302" spans="2:13" x14ac:dyDescent="0.25">
      <c r="B302" s="55" t="s">
        <v>659</v>
      </c>
      <c r="C302" s="55" t="s">
        <v>333</v>
      </c>
      <c r="D302" s="55" t="s">
        <v>1159</v>
      </c>
      <c r="E302" s="55" t="s">
        <v>1197</v>
      </c>
      <c r="F302" s="58" t="s">
        <v>1199</v>
      </c>
      <c r="G302" s="57"/>
      <c r="H302" s="57"/>
      <c r="I302" s="57"/>
      <c r="J302" s="55">
        <v>2</v>
      </c>
      <c r="K302" s="55">
        <v>200</v>
      </c>
      <c r="L302" s="55">
        <v>400</v>
      </c>
      <c r="M302" s="55" t="s">
        <v>659</v>
      </c>
    </row>
    <row r="303" spans="2:13" x14ac:dyDescent="0.25">
      <c r="B303" s="55" t="s">
        <v>664</v>
      </c>
      <c r="C303" s="55" t="s">
        <v>333</v>
      </c>
      <c r="D303" s="55" t="s">
        <v>1159</v>
      </c>
      <c r="E303" s="55" t="s">
        <v>1200</v>
      </c>
      <c r="F303" s="58" t="s">
        <v>1201</v>
      </c>
      <c r="G303" s="57"/>
      <c r="H303" s="57"/>
      <c r="I303" s="57"/>
      <c r="J303" s="55">
        <v>1</v>
      </c>
      <c r="K303" s="55">
        <v>2000</v>
      </c>
      <c r="L303" s="55">
        <v>2000</v>
      </c>
      <c r="M303" s="55" t="s">
        <v>664</v>
      </c>
    </row>
    <row r="304" spans="2:13" x14ac:dyDescent="0.25">
      <c r="B304" s="55" t="s">
        <v>669</v>
      </c>
      <c r="C304" s="55" t="s">
        <v>333</v>
      </c>
      <c r="D304" s="55" t="s">
        <v>1159</v>
      </c>
      <c r="E304" s="55" t="s">
        <v>1202</v>
      </c>
      <c r="F304" s="58" t="s">
        <v>1203</v>
      </c>
      <c r="G304" s="57"/>
      <c r="H304" s="57"/>
      <c r="I304" s="57"/>
      <c r="J304" s="55">
        <v>1</v>
      </c>
      <c r="K304" s="55">
        <v>200</v>
      </c>
      <c r="L304" s="55">
        <v>200</v>
      </c>
      <c r="M304" s="55" t="s">
        <v>669</v>
      </c>
    </row>
    <row r="305" spans="2:13" x14ac:dyDescent="0.25">
      <c r="B305" s="55" t="s">
        <v>674</v>
      </c>
      <c r="C305" s="55" t="s">
        <v>333</v>
      </c>
      <c r="D305" s="55" t="s">
        <v>1159</v>
      </c>
      <c r="E305" s="55" t="s">
        <v>1204</v>
      </c>
      <c r="F305" s="58" t="s">
        <v>1205</v>
      </c>
      <c r="G305" s="57"/>
      <c r="H305" s="57"/>
      <c r="I305" s="57"/>
      <c r="J305" s="55">
        <v>1</v>
      </c>
      <c r="K305" s="55">
        <v>25</v>
      </c>
      <c r="L305" s="55">
        <v>25</v>
      </c>
      <c r="M305" s="55" t="s">
        <v>674</v>
      </c>
    </row>
    <row r="306" spans="2:13" x14ac:dyDescent="0.25">
      <c r="B306" s="55" t="s">
        <v>679</v>
      </c>
      <c r="C306" s="55" t="s">
        <v>333</v>
      </c>
      <c r="D306" s="55" t="s">
        <v>1159</v>
      </c>
      <c r="E306" s="55" t="s">
        <v>1204</v>
      </c>
      <c r="F306" s="58" t="s">
        <v>1206</v>
      </c>
      <c r="G306" s="57"/>
      <c r="H306" s="57"/>
      <c r="I306" s="57"/>
      <c r="J306" s="55">
        <v>2</v>
      </c>
      <c r="K306" s="55">
        <v>25</v>
      </c>
      <c r="L306" s="55">
        <v>50</v>
      </c>
      <c r="M306" s="55" t="s">
        <v>679</v>
      </c>
    </row>
    <row r="307" spans="2:13" x14ac:dyDescent="0.25">
      <c r="B307" s="55" t="s">
        <v>683</v>
      </c>
      <c r="C307" s="55" t="s">
        <v>333</v>
      </c>
      <c r="D307" s="55" t="s">
        <v>1159</v>
      </c>
      <c r="E307" s="55" t="s">
        <v>1204</v>
      </c>
      <c r="F307" s="58" t="s">
        <v>1207</v>
      </c>
      <c r="G307" s="57"/>
      <c r="H307" s="57"/>
      <c r="I307" s="57"/>
      <c r="J307" s="55">
        <v>4</v>
      </c>
      <c r="K307" s="55">
        <v>25</v>
      </c>
      <c r="L307" s="55">
        <v>100</v>
      </c>
      <c r="M307" s="55" t="s">
        <v>683</v>
      </c>
    </row>
    <row r="308" spans="2:13" x14ac:dyDescent="0.25">
      <c r="B308" s="55" t="s">
        <v>688</v>
      </c>
      <c r="C308" s="55" t="s">
        <v>333</v>
      </c>
      <c r="D308" s="55" t="s">
        <v>1159</v>
      </c>
      <c r="E308" s="55" t="s">
        <v>1208</v>
      </c>
      <c r="F308" s="58" t="s">
        <v>1209</v>
      </c>
      <c r="G308" s="57"/>
      <c r="H308" s="57"/>
      <c r="I308" s="57"/>
      <c r="J308" s="55">
        <v>1</v>
      </c>
      <c r="K308" s="55">
        <v>250</v>
      </c>
      <c r="L308" s="55">
        <v>250</v>
      </c>
      <c r="M308" s="55" t="s">
        <v>688</v>
      </c>
    </row>
    <row r="309" spans="2:13" x14ac:dyDescent="0.25">
      <c r="B309" s="55" t="s">
        <v>692</v>
      </c>
      <c r="C309" s="55" t="s">
        <v>333</v>
      </c>
      <c r="D309" s="55" t="s">
        <v>1159</v>
      </c>
      <c r="E309" s="55" t="s">
        <v>1210</v>
      </c>
      <c r="F309" s="58" t="s">
        <v>1211</v>
      </c>
      <c r="G309" s="57"/>
      <c r="H309" s="57"/>
      <c r="I309" s="57"/>
      <c r="J309" s="55">
        <v>1</v>
      </c>
      <c r="K309" s="55">
        <v>300</v>
      </c>
      <c r="L309" s="55">
        <v>300</v>
      </c>
      <c r="M309" s="55" t="s">
        <v>692</v>
      </c>
    </row>
    <row r="310" spans="2:13" x14ac:dyDescent="0.25">
      <c r="B310" s="55" t="s">
        <v>695</v>
      </c>
      <c r="C310" s="55" t="s">
        <v>333</v>
      </c>
      <c r="D310" s="55" t="s">
        <v>1159</v>
      </c>
      <c r="E310" s="55" t="s">
        <v>1212</v>
      </c>
      <c r="F310" s="58" t="s">
        <v>1213</v>
      </c>
      <c r="G310" s="57"/>
      <c r="H310" s="57"/>
      <c r="I310" s="57"/>
      <c r="J310" s="55">
        <v>1</v>
      </c>
      <c r="K310" s="55">
        <v>34</v>
      </c>
      <c r="L310" s="55">
        <v>34</v>
      </c>
      <c r="M310" s="55" t="s">
        <v>695</v>
      </c>
    </row>
    <row r="311" spans="2:13" x14ac:dyDescent="0.25">
      <c r="B311" s="55" t="s">
        <v>698</v>
      </c>
      <c r="C311" s="55" t="s">
        <v>333</v>
      </c>
      <c r="D311" s="55" t="s">
        <v>1159</v>
      </c>
      <c r="E311" s="55" t="s">
        <v>1212</v>
      </c>
      <c r="F311" s="58" t="s">
        <v>1214</v>
      </c>
      <c r="G311" s="57"/>
      <c r="H311" s="57"/>
      <c r="I311" s="57"/>
      <c r="J311" s="55">
        <v>2</v>
      </c>
      <c r="K311" s="55">
        <v>34</v>
      </c>
      <c r="L311" s="55">
        <v>68</v>
      </c>
      <c r="M311" s="55" t="s">
        <v>698</v>
      </c>
    </row>
    <row r="312" spans="2:13" x14ac:dyDescent="0.25">
      <c r="B312" s="55" t="s">
        <v>702</v>
      </c>
      <c r="C312" s="55" t="s">
        <v>333</v>
      </c>
      <c r="D312" s="55" t="s">
        <v>1159</v>
      </c>
      <c r="E312" s="55" t="s">
        <v>1215</v>
      </c>
      <c r="F312" s="58" t="s">
        <v>1216</v>
      </c>
      <c r="G312" s="57"/>
      <c r="H312" s="57"/>
      <c r="I312" s="57"/>
      <c r="J312" s="55">
        <v>1</v>
      </c>
      <c r="K312" s="55">
        <v>36</v>
      </c>
      <c r="L312" s="55">
        <v>36</v>
      </c>
      <c r="M312" s="55" t="s">
        <v>702</v>
      </c>
    </row>
    <row r="313" spans="2:13" x14ac:dyDescent="0.25">
      <c r="B313" s="55" t="s">
        <v>706</v>
      </c>
      <c r="C313" s="55" t="s">
        <v>333</v>
      </c>
      <c r="D313" s="55" t="s">
        <v>1159</v>
      </c>
      <c r="E313" s="55" t="s">
        <v>1217</v>
      </c>
      <c r="F313" s="58" t="s">
        <v>1218</v>
      </c>
      <c r="G313" s="57"/>
      <c r="H313" s="57"/>
      <c r="I313" s="57"/>
      <c r="J313" s="55">
        <v>1</v>
      </c>
      <c r="K313" s="55">
        <v>40</v>
      </c>
      <c r="L313" s="55">
        <v>40</v>
      </c>
      <c r="M313" s="55" t="s">
        <v>706</v>
      </c>
    </row>
    <row r="314" spans="2:13" x14ac:dyDescent="0.25">
      <c r="B314" s="55" t="s">
        <v>709</v>
      </c>
      <c r="C314" s="55" t="s">
        <v>333</v>
      </c>
      <c r="D314" s="55" t="s">
        <v>1159</v>
      </c>
      <c r="E314" s="55" t="s">
        <v>1217</v>
      </c>
      <c r="F314" s="58" t="s">
        <v>1219</v>
      </c>
      <c r="G314" s="57"/>
      <c r="H314" s="57"/>
      <c r="I314" s="57"/>
      <c r="J314" s="55">
        <v>2</v>
      </c>
      <c r="K314" s="55">
        <v>40</v>
      </c>
      <c r="L314" s="55">
        <v>80</v>
      </c>
      <c r="M314" s="55" t="s">
        <v>709</v>
      </c>
    </row>
    <row r="315" spans="2:13" x14ac:dyDescent="0.25">
      <c r="B315" s="55" t="s">
        <v>712</v>
      </c>
      <c r="C315" s="55" t="s">
        <v>333</v>
      </c>
      <c r="D315" s="55" t="s">
        <v>1159</v>
      </c>
      <c r="E315" s="55" t="s">
        <v>1220</v>
      </c>
      <c r="F315" s="58" t="s">
        <v>1221</v>
      </c>
      <c r="G315" s="57"/>
      <c r="H315" s="57"/>
      <c r="I315" s="57"/>
      <c r="J315" s="55">
        <v>1</v>
      </c>
      <c r="K315" s="55">
        <v>400</v>
      </c>
      <c r="L315" s="55">
        <v>400</v>
      </c>
      <c r="M315" s="55" t="s">
        <v>712</v>
      </c>
    </row>
    <row r="316" spans="2:13" x14ac:dyDescent="0.25">
      <c r="B316" s="55" t="s">
        <v>716</v>
      </c>
      <c r="C316" s="55" t="s">
        <v>333</v>
      </c>
      <c r="D316" s="55" t="s">
        <v>1159</v>
      </c>
      <c r="E316" s="55" t="s">
        <v>1222</v>
      </c>
      <c r="F316" s="58" t="s">
        <v>1223</v>
      </c>
      <c r="G316" s="57"/>
      <c r="H316" s="57"/>
      <c r="I316" s="57"/>
      <c r="J316" s="55">
        <v>1</v>
      </c>
      <c r="K316" s="55">
        <v>34</v>
      </c>
      <c r="L316" s="55">
        <v>34</v>
      </c>
      <c r="M316" s="55" t="s">
        <v>716</v>
      </c>
    </row>
    <row r="317" spans="2:13" x14ac:dyDescent="0.25">
      <c r="B317" s="55" t="s">
        <v>720</v>
      </c>
      <c r="C317" s="55" t="s">
        <v>333</v>
      </c>
      <c r="D317" s="55" t="s">
        <v>1159</v>
      </c>
      <c r="E317" s="55" t="s">
        <v>1224</v>
      </c>
      <c r="F317" s="58" t="s">
        <v>1225</v>
      </c>
      <c r="G317" s="57"/>
      <c r="H317" s="57"/>
      <c r="I317" s="57"/>
      <c r="J317" s="55">
        <v>1</v>
      </c>
      <c r="K317" s="55">
        <v>34</v>
      </c>
      <c r="L317" s="55">
        <v>34</v>
      </c>
      <c r="M317" s="55" t="s">
        <v>720</v>
      </c>
    </row>
    <row r="318" spans="2:13" x14ac:dyDescent="0.25">
      <c r="B318" s="55" t="s">
        <v>723</v>
      </c>
      <c r="C318" s="55" t="s">
        <v>333</v>
      </c>
      <c r="D318" s="55" t="s">
        <v>1159</v>
      </c>
      <c r="E318" s="55" t="s">
        <v>1226</v>
      </c>
      <c r="F318" s="58" t="s">
        <v>1227</v>
      </c>
      <c r="G318" s="57"/>
      <c r="H318" s="57"/>
      <c r="I318" s="57"/>
      <c r="J318" s="55">
        <v>1</v>
      </c>
      <c r="K318" s="55">
        <v>42</v>
      </c>
      <c r="L318" s="55">
        <v>42</v>
      </c>
      <c r="M318" s="55" t="s">
        <v>723</v>
      </c>
    </row>
    <row r="319" spans="2:13" x14ac:dyDescent="0.25">
      <c r="B319" s="55" t="s">
        <v>727</v>
      </c>
      <c r="C319" s="55" t="s">
        <v>333</v>
      </c>
      <c r="D319" s="55" t="s">
        <v>1159</v>
      </c>
      <c r="E319" s="55" t="s">
        <v>1228</v>
      </c>
      <c r="F319" s="58" t="s">
        <v>1229</v>
      </c>
      <c r="G319" s="57"/>
      <c r="H319" s="57"/>
      <c r="I319" s="57"/>
      <c r="J319" s="55">
        <v>1</v>
      </c>
      <c r="K319" s="55">
        <v>448</v>
      </c>
      <c r="L319" s="55">
        <v>448</v>
      </c>
      <c r="M319" s="55" t="s">
        <v>727</v>
      </c>
    </row>
    <row r="320" spans="2:13" x14ac:dyDescent="0.25">
      <c r="B320" s="55" t="s">
        <v>730</v>
      </c>
      <c r="C320" s="55" t="s">
        <v>333</v>
      </c>
      <c r="D320" s="55" t="s">
        <v>1159</v>
      </c>
      <c r="E320" s="55" t="s">
        <v>1230</v>
      </c>
      <c r="F320" s="58" t="s">
        <v>1231</v>
      </c>
      <c r="G320" s="57"/>
      <c r="H320" s="57"/>
      <c r="I320" s="57"/>
      <c r="J320" s="55">
        <v>1</v>
      </c>
      <c r="K320" s="55">
        <v>45</v>
      </c>
      <c r="L320" s="55">
        <v>45</v>
      </c>
      <c r="M320" s="55" t="s">
        <v>730</v>
      </c>
    </row>
    <row r="321" spans="2:13" x14ac:dyDescent="0.25">
      <c r="B321" s="55" t="s">
        <v>733</v>
      </c>
      <c r="C321" s="55" t="s">
        <v>333</v>
      </c>
      <c r="D321" s="55" t="s">
        <v>1159</v>
      </c>
      <c r="E321" s="55" t="s">
        <v>1232</v>
      </c>
      <c r="F321" s="58" t="s">
        <v>1233</v>
      </c>
      <c r="G321" s="57"/>
      <c r="H321" s="57"/>
      <c r="I321" s="57"/>
      <c r="J321" s="55">
        <v>1</v>
      </c>
      <c r="K321" s="55">
        <v>50</v>
      </c>
      <c r="L321" s="55">
        <v>50</v>
      </c>
      <c r="M321" s="55" t="s">
        <v>733</v>
      </c>
    </row>
    <row r="322" spans="2:13" x14ac:dyDescent="0.25">
      <c r="B322" s="55" t="s">
        <v>737</v>
      </c>
      <c r="C322" s="55" t="s">
        <v>333</v>
      </c>
      <c r="D322" s="55" t="s">
        <v>1159</v>
      </c>
      <c r="E322" s="55" t="s">
        <v>1232</v>
      </c>
      <c r="F322" s="58" t="s">
        <v>1234</v>
      </c>
      <c r="G322" s="57"/>
      <c r="H322" s="57"/>
      <c r="I322" s="57"/>
      <c r="J322" s="55">
        <v>2</v>
      </c>
      <c r="K322" s="55">
        <v>50</v>
      </c>
      <c r="L322" s="55">
        <v>100</v>
      </c>
      <c r="M322" s="55" t="s">
        <v>737</v>
      </c>
    </row>
    <row r="323" spans="2:13" x14ac:dyDescent="0.25">
      <c r="B323" s="55" t="s">
        <v>740</v>
      </c>
      <c r="C323" s="55" t="s">
        <v>333</v>
      </c>
      <c r="D323" s="55" t="s">
        <v>1159</v>
      </c>
      <c r="E323" s="55" t="s">
        <v>1235</v>
      </c>
      <c r="F323" s="58" t="s">
        <v>1236</v>
      </c>
      <c r="G323" s="57"/>
      <c r="H323" s="57"/>
      <c r="I323" s="57"/>
      <c r="J323" s="55">
        <v>1</v>
      </c>
      <c r="K323" s="55">
        <v>500</v>
      </c>
      <c r="L323" s="55">
        <v>500</v>
      </c>
      <c r="M323" s="55" t="s">
        <v>740</v>
      </c>
    </row>
    <row r="324" spans="2:13" x14ac:dyDescent="0.25">
      <c r="B324" s="55" t="s">
        <v>743</v>
      </c>
      <c r="C324" s="55" t="s">
        <v>333</v>
      </c>
      <c r="D324" s="55" t="s">
        <v>1159</v>
      </c>
      <c r="E324" s="55" t="s">
        <v>1237</v>
      </c>
      <c r="F324" s="58" t="s">
        <v>1238</v>
      </c>
      <c r="G324" s="57"/>
      <c r="H324" s="57"/>
      <c r="I324" s="57"/>
      <c r="J324" s="55">
        <v>1</v>
      </c>
      <c r="K324" s="55">
        <v>52</v>
      </c>
      <c r="L324" s="55">
        <v>52</v>
      </c>
      <c r="M324" s="55" t="s">
        <v>743</v>
      </c>
    </row>
    <row r="325" spans="2:13" x14ac:dyDescent="0.25">
      <c r="B325" s="55" t="s">
        <v>746</v>
      </c>
      <c r="C325" s="55" t="s">
        <v>333</v>
      </c>
      <c r="D325" s="55" t="s">
        <v>1159</v>
      </c>
      <c r="E325" s="55" t="s">
        <v>1237</v>
      </c>
      <c r="F325" s="58" t="s">
        <v>1239</v>
      </c>
      <c r="G325" s="57"/>
      <c r="H325" s="57"/>
      <c r="I325" s="57"/>
      <c r="J325" s="55">
        <v>2</v>
      </c>
      <c r="K325" s="55">
        <v>52</v>
      </c>
      <c r="L325" s="55">
        <v>104</v>
      </c>
      <c r="M325" s="55" t="s">
        <v>746</v>
      </c>
    </row>
    <row r="326" spans="2:13" x14ac:dyDescent="0.25">
      <c r="B326" s="55" t="s">
        <v>750</v>
      </c>
      <c r="C326" s="55" t="s">
        <v>333</v>
      </c>
      <c r="D326" s="55" t="s">
        <v>1159</v>
      </c>
      <c r="E326" s="55" t="s">
        <v>1240</v>
      </c>
      <c r="F326" s="58" t="s">
        <v>1241</v>
      </c>
      <c r="G326" s="57"/>
      <c r="H326" s="57"/>
      <c r="I326" s="57"/>
      <c r="J326" s="55">
        <v>1</v>
      </c>
      <c r="K326" s="55">
        <v>54</v>
      </c>
      <c r="L326" s="55">
        <v>54</v>
      </c>
      <c r="M326" s="55" t="s">
        <v>750</v>
      </c>
    </row>
    <row r="327" spans="2:13" x14ac:dyDescent="0.25">
      <c r="B327" s="55" t="s">
        <v>753</v>
      </c>
      <c r="C327" s="55" t="s">
        <v>333</v>
      </c>
      <c r="D327" s="55" t="s">
        <v>1159</v>
      </c>
      <c r="E327" s="55" t="s">
        <v>1240</v>
      </c>
      <c r="F327" s="58" t="s">
        <v>1242</v>
      </c>
      <c r="G327" s="57"/>
      <c r="H327" s="57"/>
      <c r="I327" s="57"/>
      <c r="J327" s="55">
        <v>2</v>
      </c>
      <c r="K327" s="55">
        <v>54</v>
      </c>
      <c r="L327" s="55">
        <v>108</v>
      </c>
      <c r="M327" s="55" t="s">
        <v>753</v>
      </c>
    </row>
    <row r="328" spans="2:13" x14ac:dyDescent="0.25">
      <c r="B328" s="55" t="s">
        <v>756</v>
      </c>
      <c r="C328" s="55" t="s">
        <v>333</v>
      </c>
      <c r="D328" s="55" t="s">
        <v>1159</v>
      </c>
      <c r="E328" s="55" t="s">
        <v>1243</v>
      </c>
      <c r="F328" s="58" t="s">
        <v>1244</v>
      </c>
      <c r="G328" s="57"/>
      <c r="H328" s="57"/>
      <c r="I328" s="57"/>
      <c r="J328" s="55">
        <v>1</v>
      </c>
      <c r="K328" s="55">
        <v>55</v>
      </c>
      <c r="L328" s="55">
        <v>55</v>
      </c>
      <c r="M328" s="55" t="s">
        <v>756</v>
      </c>
    </row>
    <row r="329" spans="2:13" x14ac:dyDescent="0.25">
      <c r="B329" s="55" t="s">
        <v>760</v>
      </c>
      <c r="C329" s="55" t="s">
        <v>333</v>
      </c>
      <c r="D329" s="55" t="s">
        <v>1159</v>
      </c>
      <c r="E329" s="55" t="s">
        <v>1243</v>
      </c>
      <c r="F329" s="58" t="s">
        <v>1245</v>
      </c>
      <c r="G329" s="57"/>
      <c r="H329" s="57"/>
      <c r="I329" s="57"/>
      <c r="J329" s="55">
        <v>2</v>
      </c>
      <c r="K329" s="55">
        <v>55</v>
      </c>
      <c r="L329" s="55">
        <v>110</v>
      </c>
      <c r="M329" s="55" t="s">
        <v>760</v>
      </c>
    </row>
    <row r="330" spans="2:13" x14ac:dyDescent="0.25">
      <c r="B330" s="55" t="s">
        <v>763</v>
      </c>
      <c r="C330" s="55" t="s">
        <v>333</v>
      </c>
      <c r="D330" s="55" t="s">
        <v>1159</v>
      </c>
      <c r="E330" s="55" t="s">
        <v>1246</v>
      </c>
      <c r="F330" s="58" t="s">
        <v>1247</v>
      </c>
      <c r="G330" s="57"/>
      <c r="H330" s="57"/>
      <c r="I330" s="57"/>
      <c r="J330" s="55">
        <v>1</v>
      </c>
      <c r="K330" s="55">
        <v>60</v>
      </c>
      <c r="L330" s="55">
        <v>60</v>
      </c>
      <c r="M330" s="55" t="s">
        <v>763</v>
      </c>
    </row>
    <row r="331" spans="2:13" x14ac:dyDescent="0.25">
      <c r="B331" s="55" t="s">
        <v>767</v>
      </c>
      <c r="C331" s="55" t="s">
        <v>333</v>
      </c>
      <c r="D331" s="55" t="s">
        <v>1159</v>
      </c>
      <c r="E331" s="55" t="s">
        <v>1246</v>
      </c>
      <c r="F331" s="58" t="s">
        <v>1248</v>
      </c>
      <c r="G331" s="57"/>
      <c r="H331" s="57"/>
      <c r="I331" s="57"/>
      <c r="J331" s="55">
        <v>2</v>
      </c>
      <c r="K331" s="55">
        <v>60</v>
      </c>
      <c r="L331" s="55">
        <v>120</v>
      </c>
      <c r="M331" s="55" t="s">
        <v>767</v>
      </c>
    </row>
    <row r="332" spans="2:13" x14ac:dyDescent="0.25">
      <c r="B332" s="55" t="s">
        <v>770</v>
      </c>
      <c r="C332" s="55" t="s">
        <v>333</v>
      </c>
      <c r="D332" s="55" t="s">
        <v>1159</v>
      </c>
      <c r="E332" s="55" t="s">
        <v>1246</v>
      </c>
      <c r="F332" s="58" t="s">
        <v>1249</v>
      </c>
      <c r="G332" s="57"/>
      <c r="H332" s="57"/>
      <c r="I332" s="57"/>
      <c r="J332" s="55">
        <v>3</v>
      </c>
      <c r="K332" s="55">
        <v>60</v>
      </c>
      <c r="L332" s="55">
        <v>180</v>
      </c>
      <c r="M332" s="55" t="s">
        <v>770</v>
      </c>
    </row>
    <row r="333" spans="2:13" x14ac:dyDescent="0.25">
      <c r="B333" s="55" t="s">
        <v>773</v>
      </c>
      <c r="C333" s="55" t="s">
        <v>333</v>
      </c>
      <c r="D333" s="55" t="s">
        <v>1159</v>
      </c>
      <c r="E333" s="55" t="s">
        <v>1246</v>
      </c>
      <c r="F333" s="58" t="s">
        <v>1250</v>
      </c>
      <c r="G333" s="57"/>
      <c r="H333" s="57"/>
      <c r="I333" s="57"/>
      <c r="J333" s="55">
        <v>4</v>
      </c>
      <c r="K333" s="55">
        <v>60</v>
      </c>
      <c r="L333" s="55">
        <v>240</v>
      </c>
      <c r="M333" s="55" t="s">
        <v>773</v>
      </c>
    </row>
    <row r="334" spans="2:13" x14ac:dyDescent="0.25">
      <c r="B334" s="55" t="s">
        <v>776</v>
      </c>
      <c r="C334" s="55" t="s">
        <v>333</v>
      </c>
      <c r="D334" s="55" t="s">
        <v>1159</v>
      </c>
      <c r="E334" s="55" t="s">
        <v>1246</v>
      </c>
      <c r="F334" s="58" t="s">
        <v>1251</v>
      </c>
      <c r="G334" s="57"/>
      <c r="H334" s="57"/>
      <c r="I334" s="57"/>
      <c r="J334" s="55">
        <v>5</v>
      </c>
      <c r="K334" s="55">
        <v>60</v>
      </c>
      <c r="L334" s="55">
        <v>300</v>
      </c>
      <c r="M334" s="55" t="s">
        <v>776</v>
      </c>
    </row>
    <row r="335" spans="2:13" x14ac:dyDescent="0.25">
      <c r="B335" s="55" t="s">
        <v>779</v>
      </c>
      <c r="C335" s="55" t="s">
        <v>333</v>
      </c>
      <c r="D335" s="55" t="s">
        <v>1159</v>
      </c>
      <c r="E335" s="55" t="s">
        <v>1252</v>
      </c>
      <c r="F335" s="58" t="s">
        <v>1253</v>
      </c>
      <c r="G335" s="57"/>
      <c r="H335" s="57"/>
      <c r="I335" s="57"/>
      <c r="J335" s="55">
        <v>1</v>
      </c>
      <c r="K335" s="55">
        <v>52</v>
      </c>
      <c r="L335" s="55">
        <v>52</v>
      </c>
      <c r="M335" s="55" t="s">
        <v>779</v>
      </c>
    </row>
    <row r="336" spans="2:13" x14ac:dyDescent="0.25">
      <c r="B336" s="55" t="s">
        <v>782</v>
      </c>
      <c r="C336" s="55" t="s">
        <v>333</v>
      </c>
      <c r="D336" s="55" t="s">
        <v>1159</v>
      </c>
      <c r="E336" s="55" t="s">
        <v>1254</v>
      </c>
      <c r="F336" s="58" t="s">
        <v>1255</v>
      </c>
      <c r="G336" s="57"/>
      <c r="H336" s="57"/>
      <c r="I336" s="57"/>
      <c r="J336" s="55">
        <v>1</v>
      </c>
      <c r="K336" s="55">
        <v>52</v>
      </c>
      <c r="L336" s="55">
        <v>52</v>
      </c>
      <c r="M336" s="55" t="s">
        <v>782</v>
      </c>
    </row>
    <row r="337" spans="2:13" x14ac:dyDescent="0.25">
      <c r="B337" s="55" t="s">
        <v>785</v>
      </c>
      <c r="C337" s="55" t="s">
        <v>333</v>
      </c>
      <c r="D337" s="55" t="s">
        <v>1159</v>
      </c>
      <c r="E337" s="55" t="s">
        <v>1256</v>
      </c>
      <c r="F337" s="58" t="s">
        <v>1257</v>
      </c>
      <c r="G337" s="57"/>
      <c r="H337" s="57"/>
      <c r="I337" s="57"/>
      <c r="J337" s="55">
        <v>1</v>
      </c>
      <c r="K337" s="55">
        <v>65</v>
      </c>
      <c r="L337" s="55">
        <v>65</v>
      </c>
      <c r="M337" s="55" t="s">
        <v>785</v>
      </c>
    </row>
    <row r="338" spans="2:13" x14ac:dyDescent="0.25">
      <c r="B338" s="55" t="s">
        <v>788</v>
      </c>
      <c r="C338" s="55" t="s">
        <v>333</v>
      </c>
      <c r="D338" s="55" t="s">
        <v>1159</v>
      </c>
      <c r="E338" s="55" t="s">
        <v>1256</v>
      </c>
      <c r="F338" s="58" t="s">
        <v>1258</v>
      </c>
      <c r="G338" s="57"/>
      <c r="H338" s="57"/>
      <c r="I338" s="57"/>
      <c r="J338" s="55">
        <v>2</v>
      </c>
      <c r="K338" s="55">
        <v>65</v>
      </c>
      <c r="L338" s="55">
        <v>130</v>
      </c>
      <c r="M338" s="55" t="s">
        <v>788</v>
      </c>
    </row>
    <row r="339" spans="2:13" x14ac:dyDescent="0.25">
      <c r="B339" s="55" t="s">
        <v>791</v>
      </c>
      <c r="C339" s="55" t="s">
        <v>333</v>
      </c>
      <c r="D339" s="55" t="s">
        <v>1159</v>
      </c>
      <c r="E339" s="55" t="s">
        <v>1259</v>
      </c>
      <c r="F339" s="58" t="s">
        <v>1260</v>
      </c>
      <c r="G339" s="57"/>
      <c r="H339" s="57"/>
      <c r="I339" s="57"/>
      <c r="J339" s="55">
        <v>1</v>
      </c>
      <c r="K339" s="55">
        <v>67</v>
      </c>
      <c r="L339" s="55">
        <v>67</v>
      </c>
      <c r="M339" s="55" t="s">
        <v>791</v>
      </c>
    </row>
    <row r="340" spans="2:13" x14ac:dyDescent="0.25">
      <c r="B340" s="55" t="s">
        <v>794</v>
      </c>
      <c r="C340" s="55" t="s">
        <v>333</v>
      </c>
      <c r="D340" s="55" t="s">
        <v>1159</v>
      </c>
      <c r="E340" s="55" t="s">
        <v>1259</v>
      </c>
      <c r="F340" s="58" t="s">
        <v>1261</v>
      </c>
      <c r="G340" s="57"/>
      <c r="H340" s="57"/>
      <c r="I340" s="57"/>
      <c r="J340" s="55">
        <v>2</v>
      </c>
      <c r="K340" s="55">
        <v>67</v>
      </c>
      <c r="L340" s="55">
        <v>134</v>
      </c>
      <c r="M340" s="55" t="s">
        <v>794</v>
      </c>
    </row>
    <row r="341" spans="2:13" x14ac:dyDescent="0.25">
      <c r="B341" s="55" t="s">
        <v>797</v>
      </c>
      <c r="C341" s="55" t="s">
        <v>333</v>
      </c>
      <c r="D341" s="55" t="s">
        <v>1159</v>
      </c>
      <c r="E341" s="55" t="s">
        <v>1259</v>
      </c>
      <c r="F341" s="58" t="s">
        <v>1262</v>
      </c>
      <c r="G341" s="57"/>
      <c r="H341" s="57"/>
      <c r="I341" s="57"/>
      <c r="J341" s="55">
        <v>3</v>
      </c>
      <c r="K341" s="55">
        <v>67</v>
      </c>
      <c r="L341" s="55">
        <v>201</v>
      </c>
      <c r="M341" s="55" t="s">
        <v>797</v>
      </c>
    </row>
    <row r="342" spans="2:13" x14ac:dyDescent="0.25">
      <c r="B342" s="55" t="s">
        <v>800</v>
      </c>
      <c r="C342" s="55" t="s">
        <v>333</v>
      </c>
      <c r="D342" s="55" t="s">
        <v>1159</v>
      </c>
      <c r="E342" s="55" t="s">
        <v>1263</v>
      </c>
      <c r="F342" s="58" t="s">
        <v>1264</v>
      </c>
      <c r="G342" s="57"/>
      <c r="H342" s="57"/>
      <c r="I342" s="57"/>
      <c r="J342" s="55">
        <v>1</v>
      </c>
      <c r="K342" s="55">
        <v>69</v>
      </c>
      <c r="L342" s="55">
        <v>69</v>
      </c>
      <c r="M342" s="55" t="s">
        <v>800</v>
      </c>
    </row>
    <row r="343" spans="2:13" x14ac:dyDescent="0.25">
      <c r="B343" s="55" t="s">
        <v>803</v>
      </c>
      <c r="C343" s="55" t="s">
        <v>333</v>
      </c>
      <c r="D343" s="55" t="s">
        <v>1159</v>
      </c>
      <c r="E343" s="55" t="s">
        <v>1265</v>
      </c>
      <c r="F343" s="58" t="s">
        <v>1266</v>
      </c>
      <c r="G343" s="57"/>
      <c r="H343" s="57"/>
      <c r="I343" s="57"/>
      <c r="J343" s="55">
        <v>1</v>
      </c>
      <c r="K343" s="55">
        <v>7.5</v>
      </c>
      <c r="L343" s="55">
        <v>8</v>
      </c>
      <c r="M343" s="55" t="s">
        <v>803</v>
      </c>
    </row>
    <row r="344" spans="2:13" x14ac:dyDescent="0.25">
      <c r="B344" s="55" t="s">
        <v>806</v>
      </c>
      <c r="C344" s="55" t="s">
        <v>333</v>
      </c>
      <c r="D344" s="55" t="s">
        <v>1159</v>
      </c>
      <c r="E344" s="55" t="s">
        <v>1265</v>
      </c>
      <c r="F344" s="58" t="s">
        <v>1267</v>
      </c>
      <c r="G344" s="57"/>
      <c r="H344" s="57"/>
      <c r="I344" s="57"/>
      <c r="J344" s="55">
        <v>2</v>
      </c>
      <c r="K344" s="55">
        <v>7.5</v>
      </c>
      <c r="L344" s="55">
        <v>15</v>
      </c>
      <c r="M344" s="55" t="s">
        <v>806</v>
      </c>
    </row>
    <row r="345" spans="2:13" x14ac:dyDescent="0.25">
      <c r="B345" s="55" t="s">
        <v>810</v>
      </c>
      <c r="C345" s="55" t="s">
        <v>333</v>
      </c>
      <c r="D345" s="55" t="s">
        <v>1159</v>
      </c>
      <c r="E345" s="55" t="s">
        <v>1268</v>
      </c>
      <c r="F345" s="58" t="s">
        <v>1269</v>
      </c>
      <c r="G345" s="57"/>
      <c r="H345" s="57"/>
      <c r="I345" s="57"/>
      <c r="J345" s="55">
        <v>1</v>
      </c>
      <c r="K345" s="55">
        <v>72</v>
      </c>
      <c r="L345" s="55">
        <v>72</v>
      </c>
      <c r="M345" s="55" t="s">
        <v>810</v>
      </c>
    </row>
    <row r="346" spans="2:13" x14ac:dyDescent="0.25">
      <c r="B346" s="55" t="s">
        <v>813</v>
      </c>
      <c r="C346" s="55" t="s">
        <v>333</v>
      </c>
      <c r="D346" s="55" t="s">
        <v>1159</v>
      </c>
      <c r="E346" s="55" t="s">
        <v>1270</v>
      </c>
      <c r="F346" s="58" t="s">
        <v>1271</v>
      </c>
      <c r="G346" s="57"/>
      <c r="H346" s="57"/>
      <c r="I346" s="57"/>
      <c r="J346" s="55">
        <v>1</v>
      </c>
      <c r="K346" s="55">
        <v>75</v>
      </c>
      <c r="L346" s="55">
        <v>75</v>
      </c>
      <c r="M346" s="55" t="s">
        <v>813</v>
      </c>
    </row>
    <row r="347" spans="2:13" x14ac:dyDescent="0.25">
      <c r="B347" s="55" t="s">
        <v>816</v>
      </c>
      <c r="C347" s="55" t="s">
        <v>333</v>
      </c>
      <c r="D347" s="55" t="s">
        <v>1159</v>
      </c>
      <c r="E347" s="55" t="s">
        <v>1270</v>
      </c>
      <c r="F347" s="58" t="s">
        <v>1272</v>
      </c>
      <c r="G347" s="57"/>
      <c r="H347" s="57"/>
      <c r="I347" s="57"/>
      <c r="J347" s="55">
        <v>2</v>
      </c>
      <c r="K347" s="55">
        <v>75</v>
      </c>
      <c r="L347" s="55">
        <v>150</v>
      </c>
      <c r="M347" s="55" t="s">
        <v>816</v>
      </c>
    </row>
    <row r="348" spans="2:13" x14ac:dyDescent="0.25">
      <c r="B348" s="55" t="s">
        <v>820</v>
      </c>
      <c r="C348" s="55" t="s">
        <v>333</v>
      </c>
      <c r="D348" s="55" t="s">
        <v>1159</v>
      </c>
      <c r="E348" s="55" t="s">
        <v>1270</v>
      </c>
      <c r="F348" s="58" t="s">
        <v>1273</v>
      </c>
      <c r="G348" s="57"/>
      <c r="H348" s="57"/>
      <c r="I348" s="57"/>
      <c r="J348" s="55">
        <v>3</v>
      </c>
      <c r="K348" s="55">
        <v>75</v>
      </c>
      <c r="L348" s="55">
        <v>225</v>
      </c>
      <c r="M348" s="55" t="s">
        <v>820</v>
      </c>
    </row>
    <row r="349" spans="2:13" x14ac:dyDescent="0.25">
      <c r="B349" s="55" t="s">
        <v>823</v>
      </c>
      <c r="C349" s="55" t="s">
        <v>333</v>
      </c>
      <c r="D349" s="55" t="s">
        <v>1159</v>
      </c>
      <c r="E349" s="55" t="s">
        <v>1270</v>
      </c>
      <c r="F349" s="58" t="s">
        <v>1274</v>
      </c>
      <c r="G349" s="57"/>
      <c r="H349" s="57"/>
      <c r="I349" s="57"/>
      <c r="J349" s="55">
        <v>4</v>
      </c>
      <c r="K349" s="55">
        <v>75</v>
      </c>
      <c r="L349" s="55">
        <v>300</v>
      </c>
      <c r="M349" s="55" t="s">
        <v>823</v>
      </c>
    </row>
    <row r="350" spans="2:13" x14ac:dyDescent="0.25">
      <c r="B350" s="55" t="s">
        <v>826</v>
      </c>
      <c r="C350" s="55" t="s">
        <v>333</v>
      </c>
      <c r="D350" s="55" t="s">
        <v>1159</v>
      </c>
      <c r="E350" s="55" t="s">
        <v>1275</v>
      </c>
      <c r="F350" s="58" t="s">
        <v>1276</v>
      </c>
      <c r="G350" s="57"/>
      <c r="H350" s="57"/>
      <c r="I350" s="57"/>
      <c r="J350" s="55">
        <v>1</v>
      </c>
      <c r="K350" s="55">
        <v>750</v>
      </c>
      <c r="L350" s="55">
        <v>750</v>
      </c>
      <c r="M350" s="55" t="s">
        <v>826</v>
      </c>
    </row>
    <row r="351" spans="2:13" x14ac:dyDescent="0.25">
      <c r="B351" s="55" t="s">
        <v>830</v>
      </c>
      <c r="C351" s="55" t="s">
        <v>333</v>
      </c>
      <c r="D351" s="55" t="s">
        <v>1159</v>
      </c>
      <c r="E351" s="55" t="s">
        <v>1277</v>
      </c>
      <c r="F351" s="58" t="s">
        <v>1278</v>
      </c>
      <c r="G351" s="57"/>
      <c r="H351" s="57"/>
      <c r="I351" s="57"/>
      <c r="J351" s="55">
        <v>1</v>
      </c>
      <c r="K351" s="55">
        <v>67</v>
      </c>
      <c r="L351" s="55">
        <v>67</v>
      </c>
      <c r="M351" s="55" t="s">
        <v>830</v>
      </c>
    </row>
    <row r="352" spans="2:13" x14ac:dyDescent="0.25">
      <c r="B352" s="55" t="s">
        <v>833</v>
      </c>
      <c r="C352" s="55" t="s">
        <v>333</v>
      </c>
      <c r="D352" s="55" t="s">
        <v>1159</v>
      </c>
      <c r="E352" s="55" t="s">
        <v>1279</v>
      </c>
      <c r="F352" s="58" t="s">
        <v>1280</v>
      </c>
      <c r="G352" s="57"/>
      <c r="H352" s="57"/>
      <c r="I352" s="57"/>
      <c r="J352" s="55">
        <v>1</v>
      </c>
      <c r="K352" s="55">
        <v>67</v>
      </c>
      <c r="L352" s="55">
        <v>67</v>
      </c>
      <c r="M352" s="55" t="s">
        <v>833</v>
      </c>
    </row>
    <row r="353" spans="2:13" x14ac:dyDescent="0.25">
      <c r="B353" s="55" t="s">
        <v>836</v>
      </c>
      <c r="C353" s="55" t="s">
        <v>333</v>
      </c>
      <c r="D353" s="55" t="s">
        <v>1159</v>
      </c>
      <c r="E353" s="55" t="s">
        <v>1281</v>
      </c>
      <c r="F353" s="58" t="s">
        <v>1282</v>
      </c>
      <c r="G353" s="57"/>
      <c r="H353" s="57"/>
      <c r="I353" s="57"/>
      <c r="J353" s="55">
        <v>1</v>
      </c>
      <c r="K353" s="55">
        <v>80</v>
      </c>
      <c r="L353" s="55">
        <v>80</v>
      </c>
      <c r="M353" s="55" t="s">
        <v>836</v>
      </c>
    </row>
    <row r="354" spans="2:13" x14ac:dyDescent="0.25">
      <c r="B354" s="55" t="s">
        <v>839</v>
      </c>
      <c r="C354" s="55" t="s">
        <v>333</v>
      </c>
      <c r="D354" s="55" t="s">
        <v>1159</v>
      </c>
      <c r="E354" s="55" t="s">
        <v>1283</v>
      </c>
      <c r="F354" s="58" t="s">
        <v>1284</v>
      </c>
      <c r="G354" s="57"/>
      <c r="H354" s="57"/>
      <c r="I354" s="57"/>
      <c r="J354" s="55">
        <v>1</v>
      </c>
      <c r="K354" s="55">
        <v>85</v>
      </c>
      <c r="L354" s="55">
        <v>85</v>
      </c>
      <c r="M354" s="55" t="s">
        <v>839</v>
      </c>
    </row>
    <row r="355" spans="2:13" x14ac:dyDescent="0.25">
      <c r="B355" s="55" t="s">
        <v>842</v>
      </c>
      <c r="C355" s="55" t="s">
        <v>333</v>
      </c>
      <c r="D355" s="55" t="s">
        <v>1159</v>
      </c>
      <c r="E355" s="55" t="s">
        <v>1285</v>
      </c>
      <c r="F355" s="58" t="s">
        <v>1286</v>
      </c>
      <c r="G355" s="57"/>
      <c r="H355" s="57"/>
      <c r="I355" s="57"/>
      <c r="J355" s="55">
        <v>1</v>
      </c>
      <c r="K355" s="55">
        <v>90</v>
      </c>
      <c r="L355" s="55">
        <v>90</v>
      </c>
      <c r="M355" s="55" t="s">
        <v>842</v>
      </c>
    </row>
    <row r="356" spans="2:13" x14ac:dyDescent="0.25">
      <c r="B356" s="55" t="s">
        <v>845</v>
      </c>
      <c r="C356" s="55" t="s">
        <v>333</v>
      </c>
      <c r="D356" s="55" t="s">
        <v>1159</v>
      </c>
      <c r="E356" s="55" t="s">
        <v>1285</v>
      </c>
      <c r="F356" s="58" t="s">
        <v>1287</v>
      </c>
      <c r="G356" s="57"/>
      <c r="H356" s="57"/>
      <c r="I356" s="57"/>
      <c r="J356" s="55">
        <v>2</v>
      </c>
      <c r="K356" s="55">
        <v>90</v>
      </c>
      <c r="L356" s="55">
        <v>180</v>
      </c>
      <c r="M356" s="55" t="s">
        <v>845</v>
      </c>
    </row>
    <row r="357" spans="2:13" x14ac:dyDescent="0.25">
      <c r="B357" s="55" t="s">
        <v>848</v>
      </c>
      <c r="C357" s="55" t="s">
        <v>333</v>
      </c>
      <c r="D357" s="55" t="s">
        <v>1159</v>
      </c>
      <c r="E357" s="55" t="s">
        <v>1285</v>
      </c>
      <c r="F357" s="58" t="s">
        <v>1288</v>
      </c>
      <c r="G357" s="57"/>
      <c r="H357" s="57"/>
      <c r="I357" s="57"/>
      <c r="J357" s="55">
        <v>3</v>
      </c>
      <c r="K357" s="55">
        <v>90</v>
      </c>
      <c r="L357" s="55">
        <v>270</v>
      </c>
      <c r="M357" s="55" t="s">
        <v>848</v>
      </c>
    </row>
    <row r="358" spans="2:13" x14ac:dyDescent="0.25">
      <c r="B358" s="55" t="s">
        <v>851</v>
      </c>
      <c r="C358" s="55" t="s">
        <v>333</v>
      </c>
      <c r="D358" s="55" t="s">
        <v>1159</v>
      </c>
      <c r="E358" s="55" t="s">
        <v>1289</v>
      </c>
      <c r="F358" s="58" t="s">
        <v>1290</v>
      </c>
      <c r="G358" s="57"/>
      <c r="H358" s="57"/>
      <c r="I358" s="57"/>
      <c r="J358" s="55">
        <v>1</v>
      </c>
      <c r="K358" s="55">
        <v>93</v>
      </c>
      <c r="L358" s="55">
        <v>93</v>
      </c>
      <c r="M358" s="55" t="s">
        <v>851</v>
      </c>
    </row>
    <row r="359" spans="2:13" x14ac:dyDescent="0.25">
      <c r="B359" s="55" t="s">
        <v>854</v>
      </c>
      <c r="C359" s="55" t="s">
        <v>333</v>
      </c>
      <c r="D359" s="55" t="s">
        <v>1159</v>
      </c>
      <c r="E359" s="55" t="s">
        <v>1291</v>
      </c>
      <c r="F359" s="58" t="s">
        <v>1292</v>
      </c>
      <c r="G359" s="57"/>
      <c r="H359" s="57"/>
      <c r="I359" s="57"/>
      <c r="J359" s="55">
        <v>1</v>
      </c>
      <c r="K359" s="55">
        <v>95</v>
      </c>
      <c r="L359" s="55">
        <v>95</v>
      </c>
      <c r="M359" s="55" t="s">
        <v>854</v>
      </c>
    </row>
    <row r="360" spans="2:13" x14ac:dyDescent="0.25">
      <c r="B360" s="55" t="s">
        <v>858</v>
      </c>
      <c r="C360" s="55" t="s">
        <v>333</v>
      </c>
      <c r="D360" s="55" t="s">
        <v>1159</v>
      </c>
      <c r="E360" s="55" t="s">
        <v>1291</v>
      </c>
      <c r="F360" s="58" t="s">
        <v>1293</v>
      </c>
      <c r="G360" s="57"/>
      <c r="H360" s="57"/>
      <c r="I360" s="57"/>
      <c r="J360" s="55">
        <v>2</v>
      </c>
      <c r="K360" s="55">
        <v>95</v>
      </c>
      <c r="L360" s="55">
        <v>190</v>
      </c>
      <c r="M360" s="55" t="s">
        <v>858</v>
      </c>
    </row>
    <row r="361" spans="2:13" x14ac:dyDescent="0.25">
      <c r="B361" s="67" t="s">
        <v>308</v>
      </c>
      <c r="C361" s="66" t="s">
        <v>341</v>
      </c>
      <c r="D361" s="66" t="s">
        <v>1294</v>
      </c>
      <c r="E361" s="67" t="s">
        <v>1295</v>
      </c>
      <c r="F361" s="64" t="s">
        <v>1296</v>
      </c>
      <c r="G361" s="65" t="s">
        <v>310</v>
      </c>
      <c r="H361" s="65">
        <v>1</v>
      </c>
      <c r="I361" s="65"/>
      <c r="J361" s="63">
        <v>1</v>
      </c>
      <c r="K361" s="63">
        <v>10</v>
      </c>
      <c r="L361" s="63">
        <v>10</v>
      </c>
      <c r="M361" s="63" t="s">
        <v>308</v>
      </c>
    </row>
    <row r="362" spans="2:13" x14ac:dyDescent="0.25">
      <c r="B362" s="67" t="s">
        <v>315</v>
      </c>
      <c r="C362" s="66" t="s">
        <v>341</v>
      </c>
      <c r="D362" s="66" t="s">
        <v>1294</v>
      </c>
      <c r="E362" s="67" t="s">
        <v>1297</v>
      </c>
      <c r="F362" s="64" t="s">
        <v>1298</v>
      </c>
      <c r="G362" s="65" t="s">
        <v>310</v>
      </c>
      <c r="H362" s="65">
        <v>1</v>
      </c>
      <c r="I362" s="65"/>
      <c r="J362" s="63">
        <v>1</v>
      </c>
      <c r="K362" s="63">
        <v>11</v>
      </c>
      <c r="L362" s="63">
        <v>11</v>
      </c>
      <c r="M362" s="63" t="s">
        <v>315</v>
      </c>
    </row>
    <row r="363" spans="2:13" x14ac:dyDescent="0.25">
      <c r="B363" s="67" t="s">
        <v>324</v>
      </c>
      <c r="C363" s="66" t="s">
        <v>341</v>
      </c>
      <c r="D363" s="66" t="s">
        <v>1294</v>
      </c>
      <c r="E363" s="67" t="s">
        <v>1299</v>
      </c>
      <c r="F363" s="64" t="s">
        <v>1300</v>
      </c>
      <c r="G363" s="65" t="s">
        <v>310</v>
      </c>
      <c r="H363" s="65">
        <v>1</v>
      </c>
      <c r="I363" s="65"/>
      <c r="J363" s="63">
        <v>1</v>
      </c>
      <c r="K363" s="63">
        <v>12</v>
      </c>
      <c r="L363" s="63">
        <v>12</v>
      </c>
      <c r="M363" s="63" t="s">
        <v>324</v>
      </c>
    </row>
    <row r="364" spans="2:13" x14ac:dyDescent="0.25">
      <c r="B364" s="67" t="s">
        <v>332</v>
      </c>
      <c r="C364" s="66" t="s">
        <v>341</v>
      </c>
      <c r="D364" s="66" t="s">
        <v>1294</v>
      </c>
      <c r="E364" s="67" t="s">
        <v>1301</v>
      </c>
      <c r="F364" s="64" t="s">
        <v>1302</v>
      </c>
      <c r="G364" s="65" t="s">
        <v>310</v>
      </c>
      <c r="H364" s="65">
        <v>1</v>
      </c>
      <c r="I364" s="65"/>
      <c r="J364" s="63">
        <v>1</v>
      </c>
      <c r="K364" s="63">
        <v>13</v>
      </c>
      <c r="L364" s="63">
        <v>13</v>
      </c>
      <c r="M364" s="63" t="s">
        <v>332</v>
      </c>
    </row>
    <row r="365" spans="2:13" x14ac:dyDescent="0.25">
      <c r="B365" s="67" t="s">
        <v>340</v>
      </c>
      <c r="C365" s="66" t="s">
        <v>341</v>
      </c>
      <c r="D365" s="66" t="s">
        <v>1294</v>
      </c>
      <c r="E365" s="67" t="s">
        <v>1303</v>
      </c>
      <c r="F365" s="64" t="s">
        <v>1304</v>
      </c>
      <c r="G365" s="65" t="s">
        <v>310</v>
      </c>
      <c r="H365" s="65">
        <v>1</v>
      </c>
      <c r="I365" s="65"/>
      <c r="J365" s="63">
        <v>1</v>
      </c>
      <c r="K365" s="63">
        <v>14</v>
      </c>
      <c r="L365" s="63">
        <v>14</v>
      </c>
      <c r="M365" s="63" t="s">
        <v>340</v>
      </c>
    </row>
    <row r="366" spans="2:13" x14ac:dyDescent="0.25">
      <c r="B366" s="67" t="s">
        <v>346</v>
      </c>
      <c r="C366" s="66" t="s">
        <v>341</v>
      </c>
      <c r="D366" s="66" t="s">
        <v>1294</v>
      </c>
      <c r="E366" s="67" t="s">
        <v>1305</v>
      </c>
      <c r="F366" s="64" t="s">
        <v>1306</v>
      </c>
      <c r="G366" s="65" t="s">
        <v>310</v>
      </c>
      <c r="H366" s="65">
        <v>1</v>
      </c>
      <c r="I366" s="65"/>
      <c r="J366" s="63">
        <v>1</v>
      </c>
      <c r="K366" s="63">
        <v>15</v>
      </c>
      <c r="L366" s="63">
        <v>15</v>
      </c>
      <c r="M366" s="63" t="s">
        <v>346</v>
      </c>
    </row>
    <row r="367" spans="2:13" x14ac:dyDescent="0.25">
      <c r="B367" s="67" t="s">
        <v>354</v>
      </c>
      <c r="C367" s="66" t="s">
        <v>341</v>
      </c>
      <c r="D367" s="66" t="s">
        <v>1294</v>
      </c>
      <c r="E367" s="67" t="s">
        <v>1307</v>
      </c>
      <c r="F367" s="64" t="s">
        <v>1308</v>
      </c>
      <c r="G367" s="65" t="s">
        <v>310</v>
      </c>
      <c r="H367" s="65">
        <v>1</v>
      </c>
      <c r="I367" s="65"/>
      <c r="J367" s="63">
        <v>1</v>
      </c>
      <c r="K367" s="63">
        <v>16</v>
      </c>
      <c r="L367" s="63">
        <v>16</v>
      </c>
      <c r="M367" s="63" t="s">
        <v>354</v>
      </c>
    </row>
    <row r="368" spans="2:13" x14ac:dyDescent="0.25">
      <c r="B368" s="67" t="s">
        <v>362</v>
      </c>
      <c r="C368" s="66" t="s">
        <v>341</v>
      </c>
      <c r="D368" s="66" t="s">
        <v>1294</v>
      </c>
      <c r="E368" s="67" t="s">
        <v>1309</v>
      </c>
      <c r="F368" s="64" t="s">
        <v>1310</v>
      </c>
      <c r="G368" s="65" t="s">
        <v>310</v>
      </c>
      <c r="H368" s="65">
        <v>1</v>
      </c>
      <c r="I368" s="65"/>
      <c r="J368" s="63">
        <v>1</v>
      </c>
      <c r="K368" s="63">
        <v>17</v>
      </c>
      <c r="L368" s="63">
        <v>17</v>
      </c>
      <c r="M368" s="63" t="s">
        <v>362</v>
      </c>
    </row>
    <row r="369" spans="2:13" x14ac:dyDescent="0.25">
      <c r="B369" s="67" t="s">
        <v>368</v>
      </c>
      <c r="C369" s="66" t="s">
        <v>341</v>
      </c>
      <c r="D369" s="66" t="s">
        <v>1294</v>
      </c>
      <c r="E369" s="67" t="s">
        <v>1311</v>
      </c>
      <c r="F369" s="64" t="s">
        <v>1312</v>
      </c>
      <c r="G369" s="65" t="s">
        <v>310</v>
      </c>
      <c r="H369" s="65">
        <v>1</v>
      </c>
      <c r="I369" s="65"/>
      <c r="J369" s="63">
        <v>1</v>
      </c>
      <c r="K369" s="63">
        <v>18</v>
      </c>
      <c r="L369" s="63">
        <v>18</v>
      </c>
      <c r="M369" s="63" t="s">
        <v>368</v>
      </c>
    </row>
    <row r="370" spans="2:13" x14ac:dyDescent="0.25">
      <c r="B370" s="67" t="s">
        <v>376</v>
      </c>
      <c r="C370" s="66" t="s">
        <v>341</v>
      </c>
      <c r="D370" s="66" t="s">
        <v>1294</v>
      </c>
      <c r="E370" s="67" t="s">
        <v>1313</v>
      </c>
      <c r="F370" s="64" t="s">
        <v>1314</v>
      </c>
      <c r="G370" s="65" t="s">
        <v>310</v>
      </c>
      <c r="H370" s="65">
        <v>1</v>
      </c>
      <c r="I370" s="65"/>
      <c r="J370" s="63">
        <v>1</v>
      </c>
      <c r="K370" s="63">
        <v>19</v>
      </c>
      <c r="L370" s="63">
        <v>19</v>
      </c>
      <c r="M370" s="63" t="s">
        <v>376</v>
      </c>
    </row>
    <row r="371" spans="2:13" x14ac:dyDescent="0.25">
      <c r="B371" s="66" t="s">
        <v>381</v>
      </c>
      <c r="C371" s="66" t="s">
        <v>341</v>
      </c>
      <c r="D371" s="66" t="s">
        <v>1294</v>
      </c>
      <c r="E371" s="66" t="s">
        <v>1315</v>
      </c>
      <c r="F371" s="64" t="s">
        <v>1316</v>
      </c>
      <c r="G371" s="65" t="s">
        <v>310</v>
      </c>
      <c r="H371" s="65">
        <v>1</v>
      </c>
      <c r="I371" s="65"/>
      <c r="J371" s="63">
        <v>1</v>
      </c>
      <c r="K371" s="63">
        <v>2</v>
      </c>
      <c r="L371" s="63">
        <v>2</v>
      </c>
      <c r="M371" s="63" t="s">
        <v>381</v>
      </c>
    </row>
    <row r="372" spans="2:13" x14ac:dyDescent="0.25">
      <c r="B372" s="67" t="s">
        <v>388</v>
      </c>
      <c r="C372" s="66" t="s">
        <v>341</v>
      </c>
      <c r="D372" s="66" t="s">
        <v>1294</v>
      </c>
      <c r="E372" s="67" t="s">
        <v>1317</v>
      </c>
      <c r="F372" s="64" t="s">
        <v>1318</v>
      </c>
      <c r="G372" s="65" t="s">
        <v>310</v>
      </c>
      <c r="H372" s="65">
        <v>1</v>
      </c>
      <c r="I372" s="65"/>
      <c r="J372" s="63">
        <v>1</v>
      </c>
      <c r="K372" s="63">
        <v>20</v>
      </c>
      <c r="L372" s="63">
        <v>20</v>
      </c>
      <c r="M372" s="63" t="s">
        <v>388</v>
      </c>
    </row>
    <row r="373" spans="2:13" x14ac:dyDescent="0.25">
      <c r="B373" s="67" t="s">
        <v>394</v>
      </c>
      <c r="C373" s="66" t="s">
        <v>341</v>
      </c>
      <c r="D373" s="66" t="s">
        <v>1294</v>
      </c>
      <c r="E373" s="67" t="s">
        <v>1319</v>
      </c>
      <c r="F373" s="64" t="s">
        <v>1320</v>
      </c>
      <c r="G373" s="65" t="s">
        <v>310</v>
      </c>
      <c r="H373" s="65">
        <v>1</v>
      </c>
      <c r="I373" s="65"/>
      <c r="J373" s="63">
        <v>1</v>
      </c>
      <c r="K373" s="63">
        <v>21</v>
      </c>
      <c r="L373" s="63">
        <v>21</v>
      </c>
      <c r="M373" s="63" t="s">
        <v>394</v>
      </c>
    </row>
    <row r="374" spans="2:13" x14ac:dyDescent="0.25">
      <c r="B374" s="67" t="s">
        <v>400</v>
      </c>
      <c r="C374" s="66" t="s">
        <v>341</v>
      </c>
      <c r="D374" s="66" t="s">
        <v>1294</v>
      </c>
      <c r="E374" s="67" t="s">
        <v>1321</v>
      </c>
      <c r="F374" s="64" t="s">
        <v>1322</v>
      </c>
      <c r="G374" s="65" t="s">
        <v>310</v>
      </c>
      <c r="H374" s="65">
        <v>1</v>
      </c>
      <c r="I374" s="65"/>
      <c r="J374" s="63">
        <v>1</v>
      </c>
      <c r="K374" s="63">
        <v>22</v>
      </c>
      <c r="L374" s="63">
        <v>22</v>
      </c>
      <c r="M374" s="63" t="s">
        <v>400</v>
      </c>
    </row>
    <row r="375" spans="2:13" x14ac:dyDescent="0.25">
      <c r="B375" s="67" t="s">
        <v>406</v>
      </c>
      <c r="C375" s="66" t="s">
        <v>341</v>
      </c>
      <c r="D375" s="66" t="s">
        <v>1294</v>
      </c>
      <c r="E375" s="67" t="s">
        <v>1323</v>
      </c>
      <c r="F375" s="64" t="s">
        <v>1324</v>
      </c>
      <c r="G375" s="65" t="s">
        <v>310</v>
      </c>
      <c r="H375" s="65">
        <v>1</v>
      </c>
      <c r="I375" s="65"/>
      <c r="J375" s="63">
        <v>1</v>
      </c>
      <c r="K375" s="63">
        <v>26</v>
      </c>
      <c r="L375" s="63">
        <v>26</v>
      </c>
      <c r="M375" s="63" t="s">
        <v>406</v>
      </c>
    </row>
    <row r="376" spans="2:13" ht="15" customHeight="1" x14ac:dyDescent="0.25">
      <c r="B376" s="67" t="s">
        <v>413</v>
      </c>
      <c r="C376" s="66" t="s">
        <v>341</v>
      </c>
      <c r="D376" s="66" t="s">
        <v>1294</v>
      </c>
      <c r="E376" s="66" t="s">
        <v>1325</v>
      </c>
      <c r="F376" s="64" t="s">
        <v>1326</v>
      </c>
      <c r="G376" s="65" t="s">
        <v>310</v>
      </c>
      <c r="H376" s="65">
        <v>1</v>
      </c>
      <c r="I376" s="65"/>
      <c r="J376" s="63">
        <v>1</v>
      </c>
      <c r="K376" s="63">
        <v>3</v>
      </c>
      <c r="L376" s="63">
        <v>3</v>
      </c>
      <c r="M376" s="63" t="s">
        <v>413</v>
      </c>
    </row>
    <row r="377" spans="2:13" x14ac:dyDescent="0.25">
      <c r="B377" s="67" t="s">
        <v>418</v>
      </c>
      <c r="C377" s="66" t="s">
        <v>341</v>
      </c>
      <c r="D377" s="66" t="s">
        <v>1294</v>
      </c>
      <c r="E377" s="66" t="s">
        <v>1327</v>
      </c>
      <c r="F377" s="64" t="s">
        <v>1328</v>
      </c>
      <c r="G377" s="65" t="s">
        <v>310</v>
      </c>
      <c r="H377" s="65">
        <v>1</v>
      </c>
      <c r="I377" s="65"/>
      <c r="J377" s="63">
        <v>1</v>
      </c>
      <c r="K377" s="63">
        <v>4</v>
      </c>
      <c r="L377" s="63">
        <v>4</v>
      </c>
      <c r="M377" s="63" t="s">
        <v>418</v>
      </c>
    </row>
    <row r="378" spans="2:13" ht="15" customHeight="1" x14ac:dyDescent="0.25">
      <c r="B378" s="67" t="s">
        <v>425</v>
      </c>
      <c r="C378" s="66" t="s">
        <v>341</v>
      </c>
      <c r="D378" s="66" t="s">
        <v>1294</v>
      </c>
      <c r="E378" s="66" t="s">
        <v>1329</v>
      </c>
      <c r="F378" s="64" t="s">
        <v>1330</v>
      </c>
      <c r="G378" s="65" t="s">
        <v>310</v>
      </c>
      <c r="H378" s="65">
        <v>1</v>
      </c>
      <c r="I378" s="65"/>
      <c r="J378" s="63">
        <v>1</v>
      </c>
      <c r="K378" s="63">
        <v>5</v>
      </c>
      <c r="L378" s="63">
        <v>5</v>
      </c>
      <c r="M378" s="63" t="s">
        <v>425</v>
      </c>
    </row>
    <row r="379" spans="2:13" x14ac:dyDescent="0.25">
      <c r="B379" s="67" t="s">
        <v>431</v>
      </c>
      <c r="C379" s="66" t="s">
        <v>341</v>
      </c>
      <c r="D379" s="66" t="s">
        <v>1294</v>
      </c>
      <c r="E379" s="66" t="s">
        <v>1331</v>
      </c>
      <c r="F379" s="64" t="s">
        <v>1332</v>
      </c>
      <c r="G379" s="65" t="s">
        <v>310</v>
      </c>
      <c r="H379" s="65">
        <v>1</v>
      </c>
      <c r="I379" s="65"/>
      <c r="J379" s="63">
        <v>1</v>
      </c>
      <c r="K379" s="63">
        <v>6</v>
      </c>
      <c r="L379" s="63">
        <v>6</v>
      </c>
      <c r="M379" s="63" t="s">
        <v>431</v>
      </c>
    </row>
    <row r="380" spans="2:13" x14ac:dyDescent="0.25">
      <c r="B380" s="67" t="s">
        <v>437</v>
      </c>
      <c r="C380" s="66" t="s">
        <v>341</v>
      </c>
      <c r="D380" s="66" t="s">
        <v>1294</v>
      </c>
      <c r="E380" s="66" t="s">
        <v>1333</v>
      </c>
      <c r="F380" s="64" t="s">
        <v>1334</v>
      </c>
      <c r="G380" s="65" t="s">
        <v>310</v>
      </c>
      <c r="H380" s="65">
        <v>1</v>
      </c>
      <c r="I380" s="65"/>
      <c r="J380" s="63">
        <v>1</v>
      </c>
      <c r="K380" s="63">
        <v>7</v>
      </c>
      <c r="L380" s="63">
        <v>7</v>
      </c>
      <c r="M380" s="63" t="s">
        <v>437</v>
      </c>
    </row>
    <row r="381" spans="2:13" ht="15" customHeight="1" x14ac:dyDescent="0.25">
      <c r="B381" s="67" t="s">
        <v>443</v>
      </c>
      <c r="C381" s="66" t="s">
        <v>341</v>
      </c>
      <c r="D381" s="66" t="s">
        <v>1294</v>
      </c>
      <c r="E381" s="66" t="s">
        <v>1335</v>
      </c>
      <c r="F381" s="64" t="s">
        <v>1336</v>
      </c>
      <c r="G381" s="65" t="s">
        <v>310</v>
      </c>
      <c r="H381" s="65">
        <v>1</v>
      </c>
      <c r="I381" s="65"/>
      <c r="J381" s="63">
        <v>1</v>
      </c>
      <c r="K381" s="63">
        <v>8</v>
      </c>
      <c r="L381" s="63">
        <v>8</v>
      </c>
      <c r="M381" s="63" t="s">
        <v>443</v>
      </c>
    </row>
    <row r="382" spans="2:13" x14ac:dyDescent="0.25">
      <c r="B382" s="67" t="s">
        <v>450</v>
      </c>
      <c r="C382" s="66" t="s">
        <v>341</v>
      </c>
      <c r="D382" s="66" t="s">
        <v>1294</v>
      </c>
      <c r="E382" s="66" t="s">
        <v>1337</v>
      </c>
      <c r="F382" s="64" t="s">
        <v>1338</v>
      </c>
      <c r="G382" s="65" t="s">
        <v>310</v>
      </c>
      <c r="H382" s="65">
        <v>1</v>
      </c>
      <c r="I382" s="65"/>
      <c r="J382" s="63">
        <v>1</v>
      </c>
      <c r="K382" s="63">
        <v>9</v>
      </c>
      <c r="L382" s="63">
        <v>9</v>
      </c>
      <c r="M382" s="63" t="s">
        <v>450</v>
      </c>
    </row>
    <row r="383" spans="2:13" x14ac:dyDescent="0.25">
      <c r="B383" s="55" t="s">
        <v>1339</v>
      </c>
      <c r="C383" s="55" t="s">
        <v>355</v>
      </c>
      <c r="D383" s="55" t="s">
        <v>1340</v>
      </c>
      <c r="E383" s="55" t="s">
        <v>1341</v>
      </c>
      <c r="F383" s="58" t="s">
        <v>1342</v>
      </c>
      <c r="G383" s="57" t="s">
        <v>303</v>
      </c>
      <c r="H383" s="57">
        <v>1</v>
      </c>
      <c r="I383" s="57">
        <f t="shared" ref="I383:I446" si="12">MID(B383,2,1)*12</f>
        <v>12</v>
      </c>
      <c r="J383" s="55">
        <v>1</v>
      </c>
      <c r="K383" s="55">
        <v>15</v>
      </c>
      <c r="L383" s="55">
        <v>19</v>
      </c>
      <c r="M383" s="59" t="s">
        <v>1343</v>
      </c>
    </row>
    <row r="384" spans="2:13" x14ac:dyDescent="0.25">
      <c r="B384" s="55" t="s">
        <v>1344</v>
      </c>
      <c r="C384" s="55" t="s">
        <v>355</v>
      </c>
      <c r="D384" s="55" t="s">
        <v>1340</v>
      </c>
      <c r="E384" s="55" t="s">
        <v>1341</v>
      </c>
      <c r="F384" s="58" t="s">
        <v>1345</v>
      </c>
      <c r="G384" s="57" t="s">
        <v>303</v>
      </c>
      <c r="H384" s="62">
        <v>1</v>
      </c>
      <c r="I384" s="57">
        <f t="shared" si="12"/>
        <v>12</v>
      </c>
      <c r="J384" s="55">
        <v>2</v>
      </c>
      <c r="K384" s="55">
        <v>15</v>
      </c>
      <c r="L384" s="55">
        <v>36</v>
      </c>
      <c r="M384" s="59" t="s">
        <v>1346</v>
      </c>
    </row>
    <row r="385" spans="2:13" x14ac:dyDescent="0.25">
      <c r="B385" s="55" t="s">
        <v>1347</v>
      </c>
      <c r="C385" s="55" t="s">
        <v>355</v>
      </c>
      <c r="D385" s="55" t="s">
        <v>1340</v>
      </c>
      <c r="E385" s="55" t="s">
        <v>1348</v>
      </c>
      <c r="F385" s="58" t="s">
        <v>1349</v>
      </c>
      <c r="G385" s="57" t="s">
        <v>303</v>
      </c>
      <c r="H385" s="57">
        <v>1</v>
      </c>
      <c r="I385" s="57">
        <f t="shared" si="12"/>
        <v>24</v>
      </c>
      <c r="J385" s="55">
        <v>1</v>
      </c>
      <c r="K385" s="55">
        <v>35</v>
      </c>
      <c r="L385" s="55">
        <v>62</v>
      </c>
      <c r="M385" s="59" t="s">
        <v>1350</v>
      </c>
    </row>
    <row r="386" spans="2:13" x14ac:dyDescent="0.25">
      <c r="B386" s="55" t="s">
        <v>1351</v>
      </c>
      <c r="C386" s="55" t="s">
        <v>355</v>
      </c>
      <c r="D386" s="55" t="s">
        <v>1340</v>
      </c>
      <c r="E386" s="55" t="s">
        <v>1352</v>
      </c>
      <c r="F386" s="58" t="s">
        <v>1353</v>
      </c>
      <c r="G386" s="57" t="s">
        <v>1354</v>
      </c>
      <c r="H386" s="62">
        <v>1</v>
      </c>
      <c r="I386" s="57">
        <f t="shared" si="12"/>
        <v>24</v>
      </c>
      <c r="J386" s="55">
        <v>1</v>
      </c>
      <c r="K386" s="55">
        <v>20</v>
      </c>
      <c r="L386" s="55">
        <v>26</v>
      </c>
      <c r="M386" s="59" t="s">
        <v>1350</v>
      </c>
    </row>
    <row r="387" spans="2:13" x14ac:dyDescent="0.25">
      <c r="B387" s="55" t="s">
        <v>1355</v>
      </c>
      <c r="C387" s="55" t="s">
        <v>355</v>
      </c>
      <c r="D387" s="55" t="s">
        <v>1340</v>
      </c>
      <c r="E387" s="55" t="s">
        <v>1352</v>
      </c>
      <c r="F387" s="58" t="s">
        <v>1356</v>
      </c>
      <c r="G387" s="57" t="s">
        <v>303</v>
      </c>
      <c r="H387" s="57">
        <v>1</v>
      </c>
      <c r="I387" s="57">
        <f t="shared" si="12"/>
        <v>24</v>
      </c>
      <c r="J387" s="55">
        <v>1</v>
      </c>
      <c r="K387" s="55">
        <v>20</v>
      </c>
      <c r="L387" s="55">
        <v>28</v>
      </c>
      <c r="M387" s="59" t="s">
        <v>1350</v>
      </c>
    </row>
    <row r="388" spans="2:13" x14ac:dyDescent="0.25">
      <c r="B388" s="55" t="s">
        <v>1357</v>
      </c>
      <c r="C388" s="55" t="s">
        <v>355</v>
      </c>
      <c r="D388" s="55" t="s">
        <v>1340</v>
      </c>
      <c r="E388" s="55" t="s">
        <v>1352</v>
      </c>
      <c r="F388" s="58" t="s">
        <v>1358</v>
      </c>
      <c r="G388" s="57" t="s">
        <v>1354</v>
      </c>
      <c r="H388" s="57">
        <v>1</v>
      </c>
      <c r="I388" s="57">
        <f t="shared" si="12"/>
        <v>24</v>
      </c>
      <c r="J388" s="55">
        <v>2</v>
      </c>
      <c r="K388" s="55">
        <v>20</v>
      </c>
      <c r="L388" s="55">
        <v>51</v>
      </c>
      <c r="M388" s="59" t="s">
        <v>1359</v>
      </c>
    </row>
    <row r="389" spans="2:13" x14ac:dyDescent="0.25">
      <c r="B389" s="55" t="s">
        <v>1360</v>
      </c>
      <c r="C389" s="55" t="s">
        <v>355</v>
      </c>
      <c r="D389" s="55" t="s">
        <v>1340</v>
      </c>
      <c r="E389" s="55" t="s">
        <v>1348</v>
      </c>
      <c r="F389" s="58" t="s">
        <v>1361</v>
      </c>
      <c r="G389" s="57" t="s">
        <v>303</v>
      </c>
      <c r="H389" s="62">
        <v>1</v>
      </c>
      <c r="I389" s="57">
        <f t="shared" si="12"/>
        <v>24</v>
      </c>
      <c r="J389" s="55">
        <v>2</v>
      </c>
      <c r="K389" s="55">
        <v>35</v>
      </c>
      <c r="L389" s="55">
        <v>90</v>
      </c>
      <c r="M389" s="59" t="s">
        <v>1359</v>
      </c>
    </row>
    <row r="390" spans="2:13" x14ac:dyDescent="0.25">
      <c r="B390" s="55" t="s">
        <v>1362</v>
      </c>
      <c r="C390" s="55" t="s">
        <v>355</v>
      </c>
      <c r="D390" s="55" t="s">
        <v>1340</v>
      </c>
      <c r="E390" s="55" t="s">
        <v>1352</v>
      </c>
      <c r="F390" s="58" t="s">
        <v>1363</v>
      </c>
      <c r="G390" s="57" t="s">
        <v>303</v>
      </c>
      <c r="H390" s="62">
        <v>1</v>
      </c>
      <c r="I390" s="57">
        <f t="shared" si="12"/>
        <v>24</v>
      </c>
      <c r="J390" s="55">
        <v>2</v>
      </c>
      <c r="K390" s="55">
        <v>20</v>
      </c>
      <c r="L390" s="55">
        <v>56</v>
      </c>
      <c r="M390" s="59" t="s">
        <v>1359</v>
      </c>
    </row>
    <row r="391" spans="2:13" x14ac:dyDescent="0.25">
      <c r="B391" s="55" t="s">
        <v>1364</v>
      </c>
      <c r="C391" s="55" t="s">
        <v>355</v>
      </c>
      <c r="D391" s="55" t="s">
        <v>1340</v>
      </c>
      <c r="E391" s="55" t="s">
        <v>1352</v>
      </c>
      <c r="F391" s="58" t="s">
        <v>1365</v>
      </c>
      <c r="G391" s="57" t="s">
        <v>1354</v>
      </c>
      <c r="H391" s="57">
        <v>1</v>
      </c>
      <c r="I391" s="57">
        <f t="shared" si="12"/>
        <v>24</v>
      </c>
      <c r="J391" s="55">
        <v>3</v>
      </c>
      <c r="K391" s="55">
        <v>20</v>
      </c>
      <c r="L391" s="55">
        <v>77</v>
      </c>
      <c r="M391" s="59" t="s">
        <v>1366</v>
      </c>
    </row>
    <row r="392" spans="2:13" x14ac:dyDescent="0.25">
      <c r="B392" s="55" t="s">
        <v>1367</v>
      </c>
      <c r="C392" s="55" t="s">
        <v>355</v>
      </c>
      <c r="D392" s="55" t="s">
        <v>1340</v>
      </c>
      <c r="E392" s="55" t="s">
        <v>1352</v>
      </c>
      <c r="F392" s="58" t="s">
        <v>1368</v>
      </c>
      <c r="G392" s="57" t="s">
        <v>303</v>
      </c>
      <c r="H392" s="62">
        <v>1</v>
      </c>
      <c r="I392" s="57">
        <f t="shared" si="12"/>
        <v>24</v>
      </c>
      <c r="J392" s="55">
        <v>3</v>
      </c>
      <c r="K392" s="55">
        <v>20</v>
      </c>
      <c r="L392" s="55">
        <v>84</v>
      </c>
      <c r="M392" s="59" t="s">
        <v>1366</v>
      </c>
    </row>
    <row r="393" spans="2:13" x14ac:dyDescent="0.25">
      <c r="B393" s="55" t="s">
        <v>1369</v>
      </c>
      <c r="C393" s="55" t="s">
        <v>355</v>
      </c>
      <c r="D393" s="55" t="s">
        <v>1340</v>
      </c>
      <c r="E393" s="55" t="s">
        <v>1352</v>
      </c>
      <c r="F393" s="58" t="s">
        <v>1370</v>
      </c>
      <c r="G393" s="57" t="s">
        <v>1354</v>
      </c>
      <c r="H393" s="57">
        <v>1</v>
      </c>
      <c r="I393" s="57">
        <f t="shared" si="12"/>
        <v>24</v>
      </c>
      <c r="J393" s="55">
        <v>4</v>
      </c>
      <c r="K393" s="55">
        <v>20</v>
      </c>
      <c r="L393" s="55">
        <v>102</v>
      </c>
      <c r="M393" s="59" t="s">
        <v>1371</v>
      </c>
    </row>
    <row r="394" spans="2:13" x14ac:dyDescent="0.25">
      <c r="B394" s="55" t="s">
        <v>1372</v>
      </c>
      <c r="C394" s="55" t="s">
        <v>355</v>
      </c>
      <c r="D394" s="55" t="s">
        <v>1340</v>
      </c>
      <c r="E394" s="55" t="s">
        <v>1352</v>
      </c>
      <c r="F394" s="58" t="s">
        <v>1373</v>
      </c>
      <c r="G394" s="57" t="s">
        <v>303</v>
      </c>
      <c r="H394" s="62">
        <v>1</v>
      </c>
      <c r="I394" s="57">
        <f t="shared" si="12"/>
        <v>24</v>
      </c>
      <c r="J394" s="55">
        <v>4</v>
      </c>
      <c r="K394" s="55">
        <v>20</v>
      </c>
      <c r="L394" s="55">
        <v>112</v>
      </c>
      <c r="M394" s="59" t="s">
        <v>1371</v>
      </c>
    </row>
    <row r="395" spans="2:13" ht="15" customHeight="1" x14ac:dyDescent="0.25">
      <c r="B395" s="55" t="s">
        <v>1374</v>
      </c>
      <c r="C395" s="55" t="s">
        <v>355</v>
      </c>
      <c r="D395" s="55" t="s">
        <v>1340</v>
      </c>
      <c r="E395" s="55" t="s">
        <v>1352</v>
      </c>
      <c r="F395" s="58" t="s">
        <v>1375</v>
      </c>
      <c r="G395" s="57" t="s">
        <v>1354</v>
      </c>
      <c r="H395" s="57">
        <v>1</v>
      </c>
      <c r="I395" s="57">
        <f t="shared" si="12"/>
        <v>24</v>
      </c>
      <c r="J395" s="55">
        <v>6</v>
      </c>
      <c r="K395" s="55">
        <v>20</v>
      </c>
      <c r="L395" s="55">
        <v>153</v>
      </c>
      <c r="M395" s="59" t="s">
        <v>1376</v>
      </c>
    </row>
    <row r="396" spans="2:13" ht="15" customHeight="1" x14ac:dyDescent="0.25">
      <c r="B396" s="55" t="s">
        <v>1377</v>
      </c>
      <c r="C396" s="55" t="s">
        <v>355</v>
      </c>
      <c r="D396" s="55" t="s">
        <v>1340</v>
      </c>
      <c r="E396" s="55" t="s">
        <v>1352</v>
      </c>
      <c r="F396" s="58" t="s">
        <v>1378</v>
      </c>
      <c r="G396" s="57" t="s">
        <v>303</v>
      </c>
      <c r="H396" s="62">
        <v>1</v>
      </c>
      <c r="I396" s="57">
        <f t="shared" si="12"/>
        <v>24</v>
      </c>
      <c r="J396" s="55">
        <v>6</v>
      </c>
      <c r="K396" s="55">
        <v>20</v>
      </c>
      <c r="L396" s="55">
        <v>168</v>
      </c>
      <c r="M396" s="59" t="s">
        <v>1376</v>
      </c>
    </row>
    <row r="397" spans="2:13" x14ac:dyDescent="0.25">
      <c r="B397" s="55" t="s">
        <v>1379</v>
      </c>
      <c r="C397" s="55" t="s">
        <v>355</v>
      </c>
      <c r="D397" s="55" t="s">
        <v>1340</v>
      </c>
      <c r="E397" s="55" t="s">
        <v>1380</v>
      </c>
      <c r="F397" s="58" t="s">
        <v>1381</v>
      </c>
      <c r="G397" s="57" t="s">
        <v>1354</v>
      </c>
      <c r="H397" s="57">
        <v>1</v>
      </c>
      <c r="I397" s="57">
        <f t="shared" si="12"/>
        <v>36</v>
      </c>
      <c r="J397" s="55">
        <v>1</v>
      </c>
      <c r="K397" s="55">
        <v>25</v>
      </c>
      <c r="L397" s="55">
        <v>38</v>
      </c>
      <c r="M397" s="59" t="s">
        <v>1382</v>
      </c>
    </row>
    <row r="398" spans="2:13" x14ac:dyDescent="0.25">
      <c r="B398" s="55" t="s">
        <v>1383</v>
      </c>
      <c r="C398" s="55" t="s">
        <v>355</v>
      </c>
      <c r="D398" s="55" t="s">
        <v>1340</v>
      </c>
      <c r="E398" s="55" t="s">
        <v>1380</v>
      </c>
      <c r="F398" s="58" t="s">
        <v>1384</v>
      </c>
      <c r="G398" s="57" t="s">
        <v>1354</v>
      </c>
      <c r="H398" s="62">
        <v>1</v>
      </c>
      <c r="I398" s="57">
        <f t="shared" si="12"/>
        <v>36</v>
      </c>
      <c r="J398" s="55">
        <v>1</v>
      </c>
      <c r="K398" s="55">
        <v>25</v>
      </c>
      <c r="L398" s="55">
        <v>33</v>
      </c>
      <c r="M398" s="59" t="s">
        <v>1382</v>
      </c>
    </row>
    <row r="399" spans="2:13" x14ac:dyDescent="0.25">
      <c r="B399" s="55" t="s">
        <v>1385</v>
      </c>
      <c r="C399" s="55" t="s">
        <v>355</v>
      </c>
      <c r="D399" s="55" t="s">
        <v>1340</v>
      </c>
      <c r="E399" s="55" t="s">
        <v>1380</v>
      </c>
      <c r="F399" s="58" t="s">
        <v>1386</v>
      </c>
      <c r="G399" s="57" t="s">
        <v>310</v>
      </c>
      <c r="H399" s="57">
        <v>1</v>
      </c>
      <c r="I399" s="57">
        <f t="shared" si="12"/>
        <v>36</v>
      </c>
      <c r="J399" s="55">
        <v>1</v>
      </c>
      <c r="K399" s="55">
        <v>25</v>
      </c>
      <c r="L399" s="55">
        <v>26</v>
      </c>
      <c r="M399" s="59" t="s">
        <v>1382</v>
      </c>
    </row>
    <row r="400" spans="2:13" x14ac:dyDescent="0.25">
      <c r="B400" s="55" t="s">
        <v>1387</v>
      </c>
      <c r="C400" s="55" t="s">
        <v>355</v>
      </c>
      <c r="D400" s="55" t="s">
        <v>1340</v>
      </c>
      <c r="E400" s="55" t="s">
        <v>1380</v>
      </c>
      <c r="F400" s="58" t="s">
        <v>1388</v>
      </c>
      <c r="G400" s="57" t="s">
        <v>303</v>
      </c>
      <c r="H400" s="62">
        <v>1</v>
      </c>
      <c r="I400" s="57">
        <f t="shared" si="12"/>
        <v>36</v>
      </c>
      <c r="J400" s="55">
        <v>1</v>
      </c>
      <c r="K400" s="55">
        <v>25</v>
      </c>
      <c r="L400" s="55">
        <v>42</v>
      </c>
      <c r="M400" s="59" t="s">
        <v>1382</v>
      </c>
    </row>
    <row r="401" spans="2:13" x14ac:dyDescent="0.25">
      <c r="B401" s="55" t="s">
        <v>1389</v>
      </c>
      <c r="C401" s="55" t="s">
        <v>355</v>
      </c>
      <c r="D401" s="55" t="s">
        <v>1340</v>
      </c>
      <c r="E401" s="55" t="s">
        <v>1380</v>
      </c>
      <c r="F401" s="58" t="s">
        <v>1390</v>
      </c>
      <c r="G401" s="57" t="s">
        <v>303</v>
      </c>
      <c r="H401" s="57">
        <v>1</v>
      </c>
      <c r="I401" s="57">
        <f t="shared" si="12"/>
        <v>36</v>
      </c>
      <c r="J401" s="55">
        <v>1</v>
      </c>
      <c r="K401" s="55">
        <v>25</v>
      </c>
      <c r="L401" s="55">
        <v>37</v>
      </c>
      <c r="M401" s="59" t="s">
        <v>1382</v>
      </c>
    </row>
    <row r="402" spans="2:13" x14ac:dyDescent="0.25">
      <c r="B402" s="55" t="s">
        <v>1391</v>
      </c>
      <c r="C402" s="55" t="s">
        <v>355</v>
      </c>
      <c r="D402" s="55" t="s">
        <v>1340</v>
      </c>
      <c r="E402" s="55" t="s">
        <v>1392</v>
      </c>
      <c r="F402" s="58" t="s">
        <v>1393</v>
      </c>
      <c r="G402" s="57" t="s">
        <v>1354</v>
      </c>
      <c r="H402" s="62">
        <v>1</v>
      </c>
      <c r="I402" s="57">
        <f t="shared" si="12"/>
        <v>36</v>
      </c>
      <c r="J402" s="55">
        <v>1</v>
      </c>
      <c r="K402" s="55">
        <v>30</v>
      </c>
      <c r="L402" s="55">
        <v>37</v>
      </c>
      <c r="M402" s="59" t="s">
        <v>1382</v>
      </c>
    </row>
    <row r="403" spans="2:13" x14ac:dyDescent="0.25">
      <c r="B403" s="55" t="s">
        <v>1394</v>
      </c>
      <c r="C403" s="55" t="s">
        <v>355</v>
      </c>
      <c r="D403" s="55" t="s">
        <v>1340</v>
      </c>
      <c r="E403" s="55" t="s">
        <v>1395</v>
      </c>
      <c r="F403" s="58" t="s">
        <v>1396</v>
      </c>
      <c r="G403" s="57" t="s">
        <v>303</v>
      </c>
      <c r="H403" s="57">
        <v>1</v>
      </c>
      <c r="I403" s="57">
        <f t="shared" si="12"/>
        <v>36</v>
      </c>
      <c r="J403" s="55">
        <v>1</v>
      </c>
      <c r="K403" s="55">
        <v>50</v>
      </c>
      <c r="L403" s="55">
        <v>70</v>
      </c>
      <c r="M403" s="59" t="s">
        <v>1382</v>
      </c>
    </row>
    <row r="404" spans="2:13" x14ac:dyDescent="0.25">
      <c r="B404" s="55" t="s">
        <v>1397</v>
      </c>
      <c r="C404" s="55" t="s">
        <v>355</v>
      </c>
      <c r="D404" s="55" t="s">
        <v>1340</v>
      </c>
      <c r="E404" s="55" t="s">
        <v>1392</v>
      </c>
      <c r="F404" s="58" t="s">
        <v>1398</v>
      </c>
      <c r="G404" s="57" t="s">
        <v>310</v>
      </c>
      <c r="H404" s="62">
        <v>1</v>
      </c>
      <c r="I404" s="57">
        <f t="shared" si="12"/>
        <v>36</v>
      </c>
      <c r="J404" s="55">
        <v>1</v>
      </c>
      <c r="K404" s="55">
        <v>30</v>
      </c>
      <c r="L404" s="55">
        <v>31</v>
      </c>
      <c r="M404" s="59" t="s">
        <v>1382</v>
      </c>
    </row>
    <row r="405" spans="2:13" x14ac:dyDescent="0.25">
      <c r="B405" s="55" t="s">
        <v>1399</v>
      </c>
      <c r="C405" s="55" t="s">
        <v>355</v>
      </c>
      <c r="D405" s="55" t="s">
        <v>1340</v>
      </c>
      <c r="E405" s="55" t="s">
        <v>1392</v>
      </c>
      <c r="F405" s="58" t="s">
        <v>1400</v>
      </c>
      <c r="G405" s="57" t="s">
        <v>303</v>
      </c>
      <c r="H405" s="57">
        <v>1</v>
      </c>
      <c r="I405" s="57">
        <f t="shared" si="12"/>
        <v>36</v>
      </c>
      <c r="J405" s="55">
        <v>1</v>
      </c>
      <c r="K405" s="55">
        <v>30</v>
      </c>
      <c r="L405" s="55">
        <v>46</v>
      </c>
      <c r="M405" s="59" t="s">
        <v>1382</v>
      </c>
    </row>
    <row r="406" spans="2:13" x14ac:dyDescent="0.25">
      <c r="B406" s="55" t="s">
        <v>1401</v>
      </c>
      <c r="C406" s="55" t="s">
        <v>355</v>
      </c>
      <c r="D406" s="55" t="s">
        <v>1340</v>
      </c>
      <c r="E406" s="55" t="s">
        <v>1392</v>
      </c>
      <c r="F406" s="58" t="s">
        <v>1402</v>
      </c>
      <c r="G406" s="57" t="s">
        <v>303</v>
      </c>
      <c r="H406" s="62">
        <v>1</v>
      </c>
      <c r="I406" s="57">
        <f t="shared" si="12"/>
        <v>36</v>
      </c>
      <c r="J406" s="55">
        <v>1</v>
      </c>
      <c r="K406" s="55">
        <v>30</v>
      </c>
      <c r="L406" s="55">
        <v>41</v>
      </c>
      <c r="M406" s="59" t="s">
        <v>1382</v>
      </c>
    </row>
    <row r="407" spans="2:13" ht="15" customHeight="1" x14ac:dyDescent="0.25">
      <c r="B407" s="55" t="s">
        <v>1403</v>
      </c>
      <c r="C407" s="55" t="s">
        <v>355</v>
      </c>
      <c r="D407" s="55" t="s">
        <v>1340</v>
      </c>
      <c r="E407" s="55" t="s">
        <v>1380</v>
      </c>
      <c r="F407" s="58" t="s">
        <v>1404</v>
      </c>
      <c r="G407" s="57" t="s">
        <v>1354</v>
      </c>
      <c r="H407" s="57">
        <v>1</v>
      </c>
      <c r="I407" s="57">
        <f t="shared" si="12"/>
        <v>36</v>
      </c>
      <c r="J407" s="55">
        <v>2</v>
      </c>
      <c r="K407" s="55">
        <v>25</v>
      </c>
      <c r="L407" s="55">
        <v>66</v>
      </c>
      <c r="M407" s="59" t="s">
        <v>1405</v>
      </c>
    </row>
    <row r="408" spans="2:13" ht="15" customHeight="1" x14ac:dyDescent="0.25">
      <c r="B408" s="55" t="s">
        <v>1406</v>
      </c>
      <c r="C408" s="55" t="s">
        <v>355</v>
      </c>
      <c r="D408" s="55" t="s">
        <v>1340</v>
      </c>
      <c r="E408" s="55" t="s">
        <v>1380</v>
      </c>
      <c r="F408" s="58" t="s">
        <v>1407</v>
      </c>
      <c r="G408" s="57" t="s">
        <v>310</v>
      </c>
      <c r="H408" s="62">
        <v>1</v>
      </c>
      <c r="I408" s="57">
        <f t="shared" si="12"/>
        <v>36</v>
      </c>
      <c r="J408" s="55">
        <v>2</v>
      </c>
      <c r="K408" s="55">
        <v>25</v>
      </c>
      <c r="L408" s="55">
        <v>50</v>
      </c>
      <c r="M408" s="59" t="s">
        <v>1405</v>
      </c>
    </row>
    <row r="409" spans="2:13" ht="15" customHeight="1" x14ac:dyDescent="0.25">
      <c r="B409" s="55" t="s">
        <v>1408</v>
      </c>
      <c r="C409" s="55" t="s">
        <v>355</v>
      </c>
      <c r="D409" s="55" t="s">
        <v>1340</v>
      </c>
      <c r="E409" s="55" t="s">
        <v>1380</v>
      </c>
      <c r="F409" s="58" t="s">
        <v>1409</v>
      </c>
      <c r="G409" s="57" t="s">
        <v>303</v>
      </c>
      <c r="H409" s="57">
        <v>1</v>
      </c>
      <c r="I409" s="57">
        <f t="shared" si="12"/>
        <v>36</v>
      </c>
      <c r="J409" s="55">
        <v>2</v>
      </c>
      <c r="K409" s="55">
        <v>25</v>
      </c>
      <c r="L409" s="55">
        <v>73</v>
      </c>
      <c r="M409" s="59" t="s">
        <v>1405</v>
      </c>
    </row>
    <row r="410" spans="2:13" x14ac:dyDescent="0.25">
      <c r="B410" s="55" t="s">
        <v>1410</v>
      </c>
      <c r="C410" s="55" t="s">
        <v>355</v>
      </c>
      <c r="D410" s="55" t="s">
        <v>1340</v>
      </c>
      <c r="E410" s="55" t="s">
        <v>1392</v>
      </c>
      <c r="F410" s="58" t="s">
        <v>1411</v>
      </c>
      <c r="G410" s="57" t="s">
        <v>1354</v>
      </c>
      <c r="H410" s="62">
        <v>1</v>
      </c>
      <c r="I410" s="57">
        <f t="shared" si="12"/>
        <v>36</v>
      </c>
      <c r="J410" s="55">
        <v>2</v>
      </c>
      <c r="K410" s="55">
        <v>30</v>
      </c>
      <c r="L410" s="55">
        <v>74</v>
      </c>
      <c r="M410" s="59" t="s">
        <v>1405</v>
      </c>
    </row>
    <row r="411" spans="2:13" x14ac:dyDescent="0.25">
      <c r="B411" s="55" t="s">
        <v>1412</v>
      </c>
      <c r="C411" s="55" t="s">
        <v>355</v>
      </c>
      <c r="D411" s="55" t="s">
        <v>1340</v>
      </c>
      <c r="E411" s="55" t="s">
        <v>1392</v>
      </c>
      <c r="F411" s="58" t="s">
        <v>1413</v>
      </c>
      <c r="G411" s="57" t="s">
        <v>310</v>
      </c>
      <c r="H411" s="57">
        <v>1</v>
      </c>
      <c r="I411" s="57">
        <f t="shared" si="12"/>
        <v>36</v>
      </c>
      <c r="J411" s="55">
        <v>2</v>
      </c>
      <c r="K411" s="55">
        <v>30</v>
      </c>
      <c r="L411" s="55">
        <v>58</v>
      </c>
      <c r="M411" s="59" t="s">
        <v>1405</v>
      </c>
    </row>
    <row r="412" spans="2:13" x14ac:dyDescent="0.25">
      <c r="B412" s="55" t="s">
        <v>1414</v>
      </c>
      <c r="C412" s="55" t="s">
        <v>355</v>
      </c>
      <c r="D412" s="55" t="s">
        <v>1340</v>
      </c>
      <c r="E412" s="55" t="s">
        <v>1392</v>
      </c>
      <c r="F412" s="58" t="s">
        <v>1415</v>
      </c>
      <c r="G412" s="57" t="s">
        <v>303</v>
      </c>
      <c r="H412" s="62">
        <v>1</v>
      </c>
      <c r="I412" s="57">
        <f t="shared" si="12"/>
        <v>36</v>
      </c>
      <c r="J412" s="55">
        <v>2</v>
      </c>
      <c r="K412" s="55">
        <v>30</v>
      </c>
      <c r="L412" s="55">
        <v>81</v>
      </c>
      <c r="M412" s="59" t="s">
        <v>1405</v>
      </c>
    </row>
    <row r="413" spans="2:13" x14ac:dyDescent="0.25">
      <c r="B413" s="55" t="s">
        <v>1416</v>
      </c>
      <c r="C413" s="55" t="s">
        <v>355</v>
      </c>
      <c r="D413" s="55" t="s">
        <v>1340</v>
      </c>
      <c r="E413" s="55" t="s">
        <v>1380</v>
      </c>
      <c r="F413" s="58" t="s">
        <v>1417</v>
      </c>
      <c r="G413" s="57" t="s">
        <v>1354</v>
      </c>
      <c r="H413" s="57">
        <v>1</v>
      </c>
      <c r="I413" s="57">
        <f t="shared" si="12"/>
        <v>36</v>
      </c>
      <c r="J413" s="55">
        <v>3</v>
      </c>
      <c r="K413" s="55">
        <v>25</v>
      </c>
      <c r="L413" s="55">
        <v>104</v>
      </c>
      <c r="M413" s="59" t="s">
        <v>1418</v>
      </c>
    </row>
    <row r="414" spans="2:13" x14ac:dyDescent="0.25">
      <c r="B414" s="55" t="s">
        <v>1419</v>
      </c>
      <c r="C414" s="55" t="s">
        <v>355</v>
      </c>
      <c r="D414" s="55" t="s">
        <v>1340</v>
      </c>
      <c r="E414" s="55" t="s">
        <v>1380</v>
      </c>
      <c r="F414" s="58" t="s">
        <v>1420</v>
      </c>
      <c r="G414" s="57" t="s">
        <v>310</v>
      </c>
      <c r="H414" s="62">
        <v>1</v>
      </c>
      <c r="I414" s="57">
        <f t="shared" si="12"/>
        <v>36</v>
      </c>
      <c r="J414" s="55">
        <v>3</v>
      </c>
      <c r="K414" s="55">
        <v>25</v>
      </c>
      <c r="L414" s="55">
        <v>76</v>
      </c>
      <c r="M414" s="59" t="s">
        <v>1418</v>
      </c>
    </row>
    <row r="415" spans="2:13" ht="15" customHeight="1" x14ac:dyDescent="0.25">
      <c r="B415" s="55" t="s">
        <v>1421</v>
      </c>
      <c r="C415" s="55" t="s">
        <v>355</v>
      </c>
      <c r="D415" s="55" t="s">
        <v>1340</v>
      </c>
      <c r="E415" s="55" t="s">
        <v>1380</v>
      </c>
      <c r="F415" s="58" t="s">
        <v>1422</v>
      </c>
      <c r="G415" s="57" t="s">
        <v>303</v>
      </c>
      <c r="H415" s="57">
        <v>1</v>
      </c>
      <c r="I415" s="57">
        <f t="shared" si="12"/>
        <v>36</v>
      </c>
      <c r="J415" s="55">
        <v>3</v>
      </c>
      <c r="K415" s="55">
        <v>25</v>
      </c>
      <c r="L415" s="55">
        <v>115</v>
      </c>
      <c r="M415" s="59" t="s">
        <v>1418</v>
      </c>
    </row>
    <row r="416" spans="2:13" ht="15" customHeight="1" x14ac:dyDescent="0.25">
      <c r="B416" s="55" t="s">
        <v>1423</v>
      </c>
      <c r="C416" s="55" t="s">
        <v>355</v>
      </c>
      <c r="D416" s="55" t="s">
        <v>1340</v>
      </c>
      <c r="E416" s="55" t="s">
        <v>1392</v>
      </c>
      <c r="F416" s="58" t="s">
        <v>1424</v>
      </c>
      <c r="G416" s="57" t="s">
        <v>1354</v>
      </c>
      <c r="H416" s="62">
        <v>1</v>
      </c>
      <c r="I416" s="57">
        <f t="shared" si="12"/>
        <v>36</v>
      </c>
      <c r="J416" s="55">
        <v>3</v>
      </c>
      <c r="K416" s="55">
        <v>30</v>
      </c>
      <c r="L416" s="55">
        <v>120</v>
      </c>
      <c r="M416" s="59" t="s">
        <v>1418</v>
      </c>
    </row>
    <row r="417" spans="2:13" x14ac:dyDescent="0.25">
      <c r="B417" s="55" t="s">
        <v>1425</v>
      </c>
      <c r="C417" s="55" t="s">
        <v>355</v>
      </c>
      <c r="D417" s="55" t="s">
        <v>1340</v>
      </c>
      <c r="E417" s="55" t="s">
        <v>1392</v>
      </c>
      <c r="F417" s="58" t="s">
        <v>1426</v>
      </c>
      <c r="G417" s="57" t="s">
        <v>303</v>
      </c>
      <c r="H417" s="57">
        <v>1</v>
      </c>
      <c r="I417" s="57">
        <f t="shared" si="12"/>
        <v>36</v>
      </c>
      <c r="J417" s="55">
        <v>3</v>
      </c>
      <c r="K417" s="55">
        <v>30</v>
      </c>
      <c r="L417" s="55">
        <v>127</v>
      </c>
      <c r="M417" s="59" t="s">
        <v>1418</v>
      </c>
    </row>
    <row r="418" spans="2:13" x14ac:dyDescent="0.25">
      <c r="B418" s="55" t="s">
        <v>1427</v>
      </c>
      <c r="C418" s="55" t="s">
        <v>355</v>
      </c>
      <c r="D418" s="55" t="s">
        <v>1340</v>
      </c>
      <c r="E418" s="55" t="s">
        <v>1380</v>
      </c>
      <c r="F418" s="58" t="s">
        <v>1428</v>
      </c>
      <c r="G418" s="57" t="s">
        <v>1354</v>
      </c>
      <c r="H418" s="62">
        <v>1</v>
      </c>
      <c r="I418" s="57">
        <f t="shared" si="12"/>
        <v>36</v>
      </c>
      <c r="J418" s="55">
        <v>4</v>
      </c>
      <c r="K418" s="55">
        <v>25</v>
      </c>
      <c r="L418" s="55">
        <v>132</v>
      </c>
      <c r="M418" s="59" t="s">
        <v>1429</v>
      </c>
    </row>
    <row r="419" spans="2:13" x14ac:dyDescent="0.25">
      <c r="B419" s="55" t="s">
        <v>1430</v>
      </c>
      <c r="C419" s="55" t="s">
        <v>355</v>
      </c>
      <c r="D419" s="55" t="s">
        <v>1340</v>
      </c>
      <c r="E419" s="55" t="s">
        <v>1380</v>
      </c>
      <c r="F419" s="58" t="s">
        <v>1431</v>
      </c>
      <c r="G419" s="57" t="s">
        <v>310</v>
      </c>
      <c r="H419" s="57">
        <v>1</v>
      </c>
      <c r="I419" s="57">
        <f t="shared" si="12"/>
        <v>36</v>
      </c>
      <c r="J419" s="55">
        <v>4</v>
      </c>
      <c r="K419" s="55">
        <v>25</v>
      </c>
      <c r="L419" s="55">
        <v>100</v>
      </c>
      <c r="M419" s="59" t="s">
        <v>1429</v>
      </c>
    </row>
    <row r="420" spans="2:13" x14ac:dyDescent="0.25">
      <c r="B420" s="55" t="s">
        <v>1432</v>
      </c>
      <c r="C420" s="55" t="s">
        <v>355</v>
      </c>
      <c r="D420" s="55" t="s">
        <v>1340</v>
      </c>
      <c r="E420" s="55" t="s">
        <v>1392</v>
      </c>
      <c r="F420" s="58" t="s">
        <v>1433</v>
      </c>
      <c r="G420" s="57" t="s">
        <v>1354</v>
      </c>
      <c r="H420" s="62">
        <v>1</v>
      </c>
      <c r="I420" s="57">
        <f t="shared" si="12"/>
        <v>36</v>
      </c>
      <c r="J420" s="55">
        <v>4</v>
      </c>
      <c r="K420" s="55">
        <v>30</v>
      </c>
      <c r="L420" s="55">
        <v>148</v>
      </c>
      <c r="M420" s="59" t="s">
        <v>1429</v>
      </c>
    </row>
    <row r="421" spans="2:13" ht="15" customHeight="1" x14ac:dyDescent="0.25">
      <c r="B421" s="55" t="s">
        <v>1434</v>
      </c>
      <c r="C421" s="55" t="s">
        <v>355</v>
      </c>
      <c r="D421" s="55" t="s">
        <v>1340</v>
      </c>
      <c r="E421" s="55" t="s">
        <v>1392</v>
      </c>
      <c r="F421" s="58" t="s">
        <v>1435</v>
      </c>
      <c r="G421" s="57" t="s">
        <v>310</v>
      </c>
      <c r="H421" s="57">
        <v>1</v>
      </c>
      <c r="I421" s="57">
        <f t="shared" si="12"/>
        <v>36</v>
      </c>
      <c r="J421" s="55">
        <v>4</v>
      </c>
      <c r="K421" s="55">
        <v>30</v>
      </c>
      <c r="L421" s="55">
        <v>116</v>
      </c>
      <c r="M421" s="59" t="s">
        <v>1429</v>
      </c>
    </row>
    <row r="422" spans="2:13" ht="15" customHeight="1" x14ac:dyDescent="0.25">
      <c r="B422" s="55" t="s">
        <v>1436</v>
      </c>
      <c r="C422" s="55" t="s">
        <v>355</v>
      </c>
      <c r="D422" s="55" t="s">
        <v>1340</v>
      </c>
      <c r="E422" s="55" t="s">
        <v>1392</v>
      </c>
      <c r="F422" s="58" t="s">
        <v>1437</v>
      </c>
      <c r="G422" s="57" t="s">
        <v>303</v>
      </c>
      <c r="H422" s="62">
        <v>1</v>
      </c>
      <c r="I422" s="57">
        <f t="shared" si="12"/>
        <v>36</v>
      </c>
      <c r="J422" s="55">
        <v>4</v>
      </c>
      <c r="K422" s="55">
        <v>30</v>
      </c>
      <c r="L422" s="55">
        <v>162</v>
      </c>
      <c r="M422" s="59" t="s">
        <v>1429</v>
      </c>
    </row>
    <row r="423" spans="2:13" ht="15" customHeight="1" x14ac:dyDescent="0.25">
      <c r="B423" s="55" t="s">
        <v>1438</v>
      </c>
      <c r="C423" s="55" t="s">
        <v>355</v>
      </c>
      <c r="D423" s="55" t="s">
        <v>1340</v>
      </c>
      <c r="E423" s="55" t="s">
        <v>1380</v>
      </c>
      <c r="F423" s="58" t="s">
        <v>1439</v>
      </c>
      <c r="G423" s="57" t="s">
        <v>1354</v>
      </c>
      <c r="H423" s="57">
        <v>1</v>
      </c>
      <c r="I423" s="57">
        <f t="shared" si="12"/>
        <v>36</v>
      </c>
      <c r="J423" s="55">
        <v>6</v>
      </c>
      <c r="K423" s="55">
        <v>25</v>
      </c>
      <c r="L423" s="55">
        <v>198</v>
      </c>
      <c r="M423" s="59" t="s">
        <v>1440</v>
      </c>
    </row>
    <row r="424" spans="2:13" ht="15" customHeight="1" x14ac:dyDescent="0.25">
      <c r="B424" s="55" t="s">
        <v>1441</v>
      </c>
      <c r="C424" s="55" t="s">
        <v>355</v>
      </c>
      <c r="D424" s="55" t="s">
        <v>1340</v>
      </c>
      <c r="E424" s="55" t="s">
        <v>1392</v>
      </c>
      <c r="F424" s="58" t="s">
        <v>1442</v>
      </c>
      <c r="G424" s="57" t="s">
        <v>1354</v>
      </c>
      <c r="H424" s="62">
        <v>1</v>
      </c>
      <c r="I424" s="57">
        <f t="shared" si="12"/>
        <v>36</v>
      </c>
      <c r="J424" s="55">
        <v>6</v>
      </c>
      <c r="K424" s="55">
        <v>30</v>
      </c>
      <c r="L424" s="55">
        <v>238</v>
      </c>
      <c r="M424" s="59" t="s">
        <v>1440</v>
      </c>
    </row>
    <row r="425" spans="2:13" ht="15" customHeight="1" x14ac:dyDescent="0.25">
      <c r="B425" s="55" t="s">
        <v>1443</v>
      </c>
      <c r="C425" s="55" t="s">
        <v>355</v>
      </c>
      <c r="D425" s="55" t="s">
        <v>1340</v>
      </c>
      <c r="E425" s="55" t="s">
        <v>1444</v>
      </c>
      <c r="F425" s="58" t="s">
        <v>1445</v>
      </c>
      <c r="G425" s="57" t="s">
        <v>1354</v>
      </c>
      <c r="H425" s="57">
        <v>1</v>
      </c>
      <c r="I425" s="57">
        <f t="shared" si="12"/>
        <v>48</v>
      </c>
      <c r="J425" s="55">
        <v>1</v>
      </c>
      <c r="K425" s="55">
        <v>34</v>
      </c>
      <c r="L425" s="55">
        <v>43</v>
      </c>
      <c r="M425" s="59" t="s">
        <v>1446</v>
      </c>
    </row>
    <row r="426" spans="2:13" ht="15" customHeight="1" x14ac:dyDescent="0.25">
      <c r="B426" s="55" t="s">
        <v>1447</v>
      </c>
      <c r="C426" s="55" t="s">
        <v>355</v>
      </c>
      <c r="D426" s="55" t="s">
        <v>1340</v>
      </c>
      <c r="E426" s="55" t="s">
        <v>1444</v>
      </c>
      <c r="F426" s="58" t="s">
        <v>1448</v>
      </c>
      <c r="G426" s="57" t="s">
        <v>1354</v>
      </c>
      <c r="H426" s="57">
        <v>2</v>
      </c>
      <c r="I426" s="57">
        <f t="shared" si="12"/>
        <v>48</v>
      </c>
      <c r="J426" s="55">
        <v>1</v>
      </c>
      <c r="K426" s="55">
        <v>34</v>
      </c>
      <c r="L426" s="55">
        <v>43</v>
      </c>
      <c r="M426" s="59" t="s">
        <v>1446</v>
      </c>
    </row>
    <row r="427" spans="2:13" ht="15" customHeight="1" x14ac:dyDescent="0.25">
      <c r="B427" s="55" t="s">
        <v>1449</v>
      </c>
      <c r="C427" s="55" t="s">
        <v>355</v>
      </c>
      <c r="D427" s="55" t="s">
        <v>1340</v>
      </c>
      <c r="E427" s="55" t="s">
        <v>1444</v>
      </c>
      <c r="F427" s="58" t="s">
        <v>1450</v>
      </c>
      <c r="G427" s="57" t="s">
        <v>1354</v>
      </c>
      <c r="H427" s="57">
        <v>1</v>
      </c>
      <c r="I427" s="57">
        <f t="shared" si="12"/>
        <v>48</v>
      </c>
      <c r="J427" s="55">
        <v>1</v>
      </c>
      <c r="K427" s="55">
        <v>34</v>
      </c>
      <c r="L427" s="55">
        <v>36</v>
      </c>
      <c r="M427" s="59" t="s">
        <v>1446</v>
      </c>
    </row>
    <row r="428" spans="2:13" ht="15" customHeight="1" x14ac:dyDescent="0.25">
      <c r="B428" s="55" t="s">
        <v>1451</v>
      </c>
      <c r="C428" s="55" t="s">
        <v>355</v>
      </c>
      <c r="D428" s="55" t="s">
        <v>1340</v>
      </c>
      <c r="E428" s="55" t="s">
        <v>1452</v>
      </c>
      <c r="F428" s="160" t="s">
        <v>1453</v>
      </c>
      <c r="G428" s="57" t="s">
        <v>303</v>
      </c>
      <c r="H428" s="57">
        <v>1</v>
      </c>
      <c r="I428" s="57">
        <f t="shared" si="12"/>
        <v>48</v>
      </c>
      <c r="J428" s="55">
        <v>1</v>
      </c>
      <c r="K428" s="55">
        <v>55</v>
      </c>
      <c r="L428" s="55">
        <v>80</v>
      </c>
      <c r="M428" s="59" t="s">
        <v>1446</v>
      </c>
    </row>
    <row r="429" spans="2:13" ht="15" customHeight="1" x14ac:dyDescent="0.25">
      <c r="B429" s="55" t="s">
        <v>1454</v>
      </c>
      <c r="C429" s="55" t="s">
        <v>355</v>
      </c>
      <c r="D429" s="55" t="s">
        <v>1340</v>
      </c>
      <c r="E429" s="55" t="s">
        <v>1455</v>
      </c>
      <c r="F429" s="160" t="s">
        <v>1456</v>
      </c>
      <c r="G429" s="57" t="s">
        <v>303</v>
      </c>
      <c r="H429" s="57">
        <v>1</v>
      </c>
      <c r="I429" s="57">
        <f t="shared" si="12"/>
        <v>48</v>
      </c>
      <c r="J429" s="55">
        <v>1</v>
      </c>
      <c r="K429" s="55">
        <v>30</v>
      </c>
      <c r="L429" s="55">
        <v>51</v>
      </c>
      <c r="M429" s="59" t="s">
        <v>1446</v>
      </c>
    </row>
    <row r="430" spans="2:13" x14ac:dyDescent="0.25">
      <c r="B430" s="55" t="s">
        <v>1457</v>
      </c>
      <c r="C430" s="55" t="s">
        <v>355</v>
      </c>
      <c r="D430" s="55" t="s">
        <v>1340</v>
      </c>
      <c r="E430" s="55" t="s">
        <v>1444</v>
      </c>
      <c r="F430" s="160" t="s">
        <v>1458</v>
      </c>
      <c r="G430" s="57" t="s">
        <v>310</v>
      </c>
      <c r="H430" s="57">
        <v>1</v>
      </c>
      <c r="I430" s="57">
        <f t="shared" si="12"/>
        <v>48</v>
      </c>
      <c r="J430" s="55">
        <v>1</v>
      </c>
      <c r="K430" s="55">
        <v>34</v>
      </c>
      <c r="L430" s="55">
        <v>32</v>
      </c>
      <c r="M430" s="59" t="s">
        <v>1446</v>
      </c>
    </row>
    <row r="431" spans="2:13" x14ac:dyDescent="0.25">
      <c r="B431" s="55" t="s">
        <v>1459</v>
      </c>
      <c r="C431" s="55" t="s">
        <v>355</v>
      </c>
      <c r="D431" s="55" t="s">
        <v>1340</v>
      </c>
      <c r="E431" s="55" t="s">
        <v>1444</v>
      </c>
      <c r="F431" s="160" t="s">
        <v>1460</v>
      </c>
      <c r="G431" s="57" t="s">
        <v>310</v>
      </c>
      <c r="H431" s="57">
        <v>1</v>
      </c>
      <c r="I431" s="57">
        <f t="shared" si="12"/>
        <v>48</v>
      </c>
      <c r="J431" s="55">
        <v>1</v>
      </c>
      <c r="K431" s="55">
        <v>34</v>
      </c>
      <c r="L431" s="55">
        <v>32</v>
      </c>
      <c r="M431" s="59" t="s">
        <v>1446</v>
      </c>
    </row>
    <row r="432" spans="2:13" x14ac:dyDescent="0.25">
      <c r="B432" s="55" t="s">
        <v>1461</v>
      </c>
      <c r="C432" s="55" t="s">
        <v>355</v>
      </c>
      <c r="D432" s="55" t="s">
        <v>1340</v>
      </c>
      <c r="E432" s="55" t="s">
        <v>1444</v>
      </c>
      <c r="F432" s="160" t="s">
        <v>1462</v>
      </c>
      <c r="G432" s="57" t="s">
        <v>303</v>
      </c>
      <c r="H432" s="57">
        <v>1</v>
      </c>
      <c r="I432" s="57">
        <f t="shared" si="12"/>
        <v>48</v>
      </c>
      <c r="J432" s="55">
        <v>1</v>
      </c>
      <c r="K432" s="55">
        <v>34</v>
      </c>
      <c r="L432" s="55">
        <v>50</v>
      </c>
      <c r="M432" s="59" t="s">
        <v>1446</v>
      </c>
    </row>
    <row r="433" spans="2:13" x14ac:dyDescent="0.25">
      <c r="B433" s="55" t="s">
        <v>1463</v>
      </c>
      <c r="C433" s="55" t="s">
        <v>355</v>
      </c>
      <c r="D433" s="55" t="s">
        <v>1340</v>
      </c>
      <c r="E433" s="55" t="s">
        <v>1464</v>
      </c>
      <c r="F433" s="160" t="s">
        <v>1465</v>
      </c>
      <c r="G433" s="57" t="s">
        <v>303</v>
      </c>
      <c r="H433" s="57">
        <v>1</v>
      </c>
      <c r="I433" s="57">
        <f t="shared" si="12"/>
        <v>48</v>
      </c>
      <c r="J433" s="55">
        <v>1</v>
      </c>
      <c r="K433" s="55"/>
      <c r="L433" s="55">
        <v>123</v>
      </c>
      <c r="M433" s="59" t="s">
        <v>1446</v>
      </c>
    </row>
    <row r="434" spans="2:13" x14ac:dyDescent="0.25">
      <c r="B434" s="55" t="s">
        <v>1466</v>
      </c>
      <c r="C434" s="55" t="s">
        <v>355</v>
      </c>
      <c r="D434" s="55" t="s">
        <v>1340</v>
      </c>
      <c r="E434" s="55" t="s">
        <v>1467</v>
      </c>
      <c r="F434" s="160" t="s">
        <v>1468</v>
      </c>
      <c r="G434" s="55" t="s">
        <v>310</v>
      </c>
      <c r="H434" s="57">
        <v>1</v>
      </c>
      <c r="I434" s="57">
        <f t="shared" si="12"/>
        <v>48</v>
      </c>
      <c r="J434" s="55">
        <v>1</v>
      </c>
      <c r="K434" s="55">
        <v>25</v>
      </c>
      <c r="L434" s="60">
        <v>25</v>
      </c>
      <c r="M434" s="59" t="s">
        <v>1446</v>
      </c>
    </row>
    <row r="435" spans="2:13" x14ac:dyDescent="0.25">
      <c r="B435" s="55" t="s">
        <v>1469</v>
      </c>
      <c r="C435" s="55" t="s">
        <v>355</v>
      </c>
      <c r="D435" s="55" t="s">
        <v>1340</v>
      </c>
      <c r="E435" s="55" t="s">
        <v>1467</v>
      </c>
      <c r="F435" s="160" t="s">
        <v>1470</v>
      </c>
      <c r="G435" s="55" t="s">
        <v>310</v>
      </c>
      <c r="H435" s="57">
        <v>1</v>
      </c>
      <c r="I435" s="57">
        <f t="shared" si="12"/>
        <v>48</v>
      </c>
      <c r="J435" s="55">
        <v>1</v>
      </c>
      <c r="K435" s="55">
        <v>25</v>
      </c>
      <c r="L435" s="60">
        <v>19</v>
      </c>
      <c r="M435" s="59" t="s">
        <v>1446</v>
      </c>
    </row>
    <row r="436" spans="2:13" x14ac:dyDescent="0.25">
      <c r="B436" s="55" t="s">
        <v>1471</v>
      </c>
      <c r="C436" s="55" t="s">
        <v>355</v>
      </c>
      <c r="D436" s="55" t="s">
        <v>1340</v>
      </c>
      <c r="E436" s="55" t="s">
        <v>1467</v>
      </c>
      <c r="F436" s="160" t="s">
        <v>1472</v>
      </c>
      <c r="G436" s="55" t="s">
        <v>310</v>
      </c>
      <c r="H436" s="57">
        <v>1</v>
      </c>
      <c r="I436" s="57">
        <f t="shared" si="12"/>
        <v>48</v>
      </c>
      <c r="J436" s="55">
        <v>1</v>
      </c>
      <c r="K436" s="55">
        <v>25</v>
      </c>
      <c r="L436" s="60">
        <v>20</v>
      </c>
      <c r="M436" s="59" t="s">
        <v>1446</v>
      </c>
    </row>
    <row r="437" spans="2:13" x14ac:dyDescent="0.25">
      <c r="B437" s="55" t="s">
        <v>1473</v>
      </c>
      <c r="C437" s="55" t="s">
        <v>355</v>
      </c>
      <c r="D437" s="55" t="s">
        <v>1340</v>
      </c>
      <c r="E437" s="55" t="s">
        <v>1474</v>
      </c>
      <c r="F437" s="160" t="s">
        <v>1475</v>
      </c>
      <c r="G437" s="57" t="s">
        <v>1354</v>
      </c>
      <c r="H437" s="57">
        <v>1</v>
      </c>
      <c r="I437" s="57">
        <f t="shared" si="12"/>
        <v>48</v>
      </c>
      <c r="J437" s="55">
        <v>1</v>
      </c>
      <c r="K437" s="55">
        <v>40</v>
      </c>
      <c r="L437" s="55">
        <v>50</v>
      </c>
      <c r="M437" s="59" t="s">
        <v>1446</v>
      </c>
    </row>
    <row r="438" spans="2:13" x14ac:dyDescent="0.25">
      <c r="B438" s="55" t="s">
        <v>1476</v>
      </c>
      <c r="C438" s="55" t="s">
        <v>355</v>
      </c>
      <c r="D438" s="55" t="s">
        <v>1340</v>
      </c>
      <c r="E438" s="55" t="s">
        <v>1477</v>
      </c>
      <c r="F438" s="160" t="s">
        <v>1478</v>
      </c>
      <c r="G438" s="57" t="s">
        <v>303</v>
      </c>
      <c r="H438" s="57">
        <v>1</v>
      </c>
      <c r="I438" s="57">
        <f t="shared" si="12"/>
        <v>48</v>
      </c>
      <c r="J438" s="55">
        <v>1</v>
      </c>
      <c r="K438" s="55">
        <v>60</v>
      </c>
      <c r="L438" s="55">
        <v>85</v>
      </c>
      <c r="M438" s="59" t="s">
        <v>1446</v>
      </c>
    </row>
    <row r="439" spans="2:13" x14ac:dyDescent="0.25">
      <c r="B439" s="55" t="s">
        <v>1479</v>
      </c>
      <c r="C439" s="55" t="s">
        <v>355</v>
      </c>
      <c r="D439" s="55" t="s">
        <v>1340</v>
      </c>
      <c r="E439" s="55" t="s">
        <v>1480</v>
      </c>
      <c r="F439" s="160" t="s">
        <v>1481</v>
      </c>
      <c r="G439" s="57" t="s">
        <v>310</v>
      </c>
      <c r="H439" s="57">
        <v>1</v>
      </c>
      <c r="I439" s="57">
        <f t="shared" si="12"/>
        <v>48</v>
      </c>
      <c r="J439" s="55">
        <v>1</v>
      </c>
      <c r="K439" s="55">
        <v>39</v>
      </c>
      <c r="L439" s="55">
        <v>46</v>
      </c>
      <c r="M439" s="59" t="s">
        <v>1446</v>
      </c>
    </row>
    <row r="440" spans="2:13" x14ac:dyDescent="0.25">
      <c r="B440" s="55" t="s">
        <v>1482</v>
      </c>
      <c r="C440" s="55" t="s">
        <v>355</v>
      </c>
      <c r="D440" s="55" t="s">
        <v>1340</v>
      </c>
      <c r="E440" s="55" t="s">
        <v>1480</v>
      </c>
      <c r="F440" s="160" t="s">
        <v>1483</v>
      </c>
      <c r="G440" s="57" t="s">
        <v>310</v>
      </c>
      <c r="H440" s="57">
        <v>1</v>
      </c>
      <c r="I440" s="57">
        <f t="shared" si="12"/>
        <v>48</v>
      </c>
      <c r="J440" s="55">
        <v>1</v>
      </c>
      <c r="K440" s="55">
        <v>39</v>
      </c>
      <c r="L440" s="55">
        <v>37</v>
      </c>
      <c r="M440" s="59" t="s">
        <v>1446</v>
      </c>
    </row>
    <row r="441" spans="2:13" ht="14.25" customHeight="1" x14ac:dyDescent="0.25">
      <c r="B441" s="55" t="s">
        <v>1484</v>
      </c>
      <c r="C441" s="55" t="s">
        <v>355</v>
      </c>
      <c r="D441" s="55" t="s">
        <v>1340</v>
      </c>
      <c r="E441" s="55" t="s">
        <v>1480</v>
      </c>
      <c r="F441" s="160" t="s">
        <v>1485</v>
      </c>
      <c r="G441" s="57" t="s">
        <v>303</v>
      </c>
      <c r="H441" s="57">
        <v>1</v>
      </c>
      <c r="I441" s="57">
        <f t="shared" si="12"/>
        <v>48</v>
      </c>
      <c r="J441" s="55">
        <v>1</v>
      </c>
      <c r="K441" s="55">
        <v>39</v>
      </c>
      <c r="L441" s="55">
        <v>60</v>
      </c>
      <c r="M441" s="59" t="s">
        <v>1446</v>
      </c>
    </row>
    <row r="442" spans="2:13" ht="14.25" customHeight="1" x14ac:dyDescent="0.25">
      <c r="B442" s="55" t="s">
        <v>1486</v>
      </c>
      <c r="C442" s="55" t="s">
        <v>355</v>
      </c>
      <c r="D442" s="55" t="s">
        <v>1340</v>
      </c>
      <c r="E442" s="55" t="s">
        <v>1480</v>
      </c>
      <c r="F442" s="160" t="s">
        <v>1487</v>
      </c>
      <c r="G442" s="57" t="s">
        <v>303</v>
      </c>
      <c r="H442" s="57">
        <v>1</v>
      </c>
      <c r="I442" s="57">
        <f t="shared" si="12"/>
        <v>48</v>
      </c>
      <c r="J442" s="55">
        <v>1</v>
      </c>
      <c r="K442" s="55">
        <v>39</v>
      </c>
      <c r="L442" s="55">
        <v>52</v>
      </c>
      <c r="M442" s="59" t="s">
        <v>1446</v>
      </c>
    </row>
    <row r="443" spans="2:13" ht="14.25" customHeight="1" x14ac:dyDescent="0.25">
      <c r="B443" s="55" t="s">
        <v>1488</v>
      </c>
      <c r="C443" s="55" t="s">
        <v>355</v>
      </c>
      <c r="D443" s="55" t="s">
        <v>1340</v>
      </c>
      <c r="E443" s="55" t="s">
        <v>1474</v>
      </c>
      <c r="F443" s="160" t="s">
        <v>1489</v>
      </c>
      <c r="G443" s="57" t="s">
        <v>310</v>
      </c>
      <c r="H443" s="57">
        <v>1</v>
      </c>
      <c r="I443" s="57">
        <f t="shared" si="12"/>
        <v>48</v>
      </c>
      <c r="J443" s="55">
        <v>1</v>
      </c>
      <c r="K443" s="55">
        <v>40</v>
      </c>
      <c r="L443" s="55">
        <v>36</v>
      </c>
      <c r="M443" s="59" t="s">
        <v>1446</v>
      </c>
    </row>
    <row r="444" spans="2:13" ht="14.25" customHeight="1" x14ac:dyDescent="0.25">
      <c r="B444" s="55" t="s">
        <v>1490</v>
      </c>
      <c r="C444" s="55" t="s">
        <v>355</v>
      </c>
      <c r="D444" s="55" t="s">
        <v>1340</v>
      </c>
      <c r="E444" s="55" t="s">
        <v>1474</v>
      </c>
      <c r="F444" s="160" t="s">
        <v>1491</v>
      </c>
      <c r="G444" s="57" t="s">
        <v>303</v>
      </c>
      <c r="H444" s="57">
        <v>1</v>
      </c>
      <c r="I444" s="57">
        <f t="shared" si="12"/>
        <v>48</v>
      </c>
      <c r="J444" s="55">
        <v>1</v>
      </c>
      <c r="K444" s="55">
        <v>40</v>
      </c>
      <c r="L444" s="55">
        <v>57</v>
      </c>
      <c r="M444" s="59" t="s">
        <v>1446</v>
      </c>
    </row>
    <row r="445" spans="2:13" ht="14.25" customHeight="1" x14ac:dyDescent="0.25">
      <c r="B445" s="55" t="s">
        <v>1492</v>
      </c>
      <c r="C445" s="55" t="s">
        <v>355</v>
      </c>
      <c r="D445" s="55" t="s">
        <v>1340</v>
      </c>
      <c r="E445" s="55" t="s">
        <v>1493</v>
      </c>
      <c r="F445" s="160" t="s">
        <v>1494</v>
      </c>
      <c r="G445" s="57" t="s">
        <v>303</v>
      </c>
      <c r="H445" s="57">
        <v>1</v>
      </c>
      <c r="I445" s="57">
        <f t="shared" si="12"/>
        <v>48</v>
      </c>
      <c r="J445" s="55">
        <v>1</v>
      </c>
      <c r="K445" s="55">
        <v>110</v>
      </c>
      <c r="L445" s="55">
        <v>135</v>
      </c>
      <c r="M445" s="59" t="s">
        <v>1446</v>
      </c>
    </row>
    <row r="446" spans="2:13" ht="14.25" customHeight="1" x14ac:dyDescent="0.25">
      <c r="B446" s="55" t="s">
        <v>1495</v>
      </c>
      <c r="C446" s="55" t="s">
        <v>355</v>
      </c>
      <c r="D446" s="55" t="s">
        <v>1340</v>
      </c>
      <c r="E446" s="55" t="s">
        <v>1444</v>
      </c>
      <c r="F446" s="160" t="s">
        <v>1496</v>
      </c>
      <c r="G446" s="57" t="s">
        <v>1354</v>
      </c>
      <c r="H446" s="57">
        <v>1</v>
      </c>
      <c r="I446" s="57">
        <f t="shared" si="12"/>
        <v>48</v>
      </c>
      <c r="J446" s="55">
        <v>2</v>
      </c>
      <c r="K446" s="55">
        <v>34</v>
      </c>
      <c r="L446" s="55">
        <v>72</v>
      </c>
      <c r="M446" s="59" t="s">
        <v>1497</v>
      </c>
    </row>
    <row r="447" spans="2:13" x14ac:dyDescent="0.25">
      <c r="B447" s="55" t="s">
        <v>1498</v>
      </c>
      <c r="C447" s="55" t="s">
        <v>355</v>
      </c>
      <c r="D447" s="55" t="s">
        <v>1340</v>
      </c>
      <c r="E447" s="55" t="s">
        <v>1444</v>
      </c>
      <c r="F447" s="160" t="s">
        <v>1499</v>
      </c>
      <c r="G447" s="57" t="s">
        <v>1354</v>
      </c>
      <c r="H447" s="57">
        <v>2</v>
      </c>
      <c r="I447" s="57">
        <f t="shared" ref="I447:I510" si="13">MID(B447,2,1)*12</f>
        <v>48</v>
      </c>
      <c r="J447" s="55">
        <v>2</v>
      </c>
      <c r="K447" s="55">
        <v>34</v>
      </c>
      <c r="L447" s="55">
        <v>76</v>
      </c>
      <c r="M447" s="59" t="s">
        <v>1497</v>
      </c>
    </row>
    <row r="448" spans="2:13" x14ac:dyDescent="0.25">
      <c r="B448" s="55" t="s">
        <v>1500</v>
      </c>
      <c r="C448" s="55" t="s">
        <v>355</v>
      </c>
      <c r="D448" s="55" t="s">
        <v>1340</v>
      </c>
      <c r="E448" s="55" t="s">
        <v>1452</v>
      </c>
      <c r="F448" s="160" t="s">
        <v>1501</v>
      </c>
      <c r="G448" s="57" t="s">
        <v>303</v>
      </c>
      <c r="H448" s="57">
        <v>1</v>
      </c>
      <c r="I448" s="57">
        <f t="shared" si="13"/>
        <v>48</v>
      </c>
      <c r="J448" s="55">
        <v>2</v>
      </c>
      <c r="K448" s="55">
        <v>55</v>
      </c>
      <c r="L448" s="55">
        <v>135</v>
      </c>
      <c r="M448" s="59" t="s">
        <v>1497</v>
      </c>
    </row>
    <row r="449" spans="2:13" x14ac:dyDescent="0.25">
      <c r="B449" s="55" t="s">
        <v>1502</v>
      </c>
      <c r="C449" s="55" t="s">
        <v>355</v>
      </c>
      <c r="D449" s="55" t="s">
        <v>1340</v>
      </c>
      <c r="E449" s="55" t="s">
        <v>1455</v>
      </c>
      <c r="F449" s="160" t="s">
        <v>1503</v>
      </c>
      <c r="G449" s="57" t="s">
        <v>303</v>
      </c>
      <c r="H449" s="57">
        <v>1</v>
      </c>
      <c r="I449" s="57">
        <f t="shared" si="13"/>
        <v>48</v>
      </c>
      <c r="J449" s="55">
        <v>2</v>
      </c>
      <c r="K449" s="55">
        <v>30</v>
      </c>
      <c r="L449" s="55">
        <v>82</v>
      </c>
      <c r="M449" s="59" t="s">
        <v>1497</v>
      </c>
    </row>
    <row r="450" spans="2:13" x14ac:dyDescent="0.25">
      <c r="B450" s="55" t="s">
        <v>1504</v>
      </c>
      <c r="C450" s="55" t="s">
        <v>355</v>
      </c>
      <c r="D450" s="55" t="s">
        <v>1340</v>
      </c>
      <c r="E450" s="55" t="s">
        <v>1444</v>
      </c>
      <c r="F450" s="160" t="s">
        <v>1505</v>
      </c>
      <c r="G450" s="57" t="s">
        <v>310</v>
      </c>
      <c r="H450" s="57">
        <v>1</v>
      </c>
      <c r="I450" s="57">
        <f t="shared" si="13"/>
        <v>48</v>
      </c>
      <c r="J450" s="55">
        <v>2</v>
      </c>
      <c r="K450" s="55">
        <v>34</v>
      </c>
      <c r="L450" s="55">
        <v>60</v>
      </c>
      <c r="M450" s="59" t="s">
        <v>1497</v>
      </c>
    </row>
    <row r="451" spans="2:13" x14ac:dyDescent="0.25">
      <c r="B451" s="55" t="s">
        <v>1506</v>
      </c>
      <c r="C451" s="55" t="s">
        <v>355</v>
      </c>
      <c r="D451" s="55" t="s">
        <v>1340</v>
      </c>
      <c r="E451" s="55" t="s">
        <v>1444</v>
      </c>
      <c r="F451" s="160" t="s">
        <v>1507</v>
      </c>
      <c r="G451" s="57" t="s">
        <v>303</v>
      </c>
      <c r="H451" s="57">
        <v>1</v>
      </c>
      <c r="I451" s="57">
        <f t="shared" si="13"/>
        <v>48</v>
      </c>
      <c r="J451" s="55">
        <v>2</v>
      </c>
      <c r="K451" s="55">
        <v>34</v>
      </c>
      <c r="L451" s="55">
        <v>80</v>
      </c>
      <c r="M451" s="59" t="s">
        <v>1497</v>
      </c>
    </row>
    <row r="452" spans="2:13" x14ac:dyDescent="0.25">
      <c r="B452" s="55" t="s">
        <v>1508</v>
      </c>
      <c r="C452" s="55" t="s">
        <v>355</v>
      </c>
      <c r="D452" s="55" t="s">
        <v>1340</v>
      </c>
      <c r="E452" s="55" t="s">
        <v>1464</v>
      </c>
      <c r="F452" s="160" t="s">
        <v>1509</v>
      </c>
      <c r="G452" s="57" t="s">
        <v>303</v>
      </c>
      <c r="H452" s="57">
        <v>1</v>
      </c>
      <c r="I452" s="57">
        <f t="shared" si="13"/>
        <v>48</v>
      </c>
      <c r="J452" s="55">
        <v>2</v>
      </c>
      <c r="K452" s="55"/>
      <c r="L452" s="55">
        <v>210</v>
      </c>
      <c r="M452" s="59" t="s">
        <v>1497</v>
      </c>
    </row>
    <row r="453" spans="2:13" x14ac:dyDescent="0.25">
      <c r="B453" s="55" t="s">
        <v>1510</v>
      </c>
      <c r="C453" s="55" t="s">
        <v>355</v>
      </c>
      <c r="D453" s="55" t="s">
        <v>1340</v>
      </c>
      <c r="E453" s="55" t="s">
        <v>1511</v>
      </c>
      <c r="F453" s="160" t="s">
        <v>1512</v>
      </c>
      <c r="G453" s="57" t="s">
        <v>310</v>
      </c>
      <c r="H453" s="57">
        <v>1</v>
      </c>
      <c r="I453" s="57">
        <f t="shared" si="13"/>
        <v>48</v>
      </c>
      <c r="J453" s="55">
        <v>2</v>
      </c>
      <c r="K453" s="55">
        <v>28</v>
      </c>
      <c r="L453" s="55">
        <v>63</v>
      </c>
      <c r="M453" s="59" t="s">
        <v>1497</v>
      </c>
    </row>
    <row r="454" spans="2:13" x14ac:dyDescent="0.25">
      <c r="B454" s="55" t="s">
        <v>1513</v>
      </c>
      <c r="C454" s="55" t="s">
        <v>355</v>
      </c>
      <c r="D454" s="55" t="s">
        <v>1340</v>
      </c>
      <c r="E454" s="55" t="s">
        <v>1467</v>
      </c>
      <c r="F454" s="160" t="s">
        <v>1514</v>
      </c>
      <c r="G454" s="55" t="s">
        <v>310</v>
      </c>
      <c r="H454" s="57">
        <v>1</v>
      </c>
      <c r="I454" s="57">
        <f t="shared" si="13"/>
        <v>48</v>
      </c>
      <c r="J454" s="55">
        <v>2</v>
      </c>
      <c r="K454" s="55">
        <v>25</v>
      </c>
      <c r="L454" s="60">
        <v>40</v>
      </c>
      <c r="M454" s="59" t="s">
        <v>1497</v>
      </c>
    </row>
    <row r="455" spans="2:13" ht="14.25" customHeight="1" x14ac:dyDescent="0.25">
      <c r="B455" s="55" t="s">
        <v>1515</v>
      </c>
      <c r="C455" s="55" t="s">
        <v>355</v>
      </c>
      <c r="D455" s="55" t="s">
        <v>1340</v>
      </c>
      <c r="E455" s="55" t="s">
        <v>1467</v>
      </c>
      <c r="F455" s="160" t="s">
        <v>1516</v>
      </c>
      <c r="G455" s="55" t="s">
        <v>310</v>
      </c>
      <c r="H455" s="57">
        <v>1</v>
      </c>
      <c r="I455" s="57">
        <f t="shared" si="13"/>
        <v>48</v>
      </c>
      <c r="J455" s="55">
        <v>2</v>
      </c>
      <c r="K455" s="55">
        <v>25</v>
      </c>
      <c r="L455" s="60">
        <v>39</v>
      </c>
      <c r="M455" s="59" t="s">
        <v>1497</v>
      </c>
    </row>
    <row r="456" spans="2:13" ht="14.25" customHeight="1" x14ac:dyDescent="0.25">
      <c r="B456" s="55" t="s">
        <v>1517</v>
      </c>
      <c r="C456" s="55" t="s">
        <v>355</v>
      </c>
      <c r="D456" s="55" t="s">
        <v>1340</v>
      </c>
      <c r="E456" s="55" t="s">
        <v>1474</v>
      </c>
      <c r="F456" s="160" t="s">
        <v>1518</v>
      </c>
      <c r="G456" s="57" t="s">
        <v>1354</v>
      </c>
      <c r="H456" s="57">
        <v>1</v>
      </c>
      <c r="I456" s="57">
        <f t="shared" si="13"/>
        <v>48</v>
      </c>
      <c r="J456" s="55">
        <v>2</v>
      </c>
      <c r="K456" s="55">
        <v>40</v>
      </c>
      <c r="L456" s="55">
        <v>86</v>
      </c>
      <c r="M456" s="59" t="s">
        <v>1497</v>
      </c>
    </row>
    <row r="457" spans="2:13" ht="14.25" customHeight="1" x14ac:dyDescent="0.25">
      <c r="B457" s="55" t="s">
        <v>1519</v>
      </c>
      <c r="C457" s="55" t="s">
        <v>355</v>
      </c>
      <c r="D457" s="55" t="s">
        <v>1340</v>
      </c>
      <c r="E457" s="55" t="s">
        <v>1477</v>
      </c>
      <c r="F457" s="160" t="s">
        <v>1520</v>
      </c>
      <c r="G457" s="57" t="s">
        <v>303</v>
      </c>
      <c r="H457" s="57">
        <v>1</v>
      </c>
      <c r="I457" s="57">
        <f t="shared" si="13"/>
        <v>48</v>
      </c>
      <c r="J457" s="55">
        <v>2</v>
      </c>
      <c r="K457" s="55">
        <v>60</v>
      </c>
      <c r="L457" s="55">
        <v>145</v>
      </c>
      <c r="M457" s="59" t="s">
        <v>1497</v>
      </c>
    </row>
    <row r="458" spans="2:13" ht="14.25" customHeight="1" x14ac:dyDescent="0.25">
      <c r="B458" s="55" t="s">
        <v>1521</v>
      </c>
      <c r="C458" s="55" t="s">
        <v>355</v>
      </c>
      <c r="D458" s="55" t="s">
        <v>1340</v>
      </c>
      <c r="E458" s="55" t="s">
        <v>1480</v>
      </c>
      <c r="F458" s="160" t="s">
        <v>1522</v>
      </c>
      <c r="G458" s="57" t="s">
        <v>310</v>
      </c>
      <c r="H458" s="57">
        <v>1</v>
      </c>
      <c r="I458" s="57">
        <f t="shared" si="13"/>
        <v>48</v>
      </c>
      <c r="J458" s="55">
        <v>2</v>
      </c>
      <c r="K458" s="55">
        <v>39</v>
      </c>
      <c r="L458" s="55">
        <v>74</v>
      </c>
      <c r="M458" s="59" t="s">
        <v>1497</v>
      </c>
    </row>
    <row r="459" spans="2:13" ht="14.25" customHeight="1" x14ac:dyDescent="0.25">
      <c r="B459" s="55" t="s">
        <v>1523</v>
      </c>
      <c r="C459" s="55" t="s">
        <v>355</v>
      </c>
      <c r="D459" s="55" t="s">
        <v>1340</v>
      </c>
      <c r="E459" s="55" t="s">
        <v>1480</v>
      </c>
      <c r="F459" s="160" t="s">
        <v>1524</v>
      </c>
      <c r="G459" s="57" t="s">
        <v>303</v>
      </c>
      <c r="H459" s="57">
        <v>1</v>
      </c>
      <c r="I459" s="57">
        <f t="shared" si="13"/>
        <v>48</v>
      </c>
      <c r="J459" s="55">
        <v>2</v>
      </c>
      <c r="K459" s="55">
        <v>39</v>
      </c>
      <c r="L459" s="55">
        <v>103</v>
      </c>
      <c r="M459" s="59" t="s">
        <v>1497</v>
      </c>
    </row>
    <row r="460" spans="2:13" ht="14.25" customHeight="1" x14ac:dyDescent="0.25">
      <c r="B460" s="55" t="s">
        <v>1525</v>
      </c>
      <c r="C460" s="55" t="s">
        <v>355</v>
      </c>
      <c r="D460" s="55" t="s">
        <v>1340</v>
      </c>
      <c r="E460" s="55" t="s">
        <v>1474</v>
      </c>
      <c r="F460" s="160" t="s">
        <v>1526</v>
      </c>
      <c r="G460" s="57" t="s">
        <v>303</v>
      </c>
      <c r="H460" s="57">
        <v>1</v>
      </c>
      <c r="I460" s="57">
        <f t="shared" si="13"/>
        <v>48</v>
      </c>
      <c r="J460" s="55">
        <v>2</v>
      </c>
      <c r="K460" s="55">
        <v>40</v>
      </c>
      <c r="L460" s="55">
        <v>94</v>
      </c>
      <c r="M460" s="59" t="s">
        <v>1497</v>
      </c>
    </row>
    <row r="461" spans="2:13" ht="14.25" customHeight="1" x14ac:dyDescent="0.25">
      <c r="B461" s="55" t="s">
        <v>1527</v>
      </c>
      <c r="C461" s="55" t="s">
        <v>355</v>
      </c>
      <c r="D461" s="55" t="s">
        <v>1340</v>
      </c>
      <c r="E461" s="55" t="s">
        <v>1493</v>
      </c>
      <c r="F461" s="160" t="s">
        <v>1528</v>
      </c>
      <c r="G461" s="57" t="s">
        <v>303</v>
      </c>
      <c r="H461" s="57">
        <v>1</v>
      </c>
      <c r="I461" s="57">
        <f t="shared" si="13"/>
        <v>48</v>
      </c>
      <c r="J461" s="55">
        <v>2</v>
      </c>
      <c r="K461" s="55">
        <v>110</v>
      </c>
      <c r="L461" s="55">
        <v>242</v>
      </c>
      <c r="M461" s="59" t="s">
        <v>1497</v>
      </c>
    </row>
    <row r="462" spans="2:13" ht="14.25" customHeight="1" x14ac:dyDescent="0.25">
      <c r="B462" s="55" t="s">
        <v>1529</v>
      </c>
      <c r="C462" s="55" t="s">
        <v>355</v>
      </c>
      <c r="D462" s="55" t="s">
        <v>1340</v>
      </c>
      <c r="E462" s="55" t="s">
        <v>1444</v>
      </c>
      <c r="F462" s="160" t="s">
        <v>1530</v>
      </c>
      <c r="G462" s="57" t="s">
        <v>1354</v>
      </c>
      <c r="H462" s="57">
        <v>1</v>
      </c>
      <c r="I462" s="57">
        <f t="shared" si="13"/>
        <v>48</v>
      </c>
      <c r="J462" s="55">
        <v>3</v>
      </c>
      <c r="K462" s="55">
        <v>34</v>
      </c>
      <c r="L462" s="55">
        <v>115</v>
      </c>
      <c r="M462" s="59" t="s">
        <v>1531</v>
      </c>
    </row>
    <row r="463" spans="2:13" ht="14.25" customHeight="1" x14ac:dyDescent="0.25">
      <c r="B463" s="55" t="s">
        <v>1532</v>
      </c>
      <c r="C463" s="55" t="s">
        <v>355</v>
      </c>
      <c r="D463" s="55" t="s">
        <v>1340</v>
      </c>
      <c r="E463" s="55" t="s">
        <v>1452</v>
      </c>
      <c r="F463" s="160" t="s">
        <v>1533</v>
      </c>
      <c r="G463" s="57" t="s">
        <v>303</v>
      </c>
      <c r="H463" s="57">
        <v>1</v>
      </c>
      <c r="I463" s="57">
        <f t="shared" si="13"/>
        <v>48</v>
      </c>
      <c r="J463" s="55">
        <v>3</v>
      </c>
      <c r="K463" s="55">
        <v>55</v>
      </c>
      <c r="L463" s="55">
        <v>215</v>
      </c>
      <c r="M463" s="59" t="s">
        <v>1531</v>
      </c>
    </row>
    <row r="464" spans="2:13" ht="14.25" customHeight="1" x14ac:dyDescent="0.25">
      <c r="B464" s="55" t="s">
        <v>1534</v>
      </c>
      <c r="C464" s="55" t="s">
        <v>355</v>
      </c>
      <c r="D464" s="55" t="s">
        <v>1340</v>
      </c>
      <c r="E464" s="55" t="s">
        <v>1455</v>
      </c>
      <c r="F464" s="160" t="s">
        <v>1535</v>
      </c>
      <c r="G464" s="57" t="s">
        <v>303</v>
      </c>
      <c r="H464" s="57">
        <v>1</v>
      </c>
      <c r="I464" s="57">
        <f t="shared" si="13"/>
        <v>48</v>
      </c>
      <c r="J464" s="55">
        <v>3</v>
      </c>
      <c r="K464" s="55">
        <v>30</v>
      </c>
      <c r="L464" s="55">
        <v>133</v>
      </c>
      <c r="M464" s="59" t="s">
        <v>1531</v>
      </c>
    </row>
    <row r="465" spans="2:13" ht="14.25" customHeight="1" x14ac:dyDescent="0.25">
      <c r="B465" s="55" t="s">
        <v>1536</v>
      </c>
      <c r="C465" s="55" t="s">
        <v>355</v>
      </c>
      <c r="D465" s="55" t="s">
        <v>1340</v>
      </c>
      <c r="E465" s="55" t="s">
        <v>1444</v>
      </c>
      <c r="F465" s="160" t="s">
        <v>1537</v>
      </c>
      <c r="G465" s="57" t="s">
        <v>310</v>
      </c>
      <c r="H465" s="57">
        <v>1</v>
      </c>
      <c r="I465" s="57">
        <f t="shared" si="13"/>
        <v>48</v>
      </c>
      <c r="J465" s="55">
        <v>3</v>
      </c>
      <c r="K465" s="55">
        <v>34</v>
      </c>
      <c r="L465" s="55">
        <v>92</v>
      </c>
      <c r="M465" s="59" t="s">
        <v>1531</v>
      </c>
    </row>
    <row r="466" spans="2:13" ht="14.25" customHeight="1" x14ac:dyDescent="0.25">
      <c r="B466" s="55" t="s">
        <v>1538</v>
      </c>
      <c r="C466" s="55" t="s">
        <v>355</v>
      </c>
      <c r="D466" s="55" t="s">
        <v>1340</v>
      </c>
      <c r="E466" s="55" t="s">
        <v>1444</v>
      </c>
      <c r="F466" s="160" t="s">
        <v>1539</v>
      </c>
      <c r="G466" s="57" t="s">
        <v>303</v>
      </c>
      <c r="H466" s="57">
        <v>1</v>
      </c>
      <c r="I466" s="57">
        <f t="shared" si="13"/>
        <v>48</v>
      </c>
      <c r="J466" s="55">
        <v>3</v>
      </c>
      <c r="K466" s="55">
        <v>34</v>
      </c>
      <c r="L466" s="55">
        <v>130</v>
      </c>
      <c r="M466" s="59" t="s">
        <v>1531</v>
      </c>
    </row>
    <row r="467" spans="2:13" ht="14.25" customHeight="1" x14ac:dyDescent="0.25">
      <c r="B467" s="55" t="s">
        <v>1540</v>
      </c>
      <c r="C467" s="55" t="s">
        <v>355</v>
      </c>
      <c r="D467" s="55" t="s">
        <v>1340</v>
      </c>
      <c r="E467" s="55" t="s">
        <v>1464</v>
      </c>
      <c r="F467" s="160" t="s">
        <v>1541</v>
      </c>
      <c r="G467" s="57" t="s">
        <v>303</v>
      </c>
      <c r="H467" s="57">
        <v>1</v>
      </c>
      <c r="I467" s="57">
        <f t="shared" si="13"/>
        <v>48</v>
      </c>
      <c r="J467" s="55">
        <v>3</v>
      </c>
      <c r="K467" s="55"/>
      <c r="L467" s="55">
        <v>333</v>
      </c>
      <c r="M467" s="59" t="s">
        <v>1531</v>
      </c>
    </row>
    <row r="468" spans="2:13" x14ac:dyDescent="0.25">
      <c r="B468" s="55" t="s">
        <v>1542</v>
      </c>
      <c r="C468" s="55" t="s">
        <v>355</v>
      </c>
      <c r="D468" s="55" t="s">
        <v>1340</v>
      </c>
      <c r="E468" s="55" t="s">
        <v>1467</v>
      </c>
      <c r="F468" s="160" t="s">
        <v>1543</v>
      </c>
      <c r="G468" s="55" t="s">
        <v>310</v>
      </c>
      <c r="H468" s="57">
        <v>1</v>
      </c>
      <c r="I468" s="57">
        <f t="shared" si="13"/>
        <v>48</v>
      </c>
      <c r="J468" s="55">
        <v>3</v>
      </c>
      <c r="K468" s="55">
        <v>25</v>
      </c>
      <c r="L468" s="60">
        <v>60</v>
      </c>
      <c r="M468" s="59" t="s">
        <v>1531</v>
      </c>
    </row>
    <row r="469" spans="2:13" ht="14.25" customHeight="1" x14ac:dyDescent="0.25">
      <c r="B469" s="55" t="s">
        <v>1544</v>
      </c>
      <c r="C469" s="55" t="s">
        <v>355</v>
      </c>
      <c r="D469" s="55" t="s">
        <v>1340</v>
      </c>
      <c r="E469" s="55" t="s">
        <v>1474</v>
      </c>
      <c r="F469" s="160" t="s">
        <v>1545</v>
      </c>
      <c r="G469" s="57" t="s">
        <v>1354</v>
      </c>
      <c r="H469" s="57">
        <v>1</v>
      </c>
      <c r="I469" s="57">
        <f t="shared" si="13"/>
        <v>48</v>
      </c>
      <c r="J469" s="55">
        <v>3</v>
      </c>
      <c r="K469" s="55">
        <v>40</v>
      </c>
      <c r="L469" s="55">
        <v>136</v>
      </c>
      <c r="M469" s="59" t="s">
        <v>1531</v>
      </c>
    </row>
    <row r="470" spans="2:13" x14ac:dyDescent="0.25">
      <c r="B470" s="55" t="s">
        <v>1546</v>
      </c>
      <c r="C470" s="55" t="s">
        <v>355</v>
      </c>
      <c r="D470" s="55" t="s">
        <v>1340</v>
      </c>
      <c r="E470" s="55" t="s">
        <v>1477</v>
      </c>
      <c r="F470" s="160" t="s">
        <v>1547</v>
      </c>
      <c r="G470" s="57" t="s">
        <v>303</v>
      </c>
      <c r="H470" s="57">
        <v>1</v>
      </c>
      <c r="I470" s="57">
        <f t="shared" si="13"/>
        <v>48</v>
      </c>
      <c r="J470" s="55">
        <v>3</v>
      </c>
      <c r="K470" s="55">
        <v>60</v>
      </c>
      <c r="L470" s="55">
        <v>230</v>
      </c>
      <c r="M470" s="59" t="s">
        <v>1531</v>
      </c>
    </row>
    <row r="471" spans="2:13" x14ac:dyDescent="0.25">
      <c r="B471" s="55" t="s">
        <v>1548</v>
      </c>
      <c r="C471" s="55" t="s">
        <v>355</v>
      </c>
      <c r="D471" s="55" t="s">
        <v>1340</v>
      </c>
      <c r="E471" s="55" t="s">
        <v>1474</v>
      </c>
      <c r="F471" s="160" t="s">
        <v>1549</v>
      </c>
      <c r="G471" s="57" t="s">
        <v>310</v>
      </c>
      <c r="H471" s="57">
        <v>1</v>
      </c>
      <c r="I471" s="57">
        <f t="shared" si="13"/>
        <v>48</v>
      </c>
      <c r="J471" s="55">
        <v>3</v>
      </c>
      <c r="K471" s="55">
        <v>39</v>
      </c>
      <c r="L471" s="55">
        <v>120</v>
      </c>
      <c r="M471" s="59" t="s">
        <v>1531</v>
      </c>
    </row>
    <row r="472" spans="2:13" x14ac:dyDescent="0.25">
      <c r="B472" s="55" t="s">
        <v>1550</v>
      </c>
      <c r="C472" s="55" t="s">
        <v>355</v>
      </c>
      <c r="D472" s="55" t="s">
        <v>1340</v>
      </c>
      <c r="E472" s="55" t="s">
        <v>1480</v>
      </c>
      <c r="F472" s="160" t="s">
        <v>1551</v>
      </c>
      <c r="G472" s="57" t="s">
        <v>303</v>
      </c>
      <c r="H472" s="57">
        <v>1</v>
      </c>
      <c r="I472" s="57">
        <f t="shared" si="13"/>
        <v>48</v>
      </c>
      <c r="J472" s="55">
        <v>3</v>
      </c>
      <c r="K472" s="55">
        <v>39</v>
      </c>
      <c r="L472" s="55">
        <v>162</v>
      </c>
      <c r="M472" s="59" t="s">
        <v>1531</v>
      </c>
    </row>
    <row r="473" spans="2:13" x14ac:dyDescent="0.25">
      <c r="B473" s="55" t="s">
        <v>1552</v>
      </c>
      <c r="C473" s="55" t="s">
        <v>355</v>
      </c>
      <c r="D473" s="55" t="s">
        <v>1340</v>
      </c>
      <c r="E473" s="55" t="s">
        <v>1474</v>
      </c>
      <c r="F473" s="160" t="s">
        <v>1553</v>
      </c>
      <c r="G473" s="57" t="s">
        <v>303</v>
      </c>
      <c r="H473" s="57">
        <v>1</v>
      </c>
      <c r="I473" s="57">
        <f t="shared" si="13"/>
        <v>48</v>
      </c>
      <c r="J473" s="55">
        <v>3</v>
      </c>
      <c r="K473" s="55">
        <v>40</v>
      </c>
      <c r="L473" s="55">
        <v>151</v>
      </c>
      <c r="M473" s="59" t="s">
        <v>1531</v>
      </c>
    </row>
    <row r="474" spans="2:13" x14ac:dyDescent="0.25">
      <c r="B474" s="55" t="s">
        <v>1554</v>
      </c>
      <c r="C474" s="55" t="s">
        <v>355</v>
      </c>
      <c r="D474" s="55" t="s">
        <v>1340</v>
      </c>
      <c r="E474" s="55" t="s">
        <v>1493</v>
      </c>
      <c r="F474" s="160" t="s">
        <v>1555</v>
      </c>
      <c r="G474" s="57" t="s">
        <v>303</v>
      </c>
      <c r="H474" s="57">
        <v>1</v>
      </c>
      <c r="I474" s="57">
        <f t="shared" si="13"/>
        <v>48</v>
      </c>
      <c r="J474" s="55">
        <v>3</v>
      </c>
      <c r="K474" s="55">
        <v>110</v>
      </c>
      <c r="L474" s="55">
        <v>377</v>
      </c>
      <c r="M474" s="59" t="s">
        <v>1531</v>
      </c>
    </row>
    <row r="475" spans="2:13" ht="14.25" customHeight="1" x14ac:dyDescent="0.25">
      <c r="B475" s="55" t="s">
        <v>1556</v>
      </c>
      <c r="C475" s="55" t="s">
        <v>355</v>
      </c>
      <c r="D475" s="55" t="s">
        <v>1340</v>
      </c>
      <c r="E475" s="55" t="s">
        <v>1444</v>
      </c>
      <c r="F475" s="160" t="s">
        <v>1557</v>
      </c>
      <c r="G475" s="57" t="s">
        <v>1354</v>
      </c>
      <c r="H475" s="57">
        <v>1</v>
      </c>
      <c r="I475" s="57">
        <f t="shared" si="13"/>
        <v>48</v>
      </c>
      <c r="J475" s="55">
        <v>4</v>
      </c>
      <c r="K475" s="55">
        <v>34</v>
      </c>
      <c r="L475" s="55">
        <v>144</v>
      </c>
      <c r="M475" s="59" t="s">
        <v>1558</v>
      </c>
    </row>
    <row r="476" spans="2:13" ht="14.25" customHeight="1" x14ac:dyDescent="0.25">
      <c r="B476" s="55" t="s">
        <v>1559</v>
      </c>
      <c r="C476" s="55" t="s">
        <v>355</v>
      </c>
      <c r="D476" s="55" t="s">
        <v>1340</v>
      </c>
      <c r="E476" s="55" t="s">
        <v>1444</v>
      </c>
      <c r="F476" s="160" t="s">
        <v>1560</v>
      </c>
      <c r="G476" s="57" t="s">
        <v>1354</v>
      </c>
      <c r="H476" s="57">
        <v>1</v>
      </c>
      <c r="I476" s="57">
        <f t="shared" si="13"/>
        <v>48</v>
      </c>
      <c r="J476" s="55">
        <v>4</v>
      </c>
      <c r="K476" s="55">
        <v>34</v>
      </c>
      <c r="L476" s="55">
        <v>152</v>
      </c>
      <c r="M476" s="59" t="s">
        <v>1558</v>
      </c>
    </row>
    <row r="477" spans="2:13" ht="14.25" customHeight="1" x14ac:dyDescent="0.25">
      <c r="B477" s="55" t="s">
        <v>1561</v>
      </c>
      <c r="C477" s="55" t="s">
        <v>355</v>
      </c>
      <c r="D477" s="55" t="s">
        <v>1340</v>
      </c>
      <c r="E477" s="55" t="s">
        <v>1452</v>
      </c>
      <c r="F477" s="160" t="s">
        <v>1562</v>
      </c>
      <c r="G477" s="57" t="s">
        <v>303</v>
      </c>
      <c r="H477" s="57">
        <v>1</v>
      </c>
      <c r="I477" s="57">
        <f t="shared" si="13"/>
        <v>48</v>
      </c>
      <c r="J477" s="55">
        <v>4</v>
      </c>
      <c r="K477" s="55">
        <v>55</v>
      </c>
      <c r="L477" s="55">
        <v>270</v>
      </c>
      <c r="M477" s="59" t="s">
        <v>1558</v>
      </c>
    </row>
    <row r="478" spans="2:13" ht="14.25" customHeight="1" x14ac:dyDescent="0.25">
      <c r="B478" s="55" t="s">
        <v>1563</v>
      </c>
      <c r="C478" s="55" t="s">
        <v>355</v>
      </c>
      <c r="D478" s="55" t="s">
        <v>1340</v>
      </c>
      <c r="E478" s="55" t="s">
        <v>1455</v>
      </c>
      <c r="F478" s="160" t="s">
        <v>1564</v>
      </c>
      <c r="G478" s="57" t="s">
        <v>303</v>
      </c>
      <c r="H478" s="57">
        <v>1</v>
      </c>
      <c r="I478" s="57">
        <f t="shared" si="13"/>
        <v>48</v>
      </c>
      <c r="J478" s="55">
        <v>4</v>
      </c>
      <c r="K478" s="55">
        <v>30</v>
      </c>
      <c r="L478" s="55">
        <v>164</v>
      </c>
      <c r="M478" s="59" t="s">
        <v>1558</v>
      </c>
    </row>
    <row r="479" spans="2:13" x14ac:dyDescent="0.25">
      <c r="B479" s="55" t="s">
        <v>1565</v>
      </c>
      <c r="C479" s="55" t="s">
        <v>355</v>
      </c>
      <c r="D479" s="55" t="s">
        <v>1340</v>
      </c>
      <c r="E479" s="55" t="s">
        <v>1444</v>
      </c>
      <c r="F479" s="160" t="s">
        <v>1566</v>
      </c>
      <c r="G479" s="57" t="s">
        <v>310</v>
      </c>
      <c r="H479" s="57">
        <v>1</v>
      </c>
      <c r="I479" s="57">
        <f t="shared" si="13"/>
        <v>48</v>
      </c>
      <c r="J479" s="55">
        <v>4</v>
      </c>
      <c r="K479" s="55">
        <v>34</v>
      </c>
      <c r="L479" s="55">
        <v>120</v>
      </c>
      <c r="M479" s="59" t="s">
        <v>1558</v>
      </c>
    </row>
    <row r="480" spans="2:13" x14ac:dyDescent="0.25">
      <c r="B480" s="55" t="s">
        <v>1567</v>
      </c>
      <c r="C480" s="55" t="s">
        <v>355</v>
      </c>
      <c r="D480" s="55" t="s">
        <v>1340</v>
      </c>
      <c r="E480" s="55" t="s">
        <v>1444</v>
      </c>
      <c r="F480" s="160" t="s">
        <v>1568</v>
      </c>
      <c r="G480" s="57" t="s">
        <v>303</v>
      </c>
      <c r="H480" s="57">
        <v>1</v>
      </c>
      <c r="I480" s="57">
        <f t="shared" si="13"/>
        <v>48</v>
      </c>
      <c r="J480" s="55">
        <v>4</v>
      </c>
      <c r="K480" s="55">
        <v>34</v>
      </c>
      <c r="L480" s="55">
        <v>160</v>
      </c>
      <c r="M480" s="59" t="s">
        <v>1558</v>
      </c>
    </row>
    <row r="481" spans="2:13" x14ac:dyDescent="0.25">
      <c r="B481" s="55" t="s">
        <v>1569</v>
      </c>
      <c r="C481" s="55" t="s">
        <v>355</v>
      </c>
      <c r="D481" s="55" t="s">
        <v>1340</v>
      </c>
      <c r="E481" s="55" t="s">
        <v>1464</v>
      </c>
      <c r="F481" s="160" t="s">
        <v>1570</v>
      </c>
      <c r="G481" s="57" t="s">
        <v>303</v>
      </c>
      <c r="H481" s="57">
        <v>1</v>
      </c>
      <c r="I481" s="57">
        <f t="shared" si="13"/>
        <v>48</v>
      </c>
      <c r="J481" s="55">
        <v>4</v>
      </c>
      <c r="K481" s="55"/>
      <c r="L481" s="55">
        <v>420</v>
      </c>
      <c r="M481" s="59" t="s">
        <v>1558</v>
      </c>
    </row>
    <row r="482" spans="2:13" x14ac:dyDescent="0.25">
      <c r="B482" s="55" t="s">
        <v>1571</v>
      </c>
      <c r="C482" s="55" t="s">
        <v>355</v>
      </c>
      <c r="D482" s="55" t="s">
        <v>1340</v>
      </c>
      <c r="E482" s="55" t="s">
        <v>1467</v>
      </c>
      <c r="F482" s="160" t="s">
        <v>1572</v>
      </c>
      <c r="G482" s="55" t="s">
        <v>310</v>
      </c>
      <c r="H482" s="57">
        <v>1</v>
      </c>
      <c r="I482" s="57">
        <f t="shared" si="13"/>
        <v>48</v>
      </c>
      <c r="J482" s="55">
        <v>4</v>
      </c>
      <c r="K482" s="55">
        <v>25</v>
      </c>
      <c r="L482" s="60">
        <v>80</v>
      </c>
      <c r="M482" s="59" t="s">
        <v>1558</v>
      </c>
    </row>
    <row r="483" spans="2:13" ht="14.25" customHeight="1" x14ac:dyDescent="0.25">
      <c r="B483" s="55" t="s">
        <v>1573</v>
      </c>
      <c r="C483" s="55" t="s">
        <v>355</v>
      </c>
      <c r="D483" s="55" t="s">
        <v>1340</v>
      </c>
      <c r="E483" s="55" t="s">
        <v>1474</v>
      </c>
      <c r="F483" s="160" t="s">
        <v>1574</v>
      </c>
      <c r="G483" s="57" t="s">
        <v>1354</v>
      </c>
      <c r="H483" s="57">
        <v>1</v>
      </c>
      <c r="I483" s="57">
        <f t="shared" si="13"/>
        <v>48</v>
      </c>
      <c r="J483" s="55">
        <v>4</v>
      </c>
      <c r="K483" s="55">
        <v>40</v>
      </c>
      <c r="L483" s="55">
        <v>172</v>
      </c>
      <c r="M483" s="59" t="s">
        <v>1558</v>
      </c>
    </row>
    <row r="484" spans="2:13" ht="14.25" customHeight="1" x14ac:dyDescent="0.25">
      <c r="B484" s="55" t="s">
        <v>1575</v>
      </c>
      <c r="C484" s="55" t="s">
        <v>355</v>
      </c>
      <c r="D484" s="55" t="s">
        <v>1340</v>
      </c>
      <c r="E484" s="55" t="s">
        <v>1477</v>
      </c>
      <c r="F484" s="160" t="s">
        <v>1576</v>
      </c>
      <c r="G484" s="57" t="s">
        <v>303</v>
      </c>
      <c r="H484" s="57">
        <v>1</v>
      </c>
      <c r="I484" s="57">
        <f t="shared" si="13"/>
        <v>48</v>
      </c>
      <c r="J484" s="55">
        <v>4</v>
      </c>
      <c r="K484" s="55">
        <v>60</v>
      </c>
      <c r="L484" s="55">
        <v>290</v>
      </c>
      <c r="M484" s="59" t="s">
        <v>1558</v>
      </c>
    </row>
    <row r="485" spans="2:13" ht="14.25" customHeight="1" x14ac:dyDescent="0.25">
      <c r="B485" s="55" t="s">
        <v>1577</v>
      </c>
      <c r="C485" s="55" t="s">
        <v>355</v>
      </c>
      <c r="D485" s="55" t="s">
        <v>1340</v>
      </c>
      <c r="E485" s="55" t="s">
        <v>1480</v>
      </c>
      <c r="F485" s="160" t="s">
        <v>1578</v>
      </c>
      <c r="G485" s="57" t="s">
        <v>310</v>
      </c>
      <c r="H485" s="57">
        <v>1</v>
      </c>
      <c r="I485" s="57">
        <f t="shared" si="13"/>
        <v>48</v>
      </c>
      <c r="J485" s="55">
        <v>4</v>
      </c>
      <c r="K485" s="55">
        <v>39</v>
      </c>
      <c r="L485" s="55">
        <v>148</v>
      </c>
      <c r="M485" s="59" t="s">
        <v>1558</v>
      </c>
    </row>
    <row r="486" spans="2:13" ht="14.25" customHeight="1" x14ac:dyDescent="0.25">
      <c r="B486" s="55" t="s">
        <v>1579</v>
      </c>
      <c r="C486" s="55" t="s">
        <v>355</v>
      </c>
      <c r="D486" s="55" t="s">
        <v>1340</v>
      </c>
      <c r="E486" s="55" t="s">
        <v>1480</v>
      </c>
      <c r="F486" s="160" t="s">
        <v>1580</v>
      </c>
      <c r="G486" s="57" t="s">
        <v>303</v>
      </c>
      <c r="H486" s="57">
        <v>1</v>
      </c>
      <c r="I486" s="57">
        <f t="shared" si="13"/>
        <v>48</v>
      </c>
      <c r="J486" s="55">
        <v>4</v>
      </c>
      <c r="K486" s="55">
        <v>39</v>
      </c>
      <c r="L486" s="55">
        <v>204</v>
      </c>
      <c r="M486" s="59" t="s">
        <v>1558</v>
      </c>
    </row>
    <row r="487" spans="2:13" x14ac:dyDescent="0.25">
      <c r="B487" s="55" t="s">
        <v>1581</v>
      </c>
      <c r="C487" s="55" t="s">
        <v>355</v>
      </c>
      <c r="D487" s="55" t="s">
        <v>1340</v>
      </c>
      <c r="E487" s="55" t="s">
        <v>1474</v>
      </c>
      <c r="F487" s="160" t="s">
        <v>1582</v>
      </c>
      <c r="G487" s="57" t="s">
        <v>303</v>
      </c>
      <c r="H487" s="57">
        <v>1</v>
      </c>
      <c r="I487" s="57">
        <f t="shared" si="13"/>
        <v>48</v>
      </c>
      <c r="J487" s="55">
        <v>4</v>
      </c>
      <c r="K487" s="55">
        <v>40</v>
      </c>
      <c r="L487" s="55">
        <v>188</v>
      </c>
      <c r="M487" s="59" t="s">
        <v>1558</v>
      </c>
    </row>
    <row r="488" spans="2:13" x14ac:dyDescent="0.25">
      <c r="B488" s="55" t="s">
        <v>1583</v>
      </c>
      <c r="C488" s="55" t="s">
        <v>355</v>
      </c>
      <c r="D488" s="55" t="s">
        <v>1340</v>
      </c>
      <c r="E488" s="55" t="s">
        <v>1493</v>
      </c>
      <c r="F488" s="160" t="s">
        <v>1584</v>
      </c>
      <c r="G488" s="57" t="s">
        <v>303</v>
      </c>
      <c r="H488" s="57">
        <v>1</v>
      </c>
      <c r="I488" s="57">
        <f t="shared" si="13"/>
        <v>48</v>
      </c>
      <c r="J488" s="55">
        <v>4</v>
      </c>
      <c r="K488" s="55">
        <v>110</v>
      </c>
      <c r="L488" s="55">
        <v>484</v>
      </c>
      <c r="M488" s="59" t="s">
        <v>1558</v>
      </c>
    </row>
    <row r="489" spans="2:13" x14ac:dyDescent="0.25">
      <c r="B489" s="55" t="s">
        <v>1585</v>
      </c>
      <c r="C489" s="55" t="s">
        <v>355</v>
      </c>
      <c r="D489" s="55" t="s">
        <v>1340</v>
      </c>
      <c r="E489" s="55" t="s">
        <v>1444</v>
      </c>
      <c r="F489" s="160" t="s">
        <v>1586</v>
      </c>
      <c r="G489" s="57" t="s">
        <v>1354</v>
      </c>
      <c r="H489" s="57">
        <v>1</v>
      </c>
      <c r="I489" s="57">
        <f t="shared" si="13"/>
        <v>48</v>
      </c>
      <c r="J489" s="55">
        <v>6</v>
      </c>
      <c r="K489" s="55">
        <v>34</v>
      </c>
      <c r="L489" s="55">
        <v>216</v>
      </c>
      <c r="M489" s="59" t="s">
        <v>1587</v>
      </c>
    </row>
    <row r="490" spans="2:13" x14ac:dyDescent="0.25">
      <c r="B490" s="55" t="s">
        <v>1588</v>
      </c>
      <c r="C490" s="55" t="s">
        <v>355</v>
      </c>
      <c r="D490" s="55" t="s">
        <v>1340</v>
      </c>
      <c r="E490" s="55" t="s">
        <v>1452</v>
      </c>
      <c r="F490" s="160" t="s">
        <v>1589</v>
      </c>
      <c r="G490" s="55" t="s">
        <v>303</v>
      </c>
      <c r="H490" s="57">
        <v>1</v>
      </c>
      <c r="I490" s="57">
        <f t="shared" si="13"/>
        <v>48</v>
      </c>
      <c r="J490" s="55">
        <v>6</v>
      </c>
      <c r="K490" s="55">
        <v>55</v>
      </c>
      <c r="L490" s="55">
        <v>405</v>
      </c>
      <c r="M490" s="59" t="s">
        <v>1587</v>
      </c>
    </row>
    <row r="491" spans="2:13" ht="14.25" customHeight="1" x14ac:dyDescent="0.25">
      <c r="B491" s="55" t="s">
        <v>1590</v>
      </c>
      <c r="C491" s="55" t="s">
        <v>355</v>
      </c>
      <c r="D491" s="55" t="s">
        <v>1340</v>
      </c>
      <c r="E491" s="55" t="s">
        <v>1444</v>
      </c>
      <c r="F491" s="160" t="s">
        <v>1591</v>
      </c>
      <c r="G491" s="57" t="s">
        <v>310</v>
      </c>
      <c r="H491" s="57">
        <v>1</v>
      </c>
      <c r="I491" s="57">
        <f t="shared" si="13"/>
        <v>48</v>
      </c>
      <c r="J491" s="55">
        <v>6</v>
      </c>
      <c r="K491" s="55">
        <v>34</v>
      </c>
      <c r="L491" s="55">
        <v>186</v>
      </c>
      <c r="M491" s="59" t="s">
        <v>1587</v>
      </c>
    </row>
    <row r="492" spans="2:13" x14ac:dyDescent="0.25">
      <c r="B492" s="55" t="s">
        <v>1592</v>
      </c>
      <c r="C492" s="55" t="s">
        <v>355</v>
      </c>
      <c r="D492" s="55" t="s">
        <v>1340</v>
      </c>
      <c r="E492" s="55" t="s">
        <v>1444</v>
      </c>
      <c r="F492" s="160" t="s">
        <v>1593</v>
      </c>
      <c r="G492" s="57" t="s">
        <v>303</v>
      </c>
      <c r="H492" s="57">
        <v>1</v>
      </c>
      <c r="I492" s="57">
        <f t="shared" si="13"/>
        <v>48</v>
      </c>
      <c r="J492" s="55">
        <v>6</v>
      </c>
      <c r="K492" s="55">
        <v>34</v>
      </c>
      <c r="L492" s="55">
        <v>236</v>
      </c>
      <c r="M492" s="59" t="s">
        <v>1587</v>
      </c>
    </row>
    <row r="493" spans="2:13" ht="14.25" customHeight="1" x14ac:dyDescent="0.25">
      <c r="B493" s="55" t="s">
        <v>1594</v>
      </c>
      <c r="C493" s="55" t="s">
        <v>355</v>
      </c>
      <c r="D493" s="55" t="s">
        <v>1340</v>
      </c>
      <c r="E493" s="55" t="s">
        <v>1474</v>
      </c>
      <c r="F493" s="160" t="s">
        <v>1595</v>
      </c>
      <c r="G493" s="57" t="s">
        <v>1354</v>
      </c>
      <c r="H493" s="57">
        <v>1</v>
      </c>
      <c r="I493" s="57">
        <f t="shared" si="13"/>
        <v>48</v>
      </c>
      <c r="J493" s="55">
        <v>6</v>
      </c>
      <c r="K493" s="55">
        <v>40</v>
      </c>
      <c r="L493" s="55">
        <v>258</v>
      </c>
      <c r="M493" s="59" t="s">
        <v>1587</v>
      </c>
    </row>
    <row r="494" spans="2:13" ht="14.25" customHeight="1" x14ac:dyDescent="0.25">
      <c r="B494" s="55" t="s">
        <v>1596</v>
      </c>
      <c r="C494" s="55" t="s">
        <v>355</v>
      </c>
      <c r="D494" s="55" t="s">
        <v>1340</v>
      </c>
      <c r="E494" s="55" t="s">
        <v>1474</v>
      </c>
      <c r="F494" s="160" t="s">
        <v>1597</v>
      </c>
      <c r="G494" s="57" t="s">
        <v>303</v>
      </c>
      <c r="H494" s="57">
        <v>1</v>
      </c>
      <c r="I494" s="57">
        <f t="shared" si="13"/>
        <v>48</v>
      </c>
      <c r="J494" s="55">
        <v>6</v>
      </c>
      <c r="K494" s="55">
        <v>40</v>
      </c>
      <c r="L494" s="55">
        <v>282</v>
      </c>
      <c r="M494" s="59" t="s">
        <v>1587</v>
      </c>
    </row>
    <row r="495" spans="2:13" x14ac:dyDescent="0.25">
      <c r="B495" s="55" t="s">
        <v>1598</v>
      </c>
      <c r="C495" s="55" t="s">
        <v>355</v>
      </c>
      <c r="D495" s="55" t="s">
        <v>1340</v>
      </c>
      <c r="E495" s="55" t="s">
        <v>1444</v>
      </c>
      <c r="F495" s="160" t="s">
        <v>1599</v>
      </c>
      <c r="G495" s="57" t="s">
        <v>1354</v>
      </c>
      <c r="H495" s="57">
        <v>1</v>
      </c>
      <c r="I495" s="57">
        <f t="shared" si="13"/>
        <v>48</v>
      </c>
      <c r="J495" s="55">
        <v>8</v>
      </c>
      <c r="K495" s="55">
        <v>34</v>
      </c>
      <c r="L495" s="55">
        <v>288</v>
      </c>
      <c r="M495" s="59" t="s">
        <v>1600</v>
      </c>
    </row>
    <row r="496" spans="2:13" x14ac:dyDescent="0.25">
      <c r="B496" s="55" t="s">
        <v>1601</v>
      </c>
      <c r="C496" s="55" t="s">
        <v>355</v>
      </c>
      <c r="D496" s="55" t="s">
        <v>1340</v>
      </c>
      <c r="E496" s="55" t="s">
        <v>1452</v>
      </c>
      <c r="F496" s="160" t="s">
        <v>1602</v>
      </c>
      <c r="G496" s="55" t="s">
        <v>303</v>
      </c>
      <c r="H496" s="57">
        <v>1</v>
      </c>
      <c r="I496" s="57">
        <f t="shared" si="13"/>
        <v>48</v>
      </c>
      <c r="J496" s="55">
        <v>8</v>
      </c>
      <c r="K496" s="55">
        <v>55</v>
      </c>
      <c r="L496" s="55">
        <v>540</v>
      </c>
      <c r="M496" s="59" t="s">
        <v>1600</v>
      </c>
    </row>
    <row r="497" spans="2:13" x14ac:dyDescent="0.25">
      <c r="B497" s="55" t="s">
        <v>1603</v>
      </c>
      <c r="C497" s="55" t="s">
        <v>355</v>
      </c>
      <c r="D497" s="55" t="s">
        <v>1340</v>
      </c>
      <c r="E497" s="55" t="s">
        <v>1604</v>
      </c>
      <c r="F497" s="160" t="s">
        <v>1605</v>
      </c>
      <c r="G497" s="57" t="s">
        <v>1354</v>
      </c>
      <c r="H497" s="57">
        <v>1</v>
      </c>
      <c r="I497" s="57">
        <f t="shared" si="13"/>
        <v>60</v>
      </c>
      <c r="J497" s="55">
        <v>1</v>
      </c>
      <c r="K497" s="55">
        <v>75</v>
      </c>
      <c r="L497" s="55">
        <v>88</v>
      </c>
      <c r="M497" s="59" t="s">
        <v>1606</v>
      </c>
    </row>
    <row r="498" spans="2:13" x14ac:dyDescent="0.25">
      <c r="B498" s="55" t="s">
        <v>1607</v>
      </c>
      <c r="C498" s="55" t="s">
        <v>355</v>
      </c>
      <c r="D498" s="55" t="s">
        <v>1340</v>
      </c>
      <c r="E498" s="55" t="s">
        <v>1604</v>
      </c>
      <c r="F498" s="160" t="s">
        <v>1608</v>
      </c>
      <c r="G498" s="57" t="s">
        <v>310</v>
      </c>
      <c r="H498" s="57">
        <v>1</v>
      </c>
      <c r="I498" s="57">
        <f t="shared" si="13"/>
        <v>60</v>
      </c>
      <c r="J498" s="55">
        <v>1</v>
      </c>
      <c r="K498" s="55">
        <v>75</v>
      </c>
      <c r="L498" s="55">
        <v>69</v>
      </c>
      <c r="M498" s="59" t="s">
        <v>1606</v>
      </c>
    </row>
    <row r="499" spans="2:13" x14ac:dyDescent="0.25">
      <c r="B499" s="55" t="s">
        <v>1609</v>
      </c>
      <c r="C499" s="55" t="s">
        <v>355</v>
      </c>
      <c r="D499" s="55" t="s">
        <v>1340</v>
      </c>
      <c r="E499" s="55" t="s">
        <v>1604</v>
      </c>
      <c r="F499" s="160" t="s">
        <v>1610</v>
      </c>
      <c r="G499" s="57" t="s">
        <v>303</v>
      </c>
      <c r="H499" s="57">
        <v>1</v>
      </c>
      <c r="I499" s="57">
        <f t="shared" si="13"/>
        <v>60</v>
      </c>
      <c r="J499" s="55">
        <v>1</v>
      </c>
      <c r="K499" s="55">
        <v>75</v>
      </c>
      <c r="L499" s="55">
        <v>92</v>
      </c>
      <c r="M499" s="59" t="s">
        <v>1606</v>
      </c>
    </row>
    <row r="500" spans="2:13" x14ac:dyDescent="0.25">
      <c r="B500" s="55" t="s">
        <v>1611</v>
      </c>
      <c r="C500" s="55" t="s">
        <v>355</v>
      </c>
      <c r="D500" s="55" t="s">
        <v>1340</v>
      </c>
      <c r="E500" s="55" t="s">
        <v>1612</v>
      </c>
      <c r="F500" s="160" t="s">
        <v>1613</v>
      </c>
      <c r="G500" s="57" t="s">
        <v>310</v>
      </c>
      <c r="H500" s="57">
        <v>1</v>
      </c>
      <c r="I500" s="57">
        <f t="shared" si="13"/>
        <v>60</v>
      </c>
      <c r="J500" s="55">
        <v>1</v>
      </c>
      <c r="K500" s="55">
        <v>50</v>
      </c>
      <c r="L500" s="55">
        <v>44</v>
      </c>
      <c r="M500" s="59" t="s">
        <v>1606</v>
      </c>
    </row>
    <row r="501" spans="2:13" x14ac:dyDescent="0.25">
      <c r="B501" s="55" t="s">
        <v>1614</v>
      </c>
      <c r="C501" s="55" t="s">
        <v>355</v>
      </c>
      <c r="D501" s="55" t="s">
        <v>1340</v>
      </c>
      <c r="E501" s="55" t="s">
        <v>1612</v>
      </c>
      <c r="F501" s="160" t="s">
        <v>1615</v>
      </c>
      <c r="G501" s="57" t="s">
        <v>303</v>
      </c>
      <c r="H501" s="57">
        <v>1</v>
      </c>
      <c r="I501" s="57">
        <f t="shared" si="13"/>
        <v>60</v>
      </c>
      <c r="J501" s="55">
        <v>1</v>
      </c>
      <c r="K501" s="55">
        <v>50</v>
      </c>
      <c r="L501" s="55">
        <v>63</v>
      </c>
      <c r="M501" s="59" t="s">
        <v>1606</v>
      </c>
    </row>
    <row r="502" spans="2:13" x14ac:dyDescent="0.25">
      <c r="B502" s="55" t="s">
        <v>1616</v>
      </c>
      <c r="C502" s="55" t="s">
        <v>355</v>
      </c>
      <c r="D502" s="55" t="s">
        <v>1340</v>
      </c>
      <c r="E502" s="55" t="s">
        <v>1617</v>
      </c>
      <c r="F502" s="160" t="s">
        <v>1618</v>
      </c>
      <c r="G502" s="57" t="s">
        <v>303</v>
      </c>
      <c r="H502" s="57">
        <v>1</v>
      </c>
      <c r="I502" s="57">
        <f t="shared" si="13"/>
        <v>60</v>
      </c>
      <c r="J502" s="55">
        <v>1</v>
      </c>
      <c r="K502" s="55">
        <v>135</v>
      </c>
      <c r="L502" s="55">
        <v>165</v>
      </c>
      <c r="M502" s="59" t="s">
        <v>1606</v>
      </c>
    </row>
    <row r="503" spans="2:13" x14ac:dyDescent="0.25">
      <c r="B503" s="55" t="s">
        <v>1619</v>
      </c>
      <c r="C503" s="55" t="s">
        <v>355</v>
      </c>
      <c r="D503" s="55" t="s">
        <v>1340</v>
      </c>
      <c r="E503" s="55" t="s">
        <v>1604</v>
      </c>
      <c r="F503" s="160" t="s">
        <v>1620</v>
      </c>
      <c r="G503" s="57" t="s">
        <v>1354</v>
      </c>
      <c r="H503" s="57">
        <v>1</v>
      </c>
      <c r="I503" s="57">
        <f t="shared" si="13"/>
        <v>60</v>
      </c>
      <c r="J503" s="55">
        <v>2</v>
      </c>
      <c r="K503" s="55">
        <v>75</v>
      </c>
      <c r="L503" s="55">
        <v>176</v>
      </c>
      <c r="M503" s="59" t="s">
        <v>1621</v>
      </c>
    </row>
    <row r="504" spans="2:13" ht="14.25" customHeight="1" x14ac:dyDescent="0.25">
      <c r="B504" s="55" t="s">
        <v>1622</v>
      </c>
      <c r="C504" s="55" t="s">
        <v>355</v>
      </c>
      <c r="D504" s="55" t="s">
        <v>1340</v>
      </c>
      <c r="E504" s="55" t="s">
        <v>1604</v>
      </c>
      <c r="F504" s="160" t="s">
        <v>1623</v>
      </c>
      <c r="G504" s="57" t="s">
        <v>310</v>
      </c>
      <c r="H504" s="57">
        <v>1</v>
      </c>
      <c r="I504" s="57">
        <f t="shared" si="13"/>
        <v>60</v>
      </c>
      <c r="J504" s="55">
        <v>2</v>
      </c>
      <c r="K504" s="55">
        <v>75</v>
      </c>
      <c r="L504" s="55">
        <v>138</v>
      </c>
      <c r="M504" s="59" t="s">
        <v>1621</v>
      </c>
    </row>
    <row r="505" spans="2:13" ht="14.25" customHeight="1" x14ac:dyDescent="0.25">
      <c r="B505" s="55" t="s">
        <v>1624</v>
      </c>
      <c r="C505" s="55" t="s">
        <v>355</v>
      </c>
      <c r="D505" s="55" t="s">
        <v>1340</v>
      </c>
      <c r="E505" s="55" t="s">
        <v>1604</v>
      </c>
      <c r="F505" s="160" t="s">
        <v>1625</v>
      </c>
      <c r="G505" s="57" t="s">
        <v>303</v>
      </c>
      <c r="H505" s="57">
        <v>1</v>
      </c>
      <c r="I505" s="57">
        <f t="shared" si="13"/>
        <v>60</v>
      </c>
      <c r="J505" s="55">
        <v>2</v>
      </c>
      <c r="K505" s="55">
        <v>75</v>
      </c>
      <c r="L505" s="55">
        <v>168</v>
      </c>
      <c r="M505" s="59" t="s">
        <v>1621</v>
      </c>
    </row>
    <row r="506" spans="2:13" ht="14.25" customHeight="1" x14ac:dyDescent="0.25">
      <c r="B506" s="55" t="s">
        <v>1626</v>
      </c>
      <c r="C506" s="55" t="s">
        <v>355</v>
      </c>
      <c r="D506" s="55" t="s">
        <v>1340</v>
      </c>
      <c r="E506" s="55" t="s">
        <v>1612</v>
      </c>
      <c r="F506" s="160" t="s">
        <v>1627</v>
      </c>
      <c r="G506" s="57" t="s">
        <v>310</v>
      </c>
      <c r="H506" s="57">
        <v>1</v>
      </c>
      <c r="I506" s="57">
        <f t="shared" si="13"/>
        <v>60</v>
      </c>
      <c r="J506" s="55">
        <v>2</v>
      </c>
      <c r="K506" s="55">
        <v>50</v>
      </c>
      <c r="L506" s="55">
        <v>88</v>
      </c>
      <c r="M506" s="59" t="s">
        <v>1621</v>
      </c>
    </row>
    <row r="507" spans="2:13" x14ac:dyDescent="0.25">
      <c r="B507" s="55" t="s">
        <v>1628</v>
      </c>
      <c r="C507" s="55" t="s">
        <v>355</v>
      </c>
      <c r="D507" s="55" t="s">
        <v>1340</v>
      </c>
      <c r="E507" s="55" t="s">
        <v>1612</v>
      </c>
      <c r="F507" s="160" t="s">
        <v>1629</v>
      </c>
      <c r="G507" s="57" t="s">
        <v>303</v>
      </c>
      <c r="H507" s="57">
        <v>1</v>
      </c>
      <c r="I507" s="57">
        <f t="shared" si="13"/>
        <v>60</v>
      </c>
      <c r="J507" s="55">
        <v>2</v>
      </c>
      <c r="K507" s="55">
        <v>50</v>
      </c>
      <c r="L507" s="55">
        <v>128</v>
      </c>
      <c r="M507" s="59" t="s">
        <v>1621</v>
      </c>
    </row>
    <row r="508" spans="2:13" x14ac:dyDescent="0.25">
      <c r="B508" s="55" t="s">
        <v>1630</v>
      </c>
      <c r="C508" s="55" t="s">
        <v>355</v>
      </c>
      <c r="D508" s="55" t="s">
        <v>1340</v>
      </c>
      <c r="E508" s="55" t="s">
        <v>1617</v>
      </c>
      <c r="F508" s="160" t="s">
        <v>1631</v>
      </c>
      <c r="G508" s="57" t="s">
        <v>303</v>
      </c>
      <c r="H508" s="57">
        <v>1</v>
      </c>
      <c r="I508" s="57">
        <f t="shared" si="13"/>
        <v>60</v>
      </c>
      <c r="J508" s="55">
        <v>2</v>
      </c>
      <c r="K508" s="55">
        <v>135</v>
      </c>
      <c r="L508" s="55">
        <v>310</v>
      </c>
      <c r="M508" s="59" t="s">
        <v>1621</v>
      </c>
    </row>
    <row r="509" spans="2:13" x14ac:dyDescent="0.25">
      <c r="B509" s="55" t="s">
        <v>1632</v>
      </c>
      <c r="C509" s="55" t="s">
        <v>355</v>
      </c>
      <c r="D509" s="55" t="s">
        <v>1340</v>
      </c>
      <c r="E509" s="55" t="s">
        <v>1633</v>
      </c>
      <c r="F509" s="160" t="s">
        <v>1634</v>
      </c>
      <c r="G509" s="57" t="s">
        <v>310</v>
      </c>
      <c r="H509" s="57">
        <v>1</v>
      </c>
      <c r="I509" s="57">
        <f t="shared" si="13"/>
        <v>72</v>
      </c>
      <c r="J509" s="55">
        <v>1</v>
      </c>
      <c r="K509" s="55">
        <v>55</v>
      </c>
      <c r="L509" s="55">
        <v>68</v>
      </c>
      <c r="M509" s="59" t="s">
        <v>1635</v>
      </c>
    </row>
    <row r="510" spans="2:13" ht="14.25" customHeight="1" x14ac:dyDescent="0.25">
      <c r="B510" s="55" t="s">
        <v>1636</v>
      </c>
      <c r="C510" s="55" t="s">
        <v>355</v>
      </c>
      <c r="D510" s="55" t="s">
        <v>1340</v>
      </c>
      <c r="E510" s="55" t="s">
        <v>1633</v>
      </c>
      <c r="F510" s="160" t="s">
        <v>1637</v>
      </c>
      <c r="G510" s="57" t="s">
        <v>1354</v>
      </c>
      <c r="H510" s="57">
        <v>1</v>
      </c>
      <c r="I510" s="57">
        <f t="shared" si="13"/>
        <v>72</v>
      </c>
      <c r="J510" s="55">
        <v>1</v>
      </c>
      <c r="K510" s="55">
        <v>55</v>
      </c>
      <c r="L510" s="55">
        <v>76</v>
      </c>
      <c r="M510" s="59" t="s">
        <v>1635</v>
      </c>
    </row>
    <row r="511" spans="2:13" ht="14.25" customHeight="1" x14ac:dyDescent="0.25">
      <c r="B511" s="55" t="s">
        <v>1638</v>
      </c>
      <c r="C511" s="55" t="s">
        <v>355</v>
      </c>
      <c r="D511" s="55" t="s">
        <v>1340</v>
      </c>
      <c r="E511" s="55" t="s">
        <v>1639</v>
      </c>
      <c r="F511" s="160" t="s">
        <v>1640</v>
      </c>
      <c r="G511" s="57" t="s">
        <v>303</v>
      </c>
      <c r="H511" s="57">
        <v>1</v>
      </c>
      <c r="I511" s="57">
        <f t="shared" ref="I511:I574" si="14">MID(B511,2,1)*12</f>
        <v>72</v>
      </c>
      <c r="J511" s="55">
        <v>1</v>
      </c>
      <c r="K511" s="55">
        <v>85</v>
      </c>
      <c r="L511" s="55">
        <v>120</v>
      </c>
      <c r="M511" s="59" t="s">
        <v>1635</v>
      </c>
    </row>
    <row r="512" spans="2:13" ht="14.25" customHeight="1" x14ac:dyDescent="0.25">
      <c r="B512" s="55" t="s">
        <v>1641</v>
      </c>
      <c r="C512" s="55" t="s">
        <v>355</v>
      </c>
      <c r="D512" s="55" t="s">
        <v>1340</v>
      </c>
      <c r="E512" s="55" t="s">
        <v>1633</v>
      </c>
      <c r="F512" s="160" t="s">
        <v>1642</v>
      </c>
      <c r="G512" s="57" t="s">
        <v>303</v>
      </c>
      <c r="H512" s="57">
        <v>1</v>
      </c>
      <c r="I512" s="57">
        <f t="shared" si="14"/>
        <v>72</v>
      </c>
      <c r="J512" s="55">
        <v>1</v>
      </c>
      <c r="K512" s="55">
        <v>55</v>
      </c>
      <c r="L512" s="55">
        <v>90</v>
      </c>
      <c r="M512" s="59" t="s">
        <v>1635</v>
      </c>
    </row>
    <row r="513" spans="2:13" ht="14.25" customHeight="1" x14ac:dyDescent="0.25">
      <c r="B513" s="55" t="s">
        <v>1643</v>
      </c>
      <c r="C513" s="55" t="s">
        <v>355</v>
      </c>
      <c r="D513" s="55" t="s">
        <v>1340</v>
      </c>
      <c r="E513" s="55" t="s">
        <v>1644</v>
      </c>
      <c r="F513" s="160" t="s">
        <v>1645</v>
      </c>
      <c r="G513" s="57" t="s">
        <v>303</v>
      </c>
      <c r="H513" s="57">
        <v>1</v>
      </c>
      <c r="I513" s="57">
        <f t="shared" si="14"/>
        <v>72</v>
      </c>
      <c r="J513" s="55">
        <v>1</v>
      </c>
      <c r="K513" s="55">
        <v>160</v>
      </c>
      <c r="L513" s="55">
        <v>180</v>
      </c>
      <c r="M513" s="59" t="s">
        <v>1635</v>
      </c>
    </row>
    <row r="514" spans="2:13" ht="14.25" customHeight="1" x14ac:dyDescent="0.25">
      <c r="B514" s="55" t="s">
        <v>1646</v>
      </c>
      <c r="C514" s="55" t="s">
        <v>355</v>
      </c>
      <c r="D514" s="55" t="s">
        <v>1340</v>
      </c>
      <c r="E514" s="55" t="s">
        <v>1633</v>
      </c>
      <c r="F514" s="160" t="s">
        <v>1647</v>
      </c>
      <c r="G514" s="57" t="s">
        <v>310</v>
      </c>
      <c r="H514" s="57">
        <v>1</v>
      </c>
      <c r="I514" s="57">
        <f t="shared" si="14"/>
        <v>72</v>
      </c>
      <c r="J514" s="55">
        <v>2</v>
      </c>
      <c r="K514" s="55">
        <v>55</v>
      </c>
      <c r="L514" s="55">
        <v>108</v>
      </c>
      <c r="M514" s="59" t="s">
        <v>1648</v>
      </c>
    </row>
    <row r="515" spans="2:13" ht="14.25" customHeight="1" x14ac:dyDescent="0.25">
      <c r="B515" s="55" t="s">
        <v>1649</v>
      </c>
      <c r="C515" s="55" t="s">
        <v>355</v>
      </c>
      <c r="D515" s="55" t="s">
        <v>1340</v>
      </c>
      <c r="E515" s="55" t="s">
        <v>1633</v>
      </c>
      <c r="F515" s="160" t="s">
        <v>1650</v>
      </c>
      <c r="G515" s="57" t="s">
        <v>1354</v>
      </c>
      <c r="H515" s="57">
        <v>1</v>
      </c>
      <c r="I515" s="57">
        <f t="shared" si="14"/>
        <v>72</v>
      </c>
      <c r="J515" s="55">
        <v>2</v>
      </c>
      <c r="K515" s="55">
        <v>55</v>
      </c>
      <c r="L515" s="55">
        <v>122</v>
      </c>
      <c r="M515" s="59" t="s">
        <v>1648</v>
      </c>
    </row>
    <row r="516" spans="2:13" ht="14.25" customHeight="1" x14ac:dyDescent="0.25">
      <c r="B516" s="55" t="s">
        <v>1651</v>
      </c>
      <c r="C516" s="55" t="s">
        <v>355</v>
      </c>
      <c r="D516" s="55" t="s">
        <v>1340</v>
      </c>
      <c r="E516" s="55" t="s">
        <v>1639</v>
      </c>
      <c r="F516" s="160" t="s">
        <v>1652</v>
      </c>
      <c r="G516" s="57" t="s">
        <v>1354</v>
      </c>
      <c r="H516" s="57">
        <v>1</v>
      </c>
      <c r="I516" s="57">
        <f t="shared" si="14"/>
        <v>72</v>
      </c>
      <c r="J516" s="55">
        <v>2</v>
      </c>
      <c r="K516" s="55">
        <v>85</v>
      </c>
      <c r="L516" s="55">
        <v>194</v>
      </c>
      <c r="M516" s="59" t="s">
        <v>1648</v>
      </c>
    </row>
    <row r="517" spans="2:13" ht="14.25" customHeight="1" x14ac:dyDescent="0.25">
      <c r="B517" s="55" t="s">
        <v>1653</v>
      </c>
      <c r="C517" s="55" t="s">
        <v>355</v>
      </c>
      <c r="D517" s="55" t="s">
        <v>1340</v>
      </c>
      <c r="E517" s="55" t="s">
        <v>1639</v>
      </c>
      <c r="F517" s="160" t="s">
        <v>1654</v>
      </c>
      <c r="G517" s="57" t="s">
        <v>303</v>
      </c>
      <c r="H517" s="57">
        <v>1</v>
      </c>
      <c r="I517" s="57">
        <f t="shared" si="14"/>
        <v>72</v>
      </c>
      <c r="J517" s="55">
        <v>2</v>
      </c>
      <c r="K517" s="55">
        <v>85</v>
      </c>
      <c r="L517" s="55">
        <v>220</v>
      </c>
      <c r="M517" s="59" t="s">
        <v>1648</v>
      </c>
    </row>
    <row r="518" spans="2:13" ht="14.25" customHeight="1" x14ac:dyDescent="0.25">
      <c r="B518" s="55" t="s">
        <v>1655</v>
      </c>
      <c r="C518" s="55" t="s">
        <v>355</v>
      </c>
      <c r="D518" s="55" t="s">
        <v>1340</v>
      </c>
      <c r="E518" s="55" t="s">
        <v>1633</v>
      </c>
      <c r="F518" s="160" t="s">
        <v>1656</v>
      </c>
      <c r="G518" s="57" t="s">
        <v>310</v>
      </c>
      <c r="H518" s="57">
        <v>1</v>
      </c>
      <c r="I518" s="57">
        <f t="shared" si="14"/>
        <v>72</v>
      </c>
      <c r="J518" s="55">
        <v>2</v>
      </c>
      <c r="K518" s="55">
        <v>55</v>
      </c>
      <c r="L518" s="55">
        <v>108</v>
      </c>
      <c r="M518" s="59" t="s">
        <v>1648</v>
      </c>
    </row>
    <row r="519" spans="2:13" ht="14.25" customHeight="1" x14ac:dyDescent="0.25">
      <c r="B519" s="55" t="s">
        <v>1657</v>
      </c>
      <c r="C519" s="55" t="s">
        <v>355</v>
      </c>
      <c r="D519" s="55" t="s">
        <v>1340</v>
      </c>
      <c r="E519" s="55" t="s">
        <v>1633</v>
      </c>
      <c r="F519" s="160" t="s">
        <v>1658</v>
      </c>
      <c r="G519" s="57" t="s">
        <v>303</v>
      </c>
      <c r="H519" s="57">
        <v>1</v>
      </c>
      <c r="I519" s="57">
        <f t="shared" si="14"/>
        <v>72</v>
      </c>
      <c r="J519" s="55">
        <v>2</v>
      </c>
      <c r="K519" s="55">
        <v>55</v>
      </c>
      <c r="L519" s="55">
        <v>145</v>
      </c>
      <c r="M519" s="59" t="s">
        <v>1648</v>
      </c>
    </row>
    <row r="520" spans="2:13" ht="14.25" customHeight="1" x14ac:dyDescent="0.25">
      <c r="B520" s="55" t="s">
        <v>1659</v>
      </c>
      <c r="C520" s="55" t="s">
        <v>355</v>
      </c>
      <c r="D520" s="55" t="s">
        <v>1340</v>
      </c>
      <c r="E520" s="55" t="s">
        <v>1644</v>
      </c>
      <c r="F520" s="160" t="s">
        <v>1660</v>
      </c>
      <c r="G520" s="57" t="s">
        <v>303</v>
      </c>
      <c r="H520" s="57">
        <v>1</v>
      </c>
      <c r="I520" s="57">
        <f t="shared" si="14"/>
        <v>72</v>
      </c>
      <c r="J520" s="55">
        <v>2</v>
      </c>
      <c r="K520" s="55">
        <v>160</v>
      </c>
      <c r="L520" s="55">
        <v>330</v>
      </c>
      <c r="M520" s="59" t="s">
        <v>1648</v>
      </c>
    </row>
    <row r="521" spans="2:13" ht="14.25" customHeight="1" x14ac:dyDescent="0.25">
      <c r="B521" s="55" t="s">
        <v>1661</v>
      </c>
      <c r="C521" s="55" t="s">
        <v>355</v>
      </c>
      <c r="D521" s="55" t="s">
        <v>1340</v>
      </c>
      <c r="E521" s="55" t="s">
        <v>1633</v>
      </c>
      <c r="F521" s="160" t="s">
        <v>1662</v>
      </c>
      <c r="G521" s="57" t="s">
        <v>310</v>
      </c>
      <c r="H521" s="57">
        <v>1</v>
      </c>
      <c r="I521" s="57">
        <f t="shared" si="14"/>
        <v>72</v>
      </c>
      <c r="J521" s="55">
        <v>3</v>
      </c>
      <c r="K521" s="55">
        <v>55</v>
      </c>
      <c r="L521" s="55">
        <v>176</v>
      </c>
      <c r="M521" s="59" t="s">
        <v>1663</v>
      </c>
    </row>
    <row r="522" spans="2:13" ht="14.25" customHeight="1" x14ac:dyDescent="0.25">
      <c r="B522" s="55" t="s">
        <v>1664</v>
      </c>
      <c r="C522" s="55" t="s">
        <v>355</v>
      </c>
      <c r="D522" s="55" t="s">
        <v>1340</v>
      </c>
      <c r="E522" s="55" t="s">
        <v>1633</v>
      </c>
      <c r="F522" s="160" t="s">
        <v>1665</v>
      </c>
      <c r="G522" s="57" t="s">
        <v>303</v>
      </c>
      <c r="H522" s="57">
        <v>1</v>
      </c>
      <c r="I522" s="57">
        <f t="shared" si="14"/>
        <v>72</v>
      </c>
      <c r="J522" s="55">
        <v>3</v>
      </c>
      <c r="K522" s="55">
        <v>55</v>
      </c>
      <c r="L522" s="55">
        <v>202</v>
      </c>
      <c r="M522" s="59" t="s">
        <v>1663</v>
      </c>
    </row>
    <row r="523" spans="2:13" ht="14.25" customHeight="1" x14ac:dyDescent="0.25">
      <c r="B523" s="55" t="s">
        <v>1666</v>
      </c>
      <c r="C523" s="55" t="s">
        <v>355</v>
      </c>
      <c r="D523" s="55" t="s">
        <v>1340</v>
      </c>
      <c r="E523" s="55" t="s">
        <v>1633</v>
      </c>
      <c r="F523" s="160" t="s">
        <v>1667</v>
      </c>
      <c r="G523" s="57" t="s">
        <v>310</v>
      </c>
      <c r="H523" s="57">
        <v>1</v>
      </c>
      <c r="I523" s="57">
        <f t="shared" si="14"/>
        <v>72</v>
      </c>
      <c r="J523" s="55">
        <v>4</v>
      </c>
      <c r="K523" s="55">
        <v>55</v>
      </c>
      <c r="L523" s="55">
        <v>216</v>
      </c>
      <c r="M523" s="59" t="s">
        <v>1668</v>
      </c>
    </row>
    <row r="524" spans="2:13" ht="14.25" customHeight="1" x14ac:dyDescent="0.25">
      <c r="B524" s="55" t="s">
        <v>1669</v>
      </c>
      <c r="C524" s="55" t="s">
        <v>355</v>
      </c>
      <c r="D524" s="55" t="s">
        <v>1340</v>
      </c>
      <c r="E524" s="55" t="s">
        <v>1633</v>
      </c>
      <c r="F524" s="160" t="s">
        <v>1670</v>
      </c>
      <c r="G524" s="57" t="s">
        <v>1354</v>
      </c>
      <c r="H524" s="57">
        <v>1</v>
      </c>
      <c r="I524" s="57">
        <f t="shared" si="14"/>
        <v>72</v>
      </c>
      <c r="J524" s="55">
        <v>4</v>
      </c>
      <c r="K524" s="55">
        <v>55</v>
      </c>
      <c r="L524" s="55">
        <v>230</v>
      </c>
      <c r="M524" s="59" t="s">
        <v>1668</v>
      </c>
    </row>
    <row r="525" spans="2:13" ht="14.25" customHeight="1" x14ac:dyDescent="0.25">
      <c r="B525" s="55" t="s">
        <v>1671</v>
      </c>
      <c r="C525" s="55" t="s">
        <v>355</v>
      </c>
      <c r="D525" s="55" t="s">
        <v>1340</v>
      </c>
      <c r="E525" s="55" t="s">
        <v>1639</v>
      </c>
      <c r="F525" s="160" t="s">
        <v>1672</v>
      </c>
      <c r="G525" s="57" t="s">
        <v>1354</v>
      </c>
      <c r="H525" s="57">
        <v>1</v>
      </c>
      <c r="I525" s="57">
        <f t="shared" si="14"/>
        <v>72</v>
      </c>
      <c r="J525" s="55">
        <v>4</v>
      </c>
      <c r="K525" s="55">
        <v>85</v>
      </c>
      <c r="L525" s="55">
        <v>388</v>
      </c>
      <c r="M525" s="59" t="s">
        <v>1668</v>
      </c>
    </row>
    <row r="526" spans="2:13" ht="14.25" customHeight="1" x14ac:dyDescent="0.25">
      <c r="B526" s="55" t="s">
        <v>1673</v>
      </c>
      <c r="C526" s="55" t="s">
        <v>355</v>
      </c>
      <c r="D526" s="55" t="s">
        <v>1340</v>
      </c>
      <c r="E526" s="55" t="s">
        <v>1633</v>
      </c>
      <c r="F526" s="160" t="s">
        <v>1674</v>
      </c>
      <c r="G526" s="57" t="s">
        <v>303</v>
      </c>
      <c r="H526" s="57">
        <v>1</v>
      </c>
      <c r="I526" s="57">
        <f t="shared" si="14"/>
        <v>72</v>
      </c>
      <c r="J526" s="55">
        <v>4</v>
      </c>
      <c r="K526" s="55">
        <v>55</v>
      </c>
      <c r="L526" s="55">
        <v>244</v>
      </c>
      <c r="M526" s="59" t="s">
        <v>1668</v>
      </c>
    </row>
    <row r="527" spans="2:13" ht="14.25" customHeight="1" x14ac:dyDescent="0.25">
      <c r="B527" s="55" t="s">
        <v>1675</v>
      </c>
      <c r="C527" s="55" t="s">
        <v>355</v>
      </c>
      <c r="D527" s="55" t="s">
        <v>1340</v>
      </c>
      <c r="E527" s="55" t="s">
        <v>1676</v>
      </c>
      <c r="F527" s="160" t="s">
        <v>1677</v>
      </c>
      <c r="G527" s="57" t="s">
        <v>1354</v>
      </c>
      <c r="H527" s="57">
        <v>1</v>
      </c>
      <c r="I527" s="57">
        <f t="shared" si="14"/>
        <v>96</v>
      </c>
      <c r="J527" s="55">
        <v>1</v>
      </c>
      <c r="K527" s="55">
        <v>60</v>
      </c>
      <c r="L527" s="55">
        <v>61</v>
      </c>
      <c r="M527" s="59" t="s">
        <v>1678</v>
      </c>
    </row>
    <row r="528" spans="2:13" ht="14.25" customHeight="1" x14ac:dyDescent="0.25">
      <c r="B528" s="55" t="s">
        <v>1679</v>
      </c>
      <c r="C528" s="55" t="s">
        <v>355</v>
      </c>
      <c r="D528" s="55" t="s">
        <v>1340</v>
      </c>
      <c r="E528" s="55" t="s">
        <v>1676</v>
      </c>
      <c r="F528" s="160" t="s">
        <v>1680</v>
      </c>
      <c r="G528" s="57" t="s">
        <v>1354</v>
      </c>
      <c r="H528" s="57">
        <v>1</v>
      </c>
      <c r="I528" s="57">
        <f t="shared" si="14"/>
        <v>96</v>
      </c>
      <c r="J528" s="55">
        <v>1</v>
      </c>
      <c r="K528" s="55">
        <v>60</v>
      </c>
      <c r="L528" s="55">
        <v>62</v>
      </c>
      <c r="M528" s="59" t="s">
        <v>1678</v>
      </c>
    </row>
    <row r="529" spans="2:13" ht="14.25" customHeight="1" x14ac:dyDescent="0.25">
      <c r="B529" s="55" t="s">
        <v>1681</v>
      </c>
      <c r="C529" s="55" t="s">
        <v>355</v>
      </c>
      <c r="D529" s="55" t="s">
        <v>1340</v>
      </c>
      <c r="E529" s="55" t="s">
        <v>1682</v>
      </c>
      <c r="F529" s="160" t="s">
        <v>1683</v>
      </c>
      <c r="G529" s="57" t="s">
        <v>310</v>
      </c>
      <c r="H529" s="57">
        <v>1</v>
      </c>
      <c r="I529" s="57">
        <f t="shared" si="14"/>
        <v>96</v>
      </c>
      <c r="J529" s="55">
        <v>1</v>
      </c>
      <c r="K529" s="55">
        <v>95</v>
      </c>
      <c r="L529" s="55">
        <v>80</v>
      </c>
      <c r="M529" s="59" t="s">
        <v>1684</v>
      </c>
    </row>
    <row r="530" spans="2:13" ht="14.25" customHeight="1" x14ac:dyDescent="0.25">
      <c r="B530" s="55" t="s">
        <v>1685</v>
      </c>
      <c r="C530" s="55" t="s">
        <v>355</v>
      </c>
      <c r="D530" s="55" t="s">
        <v>1340</v>
      </c>
      <c r="E530" s="55" t="s">
        <v>1682</v>
      </c>
      <c r="F530" s="160" t="s">
        <v>1686</v>
      </c>
      <c r="G530" s="57" t="s">
        <v>310</v>
      </c>
      <c r="H530" s="57">
        <v>1</v>
      </c>
      <c r="I530" s="57">
        <f t="shared" si="14"/>
        <v>96</v>
      </c>
      <c r="J530" s="55">
        <v>1</v>
      </c>
      <c r="K530" s="55">
        <v>95</v>
      </c>
      <c r="L530" s="55">
        <v>85</v>
      </c>
      <c r="M530" s="59" t="s">
        <v>1684</v>
      </c>
    </row>
    <row r="531" spans="2:13" ht="14.25" customHeight="1" x14ac:dyDescent="0.25">
      <c r="B531" s="55" t="s">
        <v>1687</v>
      </c>
      <c r="C531" s="55" t="s">
        <v>355</v>
      </c>
      <c r="D531" s="55" t="s">
        <v>1340</v>
      </c>
      <c r="E531" s="55" t="s">
        <v>1682</v>
      </c>
      <c r="F531" s="160" t="s">
        <v>1688</v>
      </c>
      <c r="G531" s="57" t="s">
        <v>303</v>
      </c>
      <c r="H531" s="57">
        <v>1</v>
      </c>
      <c r="I531" s="57">
        <f t="shared" si="14"/>
        <v>96</v>
      </c>
      <c r="J531" s="55">
        <v>1</v>
      </c>
      <c r="K531" s="55">
        <v>95</v>
      </c>
      <c r="L531" s="55">
        <v>125</v>
      </c>
      <c r="M531" s="59" t="s">
        <v>1684</v>
      </c>
    </row>
    <row r="532" spans="2:13" ht="14.25" customHeight="1" x14ac:dyDescent="0.25">
      <c r="B532" s="55" t="s">
        <v>1689</v>
      </c>
      <c r="C532" s="55" t="s">
        <v>355</v>
      </c>
      <c r="D532" s="55" t="s">
        <v>1340</v>
      </c>
      <c r="E532" s="55" t="s">
        <v>1676</v>
      </c>
      <c r="F532" s="160" t="s">
        <v>1690</v>
      </c>
      <c r="G532" s="57" t="s">
        <v>310</v>
      </c>
      <c r="H532" s="57">
        <v>1</v>
      </c>
      <c r="I532" s="57">
        <f t="shared" si="14"/>
        <v>96</v>
      </c>
      <c r="J532" s="55">
        <v>1</v>
      </c>
      <c r="K532" s="55">
        <v>60</v>
      </c>
      <c r="L532" s="55">
        <v>60</v>
      </c>
      <c r="M532" s="59" t="s">
        <v>1678</v>
      </c>
    </row>
    <row r="533" spans="2:13" ht="14.25" customHeight="1" x14ac:dyDescent="0.25">
      <c r="B533" s="55" t="s">
        <v>1691</v>
      </c>
      <c r="C533" s="55" t="s">
        <v>355</v>
      </c>
      <c r="D533" s="55" t="s">
        <v>1340</v>
      </c>
      <c r="E533" s="55" t="s">
        <v>1676</v>
      </c>
      <c r="F533" s="160" t="s">
        <v>1692</v>
      </c>
      <c r="G533" s="57" t="s">
        <v>310</v>
      </c>
      <c r="H533" s="57">
        <v>1</v>
      </c>
      <c r="I533" s="57">
        <f t="shared" si="14"/>
        <v>96</v>
      </c>
      <c r="J533" s="55">
        <v>1</v>
      </c>
      <c r="K533" s="55">
        <v>60</v>
      </c>
      <c r="L533" s="55">
        <v>55</v>
      </c>
      <c r="M533" s="59" t="s">
        <v>1678</v>
      </c>
    </row>
    <row r="534" spans="2:13" ht="14.25" customHeight="1" x14ac:dyDescent="0.25">
      <c r="B534" s="55" t="s">
        <v>1693</v>
      </c>
      <c r="C534" s="55" t="s">
        <v>355</v>
      </c>
      <c r="D534" s="55" t="s">
        <v>1340</v>
      </c>
      <c r="E534" s="55" t="s">
        <v>1676</v>
      </c>
      <c r="F534" s="160" t="s">
        <v>1694</v>
      </c>
      <c r="G534" s="57" t="s">
        <v>303</v>
      </c>
      <c r="H534" s="57">
        <v>1</v>
      </c>
      <c r="I534" s="57">
        <f t="shared" si="14"/>
        <v>96</v>
      </c>
      <c r="J534" s="55">
        <v>1</v>
      </c>
      <c r="K534" s="55">
        <v>60</v>
      </c>
      <c r="L534" s="55">
        <v>83</v>
      </c>
      <c r="M534" s="59" t="s">
        <v>1678</v>
      </c>
    </row>
    <row r="535" spans="2:13" ht="14.25" customHeight="1" x14ac:dyDescent="0.25">
      <c r="B535" s="55" t="s">
        <v>1695</v>
      </c>
      <c r="C535" s="55" t="s">
        <v>355</v>
      </c>
      <c r="D535" s="55" t="s">
        <v>1340</v>
      </c>
      <c r="E535" s="55" t="s">
        <v>1676</v>
      </c>
      <c r="F535" s="160" t="s">
        <v>1680</v>
      </c>
      <c r="G535" s="57" t="s">
        <v>303</v>
      </c>
      <c r="H535" s="57">
        <v>1</v>
      </c>
      <c r="I535" s="57">
        <f t="shared" si="14"/>
        <v>96</v>
      </c>
      <c r="J535" s="55">
        <v>1</v>
      </c>
      <c r="K535" s="55">
        <v>60</v>
      </c>
      <c r="L535" s="55">
        <v>64</v>
      </c>
      <c r="M535" s="59" t="s">
        <v>1678</v>
      </c>
    </row>
    <row r="536" spans="2:13" ht="14.25" customHeight="1" x14ac:dyDescent="0.25">
      <c r="B536" s="55" t="s">
        <v>1696</v>
      </c>
      <c r="C536" s="55" t="s">
        <v>355</v>
      </c>
      <c r="D536" s="55" t="s">
        <v>1340</v>
      </c>
      <c r="E536" s="55" t="s">
        <v>1697</v>
      </c>
      <c r="F536" s="160" t="s">
        <v>1698</v>
      </c>
      <c r="G536" s="57" t="s">
        <v>303</v>
      </c>
      <c r="H536" s="57">
        <v>1</v>
      </c>
      <c r="I536" s="57">
        <f t="shared" si="14"/>
        <v>96</v>
      </c>
      <c r="J536" s="55">
        <v>1</v>
      </c>
      <c r="K536" s="55">
        <v>185</v>
      </c>
      <c r="L536" s="55">
        <v>200</v>
      </c>
      <c r="M536" s="59" t="s">
        <v>1684</v>
      </c>
    </row>
    <row r="537" spans="2:13" ht="14.25" customHeight="1" x14ac:dyDescent="0.25">
      <c r="B537" s="55" t="s">
        <v>1699</v>
      </c>
      <c r="C537" s="55" t="s">
        <v>355</v>
      </c>
      <c r="D537" s="55" t="s">
        <v>1340</v>
      </c>
      <c r="E537" s="55" t="s">
        <v>1700</v>
      </c>
      <c r="F537" s="160" t="s">
        <v>1701</v>
      </c>
      <c r="G537" s="57" t="s">
        <v>1354</v>
      </c>
      <c r="H537" s="57">
        <v>1</v>
      </c>
      <c r="I537" s="57">
        <f t="shared" si="14"/>
        <v>96</v>
      </c>
      <c r="J537" s="55">
        <v>1</v>
      </c>
      <c r="K537" s="55">
        <v>75</v>
      </c>
      <c r="L537" s="55">
        <v>91</v>
      </c>
      <c r="M537" s="59" t="s">
        <v>1678</v>
      </c>
    </row>
    <row r="538" spans="2:13" ht="14.25" customHeight="1" x14ac:dyDescent="0.25">
      <c r="B538" s="55" t="s">
        <v>1702</v>
      </c>
      <c r="C538" s="55" t="s">
        <v>355</v>
      </c>
      <c r="D538" s="55" t="s">
        <v>1340</v>
      </c>
      <c r="E538" s="55" t="s">
        <v>1703</v>
      </c>
      <c r="F538" s="160" t="s">
        <v>1704</v>
      </c>
      <c r="G538" s="57" t="s">
        <v>1354</v>
      </c>
      <c r="H538" s="57">
        <v>1</v>
      </c>
      <c r="I538" s="57">
        <f t="shared" si="14"/>
        <v>96</v>
      </c>
      <c r="J538" s="55">
        <v>1</v>
      </c>
      <c r="K538" s="55">
        <v>110</v>
      </c>
      <c r="L538" s="55">
        <v>132</v>
      </c>
      <c r="M538" s="59" t="s">
        <v>1684</v>
      </c>
    </row>
    <row r="539" spans="2:13" ht="14.25" customHeight="1" x14ac:dyDescent="0.25">
      <c r="B539" s="55" t="s">
        <v>1705</v>
      </c>
      <c r="C539" s="55" t="s">
        <v>355</v>
      </c>
      <c r="D539" s="55" t="s">
        <v>1340</v>
      </c>
      <c r="E539" s="55" t="s">
        <v>1703</v>
      </c>
      <c r="F539" s="160" t="s">
        <v>1706</v>
      </c>
      <c r="G539" s="57" t="s">
        <v>310</v>
      </c>
      <c r="H539" s="57">
        <v>1</v>
      </c>
      <c r="I539" s="57">
        <f t="shared" si="14"/>
        <v>96</v>
      </c>
      <c r="J539" s="55">
        <v>1</v>
      </c>
      <c r="K539" s="55">
        <v>110</v>
      </c>
      <c r="L539" s="55">
        <v>98</v>
      </c>
      <c r="M539" s="59" t="s">
        <v>1684</v>
      </c>
    </row>
    <row r="540" spans="2:13" ht="14.25" customHeight="1" x14ac:dyDescent="0.25">
      <c r="B540" s="55" t="s">
        <v>1707</v>
      </c>
      <c r="C540" s="55" t="s">
        <v>355</v>
      </c>
      <c r="D540" s="55" t="s">
        <v>1340</v>
      </c>
      <c r="E540" s="55" t="s">
        <v>1703</v>
      </c>
      <c r="F540" s="160" t="s">
        <v>1708</v>
      </c>
      <c r="G540" s="57" t="s">
        <v>303</v>
      </c>
      <c r="H540" s="57">
        <v>1</v>
      </c>
      <c r="I540" s="57">
        <f t="shared" si="14"/>
        <v>96</v>
      </c>
      <c r="J540" s="55">
        <v>1</v>
      </c>
      <c r="K540" s="55">
        <v>110</v>
      </c>
      <c r="L540" s="55">
        <v>145</v>
      </c>
      <c r="M540" s="59" t="s">
        <v>1684</v>
      </c>
    </row>
    <row r="541" spans="2:13" ht="14.25" customHeight="1" x14ac:dyDescent="0.25">
      <c r="B541" s="55" t="s">
        <v>1709</v>
      </c>
      <c r="C541" s="55" t="s">
        <v>355</v>
      </c>
      <c r="D541" s="55" t="s">
        <v>1340</v>
      </c>
      <c r="E541" s="55" t="s">
        <v>1700</v>
      </c>
      <c r="F541" s="160" t="s">
        <v>1710</v>
      </c>
      <c r="G541" s="57" t="s">
        <v>310</v>
      </c>
      <c r="H541" s="57">
        <v>1</v>
      </c>
      <c r="I541" s="57">
        <f t="shared" si="14"/>
        <v>96</v>
      </c>
      <c r="J541" s="55">
        <v>1</v>
      </c>
      <c r="K541" s="55">
        <v>75</v>
      </c>
      <c r="L541" s="55">
        <v>70</v>
      </c>
      <c r="M541" s="59" t="s">
        <v>1678</v>
      </c>
    </row>
    <row r="542" spans="2:13" ht="14.25" customHeight="1" x14ac:dyDescent="0.25">
      <c r="B542" s="55" t="s">
        <v>1711</v>
      </c>
      <c r="C542" s="55" t="s">
        <v>355</v>
      </c>
      <c r="D542" s="55" t="s">
        <v>1340</v>
      </c>
      <c r="E542" s="55" t="s">
        <v>1700</v>
      </c>
      <c r="F542" s="160" t="s">
        <v>1712</v>
      </c>
      <c r="G542" s="57" t="s">
        <v>310</v>
      </c>
      <c r="H542" s="57">
        <v>1</v>
      </c>
      <c r="I542" s="57">
        <f t="shared" si="14"/>
        <v>96</v>
      </c>
      <c r="J542" s="55">
        <v>1</v>
      </c>
      <c r="K542" s="55">
        <v>75</v>
      </c>
      <c r="L542" s="55">
        <v>67</v>
      </c>
      <c r="M542" s="59" t="s">
        <v>1678</v>
      </c>
    </row>
    <row r="543" spans="2:13" ht="14.25" customHeight="1" x14ac:dyDescent="0.25">
      <c r="B543" s="55" t="s">
        <v>1713</v>
      </c>
      <c r="C543" s="55" t="s">
        <v>355</v>
      </c>
      <c r="D543" s="55" t="s">
        <v>1340</v>
      </c>
      <c r="E543" s="55" t="s">
        <v>1700</v>
      </c>
      <c r="F543" s="160" t="s">
        <v>1714</v>
      </c>
      <c r="G543" s="57" t="s">
        <v>303</v>
      </c>
      <c r="H543" s="57">
        <v>1</v>
      </c>
      <c r="I543" s="57">
        <f t="shared" si="14"/>
        <v>96</v>
      </c>
      <c r="J543" s="55">
        <v>1</v>
      </c>
      <c r="K543" s="55">
        <v>75</v>
      </c>
      <c r="L543" s="55">
        <v>100</v>
      </c>
      <c r="M543" s="59" t="s">
        <v>1678</v>
      </c>
    </row>
    <row r="544" spans="2:13" x14ac:dyDescent="0.25">
      <c r="B544" s="55" t="s">
        <v>1715</v>
      </c>
      <c r="C544" s="55" t="s">
        <v>355</v>
      </c>
      <c r="D544" s="55" t="s">
        <v>1340</v>
      </c>
      <c r="E544" s="55" t="s">
        <v>1716</v>
      </c>
      <c r="F544" s="160" t="s">
        <v>1717</v>
      </c>
      <c r="G544" s="57" t="s">
        <v>303</v>
      </c>
      <c r="H544" s="57">
        <v>1</v>
      </c>
      <c r="I544" s="57">
        <f t="shared" si="14"/>
        <v>96</v>
      </c>
      <c r="J544" s="55">
        <v>1</v>
      </c>
      <c r="K544" s="55">
        <v>215</v>
      </c>
      <c r="L544" s="55">
        <v>230</v>
      </c>
      <c r="M544" s="59" t="s">
        <v>1684</v>
      </c>
    </row>
    <row r="545" spans="2:13" x14ac:dyDescent="0.25">
      <c r="B545" s="55" t="s">
        <v>1718</v>
      </c>
      <c r="C545" s="55" t="s">
        <v>355</v>
      </c>
      <c r="D545" s="55" t="s">
        <v>1340</v>
      </c>
      <c r="E545" s="55" t="s">
        <v>1676</v>
      </c>
      <c r="F545" s="160" t="s">
        <v>1719</v>
      </c>
      <c r="G545" s="57" t="s">
        <v>1354</v>
      </c>
      <c r="H545" s="57">
        <v>1</v>
      </c>
      <c r="I545" s="57">
        <f t="shared" si="14"/>
        <v>96</v>
      </c>
      <c r="J545" s="55">
        <v>2</v>
      </c>
      <c r="K545" s="55">
        <v>60</v>
      </c>
      <c r="L545" s="55">
        <v>123</v>
      </c>
      <c r="M545" s="59" t="s">
        <v>1720</v>
      </c>
    </row>
    <row r="546" spans="2:13" x14ac:dyDescent="0.25">
      <c r="B546" s="55" t="s">
        <v>1721</v>
      </c>
      <c r="C546" s="55" t="s">
        <v>355</v>
      </c>
      <c r="D546" s="55" t="s">
        <v>1340</v>
      </c>
      <c r="E546" s="55" t="s">
        <v>1682</v>
      </c>
      <c r="F546" s="160" t="s">
        <v>1722</v>
      </c>
      <c r="G546" s="57" t="s">
        <v>1354</v>
      </c>
      <c r="H546" s="57">
        <v>1</v>
      </c>
      <c r="I546" s="57">
        <f t="shared" si="14"/>
        <v>96</v>
      </c>
      <c r="J546" s="55">
        <v>2</v>
      </c>
      <c r="K546" s="55">
        <v>95</v>
      </c>
      <c r="L546" s="55">
        <v>207</v>
      </c>
      <c r="M546" s="59" t="s">
        <v>1723</v>
      </c>
    </row>
    <row r="547" spans="2:13" x14ac:dyDescent="0.25">
      <c r="B547" s="55" t="s">
        <v>1724</v>
      </c>
      <c r="C547" s="55" t="s">
        <v>355</v>
      </c>
      <c r="D547" s="55" t="s">
        <v>1340</v>
      </c>
      <c r="E547" s="55" t="s">
        <v>1682</v>
      </c>
      <c r="F547" s="160" t="s">
        <v>1725</v>
      </c>
      <c r="G547" s="57" t="s">
        <v>310</v>
      </c>
      <c r="H547" s="57">
        <v>1</v>
      </c>
      <c r="I547" s="57">
        <f t="shared" si="14"/>
        <v>96</v>
      </c>
      <c r="J547" s="55">
        <v>2</v>
      </c>
      <c r="K547" s="55">
        <v>95</v>
      </c>
      <c r="L547" s="55">
        <v>170</v>
      </c>
      <c r="M547" s="59" t="s">
        <v>1723</v>
      </c>
    </row>
    <row r="548" spans="2:13" ht="14.25" customHeight="1" x14ac:dyDescent="0.25">
      <c r="B548" s="55" t="s">
        <v>1726</v>
      </c>
      <c r="C548" s="55" t="s">
        <v>355</v>
      </c>
      <c r="D548" s="55" t="s">
        <v>1340</v>
      </c>
      <c r="E548" s="55" t="s">
        <v>1682</v>
      </c>
      <c r="F548" s="160" t="s">
        <v>1727</v>
      </c>
      <c r="G548" s="57" t="s">
        <v>303</v>
      </c>
      <c r="H548" s="57">
        <v>1</v>
      </c>
      <c r="I548" s="57">
        <f t="shared" si="14"/>
        <v>96</v>
      </c>
      <c r="J548" s="55">
        <v>2</v>
      </c>
      <c r="K548" s="55">
        <v>95</v>
      </c>
      <c r="L548" s="55">
        <v>227</v>
      </c>
      <c r="M548" s="59" t="s">
        <v>1723</v>
      </c>
    </row>
    <row r="549" spans="2:13" ht="14.25" customHeight="1" x14ac:dyDescent="0.25">
      <c r="B549" s="55" t="s">
        <v>1728</v>
      </c>
      <c r="C549" s="55" t="s">
        <v>355</v>
      </c>
      <c r="D549" s="55" t="s">
        <v>1340</v>
      </c>
      <c r="E549" s="55" t="s">
        <v>1676</v>
      </c>
      <c r="F549" s="160" t="s">
        <v>1729</v>
      </c>
      <c r="G549" s="57" t="s">
        <v>310</v>
      </c>
      <c r="H549" s="57">
        <v>1</v>
      </c>
      <c r="I549" s="57">
        <f t="shared" si="14"/>
        <v>96</v>
      </c>
      <c r="J549" s="55">
        <v>2</v>
      </c>
      <c r="K549" s="55">
        <v>60</v>
      </c>
      <c r="L549" s="55">
        <v>110</v>
      </c>
      <c r="M549" s="59" t="s">
        <v>1720</v>
      </c>
    </row>
    <row r="550" spans="2:13" ht="14.25" customHeight="1" x14ac:dyDescent="0.25">
      <c r="B550" s="55" t="s">
        <v>1730</v>
      </c>
      <c r="C550" s="55" t="s">
        <v>355</v>
      </c>
      <c r="D550" s="55" t="s">
        <v>1340</v>
      </c>
      <c r="E550" s="55" t="s">
        <v>1676</v>
      </c>
      <c r="F550" s="160" t="s">
        <v>1731</v>
      </c>
      <c r="G550" s="57" t="s">
        <v>303</v>
      </c>
      <c r="H550" s="57">
        <v>1</v>
      </c>
      <c r="I550" s="57">
        <f t="shared" si="14"/>
        <v>96</v>
      </c>
      <c r="J550" s="55">
        <v>2</v>
      </c>
      <c r="K550" s="55">
        <v>60</v>
      </c>
      <c r="L550" s="55">
        <v>138</v>
      </c>
      <c r="M550" s="59" t="s">
        <v>1720</v>
      </c>
    </row>
    <row r="551" spans="2:13" ht="14.25" customHeight="1" x14ac:dyDescent="0.25">
      <c r="B551" s="55" t="s">
        <v>1732</v>
      </c>
      <c r="C551" s="55" t="s">
        <v>355</v>
      </c>
      <c r="D551" s="55" t="s">
        <v>1340</v>
      </c>
      <c r="E551" s="55" t="s">
        <v>1697</v>
      </c>
      <c r="F551" s="160" t="s">
        <v>1733</v>
      </c>
      <c r="G551" s="57" t="s">
        <v>303</v>
      </c>
      <c r="H551" s="57">
        <v>1</v>
      </c>
      <c r="I551" s="57">
        <f t="shared" si="14"/>
        <v>96</v>
      </c>
      <c r="J551" s="55">
        <v>2</v>
      </c>
      <c r="K551" s="55">
        <v>185</v>
      </c>
      <c r="L551" s="55">
        <v>390</v>
      </c>
      <c r="M551" s="59" t="s">
        <v>1723</v>
      </c>
    </row>
    <row r="552" spans="2:13" ht="14.25" customHeight="1" x14ac:dyDescent="0.25">
      <c r="B552" s="55" t="s">
        <v>1734</v>
      </c>
      <c r="C552" s="55" t="s">
        <v>355</v>
      </c>
      <c r="D552" s="55" t="s">
        <v>1340</v>
      </c>
      <c r="E552" s="55" t="s">
        <v>1700</v>
      </c>
      <c r="F552" s="160" t="s">
        <v>1735</v>
      </c>
      <c r="G552" s="57" t="s">
        <v>1354</v>
      </c>
      <c r="H552" s="57">
        <v>1</v>
      </c>
      <c r="I552" s="57">
        <f t="shared" si="14"/>
        <v>96</v>
      </c>
      <c r="J552" s="55">
        <v>2</v>
      </c>
      <c r="K552" s="55">
        <v>75</v>
      </c>
      <c r="L552" s="55">
        <v>158</v>
      </c>
      <c r="M552" s="59" t="s">
        <v>1720</v>
      </c>
    </row>
    <row r="553" spans="2:13" ht="14.25" customHeight="1" x14ac:dyDescent="0.25">
      <c r="B553" s="55" t="s">
        <v>1736</v>
      </c>
      <c r="C553" s="55" t="s">
        <v>355</v>
      </c>
      <c r="D553" s="55" t="s">
        <v>1340</v>
      </c>
      <c r="E553" s="55" t="s">
        <v>1703</v>
      </c>
      <c r="F553" s="160" t="s">
        <v>1737</v>
      </c>
      <c r="G553" s="57" t="s">
        <v>1354</v>
      </c>
      <c r="H553" s="57">
        <v>1</v>
      </c>
      <c r="I553" s="57">
        <f t="shared" si="14"/>
        <v>96</v>
      </c>
      <c r="J553" s="55">
        <v>2</v>
      </c>
      <c r="K553" s="55">
        <v>110</v>
      </c>
      <c r="L553" s="55">
        <v>237</v>
      </c>
      <c r="M553" s="59" t="s">
        <v>1723</v>
      </c>
    </row>
    <row r="554" spans="2:13" ht="14.25" customHeight="1" x14ac:dyDescent="0.25">
      <c r="B554" s="55" t="s">
        <v>1738</v>
      </c>
      <c r="C554" s="55" t="s">
        <v>355</v>
      </c>
      <c r="D554" s="55" t="s">
        <v>1340</v>
      </c>
      <c r="E554" s="55" t="s">
        <v>1703</v>
      </c>
      <c r="F554" s="160" t="s">
        <v>1739</v>
      </c>
      <c r="G554" s="57" t="s">
        <v>310</v>
      </c>
      <c r="H554" s="57">
        <v>1</v>
      </c>
      <c r="I554" s="57">
        <f t="shared" si="14"/>
        <v>96</v>
      </c>
      <c r="J554" s="55">
        <v>2</v>
      </c>
      <c r="K554" s="55">
        <v>110</v>
      </c>
      <c r="L554" s="55">
        <v>195</v>
      </c>
      <c r="M554" s="59" t="s">
        <v>1723</v>
      </c>
    </row>
    <row r="555" spans="2:13" ht="14.25" customHeight="1" x14ac:dyDescent="0.25">
      <c r="B555" s="55" t="s">
        <v>1740</v>
      </c>
      <c r="C555" s="55" t="s">
        <v>355</v>
      </c>
      <c r="D555" s="55" t="s">
        <v>1340</v>
      </c>
      <c r="E555" s="55" t="s">
        <v>1703</v>
      </c>
      <c r="F555" s="160" t="s">
        <v>1741</v>
      </c>
      <c r="G555" s="57" t="s">
        <v>303</v>
      </c>
      <c r="H555" s="57">
        <v>1</v>
      </c>
      <c r="I555" s="57">
        <f t="shared" si="14"/>
        <v>96</v>
      </c>
      <c r="J555" s="55">
        <v>2</v>
      </c>
      <c r="K555" s="55">
        <v>110</v>
      </c>
      <c r="L555" s="55">
        <v>257</v>
      </c>
      <c r="M555" s="59" t="s">
        <v>1723</v>
      </c>
    </row>
    <row r="556" spans="2:13" ht="14.25" customHeight="1" x14ac:dyDescent="0.25">
      <c r="B556" s="55" t="s">
        <v>1742</v>
      </c>
      <c r="C556" s="55" t="s">
        <v>355</v>
      </c>
      <c r="D556" s="55" t="s">
        <v>1340</v>
      </c>
      <c r="E556" s="55" t="s">
        <v>1700</v>
      </c>
      <c r="F556" s="160" t="s">
        <v>1743</v>
      </c>
      <c r="G556" s="57" t="s">
        <v>310</v>
      </c>
      <c r="H556" s="57">
        <v>1</v>
      </c>
      <c r="I556" s="57">
        <f t="shared" si="14"/>
        <v>96</v>
      </c>
      <c r="J556" s="55">
        <v>2</v>
      </c>
      <c r="K556" s="55">
        <v>75</v>
      </c>
      <c r="L556" s="55">
        <v>134</v>
      </c>
      <c r="M556" s="59" t="s">
        <v>1720</v>
      </c>
    </row>
    <row r="557" spans="2:13" ht="14.25" customHeight="1" x14ac:dyDescent="0.25">
      <c r="B557" s="55" t="s">
        <v>1744</v>
      </c>
      <c r="C557" s="55" t="s">
        <v>355</v>
      </c>
      <c r="D557" s="55" t="s">
        <v>1340</v>
      </c>
      <c r="E557" s="55" t="s">
        <v>1700</v>
      </c>
      <c r="F557" s="160" t="s">
        <v>1745</v>
      </c>
      <c r="G557" s="57" t="s">
        <v>303</v>
      </c>
      <c r="H557" s="57">
        <v>1</v>
      </c>
      <c r="I557" s="57">
        <f t="shared" si="14"/>
        <v>96</v>
      </c>
      <c r="J557" s="55">
        <v>2</v>
      </c>
      <c r="K557" s="55">
        <v>75</v>
      </c>
      <c r="L557" s="55">
        <v>173</v>
      </c>
      <c r="M557" s="59" t="s">
        <v>1720</v>
      </c>
    </row>
    <row r="558" spans="2:13" ht="14.25" customHeight="1" x14ac:dyDescent="0.25">
      <c r="B558" s="55" t="s">
        <v>1746</v>
      </c>
      <c r="C558" s="55" t="s">
        <v>355</v>
      </c>
      <c r="D558" s="55" t="s">
        <v>1340</v>
      </c>
      <c r="E558" s="55" t="s">
        <v>1716</v>
      </c>
      <c r="F558" s="160" t="s">
        <v>1747</v>
      </c>
      <c r="G558" s="57" t="s">
        <v>303</v>
      </c>
      <c r="H558" s="57">
        <v>1</v>
      </c>
      <c r="I558" s="57">
        <f t="shared" si="14"/>
        <v>96</v>
      </c>
      <c r="J558" s="55">
        <v>2</v>
      </c>
      <c r="K558" s="55">
        <v>215</v>
      </c>
      <c r="L558" s="55">
        <v>450</v>
      </c>
      <c r="M558" s="59" t="s">
        <v>1723</v>
      </c>
    </row>
    <row r="559" spans="2:13" x14ac:dyDescent="0.25">
      <c r="B559" s="55" t="s">
        <v>1748</v>
      </c>
      <c r="C559" s="55" t="s">
        <v>355</v>
      </c>
      <c r="D559" s="55" t="s">
        <v>1340</v>
      </c>
      <c r="E559" s="55" t="s">
        <v>1676</v>
      </c>
      <c r="F559" s="160" t="s">
        <v>1749</v>
      </c>
      <c r="G559" s="57" t="s">
        <v>1354</v>
      </c>
      <c r="H559" s="57">
        <v>1</v>
      </c>
      <c r="I559" s="57">
        <f t="shared" si="14"/>
        <v>96</v>
      </c>
      <c r="J559" s="55">
        <v>3</v>
      </c>
      <c r="K559" s="55">
        <v>60</v>
      </c>
      <c r="L559" s="55">
        <v>210</v>
      </c>
      <c r="M559" s="59" t="s">
        <v>1750</v>
      </c>
    </row>
    <row r="560" spans="2:13" x14ac:dyDescent="0.25">
      <c r="B560" s="55" t="s">
        <v>1751</v>
      </c>
      <c r="C560" s="55" t="s">
        <v>355</v>
      </c>
      <c r="D560" s="55" t="s">
        <v>1340</v>
      </c>
      <c r="E560" s="55" t="s">
        <v>1682</v>
      </c>
      <c r="F560" s="160" t="s">
        <v>1752</v>
      </c>
      <c r="G560" s="57" t="s">
        <v>1753</v>
      </c>
      <c r="H560" s="57">
        <v>1</v>
      </c>
      <c r="I560" s="57">
        <f t="shared" si="14"/>
        <v>96</v>
      </c>
      <c r="J560" s="55">
        <v>3</v>
      </c>
      <c r="K560" s="55">
        <v>95</v>
      </c>
      <c r="L560" s="55">
        <v>319</v>
      </c>
      <c r="M560" s="59" t="s">
        <v>1754</v>
      </c>
    </row>
    <row r="561" spans="2:13" x14ac:dyDescent="0.25">
      <c r="B561" s="55" t="s">
        <v>1755</v>
      </c>
      <c r="C561" s="55" t="s">
        <v>355</v>
      </c>
      <c r="D561" s="55" t="s">
        <v>1340</v>
      </c>
      <c r="E561" s="55" t="s">
        <v>1682</v>
      </c>
      <c r="F561" s="160" t="s">
        <v>1756</v>
      </c>
      <c r="G561" s="57" t="s">
        <v>303</v>
      </c>
      <c r="H561" s="57">
        <v>1</v>
      </c>
      <c r="I561" s="57">
        <f t="shared" si="14"/>
        <v>96</v>
      </c>
      <c r="J561" s="55">
        <v>3</v>
      </c>
      <c r="K561" s="55">
        <v>95</v>
      </c>
      <c r="L561" s="55">
        <v>352</v>
      </c>
      <c r="M561" s="59" t="s">
        <v>1754</v>
      </c>
    </row>
    <row r="562" spans="2:13" x14ac:dyDescent="0.25">
      <c r="B562" s="55" t="s">
        <v>1757</v>
      </c>
      <c r="C562" s="55" t="s">
        <v>355</v>
      </c>
      <c r="D562" s="55" t="s">
        <v>1340</v>
      </c>
      <c r="E562" s="55" t="s">
        <v>1676</v>
      </c>
      <c r="F562" s="160" t="s">
        <v>1758</v>
      </c>
      <c r="G562" s="57" t="s">
        <v>310</v>
      </c>
      <c r="H562" s="57">
        <v>1</v>
      </c>
      <c r="I562" s="57">
        <f t="shared" si="14"/>
        <v>96</v>
      </c>
      <c r="J562" s="55">
        <v>3</v>
      </c>
      <c r="K562" s="55">
        <v>60</v>
      </c>
      <c r="L562" s="55">
        <v>179</v>
      </c>
      <c r="M562" s="59" t="s">
        <v>1750</v>
      </c>
    </row>
    <row r="563" spans="2:13" ht="14.25" customHeight="1" x14ac:dyDescent="0.25">
      <c r="B563" s="55" t="s">
        <v>1759</v>
      </c>
      <c r="C563" s="55" t="s">
        <v>355</v>
      </c>
      <c r="D563" s="55" t="s">
        <v>1340</v>
      </c>
      <c r="E563" s="55" t="s">
        <v>1676</v>
      </c>
      <c r="F563" s="160" t="s">
        <v>1760</v>
      </c>
      <c r="G563" s="57" t="s">
        <v>303</v>
      </c>
      <c r="H563" s="57">
        <v>1</v>
      </c>
      <c r="I563" s="57">
        <f t="shared" si="14"/>
        <v>96</v>
      </c>
      <c r="J563" s="55">
        <v>3</v>
      </c>
      <c r="K563" s="55">
        <v>60</v>
      </c>
      <c r="L563" s="55">
        <v>221</v>
      </c>
      <c r="M563" s="59" t="s">
        <v>1750</v>
      </c>
    </row>
    <row r="564" spans="2:13" ht="14.25" customHeight="1" x14ac:dyDescent="0.25">
      <c r="B564" s="55" t="s">
        <v>1761</v>
      </c>
      <c r="C564" s="55" t="s">
        <v>355</v>
      </c>
      <c r="D564" s="55" t="s">
        <v>1340</v>
      </c>
      <c r="E564" s="55" t="s">
        <v>1697</v>
      </c>
      <c r="F564" s="160" t="s">
        <v>1762</v>
      </c>
      <c r="G564" s="57" t="s">
        <v>303</v>
      </c>
      <c r="H564" s="57">
        <v>1</v>
      </c>
      <c r="I564" s="57">
        <f t="shared" si="14"/>
        <v>96</v>
      </c>
      <c r="J564" s="55">
        <v>3</v>
      </c>
      <c r="K564" s="55">
        <v>185</v>
      </c>
      <c r="L564" s="55">
        <v>590</v>
      </c>
      <c r="M564" s="59" t="s">
        <v>1754</v>
      </c>
    </row>
    <row r="565" spans="2:13" ht="14.25" customHeight="1" x14ac:dyDescent="0.25">
      <c r="B565" s="55" t="s">
        <v>1763</v>
      </c>
      <c r="C565" s="55" t="s">
        <v>355</v>
      </c>
      <c r="D565" s="55" t="s">
        <v>1340</v>
      </c>
      <c r="E565" s="55" t="s">
        <v>1703</v>
      </c>
      <c r="F565" s="160" t="s">
        <v>1764</v>
      </c>
      <c r="G565" s="57" t="s">
        <v>303</v>
      </c>
      <c r="H565" s="57">
        <v>1</v>
      </c>
      <c r="I565" s="57">
        <f t="shared" si="14"/>
        <v>96</v>
      </c>
      <c r="J565" s="55">
        <v>3</v>
      </c>
      <c r="K565" s="55">
        <v>110</v>
      </c>
      <c r="L565" s="55">
        <v>392</v>
      </c>
      <c r="M565" s="59" t="s">
        <v>1754</v>
      </c>
    </row>
    <row r="566" spans="2:13" ht="14.25" customHeight="1" x14ac:dyDescent="0.25">
      <c r="B566" s="55" t="s">
        <v>1765</v>
      </c>
      <c r="C566" s="55" t="s">
        <v>355</v>
      </c>
      <c r="D566" s="55" t="s">
        <v>1340</v>
      </c>
      <c r="E566" s="55" t="s">
        <v>1700</v>
      </c>
      <c r="F566" s="160" t="s">
        <v>1766</v>
      </c>
      <c r="G566" s="57" t="s">
        <v>303</v>
      </c>
      <c r="H566" s="57">
        <v>1</v>
      </c>
      <c r="I566" s="57">
        <f t="shared" si="14"/>
        <v>96</v>
      </c>
      <c r="J566" s="55">
        <v>3</v>
      </c>
      <c r="K566" s="55">
        <v>75</v>
      </c>
      <c r="L566" s="55">
        <v>273</v>
      </c>
      <c r="M566" s="59" t="s">
        <v>1750</v>
      </c>
    </row>
    <row r="567" spans="2:13" ht="14.25" customHeight="1" x14ac:dyDescent="0.25">
      <c r="B567" s="55" t="s">
        <v>1767</v>
      </c>
      <c r="C567" s="55" t="s">
        <v>355</v>
      </c>
      <c r="D567" s="55" t="s">
        <v>1340</v>
      </c>
      <c r="E567" s="55" t="s">
        <v>1716</v>
      </c>
      <c r="F567" s="160" t="s">
        <v>1768</v>
      </c>
      <c r="G567" s="57" t="s">
        <v>303</v>
      </c>
      <c r="H567" s="57">
        <v>1</v>
      </c>
      <c r="I567" s="57">
        <f t="shared" si="14"/>
        <v>96</v>
      </c>
      <c r="J567" s="55">
        <v>3</v>
      </c>
      <c r="K567" s="55">
        <v>215</v>
      </c>
      <c r="L567" s="55">
        <v>680</v>
      </c>
      <c r="M567" s="59" t="s">
        <v>1754</v>
      </c>
    </row>
    <row r="568" spans="2:13" ht="14.25" customHeight="1" x14ac:dyDescent="0.25">
      <c r="B568" s="55" t="s">
        <v>1769</v>
      </c>
      <c r="C568" s="55" t="s">
        <v>355</v>
      </c>
      <c r="D568" s="55" t="s">
        <v>1340</v>
      </c>
      <c r="E568" s="55" t="s">
        <v>1676</v>
      </c>
      <c r="F568" s="160" t="s">
        <v>1770</v>
      </c>
      <c r="G568" s="57" t="s">
        <v>1354</v>
      </c>
      <c r="H568" s="57">
        <v>1</v>
      </c>
      <c r="I568" s="57">
        <f t="shared" si="14"/>
        <v>96</v>
      </c>
      <c r="J568" s="55">
        <v>4</v>
      </c>
      <c r="K568" s="55">
        <v>60</v>
      </c>
      <c r="L568" s="55">
        <v>246</v>
      </c>
      <c r="M568" s="59" t="s">
        <v>1771</v>
      </c>
    </row>
    <row r="569" spans="2:13" ht="14.25" customHeight="1" x14ac:dyDescent="0.25">
      <c r="B569" s="55" t="s">
        <v>1772</v>
      </c>
      <c r="C569" s="55" t="s">
        <v>355</v>
      </c>
      <c r="D569" s="55" t="s">
        <v>1340</v>
      </c>
      <c r="E569" s="55" t="s">
        <v>1682</v>
      </c>
      <c r="F569" s="160" t="s">
        <v>1773</v>
      </c>
      <c r="G569" s="57" t="s">
        <v>1354</v>
      </c>
      <c r="H569" s="57">
        <v>1</v>
      </c>
      <c r="I569" s="57">
        <f t="shared" si="14"/>
        <v>96</v>
      </c>
      <c r="J569" s="55">
        <v>4</v>
      </c>
      <c r="K569" s="55">
        <v>95</v>
      </c>
      <c r="L569" s="55">
        <v>414</v>
      </c>
      <c r="M569" s="59" t="s">
        <v>1774</v>
      </c>
    </row>
    <row r="570" spans="2:13" ht="14.25" customHeight="1" x14ac:dyDescent="0.25">
      <c r="B570" s="55" t="s">
        <v>1775</v>
      </c>
      <c r="C570" s="55" t="s">
        <v>355</v>
      </c>
      <c r="D570" s="55" t="s">
        <v>1340</v>
      </c>
      <c r="E570" s="55" t="s">
        <v>1682</v>
      </c>
      <c r="F570" s="160" t="s">
        <v>1776</v>
      </c>
      <c r="G570" s="57" t="s">
        <v>310</v>
      </c>
      <c r="H570" s="57">
        <v>1</v>
      </c>
      <c r="I570" s="57">
        <f t="shared" si="14"/>
        <v>96</v>
      </c>
      <c r="J570" s="55">
        <v>4</v>
      </c>
      <c r="K570" s="55">
        <v>95</v>
      </c>
      <c r="L570" s="55">
        <v>340</v>
      </c>
      <c r="M570" s="59" t="s">
        <v>1774</v>
      </c>
    </row>
    <row r="571" spans="2:13" ht="14.25" customHeight="1" x14ac:dyDescent="0.25">
      <c r="B571" s="55" t="s">
        <v>1777</v>
      </c>
      <c r="C571" s="55" t="s">
        <v>355</v>
      </c>
      <c r="D571" s="55" t="s">
        <v>1340</v>
      </c>
      <c r="E571" s="55" t="s">
        <v>1682</v>
      </c>
      <c r="F571" s="160" t="s">
        <v>1778</v>
      </c>
      <c r="G571" s="57" t="s">
        <v>303</v>
      </c>
      <c r="H571" s="57">
        <v>1</v>
      </c>
      <c r="I571" s="57">
        <f t="shared" si="14"/>
        <v>96</v>
      </c>
      <c r="J571" s="55">
        <v>4</v>
      </c>
      <c r="K571" s="55">
        <v>95</v>
      </c>
      <c r="L571" s="55">
        <v>454</v>
      </c>
      <c r="M571" s="59" t="s">
        <v>1774</v>
      </c>
    </row>
    <row r="572" spans="2:13" ht="14.25" customHeight="1" x14ac:dyDescent="0.25">
      <c r="B572" s="55" t="s">
        <v>1779</v>
      </c>
      <c r="C572" s="55" t="s">
        <v>355</v>
      </c>
      <c r="D572" s="55" t="s">
        <v>1340</v>
      </c>
      <c r="E572" s="55" t="s">
        <v>1676</v>
      </c>
      <c r="F572" s="160" t="s">
        <v>1780</v>
      </c>
      <c r="G572" s="57" t="s">
        <v>310</v>
      </c>
      <c r="H572" s="57">
        <v>1</v>
      </c>
      <c r="I572" s="57">
        <f t="shared" si="14"/>
        <v>96</v>
      </c>
      <c r="J572" s="55">
        <v>4</v>
      </c>
      <c r="K572" s="55">
        <v>60</v>
      </c>
      <c r="L572" s="55">
        <v>220</v>
      </c>
      <c r="M572" s="59" t="s">
        <v>1771</v>
      </c>
    </row>
    <row r="573" spans="2:13" ht="14.25" customHeight="1" x14ac:dyDescent="0.25">
      <c r="B573" s="55" t="s">
        <v>1781</v>
      </c>
      <c r="C573" s="55" t="s">
        <v>355</v>
      </c>
      <c r="D573" s="55" t="s">
        <v>1340</v>
      </c>
      <c r="E573" s="55" t="s">
        <v>1676</v>
      </c>
      <c r="F573" s="160" t="s">
        <v>1782</v>
      </c>
      <c r="G573" s="57" t="s">
        <v>303</v>
      </c>
      <c r="H573" s="57">
        <v>1</v>
      </c>
      <c r="I573" s="57">
        <f t="shared" si="14"/>
        <v>96</v>
      </c>
      <c r="J573" s="55">
        <v>4</v>
      </c>
      <c r="K573" s="55">
        <v>60</v>
      </c>
      <c r="L573" s="55">
        <v>276</v>
      </c>
      <c r="M573" s="59" t="s">
        <v>1771</v>
      </c>
    </row>
    <row r="574" spans="2:13" x14ac:dyDescent="0.25">
      <c r="B574" s="55" t="s">
        <v>1783</v>
      </c>
      <c r="C574" s="55" t="s">
        <v>355</v>
      </c>
      <c r="D574" s="55" t="s">
        <v>1340</v>
      </c>
      <c r="E574" s="55" t="s">
        <v>1697</v>
      </c>
      <c r="F574" s="160" t="s">
        <v>1784</v>
      </c>
      <c r="G574" s="57" t="s">
        <v>303</v>
      </c>
      <c r="H574" s="57">
        <v>1</v>
      </c>
      <c r="I574" s="57">
        <f t="shared" si="14"/>
        <v>96</v>
      </c>
      <c r="J574" s="55">
        <v>4</v>
      </c>
      <c r="K574" s="55">
        <v>185</v>
      </c>
      <c r="L574" s="55">
        <v>780</v>
      </c>
      <c r="M574" s="59" t="s">
        <v>1774</v>
      </c>
    </row>
    <row r="575" spans="2:13" x14ac:dyDescent="0.25">
      <c r="B575" s="55" t="s">
        <v>1785</v>
      </c>
      <c r="C575" s="55" t="s">
        <v>355</v>
      </c>
      <c r="D575" s="55" t="s">
        <v>1340</v>
      </c>
      <c r="E575" s="55" t="s">
        <v>1700</v>
      </c>
      <c r="F575" s="160" t="s">
        <v>1786</v>
      </c>
      <c r="G575" s="57" t="s">
        <v>1354</v>
      </c>
      <c r="H575" s="57">
        <v>1</v>
      </c>
      <c r="I575" s="57">
        <f t="shared" ref="I575:I638" si="15">MID(B575,2,1)*12</f>
        <v>96</v>
      </c>
      <c r="J575" s="55">
        <v>4</v>
      </c>
      <c r="K575" s="55">
        <v>75</v>
      </c>
      <c r="L575" s="55">
        <v>316</v>
      </c>
      <c r="M575" s="59" t="s">
        <v>1771</v>
      </c>
    </row>
    <row r="576" spans="2:13" x14ac:dyDescent="0.25">
      <c r="B576" s="55" t="s">
        <v>1787</v>
      </c>
      <c r="C576" s="55" t="s">
        <v>355</v>
      </c>
      <c r="D576" s="55" t="s">
        <v>1340</v>
      </c>
      <c r="E576" s="55" t="s">
        <v>1703</v>
      </c>
      <c r="F576" s="160" t="s">
        <v>1788</v>
      </c>
      <c r="G576" s="57" t="s">
        <v>1354</v>
      </c>
      <c r="H576" s="57">
        <v>1</v>
      </c>
      <c r="I576" s="57">
        <f t="shared" si="15"/>
        <v>96</v>
      </c>
      <c r="J576" s="55">
        <v>4</v>
      </c>
      <c r="K576" s="55">
        <v>110</v>
      </c>
      <c r="L576" s="55">
        <v>474</v>
      </c>
      <c r="M576" s="59" t="s">
        <v>1774</v>
      </c>
    </row>
    <row r="577" spans="2:13" x14ac:dyDescent="0.25">
      <c r="B577" s="55" t="s">
        <v>1789</v>
      </c>
      <c r="C577" s="55" t="s">
        <v>355</v>
      </c>
      <c r="D577" s="55" t="s">
        <v>1340</v>
      </c>
      <c r="E577" s="55" t="s">
        <v>1703</v>
      </c>
      <c r="F577" s="160" t="s">
        <v>1790</v>
      </c>
      <c r="G577" s="57" t="s">
        <v>310</v>
      </c>
      <c r="H577" s="57">
        <v>1</v>
      </c>
      <c r="I577" s="57">
        <f t="shared" si="15"/>
        <v>96</v>
      </c>
      <c r="J577" s="55">
        <v>4</v>
      </c>
      <c r="K577" s="55">
        <v>110</v>
      </c>
      <c r="L577" s="55">
        <v>390</v>
      </c>
      <c r="M577" s="59" t="s">
        <v>1774</v>
      </c>
    </row>
    <row r="578" spans="2:13" x14ac:dyDescent="0.25">
      <c r="B578" s="55" t="s">
        <v>1791</v>
      </c>
      <c r="C578" s="55" t="s">
        <v>355</v>
      </c>
      <c r="D578" s="55" t="s">
        <v>1340</v>
      </c>
      <c r="E578" s="55" t="s">
        <v>1703</v>
      </c>
      <c r="F578" s="160" t="s">
        <v>1792</v>
      </c>
      <c r="G578" s="57" t="s">
        <v>303</v>
      </c>
      <c r="H578" s="57">
        <v>1</v>
      </c>
      <c r="I578" s="57">
        <f t="shared" si="15"/>
        <v>96</v>
      </c>
      <c r="J578" s="55">
        <v>4</v>
      </c>
      <c r="K578" s="55">
        <v>110</v>
      </c>
      <c r="L578" s="55">
        <v>514</v>
      </c>
      <c r="M578" s="59" t="s">
        <v>1774</v>
      </c>
    </row>
    <row r="579" spans="2:13" x14ac:dyDescent="0.25">
      <c r="B579" s="55" t="s">
        <v>1793</v>
      </c>
      <c r="C579" s="55" t="s">
        <v>355</v>
      </c>
      <c r="D579" s="55" t="s">
        <v>1340</v>
      </c>
      <c r="E579" s="55" t="s">
        <v>1700</v>
      </c>
      <c r="F579" s="160" t="s">
        <v>1794</v>
      </c>
      <c r="G579" s="57" t="s">
        <v>310</v>
      </c>
      <c r="H579" s="57">
        <v>1</v>
      </c>
      <c r="I579" s="57">
        <f t="shared" si="15"/>
        <v>96</v>
      </c>
      <c r="J579" s="55">
        <v>4</v>
      </c>
      <c r="K579" s="55">
        <v>75</v>
      </c>
      <c r="L579" s="55">
        <v>268</v>
      </c>
      <c r="M579" s="59" t="s">
        <v>1771</v>
      </c>
    </row>
    <row r="580" spans="2:13" x14ac:dyDescent="0.25">
      <c r="B580" s="55" t="s">
        <v>1795</v>
      </c>
      <c r="C580" s="55" t="s">
        <v>355</v>
      </c>
      <c r="D580" s="55" t="s">
        <v>1340</v>
      </c>
      <c r="E580" s="55" t="s">
        <v>1700</v>
      </c>
      <c r="F580" s="160" t="s">
        <v>1796</v>
      </c>
      <c r="G580" s="57" t="s">
        <v>303</v>
      </c>
      <c r="H580" s="57">
        <v>1</v>
      </c>
      <c r="I580" s="57">
        <f t="shared" si="15"/>
        <v>96</v>
      </c>
      <c r="J580" s="55">
        <v>4</v>
      </c>
      <c r="K580" s="55">
        <v>75</v>
      </c>
      <c r="L580" s="55">
        <v>346</v>
      </c>
      <c r="M580" s="59" t="s">
        <v>1771</v>
      </c>
    </row>
    <row r="581" spans="2:13" x14ac:dyDescent="0.25">
      <c r="B581" s="55" t="s">
        <v>1797</v>
      </c>
      <c r="C581" s="55" t="s">
        <v>355</v>
      </c>
      <c r="D581" s="55" t="s">
        <v>1340</v>
      </c>
      <c r="E581" s="55" t="s">
        <v>1716</v>
      </c>
      <c r="F581" s="160" t="s">
        <v>1798</v>
      </c>
      <c r="G581" s="57" t="s">
        <v>303</v>
      </c>
      <c r="H581" s="57">
        <v>1</v>
      </c>
      <c r="I581" s="57">
        <f t="shared" si="15"/>
        <v>96</v>
      </c>
      <c r="J581" s="55">
        <v>4</v>
      </c>
      <c r="K581" s="55">
        <v>215</v>
      </c>
      <c r="L581" s="55">
        <v>900</v>
      </c>
      <c r="M581" s="59" t="s">
        <v>1774</v>
      </c>
    </row>
    <row r="582" spans="2:13" x14ac:dyDescent="0.25">
      <c r="B582" s="55" t="s">
        <v>1799</v>
      </c>
      <c r="C582" s="55" t="s">
        <v>355</v>
      </c>
      <c r="D582" s="55" t="s">
        <v>1340</v>
      </c>
      <c r="E582" s="55" t="s">
        <v>1676</v>
      </c>
      <c r="F582" s="160" t="s">
        <v>1800</v>
      </c>
      <c r="G582" s="57" t="s">
        <v>1354</v>
      </c>
      <c r="H582" s="57">
        <v>1</v>
      </c>
      <c r="I582" s="57">
        <f t="shared" si="15"/>
        <v>96</v>
      </c>
      <c r="J582" s="55">
        <v>6</v>
      </c>
      <c r="K582" s="55">
        <v>60</v>
      </c>
      <c r="L582" s="55">
        <v>369</v>
      </c>
      <c r="M582" s="59" t="s">
        <v>1801</v>
      </c>
    </row>
    <row r="583" spans="2:13" ht="14.25" customHeight="1" x14ac:dyDescent="0.25">
      <c r="B583" s="55" t="s">
        <v>1802</v>
      </c>
      <c r="C583" s="55" t="s">
        <v>355</v>
      </c>
      <c r="D583" s="55" t="s">
        <v>1340</v>
      </c>
      <c r="E583" s="55" t="s">
        <v>1682</v>
      </c>
      <c r="F583" s="160" t="s">
        <v>1803</v>
      </c>
      <c r="G583" s="57" t="s">
        <v>303</v>
      </c>
      <c r="H583" s="57">
        <v>1</v>
      </c>
      <c r="I583" s="57">
        <f t="shared" si="15"/>
        <v>96</v>
      </c>
      <c r="J583" s="55">
        <v>6</v>
      </c>
      <c r="K583" s="55">
        <v>95</v>
      </c>
      <c r="L583" s="55">
        <v>721</v>
      </c>
      <c r="M583" s="59" t="s">
        <v>1804</v>
      </c>
    </row>
    <row r="584" spans="2:13" ht="14.25" customHeight="1" x14ac:dyDescent="0.25">
      <c r="B584" s="55" t="s">
        <v>1805</v>
      </c>
      <c r="C584" s="55" t="s">
        <v>355</v>
      </c>
      <c r="D584" s="55" t="s">
        <v>1340</v>
      </c>
      <c r="E584" s="55" t="s">
        <v>1676</v>
      </c>
      <c r="F584" s="160" t="s">
        <v>1806</v>
      </c>
      <c r="G584" s="57" t="s">
        <v>310</v>
      </c>
      <c r="H584" s="57">
        <v>1</v>
      </c>
      <c r="I584" s="57">
        <f t="shared" si="15"/>
        <v>96</v>
      </c>
      <c r="J584" s="55">
        <v>6</v>
      </c>
      <c r="K584" s="55">
        <v>60</v>
      </c>
      <c r="L584" s="55">
        <v>330</v>
      </c>
      <c r="M584" s="59" t="s">
        <v>1801</v>
      </c>
    </row>
    <row r="585" spans="2:13" x14ac:dyDescent="0.25">
      <c r="B585" s="55" t="s">
        <v>1807</v>
      </c>
      <c r="C585" s="55" t="s">
        <v>355</v>
      </c>
      <c r="D585" s="55" t="s">
        <v>1808</v>
      </c>
      <c r="E585" s="55" t="s">
        <v>1809</v>
      </c>
      <c r="F585" s="58" t="s">
        <v>1810</v>
      </c>
      <c r="G585" s="57" t="s">
        <v>310</v>
      </c>
      <c r="H585" s="57">
        <v>1</v>
      </c>
      <c r="I585" s="57">
        <f t="shared" si="15"/>
        <v>24</v>
      </c>
      <c r="J585" s="55">
        <v>1</v>
      </c>
      <c r="K585" s="55">
        <v>24</v>
      </c>
      <c r="L585" s="55">
        <v>29</v>
      </c>
      <c r="M585" s="55" t="s">
        <v>1807</v>
      </c>
    </row>
    <row r="586" spans="2:13" x14ac:dyDescent="0.25">
      <c r="B586" s="55" t="s">
        <v>1811</v>
      </c>
      <c r="C586" s="55" t="s">
        <v>355</v>
      </c>
      <c r="D586" s="55" t="s">
        <v>1808</v>
      </c>
      <c r="E586" s="55" t="s">
        <v>1812</v>
      </c>
      <c r="F586" s="58" t="s">
        <v>1813</v>
      </c>
      <c r="G586" s="57" t="s">
        <v>310</v>
      </c>
      <c r="H586" s="62">
        <v>1</v>
      </c>
      <c r="I586" s="57">
        <f t="shared" si="15"/>
        <v>24</v>
      </c>
      <c r="J586" s="55">
        <v>1</v>
      </c>
      <c r="K586" s="55">
        <v>14</v>
      </c>
      <c r="L586" s="55">
        <v>18</v>
      </c>
      <c r="M586" s="55" t="s">
        <v>1811</v>
      </c>
    </row>
    <row r="587" spans="2:13" x14ac:dyDescent="0.25">
      <c r="B587" s="55" t="s">
        <v>1814</v>
      </c>
      <c r="C587" s="55" t="s">
        <v>355</v>
      </c>
      <c r="D587" s="55" t="s">
        <v>1808</v>
      </c>
      <c r="E587" s="55" t="s">
        <v>1809</v>
      </c>
      <c r="F587" s="58" t="s">
        <v>1815</v>
      </c>
      <c r="G587" s="57" t="s">
        <v>310</v>
      </c>
      <c r="H587" s="62">
        <v>1</v>
      </c>
      <c r="I587" s="57">
        <f t="shared" si="15"/>
        <v>24</v>
      </c>
      <c r="J587" s="55">
        <v>2</v>
      </c>
      <c r="K587" s="55">
        <v>24</v>
      </c>
      <c r="L587" s="55">
        <v>55</v>
      </c>
      <c r="M587" s="55" t="s">
        <v>1814</v>
      </c>
    </row>
    <row r="588" spans="2:13" ht="14.25" customHeight="1" x14ac:dyDescent="0.25">
      <c r="B588" s="55" t="s">
        <v>1816</v>
      </c>
      <c r="C588" s="55" t="s">
        <v>355</v>
      </c>
      <c r="D588" s="55" t="s">
        <v>1808</v>
      </c>
      <c r="E588" s="55" t="s">
        <v>1812</v>
      </c>
      <c r="F588" s="58" t="s">
        <v>1817</v>
      </c>
      <c r="G588" s="57" t="s">
        <v>310</v>
      </c>
      <c r="H588" s="57">
        <v>1</v>
      </c>
      <c r="I588" s="57">
        <f t="shared" si="15"/>
        <v>24</v>
      </c>
      <c r="J588" s="55">
        <v>2</v>
      </c>
      <c r="K588" s="55">
        <v>14</v>
      </c>
      <c r="L588" s="55">
        <v>35</v>
      </c>
      <c r="M588" s="55" t="s">
        <v>1816</v>
      </c>
    </row>
    <row r="589" spans="2:13" ht="14.25" customHeight="1" x14ac:dyDescent="0.25">
      <c r="B589" s="55" t="s">
        <v>1818</v>
      </c>
      <c r="C589" s="55" t="s">
        <v>355</v>
      </c>
      <c r="D589" s="55" t="s">
        <v>1808</v>
      </c>
      <c r="E589" s="55" t="s">
        <v>1819</v>
      </c>
      <c r="F589" s="58" t="s">
        <v>1820</v>
      </c>
      <c r="G589" s="57" t="s">
        <v>310</v>
      </c>
      <c r="H589" s="62">
        <v>1</v>
      </c>
      <c r="I589" s="57">
        <f t="shared" si="15"/>
        <v>36</v>
      </c>
      <c r="J589" s="55">
        <v>1</v>
      </c>
      <c r="K589" s="55">
        <v>39</v>
      </c>
      <c r="L589" s="55">
        <v>43</v>
      </c>
      <c r="M589" s="55" t="s">
        <v>1818</v>
      </c>
    </row>
    <row r="590" spans="2:13" ht="14.25" customHeight="1" x14ac:dyDescent="0.25">
      <c r="B590" s="55" t="s">
        <v>1821</v>
      </c>
      <c r="C590" s="55" t="s">
        <v>355</v>
      </c>
      <c r="D590" s="55" t="s">
        <v>1808</v>
      </c>
      <c r="E590" s="55" t="s">
        <v>1822</v>
      </c>
      <c r="F590" s="58" t="s">
        <v>1823</v>
      </c>
      <c r="G590" s="57" t="s">
        <v>310</v>
      </c>
      <c r="H590" s="57">
        <v>1</v>
      </c>
      <c r="I590" s="57">
        <f t="shared" si="15"/>
        <v>36</v>
      </c>
      <c r="J590" s="55">
        <v>1</v>
      </c>
      <c r="K590" s="55">
        <v>21</v>
      </c>
      <c r="L590" s="55">
        <v>27</v>
      </c>
      <c r="M590" s="55" t="s">
        <v>1821</v>
      </c>
    </row>
    <row r="591" spans="2:13" ht="14.25" customHeight="1" x14ac:dyDescent="0.25">
      <c r="B591" s="55" t="s">
        <v>1824</v>
      </c>
      <c r="C591" s="55" t="s">
        <v>355</v>
      </c>
      <c r="D591" s="55" t="s">
        <v>1808</v>
      </c>
      <c r="E591" s="55" t="s">
        <v>1819</v>
      </c>
      <c r="F591" s="58" t="s">
        <v>1825</v>
      </c>
      <c r="G591" s="57" t="s">
        <v>310</v>
      </c>
      <c r="H591" s="62">
        <v>1</v>
      </c>
      <c r="I591" s="57">
        <f t="shared" si="15"/>
        <v>36</v>
      </c>
      <c r="J591" s="55">
        <v>2</v>
      </c>
      <c r="K591" s="55">
        <v>39</v>
      </c>
      <c r="L591" s="55">
        <v>85</v>
      </c>
      <c r="M591" s="55" t="s">
        <v>1824</v>
      </c>
    </row>
    <row r="592" spans="2:13" ht="14.25" customHeight="1" x14ac:dyDescent="0.25">
      <c r="B592" s="55" t="s">
        <v>1826</v>
      </c>
      <c r="C592" s="55" t="s">
        <v>355</v>
      </c>
      <c r="D592" s="55" t="s">
        <v>1808</v>
      </c>
      <c r="E592" s="55" t="s">
        <v>1822</v>
      </c>
      <c r="F592" s="58" t="s">
        <v>1823</v>
      </c>
      <c r="G592" s="57" t="s">
        <v>310</v>
      </c>
      <c r="H592" s="62">
        <v>1</v>
      </c>
      <c r="I592" s="57">
        <f t="shared" si="15"/>
        <v>36</v>
      </c>
      <c r="J592" s="55">
        <v>2</v>
      </c>
      <c r="K592" s="55">
        <v>21</v>
      </c>
      <c r="L592" s="55">
        <v>52</v>
      </c>
      <c r="M592" s="55" t="s">
        <v>1826</v>
      </c>
    </row>
    <row r="593" spans="2:13" ht="14.25" customHeight="1" x14ac:dyDescent="0.25">
      <c r="B593" s="55" t="s">
        <v>1827</v>
      </c>
      <c r="C593" s="55" t="s">
        <v>355</v>
      </c>
      <c r="D593" s="55" t="s">
        <v>1808</v>
      </c>
      <c r="E593" s="55" t="s">
        <v>1395</v>
      </c>
      <c r="F593" s="58" t="s">
        <v>1828</v>
      </c>
      <c r="G593" s="57" t="s">
        <v>303</v>
      </c>
      <c r="H593" s="57">
        <v>1</v>
      </c>
      <c r="I593" s="57">
        <f t="shared" si="15"/>
        <v>36</v>
      </c>
      <c r="J593" s="55">
        <v>2</v>
      </c>
      <c r="K593" s="55">
        <v>50</v>
      </c>
      <c r="L593" s="55">
        <v>114</v>
      </c>
      <c r="M593" s="55" t="s">
        <v>1827</v>
      </c>
    </row>
    <row r="594" spans="2:13" ht="14.25" customHeight="1" x14ac:dyDescent="0.25">
      <c r="B594" s="55" t="s">
        <v>1829</v>
      </c>
      <c r="C594" s="55" t="s">
        <v>355</v>
      </c>
      <c r="D594" s="55" t="s">
        <v>1808</v>
      </c>
      <c r="E594" s="55" t="s">
        <v>1830</v>
      </c>
      <c r="F594" s="58" t="s">
        <v>1831</v>
      </c>
      <c r="G594" s="57" t="s">
        <v>310</v>
      </c>
      <c r="H594" s="57">
        <v>1</v>
      </c>
      <c r="I594" s="57">
        <f t="shared" si="15"/>
        <v>48</v>
      </c>
      <c r="J594" s="55">
        <v>1</v>
      </c>
      <c r="K594" s="55">
        <v>54</v>
      </c>
      <c r="L594" s="55">
        <v>59</v>
      </c>
      <c r="M594" s="55" t="s">
        <v>1829</v>
      </c>
    </row>
    <row r="595" spans="2:13" ht="14.25" customHeight="1" x14ac:dyDescent="0.25">
      <c r="B595" s="63" t="s">
        <v>1832</v>
      </c>
      <c r="C595" s="55" t="s">
        <v>355</v>
      </c>
      <c r="D595" s="55" t="s">
        <v>1808</v>
      </c>
      <c r="E595" s="63" t="s">
        <v>1833</v>
      </c>
      <c r="F595" s="64" t="s">
        <v>1834</v>
      </c>
      <c r="G595" s="62" t="s">
        <v>310</v>
      </c>
      <c r="H595" s="57">
        <v>1</v>
      </c>
      <c r="I595" s="57">
        <f t="shared" si="15"/>
        <v>48</v>
      </c>
      <c r="J595" s="63">
        <v>1</v>
      </c>
      <c r="K595" s="63">
        <v>54</v>
      </c>
      <c r="L595" s="63">
        <v>62</v>
      </c>
      <c r="M595" s="63" t="s">
        <v>1832</v>
      </c>
    </row>
    <row r="596" spans="2:13" ht="14.25" customHeight="1" x14ac:dyDescent="0.25">
      <c r="B596" s="55" t="s">
        <v>1835</v>
      </c>
      <c r="C596" s="55" t="s">
        <v>355</v>
      </c>
      <c r="D596" s="55" t="s">
        <v>1808</v>
      </c>
      <c r="E596" s="55" t="s">
        <v>1511</v>
      </c>
      <c r="F596" s="58" t="s">
        <v>1836</v>
      </c>
      <c r="G596" s="57" t="s">
        <v>310</v>
      </c>
      <c r="H596" s="62">
        <v>1</v>
      </c>
      <c r="I596" s="57">
        <f t="shared" si="15"/>
        <v>48</v>
      </c>
      <c r="J596" s="55">
        <v>1</v>
      </c>
      <c r="K596" s="55">
        <v>28</v>
      </c>
      <c r="L596" s="55">
        <v>32</v>
      </c>
      <c r="M596" s="55" t="s">
        <v>1835</v>
      </c>
    </row>
    <row r="597" spans="2:13" ht="14.25" customHeight="1" x14ac:dyDescent="0.25">
      <c r="B597" s="55" t="s">
        <v>1837</v>
      </c>
      <c r="C597" s="55" t="s">
        <v>355</v>
      </c>
      <c r="D597" s="55" t="s">
        <v>1808</v>
      </c>
      <c r="E597" s="55" t="s">
        <v>1830</v>
      </c>
      <c r="F597" s="58" t="s">
        <v>1838</v>
      </c>
      <c r="G597" s="57" t="s">
        <v>310</v>
      </c>
      <c r="H597" s="62">
        <v>1</v>
      </c>
      <c r="I597" s="57">
        <f t="shared" si="15"/>
        <v>48</v>
      </c>
      <c r="J597" s="55">
        <v>2</v>
      </c>
      <c r="K597" s="55">
        <v>54</v>
      </c>
      <c r="L597" s="55">
        <v>117</v>
      </c>
      <c r="M597" s="55" t="s">
        <v>1837</v>
      </c>
    </row>
    <row r="598" spans="2:13" ht="14.25" customHeight="1" x14ac:dyDescent="0.25">
      <c r="B598" s="63" t="s">
        <v>1839</v>
      </c>
      <c r="C598" s="55" t="s">
        <v>355</v>
      </c>
      <c r="D598" s="55" t="s">
        <v>1808</v>
      </c>
      <c r="E598" s="63" t="s">
        <v>1833</v>
      </c>
      <c r="F598" s="64" t="s">
        <v>1840</v>
      </c>
      <c r="G598" s="62" t="s">
        <v>310</v>
      </c>
      <c r="H598" s="57">
        <v>1</v>
      </c>
      <c r="I598" s="57">
        <f t="shared" si="15"/>
        <v>48</v>
      </c>
      <c r="J598" s="63">
        <v>2</v>
      </c>
      <c r="K598" s="63">
        <v>54</v>
      </c>
      <c r="L598" s="63">
        <v>118</v>
      </c>
      <c r="M598" s="63" t="s">
        <v>1839</v>
      </c>
    </row>
    <row r="599" spans="2:13" ht="14.25" customHeight="1" x14ac:dyDescent="0.25">
      <c r="B599" s="55" t="s">
        <v>1841</v>
      </c>
      <c r="C599" s="55" t="s">
        <v>355</v>
      </c>
      <c r="D599" s="55" t="s">
        <v>1808</v>
      </c>
      <c r="E599" s="55" t="s">
        <v>1830</v>
      </c>
      <c r="F599" s="58" t="s">
        <v>1842</v>
      </c>
      <c r="G599" s="57" t="s">
        <v>310</v>
      </c>
      <c r="H599" s="62">
        <v>1</v>
      </c>
      <c r="I599" s="57">
        <f t="shared" si="15"/>
        <v>48</v>
      </c>
      <c r="J599" s="55">
        <v>3</v>
      </c>
      <c r="K599" s="55">
        <v>54</v>
      </c>
      <c r="L599" s="55">
        <v>177</v>
      </c>
      <c r="M599" s="55" t="s">
        <v>1841</v>
      </c>
    </row>
    <row r="600" spans="2:13" ht="14.25" customHeight="1" x14ac:dyDescent="0.25">
      <c r="B600" s="63" t="s">
        <v>1843</v>
      </c>
      <c r="C600" s="55" t="s">
        <v>355</v>
      </c>
      <c r="D600" s="55" t="s">
        <v>1808</v>
      </c>
      <c r="E600" s="63" t="s">
        <v>1833</v>
      </c>
      <c r="F600" s="64" t="s">
        <v>1844</v>
      </c>
      <c r="G600" s="62" t="s">
        <v>310</v>
      </c>
      <c r="H600" s="57">
        <v>1</v>
      </c>
      <c r="I600" s="57">
        <f t="shared" si="15"/>
        <v>48</v>
      </c>
      <c r="J600" s="63">
        <v>3</v>
      </c>
      <c r="K600" s="63">
        <v>54</v>
      </c>
      <c r="L600" s="63">
        <v>182</v>
      </c>
      <c r="M600" s="63" t="s">
        <v>1843</v>
      </c>
    </row>
    <row r="601" spans="2:13" ht="14.25" customHeight="1" x14ac:dyDescent="0.25">
      <c r="B601" s="55" t="s">
        <v>1845</v>
      </c>
      <c r="C601" s="55" t="s">
        <v>355</v>
      </c>
      <c r="D601" s="55" t="s">
        <v>1808</v>
      </c>
      <c r="E601" s="55" t="s">
        <v>1830</v>
      </c>
      <c r="F601" s="58" t="s">
        <v>1846</v>
      </c>
      <c r="G601" s="57" t="s">
        <v>310</v>
      </c>
      <c r="H601" s="62">
        <v>1</v>
      </c>
      <c r="I601" s="57">
        <f t="shared" si="15"/>
        <v>48</v>
      </c>
      <c r="J601" s="55">
        <v>4</v>
      </c>
      <c r="K601" s="55">
        <v>54</v>
      </c>
      <c r="L601" s="55">
        <v>234</v>
      </c>
      <c r="M601" s="55" t="s">
        <v>1845</v>
      </c>
    </row>
    <row r="602" spans="2:13" ht="14.25" customHeight="1" x14ac:dyDescent="0.25">
      <c r="B602" s="63" t="s">
        <v>1847</v>
      </c>
      <c r="C602" s="55" t="s">
        <v>355</v>
      </c>
      <c r="D602" s="55" t="s">
        <v>1808</v>
      </c>
      <c r="E602" s="63" t="s">
        <v>1833</v>
      </c>
      <c r="F602" s="64" t="s">
        <v>1848</v>
      </c>
      <c r="G602" s="62" t="s">
        <v>310</v>
      </c>
      <c r="H602" s="57">
        <v>1</v>
      </c>
      <c r="I602" s="57">
        <f t="shared" si="15"/>
        <v>48</v>
      </c>
      <c r="J602" s="63">
        <v>4</v>
      </c>
      <c r="K602" s="63">
        <v>54</v>
      </c>
      <c r="L602" s="63">
        <v>240</v>
      </c>
      <c r="M602" s="63" t="s">
        <v>1847</v>
      </c>
    </row>
    <row r="603" spans="2:13" ht="14.25" customHeight="1" x14ac:dyDescent="0.25">
      <c r="B603" s="55" t="s">
        <v>1849</v>
      </c>
      <c r="C603" s="55" t="s">
        <v>355</v>
      </c>
      <c r="D603" s="55" t="s">
        <v>1808</v>
      </c>
      <c r="E603" s="55" t="s">
        <v>1830</v>
      </c>
      <c r="F603" s="58" t="s">
        <v>1850</v>
      </c>
      <c r="G603" s="57" t="s">
        <v>310</v>
      </c>
      <c r="H603" s="62">
        <v>1</v>
      </c>
      <c r="I603" s="57">
        <f t="shared" si="15"/>
        <v>48</v>
      </c>
      <c r="J603" s="55">
        <v>5</v>
      </c>
      <c r="K603" s="55">
        <v>54</v>
      </c>
      <c r="L603" s="55">
        <v>294</v>
      </c>
      <c r="M603" s="55" t="s">
        <v>1849</v>
      </c>
    </row>
    <row r="604" spans="2:13" ht="14.25" customHeight="1" x14ac:dyDescent="0.25">
      <c r="B604" s="55" t="s">
        <v>1851</v>
      </c>
      <c r="C604" s="55" t="s">
        <v>355</v>
      </c>
      <c r="D604" s="55" t="s">
        <v>1808</v>
      </c>
      <c r="E604" s="55" t="s">
        <v>1830</v>
      </c>
      <c r="F604" s="58" t="s">
        <v>1852</v>
      </c>
      <c r="G604" s="57" t="s">
        <v>310</v>
      </c>
      <c r="H604" s="57">
        <v>1</v>
      </c>
      <c r="I604" s="57">
        <f t="shared" si="15"/>
        <v>48</v>
      </c>
      <c r="J604" s="55">
        <v>6</v>
      </c>
      <c r="K604" s="55">
        <v>54</v>
      </c>
      <c r="L604" s="55">
        <v>351</v>
      </c>
      <c r="M604" s="55" t="s">
        <v>1851</v>
      </c>
    </row>
    <row r="605" spans="2:13" ht="14.25" customHeight="1" x14ac:dyDescent="0.25">
      <c r="B605" s="63" t="s">
        <v>1853</v>
      </c>
      <c r="C605" s="55" t="s">
        <v>355</v>
      </c>
      <c r="D605" s="55" t="s">
        <v>1808</v>
      </c>
      <c r="E605" s="63" t="s">
        <v>1833</v>
      </c>
      <c r="F605" s="64" t="s">
        <v>1854</v>
      </c>
      <c r="G605" s="62" t="s">
        <v>310</v>
      </c>
      <c r="H605" s="62">
        <v>1</v>
      </c>
      <c r="I605" s="57">
        <f t="shared" si="15"/>
        <v>48</v>
      </c>
      <c r="J605" s="63">
        <v>6</v>
      </c>
      <c r="K605" s="63">
        <v>54</v>
      </c>
      <c r="L605" s="63">
        <v>364</v>
      </c>
      <c r="M605" s="63" t="s">
        <v>1853</v>
      </c>
    </row>
    <row r="606" spans="2:13" ht="14.25" customHeight="1" x14ac:dyDescent="0.25">
      <c r="B606" s="55" t="s">
        <v>1855</v>
      </c>
      <c r="C606" s="55" t="s">
        <v>355</v>
      </c>
      <c r="D606" s="55" t="s">
        <v>1808</v>
      </c>
      <c r="E606" s="55" t="s">
        <v>1830</v>
      </c>
      <c r="F606" s="58" t="s">
        <v>1856</v>
      </c>
      <c r="G606" s="57" t="s">
        <v>310</v>
      </c>
      <c r="H606" s="57">
        <v>1</v>
      </c>
      <c r="I606" s="57">
        <f t="shared" si="15"/>
        <v>48</v>
      </c>
      <c r="J606" s="55">
        <v>8</v>
      </c>
      <c r="K606" s="55">
        <v>54</v>
      </c>
      <c r="L606" s="55">
        <v>468</v>
      </c>
      <c r="M606" s="55" t="s">
        <v>1855</v>
      </c>
    </row>
    <row r="607" spans="2:13" x14ac:dyDescent="0.25">
      <c r="B607" s="55" t="s">
        <v>1857</v>
      </c>
      <c r="C607" s="55" t="s">
        <v>355</v>
      </c>
      <c r="D607" s="55" t="s">
        <v>1808</v>
      </c>
      <c r="E607" s="55" t="s">
        <v>1858</v>
      </c>
      <c r="F607" s="58" t="s">
        <v>1859</v>
      </c>
      <c r="G607" s="57" t="s">
        <v>310</v>
      </c>
      <c r="H607" s="62">
        <v>1</v>
      </c>
      <c r="I607" s="57">
        <f t="shared" si="15"/>
        <v>60</v>
      </c>
      <c r="J607" s="55">
        <v>1</v>
      </c>
      <c r="K607" s="55">
        <v>80</v>
      </c>
      <c r="L607" s="55">
        <v>89</v>
      </c>
      <c r="M607" s="55" t="s">
        <v>1857</v>
      </c>
    </row>
    <row r="608" spans="2:13" x14ac:dyDescent="0.25">
      <c r="B608" s="55" t="s">
        <v>1860</v>
      </c>
      <c r="C608" s="55" t="s">
        <v>355</v>
      </c>
      <c r="D608" s="55" t="s">
        <v>1808</v>
      </c>
      <c r="E608" s="55" t="s">
        <v>1861</v>
      </c>
      <c r="F608" s="58" t="s">
        <v>1862</v>
      </c>
      <c r="G608" s="57" t="s">
        <v>310</v>
      </c>
      <c r="H608" s="57">
        <v>1</v>
      </c>
      <c r="I608" s="57">
        <f t="shared" si="15"/>
        <v>60</v>
      </c>
      <c r="J608" s="55">
        <v>1</v>
      </c>
      <c r="K608" s="55">
        <v>35</v>
      </c>
      <c r="L608" s="55">
        <v>39</v>
      </c>
      <c r="M608" s="55" t="s">
        <v>1860</v>
      </c>
    </row>
    <row r="609" spans="2:13" x14ac:dyDescent="0.25">
      <c r="B609" s="55" t="s">
        <v>1863</v>
      </c>
      <c r="C609" s="55" t="s">
        <v>355</v>
      </c>
      <c r="D609" s="55" t="s">
        <v>1808</v>
      </c>
      <c r="E609" s="55" t="s">
        <v>1861</v>
      </c>
      <c r="F609" s="58" t="s">
        <v>1864</v>
      </c>
      <c r="G609" s="57" t="s">
        <v>310</v>
      </c>
      <c r="H609" s="62">
        <v>1</v>
      </c>
      <c r="I609" s="57">
        <f t="shared" si="15"/>
        <v>60</v>
      </c>
      <c r="J609" s="55">
        <v>2</v>
      </c>
      <c r="K609" s="55">
        <v>35</v>
      </c>
      <c r="L609" s="55">
        <v>76</v>
      </c>
      <c r="M609" s="55" t="s">
        <v>1863</v>
      </c>
    </row>
    <row r="610" spans="2:13" ht="14.25" customHeight="1" x14ac:dyDescent="0.25">
      <c r="B610" s="55" t="s">
        <v>1343</v>
      </c>
      <c r="C610" s="55" t="s">
        <v>355</v>
      </c>
      <c r="D610" s="55" t="s">
        <v>1865</v>
      </c>
      <c r="E610" s="55" t="s">
        <v>1866</v>
      </c>
      <c r="F610" s="58" t="s">
        <v>1867</v>
      </c>
      <c r="G610" s="57" t="s">
        <v>303</v>
      </c>
      <c r="H610" s="65">
        <v>1</v>
      </c>
      <c r="I610" s="57">
        <f t="shared" si="15"/>
        <v>12</v>
      </c>
      <c r="J610" s="55">
        <v>1</v>
      </c>
      <c r="K610" s="55">
        <v>15</v>
      </c>
      <c r="L610" s="55">
        <v>19</v>
      </c>
      <c r="M610" s="55" t="s">
        <v>1343</v>
      </c>
    </row>
    <row r="611" spans="2:13" ht="14.25" customHeight="1" x14ac:dyDescent="0.25">
      <c r="B611" s="55" t="s">
        <v>1346</v>
      </c>
      <c r="C611" s="55" t="s">
        <v>355</v>
      </c>
      <c r="D611" s="55" t="s">
        <v>1865</v>
      </c>
      <c r="E611" s="55" t="s">
        <v>1866</v>
      </c>
      <c r="F611" s="58" t="s">
        <v>1868</v>
      </c>
      <c r="G611" s="57" t="s">
        <v>303</v>
      </c>
      <c r="H611" s="65">
        <v>1</v>
      </c>
      <c r="I611" s="57">
        <f t="shared" si="15"/>
        <v>12</v>
      </c>
      <c r="J611" s="55">
        <v>2</v>
      </c>
      <c r="K611" s="55">
        <v>15</v>
      </c>
      <c r="L611" s="55">
        <v>36</v>
      </c>
      <c r="M611" s="55" t="s">
        <v>1346</v>
      </c>
    </row>
    <row r="612" spans="2:13" ht="14.25" customHeight="1" x14ac:dyDescent="0.25">
      <c r="B612" s="55" t="s">
        <v>1350</v>
      </c>
      <c r="C612" s="55" t="s">
        <v>355</v>
      </c>
      <c r="D612" s="55" t="s">
        <v>1865</v>
      </c>
      <c r="E612" s="55" t="s">
        <v>1869</v>
      </c>
      <c r="F612" s="58" t="s">
        <v>1870</v>
      </c>
      <c r="G612" s="57" t="s">
        <v>310</v>
      </c>
      <c r="H612" s="65">
        <v>1</v>
      </c>
      <c r="I612" s="57">
        <f t="shared" si="15"/>
        <v>24</v>
      </c>
      <c r="J612" s="55">
        <v>1</v>
      </c>
      <c r="K612" s="55">
        <v>17</v>
      </c>
      <c r="L612" s="55">
        <v>20</v>
      </c>
      <c r="M612" s="55" t="s">
        <v>1350</v>
      </c>
    </row>
    <row r="613" spans="2:13" ht="14.25" customHeight="1" x14ac:dyDescent="0.25">
      <c r="B613" s="55" t="s">
        <v>1871</v>
      </c>
      <c r="C613" s="55" t="s">
        <v>355</v>
      </c>
      <c r="D613" s="55" t="s">
        <v>1865</v>
      </c>
      <c r="E613" s="55" t="s">
        <v>1869</v>
      </c>
      <c r="F613" s="58" t="s">
        <v>1872</v>
      </c>
      <c r="G613" s="57" t="s">
        <v>310</v>
      </c>
      <c r="H613" s="65">
        <v>1</v>
      </c>
      <c r="I613" s="57">
        <f t="shared" si="15"/>
        <v>24</v>
      </c>
      <c r="J613" s="55">
        <v>1</v>
      </c>
      <c r="K613" s="55">
        <v>17</v>
      </c>
      <c r="L613" s="55">
        <v>17</v>
      </c>
      <c r="M613" s="55" t="s">
        <v>1871</v>
      </c>
    </row>
    <row r="614" spans="2:13" ht="14.25" customHeight="1" x14ac:dyDescent="0.25">
      <c r="B614" s="55" t="s">
        <v>1873</v>
      </c>
      <c r="C614" s="55" t="s">
        <v>355</v>
      </c>
      <c r="D614" s="55" t="s">
        <v>1865</v>
      </c>
      <c r="E614" s="55" t="s">
        <v>1869</v>
      </c>
      <c r="F614" s="58" t="s">
        <v>1874</v>
      </c>
      <c r="G614" s="57" t="s">
        <v>310</v>
      </c>
      <c r="H614" s="65">
        <v>1</v>
      </c>
      <c r="I614" s="57">
        <f t="shared" si="15"/>
        <v>24</v>
      </c>
      <c r="J614" s="55">
        <v>1</v>
      </c>
      <c r="K614" s="55">
        <v>17</v>
      </c>
      <c r="L614" s="55">
        <v>15</v>
      </c>
      <c r="M614" s="55" t="s">
        <v>1873</v>
      </c>
    </row>
    <row r="615" spans="2:13" x14ac:dyDescent="0.25">
      <c r="B615" s="55" t="s">
        <v>1875</v>
      </c>
      <c r="C615" s="55" t="s">
        <v>355</v>
      </c>
      <c r="D615" s="55" t="s">
        <v>1865</v>
      </c>
      <c r="E615" s="55" t="s">
        <v>1869</v>
      </c>
      <c r="F615" s="58" t="s">
        <v>1876</v>
      </c>
      <c r="G615" s="57" t="s">
        <v>310</v>
      </c>
      <c r="H615" s="65">
        <v>1</v>
      </c>
      <c r="I615" s="57">
        <f t="shared" si="15"/>
        <v>24</v>
      </c>
      <c r="J615" s="55">
        <v>1</v>
      </c>
      <c r="K615" s="55">
        <v>17</v>
      </c>
      <c r="L615" s="55">
        <v>16</v>
      </c>
      <c r="M615" s="55" t="s">
        <v>1875</v>
      </c>
    </row>
    <row r="616" spans="2:13" x14ac:dyDescent="0.25">
      <c r="B616" s="55" t="s">
        <v>1877</v>
      </c>
      <c r="C616" s="55" t="s">
        <v>355</v>
      </c>
      <c r="D616" s="55" t="s">
        <v>1865</v>
      </c>
      <c r="E616" s="55" t="s">
        <v>1869</v>
      </c>
      <c r="F616" s="58" t="s">
        <v>1878</v>
      </c>
      <c r="G616" s="57" t="s">
        <v>310</v>
      </c>
      <c r="H616" s="65">
        <v>1</v>
      </c>
      <c r="I616" s="57">
        <f t="shared" si="15"/>
        <v>24</v>
      </c>
      <c r="J616" s="55">
        <v>1</v>
      </c>
      <c r="K616" s="55">
        <v>17</v>
      </c>
      <c r="L616" s="55">
        <v>14</v>
      </c>
      <c r="M616" s="55" t="s">
        <v>1877</v>
      </c>
    </row>
    <row r="617" spans="2:13" ht="14.25" customHeight="1" x14ac:dyDescent="0.25">
      <c r="B617" s="55" t="s">
        <v>1879</v>
      </c>
      <c r="C617" s="55" t="s">
        <v>355</v>
      </c>
      <c r="D617" s="55" t="s">
        <v>1865</v>
      </c>
      <c r="E617" s="55" t="s">
        <v>1869</v>
      </c>
      <c r="F617" s="58" t="s">
        <v>1880</v>
      </c>
      <c r="G617" s="57" t="s">
        <v>310</v>
      </c>
      <c r="H617" s="65">
        <v>1</v>
      </c>
      <c r="I617" s="57">
        <f t="shared" si="15"/>
        <v>24</v>
      </c>
      <c r="J617" s="55">
        <v>1</v>
      </c>
      <c r="K617" s="55">
        <v>17</v>
      </c>
      <c r="L617" s="55">
        <v>15</v>
      </c>
      <c r="M617" s="55" t="s">
        <v>1879</v>
      </c>
    </row>
    <row r="618" spans="2:13" ht="14.25" customHeight="1" x14ac:dyDescent="0.25">
      <c r="B618" s="55" t="s">
        <v>1881</v>
      </c>
      <c r="C618" s="55" t="s">
        <v>355</v>
      </c>
      <c r="D618" s="55" t="s">
        <v>1865</v>
      </c>
      <c r="E618" s="55" t="s">
        <v>1869</v>
      </c>
      <c r="F618" s="58" t="s">
        <v>1882</v>
      </c>
      <c r="G618" s="57" t="s">
        <v>310</v>
      </c>
      <c r="H618" s="65">
        <v>1</v>
      </c>
      <c r="I618" s="57">
        <f t="shared" si="15"/>
        <v>24</v>
      </c>
      <c r="J618" s="55">
        <v>1</v>
      </c>
      <c r="K618" s="55">
        <v>17</v>
      </c>
      <c r="L618" s="55">
        <v>14</v>
      </c>
      <c r="M618" s="55" t="s">
        <v>1881</v>
      </c>
    </row>
    <row r="619" spans="2:13" ht="14.25" customHeight="1" x14ac:dyDescent="0.25">
      <c r="B619" s="55" t="s">
        <v>1883</v>
      </c>
      <c r="C619" s="55" t="s">
        <v>355</v>
      </c>
      <c r="D619" s="55" t="s">
        <v>1865</v>
      </c>
      <c r="E619" s="55" t="s">
        <v>1869</v>
      </c>
      <c r="F619" s="58" t="s">
        <v>1884</v>
      </c>
      <c r="G619" s="57" t="s">
        <v>310</v>
      </c>
      <c r="H619" s="65">
        <v>1</v>
      </c>
      <c r="I619" s="57">
        <f t="shared" si="15"/>
        <v>24</v>
      </c>
      <c r="J619" s="55">
        <v>1</v>
      </c>
      <c r="K619" s="55">
        <v>17</v>
      </c>
      <c r="L619" s="55">
        <v>16</v>
      </c>
      <c r="M619" s="55" t="s">
        <v>1883</v>
      </c>
    </row>
    <row r="620" spans="2:13" ht="14.25" customHeight="1" x14ac:dyDescent="0.25">
      <c r="B620" s="55" t="s">
        <v>1885</v>
      </c>
      <c r="C620" s="55" t="s">
        <v>355</v>
      </c>
      <c r="D620" s="55" t="s">
        <v>1865</v>
      </c>
      <c r="E620" s="55" t="s">
        <v>1869</v>
      </c>
      <c r="F620" s="58" t="s">
        <v>1886</v>
      </c>
      <c r="G620" s="57" t="s">
        <v>310</v>
      </c>
      <c r="H620" s="65">
        <v>1</v>
      </c>
      <c r="I620" s="57">
        <f t="shared" si="15"/>
        <v>24</v>
      </c>
      <c r="J620" s="55">
        <v>1</v>
      </c>
      <c r="K620" s="55">
        <v>17</v>
      </c>
      <c r="L620" s="55">
        <v>16</v>
      </c>
      <c r="M620" s="55" t="s">
        <v>1885</v>
      </c>
    </row>
    <row r="621" spans="2:13" ht="14.25" customHeight="1" x14ac:dyDescent="0.25">
      <c r="B621" s="55" t="s">
        <v>1887</v>
      </c>
      <c r="C621" s="55" t="s">
        <v>355</v>
      </c>
      <c r="D621" s="55" t="s">
        <v>1865</v>
      </c>
      <c r="E621" s="55" t="s">
        <v>1869</v>
      </c>
      <c r="F621" s="58" t="s">
        <v>1888</v>
      </c>
      <c r="G621" s="57" t="s">
        <v>310</v>
      </c>
      <c r="H621" s="65">
        <v>1</v>
      </c>
      <c r="I621" s="57">
        <f t="shared" si="15"/>
        <v>24</v>
      </c>
      <c r="J621" s="55">
        <v>1</v>
      </c>
      <c r="K621" s="55">
        <v>17</v>
      </c>
      <c r="L621" s="55">
        <v>17</v>
      </c>
      <c r="M621" s="55" t="s">
        <v>1887</v>
      </c>
    </row>
    <row r="622" spans="2:13" x14ac:dyDescent="0.25">
      <c r="B622" s="55" t="s">
        <v>1889</v>
      </c>
      <c r="C622" s="55" t="s">
        <v>355</v>
      </c>
      <c r="D622" s="55" t="s">
        <v>1865</v>
      </c>
      <c r="E622" s="55" t="s">
        <v>1869</v>
      </c>
      <c r="F622" s="58" t="s">
        <v>1890</v>
      </c>
      <c r="G622" s="57" t="s">
        <v>310</v>
      </c>
      <c r="H622" s="65">
        <v>1</v>
      </c>
      <c r="I622" s="57">
        <f t="shared" si="15"/>
        <v>24</v>
      </c>
      <c r="J622" s="55">
        <v>1</v>
      </c>
      <c r="K622" s="55">
        <v>17</v>
      </c>
      <c r="L622" s="55">
        <v>17</v>
      </c>
      <c r="M622" s="55" t="s">
        <v>1889</v>
      </c>
    </row>
    <row r="623" spans="2:13" x14ac:dyDescent="0.25">
      <c r="B623" s="55" t="s">
        <v>1891</v>
      </c>
      <c r="C623" s="55" t="s">
        <v>355</v>
      </c>
      <c r="D623" s="55" t="s">
        <v>1865</v>
      </c>
      <c r="E623" s="55" t="s">
        <v>1869</v>
      </c>
      <c r="F623" s="58" t="s">
        <v>1892</v>
      </c>
      <c r="G623" s="57" t="s">
        <v>310</v>
      </c>
      <c r="H623" s="65">
        <v>1</v>
      </c>
      <c r="I623" s="57">
        <f t="shared" si="15"/>
        <v>24</v>
      </c>
      <c r="J623" s="55">
        <v>1</v>
      </c>
      <c r="K623" s="55">
        <v>17</v>
      </c>
      <c r="L623" s="55">
        <v>15</v>
      </c>
      <c r="M623" s="55" t="s">
        <v>1891</v>
      </c>
    </row>
    <row r="624" spans="2:13" x14ac:dyDescent="0.25">
      <c r="B624" s="55" t="s">
        <v>1893</v>
      </c>
      <c r="C624" s="55" t="s">
        <v>355</v>
      </c>
      <c r="D624" s="55" t="s">
        <v>1865</v>
      </c>
      <c r="E624" s="55" t="s">
        <v>1869</v>
      </c>
      <c r="F624" s="58" t="s">
        <v>1894</v>
      </c>
      <c r="G624" s="57" t="s">
        <v>303</v>
      </c>
      <c r="H624" s="65">
        <v>1</v>
      </c>
      <c r="I624" s="57">
        <f t="shared" si="15"/>
        <v>24</v>
      </c>
      <c r="J624" s="55">
        <v>1</v>
      </c>
      <c r="K624" s="55">
        <v>17</v>
      </c>
      <c r="L624" s="55">
        <v>24</v>
      </c>
      <c r="M624" s="55" t="s">
        <v>1893</v>
      </c>
    </row>
    <row r="625" spans="2:13" x14ac:dyDescent="0.25">
      <c r="B625" s="55" t="s">
        <v>1895</v>
      </c>
      <c r="C625" s="55" t="s">
        <v>355</v>
      </c>
      <c r="D625" s="55" t="s">
        <v>1865</v>
      </c>
      <c r="E625" s="55" t="s">
        <v>1869</v>
      </c>
      <c r="F625" s="58" t="s">
        <v>1896</v>
      </c>
      <c r="G625" s="57" t="s">
        <v>1354</v>
      </c>
      <c r="H625" s="65">
        <v>1</v>
      </c>
      <c r="I625" s="57">
        <f t="shared" si="15"/>
        <v>24</v>
      </c>
      <c r="J625" s="55">
        <v>2</v>
      </c>
      <c r="K625" s="55">
        <v>17</v>
      </c>
      <c r="L625" s="55">
        <v>45</v>
      </c>
      <c r="M625" s="55" t="s">
        <v>1895</v>
      </c>
    </row>
    <row r="626" spans="2:13" x14ac:dyDescent="0.25">
      <c r="B626" s="55" t="s">
        <v>1359</v>
      </c>
      <c r="C626" s="55" t="s">
        <v>355</v>
      </c>
      <c r="D626" s="55" t="s">
        <v>1865</v>
      </c>
      <c r="E626" s="55" t="s">
        <v>1869</v>
      </c>
      <c r="F626" s="58" t="s">
        <v>1897</v>
      </c>
      <c r="G626" s="57" t="s">
        <v>310</v>
      </c>
      <c r="H626" s="65">
        <v>1</v>
      </c>
      <c r="I626" s="57">
        <f t="shared" si="15"/>
        <v>24</v>
      </c>
      <c r="J626" s="55">
        <v>2</v>
      </c>
      <c r="K626" s="55">
        <v>17</v>
      </c>
      <c r="L626" s="55">
        <v>33</v>
      </c>
      <c r="M626" s="55" t="s">
        <v>1359</v>
      </c>
    </row>
    <row r="627" spans="2:13" x14ac:dyDescent="0.25">
      <c r="B627" s="55" t="s">
        <v>1898</v>
      </c>
      <c r="C627" s="55" t="s">
        <v>355</v>
      </c>
      <c r="D627" s="55" t="s">
        <v>1865</v>
      </c>
      <c r="E627" s="55" t="s">
        <v>1869</v>
      </c>
      <c r="F627" s="58" t="s">
        <v>1899</v>
      </c>
      <c r="G627" s="57" t="s">
        <v>310</v>
      </c>
      <c r="H627" s="65">
        <v>1</v>
      </c>
      <c r="I627" s="57">
        <f t="shared" si="15"/>
        <v>24</v>
      </c>
      <c r="J627" s="55">
        <v>2</v>
      </c>
      <c r="K627" s="55">
        <v>17</v>
      </c>
      <c r="L627" s="55">
        <v>31</v>
      </c>
      <c r="M627" s="55" t="s">
        <v>1898</v>
      </c>
    </row>
    <row r="628" spans="2:13" x14ac:dyDescent="0.25">
      <c r="B628" s="55" t="s">
        <v>1900</v>
      </c>
      <c r="C628" s="55" t="s">
        <v>355</v>
      </c>
      <c r="D628" s="55" t="s">
        <v>1865</v>
      </c>
      <c r="E628" s="55" t="s">
        <v>1869</v>
      </c>
      <c r="F628" s="58" t="s">
        <v>1901</v>
      </c>
      <c r="G628" s="57" t="s">
        <v>310</v>
      </c>
      <c r="H628" s="65">
        <v>1</v>
      </c>
      <c r="I628" s="57">
        <f t="shared" si="15"/>
        <v>24</v>
      </c>
      <c r="J628" s="55">
        <v>2</v>
      </c>
      <c r="K628" s="55">
        <v>17</v>
      </c>
      <c r="L628" s="55">
        <v>28</v>
      </c>
      <c r="M628" s="55" t="s">
        <v>1900</v>
      </c>
    </row>
    <row r="629" spans="2:13" ht="14.25" customHeight="1" x14ac:dyDescent="0.25">
      <c r="B629" s="55" t="s">
        <v>1902</v>
      </c>
      <c r="C629" s="55" t="s">
        <v>355</v>
      </c>
      <c r="D629" s="55" t="s">
        <v>1865</v>
      </c>
      <c r="E629" s="55" t="s">
        <v>1869</v>
      </c>
      <c r="F629" s="58" t="s">
        <v>1903</v>
      </c>
      <c r="G629" s="57" t="s">
        <v>310</v>
      </c>
      <c r="H629" s="65">
        <v>1</v>
      </c>
      <c r="I629" s="57">
        <f t="shared" si="15"/>
        <v>24</v>
      </c>
      <c r="J629" s="55">
        <v>2</v>
      </c>
      <c r="K629" s="55">
        <v>17</v>
      </c>
      <c r="L629" s="55">
        <v>29</v>
      </c>
      <c r="M629" s="55" t="s">
        <v>1902</v>
      </c>
    </row>
    <row r="630" spans="2:13" ht="14.25" customHeight="1" x14ac:dyDescent="0.25">
      <c r="B630" s="55" t="s">
        <v>1904</v>
      </c>
      <c r="C630" s="55" t="s">
        <v>355</v>
      </c>
      <c r="D630" s="55" t="s">
        <v>1865</v>
      </c>
      <c r="E630" s="55" t="s">
        <v>1869</v>
      </c>
      <c r="F630" s="58" t="s">
        <v>1905</v>
      </c>
      <c r="G630" s="57" t="s">
        <v>310</v>
      </c>
      <c r="H630" s="65">
        <v>1</v>
      </c>
      <c r="I630" s="57">
        <f t="shared" si="15"/>
        <v>24</v>
      </c>
      <c r="J630" s="55">
        <v>2</v>
      </c>
      <c r="K630" s="55">
        <v>17</v>
      </c>
      <c r="L630" s="55">
        <v>31</v>
      </c>
      <c r="M630" s="55" t="s">
        <v>1904</v>
      </c>
    </row>
    <row r="631" spans="2:13" x14ac:dyDescent="0.25">
      <c r="B631" s="55" t="s">
        <v>1906</v>
      </c>
      <c r="C631" s="55" t="s">
        <v>355</v>
      </c>
      <c r="D631" s="55" t="s">
        <v>1865</v>
      </c>
      <c r="E631" s="55" t="s">
        <v>1869</v>
      </c>
      <c r="F631" s="58" t="s">
        <v>1907</v>
      </c>
      <c r="G631" s="57" t="s">
        <v>310</v>
      </c>
      <c r="H631" s="65">
        <v>1</v>
      </c>
      <c r="I631" s="57">
        <f t="shared" si="15"/>
        <v>24</v>
      </c>
      <c r="J631" s="55">
        <v>2</v>
      </c>
      <c r="K631" s="55">
        <v>17</v>
      </c>
      <c r="L631" s="55">
        <v>34</v>
      </c>
      <c r="M631" s="55" t="s">
        <v>1906</v>
      </c>
    </row>
    <row r="632" spans="2:13" ht="14.25" customHeight="1" x14ac:dyDescent="0.25">
      <c r="B632" s="55" t="s">
        <v>1908</v>
      </c>
      <c r="C632" s="55" t="s">
        <v>355</v>
      </c>
      <c r="D632" s="55" t="s">
        <v>1865</v>
      </c>
      <c r="E632" s="55" t="s">
        <v>1869</v>
      </c>
      <c r="F632" s="58" t="s">
        <v>1909</v>
      </c>
      <c r="G632" s="57" t="s">
        <v>310</v>
      </c>
      <c r="H632" s="65">
        <v>1</v>
      </c>
      <c r="I632" s="57">
        <f t="shared" si="15"/>
        <v>24</v>
      </c>
      <c r="J632" s="55">
        <v>2</v>
      </c>
      <c r="K632" s="55">
        <v>17</v>
      </c>
      <c r="L632" s="55">
        <v>28</v>
      </c>
      <c r="M632" s="55" t="s">
        <v>1908</v>
      </c>
    </row>
    <row r="633" spans="2:13" ht="14.25" customHeight="1" x14ac:dyDescent="0.25">
      <c r="B633" s="55" t="s">
        <v>1366</v>
      </c>
      <c r="C633" s="55" t="s">
        <v>355</v>
      </c>
      <c r="D633" s="55" t="s">
        <v>1865</v>
      </c>
      <c r="E633" s="55" t="s">
        <v>1869</v>
      </c>
      <c r="F633" s="58" t="s">
        <v>1910</v>
      </c>
      <c r="G633" s="57" t="s">
        <v>310</v>
      </c>
      <c r="H633" s="65">
        <v>1</v>
      </c>
      <c r="I633" s="57">
        <f t="shared" si="15"/>
        <v>24</v>
      </c>
      <c r="J633" s="55">
        <v>3</v>
      </c>
      <c r="K633" s="55">
        <v>17</v>
      </c>
      <c r="L633" s="55">
        <v>47</v>
      </c>
      <c r="M633" s="55" t="s">
        <v>1366</v>
      </c>
    </row>
    <row r="634" spans="2:13" ht="14.25" customHeight="1" x14ac:dyDescent="0.25">
      <c r="B634" s="55" t="s">
        <v>1911</v>
      </c>
      <c r="C634" s="55" t="s">
        <v>355</v>
      </c>
      <c r="D634" s="55" t="s">
        <v>1865</v>
      </c>
      <c r="E634" s="55" t="s">
        <v>1869</v>
      </c>
      <c r="F634" s="58" t="s">
        <v>1912</v>
      </c>
      <c r="G634" s="57" t="s">
        <v>310</v>
      </c>
      <c r="H634" s="65">
        <v>1</v>
      </c>
      <c r="I634" s="57">
        <f t="shared" si="15"/>
        <v>24</v>
      </c>
      <c r="J634" s="55">
        <v>3</v>
      </c>
      <c r="K634" s="55">
        <v>17</v>
      </c>
      <c r="L634" s="55">
        <v>49</v>
      </c>
      <c r="M634" s="55" t="s">
        <v>1911</v>
      </c>
    </row>
    <row r="635" spans="2:13" ht="14.25" customHeight="1" x14ac:dyDescent="0.25">
      <c r="B635" s="55" t="s">
        <v>1913</v>
      </c>
      <c r="C635" s="55" t="s">
        <v>355</v>
      </c>
      <c r="D635" s="55" t="s">
        <v>1865</v>
      </c>
      <c r="E635" s="55" t="s">
        <v>1869</v>
      </c>
      <c r="F635" s="58" t="s">
        <v>1914</v>
      </c>
      <c r="G635" s="57" t="s">
        <v>310</v>
      </c>
      <c r="H635" s="65">
        <v>1</v>
      </c>
      <c r="I635" s="57">
        <f t="shared" si="15"/>
        <v>24</v>
      </c>
      <c r="J635" s="55">
        <v>3</v>
      </c>
      <c r="K635" s="55">
        <v>17</v>
      </c>
      <c r="L635" s="55">
        <v>43</v>
      </c>
      <c r="M635" s="55" t="s">
        <v>1913</v>
      </c>
    </row>
    <row r="636" spans="2:13" ht="14.25" customHeight="1" x14ac:dyDescent="0.25">
      <c r="B636" s="55" t="s">
        <v>1915</v>
      </c>
      <c r="C636" s="55" t="s">
        <v>355</v>
      </c>
      <c r="D636" s="55" t="s">
        <v>1865</v>
      </c>
      <c r="E636" s="55" t="s">
        <v>1869</v>
      </c>
      <c r="F636" s="58" t="s">
        <v>1916</v>
      </c>
      <c r="G636" s="57" t="s">
        <v>310</v>
      </c>
      <c r="H636" s="65">
        <v>1</v>
      </c>
      <c r="I636" s="57">
        <f t="shared" si="15"/>
        <v>24</v>
      </c>
      <c r="J636" s="55">
        <v>3</v>
      </c>
      <c r="K636" s="55">
        <v>17</v>
      </c>
      <c r="L636" s="55">
        <v>52</v>
      </c>
      <c r="M636" s="55" t="s">
        <v>1915</v>
      </c>
    </row>
    <row r="637" spans="2:13" ht="14.25" customHeight="1" x14ac:dyDescent="0.25">
      <c r="B637" s="55" t="s">
        <v>1917</v>
      </c>
      <c r="C637" s="55" t="s">
        <v>355</v>
      </c>
      <c r="D637" s="55" t="s">
        <v>1865</v>
      </c>
      <c r="E637" s="55" t="s">
        <v>1869</v>
      </c>
      <c r="F637" s="58" t="s">
        <v>1918</v>
      </c>
      <c r="G637" s="57" t="s">
        <v>310</v>
      </c>
      <c r="H637" s="65">
        <v>1</v>
      </c>
      <c r="I637" s="57">
        <f t="shared" si="15"/>
        <v>24</v>
      </c>
      <c r="J637" s="55">
        <v>3</v>
      </c>
      <c r="K637" s="55">
        <v>17</v>
      </c>
      <c r="L637" s="55">
        <v>41</v>
      </c>
      <c r="M637" s="55" t="s">
        <v>1917</v>
      </c>
    </row>
    <row r="638" spans="2:13" ht="14.25" customHeight="1" x14ac:dyDescent="0.25">
      <c r="B638" s="55" t="s">
        <v>1371</v>
      </c>
      <c r="C638" s="55" t="s">
        <v>355</v>
      </c>
      <c r="D638" s="55" t="s">
        <v>1865</v>
      </c>
      <c r="E638" s="55" t="s">
        <v>1869</v>
      </c>
      <c r="F638" s="58" t="s">
        <v>1919</v>
      </c>
      <c r="G638" s="57" t="s">
        <v>310</v>
      </c>
      <c r="H638" s="65">
        <v>1</v>
      </c>
      <c r="I638" s="57">
        <f t="shared" si="15"/>
        <v>24</v>
      </c>
      <c r="J638" s="55">
        <v>4</v>
      </c>
      <c r="K638" s="55">
        <v>17</v>
      </c>
      <c r="L638" s="55">
        <v>61</v>
      </c>
      <c r="M638" s="55" t="s">
        <v>1371</v>
      </c>
    </row>
    <row r="639" spans="2:13" ht="14.25" customHeight="1" x14ac:dyDescent="0.25">
      <c r="B639" s="55" t="s">
        <v>1920</v>
      </c>
      <c r="C639" s="55" t="s">
        <v>355</v>
      </c>
      <c r="D639" s="55" t="s">
        <v>1865</v>
      </c>
      <c r="E639" s="55" t="s">
        <v>1869</v>
      </c>
      <c r="F639" s="58" t="s">
        <v>1921</v>
      </c>
      <c r="G639" s="57" t="s">
        <v>310</v>
      </c>
      <c r="H639" s="65">
        <v>1</v>
      </c>
      <c r="I639" s="57">
        <f t="shared" ref="I639:I702" si="16">MID(B639,2,1)*12</f>
        <v>24</v>
      </c>
      <c r="J639" s="55">
        <v>4</v>
      </c>
      <c r="K639" s="55">
        <v>17</v>
      </c>
      <c r="L639" s="55">
        <v>55</v>
      </c>
      <c r="M639" s="55" t="s">
        <v>1920</v>
      </c>
    </row>
    <row r="640" spans="2:13" ht="14.25" customHeight="1" x14ac:dyDescent="0.25">
      <c r="B640" s="55" t="s">
        <v>1922</v>
      </c>
      <c r="C640" s="55" t="s">
        <v>355</v>
      </c>
      <c r="D640" s="55" t="s">
        <v>1865</v>
      </c>
      <c r="E640" s="55" t="s">
        <v>1869</v>
      </c>
      <c r="F640" s="58" t="s">
        <v>1923</v>
      </c>
      <c r="G640" s="57" t="s">
        <v>310</v>
      </c>
      <c r="H640" s="65">
        <v>1</v>
      </c>
      <c r="I640" s="57">
        <f t="shared" si="16"/>
        <v>24</v>
      </c>
      <c r="J640" s="55">
        <v>4</v>
      </c>
      <c r="K640" s="55">
        <v>17</v>
      </c>
      <c r="L640" s="55">
        <v>68</v>
      </c>
      <c r="M640" s="55" t="s">
        <v>1922</v>
      </c>
    </row>
    <row r="641" spans="2:13" ht="14.25" customHeight="1" x14ac:dyDescent="0.25">
      <c r="B641" s="55" t="s">
        <v>1924</v>
      </c>
      <c r="C641" s="55" t="s">
        <v>355</v>
      </c>
      <c r="D641" s="55" t="s">
        <v>1865</v>
      </c>
      <c r="E641" s="55" t="s">
        <v>1869</v>
      </c>
      <c r="F641" s="58" t="s">
        <v>1925</v>
      </c>
      <c r="G641" s="57" t="s">
        <v>310</v>
      </c>
      <c r="H641" s="65">
        <v>1</v>
      </c>
      <c r="I641" s="57">
        <f t="shared" si="16"/>
        <v>24</v>
      </c>
      <c r="J641" s="55">
        <v>4</v>
      </c>
      <c r="K641" s="55">
        <v>17</v>
      </c>
      <c r="L641" s="55">
        <v>57</v>
      </c>
      <c r="M641" s="55" t="s">
        <v>1924</v>
      </c>
    </row>
    <row r="642" spans="2:13" ht="14.25" customHeight="1" x14ac:dyDescent="0.25">
      <c r="B642" s="55" t="s">
        <v>1382</v>
      </c>
      <c r="C642" s="55" t="s">
        <v>355</v>
      </c>
      <c r="D642" s="55" t="s">
        <v>1865</v>
      </c>
      <c r="E642" s="55" t="s">
        <v>1926</v>
      </c>
      <c r="F642" s="58" t="s">
        <v>1927</v>
      </c>
      <c r="G642" s="57" t="s">
        <v>310</v>
      </c>
      <c r="H642" s="65">
        <v>1</v>
      </c>
      <c r="I642" s="57">
        <f t="shared" si="16"/>
        <v>36</v>
      </c>
      <c r="J642" s="55">
        <v>1</v>
      </c>
      <c r="K642" s="55">
        <v>25</v>
      </c>
      <c r="L642" s="55">
        <v>26</v>
      </c>
      <c r="M642" s="55" t="s">
        <v>1382</v>
      </c>
    </row>
    <row r="643" spans="2:13" x14ac:dyDescent="0.25">
      <c r="B643" s="55" t="s">
        <v>1928</v>
      </c>
      <c r="C643" s="55" t="s">
        <v>355</v>
      </c>
      <c r="D643" s="55" t="s">
        <v>1865</v>
      </c>
      <c r="E643" s="55" t="s">
        <v>1926</v>
      </c>
      <c r="F643" s="58" t="s">
        <v>1929</v>
      </c>
      <c r="G643" s="57" t="s">
        <v>310</v>
      </c>
      <c r="H643" s="65">
        <v>1</v>
      </c>
      <c r="I643" s="57">
        <f t="shared" si="16"/>
        <v>36</v>
      </c>
      <c r="J643" s="55">
        <v>1</v>
      </c>
      <c r="K643" s="55">
        <v>25</v>
      </c>
      <c r="L643" s="55">
        <v>23</v>
      </c>
      <c r="M643" s="55" t="s">
        <v>1928</v>
      </c>
    </row>
    <row r="644" spans="2:13" x14ac:dyDescent="0.25">
      <c r="B644" s="55" t="s">
        <v>1930</v>
      </c>
      <c r="C644" s="55" t="s">
        <v>355</v>
      </c>
      <c r="D644" s="55" t="s">
        <v>1865</v>
      </c>
      <c r="E644" s="55" t="s">
        <v>1926</v>
      </c>
      <c r="F644" s="58" t="s">
        <v>1931</v>
      </c>
      <c r="G644" s="57" t="s">
        <v>310</v>
      </c>
      <c r="H644" s="65">
        <v>1</v>
      </c>
      <c r="I644" s="57">
        <f t="shared" si="16"/>
        <v>36</v>
      </c>
      <c r="J644" s="55">
        <v>1</v>
      </c>
      <c r="K644" s="55">
        <v>25</v>
      </c>
      <c r="L644" s="55">
        <v>24</v>
      </c>
      <c r="M644" s="55" t="s">
        <v>1930</v>
      </c>
    </row>
    <row r="645" spans="2:13" ht="15" customHeight="1" x14ac:dyDescent="0.25">
      <c r="B645" s="55" t="s">
        <v>1932</v>
      </c>
      <c r="C645" s="55" t="s">
        <v>355</v>
      </c>
      <c r="D645" s="55" t="s">
        <v>1865</v>
      </c>
      <c r="E645" s="55" t="s">
        <v>1926</v>
      </c>
      <c r="F645" s="58" t="s">
        <v>1933</v>
      </c>
      <c r="G645" s="57" t="s">
        <v>310</v>
      </c>
      <c r="H645" s="65">
        <v>1</v>
      </c>
      <c r="I645" s="57">
        <f t="shared" si="16"/>
        <v>36</v>
      </c>
      <c r="J645" s="55">
        <v>1</v>
      </c>
      <c r="K645" s="55">
        <v>25</v>
      </c>
      <c r="L645" s="55">
        <v>23</v>
      </c>
      <c r="M645" s="55" t="s">
        <v>1932</v>
      </c>
    </row>
    <row r="646" spans="2:13" ht="15" customHeight="1" x14ac:dyDescent="0.25">
      <c r="B646" s="55" t="s">
        <v>1934</v>
      </c>
      <c r="C646" s="55" t="s">
        <v>355</v>
      </c>
      <c r="D646" s="55" t="s">
        <v>1865</v>
      </c>
      <c r="E646" s="55" t="s">
        <v>1926</v>
      </c>
      <c r="F646" s="58" t="s">
        <v>1935</v>
      </c>
      <c r="G646" s="57" t="s">
        <v>310</v>
      </c>
      <c r="H646" s="65">
        <v>1</v>
      </c>
      <c r="I646" s="57">
        <f t="shared" si="16"/>
        <v>36</v>
      </c>
      <c r="J646" s="55">
        <v>1</v>
      </c>
      <c r="K646" s="55">
        <v>25</v>
      </c>
      <c r="L646" s="55">
        <v>22</v>
      </c>
      <c r="M646" s="55" t="s">
        <v>1934</v>
      </c>
    </row>
    <row r="647" spans="2:13" ht="15" customHeight="1" x14ac:dyDescent="0.25">
      <c r="B647" s="55" t="s">
        <v>1936</v>
      </c>
      <c r="C647" s="55" t="s">
        <v>355</v>
      </c>
      <c r="D647" s="55" t="s">
        <v>1865</v>
      </c>
      <c r="E647" s="55" t="s">
        <v>1926</v>
      </c>
      <c r="F647" s="58" t="s">
        <v>1937</v>
      </c>
      <c r="G647" s="57" t="s">
        <v>310</v>
      </c>
      <c r="H647" s="65">
        <v>1</v>
      </c>
      <c r="I647" s="57">
        <f t="shared" si="16"/>
        <v>36</v>
      </c>
      <c r="J647" s="55">
        <v>1</v>
      </c>
      <c r="K647" s="55">
        <v>25</v>
      </c>
      <c r="L647" s="55">
        <v>22</v>
      </c>
      <c r="M647" s="55" t="s">
        <v>1936</v>
      </c>
    </row>
    <row r="648" spans="2:13" x14ac:dyDescent="0.25">
      <c r="B648" s="55" t="s">
        <v>1938</v>
      </c>
      <c r="C648" s="55" t="s">
        <v>355</v>
      </c>
      <c r="D648" s="55" t="s">
        <v>1865</v>
      </c>
      <c r="E648" s="55" t="s">
        <v>1926</v>
      </c>
      <c r="F648" s="58" t="s">
        <v>1939</v>
      </c>
      <c r="G648" s="57" t="s">
        <v>310</v>
      </c>
      <c r="H648" s="65">
        <v>1</v>
      </c>
      <c r="I648" s="57">
        <f t="shared" si="16"/>
        <v>36</v>
      </c>
      <c r="J648" s="55">
        <v>1</v>
      </c>
      <c r="K648" s="55">
        <v>25</v>
      </c>
      <c r="L648" s="55">
        <v>22</v>
      </c>
      <c r="M648" s="55" t="s">
        <v>1938</v>
      </c>
    </row>
    <row r="649" spans="2:13" x14ac:dyDescent="0.25">
      <c r="B649" s="55" t="s">
        <v>1940</v>
      </c>
      <c r="C649" s="55" t="s">
        <v>355</v>
      </c>
      <c r="D649" s="55" t="s">
        <v>1865</v>
      </c>
      <c r="E649" s="55" t="s">
        <v>1926</v>
      </c>
      <c r="F649" s="58" t="s">
        <v>1941</v>
      </c>
      <c r="G649" s="57" t="s">
        <v>310</v>
      </c>
      <c r="H649" s="65">
        <v>1</v>
      </c>
      <c r="I649" s="57">
        <f t="shared" si="16"/>
        <v>36</v>
      </c>
      <c r="J649" s="55">
        <v>1</v>
      </c>
      <c r="K649" s="55">
        <v>25</v>
      </c>
      <c r="L649" s="55">
        <v>22</v>
      </c>
      <c r="M649" s="55" t="s">
        <v>1940</v>
      </c>
    </row>
    <row r="650" spans="2:13" x14ac:dyDescent="0.25">
      <c r="B650" s="55" t="s">
        <v>1942</v>
      </c>
      <c r="C650" s="55" t="s">
        <v>355</v>
      </c>
      <c r="D650" s="55" t="s">
        <v>1865</v>
      </c>
      <c r="E650" s="55" t="s">
        <v>1926</v>
      </c>
      <c r="F650" s="58" t="s">
        <v>1943</v>
      </c>
      <c r="G650" s="57" t="s">
        <v>310</v>
      </c>
      <c r="H650" s="65">
        <v>1</v>
      </c>
      <c r="I650" s="57">
        <f t="shared" si="16"/>
        <v>36</v>
      </c>
      <c r="J650" s="55">
        <v>1</v>
      </c>
      <c r="K650" s="55">
        <v>25</v>
      </c>
      <c r="L650" s="55">
        <v>28</v>
      </c>
      <c r="M650" s="55" t="s">
        <v>1942</v>
      </c>
    </row>
    <row r="651" spans="2:13" ht="15" customHeight="1" x14ac:dyDescent="0.25">
      <c r="B651" s="55" t="s">
        <v>1944</v>
      </c>
      <c r="C651" s="55" t="s">
        <v>355</v>
      </c>
      <c r="D651" s="55" t="s">
        <v>1865</v>
      </c>
      <c r="E651" s="55" t="s">
        <v>1926</v>
      </c>
      <c r="F651" s="58" t="s">
        <v>1945</v>
      </c>
      <c r="G651" s="57" t="s">
        <v>310</v>
      </c>
      <c r="H651" s="65">
        <v>1</v>
      </c>
      <c r="I651" s="57">
        <f t="shared" si="16"/>
        <v>36</v>
      </c>
      <c r="J651" s="55">
        <v>1</v>
      </c>
      <c r="K651" s="55">
        <v>25</v>
      </c>
      <c r="L651" s="55">
        <v>27</v>
      </c>
      <c r="M651" s="55" t="s">
        <v>1944</v>
      </c>
    </row>
    <row r="652" spans="2:13" ht="15" customHeight="1" x14ac:dyDescent="0.25">
      <c r="B652" s="55" t="s">
        <v>1946</v>
      </c>
      <c r="C652" s="55" t="s">
        <v>355</v>
      </c>
      <c r="D652" s="55" t="s">
        <v>1865</v>
      </c>
      <c r="E652" s="55" t="s">
        <v>1926</v>
      </c>
      <c r="F652" s="58" t="s">
        <v>1947</v>
      </c>
      <c r="G652" s="57" t="s">
        <v>310</v>
      </c>
      <c r="H652" s="65">
        <v>1</v>
      </c>
      <c r="I652" s="57">
        <f t="shared" si="16"/>
        <v>36</v>
      </c>
      <c r="J652" s="55">
        <v>1</v>
      </c>
      <c r="K652" s="55">
        <v>25</v>
      </c>
      <c r="L652" s="55">
        <v>24</v>
      </c>
      <c r="M652" s="55" t="s">
        <v>1946</v>
      </c>
    </row>
    <row r="653" spans="2:13" x14ac:dyDescent="0.25">
      <c r="B653" s="55" t="s">
        <v>1948</v>
      </c>
      <c r="C653" s="55" t="s">
        <v>355</v>
      </c>
      <c r="D653" s="55" t="s">
        <v>1865</v>
      </c>
      <c r="E653" s="55" t="s">
        <v>1926</v>
      </c>
      <c r="F653" s="58" t="s">
        <v>1949</v>
      </c>
      <c r="G653" s="57" t="s">
        <v>310</v>
      </c>
      <c r="H653" s="65">
        <v>1</v>
      </c>
      <c r="I653" s="57">
        <f t="shared" si="16"/>
        <v>36</v>
      </c>
      <c r="J653" s="55">
        <v>1</v>
      </c>
      <c r="K653" s="55">
        <v>25</v>
      </c>
      <c r="L653" s="55">
        <v>23</v>
      </c>
      <c r="M653" s="55" t="s">
        <v>1948</v>
      </c>
    </row>
    <row r="654" spans="2:13" x14ac:dyDescent="0.25">
      <c r="B654" s="55" t="s">
        <v>1950</v>
      </c>
      <c r="C654" s="55" t="s">
        <v>355</v>
      </c>
      <c r="D654" s="55" t="s">
        <v>1865</v>
      </c>
      <c r="E654" s="55" t="s">
        <v>1926</v>
      </c>
      <c r="F654" s="58" t="s">
        <v>1951</v>
      </c>
      <c r="G654" s="57" t="s">
        <v>310</v>
      </c>
      <c r="H654" s="65">
        <v>1</v>
      </c>
      <c r="I654" s="57">
        <f t="shared" si="16"/>
        <v>36</v>
      </c>
      <c r="J654" s="55">
        <v>1</v>
      </c>
      <c r="K654" s="55">
        <v>25</v>
      </c>
      <c r="L654" s="55">
        <v>24</v>
      </c>
      <c r="M654" s="55" t="s">
        <v>1950</v>
      </c>
    </row>
    <row r="655" spans="2:13" x14ac:dyDescent="0.25">
      <c r="B655" s="55" t="s">
        <v>1952</v>
      </c>
      <c r="C655" s="55" t="s">
        <v>355</v>
      </c>
      <c r="D655" s="55" t="s">
        <v>1865</v>
      </c>
      <c r="E655" s="55" t="s">
        <v>1926</v>
      </c>
      <c r="F655" s="58" t="s">
        <v>1953</v>
      </c>
      <c r="G655" s="57" t="s">
        <v>310</v>
      </c>
      <c r="H655" s="65">
        <v>1</v>
      </c>
      <c r="I655" s="57">
        <f t="shared" si="16"/>
        <v>36</v>
      </c>
      <c r="J655" s="55">
        <v>1</v>
      </c>
      <c r="K655" s="55">
        <v>25</v>
      </c>
      <c r="L655" s="55">
        <v>22</v>
      </c>
      <c r="M655" s="55" t="s">
        <v>1952</v>
      </c>
    </row>
    <row r="656" spans="2:13" ht="15" customHeight="1" x14ac:dyDescent="0.25">
      <c r="B656" s="55" t="s">
        <v>1954</v>
      </c>
      <c r="C656" s="55" t="s">
        <v>355</v>
      </c>
      <c r="D656" s="55" t="s">
        <v>1865</v>
      </c>
      <c r="E656" s="55" t="s">
        <v>1926</v>
      </c>
      <c r="F656" s="58" t="s">
        <v>1955</v>
      </c>
      <c r="G656" s="57" t="s">
        <v>310</v>
      </c>
      <c r="H656" s="65">
        <v>1</v>
      </c>
      <c r="I656" s="57">
        <f t="shared" si="16"/>
        <v>36</v>
      </c>
      <c r="J656" s="55">
        <v>1</v>
      </c>
      <c r="K656" s="55">
        <v>25</v>
      </c>
      <c r="L656" s="55">
        <v>26</v>
      </c>
      <c r="M656" s="55" t="s">
        <v>1954</v>
      </c>
    </row>
    <row r="657" spans="2:13" ht="15" customHeight="1" x14ac:dyDescent="0.25">
      <c r="B657" s="55" t="s">
        <v>1956</v>
      </c>
      <c r="C657" s="55" t="s">
        <v>355</v>
      </c>
      <c r="D657" s="55" t="s">
        <v>1865</v>
      </c>
      <c r="E657" s="55" t="s">
        <v>1926</v>
      </c>
      <c r="F657" s="58" t="s">
        <v>1957</v>
      </c>
      <c r="G657" s="57" t="s">
        <v>310</v>
      </c>
      <c r="H657" s="65">
        <v>1</v>
      </c>
      <c r="I657" s="57">
        <f t="shared" si="16"/>
        <v>36</v>
      </c>
      <c r="J657" s="55">
        <v>1</v>
      </c>
      <c r="K657" s="55">
        <v>25</v>
      </c>
      <c r="L657" s="55">
        <v>23</v>
      </c>
      <c r="M657" s="55" t="s">
        <v>1956</v>
      </c>
    </row>
    <row r="658" spans="2:13" ht="15" customHeight="1" x14ac:dyDescent="0.25">
      <c r="B658" s="55" t="s">
        <v>1405</v>
      </c>
      <c r="C658" s="55" t="s">
        <v>355</v>
      </c>
      <c r="D658" s="55" t="s">
        <v>1865</v>
      </c>
      <c r="E658" s="55" t="s">
        <v>1926</v>
      </c>
      <c r="F658" s="58" t="s">
        <v>1958</v>
      </c>
      <c r="G658" s="57" t="s">
        <v>310</v>
      </c>
      <c r="H658" s="65">
        <v>1</v>
      </c>
      <c r="I658" s="57">
        <f t="shared" si="16"/>
        <v>36</v>
      </c>
      <c r="J658" s="55">
        <v>2</v>
      </c>
      <c r="K658" s="55">
        <v>25</v>
      </c>
      <c r="L658" s="55">
        <v>46</v>
      </c>
      <c r="M658" s="55" t="s">
        <v>1405</v>
      </c>
    </row>
    <row r="659" spans="2:13" ht="15" customHeight="1" x14ac:dyDescent="0.25">
      <c r="B659" s="55" t="s">
        <v>1959</v>
      </c>
      <c r="C659" s="55" t="s">
        <v>355</v>
      </c>
      <c r="D659" s="55" t="s">
        <v>1865</v>
      </c>
      <c r="E659" s="55" t="s">
        <v>1926</v>
      </c>
      <c r="F659" s="58" t="s">
        <v>1960</v>
      </c>
      <c r="G659" s="57" t="s">
        <v>310</v>
      </c>
      <c r="H659" s="65">
        <v>1</v>
      </c>
      <c r="I659" s="57">
        <f t="shared" si="16"/>
        <v>36</v>
      </c>
      <c r="J659" s="55">
        <v>2</v>
      </c>
      <c r="K659" s="55">
        <v>25</v>
      </c>
      <c r="L659" s="55">
        <v>44</v>
      </c>
      <c r="M659" s="55" t="s">
        <v>1959</v>
      </c>
    </row>
    <row r="660" spans="2:13" ht="15" customHeight="1" x14ac:dyDescent="0.25">
      <c r="B660" s="55" t="s">
        <v>1961</v>
      </c>
      <c r="C660" s="55" t="s">
        <v>355</v>
      </c>
      <c r="D660" s="55" t="s">
        <v>1865</v>
      </c>
      <c r="E660" s="55" t="s">
        <v>1926</v>
      </c>
      <c r="F660" s="58" t="s">
        <v>1962</v>
      </c>
      <c r="G660" s="57" t="s">
        <v>310</v>
      </c>
      <c r="H660" s="65">
        <v>1</v>
      </c>
      <c r="I660" s="57">
        <f t="shared" si="16"/>
        <v>36</v>
      </c>
      <c r="J660" s="55">
        <v>2</v>
      </c>
      <c r="K660" s="55">
        <v>25</v>
      </c>
      <c r="L660" s="55">
        <v>43</v>
      </c>
      <c r="M660" s="55" t="s">
        <v>1961</v>
      </c>
    </row>
    <row r="661" spans="2:13" ht="15" customHeight="1" x14ac:dyDescent="0.25">
      <c r="B661" s="55" t="s">
        <v>1963</v>
      </c>
      <c r="C661" s="55" t="s">
        <v>355</v>
      </c>
      <c r="D661" s="55" t="s">
        <v>1865</v>
      </c>
      <c r="E661" s="55" t="s">
        <v>1926</v>
      </c>
      <c r="F661" s="58" t="s">
        <v>1964</v>
      </c>
      <c r="G661" s="57" t="s">
        <v>310</v>
      </c>
      <c r="H661" s="65">
        <v>1</v>
      </c>
      <c r="I661" s="57">
        <f t="shared" si="16"/>
        <v>36</v>
      </c>
      <c r="J661" s="55">
        <v>2</v>
      </c>
      <c r="K661" s="55">
        <v>25</v>
      </c>
      <c r="L661" s="55">
        <v>48</v>
      </c>
      <c r="M661" s="55" t="s">
        <v>1963</v>
      </c>
    </row>
    <row r="662" spans="2:13" ht="15" customHeight="1" x14ac:dyDescent="0.25">
      <c r="B662" s="55" t="s">
        <v>1965</v>
      </c>
      <c r="C662" s="55" t="s">
        <v>355</v>
      </c>
      <c r="D662" s="55" t="s">
        <v>1865</v>
      </c>
      <c r="E662" s="55" t="s">
        <v>1926</v>
      </c>
      <c r="F662" s="58" t="s">
        <v>1966</v>
      </c>
      <c r="G662" s="57" t="s">
        <v>310</v>
      </c>
      <c r="H662" s="65">
        <v>1</v>
      </c>
      <c r="I662" s="57">
        <f t="shared" si="16"/>
        <v>36</v>
      </c>
      <c r="J662" s="55">
        <v>2</v>
      </c>
      <c r="K662" s="55">
        <v>25</v>
      </c>
      <c r="L662" s="55">
        <v>46</v>
      </c>
      <c r="M662" s="55" t="s">
        <v>1965</v>
      </c>
    </row>
    <row r="663" spans="2:13" ht="15" customHeight="1" x14ac:dyDescent="0.25">
      <c r="B663" s="55" t="s">
        <v>1967</v>
      </c>
      <c r="C663" s="55" t="s">
        <v>355</v>
      </c>
      <c r="D663" s="55" t="s">
        <v>1865</v>
      </c>
      <c r="E663" s="55" t="s">
        <v>1926</v>
      </c>
      <c r="F663" s="58" t="s">
        <v>1968</v>
      </c>
      <c r="G663" s="57" t="s">
        <v>1354</v>
      </c>
      <c r="H663" s="65">
        <v>1</v>
      </c>
      <c r="I663" s="57">
        <f t="shared" si="16"/>
        <v>36</v>
      </c>
      <c r="J663" s="55">
        <v>2</v>
      </c>
      <c r="K663" s="55">
        <v>25</v>
      </c>
      <c r="L663" s="55">
        <v>65</v>
      </c>
      <c r="M663" s="55" t="s">
        <v>1967</v>
      </c>
    </row>
    <row r="664" spans="2:13" x14ac:dyDescent="0.25">
      <c r="B664" s="55" t="s">
        <v>1969</v>
      </c>
      <c r="C664" s="55" t="s">
        <v>355</v>
      </c>
      <c r="D664" s="55" t="s">
        <v>1865</v>
      </c>
      <c r="E664" s="55" t="s">
        <v>1926</v>
      </c>
      <c r="F664" s="58" t="s">
        <v>1970</v>
      </c>
      <c r="G664" s="57" t="s">
        <v>310</v>
      </c>
      <c r="H664" s="65">
        <v>1</v>
      </c>
      <c r="I664" s="57">
        <f t="shared" si="16"/>
        <v>36</v>
      </c>
      <c r="J664" s="55">
        <v>2</v>
      </c>
      <c r="K664" s="55">
        <v>25</v>
      </c>
      <c r="L664" s="55">
        <v>46</v>
      </c>
      <c r="M664" s="55" t="s">
        <v>1969</v>
      </c>
    </row>
    <row r="665" spans="2:13" x14ac:dyDescent="0.25">
      <c r="B665" s="55" t="s">
        <v>1971</v>
      </c>
      <c r="C665" s="55" t="s">
        <v>355</v>
      </c>
      <c r="D665" s="55" t="s">
        <v>1865</v>
      </c>
      <c r="E665" s="55" t="s">
        <v>1926</v>
      </c>
      <c r="F665" s="58" t="s">
        <v>1972</v>
      </c>
      <c r="G665" s="57" t="s">
        <v>310</v>
      </c>
      <c r="H665" s="65">
        <v>1</v>
      </c>
      <c r="I665" s="57">
        <f t="shared" si="16"/>
        <v>36</v>
      </c>
      <c r="J665" s="55">
        <v>2</v>
      </c>
      <c r="K665" s="55">
        <v>25</v>
      </c>
      <c r="L665" s="55">
        <v>45</v>
      </c>
      <c r="M665" s="55" t="s">
        <v>1971</v>
      </c>
    </row>
    <row r="666" spans="2:13" ht="15" customHeight="1" x14ac:dyDescent="0.25">
      <c r="B666" s="55" t="s">
        <v>1973</v>
      </c>
      <c r="C666" s="55" t="s">
        <v>355</v>
      </c>
      <c r="D666" s="55" t="s">
        <v>1865</v>
      </c>
      <c r="E666" s="55" t="s">
        <v>1926</v>
      </c>
      <c r="F666" s="58" t="s">
        <v>1974</v>
      </c>
      <c r="G666" s="57" t="s">
        <v>310</v>
      </c>
      <c r="H666" s="65">
        <v>1</v>
      </c>
      <c r="I666" s="57">
        <f t="shared" si="16"/>
        <v>36</v>
      </c>
      <c r="J666" s="55">
        <v>2</v>
      </c>
      <c r="K666" s="55">
        <v>25</v>
      </c>
      <c r="L666" s="55">
        <v>50</v>
      </c>
      <c r="M666" s="55" t="s">
        <v>1973</v>
      </c>
    </row>
    <row r="667" spans="2:13" x14ac:dyDescent="0.25">
      <c r="B667" s="55" t="s">
        <v>1975</v>
      </c>
      <c r="C667" s="55" t="s">
        <v>355</v>
      </c>
      <c r="D667" s="55" t="s">
        <v>1865</v>
      </c>
      <c r="E667" s="55" t="s">
        <v>1926</v>
      </c>
      <c r="F667" s="58" t="s">
        <v>1976</v>
      </c>
      <c r="G667" s="57" t="s">
        <v>310</v>
      </c>
      <c r="H667" s="65">
        <v>1</v>
      </c>
      <c r="I667" s="57">
        <f t="shared" si="16"/>
        <v>36</v>
      </c>
      <c r="J667" s="55">
        <v>2</v>
      </c>
      <c r="K667" s="55">
        <v>25</v>
      </c>
      <c r="L667" s="55">
        <v>42</v>
      </c>
      <c r="M667" s="55" t="s">
        <v>1975</v>
      </c>
    </row>
    <row r="668" spans="2:13" x14ac:dyDescent="0.25">
      <c r="B668" s="55" t="s">
        <v>1977</v>
      </c>
      <c r="C668" s="55" t="s">
        <v>355</v>
      </c>
      <c r="D668" s="55" t="s">
        <v>1865</v>
      </c>
      <c r="E668" s="55" t="s">
        <v>1926</v>
      </c>
      <c r="F668" s="58" t="s">
        <v>1978</v>
      </c>
      <c r="G668" s="57" t="s">
        <v>310</v>
      </c>
      <c r="H668" s="65">
        <v>1</v>
      </c>
      <c r="I668" s="57">
        <f t="shared" si="16"/>
        <v>36</v>
      </c>
      <c r="J668" s="55">
        <v>2</v>
      </c>
      <c r="K668" s="55">
        <v>25</v>
      </c>
      <c r="L668" s="55">
        <v>70</v>
      </c>
      <c r="M668" s="55" t="s">
        <v>1977</v>
      </c>
    </row>
    <row r="669" spans="2:13" x14ac:dyDescent="0.25">
      <c r="B669" s="55" t="s">
        <v>1418</v>
      </c>
      <c r="C669" s="55" t="s">
        <v>355</v>
      </c>
      <c r="D669" s="55" t="s">
        <v>1865</v>
      </c>
      <c r="E669" s="55" t="s">
        <v>1926</v>
      </c>
      <c r="F669" s="58" t="s">
        <v>1979</v>
      </c>
      <c r="G669" s="57" t="s">
        <v>310</v>
      </c>
      <c r="H669" s="65">
        <v>1</v>
      </c>
      <c r="I669" s="57">
        <f t="shared" si="16"/>
        <v>36</v>
      </c>
      <c r="J669" s="55">
        <v>3</v>
      </c>
      <c r="K669" s="55">
        <v>25</v>
      </c>
      <c r="L669" s="55">
        <v>67</v>
      </c>
      <c r="M669" s="55" t="s">
        <v>1418</v>
      </c>
    </row>
    <row r="670" spans="2:13" x14ac:dyDescent="0.25">
      <c r="B670" s="55" t="s">
        <v>1980</v>
      </c>
      <c r="C670" s="55" t="s">
        <v>355</v>
      </c>
      <c r="D670" s="55" t="s">
        <v>1865</v>
      </c>
      <c r="E670" s="55" t="s">
        <v>1926</v>
      </c>
      <c r="F670" s="58" t="s">
        <v>1981</v>
      </c>
      <c r="G670" s="57" t="s">
        <v>310</v>
      </c>
      <c r="H670" s="65">
        <v>1</v>
      </c>
      <c r="I670" s="57">
        <f t="shared" si="16"/>
        <v>36</v>
      </c>
      <c r="J670" s="55">
        <v>3</v>
      </c>
      <c r="K670" s="55">
        <v>25</v>
      </c>
      <c r="L670" s="55">
        <v>66</v>
      </c>
      <c r="M670" s="55" t="s">
        <v>1980</v>
      </c>
    </row>
    <row r="671" spans="2:13" x14ac:dyDescent="0.25">
      <c r="B671" s="55" t="s">
        <v>1982</v>
      </c>
      <c r="C671" s="55" t="s">
        <v>355</v>
      </c>
      <c r="D671" s="55" t="s">
        <v>1865</v>
      </c>
      <c r="E671" s="55" t="s">
        <v>1926</v>
      </c>
      <c r="F671" s="58" t="s">
        <v>1983</v>
      </c>
      <c r="G671" s="57" t="s">
        <v>310</v>
      </c>
      <c r="H671" s="65">
        <v>1</v>
      </c>
      <c r="I671" s="57">
        <f t="shared" si="16"/>
        <v>36</v>
      </c>
      <c r="J671" s="55">
        <v>3</v>
      </c>
      <c r="K671" s="55">
        <v>25</v>
      </c>
      <c r="L671" s="55">
        <v>72</v>
      </c>
      <c r="M671" s="55" t="s">
        <v>1982</v>
      </c>
    </row>
    <row r="672" spans="2:13" x14ac:dyDescent="0.25">
      <c r="B672" s="55" t="s">
        <v>1984</v>
      </c>
      <c r="C672" s="55" t="s">
        <v>355</v>
      </c>
      <c r="D672" s="55" t="s">
        <v>1865</v>
      </c>
      <c r="E672" s="55" t="s">
        <v>1926</v>
      </c>
      <c r="F672" s="58" t="s">
        <v>1985</v>
      </c>
      <c r="G672" s="57" t="s">
        <v>310</v>
      </c>
      <c r="H672" s="65">
        <v>1</v>
      </c>
      <c r="I672" s="57">
        <f t="shared" si="16"/>
        <v>36</v>
      </c>
      <c r="J672" s="55">
        <v>3</v>
      </c>
      <c r="K672" s="55">
        <v>25</v>
      </c>
      <c r="L672" s="55">
        <v>62</v>
      </c>
      <c r="M672" s="55" t="s">
        <v>1984</v>
      </c>
    </row>
    <row r="673" spans="2:13" x14ac:dyDescent="0.25">
      <c r="B673" s="55" t="s">
        <v>1429</v>
      </c>
      <c r="C673" s="55" t="s">
        <v>355</v>
      </c>
      <c r="D673" s="55" t="s">
        <v>1865</v>
      </c>
      <c r="E673" s="55" t="s">
        <v>1926</v>
      </c>
      <c r="F673" s="58" t="s">
        <v>1986</v>
      </c>
      <c r="G673" s="57" t="s">
        <v>310</v>
      </c>
      <c r="H673" s="65">
        <v>1</v>
      </c>
      <c r="I673" s="57">
        <f t="shared" si="16"/>
        <v>36</v>
      </c>
      <c r="J673" s="55">
        <v>4</v>
      </c>
      <c r="K673" s="55">
        <v>25</v>
      </c>
      <c r="L673" s="55">
        <v>87</v>
      </c>
      <c r="M673" s="55" t="s">
        <v>1429</v>
      </c>
    </row>
    <row r="674" spans="2:13" x14ac:dyDescent="0.25">
      <c r="B674" s="55" t="s">
        <v>1987</v>
      </c>
      <c r="C674" s="55" t="s">
        <v>355</v>
      </c>
      <c r="D674" s="55" t="s">
        <v>1865</v>
      </c>
      <c r="E674" s="55" t="s">
        <v>1926</v>
      </c>
      <c r="F674" s="58" t="s">
        <v>1988</v>
      </c>
      <c r="G674" s="57" t="s">
        <v>310</v>
      </c>
      <c r="H674" s="65">
        <v>1</v>
      </c>
      <c r="I674" s="57">
        <f t="shared" si="16"/>
        <v>36</v>
      </c>
      <c r="J674" s="55">
        <v>4</v>
      </c>
      <c r="K674" s="55">
        <v>25</v>
      </c>
      <c r="L674" s="55">
        <v>86</v>
      </c>
      <c r="M674" s="55" t="s">
        <v>1987</v>
      </c>
    </row>
    <row r="675" spans="2:13" x14ac:dyDescent="0.25">
      <c r="B675" s="55" t="s">
        <v>1989</v>
      </c>
      <c r="C675" s="55" t="s">
        <v>355</v>
      </c>
      <c r="D675" s="55" t="s">
        <v>1865</v>
      </c>
      <c r="E675" s="55" t="s">
        <v>1926</v>
      </c>
      <c r="F675" s="58" t="s">
        <v>1990</v>
      </c>
      <c r="G675" s="57" t="s">
        <v>310</v>
      </c>
      <c r="H675" s="65">
        <v>1</v>
      </c>
      <c r="I675" s="57">
        <f t="shared" si="16"/>
        <v>36</v>
      </c>
      <c r="J675" s="55">
        <v>4</v>
      </c>
      <c r="K675" s="55">
        <v>25</v>
      </c>
      <c r="L675" s="55">
        <v>89</v>
      </c>
      <c r="M675" s="55" t="s">
        <v>1989</v>
      </c>
    </row>
    <row r="676" spans="2:13" x14ac:dyDescent="0.25">
      <c r="B676" s="55" t="s">
        <v>1991</v>
      </c>
      <c r="C676" s="55" t="s">
        <v>355</v>
      </c>
      <c r="D676" s="55" t="s">
        <v>1865</v>
      </c>
      <c r="E676" s="55" t="s">
        <v>1926</v>
      </c>
      <c r="F676" s="58" t="s">
        <v>1992</v>
      </c>
      <c r="G676" s="57" t="s">
        <v>310</v>
      </c>
      <c r="H676" s="65">
        <v>1</v>
      </c>
      <c r="I676" s="57">
        <f t="shared" si="16"/>
        <v>36</v>
      </c>
      <c r="J676" s="55">
        <v>4</v>
      </c>
      <c r="K676" s="55">
        <v>25</v>
      </c>
      <c r="L676" s="55">
        <v>84</v>
      </c>
      <c r="M676" s="55" t="s">
        <v>1991</v>
      </c>
    </row>
    <row r="677" spans="2:13" x14ac:dyDescent="0.25">
      <c r="B677" s="55" t="s">
        <v>1993</v>
      </c>
      <c r="C677" s="55" t="s">
        <v>355</v>
      </c>
      <c r="D677" s="55" t="s">
        <v>1865</v>
      </c>
      <c r="E677" s="55" t="s">
        <v>1926</v>
      </c>
      <c r="F677" s="58" t="s">
        <v>1994</v>
      </c>
      <c r="G677" s="57" t="s">
        <v>310</v>
      </c>
      <c r="H677" s="65">
        <v>1</v>
      </c>
      <c r="I677" s="57">
        <f t="shared" si="16"/>
        <v>36</v>
      </c>
      <c r="J677" s="55">
        <v>6</v>
      </c>
      <c r="K677" s="55">
        <v>25</v>
      </c>
      <c r="L677" s="55">
        <v>134</v>
      </c>
      <c r="M677" s="55" t="s">
        <v>1993</v>
      </c>
    </row>
    <row r="678" spans="2:13" x14ac:dyDescent="0.25">
      <c r="B678" s="63" t="s">
        <v>1995</v>
      </c>
      <c r="C678" s="55" t="s">
        <v>355</v>
      </c>
      <c r="D678" s="55" t="s">
        <v>1865</v>
      </c>
      <c r="E678" s="63" t="s">
        <v>1830</v>
      </c>
      <c r="F678" s="64" t="s">
        <v>1996</v>
      </c>
      <c r="G678" s="62" t="s">
        <v>310</v>
      </c>
      <c r="H678" s="57">
        <v>1</v>
      </c>
      <c r="I678" s="57">
        <f t="shared" si="16"/>
        <v>48</v>
      </c>
      <c r="J678" s="63">
        <v>10</v>
      </c>
      <c r="K678" s="63">
        <v>54</v>
      </c>
      <c r="L678" s="63">
        <v>588</v>
      </c>
      <c r="M678" s="63" t="s">
        <v>1995</v>
      </c>
    </row>
    <row r="679" spans="2:13" ht="15" customHeight="1" x14ac:dyDescent="0.25">
      <c r="B679" s="63" t="s">
        <v>1997</v>
      </c>
      <c r="C679" s="55" t="s">
        <v>355</v>
      </c>
      <c r="D679" s="55" t="s">
        <v>1865</v>
      </c>
      <c r="E679" s="63" t="s">
        <v>1830</v>
      </c>
      <c r="F679" s="64" t="s">
        <v>1998</v>
      </c>
      <c r="G679" s="62" t="s">
        <v>310</v>
      </c>
      <c r="H679" s="62">
        <v>1</v>
      </c>
      <c r="I679" s="57">
        <f t="shared" si="16"/>
        <v>48</v>
      </c>
      <c r="J679" s="63">
        <v>12</v>
      </c>
      <c r="K679" s="63">
        <v>54</v>
      </c>
      <c r="L679" s="63">
        <v>702</v>
      </c>
      <c r="M679" s="63" t="s">
        <v>1997</v>
      </c>
    </row>
    <row r="680" spans="2:13" ht="15" customHeight="1" x14ac:dyDescent="0.25">
      <c r="B680" s="55" t="s">
        <v>1446</v>
      </c>
      <c r="C680" s="55" t="s">
        <v>355</v>
      </c>
      <c r="D680" s="55" t="s">
        <v>1865</v>
      </c>
      <c r="E680" s="55" t="s">
        <v>1999</v>
      </c>
      <c r="F680" s="58" t="s">
        <v>2000</v>
      </c>
      <c r="G680" s="57" t="s">
        <v>310</v>
      </c>
      <c r="H680" s="65">
        <v>1</v>
      </c>
      <c r="I680" s="57">
        <f t="shared" si="16"/>
        <v>48</v>
      </c>
      <c r="J680" s="55">
        <v>1</v>
      </c>
      <c r="K680" s="55">
        <v>32</v>
      </c>
      <c r="L680" s="55">
        <v>31</v>
      </c>
      <c r="M680" s="55" t="s">
        <v>1446</v>
      </c>
    </row>
    <row r="681" spans="2:13" ht="15" customHeight="1" x14ac:dyDescent="0.25">
      <c r="B681" s="55" t="s">
        <v>2001</v>
      </c>
      <c r="C681" s="55" t="s">
        <v>355</v>
      </c>
      <c r="D681" s="55" t="s">
        <v>1865</v>
      </c>
      <c r="E681" s="55" t="s">
        <v>1999</v>
      </c>
      <c r="F681" s="58" t="s">
        <v>2002</v>
      </c>
      <c r="G681" s="57" t="s">
        <v>310</v>
      </c>
      <c r="H681" s="65">
        <v>1</v>
      </c>
      <c r="I681" s="57">
        <f t="shared" si="16"/>
        <v>48</v>
      </c>
      <c r="J681" s="55">
        <v>1</v>
      </c>
      <c r="K681" s="55">
        <v>32</v>
      </c>
      <c r="L681" s="55">
        <v>30</v>
      </c>
      <c r="M681" s="55" t="s">
        <v>2001</v>
      </c>
    </row>
    <row r="682" spans="2:13" x14ac:dyDescent="0.25">
      <c r="B682" s="55" t="s">
        <v>2003</v>
      </c>
      <c r="C682" s="55" t="s">
        <v>355</v>
      </c>
      <c r="D682" s="55" t="s">
        <v>1865</v>
      </c>
      <c r="E682" s="55" t="s">
        <v>1999</v>
      </c>
      <c r="F682" s="58" t="s">
        <v>2004</v>
      </c>
      <c r="G682" s="57" t="s">
        <v>310</v>
      </c>
      <c r="H682" s="65">
        <v>1</v>
      </c>
      <c r="I682" s="57">
        <f t="shared" si="16"/>
        <v>48</v>
      </c>
      <c r="J682" s="55">
        <v>1</v>
      </c>
      <c r="K682" s="55">
        <v>32</v>
      </c>
      <c r="L682" s="55">
        <v>33</v>
      </c>
      <c r="M682" s="55" t="s">
        <v>2003</v>
      </c>
    </row>
    <row r="683" spans="2:13" x14ac:dyDescent="0.25">
      <c r="B683" s="55" t="s">
        <v>2005</v>
      </c>
      <c r="C683" s="55" t="s">
        <v>355</v>
      </c>
      <c r="D683" s="55" t="s">
        <v>1865</v>
      </c>
      <c r="E683" s="55" t="s">
        <v>1999</v>
      </c>
      <c r="F683" s="58" t="s">
        <v>2006</v>
      </c>
      <c r="G683" s="57" t="s">
        <v>310</v>
      </c>
      <c r="H683" s="65">
        <v>1</v>
      </c>
      <c r="I683" s="57">
        <f t="shared" si="16"/>
        <v>48</v>
      </c>
      <c r="J683" s="55">
        <v>1</v>
      </c>
      <c r="K683" s="55">
        <v>32</v>
      </c>
      <c r="L683" s="55">
        <v>26</v>
      </c>
      <c r="M683" s="55" t="s">
        <v>2005</v>
      </c>
    </row>
    <row r="684" spans="2:13" x14ac:dyDescent="0.25">
      <c r="B684" s="55" t="s">
        <v>2007</v>
      </c>
      <c r="C684" s="55" t="s">
        <v>355</v>
      </c>
      <c r="D684" s="55" t="s">
        <v>1865</v>
      </c>
      <c r="E684" s="55" t="s">
        <v>1999</v>
      </c>
      <c r="F684" s="58" t="s">
        <v>2008</v>
      </c>
      <c r="G684" s="57" t="s">
        <v>310</v>
      </c>
      <c r="H684" s="65">
        <v>1</v>
      </c>
      <c r="I684" s="57">
        <f t="shared" si="16"/>
        <v>48</v>
      </c>
      <c r="J684" s="55">
        <v>1</v>
      </c>
      <c r="K684" s="55">
        <v>32</v>
      </c>
      <c r="L684" s="55">
        <v>30</v>
      </c>
      <c r="M684" s="55" t="s">
        <v>2007</v>
      </c>
    </row>
    <row r="685" spans="2:13" ht="15" customHeight="1" x14ac:dyDescent="0.25">
      <c r="B685" s="55" t="s">
        <v>2009</v>
      </c>
      <c r="C685" s="55" t="s">
        <v>355</v>
      </c>
      <c r="D685" s="55" t="s">
        <v>1865</v>
      </c>
      <c r="E685" s="55" t="s">
        <v>1999</v>
      </c>
      <c r="F685" s="58" t="s">
        <v>2010</v>
      </c>
      <c r="G685" s="57" t="s">
        <v>310</v>
      </c>
      <c r="H685" s="65">
        <v>1</v>
      </c>
      <c r="I685" s="57">
        <f t="shared" si="16"/>
        <v>48</v>
      </c>
      <c r="J685" s="55">
        <v>1</v>
      </c>
      <c r="K685" s="55">
        <v>32</v>
      </c>
      <c r="L685" s="55">
        <v>31</v>
      </c>
      <c r="M685" s="55" t="s">
        <v>2009</v>
      </c>
    </row>
    <row r="686" spans="2:13" ht="15" customHeight="1" x14ac:dyDescent="0.25">
      <c r="B686" s="55" t="s">
        <v>2011</v>
      </c>
      <c r="C686" s="55" t="s">
        <v>355</v>
      </c>
      <c r="D686" s="55" t="s">
        <v>1865</v>
      </c>
      <c r="E686" s="55" t="s">
        <v>1999</v>
      </c>
      <c r="F686" s="58" t="s">
        <v>2012</v>
      </c>
      <c r="G686" s="57" t="s">
        <v>310</v>
      </c>
      <c r="H686" s="65">
        <v>1</v>
      </c>
      <c r="I686" s="57">
        <f t="shared" si="16"/>
        <v>48</v>
      </c>
      <c r="J686" s="55">
        <v>1</v>
      </c>
      <c r="K686" s="55">
        <v>32</v>
      </c>
      <c r="L686" s="55">
        <v>26</v>
      </c>
      <c r="M686" s="55" t="s">
        <v>2011</v>
      </c>
    </row>
    <row r="687" spans="2:13" x14ac:dyDescent="0.25">
      <c r="B687" s="55" t="s">
        <v>2013</v>
      </c>
      <c r="C687" s="55" t="s">
        <v>355</v>
      </c>
      <c r="D687" s="55" t="s">
        <v>1865</v>
      </c>
      <c r="E687" s="55" t="s">
        <v>1999</v>
      </c>
      <c r="F687" s="58" t="s">
        <v>2014</v>
      </c>
      <c r="G687" s="57" t="s">
        <v>310</v>
      </c>
      <c r="H687" s="65">
        <v>1</v>
      </c>
      <c r="I687" s="57">
        <f t="shared" si="16"/>
        <v>48</v>
      </c>
      <c r="J687" s="55">
        <v>1</v>
      </c>
      <c r="K687" s="55">
        <v>32</v>
      </c>
      <c r="L687" s="55">
        <v>28</v>
      </c>
      <c r="M687" s="55" t="s">
        <v>2013</v>
      </c>
    </row>
    <row r="688" spans="2:13" x14ac:dyDescent="0.25">
      <c r="B688" s="55" t="s">
        <v>2015</v>
      </c>
      <c r="C688" s="55" t="s">
        <v>355</v>
      </c>
      <c r="D688" s="55" t="s">
        <v>1865</v>
      </c>
      <c r="E688" s="55" t="s">
        <v>1999</v>
      </c>
      <c r="F688" s="58" t="s">
        <v>2016</v>
      </c>
      <c r="G688" s="57" t="s">
        <v>310</v>
      </c>
      <c r="H688" s="65">
        <v>1</v>
      </c>
      <c r="I688" s="57">
        <f t="shared" si="16"/>
        <v>48</v>
      </c>
      <c r="J688" s="55">
        <v>1</v>
      </c>
      <c r="K688" s="55">
        <v>32</v>
      </c>
      <c r="L688" s="55">
        <v>26</v>
      </c>
      <c r="M688" s="55" t="s">
        <v>2015</v>
      </c>
    </row>
    <row r="689" spans="2:13" x14ac:dyDescent="0.25">
      <c r="B689" s="55" t="s">
        <v>2017</v>
      </c>
      <c r="C689" s="55" t="s">
        <v>355</v>
      </c>
      <c r="D689" s="55" t="s">
        <v>1865</v>
      </c>
      <c r="E689" s="55" t="s">
        <v>1999</v>
      </c>
      <c r="F689" s="58" t="s">
        <v>2018</v>
      </c>
      <c r="G689" s="57" t="s">
        <v>310</v>
      </c>
      <c r="H689" s="65">
        <v>1</v>
      </c>
      <c r="I689" s="57">
        <f t="shared" si="16"/>
        <v>48</v>
      </c>
      <c r="J689" s="55">
        <v>1</v>
      </c>
      <c r="K689" s="55">
        <v>32</v>
      </c>
      <c r="L689" s="55">
        <v>36</v>
      </c>
      <c r="M689" s="55" t="s">
        <v>2017</v>
      </c>
    </row>
    <row r="690" spans="2:13" ht="15" customHeight="1" x14ac:dyDescent="0.25">
      <c r="B690" s="55" t="s">
        <v>2019</v>
      </c>
      <c r="C690" s="55" t="s">
        <v>355</v>
      </c>
      <c r="D690" s="55" t="s">
        <v>1865</v>
      </c>
      <c r="E690" s="55" t="s">
        <v>1999</v>
      </c>
      <c r="F690" s="58" t="s">
        <v>2020</v>
      </c>
      <c r="G690" s="57" t="s">
        <v>1354</v>
      </c>
      <c r="H690" s="65">
        <v>1</v>
      </c>
      <c r="I690" s="57">
        <f t="shared" si="16"/>
        <v>48</v>
      </c>
      <c r="J690" s="55">
        <v>1</v>
      </c>
      <c r="K690" s="55">
        <v>32</v>
      </c>
      <c r="L690" s="55">
        <v>35</v>
      </c>
      <c r="M690" s="55" t="s">
        <v>2019</v>
      </c>
    </row>
    <row r="691" spans="2:13" x14ac:dyDescent="0.25">
      <c r="B691" s="55" t="s">
        <v>2021</v>
      </c>
      <c r="C691" s="55" t="s">
        <v>355</v>
      </c>
      <c r="D691" s="55" t="s">
        <v>1865</v>
      </c>
      <c r="E691" s="55" t="s">
        <v>1999</v>
      </c>
      <c r="F691" s="58" t="s">
        <v>2022</v>
      </c>
      <c r="G691" s="57" t="s">
        <v>310</v>
      </c>
      <c r="H691" s="65">
        <v>1</v>
      </c>
      <c r="I691" s="57">
        <f t="shared" si="16"/>
        <v>48</v>
      </c>
      <c r="J691" s="55">
        <v>1</v>
      </c>
      <c r="K691" s="55">
        <v>32</v>
      </c>
      <c r="L691" s="55">
        <v>32</v>
      </c>
      <c r="M691" s="55" t="s">
        <v>2021</v>
      </c>
    </row>
    <row r="692" spans="2:13" x14ac:dyDescent="0.25">
      <c r="B692" s="55" t="s">
        <v>2023</v>
      </c>
      <c r="C692" s="55" t="s">
        <v>355</v>
      </c>
      <c r="D692" s="55" t="s">
        <v>1865</v>
      </c>
      <c r="E692" s="55" t="s">
        <v>1999</v>
      </c>
      <c r="F692" s="58" t="s">
        <v>2024</v>
      </c>
      <c r="G692" s="57" t="s">
        <v>310</v>
      </c>
      <c r="H692" s="65">
        <v>1</v>
      </c>
      <c r="I692" s="57">
        <f t="shared" si="16"/>
        <v>48</v>
      </c>
      <c r="J692" s="55">
        <v>1</v>
      </c>
      <c r="K692" s="55">
        <v>32</v>
      </c>
      <c r="L692" s="55">
        <v>30</v>
      </c>
      <c r="M692" s="55" t="s">
        <v>2023</v>
      </c>
    </row>
    <row r="693" spans="2:13" ht="15" customHeight="1" x14ac:dyDescent="0.25">
      <c r="B693" s="55" t="s">
        <v>2025</v>
      </c>
      <c r="C693" s="55" t="s">
        <v>355</v>
      </c>
      <c r="D693" s="55" t="s">
        <v>1865</v>
      </c>
      <c r="E693" s="55" t="s">
        <v>1999</v>
      </c>
      <c r="F693" s="58" t="s">
        <v>2026</v>
      </c>
      <c r="G693" s="57" t="s">
        <v>310</v>
      </c>
      <c r="H693" s="65">
        <v>1</v>
      </c>
      <c r="I693" s="57">
        <f t="shared" si="16"/>
        <v>48</v>
      </c>
      <c r="J693" s="55">
        <v>1</v>
      </c>
      <c r="K693" s="55">
        <v>32</v>
      </c>
      <c r="L693" s="55">
        <v>39</v>
      </c>
      <c r="M693" s="55" t="s">
        <v>2025</v>
      </c>
    </row>
    <row r="694" spans="2:13" ht="15" customHeight="1" x14ac:dyDescent="0.25">
      <c r="B694" s="55" t="s">
        <v>2027</v>
      </c>
      <c r="C694" s="55" t="s">
        <v>355</v>
      </c>
      <c r="D694" s="55" t="s">
        <v>1865</v>
      </c>
      <c r="E694" s="55" t="s">
        <v>1999</v>
      </c>
      <c r="F694" s="58" t="s">
        <v>2028</v>
      </c>
      <c r="G694" s="57" t="s">
        <v>310</v>
      </c>
      <c r="H694" s="65">
        <v>1</v>
      </c>
      <c r="I694" s="57">
        <f t="shared" si="16"/>
        <v>48</v>
      </c>
      <c r="J694" s="55">
        <v>1</v>
      </c>
      <c r="K694" s="55">
        <v>32</v>
      </c>
      <c r="L694" s="55">
        <v>27</v>
      </c>
      <c r="M694" s="55" t="s">
        <v>2027</v>
      </c>
    </row>
    <row r="695" spans="2:13" ht="15" customHeight="1" x14ac:dyDescent="0.25">
      <c r="B695" s="55" t="s">
        <v>2029</v>
      </c>
      <c r="C695" s="55" t="s">
        <v>355</v>
      </c>
      <c r="D695" s="55" t="s">
        <v>1865</v>
      </c>
      <c r="E695" s="55" t="s">
        <v>1999</v>
      </c>
      <c r="F695" s="58" t="s">
        <v>2030</v>
      </c>
      <c r="G695" s="57" t="s">
        <v>310</v>
      </c>
      <c r="H695" s="65">
        <v>1</v>
      </c>
      <c r="I695" s="57">
        <f t="shared" si="16"/>
        <v>48</v>
      </c>
      <c r="J695" s="55">
        <v>1</v>
      </c>
      <c r="K695" s="55">
        <v>32</v>
      </c>
      <c r="L695" s="55">
        <v>31</v>
      </c>
      <c r="M695" s="55" t="s">
        <v>2029</v>
      </c>
    </row>
    <row r="696" spans="2:13" ht="15" customHeight="1" x14ac:dyDescent="0.25">
      <c r="B696" s="55" t="s">
        <v>2031</v>
      </c>
      <c r="C696" s="55" t="s">
        <v>355</v>
      </c>
      <c r="D696" s="55" t="s">
        <v>1865</v>
      </c>
      <c r="E696" s="55" t="s">
        <v>1999</v>
      </c>
      <c r="F696" s="58" t="s">
        <v>2032</v>
      </c>
      <c r="G696" s="57" t="s">
        <v>310</v>
      </c>
      <c r="H696" s="65">
        <v>1</v>
      </c>
      <c r="I696" s="57">
        <f t="shared" si="16"/>
        <v>48</v>
      </c>
      <c r="J696" s="55">
        <v>1</v>
      </c>
      <c r="K696" s="55">
        <v>32</v>
      </c>
      <c r="L696" s="55">
        <v>33</v>
      </c>
      <c r="M696" s="55" t="s">
        <v>2031</v>
      </c>
    </row>
    <row r="697" spans="2:13" x14ac:dyDescent="0.25">
      <c r="B697" s="55" t="s">
        <v>2033</v>
      </c>
      <c r="C697" s="55" t="s">
        <v>355</v>
      </c>
      <c r="D697" s="55" t="s">
        <v>1865</v>
      </c>
      <c r="E697" s="55" t="s">
        <v>1999</v>
      </c>
      <c r="F697" s="58" t="s">
        <v>2034</v>
      </c>
      <c r="G697" s="57" t="s">
        <v>310</v>
      </c>
      <c r="H697" s="65">
        <v>1</v>
      </c>
      <c r="I697" s="57">
        <f t="shared" si="16"/>
        <v>48</v>
      </c>
      <c r="J697" s="55">
        <v>1</v>
      </c>
      <c r="K697" s="55">
        <v>32</v>
      </c>
      <c r="L697" s="55">
        <v>25</v>
      </c>
      <c r="M697" s="55" t="s">
        <v>2033</v>
      </c>
    </row>
    <row r="698" spans="2:13" x14ac:dyDescent="0.25">
      <c r="B698" s="55" t="s">
        <v>2035</v>
      </c>
      <c r="C698" s="55" t="s">
        <v>355</v>
      </c>
      <c r="D698" s="55" t="s">
        <v>1865</v>
      </c>
      <c r="E698" s="55" t="s">
        <v>1999</v>
      </c>
      <c r="F698" s="58" t="s">
        <v>2036</v>
      </c>
      <c r="G698" s="57" t="s">
        <v>310</v>
      </c>
      <c r="H698" s="65">
        <v>1</v>
      </c>
      <c r="I698" s="57">
        <f t="shared" si="16"/>
        <v>48</v>
      </c>
      <c r="J698" s="55">
        <v>1</v>
      </c>
      <c r="K698" s="55">
        <v>32</v>
      </c>
      <c r="L698" s="55">
        <v>30</v>
      </c>
      <c r="M698" s="55" t="s">
        <v>2035</v>
      </c>
    </row>
    <row r="699" spans="2:13" x14ac:dyDescent="0.25">
      <c r="B699" s="55" t="s">
        <v>2037</v>
      </c>
      <c r="C699" s="55" t="s">
        <v>355</v>
      </c>
      <c r="D699" s="55" t="s">
        <v>1865</v>
      </c>
      <c r="E699" s="55" t="s">
        <v>1999</v>
      </c>
      <c r="F699" s="58" t="s">
        <v>2038</v>
      </c>
      <c r="G699" s="57" t="s">
        <v>310</v>
      </c>
      <c r="H699" s="65">
        <v>1</v>
      </c>
      <c r="I699" s="57">
        <f t="shared" si="16"/>
        <v>48</v>
      </c>
      <c r="J699" s="55">
        <v>1</v>
      </c>
      <c r="K699" s="55">
        <v>32</v>
      </c>
      <c r="L699" s="55">
        <v>26</v>
      </c>
      <c r="M699" s="55" t="s">
        <v>2037</v>
      </c>
    </row>
    <row r="700" spans="2:13" x14ac:dyDescent="0.25">
      <c r="B700" s="55" t="s">
        <v>2039</v>
      </c>
      <c r="C700" s="55" t="s">
        <v>355</v>
      </c>
      <c r="D700" s="55" t="s">
        <v>1865</v>
      </c>
      <c r="E700" s="55" t="s">
        <v>1999</v>
      </c>
      <c r="F700" s="58" t="s">
        <v>2040</v>
      </c>
      <c r="G700" s="57" t="s">
        <v>310</v>
      </c>
      <c r="H700" s="65">
        <v>1</v>
      </c>
      <c r="I700" s="57">
        <f t="shared" si="16"/>
        <v>48</v>
      </c>
      <c r="J700" s="55">
        <v>1</v>
      </c>
      <c r="K700" s="55">
        <v>32</v>
      </c>
      <c r="L700" s="55">
        <v>39</v>
      </c>
      <c r="M700" s="55" t="s">
        <v>2039</v>
      </c>
    </row>
    <row r="701" spans="2:13" x14ac:dyDescent="0.25">
      <c r="B701" s="55" t="s">
        <v>2041</v>
      </c>
      <c r="C701" s="55" t="s">
        <v>355</v>
      </c>
      <c r="D701" s="55" t="s">
        <v>1865</v>
      </c>
      <c r="E701" s="55" t="s">
        <v>1999</v>
      </c>
      <c r="F701" s="58" t="s">
        <v>2042</v>
      </c>
      <c r="G701" s="57" t="s">
        <v>310</v>
      </c>
      <c r="H701" s="65">
        <v>1</v>
      </c>
      <c r="I701" s="57">
        <f t="shared" si="16"/>
        <v>48</v>
      </c>
      <c r="J701" s="55">
        <v>1</v>
      </c>
      <c r="K701" s="55">
        <v>32</v>
      </c>
      <c r="L701" s="55">
        <v>27</v>
      </c>
      <c r="M701" s="55" t="s">
        <v>2041</v>
      </c>
    </row>
    <row r="702" spans="2:13" x14ac:dyDescent="0.25">
      <c r="B702" s="63" t="s">
        <v>2043</v>
      </c>
      <c r="C702" s="55" t="s">
        <v>355</v>
      </c>
      <c r="D702" s="55" t="s">
        <v>1865</v>
      </c>
      <c r="E702" s="63" t="s">
        <v>1926</v>
      </c>
      <c r="F702" s="64" t="s">
        <v>2044</v>
      </c>
      <c r="G702" s="62" t="s">
        <v>310</v>
      </c>
      <c r="H702" s="65">
        <v>1</v>
      </c>
      <c r="I702" s="57">
        <f t="shared" si="16"/>
        <v>48</v>
      </c>
      <c r="J702" s="63">
        <v>1</v>
      </c>
      <c r="K702" s="63">
        <v>25</v>
      </c>
      <c r="L702" s="63">
        <v>22</v>
      </c>
      <c r="M702" s="63" t="s">
        <v>2043</v>
      </c>
    </row>
    <row r="703" spans="2:13" x14ac:dyDescent="0.25">
      <c r="B703" s="63" t="s">
        <v>2045</v>
      </c>
      <c r="C703" s="55" t="s">
        <v>355</v>
      </c>
      <c r="D703" s="55" t="s">
        <v>1865</v>
      </c>
      <c r="E703" s="63" t="s">
        <v>1926</v>
      </c>
      <c r="F703" s="64" t="s">
        <v>2046</v>
      </c>
      <c r="G703" s="62" t="s">
        <v>310</v>
      </c>
      <c r="H703" s="65">
        <v>1</v>
      </c>
      <c r="I703" s="57">
        <f t="shared" ref="I703:I766" si="17">MID(B703,2,1)*12</f>
        <v>48</v>
      </c>
      <c r="J703" s="63">
        <v>1</v>
      </c>
      <c r="K703" s="63">
        <v>25</v>
      </c>
      <c r="L703" s="63">
        <v>22</v>
      </c>
      <c r="M703" s="63" t="s">
        <v>2045</v>
      </c>
    </row>
    <row r="704" spans="2:13" ht="15" customHeight="1" x14ac:dyDescent="0.25">
      <c r="B704" s="63" t="s">
        <v>2047</v>
      </c>
      <c r="C704" s="55" t="s">
        <v>355</v>
      </c>
      <c r="D704" s="55" t="s">
        <v>1865</v>
      </c>
      <c r="E704" s="63" t="s">
        <v>1926</v>
      </c>
      <c r="F704" s="64" t="s">
        <v>2048</v>
      </c>
      <c r="G704" s="62" t="s">
        <v>310</v>
      </c>
      <c r="H704" s="65">
        <v>1</v>
      </c>
      <c r="I704" s="57">
        <f t="shared" si="17"/>
        <v>48</v>
      </c>
      <c r="J704" s="63">
        <v>1</v>
      </c>
      <c r="K704" s="63">
        <v>25</v>
      </c>
      <c r="L704" s="63">
        <v>22</v>
      </c>
      <c r="M704" s="63" t="s">
        <v>2047</v>
      </c>
    </row>
    <row r="705" spans="2:13" x14ac:dyDescent="0.25">
      <c r="B705" s="63" t="s">
        <v>2049</v>
      </c>
      <c r="C705" s="55" t="s">
        <v>355</v>
      </c>
      <c r="D705" s="55" t="s">
        <v>1865</v>
      </c>
      <c r="E705" s="63" t="s">
        <v>1926</v>
      </c>
      <c r="F705" s="64" t="s">
        <v>2050</v>
      </c>
      <c r="G705" s="62" t="s">
        <v>310</v>
      </c>
      <c r="H705" s="65">
        <v>1</v>
      </c>
      <c r="I705" s="57">
        <f t="shared" si="17"/>
        <v>48</v>
      </c>
      <c r="J705" s="63">
        <v>1</v>
      </c>
      <c r="K705" s="63">
        <v>25</v>
      </c>
      <c r="L705" s="63">
        <v>22</v>
      </c>
      <c r="M705" s="63" t="s">
        <v>2049</v>
      </c>
    </row>
    <row r="706" spans="2:13" ht="15" customHeight="1" x14ac:dyDescent="0.25">
      <c r="B706" s="63" t="s">
        <v>2051</v>
      </c>
      <c r="C706" s="55" t="s">
        <v>355</v>
      </c>
      <c r="D706" s="55" t="s">
        <v>1865</v>
      </c>
      <c r="E706" s="63" t="s">
        <v>1926</v>
      </c>
      <c r="F706" s="64" t="s">
        <v>2052</v>
      </c>
      <c r="G706" s="62" t="s">
        <v>310</v>
      </c>
      <c r="H706" s="65">
        <v>1</v>
      </c>
      <c r="I706" s="57">
        <f t="shared" si="17"/>
        <v>48</v>
      </c>
      <c r="J706" s="63">
        <v>1</v>
      </c>
      <c r="K706" s="63">
        <v>25</v>
      </c>
      <c r="L706" s="63">
        <v>30</v>
      </c>
      <c r="M706" s="63" t="s">
        <v>2051</v>
      </c>
    </row>
    <row r="707" spans="2:13" x14ac:dyDescent="0.25">
      <c r="B707" s="63" t="s">
        <v>2053</v>
      </c>
      <c r="C707" s="55" t="s">
        <v>355</v>
      </c>
      <c r="D707" s="55" t="s">
        <v>1865</v>
      </c>
      <c r="E707" s="63" t="s">
        <v>1926</v>
      </c>
      <c r="F707" s="64" t="s">
        <v>2054</v>
      </c>
      <c r="G707" s="62" t="s">
        <v>310</v>
      </c>
      <c r="H707" s="65">
        <v>1</v>
      </c>
      <c r="I707" s="57">
        <f t="shared" si="17"/>
        <v>48</v>
      </c>
      <c r="J707" s="63">
        <v>1</v>
      </c>
      <c r="K707" s="63">
        <v>25</v>
      </c>
      <c r="L707" s="63">
        <v>30</v>
      </c>
      <c r="M707" s="63" t="s">
        <v>2053</v>
      </c>
    </row>
    <row r="708" spans="2:13" ht="15" customHeight="1" x14ac:dyDescent="0.25">
      <c r="B708" s="63" t="s">
        <v>2055</v>
      </c>
      <c r="C708" s="55" t="s">
        <v>355</v>
      </c>
      <c r="D708" s="55" t="s">
        <v>1865</v>
      </c>
      <c r="E708" s="63" t="s">
        <v>1926</v>
      </c>
      <c r="F708" s="64" t="s">
        <v>2056</v>
      </c>
      <c r="G708" s="62" t="s">
        <v>310</v>
      </c>
      <c r="H708" s="65">
        <v>1</v>
      </c>
      <c r="I708" s="57">
        <f t="shared" si="17"/>
        <v>48</v>
      </c>
      <c r="J708" s="63">
        <v>1</v>
      </c>
      <c r="K708" s="63">
        <v>25</v>
      </c>
      <c r="L708" s="63">
        <v>30</v>
      </c>
      <c r="M708" s="63" t="s">
        <v>2055</v>
      </c>
    </row>
    <row r="709" spans="2:13" ht="15" customHeight="1" x14ac:dyDescent="0.25">
      <c r="B709" s="63" t="s">
        <v>2057</v>
      </c>
      <c r="C709" s="55" t="s">
        <v>355</v>
      </c>
      <c r="D709" s="55" t="s">
        <v>1865</v>
      </c>
      <c r="E709" s="63" t="s">
        <v>1926</v>
      </c>
      <c r="F709" s="64" t="s">
        <v>2058</v>
      </c>
      <c r="G709" s="62" t="s">
        <v>310</v>
      </c>
      <c r="H709" s="65">
        <v>1</v>
      </c>
      <c r="I709" s="57">
        <f t="shared" si="17"/>
        <v>48</v>
      </c>
      <c r="J709" s="63">
        <v>1</v>
      </c>
      <c r="K709" s="63">
        <v>25</v>
      </c>
      <c r="L709" s="63">
        <v>29</v>
      </c>
      <c r="M709" s="63" t="s">
        <v>2057</v>
      </c>
    </row>
    <row r="710" spans="2:13" x14ac:dyDescent="0.25">
      <c r="B710" s="63" t="s">
        <v>2059</v>
      </c>
      <c r="C710" s="55" t="s">
        <v>355</v>
      </c>
      <c r="D710" s="55" t="s">
        <v>1865</v>
      </c>
      <c r="E710" s="63" t="s">
        <v>1926</v>
      </c>
      <c r="F710" s="64" t="s">
        <v>2060</v>
      </c>
      <c r="G710" s="62" t="s">
        <v>310</v>
      </c>
      <c r="H710" s="65">
        <v>1</v>
      </c>
      <c r="I710" s="57">
        <f t="shared" si="17"/>
        <v>48</v>
      </c>
      <c r="J710" s="63">
        <v>1</v>
      </c>
      <c r="K710" s="63">
        <v>25</v>
      </c>
      <c r="L710" s="63">
        <v>20</v>
      </c>
      <c r="M710" s="63" t="s">
        <v>2059</v>
      </c>
    </row>
    <row r="711" spans="2:13" x14ac:dyDescent="0.25">
      <c r="B711" s="63" t="s">
        <v>2061</v>
      </c>
      <c r="C711" s="55" t="s">
        <v>355</v>
      </c>
      <c r="D711" s="55" t="s">
        <v>1865</v>
      </c>
      <c r="E711" s="63" t="s">
        <v>1926</v>
      </c>
      <c r="F711" s="64" t="s">
        <v>2062</v>
      </c>
      <c r="G711" s="62" t="s">
        <v>310</v>
      </c>
      <c r="H711" s="65">
        <v>1</v>
      </c>
      <c r="I711" s="57">
        <f t="shared" si="17"/>
        <v>48</v>
      </c>
      <c r="J711" s="63">
        <v>1</v>
      </c>
      <c r="K711" s="63">
        <v>25</v>
      </c>
      <c r="L711" s="63">
        <v>19</v>
      </c>
      <c r="M711" s="63" t="s">
        <v>2061</v>
      </c>
    </row>
    <row r="712" spans="2:13" x14ac:dyDescent="0.25">
      <c r="B712" s="63" t="s">
        <v>2063</v>
      </c>
      <c r="C712" s="55" t="s">
        <v>355</v>
      </c>
      <c r="D712" s="55" t="s">
        <v>1865</v>
      </c>
      <c r="E712" s="63" t="s">
        <v>1926</v>
      </c>
      <c r="F712" s="64" t="s">
        <v>2064</v>
      </c>
      <c r="G712" s="62" t="s">
        <v>310</v>
      </c>
      <c r="H712" s="65">
        <v>1</v>
      </c>
      <c r="I712" s="57">
        <f t="shared" si="17"/>
        <v>48</v>
      </c>
      <c r="J712" s="63">
        <v>1</v>
      </c>
      <c r="K712" s="63">
        <v>25</v>
      </c>
      <c r="L712" s="63">
        <v>19</v>
      </c>
      <c r="M712" s="63" t="s">
        <v>2063</v>
      </c>
    </row>
    <row r="713" spans="2:13" x14ac:dyDescent="0.25">
      <c r="B713" s="63" t="s">
        <v>2065</v>
      </c>
      <c r="C713" s="55" t="s">
        <v>355</v>
      </c>
      <c r="D713" s="55" t="s">
        <v>1865</v>
      </c>
      <c r="E713" s="63" t="s">
        <v>1926</v>
      </c>
      <c r="F713" s="64" t="s">
        <v>2066</v>
      </c>
      <c r="G713" s="62" t="s">
        <v>310</v>
      </c>
      <c r="H713" s="65">
        <v>1</v>
      </c>
      <c r="I713" s="57">
        <f t="shared" si="17"/>
        <v>48</v>
      </c>
      <c r="J713" s="63">
        <v>1</v>
      </c>
      <c r="K713" s="63">
        <v>25</v>
      </c>
      <c r="L713" s="63">
        <v>19</v>
      </c>
      <c r="M713" s="63" t="s">
        <v>2065</v>
      </c>
    </row>
    <row r="714" spans="2:13" x14ac:dyDescent="0.25">
      <c r="B714" s="55" t="s">
        <v>2067</v>
      </c>
      <c r="C714" s="55" t="s">
        <v>355</v>
      </c>
      <c r="D714" s="55" t="s">
        <v>1865</v>
      </c>
      <c r="E714" s="55" t="s">
        <v>2068</v>
      </c>
      <c r="F714" s="58" t="s">
        <v>2069</v>
      </c>
      <c r="G714" s="57" t="s">
        <v>310</v>
      </c>
      <c r="H714" s="65">
        <v>1</v>
      </c>
      <c r="I714" s="57">
        <f t="shared" si="17"/>
        <v>48</v>
      </c>
      <c r="J714" s="55">
        <v>1</v>
      </c>
      <c r="K714" s="55">
        <v>30</v>
      </c>
      <c r="L714" s="55">
        <v>28</v>
      </c>
      <c r="M714" s="55" t="s">
        <v>2067</v>
      </c>
    </row>
    <row r="715" spans="2:13" x14ac:dyDescent="0.25">
      <c r="B715" s="55" t="s">
        <v>2070</v>
      </c>
      <c r="C715" s="55" t="s">
        <v>355</v>
      </c>
      <c r="D715" s="55" t="s">
        <v>1865</v>
      </c>
      <c r="E715" s="55" t="s">
        <v>2068</v>
      </c>
      <c r="F715" s="58" t="s">
        <v>2071</v>
      </c>
      <c r="G715" s="57" t="s">
        <v>310</v>
      </c>
      <c r="H715" s="65">
        <v>1</v>
      </c>
      <c r="I715" s="57">
        <f t="shared" si="17"/>
        <v>48</v>
      </c>
      <c r="J715" s="55">
        <v>1</v>
      </c>
      <c r="K715" s="55">
        <v>30</v>
      </c>
      <c r="L715" s="55">
        <v>27</v>
      </c>
      <c r="M715" s="55" t="s">
        <v>2070</v>
      </c>
    </row>
    <row r="716" spans="2:13" x14ac:dyDescent="0.25">
      <c r="B716" s="55" t="s">
        <v>2072</v>
      </c>
      <c r="C716" s="55" t="s">
        <v>355</v>
      </c>
      <c r="D716" s="55" t="s">
        <v>1865</v>
      </c>
      <c r="E716" s="55" t="s">
        <v>2068</v>
      </c>
      <c r="F716" s="58" t="s">
        <v>2073</v>
      </c>
      <c r="G716" s="57" t="s">
        <v>310</v>
      </c>
      <c r="H716" s="65">
        <v>1</v>
      </c>
      <c r="I716" s="57">
        <f t="shared" si="17"/>
        <v>48</v>
      </c>
      <c r="J716" s="55">
        <v>1</v>
      </c>
      <c r="K716" s="55">
        <v>30</v>
      </c>
      <c r="L716" s="55">
        <v>36</v>
      </c>
      <c r="M716" s="55" t="s">
        <v>2072</v>
      </c>
    </row>
    <row r="717" spans="2:13" x14ac:dyDescent="0.25">
      <c r="B717" s="55" t="s">
        <v>2074</v>
      </c>
      <c r="C717" s="55" t="s">
        <v>355</v>
      </c>
      <c r="D717" s="55" t="s">
        <v>1865</v>
      </c>
      <c r="E717" s="55" t="s">
        <v>2068</v>
      </c>
      <c r="F717" s="58" t="s">
        <v>2075</v>
      </c>
      <c r="G717" s="57" t="s">
        <v>310</v>
      </c>
      <c r="H717" s="65">
        <v>1</v>
      </c>
      <c r="I717" s="57">
        <f t="shared" si="17"/>
        <v>48</v>
      </c>
      <c r="J717" s="55">
        <v>1</v>
      </c>
      <c r="K717" s="55">
        <v>30</v>
      </c>
      <c r="L717" s="55">
        <v>24</v>
      </c>
      <c r="M717" s="55" t="s">
        <v>2074</v>
      </c>
    </row>
    <row r="718" spans="2:13" x14ac:dyDescent="0.25">
      <c r="B718" s="55" t="s">
        <v>2076</v>
      </c>
      <c r="C718" s="55" t="s">
        <v>355</v>
      </c>
      <c r="D718" s="55" t="s">
        <v>1865</v>
      </c>
      <c r="E718" s="55" t="s">
        <v>2068</v>
      </c>
      <c r="F718" s="58" t="s">
        <v>2077</v>
      </c>
      <c r="G718" s="57" t="s">
        <v>310</v>
      </c>
      <c r="H718" s="65">
        <v>1</v>
      </c>
      <c r="I718" s="57">
        <f t="shared" si="17"/>
        <v>48</v>
      </c>
      <c r="J718" s="55">
        <v>1</v>
      </c>
      <c r="K718" s="55">
        <v>30</v>
      </c>
      <c r="L718" s="55">
        <v>27</v>
      </c>
      <c r="M718" s="55" t="s">
        <v>2076</v>
      </c>
    </row>
    <row r="719" spans="2:13" x14ac:dyDescent="0.25">
      <c r="B719" s="55" t="s">
        <v>2078</v>
      </c>
      <c r="C719" s="55" t="s">
        <v>355</v>
      </c>
      <c r="D719" s="55" t="s">
        <v>1865</v>
      </c>
      <c r="E719" s="55" t="s">
        <v>2068</v>
      </c>
      <c r="F719" s="58" t="s">
        <v>2079</v>
      </c>
      <c r="G719" s="57" t="s">
        <v>310</v>
      </c>
      <c r="H719" s="65">
        <v>1</v>
      </c>
      <c r="I719" s="57">
        <f t="shared" si="17"/>
        <v>48</v>
      </c>
      <c r="J719" s="55">
        <v>1</v>
      </c>
      <c r="K719" s="55">
        <v>30</v>
      </c>
      <c r="L719" s="55">
        <v>36</v>
      </c>
      <c r="M719" s="55" t="s">
        <v>2078</v>
      </c>
    </row>
    <row r="720" spans="2:13" x14ac:dyDescent="0.25">
      <c r="B720" s="55" t="s">
        <v>2080</v>
      </c>
      <c r="C720" s="55" t="s">
        <v>355</v>
      </c>
      <c r="D720" s="55" t="s">
        <v>1865</v>
      </c>
      <c r="E720" s="55" t="s">
        <v>2068</v>
      </c>
      <c r="F720" s="58" t="s">
        <v>2081</v>
      </c>
      <c r="G720" s="57" t="s">
        <v>310</v>
      </c>
      <c r="H720" s="65">
        <v>1</v>
      </c>
      <c r="I720" s="57">
        <f t="shared" si="17"/>
        <v>48</v>
      </c>
      <c r="J720" s="55">
        <v>1</v>
      </c>
      <c r="K720" s="55">
        <v>30</v>
      </c>
      <c r="L720" s="55">
        <v>24</v>
      </c>
      <c r="M720" s="55" t="s">
        <v>2080</v>
      </c>
    </row>
    <row r="721" spans="2:13" x14ac:dyDescent="0.25">
      <c r="B721" s="55" t="s">
        <v>2082</v>
      </c>
      <c r="C721" s="55" t="s">
        <v>355</v>
      </c>
      <c r="D721" s="55" t="s">
        <v>1865</v>
      </c>
      <c r="E721" s="55" t="s">
        <v>2068</v>
      </c>
      <c r="F721" s="58" t="s">
        <v>2083</v>
      </c>
      <c r="G721" s="57" t="s">
        <v>310</v>
      </c>
      <c r="H721" s="65">
        <v>1</v>
      </c>
      <c r="I721" s="57">
        <f t="shared" si="17"/>
        <v>48</v>
      </c>
      <c r="J721" s="55">
        <v>1</v>
      </c>
      <c r="K721" s="55">
        <v>30</v>
      </c>
      <c r="L721" s="55">
        <v>26</v>
      </c>
      <c r="M721" s="55" t="s">
        <v>2082</v>
      </c>
    </row>
    <row r="722" spans="2:13" ht="15" customHeight="1" x14ac:dyDescent="0.25">
      <c r="B722" s="55" t="s">
        <v>2084</v>
      </c>
      <c r="C722" s="55" t="s">
        <v>355</v>
      </c>
      <c r="D722" s="55" t="s">
        <v>1865</v>
      </c>
      <c r="E722" s="55" t="s">
        <v>2068</v>
      </c>
      <c r="F722" s="58" t="s">
        <v>2085</v>
      </c>
      <c r="G722" s="57" t="s">
        <v>310</v>
      </c>
      <c r="H722" s="65">
        <v>1</v>
      </c>
      <c r="I722" s="57">
        <f t="shared" si="17"/>
        <v>48</v>
      </c>
      <c r="J722" s="55">
        <v>1</v>
      </c>
      <c r="K722" s="55">
        <v>30</v>
      </c>
      <c r="L722" s="55">
        <v>23</v>
      </c>
      <c r="M722" s="55" t="s">
        <v>2084</v>
      </c>
    </row>
    <row r="723" spans="2:13" ht="15" customHeight="1" x14ac:dyDescent="0.25">
      <c r="B723" s="55" t="s">
        <v>2086</v>
      </c>
      <c r="C723" s="55" t="s">
        <v>355</v>
      </c>
      <c r="D723" s="55" t="s">
        <v>1865</v>
      </c>
      <c r="E723" s="55" t="s">
        <v>2068</v>
      </c>
      <c r="F723" s="58" t="s">
        <v>2087</v>
      </c>
      <c r="G723" s="57" t="s">
        <v>310</v>
      </c>
      <c r="H723" s="65">
        <v>1</v>
      </c>
      <c r="I723" s="57">
        <f t="shared" si="17"/>
        <v>48</v>
      </c>
      <c r="J723" s="55">
        <v>1</v>
      </c>
      <c r="K723" s="55">
        <v>30</v>
      </c>
      <c r="L723" s="55">
        <v>37</v>
      </c>
      <c r="M723" s="55" t="s">
        <v>2086</v>
      </c>
    </row>
    <row r="724" spans="2:13" ht="15" customHeight="1" x14ac:dyDescent="0.25">
      <c r="B724" s="55" t="s">
        <v>2088</v>
      </c>
      <c r="C724" s="55" t="s">
        <v>355</v>
      </c>
      <c r="D724" s="55" t="s">
        <v>1865</v>
      </c>
      <c r="E724" s="55" t="s">
        <v>2068</v>
      </c>
      <c r="F724" s="58" t="s">
        <v>2089</v>
      </c>
      <c r="G724" s="57" t="s">
        <v>310</v>
      </c>
      <c r="H724" s="65">
        <v>1</v>
      </c>
      <c r="I724" s="57">
        <f t="shared" si="17"/>
        <v>48</v>
      </c>
      <c r="J724" s="55">
        <v>1</v>
      </c>
      <c r="K724" s="55">
        <v>30</v>
      </c>
      <c r="L724" s="55">
        <v>25</v>
      </c>
      <c r="M724" s="55" t="s">
        <v>2088</v>
      </c>
    </row>
    <row r="725" spans="2:13" ht="15" customHeight="1" x14ac:dyDescent="0.25">
      <c r="B725" s="55" t="s">
        <v>2090</v>
      </c>
      <c r="C725" s="55" t="s">
        <v>355</v>
      </c>
      <c r="D725" s="55" t="s">
        <v>1865</v>
      </c>
      <c r="E725" s="55" t="s">
        <v>2091</v>
      </c>
      <c r="F725" s="58" t="s">
        <v>2092</v>
      </c>
      <c r="G725" s="57" t="s">
        <v>310</v>
      </c>
      <c r="H725" s="65">
        <v>1</v>
      </c>
      <c r="I725" s="57">
        <f t="shared" si="17"/>
        <v>48</v>
      </c>
      <c r="J725" s="55">
        <v>1</v>
      </c>
      <c r="K725" s="55">
        <v>28</v>
      </c>
      <c r="L725" s="55">
        <v>26</v>
      </c>
      <c r="M725" s="55" t="s">
        <v>2090</v>
      </c>
    </row>
    <row r="726" spans="2:13" ht="15" customHeight="1" x14ac:dyDescent="0.25">
      <c r="B726" s="55" t="s">
        <v>2093</v>
      </c>
      <c r="C726" s="55" t="s">
        <v>355</v>
      </c>
      <c r="D726" s="55" t="s">
        <v>1865</v>
      </c>
      <c r="E726" s="55" t="s">
        <v>2091</v>
      </c>
      <c r="F726" s="58" t="s">
        <v>2094</v>
      </c>
      <c r="G726" s="57" t="s">
        <v>310</v>
      </c>
      <c r="H726" s="65">
        <v>1</v>
      </c>
      <c r="I726" s="57">
        <f t="shared" si="17"/>
        <v>48</v>
      </c>
      <c r="J726" s="55">
        <v>1</v>
      </c>
      <c r="K726" s="55">
        <v>28</v>
      </c>
      <c r="L726" s="55">
        <v>25</v>
      </c>
      <c r="M726" s="55" t="s">
        <v>2093</v>
      </c>
    </row>
    <row r="727" spans="2:13" ht="15" customHeight="1" x14ac:dyDescent="0.25">
      <c r="B727" s="55" t="s">
        <v>2095</v>
      </c>
      <c r="C727" s="55" t="s">
        <v>355</v>
      </c>
      <c r="D727" s="55" t="s">
        <v>1865</v>
      </c>
      <c r="E727" s="55" t="s">
        <v>2091</v>
      </c>
      <c r="F727" s="58" t="s">
        <v>2096</v>
      </c>
      <c r="G727" s="57" t="s">
        <v>310</v>
      </c>
      <c r="H727" s="65">
        <v>1</v>
      </c>
      <c r="I727" s="57">
        <f t="shared" si="17"/>
        <v>48</v>
      </c>
      <c r="J727" s="55">
        <v>1</v>
      </c>
      <c r="K727" s="55">
        <v>28</v>
      </c>
      <c r="L727" s="55">
        <v>32</v>
      </c>
      <c r="M727" s="55" t="s">
        <v>2095</v>
      </c>
    </row>
    <row r="728" spans="2:13" x14ac:dyDescent="0.25">
      <c r="B728" s="55" t="s">
        <v>2097</v>
      </c>
      <c r="C728" s="55" t="s">
        <v>355</v>
      </c>
      <c r="D728" s="55" t="s">
        <v>1865</v>
      </c>
      <c r="E728" s="55" t="s">
        <v>2091</v>
      </c>
      <c r="F728" s="58" t="s">
        <v>2098</v>
      </c>
      <c r="G728" s="57" t="s">
        <v>310</v>
      </c>
      <c r="H728" s="65">
        <v>1</v>
      </c>
      <c r="I728" s="57">
        <f t="shared" si="17"/>
        <v>48</v>
      </c>
      <c r="J728" s="55">
        <v>1</v>
      </c>
      <c r="K728" s="55">
        <v>28</v>
      </c>
      <c r="L728" s="55">
        <v>22</v>
      </c>
      <c r="M728" s="55" t="s">
        <v>2097</v>
      </c>
    </row>
    <row r="729" spans="2:13" x14ac:dyDescent="0.25">
      <c r="B729" s="55" t="s">
        <v>2099</v>
      </c>
      <c r="C729" s="55" t="s">
        <v>355</v>
      </c>
      <c r="D729" s="55" t="s">
        <v>1865</v>
      </c>
      <c r="E729" s="55" t="s">
        <v>2091</v>
      </c>
      <c r="F729" s="58" t="s">
        <v>2100</v>
      </c>
      <c r="G729" s="57" t="s">
        <v>310</v>
      </c>
      <c r="H729" s="65">
        <v>1</v>
      </c>
      <c r="I729" s="57">
        <f t="shared" si="17"/>
        <v>48</v>
      </c>
      <c r="J729" s="55">
        <v>1</v>
      </c>
      <c r="K729" s="55">
        <v>28</v>
      </c>
      <c r="L729" s="55">
        <v>25</v>
      </c>
      <c r="M729" s="55" t="s">
        <v>2099</v>
      </c>
    </row>
    <row r="730" spans="2:13" x14ac:dyDescent="0.25">
      <c r="B730" s="55" t="s">
        <v>2101</v>
      </c>
      <c r="C730" s="55" t="s">
        <v>355</v>
      </c>
      <c r="D730" s="55" t="s">
        <v>1865</v>
      </c>
      <c r="E730" s="55" t="s">
        <v>2091</v>
      </c>
      <c r="F730" s="58" t="s">
        <v>2102</v>
      </c>
      <c r="G730" s="57" t="s">
        <v>310</v>
      </c>
      <c r="H730" s="65">
        <v>1</v>
      </c>
      <c r="I730" s="57">
        <f t="shared" si="17"/>
        <v>48</v>
      </c>
      <c r="J730" s="55">
        <v>1</v>
      </c>
      <c r="K730" s="55">
        <v>28</v>
      </c>
      <c r="L730" s="55">
        <v>32</v>
      </c>
      <c r="M730" s="55" t="s">
        <v>2101</v>
      </c>
    </row>
    <row r="731" spans="2:13" x14ac:dyDescent="0.25">
      <c r="B731" s="55" t="s">
        <v>2103</v>
      </c>
      <c r="C731" s="55" t="s">
        <v>355</v>
      </c>
      <c r="D731" s="55" t="s">
        <v>1865</v>
      </c>
      <c r="E731" s="55" t="s">
        <v>2091</v>
      </c>
      <c r="F731" s="58" t="s">
        <v>2104</v>
      </c>
      <c r="G731" s="57" t="s">
        <v>310</v>
      </c>
      <c r="H731" s="65">
        <v>1</v>
      </c>
      <c r="I731" s="57">
        <f t="shared" si="17"/>
        <v>48</v>
      </c>
      <c r="J731" s="55">
        <v>1</v>
      </c>
      <c r="K731" s="55">
        <v>28</v>
      </c>
      <c r="L731" s="55">
        <v>22</v>
      </c>
      <c r="M731" s="55" t="s">
        <v>2103</v>
      </c>
    </row>
    <row r="732" spans="2:13" x14ac:dyDescent="0.25">
      <c r="B732" s="55" t="s">
        <v>2105</v>
      </c>
      <c r="C732" s="55" t="s">
        <v>355</v>
      </c>
      <c r="D732" s="55" t="s">
        <v>1865</v>
      </c>
      <c r="E732" s="55" t="s">
        <v>2091</v>
      </c>
      <c r="F732" s="58" t="s">
        <v>2106</v>
      </c>
      <c r="G732" s="57" t="s">
        <v>310</v>
      </c>
      <c r="H732" s="65">
        <v>1</v>
      </c>
      <c r="I732" s="57">
        <f t="shared" si="17"/>
        <v>48</v>
      </c>
      <c r="J732" s="55">
        <v>1</v>
      </c>
      <c r="K732" s="55">
        <v>28</v>
      </c>
      <c r="L732" s="55">
        <v>24</v>
      </c>
      <c r="M732" s="55" t="s">
        <v>2105</v>
      </c>
    </row>
    <row r="733" spans="2:13" x14ac:dyDescent="0.25">
      <c r="B733" s="55" t="s">
        <v>2107</v>
      </c>
      <c r="C733" s="55" t="s">
        <v>355</v>
      </c>
      <c r="D733" s="55" t="s">
        <v>1865</v>
      </c>
      <c r="E733" s="55" t="s">
        <v>2091</v>
      </c>
      <c r="F733" s="58" t="s">
        <v>2108</v>
      </c>
      <c r="G733" s="57" t="s">
        <v>310</v>
      </c>
      <c r="H733" s="65">
        <v>1</v>
      </c>
      <c r="I733" s="57">
        <f t="shared" si="17"/>
        <v>48</v>
      </c>
      <c r="J733" s="55">
        <v>1</v>
      </c>
      <c r="K733" s="55">
        <v>28</v>
      </c>
      <c r="L733" s="55">
        <v>21</v>
      </c>
      <c r="M733" s="55" t="s">
        <v>2107</v>
      </c>
    </row>
    <row r="734" spans="2:13" ht="15" customHeight="1" x14ac:dyDescent="0.25">
      <c r="B734" s="55" t="s">
        <v>2109</v>
      </c>
      <c r="C734" s="55" t="s">
        <v>355</v>
      </c>
      <c r="D734" s="55" t="s">
        <v>1865</v>
      </c>
      <c r="E734" s="55" t="s">
        <v>2091</v>
      </c>
      <c r="F734" s="58" t="s">
        <v>2110</v>
      </c>
      <c r="G734" s="57" t="s">
        <v>310</v>
      </c>
      <c r="H734" s="65">
        <v>1</v>
      </c>
      <c r="I734" s="57">
        <f t="shared" si="17"/>
        <v>48</v>
      </c>
      <c r="J734" s="55">
        <v>1</v>
      </c>
      <c r="K734" s="55">
        <v>28</v>
      </c>
      <c r="L734" s="55">
        <v>33</v>
      </c>
      <c r="M734" s="55" t="s">
        <v>2109</v>
      </c>
    </row>
    <row r="735" spans="2:13" ht="15" customHeight="1" x14ac:dyDescent="0.25">
      <c r="B735" s="55" t="s">
        <v>2111</v>
      </c>
      <c r="C735" s="55" t="s">
        <v>355</v>
      </c>
      <c r="D735" s="55" t="s">
        <v>1865</v>
      </c>
      <c r="E735" s="55" t="s">
        <v>2091</v>
      </c>
      <c r="F735" s="58" t="s">
        <v>2112</v>
      </c>
      <c r="G735" s="57" t="s">
        <v>310</v>
      </c>
      <c r="H735" s="65">
        <v>1</v>
      </c>
      <c r="I735" s="57">
        <f t="shared" si="17"/>
        <v>48</v>
      </c>
      <c r="J735" s="55">
        <v>1</v>
      </c>
      <c r="K735" s="55">
        <v>28</v>
      </c>
      <c r="L735" s="55">
        <v>23</v>
      </c>
      <c r="M735" s="55" t="s">
        <v>2111</v>
      </c>
    </row>
    <row r="736" spans="2:13" ht="15" customHeight="1" x14ac:dyDescent="0.25">
      <c r="B736" s="55" t="s">
        <v>1497</v>
      </c>
      <c r="C736" s="55" t="s">
        <v>355</v>
      </c>
      <c r="D736" s="55" t="s">
        <v>1865</v>
      </c>
      <c r="E736" s="55" t="s">
        <v>1999</v>
      </c>
      <c r="F736" s="58" t="s">
        <v>2113</v>
      </c>
      <c r="G736" s="57" t="s">
        <v>310</v>
      </c>
      <c r="H736" s="65">
        <v>1</v>
      </c>
      <c r="I736" s="57">
        <f t="shared" si="17"/>
        <v>48</v>
      </c>
      <c r="J736" s="55">
        <v>2</v>
      </c>
      <c r="K736" s="55">
        <v>32</v>
      </c>
      <c r="L736" s="55">
        <v>59</v>
      </c>
      <c r="M736" s="55" t="s">
        <v>1497</v>
      </c>
    </row>
    <row r="737" spans="2:13" ht="15" customHeight="1" x14ac:dyDescent="0.25">
      <c r="B737" s="55" t="s">
        <v>2114</v>
      </c>
      <c r="C737" s="55" t="s">
        <v>355</v>
      </c>
      <c r="D737" s="55" t="s">
        <v>1865</v>
      </c>
      <c r="E737" s="55" t="s">
        <v>1999</v>
      </c>
      <c r="F737" s="58" t="s">
        <v>2115</v>
      </c>
      <c r="G737" s="57" t="s">
        <v>310</v>
      </c>
      <c r="H737" s="65">
        <v>1</v>
      </c>
      <c r="I737" s="57">
        <f t="shared" si="17"/>
        <v>48</v>
      </c>
      <c r="J737" s="55">
        <v>2</v>
      </c>
      <c r="K737" s="55">
        <v>32</v>
      </c>
      <c r="L737" s="55">
        <v>56</v>
      </c>
      <c r="M737" s="55" t="s">
        <v>2114</v>
      </c>
    </row>
    <row r="738" spans="2:13" ht="15" customHeight="1" x14ac:dyDescent="0.25">
      <c r="B738" s="55" t="s">
        <v>2116</v>
      </c>
      <c r="C738" s="55" t="s">
        <v>355</v>
      </c>
      <c r="D738" s="55" t="s">
        <v>1865</v>
      </c>
      <c r="E738" s="55" t="s">
        <v>1999</v>
      </c>
      <c r="F738" s="58" t="s">
        <v>2117</v>
      </c>
      <c r="G738" s="57" t="s">
        <v>310</v>
      </c>
      <c r="H738" s="65">
        <v>1</v>
      </c>
      <c r="I738" s="57">
        <f t="shared" si="17"/>
        <v>48</v>
      </c>
      <c r="J738" s="55">
        <v>2</v>
      </c>
      <c r="K738" s="55">
        <v>32</v>
      </c>
      <c r="L738" s="55">
        <v>51</v>
      </c>
      <c r="M738" s="55" t="s">
        <v>2116</v>
      </c>
    </row>
    <row r="739" spans="2:13" ht="15" customHeight="1" x14ac:dyDescent="0.25">
      <c r="B739" s="55" t="s">
        <v>2118</v>
      </c>
      <c r="C739" s="55" t="s">
        <v>355</v>
      </c>
      <c r="D739" s="55" t="s">
        <v>1865</v>
      </c>
      <c r="E739" s="55" t="s">
        <v>1999</v>
      </c>
      <c r="F739" s="58" t="s">
        <v>2119</v>
      </c>
      <c r="G739" s="57" t="s">
        <v>310</v>
      </c>
      <c r="H739" s="65">
        <v>1</v>
      </c>
      <c r="I739" s="57">
        <f t="shared" si="17"/>
        <v>48</v>
      </c>
      <c r="J739" s="55">
        <v>2</v>
      </c>
      <c r="K739" s="55">
        <v>32</v>
      </c>
      <c r="L739" s="55">
        <v>65</v>
      </c>
      <c r="M739" s="55" t="s">
        <v>2118</v>
      </c>
    </row>
    <row r="740" spans="2:13" x14ac:dyDescent="0.25">
      <c r="B740" s="55" t="s">
        <v>2120</v>
      </c>
      <c r="C740" s="55" t="s">
        <v>355</v>
      </c>
      <c r="D740" s="55" t="s">
        <v>1865</v>
      </c>
      <c r="E740" s="55" t="s">
        <v>1999</v>
      </c>
      <c r="F740" s="58" t="s">
        <v>2121</v>
      </c>
      <c r="G740" s="57" t="s">
        <v>310</v>
      </c>
      <c r="H740" s="65">
        <v>1</v>
      </c>
      <c r="I740" s="57">
        <f t="shared" si="17"/>
        <v>48</v>
      </c>
      <c r="J740" s="55">
        <v>2</v>
      </c>
      <c r="K740" s="55">
        <v>32</v>
      </c>
      <c r="L740" s="55">
        <v>52</v>
      </c>
      <c r="M740" s="55" t="s">
        <v>2120</v>
      </c>
    </row>
    <row r="741" spans="2:13" x14ac:dyDescent="0.25">
      <c r="B741" s="55" t="s">
        <v>2122</v>
      </c>
      <c r="C741" s="55" t="s">
        <v>355</v>
      </c>
      <c r="D741" s="55" t="s">
        <v>1865</v>
      </c>
      <c r="E741" s="55" t="s">
        <v>1999</v>
      </c>
      <c r="F741" s="58" t="s">
        <v>2123</v>
      </c>
      <c r="G741" s="57" t="s">
        <v>310</v>
      </c>
      <c r="H741" s="65">
        <v>1</v>
      </c>
      <c r="I741" s="57">
        <f t="shared" si="17"/>
        <v>48</v>
      </c>
      <c r="J741" s="55">
        <v>2</v>
      </c>
      <c r="K741" s="55">
        <v>32</v>
      </c>
      <c r="L741" s="55">
        <v>79</v>
      </c>
      <c r="M741" s="55" t="s">
        <v>2122</v>
      </c>
    </row>
    <row r="742" spans="2:13" x14ac:dyDescent="0.25">
      <c r="B742" s="55" t="s">
        <v>2124</v>
      </c>
      <c r="C742" s="55" t="s">
        <v>355</v>
      </c>
      <c r="D742" s="55" t="s">
        <v>1865</v>
      </c>
      <c r="E742" s="55" t="s">
        <v>1999</v>
      </c>
      <c r="F742" s="58" t="s">
        <v>2125</v>
      </c>
      <c r="G742" s="57" t="s">
        <v>1354</v>
      </c>
      <c r="H742" s="65">
        <v>1</v>
      </c>
      <c r="I742" s="57">
        <f t="shared" si="17"/>
        <v>48</v>
      </c>
      <c r="J742" s="55">
        <v>2</v>
      </c>
      <c r="K742" s="55">
        <v>32</v>
      </c>
      <c r="L742" s="55">
        <v>71</v>
      </c>
      <c r="M742" s="55" t="s">
        <v>2124</v>
      </c>
    </row>
    <row r="743" spans="2:13" x14ac:dyDescent="0.25">
      <c r="B743" s="55" t="s">
        <v>2126</v>
      </c>
      <c r="C743" s="55" t="s">
        <v>355</v>
      </c>
      <c r="D743" s="55" t="s">
        <v>1865</v>
      </c>
      <c r="E743" s="55" t="s">
        <v>1999</v>
      </c>
      <c r="F743" s="58" t="s">
        <v>2127</v>
      </c>
      <c r="G743" s="57" t="s">
        <v>310</v>
      </c>
      <c r="H743" s="65">
        <v>1</v>
      </c>
      <c r="I743" s="57">
        <f t="shared" si="17"/>
        <v>48</v>
      </c>
      <c r="J743" s="55">
        <v>2</v>
      </c>
      <c r="K743" s="55">
        <v>32</v>
      </c>
      <c r="L743" s="55">
        <v>60</v>
      </c>
      <c r="M743" s="55" t="s">
        <v>2126</v>
      </c>
    </row>
    <row r="744" spans="2:13" ht="15" customHeight="1" x14ac:dyDescent="0.25">
      <c r="B744" s="55" t="s">
        <v>2128</v>
      </c>
      <c r="C744" s="55" t="s">
        <v>355</v>
      </c>
      <c r="D744" s="55" t="s">
        <v>1865</v>
      </c>
      <c r="E744" s="55" t="s">
        <v>1999</v>
      </c>
      <c r="F744" s="58" t="s">
        <v>2129</v>
      </c>
      <c r="G744" s="57" t="s">
        <v>310</v>
      </c>
      <c r="H744" s="65">
        <v>1</v>
      </c>
      <c r="I744" s="57">
        <f t="shared" si="17"/>
        <v>48</v>
      </c>
      <c r="J744" s="55">
        <v>2</v>
      </c>
      <c r="K744" s="55">
        <v>32</v>
      </c>
      <c r="L744" s="55">
        <v>59</v>
      </c>
      <c r="M744" s="55" t="s">
        <v>2128</v>
      </c>
    </row>
    <row r="745" spans="2:13" ht="15" customHeight="1" x14ac:dyDescent="0.25">
      <c r="B745" s="55" t="s">
        <v>2130</v>
      </c>
      <c r="C745" s="55" t="s">
        <v>355</v>
      </c>
      <c r="D745" s="55" t="s">
        <v>1865</v>
      </c>
      <c r="E745" s="55" t="s">
        <v>1999</v>
      </c>
      <c r="F745" s="58" t="s">
        <v>2131</v>
      </c>
      <c r="G745" s="57" t="s">
        <v>310</v>
      </c>
      <c r="H745" s="65">
        <v>1</v>
      </c>
      <c r="I745" s="57">
        <f t="shared" si="17"/>
        <v>48</v>
      </c>
      <c r="J745" s="55">
        <v>2</v>
      </c>
      <c r="K745" s="55">
        <v>32</v>
      </c>
      <c r="L745" s="55">
        <v>53</v>
      </c>
      <c r="M745" s="55" t="s">
        <v>2130</v>
      </c>
    </row>
    <row r="746" spans="2:13" ht="15" customHeight="1" x14ac:dyDescent="0.25">
      <c r="B746" s="55" t="s">
        <v>2132</v>
      </c>
      <c r="C746" s="55" t="s">
        <v>355</v>
      </c>
      <c r="D746" s="55" t="s">
        <v>1865</v>
      </c>
      <c r="E746" s="55" t="s">
        <v>1999</v>
      </c>
      <c r="F746" s="58" t="s">
        <v>2133</v>
      </c>
      <c r="G746" s="57" t="s">
        <v>310</v>
      </c>
      <c r="H746" s="65">
        <v>1</v>
      </c>
      <c r="I746" s="57">
        <f t="shared" si="17"/>
        <v>48</v>
      </c>
      <c r="J746" s="55">
        <v>2</v>
      </c>
      <c r="K746" s="55">
        <v>32</v>
      </c>
      <c r="L746" s="55">
        <v>70</v>
      </c>
      <c r="M746" s="55" t="s">
        <v>2132</v>
      </c>
    </row>
    <row r="747" spans="2:13" ht="15" customHeight="1" x14ac:dyDescent="0.25">
      <c r="B747" s="55" t="s">
        <v>2134</v>
      </c>
      <c r="C747" s="55" t="s">
        <v>355</v>
      </c>
      <c r="D747" s="55" t="s">
        <v>1865</v>
      </c>
      <c r="E747" s="55" t="s">
        <v>1999</v>
      </c>
      <c r="F747" s="58" t="s">
        <v>2135</v>
      </c>
      <c r="G747" s="57" t="s">
        <v>310</v>
      </c>
      <c r="H747" s="65">
        <v>1</v>
      </c>
      <c r="I747" s="57">
        <f t="shared" si="17"/>
        <v>48</v>
      </c>
      <c r="J747" s="55">
        <v>2</v>
      </c>
      <c r="K747" s="55">
        <v>32</v>
      </c>
      <c r="L747" s="55">
        <v>54</v>
      </c>
      <c r="M747" s="55" t="s">
        <v>2134</v>
      </c>
    </row>
    <row r="748" spans="2:13" ht="15" customHeight="1" x14ac:dyDescent="0.25">
      <c r="B748" s="55" t="s">
        <v>2136</v>
      </c>
      <c r="C748" s="55" t="s">
        <v>355</v>
      </c>
      <c r="D748" s="55" t="s">
        <v>1865</v>
      </c>
      <c r="E748" s="55" t="s">
        <v>1999</v>
      </c>
      <c r="F748" s="58" t="s">
        <v>2137</v>
      </c>
      <c r="G748" s="57" t="s">
        <v>310</v>
      </c>
      <c r="H748" s="65">
        <v>1</v>
      </c>
      <c r="I748" s="57">
        <f t="shared" si="17"/>
        <v>48</v>
      </c>
      <c r="J748" s="55">
        <v>2</v>
      </c>
      <c r="K748" s="55">
        <v>32</v>
      </c>
      <c r="L748" s="55">
        <v>85</v>
      </c>
      <c r="M748" s="55" t="s">
        <v>2136</v>
      </c>
    </row>
    <row r="749" spans="2:13" x14ac:dyDescent="0.25">
      <c r="B749" s="63" t="s">
        <v>2138</v>
      </c>
      <c r="C749" s="55" t="s">
        <v>355</v>
      </c>
      <c r="D749" s="55" t="s">
        <v>1865</v>
      </c>
      <c r="E749" s="63" t="s">
        <v>1926</v>
      </c>
      <c r="F749" s="64" t="s">
        <v>2139</v>
      </c>
      <c r="G749" s="62" t="s">
        <v>310</v>
      </c>
      <c r="H749" s="65">
        <v>1</v>
      </c>
      <c r="I749" s="57">
        <f t="shared" si="17"/>
        <v>48</v>
      </c>
      <c r="J749" s="63">
        <v>2</v>
      </c>
      <c r="K749" s="63">
        <v>25</v>
      </c>
      <c r="L749" s="63">
        <v>43</v>
      </c>
      <c r="M749" s="63" t="s">
        <v>2138</v>
      </c>
    </row>
    <row r="750" spans="2:13" ht="15" customHeight="1" x14ac:dyDescent="0.25">
      <c r="B750" s="63" t="s">
        <v>2140</v>
      </c>
      <c r="C750" s="55" t="s">
        <v>355</v>
      </c>
      <c r="D750" s="55" t="s">
        <v>1865</v>
      </c>
      <c r="E750" s="63" t="s">
        <v>1926</v>
      </c>
      <c r="F750" s="64" t="s">
        <v>2141</v>
      </c>
      <c r="G750" s="62" t="s">
        <v>310</v>
      </c>
      <c r="H750" s="65">
        <v>1</v>
      </c>
      <c r="I750" s="57">
        <f t="shared" si="17"/>
        <v>48</v>
      </c>
      <c r="J750" s="63">
        <v>2</v>
      </c>
      <c r="K750" s="63">
        <v>25</v>
      </c>
      <c r="L750" s="63">
        <v>43</v>
      </c>
      <c r="M750" s="63" t="s">
        <v>2140</v>
      </c>
    </row>
    <row r="751" spans="2:13" ht="15" customHeight="1" x14ac:dyDescent="0.25">
      <c r="B751" s="63" t="s">
        <v>2142</v>
      </c>
      <c r="C751" s="55" t="s">
        <v>355</v>
      </c>
      <c r="D751" s="55" t="s">
        <v>1865</v>
      </c>
      <c r="E751" s="63" t="s">
        <v>1926</v>
      </c>
      <c r="F751" s="64" t="s">
        <v>2143</v>
      </c>
      <c r="G751" s="62" t="s">
        <v>310</v>
      </c>
      <c r="H751" s="65">
        <v>1</v>
      </c>
      <c r="I751" s="57">
        <f t="shared" si="17"/>
        <v>48</v>
      </c>
      <c r="J751" s="63">
        <v>2</v>
      </c>
      <c r="K751" s="63">
        <v>25</v>
      </c>
      <c r="L751" s="63">
        <v>58</v>
      </c>
      <c r="M751" s="63" t="s">
        <v>2142</v>
      </c>
    </row>
    <row r="752" spans="2:13" ht="15" customHeight="1" x14ac:dyDescent="0.25">
      <c r="B752" s="63" t="s">
        <v>2144</v>
      </c>
      <c r="C752" s="55" t="s">
        <v>355</v>
      </c>
      <c r="D752" s="55" t="s">
        <v>1865</v>
      </c>
      <c r="E752" s="63" t="s">
        <v>1926</v>
      </c>
      <c r="F752" s="64" t="s">
        <v>2145</v>
      </c>
      <c r="G752" s="62" t="s">
        <v>310</v>
      </c>
      <c r="H752" s="65">
        <v>1</v>
      </c>
      <c r="I752" s="57">
        <f t="shared" si="17"/>
        <v>48</v>
      </c>
      <c r="J752" s="63">
        <v>2</v>
      </c>
      <c r="K752" s="63">
        <v>25</v>
      </c>
      <c r="L752" s="63">
        <v>58</v>
      </c>
      <c r="M752" s="63" t="s">
        <v>2144</v>
      </c>
    </row>
    <row r="753" spans="2:13" ht="15" customHeight="1" x14ac:dyDescent="0.25">
      <c r="B753" s="63" t="s">
        <v>2146</v>
      </c>
      <c r="C753" s="55" t="s">
        <v>355</v>
      </c>
      <c r="D753" s="55" t="s">
        <v>1865</v>
      </c>
      <c r="E753" s="63" t="s">
        <v>1926</v>
      </c>
      <c r="F753" s="64" t="s">
        <v>2147</v>
      </c>
      <c r="G753" s="62" t="s">
        <v>310</v>
      </c>
      <c r="H753" s="65">
        <v>1</v>
      </c>
      <c r="I753" s="57">
        <f t="shared" si="17"/>
        <v>48</v>
      </c>
      <c r="J753" s="63">
        <v>2</v>
      </c>
      <c r="K753" s="63">
        <v>25</v>
      </c>
      <c r="L753" s="63">
        <v>38</v>
      </c>
      <c r="M753" s="63" t="s">
        <v>2146</v>
      </c>
    </row>
    <row r="754" spans="2:13" ht="15" customHeight="1" x14ac:dyDescent="0.25">
      <c r="B754" s="63" t="s">
        <v>2148</v>
      </c>
      <c r="C754" s="55" t="s">
        <v>355</v>
      </c>
      <c r="D754" s="55" t="s">
        <v>1865</v>
      </c>
      <c r="E754" s="63" t="s">
        <v>1926</v>
      </c>
      <c r="F754" s="64" t="s">
        <v>2149</v>
      </c>
      <c r="G754" s="62" t="s">
        <v>310</v>
      </c>
      <c r="H754" s="65">
        <v>1</v>
      </c>
      <c r="I754" s="57">
        <f t="shared" si="17"/>
        <v>48</v>
      </c>
      <c r="J754" s="63">
        <v>2</v>
      </c>
      <c r="K754" s="63">
        <v>25</v>
      </c>
      <c r="L754" s="63">
        <v>38</v>
      </c>
      <c r="M754" s="63" t="s">
        <v>2148</v>
      </c>
    </row>
    <row r="755" spans="2:13" ht="15" customHeight="1" x14ac:dyDescent="0.25">
      <c r="B755" s="55" t="s">
        <v>2150</v>
      </c>
      <c r="C755" s="55" t="s">
        <v>355</v>
      </c>
      <c r="D755" s="55" t="s">
        <v>1865</v>
      </c>
      <c r="E755" s="55" t="s">
        <v>2068</v>
      </c>
      <c r="F755" s="58" t="s">
        <v>2151</v>
      </c>
      <c r="G755" s="57" t="s">
        <v>310</v>
      </c>
      <c r="H755" s="65">
        <v>1</v>
      </c>
      <c r="I755" s="57">
        <f t="shared" si="17"/>
        <v>48</v>
      </c>
      <c r="J755" s="55">
        <v>2</v>
      </c>
      <c r="K755" s="55">
        <v>30</v>
      </c>
      <c r="L755" s="55">
        <v>53</v>
      </c>
      <c r="M755" s="55" t="s">
        <v>2150</v>
      </c>
    </row>
    <row r="756" spans="2:13" ht="15" customHeight="1" x14ac:dyDescent="0.25">
      <c r="B756" s="55" t="s">
        <v>2152</v>
      </c>
      <c r="C756" s="55" t="s">
        <v>355</v>
      </c>
      <c r="D756" s="55" t="s">
        <v>1865</v>
      </c>
      <c r="E756" s="55" t="s">
        <v>2068</v>
      </c>
      <c r="F756" s="58" t="s">
        <v>2153</v>
      </c>
      <c r="G756" s="57" t="s">
        <v>310</v>
      </c>
      <c r="H756" s="65">
        <v>1</v>
      </c>
      <c r="I756" s="57">
        <f t="shared" si="17"/>
        <v>48</v>
      </c>
      <c r="J756" s="55">
        <v>2</v>
      </c>
      <c r="K756" s="55">
        <v>30</v>
      </c>
      <c r="L756" s="55">
        <v>52</v>
      </c>
      <c r="M756" s="55" t="s">
        <v>2154</v>
      </c>
    </row>
    <row r="757" spans="2:13" ht="15" customHeight="1" x14ac:dyDescent="0.25">
      <c r="B757" s="55" t="s">
        <v>2155</v>
      </c>
      <c r="C757" s="55" t="s">
        <v>355</v>
      </c>
      <c r="D757" s="55" t="s">
        <v>1865</v>
      </c>
      <c r="E757" s="55" t="s">
        <v>2068</v>
      </c>
      <c r="F757" s="58" t="s">
        <v>2156</v>
      </c>
      <c r="G757" s="57" t="s">
        <v>310</v>
      </c>
      <c r="H757" s="65">
        <v>1</v>
      </c>
      <c r="I757" s="57">
        <f t="shared" si="17"/>
        <v>48</v>
      </c>
      <c r="J757" s="55">
        <v>2</v>
      </c>
      <c r="K757" s="55">
        <v>30</v>
      </c>
      <c r="L757" s="55">
        <v>46</v>
      </c>
      <c r="M757" s="55" t="s">
        <v>2157</v>
      </c>
    </row>
    <row r="758" spans="2:13" ht="15" customHeight="1" x14ac:dyDescent="0.25">
      <c r="B758" s="55" t="s">
        <v>2158</v>
      </c>
      <c r="C758" s="55" t="s">
        <v>355</v>
      </c>
      <c r="D758" s="55" t="s">
        <v>1865</v>
      </c>
      <c r="E758" s="55" t="s">
        <v>2068</v>
      </c>
      <c r="F758" s="58" t="s">
        <v>2159</v>
      </c>
      <c r="G758" s="57" t="s">
        <v>310</v>
      </c>
      <c r="H758" s="65">
        <v>1</v>
      </c>
      <c r="I758" s="57">
        <f t="shared" si="17"/>
        <v>48</v>
      </c>
      <c r="J758" s="55">
        <v>2</v>
      </c>
      <c r="K758" s="55">
        <v>30</v>
      </c>
      <c r="L758" s="55">
        <v>72</v>
      </c>
      <c r="M758" s="55" t="s">
        <v>2158</v>
      </c>
    </row>
    <row r="759" spans="2:13" ht="15" customHeight="1" x14ac:dyDescent="0.25">
      <c r="B759" s="55" t="s">
        <v>2160</v>
      </c>
      <c r="C759" s="55" t="s">
        <v>355</v>
      </c>
      <c r="D759" s="55" t="s">
        <v>1865</v>
      </c>
      <c r="E759" s="55" t="s">
        <v>2068</v>
      </c>
      <c r="F759" s="58" t="s">
        <v>2161</v>
      </c>
      <c r="G759" s="57" t="s">
        <v>310</v>
      </c>
      <c r="H759" s="65">
        <v>1</v>
      </c>
      <c r="I759" s="57">
        <f t="shared" si="17"/>
        <v>48</v>
      </c>
      <c r="J759" s="55">
        <v>2</v>
      </c>
      <c r="K759" s="55">
        <v>30</v>
      </c>
      <c r="L759" s="55">
        <v>47</v>
      </c>
      <c r="M759" s="55" t="s">
        <v>2160</v>
      </c>
    </row>
    <row r="760" spans="2:13" ht="15" customHeight="1" x14ac:dyDescent="0.25">
      <c r="B760" s="55" t="s">
        <v>2162</v>
      </c>
      <c r="C760" s="55" t="s">
        <v>355</v>
      </c>
      <c r="D760" s="55" t="s">
        <v>1865</v>
      </c>
      <c r="E760" s="55" t="s">
        <v>2091</v>
      </c>
      <c r="F760" s="58" t="s">
        <v>2163</v>
      </c>
      <c r="G760" s="57" t="s">
        <v>310</v>
      </c>
      <c r="H760" s="65">
        <v>1</v>
      </c>
      <c r="I760" s="57">
        <f t="shared" si="17"/>
        <v>48</v>
      </c>
      <c r="J760" s="55">
        <v>2</v>
      </c>
      <c r="K760" s="55">
        <v>28</v>
      </c>
      <c r="L760" s="55">
        <v>48</v>
      </c>
      <c r="M760" s="55" t="s">
        <v>2162</v>
      </c>
    </row>
    <row r="761" spans="2:13" ht="15" customHeight="1" x14ac:dyDescent="0.25">
      <c r="B761" s="55" t="s">
        <v>2164</v>
      </c>
      <c r="C761" s="55" t="s">
        <v>355</v>
      </c>
      <c r="D761" s="55" t="s">
        <v>1865</v>
      </c>
      <c r="E761" s="55" t="s">
        <v>2091</v>
      </c>
      <c r="F761" s="58" t="s">
        <v>2165</v>
      </c>
      <c r="G761" s="57" t="s">
        <v>310</v>
      </c>
      <c r="H761" s="65">
        <v>1</v>
      </c>
      <c r="I761" s="57">
        <f t="shared" si="17"/>
        <v>48</v>
      </c>
      <c r="J761" s="55">
        <v>2</v>
      </c>
      <c r="K761" s="55">
        <v>28</v>
      </c>
      <c r="L761" s="55">
        <v>47</v>
      </c>
      <c r="M761" s="55" t="s">
        <v>2166</v>
      </c>
    </row>
    <row r="762" spans="2:13" ht="15" customHeight="1" x14ac:dyDescent="0.25">
      <c r="B762" s="55" t="s">
        <v>2167</v>
      </c>
      <c r="C762" s="55" t="s">
        <v>355</v>
      </c>
      <c r="D762" s="55" t="s">
        <v>1865</v>
      </c>
      <c r="E762" s="55" t="s">
        <v>2091</v>
      </c>
      <c r="F762" s="58" t="s">
        <v>2168</v>
      </c>
      <c r="G762" s="57" t="s">
        <v>310</v>
      </c>
      <c r="H762" s="65">
        <v>1</v>
      </c>
      <c r="I762" s="57">
        <f t="shared" si="17"/>
        <v>48</v>
      </c>
      <c r="J762" s="55">
        <v>2</v>
      </c>
      <c r="K762" s="55">
        <v>28</v>
      </c>
      <c r="L762" s="55">
        <v>44</v>
      </c>
      <c r="M762" s="55" t="s">
        <v>2169</v>
      </c>
    </row>
    <row r="763" spans="2:13" ht="15" customHeight="1" x14ac:dyDescent="0.25">
      <c r="B763" s="55" t="s">
        <v>2170</v>
      </c>
      <c r="C763" s="55" t="s">
        <v>355</v>
      </c>
      <c r="D763" s="55" t="s">
        <v>1865</v>
      </c>
      <c r="E763" s="55" t="s">
        <v>2091</v>
      </c>
      <c r="F763" s="58" t="s">
        <v>2171</v>
      </c>
      <c r="G763" s="57" t="s">
        <v>310</v>
      </c>
      <c r="H763" s="65">
        <v>1</v>
      </c>
      <c r="I763" s="57">
        <f t="shared" si="17"/>
        <v>48</v>
      </c>
      <c r="J763" s="55">
        <v>2</v>
      </c>
      <c r="K763" s="55">
        <v>28</v>
      </c>
      <c r="L763" s="55">
        <v>67</v>
      </c>
      <c r="M763" s="55" t="s">
        <v>2170</v>
      </c>
    </row>
    <row r="764" spans="2:13" ht="15" customHeight="1" x14ac:dyDescent="0.25">
      <c r="B764" s="55" t="s">
        <v>2172</v>
      </c>
      <c r="C764" s="55" t="s">
        <v>355</v>
      </c>
      <c r="D764" s="55" t="s">
        <v>1865</v>
      </c>
      <c r="E764" s="55" t="s">
        <v>2091</v>
      </c>
      <c r="F764" s="58" t="s">
        <v>2173</v>
      </c>
      <c r="G764" s="57" t="s">
        <v>310</v>
      </c>
      <c r="H764" s="65">
        <v>1</v>
      </c>
      <c r="I764" s="57">
        <f t="shared" si="17"/>
        <v>48</v>
      </c>
      <c r="J764" s="55">
        <v>2</v>
      </c>
      <c r="K764" s="55">
        <v>28</v>
      </c>
      <c r="L764" s="55">
        <v>45</v>
      </c>
      <c r="M764" s="55" t="s">
        <v>2172</v>
      </c>
    </row>
    <row r="765" spans="2:13" ht="15" customHeight="1" x14ac:dyDescent="0.25">
      <c r="B765" s="55" t="s">
        <v>1531</v>
      </c>
      <c r="C765" s="55" t="s">
        <v>355</v>
      </c>
      <c r="D765" s="55" t="s">
        <v>1865</v>
      </c>
      <c r="E765" s="55" t="s">
        <v>1999</v>
      </c>
      <c r="F765" s="58" t="s">
        <v>2174</v>
      </c>
      <c r="G765" s="57" t="s">
        <v>310</v>
      </c>
      <c r="H765" s="65">
        <v>1</v>
      </c>
      <c r="I765" s="57">
        <f t="shared" si="17"/>
        <v>48</v>
      </c>
      <c r="J765" s="55">
        <v>3</v>
      </c>
      <c r="K765" s="55">
        <v>32</v>
      </c>
      <c r="L765" s="55">
        <v>89</v>
      </c>
      <c r="M765" s="55" t="s">
        <v>1531</v>
      </c>
    </row>
    <row r="766" spans="2:13" ht="15" customHeight="1" x14ac:dyDescent="0.25">
      <c r="B766" s="55" t="s">
        <v>2175</v>
      </c>
      <c r="C766" s="55" t="s">
        <v>355</v>
      </c>
      <c r="D766" s="55" t="s">
        <v>1865</v>
      </c>
      <c r="E766" s="55" t="s">
        <v>1999</v>
      </c>
      <c r="F766" s="58" t="s">
        <v>2176</v>
      </c>
      <c r="G766" s="57" t="s">
        <v>310</v>
      </c>
      <c r="H766" s="57">
        <v>2</v>
      </c>
      <c r="I766" s="57">
        <f t="shared" si="17"/>
        <v>48</v>
      </c>
      <c r="J766" s="55">
        <v>3</v>
      </c>
      <c r="K766" s="55">
        <v>32</v>
      </c>
      <c r="L766" s="55">
        <v>90</v>
      </c>
      <c r="M766" s="55" t="s">
        <v>2175</v>
      </c>
    </row>
    <row r="767" spans="2:13" ht="15" customHeight="1" x14ac:dyDescent="0.25">
      <c r="B767" s="55" t="s">
        <v>2177</v>
      </c>
      <c r="C767" s="55" t="s">
        <v>355</v>
      </c>
      <c r="D767" s="55" t="s">
        <v>1865</v>
      </c>
      <c r="E767" s="55" t="s">
        <v>1999</v>
      </c>
      <c r="F767" s="58" t="s">
        <v>2178</v>
      </c>
      <c r="G767" s="57" t="s">
        <v>310</v>
      </c>
      <c r="H767" s="57">
        <v>1</v>
      </c>
      <c r="I767" s="57">
        <f t="shared" ref="I767:I830" si="18">MID(B767,2,1)*12</f>
        <v>48</v>
      </c>
      <c r="J767" s="55">
        <v>3</v>
      </c>
      <c r="K767" s="55">
        <v>32</v>
      </c>
      <c r="L767" s="55">
        <v>93</v>
      </c>
      <c r="M767" s="55" t="s">
        <v>2177</v>
      </c>
    </row>
    <row r="768" spans="2:13" ht="15" customHeight="1" x14ac:dyDescent="0.25">
      <c r="B768" s="55" t="s">
        <v>2179</v>
      </c>
      <c r="C768" s="55" t="s">
        <v>355</v>
      </c>
      <c r="D768" s="55" t="s">
        <v>1865</v>
      </c>
      <c r="E768" s="55" t="s">
        <v>1999</v>
      </c>
      <c r="F768" s="58" t="s">
        <v>2180</v>
      </c>
      <c r="G768" s="57" t="s">
        <v>310</v>
      </c>
      <c r="H768" s="57">
        <v>1</v>
      </c>
      <c r="I768" s="57">
        <f t="shared" si="18"/>
        <v>48</v>
      </c>
      <c r="J768" s="55">
        <v>3</v>
      </c>
      <c r="K768" s="55">
        <v>32</v>
      </c>
      <c r="L768" s="55">
        <v>78</v>
      </c>
      <c r="M768" s="55" t="s">
        <v>2179</v>
      </c>
    </row>
    <row r="769" spans="2:13" ht="15" customHeight="1" x14ac:dyDescent="0.25">
      <c r="B769" s="55" t="s">
        <v>2181</v>
      </c>
      <c r="C769" s="55" t="s">
        <v>355</v>
      </c>
      <c r="D769" s="55" t="s">
        <v>1865</v>
      </c>
      <c r="E769" s="55" t="s">
        <v>1999</v>
      </c>
      <c r="F769" s="58" t="s">
        <v>2182</v>
      </c>
      <c r="G769" s="57" t="s">
        <v>310</v>
      </c>
      <c r="H769" s="57">
        <v>1</v>
      </c>
      <c r="I769" s="57">
        <f t="shared" si="18"/>
        <v>48</v>
      </c>
      <c r="J769" s="55">
        <v>3</v>
      </c>
      <c r="K769" s="55">
        <v>32</v>
      </c>
      <c r="L769" s="55">
        <v>112</v>
      </c>
      <c r="M769" s="55" t="s">
        <v>2181</v>
      </c>
    </row>
    <row r="770" spans="2:13" ht="15" customHeight="1" x14ac:dyDescent="0.25">
      <c r="B770" s="55" t="s">
        <v>2183</v>
      </c>
      <c r="C770" s="55" t="s">
        <v>355</v>
      </c>
      <c r="D770" s="55" t="s">
        <v>1865</v>
      </c>
      <c r="E770" s="55" t="s">
        <v>1999</v>
      </c>
      <c r="F770" s="58" t="s">
        <v>2184</v>
      </c>
      <c r="G770" s="57" t="s">
        <v>1354</v>
      </c>
      <c r="H770" s="57">
        <v>1</v>
      </c>
      <c r="I770" s="57">
        <f t="shared" si="18"/>
        <v>48</v>
      </c>
      <c r="J770" s="55">
        <v>3</v>
      </c>
      <c r="K770" s="55">
        <v>32</v>
      </c>
      <c r="L770" s="55">
        <v>110</v>
      </c>
      <c r="M770" s="55" t="s">
        <v>2183</v>
      </c>
    </row>
    <row r="771" spans="2:13" ht="15" customHeight="1" x14ac:dyDescent="0.25">
      <c r="B771" s="55" t="s">
        <v>2185</v>
      </c>
      <c r="C771" s="55" t="s">
        <v>355</v>
      </c>
      <c r="D771" s="55" t="s">
        <v>1865</v>
      </c>
      <c r="E771" s="55" t="s">
        <v>1999</v>
      </c>
      <c r="F771" s="58" t="s">
        <v>2186</v>
      </c>
      <c r="G771" s="57" t="s">
        <v>310</v>
      </c>
      <c r="H771" s="57">
        <v>1</v>
      </c>
      <c r="I771" s="57">
        <f t="shared" si="18"/>
        <v>48</v>
      </c>
      <c r="J771" s="55">
        <v>3</v>
      </c>
      <c r="K771" s="55">
        <v>32</v>
      </c>
      <c r="L771" s="55">
        <v>93</v>
      </c>
      <c r="M771" s="55" t="s">
        <v>2185</v>
      </c>
    </row>
    <row r="772" spans="2:13" ht="15" customHeight="1" x14ac:dyDescent="0.25">
      <c r="B772" s="55" t="s">
        <v>2187</v>
      </c>
      <c r="C772" s="55" t="s">
        <v>355</v>
      </c>
      <c r="D772" s="55" t="s">
        <v>1865</v>
      </c>
      <c r="E772" s="55" t="s">
        <v>1999</v>
      </c>
      <c r="F772" s="58" t="s">
        <v>2188</v>
      </c>
      <c r="G772" s="57" t="s">
        <v>310</v>
      </c>
      <c r="H772" s="57">
        <v>2</v>
      </c>
      <c r="I772" s="57">
        <f t="shared" si="18"/>
        <v>48</v>
      </c>
      <c r="J772" s="55">
        <v>3</v>
      </c>
      <c r="K772" s="55">
        <v>32</v>
      </c>
      <c r="L772" s="55">
        <v>92</v>
      </c>
      <c r="M772" s="55" t="s">
        <v>2187</v>
      </c>
    </row>
    <row r="773" spans="2:13" x14ac:dyDescent="0.25">
      <c r="B773" s="55" t="s">
        <v>2189</v>
      </c>
      <c r="C773" s="55" t="s">
        <v>355</v>
      </c>
      <c r="D773" s="55" t="s">
        <v>1865</v>
      </c>
      <c r="E773" s="55" t="s">
        <v>1999</v>
      </c>
      <c r="F773" s="58" t="s">
        <v>2190</v>
      </c>
      <c r="G773" s="57" t="s">
        <v>310</v>
      </c>
      <c r="H773" s="57">
        <v>1</v>
      </c>
      <c r="I773" s="57">
        <f t="shared" si="18"/>
        <v>48</v>
      </c>
      <c r="J773" s="55">
        <v>3</v>
      </c>
      <c r="K773" s="55">
        <v>32</v>
      </c>
      <c r="L773" s="55">
        <v>98</v>
      </c>
      <c r="M773" s="55" t="s">
        <v>2189</v>
      </c>
    </row>
    <row r="774" spans="2:13" x14ac:dyDescent="0.25">
      <c r="B774" s="55" t="s">
        <v>2191</v>
      </c>
      <c r="C774" s="55" t="s">
        <v>355</v>
      </c>
      <c r="D774" s="55" t="s">
        <v>1865</v>
      </c>
      <c r="E774" s="55" t="s">
        <v>1999</v>
      </c>
      <c r="F774" s="58" t="s">
        <v>2192</v>
      </c>
      <c r="G774" s="57" t="s">
        <v>310</v>
      </c>
      <c r="H774" s="57">
        <v>1</v>
      </c>
      <c r="I774" s="57">
        <f t="shared" si="18"/>
        <v>48</v>
      </c>
      <c r="J774" s="55">
        <v>3</v>
      </c>
      <c r="K774" s="55">
        <v>32</v>
      </c>
      <c r="L774" s="55">
        <v>76</v>
      </c>
      <c r="M774" s="55" t="s">
        <v>2191</v>
      </c>
    </row>
    <row r="775" spans="2:13" x14ac:dyDescent="0.25">
      <c r="B775" s="63" t="s">
        <v>2193</v>
      </c>
      <c r="C775" s="55" t="s">
        <v>355</v>
      </c>
      <c r="D775" s="55" t="s">
        <v>1865</v>
      </c>
      <c r="E775" s="63" t="s">
        <v>1926</v>
      </c>
      <c r="F775" s="64" t="s">
        <v>2194</v>
      </c>
      <c r="G775" s="62" t="s">
        <v>310</v>
      </c>
      <c r="H775" s="57">
        <v>1</v>
      </c>
      <c r="I775" s="57">
        <f t="shared" si="18"/>
        <v>48</v>
      </c>
      <c r="J775" s="63">
        <v>3</v>
      </c>
      <c r="K775" s="63">
        <v>25</v>
      </c>
      <c r="L775" s="63">
        <v>65</v>
      </c>
      <c r="M775" s="63" t="s">
        <v>2193</v>
      </c>
    </row>
    <row r="776" spans="2:13" x14ac:dyDescent="0.25">
      <c r="B776" s="63" t="s">
        <v>2195</v>
      </c>
      <c r="C776" s="55" t="s">
        <v>355</v>
      </c>
      <c r="D776" s="55" t="s">
        <v>1865</v>
      </c>
      <c r="E776" s="63" t="s">
        <v>1926</v>
      </c>
      <c r="F776" s="64" t="s">
        <v>2196</v>
      </c>
      <c r="G776" s="62" t="s">
        <v>310</v>
      </c>
      <c r="H776" s="57">
        <v>1</v>
      </c>
      <c r="I776" s="57">
        <f t="shared" si="18"/>
        <v>48</v>
      </c>
      <c r="J776" s="63">
        <v>3</v>
      </c>
      <c r="K776" s="63">
        <v>25</v>
      </c>
      <c r="L776" s="63">
        <v>87</v>
      </c>
      <c r="M776" s="63" t="s">
        <v>2195</v>
      </c>
    </row>
    <row r="777" spans="2:13" x14ac:dyDescent="0.25">
      <c r="B777" s="63" t="s">
        <v>2197</v>
      </c>
      <c r="C777" s="55" t="s">
        <v>355</v>
      </c>
      <c r="D777" s="55" t="s">
        <v>1865</v>
      </c>
      <c r="E777" s="63" t="s">
        <v>1926</v>
      </c>
      <c r="F777" s="64" t="s">
        <v>2198</v>
      </c>
      <c r="G777" s="62" t="s">
        <v>310</v>
      </c>
      <c r="H777" s="57">
        <v>1</v>
      </c>
      <c r="I777" s="57">
        <f t="shared" si="18"/>
        <v>48</v>
      </c>
      <c r="J777" s="63">
        <v>3</v>
      </c>
      <c r="K777" s="63">
        <v>25</v>
      </c>
      <c r="L777" s="63">
        <v>57</v>
      </c>
      <c r="M777" s="63" t="s">
        <v>2197</v>
      </c>
    </row>
    <row r="778" spans="2:13" x14ac:dyDescent="0.25">
      <c r="B778" s="55" t="s">
        <v>2199</v>
      </c>
      <c r="C778" s="55" t="s">
        <v>355</v>
      </c>
      <c r="D778" s="55" t="s">
        <v>1865</v>
      </c>
      <c r="E778" s="55" t="s">
        <v>2068</v>
      </c>
      <c r="F778" s="58" t="s">
        <v>2200</v>
      </c>
      <c r="G778" s="57" t="s">
        <v>310</v>
      </c>
      <c r="H778" s="65">
        <v>1</v>
      </c>
      <c r="I778" s="57">
        <f t="shared" si="18"/>
        <v>48</v>
      </c>
      <c r="J778" s="55">
        <v>3</v>
      </c>
      <c r="K778" s="55">
        <v>30</v>
      </c>
      <c r="L778" s="55">
        <v>78</v>
      </c>
      <c r="M778" s="55" t="s">
        <v>2199</v>
      </c>
    </row>
    <row r="779" spans="2:13" x14ac:dyDescent="0.25">
      <c r="B779" s="55" t="s">
        <v>2201</v>
      </c>
      <c r="C779" s="55" t="s">
        <v>355</v>
      </c>
      <c r="D779" s="55" t="s">
        <v>1865</v>
      </c>
      <c r="E779" s="55" t="s">
        <v>2068</v>
      </c>
      <c r="F779" s="58" t="s">
        <v>2202</v>
      </c>
      <c r="G779" s="57" t="s">
        <v>310</v>
      </c>
      <c r="H779" s="65">
        <v>1</v>
      </c>
      <c r="I779" s="57">
        <f t="shared" si="18"/>
        <v>48</v>
      </c>
      <c r="J779" s="55">
        <v>3</v>
      </c>
      <c r="K779" s="55">
        <v>30</v>
      </c>
      <c r="L779" s="55">
        <v>105</v>
      </c>
      <c r="M779" s="55" t="s">
        <v>2201</v>
      </c>
    </row>
    <row r="780" spans="2:13" x14ac:dyDescent="0.25">
      <c r="B780" s="55" t="s">
        <v>2203</v>
      </c>
      <c r="C780" s="55" t="s">
        <v>355</v>
      </c>
      <c r="D780" s="55" t="s">
        <v>1865</v>
      </c>
      <c r="E780" s="55" t="s">
        <v>2068</v>
      </c>
      <c r="F780" s="58" t="s">
        <v>2204</v>
      </c>
      <c r="G780" s="57" t="s">
        <v>310</v>
      </c>
      <c r="H780" s="65">
        <v>1</v>
      </c>
      <c r="I780" s="57">
        <f t="shared" si="18"/>
        <v>48</v>
      </c>
      <c r="J780" s="55">
        <v>3</v>
      </c>
      <c r="K780" s="55">
        <v>30</v>
      </c>
      <c r="L780" s="55">
        <v>70</v>
      </c>
      <c r="M780" s="55" t="s">
        <v>2203</v>
      </c>
    </row>
    <row r="781" spans="2:13" ht="15" customHeight="1" x14ac:dyDescent="0.25">
      <c r="B781" s="55" t="s">
        <v>2205</v>
      </c>
      <c r="C781" s="55" t="s">
        <v>355</v>
      </c>
      <c r="D781" s="55" t="s">
        <v>1865</v>
      </c>
      <c r="E781" s="55" t="s">
        <v>2091</v>
      </c>
      <c r="F781" s="58" t="s">
        <v>2206</v>
      </c>
      <c r="G781" s="57" t="s">
        <v>310</v>
      </c>
      <c r="H781" s="65">
        <v>1</v>
      </c>
      <c r="I781" s="57">
        <f t="shared" si="18"/>
        <v>48</v>
      </c>
      <c r="J781" s="55">
        <v>3</v>
      </c>
      <c r="K781" s="55">
        <v>28</v>
      </c>
      <c r="L781" s="55">
        <v>72</v>
      </c>
      <c r="M781" s="55" t="s">
        <v>2205</v>
      </c>
    </row>
    <row r="782" spans="2:13" ht="15" customHeight="1" x14ac:dyDescent="0.25">
      <c r="B782" s="55" t="s">
        <v>2207</v>
      </c>
      <c r="C782" s="55" t="s">
        <v>355</v>
      </c>
      <c r="D782" s="55" t="s">
        <v>1865</v>
      </c>
      <c r="E782" s="55" t="s">
        <v>2091</v>
      </c>
      <c r="F782" s="58" t="s">
        <v>2208</v>
      </c>
      <c r="G782" s="57" t="s">
        <v>310</v>
      </c>
      <c r="H782" s="65">
        <v>1</v>
      </c>
      <c r="I782" s="57">
        <f t="shared" si="18"/>
        <v>48</v>
      </c>
      <c r="J782" s="55">
        <v>3</v>
      </c>
      <c r="K782" s="55">
        <v>28</v>
      </c>
      <c r="L782" s="55">
        <v>98</v>
      </c>
      <c r="M782" s="55" t="s">
        <v>2207</v>
      </c>
    </row>
    <row r="783" spans="2:13" ht="15" customHeight="1" x14ac:dyDescent="0.25">
      <c r="B783" s="55" t="s">
        <v>2209</v>
      </c>
      <c r="C783" s="55" t="s">
        <v>355</v>
      </c>
      <c r="D783" s="55" t="s">
        <v>1865</v>
      </c>
      <c r="E783" s="55" t="s">
        <v>2091</v>
      </c>
      <c r="F783" s="58" t="s">
        <v>2210</v>
      </c>
      <c r="G783" s="57" t="s">
        <v>310</v>
      </c>
      <c r="H783" s="65">
        <v>1</v>
      </c>
      <c r="I783" s="57">
        <f t="shared" si="18"/>
        <v>48</v>
      </c>
      <c r="J783" s="55">
        <v>3</v>
      </c>
      <c r="K783" s="55">
        <v>28</v>
      </c>
      <c r="L783" s="55">
        <v>66</v>
      </c>
      <c r="M783" s="55" t="s">
        <v>2209</v>
      </c>
    </row>
    <row r="784" spans="2:13" ht="15" customHeight="1" x14ac:dyDescent="0.25">
      <c r="B784" s="55" t="s">
        <v>1558</v>
      </c>
      <c r="C784" s="55" t="s">
        <v>355</v>
      </c>
      <c r="D784" s="55" t="s">
        <v>1865</v>
      </c>
      <c r="E784" s="55" t="s">
        <v>1999</v>
      </c>
      <c r="F784" s="58" t="s">
        <v>2211</v>
      </c>
      <c r="G784" s="57" t="s">
        <v>310</v>
      </c>
      <c r="H784" s="57">
        <v>1</v>
      </c>
      <c r="I784" s="57">
        <f t="shared" si="18"/>
        <v>48</v>
      </c>
      <c r="J784" s="55">
        <v>4</v>
      </c>
      <c r="K784" s="55">
        <v>32</v>
      </c>
      <c r="L784" s="55">
        <v>112</v>
      </c>
      <c r="M784" s="55" t="s">
        <v>1558</v>
      </c>
    </row>
    <row r="785" spans="2:13" ht="15" customHeight="1" x14ac:dyDescent="0.25">
      <c r="B785" s="55" t="s">
        <v>2212</v>
      </c>
      <c r="C785" s="55" t="s">
        <v>355</v>
      </c>
      <c r="D785" s="55" t="s">
        <v>1865</v>
      </c>
      <c r="E785" s="55" t="s">
        <v>1999</v>
      </c>
      <c r="F785" s="58" t="s">
        <v>2213</v>
      </c>
      <c r="G785" s="57" t="s">
        <v>310</v>
      </c>
      <c r="H785" s="57">
        <v>2</v>
      </c>
      <c r="I785" s="57">
        <f t="shared" si="18"/>
        <v>48</v>
      </c>
      <c r="J785" s="55">
        <v>4</v>
      </c>
      <c r="K785" s="55">
        <v>32</v>
      </c>
      <c r="L785" s="55">
        <v>118</v>
      </c>
      <c r="M785" s="55" t="s">
        <v>2212</v>
      </c>
    </row>
    <row r="786" spans="2:13" ht="15" customHeight="1" x14ac:dyDescent="0.25">
      <c r="B786" s="63" t="s">
        <v>2214</v>
      </c>
      <c r="C786" s="55" t="s">
        <v>355</v>
      </c>
      <c r="D786" s="55" t="s">
        <v>1865</v>
      </c>
      <c r="E786" s="63" t="s">
        <v>1999</v>
      </c>
      <c r="F786" s="64" t="s">
        <v>2215</v>
      </c>
      <c r="G786" s="62" t="s">
        <v>310</v>
      </c>
      <c r="H786" s="62">
        <v>1</v>
      </c>
      <c r="I786" s="57">
        <f t="shared" si="18"/>
        <v>48</v>
      </c>
      <c r="J786" s="63">
        <v>4</v>
      </c>
      <c r="K786" s="63">
        <v>32</v>
      </c>
      <c r="L786" s="63">
        <v>144</v>
      </c>
      <c r="M786" s="63" t="s">
        <v>2214</v>
      </c>
    </row>
    <row r="787" spans="2:13" ht="15" customHeight="1" x14ac:dyDescent="0.25">
      <c r="B787" s="55" t="s">
        <v>2216</v>
      </c>
      <c r="C787" s="55" t="s">
        <v>355</v>
      </c>
      <c r="D787" s="55" t="s">
        <v>1865</v>
      </c>
      <c r="E787" s="55" t="s">
        <v>1999</v>
      </c>
      <c r="F787" s="58" t="s">
        <v>2217</v>
      </c>
      <c r="G787" s="57" t="s">
        <v>310</v>
      </c>
      <c r="H787" s="57">
        <v>1</v>
      </c>
      <c r="I787" s="57">
        <f t="shared" si="18"/>
        <v>48</v>
      </c>
      <c r="J787" s="55">
        <v>4</v>
      </c>
      <c r="K787" s="55">
        <v>32</v>
      </c>
      <c r="L787" s="55">
        <v>102</v>
      </c>
      <c r="M787" s="55" t="s">
        <v>2216</v>
      </c>
    </row>
    <row r="788" spans="2:13" ht="15" customHeight="1" x14ac:dyDescent="0.25">
      <c r="B788" s="55" t="s">
        <v>2218</v>
      </c>
      <c r="C788" s="55" t="s">
        <v>355</v>
      </c>
      <c r="D788" s="55" t="s">
        <v>1865</v>
      </c>
      <c r="E788" s="55" t="s">
        <v>1999</v>
      </c>
      <c r="F788" s="58" t="s">
        <v>2219</v>
      </c>
      <c r="G788" s="57" t="s">
        <v>310</v>
      </c>
      <c r="H788" s="57">
        <v>1</v>
      </c>
      <c r="I788" s="57">
        <f t="shared" si="18"/>
        <v>48</v>
      </c>
      <c r="J788" s="55">
        <v>4</v>
      </c>
      <c r="K788" s="55">
        <v>32</v>
      </c>
      <c r="L788" s="55">
        <v>151</v>
      </c>
      <c r="M788" s="55" t="s">
        <v>2218</v>
      </c>
    </row>
    <row r="789" spans="2:13" ht="15" customHeight="1" x14ac:dyDescent="0.25">
      <c r="B789" s="55" t="s">
        <v>2220</v>
      </c>
      <c r="C789" s="55" t="s">
        <v>355</v>
      </c>
      <c r="D789" s="55" t="s">
        <v>1865</v>
      </c>
      <c r="E789" s="55" t="s">
        <v>1999</v>
      </c>
      <c r="F789" s="58" t="s">
        <v>2221</v>
      </c>
      <c r="G789" s="57" t="s">
        <v>1354</v>
      </c>
      <c r="H789" s="57">
        <v>1</v>
      </c>
      <c r="I789" s="57">
        <f t="shared" si="18"/>
        <v>48</v>
      </c>
      <c r="J789" s="55">
        <v>4</v>
      </c>
      <c r="K789" s="55">
        <v>32</v>
      </c>
      <c r="L789" s="55">
        <v>142</v>
      </c>
      <c r="M789" s="55" t="s">
        <v>2220</v>
      </c>
    </row>
    <row r="790" spans="2:13" ht="15" customHeight="1" x14ac:dyDescent="0.25">
      <c r="B790" s="55" t="s">
        <v>2222</v>
      </c>
      <c r="C790" s="55" t="s">
        <v>355</v>
      </c>
      <c r="D790" s="55" t="s">
        <v>1865</v>
      </c>
      <c r="E790" s="55" t="s">
        <v>1999</v>
      </c>
      <c r="F790" s="58" t="s">
        <v>2223</v>
      </c>
      <c r="G790" s="57" t="s">
        <v>310</v>
      </c>
      <c r="H790" s="57">
        <v>1</v>
      </c>
      <c r="I790" s="57">
        <f t="shared" si="18"/>
        <v>48</v>
      </c>
      <c r="J790" s="55">
        <v>4</v>
      </c>
      <c r="K790" s="55">
        <v>32</v>
      </c>
      <c r="L790" s="55">
        <v>118</v>
      </c>
      <c r="M790" s="55" t="s">
        <v>2222</v>
      </c>
    </row>
    <row r="791" spans="2:13" ht="15" customHeight="1" x14ac:dyDescent="0.25">
      <c r="B791" s="55" t="s">
        <v>2224</v>
      </c>
      <c r="C791" s="55" t="s">
        <v>355</v>
      </c>
      <c r="D791" s="55" t="s">
        <v>1865</v>
      </c>
      <c r="E791" s="55" t="s">
        <v>1999</v>
      </c>
      <c r="F791" s="58" t="s">
        <v>2225</v>
      </c>
      <c r="G791" s="57" t="s">
        <v>310</v>
      </c>
      <c r="H791" s="57">
        <v>2</v>
      </c>
      <c r="I791" s="57">
        <f t="shared" si="18"/>
        <v>48</v>
      </c>
      <c r="J791" s="55">
        <v>4</v>
      </c>
      <c r="K791" s="55">
        <v>32</v>
      </c>
      <c r="L791" s="55">
        <v>120</v>
      </c>
      <c r="M791" s="55" t="s">
        <v>2224</v>
      </c>
    </row>
    <row r="792" spans="2:13" ht="15" customHeight="1" x14ac:dyDescent="0.25">
      <c r="B792" s="55" t="s">
        <v>2226</v>
      </c>
      <c r="C792" s="55" t="s">
        <v>355</v>
      </c>
      <c r="D792" s="55" t="s">
        <v>1865</v>
      </c>
      <c r="E792" s="55" t="s">
        <v>1999</v>
      </c>
      <c r="F792" s="58" t="s">
        <v>2227</v>
      </c>
      <c r="G792" s="57" t="s">
        <v>310</v>
      </c>
      <c r="H792" s="57">
        <v>1</v>
      </c>
      <c r="I792" s="57">
        <f t="shared" si="18"/>
        <v>48</v>
      </c>
      <c r="J792" s="55">
        <v>4</v>
      </c>
      <c r="K792" s="55">
        <v>32</v>
      </c>
      <c r="L792" s="55">
        <v>105</v>
      </c>
      <c r="M792" s="55" t="s">
        <v>2226</v>
      </c>
    </row>
    <row r="793" spans="2:13" ht="15" customHeight="1" x14ac:dyDescent="0.25">
      <c r="B793" s="63" t="s">
        <v>2228</v>
      </c>
      <c r="C793" s="55" t="s">
        <v>355</v>
      </c>
      <c r="D793" s="55" t="s">
        <v>1865</v>
      </c>
      <c r="E793" s="63" t="s">
        <v>1926</v>
      </c>
      <c r="F793" s="64" t="s">
        <v>2229</v>
      </c>
      <c r="G793" s="62" t="s">
        <v>310</v>
      </c>
      <c r="H793" s="57">
        <v>1</v>
      </c>
      <c r="I793" s="57">
        <f t="shared" si="18"/>
        <v>48</v>
      </c>
      <c r="J793" s="63">
        <v>4</v>
      </c>
      <c r="K793" s="63">
        <v>25</v>
      </c>
      <c r="L793" s="63">
        <v>85</v>
      </c>
      <c r="M793" s="63" t="s">
        <v>2228</v>
      </c>
    </row>
    <row r="794" spans="2:13" ht="15" customHeight="1" x14ac:dyDescent="0.25">
      <c r="B794" s="63" t="s">
        <v>2230</v>
      </c>
      <c r="C794" s="55" t="s">
        <v>355</v>
      </c>
      <c r="D794" s="55" t="s">
        <v>1865</v>
      </c>
      <c r="E794" s="63" t="s">
        <v>1926</v>
      </c>
      <c r="F794" s="64" t="s">
        <v>2231</v>
      </c>
      <c r="G794" s="62" t="s">
        <v>310</v>
      </c>
      <c r="H794" s="57">
        <v>1</v>
      </c>
      <c r="I794" s="57">
        <f t="shared" si="18"/>
        <v>48</v>
      </c>
      <c r="J794" s="63">
        <v>4</v>
      </c>
      <c r="K794" s="63">
        <v>25</v>
      </c>
      <c r="L794" s="63">
        <v>112</v>
      </c>
      <c r="M794" s="63" t="s">
        <v>2230</v>
      </c>
    </row>
    <row r="795" spans="2:13" ht="15" customHeight="1" x14ac:dyDescent="0.25">
      <c r="B795" s="63" t="s">
        <v>2232</v>
      </c>
      <c r="C795" s="55" t="s">
        <v>355</v>
      </c>
      <c r="D795" s="55" t="s">
        <v>1865</v>
      </c>
      <c r="E795" s="63" t="s">
        <v>1926</v>
      </c>
      <c r="F795" s="64" t="s">
        <v>2233</v>
      </c>
      <c r="G795" s="62" t="s">
        <v>310</v>
      </c>
      <c r="H795" s="62">
        <v>1</v>
      </c>
      <c r="I795" s="57">
        <f t="shared" si="18"/>
        <v>48</v>
      </c>
      <c r="J795" s="63">
        <v>4</v>
      </c>
      <c r="K795" s="63">
        <v>25</v>
      </c>
      <c r="L795" s="63">
        <v>76</v>
      </c>
      <c r="M795" s="63" t="s">
        <v>2232</v>
      </c>
    </row>
    <row r="796" spans="2:13" x14ac:dyDescent="0.25">
      <c r="B796" s="55" t="s">
        <v>2234</v>
      </c>
      <c r="C796" s="55" t="s">
        <v>355</v>
      </c>
      <c r="D796" s="55" t="s">
        <v>1865</v>
      </c>
      <c r="E796" s="55" t="s">
        <v>2068</v>
      </c>
      <c r="F796" s="58" t="s">
        <v>2235</v>
      </c>
      <c r="G796" s="57" t="s">
        <v>310</v>
      </c>
      <c r="H796" s="57">
        <v>1</v>
      </c>
      <c r="I796" s="57">
        <f t="shared" si="18"/>
        <v>48</v>
      </c>
      <c r="J796" s="55">
        <v>4</v>
      </c>
      <c r="K796" s="55">
        <v>30</v>
      </c>
      <c r="L796" s="55">
        <v>105</v>
      </c>
      <c r="M796" s="55" t="s">
        <v>2234</v>
      </c>
    </row>
    <row r="797" spans="2:13" x14ac:dyDescent="0.25">
      <c r="B797" s="55" t="s">
        <v>2236</v>
      </c>
      <c r="C797" s="55" t="s">
        <v>355</v>
      </c>
      <c r="D797" s="55" t="s">
        <v>1865</v>
      </c>
      <c r="E797" s="55" t="s">
        <v>2068</v>
      </c>
      <c r="F797" s="58" t="s">
        <v>2237</v>
      </c>
      <c r="G797" s="57" t="s">
        <v>310</v>
      </c>
      <c r="H797" s="57">
        <v>1</v>
      </c>
      <c r="I797" s="57">
        <f t="shared" si="18"/>
        <v>48</v>
      </c>
      <c r="J797" s="55">
        <v>4</v>
      </c>
      <c r="K797" s="55">
        <v>30</v>
      </c>
      <c r="L797" s="55">
        <v>140</v>
      </c>
      <c r="M797" s="55" t="s">
        <v>2236</v>
      </c>
    </row>
    <row r="798" spans="2:13" x14ac:dyDescent="0.25">
      <c r="B798" s="55" t="s">
        <v>2238</v>
      </c>
      <c r="C798" s="55" t="s">
        <v>355</v>
      </c>
      <c r="D798" s="55" t="s">
        <v>1865</v>
      </c>
      <c r="E798" s="55" t="s">
        <v>2068</v>
      </c>
      <c r="F798" s="58" t="s">
        <v>2239</v>
      </c>
      <c r="G798" s="57" t="s">
        <v>310</v>
      </c>
      <c r="H798" s="57">
        <v>1</v>
      </c>
      <c r="I798" s="57">
        <f t="shared" si="18"/>
        <v>48</v>
      </c>
      <c r="J798" s="55">
        <v>4</v>
      </c>
      <c r="K798" s="55">
        <v>30</v>
      </c>
      <c r="L798" s="55">
        <v>91</v>
      </c>
      <c r="M798" s="55" t="s">
        <v>2238</v>
      </c>
    </row>
    <row r="799" spans="2:13" ht="15" customHeight="1" x14ac:dyDescent="0.25">
      <c r="B799" s="55" t="s">
        <v>2240</v>
      </c>
      <c r="C799" s="55" t="s">
        <v>355</v>
      </c>
      <c r="D799" s="55" t="s">
        <v>1865</v>
      </c>
      <c r="E799" s="55" t="s">
        <v>2091</v>
      </c>
      <c r="F799" s="58" t="s">
        <v>2241</v>
      </c>
      <c r="G799" s="57" t="s">
        <v>310</v>
      </c>
      <c r="H799" s="57">
        <v>1</v>
      </c>
      <c r="I799" s="57">
        <f t="shared" si="18"/>
        <v>48</v>
      </c>
      <c r="J799" s="55">
        <v>4</v>
      </c>
      <c r="K799" s="55">
        <v>28</v>
      </c>
      <c r="L799" s="55">
        <v>96</v>
      </c>
      <c r="M799" s="55" t="s">
        <v>2240</v>
      </c>
    </row>
    <row r="800" spans="2:13" ht="15" customHeight="1" x14ac:dyDescent="0.25">
      <c r="B800" s="55" t="s">
        <v>2242</v>
      </c>
      <c r="C800" s="55" t="s">
        <v>355</v>
      </c>
      <c r="D800" s="55" t="s">
        <v>1865</v>
      </c>
      <c r="E800" s="55" t="s">
        <v>2091</v>
      </c>
      <c r="F800" s="58" t="s">
        <v>2243</v>
      </c>
      <c r="G800" s="57" t="s">
        <v>310</v>
      </c>
      <c r="H800" s="57">
        <v>1</v>
      </c>
      <c r="I800" s="57">
        <f t="shared" si="18"/>
        <v>48</v>
      </c>
      <c r="J800" s="55">
        <v>4</v>
      </c>
      <c r="K800" s="55">
        <v>28</v>
      </c>
      <c r="L800" s="55">
        <v>131</v>
      </c>
      <c r="M800" s="55" t="s">
        <v>2242</v>
      </c>
    </row>
    <row r="801" spans="2:13" ht="15" customHeight="1" x14ac:dyDescent="0.25">
      <c r="B801" s="55" t="s">
        <v>2244</v>
      </c>
      <c r="C801" s="55" t="s">
        <v>355</v>
      </c>
      <c r="D801" s="55" t="s">
        <v>1865</v>
      </c>
      <c r="E801" s="55" t="s">
        <v>2091</v>
      </c>
      <c r="F801" s="58" t="s">
        <v>2245</v>
      </c>
      <c r="G801" s="57" t="s">
        <v>310</v>
      </c>
      <c r="H801" s="57">
        <v>1</v>
      </c>
      <c r="I801" s="57">
        <f t="shared" si="18"/>
        <v>48</v>
      </c>
      <c r="J801" s="55">
        <v>4</v>
      </c>
      <c r="K801" s="55">
        <v>28</v>
      </c>
      <c r="L801" s="55">
        <v>86</v>
      </c>
      <c r="M801" s="55" t="s">
        <v>2244</v>
      </c>
    </row>
    <row r="802" spans="2:13" ht="15" customHeight="1" x14ac:dyDescent="0.25">
      <c r="B802" s="55" t="s">
        <v>2246</v>
      </c>
      <c r="C802" s="55" t="s">
        <v>355</v>
      </c>
      <c r="D802" s="55" t="s">
        <v>1865</v>
      </c>
      <c r="E802" s="55" t="s">
        <v>1999</v>
      </c>
      <c r="F802" s="58" t="s">
        <v>2247</v>
      </c>
      <c r="G802" s="57" t="s">
        <v>310</v>
      </c>
      <c r="H802" s="62">
        <v>1</v>
      </c>
      <c r="I802" s="57">
        <f t="shared" si="18"/>
        <v>48</v>
      </c>
      <c r="J802" s="55">
        <v>5</v>
      </c>
      <c r="K802" s="55">
        <v>32</v>
      </c>
      <c r="L802" s="55">
        <v>148</v>
      </c>
      <c r="M802" s="55" t="s">
        <v>2246</v>
      </c>
    </row>
    <row r="803" spans="2:13" ht="15" customHeight="1" x14ac:dyDescent="0.25">
      <c r="B803" s="55" t="s">
        <v>1587</v>
      </c>
      <c r="C803" s="55" t="s">
        <v>355</v>
      </c>
      <c r="D803" s="55" t="s">
        <v>1865</v>
      </c>
      <c r="E803" s="55" t="s">
        <v>1999</v>
      </c>
      <c r="F803" s="58" t="s">
        <v>2248</v>
      </c>
      <c r="G803" s="57" t="s">
        <v>310</v>
      </c>
      <c r="H803" s="57">
        <v>1</v>
      </c>
      <c r="I803" s="57">
        <f t="shared" si="18"/>
        <v>48</v>
      </c>
      <c r="J803" s="55">
        <v>6</v>
      </c>
      <c r="K803" s="55">
        <v>32</v>
      </c>
      <c r="L803" s="55">
        <v>175</v>
      </c>
      <c r="M803" s="55" t="s">
        <v>1587</v>
      </c>
    </row>
    <row r="804" spans="2:13" ht="15" customHeight="1" x14ac:dyDescent="0.25">
      <c r="B804" s="63" t="s">
        <v>2249</v>
      </c>
      <c r="C804" s="55" t="s">
        <v>355</v>
      </c>
      <c r="D804" s="55" t="s">
        <v>1865</v>
      </c>
      <c r="E804" s="63" t="s">
        <v>1999</v>
      </c>
      <c r="F804" s="64" t="s">
        <v>2250</v>
      </c>
      <c r="G804" s="62" t="s">
        <v>310</v>
      </c>
      <c r="H804" s="62">
        <v>1</v>
      </c>
      <c r="I804" s="57">
        <f t="shared" si="18"/>
        <v>48</v>
      </c>
      <c r="J804" s="63">
        <v>6</v>
      </c>
      <c r="K804" s="63">
        <v>32</v>
      </c>
      <c r="L804" s="63">
        <v>222</v>
      </c>
      <c r="M804" s="63" t="s">
        <v>2249</v>
      </c>
    </row>
    <row r="805" spans="2:13" ht="15" customHeight="1" x14ac:dyDescent="0.25">
      <c r="B805" s="55" t="s">
        <v>2251</v>
      </c>
      <c r="C805" s="55" t="s">
        <v>355</v>
      </c>
      <c r="D805" s="55" t="s">
        <v>1865</v>
      </c>
      <c r="E805" s="55" t="s">
        <v>1999</v>
      </c>
      <c r="F805" s="58" t="s">
        <v>2252</v>
      </c>
      <c r="G805" s="57" t="s">
        <v>310</v>
      </c>
      <c r="H805" s="62">
        <v>1</v>
      </c>
      <c r="I805" s="57">
        <f t="shared" si="18"/>
        <v>48</v>
      </c>
      <c r="J805" s="55">
        <v>6</v>
      </c>
      <c r="K805" s="55">
        <v>32</v>
      </c>
      <c r="L805" s="55">
        <v>156</v>
      </c>
      <c r="M805" s="55" t="s">
        <v>2251</v>
      </c>
    </row>
    <row r="806" spans="2:13" ht="15" customHeight="1" x14ac:dyDescent="0.25">
      <c r="B806" s="63" t="s">
        <v>2253</v>
      </c>
      <c r="C806" s="55" t="s">
        <v>355</v>
      </c>
      <c r="D806" s="55" t="s">
        <v>1865</v>
      </c>
      <c r="E806" s="63" t="s">
        <v>1999</v>
      </c>
      <c r="F806" s="64" t="s">
        <v>2254</v>
      </c>
      <c r="G806" s="62" t="s">
        <v>310</v>
      </c>
      <c r="H806" s="57">
        <v>1</v>
      </c>
      <c r="I806" s="57">
        <f t="shared" si="18"/>
        <v>48</v>
      </c>
      <c r="J806" s="63">
        <v>6</v>
      </c>
      <c r="K806" s="63">
        <v>32</v>
      </c>
      <c r="L806" s="63">
        <v>255</v>
      </c>
      <c r="M806" s="63" t="s">
        <v>2253</v>
      </c>
    </row>
    <row r="807" spans="2:13" ht="15" customHeight="1" x14ac:dyDescent="0.25">
      <c r="B807" s="55" t="s">
        <v>2255</v>
      </c>
      <c r="C807" s="55" t="s">
        <v>355</v>
      </c>
      <c r="D807" s="55" t="s">
        <v>1865</v>
      </c>
      <c r="E807" s="55" t="s">
        <v>1999</v>
      </c>
      <c r="F807" s="58" t="s">
        <v>2256</v>
      </c>
      <c r="G807" s="57" t="s">
        <v>310</v>
      </c>
      <c r="H807" s="57">
        <v>1</v>
      </c>
      <c r="I807" s="57">
        <f t="shared" si="18"/>
        <v>48</v>
      </c>
      <c r="J807" s="55">
        <v>6</v>
      </c>
      <c r="K807" s="55">
        <v>32</v>
      </c>
      <c r="L807" s="55">
        <v>182</v>
      </c>
      <c r="M807" s="55" t="s">
        <v>2255</v>
      </c>
    </row>
    <row r="808" spans="2:13" ht="15" customHeight="1" x14ac:dyDescent="0.25">
      <c r="B808" s="63" t="s">
        <v>2257</v>
      </c>
      <c r="C808" s="55" t="s">
        <v>355</v>
      </c>
      <c r="D808" s="55" t="s">
        <v>1865</v>
      </c>
      <c r="E808" s="63" t="s">
        <v>2068</v>
      </c>
      <c r="F808" s="58" t="s">
        <v>2248</v>
      </c>
      <c r="G808" s="62" t="s">
        <v>310</v>
      </c>
      <c r="H808" s="62">
        <v>1</v>
      </c>
      <c r="I808" s="57">
        <f t="shared" si="18"/>
        <v>48</v>
      </c>
      <c r="J808" s="63">
        <v>6</v>
      </c>
      <c r="K808" s="63">
        <v>32</v>
      </c>
      <c r="L808" s="63">
        <v>158</v>
      </c>
      <c r="M808" s="63" t="s">
        <v>2257</v>
      </c>
    </row>
    <row r="809" spans="2:13" ht="15" customHeight="1" x14ac:dyDescent="0.25">
      <c r="B809" s="63" t="s">
        <v>2258</v>
      </c>
      <c r="C809" s="55" t="s">
        <v>355</v>
      </c>
      <c r="D809" s="55" t="s">
        <v>1865</v>
      </c>
      <c r="E809" s="63" t="s">
        <v>2091</v>
      </c>
      <c r="F809" s="58" t="s">
        <v>2248</v>
      </c>
      <c r="G809" s="62" t="s">
        <v>310</v>
      </c>
      <c r="H809" s="57">
        <v>1</v>
      </c>
      <c r="I809" s="57">
        <f t="shared" si="18"/>
        <v>48</v>
      </c>
      <c r="J809" s="63">
        <v>6</v>
      </c>
      <c r="K809" s="63">
        <v>32</v>
      </c>
      <c r="L809" s="63">
        <v>144</v>
      </c>
      <c r="M809" s="63" t="s">
        <v>2258</v>
      </c>
    </row>
    <row r="810" spans="2:13" ht="15" customHeight="1" x14ac:dyDescent="0.25">
      <c r="B810" s="55" t="s">
        <v>1600</v>
      </c>
      <c r="C810" s="55" t="s">
        <v>355</v>
      </c>
      <c r="D810" s="55" t="s">
        <v>1865</v>
      </c>
      <c r="E810" s="55" t="s">
        <v>1999</v>
      </c>
      <c r="F810" s="58" t="s">
        <v>2259</v>
      </c>
      <c r="G810" s="57" t="s">
        <v>310</v>
      </c>
      <c r="H810" s="62">
        <v>1</v>
      </c>
      <c r="I810" s="57">
        <f t="shared" si="18"/>
        <v>48</v>
      </c>
      <c r="J810" s="55">
        <v>8</v>
      </c>
      <c r="K810" s="55">
        <v>32</v>
      </c>
      <c r="L810" s="55">
        <v>224</v>
      </c>
      <c r="M810" s="55" t="s">
        <v>1600</v>
      </c>
    </row>
    <row r="811" spans="2:13" ht="15" customHeight="1" x14ac:dyDescent="0.25">
      <c r="B811" s="55" t="s">
        <v>2260</v>
      </c>
      <c r="C811" s="55" t="s">
        <v>355</v>
      </c>
      <c r="D811" s="55" t="s">
        <v>1865</v>
      </c>
      <c r="E811" s="55" t="s">
        <v>1999</v>
      </c>
      <c r="F811" s="58" t="s">
        <v>2261</v>
      </c>
      <c r="G811" s="57" t="s">
        <v>310</v>
      </c>
      <c r="H811" s="57">
        <v>1</v>
      </c>
      <c r="I811" s="57">
        <f t="shared" si="18"/>
        <v>48</v>
      </c>
      <c r="J811" s="55">
        <v>8</v>
      </c>
      <c r="K811" s="55">
        <v>32</v>
      </c>
      <c r="L811" s="55">
        <v>204</v>
      </c>
      <c r="M811" s="55" t="s">
        <v>2260</v>
      </c>
    </row>
    <row r="812" spans="2:13" x14ac:dyDescent="0.25">
      <c r="B812" s="63" t="s">
        <v>2262</v>
      </c>
      <c r="C812" s="55" t="s">
        <v>355</v>
      </c>
      <c r="D812" s="55" t="s">
        <v>1865</v>
      </c>
      <c r="E812" s="63" t="s">
        <v>2263</v>
      </c>
      <c r="F812" s="64" t="s">
        <v>2264</v>
      </c>
      <c r="G812" s="62" t="s">
        <v>310</v>
      </c>
      <c r="H812" s="62">
        <v>1</v>
      </c>
      <c r="I812" s="57">
        <f t="shared" si="18"/>
        <v>48</v>
      </c>
      <c r="J812" s="63">
        <v>8</v>
      </c>
      <c r="K812" s="63">
        <v>44</v>
      </c>
      <c r="L812" s="63">
        <v>392</v>
      </c>
      <c r="M812" s="63" t="s">
        <v>2262</v>
      </c>
    </row>
    <row r="813" spans="2:13" ht="15" customHeight="1" x14ac:dyDescent="0.25">
      <c r="B813" s="55" t="s">
        <v>2265</v>
      </c>
      <c r="C813" s="55" t="s">
        <v>355</v>
      </c>
      <c r="D813" s="55" t="s">
        <v>1865</v>
      </c>
      <c r="E813" s="55" t="s">
        <v>2266</v>
      </c>
      <c r="F813" s="58" t="s">
        <v>2267</v>
      </c>
      <c r="G813" s="57" t="s">
        <v>310</v>
      </c>
      <c r="H813" s="57">
        <v>1</v>
      </c>
      <c r="I813" s="57">
        <f t="shared" si="18"/>
        <v>60</v>
      </c>
      <c r="J813" s="55">
        <v>1</v>
      </c>
      <c r="K813" s="55">
        <v>55</v>
      </c>
      <c r="L813" s="55">
        <v>59</v>
      </c>
      <c r="M813" s="55" t="s">
        <v>2268</v>
      </c>
    </row>
    <row r="814" spans="2:13" ht="15" customHeight="1" x14ac:dyDescent="0.25">
      <c r="B814" s="55" t="s">
        <v>1606</v>
      </c>
      <c r="C814" s="55" t="s">
        <v>355</v>
      </c>
      <c r="D814" s="55" t="s">
        <v>1865</v>
      </c>
      <c r="E814" s="55" t="s">
        <v>2269</v>
      </c>
      <c r="F814" s="58" t="s">
        <v>2270</v>
      </c>
      <c r="G814" s="57" t="s">
        <v>310</v>
      </c>
      <c r="H814" s="57">
        <v>1</v>
      </c>
      <c r="I814" s="57">
        <f t="shared" si="18"/>
        <v>60</v>
      </c>
      <c r="J814" s="55">
        <v>1</v>
      </c>
      <c r="K814" s="55">
        <v>40</v>
      </c>
      <c r="L814" s="55">
        <v>36</v>
      </c>
      <c r="M814" s="55" t="s">
        <v>1606</v>
      </c>
    </row>
    <row r="815" spans="2:13" ht="15" customHeight="1" x14ac:dyDescent="0.25">
      <c r="B815" s="55" t="s">
        <v>2271</v>
      </c>
      <c r="C815" s="55" t="s">
        <v>355</v>
      </c>
      <c r="D815" s="55" t="s">
        <v>1865</v>
      </c>
      <c r="E815" s="55" t="s">
        <v>2269</v>
      </c>
      <c r="F815" s="58" t="s">
        <v>2272</v>
      </c>
      <c r="G815" s="57" t="s">
        <v>310</v>
      </c>
      <c r="H815" s="62">
        <v>1</v>
      </c>
      <c r="I815" s="57">
        <f t="shared" si="18"/>
        <v>60</v>
      </c>
      <c r="J815" s="55">
        <v>1</v>
      </c>
      <c r="K815" s="55">
        <v>40</v>
      </c>
      <c r="L815" s="55">
        <v>36</v>
      </c>
      <c r="M815" s="55" t="s">
        <v>2271</v>
      </c>
    </row>
    <row r="816" spans="2:13" ht="15" customHeight="1" x14ac:dyDescent="0.25">
      <c r="B816" s="55" t="s">
        <v>2273</v>
      </c>
      <c r="C816" s="55" t="s">
        <v>355</v>
      </c>
      <c r="D816" s="55" t="s">
        <v>1865</v>
      </c>
      <c r="E816" s="55" t="s">
        <v>2269</v>
      </c>
      <c r="F816" s="58" t="s">
        <v>2274</v>
      </c>
      <c r="G816" s="57" t="s">
        <v>310</v>
      </c>
      <c r="H816" s="57">
        <v>1</v>
      </c>
      <c r="I816" s="57">
        <f t="shared" si="18"/>
        <v>60</v>
      </c>
      <c r="J816" s="55">
        <v>1</v>
      </c>
      <c r="K816" s="55">
        <v>40</v>
      </c>
      <c r="L816" s="55">
        <v>35</v>
      </c>
      <c r="M816" s="55" t="s">
        <v>2273</v>
      </c>
    </row>
    <row r="817" spans="2:13" ht="15" customHeight="1" x14ac:dyDescent="0.25">
      <c r="B817" s="55" t="s">
        <v>2275</v>
      </c>
      <c r="C817" s="55" t="s">
        <v>355</v>
      </c>
      <c r="D817" s="55" t="s">
        <v>1865</v>
      </c>
      <c r="E817" s="55" t="s">
        <v>2269</v>
      </c>
      <c r="F817" s="58" t="s">
        <v>2276</v>
      </c>
      <c r="G817" s="57" t="s">
        <v>310</v>
      </c>
      <c r="H817" s="62">
        <v>1</v>
      </c>
      <c r="I817" s="57">
        <f t="shared" si="18"/>
        <v>60</v>
      </c>
      <c r="J817" s="55">
        <v>1</v>
      </c>
      <c r="K817" s="55">
        <v>40</v>
      </c>
      <c r="L817" s="55">
        <v>34</v>
      </c>
      <c r="M817" s="55" t="s">
        <v>2275</v>
      </c>
    </row>
    <row r="818" spans="2:13" ht="15" customHeight="1" x14ac:dyDescent="0.25">
      <c r="B818" s="55" t="s">
        <v>2277</v>
      </c>
      <c r="C818" s="55" t="s">
        <v>355</v>
      </c>
      <c r="D818" s="55" t="s">
        <v>1865</v>
      </c>
      <c r="E818" s="55" t="s">
        <v>2269</v>
      </c>
      <c r="F818" s="58" t="s">
        <v>2278</v>
      </c>
      <c r="G818" s="57" t="s">
        <v>310</v>
      </c>
      <c r="H818" s="57">
        <v>1</v>
      </c>
      <c r="I818" s="57">
        <f t="shared" si="18"/>
        <v>60</v>
      </c>
      <c r="J818" s="55">
        <v>1</v>
      </c>
      <c r="K818" s="55">
        <v>40</v>
      </c>
      <c r="L818" s="55">
        <v>43</v>
      </c>
      <c r="M818" s="55" t="s">
        <v>2277</v>
      </c>
    </row>
    <row r="819" spans="2:13" ht="15" customHeight="1" x14ac:dyDescent="0.25">
      <c r="B819" s="55" t="s">
        <v>2279</v>
      </c>
      <c r="C819" s="55" t="s">
        <v>355</v>
      </c>
      <c r="D819" s="55" t="s">
        <v>1865</v>
      </c>
      <c r="E819" s="55" t="s">
        <v>2266</v>
      </c>
      <c r="F819" s="58" t="s">
        <v>2280</v>
      </c>
      <c r="G819" s="57" t="s">
        <v>310</v>
      </c>
      <c r="H819" s="57">
        <v>1</v>
      </c>
      <c r="I819" s="57">
        <f t="shared" si="18"/>
        <v>60</v>
      </c>
      <c r="J819" s="55">
        <v>2</v>
      </c>
      <c r="K819" s="55">
        <v>55</v>
      </c>
      <c r="L819" s="55">
        <v>123</v>
      </c>
      <c r="M819" s="55" t="s">
        <v>2265</v>
      </c>
    </row>
    <row r="820" spans="2:13" ht="15" customHeight="1" x14ac:dyDescent="0.25">
      <c r="B820" s="55" t="s">
        <v>1621</v>
      </c>
      <c r="C820" s="55" t="s">
        <v>355</v>
      </c>
      <c r="D820" s="55" t="s">
        <v>1865</v>
      </c>
      <c r="E820" s="55" t="s">
        <v>2269</v>
      </c>
      <c r="F820" s="58" t="s">
        <v>2281</v>
      </c>
      <c r="G820" s="57" t="s">
        <v>310</v>
      </c>
      <c r="H820" s="62">
        <v>1</v>
      </c>
      <c r="I820" s="57">
        <f t="shared" si="18"/>
        <v>60</v>
      </c>
      <c r="J820" s="55">
        <v>2</v>
      </c>
      <c r="K820" s="55">
        <v>40</v>
      </c>
      <c r="L820" s="55">
        <v>72</v>
      </c>
      <c r="M820" s="55" t="s">
        <v>1621</v>
      </c>
    </row>
    <row r="821" spans="2:13" ht="15" customHeight="1" x14ac:dyDescent="0.25">
      <c r="B821" s="55" t="s">
        <v>2282</v>
      </c>
      <c r="C821" s="55" t="s">
        <v>355</v>
      </c>
      <c r="D821" s="55" t="s">
        <v>1865</v>
      </c>
      <c r="E821" s="55" t="s">
        <v>2269</v>
      </c>
      <c r="F821" s="58" t="s">
        <v>2283</v>
      </c>
      <c r="G821" s="57" t="s">
        <v>310</v>
      </c>
      <c r="H821" s="57">
        <v>1</v>
      </c>
      <c r="I821" s="57">
        <f t="shared" si="18"/>
        <v>60</v>
      </c>
      <c r="J821" s="55">
        <v>2</v>
      </c>
      <c r="K821" s="55">
        <v>40</v>
      </c>
      <c r="L821" s="55">
        <v>67</v>
      </c>
      <c r="M821" s="55" t="s">
        <v>2282</v>
      </c>
    </row>
    <row r="822" spans="2:13" ht="15" customHeight="1" x14ac:dyDescent="0.25">
      <c r="B822" s="55" t="s">
        <v>2284</v>
      </c>
      <c r="C822" s="55" t="s">
        <v>355</v>
      </c>
      <c r="D822" s="55" t="s">
        <v>1865</v>
      </c>
      <c r="E822" s="55" t="s">
        <v>2269</v>
      </c>
      <c r="F822" s="58" t="s">
        <v>2285</v>
      </c>
      <c r="G822" s="57" t="s">
        <v>310</v>
      </c>
      <c r="H822" s="62">
        <v>1</v>
      </c>
      <c r="I822" s="57">
        <f t="shared" si="18"/>
        <v>60</v>
      </c>
      <c r="J822" s="55">
        <v>2</v>
      </c>
      <c r="K822" s="55">
        <v>40</v>
      </c>
      <c r="L822" s="55">
        <v>80</v>
      </c>
      <c r="M822" s="55" t="s">
        <v>2284</v>
      </c>
    </row>
    <row r="823" spans="2:13" x14ac:dyDescent="0.25">
      <c r="B823" s="55" t="s">
        <v>2286</v>
      </c>
      <c r="C823" s="55" t="s">
        <v>355</v>
      </c>
      <c r="D823" s="55" t="s">
        <v>1865</v>
      </c>
      <c r="E823" s="55" t="s">
        <v>2269</v>
      </c>
      <c r="F823" s="58" t="s">
        <v>2287</v>
      </c>
      <c r="G823" s="57" t="s">
        <v>310</v>
      </c>
      <c r="H823" s="57">
        <v>1</v>
      </c>
      <c r="I823" s="57">
        <f t="shared" si="18"/>
        <v>60</v>
      </c>
      <c r="J823" s="55">
        <v>2</v>
      </c>
      <c r="K823" s="55">
        <v>40</v>
      </c>
      <c r="L823" s="55">
        <v>73</v>
      </c>
      <c r="M823" s="55" t="s">
        <v>2286</v>
      </c>
    </row>
    <row r="824" spans="2:13" x14ac:dyDescent="0.25">
      <c r="B824" s="55" t="s">
        <v>2288</v>
      </c>
      <c r="C824" s="55" t="s">
        <v>355</v>
      </c>
      <c r="D824" s="55" t="s">
        <v>1865</v>
      </c>
      <c r="E824" s="55" t="s">
        <v>2269</v>
      </c>
      <c r="F824" s="58" t="s">
        <v>2289</v>
      </c>
      <c r="G824" s="57" t="s">
        <v>310</v>
      </c>
      <c r="H824" s="62">
        <v>1</v>
      </c>
      <c r="I824" s="57">
        <f t="shared" si="18"/>
        <v>60</v>
      </c>
      <c r="J824" s="55">
        <v>3</v>
      </c>
      <c r="K824" s="55">
        <v>40</v>
      </c>
      <c r="L824" s="55">
        <v>106</v>
      </c>
      <c r="M824" s="55" t="s">
        <v>2288</v>
      </c>
    </row>
    <row r="825" spans="2:13" ht="15" customHeight="1" x14ac:dyDescent="0.25">
      <c r="B825" s="55" t="s">
        <v>2290</v>
      </c>
      <c r="C825" s="55" t="s">
        <v>355</v>
      </c>
      <c r="D825" s="55" t="s">
        <v>1865</v>
      </c>
      <c r="E825" s="55" t="s">
        <v>2269</v>
      </c>
      <c r="F825" s="58" t="s">
        <v>2291</v>
      </c>
      <c r="G825" s="57" t="s">
        <v>310</v>
      </c>
      <c r="H825" s="57">
        <v>1</v>
      </c>
      <c r="I825" s="57">
        <f t="shared" si="18"/>
        <v>60</v>
      </c>
      <c r="J825" s="55">
        <v>3</v>
      </c>
      <c r="K825" s="55">
        <v>40</v>
      </c>
      <c r="L825" s="55">
        <v>108</v>
      </c>
      <c r="M825" s="55" t="s">
        <v>2290</v>
      </c>
    </row>
    <row r="826" spans="2:13" ht="15" customHeight="1" x14ac:dyDescent="0.25">
      <c r="B826" s="55" t="s">
        <v>2292</v>
      </c>
      <c r="C826" s="55" t="s">
        <v>355</v>
      </c>
      <c r="D826" s="55" t="s">
        <v>1865</v>
      </c>
      <c r="E826" s="55" t="s">
        <v>2269</v>
      </c>
      <c r="F826" s="58" t="s">
        <v>2293</v>
      </c>
      <c r="G826" s="57" t="s">
        <v>310</v>
      </c>
      <c r="H826" s="62">
        <v>1</v>
      </c>
      <c r="I826" s="57">
        <f t="shared" si="18"/>
        <v>60</v>
      </c>
      <c r="J826" s="55">
        <v>4</v>
      </c>
      <c r="K826" s="55">
        <v>40</v>
      </c>
      <c r="L826" s="55">
        <v>134</v>
      </c>
      <c r="M826" s="55" t="s">
        <v>2292</v>
      </c>
    </row>
    <row r="827" spans="2:13" ht="15" customHeight="1" x14ac:dyDescent="0.25">
      <c r="B827" s="55" t="s">
        <v>2294</v>
      </c>
      <c r="C827" s="55" t="s">
        <v>355</v>
      </c>
      <c r="D827" s="55" t="s">
        <v>1865</v>
      </c>
      <c r="E827" s="55" t="s">
        <v>2269</v>
      </c>
      <c r="F827" s="58" t="s">
        <v>2295</v>
      </c>
      <c r="G827" s="57" t="s">
        <v>310</v>
      </c>
      <c r="H827" s="57">
        <v>1</v>
      </c>
      <c r="I827" s="57">
        <f t="shared" si="18"/>
        <v>60</v>
      </c>
      <c r="J827" s="55">
        <v>4</v>
      </c>
      <c r="K827" s="55">
        <v>40</v>
      </c>
      <c r="L827" s="55">
        <v>126</v>
      </c>
      <c r="M827" s="55" t="s">
        <v>2294</v>
      </c>
    </row>
    <row r="828" spans="2:13" ht="15" customHeight="1" x14ac:dyDescent="0.25">
      <c r="B828" s="55" t="s">
        <v>2296</v>
      </c>
      <c r="C828" s="55" t="s">
        <v>355</v>
      </c>
      <c r="D828" s="55" t="s">
        <v>1865</v>
      </c>
      <c r="E828" s="55" t="s">
        <v>2297</v>
      </c>
      <c r="F828" s="58" t="s">
        <v>2298</v>
      </c>
      <c r="G828" s="57" t="s">
        <v>310</v>
      </c>
      <c r="H828" s="62">
        <v>1</v>
      </c>
      <c r="I828" s="57">
        <f t="shared" si="18"/>
        <v>72</v>
      </c>
      <c r="J828" s="55">
        <v>2</v>
      </c>
      <c r="K828" s="55">
        <v>65</v>
      </c>
      <c r="L828" s="55">
        <v>147</v>
      </c>
      <c r="M828" s="55" t="s">
        <v>2296</v>
      </c>
    </row>
    <row r="829" spans="2:13" ht="15" customHeight="1" x14ac:dyDescent="0.25">
      <c r="B829" s="55" t="s">
        <v>1678</v>
      </c>
      <c r="C829" s="55" t="s">
        <v>355</v>
      </c>
      <c r="D829" s="55" t="s">
        <v>1865</v>
      </c>
      <c r="E829" s="55" t="s">
        <v>2299</v>
      </c>
      <c r="F829" s="58" t="s">
        <v>2300</v>
      </c>
      <c r="G829" s="57" t="s">
        <v>310</v>
      </c>
      <c r="H829" s="57">
        <v>1</v>
      </c>
      <c r="I829" s="57">
        <f t="shared" si="18"/>
        <v>96</v>
      </c>
      <c r="J829" s="55">
        <v>1</v>
      </c>
      <c r="K829" s="55">
        <v>59</v>
      </c>
      <c r="L829" s="55">
        <v>58</v>
      </c>
      <c r="M829" s="55" t="s">
        <v>1678</v>
      </c>
    </row>
    <row r="830" spans="2:13" ht="15" customHeight="1" x14ac:dyDescent="0.25">
      <c r="B830" s="55" t="s">
        <v>2301</v>
      </c>
      <c r="C830" s="55" t="s">
        <v>355</v>
      </c>
      <c r="D830" s="55" t="s">
        <v>1865</v>
      </c>
      <c r="E830" s="55" t="s">
        <v>2299</v>
      </c>
      <c r="F830" s="58" t="s">
        <v>2302</v>
      </c>
      <c r="G830" s="57" t="s">
        <v>310</v>
      </c>
      <c r="H830" s="62">
        <v>1</v>
      </c>
      <c r="I830" s="57">
        <f t="shared" si="18"/>
        <v>96</v>
      </c>
      <c r="J830" s="55">
        <v>1</v>
      </c>
      <c r="K830" s="55">
        <v>59</v>
      </c>
      <c r="L830" s="55">
        <v>55</v>
      </c>
      <c r="M830" s="55" t="s">
        <v>2301</v>
      </c>
    </row>
    <row r="831" spans="2:13" ht="15" customHeight="1" x14ac:dyDescent="0.25">
      <c r="B831" s="55" t="s">
        <v>2303</v>
      </c>
      <c r="C831" s="55" t="s">
        <v>355</v>
      </c>
      <c r="D831" s="55" t="s">
        <v>1865</v>
      </c>
      <c r="E831" s="55" t="s">
        <v>2299</v>
      </c>
      <c r="F831" s="58" t="s">
        <v>2304</v>
      </c>
      <c r="G831" s="57" t="s">
        <v>310</v>
      </c>
      <c r="H831" s="57">
        <v>1</v>
      </c>
      <c r="I831" s="57">
        <f t="shared" ref="I831:I843" si="19">MID(B831,2,1)*12</f>
        <v>96</v>
      </c>
      <c r="J831" s="55">
        <v>1</v>
      </c>
      <c r="K831" s="55">
        <v>59</v>
      </c>
      <c r="L831" s="55">
        <v>49</v>
      </c>
      <c r="M831" s="55" t="s">
        <v>2303</v>
      </c>
    </row>
    <row r="832" spans="2:13" ht="15" customHeight="1" x14ac:dyDescent="0.25">
      <c r="B832" s="55" t="s">
        <v>2305</v>
      </c>
      <c r="C832" s="55" t="s">
        <v>355</v>
      </c>
      <c r="D832" s="55" t="s">
        <v>1865</v>
      </c>
      <c r="E832" s="55" t="s">
        <v>2299</v>
      </c>
      <c r="F832" s="58" t="s">
        <v>2306</v>
      </c>
      <c r="G832" s="57" t="s">
        <v>310</v>
      </c>
      <c r="H832" s="62">
        <v>1</v>
      </c>
      <c r="I832" s="57">
        <f t="shared" si="19"/>
        <v>96</v>
      </c>
      <c r="J832" s="55">
        <v>1</v>
      </c>
      <c r="K832" s="55">
        <v>59</v>
      </c>
      <c r="L832" s="55">
        <v>68</v>
      </c>
      <c r="M832" s="55" t="s">
        <v>2305</v>
      </c>
    </row>
    <row r="833" spans="2:13" ht="15" customHeight="1" x14ac:dyDescent="0.25">
      <c r="B833" s="55" t="s">
        <v>2307</v>
      </c>
      <c r="C833" s="55" t="s">
        <v>355</v>
      </c>
      <c r="D833" s="55" t="s">
        <v>1865</v>
      </c>
      <c r="E833" s="55" t="s">
        <v>2299</v>
      </c>
      <c r="F833" s="58" t="s">
        <v>2308</v>
      </c>
      <c r="G833" s="57" t="s">
        <v>310</v>
      </c>
      <c r="H833" s="57">
        <v>1</v>
      </c>
      <c r="I833" s="57">
        <f t="shared" si="19"/>
        <v>96</v>
      </c>
      <c r="J833" s="55">
        <v>1</v>
      </c>
      <c r="K833" s="55">
        <v>59</v>
      </c>
      <c r="L833" s="55">
        <v>57</v>
      </c>
      <c r="M833" s="55" t="s">
        <v>2307</v>
      </c>
    </row>
    <row r="834" spans="2:13" ht="15" customHeight="1" x14ac:dyDescent="0.25">
      <c r="B834" s="55" t="s">
        <v>2309</v>
      </c>
      <c r="C834" s="55" t="s">
        <v>355</v>
      </c>
      <c r="D834" s="55" t="s">
        <v>1865</v>
      </c>
      <c r="E834" s="55" t="s">
        <v>2299</v>
      </c>
      <c r="F834" s="58" t="s">
        <v>2310</v>
      </c>
      <c r="G834" s="57" t="s">
        <v>310</v>
      </c>
      <c r="H834" s="62">
        <v>1</v>
      </c>
      <c r="I834" s="57">
        <f t="shared" si="19"/>
        <v>96</v>
      </c>
      <c r="J834" s="55">
        <v>1</v>
      </c>
      <c r="K834" s="55">
        <v>59</v>
      </c>
      <c r="L834" s="55">
        <v>71</v>
      </c>
      <c r="M834" s="55" t="s">
        <v>2309</v>
      </c>
    </row>
    <row r="835" spans="2:13" x14ac:dyDescent="0.25">
      <c r="B835" s="55" t="s">
        <v>1684</v>
      </c>
      <c r="C835" s="55" t="s">
        <v>355</v>
      </c>
      <c r="D835" s="55" t="s">
        <v>1865</v>
      </c>
      <c r="E835" s="55" t="s">
        <v>2311</v>
      </c>
      <c r="F835" s="58" t="s">
        <v>2312</v>
      </c>
      <c r="G835" s="57" t="s">
        <v>310</v>
      </c>
      <c r="H835" s="57">
        <v>1</v>
      </c>
      <c r="I835" s="57">
        <f t="shared" si="19"/>
        <v>96</v>
      </c>
      <c r="J835" s="55">
        <v>1</v>
      </c>
      <c r="K835" s="55">
        <v>86</v>
      </c>
      <c r="L835" s="55">
        <v>85</v>
      </c>
      <c r="M835" s="55" t="s">
        <v>1684</v>
      </c>
    </row>
    <row r="836" spans="2:13" x14ac:dyDescent="0.25">
      <c r="B836" s="55" t="s">
        <v>2313</v>
      </c>
      <c r="C836" s="55" t="s">
        <v>355</v>
      </c>
      <c r="D836" s="55" t="s">
        <v>1865</v>
      </c>
      <c r="E836" s="55" t="s">
        <v>2311</v>
      </c>
      <c r="F836" s="58" t="s">
        <v>2314</v>
      </c>
      <c r="G836" s="57" t="s">
        <v>310</v>
      </c>
      <c r="H836" s="62">
        <v>1</v>
      </c>
      <c r="I836" s="57">
        <f t="shared" si="19"/>
        <v>96</v>
      </c>
      <c r="J836" s="55">
        <v>1</v>
      </c>
      <c r="K836" s="55">
        <v>86</v>
      </c>
      <c r="L836" s="55">
        <v>80</v>
      </c>
      <c r="M836" s="55" t="s">
        <v>2313</v>
      </c>
    </row>
    <row r="837" spans="2:13" x14ac:dyDescent="0.25">
      <c r="B837" s="55" t="s">
        <v>1720</v>
      </c>
      <c r="C837" s="55" t="s">
        <v>355</v>
      </c>
      <c r="D837" s="55" t="s">
        <v>1865</v>
      </c>
      <c r="E837" s="55" t="s">
        <v>2299</v>
      </c>
      <c r="F837" s="58" t="s">
        <v>2315</v>
      </c>
      <c r="G837" s="57" t="s">
        <v>310</v>
      </c>
      <c r="H837" s="57">
        <v>1</v>
      </c>
      <c r="I837" s="57">
        <f t="shared" si="19"/>
        <v>96</v>
      </c>
      <c r="J837" s="55">
        <v>2</v>
      </c>
      <c r="K837" s="55">
        <v>59</v>
      </c>
      <c r="L837" s="55">
        <v>109</v>
      </c>
      <c r="M837" s="55" t="s">
        <v>1720</v>
      </c>
    </row>
    <row r="838" spans="2:13" x14ac:dyDescent="0.25">
      <c r="B838" s="55" t="s">
        <v>2316</v>
      </c>
      <c r="C838" s="55" t="s">
        <v>355</v>
      </c>
      <c r="D838" s="55" t="s">
        <v>1865</v>
      </c>
      <c r="E838" s="55" t="s">
        <v>2299</v>
      </c>
      <c r="F838" s="58" t="s">
        <v>2317</v>
      </c>
      <c r="G838" s="57" t="s">
        <v>310</v>
      </c>
      <c r="H838" s="62">
        <v>1</v>
      </c>
      <c r="I838" s="57">
        <f t="shared" si="19"/>
        <v>96</v>
      </c>
      <c r="J838" s="55">
        <v>2</v>
      </c>
      <c r="K838" s="55">
        <v>59</v>
      </c>
      <c r="L838" s="55">
        <v>98</v>
      </c>
      <c r="M838" s="55" t="s">
        <v>2316</v>
      </c>
    </row>
    <row r="839" spans="2:13" x14ac:dyDescent="0.25">
      <c r="B839" s="55" t="s">
        <v>1723</v>
      </c>
      <c r="C839" s="55" t="s">
        <v>355</v>
      </c>
      <c r="D839" s="55" t="s">
        <v>1865</v>
      </c>
      <c r="E839" s="55" t="s">
        <v>2311</v>
      </c>
      <c r="F839" s="58" t="s">
        <v>2318</v>
      </c>
      <c r="G839" s="57" t="s">
        <v>310</v>
      </c>
      <c r="H839" s="57">
        <v>1</v>
      </c>
      <c r="I839" s="57">
        <f t="shared" si="19"/>
        <v>96</v>
      </c>
      <c r="J839" s="55">
        <v>2</v>
      </c>
      <c r="K839" s="55">
        <v>86</v>
      </c>
      <c r="L839" s="55">
        <v>160</v>
      </c>
      <c r="M839" s="55" t="s">
        <v>1723</v>
      </c>
    </row>
    <row r="840" spans="2:13" x14ac:dyDescent="0.25">
      <c r="B840" s="55" t="s">
        <v>1750</v>
      </c>
      <c r="C840" s="55" t="s">
        <v>355</v>
      </c>
      <c r="D840" s="55" t="s">
        <v>1865</v>
      </c>
      <c r="E840" s="55" t="s">
        <v>2299</v>
      </c>
      <c r="F840" s="58" t="s">
        <v>2319</v>
      </c>
      <c r="G840" s="57" t="s">
        <v>310</v>
      </c>
      <c r="H840" s="62">
        <v>1</v>
      </c>
      <c r="I840" s="57">
        <f t="shared" si="19"/>
        <v>96</v>
      </c>
      <c r="J840" s="55">
        <v>3</v>
      </c>
      <c r="K840" s="55">
        <v>59</v>
      </c>
      <c r="L840" s="55">
        <v>167</v>
      </c>
      <c r="M840" s="55" t="s">
        <v>1750</v>
      </c>
    </row>
    <row r="841" spans="2:13" x14ac:dyDescent="0.25">
      <c r="B841" s="55" t="s">
        <v>1771</v>
      </c>
      <c r="C841" s="55" t="s">
        <v>355</v>
      </c>
      <c r="D841" s="55" t="s">
        <v>1865</v>
      </c>
      <c r="E841" s="55" t="s">
        <v>2299</v>
      </c>
      <c r="F841" s="58" t="s">
        <v>2320</v>
      </c>
      <c r="G841" s="57" t="s">
        <v>310</v>
      </c>
      <c r="H841" s="57">
        <v>1</v>
      </c>
      <c r="I841" s="57">
        <f t="shared" si="19"/>
        <v>96</v>
      </c>
      <c r="J841" s="55">
        <v>4</v>
      </c>
      <c r="K841" s="55">
        <v>59</v>
      </c>
      <c r="L841" s="55">
        <v>219</v>
      </c>
      <c r="M841" s="55" t="s">
        <v>1771</v>
      </c>
    </row>
    <row r="842" spans="2:13" x14ac:dyDescent="0.25">
      <c r="B842" s="55" t="s">
        <v>1774</v>
      </c>
      <c r="C842" s="55" t="s">
        <v>355</v>
      </c>
      <c r="D842" s="55" t="s">
        <v>1865</v>
      </c>
      <c r="E842" s="55" t="s">
        <v>2311</v>
      </c>
      <c r="F842" s="58" t="s">
        <v>2321</v>
      </c>
      <c r="G842" s="57" t="s">
        <v>310</v>
      </c>
      <c r="H842" s="62">
        <v>1</v>
      </c>
      <c r="I842" s="57">
        <f t="shared" si="19"/>
        <v>96</v>
      </c>
      <c r="J842" s="55">
        <v>4</v>
      </c>
      <c r="K842" s="55">
        <v>86</v>
      </c>
      <c r="L842" s="55">
        <v>320</v>
      </c>
      <c r="M842" s="55" t="s">
        <v>1774</v>
      </c>
    </row>
    <row r="843" spans="2:13" x14ac:dyDescent="0.25">
      <c r="B843" s="55" t="s">
        <v>1801</v>
      </c>
      <c r="C843" s="55" t="s">
        <v>355</v>
      </c>
      <c r="D843" s="55" t="s">
        <v>1865</v>
      </c>
      <c r="E843" s="55" t="s">
        <v>2299</v>
      </c>
      <c r="F843" s="58" t="s">
        <v>2322</v>
      </c>
      <c r="G843" s="57" t="s">
        <v>310</v>
      </c>
      <c r="H843" s="57">
        <v>1</v>
      </c>
      <c r="I843" s="57">
        <f t="shared" si="19"/>
        <v>96</v>
      </c>
      <c r="J843" s="55">
        <v>6</v>
      </c>
      <c r="K843" s="55">
        <v>59</v>
      </c>
      <c r="L843" s="55">
        <v>328</v>
      </c>
      <c r="M843" s="55" t="s">
        <v>1801</v>
      </c>
    </row>
    <row r="844" spans="2:13" ht="15" customHeight="1" x14ac:dyDescent="0.25">
      <c r="B844" s="55" t="s">
        <v>2323</v>
      </c>
      <c r="C844" s="55" t="s">
        <v>363</v>
      </c>
      <c r="D844" s="55" t="s">
        <v>363</v>
      </c>
      <c r="E844" s="55" t="s">
        <v>2324</v>
      </c>
      <c r="F844" s="58" t="s">
        <v>2325</v>
      </c>
      <c r="G844" s="57" t="s">
        <v>1354</v>
      </c>
      <c r="H844" s="57">
        <v>1</v>
      </c>
      <c r="I844" s="57">
        <v>24</v>
      </c>
      <c r="J844" s="55">
        <v>1</v>
      </c>
      <c r="K844" s="55">
        <v>34</v>
      </c>
      <c r="L844" s="55">
        <v>43</v>
      </c>
      <c r="M844" s="59" t="s">
        <v>2326</v>
      </c>
    </row>
    <row r="845" spans="2:13" x14ac:dyDescent="0.25">
      <c r="B845" s="55" t="s">
        <v>2326</v>
      </c>
      <c r="C845" s="55" t="s">
        <v>363</v>
      </c>
      <c r="D845" s="55" t="s">
        <v>363</v>
      </c>
      <c r="E845" s="55" t="s">
        <v>2327</v>
      </c>
      <c r="F845" s="58" t="s">
        <v>2328</v>
      </c>
      <c r="G845" s="57" t="s">
        <v>310</v>
      </c>
      <c r="H845" s="57">
        <v>1</v>
      </c>
      <c r="I845" s="57">
        <v>24</v>
      </c>
      <c r="J845" s="55">
        <v>1</v>
      </c>
      <c r="K845" s="55">
        <v>32</v>
      </c>
      <c r="L845" s="55">
        <v>31</v>
      </c>
      <c r="M845" s="55" t="s">
        <v>2326</v>
      </c>
    </row>
    <row r="846" spans="2:13" x14ac:dyDescent="0.25">
      <c r="B846" s="55" t="s">
        <v>2329</v>
      </c>
      <c r="C846" s="55" t="s">
        <v>363</v>
      </c>
      <c r="D846" s="55" t="s">
        <v>363</v>
      </c>
      <c r="E846" s="55" t="s">
        <v>2327</v>
      </c>
      <c r="F846" s="58" t="s">
        <v>2330</v>
      </c>
      <c r="G846" s="57" t="s">
        <v>310</v>
      </c>
      <c r="H846" s="57">
        <v>1</v>
      </c>
      <c r="I846" s="57">
        <v>24</v>
      </c>
      <c r="J846" s="55">
        <v>1</v>
      </c>
      <c r="K846" s="55">
        <v>32</v>
      </c>
      <c r="L846" s="55">
        <v>32</v>
      </c>
      <c r="M846" s="55" t="s">
        <v>2329</v>
      </c>
    </row>
    <row r="847" spans="2:13" x14ac:dyDescent="0.25">
      <c r="B847" s="55" t="s">
        <v>2331</v>
      </c>
      <c r="C847" s="55" t="s">
        <v>363</v>
      </c>
      <c r="D847" s="55" t="s">
        <v>363</v>
      </c>
      <c r="E847" s="55" t="s">
        <v>2327</v>
      </c>
      <c r="F847" s="58" t="s">
        <v>2332</v>
      </c>
      <c r="G847" s="55" t="s">
        <v>310</v>
      </c>
      <c r="H847" s="57">
        <v>1</v>
      </c>
      <c r="I847" s="57">
        <v>24</v>
      </c>
      <c r="J847" s="55">
        <v>1</v>
      </c>
      <c r="K847" s="55">
        <v>31</v>
      </c>
      <c r="L847" s="60">
        <v>27</v>
      </c>
      <c r="M847" s="60" t="s">
        <v>2331</v>
      </c>
    </row>
    <row r="848" spans="2:13" ht="15" customHeight="1" x14ac:dyDescent="0.25">
      <c r="B848" s="55" t="s">
        <v>2333</v>
      </c>
      <c r="C848" s="55" t="s">
        <v>363</v>
      </c>
      <c r="D848" s="55" t="s">
        <v>363</v>
      </c>
      <c r="E848" s="55" t="s">
        <v>2324</v>
      </c>
      <c r="F848" s="58" t="s">
        <v>2334</v>
      </c>
      <c r="G848" s="57" t="s">
        <v>1354</v>
      </c>
      <c r="H848" s="57">
        <v>1</v>
      </c>
      <c r="I848" s="57">
        <v>24</v>
      </c>
      <c r="J848" s="55">
        <v>2</v>
      </c>
      <c r="K848" s="55">
        <v>34</v>
      </c>
      <c r="L848" s="55">
        <v>72</v>
      </c>
      <c r="M848" s="59" t="s">
        <v>2335</v>
      </c>
    </row>
    <row r="849" spans="2:13" ht="15" customHeight="1" x14ac:dyDescent="0.25">
      <c r="B849" s="55" t="s">
        <v>2336</v>
      </c>
      <c r="C849" s="55" t="s">
        <v>363</v>
      </c>
      <c r="D849" s="55" t="s">
        <v>363</v>
      </c>
      <c r="E849" s="55" t="s">
        <v>2324</v>
      </c>
      <c r="F849" s="58" t="s">
        <v>2334</v>
      </c>
      <c r="G849" s="57" t="s">
        <v>303</v>
      </c>
      <c r="H849" s="57">
        <v>1</v>
      </c>
      <c r="I849" s="57">
        <v>24</v>
      </c>
      <c r="J849" s="55">
        <v>2</v>
      </c>
      <c r="K849" s="55">
        <v>34</v>
      </c>
      <c r="L849" s="55">
        <v>82</v>
      </c>
      <c r="M849" s="59" t="s">
        <v>2335</v>
      </c>
    </row>
    <row r="850" spans="2:13" x14ac:dyDescent="0.25">
      <c r="B850" s="55" t="s">
        <v>2335</v>
      </c>
      <c r="C850" s="55" t="s">
        <v>363</v>
      </c>
      <c r="D850" s="55" t="s">
        <v>363</v>
      </c>
      <c r="E850" s="55" t="s">
        <v>2327</v>
      </c>
      <c r="F850" s="58" t="s">
        <v>2337</v>
      </c>
      <c r="G850" s="57" t="s">
        <v>310</v>
      </c>
      <c r="H850" s="57">
        <v>1</v>
      </c>
      <c r="I850" s="57">
        <v>24</v>
      </c>
      <c r="J850" s="55">
        <v>2</v>
      </c>
      <c r="K850" s="55">
        <v>32</v>
      </c>
      <c r="L850" s="55">
        <v>59</v>
      </c>
      <c r="M850" s="55" t="s">
        <v>2335</v>
      </c>
    </row>
    <row r="851" spans="2:13" x14ac:dyDescent="0.25">
      <c r="B851" s="55" t="s">
        <v>2338</v>
      </c>
      <c r="C851" s="55" t="s">
        <v>363</v>
      </c>
      <c r="D851" s="55" t="s">
        <v>363</v>
      </c>
      <c r="E851" s="55" t="s">
        <v>2327</v>
      </c>
      <c r="F851" s="58" t="s">
        <v>2339</v>
      </c>
      <c r="G851" s="57" t="s">
        <v>310</v>
      </c>
      <c r="H851" s="57">
        <v>1</v>
      </c>
      <c r="I851" s="57">
        <v>24</v>
      </c>
      <c r="J851" s="55">
        <v>2</v>
      </c>
      <c r="K851" s="55">
        <v>32</v>
      </c>
      <c r="L851" s="55">
        <v>56</v>
      </c>
      <c r="M851" s="55" t="s">
        <v>2338</v>
      </c>
    </row>
    <row r="852" spans="2:13" x14ac:dyDescent="0.25">
      <c r="B852" s="55" t="s">
        <v>2340</v>
      </c>
      <c r="C852" s="55" t="s">
        <v>363</v>
      </c>
      <c r="D852" s="55" t="s">
        <v>363</v>
      </c>
      <c r="E852" s="55" t="s">
        <v>2327</v>
      </c>
      <c r="F852" s="58" t="s">
        <v>2341</v>
      </c>
      <c r="G852" s="57" t="s">
        <v>310</v>
      </c>
      <c r="H852" s="57">
        <v>1</v>
      </c>
      <c r="I852" s="57">
        <v>24</v>
      </c>
      <c r="J852" s="55">
        <v>2</v>
      </c>
      <c r="K852" s="55">
        <v>32</v>
      </c>
      <c r="L852" s="55">
        <v>51</v>
      </c>
      <c r="M852" s="55" t="s">
        <v>2340</v>
      </c>
    </row>
    <row r="853" spans="2:13" x14ac:dyDescent="0.25">
      <c r="B853" s="55" t="s">
        <v>2342</v>
      </c>
      <c r="C853" s="55" t="s">
        <v>363</v>
      </c>
      <c r="D853" s="55" t="s">
        <v>363</v>
      </c>
      <c r="E853" s="55" t="s">
        <v>2327</v>
      </c>
      <c r="F853" s="58" t="s">
        <v>2343</v>
      </c>
      <c r="G853" s="57" t="s">
        <v>310</v>
      </c>
      <c r="H853" s="57">
        <v>1</v>
      </c>
      <c r="I853" s="57">
        <v>24</v>
      </c>
      <c r="J853" s="55">
        <v>2</v>
      </c>
      <c r="K853" s="55">
        <v>32</v>
      </c>
      <c r="L853" s="55">
        <v>65</v>
      </c>
      <c r="M853" s="55" t="s">
        <v>2342</v>
      </c>
    </row>
    <row r="854" spans="2:13" x14ac:dyDescent="0.25">
      <c r="B854" s="55" t="s">
        <v>2344</v>
      </c>
      <c r="C854" s="55" t="s">
        <v>363</v>
      </c>
      <c r="D854" s="55" t="s">
        <v>363</v>
      </c>
      <c r="E854" s="55" t="s">
        <v>2327</v>
      </c>
      <c r="F854" s="58" t="s">
        <v>2345</v>
      </c>
      <c r="G854" s="57" t="s">
        <v>310</v>
      </c>
      <c r="H854" s="57">
        <v>1</v>
      </c>
      <c r="I854" s="57">
        <v>24</v>
      </c>
      <c r="J854" s="55">
        <v>2</v>
      </c>
      <c r="K854" s="55">
        <v>32</v>
      </c>
      <c r="L854" s="55">
        <v>52</v>
      </c>
      <c r="M854" s="55" t="s">
        <v>2344</v>
      </c>
    </row>
    <row r="855" spans="2:13" x14ac:dyDescent="0.25">
      <c r="B855" s="55" t="s">
        <v>2346</v>
      </c>
      <c r="C855" s="55" t="s">
        <v>363</v>
      </c>
      <c r="D855" s="55" t="s">
        <v>363</v>
      </c>
      <c r="E855" s="55" t="s">
        <v>2327</v>
      </c>
      <c r="F855" s="58" t="s">
        <v>2347</v>
      </c>
      <c r="G855" s="57" t="s">
        <v>310</v>
      </c>
      <c r="H855" s="57">
        <v>1</v>
      </c>
      <c r="I855" s="57">
        <v>24</v>
      </c>
      <c r="J855" s="55">
        <v>2</v>
      </c>
      <c r="K855" s="55">
        <v>32</v>
      </c>
      <c r="L855" s="55">
        <v>60</v>
      </c>
      <c r="M855" s="55" t="s">
        <v>2346</v>
      </c>
    </row>
    <row r="856" spans="2:13" x14ac:dyDescent="0.25">
      <c r="B856" s="55" t="s">
        <v>2348</v>
      </c>
      <c r="C856" s="55" t="s">
        <v>363</v>
      </c>
      <c r="D856" s="55" t="s">
        <v>363</v>
      </c>
      <c r="E856" s="55" t="s">
        <v>2327</v>
      </c>
      <c r="F856" s="58" t="s">
        <v>2349</v>
      </c>
      <c r="G856" s="57" t="s">
        <v>310</v>
      </c>
      <c r="H856" s="57">
        <v>1</v>
      </c>
      <c r="I856" s="57">
        <v>24</v>
      </c>
      <c r="J856" s="55">
        <v>2</v>
      </c>
      <c r="K856" s="55">
        <v>32</v>
      </c>
      <c r="L856" s="55">
        <v>59</v>
      </c>
      <c r="M856" s="55" t="s">
        <v>2348</v>
      </c>
    </row>
    <row r="857" spans="2:13" x14ac:dyDescent="0.25">
      <c r="B857" s="55" t="s">
        <v>2350</v>
      </c>
      <c r="C857" s="55" t="s">
        <v>363</v>
      </c>
      <c r="D857" s="55" t="s">
        <v>363</v>
      </c>
      <c r="E857" s="55" t="s">
        <v>2327</v>
      </c>
      <c r="F857" s="58" t="s">
        <v>2351</v>
      </c>
      <c r="G857" s="55" t="s">
        <v>310</v>
      </c>
      <c r="H857" s="57">
        <v>1</v>
      </c>
      <c r="I857" s="57">
        <v>24</v>
      </c>
      <c r="J857" s="61">
        <v>2</v>
      </c>
      <c r="K857" s="55">
        <v>31</v>
      </c>
      <c r="L857" s="60">
        <v>54</v>
      </c>
      <c r="M857" s="60" t="s">
        <v>2350</v>
      </c>
    </row>
    <row r="858" spans="2:13" ht="15" customHeight="1" x14ac:dyDescent="0.25">
      <c r="B858" s="55" t="s">
        <v>2352</v>
      </c>
      <c r="C858" s="55" t="s">
        <v>363</v>
      </c>
      <c r="D858" s="55" t="s">
        <v>363</v>
      </c>
      <c r="E858" s="55" t="s">
        <v>2353</v>
      </c>
      <c r="F858" s="58" t="s">
        <v>2354</v>
      </c>
      <c r="G858" s="57" t="s">
        <v>1354</v>
      </c>
      <c r="H858" s="57">
        <v>1</v>
      </c>
      <c r="I858" s="57">
        <v>24</v>
      </c>
      <c r="J858" s="55">
        <v>2</v>
      </c>
      <c r="K858" s="55">
        <v>40</v>
      </c>
      <c r="L858" s="55">
        <v>85</v>
      </c>
      <c r="M858" s="59" t="s">
        <v>2335</v>
      </c>
    </row>
    <row r="859" spans="2:13" ht="15" customHeight="1" x14ac:dyDescent="0.25">
      <c r="B859" s="55" t="s">
        <v>2355</v>
      </c>
      <c r="C859" s="55" t="s">
        <v>363</v>
      </c>
      <c r="D859" s="55" t="s">
        <v>363</v>
      </c>
      <c r="E859" s="55" t="s">
        <v>2353</v>
      </c>
      <c r="F859" s="58" t="s">
        <v>2354</v>
      </c>
      <c r="G859" s="57" t="s">
        <v>303</v>
      </c>
      <c r="H859" s="57">
        <v>1</v>
      </c>
      <c r="I859" s="57">
        <v>24</v>
      </c>
      <c r="J859" s="55">
        <v>2</v>
      </c>
      <c r="K859" s="55">
        <v>40</v>
      </c>
      <c r="L859" s="55">
        <v>96</v>
      </c>
      <c r="M859" s="59" t="s">
        <v>2335</v>
      </c>
    </row>
    <row r="860" spans="2:13" ht="15" customHeight="1" x14ac:dyDescent="0.25">
      <c r="B860" s="55" t="s">
        <v>2356</v>
      </c>
      <c r="C860" s="55" t="s">
        <v>363</v>
      </c>
      <c r="D860" s="55" t="s">
        <v>363</v>
      </c>
      <c r="E860" s="55" t="s">
        <v>2324</v>
      </c>
      <c r="F860" s="58" t="s">
        <v>2357</v>
      </c>
      <c r="G860" s="57" t="s">
        <v>1354</v>
      </c>
      <c r="H860" s="57">
        <v>1</v>
      </c>
      <c r="I860" s="57">
        <v>24</v>
      </c>
      <c r="J860" s="55">
        <v>3</v>
      </c>
      <c r="K860" s="55">
        <v>35</v>
      </c>
      <c r="L860" s="55">
        <v>115</v>
      </c>
      <c r="M860" s="59" t="s">
        <v>2358</v>
      </c>
    </row>
    <row r="861" spans="2:13" x14ac:dyDescent="0.25">
      <c r="B861" s="55" t="s">
        <v>2358</v>
      </c>
      <c r="C861" s="55" t="s">
        <v>363</v>
      </c>
      <c r="D861" s="55" t="s">
        <v>363</v>
      </c>
      <c r="E861" s="55" t="s">
        <v>2327</v>
      </c>
      <c r="F861" s="58" t="s">
        <v>2359</v>
      </c>
      <c r="G861" s="57" t="s">
        <v>310</v>
      </c>
      <c r="H861" s="57">
        <v>1</v>
      </c>
      <c r="I861" s="57">
        <v>24</v>
      </c>
      <c r="J861" s="55">
        <v>3</v>
      </c>
      <c r="K861" s="55">
        <v>32</v>
      </c>
      <c r="L861" s="55">
        <v>89</v>
      </c>
      <c r="M861" s="55" t="s">
        <v>2358</v>
      </c>
    </row>
    <row r="862" spans="2:13" x14ac:dyDescent="0.25">
      <c r="B862" s="55" t="s">
        <v>2360</v>
      </c>
      <c r="C862" s="55" t="s">
        <v>363</v>
      </c>
      <c r="D862" s="55" t="s">
        <v>363</v>
      </c>
      <c r="E862" s="55" t="s">
        <v>2327</v>
      </c>
      <c r="F862" s="58" t="s">
        <v>2361</v>
      </c>
      <c r="G862" s="57" t="s">
        <v>310</v>
      </c>
      <c r="H862" s="57">
        <v>1</v>
      </c>
      <c r="I862" s="57">
        <v>24</v>
      </c>
      <c r="J862" s="55">
        <v>3</v>
      </c>
      <c r="K862" s="55">
        <v>32</v>
      </c>
      <c r="L862" s="55">
        <v>78</v>
      </c>
      <c r="M862" s="55" t="s">
        <v>2360</v>
      </c>
    </row>
    <row r="863" spans="2:13" x14ac:dyDescent="0.25">
      <c r="B863" s="55" t="s">
        <v>2362</v>
      </c>
      <c r="C863" s="55" t="s">
        <v>316</v>
      </c>
      <c r="D863" s="55" t="s">
        <v>2363</v>
      </c>
      <c r="E863" s="55" t="s">
        <v>2362</v>
      </c>
      <c r="F863" s="58" t="s">
        <v>2363</v>
      </c>
      <c r="G863" s="57" t="s">
        <v>310</v>
      </c>
      <c r="H863" s="57">
        <v>1</v>
      </c>
      <c r="I863" s="57"/>
      <c r="J863" s="55">
        <v>2</v>
      </c>
      <c r="K863" s="55">
        <v>20</v>
      </c>
      <c r="L863" s="55">
        <v>40</v>
      </c>
      <c r="M863" s="55" t="s">
        <v>2362</v>
      </c>
    </row>
    <row r="864" spans="2:13" x14ac:dyDescent="0.25">
      <c r="B864" s="54">
        <f>Calculator!AB10</f>
        <v>0</v>
      </c>
      <c r="C864" s="54" t="s">
        <v>2364</v>
      </c>
      <c r="D864" s="55" t="s">
        <v>2365</v>
      </c>
      <c r="E864" s="55" t="s">
        <v>2268</v>
      </c>
      <c r="F864" s="56" t="str">
        <f>_xlfn.CONCAT(Calculator!AC10," ",Calculator!AD10)</f>
        <v xml:space="preserve"> </v>
      </c>
      <c r="G864" s="55" t="s">
        <v>2268</v>
      </c>
      <c r="H864" s="55" t="s">
        <v>2268</v>
      </c>
      <c r="I864" s="55" t="s">
        <v>2268</v>
      </c>
      <c r="J864" s="54">
        <f>Calculator!AG10</f>
        <v>0</v>
      </c>
      <c r="K864" s="55" t="s">
        <v>2268</v>
      </c>
      <c r="L864" s="54">
        <f>Calculator!AI10</f>
        <v>0</v>
      </c>
      <c r="M864" s="55" t="s">
        <v>2268</v>
      </c>
    </row>
    <row r="865" spans="2:13" x14ac:dyDescent="0.25">
      <c r="B865" s="54">
        <f>Calculator!AB11</f>
        <v>0</v>
      </c>
      <c r="C865" s="54" t="s">
        <v>2364</v>
      </c>
      <c r="D865" s="55" t="s">
        <v>2365</v>
      </c>
      <c r="E865" s="55" t="s">
        <v>2268</v>
      </c>
      <c r="F865" s="56" t="str">
        <f>_xlfn.CONCAT(Calculator!AC11," ",Calculator!AD11)</f>
        <v xml:space="preserve"> </v>
      </c>
      <c r="G865" s="55" t="s">
        <v>2268</v>
      </c>
      <c r="H865" s="55" t="s">
        <v>2268</v>
      </c>
      <c r="I865" s="55" t="s">
        <v>2268</v>
      </c>
      <c r="J865" s="54">
        <f>Calculator!AG11</f>
        <v>0</v>
      </c>
      <c r="K865" s="55" t="s">
        <v>2268</v>
      </c>
      <c r="L865" s="54">
        <f>Calculator!AI11</f>
        <v>0</v>
      </c>
      <c r="M865" s="55" t="s">
        <v>2268</v>
      </c>
    </row>
    <row r="866" spans="2:13" x14ac:dyDescent="0.25">
      <c r="B866" s="54">
        <f>Calculator!AB12</f>
        <v>0</v>
      </c>
      <c r="C866" s="54" t="s">
        <v>2364</v>
      </c>
      <c r="D866" s="55" t="s">
        <v>2365</v>
      </c>
      <c r="E866" s="55" t="s">
        <v>2268</v>
      </c>
      <c r="F866" s="56" t="str">
        <f>_xlfn.CONCAT(Calculator!AC12," ",Calculator!AD12)</f>
        <v xml:space="preserve"> </v>
      </c>
      <c r="G866" s="55" t="s">
        <v>2268</v>
      </c>
      <c r="H866" s="55" t="s">
        <v>2268</v>
      </c>
      <c r="I866" s="55" t="s">
        <v>2268</v>
      </c>
      <c r="J866" s="54">
        <f>Calculator!AG12</f>
        <v>0</v>
      </c>
      <c r="K866" s="55" t="s">
        <v>2268</v>
      </c>
      <c r="L866" s="54">
        <f>Calculator!AI12</f>
        <v>0</v>
      </c>
      <c r="M866" s="55" t="s">
        <v>2268</v>
      </c>
    </row>
    <row r="867" spans="2:13" x14ac:dyDescent="0.25">
      <c r="B867" s="54">
        <f>Calculator!AB13</f>
        <v>0</v>
      </c>
      <c r="C867" s="54" t="s">
        <v>2364</v>
      </c>
      <c r="D867" s="55" t="s">
        <v>2365</v>
      </c>
      <c r="E867" s="55" t="s">
        <v>2268</v>
      </c>
      <c r="F867" s="56" t="str">
        <f>_xlfn.CONCAT(Calculator!AC13," ",Calculator!AD13)</f>
        <v xml:space="preserve"> </v>
      </c>
      <c r="G867" s="55" t="s">
        <v>2268</v>
      </c>
      <c r="H867" s="55" t="s">
        <v>2268</v>
      </c>
      <c r="I867" s="55" t="s">
        <v>2268</v>
      </c>
      <c r="J867" s="54">
        <f>Calculator!AG13</f>
        <v>0</v>
      </c>
      <c r="K867" s="55" t="s">
        <v>2268</v>
      </c>
      <c r="L867" s="54">
        <f>Calculator!AI13</f>
        <v>0</v>
      </c>
      <c r="M867" s="55" t="s">
        <v>2268</v>
      </c>
    </row>
    <row r="868" spans="2:13" x14ac:dyDescent="0.25">
      <c r="B868" s="54">
        <f>Calculator!AB14</f>
        <v>0</v>
      </c>
      <c r="C868" s="54" t="s">
        <v>2364</v>
      </c>
      <c r="D868" s="55" t="s">
        <v>2365</v>
      </c>
      <c r="E868" s="55" t="s">
        <v>2268</v>
      </c>
      <c r="F868" s="56" t="str">
        <f>_xlfn.CONCAT(Calculator!AC14," ",Calculator!AD14)</f>
        <v xml:space="preserve"> </v>
      </c>
      <c r="G868" s="55" t="s">
        <v>2268</v>
      </c>
      <c r="H868" s="55" t="s">
        <v>2268</v>
      </c>
      <c r="I868" s="55" t="s">
        <v>2268</v>
      </c>
      <c r="J868" s="54">
        <f>Calculator!AG14</f>
        <v>0</v>
      </c>
      <c r="K868" s="55" t="s">
        <v>2268</v>
      </c>
      <c r="L868" s="54">
        <f>Calculator!AI14</f>
        <v>0</v>
      </c>
      <c r="M868" s="55" t="s">
        <v>2268</v>
      </c>
    </row>
    <row r="869" spans="2:13" x14ac:dyDescent="0.25">
      <c r="B869" s="54">
        <f>Calculator!AB15</f>
        <v>0</v>
      </c>
      <c r="C869" s="54" t="s">
        <v>2364</v>
      </c>
      <c r="D869" s="55" t="s">
        <v>2365</v>
      </c>
      <c r="E869" s="55" t="s">
        <v>2268</v>
      </c>
      <c r="F869" s="56" t="str">
        <f>_xlfn.CONCAT(Calculator!AC15," ",Calculator!AD15)</f>
        <v xml:space="preserve"> </v>
      </c>
      <c r="G869" s="55" t="s">
        <v>2268</v>
      </c>
      <c r="H869" s="55" t="s">
        <v>2268</v>
      </c>
      <c r="I869" s="55" t="s">
        <v>2268</v>
      </c>
      <c r="J869" s="54">
        <f>Calculator!AG15</f>
        <v>0</v>
      </c>
      <c r="K869" s="55" t="s">
        <v>2268</v>
      </c>
      <c r="L869" s="54">
        <f>Calculator!AI15</f>
        <v>0</v>
      </c>
      <c r="M869" s="55" t="s">
        <v>2268</v>
      </c>
    </row>
    <row r="870" spans="2:13" x14ac:dyDescent="0.25">
      <c r="B870" s="54">
        <f>Calculator!AB16</f>
        <v>0</v>
      </c>
      <c r="C870" s="54" t="s">
        <v>2364</v>
      </c>
      <c r="D870" s="55" t="s">
        <v>2365</v>
      </c>
      <c r="E870" s="55" t="s">
        <v>2268</v>
      </c>
      <c r="F870" s="56" t="str">
        <f>_xlfn.CONCAT(Calculator!AC16," ",Calculator!AD16)</f>
        <v xml:space="preserve"> </v>
      </c>
      <c r="G870" s="55" t="s">
        <v>2268</v>
      </c>
      <c r="H870" s="55" t="s">
        <v>2268</v>
      </c>
      <c r="I870" s="55" t="s">
        <v>2268</v>
      </c>
      <c r="J870" s="54">
        <f>Calculator!AG16</f>
        <v>0</v>
      </c>
      <c r="K870" s="55" t="s">
        <v>2268</v>
      </c>
      <c r="L870" s="54">
        <f>Calculator!AI16</f>
        <v>0</v>
      </c>
      <c r="M870" s="55" t="s">
        <v>2268</v>
      </c>
    </row>
    <row r="871" spans="2:13" x14ac:dyDescent="0.25">
      <c r="B871" s="54">
        <f>Calculator!AB17</f>
        <v>0</v>
      </c>
      <c r="C871" s="54" t="s">
        <v>2364</v>
      </c>
      <c r="D871" s="55" t="s">
        <v>2365</v>
      </c>
      <c r="E871" s="55" t="s">
        <v>2268</v>
      </c>
      <c r="F871" s="56" t="str">
        <f>_xlfn.CONCAT(Calculator!AC17," ",Calculator!AD17)</f>
        <v xml:space="preserve"> </v>
      </c>
      <c r="G871" s="55" t="s">
        <v>2268</v>
      </c>
      <c r="H871" s="55" t="s">
        <v>2268</v>
      </c>
      <c r="I871" s="55" t="s">
        <v>2268</v>
      </c>
      <c r="J871" s="54">
        <f>Calculator!AG17</f>
        <v>0</v>
      </c>
      <c r="K871" s="55" t="s">
        <v>2268</v>
      </c>
      <c r="L871" s="54">
        <f>Calculator!AI17</f>
        <v>0</v>
      </c>
      <c r="M871" s="55" t="s">
        <v>2268</v>
      </c>
    </row>
    <row r="872" spans="2:13" x14ac:dyDescent="0.25">
      <c r="B872" s="54">
        <f>Calculator!AB18</f>
        <v>0</v>
      </c>
      <c r="C872" s="54" t="s">
        <v>2364</v>
      </c>
      <c r="D872" s="55" t="s">
        <v>2365</v>
      </c>
      <c r="E872" s="55" t="s">
        <v>2268</v>
      </c>
      <c r="F872" s="56" t="str">
        <f>_xlfn.CONCAT(Calculator!AC18," ",Calculator!AD18)</f>
        <v xml:space="preserve"> </v>
      </c>
      <c r="G872" s="55" t="s">
        <v>2268</v>
      </c>
      <c r="H872" s="55" t="s">
        <v>2268</v>
      </c>
      <c r="I872" s="55" t="s">
        <v>2268</v>
      </c>
      <c r="J872" s="54">
        <f>Calculator!AG18</f>
        <v>0</v>
      </c>
      <c r="K872" s="55" t="s">
        <v>2268</v>
      </c>
      <c r="L872" s="54">
        <f>Calculator!AI18</f>
        <v>0</v>
      </c>
      <c r="M872" s="55" t="s">
        <v>2268</v>
      </c>
    </row>
    <row r="873" spans="2:13" x14ac:dyDescent="0.25">
      <c r="B873" s="54">
        <f>Calculator!AB19</f>
        <v>0</v>
      </c>
      <c r="C873" s="54" t="s">
        <v>2364</v>
      </c>
      <c r="D873" s="55" t="s">
        <v>2365</v>
      </c>
      <c r="E873" s="55" t="s">
        <v>2268</v>
      </c>
      <c r="F873" s="56" t="str">
        <f>_xlfn.CONCAT(Calculator!AC19," ",Calculator!AD19)</f>
        <v xml:space="preserve"> </v>
      </c>
      <c r="G873" s="55" t="s">
        <v>2268</v>
      </c>
      <c r="H873" s="55" t="s">
        <v>2268</v>
      </c>
      <c r="I873" s="55" t="s">
        <v>2268</v>
      </c>
      <c r="J873" s="54">
        <f>Calculator!AG19</f>
        <v>0</v>
      </c>
      <c r="K873" s="55" t="s">
        <v>2268</v>
      </c>
      <c r="L873" s="54">
        <f>Calculator!AI19</f>
        <v>0</v>
      </c>
      <c r="M873" s="55" t="s">
        <v>2268</v>
      </c>
    </row>
    <row r="874" spans="2:13" x14ac:dyDescent="0.25">
      <c r="B874" s="54">
        <f>Calculator!AB20</f>
        <v>0</v>
      </c>
      <c r="C874" s="54" t="s">
        <v>2364</v>
      </c>
      <c r="D874" s="55" t="s">
        <v>2365</v>
      </c>
      <c r="E874" s="55" t="s">
        <v>2268</v>
      </c>
      <c r="F874" s="56" t="str">
        <f>_xlfn.CONCAT(Calculator!AC20," ",Calculator!AD20)</f>
        <v xml:space="preserve"> </v>
      </c>
      <c r="G874" s="55" t="s">
        <v>2268</v>
      </c>
      <c r="H874" s="55" t="s">
        <v>2268</v>
      </c>
      <c r="I874" s="55" t="s">
        <v>2268</v>
      </c>
      <c r="J874" s="54">
        <f>Calculator!AG20</f>
        <v>0</v>
      </c>
      <c r="K874" s="55" t="s">
        <v>2268</v>
      </c>
      <c r="L874" s="54">
        <f>Calculator!AI20</f>
        <v>0</v>
      </c>
      <c r="M874" s="55" t="s">
        <v>2268</v>
      </c>
    </row>
    <row r="875" spans="2:13" x14ac:dyDescent="0.25">
      <c r="B875" s="54">
        <f>Calculator!AB21</f>
        <v>0</v>
      </c>
      <c r="C875" s="54" t="s">
        <v>2364</v>
      </c>
      <c r="D875" s="55" t="s">
        <v>2365</v>
      </c>
      <c r="E875" s="55" t="s">
        <v>2268</v>
      </c>
      <c r="F875" s="56" t="str">
        <f>_xlfn.CONCAT(Calculator!AC21," ",Calculator!AD21)</f>
        <v xml:space="preserve"> </v>
      </c>
      <c r="G875" s="55" t="s">
        <v>2268</v>
      </c>
      <c r="H875" s="55" t="s">
        <v>2268</v>
      </c>
      <c r="I875" s="55" t="s">
        <v>2268</v>
      </c>
      <c r="J875" s="54">
        <f>Calculator!AG21</f>
        <v>0</v>
      </c>
      <c r="K875" s="55" t="s">
        <v>2268</v>
      </c>
      <c r="L875" s="54">
        <f>Calculator!AI21</f>
        <v>0</v>
      </c>
      <c r="M875" s="55" t="s">
        <v>2268</v>
      </c>
    </row>
    <row r="876" spans="2:13" x14ac:dyDescent="0.25">
      <c r="B876" s="54">
        <f>Calculator!AB22</f>
        <v>0</v>
      </c>
      <c r="C876" s="54" t="s">
        <v>2364</v>
      </c>
      <c r="D876" s="55" t="s">
        <v>2365</v>
      </c>
      <c r="E876" s="55" t="s">
        <v>2268</v>
      </c>
      <c r="F876" s="56" t="str">
        <f>_xlfn.CONCAT(Calculator!AC22," ",Calculator!AD22)</f>
        <v xml:space="preserve"> </v>
      </c>
      <c r="G876" s="55" t="s">
        <v>2268</v>
      </c>
      <c r="H876" s="55" t="s">
        <v>2268</v>
      </c>
      <c r="I876" s="55" t="s">
        <v>2268</v>
      </c>
      <c r="J876" s="54">
        <f>Calculator!AG22</f>
        <v>0</v>
      </c>
      <c r="K876" s="55" t="s">
        <v>2268</v>
      </c>
      <c r="L876" s="54">
        <f>Calculator!AI22</f>
        <v>0</v>
      </c>
      <c r="M876" s="55" t="s">
        <v>2268</v>
      </c>
    </row>
    <row r="877" spans="2:13" x14ac:dyDescent="0.25">
      <c r="B877" s="54">
        <f>Calculator!AB23</f>
        <v>0</v>
      </c>
      <c r="C877" s="54" t="s">
        <v>2364</v>
      </c>
      <c r="D877" s="55" t="s">
        <v>2365</v>
      </c>
      <c r="E877" s="55" t="s">
        <v>2268</v>
      </c>
      <c r="F877" s="56" t="str">
        <f>_xlfn.CONCAT(Calculator!AC23," ",Calculator!AD23)</f>
        <v xml:space="preserve"> </v>
      </c>
      <c r="G877" s="55" t="s">
        <v>2268</v>
      </c>
      <c r="H877" s="55" t="s">
        <v>2268</v>
      </c>
      <c r="I877" s="55" t="s">
        <v>2268</v>
      </c>
      <c r="J877" s="54">
        <f>Calculator!AG23</f>
        <v>0</v>
      </c>
      <c r="K877" s="55" t="s">
        <v>2268</v>
      </c>
      <c r="L877" s="54">
        <f>Calculator!AI23</f>
        <v>0</v>
      </c>
      <c r="M877" s="55" t="s">
        <v>2268</v>
      </c>
    </row>
    <row r="878" spans="2:13" x14ac:dyDescent="0.25">
      <c r="B878" s="54">
        <f>Calculator!AB24</f>
        <v>0</v>
      </c>
      <c r="C878" s="54" t="s">
        <v>2364</v>
      </c>
      <c r="D878" s="55" t="s">
        <v>2365</v>
      </c>
      <c r="E878" s="55" t="s">
        <v>2268</v>
      </c>
      <c r="F878" s="56" t="str">
        <f>_xlfn.CONCAT(Calculator!AC24," ",Calculator!AD24)</f>
        <v xml:space="preserve"> </v>
      </c>
      <c r="G878" s="55" t="s">
        <v>2268</v>
      </c>
      <c r="H878" s="55" t="s">
        <v>2268</v>
      </c>
      <c r="I878" s="55" t="s">
        <v>2268</v>
      </c>
      <c r="J878" s="54">
        <f>Calculator!AG24</f>
        <v>0</v>
      </c>
      <c r="K878" s="55" t="s">
        <v>2268</v>
      </c>
      <c r="L878" s="54">
        <f>Calculator!AI24</f>
        <v>0</v>
      </c>
      <c r="M878" s="55" t="s">
        <v>2268</v>
      </c>
    </row>
    <row r="879" spans="2:13" x14ac:dyDescent="0.25">
      <c r="B879" s="54">
        <f>Calculator!AB25</f>
        <v>0</v>
      </c>
      <c r="C879" s="54" t="s">
        <v>2364</v>
      </c>
      <c r="D879" s="55" t="s">
        <v>2365</v>
      </c>
      <c r="E879" s="55" t="s">
        <v>2268</v>
      </c>
      <c r="F879" s="56" t="str">
        <f>_xlfn.CONCAT(Calculator!AC25," ",Calculator!AD25)</f>
        <v xml:space="preserve"> </v>
      </c>
      <c r="G879" s="55" t="s">
        <v>2268</v>
      </c>
      <c r="H879" s="55" t="s">
        <v>2268</v>
      </c>
      <c r="I879" s="55" t="s">
        <v>2268</v>
      </c>
      <c r="J879" s="54">
        <f>Calculator!AG25</f>
        <v>0</v>
      </c>
      <c r="K879" s="55" t="s">
        <v>2268</v>
      </c>
      <c r="L879" s="54">
        <f>Calculator!AI25</f>
        <v>0</v>
      </c>
      <c r="M879" s="55" t="s">
        <v>2268</v>
      </c>
    </row>
    <row r="880" spans="2:13" x14ac:dyDescent="0.25">
      <c r="B880" s="54">
        <f>Calculator!AB26</f>
        <v>0</v>
      </c>
      <c r="C880" s="54" t="s">
        <v>2364</v>
      </c>
      <c r="D880" s="55" t="s">
        <v>2365</v>
      </c>
      <c r="E880" s="55" t="s">
        <v>2268</v>
      </c>
      <c r="F880" s="56" t="str">
        <f>_xlfn.CONCAT(Calculator!AC26," ",Calculator!AD26)</f>
        <v xml:space="preserve"> </v>
      </c>
      <c r="G880" s="55" t="s">
        <v>2268</v>
      </c>
      <c r="H880" s="55" t="s">
        <v>2268</v>
      </c>
      <c r="I880" s="55" t="s">
        <v>2268</v>
      </c>
      <c r="J880" s="54">
        <f>Calculator!AG26</f>
        <v>0</v>
      </c>
      <c r="K880" s="55" t="s">
        <v>2268</v>
      </c>
      <c r="L880" s="54">
        <f>Calculator!AI26</f>
        <v>0</v>
      </c>
      <c r="M880" s="55" t="s">
        <v>2268</v>
      </c>
    </row>
    <row r="881" spans="2:13" x14ac:dyDescent="0.25">
      <c r="B881" s="54">
        <f>Calculator!AB27</f>
        <v>0</v>
      </c>
      <c r="C881" s="54" t="s">
        <v>2364</v>
      </c>
      <c r="D881" s="55" t="s">
        <v>2365</v>
      </c>
      <c r="E881" s="55" t="s">
        <v>2268</v>
      </c>
      <c r="F881" s="56" t="str">
        <f>_xlfn.CONCAT(Calculator!AC27," ",Calculator!AD27)</f>
        <v xml:space="preserve"> </v>
      </c>
      <c r="G881" s="55" t="s">
        <v>2268</v>
      </c>
      <c r="H881" s="55" t="s">
        <v>2268</v>
      </c>
      <c r="I881" s="55" t="s">
        <v>2268</v>
      </c>
      <c r="J881" s="54">
        <f>Calculator!AG27</f>
        <v>0</v>
      </c>
      <c r="K881" s="55" t="s">
        <v>2268</v>
      </c>
      <c r="L881" s="54">
        <f>Calculator!AI27</f>
        <v>0</v>
      </c>
      <c r="M881" s="55" t="s">
        <v>2268</v>
      </c>
    </row>
    <row r="882" spans="2:13" x14ac:dyDescent="0.25">
      <c r="B882" s="54">
        <f>Calculator!AB28</f>
        <v>0</v>
      </c>
      <c r="C882" s="54" t="s">
        <v>2364</v>
      </c>
      <c r="D882" s="55" t="s">
        <v>2365</v>
      </c>
      <c r="E882" s="55" t="s">
        <v>2268</v>
      </c>
      <c r="F882" s="56" t="str">
        <f>_xlfn.CONCAT(Calculator!AC28," ",Calculator!AD28)</f>
        <v xml:space="preserve"> </v>
      </c>
      <c r="G882" s="55" t="s">
        <v>2268</v>
      </c>
      <c r="H882" s="55" t="s">
        <v>2268</v>
      </c>
      <c r="I882" s="55" t="s">
        <v>2268</v>
      </c>
      <c r="J882" s="54">
        <f>Calculator!AG28</f>
        <v>0</v>
      </c>
      <c r="K882" s="55" t="s">
        <v>2268</v>
      </c>
      <c r="L882" s="54">
        <f>Calculator!AI28</f>
        <v>0</v>
      </c>
      <c r="M882" s="55" t="s">
        <v>2268</v>
      </c>
    </row>
    <row r="883" spans="2:13" x14ac:dyDescent="0.25">
      <c r="B883" s="54">
        <f>Calculator!AB29</f>
        <v>0</v>
      </c>
      <c r="C883" s="54" t="s">
        <v>2364</v>
      </c>
      <c r="D883" s="55" t="s">
        <v>2365</v>
      </c>
      <c r="E883" s="55" t="s">
        <v>2268</v>
      </c>
      <c r="F883" s="56" t="str">
        <f>_xlfn.CONCAT(Calculator!AC29," ",Calculator!AD29)</f>
        <v xml:space="preserve"> </v>
      </c>
      <c r="G883" s="55" t="s">
        <v>2268</v>
      </c>
      <c r="H883" s="55" t="s">
        <v>2268</v>
      </c>
      <c r="I883" s="55" t="s">
        <v>2268</v>
      </c>
      <c r="J883" s="54">
        <f>Calculator!AG29</f>
        <v>0</v>
      </c>
      <c r="K883" s="55" t="s">
        <v>2268</v>
      </c>
      <c r="L883" s="54">
        <f>Calculator!AI29</f>
        <v>0</v>
      </c>
      <c r="M883" s="55" t="s">
        <v>2268</v>
      </c>
    </row>
    <row r="884" spans="2:13" x14ac:dyDescent="0.25">
      <c r="B884" s="54">
        <f>Calculator!AB30</f>
        <v>0</v>
      </c>
      <c r="C884" s="54" t="s">
        <v>2364</v>
      </c>
      <c r="D884" s="55" t="s">
        <v>2365</v>
      </c>
      <c r="E884" s="55" t="s">
        <v>2268</v>
      </c>
      <c r="F884" s="56" t="str">
        <f>_xlfn.CONCAT(Calculator!AC30," ",Calculator!AD30)</f>
        <v xml:space="preserve"> </v>
      </c>
      <c r="G884" s="55" t="s">
        <v>2268</v>
      </c>
      <c r="H884" s="55" t="s">
        <v>2268</v>
      </c>
      <c r="I884" s="55" t="s">
        <v>2268</v>
      </c>
      <c r="J884" s="54">
        <f>Calculator!AG30</f>
        <v>0</v>
      </c>
      <c r="K884" s="55" t="s">
        <v>2268</v>
      </c>
      <c r="L884" s="54">
        <f>Calculator!AI30</f>
        <v>0</v>
      </c>
      <c r="M884" s="55" t="s">
        <v>2268</v>
      </c>
    </row>
    <row r="885" spans="2:13" x14ac:dyDescent="0.25">
      <c r="B885" s="54">
        <f>Calculator!AB31</f>
        <v>0</v>
      </c>
      <c r="C885" s="54" t="s">
        <v>2364</v>
      </c>
      <c r="D885" s="55" t="s">
        <v>2365</v>
      </c>
      <c r="E885" s="55" t="s">
        <v>2268</v>
      </c>
      <c r="F885" s="56" t="str">
        <f>_xlfn.CONCAT(Calculator!AC31," ",Calculator!AD31)</f>
        <v xml:space="preserve"> </v>
      </c>
      <c r="G885" s="55" t="s">
        <v>2268</v>
      </c>
      <c r="H885" s="55" t="s">
        <v>2268</v>
      </c>
      <c r="I885" s="55" t="s">
        <v>2268</v>
      </c>
      <c r="J885" s="54">
        <f>Calculator!AG31</f>
        <v>0</v>
      </c>
      <c r="K885" s="55" t="s">
        <v>2268</v>
      </c>
      <c r="L885" s="54">
        <f>Calculator!AI31</f>
        <v>0</v>
      </c>
      <c r="M885" s="55" t="s">
        <v>2268</v>
      </c>
    </row>
    <row r="886" spans="2:13" x14ac:dyDescent="0.25">
      <c r="B886" s="54">
        <f>Calculator!AB32</f>
        <v>0</v>
      </c>
      <c r="C886" s="54" t="s">
        <v>2364</v>
      </c>
      <c r="D886" s="55" t="s">
        <v>2365</v>
      </c>
      <c r="E886" s="55" t="s">
        <v>2268</v>
      </c>
      <c r="F886" s="56" t="str">
        <f>_xlfn.CONCAT(Calculator!AC32," ",Calculator!AD32)</f>
        <v xml:space="preserve"> </v>
      </c>
      <c r="G886" s="55" t="s">
        <v>2268</v>
      </c>
      <c r="H886" s="55" t="s">
        <v>2268</v>
      </c>
      <c r="I886" s="55" t="s">
        <v>2268</v>
      </c>
      <c r="J886" s="54">
        <f>Calculator!AG32</f>
        <v>0</v>
      </c>
      <c r="K886" s="55" t="s">
        <v>2268</v>
      </c>
      <c r="L886" s="54">
        <f>Calculator!AI32</f>
        <v>0</v>
      </c>
      <c r="M886" s="55" t="s">
        <v>2268</v>
      </c>
    </row>
    <row r="887" spans="2:13" x14ac:dyDescent="0.25">
      <c r="B887" s="54">
        <f>Calculator!AB33</f>
        <v>0</v>
      </c>
      <c r="C887" s="54" t="s">
        <v>2364</v>
      </c>
      <c r="D887" s="55" t="s">
        <v>2365</v>
      </c>
      <c r="E887" s="55" t="s">
        <v>2268</v>
      </c>
      <c r="F887" s="56" t="str">
        <f>_xlfn.CONCAT(Calculator!AC33," ",Calculator!AD33)</f>
        <v xml:space="preserve"> </v>
      </c>
      <c r="G887" s="55" t="s">
        <v>2268</v>
      </c>
      <c r="H887" s="55" t="s">
        <v>2268</v>
      </c>
      <c r="I887" s="55" t="s">
        <v>2268</v>
      </c>
      <c r="J887" s="54">
        <f>Calculator!AG33</f>
        <v>0</v>
      </c>
      <c r="K887" s="55" t="s">
        <v>2268</v>
      </c>
      <c r="L887" s="54">
        <f>Calculator!AI33</f>
        <v>0</v>
      </c>
      <c r="M887" s="55" t="s">
        <v>2268</v>
      </c>
    </row>
    <row r="888" spans="2:13" x14ac:dyDescent="0.25">
      <c r="B888" s="54">
        <f>Calculator!AB34</f>
        <v>0</v>
      </c>
      <c r="C888" s="54" t="s">
        <v>2364</v>
      </c>
      <c r="D888" s="55" t="s">
        <v>2365</v>
      </c>
      <c r="E888" s="55" t="s">
        <v>2268</v>
      </c>
      <c r="F888" s="56" t="str">
        <f>_xlfn.CONCAT(Calculator!AC34," ",Calculator!AD34)</f>
        <v xml:space="preserve"> </v>
      </c>
      <c r="G888" s="55" t="s">
        <v>2268</v>
      </c>
      <c r="H888" s="55" t="s">
        <v>2268</v>
      </c>
      <c r="I888" s="55" t="s">
        <v>2268</v>
      </c>
      <c r="J888" s="54">
        <f>Calculator!AG34</f>
        <v>0</v>
      </c>
      <c r="K888" s="55" t="s">
        <v>2268</v>
      </c>
      <c r="L888" s="54">
        <f>Calculator!AI34</f>
        <v>0</v>
      </c>
      <c r="M888" s="55" t="s">
        <v>2268</v>
      </c>
    </row>
    <row r="889" spans="2:13" x14ac:dyDescent="0.25">
      <c r="B889" s="54">
        <f>Calculator!AB35</f>
        <v>0</v>
      </c>
      <c r="C889" s="54" t="s">
        <v>2364</v>
      </c>
      <c r="D889" s="55" t="s">
        <v>2365</v>
      </c>
      <c r="E889" s="55" t="s">
        <v>2268</v>
      </c>
      <c r="F889" s="56" t="str">
        <f>_xlfn.CONCAT(Calculator!AC35," ",Calculator!AD35)</f>
        <v xml:space="preserve"> </v>
      </c>
      <c r="G889" s="55" t="s">
        <v>2268</v>
      </c>
      <c r="H889" s="55" t="s">
        <v>2268</v>
      </c>
      <c r="I889" s="55" t="s">
        <v>2268</v>
      </c>
      <c r="J889" s="54">
        <f>Calculator!AG35</f>
        <v>0</v>
      </c>
      <c r="K889" s="55" t="s">
        <v>2268</v>
      </c>
      <c r="L889" s="54">
        <f>Calculator!AI35</f>
        <v>0</v>
      </c>
      <c r="M889" s="55" t="s">
        <v>2268</v>
      </c>
    </row>
    <row r="890" spans="2:13" x14ac:dyDescent="0.25">
      <c r="B890" s="54">
        <f>Calculator!AB36</f>
        <v>0</v>
      </c>
      <c r="C890" s="54" t="s">
        <v>2364</v>
      </c>
      <c r="D890" s="55" t="s">
        <v>2365</v>
      </c>
      <c r="E890" s="55" t="s">
        <v>2268</v>
      </c>
      <c r="F890" s="56" t="str">
        <f>_xlfn.CONCAT(Calculator!AC36," ",Calculator!AD36)</f>
        <v xml:space="preserve"> </v>
      </c>
      <c r="G890" s="55" t="s">
        <v>2268</v>
      </c>
      <c r="H890" s="55" t="s">
        <v>2268</v>
      </c>
      <c r="I890" s="55" t="s">
        <v>2268</v>
      </c>
      <c r="J890" s="54">
        <f>Calculator!AG36</f>
        <v>0</v>
      </c>
      <c r="K890" s="55" t="s">
        <v>2268</v>
      </c>
      <c r="L890" s="54">
        <f>Calculator!AI36</f>
        <v>0</v>
      </c>
      <c r="M890" s="55" t="s">
        <v>2268</v>
      </c>
    </row>
    <row r="891" spans="2:13" x14ac:dyDescent="0.25">
      <c r="B891" s="54">
        <f>Calculator!AB37</f>
        <v>0</v>
      </c>
      <c r="C891" s="54" t="s">
        <v>2364</v>
      </c>
      <c r="D891" s="55" t="s">
        <v>2365</v>
      </c>
      <c r="E891" s="55" t="s">
        <v>2268</v>
      </c>
      <c r="F891" s="56" t="str">
        <f>_xlfn.CONCAT(Calculator!AC37," ",Calculator!AD37)</f>
        <v xml:space="preserve"> </v>
      </c>
      <c r="G891" s="55" t="s">
        <v>2268</v>
      </c>
      <c r="H891" s="55" t="s">
        <v>2268</v>
      </c>
      <c r="I891" s="55" t="s">
        <v>2268</v>
      </c>
      <c r="J891" s="54">
        <f>Calculator!AG37</f>
        <v>0</v>
      </c>
      <c r="K891" s="55" t="s">
        <v>2268</v>
      </c>
      <c r="L891" s="54">
        <f>Calculator!AI37</f>
        <v>0</v>
      </c>
      <c r="M891" s="55" t="s">
        <v>2268</v>
      </c>
    </row>
    <row r="892" spans="2:13" x14ac:dyDescent="0.25">
      <c r="B892" s="54">
        <f>Calculator!AB38</f>
        <v>0</v>
      </c>
      <c r="C892" s="54" t="s">
        <v>2364</v>
      </c>
      <c r="D892" s="55" t="s">
        <v>2365</v>
      </c>
      <c r="E892" s="55" t="s">
        <v>2268</v>
      </c>
      <c r="F892" s="56" t="str">
        <f>_xlfn.CONCAT(Calculator!AC38," ",Calculator!AD38)</f>
        <v xml:space="preserve"> </v>
      </c>
      <c r="G892" s="55" t="s">
        <v>2268</v>
      </c>
      <c r="H892" s="55" t="s">
        <v>2268</v>
      </c>
      <c r="I892" s="55" t="s">
        <v>2268</v>
      </c>
      <c r="J892" s="54">
        <f>Calculator!AG38</f>
        <v>0</v>
      </c>
      <c r="K892" s="55" t="s">
        <v>2268</v>
      </c>
      <c r="L892" s="54">
        <f>Calculator!AI38</f>
        <v>0</v>
      </c>
      <c r="M892" s="55" t="s">
        <v>2268</v>
      </c>
    </row>
    <row r="893" spans="2:13" x14ac:dyDescent="0.25">
      <c r="B893" s="54">
        <f>Calculator!AB39</f>
        <v>0</v>
      </c>
      <c r="C893" s="54" t="s">
        <v>2364</v>
      </c>
      <c r="D893" s="55" t="s">
        <v>2365</v>
      </c>
      <c r="E893" s="55" t="s">
        <v>2268</v>
      </c>
      <c r="F893" s="56" t="str">
        <f>_xlfn.CONCAT(Calculator!AC39," ",Calculator!AD39)</f>
        <v xml:space="preserve"> </v>
      </c>
      <c r="G893" s="55" t="s">
        <v>2268</v>
      </c>
      <c r="H893" s="55" t="s">
        <v>2268</v>
      </c>
      <c r="I893" s="55" t="s">
        <v>2268</v>
      </c>
      <c r="J893" s="54">
        <f>Calculator!AG39</f>
        <v>0</v>
      </c>
      <c r="K893" s="55" t="s">
        <v>2268</v>
      </c>
      <c r="L893" s="54">
        <f>Calculator!AI39</f>
        <v>0</v>
      </c>
      <c r="M893" s="55" t="s">
        <v>2268</v>
      </c>
    </row>
    <row r="894" spans="2:13" x14ac:dyDescent="0.25">
      <c r="B894" s="54">
        <f>Calculator!AB40</f>
        <v>0</v>
      </c>
      <c r="C894" s="54" t="s">
        <v>2364</v>
      </c>
      <c r="D894" s="55" t="s">
        <v>2365</v>
      </c>
      <c r="E894" s="55" t="s">
        <v>2268</v>
      </c>
      <c r="F894" s="56" t="str">
        <f>_xlfn.CONCAT(Calculator!AC40," ",Calculator!AD40)</f>
        <v xml:space="preserve"> </v>
      </c>
      <c r="G894" s="55" t="s">
        <v>2268</v>
      </c>
      <c r="H894" s="55" t="s">
        <v>2268</v>
      </c>
      <c r="I894" s="55" t="s">
        <v>2268</v>
      </c>
      <c r="J894" s="54">
        <f>Calculator!AG40</f>
        <v>0</v>
      </c>
      <c r="K894" s="55" t="s">
        <v>2268</v>
      </c>
      <c r="L894" s="54">
        <f>Calculator!AI40</f>
        <v>0</v>
      </c>
      <c r="M894" s="55" t="s">
        <v>2268</v>
      </c>
    </row>
    <row r="895" spans="2:13" x14ac:dyDescent="0.25">
      <c r="B895" s="54">
        <f>Calculator!AB41</f>
        <v>0</v>
      </c>
      <c r="C895" s="54" t="s">
        <v>2364</v>
      </c>
      <c r="D895" s="55" t="s">
        <v>2365</v>
      </c>
      <c r="E895" s="55" t="s">
        <v>2268</v>
      </c>
      <c r="F895" s="56" t="str">
        <f>_xlfn.CONCAT(Calculator!AC41," ",Calculator!AD41)</f>
        <v xml:space="preserve"> </v>
      </c>
      <c r="G895" s="55" t="s">
        <v>2268</v>
      </c>
      <c r="H895" s="55" t="s">
        <v>2268</v>
      </c>
      <c r="I895" s="55" t="s">
        <v>2268</v>
      </c>
      <c r="J895" s="54">
        <f>Calculator!AG41</f>
        <v>0</v>
      </c>
      <c r="K895" s="55" t="s">
        <v>2268</v>
      </c>
      <c r="L895" s="54">
        <f>Calculator!AI41</f>
        <v>0</v>
      </c>
      <c r="M895" s="55" t="s">
        <v>2268</v>
      </c>
    </row>
    <row r="896" spans="2:13" x14ac:dyDescent="0.25">
      <c r="B896" s="54">
        <f>Calculator!AB42</f>
        <v>0</v>
      </c>
      <c r="C896" s="54" t="s">
        <v>2364</v>
      </c>
      <c r="D896" s="55" t="s">
        <v>2365</v>
      </c>
      <c r="E896" s="55" t="s">
        <v>2268</v>
      </c>
      <c r="F896" s="56" t="str">
        <f>_xlfn.CONCAT(Calculator!AC42," ",Calculator!AD42)</f>
        <v xml:space="preserve"> </v>
      </c>
      <c r="G896" s="55" t="s">
        <v>2268</v>
      </c>
      <c r="H896" s="55" t="s">
        <v>2268</v>
      </c>
      <c r="I896" s="55" t="s">
        <v>2268</v>
      </c>
      <c r="J896" s="54">
        <f>Calculator!AG42</f>
        <v>0</v>
      </c>
      <c r="K896" s="55" t="s">
        <v>2268</v>
      </c>
      <c r="L896" s="54">
        <f>Calculator!AI42</f>
        <v>0</v>
      </c>
      <c r="M896" s="55" t="s">
        <v>2268</v>
      </c>
    </row>
    <row r="897" spans="2:13" x14ac:dyDescent="0.25">
      <c r="B897" s="54">
        <f>Calculator!AB43</f>
        <v>0</v>
      </c>
      <c r="C897" s="54" t="s">
        <v>2364</v>
      </c>
      <c r="D897" s="55" t="s">
        <v>2365</v>
      </c>
      <c r="E897" s="55" t="s">
        <v>2268</v>
      </c>
      <c r="F897" s="56" t="str">
        <f>_xlfn.CONCAT(Calculator!AC43," ",Calculator!AD43)</f>
        <v xml:space="preserve"> </v>
      </c>
      <c r="G897" s="55" t="s">
        <v>2268</v>
      </c>
      <c r="H897" s="55" t="s">
        <v>2268</v>
      </c>
      <c r="I897" s="55" t="s">
        <v>2268</v>
      </c>
      <c r="J897" s="54">
        <f>Calculator!AG43</f>
        <v>0</v>
      </c>
      <c r="K897" s="55" t="s">
        <v>2268</v>
      </c>
      <c r="L897" s="54">
        <f>Calculator!AI43</f>
        <v>0</v>
      </c>
      <c r="M897" s="55" t="s">
        <v>2268</v>
      </c>
    </row>
    <row r="898" spans="2:13" x14ac:dyDescent="0.25">
      <c r="B898" s="54">
        <f>Calculator!AB44</f>
        <v>0</v>
      </c>
      <c r="C898" s="54" t="s">
        <v>2364</v>
      </c>
      <c r="D898" s="55" t="s">
        <v>2365</v>
      </c>
      <c r="E898" s="55" t="s">
        <v>2268</v>
      </c>
      <c r="F898" s="56" t="str">
        <f>_xlfn.CONCAT(Calculator!AC44," ",Calculator!AD44)</f>
        <v xml:space="preserve"> </v>
      </c>
      <c r="G898" s="55" t="s">
        <v>2268</v>
      </c>
      <c r="H898" s="55" t="s">
        <v>2268</v>
      </c>
      <c r="I898" s="55" t="s">
        <v>2268</v>
      </c>
      <c r="J898" s="54">
        <f>Calculator!AG44</f>
        <v>0</v>
      </c>
      <c r="K898" s="55" t="s">
        <v>2268</v>
      </c>
      <c r="L898" s="54">
        <f>Calculator!AI44</f>
        <v>0</v>
      </c>
      <c r="M898" s="55" t="s">
        <v>2268</v>
      </c>
    </row>
    <row r="899" spans="2:13" x14ac:dyDescent="0.25">
      <c r="B899" s="54">
        <f>Calculator!AB45</f>
        <v>0</v>
      </c>
      <c r="C899" s="54" t="s">
        <v>2364</v>
      </c>
      <c r="D899" s="55" t="s">
        <v>2365</v>
      </c>
      <c r="E899" s="55" t="s">
        <v>2268</v>
      </c>
      <c r="F899" s="56" t="str">
        <f>_xlfn.CONCAT(Calculator!AC45," ",Calculator!AD45)</f>
        <v xml:space="preserve"> </v>
      </c>
      <c r="G899" s="55" t="s">
        <v>2268</v>
      </c>
      <c r="H899" s="55" t="s">
        <v>2268</v>
      </c>
      <c r="I899" s="55" t="s">
        <v>2268</v>
      </c>
      <c r="J899" s="54">
        <f>Calculator!AG45</f>
        <v>0</v>
      </c>
      <c r="K899" s="55" t="s">
        <v>2268</v>
      </c>
      <c r="L899" s="54">
        <f>Calculator!AI45</f>
        <v>0</v>
      </c>
      <c r="M899" s="55" t="s">
        <v>2268</v>
      </c>
    </row>
    <row r="900" spans="2:13" x14ac:dyDescent="0.25">
      <c r="B900" s="54">
        <f>Calculator!AB46</f>
        <v>0</v>
      </c>
      <c r="C900" s="54" t="s">
        <v>2364</v>
      </c>
      <c r="D900" s="55" t="s">
        <v>2365</v>
      </c>
      <c r="E900" s="55" t="s">
        <v>2268</v>
      </c>
      <c r="F900" s="56" t="str">
        <f>_xlfn.CONCAT(Calculator!AC46," ",Calculator!AD46)</f>
        <v xml:space="preserve"> </v>
      </c>
      <c r="G900" s="55" t="s">
        <v>2268</v>
      </c>
      <c r="H900" s="55" t="s">
        <v>2268</v>
      </c>
      <c r="I900" s="55" t="s">
        <v>2268</v>
      </c>
      <c r="J900" s="54">
        <f>Calculator!AG46</f>
        <v>0</v>
      </c>
      <c r="K900" s="55" t="s">
        <v>2268</v>
      </c>
      <c r="L900" s="54">
        <f>Calculator!AI46</f>
        <v>0</v>
      </c>
      <c r="M900" s="55" t="s">
        <v>2268</v>
      </c>
    </row>
    <row r="901" spans="2:13" x14ac:dyDescent="0.25">
      <c r="B901" s="54">
        <f>Calculator!AB47</f>
        <v>0</v>
      </c>
      <c r="C901" s="54" t="s">
        <v>2364</v>
      </c>
      <c r="D901" s="55" t="s">
        <v>2365</v>
      </c>
      <c r="E901" s="55" t="s">
        <v>2268</v>
      </c>
      <c r="F901" s="56" t="str">
        <f>_xlfn.CONCAT(Calculator!AC47," ",Calculator!AD47)</f>
        <v xml:space="preserve"> </v>
      </c>
      <c r="G901" s="55" t="s">
        <v>2268</v>
      </c>
      <c r="H901" s="55" t="s">
        <v>2268</v>
      </c>
      <c r="I901" s="55" t="s">
        <v>2268</v>
      </c>
      <c r="J901" s="54">
        <f>Calculator!AG47</f>
        <v>0</v>
      </c>
      <c r="K901" s="55" t="s">
        <v>2268</v>
      </c>
      <c r="L901" s="54">
        <f>Calculator!AI47</f>
        <v>0</v>
      </c>
      <c r="M901" s="55" t="s">
        <v>2268</v>
      </c>
    </row>
    <row r="902" spans="2:13" x14ac:dyDescent="0.25">
      <c r="B902" s="54">
        <f>Calculator!AB48</f>
        <v>0</v>
      </c>
      <c r="C902" s="54" t="s">
        <v>2364</v>
      </c>
      <c r="D902" s="55" t="s">
        <v>2365</v>
      </c>
      <c r="E902" s="55" t="s">
        <v>2268</v>
      </c>
      <c r="F902" s="56" t="str">
        <f>_xlfn.CONCAT(Calculator!AC48," ",Calculator!AD48)</f>
        <v xml:space="preserve"> </v>
      </c>
      <c r="G902" s="55" t="s">
        <v>2268</v>
      </c>
      <c r="H902" s="55" t="s">
        <v>2268</v>
      </c>
      <c r="I902" s="55" t="s">
        <v>2268</v>
      </c>
      <c r="J902" s="54">
        <f>Calculator!AG48</f>
        <v>0</v>
      </c>
      <c r="K902" s="55" t="s">
        <v>2268</v>
      </c>
      <c r="L902" s="54">
        <f>Calculator!AI48</f>
        <v>0</v>
      </c>
      <c r="M902" s="55" t="s">
        <v>2268</v>
      </c>
    </row>
    <row r="903" spans="2:13" ht="14.25" customHeight="1" x14ac:dyDescent="0.25">
      <c r="B903" s="54">
        <f>Calculator!AB49</f>
        <v>0</v>
      </c>
      <c r="C903" s="54" t="s">
        <v>2364</v>
      </c>
      <c r="D903" s="55" t="s">
        <v>2365</v>
      </c>
      <c r="E903" s="55" t="s">
        <v>2268</v>
      </c>
      <c r="F903" s="56" t="str">
        <f>_xlfn.CONCAT(Calculator!AC49," ",Calculator!AD49)</f>
        <v xml:space="preserve"> </v>
      </c>
      <c r="G903" s="55" t="s">
        <v>2268</v>
      </c>
      <c r="H903" s="55" t="s">
        <v>2268</v>
      </c>
      <c r="I903" s="55" t="s">
        <v>2268</v>
      </c>
      <c r="J903" s="54">
        <f>Calculator!AG49</f>
        <v>0</v>
      </c>
      <c r="K903" s="55" t="s">
        <v>2268</v>
      </c>
      <c r="L903" s="54">
        <f>Calculator!AI49</f>
        <v>0</v>
      </c>
      <c r="M903" s="55" t="s">
        <v>2268</v>
      </c>
    </row>
    <row r="904" spans="2:13" x14ac:dyDescent="0.25">
      <c r="B904" s="54">
        <f>Calculator!AB50</f>
        <v>0</v>
      </c>
      <c r="C904" s="54" t="s">
        <v>2364</v>
      </c>
      <c r="D904" s="55" t="s">
        <v>2365</v>
      </c>
      <c r="E904" s="55" t="s">
        <v>2268</v>
      </c>
      <c r="F904" s="56" t="str">
        <f>_xlfn.CONCAT(Calculator!AC50," ",Calculator!AD50)</f>
        <v xml:space="preserve"> </v>
      </c>
      <c r="G904" s="55" t="s">
        <v>2268</v>
      </c>
      <c r="H904" s="55" t="s">
        <v>2268</v>
      </c>
      <c r="I904" s="55" t="s">
        <v>2268</v>
      </c>
      <c r="J904" s="54">
        <f>Calculator!AG50</f>
        <v>0</v>
      </c>
      <c r="K904" s="55" t="s">
        <v>2268</v>
      </c>
      <c r="L904" s="54">
        <f>Calculator!AI50</f>
        <v>0</v>
      </c>
      <c r="M904" s="55" t="s">
        <v>2268</v>
      </c>
    </row>
    <row r="905" spans="2:13" x14ac:dyDescent="0.25">
      <c r="B905" s="54">
        <f>Calculator!AB51</f>
        <v>0</v>
      </c>
      <c r="C905" s="54" t="s">
        <v>2364</v>
      </c>
      <c r="D905" s="55" t="s">
        <v>2365</v>
      </c>
      <c r="E905" s="55" t="s">
        <v>2268</v>
      </c>
      <c r="F905" s="56" t="str">
        <f>_xlfn.CONCAT(Calculator!AC51," ",Calculator!AD51)</f>
        <v xml:space="preserve"> </v>
      </c>
      <c r="G905" s="55" t="s">
        <v>2268</v>
      </c>
      <c r="H905" s="55" t="s">
        <v>2268</v>
      </c>
      <c r="I905" s="55" t="s">
        <v>2268</v>
      </c>
      <c r="J905" s="54">
        <f>Calculator!AG51</f>
        <v>0</v>
      </c>
      <c r="K905" s="55" t="s">
        <v>2268</v>
      </c>
      <c r="L905" s="54">
        <f>Calculator!AI51</f>
        <v>0</v>
      </c>
      <c r="M905" s="55" t="s">
        <v>2268</v>
      </c>
    </row>
    <row r="906" spans="2:13" x14ac:dyDescent="0.25">
      <c r="B906" s="54">
        <f>Calculator!AB52</f>
        <v>0</v>
      </c>
      <c r="C906" s="54" t="s">
        <v>2364</v>
      </c>
      <c r="D906" s="55" t="s">
        <v>2365</v>
      </c>
      <c r="E906" s="55" t="s">
        <v>2268</v>
      </c>
      <c r="F906" s="56" t="str">
        <f>_xlfn.CONCAT(Calculator!AC52," ",Calculator!AD52)</f>
        <v xml:space="preserve"> </v>
      </c>
      <c r="G906" s="55" t="s">
        <v>2268</v>
      </c>
      <c r="H906" s="55" t="s">
        <v>2268</v>
      </c>
      <c r="I906" s="55" t="s">
        <v>2268</v>
      </c>
      <c r="J906" s="54">
        <f>Calculator!AG52</f>
        <v>0</v>
      </c>
      <c r="K906" s="55" t="s">
        <v>2268</v>
      </c>
      <c r="L906" s="54">
        <f>Calculator!AI52</f>
        <v>0</v>
      </c>
      <c r="M906" s="55" t="s">
        <v>2268</v>
      </c>
    </row>
    <row r="907" spans="2:13" ht="14.25" customHeight="1" x14ac:dyDescent="0.25">
      <c r="B907" s="54">
        <f>Calculator!AB53</f>
        <v>0</v>
      </c>
      <c r="C907" s="54" t="s">
        <v>2364</v>
      </c>
      <c r="D907" s="55" t="s">
        <v>2365</v>
      </c>
      <c r="E907" s="55" t="s">
        <v>2268</v>
      </c>
      <c r="F907" s="56" t="str">
        <f>_xlfn.CONCAT(Calculator!AC53," ",Calculator!AD53)</f>
        <v xml:space="preserve"> </v>
      </c>
      <c r="G907" s="55" t="s">
        <v>2268</v>
      </c>
      <c r="H907" s="55" t="s">
        <v>2268</v>
      </c>
      <c r="I907" s="55" t="s">
        <v>2268</v>
      </c>
      <c r="J907" s="54">
        <f>Calculator!AG53</f>
        <v>0</v>
      </c>
      <c r="K907" s="55" t="s">
        <v>2268</v>
      </c>
      <c r="L907" s="54">
        <f>Calculator!AI53</f>
        <v>0</v>
      </c>
      <c r="M907" s="55" t="s">
        <v>2268</v>
      </c>
    </row>
    <row r="908" spans="2:13" ht="14.25" customHeight="1" x14ac:dyDescent="0.25">
      <c r="B908" s="54">
        <f>Calculator!AB54</f>
        <v>0</v>
      </c>
      <c r="C908" s="54" t="s">
        <v>2364</v>
      </c>
      <c r="D908" s="55" t="s">
        <v>2365</v>
      </c>
      <c r="E908" s="55" t="s">
        <v>2268</v>
      </c>
      <c r="F908" s="56" t="str">
        <f>_xlfn.CONCAT(Calculator!AC54," ",Calculator!AD54)</f>
        <v xml:space="preserve"> </v>
      </c>
      <c r="G908" s="55" t="s">
        <v>2268</v>
      </c>
      <c r="H908" s="55" t="s">
        <v>2268</v>
      </c>
      <c r="I908" s="55" t="s">
        <v>2268</v>
      </c>
      <c r="J908" s="54">
        <f>Calculator!AG54</f>
        <v>0</v>
      </c>
      <c r="K908" s="55" t="s">
        <v>2268</v>
      </c>
      <c r="L908" s="54">
        <f>Calculator!AI54</f>
        <v>0</v>
      </c>
      <c r="M908" s="55" t="s">
        <v>2268</v>
      </c>
    </row>
    <row r="909" spans="2:13" x14ac:dyDescent="0.25">
      <c r="B909" s="54">
        <f>Calculator!AB55</f>
        <v>0</v>
      </c>
      <c r="C909" s="54" t="s">
        <v>2364</v>
      </c>
      <c r="D909" s="55" t="s">
        <v>2365</v>
      </c>
      <c r="E909" s="55" t="s">
        <v>2268</v>
      </c>
      <c r="F909" s="56" t="str">
        <f>_xlfn.CONCAT(Calculator!AC55," ",Calculator!AD55)</f>
        <v xml:space="preserve"> </v>
      </c>
      <c r="G909" s="55" t="s">
        <v>2268</v>
      </c>
      <c r="H909" s="55" t="s">
        <v>2268</v>
      </c>
      <c r="I909" s="55" t="s">
        <v>2268</v>
      </c>
      <c r="J909" s="54">
        <f>Calculator!AG55</f>
        <v>0</v>
      </c>
      <c r="K909" s="55" t="s">
        <v>2268</v>
      </c>
      <c r="L909" s="54">
        <f>Calculator!AI55</f>
        <v>0</v>
      </c>
      <c r="M909" s="55" t="s">
        <v>2268</v>
      </c>
    </row>
    <row r="910" spans="2:13" x14ac:dyDescent="0.25">
      <c r="B910" s="54">
        <f>Calculator!AB56</f>
        <v>0</v>
      </c>
      <c r="C910" s="54" t="s">
        <v>2364</v>
      </c>
      <c r="D910" s="55" t="s">
        <v>2365</v>
      </c>
      <c r="E910" s="55" t="s">
        <v>2268</v>
      </c>
      <c r="F910" s="56" t="str">
        <f>_xlfn.CONCAT(Calculator!AC56," ",Calculator!AD56)</f>
        <v xml:space="preserve"> </v>
      </c>
      <c r="G910" s="55" t="s">
        <v>2268</v>
      </c>
      <c r="H910" s="55" t="s">
        <v>2268</v>
      </c>
      <c r="I910" s="55" t="s">
        <v>2268</v>
      </c>
      <c r="J910" s="54">
        <f>Calculator!AG56</f>
        <v>0</v>
      </c>
      <c r="K910" s="55" t="s">
        <v>2268</v>
      </c>
      <c r="L910" s="54">
        <f>Calculator!AI56</f>
        <v>0</v>
      </c>
      <c r="M910" s="55" t="s">
        <v>2268</v>
      </c>
    </row>
    <row r="911" spans="2:13" x14ac:dyDescent="0.25">
      <c r="B911" s="54">
        <f>Calculator!AB57</f>
        <v>0</v>
      </c>
      <c r="C911" s="54" t="s">
        <v>2364</v>
      </c>
      <c r="D911" s="55" t="s">
        <v>2365</v>
      </c>
      <c r="E911" s="55" t="s">
        <v>2268</v>
      </c>
      <c r="F911" s="56" t="str">
        <f>_xlfn.CONCAT(Calculator!AC57," ",Calculator!AD57)</f>
        <v xml:space="preserve"> </v>
      </c>
      <c r="G911" s="55" t="s">
        <v>2268</v>
      </c>
      <c r="H911" s="55" t="s">
        <v>2268</v>
      </c>
      <c r="I911" s="55" t="s">
        <v>2268</v>
      </c>
      <c r="J911" s="54">
        <f>Calculator!AG57</f>
        <v>0</v>
      </c>
      <c r="K911" s="55" t="s">
        <v>2268</v>
      </c>
      <c r="L911" s="54">
        <f>Calculator!AI57</f>
        <v>0</v>
      </c>
      <c r="M911" s="55" t="s">
        <v>2268</v>
      </c>
    </row>
    <row r="912" spans="2:13" x14ac:dyDescent="0.25">
      <c r="B912" s="54">
        <f>Calculator!AB58</f>
        <v>0</v>
      </c>
      <c r="C912" s="54" t="s">
        <v>2364</v>
      </c>
      <c r="D912" s="55" t="s">
        <v>2365</v>
      </c>
      <c r="E912" s="55" t="s">
        <v>2268</v>
      </c>
      <c r="F912" s="56" t="str">
        <f>_xlfn.CONCAT(Calculator!AC58," ",Calculator!AD58)</f>
        <v xml:space="preserve"> </v>
      </c>
      <c r="G912" s="55" t="s">
        <v>2268</v>
      </c>
      <c r="H912" s="55" t="s">
        <v>2268</v>
      </c>
      <c r="I912" s="55" t="s">
        <v>2268</v>
      </c>
      <c r="J912" s="54">
        <f>Calculator!AG58</f>
        <v>0</v>
      </c>
      <c r="K912" s="55" t="s">
        <v>2268</v>
      </c>
      <c r="L912" s="54">
        <f>Calculator!AI58</f>
        <v>0</v>
      </c>
      <c r="M912" s="55" t="s">
        <v>2268</v>
      </c>
    </row>
    <row r="913" spans="2:13" x14ac:dyDescent="0.25">
      <c r="B913" s="54">
        <f>Calculator!AB59</f>
        <v>0</v>
      </c>
      <c r="C913" s="54" t="s">
        <v>2364</v>
      </c>
      <c r="D913" s="55" t="s">
        <v>2365</v>
      </c>
      <c r="E913" s="55" t="s">
        <v>2268</v>
      </c>
      <c r="F913" s="56" t="str">
        <f>_xlfn.CONCAT(Calculator!AC59," ",Calculator!AD59)</f>
        <v xml:space="preserve"> </v>
      </c>
      <c r="G913" s="55" t="s">
        <v>2268</v>
      </c>
      <c r="H913" s="55" t="s">
        <v>2268</v>
      </c>
      <c r="I913" s="55" t="s">
        <v>2268</v>
      </c>
      <c r="J913" s="54">
        <f>Calculator!AG59</f>
        <v>0</v>
      </c>
      <c r="K913" s="55" t="s">
        <v>2268</v>
      </c>
      <c r="L913" s="54">
        <f>Calculator!AI59</f>
        <v>0</v>
      </c>
      <c r="M913" s="55" t="s">
        <v>2268</v>
      </c>
    </row>
    <row r="914" spans="2:13" x14ac:dyDescent="0.25">
      <c r="B914" s="54">
        <f>Calculator!AB60</f>
        <v>0</v>
      </c>
      <c r="C914" s="54" t="s">
        <v>2364</v>
      </c>
      <c r="D914" s="55" t="s">
        <v>2365</v>
      </c>
      <c r="E914" s="55" t="s">
        <v>2268</v>
      </c>
      <c r="F914" s="56" t="str">
        <f>_xlfn.CONCAT(Calculator!AC60," ",Calculator!AD60)</f>
        <v xml:space="preserve"> </v>
      </c>
      <c r="G914" s="55" t="s">
        <v>2268</v>
      </c>
      <c r="H914" s="55" t="s">
        <v>2268</v>
      </c>
      <c r="I914" s="55" t="s">
        <v>2268</v>
      </c>
      <c r="J914" s="54">
        <f>Calculator!AG60</f>
        <v>0</v>
      </c>
      <c r="K914" s="55" t="s">
        <v>2268</v>
      </c>
      <c r="L914" s="54">
        <f>Calculator!AI60</f>
        <v>0</v>
      </c>
      <c r="M914" s="55" t="s">
        <v>2268</v>
      </c>
    </row>
    <row r="915" spans="2:13" x14ac:dyDescent="0.25">
      <c r="B915" s="54">
        <f>Calculator!AB61</f>
        <v>0</v>
      </c>
      <c r="C915" s="54" t="s">
        <v>2364</v>
      </c>
      <c r="D915" s="55" t="s">
        <v>2365</v>
      </c>
      <c r="E915" s="55" t="s">
        <v>2268</v>
      </c>
      <c r="F915" s="56" t="str">
        <f>_xlfn.CONCAT(Calculator!AC61," ",Calculator!AD61)</f>
        <v xml:space="preserve"> </v>
      </c>
      <c r="G915" s="55" t="s">
        <v>2268</v>
      </c>
      <c r="H915" s="55" t="s">
        <v>2268</v>
      </c>
      <c r="I915" s="55" t="s">
        <v>2268</v>
      </c>
      <c r="J915" s="54">
        <f>Calculator!AG61</f>
        <v>0</v>
      </c>
      <c r="K915" s="55" t="s">
        <v>2268</v>
      </c>
      <c r="L915" s="54">
        <f>Calculator!AI61</f>
        <v>0</v>
      </c>
      <c r="M915" s="55" t="s">
        <v>2268</v>
      </c>
    </row>
    <row r="916" spans="2:13" x14ac:dyDescent="0.25">
      <c r="B916" s="54">
        <f>Calculator!AB62</f>
        <v>0</v>
      </c>
      <c r="C916" s="54" t="s">
        <v>2364</v>
      </c>
      <c r="D916" s="55" t="s">
        <v>2365</v>
      </c>
      <c r="E916" s="55" t="s">
        <v>2268</v>
      </c>
      <c r="F916" s="56" t="str">
        <f>_xlfn.CONCAT(Calculator!AC62," ",Calculator!AD62)</f>
        <v xml:space="preserve"> </v>
      </c>
      <c r="G916" s="55" t="s">
        <v>2268</v>
      </c>
      <c r="H916" s="55" t="s">
        <v>2268</v>
      </c>
      <c r="I916" s="55" t="s">
        <v>2268</v>
      </c>
      <c r="J916" s="54">
        <f>Calculator!AG62</f>
        <v>0</v>
      </c>
      <c r="K916" s="55" t="s">
        <v>2268</v>
      </c>
      <c r="L916" s="54">
        <f>Calculator!AI62</f>
        <v>0</v>
      </c>
      <c r="M916" s="55" t="s">
        <v>2268</v>
      </c>
    </row>
    <row r="917" spans="2:13" ht="14.25" customHeight="1" x14ac:dyDescent="0.25">
      <c r="B917" s="54">
        <f>Calculator!AB63</f>
        <v>0</v>
      </c>
      <c r="C917" s="54" t="s">
        <v>2364</v>
      </c>
      <c r="D917" s="55" t="s">
        <v>2365</v>
      </c>
      <c r="E917" s="55" t="s">
        <v>2268</v>
      </c>
      <c r="F917" s="56" t="str">
        <f>_xlfn.CONCAT(Calculator!AC63," ",Calculator!AD63)</f>
        <v xml:space="preserve"> </v>
      </c>
      <c r="G917" s="55" t="s">
        <v>2268</v>
      </c>
      <c r="H917" s="55" t="s">
        <v>2268</v>
      </c>
      <c r="I917" s="55" t="s">
        <v>2268</v>
      </c>
      <c r="J917" s="54">
        <f>Calculator!AG63</f>
        <v>0</v>
      </c>
      <c r="K917" s="55" t="s">
        <v>2268</v>
      </c>
      <c r="L917" s="54">
        <f>Calculator!AI63</f>
        <v>0</v>
      </c>
      <c r="M917" s="55" t="s">
        <v>2268</v>
      </c>
    </row>
    <row r="918" spans="2:13" ht="14.25" customHeight="1" x14ac:dyDescent="0.25">
      <c r="B918" s="54">
        <f>Calculator!AB64</f>
        <v>0</v>
      </c>
      <c r="C918" s="54" t="s">
        <v>2364</v>
      </c>
      <c r="D918" s="55" t="s">
        <v>2365</v>
      </c>
      <c r="E918" s="55" t="s">
        <v>2268</v>
      </c>
      <c r="F918" s="56" t="str">
        <f>_xlfn.CONCAT(Calculator!AC64," ",Calculator!AD64)</f>
        <v xml:space="preserve"> </v>
      </c>
      <c r="G918" s="55" t="s">
        <v>2268</v>
      </c>
      <c r="H918" s="55" t="s">
        <v>2268</v>
      </c>
      <c r="I918" s="55" t="s">
        <v>2268</v>
      </c>
      <c r="J918" s="54">
        <f>Calculator!AG64</f>
        <v>0</v>
      </c>
      <c r="K918" s="55" t="s">
        <v>2268</v>
      </c>
      <c r="L918" s="54">
        <f>Calculator!AI64</f>
        <v>0</v>
      </c>
      <c r="M918" s="55" t="s">
        <v>2268</v>
      </c>
    </row>
    <row r="919" spans="2:13" ht="14.25" customHeight="1" x14ac:dyDescent="0.25">
      <c r="B919" s="54">
        <f>Calculator!AB65</f>
        <v>0</v>
      </c>
      <c r="C919" s="54" t="s">
        <v>2364</v>
      </c>
      <c r="D919" s="55" t="s">
        <v>2365</v>
      </c>
      <c r="E919" s="55" t="s">
        <v>2268</v>
      </c>
      <c r="F919" s="56" t="str">
        <f>_xlfn.CONCAT(Calculator!AC65," ",Calculator!AD65)</f>
        <v xml:space="preserve"> </v>
      </c>
      <c r="G919" s="55" t="s">
        <v>2268</v>
      </c>
      <c r="H919" s="55" t="s">
        <v>2268</v>
      </c>
      <c r="I919" s="55" t="s">
        <v>2268</v>
      </c>
      <c r="J919" s="54">
        <f>Calculator!AG65</f>
        <v>0</v>
      </c>
      <c r="K919" s="55" t="s">
        <v>2268</v>
      </c>
      <c r="L919" s="54">
        <f>Calculator!AI65</f>
        <v>0</v>
      </c>
      <c r="M919" s="55" t="s">
        <v>2268</v>
      </c>
    </row>
    <row r="920" spans="2:13" x14ac:dyDescent="0.25">
      <c r="B920" s="54">
        <f>Calculator!AB66</f>
        <v>0</v>
      </c>
      <c r="C920" s="54" t="s">
        <v>2364</v>
      </c>
      <c r="D920" s="55" t="s">
        <v>2365</v>
      </c>
      <c r="E920" s="55" t="s">
        <v>2268</v>
      </c>
      <c r="F920" s="56" t="str">
        <f>_xlfn.CONCAT(Calculator!AC66," ",Calculator!AD66)</f>
        <v xml:space="preserve"> </v>
      </c>
      <c r="G920" s="55" t="s">
        <v>2268</v>
      </c>
      <c r="H920" s="55" t="s">
        <v>2268</v>
      </c>
      <c r="I920" s="55" t="s">
        <v>2268</v>
      </c>
      <c r="J920" s="54">
        <f>Calculator!AG66</f>
        <v>0</v>
      </c>
      <c r="K920" s="55" t="s">
        <v>2268</v>
      </c>
      <c r="L920" s="54">
        <f>Calculator!AI66</f>
        <v>0</v>
      </c>
      <c r="M920" s="55" t="s">
        <v>2268</v>
      </c>
    </row>
    <row r="921" spans="2:13" x14ac:dyDescent="0.25">
      <c r="B921" s="54">
        <f>Calculator!AB67</f>
        <v>0</v>
      </c>
      <c r="C921" s="54" t="s">
        <v>2364</v>
      </c>
      <c r="D921" s="55" t="s">
        <v>2365</v>
      </c>
      <c r="E921" s="55" t="s">
        <v>2268</v>
      </c>
      <c r="F921" s="56" t="str">
        <f>_xlfn.CONCAT(Calculator!AC67," ",Calculator!AD67)</f>
        <v xml:space="preserve"> </v>
      </c>
      <c r="G921" s="55" t="s">
        <v>2268</v>
      </c>
      <c r="H921" s="55" t="s">
        <v>2268</v>
      </c>
      <c r="I921" s="55" t="s">
        <v>2268</v>
      </c>
      <c r="J921" s="54">
        <f>Calculator!AG67</f>
        <v>0</v>
      </c>
      <c r="K921" s="55" t="s">
        <v>2268</v>
      </c>
      <c r="L921" s="54">
        <f>Calculator!AI67</f>
        <v>0</v>
      </c>
      <c r="M921" s="55" t="s">
        <v>2268</v>
      </c>
    </row>
    <row r="922" spans="2:13" x14ac:dyDescent="0.25">
      <c r="B922" s="54">
        <f>Calculator!AB68</f>
        <v>0</v>
      </c>
      <c r="C922" s="54" t="s">
        <v>2364</v>
      </c>
      <c r="D922" s="55" t="s">
        <v>2365</v>
      </c>
      <c r="E922" s="55" t="s">
        <v>2268</v>
      </c>
      <c r="F922" s="56" t="str">
        <f>_xlfn.CONCAT(Calculator!AC68," ",Calculator!AD68)</f>
        <v xml:space="preserve"> </v>
      </c>
      <c r="G922" s="55" t="s">
        <v>2268</v>
      </c>
      <c r="H922" s="55" t="s">
        <v>2268</v>
      </c>
      <c r="I922" s="55" t="s">
        <v>2268</v>
      </c>
      <c r="J922" s="54">
        <f>Calculator!AG68</f>
        <v>0</v>
      </c>
      <c r="K922" s="55" t="s">
        <v>2268</v>
      </c>
      <c r="L922" s="54">
        <f>Calculator!AI68</f>
        <v>0</v>
      </c>
      <c r="M922" s="55" t="s">
        <v>2268</v>
      </c>
    </row>
    <row r="923" spans="2:13" x14ac:dyDescent="0.25">
      <c r="B923" s="54">
        <f>Calculator!AB69</f>
        <v>0</v>
      </c>
      <c r="C923" s="54" t="s">
        <v>2364</v>
      </c>
      <c r="D923" s="55" t="s">
        <v>2365</v>
      </c>
      <c r="E923" s="55" t="s">
        <v>2268</v>
      </c>
      <c r="F923" s="56" t="str">
        <f>_xlfn.CONCAT(Calculator!AC69," ",Calculator!AD69)</f>
        <v xml:space="preserve"> </v>
      </c>
      <c r="G923" s="55" t="s">
        <v>2268</v>
      </c>
      <c r="H923" s="55" t="s">
        <v>2268</v>
      </c>
      <c r="I923" s="55" t="s">
        <v>2268</v>
      </c>
      <c r="J923" s="54">
        <f>Calculator!AG69</f>
        <v>0</v>
      </c>
      <c r="K923" s="55" t="s">
        <v>2268</v>
      </c>
      <c r="L923" s="54">
        <f>Calculator!AI69</f>
        <v>0</v>
      </c>
      <c r="M923" s="55" t="s">
        <v>2268</v>
      </c>
    </row>
    <row r="924" spans="2:13" x14ac:dyDescent="0.25">
      <c r="B924" s="54">
        <f>Calculator!AB70</f>
        <v>0</v>
      </c>
      <c r="C924" s="54" t="s">
        <v>2364</v>
      </c>
      <c r="D924" s="55" t="s">
        <v>2365</v>
      </c>
      <c r="E924" s="55" t="s">
        <v>2268</v>
      </c>
      <c r="F924" s="56" t="str">
        <f>_xlfn.CONCAT(Calculator!AC70," ",Calculator!AD70)</f>
        <v xml:space="preserve"> </v>
      </c>
      <c r="G924" s="55" t="s">
        <v>2268</v>
      </c>
      <c r="H924" s="55" t="s">
        <v>2268</v>
      </c>
      <c r="I924" s="55" t="s">
        <v>2268</v>
      </c>
      <c r="J924" s="54">
        <f>Calculator!AG70</f>
        <v>0</v>
      </c>
      <c r="K924" s="55" t="s">
        <v>2268</v>
      </c>
      <c r="L924" s="54">
        <f>Calculator!AI70</f>
        <v>0</v>
      </c>
      <c r="M924" s="55" t="s">
        <v>2268</v>
      </c>
    </row>
    <row r="925" spans="2:13" x14ac:dyDescent="0.25">
      <c r="B925" s="54">
        <f>Calculator!AB71</f>
        <v>0</v>
      </c>
      <c r="C925" s="54" t="s">
        <v>2364</v>
      </c>
      <c r="D925" s="55" t="s">
        <v>2365</v>
      </c>
      <c r="E925" s="55" t="s">
        <v>2268</v>
      </c>
      <c r="F925" s="56" t="str">
        <f>_xlfn.CONCAT(Calculator!AC71," ",Calculator!AD71)</f>
        <v xml:space="preserve"> </v>
      </c>
      <c r="G925" s="55" t="s">
        <v>2268</v>
      </c>
      <c r="H925" s="55" t="s">
        <v>2268</v>
      </c>
      <c r="I925" s="55" t="s">
        <v>2268</v>
      </c>
      <c r="J925" s="54">
        <f>Calculator!AG71</f>
        <v>0</v>
      </c>
      <c r="K925" s="55" t="s">
        <v>2268</v>
      </c>
      <c r="L925" s="54">
        <f>Calculator!AI71</f>
        <v>0</v>
      </c>
      <c r="M925" s="55" t="s">
        <v>2268</v>
      </c>
    </row>
    <row r="926" spans="2:13" x14ac:dyDescent="0.25">
      <c r="B926" s="54">
        <f>Calculator!AB72</f>
        <v>0</v>
      </c>
      <c r="C926" s="54" t="s">
        <v>2364</v>
      </c>
      <c r="D926" s="55" t="s">
        <v>2365</v>
      </c>
      <c r="E926" s="55" t="s">
        <v>2268</v>
      </c>
      <c r="F926" s="56" t="str">
        <f>_xlfn.CONCAT(Calculator!AC72," ",Calculator!AD72)</f>
        <v xml:space="preserve"> </v>
      </c>
      <c r="G926" s="55" t="s">
        <v>2268</v>
      </c>
      <c r="H926" s="55" t="s">
        <v>2268</v>
      </c>
      <c r="I926" s="55" t="s">
        <v>2268</v>
      </c>
      <c r="J926" s="54">
        <f>Calculator!AG72</f>
        <v>0</v>
      </c>
      <c r="K926" s="55" t="s">
        <v>2268</v>
      </c>
      <c r="L926" s="54">
        <f>Calculator!AI72</f>
        <v>0</v>
      </c>
      <c r="M926" s="55" t="s">
        <v>2268</v>
      </c>
    </row>
    <row r="927" spans="2:13" x14ac:dyDescent="0.25">
      <c r="B927" s="54">
        <f>Calculator!AB73</f>
        <v>0</v>
      </c>
      <c r="C927" s="54" t="s">
        <v>2364</v>
      </c>
      <c r="D927" s="55" t="s">
        <v>2365</v>
      </c>
      <c r="E927" s="55" t="s">
        <v>2268</v>
      </c>
      <c r="F927" s="56" t="str">
        <f>_xlfn.CONCAT(Calculator!AC73," ",Calculator!AD73)</f>
        <v xml:space="preserve"> </v>
      </c>
      <c r="G927" s="55" t="s">
        <v>2268</v>
      </c>
      <c r="H927" s="55" t="s">
        <v>2268</v>
      </c>
      <c r="I927" s="55" t="s">
        <v>2268</v>
      </c>
      <c r="J927" s="54">
        <f>Calculator!AG73</f>
        <v>0</v>
      </c>
      <c r="K927" s="55" t="s">
        <v>2268</v>
      </c>
      <c r="L927" s="54">
        <f>Calculator!AI73</f>
        <v>0</v>
      </c>
      <c r="M927" s="55" t="s">
        <v>2268</v>
      </c>
    </row>
    <row r="928" spans="2:13" x14ac:dyDescent="0.25">
      <c r="B928" s="54">
        <f>Calculator!AB74</f>
        <v>0</v>
      </c>
      <c r="C928" s="54" t="s">
        <v>2364</v>
      </c>
      <c r="D928" s="55" t="s">
        <v>2365</v>
      </c>
      <c r="E928" s="55" t="s">
        <v>2268</v>
      </c>
      <c r="F928" s="56" t="str">
        <f>_xlfn.CONCAT(Calculator!AC74," ",Calculator!AD74)</f>
        <v xml:space="preserve"> </v>
      </c>
      <c r="G928" s="55" t="s">
        <v>2268</v>
      </c>
      <c r="H928" s="55" t="s">
        <v>2268</v>
      </c>
      <c r="I928" s="55" t="s">
        <v>2268</v>
      </c>
      <c r="J928" s="54">
        <f>Calculator!AG74</f>
        <v>0</v>
      </c>
      <c r="K928" s="55" t="s">
        <v>2268</v>
      </c>
      <c r="L928" s="54">
        <f>Calculator!AI74</f>
        <v>0</v>
      </c>
      <c r="M928" s="55" t="s">
        <v>2268</v>
      </c>
    </row>
    <row r="929" spans="2:13" x14ac:dyDescent="0.25">
      <c r="B929" s="54">
        <f>Calculator!AB75</f>
        <v>0</v>
      </c>
      <c r="C929" s="54" t="s">
        <v>2364</v>
      </c>
      <c r="D929" s="55" t="s">
        <v>2365</v>
      </c>
      <c r="E929" s="55" t="s">
        <v>2268</v>
      </c>
      <c r="F929" s="56" t="str">
        <f>_xlfn.CONCAT(Calculator!AC75," ",Calculator!AD75)</f>
        <v xml:space="preserve"> </v>
      </c>
      <c r="G929" s="55" t="s">
        <v>2268</v>
      </c>
      <c r="H929" s="55" t="s">
        <v>2268</v>
      </c>
      <c r="I929" s="55" t="s">
        <v>2268</v>
      </c>
      <c r="J929" s="54">
        <f>Calculator!AG75</f>
        <v>0</v>
      </c>
      <c r="K929" s="55" t="s">
        <v>2268</v>
      </c>
      <c r="L929" s="54">
        <f>Calculator!AI75</f>
        <v>0</v>
      </c>
      <c r="M929" s="55" t="s">
        <v>2268</v>
      </c>
    </row>
    <row r="930" spans="2:13" x14ac:dyDescent="0.25">
      <c r="B930" s="54">
        <f>Calculator!AB76</f>
        <v>0</v>
      </c>
      <c r="C930" s="54" t="s">
        <v>2364</v>
      </c>
      <c r="D930" s="55" t="s">
        <v>2365</v>
      </c>
      <c r="E930" s="55" t="s">
        <v>2268</v>
      </c>
      <c r="F930" s="56" t="str">
        <f>_xlfn.CONCAT(Calculator!AC76," ",Calculator!AD76)</f>
        <v xml:space="preserve"> </v>
      </c>
      <c r="G930" s="55" t="s">
        <v>2268</v>
      </c>
      <c r="H930" s="55" t="s">
        <v>2268</v>
      </c>
      <c r="I930" s="55" t="s">
        <v>2268</v>
      </c>
      <c r="J930" s="54">
        <f>Calculator!AG76</f>
        <v>0</v>
      </c>
      <c r="K930" s="55" t="s">
        <v>2268</v>
      </c>
      <c r="L930" s="54">
        <f>Calculator!AI76</f>
        <v>0</v>
      </c>
      <c r="M930" s="55" t="s">
        <v>2268</v>
      </c>
    </row>
    <row r="931" spans="2:13" x14ac:dyDescent="0.25">
      <c r="B931" s="54">
        <f>Calculator!AB77</f>
        <v>0</v>
      </c>
      <c r="C931" s="54" t="s">
        <v>2364</v>
      </c>
      <c r="D931" s="55" t="s">
        <v>2365</v>
      </c>
      <c r="E931" s="55" t="s">
        <v>2268</v>
      </c>
      <c r="F931" s="56" t="str">
        <f>_xlfn.CONCAT(Calculator!AC77," ",Calculator!AD77)</f>
        <v xml:space="preserve"> </v>
      </c>
      <c r="G931" s="55" t="s">
        <v>2268</v>
      </c>
      <c r="H931" s="55" t="s">
        <v>2268</v>
      </c>
      <c r="I931" s="55" t="s">
        <v>2268</v>
      </c>
      <c r="J931" s="54">
        <f>Calculator!AG77</f>
        <v>0</v>
      </c>
      <c r="K931" s="55" t="s">
        <v>2268</v>
      </c>
      <c r="L931" s="54">
        <f>Calculator!AI77</f>
        <v>0</v>
      </c>
      <c r="M931" s="55" t="s">
        <v>2268</v>
      </c>
    </row>
    <row r="932" spans="2:13" x14ac:dyDescent="0.25">
      <c r="B932" s="54">
        <f>Calculator!AB78</f>
        <v>0</v>
      </c>
      <c r="C932" s="54" t="s">
        <v>2364</v>
      </c>
      <c r="D932" s="55" t="s">
        <v>2365</v>
      </c>
      <c r="E932" s="55" t="s">
        <v>2268</v>
      </c>
      <c r="F932" s="56" t="str">
        <f>_xlfn.CONCAT(Calculator!AC78," ",Calculator!AD78)</f>
        <v xml:space="preserve"> </v>
      </c>
      <c r="G932" s="55" t="s">
        <v>2268</v>
      </c>
      <c r="H932" s="55" t="s">
        <v>2268</v>
      </c>
      <c r="I932" s="55" t="s">
        <v>2268</v>
      </c>
      <c r="J932" s="54">
        <f>Calculator!AG78</f>
        <v>0</v>
      </c>
      <c r="K932" s="55" t="s">
        <v>2268</v>
      </c>
      <c r="L932" s="54">
        <f>Calculator!AI78</f>
        <v>0</v>
      </c>
      <c r="M932" s="55" t="s">
        <v>2268</v>
      </c>
    </row>
    <row r="933" spans="2:13" x14ac:dyDescent="0.25">
      <c r="B933" s="54">
        <f>Calculator!AB79</f>
        <v>0</v>
      </c>
      <c r="C933" s="54" t="s">
        <v>2364</v>
      </c>
      <c r="D933" s="55" t="s">
        <v>2365</v>
      </c>
      <c r="E933" s="55" t="s">
        <v>2268</v>
      </c>
      <c r="F933" s="56" t="str">
        <f>_xlfn.CONCAT(Calculator!AC79," ",Calculator!AD79)</f>
        <v xml:space="preserve"> </v>
      </c>
      <c r="G933" s="55" t="s">
        <v>2268</v>
      </c>
      <c r="H933" s="55" t="s">
        <v>2268</v>
      </c>
      <c r="I933" s="55" t="s">
        <v>2268</v>
      </c>
      <c r="J933" s="54">
        <f>Calculator!AG79</f>
        <v>0</v>
      </c>
      <c r="K933" s="55" t="s">
        <v>2268</v>
      </c>
      <c r="L933" s="54">
        <f>Calculator!AI79</f>
        <v>0</v>
      </c>
      <c r="M933" s="55" t="s">
        <v>2268</v>
      </c>
    </row>
    <row r="934" spans="2:13" x14ac:dyDescent="0.25">
      <c r="B934" s="54">
        <f>Calculator!AB80</f>
        <v>0</v>
      </c>
      <c r="C934" s="54" t="s">
        <v>2364</v>
      </c>
      <c r="D934" s="55" t="s">
        <v>2365</v>
      </c>
      <c r="E934" s="55" t="s">
        <v>2268</v>
      </c>
      <c r="F934" s="56" t="str">
        <f>_xlfn.CONCAT(Calculator!AC80," ",Calculator!AD80)</f>
        <v xml:space="preserve"> </v>
      </c>
      <c r="G934" s="55" t="s">
        <v>2268</v>
      </c>
      <c r="H934" s="55" t="s">
        <v>2268</v>
      </c>
      <c r="I934" s="55" t="s">
        <v>2268</v>
      </c>
      <c r="J934" s="54">
        <f>Calculator!AG80</f>
        <v>0</v>
      </c>
      <c r="K934" s="55" t="s">
        <v>2268</v>
      </c>
      <c r="L934" s="54">
        <f>Calculator!AI80</f>
        <v>0</v>
      </c>
      <c r="M934" s="55" t="s">
        <v>2268</v>
      </c>
    </row>
    <row r="935" spans="2:13" x14ac:dyDescent="0.25">
      <c r="B935" s="54">
        <f>Calculator!AB81</f>
        <v>0</v>
      </c>
      <c r="C935" s="54" t="s">
        <v>2364</v>
      </c>
      <c r="D935" s="55" t="s">
        <v>2365</v>
      </c>
      <c r="E935" s="55" t="s">
        <v>2268</v>
      </c>
      <c r="F935" s="56" t="str">
        <f>_xlfn.CONCAT(Calculator!AC81," ",Calculator!AD81)</f>
        <v xml:space="preserve"> </v>
      </c>
      <c r="G935" s="55" t="s">
        <v>2268</v>
      </c>
      <c r="H935" s="55" t="s">
        <v>2268</v>
      </c>
      <c r="I935" s="55" t="s">
        <v>2268</v>
      </c>
      <c r="J935" s="54">
        <f>Calculator!AG81</f>
        <v>0</v>
      </c>
      <c r="K935" s="55" t="s">
        <v>2268</v>
      </c>
      <c r="L935" s="54">
        <f>Calculator!AI81</f>
        <v>0</v>
      </c>
      <c r="M935" s="55" t="s">
        <v>2268</v>
      </c>
    </row>
    <row r="936" spans="2:13" x14ac:dyDescent="0.25">
      <c r="B936" s="54">
        <f>Calculator!AB82</f>
        <v>0</v>
      </c>
      <c r="C936" s="54" t="s">
        <v>2364</v>
      </c>
      <c r="D936" s="55" t="s">
        <v>2365</v>
      </c>
      <c r="E936" s="55" t="s">
        <v>2268</v>
      </c>
      <c r="F936" s="56" t="str">
        <f>_xlfn.CONCAT(Calculator!AC82," ",Calculator!AD82)</f>
        <v xml:space="preserve"> </v>
      </c>
      <c r="G936" s="55" t="s">
        <v>2268</v>
      </c>
      <c r="H936" s="55" t="s">
        <v>2268</v>
      </c>
      <c r="I936" s="55" t="s">
        <v>2268</v>
      </c>
      <c r="J936" s="54">
        <f>Calculator!AG82</f>
        <v>0</v>
      </c>
      <c r="K936" s="55" t="s">
        <v>2268</v>
      </c>
      <c r="L936" s="54">
        <f>Calculator!AI82</f>
        <v>0</v>
      </c>
      <c r="M936" s="55" t="s">
        <v>2268</v>
      </c>
    </row>
    <row r="937" spans="2:13" x14ac:dyDescent="0.25">
      <c r="B937" s="54">
        <f>Calculator!AB83</f>
        <v>0</v>
      </c>
      <c r="C937" s="54" t="s">
        <v>2364</v>
      </c>
      <c r="D937" s="55" t="s">
        <v>2365</v>
      </c>
      <c r="E937" s="55" t="s">
        <v>2268</v>
      </c>
      <c r="F937" s="56" t="str">
        <f>_xlfn.CONCAT(Calculator!AC83," ",Calculator!AD83)</f>
        <v xml:space="preserve"> </v>
      </c>
      <c r="G937" s="55" t="s">
        <v>2268</v>
      </c>
      <c r="H937" s="55" t="s">
        <v>2268</v>
      </c>
      <c r="I937" s="55" t="s">
        <v>2268</v>
      </c>
      <c r="J937" s="54">
        <f>Calculator!AG83</f>
        <v>0</v>
      </c>
      <c r="K937" s="55" t="s">
        <v>2268</v>
      </c>
      <c r="L937" s="54">
        <f>Calculator!AI83</f>
        <v>0</v>
      </c>
      <c r="M937" s="55" t="s">
        <v>2268</v>
      </c>
    </row>
    <row r="938" spans="2:13" x14ac:dyDescent="0.25">
      <c r="B938" s="54">
        <f>Calculator!AB84</f>
        <v>0</v>
      </c>
      <c r="C938" s="54" t="s">
        <v>2364</v>
      </c>
      <c r="D938" s="55" t="s">
        <v>2365</v>
      </c>
      <c r="E938" s="55" t="s">
        <v>2268</v>
      </c>
      <c r="F938" s="56" t="str">
        <f>_xlfn.CONCAT(Calculator!AC84," ",Calculator!AD84)</f>
        <v xml:space="preserve"> </v>
      </c>
      <c r="G938" s="55" t="s">
        <v>2268</v>
      </c>
      <c r="H938" s="55" t="s">
        <v>2268</v>
      </c>
      <c r="I938" s="55" t="s">
        <v>2268</v>
      </c>
      <c r="J938" s="54">
        <f>Calculator!AG84</f>
        <v>0</v>
      </c>
      <c r="K938" s="55" t="s">
        <v>2268</v>
      </c>
      <c r="L938" s="54">
        <f>Calculator!AI84</f>
        <v>0</v>
      </c>
      <c r="M938" s="55" t="s">
        <v>2268</v>
      </c>
    </row>
    <row r="939" spans="2:13" x14ac:dyDescent="0.25">
      <c r="B939" s="54">
        <f>Calculator!AB85</f>
        <v>0</v>
      </c>
      <c r="C939" s="54" t="s">
        <v>2364</v>
      </c>
      <c r="D939" s="55" t="s">
        <v>2365</v>
      </c>
      <c r="E939" s="55" t="s">
        <v>2268</v>
      </c>
      <c r="F939" s="56" t="str">
        <f>_xlfn.CONCAT(Calculator!AC85," ",Calculator!AD85)</f>
        <v xml:space="preserve"> </v>
      </c>
      <c r="G939" s="55" t="s">
        <v>2268</v>
      </c>
      <c r="H939" s="55" t="s">
        <v>2268</v>
      </c>
      <c r="I939" s="55" t="s">
        <v>2268</v>
      </c>
      <c r="J939" s="54">
        <f>Calculator!AG85</f>
        <v>0</v>
      </c>
      <c r="K939" s="55" t="s">
        <v>2268</v>
      </c>
      <c r="L939" s="54">
        <f>Calculator!AI85</f>
        <v>0</v>
      </c>
      <c r="M939" s="55" t="s">
        <v>2268</v>
      </c>
    </row>
    <row r="940" spans="2:13" x14ac:dyDescent="0.25">
      <c r="B940" s="54">
        <f>Calculator!AB86</f>
        <v>0</v>
      </c>
      <c r="C940" s="54" t="s">
        <v>2364</v>
      </c>
      <c r="D940" s="55" t="s">
        <v>2365</v>
      </c>
      <c r="E940" s="55" t="s">
        <v>2268</v>
      </c>
      <c r="F940" s="56" t="str">
        <f>_xlfn.CONCAT(Calculator!AC86," ",Calculator!AD86)</f>
        <v xml:space="preserve"> </v>
      </c>
      <c r="G940" s="55" t="s">
        <v>2268</v>
      </c>
      <c r="H940" s="55" t="s">
        <v>2268</v>
      </c>
      <c r="I940" s="55" t="s">
        <v>2268</v>
      </c>
      <c r="J940" s="54">
        <f>Calculator!AG86</f>
        <v>0</v>
      </c>
      <c r="K940" s="55" t="s">
        <v>2268</v>
      </c>
      <c r="L940" s="54">
        <f>Calculator!AI86</f>
        <v>0</v>
      </c>
      <c r="M940" s="55" t="s">
        <v>2268</v>
      </c>
    </row>
    <row r="941" spans="2:13" x14ac:dyDescent="0.25">
      <c r="B941" s="54">
        <f>Calculator!AB87</f>
        <v>0</v>
      </c>
      <c r="C941" s="54" t="s">
        <v>2364</v>
      </c>
      <c r="D941" s="55" t="s">
        <v>2365</v>
      </c>
      <c r="E941" s="55" t="s">
        <v>2268</v>
      </c>
      <c r="F941" s="56" t="str">
        <f>_xlfn.CONCAT(Calculator!AC87," ",Calculator!AD87)</f>
        <v xml:space="preserve"> </v>
      </c>
      <c r="G941" s="55" t="s">
        <v>2268</v>
      </c>
      <c r="H941" s="55" t="s">
        <v>2268</v>
      </c>
      <c r="I941" s="55" t="s">
        <v>2268</v>
      </c>
      <c r="J941" s="54">
        <f>Calculator!AG87</f>
        <v>0</v>
      </c>
      <c r="K941" s="55" t="s">
        <v>2268</v>
      </c>
      <c r="L941" s="54">
        <f>Calculator!AI87</f>
        <v>0</v>
      </c>
      <c r="M941" s="55" t="s">
        <v>2268</v>
      </c>
    </row>
    <row r="942" spans="2:13" x14ac:dyDescent="0.25">
      <c r="B942" s="54">
        <f>Calculator!AB88</f>
        <v>0</v>
      </c>
      <c r="C942" s="54" t="s">
        <v>2364</v>
      </c>
      <c r="D942" s="55" t="s">
        <v>2365</v>
      </c>
      <c r="E942" s="55" t="s">
        <v>2268</v>
      </c>
      <c r="F942" s="56" t="str">
        <f>_xlfn.CONCAT(Calculator!AC88," ",Calculator!AD88)</f>
        <v xml:space="preserve"> </v>
      </c>
      <c r="G942" s="55" t="s">
        <v>2268</v>
      </c>
      <c r="H942" s="55" t="s">
        <v>2268</v>
      </c>
      <c r="I942" s="55" t="s">
        <v>2268</v>
      </c>
      <c r="J942" s="54">
        <f>Calculator!AG88</f>
        <v>0</v>
      </c>
      <c r="K942" s="55" t="s">
        <v>2268</v>
      </c>
      <c r="L942" s="54">
        <f>Calculator!AI88</f>
        <v>0</v>
      </c>
      <c r="M942" s="55" t="s">
        <v>2268</v>
      </c>
    </row>
    <row r="943" spans="2:13" x14ac:dyDescent="0.25">
      <c r="B943" s="54">
        <f>Calculator!AB89</f>
        <v>0</v>
      </c>
      <c r="C943" s="54" t="s">
        <v>2364</v>
      </c>
      <c r="D943" s="55" t="s">
        <v>2365</v>
      </c>
      <c r="E943" s="55" t="s">
        <v>2268</v>
      </c>
      <c r="F943" s="56" t="str">
        <f>_xlfn.CONCAT(Calculator!AC89," ",Calculator!AD89)</f>
        <v xml:space="preserve"> </v>
      </c>
      <c r="G943" s="55" t="s">
        <v>2268</v>
      </c>
      <c r="H943" s="55" t="s">
        <v>2268</v>
      </c>
      <c r="I943" s="55" t="s">
        <v>2268</v>
      </c>
      <c r="J943" s="54">
        <f>Calculator!AG89</f>
        <v>0</v>
      </c>
      <c r="K943" s="55" t="s">
        <v>2268</v>
      </c>
      <c r="L943" s="54">
        <f>Calculator!AI89</f>
        <v>0</v>
      </c>
      <c r="M943" s="55" t="s">
        <v>2268</v>
      </c>
    </row>
    <row r="944" spans="2:13" x14ac:dyDescent="0.25">
      <c r="B944" s="54">
        <f>Calculator!AB90</f>
        <v>0</v>
      </c>
      <c r="C944" s="54" t="s">
        <v>2364</v>
      </c>
      <c r="D944" s="55" t="s">
        <v>2365</v>
      </c>
      <c r="E944" s="55" t="s">
        <v>2268</v>
      </c>
      <c r="F944" s="56" t="str">
        <f>_xlfn.CONCAT(Calculator!AC90," ",Calculator!AD90)</f>
        <v xml:space="preserve"> </v>
      </c>
      <c r="G944" s="55" t="s">
        <v>2268</v>
      </c>
      <c r="H944" s="55" t="s">
        <v>2268</v>
      </c>
      <c r="I944" s="55" t="s">
        <v>2268</v>
      </c>
      <c r="J944" s="54">
        <f>Calculator!AG90</f>
        <v>0</v>
      </c>
      <c r="K944" s="55" t="s">
        <v>2268</v>
      </c>
      <c r="L944" s="54">
        <f>Calculator!AI90</f>
        <v>0</v>
      </c>
      <c r="M944" s="55" t="s">
        <v>2268</v>
      </c>
    </row>
    <row r="945" spans="2:13" x14ac:dyDescent="0.25">
      <c r="B945" s="54">
        <f>Calculator!AB91</f>
        <v>0</v>
      </c>
      <c r="C945" s="54" t="s">
        <v>2364</v>
      </c>
      <c r="D945" s="55" t="s">
        <v>2365</v>
      </c>
      <c r="E945" s="55" t="s">
        <v>2268</v>
      </c>
      <c r="F945" s="56" t="str">
        <f>_xlfn.CONCAT(Calculator!AC91," ",Calculator!AD91)</f>
        <v xml:space="preserve"> </v>
      </c>
      <c r="G945" s="55" t="s">
        <v>2268</v>
      </c>
      <c r="H945" s="55" t="s">
        <v>2268</v>
      </c>
      <c r="I945" s="55" t="s">
        <v>2268</v>
      </c>
      <c r="J945" s="54">
        <f>Calculator!AG91</f>
        <v>0</v>
      </c>
      <c r="K945" s="55" t="s">
        <v>2268</v>
      </c>
      <c r="L945" s="54">
        <f>Calculator!AI91</f>
        <v>0</v>
      </c>
      <c r="M945" s="55" t="s">
        <v>2268</v>
      </c>
    </row>
    <row r="946" spans="2:13" x14ac:dyDescent="0.25">
      <c r="B946" s="54">
        <f>Calculator!AB92</f>
        <v>0</v>
      </c>
      <c r="C946" s="54" t="s">
        <v>2364</v>
      </c>
      <c r="D946" s="55" t="s">
        <v>2365</v>
      </c>
      <c r="E946" s="55" t="s">
        <v>2268</v>
      </c>
      <c r="F946" s="56" t="str">
        <f>_xlfn.CONCAT(Calculator!AC92," ",Calculator!AD92)</f>
        <v xml:space="preserve"> </v>
      </c>
      <c r="G946" s="55" t="s">
        <v>2268</v>
      </c>
      <c r="H946" s="55" t="s">
        <v>2268</v>
      </c>
      <c r="I946" s="55" t="s">
        <v>2268</v>
      </c>
      <c r="J946" s="54">
        <f>Calculator!AG92</f>
        <v>0</v>
      </c>
      <c r="K946" s="55" t="s">
        <v>2268</v>
      </c>
      <c r="L946" s="54">
        <f>Calculator!AI92</f>
        <v>0</v>
      </c>
      <c r="M946" s="55" t="s">
        <v>2268</v>
      </c>
    </row>
    <row r="947" spans="2:13" x14ac:dyDescent="0.25">
      <c r="B947" s="54">
        <f>Calculator!AB93</f>
        <v>0</v>
      </c>
      <c r="C947" s="54" t="s">
        <v>2364</v>
      </c>
      <c r="D947" s="55" t="s">
        <v>2365</v>
      </c>
      <c r="E947" s="55" t="s">
        <v>2268</v>
      </c>
      <c r="F947" s="56" t="str">
        <f>_xlfn.CONCAT(Calculator!AC93," ",Calculator!AD93)</f>
        <v xml:space="preserve"> </v>
      </c>
      <c r="G947" s="55" t="s">
        <v>2268</v>
      </c>
      <c r="H947" s="55" t="s">
        <v>2268</v>
      </c>
      <c r="I947" s="55" t="s">
        <v>2268</v>
      </c>
      <c r="J947" s="54">
        <f>Calculator!AG93</f>
        <v>0</v>
      </c>
      <c r="K947" s="55" t="s">
        <v>2268</v>
      </c>
      <c r="L947" s="54">
        <f>Calculator!AI93</f>
        <v>0</v>
      </c>
      <c r="M947" s="55" t="s">
        <v>2268</v>
      </c>
    </row>
    <row r="948" spans="2:13" x14ac:dyDescent="0.25">
      <c r="B948" s="54">
        <f>Calculator!AB94</f>
        <v>0</v>
      </c>
      <c r="C948" s="54" t="s">
        <v>2364</v>
      </c>
      <c r="D948" s="55" t="s">
        <v>2365</v>
      </c>
      <c r="E948" s="55" t="s">
        <v>2268</v>
      </c>
      <c r="F948" s="56" t="str">
        <f>_xlfn.CONCAT(Calculator!AC94," ",Calculator!AD94)</f>
        <v xml:space="preserve"> </v>
      </c>
      <c r="G948" s="55" t="s">
        <v>2268</v>
      </c>
      <c r="H948" s="55" t="s">
        <v>2268</v>
      </c>
      <c r="I948" s="55" t="s">
        <v>2268</v>
      </c>
      <c r="J948" s="54">
        <f>Calculator!AG94</f>
        <v>0</v>
      </c>
      <c r="K948" s="55" t="s">
        <v>2268</v>
      </c>
      <c r="L948" s="54">
        <f>Calculator!AI94</f>
        <v>0</v>
      </c>
      <c r="M948" s="55" t="s">
        <v>2268</v>
      </c>
    </row>
    <row r="949" spans="2:13" x14ac:dyDescent="0.25">
      <c r="B949" s="54">
        <f>Calculator!AB95</f>
        <v>0</v>
      </c>
      <c r="C949" s="54" t="s">
        <v>2364</v>
      </c>
      <c r="D949" s="55" t="s">
        <v>2365</v>
      </c>
      <c r="E949" s="55" t="s">
        <v>2268</v>
      </c>
      <c r="F949" s="56" t="str">
        <f>_xlfn.CONCAT(Calculator!AC95," ",Calculator!AD95)</f>
        <v xml:space="preserve"> </v>
      </c>
      <c r="G949" s="55" t="s">
        <v>2268</v>
      </c>
      <c r="H949" s="55" t="s">
        <v>2268</v>
      </c>
      <c r="I949" s="55" t="s">
        <v>2268</v>
      </c>
      <c r="J949" s="54">
        <f>Calculator!AG95</f>
        <v>0</v>
      </c>
      <c r="K949" s="55" t="s">
        <v>2268</v>
      </c>
      <c r="L949" s="54">
        <f>Calculator!AI95</f>
        <v>0</v>
      </c>
      <c r="M949" s="55" t="s">
        <v>2268</v>
      </c>
    </row>
    <row r="950" spans="2:13" x14ac:dyDescent="0.25">
      <c r="B950" s="54">
        <f>Calculator!AB96</f>
        <v>0</v>
      </c>
      <c r="C950" s="54" t="s">
        <v>2364</v>
      </c>
      <c r="D950" s="55" t="s">
        <v>2365</v>
      </c>
      <c r="E950" s="55" t="s">
        <v>2268</v>
      </c>
      <c r="F950" s="56" t="str">
        <f>_xlfn.CONCAT(Calculator!AC96," ",Calculator!AD96)</f>
        <v xml:space="preserve"> </v>
      </c>
      <c r="G950" s="55" t="s">
        <v>2268</v>
      </c>
      <c r="H950" s="55" t="s">
        <v>2268</v>
      </c>
      <c r="I950" s="55" t="s">
        <v>2268</v>
      </c>
      <c r="J950" s="54">
        <f>Calculator!AG96</f>
        <v>0</v>
      </c>
      <c r="K950" s="55" t="s">
        <v>2268</v>
      </c>
      <c r="L950" s="54">
        <f>Calculator!AI96</f>
        <v>0</v>
      </c>
      <c r="M950" s="55" t="s">
        <v>2268</v>
      </c>
    </row>
    <row r="951" spans="2:13" x14ac:dyDescent="0.25">
      <c r="B951" s="54">
        <f>Calculator!AB97</f>
        <v>0</v>
      </c>
      <c r="C951" s="54" t="s">
        <v>2364</v>
      </c>
      <c r="D951" s="55" t="s">
        <v>2365</v>
      </c>
      <c r="E951" s="55" t="s">
        <v>2268</v>
      </c>
      <c r="F951" s="56" t="str">
        <f>_xlfn.CONCAT(Calculator!AC97," ",Calculator!AD97)</f>
        <v xml:space="preserve"> </v>
      </c>
      <c r="G951" s="55" t="s">
        <v>2268</v>
      </c>
      <c r="H951" s="55" t="s">
        <v>2268</v>
      </c>
      <c r="I951" s="55" t="s">
        <v>2268</v>
      </c>
      <c r="J951" s="54">
        <f>Calculator!AG97</f>
        <v>0</v>
      </c>
      <c r="K951" s="55" t="s">
        <v>2268</v>
      </c>
      <c r="L951" s="54">
        <f>Calculator!AI97</f>
        <v>0</v>
      </c>
      <c r="M951" s="55" t="s">
        <v>2268</v>
      </c>
    </row>
    <row r="952" spans="2:13" x14ac:dyDescent="0.25">
      <c r="B952" s="54">
        <f>Calculator!AB98</f>
        <v>0</v>
      </c>
      <c r="C952" s="54" t="s">
        <v>2364</v>
      </c>
      <c r="D952" s="55" t="s">
        <v>2365</v>
      </c>
      <c r="E952" s="55" t="s">
        <v>2268</v>
      </c>
      <c r="F952" s="56" t="str">
        <f>_xlfn.CONCAT(Calculator!AC98," ",Calculator!AD98)</f>
        <v xml:space="preserve"> </v>
      </c>
      <c r="G952" s="55" t="s">
        <v>2268</v>
      </c>
      <c r="H952" s="55" t="s">
        <v>2268</v>
      </c>
      <c r="I952" s="55" t="s">
        <v>2268</v>
      </c>
      <c r="J952" s="54">
        <f>Calculator!AG98</f>
        <v>0</v>
      </c>
      <c r="K952" s="55" t="s">
        <v>2268</v>
      </c>
      <c r="L952" s="54">
        <f>Calculator!AI98</f>
        <v>0</v>
      </c>
      <c r="M952" s="55" t="s">
        <v>2268</v>
      </c>
    </row>
    <row r="953" spans="2:13" x14ac:dyDescent="0.25">
      <c r="B953" s="54">
        <f>Calculator!AB99</f>
        <v>0</v>
      </c>
      <c r="C953" s="54" t="s">
        <v>2364</v>
      </c>
      <c r="D953" s="55" t="s">
        <v>2365</v>
      </c>
      <c r="E953" s="55" t="s">
        <v>2268</v>
      </c>
      <c r="F953" s="56" t="str">
        <f>_xlfn.CONCAT(Calculator!AC99," ",Calculator!AD99)</f>
        <v xml:space="preserve"> </v>
      </c>
      <c r="G953" s="55" t="s">
        <v>2268</v>
      </c>
      <c r="H953" s="55" t="s">
        <v>2268</v>
      </c>
      <c r="I953" s="55" t="s">
        <v>2268</v>
      </c>
      <c r="J953" s="54">
        <f>Calculator!AG99</f>
        <v>0</v>
      </c>
      <c r="K953" s="55" t="s">
        <v>2268</v>
      </c>
      <c r="L953" s="54">
        <f>Calculator!AI99</f>
        <v>0</v>
      </c>
      <c r="M953" s="55" t="s">
        <v>2268</v>
      </c>
    </row>
    <row r="954" spans="2:13" x14ac:dyDescent="0.25">
      <c r="B954" s="54">
        <f>Calculator!AB100</f>
        <v>0</v>
      </c>
      <c r="C954" s="54" t="s">
        <v>2364</v>
      </c>
      <c r="D954" s="55" t="s">
        <v>2365</v>
      </c>
      <c r="E954" s="55" t="s">
        <v>2268</v>
      </c>
      <c r="F954" s="56" t="str">
        <f>_xlfn.CONCAT(Calculator!AC100," ",Calculator!AD100)</f>
        <v xml:space="preserve"> </v>
      </c>
      <c r="G954" s="55" t="s">
        <v>2268</v>
      </c>
      <c r="H954" s="55" t="s">
        <v>2268</v>
      </c>
      <c r="I954" s="55" t="s">
        <v>2268</v>
      </c>
      <c r="J954" s="54">
        <f>Calculator!AG100</f>
        <v>0</v>
      </c>
      <c r="K954" s="55" t="s">
        <v>2268</v>
      </c>
      <c r="L954" s="54">
        <f>Calculator!AI100</f>
        <v>0</v>
      </c>
      <c r="M954" s="55" t="s">
        <v>2268</v>
      </c>
    </row>
    <row r="955" spans="2:13" x14ac:dyDescent="0.25">
      <c r="B955" s="54">
        <f>Calculator!AB101</f>
        <v>0</v>
      </c>
      <c r="C955" s="54" t="s">
        <v>2364</v>
      </c>
      <c r="D955" s="55" t="s">
        <v>2365</v>
      </c>
      <c r="E955" s="55" t="s">
        <v>2268</v>
      </c>
      <c r="F955" s="56" t="str">
        <f>_xlfn.CONCAT(Calculator!AC101," ",Calculator!AD101)</f>
        <v xml:space="preserve"> </v>
      </c>
      <c r="G955" s="55" t="s">
        <v>2268</v>
      </c>
      <c r="H955" s="55" t="s">
        <v>2268</v>
      </c>
      <c r="I955" s="55" t="s">
        <v>2268</v>
      </c>
      <c r="J955" s="54">
        <f>Calculator!AG101</f>
        <v>0</v>
      </c>
      <c r="K955" s="55" t="s">
        <v>2268</v>
      </c>
      <c r="L955" s="54">
        <f>Calculator!AI101</f>
        <v>0</v>
      </c>
      <c r="M955" s="55" t="s">
        <v>2268</v>
      </c>
    </row>
    <row r="956" spans="2:13" x14ac:dyDescent="0.25">
      <c r="B956" s="54">
        <f>Calculator!AB102</f>
        <v>0</v>
      </c>
      <c r="C956" s="54" t="s">
        <v>2364</v>
      </c>
      <c r="D956" s="55" t="s">
        <v>2365</v>
      </c>
      <c r="E956" s="55" t="s">
        <v>2268</v>
      </c>
      <c r="F956" s="56" t="str">
        <f>_xlfn.CONCAT(Calculator!AC102," ",Calculator!AD102)</f>
        <v xml:space="preserve"> </v>
      </c>
      <c r="G956" s="55" t="s">
        <v>2268</v>
      </c>
      <c r="H956" s="55" t="s">
        <v>2268</v>
      </c>
      <c r="I956" s="55" t="s">
        <v>2268</v>
      </c>
      <c r="J956" s="54">
        <f>Calculator!AG102</f>
        <v>0</v>
      </c>
      <c r="K956" s="55" t="s">
        <v>2268</v>
      </c>
      <c r="L956" s="54">
        <f>Calculator!AI102</f>
        <v>0</v>
      </c>
      <c r="M956" s="55" t="s">
        <v>2268</v>
      </c>
    </row>
    <row r="957" spans="2:13" x14ac:dyDescent="0.25">
      <c r="B957" s="54">
        <f>Calculator!AB103</f>
        <v>0</v>
      </c>
      <c r="C957" s="54" t="s">
        <v>2364</v>
      </c>
      <c r="D957" s="55" t="s">
        <v>2365</v>
      </c>
      <c r="E957" s="55" t="s">
        <v>2268</v>
      </c>
      <c r="F957" s="56" t="str">
        <f>_xlfn.CONCAT(Calculator!AC103," ",Calculator!AD103)</f>
        <v xml:space="preserve"> </v>
      </c>
      <c r="G957" s="55" t="s">
        <v>2268</v>
      </c>
      <c r="H957" s="55" t="s">
        <v>2268</v>
      </c>
      <c r="I957" s="55" t="s">
        <v>2268</v>
      </c>
      <c r="J957" s="54">
        <f>Calculator!AG103</f>
        <v>0</v>
      </c>
      <c r="K957" s="55" t="s">
        <v>2268</v>
      </c>
      <c r="L957" s="54">
        <f>Calculator!AI103</f>
        <v>0</v>
      </c>
      <c r="M957" s="55" t="s">
        <v>2268</v>
      </c>
    </row>
    <row r="958" spans="2:13" x14ac:dyDescent="0.25">
      <c r="B958" s="54">
        <f>Calculator!AB104</f>
        <v>0</v>
      </c>
      <c r="C958" s="54" t="s">
        <v>2364</v>
      </c>
      <c r="D958" s="55" t="s">
        <v>2365</v>
      </c>
      <c r="E958" s="55" t="s">
        <v>2268</v>
      </c>
      <c r="F958" s="56" t="str">
        <f>_xlfn.CONCAT(Calculator!AC104," ",Calculator!AD104)</f>
        <v xml:space="preserve"> </v>
      </c>
      <c r="G958" s="55" t="s">
        <v>2268</v>
      </c>
      <c r="H958" s="55" t="s">
        <v>2268</v>
      </c>
      <c r="I958" s="55" t="s">
        <v>2268</v>
      </c>
      <c r="J958" s="54">
        <f>Calculator!AG104</f>
        <v>0</v>
      </c>
      <c r="K958" s="55" t="s">
        <v>2268</v>
      </c>
      <c r="L958" s="54">
        <f>Calculator!AI104</f>
        <v>0</v>
      </c>
      <c r="M958" s="55" t="s">
        <v>2268</v>
      </c>
    </row>
    <row r="959" spans="2:13" x14ac:dyDescent="0.25">
      <c r="B959" s="54">
        <f>Calculator!AB105</f>
        <v>0</v>
      </c>
      <c r="C959" s="54" t="s">
        <v>2364</v>
      </c>
      <c r="D959" s="55" t="s">
        <v>2365</v>
      </c>
      <c r="E959" s="55" t="s">
        <v>2268</v>
      </c>
      <c r="F959" s="56" t="str">
        <f>_xlfn.CONCAT(Calculator!AC105," ",Calculator!AD105)</f>
        <v xml:space="preserve"> </v>
      </c>
      <c r="G959" s="55" t="s">
        <v>2268</v>
      </c>
      <c r="H959" s="55" t="s">
        <v>2268</v>
      </c>
      <c r="I959" s="55" t="s">
        <v>2268</v>
      </c>
      <c r="J959" s="54">
        <f>Calculator!AG105</f>
        <v>0</v>
      </c>
      <c r="K959" s="55" t="s">
        <v>2268</v>
      </c>
      <c r="L959" s="54">
        <f>Calculator!AI105</f>
        <v>0</v>
      </c>
      <c r="M959" s="55" t="s">
        <v>2268</v>
      </c>
    </row>
    <row r="960" spans="2:13" x14ac:dyDescent="0.25">
      <c r="B960" s="54">
        <f>Calculator!AB106</f>
        <v>0</v>
      </c>
      <c r="C960" s="54" t="s">
        <v>2364</v>
      </c>
      <c r="D960" s="55" t="s">
        <v>2365</v>
      </c>
      <c r="E960" s="55" t="s">
        <v>2268</v>
      </c>
      <c r="F960" s="56" t="str">
        <f>_xlfn.CONCAT(Calculator!AC106," ",Calculator!AD106)</f>
        <v xml:space="preserve"> </v>
      </c>
      <c r="G960" s="55" t="s">
        <v>2268</v>
      </c>
      <c r="H960" s="55" t="s">
        <v>2268</v>
      </c>
      <c r="I960" s="55" t="s">
        <v>2268</v>
      </c>
      <c r="J960" s="54">
        <f>Calculator!AG106</f>
        <v>0</v>
      </c>
      <c r="K960" s="55" t="s">
        <v>2268</v>
      </c>
      <c r="L960" s="54">
        <f>Calculator!AI106</f>
        <v>0</v>
      </c>
      <c r="M960" s="55" t="s">
        <v>2268</v>
      </c>
    </row>
    <row r="961" spans="2:13" x14ac:dyDescent="0.25">
      <c r="B961" s="54">
        <f>Calculator!AB107</f>
        <v>0</v>
      </c>
      <c r="C961" s="54" t="s">
        <v>2364</v>
      </c>
      <c r="D961" s="55" t="s">
        <v>2365</v>
      </c>
      <c r="E961" s="55" t="s">
        <v>2268</v>
      </c>
      <c r="F961" s="56" t="str">
        <f>_xlfn.CONCAT(Calculator!AC107," ",Calculator!AD107)</f>
        <v xml:space="preserve"> </v>
      </c>
      <c r="G961" s="55" t="s">
        <v>2268</v>
      </c>
      <c r="H961" s="55" t="s">
        <v>2268</v>
      </c>
      <c r="I961" s="55" t="s">
        <v>2268</v>
      </c>
      <c r="J961" s="54">
        <f>Calculator!AG107</f>
        <v>0</v>
      </c>
      <c r="K961" s="55" t="s">
        <v>2268</v>
      </c>
      <c r="L961" s="54">
        <f>Calculator!AI107</f>
        <v>0</v>
      </c>
      <c r="M961" s="55" t="s">
        <v>2268</v>
      </c>
    </row>
    <row r="962" spans="2:13" x14ac:dyDescent="0.25">
      <c r="B962" s="54">
        <f>Calculator!AB108</f>
        <v>0</v>
      </c>
      <c r="C962" s="54" t="s">
        <v>2364</v>
      </c>
      <c r="D962" s="55" t="s">
        <v>2365</v>
      </c>
      <c r="E962" s="55" t="s">
        <v>2268</v>
      </c>
      <c r="F962" s="56" t="str">
        <f>_xlfn.CONCAT(Calculator!AC108," ",Calculator!AD108)</f>
        <v xml:space="preserve"> </v>
      </c>
      <c r="G962" s="55" t="s">
        <v>2268</v>
      </c>
      <c r="H962" s="55" t="s">
        <v>2268</v>
      </c>
      <c r="I962" s="55" t="s">
        <v>2268</v>
      </c>
      <c r="J962" s="54">
        <f>Calculator!AG108</f>
        <v>0</v>
      </c>
      <c r="K962" s="55" t="s">
        <v>2268</v>
      </c>
      <c r="L962" s="54">
        <f>Calculator!AI108</f>
        <v>0</v>
      </c>
      <c r="M962" s="55" t="s">
        <v>2268</v>
      </c>
    </row>
    <row r="963" spans="2:13" x14ac:dyDescent="0.25">
      <c r="B963" s="54">
        <f>Calculator!AB109</f>
        <v>0</v>
      </c>
      <c r="C963" s="54" t="s">
        <v>2364</v>
      </c>
      <c r="D963" s="55" t="s">
        <v>2365</v>
      </c>
      <c r="E963" s="55" t="s">
        <v>2268</v>
      </c>
      <c r="F963" s="56" t="str">
        <f>_xlfn.CONCAT(Calculator!AC109," ",Calculator!AD109)</f>
        <v xml:space="preserve"> </v>
      </c>
      <c r="G963" s="55" t="s">
        <v>2268</v>
      </c>
      <c r="H963" s="55" t="s">
        <v>2268</v>
      </c>
      <c r="I963" s="55" t="s">
        <v>2268</v>
      </c>
      <c r="J963" s="54">
        <f>Calculator!AG109</f>
        <v>0</v>
      </c>
      <c r="K963" s="55" t="s">
        <v>2268</v>
      </c>
      <c r="L963" s="54">
        <f>Calculator!AI109</f>
        <v>0</v>
      </c>
      <c r="M963" s="55" t="s">
        <v>2268</v>
      </c>
    </row>
    <row r="964" spans="2:13" x14ac:dyDescent="0.25">
      <c r="B964" s="54">
        <f>Calculator!AB110</f>
        <v>0</v>
      </c>
      <c r="C964" s="54" t="s">
        <v>2364</v>
      </c>
      <c r="D964" s="55" t="s">
        <v>2365</v>
      </c>
      <c r="E964" s="55" t="s">
        <v>2268</v>
      </c>
      <c r="F964" s="56" t="str">
        <f>_xlfn.CONCAT(Calculator!AC110," ",Calculator!AD110)</f>
        <v xml:space="preserve"> </v>
      </c>
      <c r="G964" s="55" t="s">
        <v>2268</v>
      </c>
      <c r="H964" s="55" t="s">
        <v>2268</v>
      </c>
      <c r="I964" s="55" t="s">
        <v>2268</v>
      </c>
      <c r="J964" s="54">
        <f>Calculator!AG110</f>
        <v>0</v>
      </c>
      <c r="K964" s="55" t="s">
        <v>2268</v>
      </c>
      <c r="L964" s="54">
        <f>Calculator!AI110</f>
        <v>0</v>
      </c>
      <c r="M964" s="55" t="s">
        <v>2268</v>
      </c>
    </row>
    <row r="965" spans="2:13" x14ac:dyDescent="0.25">
      <c r="B965" s="54">
        <f>Calculator!AB111</f>
        <v>0</v>
      </c>
      <c r="C965" s="54" t="s">
        <v>2364</v>
      </c>
      <c r="D965" s="55" t="s">
        <v>2365</v>
      </c>
      <c r="E965" s="55" t="s">
        <v>2268</v>
      </c>
      <c r="F965" s="56" t="str">
        <f>_xlfn.CONCAT(Calculator!AC111," ",Calculator!AD111)</f>
        <v xml:space="preserve"> </v>
      </c>
      <c r="G965" s="55" t="s">
        <v>2268</v>
      </c>
      <c r="H965" s="55" t="s">
        <v>2268</v>
      </c>
      <c r="I965" s="55" t="s">
        <v>2268</v>
      </c>
      <c r="J965" s="54">
        <f>Calculator!AG111</f>
        <v>0</v>
      </c>
      <c r="K965" s="55" t="s">
        <v>2268</v>
      </c>
      <c r="L965" s="54">
        <f>Calculator!AI111</f>
        <v>0</v>
      </c>
      <c r="M965" s="55" t="s">
        <v>2268</v>
      </c>
    </row>
    <row r="966" spans="2:13" x14ac:dyDescent="0.25">
      <c r="B966" s="54">
        <f>Calculator!AB112</f>
        <v>0</v>
      </c>
      <c r="C966" s="54" t="s">
        <v>2364</v>
      </c>
      <c r="D966" s="55" t="s">
        <v>2365</v>
      </c>
      <c r="E966" s="55" t="s">
        <v>2268</v>
      </c>
      <c r="F966" s="56" t="str">
        <f>_xlfn.CONCAT(Calculator!AC112," ",Calculator!AD112)</f>
        <v xml:space="preserve"> </v>
      </c>
      <c r="G966" s="55" t="s">
        <v>2268</v>
      </c>
      <c r="H966" s="55" t="s">
        <v>2268</v>
      </c>
      <c r="I966" s="55" t="s">
        <v>2268</v>
      </c>
      <c r="J966" s="54">
        <f>Calculator!AG112</f>
        <v>0</v>
      </c>
      <c r="K966" s="55" t="s">
        <v>2268</v>
      </c>
      <c r="L966" s="54">
        <f>Calculator!AI112</f>
        <v>0</v>
      </c>
      <c r="M966" s="55" t="s">
        <v>2268</v>
      </c>
    </row>
    <row r="967" spans="2:13" x14ac:dyDescent="0.25">
      <c r="B967" s="54">
        <f>Calculator!AB113</f>
        <v>0</v>
      </c>
      <c r="C967" s="54" t="s">
        <v>2364</v>
      </c>
      <c r="D967" s="55" t="s">
        <v>2365</v>
      </c>
      <c r="E967" s="55" t="s">
        <v>2268</v>
      </c>
      <c r="F967" s="56" t="str">
        <f>_xlfn.CONCAT(Calculator!AC113," ",Calculator!AD113)</f>
        <v xml:space="preserve"> </v>
      </c>
      <c r="G967" s="55" t="s">
        <v>2268</v>
      </c>
      <c r="H967" s="55" t="s">
        <v>2268</v>
      </c>
      <c r="I967" s="55" t="s">
        <v>2268</v>
      </c>
      <c r="J967" s="54">
        <f>Calculator!AG113</f>
        <v>0</v>
      </c>
      <c r="K967" s="55" t="s">
        <v>2268</v>
      </c>
      <c r="L967" s="54">
        <f>Calculator!AI113</f>
        <v>0</v>
      </c>
      <c r="M967" s="55" t="s">
        <v>2268</v>
      </c>
    </row>
    <row r="968" spans="2:13" x14ac:dyDescent="0.25">
      <c r="B968" s="54">
        <f>Calculator!AB114</f>
        <v>0</v>
      </c>
      <c r="C968" s="54" t="s">
        <v>2364</v>
      </c>
      <c r="D968" s="55" t="s">
        <v>2365</v>
      </c>
      <c r="E968" s="55" t="s">
        <v>2268</v>
      </c>
      <c r="F968" s="56" t="str">
        <f>_xlfn.CONCAT(Calculator!AC114," ",Calculator!AD114)</f>
        <v xml:space="preserve"> </v>
      </c>
      <c r="G968" s="55" t="s">
        <v>2268</v>
      </c>
      <c r="H968" s="55" t="s">
        <v>2268</v>
      </c>
      <c r="I968" s="55" t="s">
        <v>2268</v>
      </c>
      <c r="J968" s="54">
        <f>Calculator!AG114</f>
        <v>0</v>
      </c>
      <c r="K968" s="55" t="s">
        <v>2268</v>
      </c>
      <c r="L968" s="54">
        <f>Calculator!AI114</f>
        <v>0</v>
      </c>
      <c r="M968" s="55" t="s">
        <v>2268</v>
      </c>
    </row>
    <row r="969" spans="2:13" x14ac:dyDescent="0.25">
      <c r="B969" s="54">
        <f>Calculator!AB115</f>
        <v>0</v>
      </c>
      <c r="C969" s="54" t="s">
        <v>2364</v>
      </c>
      <c r="D969" s="55" t="s">
        <v>2365</v>
      </c>
      <c r="E969" s="55" t="s">
        <v>2268</v>
      </c>
      <c r="F969" s="56" t="str">
        <f>_xlfn.CONCAT(Calculator!AC115," ",Calculator!AD115)</f>
        <v xml:space="preserve"> </v>
      </c>
      <c r="G969" s="55" t="s">
        <v>2268</v>
      </c>
      <c r="H969" s="55" t="s">
        <v>2268</v>
      </c>
      <c r="I969" s="55" t="s">
        <v>2268</v>
      </c>
      <c r="J969" s="54">
        <f>Calculator!AG115</f>
        <v>0</v>
      </c>
      <c r="K969" s="55" t="s">
        <v>2268</v>
      </c>
      <c r="L969" s="54">
        <f>Calculator!AI115</f>
        <v>0</v>
      </c>
      <c r="M969" s="55" t="s">
        <v>2268</v>
      </c>
    </row>
    <row r="970" spans="2:13" x14ac:dyDescent="0.25">
      <c r="B970" s="54">
        <f>Calculator!AB116</f>
        <v>0</v>
      </c>
      <c r="C970" s="54" t="s">
        <v>2364</v>
      </c>
      <c r="D970" s="55" t="s">
        <v>2365</v>
      </c>
      <c r="E970" s="55" t="s">
        <v>2268</v>
      </c>
      <c r="F970" s="56" t="str">
        <f>_xlfn.CONCAT(Calculator!AC116," ",Calculator!AD116)</f>
        <v xml:space="preserve"> </v>
      </c>
      <c r="G970" s="55" t="s">
        <v>2268</v>
      </c>
      <c r="H970" s="55" t="s">
        <v>2268</v>
      </c>
      <c r="I970" s="55" t="s">
        <v>2268</v>
      </c>
      <c r="J970" s="54">
        <f>Calculator!AG116</f>
        <v>0</v>
      </c>
      <c r="K970" s="55" t="s">
        <v>2268</v>
      </c>
      <c r="L970" s="54">
        <f>Calculator!AI116</f>
        <v>0</v>
      </c>
      <c r="M970" s="55" t="s">
        <v>2268</v>
      </c>
    </row>
    <row r="971" spans="2:13" x14ac:dyDescent="0.25">
      <c r="B971" s="54">
        <f>Calculator!AB117</f>
        <v>0</v>
      </c>
      <c r="C971" s="54" t="s">
        <v>2364</v>
      </c>
      <c r="D971" s="55" t="s">
        <v>2365</v>
      </c>
      <c r="E971" s="55" t="s">
        <v>2268</v>
      </c>
      <c r="F971" s="56" t="str">
        <f>_xlfn.CONCAT(Calculator!AC117," ",Calculator!AD117)</f>
        <v xml:space="preserve"> </v>
      </c>
      <c r="G971" s="55" t="s">
        <v>2268</v>
      </c>
      <c r="H971" s="55" t="s">
        <v>2268</v>
      </c>
      <c r="I971" s="55" t="s">
        <v>2268</v>
      </c>
      <c r="J971" s="54">
        <f>Calculator!AG117</f>
        <v>0</v>
      </c>
      <c r="K971" s="55" t="s">
        <v>2268</v>
      </c>
      <c r="L971" s="54">
        <f>Calculator!AI117</f>
        <v>0</v>
      </c>
      <c r="M971" s="55" t="s">
        <v>2268</v>
      </c>
    </row>
    <row r="972" spans="2:13" x14ac:dyDescent="0.25">
      <c r="B972" s="54">
        <f>Calculator!AB118</f>
        <v>0</v>
      </c>
      <c r="C972" s="54" t="s">
        <v>2364</v>
      </c>
      <c r="D972" s="55" t="s">
        <v>2365</v>
      </c>
      <c r="E972" s="55" t="s">
        <v>2268</v>
      </c>
      <c r="F972" s="56" t="str">
        <f>_xlfn.CONCAT(Calculator!AC118," ",Calculator!AD118)</f>
        <v xml:space="preserve"> </v>
      </c>
      <c r="G972" s="55" t="s">
        <v>2268</v>
      </c>
      <c r="H972" s="55" t="s">
        <v>2268</v>
      </c>
      <c r="I972" s="55" t="s">
        <v>2268</v>
      </c>
      <c r="J972" s="54">
        <f>Calculator!AG118</f>
        <v>0</v>
      </c>
      <c r="K972" s="55" t="s">
        <v>2268</v>
      </c>
      <c r="L972" s="54">
        <f>Calculator!AI118</f>
        <v>0</v>
      </c>
      <c r="M972" s="55" t="s">
        <v>2268</v>
      </c>
    </row>
    <row r="973" spans="2:13" x14ac:dyDescent="0.25">
      <c r="B973" s="54">
        <f>Calculator!AB119</f>
        <v>0</v>
      </c>
      <c r="C973" s="54" t="s">
        <v>2364</v>
      </c>
      <c r="D973" s="55" t="s">
        <v>2365</v>
      </c>
      <c r="E973" s="55" t="s">
        <v>2268</v>
      </c>
      <c r="F973" s="56" t="str">
        <f>_xlfn.CONCAT(Calculator!AC119," ",Calculator!AD119)</f>
        <v xml:space="preserve"> </v>
      </c>
      <c r="G973" s="55" t="s">
        <v>2268</v>
      </c>
      <c r="H973" s="55" t="s">
        <v>2268</v>
      </c>
      <c r="I973" s="55" t="s">
        <v>2268</v>
      </c>
      <c r="J973" s="54">
        <f>Calculator!AG119</f>
        <v>0</v>
      </c>
      <c r="K973" s="55" t="s">
        <v>2268</v>
      </c>
      <c r="L973" s="54">
        <f>Calculator!AI119</f>
        <v>0</v>
      </c>
      <c r="M973" s="55" t="s">
        <v>2268</v>
      </c>
    </row>
    <row r="974" spans="2:13" x14ac:dyDescent="0.25">
      <c r="B974" s="54">
        <f>Calculator!AB120</f>
        <v>0</v>
      </c>
      <c r="C974" s="54" t="s">
        <v>2364</v>
      </c>
      <c r="D974" s="55" t="s">
        <v>2365</v>
      </c>
      <c r="E974" s="55" t="s">
        <v>2268</v>
      </c>
      <c r="F974" s="56" t="str">
        <f>_xlfn.CONCAT(Calculator!AC120," ",Calculator!AD120)</f>
        <v xml:space="preserve"> </v>
      </c>
      <c r="G974" s="55" t="s">
        <v>2268</v>
      </c>
      <c r="H974" s="55" t="s">
        <v>2268</v>
      </c>
      <c r="I974" s="55" t="s">
        <v>2268</v>
      </c>
      <c r="J974" s="54">
        <f>Calculator!AG120</f>
        <v>0</v>
      </c>
      <c r="K974" s="55" t="s">
        <v>2268</v>
      </c>
      <c r="L974" s="54">
        <f>Calculator!AI120</f>
        <v>0</v>
      </c>
      <c r="M974" s="55" t="s">
        <v>2268</v>
      </c>
    </row>
    <row r="975" spans="2:13" x14ac:dyDescent="0.25">
      <c r="B975" s="54">
        <f>Calculator!AB121</f>
        <v>0</v>
      </c>
      <c r="C975" s="54" t="s">
        <v>2364</v>
      </c>
      <c r="D975" s="55" t="s">
        <v>2365</v>
      </c>
      <c r="E975" s="55" t="s">
        <v>2268</v>
      </c>
      <c r="F975" s="56" t="str">
        <f>_xlfn.CONCAT(Calculator!AC121," ",Calculator!AD121)</f>
        <v xml:space="preserve"> </v>
      </c>
      <c r="G975" s="55" t="s">
        <v>2268</v>
      </c>
      <c r="H975" s="55" t="s">
        <v>2268</v>
      </c>
      <c r="I975" s="55" t="s">
        <v>2268</v>
      </c>
      <c r="J975" s="54">
        <f>Calculator!AG121</f>
        <v>0</v>
      </c>
      <c r="K975" s="55" t="s">
        <v>2268</v>
      </c>
      <c r="L975" s="54">
        <f>Calculator!AI121</f>
        <v>0</v>
      </c>
      <c r="M975" s="55" t="s">
        <v>2268</v>
      </c>
    </row>
    <row r="976" spans="2:13" x14ac:dyDescent="0.25">
      <c r="B976" s="54">
        <f>Calculator!AB122</f>
        <v>0</v>
      </c>
      <c r="C976" s="54" t="s">
        <v>2364</v>
      </c>
      <c r="D976" s="55" t="s">
        <v>2365</v>
      </c>
      <c r="E976" s="55" t="s">
        <v>2268</v>
      </c>
      <c r="F976" s="56" t="str">
        <f>_xlfn.CONCAT(Calculator!AC122," ",Calculator!AD122)</f>
        <v xml:space="preserve"> </v>
      </c>
      <c r="G976" s="55" t="s">
        <v>2268</v>
      </c>
      <c r="H976" s="55" t="s">
        <v>2268</v>
      </c>
      <c r="I976" s="55" t="s">
        <v>2268</v>
      </c>
      <c r="J976" s="54">
        <f>Calculator!AG122</f>
        <v>0</v>
      </c>
      <c r="K976" s="55" t="s">
        <v>2268</v>
      </c>
      <c r="L976" s="54">
        <f>Calculator!AI122</f>
        <v>0</v>
      </c>
      <c r="M976" s="55" t="s">
        <v>2268</v>
      </c>
    </row>
    <row r="977" spans="2:13" x14ac:dyDescent="0.25">
      <c r="B977" s="54">
        <f>Calculator!AB123</f>
        <v>0</v>
      </c>
      <c r="C977" s="54" t="s">
        <v>2364</v>
      </c>
      <c r="D977" s="55" t="s">
        <v>2365</v>
      </c>
      <c r="E977" s="55" t="s">
        <v>2268</v>
      </c>
      <c r="F977" s="56" t="str">
        <f>_xlfn.CONCAT(Calculator!AC123," ",Calculator!AD123)</f>
        <v xml:space="preserve"> </v>
      </c>
      <c r="G977" s="55" t="s">
        <v>2268</v>
      </c>
      <c r="H977" s="55" t="s">
        <v>2268</v>
      </c>
      <c r="I977" s="55" t="s">
        <v>2268</v>
      </c>
      <c r="J977" s="54">
        <f>Calculator!AG123</f>
        <v>0</v>
      </c>
      <c r="K977" s="55" t="s">
        <v>2268</v>
      </c>
      <c r="L977" s="54">
        <f>Calculator!AI123</f>
        <v>0</v>
      </c>
      <c r="M977" s="55" t="s">
        <v>2268</v>
      </c>
    </row>
    <row r="978" spans="2:13" x14ac:dyDescent="0.25">
      <c r="B978" s="54">
        <f>Calculator!AB124</f>
        <v>0</v>
      </c>
      <c r="C978" s="54" t="s">
        <v>2364</v>
      </c>
      <c r="D978" s="55" t="s">
        <v>2365</v>
      </c>
      <c r="E978" s="55" t="s">
        <v>2268</v>
      </c>
      <c r="F978" s="56" t="str">
        <f>_xlfn.CONCAT(Calculator!AC124," ",Calculator!AD124)</f>
        <v xml:space="preserve"> </v>
      </c>
      <c r="G978" s="55" t="s">
        <v>2268</v>
      </c>
      <c r="H978" s="55" t="s">
        <v>2268</v>
      </c>
      <c r="I978" s="55" t="s">
        <v>2268</v>
      </c>
      <c r="J978" s="54">
        <f>Calculator!AG124</f>
        <v>0</v>
      </c>
      <c r="K978" s="55" t="s">
        <v>2268</v>
      </c>
      <c r="L978" s="54">
        <f>Calculator!AI124</f>
        <v>0</v>
      </c>
      <c r="M978" s="55" t="s">
        <v>2268</v>
      </c>
    </row>
    <row r="979" spans="2:13" x14ac:dyDescent="0.25">
      <c r="B979" s="54">
        <f>Calculator!AB125</f>
        <v>0</v>
      </c>
      <c r="C979" s="54" t="s">
        <v>2364</v>
      </c>
      <c r="D979" s="55" t="s">
        <v>2365</v>
      </c>
      <c r="E979" s="55" t="s">
        <v>2268</v>
      </c>
      <c r="F979" s="56" t="str">
        <f>_xlfn.CONCAT(Calculator!AC125," ",Calculator!AD125)</f>
        <v xml:space="preserve"> </v>
      </c>
      <c r="G979" s="55" t="s">
        <v>2268</v>
      </c>
      <c r="H979" s="55" t="s">
        <v>2268</v>
      </c>
      <c r="I979" s="55" t="s">
        <v>2268</v>
      </c>
      <c r="J979" s="54">
        <f>Calculator!AG125</f>
        <v>0</v>
      </c>
      <c r="K979" s="55" t="s">
        <v>2268</v>
      </c>
      <c r="L979" s="54">
        <f>Calculator!AI125</f>
        <v>0</v>
      </c>
      <c r="M979" s="55" t="s">
        <v>2268</v>
      </c>
    </row>
    <row r="980" spans="2:13" x14ac:dyDescent="0.25">
      <c r="B980" s="54">
        <f>Calculator!AB126</f>
        <v>0</v>
      </c>
      <c r="C980" s="54" t="s">
        <v>2364</v>
      </c>
      <c r="D980" s="55" t="s">
        <v>2365</v>
      </c>
      <c r="E980" s="55" t="s">
        <v>2268</v>
      </c>
      <c r="F980" s="56" t="str">
        <f>_xlfn.CONCAT(Calculator!AC126," ",Calculator!AD126)</f>
        <v xml:space="preserve"> </v>
      </c>
      <c r="G980" s="55" t="s">
        <v>2268</v>
      </c>
      <c r="H980" s="55" t="s">
        <v>2268</v>
      </c>
      <c r="I980" s="55" t="s">
        <v>2268</v>
      </c>
      <c r="J980" s="54">
        <f>Calculator!AG126</f>
        <v>0</v>
      </c>
      <c r="K980" s="55" t="s">
        <v>2268</v>
      </c>
      <c r="L980" s="54">
        <f>Calculator!AI126</f>
        <v>0</v>
      </c>
      <c r="M980" s="55" t="s">
        <v>2268</v>
      </c>
    </row>
    <row r="981" spans="2:13" x14ac:dyDescent="0.25">
      <c r="B981" s="54">
        <f>Calculator!AB127</f>
        <v>0</v>
      </c>
      <c r="C981" s="54" t="s">
        <v>2364</v>
      </c>
      <c r="D981" s="55" t="s">
        <v>2365</v>
      </c>
      <c r="E981" s="55" t="s">
        <v>2268</v>
      </c>
      <c r="F981" s="56" t="str">
        <f>_xlfn.CONCAT(Calculator!AC127," ",Calculator!AD127)</f>
        <v xml:space="preserve"> </v>
      </c>
      <c r="G981" s="55" t="s">
        <v>2268</v>
      </c>
      <c r="H981" s="55" t="s">
        <v>2268</v>
      </c>
      <c r="I981" s="55" t="s">
        <v>2268</v>
      </c>
      <c r="J981" s="54">
        <f>Calculator!AG127</f>
        <v>0</v>
      </c>
      <c r="K981" s="55" t="s">
        <v>2268</v>
      </c>
      <c r="L981" s="54">
        <f>Calculator!AI127</f>
        <v>0</v>
      </c>
      <c r="M981" s="55" t="s">
        <v>2268</v>
      </c>
    </row>
    <row r="982" spans="2:13" x14ac:dyDescent="0.25">
      <c r="B982" s="54">
        <f>Calculator!AB128</f>
        <v>0</v>
      </c>
      <c r="C982" s="54" t="s">
        <v>2364</v>
      </c>
      <c r="D982" s="55" t="s">
        <v>2365</v>
      </c>
      <c r="E982" s="55" t="s">
        <v>2268</v>
      </c>
      <c r="F982" s="56" t="str">
        <f>_xlfn.CONCAT(Calculator!AC128," ",Calculator!AD128)</f>
        <v xml:space="preserve"> </v>
      </c>
      <c r="G982" s="55" t="s">
        <v>2268</v>
      </c>
      <c r="H982" s="55" t="s">
        <v>2268</v>
      </c>
      <c r="I982" s="55" t="s">
        <v>2268</v>
      </c>
      <c r="J982" s="54">
        <f>Calculator!AG128</f>
        <v>0</v>
      </c>
      <c r="K982" s="55" t="s">
        <v>2268</v>
      </c>
      <c r="L982" s="54">
        <f>Calculator!AI128</f>
        <v>0</v>
      </c>
      <c r="M982" s="55" t="s">
        <v>2268</v>
      </c>
    </row>
    <row r="983" spans="2:13" x14ac:dyDescent="0.25">
      <c r="B983" s="54">
        <f>Calculator!AB129</f>
        <v>0</v>
      </c>
      <c r="C983" s="54" t="s">
        <v>2364</v>
      </c>
      <c r="D983" s="55" t="s">
        <v>2365</v>
      </c>
      <c r="E983" s="55" t="s">
        <v>2268</v>
      </c>
      <c r="F983" s="56" t="str">
        <f>_xlfn.CONCAT(Calculator!AC129," ",Calculator!AD129)</f>
        <v xml:space="preserve"> </v>
      </c>
      <c r="G983" s="55" t="s">
        <v>2268</v>
      </c>
      <c r="H983" s="55" t="s">
        <v>2268</v>
      </c>
      <c r="I983" s="55" t="s">
        <v>2268</v>
      </c>
      <c r="J983" s="54">
        <f>Calculator!AG129</f>
        <v>0</v>
      </c>
      <c r="K983" s="55" t="s">
        <v>2268</v>
      </c>
      <c r="L983" s="54">
        <f>Calculator!AI129</f>
        <v>0</v>
      </c>
      <c r="M983" s="55" t="s">
        <v>2268</v>
      </c>
    </row>
    <row r="984" spans="2:13" x14ac:dyDescent="0.25">
      <c r="B984" s="54">
        <f>Calculator!AB130</f>
        <v>0</v>
      </c>
      <c r="C984" s="54" t="s">
        <v>2364</v>
      </c>
      <c r="D984" s="55" t="s">
        <v>2365</v>
      </c>
      <c r="E984" s="55" t="s">
        <v>2268</v>
      </c>
      <c r="F984" s="56" t="str">
        <f>_xlfn.CONCAT(Calculator!AC130," ",Calculator!AD130)</f>
        <v xml:space="preserve"> </v>
      </c>
      <c r="G984" s="55" t="s">
        <v>2268</v>
      </c>
      <c r="H984" s="55" t="s">
        <v>2268</v>
      </c>
      <c r="I984" s="55" t="s">
        <v>2268</v>
      </c>
      <c r="J984" s="54">
        <f>Calculator!AG130</f>
        <v>0</v>
      </c>
      <c r="K984" s="55" t="s">
        <v>2268</v>
      </c>
      <c r="L984" s="54">
        <f>Calculator!AI130</f>
        <v>0</v>
      </c>
      <c r="M984" s="55" t="s">
        <v>2268</v>
      </c>
    </row>
    <row r="985" spans="2:13" x14ac:dyDescent="0.25">
      <c r="B985" s="54">
        <f>Calculator!AB131</f>
        <v>0</v>
      </c>
      <c r="C985" s="54" t="s">
        <v>2364</v>
      </c>
      <c r="D985" s="55" t="s">
        <v>2365</v>
      </c>
      <c r="E985" s="55" t="s">
        <v>2268</v>
      </c>
      <c r="F985" s="56" t="str">
        <f>_xlfn.CONCAT(Calculator!AC131," ",Calculator!AD131)</f>
        <v xml:space="preserve"> </v>
      </c>
      <c r="G985" s="55" t="s">
        <v>2268</v>
      </c>
      <c r="H985" s="55" t="s">
        <v>2268</v>
      </c>
      <c r="I985" s="55" t="s">
        <v>2268</v>
      </c>
      <c r="J985" s="54">
        <f>Calculator!AG131</f>
        <v>0</v>
      </c>
      <c r="K985" s="55" t="s">
        <v>2268</v>
      </c>
      <c r="L985" s="54">
        <f>Calculator!AI131</f>
        <v>0</v>
      </c>
      <c r="M985" s="55" t="s">
        <v>2268</v>
      </c>
    </row>
    <row r="986" spans="2:13" x14ac:dyDescent="0.25">
      <c r="B986" s="54">
        <f>Calculator!AB132</f>
        <v>0</v>
      </c>
      <c r="C986" s="54" t="s">
        <v>2364</v>
      </c>
      <c r="D986" s="55" t="s">
        <v>2365</v>
      </c>
      <c r="E986" s="55" t="s">
        <v>2268</v>
      </c>
      <c r="F986" s="56" t="str">
        <f>_xlfn.CONCAT(Calculator!AC132," ",Calculator!AD132)</f>
        <v xml:space="preserve"> </v>
      </c>
      <c r="G986" s="55" t="s">
        <v>2268</v>
      </c>
      <c r="H986" s="55" t="s">
        <v>2268</v>
      </c>
      <c r="I986" s="55" t="s">
        <v>2268</v>
      </c>
      <c r="J986" s="54">
        <f>Calculator!AG132</f>
        <v>0</v>
      </c>
      <c r="K986" s="55" t="s">
        <v>2268</v>
      </c>
      <c r="L986" s="54">
        <f>Calculator!AI132</f>
        <v>0</v>
      </c>
      <c r="M986" s="55" t="s">
        <v>2268</v>
      </c>
    </row>
    <row r="987" spans="2:13" x14ac:dyDescent="0.25">
      <c r="B987" s="54">
        <f>Calculator!AB133</f>
        <v>0</v>
      </c>
      <c r="C987" s="54" t="s">
        <v>2364</v>
      </c>
      <c r="D987" s="55" t="s">
        <v>2365</v>
      </c>
      <c r="E987" s="55" t="s">
        <v>2268</v>
      </c>
      <c r="F987" s="56" t="str">
        <f>_xlfn.CONCAT(Calculator!AC133," ",Calculator!AD133)</f>
        <v xml:space="preserve"> </v>
      </c>
      <c r="G987" s="55" t="s">
        <v>2268</v>
      </c>
      <c r="H987" s="55" t="s">
        <v>2268</v>
      </c>
      <c r="I987" s="55" t="s">
        <v>2268</v>
      </c>
      <c r="J987" s="54">
        <f>Calculator!AG133</f>
        <v>0</v>
      </c>
      <c r="K987" s="55" t="s">
        <v>2268</v>
      </c>
      <c r="L987" s="54">
        <f>Calculator!AI133</f>
        <v>0</v>
      </c>
      <c r="M987" s="55" t="s">
        <v>2268</v>
      </c>
    </row>
    <row r="988" spans="2:13" x14ac:dyDescent="0.25">
      <c r="B988" s="54">
        <f>Calculator!AB134</f>
        <v>0</v>
      </c>
      <c r="C988" s="54" t="s">
        <v>2364</v>
      </c>
      <c r="D988" s="55" t="s">
        <v>2365</v>
      </c>
      <c r="E988" s="55" t="s">
        <v>2268</v>
      </c>
      <c r="F988" s="56" t="str">
        <f>_xlfn.CONCAT(Calculator!AC134," ",Calculator!AD134)</f>
        <v xml:space="preserve"> </v>
      </c>
      <c r="G988" s="55" t="s">
        <v>2268</v>
      </c>
      <c r="H988" s="55" t="s">
        <v>2268</v>
      </c>
      <c r="I988" s="55" t="s">
        <v>2268</v>
      </c>
      <c r="J988" s="54">
        <f>Calculator!AG134</f>
        <v>0</v>
      </c>
      <c r="K988" s="55" t="s">
        <v>2268</v>
      </c>
      <c r="L988" s="54">
        <f>Calculator!AI134</f>
        <v>0</v>
      </c>
      <c r="M988" s="55" t="s">
        <v>2268</v>
      </c>
    </row>
    <row r="989" spans="2:13" x14ac:dyDescent="0.25">
      <c r="B989" s="54">
        <f>Calculator!AB135</f>
        <v>0</v>
      </c>
      <c r="C989" s="54" t="s">
        <v>2364</v>
      </c>
      <c r="D989" s="55" t="s">
        <v>2365</v>
      </c>
      <c r="E989" s="55" t="s">
        <v>2268</v>
      </c>
      <c r="F989" s="56" t="str">
        <f>_xlfn.CONCAT(Calculator!AC135," ",Calculator!AD135)</f>
        <v xml:space="preserve"> </v>
      </c>
      <c r="G989" s="55" t="s">
        <v>2268</v>
      </c>
      <c r="H989" s="55" t="s">
        <v>2268</v>
      </c>
      <c r="I989" s="55" t="s">
        <v>2268</v>
      </c>
      <c r="J989" s="54">
        <f>Calculator!AG135</f>
        <v>0</v>
      </c>
      <c r="K989" s="55" t="s">
        <v>2268</v>
      </c>
      <c r="L989" s="54">
        <f>Calculator!AI135</f>
        <v>0</v>
      </c>
      <c r="M989" s="55" t="s">
        <v>2268</v>
      </c>
    </row>
    <row r="990" spans="2:13" x14ac:dyDescent="0.25">
      <c r="B990" s="54">
        <f>Calculator!AB136</f>
        <v>0</v>
      </c>
      <c r="C990" s="54" t="s">
        <v>2364</v>
      </c>
      <c r="D990" s="55" t="s">
        <v>2365</v>
      </c>
      <c r="E990" s="55" t="s">
        <v>2268</v>
      </c>
      <c r="F990" s="56" t="str">
        <f>_xlfn.CONCAT(Calculator!AC136," ",Calculator!AD136)</f>
        <v xml:space="preserve"> </v>
      </c>
      <c r="G990" s="55" t="s">
        <v>2268</v>
      </c>
      <c r="H990" s="55" t="s">
        <v>2268</v>
      </c>
      <c r="I990" s="55" t="s">
        <v>2268</v>
      </c>
      <c r="J990" s="54">
        <f>Calculator!AG136</f>
        <v>0</v>
      </c>
      <c r="K990" s="55" t="s">
        <v>2268</v>
      </c>
      <c r="L990" s="54">
        <f>Calculator!AI136</f>
        <v>0</v>
      </c>
      <c r="M990" s="55" t="s">
        <v>2268</v>
      </c>
    </row>
    <row r="991" spans="2:13" x14ac:dyDescent="0.25">
      <c r="B991" s="54">
        <f>Calculator!AB137</f>
        <v>0</v>
      </c>
      <c r="C991" s="54" t="s">
        <v>2364</v>
      </c>
      <c r="D991" s="55" t="s">
        <v>2365</v>
      </c>
      <c r="E991" s="55" t="s">
        <v>2268</v>
      </c>
      <c r="F991" s="56" t="str">
        <f>_xlfn.CONCAT(Calculator!AC137," ",Calculator!AD137)</f>
        <v xml:space="preserve"> </v>
      </c>
      <c r="G991" s="55" t="s">
        <v>2268</v>
      </c>
      <c r="H991" s="55" t="s">
        <v>2268</v>
      </c>
      <c r="I991" s="55" t="s">
        <v>2268</v>
      </c>
      <c r="J991" s="54">
        <f>Calculator!AG137</f>
        <v>0</v>
      </c>
      <c r="K991" s="55" t="s">
        <v>2268</v>
      </c>
      <c r="L991" s="54">
        <f>Calculator!AI137</f>
        <v>0</v>
      </c>
      <c r="M991" s="55" t="s">
        <v>2268</v>
      </c>
    </row>
    <row r="992" spans="2:13" x14ac:dyDescent="0.25">
      <c r="B992" s="54">
        <f>Calculator!AB138</f>
        <v>0</v>
      </c>
      <c r="C992" s="54" t="s">
        <v>2364</v>
      </c>
      <c r="D992" s="55" t="s">
        <v>2365</v>
      </c>
      <c r="E992" s="55" t="s">
        <v>2268</v>
      </c>
      <c r="F992" s="56" t="str">
        <f>_xlfn.CONCAT(Calculator!AC138," ",Calculator!AD138)</f>
        <v xml:space="preserve"> </v>
      </c>
      <c r="G992" s="55" t="s">
        <v>2268</v>
      </c>
      <c r="H992" s="55" t="s">
        <v>2268</v>
      </c>
      <c r="I992" s="55" t="s">
        <v>2268</v>
      </c>
      <c r="J992" s="54">
        <f>Calculator!AG138</f>
        <v>0</v>
      </c>
      <c r="K992" s="55" t="s">
        <v>2268</v>
      </c>
      <c r="L992" s="54">
        <f>Calculator!AI138</f>
        <v>0</v>
      </c>
      <c r="M992" s="55" t="s">
        <v>2268</v>
      </c>
    </row>
    <row r="993" spans="2:13" x14ac:dyDescent="0.25">
      <c r="B993" s="54">
        <f>Calculator!AB139</f>
        <v>0</v>
      </c>
      <c r="C993" s="54" t="s">
        <v>2364</v>
      </c>
      <c r="D993" s="55" t="s">
        <v>2365</v>
      </c>
      <c r="E993" s="55" t="s">
        <v>2268</v>
      </c>
      <c r="F993" s="56" t="str">
        <f>_xlfn.CONCAT(Calculator!AC139," ",Calculator!AD139)</f>
        <v xml:space="preserve"> </v>
      </c>
      <c r="G993" s="55" t="s">
        <v>2268</v>
      </c>
      <c r="H993" s="55" t="s">
        <v>2268</v>
      </c>
      <c r="I993" s="55" t="s">
        <v>2268</v>
      </c>
      <c r="J993" s="54">
        <f>Calculator!AG139</f>
        <v>0</v>
      </c>
      <c r="K993" s="55" t="s">
        <v>2268</v>
      </c>
      <c r="L993" s="54">
        <f>Calculator!AI139</f>
        <v>0</v>
      </c>
      <c r="M993" s="55" t="s">
        <v>2268</v>
      </c>
    </row>
    <row r="994" spans="2:13" x14ac:dyDescent="0.25">
      <c r="B994" s="54">
        <f>Calculator!AB140</f>
        <v>0</v>
      </c>
      <c r="C994" s="54" t="s">
        <v>2364</v>
      </c>
      <c r="D994" s="55" t="s">
        <v>2365</v>
      </c>
      <c r="E994" s="55" t="s">
        <v>2268</v>
      </c>
      <c r="F994" s="56" t="str">
        <f>_xlfn.CONCAT(Calculator!AC140," ",Calculator!AD140)</f>
        <v xml:space="preserve"> </v>
      </c>
      <c r="G994" s="55" t="s">
        <v>2268</v>
      </c>
      <c r="H994" s="55" t="s">
        <v>2268</v>
      </c>
      <c r="I994" s="55" t="s">
        <v>2268</v>
      </c>
      <c r="J994" s="54">
        <f>Calculator!AG140</f>
        <v>0</v>
      </c>
      <c r="K994" s="55" t="s">
        <v>2268</v>
      </c>
      <c r="L994" s="54">
        <f>Calculator!AI140</f>
        <v>0</v>
      </c>
      <c r="M994" s="55" t="s">
        <v>2268</v>
      </c>
    </row>
    <row r="995" spans="2:13" x14ac:dyDescent="0.25">
      <c r="B995" s="54">
        <f>Calculator!AB141</f>
        <v>0</v>
      </c>
      <c r="C995" s="54" t="s">
        <v>2364</v>
      </c>
      <c r="D995" s="55" t="s">
        <v>2365</v>
      </c>
      <c r="E995" s="55" t="s">
        <v>2268</v>
      </c>
      <c r="F995" s="56" t="str">
        <f>_xlfn.CONCAT(Calculator!AC141," ",Calculator!AD141)</f>
        <v xml:space="preserve"> </v>
      </c>
      <c r="G995" s="55" t="s">
        <v>2268</v>
      </c>
      <c r="H995" s="55" t="s">
        <v>2268</v>
      </c>
      <c r="I995" s="55" t="s">
        <v>2268</v>
      </c>
      <c r="J995" s="54">
        <f>Calculator!AG141</f>
        <v>0</v>
      </c>
      <c r="K995" s="55" t="s">
        <v>2268</v>
      </c>
      <c r="L995" s="54">
        <f>Calculator!AI141</f>
        <v>0</v>
      </c>
      <c r="M995" s="55" t="s">
        <v>2268</v>
      </c>
    </row>
    <row r="996" spans="2:13" x14ac:dyDescent="0.25">
      <c r="B996" s="54">
        <f>Calculator!AB142</f>
        <v>0</v>
      </c>
      <c r="C996" s="54" t="s">
        <v>2364</v>
      </c>
      <c r="D996" s="55" t="s">
        <v>2365</v>
      </c>
      <c r="E996" s="55" t="s">
        <v>2268</v>
      </c>
      <c r="F996" s="56" t="str">
        <f>_xlfn.CONCAT(Calculator!AC142," ",Calculator!AD142)</f>
        <v xml:space="preserve"> </v>
      </c>
      <c r="G996" s="55" t="s">
        <v>2268</v>
      </c>
      <c r="H996" s="55" t="s">
        <v>2268</v>
      </c>
      <c r="I996" s="55" t="s">
        <v>2268</v>
      </c>
      <c r="J996" s="54">
        <f>Calculator!AG142</f>
        <v>0</v>
      </c>
      <c r="K996" s="55" t="s">
        <v>2268</v>
      </c>
      <c r="L996" s="54">
        <f>Calculator!AI142</f>
        <v>0</v>
      </c>
      <c r="M996" s="55" t="s">
        <v>2268</v>
      </c>
    </row>
    <row r="997" spans="2:13" x14ac:dyDescent="0.25">
      <c r="B997" s="54">
        <f>Calculator!AB143</f>
        <v>0</v>
      </c>
      <c r="C997" s="54" t="s">
        <v>2364</v>
      </c>
      <c r="D997" s="55" t="s">
        <v>2365</v>
      </c>
      <c r="E997" s="55" t="s">
        <v>2268</v>
      </c>
      <c r="F997" s="56" t="str">
        <f>_xlfn.CONCAT(Calculator!AC143," ",Calculator!AD143)</f>
        <v xml:space="preserve"> </v>
      </c>
      <c r="G997" s="55" t="s">
        <v>2268</v>
      </c>
      <c r="H997" s="55" t="s">
        <v>2268</v>
      </c>
      <c r="I997" s="55" t="s">
        <v>2268</v>
      </c>
      <c r="J997" s="54">
        <f>Calculator!AG143</f>
        <v>0</v>
      </c>
      <c r="K997" s="55" t="s">
        <v>2268</v>
      </c>
      <c r="L997" s="54">
        <f>Calculator!AI143</f>
        <v>0</v>
      </c>
      <c r="M997" s="55" t="s">
        <v>2268</v>
      </c>
    </row>
    <row r="998" spans="2:13" x14ac:dyDescent="0.25">
      <c r="B998" s="54">
        <f>Calculator!AB144</f>
        <v>0</v>
      </c>
      <c r="C998" s="54" t="s">
        <v>2364</v>
      </c>
      <c r="D998" s="55" t="s">
        <v>2365</v>
      </c>
      <c r="E998" s="55" t="s">
        <v>2268</v>
      </c>
      <c r="F998" s="56" t="str">
        <f>_xlfn.CONCAT(Calculator!AC144," ",Calculator!AD144)</f>
        <v xml:space="preserve"> </v>
      </c>
      <c r="G998" s="55" t="s">
        <v>2268</v>
      </c>
      <c r="H998" s="55" t="s">
        <v>2268</v>
      </c>
      <c r="I998" s="55" t="s">
        <v>2268</v>
      </c>
      <c r="J998" s="54">
        <f>Calculator!AG144</f>
        <v>0</v>
      </c>
      <c r="K998" s="55" t="s">
        <v>2268</v>
      </c>
      <c r="L998" s="54">
        <f>Calculator!AI144</f>
        <v>0</v>
      </c>
      <c r="M998" s="55" t="s">
        <v>2268</v>
      </c>
    </row>
    <row r="999" spans="2:13" x14ac:dyDescent="0.25">
      <c r="B999" s="54">
        <f>Calculator!AB145</f>
        <v>0</v>
      </c>
      <c r="C999" s="54" t="s">
        <v>2364</v>
      </c>
      <c r="D999" s="55" t="s">
        <v>2365</v>
      </c>
      <c r="E999" s="55" t="s">
        <v>2268</v>
      </c>
      <c r="F999" s="56" t="str">
        <f>_xlfn.CONCAT(Calculator!AC145," ",Calculator!AD145)</f>
        <v xml:space="preserve"> </v>
      </c>
      <c r="G999" s="55" t="s">
        <v>2268</v>
      </c>
      <c r="H999" s="55" t="s">
        <v>2268</v>
      </c>
      <c r="I999" s="55" t="s">
        <v>2268</v>
      </c>
      <c r="J999" s="54">
        <f>Calculator!AG145</f>
        <v>0</v>
      </c>
      <c r="K999" s="55" t="s">
        <v>2268</v>
      </c>
      <c r="L999" s="54">
        <f>Calculator!AI145</f>
        <v>0</v>
      </c>
      <c r="M999" s="55" t="s">
        <v>2268</v>
      </c>
    </row>
    <row r="1000" spans="2:13" x14ac:dyDescent="0.25">
      <c r="B1000" s="54">
        <f>Calculator!AB146</f>
        <v>0</v>
      </c>
      <c r="C1000" s="54" t="s">
        <v>2364</v>
      </c>
      <c r="D1000" s="55" t="s">
        <v>2365</v>
      </c>
      <c r="E1000" s="55" t="s">
        <v>2268</v>
      </c>
      <c r="F1000" s="56" t="str">
        <f>_xlfn.CONCAT(Calculator!AC146," ",Calculator!AD146)</f>
        <v xml:space="preserve"> </v>
      </c>
      <c r="G1000" s="55" t="s">
        <v>2268</v>
      </c>
      <c r="H1000" s="55" t="s">
        <v>2268</v>
      </c>
      <c r="I1000" s="55" t="s">
        <v>2268</v>
      </c>
      <c r="J1000" s="54">
        <f>Calculator!AG146</f>
        <v>0</v>
      </c>
      <c r="K1000" s="55" t="s">
        <v>2268</v>
      </c>
      <c r="L1000" s="54">
        <f>Calculator!AI146</f>
        <v>0</v>
      </c>
      <c r="M1000" s="55" t="s">
        <v>2268</v>
      </c>
    </row>
    <row r="1001" spans="2:13" x14ac:dyDescent="0.25">
      <c r="B1001" s="54">
        <f>Calculator!AB147</f>
        <v>0</v>
      </c>
      <c r="C1001" s="54" t="s">
        <v>2364</v>
      </c>
      <c r="D1001" s="55" t="s">
        <v>2365</v>
      </c>
      <c r="E1001" s="55" t="s">
        <v>2268</v>
      </c>
      <c r="F1001" s="56" t="str">
        <f>_xlfn.CONCAT(Calculator!AC147," ",Calculator!AD147)</f>
        <v xml:space="preserve"> </v>
      </c>
      <c r="G1001" s="55" t="s">
        <v>2268</v>
      </c>
      <c r="H1001" s="55" t="s">
        <v>2268</v>
      </c>
      <c r="I1001" s="55" t="s">
        <v>2268</v>
      </c>
      <c r="J1001" s="54">
        <f>Calculator!AG147</f>
        <v>0</v>
      </c>
      <c r="K1001" s="55" t="s">
        <v>2268</v>
      </c>
      <c r="L1001" s="54">
        <f>Calculator!AI147</f>
        <v>0</v>
      </c>
      <c r="M1001" s="55" t="s">
        <v>2268</v>
      </c>
    </row>
    <row r="1002" spans="2:13" x14ac:dyDescent="0.25">
      <c r="B1002" s="54">
        <f>Calculator!AB148</f>
        <v>0</v>
      </c>
      <c r="C1002" s="54" t="s">
        <v>2364</v>
      </c>
      <c r="D1002" s="55" t="s">
        <v>2365</v>
      </c>
      <c r="E1002" s="55" t="s">
        <v>2268</v>
      </c>
      <c r="F1002" s="56" t="str">
        <f>_xlfn.CONCAT(Calculator!AC148," ",Calculator!AD148)</f>
        <v xml:space="preserve"> </v>
      </c>
      <c r="G1002" s="55" t="s">
        <v>2268</v>
      </c>
      <c r="H1002" s="55" t="s">
        <v>2268</v>
      </c>
      <c r="I1002" s="55" t="s">
        <v>2268</v>
      </c>
      <c r="J1002" s="54">
        <f>Calculator!AG148</f>
        <v>0</v>
      </c>
      <c r="K1002" s="55" t="s">
        <v>2268</v>
      </c>
      <c r="L1002" s="54">
        <f>Calculator!AI148</f>
        <v>0</v>
      </c>
      <c r="M1002" s="55" t="s">
        <v>2268</v>
      </c>
    </row>
    <row r="1003" spans="2:13" x14ac:dyDescent="0.25">
      <c r="B1003" s="54">
        <f>Calculator!AB149</f>
        <v>0</v>
      </c>
      <c r="C1003" s="54" t="s">
        <v>2364</v>
      </c>
      <c r="D1003" s="55" t="s">
        <v>2365</v>
      </c>
      <c r="E1003" s="55" t="s">
        <v>2268</v>
      </c>
      <c r="F1003" s="56" t="str">
        <f>_xlfn.CONCAT(Calculator!AC149," ",Calculator!AD149)</f>
        <v xml:space="preserve"> </v>
      </c>
      <c r="G1003" s="55" t="s">
        <v>2268</v>
      </c>
      <c r="H1003" s="55" t="s">
        <v>2268</v>
      </c>
      <c r="I1003" s="55" t="s">
        <v>2268</v>
      </c>
      <c r="J1003" s="54">
        <f>Calculator!AG149</f>
        <v>0</v>
      </c>
      <c r="K1003" s="55" t="s">
        <v>2268</v>
      </c>
      <c r="L1003" s="54">
        <f>Calculator!AI149</f>
        <v>0</v>
      </c>
      <c r="M1003" s="55" t="s">
        <v>2268</v>
      </c>
    </row>
    <row r="1004" spans="2:13" x14ac:dyDescent="0.25">
      <c r="B1004" s="54">
        <f>Calculator!AB150</f>
        <v>0</v>
      </c>
      <c r="C1004" s="54" t="s">
        <v>2364</v>
      </c>
      <c r="D1004" s="55" t="s">
        <v>2365</v>
      </c>
      <c r="E1004" s="55" t="s">
        <v>2268</v>
      </c>
      <c r="F1004" s="56" t="str">
        <f>_xlfn.CONCAT(Calculator!AC150," ",Calculator!AD150)</f>
        <v xml:space="preserve"> </v>
      </c>
      <c r="G1004" s="55" t="s">
        <v>2268</v>
      </c>
      <c r="H1004" s="55" t="s">
        <v>2268</v>
      </c>
      <c r="I1004" s="55" t="s">
        <v>2268</v>
      </c>
      <c r="J1004" s="54">
        <f>Calculator!AG150</f>
        <v>0</v>
      </c>
      <c r="K1004" s="55" t="s">
        <v>2268</v>
      </c>
      <c r="L1004" s="54">
        <f>Calculator!AI150</f>
        <v>0</v>
      </c>
      <c r="M1004" s="55" t="s">
        <v>2268</v>
      </c>
    </row>
    <row r="1005" spans="2:13" x14ac:dyDescent="0.25">
      <c r="B1005" s="54">
        <f>Calculator!AB151</f>
        <v>0</v>
      </c>
      <c r="C1005" s="54" t="s">
        <v>2364</v>
      </c>
      <c r="D1005" s="55" t="s">
        <v>2365</v>
      </c>
      <c r="E1005" s="55" t="s">
        <v>2268</v>
      </c>
      <c r="F1005" s="56" t="str">
        <f>_xlfn.CONCAT(Calculator!AC151," ",Calculator!AD151)</f>
        <v xml:space="preserve"> </v>
      </c>
      <c r="G1005" s="55" t="s">
        <v>2268</v>
      </c>
      <c r="H1005" s="55" t="s">
        <v>2268</v>
      </c>
      <c r="I1005" s="55" t="s">
        <v>2268</v>
      </c>
      <c r="J1005" s="54">
        <f>Calculator!AG151</f>
        <v>0</v>
      </c>
      <c r="K1005" s="55" t="s">
        <v>2268</v>
      </c>
      <c r="L1005" s="54">
        <f>Calculator!AI151</f>
        <v>0</v>
      </c>
      <c r="M1005" s="55" t="s">
        <v>2268</v>
      </c>
    </row>
    <row r="1006" spans="2:13" x14ac:dyDescent="0.25">
      <c r="B1006" s="54">
        <f>Calculator!AB152</f>
        <v>0</v>
      </c>
      <c r="C1006" s="54" t="s">
        <v>2364</v>
      </c>
      <c r="D1006" s="55" t="s">
        <v>2365</v>
      </c>
      <c r="E1006" s="55" t="s">
        <v>2268</v>
      </c>
      <c r="F1006" s="56" t="str">
        <f>_xlfn.CONCAT(Calculator!AC152," ",Calculator!AD152)</f>
        <v xml:space="preserve"> </v>
      </c>
      <c r="G1006" s="55" t="s">
        <v>2268</v>
      </c>
      <c r="H1006" s="55" t="s">
        <v>2268</v>
      </c>
      <c r="I1006" s="55" t="s">
        <v>2268</v>
      </c>
      <c r="J1006" s="54">
        <f>Calculator!AG152</f>
        <v>0</v>
      </c>
      <c r="K1006" s="55" t="s">
        <v>2268</v>
      </c>
      <c r="L1006" s="54">
        <f>Calculator!AI152</f>
        <v>0</v>
      </c>
      <c r="M1006" s="55" t="s">
        <v>2268</v>
      </c>
    </row>
    <row r="1007" spans="2:13" x14ac:dyDescent="0.25">
      <c r="B1007" s="54">
        <f>Calculator!AB153</f>
        <v>0</v>
      </c>
      <c r="C1007" s="54" t="s">
        <v>2364</v>
      </c>
      <c r="D1007" s="55" t="s">
        <v>2365</v>
      </c>
      <c r="E1007" s="55" t="s">
        <v>2268</v>
      </c>
      <c r="F1007" s="56" t="str">
        <f>_xlfn.CONCAT(Calculator!AC153," ",Calculator!AD153)</f>
        <v xml:space="preserve"> </v>
      </c>
      <c r="G1007" s="55" t="s">
        <v>2268</v>
      </c>
      <c r="H1007" s="55" t="s">
        <v>2268</v>
      </c>
      <c r="I1007" s="55" t="s">
        <v>2268</v>
      </c>
      <c r="J1007" s="54">
        <f>Calculator!AG153</f>
        <v>0</v>
      </c>
      <c r="K1007" s="55" t="s">
        <v>2268</v>
      </c>
      <c r="L1007" s="54">
        <f>Calculator!AI153</f>
        <v>0</v>
      </c>
      <c r="M1007" s="55" t="s">
        <v>2268</v>
      </c>
    </row>
    <row r="1008" spans="2:13" x14ac:dyDescent="0.25">
      <c r="B1008" s="54">
        <f>Calculator!AB154</f>
        <v>0</v>
      </c>
      <c r="C1008" s="54" t="s">
        <v>2364</v>
      </c>
      <c r="D1008" s="55" t="s">
        <v>2365</v>
      </c>
      <c r="E1008" s="55" t="s">
        <v>2268</v>
      </c>
      <c r="F1008" s="56" t="str">
        <f>_xlfn.CONCAT(Calculator!AC154," ",Calculator!AD154)</f>
        <v xml:space="preserve"> </v>
      </c>
      <c r="G1008" s="55" t="s">
        <v>2268</v>
      </c>
      <c r="H1008" s="55" t="s">
        <v>2268</v>
      </c>
      <c r="I1008" s="55" t="s">
        <v>2268</v>
      </c>
      <c r="J1008" s="54">
        <f>Calculator!AG154</f>
        <v>0</v>
      </c>
      <c r="K1008" s="55" t="s">
        <v>2268</v>
      </c>
      <c r="L1008" s="54">
        <f>Calculator!AI154</f>
        <v>0</v>
      </c>
      <c r="M1008" s="55" t="s">
        <v>2268</v>
      </c>
    </row>
    <row r="1009" spans="2:13" x14ac:dyDescent="0.25">
      <c r="B1009" s="54">
        <f>Calculator!AB155</f>
        <v>0</v>
      </c>
      <c r="C1009" s="54" t="s">
        <v>2364</v>
      </c>
      <c r="D1009" s="55" t="s">
        <v>2365</v>
      </c>
      <c r="E1009" s="55" t="s">
        <v>2268</v>
      </c>
      <c r="F1009" s="56" t="str">
        <f>_xlfn.CONCAT(Calculator!AC155," ",Calculator!AD155)</f>
        <v xml:space="preserve"> </v>
      </c>
      <c r="G1009" s="55" t="s">
        <v>2268</v>
      </c>
      <c r="H1009" s="55" t="s">
        <v>2268</v>
      </c>
      <c r="I1009" s="55" t="s">
        <v>2268</v>
      </c>
      <c r="J1009" s="54">
        <f>Calculator!AG155</f>
        <v>0</v>
      </c>
      <c r="K1009" s="55" t="s">
        <v>2268</v>
      </c>
      <c r="L1009" s="54">
        <f>Calculator!AI155</f>
        <v>0</v>
      </c>
      <c r="M1009" s="55" t="s">
        <v>2268</v>
      </c>
    </row>
    <row r="1010" spans="2:13" x14ac:dyDescent="0.25">
      <c r="B1010" s="54">
        <f>Calculator!AB156</f>
        <v>0</v>
      </c>
      <c r="C1010" s="54" t="s">
        <v>2364</v>
      </c>
      <c r="D1010" s="55" t="s">
        <v>2365</v>
      </c>
      <c r="E1010" s="55" t="s">
        <v>2268</v>
      </c>
      <c r="F1010" s="56" t="str">
        <f>_xlfn.CONCAT(Calculator!AC156," ",Calculator!AD156)</f>
        <v xml:space="preserve"> </v>
      </c>
      <c r="G1010" s="55" t="s">
        <v>2268</v>
      </c>
      <c r="H1010" s="55" t="s">
        <v>2268</v>
      </c>
      <c r="I1010" s="55" t="s">
        <v>2268</v>
      </c>
      <c r="J1010" s="54">
        <f>Calculator!AG156</f>
        <v>0</v>
      </c>
      <c r="K1010" s="55" t="s">
        <v>2268</v>
      </c>
      <c r="L1010" s="54">
        <f>Calculator!AI156</f>
        <v>0</v>
      </c>
      <c r="M1010" s="55" t="s">
        <v>2268</v>
      </c>
    </row>
    <row r="1011" spans="2:13" x14ac:dyDescent="0.25">
      <c r="B1011" s="54">
        <f>Calculator!AB157</f>
        <v>0</v>
      </c>
      <c r="C1011" s="54" t="s">
        <v>2364</v>
      </c>
      <c r="D1011" s="55" t="s">
        <v>2365</v>
      </c>
      <c r="E1011" s="55" t="s">
        <v>2268</v>
      </c>
      <c r="F1011" s="56" t="str">
        <f>_xlfn.CONCAT(Calculator!AC157," ",Calculator!AD157)</f>
        <v xml:space="preserve"> </v>
      </c>
      <c r="G1011" s="55" t="s">
        <v>2268</v>
      </c>
      <c r="H1011" s="55" t="s">
        <v>2268</v>
      </c>
      <c r="I1011" s="55" t="s">
        <v>2268</v>
      </c>
      <c r="J1011" s="54">
        <f>Calculator!AG157</f>
        <v>0</v>
      </c>
      <c r="K1011" s="55" t="s">
        <v>2268</v>
      </c>
      <c r="L1011" s="54">
        <f>Calculator!AI157</f>
        <v>0</v>
      </c>
      <c r="M1011" s="55" t="s">
        <v>2268</v>
      </c>
    </row>
    <row r="1012" spans="2:13" x14ac:dyDescent="0.25">
      <c r="B1012" s="54">
        <f>Calculator!AB158</f>
        <v>0</v>
      </c>
      <c r="C1012" s="54" t="s">
        <v>2364</v>
      </c>
      <c r="D1012" s="55" t="s">
        <v>2365</v>
      </c>
      <c r="E1012" s="55" t="s">
        <v>2268</v>
      </c>
      <c r="F1012" s="56" t="str">
        <f>_xlfn.CONCAT(Calculator!AC158," ",Calculator!AD158)</f>
        <v xml:space="preserve"> </v>
      </c>
      <c r="G1012" s="55" t="s">
        <v>2268</v>
      </c>
      <c r="H1012" s="55" t="s">
        <v>2268</v>
      </c>
      <c r="I1012" s="55" t="s">
        <v>2268</v>
      </c>
      <c r="J1012" s="54">
        <f>Calculator!AG158</f>
        <v>0</v>
      </c>
      <c r="K1012" s="55" t="s">
        <v>2268</v>
      </c>
      <c r="L1012" s="54">
        <f>Calculator!AI158</f>
        <v>0</v>
      </c>
      <c r="M1012" s="55" t="s">
        <v>2268</v>
      </c>
    </row>
    <row r="1013" spans="2:13" x14ac:dyDescent="0.25">
      <c r="B1013" s="54">
        <f>Calculator!AB159</f>
        <v>0</v>
      </c>
      <c r="C1013" s="54" t="s">
        <v>2364</v>
      </c>
      <c r="D1013" s="55" t="s">
        <v>2365</v>
      </c>
      <c r="E1013" s="55" t="s">
        <v>2268</v>
      </c>
      <c r="F1013" s="56" t="str">
        <f>_xlfn.CONCAT(Calculator!AC159," ",Calculator!AD159)</f>
        <v xml:space="preserve"> </v>
      </c>
      <c r="G1013" s="55" t="s">
        <v>2268</v>
      </c>
      <c r="H1013" s="55" t="s">
        <v>2268</v>
      </c>
      <c r="I1013" s="55" t="s">
        <v>2268</v>
      </c>
      <c r="J1013" s="54">
        <f>Calculator!AG159</f>
        <v>0</v>
      </c>
      <c r="K1013" s="55" t="s">
        <v>2268</v>
      </c>
      <c r="L1013" s="54">
        <f>Calculator!AI159</f>
        <v>0</v>
      </c>
      <c r="M1013" s="55" t="s">
        <v>2268</v>
      </c>
    </row>
    <row r="1014" spans="2:13" x14ac:dyDescent="0.25">
      <c r="B1014" s="54">
        <f>Calculator!AB160</f>
        <v>0</v>
      </c>
      <c r="C1014" s="54" t="s">
        <v>2364</v>
      </c>
      <c r="D1014" s="55" t="s">
        <v>2365</v>
      </c>
      <c r="E1014" s="55" t="s">
        <v>2268</v>
      </c>
      <c r="F1014" s="56" t="str">
        <f>_xlfn.CONCAT(Calculator!AC160," ",Calculator!AD160)</f>
        <v xml:space="preserve"> </v>
      </c>
      <c r="G1014" s="55" t="s">
        <v>2268</v>
      </c>
      <c r="H1014" s="55" t="s">
        <v>2268</v>
      </c>
      <c r="I1014" s="55" t="s">
        <v>2268</v>
      </c>
      <c r="J1014" s="54">
        <f>Calculator!AG160</f>
        <v>0</v>
      </c>
      <c r="K1014" s="55" t="s">
        <v>2268</v>
      </c>
      <c r="L1014" s="54">
        <f>Calculator!AI160</f>
        <v>0</v>
      </c>
      <c r="M1014" s="55" t="s">
        <v>2268</v>
      </c>
    </row>
    <row r="1015" spans="2:13" x14ac:dyDescent="0.25">
      <c r="B1015" s="54">
        <f>Calculator!AB161</f>
        <v>0</v>
      </c>
      <c r="C1015" s="54" t="s">
        <v>2364</v>
      </c>
      <c r="D1015" s="55" t="s">
        <v>2365</v>
      </c>
      <c r="E1015" s="55" t="s">
        <v>2268</v>
      </c>
      <c r="F1015" s="56" t="str">
        <f>_xlfn.CONCAT(Calculator!AC161," ",Calculator!AD161)</f>
        <v xml:space="preserve"> </v>
      </c>
      <c r="G1015" s="55" t="s">
        <v>2268</v>
      </c>
      <c r="H1015" s="55" t="s">
        <v>2268</v>
      </c>
      <c r="I1015" s="55" t="s">
        <v>2268</v>
      </c>
      <c r="J1015" s="54">
        <f>Calculator!AG161</f>
        <v>0</v>
      </c>
      <c r="K1015" s="55" t="s">
        <v>2268</v>
      </c>
      <c r="L1015" s="54">
        <f>Calculator!AI161</f>
        <v>0</v>
      </c>
      <c r="M1015" s="55" t="s">
        <v>2268</v>
      </c>
    </row>
    <row r="1016" spans="2:13" x14ac:dyDescent="0.25">
      <c r="B1016" s="54">
        <f>Calculator!AB162</f>
        <v>0</v>
      </c>
      <c r="C1016" s="54" t="s">
        <v>2364</v>
      </c>
      <c r="D1016" s="55" t="s">
        <v>2365</v>
      </c>
      <c r="E1016" s="55" t="s">
        <v>2268</v>
      </c>
      <c r="F1016" s="56" t="str">
        <f>_xlfn.CONCAT(Calculator!AC162," ",Calculator!AD162)</f>
        <v xml:space="preserve"> </v>
      </c>
      <c r="G1016" s="55" t="s">
        <v>2268</v>
      </c>
      <c r="H1016" s="55" t="s">
        <v>2268</v>
      </c>
      <c r="I1016" s="55" t="s">
        <v>2268</v>
      </c>
      <c r="J1016" s="54">
        <f>Calculator!AG162</f>
        <v>0</v>
      </c>
      <c r="K1016" s="55" t="s">
        <v>2268</v>
      </c>
      <c r="L1016" s="54">
        <f>Calculator!AI162</f>
        <v>0</v>
      </c>
      <c r="M1016" s="55" t="s">
        <v>2268</v>
      </c>
    </row>
    <row r="1017" spans="2:13" x14ac:dyDescent="0.25">
      <c r="B1017" s="54">
        <f>Calculator!AB163</f>
        <v>0</v>
      </c>
      <c r="C1017" s="54" t="s">
        <v>2364</v>
      </c>
      <c r="D1017" s="55" t="s">
        <v>2365</v>
      </c>
      <c r="E1017" s="55" t="s">
        <v>2268</v>
      </c>
      <c r="F1017" s="56" t="str">
        <f>_xlfn.CONCAT(Calculator!AC163," ",Calculator!AD163)</f>
        <v xml:space="preserve"> </v>
      </c>
      <c r="G1017" s="55" t="s">
        <v>2268</v>
      </c>
      <c r="H1017" s="55" t="s">
        <v>2268</v>
      </c>
      <c r="I1017" s="55" t="s">
        <v>2268</v>
      </c>
      <c r="J1017" s="54">
        <f>Calculator!AG163</f>
        <v>0</v>
      </c>
      <c r="K1017" s="55" t="s">
        <v>2268</v>
      </c>
      <c r="L1017" s="54">
        <f>Calculator!AI163</f>
        <v>0</v>
      </c>
      <c r="M1017" s="55" t="s">
        <v>2268</v>
      </c>
    </row>
    <row r="1018" spans="2:13" x14ac:dyDescent="0.25">
      <c r="B1018" s="54">
        <f>Calculator!AB164</f>
        <v>0</v>
      </c>
      <c r="C1018" s="54" t="s">
        <v>2364</v>
      </c>
      <c r="D1018" s="55" t="s">
        <v>2365</v>
      </c>
      <c r="E1018" s="55" t="s">
        <v>2268</v>
      </c>
      <c r="F1018" s="56" t="str">
        <f>_xlfn.CONCAT(Calculator!AC164," ",Calculator!AD164)</f>
        <v xml:space="preserve"> </v>
      </c>
      <c r="G1018" s="55" t="s">
        <v>2268</v>
      </c>
      <c r="H1018" s="55" t="s">
        <v>2268</v>
      </c>
      <c r="I1018" s="55" t="s">
        <v>2268</v>
      </c>
      <c r="J1018" s="54">
        <f>Calculator!AG164</f>
        <v>0</v>
      </c>
      <c r="K1018" s="55" t="s">
        <v>2268</v>
      </c>
      <c r="L1018" s="54">
        <f>Calculator!AI164</f>
        <v>0</v>
      </c>
      <c r="M1018" s="55" t="s">
        <v>2268</v>
      </c>
    </row>
    <row r="1019" spans="2:13" x14ac:dyDescent="0.25">
      <c r="B1019" s="54">
        <f>Calculator!AB165</f>
        <v>0</v>
      </c>
      <c r="C1019" s="54" t="s">
        <v>2364</v>
      </c>
      <c r="D1019" s="55" t="s">
        <v>2365</v>
      </c>
      <c r="E1019" s="55" t="s">
        <v>2268</v>
      </c>
      <c r="F1019" s="56" t="str">
        <f>_xlfn.CONCAT(Calculator!AC165," ",Calculator!AD165)</f>
        <v xml:space="preserve"> </v>
      </c>
      <c r="G1019" s="55" t="s">
        <v>2268</v>
      </c>
      <c r="H1019" s="55" t="s">
        <v>2268</v>
      </c>
      <c r="I1019" s="55" t="s">
        <v>2268</v>
      </c>
      <c r="J1019" s="54">
        <f>Calculator!AG165</f>
        <v>0</v>
      </c>
      <c r="K1019" s="55" t="s">
        <v>2268</v>
      </c>
      <c r="L1019" s="54">
        <f>Calculator!AI165</f>
        <v>0</v>
      </c>
      <c r="M1019" s="55" t="s">
        <v>2268</v>
      </c>
    </row>
    <row r="1020" spans="2:13" x14ac:dyDescent="0.25">
      <c r="B1020" s="54">
        <f>Calculator!AB166</f>
        <v>0</v>
      </c>
      <c r="C1020" s="54" t="s">
        <v>2364</v>
      </c>
      <c r="D1020" s="55" t="s">
        <v>2365</v>
      </c>
      <c r="E1020" s="55" t="s">
        <v>2268</v>
      </c>
      <c r="F1020" s="56" t="str">
        <f>_xlfn.CONCAT(Calculator!AC166," ",Calculator!AD166)</f>
        <v xml:space="preserve"> </v>
      </c>
      <c r="G1020" s="55" t="s">
        <v>2268</v>
      </c>
      <c r="H1020" s="55" t="s">
        <v>2268</v>
      </c>
      <c r="I1020" s="55" t="s">
        <v>2268</v>
      </c>
      <c r="J1020" s="54">
        <f>Calculator!AG166</f>
        <v>0</v>
      </c>
      <c r="K1020" s="55" t="s">
        <v>2268</v>
      </c>
      <c r="L1020" s="54">
        <f>Calculator!AI166</f>
        <v>0</v>
      </c>
      <c r="M1020" s="55" t="s">
        <v>2268</v>
      </c>
    </row>
    <row r="1021" spans="2:13" x14ac:dyDescent="0.25">
      <c r="B1021" s="54">
        <f>Calculator!AB167</f>
        <v>0</v>
      </c>
      <c r="C1021" s="54" t="s">
        <v>2364</v>
      </c>
      <c r="D1021" s="55" t="s">
        <v>2365</v>
      </c>
      <c r="E1021" s="55" t="s">
        <v>2268</v>
      </c>
      <c r="F1021" s="56" t="str">
        <f>_xlfn.CONCAT(Calculator!AC167," ",Calculator!AD167)</f>
        <v xml:space="preserve"> </v>
      </c>
      <c r="G1021" s="55" t="s">
        <v>2268</v>
      </c>
      <c r="H1021" s="55" t="s">
        <v>2268</v>
      </c>
      <c r="I1021" s="55" t="s">
        <v>2268</v>
      </c>
      <c r="J1021" s="54">
        <f>Calculator!AG167</f>
        <v>0</v>
      </c>
      <c r="K1021" s="55" t="s">
        <v>2268</v>
      </c>
      <c r="L1021" s="54">
        <f>Calculator!AI167</f>
        <v>0</v>
      </c>
      <c r="M1021" s="55" t="s">
        <v>2268</v>
      </c>
    </row>
    <row r="1022" spans="2:13" x14ac:dyDescent="0.25">
      <c r="B1022" s="54">
        <f>Calculator!AB168</f>
        <v>0</v>
      </c>
      <c r="C1022" s="54" t="s">
        <v>2364</v>
      </c>
      <c r="D1022" s="55" t="s">
        <v>2365</v>
      </c>
      <c r="E1022" s="55" t="s">
        <v>2268</v>
      </c>
      <c r="F1022" s="56" t="str">
        <f>_xlfn.CONCAT(Calculator!AC168," ",Calculator!AD168)</f>
        <v xml:space="preserve"> </v>
      </c>
      <c r="G1022" s="55" t="s">
        <v>2268</v>
      </c>
      <c r="H1022" s="55" t="s">
        <v>2268</v>
      </c>
      <c r="I1022" s="55" t="s">
        <v>2268</v>
      </c>
      <c r="J1022" s="54">
        <f>Calculator!AG168</f>
        <v>0</v>
      </c>
      <c r="K1022" s="55" t="s">
        <v>2268</v>
      </c>
      <c r="L1022" s="54">
        <f>Calculator!AI168</f>
        <v>0</v>
      </c>
      <c r="M1022" s="55" t="s">
        <v>2268</v>
      </c>
    </row>
    <row r="1023" spans="2:13" x14ac:dyDescent="0.25">
      <c r="B1023" s="54">
        <f>Calculator!AB169</f>
        <v>0</v>
      </c>
      <c r="C1023" s="54" t="s">
        <v>2364</v>
      </c>
      <c r="D1023" s="55" t="s">
        <v>2365</v>
      </c>
      <c r="E1023" s="55" t="s">
        <v>2268</v>
      </c>
      <c r="F1023" s="56" t="str">
        <f>_xlfn.CONCAT(Calculator!AC169," ",Calculator!AD169)</f>
        <v xml:space="preserve"> </v>
      </c>
      <c r="G1023" s="55" t="s">
        <v>2268</v>
      </c>
      <c r="H1023" s="55" t="s">
        <v>2268</v>
      </c>
      <c r="I1023" s="55" t="s">
        <v>2268</v>
      </c>
      <c r="J1023" s="54">
        <f>Calculator!AG169</f>
        <v>0</v>
      </c>
      <c r="K1023" s="55" t="s">
        <v>2268</v>
      </c>
      <c r="L1023" s="54">
        <f>Calculator!AI169</f>
        <v>0</v>
      </c>
      <c r="M1023" s="55" t="s">
        <v>2268</v>
      </c>
    </row>
    <row r="1024" spans="2:13" x14ac:dyDescent="0.25">
      <c r="B1024" s="54">
        <f>Calculator!AB170</f>
        <v>0</v>
      </c>
      <c r="C1024" s="54" t="s">
        <v>2364</v>
      </c>
      <c r="D1024" s="55" t="s">
        <v>2365</v>
      </c>
      <c r="E1024" s="55" t="s">
        <v>2268</v>
      </c>
      <c r="F1024" s="56" t="str">
        <f>_xlfn.CONCAT(Calculator!AC170," ",Calculator!AD170)</f>
        <v xml:space="preserve"> </v>
      </c>
      <c r="G1024" s="55" t="s">
        <v>2268</v>
      </c>
      <c r="H1024" s="55" t="s">
        <v>2268</v>
      </c>
      <c r="I1024" s="55" t="s">
        <v>2268</v>
      </c>
      <c r="J1024" s="54">
        <f>Calculator!AG170</f>
        <v>0</v>
      </c>
      <c r="K1024" s="55" t="s">
        <v>2268</v>
      </c>
      <c r="L1024" s="54">
        <f>Calculator!AI170</f>
        <v>0</v>
      </c>
      <c r="M1024" s="55" t="s">
        <v>2268</v>
      </c>
    </row>
    <row r="1025" spans="2:13" x14ac:dyDescent="0.25">
      <c r="B1025" s="54">
        <f>Calculator!AB171</f>
        <v>0</v>
      </c>
      <c r="C1025" s="54" t="s">
        <v>2364</v>
      </c>
      <c r="D1025" s="55" t="s">
        <v>2365</v>
      </c>
      <c r="E1025" s="55" t="s">
        <v>2268</v>
      </c>
      <c r="F1025" s="56" t="str">
        <f>_xlfn.CONCAT(Calculator!AC171," ",Calculator!AD171)</f>
        <v xml:space="preserve"> </v>
      </c>
      <c r="G1025" s="55" t="s">
        <v>2268</v>
      </c>
      <c r="H1025" s="55" t="s">
        <v>2268</v>
      </c>
      <c r="I1025" s="55" t="s">
        <v>2268</v>
      </c>
      <c r="J1025" s="54">
        <f>Calculator!AG171</f>
        <v>0</v>
      </c>
      <c r="K1025" s="55" t="s">
        <v>2268</v>
      </c>
      <c r="L1025" s="54">
        <f>Calculator!AI171</f>
        <v>0</v>
      </c>
      <c r="M1025" s="55" t="s">
        <v>2268</v>
      </c>
    </row>
    <row r="1026" spans="2:13" x14ac:dyDescent="0.25">
      <c r="B1026" s="54">
        <f>Calculator!AB172</f>
        <v>0</v>
      </c>
      <c r="C1026" s="54" t="s">
        <v>2364</v>
      </c>
      <c r="D1026" s="55" t="s">
        <v>2365</v>
      </c>
      <c r="E1026" s="55" t="s">
        <v>2268</v>
      </c>
      <c r="F1026" s="56" t="str">
        <f>_xlfn.CONCAT(Calculator!AC172," ",Calculator!AD172)</f>
        <v xml:space="preserve"> </v>
      </c>
      <c r="G1026" s="55" t="s">
        <v>2268</v>
      </c>
      <c r="H1026" s="55" t="s">
        <v>2268</v>
      </c>
      <c r="I1026" s="55" t="s">
        <v>2268</v>
      </c>
      <c r="J1026" s="54">
        <f>Calculator!AG172</f>
        <v>0</v>
      </c>
      <c r="K1026" s="55" t="s">
        <v>2268</v>
      </c>
      <c r="L1026" s="54">
        <f>Calculator!AI172</f>
        <v>0</v>
      </c>
      <c r="M1026" s="55" t="s">
        <v>2268</v>
      </c>
    </row>
    <row r="1027" spans="2:13" x14ac:dyDescent="0.25">
      <c r="B1027" s="54">
        <f>Calculator!AB173</f>
        <v>0</v>
      </c>
      <c r="C1027" s="54" t="s">
        <v>2364</v>
      </c>
      <c r="D1027" s="55" t="s">
        <v>2365</v>
      </c>
      <c r="E1027" s="55" t="s">
        <v>2268</v>
      </c>
      <c r="F1027" s="56" t="str">
        <f>_xlfn.CONCAT(Calculator!AC173," ",Calculator!AD173)</f>
        <v xml:space="preserve"> </v>
      </c>
      <c r="G1027" s="55" t="s">
        <v>2268</v>
      </c>
      <c r="H1027" s="55" t="s">
        <v>2268</v>
      </c>
      <c r="I1027" s="55" t="s">
        <v>2268</v>
      </c>
      <c r="J1027" s="54">
        <f>Calculator!AG173</f>
        <v>0</v>
      </c>
      <c r="K1027" s="55" t="s">
        <v>2268</v>
      </c>
      <c r="L1027" s="54">
        <f>Calculator!AI173</f>
        <v>0</v>
      </c>
      <c r="M1027" s="55" t="s">
        <v>2268</v>
      </c>
    </row>
    <row r="1028" spans="2:13" x14ac:dyDescent="0.25">
      <c r="B1028" s="54">
        <f>Calculator!AB174</f>
        <v>0</v>
      </c>
      <c r="C1028" s="54" t="s">
        <v>2364</v>
      </c>
      <c r="D1028" s="55" t="s">
        <v>2365</v>
      </c>
      <c r="E1028" s="55" t="s">
        <v>2268</v>
      </c>
      <c r="F1028" s="56" t="str">
        <f>_xlfn.CONCAT(Calculator!AC174," ",Calculator!AD174)</f>
        <v xml:space="preserve"> </v>
      </c>
      <c r="G1028" s="55" t="s">
        <v>2268</v>
      </c>
      <c r="H1028" s="55" t="s">
        <v>2268</v>
      </c>
      <c r="I1028" s="55" t="s">
        <v>2268</v>
      </c>
      <c r="J1028" s="54">
        <f>Calculator!AG174</f>
        <v>0</v>
      </c>
      <c r="K1028" s="55" t="s">
        <v>2268</v>
      </c>
      <c r="L1028" s="54">
        <f>Calculator!AI174</f>
        <v>0</v>
      </c>
      <c r="M1028" s="55" t="s">
        <v>2268</v>
      </c>
    </row>
    <row r="1029" spans="2:13" x14ac:dyDescent="0.25">
      <c r="B1029" s="54">
        <f>Calculator!AB175</f>
        <v>0</v>
      </c>
      <c r="C1029" s="54" t="s">
        <v>2364</v>
      </c>
      <c r="D1029" s="55" t="s">
        <v>2365</v>
      </c>
      <c r="E1029" s="55" t="s">
        <v>2268</v>
      </c>
      <c r="F1029" s="56" t="str">
        <f>_xlfn.CONCAT(Calculator!AC175," ",Calculator!AD175)</f>
        <v xml:space="preserve"> </v>
      </c>
      <c r="G1029" s="55" t="s">
        <v>2268</v>
      </c>
      <c r="H1029" s="55" t="s">
        <v>2268</v>
      </c>
      <c r="I1029" s="55" t="s">
        <v>2268</v>
      </c>
      <c r="J1029" s="54">
        <f>Calculator!AG175</f>
        <v>0</v>
      </c>
      <c r="K1029" s="55" t="s">
        <v>2268</v>
      </c>
      <c r="L1029" s="54">
        <f>Calculator!AI175</f>
        <v>0</v>
      </c>
      <c r="M1029" s="55" t="s">
        <v>2268</v>
      </c>
    </row>
    <row r="1030" spans="2:13" x14ac:dyDescent="0.25">
      <c r="B1030" s="54">
        <f>Calculator!AB176</f>
        <v>0</v>
      </c>
      <c r="C1030" s="54" t="s">
        <v>2364</v>
      </c>
      <c r="D1030" s="55" t="s">
        <v>2365</v>
      </c>
      <c r="E1030" s="55" t="s">
        <v>2268</v>
      </c>
      <c r="F1030" s="56" t="str">
        <f>_xlfn.CONCAT(Calculator!AC176," ",Calculator!AD176)</f>
        <v xml:space="preserve"> </v>
      </c>
      <c r="G1030" s="55" t="s">
        <v>2268</v>
      </c>
      <c r="H1030" s="55" t="s">
        <v>2268</v>
      </c>
      <c r="I1030" s="55" t="s">
        <v>2268</v>
      </c>
      <c r="J1030" s="54">
        <f>Calculator!AG176</f>
        <v>0</v>
      </c>
      <c r="K1030" s="55" t="s">
        <v>2268</v>
      </c>
      <c r="L1030" s="54">
        <f>Calculator!AI176</f>
        <v>0</v>
      </c>
      <c r="M1030" s="55" t="s">
        <v>2268</v>
      </c>
    </row>
    <row r="1031" spans="2:13" x14ac:dyDescent="0.25">
      <c r="B1031" s="54">
        <f>Calculator!AB177</f>
        <v>0</v>
      </c>
      <c r="C1031" s="54" t="s">
        <v>2364</v>
      </c>
      <c r="D1031" s="55" t="s">
        <v>2365</v>
      </c>
      <c r="E1031" s="55" t="s">
        <v>2268</v>
      </c>
      <c r="F1031" s="56" t="str">
        <f>_xlfn.CONCAT(Calculator!AC177," ",Calculator!AD177)</f>
        <v xml:space="preserve"> </v>
      </c>
      <c r="G1031" s="55" t="s">
        <v>2268</v>
      </c>
      <c r="H1031" s="55" t="s">
        <v>2268</v>
      </c>
      <c r="I1031" s="55" t="s">
        <v>2268</v>
      </c>
      <c r="J1031" s="54">
        <f>Calculator!AG177</f>
        <v>0</v>
      </c>
      <c r="K1031" s="55" t="s">
        <v>2268</v>
      </c>
      <c r="L1031" s="54">
        <f>Calculator!AI177</f>
        <v>0</v>
      </c>
      <c r="M1031" s="55" t="s">
        <v>2268</v>
      </c>
    </row>
    <row r="1032" spans="2:13" x14ac:dyDescent="0.25">
      <c r="B1032" s="54">
        <f>Calculator!AB178</f>
        <v>0</v>
      </c>
      <c r="C1032" s="54" t="s">
        <v>2364</v>
      </c>
      <c r="D1032" s="55" t="s">
        <v>2365</v>
      </c>
      <c r="E1032" s="55" t="s">
        <v>2268</v>
      </c>
      <c r="F1032" s="56" t="str">
        <f>_xlfn.CONCAT(Calculator!AC178," ",Calculator!AD178)</f>
        <v xml:space="preserve"> </v>
      </c>
      <c r="G1032" s="55" t="s">
        <v>2268</v>
      </c>
      <c r="H1032" s="55" t="s">
        <v>2268</v>
      </c>
      <c r="I1032" s="55" t="s">
        <v>2268</v>
      </c>
      <c r="J1032" s="54">
        <f>Calculator!AG178</f>
        <v>0</v>
      </c>
      <c r="K1032" s="55" t="s">
        <v>2268</v>
      </c>
      <c r="L1032" s="54">
        <f>Calculator!AI178</f>
        <v>0</v>
      </c>
      <c r="M1032" s="55" t="s">
        <v>2268</v>
      </c>
    </row>
    <row r="1033" spans="2:13" x14ac:dyDescent="0.25">
      <c r="B1033" s="54">
        <f>Calculator!AB179</f>
        <v>0</v>
      </c>
      <c r="C1033" s="54" t="s">
        <v>2364</v>
      </c>
      <c r="D1033" s="55" t="s">
        <v>2365</v>
      </c>
      <c r="E1033" s="55" t="s">
        <v>2268</v>
      </c>
      <c r="F1033" s="56" t="str">
        <f>_xlfn.CONCAT(Calculator!AC179," ",Calculator!AD179)</f>
        <v xml:space="preserve"> </v>
      </c>
      <c r="G1033" s="55" t="s">
        <v>2268</v>
      </c>
      <c r="H1033" s="55" t="s">
        <v>2268</v>
      </c>
      <c r="I1033" s="55" t="s">
        <v>2268</v>
      </c>
      <c r="J1033" s="54">
        <f>Calculator!AG179</f>
        <v>0</v>
      </c>
      <c r="K1033" s="55" t="s">
        <v>2268</v>
      </c>
      <c r="L1033" s="54">
        <f>Calculator!AI179</f>
        <v>0</v>
      </c>
      <c r="M1033" s="55" t="s">
        <v>2268</v>
      </c>
    </row>
    <row r="1034" spans="2:13" x14ac:dyDescent="0.25">
      <c r="B1034" s="54">
        <f>Calculator!AB180</f>
        <v>0</v>
      </c>
      <c r="C1034" s="54" t="s">
        <v>2364</v>
      </c>
      <c r="D1034" s="55" t="s">
        <v>2365</v>
      </c>
      <c r="E1034" s="55" t="s">
        <v>2268</v>
      </c>
      <c r="F1034" s="56" t="str">
        <f>_xlfn.CONCAT(Calculator!AC180," ",Calculator!AD180)</f>
        <v xml:space="preserve"> </v>
      </c>
      <c r="G1034" s="55" t="s">
        <v>2268</v>
      </c>
      <c r="H1034" s="55" t="s">
        <v>2268</v>
      </c>
      <c r="I1034" s="55" t="s">
        <v>2268</v>
      </c>
      <c r="J1034" s="54">
        <f>Calculator!AG180</f>
        <v>0</v>
      </c>
      <c r="K1034" s="55" t="s">
        <v>2268</v>
      </c>
      <c r="L1034" s="54">
        <f>Calculator!AI180</f>
        <v>0</v>
      </c>
      <c r="M1034" s="55" t="s">
        <v>2268</v>
      </c>
    </row>
    <row r="1035" spans="2:13" x14ac:dyDescent="0.25">
      <c r="B1035" s="54">
        <f>Calculator!AB181</f>
        <v>0</v>
      </c>
      <c r="C1035" s="54" t="s">
        <v>2364</v>
      </c>
      <c r="D1035" s="55" t="s">
        <v>2365</v>
      </c>
      <c r="E1035" s="55" t="s">
        <v>2268</v>
      </c>
      <c r="F1035" s="56" t="str">
        <f>_xlfn.CONCAT(Calculator!AC181," ",Calculator!AD181)</f>
        <v xml:space="preserve"> </v>
      </c>
      <c r="G1035" s="55" t="s">
        <v>2268</v>
      </c>
      <c r="H1035" s="55" t="s">
        <v>2268</v>
      </c>
      <c r="I1035" s="55" t="s">
        <v>2268</v>
      </c>
      <c r="J1035" s="54">
        <f>Calculator!AG181</f>
        <v>0</v>
      </c>
      <c r="K1035" s="55" t="s">
        <v>2268</v>
      </c>
      <c r="L1035" s="54">
        <f>Calculator!AI181</f>
        <v>0</v>
      </c>
      <c r="M1035" s="55" t="s">
        <v>2268</v>
      </c>
    </row>
    <row r="1036" spans="2:13" x14ac:dyDescent="0.25">
      <c r="B1036" s="54">
        <f>Calculator!AB182</f>
        <v>0</v>
      </c>
      <c r="C1036" s="54" t="s">
        <v>2364</v>
      </c>
      <c r="D1036" s="55" t="s">
        <v>2365</v>
      </c>
      <c r="E1036" s="55" t="s">
        <v>2268</v>
      </c>
      <c r="F1036" s="56" t="str">
        <f>_xlfn.CONCAT(Calculator!AC182," ",Calculator!AD182)</f>
        <v xml:space="preserve"> </v>
      </c>
      <c r="G1036" s="55" t="s">
        <v>2268</v>
      </c>
      <c r="H1036" s="55" t="s">
        <v>2268</v>
      </c>
      <c r="I1036" s="55" t="s">
        <v>2268</v>
      </c>
      <c r="J1036" s="54">
        <f>Calculator!AG182</f>
        <v>0</v>
      </c>
      <c r="K1036" s="55" t="s">
        <v>2268</v>
      </c>
      <c r="L1036" s="54">
        <f>Calculator!AI182</f>
        <v>0</v>
      </c>
      <c r="M1036" s="55" t="s">
        <v>2268</v>
      </c>
    </row>
    <row r="1037" spans="2:13" x14ac:dyDescent="0.25">
      <c r="B1037" s="54">
        <f>Calculator!AB183</f>
        <v>0</v>
      </c>
      <c r="C1037" s="54" t="s">
        <v>2364</v>
      </c>
      <c r="D1037" s="55" t="s">
        <v>2365</v>
      </c>
      <c r="E1037" s="55" t="s">
        <v>2268</v>
      </c>
      <c r="F1037" s="56" t="str">
        <f>_xlfn.CONCAT(Calculator!AC183," ",Calculator!AD183)</f>
        <v xml:space="preserve"> </v>
      </c>
      <c r="G1037" s="55" t="s">
        <v>2268</v>
      </c>
      <c r="H1037" s="55" t="s">
        <v>2268</v>
      </c>
      <c r="I1037" s="55" t="s">
        <v>2268</v>
      </c>
      <c r="J1037" s="54">
        <f>Calculator!AG183</f>
        <v>0</v>
      </c>
      <c r="K1037" s="55" t="s">
        <v>2268</v>
      </c>
      <c r="L1037" s="54">
        <f>Calculator!AI183</f>
        <v>0</v>
      </c>
      <c r="M1037" s="55" t="s">
        <v>2268</v>
      </c>
    </row>
    <row r="1038" spans="2:13" x14ac:dyDescent="0.25">
      <c r="B1038" s="54">
        <f>Calculator!AB184</f>
        <v>0</v>
      </c>
      <c r="C1038" s="54" t="s">
        <v>2364</v>
      </c>
      <c r="D1038" s="55" t="s">
        <v>2365</v>
      </c>
      <c r="E1038" s="55" t="s">
        <v>2268</v>
      </c>
      <c r="F1038" s="56" t="str">
        <f>_xlfn.CONCAT(Calculator!AC184," ",Calculator!AD184)</f>
        <v xml:space="preserve"> </v>
      </c>
      <c r="G1038" s="55" t="s">
        <v>2268</v>
      </c>
      <c r="H1038" s="55" t="s">
        <v>2268</v>
      </c>
      <c r="I1038" s="55" t="s">
        <v>2268</v>
      </c>
      <c r="J1038" s="54">
        <f>Calculator!AG184</f>
        <v>0</v>
      </c>
      <c r="K1038" s="55" t="s">
        <v>2268</v>
      </c>
      <c r="L1038" s="54">
        <f>Calculator!AI184</f>
        <v>0</v>
      </c>
      <c r="M1038" s="55" t="s">
        <v>2268</v>
      </c>
    </row>
    <row r="1039" spans="2:13" x14ac:dyDescent="0.25">
      <c r="B1039" s="54">
        <f>Calculator!AB185</f>
        <v>0</v>
      </c>
      <c r="C1039" s="54" t="s">
        <v>2364</v>
      </c>
      <c r="D1039" s="55" t="s">
        <v>2365</v>
      </c>
      <c r="E1039" s="55" t="s">
        <v>2268</v>
      </c>
      <c r="F1039" s="56" t="str">
        <f>_xlfn.CONCAT(Calculator!AC185," ",Calculator!AD185)</f>
        <v xml:space="preserve"> </v>
      </c>
      <c r="G1039" s="55" t="s">
        <v>2268</v>
      </c>
      <c r="H1039" s="55" t="s">
        <v>2268</v>
      </c>
      <c r="I1039" s="55" t="s">
        <v>2268</v>
      </c>
      <c r="J1039" s="54">
        <f>Calculator!AG185</f>
        <v>0</v>
      </c>
      <c r="K1039" s="55" t="s">
        <v>2268</v>
      </c>
      <c r="L1039" s="54">
        <f>Calculator!AI185</f>
        <v>0</v>
      </c>
      <c r="M1039" s="55" t="s">
        <v>2268</v>
      </c>
    </row>
    <row r="1040" spans="2:13" x14ac:dyDescent="0.25">
      <c r="B1040" s="54">
        <f>Calculator!AB186</f>
        <v>0</v>
      </c>
      <c r="C1040" s="54" t="s">
        <v>2364</v>
      </c>
      <c r="D1040" s="55" t="s">
        <v>2365</v>
      </c>
      <c r="E1040" s="55" t="s">
        <v>2268</v>
      </c>
      <c r="F1040" s="56" t="str">
        <f>_xlfn.CONCAT(Calculator!AC186," ",Calculator!AD186)</f>
        <v xml:space="preserve"> </v>
      </c>
      <c r="G1040" s="55" t="s">
        <v>2268</v>
      </c>
      <c r="H1040" s="55" t="s">
        <v>2268</v>
      </c>
      <c r="I1040" s="55" t="s">
        <v>2268</v>
      </c>
      <c r="J1040" s="54">
        <f>Calculator!AG186</f>
        <v>0</v>
      </c>
      <c r="K1040" s="55" t="s">
        <v>2268</v>
      </c>
      <c r="L1040" s="54">
        <f>Calculator!AI186</f>
        <v>0</v>
      </c>
      <c r="M1040" s="55" t="s">
        <v>2268</v>
      </c>
    </row>
    <row r="1041" spans="2:13" x14ac:dyDescent="0.25">
      <c r="B1041" s="54">
        <f>Calculator!AB187</f>
        <v>0</v>
      </c>
      <c r="C1041" s="54" t="s">
        <v>2364</v>
      </c>
      <c r="D1041" s="55" t="s">
        <v>2365</v>
      </c>
      <c r="E1041" s="55" t="s">
        <v>2268</v>
      </c>
      <c r="F1041" s="56" t="str">
        <f>_xlfn.CONCAT(Calculator!AC187," ",Calculator!AD187)</f>
        <v xml:space="preserve"> </v>
      </c>
      <c r="G1041" s="55" t="s">
        <v>2268</v>
      </c>
      <c r="H1041" s="55" t="s">
        <v>2268</v>
      </c>
      <c r="I1041" s="55" t="s">
        <v>2268</v>
      </c>
      <c r="J1041" s="54">
        <f>Calculator!AG187</f>
        <v>0</v>
      </c>
      <c r="K1041" s="55" t="s">
        <v>2268</v>
      </c>
      <c r="L1041" s="54">
        <f>Calculator!AI187</f>
        <v>0</v>
      </c>
      <c r="M1041" s="55" t="s">
        <v>2268</v>
      </c>
    </row>
    <row r="1042" spans="2:13" x14ac:dyDescent="0.25">
      <c r="B1042" s="54">
        <f>Calculator!AB188</f>
        <v>0</v>
      </c>
      <c r="C1042" s="54" t="s">
        <v>2364</v>
      </c>
      <c r="D1042" s="55" t="s">
        <v>2365</v>
      </c>
      <c r="E1042" s="55" t="s">
        <v>2268</v>
      </c>
      <c r="F1042" s="56" t="str">
        <f>_xlfn.CONCAT(Calculator!AC188," ",Calculator!AD188)</f>
        <v xml:space="preserve"> </v>
      </c>
      <c r="G1042" s="55" t="s">
        <v>2268</v>
      </c>
      <c r="H1042" s="55" t="s">
        <v>2268</v>
      </c>
      <c r="I1042" s="55" t="s">
        <v>2268</v>
      </c>
      <c r="J1042" s="54">
        <f>Calculator!AG188</f>
        <v>0</v>
      </c>
      <c r="K1042" s="55" t="s">
        <v>2268</v>
      </c>
      <c r="L1042" s="54">
        <f>Calculator!AI188</f>
        <v>0</v>
      </c>
      <c r="M1042" s="55" t="s">
        <v>2268</v>
      </c>
    </row>
    <row r="1043" spans="2:13" x14ac:dyDescent="0.25">
      <c r="B1043" s="54">
        <f>Calculator!AB189</f>
        <v>0</v>
      </c>
      <c r="C1043" s="54" t="s">
        <v>2364</v>
      </c>
      <c r="D1043" s="55" t="s">
        <v>2365</v>
      </c>
      <c r="E1043" s="55" t="s">
        <v>2268</v>
      </c>
      <c r="F1043" s="56" t="str">
        <f>_xlfn.CONCAT(Calculator!AC189," ",Calculator!AD189)</f>
        <v xml:space="preserve"> </v>
      </c>
      <c r="G1043" s="55" t="s">
        <v>2268</v>
      </c>
      <c r="H1043" s="55" t="s">
        <v>2268</v>
      </c>
      <c r="I1043" s="55" t="s">
        <v>2268</v>
      </c>
      <c r="J1043" s="54">
        <f>Calculator!AG189</f>
        <v>0</v>
      </c>
      <c r="K1043" s="55" t="s">
        <v>2268</v>
      </c>
      <c r="L1043" s="54">
        <f>Calculator!AI189</f>
        <v>0</v>
      </c>
      <c r="M1043" s="55" t="s">
        <v>2268</v>
      </c>
    </row>
    <row r="1044" spans="2:13" x14ac:dyDescent="0.25">
      <c r="B1044" s="54">
        <f>Calculator!AB190</f>
        <v>0</v>
      </c>
      <c r="C1044" s="54" t="s">
        <v>2364</v>
      </c>
      <c r="D1044" s="55" t="s">
        <v>2365</v>
      </c>
      <c r="E1044" s="55" t="s">
        <v>2268</v>
      </c>
      <c r="F1044" s="56" t="str">
        <f>_xlfn.CONCAT(Calculator!AC190," ",Calculator!AD190)</f>
        <v xml:space="preserve"> </v>
      </c>
      <c r="G1044" s="55" t="s">
        <v>2268</v>
      </c>
      <c r="H1044" s="55" t="s">
        <v>2268</v>
      </c>
      <c r="I1044" s="55" t="s">
        <v>2268</v>
      </c>
      <c r="J1044" s="54">
        <f>Calculator!AG190</f>
        <v>0</v>
      </c>
      <c r="K1044" s="55" t="s">
        <v>2268</v>
      </c>
      <c r="L1044" s="54">
        <f>Calculator!AI190</f>
        <v>0</v>
      </c>
      <c r="M1044" s="55" t="s">
        <v>2268</v>
      </c>
    </row>
    <row r="1045" spans="2:13" x14ac:dyDescent="0.25">
      <c r="B1045" s="54">
        <f>Calculator!AB191</f>
        <v>0</v>
      </c>
      <c r="C1045" s="54" t="s">
        <v>2364</v>
      </c>
      <c r="D1045" s="55" t="s">
        <v>2365</v>
      </c>
      <c r="E1045" s="55" t="s">
        <v>2268</v>
      </c>
      <c r="F1045" s="56" t="str">
        <f>_xlfn.CONCAT(Calculator!AC191," ",Calculator!AD191)</f>
        <v xml:space="preserve"> </v>
      </c>
      <c r="G1045" s="55" t="s">
        <v>2268</v>
      </c>
      <c r="H1045" s="55" t="s">
        <v>2268</v>
      </c>
      <c r="I1045" s="55" t="s">
        <v>2268</v>
      </c>
      <c r="J1045" s="54">
        <f>Calculator!AG191</f>
        <v>0</v>
      </c>
      <c r="K1045" s="55" t="s">
        <v>2268</v>
      </c>
      <c r="L1045" s="54">
        <f>Calculator!AI191</f>
        <v>0</v>
      </c>
      <c r="M1045" s="55" t="s">
        <v>2268</v>
      </c>
    </row>
    <row r="1046" spans="2:13" x14ac:dyDescent="0.25">
      <c r="B1046" s="54">
        <f>Calculator!AB192</f>
        <v>0</v>
      </c>
      <c r="C1046" s="54" t="s">
        <v>2364</v>
      </c>
      <c r="D1046" s="55" t="s">
        <v>2365</v>
      </c>
      <c r="E1046" s="55" t="s">
        <v>2268</v>
      </c>
      <c r="F1046" s="56" t="str">
        <f>_xlfn.CONCAT(Calculator!AC192," ",Calculator!AD192)</f>
        <v xml:space="preserve"> </v>
      </c>
      <c r="G1046" s="55" t="s">
        <v>2268</v>
      </c>
      <c r="H1046" s="55" t="s">
        <v>2268</v>
      </c>
      <c r="I1046" s="55" t="s">
        <v>2268</v>
      </c>
      <c r="J1046" s="54">
        <f>Calculator!AG192</f>
        <v>0</v>
      </c>
      <c r="K1046" s="55" t="s">
        <v>2268</v>
      </c>
      <c r="L1046" s="54">
        <f>Calculator!AI192</f>
        <v>0</v>
      </c>
      <c r="M1046" s="55" t="s">
        <v>2268</v>
      </c>
    </row>
    <row r="1047" spans="2:13" x14ac:dyDescent="0.25">
      <c r="B1047" s="54">
        <f>Calculator!AB193</f>
        <v>0</v>
      </c>
      <c r="C1047" s="54" t="s">
        <v>2364</v>
      </c>
      <c r="D1047" s="55" t="s">
        <v>2365</v>
      </c>
      <c r="E1047" s="55" t="s">
        <v>2268</v>
      </c>
      <c r="F1047" s="56" t="str">
        <f>_xlfn.CONCAT(Calculator!AC193," ",Calculator!AD193)</f>
        <v xml:space="preserve"> </v>
      </c>
      <c r="G1047" s="55" t="s">
        <v>2268</v>
      </c>
      <c r="H1047" s="55" t="s">
        <v>2268</v>
      </c>
      <c r="I1047" s="55" t="s">
        <v>2268</v>
      </c>
      <c r="J1047" s="54">
        <f>Calculator!AG193</f>
        <v>0</v>
      </c>
      <c r="K1047" s="55" t="s">
        <v>2268</v>
      </c>
      <c r="L1047" s="54">
        <f>Calculator!AI193</f>
        <v>0</v>
      </c>
      <c r="M1047" s="55" t="s">
        <v>2268</v>
      </c>
    </row>
    <row r="1048" spans="2:13" x14ac:dyDescent="0.25">
      <c r="B1048" s="54">
        <f>Calculator!AB194</f>
        <v>0</v>
      </c>
      <c r="C1048" s="54" t="s">
        <v>2364</v>
      </c>
      <c r="D1048" s="55" t="s">
        <v>2365</v>
      </c>
      <c r="E1048" s="55" t="s">
        <v>2268</v>
      </c>
      <c r="F1048" s="56" t="str">
        <f>_xlfn.CONCAT(Calculator!AC194," ",Calculator!AD194)</f>
        <v xml:space="preserve"> </v>
      </c>
      <c r="G1048" s="55" t="s">
        <v>2268</v>
      </c>
      <c r="H1048" s="55" t="s">
        <v>2268</v>
      </c>
      <c r="I1048" s="55" t="s">
        <v>2268</v>
      </c>
      <c r="J1048" s="54">
        <f>Calculator!AG194</f>
        <v>0</v>
      </c>
      <c r="K1048" s="55" t="s">
        <v>2268</v>
      </c>
      <c r="L1048" s="54">
        <f>Calculator!AI194</f>
        <v>0</v>
      </c>
      <c r="M1048" s="55" t="s">
        <v>2268</v>
      </c>
    </row>
    <row r="1049" spans="2:13" x14ac:dyDescent="0.25">
      <c r="B1049" s="54">
        <f>Calculator!AB195</f>
        <v>0</v>
      </c>
      <c r="C1049" s="54" t="s">
        <v>2364</v>
      </c>
      <c r="D1049" s="55" t="s">
        <v>2365</v>
      </c>
      <c r="E1049" s="55" t="s">
        <v>2268</v>
      </c>
      <c r="F1049" s="56" t="str">
        <f>_xlfn.CONCAT(Calculator!AC195," ",Calculator!AD195)</f>
        <v xml:space="preserve"> </v>
      </c>
      <c r="G1049" s="55" t="s">
        <v>2268</v>
      </c>
      <c r="H1049" s="55" t="s">
        <v>2268</v>
      </c>
      <c r="I1049" s="55" t="s">
        <v>2268</v>
      </c>
      <c r="J1049" s="54">
        <f>Calculator!AG195</f>
        <v>0</v>
      </c>
      <c r="K1049" s="55" t="s">
        <v>2268</v>
      </c>
      <c r="L1049" s="54">
        <f>Calculator!AI195</f>
        <v>0</v>
      </c>
      <c r="M1049" s="55" t="s">
        <v>2268</v>
      </c>
    </row>
    <row r="1050" spans="2:13" x14ac:dyDescent="0.25">
      <c r="B1050" s="54">
        <f>Calculator!AB196</f>
        <v>0</v>
      </c>
      <c r="C1050" s="54" t="s">
        <v>2364</v>
      </c>
      <c r="D1050" s="55" t="s">
        <v>2365</v>
      </c>
      <c r="E1050" s="55" t="s">
        <v>2268</v>
      </c>
      <c r="F1050" s="56" t="str">
        <f>_xlfn.CONCAT(Calculator!AC196," ",Calculator!AD196)</f>
        <v xml:space="preserve"> </v>
      </c>
      <c r="G1050" s="55" t="s">
        <v>2268</v>
      </c>
      <c r="H1050" s="55" t="s">
        <v>2268</v>
      </c>
      <c r="I1050" s="55" t="s">
        <v>2268</v>
      </c>
      <c r="J1050" s="54">
        <f>Calculator!AG196</f>
        <v>0</v>
      </c>
      <c r="K1050" s="55" t="s">
        <v>2268</v>
      </c>
      <c r="L1050" s="54">
        <f>Calculator!AI196</f>
        <v>0</v>
      </c>
      <c r="M1050" s="55" t="s">
        <v>2268</v>
      </c>
    </row>
    <row r="1051" spans="2:13" x14ac:dyDescent="0.25">
      <c r="B1051" s="54">
        <f>Calculator!AB197</f>
        <v>0</v>
      </c>
      <c r="C1051" s="54" t="s">
        <v>2364</v>
      </c>
      <c r="D1051" s="55" t="s">
        <v>2365</v>
      </c>
      <c r="E1051" s="55" t="s">
        <v>2268</v>
      </c>
      <c r="F1051" s="56" t="str">
        <f>_xlfn.CONCAT(Calculator!AC197," ",Calculator!AD197)</f>
        <v xml:space="preserve"> </v>
      </c>
      <c r="G1051" s="55" t="s">
        <v>2268</v>
      </c>
      <c r="H1051" s="55" t="s">
        <v>2268</v>
      </c>
      <c r="I1051" s="55" t="s">
        <v>2268</v>
      </c>
      <c r="J1051" s="54">
        <f>Calculator!AG197</f>
        <v>0</v>
      </c>
      <c r="K1051" s="55" t="s">
        <v>2268</v>
      </c>
      <c r="L1051" s="54">
        <f>Calculator!AI197</f>
        <v>0</v>
      </c>
      <c r="M1051" s="55" t="s">
        <v>2268</v>
      </c>
    </row>
    <row r="1052" spans="2:13" x14ac:dyDescent="0.25">
      <c r="B1052" s="54">
        <f>Calculator!AB198</f>
        <v>0</v>
      </c>
      <c r="C1052" s="54" t="s">
        <v>2364</v>
      </c>
      <c r="D1052" s="55" t="s">
        <v>2365</v>
      </c>
      <c r="E1052" s="55" t="s">
        <v>2268</v>
      </c>
      <c r="F1052" s="56" t="str">
        <f>_xlfn.CONCAT(Calculator!AC198," ",Calculator!AD198)</f>
        <v xml:space="preserve"> </v>
      </c>
      <c r="G1052" s="55" t="s">
        <v>2268</v>
      </c>
      <c r="H1052" s="55" t="s">
        <v>2268</v>
      </c>
      <c r="I1052" s="55" t="s">
        <v>2268</v>
      </c>
      <c r="J1052" s="54">
        <f>Calculator!AG198</f>
        <v>0</v>
      </c>
      <c r="K1052" s="55" t="s">
        <v>2268</v>
      </c>
      <c r="L1052" s="54">
        <f>Calculator!AI198</f>
        <v>0</v>
      </c>
      <c r="M1052" s="55" t="s">
        <v>2268</v>
      </c>
    </row>
    <row r="1053" spans="2:13" x14ac:dyDescent="0.25">
      <c r="B1053" s="54">
        <f>Calculator!AB199</f>
        <v>0</v>
      </c>
      <c r="C1053" s="54" t="s">
        <v>2364</v>
      </c>
      <c r="D1053" s="55" t="s">
        <v>2365</v>
      </c>
      <c r="E1053" s="55" t="s">
        <v>2268</v>
      </c>
      <c r="F1053" s="56" t="str">
        <f>_xlfn.CONCAT(Calculator!AC199," ",Calculator!AD199)</f>
        <v xml:space="preserve"> </v>
      </c>
      <c r="G1053" s="55" t="s">
        <v>2268</v>
      </c>
      <c r="H1053" s="55" t="s">
        <v>2268</v>
      </c>
      <c r="I1053" s="55" t="s">
        <v>2268</v>
      </c>
      <c r="J1053" s="54">
        <f>Calculator!AG199</f>
        <v>0</v>
      </c>
      <c r="K1053" s="55" t="s">
        <v>2268</v>
      </c>
      <c r="L1053" s="54">
        <f>Calculator!AI199</f>
        <v>0</v>
      </c>
      <c r="M1053" s="55" t="s">
        <v>2268</v>
      </c>
    </row>
    <row r="1054" spans="2:13" x14ac:dyDescent="0.25">
      <c r="B1054" s="54">
        <f>Calculator!AB200</f>
        <v>0</v>
      </c>
      <c r="C1054" s="54" t="s">
        <v>2364</v>
      </c>
      <c r="D1054" s="55" t="s">
        <v>2365</v>
      </c>
      <c r="E1054" s="55" t="s">
        <v>2268</v>
      </c>
      <c r="F1054" s="56" t="str">
        <f>_xlfn.CONCAT(Calculator!AC200," ",Calculator!AD200)</f>
        <v xml:space="preserve"> </v>
      </c>
      <c r="G1054" s="55" t="s">
        <v>2268</v>
      </c>
      <c r="H1054" s="55" t="s">
        <v>2268</v>
      </c>
      <c r="I1054" s="55" t="s">
        <v>2268</v>
      </c>
      <c r="J1054" s="54">
        <f>Calculator!AG200</f>
        <v>0</v>
      </c>
      <c r="K1054" s="55" t="s">
        <v>2268</v>
      </c>
      <c r="L1054" s="54">
        <f>Calculator!AI200</f>
        <v>0</v>
      </c>
      <c r="M1054" s="55" t="s">
        <v>2268</v>
      </c>
    </row>
    <row r="1055" spans="2:13" x14ac:dyDescent="0.25">
      <c r="B1055" s="54">
        <f>Calculator!AB201</f>
        <v>0</v>
      </c>
      <c r="C1055" s="54" t="s">
        <v>2364</v>
      </c>
      <c r="D1055" s="55" t="s">
        <v>2365</v>
      </c>
      <c r="E1055" s="55" t="s">
        <v>2268</v>
      </c>
      <c r="F1055" s="56" t="str">
        <f>_xlfn.CONCAT(Calculator!AC201," ",Calculator!AD201)</f>
        <v xml:space="preserve"> </v>
      </c>
      <c r="G1055" s="55" t="s">
        <v>2268</v>
      </c>
      <c r="H1055" s="55" t="s">
        <v>2268</v>
      </c>
      <c r="I1055" s="55" t="s">
        <v>2268</v>
      </c>
      <c r="J1055" s="54">
        <f>Calculator!AG201</f>
        <v>0</v>
      </c>
      <c r="K1055" s="55" t="s">
        <v>2268</v>
      </c>
      <c r="L1055" s="54">
        <f>Calculator!AI201</f>
        <v>0</v>
      </c>
      <c r="M1055" s="55" t="s">
        <v>2268</v>
      </c>
    </row>
    <row r="1056" spans="2:13" x14ac:dyDescent="0.25">
      <c r="B1056" s="54">
        <f>Calculator!AB202</f>
        <v>0</v>
      </c>
      <c r="C1056" s="54" t="s">
        <v>2364</v>
      </c>
      <c r="D1056" s="55" t="s">
        <v>2365</v>
      </c>
      <c r="E1056" s="55" t="s">
        <v>2268</v>
      </c>
      <c r="F1056" s="56" t="str">
        <f>_xlfn.CONCAT(Calculator!AC202," ",Calculator!AD202)</f>
        <v xml:space="preserve"> </v>
      </c>
      <c r="G1056" s="55" t="s">
        <v>2268</v>
      </c>
      <c r="H1056" s="55" t="s">
        <v>2268</v>
      </c>
      <c r="I1056" s="55" t="s">
        <v>2268</v>
      </c>
      <c r="J1056" s="54">
        <f>Calculator!AG202</f>
        <v>0</v>
      </c>
      <c r="K1056" s="55" t="s">
        <v>2268</v>
      </c>
      <c r="L1056" s="54">
        <f>Calculator!AI202</f>
        <v>0</v>
      </c>
      <c r="M1056" s="55" t="s">
        <v>2268</v>
      </c>
    </row>
    <row r="1057" spans="2:13" x14ac:dyDescent="0.25">
      <c r="B1057" s="54">
        <f>Calculator!AB203</f>
        <v>0</v>
      </c>
      <c r="C1057" s="54" t="s">
        <v>2364</v>
      </c>
      <c r="D1057" s="55" t="s">
        <v>2365</v>
      </c>
      <c r="E1057" s="55" t="s">
        <v>2268</v>
      </c>
      <c r="F1057" s="56" t="str">
        <f>_xlfn.CONCAT(Calculator!AC203," ",Calculator!AD203)</f>
        <v xml:space="preserve"> </v>
      </c>
      <c r="G1057" s="55" t="s">
        <v>2268</v>
      </c>
      <c r="H1057" s="55" t="s">
        <v>2268</v>
      </c>
      <c r="I1057" s="55" t="s">
        <v>2268</v>
      </c>
      <c r="J1057" s="54">
        <f>Calculator!AG203</f>
        <v>0</v>
      </c>
      <c r="K1057" s="55" t="s">
        <v>2268</v>
      </c>
      <c r="L1057" s="54">
        <f>Calculator!AI203</f>
        <v>0</v>
      </c>
      <c r="M1057" s="55" t="s">
        <v>2268</v>
      </c>
    </row>
    <row r="1058" spans="2:13" x14ac:dyDescent="0.25">
      <c r="B1058" s="54">
        <f>Calculator!AB204</f>
        <v>0</v>
      </c>
      <c r="C1058" s="54" t="s">
        <v>2364</v>
      </c>
      <c r="D1058" s="55" t="s">
        <v>2365</v>
      </c>
      <c r="E1058" s="55" t="s">
        <v>2268</v>
      </c>
      <c r="F1058" s="56" t="str">
        <f>_xlfn.CONCAT(Calculator!AC204," ",Calculator!AD204)</f>
        <v xml:space="preserve"> </v>
      </c>
      <c r="G1058" s="55" t="s">
        <v>2268</v>
      </c>
      <c r="H1058" s="55" t="s">
        <v>2268</v>
      </c>
      <c r="I1058" s="55" t="s">
        <v>2268</v>
      </c>
      <c r="J1058" s="54">
        <f>Calculator!AG204</f>
        <v>0</v>
      </c>
      <c r="K1058" s="55" t="s">
        <v>2268</v>
      </c>
      <c r="L1058" s="54">
        <f>Calculator!AI204</f>
        <v>0</v>
      </c>
      <c r="M1058" s="55" t="s">
        <v>2268</v>
      </c>
    </row>
    <row r="1059" spans="2:13" x14ac:dyDescent="0.25">
      <c r="B1059" s="54">
        <f>Calculator!AB205</f>
        <v>0</v>
      </c>
      <c r="C1059" s="54" t="s">
        <v>2364</v>
      </c>
      <c r="D1059" s="55" t="s">
        <v>2365</v>
      </c>
      <c r="E1059" s="55" t="s">
        <v>2268</v>
      </c>
      <c r="F1059" s="56" t="str">
        <f>_xlfn.CONCAT(Calculator!AC205," ",Calculator!AD205)</f>
        <v xml:space="preserve"> </v>
      </c>
      <c r="G1059" s="55" t="s">
        <v>2268</v>
      </c>
      <c r="H1059" s="55" t="s">
        <v>2268</v>
      </c>
      <c r="I1059" s="55" t="s">
        <v>2268</v>
      </c>
      <c r="J1059" s="54">
        <f>Calculator!AG205</f>
        <v>0</v>
      </c>
      <c r="K1059" s="55" t="s">
        <v>2268</v>
      </c>
      <c r="L1059" s="54">
        <f>Calculator!AI205</f>
        <v>0</v>
      </c>
      <c r="M1059" s="55" t="s">
        <v>2268</v>
      </c>
    </row>
    <row r="1060" spans="2:13" x14ac:dyDescent="0.25">
      <c r="B1060" s="54">
        <f>Calculator!AB206</f>
        <v>0</v>
      </c>
      <c r="C1060" s="54" t="s">
        <v>2364</v>
      </c>
      <c r="D1060" s="55" t="s">
        <v>2365</v>
      </c>
      <c r="E1060" s="55" t="s">
        <v>2268</v>
      </c>
      <c r="F1060" s="56" t="str">
        <f>_xlfn.CONCAT(Calculator!AC206," ",Calculator!AD206)</f>
        <v xml:space="preserve"> </v>
      </c>
      <c r="G1060" s="55" t="s">
        <v>2268</v>
      </c>
      <c r="H1060" s="55" t="s">
        <v>2268</v>
      </c>
      <c r="I1060" s="55" t="s">
        <v>2268</v>
      </c>
      <c r="J1060" s="54">
        <f>Calculator!AG206</f>
        <v>0</v>
      </c>
      <c r="K1060" s="55" t="s">
        <v>2268</v>
      </c>
      <c r="L1060" s="54">
        <f>Calculator!AI206</f>
        <v>0</v>
      </c>
      <c r="M1060" s="55" t="s">
        <v>2268</v>
      </c>
    </row>
    <row r="1061" spans="2:13" x14ac:dyDescent="0.25">
      <c r="B1061" s="54">
        <f>Calculator!AB207</f>
        <v>0</v>
      </c>
      <c r="C1061" s="54" t="s">
        <v>2364</v>
      </c>
      <c r="D1061" s="55" t="s">
        <v>2365</v>
      </c>
      <c r="E1061" s="55" t="s">
        <v>2268</v>
      </c>
      <c r="F1061" s="56" t="str">
        <f>_xlfn.CONCAT(Calculator!AC207," ",Calculator!AD207)</f>
        <v xml:space="preserve"> </v>
      </c>
      <c r="G1061" s="55" t="s">
        <v>2268</v>
      </c>
      <c r="H1061" s="55" t="s">
        <v>2268</v>
      </c>
      <c r="I1061" s="55" t="s">
        <v>2268</v>
      </c>
      <c r="J1061" s="54">
        <f>Calculator!AG207</f>
        <v>0</v>
      </c>
      <c r="K1061" s="55" t="s">
        <v>2268</v>
      </c>
      <c r="L1061" s="54">
        <f>Calculator!AI207</f>
        <v>0</v>
      </c>
      <c r="M1061" s="55" t="s">
        <v>2268</v>
      </c>
    </row>
    <row r="1062" spans="2:13" x14ac:dyDescent="0.25">
      <c r="B1062" s="54">
        <f>Calculator!AB208</f>
        <v>0</v>
      </c>
      <c r="C1062" s="54" t="s">
        <v>2364</v>
      </c>
      <c r="D1062" s="55" t="s">
        <v>2365</v>
      </c>
      <c r="E1062" s="55" t="s">
        <v>2268</v>
      </c>
      <c r="F1062" s="56" t="str">
        <f>_xlfn.CONCAT(Calculator!AC208," ",Calculator!AD208)</f>
        <v xml:space="preserve"> </v>
      </c>
      <c r="G1062" s="55" t="s">
        <v>2268</v>
      </c>
      <c r="H1062" s="55" t="s">
        <v>2268</v>
      </c>
      <c r="I1062" s="55" t="s">
        <v>2268</v>
      </c>
      <c r="J1062" s="54">
        <f>Calculator!AG208</f>
        <v>0</v>
      </c>
      <c r="K1062" s="55" t="s">
        <v>2268</v>
      </c>
      <c r="L1062" s="54">
        <f>Calculator!AI208</f>
        <v>0</v>
      </c>
      <c r="M1062" s="55" t="s">
        <v>2268</v>
      </c>
    </row>
    <row r="1063" spans="2:13" x14ac:dyDescent="0.25">
      <c r="B1063" s="54">
        <f>Calculator!AB209</f>
        <v>0</v>
      </c>
      <c r="C1063" s="54" t="s">
        <v>2364</v>
      </c>
      <c r="D1063" s="55" t="s">
        <v>2365</v>
      </c>
      <c r="E1063" s="55" t="s">
        <v>2268</v>
      </c>
      <c r="F1063" s="56" t="str">
        <f>_xlfn.CONCAT(Calculator!AC209," ",Calculator!AD209)</f>
        <v xml:space="preserve"> </v>
      </c>
      <c r="G1063" s="55" t="s">
        <v>2268</v>
      </c>
      <c r="H1063" s="55" t="s">
        <v>2268</v>
      </c>
      <c r="I1063" s="55" t="s">
        <v>2268</v>
      </c>
      <c r="J1063" s="54">
        <f>Calculator!AG209</f>
        <v>0</v>
      </c>
      <c r="K1063" s="55" t="s">
        <v>2268</v>
      </c>
      <c r="L1063" s="54">
        <f>Calculator!AI209</f>
        <v>0</v>
      </c>
      <c r="M1063" s="55" t="s">
        <v>2268</v>
      </c>
    </row>
    <row r="1064" spans="2:13" x14ac:dyDescent="0.25">
      <c r="B1064" s="54">
        <f>Calculator!AB210</f>
        <v>0</v>
      </c>
      <c r="C1064" s="54" t="s">
        <v>2364</v>
      </c>
      <c r="D1064" s="55" t="s">
        <v>2365</v>
      </c>
      <c r="E1064" s="55" t="s">
        <v>2268</v>
      </c>
      <c r="F1064" s="56" t="str">
        <f>_xlfn.CONCAT(Calculator!AC210," ",Calculator!AD210)</f>
        <v xml:space="preserve"> </v>
      </c>
      <c r="G1064" s="55" t="s">
        <v>2268</v>
      </c>
      <c r="H1064" s="55" t="s">
        <v>2268</v>
      </c>
      <c r="I1064" s="55" t="s">
        <v>2268</v>
      </c>
      <c r="J1064" s="54">
        <f>Calculator!AG210</f>
        <v>0</v>
      </c>
      <c r="K1064" s="55" t="s">
        <v>2268</v>
      </c>
      <c r="L1064" s="54">
        <f>Calculator!AI210</f>
        <v>0</v>
      </c>
      <c r="M1064" s="55" t="s">
        <v>2268</v>
      </c>
    </row>
    <row r="1065" spans="2:13" x14ac:dyDescent="0.25">
      <c r="B1065" s="54">
        <f>Calculator!AB211</f>
        <v>0</v>
      </c>
      <c r="C1065" s="54" t="s">
        <v>2364</v>
      </c>
      <c r="D1065" s="55" t="s">
        <v>2365</v>
      </c>
      <c r="E1065" s="55" t="s">
        <v>2268</v>
      </c>
      <c r="F1065" s="56" t="str">
        <f>_xlfn.CONCAT(Calculator!AC211," ",Calculator!AD211)</f>
        <v xml:space="preserve"> </v>
      </c>
      <c r="G1065" s="55" t="s">
        <v>2268</v>
      </c>
      <c r="H1065" s="55" t="s">
        <v>2268</v>
      </c>
      <c r="I1065" s="55" t="s">
        <v>2268</v>
      </c>
      <c r="J1065" s="54">
        <f>Calculator!AG211</f>
        <v>0</v>
      </c>
      <c r="K1065" s="55" t="s">
        <v>2268</v>
      </c>
      <c r="L1065" s="54">
        <f>Calculator!AI211</f>
        <v>0</v>
      </c>
      <c r="M1065" s="55" t="s">
        <v>2268</v>
      </c>
    </row>
    <row r="1066" spans="2:13" x14ac:dyDescent="0.25">
      <c r="B1066" s="54">
        <f>Calculator!AB212</f>
        <v>0</v>
      </c>
      <c r="C1066" s="54" t="s">
        <v>2364</v>
      </c>
      <c r="D1066" s="55" t="s">
        <v>2365</v>
      </c>
      <c r="E1066" s="55" t="s">
        <v>2268</v>
      </c>
      <c r="F1066" s="56" t="str">
        <f>_xlfn.CONCAT(Calculator!AC212," ",Calculator!AD212)</f>
        <v xml:space="preserve"> </v>
      </c>
      <c r="G1066" s="55" t="s">
        <v>2268</v>
      </c>
      <c r="H1066" s="55" t="s">
        <v>2268</v>
      </c>
      <c r="I1066" s="55" t="s">
        <v>2268</v>
      </c>
      <c r="J1066" s="54">
        <f>Calculator!AG212</f>
        <v>0</v>
      </c>
      <c r="K1066" s="55" t="s">
        <v>2268</v>
      </c>
      <c r="L1066" s="54">
        <f>Calculator!AI212</f>
        <v>0</v>
      </c>
      <c r="M1066" s="55" t="s">
        <v>2268</v>
      </c>
    </row>
    <row r="1067" spans="2:13" x14ac:dyDescent="0.25">
      <c r="B1067" s="54">
        <f>Calculator!AB213</f>
        <v>0</v>
      </c>
      <c r="C1067" s="54" t="s">
        <v>2364</v>
      </c>
      <c r="D1067" s="55" t="s">
        <v>2365</v>
      </c>
      <c r="E1067" s="55" t="s">
        <v>2268</v>
      </c>
      <c r="F1067" s="56" t="str">
        <f>_xlfn.CONCAT(Calculator!AC213," ",Calculator!AD213)</f>
        <v xml:space="preserve"> </v>
      </c>
      <c r="G1067" s="55" t="s">
        <v>2268</v>
      </c>
      <c r="H1067" s="55" t="s">
        <v>2268</v>
      </c>
      <c r="I1067" s="55" t="s">
        <v>2268</v>
      </c>
      <c r="J1067" s="54">
        <f>Calculator!AG213</f>
        <v>0</v>
      </c>
      <c r="K1067" s="55" t="s">
        <v>2268</v>
      </c>
      <c r="L1067" s="54">
        <f>Calculator!AI213</f>
        <v>0</v>
      </c>
      <c r="M1067" s="55" t="s">
        <v>2268</v>
      </c>
    </row>
    <row r="1068" spans="2:13" x14ac:dyDescent="0.25">
      <c r="B1068" s="54">
        <f>Calculator!AB214</f>
        <v>0</v>
      </c>
      <c r="C1068" s="54" t="s">
        <v>2364</v>
      </c>
      <c r="D1068" s="55" t="s">
        <v>2365</v>
      </c>
      <c r="E1068" s="55" t="s">
        <v>2268</v>
      </c>
      <c r="F1068" s="56" t="str">
        <f>_xlfn.CONCAT(Calculator!AC214," ",Calculator!AD214)</f>
        <v xml:space="preserve"> </v>
      </c>
      <c r="G1068" s="55" t="s">
        <v>2268</v>
      </c>
      <c r="H1068" s="55" t="s">
        <v>2268</v>
      </c>
      <c r="I1068" s="55" t="s">
        <v>2268</v>
      </c>
      <c r="J1068" s="54">
        <f>Calculator!AG214</f>
        <v>0</v>
      </c>
      <c r="K1068" s="55" t="s">
        <v>2268</v>
      </c>
      <c r="L1068" s="54">
        <f>Calculator!AI214</f>
        <v>0</v>
      </c>
      <c r="M1068" s="55" t="s">
        <v>2268</v>
      </c>
    </row>
    <row r="1069" spans="2:13" x14ac:dyDescent="0.25">
      <c r="B1069" s="54">
        <f>Calculator!AB215</f>
        <v>0</v>
      </c>
      <c r="C1069" s="54" t="s">
        <v>2364</v>
      </c>
      <c r="D1069" s="55" t="s">
        <v>2365</v>
      </c>
      <c r="E1069" s="55" t="s">
        <v>2268</v>
      </c>
      <c r="F1069" s="56" t="str">
        <f>_xlfn.CONCAT(Calculator!AC215," ",Calculator!AD215)</f>
        <v xml:space="preserve"> </v>
      </c>
      <c r="G1069" s="55" t="s">
        <v>2268</v>
      </c>
      <c r="H1069" s="55" t="s">
        <v>2268</v>
      </c>
      <c r="I1069" s="55" t="s">
        <v>2268</v>
      </c>
      <c r="J1069" s="54">
        <f>Calculator!AG215</f>
        <v>0</v>
      </c>
      <c r="K1069" s="55" t="s">
        <v>2268</v>
      </c>
      <c r="L1069" s="54">
        <f>Calculator!AI215</f>
        <v>0</v>
      </c>
      <c r="M1069" s="55" t="s">
        <v>2268</v>
      </c>
    </row>
    <row r="1070" spans="2:13" x14ac:dyDescent="0.25">
      <c r="B1070" s="54">
        <f>Calculator!AB216</f>
        <v>0</v>
      </c>
      <c r="C1070" s="54" t="s">
        <v>2364</v>
      </c>
      <c r="D1070" s="55" t="s">
        <v>2365</v>
      </c>
      <c r="E1070" s="55" t="s">
        <v>2268</v>
      </c>
      <c r="F1070" s="56" t="str">
        <f>_xlfn.CONCAT(Calculator!AC216," ",Calculator!AD216)</f>
        <v xml:space="preserve"> </v>
      </c>
      <c r="G1070" s="55" t="s">
        <v>2268</v>
      </c>
      <c r="H1070" s="55" t="s">
        <v>2268</v>
      </c>
      <c r="I1070" s="55" t="s">
        <v>2268</v>
      </c>
      <c r="J1070" s="54">
        <f>Calculator!AG216</f>
        <v>0</v>
      </c>
      <c r="K1070" s="55" t="s">
        <v>2268</v>
      </c>
      <c r="L1070" s="54">
        <f>Calculator!AI216</f>
        <v>0</v>
      </c>
      <c r="M1070" s="55" t="s">
        <v>2268</v>
      </c>
    </row>
    <row r="1071" spans="2:13" x14ac:dyDescent="0.25">
      <c r="B1071" s="54">
        <f>Calculator!AB217</f>
        <v>0</v>
      </c>
      <c r="C1071" s="54" t="s">
        <v>2364</v>
      </c>
      <c r="D1071" s="55" t="s">
        <v>2365</v>
      </c>
      <c r="E1071" s="55" t="s">
        <v>2268</v>
      </c>
      <c r="F1071" s="56" t="str">
        <f>_xlfn.CONCAT(Calculator!AC217," ",Calculator!AD217)</f>
        <v xml:space="preserve"> </v>
      </c>
      <c r="G1071" s="55" t="s">
        <v>2268</v>
      </c>
      <c r="H1071" s="55" t="s">
        <v>2268</v>
      </c>
      <c r="I1071" s="55" t="s">
        <v>2268</v>
      </c>
      <c r="J1071" s="54">
        <f>Calculator!AG217</f>
        <v>0</v>
      </c>
      <c r="K1071" s="55" t="s">
        <v>2268</v>
      </c>
      <c r="L1071" s="54">
        <f>Calculator!AI217</f>
        <v>0</v>
      </c>
      <c r="M1071" s="55" t="s">
        <v>2268</v>
      </c>
    </row>
    <row r="1072" spans="2:13" x14ac:dyDescent="0.25">
      <c r="B1072" s="54">
        <f>Calculator!AB218</f>
        <v>0</v>
      </c>
      <c r="C1072" s="54" t="s">
        <v>2364</v>
      </c>
      <c r="D1072" s="55" t="s">
        <v>2365</v>
      </c>
      <c r="E1072" s="55" t="s">
        <v>2268</v>
      </c>
      <c r="F1072" s="56" t="str">
        <f>_xlfn.CONCAT(Calculator!AC218," ",Calculator!AD218)</f>
        <v xml:space="preserve"> </v>
      </c>
      <c r="G1072" s="55" t="s">
        <v>2268</v>
      </c>
      <c r="H1072" s="55" t="s">
        <v>2268</v>
      </c>
      <c r="I1072" s="55" t="s">
        <v>2268</v>
      </c>
      <c r="J1072" s="54">
        <f>Calculator!AG218</f>
        <v>0</v>
      </c>
      <c r="K1072" s="55" t="s">
        <v>2268</v>
      </c>
      <c r="L1072" s="54">
        <f>Calculator!AI218</f>
        <v>0</v>
      </c>
      <c r="M1072" s="55" t="s">
        <v>2268</v>
      </c>
    </row>
    <row r="1073" spans="2:13" x14ac:dyDescent="0.25">
      <c r="B1073" s="54">
        <f>Calculator!AB219</f>
        <v>0</v>
      </c>
      <c r="C1073" s="54" t="s">
        <v>2364</v>
      </c>
      <c r="D1073" s="55" t="s">
        <v>2365</v>
      </c>
      <c r="E1073" s="55" t="s">
        <v>2268</v>
      </c>
      <c r="F1073" s="56" t="str">
        <f>_xlfn.CONCAT(Calculator!AC219," ",Calculator!AD219)</f>
        <v xml:space="preserve"> </v>
      </c>
      <c r="G1073" s="55" t="s">
        <v>2268</v>
      </c>
      <c r="H1073" s="55" t="s">
        <v>2268</v>
      </c>
      <c r="I1073" s="55" t="s">
        <v>2268</v>
      </c>
      <c r="J1073" s="54">
        <f>Calculator!AG219</f>
        <v>0</v>
      </c>
      <c r="K1073" s="55" t="s">
        <v>2268</v>
      </c>
      <c r="L1073" s="54">
        <f>Calculator!AI219</f>
        <v>0</v>
      </c>
      <c r="M1073" s="55" t="s">
        <v>2268</v>
      </c>
    </row>
    <row r="1074" spans="2:13" x14ac:dyDescent="0.25">
      <c r="B1074" s="54">
        <f>Calculator!AB220</f>
        <v>0</v>
      </c>
      <c r="C1074" s="54" t="s">
        <v>2364</v>
      </c>
      <c r="D1074" s="55" t="s">
        <v>2365</v>
      </c>
      <c r="E1074" s="55" t="s">
        <v>2268</v>
      </c>
      <c r="F1074" s="56" t="str">
        <f>_xlfn.CONCAT(Calculator!AC220," ",Calculator!AD220)</f>
        <v xml:space="preserve"> </v>
      </c>
      <c r="G1074" s="55" t="s">
        <v>2268</v>
      </c>
      <c r="H1074" s="55" t="s">
        <v>2268</v>
      </c>
      <c r="I1074" s="55" t="s">
        <v>2268</v>
      </c>
      <c r="J1074" s="54">
        <f>Calculator!AG220</f>
        <v>0</v>
      </c>
      <c r="K1074" s="55" t="s">
        <v>2268</v>
      </c>
      <c r="L1074" s="54">
        <f>Calculator!AI220</f>
        <v>0</v>
      </c>
      <c r="M1074" s="55" t="s">
        <v>2268</v>
      </c>
    </row>
    <row r="1075" spans="2:13" x14ac:dyDescent="0.25">
      <c r="B1075" s="54">
        <f>Calculator!AB221</f>
        <v>0</v>
      </c>
      <c r="C1075" s="54" t="s">
        <v>2364</v>
      </c>
      <c r="D1075" s="55" t="s">
        <v>2365</v>
      </c>
      <c r="E1075" s="55" t="s">
        <v>2268</v>
      </c>
      <c r="F1075" s="56" t="str">
        <f>_xlfn.CONCAT(Calculator!AC221," ",Calculator!AD221)</f>
        <v xml:space="preserve"> </v>
      </c>
      <c r="G1075" s="55" t="s">
        <v>2268</v>
      </c>
      <c r="H1075" s="55" t="s">
        <v>2268</v>
      </c>
      <c r="I1075" s="55" t="s">
        <v>2268</v>
      </c>
      <c r="J1075" s="54">
        <f>Calculator!AG221</f>
        <v>0</v>
      </c>
      <c r="K1075" s="55" t="s">
        <v>2268</v>
      </c>
      <c r="L1075" s="54">
        <f>Calculator!AI221</f>
        <v>0</v>
      </c>
      <c r="M1075" s="55" t="s">
        <v>2268</v>
      </c>
    </row>
    <row r="1076" spans="2:13" x14ac:dyDescent="0.25">
      <c r="B1076" s="54">
        <f>Calculator!AB222</f>
        <v>0</v>
      </c>
      <c r="C1076" s="54" t="s">
        <v>2364</v>
      </c>
      <c r="D1076" s="55" t="s">
        <v>2365</v>
      </c>
      <c r="E1076" s="55" t="s">
        <v>2268</v>
      </c>
      <c r="F1076" s="56" t="str">
        <f>_xlfn.CONCAT(Calculator!AC222," ",Calculator!AD222)</f>
        <v xml:space="preserve"> </v>
      </c>
      <c r="G1076" s="55" t="s">
        <v>2268</v>
      </c>
      <c r="H1076" s="55" t="s">
        <v>2268</v>
      </c>
      <c r="I1076" s="55" t="s">
        <v>2268</v>
      </c>
      <c r="J1076" s="54">
        <f>Calculator!AG222</f>
        <v>0</v>
      </c>
      <c r="K1076" s="55" t="s">
        <v>2268</v>
      </c>
      <c r="L1076" s="54">
        <f>Calculator!AI222</f>
        <v>0</v>
      </c>
      <c r="M1076" s="55" t="s">
        <v>2268</v>
      </c>
    </row>
    <row r="1077" spans="2:13" x14ac:dyDescent="0.25">
      <c r="B1077" s="54">
        <f>Calculator!AB223</f>
        <v>0</v>
      </c>
      <c r="C1077" s="54" t="s">
        <v>2364</v>
      </c>
      <c r="D1077" s="55" t="s">
        <v>2365</v>
      </c>
      <c r="E1077" s="55" t="s">
        <v>2268</v>
      </c>
      <c r="F1077" s="56" t="str">
        <f>_xlfn.CONCAT(Calculator!AC223," ",Calculator!AD223)</f>
        <v xml:space="preserve"> </v>
      </c>
      <c r="G1077" s="55" t="s">
        <v>2268</v>
      </c>
      <c r="H1077" s="55" t="s">
        <v>2268</v>
      </c>
      <c r="I1077" s="55" t="s">
        <v>2268</v>
      </c>
      <c r="J1077" s="54">
        <f>Calculator!AG223</f>
        <v>0</v>
      </c>
      <c r="K1077" s="55" t="s">
        <v>2268</v>
      </c>
      <c r="L1077" s="54">
        <f>Calculator!AI223</f>
        <v>0</v>
      </c>
      <c r="M1077" s="55" t="s">
        <v>2268</v>
      </c>
    </row>
    <row r="1078" spans="2:13" x14ac:dyDescent="0.25">
      <c r="B1078" s="54">
        <f>Calculator!AB224</f>
        <v>0</v>
      </c>
      <c r="C1078" s="54" t="s">
        <v>2364</v>
      </c>
      <c r="D1078" s="55" t="s">
        <v>2365</v>
      </c>
      <c r="E1078" s="55" t="s">
        <v>2268</v>
      </c>
      <c r="F1078" s="56" t="str">
        <f>_xlfn.CONCAT(Calculator!AC224," ",Calculator!AD224)</f>
        <v xml:space="preserve"> </v>
      </c>
      <c r="G1078" s="55" t="s">
        <v>2268</v>
      </c>
      <c r="H1078" s="55" t="s">
        <v>2268</v>
      </c>
      <c r="I1078" s="55" t="s">
        <v>2268</v>
      </c>
      <c r="J1078" s="54">
        <f>Calculator!AG224</f>
        <v>0</v>
      </c>
      <c r="K1078" s="55" t="s">
        <v>2268</v>
      </c>
      <c r="L1078" s="54">
        <f>Calculator!AI224</f>
        <v>0</v>
      </c>
      <c r="M1078" s="55" t="s">
        <v>2268</v>
      </c>
    </row>
    <row r="1079" spans="2:13" x14ac:dyDescent="0.25">
      <c r="B1079" s="54">
        <f>Calculator!AB225</f>
        <v>0</v>
      </c>
      <c r="C1079" s="54" t="s">
        <v>2364</v>
      </c>
      <c r="D1079" s="55" t="s">
        <v>2365</v>
      </c>
      <c r="E1079" s="55" t="s">
        <v>2268</v>
      </c>
      <c r="F1079" s="56" t="str">
        <f>_xlfn.CONCAT(Calculator!AC225," ",Calculator!AD225)</f>
        <v xml:space="preserve"> </v>
      </c>
      <c r="G1079" s="55" t="s">
        <v>2268</v>
      </c>
      <c r="H1079" s="55" t="s">
        <v>2268</v>
      </c>
      <c r="I1079" s="55" t="s">
        <v>2268</v>
      </c>
      <c r="J1079" s="54">
        <f>Calculator!AG225</f>
        <v>0</v>
      </c>
      <c r="K1079" s="55" t="s">
        <v>2268</v>
      </c>
      <c r="L1079" s="54">
        <f>Calculator!AI225</f>
        <v>0</v>
      </c>
      <c r="M1079" s="55" t="s">
        <v>2268</v>
      </c>
    </row>
    <row r="1080" spans="2:13" x14ac:dyDescent="0.25">
      <c r="B1080" s="54">
        <f>Calculator!AB226</f>
        <v>0</v>
      </c>
      <c r="C1080" s="54" t="s">
        <v>2364</v>
      </c>
      <c r="D1080" s="55" t="s">
        <v>2365</v>
      </c>
      <c r="E1080" s="55" t="s">
        <v>2268</v>
      </c>
      <c r="F1080" s="56" t="str">
        <f>_xlfn.CONCAT(Calculator!AC226," ",Calculator!AD226)</f>
        <v xml:space="preserve"> </v>
      </c>
      <c r="G1080" s="55" t="s">
        <v>2268</v>
      </c>
      <c r="H1080" s="55" t="s">
        <v>2268</v>
      </c>
      <c r="I1080" s="55" t="s">
        <v>2268</v>
      </c>
      <c r="J1080" s="54">
        <f>Calculator!AG226</f>
        <v>0</v>
      </c>
      <c r="K1080" s="55" t="s">
        <v>2268</v>
      </c>
      <c r="L1080" s="54">
        <f>Calculator!AI226</f>
        <v>0</v>
      </c>
      <c r="M1080" s="55" t="s">
        <v>2268</v>
      </c>
    </row>
    <row r="1081" spans="2:13" x14ac:dyDescent="0.25">
      <c r="B1081" s="54">
        <f>Calculator!AB227</f>
        <v>0</v>
      </c>
      <c r="C1081" s="54" t="s">
        <v>2364</v>
      </c>
      <c r="D1081" s="55" t="s">
        <v>2365</v>
      </c>
      <c r="E1081" s="55" t="s">
        <v>2268</v>
      </c>
      <c r="F1081" s="56" t="str">
        <f>_xlfn.CONCAT(Calculator!AC227," ",Calculator!AD227)</f>
        <v xml:space="preserve"> </v>
      </c>
      <c r="G1081" s="55" t="s">
        <v>2268</v>
      </c>
      <c r="H1081" s="55" t="s">
        <v>2268</v>
      </c>
      <c r="I1081" s="55" t="s">
        <v>2268</v>
      </c>
      <c r="J1081" s="54">
        <f>Calculator!AG227</f>
        <v>0</v>
      </c>
      <c r="K1081" s="55" t="s">
        <v>2268</v>
      </c>
      <c r="L1081" s="54">
        <f>Calculator!AI227</f>
        <v>0</v>
      </c>
      <c r="M1081" s="55" t="s">
        <v>2268</v>
      </c>
    </row>
    <row r="1082" spans="2:13" x14ac:dyDescent="0.25">
      <c r="B1082" s="54">
        <f>Calculator!AB228</f>
        <v>0</v>
      </c>
      <c r="C1082" s="54" t="s">
        <v>2364</v>
      </c>
      <c r="D1082" s="55" t="s">
        <v>2365</v>
      </c>
      <c r="E1082" s="55" t="s">
        <v>2268</v>
      </c>
      <c r="F1082" s="56" t="str">
        <f>_xlfn.CONCAT(Calculator!AC228," ",Calculator!AD228)</f>
        <v xml:space="preserve"> </v>
      </c>
      <c r="G1082" s="55" t="s">
        <v>2268</v>
      </c>
      <c r="H1082" s="55" t="s">
        <v>2268</v>
      </c>
      <c r="I1082" s="55" t="s">
        <v>2268</v>
      </c>
      <c r="J1082" s="54">
        <f>Calculator!AG228</f>
        <v>0</v>
      </c>
      <c r="K1082" s="55" t="s">
        <v>2268</v>
      </c>
      <c r="L1082" s="54">
        <f>Calculator!AI228</f>
        <v>0</v>
      </c>
      <c r="M1082" s="55" t="s">
        <v>2268</v>
      </c>
    </row>
    <row r="1083" spans="2:13" x14ac:dyDescent="0.25">
      <c r="B1083" s="54">
        <f>Calculator!AB229</f>
        <v>0</v>
      </c>
      <c r="C1083" s="54" t="s">
        <v>2364</v>
      </c>
      <c r="D1083" s="55" t="s">
        <v>2365</v>
      </c>
      <c r="E1083" s="55" t="s">
        <v>2268</v>
      </c>
      <c r="F1083" s="56" t="str">
        <f>_xlfn.CONCAT(Calculator!AC229," ",Calculator!AD229)</f>
        <v xml:space="preserve"> </v>
      </c>
      <c r="G1083" s="55" t="s">
        <v>2268</v>
      </c>
      <c r="H1083" s="55" t="s">
        <v>2268</v>
      </c>
      <c r="I1083" s="55" t="s">
        <v>2268</v>
      </c>
      <c r="J1083" s="54">
        <f>Calculator!AG229</f>
        <v>0</v>
      </c>
      <c r="K1083" s="55" t="s">
        <v>2268</v>
      </c>
      <c r="L1083" s="54">
        <f>Calculator!AI229</f>
        <v>0</v>
      </c>
      <c r="M1083" s="55" t="s">
        <v>2268</v>
      </c>
    </row>
    <row r="1084" spans="2:13" x14ac:dyDescent="0.25">
      <c r="B1084" s="54">
        <f>Calculator!AB230</f>
        <v>0</v>
      </c>
      <c r="C1084" s="54" t="s">
        <v>2364</v>
      </c>
      <c r="D1084" s="55" t="s">
        <v>2365</v>
      </c>
      <c r="E1084" s="55" t="s">
        <v>2268</v>
      </c>
      <c r="F1084" s="56" t="str">
        <f>_xlfn.CONCAT(Calculator!AC230," ",Calculator!AD230)</f>
        <v xml:space="preserve"> </v>
      </c>
      <c r="G1084" s="55" t="s">
        <v>2268</v>
      </c>
      <c r="H1084" s="55" t="s">
        <v>2268</v>
      </c>
      <c r="I1084" s="55" t="s">
        <v>2268</v>
      </c>
      <c r="J1084" s="54">
        <f>Calculator!AG230</f>
        <v>0</v>
      </c>
      <c r="K1084" s="55" t="s">
        <v>2268</v>
      </c>
      <c r="L1084" s="54">
        <f>Calculator!AI230</f>
        <v>0</v>
      </c>
      <c r="M1084" s="55" t="s">
        <v>2268</v>
      </c>
    </row>
    <row r="1085" spans="2:13" x14ac:dyDescent="0.25">
      <c r="B1085" s="54">
        <f>Calculator!AB231</f>
        <v>0</v>
      </c>
      <c r="C1085" s="54" t="s">
        <v>2364</v>
      </c>
      <c r="D1085" s="55" t="s">
        <v>2365</v>
      </c>
      <c r="E1085" s="55" t="s">
        <v>2268</v>
      </c>
      <c r="F1085" s="56" t="str">
        <f>_xlfn.CONCAT(Calculator!AC231," ",Calculator!AD231)</f>
        <v xml:space="preserve"> </v>
      </c>
      <c r="G1085" s="55" t="s">
        <v>2268</v>
      </c>
      <c r="H1085" s="55" t="s">
        <v>2268</v>
      </c>
      <c r="I1085" s="55" t="s">
        <v>2268</v>
      </c>
      <c r="J1085" s="54">
        <f>Calculator!AG231</f>
        <v>0</v>
      </c>
      <c r="K1085" s="55" t="s">
        <v>2268</v>
      </c>
      <c r="L1085" s="54">
        <f>Calculator!AI231</f>
        <v>0</v>
      </c>
      <c r="M1085" s="55" t="s">
        <v>2268</v>
      </c>
    </row>
    <row r="1086" spans="2:13" x14ac:dyDescent="0.25">
      <c r="B1086" s="54">
        <f>Calculator!AB232</f>
        <v>0</v>
      </c>
      <c r="C1086" s="54" t="s">
        <v>2364</v>
      </c>
      <c r="D1086" s="55" t="s">
        <v>2365</v>
      </c>
      <c r="E1086" s="55" t="s">
        <v>2268</v>
      </c>
      <c r="F1086" s="56" t="str">
        <f>_xlfn.CONCAT(Calculator!AC232," ",Calculator!AD232)</f>
        <v xml:space="preserve"> </v>
      </c>
      <c r="G1086" s="55" t="s">
        <v>2268</v>
      </c>
      <c r="H1086" s="55" t="s">
        <v>2268</v>
      </c>
      <c r="I1086" s="55" t="s">
        <v>2268</v>
      </c>
      <c r="J1086" s="54">
        <f>Calculator!AG232</f>
        <v>0</v>
      </c>
      <c r="K1086" s="55" t="s">
        <v>2268</v>
      </c>
      <c r="L1086" s="54">
        <f>Calculator!AI232</f>
        <v>0</v>
      </c>
      <c r="M1086" s="55" t="s">
        <v>2268</v>
      </c>
    </row>
    <row r="1087" spans="2:13" x14ac:dyDescent="0.25">
      <c r="B1087" s="54">
        <f>Calculator!AB233</f>
        <v>0</v>
      </c>
      <c r="C1087" s="54" t="s">
        <v>2364</v>
      </c>
      <c r="D1087" s="55" t="s">
        <v>2365</v>
      </c>
      <c r="E1087" s="55" t="s">
        <v>2268</v>
      </c>
      <c r="F1087" s="56" t="str">
        <f>_xlfn.CONCAT(Calculator!AC233," ",Calculator!AD233)</f>
        <v xml:space="preserve"> </v>
      </c>
      <c r="G1087" s="55" t="s">
        <v>2268</v>
      </c>
      <c r="H1087" s="55" t="s">
        <v>2268</v>
      </c>
      <c r="I1087" s="55" t="s">
        <v>2268</v>
      </c>
      <c r="J1087" s="54">
        <f>Calculator!AG233</f>
        <v>0</v>
      </c>
      <c r="K1087" s="55" t="s">
        <v>2268</v>
      </c>
      <c r="L1087" s="54">
        <f>Calculator!AI233</f>
        <v>0</v>
      </c>
      <c r="M1087" s="55" t="s">
        <v>2268</v>
      </c>
    </row>
    <row r="1088" spans="2:13" x14ac:dyDescent="0.25">
      <c r="B1088" s="54">
        <f>Calculator!AB234</f>
        <v>0</v>
      </c>
      <c r="C1088" s="54" t="s">
        <v>2364</v>
      </c>
      <c r="D1088" s="55" t="s">
        <v>2365</v>
      </c>
      <c r="E1088" s="55" t="s">
        <v>2268</v>
      </c>
      <c r="F1088" s="56" t="str">
        <f>_xlfn.CONCAT(Calculator!AC234," ",Calculator!AD234)</f>
        <v xml:space="preserve"> </v>
      </c>
      <c r="G1088" s="55" t="s">
        <v>2268</v>
      </c>
      <c r="H1088" s="55" t="s">
        <v>2268</v>
      </c>
      <c r="I1088" s="55" t="s">
        <v>2268</v>
      </c>
      <c r="J1088" s="54">
        <f>Calculator!AG234</f>
        <v>0</v>
      </c>
      <c r="K1088" s="55" t="s">
        <v>2268</v>
      </c>
      <c r="L1088" s="54">
        <f>Calculator!AI234</f>
        <v>0</v>
      </c>
      <c r="M1088" s="55" t="s">
        <v>2268</v>
      </c>
    </row>
    <row r="1089" spans="2:13" x14ac:dyDescent="0.25">
      <c r="B1089" s="54">
        <f>Calculator!AB235</f>
        <v>0</v>
      </c>
      <c r="C1089" s="54" t="s">
        <v>2364</v>
      </c>
      <c r="D1089" s="55" t="s">
        <v>2365</v>
      </c>
      <c r="E1089" s="55" t="s">
        <v>2268</v>
      </c>
      <c r="F1089" s="56" t="str">
        <f>_xlfn.CONCAT(Calculator!AC235," ",Calculator!AD235)</f>
        <v xml:space="preserve"> </v>
      </c>
      <c r="G1089" s="55" t="s">
        <v>2268</v>
      </c>
      <c r="H1089" s="55" t="s">
        <v>2268</v>
      </c>
      <c r="I1089" s="55" t="s">
        <v>2268</v>
      </c>
      <c r="J1089" s="54">
        <f>Calculator!AG235</f>
        <v>0</v>
      </c>
      <c r="K1089" s="55" t="s">
        <v>2268</v>
      </c>
      <c r="L1089" s="54">
        <f>Calculator!AI235</f>
        <v>0</v>
      </c>
      <c r="M1089" s="55" t="s">
        <v>2268</v>
      </c>
    </row>
    <row r="1090" spans="2:13" x14ac:dyDescent="0.25">
      <c r="B1090" s="54">
        <f>Calculator!AB236</f>
        <v>0</v>
      </c>
      <c r="C1090" s="54" t="s">
        <v>2364</v>
      </c>
      <c r="D1090" s="55" t="s">
        <v>2365</v>
      </c>
      <c r="E1090" s="55" t="s">
        <v>2268</v>
      </c>
      <c r="F1090" s="56" t="str">
        <f>_xlfn.CONCAT(Calculator!AC236," ",Calculator!AD236)</f>
        <v xml:space="preserve"> </v>
      </c>
      <c r="G1090" s="55" t="s">
        <v>2268</v>
      </c>
      <c r="H1090" s="55" t="s">
        <v>2268</v>
      </c>
      <c r="I1090" s="55" t="s">
        <v>2268</v>
      </c>
      <c r="J1090" s="54">
        <f>Calculator!AG236</f>
        <v>0</v>
      </c>
      <c r="K1090" s="55" t="s">
        <v>2268</v>
      </c>
      <c r="L1090" s="54">
        <f>Calculator!AI236</f>
        <v>0</v>
      </c>
      <c r="M1090" s="55" t="s">
        <v>2268</v>
      </c>
    </row>
    <row r="1091" spans="2:13" x14ac:dyDescent="0.25">
      <c r="B1091" s="54">
        <f>Calculator!AB237</f>
        <v>0</v>
      </c>
      <c r="C1091" s="54" t="s">
        <v>2364</v>
      </c>
      <c r="D1091" s="55" t="s">
        <v>2365</v>
      </c>
      <c r="E1091" s="55" t="s">
        <v>2268</v>
      </c>
      <c r="F1091" s="56" t="str">
        <f>_xlfn.CONCAT(Calculator!AC237," ",Calculator!AD237)</f>
        <v xml:space="preserve"> </v>
      </c>
      <c r="G1091" s="55" t="s">
        <v>2268</v>
      </c>
      <c r="H1091" s="55" t="s">
        <v>2268</v>
      </c>
      <c r="I1091" s="55" t="s">
        <v>2268</v>
      </c>
      <c r="J1091" s="54">
        <f>Calculator!AG237</f>
        <v>0</v>
      </c>
      <c r="K1091" s="55" t="s">
        <v>2268</v>
      </c>
      <c r="L1091" s="54">
        <f>Calculator!AI237</f>
        <v>0</v>
      </c>
      <c r="M1091" s="55" t="s">
        <v>2268</v>
      </c>
    </row>
    <row r="1092" spans="2:13" x14ac:dyDescent="0.25">
      <c r="B1092" s="54">
        <f>Calculator!AB238</f>
        <v>0</v>
      </c>
      <c r="C1092" s="54" t="s">
        <v>2364</v>
      </c>
      <c r="D1092" s="55" t="s">
        <v>2365</v>
      </c>
      <c r="E1092" s="55" t="s">
        <v>2268</v>
      </c>
      <c r="F1092" s="56" t="str">
        <f>_xlfn.CONCAT(Calculator!AC238," ",Calculator!AD238)</f>
        <v xml:space="preserve"> </v>
      </c>
      <c r="G1092" s="55" t="s">
        <v>2268</v>
      </c>
      <c r="H1092" s="55" t="s">
        <v>2268</v>
      </c>
      <c r="I1092" s="55" t="s">
        <v>2268</v>
      </c>
      <c r="J1092" s="54">
        <f>Calculator!AG238</f>
        <v>0</v>
      </c>
      <c r="K1092" s="55" t="s">
        <v>2268</v>
      </c>
      <c r="L1092" s="54">
        <f>Calculator!AI238</f>
        <v>0</v>
      </c>
      <c r="M1092" s="55" t="s">
        <v>2268</v>
      </c>
    </row>
    <row r="1093" spans="2:13" x14ac:dyDescent="0.25">
      <c r="B1093" s="54">
        <f>Calculator!AB239</f>
        <v>0</v>
      </c>
      <c r="C1093" s="54" t="s">
        <v>2364</v>
      </c>
      <c r="D1093" s="55" t="s">
        <v>2365</v>
      </c>
      <c r="E1093" s="55" t="s">
        <v>2268</v>
      </c>
      <c r="F1093" s="56" t="str">
        <f>_xlfn.CONCAT(Calculator!AC239," ",Calculator!AD239)</f>
        <v xml:space="preserve"> </v>
      </c>
      <c r="G1093" s="55" t="s">
        <v>2268</v>
      </c>
      <c r="H1093" s="55" t="s">
        <v>2268</v>
      </c>
      <c r="I1093" s="55" t="s">
        <v>2268</v>
      </c>
      <c r="J1093" s="54">
        <f>Calculator!AG239</f>
        <v>0</v>
      </c>
      <c r="K1093" s="55" t="s">
        <v>2268</v>
      </c>
      <c r="L1093" s="54">
        <f>Calculator!AI239</f>
        <v>0</v>
      </c>
      <c r="M1093" s="55" t="s">
        <v>2268</v>
      </c>
    </row>
    <row r="1094" spans="2:13" x14ac:dyDescent="0.25">
      <c r="B1094" s="54">
        <f>Calculator!AB240</f>
        <v>0</v>
      </c>
      <c r="C1094" s="54" t="s">
        <v>2364</v>
      </c>
      <c r="D1094" s="55" t="s">
        <v>2365</v>
      </c>
      <c r="E1094" s="55" t="s">
        <v>2268</v>
      </c>
      <c r="F1094" s="56" t="str">
        <f>_xlfn.CONCAT(Calculator!AC240," ",Calculator!AD240)</f>
        <v xml:space="preserve"> </v>
      </c>
      <c r="G1094" s="55" t="s">
        <v>2268</v>
      </c>
      <c r="H1094" s="55" t="s">
        <v>2268</v>
      </c>
      <c r="I1094" s="55" t="s">
        <v>2268</v>
      </c>
      <c r="J1094" s="54">
        <f>Calculator!AG240</f>
        <v>0</v>
      </c>
      <c r="K1094" s="55" t="s">
        <v>2268</v>
      </c>
      <c r="L1094" s="54">
        <f>Calculator!AI240</f>
        <v>0</v>
      </c>
      <c r="M1094" s="55" t="s">
        <v>2268</v>
      </c>
    </row>
    <row r="1095" spans="2:13" x14ac:dyDescent="0.25">
      <c r="B1095" s="54">
        <f>Calculator!AB241</f>
        <v>0</v>
      </c>
      <c r="C1095" s="54" t="s">
        <v>2364</v>
      </c>
      <c r="D1095" s="55" t="s">
        <v>2365</v>
      </c>
      <c r="E1095" s="55" t="s">
        <v>2268</v>
      </c>
      <c r="F1095" s="56" t="str">
        <f>_xlfn.CONCAT(Calculator!AC241," ",Calculator!AD241)</f>
        <v xml:space="preserve"> </v>
      </c>
      <c r="G1095" s="55" t="s">
        <v>2268</v>
      </c>
      <c r="H1095" s="55" t="s">
        <v>2268</v>
      </c>
      <c r="I1095" s="55" t="s">
        <v>2268</v>
      </c>
      <c r="J1095" s="54">
        <f>Calculator!AG241</f>
        <v>0</v>
      </c>
      <c r="K1095" s="55" t="s">
        <v>2268</v>
      </c>
      <c r="L1095" s="54">
        <f>Calculator!AI241</f>
        <v>0</v>
      </c>
      <c r="M1095" s="55" t="s">
        <v>2268</v>
      </c>
    </row>
    <row r="1096" spans="2:13" x14ac:dyDescent="0.25">
      <c r="B1096" s="54">
        <f>Calculator!AB242</f>
        <v>0</v>
      </c>
      <c r="C1096" s="54" t="s">
        <v>2364</v>
      </c>
      <c r="D1096" s="55" t="s">
        <v>2365</v>
      </c>
      <c r="E1096" s="55" t="s">
        <v>2268</v>
      </c>
      <c r="F1096" s="56" t="str">
        <f>_xlfn.CONCAT(Calculator!AC242," ",Calculator!AD242)</f>
        <v xml:space="preserve"> </v>
      </c>
      <c r="G1096" s="55" t="s">
        <v>2268</v>
      </c>
      <c r="H1096" s="55" t="s">
        <v>2268</v>
      </c>
      <c r="I1096" s="55" t="s">
        <v>2268</v>
      </c>
      <c r="J1096" s="54">
        <f>Calculator!AG242</f>
        <v>0</v>
      </c>
      <c r="K1096" s="55" t="s">
        <v>2268</v>
      </c>
      <c r="L1096" s="54">
        <f>Calculator!AI242</f>
        <v>0</v>
      </c>
      <c r="M1096" s="55" t="s">
        <v>2268</v>
      </c>
    </row>
    <row r="1097" spans="2:13" x14ac:dyDescent="0.25">
      <c r="B1097" s="54">
        <f>Calculator!AB243</f>
        <v>0</v>
      </c>
      <c r="C1097" s="54" t="s">
        <v>2364</v>
      </c>
      <c r="D1097" s="55" t="s">
        <v>2365</v>
      </c>
      <c r="E1097" s="55" t="s">
        <v>2268</v>
      </c>
      <c r="F1097" s="56" t="str">
        <f>_xlfn.CONCAT(Calculator!AC243," ",Calculator!AD243)</f>
        <v xml:space="preserve"> </v>
      </c>
      <c r="G1097" s="55" t="s">
        <v>2268</v>
      </c>
      <c r="H1097" s="55" t="s">
        <v>2268</v>
      </c>
      <c r="I1097" s="55" t="s">
        <v>2268</v>
      </c>
      <c r="J1097" s="54">
        <f>Calculator!AG243</f>
        <v>0</v>
      </c>
      <c r="K1097" s="55" t="s">
        <v>2268</v>
      </c>
      <c r="L1097" s="54">
        <f>Calculator!AI243</f>
        <v>0</v>
      </c>
      <c r="M1097" s="55" t="s">
        <v>2268</v>
      </c>
    </row>
    <row r="1098" spans="2:13" x14ac:dyDescent="0.25">
      <c r="B1098" s="54">
        <f>Calculator!AB244</f>
        <v>0</v>
      </c>
      <c r="C1098" s="54" t="s">
        <v>2364</v>
      </c>
      <c r="D1098" s="55" t="s">
        <v>2365</v>
      </c>
      <c r="E1098" s="55" t="s">
        <v>2268</v>
      </c>
      <c r="F1098" s="56" t="str">
        <f>_xlfn.CONCAT(Calculator!AC244," ",Calculator!AD244)</f>
        <v xml:space="preserve"> </v>
      </c>
      <c r="G1098" s="55" t="s">
        <v>2268</v>
      </c>
      <c r="H1098" s="55" t="s">
        <v>2268</v>
      </c>
      <c r="I1098" s="55" t="s">
        <v>2268</v>
      </c>
      <c r="J1098" s="54">
        <f>Calculator!AG244</f>
        <v>0</v>
      </c>
      <c r="K1098" s="55" t="s">
        <v>2268</v>
      </c>
      <c r="L1098" s="54">
        <f>Calculator!AI244</f>
        <v>0</v>
      </c>
      <c r="M1098" s="55" t="s">
        <v>2268</v>
      </c>
    </row>
    <row r="1099" spans="2:13" x14ac:dyDescent="0.25">
      <c r="B1099" s="54">
        <f>Calculator!AB245</f>
        <v>0</v>
      </c>
      <c r="C1099" s="54" t="s">
        <v>2364</v>
      </c>
      <c r="D1099" s="55" t="s">
        <v>2365</v>
      </c>
      <c r="E1099" s="55" t="s">
        <v>2268</v>
      </c>
      <c r="F1099" s="56" t="str">
        <f>_xlfn.CONCAT(Calculator!AC245," ",Calculator!AD245)</f>
        <v xml:space="preserve"> </v>
      </c>
      <c r="G1099" s="55" t="s">
        <v>2268</v>
      </c>
      <c r="H1099" s="55" t="s">
        <v>2268</v>
      </c>
      <c r="I1099" s="55" t="s">
        <v>2268</v>
      </c>
      <c r="J1099" s="54">
        <f>Calculator!AG245</f>
        <v>0</v>
      </c>
      <c r="K1099" s="55" t="s">
        <v>2268</v>
      </c>
      <c r="L1099" s="54">
        <f>Calculator!AI245</f>
        <v>0</v>
      </c>
      <c r="M1099" s="55" t="s">
        <v>2268</v>
      </c>
    </row>
    <row r="1100" spans="2:13" x14ac:dyDescent="0.25">
      <c r="B1100" s="54">
        <f>Calculator!AB246</f>
        <v>0</v>
      </c>
      <c r="C1100" s="54" t="s">
        <v>2364</v>
      </c>
      <c r="D1100" s="55" t="s">
        <v>2365</v>
      </c>
      <c r="E1100" s="55" t="s">
        <v>2268</v>
      </c>
      <c r="F1100" s="56" t="str">
        <f>_xlfn.CONCAT(Calculator!AC246," ",Calculator!AD246)</f>
        <v xml:space="preserve"> </v>
      </c>
      <c r="G1100" s="55" t="s">
        <v>2268</v>
      </c>
      <c r="H1100" s="55" t="s">
        <v>2268</v>
      </c>
      <c r="I1100" s="55" t="s">
        <v>2268</v>
      </c>
      <c r="J1100" s="54">
        <f>Calculator!AG246</f>
        <v>0</v>
      </c>
      <c r="K1100" s="55" t="s">
        <v>2268</v>
      </c>
      <c r="L1100" s="54">
        <f>Calculator!AI246</f>
        <v>0</v>
      </c>
      <c r="M1100" s="55" t="s">
        <v>2268</v>
      </c>
    </row>
    <row r="1101" spans="2:13" x14ac:dyDescent="0.25">
      <c r="B1101" s="54">
        <f>Calculator!AB247</f>
        <v>0</v>
      </c>
      <c r="C1101" s="54" t="s">
        <v>2364</v>
      </c>
      <c r="D1101" s="55" t="s">
        <v>2365</v>
      </c>
      <c r="E1101" s="55" t="s">
        <v>2268</v>
      </c>
      <c r="F1101" s="56" t="str">
        <f>_xlfn.CONCAT(Calculator!AC247," ",Calculator!AD247)</f>
        <v xml:space="preserve"> </v>
      </c>
      <c r="G1101" s="55" t="s">
        <v>2268</v>
      </c>
      <c r="H1101" s="55" t="s">
        <v>2268</v>
      </c>
      <c r="I1101" s="55" t="s">
        <v>2268</v>
      </c>
      <c r="J1101" s="54">
        <f>Calculator!AG247</f>
        <v>0</v>
      </c>
      <c r="K1101" s="55" t="s">
        <v>2268</v>
      </c>
      <c r="L1101" s="54">
        <f>Calculator!AI247</f>
        <v>0</v>
      </c>
      <c r="M1101" s="55" t="s">
        <v>2268</v>
      </c>
    </row>
    <row r="1102" spans="2:13" x14ac:dyDescent="0.25">
      <c r="B1102" s="54">
        <f>Calculator!AB248</f>
        <v>0</v>
      </c>
      <c r="C1102" s="54" t="s">
        <v>2364</v>
      </c>
      <c r="D1102" s="55" t="s">
        <v>2365</v>
      </c>
      <c r="E1102" s="55" t="s">
        <v>2268</v>
      </c>
      <c r="F1102" s="56" t="str">
        <f>_xlfn.CONCAT(Calculator!AC248," ",Calculator!AD248)</f>
        <v xml:space="preserve"> </v>
      </c>
      <c r="G1102" s="55" t="s">
        <v>2268</v>
      </c>
      <c r="H1102" s="55" t="s">
        <v>2268</v>
      </c>
      <c r="I1102" s="55" t="s">
        <v>2268</v>
      </c>
      <c r="J1102" s="54">
        <f>Calculator!AG248</f>
        <v>0</v>
      </c>
      <c r="K1102" s="55" t="s">
        <v>2268</v>
      </c>
      <c r="L1102" s="54">
        <f>Calculator!AI248</f>
        <v>0</v>
      </c>
      <c r="M1102" s="55" t="s">
        <v>2268</v>
      </c>
    </row>
    <row r="1103" spans="2:13" x14ac:dyDescent="0.25">
      <c r="B1103" s="54">
        <f>Calculator!AB249</f>
        <v>0</v>
      </c>
      <c r="C1103" s="54" t="s">
        <v>2364</v>
      </c>
      <c r="D1103" s="55" t="s">
        <v>2365</v>
      </c>
      <c r="E1103" s="55" t="s">
        <v>2268</v>
      </c>
      <c r="F1103" s="56" t="str">
        <f>_xlfn.CONCAT(Calculator!AC249," ",Calculator!AD249)</f>
        <v xml:space="preserve"> </v>
      </c>
      <c r="G1103" s="55" t="s">
        <v>2268</v>
      </c>
      <c r="H1103" s="55" t="s">
        <v>2268</v>
      </c>
      <c r="I1103" s="55" t="s">
        <v>2268</v>
      </c>
      <c r="J1103" s="54">
        <f>Calculator!AG249</f>
        <v>0</v>
      </c>
      <c r="K1103" s="55" t="s">
        <v>2268</v>
      </c>
      <c r="L1103" s="54">
        <f>Calculator!AI249</f>
        <v>0</v>
      </c>
      <c r="M1103" s="55" t="s">
        <v>2268</v>
      </c>
    </row>
    <row r="1104" spans="2:13" x14ac:dyDescent="0.25">
      <c r="B1104" s="54">
        <f>Calculator!AB250</f>
        <v>0</v>
      </c>
      <c r="C1104" s="54" t="s">
        <v>2364</v>
      </c>
      <c r="D1104" s="55" t="s">
        <v>2365</v>
      </c>
      <c r="E1104" s="55" t="s">
        <v>2268</v>
      </c>
      <c r="F1104" s="56" t="str">
        <f>_xlfn.CONCAT(Calculator!AC250," ",Calculator!AD250)</f>
        <v xml:space="preserve"> </v>
      </c>
      <c r="G1104" s="55" t="s">
        <v>2268</v>
      </c>
      <c r="H1104" s="55" t="s">
        <v>2268</v>
      </c>
      <c r="I1104" s="55" t="s">
        <v>2268</v>
      </c>
      <c r="J1104" s="54">
        <f>Calculator!AG250</f>
        <v>0</v>
      </c>
      <c r="K1104" s="55" t="s">
        <v>2268</v>
      </c>
      <c r="L1104" s="54">
        <f>Calculator!AI250</f>
        <v>0</v>
      </c>
      <c r="M1104" s="55" t="s">
        <v>2268</v>
      </c>
    </row>
    <row r="1105" spans="2:13" x14ac:dyDescent="0.25">
      <c r="B1105" s="54">
        <f>Calculator!AB251</f>
        <v>0</v>
      </c>
      <c r="C1105" s="54" t="s">
        <v>2364</v>
      </c>
      <c r="D1105" s="55" t="s">
        <v>2365</v>
      </c>
      <c r="E1105" s="55" t="s">
        <v>2268</v>
      </c>
      <c r="F1105" s="56" t="str">
        <f>_xlfn.CONCAT(Calculator!AC251," ",Calculator!AD251)</f>
        <v xml:space="preserve"> </v>
      </c>
      <c r="G1105" s="55" t="s">
        <v>2268</v>
      </c>
      <c r="H1105" s="55" t="s">
        <v>2268</v>
      </c>
      <c r="I1105" s="55" t="s">
        <v>2268</v>
      </c>
      <c r="J1105" s="54">
        <f>Calculator!AG251</f>
        <v>0</v>
      </c>
      <c r="K1105" s="55" t="s">
        <v>2268</v>
      </c>
      <c r="L1105" s="54">
        <f>Calculator!AI251</f>
        <v>0</v>
      </c>
      <c r="M1105" s="55" t="s">
        <v>2268</v>
      </c>
    </row>
    <row r="1106" spans="2:13" x14ac:dyDescent="0.25">
      <c r="B1106" s="54">
        <f>Calculator!AB252</f>
        <v>0</v>
      </c>
      <c r="C1106" s="54" t="s">
        <v>2364</v>
      </c>
      <c r="D1106" s="55" t="s">
        <v>2365</v>
      </c>
      <c r="E1106" s="55" t="s">
        <v>2268</v>
      </c>
      <c r="F1106" s="56" t="str">
        <f>_xlfn.CONCAT(Calculator!AC252," ",Calculator!AD252)</f>
        <v xml:space="preserve"> </v>
      </c>
      <c r="G1106" s="55" t="s">
        <v>2268</v>
      </c>
      <c r="H1106" s="55" t="s">
        <v>2268</v>
      </c>
      <c r="I1106" s="55" t="s">
        <v>2268</v>
      </c>
      <c r="J1106" s="54">
        <f>Calculator!AG252</f>
        <v>0</v>
      </c>
      <c r="K1106" s="55" t="s">
        <v>2268</v>
      </c>
      <c r="L1106" s="54">
        <f>Calculator!AI252</f>
        <v>0</v>
      </c>
      <c r="M1106" s="55" t="s">
        <v>2268</v>
      </c>
    </row>
    <row r="1107" spans="2:13" x14ac:dyDescent="0.25">
      <c r="B1107" s="54">
        <f>Calculator!AB253</f>
        <v>0</v>
      </c>
      <c r="C1107" s="54" t="s">
        <v>2364</v>
      </c>
      <c r="D1107" s="55" t="s">
        <v>2365</v>
      </c>
      <c r="E1107" s="55" t="s">
        <v>2268</v>
      </c>
      <c r="F1107" s="56" t="str">
        <f>_xlfn.CONCAT(Calculator!AC253," ",Calculator!AD253)</f>
        <v xml:space="preserve"> </v>
      </c>
      <c r="G1107" s="55" t="s">
        <v>2268</v>
      </c>
      <c r="H1107" s="55" t="s">
        <v>2268</v>
      </c>
      <c r="I1107" s="55" t="s">
        <v>2268</v>
      </c>
      <c r="J1107" s="54">
        <f>Calculator!AG253</f>
        <v>0</v>
      </c>
      <c r="K1107" s="55" t="s">
        <v>2268</v>
      </c>
      <c r="L1107" s="54">
        <f>Calculator!AI253</f>
        <v>0</v>
      </c>
      <c r="M1107" s="55" t="s">
        <v>2268</v>
      </c>
    </row>
    <row r="1108" spans="2:13" x14ac:dyDescent="0.25">
      <c r="B1108" s="54">
        <f>Calculator!AB254</f>
        <v>0</v>
      </c>
      <c r="C1108" s="54" t="s">
        <v>2364</v>
      </c>
      <c r="D1108" s="55" t="s">
        <v>2365</v>
      </c>
      <c r="E1108" s="55" t="s">
        <v>2268</v>
      </c>
      <c r="F1108" s="56" t="str">
        <f>_xlfn.CONCAT(Calculator!AC254," ",Calculator!AD254)</f>
        <v xml:space="preserve"> </v>
      </c>
      <c r="G1108" s="55" t="s">
        <v>2268</v>
      </c>
      <c r="H1108" s="55" t="s">
        <v>2268</v>
      </c>
      <c r="I1108" s="55" t="s">
        <v>2268</v>
      </c>
      <c r="J1108" s="54">
        <f>Calculator!AG254</f>
        <v>0</v>
      </c>
      <c r="K1108" s="55" t="s">
        <v>2268</v>
      </c>
      <c r="L1108" s="54">
        <f>Calculator!AI254</f>
        <v>0</v>
      </c>
      <c r="M1108" s="55" t="s">
        <v>2268</v>
      </c>
    </row>
    <row r="1109" spans="2:13" x14ac:dyDescent="0.25">
      <c r="B1109" s="54">
        <f>Calculator!AB255</f>
        <v>0</v>
      </c>
      <c r="C1109" s="54" t="s">
        <v>2364</v>
      </c>
      <c r="D1109" s="55" t="s">
        <v>2365</v>
      </c>
      <c r="E1109" s="55" t="s">
        <v>2268</v>
      </c>
      <c r="F1109" s="56" t="str">
        <f>_xlfn.CONCAT(Calculator!AC255," ",Calculator!AD255)</f>
        <v xml:space="preserve"> </v>
      </c>
      <c r="G1109" s="55" t="s">
        <v>2268</v>
      </c>
      <c r="H1109" s="55" t="s">
        <v>2268</v>
      </c>
      <c r="I1109" s="55" t="s">
        <v>2268</v>
      </c>
      <c r="J1109" s="54">
        <f>Calculator!AG255</f>
        <v>0</v>
      </c>
      <c r="K1109" s="55" t="s">
        <v>2268</v>
      </c>
      <c r="L1109" s="54">
        <f>Calculator!AI255</f>
        <v>0</v>
      </c>
      <c r="M1109" s="55" t="s">
        <v>2268</v>
      </c>
    </row>
    <row r="1110" spans="2:13" x14ac:dyDescent="0.25">
      <c r="B1110" s="54">
        <f>Calculator!AB256</f>
        <v>0</v>
      </c>
      <c r="C1110" s="54" t="s">
        <v>2364</v>
      </c>
      <c r="D1110" s="55" t="s">
        <v>2365</v>
      </c>
      <c r="E1110" s="55" t="s">
        <v>2268</v>
      </c>
      <c r="F1110" s="56" t="str">
        <f>_xlfn.CONCAT(Calculator!AC256," ",Calculator!AD256)</f>
        <v xml:space="preserve"> </v>
      </c>
      <c r="G1110" s="55" t="s">
        <v>2268</v>
      </c>
      <c r="H1110" s="55" t="s">
        <v>2268</v>
      </c>
      <c r="I1110" s="55" t="s">
        <v>2268</v>
      </c>
      <c r="J1110" s="54">
        <f>Calculator!AG256</f>
        <v>0</v>
      </c>
      <c r="K1110" s="55" t="s">
        <v>2268</v>
      </c>
      <c r="L1110" s="54">
        <f>Calculator!AI256</f>
        <v>0</v>
      </c>
      <c r="M1110" s="55" t="s">
        <v>2268</v>
      </c>
    </row>
    <row r="1111" spans="2:13" x14ac:dyDescent="0.25">
      <c r="B1111" s="54">
        <f>Calculator!AB257</f>
        <v>0</v>
      </c>
      <c r="C1111" s="54" t="s">
        <v>2364</v>
      </c>
      <c r="D1111" s="55" t="s">
        <v>2365</v>
      </c>
      <c r="E1111" s="55" t="s">
        <v>2268</v>
      </c>
      <c r="F1111" s="56" t="str">
        <f>_xlfn.CONCAT(Calculator!AC257," ",Calculator!AD257)</f>
        <v xml:space="preserve"> </v>
      </c>
      <c r="G1111" s="55" t="s">
        <v>2268</v>
      </c>
      <c r="H1111" s="55" t="s">
        <v>2268</v>
      </c>
      <c r="I1111" s="55" t="s">
        <v>2268</v>
      </c>
      <c r="J1111" s="54">
        <f>Calculator!AG257</f>
        <v>0</v>
      </c>
      <c r="K1111" s="55" t="s">
        <v>2268</v>
      </c>
      <c r="L1111" s="54">
        <f>Calculator!AI257</f>
        <v>0</v>
      </c>
      <c r="M1111" s="55" t="s">
        <v>2268</v>
      </c>
    </row>
    <row r="1112" spans="2:13" x14ac:dyDescent="0.25">
      <c r="B1112" s="54">
        <f>Calculator!AB258</f>
        <v>0</v>
      </c>
      <c r="C1112" s="54" t="s">
        <v>2364</v>
      </c>
      <c r="D1112" s="55" t="s">
        <v>2365</v>
      </c>
      <c r="E1112" s="55" t="s">
        <v>2268</v>
      </c>
      <c r="F1112" s="56" t="str">
        <f>_xlfn.CONCAT(Calculator!AC258," ",Calculator!AD258)</f>
        <v xml:space="preserve"> </v>
      </c>
      <c r="G1112" s="55" t="s">
        <v>2268</v>
      </c>
      <c r="H1112" s="55" t="s">
        <v>2268</v>
      </c>
      <c r="I1112" s="55" t="s">
        <v>2268</v>
      </c>
      <c r="J1112" s="54">
        <f>Calculator!AG258</f>
        <v>0</v>
      </c>
      <c r="K1112" s="55" t="s">
        <v>2268</v>
      </c>
      <c r="L1112" s="54">
        <f>Calculator!AI258</f>
        <v>0</v>
      </c>
      <c r="M1112" s="55" t="s">
        <v>2268</v>
      </c>
    </row>
    <row r="1113" spans="2:13" x14ac:dyDescent="0.25">
      <c r="B1113" s="54">
        <f>Calculator!AB259</f>
        <v>0</v>
      </c>
      <c r="C1113" s="54" t="s">
        <v>2364</v>
      </c>
      <c r="D1113" s="55" t="s">
        <v>2365</v>
      </c>
      <c r="E1113" s="55" t="s">
        <v>2268</v>
      </c>
      <c r="F1113" s="56" t="str">
        <f>_xlfn.CONCAT(Calculator!AC259," ",Calculator!AD259)</f>
        <v xml:space="preserve"> </v>
      </c>
      <c r="G1113" s="55" t="s">
        <v>2268</v>
      </c>
      <c r="H1113" s="55" t="s">
        <v>2268</v>
      </c>
      <c r="I1113" s="55" t="s">
        <v>2268</v>
      </c>
      <c r="J1113" s="54">
        <f>Calculator!AG259</f>
        <v>0</v>
      </c>
      <c r="K1113" s="55" t="s">
        <v>2268</v>
      </c>
      <c r="L1113" s="54">
        <f>Calculator!AI259</f>
        <v>0</v>
      </c>
      <c r="M1113" s="55" t="s">
        <v>2268</v>
      </c>
    </row>
  </sheetData>
  <sheetProtection formatColumns="0" selectLockedCells="1" autoFilter="0"/>
  <protectedRanges>
    <protectedRange sqref="B865:B1114 B7:M382 C865:M1113 B383:C584 H383:M584 B585:M864" name="AllowFilter"/>
    <protectedRange sqref="D383:G584" name="AllowFilter_1"/>
  </protectedRanges>
  <autoFilter ref="B7:M1113" xr:uid="{210BC6B8-47A7-4443-97A9-485BC568534E}"/>
  <sortState xmlns:xlrd2="http://schemas.microsoft.com/office/spreadsheetml/2017/richdata2" ref="B8:M921">
    <sortCondition ref="C8:C921"/>
  </sortState>
  <mergeCells count="2">
    <mergeCell ref="B4:M5"/>
    <mergeCell ref="B6:E6"/>
  </mergeCells>
  <dataValidations count="4">
    <dataValidation type="textLength" operator="lessThanOrEqual" allowBlank="1" showInputMessage="1" showErrorMessage="1" errorTitle="Max Character Length Exceeded" error="Description must be less than 56 characters." sqref="F864:F1113" xr:uid="{1D099DAE-BAD9-446F-8A70-032B8975CE05}">
      <formula1>55</formula1>
    </dataValidation>
    <dataValidation allowBlank="1" showDropDown="1" showErrorMessage="1" prompt="Choose a fixture code that represents the mandated baseline to which this fixture will be compared." sqref="M736:M793" xr:uid="{00000000-0002-0000-0600-000002000000}"/>
    <dataValidation allowBlank="1" showInputMessage="1" showErrorMessage="1" prompt="Input total fixture wattage." sqref="L736:L793" xr:uid="{00000000-0002-0000-0600-000001000000}"/>
    <dataValidation allowBlank="1" showInputMessage="1" showErrorMessage="1" prompt="Input fixture description to match submitted cut sheets." sqref="F736:F793" xr:uid="{00000000-0002-0000-0600-000000000000}"/>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D27C7-ECDF-4997-A627-2458DFE86EF0}">
  <sheetPr codeName="Sheet10">
    <tabColor rgb="FF92D050"/>
  </sheetPr>
  <dimension ref="A1:Z173"/>
  <sheetViews>
    <sheetView zoomScale="80" zoomScaleNormal="80" workbookViewId="0">
      <selection activeCell="A62" sqref="A62"/>
    </sheetView>
  </sheetViews>
  <sheetFormatPr defaultRowHeight="15" customHeight="1" x14ac:dyDescent="0.3"/>
  <cols>
    <col min="1" max="1" width="43.5546875" customWidth="1"/>
    <col min="2" max="2" width="28.109375" customWidth="1"/>
    <col min="3" max="3" width="22.5546875" customWidth="1"/>
    <col min="4" max="4" width="2.5546875" customWidth="1"/>
    <col min="5" max="5" width="20.5546875" bestFit="1" customWidth="1"/>
    <col min="6" max="6" width="49.5546875" bestFit="1" customWidth="1"/>
    <col min="7" max="7" width="32.33203125" customWidth="1"/>
    <col min="9" max="9" width="10.5546875" customWidth="1"/>
    <col min="10" max="10" width="16.5546875" customWidth="1"/>
    <col min="11" max="11" width="15.44140625" customWidth="1"/>
    <col min="12" max="12" width="2.5546875" customWidth="1"/>
    <col min="13" max="13" width="14.5546875" customWidth="1"/>
    <col min="14" max="14" width="23" customWidth="1"/>
    <col min="15" max="15" width="34.44140625" bestFit="1" customWidth="1"/>
    <col min="17" max="17" width="15.5546875" customWidth="1"/>
    <col min="18" max="18" width="21.5546875" customWidth="1"/>
    <col min="19" max="19" width="20.44140625" hidden="1" customWidth="1"/>
    <col min="20" max="20" width="2.5546875" customWidth="1"/>
    <col min="21" max="21" width="28.5546875" customWidth="1"/>
    <col min="22" max="22" width="25" bestFit="1" customWidth="1"/>
    <col min="23" max="23" width="53.44140625" bestFit="1" customWidth="1"/>
    <col min="24" max="24" width="30" bestFit="1" customWidth="1"/>
    <col min="26" max="26" width="34.44140625" bestFit="1" customWidth="1"/>
  </cols>
  <sheetData>
    <row r="1" spans="1:26" ht="15" customHeight="1" x14ac:dyDescent="0.35">
      <c r="A1" s="44" t="s">
        <v>2484</v>
      </c>
      <c r="B1" s="44" t="s">
        <v>2485</v>
      </c>
      <c r="C1" s="44" t="s">
        <v>2486</v>
      </c>
      <c r="E1" s="53" t="s">
        <v>2487</v>
      </c>
      <c r="F1" s="53" t="s">
        <v>213</v>
      </c>
      <c r="G1" s="53" t="s">
        <v>2488</v>
      </c>
      <c r="H1" s="53" t="s">
        <v>260</v>
      </c>
      <c r="I1" s="53" t="s">
        <v>2489</v>
      </c>
      <c r="J1" s="53" t="s">
        <v>2490</v>
      </c>
      <c r="K1" s="53" t="s">
        <v>2491</v>
      </c>
      <c r="M1" s="52" t="s">
        <v>2492</v>
      </c>
      <c r="N1" s="52" t="s">
        <v>2375</v>
      </c>
      <c r="O1" s="52" t="s">
        <v>2488</v>
      </c>
      <c r="P1" s="50" t="s">
        <v>2377</v>
      </c>
      <c r="Q1" s="51" t="s">
        <v>2493</v>
      </c>
      <c r="R1" s="51" t="s">
        <v>2494</v>
      </c>
      <c r="S1" s="51" t="s">
        <v>2495</v>
      </c>
      <c r="U1" s="50" t="s">
        <v>2496</v>
      </c>
      <c r="V1" s="50" t="s">
        <v>2497</v>
      </c>
      <c r="W1" s="50" t="s">
        <v>2498</v>
      </c>
      <c r="X1" s="50" t="s">
        <v>2375</v>
      </c>
      <c r="Z1" s="48" t="s">
        <v>2499</v>
      </c>
    </row>
    <row r="2" spans="1:26" ht="15" customHeight="1" x14ac:dyDescent="0.3">
      <c r="A2" s="42" t="s">
        <v>2500</v>
      </c>
      <c r="B2" s="42" t="s">
        <v>2404</v>
      </c>
      <c r="C2" s="42" t="s">
        <v>2404</v>
      </c>
      <c r="E2" s="41" t="s">
        <v>2501</v>
      </c>
      <c r="F2" s="41" t="s">
        <v>2502</v>
      </c>
      <c r="G2" s="41" t="str">
        <f t="shared" ref="G2:G65" si="0">_xlfn.CONCAT(E2,F2)</f>
        <v>EducationAuto Repair Workshop</v>
      </c>
      <c r="H2" s="41">
        <v>6189</v>
      </c>
      <c r="I2" s="41">
        <v>0.88</v>
      </c>
      <c r="J2" s="41">
        <v>0.89</v>
      </c>
      <c r="K2" s="41">
        <v>0.61</v>
      </c>
      <c r="M2" s="41" t="s">
        <v>2402</v>
      </c>
      <c r="N2" s="107" t="s">
        <v>2409</v>
      </c>
      <c r="O2" s="42" t="str">
        <f t="shared" ref="O2:O65" si="1">_xlfn.CONCAT(M2,N2)</f>
        <v>OfficeAC/ NonElec</v>
      </c>
      <c r="P2" s="108">
        <v>1.1000000000000001</v>
      </c>
      <c r="Q2" s="108">
        <v>1.35</v>
      </c>
      <c r="R2" s="108">
        <v>1.32</v>
      </c>
      <c r="S2" s="102">
        <v>1</v>
      </c>
      <c r="U2" s="43" t="s">
        <v>2406</v>
      </c>
      <c r="V2" s="43" t="s">
        <v>2503</v>
      </c>
      <c r="W2" s="43" t="str">
        <f t="shared" ref="W2:W16" si="2">_xlfn.CONCAT(U2,V2)</f>
        <v>Air ConditionedElectric Resistance Heating</v>
      </c>
      <c r="X2" s="43" t="s">
        <v>2504</v>
      </c>
      <c r="Z2" s="46" t="e">
        <f>IF(ISBLANK(Summary!#REF!)=TRUE,"",Summary!#REF!)</f>
        <v>#REF!</v>
      </c>
    </row>
    <row r="3" spans="1:26" ht="15" customHeight="1" x14ac:dyDescent="0.3">
      <c r="A3" s="42" t="s">
        <v>2505</v>
      </c>
      <c r="B3" s="42" t="s">
        <v>2506</v>
      </c>
      <c r="C3" s="42" t="s">
        <v>2506</v>
      </c>
      <c r="E3" s="41" t="s">
        <v>2501</v>
      </c>
      <c r="F3" s="41" t="s">
        <v>2507</v>
      </c>
      <c r="G3" s="41" t="str">
        <f t="shared" si="0"/>
        <v>EducationClassroom/Lecture</v>
      </c>
      <c r="H3" s="41">
        <v>1505</v>
      </c>
      <c r="I3" s="41">
        <v>0.21</v>
      </c>
      <c r="J3" s="41">
        <v>0.22</v>
      </c>
      <c r="K3" s="41">
        <v>0.2</v>
      </c>
      <c r="M3" s="41" t="s">
        <v>2402</v>
      </c>
      <c r="N3" s="107" t="s">
        <v>2504</v>
      </c>
      <c r="O3" s="42" t="str">
        <f t="shared" si="1"/>
        <v>OfficeAC/ ElecRes</v>
      </c>
      <c r="P3" s="108">
        <v>0.85</v>
      </c>
      <c r="Q3" s="108">
        <v>1.35</v>
      </c>
      <c r="R3" s="108">
        <v>1.32</v>
      </c>
      <c r="S3" s="102">
        <v>1</v>
      </c>
      <c r="U3" s="43" t="s">
        <v>2406</v>
      </c>
      <c r="V3" s="43" t="s">
        <v>2408</v>
      </c>
      <c r="W3" s="43" t="str">
        <f t="shared" si="2"/>
        <v>Air ConditionedGas</v>
      </c>
      <c r="X3" s="43" t="s">
        <v>2409</v>
      </c>
    </row>
    <row r="4" spans="1:26" ht="15" customHeight="1" x14ac:dyDescent="0.3">
      <c r="A4" s="42" t="s">
        <v>2508</v>
      </c>
      <c r="B4" s="42" t="s">
        <v>2402</v>
      </c>
      <c r="C4" s="42" t="s">
        <v>2402</v>
      </c>
      <c r="E4" s="41" t="s">
        <v>2501</v>
      </c>
      <c r="F4" s="41" t="s">
        <v>2509</v>
      </c>
      <c r="G4" s="41" t="str">
        <f t="shared" si="0"/>
        <v>EducationComm/Ind Work (General High Bay)</v>
      </c>
      <c r="H4" s="41">
        <v>4790</v>
      </c>
      <c r="I4" s="41">
        <v>0.9</v>
      </c>
      <c r="J4" s="41">
        <v>0.91</v>
      </c>
      <c r="K4" s="41">
        <v>0.82</v>
      </c>
      <c r="M4" s="41" t="s">
        <v>2402</v>
      </c>
      <c r="N4" s="107" t="s">
        <v>2510</v>
      </c>
      <c r="O4" s="42" t="str">
        <f t="shared" si="1"/>
        <v>OfficeHeat Pump</v>
      </c>
      <c r="P4" s="108">
        <v>0.94</v>
      </c>
      <c r="Q4" s="108">
        <v>1.35</v>
      </c>
      <c r="R4" s="108">
        <v>1.32</v>
      </c>
      <c r="S4" s="102">
        <v>1</v>
      </c>
      <c r="U4" s="43" t="s">
        <v>2406</v>
      </c>
      <c r="V4" s="43" t="s">
        <v>2511</v>
      </c>
      <c r="W4" s="43" t="str">
        <f t="shared" si="2"/>
        <v xml:space="preserve">Air ConditionedUnconditioned </v>
      </c>
      <c r="X4" s="43" t="s">
        <v>2512</v>
      </c>
    </row>
    <row r="5" spans="1:26" ht="15" customHeight="1" x14ac:dyDescent="0.3">
      <c r="A5" s="42" t="s">
        <v>2513</v>
      </c>
      <c r="B5" s="42" t="s">
        <v>2404</v>
      </c>
      <c r="C5" s="42" t="s">
        <v>2404</v>
      </c>
      <c r="E5" s="41" t="s">
        <v>2501</v>
      </c>
      <c r="F5" s="41" t="s">
        <v>2514</v>
      </c>
      <c r="G5" s="41" t="str">
        <f t="shared" si="0"/>
        <v>EducationComm/Ind Work (General Low Bay)</v>
      </c>
      <c r="H5" s="41">
        <v>6775</v>
      </c>
      <c r="I5" s="41">
        <v>0.95</v>
      </c>
      <c r="J5" s="41">
        <v>0.95</v>
      </c>
      <c r="K5" s="41">
        <v>0.77</v>
      </c>
      <c r="M5" s="41" t="s">
        <v>2402</v>
      </c>
      <c r="N5" s="107" t="s">
        <v>2515</v>
      </c>
      <c r="O5" s="42" t="str">
        <f t="shared" si="1"/>
        <v>OfficeNoAC/ ElecRes</v>
      </c>
      <c r="P5" s="108">
        <v>0.75</v>
      </c>
      <c r="Q5" s="108">
        <v>1</v>
      </c>
      <c r="R5" s="108">
        <v>1</v>
      </c>
      <c r="S5" s="102">
        <v>1</v>
      </c>
      <c r="U5" s="43" t="s">
        <v>2406</v>
      </c>
      <c r="V5" s="43" t="s">
        <v>2516</v>
      </c>
      <c r="W5" s="43" t="str">
        <f t="shared" si="2"/>
        <v>Air ConditionedUnknown</v>
      </c>
      <c r="X5" s="43" t="s">
        <v>2517</v>
      </c>
    </row>
    <row r="6" spans="1:26" ht="15" customHeight="1" x14ac:dyDescent="0.3">
      <c r="A6" s="42" t="s">
        <v>2518</v>
      </c>
      <c r="B6" s="42" t="s">
        <v>2404</v>
      </c>
      <c r="C6" s="42" t="s">
        <v>2404</v>
      </c>
      <c r="E6" s="41" t="s">
        <v>2501</v>
      </c>
      <c r="F6" s="41" t="s">
        <v>2519</v>
      </c>
      <c r="G6" s="41" t="str">
        <f t="shared" si="0"/>
        <v>EducationConference Room</v>
      </c>
      <c r="H6" s="41">
        <v>1201</v>
      </c>
      <c r="I6" s="41">
        <v>0.28000000000000003</v>
      </c>
      <c r="J6" s="41">
        <v>0.3</v>
      </c>
      <c r="K6" s="41">
        <v>0.16</v>
      </c>
      <c r="M6" s="41" t="s">
        <v>2402</v>
      </c>
      <c r="N6" s="107" t="s">
        <v>2512</v>
      </c>
      <c r="O6" s="42" t="str">
        <f t="shared" si="1"/>
        <v>OfficeAC/ Unconditioned</v>
      </c>
      <c r="P6" s="108">
        <v>1</v>
      </c>
      <c r="Q6" s="108">
        <v>1.35</v>
      </c>
      <c r="R6" s="108">
        <v>1.32</v>
      </c>
      <c r="S6" s="102">
        <v>1</v>
      </c>
      <c r="U6" s="43" t="s">
        <v>2520</v>
      </c>
      <c r="V6" s="43" t="s">
        <v>2521</v>
      </c>
      <c r="W6" s="43" t="str">
        <f t="shared" si="2"/>
        <v>Air Conditioned w/ Heat PumpHeated w/ Heat Pump</v>
      </c>
      <c r="X6" s="43" t="s">
        <v>2510</v>
      </c>
    </row>
    <row r="7" spans="1:26" ht="15" customHeight="1" x14ac:dyDescent="0.3">
      <c r="A7" s="42" t="s">
        <v>2522</v>
      </c>
      <c r="B7" s="42" t="s">
        <v>2404</v>
      </c>
      <c r="C7" s="42" t="s">
        <v>2404</v>
      </c>
      <c r="E7" s="41" t="s">
        <v>2501</v>
      </c>
      <c r="F7" s="41" t="s">
        <v>2523</v>
      </c>
      <c r="G7" s="41" t="str">
        <f t="shared" si="0"/>
        <v>EducationCorridor/Hallways</v>
      </c>
      <c r="H7" s="41">
        <v>5052</v>
      </c>
      <c r="I7" s="41">
        <v>0.77</v>
      </c>
      <c r="J7" s="41">
        <v>0.78</v>
      </c>
      <c r="K7" s="41">
        <v>0.75</v>
      </c>
      <c r="M7" s="41" t="s">
        <v>2402</v>
      </c>
      <c r="N7" s="107" t="s">
        <v>2517</v>
      </c>
      <c r="O7" s="42" t="str">
        <f t="shared" si="1"/>
        <v>OfficeAC/ Unknown</v>
      </c>
      <c r="P7" s="108">
        <v>1</v>
      </c>
      <c r="Q7" s="108">
        <v>1.35</v>
      </c>
      <c r="R7" s="108">
        <v>1.32</v>
      </c>
      <c r="S7" s="102">
        <v>1</v>
      </c>
      <c r="U7" s="43" t="s">
        <v>2520</v>
      </c>
      <c r="V7" s="43" t="s">
        <v>2511</v>
      </c>
      <c r="W7" s="43" t="str">
        <f t="shared" si="2"/>
        <v xml:space="preserve">Air Conditioned w/ Heat PumpUnconditioned </v>
      </c>
      <c r="X7" s="43" t="s">
        <v>2524</v>
      </c>
    </row>
    <row r="8" spans="1:26" ht="15" customHeight="1" x14ac:dyDescent="0.3">
      <c r="A8" s="42" t="s">
        <v>2525</v>
      </c>
      <c r="B8" s="42" t="s">
        <v>2506</v>
      </c>
      <c r="C8" s="42" t="s">
        <v>2506</v>
      </c>
      <c r="E8" s="41" t="s">
        <v>2501</v>
      </c>
      <c r="F8" s="41" t="s">
        <v>2526</v>
      </c>
      <c r="G8" s="41" t="str">
        <f t="shared" si="0"/>
        <v>EducationDining Area</v>
      </c>
      <c r="H8" s="41">
        <v>2962</v>
      </c>
      <c r="I8" s="41">
        <v>0.48</v>
      </c>
      <c r="J8" s="41">
        <v>0.53</v>
      </c>
      <c r="K8" s="41">
        <v>0.51</v>
      </c>
      <c r="M8" s="41" t="s">
        <v>2402</v>
      </c>
      <c r="N8" s="107" t="s">
        <v>2524</v>
      </c>
      <c r="O8" s="42" t="str">
        <f t="shared" si="1"/>
        <v>OfficeHeat Pump/ Unconditioned</v>
      </c>
      <c r="P8" s="108">
        <v>1</v>
      </c>
      <c r="Q8" s="108">
        <v>1.35</v>
      </c>
      <c r="R8" s="108">
        <v>1.32</v>
      </c>
      <c r="S8" s="102">
        <v>1</v>
      </c>
      <c r="U8" s="43" t="s">
        <v>2520</v>
      </c>
      <c r="V8" s="43" t="s">
        <v>2516</v>
      </c>
      <c r="W8" s="43" t="str">
        <f t="shared" si="2"/>
        <v>Air Conditioned w/ Heat PumpUnknown</v>
      </c>
      <c r="X8" s="43" t="s">
        <v>2527</v>
      </c>
    </row>
    <row r="9" spans="1:26" ht="15" customHeight="1" x14ac:dyDescent="0.3">
      <c r="A9" s="42" t="s">
        <v>2528</v>
      </c>
      <c r="B9" s="42" t="s">
        <v>2506</v>
      </c>
      <c r="C9" s="42" t="s">
        <v>2506</v>
      </c>
      <c r="E9" s="41" t="s">
        <v>2501</v>
      </c>
      <c r="F9" s="41" t="s">
        <v>2529</v>
      </c>
      <c r="G9" s="41" t="str">
        <f t="shared" si="0"/>
        <v>EducationExercise Centers/Gymnasium</v>
      </c>
      <c r="H9" s="41">
        <v>4833</v>
      </c>
      <c r="I9" s="41">
        <v>0.81</v>
      </c>
      <c r="J9" s="41">
        <v>0.82</v>
      </c>
      <c r="K9" s="41">
        <v>0.6</v>
      </c>
      <c r="M9" s="41" t="s">
        <v>2402</v>
      </c>
      <c r="N9" s="107" t="s">
        <v>2527</v>
      </c>
      <c r="O9" s="42" t="str">
        <f t="shared" si="1"/>
        <v>OfficeHeat Pump/ Unknown</v>
      </c>
      <c r="P9" s="108">
        <v>1</v>
      </c>
      <c r="Q9" s="108">
        <v>1.35</v>
      </c>
      <c r="R9" s="108">
        <v>1.32</v>
      </c>
      <c r="S9" s="102">
        <v>1</v>
      </c>
      <c r="U9" s="43" t="s">
        <v>2530</v>
      </c>
      <c r="V9" s="43" t="s">
        <v>2503</v>
      </c>
      <c r="W9" s="43" t="str">
        <f t="shared" si="2"/>
        <v>Not Air ConditionedElectric Resistance Heating</v>
      </c>
      <c r="X9" s="43" t="s">
        <v>2515</v>
      </c>
    </row>
    <row r="10" spans="1:26" ht="15" customHeight="1" x14ac:dyDescent="0.3">
      <c r="A10" s="42" t="s">
        <v>2531</v>
      </c>
      <c r="B10" s="42" t="s">
        <v>2506</v>
      </c>
      <c r="C10" s="42" t="s">
        <v>2506</v>
      </c>
      <c r="E10" s="41" t="s">
        <v>2501</v>
      </c>
      <c r="F10" s="41" t="s">
        <v>2532</v>
      </c>
      <c r="G10" s="41" t="str">
        <f t="shared" si="0"/>
        <v>EducationKitchen/Break room &amp; Food Prep</v>
      </c>
      <c r="H10" s="41">
        <v>3522</v>
      </c>
      <c r="I10" s="41">
        <v>0.79</v>
      </c>
      <c r="J10" s="41">
        <v>0.74</v>
      </c>
      <c r="K10" s="41">
        <v>0.42</v>
      </c>
      <c r="M10" s="41" t="s">
        <v>2402</v>
      </c>
      <c r="N10" s="107" t="s">
        <v>2533</v>
      </c>
      <c r="O10" s="42" t="str">
        <f t="shared" si="1"/>
        <v>OfficeNoAC/ NonElec</v>
      </c>
      <c r="P10" s="108">
        <v>1</v>
      </c>
      <c r="Q10" s="108">
        <v>1</v>
      </c>
      <c r="R10" s="108">
        <v>1</v>
      </c>
      <c r="S10" s="102">
        <v>1</v>
      </c>
      <c r="U10" s="43" t="s">
        <v>2530</v>
      </c>
      <c r="V10" s="43" t="s">
        <v>2408</v>
      </c>
      <c r="W10" s="43" t="str">
        <f t="shared" si="2"/>
        <v>Not Air ConditionedGas</v>
      </c>
      <c r="X10" s="43" t="s">
        <v>2533</v>
      </c>
    </row>
    <row r="11" spans="1:26" ht="15" customHeight="1" x14ac:dyDescent="0.3">
      <c r="A11" s="42" t="s">
        <v>2534</v>
      </c>
      <c r="B11" s="42" t="s">
        <v>2506</v>
      </c>
      <c r="C11" s="42" t="s">
        <v>2506</v>
      </c>
      <c r="E11" s="41" t="s">
        <v>2501</v>
      </c>
      <c r="F11" s="41" t="s">
        <v>2535</v>
      </c>
      <c r="G11" s="41" t="str">
        <f t="shared" si="0"/>
        <v>EducationLibrary</v>
      </c>
      <c r="H11" s="41">
        <v>1957</v>
      </c>
      <c r="I11" s="41">
        <v>0.44</v>
      </c>
      <c r="J11" s="41">
        <v>0.46</v>
      </c>
      <c r="K11" s="41">
        <v>0.31</v>
      </c>
      <c r="M11" s="41" t="s">
        <v>2402</v>
      </c>
      <c r="N11" s="107" t="s">
        <v>2536</v>
      </c>
      <c r="O11" s="42" t="str">
        <f t="shared" si="1"/>
        <v>OfficeNoAC/ Unconditioned</v>
      </c>
      <c r="P11" s="108">
        <v>1</v>
      </c>
      <c r="Q11" s="108">
        <v>1</v>
      </c>
      <c r="R11" s="108">
        <v>1</v>
      </c>
      <c r="S11" s="102">
        <v>1</v>
      </c>
      <c r="U11" s="43" t="s">
        <v>2530</v>
      </c>
      <c r="V11" s="43" t="s">
        <v>2511</v>
      </c>
      <c r="W11" s="43" t="str">
        <f t="shared" si="2"/>
        <v xml:space="preserve">Not Air ConditionedUnconditioned </v>
      </c>
      <c r="X11" s="43" t="s">
        <v>2536</v>
      </c>
    </row>
    <row r="12" spans="1:26" ht="15" customHeight="1" x14ac:dyDescent="0.3">
      <c r="A12" s="42" t="s">
        <v>2537</v>
      </c>
      <c r="B12" s="42" t="s">
        <v>2538</v>
      </c>
      <c r="C12" s="42" t="s">
        <v>2402</v>
      </c>
      <c r="E12" s="41" t="s">
        <v>2501</v>
      </c>
      <c r="F12" s="41" t="s">
        <v>2539</v>
      </c>
      <c r="G12" s="41" t="str">
        <f t="shared" si="0"/>
        <v>EducationLoading Dock</v>
      </c>
      <c r="H12" s="41">
        <v>7358</v>
      </c>
      <c r="I12" s="41">
        <v>0.97</v>
      </c>
      <c r="J12" s="41">
        <v>0.97</v>
      </c>
      <c r="K12" s="41">
        <v>0.62</v>
      </c>
      <c r="M12" s="41" t="s">
        <v>2402</v>
      </c>
      <c r="N12" s="107" t="s">
        <v>2540</v>
      </c>
      <c r="O12" s="42" t="str">
        <f t="shared" si="1"/>
        <v>OfficeNoAC/ Unknown</v>
      </c>
      <c r="P12" s="108">
        <v>1</v>
      </c>
      <c r="Q12" s="108">
        <v>1</v>
      </c>
      <c r="R12" s="108">
        <v>1</v>
      </c>
      <c r="S12" s="102">
        <v>1</v>
      </c>
      <c r="U12" s="43" t="s">
        <v>2530</v>
      </c>
      <c r="V12" s="43" t="s">
        <v>2516</v>
      </c>
      <c r="W12" s="43" t="str">
        <f t="shared" si="2"/>
        <v>Not Air ConditionedUnknown</v>
      </c>
      <c r="X12" s="43" t="s">
        <v>2540</v>
      </c>
    </row>
    <row r="13" spans="1:26" ht="15" customHeight="1" x14ac:dyDescent="0.3">
      <c r="A13" s="42" t="s">
        <v>2541</v>
      </c>
      <c r="B13" s="42" t="s">
        <v>2538</v>
      </c>
      <c r="C13" s="42" t="s">
        <v>2402</v>
      </c>
      <c r="E13" s="41" t="s">
        <v>2501</v>
      </c>
      <c r="F13" s="41" t="s">
        <v>2542</v>
      </c>
      <c r="G13" s="41" t="str">
        <f t="shared" si="0"/>
        <v>EducationLobby (Main Entry and Assembly)</v>
      </c>
      <c r="H13" s="41">
        <v>5947</v>
      </c>
      <c r="I13" s="41">
        <v>0.83</v>
      </c>
      <c r="J13" s="41">
        <v>0.82</v>
      </c>
      <c r="K13" s="41">
        <v>0.71</v>
      </c>
      <c r="M13" s="41" t="s">
        <v>2402</v>
      </c>
      <c r="N13" s="107" t="s">
        <v>2543</v>
      </c>
      <c r="O13" s="42" t="str">
        <f t="shared" si="1"/>
        <v>OfficeUnknown/ ElecRes</v>
      </c>
      <c r="P13" s="108">
        <v>1</v>
      </c>
      <c r="Q13" s="108">
        <v>1</v>
      </c>
      <c r="R13" s="108">
        <v>1</v>
      </c>
      <c r="S13" s="102">
        <v>1</v>
      </c>
      <c r="U13" s="43" t="s">
        <v>2516</v>
      </c>
      <c r="V13" s="43" t="s">
        <v>2503</v>
      </c>
      <c r="W13" s="43" t="str">
        <f t="shared" si="2"/>
        <v>UnknownElectric Resistance Heating</v>
      </c>
      <c r="X13" s="43" t="s">
        <v>2543</v>
      </c>
    </row>
    <row r="14" spans="1:26" ht="15" customHeight="1" x14ac:dyDescent="0.3">
      <c r="A14" s="42" t="s">
        <v>2544</v>
      </c>
      <c r="B14" s="42" t="s">
        <v>2506</v>
      </c>
      <c r="C14" s="42" t="s">
        <v>2506</v>
      </c>
      <c r="E14" s="41" t="s">
        <v>2501</v>
      </c>
      <c r="F14" s="41" t="s">
        <v>2545</v>
      </c>
      <c r="G14" s="41" t="str">
        <f t="shared" si="0"/>
        <v>EducationLobby (Office Reception/Waiting)</v>
      </c>
      <c r="H14" s="41">
        <v>3425</v>
      </c>
      <c r="I14" s="41">
        <v>0.84</v>
      </c>
      <c r="J14" s="41">
        <v>0.87</v>
      </c>
      <c r="K14" s="41">
        <v>0.49</v>
      </c>
      <c r="M14" s="41" t="s">
        <v>2402</v>
      </c>
      <c r="N14" s="107" t="s">
        <v>2546</v>
      </c>
      <c r="O14" s="42" t="str">
        <f t="shared" si="1"/>
        <v>OfficeUnknown/ NonElec</v>
      </c>
      <c r="P14" s="108">
        <v>1</v>
      </c>
      <c r="Q14" s="108">
        <v>1</v>
      </c>
      <c r="R14" s="108">
        <v>1</v>
      </c>
      <c r="S14" s="102">
        <v>1</v>
      </c>
      <c r="U14" s="43" t="s">
        <v>2516</v>
      </c>
      <c r="V14" s="43" t="s">
        <v>2408</v>
      </c>
      <c r="W14" s="43" t="str">
        <f t="shared" si="2"/>
        <v>UnknownGas</v>
      </c>
      <c r="X14" s="43" t="s">
        <v>2546</v>
      </c>
    </row>
    <row r="15" spans="1:26" ht="15" customHeight="1" x14ac:dyDescent="0.3">
      <c r="A15" s="42" t="s">
        <v>2535</v>
      </c>
      <c r="B15" s="42" t="s">
        <v>2402</v>
      </c>
      <c r="C15" s="42" t="s">
        <v>2402</v>
      </c>
      <c r="E15" s="41" t="s">
        <v>2501</v>
      </c>
      <c r="F15" s="41" t="s">
        <v>2547</v>
      </c>
      <c r="G15" s="41" t="str">
        <f t="shared" si="0"/>
        <v>EducationMechanical/Electrical Room</v>
      </c>
      <c r="H15" s="41">
        <v>5026</v>
      </c>
      <c r="I15" s="41">
        <v>0.73</v>
      </c>
      <c r="J15" s="41">
        <v>0.74</v>
      </c>
      <c r="K15" s="41">
        <v>0.46</v>
      </c>
      <c r="M15" s="41" t="s">
        <v>2402</v>
      </c>
      <c r="N15" s="107" t="s">
        <v>2548</v>
      </c>
      <c r="O15" s="42" t="str">
        <f t="shared" si="1"/>
        <v>OfficeUnknown/ Unconditioned</v>
      </c>
      <c r="P15" s="108">
        <v>1</v>
      </c>
      <c r="Q15" s="108">
        <v>1</v>
      </c>
      <c r="R15" s="108">
        <v>1</v>
      </c>
      <c r="S15" s="102">
        <v>1</v>
      </c>
      <c r="U15" s="43" t="s">
        <v>2516</v>
      </c>
      <c r="V15" s="43" t="s">
        <v>2511</v>
      </c>
      <c r="W15" s="43" t="str">
        <f t="shared" si="2"/>
        <v xml:space="preserve">UnknownUnconditioned </v>
      </c>
      <c r="X15" s="43" t="s">
        <v>2548</v>
      </c>
    </row>
    <row r="16" spans="1:26" ht="15" customHeight="1" x14ac:dyDescent="0.3">
      <c r="A16" s="42" t="s">
        <v>2549</v>
      </c>
      <c r="B16" s="42" t="s">
        <v>2550</v>
      </c>
      <c r="C16" s="42" t="s">
        <v>2551</v>
      </c>
      <c r="E16" s="41" t="s">
        <v>2501</v>
      </c>
      <c r="F16" s="41" t="s">
        <v>2552</v>
      </c>
      <c r="G16" s="41" t="str">
        <f t="shared" si="0"/>
        <v>EducationOffice (Executive/Private)</v>
      </c>
      <c r="H16" s="41">
        <v>2084</v>
      </c>
      <c r="I16" s="41">
        <v>0.42</v>
      </c>
      <c r="J16" s="41">
        <v>0.56999999999999995</v>
      </c>
      <c r="K16" s="41">
        <v>0.26</v>
      </c>
      <c r="M16" s="41" t="s">
        <v>2402</v>
      </c>
      <c r="N16" s="107" t="s">
        <v>2553</v>
      </c>
      <c r="O16" s="42" t="str">
        <f t="shared" si="1"/>
        <v>OfficeUnknown/ Unknown</v>
      </c>
      <c r="P16" s="108">
        <v>1</v>
      </c>
      <c r="Q16" s="108">
        <v>1</v>
      </c>
      <c r="R16" s="108">
        <v>1</v>
      </c>
      <c r="S16" s="102">
        <v>1</v>
      </c>
      <c r="U16" s="43" t="s">
        <v>2516</v>
      </c>
      <c r="V16" s="43" t="s">
        <v>2516</v>
      </c>
      <c r="W16" s="43" t="str">
        <f t="shared" si="2"/>
        <v>UnknownUnknown</v>
      </c>
      <c r="X16" s="43" t="s">
        <v>2553</v>
      </c>
    </row>
    <row r="17" spans="1:24" ht="15" customHeight="1" x14ac:dyDescent="0.3">
      <c r="A17" s="42" t="s">
        <v>2554</v>
      </c>
      <c r="B17" s="45" t="s">
        <v>2506</v>
      </c>
      <c r="C17" s="45" t="s">
        <v>2506</v>
      </c>
      <c r="E17" s="41" t="s">
        <v>2501</v>
      </c>
      <c r="F17" s="41" t="s">
        <v>2405</v>
      </c>
      <c r="G17" s="41" t="str">
        <f t="shared" si="0"/>
        <v>EducationOffice (General)</v>
      </c>
      <c r="H17" s="41">
        <v>4252</v>
      </c>
      <c r="I17" s="41">
        <v>0.66</v>
      </c>
      <c r="J17" s="41">
        <v>0.67</v>
      </c>
      <c r="K17" s="41">
        <v>0.46</v>
      </c>
      <c r="M17" s="41" t="s">
        <v>2404</v>
      </c>
      <c r="N17" s="43" t="s">
        <v>2409</v>
      </c>
      <c r="O17" s="42" t="str">
        <f t="shared" si="1"/>
        <v>RetailAC/ NonElec</v>
      </c>
      <c r="P17" s="108">
        <v>1.06</v>
      </c>
      <c r="Q17" s="108">
        <v>1.27</v>
      </c>
      <c r="R17" s="108">
        <v>1.26</v>
      </c>
      <c r="S17" s="102">
        <v>1</v>
      </c>
    </row>
    <row r="18" spans="1:24" ht="15" customHeight="1" x14ac:dyDescent="0.3">
      <c r="A18" s="42" t="s">
        <v>2555</v>
      </c>
      <c r="B18" s="42" t="s">
        <v>2506</v>
      </c>
      <c r="C18" s="42" t="s">
        <v>2506</v>
      </c>
      <c r="E18" s="41" t="s">
        <v>2501</v>
      </c>
      <c r="F18" s="41" t="s">
        <v>2556</v>
      </c>
      <c r="G18" s="41" t="str">
        <f t="shared" si="0"/>
        <v>EducationOffice (Open Plan)</v>
      </c>
      <c r="H18" s="41">
        <v>2888</v>
      </c>
      <c r="I18" s="41">
        <v>0.62</v>
      </c>
      <c r="J18" s="41">
        <v>0.7</v>
      </c>
      <c r="K18" s="41">
        <v>0.54</v>
      </c>
      <c r="M18" s="41" t="s">
        <v>2404</v>
      </c>
      <c r="N18" s="43" t="s">
        <v>2504</v>
      </c>
      <c r="O18" s="42" t="str">
        <f t="shared" si="1"/>
        <v>RetailAC/ ElecRes</v>
      </c>
      <c r="P18" s="108">
        <v>0.83</v>
      </c>
      <c r="Q18" s="108">
        <v>1.27</v>
      </c>
      <c r="R18" s="108">
        <v>1.26</v>
      </c>
      <c r="S18" s="102">
        <v>1</v>
      </c>
      <c r="U18" s="48" t="s">
        <v>2496</v>
      </c>
      <c r="V18" s="48" t="s">
        <v>2429</v>
      </c>
      <c r="X18" s="47"/>
    </row>
    <row r="19" spans="1:24" ht="15" customHeight="1" x14ac:dyDescent="0.3">
      <c r="A19" s="42" t="s">
        <v>2557</v>
      </c>
      <c r="B19" s="42" t="s">
        <v>2506</v>
      </c>
      <c r="C19" s="42" t="s">
        <v>2506</v>
      </c>
      <c r="E19" s="41" t="s">
        <v>2501</v>
      </c>
      <c r="F19" s="41" t="s">
        <v>2506</v>
      </c>
      <c r="G19" s="41" t="str">
        <f t="shared" si="0"/>
        <v>EducationOther</v>
      </c>
      <c r="H19" s="41">
        <v>2032</v>
      </c>
      <c r="I19" s="41">
        <v>0.33</v>
      </c>
      <c r="J19" s="41">
        <v>0.34</v>
      </c>
      <c r="K19" s="41">
        <v>0.35</v>
      </c>
      <c r="M19" s="41" t="s">
        <v>2404</v>
      </c>
      <c r="N19" s="107" t="s">
        <v>2510</v>
      </c>
      <c r="O19" s="42" t="str">
        <f t="shared" si="1"/>
        <v>RetailHeat Pump</v>
      </c>
      <c r="P19" s="108">
        <v>0.95</v>
      </c>
      <c r="Q19" s="108">
        <v>1.27</v>
      </c>
      <c r="R19" s="108">
        <v>1.26</v>
      </c>
      <c r="S19" s="102">
        <v>1</v>
      </c>
      <c r="U19" s="46" t="s">
        <v>2406</v>
      </c>
      <c r="V19" s="46" t="s">
        <v>2407</v>
      </c>
    </row>
    <row r="20" spans="1:24" ht="15" customHeight="1" x14ac:dyDescent="0.3">
      <c r="A20" s="42" t="s">
        <v>2558</v>
      </c>
      <c r="B20" s="42" t="s">
        <v>2402</v>
      </c>
      <c r="C20" s="42" t="s">
        <v>2402</v>
      </c>
      <c r="E20" s="41" t="s">
        <v>2501</v>
      </c>
      <c r="F20" s="41" t="s">
        <v>2559</v>
      </c>
      <c r="G20" s="41" t="str">
        <f t="shared" si="0"/>
        <v>EducationParking Garage</v>
      </c>
      <c r="H20" s="41">
        <v>8678</v>
      </c>
      <c r="I20" s="41">
        <v>0.98</v>
      </c>
      <c r="J20" s="41">
        <v>0.98</v>
      </c>
      <c r="K20" s="41">
        <v>0.99</v>
      </c>
      <c r="M20" s="41" t="s">
        <v>2404</v>
      </c>
      <c r="N20" s="107" t="s">
        <v>2515</v>
      </c>
      <c r="O20" s="42" t="str">
        <f t="shared" si="1"/>
        <v>RetailNoAC/ ElecRes</v>
      </c>
      <c r="P20" s="108">
        <v>0.77</v>
      </c>
      <c r="Q20" s="108">
        <v>1</v>
      </c>
      <c r="R20" s="108">
        <v>1</v>
      </c>
      <c r="S20" s="102">
        <v>1</v>
      </c>
      <c r="U20" s="46" t="s">
        <v>2520</v>
      </c>
      <c r="V20" s="46" t="s">
        <v>2560</v>
      </c>
    </row>
    <row r="21" spans="1:24" ht="15" customHeight="1" x14ac:dyDescent="0.3">
      <c r="A21" s="42" t="s">
        <v>2402</v>
      </c>
      <c r="B21" s="42" t="s">
        <v>2402</v>
      </c>
      <c r="C21" s="42" t="s">
        <v>2402</v>
      </c>
      <c r="E21" s="41" t="s">
        <v>2501</v>
      </c>
      <c r="F21" s="41" t="s">
        <v>2561</v>
      </c>
      <c r="G21" s="41" t="str">
        <f t="shared" si="0"/>
        <v>EducationRestrooms</v>
      </c>
      <c r="H21" s="41">
        <v>2521</v>
      </c>
      <c r="I21" s="41">
        <v>0.48</v>
      </c>
      <c r="J21" s="41">
        <v>0.42</v>
      </c>
      <c r="K21" s="41">
        <v>0.3</v>
      </c>
      <c r="M21" s="41" t="s">
        <v>2404</v>
      </c>
      <c r="N21" s="107" t="s">
        <v>2512</v>
      </c>
      <c r="O21" s="42" t="str">
        <f t="shared" si="1"/>
        <v>RetailAC/ Unconditioned</v>
      </c>
      <c r="P21" s="108">
        <v>1</v>
      </c>
      <c r="Q21" s="108">
        <v>1.27</v>
      </c>
      <c r="R21" s="108">
        <v>1.26</v>
      </c>
      <c r="S21" s="102">
        <v>1</v>
      </c>
      <c r="U21" s="46" t="s">
        <v>2530</v>
      </c>
      <c r="V21" s="46" t="s">
        <v>2411</v>
      </c>
    </row>
    <row r="22" spans="1:24" ht="15" customHeight="1" x14ac:dyDescent="0.3">
      <c r="A22" s="42" t="s">
        <v>2559</v>
      </c>
      <c r="B22" s="42" t="s">
        <v>2506</v>
      </c>
      <c r="C22" s="42" t="s">
        <v>2506</v>
      </c>
      <c r="E22" s="41" t="s">
        <v>2501</v>
      </c>
      <c r="F22" s="41" t="s">
        <v>2562</v>
      </c>
      <c r="G22" s="41" t="str">
        <f t="shared" si="0"/>
        <v>EducationRetail Sales/Showroom</v>
      </c>
      <c r="H22" s="41">
        <v>6152</v>
      </c>
      <c r="I22" s="41">
        <v>0.97</v>
      </c>
      <c r="J22" s="41">
        <v>0.97</v>
      </c>
      <c r="K22" s="41">
        <v>0.78</v>
      </c>
      <c r="M22" s="41" t="s">
        <v>2404</v>
      </c>
      <c r="N22" s="107" t="s">
        <v>2517</v>
      </c>
      <c r="O22" s="42" t="str">
        <f t="shared" si="1"/>
        <v>RetailAC/ Unknown</v>
      </c>
      <c r="P22" s="108">
        <v>1</v>
      </c>
      <c r="Q22" s="108">
        <v>1.27</v>
      </c>
      <c r="R22" s="108">
        <v>1.26</v>
      </c>
      <c r="S22" s="102">
        <v>1</v>
      </c>
      <c r="U22" s="43" t="s">
        <v>2516</v>
      </c>
      <c r="V22" s="43" t="s">
        <v>2516</v>
      </c>
    </row>
    <row r="23" spans="1:24" ht="15" customHeight="1" x14ac:dyDescent="0.3">
      <c r="A23" s="42" t="s">
        <v>2563</v>
      </c>
      <c r="B23" s="42" t="s">
        <v>2506</v>
      </c>
      <c r="C23" s="42" t="s">
        <v>2506</v>
      </c>
      <c r="E23" s="41" t="s">
        <v>2501</v>
      </c>
      <c r="F23" s="41" t="s">
        <v>2564</v>
      </c>
      <c r="G23" s="41" t="str">
        <f t="shared" si="0"/>
        <v>EducationStorage (Conditioned &amp; Walk-In Refrigerator/Freezer)</v>
      </c>
      <c r="H23" s="41">
        <v>4672</v>
      </c>
      <c r="I23" s="41">
        <v>0.81</v>
      </c>
      <c r="J23" s="41">
        <v>0.81</v>
      </c>
      <c r="K23" s="41">
        <v>0.44</v>
      </c>
      <c r="M23" s="41" t="s">
        <v>2404</v>
      </c>
      <c r="N23" s="107" t="s">
        <v>2524</v>
      </c>
      <c r="O23" s="42" t="str">
        <f t="shared" si="1"/>
        <v>RetailHeat Pump/ Unconditioned</v>
      </c>
      <c r="P23" s="108">
        <v>1</v>
      </c>
      <c r="Q23" s="108">
        <v>1.27</v>
      </c>
      <c r="R23" s="108">
        <v>1.26</v>
      </c>
      <c r="S23" s="102">
        <v>1</v>
      </c>
    </row>
    <row r="24" spans="1:24" ht="15" customHeight="1" x14ac:dyDescent="0.3">
      <c r="A24" s="42" t="s">
        <v>2565</v>
      </c>
      <c r="B24" s="42" t="s">
        <v>2506</v>
      </c>
      <c r="C24" s="42" t="s">
        <v>2506</v>
      </c>
      <c r="E24" s="41" t="s">
        <v>2501</v>
      </c>
      <c r="F24" s="41" t="s">
        <v>2566</v>
      </c>
      <c r="G24" s="41" t="str">
        <f t="shared" si="0"/>
        <v>EducationStorage (Unconditioned)</v>
      </c>
      <c r="H24" s="41">
        <v>2930</v>
      </c>
      <c r="I24" s="41">
        <v>0.66</v>
      </c>
      <c r="J24" s="41">
        <v>0.64</v>
      </c>
      <c r="K24" s="41">
        <v>0.4</v>
      </c>
      <c r="M24" s="41" t="s">
        <v>2404</v>
      </c>
      <c r="N24" s="107" t="s">
        <v>2527</v>
      </c>
      <c r="O24" s="42" t="str">
        <f t="shared" si="1"/>
        <v>RetailHeat Pump/ Unknown</v>
      </c>
      <c r="P24" s="108">
        <v>1</v>
      </c>
      <c r="Q24" s="108">
        <v>1.27</v>
      </c>
      <c r="R24" s="108">
        <v>1.26</v>
      </c>
      <c r="S24" s="102">
        <v>1</v>
      </c>
    </row>
    <row r="25" spans="1:24" ht="15" customHeight="1" x14ac:dyDescent="0.3">
      <c r="A25" s="42" t="s">
        <v>2567</v>
      </c>
      <c r="B25" s="42" t="s">
        <v>2506</v>
      </c>
      <c r="C25" s="42" t="s">
        <v>2506</v>
      </c>
      <c r="E25" s="41" t="s">
        <v>2501</v>
      </c>
      <c r="F25" s="41" t="s">
        <v>2568</v>
      </c>
      <c r="G25" s="41" t="str">
        <f>_xlfn.CONCAT(E25,F25)</f>
        <v>EducationOutside/Outdoor Area</v>
      </c>
      <c r="H25" s="41">
        <v>3604</v>
      </c>
      <c r="I25" s="41">
        <v>0.11</v>
      </c>
      <c r="J25" s="41">
        <v>0.11</v>
      </c>
      <c r="K25" s="41">
        <v>0.57999999999999996</v>
      </c>
      <c r="M25" s="41" t="s">
        <v>2404</v>
      </c>
      <c r="N25" s="107" t="s">
        <v>2533</v>
      </c>
      <c r="O25" s="42" t="str">
        <f t="shared" si="1"/>
        <v>RetailNoAC/ NonElec</v>
      </c>
      <c r="P25" s="108">
        <v>1</v>
      </c>
      <c r="Q25" s="108">
        <v>1</v>
      </c>
      <c r="R25" s="108">
        <v>1</v>
      </c>
      <c r="S25" s="102">
        <v>1</v>
      </c>
    </row>
    <row r="26" spans="1:24" ht="15" customHeight="1" x14ac:dyDescent="0.3">
      <c r="A26" s="42" t="s">
        <v>2569</v>
      </c>
      <c r="B26" s="42" t="s">
        <v>2402</v>
      </c>
      <c r="C26" s="42" t="s">
        <v>2402</v>
      </c>
      <c r="E26" s="41" t="s">
        <v>2570</v>
      </c>
      <c r="F26" s="41" t="s">
        <v>2502</v>
      </c>
      <c r="G26" s="41" t="str">
        <f t="shared" si="0"/>
        <v>GroceryAuto Repair Workshop</v>
      </c>
      <c r="H26" s="41">
        <v>6189</v>
      </c>
      <c r="I26" s="41">
        <v>0.88</v>
      </c>
      <c r="J26" s="41">
        <v>0.89</v>
      </c>
      <c r="K26" s="41">
        <v>0.61</v>
      </c>
      <c r="M26" s="41" t="s">
        <v>2404</v>
      </c>
      <c r="N26" s="107" t="s">
        <v>2536</v>
      </c>
      <c r="O26" s="42" t="str">
        <f t="shared" si="1"/>
        <v>RetailNoAC/ Unconditioned</v>
      </c>
      <c r="P26" s="108">
        <v>1</v>
      </c>
      <c r="Q26" s="108">
        <v>1</v>
      </c>
      <c r="R26" s="108">
        <v>1</v>
      </c>
      <c r="S26" s="102">
        <v>1</v>
      </c>
    </row>
    <row r="27" spans="1:24" ht="15" customHeight="1" x14ac:dyDescent="0.3">
      <c r="A27" s="42" t="s">
        <v>2571</v>
      </c>
      <c r="B27" s="42" t="s">
        <v>2506</v>
      </c>
      <c r="C27" s="42" t="s">
        <v>2506</v>
      </c>
      <c r="E27" s="41" t="s">
        <v>2570</v>
      </c>
      <c r="F27" s="41" t="s">
        <v>2507</v>
      </c>
      <c r="G27" s="41" t="str">
        <f t="shared" si="0"/>
        <v>GroceryClassroom/Lecture</v>
      </c>
      <c r="H27" s="41">
        <v>1584</v>
      </c>
      <c r="I27" s="41">
        <v>0.24</v>
      </c>
      <c r="J27" s="41">
        <v>0.24</v>
      </c>
      <c r="K27" s="41">
        <v>0.2</v>
      </c>
      <c r="M27" s="41" t="s">
        <v>2404</v>
      </c>
      <c r="N27" s="107" t="s">
        <v>2540</v>
      </c>
      <c r="O27" s="42" t="str">
        <f t="shared" si="1"/>
        <v>RetailNoAC/ Unknown</v>
      </c>
      <c r="P27" s="108">
        <v>1</v>
      </c>
      <c r="Q27" s="108">
        <v>1</v>
      </c>
      <c r="R27" s="108">
        <v>1</v>
      </c>
      <c r="S27" s="102">
        <v>1</v>
      </c>
    </row>
    <row r="28" spans="1:24" ht="15" customHeight="1" x14ac:dyDescent="0.3">
      <c r="A28" s="42" t="s">
        <v>2404</v>
      </c>
      <c r="B28" s="42" t="s">
        <v>2404</v>
      </c>
      <c r="C28" s="42" t="s">
        <v>2404</v>
      </c>
      <c r="E28" s="41" t="s">
        <v>2570</v>
      </c>
      <c r="F28" s="41" t="s">
        <v>2509</v>
      </c>
      <c r="G28" s="41" t="str">
        <f t="shared" si="0"/>
        <v>GroceryComm/Ind Work (General High Bay)</v>
      </c>
      <c r="H28" s="41">
        <v>4790</v>
      </c>
      <c r="I28" s="41">
        <v>0.9</v>
      </c>
      <c r="J28" s="41">
        <v>0.91</v>
      </c>
      <c r="K28" s="41">
        <v>0.82</v>
      </c>
      <c r="M28" s="41" t="s">
        <v>2404</v>
      </c>
      <c r="N28" s="107" t="s">
        <v>2543</v>
      </c>
      <c r="O28" s="42" t="str">
        <f t="shared" si="1"/>
        <v>RetailUnknown/ ElecRes</v>
      </c>
      <c r="P28" s="108">
        <v>1</v>
      </c>
      <c r="Q28" s="108">
        <v>1</v>
      </c>
      <c r="R28" s="108">
        <v>1</v>
      </c>
      <c r="S28" s="102">
        <v>1</v>
      </c>
    </row>
    <row r="29" spans="1:24" ht="15" customHeight="1" x14ac:dyDescent="0.3">
      <c r="A29" s="42" t="s">
        <v>2572</v>
      </c>
      <c r="B29" s="42" t="s">
        <v>2501</v>
      </c>
      <c r="C29" s="42" t="s">
        <v>2573</v>
      </c>
      <c r="E29" s="41" t="s">
        <v>2570</v>
      </c>
      <c r="F29" s="41" t="s">
        <v>2514</v>
      </c>
      <c r="G29" s="41" t="str">
        <f t="shared" si="0"/>
        <v>GroceryComm/Ind Work (General Low Bay)</v>
      </c>
      <c r="H29" s="41">
        <v>6775</v>
      </c>
      <c r="I29" s="41">
        <v>0.95</v>
      </c>
      <c r="J29" s="41">
        <v>0.95</v>
      </c>
      <c r="K29" s="41">
        <v>0.77</v>
      </c>
      <c r="M29" s="41" t="s">
        <v>2404</v>
      </c>
      <c r="N29" s="107" t="s">
        <v>2546</v>
      </c>
      <c r="O29" s="42" t="str">
        <f t="shared" si="1"/>
        <v>RetailUnknown/ NonElec</v>
      </c>
      <c r="P29" s="108">
        <v>1</v>
      </c>
      <c r="Q29" s="108">
        <v>1</v>
      </c>
      <c r="R29" s="108">
        <v>1</v>
      </c>
      <c r="S29" s="102">
        <v>1</v>
      </c>
    </row>
    <row r="30" spans="1:24" ht="15" customHeight="1" x14ac:dyDescent="0.3">
      <c r="A30" s="42" t="s">
        <v>2574</v>
      </c>
      <c r="B30" s="42" t="s">
        <v>2506</v>
      </c>
      <c r="C30" s="42" t="s">
        <v>2506</v>
      </c>
      <c r="E30" s="41" t="s">
        <v>2570</v>
      </c>
      <c r="F30" s="41" t="s">
        <v>2519</v>
      </c>
      <c r="G30" s="41" t="str">
        <f t="shared" si="0"/>
        <v>GroceryConference Room</v>
      </c>
      <c r="H30" s="41">
        <v>1201</v>
      </c>
      <c r="I30" s="41">
        <v>0.28000000000000003</v>
      </c>
      <c r="J30" s="41">
        <v>0.3</v>
      </c>
      <c r="K30" s="41">
        <v>0.16</v>
      </c>
      <c r="M30" s="41" t="s">
        <v>2404</v>
      </c>
      <c r="N30" s="107" t="s">
        <v>2548</v>
      </c>
      <c r="O30" s="42" t="str">
        <f t="shared" si="1"/>
        <v>RetailUnknown/ Unconditioned</v>
      </c>
      <c r="P30" s="108">
        <v>1</v>
      </c>
      <c r="Q30" s="108">
        <v>1</v>
      </c>
      <c r="R30" s="108">
        <v>1</v>
      </c>
      <c r="S30" s="102">
        <v>1</v>
      </c>
    </row>
    <row r="31" spans="1:24" ht="15" customHeight="1" x14ac:dyDescent="0.3">
      <c r="A31" s="42" t="s">
        <v>2575</v>
      </c>
      <c r="B31" s="45" t="s">
        <v>2402</v>
      </c>
      <c r="C31" s="45" t="s">
        <v>2402</v>
      </c>
      <c r="E31" s="41" t="s">
        <v>2570</v>
      </c>
      <c r="F31" s="41" t="s">
        <v>2523</v>
      </c>
      <c r="G31" s="41" t="str">
        <f t="shared" si="0"/>
        <v>GroceryCorridor/Hallways</v>
      </c>
      <c r="H31" s="41">
        <v>5670</v>
      </c>
      <c r="I31" s="41">
        <v>0.86</v>
      </c>
      <c r="J31" s="41">
        <v>0.86</v>
      </c>
      <c r="K31" s="41">
        <v>0.73</v>
      </c>
      <c r="M31" s="41" t="s">
        <v>2404</v>
      </c>
      <c r="N31" s="107" t="s">
        <v>2553</v>
      </c>
      <c r="O31" s="42" t="str">
        <f t="shared" si="1"/>
        <v>RetailUnknown/ Unknown</v>
      </c>
      <c r="P31" s="108">
        <v>1</v>
      </c>
      <c r="Q31" s="108">
        <v>1</v>
      </c>
      <c r="R31" s="108">
        <v>1</v>
      </c>
      <c r="S31" s="102">
        <v>1</v>
      </c>
    </row>
    <row r="32" spans="1:24" ht="15" customHeight="1" x14ac:dyDescent="0.3">
      <c r="A32" s="42" t="s">
        <v>2576</v>
      </c>
      <c r="B32" s="45" t="s">
        <v>2506</v>
      </c>
      <c r="C32" s="45" t="s">
        <v>2506</v>
      </c>
      <c r="E32" s="41" t="s">
        <v>2570</v>
      </c>
      <c r="F32" s="41" t="s">
        <v>2526</v>
      </c>
      <c r="G32" s="41" t="str">
        <f t="shared" si="0"/>
        <v>GroceryDining Area</v>
      </c>
      <c r="H32" s="41">
        <v>2962</v>
      </c>
      <c r="I32" s="41">
        <v>0.48</v>
      </c>
      <c r="J32" s="41">
        <v>0.53</v>
      </c>
      <c r="K32" s="41">
        <v>0.51</v>
      </c>
      <c r="M32" s="41" t="s">
        <v>2573</v>
      </c>
      <c r="N32" s="107" t="s">
        <v>2409</v>
      </c>
      <c r="O32" s="42" t="str">
        <f t="shared" si="1"/>
        <v>SchoolAC/ NonElec</v>
      </c>
      <c r="P32" s="108">
        <v>1.1000000000000001</v>
      </c>
      <c r="Q32" s="108">
        <v>1.44</v>
      </c>
      <c r="R32" s="108">
        <v>1.44</v>
      </c>
      <c r="S32" s="102">
        <v>1</v>
      </c>
    </row>
    <row r="33" spans="1:19" ht="15" customHeight="1" x14ac:dyDescent="0.3">
      <c r="A33" s="42" t="s">
        <v>2551</v>
      </c>
      <c r="B33" s="42" t="s">
        <v>2550</v>
      </c>
      <c r="C33" s="42" t="s">
        <v>2551</v>
      </c>
      <c r="E33" s="41" t="s">
        <v>2570</v>
      </c>
      <c r="F33" s="41" t="s">
        <v>2529</v>
      </c>
      <c r="G33" s="41" t="str">
        <f t="shared" si="0"/>
        <v>GroceryExercise Centers/Gymnasium</v>
      </c>
      <c r="H33" s="41">
        <v>4833</v>
      </c>
      <c r="I33" s="41">
        <v>0.81</v>
      </c>
      <c r="J33" s="41">
        <v>0.82</v>
      </c>
      <c r="K33" s="41">
        <v>0.6</v>
      </c>
      <c r="M33" s="41" t="s">
        <v>2573</v>
      </c>
      <c r="N33" s="107" t="s">
        <v>2504</v>
      </c>
      <c r="O33" s="42" t="str">
        <f t="shared" si="1"/>
        <v>SchoolAC/ ElecRes</v>
      </c>
      <c r="P33" s="108">
        <v>0.81</v>
      </c>
      <c r="Q33" s="108">
        <v>1.44</v>
      </c>
      <c r="R33" s="108">
        <v>1.44</v>
      </c>
      <c r="S33" s="102">
        <v>1</v>
      </c>
    </row>
    <row r="34" spans="1:19" ht="15" customHeight="1" x14ac:dyDescent="0.3">
      <c r="A34" s="42" t="s">
        <v>2577</v>
      </c>
      <c r="B34" s="42" t="s">
        <v>2506</v>
      </c>
      <c r="C34" s="42" t="s">
        <v>2506</v>
      </c>
      <c r="E34" s="41" t="s">
        <v>2570</v>
      </c>
      <c r="F34" s="41" t="s">
        <v>2532</v>
      </c>
      <c r="G34" s="41" t="str">
        <f t="shared" si="0"/>
        <v>GroceryKitchen/Break room &amp; Food Prep</v>
      </c>
      <c r="H34" s="41">
        <v>3522</v>
      </c>
      <c r="I34" s="41">
        <v>0.79</v>
      </c>
      <c r="J34" s="41">
        <v>0.74</v>
      </c>
      <c r="K34" s="41">
        <v>0.42</v>
      </c>
      <c r="M34" s="41" t="s">
        <v>2573</v>
      </c>
      <c r="N34" s="43" t="s">
        <v>2510</v>
      </c>
      <c r="O34" s="42" t="str">
        <f t="shared" si="1"/>
        <v>SchoolHeat Pump</v>
      </c>
      <c r="P34" s="108">
        <v>0.96</v>
      </c>
      <c r="Q34" s="108">
        <v>1.44</v>
      </c>
      <c r="R34" s="108">
        <v>1.44</v>
      </c>
      <c r="S34" s="102">
        <v>1</v>
      </c>
    </row>
    <row r="35" spans="1:19" ht="15" customHeight="1" x14ac:dyDescent="0.3">
      <c r="A35" s="164" t="s">
        <v>2578</v>
      </c>
      <c r="E35" s="41" t="s">
        <v>2570</v>
      </c>
      <c r="F35" s="41" t="s">
        <v>2535</v>
      </c>
      <c r="G35" s="41" t="str">
        <f t="shared" si="0"/>
        <v>GroceryLibrary</v>
      </c>
      <c r="H35" s="41">
        <v>1957</v>
      </c>
      <c r="I35" s="41">
        <v>0.44</v>
      </c>
      <c r="J35" s="41">
        <v>0.46</v>
      </c>
      <c r="K35" s="41">
        <v>0.31</v>
      </c>
      <c r="M35" s="41" t="s">
        <v>2573</v>
      </c>
      <c r="N35" s="43" t="s">
        <v>2515</v>
      </c>
      <c r="O35" s="42" t="str">
        <f t="shared" si="1"/>
        <v>SchoolNoAC/ ElecRes</v>
      </c>
      <c r="P35" s="108">
        <v>0.71</v>
      </c>
      <c r="Q35" s="108">
        <v>1</v>
      </c>
      <c r="R35" s="108">
        <v>1</v>
      </c>
      <c r="S35" s="102">
        <v>1</v>
      </c>
    </row>
    <row r="36" spans="1:19" ht="15" customHeight="1" x14ac:dyDescent="0.3">
      <c r="A36" s="103" t="s">
        <v>2579</v>
      </c>
      <c r="E36" s="41" t="s">
        <v>2570</v>
      </c>
      <c r="F36" s="41" t="s">
        <v>2539</v>
      </c>
      <c r="G36" s="41" t="str">
        <f t="shared" si="0"/>
        <v>GroceryLoading Dock</v>
      </c>
      <c r="H36" s="41">
        <v>7358</v>
      </c>
      <c r="I36" s="41">
        <v>0.97</v>
      </c>
      <c r="J36" s="41">
        <v>0.97</v>
      </c>
      <c r="K36" s="41">
        <v>0.62</v>
      </c>
      <c r="M36" s="41" t="s">
        <v>2573</v>
      </c>
      <c r="N36" s="107" t="s">
        <v>2512</v>
      </c>
      <c r="O36" s="42" t="str">
        <f t="shared" si="1"/>
        <v>SchoolAC/ Unconditioned</v>
      </c>
      <c r="P36" s="108">
        <v>1</v>
      </c>
      <c r="Q36" s="108">
        <v>1.44</v>
      </c>
      <c r="R36" s="108">
        <v>1.44</v>
      </c>
      <c r="S36" s="102">
        <v>1</v>
      </c>
    </row>
    <row r="37" spans="1:19" ht="15" customHeight="1" x14ac:dyDescent="0.3">
      <c r="A37" s="159" t="s">
        <v>2580</v>
      </c>
      <c r="E37" s="41" t="s">
        <v>2570</v>
      </c>
      <c r="F37" s="41" t="s">
        <v>2542</v>
      </c>
      <c r="G37" s="41" t="str">
        <f t="shared" si="0"/>
        <v>GroceryLobby (Main Entry and Assembly)</v>
      </c>
      <c r="H37" s="41">
        <v>5947</v>
      </c>
      <c r="I37" s="41">
        <v>0.83</v>
      </c>
      <c r="J37" s="41">
        <v>0.82</v>
      </c>
      <c r="K37" s="41">
        <v>0.71</v>
      </c>
      <c r="M37" s="41" t="s">
        <v>2573</v>
      </c>
      <c r="N37" s="107" t="s">
        <v>2517</v>
      </c>
      <c r="O37" s="42" t="str">
        <f t="shared" si="1"/>
        <v>SchoolAC/ Unknown</v>
      </c>
      <c r="P37" s="108">
        <v>1</v>
      </c>
      <c r="Q37" s="108">
        <v>1.44</v>
      </c>
      <c r="R37" s="108">
        <v>1.44</v>
      </c>
      <c r="S37" s="102">
        <v>1</v>
      </c>
    </row>
    <row r="38" spans="1:19" ht="15" customHeight="1" x14ac:dyDescent="0.3">
      <c r="A38" s="103" t="s">
        <v>2581</v>
      </c>
      <c r="E38" s="41" t="s">
        <v>2570</v>
      </c>
      <c r="F38" s="41" t="s">
        <v>2545</v>
      </c>
      <c r="G38" s="41" t="str">
        <f t="shared" si="0"/>
        <v>GroceryLobby (Office Reception/Waiting)</v>
      </c>
      <c r="H38" s="41">
        <v>3425</v>
      </c>
      <c r="I38" s="41">
        <v>0.84</v>
      </c>
      <c r="J38" s="41">
        <v>0.87</v>
      </c>
      <c r="K38" s="41">
        <v>0.49</v>
      </c>
      <c r="M38" s="41" t="s">
        <v>2573</v>
      </c>
      <c r="N38" s="107" t="s">
        <v>2524</v>
      </c>
      <c r="O38" s="42" t="str">
        <f t="shared" si="1"/>
        <v>SchoolHeat Pump/ Unconditioned</v>
      </c>
      <c r="P38" s="108">
        <v>1</v>
      </c>
      <c r="Q38" s="108">
        <v>1.44</v>
      </c>
      <c r="R38" s="108">
        <v>1.44</v>
      </c>
      <c r="S38" s="102">
        <v>1</v>
      </c>
    </row>
    <row r="39" spans="1:19" ht="15" customHeight="1" x14ac:dyDescent="0.3">
      <c r="E39" s="41" t="s">
        <v>2570</v>
      </c>
      <c r="F39" s="41" t="s">
        <v>2547</v>
      </c>
      <c r="G39" s="41" t="str">
        <f t="shared" si="0"/>
        <v>GroceryMechanical/Electrical Room</v>
      </c>
      <c r="H39" s="41">
        <v>5026</v>
      </c>
      <c r="I39" s="41">
        <v>0.73</v>
      </c>
      <c r="J39" s="41">
        <v>0.74</v>
      </c>
      <c r="K39" s="41">
        <v>0.46</v>
      </c>
      <c r="M39" s="41" t="s">
        <v>2573</v>
      </c>
      <c r="N39" s="107" t="s">
        <v>2527</v>
      </c>
      <c r="O39" s="42" t="str">
        <f t="shared" si="1"/>
        <v>SchoolHeat Pump/ Unknown</v>
      </c>
      <c r="P39" s="108">
        <v>1</v>
      </c>
      <c r="Q39" s="108">
        <v>1.44</v>
      </c>
      <c r="R39" s="108">
        <v>1.44</v>
      </c>
      <c r="S39" s="102">
        <v>1</v>
      </c>
    </row>
    <row r="40" spans="1:19" ht="15" customHeight="1" x14ac:dyDescent="0.3">
      <c r="E40" s="41" t="s">
        <v>2570</v>
      </c>
      <c r="F40" s="41" t="s">
        <v>2552</v>
      </c>
      <c r="G40" s="41" t="str">
        <f t="shared" si="0"/>
        <v>GroceryOffice (Executive/Private)</v>
      </c>
      <c r="H40" s="41">
        <v>1753</v>
      </c>
      <c r="I40" s="41">
        <v>0.42</v>
      </c>
      <c r="J40" s="41">
        <v>0.44</v>
      </c>
      <c r="K40" s="41">
        <v>0.2</v>
      </c>
      <c r="M40" s="41" t="s">
        <v>2573</v>
      </c>
      <c r="N40" s="107" t="s">
        <v>2533</v>
      </c>
      <c r="O40" s="42" t="str">
        <f t="shared" si="1"/>
        <v>SchoolNoAC/ NonElec</v>
      </c>
      <c r="P40" s="108">
        <v>1</v>
      </c>
      <c r="Q40" s="108">
        <v>1</v>
      </c>
      <c r="R40" s="108">
        <v>1</v>
      </c>
      <c r="S40" s="102">
        <v>1</v>
      </c>
    </row>
    <row r="41" spans="1:19" ht="15" customHeight="1" x14ac:dyDescent="0.3">
      <c r="A41" s="44" t="s">
        <v>2582</v>
      </c>
      <c r="B41" s="44" t="s">
        <v>2387</v>
      </c>
      <c r="E41" s="41" t="s">
        <v>2570</v>
      </c>
      <c r="F41" s="41" t="s">
        <v>2405</v>
      </c>
      <c r="G41" s="41" t="str">
        <f t="shared" si="0"/>
        <v>GroceryOffice (General)</v>
      </c>
      <c r="H41" s="41">
        <v>3001</v>
      </c>
      <c r="I41" s="41">
        <v>0.67</v>
      </c>
      <c r="J41" s="41">
        <v>0.67</v>
      </c>
      <c r="K41" s="41">
        <v>0.43</v>
      </c>
      <c r="M41" s="41" t="s">
        <v>2573</v>
      </c>
      <c r="N41" s="107" t="s">
        <v>2536</v>
      </c>
      <c r="O41" s="42" t="str">
        <f t="shared" si="1"/>
        <v>SchoolNoAC/ Unconditioned</v>
      </c>
      <c r="P41" s="108">
        <v>1</v>
      </c>
      <c r="Q41" s="108">
        <v>1</v>
      </c>
      <c r="R41" s="108">
        <v>1</v>
      </c>
      <c r="S41" s="102">
        <v>1</v>
      </c>
    </row>
    <row r="42" spans="1:19" ht="15" customHeight="1" x14ac:dyDescent="0.3">
      <c r="A42" s="42" t="s">
        <v>2411</v>
      </c>
      <c r="B42" s="42">
        <v>0</v>
      </c>
      <c r="E42" s="41" t="s">
        <v>2570</v>
      </c>
      <c r="F42" s="41" t="s">
        <v>2583</v>
      </c>
      <c r="G42" s="41" t="str">
        <f t="shared" si="0"/>
        <v>GroceryOffice(Open Plan)</v>
      </c>
      <c r="H42" s="41">
        <v>3159</v>
      </c>
      <c r="I42" s="41">
        <v>0.81</v>
      </c>
      <c r="J42" s="41">
        <v>0.82</v>
      </c>
      <c r="K42" s="41">
        <v>0.49</v>
      </c>
      <c r="M42" s="41" t="s">
        <v>2573</v>
      </c>
      <c r="N42" s="107" t="s">
        <v>2540</v>
      </c>
      <c r="O42" s="42" t="str">
        <f t="shared" si="1"/>
        <v>SchoolNoAC/ Unknown</v>
      </c>
      <c r="P42" s="108">
        <v>1</v>
      </c>
      <c r="Q42" s="108">
        <v>1</v>
      </c>
      <c r="R42" s="108">
        <v>1</v>
      </c>
      <c r="S42" s="102">
        <v>1</v>
      </c>
    </row>
    <row r="43" spans="1:19" ht="15" customHeight="1" x14ac:dyDescent="0.3">
      <c r="A43" s="155" t="s">
        <v>2476</v>
      </c>
      <c r="B43" s="42">
        <v>0.31</v>
      </c>
      <c r="E43" s="41" t="s">
        <v>2570</v>
      </c>
      <c r="F43" s="41" t="s">
        <v>2506</v>
      </c>
      <c r="G43" s="41" t="str">
        <f t="shared" si="0"/>
        <v>GroceryOther</v>
      </c>
      <c r="H43" s="41">
        <v>6027</v>
      </c>
      <c r="I43" s="41">
        <v>0.84</v>
      </c>
      <c r="J43" s="41">
        <v>0.84</v>
      </c>
      <c r="K43" s="41">
        <v>0.82</v>
      </c>
      <c r="M43" s="41" t="s">
        <v>2573</v>
      </c>
      <c r="N43" s="107" t="s">
        <v>2543</v>
      </c>
      <c r="O43" s="42" t="str">
        <f t="shared" si="1"/>
        <v>SchoolUnknown/ ElecRes</v>
      </c>
      <c r="P43" s="108">
        <v>1</v>
      </c>
      <c r="Q43" s="108">
        <v>1</v>
      </c>
      <c r="R43" s="108">
        <v>1</v>
      </c>
      <c r="S43" s="102">
        <v>1</v>
      </c>
    </row>
    <row r="44" spans="1:19" ht="15" customHeight="1" x14ac:dyDescent="0.3">
      <c r="A44" s="156" t="s">
        <v>2477</v>
      </c>
      <c r="B44" s="42">
        <v>0.31</v>
      </c>
      <c r="E44" s="41" t="s">
        <v>2570</v>
      </c>
      <c r="F44" s="41" t="s">
        <v>2559</v>
      </c>
      <c r="G44" s="41" t="str">
        <f t="shared" si="0"/>
        <v>GroceryParking Garage</v>
      </c>
      <c r="H44" s="41">
        <v>8678</v>
      </c>
      <c r="I44" s="41">
        <v>0.98</v>
      </c>
      <c r="J44" s="41">
        <v>0.98</v>
      </c>
      <c r="K44" s="41">
        <v>0.99</v>
      </c>
      <c r="M44" s="41" t="s">
        <v>2573</v>
      </c>
      <c r="N44" s="107" t="s">
        <v>2546</v>
      </c>
      <c r="O44" s="42" t="str">
        <f t="shared" si="1"/>
        <v>SchoolUnknown/ NonElec</v>
      </c>
      <c r="P44" s="108">
        <v>1</v>
      </c>
      <c r="Q44" s="108">
        <v>1</v>
      </c>
      <c r="R44" s="108">
        <v>1</v>
      </c>
      <c r="S44" s="102">
        <v>1</v>
      </c>
    </row>
    <row r="45" spans="1:19" ht="15" customHeight="1" x14ac:dyDescent="0.3">
      <c r="A45" s="155" t="s">
        <v>2478</v>
      </c>
      <c r="B45" s="42">
        <v>0.24</v>
      </c>
      <c r="E45" s="41" t="s">
        <v>2570</v>
      </c>
      <c r="F45" s="41" t="s">
        <v>2561</v>
      </c>
      <c r="G45" s="41" t="str">
        <f t="shared" si="0"/>
        <v>GroceryRestrooms</v>
      </c>
      <c r="H45" s="41">
        <v>2521</v>
      </c>
      <c r="I45" s="41">
        <v>0.48</v>
      </c>
      <c r="J45" s="41">
        <v>0.42</v>
      </c>
      <c r="K45" s="41">
        <v>0.3</v>
      </c>
      <c r="M45" s="41" t="s">
        <v>2573</v>
      </c>
      <c r="N45" s="107" t="s">
        <v>2548</v>
      </c>
      <c r="O45" s="42" t="str">
        <f t="shared" si="1"/>
        <v>SchoolUnknown/ Unconditioned</v>
      </c>
      <c r="P45" s="108">
        <v>1</v>
      </c>
      <c r="Q45" s="108">
        <v>1</v>
      </c>
      <c r="R45" s="108">
        <v>1</v>
      </c>
      <c r="S45" s="102">
        <v>1</v>
      </c>
    </row>
    <row r="46" spans="1:19" ht="15" customHeight="1" x14ac:dyDescent="0.3">
      <c r="A46" s="155" t="s">
        <v>2479</v>
      </c>
      <c r="B46" s="42">
        <v>0.24</v>
      </c>
      <c r="E46" s="41" t="s">
        <v>2570</v>
      </c>
      <c r="F46" s="41" t="s">
        <v>2562</v>
      </c>
      <c r="G46" s="41" t="str">
        <f t="shared" si="0"/>
        <v>GroceryRetail Sales/Showroom</v>
      </c>
      <c r="H46" s="41">
        <v>7374</v>
      </c>
      <c r="I46" s="41">
        <v>0.98</v>
      </c>
      <c r="J46" s="41">
        <v>0.98</v>
      </c>
      <c r="K46" s="41">
        <v>0.93</v>
      </c>
      <c r="M46" s="41" t="s">
        <v>2573</v>
      </c>
      <c r="N46" s="107" t="s">
        <v>2553</v>
      </c>
      <c r="O46" s="42" t="str">
        <f t="shared" si="1"/>
        <v>SchoolUnknown/ Unknown</v>
      </c>
      <c r="P46" s="108">
        <v>1</v>
      </c>
      <c r="Q46" s="108">
        <v>1</v>
      </c>
      <c r="R46" s="108">
        <v>1</v>
      </c>
      <c r="S46" s="102">
        <v>1</v>
      </c>
    </row>
    <row r="47" spans="1:19" ht="15" customHeight="1" x14ac:dyDescent="0.3">
      <c r="A47" s="155" t="s">
        <v>2480</v>
      </c>
      <c r="B47" s="42">
        <v>0.38</v>
      </c>
      <c r="E47" s="41" t="s">
        <v>2570</v>
      </c>
      <c r="F47" s="41" t="s">
        <v>2564</v>
      </c>
      <c r="G47" s="41" t="str">
        <f t="shared" si="0"/>
        <v>GroceryStorage (Conditioned &amp; Walk-In Refrigerator/Freezer)</v>
      </c>
      <c r="H47" s="41">
        <v>5851</v>
      </c>
      <c r="I47" s="41">
        <v>1</v>
      </c>
      <c r="J47" s="41">
        <v>0.99</v>
      </c>
      <c r="K47" s="41">
        <v>0.98</v>
      </c>
      <c r="M47" s="41" t="s">
        <v>2551</v>
      </c>
      <c r="N47" s="107" t="s">
        <v>2409</v>
      </c>
      <c r="O47" s="42" t="str">
        <f t="shared" si="1"/>
        <v>WarehouseAC/ NonElec</v>
      </c>
      <c r="P47" s="108">
        <v>1.02</v>
      </c>
      <c r="Q47" s="108">
        <v>1.22</v>
      </c>
      <c r="R47" s="108">
        <v>1.23</v>
      </c>
      <c r="S47" s="102">
        <v>1</v>
      </c>
    </row>
    <row r="48" spans="1:19" ht="15" customHeight="1" x14ac:dyDescent="0.3">
      <c r="A48" s="155" t="s">
        <v>2481</v>
      </c>
      <c r="B48" s="42">
        <v>0.38</v>
      </c>
      <c r="E48" s="41" t="s">
        <v>2570</v>
      </c>
      <c r="F48" s="41" t="s">
        <v>2566</v>
      </c>
      <c r="G48" s="41" t="str">
        <f t="shared" si="0"/>
        <v>GroceryStorage (Unconditioned)</v>
      </c>
      <c r="H48" s="41">
        <v>2930</v>
      </c>
      <c r="I48" s="41">
        <v>0.66</v>
      </c>
      <c r="J48" s="41">
        <v>0.64</v>
      </c>
      <c r="K48" s="41">
        <v>0.4</v>
      </c>
      <c r="M48" s="41" t="s">
        <v>2551</v>
      </c>
      <c r="N48" s="107" t="s">
        <v>2504</v>
      </c>
      <c r="O48" s="42" t="str">
        <f t="shared" si="1"/>
        <v>WarehouseAC/ ElecRes</v>
      </c>
      <c r="P48" s="108">
        <v>0.75</v>
      </c>
      <c r="Q48" s="108">
        <v>1.22</v>
      </c>
      <c r="R48" s="108">
        <v>1.23</v>
      </c>
      <c r="S48" s="102">
        <v>1</v>
      </c>
    </row>
    <row r="49" spans="1:19" ht="15" customHeight="1" x14ac:dyDescent="0.3">
      <c r="A49" s="155" t="s">
        <v>2482</v>
      </c>
      <c r="B49" s="42">
        <v>0.28000000000000003</v>
      </c>
      <c r="E49" s="41" t="s">
        <v>2570</v>
      </c>
      <c r="F49" s="41" t="s">
        <v>2568</v>
      </c>
      <c r="G49" s="41" t="str">
        <f>_xlfn.CONCAT(E49,F49)</f>
        <v>GroceryOutside/Outdoor Area</v>
      </c>
      <c r="H49" s="41">
        <v>3604</v>
      </c>
      <c r="I49" s="41">
        <v>0.11</v>
      </c>
      <c r="J49" s="41">
        <v>0.11</v>
      </c>
      <c r="K49" s="41">
        <v>0.57999999999999996</v>
      </c>
      <c r="M49" s="41" t="s">
        <v>2551</v>
      </c>
      <c r="N49" s="107" t="s">
        <v>2510</v>
      </c>
      <c r="O49" s="42" t="str">
        <f t="shared" si="1"/>
        <v>WarehouseHeat Pump</v>
      </c>
      <c r="P49" s="108">
        <v>0.89</v>
      </c>
      <c r="Q49" s="108">
        <v>1.22</v>
      </c>
      <c r="R49" s="108">
        <v>1.23</v>
      </c>
      <c r="S49" s="102">
        <v>1</v>
      </c>
    </row>
    <row r="50" spans="1:19" ht="15" customHeight="1" x14ac:dyDescent="0.3">
      <c r="A50" s="103" t="s">
        <v>2584</v>
      </c>
      <c r="B50" s="106"/>
      <c r="E50" s="41" t="s">
        <v>2538</v>
      </c>
      <c r="F50" s="41" t="s">
        <v>2502</v>
      </c>
      <c r="G50" s="41" t="str">
        <f t="shared" si="0"/>
        <v>HealthAuto Repair Workshop</v>
      </c>
      <c r="H50" s="41">
        <v>6189</v>
      </c>
      <c r="I50" s="41">
        <v>0.88</v>
      </c>
      <c r="J50" s="41">
        <v>0.89</v>
      </c>
      <c r="K50" s="41">
        <v>0.61</v>
      </c>
      <c r="M50" s="41" t="s">
        <v>2551</v>
      </c>
      <c r="N50" s="107" t="s">
        <v>2515</v>
      </c>
      <c r="O50" s="42" t="str">
        <f t="shared" si="1"/>
        <v>WarehouseNoAC/ ElecRes</v>
      </c>
      <c r="P50" s="108">
        <v>0.73</v>
      </c>
      <c r="Q50" s="108">
        <v>1</v>
      </c>
      <c r="R50" s="108">
        <v>1</v>
      </c>
      <c r="S50" s="102">
        <v>1</v>
      </c>
    </row>
    <row r="51" spans="1:19" ht="15" customHeight="1" x14ac:dyDescent="0.3">
      <c r="A51" s="159" t="s">
        <v>2585</v>
      </c>
      <c r="E51" s="41" t="s">
        <v>2538</v>
      </c>
      <c r="F51" s="41" t="s">
        <v>2507</v>
      </c>
      <c r="G51" s="41" t="str">
        <f t="shared" si="0"/>
        <v>HealthClassroom/Lecture</v>
      </c>
      <c r="H51" s="41">
        <v>1584</v>
      </c>
      <c r="I51" s="41">
        <v>0.24</v>
      </c>
      <c r="J51" s="41">
        <v>0.24</v>
      </c>
      <c r="K51" s="41">
        <v>0.2</v>
      </c>
      <c r="M51" s="41" t="s">
        <v>2551</v>
      </c>
      <c r="N51" s="43" t="s">
        <v>2512</v>
      </c>
      <c r="O51" s="42" t="str">
        <f t="shared" si="1"/>
        <v>WarehouseAC/ Unconditioned</v>
      </c>
      <c r="P51" s="108">
        <v>1</v>
      </c>
      <c r="Q51" s="108">
        <v>1.22</v>
      </c>
      <c r="R51" s="108">
        <v>1.23</v>
      </c>
      <c r="S51" s="102">
        <v>1</v>
      </c>
    </row>
    <row r="52" spans="1:19" ht="15" customHeight="1" x14ac:dyDescent="0.3">
      <c r="E52" s="41" t="s">
        <v>2538</v>
      </c>
      <c r="F52" s="41" t="s">
        <v>2509</v>
      </c>
      <c r="G52" s="41" t="str">
        <f t="shared" si="0"/>
        <v>HealthComm/Ind Work (General High Bay)</v>
      </c>
      <c r="H52" s="41">
        <v>4790</v>
      </c>
      <c r="I52" s="41">
        <v>0.9</v>
      </c>
      <c r="J52" s="41">
        <v>0.91</v>
      </c>
      <c r="K52" s="41">
        <v>0.82</v>
      </c>
      <c r="M52" s="41" t="s">
        <v>2551</v>
      </c>
      <c r="N52" s="43" t="s">
        <v>2517</v>
      </c>
      <c r="O52" s="42" t="str">
        <f t="shared" si="1"/>
        <v>WarehouseAC/ Unknown</v>
      </c>
      <c r="P52" s="108">
        <v>1</v>
      </c>
      <c r="Q52" s="108">
        <v>1.22</v>
      </c>
      <c r="R52" s="108">
        <v>1.23</v>
      </c>
      <c r="S52" s="102">
        <v>1</v>
      </c>
    </row>
    <row r="53" spans="1:19" ht="15" customHeight="1" x14ac:dyDescent="0.3">
      <c r="A53" s="44" t="s">
        <v>2586</v>
      </c>
      <c r="B53" s="44" t="s">
        <v>2587</v>
      </c>
      <c r="E53" s="41" t="s">
        <v>2538</v>
      </c>
      <c r="F53" s="41" t="s">
        <v>2514</v>
      </c>
      <c r="G53" s="41" t="str">
        <f t="shared" si="0"/>
        <v>HealthComm/Ind Work (General Low Bay)</v>
      </c>
      <c r="H53" s="41">
        <v>6775</v>
      </c>
      <c r="I53" s="41">
        <v>0.95</v>
      </c>
      <c r="J53" s="41">
        <v>0.95</v>
      </c>
      <c r="K53" s="41">
        <v>0.77</v>
      </c>
      <c r="M53" s="41" t="s">
        <v>2551</v>
      </c>
      <c r="N53" s="107" t="s">
        <v>2524</v>
      </c>
      <c r="O53" s="42" t="str">
        <f t="shared" si="1"/>
        <v>WarehouseHeat Pump/ Unconditioned</v>
      </c>
      <c r="P53" s="108">
        <v>1</v>
      </c>
      <c r="Q53" s="108">
        <v>1.22</v>
      </c>
      <c r="R53" s="108">
        <v>1.23</v>
      </c>
      <c r="S53" s="102">
        <v>1</v>
      </c>
    </row>
    <row r="54" spans="1:19" ht="15" customHeight="1" x14ac:dyDescent="0.3">
      <c r="A54" s="43" t="s">
        <v>300</v>
      </c>
      <c r="B54" s="43" t="s">
        <v>2588</v>
      </c>
      <c r="E54" s="41" t="s">
        <v>2538</v>
      </c>
      <c r="F54" s="41" t="s">
        <v>2519</v>
      </c>
      <c r="G54" s="41" t="str">
        <f t="shared" si="0"/>
        <v>HealthConference Room</v>
      </c>
      <c r="H54" s="41">
        <v>1201</v>
      </c>
      <c r="I54" s="41">
        <v>0.28000000000000003</v>
      </c>
      <c r="J54" s="41">
        <v>0.3</v>
      </c>
      <c r="K54" s="41">
        <v>0.16</v>
      </c>
      <c r="M54" s="41" t="s">
        <v>2551</v>
      </c>
      <c r="N54" s="107" t="s">
        <v>2527</v>
      </c>
      <c r="O54" s="42" t="str">
        <f t="shared" si="1"/>
        <v>WarehouseHeat Pump/ Unknown</v>
      </c>
      <c r="P54" s="108">
        <v>1</v>
      </c>
      <c r="Q54" s="108">
        <v>1.22</v>
      </c>
      <c r="R54" s="108">
        <v>1.23</v>
      </c>
      <c r="S54" s="102">
        <v>1</v>
      </c>
    </row>
    <row r="55" spans="1:19" ht="15" customHeight="1" x14ac:dyDescent="0.3">
      <c r="A55" s="43" t="s">
        <v>897</v>
      </c>
      <c r="B55" s="43" t="s">
        <v>2589</v>
      </c>
      <c r="E55" s="49" t="s">
        <v>2538</v>
      </c>
      <c r="F55" s="41" t="s">
        <v>2523</v>
      </c>
      <c r="G55" s="41" t="str">
        <f t="shared" si="0"/>
        <v>HealthCorridor/Hallways</v>
      </c>
      <c r="H55" s="41">
        <v>6191</v>
      </c>
      <c r="I55" s="41">
        <v>0.9</v>
      </c>
      <c r="J55" s="41">
        <v>0.9</v>
      </c>
      <c r="K55" s="41">
        <v>0.77</v>
      </c>
      <c r="M55" s="41" t="s">
        <v>2551</v>
      </c>
      <c r="N55" s="107" t="s">
        <v>2533</v>
      </c>
      <c r="O55" s="42" t="str">
        <f t="shared" si="1"/>
        <v>WarehouseNoAC/ NonElec</v>
      </c>
      <c r="P55" s="108">
        <v>1</v>
      </c>
      <c r="Q55" s="108">
        <v>1</v>
      </c>
      <c r="R55" s="108">
        <v>1</v>
      </c>
      <c r="S55" s="102">
        <v>1</v>
      </c>
    </row>
    <row r="56" spans="1:19" ht="15" customHeight="1" x14ac:dyDescent="0.3">
      <c r="A56" s="43" t="s">
        <v>347</v>
      </c>
      <c r="B56" s="43" t="s">
        <v>2590</v>
      </c>
      <c r="E56" s="41" t="s">
        <v>2538</v>
      </c>
      <c r="F56" s="41" t="s">
        <v>2526</v>
      </c>
      <c r="G56" s="41" t="str">
        <f t="shared" si="0"/>
        <v>HealthDining Area</v>
      </c>
      <c r="H56" s="41">
        <v>2962</v>
      </c>
      <c r="I56" s="41">
        <v>0.48</v>
      </c>
      <c r="J56" s="41">
        <v>0.53</v>
      </c>
      <c r="K56" s="41">
        <v>0.51</v>
      </c>
      <c r="M56" s="41" t="s">
        <v>2551</v>
      </c>
      <c r="N56" s="107" t="s">
        <v>2536</v>
      </c>
      <c r="O56" s="42" t="str">
        <f t="shared" si="1"/>
        <v>WarehouseNoAC/ Unconditioned</v>
      </c>
      <c r="P56" s="108">
        <v>1</v>
      </c>
      <c r="Q56" s="108">
        <v>1</v>
      </c>
      <c r="R56" s="108">
        <v>1</v>
      </c>
      <c r="S56" s="102">
        <v>1</v>
      </c>
    </row>
    <row r="57" spans="1:19" ht="15" customHeight="1" x14ac:dyDescent="0.3">
      <c r="A57" s="43" t="s">
        <v>1088</v>
      </c>
      <c r="B57" s="43" t="s">
        <v>2591</v>
      </c>
      <c r="E57" s="41" t="s">
        <v>2538</v>
      </c>
      <c r="F57" s="41" t="s">
        <v>2529</v>
      </c>
      <c r="G57" s="41" t="str">
        <f t="shared" si="0"/>
        <v>HealthExercise Centers/Gymnasium</v>
      </c>
      <c r="H57" s="41">
        <v>4833</v>
      </c>
      <c r="I57" s="41">
        <v>0.81</v>
      </c>
      <c r="J57" s="41">
        <v>0.82</v>
      </c>
      <c r="K57" s="41">
        <v>0.6</v>
      </c>
      <c r="M57" s="41" t="s">
        <v>2551</v>
      </c>
      <c r="N57" s="107" t="s">
        <v>2540</v>
      </c>
      <c r="O57" s="42" t="str">
        <f t="shared" si="1"/>
        <v>WarehouseNoAC/ Unknown</v>
      </c>
      <c r="P57" s="108">
        <v>1</v>
      </c>
      <c r="Q57" s="108">
        <v>1</v>
      </c>
      <c r="R57" s="108">
        <v>1</v>
      </c>
      <c r="S57" s="102">
        <v>1</v>
      </c>
    </row>
    <row r="58" spans="1:19" ht="15" customHeight="1" x14ac:dyDescent="0.3">
      <c r="A58" s="43" t="s">
        <v>960</v>
      </c>
      <c r="B58" s="43" t="s">
        <v>2592</v>
      </c>
      <c r="E58" s="41" t="s">
        <v>2538</v>
      </c>
      <c r="F58" s="41" t="s">
        <v>2532</v>
      </c>
      <c r="G58" s="41" t="str">
        <f t="shared" si="0"/>
        <v>HealthKitchen/Break room &amp; Food Prep</v>
      </c>
      <c r="H58" s="41">
        <v>3522</v>
      </c>
      <c r="I58" s="41">
        <v>0.79</v>
      </c>
      <c r="J58" s="41">
        <v>0.74</v>
      </c>
      <c r="K58" s="41">
        <v>0.42</v>
      </c>
      <c r="M58" s="41" t="s">
        <v>2551</v>
      </c>
      <c r="N58" s="107" t="s">
        <v>2543</v>
      </c>
      <c r="O58" s="42" t="str">
        <f t="shared" si="1"/>
        <v>WarehouseUnknown/ ElecRes</v>
      </c>
      <c r="P58" s="108">
        <v>1</v>
      </c>
      <c r="Q58" s="108">
        <v>1</v>
      </c>
      <c r="R58" s="108">
        <v>1</v>
      </c>
      <c r="S58" s="102">
        <v>1</v>
      </c>
    </row>
    <row r="59" spans="1:19" ht="15" customHeight="1" x14ac:dyDescent="0.3">
      <c r="A59" s="43" t="s">
        <v>1294</v>
      </c>
      <c r="B59" s="43" t="s">
        <v>2593</v>
      </c>
      <c r="E59" s="41" t="s">
        <v>2538</v>
      </c>
      <c r="F59" s="41" t="s">
        <v>2535</v>
      </c>
      <c r="G59" s="41" t="str">
        <f t="shared" si="0"/>
        <v>HealthLibrary</v>
      </c>
      <c r="H59" s="41">
        <v>1957</v>
      </c>
      <c r="I59" s="41">
        <v>0.44</v>
      </c>
      <c r="J59" s="41">
        <v>0.46</v>
      </c>
      <c r="K59" s="41">
        <v>0.31</v>
      </c>
      <c r="M59" s="41" t="s">
        <v>2551</v>
      </c>
      <c r="N59" s="107" t="s">
        <v>2546</v>
      </c>
      <c r="O59" s="42" t="str">
        <f t="shared" si="1"/>
        <v>WarehouseUnknown/ NonElec</v>
      </c>
      <c r="P59" s="108">
        <v>1</v>
      </c>
      <c r="Q59" s="108">
        <v>1</v>
      </c>
      <c r="R59" s="108">
        <v>1</v>
      </c>
      <c r="S59" s="102">
        <v>1</v>
      </c>
    </row>
    <row r="60" spans="1:19" ht="15" customHeight="1" x14ac:dyDescent="0.3">
      <c r="A60" s="43" t="s">
        <v>990</v>
      </c>
      <c r="B60" s="43" t="s">
        <v>2594</v>
      </c>
      <c r="E60" s="41" t="s">
        <v>2538</v>
      </c>
      <c r="F60" s="41" t="s">
        <v>2539</v>
      </c>
      <c r="G60" s="41" t="str">
        <f t="shared" si="0"/>
        <v>HealthLoading Dock</v>
      </c>
      <c r="H60" s="41">
        <v>7358</v>
      </c>
      <c r="I60" s="41">
        <v>0.97</v>
      </c>
      <c r="J60" s="41">
        <v>0.97</v>
      </c>
      <c r="K60" s="41">
        <v>0.62</v>
      </c>
      <c r="M60" s="41" t="s">
        <v>2551</v>
      </c>
      <c r="N60" s="107" t="s">
        <v>2548</v>
      </c>
      <c r="O60" s="42" t="str">
        <f t="shared" si="1"/>
        <v>WarehouseUnknown/ Unconditioned</v>
      </c>
      <c r="P60" s="108">
        <v>1</v>
      </c>
      <c r="Q60" s="108">
        <v>1</v>
      </c>
      <c r="R60" s="108">
        <v>1</v>
      </c>
      <c r="S60" s="102">
        <v>1</v>
      </c>
    </row>
    <row r="61" spans="1:19" ht="15" customHeight="1" x14ac:dyDescent="0.3">
      <c r="A61" s="43" t="s">
        <v>1010</v>
      </c>
      <c r="B61" s="43" t="s">
        <v>2410</v>
      </c>
      <c r="E61" s="41" t="s">
        <v>2538</v>
      </c>
      <c r="F61" s="41" t="s">
        <v>2542</v>
      </c>
      <c r="G61" s="41" t="str">
        <f t="shared" si="0"/>
        <v>HealthLobby (Main Entry and Assembly)</v>
      </c>
      <c r="H61" s="41">
        <v>5947</v>
      </c>
      <c r="I61" s="41">
        <v>0.83</v>
      </c>
      <c r="J61" s="41">
        <v>0.82</v>
      </c>
      <c r="K61" s="41">
        <v>0.71</v>
      </c>
      <c r="M61" s="41" t="s">
        <v>2551</v>
      </c>
      <c r="N61" s="107" t="s">
        <v>2553</v>
      </c>
      <c r="O61" s="42" t="str">
        <f t="shared" si="1"/>
        <v>WarehouseUnknown/ Unknown</v>
      </c>
      <c r="P61" s="108">
        <v>1</v>
      </c>
      <c r="Q61" s="108">
        <v>1</v>
      </c>
      <c r="R61" s="108">
        <v>1</v>
      </c>
      <c r="S61" s="102">
        <v>1</v>
      </c>
    </row>
    <row r="62" spans="1:19" ht="15" customHeight="1" x14ac:dyDescent="0.3">
      <c r="A62" s="43" t="s">
        <v>1050</v>
      </c>
      <c r="B62" s="43" t="s">
        <v>2595</v>
      </c>
      <c r="E62" s="41" t="s">
        <v>2538</v>
      </c>
      <c r="F62" s="41" t="s">
        <v>2545</v>
      </c>
      <c r="G62" s="41" t="str">
        <f t="shared" si="0"/>
        <v>HealthLobby (Office Reception/Waiting)</v>
      </c>
      <c r="H62" s="41">
        <v>3425</v>
      </c>
      <c r="I62" s="41">
        <v>0.84</v>
      </c>
      <c r="J62" s="41">
        <v>0.87</v>
      </c>
      <c r="K62" s="41">
        <v>0.49</v>
      </c>
      <c r="M62" s="41" t="s">
        <v>2506</v>
      </c>
      <c r="N62" s="107" t="s">
        <v>2409</v>
      </c>
      <c r="O62" s="42" t="str">
        <f t="shared" si="1"/>
        <v>OtherAC/ NonElec</v>
      </c>
      <c r="P62" s="108">
        <v>1.08</v>
      </c>
      <c r="Q62" s="108">
        <v>1.34</v>
      </c>
      <c r="R62" s="108">
        <v>1.32</v>
      </c>
      <c r="S62" s="102">
        <v>1</v>
      </c>
    </row>
    <row r="63" spans="1:19" ht="15" customHeight="1" x14ac:dyDescent="0.3">
      <c r="A63" s="43" t="s">
        <v>1159</v>
      </c>
      <c r="B63" s="43" t="s">
        <v>2596</v>
      </c>
      <c r="E63" s="41" t="s">
        <v>2538</v>
      </c>
      <c r="F63" s="41" t="s">
        <v>2547</v>
      </c>
      <c r="G63" s="41" t="str">
        <f t="shared" si="0"/>
        <v>HealthMechanical/Electrical Room</v>
      </c>
      <c r="H63" s="41">
        <v>5026</v>
      </c>
      <c r="I63" s="41">
        <v>0.73</v>
      </c>
      <c r="J63" s="41">
        <v>0.74</v>
      </c>
      <c r="K63" s="41">
        <v>0.46</v>
      </c>
      <c r="M63" s="41" t="s">
        <v>2506</v>
      </c>
      <c r="N63" s="107" t="s">
        <v>2504</v>
      </c>
      <c r="O63" s="42" t="str">
        <f t="shared" si="1"/>
        <v>OtherAC/ ElecRes</v>
      </c>
      <c r="P63" s="108">
        <v>0.82</v>
      </c>
      <c r="Q63" s="108">
        <v>1.34</v>
      </c>
      <c r="R63" s="108">
        <v>1.32</v>
      </c>
      <c r="S63" s="102">
        <v>1</v>
      </c>
    </row>
    <row r="64" spans="1:19" ht="15" customHeight="1" x14ac:dyDescent="0.3">
      <c r="A64" s="43" t="s">
        <v>1340</v>
      </c>
      <c r="B64" s="43" t="s">
        <v>2597</v>
      </c>
      <c r="E64" s="41" t="s">
        <v>2538</v>
      </c>
      <c r="F64" s="41" t="s">
        <v>2552</v>
      </c>
      <c r="G64" s="41" t="str">
        <f t="shared" si="0"/>
        <v>HealthOffice (Executive/Private)</v>
      </c>
      <c r="H64" s="41">
        <v>1753</v>
      </c>
      <c r="I64" s="41">
        <v>0.42</v>
      </c>
      <c r="J64" s="41">
        <v>0.44</v>
      </c>
      <c r="K64" s="41">
        <v>0.2</v>
      </c>
      <c r="M64" s="41" t="s">
        <v>2506</v>
      </c>
      <c r="N64" s="107" t="s">
        <v>2510</v>
      </c>
      <c r="O64" s="42" t="str">
        <f t="shared" si="1"/>
        <v>OtherHeat Pump</v>
      </c>
      <c r="P64" s="108">
        <v>0.93</v>
      </c>
      <c r="Q64" s="108">
        <v>1.34</v>
      </c>
      <c r="R64" s="108">
        <v>1.32</v>
      </c>
      <c r="S64" s="102">
        <v>1</v>
      </c>
    </row>
    <row r="65" spans="1:19" ht="15" customHeight="1" x14ac:dyDescent="0.3">
      <c r="A65" s="43" t="s">
        <v>1808</v>
      </c>
      <c r="B65" s="43" t="s">
        <v>2598</v>
      </c>
      <c r="E65" s="41" t="s">
        <v>2538</v>
      </c>
      <c r="F65" s="41" t="s">
        <v>2405</v>
      </c>
      <c r="G65" s="41" t="str">
        <f t="shared" si="0"/>
        <v>HealthOffice (General)</v>
      </c>
      <c r="H65" s="41">
        <v>3001</v>
      </c>
      <c r="I65" s="41">
        <v>0.67</v>
      </c>
      <c r="J65" s="41">
        <v>0.67</v>
      </c>
      <c r="K65" s="41">
        <v>0.43</v>
      </c>
      <c r="M65" s="41" t="s">
        <v>2506</v>
      </c>
      <c r="N65" s="107" t="s">
        <v>2515</v>
      </c>
      <c r="O65" s="42" t="str">
        <f t="shared" si="1"/>
        <v>OtherNoAC/ ElecRes</v>
      </c>
      <c r="P65" s="108">
        <v>0.74</v>
      </c>
      <c r="Q65" s="108">
        <v>1</v>
      </c>
      <c r="R65" s="108">
        <v>1</v>
      </c>
      <c r="S65" s="102">
        <v>1</v>
      </c>
    </row>
    <row r="66" spans="1:19" ht="15" customHeight="1" x14ac:dyDescent="0.3">
      <c r="A66" s="43" t="s">
        <v>1865</v>
      </c>
      <c r="B66" s="43" t="s">
        <v>2599</v>
      </c>
      <c r="E66" s="41" t="s">
        <v>2538</v>
      </c>
      <c r="F66" s="41" t="s">
        <v>2583</v>
      </c>
      <c r="G66" s="41" t="str">
        <f t="shared" ref="G66:G129" si="3">_xlfn.CONCAT(E66,F66)</f>
        <v>HealthOffice(Open Plan)</v>
      </c>
      <c r="H66" s="41">
        <v>3159</v>
      </c>
      <c r="I66" s="41">
        <v>0.81</v>
      </c>
      <c r="J66" s="41">
        <v>0.82</v>
      </c>
      <c r="K66" s="41">
        <v>0.49</v>
      </c>
      <c r="M66" s="41" t="s">
        <v>2506</v>
      </c>
      <c r="N66" s="107" t="s">
        <v>2512</v>
      </c>
      <c r="O66" s="42" t="str">
        <f t="shared" ref="O66:O76" si="4">_xlfn.CONCAT(M66,N66)</f>
        <v>OtherAC/ Unconditioned</v>
      </c>
      <c r="P66" s="108">
        <v>1</v>
      </c>
      <c r="Q66" s="108">
        <v>1.34</v>
      </c>
      <c r="R66" s="108">
        <v>1.32</v>
      </c>
      <c r="S66" s="102">
        <v>1</v>
      </c>
    </row>
    <row r="67" spans="1:19" ht="15" customHeight="1" x14ac:dyDescent="0.3">
      <c r="A67" s="43" t="s">
        <v>363</v>
      </c>
      <c r="B67" s="43" t="s">
        <v>2600</v>
      </c>
      <c r="E67" s="41" t="s">
        <v>2538</v>
      </c>
      <c r="F67" s="41" t="s">
        <v>2506</v>
      </c>
      <c r="G67" s="41" t="str">
        <f t="shared" si="3"/>
        <v>HealthOther</v>
      </c>
      <c r="H67" s="41">
        <v>2964</v>
      </c>
      <c r="I67" s="41">
        <v>0.59</v>
      </c>
      <c r="J67" s="41">
        <v>0.61</v>
      </c>
      <c r="K67" s="41">
        <v>0.41</v>
      </c>
      <c r="M67" s="41" t="s">
        <v>2506</v>
      </c>
      <c r="N67" s="107" t="s">
        <v>2517</v>
      </c>
      <c r="O67" s="42" t="str">
        <f t="shared" si="4"/>
        <v>OtherAC/ Unknown</v>
      </c>
      <c r="P67" s="108">
        <v>1</v>
      </c>
      <c r="Q67" s="108">
        <v>1.34</v>
      </c>
      <c r="R67" s="108">
        <v>1.32</v>
      </c>
      <c r="S67" s="102">
        <v>1</v>
      </c>
    </row>
    <row r="68" spans="1:19" ht="15" customHeight="1" x14ac:dyDescent="0.3">
      <c r="A68" s="43" t="s">
        <v>316</v>
      </c>
      <c r="B68" s="43" t="s">
        <v>2601</v>
      </c>
      <c r="E68" s="41" t="s">
        <v>2538</v>
      </c>
      <c r="F68" s="41" t="s">
        <v>2559</v>
      </c>
      <c r="G68" s="41" t="str">
        <f t="shared" si="3"/>
        <v>HealthParking Garage</v>
      </c>
      <c r="H68" s="41">
        <v>8678</v>
      </c>
      <c r="I68" s="41">
        <v>0.98</v>
      </c>
      <c r="J68" s="41">
        <v>0.98</v>
      </c>
      <c r="K68" s="41">
        <v>0.99</v>
      </c>
      <c r="M68" s="41" t="s">
        <v>2506</v>
      </c>
      <c r="N68" s="43" t="s">
        <v>2524</v>
      </c>
      <c r="O68" s="42" t="str">
        <f t="shared" si="4"/>
        <v>OtherHeat Pump/ Unconditioned</v>
      </c>
      <c r="P68" s="108">
        <v>1</v>
      </c>
      <c r="Q68" s="108">
        <v>1.34</v>
      </c>
      <c r="R68" s="108">
        <v>1.32</v>
      </c>
      <c r="S68" s="102">
        <v>1</v>
      </c>
    </row>
    <row r="69" spans="1:19" ht="15" customHeight="1" x14ac:dyDescent="0.3">
      <c r="E69" s="41" t="s">
        <v>2538</v>
      </c>
      <c r="F69" s="41" t="s">
        <v>2561</v>
      </c>
      <c r="G69" s="41" t="str">
        <f t="shared" si="3"/>
        <v>HealthRestrooms</v>
      </c>
      <c r="H69" s="41">
        <v>2521</v>
      </c>
      <c r="I69" s="41">
        <v>0.48</v>
      </c>
      <c r="J69" s="41">
        <v>0.42</v>
      </c>
      <c r="K69" s="41">
        <v>0.3</v>
      </c>
      <c r="M69" s="41" t="s">
        <v>2506</v>
      </c>
      <c r="N69" s="43" t="s">
        <v>2527</v>
      </c>
      <c r="O69" s="42" t="str">
        <f t="shared" si="4"/>
        <v>OtherHeat Pump/ Unknown</v>
      </c>
      <c r="P69" s="108">
        <v>1</v>
      </c>
      <c r="Q69" s="108">
        <v>1.34</v>
      </c>
      <c r="R69" s="108">
        <v>1.32</v>
      </c>
      <c r="S69" s="102">
        <v>1</v>
      </c>
    </row>
    <row r="70" spans="1:19" ht="15" customHeight="1" x14ac:dyDescent="0.3">
      <c r="A70" s="43" t="s">
        <v>55</v>
      </c>
      <c r="E70" s="41" t="s">
        <v>2538</v>
      </c>
      <c r="F70" s="41" t="s">
        <v>2562</v>
      </c>
      <c r="G70" s="41" t="str">
        <f t="shared" si="3"/>
        <v>HealthRetail Sales/Showroom</v>
      </c>
      <c r="H70" s="41">
        <v>6152</v>
      </c>
      <c r="I70" s="41">
        <v>0.97</v>
      </c>
      <c r="J70" s="41">
        <v>0.97</v>
      </c>
      <c r="K70" s="41">
        <v>0.78</v>
      </c>
      <c r="M70" s="41" t="s">
        <v>2506</v>
      </c>
      <c r="N70" s="107" t="s">
        <v>2533</v>
      </c>
      <c r="O70" s="42" t="str">
        <f t="shared" si="4"/>
        <v>OtherNoAC/ NonElec</v>
      </c>
      <c r="P70" s="108">
        <v>1</v>
      </c>
      <c r="Q70" s="108">
        <v>1</v>
      </c>
      <c r="R70" s="108">
        <v>1</v>
      </c>
      <c r="S70" s="102">
        <v>1</v>
      </c>
    </row>
    <row r="71" spans="1:19" ht="15" customHeight="1" x14ac:dyDescent="0.3">
      <c r="A71" s="43" t="s">
        <v>2602</v>
      </c>
      <c r="E71" s="41" t="s">
        <v>2538</v>
      </c>
      <c r="F71" s="41" t="s">
        <v>2564</v>
      </c>
      <c r="G71" s="41" t="str">
        <f t="shared" si="3"/>
        <v>HealthStorage (Conditioned &amp; Walk-In Refrigerator/Freezer)</v>
      </c>
      <c r="H71" s="41">
        <v>4672</v>
      </c>
      <c r="I71" s="41">
        <v>0.81</v>
      </c>
      <c r="J71" s="41">
        <v>0.81</v>
      </c>
      <c r="K71" s="41">
        <v>0.44</v>
      </c>
      <c r="M71" s="41" t="s">
        <v>2506</v>
      </c>
      <c r="N71" s="107" t="s">
        <v>2536</v>
      </c>
      <c r="O71" s="42" t="str">
        <f t="shared" si="4"/>
        <v>OtherNoAC/ Unconditioned</v>
      </c>
      <c r="P71" s="108">
        <v>1</v>
      </c>
      <c r="Q71" s="108">
        <v>1</v>
      </c>
      <c r="R71" s="108">
        <v>1</v>
      </c>
      <c r="S71" s="102">
        <v>1</v>
      </c>
    </row>
    <row r="72" spans="1:19" ht="15" customHeight="1" x14ac:dyDescent="0.3">
      <c r="A72" s="43" t="s">
        <v>2603</v>
      </c>
      <c r="E72" s="41" t="s">
        <v>2538</v>
      </c>
      <c r="F72" s="41" t="s">
        <v>2566</v>
      </c>
      <c r="G72" s="41" t="str">
        <f t="shared" si="3"/>
        <v>HealthStorage (Unconditioned)</v>
      </c>
      <c r="H72" s="41">
        <v>2930</v>
      </c>
      <c r="I72" s="41">
        <v>0.66</v>
      </c>
      <c r="J72" s="41">
        <v>0.64</v>
      </c>
      <c r="K72" s="41">
        <v>0.4</v>
      </c>
      <c r="M72" s="41" t="s">
        <v>2506</v>
      </c>
      <c r="N72" s="107" t="s">
        <v>2540</v>
      </c>
      <c r="O72" s="42" t="str">
        <f t="shared" si="4"/>
        <v>OtherNoAC/ Unknown</v>
      </c>
      <c r="P72" s="108">
        <v>1</v>
      </c>
      <c r="Q72" s="108">
        <v>1</v>
      </c>
      <c r="R72" s="108">
        <v>1</v>
      </c>
      <c r="S72" s="102">
        <v>1</v>
      </c>
    </row>
    <row r="73" spans="1:19" ht="15" customHeight="1" x14ac:dyDescent="0.3">
      <c r="E73" s="41" t="s">
        <v>2538</v>
      </c>
      <c r="F73" s="41" t="s">
        <v>2568</v>
      </c>
      <c r="G73" s="41" t="str">
        <f>_xlfn.CONCAT(E73,F73)</f>
        <v>HealthOutside/Outdoor Area</v>
      </c>
      <c r="H73" s="41">
        <v>3604</v>
      </c>
      <c r="I73" s="41">
        <v>0.11</v>
      </c>
      <c r="J73" s="41">
        <v>0.11</v>
      </c>
      <c r="K73" s="41">
        <v>0.57999999999999996</v>
      </c>
      <c r="M73" s="41" t="s">
        <v>2506</v>
      </c>
      <c r="N73" s="107" t="s">
        <v>2543</v>
      </c>
      <c r="O73" s="42" t="str">
        <f t="shared" si="4"/>
        <v>OtherUnknown/ ElecRes</v>
      </c>
      <c r="P73" s="108">
        <v>1</v>
      </c>
      <c r="Q73" s="108">
        <v>1</v>
      </c>
      <c r="R73" s="108">
        <v>1</v>
      </c>
      <c r="S73" s="102">
        <v>1</v>
      </c>
    </row>
    <row r="74" spans="1:19" ht="15" customHeight="1" x14ac:dyDescent="0.3">
      <c r="A74" s="43" t="s">
        <v>60</v>
      </c>
      <c r="E74" s="41" t="s">
        <v>2402</v>
      </c>
      <c r="F74" s="41" t="s">
        <v>2502</v>
      </c>
      <c r="G74" s="41" t="str">
        <f t="shared" si="3"/>
        <v>OfficeAuto Repair Workshop</v>
      </c>
      <c r="H74" s="41">
        <v>6189</v>
      </c>
      <c r="I74" s="41">
        <v>0.88</v>
      </c>
      <c r="J74" s="41">
        <v>0.89</v>
      </c>
      <c r="K74" s="41">
        <v>0.61</v>
      </c>
      <c r="M74" s="41" t="s">
        <v>2506</v>
      </c>
      <c r="N74" s="107" t="s">
        <v>2546</v>
      </c>
      <c r="O74" s="42" t="str">
        <f t="shared" si="4"/>
        <v>OtherUnknown/ NonElec</v>
      </c>
      <c r="P74" s="108">
        <v>1</v>
      </c>
      <c r="Q74" s="108">
        <v>1</v>
      </c>
      <c r="R74" s="108">
        <v>1</v>
      </c>
      <c r="S74" s="102">
        <v>1</v>
      </c>
    </row>
    <row r="75" spans="1:19" ht="15" customHeight="1" x14ac:dyDescent="0.3">
      <c r="A75" s="43" t="s">
        <v>2604</v>
      </c>
      <c r="E75" s="41" t="s">
        <v>2402</v>
      </c>
      <c r="F75" s="41" t="s">
        <v>2507</v>
      </c>
      <c r="G75" s="41" t="str">
        <f t="shared" si="3"/>
        <v>OfficeClassroom/Lecture</v>
      </c>
      <c r="H75" s="41">
        <v>1584</v>
      </c>
      <c r="I75" s="41">
        <v>0.24</v>
      </c>
      <c r="J75" s="41">
        <v>0.24</v>
      </c>
      <c r="K75" s="41">
        <v>0.2</v>
      </c>
      <c r="M75" s="41" t="s">
        <v>2506</v>
      </c>
      <c r="N75" s="107" t="s">
        <v>2548</v>
      </c>
      <c r="O75" s="42" t="str">
        <f t="shared" si="4"/>
        <v>OtherUnknown/ Unconditioned</v>
      </c>
      <c r="P75" s="108">
        <v>1</v>
      </c>
      <c r="Q75" s="108">
        <v>1</v>
      </c>
      <c r="R75" s="108">
        <v>1</v>
      </c>
      <c r="S75" s="102">
        <v>1</v>
      </c>
    </row>
    <row r="76" spans="1:19" ht="15" customHeight="1" x14ac:dyDescent="0.3">
      <c r="A76" s="41" t="s">
        <v>2605</v>
      </c>
      <c r="E76" s="41" t="s">
        <v>2402</v>
      </c>
      <c r="F76" s="41" t="s">
        <v>2509</v>
      </c>
      <c r="G76" s="41" t="str">
        <f t="shared" si="3"/>
        <v>OfficeComm/Ind Work (General High Bay)</v>
      </c>
      <c r="H76" s="41">
        <v>4790</v>
      </c>
      <c r="I76" s="41">
        <v>0.9</v>
      </c>
      <c r="J76" s="41">
        <v>0.91</v>
      </c>
      <c r="K76" s="41">
        <v>0.82</v>
      </c>
      <c r="M76" s="41" t="s">
        <v>2506</v>
      </c>
      <c r="N76" s="107" t="s">
        <v>2553</v>
      </c>
      <c r="O76" s="42" t="str">
        <f t="shared" si="4"/>
        <v>OtherUnknown/ Unknown</v>
      </c>
      <c r="P76" s="108">
        <v>1</v>
      </c>
      <c r="Q76" s="108">
        <v>1</v>
      </c>
      <c r="R76" s="108">
        <v>1</v>
      </c>
      <c r="S76" s="102">
        <v>1</v>
      </c>
    </row>
    <row r="77" spans="1:19" ht="15" customHeight="1" x14ac:dyDescent="0.3">
      <c r="A77" s="41" t="s">
        <v>2606</v>
      </c>
      <c r="E77" s="41" t="s">
        <v>2402</v>
      </c>
      <c r="F77" s="41" t="s">
        <v>2514</v>
      </c>
      <c r="G77" s="41" t="str">
        <f t="shared" si="3"/>
        <v>OfficeComm/Ind Work (General Low Bay)</v>
      </c>
      <c r="H77" s="41">
        <v>6775</v>
      </c>
      <c r="I77" s="41">
        <v>0.95</v>
      </c>
      <c r="J77" s="41">
        <v>0.95</v>
      </c>
      <c r="K77" s="41">
        <v>0.77</v>
      </c>
      <c r="M77" s="103" t="s">
        <v>2607</v>
      </c>
    </row>
    <row r="78" spans="1:19" ht="15" customHeight="1" x14ac:dyDescent="0.3">
      <c r="A78" s="41" t="s">
        <v>2608</v>
      </c>
      <c r="E78" s="41" t="s">
        <v>2402</v>
      </c>
      <c r="F78" s="41" t="s">
        <v>2519</v>
      </c>
      <c r="G78" s="41" t="str">
        <f t="shared" si="3"/>
        <v>OfficeConference Room</v>
      </c>
      <c r="H78" s="41">
        <v>1201</v>
      </c>
      <c r="I78" s="41">
        <v>0.28000000000000003</v>
      </c>
      <c r="J78" s="41">
        <v>0.3</v>
      </c>
      <c r="K78" s="41">
        <v>0.16</v>
      </c>
    </row>
    <row r="79" spans="1:19" ht="15" customHeight="1" x14ac:dyDescent="0.3">
      <c r="A79" s="41" t="s">
        <v>2609</v>
      </c>
      <c r="E79" s="41" t="s">
        <v>2402</v>
      </c>
      <c r="F79" s="41" t="s">
        <v>2523</v>
      </c>
      <c r="G79" s="41" t="str">
        <f t="shared" si="3"/>
        <v>OfficeCorridor/Hallways</v>
      </c>
      <c r="H79" s="41">
        <v>4092</v>
      </c>
      <c r="I79" s="41">
        <v>0.65</v>
      </c>
      <c r="J79" s="41">
        <v>0.64</v>
      </c>
      <c r="K79" s="41">
        <v>0.71</v>
      </c>
    </row>
    <row r="80" spans="1:19" ht="15" customHeight="1" x14ac:dyDescent="0.3">
      <c r="E80" s="41" t="s">
        <v>2402</v>
      </c>
      <c r="F80" s="41" t="s">
        <v>2526</v>
      </c>
      <c r="G80" s="41" t="str">
        <f t="shared" si="3"/>
        <v>OfficeDining Area</v>
      </c>
      <c r="H80" s="41">
        <v>2962</v>
      </c>
      <c r="I80" s="41">
        <v>0.48</v>
      </c>
      <c r="J80" s="41">
        <v>0.53</v>
      </c>
      <c r="K80" s="41">
        <v>0.51</v>
      </c>
    </row>
    <row r="81" spans="1:11" ht="15" customHeight="1" x14ac:dyDescent="0.3">
      <c r="E81" s="41" t="s">
        <v>2402</v>
      </c>
      <c r="F81" s="41" t="s">
        <v>2529</v>
      </c>
      <c r="G81" s="41" t="str">
        <f t="shared" si="3"/>
        <v>OfficeExercise Centers/Gymnasium</v>
      </c>
      <c r="H81" s="41">
        <v>4833</v>
      </c>
      <c r="I81" s="41">
        <v>0.81</v>
      </c>
      <c r="J81" s="41">
        <v>0.82</v>
      </c>
      <c r="K81" s="41">
        <v>0.6</v>
      </c>
    </row>
    <row r="82" spans="1:11" ht="15" customHeight="1" x14ac:dyDescent="0.3">
      <c r="A82" s="41" t="s">
        <v>74</v>
      </c>
      <c r="E82" s="41" t="s">
        <v>2402</v>
      </c>
      <c r="F82" s="41" t="s">
        <v>2532</v>
      </c>
      <c r="G82" s="41" t="str">
        <f t="shared" si="3"/>
        <v>OfficeKitchen/Break room &amp; Food Prep</v>
      </c>
      <c r="H82" s="41">
        <v>3522</v>
      </c>
      <c r="I82" s="41">
        <v>0.79</v>
      </c>
      <c r="J82" s="41">
        <v>0.74</v>
      </c>
      <c r="K82" s="41">
        <v>0.42</v>
      </c>
    </row>
    <row r="83" spans="1:11" ht="15" customHeight="1" x14ac:dyDescent="0.3">
      <c r="A83" s="41" t="s">
        <v>2610</v>
      </c>
      <c r="E83" s="41" t="s">
        <v>2402</v>
      </c>
      <c r="F83" s="41" t="s">
        <v>2535</v>
      </c>
      <c r="G83" s="41" t="str">
        <f t="shared" si="3"/>
        <v>OfficeLibrary</v>
      </c>
      <c r="H83" s="41">
        <v>1957</v>
      </c>
      <c r="I83" s="41">
        <v>0.44</v>
      </c>
      <c r="J83" s="41">
        <v>0.46</v>
      </c>
      <c r="K83" s="41">
        <v>0.31</v>
      </c>
    </row>
    <row r="84" spans="1:11" ht="15" customHeight="1" x14ac:dyDescent="0.3">
      <c r="A84" s="41" t="s">
        <v>2611</v>
      </c>
      <c r="E84" s="41" t="s">
        <v>2402</v>
      </c>
      <c r="F84" s="41" t="s">
        <v>2539</v>
      </c>
      <c r="G84" s="41" t="str">
        <f t="shared" si="3"/>
        <v>OfficeLoading Dock</v>
      </c>
      <c r="H84" s="41">
        <v>7358</v>
      </c>
      <c r="I84" s="41">
        <v>0.97</v>
      </c>
      <c r="J84" s="41">
        <v>0.97</v>
      </c>
      <c r="K84" s="41">
        <v>0.62</v>
      </c>
    </row>
    <row r="85" spans="1:11" ht="15" customHeight="1" x14ac:dyDescent="0.3">
      <c r="A85" s="41" t="s">
        <v>2612</v>
      </c>
      <c r="E85" s="41" t="s">
        <v>2402</v>
      </c>
      <c r="F85" s="41" t="s">
        <v>2542</v>
      </c>
      <c r="G85" s="41" t="str">
        <f t="shared" si="3"/>
        <v>OfficeLobby (Main Entry and Assembly)</v>
      </c>
      <c r="H85" s="41">
        <v>6569</v>
      </c>
      <c r="I85" s="41">
        <v>0.93</v>
      </c>
      <c r="J85" s="41">
        <v>0.91</v>
      </c>
      <c r="K85" s="41">
        <v>0.8</v>
      </c>
    </row>
    <row r="86" spans="1:11" ht="15" customHeight="1" x14ac:dyDescent="0.3">
      <c r="A86" s="41" t="s">
        <v>2613</v>
      </c>
      <c r="E86" s="41" t="s">
        <v>2402</v>
      </c>
      <c r="F86" s="41" t="s">
        <v>2545</v>
      </c>
      <c r="G86" s="41" t="str">
        <f t="shared" si="3"/>
        <v>OfficeLobby (Office Reception/Waiting)</v>
      </c>
      <c r="H86" s="41">
        <v>3425</v>
      </c>
      <c r="I86" s="41">
        <v>0.84</v>
      </c>
      <c r="J86" s="41">
        <v>0.87</v>
      </c>
      <c r="K86" s="41">
        <v>0.49</v>
      </c>
    </row>
    <row r="87" spans="1:11" ht="15" customHeight="1" x14ac:dyDescent="0.3">
      <c r="A87" s="41" t="s">
        <v>2506</v>
      </c>
      <c r="E87" s="41" t="s">
        <v>2402</v>
      </c>
      <c r="F87" s="41" t="s">
        <v>2547</v>
      </c>
      <c r="G87" s="41" t="str">
        <f t="shared" si="3"/>
        <v>OfficeMechanical/Electrical Room</v>
      </c>
      <c r="H87" s="41">
        <v>5026</v>
      </c>
      <c r="I87" s="41">
        <v>0.73</v>
      </c>
      <c r="J87" s="41">
        <v>0.74</v>
      </c>
      <c r="K87" s="41">
        <v>0.46</v>
      </c>
    </row>
    <row r="88" spans="1:11" ht="15" customHeight="1" x14ac:dyDescent="0.3">
      <c r="E88" s="41" t="s">
        <v>2402</v>
      </c>
      <c r="F88" s="41" t="s">
        <v>2552</v>
      </c>
      <c r="G88" s="41" t="str">
        <f t="shared" si="3"/>
        <v>OfficeOffice (Executive/Private)</v>
      </c>
      <c r="H88" s="41">
        <v>1753</v>
      </c>
      <c r="I88" s="41">
        <v>0.42</v>
      </c>
      <c r="J88" s="41">
        <v>0.44</v>
      </c>
      <c r="K88" s="41">
        <v>0.2</v>
      </c>
    </row>
    <row r="89" spans="1:11" ht="15" customHeight="1" x14ac:dyDescent="0.3">
      <c r="E89" s="41" t="s">
        <v>2402</v>
      </c>
      <c r="F89" s="41" t="s">
        <v>2405</v>
      </c>
      <c r="G89" s="41" t="str">
        <f t="shared" si="3"/>
        <v>OfficeOffice (General)</v>
      </c>
      <c r="H89" s="41">
        <v>3009</v>
      </c>
      <c r="I89" s="41">
        <v>0.7</v>
      </c>
      <c r="J89" s="41">
        <v>0.7</v>
      </c>
      <c r="K89" s="41">
        <v>0.48</v>
      </c>
    </row>
    <row r="90" spans="1:11" ht="15" customHeight="1" x14ac:dyDescent="0.3">
      <c r="E90" s="41" t="s">
        <v>2402</v>
      </c>
      <c r="F90" s="41" t="s">
        <v>2583</v>
      </c>
      <c r="G90" s="41" t="str">
        <f t="shared" si="3"/>
        <v>OfficeOffice(Open Plan)</v>
      </c>
      <c r="H90" s="41">
        <v>3159</v>
      </c>
      <c r="I90" s="41">
        <v>0.81</v>
      </c>
      <c r="J90" s="41">
        <v>0.82</v>
      </c>
      <c r="K90" s="41">
        <v>0.49</v>
      </c>
    </row>
    <row r="91" spans="1:11" ht="15" customHeight="1" x14ac:dyDescent="0.3">
      <c r="A91" s="84" t="s">
        <v>2614</v>
      </c>
      <c r="E91" s="41" t="s">
        <v>2402</v>
      </c>
      <c r="F91" s="41" t="s">
        <v>2506</v>
      </c>
      <c r="G91" s="41" t="str">
        <f t="shared" si="3"/>
        <v>OfficeOther</v>
      </c>
      <c r="H91" s="41">
        <v>2897</v>
      </c>
      <c r="I91" s="41">
        <v>0.7</v>
      </c>
      <c r="J91" s="41">
        <v>0.69</v>
      </c>
      <c r="K91" s="41">
        <v>0.48</v>
      </c>
    </row>
    <row r="92" spans="1:11" ht="15" customHeight="1" x14ac:dyDescent="0.3">
      <c r="A92" s="85">
        <v>6.1603915030086992E-4</v>
      </c>
      <c r="B92" s="86" t="s">
        <v>2615</v>
      </c>
      <c r="E92" s="41" t="s">
        <v>2402</v>
      </c>
      <c r="F92" s="41" t="s">
        <v>2559</v>
      </c>
      <c r="G92" s="41" t="str">
        <f t="shared" si="3"/>
        <v>OfficeParking Garage</v>
      </c>
      <c r="H92" s="41">
        <v>8678</v>
      </c>
      <c r="I92" s="41">
        <v>0.98</v>
      </c>
      <c r="J92" s="41">
        <v>0.98</v>
      </c>
      <c r="K92" s="41">
        <v>0.99</v>
      </c>
    </row>
    <row r="93" spans="1:11" ht="15" customHeight="1" x14ac:dyDescent="0.3">
      <c r="A93" s="179">
        <v>5.3E-3</v>
      </c>
      <c r="B93" s="180" t="s">
        <v>2616</v>
      </c>
      <c r="E93" s="41" t="s">
        <v>2402</v>
      </c>
      <c r="F93" s="41" t="s">
        <v>2561</v>
      </c>
      <c r="G93" s="41" t="str">
        <f t="shared" si="3"/>
        <v>OfficeRestrooms</v>
      </c>
      <c r="H93" s="41">
        <v>2521</v>
      </c>
      <c r="I93" s="41">
        <v>0.48</v>
      </c>
      <c r="J93" s="41">
        <v>0.42</v>
      </c>
      <c r="K93" s="41">
        <v>0.3</v>
      </c>
    </row>
    <row r="94" spans="1:11" ht="15" customHeight="1" x14ac:dyDescent="0.3">
      <c r="A94" s="181">
        <f>A93*10</f>
        <v>5.2999999999999999E-2</v>
      </c>
      <c r="B94" s="182" t="s">
        <v>2617</v>
      </c>
      <c r="E94" s="41" t="s">
        <v>2402</v>
      </c>
      <c r="F94" s="41" t="s">
        <v>2562</v>
      </c>
      <c r="G94" s="41" t="str">
        <f t="shared" si="3"/>
        <v>OfficeRetail Sales/Showroom</v>
      </c>
      <c r="H94" s="41">
        <v>6152</v>
      </c>
      <c r="I94" s="41">
        <v>0.97</v>
      </c>
      <c r="J94" s="41">
        <v>0.97</v>
      </c>
      <c r="K94" s="41">
        <v>0.78</v>
      </c>
    </row>
    <row r="95" spans="1:11" ht="15" customHeight="1" x14ac:dyDescent="0.3">
      <c r="E95" s="41" t="s">
        <v>2402</v>
      </c>
      <c r="F95" s="41" t="s">
        <v>2564</v>
      </c>
      <c r="G95" s="41" t="str">
        <f t="shared" si="3"/>
        <v>OfficeStorage (Conditioned &amp; Walk-In Refrigerator/Freezer)</v>
      </c>
      <c r="H95" s="41">
        <v>4672</v>
      </c>
      <c r="I95" s="41">
        <v>0.81</v>
      </c>
      <c r="J95" s="41">
        <v>0.81</v>
      </c>
      <c r="K95" s="41">
        <v>0.44</v>
      </c>
    </row>
    <row r="96" spans="1:11" ht="15" customHeight="1" x14ac:dyDescent="0.3">
      <c r="E96" s="41" t="s">
        <v>2402</v>
      </c>
      <c r="F96" s="41" t="s">
        <v>2566</v>
      </c>
      <c r="G96" s="41" t="str">
        <f t="shared" si="3"/>
        <v>OfficeStorage (Unconditioned)</v>
      </c>
      <c r="H96" s="41">
        <v>2930</v>
      </c>
      <c r="I96" s="41">
        <v>0.66</v>
      </c>
      <c r="J96" s="41">
        <v>0.64</v>
      </c>
      <c r="K96" s="41">
        <v>0.4</v>
      </c>
    </row>
    <row r="97" spans="5:11" ht="15" customHeight="1" x14ac:dyDescent="0.3">
      <c r="E97" s="41" t="s">
        <v>2402</v>
      </c>
      <c r="F97" s="41" t="s">
        <v>2568</v>
      </c>
      <c r="G97" s="41" t="str">
        <f>_xlfn.CONCAT(E97,F97)</f>
        <v>OfficeOutside/Outdoor Area</v>
      </c>
      <c r="H97" s="41">
        <v>3604</v>
      </c>
      <c r="I97" s="41">
        <v>0.11</v>
      </c>
      <c r="J97" s="41">
        <v>0.11</v>
      </c>
      <c r="K97" s="41">
        <v>0.57999999999999996</v>
      </c>
    </row>
    <row r="98" spans="5:11" ht="15" customHeight="1" x14ac:dyDescent="0.3">
      <c r="E98" s="41" t="s">
        <v>2404</v>
      </c>
      <c r="F98" s="41" t="s">
        <v>2502</v>
      </c>
      <c r="G98" s="41" t="str">
        <f t="shared" si="3"/>
        <v>RetailAuto Repair Workshop</v>
      </c>
      <c r="H98" s="41">
        <v>6189</v>
      </c>
      <c r="I98" s="41">
        <v>0.88</v>
      </c>
      <c r="J98" s="41">
        <v>0.89</v>
      </c>
      <c r="K98" s="41">
        <v>0.61</v>
      </c>
    </row>
    <row r="99" spans="5:11" ht="15" customHeight="1" x14ac:dyDescent="0.3">
      <c r="E99" s="41" t="s">
        <v>2404</v>
      </c>
      <c r="F99" s="41" t="s">
        <v>2507</v>
      </c>
      <c r="G99" s="41" t="str">
        <f t="shared" si="3"/>
        <v>RetailClassroom/Lecture</v>
      </c>
      <c r="H99" s="41">
        <v>1584</v>
      </c>
      <c r="I99" s="41">
        <v>0.24</v>
      </c>
      <c r="J99" s="41">
        <v>0.24</v>
      </c>
      <c r="K99" s="41">
        <v>0.2</v>
      </c>
    </row>
    <row r="100" spans="5:11" ht="15" customHeight="1" x14ac:dyDescent="0.3">
      <c r="E100" s="41" t="s">
        <v>2404</v>
      </c>
      <c r="F100" s="41" t="s">
        <v>2509</v>
      </c>
      <c r="G100" s="41" t="str">
        <f t="shared" si="3"/>
        <v>RetailComm/Ind Work (General High Bay)</v>
      </c>
      <c r="H100" s="41">
        <v>4790</v>
      </c>
      <c r="I100" s="41">
        <v>0.9</v>
      </c>
      <c r="J100" s="41">
        <v>0.91</v>
      </c>
      <c r="K100" s="41">
        <v>0.82</v>
      </c>
    </row>
    <row r="101" spans="5:11" ht="15" customHeight="1" x14ac:dyDescent="0.3">
      <c r="E101" s="41" t="s">
        <v>2404</v>
      </c>
      <c r="F101" s="41" t="s">
        <v>2514</v>
      </c>
      <c r="G101" s="41" t="str">
        <f t="shared" si="3"/>
        <v>RetailComm/Ind Work (General Low Bay)</v>
      </c>
      <c r="H101" s="41">
        <v>6775</v>
      </c>
      <c r="I101" s="41">
        <v>0.95</v>
      </c>
      <c r="J101" s="41">
        <v>0.95</v>
      </c>
      <c r="K101" s="41">
        <v>0.77</v>
      </c>
    </row>
    <row r="102" spans="5:11" ht="15" customHeight="1" x14ac:dyDescent="0.3">
      <c r="E102" s="41" t="s">
        <v>2404</v>
      </c>
      <c r="F102" s="41" t="s">
        <v>2519</v>
      </c>
      <c r="G102" s="41" t="str">
        <f t="shared" si="3"/>
        <v>RetailConference Room</v>
      </c>
      <c r="H102" s="41">
        <v>1201</v>
      </c>
      <c r="I102" s="41">
        <v>0.28000000000000003</v>
      </c>
      <c r="J102" s="41">
        <v>0.3</v>
      </c>
      <c r="K102" s="41">
        <v>0.16</v>
      </c>
    </row>
    <row r="103" spans="5:11" ht="15" customHeight="1" x14ac:dyDescent="0.3">
      <c r="E103" s="41" t="s">
        <v>2404</v>
      </c>
      <c r="F103" s="41" t="s">
        <v>2523</v>
      </c>
      <c r="G103" s="41" t="str">
        <f t="shared" si="3"/>
        <v>RetailCorridor/Hallways</v>
      </c>
      <c r="H103" s="41">
        <v>5670</v>
      </c>
      <c r="I103" s="41">
        <v>0.86</v>
      </c>
      <c r="J103" s="41">
        <v>0.86</v>
      </c>
      <c r="K103" s="41">
        <v>0.73</v>
      </c>
    </row>
    <row r="104" spans="5:11" ht="15" customHeight="1" x14ac:dyDescent="0.3">
      <c r="E104" s="41" t="s">
        <v>2404</v>
      </c>
      <c r="F104" s="41" t="s">
        <v>2526</v>
      </c>
      <c r="G104" s="41" t="str">
        <f t="shared" si="3"/>
        <v>RetailDining Area</v>
      </c>
      <c r="H104" s="41">
        <v>2962</v>
      </c>
      <c r="I104" s="41">
        <v>0.48</v>
      </c>
      <c r="J104" s="41">
        <v>0.53</v>
      </c>
      <c r="K104" s="41">
        <v>0.51</v>
      </c>
    </row>
    <row r="105" spans="5:11" ht="15" customHeight="1" x14ac:dyDescent="0.3">
      <c r="E105" s="41" t="s">
        <v>2404</v>
      </c>
      <c r="F105" s="41" t="s">
        <v>2529</v>
      </c>
      <c r="G105" s="41" t="str">
        <f t="shared" si="3"/>
        <v>RetailExercise Centers/Gymnasium</v>
      </c>
      <c r="H105" s="41">
        <v>4833</v>
      </c>
      <c r="I105" s="41">
        <v>0.81</v>
      </c>
      <c r="J105" s="41">
        <v>0.82</v>
      </c>
      <c r="K105" s="41">
        <v>0.6</v>
      </c>
    </row>
    <row r="106" spans="5:11" ht="15" customHeight="1" x14ac:dyDescent="0.3">
      <c r="E106" s="41" t="s">
        <v>2404</v>
      </c>
      <c r="F106" s="41" t="s">
        <v>2532</v>
      </c>
      <c r="G106" s="41" t="str">
        <f t="shared" si="3"/>
        <v>RetailKitchen/Break room &amp; Food Prep</v>
      </c>
      <c r="H106" s="41">
        <v>3522</v>
      </c>
      <c r="I106" s="41">
        <v>0.79</v>
      </c>
      <c r="J106" s="41">
        <v>0.74</v>
      </c>
      <c r="K106" s="41">
        <v>0.42</v>
      </c>
    </row>
    <row r="107" spans="5:11" ht="15" customHeight="1" x14ac:dyDescent="0.3">
      <c r="E107" s="41" t="s">
        <v>2404</v>
      </c>
      <c r="F107" s="41" t="s">
        <v>2535</v>
      </c>
      <c r="G107" s="41" t="str">
        <f t="shared" si="3"/>
        <v>RetailLibrary</v>
      </c>
      <c r="H107" s="41">
        <v>1957</v>
      </c>
      <c r="I107" s="41">
        <v>0.44</v>
      </c>
      <c r="J107" s="41">
        <v>0.46</v>
      </c>
      <c r="K107" s="41">
        <v>0.31</v>
      </c>
    </row>
    <row r="108" spans="5:11" ht="15" customHeight="1" x14ac:dyDescent="0.3">
      <c r="E108" s="41" t="s">
        <v>2404</v>
      </c>
      <c r="F108" s="41" t="s">
        <v>2539</v>
      </c>
      <c r="G108" s="41" t="str">
        <f t="shared" si="3"/>
        <v>RetailLoading Dock</v>
      </c>
      <c r="H108" s="41">
        <v>7358</v>
      </c>
      <c r="I108" s="41">
        <v>0.97</v>
      </c>
      <c r="J108" s="41">
        <v>0.97</v>
      </c>
      <c r="K108" s="41">
        <v>0.62</v>
      </c>
    </row>
    <row r="109" spans="5:11" ht="15" customHeight="1" x14ac:dyDescent="0.3">
      <c r="E109" s="41" t="s">
        <v>2404</v>
      </c>
      <c r="F109" s="41" t="s">
        <v>2542</v>
      </c>
      <c r="G109" s="41" t="str">
        <f t="shared" si="3"/>
        <v>RetailLobby (Main Entry and Assembly)</v>
      </c>
      <c r="H109" s="41">
        <v>6417</v>
      </c>
      <c r="I109" s="41">
        <v>0.99</v>
      </c>
      <c r="J109" s="41">
        <v>0.99</v>
      </c>
      <c r="K109" s="41">
        <v>0.63</v>
      </c>
    </row>
    <row r="110" spans="5:11" ht="15" customHeight="1" x14ac:dyDescent="0.3">
      <c r="E110" s="41" t="s">
        <v>2404</v>
      </c>
      <c r="F110" s="41" t="s">
        <v>2545</v>
      </c>
      <c r="G110" s="41" t="str">
        <f t="shared" si="3"/>
        <v>RetailLobby (Office Reception/Waiting)</v>
      </c>
      <c r="H110" s="41">
        <v>3425</v>
      </c>
      <c r="I110" s="41">
        <v>0.84</v>
      </c>
      <c r="J110" s="41">
        <v>0.87</v>
      </c>
      <c r="K110" s="41">
        <v>0.49</v>
      </c>
    </row>
    <row r="111" spans="5:11" ht="15" customHeight="1" x14ac:dyDescent="0.3">
      <c r="E111" s="41" t="s">
        <v>2404</v>
      </c>
      <c r="F111" s="41" t="s">
        <v>2547</v>
      </c>
      <c r="G111" s="41" t="str">
        <f t="shared" si="3"/>
        <v>RetailMechanical/Electrical Room</v>
      </c>
      <c r="H111" s="41">
        <v>5026</v>
      </c>
      <c r="I111" s="41">
        <v>0.73</v>
      </c>
      <c r="J111" s="41">
        <v>0.74</v>
      </c>
      <c r="K111" s="41">
        <v>0.46</v>
      </c>
    </row>
    <row r="112" spans="5:11" ht="15" customHeight="1" x14ac:dyDescent="0.3">
      <c r="E112" s="41" t="s">
        <v>2404</v>
      </c>
      <c r="F112" s="41" t="s">
        <v>2552</v>
      </c>
      <c r="G112" s="41" t="str">
        <f t="shared" si="3"/>
        <v>RetailOffice (Executive/Private)</v>
      </c>
      <c r="H112" s="41">
        <v>1753</v>
      </c>
      <c r="I112" s="41">
        <v>0.42</v>
      </c>
      <c r="J112" s="41">
        <v>0.44</v>
      </c>
      <c r="K112" s="41">
        <v>0.2</v>
      </c>
    </row>
    <row r="113" spans="5:11" ht="15" customHeight="1" x14ac:dyDescent="0.3">
      <c r="E113" s="41" t="s">
        <v>2404</v>
      </c>
      <c r="F113" s="41" t="s">
        <v>2405</v>
      </c>
      <c r="G113" s="41" t="str">
        <f t="shared" si="3"/>
        <v>RetailOffice (General)</v>
      </c>
      <c r="H113" s="41">
        <v>3175</v>
      </c>
      <c r="I113" s="41">
        <v>0.72</v>
      </c>
      <c r="J113" s="41">
        <v>0.73</v>
      </c>
      <c r="K113" s="41">
        <v>0.4</v>
      </c>
    </row>
    <row r="114" spans="5:11" ht="15" customHeight="1" x14ac:dyDescent="0.3">
      <c r="E114" s="41" t="s">
        <v>2404</v>
      </c>
      <c r="F114" s="41" t="s">
        <v>2583</v>
      </c>
      <c r="G114" s="41" t="str">
        <f t="shared" si="3"/>
        <v>RetailOffice(Open Plan)</v>
      </c>
      <c r="H114" s="41">
        <v>3159</v>
      </c>
      <c r="I114" s="41">
        <v>0.81</v>
      </c>
      <c r="J114" s="41">
        <v>0.82</v>
      </c>
      <c r="K114" s="41">
        <v>0.49</v>
      </c>
    </row>
    <row r="115" spans="5:11" ht="15" customHeight="1" x14ac:dyDescent="0.3">
      <c r="E115" s="41" t="s">
        <v>2404</v>
      </c>
      <c r="F115" s="41" t="s">
        <v>2506</v>
      </c>
      <c r="G115" s="41" t="str">
        <f t="shared" si="3"/>
        <v>RetailOther</v>
      </c>
      <c r="H115" s="41">
        <v>6679</v>
      </c>
      <c r="I115" s="41">
        <v>0.88</v>
      </c>
      <c r="J115" s="41">
        <v>0.88</v>
      </c>
      <c r="K115" s="41">
        <v>0.65</v>
      </c>
    </row>
    <row r="116" spans="5:11" ht="15" customHeight="1" x14ac:dyDescent="0.3">
      <c r="E116" s="41" t="s">
        <v>2404</v>
      </c>
      <c r="F116" s="41" t="s">
        <v>2559</v>
      </c>
      <c r="G116" s="41" t="str">
        <f t="shared" si="3"/>
        <v>RetailParking Garage</v>
      </c>
      <c r="H116" s="41">
        <v>8678</v>
      </c>
      <c r="I116" s="41">
        <v>0.98</v>
      </c>
      <c r="J116" s="41">
        <v>0.98</v>
      </c>
      <c r="K116" s="41">
        <v>0.99</v>
      </c>
    </row>
    <row r="117" spans="5:11" ht="15" customHeight="1" x14ac:dyDescent="0.3">
      <c r="E117" s="41" t="s">
        <v>2404</v>
      </c>
      <c r="F117" s="41" t="s">
        <v>2561</v>
      </c>
      <c r="G117" s="41" t="str">
        <f t="shared" si="3"/>
        <v>RetailRestrooms</v>
      </c>
      <c r="H117" s="41">
        <v>5816</v>
      </c>
      <c r="I117" s="41">
        <v>0.94</v>
      </c>
      <c r="J117" s="41">
        <v>0.94</v>
      </c>
      <c r="K117" s="41">
        <v>0.7</v>
      </c>
    </row>
    <row r="118" spans="5:11" ht="15" customHeight="1" x14ac:dyDescent="0.3">
      <c r="E118" s="41" t="s">
        <v>2404</v>
      </c>
      <c r="F118" s="41" t="s">
        <v>2562</v>
      </c>
      <c r="G118" s="41" t="str">
        <f t="shared" si="3"/>
        <v>RetailRetail Sales/Showroom</v>
      </c>
      <c r="H118" s="41">
        <v>5192</v>
      </c>
      <c r="I118" s="41">
        <v>0.98</v>
      </c>
      <c r="J118" s="41">
        <v>0.98</v>
      </c>
      <c r="K118" s="41">
        <v>0.64</v>
      </c>
    </row>
    <row r="119" spans="5:11" ht="15" customHeight="1" x14ac:dyDescent="0.3">
      <c r="E119" s="41" t="s">
        <v>2404</v>
      </c>
      <c r="F119" s="41" t="s">
        <v>2564</v>
      </c>
      <c r="G119" s="41" t="str">
        <f t="shared" si="3"/>
        <v>RetailStorage (Conditioned &amp; Walk-In Refrigerator/Freezer)</v>
      </c>
      <c r="H119" s="41">
        <v>4672</v>
      </c>
      <c r="I119" s="41">
        <v>0.81</v>
      </c>
      <c r="J119" s="41">
        <v>0.81</v>
      </c>
      <c r="K119" s="41">
        <v>0.44</v>
      </c>
    </row>
    <row r="120" spans="5:11" ht="15" customHeight="1" x14ac:dyDescent="0.3">
      <c r="E120" s="41" t="s">
        <v>2404</v>
      </c>
      <c r="F120" s="41" t="s">
        <v>2566</v>
      </c>
      <c r="G120" s="41" t="str">
        <f t="shared" si="3"/>
        <v>RetailStorage (Unconditioned)</v>
      </c>
      <c r="H120" s="41">
        <v>2930</v>
      </c>
      <c r="I120" s="41">
        <v>0.66</v>
      </c>
      <c r="J120" s="41">
        <v>0.64</v>
      </c>
      <c r="K120" s="41">
        <v>0.4</v>
      </c>
    </row>
    <row r="121" spans="5:11" ht="15" customHeight="1" x14ac:dyDescent="0.3">
      <c r="E121" s="41" t="s">
        <v>2404</v>
      </c>
      <c r="F121" s="41" t="s">
        <v>2568</v>
      </c>
      <c r="G121" s="41" t="str">
        <f>_xlfn.CONCAT(E121,F121)</f>
        <v>RetailOutside/Outdoor Area</v>
      </c>
      <c r="H121" s="41">
        <v>3604</v>
      </c>
      <c r="I121" s="41">
        <v>0.11</v>
      </c>
      <c r="J121" s="41">
        <v>0.11</v>
      </c>
      <c r="K121" s="41">
        <v>0.57999999999999996</v>
      </c>
    </row>
    <row r="122" spans="5:11" ht="15" customHeight="1" x14ac:dyDescent="0.3">
      <c r="E122" s="41" t="s">
        <v>2550</v>
      </c>
      <c r="F122" s="41" t="s">
        <v>2502</v>
      </c>
      <c r="G122" s="41" t="str">
        <f t="shared" si="3"/>
        <v>Warehouse_IndustrialAuto Repair Workshop</v>
      </c>
      <c r="H122" s="41">
        <v>5482</v>
      </c>
      <c r="I122" s="41">
        <v>0.94</v>
      </c>
      <c r="J122" s="41">
        <v>0.93</v>
      </c>
      <c r="K122" s="41">
        <v>0.49</v>
      </c>
    </row>
    <row r="123" spans="5:11" ht="15" customHeight="1" x14ac:dyDescent="0.3">
      <c r="E123" s="41" t="s">
        <v>2550</v>
      </c>
      <c r="F123" s="41" t="s">
        <v>2507</v>
      </c>
      <c r="G123" s="41" t="str">
        <f t="shared" si="3"/>
        <v>Warehouse_IndustrialClassroom/Lecture</v>
      </c>
      <c r="H123" s="41">
        <v>1584</v>
      </c>
      <c r="I123" s="41">
        <v>0.24</v>
      </c>
      <c r="J123" s="41">
        <v>0.24</v>
      </c>
      <c r="K123" s="41">
        <v>0.2</v>
      </c>
    </row>
    <row r="124" spans="5:11" ht="15" customHeight="1" x14ac:dyDescent="0.3">
      <c r="E124" s="41" t="s">
        <v>2550</v>
      </c>
      <c r="F124" s="41" t="s">
        <v>2509</v>
      </c>
      <c r="G124" s="41" t="str">
        <f t="shared" si="3"/>
        <v>Warehouse_IndustrialComm/Ind Work (General High Bay)</v>
      </c>
      <c r="H124" s="41">
        <v>5103</v>
      </c>
      <c r="I124" s="41">
        <v>0.92</v>
      </c>
      <c r="J124" s="41">
        <v>0.94</v>
      </c>
      <c r="K124" s="41">
        <v>0.86</v>
      </c>
    </row>
    <row r="125" spans="5:11" ht="15" customHeight="1" x14ac:dyDescent="0.3">
      <c r="E125" s="41" t="s">
        <v>2550</v>
      </c>
      <c r="F125" s="41" t="s">
        <v>2514</v>
      </c>
      <c r="G125" s="41" t="str">
        <f t="shared" si="3"/>
        <v>Warehouse_IndustrialComm/Ind Work (General Low Bay)</v>
      </c>
      <c r="H125" s="41">
        <v>7110</v>
      </c>
      <c r="I125" s="41">
        <v>0.98</v>
      </c>
      <c r="J125" s="41">
        <v>0.98</v>
      </c>
      <c r="K125" s="41">
        <v>0.78</v>
      </c>
    </row>
    <row r="126" spans="5:11" ht="15" customHeight="1" x14ac:dyDescent="0.3">
      <c r="E126" s="41" t="s">
        <v>2550</v>
      </c>
      <c r="F126" s="41" t="s">
        <v>2519</v>
      </c>
      <c r="G126" s="41" t="str">
        <f t="shared" si="3"/>
        <v>Warehouse_IndustrialConference Room</v>
      </c>
      <c r="H126" s="41">
        <v>1201</v>
      </c>
      <c r="I126" s="41">
        <v>0.28000000000000003</v>
      </c>
      <c r="J126" s="41">
        <v>0.3</v>
      </c>
      <c r="K126" s="41">
        <v>0.16</v>
      </c>
    </row>
    <row r="127" spans="5:11" ht="15" customHeight="1" x14ac:dyDescent="0.3">
      <c r="E127" s="41" t="s">
        <v>2550</v>
      </c>
      <c r="F127" s="41" t="s">
        <v>2523</v>
      </c>
      <c r="G127" s="41" t="str">
        <f t="shared" si="3"/>
        <v>Warehouse_IndustrialCorridor/Hallways</v>
      </c>
      <c r="H127" s="41">
        <v>5670</v>
      </c>
      <c r="I127" s="41">
        <v>0.86</v>
      </c>
      <c r="J127" s="41">
        <v>0.86</v>
      </c>
      <c r="K127" s="41">
        <v>0.73</v>
      </c>
    </row>
    <row r="128" spans="5:11" ht="15" customHeight="1" x14ac:dyDescent="0.3">
      <c r="E128" s="41" t="s">
        <v>2550</v>
      </c>
      <c r="F128" s="41" t="s">
        <v>2526</v>
      </c>
      <c r="G128" s="41" t="str">
        <f t="shared" si="3"/>
        <v>Warehouse_IndustrialDining Area</v>
      </c>
      <c r="H128" s="41">
        <v>2962</v>
      </c>
      <c r="I128" s="41">
        <v>0.48</v>
      </c>
      <c r="J128" s="41">
        <v>0.53</v>
      </c>
      <c r="K128" s="41">
        <v>0.51</v>
      </c>
    </row>
    <row r="129" spans="5:11" ht="15" customHeight="1" x14ac:dyDescent="0.3">
      <c r="E129" s="41" t="s">
        <v>2550</v>
      </c>
      <c r="F129" s="41" t="s">
        <v>2529</v>
      </c>
      <c r="G129" s="41" t="str">
        <f t="shared" si="3"/>
        <v>Warehouse_IndustrialExercise Centers/Gymnasium</v>
      </c>
      <c r="H129" s="41">
        <v>4833</v>
      </c>
      <c r="I129" s="41">
        <v>0.81</v>
      </c>
      <c r="J129" s="41">
        <v>0.82</v>
      </c>
      <c r="K129" s="41">
        <v>0.6</v>
      </c>
    </row>
    <row r="130" spans="5:11" ht="15" customHeight="1" x14ac:dyDescent="0.3">
      <c r="E130" s="41" t="s">
        <v>2550</v>
      </c>
      <c r="F130" s="41" t="s">
        <v>2532</v>
      </c>
      <c r="G130" s="41" t="str">
        <f t="shared" ref="G130:G168" si="5">_xlfn.CONCAT(E130,F130)</f>
        <v>Warehouse_IndustrialKitchen/Break room &amp; Food Prep</v>
      </c>
      <c r="H130" s="41">
        <v>3522</v>
      </c>
      <c r="I130" s="41">
        <v>0.79</v>
      </c>
      <c r="J130" s="41">
        <v>0.74</v>
      </c>
      <c r="K130" s="41">
        <v>0.42</v>
      </c>
    </row>
    <row r="131" spans="5:11" ht="15" customHeight="1" x14ac:dyDescent="0.3">
      <c r="E131" s="41" t="s">
        <v>2550</v>
      </c>
      <c r="F131" s="41" t="s">
        <v>2535</v>
      </c>
      <c r="G131" s="41" t="str">
        <f t="shared" si="5"/>
        <v>Warehouse_IndustrialLibrary</v>
      </c>
      <c r="H131" s="41">
        <v>1957</v>
      </c>
      <c r="I131" s="41">
        <v>0.44</v>
      </c>
      <c r="J131" s="41">
        <v>0.46</v>
      </c>
      <c r="K131" s="41">
        <v>0.31</v>
      </c>
    </row>
    <row r="132" spans="5:11" ht="15" customHeight="1" x14ac:dyDescent="0.3">
      <c r="E132" s="41" t="s">
        <v>2550</v>
      </c>
      <c r="F132" s="41" t="s">
        <v>2539</v>
      </c>
      <c r="G132" s="41" t="str">
        <f t="shared" si="5"/>
        <v>Warehouse_IndustrialLoading Dock</v>
      </c>
      <c r="H132" s="41">
        <v>7358</v>
      </c>
      <c r="I132" s="41">
        <v>0.97</v>
      </c>
      <c r="J132" s="41">
        <v>0.97</v>
      </c>
      <c r="K132" s="41">
        <v>0.62</v>
      </c>
    </row>
    <row r="133" spans="5:11" ht="15" customHeight="1" x14ac:dyDescent="0.3">
      <c r="E133" s="41" t="s">
        <v>2550</v>
      </c>
      <c r="F133" s="41" t="s">
        <v>2542</v>
      </c>
      <c r="G133" s="41" t="str">
        <f t="shared" si="5"/>
        <v>Warehouse_IndustrialLobby (Main Entry and Assembly)</v>
      </c>
      <c r="H133" s="41">
        <v>5947</v>
      </c>
      <c r="I133" s="41">
        <v>0.83</v>
      </c>
      <c r="J133" s="41">
        <v>0.82</v>
      </c>
      <c r="K133" s="41">
        <v>0.71</v>
      </c>
    </row>
    <row r="134" spans="5:11" ht="15" customHeight="1" x14ac:dyDescent="0.3">
      <c r="E134" s="41" t="s">
        <v>2550</v>
      </c>
      <c r="F134" s="41" t="s">
        <v>2545</v>
      </c>
      <c r="G134" s="41" t="str">
        <f t="shared" si="5"/>
        <v>Warehouse_IndustrialLobby (Office Reception/Waiting)</v>
      </c>
      <c r="H134" s="41">
        <v>3425</v>
      </c>
      <c r="I134" s="41">
        <v>0.84</v>
      </c>
      <c r="J134" s="41">
        <v>0.87</v>
      </c>
      <c r="K134" s="41">
        <v>0.49</v>
      </c>
    </row>
    <row r="135" spans="5:11" ht="15" customHeight="1" x14ac:dyDescent="0.3">
      <c r="E135" s="41" t="s">
        <v>2550</v>
      </c>
      <c r="F135" s="41" t="s">
        <v>2547</v>
      </c>
      <c r="G135" s="41" t="str">
        <f t="shared" si="5"/>
        <v>Warehouse_IndustrialMechanical/Electrical Room</v>
      </c>
      <c r="H135" s="41">
        <v>5026</v>
      </c>
      <c r="I135" s="41">
        <v>0.73</v>
      </c>
      <c r="J135" s="41">
        <v>0.74</v>
      </c>
      <c r="K135" s="41">
        <v>0.46</v>
      </c>
    </row>
    <row r="136" spans="5:11" ht="15" customHeight="1" x14ac:dyDescent="0.3">
      <c r="E136" s="41" t="s">
        <v>2550</v>
      </c>
      <c r="F136" s="41" t="s">
        <v>2552</v>
      </c>
      <c r="G136" s="41" t="str">
        <f t="shared" si="5"/>
        <v>Warehouse_IndustrialOffice (Executive/Private)</v>
      </c>
      <c r="H136" s="41">
        <v>1753</v>
      </c>
      <c r="I136" s="41">
        <v>0.42</v>
      </c>
      <c r="J136" s="41">
        <v>0.44</v>
      </c>
      <c r="K136" s="41">
        <v>0.2</v>
      </c>
    </row>
    <row r="137" spans="5:11" ht="15" customHeight="1" x14ac:dyDescent="0.3">
      <c r="E137" s="41" t="s">
        <v>2550</v>
      </c>
      <c r="F137" s="41" t="s">
        <v>2405</v>
      </c>
      <c r="G137" s="41" t="str">
        <f t="shared" si="5"/>
        <v>Warehouse_IndustrialOffice (General)</v>
      </c>
      <c r="H137" s="41">
        <v>2868</v>
      </c>
      <c r="I137" s="41">
        <v>0.74</v>
      </c>
      <c r="J137" s="41">
        <v>0.74</v>
      </c>
      <c r="K137" s="41">
        <v>0.36</v>
      </c>
    </row>
    <row r="138" spans="5:11" ht="15" customHeight="1" x14ac:dyDescent="0.3">
      <c r="E138" s="41" t="s">
        <v>2550</v>
      </c>
      <c r="F138" s="41" t="s">
        <v>2583</v>
      </c>
      <c r="G138" s="41" t="str">
        <f t="shared" si="5"/>
        <v>Warehouse_IndustrialOffice(Open Plan)</v>
      </c>
      <c r="H138" s="41">
        <v>3159</v>
      </c>
      <c r="I138" s="41">
        <v>0.81</v>
      </c>
      <c r="J138" s="41">
        <v>0.82</v>
      </c>
      <c r="K138" s="41">
        <v>0.49</v>
      </c>
    </row>
    <row r="139" spans="5:11" ht="15" customHeight="1" x14ac:dyDescent="0.3">
      <c r="E139" s="41" t="s">
        <v>2550</v>
      </c>
      <c r="F139" s="41" t="s">
        <v>2506</v>
      </c>
      <c r="G139" s="41" t="str">
        <f t="shared" si="5"/>
        <v>Warehouse_IndustrialOther</v>
      </c>
      <c r="H139" s="41">
        <v>3338</v>
      </c>
      <c r="I139" s="41">
        <v>0.71</v>
      </c>
      <c r="J139" s="41">
        <v>0.69</v>
      </c>
      <c r="K139" s="41">
        <v>0.44</v>
      </c>
    </row>
    <row r="140" spans="5:11" ht="15" customHeight="1" x14ac:dyDescent="0.3">
      <c r="E140" s="41" t="s">
        <v>2550</v>
      </c>
      <c r="F140" s="41" t="s">
        <v>2559</v>
      </c>
      <c r="G140" s="41" t="str">
        <f t="shared" si="5"/>
        <v>Warehouse_IndustrialParking Garage</v>
      </c>
      <c r="H140" s="41">
        <v>8678</v>
      </c>
      <c r="I140" s="41">
        <v>0.98</v>
      </c>
      <c r="J140" s="41">
        <v>0.98</v>
      </c>
      <c r="K140" s="41">
        <v>0.99</v>
      </c>
    </row>
    <row r="141" spans="5:11" ht="15" customHeight="1" x14ac:dyDescent="0.3">
      <c r="E141" s="41" t="s">
        <v>2550</v>
      </c>
      <c r="F141" s="41" t="s">
        <v>2561</v>
      </c>
      <c r="G141" s="41" t="str">
        <f t="shared" si="5"/>
        <v>Warehouse_IndustrialRestrooms</v>
      </c>
      <c r="H141" s="41">
        <v>4213</v>
      </c>
      <c r="I141" s="41">
        <v>0.53</v>
      </c>
      <c r="J141" s="41">
        <v>0.53</v>
      </c>
      <c r="K141" s="41">
        <v>0.47</v>
      </c>
    </row>
    <row r="142" spans="5:11" ht="15" customHeight="1" x14ac:dyDescent="0.3">
      <c r="E142" s="41" t="s">
        <v>2550</v>
      </c>
      <c r="F142" s="41" t="s">
        <v>2562</v>
      </c>
      <c r="G142" s="41" t="str">
        <f t="shared" si="5"/>
        <v>Warehouse_IndustrialRetail Sales/Showroom</v>
      </c>
      <c r="H142" s="41">
        <v>6152</v>
      </c>
      <c r="I142" s="41">
        <v>0.97</v>
      </c>
      <c r="J142" s="41">
        <v>0.97</v>
      </c>
      <c r="K142" s="41">
        <v>0.78</v>
      </c>
    </row>
    <row r="143" spans="5:11" ht="15" customHeight="1" x14ac:dyDescent="0.3">
      <c r="E143" s="41" t="s">
        <v>2550</v>
      </c>
      <c r="F143" s="41" t="s">
        <v>2564</v>
      </c>
      <c r="G143" s="41" t="str">
        <f t="shared" si="5"/>
        <v>Warehouse_IndustrialStorage (Conditioned &amp; Walk-In Refrigerator/Freezer)</v>
      </c>
      <c r="H143" s="41">
        <v>4530</v>
      </c>
      <c r="I143" s="41">
        <v>0.81</v>
      </c>
      <c r="J143" s="41">
        <v>0.82</v>
      </c>
      <c r="K143" s="41">
        <v>0.4</v>
      </c>
    </row>
    <row r="144" spans="5:11" ht="15" customHeight="1" x14ac:dyDescent="0.3">
      <c r="E144" s="41" t="s">
        <v>2550</v>
      </c>
      <c r="F144" s="41" t="s">
        <v>2566</v>
      </c>
      <c r="G144" s="41" t="str">
        <f t="shared" si="5"/>
        <v>Warehouse_IndustrialStorage (Unconditioned)</v>
      </c>
      <c r="H144" s="41">
        <v>2930</v>
      </c>
      <c r="I144" s="41">
        <v>0.66</v>
      </c>
      <c r="J144" s="41">
        <v>0.64</v>
      </c>
      <c r="K144" s="41">
        <v>0.4</v>
      </c>
    </row>
    <row r="145" spans="5:11" ht="15" customHeight="1" x14ac:dyDescent="0.3">
      <c r="E145" s="41" t="s">
        <v>2550</v>
      </c>
      <c r="F145" s="41" t="s">
        <v>2568</v>
      </c>
      <c r="G145" s="41" t="str">
        <f>_xlfn.CONCAT(E145,F145)</f>
        <v>Warehouse_IndustrialOutside/Outdoor Area</v>
      </c>
      <c r="H145" s="41">
        <v>3604</v>
      </c>
      <c r="I145" s="41">
        <v>0.11</v>
      </c>
      <c r="J145" s="41">
        <v>0.11</v>
      </c>
      <c r="K145" s="41">
        <v>0.57999999999999996</v>
      </c>
    </row>
    <row r="146" spans="5:11" ht="15" customHeight="1" x14ac:dyDescent="0.3">
      <c r="E146" s="41" t="s">
        <v>2506</v>
      </c>
      <c r="F146" s="41" t="s">
        <v>2502</v>
      </c>
      <c r="G146" s="41" t="str">
        <f t="shared" si="5"/>
        <v>OtherAuto Repair Workshop</v>
      </c>
      <c r="H146" s="41">
        <v>6189</v>
      </c>
      <c r="I146" s="41">
        <v>0.88</v>
      </c>
      <c r="J146" s="41">
        <v>0.89</v>
      </c>
      <c r="K146" s="41">
        <v>0.61</v>
      </c>
    </row>
    <row r="147" spans="5:11" ht="15" customHeight="1" x14ac:dyDescent="0.3">
      <c r="E147" s="41" t="s">
        <v>2506</v>
      </c>
      <c r="F147" s="41" t="s">
        <v>2507</v>
      </c>
      <c r="G147" s="41" t="str">
        <f t="shared" si="5"/>
        <v>OtherClassroom/Lecture</v>
      </c>
      <c r="H147" s="41">
        <v>1584</v>
      </c>
      <c r="I147" s="41">
        <v>0.24</v>
      </c>
      <c r="J147" s="41">
        <v>0.24</v>
      </c>
      <c r="K147" s="41">
        <v>0.2</v>
      </c>
    </row>
    <row r="148" spans="5:11" ht="15" customHeight="1" x14ac:dyDescent="0.3">
      <c r="E148" s="41" t="s">
        <v>2506</v>
      </c>
      <c r="F148" s="41" t="s">
        <v>2509</v>
      </c>
      <c r="G148" s="41" t="str">
        <f t="shared" si="5"/>
        <v>OtherComm/Ind Work (General High Bay)</v>
      </c>
      <c r="H148" s="41">
        <v>4790</v>
      </c>
      <c r="I148" s="41">
        <v>0.9</v>
      </c>
      <c r="J148" s="41">
        <v>0.91</v>
      </c>
      <c r="K148" s="41">
        <v>0.82</v>
      </c>
    </row>
    <row r="149" spans="5:11" ht="15" customHeight="1" x14ac:dyDescent="0.3">
      <c r="E149" s="41" t="s">
        <v>2506</v>
      </c>
      <c r="F149" s="41" t="s">
        <v>2514</v>
      </c>
      <c r="G149" s="41" t="str">
        <f t="shared" si="5"/>
        <v>OtherComm/Ind Work (General Low Bay)</v>
      </c>
      <c r="H149" s="41">
        <v>6775</v>
      </c>
      <c r="I149" s="41">
        <v>0.95</v>
      </c>
      <c r="J149" s="41">
        <v>0.95</v>
      </c>
      <c r="K149" s="41">
        <v>0.77</v>
      </c>
    </row>
    <row r="150" spans="5:11" ht="15" customHeight="1" x14ac:dyDescent="0.3">
      <c r="E150" s="41" t="s">
        <v>2506</v>
      </c>
      <c r="F150" s="41" t="s">
        <v>2519</v>
      </c>
      <c r="G150" s="41" t="str">
        <f t="shared" si="5"/>
        <v>OtherConference Room</v>
      </c>
      <c r="H150" s="41">
        <v>1201</v>
      </c>
      <c r="I150" s="41">
        <v>0.28000000000000003</v>
      </c>
      <c r="J150" s="41">
        <v>0.3</v>
      </c>
      <c r="K150" s="41">
        <v>0.16</v>
      </c>
    </row>
    <row r="151" spans="5:11" ht="15" customHeight="1" x14ac:dyDescent="0.3">
      <c r="E151" s="41" t="s">
        <v>2506</v>
      </c>
      <c r="F151" s="41" t="s">
        <v>2523</v>
      </c>
      <c r="G151" s="41" t="str">
        <f t="shared" si="5"/>
        <v>OtherCorridor/Hallways</v>
      </c>
      <c r="H151" s="41">
        <v>5670</v>
      </c>
      <c r="I151" s="41">
        <v>0.86</v>
      </c>
      <c r="J151" s="41">
        <v>0.86</v>
      </c>
      <c r="K151" s="41">
        <v>0.73</v>
      </c>
    </row>
    <row r="152" spans="5:11" ht="15" customHeight="1" x14ac:dyDescent="0.3">
      <c r="E152" s="41" t="s">
        <v>2506</v>
      </c>
      <c r="F152" s="41" t="s">
        <v>2526</v>
      </c>
      <c r="G152" s="41" t="str">
        <f t="shared" si="5"/>
        <v>OtherDining Area</v>
      </c>
      <c r="H152" s="41">
        <v>2962</v>
      </c>
      <c r="I152" s="41">
        <v>0.48</v>
      </c>
      <c r="J152" s="41">
        <v>0.53</v>
      </c>
      <c r="K152" s="41">
        <v>0.51</v>
      </c>
    </row>
    <row r="153" spans="5:11" ht="15" customHeight="1" x14ac:dyDescent="0.3">
      <c r="E153" s="41" t="s">
        <v>2506</v>
      </c>
      <c r="F153" s="41" t="s">
        <v>2529</v>
      </c>
      <c r="G153" s="41" t="str">
        <f t="shared" si="5"/>
        <v>OtherExercise Centers/Gymnasium</v>
      </c>
      <c r="H153" s="41">
        <v>4833</v>
      </c>
      <c r="I153" s="41">
        <v>0.81</v>
      </c>
      <c r="J153" s="41">
        <v>0.82</v>
      </c>
      <c r="K153" s="41">
        <v>0.6</v>
      </c>
    </row>
    <row r="154" spans="5:11" ht="15" customHeight="1" x14ac:dyDescent="0.3">
      <c r="E154" s="41" t="s">
        <v>2506</v>
      </c>
      <c r="F154" s="41" t="s">
        <v>2532</v>
      </c>
      <c r="G154" s="41" t="str">
        <f t="shared" si="5"/>
        <v>OtherKitchen/Break room &amp; Food Prep</v>
      </c>
      <c r="H154" s="41">
        <v>3522</v>
      </c>
      <c r="I154" s="41">
        <v>0.79</v>
      </c>
      <c r="J154" s="41">
        <v>0.74</v>
      </c>
      <c r="K154" s="41">
        <v>0.42</v>
      </c>
    </row>
    <row r="155" spans="5:11" ht="15" customHeight="1" x14ac:dyDescent="0.3">
      <c r="E155" s="41" t="s">
        <v>2506</v>
      </c>
      <c r="F155" s="41" t="s">
        <v>2535</v>
      </c>
      <c r="G155" s="41" t="str">
        <f t="shared" si="5"/>
        <v>OtherLibrary</v>
      </c>
      <c r="H155" s="41">
        <v>1957</v>
      </c>
      <c r="I155" s="41">
        <v>0.44</v>
      </c>
      <c r="J155" s="41">
        <v>0.46</v>
      </c>
      <c r="K155" s="41">
        <v>0.31</v>
      </c>
    </row>
    <row r="156" spans="5:11" ht="15" customHeight="1" x14ac:dyDescent="0.3">
      <c r="E156" s="41" t="s">
        <v>2506</v>
      </c>
      <c r="F156" s="41" t="s">
        <v>2539</v>
      </c>
      <c r="G156" s="41" t="str">
        <f t="shared" si="5"/>
        <v>OtherLoading Dock</v>
      </c>
      <c r="H156" s="41">
        <v>7358</v>
      </c>
      <c r="I156" s="41">
        <v>0.97</v>
      </c>
      <c r="J156" s="41">
        <v>0.97</v>
      </c>
      <c r="K156" s="41">
        <v>0.62</v>
      </c>
    </row>
    <row r="157" spans="5:11" ht="15" customHeight="1" x14ac:dyDescent="0.3">
      <c r="E157" s="41" t="s">
        <v>2506</v>
      </c>
      <c r="F157" s="41" t="s">
        <v>2542</v>
      </c>
      <c r="G157" s="41" t="str">
        <f t="shared" si="5"/>
        <v>OtherLobby (Main Entry and Assembly)</v>
      </c>
      <c r="H157" s="41">
        <v>5947</v>
      </c>
      <c r="I157" s="41">
        <v>0.83</v>
      </c>
      <c r="J157" s="41">
        <v>0.82</v>
      </c>
      <c r="K157" s="41">
        <v>0.71</v>
      </c>
    </row>
    <row r="158" spans="5:11" ht="15" customHeight="1" x14ac:dyDescent="0.3">
      <c r="E158" s="41" t="s">
        <v>2506</v>
      </c>
      <c r="F158" s="41" t="s">
        <v>2545</v>
      </c>
      <c r="G158" s="41" t="str">
        <f t="shared" si="5"/>
        <v>OtherLobby (Office Reception/Waiting)</v>
      </c>
      <c r="H158" s="41">
        <v>3425</v>
      </c>
      <c r="I158" s="41">
        <v>0.84</v>
      </c>
      <c r="J158" s="41">
        <v>0.87</v>
      </c>
      <c r="K158" s="41">
        <v>0.49</v>
      </c>
    </row>
    <row r="159" spans="5:11" ht="15" customHeight="1" x14ac:dyDescent="0.3">
      <c r="E159" s="41" t="s">
        <v>2506</v>
      </c>
      <c r="F159" s="41" t="s">
        <v>2547</v>
      </c>
      <c r="G159" s="41" t="str">
        <f t="shared" si="5"/>
        <v>OtherMechanical/Electrical Room</v>
      </c>
      <c r="H159" s="41">
        <v>5026</v>
      </c>
      <c r="I159" s="41">
        <v>0.73</v>
      </c>
      <c r="J159" s="41">
        <v>0.74</v>
      </c>
      <c r="K159" s="41">
        <v>0.46</v>
      </c>
    </row>
    <row r="160" spans="5:11" ht="15" customHeight="1" x14ac:dyDescent="0.3">
      <c r="E160" s="41" t="s">
        <v>2506</v>
      </c>
      <c r="F160" s="41" t="s">
        <v>2552</v>
      </c>
      <c r="G160" s="41" t="str">
        <f t="shared" si="5"/>
        <v>OtherOffice (Executive/Private)</v>
      </c>
      <c r="H160" s="41">
        <v>1753</v>
      </c>
      <c r="I160" s="41">
        <v>0.42</v>
      </c>
      <c r="J160" s="41">
        <v>0.44</v>
      </c>
      <c r="K160" s="41">
        <v>0.2</v>
      </c>
    </row>
    <row r="161" spans="5:11" ht="15" customHeight="1" x14ac:dyDescent="0.3">
      <c r="E161" s="41" t="s">
        <v>2506</v>
      </c>
      <c r="F161" s="41" t="s">
        <v>2405</v>
      </c>
      <c r="G161" s="41" t="str">
        <f t="shared" si="5"/>
        <v>OtherOffice (General)</v>
      </c>
      <c r="H161" s="41">
        <v>3001</v>
      </c>
      <c r="I161" s="41">
        <v>0.67</v>
      </c>
      <c r="J161" s="41">
        <v>0.67</v>
      </c>
      <c r="K161" s="41">
        <v>0.43</v>
      </c>
    </row>
    <row r="162" spans="5:11" ht="15" customHeight="1" x14ac:dyDescent="0.3">
      <c r="E162" s="41" t="s">
        <v>2506</v>
      </c>
      <c r="F162" s="41" t="s">
        <v>2583</v>
      </c>
      <c r="G162" s="41" t="str">
        <f t="shared" si="5"/>
        <v>OtherOffice(Open Plan)</v>
      </c>
      <c r="H162" s="41">
        <v>3159</v>
      </c>
      <c r="I162" s="41">
        <v>0.81</v>
      </c>
      <c r="J162" s="41">
        <v>0.82</v>
      </c>
      <c r="K162" s="41">
        <v>0.49</v>
      </c>
    </row>
    <row r="163" spans="5:11" ht="15" customHeight="1" x14ac:dyDescent="0.3">
      <c r="E163" s="41" t="s">
        <v>2506</v>
      </c>
      <c r="F163" s="41" t="s">
        <v>2506</v>
      </c>
      <c r="G163" s="41" t="str">
        <f t="shared" si="5"/>
        <v>OtherOther</v>
      </c>
      <c r="H163" s="41">
        <v>3438</v>
      </c>
      <c r="I163" s="41">
        <v>0.65</v>
      </c>
      <c r="J163" s="41">
        <v>0.64</v>
      </c>
      <c r="K163" s="41">
        <v>0.4</v>
      </c>
    </row>
    <row r="164" spans="5:11" ht="15" customHeight="1" x14ac:dyDescent="0.3">
      <c r="E164" s="41" t="s">
        <v>2506</v>
      </c>
      <c r="F164" s="41" t="s">
        <v>2559</v>
      </c>
      <c r="G164" s="41" t="str">
        <f t="shared" si="5"/>
        <v>OtherParking Garage</v>
      </c>
      <c r="H164" s="41">
        <v>8678</v>
      </c>
      <c r="I164" s="41">
        <v>0.98</v>
      </c>
      <c r="J164" s="41">
        <v>0.98</v>
      </c>
      <c r="K164" s="41">
        <v>0.99</v>
      </c>
    </row>
    <row r="165" spans="5:11" ht="15" customHeight="1" x14ac:dyDescent="0.3">
      <c r="E165" s="41" t="s">
        <v>2506</v>
      </c>
      <c r="F165" s="41" t="s">
        <v>2561</v>
      </c>
      <c r="G165" s="41" t="str">
        <f t="shared" si="5"/>
        <v>OtherRestrooms</v>
      </c>
      <c r="H165" s="41">
        <v>2521</v>
      </c>
      <c r="I165" s="41">
        <v>0.48</v>
      </c>
      <c r="J165" s="41">
        <v>0.42</v>
      </c>
      <c r="K165" s="41">
        <v>0.3</v>
      </c>
    </row>
    <row r="166" spans="5:11" ht="15" customHeight="1" x14ac:dyDescent="0.3">
      <c r="E166" s="41" t="s">
        <v>2506</v>
      </c>
      <c r="F166" s="41" t="s">
        <v>2562</v>
      </c>
      <c r="G166" s="41" t="str">
        <f t="shared" si="5"/>
        <v>OtherRetail Sales/Showroom</v>
      </c>
      <c r="H166" s="41">
        <v>6152</v>
      </c>
      <c r="I166" s="41">
        <v>0.97</v>
      </c>
      <c r="J166" s="41">
        <v>0.97</v>
      </c>
      <c r="K166" s="41">
        <v>0.78</v>
      </c>
    </row>
    <row r="167" spans="5:11" ht="15" customHeight="1" x14ac:dyDescent="0.3">
      <c r="E167" s="41" t="s">
        <v>2506</v>
      </c>
      <c r="F167" s="41" t="s">
        <v>2564</v>
      </c>
      <c r="G167" s="41" t="str">
        <f t="shared" si="5"/>
        <v>OtherStorage (Conditioned &amp; Walk-In Refrigerator/Freezer)</v>
      </c>
      <c r="H167" s="41">
        <v>4672</v>
      </c>
      <c r="I167" s="41">
        <v>0.81</v>
      </c>
      <c r="J167" s="41">
        <v>0.81</v>
      </c>
      <c r="K167" s="41">
        <v>0.44</v>
      </c>
    </row>
    <row r="168" spans="5:11" ht="15" customHeight="1" x14ac:dyDescent="0.3">
      <c r="E168" s="41" t="s">
        <v>2506</v>
      </c>
      <c r="F168" s="41" t="s">
        <v>2566</v>
      </c>
      <c r="G168" s="41" t="str">
        <f t="shared" si="5"/>
        <v>OtherStorage (Unconditioned)</v>
      </c>
      <c r="H168" s="41">
        <v>2930</v>
      </c>
      <c r="I168" s="41">
        <v>0.66</v>
      </c>
      <c r="J168" s="41">
        <v>0.64</v>
      </c>
      <c r="K168" s="41">
        <v>0.4</v>
      </c>
    </row>
    <row r="169" spans="5:11" ht="15" customHeight="1" x14ac:dyDescent="0.3">
      <c r="E169" s="41" t="s">
        <v>2506</v>
      </c>
      <c r="F169" s="41" t="s">
        <v>2568</v>
      </c>
      <c r="G169" s="41" t="str">
        <f>_xlfn.CONCAT(E169,F169)</f>
        <v>OtherOutside/Outdoor Area</v>
      </c>
      <c r="H169" s="41">
        <v>3604</v>
      </c>
      <c r="I169" s="41">
        <v>0.11</v>
      </c>
      <c r="J169" s="41">
        <v>0.11</v>
      </c>
      <c r="K169" s="41">
        <v>0.57999999999999996</v>
      </c>
    </row>
    <row r="170" spans="5:11" ht="15" customHeight="1" x14ac:dyDescent="0.3">
      <c r="E170" s="103" t="s">
        <v>2618</v>
      </c>
    </row>
    <row r="171" spans="5:11" ht="15" customHeight="1" x14ac:dyDescent="0.3">
      <c r="E171" t="s">
        <v>2619</v>
      </c>
    </row>
    <row r="172" spans="5:11" ht="15" customHeight="1" x14ac:dyDescent="0.3">
      <c r="E172" t="s">
        <v>2620</v>
      </c>
    </row>
    <row r="173" spans="5:11" ht="15" customHeight="1" x14ac:dyDescent="0.3">
      <c r="E173" t="s">
        <v>2621</v>
      </c>
    </row>
  </sheetData>
  <autoFilter ref="M1:S86" xr:uid="{18F40EBE-25B3-49C7-BB4B-30A229DD69C2}"/>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13417-D318-4787-9D25-3628BF942CF5}">
  <sheetPr codeName="Sheet7">
    <tabColor rgb="FF95B3D7"/>
  </sheetPr>
  <dimension ref="A1:BZ64793"/>
  <sheetViews>
    <sheetView showGridLines="0" zoomScale="85" zoomScaleNormal="85" workbookViewId="0">
      <pane xSplit="1" ySplit="8" topLeftCell="D9" activePane="bottomRight" state="frozenSplit"/>
      <selection pane="topRight" activeCell="A43" sqref="A43:U43"/>
      <selection pane="bottomLeft" activeCell="A43" sqref="A43:U43"/>
      <selection pane="bottomRight" activeCell="G5" sqref="G5"/>
    </sheetView>
  </sheetViews>
  <sheetFormatPr defaultColWidth="9.109375" defaultRowHeight="13.8" x14ac:dyDescent="0.25"/>
  <cols>
    <col min="1" max="1" width="4.6640625" style="11" bestFit="1" customWidth="1"/>
    <col min="2" max="2" width="34.109375" style="11" hidden="1" customWidth="1"/>
    <col min="3" max="3" width="26.6640625" style="11" hidden="1" customWidth="1"/>
    <col min="4" max="4" width="14.33203125" style="11" bestFit="1" customWidth="1"/>
    <col min="5" max="5" width="17.6640625" style="11" hidden="1" customWidth="1"/>
    <col min="6" max="6" width="6.44140625" style="11" customWidth="1"/>
    <col min="7" max="7" width="32.33203125" style="11" customWidth="1"/>
    <col min="8" max="9" width="31.5546875" style="11" customWidth="1"/>
    <col min="10" max="10" width="31.5546875" style="11" hidden="1" customWidth="1"/>
    <col min="11" max="11" width="31.5546875" style="11" customWidth="1"/>
    <col min="12" max="12" width="21" style="11" hidden="1" customWidth="1"/>
    <col min="13" max="13" width="25.33203125" style="130" customWidth="1"/>
    <col min="14" max="14" width="15" style="130" hidden="1" customWidth="1"/>
    <col min="15" max="15" width="59.44140625" style="130" customWidth="1"/>
    <col min="16" max="16" width="12.5546875" style="11" hidden="1" customWidth="1"/>
    <col min="17" max="17" width="9.109375" style="134" customWidth="1"/>
    <col min="18" max="19" width="12.44140625" style="11" hidden="1" customWidth="1"/>
    <col min="20" max="20" width="25.44140625" style="11" customWidth="1"/>
    <col min="21" max="21" width="11.44140625" style="134" customWidth="1"/>
    <col min="22" max="23" width="9.109375" style="11" hidden="1" customWidth="1"/>
    <col min="24" max="24" width="3.109375" style="11" customWidth="1"/>
    <col min="25" max="25" width="35.109375" style="11" customWidth="1"/>
    <col min="26" max="26" width="50.6640625" style="11" hidden="1" customWidth="1"/>
    <col min="27" max="27" width="56.44140625" style="11" customWidth="1"/>
    <col min="28" max="29" width="15.5546875" style="130" customWidth="1"/>
    <col min="30" max="30" width="20.5546875" style="130" customWidth="1"/>
    <col min="31" max="31" width="19.6640625" style="130" customWidth="1"/>
    <col min="32" max="32" width="9.109375" style="134" customWidth="1"/>
    <col min="33" max="33" width="15.44140625" style="134" customWidth="1"/>
    <col min="34" max="34" width="12.44140625" style="11" hidden="1" customWidth="1"/>
    <col min="35" max="35" width="9.109375" style="134" customWidth="1"/>
    <col min="36" max="36" width="34.33203125" style="11" customWidth="1"/>
    <col min="37" max="37" width="9.109375" style="134" customWidth="1"/>
    <col min="38" max="39" width="9.109375" style="11" hidden="1" customWidth="1"/>
    <col min="40" max="41" width="9.5546875" style="134" customWidth="1"/>
    <col min="42" max="42" width="10.109375" style="134" customWidth="1"/>
    <col min="43" max="45" width="9.109375" style="134" hidden="1" customWidth="1"/>
    <col min="46" max="46" width="9.5546875" style="134" hidden="1" customWidth="1"/>
    <col min="47" max="48" width="9.109375" style="134" hidden="1" customWidth="1"/>
    <col min="49" max="49" width="9.5546875" style="134" hidden="1" customWidth="1"/>
    <col min="50" max="50" width="9.109375" style="134" hidden="1" customWidth="1"/>
    <col min="51" max="54" width="10.44140625" style="134" hidden="1" customWidth="1"/>
    <col min="55" max="55" width="11.6640625" style="134" customWidth="1"/>
    <col min="56" max="57" width="11.6640625" style="134" hidden="1" customWidth="1"/>
    <col min="58" max="60" width="10.44140625" style="134" hidden="1" customWidth="1"/>
    <col min="61" max="61" width="10.44140625" style="134" customWidth="1"/>
    <col min="62" max="62" width="13.33203125" style="134" customWidth="1"/>
    <col min="63" max="63" width="10.44140625" style="134" customWidth="1"/>
    <col min="64" max="64" width="10.44140625" style="134" hidden="1" customWidth="1"/>
    <col min="65" max="65" width="0.109375" style="134" customWidth="1"/>
    <col min="66" max="66" width="11.33203125" style="134" customWidth="1"/>
    <col min="67" max="72" width="9.5546875" style="134" hidden="1" customWidth="1"/>
    <col min="73" max="74" width="12.5546875" style="134" hidden="1" customWidth="1"/>
    <col min="75" max="77" width="12.5546875" style="134" customWidth="1"/>
    <col min="78" max="78" width="12.5546875" style="134" hidden="1" customWidth="1"/>
    <col min="79" max="16384" width="9.109375" style="11"/>
  </cols>
  <sheetData>
    <row r="1" spans="1:78" s="10" customFormat="1" ht="15.6" x14ac:dyDescent="0.25">
      <c r="E1" s="170"/>
      <c r="J1" s="166"/>
      <c r="K1" s="166"/>
      <c r="L1" s="166"/>
      <c r="M1" s="169"/>
      <c r="N1" s="173" t="s">
        <v>2366</v>
      </c>
      <c r="O1" s="171"/>
      <c r="Q1" s="70"/>
      <c r="U1" s="70"/>
      <c r="AB1" s="109"/>
      <c r="AC1" s="109"/>
      <c r="AD1" s="109"/>
      <c r="AE1" s="109"/>
      <c r="AF1" s="70"/>
      <c r="AG1" s="70"/>
      <c r="AI1" s="70"/>
      <c r="AK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row>
    <row r="2" spans="1:78" s="10" customFormat="1" ht="17.399999999999999" x14ac:dyDescent="0.25">
      <c r="E2" s="168"/>
      <c r="G2" s="263" t="s">
        <v>2685</v>
      </c>
      <c r="H2" s="263"/>
      <c r="I2" s="170"/>
      <c r="J2" s="167"/>
      <c r="K2" s="167"/>
      <c r="L2" s="167"/>
      <c r="M2" s="167"/>
      <c r="N2" s="174"/>
      <c r="O2" s="172"/>
      <c r="Q2" s="70"/>
      <c r="U2" s="70"/>
      <c r="AB2" s="109"/>
      <c r="AC2" s="109"/>
      <c r="AD2" s="109"/>
      <c r="AE2" s="109"/>
      <c r="AF2" s="70"/>
      <c r="AG2" s="70"/>
      <c r="AI2" s="70"/>
      <c r="AK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row>
    <row r="3" spans="1:78" s="10" customFormat="1" ht="17.399999999999999" x14ac:dyDescent="0.25">
      <c r="F3" s="168" t="s">
        <v>2367</v>
      </c>
      <c r="G3" s="168"/>
      <c r="H3" s="168"/>
      <c r="I3" s="168"/>
      <c r="M3" s="109"/>
      <c r="N3" s="109"/>
      <c r="O3" s="109"/>
      <c r="Q3" s="70"/>
      <c r="U3" s="70"/>
      <c r="AB3" s="109"/>
      <c r="AC3" s="109"/>
      <c r="AD3" s="109"/>
      <c r="AE3" s="109"/>
      <c r="AF3" s="70"/>
      <c r="AG3" s="70"/>
      <c r="AI3" s="70"/>
      <c r="AK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row>
    <row r="4" spans="1:78" s="10" customFormat="1" x14ac:dyDescent="0.25">
      <c r="M4" s="109"/>
      <c r="N4" s="109"/>
      <c r="O4" s="109"/>
      <c r="Q4" s="70"/>
      <c r="U4" s="70"/>
      <c r="AB4" s="109"/>
      <c r="AC4" s="109"/>
      <c r="AD4" s="109"/>
      <c r="AE4" s="109"/>
      <c r="AF4" s="70"/>
      <c r="AG4" s="70"/>
      <c r="AI4" s="70"/>
      <c r="AK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row>
    <row r="5" spans="1:78" s="10" customFormat="1" ht="15.75" customHeight="1" x14ac:dyDescent="0.25">
      <c r="D5" s="295" t="s">
        <v>2368</v>
      </c>
      <c r="E5" s="296"/>
      <c r="F5" s="297"/>
      <c r="G5" s="175"/>
      <c r="M5" s="109"/>
      <c r="N5" s="109"/>
      <c r="O5" s="109"/>
      <c r="Q5" s="189">
        <f>SUM(R10:R259)</f>
        <v>0</v>
      </c>
      <c r="U5" s="70"/>
      <c r="AB5" s="109"/>
      <c r="AC5" s="109"/>
      <c r="AD5" s="109"/>
      <c r="AE5" s="190"/>
      <c r="AF5" s="189">
        <f>SUM(AH10:AH259)</f>
        <v>0</v>
      </c>
      <c r="AG5" s="70"/>
      <c r="AI5" s="70"/>
      <c r="AK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row>
    <row r="6" spans="1:78" customFormat="1" ht="15.75" customHeight="1" x14ac:dyDescent="0.3">
      <c r="B6" s="185" t="s">
        <v>2369</v>
      </c>
      <c r="C6" s="185" t="s">
        <v>2369</v>
      </c>
      <c r="E6" s="185" t="s">
        <v>2369</v>
      </c>
      <c r="J6" s="185" t="s">
        <v>2369</v>
      </c>
      <c r="L6" s="185" t="s">
        <v>2369</v>
      </c>
      <c r="N6" s="185" t="s">
        <v>2369</v>
      </c>
      <c r="P6" s="185" t="s">
        <v>2369</v>
      </c>
      <c r="R6" s="185" t="s">
        <v>2369</v>
      </c>
      <c r="S6" s="185" t="s">
        <v>2369</v>
      </c>
      <c r="V6" s="185" t="s">
        <v>2369</v>
      </c>
      <c r="W6" s="185" t="s">
        <v>2369</v>
      </c>
      <c r="Z6" s="185" t="s">
        <v>2369</v>
      </c>
      <c r="AE6" s="191"/>
      <c r="AF6" s="191"/>
      <c r="AH6" s="185" t="s">
        <v>2369</v>
      </c>
      <c r="AL6" s="185" t="s">
        <v>2369</v>
      </c>
      <c r="AM6" s="185" t="s">
        <v>2369</v>
      </c>
      <c r="AQ6" s="185" t="s">
        <v>2369</v>
      </c>
      <c r="AR6" s="185" t="s">
        <v>2369</v>
      </c>
      <c r="AS6" s="185" t="s">
        <v>2369</v>
      </c>
      <c r="AT6" s="185" t="s">
        <v>2369</v>
      </c>
      <c r="AU6" s="185" t="s">
        <v>2369</v>
      </c>
      <c r="AV6" s="185" t="s">
        <v>2369</v>
      </c>
      <c r="AW6" s="185" t="s">
        <v>2369</v>
      </c>
      <c r="AX6" s="185" t="s">
        <v>2369</v>
      </c>
      <c r="AY6" s="185" t="s">
        <v>2369</v>
      </c>
      <c r="AZ6" s="185" t="s">
        <v>2369</v>
      </c>
      <c r="BA6" s="185" t="s">
        <v>2369</v>
      </c>
      <c r="BB6" s="185" t="s">
        <v>2369</v>
      </c>
      <c r="BD6" s="185" t="s">
        <v>2369</v>
      </c>
      <c r="BE6" s="185" t="s">
        <v>2369</v>
      </c>
      <c r="BF6" s="185" t="s">
        <v>2369</v>
      </c>
      <c r="BG6" s="185" t="s">
        <v>2369</v>
      </c>
      <c r="BH6" s="185" t="s">
        <v>2369</v>
      </c>
      <c r="BL6" s="185" t="s">
        <v>2369</v>
      </c>
      <c r="BO6" s="185" t="s">
        <v>2369</v>
      </c>
      <c r="BP6" s="185" t="s">
        <v>2369</v>
      </c>
      <c r="BQ6" s="185" t="s">
        <v>2369</v>
      </c>
      <c r="BR6" s="185" t="s">
        <v>2369</v>
      </c>
      <c r="BS6" s="185" t="s">
        <v>2369</v>
      </c>
      <c r="BT6" s="185" t="s">
        <v>2369</v>
      </c>
      <c r="BU6" s="185" t="s">
        <v>2369</v>
      </c>
      <c r="BV6" s="185" t="s">
        <v>2369</v>
      </c>
      <c r="BZ6" s="185" t="s">
        <v>2369</v>
      </c>
    </row>
    <row r="7" spans="1:78" s="154" customFormat="1" ht="17.100000000000001" customHeight="1" x14ac:dyDescent="0.3">
      <c r="A7" s="294" t="s">
        <v>2370</v>
      </c>
      <c r="B7" s="294" t="s">
        <v>2371</v>
      </c>
      <c r="C7" s="294" t="s">
        <v>2372</v>
      </c>
      <c r="D7" s="294" t="s">
        <v>207</v>
      </c>
      <c r="E7" s="294" t="s">
        <v>2373</v>
      </c>
      <c r="F7" s="294" t="s">
        <v>209</v>
      </c>
      <c r="G7" s="294" t="s">
        <v>211</v>
      </c>
      <c r="H7" s="294" t="s">
        <v>213</v>
      </c>
      <c r="I7" s="294" t="s">
        <v>215</v>
      </c>
      <c r="J7" s="294" t="s">
        <v>2374</v>
      </c>
      <c r="K7" s="294" t="s">
        <v>217</v>
      </c>
      <c r="L7" s="294" t="s">
        <v>2375</v>
      </c>
      <c r="M7" s="267" t="s">
        <v>219</v>
      </c>
      <c r="N7" s="267"/>
      <c r="O7" s="267"/>
      <c r="P7" s="267"/>
      <c r="Q7" s="267"/>
      <c r="R7" s="267"/>
      <c r="S7" s="267"/>
      <c r="T7" s="267"/>
      <c r="U7" s="267"/>
      <c r="V7" s="267"/>
      <c r="W7" s="267"/>
      <c r="X7"/>
      <c r="Y7" s="267" t="s">
        <v>230</v>
      </c>
      <c r="Z7" s="267"/>
      <c r="AA7" s="267"/>
      <c r="AB7" s="267"/>
      <c r="AC7" s="267"/>
      <c r="AD7" s="267"/>
      <c r="AE7" s="267"/>
      <c r="AF7" s="267"/>
      <c r="AG7" s="267"/>
      <c r="AH7" s="267"/>
      <c r="AI7" s="267"/>
      <c r="AJ7" s="267"/>
      <c r="AK7" s="267"/>
      <c r="AL7" s="153"/>
      <c r="AM7" s="153"/>
      <c r="AN7" s="267" t="s">
        <v>260</v>
      </c>
      <c r="AO7" s="267"/>
      <c r="AP7" s="267"/>
      <c r="AQ7" s="294" t="s">
        <v>2376</v>
      </c>
      <c r="AR7" s="294" t="s">
        <v>2377</v>
      </c>
      <c r="AS7" s="267" t="s">
        <v>2378</v>
      </c>
      <c r="AT7" s="267"/>
      <c r="AU7" s="267"/>
      <c r="AV7" s="267" t="s">
        <v>2379</v>
      </c>
      <c r="AW7" s="267"/>
      <c r="AX7" s="267"/>
      <c r="AY7" s="298" t="s">
        <v>267</v>
      </c>
      <c r="AZ7" s="299"/>
      <c r="BA7" s="299"/>
      <c r="BB7" s="299"/>
      <c r="BC7" s="300"/>
      <c r="BD7" s="298" t="s">
        <v>226</v>
      </c>
      <c r="BE7" s="299"/>
      <c r="BF7" s="299"/>
      <c r="BG7" s="299"/>
      <c r="BH7" s="299"/>
      <c r="BI7" s="300"/>
      <c r="BJ7" s="267" t="s">
        <v>270</v>
      </c>
      <c r="BK7" s="267"/>
      <c r="BL7" s="267"/>
      <c r="BM7" s="267"/>
      <c r="BN7" s="267"/>
      <c r="BO7" s="267" t="s">
        <v>267</v>
      </c>
      <c r="BP7" s="267"/>
      <c r="BQ7" s="267" t="s">
        <v>226</v>
      </c>
      <c r="BR7" s="267"/>
      <c r="BS7" s="294" t="s">
        <v>273</v>
      </c>
      <c r="BT7" s="294" t="s">
        <v>275</v>
      </c>
      <c r="BU7" s="294" t="s">
        <v>2380</v>
      </c>
      <c r="BV7" s="294" t="s">
        <v>2381</v>
      </c>
      <c r="BW7" s="294" t="s">
        <v>196</v>
      </c>
      <c r="BX7" s="294" t="s">
        <v>198</v>
      </c>
      <c r="BY7" s="294" t="s">
        <v>272</v>
      </c>
      <c r="BZ7" s="294" t="s">
        <v>2382</v>
      </c>
    </row>
    <row r="8" spans="1:78" ht="48" customHeight="1" x14ac:dyDescent="0.3">
      <c r="A8" s="294"/>
      <c r="B8" s="294"/>
      <c r="C8" s="294"/>
      <c r="D8" s="294"/>
      <c r="E8" s="294"/>
      <c r="F8" s="294"/>
      <c r="G8" s="294"/>
      <c r="H8" s="294"/>
      <c r="I8" s="294"/>
      <c r="J8" s="294"/>
      <c r="K8" s="294"/>
      <c r="L8" s="294"/>
      <c r="M8" s="129" t="s">
        <v>220</v>
      </c>
      <c r="N8" s="129" t="s">
        <v>2383</v>
      </c>
      <c r="O8" s="129" t="s">
        <v>222</v>
      </c>
      <c r="P8" s="129" t="s">
        <v>2384</v>
      </c>
      <c r="Q8" s="129" t="s">
        <v>224</v>
      </c>
      <c r="R8" s="129" t="s">
        <v>2385</v>
      </c>
      <c r="S8" s="129" t="s">
        <v>2386</v>
      </c>
      <c r="T8" s="129" t="s">
        <v>226</v>
      </c>
      <c r="U8" s="129" t="s">
        <v>228</v>
      </c>
      <c r="V8" s="129" t="s">
        <v>2387</v>
      </c>
      <c r="W8" s="129" t="s">
        <v>2388</v>
      </c>
      <c r="X8"/>
      <c r="Y8" s="129" t="s">
        <v>231</v>
      </c>
      <c r="Z8" s="129" t="s">
        <v>2389</v>
      </c>
      <c r="AA8" s="129" t="s">
        <v>233</v>
      </c>
      <c r="AB8" s="129" t="s">
        <v>235</v>
      </c>
      <c r="AC8" s="129" t="s">
        <v>237</v>
      </c>
      <c r="AD8" s="129" t="s">
        <v>239</v>
      </c>
      <c r="AE8" s="129" t="s">
        <v>241</v>
      </c>
      <c r="AF8" s="129" t="s">
        <v>251</v>
      </c>
      <c r="AG8" s="129" t="s">
        <v>253</v>
      </c>
      <c r="AH8" s="129" t="s">
        <v>2385</v>
      </c>
      <c r="AI8" s="129" t="s">
        <v>255</v>
      </c>
      <c r="AJ8" s="129" t="s">
        <v>226</v>
      </c>
      <c r="AK8" s="129" t="s">
        <v>258</v>
      </c>
      <c r="AL8" s="129" t="s">
        <v>2387</v>
      </c>
      <c r="AM8" s="129" t="s">
        <v>2388</v>
      </c>
      <c r="AN8" s="129" t="s">
        <v>2390</v>
      </c>
      <c r="AO8" s="129" t="s">
        <v>263</v>
      </c>
      <c r="AP8" s="129" t="s">
        <v>265</v>
      </c>
      <c r="AQ8" s="294"/>
      <c r="AR8" s="294"/>
      <c r="AS8" s="129" t="s">
        <v>2391</v>
      </c>
      <c r="AT8" s="129" t="s">
        <v>2392</v>
      </c>
      <c r="AU8" s="129" t="s">
        <v>2393</v>
      </c>
      <c r="AV8" s="129" t="s">
        <v>2391</v>
      </c>
      <c r="AW8" s="129" t="s">
        <v>2392</v>
      </c>
      <c r="AX8" s="129" t="s">
        <v>2393</v>
      </c>
      <c r="AY8" s="129" t="s">
        <v>179</v>
      </c>
      <c r="AZ8" s="129" t="s">
        <v>2394</v>
      </c>
      <c r="BA8" s="129" t="s">
        <v>2395</v>
      </c>
      <c r="BB8" s="129" t="s">
        <v>2396</v>
      </c>
      <c r="BC8" s="129" t="s">
        <v>269</v>
      </c>
      <c r="BD8" s="129" t="s">
        <v>2397</v>
      </c>
      <c r="BE8" s="129" t="s">
        <v>2398</v>
      </c>
      <c r="BF8" s="129" t="s">
        <v>2394</v>
      </c>
      <c r="BG8" s="129" t="s">
        <v>2395</v>
      </c>
      <c r="BH8" s="129" t="s">
        <v>2396</v>
      </c>
      <c r="BI8" s="129" t="s">
        <v>269</v>
      </c>
      <c r="BJ8" s="129" t="s">
        <v>135</v>
      </c>
      <c r="BK8" s="129" t="s">
        <v>2394</v>
      </c>
      <c r="BL8" s="129" t="s">
        <v>2395</v>
      </c>
      <c r="BM8" s="129" t="s">
        <v>2396</v>
      </c>
      <c r="BN8" s="129" t="s">
        <v>269</v>
      </c>
      <c r="BO8" s="129" t="s">
        <v>2399</v>
      </c>
      <c r="BP8" s="129" t="s">
        <v>2400</v>
      </c>
      <c r="BQ8" s="129" t="s">
        <v>2399</v>
      </c>
      <c r="BR8" s="129" t="s">
        <v>2400</v>
      </c>
      <c r="BS8" s="294"/>
      <c r="BT8" s="294"/>
      <c r="BU8" s="294"/>
      <c r="BV8" s="294"/>
      <c r="BW8" s="294"/>
      <c r="BX8" s="294"/>
      <c r="BY8" s="294"/>
      <c r="BZ8" s="294"/>
    </row>
    <row r="9" spans="1:78" s="132" customFormat="1" x14ac:dyDescent="0.3">
      <c r="A9" s="35" t="s">
        <v>2401</v>
      </c>
      <c r="B9" s="38" t="s">
        <v>2402</v>
      </c>
      <c r="C9" s="38" t="s">
        <v>2402</v>
      </c>
      <c r="D9" s="127" t="s">
        <v>2403</v>
      </c>
      <c r="E9" s="127" t="s">
        <v>2404</v>
      </c>
      <c r="F9" s="35">
        <v>1</v>
      </c>
      <c r="G9" s="40" t="s">
        <v>2402</v>
      </c>
      <c r="H9" s="40" t="s">
        <v>2405</v>
      </c>
      <c r="I9" s="40" t="s">
        <v>2406</v>
      </c>
      <c r="J9" s="40" t="s">
        <v>2407</v>
      </c>
      <c r="K9" s="40" t="s">
        <v>2408</v>
      </c>
      <c r="L9" s="127" t="s">
        <v>2409</v>
      </c>
      <c r="M9" s="127" t="s">
        <v>1010</v>
      </c>
      <c r="N9" s="127" t="s">
        <v>2410</v>
      </c>
      <c r="O9" s="127" t="s">
        <v>1022</v>
      </c>
      <c r="P9" s="127" t="s">
        <v>435</v>
      </c>
      <c r="Q9" s="35">
        <v>10</v>
      </c>
      <c r="R9" s="127">
        <v>1875</v>
      </c>
      <c r="S9" s="127">
        <v>1875</v>
      </c>
      <c r="T9" s="40" t="s">
        <v>2411</v>
      </c>
      <c r="U9" s="39">
        <v>0</v>
      </c>
      <c r="V9" s="127">
        <v>0</v>
      </c>
      <c r="W9" s="127">
        <v>0</v>
      </c>
      <c r="X9" s="131"/>
      <c r="Y9" s="40" t="s">
        <v>2412</v>
      </c>
      <c r="Z9" s="127" t="s">
        <v>2413</v>
      </c>
      <c r="AA9" s="40" t="s">
        <v>2414</v>
      </c>
      <c r="AB9" s="127" t="s">
        <v>2415</v>
      </c>
      <c r="AC9" s="127" t="s">
        <v>2416</v>
      </c>
      <c r="AD9" s="127" t="s">
        <v>2417</v>
      </c>
      <c r="AE9" s="127" t="s">
        <v>2418</v>
      </c>
      <c r="AF9" s="35">
        <v>10</v>
      </c>
      <c r="AG9" s="35">
        <v>1</v>
      </c>
      <c r="AH9" s="127">
        <v>1875</v>
      </c>
      <c r="AI9" s="35">
        <v>50</v>
      </c>
      <c r="AJ9" s="40" t="s">
        <v>2419</v>
      </c>
      <c r="AK9" s="35">
        <v>10</v>
      </c>
      <c r="AL9" s="127">
        <v>0.28000000000000003</v>
      </c>
      <c r="AM9" s="127">
        <v>0.28000000000000003</v>
      </c>
      <c r="AN9" s="35">
        <v>4200</v>
      </c>
      <c r="AO9" s="35">
        <v>3175</v>
      </c>
      <c r="AP9" s="35">
        <v>4200</v>
      </c>
      <c r="AQ9" s="35">
        <v>1</v>
      </c>
      <c r="AR9" s="35">
        <v>1.06</v>
      </c>
      <c r="AS9" s="35">
        <v>1.27</v>
      </c>
      <c r="AT9" s="35">
        <v>1.26</v>
      </c>
      <c r="AU9" s="35">
        <v>1</v>
      </c>
      <c r="AV9" s="35">
        <v>0.72</v>
      </c>
      <c r="AW9" s="35">
        <v>0.73</v>
      </c>
      <c r="AX9" s="35">
        <v>0.4</v>
      </c>
      <c r="AY9" s="37">
        <v>18.25</v>
      </c>
      <c r="AZ9" s="37">
        <v>16.687799999999999</v>
      </c>
      <c r="BA9" s="37">
        <v>16.786349999999999</v>
      </c>
      <c r="BB9" s="37">
        <v>7.3000000000000007</v>
      </c>
      <c r="BC9" s="36">
        <v>81249</v>
      </c>
      <c r="BD9" s="157">
        <v>0.192</v>
      </c>
      <c r="BE9" s="157">
        <v>3.1E-2</v>
      </c>
      <c r="BF9" s="37">
        <v>0.12801600000000002</v>
      </c>
      <c r="BG9" s="37">
        <v>0</v>
      </c>
      <c r="BH9" s="37">
        <v>0</v>
      </c>
      <c r="BI9" s="36">
        <v>623.28000000000009</v>
      </c>
      <c r="BJ9" s="36">
        <v>-56.383739999999996</v>
      </c>
      <c r="BK9" s="36">
        <v>16.815815999999998</v>
      </c>
      <c r="BL9" s="36">
        <v>16.786349999999999</v>
      </c>
      <c r="BM9" s="36">
        <v>7.3000000000000007</v>
      </c>
      <c r="BN9" s="36">
        <v>81872.28</v>
      </c>
      <c r="BO9" s="34">
        <v>70</v>
      </c>
      <c r="BP9" s="35" t="s">
        <v>2420</v>
      </c>
      <c r="BQ9" s="33">
        <v>10</v>
      </c>
      <c r="BR9" s="34" t="s">
        <v>2421</v>
      </c>
      <c r="BS9" s="33">
        <v>100</v>
      </c>
      <c r="BT9" s="33">
        <v>10</v>
      </c>
      <c r="BU9" s="33">
        <v>1000</v>
      </c>
      <c r="BV9" s="33">
        <v>100</v>
      </c>
      <c r="BW9" s="33">
        <v>700</v>
      </c>
      <c r="BX9" s="33">
        <v>100</v>
      </c>
      <c r="BY9" s="33">
        <v>800</v>
      </c>
      <c r="BZ9" s="33"/>
    </row>
    <row r="10" spans="1:78" s="113" customFormat="1" x14ac:dyDescent="0.3">
      <c r="A10" s="32">
        <v>1</v>
      </c>
      <c r="B10" s="113" t="str">
        <f>IFERROR(INDEX(Lookups!$B$2:$B$38,MATCH($G$5,Lookups!$A$2:$A$38,0)),"")</f>
        <v/>
      </c>
      <c r="C10" s="113" t="str">
        <f>IFERROR(INDEX(Lookups!$C$2:$C$38,MATCH($G$5,Lookups!$A$2:$A$38,0)),"")</f>
        <v/>
      </c>
      <c r="D10" s="31"/>
      <c r="E10" s="113" t="str">
        <f t="shared" ref="E10:E74" si="0">IF(ISBLANK(D10),"",IF(D10="Interior",B10,IF(D10="Exterior",B10&amp;""&amp;D10,0)))</f>
        <v/>
      </c>
      <c r="F10" s="21"/>
      <c r="G10" s="29"/>
      <c r="H10" s="29"/>
      <c r="I10" s="29"/>
      <c r="J10" s="114" t="str">
        <f>IFERROR(INDEX(Lookups!$V$19:$V$22,MATCH(I10,Lookups!$U$19:$U$22,0)),"")</f>
        <v/>
      </c>
      <c r="K10" s="29"/>
      <c r="L10" s="115" t="str">
        <f>IFERROR(INDEX(Lookups!$X$2:$X$17,MATCH(_xlfn.CONCAT(I10,K10),Lookups!$W$2:$W$17,0)),"")</f>
        <v/>
      </c>
      <c r="M10" s="110"/>
      <c r="N10" s="116" t="str">
        <f>IFERROR(INDEX(Lookups!$A$54:$B$68,MATCH(Calculator!M10,Lookups!$A$54:$A$68,0),2),"")</f>
        <v/>
      </c>
      <c r="O10" s="110"/>
      <c r="P10" s="25" t="str">
        <f>IFERROR(INDEX('Fixture Codes'!$B$8:$B$921,MATCH(O10,'Fixture Codes'!$F$8:$F$921,0)),"")</f>
        <v/>
      </c>
      <c r="Q10" s="21"/>
      <c r="R10" s="25" t="str">
        <f>IFERROR(INDEX('Fixture Codes'!$J$8:$J$921,MATCH(P10,'Fixture Codes'!$B$8:$B$921,0))*Q10,"")</f>
        <v/>
      </c>
      <c r="S10" s="25" t="str">
        <f>IFERROR(INDEX('Fixture Codes'!$L$8:$L$921,MATCH(P10,'Fixture Codes'!$B$8:$B$921,0)),"")</f>
        <v/>
      </c>
      <c r="T10" s="29"/>
      <c r="U10" s="30"/>
      <c r="V10" s="115" t="str">
        <f>IFERROR(INDEX(Lookups!B$42:B$50,MATCH($T10,Lookups!$A$42:$A$50,0)),"")</f>
        <v/>
      </c>
      <c r="W10" s="115" t="str">
        <f>IFERROR(INDEX(Lookups!C$42:C$49,MATCH($T10,Lookups!$A$42:$A$50,0)),"")</f>
        <v/>
      </c>
      <c r="X10" s="131"/>
      <c r="Y10" s="29"/>
      <c r="Z10" s="113" t="str">
        <f>IFERROR(INDEX('Prescriptive Rebate Table'!$L$2:$L$13,MATCH(Y10,'Prescriptive Rebate Table'!$K$2:$K$13,0)),"")</f>
        <v/>
      </c>
      <c r="AA10" s="29"/>
      <c r="AB10" s="110"/>
      <c r="AC10" s="110"/>
      <c r="AD10" s="110"/>
      <c r="AE10" s="110"/>
      <c r="AF10" s="21"/>
      <c r="AG10" s="117"/>
      <c r="AH10" s="25" t="str">
        <f>IF(AF10="","",IFERROR(AF10*AG10,""))</f>
        <v/>
      </c>
      <c r="AI10" s="117"/>
      <c r="AJ10" s="29"/>
      <c r="AK10" s="21"/>
      <c r="AL10" s="115" t="str">
        <f>IFERROR(INDEX(Lookups!B$42:B$49,MATCH($AJ10,Lookups!$A$42:$A$49,0)),"")</f>
        <v/>
      </c>
      <c r="AM10" s="115" t="str">
        <f>IFERROR(INDEX(Lookups!B$42:B$49,MATCH($AJ10,Lookups!$A$42:$A$49,0)),"")</f>
        <v/>
      </c>
      <c r="AN10" s="30"/>
      <c r="AO10" s="111" t="str">
        <f>IFERROR(INDEX(Lookups!$H$2:$H$451,MATCH(_xlfn.CONCAT(B10,H10),Lookups!$G$2:$G$451,0)),"")</f>
        <v/>
      </c>
      <c r="AP10" s="111" t="str">
        <f t="shared" ref="AP10" si="1">IFERROR(IF(AN10&gt;0,AN10,AO10),"")</f>
        <v/>
      </c>
      <c r="AQ10" s="115">
        <v>1</v>
      </c>
      <c r="AR10" s="115" t="str">
        <f>IF($D10="Interior",INDEX(Lookups!P$2:P$86,MATCH(_xlfn.CONCAT($C10,$L10),Lookups!$O$2:$O$86,0)),IF($D10="Exterior",1,""))</f>
        <v/>
      </c>
      <c r="AS10" s="115" t="str">
        <f>IF($D10="Interior",INDEX(Lookups!Q$2:Q$86,MATCH(_xlfn.CONCAT($C10,$L10),Lookups!$O$2:$O$86,0)),IF($D10="Exterior",1,""))</f>
        <v/>
      </c>
      <c r="AT10" s="115" t="str">
        <f>IF($D10="Interior",INDEX(Lookups!R$2:R$86,MATCH(_xlfn.CONCAT($C10,$L10),Lookups!$O$2:$O$86,0)),IF($D10="Exterior",1,""))</f>
        <v/>
      </c>
      <c r="AU10" s="115" t="str">
        <f>IF($D10="Interior",INDEX(Lookups!S$2:S$86,MATCH(_xlfn.CONCAT($C10,$L10),Lookups!$O$2:$O$86,0)),IF($D10="Exterior",1,""))</f>
        <v/>
      </c>
      <c r="AV10" s="115" t="str">
        <f>IFERROR(INDEX(Lookups!I$2:I$451,MATCH(_xlfn.CONCAT($B10,$H10),Lookups!$G$2:$G$451,0)),"")</f>
        <v/>
      </c>
      <c r="AW10" s="115" t="str">
        <f>IFERROR(INDEX(Lookups!J$2:J$451,MATCH(_xlfn.CONCAT($B10,$H10),Lookups!$G$2:$G$451,0)),"")</f>
        <v/>
      </c>
      <c r="AX10" s="115" t="str">
        <f>IFERROR(INDEX(Lookups!K$2:K$451,MATCH(_xlfn.CONCAT($B10,$H10),Lookups!$G$2:$G$451,0)),"")</f>
        <v/>
      </c>
      <c r="AY10" s="28" t="str">
        <f t="shared" ref="AY10" si="2">IFERROR(-(AF10*AI10-Q10*S10)/1000,"")</f>
        <v/>
      </c>
      <c r="AZ10" s="28" t="str">
        <f t="shared" ref="AZ10" si="3">IFERROR(($S10*$Q10-$AI10*$AF10)/1000*$AQ10*AS10*AV10,"")</f>
        <v/>
      </c>
      <c r="BA10" s="28" t="str">
        <f t="shared" ref="BA10" si="4">IFERROR(IF(D10="Exterior",0,($S10*$Q10-$AI10*$AF10)/1000*$AQ10*AT10*AW10),"")</f>
        <v/>
      </c>
      <c r="BB10" s="28" t="str">
        <f t="shared" ref="BB10" si="5">IFERROR(($S10*$Q10-$AI10*$AF10)/1000*$AQ10*AU10*AX10,"")</f>
        <v/>
      </c>
      <c r="BC10" s="27" t="str">
        <f t="shared" ref="BC10" si="6">IFERROR((S10*Q10-AI10*AF10)/1000*AQ10*AP10*AR10,"")</f>
        <v/>
      </c>
      <c r="BD10" s="158" t="str">
        <f t="shared" ref="BD10" si="7">IF(ISBLANK(K10),"",0.192)</f>
        <v/>
      </c>
      <c r="BE10" s="158" t="str">
        <f t="shared" ref="BE10" si="8">IF(ISBLANK(K10),"",IF(K10="Electric Resistance Heating",-0.142,IF(K10="Gas",0.031,0)))</f>
        <v/>
      </c>
      <c r="BF10" s="28" t="str">
        <f t="shared" ref="BF10" si="9">IFERROR(IF($V10=$AL10,"",($AI10*$AF10)/1000*($AM10-$W10)*(1+BD10)*AV10),"")</f>
        <v/>
      </c>
      <c r="BG10" s="28" t="str">
        <f t="shared" ref="BG10" si="10">IFERROR(IF(D10="Exterior",0,IF($V10=$AL10,"",0)),"")</f>
        <v/>
      </c>
      <c r="BH10" s="28" t="str">
        <f t="shared" ref="BH10:BH201" si="11">IFERROR(IF($V10=$AL10,"",0),"")</f>
        <v/>
      </c>
      <c r="BI10" s="27" t="str">
        <f t="shared" ref="BI10" si="12">IFERROR(IF(V10=AL10,"",(AI10*AF10)/1000*AP10*(AL10-V10)*(1+BE10)),"")</f>
        <v/>
      </c>
      <c r="BJ10" s="27" t="str">
        <f t="shared" ref="BJ10" si="13">IF(K10="Gas",-(SUM(BC10,BI10)/AR10)*0.00073,"")</f>
        <v/>
      </c>
      <c r="BK10" s="27" t="str">
        <f>IF(SUM(AZ10,BF10)=0,"",SUM(AZ10,BF10))</f>
        <v/>
      </c>
      <c r="BL10" s="27" t="str">
        <f>IF(SUM(BA10,BG10)=0,"",SUM(BA10,BG10))</f>
        <v/>
      </c>
      <c r="BM10" s="27" t="str">
        <f>IF(SUM(BB10,BH10)=0,"",SUM(BB10,BH10))</f>
        <v/>
      </c>
      <c r="BN10" s="27" t="str">
        <f>IF(SUM(BC10,BI10)=0,"",SUM(BC10,BI10))</f>
        <v/>
      </c>
      <c r="BO10" s="26" t="str">
        <f>IFERROR(INDEX('Prescriptive Rebate Table'!$A$1:$D$100,MATCH(AA10,'Prescriptive Rebate Table'!$B$1:$B$100,0),3),"")</f>
        <v/>
      </c>
      <c r="BP10" s="25" t="str">
        <f>IFERROR(INDEX('Prescriptive Rebate Table'!$A$1:$E$100,MATCH(AA10,'Prescriptive Rebate Table'!$B$1:$B$100,0),5),"")</f>
        <v/>
      </c>
      <c r="BQ10" s="23" t="str" cm="1">
        <f t="array" ref="BQ10">IFERROR(IF(AA10="","",IF(OR($AL10=$V10,AA10='Prescriptive Rebate Table'!$N$2:$N$12),"Included",INDEX('Prescriptive Rebate Table'!$A$1:$D$100,MATCH($AJ10,'Prescriptive Rebate Table'!$B$1:$B$100,0),3))),"")</f>
        <v/>
      </c>
      <c r="BR10" s="25" t="str">
        <f>IFERROR(IF($AL10=$V10,"",INDEX('Prescriptive Rebate Table'!$A$1:$D$100,MATCH($AJ10,'Prescriptive Rebate Table'!$B$1:$B$100,0),4)),"")</f>
        <v/>
      </c>
      <c r="BS10" s="24"/>
      <c r="BT10" s="24"/>
      <c r="BU10" s="23" t="str">
        <f t="shared" ref="BU10" si="14">IFERROR(IF(AF10="","",AF10*BS10),"")</f>
        <v/>
      </c>
      <c r="BV10" s="23" t="str">
        <f t="shared" ref="BV10" si="15">IFERROR(IF(AK10="","",AK10*BT10),"")</f>
        <v/>
      </c>
      <c r="BW10" s="22">
        <f>IFERROR(IF(ISBLANK(BU10)=TRUE,"",IF(BP10="Lamp",AH10*BO10,IF(BP10="Fixture",AF10*BO10,0))),"")</f>
        <v>0</v>
      </c>
      <c r="BX10" s="22">
        <f>IFERROR(IF(ISBLANK(BV10)=TRUE,"",IF(BQ10="Included","Included",IF(BR10="Control",AK10*BQ10,IF(BR10="Fixture",AF10*BQ10,0)))),0)</f>
        <v>0</v>
      </c>
      <c r="BY10" s="22">
        <f t="shared" ref="BY10" si="16">IF(SUM(BW10,BX10)=0,0,SUM(BW10,BX10))</f>
        <v>0</v>
      </c>
      <c r="BZ10" s="22"/>
    </row>
    <row r="11" spans="1:78" s="113" customFormat="1" x14ac:dyDescent="0.3">
      <c r="A11" s="32">
        <v>2</v>
      </c>
      <c r="B11" s="113" t="str">
        <f>IFERROR(INDEX(Lookups!$B$2:$B$38,MATCH($G$5,Lookups!$A$2:$A$38,0)),"")</f>
        <v/>
      </c>
      <c r="C11" s="113" t="str">
        <f>IFERROR(INDEX(Lookups!$C$2:$C$38,MATCH($G$5,Lookups!$A$2:$A$38,0)),"")</f>
        <v/>
      </c>
      <c r="D11" s="31"/>
      <c r="E11" s="113" t="str">
        <f t="shared" si="0"/>
        <v/>
      </c>
      <c r="F11" s="21"/>
      <c r="G11" s="29"/>
      <c r="H11" s="29"/>
      <c r="I11" s="29"/>
      <c r="J11" s="114" t="str">
        <f>IFERROR(INDEX(Lookups!$V$19:$V$22,MATCH(I11,Lookups!$U$19:$U$22,0)),"")</f>
        <v/>
      </c>
      <c r="K11" s="29"/>
      <c r="L11" s="115" t="str">
        <f>IFERROR(INDEX(Lookups!$X$2:$X$17,MATCH(_xlfn.CONCAT(I11,K11),Lookups!$W$2:$W$17,0)),"")</f>
        <v/>
      </c>
      <c r="M11" s="110"/>
      <c r="N11" s="116" t="str">
        <f>IFERROR(INDEX(Lookups!$A$54:$B$68,MATCH(Calculator!M11,Lookups!$A$54:$A$68,0),2),"")</f>
        <v/>
      </c>
      <c r="O11" s="110"/>
      <c r="P11" s="25" t="str">
        <f>IFERROR(INDEX('Fixture Codes'!$B$8:$B$921,MATCH(O11,'Fixture Codes'!$F$8:$F$921,0)),"")</f>
        <v/>
      </c>
      <c r="Q11" s="21"/>
      <c r="R11" s="25" t="str">
        <f>IFERROR(INDEX('Fixture Codes'!$J$8:$J$921,MATCH(P11,'Fixture Codes'!$B$8:$B$921,0))*Q11,"")</f>
        <v/>
      </c>
      <c r="S11" s="25" t="str">
        <f>IFERROR(INDEX('Fixture Codes'!$L$8:$L$921,MATCH(P11,'Fixture Codes'!$B$8:$B$921,0)),"")</f>
        <v/>
      </c>
      <c r="T11" s="29"/>
      <c r="U11" s="30"/>
      <c r="V11" s="115" t="str">
        <f>IFERROR(INDEX(Lookups!B$42:B$50,MATCH($T11,Lookups!$A$42:$A$50,0)),"")</f>
        <v/>
      </c>
      <c r="W11" s="115" t="str">
        <f>IFERROR(INDEX(Lookups!C$42:C$49,MATCH($T11,Lookups!$A$42:$A$50,0)),"")</f>
        <v/>
      </c>
      <c r="X11" s="131"/>
      <c r="Y11" s="29"/>
      <c r="Z11" s="113" t="str">
        <f>IFERROR(INDEX('Prescriptive Rebate Table'!$L$2:$L$13,MATCH(Y11,'Prescriptive Rebate Table'!$K$2:$K$13,0)),"")</f>
        <v/>
      </c>
      <c r="AA11" s="29"/>
      <c r="AB11" s="110"/>
      <c r="AC11" s="110"/>
      <c r="AD11" s="110"/>
      <c r="AE11" s="110"/>
      <c r="AF11" s="21"/>
      <c r="AG11" s="117"/>
      <c r="AH11" s="25" t="str">
        <f t="shared" ref="AH11:AH74" si="17">IF(AF11="","",IFERROR(AF11*AG11,""))</f>
        <v/>
      </c>
      <c r="AI11" s="117"/>
      <c r="AJ11" s="29"/>
      <c r="AK11" s="21"/>
      <c r="AL11" s="115" t="str">
        <f>IFERROR(INDEX(Lookups!B$42:B$49,MATCH($AJ11,Lookups!$A$42:$A$49,0)),"")</f>
        <v/>
      </c>
      <c r="AM11" s="115" t="str">
        <f>IFERROR(INDEX(Lookups!B$42:B$49,MATCH($AJ11,Lookups!$A$42:$A$49,0)),"")</f>
        <v/>
      </c>
      <c r="AN11" s="30"/>
      <c r="AO11" s="111" t="str">
        <f>IFERROR(INDEX(Lookups!$H$2:$H$451,MATCH(_xlfn.CONCAT(B11,H11),Lookups!$G$2:$G$451,0)),"")</f>
        <v/>
      </c>
      <c r="AP11" s="111" t="str">
        <f t="shared" ref="AP11:AP74" si="18">IFERROR(IF(AN11&gt;0,AN11,AO11),"")</f>
        <v/>
      </c>
      <c r="AQ11" s="115">
        <v>2</v>
      </c>
      <c r="AR11" s="115" t="str">
        <f>IF($D11="Interior",INDEX(Lookups!P$2:P$86,MATCH(_xlfn.CONCAT($C11,$L11),Lookups!$O$2:$O$86,0)),IF($D11="Exterior",1,""))</f>
        <v/>
      </c>
      <c r="AS11" s="115" t="str">
        <f>IF($D11="Interior",INDEX(Lookups!Q$2:Q$86,MATCH(_xlfn.CONCAT($C11,$L11),Lookups!$O$2:$O$86,0)),IF($D11="Exterior",1,""))</f>
        <v/>
      </c>
      <c r="AT11" s="115" t="str">
        <f>IF($D11="Interior",INDEX(Lookups!R$2:R$86,MATCH(_xlfn.CONCAT($C11,$L11),Lookups!$O$2:$O$86,0)),IF($D11="Exterior",1,""))</f>
        <v/>
      </c>
      <c r="AU11" s="115" t="str">
        <f>IF($D11="Interior",INDEX(Lookups!S$2:S$86,MATCH(_xlfn.CONCAT($C11,$L11),Lookups!$O$2:$O$86,0)),IF($D11="Exterior",1,""))</f>
        <v/>
      </c>
      <c r="AV11" s="115" t="str">
        <f>IFERROR(INDEX(Lookups!I$2:I$451,MATCH(_xlfn.CONCAT($B11,$H11),Lookups!$G$2:$G$451,0)),"")</f>
        <v/>
      </c>
      <c r="AW11" s="115" t="str">
        <f>IFERROR(INDEX(Lookups!J$2:J$451,MATCH(_xlfn.CONCAT($B11,$H11),Lookups!$G$2:$G$451,0)),"")</f>
        <v/>
      </c>
      <c r="AX11" s="115" t="str">
        <f>IFERROR(INDEX(Lookups!K$2:K$451,MATCH(_xlfn.CONCAT($B11,$H11),Lookups!$G$2:$G$451,0)),"")</f>
        <v/>
      </c>
      <c r="AY11" s="28" t="str">
        <f t="shared" ref="AY11:AY74" si="19">IFERROR(-(AF11*AI11-Q11*S11)/1000,"")</f>
        <v/>
      </c>
      <c r="AZ11" s="28" t="str">
        <f t="shared" ref="AZ11:AZ74" si="20">IFERROR(($S11*$Q11-$AI11*$AF11)/1000*$AQ11*AS11*AV11,"")</f>
        <v/>
      </c>
      <c r="BA11" s="28" t="str">
        <f t="shared" ref="BA11:BA74" si="21">IFERROR(IF(D11="Exterior",0,($S11*$Q11-$AI11*$AF11)/1000*$AQ11*AT11*AW11),"")</f>
        <v/>
      </c>
      <c r="BB11" s="28" t="str">
        <f t="shared" ref="BB11:BB74" si="22">IFERROR(($S11*$Q11-$AI11*$AF11)/1000*$AQ11*AU11*AX11,"")</f>
        <v/>
      </c>
      <c r="BC11" s="27" t="str">
        <f t="shared" ref="BC11:BC74" si="23">IFERROR((S11*Q11-AI11*AF11)/1000*AQ11*AP11*AR11,"")</f>
        <v/>
      </c>
      <c r="BD11" s="158" t="str">
        <f t="shared" ref="BD11:BD74" si="24">IF(ISBLANK(K11),"",0.192)</f>
        <v/>
      </c>
      <c r="BE11" s="158" t="str">
        <f t="shared" ref="BE11:BE74" si="25">IF(ISBLANK(K11),"",IF(K11="Electric Resistance Heating",-0.142,IF(K11="Gas",0.031,0)))</f>
        <v/>
      </c>
      <c r="BF11" s="28" t="str">
        <f t="shared" ref="BF11:BF74" si="26">IFERROR(IF($V11=$AL11,"",($AI11*$AF11)/1000*($AM11-$W11)*(1+BD11)*AV11),"")</f>
        <v/>
      </c>
      <c r="BG11" s="28" t="str">
        <f t="shared" ref="BG11:BG74" si="27">IFERROR(IF(D11="Exterior",0,IF($V11=$AL11,"",0)),"")</f>
        <v/>
      </c>
      <c r="BH11" s="28" t="str">
        <f t="shared" si="11"/>
        <v/>
      </c>
      <c r="BI11" s="27" t="str">
        <f t="shared" ref="BI11:BI74" si="28">IFERROR(IF(V11=AL11,"",(AI11*AF11)/1000*AP11*(AL11-V11)*(1+BE11)),"")</f>
        <v/>
      </c>
      <c r="BJ11" s="27" t="str">
        <f t="shared" ref="BJ11:BJ74" si="29">IF(K11="Gas",-(SUM(BC11,BI11)/AR11)*0.00073,"")</f>
        <v/>
      </c>
      <c r="BK11" s="27" t="str">
        <f t="shared" ref="BK11:BK74" si="30">IF(SUM(AZ11,BF11)=0,"",SUM(AZ11,BF11))</f>
        <v/>
      </c>
      <c r="BL11" s="27" t="str">
        <f t="shared" ref="BL11:BL74" si="31">IF(SUM(BA11,BG11)=0,"",SUM(BA11,BG11))</f>
        <v/>
      </c>
      <c r="BM11" s="27" t="str">
        <f t="shared" ref="BM11:BM74" si="32">IF(SUM(BB11,BH11)=0,"",SUM(BB11,BH11))</f>
        <v/>
      </c>
      <c r="BN11" s="27" t="str">
        <f t="shared" ref="BN11:BN74" si="33">IF(SUM(BC11,BI11)=0,"",SUM(BC11,BI11))</f>
        <v/>
      </c>
      <c r="BO11" s="26" t="str">
        <f>IFERROR(INDEX('Prescriptive Rebate Table'!$A$1:$D$100,MATCH(AA11,'Prescriptive Rebate Table'!$B$1:$B$100,0),3),"")</f>
        <v/>
      </c>
      <c r="BP11" s="25" t="str">
        <f>IFERROR(INDEX('Prescriptive Rebate Table'!$A$1:$E$100,MATCH(AA11,'Prescriptive Rebate Table'!$B$1:$B$100,0),5),"")</f>
        <v/>
      </c>
      <c r="BQ11" s="23" t="str" cm="1">
        <f t="array" ref="BQ11">IFERROR(IF(AA11="","",IF(OR($AL11=$V11,AA11='Prescriptive Rebate Table'!$N$2:$N$12),"Included",INDEX('Prescriptive Rebate Table'!$A$1:$D$100,MATCH($AJ11,'Prescriptive Rebate Table'!$B$1:$B$100,0),3))),"")</f>
        <v/>
      </c>
      <c r="BR11" s="25" t="str">
        <f>IFERROR(IF($AL11=$V11,"",INDEX('Prescriptive Rebate Table'!$A$1:$D$100,MATCH($AJ11,'Prescriptive Rebate Table'!$B$1:$B$100,0),4)),"")</f>
        <v/>
      </c>
      <c r="BS11" s="24"/>
      <c r="BT11" s="24"/>
      <c r="BU11" s="23" t="str">
        <f t="shared" ref="BU11:BU74" si="34">IFERROR(IF(AF11="","",AF11*BS11),"")</f>
        <v/>
      </c>
      <c r="BV11" s="23" t="str">
        <f t="shared" ref="BV11:BV74" si="35">IFERROR(IF(AK11="","",AK11*BT11),"")</f>
        <v/>
      </c>
      <c r="BW11" s="22">
        <f t="shared" ref="BW11:BW74" si="36">IFERROR(IF(ISBLANK(BU11)=TRUE,"",IF(BP11="Lamp",AH11*BO11,IF(BP11="Fixture",AF11*BO11,0))),"")</f>
        <v>0</v>
      </c>
      <c r="BX11" s="22">
        <f t="shared" ref="BX11:BX74" si="37">IFERROR(IF(ISBLANK(BV11)=TRUE,"",IF(BQ11="Included","Included",IF(BR11="Control",AK11*BQ11,IF(BR11="Fixture",AF11*BQ11,0)))),0)</f>
        <v>0</v>
      </c>
      <c r="BY11" s="22">
        <f t="shared" ref="BY11:BY74" si="38">IF(SUM(BW11,BX11)=0,0,SUM(BW11,BX11))</f>
        <v>0</v>
      </c>
      <c r="BZ11" s="22"/>
    </row>
    <row r="12" spans="1:78" s="113" customFormat="1" x14ac:dyDescent="0.3">
      <c r="A12" s="32">
        <v>3</v>
      </c>
      <c r="B12" s="113" t="str">
        <f>IFERROR(INDEX(Lookups!$B$2:$B$38,MATCH($G$5,Lookups!$A$2:$A$38,0)),"")</f>
        <v/>
      </c>
      <c r="C12" s="113" t="str">
        <f>IFERROR(INDEX(Lookups!$C$2:$C$38,MATCH($G$5,Lookups!$A$2:$A$38,0)),"")</f>
        <v/>
      </c>
      <c r="D12" s="31"/>
      <c r="E12" s="113" t="str">
        <f t="shared" si="0"/>
        <v/>
      </c>
      <c r="F12" s="21"/>
      <c r="G12" s="29"/>
      <c r="H12" s="29"/>
      <c r="I12" s="29"/>
      <c r="J12" s="114" t="str">
        <f>IFERROR(INDEX(Lookups!$V$19:$V$22,MATCH(I12,Lookups!$U$19:$U$22,0)),"")</f>
        <v/>
      </c>
      <c r="K12" s="29"/>
      <c r="L12" s="115" t="str">
        <f>IFERROR(INDEX(Lookups!$X$2:$X$17,MATCH(_xlfn.CONCAT(I12,K12),Lookups!$W$2:$W$17,0)),"")</f>
        <v/>
      </c>
      <c r="M12" s="110"/>
      <c r="N12" s="116" t="str">
        <f>IFERROR(INDEX(Lookups!$A$54:$B$68,MATCH(Calculator!M12,Lookups!$A$54:$A$68,0),2),"")</f>
        <v/>
      </c>
      <c r="O12" s="110"/>
      <c r="P12" s="25" t="str">
        <f>IFERROR(INDEX('Fixture Codes'!$B$8:$B$921,MATCH(O12,'Fixture Codes'!$F$8:$F$921,0)),"")</f>
        <v/>
      </c>
      <c r="Q12" s="21"/>
      <c r="R12" s="25" t="str">
        <f>IFERROR(INDEX('Fixture Codes'!$J$8:$J$921,MATCH(P12,'Fixture Codes'!$B$8:$B$921,0))*Q12,"")</f>
        <v/>
      </c>
      <c r="S12" s="25" t="str">
        <f>IFERROR(INDEX('Fixture Codes'!$L$8:$L$921,MATCH(P12,'Fixture Codes'!$B$8:$B$921,0)),"")</f>
        <v/>
      </c>
      <c r="T12" s="29"/>
      <c r="U12" s="30"/>
      <c r="V12" s="115" t="str">
        <f>IFERROR(INDEX(Lookups!B$42:B$50,MATCH($T12,Lookups!$A$42:$A$50,0)),"")</f>
        <v/>
      </c>
      <c r="W12" s="115" t="str">
        <f>IFERROR(INDEX(Lookups!C$42:C$49,MATCH($T12,Lookups!$A$42:$A$50,0)),"")</f>
        <v/>
      </c>
      <c r="X12" s="131"/>
      <c r="Y12" s="29"/>
      <c r="Z12" s="113" t="str">
        <f>IFERROR(INDEX('Prescriptive Rebate Table'!$L$2:$L$13,MATCH(Y12,'Prescriptive Rebate Table'!$K$2:$K$13,0)),"")</f>
        <v/>
      </c>
      <c r="AA12" s="29"/>
      <c r="AB12" s="110"/>
      <c r="AC12" s="110"/>
      <c r="AD12" s="110"/>
      <c r="AE12" s="110"/>
      <c r="AF12" s="21"/>
      <c r="AG12" s="117"/>
      <c r="AH12" s="25" t="str">
        <f t="shared" si="17"/>
        <v/>
      </c>
      <c r="AI12" s="117"/>
      <c r="AJ12" s="29"/>
      <c r="AK12" s="21"/>
      <c r="AL12" s="115" t="str">
        <f>IFERROR(INDEX(Lookups!B$42:B$49,MATCH($AJ12,Lookups!$A$42:$A$49,0)),"")</f>
        <v/>
      </c>
      <c r="AM12" s="115" t="str">
        <f>IFERROR(INDEX(Lookups!B$42:B$49,MATCH($AJ12,Lookups!$A$42:$A$49,0)),"")</f>
        <v/>
      </c>
      <c r="AN12" s="30"/>
      <c r="AO12" s="111" t="str">
        <f>IFERROR(INDEX(Lookups!$H$2:$H$451,MATCH(_xlfn.CONCAT(B12,H12),Lookups!$G$2:$G$451,0)),"")</f>
        <v/>
      </c>
      <c r="AP12" s="111" t="str">
        <f t="shared" si="18"/>
        <v/>
      </c>
      <c r="AQ12" s="115">
        <v>3</v>
      </c>
      <c r="AR12" s="115" t="str">
        <f>IF($D12="Interior",INDEX(Lookups!P$2:P$86,MATCH(_xlfn.CONCAT($C12,$L12),Lookups!$O$2:$O$86,0)),IF($D12="Exterior",1,""))</f>
        <v/>
      </c>
      <c r="AS12" s="115" t="str">
        <f>IF($D12="Interior",INDEX(Lookups!Q$2:Q$86,MATCH(_xlfn.CONCAT($C12,$L12),Lookups!$O$2:$O$86,0)),IF($D12="Exterior",1,""))</f>
        <v/>
      </c>
      <c r="AT12" s="115" t="str">
        <f>IF($D12="Interior",INDEX(Lookups!R$2:R$86,MATCH(_xlfn.CONCAT($C12,$L12),Lookups!$O$2:$O$86,0)),IF($D12="Exterior",1,""))</f>
        <v/>
      </c>
      <c r="AU12" s="115" t="str">
        <f>IF($D12="Interior",INDEX(Lookups!S$2:S$86,MATCH(_xlfn.CONCAT($C12,$L12),Lookups!$O$2:$O$86,0)),IF($D12="Exterior",1,""))</f>
        <v/>
      </c>
      <c r="AV12" s="115" t="str">
        <f>IFERROR(INDEX(Lookups!I$2:I$451,MATCH(_xlfn.CONCAT($B12,$H12),Lookups!$G$2:$G$451,0)),"")</f>
        <v/>
      </c>
      <c r="AW12" s="115" t="str">
        <f>IFERROR(INDEX(Lookups!J$2:J$451,MATCH(_xlfn.CONCAT($B12,$H12),Lookups!$G$2:$G$451,0)),"")</f>
        <v/>
      </c>
      <c r="AX12" s="115" t="str">
        <f>IFERROR(INDEX(Lookups!K$2:K$451,MATCH(_xlfn.CONCAT($B12,$H12),Lookups!$G$2:$G$451,0)),"")</f>
        <v/>
      </c>
      <c r="AY12" s="28" t="str">
        <f t="shared" si="19"/>
        <v/>
      </c>
      <c r="AZ12" s="28" t="str">
        <f t="shared" si="20"/>
        <v/>
      </c>
      <c r="BA12" s="28" t="str">
        <f t="shared" si="21"/>
        <v/>
      </c>
      <c r="BB12" s="28" t="str">
        <f t="shared" si="22"/>
        <v/>
      </c>
      <c r="BC12" s="27" t="str">
        <f t="shared" si="23"/>
        <v/>
      </c>
      <c r="BD12" s="158" t="str">
        <f t="shared" si="24"/>
        <v/>
      </c>
      <c r="BE12" s="158" t="str">
        <f t="shared" si="25"/>
        <v/>
      </c>
      <c r="BF12" s="28" t="str">
        <f t="shared" si="26"/>
        <v/>
      </c>
      <c r="BG12" s="28" t="str">
        <f t="shared" si="27"/>
        <v/>
      </c>
      <c r="BH12" s="28" t="str">
        <f t="shared" si="11"/>
        <v/>
      </c>
      <c r="BI12" s="27" t="str">
        <f t="shared" si="28"/>
        <v/>
      </c>
      <c r="BJ12" s="27" t="str">
        <f t="shared" si="29"/>
        <v/>
      </c>
      <c r="BK12" s="27" t="str">
        <f t="shared" si="30"/>
        <v/>
      </c>
      <c r="BL12" s="27" t="str">
        <f t="shared" si="31"/>
        <v/>
      </c>
      <c r="BM12" s="27" t="str">
        <f t="shared" si="32"/>
        <v/>
      </c>
      <c r="BN12" s="27" t="str">
        <f t="shared" si="33"/>
        <v/>
      </c>
      <c r="BO12" s="26" t="str">
        <f>IFERROR(INDEX('Prescriptive Rebate Table'!$A$1:$D$100,MATCH(AA12,'Prescriptive Rebate Table'!$B$1:$B$100,0),3),"")</f>
        <v/>
      </c>
      <c r="BP12" s="25" t="str">
        <f>IFERROR(INDEX('Prescriptive Rebate Table'!$A$1:$E$100,MATCH(AA12,'Prescriptive Rebate Table'!$B$1:$B$100,0),5),"")</f>
        <v/>
      </c>
      <c r="BQ12" s="23" t="str" cm="1">
        <f t="array" ref="BQ12">IFERROR(IF(AA12="","",IF(OR($AL12=$V12,AA12='Prescriptive Rebate Table'!$N$2:$N$12),"Included",INDEX('Prescriptive Rebate Table'!$A$1:$D$100,MATCH($AJ12,'Prescriptive Rebate Table'!$B$1:$B$100,0),3))),"")</f>
        <v/>
      </c>
      <c r="BR12" s="25" t="str">
        <f>IFERROR(IF($AL12=$V12,"",INDEX('Prescriptive Rebate Table'!$A$1:$D$100,MATCH($AJ12,'Prescriptive Rebate Table'!$B$1:$B$100,0),4)),"")</f>
        <v/>
      </c>
      <c r="BS12" s="24"/>
      <c r="BT12" s="24"/>
      <c r="BU12" s="23" t="str">
        <f t="shared" si="34"/>
        <v/>
      </c>
      <c r="BV12" s="23" t="str">
        <f t="shared" si="35"/>
        <v/>
      </c>
      <c r="BW12" s="22">
        <f t="shared" si="36"/>
        <v>0</v>
      </c>
      <c r="BX12" s="22">
        <f t="shared" si="37"/>
        <v>0</v>
      </c>
      <c r="BY12" s="22">
        <f t="shared" si="38"/>
        <v>0</v>
      </c>
      <c r="BZ12" s="22"/>
    </row>
    <row r="13" spans="1:78" s="113" customFormat="1" x14ac:dyDescent="0.3">
      <c r="A13" s="32">
        <v>4</v>
      </c>
      <c r="B13" s="113" t="str">
        <f>IFERROR(INDEX(Lookups!$B$2:$B$38,MATCH($G$5,Lookups!$A$2:$A$38,0)),"")</f>
        <v/>
      </c>
      <c r="C13" s="113" t="str">
        <f>IFERROR(INDEX(Lookups!$C$2:$C$38,MATCH($G$5,Lookups!$A$2:$A$38,0)),"")</f>
        <v/>
      </c>
      <c r="D13" s="31"/>
      <c r="E13" s="113" t="str">
        <f t="shared" si="0"/>
        <v/>
      </c>
      <c r="F13" s="21"/>
      <c r="G13" s="29"/>
      <c r="H13" s="29"/>
      <c r="I13" s="29"/>
      <c r="J13" s="114" t="str">
        <f>IFERROR(INDEX(Lookups!$V$19:$V$22,MATCH(I13,Lookups!$U$19:$U$22,0)),"")</f>
        <v/>
      </c>
      <c r="K13" s="29"/>
      <c r="L13" s="115" t="str">
        <f>IFERROR(INDEX(Lookups!$X$2:$X$17,MATCH(_xlfn.CONCAT(I13,K13),Lookups!$W$2:$W$17,0)),"")</f>
        <v/>
      </c>
      <c r="M13" s="110"/>
      <c r="N13" s="116" t="str">
        <f>IFERROR(INDEX(Lookups!$A$54:$B$68,MATCH(Calculator!M13,Lookups!$A$54:$A$68,0),2),"")</f>
        <v/>
      </c>
      <c r="O13" s="110"/>
      <c r="P13" s="25" t="str">
        <f>IFERROR(INDEX('Fixture Codes'!$B$8:$B$921,MATCH(O13,'Fixture Codes'!$F$8:$F$921,0)),"")</f>
        <v/>
      </c>
      <c r="Q13" s="21"/>
      <c r="R13" s="25" t="str">
        <f>IFERROR(INDEX('Fixture Codes'!$J$8:$J$921,MATCH(P13,'Fixture Codes'!$B$8:$B$921,0))*Q13,"")</f>
        <v/>
      </c>
      <c r="S13" s="25" t="str">
        <f>IFERROR(INDEX('Fixture Codes'!$L$8:$L$921,MATCH(P13,'Fixture Codes'!$B$8:$B$921,0)),"")</f>
        <v/>
      </c>
      <c r="T13" s="29"/>
      <c r="U13" s="30"/>
      <c r="V13" s="115" t="str">
        <f>IFERROR(INDEX(Lookups!B$42:B$50,MATCH($T13,Lookups!$A$42:$A$50,0)),"")</f>
        <v/>
      </c>
      <c r="W13" s="115" t="str">
        <f>IFERROR(INDEX(Lookups!C$42:C$49,MATCH($T13,Lookups!$A$42:$A$50,0)),"")</f>
        <v/>
      </c>
      <c r="X13" s="131"/>
      <c r="Y13" s="29"/>
      <c r="Z13" s="113" t="str">
        <f>IFERROR(INDEX('Prescriptive Rebate Table'!$L$2:$L$13,MATCH(Y13,'Prescriptive Rebate Table'!$K$2:$K$13,0)),"")</f>
        <v/>
      </c>
      <c r="AA13" s="29"/>
      <c r="AB13" s="110"/>
      <c r="AC13" s="110"/>
      <c r="AD13" s="110"/>
      <c r="AE13" s="110"/>
      <c r="AF13" s="21"/>
      <c r="AG13" s="117"/>
      <c r="AH13" s="25" t="str">
        <f t="shared" si="17"/>
        <v/>
      </c>
      <c r="AI13" s="117"/>
      <c r="AJ13" s="29"/>
      <c r="AK13" s="21"/>
      <c r="AL13" s="115" t="str">
        <f>IFERROR(INDEX(Lookups!B$42:B$49,MATCH($AJ13,Lookups!$A$42:$A$49,0)),"")</f>
        <v/>
      </c>
      <c r="AM13" s="115" t="str">
        <f>IFERROR(INDEX(Lookups!B$42:B$49,MATCH($AJ13,Lookups!$A$42:$A$49,0)),"")</f>
        <v/>
      </c>
      <c r="AN13" s="30"/>
      <c r="AO13" s="111" t="str">
        <f>IFERROR(INDEX(Lookups!$H$2:$H$451,MATCH(_xlfn.CONCAT(B13,H13),Lookups!$G$2:$G$451,0)),"")</f>
        <v/>
      </c>
      <c r="AP13" s="111" t="str">
        <f t="shared" si="18"/>
        <v/>
      </c>
      <c r="AQ13" s="115">
        <v>4</v>
      </c>
      <c r="AR13" s="115" t="str">
        <f>IF($D13="Interior",INDEX(Lookups!P$2:P$86,MATCH(_xlfn.CONCAT($C13,$L13),Lookups!$O$2:$O$86,0)),IF($D13="Exterior",1,""))</f>
        <v/>
      </c>
      <c r="AS13" s="115" t="str">
        <f>IF($D13="Interior",INDEX(Lookups!Q$2:Q$86,MATCH(_xlfn.CONCAT($C13,$L13),Lookups!$O$2:$O$86,0)),IF($D13="Exterior",1,""))</f>
        <v/>
      </c>
      <c r="AT13" s="115" t="str">
        <f>IF($D13="Interior",INDEX(Lookups!R$2:R$86,MATCH(_xlfn.CONCAT($C13,$L13),Lookups!$O$2:$O$86,0)),IF($D13="Exterior",1,""))</f>
        <v/>
      </c>
      <c r="AU13" s="115" t="str">
        <f>IF($D13="Interior",INDEX(Lookups!S$2:S$86,MATCH(_xlfn.CONCAT($C13,$L13),Lookups!$O$2:$O$86,0)),IF($D13="Exterior",1,""))</f>
        <v/>
      </c>
      <c r="AV13" s="115" t="str">
        <f>IFERROR(INDEX(Lookups!I$2:I$451,MATCH(_xlfn.CONCAT($B13,$H13),Lookups!$G$2:$G$451,0)),"")</f>
        <v/>
      </c>
      <c r="AW13" s="115" t="str">
        <f>IFERROR(INDEX(Lookups!J$2:J$451,MATCH(_xlfn.CONCAT($B13,$H13),Lookups!$G$2:$G$451,0)),"")</f>
        <v/>
      </c>
      <c r="AX13" s="115" t="str">
        <f>IFERROR(INDEX(Lookups!K$2:K$451,MATCH(_xlfn.CONCAT($B13,$H13),Lookups!$G$2:$G$451,0)),"")</f>
        <v/>
      </c>
      <c r="AY13" s="28" t="str">
        <f t="shared" si="19"/>
        <v/>
      </c>
      <c r="AZ13" s="28" t="str">
        <f t="shared" si="20"/>
        <v/>
      </c>
      <c r="BA13" s="28" t="str">
        <f t="shared" si="21"/>
        <v/>
      </c>
      <c r="BB13" s="28" t="str">
        <f t="shared" si="22"/>
        <v/>
      </c>
      <c r="BC13" s="27" t="str">
        <f t="shared" si="23"/>
        <v/>
      </c>
      <c r="BD13" s="158" t="str">
        <f t="shared" si="24"/>
        <v/>
      </c>
      <c r="BE13" s="158" t="str">
        <f t="shared" si="25"/>
        <v/>
      </c>
      <c r="BF13" s="28" t="str">
        <f t="shared" si="26"/>
        <v/>
      </c>
      <c r="BG13" s="28" t="str">
        <f t="shared" si="27"/>
        <v/>
      </c>
      <c r="BH13" s="28" t="str">
        <f t="shared" si="11"/>
        <v/>
      </c>
      <c r="BI13" s="27" t="str">
        <f t="shared" si="28"/>
        <v/>
      </c>
      <c r="BJ13" s="27" t="str">
        <f t="shared" si="29"/>
        <v/>
      </c>
      <c r="BK13" s="27" t="str">
        <f t="shared" si="30"/>
        <v/>
      </c>
      <c r="BL13" s="27" t="str">
        <f t="shared" si="31"/>
        <v/>
      </c>
      <c r="BM13" s="27" t="str">
        <f t="shared" si="32"/>
        <v/>
      </c>
      <c r="BN13" s="27" t="str">
        <f t="shared" si="33"/>
        <v/>
      </c>
      <c r="BO13" s="26" t="str">
        <f>IFERROR(INDEX('Prescriptive Rebate Table'!$A$1:$D$100,MATCH(AA13,'Prescriptive Rebate Table'!$B$1:$B$100,0),3),"")</f>
        <v/>
      </c>
      <c r="BP13" s="25" t="str">
        <f>IFERROR(INDEX('Prescriptive Rebate Table'!$A$1:$E$100,MATCH(AA13,'Prescriptive Rebate Table'!$B$1:$B$100,0),5),"")</f>
        <v/>
      </c>
      <c r="BQ13" s="23" t="str" cm="1">
        <f t="array" ref="BQ13">IFERROR(IF(AA13="","",IF(OR($AL13=$V13,AA13='Prescriptive Rebate Table'!$N$2:$N$12),"Included",INDEX('Prescriptive Rebate Table'!$A$1:$D$100,MATCH($AJ13,'Prescriptive Rebate Table'!$B$1:$B$100,0),3))),"")</f>
        <v/>
      </c>
      <c r="BR13" s="25" t="str">
        <f>IFERROR(IF($AL13=$V13,"",INDEX('Prescriptive Rebate Table'!$A$1:$D$100,MATCH($AJ13,'Prescriptive Rebate Table'!$B$1:$B$100,0),4)),"")</f>
        <v/>
      </c>
      <c r="BS13" s="24"/>
      <c r="BT13" s="24"/>
      <c r="BU13" s="23" t="str">
        <f t="shared" si="34"/>
        <v/>
      </c>
      <c r="BV13" s="23" t="str">
        <f t="shared" si="35"/>
        <v/>
      </c>
      <c r="BW13" s="22">
        <f t="shared" si="36"/>
        <v>0</v>
      </c>
      <c r="BX13" s="22">
        <f t="shared" si="37"/>
        <v>0</v>
      </c>
      <c r="BY13" s="22">
        <f t="shared" si="38"/>
        <v>0</v>
      </c>
      <c r="BZ13" s="22"/>
    </row>
    <row r="14" spans="1:78" s="113" customFormat="1" x14ac:dyDescent="0.3">
      <c r="A14" s="32">
        <v>5</v>
      </c>
      <c r="B14" s="113" t="str">
        <f>IFERROR(INDEX(Lookups!$B$2:$B$38,MATCH($G$5,Lookups!$A$2:$A$38,0)),"")</f>
        <v/>
      </c>
      <c r="C14" s="113" t="str">
        <f>IFERROR(INDEX(Lookups!$C$2:$C$38,MATCH($G$5,Lookups!$A$2:$A$38,0)),"")</f>
        <v/>
      </c>
      <c r="D14" s="31"/>
      <c r="E14" s="113" t="str">
        <f t="shared" si="0"/>
        <v/>
      </c>
      <c r="F14" s="21"/>
      <c r="G14" s="29"/>
      <c r="H14" s="29"/>
      <c r="I14" s="29"/>
      <c r="J14" s="114" t="str">
        <f>IFERROR(INDEX(Lookups!$V$19:$V$22,MATCH(I14,Lookups!$U$19:$U$22,0)),"")</f>
        <v/>
      </c>
      <c r="K14" s="29"/>
      <c r="L14" s="115" t="str">
        <f>IFERROR(INDEX(Lookups!$X$2:$X$17,MATCH(_xlfn.CONCAT(I14,K14),Lookups!$W$2:$W$17,0)),"")</f>
        <v/>
      </c>
      <c r="M14" s="110"/>
      <c r="N14" s="116" t="str">
        <f>IFERROR(INDEX(Lookups!$A$54:$B$68,MATCH(Calculator!M14,Lookups!$A$54:$A$68,0),2),"")</f>
        <v/>
      </c>
      <c r="O14" s="110"/>
      <c r="P14" s="25" t="str">
        <f>IFERROR(INDEX('Fixture Codes'!$B$8:$B$921,MATCH(O14,'Fixture Codes'!$F$8:$F$921,0)),"")</f>
        <v/>
      </c>
      <c r="Q14" s="21"/>
      <c r="R14" s="25" t="str">
        <f>IFERROR(INDEX('Fixture Codes'!$J$8:$J$921,MATCH(P14,'Fixture Codes'!$B$8:$B$921,0))*Q14,"")</f>
        <v/>
      </c>
      <c r="S14" s="25" t="str">
        <f>IFERROR(INDEX('Fixture Codes'!$L$8:$L$921,MATCH(P14,'Fixture Codes'!$B$8:$B$921,0)),"")</f>
        <v/>
      </c>
      <c r="T14" s="29"/>
      <c r="U14" s="30"/>
      <c r="V14" s="115" t="str">
        <f>IFERROR(INDEX(Lookups!B$42:B$50,MATCH($T14,Lookups!$A$42:$A$50,0)),"")</f>
        <v/>
      </c>
      <c r="W14" s="115" t="str">
        <f>IFERROR(INDEX(Lookups!C$42:C$49,MATCH($T14,Lookups!$A$42:$A$50,0)),"")</f>
        <v/>
      </c>
      <c r="X14" s="131"/>
      <c r="Y14" s="29"/>
      <c r="Z14" s="113" t="str">
        <f>IFERROR(INDEX('Prescriptive Rebate Table'!$L$2:$L$13,MATCH(Y14,'Prescriptive Rebate Table'!$K$2:$K$13,0)),"")</f>
        <v/>
      </c>
      <c r="AA14" s="29"/>
      <c r="AB14" s="110"/>
      <c r="AC14" s="110"/>
      <c r="AD14" s="110"/>
      <c r="AE14" s="110"/>
      <c r="AF14" s="21"/>
      <c r="AG14" s="117"/>
      <c r="AH14" s="25" t="str">
        <f t="shared" si="17"/>
        <v/>
      </c>
      <c r="AI14" s="117"/>
      <c r="AJ14" s="29"/>
      <c r="AK14" s="21"/>
      <c r="AL14" s="115" t="str">
        <f>IFERROR(INDEX(Lookups!B$42:B$49,MATCH($AJ14,Lookups!$A$42:$A$49,0)),"")</f>
        <v/>
      </c>
      <c r="AM14" s="115" t="str">
        <f>IFERROR(INDEX(Lookups!B$42:B$49,MATCH($AJ14,Lookups!$A$42:$A$49,0)),"")</f>
        <v/>
      </c>
      <c r="AN14" s="30"/>
      <c r="AO14" s="111" t="str">
        <f>IFERROR(INDEX(Lookups!$H$2:$H$451,MATCH(_xlfn.CONCAT(B14,H14),Lookups!$G$2:$G$451,0)),"")</f>
        <v/>
      </c>
      <c r="AP14" s="111" t="str">
        <f t="shared" si="18"/>
        <v/>
      </c>
      <c r="AQ14" s="115">
        <v>5</v>
      </c>
      <c r="AR14" s="115" t="str">
        <f>IF($D14="Interior",INDEX(Lookups!P$2:P$86,MATCH(_xlfn.CONCAT($C14,$L14),Lookups!$O$2:$O$86,0)),IF($D14="Exterior",1,""))</f>
        <v/>
      </c>
      <c r="AS14" s="115" t="str">
        <f>IF($D14="Interior",INDEX(Lookups!Q$2:Q$86,MATCH(_xlfn.CONCAT($C14,$L14),Lookups!$O$2:$O$86,0)),IF($D14="Exterior",1,""))</f>
        <v/>
      </c>
      <c r="AT14" s="115" t="str">
        <f>IF($D14="Interior",INDEX(Lookups!R$2:R$86,MATCH(_xlfn.CONCAT($C14,$L14),Lookups!$O$2:$O$86,0)),IF($D14="Exterior",1,""))</f>
        <v/>
      </c>
      <c r="AU14" s="115" t="str">
        <f>IF($D14="Interior",INDEX(Lookups!S$2:S$86,MATCH(_xlfn.CONCAT($C14,$L14),Lookups!$O$2:$O$86,0)),IF($D14="Exterior",1,""))</f>
        <v/>
      </c>
      <c r="AV14" s="115" t="str">
        <f>IFERROR(INDEX(Lookups!I$2:I$451,MATCH(_xlfn.CONCAT($B14,$H14),Lookups!$G$2:$G$451,0)),"")</f>
        <v/>
      </c>
      <c r="AW14" s="115" t="str">
        <f>IFERROR(INDEX(Lookups!J$2:J$451,MATCH(_xlfn.CONCAT($B14,$H14),Lookups!$G$2:$G$451,0)),"")</f>
        <v/>
      </c>
      <c r="AX14" s="115" t="str">
        <f>IFERROR(INDEX(Lookups!K$2:K$451,MATCH(_xlfn.CONCAT($B14,$H14),Lookups!$G$2:$G$451,0)),"")</f>
        <v/>
      </c>
      <c r="AY14" s="28" t="str">
        <f t="shared" si="19"/>
        <v/>
      </c>
      <c r="AZ14" s="28" t="str">
        <f t="shared" si="20"/>
        <v/>
      </c>
      <c r="BA14" s="28" t="str">
        <f t="shared" si="21"/>
        <v/>
      </c>
      <c r="BB14" s="28" t="str">
        <f t="shared" si="22"/>
        <v/>
      </c>
      <c r="BC14" s="27" t="str">
        <f t="shared" si="23"/>
        <v/>
      </c>
      <c r="BD14" s="158" t="str">
        <f t="shared" si="24"/>
        <v/>
      </c>
      <c r="BE14" s="158" t="str">
        <f t="shared" si="25"/>
        <v/>
      </c>
      <c r="BF14" s="28" t="str">
        <f t="shared" si="26"/>
        <v/>
      </c>
      <c r="BG14" s="28" t="str">
        <f t="shared" si="27"/>
        <v/>
      </c>
      <c r="BH14" s="28" t="str">
        <f t="shared" si="11"/>
        <v/>
      </c>
      <c r="BI14" s="27" t="str">
        <f t="shared" si="28"/>
        <v/>
      </c>
      <c r="BJ14" s="27" t="str">
        <f t="shared" si="29"/>
        <v/>
      </c>
      <c r="BK14" s="27" t="str">
        <f t="shared" si="30"/>
        <v/>
      </c>
      <c r="BL14" s="27" t="str">
        <f t="shared" si="31"/>
        <v/>
      </c>
      <c r="BM14" s="27" t="str">
        <f t="shared" si="32"/>
        <v/>
      </c>
      <c r="BN14" s="27" t="str">
        <f t="shared" si="33"/>
        <v/>
      </c>
      <c r="BO14" s="26" t="str">
        <f>IFERROR(INDEX('Prescriptive Rebate Table'!$A$1:$D$100,MATCH(AA14,'Prescriptive Rebate Table'!$B$1:$B$100,0),3),"")</f>
        <v/>
      </c>
      <c r="BP14" s="25" t="str">
        <f>IFERROR(INDEX('Prescriptive Rebate Table'!$A$1:$E$100,MATCH(AA14,'Prescriptive Rebate Table'!$B$1:$B$100,0),5),"")</f>
        <v/>
      </c>
      <c r="BQ14" s="23" t="str" cm="1">
        <f t="array" ref="BQ14">IFERROR(IF(AA14="","",IF(OR($AL14=$V14,AA14='Prescriptive Rebate Table'!$N$2:$N$12),"Included",INDEX('Prescriptive Rebate Table'!$A$1:$D$100,MATCH($AJ14,'Prescriptive Rebate Table'!$B$1:$B$100,0),3))),"")</f>
        <v/>
      </c>
      <c r="BR14" s="25" t="str">
        <f>IFERROR(IF($AL14=$V14,"",INDEX('Prescriptive Rebate Table'!$A$1:$D$100,MATCH($AJ14,'Prescriptive Rebate Table'!$B$1:$B$100,0),4)),"")</f>
        <v/>
      </c>
      <c r="BS14" s="24"/>
      <c r="BT14" s="24"/>
      <c r="BU14" s="23" t="str">
        <f t="shared" si="34"/>
        <v/>
      </c>
      <c r="BV14" s="23" t="str">
        <f t="shared" si="35"/>
        <v/>
      </c>
      <c r="BW14" s="22">
        <f t="shared" si="36"/>
        <v>0</v>
      </c>
      <c r="BX14" s="22">
        <f t="shared" si="37"/>
        <v>0</v>
      </c>
      <c r="BY14" s="22">
        <f t="shared" si="38"/>
        <v>0</v>
      </c>
      <c r="BZ14" s="22"/>
    </row>
    <row r="15" spans="1:78" s="113" customFormat="1" x14ac:dyDescent="0.3">
      <c r="A15" s="32">
        <v>6</v>
      </c>
      <c r="B15" s="113" t="str">
        <f>IFERROR(INDEX(Lookups!$B$2:$B$38,MATCH($G$5,Lookups!$A$2:$A$38,0)),"")</f>
        <v/>
      </c>
      <c r="C15" s="113" t="str">
        <f>IFERROR(INDEX(Lookups!$C$2:$C$38,MATCH($G$5,Lookups!$A$2:$A$38,0)),"")</f>
        <v/>
      </c>
      <c r="D15" s="31"/>
      <c r="E15" s="113" t="str">
        <f t="shared" si="0"/>
        <v/>
      </c>
      <c r="F15" s="21"/>
      <c r="G15" s="29"/>
      <c r="H15" s="29"/>
      <c r="I15" s="29"/>
      <c r="J15" s="114" t="str">
        <f>IFERROR(INDEX(Lookups!$V$19:$V$22,MATCH(I15,Lookups!$U$19:$U$22,0)),"")</f>
        <v/>
      </c>
      <c r="K15" s="29"/>
      <c r="L15" s="115" t="str">
        <f>IFERROR(INDEX(Lookups!$X$2:$X$17,MATCH(_xlfn.CONCAT(I15,K15),Lookups!$W$2:$W$17,0)),"")</f>
        <v/>
      </c>
      <c r="M15" s="110"/>
      <c r="N15" s="116" t="str">
        <f>IFERROR(INDEX(Lookups!$A$54:$B$68,MATCH(Calculator!M15,Lookups!$A$54:$A$68,0),2),"")</f>
        <v/>
      </c>
      <c r="O15" s="110"/>
      <c r="P15" s="25" t="str">
        <f>IFERROR(INDEX('Fixture Codes'!$B$8:$B$921,MATCH(O15,'Fixture Codes'!$F$8:$F$921,0)),"")</f>
        <v/>
      </c>
      <c r="Q15" s="21"/>
      <c r="R15" s="25" t="str">
        <f>IFERROR(INDEX('Fixture Codes'!$J$8:$J$921,MATCH(P15,'Fixture Codes'!$B$8:$B$921,0))*Q15,"")</f>
        <v/>
      </c>
      <c r="S15" s="25" t="str">
        <f>IFERROR(INDEX('Fixture Codes'!$L$8:$L$921,MATCH(P15,'Fixture Codes'!$B$8:$B$921,0)),"")</f>
        <v/>
      </c>
      <c r="T15" s="29"/>
      <c r="U15" s="30"/>
      <c r="V15" s="115" t="str">
        <f>IFERROR(INDEX(Lookups!B$42:B$50,MATCH($T15,Lookups!$A$42:$A$50,0)),"")</f>
        <v/>
      </c>
      <c r="W15" s="115" t="str">
        <f>IFERROR(INDEX(Lookups!C$42:C$49,MATCH($T15,Lookups!$A$42:$A$50,0)),"")</f>
        <v/>
      </c>
      <c r="X15" s="131"/>
      <c r="Y15" s="29"/>
      <c r="Z15" s="113" t="str">
        <f>IFERROR(INDEX('Prescriptive Rebate Table'!$L$2:$L$13,MATCH(Y15,'Prescriptive Rebate Table'!$K$2:$K$13,0)),"")</f>
        <v/>
      </c>
      <c r="AA15" s="29"/>
      <c r="AB15" s="110"/>
      <c r="AC15" s="110"/>
      <c r="AD15" s="110"/>
      <c r="AE15" s="110"/>
      <c r="AF15" s="21"/>
      <c r="AG15" s="117"/>
      <c r="AH15" s="25" t="str">
        <f t="shared" si="17"/>
        <v/>
      </c>
      <c r="AI15" s="117"/>
      <c r="AJ15" s="29"/>
      <c r="AK15" s="21"/>
      <c r="AL15" s="115" t="str">
        <f>IFERROR(INDEX(Lookups!B$42:B$49,MATCH($AJ15,Lookups!$A$42:$A$49,0)),"")</f>
        <v/>
      </c>
      <c r="AM15" s="115" t="str">
        <f>IFERROR(INDEX(Lookups!B$42:B$49,MATCH($AJ15,Lookups!$A$42:$A$49,0)),"")</f>
        <v/>
      </c>
      <c r="AN15" s="30"/>
      <c r="AO15" s="111" t="str">
        <f>IFERROR(INDEX(Lookups!$H$2:$H$451,MATCH(_xlfn.CONCAT(B15,H15),Lookups!$G$2:$G$451,0)),"")</f>
        <v/>
      </c>
      <c r="AP15" s="111" t="str">
        <f t="shared" si="18"/>
        <v/>
      </c>
      <c r="AQ15" s="115">
        <v>6</v>
      </c>
      <c r="AR15" s="115" t="str">
        <f>IF($D15="Interior",INDEX(Lookups!P$2:P$86,MATCH(_xlfn.CONCAT($C15,$L15),Lookups!$O$2:$O$86,0)),IF($D15="Exterior",1,""))</f>
        <v/>
      </c>
      <c r="AS15" s="115" t="str">
        <f>IF($D15="Interior",INDEX(Lookups!Q$2:Q$86,MATCH(_xlfn.CONCAT($C15,$L15),Lookups!$O$2:$O$86,0)),IF($D15="Exterior",1,""))</f>
        <v/>
      </c>
      <c r="AT15" s="115" t="str">
        <f>IF($D15="Interior",INDEX(Lookups!R$2:R$86,MATCH(_xlfn.CONCAT($C15,$L15),Lookups!$O$2:$O$86,0)),IF($D15="Exterior",1,""))</f>
        <v/>
      </c>
      <c r="AU15" s="115" t="str">
        <f>IF($D15="Interior",INDEX(Lookups!S$2:S$86,MATCH(_xlfn.CONCAT($C15,$L15),Lookups!$O$2:$O$86,0)),IF($D15="Exterior",1,""))</f>
        <v/>
      </c>
      <c r="AV15" s="115" t="str">
        <f>IFERROR(INDEX(Lookups!I$2:I$451,MATCH(_xlfn.CONCAT($B15,$H15),Lookups!$G$2:$G$451,0)),"")</f>
        <v/>
      </c>
      <c r="AW15" s="115" t="str">
        <f>IFERROR(INDEX(Lookups!J$2:J$451,MATCH(_xlfn.CONCAT($B15,$H15),Lookups!$G$2:$G$451,0)),"")</f>
        <v/>
      </c>
      <c r="AX15" s="115" t="str">
        <f>IFERROR(INDEX(Lookups!K$2:K$451,MATCH(_xlfn.CONCAT($B15,$H15),Lookups!$G$2:$G$451,0)),"")</f>
        <v/>
      </c>
      <c r="AY15" s="28" t="str">
        <f t="shared" si="19"/>
        <v/>
      </c>
      <c r="AZ15" s="28" t="str">
        <f t="shared" si="20"/>
        <v/>
      </c>
      <c r="BA15" s="28" t="str">
        <f t="shared" si="21"/>
        <v/>
      </c>
      <c r="BB15" s="28" t="str">
        <f t="shared" si="22"/>
        <v/>
      </c>
      <c r="BC15" s="27" t="str">
        <f t="shared" si="23"/>
        <v/>
      </c>
      <c r="BD15" s="158" t="str">
        <f t="shared" si="24"/>
        <v/>
      </c>
      <c r="BE15" s="158" t="str">
        <f t="shared" si="25"/>
        <v/>
      </c>
      <c r="BF15" s="28" t="str">
        <f t="shared" si="26"/>
        <v/>
      </c>
      <c r="BG15" s="28" t="str">
        <f t="shared" si="27"/>
        <v/>
      </c>
      <c r="BH15" s="28" t="str">
        <f t="shared" si="11"/>
        <v/>
      </c>
      <c r="BI15" s="27" t="str">
        <f t="shared" si="28"/>
        <v/>
      </c>
      <c r="BJ15" s="27" t="str">
        <f t="shared" si="29"/>
        <v/>
      </c>
      <c r="BK15" s="27" t="str">
        <f t="shared" si="30"/>
        <v/>
      </c>
      <c r="BL15" s="27" t="str">
        <f t="shared" si="31"/>
        <v/>
      </c>
      <c r="BM15" s="27" t="str">
        <f t="shared" si="32"/>
        <v/>
      </c>
      <c r="BN15" s="27" t="str">
        <f t="shared" si="33"/>
        <v/>
      </c>
      <c r="BO15" s="26" t="str">
        <f>IFERROR(INDEX('Prescriptive Rebate Table'!$A$1:$D$100,MATCH(AA15,'Prescriptive Rebate Table'!$B$1:$B$100,0),3),"")</f>
        <v/>
      </c>
      <c r="BP15" s="25" t="str">
        <f>IFERROR(INDEX('Prescriptive Rebate Table'!$A$1:$E$100,MATCH(AA15,'Prescriptive Rebate Table'!$B$1:$B$100,0),5),"")</f>
        <v/>
      </c>
      <c r="BQ15" s="23" t="str" cm="1">
        <f t="array" ref="BQ15">IFERROR(IF(AA15="","",IF(OR($AL15=$V15,AA15='Prescriptive Rebate Table'!$N$2:$N$12),"Included",INDEX('Prescriptive Rebate Table'!$A$1:$D$100,MATCH($AJ15,'Prescriptive Rebate Table'!$B$1:$B$100,0),3))),"")</f>
        <v/>
      </c>
      <c r="BR15" s="25" t="str">
        <f>IFERROR(IF($AL15=$V15,"",INDEX('Prescriptive Rebate Table'!$A$1:$D$100,MATCH($AJ15,'Prescriptive Rebate Table'!$B$1:$B$100,0),4)),"")</f>
        <v/>
      </c>
      <c r="BS15" s="24"/>
      <c r="BT15" s="24"/>
      <c r="BU15" s="23" t="str">
        <f t="shared" si="34"/>
        <v/>
      </c>
      <c r="BV15" s="23" t="str">
        <f t="shared" si="35"/>
        <v/>
      </c>
      <c r="BW15" s="22">
        <f t="shared" si="36"/>
        <v>0</v>
      </c>
      <c r="BX15" s="22">
        <f t="shared" si="37"/>
        <v>0</v>
      </c>
      <c r="BY15" s="22">
        <f t="shared" si="38"/>
        <v>0</v>
      </c>
      <c r="BZ15" s="22"/>
    </row>
    <row r="16" spans="1:78" s="113" customFormat="1" x14ac:dyDescent="0.3">
      <c r="A16" s="32">
        <v>7</v>
      </c>
      <c r="B16" s="113" t="str">
        <f>IFERROR(INDEX(Lookups!$B$2:$B$38,MATCH($G$5,Lookups!$A$2:$A$38,0)),"")</f>
        <v/>
      </c>
      <c r="C16" s="113" t="str">
        <f>IFERROR(INDEX(Lookups!$C$2:$C$38,MATCH($G$5,Lookups!$A$2:$A$38,0)),"")</f>
        <v/>
      </c>
      <c r="D16" s="31"/>
      <c r="E16" s="113" t="str">
        <f t="shared" si="0"/>
        <v/>
      </c>
      <c r="F16" s="21"/>
      <c r="G16" s="29"/>
      <c r="H16" s="29"/>
      <c r="I16" s="29"/>
      <c r="J16" s="114" t="str">
        <f>IFERROR(INDEX(Lookups!$V$19:$V$22,MATCH(I16,Lookups!$U$19:$U$22,0)),"")</f>
        <v/>
      </c>
      <c r="K16" s="29"/>
      <c r="L16" s="115" t="str">
        <f>IFERROR(INDEX(Lookups!$X$2:$X$17,MATCH(_xlfn.CONCAT(I16,K16),Lookups!$W$2:$W$17,0)),"")</f>
        <v/>
      </c>
      <c r="M16" s="110"/>
      <c r="N16" s="116" t="str">
        <f>IFERROR(INDEX(Lookups!$A$54:$B$68,MATCH(Calculator!M16,Lookups!$A$54:$A$68,0),2),"")</f>
        <v/>
      </c>
      <c r="O16" s="110"/>
      <c r="P16" s="25" t="str">
        <f>IFERROR(INDEX('Fixture Codes'!$B$8:$B$921,MATCH(O16,'Fixture Codes'!$F$8:$F$921,0)),"")</f>
        <v/>
      </c>
      <c r="Q16" s="21"/>
      <c r="R16" s="25" t="str">
        <f>IFERROR(INDEX('Fixture Codes'!$J$8:$J$921,MATCH(P16,'Fixture Codes'!$B$8:$B$921,0))*Q16,"")</f>
        <v/>
      </c>
      <c r="S16" s="25" t="str">
        <f>IFERROR(INDEX('Fixture Codes'!$L$8:$L$921,MATCH(P16,'Fixture Codes'!$B$8:$B$921,0)),"")</f>
        <v/>
      </c>
      <c r="T16" s="29"/>
      <c r="U16" s="30"/>
      <c r="V16" s="115" t="str">
        <f>IFERROR(INDEX(Lookups!B$42:B$50,MATCH($T16,Lookups!$A$42:$A$50,0)),"")</f>
        <v/>
      </c>
      <c r="W16" s="115" t="str">
        <f>IFERROR(INDEX(Lookups!C$42:C$49,MATCH($T16,Lookups!$A$42:$A$50,0)),"")</f>
        <v/>
      </c>
      <c r="X16" s="131"/>
      <c r="Y16" s="29"/>
      <c r="Z16" s="113" t="str">
        <f>IFERROR(INDEX('Prescriptive Rebate Table'!$L$2:$L$13,MATCH(Y16,'Prescriptive Rebate Table'!$K$2:$K$13,0)),"")</f>
        <v/>
      </c>
      <c r="AA16" s="29"/>
      <c r="AB16" s="110"/>
      <c r="AC16" s="110"/>
      <c r="AD16" s="110"/>
      <c r="AE16" s="110"/>
      <c r="AF16" s="21"/>
      <c r="AG16" s="117"/>
      <c r="AH16" s="25" t="str">
        <f t="shared" si="17"/>
        <v/>
      </c>
      <c r="AI16" s="117"/>
      <c r="AJ16" s="29"/>
      <c r="AK16" s="21"/>
      <c r="AL16" s="115" t="str">
        <f>IFERROR(INDEX(Lookups!B$42:B$49,MATCH($AJ16,Lookups!$A$42:$A$49,0)),"")</f>
        <v/>
      </c>
      <c r="AM16" s="115" t="str">
        <f>IFERROR(INDEX(Lookups!B$42:B$49,MATCH($AJ16,Lookups!$A$42:$A$49,0)),"")</f>
        <v/>
      </c>
      <c r="AN16" s="30"/>
      <c r="AO16" s="111" t="str">
        <f>IFERROR(INDEX(Lookups!$H$2:$H$451,MATCH(_xlfn.CONCAT(B16,H16),Lookups!$G$2:$G$451,0)),"")</f>
        <v/>
      </c>
      <c r="AP16" s="111" t="str">
        <f t="shared" si="18"/>
        <v/>
      </c>
      <c r="AQ16" s="115">
        <v>7</v>
      </c>
      <c r="AR16" s="115" t="str">
        <f>IF($D16="Interior",INDEX(Lookups!P$2:P$86,MATCH(_xlfn.CONCAT($C16,$L16),Lookups!$O$2:$O$86,0)),IF($D16="Exterior",1,""))</f>
        <v/>
      </c>
      <c r="AS16" s="115" t="str">
        <f>IF($D16="Interior",INDEX(Lookups!Q$2:Q$86,MATCH(_xlfn.CONCAT($C16,$L16),Lookups!$O$2:$O$86,0)),IF($D16="Exterior",1,""))</f>
        <v/>
      </c>
      <c r="AT16" s="115" t="str">
        <f>IF($D16="Interior",INDEX(Lookups!R$2:R$86,MATCH(_xlfn.CONCAT($C16,$L16),Lookups!$O$2:$O$86,0)),IF($D16="Exterior",1,""))</f>
        <v/>
      </c>
      <c r="AU16" s="115" t="str">
        <f>IF($D16="Interior",INDEX(Lookups!S$2:S$86,MATCH(_xlfn.CONCAT($C16,$L16),Lookups!$O$2:$O$86,0)),IF($D16="Exterior",1,""))</f>
        <v/>
      </c>
      <c r="AV16" s="115" t="str">
        <f>IFERROR(INDEX(Lookups!I$2:I$451,MATCH(_xlfn.CONCAT($B16,$H16),Lookups!$G$2:$G$451,0)),"")</f>
        <v/>
      </c>
      <c r="AW16" s="115" t="str">
        <f>IFERROR(INDEX(Lookups!J$2:J$451,MATCH(_xlfn.CONCAT($B16,$H16),Lookups!$G$2:$G$451,0)),"")</f>
        <v/>
      </c>
      <c r="AX16" s="115" t="str">
        <f>IFERROR(INDEX(Lookups!K$2:K$451,MATCH(_xlfn.CONCAT($B16,$H16),Lookups!$G$2:$G$451,0)),"")</f>
        <v/>
      </c>
      <c r="AY16" s="28" t="str">
        <f t="shared" si="19"/>
        <v/>
      </c>
      <c r="AZ16" s="28" t="str">
        <f t="shared" si="20"/>
        <v/>
      </c>
      <c r="BA16" s="28" t="str">
        <f t="shared" si="21"/>
        <v/>
      </c>
      <c r="BB16" s="28" t="str">
        <f t="shared" si="22"/>
        <v/>
      </c>
      <c r="BC16" s="27" t="str">
        <f t="shared" si="23"/>
        <v/>
      </c>
      <c r="BD16" s="158" t="str">
        <f t="shared" si="24"/>
        <v/>
      </c>
      <c r="BE16" s="158" t="str">
        <f t="shared" si="25"/>
        <v/>
      </c>
      <c r="BF16" s="28" t="str">
        <f t="shared" si="26"/>
        <v/>
      </c>
      <c r="BG16" s="28" t="str">
        <f t="shared" si="27"/>
        <v/>
      </c>
      <c r="BH16" s="28" t="str">
        <f t="shared" si="11"/>
        <v/>
      </c>
      <c r="BI16" s="27" t="str">
        <f t="shared" si="28"/>
        <v/>
      </c>
      <c r="BJ16" s="27" t="str">
        <f t="shared" si="29"/>
        <v/>
      </c>
      <c r="BK16" s="27" t="str">
        <f t="shared" si="30"/>
        <v/>
      </c>
      <c r="BL16" s="27" t="str">
        <f t="shared" si="31"/>
        <v/>
      </c>
      <c r="BM16" s="27" t="str">
        <f t="shared" si="32"/>
        <v/>
      </c>
      <c r="BN16" s="27" t="str">
        <f t="shared" si="33"/>
        <v/>
      </c>
      <c r="BO16" s="26" t="str">
        <f>IFERROR(INDEX('Prescriptive Rebate Table'!$A$1:$D$100,MATCH(AA16,'Prescriptive Rebate Table'!$B$1:$B$100,0),3),"")</f>
        <v/>
      </c>
      <c r="BP16" s="25" t="str">
        <f>IFERROR(INDEX('Prescriptive Rebate Table'!$A$1:$E$100,MATCH(AA16,'Prescriptive Rebate Table'!$B$1:$B$100,0),5),"")</f>
        <v/>
      </c>
      <c r="BQ16" s="23" t="str" cm="1">
        <f t="array" ref="BQ16">IFERROR(IF(AA16="","",IF(OR($AL16=$V16,AA16='Prescriptive Rebate Table'!$N$2:$N$12),"Included",INDEX('Prescriptive Rebate Table'!$A$1:$D$100,MATCH($AJ16,'Prescriptive Rebate Table'!$B$1:$B$100,0),3))),"")</f>
        <v/>
      </c>
      <c r="BR16" s="25" t="str">
        <f>IFERROR(IF($AL16=$V16,"",INDEX('Prescriptive Rebate Table'!$A$1:$D$100,MATCH($AJ16,'Prescriptive Rebate Table'!$B$1:$B$100,0),4)),"")</f>
        <v/>
      </c>
      <c r="BS16" s="24"/>
      <c r="BT16" s="24"/>
      <c r="BU16" s="23" t="str">
        <f t="shared" si="34"/>
        <v/>
      </c>
      <c r="BV16" s="23" t="str">
        <f t="shared" si="35"/>
        <v/>
      </c>
      <c r="BW16" s="22">
        <f t="shared" si="36"/>
        <v>0</v>
      </c>
      <c r="BX16" s="22">
        <f t="shared" si="37"/>
        <v>0</v>
      </c>
      <c r="BY16" s="22">
        <f t="shared" si="38"/>
        <v>0</v>
      </c>
      <c r="BZ16" s="22"/>
    </row>
    <row r="17" spans="1:78" s="113" customFormat="1" x14ac:dyDescent="0.3">
      <c r="A17" s="32">
        <v>8</v>
      </c>
      <c r="B17" s="113" t="str">
        <f>IFERROR(INDEX(Lookups!$B$2:$B$38,MATCH($G$5,Lookups!$A$2:$A$38,0)),"")</f>
        <v/>
      </c>
      <c r="C17" s="113" t="str">
        <f>IFERROR(INDEX(Lookups!$C$2:$C$38,MATCH($G$5,Lookups!$A$2:$A$38,0)),"")</f>
        <v/>
      </c>
      <c r="D17" s="31"/>
      <c r="E17" s="113" t="str">
        <f t="shared" si="0"/>
        <v/>
      </c>
      <c r="F17" s="21"/>
      <c r="G17" s="29"/>
      <c r="H17" s="29"/>
      <c r="I17" s="29"/>
      <c r="J17" s="114" t="str">
        <f>IFERROR(INDEX(Lookups!$V$19:$V$22,MATCH(I17,Lookups!$U$19:$U$22,0)),"")</f>
        <v/>
      </c>
      <c r="K17" s="29"/>
      <c r="L17" s="115" t="str">
        <f>IFERROR(INDEX(Lookups!$X$2:$X$17,MATCH(_xlfn.CONCAT(I17,K17),Lookups!$W$2:$W$17,0)),"")</f>
        <v/>
      </c>
      <c r="M17" s="110"/>
      <c r="N17" s="116" t="str">
        <f>IFERROR(INDEX(Lookups!$A$54:$B$68,MATCH(Calculator!M17,Lookups!$A$54:$A$68,0),2),"")</f>
        <v/>
      </c>
      <c r="O17" s="110"/>
      <c r="P17" s="25" t="str">
        <f>IFERROR(INDEX('Fixture Codes'!$B$8:$B$921,MATCH(O17,'Fixture Codes'!$F$8:$F$921,0)),"")</f>
        <v/>
      </c>
      <c r="Q17" s="21"/>
      <c r="R17" s="25" t="str">
        <f>IFERROR(INDEX('Fixture Codes'!$J$8:$J$921,MATCH(P17,'Fixture Codes'!$B$8:$B$921,0))*Q17,"")</f>
        <v/>
      </c>
      <c r="S17" s="25" t="str">
        <f>IFERROR(INDEX('Fixture Codes'!$L$8:$L$921,MATCH(P17,'Fixture Codes'!$B$8:$B$921,0)),"")</f>
        <v/>
      </c>
      <c r="T17" s="29"/>
      <c r="U17" s="30"/>
      <c r="V17" s="115" t="str">
        <f>IFERROR(INDEX(Lookups!B$42:B$50,MATCH($T17,Lookups!$A$42:$A$50,0)),"")</f>
        <v/>
      </c>
      <c r="W17" s="115" t="str">
        <f>IFERROR(INDEX(Lookups!C$42:C$49,MATCH($T17,Lookups!$A$42:$A$50,0)),"")</f>
        <v/>
      </c>
      <c r="X17" s="131"/>
      <c r="Y17" s="29"/>
      <c r="Z17" s="113" t="str">
        <f>IFERROR(INDEX('Prescriptive Rebate Table'!$L$2:$L$13,MATCH(Y17,'Prescriptive Rebate Table'!$K$2:$K$13,0)),"")</f>
        <v/>
      </c>
      <c r="AA17" s="29"/>
      <c r="AB17" s="110"/>
      <c r="AC17" s="110"/>
      <c r="AD17" s="110"/>
      <c r="AE17" s="110"/>
      <c r="AF17" s="21"/>
      <c r="AG17" s="117"/>
      <c r="AH17" s="25" t="str">
        <f t="shared" si="17"/>
        <v/>
      </c>
      <c r="AI17" s="117"/>
      <c r="AJ17" s="29"/>
      <c r="AK17" s="21"/>
      <c r="AL17" s="115" t="str">
        <f>IFERROR(INDEX(Lookups!B$42:B$49,MATCH($AJ17,Lookups!$A$42:$A$49,0)),"")</f>
        <v/>
      </c>
      <c r="AM17" s="115" t="str">
        <f>IFERROR(INDEX(Lookups!B$42:B$49,MATCH($AJ17,Lookups!$A$42:$A$49,0)),"")</f>
        <v/>
      </c>
      <c r="AN17" s="30"/>
      <c r="AO17" s="111" t="str">
        <f>IFERROR(INDEX(Lookups!$H$2:$H$451,MATCH(_xlfn.CONCAT(B17,H17),Lookups!$G$2:$G$451,0)),"")</f>
        <v/>
      </c>
      <c r="AP17" s="111" t="str">
        <f t="shared" si="18"/>
        <v/>
      </c>
      <c r="AQ17" s="115">
        <v>8</v>
      </c>
      <c r="AR17" s="115" t="str">
        <f>IF($D17="Interior",INDEX(Lookups!P$2:P$86,MATCH(_xlfn.CONCAT($C17,$L17),Lookups!$O$2:$O$86,0)),IF($D17="Exterior",1,""))</f>
        <v/>
      </c>
      <c r="AS17" s="115" t="str">
        <f>IF($D17="Interior",INDEX(Lookups!Q$2:Q$86,MATCH(_xlfn.CONCAT($C17,$L17),Lookups!$O$2:$O$86,0)),IF($D17="Exterior",1,""))</f>
        <v/>
      </c>
      <c r="AT17" s="115" t="str">
        <f>IF($D17="Interior",INDEX(Lookups!R$2:R$86,MATCH(_xlfn.CONCAT($C17,$L17),Lookups!$O$2:$O$86,0)),IF($D17="Exterior",1,""))</f>
        <v/>
      </c>
      <c r="AU17" s="115" t="str">
        <f>IF($D17="Interior",INDEX(Lookups!S$2:S$86,MATCH(_xlfn.CONCAT($C17,$L17),Lookups!$O$2:$O$86,0)),IF($D17="Exterior",1,""))</f>
        <v/>
      </c>
      <c r="AV17" s="115" t="str">
        <f>IFERROR(INDEX(Lookups!I$2:I$451,MATCH(_xlfn.CONCAT($B17,$H17),Lookups!$G$2:$G$451,0)),"")</f>
        <v/>
      </c>
      <c r="AW17" s="115" t="str">
        <f>IFERROR(INDEX(Lookups!J$2:J$451,MATCH(_xlfn.CONCAT($B17,$H17),Lookups!$G$2:$G$451,0)),"")</f>
        <v/>
      </c>
      <c r="AX17" s="115" t="str">
        <f>IFERROR(INDEX(Lookups!K$2:K$451,MATCH(_xlfn.CONCAT($B17,$H17),Lookups!$G$2:$G$451,0)),"")</f>
        <v/>
      </c>
      <c r="AY17" s="28" t="str">
        <f t="shared" si="19"/>
        <v/>
      </c>
      <c r="AZ17" s="28" t="str">
        <f t="shared" si="20"/>
        <v/>
      </c>
      <c r="BA17" s="28" t="str">
        <f t="shared" si="21"/>
        <v/>
      </c>
      <c r="BB17" s="28" t="str">
        <f t="shared" si="22"/>
        <v/>
      </c>
      <c r="BC17" s="27" t="str">
        <f t="shared" si="23"/>
        <v/>
      </c>
      <c r="BD17" s="158" t="str">
        <f t="shared" si="24"/>
        <v/>
      </c>
      <c r="BE17" s="158" t="str">
        <f t="shared" si="25"/>
        <v/>
      </c>
      <c r="BF17" s="28" t="str">
        <f t="shared" si="26"/>
        <v/>
      </c>
      <c r="BG17" s="28" t="str">
        <f t="shared" si="27"/>
        <v/>
      </c>
      <c r="BH17" s="28" t="str">
        <f t="shared" si="11"/>
        <v/>
      </c>
      <c r="BI17" s="27" t="str">
        <f t="shared" si="28"/>
        <v/>
      </c>
      <c r="BJ17" s="27" t="str">
        <f t="shared" si="29"/>
        <v/>
      </c>
      <c r="BK17" s="27" t="str">
        <f t="shared" si="30"/>
        <v/>
      </c>
      <c r="BL17" s="27" t="str">
        <f t="shared" si="31"/>
        <v/>
      </c>
      <c r="BM17" s="27" t="str">
        <f t="shared" si="32"/>
        <v/>
      </c>
      <c r="BN17" s="27" t="str">
        <f t="shared" si="33"/>
        <v/>
      </c>
      <c r="BO17" s="26" t="str">
        <f>IFERROR(INDEX('Prescriptive Rebate Table'!$A$1:$D$100,MATCH(AA17,'Prescriptive Rebate Table'!$B$1:$B$100,0),3),"")</f>
        <v/>
      </c>
      <c r="BP17" s="25" t="str">
        <f>IFERROR(INDEX('Prescriptive Rebate Table'!$A$1:$E$100,MATCH(AA17,'Prescriptive Rebate Table'!$B$1:$B$100,0),5),"")</f>
        <v/>
      </c>
      <c r="BQ17" s="23" t="str" cm="1">
        <f t="array" ref="BQ17">IFERROR(IF(AA17="","",IF(OR($AL17=$V17,AA17='Prescriptive Rebate Table'!$N$2:$N$12),"Included",INDEX('Prescriptive Rebate Table'!$A$1:$D$100,MATCH($AJ17,'Prescriptive Rebate Table'!$B$1:$B$100,0),3))),"")</f>
        <v/>
      </c>
      <c r="BR17" s="25" t="str">
        <f>IFERROR(IF($AL17=$V17,"",INDEX('Prescriptive Rebate Table'!$A$1:$D$100,MATCH($AJ17,'Prescriptive Rebate Table'!$B$1:$B$100,0),4)),"")</f>
        <v/>
      </c>
      <c r="BS17" s="24"/>
      <c r="BT17" s="24"/>
      <c r="BU17" s="23" t="str">
        <f t="shared" si="34"/>
        <v/>
      </c>
      <c r="BV17" s="23" t="str">
        <f t="shared" si="35"/>
        <v/>
      </c>
      <c r="BW17" s="22">
        <f t="shared" si="36"/>
        <v>0</v>
      </c>
      <c r="BX17" s="22">
        <f t="shared" si="37"/>
        <v>0</v>
      </c>
      <c r="BY17" s="22">
        <f t="shared" si="38"/>
        <v>0</v>
      </c>
      <c r="BZ17" s="22"/>
    </row>
    <row r="18" spans="1:78" s="113" customFormat="1" x14ac:dyDescent="0.3">
      <c r="A18" s="32">
        <v>9</v>
      </c>
      <c r="B18" s="113" t="str">
        <f>IFERROR(INDEX(Lookups!$B$2:$B$38,MATCH($G$5,Lookups!$A$2:$A$38,0)),"")</f>
        <v/>
      </c>
      <c r="C18" s="113" t="str">
        <f>IFERROR(INDEX(Lookups!$C$2:$C$38,MATCH($G$5,Lookups!$A$2:$A$38,0)),"")</f>
        <v/>
      </c>
      <c r="D18" s="31"/>
      <c r="E18" s="113" t="str">
        <f t="shared" si="0"/>
        <v/>
      </c>
      <c r="F18" s="21"/>
      <c r="G18" s="29"/>
      <c r="H18" s="29"/>
      <c r="I18" s="29"/>
      <c r="J18" s="114" t="str">
        <f>IFERROR(INDEX(Lookups!$V$19:$V$22,MATCH(I18,Lookups!$U$19:$U$22,0)),"")</f>
        <v/>
      </c>
      <c r="K18" s="29"/>
      <c r="L18" s="115" t="str">
        <f>IFERROR(INDEX(Lookups!$X$2:$X$17,MATCH(_xlfn.CONCAT(I18,K18),Lookups!$W$2:$W$17,0)),"")</f>
        <v/>
      </c>
      <c r="M18" s="110"/>
      <c r="N18" s="116" t="str">
        <f>IFERROR(INDEX(Lookups!$A$54:$B$68,MATCH(Calculator!M18,Lookups!$A$54:$A$68,0),2),"")</f>
        <v/>
      </c>
      <c r="O18" s="110"/>
      <c r="P18" s="25" t="str">
        <f>IFERROR(INDEX('Fixture Codes'!$B$8:$B$921,MATCH(O18,'Fixture Codes'!$F$8:$F$921,0)),"")</f>
        <v/>
      </c>
      <c r="Q18" s="21"/>
      <c r="R18" s="25" t="str">
        <f>IFERROR(INDEX('Fixture Codes'!$J$8:$J$921,MATCH(P18,'Fixture Codes'!$B$8:$B$921,0))*Q18,"")</f>
        <v/>
      </c>
      <c r="S18" s="25" t="str">
        <f>IFERROR(INDEX('Fixture Codes'!$L$8:$L$921,MATCH(P18,'Fixture Codes'!$B$8:$B$921,0)),"")</f>
        <v/>
      </c>
      <c r="T18" s="29"/>
      <c r="U18" s="30"/>
      <c r="V18" s="115" t="str">
        <f>IFERROR(INDEX(Lookups!B$42:B$50,MATCH($T18,Lookups!$A$42:$A$50,0)),"")</f>
        <v/>
      </c>
      <c r="W18" s="115" t="str">
        <f>IFERROR(INDEX(Lookups!C$42:C$49,MATCH($T18,Lookups!$A$42:$A$50,0)),"")</f>
        <v/>
      </c>
      <c r="X18" s="131"/>
      <c r="Y18" s="29"/>
      <c r="Z18" s="113" t="str">
        <f>IFERROR(INDEX('Prescriptive Rebate Table'!$L$2:$L$13,MATCH(Y18,'Prescriptive Rebate Table'!$K$2:$K$13,0)),"")</f>
        <v/>
      </c>
      <c r="AA18" s="29"/>
      <c r="AB18" s="110"/>
      <c r="AC18" s="110"/>
      <c r="AD18" s="110"/>
      <c r="AE18" s="110"/>
      <c r="AF18" s="21"/>
      <c r="AG18" s="117"/>
      <c r="AH18" s="25" t="str">
        <f t="shared" si="17"/>
        <v/>
      </c>
      <c r="AI18" s="117"/>
      <c r="AJ18" s="29"/>
      <c r="AK18" s="21"/>
      <c r="AL18" s="115" t="str">
        <f>IFERROR(INDEX(Lookups!B$42:B$49,MATCH($AJ18,Lookups!$A$42:$A$49,0)),"")</f>
        <v/>
      </c>
      <c r="AM18" s="115" t="str">
        <f>IFERROR(INDEX(Lookups!B$42:B$49,MATCH($AJ18,Lookups!$A$42:$A$49,0)),"")</f>
        <v/>
      </c>
      <c r="AN18" s="30"/>
      <c r="AO18" s="111" t="str">
        <f>IFERROR(INDEX(Lookups!$H$2:$H$451,MATCH(_xlfn.CONCAT(B18,H18),Lookups!$G$2:$G$451,0)),"")</f>
        <v/>
      </c>
      <c r="AP18" s="111" t="str">
        <f t="shared" si="18"/>
        <v/>
      </c>
      <c r="AQ18" s="115">
        <v>9</v>
      </c>
      <c r="AR18" s="115" t="str">
        <f>IF($D18="Interior",INDEX(Lookups!P$2:P$86,MATCH(_xlfn.CONCAT($C18,$L18),Lookups!$O$2:$O$86,0)),IF($D18="Exterior",1,""))</f>
        <v/>
      </c>
      <c r="AS18" s="115" t="str">
        <f>IF($D18="Interior",INDEX(Lookups!Q$2:Q$86,MATCH(_xlfn.CONCAT($C18,$L18),Lookups!$O$2:$O$86,0)),IF($D18="Exterior",1,""))</f>
        <v/>
      </c>
      <c r="AT18" s="115" t="str">
        <f>IF($D18="Interior",INDEX(Lookups!R$2:R$86,MATCH(_xlfn.CONCAT($C18,$L18),Lookups!$O$2:$O$86,0)),IF($D18="Exterior",1,""))</f>
        <v/>
      </c>
      <c r="AU18" s="115" t="str">
        <f>IF($D18="Interior",INDEX(Lookups!S$2:S$86,MATCH(_xlfn.CONCAT($C18,$L18),Lookups!$O$2:$O$86,0)),IF($D18="Exterior",1,""))</f>
        <v/>
      </c>
      <c r="AV18" s="115" t="str">
        <f>IFERROR(INDEX(Lookups!I$2:I$451,MATCH(_xlfn.CONCAT($B18,$H18),Lookups!$G$2:$G$451,0)),"")</f>
        <v/>
      </c>
      <c r="AW18" s="115" t="str">
        <f>IFERROR(INDEX(Lookups!J$2:J$451,MATCH(_xlfn.CONCAT($B18,$H18),Lookups!$G$2:$G$451,0)),"")</f>
        <v/>
      </c>
      <c r="AX18" s="115" t="str">
        <f>IFERROR(INDEX(Lookups!K$2:K$451,MATCH(_xlfn.CONCAT($B18,$H18),Lookups!$G$2:$G$451,0)),"")</f>
        <v/>
      </c>
      <c r="AY18" s="28" t="str">
        <f t="shared" si="19"/>
        <v/>
      </c>
      <c r="AZ18" s="28" t="str">
        <f t="shared" si="20"/>
        <v/>
      </c>
      <c r="BA18" s="28" t="str">
        <f t="shared" si="21"/>
        <v/>
      </c>
      <c r="BB18" s="28" t="str">
        <f t="shared" si="22"/>
        <v/>
      </c>
      <c r="BC18" s="27" t="str">
        <f t="shared" si="23"/>
        <v/>
      </c>
      <c r="BD18" s="158" t="str">
        <f t="shared" si="24"/>
        <v/>
      </c>
      <c r="BE18" s="158" t="str">
        <f t="shared" si="25"/>
        <v/>
      </c>
      <c r="BF18" s="28" t="str">
        <f t="shared" si="26"/>
        <v/>
      </c>
      <c r="BG18" s="28" t="str">
        <f t="shared" si="27"/>
        <v/>
      </c>
      <c r="BH18" s="28" t="str">
        <f t="shared" si="11"/>
        <v/>
      </c>
      <c r="BI18" s="27" t="str">
        <f t="shared" si="28"/>
        <v/>
      </c>
      <c r="BJ18" s="27" t="str">
        <f t="shared" si="29"/>
        <v/>
      </c>
      <c r="BK18" s="27" t="str">
        <f t="shared" si="30"/>
        <v/>
      </c>
      <c r="BL18" s="27" t="str">
        <f t="shared" si="31"/>
        <v/>
      </c>
      <c r="BM18" s="27" t="str">
        <f t="shared" si="32"/>
        <v/>
      </c>
      <c r="BN18" s="27" t="str">
        <f t="shared" si="33"/>
        <v/>
      </c>
      <c r="BO18" s="26" t="str">
        <f>IFERROR(INDEX('Prescriptive Rebate Table'!$A$1:$D$100,MATCH(AA18,'Prescriptive Rebate Table'!$B$1:$B$100,0),3),"")</f>
        <v/>
      </c>
      <c r="BP18" s="25" t="str">
        <f>IFERROR(INDEX('Prescriptive Rebate Table'!$A$1:$E$100,MATCH(AA18,'Prescriptive Rebate Table'!$B$1:$B$100,0),5),"")</f>
        <v/>
      </c>
      <c r="BQ18" s="23" t="str" cm="1">
        <f t="array" ref="BQ18">IFERROR(IF(AA18="","",IF(OR($AL18=$V18,AA18='Prescriptive Rebate Table'!$N$2:$N$12),"Included",INDEX('Prescriptive Rebate Table'!$A$1:$D$100,MATCH($AJ18,'Prescriptive Rebate Table'!$B$1:$B$100,0),3))),"")</f>
        <v/>
      </c>
      <c r="BR18" s="25" t="str">
        <f>IFERROR(IF($AL18=$V18,"",INDEX('Prescriptive Rebate Table'!$A$1:$D$100,MATCH($AJ18,'Prescriptive Rebate Table'!$B$1:$B$100,0),4)),"")</f>
        <v/>
      </c>
      <c r="BS18" s="24"/>
      <c r="BT18" s="24"/>
      <c r="BU18" s="23" t="str">
        <f t="shared" si="34"/>
        <v/>
      </c>
      <c r="BV18" s="23" t="str">
        <f t="shared" si="35"/>
        <v/>
      </c>
      <c r="BW18" s="22">
        <f t="shared" si="36"/>
        <v>0</v>
      </c>
      <c r="BX18" s="22">
        <f t="shared" si="37"/>
        <v>0</v>
      </c>
      <c r="BY18" s="22">
        <f t="shared" si="38"/>
        <v>0</v>
      </c>
      <c r="BZ18" s="22"/>
    </row>
    <row r="19" spans="1:78" s="113" customFormat="1" x14ac:dyDescent="0.3">
      <c r="A19" s="32">
        <v>10</v>
      </c>
      <c r="B19" s="113" t="str">
        <f>IFERROR(INDEX(Lookups!$B$2:$B$38,MATCH($G$5,Lookups!$A$2:$A$38,0)),"")</f>
        <v/>
      </c>
      <c r="C19" s="113" t="str">
        <f>IFERROR(INDEX(Lookups!$C$2:$C$38,MATCH($G$5,Lookups!$A$2:$A$38,0)),"")</f>
        <v/>
      </c>
      <c r="D19" s="31"/>
      <c r="E19" s="113" t="str">
        <f t="shared" si="0"/>
        <v/>
      </c>
      <c r="F19" s="21"/>
      <c r="G19" s="29"/>
      <c r="H19" s="29"/>
      <c r="I19" s="29"/>
      <c r="J19" s="114" t="str">
        <f>IFERROR(INDEX(Lookups!$V$19:$V$22,MATCH(I19,Lookups!$U$19:$U$22,0)),"")</f>
        <v/>
      </c>
      <c r="K19" s="29"/>
      <c r="L19" s="115" t="str">
        <f>IFERROR(INDEX(Lookups!$X$2:$X$17,MATCH(_xlfn.CONCAT(I19,K19),Lookups!$W$2:$W$17,0)),"")</f>
        <v/>
      </c>
      <c r="M19" s="110"/>
      <c r="N19" s="116" t="str">
        <f>IFERROR(INDEX(Lookups!$A$54:$B$68,MATCH(Calculator!M19,Lookups!$A$54:$A$68,0),2),"")</f>
        <v/>
      </c>
      <c r="O19" s="110"/>
      <c r="P19" s="25" t="str">
        <f>IFERROR(INDEX('Fixture Codes'!$B$8:$B$921,MATCH(O19,'Fixture Codes'!$F$8:$F$921,0)),"")</f>
        <v/>
      </c>
      <c r="Q19" s="21"/>
      <c r="R19" s="25" t="str">
        <f>IFERROR(INDEX('Fixture Codes'!$J$8:$J$921,MATCH(P19,'Fixture Codes'!$B$8:$B$921,0))*Q19,"")</f>
        <v/>
      </c>
      <c r="S19" s="25" t="str">
        <f>IFERROR(INDEX('Fixture Codes'!$L$8:$L$921,MATCH(P19,'Fixture Codes'!$B$8:$B$921,0)),"")</f>
        <v/>
      </c>
      <c r="T19" s="29"/>
      <c r="U19" s="30"/>
      <c r="V19" s="115" t="str">
        <f>IFERROR(INDEX(Lookups!B$42:B$50,MATCH($T19,Lookups!$A$42:$A$50,0)),"")</f>
        <v/>
      </c>
      <c r="W19" s="115" t="str">
        <f>IFERROR(INDEX(Lookups!C$42:C$49,MATCH($T19,Lookups!$A$42:$A$50,0)),"")</f>
        <v/>
      </c>
      <c r="X19" s="131"/>
      <c r="Y19" s="29"/>
      <c r="Z19" s="113" t="str">
        <f>IFERROR(INDEX('Prescriptive Rebate Table'!$L$2:$L$13,MATCH(Y19,'Prescriptive Rebate Table'!$K$2:$K$13,0)),"")</f>
        <v/>
      </c>
      <c r="AA19" s="29"/>
      <c r="AB19" s="110"/>
      <c r="AC19" s="110"/>
      <c r="AD19" s="110"/>
      <c r="AE19" s="110"/>
      <c r="AF19" s="21"/>
      <c r="AG19" s="117"/>
      <c r="AH19" s="25" t="str">
        <f t="shared" si="17"/>
        <v/>
      </c>
      <c r="AI19" s="117"/>
      <c r="AJ19" s="29"/>
      <c r="AK19" s="21"/>
      <c r="AL19" s="115" t="str">
        <f>IFERROR(INDEX(Lookups!B$42:B$49,MATCH($AJ19,Lookups!$A$42:$A$49,0)),"")</f>
        <v/>
      </c>
      <c r="AM19" s="115" t="str">
        <f>IFERROR(INDEX(Lookups!B$42:B$49,MATCH($AJ19,Lookups!$A$42:$A$49,0)),"")</f>
        <v/>
      </c>
      <c r="AN19" s="30"/>
      <c r="AO19" s="111" t="str">
        <f>IFERROR(INDEX(Lookups!$H$2:$H$451,MATCH(_xlfn.CONCAT(B19,H19),Lookups!$G$2:$G$451,0)),"")</f>
        <v/>
      </c>
      <c r="AP19" s="111" t="str">
        <f t="shared" si="18"/>
        <v/>
      </c>
      <c r="AQ19" s="115">
        <v>10</v>
      </c>
      <c r="AR19" s="115" t="str">
        <f>IF($D19="Interior",INDEX(Lookups!P$2:P$86,MATCH(_xlfn.CONCAT($C19,$L19),Lookups!$O$2:$O$86,0)),IF($D19="Exterior",1,""))</f>
        <v/>
      </c>
      <c r="AS19" s="115" t="str">
        <f>IF($D19="Interior",INDEX(Lookups!Q$2:Q$86,MATCH(_xlfn.CONCAT($C19,$L19),Lookups!$O$2:$O$86,0)),IF($D19="Exterior",1,""))</f>
        <v/>
      </c>
      <c r="AT19" s="115" t="str">
        <f>IF($D19="Interior",INDEX(Lookups!R$2:R$86,MATCH(_xlfn.CONCAT($C19,$L19),Lookups!$O$2:$O$86,0)),IF($D19="Exterior",1,""))</f>
        <v/>
      </c>
      <c r="AU19" s="115" t="str">
        <f>IF($D19="Interior",INDEX(Lookups!S$2:S$86,MATCH(_xlfn.CONCAT($C19,$L19),Lookups!$O$2:$O$86,0)),IF($D19="Exterior",1,""))</f>
        <v/>
      </c>
      <c r="AV19" s="115" t="str">
        <f>IFERROR(INDEX(Lookups!I$2:I$451,MATCH(_xlfn.CONCAT($B19,$H19),Lookups!$G$2:$G$451,0)),"")</f>
        <v/>
      </c>
      <c r="AW19" s="115" t="str">
        <f>IFERROR(INDEX(Lookups!J$2:J$451,MATCH(_xlfn.CONCAT($B19,$H19),Lookups!$G$2:$G$451,0)),"")</f>
        <v/>
      </c>
      <c r="AX19" s="115" t="str">
        <f>IFERROR(INDEX(Lookups!K$2:K$451,MATCH(_xlfn.CONCAT($B19,$H19),Lookups!$G$2:$G$451,0)),"")</f>
        <v/>
      </c>
      <c r="AY19" s="28" t="str">
        <f t="shared" si="19"/>
        <v/>
      </c>
      <c r="AZ19" s="28" t="str">
        <f t="shared" si="20"/>
        <v/>
      </c>
      <c r="BA19" s="28" t="str">
        <f t="shared" si="21"/>
        <v/>
      </c>
      <c r="BB19" s="28" t="str">
        <f t="shared" si="22"/>
        <v/>
      </c>
      <c r="BC19" s="27" t="str">
        <f t="shared" si="23"/>
        <v/>
      </c>
      <c r="BD19" s="158" t="str">
        <f t="shared" si="24"/>
        <v/>
      </c>
      <c r="BE19" s="158" t="str">
        <f t="shared" si="25"/>
        <v/>
      </c>
      <c r="BF19" s="28" t="str">
        <f t="shared" si="26"/>
        <v/>
      </c>
      <c r="BG19" s="28" t="str">
        <f t="shared" si="27"/>
        <v/>
      </c>
      <c r="BH19" s="28" t="str">
        <f t="shared" si="11"/>
        <v/>
      </c>
      <c r="BI19" s="27" t="str">
        <f t="shared" si="28"/>
        <v/>
      </c>
      <c r="BJ19" s="27" t="str">
        <f t="shared" si="29"/>
        <v/>
      </c>
      <c r="BK19" s="27" t="str">
        <f t="shared" si="30"/>
        <v/>
      </c>
      <c r="BL19" s="27" t="str">
        <f t="shared" si="31"/>
        <v/>
      </c>
      <c r="BM19" s="27" t="str">
        <f t="shared" si="32"/>
        <v/>
      </c>
      <c r="BN19" s="27" t="str">
        <f t="shared" si="33"/>
        <v/>
      </c>
      <c r="BO19" s="26" t="str">
        <f>IFERROR(INDEX('Prescriptive Rebate Table'!$A$1:$D$100,MATCH(AA19,'Prescriptive Rebate Table'!$B$1:$B$100,0),3),"")</f>
        <v/>
      </c>
      <c r="BP19" s="25" t="str">
        <f>IFERROR(INDEX('Prescriptive Rebate Table'!$A$1:$E$100,MATCH(AA19,'Prescriptive Rebate Table'!$B$1:$B$100,0),5),"")</f>
        <v/>
      </c>
      <c r="BQ19" s="23" t="str" cm="1">
        <f t="array" ref="BQ19">IFERROR(IF(AA19="","",IF(OR($AL19=$V19,AA19='Prescriptive Rebate Table'!$N$2:$N$12),"Included",INDEX('Prescriptive Rebate Table'!$A$1:$D$100,MATCH($AJ19,'Prescriptive Rebate Table'!$B$1:$B$100,0),3))),"")</f>
        <v/>
      </c>
      <c r="BR19" s="25" t="str">
        <f>IFERROR(IF($AL19=$V19,"",INDEX('Prescriptive Rebate Table'!$A$1:$D$100,MATCH($AJ19,'Prescriptive Rebate Table'!$B$1:$B$100,0),4)),"")</f>
        <v/>
      </c>
      <c r="BS19" s="24"/>
      <c r="BT19" s="24"/>
      <c r="BU19" s="23" t="str">
        <f t="shared" si="34"/>
        <v/>
      </c>
      <c r="BV19" s="23" t="str">
        <f t="shared" si="35"/>
        <v/>
      </c>
      <c r="BW19" s="22">
        <f t="shared" si="36"/>
        <v>0</v>
      </c>
      <c r="BX19" s="22">
        <f t="shared" si="37"/>
        <v>0</v>
      </c>
      <c r="BY19" s="22">
        <f t="shared" si="38"/>
        <v>0</v>
      </c>
      <c r="BZ19" s="22"/>
    </row>
    <row r="20" spans="1:78" s="113" customFormat="1" x14ac:dyDescent="0.3">
      <c r="A20" s="32">
        <v>11</v>
      </c>
      <c r="B20" s="113" t="str">
        <f>IFERROR(INDEX(Lookups!$B$2:$B$38,MATCH($G$5,Lookups!$A$2:$A$38,0)),"")</f>
        <v/>
      </c>
      <c r="C20" s="113" t="str">
        <f>IFERROR(INDEX(Lookups!$C$2:$C$38,MATCH($G$5,Lookups!$A$2:$A$38,0)),"")</f>
        <v/>
      </c>
      <c r="D20" s="31"/>
      <c r="E20" s="113" t="str">
        <f t="shared" si="0"/>
        <v/>
      </c>
      <c r="F20" s="21"/>
      <c r="G20" s="29"/>
      <c r="H20" s="29"/>
      <c r="I20" s="29"/>
      <c r="J20" s="114" t="str">
        <f>IFERROR(INDEX(Lookups!$V$19:$V$22,MATCH(I20,Lookups!$U$19:$U$22,0)),"")</f>
        <v/>
      </c>
      <c r="K20" s="29"/>
      <c r="L20" s="115" t="str">
        <f>IFERROR(INDEX(Lookups!$X$2:$X$17,MATCH(_xlfn.CONCAT(I20,K20),Lookups!$W$2:$W$17,0)),"")</f>
        <v/>
      </c>
      <c r="M20" s="110"/>
      <c r="N20" s="116" t="str">
        <f>IFERROR(INDEX(Lookups!$A$54:$B$68,MATCH(Calculator!M20,Lookups!$A$54:$A$68,0),2),"")</f>
        <v/>
      </c>
      <c r="O20" s="110"/>
      <c r="P20" s="25" t="str">
        <f>IFERROR(INDEX('Fixture Codes'!$B$8:$B$921,MATCH(O20,'Fixture Codes'!$F$8:$F$921,0)),"")</f>
        <v/>
      </c>
      <c r="Q20" s="21"/>
      <c r="R20" s="25" t="str">
        <f>IFERROR(INDEX('Fixture Codes'!$J$8:$J$921,MATCH(P20,'Fixture Codes'!$B$8:$B$921,0))*Q20,"")</f>
        <v/>
      </c>
      <c r="S20" s="25" t="str">
        <f>IFERROR(INDEX('Fixture Codes'!$L$8:$L$921,MATCH(P20,'Fixture Codes'!$B$8:$B$921,0)),"")</f>
        <v/>
      </c>
      <c r="T20" s="29"/>
      <c r="U20" s="30"/>
      <c r="V20" s="115" t="str">
        <f>IFERROR(INDEX(Lookups!B$42:B$50,MATCH($T20,Lookups!$A$42:$A$50,0)),"")</f>
        <v/>
      </c>
      <c r="W20" s="115" t="str">
        <f>IFERROR(INDEX(Lookups!C$42:C$49,MATCH($T20,Lookups!$A$42:$A$50,0)),"")</f>
        <v/>
      </c>
      <c r="X20" s="131"/>
      <c r="Y20" s="29"/>
      <c r="Z20" s="113" t="str">
        <f>IFERROR(INDEX('Prescriptive Rebate Table'!$L$2:$L$13,MATCH(Y20,'Prescriptive Rebate Table'!$K$2:$K$13,0)),"")</f>
        <v/>
      </c>
      <c r="AA20" s="29"/>
      <c r="AB20" s="110"/>
      <c r="AC20" s="110"/>
      <c r="AD20" s="110"/>
      <c r="AE20" s="110"/>
      <c r="AF20" s="21"/>
      <c r="AG20" s="117"/>
      <c r="AH20" s="25" t="str">
        <f t="shared" si="17"/>
        <v/>
      </c>
      <c r="AI20" s="117"/>
      <c r="AJ20" s="29"/>
      <c r="AK20" s="21"/>
      <c r="AL20" s="115" t="str">
        <f>IFERROR(INDEX(Lookups!B$42:B$49,MATCH($AJ20,Lookups!$A$42:$A$49,0)),"")</f>
        <v/>
      </c>
      <c r="AM20" s="115" t="str">
        <f>IFERROR(INDEX(Lookups!B$42:B$49,MATCH($AJ20,Lookups!$A$42:$A$49,0)),"")</f>
        <v/>
      </c>
      <c r="AN20" s="30"/>
      <c r="AO20" s="111" t="str">
        <f>IFERROR(INDEX(Lookups!$H$2:$H$451,MATCH(_xlfn.CONCAT(B20,H20),Lookups!$G$2:$G$451,0)),"")</f>
        <v/>
      </c>
      <c r="AP20" s="111" t="str">
        <f t="shared" si="18"/>
        <v/>
      </c>
      <c r="AQ20" s="115">
        <v>11</v>
      </c>
      <c r="AR20" s="115" t="str">
        <f>IF($D20="Interior",INDEX(Lookups!P$2:P$86,MATCH(_xlfn.CONCAT($C20,$L20),Lookups!$O$2:$O$86,0)),IF($D20="Exterior",1,""))</f>
        <v/>
      </c>
      <c r="AS20" s="115" t="str">
        <f>IF($D20="Interior",INDEX(Lookups!Q$2:Q$86,MATCH(_xlfn.CONCAT($C20,$L20),Lookups!$O$2:$O$86,0)),IF($D20="Exterior",1,""))</f>
        <v/>
      </c>
      <c r="AT20" s="115" t="str">
        <f>IF($D20="Interior",INDEX(Lookups!R$2:R$86,MATCH(_xlfn.CONCAT($C20,$L20),Lookups!$O$2:$O$86,0)),IF($D20="Exterior",1,""))</f>
        <v/>
      </c>
      <c r="AU20" s="115" t="str">
        <f>IF($D20="Interior",INDEX(Lookups!S$2:S$86,MATCH(_xlfn.CONCAT($C20,$L20),Lookups!$O$2:$O$86,0)),IF($D20="Exterior",1,""))</f>
        <v/>
      </c>
      <c r="AV20" s="115" t="str">
        <f>IFERROR(INDEX(Lookups!I$2:I$451,MATCH(_xlfn.CONCAT($B20,$H20),Lookups!$G$2:$G$451,0)),"")</f>
        <v/>
      </c>
      <c r="AW20" s="115" t="str">
        <f>IFERROR(INDEX(Lookups!J$2:J$451,MATCH(_xlfn.CONCAT($B20,$H20),Lookups!$G$2:$G$451,0)),"")</f>
        <v/>
      </c>
      <c r="AX20" s="115" t="str">
        <f>IFERROR(INDEX(Lookups!K$2:K$451,MATCH(_xlfn.CONCAT($B20,$H20),Lookups!$G$2:$G$451,0)),"")</f>
        <v/>
      </c>
      <c r="AY20" s="28" t="str">
        <f t="shared" si="19"/>
        <v/>
      </c>
      <c r="AZ20" s="28" t="str">
        <f t="shared" si="20"/>
        <v/>
      </c>
      <c r="BA20" s="28" t="str">
        <f t="shared" si="21"/>
        <v/>
      </c>
      <c r="BB20" s="28" t="str">
        <f t="shared" si="22"/>
        <v/>
      </c>
      <c r="BC20" s="27" t="str">
        <f t="shared" si="23"/>
        <v/>
      </c>
      <c r="BD20" s="158" t="str">
        <f t="shared" si="24"/>
        <v/>
      </c>
      <c r="BE20" s="158" t="str">
        <f t="shared" si="25"/>
        <v/>
      </c>
      <c r="BF20" s="28" t="str">
        <f t="shared" si="26"/>
        <v/>
      </c>
      <c r="BG20" s="28" t="str">
        <f t="shared" si="27"/>
        <v/>
      </c>
      <c r="BH20" s="28" t="str">
        <f t="shared" si="11"/>
        <v/>
      </c>
      <c r="BI20" s="27" t="str">
        <f t="shared" si="28"/>
        <v/>
      </c>
      <c r="BJ20" s="27" t="str">
        <f t="shared" si="29"/>
        <v/>
      </c>
      <c r="BK20" s="27" t="str">
        <f t="shared" si="30"/>
        <v/>
      </c>
      <c r="BL20" s="27" t="str">
        <f t="shared" si="31"/>
        <v/>
      </c>
      <c r="BM20" s="27" t="str">
        <f t="shared" si="32"/>
        <v/>
      </c>
      <c r="BN20" s="27" t="str">
        <f t="shared" si="33"/>
        <v/>
      </c>
      <c r="BO20" s="26" t="str">
        <f>IFERROR(INDEX('Prescriptive Rebate Table'!$A$1:$D$100,MATCH(AA20,'Prescriptive Rebate Table'!$B$1:$B$100,0),3),"")</f>
        <v/>
      </c>
      <c r="BP20" s="25" t="str">
        <f>IFERROR(INDEX('Prescriptive Rebate Table'!$A$1:$E$100,MATCH(AA20,'Prescriptive Rebate Table'!$B$1:$B$100,0),5),"")</f>
        <v/>
      </c>
      <c r="BQ20" s="23" t="str" cm="1">
        <f t="array" ref="BQ20">IFERROR(IF(AA20="","",IF(OR($AL20=$V20,AA20='Prescriptive Rebate Table'!$N$2:$N$12),"Included",INDEX('Prescriptive Rebate Table'!$A$1:$D$100,MATCH($AJ20,'Prescriptive Rebate Table'!$B$1:$B$100,0),3))),"")</f>
        <v/>
      </c>
      <c r="BR20" s="25" t="str">
        <f>IFERROR(IF($AL20=$V20,"",INDEX('Prescriptive Rebate Table'!$A$1:$D$100,MATCH($AJ20,'Prescriptive Rebate Table'!$B$1:$B$100,0),4)),"")</f>
        <v/>
      </c>
      <c r="BS20" s="24"/>
      <c r="BT20" s="24"/>
      <c r="BU20" s="23" t="str">
        <f t="shared" si="34"/>
        <v/>
      </c>
      <c r="BV20" s="23" t="str">
        <f t="shared" si="35"/>
        <v/>
      </c>
      <c r="BW20" s="22">
        <f t="shared" si="36"/>
        <v>0</v>
      </c>
      <c r="BX20" s="22">
        <f t="shared" si="37"/>
        <v>0</v>
      </c>
      <c r="BY20" s="22">
        <f t="shared" si="38"/>
        <v>0</v>
      </c>
      <c r="BZ20" s="22"/>
    </row>
    <row r="21" spans="1:78" s="113" customFormat="1" x14ac:dyDescent="0.3">
      <c r="A21" s="32">
        <v>12</v>
      </c>
      <c r="B21" s="113" t="str">
        <f>IFERROR(INDEX(Lookups!$B$2:$B$38,MATCH($G$5,Lookups!$A$2:$A$38,0)),"")</f>
        <v/>
      </c>
      <c r="C21" s="113" t="str">
        <f>IFERROR(INDEX(Lookups!$C$2:$C$38,MATCH($G$5,Lookups!$A$2:$A$38,0)),"")</f>
        <v/>
      </c>
      <c r="D21" s="31"/>
      <c r="E21" s="113" t="str">
        <f t="shared" si="0"/>
        <v/>
      </c>
      <c r="F21" s="21"/>
      <c r="G21" s="29"/>
      <c r="H21" s="29"/>
      <c r="I21" s="29"/>
      <c r="J21" s="114" t="str">
        <f>IFERROR(INDEX(Lookups!$V$19:$V$22,MATCH(I21,Lookups!$U$19:$U$22,0)),"")</f>
        <v/>
      </c>
      <c r="K21" s="29"/>
      <c r="L21" s="115" t="str">
        <f>IFERROR(INDEX(Lookups!$X$2:$X$17,MATCH(_xlfn.CONCAT(I21,K21),Lookups!$W$2:$W$17,0)),"")</f>
        <v/>
      </c>
      <c r="M21" s="110"/>
      <c r="N21" s="116" t="str">
        <f>IFERROR(INDEX(Lookups!$A$54:$B$68,MATCH(Calculator!M21,Lookups!$A$54:$A$68,0),2),"")</f>
        <v/>
      </c>
      <c r="O21" s="110"/>
      <c r="P21" s="25" t="str">
        <f>IFERROR(INDEX('Fixture Codes'!$B$8:$B$921,MATCH(O21,'Fixture Codes'!$F$8:$F$921,0)),"")</f>
        <v/>
      </c>
      <c r="Q21" s="21"/>
      <c r="R21" s="25" t="str">
        <f>IFERROR(INDEX('Fixture Codes'!$J$8:$J$921,MATCH(P21,'Fixture Codes'!$B$8:$B$921,0))*Q21,"")</f>
        <v/>
      </c>
      <c r="S21" s="25" t="str">
        <f>IFERROR(INDEX('Fixture Codes'!$L$8:$L$921,MATCH(P21,'Fixture Codes'!$B$8:$B$921,0)),"")</f>
        <v/>
      </c>
      <c r="T21" s="29"/>
      <c r="U21" s="30"/>
      <c r="V21" s="115" t="str">
        <f>IFERROR(INDEX(Lookups!B$42:B$50,MATCH($T21,Lookups!$A$42:$A$50,0)),"")</f>
        <v/>
      </c>
      <c r="W21" s="115" t="str">
        <f>IFERROR(INDEX(Lookups!C$42:C$49,MATCH($T21,Lookups!$A$42:$A$50,0)),"")</f>
        <v/>
      </c>
      <c r="X21" s="131"/>
      <c r="Y21" s="29"/>
      <c r="Z21" s="113" t="str">
        <f>IFERROR(INDEX('Prescriptive Rebate Table'!$L$2:$L$13,MATCH(Y21,'Prescriptive Rebate Table'!$K$2:$K$13,0)),"")</f>
        <v/>
      </c>
      <c r="AA21" s="29"/>
      <c r="AB21" s="110"/>
      <c r="AC21" s="110"/>
      <c r="AD21" s="110"/>
      <c r="AE21" s="110"/>
      <c r="AF21" s="21"/>
      <c r="AG21" s="117"/>
      <c r="AH21" s="25" t="str">
        <f t="shared" si="17"/>
        <v/>
      </c>
      <c r="AI21" s="117"/>
      <c r="AJ21" s="29"/>
      <c r="AK21" s="21"/>
      <c r="AL21" s="115" t="str">
        <f>IFERROR(INDEX(Lookups!B$42:B$49,MATCH($AJ21,Lookups!$A$42:$A$49,0)),"")</f>
        <v/>
      </c>
      <c r="AM21" s="115" t="str">
        <f>IFERROR(INDEX(Lookups!B$42:B$49,MATCH($AJ21,Lookups!$A$42:$A$49,0)),"")</f>
        <v/>
      </c>
      <c r="AN21" s="30"/>
      <c r="AO21" s="111" t="str">
        <f>IFERROR(INDEX(Lookups!$H$2:$H$451,MATCH(_xlfn.CONCAT(B21,H21),Lookups!$G$2:$G$451,0)),"")</f>
        <v/>
      </c>
      <c r="AP21" s="111" t="str">
        <f t="shared" si="18"/>
        <v/>
      </c>
      <c r="AQ21" s="115">
        <v>12</v>
      </c>
      <c r="AR21" s="115" t="str">
        <f>IF($D21="Interior",INDEX(Lookups!P$2:P$86,MATCH(_xlfn.CONCAT($C21,$L21),Lookups!$O$2:$O$86,0)),IF($D21="Exterior",1,""))</f>
        <v/>
      </c>
      <c r="AS21" s="115" t="str">
        <f>IF($D21="Interior",INDEX(Lookups!Q$2:Q$86,MATCH(_xlfn.CONCAT($C21,$L21),Lookups!$O$2:$O$86,0)),IF($D21="Exterior",1,""))</f>
        <v/>
      </c>
      <c r="AT21" s="115" t="str">
        <f>IF($D21="Interior",INDEX(Lookups!R$2:R$86,MATCH(_xlfn.CONCAT($C21,$L21),Lookups!$O$2:$O$86,0)),IF($D21="Exterior",1,""))</f>
        <v/>
      </c>
      <c r="AU21" s="115" t="str">
        <f>IF($D21="Interior",INDEX(Lookups!S$2:S$86,MATCH(_xlfn.CONCAT($C21,$L21),Lookups!$O$2:$O$86,0)),IF($D21="Exterior",1,""))</f>
        <v/>
      </c>
      <c r="AV21" s="115" t="str">
        <f>IFERROR(INDEX(Lookups!I$2:I$451,MATCH(_xlfn.CONCAT($B21,$H21),Lookups!$G$2:$G$451,0)),"")</f>
        <v/>
      </c>
      <c r="AW21" s="115" t="str">
        <f>IFERROR(INDEX(Lookups!J$2:J$451,MATCH(_xlfn.CONCAT($B21,$H21),Lookups!$G$2:$G$451,0)),"")</f>
        <v/>
      </c>
      <c r="AX21" s="115" t="str">
        <f>IFERROR(INDEX(Lookups!K$2:K$451,MATCH(_xlfn.CONCAT($B21,$H21),Lookups!$G$2:$G$451,0)),"")</f>
        <v/>
      </c>
      <c r="AY21" s="28" t="str">
        <f t="shared" si="19"/>
        <v/>
      </c>
      <c r="AZ21" s="28" t="str">
        <f t="shared" si="20"/>
        <v/>
      </c>
      <c r="BA21" s="28" t="str">
        <f t="shared" si="21"/>
        <v/>
      </c>
      <c r="BB21" s="28" t="str">
        <f t="shared" si="22"/>
        <v/>
      </c>
      <c r="BC21" s="27" t="str">
        <f t="shared" si="23"/>
        <v/>
      </c>
      <c r="BD21" s="158" t="str">
        <f t="shared" si="24"/>
        <v/>
      </c>
      <c r="BE21" s="158" t="str">
        <f t="shared" si="25"/>
        <v/>
      </c>
      <c r="BF21" s="28" t="str">
        <f t="shared" si="26"/>
        <v/>
      </c>
      <c r="BG21" s="28" t="str">
        <f t="shared" si="27"/>
        <v/>
      </c>
      <c r="BH21" s="28" t="str">
        <f t="shared" si="11"/>
        <v/>
      </c>
      <c r="BI21" s="27" t="str">
        <f t="shared" si="28"/>
        <v/>
      </c>
      <c r="BJ21" s="27" t="str">
        <f t="shared" si="29"/>
        <v/>
      </c>
      <c r="BK21" s="27" t="str">
        <f t="shared" si="30"/>
        <v/>
      </c>
      <c r="BL21" s="27" t="str">
        <f t="shared" si="31"/>
        <v/>
      </c>
      <c r="BM21" s="27" t="str">
        <f t="shared" si="32"/>
        <v/>
      </c>
      <c r="BN21" s="27" t="str">
        <f t="shared" si="33"/>
        <v/>
      </c>
      <c r="BO21" s="26" t="str">
        <f>IFERROR(INDEX('Prescriptive Rebate Table'!$A$1:$D$100,MATCH(AA21,'Prescriptive Rebate Table'!$B$1:$B$100,0),3),"")</f>
        <v/>
      </c>
      <c r="BP21" s="25" t="str">
        <f>IFERROR(INDEX('Prescriptive Rebate Table'!$A$1:$E$100,MATCH(AA21,'Prescriptive Rebate Table'!$B$1:$B$100,0),5),"")</f>
        <v/>
      </c>
      <c r="BQ21" s="23" t="str" cm="1">
        <f t="array" ref="BQ21">IFERROR(IF(AA21="","",IF(OR($AL21=$V21,AA21='Prescriptive Rebate Table'!$N$2:$N$12),"Included",INDEX('Prescriptive Rebate Table'!$A$1:$D$100,MATCH($AJ21,'Prescriptive Rebate Table'!$B$1:$B$100,0),3))),"")</f>
        <v/>
      </c>
      <c r="BR21" s="25" t="str">
        <f>IFERROR(IF($AL21=$V21,"",INDEX('Prescriptive Rebate Table'!$A$1:$D$100,MATCH($AJ21,'Prescriptive Rebate Table'!$B$1:$B$100,0),4)),"")</f>
        <v/>
      </c>
      <c r="BS21" s="24"/>
      <c r="BT21" s="24"/>
      <c r="BU21" s="23" t="str">
        <f t="shared" si="34"/>
        <v/>
      </c>
      <c r="BV21" s="23" t="str">
        <f t="shared" si="35"/>
        <v/>
      </c>
      <c r="BW21" s="22">
        <f t="shared" si="36"/>
        <v>0</v>
      </c>
      <c r="BX21" s="22">
        <f t="shared" si="37"/>
        <v>0</v>
      </c>
      <c r="BY21" s="22">
        <f t="shared" si="38"/>
        <v>0</v>
      </c>
      <c r="BZ21" s="22"/>
    </row>
    <row r="22" spans="1:78" s="113" customFormat="1" x14ac:dyDescent="0.3">
      <c r="A22" s="32">
        <v>13</v>
      </c>
      <c r="B22" s="113" t="str">
        <f>IFERROR(INDEX(Lookups!$B$2:$B$38,MATCH($G$5,Lookups!$A$2:$A$38,0)),"")</f>
        <v/>
      </c>
      <c r="C22" s="113" t="str">
        <f>IFERROR(INDEX(Lookups!$C$2:$C$38,MATCH($G$5,Lookups!$A$2:$A$38,0)),"")</f>
        <v/>
      </c>
      <c r="D22" s="31"/>
      <c r="E22" s="113" t="str">
        <f t="shared" si="0"/>
        <v/>
      </c>
      <c r="F22" s="21"/>
      <c r="G22" s="29"/>
      <c r="H22" s="29"/>
      <c r="I22" s="29"/>
      <c r="J22" s="114" t="str">
        <f>IFERROR(INDEX(Lookups!$V$19:$V$22,MATCH(I22,Lookups!$U$19:$U$22,0)),"")</f>
        <v/>
      </c>
      <c r="K22" s="29"/>
      <c r="L22" s="115" t="str">
        <f>IFERROR(INDEX(Lookups!$X$2:$X$17,MATCH(_xlfn.CONCAT(I22,K22),Lookups!$W$2:$W$17,0)),"")</f>
        <v/>
      </c>
      <c r="M22" s="110"/>
      <c r="N22" s="116" t="str">
        <f>IFERROR(INDEX(Lookups!$A$54:$B$68,MATCH(Calculator!M22,Lookups!$A$54:$A$68,0),2),"")</f>
        <v/>
      </c>
      <c r="O22" s="110"/>
      <c r="P22" s="25" t="str">
        <f>IFERROR(INDEX('Fixture Codes'!$B$8:$B$921,MATCH(O22,'Fixture Codes'!$F$8:$F$921,0)),"")</f>
        <v/>
      </c>
      <c r="Q22" s="21"/>
      <c r="R22" s="25" t="str">
        <f>IFERROR(INDEX('Fixture Codes'!$J$8:$J$921,MATCH(P22,'Fixture Codes'!$B$8:$B$921,0))*Q22,"")</f>
        <v/>
      </c>
      <c r="S22" s="25" t="str">
        <f>IFERROR(INDEX('Fixture Codes'!$L$8:$L$921,MATCH(P22,'Fixture Codes'!$B$8:$B$921,0)),"")</f>
        <v/>
      </c>
      <c r="T22" s="29"/>
      <c r="U22" s="30"/>
      <c r="V22" s="115" t="str">
        <f>IFERROR(INDEX(Lookups!B$42:B$50,MATCH($T22,Lookups!$A$42:$A$50,0)),"")</f>
        <v/>
      </c>
      <c r="W22" s="115" t="str">
        <f>IFERROR(INDEX(Lookups!C$42:C$49,MATCH($T22,Lookups!$A$42:$A$50,0)),"")</f>
        <v/>
      </c>
      <c r="X22" s="131"/>
      <c r="Y22" s="29"/>
      <c r="Z22" s="113" t="str">
        <f>IFERROR(INDEX('Prescriptive Rebate Table'!$L$2:$L$13,MATCH(Y22,'Prescriptive Rebate Table'!$K$2:$K$13,0)),"")</f>
        <v/>
      </c>
      <c r="AA22" s="29"/>
      <c r="AB22" s="110"/>
      <c r="AC22" s="110"/>
      <c r="AD22" s="110"/>
      <c r="AE22" s="110"/>
      <c r="AF22" s="21"/>
      <c r="AG22" s="117"/>
      <c r="AH22" s="25" t="str">
        <f t="shared" si="17"/>
        <v/>
      </c>
      <c r="AI22" s="117"/>
      <c r="AJ22" s="29"/>
      <c r="AK22" s="21"/>
      <c r="AL22" s="115" t="str">
        <f>IFERROR(INDEX(Lookups!B$42:B$49,MATCH($AJ22,Lookups!$A$42:$A$49,0)),"")</f>
        <v/>
      </c>
      <c r="AM22" s="115" t="str">
        <f>IFERROR(INDEX(Lookups!B$42:B$49,MATCH($AJ22,Lookups!$A$42:$A$49,0)),"")</f>
        <v/>
      </c>
      <c r="AN22" s="30"/>
      <c r="AO22" s="111" t="str">
        <f>IFERROR(INDEX(Lookups!$H$2:$H$451,MATCH(_xlfn.CONCAT(B22,H22),Lookups!$G$2:$G$451,0)),"")</f>
        <v/>
      </c>
      <c r="AP22" s="111" t="str">
        <f t="shared" si="18"/>
        <v/>
      </c>
      <c r="AQ22" s="115">
        <v>13</v>
      </c>
      <c r="AR22" s="115" t="str">
        <f>IF($D22="Interior",INDEX(Lookups!P$2:P$86,MATCH(_xlfn.CONCAT($C22,$L22),Lookups!$O$2:$O$86,0)),IF($D22="Exterior",1,""))</f>
        <v/>
      </c>
      <c r="AS22" s="115" t="str">
        <f>IF($D22="Interior",INDEX(Lookups!Q$2:Q$86,MATCH(_xlfn.CONCAT($C22,$L22),Lookups!$O$2:$O$86,0)),IF($D22="Exterior",1,""))</f>
        <v/>
      </c>
      <c r="AT22" s="115" t="str">
        <f>IF($D22="Interior",INDEX(Lookups!R$2:R$86,MATCH(_xlfn.CONCAT($C22,$L22),Lookups!$O$2:$O$86,0)),IF($D22="Exterior",1,""))</f>
        <v/>
      </c>
      <c r="AU22" s="115" t="str">
        <f>IF($D22="Interior",INDEX(Lookups!S$2:S$86,MATCH(_xlfn.CONCAT($C22,$L22),Lookups!$O$2:$O$86,0)),IF($D22="Exterior",1,""))</f>
        <v/>
      </c>
      <c r="AV22" s="115" t="str">
        <f>IFERROR(INDEX(Lookups!I$2:I$451,MATCH(_xlfn.CONCAT($B22,$H22),Lookups!$G$2:$G$451,0)),"")</f>
        <v/>
      </c>
      <c r="AW22" s="115" t="str">
        <f>IFERROR(INDEX(Lookups!J$2:J$451,MATCH(_xlfn.CONCAT($B22,$H22),Lookups!$G$2:$G$451,0)),"")</f>
        <v/>
      </c>
      <c r="AX22" s="115" t="str">
        <f>IFERROR(INDEX(Lookups!K$2:K$451,MATCH(_xlfn.CONCAT($B22,$H22),Lookups!$G$2:$G$451,0)),"")</f>
        <v/>
      </c>
      <c r="AY22" s="28" t="str">
        <f t="shared" si="19"/>
        <v/>
      </c>
      <c r="AZ22" s="28" t="str">
        <f t="shared" si="20"/>
        <v/>
      </c>
      <c r="BA22" s="28" t="str">
        <f t="shared" si="21"/>
        <v/>
      </c>
      <c r="BB22" s="28" t="str">
        <f t="shared" si="22"/>
        <v/>
      </c>
      <c r="BC22" s="27" t="str">
        <f t="shared" si="23"/>
        <v/>
      </c>
      <c r="BD22" s="158" t="str">
        <f t="shared" si="24"/>
        <v/>
      </c>
      <c r="BE22" s="158" t="str">
        <f t="shared" si="25"/>
        <v/>
      </c>
      <c r="BF22" s="28" t="str">
        <f t="shared" si="26"/>
        <v/>
      </c>
      <c r="BG22" s="28" t="str">
        <f t="shared" si="27"/>
        <v/>
      </c>
      <c r="BH22" s="28" t="str">
        <f t="shared" si="11"/>
        <v/>
      </c>
      <c r="BI22" s="27" t="str">
        <f t="shared" si="28"/>
        <v/>
      </c>
      <c r="BJ22" s="27" t="str">
        <f t="shared" si="29"/>
        <v/>
      </c>
      <c r="BK22" s="27" t="str">
        <f t="shared" si="30"/>
        <v/>
      </c>
      <c r="BL22" s="27" t="str">
        <f t="shared" si="31"/>
        <v/>
      </c>
      <c r="BM22" s="27" t="str">
        <f t="shared" si="32"/>
        <v/>
      </c>
      <c r="BN22" s="27" t="str">
        <f t="shared" si="33"/>
        <v/>
      </c>
      <c r="BO22" s="26" t="str">
        <f>IFERROR(INDEX('Prescriptive Rebate Table'!$A$1:$D$100,MATCH(AA22,'Prescriptive Rebate Table'!$B$1:$B$100,0),3),"")</f>
        <v/>
      </c>
      <c r="BP22" s="25" t="str">
        <f>IFERROR(INDEX('Prescriptive Rebate Table'!$A$1:$E$100,MATCH(AA22,'Prescriptive Rebate Table'!$B$1:$B$100,0),5),"")</f>
        <v/>
      </c>
      <c r="BQ22" s="23" t="str" cm="1">
        <f t="array" ref="BQ22">IFERROR(IF(AA22="","",IF(OR($AL22=$V22,AA22='Prescriptive Rebate Table'!$N$2:$N$12),"Included",INDEX('Prescriptive Rebate Table'!$A$1:$D$100,MATCH($AJ22,'Prescriptive Rebate Table'!$B$1:$B$100,0),3))),"")</f>
        <v/>
      </c>
      <c r="BR22" s="25" t="str">
        <f>IFERROR(IF($AL22=$V22,"",INDEX('Prescriptive Rebate Table'!$A$1:$D$100,MATCH($AJ22,'Prescriptive Rebate Table'!$B$1:$B$100,0),4)),"")</f>
        <v/>
      </c>
      <c r="BS22" s="24"/>
      <c r="BT22" s="24"/>
      <c r="BU22" s="23" t="str">
        <f t="shared" si="34"/>
        <v/>
      </c>
      <c r="BV22" s="23" t="str">
        <f t="shared" si="35"/>
        <v/>
      </c>
      <c r="BW22" s="22">
        <f t="shared" si="36"/>
        <v>0</v>
      </c>
      <c r="BX22" s="22">
        <f t="shared" si="37"/>
        <v>0</v>
      </c>
      <c r="BY22" s="22">
        <f t="shared" si="38"/>
        <v>0</v>
      </c>
      <c r="BZ22" s="22"/>
    </row>
    <row r="23" spans="1:78" s="113" customFormat="1" x14ac:dyDescent="0.3">
      <c r="A23" s="32">
        <v>14</v>
      </c>
      <c r="B23" s="113" t="str">
        <f>IFERROR(INDEX(Lookups!$B$2:$B$38,MATCH($G$5,Lookups!$A$2:$A$38,0)),"")</f>
        <v/>
      </c>
      <c r="C23" s="113" t="str">
        <f>IFERROR(INDEX(Lookups!$C$2:$C$38,MATCH($G$5,Lookups!$A$2:$A$38,0)),"")</f>
        <v/>
      </c>
      <c r="D23" s="31"/>
      <c r="E23" s="113" t="str">
        <f t="shared" si="0"/>
        <v/>
      </c>
      <c r="F23" s="21"/>
      <c r="G23" s="29"/>
      <c r="H23" s="29"/>
      <c r="I23" s="29"/>
      <c r="J23" s="114" t="str">
        <f>IFERROR(INDEX(Lookups!$V$19:$V$22,MATCH(I23,Lookups!$U$19:$U$22,0)),"")</f>
        <v/>
      </c>
      <c r="K23" s="29"/>
      <c r="L23" s="115" t="str">
        <f>IFERROR(INDEX(Lookups!$X$2:$X$17,MATCH(_xlfn.CONCAT(I23,K23),Lookups!$W$2:$W$17,0)),"")</f>
        <v/>
      </c>
      <c r="M23" s="110"/>
      <c r="N23" s="116" t="str">
        <f>IFERROR(INDEX(Lookups!$A$54:$B$68,MATCH(Calculator!M23,Lookups!$A$54:$A$68,0),2),"")</f>
        <v/>
      </c>
      <c r="O23" s="110"/>
      <c r="P23" s="25" t="str">
        <f>IFERROR(INDEX('Fixture Codes'!$B$8:$B$921,MATCH(O23,'Fixture Codes'!$F$8:$F$921,0)),"")</f>
        <v/>
      </c>
      <c r="Q23" s="21"/>
      <c r="R23" s="25" t="str">
        <f>IFERROR(INDEX('Fixture Codes'!$J$8:$J$921,MATCH(P23,'Fixture Codes'!$B$8:$B$921,0))*Q23,"")</f>
        <v/>
      </c>
      <c r="S23" s="25" t="str">
        <f>IFERROR(INDEX('Fixture Codes'!$L$8:$L$921,MATCH(P23,'Fixture Codes'!$B$8:$B$921,0)),"")</f>
        <v/>
      </c>
      <c r="T23" s="29"/>
      <c r="U23" s="30"/>
      <c r="V23" s="115" t="str">
        <f>IFERROR(INDEX(Lookups!B$42:B$50,MATCH($T23,Lookups!$A$42:$A$50,0)),"")</f>
        <v/>
      </c>
      <c r="W23" s="115" t="str">
        <f>IFERROR(INDEX(Lookups!C$42:C$49,MATCH($T23,Lookups!$A$42:$A$50,0)),"")</f>
        <v/>
      </c>
      <c r="X23" s="131"/>
      <c r="Y23" s="29"/>
      <c r="Z23" s="113" t="str">
        <f>IFERROR(INDEX('Prescriptive Rebate Table'!$L$2:$L$13,MATCH(Y23,'Prescriptive Rebate Table'!$K$2:$K$13,0)),"")</f>
        <v/>
      </c>
      <c r="AA23" s="29"/>
      <c r="AB23" s="110"/>
      <c r="AC23" s="110"/>
      <c r="AD23" s="110"/>
      <c r="AE23" s="110"/>
      <c r="AF23" s="21"/>
      <c r="AG23" s="117"/>
      <c r="AH23" s="25" t="str">
        <f t="shared" si="17"/>
        <v/>
      </c>
      <c r="AI23" s="117"/>
      <c r="AJ23" s="29"/>
      <c r="AK23" s="21"/>
      <c r="AL23" s="115" t="str">
        <f>IFERROR(INDEX(Lookups!B$42:B$49,MATCH($AJ23,Lookups!$A$42:$A$49,0)),"")</f>
        <v/>
      </c>
      <c r="AM23" s="115" t="str">
        <f>IFERROR(INDEX(Lookups!B$42:B$49,MATCH($AJ23,Lookups!$A$42:$A$49,0)),"")</f>
        <v/>
      </c>
      <c r="AN23" s="30"/>
      <c r="AO23" s="111" t="str">
        <f>IFERROR(INDEX(Lookups!$H$2:$H$451,MATCH(_xlfn.CONCAT(B23,H23),Lookups!$G$2:$G$451,0)),"")</f>
        <v/>
      </c>
      <c r="AP23" s="111" t="str">
        <f t="shared" si="18"/>
        <v/>
      </c>
      <c r="AQ23" s="115">
        <v>14</v>
      </c>
      <c r="AR23" s="115" t="str">
        <f>IF($D23="Interior",INDEX(Lookups!P$2:P$86,MATCH(_xlfn.CONCAT($C23,$L23),Lookups!$O$2:$O$86,0)),IF($D23="Exterior",1,""))</f>
        <v/>
      </c>
      <c r="AS23" s="115" t="str">
        <f>IF($D23="Interior",INDEX(Lookups!Q$2:Q$86,MATCH(_xlfn.CONCAT($C23,$L23),Lookups!$O$2:$O$86,0)),IF($D23="Exterior",1,""))</f>
        <v/>
      </c>
      <c r="AT23" s="115" t="str">
        <f>IF($D23="Interior",INDEX(Lookups!R$2:R$86,MATCH(_xlfn.CONCAT($C23,$L23),Lookups!$O$2:$O$86,0)),IF($D23="Exterior",1,""))</f>
        <v/>
      </c>
      <c r="AU23" s="115" t="str">
        <f>IF($D23="Interior",INDEX(Lookups!S$2:S$86,MATCH(_xlfn.CONCAT($C23,$L23),Lookups!$O$2:$O$86,0)),IF($D23="Exterior",1,""))</f>
        <v/>
      </c>
      <c r="AV23" s="115" t="str">
        <f>IFERROR(INDEX(Lookups!I$2:I$451,MATCH(_xlfn.CONCAT($B23,$H23),Lookups!$G$2:$G$451,0)),"")</f>
        <v/>
      </c>
      <c r="AW23" s="115" t="str">
        <f>IFERROR(INDEX(Lookups!J$2:J$451,MATCH(_xlfn.CONCAT($B23,$H23),Lookups!$G$2:$G$451,0)),"")</f>
        <v/>
      </c>
      <c r="AX23" s="115" t="str">
        <f>IFERROR(INDEX(Lookups!K$2:K$451,MATCH(_xlfn.CONCAT($B23,$H23),Lookups!$G$2:$G$451,0)),"")</f>
        <v/>
      </c>
      <c r="AY23" s="28" t="str">
        <f t="shared" si="19"/>
        <v/>
      </c>
      <c r="AZ23" s="28" t="str">
        <f t="shared" si="20"/>
        <v/>
      </c>
      <c r="BA23" s="28" t="str">
        <f t="shared" si="21"/>
        <v/>
      </c>
      <c r="BB23" s="28" t="str">
        <f t="shared" si="22"/>
        <v/>
      </c>
      <c r="BC23" s="27" t="str">
        <f t="shared" si="23"/>
        <v/>
      </c>
      <c r="BD23" s="158" t="str">
        <f t="shared" si="24"/>
        <v/>
      </c>
      <c r="BE23" s="158" t="str">
        <f t="shared" si="25"/>
        <v/>
      </c>
      <c r="BF23" s="28" t="str">
        <f t="shared" si="26"/>
        <v/>
      </c>
      <c r="BG23" s="28" t="str">
        <f t="shared" si="27"/>
        <v/>
      </c>
      <c r="BH23" s="28" t="str">
        <f t="shared" si="11"/>
        <v/>
      </c>
      <c r="BI23" s="27" t="str">
        <f t="shared" si="28"/>
        <v/>
      </c>
      <c r="BJ23" s="27" t="str">
        <f t="shared" si="29"/>
        <v/>
      </c>
      <c r="BK23" s="27" t="str">
        <f t="shared" si="30"/>
        <v/>
      </c>
      <c r="BL23" s="27" t="str">
        <f t="shared" si="31"/>
        <v/>
      </c>
      <c r="BM23" s="27" t="str">
        <f t="shared" si="32"/>
        <v/>
      </c>
      <c r="BN23" s="27" t="str">
        <f t="shared" si="33"/>
        <v/>
      </c>
      <c r="BO23" s="26" t="str">
        <f>IFERROR(INDEX('Prescriptive Rebate Table'!$A$1:$D$100,MATCH(AA23,'Prescriptive Rebate Table'!$B$1:$B$100,0),3),"")</f>
        <v/>
      </c>
      <c r="BP23" s="25" t="str">
        <f>IFERROR(INDEX('Prescriptive Rebate Table'!$A$1:$E$100,MATCH(AA23,'Prescriptive Rebate Table'!$B$1:$B$100,0),5),"")</f>
        <v/>
      </c>
      <c r="BQ23" s="23" t="str" cm="1">
        <f t="array" ref="BQ23">IFERROR(IF(AA23="","",IF(OR($AL23=$V23,AA23='Prescriptive Rebate Table'!$N$2:$N$12),"Included",INDEX('Prescriptive Rebate Table'!$A$1:$D$100,MATCH($AJ23,'Prescriptive Rebate Table'!$B$1:$B$100,0),3))),"")</f>
        <v/>
      </c>
      <c r="BR23" s="25" t="str">
        <f>IFERROR(IF($AL23=$V23,"",INDEX('Prescriptive Rebate Table'!$A$1:$D$100,MATCH($AJ23,'Prescriptive Rebate Table'!$B$1:$B$100,0),4)),"")</f>
        <v/>
      </c>
      <c r="BS23" s="24"/>
      <c r="BT23" s="24"/>
      <c r="BU23" s="23" t="str">
        <f t="shared" si="34"/>
        <v/>
      </c>
      <c r="BV23" s="23" t="str">
        <f t="shared" si="35"/>
        <v/>
      </c>
      <c r="BW23" s="22">
        <f t="shared" si="36"/>
        <v>0</v>
      </c>
      <c r="BX23" s="22">
        <f t="shared" si="37"/>
        <v>0</v>
      </c>
      <c r="BY23" s="22">
        <f t="shared" si="38"/>
        <v>0</v>
      </c>
      <c r="BZ23" s="22"/>
    </row>
    <row r="24" spans="1:78" s="113" customFormat="1" x14ac:dyDescent="0.3">
      <c r="A24" s="32">
        <v>15</v>
      </c>
      <c r="B24" s="113" t="str">
        <f>IFERROR(INDEX(Lookups!$B$2:$B$38,MATCH($G$5,Lookups!$A$2:$A$38,0)),"")</f>
        <v/>
      </c>
      <c r="C24" s="113" t="str">
        <f>IFERROR(INDEX(Lookups!$C$2:$C$38,MATCH($G$5,Lookups!$A$2:$A$38,0)),"")</f>
        <v/>
      </c>
      <c r="D24" s="31"/>
      <c r="E24" s="113" t="str">
        <f t="shared" si="0"/>
        <v/>
      </c>
      <c r="F24" s="21"/>
      <c r="G24" s="29"/>
      <c r="H24" s="29"/>
      <c r="I24" s="29"/>
      <c r="J24" s="114" t="str">
        <f>IFERROR(INDEX(Lookups!$V$19:$V$22,MATCH(I24,Lookups!$U$19:$U$22,0)),"")</f>
        <v/>
      </c>
      <c r="K24" s="29"/>
      <c r="L24" s="115" t="str">
        <f>IFERROR(INDEX(Lookups!$X$2:$X$17,MATCH(_xlfn.CONCAT(I24,K24),Lookups!$W$2:$W$17,0)),"")</f>
        <v/>
      </c>
      <c r="M24" s="110"/>
      <c r="N24" s="116" t="str">
        <f>IFERROR(INDEX(Lookups!$A$54:$B$68,MATCH(Calculator!M24,Lookups!$A$54:$A$68,0),2),"")</f>
        <v/>
      </c>
      <c r="O24" s="110"/>
      <c r="P24" s="25" t="str">
        <f>IFERROR(INDEX('Fixture Codes'!$B$8:$B$921,MATCH(O24,'Fixture Codes'!$F$8:$F$921,0)),"")</f>
        <v/>
      </c>
      <c r="Q24" s="21"/>
      <c r="R24" s="25" t="str">
        <f>IFERROR(INDEX('Fixture Codes'!$J$8:$J$921,MATCH(P24,'Fixture Codes'!$B$8:$B$921,0))*Q24,"")</f>
        <v/>
      </c>
      <c r="S24" s="25" t="str">
        <f>IFERROR(INDEX('Fixture Codes'!$L$8:$L$921,MATCH(P24,'Fixture Codes'!$B$8:$B$921,0)),"")</f>
        <v/>
      </c>
      <c r="T24" s="29"/>
      <c r="U24" s="30"/>
      <c r="V24" s="115" t="str">
        <f>IFERROR(INDEX(Lookups!B$42:B$50,MATCH($T24,Lookups!$A$42:$A$50,0)),"")</f>
        <v/>
      </c>
      <c r="W24" s="115" t="str">
        <f>IFERROR(INDEX(Lookups!C$42:C$49,MATCH($T24,Lookups!$A$42:$A$50,0)),"")</f>
        <v/>
      </c>
      <c r="X24" s="131"/>
      <c r="Y24" s="29"/>
      <c r="Z24" s="113" t="str">
        <f>IFERROR(INDEX('Prescriptive Rebate Table'!$L$2:$L$13,MATCH(Y24,'Prescriptive Rebate Table'!$K$2:$K$13,0)),"")</f>
        <v/>
      </c>
      <c r="AA24" s="29"/>
      <c r="AB24" s="110"/>
      <c r="AC24" s="110"/>
      <c r="AD24" s="110"/>
      <c r="AE24" s="110"/>
      <c r="AF24" s="21"/>
      <c r="AG24" s="117"/>
      <c r="AH24" s="25" t="str">
        <f t="shared" si="17"/>
        <v/>
      </c>
      <c r="AI24" s="117"/>
      <c r="AJ24" s="29"/>
      <c r="AK24" s="21"/>
      <c r="AL24" s="115" t="str">
        <f>IFERROR(INDEX(Lookups!B$42:B$49,MATCH($AJ24,Lookups!$A$42:$A$49,0)),"")</f>
        <v/>
      </c>
      <c r="AM24" s="115" t="str">
        <f>IFERROR(INDEX(Lookups!B$42:B$49,MATCH($AJ24,Lookups!$A$42:$A$49,0)),"")</f>
        <v/>
      </c>
      <c r="AN24" s="30"/>
      <c r="AO24" s="111" t="str">
        <f>IFERROR(INDEX(Lookups!$H$2:$H$451,MATCH(_xlfn.CONCAT(B24,H24),Lookups!$G$2:$G$451,0)),"")</f>
        <v/>
      </c>
      <c r="AP24" s="111" t="str">
        <f t="shared" si="18"/>
        <v/>
      </c>
      <c r="AQ24" s="115">
        <v>15</v>
      </c>
      <c r="AR24" s="115" t="str">
        <f>IF($D24="Interior",INDEX(Lookups!P$2:P$86,MATCH(_xlfn.CONCAT($C24,$L24),Lookups!$O$2:$O$86,0)),IF($D24="Exterior",1,""))</f>
        <v/>
      </c>
      <c r="AS24" s="115" t="str">
        <f>IF($D24="Interior",INDEX(Lookups!Q$2:Q$86,MATCH(_xlfn.CONCAT($C24,$L24),Lookups!$O$2:$O$86,0)),IF($D24="Exterior",1,""))</f>
        <v/>
      </c>
      <c r="AT24" s="115" t="str">
        <f>IF($D24="Interior",INDEX(Lookups!R$2:R$86,MATCH(_xlfn.CONCAT($C24,$L24),Lookups!$O$2:$O$86,0)),IF($D24="Exterior",1,""))</f>
        <v/>
      </c>
      <c r="AU24" s="115" t="str">
        <f>IF($D24="Interior",INDEX(Lookups!S$2:S$86,MATCH(_xlfn.CONCAT($C24,$L24),Lookups!$O$2:$O$86,0)),IF($D24="Exterior",1,""))</f>
        <v/>
      </c>
      <c r="AV24" s="115" t="str">
        <f>IFERROR(INDEX(Lookups!I$2:I$451,MATCH(_xlfn.CONCAT($B24,$H24),Lookups!$G$2:$G$451,0)),"")</f>
        <v/>
      </c>
      <c r="AW24" s="115" t="str">
        <f>IFERROR(INDEX(Lookups!J$2:J$451,MATCH(_xlfn.CONCAT($B24,$H24),Lookups!$G$2:$G$451,0)),"")</f>
        <v/>
      </c>
      <c r="AX24" s="115" t="str">
        <f>IFERROR(INDEX(Lookups!K$2:K$451,MATCH(_xlfn.CONCAT($B24,$H24),Lookups!$G$2:$G$451,0)),"")</f>
        <v/>
      </c>
      <c r="AY24" s="28" t="str">
        <f t="shared" si="19"/>
        <v/>
      </c>
      <c r="AZ24" s="28" t="str">
        <f t="shared" si="20"/>
        <v/>
      </c>
      <c r="BA24" s="28" t="str">
        <f t="shared" si="21"/>
        <v/>
      </c>
      <c r="BB24" s="28" t="str">
        <f t="shared" si="22"/>
        <v/>
      </c>
      <c r="BC24" s="27" t="str">
        <f t="shared" si="23"/>
        <v/>
      </c>
      <c r="BD24" s="158" t="str">
        <f t="shared" si="24"/>
        <v/>
      </c>
      <c r="BE24" s="158" t="str">
        <f t="shared" si="25"/>
        <v/>
      </c>
      <c r="BF24" s="28" t="str">
        <f t="shared" si="26"/>
        <v/>
      </c>
      <c r="BG24" s="28" t="str">
        <f t="shared" si="27"/>
        <v/>
      </c>
      <c r="BH24" s="28" t="str">
        <f t="shared" si="11"/>
        <v/>
      </c>
      <c r="BI24" s="27" t="str">
        <f t="shared" si="28"/>
        <v/>
      </c>
      <c r="BJ24" s="27" t="str">
        <f t="shared" si="29"/>
        <v/>
      </c>
      <c r="BK24" s="27" t="str">
        <f t="shared" si="30"/>
        <v/>
      </c>
      <c r="BL24" s="27" t="str">
        <f t="shared" si="31"/>
        <v/>
      </c>
      <c r="BM24" s="27" t="str">
        <f t="shared" si="32"/>
        <v/>
      </c>
      <c r="BN24" s="27" t="str">
        <f t="shared" si="33"/>
        <v/>
      </c>
      <c r="BO24" s="26" t="str">
        <f>IFERROR(INDEX('Prescriptive Rebate Table'!$A$1:$D$100,MATCH(AA24,'Prescriptive Rebate Table'!$B$1:$B$100,0),3),"")</f>
        <v/>
      </c>
      <c r="BP24" s="25" t="str">
        <f>IFERROR(INDEX('Prescriptive Rebate Table'!$A$1:$E$100,MATCH(AA24,'Prescriptive Rebate Table'!$B$1:$B$100,0),5),"")</f>
        <v/>
      </c>
      <c r="BQ24" s="23" t="str" cm="1">
        <f t="array" ref="BQ24">IFERROR(IF(AA24="","",IF(OR($AL24=$V24,AA24='Prescriptive Rebate Table'!$N$2:$N$12),"Included",INDEX('Prescriptive Rebate Table'!$A$1:$D$100,MATCH($AJ24,'Prescriptive Rebate Table'!$B$1:$B$100,0),3))),"")</f>
        <v/>
      </c>
      <c r="BR24" s="25" t="str">
        <f>IFERROR(IF($AL24=$V24,"",INDEX('Prescriptive Rebate Table'!$A$1:$D$100,MATCH($AJ24,'Prescriptive Rebate Table'!$B$1:$B$100,0),4)),"")</f>
        <v/>
      </c>
      <c r="BS24" s="24"/>
      <c r="BT24" s="24"/>
      <c r="BU24" s="23" t="str">
        <f t="shared" si="34"/>
        <v/>
      </c>
      <c r="BV24" s="23" t="str">
        <f t="shared" si="35"/>
        <v/>
      </c>
      <c r="BW24" s="22">
        <f t="shared" si="36"/>
        <v>0</v>
      </c>
      <c r="BX24" s="22">
        <f t="shared" si="37"/>
        <v>0</v>
      </c>
      <c r="BY24" s="22">
        <f t="shared" si="38"/>
        <v>0</v>
      </c>
      <c r="BZ24" s="22"/>
    </row>
    <row r="25" spans="1:78" s="113" customFormat="1" x14ac:dyDescent="0.3">
      <c r="A25" s="32">
        <v>16</v>
      </c>
      <c r="B25" s="113" t="str">
        <f>IFERROR(INDEX(Lookups!$B$2:$B$38,MATCH($G$5,Lookups!$A$2:$A$38,0)),"")</f>
        <v/>
      </c>
      <c r="C25" s="113" t="str">
        <f>IFERROR(INDEX(Lookups!$C$2:$C$38,MATCH($G$5,Lookups!$A$2:$A$38,0)),"")</f>
        <v/>
      </c>
      <c r="D25" s="31"/>
      <c r="E25" s="113" t="str">
        <f t="shared" si="0"/>
        <v/>
      </c>
      <c r="F25" s="21"/>
      <c r="G25" s="29"/>
      <c r="H25" s="29"/>
      <c r="I25" s="29"/>
      <c r="J25" s="114" t="str">
        <f>IFERROR(INDEX(Lookups!$V$19:$V$22,MATCH(I25,Lookups!$U$19:$U$22,0)),"")</f>
        <v/>
      </c>
      <c r="K25" s="29"/>
      <c r="L25" s="115" t="str">
        <f>IFERROR(INDEX(Lookups!$X$2:$X$17,MATCH(_xlfn.CONCAT(I25,K25),Lookups!$W$2:$W$17,0)),"")</f>
        <v/>
      </c>
      <c r="M25" s="110"/>
      <c r="N25" s="116" t="str">
        <f>IFERROR(INDEX(Lookups!$A$54:$B$68,MATCH(Calculator!M25,Lookups!$A$54:$A$68,0),2),"")</f>
        <v/>
      </c>
      <c r="O25" s="110"/>
      <c r="P25" s="25" t="str">
        <f>IFERROR(INDEX('Fixture Codes'!$B$8:$B$921,MATCH(O25,'Fixture Codes'!$F$8:$F$921,0)),"")</f>
        <v/>
      </c>
      <c r="Q25" s="21"/>
      <c r="R25" s="25" t="str">
        <f>IFERROR(INDEX('Fixture Codes'!$J$8:$J$921,MATCH(P25,'Fixture Codes'!$B$8:$B$921,0))*Q25,"")</f>
        <v/>
      </c>
      <c r="S25" s="25" t="str">
        <f>IFERROR(INDEX('Fixture Codes'!$L$8:$L$921,MATCH(P25,'Fixture Codes'!$B$8:$B$921,0)),"")</f>
        <v/>
      </c>
      <c r="T25" s="29"/>
      <c r="U25" s="30"/>
      <c r="V25" s="115" t="str">
        <f>IFERROR(INDEX(Lookups!B$42:B$50,MATCH($T25,Lookups!$A$42:$A$50,0)),"")</f>
        <v/>
      </c>
      <c r="W25" s="115" t="str">
        <f>IFERROR(INDEX(Lookups!C$42:C$49,MATCH($T25,Lookups!$A$42:$A$50,0)),"")</f>
        <v/>
      </c>
      <c r="X25" s="131"/>
      <c r="Y25" s="29"/>
      <c r="Z25" s="113" t="str">
        <f>IFERROR(INDEX('Prescriptive Rebate Table'!$L$2:$L$13,MATCH(Y25,'Prescriptive Rebate Table'!$K$2:$K$13,0)),"")</f>
        <v/>
      </c>
      <c r="AA25" s="29"/>
      <c r="AB25" s="110"/>
      <c r="AC25" s="110"/>
      <c r="AD25" s="110"/>
      <c r="AE25" s="110"/>
      <c r="AF25" s="21"/>
      <c r="AG25" s="117"/>
      <c r="AH25" s="25" t="str">
        <f t="shared" si="17"/>
        <v/>
      </c>
      <c r="AI25" s="117"/>
      <c r="AJ25" s="29"/>
      <c r="AK25" s="21"/>
      <c r="AL25" s="115" t="str">
        <f>IFERROR(INDEX(Lookups!B$42:B$49,MATCH($AJ25,Lookups!$A$42:$A$49,0)),"")</f>
        <v/>
      </c>
      <c r="AM25" s="115" t="str">
        <f>IFERROR(INDEX(Lookups!B$42:B$49,MATCH($AJ25,Lookups!$A$42:$A$49,0)),"")</f>
        <v/>
      </c>
      <c r="AN25" s="30"/>
      <c r="AO25" s="111" t="str">
        <f>IFERROR(INDEX(Lookups!$H$2:$H$451,MATCH(_xlfn.CONCAT(B25,H25),Lookups!$G$2:$G$451,0)),"")</f>
        <v/>
      </c>
      <c r="AP25" s="111" t="str">
        <f t="shared" si="18"/>
        <v/>
      </c>
      <c r="AQ25" s="115">
        <v>16</v>
      </c>
      <c r="AR25" s="115" t="str">
        <f>IF($D25="Interior",INDEX(Lookups!P$2:P$86,MATCH(_xlfn.CONCAT($C25,$L25),Lookups!$O$2:$O$86,0)),IF($D25="Exterior",1,""))</f>
        <v/>
      </c>
      <c r="AS25" s="115" t="str">
        <f>IF($D25="Interior",INDEX(Lookups!Q$2:Q$86,MATCH(_xlfn.CONCAT($C25,$L25),Lookups!$O$2:$O$86,0)),IF($D25="Exterior",1,""))</f>
        <v/>
      </c>
      <c r="AT25" s="115" t="str">
        <f>IF($D25="Interior",INDEX(Lookups!R$2:R$86,MATCH(_xlfn.CONCAT($C25,$L25),Lookups!$O$2:$O$86,0)),IF($D25="Exterior",1,""))</f>
        <v/>
      </c>
      <c r="AU25" s="115" t="str">
        <f>IF($D25="Interior",INDEX(Lookups!S$2:S$86,MATCH(_xlfn.CONCAT($C25,$L25),Lookups!$O$2:$O$86,0)),IF($D25="Exterior",1,""))</f>
        <v/>
      </c>
      <c r="AV25" s="115" t="str">
        <f>IFERROR(INDEX(Lookups!I$2:I$451,MATCH(_xlfn.CONCAT($B25,$H25),Lookups!$G$2:$G$451,0)),"")</f>
        <v/>
      </c>
      <c r="AW25" s="115" t="str">
        <f>IFERROR(INDEX(Lookups!J$2:J$451,MATCH(_xlfn.CONCAT($B25,$H25),Lookups!$G$2:$G$451,0)),"")</f>
        <v/>
      </c>
      <c r="AX25" s="115" t="str">
        <f>IFERROR(INDEX(Lookups!K$2:K$451,MATCH(_xlfn.CONCAT($B25,$H25),Lookups!$G$2:$G$451,0)),"")</f>
        <v/>
      </c>
      <c r="AY25" s="28" t="str">
        <f t="shared" si="19"/>
        <v/>
      </c>
      <c r="AZ25" s="28" t="str">
        <f t="shared" si="20"/>
        <v/>
      </c>
      <c r="BA25" s="28" t="str">
        <f t="shared" si="21"/>
        <v/>
      </c>
      <c r="BB25" s="28" t="str">
        <f t="shared" si="22"/>
        <v/>
      </c>
      <c r="BC25" s="27" t="str">
        <f t="shared" si="23"/>
        <v/>
      </c>
      <c r="BD25" s="158" t="str">
        <f t="shared" si="24"/>
        <v/>
      </c>
      <c r="BE25" s="158" t="str">
        <f t="shared" si="25"/>
        <v/>
      </c>
      <c r="BF25" s="28" t="str">
        <f t="shared" si="26"/>
        <v/>
      </c>
      <c r="BG25" s="28" t="str">
        <f t="shared" si="27"/>
        <v/>
      </c>
      <c r="BH25" s="28" t="str">
        <f t="shared" si="11"/>
        <v/>
      </c>
      <c r="BI25" s="27" t="str">
        <f t="shared" si="28"/>
        <v/>
      </c>
      <c r="BJ25" s="27" t="str">
        <f t="shared" si="29"/>
        <v/>
      </c>
      <c r="BK25" s="27" t="str">
        <f t="shared" si="30"/>
        <v/>
      </c>
      <c r="BL25" s="27" t="str">
        <f t="shared" si="31"/>
        <v/>
      </c>
      <c r="BM25" s="27" t="str">
        <f t="shared" si="32"/>
        <v/>
      </c>
      <c r="BN25" s="27" t="str">
        <f t="shared" si="33"/>
        <v/>
      </c>
      <c r="BO25" s="26" t="str">
        <f>IFERROR(INDEX('Prescriptive Rebate Table'!$A$1:$D$100,MATCH(AA25,'Prescriptive Rebate Table'!$B$1:$B$100,0),3),"")</f>
        <v/>
      </c>
      <c r="BP25" s="25" t="str">
        <f>IFERROR(INDEX('Prescriptive Rebate Table'!$A$1:$E$100,MATCH(AA25,'Prescriptive Rebate Table'!$B$1:$B$100,0),5),"")</f>
        <v/>
      </c>
      <c r="BQ25" s="23" t="str" cm="1">
        <f t="array" ref="BQ25">IFERROR(IF(AA25="","",IF(OR($AL25=$V25,AA25='Prescriptive Rebate Table'!$N$2:$N$12),"Included",INDEX('Prescriptive Rebate Table'!$A$1:$D$100,MATCH($AJ25,'Prescriptive Rebate Table'!$B$1:$B$100,0),3))),"")</f>
        <v/>
      </c>
      <c r="BR25" s="25" t="str">
        <f>IFERROR(IF($AL25=$V25,"",INDEX('Prescriptive Rebate Table'!$A$1:$D$100,MATCH($AJ25,'Prescriptive Rebate Table'!$B$1:$B$100,0),4)),"")</f>
        <v/>
      </c>
      <c r="BS25" s="24"/>
      <c r="BT25" s="24"/>
      <c r="BU25" s="23" t="str">
        <f t="shared" si="34"/>
        <v/>
      </c>
      <c r="BV25" s="23" t="str">
        <f t="shared" si="35"/>
        <v/>
      </c>
      <c r="BW25" s="22">
        <f t="shared" si="36"/>
        <v>0</v>
      </c>
      <c r="BX25" s="22">
        <f t="shared" si="37"/>
        <v>0</v>
      </c>
      <c r="BY25" s="22">
        <f t="shared" si="38"/>
        <v>0</v>
      </c>
      <c r="BZ25" s="22"/>
    </row>
    <row r="26" spans="1:78" s="113" customFormat="1" x14ac:dyDescent="0.3">
      <c r="A26" s="32">
        <v>17</v>
      </c>
      <c r="B26" s="113" t="str">
        <f>IFERROR(INDEX(Lookups!$B$2:$B$38,MATCH($G$5,Lookups!$A$2:$A$38,0)),"")</f>
        <v/>
      </c>
      <c r="C26" s="113" t="str">
        <f>IFERROR(INDEX(Lookups!$C$2:$C$38,MATCH($G$5,Lookups!$A$2:$A$38,0)),"")</f>
        <v/>
      </c>
      <c r="D26" s="31"/>
      <c r="E26" s="113" t="str">
        <f t="shared" si="0"/>
        <v/>
      </c>
      <c r="F26" s="21"/>
      <c r="G26" s="29"/>
      <c r="H26" s="29"/>
      <c r="I26" s="29"/>
      <c r="J26" s="114" t="str">
        <f>IFERROR(INDEX(Lookups!$V$19:$V$22,MATCH(I26,Lookups!$U$19:$U$22,0)),"")</f>
        <v/>
      </c>
      <c r="K26" s="29"/>
      <c r="L26" s="115" t="str">
        <f>IFERROR(INDEX(Lookups!$X$2:$X$17,MATCH(_xlfn.CONCAT(I26,K26),Lookups!$W$2:$W$17,0)),"")</f>
        <v/>
      </c>
      <c r="M26" s="110"/>
      <c r="N26" s="116" t="str">
        <f>IFERROR(INDEX(Lookups!$A$54:$B$68,MATCH(Calculator!M26,Lookups!$A$54:$A$68,0),2),"")</f>
        <v/>
      </c>
      <c r="O26" s="110"/>
      <c r="P26" s="25" t="str">
        <f>IFERROR(INDEX('Fixture Codes'!$B$8:$B$921,MATCH(O26,'Fixture Codes'!$F$8:$F$921,0)),"")</f>
        <v/>
      </c>
      <c r="Q26" s="21"/>
      <c r="R26" s="25" t="str">
        <f>IFERROR(INDEX('Fixture Codes'!$J$8:$J$921,MATCH(P26,'Fixture Codes'!$B$8:$B$921,0))*Q26,"")</f>
        <v/>
      </c>
      <c r="S26" s="25" t="str">
        <f>IFERROR(INDEX('Fixture Codes'!$L$8:$L$921,MATCH(P26,'Fixture Codes'!$B$8:$B$921,0)),"")</f>
        <v/>
      </c>
      <c r="T26" s="29"/>
      <c r="U26" s="30"/>
      <c r="V26" s="115" t="str">
        <f>IFERROR(INDEX(Lookups!B$42:B$50,MATCH($T26,Lookups!$A$42:$A$50,0)),"")</f>
        <v/>
      </c>
      <c r="W26" s="115" t="str">
        <f>IFERROR(INDEX(Lookups!C$42:C$49,MATCH($T26,Lookups!$A$42:$A$50,0)),"")</f>
        <v/>
      </c>
      <c r="X26" s="131"/>
      <c r="Y26" s="29"/>
      <c r="Z26" s="113" t="str">
        <f>IFERROR(INDEX('Prescriptive Rebate Table'!$L$2:$L$13,MATCH(Y26,'Prescriptive Rebate Table'!$K$2:$K$13,0)),"")</f>
        <v/>
      </c>
      <c r="AA26" s="29"/>
      <c r="AB26" s="110"/>
      <c r="AC26" s="110"/>
      <c r="AD26" s="110"/>
      <c r="AE26" s="110"/>
      <c r="AF26" s="21"/>
      <c r="AG26" s="117"/>
      <c r="AH26" s="25" t="str">
        <f t="shared" si="17"/>
        <v/>
      </c>
      <c r="AI26" s="117"/>
      <c r="AJ26" s="29"/>
      <c r="AK26" s="21"/>
      <c r="AL26" s="115" t="str">
        <f>IFERROR(INDEX(Lookups!B$42:B$49,MATCH($AJ26,Lookups!$A$42:$A$49,0)),"")</f>
        <v/>
      </c>
      <c r="AM26" s="115" t="str">
        <f>IFERROR(INDEX(Lookups!B$42:B$49,MATCH($AJ26,Lookups!$A$42:$A$49,0)),"")</f>
        <v/>
      </c>
      <c r="AN26" s="30"/>
      <c r="AO26" s="111" t="str">
        <f>IFERROR(INDEX(Lookups!$H$2:$H$451,MATCH(_xlfn.CONCAT(B26,H26),Lookups!$G$2:$G$451,0)),"")</f>
        <v/>
      </c>
      <c r="AP26" s="111" t="str">
        <f t="shared" si="18"/>
        <v/>
      </c>
      <c r="AQ26" s="115">
        <v>17</v>
      </c>
      <c r="AR26" s="115" t="str">
        <f>IF($D26="Interior",INDEX(Lookups!P$2:P$86,MATCH(_xlfn.CONCAT($C26,$L26),Lookups!$O$2:$O$86,0)),IF($D26="Exterior",1,""))</f>
        <v/>
      </c>
      <c r="AS26" s="115" t="str">
        <f>IF($D26="Interior",INDEX(Lookups!Q$2:Q$86,MATCH(_xlfn.CONCAT($C26,$L26),Lookups!$O$2:$O$86,0)),IF($D26="Exterior",1,""))</f>
        <v/>
      </c>
      <c r="AT26" s="115" t="str">
        <f>IF($D26="Interior",INDEX(Lookups!R$2:R$86,MATCH(_xlfn.CONCAT($C26,$L26),Lookups!$O$2:$O$86,0)),IF($D26="Exterior",1,""))</f>
        <v/>
      </c>
      <c r="AU26" s="115" t="str">
        <f>IF($D26="Interior",INDEX(Lookups!S$2:S$86,MATCH(_xlfn.CONCAT($C26,$L26),Lookups!$O$2:$O$86,0)),IF($D26="Exterior",1,""))</f>
        <v/>
      </c>
      <c r="AV26" s="115" t="str">
        <f>IFERROR(INDEX(Lookups!I$2:I$451,MATCH(_xlfn.CONCAT($B26,$H26),Lookups!$G$2:$G$451,0)),"")</f>
        <v/>
      </c>
      <c r="AW26" s="115" t="str">
        <f>IFERROR(INDEX(Lookups!J$2:J$451,MATCH(_xlfn.CONCAT($B26,$H26),Lookups!$G$2:$G$451,0)),"")</f>
        <v/>
      </c>
      <c r="AX26" s="115" t="str">
        <f>IFERROR(INDEX(Lookups!K$2:K$451,MATCH(_xlfn.CONCAT($B26,$H26),Lookups!$G$2:$G$451,0)),"")</f>
        <v/>
      </c>
      <c r="AY26" s="28" t="str">
        <f t="shared" si="19"/>
        <v/>
      </c>
      <c r="AZ26" s="28" t="str">
        <f t="shared" si="20"/>
        <v/>
      </c>
      <c r="BA26" s="28" t="str">
        <f t="shared" si="21"/>
        <v/>
      </c>
      <c r="BB26" s="28" t="str">
        <f t="shared" si="22"/>
        <v/>
      </c>
      <c r="BC26" s="27" t="str">
        <f t="shared" si="23"/>
        <v/>
      </c>
      <c r="BD26" s="158" t="str">
        <f t="shared" si="24"/>
        <v/>
      </c>
      <c r="BE26" s="158" t="str">
        <f t="shared" si="25"/>
        <v/>
      </c>
      <c r="BF26" s="28" t="str">
        <f t="shared" si="26"/>
        <v/>
      </c>
      <c r="BG26" s="28" t="str">
        <f t="shared" si="27"/>
        <v/>
      </c>
      <c r="BH26" s="28" t="str">
        <f t="shared" si="11"/>
        <v/>
      </c>
      <c r="BI26" s="27" t="str">
        <f t="shared" si="28"/>
        <v/>
      </c>
      <c r="BJ26" s="27" t="str">
        <f t="shared" si="29"/>
        <v/>
      </c>
      <c r="BK26" s="27" t="str">
        <f t="shared" si="30"/>
        <v/>
      </c>
      <c r="BL26" s="27" t="str">
        <f t="shared" si="31"/>
        <v/>
      </c>
      <c r="BM26" s="27" t="str">
        <f t="shared" si="32"/>
        <v/>
      </c>
      <c r="BN26" s="27" t="str">
        <f t="shared" si="33"/>
        <v/>
      </c>
      <c r="BO26" s="26" t="str">
        <f>IFERROR(INDEX('Prescriptive Rebate Table'!$A$1:$D$100,MATCH(AA26,'Prescriptive Rebate Table'!$B$1:$B$100,0),3),"")</f>
        <v/>
      </c>
      <c r="BP26" s="25" t="str">
        <f>IFERROR(INDEX('Prescriptive Rebate Table'!$A$1:$E$100,MATCH(AA26,'Prescriptive Rebate Table'!$B$1:$B$100,0),5),"")</f>
        <v/>
      </c>
      <c r="BQ26" s="23" t="str" cm="1">
        <f t="array" ref="BQ26">IFERROR(IF(AA26="","",IF(OR($AL26=$V26,AA26='Prescriptive Rebate Table'!$N$2:$N$12),"Included",INDEX('Prescriptive Rebate Table'!$A$1:$D$100,MATCH($AJ26,'Prescriptive Rebate Table'!$B$1:$B$100,0),3))),"")</f>
        <v/>
      </c>
      <c r="BR26" s="25" t="str">
        <f>IFERROR(IF($AL26=$V26,"",INDEX('Prescriptive Rebate Table'!$A$1:$D$100,MATCH($AJ26,'Prescriptive Rebate Table'!$B$1:$B$100,0),4)),"")</f>
        <v/>
      </c>
      <c r="BS26" s="24"/>
      <c r="BT26" s="24"/>
      <c r="BU26" s="23" t="str">
        <f t="shared" si="34"/>
        <v/>
      </c>
      <c r="BV26" s="23" t="str">
        <f t="shared" si="35"/>
        <v/>
      </c>
      <c r="BW26" s="22">
        <f t="shared" si="36"/>
        <v>0</v>
      </c>
      <c r="BX26" s="22">
        <f t="shared" si="37"/>
        <v>0</v>
      </c>
      <c r="BY26" s="22">
        <f t="shared" si="38"/>
        <v>0</v>
      </c>
      <c r="BZ26" s="22"/>
    </row>
    <row r="27" spans="1:78" s="113" customFormat="1" x14ac:dyDescent="0.3">
      <c r="A27" s="32">
        <v>18</v>
      </c>
      <c r="B27" s="113" t="str">
        <f>IFERROR(INDEX(Lookups!$B$2:$B$38,MATCH($G$5,Lookups!$A$2:$A$38,0)),"")</f>
        <v/>
      </c>
      <c r="C27" s="113" t="str">
        <f>IFERROR(INDEX(Lookups!$C$2:$C$38,MATCH($G$5,Lookups!$A$2:$A$38,0)),"")</f>
        <v/>
      </c>
      <c r="D27" s="31"/>
      <c r="E27" s="113" t="str">
        <f t="shared" si="0"/>
        <v/>
      </c>
      <c r="F27" s="21"/>
      <c r="G27" s="29"/>
      <c r="H27" s="29"/>
      <c r="I27" s="29"/>
      <c r="J27" s="114" t="str">
        <f>IFERROR(INDEX(Lookups!$V$19:$V$22,MATCH(I27,Lookups!$U$19:$U$22,0)),"")</f>
        <v/>
      </c>
      <c r="K27" s="29"/>
      <c r="L27" s="115" t="str">
        <f>IFERROR(INDEX(Lookups!$X$2:$X$17,MATCH(_xlfn.CONCAT(I27,K27),Lookups!$W$2:$W$17,0)),"")</f>
        <v/>
      </c>
      <c r="M27" s="110"/>
      <c r="N27" s="116" t="str">
        <f>IFERROR(INDEX(Lookups!$A$54:$B$68,MATCH(Calculator!M27,Lookups!$A$54:$A$68,0),2),"")</f>
        <v/>
      </c>
      <c r="O27" s="110"/>
      <c r="P27" s="25" t="str">
        <f>IFERROR(INDEX('Fixture Codes'!$B$8:$B$921,MATCH(O27,'Fixture Codes'!$F$8:$F$921,0)),"")</f>
        <v/>
      </c>
      <c r="Q27" s="21"/>
      <c r="R27" s="25" t="str">
        <f>IFERROR(INDEX('Fixture Codes'!$J$8:$J$921,MATCH(P27,'Fixture Codes'!$B$8:$B$921,0))*Q27,"")</f>
        <v/>
      </c>
      <c r="S27" s="25" t="str">
        <f>IFERROR(INDEX('Fixture Codes'!$L$8:$L$921,MATCH(P27,'Fixture Codes'!$B$8:$B$921,0)),"")</f>
        <v/>
      </c>
      <c r="T27" s="29"/>
      <c r="U27" s="30"/>
      <c r="V27" s="115" t="str">
        <f>IFERROR(INDEX(Lookups!B$42:B$50,MATCH($T27,Lookups!$A$42:$A$50,0)),"")</f>
        <v/>
      </c>
      <c r="W27" s="115" t="str">
        <f>IFERROR(INDEX(Lookups!C$42:C$49,MATCH($T27,Lookups!$A$42:$A$50,0)),"")</f>
        <v/>
      </c>
      <c r="X27" s="131"/>
      <c r="Y27" s="29"/>
      <c r="Z27" s="113" t="str">
        <f>IFERROR(INDEX('Prescriptive Rebate Table'!$L$2:$L$13,MATCH(Y27,'Prescriptive Rebate Table'!$K$2:$K$13,0)),"")</f>
        <v/>
      </c>
      <c r="AA27" s="29"/>
      <c r="AB27" s="110"/>
      <c r="AC27" s="110"/>
      <c r="AD27" s="110"/>
      <c r="AE27" s="110"/>
      <c r="AF27" s="21"/>
      <c r="AG27" s="117"/>
      <c r="AH27" s="25" t="str">
        <f t="shared" si="17"/>
        <v/>
      </c>
      <c r="AI27" s="117"/>
      <c r="AJ27" s="29"/>
      <c r="AK27" s="21"/>
      <c r="AL27" s="115" t="str">
        <f>IFERROR(INDEX(Lookups!B$42:B$49,MATCH($AJ27,Lookups!$A$42:$A$49,0)),"")</f>
        <v/>
      </c>
      <c r="AM27" s="115" t="str">
        <f>IFERROR(INDEX(Lookups!B$42:B$49,MATCH($AJ27,Lookups!$A$42:$A$49,0)),"")</f>
        <v/>
      </c>
      <c r="AN27" s="30"/>
      <c r="AO27" s="111" t="str">
        <f>IFERROR(INDEX(Lookups!$H$2:$H$451,MATCH(_xlfn.CONCAT(B27,H27),Lookups!$G$2:$G$451,0)),"")</f>
        <v/>
      </c>
      <c r="AP27" s="111" t="str">
        <f t="shared" si="18"/>
        <v/>
      </c>
      <c r="AQ27" s="115">
        <v>18</v>
      </c>
      <c r="AR27" s="115" t="str">
        <f>IF($D27="Interior",INDEX(Lookups!P$2:P$86,MATCH(_xlfn.CONCAT($C27,$L27),Lookups!$O$2:$O$86,0)),IF($D27="Exterior",1,""))</f>
        <v/>
      </c>
      <c r="AS27" s="115" t="str">
        <f>IF($D27="Interior",INDEX(Lookups!Q$2:Q$86,MATCH(_xlfn.CONCAT($C27,$L27),Lookups!$O$2:$O$86,0)),IF($D27="Exterior",1,""))</f>
        <v/>
      </c>
      <c r="AT27" s="115" t="str">
        <f>IF($D27="Interior",INDEX(Lookups!R$2:R$86,MATCH(_xlfn.CONCAT($C27,$L27),Lookups!$O$2:$O$86,0)),IF($D27="Exterior",1,""))</f>
        <v/>
      </c>
      <c r="AU27" s="115" t="str">
        <f>IF($D27="Interior",INDEX(Lookups!S$2:S$86,MATCH(_xlfn.CONCAT($C27,$L27),Lookups!$O$2:$O$86,0)),IF($D27="Exterior",1,""))</f>
        <v/>
      </c>
      <c r="AV27" s="115" t="str">
        <f>IFERROR(INDEX(Lookups!I$2:I$451,MATCH(_xlfn.CONCAT($B27,$H27),Lookups!$G$2:$G$451,0)),"")</f>
        <v/>
      </c>
      <c r="AW27" s="115" t="str">
        <f>IFERROR(INDEX(Lookups!J$2:J$451,MATCH(_xlfn.CONCAT($B27,$H27),Lookups!$G$2:$G$451,0)),"")</f>
        <v/>
      </c>
      <c r="AX27" s="115" t="str">
        <f>IFERROR(INDEX(Lookups!K$2:K$451,MATCH(_xlfn.CONCAT($B27,$H27),Lookups!$G$2:$G$451,0)),"")</f>
        <v/>
      </c>
      <c r="AY27" s="28" t="str">
        <f t="shared" si="19"/>
        <v/>
      </c>
      <c r="AZ27" s="28" t="str">
        <f t="shared" si="20"/>
        <v/>
      </c>
      <c r="BA27" s="28" t="str">
        <f t="shared" si="21"/>
        <v/>
      </c>
      <c r="BB27" s="28" t="str">
        <f t="shared" si="22"/>
        <v/>
      </c>
      <c r="BC27" s="27" t="str">
        <f t="shared" si="23"/>
        <v/>
      </c>
      <c r="BD27" s="158" t="str">
        <f t="shared" si="24"/>
        <v/>
      </c>
      <c r="BE27" s="158" t="str">
        <f t="shared" si="25"/>
        <v/>
      </c>
      <c r="BF27" s="28" t="str">
        <f t="shared" si="26"/>
        <v/>
      </c>
      <c r="BG27" s="28" t="str">
        <f t="shared" si="27"/>
        <v/>
      </c>
      <c r="BH27" s="28" t="str">
        <f t="shared" si="11"/>
        <v/>
      </c>
      <c r="BI27" s="27" t="str">
        <f t="shared" si="28"/>
        <v/>
      </c>
      <c r="BJ27" s="27" t="str">
        <f t="shared" si="29"/>
        <v/>
      </c>
      <c r="BK27" s="27" t="str">
        <f t="shared" si="30"/>
        <v/>
      </c>
      <c r="BL27" s="27" t="str">
        <f t="shared" si="31"/>
        <v/>
      </c>
      <c r="BM27" s="27" t="str">
        <f t="shared" si="32"/>
        <v/>
      </c>
      <c r="BN27" s="27" t="str">
        <f t="shared" si="33"/>
        <v/>
      </c>
      <c r="BO27" s="26" t="str">
        <f>IFERROR(INDEX('Prescriptive Rebate Table'!$A$1:$D$100,MATCH(AA27,'Prescriptive Rebate Table'!$B$1:$B$100,0),3),"")</f>
        <v/>
      </c>
      <c r="BP27" s="25" t="str">
        <f>IFERROR(INDEX('Prescriptive Rebate Table'!$A$1:$E$100,MATCH(AA27,'Prescriptive Rebate Table'!$B$1:$B$100,0),5),"")</f>
        <v/>
      </c>
      <c r="BQ27" s="23" t="str" cm="1">
        <f t="array" ref="BQ27">IFERROR(IF(AA27="","",IF(OR($AL27=$V27,AA27='Prescriptive Rebate Table'!$N$2:$N$12),"Included",INDEX('Prescriptive Rebate Table'!$A$1:$D$100,MATCH($AJ27,'Prescriptive Rebate Table'!$B$1:$B$100,0),3))),"")</f>
        <v/>
      </c>
      <c r="BR27" s="25" t="str">
        <f>IFERROR(IF($AL27=$V27,"",INDEX('Prescriptive Rebate Table'!$A$1:$D$100,MATCH($AJ27,'Prescriptive Rebate Table'!$B$1:$B$100,0),4)),"")</f>
        <v/>
      </c>
      <c r="BS27" s="24"/>
      <c r="BT27" s="24"/>
      <c r="BU27" s="23" t="str">
        <f t="shared" si="34"/>
        <v/>
      </c>
      <c r="BV27" s="23" t="str">
        <f t="shared" si="35"/>
        <v/>
      </c>
      <c r="BW27" s="22">
        <f t="shared" si="36"/>
        <v>0</v>
      </c>
      <c r="BX27" s="22">
        <f t="shared" si="37"/>
        <v>0</v>
      </c>
      <c r="BY27" s="22">
        <f t="shared" si="38"/>
        <v>0</v>
      </c>
      <c r="BZ27" s="22"/>
    </row>
    <row r="28" spans="1:78" s="113" customFormat="1" x14ac:dyDescent="0.3">
      <c r="A28" s="32">
        <v>19</v>
      </c>
      <c r="B28" s="113" t="str">
        <f>IFERROR(INDEX(Lookups!$B$2:$B$38,MATCH($G$5,Lookups!$A$2:$A$38,0)),"")</f>
        <v/>
      </c>
      <c r="C28" s="113" t="str">
        <f>IFERROR(INDEX(Lookups!$C$2:$C$38,MATCH($G$5,Lookups!$A$2:$A$38,0)),"")</f>
        <v/>
      </c>
      <c r="D28" s="31"/>
      <c r="E28" s="113" t="str">
        <f t="shared" si="0"/>
        <v/>
      </c>
      <c r="F28" s="21"/>
      <c r="G28" s="29"/>
      <c r="H28" s="29"/>
      <c r="I28" s="29"/>
      <c r="J28" s="114" t="str">
        <f>IFERROR(INDEX(Lookups!$V$19:$V$22,MATCH(I28,Lookups!$U$19:$U$22,0)),"")</f>
        <v/>
      </c>
      <c r="K28" s="29"/>
      <c r="L28" s="115" t="str">
        <f>IFERROR(INDEX(Lookups!$X$2:$X$17,MATCH(_xlfn.CONCAT(I28,K28),Lookups!$W$2:$W$17,0)),"")</f>
        <v/>
      </c>
      <c r="M28" s="110"/>
      <c r="N28" s="116" t="str">
        <f>IFERROR(INDEX(Lookups!$A$54:$B$68,MATCH(Calculator!M28,Lookups!$A$54:$A$68,0),2),"")</f>
        <v/>
      </c>
      <c r="O28" s="110"/>
      <c r="P28" s="25" t="str">
        <f>IFERROR(INDEX('Fixture Codes'!$B$8:$B$921,MATCH(O28,'Fixture Codes'!$F$8:$F$921,0)),"")</f>
        <v/>
      </c>
      <c r="Q28" s="21"/>
      <c r="R28" s="25" t="str">
        <f>IFERROR(INDEX('Fixture Codes'!$J$8:$J$921,MATCH(P28,'Fixture Codes'!$B$8:$B$921,0))*Q28,"")</f>
        <v/>
      </c>
      <c r="S28" s="25" t="str">
        <f>IFERROR(INDEX('Fixture Codes'!$L$8:$L$921,MATCH(P28,'Fixture Codes'!$B$8:$B$921,0)),"")</f>
        <v/>
      </c>
      <c r="T28" s="29"/>
      <c r="U28" s="30"/>
      <c r="V28" s="115" t="str">
        <f>IFERROR(INDEX(Lookups!B$42:B$50,MATCH($T28,Lookups!$A$42:$A$50,0)),"")</f>
        <v/>
      </c>
      <c r="W28" s="115" t="str">
        <f>IFERROR(INDEX(Lookups!C$42:C$49,MATCH($T28,Lookups!$A$42:$A$50,0)),"")</f>
        <v/>
      </c>
      <c r="X28" s="131"/>
      <c r="Y28" s="29"/>
      <c r="Z28" s="113" t="str">
        <f>IFERROR(INDEX('Prescriptive Rebate Table'!$L$2:$L$13,MATCH(Y28,'Prescriptive Rebate Table'!$K$2:$K$13,0)),"")</f>
        <v/>
      </c>
      <c r="AA28" s="29"/>
      <c r="AB28" s="110"/>
      <c r="AC28" s="110"/>
      <c r="AD28" s="110"/>
      <c r="AE28" s="110"/>
      <c r="AF28" s="21"/>
      <c r="AG28" s="117"/>
      <c r="AH28" s="25" t="str">
        <f t="shared" si="17"/>
        <v/>
      </c>
      <c r="AI28" s="117"/>
      <c r="AJ28" s="29"/>
      <c r="AK28" s="21"/>
      <c r="AL28" s="115" t="str">
        <f>IFERROR(INDEX(Lookups!B$42:B$49,MATCH($AJ28,Lookups!$A$42:$A$49,0)),"")</f>
        <v/>
      </c>
      <c r="AM28" s="115" t="str">
        <f>IFERROR(INDEX(Lookups!B$42:B$49,MATCH($AJ28,Lookups!$A$42:$A$49,0)),"")</f>
        <v/>
      </c>
      <c r="AN28" s="30"/>
      <c r="AO28" s="111" t="str">
        <f>IFERROR(INDEX(Lookups!$H$2:$H$451,MATCH(_xlfn.CONCAT(B28,H28),Lookups!$G$2:$G$451,0)),"")</f>
        <v/>
      </c>
      <c r="AP28" s="111" t="str">
        <f t="shared" si="18"/>
        <v/>
      </c>
      <c r="AQ28" s="115">
        <v>19</v>
      </c>
      <c r="AR28" s="115" t="str">
        <f>IF($D28="Interior",INDEX(Lookups!P$2:P$86,MATCH(_xlfn.CONCAT($C28,$L28),Lookups!$O$2:$O$86,0)),IF($D28="Exterior",1,""))</f>
        <v/>
      </c>
      <c r="AS28" s="115" t="str">
        <f>IF($D28="Interior",INDEX(Lookups!Q$2:Q$86,MATCH(_xlfn.CONCAT($C28,$L28),Lookups!$O$2:$O$86,0)),IF($D28="Exterior",1,""))</f>
        <v/>
      </c>
      <c r="AT28" s="115" t="str">
        <f>IF($D28="Interior",INDEX(Lookups!R$2:R$86,MATCH(_xlfn.CONCAT($C28,$L28),Lookups!$O$2:$O$86,0)),IF($D28="Exterior",1,""))</f>
        <v/>
      </c>
      <c r="AU28" s="115" t="str">
        <f>IF($D28="Interior",INDEX(Lookups!S$2:S$86,MATCH(_xlfn.CONCAT($C28,$L28),Lookups!$O$2:$O$86,0)),IF($D28="Exterior",1,""))</f>
        <v/>
      </c>
      <c r="AV28" s="115" t="str">
        <f>IFERROR(INDEX(Lookups!I$2:I$451,MATCH(_xlfn.CONCAT($B28,$H28),Lookups!$G$2:$G$451,0)),"")</f>
        <v/>
      </c>
      <c r="AW28" s="115" t="str">
        <f>IFERROR(INDEX(Lookups!J$2:J$451,MATCH(_xlfn.CONCAT($B28,$H28),Lookups!$G$2:$G$451,0)),"")</f>
        <v/>
      </c>
      <c r="AX28" s="115" t="str">
        <f>IFERROR(INDEX(Lookups!K$2:K$451,MATCH(_xlfn.CONCAT($B28,$H28),Lookups!$G$2:$G$451,0)),"")</f>
        <v/>
      </c>
      <c r="AY28" s="28" t="str">
        <f t="shared" si="19"/>
        <v/>
      </c>
      <c r="AZ28" s="28" t="str">
        <f t="shared" si="20"/>
        <v/>
      </c>
      <c r="BA28" s="28" t="str">
        <f t="shared" si="21"/>
        <v/>
      </c>
      <c r="BB28" s="28" t="str">
        <f t="shared" si="22"/>
        <v/>
      </c>
      <c r="BC28" s="27" t="str">
        <f t="shared" si="23"/>
        <v/>
      </c>
      <c r="BD28" s="158" t="str">
        <f t="shared" si="24"/>
        <v/>
      </c>
      <c r="BE28" s="158" t="str">
        <f t="shared" si="25"/>
        <v/>
      </c>
      <c r="BF28" s="28" t="str">
        <f t="shared" si="26"/>
        <v/>
      </c>
      <c r="BG28" s="28" t="str">
        <f t="shared" si="27"/>
        <v/>
      </c>
      <c r="BH28" s="28" t="str">
        <f t="shared" si="11"/>
        <v/>
      </c>
      <c r="BI28" s="27" t="str">
        <f t="shared" si="28"/>
        <v/>
      </c>
      <c r="BJ28" s="27" t="str">
        <f t="shared" si="29"/>
        <v/>
      </c>
      <c r="BK28" s="27" t="str">
        <f t="shared" si="30"/>
        <v/>
      </c>
      <c r="BL28" s="27" t="str">
        <f t="shared" si="31"/>
        <v/>
      </c>
      <c r="BM28" s="27" t="str">
        <f t="shared" si="32"/>
        <v/>
      </c>
      <c r="BN28" s="27" t="str">
        <f t="shared" si="33"/>
        <v/>
      </c>
      <c r="BO28" s="26" t="str">
        <f>IFERROR(INDEX('Prescriptive Rebate Table'!$A$1:$D$100,MATCH(AA28,'Prescriptive Rebate Table'!$B$1:$B$100,0),3),"")</f>
        <v/>
      </c>
      <c r="BP28" s="25" t="str">
        <f>IFERROR(INDEX('Prescriptive Rebate Table'!$A$1:$E$100,MATCH(AA28,'Prescriptive Rebate Table'!$B$1:$B$100,0),5),"")</f>
        <v/>
      </c>
      <c r="BQ28" s="23" t="str" cm="1">
        <f t="array" ref="BQ28">IFERROR(IF(AA28="","",IF(OR($AL28=$V28,AA28='Prescriptive Rebate Table'!$N$2:$N$12),"Included",INDEX('Prescriptive Rebate Table'!$A$1:$D$100,MATCH($AJ28,'Prescriptive Rebate Table'!$B$1:$B$100,0),3))),"")</f>
        <v/>
      </c>
      <c r="BR28" s="25" t="str">
        <f>IFERROR(IF($AL28=$V28,"",INDEX('Prescriptive Rebate Table'!$A$1:$D$100,MATCH($AJ28,'Prescriptive Rebate Table'!$B$1:$B$100,0),4)),"")</f>
        <v/>
      </c>
      <c r="BS28" s="24"/>
      <c r="BT28" s="24"/>
      <c r="BU28" s="23" t="str">
        <f t="shared" si="34"/>
        <v/>
      </c>
      <c r="BV28" s="23" t="str">
        <f t="shared" si="35"/>
        <v/>
      </c>
      <c r="BW28" s="22">
        <f t="shared" si="36"/>
        <v>0</v>
      </c>
      <c r="BX28" s="22">
        <f t="shared" si="37"/>
        <v>0</v>
      </c>
      <c r="BY28" s="22">
        <f t="shared" si="38"/>
        <v>0</v>
      </c>
      <c r="BZ28" s="22"/>
    </row>
    <row r="29" spans="1:78" s="113" customFormat="1" x14ac:dyDescent="0.3">
      <c r="A29" s="32">
        <v>20</v>
      </c>
      <c r="B29" s="113" t="str">
        <f>IFERROR(INDEX(Lookups!$B$2:$B$38,MATCH($G$5,Lookups!$A$2:$A$38,0)),"")</f>
        <v/>
      </c>
      <c r="C29" s="113" t="str">
        <f>IFERROR(INDEX(Lookups!$C$2:$C$38,MATCH($G$5,Lookups!$A$2:$A$38,0)),"")</f>
        <v/>
      </c>
      <c r="D29" s="31"/>
      <c r="E29" s="113" t="str">
        <f t="shared" si="0"/>
        <v/>
      </c>
      <c r="F29" s="21"/>
      <c r="G29" s="29"/>
      <c r="H29" s="29"/>
      <c r="I29" s="29"/>
      <c r="J29" s="114" t="str">
        <f>IFERROR(INDEX(Lookups!$V$19:$V$22,MATCH(I29,Lookups!$U$19:$U$22,0)),"")</f>
        <v/>
      </c>
      <c r="K29" s="29"/>
      <c r="L29" s="115" t="str">
        <f>IFERROR(INDEX(Lookups!$X$2:$X$17,MATCH(_xlfn.CONCAT(I29,K29),Lookups!$W$2:$W$17,0)),"")</f>
        <v/>
      </c>
      <c r="M29" s="110"/>
      <c r="N29" s="116" t="str">
        <f>IFERROR(INDEX(Lookups!$A$54:$B$68,MATCH(Calculator!M29,Lookups!$A$54:$A$68,0),2),"")</f>
        <v/>
      </c>
      <c r="O29" s="110"/>
      <c r="P29" s="25" t="str">
        <f>IFERROR(INDEX('Fixture Codes'!$B$8:$B$921,MATCH(O29,'Fixture Codes'!$F$8:$F$921,0)),"")</f>
        <v/>
      </c>
      <c r="Q29" s="21"/>
      <c r="R29" s="25" t="str">
        <f>IFERROR(INDEX('Fixture Codes'!$J$8:$J$921,MATCH(P29,'Fixture Codes'!$B$8:$B$921,0))*Q29,"")</f>
        <v/>
      </c>
      <c r="S29" s="25" t="str">
        <f>IFERROR(INDEX('Fixture Codes'!$L$8:$L$921,MATCH(P29,'Fixture Codes'!$B$8:$B$921,0)),"")</f>
        <v/>
      </c>
      <c r="T29" s="29"/>
      <c r="U29" s="30"/>
      <c r="V29" s="115" t="str">
        <f>IFERROR(INDEX(Lookups!B$42:B$50,MATCH($T29,Lookups!$A$42:$A$50,0)),"")</f>
        <v/>
      </c>
      <c r="W29" s="115" t="str">
        <f>IFERROR(INDEX(Lookups!C$42:C$49,MATCH($T29,Lookups!$A$42:$A$50,0)),"")</f>
        <v/>
      </c>
      <c r="X29" s="131"/>
      <c r="Y29" s="29"/>
      <c r="Z29" s="113" t="str">
        <f>IFERROR(INDEX('Prescriptive Rebate Table'!$L$2:$L$13,MATCH(Y29,'Prescriptive Rebate Table'!$K$2:$K$13,0)),"")</f>
        <v/>
      </c>
      <c r="AA29" s="29"/>
      <c r="AB29" s="110"/>
      <c r="AC29" s="110"/>
      <c r="AD29" s="110"/>
      <c r="AE29" s="110"/>
      <c r="AF29" s="21"/>
      <c r="AG29" s="117"/>
      <c r="AH29" s="25" t="str">
        <f t="shared" si="17"/>
        <v/>
      </c>
      <c r="AI29" s="117"/>
      <c r="AJ29" s="29"/>
      <c r="AK29" s="21"/>
      <c r="AL29" s="115" t="str">
        <f>IFERROR(INDEX(Lookups!B$42:B$49,MATCH($AJ29,Lookups!$A$42:$A$49,0)),"")</f>
        <v/>
      </c>
      <c r="AM29" s="115" t="str">
        <f>IFERROR(INDEX(Lookups!B$42:B$49,MATCH($AJ29,Lookups!$A$42:$A$49,0)),"")</f>
        <v/>
      </c>
      <c r="AN29" s="30"/>
      <c r="AO29" s="111" t="str">
        <f>IFERROR(INDEX(Lookups!$H$2:$H$451,MATCH(_xlfn.CONCAT(B29,H29),Lookups!$G$2:$G$451,0)),"")</f>
        <v/>
      </c>
      <c r="AP29" s="111" t="str">
        <f t="shared" si="18"/>
        <v/>
      </c>
      <c r="AQ29" s="115">
        <v>20</v>
      </c>
      <c r="AR29" s="115" t="str">
        <f>IF($D29="Interior",INDEX(Lookups!P$2:P$86,MATCH(_xlfn.CONCAT($C29,$L29),Lookups!$O$2:$O$86,0)),IF($D29="Exterior",1,""))</f>
        <v/>
      </c>
      <c r="AS29" s="115" t="str">
        <f>IF($D29="Interior",INDEX(Lookups!Q$2:Q$86,MATCH(_xlfn.CONCAT($C29,$L29),Lookups!$O$2:$O$86,0)),IF($D29="Exterior",1,""))</f>
        <v/>
      </c>
      <c r="AT29" s="115" t="str">
        <f>IF($D29="Interior",INDEX(Lookups!R$2:R$86,MATCH(_xlfn.CONCAT($C29,$L29),Lookups!$O$2:$O$86,0)),IF($D29="Exterior",1,""))</f>
        <v/>
      </c>
      <c r="AU29" s="115" t="str">
        <f>IF($D29="Interior",INDEX(Lookups!S$2:S$86,MATCH(_xlfn.CONCAT($C29,$L29),Lookups!$O$2:$O$86,0)),IF($D29="Exterior",1,""))</f>
        <v/>
      </c>
      <c r="AV29" s="115" t="str">
        <f>IFERROR(INDEX(Lookups!I$2:I$451,MATCH(_xlfn.CONCAT($B29,$H29),Lookups!$G$2:$G$451,0)),"")</f>
        <v/>
      </c>
      <c r="AW29" s="115" t="str">
        <f>IFERROR(INDEX(Lookups!J$2:J$451,MATCH(_xlfn.CONCAT($B29,$H29),Lookups!$G$2:$G$451,0)),"")</f>
        <v/>
      </c>
      <c r="AX29" s="115" t="str">
        <f>IFERROR(INDEX(Lookups!K$2:K$451,MATCH(_xlfn.CONCAT($B29,$H29),Lookups!$G$2:$G$451,0)),"")</f>
        <v/>
      </c>
      <c r="AY29" s="28" t="str">
        <f t="shared" si="19"/>
        <v/>
      </c>
      <c r="AZ29" s="28" t="str">
        <f t="shared" si="20"/>
        <v/>
      </c>
      <c r="BA29" s="28" t="str">
        <f t="shared" si="21"/>
        <v/>
      </c>
      <c r="BB29" s="28" t="str">
        <f t="shared" si="22"/>
        <v/>
      </c>
      <c r="BC29" s="27" t="str">
        <f t="shared" si="23"/>
        <v/>
      </c>
      <c r="BD29" s="158" t="str">
        <f t="shared" si="24"/>
        <v/>
      </c>
      <c r="BE29" s="158" t="str">
        <f t="shared" si="25"/>
        <v/>
      </c>
      <c r="BF29" s="28" t="str">
        <f t="shared" si="26"/>
        <v/>
      </c>
      <c r="BG29" s="28" t="str">
        <f t="shared" si="27"/>
        <v/>
      </c>
      <c r="BH29" s="28" t="str">
        <f t="shared" si="11"/>
        <v/>
      </c>
      <c r="BI29" s="27" t="str">
        <f t="shared" si="28"/>
        <v/>
      </c>
      <c r="BJ29" s="27" t="str">
        <f t="shared" si="29"/>
        <v/>
      </c>
      <c r="BK29" s="27" t="str">
        <f t="shared" si="30"/>
        <v/>
      </c>
      <c r="BL29" s="27" t="str">
        <f t="shared" si="31"/>
        <v/>
      </c>
      <c r="BM29" s="27" t="str">
        <f t="shared" si="32"/>
        <v/>
      </c>
      <c r="BN29" s="27" t="str">
        <f t="shared" si="33"/>
        <v/>
      </c>
      <c r="BO29" s="26" t="str">
        <f>IFERROR(INDEX('Prescriptive Rebate Table'!$A$1:$D$100,MATCH(AA29,'Prescriptive Rebate Table'!$B$1:$B$100,0),3),"")</f>
        <v/>
      </c>
      <c r="BP29" s="25" t="str">
        <f>IFERROR(INDEX('Prescriptive Rebate Table'!$A$1:$E$100,MATCH(AA29,'Prescriptive Rebate Table'!$B$1:$B$100,0),5),"")</f>
        <v/>
      </c>
      <c r="BQ29" s="23" t="str" cm="1">
        <f t="array" ref="BQ29">IFERROR(IF(AA29="","",IF(OR($AL29=$V29,AA29='Prescriptive Rebate Table'!$N$2:$N$12),"Included",INDEX('Prescriptive Rebate Table'!$A$1:$D$100,MATCH($AJ29,'Prescriptive Rebate Table'!$B$1:$B$100,0),3))),"")</f>
        <v/>
      </c>
      <c r="BR29" s="25" t="str">
        <f>IFERROR(IF($AL29=$V29,"",INDEX('Prescriptive Rebate Table'!$A$1:$D$100,MATCH($AJ29,'Prescriptive Rebate Table'!$B$1:$B$100,0),4)),"")</f>
        <v/>
      </c>
      <c r="BS29" s="24"/>
      <c r="BT29" s="24"/>
      <c r="BU29" s="23" t="str">
        <f t="shared" si="34"/>
        <v/>
      </c>
      <c r="BV29" s="23" t="str">
        <f t="shared" si="35"/>
        <v/>
      </c>
      <c r="BW29" s="22">
        <f t="shared" si="36"/>
        <v>0</v>
      </c>
      <c r="BX29" s="22">
        <f t="shared" si="37"/>
        <v>0</v>
      </c>
      <c r="BY29" s="22">
        <f t="shared" si="38"/>
        <v>0</v>
      </c>
      <c r="BZ29" s="22"/>
    </row>
    <row r="30" spans="1:78" s="113" customFormat="1" x14ac:dyDescent="0.3">
      <c r="A30" s="32">
        <v>21</v>
      </c>
      <c r="B30" s="113" t="str">
        <f>IFERROR(INDEX(Lookups!$B$2:$B$38,MATCH($G$5,Lookups!$A$2:$A$38,0)),"")</f>
        <v/>
      </c>
      <c r="C30" s="113" t="str">
        <f>IFERROR(INDEX(Lookups!$C$2:$C$38,MATCH($G$5,Lookups!$A$2:$A$38,0)),"")</f>
        <v/>
      </c>
      <c r="D30" s="31"/>
      <c r="E30" s="113" t="str">
        <f t="shared" si="0"/>
        <v/>
      </c>
      <c r="F30" s="21"/>
      <c r="G30" s="29"/>
      <c r="H30" s="29"/>
      <c r="I30" s="29"/>
      <c r="J30" s="114" t="str">
        <f>IFERROR(INDEX(Lookups!$V$19:$V$22,MATCH(I30,Lookups!$U$19:$U$22,0)),"")</f>
        <v/>
      </c>
      <c r="K30" s="29"/>
      <c r="L30" s="115" t="str">
        <f>IFERROR(INDEX(Lookups!$X$2:$X$17,MATCH(_xlfn.CONCAT(I30,K30),Lookups!$W$2:$W$17,0)),"")</f>
        <v/>
      </c>
      <c r="M30" s="110"/>
      <c r="N30" s="116" t="str">
        <f>IFERROR(INDEX(Lookups!$A$54:$B$68,MATCH(Calculator!M30,Lookups!$A$54:$A$68,0),2),"")</f>
        <v/>
      </c>
      <c r="O30" s="110"/>
      <c r="P30" s="25" t="str">
        <f>IFERROR(INDEX('Fixture Codes'!$B$8:$B$921,MATCH(O30,'Fixture Codes'!$F$8:$F$921,0)),"")</f>
        <v/>
      </c>
      <c r="Q30" s="21"/>
      <c r="R30" s="25" t="str">
        <f>IFERROR(INDEX('Fixture Codes'!$J$8:$J$921,MATCH(P30,'Fixture Codes'!$B$8:$B$921,0))*Q30,"")</f>
        <v/>
      </c>
      <c r="S30" s="25" t="str">
        <f>IFERROR(INDEX('Fixture Codes'!$L$8:$L$921,MATCH(P30,'Fixture Codes'!$B$8:$B$921,0)),"")</f>
        <v/>
      </c>
      <c r="T30" s="29"/>
      <c r="U30" s="30"/>
      <c r="V30" s="115" t="str">
        <f>IFERROR(INDEX(Lookups!B$42:B$50,MATCH($T30,Lookups!$A$42:$A$50,0)),"")</f>
        <v/>
      </c>
      <c r="W30" s="115" t="str">
        <f>IFERROR(INDEX(Lookups!C$42:C$49,MATCH($T30,Lookups!$A$42:$A$50,0)),"")</f>
        <v/>
      </c>
      <c r="X30" s="131"/>
      <c r="Y30" s="29"/>
      <c r="Z30" s="113" t="str">
        <f>IFERROR(INDEX('Prescriptive Rebate Table'!$L$2:$L$13,MATCH(Y30,'Prescriptive Rebate Table'!$K$2:$K$13,0)),"")</f>
        <v/>
      </c>
      <c r="AA30" s="29"/>
      <c r="AB30" s="110"/>
      <c r="AC30" s="110"/>
      <c r="AD30" s="110"/>
      <c r="AE30" s="110"/>
      <c r="AF30" s="21"/>
      <c r="AG30" s="117"/>
      <c r="AH30" s="25" t="str">
        <f t="shared" si="17"/>
        <v/>
      </c>
      <c r="AI30" s="117"/>
      <c r="AJ30" s="29"/>
      <c r="AK30" s="21"/>
      <c r="AL30" s="115" t="str">
        <f>IFERROR(INDEX(Lookups!B$42:B$49,MATCH($AJ30,Lookups!$A$42:$A$49,0)),"")</f>
        <v/>
      </c>
      <c r="AM30" s="115" t="str">
        <f>IFERROR(INDEX(Lookups!B$42:B$49,MATCH($AJ30,Lookups!$A$42:$A$49,0)),"")</f>
        <v/>
      </c>
      <c r="AN30" s="30"/>
      <c r="AO30" s="111" t="str">
        <f>IFERROR(INDEX(Lookups!$H$2:$H$451,MATCH(_xlfn.CONCAT(B30,H30),Lookups!$G$2:$G$451,0)),"")</f>
        <v/>
      </c>
      <c r="AP30" s="111" t="str">
        <f t="shared" si="18"/>
        <v/>
      </c>
      <c r="AQ30" s="115">
        <v>21</v>
      </c>
      <c r="AR30" s="115" t="str">
        <f>IF($D30="Interior",INDEX(Lookups!P$2:P$86,MATCH(_xlfn.CONCAT($C30,$L30),Lookups!$O$2:$O$86,0)),IF($D30="Exterior",1,""))</f>
        <v/>
      </c>
      <c r="AS30" s="115" t="str">
        <f>IF($D30="Interior",INDEX(Lookups!Q$2:Q$86,MATCH(_xlfn.CONCAT($C30,$L30),Lookups!$O$2:$O$86,0)),IF($D30="Exterior",1,""))</f>
        <v/>
      </c>
      <c r="AT30" s="115" t="str">
        <f>IF($D30="Interior",INDEX(Lookups!R$2:R$86,MATCH(_xlfn.CONCAT($C30,$L30),Lookups!$O$2:$O$86,0)),IF($D30="Exterior",1,""))</f>
        <v/>
      </c>
      <c r="AU30" s="115" t="str">
        <f>IF($D30="Interior",INDEX(Lookups!S$2:S$86,MATCH(_xlfn.CONCAT($C30,$L30),Lookups!$O$2:$O$86,0)),IF($D30="Exterior",1,""))</f>
        <v/>
      </c>
      <c r="AV30" s="115" t="str">
        <f>IFERROR(INDEX(Lookups!I$2:I$451,MATCH(_xlfn.CONCAT($B30,$H30),Lookups!$G$2:$G$451,0)),"")</f>
        <v/>
      </c>
      <c r="AW30" s="115" t="str">
        <f>IFERROR(INDEX(Lookups!J$2:J$451,MATCH(_xlfn.CONCAT($B30,$H30),Lookups!$G$2:$G$451,0)),"")</f>
        <v/>
      </c>
      <c r="AX30" s="115" t="str">
        <f>IFERROR(INDEX(Lookups!K$2:K$451,MATCH(_xlfn.CONCAT($B30,$H30),Lookups!$G$2:$G$451,0)),"")</f>
        <v/>
      </c>
      <c r="AY30" s="28" t="str">
        <f t="shared" si="19"/>
        <v/>
      </c>
      <c r="AZ30" s="28" t="str">
        <f t="shared" si="20"/>
        <v/>
      </c>
      <c r="BA30" s="28" t="str">
        <f t="shared" si="21"/>
        <v/>
      </c>
      <c r="BB30" s="28" t="str">
        <f t="shared" si="22"/>
        <v/>
      </c>
      <c r="BC30" s="27" t="str">
        <f t="shared" si="23"/>
        <v/>
      </c>
      <c r="BD30" s="158" t="str">
        <f t="shared" si="24"/>
        <v/>
      </c>
      <c r="BE30" s="158" t="str">
        <f t="shared" si="25"/>
        <v/>
      </c>
      <c r="BF30" s="28" t="str">
        <f t="shared" si="26"/>
        <v/>
      </c>
      <c r="BG30" s="28" t="str">
        <f t="shared" si="27"/>
        <v/>
      </c>
      <c r="BH30" s="28" t="str">
        <f t="shared" si="11"/>
        <v/>
      </c>
      <c r="BI30" s="27" t="str">
        <f t="shared" si="28"/>
        <v/>
      </c>
      <c r="BJ30" s="27" t="str">
        <f t="shared" si="29"/>
        <v/>
      </c>
      <c r="BK30" s="27" t="str">
        <f t="shared" si="30"/>
        <v/>
      </c>
      <c r="BL30" s="27" t="str">
        <f t="shared" si="31"/>
        <v/>
      </c>
      <c r="BM30" s="27" t="str">
        <f t="shared" si="32"/>
        <v/>
      </c>
      <c r="BN30" s="27" t="str">
        <f t="shared" si="33"/>
        <v/>
      </c>
      <c r="BO30" s="26" t="str">
        <f>IFERROR(INDEX('Prescriptive Rebate Table'!$A$1:$D$100,MATCH(AA30,'Prescriptive Rebate Table'!$B$1:$B$100,0),3),"")</f>
        <v/>
      </c>
      <c r="BP30" s="25" t="str">
        <f>IFERROR(INDEX('Prescriptive Rebate Table'!$A$1:$E$100,MATCH(AA30,'Prescriptive Rebate Table'!$B$1:$B$100,0),5),"")</f>
        <v/>
      </c>
      <c r="BQ30" s="23" t="str" cm="1">
        <f t="array" ref="BQ30">IFERROR(IF(AA30="","",IF(OR($AL30=$V30,AA30='Prescriptive Rebate Table'!$N$2:$N$12),"Included",INDEX('Prescriptive Rebate Table'!$A$1:$D$100,MATCH($AJ30,'Prescriptive Rebate Table'!$B$1:$B$100,0),3))),"")</f>
        <v/>
      </c>
      <c r="BR30" s="25" t="str">
        <f>IFERROR(IF($AL30=$V30,"",INDEX('Prescriptive Rebate Table'!$A$1:$D$100,MATCH($AJ30,'Prescriptive Rebate Table'!$B$1:$B$100,0),4)),"")</f>
        <v/>
      </c>
      <c r="BS30" s="24"/>
      <c r="BT30" s="24"/>
      <c r="BU30" s="23" t="str">
        <f t="shared" si="34"/>
        <v/>
      </c>
      <c r="BV30" s="23" t="str">
        <f t="shared" si="35"/>
        <v/>
      </c>
      <c r="BW30" s="22">
        <f t="shared" si="36"/>
        <v>0</v>
      </c>
      <c r="BX30" s="22">
        <f t="shared" si="37"/>
        <v>0</v>
      </c>
      <c r="BY30" s="22">
        <f t="shared" si="38"/>
        <v>0</v>
      </c>
      <c r="BZ30" s="22"/>
    </row>
    <row r="31" spans="1:78" s="113" customFormat="1" x14ac:dyDescent="0.3">
      <c r="A31" s="32">
        <v>22</v>
      </c>
      <c r="B31" s="113" t="str">
        <f>IFERROR(INDEX(Lookups!$B$2:$B$38,MATCH($G$5,Lookups!$A$2:$A$38,0)),"")</f>
        <v/>
      </c>
      <c r="C31" s="113" t="str">
        <f>IFERROR(INDEX(Lookups!$C$2:$C$38,MATCH($G$5,Lookups!$A$2:$A$38,0)),"")</f>
        <v/>
      </c>
      <c r="D31" s="31"/>
      <c r="E31" s="113" t="str">
        <f t="shared" si="0"/>
        <v/>
      </c>
      <c r="F31" s="21"/>
      <c r="G31" s="29"/>
      <c r="H31" s="29"/>
      <c r="I31" s="29"/>
      <c r="J31" s="114" t="str">
        <f>IFERROR(INDEX(Lookups!$V$19:$V$22,MATCH(I31,Lookups!$U$19:$U$22,0)),"")</f>
        <v/>
      </c>
      <c r="K31" s="29"/>
      <c r="L31" s="115" t="str">
        <f>IFERROR(INDEX(Lookups!$X$2:$X$17,MATCH(_xlfn.CONCAT(I31,K31),Lookups!$W$2:$W$17,0)),"")</f>
        <v/>
      </c>
      <c r="M31" s="110"/>
      <c r="N31" s="116" t="str">
        <f>IFERROR(INDEX(Lookups!$A$54:$B$68,MATCH(Calculator!M31,Lookups!$A$54:$A$68,0),2),"")</f>
        <v/>
      </c>
      <c r="O31" s="110"/>
      <c r="P31" s="25" t="str">
        <f>IFERROR(INDEX('Fixture Codes'!$B$8:$B$921,MATCH(O31,'Fixture Codes'!$F$8:$F$921,0)),"")</f>
        <v/>
      </c>
      <c r="Q31" s="21"/>
      <c r="R31" s="25" t="str">
        <f>IFERROR(INDEX('Fixture Codes'!$J$8:$J$921,MATCH(P31,'Fixture Codes'!$B$8:$B$921,0))*Q31,"")</f>
        <v/>
      </c>
      <c r="S31" s="25" t="str">
        <f>IFERROR(INDEX('Fixture Codes'!$L$8:$L$921,MATCH(P31,'Fixture Codes'!$B$8:$B$921,0)),"")</f>
        <v/>
      </c>
      <c r="T31" s="29"/>
      <c r="U31" s="30"/>
      <c r="V31" s="115" t="str">
        <f>IFERROR(INDEX(Lookups!B$42:B$50,MATCH($T31,Lookups!$A$42:$A$50,0)),"")</f>
        <v/>
      </c>
      <c r="W31" s="115" t="str">
        <f>IFERROR(INDEX(Lookups!C$42:C$49,MATCH($T31,Lookups!$A$42:$A$50,0)),"")</f>
        <v/>
      </c>
      <c r="X31" s="131"/>
      <c r="Y31" s="29"/>
      <c r="Z31" s="113" t="str">
        <f>IFERROR(INDEX('Prescriptive Rebate Table'!$L$2:$L$13,MATCH(Y31,'Prescriptive Rebate Table'!$K$2:$K$13,0)),"")</f>
        <v/>
      </c>
      <c r="AA31" s="29"/>
      <c r="AB31" s="110"/>
      <c r="AC31" s="110"/>
      <c r="AD31" s="110"/>
      <c r="AE31" s="110"/>
      <c r="AF31" s="21"/>
      <c r="AG31" s="117"/>
      <c r="AH31" s="25" t="str">
        <f t="shared" si="17"/>
        <v/>
      </c>
      <c r="AI31" s="117"/>
      <c r="AJ31" s="29"/>
      <c r="AK31" s="21"/>
      <c r="AL31" s="115" t="str">
        <f>IFERROR(INDEX(Lookups!B$42:B$49,MATCH($AJ31,Lookups!$A$42:$A$49,0)),"")</f>
        <v/>
      </c>
      <c r="AM31" s="115" t="str">
        <f>IFERROR(INDEX(Lookups!B$42:B$49,MATCH($AJ31,Lookups!$A$42:$A$49,0)),"")</f>
        <v/>
      </c>
      <c r="AN31" s="30"/>
      <c r="AO31" s="111" t="str">
        <f>IFERROR(INDEX(Lookups!$H$2:$H$451,MATCH(_xlfn.CONCAT(B31,H31),Lookups!$G$2:$G$451,0)),"")</f>
        <v/>
      </c>
      <c r="AP31" s="111" t="str">
        <f t="shared" si="18"/>
        <v/>
      </c>
      <c r="AQ31" s="115">
        <v>22</v>
      </c>
      <c r="AR31" s="115" t="str">
        <f>IF($D31="Interior",INDEX(Lookups!P$2:P$86,MATCH(_xlfn.CONCAT($C31,$L31),Lookups!$O$2:$O$86,0)),IF($D31="Exterior",1,""))</f>
        <v/>
      </c>
      <c r="AS31" s="115" t="str">
        <f>IF($D31="Interior",INDEX(Lookups!Q$2:Q$86,MATCH(_xlfn.CONCAT($C31,$L31),Lookups!$O$2:$O$86,0)),IF($D31="Exterior",1,""))</f>
        <v/>
      </c>
      <c r="AT31" s="115" t="str">
        <f>IF($D31="Interior",INDEX(Lookups!R$2:R$86,MATCH(_xlfn.CONCAT($C31,$L31),Lookups!$O$2:$O$86,0)),IF($D31="Exterior",1,""))</f>
        <v/>
      </c>
      <c r="AU31" s="115" t="str">
        <f>IF($D31="Interior",INDEX(Lookups!S$2:S$86,MATCH(_xlfn.CONCAT($C31,$L31),Lookups!$O$2:$O$86,0)),IF($D31="Exterior",1,""))</f>
        <v/>
      </c>
      <c r="AV31" s="115" t="str">
        <f>IFERROR(INDEX(Lookups!I$2:I$451,MATCH(_xlfn.CONCAT($B31,$H31),Lookups!$G$2:$G$451,0)),"")</f>
        <v/>
      </c>
      <c r="AW31" s="115" t="str">
        <f>IFERROR(INDEX(Lookups!J$2:J$451,MATCH(_xlfn.CONCAT($B31,$H31),Lookups!$G$2:$G$451,0)),"")</f>
        <v/>
      </c>
      <c r="AX31" s="115" t="str">
        <f>IFERROR(INDEX(Lookups!K$2:K$451,MATCH(_xlfn.CONCAT($B31,$H31),Lookups!$G$2:$G$451,0)),"")</f>
        <v/>
      </c>
      <c r="AY31" s="28" t="str">
        <f t="shared" si="19"/>
        <v/>
      </c>
      <c r="AZ31" s="28" t="str">
        <f t="shared" si="20"/>
        <v/>
      </c>
      <c r="BA31" s="28" t="str">
        <f t="shared" si="21"/>
        <v/>
      </c>
      <c r="BB31" s="28" t="str">
        <f t="shared" si="22"/>
        <v/>
      </c>
      <c r="BC31" s="27" t="str">
        <f t="shared" si="23"/>
        <v/>
      </c>
      <c r="BD31" s="158" t="str">
        <f t="shared" si="24"/>
        <v/>
      </c>
      <c r="BE31" s="158" t="str">
        <f t="shared" si="25"/>
        <v/>
      </c>
      <c r="BF31" s="28" t="str">
        <f t="shared" si="26"/>
        <v/>
      </c>
      <c r="BG31" s="28" t="str">
        <f t="shared" si="27"/>
        <v/>
      </c>
      <c r="BH31" s="28" t="str">
        <f t="shared" si="11"/>
        <v/>
      </c>
      <c r="BI31" s="27" t="str">
        <f t="shared" si="28"/>
        <v/>
      </c>
      <c r="BJ31" s="27" t="str">
        <f t="shared" si="29"/>
        <v/>
      </c>
      <c r="BK31" s="27" t="str">
        <f t="shared" si="30"/>
        <v/>
      </c>
      <c r="BL31" s="27" t="str">
        <f t="shared" si="31"/>
        <v/>
      </c>
      <c r="BM31" s="27" t="str">
        <f t="shared" si="32"/>
        <v/>
      </c>
      <c r="BN31" s="27" t="str">
        <f t="shared" si="33"/>
        <v/>
      </c>
      <c r="BO31" s="26" t="str">
        <f>IFERROR(INDEX('Prescriptive Rebate Table'!$A$1:$D$100,MATCH(AA31,'Prescriptive Rebate Table'!$B$1:$B$100,0),3),"")</f>
        <v/>
      </c>
      <c r="BP31" s="25" t="str">
        <f>IFERROR(INDEX('Prescriptive Rebate Table'!$A$1:$E$100,MATCH(AA31,'Prescriptive Rebate Table'!$B$1:$B$100,0),5),"")</f>
        <v/>
      </c>
      <c r="BQ31" s="23" t="str" cm="1">
        <f t="array" ref="BQ31">IFERROR(IF(AA31="","",IF(OR($AL31=$V31,AA31='Prescriptive Rebate Table'!$N$2:$N$12),"Included",INDEX('Prescriptive Rebate Table'!$A$1:$D$100,MATCH($AJ31,'Prescriptive Rebate Table'!$B$1:$B$100,0),3))),"")</f>
        <v/>
      </c>
      <c r="BR31" s="25" t="str">
        <f>IFERROR(IF($AL31=$V31,"",INDEX('Prescriptive Rebate Table'!$A$1:$D$100,MATCH($AJ31,'Prescriptive Rebate Table'!$B$1:$B$100,0),4)),"")</f>
        <v/>
      </c>
      <c r="BS31" s="24"/>
      <c r="BT31" s="24"/>
      <c r="BU31" s="23" t="str">
        <f t="shared" si="34"/>
        <v/>
      </c>
      <c r="BV31" s="23" t="str">
        <f t="shared" si="35"/>
        <v/>
      </c>
      <c r="BW31" s="22">
        <f t="shared" si="36"/>
        <v>0</v>
      </c>
      <c r="BX31" s="22">
        <f t="shared" si="37"/>
        <v>0</v>
      </c>
      <c r="BY31" s="22">
        <f t="shared" si="38"/>
        <v>0</v>
      </c>
      <c r="BZ31" s="22"/>
    </row>
    <row r="32" spans="1:78" s="113" customFormat="1" x14ac:dyDescent="0.3">
      <c r="A32" s="32">
        <v>23</v>
      </c>
      <c r="B32" s="113" t="str">
        <f>IFERROR(INDEX(Lookups!$B$2:$B$38,MATCH($G$5,Lookups!$A$2:$A$38,0)),"")</f>
        <v/>
      </c>
      <c r="C32" s="113" t="str">
        <f>IFERROR(INDEX(Lookups!$C$2:$C$38,MATCH($G$5,Lookups!$A$2:$A$38,0)),"")</f>
        <v/>
      </c>
      <c r="D32" s="31"/>
      <c r="E32" s="113" t="str">
        <f t="shared" si="0"/>
        <v/>
      </c>
      <c r="F32" s="21"/>
      <c r="G32" s="29"/>
      <c r="H32" s="29"/>
      <c r="I32" s="29"/>
      <c r="J32" s="114" t="str">
        <f>IFERROR(INDEX(Lookups!$V$19:$V$22,MATCH(I32,Lookups!$U$19:$U$22,0)),"")</f>
        <v/>
      </c>
      <c r="K32" s="29"/>
      <c r="L32" s="115" t="str">
        <f>IFERROR(INDEX(Lookups!$X$2:$X$17,MATCH(_xlfn.CONCAT(I32,K32),Lookups!$W$2:$W$17,0)),"")</f>
        <v/>
      </c>
      <c r="M32" s="110"/>
      <c r="N32" s="116" t="str">
        <f>IFERROR(INDEX(Lookups!$A$54:$B$68,MATCH(Calculator!M32,Lookups!$A$54:$A$68,0),2),"")</f>
        <v/>
      </c>
      <c r="O32" s="110"/>
      <c r="P32" s="25" t="str">
        <f>IFERROR(INDEX('Fixture Codes'!$B$8:$B$921,MATCH(O32,'Fixture Codes'!$F$8:$F$921,0)),"")</f>
        <v/>
      </c>
      <c r="Q32" s="21"/>
      <c r="R32" s="25" t="str">
        <f>IFERROR(INDEX('Fixture Codes'!$J$8:$J$921,MATCH(P32,'Fixture Codes'!$B$8:$B$921,0))*Q32,"")</f>
        <v/>
      </c>
      <c r="S32" s="25" t="str">
        <f>IFERROR(INDEX('Fixture Codes'!$L$8:$L$921,MATCH(P32,'Fixture Codes'!$B$8:$B$921,0)),"")</f>
        <v/>
      </c>
      <c r="T32" s="29"/>
      <c r="U32" s="30"/>
      <c r="V32" s="115" t="str">
        <f>IFERROR(INDEX(Lookups!B$42:B$50,MATCH($T32,Lookups!$A$42:$A$50,0)),"")</f>
        <v/>
      </c>
      <c r="W32" s="115" t="str">
        <f>IFERROR(INDEX(Lookups!C$42:C$49,MATCH($T32,Lookups!$A$42:$A$50,0)),"")</f>
        <v/>
      </c>
      <c r="X32" s="131"/>
      <c r="Y32" s="29"/>
      <c r="Z32" s="113" t="str">
        <f>IFERROR(INDEX('Prescriptive Rebate Table'!$L$2:$L$13,MATCH(Y32,'Prescriptive Rebate Table'!$K$2:$K$13,0)),"")</f>
        <v/>
      </c>
      <c r="AA32" s="29"/>
      <c r="AB32" s="110"/>
      <c r="AC32" s="110"/>
      <c r="AD32" s="110"/>
      <c r="AE32" s="110"/>
      <c r="AF32" s="21"/>
      <c r="AG32" s="117"/>
      <c r="AH32" s="25" t="str">
        <f t="shared" si="17"/>
        <v/>
      </c>
      <c r="AI32" s="117"/>
      <c r="AJ32" s="29"/>
      <c r="AK32" s="21"/>
      <c r="AL32" s="115" t="str">
        <f>IFERROR(INDEX(Lookups!B$42:B$49,MATCH($AJ32,Lookups!$A$42:$A$49,0)),"")</f>
        <v/>
      </c>
      <c r="AM32" s="115" t="str">
        <f>IFERROR(INDEX(Lookups!B$42:B$49,MATCH($AJ32,Lookups!$A$42:$A$49,0)),"")</f>
        <v/>
      </c>
      <c r="AN32" s="30"/>
      <c r="AO32" s="111" t="str">
        <f>IFERROR(INDEX(Lookups!$H$2:$H$451,MATCH(_xlfn.CONCAT(B32,H32),Lookups!$G$2:$G$451,0)),"")</f>
        <v/>
      </c>
      <c r="AP32" s="111" t="str">
        <f t="shared" si="18"/>
        <v/>
      </c>
      <c r="AQ32" s="115">
        <v>23</v>
      </c>
      <c r="AR32" s="115" t="str">
        <f>IF($D32="Interior",INDEX(Lookups!P$2:P$86,MATCH(_xlfn.CONCAT($C32,$L32),Lookups!$O$2:$O$86,0)),IF($D32="Exterior",1,""))</f>
        <v/>
      </c>
      <c r="AS32" s="115" t="str">
        <f>IF($D32="Interior",INDEX(Lookups!Q$2:Q$86,MATCH(_xlfn.CONCAT($C32,$L32),Lookups!$O$2:$O$86,0)),IF($D32="Exterior",1,""))</f>
        <v/>
      </c>
      <c r="AT32" s="115" t="str">
        <f>IF($D32="Interior",INDEX(Lookups!R$2:R$86,MATCH(_xlfn.CONCAT($C32,$L32),Lookups!$O$2:$O$86,0)),IF($D32="Exterior",1,""))</f>
        <v/>
      </c>
      <c r="AU32" s="115" t="str">
        <f>IF($D32="Interior",INDEX(Lookups!S$2:S$86,MATCH(_xlfn.CONCAT($C32,$L32),Lookups!$O$2:$O$86,0)),IF($D32="Exterior",1,""))</f>
        <v/>
      </c>
      <c r="AV32" s="115" t="str">
        <f>IFERROR(INDEX(Lookups!I$2:I$451,MATCH(_xlfn.CONCAT($B32,$H32),Lookups!$G$2:$G$451,0)),"")</f>
        <v/>
      </c>
      <c r="AW32" s="115" t="str">
        <f>IFERROR(INDEX(Lookups!J$2:J$451,MATCH(_xlfn.CONCAT($B32,$H32),Lookups!$G$2:$G$451,0)),"")</f>
        <v/>
      </c>
      <c r="AX32" s="115" t="str">
        <f>IFERROR(INDEX(Lookups!K$2:K$451,MATCH(_xlfn.CONCAT($B32,$H32),Lookups!$G$2:$G$451,0)),"")</f>
        <v/>
      </c>
      <c r="AY32" s="28" t="str">
        <f t="shared" si="19"/>
        <v/>
      </c>
      <c r="AZ32" s="28" t="str">
        <f t="shared" si="20"/>
        <v/>
      </c>
      <c r="BA32" s="28" t="str">
        <f t="shared" si="21"/>
        <v/>
      </c>
      <c r="BB32" s="28" t="str">
        <f t="shared" si="22"/>
        <v/>
      </c>
      <c r="BC32" s="27" t="str">
        <f t="shared" si="23"/>
        <v/>
      </c>
      <c r="BD32" s="158" t="str">
        <f t="shared" si="24"/>
        <v/>
      </c>
      <c r="BE32" s="158" t="str">
        <f t="shared" si="25"/>
        <v/>
      </c>
      <c r="BF32" s="28" t="str">
        <f t="shared" si="26"/>
        <v/>
      </c>
      <c r="BG32" s="28" t="str">
        <f t="shared" si="27"/>
        <v/>
      </c>
      <c r="BH32" s="28" t="str">
        <f t="shared" si="11"/>
        <v/>
      </c>
      <c r="BI32" s="27" t="str">
        <f t="shared" si="28"/>
        <v/>
      </c>
      <c r="BJ32" s="27" t="str">
        <f t="shared" si="29"/>
        <v/>
      </c>
      <c r="BK32" s="27" t="str">
        <f t="shared" si="30"/>
        <v/>
      </c>
      <c r="BL32" s="27" t="str">
        <f t="shared" si="31"/>
        <v/>
      </c>
      <c r="BM32" s="27" t="str">
        <f t="shared" si="32"/>
        <v/>
      </c>
      <c r="BN32" s="27" t="str">
        <f t="shared" si="33"/>
        <v/>
      </c>
      <c r="BO32" s="26" t="str">
        <f>IFERROR(INDEX('Prescriptive Rebate Table'!$A$1:$D$100,MATCH(AA32,'Prescriptive Rebate Table'!$B$1:$B$100,0),3),"")</f>
        <v/>
      </c>
      <c r="BP32" s="25" t="str">
        <f>IFERROR(INDEX('Prescriptive Rebate Table'!$A$1:$E$100,MATCH(AA32,'Prescriptive Rebate Table'!$B$1:$B$100,0),5),"")</f>
        <v/>
      </c>
      <c r="BQ32" s="23" t="str" cm="1">
        <f t="array" ref="BQ32">IFERROR(IF(AA32="","",IF(OR($AL32=$V32,AA32='Prescriptive Rebate Table'!$N$2:$N$12),"Included",INDEX('Prescriptive Rebate Table'!$A$1:$D$100,MATCH($AJ32,'Prescriptive Rebate Table'!$B$1:$B$100,0),3))),"")</f>
        <v/>
      </c>
      <c r="BR32" s="25" t="str">
        <f>IFERROR(IF($AL32=$V32,"",INDEX('Prescriptive Rebate Table'!$A$1:$D$100,MATCH($AJ32,'Prescriptive Rebate Table'!$B$1:$B$100,0),4)),"")</f>
        <v/>
      </c>
      <c r="BS32" s="24"/>
      <c r="BT32" s="24"/>
      <c r="BU32" s="23" t="str">
        <f t="shared" si="34"/>
        <v/>
      </c>
      <c r="BV32" s="23" t="str">
        <f t="shared" si="35"/>
        <v/>
      </c>
      <c r="BW32" s="22">
        <f t="shared" si="36"/>
        <v>0</v>
      </c>
      <c r="BX32" s="22">
        <f t="shared" si="37"/>
        <v>0</v>
      </c>
      <c r="BY32" s="22">
        <f t="shared" si="38"/>
        <v>0</v>
      </c>
      <c r="BZ32" s="22"/>
    </row>
    <row r="33" spans="1:78" s="113" customFormat="1" x14ac:dyDescent="0.3">
      <c r="A33" s="32">
        <v>24</v>
      </c>
      <c r="B33" s="113" t="str">
        <f>IFERROR(INDEX(Lookups!$B$2:$B$38,MATCH($G$5,Lookups!$A$2:$A$38,0)),"")</f>
        <v/>
      </c>
      <c r="C33" s="113" t="str">
        <f>IFERROR(INDEX(Lookups!$C$2:$C$38,MATCH($G$5,Lookups!$A$2:$A$38,0)),"")</f>
        <v/>
      </c>
      <c r="D33" s="31"/>
      <c r="E33" s="113" t="str">
        <f t="shared" si="0"/>
        <v/>
      </c>
      <c r="F33" s="21"/>
      <c r="G33" s="29"/>
      <c r="H33" s="29"/>
      <c r="I33" s="29"/>
      <c r="J33" s="114" t="str">
        <f>IFERROR(INDEX(Lookups!$V$19:$V$22,MATCH(I33,Lookups!$U$19:$U$22,0)),"")</f>
        <v/>
      </c>
      <c r="K33" s="29"/>
      <c r="L33" s="115" t="str">
        <f>IFERROR(INDEX(Lookups!$X$2:$X$17,MATCH(_xlfn.CONCAT(I33,K33),Lookups!$W$2:$W$17,0)),"")</f>
        <v/>
      </c>
      <c r="M33" s="110"/>
      <c r="N33" s="116" t="str">
        <f>IFERROR(INDEX(Lookups!$A$54:$B$68,MATCH(Calculator!M33,Lookups!$A$54:$A$68,0),2),"")</f>
        <v/>
      </c>
      <c r="O33" s="110"/>
      <c r="P33" s="25" t="str">
        <f>IFERROR(INDEX('Fixture Codes'!$B$8:$B$921,MATCH(O33,'Fixture Codes'!$F$8:$F$921,0)),"")</f>
        <v/>
      </c>
      <c r="Q33" s="21"/>
      <c r="R33" s="25" t="str">
        <f>IFERROR(INDEX('Fixture Codes'!$J$8:$J$921,MATCH(P33,'Fixture Codes'!$B$8:$B$921,0))*Q33,"")</f>
        <v/>
      </c>
      <c r="S33" s="25" t="str">
        <f>IFERROR(INDEX('Fixture Codes'!$L$8:$L$921,MATCH(P33,'Fixture Codes'!$B$8:$B$921,0)),"")</f>
        <v/>
      </c>
      <c r="T33" s="29"/>
      <c r="U33" s="30"/>
      <c r="V33" s="115" t="str">
        <f>IFERROR(INDEX(Lookups!B$42:B$50,MATCH($T33,Lookups!$A$42:$A$50,0)),"")</f>
        <v/>
      </c>
      <c r="W33" s="115" t="str">
        <f>IFERROR(INDEX(Lookups!C$42:C$49,MATCH($T33,Lookups!$A$42:$A$50,0)),"")</f>
        <v/>
      </c>
      <c r="X33" s="131"/>
      <c r="Y33" s="29"/>
      <c r="Z33" s="113" t="str">
        <f>IFERROR(INDEX('Prescriptive Rebate Table'!$L$2:$L$13,MATCH(Y33,'Prescriptive Rebate Table'!$K$2:$K$13,0)),"")</f>
        <v/>
      </c>
      <c r="AA33" s="29"/>
      <c r="AB33" s="110"/>
      <c r="AC33" s="110"/>
      <c r="AD33" s="110"/>
      <c r="AE33" s="110"/>
      <c r="AF33" s="21"/>
      <c r="AG33" s="117"/>
      <c r="AH33" s="25" t="str">
        <f t="shared" si="17"/>
        <v/>
      </c>
      <c r="AI33" s="117"/>
      <c r="AJ33" s="29"/>
      <c r="AK33" s="21"/>
      <c r="AL33" s="115" t="str">
        <f>IFERROR(INDEX(Lookups!B$42:B$49,MATCH($AJ33,Lookups!$A$42:$A$49,0)),"")</f>
        <v/>
      </c>
      <c r="AM33" s="115" t="str">
        <f>IFERROR(INDEX(Lookups!B$42:B$49,MATCH($AJ33,Lookups!$A$42:$A$49,0)),"")</f>
        <v/>
      </c>
      <c r="AN33" s="30"/>
      <c r="AO33" s="111" t="str">
        <f>IFERROR(INDEX(Lookups!$H$2:$H$451,MATCH(_xlfn.CONCAT(B33,H33),Lookups!$G$2:$G$451,0)),"")</f>
        <v/>
      </c>
      <c r="AP33" s="111" t="str">
        <f t="shared" si="18"/>
        <v/>
      </c>
      <c r="AQ33" s="115">
        <v>24</v>
      </c>
      <c r="AR33" s="115" t="str">
        <f>IF($D33="Interior",INDEX(Lookups!P$2:P$86,MATCH(_xlfn.CONCAT($C33,$L33),Lookups!$O$2:$O$86,0)),IF($D33="Exterior",1,""))</f>
        <v/>
      </c>
      <c r="AS33" s="115" t="str">
        <f>IF($D33="Interior",INDEX(Lookups!Q$2:Q$86,MATCH(_xlfn.CONCAT($C33,$L33),Lookups!$O$2:$O$86,0)),IF($D33="Exterior",1,""))</f>
        <v/>
      </c>
      <c r="AT33" s="115" t="str">
        <f>IF($D33="Interior",INDEX(Lookups!R$2:R$86,MATCH(_xlfn.CONCAT($C33,$L33),Lookups!$O$2:$O$86,0)),IF($D33="Exterior",1,""))</f>
        <v/>
      </c>
      <c r="AU33" s="115" t="str">
        <f>IF($D33="Interior",INDEX(Lookups!S$2:S$86,MATCH(_xlfn.CONCAT($C33,$L33),Lookups!$O$2:$O$86,0)),IF($D33="Exterior",1,""))</f>
        <v/>
      </c>
      <c r="AV33" s="115" t="str">
        <f>IFERROR(INDEX(Lookups!I$2:I$451,MATCH(_xlfn.CONCAT($B33,$H33),Lookups!$G$2:$G$451,0)),"")</f>
        <v/>
      </c>
      <c r="AW33" s="115" t="str">
        <f>IFERROR(INDEX(Lookups!J$2:J$451,MATCH(_xlfn.CONCAT($B33,$H33),Lookups!$G$2:$G$451,0)),"")</f>
        <v/>
      </c>
      <c r="AX33" s="115" t="str">
        <f>IFERROR(INDEX(Lookups!K$2:K$451,MATCH(_xlfn.CONCAT($B33,$H33),Lookups!$G$2:$G$451,0)),"")</f>
        <v/>
      </c>
      <c r="AY33" s="28" t="str">
        <f t="shared" si="19"/>
        <v/>
      </c>
      <c r="AZ33" s="28" t="str">
        <f t="shared" si="20"/>
        <v/>
      </c>
      <c r="BA33" s="28" t="str">
        <f t="shared" si="21"/>
        <v/>
      </c>
      <c r="BB33" s="28" t="str">
        <f t="shared" si="22"/>
        <v/>
      </c>
      <c r="BC33" s="27" t="str">
        <f t="shared" si="23"/>
        <v/>
      </c>
      <c r="BD33" s="158" t="str">
        <f t="shared" si="24"/>
        <v/>
      </c>
      <c r="BE33" s="158" t="str">
        <f t="shared" si="25"/>
        <v/>
      </c>
      <c r="BF33" s="28" t="str">
        <f t="shared" si="26"/>
        <v/>
      </c>
      <c r="BG33" s="28" t="str">
        <f t="shared" si="27"/>
        <v/>
      </c>
      <c r="BH33" s="28" t="str">
        <f t="shared" si="11"/>
        <v/>
      </c>
      <c r="BI33" s="27" t="str">
        <f t="shared" si="28"/>
        <v/>
      </c>
      <c r="BJ33" s="27" t="str">
        <f t="shared" si="29"/>
        <v/>
      </c>
      <c r="BK33" s="27" t="str">
        <f t="shared" si="30"/>
        <v/>
      </c>
      <c r="BL33" s="27" t="str">
        <f t="shared" si="31"/>
        <v/>
      </c>
      <c r="BM33" s="27" t="str">
        <f t="shared" si="32"/>
        <v/>
      </c>
      <c r="BN33" s="27" t="str">
        <f t="shared" si="33"/>
        <v/>
      </c>
      <c r="BO33" s="26" t="str">
        <f>IFERROR(INDEX('Prescriptive Rebate Table'!$A$1:$D$100,MATCH(AA33,'Prescriptive Rebate Table'!$B$1:$B$100,0),3),"")</f>
        <v/>
      </c>
      <c r="BP33" s="25" t="str">
        <f>IFERROR(INDEX('Prescriptive Rebate Table'!$A$1:$E$100,MATCH(AA33,'Prescriptive Rebate Table'!$B$1:$B$100,0),5),"")</f>
        <v/>
      </c>
      <c r="BQ33" s="23" t="str" cm="1">
        <f t="array" ref="BQ33">IFERROR(IF(AA33="","",IF(OR($AL33=$V33,AA33='Prescriptive Rebate Table'!$N$2:$N$12),"Included",INDEX('Prescriptive Rebate Table'!$A$1:$D$100,MATCH($AJ33,'Prescriptive Rebate Table'!$B$1:$B$100,0),3))),"")</f>
        <v/>
      </c>
      <c r="BR33" s="25" t="str">
        <f>IFERROR(IF($AL33=$V33,"",INDEX('Prescriptive Rebate Table'!$A$1:$D$100,MATCH($AJ33,'Prescriptive Rebate Table'!$B$1:$B$100,0),4)),"")</f>
        <v/>
      </c>
      <c r="BS33" s="24"/>
      <c r="BT33" s="24"/>
      <c r="BU33" s="23" t="str">
        <f t="shared" si="34"/>
        <v/>
      </c>
      <c r="BV33" s="23" t="str">
        <f t="shared" si="35"/>
        <v/>
      </c>
      <c r="BW33" s="22">
        <f t="shared" si="36"/>
        <v>0</v>
      </c>
      <c r="BX33" s="22">
        <f t="shared" si="37"/>
        <v>0</v>
      </c>
      <c r="BY33" s="22">
        <f t="shared" si="38"/>
        <v>0</v>
      </c>
      <c r="BZ33" s="22"/>
    </row>
    <row r="34" spans="1:78" s="113" customFormat="1" x14ac:dyDescent="0.3">
      <c r="A34" s="32">
        <v>25</v>
      </c>
      <c r="B34" s="113" t="str">
        <f>IFERROR(INDEX(Lookups!$B$2:$B$38,MATCH($G$5,Lookups!$A$2:$A$38,0)),"")</f>
        <v/>
      </c>
      <c r="C34" s="113" t="str">
        <f>IFERROR(INDEX(Lookups!$C$2:$C$38,MATCH($G$5,Lookups!$A$2:$A$38,0)),"")</f>
        <v/>
      </c>
      <c r="D34" s="31"/>
      <c r="E34" s="113" t="str">
        <f t="shared" si="0"/>
        <v/>
      </c>
      <c r="F34" s="21"/>
      <c r="G34" s="29"/>
      <c r="H34" s="29"/>
      <c r="I34" s="29"/>
      <c r="J34" s="114" t="str">
        <f>IFERROR(INDEX(Lookups!$V$19:$V$22,MATCH(I34,Lookups!$U$19:$U$22,0)),"")</f>
        <v/>
      </c>
      <c r="K34" s="29"/>
      <c r="L34" s="115" t="str">
        <f>IFERROR(INDEX(Lookups!$X$2:$X$17,MATCH(_xlfn.CONCAT(I34,K34),Lookups!$W$2:$W$17,0)),"")</f>
        <v/>
      </c>
      <c r="M34" s="110"/>
      <c r="N34" s="116" t="str">
        <f>IFERROR(INDEX(Lookups!$A$54:$B$68,MATCH(Calculator!M34,Lookups!$A$54:$A$68,0),2),"")</f>
        <v/>
      </c>
      <c r="O34" s="110"/>
      <c r="P34" s="25" t="str">
        <f>IFERROR(INDEX('Fixture Codes'!$B$8:$B$921,MATCH(O34,'Fixture Codes'!$F$8:$F$921,0)),"")</f>
        <v/>
      </c>
      <c r="Q34" s="21"/>
      <c r="R34" s="25" t="str">
        <f>IFERROR(INDEX('Fixture Codes'!$J$8:$J$921,MATCH(P34,'Fixture Codes'!$B$8:$B$921,0))*Q34,"")</f>
        <v/>
      </c>
      <c r="S34" s="25" t="str">
        <f>IFERROR(INDEX('Fixture Codes'!$L$8:$L$921,MATCH(P34,'Fixture Codes'!$B$8:$B$921,0)),"")</f>
        <v/>
      </c>
      <c r="T34" s="29"/>
      <c r="U34" s="30"/>
      <c r="V34" s="115" t="str">
        <f>IFERROR(INDEX(Lookups!B$42:B$50,MATCH($T34,Lookups!$A$42:$A$50,0)),"")</f>
        <v/>
      </c>
      <c r="W34" s="115" t="str">
        <f>IFERROR(INDEX(Lookups!C$42:C$49,MATCH($T34,Lookups!$A$42:$A$50,0)),"")</f>
        <v/>
      </c>
      <c r="X34" s="131"/>
      <c r="Y34" s="29"/>
      <c r="Z34" s="113" t="str">
        <f>IFERROR(INDEX('Prescriptive Rebate Table'!$L$2:$L$13,MATCH(Y34,'Prescriptive Rebate Table'!$K$2:$K$13,0)),"")</f>
        <v/>
      </c>
      <c r="AA34" s="29"/>
      <c r="AB34" s="110"/>
      <c r="AC34" s="110"/>
      <c r="AD34" s="110"/>
      <c r="AE34" s="110"/>
      <c r="AF34" s="21"/>
      <c r="AG34" s="117"/>
      <c r="AH34" s="25" t="str">
        <f t="shared" si="17"/>
        <v/>
      </c>
      <c r="AI34" s="117"/>
      <c r="AJ34" s="29"/>
      <c r="AK34" s="21"/>
      <c r="AL34" s="115" t="str">
        <f>IFERROR(INDEX(Lookups!B$42:B$49,MATCH($AJ34,Lookups!$A$42:$A$49,0)),"")</f>
        <v/>
      </c>
      <c r="AM34" s="115" t="str">
        <f>IFERROR(INDEX(Lookups!B$42:B$49,MATCH($AJ34,Lookups!$A$42:$A$49,0)),"")</f>
        <v/>
      </c>
      <c r="AN34" s="30"/>
      <c r="AO34" s="111" t="str">
        <f>IFERROR(INDEX(Lookups!$H$2:$H$451,MATCH(_xlfn.CONCAT(B34,H34),Lookups!$G$2:$G$451,0)),"")</f>
        <v/>
      </c>
      <c r="AP34" s="111" t="str">
        <f t="shared" si="18"/>
        <v/>
      </c>
      <c r="AQ34" s="115">
        <v>25</v>
      </c>
      <c r="AR34" s="115" t="str">
        <f>IF($D34="Interior",INDEX(Lookups!P$2:P$86,MATCH(_xlfn.CONCAT($C34,$L34),Lookups!$O$2:$O$86,0)),IF($D34="Exterior",1,""))</f>
        <v/>
      </c>
      <c r="AS34" s="115" t="str">
        <f>IF($D34="Interior",INDEX(Lookups!Q$2:Q$86,MATCH(_xlfn.CONCAT($C34,$L34),Lookups!$O$2:$O$86,0)),IF($D34="Exterior",1,""))</f>
        <v/>
      </c>
      <c r="AT34" s="115" t="str">
        <f>IF($D34="Interior",INDEX(Lookups!R$2:R$86,MATCH(_xlfn.CONCAT($C34,$L34),Lookups!$O$2:$O$86,0)),IF($D34="Exterior",1,""))</f>
        <v/>
      </c>
      <c r="AU34" s="115" t="str">
        <f>IF($D34="Interior",INDEX(Lookups!S$2:S$86,MATCH(_xlfn.CONCAT($C34,$L34),Lookups!$O$2:$O$86,0)),IF($D34="Exterior",1,""))</f>
        <v/>
      </c>
      <c r="AV34" s="115" t="str">
        <f>IFERROR(INDEX(Lookups!I$2:I$451,MATCH(_xlfn.CONCAT($B34,$H34),Lookups!$G$2:$G$451,0)),"")</f>
        <v/>
      </c>
      <c r="AW34" s="115" t="str">
        <f>IFERROR(INDEX(Lookups!J$2:J$451,MATCH(_xlfn.CONCAT($B34,$H34),Lookups!$G$2:$G$451,0)),"")</f>
        <v/>
      </c>
      <c r="AX34" s="115" t="str">
        <f>IFERROR(INDEX(Lookups!K$2:K$451,MATCH(_xlfn.CONCAT($B34,$H34),Lookups!$G$2:$G$451,0)),"")</f>
        <v/>
      </c>
      <c r="AY34" s="28" t="str">
        <f t="shared" si="19"/>
        <v/>
      </c>
      <c r="AZ34" s="28" t="str">
        <f t="shared" si="20"/>
        <v/>
      </c>
      <c r="BA34" s="28" t="str">
        <f t="shared" si="21"/>
        <v/>
      </c>
      <c r="BB34" s="28" t="str">
        <f t="shared" si="22"/>
        <v/>
      </c>
      <c r="BC34" s="27" t="str">
        <f t="shared" si="23"/>
        <v/>
      </c>
      <c r="BD34" s="158" t="str">
        <f t="shared" si="24"/>
        <v/>
      </c>
      <c r="BE34" s="158" t="str">
        <f t="shared" si="25"/>
        <v/>
      </c>
      <c r="BF34" s="28" t="str">
        <f t="shared" si="26"/>
        <v/>
      </c>
      <c r="BG34" s="28" t="str">
        <f t="shared" si="27"/>
        <v/>
      </c>
      <c r="BH34" s="28" t="str">
        <f t="shared" si="11"/>
        <v/>
      </c>
      <c r="BI34" s="27" t="str">
        <f t="shared" si="28"/>
        <v/>
      </c>
      <c r="BJ34" s="27" t="str">
        <f t="shared" si="29"/>
        <v/>
      </c>
      <c r="BK34" s="27" t="str">
        <f t="shared" si="30"/>
        <v/>
      </c>
      <c r="BL34" s="27" t="str">
        <f t="shared" si="31"/>
        <v/>
      </c>
      <c r="BM34" s="27" t="str">
        <f t="shared" si="32"/>
        <v/>
      </c>
      <c r="BN34" s="27" t="str">
        <f t="shared" si="33"/>
        <v/>
      </c>
      <c r="BO34" s="26" t="str">
        <f>IFERROR(INDEX('Prescriptive Rebate Table'!$A$1:$D$100,MATCH(AA34,'Prescriptive Rebate Table'!$B$1:$B$100,0),3),"")</f>
        <v/>
      </c>
      <c r="BP34" s="25" t="str">
        <f>IFERROR(INDEX('Prescriptive Rebate Table'!$A$1:$E$100,MATCH(AA34,'Prescriptive Rebate Table'!$B$1:$B$100,0),5),"")</f>
        <v/>
      </c>
      <c r="BQ34" s="23" t="str" cm="1">
        <f t="array" ref="BQ34">IFERROR(IF(AA34="","",IF(OR($AL34=$V34,AA34='Prescriptive Rebate Table'!$N$2:$N$12),"Included",INDEX('Prescriptive Rebate Table'!$A$1:$D$100,MATCH($AJ34,'Prescriptive Rebate Table'!$B$1:$B$100,0),3))),"")</f>
        <v/>
      </c>
      <c r="BR34" s="25" t="str">
        <f>IFERROR(IF($AL34=$V34,"",INDEX('Prescriptive Rebate Table'!$A$1:$D$100,MATCH($AJ34,'Prescriptive Rebate Table'!$B$1:$B$100,0),4)),"")</f>
        <v/>
      </c>
      <c r="BS34" s="24"/>
      <c r="BT34" s="24"/>
      <c r="BU34" s="23" t="str">
        <f t="shared" si="34"/>
        <v/>
      </c>
      <c r="BV34" s="23" t="str">
        <f t="shared" si="35"/>
        <v/>
      </c>
      <c r="BW34" s="22">
        <f t="shared" si="36"/>
        <v>0</v>
      </c>
      <c r="BX34" s="22">
        <f t="shared" si="37"/>
        <v>0</v>
      </c>
      <c r="BY34" s="22">
        <f t="shared" si="38"/>
        <v>0</v>
      </c>
      <c r="BZ34" s="22"/>
    </row>
    <row r="35" spans="1:78" s="113" customFormat="1" x14ac:dyDescent="0.3">
      <c r="A35" s="32">
        <v>26</v>
      </c>
      <c r="B35" s="113" t="str">
        <f>IFERROR(INDEX(Lookups!$B$2:$B$38,MATCH($G$5,Lookups!$A$2:$A$38,0)),"")</f>
        <v/>
      </c>
      <c r="C35" s="113" t="str">
        <f>IFERROR(INDEX(Lookups!$C$2:$C$38,MATCH($G$5,Lookups!$A$2:$A$38,0)),"")</f>
        <v/>
      </c>
      <c r="D35" s="31"/>
      <c r="E35" s="113" t="str">
        <f t="shared" si="0"/>
        <v/>
      </c>
      <c r="F35" s="21"/>
      <c r="G35" s="29"/>
      <c r="H35" s="29"/>
      <c r="I35" s="29"/>
      <c r="J35" s="114" t="str">
        <f>IFERROR(INDEX(Lookups!$V$19:$V$22,MATCH(I35,Lookups!$U$19:$U$22,0)),"")</f>
        <v/>
      </c>
      <c r="K35" s="29"/>
      <c r="L35" s="115" t="str">
        <f>IFERROR(INDEX(Lookups!$X$2:$X$17,MATCH(_xlfn.CONCAT(I35,K35),Lookups!$W$2:$W$17,0)),"")</f>
        <v/>
      </c>
      <c r="M35" s="110"/>
      <c r="N35" s="116" t="str">
        <f>IFERROR(INDEX(Lookups!$A$54:$B$68,MATCH(Calculator!M35,Lookups!$A$54:$A$68,0),2),"")</f>
        <v/>
      </c>
      <c r="O35" s="110"/>
      <c r="P35" s="25" t="str">
        <f>IFERROR(INDEX('Fixture Codes'!$B$8:$B$921,MATCH(O35,'Fixture Codes'!$F$8:$F$921,0)),"")</f>
        <v/>
      </c>
      <c r="Q35" s="21"/>
      <c r="R35" s="25" t="str">
        <f>IFERROR(INDEX('Fixture Codes'!$J$8:$J$921,MATCH(P35,'Fixture Codes'!$B$8:$B$921,0))*Q35,"")</f>
        <v/>
      </c>
      <c r="S35" s="25" t="str">
        <f>IFERROR(INDEX('Fixture Codes'!$L$8:$L$921,MATCH(P35,'Fixture Codes'!$B$8:$B$921,0)),"")</f>
        <v/>
      </c>
      <c r="T35" s="29"/>
      <c r="U35" s="30"/>
      <c r="V35" s="115" t="str">
        <f>IFERROR(INDEX(Lookups!B$42:B$50,MATCH($T35,Lookups!$A$42:$A$50,0)),"")</f>
        <v/>
      </c>
      <c r="W35" s="115" t="str">
        <f>IFERROR(INDEX(Lookups!C$42:C$49,MATCH($T35,Lookups!$A$42:$A$50,0)),"")</f>
        <v/>
      </c>
      <c r="X35" s="131"/>
      <c r="Y35" s="29"/>
      <c r="Z35" s="113" t="str">
        <f>IFERROR(INDEX('Prescriptive Rebate Table'!$L$2:$L$13,MATCH(Y35,'Prescriptive Rebate Table'!$K$2:$K$13,0)),"")</f>
        <v/>
      </c>
      <c r="AA35" s="29"/>
      <c r="AB35" s="110"/>
      <c r="AC35" s="110"/>
      <c r="AD35" s="110"/>
      <c r="AE35" s="110"/>
      <c r="AF35" s="21"/>
      <c r="AG35" s="117"/>
      <c r="AH35" s="25" t="str">
        <f t="shared" si="17"/>
        <v/>
      </c>
      <c r="AI35" s="117"/>
      <c r="AJ35" s="29"/>
      <c r="AK35" s="21"/>
      <c r="AL35" s="115" t="str">
        <f>IFERROR(INDEX(Lookups!B$42:B$49,MATCH($AJ35,Lookups!$A$42:$A$49,0)),"")</f>
        <v/>
      </c>
      <c r="AM35" s="115" t="str">
        <f>IFERROR(INDEX(Lookups!B$42:B$49,MATCH($AJ35,Lookups!$A$42:$A$49,0)),"")</f>
        <v/>
      </c>
      <c r="AN35" s="30"/>
      <c r="AO35" s="111" t="str">
        <f>IFERROR(INDEX(Lookups!$H$2:$H$451,MATCH(_xlfn.CONCAT(B35,H35),Lookups!$G$2:$G$451,0)),"")</f>
        <v/>
      </c>
      <c r="AP35" s="111" t="str">
        <f t="shared" si="18"/>
        <v/>
      </c>
      <c r="AQ35" s="115">
        <v>26</v>
      </c>
      <c r="AR35" s="115" t="str">
        <f>IF($D35="Interior",INDEX(Lookups!P$2:P$86,MATCH(_xlfn.CONCAT($C35,$L35),Lookups!$O$2:$O$86,0)),IF($D35="Exterior",1,""))</f>
        <v/>
      </c>
      <c r="AS35" s="115" t="str">
        <f>IF($D35="Interior",INDEX(Lookups!Q$2:Q$86,MATCH(_xlfn.CONCAT($C35,$L35),Lookups!$O$2:$O$86,0)),IF($D35="Exterior",1,""))</f>
        <v/>
      </c>
      <c r="AT35" s="115" t="str">
        <f>IF($D35="Interior",INDEX(Lookups!R$2:R$86,MATCH(_xlfn.CONCAT($C35,$L35),Lookups!$O$2:$O$86,0)),IF($D35="Exterior",1,""))</f>
        <v/>
      </c>
      <c r="AU35" s="115" t="str">
        <f>IF($D35="Interior",INDEX(Lookups!S$2:S$86,MATCH(_xlfn.CONCAT($C35,$L35),Lookups!$O$2:$O$86,0)),IF($D35="Exterior",1,""))</f>
        <v/>
      </c>
      <c r="AV35" s="115" t="str">
        <f>IFERROR(INDEX(Lookups!I$2:I$451,MATCH(_xlfn.CONCAT($B35,$H35),Lookups!$G$2:$G$451,0)),"")</f>
        <v/>
      </c>
      <c r="AW35" s="115" t="str">
        <f>IFERROR(INDEX(Lookups!J$2:J$451,MATCH(_xlfn.CONCAT($B35,$H35),Lookups!$G$2:$G$451,0)),"")</f>
        <v/>
      </c>
      <c r="AX35" s="115" t="str">
        <f>IFERROR(INDEX(Lookups!K$2:K$451,MATCH(_xlfn.CONCAT($B35,$H35),Lookups!$G$2:$G$451,0)),"")</f>
        <v/>
      </c>
      <c r="AY35" s="28" t="str">
        <f t="shared" si="19"/>
        <v/>
      </c>
      <c r="AZ35" s="28" t="str">
        <f t="shared" si="20"/>
        <v/>
      </c>
      <c r="BA35" s="28" t="str">
        <f t="shared" si="21"/>
        <v/>
      </c>
      <c r="BB35" s="28" t="str">
        <f t="shared" si="22"/>
        <v/>
      </c>
      <c r="BC35" s="27" t="str">
        <f t="shared" si="23"/>
        <v/>
      </c>
      <c r="BD35" s="158" t="str">
        <f t="shared" si="24"/>
        <v/>
      </c>
      <c r="BE35" s="158" t="str">
        <f t="shared" si="25"/>
        <v/>
      </c>
      <c r="BF35" s="28" t="str">
        <f t="shared" si="26"/>
        <v/>
      </c>
      <c r="BG35" s="28" t="str">
        <f t="shared" si="27"/>
        <v/>
      </c>
      <c r="BH35" s="28" t="str">
        <f t="shared" si="11"/>
        <v/>
      </c>
      <c r="BI35" s="27" t="str">
        <f t="shared" si="28"/>
        <v/>
      </c>
      <c r="BJ35" s="27" t="str">
        <f t="shared" si="29"/>
        <v/>
      </c>
      <c r="BK35" s="27" t="str">
        <f t="shared" si="30"/>
        <v/>
      </c>
      <c r="BL35" s="27" t="str">
        <f t="shared" si="31"/>
        <v/>
      </c>
      <c r="BM35" s="27" t="str">
        <f t="shared" si="32"/>
        <v/>
      </c>
      <c r="BN35" s="27" t="str">
        <f t="shared" si="33"/>
        <v/>
      </c>
      <c r="BO35" s="26" t="str">
        <f>IFERROR(INDEX('Prescriptive Rebate Table'!$A$1:$D$100,MATCH(AA35,'Prescriptive Rebate Table'!$B$1:$B$100,0),3),"")</f>
        <v/>
      </c>
      <c r="BP35" s="25" t="str">
        <f>IFERROR(INDEX('Prescriptive Rebate Table'!$A$1:$E$100,MATCH(AA35,'Prescriptive Rebate Table'!$B$1:$B$100,0),5),"")</f>
        <v/>
      </c>
      <c r="BQ35" s="23" t="str" cm="1">
        <f t="array" ref="BQ35">IFERROR(IF(AA35="","",IF(OR($AL35=$V35,AA35='Prescriptive Rebate Table'!$N$2:$N$12),"Included",INDEX('Prescriptive Rebate Table'!$A$1:$D$100,MATCH($AJ35,'Prescriptive Rebate Table'!$B$1:$B$100,0),3))),"")</f>
        <v/>
      </c>
      <c r="BR35" s="25" t="str">
        <f>IFERROR(IF($AL35=$V35,"",INDEX('Prescriptive Rebate Table'!$A$1:$D$100,MATCH($AJ35,'Prescriptive Rebate Table'!$B$1:$B$100,0),4)),"")</f>
        <v/>
      </c>
      <c r="BS35" s="24"/>
      <c r="BT35" s="24"/>
      <c r="BU35" s="23" t="str">
        <f t="shared" si="34"/>
        <v/>
      </c>
      <c r="BV35" s="23" t="str">
        <f t="shared" si="35"/>
        <v/>
      </c>
      <c r="BW35" s="22">
        <f t="shared" si="36"/>
        <v>0</v>
      </c>
      <c r="BX35" s="22">
        <f t="shared" si="37"/>
        <v>0</v>
      </c>
      <c r="BY35" s="22">
        <f t="shared" si="38"/>
        <v>0</v>
      </c>
      <c r="BZ35" s="22"/>
    </row>
    <row r="36" spans="1:78" s="113" customFormat="1" x14ac:dyDescent="0.3">
      <c r="A36" s="32">
        <v>27</v>
      </c>
      <c r="B36" s="113" t="str">
        <f>IFERROR(INDEX(Lookups!$B$2:$B$38,MATCH($G$5,Lookups!$A$2:$A$38,0)),"")</f>
        <v/>
      </c>
      <c r="C36" s="113" t="str">
        <f>IFERROR(INDEX(Lookups!$C$2:$C$38,MATCH($G$5,Lookups!$A$2:$A$38,0)),"")</f>
        <v/>
      </c>
      <c r="D36" s="31"/>
      <c r="E36" s="113" t="str">
        <f t="shared" si="0"/>
        <v/>
      </c>
      <c r="F36" s="21"/>
      <c r="G36" s="29"/>
      <c r="H36" s="29"/>
      <c r="I36" s="29"/>
      <c r="J36" s="114" t="str">
        <f>IFERROR(INDEX(Lookups!$V$19:$V$22,MATCH(I36,Lookups!$U$19:$U$22,0)),"")</f>
        <v/>
      </c>
      <c r="K36" s="29"/>
      <c r="L36" s="115" t="str">
        <f>IFERROR(INDEX(Lookups!$X$2:$X$17,MATCH(_xlfn.CONCAT(I36,K36),Lookups!$W$2:$W$17,0)),"")</f>
        <v/>
      </c>
      <c r="M36" s="110"/>
      <c r="N36" s="116" t="str">
        <f>IFERROR(INDEX(Lookups!$A$54:$B$68,MATCH(Calculator!M36,Lookups!$A$54:$A$68,0),2),"")</f>
        <v/>
      </c>
      <c r="O36" s="110"/>
      <c r="P36" s="25" t="str">
        <f>IFERROR(INDEX('Fixture Codes'!$B$8:$B$921,MATCH(O36,'Fixture Codes'!$F$8:$F$921,0)),"")</f>
        <v/>
      </c>
      <c r="Q36" s="21"/>
      <c r="R36" s="25" t="str">
        <f>IFERROR(INDEX('Fixture Codes'!$J$8:$J$921,MATCH(P36,'Fixture Codes'!$B$8:$B$921,0))*Q36,"")</f>
        <v/>
      </c>
      <c r="S36" s="25" t="str">
        <f>IFERROR(INDEX('Fixture Codes'!$L$8:$L$921,MATCH(P36,'Fixture Codes'!$B$8:$B$921,0)),"")</f>
        <v/>
      </c>
      <c r="T36" s="29"/>
      <c r="U36" s="30"/>
      <c r="V36" s="115" t="str">
        <f>IFERROR(INDEX(Lookups!B$42:B$50,MATCH($T36,Lookups!$A$42:$A$50,0)),"")</f>
        <v/>
      </c>
      <c r="W36" s="115" t="str">
        <f>IFERROR(INDEX(Lookups!C$42:C$49,MATCH($T36,Lookups!$A$42:$A$50,0)),"")</f>
        <v/>
      </c>
      <c r="X36" s="131"/>
      <c r="Y36" s="29"/>
      <c r="Z36" s="113" t="str">
        <f>IFERROR(INDEX('Prescriptive Rebate Table'!$L$2:$L$13,MATCH(Y36,'Prescriptive Rebate Table'!$K$2:$K$13,0)),"")</f>
        <v/>
      </c>
      <c r="AA36" s="29"/>
      <c r="AB36" s="110"/>
      <c r="AC36" s="110"/>
      <c r="AD36" s="110"/>
      <c r="AE36" s="110"/>
      <c r="AF36" s="21"/>
      <c r="AG36" s="117"/>
      <c r="AH36" s="25" t="str">
        <f t="shared" si="17"/>
        <v/>
      </c>
      <c r="AI36" s="117"/>
      <c r="AJ36" s="29"/>
      <c r="AK36" s="21"/>
      <c r="AL36" s="115" t="str">
        <f>IFERROR(INDEX(Lookups!B$42:B$49,MATCH($AJ36,Lookups!$A$42:$A$49,0)),"")</f>
        <v/>
      </c>
      <c r="AM36" s="115" t="str">
        <f>IFERROR(INDEX(Lookups!B$42:B$49,MATCH($AJ36,Lookups!$A$42:$A$49,0)),"")</f>
        <v/>
      </c>
      <c r="AN36" s="30"/>
      <c r="AO36" s="111" t="str">
        <f>IFERROR(INDEX(Lookups!$H$2:$H$451,MATCH(_xlfn.CONCAT(B36,H36),Lookups!$G$2:$G$451,0)),"")</f>
        <v/>
      </c>
      <c r="AP36" s="111" t="str">
        <f t="shared" si="18"/>
        <v/>
      </c>
      <c r="AQ36" s="115">
        <v>27</v>
      </c>
      <c r="AR36" s="115" t="str">
        <f>IF($D36="Interior",INDEX(Lookups!P$2:P$86,MATCH(_xlfn.CONCAT($C36,$L36),Lookups!$O$2:$O$86,0)),IF($D36="Exterior",1,""))</f>
        <v/>
      </c>
      <c r="AS36" s="115" t="str">
        <f>IF($D36="Interior",INDEX(Lookups!Q$2:Q$86,MATCH(_xlfn.CONCAT($C36,$L36),Lookups!$O$2:$O$86,0)),IF($D36="Exterior",1,""))</f>
        <v/>
      </c>
      <c r="AT36" s="115" t="str">
        <f>IF($D36="Interior",INDEX(Lookups!R$2:R$86,MATCH(_xlfn.CONCAT($C36,$L36),Lookups!$O$2:$O$86,0)),IF($D36="Exterior",1,""))</f>
        <v/>
      </c>
      <c r="AU36" s="115" t="str">
        <f>IF($D36="Interior",INDEX(Lookups!S$2:S$86,MATCH(_xlfn.CONCAT($C36,$L36),Lookups!$O$2:$O$86,0)),IF($D36="Exterior",1,""))</f>
        <v/>
      </c>
      <c r="AV36" s="115" t="str">
        <f>IFERROR(INDEX(Lookups!I$2:I$451,MATCH(_xlfn.CONCAT($B36,$H36),Lookups!$G$2:$G$451,0)),"")</f>
        <v/>
      </c>
      <c r="AW36" s="115" t="str">
        <f>IFERROR(INDEX(Lookups!J$2:J$451,MATCH(_xlfn.CONCAT($B36,$H36),Lookups!$G$2:$G$451,0)),"")</f>
        <v/>
      </c>
      <c r="AX36" s="115" t="str">
        <f>IFERROR(INDEX(Lookups!K$2:K$451,MATCH(_xlfn.CONCAT($B36,$H36),Lookups!$G$2:$G$451,0)),"")</f>
        <v/>
      </c>
      <c r="AY36" s="28" t="str">
        <f t="shared" si="19"/>
        <v/>
      </c>
      <c r="AZ36" s="28" t="str">
        <f t="shared" si="20"/>
        <v/>
      </c>
      <c r="BA36" s="28" t="str">
        <f t="shared" si="21"/>
        <v/>
      </c>
      <c r="BB36" s="28" t="str">
        <f t="shared" si="22"/>
        <v/>
      </c>
      <c r="BC36" s="27" t="str">
        <f t="shared" si="23"/>
        <v/>
      </c>
      <c r="BD36" s="158" t="str">
        <f t="shared" si="24"/>
        <v/>
      </c>
      <c r="BE36" s="158" t="str">
        <f t="shared" si="25"/>
        <v/>
      </c>
      <c r="BF36" s="28" t="str">
        <f t="shared" si="26"/>
        <v/>
      </c>
      <c r="BG36" s="28" t="str">
        <f t="shared" si="27"/>
        <v/>
      </c>
      <c r="BH36" s="28" t="str">
        <f t="shared" si="11"/>
        <v/>
      </c>
      <c r="BI36" s="27" t="str">
        <f t="shared" si="28"/>
        <v/>
      </c>
      <c r="BJ36" s="27" t="str">
        <f t="shared" si="29"/>
        <v/>
      </c>
      <c r="BK36" s="27" t="str">
        <f t="shared" si="30"/>
        <v/>
      </c>
      <c r="BL36" s="27" t="str">
        <f t="shared" si="31"/>
        <v/>
      </c>
      <c r="BM36" s="27" t="str">
        <f t="shared" si="32"/>
        <v/>
      </c>
      <c r="BN36" s="27" t="str">
        <f t="shared" si="33"/>
        <v/>
      </c>
      <c r="BO36" s="26" t="str">
        <f>IFERROR(INDEX('Prescriptive Rebate Table'!$A$1:$D$100,MATCH(AA36,'Prescriptive Rebate Table'!$B$1:$B$100,0),3),"")</f>
        <v/>
      </c>
      <c r="BP36" s="25" t="str">
        <f>IFERROR(INDEX('Prescriptive Rebate Table'!$A$1:$E$100,MATCH(AA36,'Prescriptive Rebate Table'!$B$1:$B$100,0),5),"")</f>
        <v/>
      </c>
      <c r="BQ36" s="23" t="str" cm="1">
        <f t="array" ref="BQ36">IFERROR(IF(AA36="","",IF(OR($AL36=$V36,AA36='Prescriptive Rebate Table'!$N$2:$N$12),"Included",INDEX('Prescriptive Rebate Table'!$A$1:$D$100,MATCH($AJ36,'Prescriptive Rebate Table'!$B$1:$B$100,0),3))),"")</f>
        <v/>
      </c>
      <c r="BR36" s="25" t="str">
        <f>IFERROR(IF($AL36=$V36,"",INDEX('Prescriptive Rebate Table'!$A$1:$D$100,MATCH($AJ36,'Prescriptive Rebate Table'!$B$1:$B$100,0),4)),"")</f>
        <v/>
      </c>
      <c r="BS36" s="24"/>
      <c r="BT36" s="24"/>
      <c r="BU36" s="23" t="str">
        <f t="shared" si="34"/>
        <v/>
      </c>
      <c r="BV36" s="23" t="str">
        <f t="shared" si="35"/>
        <v/>
      </c>
      <c r="BW36" s="22">
        <f t="shared" si="36"/>
        <v>0</v>
      </c>
      <c r="BX36" s="22">
        <f t="shared" si="37"/>
        <v>0</v>
      </c>
      <c r="BY36" s="22">
        <f t="shared" si="38"/>
        <v>0</v>
      </c>
      <c r="BZ36" s="22"/>
    </row>
    <row r="37" spans="1:78" s="113" customFormat="1" x14ac:dyDescent="0.3">
      <c r="A37" s="32">
        <v>28</v>
      </c>
      <c r="B37" s="113" t="str">
        <f>IFERROR(INDEX(Lookups!$B$2:$B$38,MATCH($G$5,Lookups!$A$2:$A$38,0)),"")</f>
        <v/>
      </c>
      <c r="C37" s="113" t="str">
        <f>IFERROR(INDEX(Lookups!$C$2:$C$38,MATCH($G$5,Lookups!$A$2:$A$38,0)),"")</f>
        <v/>
      </c>
      <c r="D37" s="31"/>
      <c r="E37" s="113" t="str">
        <f t="shared" si="0"/>
        <v/>
      </c>
      <c r="F37" s="21"/>
      <c r="G37" s="29"/>
      <c r="H37" s="29"/>
      <c r="I37" s="29"/>
      <c r="J37" s="114" t="str">
        <f>IFERROR(INDEX(Lookups!$V$19:$V$22,MATCH(I37,Lookups!$U$19:$U$22,0)),"")</f>
        <v/>
      </c>
      <c r="K37" s="29"/>
      <c r="L37" s="115" t="str">
        <f>IFERROR(INDEX(Lookups!$X$2:$X$17,MATCH(_xlfn.CONCAT(I37,K37),Lookups!$W$2:$W$17,0)),"")</f>
        <v/>
      </c>
      <c r="M37" s="110"/>
      <c r="N37" s="116" t="str">
        <f>IFERROR(INDEX(Lookups!$A$54:$B$68,MATCH(Calculator!M37,Lookups!$A$54:$A$68,0),2),"")</f>
        <v/>
      </c>
      <c r="O37" s="110"/>
      <c r="P37" s="25" t="str">
        <f>IFERROR(INDEX('Fixture Codes'!$B$8:$B$921,MATCH(O37,'Fixture Codes'!$F$8:$F$921,0)),"")</f>
        <v/>
      </c>
      <c r="Q37" s="21"/>
      <c r="R37" s="25" t="str">
        <f>IFERROR(INDEX('Fixture Codes'!$J$8:$J$921,MATCH(P37,'Fixture Codes'!$B$8:$B$921,0))*Q37,"")</f>
        <v/>
      </c>
      <c r="S37" s="25" t="str">
        <f>IFERROR(INDEX('Fixture Codes'!$L$8:$L$921,MATCH(P37,'Fixture Codes'!$B$8:$B$921,0)),"")</f>
        <v/>
      </c>
      <c r="T37" s="29"/>
      <c r="U37" s="30"/>
      <c r="V37" s="115" t="str">
        <f>IFERROR(INDEX(Lookups!B$42:B$50,MATCH($T37,Lookups!$A$42:$A$50,0)),"")</f>
        <v/>
      </c>
      <c r="W37" s="115" t="str">
        <f>IFERROR(INDEX(Lookups!C$42:C$49,MATCH($T37,Lookups!$A$42:$A$50,0)),"")</f>
        <v/>
      </c>
      <c r="X37" s="131"/>
      <c r="Y37" s="29"/>
      <c r="Z37" s="113" t="str">
        <f>IFERROR(INDEX('Prescriptive Rebate Table'!$L$2:$L$13,MATCH(Y37,'Prescriptive Rebate Table'!$K$2:$K$13,0)),"")</f>
        <v/>
      </c>
      <c r="AA37" s="29"/>
      <c r="AB37" s="110"/>
      <c r="AC37" s="110"/>
      <c r="AD37" s="110"/>
      <c r="AE37" s="110"/>
      <c r="AF37" s="21"/>
      <c r="AG37" s="117"/>
      <c r="AH37" s="25" t="str">
        <f t="shared" si="17"/>
        <v/>
      </c>
      <c r="AI37" s="117"/>
      <c r="AJ37" s="29"/>
      <c r="AK37" s="21"/>
      <c r="AL37" s="115" t="str">
        <f>IFERROR(INDEX(Lookups!B$42:B$49,MATCH($AJ37,Lookups!$A$42:$A$49,0)),"")</f>
        <v/>
      </c>
      <c r="AM37" s="115" t="str">
        <f>IFERROR(INDEX(Lookups!B$42:B$49,MATCH($AJ37,Lookups!$A$42:$A$49,0)),"")</f>
        <v/>
      </c>
      <c r="AN37" s="30"/>
      <c r="AO37" s="111" t="str">
        <f>IFERROR(INDEX(Lookups!$H$2:$H$451,MATCH(_xlfn.CONCAT(B37,H37),Lookups!$G$2:$G$451,0)),"")</f>
        <v/>
      </c>
      <c r="AP37" s="111" t="str">
        <f t="shared" si="18"/>
        <v/>
      </c>
      <c r="AQ37" s="115">
        <v>28</v>
      </c>
      <c r="AR37" s="115" t="str">
        <f>IF($D37="Interior",INDEX(Lookups!P$2:P$86,MATCH(_xlfn.CONCAT($C37,$L37),Lookups!$O$2:$O$86,0)),IF($D37="Exterior",1,""))</f>
        <v/>
      </c>
      <c r="AS37" s="115" t="str">
        <f>IF($D37="Interior",INDEX(Lookups!Q$2:Q$86,MATCH(_xlfn.CONCAT($C37,$L37),Lookups!$O$2:$O$86,0)),IF($D37="Exterior",1,""))</f>
        <v/>
      </c>
      <c r="AT37" s="115" t="str">
        <f>IF($D37="Interior",INDEX(Lookups!R$2:R$86,MATCH(_xlfn.CONCAT($C37,$L37),Lookups!$O$2:$O$86,0)),IF($D37="Exterior",1,""))</f>
        <v/>
      </c>
      <c r="AU37" s="115" t="str">
        <f>IF($D37="Interior",INDEX(Lookups!S$2:S$86,MATCH(_xlfn.CONCAT($C37,$L37),Lookups!$O$2:$O$86,0)),IF($D37="Exterior",1,""))</f>
        <v/>
      </c>
      <c r="AV37" s="115" t="str">
        <f>IFERROR(INDEX(Lookups!I$2:I$451,MATCH(_xlfn.CONCAT($B37,$H37),Lookups!$G$2:$G$451,0)),"")</f>
        <v/>
      </c>
      <c r="AW37" s="115" t="str">
        <f>IFERROR(INDEX(Lookups!J$2:J$451,MATCH(_xlfn.CONCAT($B37,$H37),Lookups!$G$2:$G$451,0)),"")</f>
        <v/>
      </c>
      <c r="AX37" s="115" t="str">
        <f>IFERROR(INDEX(Lookups!K$2:K$451,MATCH(_xlfn.CONCAT($B37,$H37),Lookups!$G$2:$G$451,0)),"")</f>
        <v/>
      </c>
      <c r="AY37" s="28" t="str">
        <f t="shared" si="19"/>
        <v/>
      </c>
      <c r="AZ37" s="28" t="str">
        <f t="shared" si="20"/>
        <v/>
      </c>
      <c r="BA37" s="28" t="str">
        <f t="shared" si="21"/>
        <v/>
      </c>
      <c r="BB37" s="28" t="str">
        <f t="shared" si="22"/>
        <v/>
      </c>
      <c r="BC37" s="27" t="str">
        <f t="shared" si="23"/>
        <v/>
      </c>
      <c r="BD37" s="158" t="str">
        <f t="shared" si="24"/>
        <v/>
      </c>
      <c r="BE37" s="158" t="str">
        <f t="shared" si="25"/>
        <v/>
      </c>
      <c r="BF37" s="28" t="str">
        <f t="shared" si="26"/>
        <v/>
      </c>
      <c r="BG37" s="28" t="str">
        <f t="shared" si="27"/>
        <v/>
      </c>
      <c r="BH37" s="28" t="str">
        <f t="shared" si="11"/>
        <v/>
      </c>
      <c r="BI37" s="27" t="str">
        <f t="shared" si="28"/>
        <v/>
      </c>
      <c r="BJ37" s="27" t="str">
        <f t="shared" si="29"/>
        <v/>
      </c>
      <c r="BK37" s="27" t="str">
        <f t="shared" si="30"/>
        <v/>
      </c>
      <c r="BL37" s="27" t="str">
        <f t="shared" si="31"/>
        <v/>
      </c>
      <c r="BM37" s="27" t="str">
        <f t="shared" si="32"/>
        <v/>
      </c>
      <c r="BN37" s="27" t="str">
        <f t="shared" si="33"/>
        <v/>
      </c>
      <c r="BO37" s="26" t="str">
        <f>IFERROR(INDEX('Prescriptive Rebate Table'!$A$1:$D$100,MATCH(AA37,'Prescriptive Rebate Table'!$B$1:$B$100,0),3),"")</f>
        <v/>
      </c>
      <c r="BP37" s="25" t="str">
        <f>IFERROR(INDEX('Prescriptive Rebate Table'!$A$1:$E$100,MATCH(AA37,'Prescriptive Rebate Table'!$B$1:$B$100,0),5),"")</f>
        <v/>
      </c>
      <c r="BQ37" s="23" t="str" cm="1">
        <f t="array" ref="BQ37">IFERROR(IF(AA37="","",IF(OR($AL37=$V37,AA37='Prescriptive Rebate Table'!$N$2:$N$12),"Included",INDEX('Prescriptive Rebate Table'!$A$1:$D$100,MATCH($AJ37,'Prescriptive Rebate Table'!$B$1:$B$100,0),3))),"")</f>
        <v/>
      </c>
      <c r="BR37" s="25" t="str">
        <f>IFERROR(IF($AL37=$V37,"",INDEX('Prescriptive Rebate Table'!$A$1:$D$100,MATCH($AJ37,'Prescriptive Rebate Table'!$B$1:$B$100,0),4)),"")</f>
        <v/>
      </c>
      <c r="BS37" s="24"/>
      <c r="BT37" s="24"/>
      <c r="BU37" s="23" t="str">
        <f t="shared" si="34"/>
        <v/>
      </c>
      <c r="BV37" s="23" t="str">
        <f t="shared" si="35"/>
        <v/>
      </c>
      <c r="BW37" s="22">
        <f t="shared" si="36"/>
        <v>0</v>
      </c>
      <c r="BX37" s="22">
        <f t="shared" si="37"/>
        <v>0</v>
      </c>
      <c r="BY37" s="22">
        <f t="shared" si="38"/>
        <v>0</v>
      </c>
      <c r="BZ37" s="22"/>
    </row>
    <row r="38" spans="1:78" s="113" customFormat="1" x14ac:dyDescent="0.3">
      <c r="A38" s="32">
        <v>29</v>
      </c>
      <c r="B38" s="113" t="str">
        <f>IFERROR(INDEX(Lookups!$B$2:$B$38,MATCH($G$5,Lookups!$A$2:$A$38,0)),"")</f>
        <v/>
      </c>
      <c r="C38" s="113" t="str">
        <f>IFERROR(INDEX(Lookups!$C$2:$C$38,MATCH($G$5,Lookups!$A$2:$A$38,0)),"")</f>
        <v/>
      </c>
      <c r="D38" s="31"/>
      <c r="E38" s="113" t="str">
        <f t="shared" si="0"/>
        <v/>
      </c>
      <c r="F38" s="21"/>
      <c r="G38" s="29"/>
      <c r="H38" s="29"/>
      <c r="I38" s="29"/>
      <c r="J38" s="114" t="str">
        <f>IFERROR(INDEX(Lookups!$V$19:$V$22,MATCH(I38,Lookups!$U$19:$U$22,0)),"")</f>
        <v/>
      </c>
      <c r="K38" s="29"/>
      <c r="L38" s="115" t="str">
        <f>IFERROR(INDEX(Lookups!$X$2:$X$17,MATCH(_xlfn.CONCAT(I38,K38),Lookups!$W$2:$W$17,0)),"")</f>
        <v/>
      </c>
      <c r="M38" s="110"/>
      <c r="N38" s="116" t="str">
        <f>IFERROR(INDEX(Lookups!$A$54:$B$68,MATCH(Calculator!M38,Lookups!$A$54:$A$68,0),2),"")</f>
        <v/>
      </c>
      <c r="O38" s="110"/>
      <c r="P38" s="25" t="str">
        <f>IFERROR(INDEX('Fixture Codes'!$B$8:$B$921,MATCH(O38,'Fixture Codes'!$F$8:$F$921,0)),"")</f>
        <v/>
      </c>
      <c r="Q38" s="21"/>
      <c r="R38" s="25" t="str">
        <f>IFERROR(INDEX('Fixture Codes'!$J$8:$J$921,MATCH(P38,'Fixture Codes'!$B$8:$B$921,0))*Q38,"")</f>
        <v/>
      </c>
      <c r="S38" s="25" t="str">
        <f>IFERROR(INDEX('Fixture Codes'!$L$8:$L$921,MATCH(P38,'Fixture Codes'!$B$8:$B$921,0)),"")</f>
        <v/>
      </c>
      <c r="T38" s="29"/>
      <c r="U38" s="30"/>
      <c r="V38" s="115" t="str">
        <f>IFERROR(INDEX(Lookups!B$42:B$50,MATCH($T38,Lookups!$A$42:$A$50,0)),"")</f>
        <v/>
      </c>
      <c r="W38" s="115" t="str">
        <f>IFERROR(INDEX(Lookups!C$42:C$49,MATCH($T38,Lookups!$A$42:$A$50,0)),"")</f>
        <v/>
      </c>
      <c r="X38" s="131"/>
      <c r="Y38" s="29"/>
      <c r="Z38" s="113" t="str">
        <f>IFERROR(INDEX('Prescriptive Rebate Table'!$L$2:$L$13,MATCH(Y38,'Prescriptive Rebate Table'!$K$2:$K$13,0)),"")</f>
        <v/>
      </c>
      <c r="AA38" s="29"/>
      <c r="AB38" s="110"/>
      <c r="AC38" s="110"/>
      <c r="AD38" s="110"/>
      <c r="AE38" s="110"/>
      <c r="AF38" s="21"/>
      <c r="AG38" s="117"/>
      <c r="AH38" s="25" t="str">
        <f t="shared" si="17"/>
        <v/>
      </c>
      <c r="AI38" s="117"/>
      <c r="AJ38" s="29"/>
      <c r="AK38" s="21"/>
      <c r="AL38" s="115" t="str">
        <f>IFERROR(INDEX(Lookups!B$42:B$49,MATCH($AJ38,Lookups!$A$42:$A$49,0)),"")</f>
        <v/>
      </c>
      <c r="AM38" s="115" t="str">
        <f>IFERROR(INDEX(Lookups!B$42:B$49,MATCH($AJ38,Lookups!$A$42:$A$49,0)),"")</f>
        <v/>
      </c>
      <c r="AN38" s="30"/>
      <c r="AO38" s="111" t="str">
        <f>IFERROR(INDEX(Lookups!$H$2:$H$451,MATCH(_xlfn.CONCAT(B38,H38),Lookups!$G$2:$G$451,0)),"")</f>
        <v/>
      </c>
      <c r="AP38" s="111" t="str">
        <f t="shared" si="18"/>
        <v/>
      </c>
      <c r="AQ38" s="115">
        <v>29</v>
      </c>
      <c r="AR38" s="115" t="str">
        <f>IF($D38="Interior",INDEX(Lookups!P$2:P$86,MATCH(_xlfn.CONCAT($C38,$L38),Lookups!$O$2:$O$86,0)),IF($D38="Exterior",1,""))</f>
        <v/>
      </c>
      <c r="AS38" s="115" t="str">
        <f>IF($D38="Interior",INDEX(Lookups!Q$2:Q$86,MATCH(_xlfn.CONCAT($C38,$L38),Lookups!$O$2:$O$86,0)),IF($D38="Exterior",1,""))</f>
        <v/>
      </c>
      <c r="AT38" s="115" t="str">
        <f>IF($D38="Interior",INDEX(Lookups!R$2:R$86,MATCH(_xlfn.CONCAT($C38,$L38),Lookups!$O$2:$O$86,0)),IF($D38="Exterior",1,""))</f>
        <v/>
      </c>
      <c r="AU38" s="115" t="str">
        <f>IF($D38="Interior",INDEX(Lookups!S$2:S$86,MATCH(_xlfn.CONCAT($C38,$L38),Lookups!$O$2:$O$86,0)),IF($D38="Exterior",1,""))</f>
        <v/>
      </c>
      <c r="AV38" s="115" t="str">
        <f>IFERROR(INDEX(Lookups!I$2:I$451,MATCH(_xlfn.CONCAT($B38,$H38),Lookups!$G$2:$G$451,0)),"")</f>
        <v/>
      </c>
      <c r="AW38" s="115" t="str">
        <f>IFERROR(INDEX(Lookups!J$2:J$451,MATCH(_xlfn.CONCAT($B38,$H38),Lookups!$G$2:$G$451,0)),"")</f>
        <v/>
      </c>
      <c r="AX38" s="115" t="str">
        <f>IFERROR(INDEX(Lookups!K$2:K$451,MATCH(_xlfn.CONCAT($B38,$H38),Lookups!$G$2:$G$451,0)),"")</f>
        <v/>
      </c>
      <c r="AY38" s="28" t="str">
        <f t="shared" si="19"/>
        <v/>
      </c>
      <c r="AZ38" s="28" t="str">
        <f t="shared" si="20"/>
        <v/>
      </c>
      <c r="BA38" s="28" t="str">
        <f t="shared" si="21"/>
        <v/>
      </c>
      <c r="BB38" s="28" t="str">
        <f t="shared" si="22"/>
        <v/>
      </c>
      <c r="BC38" s="27" t="str">
        <f t="shared" si="23"/>
        <v/>
      </c>
      <c r="BD38" s="158" t="str">
        <f t="shared" si="24"/>
        <v/>
      </c>
      <c r="BE38" s="158" t="str">
        <f t="shared" si="25"/>
        <v/>
      </c>
      <c r="BF38" s="28" t="str">
        <f t="shared" si="26"/>
        <v/>
      </c>
      <c r="BG38" s="28" t="str">
        <f t="shared" si="27"/>
        <v/>
      </c>
      <c r="BH38" s="28" t="str">
        <f t="shared" si="11"/>
        <v/>
      </c>
      <c r="BI38" s="27" t="str">
        <f t="shared" si="28"/>
        <v/>
      </c>
      <c r="BJ38" s="27" t="str">
        <f t="shared" si="29"/>
        <v/>
      </c>
      <c r="BK38" s="27" t="str">
        <f t="shared" si="30"/>
        <v/>
      </c>
      <c r="BL38" s="27" t="str">
        <f t="shared" si="31"/>
        <v/>
      </c>
      <c r="BM38" s="27" t="str">
        <f t="shared" si="32"/>
        <v/>
      </c>
      <c r="BN38" s="27" t="str">
        <f t="shared" si="33"/>
        <v/>
      </c>
      <c r="BO38" s="26" t="str">
        <f>IFERROR(INDEX('Prescriptive Rebate Table'!$A$1:$D$100,MATCH(AA38,'Prescriptive Rebate Table'!$B$1:$B$100,0),3),"")</f>
        <v/>
      </c>
      <c r="BP38" s="25" t="str">
        <f>IFERROR(INDEX('Prescriptive Rebate Table'!$A$1:$E$100,MATCH(AA38,'Prescriptive Rebate Table'!$B$1:$B$100,0),5),"")</f>
        <v/>
      </c>
      <c r="BQ38" s="23" t="str" cm="1">
        <f t="array" ref="BQ38">IFERROR(IF(AA38="","",IF(OR($AL38=$V38,AA38='Prescriptive Rebate Table'!$N$2:$N$12),"Included",INDEX('Prescriptive Rebate Table'!$A$1:$D$100,MATCH($AJ38,'Prescriptive Rebate Table'!$B$1:$B$100,0),3))),"")</f>
        <v/>
      </c>
      <c r="BR38" s="25" t="str">
        <f>IFERROR(IF($AL38=$V38,"",INDEX('Prescriptive Rebate Table'!$A$1:$D$100,MATCH($AJ38,'Prescriptive Rebate Table'!$B$1:$B$100,0),4)),"")</f>
        <v/>
      </c>
      <c r="BS38" s="24"/>
      <c r="BT38" s="24"/>
      <c r="BU38" s="23" t="str">
        <f t="shared" si="34"/>
        <v/>
      </c>
      <c r="BV38" s="23" t="str">
        <f t="shared" si="35"/>
        <v/>
      </c>
      <c r="BW38" s="22">
        <f t="shared" si="36"/>
        <v>0</v>
      </c>
      <c r="BX38" s="22">
        <f t="shared" si="37"/>
        <v>0</v>
      </c>
      <c r="BY38" s="22">
        <f t="shared" si="38"/>
        <v>0</v>
      </c>
      <c r="BZ38" s="22"/>
    </row>
    <row r="39" spans="1:78" s="113" customFormat="1" x14ac:dyDescent="0.3">
      <c r="A39" s="32">
        <v>30</v>
      </c>
      <c r="B39" s="113" t="str">
        <f>IFERROR(INDEX(Lookups!$B$2:$B$38,MATCH($G$5,Lookups!$A$2:$A$38,0)),"")</f>
        <v/>
      </c>
      <c r="C39" s="113" t="str">
        <f>IFERROR(INDEX(Lookups!$C$2:$C$38,MATCH($G$5,Lookups!$A$2:$A$38,0)),"")</f>
        <v/>
      </c>
      <c r="D39" s="31"/>
      <c r="E39" s="113" t="str">
        <f t="shared" si="0"/>
        <v/>
      </c>
      <c r="F39" s="21"/>
      <c r="G39" s="29"/>
      <c r="H39" s="29"/>
      <c r="I39" s="29"/>
      <c r="J39" s="114" t="str">
        <f>IFERROR(INDEX(Lookups!$V$19:$V$22,MATCH(I39,Lookups!$U$19:$U$22,0)),"")</f>
        <v/>
      </c>
      <c r="K39" s="29"/>
      <c r="L39" s="115" t="str">
        <f>IFERROR(INDEX(Lookups!$X$2:$X$17,MATCH(_xlfn.CONCAT(I39,K39),Lookups!$W$2:$W$17,0)),"")</f>
        <v/>
      </c>
      <c r="M39" s="110"/>
      <c r="N39" s="116" t="str">
        <f>IFERROR(INDEX(Lookups!$A$54:$B$68,MATCH(Calculator!M39,Lookups!$A$54:$A$68,0),2),"")</f>
        <v/>
      </c>
      <c r="O39" s="110"/>
      <c r="P39" s="25" t="str">
        <f>IFERROR(INDEX('Fixture Codes'!$B$8:$B$921,MATCH(O39,'Fixture Codes'!$F$8:$F$921,0)),"")</f>
        <v/>
      </c>
      <c r="Q39" s="21"/>
      <c r="R39" s="25" t="str">
        <f>IFERROR(INDEX('Fixture Codes'!$J$8:$J$921,MATCH(P39,'Fixture Codes'!$B$8:$B$921,0))*Q39,"")</f>
        <v/>
      </c>
      <c r="S39" s="25" t="str">
        <f>IFERROR(INDEX('Fixture Codes'!$L$8:$L$921,MATCH(P39,'Fixture Codes'!$B$8:$B$921,0)),"")</f>
        <v/>
      </c>
      <c r="T39" s="29"/>
      <c r="U39" s="30"/>
      <c r="V39" s="115" t="str">
        <f>IFERROR(INDEX(Lookups!B$42:B$50,MATCH($T39,Lookups!$A$42:$A$50,0)),"")</f>
        <v/>
      </c>
      <c r="W39" s="115" t="str">
        <f>IFERROR(INDEX(Lookups!C$42:C$49,MATCH($T39,Lookups!$A$42:$A$50,0)),"")</f>
        <v/>
      </c>
      <c r="X39" s="131"/>
      <c r="Y39" s="29"/>
      <c r="Z39" s="113" t="str">
        <f>IFERROR(INDEX('Prescriptive Rebate Table'!$L$2:$L$13,MATCH(Y39,'Prescriptive Rebate Table'!$K$2:$K$13,0)),"")</f>
        <v/>
      </c>
      <c r="AA39" s="29"/>
      <c r="AB39" s="110"/>
      <c r="AC39" s="110"/>
      <c r="AD39" s="110"/>
      <c r="AE39" s="110"/>
      <c r="AF39" s="21"/>
      <c r="AG39" s="117"/>
      <c r="AH39" s="25" t="str">
        <f t="shared" si="17"/>
        <v/>
      </c>
      <c r="AI39" s="117"/>
      <c r="AJ39" s="29"/>
      <c r="AK39" s="21"/>
      <c r="AL39" s="115" t="str">
        <f>IFERROR(INDEX(Lookups!B$42:B$49,MATCH($AJ39,Lookups!$A$42:$A$49,0)),"")</f>
        <v/>
      </c>
      <c r="AM39" s="115" t="str">
        <f>IFERROR(INDEX(Lookups!B$42:B$49,MATCH($AJ39,Lookups!$A$42:$A$49,0)),"")</f>
        <v/>
      </c>
      <c r="AN39" s="30"/>
      <c r="AO39" s="111" t="str">
        <f>IFERROR(INDEX(Lookups!$H$2:$H$451,MATCH(_xlfn.CONCAT(B39,H39),Lookups!$G$2:$G$451,0)),"")</f>
        <v/>
      </c>
      <c r="AP39" s="111" t="str">
        <f t="shared" si="18"/>
        <v/>
      </c>
      <c r="AQ39" s="115">
        <v>30</v>
      </c>
      <c r="AR39" s="115" t="str">
        <f>IF($D39="Interior",INDEX(Lookups!P$2:P$86,MATCH(_xlfn.CONCAT($C39,$L39),Lookups!$O$2:$O$86,0)),IF($D39="Exterior",1,""))</f>
        <v/>
      </c>
      <c r="AS39" s="115" t="str">
        <f>IF($D39="Interior",INDEX(Lookups!Q$2:Q$86,MATCH(_xlfn.CONCAT($C39,$L39),Lookups!$O$2:$O$86,0)),IF($D39="Exterior",1,""))</f>
        <v/>
      </c>
      <c r="AT39" s="115" t="str">
        <f>IF($D39="Interior",INDEX(Lookups!R$2:R$86,MATCH(_xlfn.CONCAT($C39,$L39),Lookups!$O$2:$O$86,0)),IF($D39="Exterior",1,""))</f>
        <v/>
      </c>
      <c r="AU39" s="115" t="str">
        <f>IF($D39="Interior",INDEX(Lookups!S$2:S$86,MATCH(_xlfn.CONCAT($C39,$L39),Lookups!$O$2:$O$86,0)),IF($D39="Exterior",1,""))</f>
        <v/>
      </c>
      <c r="AV39" s="115" t="str">
        <f>IFERROR(INDEX(Lookups!I$2:I$451,MATCH(_xlfn.CONCAT($B39,$H39),Lookups!$G$2:$G$451,0)),"")</f>
        <v/>
      </c>
      <c r="AW39" s="115" t="str">
        <f>IFERROR(INDEX(Lookups!J$2:J$451,MATCH(_xlfn.CONCAT($B39,$H39),Lookups!$G$2:$G$451,0)),"")</f>
        <v/>
      </c>
      <c r="AX39" s="115" t="str">
        <f>IFERROR(INDEX(Lookups!K$2:K$451,MATCH(_xlfn.CONCAT($B39,$H39),Lookups!$G$2:$G$451,0)),"")</f>
        <v/>
      </c>
      <c r="AY39" s="28" t="str">
        <f t="shared" si="19"/>
        <v/>
      </c>
      <c r="AZ39" s="28" t="str">
        <f t="shared" si="20"/>
        <v/>
      </c>
      <c r="BA39" s="28" t="str">
        <f t="shared" si="21"/>
        <v/>
      </c>
      <c r="BB39" s="28" t="str">
        <f t="shared" si="22"/>
        <v/>
      </c>
      <c r="BC39" s="27" t="str">
        <f t="shared" si="23"/>
        <v/>
      </c>
      <c r="BD39" s="158" t="str">
        <f t="shared" si="24"/>
        <v/>
      </c>
      <c r="BE39" s="158" t="str">
        <f t="shared" si="25"/>
        <v/>
      </c>
      <c r="BF39" s="28" t="str">
        <f t="shared" si="26"/>
        <v/>
      </c>
      <c r="BG39" s="28" t="str">
        <f t="shared" si="27"/>
        <v/>
      </c>
      <c r="BH39" s="28" t="str">
        <f t="shared" si="11"/>
        <v/>
      </c>
      <c r="BI39" s="27" t="str">
        <f t="shared" si="28"/>
        <v/>
      </c>
      <c r="BJ39" s="27" t="str">
        <f t="shared" si="29"/>
        <v/>
      </c>
      <c r="BK39" s="27" t="str">
        <f t="shared" si="30"/>
        <v/>
      </c>
      <c r="BL39" s="27" t="str">
        <f t="shared" si="31"/>
        <v/>
      </c>
      <c r="BM39" s="27" t="str">
        <f t="shared" si="32"/>
        <v/>
      </c>
      <c r="BN39" s="27" t="str">
        <f t="shared" si="33"/>
        <v/>
      </c>
      <c r="BO39" s="26" t="str">
        <f>IFERROR(INDEX('Prescriptive Rebate Table'!$A$1:$D$100,MATCH(AA39,'Prescriptive Rebate Table'!$B$1:$B$100,0),3),"")</f>
        <v/>
      </c>
      <c r="BP39" s="25" t="str">
        <f>IFERROR(INDEX('Prescriptive Rebate Table'!$A$1:$E$100,MATCH(AA39,'Prescriptive Rebate Table'!$B$1:$B$100,0),5),"")</f>
        <v/>
      </c>
      <c r="BQ39" s="23" t="str" cm="1">
        <f t="array" ref="BQ39">IFERROR(IF(AA39="","",IF(OR($AL39=$V39,AA39='Prescriptive Rebate Table'!$N$2:$N$12),"Included",INDEX('Prescriptive Rebate Table'!$A$1:$D$100,MATCH($AJ39,'Prescriptive Rebate Table'!$B$1:$B$100,0),3))),"")</f>
        <v/>
      </c>
      <c r="BR39" s="25" t="str">
        <f>IFERROR(IF($AL39=$V39,"",INDEX('Prescriptive Rebate Table'!$A$1:$D$100,MATCH($AJ39,'Prescriptive Rebate Table'!$B$1:$B$100,0),4)),"")</f>
        <v/>
      </c>
      <c r="BS39" s="24"/>
      <c r="BT39" s="24"/>
      <c r="BU39" s="23" t="str">
        <f t="shared" si="34"/>
        <v/>
      </c>
      <c r="BV39" s="23" t="str">
        <f t="shared" si="35"/>
        <v/>
      </c>
      <c r="BW39" s="22">
        <f t="shared" si="36"/>
        <v>0</v>
      </c>
      <c r="BX39" s="22">
        <f t="shared" si="37"/>
        <v>0</v>
      </c>
      <c r="BY39" s="22">
        <f t="shared" si="38"/>
        <v>0</v>
      </c>
      <c r="BZ39" s="22"/>
    </row>
    <row r="40" spans="1:78" s="113" customFormat="1" x14ac:dyDescent="0.3">
      <c r="A40" s="32">
        <v>31</v>
      </c>
      <c r="B40" s="113" t="str">
        <f>IFERROR(INDEX(Lookups!$B$2:$B$38,MATCH($G$5,Lookups!$A$2:$A$38,0)),"")</f>
        <v/>
      </c>
      <c r="C40" s="113" t="str">
        <f>IFERROR(INDEX(Lookups!$C$2:$C$38,MATCH($G$5,Lookups!$A$2:$A$38,0)),"")</f>
        <v/>
      </c>
      <c r="D40" s="31"/>
      <c r="E40" s="113" t="str">
        <f t="shared" si="0"/>
        <v/>
      </c>
      <c r="F40" s="21"/>
      <c r="G40" s="29"/>
      <c r="H40" s="29"/>
      <c r="I40" s="29"/>
      <c r="J40" s="114" t="str">
        <f>IFERROR(INDEX(Lookups!$V$19:$V$22,MATCH(I40,Lookups!$U$19:$U$22,0)),"")</f>
        <v/>
      </c>
      <c r="K40" s="29"/>
      <c r="L40" s="115" t="str">
        <f>IFERROR(INDEX(Lookups!$X$2:$X$17,MATCH(_xlfn.CONCAT(I40,K40),Lookups!$W$2:$W$17,0)),"")</f>
        <v/>
      </c>
      <c r="M40" s="110"/>
      <c r="N40" s="116" t="str">
        <f>IFERROR(INDEX(Lookups!$A$54:$B$68,MATCH(Calculator!M40,Lookups!$A$54:$A$68,0),2),"")</f>
        <v/>
      </c>
      <c r="O40" s="110"/>
      <c r="P40" s="25" t="str">
        <f>IFERROR(INDEX('Fixture Codes'!$B$8:$B$921,MATCH(O40,'Fixture Codes'!$F$8:$F$921,0)),"")</f>
        <v/>
      </c>
      <c r="Q40" s="21"/>
      <c r="R40" s="25" t="str">
        <f>IFERROR(INDEX('Fixture Codes'!$J$8:$J$921,MATCH(P40,'Fixture Codes'!$B$8:$B$921,0))*Q40,"")</f>
        <v/>
      </c>
      <c r="S40" s="25" t="str">
        <f>IFERROR(INDEX('Fixture Codes'!$L$8:$L$921,MATCH(P40,'Fixture Codes'!$B$8:$B$921,0)),"")</f>
        <v/>
      </c>
      <c r="T40" s="29"/>
      <c r="U40" s="30"/>
      <c r="V40" s="115" t="str">
        <f>IFERROR(INDEX(Lookups!B$42:B$50,MATCH($T40,Lookups!$A$42:$A$50,0)),"")</f>
        <v/>
      </c>
      <c r="W40" s="115" t="str">
        <f>IFERROR(INDEX(Lookups!C$42:C$49,MATCH($T40,Lookups!$A$42:$A$50,0)),"")</f>
        <v/>
      </c>
      <c r="X40" s="131"/>
      <c r="Y40" s="29"/>
      <c r="Z40" s="113" t="str">
        <f>IFERROR(INDEX('Prescriptive Rebate Table'!$L$2:$L$13,MATCH(Y40,'Prescriptive Rebate Table'!$K$2:$K$13,0)),"")</f>
        <v/>
      </c>
      <c r="AA40" s="29"/>
      <c r="AB40" s="110"/>
      <c r="AC40" s="110"/>
      <c r="AD40" s="110"/>
      <c r="AE40" s="110"/>
      <c r="AF40" s="21"/>
      <c r="AG40" s="117"/>
      <c r="AH40" s="25" t="str">
        <f t="shared" si="17"/>
        <v/>
      </c>
      <c r="AI40" s="117"/>
      <c r="AJ40" s="29"/>
      <c r="AK40" s="21"/>
      <c r="AL40" s="115" t="str">
        <f>IFERROR(INDEX(Lookups!B$42:B$49,MATCH($AJ40,Lookups!$A$42:$A$49,0)),"")</f>
        <v/>
      </c>
      <c r="AM40" s="115" t="str">
        <f>IFERROR(INDEX(Lookups!B$42:B$49,MATCH($AJ40,Lookups!$A$42:$A$49,0)),"")</f>
        <v/>
      </c>
      <c r="AN40" s="30"/>
      <c r="AO40" s="111" t="str">
        <f>IFERROR(INDEX(Lookups!$H$2:$H$451,MATCH(_xlfn.CONCAT(B40,H40),Lookups!$G$2:$G$451,0)),"")</f>
        <v/>
      </c>
      <c r="AP40" s="111" t="str">
        <f t="shared" si="18"/>
        <v/>
      </c>
      <c r="AQ40" s="115">
        <v>31</v>
      </c>
      <c r="AR40" s="115" t="str">
        <f>IF($D40="Interior",INDEX(Lookups!P$2:P$86,MATCH(_xlfn.CONCAT($C40,$L40),Lookups!$O$2:$O$86,0)),IF($D40="Exterior",1,""))</f>
        <v/>
      </c>
      <c r="AS40" s="115" t="str">
        <f>IF($D40="Interior",INDEX(Lookups!Q$2:Q$86,MATCH(_xlfn.CONCAT($C40,$L40),Lookups!$O$2:$O$86,0)),IF($D40="Exterior",1,""))</f>
        <v/>
      </c>
      <c r="AT40" s="115" t="str">
        <f>IF($D40="Interior",INDEX(Lookups!R$2:R$86,MATCH(_xlfn.CONCAT($C40,$L40),Lookups!$O$2:$O$86,0)),IF($D40="Exterior",1,""))</f>
        <v/>
      </c>
      <c r="AU40" s="115" t="str">
        <f>IF($D40="Interior",INDEX(Lookups!S$2:S$86,MATCH(_xlfn.CONCAT($C40,$L40),Lookups!$O$2:$O$86,0)),IF($D40="Exterior",1,""))</f>
        <v/>
      </c>
      <c r="AV40" s="115" t="str">
        <f>IFERROR(INDEX(Lookups!I$2:I$451,MATCH(_xlfn.CONCAT($B40,$H40),Lookups!$G$2:$G$451,0)),"")</f>
        <v/>
      </c>
      <c r="AW40" s="115" t="str">
        <f>IFERROR(INDEX(Lookups!J$2:J$451,MATCH(_xlfn.CONCAT($B40,$H40),Lookups!$G$2:$G$451,0)),"")</f>
        <v/>
      </c>
      <c r="AX40" s="115" t="str">
        <f>IFERROR(INDEX(Lookups!K$2:K$451,MATCH(_xlfn.CONCAT($B40,$H40),Lookups!$G$2:$G$451,0)),"")</f>
        <v/>
      </c>
      <c r="AY40" s="28" t="str">
        <f t="shared" si="19"/>
        <v/>
      </c>
      <c r="AZ40" s="28" t="str">
        <f t="shared" si="20"/>
        <v/>
      </c>
      <c r="BA40" s="28" t="str">
        <f t="shared" si="21"/>
        <v/>
      </c>
      <c r="BB40" s="28" t="str">
        <f t="shared" si="22"/>
        <v/>
      </c>
      <c r="BC40" s="27" t="str">
        <f t="shared" si="23"/>
        <v/>
      </c>
      <c r="BD40" s="158" t="str">
        <f t="shared" si="24"/>
        <v/>
      </c>
      <c r="BE40" s="158" t="str">
        <f t="shared" si="25"/>
        <v/>
      </c>
      <c r="BF40" s="28" t="str">
        <f t="shared" si="26"/>
        <v/>
      </c>
      <c r="BG40" s="28" t="str">
        <f t="shared" si="27"/>
        <v/>
      </c>
      <c r="BH40" s="28" t="str">
        <f t="shared" si="11"/>
        <v/>
      </c>
      <c r="BI40" s="27" t="str">
        <f t="shared" si="28"/>
        <v/>
      </c>
      <c r="BJ40" s="27" t="str">
        <f t="shared" si="29"/>
        <v/>
      </c>
      <c r="BK40" s="27" t="str">
        <f t="shared" si="30"/>
        <v/>
      </c>
      <c r="BL40" s="27" t="str">
        <f t="shared" si="31"/>
        <v/>
      </c>
      <c r="BM40" s="27" t="str">
        <f t="shared" si="32"/>
        <v/>
      </c>
      <c r="BN40" s="27" t="str">
        <f t="shared" si="33"/>
        <v/>
      </c>
      <c r="BO40" s="26" t="str">
        <f>IFERROR(INDEX('Prescriptive Rebate Table'!$A$1:$D$100,MATCH(AA40,'Prescriptive Rebate Table'!$B$1:$B$100,0),3),"")</f>
        <v/>
      </c>
      <c r="BP40" s="25" t="str">
        <f>IFERROR(INDEX('Prescriptive Rebate Table'!$A$1:$E$100,MATCH(AA40,'Prescriptive Rebate Table'!$B$1:$B$100,0),5),"")</f>
        <v/>
      </c>
      <c r="BQ40" s="23" t="str" cm="1">
        <f t="array" ref="BQ40">IFERROR(IF(AA40="","",IF(OR($AL40=$V40,AA40='Prescriptive Rebate Table'!$N$2:$N$12),"Included",INDEX('Prescriptive Rebate Table'!$A$1:$D$100,MATCH($AJ40,'Prescriptive Rebate Table'!$B$1:$B$100,0),3))),"")</f>
        <v/>
      </c>
      <c r="BR40" s="25" t="str">
        <f>IFERROR(IF($AL40=$V40,"",INDEX('Prescriptive Rebate Table'!$A$1:$D$100,MATCH($AJ40,'Prescriptive Rebate Table'!$B$1:$B$100,0),4)),"")</f>
        <v/>
      </c>
      <c r="BS40" s="24"/>
      <c r="BT40" s="24"/>
      <c r="BU40" s="23" t="str">
        <f t="shared" si="34"/>
        <v/>
      </c>
      <c r="BV40" s="23" t="str">
        <f t="shared" si="35"/>
        <v/>
      </c>
      <c r="BW40" s="22">
        <f t="shared" si="36"/>
        <v>0</v>
      </c>
      <c r="BX40" s="22">
        <f t="shared" si="37"/>
        <v>0</v>
      </c>
      <c r="BY40" s="22">
        <f t="shared" si="38"/>
        <v>0</v>
      </c>
      <c r="BZ40" s="22"/>
    </row>
    <row r="41" spans="1:78" s="113" customFormat="1" x14ac:dyDescent="0.3">
      <c r="A41" s="32">
        <v>32</v>
      </c>
      <c r="B41" s="113" t="str">
        <f>IFERROR(INDEX(Lookups!$B$2:$B$38,MATCH($G$5,Lookups!$A$2:$A$38,0)),"")</f>
        <v/>
      </c>
      <c r="C41" s="113" t="str">
        <f>IFERROR(INDEX(Lookups!$C$2:$C$38,MATCH($G$5,Lookups!$A$2:$A$38,0)),"")</f>
        <v/>
      </c>
      <c r="D41" s="31"/>
      <c r="E41" s="113" t="str">
        <f t="shared" si="0"/>
        <v/>
      </c>
      <c r="F41" s="21"/>
      <c r="G41" s="29"/>
      <c r="H41" s="29"/>
      <c r="I41" s="29"/>
      <c r="J41" s="114" t="str">
        <f>IFERROR(INDEX(Lookups!$V$19:$V$22,MATCH(I41,Lookups!$U$19:$U$22,0)),"")</f>
        <v/>
      </c>
      <c r="K41" s="29"/>
      <c r="L41" s="115" t="str">
        <f>IFERROR(INDEX(Lookups!$X$2:$X$17,MATCH(_xlfn.CONCAT(I41,K41),Lookups!$W$2:$W$17,0)),"")</f>
        <v/>
      </c>
      <c r="M41" s="110"/>
      <c r="N41" s="116" t="str">
        <f>IFERROR(INDEX(Lookups!$A$54:$B$68,MATCH(Calculator!M41,Lookups!$A$54:$A$68,0),2),"")</f>
        <v/>
      </c>
      <c r="O41" s="110"/>
      <c r="P41" s="25" t="str">
        <f>IFERROR(INDEX('Fixture Codes'!$B$8:$B$921,MATCH(O41,'Fixture Codes'!$F$8:$F$921,0)),"")</f>
        <v/>
      </c>
      <c r="Q41" s="21"/>
      <c r="R41" s="25" t="str">
        <f>IFERROR(INDEX('Fixture Codes'!$J$8:$J$921,MATCH(P41,'Fixture Codes'!$B$8:$B$921,0))*Q41,"")</f>
        <v/>
      </c>
      <c r="S41" s="25" t="str">
        <f>IFERROR(INDEX('Fixture Codes'!$L$8:$L$921,MATCH(P41,'Fixture Codes'!$B$8:$B$921,0)),"")</f>
        <v/>
      </c>
      <c r="T41" s="29"/>
      <c r="U41" s="30"/>
      <c r="V41" s="115" t="str">
        <f>IFERROR(INDEX(Lookups!B$42:B$50,MATCH($T41,Lookups!$A$42:$A$50,0)),"")</f>
        <v/>
      </c>
      <c r="W41" s="115" t="str">
        <f>IFERROR(INDEX(Lookups!C$42:C$49,MATCH($T41,Lookups!$A$42:$A$50,0)),"")</f>
        <v/>
      </c>
      <c r="X41" s="131"/>
      <c r="Y41" s="29"/>
      <c r="Z41" s="113" t="str">
        <f>IFERROR(INDEX('Prescriptive Rebate Table'!$L$2:$L$13,MATCH(Y41,'Prescriptive Rebate Table'!$K$2:$K$13,0)),"")</f>
        <v/>
      </c>
      <c r="AA41" s="29"/>
      <c r="AB41" s="110"/>
      <c r="AC41" s="110"/>
      <c r="AD41" s="110"/>
      <c r="AE41" s="110"/>
      <c r="AF41" s="21"/>
      <c r="AG41" s="117"/>
      <c r="AH41" s="25" t="str">
        <f t="shared" si="17"/>
        <v/>
      </c>
      <c r="AI41" s="117"/>
      <c r="AJ41" s="29"/>
      <c r="AK41" s="21"/>
      <c r="AL41" s="115" t="str">
        <f>IFERROR(INDEX(Lookups!B$42:B$49,MATCH($AJ41,Lookups!$A$42:$A$49,0)),"")</f>
        <v/>
      </c>
      <c r="AM41" s="115" t="str">
        <f>IFERROR(INDEX(Lookups!B$42:B$49,MATCH($AJ41,Lookups!$A$42:$A$49,0)),"")</f>
        <v/>
      </c>
      <c r="AN41" s="30"/>
      <c r="AO41" s="111" t="str">
        <f>IFERROR(INDEX(Lookups!$H$2:$H$451,MATCH(_xlfn.CONCAT(B41,H41),Lookups!$G$2:$G$451,0)),"")</f>
        <v/>
      </c>
      <c r="AP41" s="111" t="str">
        <f t="shared" si="18"/>
        <v/>
      </c>
      <c r="AQ41" s="115">
        <v>32</v>
      </c>
      <c r="AR41" s="115" t="str">
        <f>IF($D41="Interior",INDEX(Lookups!P$2:P$86,MATCH(_xlfn.CONCAT($C41,$L41),Lookups!$O$2:$O$86,0)),IF($D41="Exterior",1,""))</f>
        <v/>
      </c>
      <c r="AS41" s="115" t="str">
        <f>IF($D41="Interior",INDEX(Lookups!Q$2:Q$86,MATCH(_xlfn.CONCAT($C41,$L41),Lookups!$O$2:$O$86,0)),IF($D41="Exterior",1,""))</f>
        <v/>
      </c>
      <c r="AT41" s="115" t="str">
        <f>IF($D41="Interior",INDEX(Lookups!R$2:R$86,MATCH(_xlfn.CONCAT($C41,$L41),Lookups!$O$2:$O$86,0)),IF($D41="Exterior",1,""))</f>
        <v/>
      </c>
      <c r="AU41" s="115" t="str">
        <f>IF($D41="Interior",INDEX(Lookups!S$2:S$86,MATCH(_xlfn.CONCAT($C41,$L41),Lookups!$O$2:$O$86,0)),IF($D41="Exterior",1,""))</f>
        <v/>
      </c>
      <c r="AV41" s="115" t="str">
        <f>IFERROR(INDEX(Lookups!I$2:I$451,MATCH(_xlfn.CONCAT($B41,$H41),Lookups!$G$2:$G$451,0)),"")</f>
        <v/>
      </c>
      <c r="AW41" s="115" t="str">
        <f>IFERROR(INDEX(Lookups!J$2:J$451,MATCH(_xlfn.CONCAT($B41,$H41),Lookups!$G$2:$G$451,0)),"")</f>
        <v/>
      </c>
      <c r="AX41" s="115" t="str">
        <f>IFERROR(INDEX(Lookups!K$2:K$451,MATCH(_xlfn.CONCAT($B41,$H41),Lookups!$G$2:$G$451,0)),"")</f>
        <v/>
      </c>
      <c r="AY41" s="28" t="str">
        <f t="shared" si="19"/>
        <v/>
      </c>
      <c r="AZ41" s="28" t="str">
        <f t="shared" si="20"/>
        <v/>
      </c>
      <c r="BA41" s="28" t="str">
        <f t="shared" si="21"/>
        <v/>
      </c>
      <c r="BB41" s="28" t="str">
        <f t="shared" si="22"/>
        <v/>
      </c>
      <c r="BC41" s="27" t="str">
        <f t="shared" si="23"/>
        <v/>
      </c>
      <c r="BD41" s="158" t="str">
        <f t="shared" si="24"/>
        <v/>
      </c>
      <c r="BE41" s="158" t="str">
        <f t="shared" si="25"/>
        <v/>
      </c>
      <c r="BF41" s="28" t="str">
        <f t="shared" si="26"/>
        <v/>
      </c>
      <c r="BG41" s="28" t="str">
        <f t="shared" si="27"/>
        <v/>
      </c>
      <c r="BH41" s="28" t="str">
        <f t="shared" si="11"/>
        <v/>
      </c>
      <c r="BI41" s="27" t="str">
        <f t="shared" si="28"/>
        <v/>
      </c>
      <c r="BJ41" s="27" t="str">
        <f t="shared" si="29"/>
        <v/>
      </c>
      <c r="BK41" s="27" t="str">
        <f t="shared" si="30"/>
        <v/>
      </c>
      <c r="BL41" s="27" t="str">
        <f t="shared" si="31"/>
        <v/>
      </c>
      <c r="BM41" s="27" t="str">
        <f t="shared" si="32"/>
        <v/>
      </c>
      <c r="BN41" s="27" t="str">
        <f t="shared" si="33"/>
        <v/>
      </c>
      <c r="BO41" s="26" t="str">
        <f>IFERROR(INDEX('Prescriptive Rebate Table'!$A$1:$D$100,MATCH(AA41,'Prescriptive Rebate Table'!$B$1:$B$100,0),3),"")</f>
        <v/>
      </c>
      <c r="BP41" s="25" t="str">
        <f>IFERROR(INDEX('Prescriptive Rebate Table'!$A$1:$E$100,MATCH(AA41,'Prescriptive Rebate Table'!$B$1:$B$100,0),5),"")</f>
        <v/>
      </c>
      <c r="BQ41" s="23" t="str" cm="1">
        <f t="array" ref="BQ41">IFERROR(IF(AA41="","",IF(OR($AL41=$V41,AA41='Prescriptive Rebate Table'!$N$2:$N$12),"Included",INDEX('Prescriptive Rebate Table'!$A$1:$D$100,MATCH($AJ41,'Prescriptive Rebate Table'!$B$1:$B$100,0),3))),"")</f>
        <v/>
      </c>
      <c r="BR41" s="25" t="str">
        <f>IFERROR(IF($AL41=$V41,"",INDEX('Prescriptive Rebate Table'!$A$1:$D$100,MATCH($AJ41,'Prescriptive Rebate Table'!$B$1:$B$100,0),4)),"")</f>
        <v/>
      </c>
      <c r="BS41" s="24"/>
      <c r="BT41" s="24"/>
      <c r="BU41" s="23" t="str">
        <f t="shared" si="34"/>
        <v/>
      </c>
      <c r="BV41" s="23" t="str">
        <f t="shared" si="35"/>
        <v/>
      </c>
      <c r="BW41" s="22">
        <f t="shared" si="36"/>
        <v>0</v>
      </c>
      <c r="BX41" s="22">
        <f t="shared" si="37"/>
        <v>0</v>
      </c>
      <c r="BY41" s="22">
        <f t="shared" si="38"/>
        <v>0</v>
      </c>
      <c r="BZ41" s="22"/>
    </row>
    <row r="42" spans="1:78" s="113" customFormat="1" x14ac:dyDescent="0.3">
      <c r="A42" s="32">
        <v>33</v>
      </c>
      <c r="B42" s="113" t="str">
        <f>IFERROR(INDEX(Lookups!$B$2:$B$38,MATCH($G$5,Lookups!$A$2:$A$38,0)),"")</f>
        <v/>
      </c>
      <c r="C42" s="113" t="str">
        <f>IFERROR(INDEX(Lookups!$C$2:$C$38,MATCH($G$5,Lookups!$A$2:$A$38,0)),"")</f>
        <v/>
      </c>
      <c r="D42" s="31"/>
      <c r="E42" s="113" t="str">
        <f t="shared" si="0"/>
        <v/>
      </c>
      <c r="F42" s="21"/>
      <c r="G42" s="29"/>
      <c r="H42" s="29"/>
      <c r="I42" s="29"/>
      <c r="J42" s="114" t="str">
        <f>IFERROR(INDEX(Lookups!$V$19:$V$22,MATCH(I42,Lookups!$U$19:$U$22,0)),"")</f>
        <v/>
      </c>
      <c r="K42" s="29"/>
      <c r="L42" s="115" t="str">
        <f>IFERROR(INDEX(Lookups!$X$2:$X$17,MATCH(_xlfn.CONCAT(I42,K42),Lookups!$W$2:$W$17,0)),"")</f>
        <v/>
      </c>
      <c r="M42" s="110"/>
      <c r="N42" s="116" t="str">
        <f>IFERROR(INDEX(Lookups!$A$54:$B$68,MATCH(Calculator!M42,Lookups!$A$54:$A$68,0),2),"")</f>
        <v/>
      </c>
      <c r="O42" s="110"/>
      <c r="P42" s="25" t="str">
        <f>IFERROR(INDEX('Fixture Codes'!$B$8:$B$921,MATCH(O42,'Fixture Codes'!$F$8:$F$921,0)),"")</f>
        <v/>
      </c>
      <c r="Q42" s="21"/>
      <c r="R42" s="25" t="str">
        <f>IFERROR(INDEX('Fixture Codes'!$J$8:$J$921,MATCH(P42,'Fixture Codes'!$B$8:$B$921,0))*Q42,"")</f>
        <v/>
      </c>
      <c r="S42" s="25" t="str">
        <f>IFERROR(INDEX('Fixture Codes'!$L$8:$L$921,MATCH(P42,'Fixture Codes'!$B$8:$B$921,0)),"")</f>
        <v/>
      </c>
      <c r="T42" s="29"/>
      <c r="U42" s="30"/>
      <c r="V42" s="115" t="str">
        <f>IFERROR(INDEX(Lookups!B$42:B$50,MATCH($T42,Lookups!$A$42:$A$50,0)),"")</f>
        <v/>
      </c>
      <c r="W42" s="115" t="str">
        <f>IFERROR(INDEX(Lookups!C$42:C$49,MATCH($T42,Lookups!$A$42:$A$50,0)),"")</f>
        <v/>
      </c>
      <c r="X42" s="131"/>
      <c r="Y42" s="29"/>
      <c r="Z42" s="113" t="str">
        <f>IFERROR(INDEX('Prescriptive Rebate Table'!$L$2:$L$13,MATCH(Y42,'Prescriptive Rebate Table'!$K$2:$K$13,0)),"")</f>
        <v/>
      </c>
      <c r="AA42" s="29"/>
      <c r="AB42" s="110"/>
      <c r="AC42" s="110"/>
      <c r="AD42" s="110"/>
      <c r="AE42" s="110"/>
      <c r="AF42" s="21"/>
      <c r="AG42" s="117"/>
      <c r="AH42" s="25" t="str">
        <f t="shared" si="17"/>
        <v/>
      </c>
      <c r="AI42" s="117"/>
      <c r="AJ42" s="29"/>
      <c r="AK42" s="21"/>
      <c r="AL42" s="115" t="str">
        <f>IFERROR(INDEX(Lookups!B$42:B$49,MATCH($AJ42,Lookups!$A$42:$A$49,0)),"")</f>
        <v/>
      </c>
      <c r="AM42" s="115" t="str">
        <f>IFERROR(INDEX(Lookups!B$42:B$49,MATCH($AJ42,Lookups!$A$42:$A$49,0)),"")</f>
        <v/>
      </c>
      <c r="AN42" s="30"/>
      <c r="AO42" s="111" t="str">
        <f>IFERROR(INDEX(Lookups!$H$2:$H$451,MATCH(_xlfn.CONCAT(B42,H42),Lookups!$G$2:$G$451,0)),"")</f>
        <v/>
      </c>
      <c r="AP42" s="111" t="str">
        <f t="shared" si="18"/>
        <v/>
      </c>
      <c r="AQ42" s="115">
        <v>33</v>
      </c>
      <c r="AR42" s="115" t="str">
        <f>IF($D42="Interior",INDEX(Lookups!P$2:P$86,MATCH(_xlfn.CONCAT($C42,$L42),Lookups!$O$2:$O$86,0)),IF($D42="Exterior",1,""))</f>
        <v/>
      </c>
      <c r="AS42" s="115" t="str">
        <f>IF($D42="Interior",INDEX(Lookups!Q$2:Q$86,MATCH(_xlfn.CONCAT($C42,$L42),Lookups!$O$2:$O$86,0)),IF($D42="Exterior",1,""))</f>
        <v/>
      </c>
      <c r="AT42" s="115" t="str">
        <f>IF($D42="Interior",INDEX(Lookups!R$2:R$86,MATCH(_xlfn.CONCAT($C42,$L42),Lookups!$O$2:$O$86,0)),IF($D42="Exterior",1,""))</f>
        <v/>
      </c>
      <c r="AU42" s="115" t="str">
        <f>IF($D42="Interior",INDEX(Lookups!S$2:S$86,MATCH(_xlfn.CONCAT($C42,$L42),Lookups!$O$2:$O$86,0)),IF($D42="Exterior",1,""))</f>
        <v/>
      </c>
      <c r="AV42" s="115" t="str">
        <f>IFERROR(INDEX(Lookups!I$2:I$451,MATCH(_xlfn.CONCAT($B42,$H42),Lookups!$G$2:$G$451,0)),"")</f>
        <v/>
      </c>
      <c r="AW42" s="115" t="str">
        <f>IFERROR(INDEX(Lookups!J$2:J$451,MATCH(_xlfn.CONCAT($B42,$H42),Lookups!$G$2:$G$451,0)),"")</f>
        <v/>
      </c>
      <c r="AX42" s="115" t="str">
        <f>IFERROR(INDEX(Lookups!K$2:K$451,MATCH(_xlfn.CONCAT($B42,$H42),Lookups!$G$2:$G$451,0)),"")</f>
        <v/>
      </c>
      <c r="AY42" s="28" t="str">
        <f t="shared" si="19"/>
        <v/>
      </c>
      <c r="AZ42" s="28" t="str">
        <f t="shared" si="20"/>
        <v/>
      </c>
      <c r="BA42" s="28" t="str">
        <f t="shared" si="21"/>
        <v/>
      </c>
      <c r="BB42" s="28" t="str">
        <f t="shared" si="22"/>
        <v/>
      </c>
      <c r="BC42" s="27" t="str">
        <f t="shared" si="23"/>
        <v/>
      </c>
      <c r="BD42" s="158" t="str">
        <f t="shared" si="24"/>
        <v/>
      </c>
      <c r="BE42" s="158" t="str">
        <f t="shared" si="25"/>
        <v/>
      </c>
      <c r="BF42" s="28" t="str">
        <f t="shared" si="26"/>
        <v/>
      </c>
      <c r="BG42" s="28" t="str">
        <f t="shared" si="27"/>
        <v/>
      </c>
      <c r="BH42" s="28" t="str">
        <f t="shared" si="11"/>
        <v/>
      </c>
      <c r="BI42" s="27" t="str">
        <f t="shared" si="28"/>
        <v/>
      </c>
      <c r="BJ42" s="27" t="str">
        <f t="shared" si="29"/>
        <v/>
      </c>
      <c r="BK42" s="27" t="str">
        <f t="shared" si="30"/>
        <v/>
      </c>
      <c r="BL42" s="27" t="str">
        <f t="shared" si="31"/>
        <v/>
      </c>
      <c r="BM42" s="27" t="str">
        <f t="shared" si="32"/>
        <v/>
      </c>
      <c r="BN42" s="27" t="str">
        <f t="shared" si="33"/>
        <v/>
      </c>
      <c r="BO42" s="26" t="str">
        <f>IFERROR(INDEX('Prescriptive Rebate Table'!$A$1:$D$100,MATCH(AA42,'Prescriptive Rebate Table'!$B$1:$B$100,0),3),"")</f>
        <v/>
      </c>
      <c r="BP42" s="25" t="str">
        <f>IFERROR(INDEX('Prescriptive Rebate Table'!$A$1:$E$100,MATCH(AA42,'Prescriptive Rebate Table'!$B$1:$B$100,0),5),"")</f>
        <v/>
      </c>
      <c r="BQ42" s="23" t="str" cm="1">
        <f t="array" ref="BQ42">IFERROR(IF(AA42="","",IF(OR($AL42=$V42,AA42='Prescriptive Rebate Table'!$N$2:$N$12),"Included",INDEX('Prescriptive Rebate Table'!$A$1:$D$100,MATCH($AJ42,'Prescriptive Rebate Table'!$B$1:$B$100,0),3))),"")</f>
        <v/>
      </c>
      <c r="BR42" s="25" t="str">
        <f>IFERROR(IF($AL42=$V42,"",INDEX('Prescriptive Rebate Table'!$A$1:$D$100,MATCH($AJ42,'Prescriptive Rebate Table'!$B$1:$B$100,0),4)),"")</f>
        <v/>
      </c>
      <c r="BS42" s="24"/>
      <c r="BT42" s="24"/>
      <c r="BU42" s="23" t="str">
        <f t="shared" si="34"/>
        <v/>
      </c>
      <c r="BV42" s="23" t="str">
        <f t="shared" si="35"/>
        <v/>
      </c>
      <c r="BW42" s="22">
        <f t="shared" si="36"/>
        <v>0</v>
      </c>
      <c r="BX42" s="22">
        <f t="shared" si="37"/>
        <v>0</v>
      </c>
      <c r="BY42" s="22">
        <f t="shared" si="38"/>
        <v>0</v>
      </c>
      <c r="BZ42" s="22"/>
    </row>
    <row r="43" spans="1:78" s="113" customFormat="1" x14ac:dyDescent="0.3">
      <c r="A43" s="32">
        <v>34</v>
      </c>
      <c r="B43" s="113" t="str">
        <f>IFERROR(INDEX(Lookups!$B$2:$B$38,MATCH($G$5,Lookups!$A$2:$A$38,0)),"")</f>
        <v/>
      </c>
      <c r="C43" s="113" t="str">
        <f>IFERROR(INDEX(Lookups!$C$2:$C$38,MATCH($G$5,Lookups!$A$2:$A$38,0)),"")</f>
        <v/>
      </c>
      <c r="D43" s="31"/>
      <c r="E43" s="113" t="str">
        <f t="shared" si="0"/>
        <v/>
      </c>
      <c r="F43" s="21"/>
      <c r="G43" s="29"/>
      <c r="H43" s="29"/>
      <c r="I43" s="29"/>
      <c r="J43" s="114" t="str">
        <f>IFERROR(INDEX(Lookups!$V$19:$V$22,MATCH(I43,Lookups!$U$19:$U$22,0)),"")</f>
        <v/>
      </c>
      <c r="K43" s="29"/>
      <c r="L43" s="115" t="str">
        <f>IFERROR(INDEX(Lookups!$X$2:$X$17,MATCH(_xlfn.CONCAT(I43,K43),Lookups!$W$2:$W$17,0)),"")</f>
        <v/>
      </c>
      <c r="M43" s="110"/>
      <c r="N43" s="116" t="str">
        <f>IFERROR(INDEX(Lookups!$A$54:$B$68,MATCH(Calculator!M43,Lookups!$A$54:$A$68,0),2),"")</f>
        <v/>
      </c>
      <c r="O43" s="110"/>
      <c r="P43" s="25" t="str">
        <f>IFERROR(INDEX('Fixture Codes'!$B$8:$B$921,MATCH(O43,'Fixture Codes'!$F$8:$F$921,0)),"")</f>
        <v/>
      </c>
      <c r="Q43" s="21"/>
      <c r="R43" s="25" t="str">
        <f>IFERROR(INDEX('Fixture Codes'!$J$8:$J$921,MATCH(P43,'Fixture Codes'!$B$8:$B$921,0))*Q43,"")</f>
        <v/>
      </c>
      <c r="S43" s="25" t="str">
        <f>IFERROR(INDEX('Fixture Codes'!$L$8:$L$921,MATCH(P43,'Fixture Codes'!$B$8:$B$921,0)),"")</f>
        <v/>
      </c>
      <c r="T43" s="29"/>
      <c r="U43" s="30"/>
      <c r="V43" s="115" t="str">
        <f>IFERROR(INDEX(Lookups!B$42:B$50,MATCH($T43,Lookups!$A$42:$A$50,0)),"")</f>
        <v/>
      </c>
      <c r="W43" s="115" t="str">
        <f>IFERROR(INDEX(Lookups!C$42:C$49,MATCH($T43,Lookups!$A$42:$A$50,0)),"")</f>
        <v/>
      </c>
      <c r="X43" s="131"/>
      <c r="Y43" s="29"/>
      <c r="Z43" s="113" t="str">
        <f>IFERROR(INDEX('Prescriptive Rebate Table'!$L$2:$L$13,MATCH(Y43,'Prescriptive Rebate Table'!$K$2:$K$13,0)),"")</f>
        <v/>
      </c>
      <c r="AA43" s="29"/>
      <c r="AB43" s="110"/>
      <c r="AC43" s="110"/>
      <c r="AD43" s="110"/>
      <c r="AE43" s="110"/>
      <c r="AF43" s="21"/>
      <c r="AG43" s="117"/>
      <c r="AH43" s="25" t="str">
        <f t="shared" si="17"/>
        <v/>
      </c>
      <c r="AI43" s="117"/>
      <c r="AJ43" s="29"/>
      <c r="AK43" s="21"/>
      <c r="AL43" s="115" t="str">
        <f>IFERROR(INDEX(Lookups!B$42:B$49,MATCH($AJ43,Lookups!$A$42:$A$49,0)),"")</f>
        <v/>
      </c>
      <c r="AM43" s="115" t="str">
        <f>IFERROR(INDEX(Lookups!B$42:B$49,MATCH($AJ43,Lookups!$A$42:$A$49,0)),"")</f>
        <v/>
      </c>
      <c r="AN43" s="30"/>
      <c r="AO43" s="111" t="str">
        <f>IFERROR(INDEX(Lookups!$H$2:$H$451,MATCH(_xlfn.CONCAT(B43,H43),Lookups!$G$2:$G$451,0)),"")</f>
        <v/>
      </c>
      <c r="AP43" s="111" t="str">
        <f t="shared" si="18"/>
        <v/>
      </c>
      <c r="AQ43" s="115">
        <v>34</v>
      </c>
      <c r="AR43" s="115" t="str">
        <f>IF($D43="Interior",INDEX(Lookups!P$2:P$86,MATCH(_xlfn.CONCAT($C43,$L43),Lookups!$O$2:$O$86,0)),IF($D43="Exterior",1,""))</f>
        <v/>
      </c>
      <c r="AS43" s="115" t="str">
        <f>IF($D43="Interior",INDEX(Lookups!Q$2:Q$86,MATCH(_xlfn.CONCAT($C43,$L43),Lookups!$O$2:$O$86,0)),IF($D43="Exterior",1,""))</f>
        <v/>
      </c>
      <c r="AT43" s="115" t="str">
        <f>IF($D43="Interior",INDEX(Lookups!R$2:R$86,MATCH(_xlfn.CONCAT($C43,$L43),Lookups!$O$2:$O$86,0)),IF($D43="Exterior",1,""))</f>
        <v/>
      </c>
      <c r="AU43" s="115" t="str">
        <f>IF($D43="Interior",INDEX(Lookups!S$2:S$86,MATCH(_xlfn.CONCAT($C43,$L43),Lookups!$O$2:$O$86,0)),IF($D43="Exterior",1,""))</f>
        <v/>
      </c>
      <c r="AV43" s="115" t="str">
        <f>IFERROR(INDEX(Lookups!I$2:I$451,MATCH(_xlfn.CONCAT($B43,$H43),Lookups!$G$2:$G$451,0)),"")</f>
        <v/>
      </c>
      <c r="AW43" s="115" t="str">
        <f>IFERROR(INDEX(Lookups!J$2:J$451,MATCH(_xlfn.CONCAT($B43,$H43),Lookups!$G$2:$G$451,0)),"")</f>
        <v/>
      </c>
      <c r="AX43" s="115" t="str">
        <f>IFERROR(INDEX(Lookups!K$2:K$451,MATCH(_xlfn.CONCAT($B43,$H43),Lookups!$G$2:$G$451,0)),"")</f>
        <v/>
      </c>
      <c r="AY43" s="28" t="str">
        <f t="shared" si="19"/>
        <v/>
      </c>
      <c r="AZ43" s="28" t="str">
        <f t="shared" si="20"/>
        <v/>
      </c>
      <c r="BA43" s="28" t="str">
        <f t="shared" si="21"/>
        <v/>
      </c>
      <c r="BB43" s="28" t="str">
        <f t="shared" si="22"/>
        <v/>
      </c>
      <c r="BC43" s="27" t="str">
        <f t="shared" si="23"/>
        <v/>
      </c>
      <c r="BD43" s="158" t="str">
        <f t="shared" si="24"/>
        <v/>
      </c>
      <c r="BE43" s="158" t="str">
        <f t="shared" si="25"/>
        <v/>
      </c>
      <c r="BF43" s="28" t="str">
        <f t="shared" si="26"/>
        <v/>
      </c>
      <c r="BG43" s="28" t="str">
        <f t="shared" si="27"/>
        <v/>
      </c>
      <c r="BH43" s="28" t="str">
        <f t="shared" si="11"/>
        <v/>
      </c>
      <c r="BI43" s="27" t="str">
        <f t="shared" si="28"/>
        <v/>
      </c>
      <c r="BJ43" s="27" t="str">
        <f t="shared" si="29"/>
        <v/>
      </c>
      <c r="BK43" s="27" t="str">
        <f t="shared" si="30"/>
        <v/>
      </c>
      <c r="BL43" s="27" t="str">
        <f t="shared" si="31"/>
        <v/>
      </c>
      <c r="BM43" s="27" t="str">
        <f t="shared" si="32"/>
        <v/>
      </c>
      <c r="BN43" s="27" t="str">
        <f t="shared" si="33"/>
        <v/>
      </c>
      <c r="BO43" s="26" t="str">
        <f>IFERROR(INDEX('Prescriptive Rebate Table'!$A$1:$D$100,MATCH(AA43,'Prescriptive Rebate Table'!$B$1:$B$100,0),3),"")</f>
        <v/>
      </c>
      <c r="BP43" s="25" t="str">
        <f>IFERROR(INDEX('Prescriptive Rebate Table'!$A$1:$E$100,MATCH(AA43,'Prescriptive Rebate Table'!$B$1:$B$100,0),5),"")</f>
        <v/>
      </c>
      <c r="BQ43" s="23" t="str" cm="1">
        <f t="array" ref="BQ43">IFERROR(IF(AA43="","",IF(OR($AL43=$V43,AA43='Prescriptive Rebate Table'!$N$2:$N$12),"Included",INDEX('Prescriptive Rebate Table'!$A$1:$D$100,MATCH($AJ43,'Prescriptive Rebate Table'!$B$1:$B$100,0),3))),"")</f>
        <v/>
      </c>
      <c r="BR43" s="25" t="str">
        <f>IFERROR(IF($AL43=$V43,"",INDEX('Prescriptive Rebate Table'!$A$1:$D$100,MATCH($AJ43,'Prescriptive Rebate Table'!$B$1:$B$100,0),4)),"")</f>
        <v/>
      </c>
      <c r="BS43" s="24"/>
      <c r="BT43" s="24"/>
      <c r="BU43" s="23" t="str">
        <f t="shared" si="34"/>
        <v/>
      </c>
      <c r="BV43" s="23" t="str">
        <f t="shared" si="35"/>
        <v/>
      </c>
      <c r="BW43" s="22">
        <f t="shared" si="36"/>
        <v>0</v>
      </c>
      <c r="BX43" s="22">
        <f t="shared" si="37"/>
        <v>0</v>
      </c>
      <c r="BY43" s="22">
        <f t="shared" si="38"/>
        <v>0</v>
      </c>
      <c r="BZ43" s="22"/>
    </row>
    <row r="44" spans="1:78" s="113" customFormat="1" x14ac:dyDescent="0.3">
      <c r="A44" s="32">
        <v>35</v>
      </c>
      <c r="B44" s="113" t="str">
        <f>IFERROR(INDEX(Lookups!$B$2:$B$38,MATCH($G$5,Lookups!$A$2:$A$38,0)),"")</f>
        <v/>
      </c>
      <c r="C44" s="113" t="str">
        <f>IFERROR(INDEX(Lookups!$C$2:$C$38,MATCH($G$5,Lookups!$A$2:$A$38,0)),"")</f>
        <v/>
      </c>
      <c r="D44" s="31"/>
      <c r="E44" s="113" t="str">
        <f t="shared" si="0"/>
        <v/>
      </c>
      <c r="F44" s="21"/>
      <c r="G44" s="29"/>
      <c r="H44" s="29"/>
      <c r="I44" s="29"/>
      <c r="J44" s="114" t="str">
        <f>IFERROR(INDEX(Lookups!$V$19:$V$22,MATCH(I44,Lookups!$U$19:$U$22,0)),"")</f>
        <v/>
      </c>
      <c r="K44" s="29"/>
      <c r="L44" s="115" t="str">
        <f>IFERROR(INDEX(Lookups!$X$2:$X$17,MATCH(_xlfn.CONCAT(I44,K44),Lookups!$W$2:$W$17,0)),"")</f>
        <v/>
      </c>
      <c r="M44" s="110"/>
      <c r="N44" s="116" t="str">
        <f>IFERROR(INDEX(Lookups!$A$54:$B$68,MATCH(Calculator!M44,Lookups!$A$54:$A$68,0),2),"")</f>
        <v/>
      </c>
      <c r="O44" s="110"/>
      <c r="P44" s="25" t="str">
        <f>IFERROR(INDEX('Fixture Codes'!$B$8:$B$921,MATCH(O44,'Fixture Codes'!$F$8:$F$921,0)),"")</f>
        <v/>
      </c>
      <c r="Q44" s="21"/>
      <c r="R44" s="25" t="str">
        <f>IFERROR(INDEX('Fixture Codes'!$J$8:$J$921,MATCH(P44,'Fixture Codes'!$B$8:$B$921,0))*Q44,"")</f>
        <v/>
      </c>
      <c r="S44" s="25" t="str">
        <f>IFERROR(INDEX('Fixture Codes'!$L$8:$L$921,MATCH(P44,'Fixture Codes'!$B$8:$B$921,0)),"")</f>
        <v/>
      </c>
      <c r="T44" s="29"/>
      <c r="U44" s="30"/>
      <c r="V44" s="115" t="str">
        <f>IFERROR(INDEX(Lookups!B$42:B$50,MATCH($T44,Lookups!$A$42:$A$50,0)),"")</f>
        <v/>
      </c>
      <c r="W44" s="115" t="str">
        <f>IFERROR(INDEX(Lookups!C$42:C$49,MATCH($T44,Lookups!$A$42:$A$50,0)),"")</f>
        <v/>
      </c>
      <c r="X44" s="131"/>
      <c r="Y44" s="29"/>
      <c r="Z44" s="113" t="str">
        <f>IFERROR(INDEX('Prescriptive Rebate Table'!$L$2:$L$13,MATCH(Y44,'Prescriptive Rebate Table'!$K$2:$K$13,0)),"")</f>
        <v/>
      </c>
      <c r="AA44" s="29"/>
      <c r="AB44" s="110"/>
      <c r="AC44" s="110"/>
      <c r="AD44" s="110"/>
      <c r="AE44" s="110"/>
      <c r="AF44" s="21"/>
      <c r="AG44" s="117"/>
      <c r="AH44" s="25" t="str">
        <f t="shared" si="17"/>
        <v/>
      </c>
      <c r="AI44" s="117"/>
      <c r="AJ44" s="29"/>
      <c r="AK44" s="21"/>
      <c r="AL44" s="115" t="str">
        <f>IFERROR(INDEX(Lookups!B$42:B$49,MATCH($AJ44,Lookups!$A$42:$A$49,0)),"")</f>
        <v/>
      </c>
      <c r="AM44" s="115" t="str">
        <f>IFERROR(INDEX(Lookups!B$42:B$49,MATCH($AJ44,Lookups!$A$42:$A$49,0)),"")</f>
        <v/>
      </c>
      <c r="AN44" s="30"/>
      <c r="AO44" s="111" t="str">
        <f>IFERROR(INDEX(Lookups!$H$2:$H$451,MATCH(_xlfn.CONCAT(B44,H44),Lookups!$G$2:$G$451,0)),"")</f>
        <v/>
      </c>
      <c r="AP44" s="111" t="str">
        <f t="shared" si="18"/>
        <v/>
      </c>
      <c r="AQ44" s="115">
        <v>35</v>
      </c>
      <c r="AR44" s="115" t="str">
        <f>IF($D44="Interior",INDEX(Lookups!P$2:P$86,MATCH(_xlfn.CONCAT($C44,$L44),Lookups!$O$2:$O$86,0)),IF($D44="Exterior",1,""))</f>
        <v/>
      </c>
      <c r="AS44" s="115" t="str">
        <f>IF($D44="Interior",INDEX(Lookups!Q$2:Q$86,MATCH(_xlfn.CONCAT($C44,$L44),Lookups!$O$2:$O$86,0)),IF($D44="Exterior",1,""))</f>
        <v/>
      </c>
      <c r="AT44" s="115" t="str">
        <f>IF($D44="Interior",INDEX(Lookups!R$2:R$86,MATCH(_xlfn.CONCAT($C44,$L44),Lookups!$O$2:$O$86,0)),IF($D44="Exterior",1,""))</f>
        <v/>
      </c>
      <c r="AU44" s="115" t="str">
        <f>IF($D44="Interior",INDEX(Lookups!S$2:S$86,MATCH(_xlfn.CONCAT($C44,$L44),Lookups!$O$2:$O$86,0)),IF($D44="Exterior",1,""))</f>
        <v/>
      </c>
      <c r="AV44" s="115" t="str">
        <f>IFERROR(INDEX(Lookups!I$2:I$451,MATCH(_xlfn.CONCAT($B44,$H44),Lookups!$G$2:$G$451,0)),"")</f>
        <v/>
      </c>
      <c r="AW44" s="115" t="str">
        <f>IFERROR(INDEX(Lookups!J$2:J$451,MATCH(_xlfn.CONCAT($B44,$H44),Lookups!$G$2:$G$451,0)),"")</f>
        <v/>
      </c>
      <c r="AX44" s="115" t="str">
        <f>IFERROR(INDEX(Lookups!K$2:K$451,MATCH(_xlfn.CONCAT($B44,$H44),Lookups!$G$2:$G$451,0)),"")</f>
        <v/>
      </c>
      <c r="AY44" s="28" t="str">
        <f t="shared" si="19"/>
        <v/>
      </c>
      <c r="AZ44" s="28" t="str">
        <f t="shared" si="20"/>
        <v/>
      </c>
      <c r="BA44" s="28" t="str">
        <f t="shared" si="21"/>
        <v/>
      </c>
      <c r="BB44" s="28" t="str">
        <f t="shared" si="22"/>
        <v/>
      </c>
      <c r="BC44" s="27" t="str">
        <f t="shared" si="23"/>
        <v/>
      </c>
      <c r="BD44" s="158" t="str">
        <f t="shared" si="24"/>
        <v/>
      </c>
      <c r="BE44" s="158" t="str">
        <f t="shared" si="25"/>
        <v/>
      </c>
      <c r="BF44" s="28" t="str">
        <f t="shared" si="26"/>
        <v/>
      </c>
      <c r="BG44" s="28" t="str">
        <f t="shared" si="27"/>
        <v/>
      </c>
      <c r="BH44" s="28" t="str">
        <f t="shared" si="11"/>
        <v/>
      </c>
      <c r="BI44" s="27" t="str">
        <f t="shared" si="28"/>
        <v/>
      </c>
      <c r="BJ44" s="27" t="str">
        <f t="shared" si="29"/>
        <v/>
      </c>
      <c r="BK44" s="27" t="str">
        <f t="shared" si="30"/>
        <v/>
      </c>
      <c r="BL44" s="27" t="str">
        <f t="shared" si="31"/>
        <v/>
      </c>
      <c r="BM44" s="27" t="str">
        <f t="shared" si="32"/>
        <v/>
      </c>
      <c r="BN44" s="27" t="str">
        <f t="shared" si="33"/>
        <v/>
      </c>
      <c r="BO44" s="26" t="str">
        <f>IFERROR(INDEX('Prescriptive Rebate Table'!$A$1:$D$100,MATCH(AA44,'Prescriptive Rebate Table'!$B$1:$B$100,0),3),"")</f>
        <v/>
      </c>
      <c r="BP44" s="25" t="str">
        <f>IFERROR(INDEX('Prescriptive Rebate Table'!$A$1:$E$100,MATCH(AA44,'Prescriptive Rebate Table'!$B$1:$B$100,0),5),"")</f>
        <v/>
      </c>
      <c r="BQ44" s="23" t="str" cm="1">
        <f t="array" ref="BQ44">IFERROR(IF(AA44="","",IF(OR($AL44=$V44,AA44='Prescriptive Rebate Table'!$N$2:$N$12),"Included",INDEX('Prescriptive Rebate Table'!$A$1:$D$100,MATCH($AJ44,'Prescriptive Rebate Table'!$B$1:$B$100,0),3))),"")</f>
        <v/>
      </c>
      <c r="BR44" s="25" t="str">
        <f>IFERROR(IF($AL44=$V44,"",INDEX('Prescriptive Rebate Table'!$A$1:$D$100,MATCH($AJ44,'Prescriptive Rebate Table'!$B$1:$B$100,0),4)),"")</f>
        <v/>
      </c>
      <c r="BS44" s="24"/>
      <c r="BT44" s="24"/>
      <c r="BU44" s="23" t="str">
        <f t="shared" si="34"/>
        <v/>
      </c>
      <c r="BV44" s="23" t="str">
        <f t="shared" si="35"/>
        <v/>
      </c>
      <c r="BW44" s="22">
        <f t="shared" si="36"/>
        <v>0</v>
      </c>
      <c r="BX44" s="22">
        <f t="shared" si="37"/>
        <v>0</v>
      </c>
      <c r="BY44" s="22">
        <f t="shared" si="38"/>
        <v>0</v>
      </c>
      <c r="BZ44" s="22"/>
    </row>
    <row r="45" spans="1:78" s="113" customFormat="1" x14ac:dyDescent="0.3">
      <c r="A45" s="32">
        <v>36</v>
      </c>
      <c r="B45" s="113" t="str">
        <f>IFERROR(INDEX(Lookups!$B$2:$B$38,MATCH($G$5,Lookups!$A$2:$A$38,0)),"")</f>
        <v/>
      </c>
      <c r="C45" s="113" t="str">
        <f>IFERROR(INDEX(Lookups!$C$2:$C$38,MATCH($G$5,Lookups!$A$2:$A$38,0)),"")</f>
        <v/>
      </c>
      <c r="D45" s="31"/>
      <c r="E45" s="113" t="str">
        <f t="shared" si="0"/>
        <v/>
      </c>
      <c r="F45" s="21"/>
      <c r="G45" s="29"/>
      <c r="H45" s="29"/>
      <c r="I45" s="29"/>
      <c r="J45" s="114" t="str">
        <f>IFERROR(INDEX(Lookups!$V$19:$V$22,MATCH(I45,Lookups!$U$19:$U$22,0)),"")</f>
        <v/>
      </c>
      <c r="K45" s="29"/>
      <c r="L45" s="115" t="str">
        <f>IFERROR(INDEX(Lookups!$X$2:$X$17,MATCH(_xlfn.CONCAT(I45,K45),Lookups!$W$2:$W$17,0)),"")</f>
        <v/>
      </c>
      <c r="M45" s="110"/>
      <c r="N45" s="116" t="str">
        <f>IFERROR(INDEX(Lookups!$A$54:$B$68,MATCH(Calculator!M45,Lookups!$A$54:$A$68,0),2),"")</f>
        <v/>
      </c>
      <c r="O45" s="110"/>
      <c r="P45" s="25" t="str">
        <f>IFERROR(INDEX('Fixture Codes'!$B$8:$B$921,MATCH(O45,'Fixture Codes'!$F$8:$F$921,0)),"")</f>
        <v/>
      </c>
      <c r="Q45" s="21"/>
      <c r="R45" s="25" t="str">
        <f>IFERROR(INDEX('Fixture Codes'!$J$8:$J$921,MATCH(P45,'Fixture Codes'!$B$8:$B$921,0))*Q45,"")</f>
        <v/>
      </c>
      <c r="S45" s="25" t="str">
        <f>IFERROR(INDEX('Fixture Codes'!$L$8:$L$921,MATCH(P45,'Fixture Codes'!$B$8:$B$921,0)),"")</f>
        <v/>
      </c>
      <c r="T45" s="29"/>
      <c r="U45" s="30"/>
      <c r="V45" s="115" t="str">
        <f>IFERROR(INDEX(Lookups!B$42:B$50,MATCH($T45,Lookups!$A$42:$A$50,0)),"")</f>
        <v/>
      </c>
      <c r="W45" s="115" t="str">
        <f>IFERROR(INDEX(Lookups!C$42:C$49,MATCH($T45,Lookups!$A$42:$A$50,0)),"")</f>
        <v/>
      </c>
      <c r="X45" s="131"/>
      <c r="Y45" s="29"/>
      <c r="Z45" s="113" t="str">
        <f>IFERROR(INDEX('Prescriptive Rebate Table'!$L$2:$L$13,MATCH(Y45,'Prescriptive Rebate Table'!$K$2:$K$13,0)),"")</f>
        <v/>
      </c>
      <c r="AA45" s="29"/>
      <c r="AB45" s="110"/>
      <c r="AC45" s="110"/>
      <c r="AD45" s="110"/>
      <c r="AE45" s="110"/>
      <c r="AF45" s="21"/>
      <c r="AG45" s="117"/>
      <c r="AH45" s="25" t="str">
        <f t="shared" si="17"/>
        <v/>
      </c>
      <c r="AI45" s="117"/>
      <c r="AJ45" s="29"/>
      <c r="AK45" s="21"/>
      <c r="AL45" s="115" t="str">
        <f>IFERROR(INDEX(Lookups!B$42:B$49,MATCH($AJ45,Lookups!$A$42:$A$49,0)),"")</f>
        <v/>
      </c>
      <c r="AM45" s="115" t="str">
        <f>IFERROR(INDEX(Lookups!B$42:B$49,MATCH($AJ45,Lookups!$A$42:$A$49,0)),"")</f>
        <v/>
      </c>
      <c r="AN45" s="30"/>
      <c r="AO45" s="111" t="str">
        <f>IFERROR(INDEX(Lookups!$H$2:$H$451,MATCH(_xlfn.CONCAT(B45,H45),Lookups!$G$2:$G$451,0)),"")</f>
        <v/>
      </c>
      <c r="AP45" s="111" t="str">
        <f t="shared" si="18"/>
        <v/>
      </c>
      <c r="AQ45" s="115">
        <v>36</v>
      </c>
      <c r="AR45" s="115" t="str">
        <f>IF($D45="Interior",INDEX(Lookups!P$2:P$86,MATCH(_xlfn.CONCAT($C45,$L45),Lookups!$O$2:$O$86,0)),IF($D45="Exterior",1,""))</f>
        <v/>
      </c>
      <c r="AS45" s="115" t="str">
        <f>IF($D45="Interior",INDEX(Lookups!Q$2:Q$86,MATCH(_xlfn.CONCAT($C45,$L45),Lookups!$O$2:$O$86,0)),IF($D45="Exterior",1,""))</f>
        <v/>
      </c>
      <c r="AT45" s="115" t="str">
        <f>IF($D45="Interior",INDEX(Lookups!R$2:R$86,MATCH(_xlfn.CONCAT($C45,$L45),Lookups!$O$2:$O$86,0)),IF($D45="Exterior",1,""))</f>
        <v/>
      </c>
      <c r="AU45" s="115" t="str">
        <f>IF($D45="Interior",INDEX(Lookups!S$2:S$86,MATCH(_xlfn.CONCAT($C45,$L45),Lookups!$O$2:$O$86,0)),IF($D45="Exterior",1,""))</f>
        <v/>
      </c>
      <c r="AV45" s="115" t="str">
        <f>IFERROR(INDEX(Lookups!I$2:I$451,MATCH(_xlfn.CONCAT($B45,$H45),Lookups!$G$2:$G$451,0)),"")</f>
        <v/>
      </c>
      <c r="AW45" s="115" t="str">
        <f>IFERROR(INDEX(Lookups!J$2:J$451,MATCH(_xlfn.CONCAT($B45,$H45),Lookups!$G$2:$G$451,0)),"")</f>
        <v/>
      </c>
      <c r="AX45" s="115" t="str">
        <f>IFERROR(INDEX(Lookups!K$2:K$451,MATCH(_xlfn.CONCAT($B45,$H45),Lookups!$G$2:$G$451,0)),"")</f>
        <v/>
      </c>
      <c r="AY45" s="28" t="str">
        <f t="shared" si="19"/>
        <v/>
      </c>
      <c r="AZ45" s="28" t="str">
        <f t="shared" si="20"/>
        <v/>
      </c>
      <c r="BA45" s="28" t="str">
        <f t="shared" si="21"/>
        <v/>
      </c>
      <c r="BB45" s="28" t="str">
        <f t="shared" si="22"/>
        <v/>
      </c>
      <c r="BC45" s="27" t="str">
        <f t="shared" si="23"/>
        <v/>
      </c>
      <c r="BD45" s="158" t="str">
        <f t="shared" si="24"/>
        <v/>
      </c>
      <c r="BE45" s="158" t="str">
        <f t="shared" si="25"/>
        <v/>
      </c>
      <c r="BF45" s="28" t="str">
        <f t="shared" si="26"/>
        <v/>
      </c>
      <c r="BG45" s="28" t="str">
        <f t="shared" si="27"/>
        <v/>
      </c>
      <c r="BH45" s="28" t="str">
        <f t="shared" si="11"/>
        <v/>
      </c>
      <c r="BI45" s="27" t="str">
        <f t="shared" si="28"/>
        <v/>
      </c>
      <c r="BJ45" s="27" t="str">
        <f t="shared" si="29"/>
        <v/>
      </c>
      <c r="BK45" s="27" t="str">
        <f t="shared" si="30"/>
        <v/>
      </c>
      <c r="BL45" s="27" t="str">
        <f t="shared" si="31"/>
        <v/>
      </c>
      <c r="BM45" s="27" t="str">
        <f t="shared" si="32"/>
        <v/>
      </c>
      <c r="BN45" s="27" t="str">
        <f t="shared" si="33"/>
        <v/>
      </c>
      <c r="BO45" s="26" t="str">
        <f>IFERROR(INDEX('Prescriptive Rebate Table'!$A$1:$D$100,MATCH(AA45,'Prescriptive Rebate Table'!$B$1:$B$100,0),3),"")</f>
        <v/>
      </c>
      <c r="BP45" s="25" t="str">
        <f>IFERROR(INDEX('Prescriptive Rebate Table'!$A$1:$E$100,MATCH(AA45,'Prescriptive Rebate Table'!$B$1:$B$100,0),5),"")</f>
        <v/>
      </c>
      <c r="BQ45" s="23" t="str" cm="1">
        <f t="array" ref="BQ45">IFERROR(IF(AA45="","",IF(OR($AL45=$V45,AA45='Prescriptive Rebate Table'!$N$2:$N$12),"Included",INDEX('Prescriptive Rebate Table'!$A$1:$D$100,MATCH($AJ45,'Prescriptive Rebate Table'!$B$1:$B$100,0),3))),"")</f>
        <v/>
      </c>
      <c r="BR45" s="25" t="str">
        <f>IFERROR(IF($AL45=$V45,"",INDEX('Prescriptive Rebate Table'!$A$1:$D$100,MATCH($AJ45,'Prescriptive Rebate Table'!$B$1:$B$100,0),4)),"")</f>
        <v/>
      </c>
      <c r="BS45" s="24"/>
      <c r="BT45" s="24"/>
      <c r="BU45" s="23" t="str">
        <f t="shared" si="34"/>
        <v/>
      </c>
      <c r="BV45" s="23" t="str">
        <f t="shared" si="35"/>
        <v/>
      </c>
      <c r="BW45" s="22">
        <f t="shared" si="36"/>
        <v>0</v>
      </c>
      <c r="BX45" s="22">
        <f t="shared" si="37"/>
        <v>0</v>
      </c>
      <c r="BY45" s="22">
        <f t="shared" si="38"/>
        <v>0</v>
      </c>
      <c r="BZ45" s="22"/>
    </row>
    <row r="46" spans="1:78" s="113" customFormat="1" x14ac:dyDescent="0.3">
      <c r="A46" s="32">
        <v>37</v>
      </c>
      <c r="B46" s="113" t="str">
        <f>IFERROR(INDEX(Lookups!$B$2:$B$38,MATCH($G$5,Lookups!$A$2:$A$38,0)),"")</f>
        <v/>
      </c>
      <c r="C46" s="113" t="str">
        <f>IFERROR(INDEX(Lookups!$C$2:$C$38,MATCH($G$5,Lookups!$A$2:$A$38,0)),"")</f>
        <v/>
      </c>
      <c r="D46" s="31"/>
      <c r="E46" s="113" t="str">
        <f t="shared" si="0"/>
        <v/>
      </c>
      <c r="F46" s="21"/>
      <c r="G46" s="29"/>
      <c r="H46" s="29"/>
      <c r="I46" s="29"/>
      <c r="J46" s="114" t="str">
        <f>IFERROR(INDEX(Lookups!$V$19:$V$22,MATCH(I46,Lookups!$U$19:$U$22,0)),"")</f>
        <v/>
      </c>
      <c r="K46" s="29"/>
      <c r="L46" s="115" t="str">
        <f>IFERROR(INDEX(Lookups!$X$2:$X$17,MATCH(_xlfn.CONCAT(I46,K46),Lookups!$W$2:$W$17,0)),"")</f>
        <v/>
      </c>
      <c r="M46" s="110"/>
      <c r="N46" s="116" t="str">
        <f>IFERROR(INDEX(Lookups!$A$54:$B$68,MATCH(Calculator!M46,Lookups!$A$54:$A$68,0),2),"")</f>
        <v/>
      </c>
      <c r="O46" s="110"/>
      <c r="P46" s="25" t="str">
        <f>IFERROR(INDEX('Fixture Codes'!$B$8:$B$921,MATCH(O46,'Fixture Codes'!$F$8:$F$921,0)),"")</f>
        <v/>
      </c>
      <c r="Q46" s="21"/>
      <c r="R46" s="25" t="str">
        <f>IFERROR(INDEX('Fixture Codes'!$J$8:$J$921,MATCH(P46,'Fixture Codes'!$B$8:$B$921,0))*Q46,"")</f>
        <v/>
      </c>
      <c r="S46" s="25" t="str">
        <f>IFERROR(INDEX('Fixture Codes'!$L$8:$L$921,MATCH(P46,'Fixture Codes'!$B$8:$B$921,0)),"")</f>
        <v/>
      </c>
      <c r="T46" s="29"/>
      <c r="U46" s="30"/>
      <c r="V46" s="115" t="str">
        <f>IFERROR(INDEX(Lookups!B$42:B$50,MATCH($T46,Lookups!$A$42:$A$50,0)),"")</f>
        <v/>
      </c>
      <c r="W46" s="115" t="str">
        <f>IFERROR(INDEX(Lookups!C$42:C$49,MATCH($T46,Lookups!$A$42:$A$50,0)),"")</f>
        <v/>
      </c>
      <c r="X46" s="131"/>
      <c r="Y46" s="29"/>
      <c r="Z46" s="113" t="str">
        <f>IFERROR(INDEX('Prescriptive Rebate Table'!$L$2:$L$13,MATCH(Y46,'Prescriptive Rebate Table'!$K$2:$K$13,0)),"")</f>
        <v/>
      </c>
      <c r="AA46" s="29"/>
      <c r="AB46" s="110"/>
      <c r="AC46" s="110"/>
      <c r="AD46" s="110"/>
      <c r="AE46" s="110"/>
      <c r="AF46" s="21"/>
      <c r="AG46" s="117"/>
      <c r="AH46" s="25" t="str">
        <f t="shared" si="17"/>
        <v/>
      </c>
      <c r="AI46" s="117"/>
      <c r="AJ46" s="29"/>
      <c r="AK46" s="21"/>
      <c r="AL46" s="115" t="str">
        <f>IFERROR(INDEX(Lookups!B$42:B$49,MATCH($AJ46,Lookups!$A$42:$A$49,0)),"")</f>
        <v/>
      </c>
      <c r="AM46" s="115" t="str">
        <f>IFERROR(INDEX(Lookups!B$42:B$49,MATCH($AJ46,Lookups!$A$42:$A$49,0)),"")</f>
        <v/>
      </c>
      <c r="AN46" s="30"/>
      <c r="AO46" s="111" t="str">
        <f>IFERROR(INDEX(Lookups!$H$2:$H$451,MATCH(_xlfn.CONCAT(B46,H46),Lookups!$G$2:$G$451,0)),"")</f>
        <v/>
      </c>
      <c r="AP46" s="111" t="str">
        <f t="shared" si="18"/>
        <v/>
      </c>
      <c r="AQ46" s="115">
        <v>37</v>
      </c>
      <c r="AR46" s="115" t="str">
        <f>IF($D46="Interior",INDEX(Lookups!P$2:P$86,MATCH(_xlfn.CONCAT($C46,$L46),Lookups!$O$2:$O$86,0)),IF($D46="Exterior",1,""))</f>
        <v/>
      </c>
      <c r="AS46" s="115" t="str">
        <f>IF($D46="Interior",INDEX(Lookups!Q$2:Q$86,MATCH(_xlfn.CONCAT($C46,$L46),Lookups!$O$2:$O$86,0)),IF($D46="Exterior",1,""))</f>
        <v/>
      </c>
      <c r="AT46" s="115" t="str">
        <f>IF($D46="Interior",INDEX(Lookups!R$2:R$86,MATCH(_xlfn.CONCAT($C46,$L46),Lookups!$O$2:$O$86,0)),IF($D46="Exterior",1,""))</f>
        <v/>
      </c>
      <c r="AU46" s="115" t="str">
        <f>IF($D46="Interior",INDEX(Lookups!S$2:S$86,MATCH(_xlfn.CONCAT($C46,$L46),Lookups!$O$2:$O$86,0)),IF($D46="Exterior",1,""))</f>
        <v/>
      </c>
      <c r="AV46" s="115" t="str">
        <f>IFERROR(INDEX(Lookups!I$2:I$451,MATCH(_xlfn.CONCAT($B46,$H46),Lookups!$G$2:$G$451,0)),"")</f>
        <v/>
      </c>
      <c r="AW46" s="115" t="str">
        <f>IFERROR(INDEX(Lookups!J$2:J$451,MATCH(_xlfn.CONCAT($B46,$H46),Lookups!$G$2:$G$451,0)),"")</f>
        <v/>
      </c>
      <c r="AX46" s="115" t="str">
        <f>IFERROR(INDEX(Lookups!K$2:K$451,MATCH(_xlfn.CONCAT($B46,$H46),Lookups!$G$2:$G$451,0)),"")</f>
        <v/>
      </c>
      <c r="AY46" s="28" t="str">
        <f t="shared" si="19"/>
        <v/>
      </c>
      <c r="AZ46" s="28" t="str">
        <f t="shared" si="20"/>
        <v/>
      </c>
      <c r="BA46" s="28" t="str">
        <f t="shared" si="21"/>
        <v/>
      </c>
      <c r="BB46" s="28" t="str">
        <f t="shared" si="22"/>
        <v/>
      </c>
      <c r="BC46" s="27" t="str">
        <f t="shared" si="23"/>
        <v/>
      </c>
      <c r="BD46" s="158" t="str">
        <f t="shared" si="24"/>
        <v/>
      </c>
      <c r="BE46" s="158" t="str">
        <f t="shared" si="25"/>
        <v/>
      </c>
      <c r="BF46" s="28" t="str">
        <f t="shared" si="26"/>
        <v/>
      </c>
      <c r="BG46" s="28" t="str">
        <f t="shared" si="27"/>
        <v/>
      </c>
      <c r="BH46" s="28" t="str">
        <f t="shared" si="11"/>
        <v/>
      </c>
      <c r="BI46" s="27" t="str">
        <f t="shared" si="28"/>
        <v/>
      </c>
      <c r="BJ46" s="27" t="str">
        <f t="shared" si="29"/>
        <v/>
      </c>
      <c r="BK46" s="27" t="str">
        <f t="shared" si="30"/>
        <v/>
      </c>
      <c r="BL46" s="27" t="str">
        <f t="shared" si="31"/>
        <v/>
      </c>
      <c r="BM46" s="27" t="str">
        <f t="shared" si="32"/>
        <v/>
      </c>
      <c r="BN46" s="27" t="str">
        <f t="shared" si="33"/>
        <v/>
      </c>
      <c r="BO46" s="26" t="str">
        <f>IFERROR(INDEX('Prescriptive Rebate Table'!$A$1:$D$100,MATCH(AA46,'Prescriptive Rebate Table'!$B$1:$B$100,0),3),"")</f>
        <v/>
      </c>
      <c r="BP46" s="25" t="str">
        <f>IFERROR(INDEX('Prescriptive Rebate Table'!$A$1:$E$100,MATCH(AA46,'Prescriptive Rebate Table'!$B$1:$B$100,0),5),"")</f>
        <v/>
      </c>
      <c r="BQ46" s="23" t="str" cm="1">
        <f t="array" ref="BQ46">IFERROR(IF(AA46="","",IF(OR($AL46=$V46,AA46='Prescriptive Rebate Table'!$N$2:$N$12),"Included",INDEX('Prescriptive Rebate Table'!$A$1:$D$100,MATCH($AJ46,'Prescriptive Rebate Table'!$B$1:$B$100,0),3))),"")</f>
        <v/>
      </c>
      <c r="BR46" s="25" t="str">
        <f>IFERROR(IF($AL46=$V46,"",INDEX('Prescriptive Rebate Table'!$A$1:$D$100,MATCH($AJ46,'Prescriptive Rebate Table'!$B$1:$B$100,0),4)),"")</f>
        <v/>
      </c>
      <c r="BS46" s="24"/>
      <c r="BT46" s="24"/>
      <c r="BU46" s="23" t="str">
        <f t="shared" si="34"/>
        <v/>
      </c>
      <c r="BV46" s="23" t="str">
        <f t="shared" si="35"/>
        <v/>
      </c>
      <c r="BW46" s="22">
        <f t="shared" si="36"/>
        <v>0</v>
      </c>
      <c r="BX46" s="22">
        <f t="shared" si="37"/>
        <v>0</v>
      </c>
      <c r="BY46" s="22">
        <f t="shared" si="38"/>
        <v>0</v>
      </c>
      <c r="BZ46" s="22"/>
    </row>
    <row r="47" spans="1:78" s="113" customFormat="1" x14ac:dyDescent="0.3">
      <c r="A47" s="32">
        <v>38</v>
      </c>
      <c r="B47" s="113" t="str">
        <f>IFERROR(INDEX(Lookups!$B$2:$B$38,MATCH($G$5,Lookups!$A$2:$A$38,0)),"")</f>
        <v/>
      </c>
      <c r="C47" s="113" t="str">
        <f>IFERROR(INDEX(Lookups!$C$2:$C$38,MATCH($G$5,Lookups!$A$2:$A$38,0)),"")</f>
        <v/>
      </c>
      <c r="D47" s="31"/>
      <c r="E47" s="113" t="str">
        <f t="shared" si="0"/>
        <v/>
      </c>
      <c r="F47" s="21"/>
      <c r="G47" s="29"/>
      <c r="H47" s="29"/>
      <c r="I47" s="29"/>
      <c r="J47" s="114" t="str">
        <f>IFERROR(INDEX(Lookups!$V$19:$V$22,MATCH(I47,Lookups!$U$19:$U$22,0)),"")</f>
        <v/>
      </c>
      <c r="K47" s="29"/>
      <c r="L47" s="115" t="str">
        <f>IFERROR(INDEX(Lookups!$X$2:$X$17,MATCH(_xlfn.CONCAT(I47,K47),Lookups!$W$2:$W$17,0)),"")</f>
        <v/>
      </c>
      <c r="M47" s="110"/>
      <c r="N47" s="116" t="str">
        <f>IFERROR(INDEX(Lookups!$A$54:$B$68,MATCH(Calculator!M47,Lookups!$A$54:$A$68,0),2),"")</f>
        <v/>
      </c>
      <c r="O47" s="110"/>
      <c r="P47" s="25" t="str">
        <f>IFERROR(INDEX('Fixture Codes'!$B$8:$B$921,MATCH(O47,'Fixture Codes'!$F$8:$F$921,0)),"")</f>
        <v/>
      </c>
      <c r="Q47" s="21"/>
      <c r="R47" s="25" t="str">
        <f>IFERROR(INDEX('Fixture Codes'!$J$8:$J$921,MATCH(P47,'Fixture Codes'!$B$8:$B$921,0))*Q47,"")</f>
        <v/>
      </c>
      <c r="S47" s="25" t="str">
        <f>IFERROR(INDEX('Fixture Codes'!$L$8:$L$921,MATCH(P47,'Fixture Codes'!$B$8:$B$921,0)),"")</f>
        <v/>
      </c>
      <c r="T47" s="29"/>
      <c r="U47" s="30"/>
      <c r="V47" s="115" t="str">
        <f>IFERROR(INDEX(Lookups!B$42:B$50,MATCH($T47,Lookups!$A$42:$A$50,0)),"")</f>
        <v/>
      </c>
      <c r="W47" s="115" t="str">
        <f>IFERROR(INDEX(Lookups!C$42:C$49,MATCH($T47,Lookups!$A$42:$A$50,0)),"")</f>
        <v/>
      </c>
      <c r="X47" s="131"/>
      <c r="Y47" s="29"/>
      <c r="Z47" s="113" t="str">
        <f>IFERROR(INDEX('Prescriptive Rebate Table'!$L$2:$L$13,MATCH(Y47,'Prescriptive Rebate Table'!$K$2:$K$13,0)),"")</f>
        <v/>
      </c>
      <c r="AA47" s="29"/>
      <c r="AB47" s="110"/>
      <c r="AC47" s="110"/>
      <c r="AD47" s="110"/>
      <c r="AE47" s="110"/>
      <c r="AF47" s="21"/>
      <c r="AG47" s="117"/>
      <c r="AH47" s="25" t="str">
        <f t="shared" si="17"/>
        <v/>
      </c>
      <c r="AI47" s="117"/>
      <c r="AJ47" s="29"/>
      <c r="AK47" s="21"/>
      <c r="AL47" s="115" t="str">
        <f>IFERROR(INDEX(Lookups!B$42:B$49,MATCH($AJ47,Lookups!$A$42:$A$49,0)),"")</f>
        <v/>
      </c>
      <c r="AM47" s="115" t="str">
        <f>IFERROR(INDEX(Lookups!B$42:B$49,MATCH($AJ47,Lookups!$A$42:$A$49,0)),"")</f>
        <v/>
      </c>
      <c r="AN47" s="30"/>
      <c r="AO47" s="111" t="str">
        <f>IFERROR(INDEX(Lookups!$H$2:$H$451,MATCH(_xlfn.CONCAT(B47,H47),Lookups!$G$2:$G$451,0)),"")</f>
        <v/>
      </c>
      <c r="AP47" s="111" t="str">
        <f t="shared" si="18"/>
        <v/>
      </c>
      <c r="AQ47" s="115">
        <v>38</v>
      </c>
      <c r="AR47" s="115" t="str">
        <f>IF($D47="Interior",INDEX(Lookups!P$2:P$86,MATCH(_xlfn.CONCAT($C47,$L47),Lookups!$O$2:$O$86,0)),IF($D47="Exterior",1,""))</f>
        <v/>
      </c>
      <c r="AS47" s="115" t="str">
        <f>IF($D47="Interior",INDEX(Lookups!Q$2:Q$86,MATCH(_xlfn.CONCAT($C47,$L47),Lookups!$O$2:$O$86,0)),IF($D47="Exterior",1,""))</f>
        <v/>
      </c>
      <c r="AT47" s="115" t="str">
        <f>IF($D47="Interior",INDEX(Lookups!R$2:R$86,MATCH(_xlfn.CONCAT($C47,$L47),Lookups!$O$2:$O$86,0)),IF($D47="Exterior",1,""))</f>
        <v/>
      </c>
      <c r="AU47" s="115" t="str">
        <f>IF($D47="Interior",INDEX(Lookups!S$2:S$86,MATCH(_xlfn.CONCAT($C47,$L47),Lookups!$O$2:$O$86,0)),IF($D47="Exterior",1,""))</f>
        <v/>
      </c>
      <c r="AV47" s="115" t="str">
        <f>IFERROR(INDEX(Lookups!I$2:I$451,MATCH(_xlfn.CONCAT($B47,$H47),Lookups!$G$2:$G$451,0)),"")</f>
        <v/>
      </c>
      <c r="AW47" s="115" t="str">
        <f>IFERROR(INDEX(Lookups!J$2:J$451,MATCH(_xlfn.CONCAT($B47,$H47),Lookups!$G$2:$G$451,0)),"")</f>
        <v/>
      </c>
      <c r="AX47" s="115" t="str">
        <f>IFERROR(INDEX(Lookups!K$2:K$451,MATCH(_xlfn.CONCAT($B47,$H47),Lookups!$G$2:$G$451,0)),"")</f>
        <v/>
      </c>
      <c r="AY47" s="28" t="str">
        <f t="shared" si="19"/>
        <v/>
      </c>
      <c r="AZ47" s="28" t="str">
        <f t="shared" si="20"/>
        <v/>
      </c>
      <c r="BA47" s="28" t="str">
        <f t="shared" si="21"/>
        <v/>
      </c>
      <c r="BB47" s="28" t="str">
        <f t="shared" si="22"/>
        <v/>
      </c>
      <c r="BC47" s="27" t="str">
        <f t="shared" si="23"/>
        <v/>
      </c>
      <c r="BD47" s="158" t="str">
        <f t="shared" si="24"/>
        <v/>
      </c>
      <c r="BE47" s="158" t="str">
        <f t="shared" si="25"/>
        <v/>
      </c>
      <c r="BF47" s="28" t="str">
        <f t="shared" si="26"/>
        <v/>
      </c>
      <c r="BG47" s="28" t="str">
        <f t="shared" si="27"/>
        <v/>
      </c>
      <c r="BH47" s="28" t="str">
        <f t="shared" si="11"/>
        <v/>
      </c>
      <c r="BI47" s="27" t="str">
        <f t="shared" si="28"/>
        <v/>
      </c>
      <c r="BJ47" s="27" t="str">
        <f t="shared" si="29"/>
        <v/>
      </c>
      <c r="BK47" s="27" t="str">
        <f t="shared" si="30"/>
        <v/>
      </c>
      <c r="BL47" s="27" t="str">
        <f t="shared" si="31"/>
        <v/>
      </c>
      <c r="BM47" s="27" t="str">
        <f t="shared" si="32"/>
        <v/>
      </c>
      <c r="BN47" s="27" t="str">
        <f t="shared" si="33"/>
        <v/>
      </c>
      <c r="BO47" s="26" t="str">
        <f>IFERROR(INDEX('Prescriptive Rebate Table'!$A$1:$D$100,MATCH(AA47,'Prescriptive Rebate Table'!$B$1:$B$100,0),3),"")</f>
        <v/>
      </c>
      <c r="BP47" s="25" t="str">
        <f>IFERROR(INDEX('Prescriptive Rebate Table'!$A$1:$E$100,MATCH(AA47,'Prescriptive Rebate Table'!$B$1:$B$100,0),5),"")</f>
        <v/>
      </c>
      <c r="BQ47" s="23" t="str" cm="1">
        <f t="array" ref="BQ47">IFERROR(IF(AA47="","",IF(OR($AL47=$V47,AA47='Prescriptive Rebate Table'!$N$2:$N$12),"Included",INDEX('Prescriptive Rebate Table'!$A$1:$D$100,MATCH($AJ47,'Prescriptive Rebate Table'!$B$1:$B$100,0),3))),"")</f>
        <v/>
      </c>
      <c r="BR47" s="25" t="str">
        <f>IFERROR(IF($AL47=$V47,"",INDEX('Prescriptive Rebate Table'!$A$1:$D$100,MATCH($AJ47,'Prescriptive Rebate Table'!$B$1:$B$100,0),4)),"")</f>
        <v/>
      </c>
      <c r="BS47" s="24"/>
      <c r="BT47" s="24"/>
      <c r="BU47" s="23" t="str">
        <f t="shared" si="34"/>
        <v/>
      </c>
      <c r="BV47" s="23" t="str">
        <f t="shared" si="35"/>
        <v/>
      </c>
      <c r="BW47" s="22">
        <f t="shared" si="36"/>
        <v>0</v>
      </c>
      <c r="BX47" s="22">
        <f t="shared" si="37"/>
        <v>0</v>
      </c>
      <c r="BY47" s="22">
        <f t="shared" si="38"/>
        <v>0</v>
      </c>
      <c r="BZ47" s="22"/>
    </row>
    <row r="48" spans="1:78" s="113" customFormat="1" x14ac:dyDescent="0.3">
      <c r="A48" s="32">
        <v>39</v>
      </c>
      <c r="B48" s="113" t="str">
        <f>IFERROR(INDEX(Lookups!$B$2:$B$38,MATCH($G$5,Lookups!$A$2:$A$38,0)),"")</f>
        <v/>
      </c>
      <c r="C48" s="113" t="str">
        <f>IFERROR(INDEX(Lookups!$C$2:$C$38,MATCH($G$5,Lookups!$A$2:$A$38,0)),"")</f>
        <v/>
      </c>
      <c r="D48" s="31"/>
      <c r="E48" s="113" t="str">
        <f t="shared" si="0"/>
        <v/>
      </c>
      <c r="F48" s="21"/>
      <c r="G48" s="29"/>
      <c r="H48" s="29"/>
      <c r="I48" s="29"/>
      <c r="J48" s="114" t="str">
        <f>IFERROR(INDEX(Lookups!$V$19:$V$22,MATCH(I48,Lookups!$U$19:$U$22,0)),"")</f>
        <v/>
      </c>
      <c r="K48" s="29"/>
      <c r="L48" s="115" t="str">
        <f>IFERROR(INDEX(Lookups!$X$2:$X$17,MATCH(_xlfn.CONCAT(I48,K48),Lookups!$W$2:$W$17,0)),"")</f>
        <v/>
      </c>
      <c r="M48" s="110"/>
      <c r="N48" s="116" t="str">
        <f>IFERROR(INDEX(Lookups!$A$54:$B$68,MATCH(Calculator!M48,Lookups!$A$54:$A$68,0),2),"")</f>
        <v/>
      </c>
      <c r="O48" s="110"/>
      <c r="P48" s="25" t="str">
        <f>IFERROR(INDEX('Fixture Codes'!$B$8:$B$921,MATCH(O48,'Fixture Codes'!$F$8:$F$921,0)),"")</f>
        <v/>
      </c>
      <c r="Q48" s="21"/>
      <c r="R48" s="25" t="str">
        <f>IFERROR(INDEX('Fixture Codes'!$J$8:$J$921,MATCH(P48,'Fixture Codes'!$B$8:$B$921,0))*Q48,"")</f>
        <v/>
      </c>
      <c r="S48" s="25" t="str">
        <f>IFERROR(INDEX('Fixture Codes'!$L$8:$L$921,MATCH(P48,'Fixture Codes'!$B$8:$B$921,0)),"")</f>
        <v/>
      </c>
      <c r="T48" s="29"/>
      <c r="U48" s="30"/>
      <c r="V48" s="115" t="str">
        <f>IFERROR(INDEX(Lookups!B$42:B$50,MATCH($T48,Lookups!$A$42:$A$50,0)),"")</f>
        <v/>
      </c>
      <c r="W48" s="115" t="str">
        <f>IFERROR(INDEX(Lookups!C$42:C$49,MATCH($T48,Lookups!$A$42:$A$50,0)),"")</f>
        <v/>
      </c>
      <c r="X48" s="131"/>
      <c r="Y48" s="29"/>
      <c r="Z48" s="113" t="str">
        <f>IFERROR(INDEX('Prescriptive Rebate Table'!$L$2:$L$13,MATCH(Y48,'Prescriptive Rebate Table'!$K$2:$K$13,0)),"")</f>
        <v/>
      </c>
      <c r="AA48" s="29"/>
      <c r="AB48" s="110"/>
      <c r="AC48" s="110"/>
      <c r="AD48" s="110"/>
      <c r="AE48" s="110"/>
      <c r="AF48" s="21"/>
      <c r="AG48" s="117"/>
      <c r="AH48" s="25" t="str">
        <f t="shared" si="17"/>
        <v/>
      </c>
      <c r="AI48" s="117"/>
      <c r="AJ48" s="29"/>
      <c r="AK48" s="21"/>
      <c r="AL48" s="115" t="str">
        <f>IFERROR(INDEX(Lookups!B$42:B$49,MATCH($AJ48,Lookups!$A$42:$A$49,0)),"")</f>
        <v/>
      </c>
      <c r="AM48" s="115" t="str">
        <f>IFERROR(INDEX(Lookups!B$42:B$49,MATCH($AJ48,Lookups!$A$42:$A$49,0)),"")</f>
        <v/>
      </c>
      <c r="AN48" s="30"/>
      <c r="AO48" s="111" t="str">
        <f>IFERROR(INDEX(Lookups!$H$2:$H$451,MATCH(_xlfn.CONCAT(B48,H48),Lookups!$G$2:$G$451,0)),"")</f>
        <v/>
      </c>
      <c r="AP48" s="111" t="str">
        <f t="shared" si="18"/>
        <v/>
      </c>
      <c r="AQ48" s="115">
        <v>39</v>
      </c>
      <c r="AR48" s="115" t="str">
        <f>IF($D48="Interior",INDEX(Lookups!P$2:P$86,MATCH(_xlfn.CONCAT($C48,$L48),Lookups!$O$2:$O$86,0)),IF($D48="Exterior",1,""))</f>
        <v/>
      </c>
      <c r="AS48" s="115" t="str">
        <f>IF($D48="Interior",INDEX(Lookups!Q$2:Q$86,MATCH(_xlfn.CONCAT($C48,$L48),Lookups!$O$2:$O$86,0)),IF($D48="Exterior",1,""))</f>
        <v/>
      </c>
      <c r="AT48" s="115" t="str">
        <f>IF($D48="Interior",INDEX(Lookups!R$2:R$86,MATCH(_xlfn.CONCAT($C48,$L48),Lookups!$O$2:$O$86,0)),IF($D48="Exterior",1,""))</f>
        <v/>
      </c>
      <c r="AU48" s="115" t="str">
        <f>IF($D48="Interior",INDEX(Lookups!S$2:S$86,MATCH(_xlfn.CONCAT($C48,$L48),Lookups!$O$2:$O$86,0)),IF($D48="Exterior",1,""))</f>
        <v/>
      </c>
      <c r="AV48" s="115" t="str">
        <f>IFERROR(INDEX(Lookups!I$2:I$451,MATCH(_xlfn.CONCAT($B48,$H48),Lookups!$G$2:$G$451,0)),"")</f>
        <v/>
      </c>
      <c r="AW48" s="115" t="str">
        <f>IFERROR(INDEX(Lookups!J$2:J$451,MATCH(_xlfn.CONCAT($B48,$H48),Lookups!$G$2:$G$451,0)),"")</f>
        <v/>
      </c>
      <c r="AX48" s="115" t="str">
        <f>IFERROR(INDEX(Lookups!K$2:K$451,MATCH(_xlfn.CONCAT($B48,$H48),Lookups!$G$2:$G$451,0)),"")</f>
        <v/>
      </c>
      <c r="AY48" s="28" t="str">
        <f t="shared" si="19"/>
        <v/>
      </c>
      <c r="AZ48" s="28" t="str">
        <f t="shared" si="20"/>
        <v/>
      </c>
      <c r="BA48" s="28" t="str">
        <f t="shared" si="21"/>
        <v/>
      </c>
      <c r="BB48" s="28" t="str">
        <f t="shared" si="22"/>
        <v/>
      </c>
      <c r="BC48" s="27" t="str">
        <f t="shared" si="23"/>
        <v/>
      </c>
      <c r="BD48" s="158" t="str">
        <f t="shared" si="24"/>
        <v/>
      </c>
      <c r="BE48" s="158" t="str">
        <f t="shared" si="25"/>
        <v/>
      </c>
      <c r="BF48" s="28" t="str">
        <f t="shared" si="26"/>
        <v/>
      </c>
      <c r="BG48" s="28" t="str">
        <f t="shared" si="27"/>
        <v/>
      </c>
      <c r="BH48" s="28" t="str">
        <f t="shared" si="11"/>
        <v/>
      </c>
      <c r="BI48" s="27" t="str">
        <f t="shared" si="28"/>
        <v/>
      </c>
      <c r="BJ48" s="27" t="str">
        <f t="shared" si="29"/>
        <v/>
      </c>
      <c r="BK48" s="27" t="str">
        <f t="shared" si="30"/>
        <v/>
      </c>
      <c r="BL48" s="27" t="str">
        <f t="shared" si="31"/>
        <v/>
      </c>
      <c r="BM48" s="27" t="str">
        <f t="shared" si="32"/>
        <v/>
      </c>
      <c r="BN48" s="27" t="str">
        <f t="shared" si="33"/>
        <v/>
      </c>
      <c r="BO48" s="26" t="str">
        <f>IFERROR(INDEX('Prescriptive Rebate Table'!$A$1:$D$100,MATCH(AA48,'Prescriptive Rebate Table'!$B$1:$B$100,0),3),"")</f>
        <v/>
      </c>
      <c r="BP48" s="25" t="str">
        <f>IFERROR(INDEX('Prescriptive Rebate Table'!$A$1:$E$100,MATCH(AA48,'Prescriptive Rebate Table'!$B$1:$B$100,0),5),"")</f>
        <v/>
      </c>
      <c r="BQ48" s="23" t="str" cm="1">
        <f t="array" ref="BQ48">IFERROR(IF(AA48="","",IF(OR($AL48=$V48,AA48='Prescriptive Rebate Table'!$N$2:$N$12),"Included",INDEX('Prescriptive Rebate Table'!$A$1:$D$100,MATCH($AJ48,'Prescriptive Rebate Table'!$B$1:$B$100,0),3))),"")</f>
        <v/>
      </c>
      <c r="BR48" s="25" t="str">
        <f>IFERROR(IF($AL48=$V48,"",INDEX('Prescriptive Rebate Table'!$A$1:$D$100,MATCH($AJ48,'Prescriptive Rebate Table'!$B$1:$B$100,0),4)),"")</f>
        <v/>
      </c>
      <c r="BS48" s="24"/>
      <c r="BT48" s="24"/>
      <c r="BU48" s="23" t="str">
        <f t="shared" si="34"/>
        <v/>
      </c>
      <c r="BV48" s="23" t="str">
        <f t="shared" si="35"/>
        <v/>
      </c>
      <c r="BW48" s="22">
        <f t="shared" si="36"/>
        <v>0</v>
      </c>
      <c r="BX48" s="22">
        <f t="shared" si="37"/>
        <v>0</v>
      </c>
      <c r="BY48" s="22">
        <f t="shared" si="38"/>
        <v>0</v>
      </c>
      <c r="BZ48" s="22"/>
    </row>
    <row r="49" spans="1:78" s="113" customFormat="1" x14ac:dyDescent="0.3">
      <c r="A49" s="32">
        <v>40</v>
      </c>
      <c r="B49" s="113" t="str">
        <f>IFERROR(INDEX(Lookups!$B$2:$B$38,MATCH($G$5,Lookups!$A$2:$A$38,0)),"")</f>
        <v/>
      </c>
      <c r="C49" s="113" t="str">
        <f>IFERROR(INDEX(Lookups!$C$2:$C$38,MATCH($G$5,Lookups!$A$2:$A$38,0)),"")</f>
        <v/>
      </c>
      <c r="D49" s="31"/>
      <c r="E49" s="113" t="str">
        <f t="shared" si="0"/>
        <v/>
      </c>
      <c r="F49" s="21"/>
      <c r="G49" s="29"/>
      <c r="H49" s="29"/>
      <c r="I49" s="29"/>
      <c r="J49" s="114" t="str">
        <f>IFERROR(INDEX(Lookups!$V$19:$V$22,MATCH(I49,Lookups!$U$19:$U$22,0)),"")</f>
        <v/>
      </c>
      <c r="K49" s="29"/>
      <c r="L49" s="115" t="str">
        <f>IFERROR(INDEX(Lookups!$X$2:$X$17,MATCH(_xlfn.CONCAT(I49,K49),Lookups!$W$2:$W$17,0)),"")</f>
        <v/>
      </c>
      <c r="M49" s="110"/>
      <c r="N49" s="116" t="str">
        <f>IFERROR(INDEX(Lookups!$A$54:$B$68,MATCH(Calculator!M49,Lookups!$A$54:$A$68,0),2),"")</f>
        <v/>
      </c>
      <c r="O49" s="110"/>
      <c r="P49" s="25" t="str">
        <f>IFERROR(INDEX('Fixture Codes'!$B$8:$B$921,MATCH(O49,'Fixture Codes'!$F$8:$F$921,0)),"")</f>
        <v/>
      </c>
      <c r="Q49" s="21"/>
      <c r="R49" s="25" t="str">
        <f>IFERROR(INDEX('Fixture Codes'!$J$8:$J$921,MATCH(P49,'Fixture Codes'!$B$8:$B$921,0))*Q49,"")</f>
        <v/>
      </c>
      <c r="S49" s="25" t="str">
        <f>IFERROR(INDEX('Fixture Codes'!$L$8:$L$921,MATCH(P49,'Fixture Codes'!$B$8:$B$921,0)),"")</f>
        <v/>
      </c>
      <c r="T49" s="29"/>
      <c r="U49" s="30"/>
      <c r="V49" s="115" t="str">
        <f>IFERROR(INDEX(Lookups!B$42:B$50,MATCH($T49,Lookups!$A$42:$A$50,0)),"")</f>
        <v/>
      </c>
      <c r="W49" s="115" t="str">
        <f>IFERROR(INDEX(Lookups!C$42:C$49,MATCH($T49,Lookups!$A$42:$A$50,0)),"")</f>
        <v/>
      </c>
      <c r="X49" s="131"/>
      <c r="Y49" s="29"/>
      <c r="Z49" s="113" t="str">
        <f>IFERROR(INDEX('Prescriptive Rebate Table'!$L$2:$L$13,MATCH(Y49,'Prescriptive Rebate Table'!$K$2:$K$13,0)),"")</f>
        <v/>
      </c>
      <c r="AA49" s="29"/>
      <c r="AB49" s="110"/>
      <c r="AC49" s="110"/>
      <c r="AD49" s="110"/>
      <c r="AE49" s="110"/>
      <c r="AF49" s="21"/>
      <c r="AG49" s="117"/>
      <c r="AH49" s="25" t="str">
        <f t="shared" si="17"/>
        <v/>
      </c>
      <c r="AI49" s="117"/>
      <c r="AJ49" s="29"/>
      <c r="AK49" s="21"/>
      <c r="AL49" s="115" t="str">
        <f>IFERROR(INDEX(Lookups!B$42:B$49,MATCH($AJ49,Lookups!$A$42:$A$49,0)),"")</f>
        <v/>
      </c>
      <c r="AM49" s="115" t="str">
        <f>IFERROR(INDEX(Lookups!B$42:B$49,MATCH($AJ49,Lookups!$A$42:$A$49,0)),"")</f>
        <v/>
      </c>
      <c r="AN49" s="30"/>
      <c r="AO49" s="111" t="str">
        <f>IFERROR(INDEX(Lookups!$H$2:$H$451,MATCH(_xlfn.CONCAT(B49,H49),Lookups!$G$2:$G$451,0)),"")</f>
        <v/>
      </c>
      <c r="AP49" s="111" t="str">
        <f t="shared" si="18"/>
        <v/>
      </c>
      <c r="AQ49" s="115">
        <v>40</v>
      </c>
      <c r="AR49" s="115" t="str">
        <f>IF($D49="Interior",INDEX(Lookups!P$2:P$86,MATCH(_xlfn.CONCAT($C49,$L49),Lookups!$O$2:$O$86,0)),IF($D49="Exterior",1,""))</f>
        <v/>
      </c>
      <c r="AS49" s="115" t="str">
        <f>IF($D49="Interior",INDEX(Lookups!Q$2:Q$86,MATCH(_xlfn.CONCAT($C49,$L49),Lookups!$O$2:$O$86,0)),IF($D49="Exterior",1,""))</f>
        <v/>
      </c>
      <c r="AT49" s="115" t="str">
        <f>IF($D49="Interior",INDEX(Lookups!R$2:R$86,MATCH(_xlfn.CONCAT($C49,$L49),Lookups!$O$2:$O$86,0)),IF($D49="Exterior",1,""))</f>
        <v/>
      </c>
      <c r="AU49" s="115" t="str">
        <f>IF($D49="Interior",INDEX(Lookups!S$2:S$86,MATCH(_xlfn.CONCAT($C49,$L49),Lookups!$O$2:$O$86,0)),IF($D49="Exterior",1,""))</f>
        <v/>
      </c>
      <c r="AV49" s="115" t="str">
        <f>IFERROR(INDEX(Lookups!I$2:I$451,MATCH(_xlfn.CONCAT($B49,$H49),Lookups!$G$2:$G$451,0)),"")</f>
        <v/>
      </c>
      <c r="AW49" s="115" t="str">
        <f>IFERROR(INDEX(Lookups!J$2:J$451,MATCH(_xlfn.CONCAT($B49,$H49),Lookups!$G$2:$G$451,0)),"")</f>
        <v/>
      </c>
      <c r="AX49" s="115" t="str">
        <f>IFERROR(INDEX(Lookups!K$2:K$451,MATCH(_xlfn.CONCAT($B49,$H49),Lookups!$G$2:$G$451,0)),"")</f>
        <v/>
      </c>
      <c r="AY49" s="28" t="str">
        <f t="shared" si="19"/>
        <v/>
      </c>
      <c r="AZ49" s="28" t="str">
        <f t="shared" si="20"/>
        <v/>
      </c>
      <c r="BA49" s="28" t="str">
        <f t="shared" si="21"/>
        <v/>
      </c>
      <c r="BB49" s="28" t="str">
        <f t="shared" si="22"/>
        <v/>
      </c>
      <c r="BC49" s="27" t="str">
        <f t="shared" si="23"/>
        <v/>
      </c>
      <c r="BD49" s="158" t="str">
        <f t="shared" si="24"/>
        <v/>
      </c>
      <c r="BE49" s="158" t="str">
        <f t="shared" si="25"/>
        <v/>
      </c>
      <c r="BF49" s="28" t="str">
        <f t="shared" si="26"/>
        <v/>
      </c>
      <c r="BG49" s="28" t="str">
        <f t="shared" si="27"/>
        <v/>
      </c>
      <c r="BH49" s="28" t="str">
        <f t="shared" si="11"/>
        <v/>
      </c>
      <c r="BI49" s="27" t="str">
        <f t="shared" si="28"/>
        <v/>
      </c>
      <c r="BJ49" s="27" t="str">
        <f t="shared" si="29"/>
        <v/>
      </c>
      <c r="BK49" s="27" t="str">
        <f t="shared" si="30"/>
        <v/>
      </c>
      <c r="BL49" s="27" t="str">
        <f t="shared" si="31"/>
        <v/>
      </c>
      <c r="BM49" s="27" t="str">
        <f t="shared" si="32"/>
        <v/>
      </c>
      <c r="BN49" s="27" t="str">
        <f t="shared" si="33"/>
        <v/>
      </c>
      <c r="BO49" s="26" t="str">
        <f>IFERROR(INDEX('Prescriptive Rebate Table'!$A$1:$D$100,MATCH(AA49,'Prescriptive Rebate Table'!$B$1:$B$100,0),3),"")</f>
        <v/>
      </c>
      <c r="BP49" s="25" t="str">
        <f>IFERROR(INDEX('Prescriptive Rebate Table'!$A$1:$E$100,MATCH(AA49,'Prescriptive Rebate Table'!$B$1:$B$100,0),5),"")</f>
        <v/>
      </c>
      <c r="BQ49" s="23" t="str" cm="1">
        <f t="array" ref="BQ49">IFERROR(IF(AA49="","",IF(OR($AL49=$V49,AA49='Prescriptive Rebate Table'!$N$2:$N$12),"Included",INDEX('Prescriptive Rebate Table'!$A$1:$D$100,MATCH($AJ49,'Prescriptive Rebate Table'!$B$1:$B$100,0),3))),"")</f>
        <v/>
      </c>
      <c r="BR49" s="25" t="str">
        <f>IFERROR(IF($AL49=$V49,"",INDEX('Prescriptive Rebate Table'!$A$1:$D$100,MATCH($AJ49,'Prescriptive Rebate Table'!$B$1:$B$100,0),4)),"")</f>
        <v/>
      </c>
      <c r="BS49" s="24"/>
      <c r="BT49" s="24"/>
      <c r="BU49" s="23" t="str">
        <f t="shared" si="34"/>
        <v/>
      </c>
      <c r="BV49" s="23" t="str">
        <f t="shared" si="35"/>
        <v/>
      </c>
      <c r="BW49" s="22">
        <f t="shared" si="36"/>
        <v>0</v>
      </c>
      <c r="BX49" s="22">
        <f t="shared" si="37"/>
        <v>0</v>
      </c>
      <c r="BY49" s="22">
        <f t="shared" si="38"/>
        <v>0</v>
      </c>
      <c r="BZ49" s="22"/>
    </row>
    <row r="50" spans="1:78" s="113" customFormat="1" x14ac:dyDescent="0.3">
      <c r="A50" s="32">
        <v>41</v>
      </c>
      <c r="B50" s="113" t="str">
        <f>IFERROR(INDEX(Lookups!$B$2:$B$38,MATCH($G$5,Lookups!$A$2:$A$38,0)),"")</f>
        <v/>
      </c>
      <c r="C50" s="113" t="str">
        <f>IFERROR(INDEX(Lookups!$C$2:$C$38,MATCH($G$5,Lookups!$A$2:$A$38,0)),"")</f>
        <v/>
      </c>
      <c r="D50" s="31"/>
      <c r="E50" s="113" t="str">
        <f t="shared" si="0"/>
        <v/>
      </c>
      <c r="F50" s="21"/>
      <c r="G50" s="29"/>
      <c r="H50" s="29"/>
      <c r="I50" s="29"/>
      <c r="J50" s="114" t="str">
        <f>IFERROR(INDEX(Lookups!$V$19:$V$22,MATCH(I50,Lookups!$U$19:$U$22,0)),"")</f>
        <v/>
      </c>
      <c r="K50" s="29"/>
      <c r="L50" s="115" t="str">
        <f>IFERROR(INDEX(Lookups!$X$2:$X$17,MATCH(_xlfn.CONCAT(I50,K50),Lookups!$W$2:$W$17,0)),"")</f>
        <v/>
      </c>
      <c r="M50" s="110"/>
      <c r="N50" s="116" t="str">
        <f>IFERROR(INDEX(Lookups!$A$54:$B$68,MATCH(Calculator!M50,Lookups!$A$54:$A$68,0),2),"")</f>
        <v/>
      </c>
      <c r="O50" s="110"/>
      <c r="P50" s="25" t="str">
        <f>IFERROR(INDEX('Fixture Codes'!$B$8:$B$921,MATCH(O50,'Fixture Codes'!$F$8:$F$921,0)),"")</f>
        <v/>
      </c>
      <c r="Q50" s="21"/>
      <c r="R50" s="25" t="str">
        <f>IFERROR(INDEX('Fixture Codes'!$J$8:$J$921,MATCH(P50,'Fixture Codes'!$B$8:$B$921,0))*Q50,"")</f>
        <v/>
      </c>
      <c r="S50" s="25" t="str">
        <f>IFERROR(INDEX('Fixture Codes'!$L$8:$L$921,MATCH(P50,'Fixture Codes'!$B$8:$B$921,0)),"")</f>
        <v/>
      </c>
      <c r="T50" s="29"/>
      <c r="U50" s="30"/>
      <c r="V50" s="115" t="str">
        <f>IFERROR(INDEX(Lookups!B$42:B$50,MATCH($T50,Lookups!$A$42:$A$50,0)),"")</f>
        <v/>
      </c>
      <c r="W50" s="115" t="str">
        <f>IFERROR(INDEX(Lookups!C$42:C$49,MATCH($T50,Lookups!$A$42:$A$50,0)),"")</f>
        <v/>
      </c>
      <c r="X50" s="131"/>
      <c r="Y50" s="29"/>
      <c r="Z50" s="113" t="str">
        <f>IFERROR(INDEX('Prescriptive Rebate Table'!$L$2:$L$13,MATCH(Y50,'Prescriptive Rebate Table'!$K$2:$K$13,0)),"")</f>
        <v/>
      </c>
      <c r="AA50" s="29"/>
      <c r="AB50" s="110"/>
      <c r="AC50" s="110"/>
      <c r="AD50" s="110"/>
      <c r="AE50" s="110"/>
      <c r="AF50" s="21"/>
      <c r="AG50" s="117"/>
      <c r="AH50" s="25" t="str">
        <f t="shared" si="17"/>
        <v/>
      </c>
      <c r="AI50" s="117"/>
      <c r="AJ50" s="29"/>
      <c r="AK50" s="21"/>
      <c r="AL50" s="115" t="str">
        <f>IFERROR(INDEX(Lookups!B$42:B$49,MATCH($AJ50,Lookups!$A$42:$A$49,0)),"")</f>
        <v/>
      </c>
      <c r="AM50" s="115" t="str">
        <f>IFERROR(INDEX(Lookups!B$42:B$49,MATCH($AJ50,Lookups!$A$42:$A$49,0)),"")</f>
        <v/>
      </c>
      <c r="AN50" s="30"/>
      <c r="AO50" s="111" t="str">
        <f>IFERROR(INDEX(Lookups!$H$2:$H$451,MATCH(_xlfn.CONCAT(B50,H50),Lookups!$G$2:$G$451,0)),"")</f>
        <v/>
      </c>
      <c r="AP50" s="111" t="str">
        <f t="shared" si="18"/>
        <v/>
      </c>
      <c r="AQ50" s="115">
        <v>41</v>
      </c>
      <c r="AR50" s="115" t="str">
        <f>IF($D50="Interior",INDEX(Lookups!P$2:P$86,MATCH(_xlfn.CONCAT($C50,$L50),Lookups!$O$2:$O$86,0)),IF($D50="Exterior",1,""))</f>
        <v/>
      </c>
      <c r="AS50" s="115" t="str">
        <f>IF($D50="Interior",INDEX(Lookups!Q$2:Q$86,MATCH(_xlfn.CONCAT($C50,$L50),Lookups!$O$2:$O$86,0)),IF($D50="Exterior",1,""))</f>
        <v/>
      </c>
      <c r="AT50" s="115" t="str">
        <f>IF($D50="Interior",INDEX(Lookups!R$2:R$86,MATCH(_xlfn.CONCAT($C50,$L50),Lookups!$O$2:$O$86,0)),IF($D50="Exterior",1,""))</f>
        <v/>
      </c>
      <c r="AU50" s="115" t="str">
        <f>IF($D50="Interior",INDEX(Lookups!S$2:S$86,MATCH(_xlfn.CONCAT($C50,$L50),Lookups!$O$2:$O$86,0)),IF($D50="Exterior",1,""))</f>
        <v/>
      </c>
      <c r="AV50" s="115" t="str">
        <f>IFERROR(INDEX(Lookups!I$2:I$451,MATCH(_xlfn.CONCAT($B50,$H50),Lookups!$G$2:$G$451,0)),"")</f>
        <v/>
      </c>
      <c r="AW50" s="115" t="str">
        <f>IFERROR(INDEX(Lookups!J$2:J$451,MATCH(_xlfn.CONCAT($B50,$H50),Lookups!$G$2:$G$451,0)),"")</f>
        <v/>
      </c>
      <c r="AX50" s="115" t="str">
        <f>IFERROR(INDEX(Lookups!K$2:K$451,MATCH(_xlfn.CONCAT($B50,$H50),Lookups!$G$2:$G$451,0)),"")</f>
        <v/>
      </c>
      <c r="AY50" s="28" t="str">
        <f t="shared" si="19"/>
        <v/>
      </c>
      <c r="AZ50" s="28" t="str">
        <f t="shared" si="20"/>
        <v/>
      </c>
      <c r="BA50" s="28" t="str">
        <f t="shared" si="21"/>
        <v/>
      </c>
      <c r="BB50" s="28" t="str">
        <f t="shared" si="22"/>
        <v/>
      </c>
      <c r="BC50" s="27" t="str">
        <f t="shared" si="23"/>
        <v/>
      </c>
      <c r="BD50" s="158" t="str">
        <f t="shared" si="24"/>
        <v/>
      </c>
      <c r="BE50" s="158" t="str">
        <f t="shared" si="25"/>
        <v/>
      </c>
      <c r="BF50" s="28" t="str">
        <f t="shared" si="26"/>
        <v/>
      </c>
      <c r="BG50" s="28" t="str">
        <f t="shared" si="27"/>
        <v/>
      </c>
      <c r="BH50" s="28" t="str">
        <f t="shared" si="11"/>
        <v/>
      </c>
      <c r="BI50" s="27" t="str">
        <f t="shared" si="28"/>
        <v/>
      </c>
      <c r="BJ50" s="27" t="str">
        <f t="shared" si="29"/>
        <v/>
      </c>
      <c r="BK50" s="27" t="str">
        <f t="shared" si="30"/>
        <v/>
      </c>
      <c r="BL50" s="27" t="str">
        <f t="shared" si="31"/>
        <v/>
      </c>
      <c r="BM50" s="27" t="str">
        <f t="shared" si="32"/>
        <v/>
      </c>
      <c r="BN50" s="27" t="str">
        <f t="shared" si="33"/>
        <v/>
      </c>
      <c r="BO50" s="26" t="str">
        <f>IFERROR(INDEX('Prescriptive Rebate Table'!$A$1:$D$100,MATCH(AA50,'Prescriptive Rebate Table'!$B$1:$B$100,0),3),"")</f>
        <v/>
      </c>
      <c r="BP50" s="25" t="str">
        <f>IFERROR(INDEX('Prescriptive Rebate Table'!$A$1:$E$100,MATCH(AA50,'Prescriptive Rebate Table'!$B$1:$B$100,0),5),"")</f>
        <v/>
      </c>
      <c r="BQ50" s="23" t="str" cm="1">
        <f t="array" ref="BQ50">IFERROR(IF(AA50="","",IF(OR($AL50=$V50,AA50='Prescriptive Rebate Table'!$N$2:$N$12),"Included",INDEX('Prescriptive Rebate Table'!$A$1:$D$100,MATCH($AJ50,'Prescriptive Rebate Table'!$B$1:$B$100,0),3))),"")</f>
        <v/>
      </c>
      <c r="BR50" s="25" t="str">
        <f>IFERROR(IF($AL50=$V50,"",INDEX('Prescriptive Rebate Table'!$A$1:$D$100,MATCH($AJ50,'Prescriptive Rebate Table'!$B$1:$B$100,0),4)),"")</f>
        <v/>
      </c>
      <c r="BS50" s="24"/>
      <c r="BT50" s="24"/>
      <c r="BU50" s="23" t="str">
        <f t="shared" si="34"/>
        <v/>
      </c>
      <c r="BV50" s="23" t="str">
        <f t="shared" si="35"/>
        <v/>
      </c>
      <c r="BW50" s="22">
        <f t="shared" si="36"/>
        <v>0</v>
      </c>
      <c r="BX50" s="22">
        <f t="shared" si="37"/>
        <v>0</v>
      </c>
      <c r="BY50" s="22">
        <f t="shared" si="38"/>
        <v>0</v>
      </c>
      <c r="BZ50" s="22"/>
    </row>
    <row r="51" spans="1:78" s="113" customFormat="1" x14ac:dyDescent="0.3">
      <c r="A51" s="32">
        <v>42</v>
      </c>
      <c r="B51" s="113" t="str">
        <f>IFERROR(INDEX(Lookups!$B$2:$B$38,MATCH($G$5,Lookups!$A$2:$A$38,0)),"")</f>
        <v/>
      </c>
      <c r="C51" s="113" t="str">
        <f>IFERROR(INDEX(Lookups!$C$2:$C$38,MATCH($G$5,Lookups!$A$2:$A$38,0)),"")</f>
        <v/>
      </c>
      <c r="D51" s="31"/>
      <c r="E51" s="113" t="str">
        <f t="shared" si="0"/>
        <v/>
      </c>
      <c r="F51" s="21"/>
      <c r="G51" s="29"/>
      <c r="H51" s="29"/>
      <c r="I51" s="29"/>
      <c r="J51" s="114" t="str">
        <f>IFERROR(INDEX(Lookups!$V$19:$V$22,MATCH(I51,Lookups!$U$19:$U$22,0)),"")</f>
        <v/>
      </c>
      <c r="K51" s="29"/>
      <c r="L51" s="115" t="str">
        <f>IFERROR(INDEX(Lookups!$X$2:$X$17,MATCH(_xlfn.CONCAT(I51,K51),Lookups!$W$2:$W$17,0)),"")</f>
        <v/>
      </c>
      <c r="M51" s="110"/>
      <c r="N51" s="116" t="str">
        <f>IFERROR(INDEX(Lookups!$A$54:$B$68,MATCH(Calculator!M51,Lookups!$A$54:$A$68,0),2),"")</f>
        <v/>
      </c>
      <c r="O51" s="110"/>
      <c r="P51" s="25" t="str">
        <f>IFERROR(INDEX('Fixture Codes'!$B$8:$B$921,MATCH(O51,'Fixture Codes'!$F$8:$F$921,0)),"")</f>
        <v/>
      </c>
      <c r="Q51" s="21"/>
      <c r="R51" s="25" t="str">
        <f>IFERROR(INDEX('Fixture Codes'!$J$8:$J$921,MATCH(P51,'Fixture Codes'!$B$8:$B$921,0))*Q51,"")</f>
        <v/>
      </c>
      <c r="S51" s="25" t="str">
        <f>IFERROR(INDEX('Fixture Codes'!$L$8:$L$921,MATCH(P51,'Fixture Codes'!$B$8:$B$921,0)),"")</f>
        <v/>
      </c>
      <c r="T51" s="29"/>
      <c r="U51" s="30"/>
      <c r="V51" s="115" t="str">
        <f>IFERROR(INDEX(Lookups!B$42:B$50,MATCH($T51,Lookups!$A$42:$A$50,0)),"")</f>
        <v/>
      </c>
      <c r="W51" s="115" t="str">
        <f>IFERROR(INDEX(Lookups!C$42:C$49,MATCH($T51,Lookups!$A$42:$A$50,0)),"")</f>
        <v/>
      </c>
      <c r="X51" s="131"/>
      <c r="Y51" s="29"/>
      <c r="Z51" s="113" t="str">
        <f>IFERROR(INDEX('Prescriptive Rebate Table'!$L$2:$L$13,MATCH(Y51,'Prescriptive Rebate Table'!$K$2:$K$13,0)),"")</f>
        <v/>
      </c>
      <c r="AA51" s="29"/>
      <c r="AB51" s="110"/>
      <c r="AC51" s="110"/>
      <c r="AD51" s="110"/>
      <c r="AE51" s="110"/>
      <c r="AF51" s="21"/>
      <c r="AG51" s="117"/>
      <c r="AH51" s="25" t="str">
        <f t="shared" si="17"/>
        <v/>
      </c>
      <c r="AI51" s="117"/>
      <c r="AJ51" s="29"/>
      <c r="AK51" s="21"/>
      <c r="AL51" s="115" t="str">
        <f>IFERROR(INDEX(Lookups!B$42:B$49,MATCH($AJ51,Lookups!$A$42:$A$49,0)),"")</f>
        <v/>
      </c>
      <c r="AM51" s="115" t="str">
        <f>IFERROR(INDEX(Lookups!B$42:B$49,MATCH($AJ51,Lookups!$A$42:$A$49,0)),"")</f>
        <v/>
      </c>
      <c r="AN51" s="30"/>
      <c r="AO51" s="111" t="str">
        <f>IFERROR(INDEX(Lookups!$H$2:$H$451,MATCH(_xlfn.CONCAT(B51,H51),Lookups!$G$2:$G$451,0)),"")</f>
        <v/>
      </c>
      <c r="AP51" s="111" t="str">
        <f t="shared" si="18"/>
        <v/>
      </c>
      <c r="AQ51" s="115">
        <v>42</v>
      </c>
      <c r="AR51" s="115" t="str">
        <f>IF($D51="Interior",INDEX(Lookups!P$2:P$86,MATCH(_xlfn.CONCAT($C51,$L51),Lookups!$O$2:$O$86,0)),IF($D51="Exterior",1,""))</f>
        <v/>
      </c>
      <c r="AS51" s="115" t="str">
        <f>IF($D51="Interior",INDEX(Lookups!Q$2:Q$86,MATCH(_xlfn.CONCAT($C51,$L51),Lookups!$O$2:$O$86,0)),IF($D51="Exterior",1,""))</f>
        <v/>
      </c>
      <c r="AT51" s="115" t="str">
        <f>IF($D51="Interior",INDEX(Lookups!R$2:R$86,MATCH(_xlfn.CONCAT($C51,$L51),Lookups!$O$2:$O$86,0)),IF($D51="Exterior",1,""))</f>
        <v/>
      </c>
      <c r="AU51" s="115" t="str">
        <f>IF($D51="Interior",INDEX(Lookups!S$2:S$86,MATCH(_xlfn.CONCAT($C51,$L51),Lookups!$O$2:$O$86,0)),IF($D51="Exterior",1,""))</f>
        <v/>
      </c>
      <c r="AV51" s="115" t="str">
        <f>IFERROR(INDEX(Lookups!I$2:I$451,MATCH(_xlfn.CONCAT($B51,$H51),Lookups!$G$2:$G$451,0)),"")</f>
        <v/>
      </c>
      <c r="AW51" s="115" t="str">
        <f>IFERROR(INDEX(Lookups!J$2:J$451,MATCH(_xlfn.CONCAT($B51,$H51),Lookups!$G$2:$G$451,0)),"")</f>
        <v/>
      </c>
      <c r="AX51" s="115" t="str">
        <f>IFERROR(INDEX(Lookups!K$2:K$451,MATCH(_xlfn.CONCAT($B51,$H51),Lookups!$G$2:$G$451,0)),"")</f>
        <v/>
      </c>
      <c r="AY51" s="28" t="str">
        <f t="shared" si="19"/>
        <v/>
      </c>
      <c r="AZ51" s="28" t="str">
        <f t="shared" si="20"/>
        <v/>
      </c>
      <c r="BA51" s="28" t="str">
        <f t="shared" si="21"/>
        <v/>
      </c>
      <c r="BB51" s="28" t="str">
        <f t="shared" si="22"/>
        <v/>
      </c>
      <c r="BC51" s="27" t="str">
        <f t="shared" si="23"/>
        <v/>
      </c>
      <c r="BD51" s="158" t="str">
        <f t="shared" si="24"/>
        <v/>
      </c>
      <c r="BE51" s="158" t="str">
        <f t="shared" si="25"/>
        <v/>
      </c>
      <c r="BF51" s="28" t="str">
        <f t="shared" si="26"/>
        <v/>
      </c>
      <c r="BG51" s="28" t="str">
        <f t="shared" si="27"/>
        <v/>
      </c>
      <c r="BH51" s="28" t="str">
        <f t="shared" si="11"/>
        <v/>
      </c>
      <c r="BI51" s="27" t="str">
        <f t="shared" si="28"/>
        <v/>
      </c>
      <c r="BJ51" s="27" t="str">
        <f t="shared" si="29"/>
        <v/>
      </c>
      <c r="BK51" s="27" t="str">
        <f t="shared" si="30"/>
        <v/>
      </c>
      <c r="BL51" s="27" t="str">
        <f t="shared" si="31"/>
        <v/>
      </c>
      <c r="BM51" s="27" t="str">
        <f t="shared" si="32"/>
        <v/>
      </c>
      <c r="BN51" s="27" t="str">
        <f t="shared" si="33"/>
        <v/>
      </c>
      <c r="BO51" s="26" t="str">
        <f>IFERROR(INDEX('Prescriptive Rebate Table'!$A$1:$D$100,MATCH(AA51,'Prescriptive Rebate Table'!$B$1:$B$100,0),3),"")</f>
        <v/>
      </c>
      <c r="BP51" s="25" t="str">
        <f>IFERROR(INDEX('Prescriptive Rebate Table'!$A$1:$E$100,MATCH(AA51,'Prescriptive Rebate Table'!$B$1:$B$100,0),5),"")</f>
        <v/>
      </c>
      <c r="BQ51" s="23" t="str" cm="1">
        <f t="array" ref="BQ51">IFERROR(IF(AA51="","",IF(OR($AL51=$V51,AA51='Prescriptive Rebate Table'!$N$2:$N$12),"Included",INDEX('Prescriptive Rebate Table'!$A$1:$D$100,MATCH($AJ51,'Prescriptive Rebate Table'!$B$1:$B$100,0),3))),"")</f>
        <v/>
      </c>
      <c r="BR51" s="25" t="str">
        <f>IFERROR(IF($AL51=$V51,"",INDEX('Prescriptive Rebate Table'!$A$1:$D$100,MATCH($AJ51,'Prescriptive Rebate Table'!$B$1:$B$100,0),4)),"")</f>
        <v/>
      </c>
      <c r="BS51" s="24"/>
      <c r="BT51" s="24"/>
      <c r="BU51" s="23" t="str">
        <f t="shared" si="34"/>
        <v/>
      </c>
      <c r="BV51" s="23" t="str">
        <f t="shared" si="35"/>
        <v/>
      </c>
      <c r="BW51" s="22">
        <f t="shared" si="36"/>
        <v>0</v>
      </c>
      <c r="BX51" s="22">
        <f t="shared" si="37"/>
        <v>0</v>
      </c>
      <c r="BY51" s="22">
        <f t="shared" si="38"/>
        <v>0</v>
      </c>
      <c r="BZ51" s="22"/>
    </row>
    <row r="52" spans="1:78" s="113" customFormat="1" x14ac:dyDescent="0.3">
      <c r="A52" s="32">
        <v>43</v>
      </c>
      <c r="B52" s="113" t="str">
        <f>IFERROR(INDEX(Lookups!$B$2:$B$38,MATCH($G$5,Lookups!$A$2:$A$38,0)),"")</f>
        <v/>
      </c>
      <c r="C52" s="113" t="str">
        <f>IFERROR(INDEX(Lookups!$C$2:$C$38,MATCH($G$5,Lookups!$A$2:$A$38,0)),"")</f>
        <v/>
      </c>
      <c r="D52" s="31"/>
      <c r="E52" s="113" t="str">
        <f t="shared" si="0"/>
        <v/>
      </c>
      <c r="F52" s="21"/>
      <c r="G52" s="29"/>
      <c r="H52" s="29"/>
      <c r="I52" s="29"/>
      <c r="J52" s="114" t="str">
        <f>IFERROR(INDEX(Lookups!$V$19:$V$22,MATCH(I52,Lookups!$U$19:$U$22,0)),"")</f>
        <v/>
      </c>
      <c r="K52" s="29"/>
      <c r="L52" s="115" t="str">
        <f>IFERROR(INDEX(Lookups!$X$2:$X$17,MATCH(_xlfn.CONCAT(I52,K52),Lookups!$W$2:$W$17,0)),"")</f>
        <v/>
      </c>
      <c r="M52" s="110"/>
      <c r="N52" s="116" t="str">
        <f>IFERROR(INDEX(Lookups!$A$54:$B$68,MATCH(Calculator!M52,Lookups!$A$54:$A$68,0),2),"")</f>
        <v/>
      </c>
      <c r="O52" s="110"/>
      <c r="P52" s="25" t="str">
        <f>IFERROR(INDEX('Fixture Codes'!$B$8:$B$921,MATCH(O52,'Fixture Codes'!$F$8:$F$921,0)),"")</f>
        <v/>
      </c>
      <c r="Q52" s="21"/>
      <c r="R52" s="25" t="str">
        <f>IFERROR(INDEX('Fixture Codes'!$J$8:$J$921,MATCH(P52,'Fixture Codes'!$B$8:$B$921,0))*Q52,"")</f>
        <v/>
      </c>
      <c r="S52" s="25" t="str">
        <f>IFERROR(INDEX('Fixture Codes'!$L$8:$L$921,MATCH(P52,'Fixture Codes'!$B$8:$B$921,0)),"")</f>
        <v/>
      </c>
      <c r="T52" s="29"/>
      <c r="U52" s="30"/>
      <c r="V52" s="115" t="str">
        <f>IFERROR(INDEX(Lookups!B$42:B$50,MATCH($T52,Lookups!$A$42:$A$50,0)),"")</f>
        <v/>
      </c>
      <c r="W52" s="115" t="str">
        <f>IFERROR(INDEX(Lookups!C$42:C$49,MATCH($T52,Lookups!$A$42:$A$50,0)),"")</f>
        <v/>
      </c>
      <c r="X52" s="131"/>
      <c r="Y52" s="29"/>
      <c r="Z52" s="113" t="str">
        <f>IFERROR(INDEX('Prescriptive Rebate Table'!$L$2:$L$13,MATCH(Y52,'Prescriptive Rebate Table'!$K$2:$K$13,0)),"")</f>
        <v/>
      </c>
      <c r="AA52" s="29"/>
      <c r="AB52" s="110"/>
      <c r="AC52" s="110"/>
      <c r="AD52" s="110"/>
      <c r="AE52" s="110"/>
      <c r="AF52" s="21"/>
      <c r="AG52" s="117"/>
      <c r="AH52" s="25" t="str">
        <f t="shared" si="17"/>
        <v/>
      </c>
      <c r="AI52" s="117"/>
      <c r="AJ52" s="29"/>
      <c r="AK52" s="21"/>
      <c r="AL52" s="115" t="str">
        <f>IFERROR(INDEX(Lookups!B$42:B$49,MATCH($AJ52,Lookups!$A$42:$A$49,0)),"")</f>
        <v/>
      </c>
      <c r="AM52" s="115" t="str">
        <f>IFERROR(INDEX(Lookups!B$42:B$49,MATCH($AJ52,Lookups!$A$42:$A$49,0)),"")</f>
        <v/>
      </c>
      <c r="AN52" s="30"/>
      <c r="AO52" s="111" t="str">
        <f>IFERROR(INDEX(Lookups!$H$2:$H$451,MATCH(_xlfn.CONCAT(B52,H52),Lookups!$G$2:$G$451,0)),"")</f>
        <v/>
      </c>
      <c r="AP52" s="111" t="str">
        <f t="shared" si="18"/>
        <v/>
      </c>
      <c r="AQ52" s="115">
        <v>43</v>
      </c>
      <c r="AR52" s="115" t="str">
        <f>IF($D52="Interior",INDEX(Lookups!P$2:P$86,MATCH(_xlfn.CONCAT($C52,$L52),Lookups!$O$2:$O$86,0)),IF($D52="Exterior",1,""))</f>
        <v/>
      </c>
      <c r="AS52" s="115" t="str">
        <f>IF($D52="Interior",INDEX(Lookups!Q$2:Q$86,MATCH(_xlfn.CONCAT($C52,$L52),Lookups!$O$2:$O$86,0)),IF($D52="Exterior",1,""))</f>
        <v/>
      </c>
      <c r="AT52" s="115" t="str">
        <f>IF($D52="Interior",INDEX(Lookups!R$2:R$86,MATCH(_xlfn.CONCAT($C52,$L52),Lookups!$O$2:$O$86,0)),IF($D52="Exterior",1,""))</f>
        <v/>
      </c>
      <c r="AU52" s="115" t="str">
        <f>IF($D52="Interior",INDEX(Lookups!S$2:S$86,MATCH(_xlfn.CONCAT($C52,$L52),Lookups!$O$2:$O$86,0)),IF($D52="Exterior",1,""))</f>
        <v/>
      </c>
      <c r="AV52" s="115" t="str">
        <f>IFERROR(INDEX(Lookups!I$2:I$451,MATCH(_xlfn.CONCAT($B52,$H52),Lookups!$G$2:$G$451,0)),"")</f>
        <v/>
      </c>
      <c r="AW52" s="115" t="str">
        <f>IFERROR(INDEX(Lookups!J$2:J$451,MATCH(_xlfn.CONCAT($B52,$H52),Lookups!$G$2:$G$451,0)),"")</f>
        <v/>
      </c>
      <c r="AX52" s="115" t="str">
        <f>IFERROR(INDEX(Lookups!K$2:K$451,MATCH(_xlfn.CONCAT($B52,$H52),Lookups!$G$2:$G$451,0)),"")</f>
        <v/>
      </c>
      <c r="AY52" s="28" t="str">
        <f t="shared" si="19"/>
        <v/>
      </c>
      <c r="AZ52" s="28" t="str">
        <f t="shared" si="20"/>
        <v/>
      </c>
      <c r="BA52" s="28" t="str">
        <f t="shared" si="21"/>
        <v/>
      </c>
      <c r="BB52" s="28" t="str">
        <f t="shared" si="22"/>
        <v/>
      </c>
      <c r="BC52" s="27" t="str">
        <f t="shared" si="23"/>
        <v/>
      </c>
      <c r="BD52" s="158" t="str">
        <f t="shared" si="24"/>
        <v/>
      </c>
      <c r="BE52" s="158" t="str">
        <f t="shared" si="25"/>
        <v/>
      </c>
      <c r="BF52" s="28" t="str">
        <f t="shared" si="26"/>
        <v/>
      </c>
      <c r="BG52" s="28" t="str">
        <f t="shared" si="27"/>
        <v/>
      </c>
      <c r="BH52" s="28" t="str">
        <f t="shared" si="11"/>
        <v/>
      </c>
      <c r="BI52" s="27" t="str">
        <f t="shared" si="28"/>
        <v/>
      </c>
      <c r="BJ52" s="27" t="str">
        <f t="shared" si="29"/>
        <v/>
      </c>
      <c r="BK52" s="27" t="str">
        <f t="shared" si="30"/>
        <v/>
      </c>
      <c r="BL52" s="27" t="str">
        <f t="shared" si="31"/>
        <v/>
      </c>
      <c r="BM52" s="27" t="str">
        <f t="shared" si="32"/>
        <v/>
      </c>
      <c r="BN52" s="27" t="str">
        <f t="shared" si="33"/>
        <v/>
      </c>
      <c r="BO52" s="26" t="str">
        <f>IFERROR(INDEX('Prescriptive Rebate Table'!$A$1:$D$100,MATCH(AA52,'Prescriptive Rebate Table'!$B$1:$B$100,0),3),"")</f>
        <v/>
      </c>
      <c r="BP52" s="25" t="str">
        <f>IFERROR(INDEX('Prescriptive Rebate Table'!$A$1:$E$100,MATCH(AA52,'Prescriptive Rebate Table'!$B$1:$B$100,0),5),"")</f>
        <v/>
      </c>
      <c r="BQ52" s="23" t="str" cm="1">
        <f t="array" ref="BQ52">IFERROR(IF(AA52="","",IF(OR($AL52=$V52,AA52='Prescriptive Rebate Table'!$N$2:$N$12),"Included",INDEX('Prescriptive Rebate Table'!$A$1:$D$100,MATCH($AJ52,'Prescriptive Rebate Table'!$B$1:$B$100,0),3))),"")</f>
        <v/>
      </c>
      <c r="BR52" s="25" t="str">
        <f>IFERROR(IF($AL52=$V52,"",INDEX('Prescriptive Rebate Table'!$A$1:$D$100,MATCH($AJ52,'Prescriptive Rebate Table'!$B$1:$B$100,0),4)),"")</f>
        <v/>
      </c>
      <c r="BS52" s="24"/>
      <c r="BT52" s="24"/>
      <c r="BU52" s="23" t="str">
        <f t="shared" si="34"/>
        <v/>
      </c>
      <c r="BV52" s="23" t="str">
        <f t="shared" si="35"/>
        <v/>
      </c>
      <c r="BW52" s="22">
        <f t="shared" si="36"/>
        <v>0</v>
      </c>
      <c r="BX52" s="22">
        <f t="shared" si="37"/>
        <v>0</v>
      </c>
      <c r="BY52" s="22">
        <f t="shared" si="38"/>
        <v>0</v>
      </c>
      <c r="BZ52" s="22"/>
    </row>
    <row r="53" spans="1:78" s="113" customFormat="1" x14ac:dyDescent="0.3">
      <c r="A53" s="32">
        <v>44</v>
      </c>
      <c r="B53" s="113" t="str">
        <f>IFERROR(INDEX(Lookups!$B$2:$B$38,MATCH($G$5,Lookups!$A$2:$A$38,0)),"")</f>
        <v/>
      </c>
      <c r="C53" s="113" t="str">
        <f>IFERROR(INDEX(Lookups!$C$2:$C$38,MATCH($G$5,Lookups!$A$2:$A$38,0)),"")</f>
        <v/>
      </c>
      <c r="D53" s="31"/>
      <c r="E53" s="113" t="str">
        <f t="shared" si="0"/>
        <v/>
      </c>
      <c r="F53" s="21"/>
      <c r="G53" s="29"/>
      <c r="H53" s="29"/>
      <c r="I53" s="29"/>
      <c r="J53" s="114" t="str">
        <f>IFERROR(INDEX(Lookups!$V$19:$V$22,MATCH(I53,Lookups!$U$19:$U$22,0)),"")</f>
        <v/>
      </c>
      <c r="K53" s="29"/>
      <c r="L53" s="115" t="str">
        <f>IFERROR(INDEX(Lookups!$X$2:$X$17,MATCH(_xlfn.CONCAT(I53,K53),Lookups!$W$2:$W$17,0)),"")</f>
        <v/>
      </c>
      <c r="M53" s="110"/>
      <c r="N53" s="116" t="str">
        <f>IFERROR(INDEX(Lookups!$A$54:$B$68,MATCH(Calculator!M53,Lookups!$A$54:$A$68,0),2),"")</f>
        <v/>
      </c>
      <c r="O53" s="110"/>
      <c r="P53" s="25" t="str">
        <f>IFERROR(INDEX('Fixture Codes'!$B$8:$B$921,MATCH(O53,'Fixture Codes'!$F$8:$F$921,0)),"")</f>
        <v/>
      </c>
      <c r="Q53" s="21"/>
      <c r="R53" s="25" t="str">
        <f>IFERROR(INDEX('Fixture Codes'!$J$8:$J$921,MATCH(P53,'Fixture Codes'!$B$8:$B$921,0))*Q53,"")</f>
        <v/>
      </c>
      <c r="S53" s="25" t="str">
        <f>IFERROR(INDEX('Fixture Codes'!$L$8:$L$921,MATCH(P53,'Fixture Codes'!$B$8:$B$921,0)),"")</f>
        <v/>
      </c>
      <c r="T53" s="29"/>
      <c r="U53" s="30"/>
      <c r="V53" s="115" t="str">
        <f>IFERROR(INDEX(Lookups!B$42:B$50,MATCH($T53,Lookups!$A$42:$A$50,0)),"")</f>
        <v/>
      </c>
      <c r="W53" s="115" t="str">
        <f>IFERROR(INDEX(Lookups!C$42:C$49,MATCH($T53,Lookups!$A$42:$A$50,0)),"")</f>
        <v/>
      </c>
      <c r="X53" s="131"/>
      <c r="Y53" s="29"/>
      <c r="Z53" s="113" t="str">
        <f>IFERROR(INDEX('Prescriptive Rebate Table'!$L$2:$L$13,MATCH(Y53,'Prescriptive Rebate Table'!$K$2:$K$13,0)),"")</f>
        <v/>
      </c>
      <c r="AA53" s="29"/>
      <c r="AB53" s="110"/>
      <c r="AC53" s="110"/>
      <c r="AD53" s="110"/>
      <c r="AE53" s="110"/>
      <c r="AF53" s="21"/>
      <c r="AG53" s="117"/>
      <c r="AH53" s="25" t="str">
        <f t="shared" si="17"/>
        <v/>
      </c>
      <c r="AI53" s="117"/>
      <c r="AJ53" s="29"/>
      <c r="AK53" s="21"/>
      <c r="AL53" s="115" t="str">
        <f>IFERROR(INDEX(Lookups!B$42:B$49,MATCH($AJ53,Lookups!$A$42:$A$49,0)),"")</f>
        <v/>
      </c>
      <c r="AM53" s="115" t="str">
        <f>IFERROR(INDEX(Lookups!B$42:B$49,MATCH($AJ53,Lookups!$A$42:$A$49,0)),"")</f>
        <v/>
      </c>
      <c r="AN53" s="30"/>
      <c r="AO53" s="111" t="str">
        <f>IFERROR(INDEX(Lookups!$H$2:$H$451,MATCH(_xlfn.CONCAT(B53,H53),Lookups!$G$2:$G$451,0)),"")</f>
        <v/>
      </c>
      <c r="AP53" s="111" t="str">
        <f t="shared" si="18"/>
        <v/>
      </c>
      <c r="AQ53" s="115">
        <v>44</v>
      </c>
      <c r="AR53" s="115" t="str">
        <f>IF($D53="Interior",INDEX(Lookups!P$2:P$86,MATCH(_xlfn.CONCAT($C53,$L53),Lookups!$O$2:$O$86,0)),IF($D53="Exterior",1,""))</f>
        <v/>
      </c>
      <c r="AS53" s="115" t="str">
        <f>IF($D53="Interior",INDEX(Lookups!Q$2:Q$86,MATCH(_xlfn.CONCAT($C53,$L53),Lookups!$O$2:$O$86,0)),IF($D53="Exterior",1,""))</f>
        <v/>
      </c>
      <c r="AT53" s="115" t="str">
        <f>IF($D53="Interior",INDEX(Lookups!R$2:R$86,MATCH(_xlfn.CONCAT($C53,$L53),Lookups!$O$2:$O$86,0)),IF($D53="Exterior",1,""))</f>
        <v/>
      </c>
      <c r="AU53" s="115" t="str">
        <f>IF($D53="Interior",INDEX(Lookups!S$2:S$86,MATCH(_xlfn.CONCAT($C53,$L53),Lookups!$O$2:$O$86,0)),IF($D53="Exterior",1,""))</f>
        <v/>
      </c>
      <c r="AV53" s="115" t="str">
        <f>IFERROR(INDEX(Lookups!I$2:I$451,MATCH(_xlfn.CONCAT($B53,$H53),Lookups!$G$2:$G$451,0)),"")</f>
        <v/>
      </c>
      <c r="AW53" s="115" t="str">
        <f>IFERROR(INDEX(Lookups!J$2:J$451,MATCH(_xlfn.CONCAT($B53,$H53),Lookups!$G$2:$G$451,0)),"")</f>
        <v/>
      </c>
      <c r="AX53" s="115" t="str">
        <f>IFERROR(INDEX(Lookups!K$2:K$451,MATCH(_xlfn.CONCAT($B53,$H53),Lookups!$G$2:$G$451,0)),"")</f>
        <v/>
      </c>
      <c r="AY53" s="28" t="str">
        <f t="shared" si="19"/>
        <v/>
      </c>
      <c r="AZ53" s="28" t="str">
        <f t="shared" si="20"/>
        <v/>
      </c>
      <c r="BA53" s="28" t="str">
        <f t="shared" si="21"/>
        <v/>
      </c>
      <c r="BB53" s="28" t="str">
        <f t="shared" si="22"/>
        <v/>
      </c>
      <c r="BC53" s="27" t="str">
        <f t="shared" si="23"/>
        <v/>
      </c>
      <c r="BD53" s="158" t="str">
        <f t="shared" si="24"/>
        <v/>
      </c>
      <c r="BE53" s="158" t="str">
        <f t="shared" si="25"/>
        <v/>
      </c>
      <c r="BF53" s="28" t="str">
        <f t="shared" si="26"/>
        <v/>
      </c>
      <c r="BG53" s="28" t="str">
        <f t="shared" si="27"/>
        <v/>
      </c>
      <c r="BH53" s="28" t="str">
        <f t="shared" si="11"/>
        <v/>
      </c>
      <c r="BI53" s="27" t="str">
        <f t="shared" si="28"/>
        <v/>
      </c>
      <c r="BJ53" s="27" t="str">
        <f t="shared" si="29"/>
        <v/>
      </c>
      <c r="BK53" s="27" t="str">
        <f t="shared" si="30"/>
        <v/>
      </c>
      <c r="BL53" s="27" t="str">
        <f t="shared" si="31"/>
        <v/>
      </c>
      <c r="BM53" s="27" t="str">
        <f t="shared" si="32"/>
        <v/>
      </c>
      <c r="BN53" s="27" t="str">
        <f t="shared" si="33"/>
        <v/>
      </c>
      <c r="BO53" s="26" t="str">
        <f>IFERROR(INDEX('Prescriptive Rebate Table'!$A$1:$D$100,MATCH(AA53,'Prescriptive Rebate Table'!$B$1:$B$100,0),3),"")</f>
        <v/>
      </c>
      <c r="BP53" s="25" t="str">
        <f>IFERROR(INDEX('Prescriptive Rebate Table'!$A$1:$E$100,MATCH(AA53,'Prescriptive Rebate Table'!$B$1:$B$100,0),5),"")</f>
        <v/>
      </c>
      <c r="BQ53" s="23" t="str" cm="1">
        <f t="array" ref="BQ53">IFERROR(IF(AA53="","",IF(OR($AL53=$V53,AA53='Prescriptive Rebate Table'!$N$2:$N$12),"Included",INDEX('Prescriptive Rebate Table'!$A$1:$D$100,MATCH($AJ53,'Prescriptive Rebate Table'!$B$1:$B$100,0),3))),"")</f>
        <v/>
      </c>
      <c r="BR53" s="25" t="str">
        <f>IFERROR(IF($AL53=$V53,"",INDEX('Prescriptive Rebate Table'!$A$1:$D$100,MATCH($AJ53,'Prescriptive Rebate Table'!$B$1:$B$100,0),4)),"")</f>
        <v/>
      </c>
      <c r="BS53" s="24"/>
      <c r="BT53" s="24"/>
      <c r="BU53" s="23" t="str">
        <f t="shared" si="34"/>
        <v/>
      </c>
      <c r="BV53" s="23" t="str">
        <f t="shared" si="35"/>
        <v/>
      </c>
      <c r="BW53" s="22">
        <f t="shared" si="36"/>
        <v>0</v>
      </c>
      <c r="BX53" s="22">
        <f t="shared" si="37"/>
        <v>0</v>
      </c>
      <c r="BY53" s="22">
        <f t="shared" si="38"/>
        <v>0</v>
      </c>
      <c r="BZ53" s="22"/>
    </row>
    <row r="54" spans="1:78" s="113" customFormat="1" x14ac:dyDescent="0.3">
      <c r="A54" s="32">
        <v>45</v>
      </c>
      <c r="B54" s="113" t="str">
        <f>IFERROR(INDEX(Lookups!$B$2:$B$38,MATCH($G$5,Lookups!$A$2:$A$38,0)),"")</f>
        <v/>
      </c>
      <c r="C54" s="113" t="str">
        <f>IFERROR(INDEX(Lookups!$C$2:$C$38,MATCH($G$5,Lookups!$A$2:$A$38,0)),"")</f>
        <v/>
      </c>
      <c r="D54" s="31"/>
      <c r="E54" s="113" t="str">
        <f t="shared" si="0"/>
        <v/>
      </c>
      <c r="F54" s="21"/>
      <c r="G54" s="29"/>
      <c r="H54" s="29"/>
      <c r="I54" s="29"/>
      <c r="J54" s="114" t="str">
        <f>IFERROR(INDEX(Lookups!$V$19:$V$22,MATCH(I54,Lookups!$U$19:$U$22,0)),"")</f>
        <v/>
      </c>
      <c r="K54" s="29"/>
      <c r="L54" s="115" t="str">
        <f>IFERROR(INDEX(Lookups!$X$2:$X$17,MATCH(_xlfn.CONCAT(I54,K54),Lookups!$W$2:$W$17,0)),"")</f>
        <v/>
      </c>
      <c r="M54" s="110"/>
      <c r="N54" s="116" t="str">
        <f>IFERROR(INDEX(Lookups!$A$54:$B$68,MATCH(Calculator!M54,Lookups!$A$54:$A$68,0),2),"")</f>
        <v/>
      </c>
      <c r="O54" s="110"/>
      <c r="P54" s="25" t="str">
        <f>IFERROR(INDEX('Fixture Codes'!$B$8:$B$921,MATCH(O54,'Fixture Codes'!$F$8:$F$921,0)),"")</f>
        <v/>
      </c>
      <c r="Q54" s="21"/>
      <c r="R54" s="25" t="str">
        <f>IFERROR(INDEX('Fixture Codes'!$J$8:$J$921,MATCH(P54,'Fixture Codes'!$B$8:$B$921,0))*Q54,"")</f>
        <v/>
      </c>
      <c r="S54" s="25" t="str">
        <f>IFERROR(INDEX('Fixture Codes'!$L$8:$L$921,MATCH(P54,'Fixture Codes'!$B$8:$B$921,0)),"")</f>
        <v/>
      </c>
      <c r="T54" s="29"/>
      <c r="U54" s="30"/>
      <c r="V54" s="115" t="str">
        <f>IFERROR(INDEX(Lookups!B$42:B$50,MATCH($T54,Lookups!$A$42:$A$50,0)),"")</f>
        <v/>
      </c>
      <c r="W54" s="115" t="str">
        <f>IFERROR(INDEX(Lookups!C$42:C$49,MATCH($T54,Lookups!$A$42:$A$50,0)),"")</f>
        <v/>
      </c>
      <c r="X54" s="131"/>
      <c r="Y54" s="29"/>
      <c r="Z54" s="113" t="str">
        <f>IFERROR(INDEX('Prescriptive Rebate Table'!$L$2:$L$13,MATCH(Y54,'Prescriptive Rebate Table'!$K$2:$K$13,0)),"")</f>
        <v/>
      </c>
      <c r="AA54" s="29"/>
      <c r="AB54" s="110"/>
      <c r="AC54" s="110"/>
      <c r="AD54" s="110"/>
      <c r="AE54" s="110"/>
      <c r="AF54" s="21"/>
      <c r="AG54" s="117"/>
      <c r="AH54" s="25" t="str">
        <f t="shared" si="17"/>
        <v/>
      </c>
      <c r="AI54" s="117"/>
      <c r="AJ54" s="29"/>
      <c r="AK54" s="21"/>
      <c r="AL54" s="115" t="str">
        <f>IFERROR(INDEX(Lookups!B$42:B$49,MATCH($AJ54,Lookups!$A$42:$A$49,0)),"")</f>
        <v/>
      </c>
      <c r="AM54" s="115" t="str">
        <f>IFERROR(INDEX(Lookups!B$42:B$49,MATCH($AJ54,Lookups!$A$42:$A$49,0)),"")</f>
        <v/>
      </c>
      <c r="AN54" s="30"/>
      <c r="AO54" s="111" t="str">
        <f>IFERROR(INDEX(Lookups!$H$2:$H$451,MATCH(_xlfn.CONCAT(B54,H54),Lookups!$G$2:$G$451,0)),"")</f>
        <v/>
      </c>
      <c r="AP54" s="111" t="str">
        <f t="shared" si="18"/>
        <v/>
      </c>
      <c r="AQ54" s="115">
        <v>45</v>
      </c>
      <c r="AR54" s="115" t="str">
        <f>IF($D54="Interior",INDEX(Lookups!P$2:P$86,MATCH(_xlfn.CONCAT($C54,$L54),Lookups!$O$2:$O$86,0)),IF($D54="Exterior",1,""))</f>
        <v/>
      </c>
      <c r="AS54" s="115" t="str">
        <f>IF($D54="Interior",INDEX(Lookups!Q$2:Q$86,MATCH(_xlfn.CONCAT($C54,$L54),Lookups!$O$2:$O$86,0)),IF($D54="Exterior",1,""))</f>
        <v/>
      </c>
      <c r="AT54" s="115" t="str">
        <f>IF($D54="Interior",INDEX(Lookups!R$2:R$86,MATCH(_xlfn.CONCAT($C54,$L54),Lookups!$O$2:$O$86,0)),IF($D54="Exterior",1,""))</f>
        <v/>
      </c>
      <c r="AU54" s="115" t="str">
        <f>IF($D54="Interior",INDEX(Lookups!S$2:S$86,MATCH(_xlfn.CONCAT($C54,$L54),Lookups!$O$2:$O$86,0)),IF($D54="Exterior",1,""))</f>
        <v/>
      </c>
      <c r="AV54" s="115" t="str">
        <f>IFERROR(INDEX(Lookups!I$2:I$451,MATCH(_xlfn.CONCAT($B54,$H54),Lookups!$G$2:$G$451,0)),"")</f>
        <v/>
      </c>
      <c r="AW54" s="115" t="str">
        <f>IFERROR(INDEX(Lookups!J$2:J$451,MATCH(_xlfn.CONCAT($B54,$H54),Lookups!$G$2:$G$451,0)),"")</f>
        <v/>
      </c>
      <c r="AX54" s="115" t="str">
        <f>IFERROR(INDEX(Lookups!K$2:K$451,MATCH(_xlfn.CONCAT($B54,$H54),Lookups!$G$2:$G$451,0)),"")</f>
        <v/>
      </c>
      <c r="AY54" s="28" t="str">
        <f t="shared" si="19"/>
        <v/>
      </c>
      <c r="AZ54" s="28" t="str">
        <f t="shared" si="20"/>
        <v/>
      </c>
      <c r="BA54" s="28" t="str">
        <f t="shared" si="21"/>
        <v/>
      </c>
      <c r="BB54" s="28" t="str">
        <f t="shared" si="22"/>
        <v/>
      </c>
      <c r="BC54" s="27" t="str">
        <f t="shared" si="23"/>
        <v/>
      </c>
      <c r="BD54" s="158" t="str">
        <f t="shared" si="24"/>
        <v/>
      </c>
      <c r="BE54" s="158" t="str">
        <f t="shared" si="25"/>
        <v/>
      </c>
      <c r="BF54" s="28" t="str">
        <f t="shared" si="26"/>
        <v/>
      </c>
      <c r="BG54" s="28" t="str">
        <f t="shared" si="27"/>
        <v/>
      </c>
      <c r="BH54" s="28" t="str">
        <f t="shared" si="11"/>
        <v/>
      </c>
      <c r="BI54" s="27" t="str">
        <f t="shared" si="28"/>
        <v/>
      </c>
      <c r="BJ54" s="27" t="str">
        <f t="shared" si="29"/>
        <v/>
      </c>
      <c r="BK54" s="27" t="str">
        <f t="shared" si="30"/>
        <v/>
      </c>
      <c r="BL54" s="27" t="str">
        <f t="shared" si="31"/>
        <v/>
      </c>
      <c r="BM54" s="27" t="str">
        <f t="shared" si="32"/>
        <v/>
      </c>
      <c r="BN54" s="27" t="str">
        <f t="shared" si="33"/>
        <v/>
      </c>
      <c r="BO54" s="26" t="str">
        <f>IFERROR(INDEX('Prescriptive Rebate Table'!$A$1:$D$100,MATCH(AA54,'Prescriptive Rebate Table'!$B$1:$B$100,0),3),"")</f>
        <v/>
      </c>
      <c r="BP54" s="25" t="str">
        <f>IFERROR(INDEX('Prescriptive Rebate Table'!$A$1:$E$100,MATCH(AA54,'Prescriptive Rebate Table'!$B$1:$B$100,0),5),"")</f>
        <v/>
      </c>
      <c r="BQ54" s="23" t="str" cm="1">
        <f t="array" ref="BQ54">IFERROR(IF(AA54="","",IF(OR($AL54=$V54,AA54='Prescriptive Rebate Table'!$N$2:$N$12),"Included",INDEX('Prescriptive Rebate Table'!$A$1:$D$100,MATCH($AJ54,'Prescriptive Rebate Table'!$B$1:$B$100,0),3))),"")</f>
        <v/>
      </c>
      <c r="BR54" s="25" t="str">
        <f>IFERROR(IF($AL54=$V54,"",INDEX('Prescriptive Rebate Table'!$A$1:$D$100,MATCH($AJ54,'Prescriptive Rebate Table'!$B$1:$B$100,0),4)),"")</f>
        <v/>
      </c>
      <c r="BS54" s="24"/>
      <c r="BT54" s="24"/>
      <c r="BU54" s="23" t="str">
        <f t="shared" si="34"/>
        <v/>
      </c>
      <c r="BV54" s="23" t="str">
        <f t="shared" si="35"/>
        <v/>
      </c>
      <c r="BW54" s="22">
        <f t="shared" si="36"/>
        <v>0</v>
      </c>
      <c r="BX54" s="22">
        <f t="shared" si="37"/>
        <v>0</v>
      </c>
      <c r="BY54" s="22">
        <f t="shared" si="38"/>
        <v>0</v>
      </c>
      <c r="BZ54" s="22"/>
    </row>
    <row r="55" spans="1:78" s="113" customFormat="1" x14ac:dyDescent="0.3">
      <c r="A55" s="32">
        <v>46</v>
      </c>
      <c r="B55" s="113" t="str">
        <f>IFERROR(INDEX(Lookups!$B$2:$B$38,MATCH($G$5,Lookups!$A$2:$A$38,0)),"")</f>
        <v/>
      </c>
      <c r="C55" s="113" t="str">
        <f>IFERROR(INDEX(Lookups!$C$2:$C$38,MATCH($G$5,Lookups!$A$2:$A$38,0)),"")</f>
        <v/>
      </c>
      <c r="D55" s="31"/>
      <c r="E55" s="113" t="str">
        <f t="shared" si="0"/>
        <v/>
      </c>
      <c r="F55" s="21"/>
      <c r="G55" s="29"/>
      <c r="H55" s="29"/>
      <c r="I55" s="29"/>
      <c r="J55" s="114" t="str">
        <f>IFERROR(INDEX(Lookups!$V$19:$V$22,MATCH(I55,Lookups!$U$19:$U$22,0)),"")</f>
        <v/>
      </c>
      <c r="K55" s="29"/>
      <c r="L55" s="115" t="str">
        <f>IFERROR(INDEX(Lookups!$X$2:$X$17,MATCH(_xlfn.CONCAT(I55,K55),Lookups!$W$2:$W$17,0)),"")</f>
        <v/>
      </c>
      <c r="M55" s="110"/>
      <c r="N55" s="116" t="str">
        <f>IFERROR(INDEX(Lookups!$A$54:$B$68,MATCH(Calculator!M55,Lookups!$A$54:$A$68,0),2),"")</f>
        <v/>
      </c>
      <c r="O55" s="110"/>
      <c r="P55" s="25" t="str">
        <f>IFERROR(INDEX('Fixture Codes'!$B$8:$B$921,MATCH(O55,'Fixture Codes'!$F$8:$F$921,0)),"")</f>
        <v/>
      </c>
      <c r="Q55" s="21"/>
      <c r="R55" s="25" t="str">
        <f>IFERROR(INDEX('Fixture Codes'!$J$8:$J$921,MATCH(P55,'Fixture Codes'!$B$8:$B$921,0))*Q55,"")</f>
        <v/>
      </c>
      <c r="S55" s="25" t="str">
        <f>IFERROR(INDEX('Fixture Codes'!$L$8:$L$921,MATCH(P55,'Fixture Codes'!$B$8:$B$921,0)),"")</f>
        <v/>
      </c>
      <c r="T55" s="29"/>
      <c r="U55" s="30"/>
      <c r="V55" s="115" t="str">
        <f>IFERROR(INDEX(Lookups!B$42:B$50,MATCH($T55,Lookups!$A$42:$A$50,0)),"")</f>
        <v/>
      </c>
      <c r="W55" s="115" t="str">
        <f>IFERROR(INDEX(Lookups!C$42:C$49,MATCH($T55,Lookups!$A$42:$A$50,0)),"")</f>
        <v/>
      </c>
      <c r="X55" s="131"/>
      <c r="Y55" s="29"/>
      <c r="Z55" s="113" t="str">
        <f>IFERROR(INDEX('Prescriptive Rebate Table'!$L$2:$L$13,MATCH(Y55,'Prescriptive Rebate Table'!$K$2:$K$13,0)),"")</f>
        <v/>
      </c>
      <c r="AA55" s="29"/>
      <c r="AB55" s="110"/>
      <c r="AC55" s="110"/>
      <c r="AD55" s="110"/>
      <c r="AE55" s="110"/>
      <c r="AF55" s="21"/>
      <c r="AG55" s="117"/>
      <c r="AH55" s="25" t="str">
        <f t="shared" si="17"/>
        <v/>
      </c>
      <c r="AI55" s="117"/>
      <c r="AJ55" s="29"/>
      <c r="AK55" s="21"/>
      <c r="AL55" s="115" t="str">
        <f>IFERROR(INDEX(Lookups!B$42:B$49,MATCH($AJ55,Lookups!$A$42:$A$49,0)),"")</f>
        <v/>
      </c>
      <c r="AM55" s="115" t="str">
        <f>IFERROR(INDEX(Lookups!B$42:B$49,MATCH($AJ55,Lookups!$A$42:$A$49,0)),"")</f>
        <v/>
      </c>
      <c r="AN55" s="30"/>
      <c r="AO55" s="111" t="str">
        <f>IFERROR(INDEX(Lookups!$H$2:$H$451,MATCH(_xlfn.CONCAT(B55,H55),Lookups!$G$2:$G$451,0)),"")</f>
        <v/>
      </c>
      <c r="AP55" s="111" t="str">
        <f t="shared" si="18"/>
        <v/>
      </c>
      <c r="AQ55" s="115">
        <v>46</v>
      </c>
      <c r="AR55" s="115" t="str">
        <f>IF($D55="Interior",INDEX(Lookups!P$2:P$86,MATCH(_xlfn.CONCAT($C55,$L55),Lookups!$O$2:$O$86,0)),IF($D55="Exterior",1,""))</f>
        <v/>
      </c>
      <c r="AS55" s="115" t="str">
        <f>IF($D55="Interior",INDEX(Lookups!Q$2:Q$86,MATCH(_xlfn.CONCAT($C55,$L55),Lookups!$O$2:$O$86,0)),IF($D55="Exterior",1,""))</f>
        <v/>
      </c>
      <c r="AT55" s="115" t="str">
        <f>IF($D55="Interior",INDEX(Lookups!R$2:R$86,MATCH(_xlfn.CONCAT($C55,$L55),Lookups!$O$2:$O$86,0)),IF($D55="Exterior",1,""))</f>
        <v/>
      </c>
      <c r="AU55" s="115" t="str">
        <f>IF($D55="Interior",INDEX(Lookups!S$2:S$86,MATCH(_xlfn.CONCAT($C55,$L55),Lookups!$O$2:$O$86,0)),IF($D55="Exterior",1,""))</f>
        <v/>
      </c>
      <c r="AV55" s="115" t="str">
        <f>IFERROR(INDEX(Lookups!I$2:I$451,MATCH(_xlfn.CONCAT($B55,$H55),Lookups!$G$2:$G$451,0)),"")</f>
        <v/>
      </c>
      <c r="AW55" s="115" t="str">
        <f>IFERROR(INDEX(Lookups!J$2:J$451,MATCH(_xlfn.CONCAT($B55,$H55),Lookups!$G$2:$G$451,0)),"")</f>
        <v/>
      </c>
      <c r="AX55" s="115" t="str">
        <f>IFERROR(INDEX(Lookups!K$2:K$451,MATCH(_xlfn.CONCAT($B55,$H55),Lookups!$G$2:$G$451,0)),"")</f>
        <v/>
      </c>
      <c r="AY55" s="28" t="str">
        <f t="shared" si="19"/>
        <v/>
      </c>
      <c r="AZ55" s="28" t="str">
        <f t="shared" si="20"/>
        <v/>
      </c>
      <c r="BA55" s="28" t="str">
        <f t="shared" si="21"/>
        <v/>
      </c>
      <c r="BB55" s="28" t="str">
        <f t="shared" si="22"/>
        <v/>
      </c>
      <c r="BC55" s="27" t="str">
        <f t="shared" si="23"/>
        <v/>
      </c>
      <c r="BD55" s="158" t="str">
        <f t="shared" si="24"/>
        <v/>
      </c>
      <c r="BE55" s="158" t="str">
        <f t="shared" si="25"/>
        <v/>
      </c>
      <c r="BF55" s="28" t="str">
        <f t="shared" si="26"/>
        <v/>
      </c>
      <c r="BG55" s="28" t="str">
        <f t="shared" si="27"/>
        <v/>
      </c>
      <c r="BH55" s="28" t="str">
        <f t="shared" si="11"/>
        <v/>
      </c>
      <c r="BI55" s="27" t="str">
        <f t="shared" si="28"/>
        <v/>
      </c>
      <c r="BJ55" s="27" t="str">
        <f t="shared" si="29"/>
        <v/>
      </c>
      <c r="BK55" s="27" t="str">
        <f t="shared" si="30"/>
        <v/>
      </c>
      <c r="BL55" s="27" t="str">
        <f t="shared" si="31"/>
        <v/>
      </c>
      <c r="BM55" s="27" t="str">
        <f t="shared" si="32"/>
        <v/>
      </c>
      <c r="BN55" s="27" t="str">
        <f t="shared" si="33"/>
        <v/>
      </c>
      <c r="BO55" s="26" t="str">
        <f>IFERROR(INDEX('Prescriptive Rebate Table'!$A$1:$D$100,MATCH(AA55,'Prescriptive Rebate Table'!$B$1:$B$100,0),3),"")</f>
        <v/>
      </c>
      <c r="BP55" s="25" t="str">
        <f>IFERROR(INDEX('Prescriptive Rebate Table'!$A$1:$E$100,MATCH(AA55,'Prescriptive Rebate Table'!$B$1:$B$100,0),5),"")</f>
        <v/>
      </c>
      <c r="BQ55" s="23" t="str" cm="1">
        <f t="array" ref="BQ55">IFERROR(IF(AA55="","",IF(OR($AL55=$V55,AA55='Prescriptive Rebate Table'!$N$2:$N$12),"Included",INDEX('Prescriptive Rebate Table'!$A$1:$D$100,MATCH($AJ55,'Prescriptive Rebate Table'!$B$1:$B$100,0),3))),"")</f>
        <v/>
      </c>
      <c r="BR55" s="25" t="str">
        <f>IFERROR(IF($AL55=$V55,"",INDEX('Prescriptive Rebate Table'!$A$1:$D$100,MATCH($AJ55,'Prescriptive Rebate Table'!$B$1:$B$100,0),4)),"")</f>
        <v/>
      </c>
      <c r="BS55" s="24"/>
      <c r="BT55" s="24"/>
      <c r="BU55" s="23" t="str">
        <f t="shared" si="34"/>
        <v/>
      </c>
      <c r="BV55" s="23" t="str">
        <f t="shared" si="35"/>
        <v/>
      </c>
      <c r="BW55" s="22">
        <f t="shared" si="36"/>
        <v>0</v>
      </c>
      <c r="BX55" s="22">
        <f t="shared" si="37"/>
        <v>0</v>
      </c>
      <c r="BY55" s="22">
        <f t="shared" si="38"/>
        <v>0</v>
      </c>
      <c r="BZ55" s="22"/>
    </row>
    <row r="56" spans="1:78" s="113" customFormat="1" x14ac:dyDescent="0.3">
      <c r="A56" s="32">
        <v>47</v>
      </c>
      <c r="B56" s="113" t="str">
        <f>IFERROR(INDEX(Lookups!$B$2:$B$38,MATCH($G$5,Lookups!$A$2:$A$38,0)),"")</f>
        <v/>
      </c>
      <c r="C56" s="113" t="str">
        <f>IFERROR(INDEX(Lookups!$C$2:$C$38,MATCH($G$5,Lookups!$A$2:$A$38,0)),"")</f>
        <v/>
      </c>
      <c r="D56" s="31"/>
      <c r="E56" s="113" t="str">
        <f t="shared" si="0"/>
        <v/>
      </c>
      <c r="F56" s="21"/>
      <c r="G56" s="29"/>
      <c r="H56" s="29"/>
      <c r="I56" s="29"/>
      <c r="J56" s="114" t="str">
        <f>IFERROR(INDEX(Lookups!$V$19:$V$22,MATCH(I56,Lookups!$U$19:$U$22,0)),"")</f>
        <v/>
      </c>
      <c r="K56" s="29"/>
      <c r="L56" s="115" t="str">
        <f>IFERROR(INDEX(Lookups!$X$2:$X$17,MATCH(_xlfn.CONCAT(I56,K56),Lookups!$W$2:$W$17,0)),"")</f>
        <v/>
      </c>
      <c r="M56" s="110"/>
      <c r="N56" s="116" t="str">
        <f>IFERROR(INDEX(Lookups!$A$54:$B$68,MATCH(Calculator!M56,Lookups!$A$54:$A$68,0),2),"")</f>
        <v/>
      </c>
      <c r="O56" s="110"/>
      <c r="P56" s="25" t="str">
        <f>IFERROR(INDEX('Fixture Codes'!$B$8:$B$921,MATCH(O56,'Fixture Codes'!$F$8:$F$921,0)),"")</f>
        <v/>
      </c>
      <c r="Q56" s="21"/>
      <c r="R56" s="25" t="str">
        <f>IFERROR(INDEX('Fixture Codes'!$J$8:$J$921,MATCH(P56,'Fixture Codes'!$B$8:$B$921,0))*Q56,"")</f>
        <v/>
      </c>
      <c r="S56" s="25" t="str">
        <f>IFERROR(INDEX('Fixture Codes'!$L$8:$L$921,MATCH(P56,'Fixture Codes'!$B$8:$B$921,0)),"")</f>
        <v/>
      </c>
      <c r="T56" s="29"/>
      <c r="U56" s="30"/>
      <c r="V56" s="115" t="str">
        <f>IFERROR(INDEX(Lookups!B$42:B$50,MATCH($T56,Lookups!$A$42:$A$50,0)),"")</f>
        <v/>
      </c>
      <c r="W56" s="115" t="str">
        <f>IFERROR(INDEX(Lookups!C$42:C$49,MATCH($T56,Lookups!$A$42:$A$50,0)),"")</f>
        <v/>
      </c>
      <c r="X56" s="131"/>
      <c r="Y56" s="29"/>
      <c r="Z56" s="113" t="str">
        <f>IFERROR(INDEX('Prescriptive Rebate Table'!$L$2:$L$13,MATCH(Y56,'Prescriptive Rebate Table'!$K$2:$K$13,0)),"")</f>
        <v/>
      </c>
      <c r="AA56" s="29"/>
      <c r="AB56" s="110"/>
      <c r="AC56" s="110"/>
      <c r="AD56" s="110"/>
      <c r="AE56" s="110"/>
      <c r="AF56" s="21"/>
      <c r="AG56" s="117"/>
      <c r="AH56" s="25" t="str">
        <f t="shared" si="17"/>
        <v/>
      </c>
      <c r="AI56" s="117"/>
      <c r="AJ56" s="29"/>
      <c r="AK56" s="21"/>
      <c r="AL56" s="115" t="str">
        <f>IFERROR(INDEX(Lookups!B$42:B$49,MATCH($AJ56,Lookups!$A$42:$A$49,0)),"")</f>
        <v/>
      </c>
      <c r="AM56" s="115" t="str">
        <f>IFERROR(INDEX(Lookups!B$42:B$49,MATCH($AJ56,Lookups!$A$42:$A$49,0)),"")</f>
        <v/>
      </c>
      <c r="AN56" s="30"/>
      <c r="AO56" s="111" t="str">
        <f>IFERROR(INDEX(Lookups!$H$2:$H$451,MATCH(_xlfn.CONCAT(B56,H56),Lookups!$G$2:$G$451,0)),"")</f>
        <v/>
      </c>
      <c r="AP56" s="111" t="str">
        <f t="shared" si="18"/>
        <v/>
      </c>
      <c r="AQ56" s="115">
        <v>47</v>
      </c>
      <c r="AR56" s="115" t="str">
        <f>IF($D56="Interior",INDEX(Lookups!P$2:P$86,MATCH(_xlfn.CONCAT($C56,$L56),Lookups!$O$2:$O$86,0)),IF($D56="Exterior",1,""))</f>
        <v/>
      </c>
      <c r="AS56" s="115" t="str">
        <f>IF($D56="Interior",INDEX(Lookups!Q$2:Q$86,MATCH(_xlfn.CONCAT($C56,$L56),Lookups!$O$2:$O$86,0)),IF($D56="Exterior",1,""))</f>
        <v/>
      </c>
      <c r="AT56" s="115" t="str">
        <f>IF($D56="Interior",INDEX(Lookups!R$2:R$86,MATCH(_xlfn.CONCAT($C56,$L56),Lookups!$O$2:$O$86,0)),IF($D56="Exterior",1,""))</f>
        <v/>
      </c>
      <c r="AU56" s="115" t="str">
        <f>IF($D56="Interior",INDEX(Lookups!S$2:S$86,MATCH(_xlfn.CONCAT($C56,$L56),Lookups!$O$2:$O$86,0)),IF($D56="Exterior",1,""))</f>
        <v/>
      </c>
      <c r="AV56" s="115" t="str">
        <f>IFERROR(INDEX(Lookups!I$2:I$451,MATCH(_xlfn.CONCAT($B56,$H56),Lookups!$G$2:$G$451,0)),"")</f>
        <v/>
      </c>
      <c r="AW56" s="115" t="str">
        <f>IFERROR(INDEX(Lookups!J$2:J$451,MATCH(_xlfn.CONCAT($B56,$H56),Lookups!$G$2:$G$451,0)),"")</f>
        <v/>
      </c>
      <c r="AX56" s="115" t="str">
        <f>IFERROR(INDEX(Lookups!K$2:K$451,MATCH(_xlfn.CONCAT($B56,$H56),Lookups!$G$2:$G$451,0)),"")</f>
        <v/>
      </c>
      <c r="AY56" s="28" t="str">
        <f t="shared" si="19"/>
        <v/>
      </c>
      <c r="AZ56" s="28" t="str">
        <f t="shared" si="20"/>
        <v/>
      </c>
      <c r="BA56" s="28" t="str">
        <f t="shared" si="21"/>
        <v/>
      </c>
      <c r="BB56" s="28" t="str">
        <f t="shared" si="22"/>
        <v/>
      </c>
      <c r="BC56" s="27" t="str">
        <f t="shared" si="23"/>
        <v/>
      </c>
      <c r="BD56" s="158" t="str">
        <f t="shared" si="24"/>
        <v/>
      </c>
      <c r="BE56" s="158" t="str">
        <f t="shared" si="25"/>
        <v/>
      </c>
      <c r="BF56" s="28" t="str">
        <f t="shared" si="26"/>
        <v/>
      </c>
      <c r="BG56" s="28" t="str">
        <f t="shared" si="27"/>
        <v/>
      </c>
      <c r="BH56" s="28" t="str">
        <f t="shared" si="11"/>
        <v/>
      </c>
      <c r="BI56" s="27" t="str">
        <f t="shared" si="28"/>
        <v/>
      </c>
      <c r="BJ56" s="27" t="str">
        <f t="shared" si="29"/>
        <v/>
      </c>
      <c r="BK56" s="27" t="str">
        <f t="shared" si="30"/>
        <v/>
      </c>
      <c r="BL56" s="27" t="str">
        <f t="shared" si="31"/>
        <v/>
      </c>
      <c r="BM56" s="27" t="str">
        <f t="shared" si="32"/>
        <v/>
      </c>
      <c r="BN56" s="27" t="str">
        <f t="shared" si="33"/>
        <v/>
      </c>
      <c r="BO56" s="26" t="str">
        <f>IFERROR(INDEX('Prescriptive Rebate Table'!$A$1:$D$100,MATCH(AA56,'Prescriptive Rebate Table'!$B$1:$B$100,0),3),"")</f>
        <v/>
      </c>
      <c r="BP56" s="25" t="str">
        <f>IFERROR(INDEX('Prescriptive Rebate Table'!$A$1:$E$100,MATCH(AA56,'Prescriptive Rebate Table'!$B$1:$B$100,0),5),"")</f>
        <v/>
      </c>
      <c r="BQ56" s="23" t="str" cm="1">
        <f t="array" ref="BQ56">IFERROR(IF(AA56="","",IF(OR($AL56=$V56,AA56='Prescriptive Rebate Table'!$N$2:$N$12),"Included",INDEX('Prescriptive Rebate Table'!$A$1:$D$100,MATCH($AJ56,'Prescriptive Rebate Table'!$B$1:$B$100,0),3))),"")</f>
        <v/>
      </c>
      <c r="BR56" s="25" t="str">
        <f>IFERROR(IF($AL56=$V56,"",INDEX('Prescriptive Rebate Table'!$A$1:$D$100,MATCH($AJ56,'Prescriptive Rebate Table'!$B$1:$B$100,0),4)),"")</f>
        <v/>
      </c>
      <c r="BS56" s="24"/>
      <c r="BT56" s="24"/>
      <c r="BU56" s="23" t="str">
        <f t="shared" si="34"/>
        <v/>
      </c>
      <c r="BV56" s="23" t="str">
        <f t="shared" si="35"/>
        <v/>
      </c>
      <c r="BW56" s="22">
        <f t="shared" si="36"/>
        <v>0</v>
      </c>
      <c r="BX56" s="22">
        <f t="shared" si="37"/>
        <v>0</v>
      </c>
      <c r="BY56" s="22">
        <f t="shared" si="38"/>
        <v>0</v>
      </c>
      <c r="BZ56" s="22"/>
    </row>
    <row r="57" spans="1:78" s="113" customFormat="1" x14ac:dyDescent="0.3">
      <c r="A57" s="32">
        <v>48</v>
      </c>
      <c r="B57" s="113" t="str">
        <f>IFERROR(INDEX(Lookups!$B$2:$B$38,MATCH($G$5,Lookups!$A$2:$A$38,0)),"")</f>
        <v/>
      </c>
      <c r="C57" s="113" t="str">
        <f>IFERROR(INDEX(Lookups!$C$2:$C$38,MATCH($G$5,Lookups!$A$2:$A$38,0)),"")</f>
        <v/>
      </c>
      <c r="D57" s="31"/>
      <c r="E57" s="113" t="str">
        <f t="shared" si="0"/>
        <v/>
      </c>
      <c r="F57" s="21"/>
      <c r="G57" s="29"/>
      <c r="H57" s="29"/>
      <c r="I57" s="29"/>
      <c r="J57" s="114" t="str">
        <f>IFERROR(INDEX(Lookups!$V$19:$V$22,MATCH(I57,Lookups!$U$19:$U$22,0)),"")</f>
        <v/>
      </c>
      <c r="K57" s="29"/>
      <c r="L57" s="115" t="str">
        <f>IFERROR(INDEX(Lookups!$X$2:$X$17,MATCH(_xlfn.CONCAT(I57,K57),Lookups!$W$2:$W$17,0)),"")</f>
        <v/>
      </c>
      <c r="M57" s="110"/>
      <c r="N57" s="116" t="str">
        <f>IFERROR(INDEX(Lookups!$A$54:$B$68,MATCH(Calculator!M57,Lookups!$A$54:$A$68,0),2),"")</f>
        <v/>
      </c>
      <c r="O57" s="110"/>
      <c r="P57" s="25" t="str">
        <f>IFERROR(INDEX('Fixture Codes'!$B$8:$B$921,MATCH(O57,'Fixture Codes'!$F$8:$F$921,0)),"")</f>
        <v/>
      </c>
      <c r="Q57" s="21"/>
      <c r="R57" s="25" t="str">
        <f>IFERROR(INDEX('Fixture Codes'!$J$8:$J$921,MATCH(P57,'Fixture Codes'!$B$8:$B$921,0))*Q57,"")</f>
        <v/>
      </c>
      <c r="S57" s="25" t="str">
        <f>IFERROR(INDEX('Fixture Codes'!$L$8:$L$921,MATCH(P57,'Fixture Codes'!$B$8:$B$921,0)),"")</f>
        <v/>
      </c>
      <c r="T57" s="29"/>
      <c r="U57" s="30"/>
      <c r="V57" s="115" t="str">
        <f>IFERROR(INDEX(Lookups!B$42:B$50,MATCH($T57,Lookups!$A$42:$A$50,0)),"")</f>
        <v/>
      </c>
      <c r="W57" s="115" t="str">
        <f>IFERROR(INDEX(Lookups!C$42:C$49,MATCH($T57,Lookups!$A$42:$A$50,0)),"")</f>
        <v/>
      </c>
      <c r="X57" s="131"/>
      <c r="Y57" s="29"/>
      <c r="Z57" s="113" t="str">
        <f>IFERROR(INDEX('Prescriptive Rebate Table'!$L$2:$L$13,MATCH(Y57,'Prescriptive Rebate Table'!$K$2:$K$13,0)),"")</f>
        <v/>
      </c>
      <c r="AA57" s="29"/>
      <c r="AB57" s="110"/>
      <c r="AC57" s="110"/>
      <c r="AD57" s="110"/>
      <c r="AE57" s="110"/>
      <c r="AF57" s="21"/>
      <c r="AG57" s="117"/>
      <c r="AH57" s="25" t="str">
        <f t="shared" si="17"/>
        <v/>
      </c>
      <c r="AI57" s="117"/>
      <c r="AJ57" s="29"/>
      <c r="AK57" s="21"/>
      <c r="AL57" s="115" t="str">
        <f>IFERROR(INDEX(Lookups!B$42:B$49,MATCH($AJ57,Lookups!$A$42:$A$49,0)),"")</f>
        <v/>
      </c>
      <c r="AM57" s="115" t="str">
        <f>IFERROR(INDEX(Lookups!B$42:B$49,MATCH($AJ57,Lookups!$A$42:$A$49,0)),"")</f>
        <v/>
      </c>
      <c r="AN57" s="30"/>
      <c r="AO57" s="111" t="str">
        <f>IFERROR(INDEX(Lookups!$H$2:$H$451,MATCH(_xlfn.CONCAT(B57,H57),Lookups!$G$2:$G$451,0)),"")</f>
        <v/>
      </c>
      <c r="AP57" s="111" t="str">
        <f t="shared" si="18"/>
        <v/>
      </c>
      <c r="AQ57" s="115">
        <v>48</v>
      </c>
      <c r="AR57" s="115" t="str">
        <f>IF($D57="Interior",INDEX(Lookups!P$2:P$86,MATCH(_xlfn.CONCAT($C57,$L57),Lookups!$O$2:$O$86,0)),IF($D57="Exterior",1,""))</f>
        <v/>
      </c>
      <c r="AS57" s="115" t="str">
        <f>IF($D57="Interior",INDEX(Lookups!Q$2:Q$86,MATCH(_xlfn.CONCAT($C57,$L57),Lookups!$O$2:$O$86,0)),IF($D57="Exterior",1,""))</f>
        <v/>
      </c>
      <c r="AT57" s="115" t="str">
        <f>IF($D57="Interior",INDEX(Lookups!R$2:R$86,MATCH(_xlfn.CONCAT($C57,$L57),Lookups!$O$2:$O$86,0)),IF($D57="Exterior",1,""))</f>
        <v/>
      </c>
      <c r="AU57" s="115" t="str">
        <f>IF($D57="Interior",INDEX(Lookups!S$2:S$86,MATCH(_xlfn.CONCAT($C57,$L57),Lookups!$O$2:$O$86,0)),IF($D57="Exterior",1,""))</f>
        <v/>
      </c>
      <c r="AV57" s="115" t="str">
        <f>IFERROR(INDEX(Lookups!I$2:I$451,MATCH(_xlfn.CONCAT($B57,$H57),Lookups!$G$2:$G$451,0)),"")</f>
        <v/>
      </c>
      <c r="AW57" s="115" t="str">
        <f>IFERROR(INDEX(Lookups!J$2:J$451,MATCH(_xlfn.CONCAT($B57,$H57),Lookups!$G$2:$G$451,0)),"")</f>
        <v/>
      </c>
      <c r="AX57" s="115" t="str">
        <f>IFERROR(INDEX(Lookups!K$2:K$451,MATCH(_xlfn.CONCAT($B57,$H57),Lookups!$G$2:$G$451,0)),"")</f>
        <v/>
      </c>
      <c r="AY57" s="28" t="str">
        <f t="shared" si="19"/>
        <v/>
      </c>
      <c r="AZ57" s="28" t="str">
        <f t="shared" si="20"/>
        <v/>
      </c>
      <c r="BA57" s="28" t="str">
        <f t="shared" si="21"/>
        <v/>
      </c>
      <c r="BB57" s="28" t="str">
        <f t="shared" si="22"/>
        <v/>
      </c>
      <c r="BC57" s="27" t="str">
        <f t="shared" si="23"/>
        <v/>
      </c>
      <c r="BD57" s="158" t="str">
        <f t="shared" si="24"/>
        <v/>
      </c>
      <c r="BE57" s="158" t="str">
        <f t="shared" si="25"/>
        <v/>
      </c>
      <c r="BF57" s="28" t="str">
        <f t="shared" si="26"/>
        <v/>
      </c>
      <c r="BG57" s="28" t="str">
        <f t="shared" si="27"/>
        <v/>
      </c>
      <c r="BH57" s="28" t="str">
        <f t="shared" si="11"/>
        <v/>
      </c>
      <c r="BI57" s="27" t="str">
        <f t="shared" si="28"/>
        <v/>
      </c>
      <c r="BJ57" s="27" t="str">
        <f t="shared" si="29"/>
        <v/>
      </c>
      <c r="BK57" s="27" t="str">
        <f t="shared" si="30"/>
        <v/>
      </c>
      <c r="BL57" s="27" t="str">
        <f t="shared" si="31"/>
        <v/>
      </c>
      <c r="BM57" s="27" t="str">
        <f t="shared" si="32"/>
        <v/>
      </c>
      <c r="BN57" s="27" t="str">
        <f t="shared" si="33"/>
        <v/>
      </c>
      <c r="BO57" s="26" t="str">
        <f>IFERROR(INDEX('Prescriptive Rebate Table'!$A$1:$D$100,MATCH(AA57,'Prescriptive Rebate Table'!$B$1:$B$100,0),3),"")</f>
        <v/>
      </c>
      <c r="BP57" s="25" t="str">
        <f>IFERROR(INDEX('Prescriptive Rebate Table'!$A$1:$E$100,MATCH(AA57,'Prescriptive Rebate Table'!$B$1:$B$100,0),5),"")</f>
        <v/>
      </c>
      <c r="BQ57" s="23" t="str" cm="1">
        <f t="array" ref="BQ57">IFERROR(IF(AA57="","",IF(OR($AL57=$V57,AA57='Prescriptive Rebate Table'!$N$2:$N$12),"Included",INDEX('Prescriptive Rebate Table'!$A$1:$D$100,MATCH($AJ57,'Prescriptive Rebate Table'!$B$1:$B$100,0),3))),"")</f>
        <v/>
      </c>
      <c r="BR57" s="25" t="str">
        <f>IFERROR(IF($AL57=$V57,"",INDEX('Prescriptive Rebate Table'!$A$1:$D$100,MATCH($AJ57,'Prescriptive Rebate Table'!$B$1:$B$100,0),4)),"")</f>
        <v/>
      </c>
      <c r="BS57" s="24"/>
      <c r="BT57" s="24"/>
      <c r="BU57" s="23" t="str">
        <f t="shared" si="34"/>
        <v/>
      </c>
      <c r="BV57" s="23" t="str">
        <f t="shared" si="35"/>
        <v/>
      </c>
      <c r="BW57" s="22">
        <f t="shared" si="36"/>
        <v>0</v>
      </c>
      <c r="BX57" s="22">
        <f t="shared" si="37"/>
        <v>0</v>
      </c>
      <c r="BY57" s="22">
        <f t="shared" si="38"/>
        <v>0</v>
      </c>
      <c r="BZ57" s="22"/>
    </row>
    <row r="58" spans="1:78" s="113" customFormat="1" x14ac:dyDescent="0.3">
      <c r="A58" s="32">
        <v>49</v>
      </c>
      <c r="B58" s="113" t="str">
        <f>IFERROR(INDEX(Lookups!$B$2:$B$38,MATCH($G$5,Lookups!$A$2:$A$38,0)),"")</f>
        <v/>
      </c>
      <c r="C58" s="113" t="str">
        <f>IFERROR(INDEX(Lookups!$C$2:$C$38,MATCH($G$5,Lookups!$A$2:$A$38,0)),"")</f>
        <v/>
      </c>
      <c r="D58" s="31"/>
      <c r="E58" s="113" t="str">
        <f t="shared" si="0"/>
        <v/>
      </c>
      <c r="F58" s="21"/>
      <c r="G58" s="29"/>
      <c r="H58" s="29"/>
      <c r="I58" s="29"/>
      <c r="J58" s="114" t="str">
        <f>IFERROR(INDEX(Lookups!$V$19:$V$22,MATCH(I58,Lookups!$U$19:$U$22,0)),"")</f>
        <v/>
      </c>
      <c r="K58" s="29"/>
      <c r="L58" s="115" t="str">
        <f>IFERROR(INDEX(Lookups!$X$2:$X$17,MATCH(_xlfn.CONCAT(I58,K58),Lookups!$W$2:$W$17,0)),"")</f>
        <v/>
      </c>
      <c r="M58" s="110"/>
      <c r="N58" s="116" t="str">
        <f>IFERROR(INDEX(Lookups!$A$54:$B$68,MATCH(Calculator!M58,Lookups!$A$54:$A$68,0),2),"")</f>
        <v/>
      </c>
      <c r="O58" s="110"/>
      <c r="P58" s="25" t="str">
        <f>IFERROR(INDEX('Fixture Codes'!$B$8:$B$921,MATCH(O58,'Fixture Codes'!$F$8:$F$921,0)),"")</f>
        <v/>
      </c>
      <c r="Q58" s="21"/>
      <c r="R58" s="25" t="str">
        <f>IFERROR(INDEX('Fixture Codes'!$J$8:$J$921,MATCH(P58,'Fixture Codes'!$B$8:$B$921,0))*Q58,"")</f>
        <v/>
      </c>
      <c r="S58" s="25" t="str">
        <f>IFERROR(INDEX('Fixture Codes'!$L$8:$L$921,MATCH(P58,'Fixture Codes'!$B$8:$B$921,0)),"")</f>
        <v/>
      </c>
      <c r="T58" s="29"/>
      <c r="U58" s="30"/>
      <c r="V58" s="115" t="str">
        <f>IFERROR(INDEX(Lookups!B$42:B$50,MATCH($T58,Lookups!$A$42:$A$50,0)),"")</f>
        <v/>
      </c>
      <c r="W58" s="115" t="str">
        <f>IFERROR(INDEX(Lookups!C$42:C$49,MATCH($T58,Lookups!$A$42:$A$50,0)),"")</f>
        <v/>
      </c>
      <c r="X58" s="131"/>
      <c r="Y58" s="29"/>
      <c r="Z58" s="113" t="str">
        <f>IFERROR(INDEX('Prescriptive Rebate Table'!$L$2:$L$13,MATCH(Y58,'Prescriptive Rebate Table'!$K$2:$K$13,0)),"")</f>
        <v/>
      </c>
      <c r="AA58" s="29"/>
      <c r="AB58" s="110"/>
      <c r="AC58" s="110"/>
      <c r="AD58" s="110"/>
      <c r="AE58" s="110"/>
      <c r="AF58" s="21"/>
      <c r="AG58" s="117"/>
      <c r="AH58" s="25" t="str">
        <f t="shared" si="17"/>
        <v/>
      </c>
      <c r="AI58" s="117"/>
      <c r="AJ58" s="29"/>
      <c r="AK58" s="21"/>
      <c r="AL58" s="115" t="str">
        <f>IFERROR(INDEX(Lookups!B$42:B$49,MATCH($AJ58,Lookups!$A$42:$A$49,0)),"")</f>
        <v/>
      </c>
      <c r="AM58" s="115" t="str">
        <f>IFERROR(INDEX(Lookups!B$42:B$49,MATCH($AJ58,Lookups!$A$42:$A$49,0)),"")</f>
        <v/>
      </c>
      <c r="AN58" s="30"/>
      <c r="AO58" s="111" t="str">
        <f>IFERROR(INDEX(Lookups!$H$2:$H$451,MATCH(_xlfn.CONCAT(B58,H58),Lookups!$G$2:$G$451,0)),"")</f>
        <v/>
      </c>
      <c r="AP58" s="111" t="str">
        <f t="shared" si="18"/>
        <v/>
      </c>
      <c r="AQ58" s="115">
        <v>49</v>
      </c>
      <c r="AR58" s="115" t="str">
        <f>IF($D58="Interior",INDEX(Lookups!P$2:P$86,MATCH(_xlfn.CONCAT($C58,$L58),Lookups!$O$2:$O$86,0)),IF($D58="Exterior",1,""))</f>
        <v/>
      </c>
      <c r="AS58" s="115" t="str">
        <f>IF($D58="Interior",INDEX(Lookups!Q$2:Q$86,MATCH(_xlfn.CONCAT($C58,$L58),Lookups!$O$2:$O$86,0)),IF($D58="Exterior",1,""))</f>
        <v/>
      </c>
      <c r="AT58" s="115" t="str">
        <f>IF($D58="Interior",INDEX(Lookups!R$2:R$86,MATCH(_xlfn.CONCAT($C58,$L58),Lookups!$O$2:$O$86,0)),IF($D58="Exterior",1,""))</f>
        <v/>
      </c>
      <c r="AU58" s="115" t="str">
        <f>IF($D58="Interior",INDEX(Lookups!S$2:S$86,MATCH(_xlfn.CONCAT($C58,$L58),Lookups!$O$2:$O$86,0)),IF($D58="Exterior",1,""))</f>
        <v/>
      </c>
      <c r="AV58" s="115" t="str">
        <f>IFERROR(INDEX(Lookups!I$2:I$451,MATCH(_xlfn.CONCAT($B58,$H58),Lookups!$G$2:$G$451,0)),"")</f>
        <v/>
      </c>
      <c r="AW58" s="115" t="str">
        <f>IFERROR(INDEX(Lookups!J$2:J$451,MATCH(_xlfn.CONCAT($B58,$H58),Lookups!$G$2:$G$451,0)),"")</f>
        <v/>
      </c>
      <c r="AX58" s="115" t="str">
        <f>IFERROR(INDEX(Lookups!K$2:K$451,MATCH(_xlfn.CONCAT($B58,$H58),Lookups!$G$2:$G$451,0)),"")</f>
        <v/>
      </c>
      <c r="AY58" s="28" t="str">
        <f t="shared" si="19"/>
        <v/>
      </c>
      <c r="AZ58" s="28" t="str">
        <f t="shared" si="20"/>
        <v/>
      </c>
      <c r="BA58" s="28" t="str">
        <f t="shared" si="21"/>
        <v/>
      </c>
      <c r="BB58" s="28" t="str">
        <f t="shared" si="22"/>
        <v/>
      </c>
      <c r="BC58" s="27" t="str">
        <f t="shared" si="23"/>
        <v/>
      </c>
      <c r="BD58" s="158" t="str">
        <f t="shared" si="24"/>
        <v/>
      </c>
      <c r="BE58" s="158" t="str">
        <f t="shared" si="25"/>
        <v/>
      </c>
      <c r="BF58" s="28" t="str">
        <f t="shared" si="26"/>
        <v/>
      </c>
      <c r="BG58" s="28" t="str">
        <f t="shared" si="27"/>
        <v/>
      </c>
      <c r="BH58" s="28" t="str">
        <f t="shared" si="11"/>
        <v/>
      </c>
      <c r="BI58" s="27" t="str">
        <f t="shared" si="28"/>
        <v/>
      </c>
      <c r="BJ58" s="27" t="str">
        <f t="shared" si="29"/>
        <v/>
      </c>
      <c r="BK58" s="27" t="str">
        <f t="shared" si="30"/>
        <v/>
      </c>
      <c r="BL58" s="27" t="str">
        <f t="shared" si="31"/>
        <v/>
      </c>
      <c r="BM58" s="27" t="str">
        <f t="shared" si="32"/>
        <v/>
      </c>
      <c r="BN58" s="27" t="str">
        <f t="shared" si="33"/>
        <v/>
      </c>
      <c r="BO58" s="26" t="str">
        <f>IFERROR(INDEX('Prescriptive Rebate Table'!$A$1:$D$100,MATCH(AA58,'Prescriptive Rebate Table'!$B$1:$B$100,0),3),"")</f>
        <v/>
      </c>
      <c r="BP58" s="25" t="str">
        <f>IFERROR(INDEX('Prescriptive Rebate Table'!$A$1:$E$100,MATCH(AA58,'Prescriptive Rebate Table'!$B$1:$B$100,0),5),"")</f>
        <v/>
      </c>
      <c r="BQ58" s="23" t="str" cm="1">
        <f t="array" ref="BQ58">IFERROR(IF(AA58="","",IF(OR($AL58=$V58,AA58='Prescriptive Rebate Table'!$N$2:$N$12),"Included",INDEX('Prescriptive Rebate Table'!$A$1:$D$100,MATCH($AJ58,'Prescriptive Rebate Table'!$B$1:$B$100,0),3))),"")</f>
        <v/>
      </c>
      <c r="BR58" s="25" t="str">
        <f>IFERROR(IF($AL58=$V58,"",INDEX('Prescriptive Rebate Table'!$A$1:$D$100,MATCH($AJ58,'Prescriptive Rebate Table'!$B$1:$B$100,0),4)),"")</f>
        <v/>
      </c>
      <c r="BS58" s="24"/>
      <c r="BT58" s="24"/>
      <c r="BU58" s="23" t="str">
        <f t="shared" si="34"/>
        <v/>
      </c>
      <c r="BV58" s="23" t="str">
        <f t="shared" si="35"/>
        <v/>
      </c>
      <c r="BW58" s="22">
        <f t="shared" si="36"/>
        <v>0</v>
      </c>
      <c r="BX58" s="22">
        <f t="shared" si="37"/>
        <v>0</v>
      </c>
      <c r="BY58" s="22">
        <f t="shared" si="38"/>
        <v>0</v>
      </c>
      <c r="BZ58" s="22"/>
    </row>
    <row r="59" spans="1:78" s="113" customFormat="1" x14ac:dyDescent="0.3">
      <c r="A59" s="32">
        <v>50</v>
      </c>
      <c r="B59" s="113" t="str">
        <f>IFERROR(INDEX(Lookups!$B$2:$B$38,MATCH($G$5,Lookups!$A$2:$A$38,0)),"")</f>
        <v/>
      </c>
      <c r="C59" s="113" t="str">
        <f>IFERROR(INDEX(Lookups!$C$2:$C$38,MATCH($G$5,Lookups!$A$2:$A$38,0)),"")</f>
        <v/>
      </c>
      <c r="D59" s="31"/>
      <c r="E59" s="113" t="str">
        <f t="shared" si="0"/>
        <v/>
      </c>
      <c r="F59" s="21"/>
      <c r="G59" s="29"/>
      <c r="H59" s="29"/>
      <c r="I59" s="29"/>
      <c r="J59" s="114" t="str">
        <f>IFERROR(INDEX(Lookups!$V$19:$V$22,MATCH(I59,Lookups!$U$19:$U$22,0)),"")</f>
        <v/>
      </c>
      <c r="K59" s="29"/>
      <c r="L59" s="115" t="str">
        <f>IFERROR(INDEX(Lookups!$X$2:$X$17,MATCH(_xlfn.CONCAT(I59,K59),Lookups!$W$2:$W$17,0)),"")</f>
        <v/>
      </c>
      <c r="M59" s="110"/>
      <c r="N59" s="116" t="str">
        <f>IFERROR(INDEX(Lookups!$A$54:$B$68,MATCH(Calculator!M59,Lookups!$A$54:$A$68,0),2),"")</f>
        <v/>
      </c>
      <c r="O59" s="110"/>
      <c r="P59" s="25" t="str">
        <f>IFERROR(INDEX('Fixture Codes'!$B$8:$B$921,MATCH(O59,'Fixture Codes'!$F$8:$F$921,0)),"")</f>
        <v/>
      </c>
      <c r="Q59" s="21"/>
      <c r="R59" s="25" t="str">
        <f>IFERROR(INDEX('Fixture Codes'!$J$8:$J$921,MATCH(P59,'Fixture Codes'!$B$8:$B$921,0))*Q59,"")</f>
        <v/>
      </c>
      <c r="S59" s="25" t="str">
        <f>IFERROR(INDEX('Fixture Codes'!$L$8:$L$921,MATCH(P59,'Fixture Codes'!$B$8:$B$921,0)),"")</f>
        <v/>
      </c>
      <c r="T59" s="29"/>
      <c r="U59" s="30"/>
      <c r="V59" s="115" t="str">
        <f>IFERROR(INDEX(Lookups!B$42:B$50,MATCH($T59,Lookups!$A$42:$A$50,0)),"")</f>
        <v/>
      </c>
      <c r="W59" s="115" t="str">
        <f>IFERROR(INDEX(Lookups!C$42:C$49,MATCH($T59,Lookups!$A$42:$A$50,0)),"")</f>
        <v/>
      </c>
      <c r="X59" s="131"/>
      <c r="Y59" s="29"/>
      <c r="Z59" s="113" t="str">
        <f>IFERROR(INDEX('Prescriptive Rebate Table'!$L$2:$L$13,MATCH(Y59,'Prescriptive Rebate Table'!$K$2:$K$13,0)),"")</f>
        <v/>
      </c>
      <c r="AA59" s="29"/>
      <c r="AB59" s="110"/>
      <c r="AC59" s="110"/>
      <c r="AD59" s="110"/>
      <c r="AE59" s="110"/>
      <c r="AF59" s="21"/>
      <c r="AG59" s="117"/>
      <c r="AH59" s="25" t="str">
        <f t="shared" si="17"/>
        <v/>
      </c>
      <c r="AI59" s="117"/>
      <c r="AJ59" s="29"/>
      <c r="AK59" s="21"/>
      <c r="AL59" s="115" t="str">
        <f>IFERROR(INDEX(Lookups!B$42:B$49,MATCH($AJ59,Lookups!$A$42:$A$49,0)),"")</f>
        <v/>
      </c>
      <c r="AM59" s="115" t="str">
        <f>IFERROR(INDEX(Lookups!B$42:B$49,MATCH($AJ59,Lookups!$A$42:$A$49,0)),"")</f>
        <v/>
      </c>
      <c r="AN59" s="30"/>
      <c r="AO59" s="111" t="str">
        <f>IFERROR(INDEX(Lookups!$H$2:$H$451,MATCH(_xlfn.CONCAT(B59,H59),Lookups!$G$2:$G$451,0)),"")</f>
        <v/>
      </c>
      <c r="AP59" s="111" t="str">
        <f t="shared" si="18"/>
        <v/>
      </c>
      <c r="AQ59" s="115">
        <v>50</v>
      </c>
      <c r="AR59" s="115" t="str">
        <f>IF($D59="Interior",INDEX(Lookups!P$2:P$86,MATCH(_xlfn.CONCAT($C59,$L59),Lookups!$O$2:$O$86,0)),IF($D59="Exterior",1,""))</f>
        <v/>
      </c>
      <c r="AS59" s="115" t="str">
        <f>IF($D59="Interior",INDEX(Lookups!Q$2:Q$86,MATCH(_xlfn.CONCAT($C59,$L59),Lookups!$O$2:$O$86,0)),IF($D59="Exterior",1,""))</f>
        <v/>
      </c>
      <c r="AT59" s="115" t="str">
        <f>IF($D59="Interior",INDEX(Lookups!R$2:R$86,MATCH(_xlfn.CONCAT($C59,$L59),Lookups!$O$2:$O$86,0)),IF($D59="Exterior",1,""))</f>
        <v/>
      </c>
      <c r="AU59" s="115" t="str">
        <f>IF($D59="Interior",INDEX(Lookups!S$2:S$86,MATCH(_xlfn.CONCAT($C59,$L59),Lookups!$O$2:$O$86,0)),IF($D59="Exterior",1,""))</f>
        <v/>
      </c>
      <c r="AV59" s="115" t="str">
        <f>IFERROR(INDEX(Lookups!I$2:I$451,MATCH(_xlfn.CONCAT($B59,$H59),Lookups!$G$2:$G$451,0)),"")</f>
        <v/>
      </c>
      <c r="AW59" s="115" t="str">
        <f>IFERROR(INDEX(Lookups!J$2:J$451,MATCH(_xlfn.CONCAT($B59,$H59),Lookups!$G$2:$G$451,0)),"")</f>
        <v/>
      </c>
      <c r="AX59" s="115" t="str">
        <f>IFERROR(INDEX(Lookups!K$2:K$451,MATCH(_xlfn.CONCAT($B59,$H59),Lookups!$G$2:$G$451,0)),"")</f>
        <v/>
      </c>
      <c r="AY59" s="28" t="str">
        <f t="shared" si="19"/>
        <v/>
      </c>
      <c r="AZ59" s="28" t="str">
        <f t="shared" si="20"/>
        <v/>
      </c>
      <c r="BA59" s="28" t="str">
        <f t="shared" si="21"/>
        <v/>
      </c>
      <c r="BB59" s="28" t="str">
        <f t="shared" si="22"/>
        <v/>
      </c>
      <c r="BC59" s="27" t="str">
        <f t="shared" si="23"/>
        <v/>
      </c>
      <c r="BD59" s="158" t="str">
        <f t="shared" si="24"/>
        <v/>
      </c>
      <c r="BE59" s="158" t="str">
        <f t="shared" si="25"/>
        <v/>
      </c>
      <c r="BF59" s="28" t="str">
        <f t="shared" si="26"/>
        <v/>
      </c>
      <c r="BG59" s="28" t="str">
        <f t="shared" si="27"/>
        <v/>
      </c>
      <c r="BH59" s="28" t="str">
        <f t="shared" si="11"/>
        <v/>
      </c>
      <c r="BI59" s="27" t="str">
        <f t="shared" si="28"/>
        <v/>
      </c>
      <c r="BJ59" s="27" t="str">
        <f t="shared" si="29"/>
        <v/>
      </c>
      <c r="BK59" s="27" t="str">
        <f t="shared" si="30"/>
        <v/>
      </c>
      <c r="BL59" s="27" t="str">
        <f t="shared" si="31"/>
        <v/>
      </c>
      <c r="BM59" s="27" t="str">
        <f t="shared" si="32"/>
        <v/>
      </c>
      <c r="BN59" s="27" t="str">
        <f t="shared" si="33"/>
        <v/>
      </c>
      <c r="BO59" s="26" t="str">
        <f>IFERROR(INDEX('Prescriptive Rebate Table'!$A$1:$D$100,MATCH(AA59,'Prescriptive Rebate Table'!$B$1:$B$100,0),3),"")</f>
        <v/>
      </c>
      <c r="BP59" s="25" t="str">
        <f>IFERROR(INDEX('Prescriptive Rebate Table'!$A$1:$E$100,MATCH(AA59,'Prescriptive Rebate Table'!$B$1:$B$100,0),5),"")</f>
        <v/>
      </c>
      <c r="BQ59" s="23" t="str" cm="1">
        <f t="array" ref="BQ59">IFERROR(IF(AA59="","",IF(OR($AL59=$V59,AA59='Prescriptive Rebate Table'!$N$2:$N$12),"Included",INDEX('Prescriptive Rebate Table'!$A$1:$D$100,MATCH($AJ59,'Prescriptive Rebate Table'!$B$1:$B$100,0),3))),"")</f>
        <v/>
      </c>
      <c r="BR59" s="25" t="str">
        <f>IFERROR(IF($AL59=$V59,"",INDEX('Prescriptive Rebate Table'!$A$1:$D$100,MATCH($AJ59,'Prescriptive Rebate Table'!$B$1:$B$100,0),4)),"")</f>
        <v/>
      </c>
      <c r="BS59" s="24"/>
      <c r="BT59" s="24"/>
      <c r="BU59" s="23" t="str">
        <f t="shared" si="34"/>
        <v/>
      </c>
      <c r="BV59" s="23" t="str">
        <f t="shared" si="35"/>
        <v/>
      </c>
      <c r="BW59" s="22">
        <f t="shared" si="36"/>
        <v>0</v>
      </c>
      <c r="BX59" s="22">
        <f t="shared" si="37"/>
        <v>0</v>
      </c>
      <c r="BY59" s="22">
        <f t="shared" si="38"/>
        <v>0</v>
      </c>
      <c r="BZ59" s="22"/>
    </row>
    <row r="60" spans="1:78" s="113" customFormat="1" x14ac:dyDescent="0.3">
      <c r="A60" s="32">
        <v>51</v>
      </c>
      <c r="B60" s="113" t="str">
        <f>IFERROR(INDEX(Lookups!$B$2:$B$38,MATCH($G$5,Lookups!$A$2:$A$38,0)),"")</f>
        <v/>
      </c>
      <c r="C60" s="113" t="str">
        <f>IFERROR(INDEX(Lookups!$C$2:$C$38,MATCH($G$5,Lookups!$A$2:$A$38,0)),"")</f>
        <v/>
      </c>
      <c r="D60" s="31"/>
      <c r="E60" s="113" t="str">
        <f t="shared" si="0"/>
        <v/>
      </c>
      <c r="F60" s="21"/>
      <c r="G60" s="29"/>
      <c r="H60" s="29"/>
      <c r="I60" s="29"/>
      <c r="J60" s="114" t="str">
        <f>IFERROR(INDEX(Lookups!$V$19:$V$22,MATCH(I60,Lookups!$U$19:$U$22,0)),"")</f>
        <v/>
      </c>
      <c r="K60" s="29"/>
      <c r="L60" s="115" t="str">
        <f>IFERROR(INDEX(Lookups!$X$2:$X$17,MATCH(_xlfn.CONCAT(I60,K60),Lookups!$W$2:$W$17,0)),"")</f>
        <v/>
      </c>
      <c r="M60" s="110"/>
      <c r="N60" s="116" t="str">
        <f>IFERROR(INDEX(Lookups!$A$54:$B$68,MATCH(Calculator!M60,Lookups!$A$54:$A$68,0),2),"")</f>
        <v/>
      </c>
      <c r="O60" s="110"/>
      <c r="P60" s="25" t="str">
        <f>IFERROR(INDEX('Fixture Codes'!$B$8:$B$921,MATCH(O60,'Fixture Codes'!$F$8:$F$921,0)),"")</f>
        <v/>
      </c>
      <c r="Q60" s="21"/>
      <c r="R60" s="25" t="str">
        <f>IFERROR(INDEX('Fixture Codes'!$J$8:$J$921,MATCH(P60,'Fixture Codes'!$B$8:$B$921,0))*Q60,"")</f>
        <v/>
      </c>
      <c r="S60" s="25" t="str">
        <f>IFERROR(INDEX('Fixture Codes'!$L$8:$L$921,MATCH(P60,'Fixture Codes'!$B$8:$B$921,0)),"")</f>
        <v/>
      </c>
      <c r="T60" s="29"/>
      <c r="U60" s="30"/>
      <c r="V60" s="115" t="str">
        <f>IFERROR(INDEX(Lookups!B$42:B$50,MATCH($T60,Lookups!$A$42:$A$50,0)),"")</f>
        <v/>
      </c>
      <c r="W60" s="115" t="str">
        <f>IFERROR(INDEX(Lookups!C$42:C$49,MATCH($T60,Lookups!$A$42:$A$50,0)),"")</f>
        <v/>
      </c>
      <c r="X60" s="131"/>
      <c r="Y60" s="29"/>
      <c r="Z60" s="113" t="str">
        <f>IFERROR(INDEX('Prescriptive Rebate Table'!$L$2:$L$13,MATCH(Y60,'Prescriptive Rebate Table'!$K$2:$K$13,0)),"")</f>
        <v/>
      </c>
      <c r="AA60" s="29"/>
      <c r="AB60" s="110"/>
      <c r="AC60" s="110"/>
      <c r="AD60" s="110"/>
      <c r="AE60" s="110"/>
      <c r="AF60" s="21"/>
      <c r="AG60" s="117"/>
      <c r="AH60" s="25" t="str">
        <f t="shared" si="17"/>
        <v/>
      </c>
      <c r="AI60" s="117"/>
      <c r="AJ60" s="29"/>
      <c r="AK60" s="21"/>
      <c r="AL60" s="115" t="str">
        <f>IFERROR(INDEX(Lookups!B$42:B$49,MATCH($AJ60,Lookups!$A$42:$A$49,0)),"")</f>
        <v/>
      </c>
      <c r="AM60" s="115" t="str">
        <f>IFERROR(INDEX(Lookups!B$42:B$49,MATCH($AJ60,Lookups!$A$42:$A$49,0)),"")</f>
        <v/>
      </c>
      <c r="AN60" s="30"/>
      <c r="AO60" s="111" t="str">
        <f>IFERROR(INDEX(Lookups!$H$2:$H$451,MATCH(_xlfn.CONCAT(B60,H60),Lookups!$G$2:$G$451,0)),"")</f>
        <v/>
      </c>
      <c r="AP60" s="111" t="str">
        <f t="shared" si="18"/>
        <v/>
      </c>
      <c r="AQ60" s="115">
        <v>51</v>
      </c>
      <c r="AR60" s="115" t="str">
        <f>IF($D60="Interior",INDEX(Lookups!P$2:P$86,MATCH(_xlfn.CONCAT($C60,$L60),Lookups!$O$2:$O$86,0)),IF($D60="Exterior",1,""))</f>
        <v/>
      </c>
      <c r="AS60" s="115" t="str">
        <f>IF($D60="Interior",INDEX(Lookups!Q$2:Q$86,MATCH(_xlfn.CONCAT($C60,$L60),Lookups!$O$2:$O$86,0)),IF($D60="Exterior",1,""))</f>
        <v/>
      </c>
      <c r="AT60" s="115" t="str">
        <f>IF($D60="Interior",INDEX(Lookups!R$2:R$86,MATCH(_xlfn.CONCAT($C60,$L60),Lookups!$O$2:$O$86,0)),IF($D60="Exterior",1,""))</f>
        <v/>
      </c>
      <c r="AU60" s="115" t="str">
        <f>IF($D60="Interior",INDEX(Lookups!S$2:S$86,MATCH(_xlfn.CONCAT($C60,$L60),Lookups!$O$2:$O$86,0)),IF($D60="Exterior",1,""))</f>
        <v/>
      </c>
      <c r="AV60" s="115" t="str">
        <f>IFERROR(INDEX(Lookups!I$2:I$451,MATCH(_xlfn.CONCAT($B60,$H60),Lookups!$G$2:$G$451,0)),"")</f>
        <v/>
      </c>
      <c r="AW60" s="115" t="str">
        <f>IFERROR(INDEX(Lookups!J$2:J$451,MATCH(_xlfn.CONCAT($B60,$H60),Lookups!$G$2:$G$451,0)),"")</f>
        <v/>
      </c>
      <c r="AX60" s="115" t="str">
        <f>IFERROR(INDEX(Lookups!K$2:K$451,MATCH(_xlfn.CONCAT($B60,$H60),Lookups!$G$2:$G$451,0)),"")</f>
        <v/>
      </c>
      <c r="AY60" s="28" t="str">
        <f t="shared" si="19"/>
        <v/>
      </c>
      <c r="AZ60" s="28" t="str">
        <f t="shared" si="20"/>
        <v/>
      </c>
      <c r="BA60" s="28" t="str">
        <f t="shared" si="21"/>
        <v/>
      </c>
      <c r="BB60" s="28" t="str">
        <f t="shared" si="22"/>
        <v/>
      </c>
      <c r="BC60" s="27" t="str">
        <f t="shared" si="23"/>
        <v/>
      </c>
      <c r="BD60" s="158" t="str">
        <f t="shared" si="24"/>
        <v/>
      </c>
      <c r="BE60" s="158" t="str">
        <f t="shared" si="25"/>
        <v/>
      </c>
      <c r="BF60" s="28" t="str">
        <f t="shared" si="26"/>
        <v/>
      </c>
      <c r="BG60" s="28" t="str">
        <f t="shared" si="27"/>
        <v/>
      </c>
      <c r="BH60" s="28" t="str">
        <f t="shared" si="11"/>
        <v/>
      </c>
      <c r="BI60" s="27" t="str">
        <f t="shared" si="28"/>
        <v/>
      </c>
      <c r="BJ60" s="27" t="str">
        <f t="shared" si="29"/>
        <v/>
      </c>
      <c r="BK60" s="27" t="str">
        <f t="shared" si="30"/>
        <v/>
      </c>
      <c r="BL60" s="27" t="str">
        <f t="shared" si="31"/>
        <v/>
      </c>
      <c r="BM60" s="27" t="str">
        <f t="shared" si="32"/>
        <v/>
      </c>
      <c r="BN60" s="27" t="str">
        <f t="shared" si="33"/>
        <v/>
      </c>
      <c r="BO60" s="26" t="str">
        <f>IFERROR(INDEX('Prescriptive Rebate Table'!$A$1:$D$100,MATCH(AA60,'Prescriptive Rebate Table'!$B$1:$B$100,0),3),"")</f>
        <v/>
      </c>
      <c r="BP60" s="25" t="str">
        <f>IFERROR(INDEX('Prescriptive Rebate Table'!$A$1:$E$100,MATCH(AA60,'Prescriptive Rebate Table'!$B$1:$B$100,0),5),"")</f>
        <v/>
      </c>
      <c r="BQ60" s="23" t="str" cm="1">
        <f t="array" ref="BQ60">IFERROR(IF(AA60="","",IF(OR($AL60=$V60,AA60='Prescriptive Rebate Table'!$N$2:$N$12),"Included",INDEX('Prescriptive Rebate Table'!$A$1:$D$100,MATCH($AJ60,'Prescriptive Rebate Table'!$B$1:$B$100,0),3))),"")</f>
        <v/>
      </c>
      <c r="BR60" s="25" t="str">
        <f>IFERROR(IF($AL60=$V60,"",INDEX('Prescriptive Rebate Table'!$A$1:$D$100,MATCH($AJ60,'Prescriptive Rebate Table'!$B$1:$B$100,0),4)),"")</f>
        <v/>
      </c>
      <c r="BS60" s="24"/>
      <c r="BT60" s="24"/>
      <c r="BU60" s="23" t="str">
        <f t="shared" si="34"/>
        <v/>
      </c>
      <c r="BV60" s="23" t="str">
        <f t="shared" si="35"/>
        <v/>
      </c>
      <c r="BW60" s="22">
        <f t="shared" si="36"/>
        <v>0</v>
      </c>
      <c r="BX60" s="22">
        <f t="shared" si="37"/>
        <v>0</v>
      </c>
      <c r="BY60" s="22">
        <f t="shared" si="38"/>
        <v>0</v>
      </c>
      <c r="BZ60" s="22"/>
    </row>
    <row r="61" spans="1:78" s="113" customFormat="1" x14ac:dyDescent="0.3">
      <c r="A61" s="32">
        <v>52</v>
      </c>
      <c r="B61" s="113" t="str">
        <f>IFERROR(INDEX(Lookups!$B$2:$B$38,MATCH($G$5,Lookups!$A$2:$A$38,0)),"")</f>
        <v/>
      </c>
      <c r="C61" s="113" t="str">
        <f>IFERROR(INDEX(Lookups!$C$2:$C$38,MATCH($G$5,Lookups!$A$2:$A$38,0)),"")</f>
        <v/>
      </c>
      <c r="D61" s="31"/>
      <c r="E61" s="113" t="str">
        <f t="shared" si="0"/>
        <v/>
      </c>
      <c r="F61" s="21"/>
      <c r="G61" s="29"/>
      <c r="H61" s="29"/>
      <c r="I61" s="29"/>
      <c r="J61" s="114" t="str">
        <f>IFERROR(INDEX(Lookups!$V$19:$V$22,MATCH(I61,Lookups!$U$19:$U$22,0)),"")</f>
        <v/>
      </c>
      <c r="K61" s="29"/>
      <c r="L61" s="115" t="str">
        <f>IFERROR(INDEX(Lookups!$X$2:$X$17,MATCH(_xlfn.CONCAT(I61,K61),Lookups!$W$2:$W$17,0)),"")</f>
        <v/>
      </c>
      <c r="M61" s="110"/>
      <c r="N61" s="116" t="str">
        <f>IFERROR(INDEX(Lookups!$A$54:$B$68,MATCH(Calculator!M61,Lookups!$A$54:$A$68,0),2),"")</f>
        <v/>
      </c>
      <c r="O61" s="110"/>
      <c r="P61" s="25" t="str">
        <f>IFERROR(INDEX('Fixture Codes'!$B$8:$B$921,MATCH(O61,'Fixture Codes'!$F$8:$F$921,0)),"")</f>
        <v/>
      </c>
      <c r="Q61" s="21"/>
      <c r="R61" s="25" t="str">
        <f>IFERROR(INDEX('Fixture Codes'!$J$8:$J$921,MATCH(P61,'Fixture Codes'!$B$8:$B$921,0))*Q61,"")</f>
        <v/>
      </c>
      <c r="S61" s="25" t="str">
        <f>IFERROR(INDEX('Fixture Codes'!$L$8:$L$921,MATCH(P61,'Fixture Codes'!$B$8:$B$921,0)),"")</f>
        <v/>
      </c>
      <c r="T61" s="29"/>
      <c r="U61" s="30"/>
      <c r="V61" s="115" t="str">
        <f>IFERROR(INDEX(Lookups!B$42:B$50,MATCH($T61,Lookups!$A$42:$A$50,0)),"")</f>
        <v/>
      </c>
      <c r="W61" s="115" t="str">
        <f>IFERROR(INDEX(Lookups!C$42:C$49,MATCH($T61,Lookups!$A$42:$A$50,0)),"")</f>
        <v/>
      </c>
      <c r="X61" s="131"/>
      <c r="Y61" s="29"/>
      <c r="Z61" s="113" t="str">
        <f>IFERROR(INDEX('Prescriptive Rebate Table'!$L$2:$L$13,MATCH(Y61,'Prescriptive Rebate Table'!$K$2:$K$13,0)),"")</f>
        <v/>
      </c>
      <c r="AA61" s="29"/>
      <c r="AB61" s="110"/>
      <c r="AC61" s="110"/>
      <c r="AD61" s="110"/>
      <c r="AE61" s="110"/>
      <c r="AF61" s="21"/>
      <c r="AG61" s="117"/>
      <c r="AH61" s="25" t="str">
        <f t="shared" si="17"/>
        <v/>
      </c>
      <c r="AI61" s="117"/>
      <c r="AJ61" s="29"/>
      <c r="AK61" s="21"/>
      <c r="AL61" s="115" t="str">
        <f>IFERROR(INDEX(Lookups!B$42:B$49,MATCH($AJ61,Lookups!$A$42:$A$49,0)),"")</f>
        <v/>
      </c>
      <c r="AM61" s="115" t="str">
        <f>IFERROR(INDEX(Lookups!B$42:B$49,MATCH($AJ61,Lookups!$A$42:$A$49,0)),"")</f>
        <v/>
      </c>
      <c r="AN61" s="30"/>
      <c r="AO61" s="111" t="str">
        <f>IFERROR(INDEX(Lookups!$H$2:$H$451,MATCH(_xlfn.CONCAT(B61,H61),Lookups!$G$2:$G$451,0)),"")</f>
        <v/>
      </c>
      <c r="AP61" s="111" t="str">
        <f t="shared" si="18"/>
        <v/>
      </c>
      <c r="AQ61" s="115">
        <v>52</v>
      </c>
      <c r="AR61" s="115" t="str">
        <f>IF($D61="Interior",INDEX(Lookups!P$2:P$86,MATCH(_xlfn.CONCAT($C61,$L61),Lookups!$O$2:$O$86,0)),IF($D61="Exterior",1,""))</f>
        <v/>
      </c>
      <c r="AS61" s="115" t="str">
        <f>IF($D61="Interior",INDEX(Lookups!Q$2:Q$86,MATCH(_xlfn.CONCAT($C61,$L61),Lookups!$O$2:$O$86,0)),IF($D61="Exterior",1,""))</f>
        <v/>
      </c>
      <c r="AT61" s="115" t="str">
        <f>IF($D61="Interior",INDEX(Lookups!R$2:R$86,MATCH(_xlfn.CONCAT($C61,$L61),Lookups!$O$2:$O$86,0)),IF($D61="Exterior",1,""))</f>
        <v/>
      </c>
      <c r="AU61" s="115" t="str">
        <f>IF($D61="Interior",INDEX(Lookups!S$2:S$86,MATCH(_xlfn.CONCAT($C61,$L61),Lookups!$O$2:$O$86,0)),IF($D61="Exterior",1,""))</f>
        <v/>
      </c>
      <c r="AV61" s="115" t="str">
        <f>IFERROR(INDEX(Lookups!I$2:I$451,MATCH(_xlfn.CONCAT($B61,$H61),Lookups!$G$2:$G$451,0)),"")</f>
        <v/>
      </c>
      <c r="AW61" s="115" t="str">
        <f>IFERROR(INDEX(Lookups!J$2:J$451,MATCH(_xlfn.CONCAT($B61,$H61),Lookups!$G$2:$G$451,0)),"")</f>
        <v/>
      </c>
      <c r="AX61" s="115" t="str">
        <f>IFERROR(INDEX(Lookups!K$2:K$451,MATCH(_xlfn.CONCAT($B61,$H61),Lookups!$G$2:$G$451,0)),"")</f>
        <v/>
      </c>
      <c r="AY61" s="28" t="str">
        <f t="shared" si="19"/>
        <v/>
      </c>
      <c r="AZ61" s="28" t="str">
        <f t="shared" si="20"/>
        <v/>
      </c>
      <c r="BA61" s="28" t="str">
        <f t="shared" si="21"/>
        <v/>
      </c>
      <c r="BB61" s="28" t="str">
        <f t="shared" si="22"/>
        <v/>
      </c>
      <c r="BC61" s="27" t="str">
        <f t="shared" si="23"/>
        <v/>
      </c>
      <c r="BD61" s="158" t="str">
        <f t="shared" si="24"/>
        <v/>
      </c>
      <c r="BE61" s="158" t="str">
        <f t="shared" si="25"/>
        <v/>
      </c>
      <c r="BF61" s="28" t="str">
        <f t="shared" si="26"/>
        <v/>
      </c>
      <c r="BG61" s="28" t="str">
        <f t="shared" si="27"/>
        <v/>
      </c>
      <c r="BH61" s="28" t="str">
        <f t="shared" si="11"/>
        <v/>
      </c>
      <c r="BI61" s="27" t="str">
        <f t="shared" si="28"/>
        <v/>
      </c>
      <c r="BJ61" s="27" t="str">
        <f t="shared" si="29"/>
        <v/>
      </c>
      <c r="BK61" s="27" t="str">
        <f t="shared" si="30"/>
        <v/>
      </c>
      <c r="BL61" s="27" t="str">
        <f t="shared" si="31"/>
        <v/>
      </c>
      <c r="BM61" s="27" t="str">
        <f t="shared" si="32"/>
        <v/>
      </c>
      <c r="BN61" s="27" t="str">
        <f t="shared" si="33"/>
        <v/>
      </c>
      <c r="BO61" s="26" t="str">
        <f>IFERROR(INDEX('Prescriptive Rebate Table'!$A$1:$D$100,MATCH(AA61,'Prescriptive Rebate Table'!$B$1:$B$100,0),3),"")</f>
        <v/>
      </c>
      <c r="BP61" s="25" t="str">
        <f>IFERROR(INDEX('Prescriptive Rebate Table'!$A$1:$E$100,MATCH(AA61,'Prescriptive Rebate Table'!$B$1:$B$100,0),5),"")</f>
        <v/>
      </c>
      <c r="BQ61" s="23" t="str" cm="1">
        <f t="array" ref="BQ61">IFERROR(IF(AA61="","",IF(OR($AL61=$V61,AA61='Prescriptive Rebate Table'!$N$2:$N$12),"Included",INDEX('Prescriptive Rebate Table'!$A$1:$D$100,MATCH($AJ61,'Prescriptive Rebate Table'!$B$1:$B$100,0),3))),"")</f>
        <v/>
      </c>
      <c r="BR61" s="25" t="str">
        <f>IFERROR(IF($AL61=$V61,"",INDEX('Prescriptive Rebate Table'!$A$1:$D$100,MATCH($AJ61,'Prescriptive Rebate Table'!$B$1:$B$100,0),4)),"")</f>
        <v/>
      </c>
      <c r="BS61" s="24"/>
      <c r="BT61" s="24"/>
      <c r="BU61" s="23" t="str">
        <f t="shared" si="34"/>
        <v/>
      </c>
      <c r="BV61" s="23" t="str">
        <f t="shared" si="35"/>
        <v/>
      </c>
      <c r="BW61" s="22">
        <f t="shared" si="36"/>
        <v>0</v>
      </c>
      <c r="BX61" s="22">
        <f t="shared" si="37"/>
        <v>0</v>
      </c>
      <c r="BY61" s="22">
        <f t="shared" si="38"/>
        <v>0</v>
      </c>
      <c r="BZ61" s="22"/>
    </row>
    <row r="62" spans="1:78" s="113" customFormat="1" x14ac:dyDescent="0.3">
      <c r="A62" s="32">
        <v>53</v>
      </c>
      <c r="B62" s="113" t="str">
        <f>IFERROR(INDEX(Lookups!$B$2:$B$38,MATCH($G$5,Lookups!$A$2:$A$38,0)),"")</f>
        <v/>
      </c>
      <c r="C62" s="113" t="str">
        <f>IFERROR(INDEX(Lookups!$C$2:$C$38,MATCH($G$5,Lookups!$A$2:$A$38,0)),"")</f>
        <v/>
      </c>
      <c r="D62" s="31"/>
      <c r="E62" s="113" t="str">
        <f t="shared" si="0"/>
        <v/>
      </c>
      <c r="F62" s="21"/>
      <c r="G62" s="29"/>
      <c r="H62" s="29"/>
      <c r="I62" s="29"/>
      <c r="J62" s="114" t="str">
        <f>IFERROR(INDEX(Lookups!$V$19:$V$22,MATCH(I62,Lookups!$U$19:$U$22,0)),"")</f>
        <v/>
      </c>
      <c r="K62" s="29"/>
      <c r="L62" s="115" t="str">
        <f>IFERROR(INDEX(Lookups!$X$2:$X$17,MATCH(_xlfn.CONCAT(I62,K62),Lookups!$W$2:$W$17,0)),"")</f>
        <v/>
      </c>
      <c r="M62" s="110"/>
      <c r="N62" s="116" t="str">
        <f>IFERROR(INDEX(Lookups!$A$54:$B$68,MATCH(Calculator!M62,Lookups!$A$54:$A$68,0),2),"")</f>
        <v/>
      </c>
      <c r="O62" s="110"/>
      <c r="P62" s="25" t="str">
        <f>IFERROR(INDEX('Fixture Codes'!$B$8:$B$921,MATCH(O62,'Fixture Codes'!$F$8:$F$921,0)),"")</f>
        <v/>
      </c>
      <c r="Q62" s="21"/>
      <c r="R62" s="25" t="str">
        <f>IFERROR(INDEX('Fixture Codes'!$J$8:$J$921,MATCH(P62,'Fixture Codes'!$B$8:$B$921,0))*Q62,"")</f>
        <v/>
      </c>
      <c r="S62" s="25" t="str">
        <f>IFERROR(INDEX('Fixture Codes'!$L$8:$L$921,MATCH(P62,'Fixture Codes'!$B$8:$B$921,0)),"")</f>
        <v/>
      </c>
      <c r="T62" s="29"/>
      <c r="U62" s="30"/>
      <c r="V62" s="115" t="str">
        <f>IFERROR(INDEX(Lookups!B$42:B$50,MATCH($T62,Lookups!$A$42:$A$50,0)),"")</f>
        <v/>
      </c>
      <c r="W62" s="115" t="str">
        <f>IFERROR(INDEX(Lookups!C$42:C$49,MATCH($T62,Lookups!$A$42:$A$50,0)),"")</f>
        <v/>
      </c>
      <c r="X62" s="131"/>
      <c r="Y62" s="29"/>
      <c r="Z62" s="113" t="str">
        <f>IFERROR(INDEX('Prescriptive Rebate Table'!$L$2:$L$13,MATCH(Y62,'Prescriptive Rebate Table'!$K$2:$K$13,0)),"")</f>
        <v/>
      </c>
      <c r="AA62" s="29"/>
      <c r="AB62" s="110"/>
      <c r="AC62" s="110"/>
      <c r="AD62" s="110"/>
      <c r="AE62" s="110"/>
      <c r="AF62" s="21"/>
      <c r="AG62" s="117"/>
      <c r="AH62" s="25" t="str">
        <f t="shared" si="17"/>
        <v/>
      </c>
      <c r="AI62" s="117"/>
      <c r="AJ62" s="29"/>
      <c r="AK62" s="21"/>
      <c r="AL62" s="115" t="str">
        <f>IFERROR(INDEX(Lookups!B$42:B$49,MATCH($AJ62,Lookups!$A$42:$A$49,0)),"")</f>
        <v/>
      </c>
      <c r="AM62" s="115" t="str">
        <f>IFERROR(INDEX(Lookups!B$42:B$49,MATCH($AJ62,Lookups!$A$42:$A$49,0)),"")</f>
        <v/>
      </c>
      <c r="AN62" s="30"/>
      <c r="AO62" s="111" t="str">
        <f>IFERROR(INDEX(Lookups!$H$2:$H$451,MATCH(_xlfn.CONCAT(B62,H62),Lookups!$G$2:$G$451,0)),"")</f>
        <v/>
      </c>
      <c r="AP62" s="111" t="str">
        <f t="shared" si="18"/>
        <v/>
      </c>
      <c r="AQ62" s="115">
        <v>53</v>
      </c>
      <c r="AR62" s="115" t="str">
        <f>IF($D62="Interior",INDEX(Lookups!P$2:P$86,MATCH(_xlfn.CONCAT($C62,$L62),Lookups!$O$2:$O$86,0)),IF($D62="Exterior",1,""))</f>
        <v/>
      </c>
      <c r="AS62" s="115" t="str">
        <f>IF($D62="Interior",INDEX(Lookups!Q$2:Q$86,MATCH(_xlfn.CONCAT($C62,$L62),Lookups!$O$2:$O$86,0)),IF($D62="Exterior",1,""))</f>
        <v/>
      </c>
      <c r="AT62" s="115" t="str">
        <f>IF($D62="Interior",INDEX(Lookups!R$2:R$86,MATCH(_xlfn.CONCAT($C62,$L62),Lookups!$O$2:$O$86,0)),IF($D62="Exterior",1,""))</f>
        <v/>
      </c>
      <c r="AU62" s="115" t="str">
        <f>IF($D62="Interior",INDEX(Lookups!S$2:S$86,MATCH(_xlfn.CONCAT($C62,$L62),Lookups!$O$2:$O$86,0)),IF($D62="Exterior",1,""))</f>
        <v/>
      </c>
      <c r="AV62" s="115" t="str">
        <f>IFERROR(INDEX(Lookups!I$2:I$451,MATCH(_xlfn.CONCAT($B62,$H62),Lookups!$G$2:$G$451,0)),"")</f>
        <v/>
      </c>
      <c r="AW62" s="115" t="str">
        <f>IFERROR(INDEX(Lookups!J$2:J$451,MATCH(_xlfn.CONCAT($B62,$H62),Lookups!$G$2:$G$451,0)),"")</f>
        <v/>
      </c>
      <c r="AX62" s="115" t="str">
        <f>IFERROR(INDEX(Lookups!K$2:K$451,MATCH(_xlfn.CONCAT($B62,$H62),Lookups!$G$2:$G$451,0)),"")</f>
        <v/>
      </c>
      <c r="AY62" s="28" t="str">
        <f t="shared" si="19"/>
        <v/>
      </c>
      <c r="AZ62" s="28" t="str">
        <f t="shared" si="20"/>
        <v/>
      </c>
      <c r="BA62" s="28" t="str">
        <f t="shared" si="21"/>
        <v/>
      </c>
      <c r="BB62" s="28" t="str">
        <f t="shared" si="22"/>
        <v/>
      </c>
      <c r="BC62" s="27" t="str">
        <f t="shared" si="23"/>
        <v/>
      </c>
      <c r="BD62" s="158" t="str">
        <f t="shared" si="24"/>
        <v/>
      </c>
      <c r="BE62" s="158" t="str">
        <f t="shared" si="25"/>
        <v/>
      </c>
      <c r="BF62" s="28" t="str">
        <f t="shared" si="26"/>
        <v/>
      </c>
      <c r="BG62" s="28" t="str">
        <f t="shared" si="27"/>
        <v/>
      </c>
      <c r="BH62" s="28" t="str">
        <f t="shared" si="11"/>
        <v/>
      </c>
      <c r="BI62" s="27" t="str">
        <f t="shared" si="28"/>
        <v/>
      </c>
      <c r="BJ62" s="27" t="str">
        <f t="shared" si="29"/>
        <v/>
      </c>
      <c r="BK62" s="27" t="str">
        <f t="shared" si="30"/>
        <v/>
      </c>
      <c r="BL62" s="27" t="str">
        <f t="shared" si="31"/>
        <v/>
      </c>
      <c r="BM62" s="27" t="str">
        <f t="shared" si="32"/>
        <v/>
      </c>
      <c r="BN62" s="27" t="str">
        <f t="shared" si="33"/>
        <v/>
      </c>
      <c r="BO62" s="26" t="str">
        <f>IFERROR(INDEX('Prescriptive Rebate Table'!$A$1:$D$100,MATCH(AA62,'Prescriptive Rebate Table'!$B$1:$B$100,0),3),"")</f>
        <v/>
      </c>
      <c r="BP62" s="25" t="str">
        <f>IFERROR(INDEX('Prescriptive Rebate Table'!$A$1:$E$100,MATCH(AA62,'Prescriptive Rebate Table'!$B$1:$B$100,0),5),"")</f>
        <v/>
      </c>
      <c r="BQ62" s="23" t="str" cm="1">
        <f t="array" ref="BQ62">IFERROR(IF(AA62="","",IF(OR($AL62=$V62,AA62='Prescriptive Rebate Table'!$N$2:$N$12),"Included",INDEX('Prescriptive Rebate Table'!$A$1:$D$100,MATCH($AJ62,'Prescriptive Rebate Table'!$B$1:$B$100,0),3))),"")</f>
        <v/>
      </c>
      <c r="BR62" s="25" t="str">
        <f>IFERROR(IF($AL62=$V62,"",INDEX('Prescriptive Rebate Table'!$A$1:$D$100,MATCH($AJ62,'Prescriptive Rebate Table'!$B$1:$B$100,0),4)),"")</f>
        <v/>
      </c>
      <c r="BS62" s="24"/>
      <c r="BT62" s="24"/>
      <c r="BU62" s="23" t="str">
        <f t="shared" si="34"/>
        <v/>
      </c>
      <c r="BV62" s="23" t="str">
        <f t="shared" si="35"/>
        <v/>
      </c>
      <c r="BW62" s="22">
        <f t="shared" si="36"/>
        <v>0</v>
      </c>
      <c r="BX62" s="22">
        <f t="shared" si="37"/>
        <v>0</v>
      </c>
      <c r="BY62" s="22">
        <f t="shared" si="38"/>
        <v>0</v>
      </c>
      <c r="BZ62" s="22"/>
    </row>
    <row r="63" spans="1:78" s="113" customFormat="1" x14ac:dyDescent="0.3">
      <c r="A63" s="32">
        <v>54</v>
      </c>
      <c r="B63" s="113" t="str">
        <f>IFERROR(INDEX(Lookups!$B$2:$B$38,MATCH($G$5,Lookups!$A$2:$A$38,0)),"")</f>
        <v/>
      </c>
      <c r="C63" s="113" t="str">
        <f>IFERROR(INDEX(Lookups!$C$2:$C$38,MATCH($G$5,Lookups!$A$2:$A$38,0)),"")</f>
        <v/>
      </c>
      <c r="D63" s="31"/>
      <c r="E63" s="113" t="str">
        <f t="shared" si="0"/>
        <v/>
      </c>
      <c r="F63" s="21"/>
      <c r="G63" s="29"/>
      <c r="H63" s="29"/>
      <c r="I63" s="29"/>
      <c r="J63" s="114" t="str">
        <f>IFERROR(INDEX(Lookups!$V$19:$V$22,MATCH(I63,Lookups!$U$19:$U$22,0)),"")</f>
        <v/>
      </c>
      <c r="K63" s="29"/>
      <c r="L63" s="115" t="str">
        <f>IFERROR(INDEX(Lookups!$X$2:$X$17,MATCH(_xlfn.CONCAT(I63,K63),Lookups!$W$2:$W$17,0)),"")</f>
        <v/>
      </c>
      <c r="M63" s="110"/>
      <c r="N63" s="116" t="str">
        <f>IFERROR(INDEX(Lookups!$A$54:$B$68,MATCH(Calculator!M63,Lookups!$A$54:$A$68,0),2),"")</f>
        <v/>
      </c>
      <c r="O63" s="110"/>
      <c r="P63" s="25" t="str">
        <f>IFERROR(INDEX('Fixture Codes'!$B$8:$B$921,MATCH(O63,'Fixture Codes'!$F$8:$F$921,0)),"")</f>
        <v/>
      </c>
      <c r="Q63" s="21"/>
      <c r="R63" s="25" t="str">
        <f>IFERROR(INDEX('Fixture Codes'!$J$8:$J$921,MATCH(P63,'Fixture Codes'!$B$8:$B$921,0))*Q63,"")</f>
        <v/>
      </c>
      <c r="S63" s="25" t="str">
        <f>IFERROR(INDEX('Fixture Codes'!$L$8:$L$921,MATCH(P63,'Fixture Codes'!$B$8:$B$921,0)),"")</f>
        <v/>
      </c>
      <c r="T63" s="29"/>
      <c r="U63" s="30"/>
      <c r="V63" s="115" t="str">
        <f>IFERROR(INDEX(Lookups!B$42:B$50,MATCH($T63,Lookups!$A$42:$A$50,0)),"")</f>
        <v/>
      </c>
      <c r="W63" s="115" t="str">
        <f>IFERROR(INDEX(Lookups!C$42:C$49,MATCH($T63,Lookups!$A$42:$A$50,0)),"")</f>
        <v/>
      </c>
      <c r="X63" s="131"/>
      <c r="Y63" s="29"/>
      <c r="Z63" s="113" t="str">
        <f>IFERROR(INDEX('Prescriptive Rebate Table'!$L$2:$L$13,MATCH(Y63,'Prescriptive Rebate Table'!$K$2:$K$13,0)),"")</f>
        <v/>
      </c>
      <c r="AA63" s="29"/>
      <c r="AB63" s="110"/>
      <c r="AC63" s="110"/>
      <c r="AD63" s="110"/>
      <c r="AE63" s="110"/>
      <c r="AF63" s="21"/>
      <c r="AG63" s="117"/>
      <c r="AH63" s="25" t="str">
        <f t="shared" si="17"/>
        <v/>
      </c>
      <c r="AI63" s="117"/>
      <c r="AJ63" s="29"/>
      <c r="AK63" s="21"/>
      <c r="AL63" s="115" t="str">
        <f>IFERROR(INDEX(Lookups!B$42:B$49,MATCH($AJ63,Lookups!$A$42:$A$49,0)),"")</f>
        <v/>
      </c>
      <c r="AM63" s="115" t="str">
        <f>IFERROR(INDEX(Lookups!B$42:B$49,MATCH($AJ63,Lookups!$A$42:$A$49,0)),"")</f>
        <v/>
      </c>
      <c r="AN63" s="30"/>
      <c r="AO63" s="111" t="str">
        <f>IFERROR(INDEX(Lookups!$H$2:$H$451,MATCH(_xlfn.CONCAT(B63,H63),Lookups!$G$2:$G$451,0)),"")</f>
        <v/>
      </c>
      <c r="AP63" s="111" t="str">
        <f t="shared" si="18"/>
        <v/>
      </c>
      <c r="AQ63" s="115">
        <v>54</v>
      </c>
      <c r="AR63" s="115" t="str">
        <f>IF($D63="Interior",INDEX(Lookups!P$2:P$86,MATCH(_xlfn.CONCAT($C63,$L63),Lookups!$O$2:$O$86,0)),IF($D63="Exterior",1,""))</f>
        <v/>
      </c>
      <c r="AS63" s="115" t="str">
        <f>IF($D63="Interior",INDEX(Lookups!Q$2:Q$86,MATCH(_xlfn.CONCAT($C63,$L63),Lookups!$O$2:$O$86,0)),IF($D63="Exterior",1,""))</f>
        <v/>
      </c>
      <c r="AT63" s="115" t="str">
        <f>IF($D63="Interior",INDEX(Lookups!R$2:R$86,MATCH(_xlfn.CONCAT($C63,$L63),Lookups!$O$2:$O$86,0)),IF($D63="Exterior",1,""))</f>
        <v/>
      </c>
      <c r="AU63" s="115" t="str">
        <f>IF($D63="Interior",INDEX(Lookups!S$2:S$86,MATCH(_xlfn.CONCAT($C63,$L63),Lookups!$O$2:$O$86,0)),IF($D63="Exterior",1,""))</f>
        <v/>
      </c>
      <c r="AV63" s="115" t="str">
        <f>IFERROR(INDEX(Lookups!I$2:I$451,MATCH(_xlfn.CONCAT($B63,$H63),Lookups!$G$2:$G$451,0)),"")</f>
        <v/>
      </c>
      <c r="AW63" s="115" t="str">
        <f>IFERROR(INDEX(Lookups!J$2:J$451,MATCH(_xlfn.CONCAT($B63,$H63),Lookups!$G$2:$G$451,0)),"")</f>
        <v/>
      </c>
      <c r="AX63" s="115" t="str">
        <f>IFERROR(INDEX(Lookups!K$2:K$451,MATCH(_xlfn.CONCAT($B63,$H63),Lookups!$G$2:$G$451,0)),"")</f>
        <v/>
      </c>
      <c r="AY63" s="28" t="str">
        <f t="shared" si="19"/>
        <v/>
      </c>
      <c r="AZ63" s="28" t="str">
        <f t="shared" si="20"/>
        <v/>
      </c>
      <c r="BA63" s="28" t="str">
        <f t="shared" si="21"/>
        <v/>
      </c>
      <c r="BB63" s="28" t="str">
        <f t="shared" si="22"/>
        <v/>
      </c>
      <c r="BC63" s="27" t="str">
        <f t="shared" si="23"/>
        <v/>
      </c>
      <c r="BD63" s="158" t="str">
        <f t="shared" si="24"/>
        <v/>
      </c>
      <c r="BE63" s="158" t="str">
        <f t="shared" si="25"/>
        <v/>
      </c>
      <c r="BF63" s="28" t="str">
        <f t="shared" si="26"/>
        <v/>
      </c>
      <c r="BG63" s="28" t="str">
        <f t="shared" si="27"/>
        <v/>
      </c>
      <c r="BH63" s="28" t="str">
        <f t="shared" si="11"/>
        <v/>
      </c>
      <c r="BI63" s="27" t="str">
        <f t="shared" si="28"/>
        <v/>
      </c>
      <c r="BJ63" s="27" t="str">
        <f t="shared" si="29"/>
        <v/>
      </c>
      <c r="BK63" s="27" t="str">
        <f t="shared" si="30"/>
        <v/>
      </c>
      <c r="BL63" s="27" t="str">
        <f t="shared" si="31"/>
        <v/>
      </c>
      <c r="BM63" s="27" t="str">
        <f t="shared" si="32"/>
        <v/>
      </c>
      <c r="BN63" s="27" t="str">
        <f t="shared" si="33"/>
        <v/>
      </c>
      <c r="BO63" s="26" t="str">
        <f>IFERROR(INDEX('Prescriptive Rebate Table'!$A$1:$D$100,MATCH(AA63,'Prescriptive Rebate Table'!$B$1:$B$100,0),3),"")</f>
        <v/>
      </c>
      <c r="BP63" s="25" t="str">
        <f>IFERROR(INDEX('Prescriptive Rebate Table'!$A$1:$E$100,MATCH(AA63,'Prescriptive Rebate Table'!$B$1:$B$100,0),5),"")</f>
        <v/>
      </c>
      <c r="BQ63" s="23" t="str" cm="1">
        <f t="array" ref="BQ63">IFERROR(IF(AA63="","",IF(OR($AL63=$V63,AA63='Prescriptive Rebate Table'!$N$2:$N$12),"Included",INDEX('Prescriptive Rebate Table'!$A$1:$D$100,MATCH($AJ63,'Prescriptive Rebate Table'!$B$1:$B$100,0),3))),"")</f>
        <v/>
      </c>
      <c r="BR63" s="25" t="str">
        <f>IFERROR(IF($AL63=$V63,"",INDEX('Prescriptive Rebate Table'!$A$1:$D$100,MATCH($AJ63,'Prescriptive Rebate Table'!$B$1:$B$100,0),4)),"")</f>
        <v/>
      </c>
      <c r="BS63" s="24"/>
      <c r="BT63" s="24"/>
      <c r="BU63" s="23" t="str">
        <f t="shared" si="34"/>
        <v/>
      </c>
      <c r="BV63" s="23" t="str">
        <f t="shared" si="35"/>
        <v/>
      </c>
      <c r="BW63" s="22">
        <f t="shared" si="36"/>
        <v>0</v>
      </c>
      <c r="BX63" s="22">
        <f t="shared" si="37"/>
        <v>0</v>
      </c>
      <c r="BY63" s="22">
        <f t="shared" si="38"/>
        <v>0</v>
      </c>
      <c r="BZ63" s="22"/>
    </row>
    <row r="64" spans="1:78" s="113" customFormat="1" x14ac:dyDescent="0.3">
      <c r="A64" s="32">
        <v>55</v>
      </c>
      <c r="B64" s="113" t="str">
        <f>IFERROR(INDEX(Lookups!$B$2:$B$38,MATCH($G$5,Lookups!$A$2:$A$38,0)),"")</f>
        <v/>
      </c>
      <c r="C64" s="113" t="str">
        <f>IFERROR(INDEX(Lookups!$C$2:$C$38,MATCH($G$5,Lookups!$A$2:$A$38,0)),"")</f>
        <v/>
      </c>
      <c r="D64" s="31"/>
      <c r="E64" s="113" t="str">
        <f t="shared" si="0"/>
        <v/>
      </c>
      <c r="F64" s="21"/>
      <c r="G64" s="29"/>
      <c r="H64" s="29"/>
      <c r="I64" s="29"/>
      <c r="J64" s="114" t="str">
        <f>IFERROR(INDEX(Lookups!$V$19:$V$22,MATCH(I64,Lookups!$U$19:$U$22,0)),"")</f>
        <v/>
      </c>
      <c r="K64" s="29"/>
      <c r="L64" s="115" t="str">
        <f>IFERROR(INDEX(Lookups!$X$2:$X$17,MATCH(_xlfn.CONCAT(I64,K64),Lookups!$W$2:$W$17,0)),"")</f>
        <v/>
      </c>
      <c r="M64" s="110"/>
      <c r="N64" s="116" t="str">
        <f>IFERROR(INDEX(Lookups!$A$54:$B$68,MATCH(Calculator!M64,Lookups!$A$54:$A$68,0),2),"")</f>
        <v/>
      </c>
      <c r="O64" s="110"/>
      <c r="P64" s="25" t="str">
        <f>IFERROR(INDEX('Fixture Codes'!$B$8:$B$921,MATCH(O64,'Fixture Codes'!$F$8:$F$921,0)),"")</f>
        <v/>
      </c>
      <c r="Q64" s="21"/>
      <c r="R64" s="25" t="str">
        <f>IFERROR(INDEX('Fixture Codes'!$J$8:$J$921,MATCH(P64,'Fixture Codes'!$B$8:$B$921,0))*Q64,"")</f>
        <v/>
      </c>
      <c r="S64" s="25" t="str">
        <f>IFERROR(INDEX('Fixture Codes'!$L$8:$L$921,MATCH(P64,'Fixture Codes'!$B$8:$B$921,0)),"")</f>
        <v/>
      </c>
      <c r="T64" s="29"/>
      <c r="U64" s="30"/>
      <c r="V64" s="115" t="str">
        <f>IFERROR(INDEX(Lookups!B$42:B$50,MATCH($T64,Lookups!$A$42:$A$50,0)),"")</f>
        <v/>
      </c>
      <c r="W64" s="115" t="str">
        <f>IFERROR(INDEX(Lookups!C$42:C$49,MATCH($T64,Lookups!$A$42:$A$50,0)),"")</f>
        <v/>
      </c>
      <c r="X64" s="131"/>
      <c r="Y64" s="29"/>
      <c r="Z64" s="113" t="str">
        <f>IFERROR(INDEX('Prescriptive Rebate Table'!$L$2:$L$13,MATCH(Y64,'Prescriptive Rebate Table'!$K$2:$K$13,0)),"")</f>
        <v/>
      </c>
      <c r="AA64" s="29"/>
      <c r="AB64" s="110"/>
      <c r="AC64" s="110"/>
      <c r="AD64" s="110"/>
      <c r="AE64" s="110"/>
      <c r="AF64" s="21"/>
      <c r="AG64" s="117"/>
      <c r="AH64" s="25" t="str">
        <f t="shared" si="17"/>
        <v/>
      </c>
      <c r="AI64" s="117"/>
      <c r="AJ64" s="29"/>
      <c r="AK64" s="21"/>
      <c r="AL64" s="115" t="str">
        <f>IFERROR(INDEX(Lookups!B$42:B$49,MATCH($AJ64,Lookups!$A$42:$A$49,0)),"")</f>
        <v/>
      </c>
      <c r="AM64" s="115" t="str">
        <f>IFERROR(INDEX(Lookups!B$42:B$49,MATCH($AJ64,Lookups!$A$42:$A$49,0)),"")</f>
        <v/>
      </c>
      <c r="AN64" s="30"/>
      <c r="AO64" s="111" t="str">
        <f>IFERROR(INDEX(Lookups!$H$2:$H$451,MATCH(_xlfn.CONCAT(B64,H64),Lookups!$G$2:$G$451,0)),"")</f>
        <v/>
      </c>
      <c r="AP64" s="111" t="str">
        <f t="shared" si="18"/>
        <v/>
      </c>
      <c r="AQ64" s="115">
        <v>55</v>
      </c>
      <c r="AR64" s="115" t="str">
        <f>IF($D64="Interior",INDEX(Lookups!P$2:P$86,MATCH(_xlfn.CONCAT($C64,$L64),Lookups!$O$2:$O$86,0)),IF($D64="Exterior",1,""))</f>
        <v/>
      </c>
      <c r="AS64" s="115" t="str">
        <f>IF($D64="Interior",INDEX(Lookups!Q$2:Q$86,MATCH(_xlfn.CONCAT($C64,$L64),Lookups!$O$2:$O$86,0)),IF($D64="Exterior",1,""))</f>
        <v/>
      </c>
      <c r="AT64" s="115" t="str">
        <f>IF($D64="Interior",INDEX(Lookups!R$2:R$86,MATCH(_xlfn.CONCAT($C64,$L64),Lookups!$O$2:$O$86,0)),IF($D64="Exterior",1,""))</f>
        <v/>
      </c>
      <c r="AU64" s="115" t="str">
        <f>IF($D64="Interior",INDEX(Lookups!S$2:S$86,MATCH(_xlfn.CONCAT($C64,$L64),Lookups!$O$2:$O$86,0)),IF($D64="Exterior",1,""))</f>
        <v/>
      </c>
      <c r="AV64" s="115" t="str">
        <f>IFERROR(INDEX(Lookups!I$2:I$451,MATCH(_xlfn.CONCAT($B64,$H64),Lookups!$G$2:$G$451,0)),"")</f>
        <v/>
      </c>
      <c r="AW64" s="115" t="str">
        <f>IFERROR(INDEX(Lookups!J$2:J$451,MATCH(_xlfn.CONCAT($B64,$H64),Lookups!$G$2:$G$451,0)),"")</f>
        <v/>
      </c>
      <c r="AX64" s="115" t="str">
        <f>IFERROR(INDEX(Lookups!K$2:K$451,MATCH(_xlfn.CONCAT($B64,$H64),Lookups!$G$2:$G$451,0)),"")</f>
        <v/>
      </c>
      <c r="AY64" s="28" t="str">
        <f t="shared" si="19"/>
        <v/>
      </c>
      <c r="AZ64" s="28" t="str">
        <f t="shared" si="20"/>
        <v/>
      </c>
      <c r="BA64" s="28" t="str">
        <f t="shared" si="21"/>
        <v/>
      </c>
      <c r="BB64" s="28" t="str">
        <f t="shared" si="22"/>
        <v/>
      </c>
      <c r="BC64" s="27" t="str">
        <f t="shared" si="23"/>
        <v/>
      </c>
      <c r="BD64" s="158" t="str">
        <f t="shared" si="24"/>
        <v/>
      </c>
      <c r="BE64" s="158" t="str">
        <f t="shared" si="25"/>
        <v/>
      </c>
      <c r="BF64" s="28" t="str">
        <f t="shared" si="26"/>
        <v/>
      </c>
      <c r="BG64" s="28" t="str">
        <f t="shared" si="27"/>
        <v/>
      </c>
      <c r="BH64" s="28" t="str">
        <f t="shared" si="11"/>
        <v/>
      </c>
      <c r="BI64" s="27" t="str">
        <f t="shared" si="28"/>
        <v/>
      </c>
      <c r="BJ64" s="27" t="str">
        <f t="shared" si="29"/>
        <v/>
      </c>
      <c r="BK64" s="27" t="str">
        <f t="shared" si="30"/>
        <v/>
      </c>
      <c r="BL64" s="27" t="str">
        <f t="shared" si="31"/>
        <v/>
      </c>
      <c r="BM64" s="27" t="str">
        <f t="shared" si="32"/>
        <v/>
      </c>
      <c r="BN64" s="27" t="str">
        <f t="shared" si="33"/>
        <v/>
      </c>
      <c r="BO64" s="26" t="str">
        <f>IFERROR(INDEX('Prescriptive Rebate Table'!$A$1:$D$100,MATCH(AA64,'Prescriptive Rebate Table'!$B$1:$B$100,0),3),"")</f>
        <v/>
      </c>
      <c r="BP64" s="25" t="str">
        <f>IFERROR(INDEX('Prescriptive Rebate Table'!$A$1:$E$100,MATCH(AA64,'Prescriptive Rebate Table'!$B$1:$B$100,0),5),"")</f>
        <v/>
      </c>
      <c r="BQ64" s="23" t="str" cm="1">
        <f t="array" ref="BQ64">IFERROR(IF(AA64="","",IF(OR($AL64=$V64,AA64='Prescriptive Rebate Table'!$N$2:$N$12),"Included",INDEX('Prescriptive Rebate Table'!$A$1:$D$100,MATCH($AJ64,'Prescriptive Rebate Table'!$B$1:$B$100,0),3))),"")</f>
        <v/>
      </c>
      <c r="BR64" s="25" t="str">
        <f>IFERROR(IF($AL64=$V64,"",INDEX('Prescriptive Rebate Table'!$A$1:$D$100,MATCH($AJ64,'Prescriptive Rebate Table'!$B$1:$B$100,0),4)),"")</f>
        <v/>
      </c>
      <c r="BS64" s="24"/>
      <c r="BT64" s="24"/>
      <c r="BU64" s="23" t="str">
        <f t="shared" si="34"/>
        <v/>
      </c>
      <c r="BV64" s="23" t="str">
        <f t="shared" si="35"/>
        <v/>
      </c>
      <c r="BW64" s="22">
        <f t="shared" si="36"/>
        <v>0</v>
      </c>
      <c r="BX64" s="22">
        <f t="shared" si="37"/>
        <v>0</v>
      </c>
      <c r="BY64" s="22">
        <f t="shared" si="38"/>
        <v>0</v>
      </c>
      <c r="BZ64" s="22"/>
    </row>
    <row r="65" spans="1:78" s="113" customFormat="1" x14ac:dyDescent="0.3">
      <c r="A65" s="32">
        <v>56</v>
      </c>
      <c r="B65" s="113" t="str">
        <f>IFERROR(INDEX(Lookups!$B$2:$B$38,MATCH($G$5,Lookups!$A$2:$A$38,0)),"")</f>
        <v/>
      </c>
      <c r="C65" s="113" t="str">
        <f>IFERROR(INDEX(Lookups!$C$2:$C$38,MATCH($G$5,Lookups!$A$2:$A$38,0)),"")</f>
        <v/>
      </c>
      <c r="D65" s="31"/>
      <c r="E65" s="113" t="str">
        <f t="shared" si="0"/>
        <v/>
      </c>
      <c r="F65" s="21"/>
      <c r="G65" s="29"/>
      <c r="H65" s="29"/>
      <c r="I65" s="29"/>
      <c r="J65" s="114" t="str">
        <f>IFERROR(INDEX(Lookups!$V$19:$V$22,MATCH(I65,Lookups!$U$19:$U$22,0)),"")</f>
        <v/>
      </c>
      <c r="K65" s="29"/>
      <c r="L65" s="115" t="str">
        <f>IFERROR(INDEX(Lookups!$X$2:$X$17,MATCH(_xlfn.CONCAT(I65,K65),Lookups!$W$2:$W$17,0)),"")</f>
        <v/>
      </c>
      <c r="M65" s="110"/>
      <c r="N65" s="116" t="str">
        <f>IFERROR(INDEX(Lookups!$A$54:$B$68,MATCH(Calculator!M65,Lookups!$A$54:$A$68,0),2),"")</f>
        <v/>
      </c>
      <c r="O65" s="110"/>
      <c r="P65" s="25" t="str">
        <f>IFERROR(INDEX('Fixture Codes'!$B$8:$B$921,MATCH(O65,'Fixture Codes'!$F$8:$F$921,0)),"")</f>
        <v/>
      </c>
      <c r="Q65" s="21"/>
      <c r="R65" s="25" t="str">
        <f>IFERROR(INDEX('Fixture Codes'!$J$8:$J$921,MATCH(P65,'Fixture Codes'!$B$8:$B$921,0))*Q65,"")</f>
        <v/>
      </c>
      <c r="S65" s="25" t="str">
        <f>IFERROR(INDEX('Fixture Codes'!$L$8:$L$921,MATCH(P65,'Fixture Codes'!$B$8:$B$921,0)),"")</f>
        <v/>
      </c>
      <c r="T65" s="29"/>
      <c r="U65" s="30"/>
      <c r="V65" s="115" t="str">
        <f>IFERROR(INDEX(Lookups!B$42:B$50,MATCH($T65,Lookups!$A$42:$A$50,0)),"")</f>
        <v/>
      </c>
      <c r="W65" s="115" t="str">
        <f>IFERROR(INDEX(Lookups!C$42:C$49,MATCH($T65,Lookups!$A$42:$A$50,0)),"")</f>
        <v/>
      </c>
      <c r="X65" s="131"/>
      <c r="Y65" s="29"/>
      <c r="Z65" s="113" t="str">
        <f>IFERROR(INDEX('Prescriptive Rebate Table'!$L$2:$L$13,MATCH(Y65,'Prescriptive Rebate Table'!$K$2:$K$13,0)),"")</f>
        <v/>
      </c>
      <c r="AA65" s="29"/>
      <c r="AB65" s="110"/>
      <c r="AC65" s="110"/>
      <c r="AD65" s="110"/>
      <c r="AE65" s="110"/>
      <c r="AF65" s="21"/>
      <c r="AG65" s="117"/>
      <c r="AH65" s="25" t="str">
        <f t="shared" si="17"/>
        <v/>
      </c>
      <c r="AI65" s="117"/>
      <c r="AJ65" s="29"/>
      <c r="AK65" s="21"/>
      <c r="AL65" s="115" t="str">
        <f>IFERROR(INDEX(Lookups!B$42:B$49,MATCH($AJ65,Lookups!$A$42:$A$49,0)),"")</f>
        <v/>
      </c>
      <c r="AM65" s="115" t="str">
        <f>IFERROR(INDEX(Lookups!B$42:B$49,MATCH($AJ65,Lookups!$A$42:$A$49,0)),"")</f>
        <v/>
      </c>
      <c r="AN65" s="30"/>
      <c r="AO65" s="111" t="str">
        <f>IFERROR(INDEX(Lookups!$H$2:$H$451,MATCH(_xlfn.CONCAT(B65,H65),Lookups!$G$2:$G$451,0)),"")</f>
        <v/>
      </c>
      <c r="AP65" s="111" t="str">
        <f t="shared" si="18"/>
        <v/>
      </c>
      <c r="AQ65" s="115">
        <v>56</v>
      </c>
      <c r="AR65" s="115" t="str">
        <f>IF($D65="Interior",INDEX(Lookups!P$2:P$86,MATCH(_xlfn.CONCAT($C65,$L65),Lookups!$O$2:$O$86,0)),IF($D65="Exterior",1,""))</f>
        <v/>
      </c>
      <c r="AS65" s="115" t="str">
        <f>IF($D65="Interior",INDEX(Lookups!Q$2:Q$86,MATCH(_xlfn.CONCAT($C65,$L65),Lookups!$O$2:$O$86,0)),IF($D65="Exterior",1,""))</f>
        <v/>
      </c>
      <c r="AT65" s="115" t="str">
        <f>IF($D65="Interior",INDEX(Lookups!R$2:R$86,MATCH(_xlfn.CONCAT($C65,$L65),Lookups!$O$2:$O$86,0)),IF($D65="Exterior",1,""))</f>
        <v/>
      </c>
      <c r="AU65" s="115" t="str">
        <f>IF($D65="Interior",INDEX(Lookups!S$2:S$86,MATCH(_xlfn.CONCAT($C65,$L65),Lookups!$O$2:$O$86,0)),IF($D65="Exterior",1,""))</f>
        <v/>
      </c>
      <c r="AV65" s="115" t="str">
        <f>IFERROR(INDEX(Lookups!I$2:I$451,MATCH(_xlfn.CONCAT($B65,$H65),Lookups!$G$2:$G$451,0)),"")</f>
        <v/>
      </c>
      <c r="AW65" s="115" t="str">
        <f>IFERROR(INDEX(Lookups!J$2:J$451,MATCH(_xlfn.CONCAT($B65,$H65),Lookups!$G$2:$G$451,0)),"")</f>
        <v/>
      </c>
      <c r="AX65" s="115" t="str">
        <f>IFERROR(INDEX(Lookups!K$2:K$451,MATCH(_xlfn.CONCAT($B65,$H65),Lookups!$G$2:$G$451,0)),"")</f>
        <v/>
      </c>
      <c r="AY65" s="28" t="str">
        <f t="shared" si="19"/>
        <v/>
      </c>
      <c r="AZ65" s="28" t="str">
        <f t="shared" si="20"/>
        <v/>
      </c>
      <c r="BA65" s="28" t="str">
        <f t="shared" si="21"/>
        <v/>
      </c>
      <c r="BB65" s="28" t="str">
        <f t="shared" si="22"/>
        <v/>
      </c>
      <c r="BC65" s="27" t="str">
        <f t="shared" si="23"/>
        <v/>
      </c>
      <c r="BD65" s="158" t="str">
        <f t="shared" si="24"/>
        <v/>
      </c>
      <c r="BE65" s="158" t="str">
        <f t="shared" si="25"/>
        <v/>
      </c>
      <c r="BF65" s="28" t="str">
        <f t="shared" si="26"/>
        <v/>
      </c>
      <c r="BG65" s="28" t="str">
        <f t="shared" si="27"/>
        <v/>
      </c>
      <c r="BH65" s="28" t="str">
        <f t="shared" si="11"/>
        <v/>
      </c>
      <c r="BI65" s="27" t="str">
        <f t="shared" si="28"/>
        <v/>
      </c>
      <c r="BJ65" s="27" t="str">
        <f t="shared" si="29"/>
        <v/>
      </c>
      <c r="BK65" s="27" t="str">
        <f t="shared" si="30"/>
        <v/>
      </c>
      <c r="BL65" s="27" t="str">
        <f t="shared" si="31"/>
        <v/>
      </c>
      <c r="BM65" s="27" t="str">
        <f t="shared" si="32"/>
        <v/>
      </c>
      <c r="BN65" s="27" t="str">
        <f t="shared" si="33"/>
        <v/>
      </c>
      <c r="BO65" s="26" t="str">
        <f>IFERROR(INDEX('Prescriptive Rebate Table'!$A$1:$D$100,MATCH(AA65,'Prescriptive Rebate Table'!$B$1:$B$100,0),3),"")</f>
        <v/>
      </c>
      <c r="BP65" s="25" t="str">
        <f>IFERROR(INDEX('Prescriptive Rebate Table'!$A$1:$E$100,MATCH(AA65,'Prescriptive Rebate Table'!$B$1:$B$100,0),5),"")</f>
        <v/>
      </c>
      <c r="BQ65" s="23" t="str" cm="1">
        <f t="array" ref="BQ65">IFERROR(IF(AA65="","",IF(OR($AL65=$V65,AA65='Prescriptive Rebate Table'!$N$2:$N$12),"Included",INDEX('Prescriptive Rebate Table'!$A$1:$D$100,MATCH($AJ65,'Prescriptive Rebate Table'!$B$1:$B$100,0),3))),"")</f>
        <v/>
      </c>
      <c r="BR65" s="25" t="str">
        <f>IFERROR(IF($AL65=$V65,"",INDEX('Prescriptive Rebate Table'!$A$1:$D$100,MATCH($AJ65,'Prescriptive Rebate Table'!$B$1:$B$100,0),4)),"")</f>
        <v/>
      </c>
      <c r="BS65" s="24"/>
      <c r="BT65" s="24"/>
      <c r="BU65" s="23" t="str">
        <f t="shared" si="34"/>
        <v/>
      </c>
      <c r="BV65" s="23" t="str">
        <f t="shared" si="35"/>
        <v/>
      </c>
      <c r="BW65" s="22">
        <f t="shared" si="36"/>
        <v>0</v>
      </c>
      <c r="BX65" s="22">
        <f t="shared" si="37"/>
        <v>0</v>
      </c>
      <c r="BY65" s="22">
        <f t="shared" si="38"/>
        <v>0</v>
      </c>
      <c r="BZ65" s="22"/>
    </row>
    <row r="66" spans="1:78" s="113" customFormat="1" x14ac:dyDescent="0.3">
      <c r="A66" s="32">
        <v>57</v>
      </c>
      <c r="B66" s="113" t="str">
        <f>IFERROR(INDEX(Lookups!$B$2:$B$38,MATCH($G$5,Lookups!$A$2:$A$38,0)),"")</f>
        <v/>
      </c>
      <c r="C66" s="113" t="str">
        <f>IFERROR(INDEX(Lookups!$C$2:$C$38,MATCH($G$5,Lookups!$A$2:$A$38,0)),"")</f>
        <v/>
      </c>
      <c r="D66" s="31"/>
      <c r="E66" s="113" t="str">
        <f t="shared" si="0"/>
        <v/>
      </c>
      <c r="F66" s="21"/>
      <c r="G66" s="29"/>
      <c r="H66" s="29"/>
      <c r="I66" s="29"/>
      <c r="J66" s="114" t="str">
        <f>IFERROR(INDEX(Lookups!$V$19:$V$22,MATCH(I66,Lookups!$U$19:$U$22,0)),"")</f>
        <v/>
      </c>
      <c r="K66" s="29"/>
      <c r="L66" s="115" t="str">
        <f>IFERROR(INDEX(Lookups!$X$2:$X$17,MATCH(_xlfn.CONCAT(I66,K66),Lookups!$W$2:$W$17,0)),"")</f>
        <v/>
      </c>
      <c r="M66" s="110"/>
      <c r="N66" s="116" t="str">
        <f>IFERROR(INDEX(Lookups!$A$54:$B$68,MATCH(Calculator!M66,Lookups!$A$54:$A$68,0),2),"")</f>
        <v/>
      </c>
      <c r="O66" s="110"/>
      <c r="P66" s="25" t="str">
        <f>IFERROR(INDEX('Fixture Codes'!$B$8:$B$921,MATCH(O66,'Fixture Codes'!$F$8:$F$921,0)),"")</f>
        <v/>
      </c>
      <c r="Q66" s="21"/>
      <c r="R66" s="25" t="str">
        <f>IFERROR(INDEX('Fixture Codes'!$J$8:$J$921,MATCH(P66,'Fixture Codes'!$B$8:$B$921,0))*Q66,"")</f>
        <v/>
      </c>
      <c r="S66" s="25" t="str">
        <f>IFERROR(INDEX('Fixture Codes'!$L$8:$L$921,MATCH(P66,'Fixture Codes'!$B$8:$B$921,0)),"")</f>
        <v/>
      </c>
      <c r="T66" s="29"/>
      <c r="U66" s="30"/>
      <c r="V66" s="115" t="str">
        <f>IFERROR(INDEX(Lookups!B$42:B$50,MATCH($T66,Lookups!$A$42:$A$50,0)),"")</f>
        <v/>
      </c>
      <c r="W66" s="115" t="str">
        <f>IFERROR(INDEX(Lookups!C$42:C$49,MATCH($T66,Lookups!$A$42:$A$50,0)),"")</f>
        <v/>
      </c>
      <c r="X66" s="131"/>
      <c r="Y66" s="29"/>
      <c r="Z66" s="113" t="str">
        <f>IFERROR(INDEX('Prescriptive Rebate Table'!$L$2:$L$13,MATCH(Y66,'Prescriptive Rebate Table'!$K$2:$K$13,0)),"")</f>
        <v/>
      </c>
      <c r="AA66" s="29"/>
      <c r="AB66" s="110"/>
      <c r="AC66" s="110"/>
      <c r="AD66" s="110"/>
      <c r="AE66" s="110"/>
      <c r="AF66" s="21"/>
      <c r="AG66" s="117"/>
      <c r="AH66" s="25" t="str">
        <f t="shared" si="17"/>
        <v/>
      </c>
      <c r="AI66" s="117"/>
      <c r="AJ66" s="29"/>
      <c r="AK66" s="21"/>
      <c r="AL66" s="115" t="str">
        <f>IFERROR(INDEX(Lookups!B$42:B$49,MATCH($AJ66,Lookups!$A$42:$A$49,0)),"")</f>
        <v/>
      </c>
      <c r="AM66" s="115" t="str">
        <f>IFERROR(INDEX(Lookups!B$42:B$49,MATCH($AJ66,Lookups!$A$42:$A$49,0)),"")</f>
        <v/>
      </c>
      <c r="AN66" s="30"/>
      <c r="AO66" s="111" t="str">
        <f>IFERROR(INDEX(Lookups!$H$2:$H$451,MATCH(_xlfn.CONCAT(B66,H66),Lookups!$G$2:$G$451,0)),"")</f>
        <v/>
      </c>
      <c r="AP66" s="111" t="str">
        <f t="shared" si="18"/>
        <v/>
      </c>
      <c r="AQ66" s="115">
        <v>57</v>
      </c>
      <c r="AR66" s="115" t="str">
        <f>IF($D66="Interior",INDEX(Lookups!P$2:P$86,MATCH(_xlfn.CONCAT($C66,$L66),Lookups!$O$2:$O$86,0)),IF($D66="Exterior",1,""))</f>
        <v/>
      </c>
      <c r="AS66" s="115" t="str">
        <f>IF($D66="Interior",INDEX(Lookups!Q$2:Q$86,MATCH(_xlfn.CONCAT($C66,$L66),Lookups!$O$2:$O$86,0)),IF($D66="Exterior",1,""))</f>
        <v/>
      </c>
      <c r="AT66" s="115" t="str">
        <f>IF($D66="Interior",INDEX(Lookups!R$2:R$86,MATCH(_xlfn.CONCAT($C66,$L66),Lookups!$O$2:$O$86,0)),IF($D66="Exterior",1,""))</f>
        <v/>
      </c>
      <c r="AU66" s="115" t="str">
        <f>IF($D66="Interior",INDEX(Lookups!S$2:S$86,MATCH(_xlfn.CONCAT($C66,$L66),Lookups!$O$2:$O$86,0)),IF($D66="Exterior",1,""))</f>
        <v/>
      </c>
      <c r="AV66" s="115" t="str">
        <f>IFERROR(INDEX(Lookups!I$2:I$451,MATCH(_xlfn.CONCAT($B66,$H66),Lookups!$G$2:$G$451,0)),"")</f>
        <v/>
      </c>
      <c r="AW66" s="115" t="str">
        <f>IFERROR(INDEX(Lookups!J$2:J$451,MATCH(_xlfn.CONCAT($B66,$H66),Lookups!$G$2:$G$451,0)),"")</f>
        <v/>
      </c>
      <c r="AX66" s="115" t="str">
        <f>IFERROR(INDEX(Lookups!K$2:K$451,MATCH(_xlfn.CONCAT($B66,$H66),Lookups!$G$2:$G$451,0)),"")</f>
        <v/>
      </c>
      <c r="AY66" s="28" t="str">
        <f t="shared" si="19"/>
        <v/>
      </c>
      <c r="AZ66" s="28" t="str">
        <f t="shared" si="20"/>
        <v/>
      </c>
      <c r="BA66" s="28" t="str">
        <f t="shared" si="21"/>
        <v/>
      </c>
      <c r="BB66" s="28" t="str">
        <f t="shared" si="22"/>
        <v/>
      </c>
      <c r="BC66" s="27" t="str">
        <f t="shared" si="23"/>
        <v/>
      </c>
      <c r="BD66" s="158" t="str">
        <f t="shared" si="24"/>
        <v/>
      </c>
      <c r="BE66" s="158" t="str">
        <f t="shared" si="25"/>
        <v/>
      </c>
      <c r="BF66" s="28" t="str">
        <f t="shared" si="26"/>
        <v/>
      </c>
      <c r="BG66" s="28" t="str">
        <f t="shared" si="27"/>
        <v/>
      </c>
      <c r="BH66" s="28" t="str">
        <f t="shared" si="11"/>
        <v/>
      </c>
      <c r="BI66" s="27" t="str">
        <f t="shared" si="28"/>
        <v/>
      </c>
      <c r="BJ66" s="27" t="str">
        <f t="shared" si="29"/>
        <v/>
      </c>
      <c r="BK66" s="27" t="str">
        <f t="shared" si="30"/>
        <v/>
      </c>
      <c r="BL66" s="27" t="str">
        <f t="shared" si="31"/>
        <v/>
      </c>
      <c r="BM66" s="27" t="str">
        <f t="shared" si="32"/>
        <v/>
      </c>
      <c r="BN66" s="27" t="str">
        <f t="shared" si="33"/>
        <v/>
      </c>
      <c r="BO66" s="26" t="str">
        <f>IFERROR(INDEX('Prescriptive Rebate Table'!$A$1:$D$100,MATCH(AA66,'Prescriptive Rebate Table'!$B$1:$B$100,0),3),"")</f>
        <v/>
      </c>
      <c r="BP66" s="25" t="str">
        <f>IFERROR(INDEX('Prescriptive Rebate Table'!$A$1:$E$100,MATCH(AA66,'Prescriptive Rebate Table'!$B$1:$B$100,0),5),"")</f>
        <v/>
      </c>
      <c r="BQ66" s="23" t="str" cm="1">
        <f t="array" ref="BQ66">IFERROR(IF(AA66="","",IF(OR($AL66=$V66,AA66='Prescriptive Rebate Table'!$N$2:$N$12),"Included",INDEX('Prescriptive Rebate Table'!$A$1:$D$100,MATCH($AJ66,'Prescriptive Rebate Table'!$B$1:$B$100,0),3))),"")</f>
        <v/>
      </c>
      <c r="BR66" s="25" t="str">
        <f>IFERROR(IF($AL66=$V66,"",INDEX('Prescriptive Rebate Table'!$A$1:$D$100,MATCH($AJ66,'Prescriptive Rebate Table'!$B$1:$B$100,0),4)),"")</f>
        <v/>
      </c>
      <c r="BS66" s="24"/>
      <c r="BT66" s="24"/>
      <c r="BU66" s="23" t="str">
        <f t="shared" si="34"/>
        <v/>
      </c>
      <c r="BV66" s="23" t="str">
        <f t="shared" si="35"/>
        <v/>
      </c>
      <c r="BW66" s="22">
        <f t="shared" si="36"/>
        <v>0</v>
      </c>
      <c r="BX66" s="22">
        <f t="shared" si="37"/>
        <v>0</v>
      </c>
      <c r="BY66" s="22">
        <f t="shared" si="38"/>
        <v>0</v>
      </c>
      <c r="BZ66" s="22"/>
    </row>
    <row r="67" spans="1:78" s="113" customFormat="1" x14ac:dyDescent="0.3">
      <c r="A67" s="32">
        <v>58</v>
      </c>
      <c r="B67" s="113" t="str">
        <f>IFERROR(INDEX(Lookups!$B$2:$B$38,MATCH($G$5,Lookups!$A$2:$A$38,0)),"")</f>
        <v/>
      </c>
      <c r="C67" s="113" t="str">
        <f>IFERROR(INDEX(Lookups!$C$2:$C$38,MATCH($G$5,Lookups!$A$2:$A$38,0)),"")</f>
        <v/>
      </c>
      <c r="D67" s="31"/>
      <c r="E67" s="113" t="str">
        <f t="shared" si="0"/>
        <v/>
      </c>
      <c r="F67" s="21"/>
      <c r="G67" s="29"/>
      <c r="H67" s="29"/>
      <c r="I67" s="29"/>
      <c r="J67" s="114" t="str">
        <f>IFERROR(INDEX(Lookups!$V$19:$V$22,MATCH(I67,Lookups!$U$19:$U$22,0)),"")</f>
        <v/>
      </c>
      <c r="K67" s="29"/>
      <c r="L67" s="115" t="str">
        <f>IFERROR(INDEX(Lookups!$X$2:$X$17,MATCH(_xlfn.CONCAT(I67,K67),Lookups!$W$2:$W$17,0)),"")</f>
        <v/>
      </c>
      <c r="M67" s="110"/>
      <c r="N67" s="116" t="str">
        <f>IFERROR(INDEX(Lookups!$A$54:$B$68,MATCH(Calculator!M67,Lookups!$A$54:$A$68,0),2),"")</f>
        <v/>
      </c>
      <c r="O67" s="110"/>
      <c r="P67" s="25" t="str">
        <f>IFERROR(INDEX('Fixture Codes'!$B$8:$B$921,MATCH(O67,'Fixture Codes'!$F$8:$F$921,0)),"")</f>
        <v/>
      </c>
      <c r="Q67" s="21"/>
      <c r="R67" s="25" t="str">
        <f>IFERROR(INDEX('Fixture Codes'!$J$8:$J$921,MATCH(P67,'Fixture Codes'!$B$8:$B$921,0))*Q67,"")</f>
        <v/>
      </c>
      <c r="S67" s="25" t="str">
        <f>IFERROR(INDEX('Fixture Codes'!$L$8:$L$921,MATCH(P67,'Fixture Codes'!$B$8:$B$921,0)),"")</f>
        <v/>
      </c>
      <c r="T67" s="29"/>
      <c r="U67" s="30"/>
      <c r="V67" s="115" t="str">
        <f>IFERROR(INDEX(Lookups!B$42:B$50,MATCH($T67,Lookups!$A$42:$A$50,0)),"")</f>
        <v/>
      </c>
      <c r="W67" s="115" t="str">
        <f>IFERROR(INDEX(Lookups!C$42:C$49,MATCH($T67,Lookups!$A$42:$A$50,0)),"")</f>
        <v/>
      </c>
      <c r="X67" s="131"/>
      <c r="Y67" s="29"/>
      <c r="Z67" s="113" t="str">
        <f>IFERROR(INDEX('Prescriptive Rebate Table'!$L$2:$L$13,MATCH(Y67,'Prescriptive Rebate Table'!$K$2:$K$13,0)),"")</f>
        <v/>
      </c>
      <c r="AA67" s="29"/>
      <c r="AB67" s="110"/>
      <c r="AC67" s="110"/>
      <c r="AD67" s="110"/>
      <c r="AE67" s="110"/>
      <c r="AF67" s="21"/>
      <c r="AG67" s="117"/>
      <c r="AH67" s="25" t="str">
        <f t="shared" si="17"/>
        <v/>
      </c>
      <c r="AI67" s="117"/>
      <c r="AJ67" s="29"/>
      <c r="AK67" s="21"/>
      <c r="AL67" s="115" t="str">
        <f>IFERROR(INDEX(Lookups!B$42:B$49,MATCH($AJ67,Lookups!$A$42:$A$49,0)),"")</f>
        <v/>
      </c>
      <c r="AM67" s="115" t="str">
        <f>IFERROR(INDEX(Lookups!B$42:B$49,MATCH($AJ67,Lookups!$A$42:$A$49,0)),"")</f>
        <v/>
      </c>
      <c r="AN67" s="30"/>
      <c r="AO67" s="111" t="str">
        <f>IFERROR(INDEX(Lookups!$H$2:$H$451,MATCH(_xlfn.CONCAT(B67,H67),Lookups!$G$2:$G$451,0)),"")</f>
        <v/>
      </c>
      <c r="AP67" s="111" t="str">
        <f t="shared" si="18"/>
        <v/>
      </c>
      <c r="AQ67" s="115">
        <v>58</v>
      </c>
      <c r="AR67" s="115" t="str">
        <f>IF($D67="Interior",INDEX(Lookups!P$2:P$86,MATCH(_xlfn.CONCAT($C67,$L67),Lookups!$O$2:$O$86,0)),IF($D67="Exterior",1,""))</f>
        <v/>
      </c>
      <c r="AS67" s="115" t="str">
        <f>IF($D67="Interior",INDEX(Lookups!Q$2:Q$86,MATCH(_xlfn.CONCAT($C67,$L67),Lookups!$O$2:$O$86,0)),IF($D67="Exterior",1,""))</f>
        <v/>
      </c>
      <c r="AT67" s="115" t="str">
        <f>IF($D67="Interior",INDEX(Lookups!R$2:R$86,MATCH(_xlfn.CONCAT($C67,$L67),Lookups!$O$2:$O$86,0)),IF($D67="Exterior",1,""))</f>
        <v/>
      </c>
      <c r="AU67" s="115" t="str">
        <f>IF($D67="Interior",INDEX(Lookups!S$2:S$86,MATCH(_xlfn.CONCAT($C67,$L67),Lookups!$O$2:$O$86,0)),IF($D67="Exterior",1,""))</f>
        <v/>
      </c>
      <c r="AV67" s="115" t="str">
        <f>IFERROR(INDEX(Lookups!I$2:I$451,MATCH(_xlfn.CONCAT($B67,$H67),Lookups!$G$2:$G$451,0)),"")</f>
        <v/>
      </c>
      <c r="AW67" s="115" t="str">
        <f>IFERROR(INDEX(Lookups!J$2:J$451,MATCH(_xlfn.CONCAT($B67,$H67),Lookups!$G$2:$G$451,0)),"")</f>
        <v/>
      </c>
      <c r="AX67" s="115" t="str">
        <f>IFERROR(INDEX(Lookups!K$2:K$451,MATCH(_xlfn.CONCAT($B67,$H67),Lookups!$G$2:$G$451,0)),"")</f>
        <v/>
      </c>
      <c r="AY67" s="28" t="str">
        <f t="shared" si="19"/>
        <v/>
      </c>
      <c r="AZ67" s="28" t="str">
        <f t="shared" si="20"/>
        <v/>
      </c>
      <c r="BA67" s="28" t="str">
        <f t="shared" si="21"/>
        <v/>
      </c>
      <c r="BB67" s="28" t="str">
        <f t="shared" si="22"/>
        <v/>
      </c>
      <c r="BC67" s="27" t="str">
        <f t="shared" si="23"/>
        <v/>
      </c>
      <c r="BD67" s="158" t="str">
        <f t="shared" si="24"/>
        <v/>
      </c>
      <c r="BE67" s="158" t="str">
        <f t="shared" si="25"/>
        <v/>
      </c>
      <c r="BF67" s="28" t="str">
        <f t="shared" si="26"/>
        <v/>
      </c>
      <c r="BG67" s="28" t="str">
        <f t="shared" si="27"/>
        <v/>
      </c>
      <c r="BH67" s="28" t="str">
        <f t="shared" si="11"/>
        <v/>
      </c>
      <c r="BI67" s="27" t="str">
        <f t="shared" si="28"/>
        <v/>
      </c>
      <c r="BJ67" s="27" t="str">
        <f t="shared" si="29"/>
        <v/>
      </c>
      <c r="BK67" s="27" t="str">
        <f t="shared" si="30"/>
        <v/>
      </c>
      <c r="BL67" s="27" t="str">
        <f t="shared" si="31"/>
        <v/>
      </c>
      <c r="BM67" s="27" t="str">
        <f t="shared" si="32"/>
        <v/>
      </c>
      <c r="BN67" s="27" t="str">
        <f t="shared" si="33"/>
        <v/>
      </c>
      <c r="BO67" s="26" t="str">
        <f>IFERROR(INDEX('Prescriptive Rebate Table'!$A$1:$D$100,MATCH(AA67,'Prescriptive Rebate Table'!$B$1:$B$100,0),3),"")</f>
        <v/>
      </c>
      <c r="BP67" s="25" t="str">
        <f>IFERROR(INDEX('Prescriptive Rebate Table'!$A$1:$E$100,MATCH(AA67,'Prescriptive Rebate Table'!$B$1:$B$100,0),5),"")</f>
        <v/>
      </c>
      <c r="BQ67" s="23" t="str" cm="1">
        <f t="array" ref="BQ67">IFERROR(IF(AA67="","",IF(OR($AL67=$V67,AA67='Prescriptive Rebate Table'!$N$2:$N$12),"Included",INDEX('Prescriptive Rebate Table'!$A$1:$D$100,MATCH($AJ67,'Prescriptive Rebate Table'!$B$1:$B$100,0),3))),"")</f>
        <v/>
      </c>
      <c r="BR67" s="25" t="str">
        <f>IFERROR(IF($AL67=$V67,"",INDEX('Prescriptive Rebate Table'!$A$1:$D$100,MATCH($AJ67,'Prescriptive Rebate Table'!$B$1:$B$100,0),4)),"")</f>
        <v/>
      </c>
      <c r="BS67" s="24"/>
      <c r="BT67" s="24"/>
      <c r="BU67" s="23" t="str">
        <f t="shared" si="34"/>
        <v/>
      </c>
      <c r="BV67" s="23" t="str">
        <f t="shared" si="35"/>
        <v/>
      </c>
      <c r="BW67" s="22">
        <f t="shared" si="36"/>
        <v>0</v>
      </c>
      <c r="BX67" s="22">
        <f t="shared" si="37"/>
        <v>0</v>
      </c>
      <c r="BY67" s="22">
        <f t="shared" si="38"/>
        <v>0</v>
      </c>
      <c r="BZ67" s="22"/>
    </row>
    <row r="68" spans="1:78" s="113" customFormat="1" x14ac:dyDescent="0.3">
      <c r="A68" s="32">
        <v>59</v>
      </c>
      <c r="B68" s="113" t="str">
        <f>IFERROR(INDEX(Lookups!$B$2:$B$38,MATCH($G$5,Lookups!$A$2:$A$38,0)),"")</f>
        <v/>
      </c>
      <c r="C68" s="113" t="str">
        <f>IFERROR(INDEX(Lookups!$C$2:$C$38,MATCH($G$5,Lookups!$A$2:$A$38,0)),"")</f>
        <v/>
      </c>
      <c r="D68" s="31"/>
      <c r="E68" s="113" t="str">
        <f t="shared" si="0"/>
        <v/>
      </c>
      <c r="F68" s="21"/>
      <c r="G68" s="29"/>
      <c r="H68" s="29"/>
      <c r="I68" s="29"/>
      <c r="J68" s="114" t="str">
        <f>IFERROR(INDEX(Lookups!$V$19:$V$22,MATCH(I68,Lookups!$U$19:$U$22,0)),"")</f>
        <v/>
      </c>
      <c r="K68" s="29"/>
      <c r="L68" s="115" t="str">
        <f>IFERROR(INDEX(Lookups!$X$2:$X$17,MATCH(_xlfn.CONCAT(I68,K68),Lookups!$W$2:$W$17,0)),"")</f>
        <v/>
      </c>
      <c r="M68" s="110"/>
      <c r="N68" s="116" t="str">
        <f>IFERROR(INDEX(Lookups!$A$54:$B$68,MATCH(Calculator!M68,Lookups!$A$54:$A$68,0),2),"")</f>
        <v/>
      </c>
      <c r="O68" s="110"/>
      <c r="P68" s="25" t="str">
        <f>IFERROR(INDEX('Fixture Codes'!$B$8:$B$921,MATCH(O68,'Fixture Codes'!$F$8:$F$921,0)),"")</f>
        <v/>
      </c>
      <c r="Q68" s="21"/>
      <c r="R68" s="25" t="str">
        <f>IFERROR(INDEX('Fixture Codes'!$J$8:$J$921,MATCH(P68,'Fixture Codes'!$B$8:$B$921,0))*Q68,"")</f>
        <v/>
      </c>
      <c r="S68" s="25" t="str">
        <f>IFERROR(INDEX('Fixture Codes'!$L$8:$L$921,MATCH(P68,'Fixture Codes'!$B$8:$B$921,0)),"")</f>
        <v/>
      </c>
      <c r="T68" s="29"/>
      <c r="U68" s="30"/>
      <c r="V68" s="115" t="str">
        <f>IFERROR(INDEX(Lookups!B$42:B$50,MATCH($T68,Lookups!$A$42:$A$50,0)),"")</f>
        <v/>
      </c>
      <c r="W68" s="115" t="str">
        <f>IFERROR(INDEX(Lookups!C$42:C$49,MATCH($T68,Lookups!$A$42:$A$50,0)),"")</f>
        <v/>
      </c>
      <c r="X68" s="131"/>
      <c r="Y68" s="29"/>
      <c r="Z68" s="113" t="str">
        <f>IFERROR(INDEX('Prescriptive Rebate Table'!$L$2:$L$13,MATCH(Y68,'Prescriptive Rebate Table'!$K$2:$K$13,0)),"")</f>
        <v/>
      </c>
      <c r="AA68" s="29"/>
      <c r="AB68" s="110"/>
      <c r="AC68" s="110"/>
      <c r="AD68" s="110"/>
      <c r="AE68" s="110"/>
      <c r="AF68" s="21"/>
      <c r="AG68" s="117"/>
      <c r="AH68" s="25" t="str">
        <f t="shared" si="17"/>
        <v/>
      </c>
      <c r="AI68" s="117"/>
      <c r="AJ68" s="29"/>
      <c r="AK68" s="21"/>
      <c r="AL68" s="115" t="str">
        <f>IFERROR(INDEX(Lookups!B$42:B$49,MATCH($AJ68,Lookups!$A$42:$A$49,0)),"")</f>
        <v/>
      </c>
      <c r="AM68" s="115" t="str">
        <f>IFERROR(INDEX(Lookups!B$42:B$49,MATCH($AJ68,Lookups!$A$42:$A$49,0)),"")</f>
        <v/>
      </c>
      <c r="AN68" s="30"/>
      <c r="AO68" s="111" t="str">
        <f>IFERROR(INDEX(Lookups!$H$2:$H$451,MATCH(_xlfn.CONCAT(B68,H68),Lookups!$G$2:$G$451,0)),"")</f>
        <v/>
      </c>
      <c r="AP68" s="111" t="str">
        <f t="shared" si="18"/>
        <v/>
      </c>
      <c r="AQ68" s="115">
        <v>59</v>
      </c>
      <c r="AR68" s="115" t="str">
        <f>IF($D68="Interior",INDEX(Lookups!P$2:P$86,MATCH(_xlfn.CONCAT($C68,$L68),Lookups!$O$2:$O$86,0)),IF($D68="Exterior",1,""))</f>
        <v/>
      </c>
      <c r="AS68" s="115" t="str">
        <f>IF($D68="Interior",INDEX(Lookups!Q$2:Q$86,MATCH(_xlfn.CONCAT($C68,$L68),Lookups!$O$2:$O$86,0)),IF($D68="Exterior",1,""))</f>
        <v/>
      </c>
      <c r="AT68" s="115" t="str">
        <f>IF($D68="Interior",INDEX(Lookups!R$2:R$86,MATCH(_xlfn.CONCAT($C68,$L68),Lookups!$O$2:$O$86,0)),IF($D68="Exterior",1,""))</f>
        <v/>
      </c>
      <c r="AU68" s="115" t="str">
        <f>IF($D68="Interior",INDEX(Lookups!S$2:S$86,MATCH(_xlfn.CONCAT($C68,$L68),Lookups!$O$2:$O$86,0)),IF($D68="Exterior",1,""))</f>
        <v/>
      </c>
      <c r="AV68" s="115" t="str">
        <f>IFERROR(INDEX(Lookups!I$2:I$451,MATCH(_xlfn.CONCAT($B68,$H68),Lookups!$G$2:$G$451,0)),"")</f>
        <v/>
      </c>
      <c r="AW68" s="115" t="str">
        <f>IFERROR(INDEX(Lookups!J$2:J$451,MATCH(_xlfn.CONCAT($B68,$H68),Lookups!$G$2:$G$451,0)),"")</f>
        <v/>
      </c>
      <c r="AX68" s="115" t="str">
        <f>IFERROR(INDEX(Lookups!K$2:K$451,MATCH(_xlfn.CONCAT($B68,$H68),Lookups!$G$2:$G$451,0)),"")</f>
        <v/>
      </c>
      <c r="AY68" s="28" t="str">
        <f t="shared" si="19"/>
        <v/>
      </c>
      <c r="AZ68" s="28" t="str">
        <f t="shared" si="20"/>
        <v/>
      </c>
      <c r="BA68" s="28" t="str">
        <f t="shared" si="21"/>
        <v/>
      </c>
      <c r="BB68" s="28" t="str">
        <f t="shared" si="22"/>
        <v/>
      </c>
      <c r="BC68" s="27" t="str">
        <f t="shared" si="23"/>
        <v/>
      </c>
      <c r="BD68" s="158" t="str">
        <f t="shared" si="24"/>
        <v/>
      </c>
      <c r="BE68" s="158" t="str">
        <f t="shared" si="25"/>
        <v/>
      </c>
      <c r="BF68" s="28" t="str">
        <f t="shared" si="26"/>
        <v/>
      </c>
      <c r="BG68" s="28" t="str">
        <f t="shared" si="27"/>
        <v/>
      </c>
      <c r="BH68" s="28" t="str">
        <f t="shared" si="11"/>
        <v/>
      </c>
      <c r="BI68" s="27" t="str">
        <f t="shared" si="28"/>
        <v/>
      </c>
      <c r="BJ68" s="27" t="str">
        <f t="shared" si="29"/>
        <v/>
      </c>
      <c r="BK68" s="27" t="str">
        <f t="shared" si="30"/>
        <v/>
      </c>
      <c r="BL68" s="27" t="str">
        <f t="shared" si="31"/>
        <v/>
      </c>
      <c r="BM68" s="27" t="str">
        <f t="shared" si="32"/>
        <v/>
      </c>
      <c r="BN68" s="27" t="str">
        <f t="shared" si="33"/>
        <v/>
      </c>
      <c r="BO68" s="26" t="str">
        <f>IFERROR(INDEX('Prescriptive Rebate Table'!$A$1:$D$100,MATCH(AA68,'Prescriptive Rebate Table'!$B$1:$B$100,0),3),"")</f>
        <v/>
      </c>
      <c r="BP68" s="25" t="str">
        <f>IFERROR(INDEX('Prescriptive Rebate Table'!$A$1:$E$100,MATCH(AA68,'Prescriptive Rebate Table'!$B$1:$B$100,0),5),"")</f>
        <v/>
      </c>
      <c r="BQ68" s="23" t="str" cm="1">
        <f t="array" ref="BQ68">IFERROR(IF(AA68="","",IF(OR($AL68=$V68,AA68='Prescriptive Rebate Table'!$N$2:$N$12),"Included",INDEX('Prescriptive Rebate Table'!$A$1:$D$100,MATCH($AJ68,'Prescriptive Rebate Table'!$B$1:$B$100,0),3))),"")</f>
        <v/>
      </c>
      <c r="BR68" s="25" t="str">
        <f>IFERROR(IF($AL68=$V68,"",INDEX('Prescriptive Rebate Table'!$A$1:$D$100,MATCH($AJ68,'Prescriptive Rebate Table'!$B$1:$B$100,0),4)),"")</f>
        <v/>
      </c>
      <c r="BS68" s="24"/>
      <c r="BT68" s="24"/>
      <c r="BU68" s="23" t="str">
        <f t="shared" si="34"/>
        <v/>
      </c>
      <c r="BV68" s="23" t="str">
        <f t="shared" si="35"/>
        <v/>
      </c>
      <c r="BW68" s="22">
        <f t="shared" si="36"/>
        <v>0</v>
      </c>
      <c r="BX68" s="22">
        <f t="shared" si="37"/>
        <v>0</v>
      </c>
      <c r="BY68" s="22">
        <f t="shared" si="38"/>
        <v>0</v>
      </c>
      <c r="BZ68" s="22"/>
    </row>
    <row r="69" spans="1:78" s="113" customFormat="1" x14ac:dyDescent="0.3">
      <c r="A69" s="32">
        <v>60</v>
      </c>
      <c r="B69" s="113" t="str">
        <f>IFERROR(INDEX(Lookups!$B$2:$B$38,MATCH($G$5,Lookups!$A$2:$A$38,0)),"")</f>
        <v/>
      </c>
      <c r="C69" s="113" t="str">
        <f>IFERROR(INDEX(Lookups!$C$2:$C$38,MATCH($G$5,Lookups!$A$2:$A$38,0)),"")</f>
        <v/>
      </c>
      <c r="D69" s="31"/>
      <c r="E69" s="113" t="str">
        <f t="shared" si="0"/>
        <v/>
      </c>
      <c r="F69" s="21"/>
      <c r="G69" s="29"/>
      <c r="H69" s="29"/>
      <c r="I69" s="29"/>
      <c r="J69" s="114" t="str">
        <f>IFERROR(INDEX(Lookups!$V$19:$V$22,MATCH(I69,Lookups!$U$19:$U$22,0)),"")</f>
        <v/>
      </c>
      <c r="K69" s="29"/>
      <c r="L69" s="115" t="str">
        <f>IFERROR(INDEX(Lookups!$X$2:$X$17,MATCH(_xlfn.CONCAT(I69,K69),Lookups!$W$2:$W$17,0)),"")</f>
        <v/>
      </c>
      <c r="M69" s="110"/>
      <c r="N69" s="116" t="str">
        <f>IFERROR(INDEX(Lookups!$A$54:$B$68,MATCH(Calculator!M69,Lookups!$A$54:$A$68,0),2),"")</f>
        <v/>
      </c>
      <c r="O69" s="110"/>
      <c r="P69" s="25" t="str">
        <f>IFERROR(INDEX('Fixture Codes'!$B$8:$B$921,MATCH(O69,'Fixture Codes'!$F$8:$F$921,0)),"")</f>
        <v/>
      </c>
      <c r="Q69" s="21"/>
      <c r="R69" s="25" t="str">
        <f>IFERROR(INDEX('Fixture Codes'!$J$8:$J$921,MATCH(P69,'Fixture Codes'!$B$8:$B$921,0))*Q69,"")</f>
        <v/>
      </c>
      <c r="S69" s="25" t="str">
        <f>IFERROR(INDEX('Fixture Codes'!$L$8:$L$921,MATCH(P69,'Fixture Codes'!$B$8:$B$921,0)),"")</f>
        <v/>
      </c>
      <c r="T69" s="29"/>
      <c r="U69" s="30"/>
      <c r="V69" s="115" t="str">
        <f>IFERROR(INDEX(Lookups!B$42:B$50,MATCH($T69,Lookups!$A$42:$A$50,0)),"")</f>
        <v/>
      </c>
      <c r="W69" s="115" t="str">
        <f>IFERROR(INDEX(Lookups!C$42:C$49,MATCH($T69,Lookups!$A$42:$A$50,0)),"")</f>
        <v/>
      </c>
      <c r="X69" s="131"/>
      <c r="Y69" s="29"/>
      <c r="Z69" s="113" t="str">
        <f>IFERROR(INDEX('Prescriptive Rebate Table'!$L$2:$L$13,MATCH(Y69,'Prescriptive Rebate Table'!$K$2:$K$13,0)),"")</f>
        <v/>
      </c>
      <c r="AA69" s="29"/>
      <c r="AB69" s="110"/>
      <c r="AC69" s="110"/>
      <c r="AD69" s="110"/>
      <c r="AE69" s="110"/>
      <c r="AF69" s="21"/>
      <c r="AG69" s="117"/>
      <c r="AH69" s="25" t="str">
        <f t="shared" si="17"/>
        <v/>
      </c>
      <c r="AI69" s="117"/>
      <c r="AJ69" s="29"/>
      <c r="AK69" s="21"/>
      <c r="AL69" s="115" t="str">
        <f>IFERROR(INDEX(Lookups!B$42:B$49,MATCH($AJ69,Lookups!$A$42:$A$49,0)),"")</f>
        <v/>
      </c>
      <c r="AM69" s="115" t="str">
        <f>IFERROR(INDEX(Lookups!B$42:B$49,MATCH($AJ69,Lookups!$A$42:$A$49,0)),"")</f>
        <v/>
      </c>
      <c r="AN69" s="30"/>
      <c r="AO69" s="111" t="str">
        <f>IFERROR(INDEX(Lookups!$H$2:$H$451,MATCH(_xlfn.CONCAT(B69,H69),Lookups!$G$2:$G$451,0)),"")</f>
        <v/>
      </c>
      <c r="AP69" s="111" t="str">
        <f t="shared" si="18"/>
        <v/>
      </c>
      <c r="AQ69" s="115">
        <v>60</v>
      </c>
      <c r="AR69" s="115" t="str">
        <f>IF($D69="Interior",INDEX(Lookups!P$2:P$86,MATCH(_xlfn.CONCAT($C69,$L69),Lookups!$O$2:$O$86,0)),IF($D69="Exterior",1,""))</f>
        <v/>
      </c>
      <c r="AS69" s="115" t="str">
        <f>IF($D69="Interior",INDEX(Lookups!Q$2:Q$86,MATCH(_xlfn.CONCAT($C69,$L69),Lookups!$O$2:$O$86,0)),IF($D69="Exterior",1,""))</f>
        <v/>
      </c>
      <c r="AT69" s="115" t="str">
        <f>IF($D69="Interior",INDEX(Lookups!R$2:R$86,MATCH(_xlfn.CONCAT($C69,$L69),Lookups!$O$2:$O$86,0)),IF($D69="Exterior",1,""))</f>
        <v/>
      </c>
      <c r="AU69" s="115" t="str">
        <f>IF($D69="Interior",INDEX(Lookups!S$2:S$86,MATCH(_xlfn.CONCAT($C69,$L69),Lookups!$O$2:$O$86,0)),IF($D69="Exterior",1,""))</f>
        <v/>
      </c>
      <c r="AV69" s="115" t="str">
        <f>IFERROR(INDEX(Lookups!I$2:I$451,MATCH(_xlfn.CONCAT($B69,$H69),Lookups!$G$2:$G$451,0)),"")</f>
        <v/>
      </c>
      <c r="AW69" s="115" t="str">
        <f>IFERROR(INDEX(Lookups!J$2:J$451,MATCH(_xlfn.CONCAT($B69,$H69),Lookups!$G$2:$G$451,0)),"")</f>
        <v/>
      </c>
      <c r="AX69" s="115" t="str">
        <f>IFERROR(INDEX(Lookups!K$2:K$451,MATCH(_xlfn.CONCAT($B69,$H69),Lookups!$G$2:$G$451,0)),"")</f>
        <v/>
      </c>
      <c r="AY69" s="28" t="str">
        <f t="shared" si="19"/>
        <v/>
      </c>
      <c r="AZ69" s="28" t="str">
        <f t="shared" si="20"/>
        <v/>
      </c>
      <c r="BA69" s="28" t="str">
        <f t="shared" si="21"/>
        <v/>
      </c>
      <c r="BB69" s="28" t="str">
        <f t="shared" si="22"/>
        <v/>
      </c>
      <c r="BC69" s="27" t="str">
        <f t="shared" si="23"/>
        <v/>
      </c>
      <c r="BD69" s="158" t="str">
        <f t="shared" si="24"/>
        <v/>
      </c>
      <c r="BE69" s="158" t="str">
        <f t="shared" si="25"/>
        <v/>
      </c>
      <c r="BF69" s="28" t="str">
        <f t="shared" si="26"/>
        <v/>
      </c>
      <c r="BG69" s="28" t="str">
        <f t="shared" si="27"/>
        <v/>
      </c>
      <c r="BH69" s="28" t="str">
        <f t="shared" si="11"/>
        <v/>
      </c>
      <c r="BI69" s="27" t="str">
        <f t="shared" si="28"/>
        <v/>
      </c>
      <c r="BJ69" s="27" t="str">
        <f t="shared" si="29"/>
        <v/>
      </c>
      <c r="BK69" s="27" t="str">
        <f t="shared" si="30"/>
        <v/>
      </c>
      <c r="BL69" s="27" t="str">
        <f t="shared" si="31"/>
        <v/>
      </c>
      <c r="BM69" s="27" t="str">
        <f t="shared" si="32"/>
        <v/>
      </c>
      <c r="BN69" s="27" t="str">
        <f t="shared" si="33"/>
        <v/>
      </c>
      <c r="BO69" s="26" t="str">
        <f>IFERROR(INDEX('Prescriptive Rebate Table'!$A$1:$D$100,MATCH(AA69,'Prescriptive Rebate Table'!$B$1:$B$100,0),3),"")</f>
        <v/>
      </c>
      <c r="BP69" s="25" t="str">
        <f>IFERROR(INDEX('Prescriptive Rebate Table'!$A$1:$E$100,MATCH(AA69,'Prescriptive Rebate Table'!$B$1:$B$100,0),5),"")</f>
        <v/>
      </c>
      <c r="BQ69" s="23" t="str" cm="1">
        <f t="array" ref="BQ69">IFERROR(IF(AA69="","",IF(OR($AL69=$V69,AA69='Prescriptive Rebate Table'!$N$2:$N$12),"Included",INDEX('Prescriptive Rebate Table'!$A$1:$D$100,MATCH($AJ69,'Prescriptive Rebate Table'!$B$1:$B$100,0),3))),"")</f>
        <v/>
      </c>
      <c r="BR69" s="25" t="str">
        <f>IFERROR(IF($AL69=$V69,"",INDEX('Prescriptive Rebate Table'!$A$1:$D$100,MATCH($AJ69,'Prescriptive Rebate Table'!$B$1:$B$100,0),4)),"")</f>
        <v/>
      </c>
      <c r="BS69" s="24"/>
      <c r="BT69" s="24"/>
      <c r="BU69" s="23" t="str">
        <f t="shared" si="34"/>
        <v/>
      </c>
      <c r="BV69" s="23" t="str">
        <f t="shared" si="35"/>
        <v/>
      </c>
      <c r="BW69" s="22">
        <f t="shared" si="36"/>
        <v>0</v>
      </c>
      <c r="BX69" s="22">
        <f t="shared" si="37"/>
        <v>0</v>
      </c>
      <c r="BY69" s="22">
        <f t="shared" si="38"/>
        <v>0</v>
      </c>
      <c r="BZ69" s="22"/>
    </row>
    <row r="70" spans="1:78" s="113" customFormat="1" x14ac:dyDescent="0.3">
      <c r="A70" s="32">
        <v>61</v>
      </c>
      <c r="B70" s="113" t="str">
        <f>IFERROR(INDEX(Lookups!$B$2:$B$38,MATCH($G$5,Lookups!$A$2:$A$38,0)),"")</f>
        <v/>
      </c>
      <c r="C70" s="113" t="str">
        <f>IFERROR(INDEX(Lookups!$C$2:$C$38,MATCH($G$5,Lookups!$A$2:$A$38,0)),"")</f>
        <v/>
      </c>
      <c r="D70" s="31"/>
      <c r="E70" s="113" t="str">
        <f t="shared" si="0"/>
        <v/>
      </c>
      <c r="F70" s="21"/>
      <c r="G70" s="29"/>
      <c r="H70" s="29"/>
      <c r="I70" s="29"/>
      <c r="J70" s="114" t="str">
        <f>IFERROR(INDEX(Lookups!$V$19:$V$22,MATCH(I70,Lookups!$U$19:$U$22,0)),"")</f>
        <v/>
      </c>
      <c r="K70" s="29"/>
      <c r="L70" s="115" t="str">
        <f>IFERROR(INDEX(Lookups!$X$2:$X$17,MATCH(_xlfn.CONCAT(I70,K70),Lookups!$W$2:$W$17,0)),"")</f>
        <v/>
      </c>
      <c r="M70" s="110"/>
      <c r="N70" s="116" t="str">
        <f>IFERROR(INDEX(Lookups!$A$54:$B$68,MATCH(Calculator!M70,Lookups!$A$54:$A$68,0),2),"")</f>
        <v/>
      </c>
      <c r="O70" s="110"/>
      <c r="P70" s="25" t="str">
        <f>IFERROR(INDEX('Fixture Codes'!$B$8:$B$921,MATCH(O70,'Fixture Codes'!$F$8:$F$921,0)),"")</f>
        <v/>
      </c>
      <c r="Q70" s="21"/>
      <c r="R70" s="25" t="str">
        <f>IFERROR(INDEX('Fixture Codes'!$J$8:$J$921,MATCH(P70,'Fixture Codes'!$B$8:$B$921,0))*Q70,"")</f>
        <v/>
      </c>
      <c r="S70" s="25" t="str">
        <f>IFERROR(INDEX('Fixture Codes'!$L$8:$L$921,MATCH(P70,'Fixture Codes'!$B$8:$B$921,0)),"")</f>
        <v/>
      </c>
      <c r="T70" s="29"/>
      <c r="U70" s="30"/>
      <c r="V70" s="115" t="str">
        <f>IFERROR(INDEX(Lookups!B$42:B$50,MATCH($T70,Lookups!$A$42:$A$50,0)),"")</f>
        <v/>
      </c>
      <c r="W70" s="115" t="str">
        <f>IFERROR(INDEX(Lookups!C$42:C$49,MATCH($T70,Lookups!$A$42:$A$50,0)),"")</f>
        <v/>
      </c>
      <c r="X70" s="131"/>
      <c r="Y70" s="29"/>
      <c r="Z70" s="113" t="str">
        <f>IFERROR(INDEX('Prescriptive Rebate Table'!$L$2:$L$13,MATCH(Y70,'Prescriptive Rebate Table'!$K$2:$K$13,0)),"")</f>
        <v/>
      </c>
      <c r="AA70" s="29"/>
      <c r="AB70" s="110"/>
      <c r="AC70" s="110"/>
      <c r="AD70" s="110"/>
      <c r="AE70" s="110"/>
      <c r="AF70" s="21"/>
      <c r="AG70" s="117"/>
      <c r="AH70" s="25" t="str">
        <f t="shared" si="17"/>
        <v/>
      </c>
      <c r="AI70" s="117"/>
      <c r="AJ70" s="29"/>
      <c r="AK70" s="21"/>
      <c r="AL70" s="115" t="str">
        <f>IFERROR(INDEX(Lookups!B$42:B$49,MATCH($AJ70,Lookups!$A$42:$A$49,0)),"")</f>
        <v/>
      </c>
      <c r="AM70" s="115" t="str">
        <f>IFERROR(INDEX(Lookups!B$42:B$49,MATCH($AJ70,Lookups!$A$42:$A$49,0)),"")</f>
        <v/>
      </c>
      <c r="AN70" s="30"/>
      <c r="AO70" s="111" t="str">
        <f>IFERROR(INDEX(Lookups!$H$2:$H$451,MATCH(_xlfn.CONCAT(B70,H70),Lookups!$G$2:$G$451,0)),"")</f>
        <v/>
      </c>
      <c r="AP70" s="111" t="str">
        <f t="shared" si="18"/>
        <v/>
      </c>
      <c r="AQ70" s="115">
        <v>61</v>
      </c>
      <c r="AR70" s="115" t="str">
        <f>IF($D70="Interior",INDEX(Lookups!P$2:P$86,MATCH(_xlfn.CONCAT($C70,$L70),Lookups!$O$2:$O$86,0)),IF($D70="Exterior",1,""))</f>
        <v/>
      </c>
      <c r="AS70" s="115" t="str">
        <f>IF($D70="Interior",INDEX(Lookups!Q$2:Q$86,MATCH(_xlfn.CONCAT($C70,$L70),Lookups!$O$2:$O$86,0)),IF($D70="Exterior",1,""))</f>
        <v/>
      </c>
      <c r="AT70" s="115" t="str">
        <f>IF($D70="Interior",INDEX(Lookups!R$2:R$86,MATCH(_xlfn.CONCAT($C70,$L70),Lookups!$O$2:$O$86,0)),IF($D70="Exterior",1,""))</f>
        <v/>
      </c>
      <c r="AU70" s="115" t="str">
        <f>IF($D70="Interior",INDEX(Lookups!S$2:S$86,MATCH(_xlfn.CONCAT($C70,$L70),Lookups!$O$2:$O$86,0)),IF($D70="Exterior",1,""))</f>
        <v/>
      </c>
      <c r="AV70" s="115" t="str">
        <f>IFERROR(INDEX(Lookups!I$2:I$451,MATCH(_xlfn.CONCAT($B70,$H70),Lookups!$G$2:$G$451,0)),"")</f>
        <v/>
      </c>
      <c r="AW70" s="115" t="str">
        <f>IFERROR(INDEX(Lookups!J$2:J$451,MATCH(_xlfn.CONCAT($B70,$H70),Lookups!$G$2:$G$451,0)),"")</f>
        <v/>
      </c>
      <c r="AX70" s="115" t="str">
        <f>IFERROR(INDEX(Lookups!K$2:K$451,MATCH(_xlfn.CONCAT($B70,$H70),Lookups!$G$2:$G$451,0)),"")</f>
        <v/>
      </c>
      <c r="AY70" s="28" t="str">
        <f t="shared" si="19"/>
        <v/>
      </c>
      <c r="AZ70" s="28" t="str">
        <f t="shared" si="20"/>
        <v/>
      </c>
      <c r="BA70" s="28" t="str">
        <f t="shared" si="21"/>
        <v/>
      </c>
      <c r="BB70" s="28" t="str">
        <f t="shared" si="22"/>
        <v/>
      </c>
      <c r="BC70" s="27" t="str">
        <f t="shared" si="23"/>
        <v/>
      </c>
      <c r="BD70" s="158" t="str">
        <f t="shared" si="24"/>
        <v/>
      </c>
      <c r="BE70" s="158" t="str">
        <f t="shared" si="25"/>
        <v/>
      </c>
      <c r="BF70" s="28" t="str">
        <f t="shared" si="26"/>
        <v/>
      </c>
      <c r="BG70" s="28" t="str">
        <f t="shared" si="27"/>
        <v/>
      </c>
      <c r="BH70" s="28" t="str">
        <f t="shared" si="11"/>
        <v/>
      </c>
      <c r="BI70" s="27" t="str">
        <f t="shared" si="28"/>
        <v/>
      </c>
      <c r="BJ70" s="27" t="str">
        <f t="shared" si="29"/>
        <v/>
      </c>
      <c r="BK70" s="27" t="str">
        <f t="shared" si="30"/>
        <v/>
      </c>
      <c r="BL70" s="27" t="str">
        <f t="shared" si="31"/>
        <v/>
      </c>
      <c r="BM70" s="27" t="str">
        <f t="shared" si="32"/>
        <v/>
      </c>
      <c r="BN70" s="27" t="str">
        <f t="shared" si="33"/>
        <v/>
      </c>
      <c r="BO70" s="26" t="str">
        <f>IFERROR(INDEX('Prescriptive Rebate Table'!$A$1:$D$100,MATCH(AA70,'Prescriptive Rebate Table'!$B$1:$B$100,0),3),"")</f>
        <v/>
      </c>
      <c r="BP70" s="25" t="str">
        <f>IFERROR(INDEX('Prescriptive Rebate Table'!$A$1:$E$100,MATCH(AA70,'Prescriptive Rebate Table'!$B$1:$B$100,0),5),"")</f>
        <v/>
      </c>
      <c r="BQ70" s="23" t="str" cm="1">
        <f t="array" ref="BQ70">IFERROR(IF(AA70="","",IF(OR($AL70=$V70,AA70='Prescriptive Rebate Table'!$N$2:$N$12),"Included",INDEX('Prescriptive Rebate Table'!$A$1:$D$100,MATCH($AJ70,'Prescriptive Rebate Table'!$B$1:$B$100,0),3))),"")</f>
        <v/>
      </c>
      <c r="BR70" s="25" t="str">
        <f>IFERROR(IF($AL70=$V70,"",INDEX('Prescriptive Rebate Table'!$A$1:$D$100,MATCH($AJ70,'Prescriptive Rebate Table'!$B$1:$B$100,0),4)),"")</f>
        <v/>
      </c>
      <c r="BS70" s="24"/>
      <c r="BT70" s="24"/>
      <c r="BU70" s="23" t="str">
        <f t="shared" si="34"/>
        <v/>
      </c>
      <c r="BV70" s="23" t="str">
        <f t="shared" si="35"/>
        <v/>
      </c>
      <c r="BW70" s="22">
        <f t="shared" si="36"/>
        <v>0</v>
      </c>
      <c r="BX70" s="22">
        <f t="shared" si="37"/>
        <v>0</v>
      </c>
      <c r="BY70" s="22">
        <f t="shared" si="38"/>
        <v>0</v>
      </c>
      <c r="BZ70" s="22"/>
    </row>
    <row r="71" spans="1:78" s="113" customFormat="1" x14ac:dyDescent="0.3">
      <c r="A71" s="32">
        <v>62</v>
      </c>
      <c r="B71" s="113" t="str">
        <f>IFERROR(INDEX(Lookups!$B$2:$B$38,MATCH($G$5,Lookups!$A$2:$A$38,0)),"")</f>
        <v/>
      </c>
      <c r="C71" s="113" t="str">
        <f>IFERROR(INDEX(Lookups!$C$2:$C$38,MATCH($G$5,Lookups!$A$2:$A$38,0)),"")</f>
        <v/>
      </c>
      <c r="D71" s="31"/>
      <c r="E71" s="113" t="str">
        <f t="shared" si="0"/>
        <v/>
      </c>
      <c r="F71" s="21"/>
      <c r="G71" s="29"/>
      <c r="H71" s="29"/>
      <c r="I71" s="29"/>
      <c r="J71" s="114" t="str">
        <f>IFERROR(INDEX(Lookups!$V$19:$V$22,MATCH(I71,Lookups!$U$19:$U$22,0)),"")</f>
        <v/>
      </c>
      <c r="K71" s="29"/>
      <c r="L71" s="115" t="str">
        <f>IFERROR(INDEX(Lookups!$X$2:$X$17,MATCH(_xlfn.CONCAT(I71,K71),Lookups!$W$2:$W$17,0)),"")</f>
        <v/>
      </c>
      <c r="M71" s="110"/>
      <c r="N71" s="116" t="str">
        <f>IFERROR(INDEX(Lookups!$A$54:$B$68,MATCH(Calculator!M71,Lookups!$A$54:$A$68,0),2),"")</f>
        <v/>
      </c>
      <c r="O71" s="110"/>
      <c r="P71" s="25" t="str">
        <f>IFERROR(INDEX('Fixture Codes'!$B$8:$B$921,MATCH(O71,'Fixture Codes'!$F$8:$F$921,0)),"")</f>
        <v/>
      </c>
      <c r="Q71" s="21"/>
      <c r="R71" s="25" t="str">
        <f>IFERROR(INDEX('Fixture Codes'!$J$8:$J$921,MATCH(P71,'Fixture Codes'!$B$8:$B$921,0))*Q71,"")</f>
        <v/>
      </c>
      <c r="S71" s="25" t="str">
        <f>IFERROR(INDEX('Fixture Codes'!$L$8:$L$921,MATCH(P71,'Fixture Codes'!$B$8:$B$921,0)),"")</f>
        <v/>
      </c>
      <c r="T71" s="29"/>
      <c r="U71" s="30"/>
      <c r="V71" s="115" t="str">
        <f>IFERROR(INDEX(Lookups!B$42:B$50,MATCH($T71,Lookups!$A$42:$A$50,0)),"")</f>
        <v/>
      </c>
      <c r="W71" s="115" t="str">
        <f>IFERROR(INDEX(Lookups!C$42:C$49,MATCH($T71,Lookups!$A$42:$A$50,0)),"")</f>
        <v/>
      </c>
      <c r="X71" s="131"/>
      <c r="Y71" s="29"/>
      <c r="Z71" s="113" t="str">
        <f>IFERROR(INDEX('Prescriptive Rebate Table'!$L$2:$L$13,MATCH(Y71,'Prescriptive Rebate Table'!$K$2:$K$13,0)),"")</f>
        <v/>
      </c>
      <c r="AA71" s="29"/>
      <c r="AB71" s="110"/>
      <c r="AC71" s="110"/>
      <c r="AD71" s="110"/>
      <c r="AE71" s="110"/>
      <c r="AF71" s="21"/>
      <c r="AG71" s="117"/>
      <c r="AH71" s="25" t="str">
        <f t="shared" si="17"/>
        <v/>
      </c>
      <c r="AI71" s="117"/>
      <c r="AJ71" s="29"/>
      <c r="AK71" s="21"/>
      <c r="AL71" s="115" t="str">
        <f>IFERROR(INDEX(Lookups!B$42:B$49,MATCH($AJ71,Lookups!$A$42:$A$49,0)),"")</f>
        <v/>
      </c>
      <c r="AM71" s="115" t="str">
        <f>IFERROR(INDEX(Lookups!B$42:B$49,MATCH($AJ71,Lookups!$A$42:$A$49,0)),"")</f>
        <v/>
      </c>
      <c r="AN71" s="30"/>
      <c r="AO71" s="111" t="str">
        <f>IFERROR(INDEX(Lookups!$H$2:$H$451,MATCH(_xlfn.CONCAT(B71,H71),Lookups!$G$2:$G$451,0)),"")</f>
        <v/>
      </c>
      <c r="AP71" s="111" t="str">
        <f t="shared" si="18"/>
        <v/>
      </c>
      <c r="AQ71" s="115">
        <v>62</v>
      </c>
      <c r="AR71" s="115" t="str">
        <f>IF($D71="Interior",INDEX(Lookups!P$2:P$86,MATCH(_xlfn.CONCAT($C71,$L71),Lookups!$O$2:$O$86,0)),IF($D71="Exterior",1,""))</f>
        <v/>
      </c>
      <c r="AS71" s="115" t="str">
        <f>IF($D71="Interior",INDEX(Lookups!Q$2:Q$86,MATCH(_xlfn.CONCAT($C71,$L71),Lookups!$O$2:$O$86,0)),IF($D71="Exterior",1,""))</f>
        <v/>
      </c>
      <c r="AT71" s="115" t="str">
        <f>IF($D71="Interior",INDEX(Lookups!R$2:R$86,MATCH(_xlfn.CONCAT($C71,$L71),Lookups!$O$2:$O$86,0)),IF($D71="Exterior",1,""))</f>
        <v/>
      </c>
      <c r="AU71" s="115" t="str">
        <f>IF($D71="Interior",INDEX(Lookups!S$2:S$86,MATCH(_xlfn.CONCAT($C71,$L71),Lookups!$O$2:$O$86,0)),IF($D71="Exterior",1,""))</f>
        <v/>
      </c>
      <c r="AV71" s="115" t="str">
        <f>IFERROR(INDEX(Lookups!I$2:I$451,MATCH(_xlfn.CONCAT($B71,$H71),Lookups!$G$2:$G$451,0)),"")</f>
        <v/>
      </c>
      <c r="AW71" s="115" t="str">
        <f>IFERROR(INDEX(Lookups!J$2:J$451,MATCH(_xlfn.CONCAT($B71,$H71),Lookups!$G$2:$G$451,0)),"")</f>
        <v/>
      </c>
      <c r="AX71" s="115" t="str">
        <f>IFERROR(INDEX(Lookups!K$2:K$451,MATCH(_xlfn.CONCAT($B71,$H71),Lookups!$G$2:$G$451,0)),"")</f>
        <v/>
      </c>
      <c r="AY71" s="28" t="str">
        <f t="shared" si="19"/>
        <v/>
      </c>
      <c r="AZ71" s="28" t="str">
        <f t="shared" si="20"/>
        <v/>
      </c>
      <c r="BA71" s="28" t="str">
        <f t="shared" si="21"/>
        <v/>
      </c>
      <c r="BB71" s="28" t="str">
        <f t="shared" si="22"/>
        <v/>
      </c>
      <c r="BC71" s="27" t="str">
        <f t="shared" si="23"/>
        <v/>
      </c>
      <c r="BD71" s="158" t="str">
        <f t="shared" si="24"/>
        <v/>
      </c>
      <c r="BE71" s="158" t="str">
        <f t="shared" si="25"/>
        <v/>
      </c>
      <c r="BF71" s="28" t="str">
        <f t="shared" si="26"/>
        <v/>
      </c>
      <c r="BG71" s="28" t="str">
        <f t="shared" si="27"/>
        <v/>
      </c>
      <c r="BH71" s="28" t="str">
        <f t="shared" si="11"/>
        <v/>
      </c>
      <c r="BI71" s="27" t="str">
        <f t="shared" si="28"/>
        <v/>
      </c>
      <c r="BJ71" s="27" t="str">
        <f t="shared" si="29"/>
        <v/>
      </c>
      <c r="BK71" s="27" t="str">
        <f t="shared" si="30"/>
        <v/>
      </c>
      <c r="BL71" s="27" t="str">
        <f t="shared" si="31"/>
        <v/>
      </c>
      <c r="BM71" s="27" t="str">
        <f t="shared" si="32"/>
        <v/>
      </c>
      <c r="BN71" s="27" t="str">
        <f t="shared" si="33"/>
        <v/>
      </c>
      <c r="BO71" s="26" t="str">
        <f>IFERROR(INDEX('Prescriptive Rebate Table'!$A$1:$D$100,MATCH(AA71,'Prescriptive Rebate Table'!$B$1:$B$100,0),3),"")</f>
        <v/>
      </c>
      <c r="BP71" s="25" t="str">
        <f>IFERROR(INDEX('Prescriptive Rebate Table'!$A$1:$E$100,MATCH(AA71,'Prescriptive Rebate Table'!$B$1:$B$100,0),5),"")</f>
        <v/>
      </c>
      <c r="BQ71" s="23" t="str" cm="1">
        <f t="array" ref="BQ71">IFERROR(IF(AA71="","",IF(OR($AL71=$V71,AA71='Prescriptive Rebate Table'!$N$2:$N$12),"Included",INDEX('Prescriptive Rebate Table'!$A$1:$D$100,MATCH($AJ71,'Prescriptive Rebate Table'!$B$1:$B$100,0),3))),"")</f>
        <v/>
      </c>
      <c r="BR71" s="25" t="str">
        <f>IFERROR(IF($AL71=$V71,"",INDEX('Prescriptive Rebate Table'!$A$1:$D$100,MATCH($AJ71,'Prescriptive Rebate Table'!$B$1:$B$100,0),4)),"")</f>
        <v/>
      </c>
      <c r="BS71" s="24"/>
      <c r="BT71" s="24"/>
      <c r="BU71" s="23" t="str">
        <f t="shared" si="34"/>
        <v/>
      </c>
      <c r="BV71" s="23" t="str">
        <f t="shared" si="35"/>
        <v/>
      </c>
      <c r="BW71" s="22">
        <f t="shared" si="36"/>
        <v>0</v>
      </c>
      <c r="BX71" s="22">
        <f t="shared" si="37"/>
        <v>0</v>
      </c>
      <c r="BY71" s="22">
        <f t="shared" si="38"/>
        <v>0</v>
      </c>
      <c r="BZ71" s="22"/>
    </row>
    <row r="72" spans="1:78" s="113" customFormat="1" x14ac:dyDescent="0.3">
      <c r="A72" s="32">
        <v>63</v>
      </c>
      <c r="B72" s="113" t="str">
        <f>IFERROR(INDEX(Lookups!$B$2:$B$38,MATCH($G$5,Lookups!$A$2:$A$38,0)),"")</f>
        <v/>
      </c>
      <c r="C72" s="113" t="str">
        <f>IFERROR(INDEX(Lookups!$C$2:$C$38,MATCH($G$5,Lookups!$A$2:$A$38,0)),"")</f>
        <v/>
      </c>
      <c r="D72" s="31"/>
      <c r="E72" s="113" t="str">
        <f t="shared" si="0"/>
        <v/>
      </c>
      <c r="F72" s="21"/>
      <c r="G72" s="29"/>
      <c r="H72" s="29"/>
      <c r="I72" s="29"/>
      <c r="J72" s="114" t="str">
        <f>IFERROR(INDEX(Lookups!$V$19:$V$22,MATCH(I72,Lookups!$U$19:$U$22,0)),"")</f>
        <v/>
      </c>
      <c r="K72" s="29"/>
      <c r="L72" s="115" t="str">
        <f>IFERROR(INDEX(Lookups!$X$2:$X$17,MATCH(_xlfn.CONCAT(I72,K72),Lookups!$W$2:$W$17,0)),"")</f>
        <v/>
      </c>
      <c r="M72" s="110"/>
      <c r="N72" s="116" t="str">
        <f>IFERROR(INDEX(Lookups!$A$54:$B$68,MATCH(Calculator!M72,Lookups!$A$54:$A$68,0),2),"")</f>
        <v/>
      </c>
      <c r="O72" s="110"/>
      <c r="P72" s="25" t="str">
        <f>IFERROR(INDEX('Fixture Codes'!$B$8:$B$921,MATCH(O72,'Fixture Codes'!$F$8:$F$921,0)),"")</f>
        <v/>
      </c>
      <c r="Q72" s="21"/>
      <c r="R72" s="25" t="str">
        <f>IFERROR(INDEX('Fixture Codes'!$J$8:$J$921,MATCH(P72,'Fixture Codes'!$B$8:$B$921,0))*Q72,"")</f>
        <v/>
      </c>
      <c r="S72" s="25" t="str">
        <f>IFERROR(INDEX('Fixture Codes'!$L$8:$L$921,MATCH(P72,'Fixture Codes'!$B$8:$B$921,0)),"")</f>
        <v/>
      </c>
      <c r="T72" s="29"/>
      <c r="U72" s="30"/>
      <c r="V72" s="115" t="str">
        <f>IFERROR(INDEX(Lookups!B$42:B$50,MATCH($T72,Lookups!$A$42:$A$50,0)),"")</f>
        <v/>
      </c>
      <c r="W72" s="115" t="str">
        <f>IFERROR(INDEX(Lookups!C$42:C$49,MATCH($T72,Lookups!$A$42:$A$50,0)),"")</f>
        <v/>
      </c>
      <c r="X72" s="131"/>
      <c r="Y72" s="29"/>
      <c r="Z72" s="113" t="str">
        <f>IFERROR(INDEX('Prescriptive Rebate Table'!$L$2:$L$13,MATCH(Y72,'Prescriptive Rebate Table'!$K$2:$K$13,0)),"")</f>
        <v/>
      </c>
      <c r="AA72" s="29"/>
      <c r="AB72" s="110"/>
      <c r="AC72" s="110"/>
      <c r="AD72" s="110"/>
      <c r="AE72" s="110"/>
      <c r="AF72" s="21"/>
      <c r="AG72" s="117"/>
      <c r="AH72" s="25" t="str">
        <f t="shared" si="17"/>
        <v/>
      </c>
      <c r="AI72" s="117"/>
      <c r="AJ72" s="29"/>
      <c r="AK72" s="21"/>
      <c r="AL72" s="115" t="str">
        <f>IFERROR(INDEX(Lookups!B$42:B$49,MATCH($AJ72,Lookups!$A$42:$A$49,0)),"")</f>
        <v/>
      </c>
      <c r="AM72" s="115" t="str">
        <f>IFERROR(INDEX(Lookups!B$42:B$49,MATCH($AJ72,Lookups!$A$42:$A$49,0)),"")</f>
        <v/>
      </c>
      <c r="AN72" s="30"/>
      <c r="AO72" s="111" t="str">
        <f>IFERROR(INDEX(Lookups!$H$2:$H$451,MATCH(_xlfn.CONCAT(B72,H72),Lookups!$G$2:$G$451,0)),"")</f>
        <v/>
      </c>
      <c r="AP72" s="111" t="str">
        <f t="shared" si="18"/>
        <v/>
      </c>
      <c r="AQ72" s="115">
        <v>63</v>
      </c>
      <c r="AR72" s="115" t="str">
        <f>IF($D72="Interior",INDEX(Lookups!P$2:P$86,MATCH(_xlfn.CONCAT($C72,$L72),Lookups!$O$2:$O$86,0)),IF($D72="Exterior",1,""))</f>
        <v/>
      </c>
      <c r="AS72" s="115" t="str">
        <f>IF($D72="Interior",INDEX(Lookups!Q$2:Q$86,MATCH(_xlfn.CONCAT($C72,$L72),Lookups!$O$2:$O$86,0)),IF($D72="Exterior",1,""))</f>
        <v/>
      </c>
      <c r="AT72" s="115" t="str">
        <f>IF($D72="Interior",INDEX(Lookups!R$2:R$86,MATCH(_xlfn.CONCAT($C72,$L72),Lookups!$O$2:$O$86,0)),IF($D72="Exterior",1,""))</f>
        <v/>
      </c>
      <c r="AU72" s="115" t="str">
        <f>IF($D72="Interior",INDEX(Lookups!S$2:S$86,MATCH(_xlfn.CONCAT($C72,$L72),Lookups!$O$2:$O$86,0)),IF($D72="Exterior",1,""))</f>
        <v/>
      </c>
      <c r="AV72" s="115" t="str">
        <f>IFERROR(INDEX(Lookups!I$2:I$451,MATCH(_xlfn.CONCAT($B72,$H72),Lookups!$G$2:$G$451,0)),"")</f>
        <v/>
      </c>
      <c r="AW72" s="115" t="str">
        <f>IFERROR(INDEX(Lookups!J$2:J$451,MATCH(_xlfn.CONCAT($B72,$H72),Lookups!$G$2:$G$451,0)),"")</f>
        <v/>
      </c>
      <c r="AX72" s="115" t="str">
        <f>IFERROR(INDEX(Lookups!K$2:K$451,MATCH(_xlfn.CONCAT($B72,$H72),Lookups!$G$2:$G$451,0)),"")</f>
        <v/>
      </c>
      <c r="AY72" s="28" t="str">
        <f t="shared" si="19"/>
        <v/>
      </c>
      <c r="AZ72" s="28" t="str">
        <f t="shared" si="20"/>
        <v/>
      </c>
      <c r="BA72" s="28" t="str">
        <f t="shared" si="21"/>
        <v/>
      </c>
      <c r="BB72" s="28" t="str">
        <f t="shared" si="22"/>
        <v/>
      </c>
      <c r="BC72" s="27" t="str">
        <f t="shared" si="23"/>
        <v/>
      </c>
      <c r="BD72" s="158" t="str">
        <f t="shared" si="24"/>
        <v/>
      </c>
      <c r="BE72" s="158" t="str">
        <f t="shared" si="25"/>
        <v/>
      </c>
      <c r="BF72" s="28" t="str">
        <f t="shared" si="26"/>
        <v/>
      </c>
      <c r="BG72" s="28" t="str">
        <f t="shared" si="27"/>
        <v/>
      </c>
      <c r="BH72" s="28" t="str">
        <f t="shared" si="11"/>
        <v/>
      </c>
      <c r="BI72" s="27" t="str">
        <f t="shared" si="28"/>
        <v/>
      </c>
      <c r="BJ72" s="27" t="str">
        <f t="shared" si="29"/>
        <v/>
      </c>
      <c r="BK72" s="27" t="str">
        <f t="shared" si="30"/>
        <v/>
      </c>
      <c r="BL72" s="27" t="str">
        <f t="shared" si="31"/>
        <v/>
      </c>
      <c r="BM72" s="27" t="str">
        <f t="shared" si="32"/>
        <v/>
      </c>
      <c r="BN72" s="27" t="str">
        <f t="shared" si="33"/>
        <v/>
      </c>
      <c r="BO72" s="26" t="str">
        <f>IFERROR(INDEX('Prescriptive Rebate Table'!$A$1:$D$100,MATCH(AA72,'Prescriptive Rebate Table'!$B$1:$B$100,0),3),"")</f>
        <v/>
      </c>
      <c r="BP72" s="25" t="str">
        <f>IFERROR(INDEX('Prescriptive Rebate Table'!$A$1:$E$100,MATCH(AA72,'Prescriptive Rebate Table'!$B$1:$B$100,0),5),"")</f>
        <v/>
      </c>
      <c r="BQ72" s="23" t="str" cm="1">
        <f t="array" ref="BQ72">IFERROR(IF(AA72="","",IF(OR($AL72=$V72,AA72='Prescriptive Rebate Table'!$N$2:$N$12),"Included",INDEX('Prescriptive Rebate Table'!$A$1:$D$100,MATCH($AJ72,'Prescriptive Rebate Table'!$B$1:$B$100,0),3))),"")</f>
        <v/>
      </c>
      <c r="BR72" s="25" t="str">
        <f>IFERROR(IF($AL72=$V72,"",INDEX('Prescriptive Rebate Table'!$A$1:$D$100,MATCH($AJ72,'Prescriptive Rebate Table'!$B$1:$B$100,0),4)),"")</f>
        <v/>
      </c>
      <c r="BS72" s="24"/>
      <c r="BT72" s="24"/>
      <c r="BU72" s="23" t="str">
        <f t="shared" si="34"/>
        <v/>
      </c>
      <c r="BV72" s="23" t="str">
        <f t="shared" si="35"/>
        <v/>
      </c>
      <c r="BW72" s="22">
        <f t="shared" si="36"/>
        <v>0</v>
      </c>
      <c r="BX72" s="22">
        <f t="shared" si="37"/>
        <v>0</v>
      </c>
      <c r="BY72" s="22">
        <f t="shared" si="38"/>
        <v>0</v>
      </c>
      <c r="BZ72" s="22"/>
    </row>
    <row r="73" spans="1:78" s="113" customFormat="1" x14ac:dyDescent="0.3">
      <c r="A73" s="32">
        <v>64</v>
      </c>
      <c r="B73" s="113" t="str">
        <f>IFERROR(INDEX(Lookups!$B$2:$B$38,MATCH($G$5,Lookups!$A$2:$A$38,0)),"")</f>
        <v/>
      </c>
      <c r="C73" s="113" t="str">
        <f>IFERROR(INDEX(Lookups!$C$2:$C$38,MATCH($G$5,Lookups!$A$2:$A$38,0)),"")</f>
        <v/>
      </c>
      <c r="D73" s="31"/>
      <c r="E73" s="113" t="str">
        <f t="shared" si="0"/>
        <v/>
      </c>
      <c r="F73" s="21"/>
      <c r="G73" s="29"/>
      <c r="H73" s="29"/>
      <c r="I73" s="29"/>
      <c r="J73" s="114" t="str">
        <f>IFERROR(INDEX(Lookups!$V$19:$V$22,MATCH(I73,Lookups!$U$19:$U$22,0)),"")</f>
        <v/>
      </c>
      <c r="K73" s="29"/>
      <c r="L73" s="115" t="str">
        <f>IFERROR(INDEX(Lookups!$X$2:$X$17,MATCH(_xlfn.CONCAT(I73,K73),Lookups!$W$2:$W$17,0)),"")</f>
        <v/>
      </c>
      <c r="M73" s="110"/>
      <c r="N73" s="116" t="str">
        <f>IFERROR(INDEX(Lookups!$A$54:$B$68,MATCH(Calculator!M73,Lookups!$A$54:$A$68,0),2),"")</f>
        <v/>
      </c>
      <c r="O73" s="110"/>
      <c r="P73" s="25" t="str">
        <f>IFERROR(INDEX('Fixture Codes'!$B$8:$B$921,MATCH(O73,'Fixture Codes'!$F$8:$F$921,0)),"")</f>
        <v/>
      </c>
      <c r="Q73" s="21"/>
      <c r="R73" s="25" t="str">
        <f>IFERROR(INDEX('Fixture Codes'!$J$8:$J$921,MATCH(P73,'Fixture Codes'!$B$8:$B$921,0))*Q73,"")</f>
        <v/>
      </c>
      <c r="S73" s="25" t="str">
        <f>IFERROR(INDEX('Fixture Codes'!$L$8:$L$921,MATCH(P73,'Fixture Codes'!$B$8:$B$921,0)),"")</f>
        <v/>
      </c>
      <c r="T73" s="29"/>
      <c r="U73" s="30"/>
      <c r="V73" s="115" t="str">
        <f>IFERROR(INDEX(Lookups!B$42:B$50,MATCH($T73,Lookups!$A$42:$A$50,0)),"")</f>
        <v/>
      </c>
      <c r="W73" s="115" t="str">
        <f>IFERROR(INDEX(Lookups!C$42:C$49,MATCH($T73,Lookups!$A$42:$A$50,0)),"")</f>
        <v/>
      </c>
      <c r="X73" s="131"/>
      <c r="Y73" s="29"/>
      <c r="Z73" s="113" t="str">
        <f>IFERROR(INDEX('Prescriptive Rebate Table'!$L$2:$L$13,MATCH(Y73,'Prescriptive Rebate Table'!$K$2:$K$13,0)),"")</f>
        <v/>
      </c>
      <c r="AA73" s="29"/>
      <c r="AB73" s="110"/>
      <c r="AC73" s="110"/>
      <c r="AD73" s="110"/>
      <c r="AE73" s="110"/>
      <c r="AF73" s="21"/>
      <c r="AG73" s="117"/>
      <c r="AH73" s="25" t="str">
        <f t="shared" si="17"/>
        <v/>
      </c>
      <c r="AI73" s="117"/>
      <c r="AJ73" s="29"/>
      <c r="AK73" s="21"/>
      <c r="AL73" s="115" t="str">
        <f>IFERROR(INDEX(Lookups!B$42:B$49,MATCH($AJ73,Lookups!$A$42:$A$49,0)),"")</f>
        <v/>
      </c>
      <c r="AM73" s="115" t="str">
        <f>IFERROR(INDEX(Lookups!B$42:B$49,MATCH($AJ73,Lookups!$A$42:$A$49,0)),"")</f>
        <v/>
      </c>
      <c r="AN73" s="30"/>
      <c r="AO73" s="111" t="str">
        <f>IFERROR(INDEX(Lookups!$H$2:$H$451,MATCH(_xlfn.CONCAT(B73,H73),Lookups!$G$2:$G$451,0)),"")</f>
        <v/>
      </c>
      <c r="AP73" s="111" t="str">
        <f t="shared" si="18"/>
        <v/>
      </c>
      <c r="AQ73" s="115">
        <v>64</v>
      </c>
      <c r="AR73" s="115" t="str">
        <f>IF($D73="Interior",INDEX(Lookups!P$2:P$86,MATCH(_xlfn.CONCAT($C73,$L73),Lookups!$O$2:$O$86,0)),IF($D73="Exterior",1,""))</f>
        <v/>
      </c>
      <c r="AS73" s="115" t="str">
        <f>IF($D73="Interior",INDEX(Lookups!Q$2:Q$86,MATCH(_xlfn.CONCAT($C73,$L73),Lookups!$O$2:$O$86,0)),IF($D73="Exterior",1,""))</f>
        <v/>
      </c>
      <c r="AT73" s="115" t="str">
        <f>IF($D73="Interior",INDEX(Lookups!R$2:R$86,MATCH(_xlfn.CONCAT($C73,$L73),Lookups!$O$2:$O$86,0)),IF($D73="Exterior",1,""))</f>
        <v/>
      </c>
      <c r="AU73" s="115" t="str">
        <f>IF($D73="Interior",INDEX(Lookups!S$2:S$86,MATCH(_xlfn.CONCAT($C73,$L73),Lookups!$O$2:$O$86,0)),IF($D73="Exterior",1,""))</f>
        <v/>
      </c>
      <c r="AV73" s="115" t="str">
        <f>IFERROR(INDEX(Lookups!I$2:I$451,MATCH(_xlfn.CONCAT($B73,$H73),Lookups!$G$2:$G$451,0)),"")</f>
        <v/>
      </c>
      <c r="AW73" s="115" t="str">
        <f>IFERROR(INDEX(Lookups!J$2:J$451,MATCH(_xlfn.CONCAT($B73,$H73),Lookups!$G$2:$G$451,0)),"")</f>
        <v/>
      </c>
      <c r="AX73" s="115" t="str">
        <f>IFERROR(INDEX(Lookups!K$2:K$451,MATCH(_xlfn.CONCAT($B73,$H73),Lookups!$G$2:$G$451,0)),"")</f>
        <v/>
      </c>
      <c r="AY73" s="28" t="str">
        <f t="shared" si="19"/>
        <v/>
      </c>
      <c r="AZ73" s="28" t="str">
        <f t="shared" si="20"/>
        <v/>
      </c>
      <c r="BA73" s="28" t="str">
        <f t="shared" si="21"/>
        <v/>
      </c>
      <c r="BB73" s="28" t="str">
        <f t="shared" si="22"/>
        <v/>
      </c>
      <c r="BC73" s="27" t="str">
        <f t="shared" si="23"/>
        <v/>
      </c>
      <c r="BD73" s="158" t="str">
        <f t="shared" si="24"/>
        <v/>
      </c>
      <c r="BE73" s="158" t="str">
        <f t="shared" si="25"/>
        <v/>
      </c>
      <c r="BF73" s="28" t="str">
        <f t="shared" si="26"/>
        <v/>
      </c>
      <c r="BG73" s="28" t="str">
        <f t="shared" si="27"/>
        <v/>
      </c>
      <c r="BH73" s="28" t="str">
        <f t="shared" si="11"/>
        <v/>
      </c>
      <c r="BI73" s="27" t="str">
        <f t="shared" si="28"/>
        <v/>
      </c>
      <c r="BJ73" s="27" t="str">
        <f t="shared" si="29"/>
        <v/>
      </c>
      <c r="BK73" s="27" t="str">
        <f t="shared" si="30"/>
        <v/>
      </c>
      <c r="BL73" s="27" t="str">
        <f t="shared" si="31"/>
        <v/>
      </c>
      <c r="BM73" s="27" t="str">
        <f t="shared" si="32"/>
        <v/>
      </c>
      <c r="BN73" s="27" t="str">
        <f t="shared" si="33"/>
        <v/>
      </c>
      <c r="BO73" s="26" t="str">
        <f>IFERROR(INDEX('Prescriptive Rebate Table'!$A$1:$D$100,MATCH(AA73,'Prescriptive Rebate Table'!$B$1:$B$100,0),3),"")</f>
        <v/>
      </c>
      <c r="BP73" s="25" t="str">
        <f>IFERROR(INDEX('Prescriptive Rebate Table'!$A$1:$E$100,MATCH(AA73,'Prescriptive Rebate Table'!$B$1:$B$100,0),5),"")</f>
        <v/>
      </c>
      <c r="BQ73" s="23" t="str" cm="1">
        <f t="array" ref="BQ73">IFERROR(IF(AA73="","",IF(OR($AL73=$V73,AA73='Prescriptive Rebate Table'!$N$2:$N$12),"Included",INDEX('Prescriptive Rebate Table'!$A$1:$D$100,MATCH($AJ73,'Prescriptive Rebate Table'!$B$1:$B$100,0),3))),"")</f>
        <v/>
      </c>
      <c r="BR73" s="25" t="str">
        <f>IFERROR(IF($AL73=$V73,"",INDEX('Prescriptive Rebate Table'!$A$1:$D$100,MATCH($AJ73,'Prescriptive Rebate Table'!$B$1:$B$100,0),4)),"")</f>
        <v/>
      </c>
      <c r="BS73" s="24"/>
      <c r="BT73" s="24"/>
      <c r="BU73" s="23" t="str">
        <f t="shared" si="34"/>
        <v/>
      </c>
      <c r="BV73" s="23" t="str">
        <f t="shared" si="35"/>
        <v/>
      </c>
      <c r="BW73" s="22">
        <f t="shared" si="36"/>
        <v>0</v>
      </c>
      <c r="BX73" s="22">
        <f t="shared" si="37"/>
        <v>0</v>
      </c>
      <c r="BY73" s="22">
        <f t="shared" si="38"/>
        <v>0</v>
      </c>
      <c r="BZ73" s="22"/>
    </row>
    <row r="74" spans="1:78" s="113" customFormat="1" x14ac:dyDescent="0.3">
      <c r="A74" s="32">
        <v>65</v>
      </c>
      <c r="B74" s="113" t="str">
        <f>IFERROR(INDEX(Lookups!$B$2:$B$38,MATCH($G$5,Lookups!$A$2:$A$38,0)),"")</f>
        <v/>
      </c>
      <c r="C74" s="113" t="str">
        <f>IFERROR(INDEX(Lookups!$C$2:$C$38,MATCH($G$5,Lookups!$A$2:$A$38,0)),"")</f>
        <v/>
      </c>
      <c r="D74" s="31"/>
      <c r="E74" s="113" t="str">
        <f t="shared" si="0"/>
        <v/>
      </c>
      <c r="F74" s="21"/>
      <c r="G74" s="29"/>
      <c r="H74" s="29"/>
      <c r="I74" s="29"/>
      <c r="J74" s="114" t="str">
        <f>IFERROR(INDEX(Lookups!$V$19:$V$22,MATCH(I74,Lookups!$U$19:$U$22,0)),"")</f>
        <v/>
      </c>
      <c r="K74" s="29"/>
      <c r="L74" s="115" t="str">
        <f>IFERROR(INDEX(Lookups!$X$2:$X$17,MATCH(_xlfn.CONCAT(I74,K74),Lookups!$W$2:$W$17,0)),"")</f>
        <v/>
      </c>
      <c r="M74" s="110"/>
      <c r="N74" s="116" t="str">
        <f>IFERROR(INDEX(Lookups!$A$54:$B$68,MATCH(Calculator!M74,Lookups!$A$54:$A$68,0),2),"")</f>
        <v/>
      </c>
      <c r="O74" s="110"/>
      <c r="P74" s="25" t="str">
        <f>IFERROR(INDEX('Fixture Codes'!$B$8:$B$921,MATCH(O74,'Fixture Codes'!$F$8:$F$921,0)),"")</f>
        <v/>
      </c>
      <c r="Q74" s="21"/>
      <c r="R74" s="25" t="str">
        <f>IFERROR(INDEX('Fixture Codes'!$J$8:$J$921,MATCH(P74,'Fixture Codes'!$B$8:$B$921,0))*Q74,"")</f>
        <v/>
      </c>
      <c r="S74" s="25" t="str">
        <f>IFERROR(INDEX('Fixture Codes'!$L$8:$L$921,MATCH(P74,'Fixture Codes'!$B$8:$B$921,0)),"")</f>
        <v/>
      </c>
      <c r="T74" s="29"/>
      <c r="U74" s="30"/>
      <c r="V74" s="115" t="str">
        <f>IFERROR(INDEX(Lookups!B$42:B$50,MATCH($T74,Lookups!$A$42:$A$50,0)),"")</f>
        <v/>
      </c>
      <c r="W74" s="115" t="str">
        <f>IFERROR(INDEX(Lookups!C$42:C$49,MATCH($T74,Lookups!$A$42:$A$50,0)),"")</f>
        <v/>
      </c>
      <c r="X74" s="131"/>
      <c r="Y74" s="29"/>
      <c r="Z74" s="113" t="str">
        <f>IFERROR(INDEX('Prescriptive Rebate Table'!$L$2:$L$13,MATCH(Y74,'Prescriptive Rebate Table'!$K$2:$K$13,0)),"")</f>
        <v/>
      </c>
      <c r="AA74" s="29"/>
      <c r="AB74" s="110"/>
      <c r="AC74" s="110"/>
      <c r="AD74" s="110"/>
      <c r="AE74" s="110"/>
      <c r="AF74" s="21"/>
      <c r="AG74" s="117"/>
      <c r="AH74" s="25" t="str">
        <f t="shared" si="17"/>
        <v/>
      </c>
      <c r="AI74" s="117"/>
      <c r="AJ74" s="29"/>
      <c r="AK74" s="21"/>
      <c r="AL74" s="115" t="str">
        <f>IFERROR(INDEX(Lookups!B$42:B$49,MATCH($AJ74,Lookups!$A$42:$A$49,0)),"")</f>
        <v/>
      </c>
      <c r="AM74" s="115" t="str">
        <f>IFERROR(INDEX(Lookups!B$42:B$49,MATCH($AJ74,Lookups!$A$42:$A$49,0)),"")</f>
        <v/>
      </c>
      <c r="AN74" s="30"/>
      <c r="AO74" s="111" t="str">
        <f>IFERROR(INDEX(Lookups!$H$2:$H$451,MATCH(_xlfn.CONCAT(B74,H74),Lookups!$G$2:$G$451,0)),"")</f>
        <v/>
      </c>
      <c r="AP74" s="111" t="str">
        <f t="shared" si="18"/>
        <v/>
      </c>
      <c r="AQ74" s="115">
        <v>65</v>
      </c>
      <c r="AR74" s="115" t="str">
        <f>IF($D74="Interior",INDEX(Lookups!P$2:P$86,MATCH(_xlfn.CONCAT($C74,$L74),Lookups!$O$2:$O$86,0)),IF($D74="Exterior",1,""))</f>
        <v/>
      </c>
      <c r="AS74" s="115" t="str">
        <f>IF($D74="Interior",INDEX(Lookups!Q$2:Q$86,MATCH(_xlfn.CONCAT($C74,$L74),Lookups!$O$2:$O$86,0)),IF($D74="Exterior",1,""))</f>
        <v/>
      </c>
      <c r="AT74" s="115" t="str">
        <f>IF($D74="Interior",INDEX(Lookups!R$2:R$86,MATCH(_xlfn.CONCAT($C74,$L74),Lookups!$O$2:$O$86,0)),IF($D74="Exterior",1,""))</f>
        <v/>
      </c>
      <c r="AU74" s="115" t="str">
        <f>IF($D74="Interior",INDEX(Lookups!S$2:S$86,MATCH(_xlfn.CONCAT($C74,$L74),Lookups!$O$2:$O$86,0)),IF($D74="Exterior",1,""))</f>
        <v/>
      </c>
      <c r="AV74" s="115" t="str">
        <f>IFERROR(INDEX(Lookups!I$2:I$451,MATCH(_xlfn.CONCAT($B74,$H74),Lookups!$G$2:$G$451,0)),"")</f>
        <v/>
      </c>
      <c r="AW74" s="115" t="str">
        <f>IFERROR(INDEX(Lookups!J$2:J$451,MATCH(_xlfn.CONCAT($B74,$H74),Lookups!$G$2:$G$451,0)),"")</f>
        <v/>
      </c>
      <c r="AX74" s="115" t="str">
        <f>IFERROR(INDEX(Lookups!K$2:K$451,MATCH(_xlfn.CONCAT($B74,$H74),Lookups!$G$2:$G$451,0)),"")</f>
        <v/>
      </c>
      <c r="AY74" s="28" t="str">
        <f t="shared" si="19"/>
        <v/>
      </c>
      <c r="AZ74" s="28" t="str">
        <f t="shared" si="20"/>
        <v/>
      </c>
      <c r="BA74" s="28" t="str">
        <f t="shared" si="21"/>
        <v/>
      </c>
      <c r="BB74" s="28" t="str">
        <f t="shared" si="22"/>
        <v/>
      </c>
      <c r="BC74" s="27" t="str">
        <f t="shared" si="23"/>
        <v/>
      </c>
      <c r="BD74" s="158" t="str">
        <f t="shared" si="24"/>
        <v/>
      </c>
      <c r="BE74" s="158" t="str">
        <f t="shared" si="25"/>
        <v/>
      </c>
      <c r="BF74" s="28" t="str">
        <f t="shared" si="26"/>
        <v/>
      </c>
      <c r="BG74" s="28" t="str">
        <f t="shared" si="27"/>
        <v/>
      </c>
      <c r="BH74" s="28" t="str">
        <f t="shared" si="11"/>
        <v/>
      </c>
      <c r="BI74" s="27" t="str">
        <f t="shared" si="28"/>
        <v/>
      </c>
      <c r="BJ74" s="27" t="str">
        <f t="shared" si="29"/>
        <v/>
      </c>
      <c r="BK74" s="27" t="str">
        <f t="shared" si="30"/>
        <v/>
      </c>
      <c r="BL74" s="27" t="str">
        <f t="shared" si="31"/>
        <v/>
      </c>
      <c r="BM74" s="27" t="str">
        <f t="shared" si="32"/>
        <v/>
      </c>
      <c r="BN74" s="27" t="str">
        <f t="shared" si="33"/>
        <v/>
      </c>
      <c r="BO74" s="26" t="str">
        <f>IFERROR(INDEX('Prescriptive Rebate Table'!$A$1:$D$100,MATCH(AA74,'Prescriptive Rebate Table'!$B$1:$B$100,0),3),"")</f>
        <v/>
      </c>
      <c r="BP74" s="25" t="str">
        <f>IFERROR(INDEX('Prescriptive Rebate Table'!$A$1:$E$100,MATCH(AA74,'Prescriptive Rebate Table'!$B$1:$B$100,0),5),"")</f>
        <v/>
      </c>
      <c r="BQ74" s="23" t="str" cm="1">
        <f t="array" ref="BQ74">IFERROR(IF(AA74="","",IF(OR($AL74=$V74,AA74='Prescriptive Rebate Table'!$N$2:$N$12),"Included",INDEX('Prescriptive Rebate Table'!$A$1:$D$100,MATCH($AJ74,'Prescriptive Rebate Table'!$B$1:$B$100,0),3))),"")</f>
        <v/>
      </c>
      <c r="BR74" s="25" t="str">
        <f>IFERROR(IF($AL74=$V74,"",INDEX('Prescriptive Rebate Table'!$A$1:$D$100,MATCH($AJ74,'Prescriptive Rebate Table'!$B$1:$B$100,0),4)),"")</f>
        <v/>
      </c>
      <c r="BS74" s="24"/>
      <c r="BT74" s="24"/>
      <c r="BU74" s="23" t="str">
        <f t="shared" si="34"/>
        <v/>
      </c>
      <c r="BV74" s="23" t="str">
        <f t="shared" si="35"/>
        <v/>
      </c>
      <c r="BW74" s="22">
        <f t="shared" si="36"/>
        <v>0</v>
      </c>
      <c r="BX74" s="22">
        <f t="shared" si="37"/>
        <v>0</v>
      </c>
      <c r="BY74" s="22">
        <f t="shared" si="38"/>
        <v>0</v>
      </c>
      <c r="BZ74" s="22"/>
    </row>
    <row r="75" spans="1:78" s="113" customFormat="1" x14ac:dyDescent="0.3">
      <c r="A75" s="32">
        <v>66</v>
      </c>
      <c r="B75" s="113" t="str">
        <f>IFERROR(INDEX(Lookups!$B$2:$B$38,MATCH($G$5,Lookups!$A$2:$A$38,0)),"")</f>
        <v/>
      </c>
      <c r="C75" s="113" t="str">
        <f>IFERROR(INDEX(Lookups!$C$2:$C$38,MATCH($G$5,Lookups!$A$2:$A$38,0)),"")</f>
        <v/>
      </c>
      <c r="D75" s="31"/>
      <c r="E75" s="113" t="str">
        <f t="shared" ref="E75:E138" si="39">IF(ISBLANK(D75),"",IF(D75="Interior",B75,IF(D75="Exterior",B75&amp;""&amp;D75,0)))</f>
        <v/>
      </c>
      <c r="F75" s="21"/>
      <c r="G75" s="29"/>
      <c r="H75" s="29"/>
      <c r="I75" s="29"/>
      <c r="J75" s="114" t="str">
        <f>IFERROR(INDEX(Lookups!$V$19:$V$22,MATCH(I75,Lookups!$U$19:$U$22,0)),"")</f>
        <v/>
      </c>
      <c r="K75" s="29"/>
      <c r="L75" s="115" t="str">
        <f>IFERROR(INDEX(Lookups!$X$2:$X$17,MATCH(_xlfn.CONCAT(I75,K75),Lookups!$W$2:$W$17,0)),"")</f>
        <v/>
      </c>
      <c r="M75" s="110"/>
      <c r="N75" s="116" t="str">
        <f>IFERROR(INDEX(Lookups!$A$54:$B$68,MATCH(Calculator!M75,Lookups!$A$54:$A$68,0),2),"")</f>
        <v/>
      </c>
      <c r="O75" s="110"/>
      <c r="P75" s="25" t="str">
        <f>IFERROR(INDEX('Fixture Codes'!$B$8:$B$921,MATCH(O75,'Fixture Codes'!$F$8:$F$921,0)),"")</f>
        <v/>
      </c>
      <c r="Q75" s="21"/>
      <c r="R75" s="25" t="str">
        <f>IFERROR(INDEX('Fixture Codes'!$J$8:$J$921,MATCH(P75,'Fixture Codes'!$B$8:$B$921,0))*Q75,"")</f>
        <v/>
      </c>
      <c r="S75" s="25" t="str">
        <f>IFERROR(INDEX('Fixture Codes'!$L$8:$L$921,MATCH(P75,'Fixture Codes'!$B$8:$B$921,0)),"")</f>
        <v/>
      </c>
      <c r="T75" s="29"/>
      <c r="U75" s="30"/>
      <c r="V75" s="115" t="str">
        <f>IFERROR(INDEX(Lookups!B$42:B$50,MATCH($T75,Lookups!$A$42:$A$50,0)),"")</f>
        <v/>
      </c>
      <c r="W75" s="115" t="str">
        <f>IFERROR(INDEX(Lookups!C$42:C$49,MATCH($T75,Lookups!$A$42:$A$50,0)),"")</f>
        <v/>
      </c>
      <c r="X75" s="131"/>
      <c r="Y75" s="29"/>
      <c r="Z75" s="113" t="str">
        <f>IFERROR(INDEX('Prescriptive Rebate Table'!$L$2:$L$13,MATCH(Y75,'Prescriptive Rebate Table'!$K$2:$K$13,0)),"")</f>
        <v/>
      </c>
      <c r="AA75" s="29"/>
      <c r="AB75" s="110"/>
      <c r="AC75" s="110"/>
      <c r="AD75" s="110"/>
      <c r="AE75" s="110"/>
      <c r="AF75" s="21"/>
      <c r="AG75" s="117"/>
      <c r="AH75" s="25" t="str">
        <f t="shared" ref="AH75:AH138" si="40">IF(AF75="","",IFERROR(AF75*AG75,""))</f>
        <v/>
      </c>
      <c r="AI75" s="117"/>
      <c r="AJ75" s="29"/>
      <c r="AK75" s="21"/>
      <c r="AL75" s="115" t="str">
        <f>IFERROR(INDEX(Lookups!B$42:B$49,MATCH($AJ75,Lookups!$A$42:$A$49,0)),"")</f>
        <v/>
      </c>
      <c r="AM75" s="115" t="str">
        <f>IFERROR(INDEX(Lookups!B$42:B$49,MATCH($AJ75,Lookups!$A$42:$A$49,0)),"")</f>
        <v/>
      </c>
      <c r="AN75" s="30"/>
      <c r="AO75" s="111" t="str">
        <f>IFERROR(INDEX(Lookups!$H$2:$H$451,MATCH(_xlfn.CONCAT(B75,H75),Lookups!$G$2:$G$451,0)),"")</f>
        <v/>
      </c>
      <c r="AP75" s="111" t="str">
        <f t="shared" ref="AP75:AP138" si="41">IFERROR(IF(AN75&gt;0,AN75,AO75),"")</f>
        <v/>
      </c>
      <c r="AQ75" s="115">
        <v>66</v>
      </c>
      <c r="AR75" s="115" t="str">
        <f>IF($D75="Interior",INDEX(Lookups!P$2:P$86,MATCH(_xlfn.CONCAT($C75,$L75),Lookups!$O$2:$O$86,0)),IF($D75="Exterior",1,""))</f>
        <v/>
      </c>
      <c r="AS75" s="115" t="str">
        <f>IF($D75="Interior",INDEX(Lookups!Q$2:Q$86,MATCH(_xlfn.CONCAT($C75,$L75),Lookups!$O$2:$O$86,0)),IF($D75="Exterior",1,""))</f>
        <v/>
      </c>
      <c r="AT75" s="115" t="str">
        <f>IF($D75="Interior",INDEX(Lookups!R$2:R$86,MATCH(_xlfn.CONCAT($C75,$L75),Lookups!$O$2:$O$86,0)),IF($D75="Exterior",1,""))</f>
        <v/>
      </c>
      <c r="AU75" s="115" t="str">
        <f>IF($D75="Interior",INDEX(Lookups!S$2:S$86,MATCH(_xlfn.CONCAT($C75,$L75),Lookups!$O$2:$O$86,0)),IF($D75="Exterior",1,""))</f>
        <v/>
      </c>
      <c r="AV75" s="115" t="str">
        <f>IFERROR(INDEX(Lookups!I$2:I$451,MATCH(_xlfn.CONCAT($B75,$H75),Lookups!$G$2:$G$451,0)),"")</f>
        <v/>
      </c>
      <c r="AW75" s="115" t="str">
        <f>IFERROR(INDEX(Lookups!J$2:J$451,MATCH(_xlfn.CONCAT($B75,$H75),Lookups!$G$2:$G$451,0)),"")</f>
        <v/>
      </c>
      <c r="AX75" s="115" t="str">
        <f>IFERROR(INDEX(Lookups!K$2:K$451,MATCH(_xlfn.CONCAT($B75,$H75),Lookups!$G$2:$G$451,0)),"")</f>
        <v/>
      </c>
      <c r="AY75" s="28" t="str">
        <f t="shared" ref="AY75:AY138" si="42">IFERROR(-(AF75*AI75-Q75*S75)/1000,"")</f>
        <v/>
      </c>
      <c r="AZ75" s="28" t="str">
        <f t="shared" ref="AZ75:AZ138" si="43">IFERROR(($S75*$Q75-$AI75*$AF75)/1000*$AQ75*AS75*AV75,"")</f>
        <v/>
      </c>
      <c r="BA75" s="28" t="str">
        <f t="shared" ref="BA75:BA138" si="44">IFERROR(IF(D75="Exterior",0,($S75*$Q75-$AI75*$AF75)/1000*$AQ75*AT75*AW75),"")</f>
        <v/>
      </c>
      <c r="BB75" s="28" t="str">
        <f t="shared" ref="BB75:BB138" si="45">IFERROR(($S75*$Q75-$AI75*$AF75)/1000*$AQ75*AU75*AX75,"")</f>
        <v/>
      </c>
      <c r="BC75" s="27" t="str">
        <f t="shared" ref="BC75:BC138" si="46">IFERROR((S75*Q75-AI75*AF75)/1000*AQ75*AP75*AR75,"")</f>
        <v/>
      </c>
      <c r="BD75" s="158" t="str">
        <f t="shared" ref="BD75:BD138" si="47">IF(ISBLANK(K75),"",0.192)</f>
        <v/>
      </c>
      <c r="BE75" s="158" t="str">
        <f t="shared" ref="BE75:BE138" si="48">IF(ISBLANK(K75),"",IF(K75="Electric Resistance Heating",-0.142,IF(K75="Gas",0.031,0)))</f>
        <v/>
      </c>
      <c r="BF75" s="28" t="str">
        <f t="shared" ref="BF75:BF138" si="49">IFERROR(IF($V75=$AL75,"",($AI75*$AF75)/1000*($AM75-$W75)*(1+BD75)*AV75),"")</f>
        <v/>
      </c>
      <c r="BG75" s="28" t="str">
        <f t="shared" ref="BG75:BG138" si="50">IFERROR(IF(D75="Exterior",0,IF($V75=$AL75,"",0)),"")</f>
        <v/>
      </c>
      <c r="BH75" s="28" t="str">
        <f t="shared" si="11"/>
        <v/>
      </c>
      <c r="BI75" s="27" t="str">
        <f t="shared" ref="BI75:BI138" si="51">IFERROR(IF(V75=AL75,"",(AI75*AF75)/1000*AP75*(AL75-V75)*(1+BE75)),"")</f>
        <v/>
      </c>
      <c r="BJ75" s="27" t="str">
        <f t="shared" ref="BJ75:BJ138" si="52">IF(K75="Gas",-(SUM(BC75,BI75)/AR75)*0.00073,"")</f>
        <v/>
      </c>
      <c r="BK75" s="27" t="str">
        <f t="shared" ref="BK75:BK138" si="53">IF(SUM(AZ75,BF75)=0,"",SUM(AZ75,BF75))</f>
        <v/>
      </c>
      <c r="BL75" s="27" t="str">
        <f t="shared" ref="BL75:BL138" si="54">IF(SUM(BA75,BG75)=0,"",SUM(BA75,BG75))</f>
        <v/>
      </c>
      <c r="BM75" s="27" t="str">
        <f t="shared" ref="BM75:BM138" si="55">IF(SUM(BB75,BH75)=0,"",SUM(BB75,BH75))</f>
        <v/>
      </c>
      <c r="BN75" s="27" t="str">
        <f t="shared" ref="BN75:BN138" si="56">IF(SUM(BC75,BI75)=0,"",SUM(BC75,BI75))</f>
        <v/>
      </c>
      <c r="BO75" s="26" t="str">
        <f>IFERROR(INDEX('Prescriptive Rebate Table'!$A$1:$D$100,MATCH(AA75,'Prescriptive Rebate Table'!$B$1:$B$100,0),3),"")</f>
        <v/>
      </c>
      <c r="BP75" s="25" t="str">
        <f>IFERROR(INDEX('Prescriptive Rebate Table'!$A$1:$E$100,MATCH(AA75,'Prescriptive Rebate Table'!$B$1:$B$100,0),5),"")</f>
        <v/>
      </c>
      <c r="BQ75" s="23" t="str" cm="1">
        <f t="array" ref="BQ75">IFERROR(IF(AA75="","",IF(OR($AL75=$V75,AA75='Prescriptive Rebate Table'!$N$2:$N$12),"Included",INDEX('Prescriptive Rebate Table'!$A$1:$D$100,MATCH($AJ75,'Prescriptive Rebate Table'!$B$1:$B$100,0),3))),"")</f>
        <v/>
      </c>
      <c r="BR75" s="25" t="str">
        <f>IFERROR(IF($AL75=$V75,"",INDEX('Prescriptive Rebate Table'!$A$1:$D$100,MATCH($AJ75,'Prescriptive Rebate Table'!$B$1:$B$100,0),4)),"")</f>
        <v/>
      </c>
      <c r="BS75" s="24"/>
      <c r="BT75" s="24"/>
      <c r="BU75" s="23" t="str">
        <f t="shared" ref="BU75:BU138" si="57">IFERROR(IF(AF75="","",AF75*BS75),"")</f>
        <v/>
      </c>
      <c r="BV75" s="23" t="str">
        <f t="shared" ref="BV75:BV138" si="58">IFERROR(IF(AK75="","",AK75*BT75),"")</f>
        <v/>
      </c>
      <c r="BW75" s="22">
        <f t="shared" ref="BW75:BW138" si="59">IFERROR(IF(ISBLANK(BU75)=TRUE,"",IF(BP75="Lamp",AH75*BO75,IF(BP75="Fixture",AF75*BO75,0))),"")</f>
        <v>0</v>
      </c>
      <c r="BX75" s="22">
        <f t="shared" ref="BX75:BX138" si="60">IFERROR(IF(ISBLANK(BV75)=TRUE,"",IF(BQ75="Included","Included",IF(BR75="Control",AK75*BQ75,IF(BR75="Fixture",AF75*BQ75,0)))),0)</f>
        <v>0</v>
      </c>
      <c r="BY75" s="22">
        <f t="shared" ref="BY75:BY138" si="61">IF(SUM(BW75,BX75)=0,0,SUM(BW75,BX75))</f>
        <v>0</v>
      </c>
      <c r="BZ75" s="22"/>
    </row>
    <row r="76" spans="1:78" s="113" customFormat="1" x14ac:dyDescent="0.3">
      <c r="A76" s="32">
        <v>67</v>
      </c>
      <c r="B76" s="113" t="str">
        <f>IFERROR(INDEX(Lookups!$B$2:$B$38,MATCH($G$5,Lookups!$A$2:$A$38,0)),"")</f>
        <v/>
      </c>
      <c r="C76" s="113" t="str">
        <f>IFERROR(INDEX(Lookups!$C$2:$C$38,MATCH($G$5,Lookups!$A$2:$A$38,0)),"")</f>
        <v/>
      </c>
      <c r="D76" s="31"/>
      <c r="E76" s="113" t="str">
        <f t="shared" si="39"/>
        <v/>
      </c>
      <c r="F76" s="21"/>
      <c r="G76" s="29"/>
      <c r="H76" s="29"/>
      <c r="I76" s="29"/>
      <c r="J76" s="114" t="str">
        <f>IFERROR(INDEX(Lookups!$V$19:$V$22,MATCH(I76,Lookups!$U$19:$U$22,0)),"")</f>
        <v/>
      </c>
      <c r="K76" s="29"/>
      <c r="L76" s="115" t="str">
        <f>IFERROR(INDEX(Lookups!$X$2:$X$17,MATCH(_xlfn.CONCAT(I76,K76),Lookups!$W$2:$W$17,0)),"")</f>
        <v/>
      </c>
      <c r="M76" s="110"/>
      <c r="N76" s="116" t="str">
        <f>IFERROR(INDEX(Lookups!$A$54:$B$68,MATCH(Calculator!M76,Lookups!$A$54:$A$68,0),2),"")</f>
        <v/>
      </c>
      <c r="O76" s="110"/>
      <c r="P76" s="25" t="str">
        <f>IFERROR(INDEX('Fixture Codes'!$B$8:$B$921,MATCH(O76,'Fixture Codes'!$F$8:$F$921,0)),"")</f>
        <v/>
      </c>
      <c r="Q76" s="21"/>
      <c r="R76" s="25" t="str">
        <f>IFERROR(INDEX('Fixture Codes'!$J$8:$J$921,MATCH(P76,'Fixture Codes'!$B$8:$B$921,0))*Q76,"")</f>
        <v/>
      </c>
      <c r="S76" s="25" t="str">
        <f>IFERROR(INDEX('Fixture Codes'!$L$8:$L$921,MATCH(P76,'Fixture Codes'!$B$8:$B$921,0)),"")</f>
        <v/>
      </c>
      <c r="T76" s="29"/>
      <c r="U76" s="30"/>
      <c r="V76" s="115" t="str">
        <f>IFERROR(INDEX(Lookups!B$42:B$50,MATCH($T76,Lookups!$A$42:$A$50,0)),"")</f>
        <v/>
      </c>
      <c r="W76" s="115" t="str">
        <f>IFERROR(INDEX(Lookups!C$42:C$49,MATCH($T76,Lookups!$A$42:$A$50,0)),"")</f>
        <v/>
      </c>
      <c r="X76" s="131"/>
      <c r="Y76" s="29"/>
      <c r="Z76" s="113" t="str">
        <f>IFERROR(INDEX('Prescriptive Rebate Table'!$L$2:$L$13,MATCH(Y76,'Prescriptive Rebate Table'!$K$2:$K$13,0)),"")</f>
        <v/>
      </c>
      <c r="AA76" s="29"/>
      <c r="AB76" s="110"/>
      <c r="AC76" s="110"/>
      <c r="AD76" s="110"/>
      <c r="AE76" s="110"/>
      <c r="AF76" s="21"/>
      <c r="AG76" s="117"/>
      <c r="AH76" s="25" t="str">
        <f t="shared" si="40"/>
        <v/>
      </c>
      <c r="AI76" s="117"/>
      <c r="AJ76" s="29"/>
      <c r="AK76" s="21"/>
      <c r="AL76" s="115" t="str">
        <f>IFERROR(INDEX(Lookups!B$42:B$49,MATCH($AJ76,Lookups!$A$42:$A$49,0)),"")</f>
        <v/>
      </c>
      <c r="AM76" s="115" t="str">
        <f>IFERROR(INDEX(Lookups!B$42:B$49,MATCH($AJ76,Lookups!$A$42:$A$49,0)),"")</f>
        <v/>
      </c>
      <c r="AN76" s="30"/>
      <c r="AO76" s="111" t="str">
        <f>IFERROR(INDEX(Lookups!$H$2:$H$451,MATCH(_xlfn.CONCAT(B76,H76),Lookups!$G$2:$G$451,0)),"")</f>
        <v/>
      </c>
      <c r="AP76" s="111" t="str">
        <f t="shared" si="41"/>
        <v/>
      </c>
      <c r="AQ76" s="115">
        <v>67</v>
      </c>
      <c r="AR76" s="115" t="str">
        <f>IF($D76="Interior",INDEX(Lookups!P$2:P$86,MATCH(_xlfn.CONCAT($C76,$L76),Lookups!$O$2:$O$86,0)),IF($D76="Exterior",1,""))</f>
        <v/>
      </c>
      <c r="AS76" s="115" t="str">
        <f>IF($D76="Interior",INDEX(Lookups!Q$2:Q$86,MATCH(_xlfn.CONCAT($C76,$L76),Lookups!$O$2:$O$86,0)),IF($D76="Exterior",1,""))</f>
        <v/>
      </c>
      <c r="AT76" s="115" t="str">
        <f>IF($D76="Interior",INDEX(Lookups!R$2:R$86,MATCH(_xlfn.CONCAT($C76,$L76),Lookups!$O$2:$O$86,0)),IF($D76="Exterior",1,""))</f>
        <v/>
      </c>
      <c r="AU76" s="115" t="str">
        <f>IF($D76="Interior",INDEX(Lookups!S$2:S$86,MATCH(_xlfn.CONCAT($C76,$L76),Lookups!$O$2:$O$86,0)),IF($D76="Exterior",1,""))</f>
        <v/>
      </c>
      <c r="AV76" s="115" t="str">
        <f>IFERROR(INDEX(Lookups!I$2:I$451,MATCH(_xlfn.CONCAT($B76,$H76),Lookups!$G$2:$G$451,0)),"")</f>
        <v/>
      </c>
      <c r="AW76" s="115" t="str">
        <f>IFERROR(INDEX(Lookups!J$2:J$451,MATCH(_xlfn.CONCAT($B76,$H76),Lookups!$G$2:$G$451,0)),"")</f>
        <v/>
      </c>
      <c r="AX76" s="115" t="str">
        <f>IFERROR(INDEX(Lookups!K$2:K$451,MATCH(_xlfn.CONCAT($B76,$H76),Lookups!$G$2:$G$451,0)),"")</f>
        <v/>
      </c>
      <c r="AY76" s="28" t="str">
        <f t="shared" si="42"/>
        <v/>
      </c>
      <c r="AZ76" s="28" t="str">
        <f t="shared" si="43"/>
        <v/>
      </c>
      <c r="BA76" s="28" t="str">
        <f t="shared" si="44"/>
        <v/>
      </c>
      <c r="BB76" s="28" t="str">
        <f t="shared" si="45"/>
        <v/>
      </c>
      <c r="BC76" s="27" t="str">
        <f t="shared" si="46"/>
        <v/>
      </c>
      <c r="BD76" s="158" t="str">
        <f t="shared" si="47"/>
        <v/>
      </c>
      <c r="BE76" s="158" t="str">
        <f t="shared" si="48"/>
        <v/>
      </c>
      <c r="BF76" s="28" t="str">
        <f t="shared" si="49"/>
        <v/>
      </c>
      <c r="BG76" s="28" t="str">
        <f t="shared" si="50"/>
        <v/>
      </c>
      <c r="BH76" s="28" t="str">
        <f t="shared" si="11"/>
        <v/>
      </c>
      <c r="BI76" s="27" t="str">
        <f t="shared" si="51"/>
        <v/>
      </c>
      <c r="BJ76" s="27" t="str">
        <f t="shared" si="52"/>
        <v/>
      </c>
      <c r="BK76" s="27" t="str">
        <f t="shared" si="53"/>
        <v/>
      </c>
      <c r="BL76" s="27" t="str">
        <f t="shared" si="54"/>
        <v/>
      </c>
      <c r="BM76" s="27" t="str">
        <f t="shared" si="55"/>
        <v/>
      </c>
      <c r="BN76" s="27" t="str">
        <f t="shared" si="56"/>
        <v/>
      </c>
      <c r="BO76" s="26" t="str">
        <f>IFERROR(INDEX('Prescriptive Rebate Table'!$A$1:$D$100,MATCH(AA76,'Prescriptive Rebate Table'!$B$1:$B$100,0),3),"")</f>
        <v/>
      </c>
      <c r="BP76" s="25" t="str">
        <f>IFERROR(INDEX('Prescriptive Rebate Table'!$A$1:$E$100,MATCH(AA76,'Prescriptive Rebate Table'!$B$1:$B$100,0),5),"")</f>
        <v/>
      </c>
      <c r="BQ76" s="23" t="str" cm="1">
        <f t="array" ref="BQ76">IFERROR(IF(AA76="","",IF(OR($AL76=$V76,AA76='Prescriptive Rebate Table'!$N$2:$N$12),"Included",INDEX('Prescriptive Rebate Table'!$A$1:$D$100,MATCH($AJ76,'Prescriptive Rebate Table'!$B$1:$B$100,0),3))),"")</f>
        <v/>
      </c>
      <c r="BR76" s="25" t="str">
        <f>IFERROR(IF($AL76=$V76,"",INDEX('Prescriptive Rebate Table'!$A$1:$D$100,MATCH($AJ76,'Prescriptive Rebate Table'!$B$1:$B$100,0),4)),"")</f>
        <v/>
      </c>
      <c r="BS76" s="24"/>
      <c r="BT76" s="24"/>
      <c r="BU76" s="23" t="str">
        <f t="shared" si="57"/>
        <v/>
      </c>
      <c r="BV76" s="23" t="str">
        <f t="shared" si="58"/>
        <v/>
      </c>
      <c r="BW76" s="22">
        <f t="shared" si="59"/>
        <v>0</v>
      </c>
      <c r="BX76" s="22">
        <f t="shared" si="60"/>
        <v>0</v>
      </c>
      <c r="BY76" s="22">
        <f t="shared" si="61"/>
        <v>0</v>
      </c>
      <c r="BZ76" s="22"/>
    </row>
    <row r="77" spans="1:78" s="113" customFormat="1" x14ac:dyDescent="0.3">
      <c r="A77" s="32">
        <v>68</v>
      </c>
      <c r="B77" s="113" t="str">
        <f>IFERROR(INDEX(Lookups!$B$2:$B$38,MATCH($G$5,Lookups!$A$2:$A$38,0)),"")</f>
        <v/>
      </c>
      <c r="C77" s="113" t="str">
        <f>IFERROR(INDEX(Lookups!$C$2:$C$38,MATCH($G$5,Lookups!$A$2:$A$38,0)),"")</f>
        <v/>
      </c>
      <c r="D77" s="31"/>
      <c r="E77" s="113" t="str">
        <f t="shared" si="39"/>
        <v/>
      </c>
      <c r="F77" s="21"/>
      <c r="G77" s="29"/>
      <c r="H77" s="29"/>
      <c r="I77" s="29"/>
      <c r="J77" s="114" t="str">
        <f>IFERROR(INDEX(Lookups!$V$19:$V$22,MATCH(I77,Lookups!$U$19:$U$22,0)),"")</f>
        <v/>
      </c>
      <c r="K77" s="29"/>
      <c r="L77" s="115" t="str">
        <f>IFERROR(INDEX(Lookups!$X$2:$X$17,MATCH(_xlfn.CONCAT(I77,K77),Lookups!$W$2:$W$17,0)),"")</f>
        <v/>
      </c>
      <c r="M77" s="110"/>
      <c r="N77" s="116" t="str">
        <f>IFERROR(INDEX(Lookups!$A$54:$B$68,MATCH(Calculator!M77,Lookups!$A$54:$A$68,0),2),"")</f>
        <v/>
      </c>
      <c r="O77" s="110"/>
      <c r="P77" s="25" t="str">
        <f>IFERROR(INDEX('Fixture Codes'!$B$8:$B$921,MATCH(O77,'Fixture Codes'!$F$8:$F$921,0)),"")</f>
        <v/>
      </c>
      <c r="Q77" s="21"/>
      <c r="R77" s="25" t="str">
        <f>IFERROR(INDEX('Fixture Codes'!$J$8:$J$921,MATCH(P77,'Fixture Codes'!$B$8:$B$921,0))*Q77,"")</f>
        <v/>
      </c>
      <c r="S77" s="25" t="str">
        <f>IFERROR(INDEX('Fixture Codes'!$L$8:$L$921,MATCH(P77,'Fixture Codes'!$B$8:$B$921,0)),"")</f>
        <v/>
      </c>
      <c r="T77" s="29"/>
      <c r="U77" s="30"/>
      <c r="V77" s="115" t="str">
        <f>IFERROR(INDEX(Lookups!B$42:B$50,MATCH($T77,Lookups!$A$42:$A$50,0)),"")</f>
        <v/>
      </c>
      <c r="W77" s="115" t="str">
        <f>IFERROR(INDEX(Lookups!C$42:C$49,MATCH($T77,Lookups!$A$42:$A$50,0)),"")</f>
        <v/>
      </c>
      <c r="X77" s="131"/>
      <c r="Y77" s="29"/>
      <c r="Z77" s="113" t="str">
        <f>IFERROR(INDEX('Prescriptive Rebate Table'!$L$2:$L$13,MATCH(Y77,'Prescriptive Rebate Table'!$K$2:$K$13,0)),"")</f>
        <v/>
      </c>
      <c r="AA77" s="29"/>
      <c r="AB77" s="110"/>
      <c r="AC77" s="110"/>
      <c r="AD77" s="110"/>
      <c r="AE77" s="110"/>
      <c r="AF77" s="21"/>
      <c r="AG77" s="117"/>
      <c r="AH77" s="25" t="str">
        <f t="shared" si="40"/>
        <v/>
      </c>
      <c r="AI77" s="117"/>
      <c r="AJ77" s="29"/>
      <c r="AK77" s="21"/>
      <c r="AL77" s="115" t="str">
        <f>IFERROR(INDEX(Lookups!B$42:B$49,MATCH($AJ77,Lookups!$A$42:$A$49,0)),"")</f>
        <v/>
      </c>
      <c r="AM77" s="115" t="str">
        <f>IFERROR(INDEX(Lookups!B$42:B$49,MATCH($AJ77,Lookups!$A$42:$A$49,0)),"")</f>
        <v/>
      </c>
      <c r="AN77" s="30"/>
      <c r="AO77" s="111" t="str">
        <f>IFERROR(INDEX(Lookups!$H$2:$H$451,MATCH(_xlfn.CONCAT(B77,H77),Lookups!$G$2:$G$451,0)),"")</f>
        <v/>
      </c>
      <c r="AP77" s="111" t="str">
        <f t="shared" si="41"/>
        <v/>
      </c>
      <c r="AQ77" s="115">
        <v>68</v>
      </c>
      <c r="AR77" s="115" t="str">
        <f>IF($D77="Interior",INDEX(Lookups!P$2:P$86,MATCH(_xlfn.CONCAT($C77,$L77),Lookups!$O$2:$O$86,0)),IF($D77="Exterior",1,""))</f>
        <v/>
      </c>
      <c r="AS77" s="115" t="str">
        <f>IF($D77="Interior",INDEX(Lookups!Q$2:Q$86,MATCH(_xlfn.CONCAT($C77,$L77),Lookups!$O$2:$O$86,0)),IF($D77="Exterior",1,""))</f>
        <v/>
      </c>
      <c r="AT77" s="115" t="str">
        <f>IF($D77="Interior",INDEX(Lookups!R$2:R$86,MATCH(_xlfn.CONCAT($C77,$L77),Lookups!$O$2:$O$86,0)),IF($D77="Exterior",1,""))</f>
        <v/>
      </c>
      <c r="AU77" s="115" t="str">
        <f>IF($D77="Interior",INDEX(Lookups!S$2:S$86,MATCH(_xlfn.CONCAT($C77,$L77),Lookups!$O$2:$O$86,0)),IF($D77="Exterior",1,""))</f>
        <v/>
      </c>
      <c r="AV77" s="115" t="str">
        <f>IFERROR(INDEX(Lookups!I$2:I$451,MATCH(_xlfn.CONCAT($B77,$H77),Lookups!$G$2:$G$451,0)),"")</f>
        <v/>
      </c>
      <c r="AW77" s="115" t="str">
        <f>IFERROR(INDEX(Lookups!J$2:J$451,MATCH(_xlfn.CONCAT($B77,$H77),Lookups!$G$2:$G$451,0)),"")</f>
        <v/>
      </c>
      <c r="AX77" s="115" t="str">
        <f>IFERROR(INDEX(Lookups!K$2:K$451,MATCH(_xlfn.CONCAT($B77,$H77),Lookups!$G$2:$G$451,0)),"")</f>
        <v/>
      </c>
      <c r="AY77" s="28" t="str">
        <f t="shared" si="42"/>
        <v/>
      </c>
      <c r="AZ77" s="28" t="str">
        <f t="shared" si="43"/>
        <v/>
      </c>
      <c r="BA77" s="28" t="str">
        <f t="shared" si="44"/>
        <v/>
      </c>
      <c r="BB77" s="28" t="str">
        <f t="shared" si="45"/>
        <v/>
      </c>
      <c r="BC77" s="27" t="str">
        <f t="shared" si="46"/>
        <v/>
      </c>
      <c r="BD77" s="158" t="str">
        <f t="shared" si="47"/>
        <v/>
      </c>
      <c r="BE77" s="158" t="str">
        <f t="shared" si="48"/>
        <v/>
      </c>
      <c r="BF77" s="28" t="str">
        <f t="shared" si="49"/>
        <v/>
      </c>
      <c r="BG77" s="28" t="str">
        <f t="shared" si="50"/>
        <v/>
      </c>
      <c r="BH77" s="28" t="str">
        <f t="shared" si="11"/>
        <v/>
      </c>
      <c r="BI77" s="27" t="str">
        <f t="shared" si="51"/>
        <v/>
      </c>
      <c r="BJ77" s="27" t="str">
        <f t="shared" si="52"/>
        <v/>
      </c>
      <c r="BK77" s="27" t="str">
        <f t="shared" si="53"/>
        <v/>
      </c>
      <c r="BL77" s="27" t="str">
        <f t="shared" si="54"/>
        <v/>
      </c>
      <c r="BM77" s="27" t="str">
        <f t="shared" si="55"/>
        <v/>
      </c>
      <c r="BN77" s="27" t="str">
        <f t="shared" si="56"/>
        <v/>
      </c>
      <c r="BO77" s="26" t="str">
        <f>IFERROR(INDEX('Prescriptive Rebate Table'!$A$1:$D$100,MATCH(AA77,'Prescriptive Rebate Table'!$B$1:$B$100,0),3),"")</f>
        <v/>
      </c>
      <c r="BP77" s="25" t="str">
        <f>IFERROR(INDEX('Prescriptive Rebate Table'!$A$1:$E$100,MATCH(AA77,'Prescriptive Rebate Table'!$B$1:$B$100,0),5),"")</f>
        <v/>
      </c>
      <c r="BQ77" s="23" t="str" cm="1">
        <f t="array" ref="BQ77">IFERROR(IF(AA77="","",IF(OR($AL77=$V77,AA77='Prescriptive Rebate Table'!$N$2:$N$12),"Included",INDEX('Prescriptive Rebate Table'!$A$1:$D$100,MATCH($AJ77,'Prescriptive Rebate Table'!$B$1:$B$100,0),3))),"")</f>
        <v/>
      </c>
      <c r="BR77" s="25" t="str">
        <f>IFERROR(IF($AL77=$V77,"",INDEX('Prescriptive Rebate Table'!$A$1:$D$100,MATCH($AJ77,'Prescriptive Rebate Table'!$B$1:$B$100,0),4)),"")</f>
        <v/>
      </c>
      <c r="BS77" s="24"/>
      <c r="BT77" s="24"/>
      <c r="BU77" s="23" t="str">
        <f t="shared" si="57"/>
        <v/>
      </c>
      <c r="BV77" s="23" t="str">
        <f t="shared" si="58"/>
        <v/>
      </c>
      <c r="BW77" s="22">
        <f t="shared" si="59"/>
        <v>0</v>
      </c>
      <c r="BX77" s="22">
        <f t="shared" si="60"/>
        <v>0</v>
      </c>
      <c r="BY77" s="22">
        <f t="shared" si="61"/>
        <v>0</v>
      </c>
      <c r="BZ77" s="22"/>
    </row>
    <row r="78" spans="1:78" s="113" customFormat="1" x14ac:dyDescent="0.3">
      <c r="A78" s="32">
        <v>69</v>
      </c>
      <c r="B78" s="113" t="str">
        <f>IFERROR(INDEX(Lookups!$B$2:$B$38,MATCH($G$5,Lookups!$A$2:$A$38,0)),"")</f>
        <v/>
      </c>
      <c r="C78" s="113" t="str">
        <f>IFERROR(INDEX(Lookups!$C$2:$C$38,MATCH($G$5,Lookups!$A$2:$A$38,0)),"")</f>
        <v/>
      </c>
      <c r="D78" s="31"/>
      <c r="E78" s="113" t="str">
        <f t="shared" si="39"/>
        <v/>
      </c>
      <c r="F78" s="21"/>
      <c r="G78" s="29"/>
      <c r="H78" s="29"/>
      <c r="I78" s="29"/>
      <c r="J78" s="114" t="str">
        <f>IFERROR(INDEX(Lookups!$V$19:$V$22,MATCH(I78,Lookups!$U$19:$U$22,0)),"")</f>
        <v/>
      </c>
      <c r="K78" s="29"/>
      <c r="L78" s="115" t="str">
        <f>IFERROR(INDEX(Lookups!$X$2:$X$17,MATCH(_xlfn.CONCAT(I78,K78),Lookups!$W$2:$W$17,0)),"")</f>
        <v/>
      </c>
      <c r="M78" s="110"/>
      <c r="N78" s="116" t="str">
        <f>IFERROR(INDEX(Lookups!$A$54:$B$68,MATCH(Calculator!M78,Lookups!$A$54:$A$68,0),2),"")</f>
        <v/>
      </c>
      <c r="O78" s="110"/>
      <c r="P78" s="25" t="str">
        <f>IFERROR(INDEX('Fixture Codes'!$B$8:$B$921,MATCH(O78,'Fixture Codes'!$F$8:$F$921,0)),"")</f>
        <v/>
      </c>
      <c r="Q78" s="21"/>
      <c r="R78" s="25" t="str">
        <f>IFERROR(INDEX('Fixture Codes'!$J$8:$J$921,MATCH(P78,'Fixture Codes'!$B$8:$B$921,0))*Q78,"")</f>
        <v/>
      </c>
      <c r="S78" s="25" t="str">
        <f>IFERROR(INDEX('Fixture Codes'!$L$8:$L$921,MATCH(P78,'Fixture Codes'!$B$8:$B$921,0)),"")</f>
        <v/>
      </c>
      <c r="T78" s="29"/>
      <c r="U78" s="30"/>
      <c r="V78" s="115" t="str">
        <f>IFERROR(INDEX(Lookups!B$42:B$50,MATCH($T78,Lookups!$A$42:$A$50,0)),"")</f>
        <v/>
      </c>
      <c r="W78" s="115" t="str">
        <f>IFERROR(INDEX(Lookups!C$42:C$49,MATCH($T78,Lookups!$A$42:$A$50,0)),"")</f>
        <v/>
      </c>
      <c r="X78" s="131"/>
      <c r="Y78" s="29"/>
      <c r="Z78" s="113" t="str">
        <f>IFERROR(INDEX('Prescriptive Rebate Table'!$L$2:$L$13,MATCH(Y78,'Prescriptive Rebate Table'!$K$2:$K$13,0)),"")</f>
        <v/>
      </c>
      <c r="AA78" s="29"/>
      <c r="AB78" s="110"/>
      <c r="AC78" s="110"/>
      <c r="AD78" s="110"/>
      <c r="AE78" s="110"/>
      <c r="AF78" s="21"/>
      <c r="AG78" s="117"/>
      <c r="AH78" s="25" t="str">
        <f t="shared" si="40"/>
        <v/>
      </c>
      <c r="AI78" s="117"/>
      <c r="AJ78" s="29"/>
      <c r="AK78" s="21"/>
      <c r="AL78" s="115" t="str">
        <f>IFERROR(INDEX(Lookups!B$42:B$49,MATCH($AJ78,Lookups!$A$42:$A$49,0)),"")</f>
        <v/>
      </c>
      <c r="AM78" s="115" t="str">
        <f>IFERROR(INDEX(Lookups!B$42:B$49,MATCH($AJ78,Lookups!$A$42:$A$49,0)),"")</f>
        <v/>
      </c>
      <c r="AN78" s="30"/>
      <c r="AO78" s="111" t="str">
        <f>IFERROR(INDEX(Lookups!$H$2:$H$451,MATCH(_xlfn.CONCAT(B78,H78),Lookups!$G$2:$G$451,0)),"")</f>
        <v/>
      </c>
      <c r="AP78" s="111" t="str">
        <f t="shared" si="41"/>
        <v/>
      </c>
      <c r="AQ78" s="115">
        <v>69</v>
      </c>
      <c r="AR78" s="115" t="str">
        <f>IF($D78="Interior",INDEX(Lookups!P$2:P$86,MATCH(_xlfn.CONCAT($C78,$L78),Lookups!$O$2:$O$86,0)),IF($D78="Exterior",1,""))</f>
        <v/>
      </c>
      <c r="AS78" s="115" t="str">
        <f>IF($D78="Interior",INDEX(Lookups!Q$2:Q$86,MATCH(_xlfn.CONCAT($C78,$L78),Lookups!$O$2:$O$86,0)),IF($D78="Exterior",1,""))</f>
        <v/>
      </c>
      <c r="AT78" s="115" t="str">
        <f>IF($D78="Interior",INDEX(Lookups!R$2:R$86,MATCH(_xlfn.CONCAT($C78,$L78),Lookups!$O$2:$O$86,0)),IF($D78="Exterior",1,""))</f>
        <v/>
      </c>
      <c r="AU78" s="115" t="str">
        <f>IF($D78="Interior",INDEX(Lookups!S$2:S$86,MATCH(_xlfn.CONCAT($C78,$L78),Lookups!$O$2:$O$86,0)),IF($D78="Exterior",1,""))</f>
        <v/>
      </c>
      <c r="AV78" s="115" t="str">
        <f>IFERROR(INDEX(Lookups!I$2:I$451,MATCH(_xlfn.CONCAT($B78,$H78),Lookups!$G$2:$G$451,0)),"")</f>
        <v/>
      </c>
      <c r="AW78" s="115" t="str">
        <f>IFERROR(INDEX(Lookups!J$2:J$451,MATCH(_xlfn.CONCAT($B78,$H78),Lookups!$G$2:$G$451,0)),"")</f>
        <v/>
      </c>
      <c r="AX78" s="115" t="str">
        <f>IFERROR(INDEX(Lookups!K$2:K$451,MATCH(_xlfn.CONCAT($B78,$H78),Lookups!$G$2:$G$451,0)),"")</f>
        <v/>
      </c>
      <c r="AY78" s="28" t="str">
        <f t="shared" si="42"/>
        <v/>
      </c>
      <c r="AZ78" s="28" t="str">
        <f t="shared" si="43"/>
        <v/>
      </c>
      <c r="BA78" s="28" t="str">
        <f t="shared" si="44"/>
        <v/>
      </c>
      <c r="BB78" s="28" t="str">
        <f t="shared" si="45"/>
        <v/>
      </c>
      <c r="BC78" s="27" t="str">
        <f t="shared" si="46"/>
        <v/>
      </c>
      <c r="BD78" s="158" t="str">
        <f t="shared" si="47"/>
        <v/>
      </c>
      <c r="BE78" s="158" t="str">
        <f t="shared" si="48"/>
        <v/>
      </c>
      <c r="BF78" s="28" t="str">
        <f t="shared" si="49"/>
        <v/>
      </c>
      <c r="BG78" s="28" t="str">
        <f t="shared" si="50"/>
        <v/>
      </c>
      <c r="BH78" s="28" t="str">
        <f t="shared" si="11"/>
        <v/>
      </c>
      <c r="BI78" s="27" t="str">
        <f t="shared" si="51"/>
        <v/>
      </c>
      <c r="BJ78" s="27" t="str">
        <f t="shared" si="52"/>
        <v/>
      </c>
      <c r="BK78" s="27" t="str">
        <f t="shared" si="53"/>
        <v/>
      </c>
      <c r="BL78" s="27" t="str">
        <f t="shared" si="54"/>
        <v/>
      </c>
      <c r="BM78" s="27" t="str">
        <f t="shared" si="55"/>
        <v/>
      </c>
      <c r="BN78" s="27" t="str">
        <f t="shared" si="56"/>
        <v/>
      </c>
      <c r="BO78" s="26" t="str">
        <f>IFERROR(INDEX('Prescriptive Rebate Table'!$A$1:$D$100,MATCH(AA78,'Prescriptive Rebate Table'!$B$1:$B$100,0),3),"")</f>
        <v/>
      </c>
      <c r="BP78" s="25" t="str">
        <f>IFERROR(INDEX('Prescriptive Rebate Table'!$A$1:$E$100,MATCH(AA78,'Prescriptive Rebate Table'!$B$1:$B$100,0),5),"")</f>
        <v/>
      </c>
      <c r="BQ78" s="23" t="str" cm="1">
        <f t="array" ref="BQ78">IFERROR(IF(AA78="","",IF(OR($AL78=$V78,AA78='Prescriptive Rebate Table'!$N$2:$N$12),"Included",INDEX('Prescriptive Rebate Table'!$A$1:$D$100,MATCH($AJ78,'Prescriptive Rebate Table'!$B$1:$B$100,0),3))),"")</f>
        <v/>
      </c>
      <c r="BR78" s="25" t="str">
        <f>IFERROR(IF($AL78=$V78,"",INDEX('Prescriptive Rebate Table'!$A$1:$D$100,MATCH($AJ78,'Prescriptive Rebate Table'!$B$1:$B$100,0),4)),"")</f>
        <v/>
      </c>
      <c r="BS78" s="24"/>
      <c r="BT78" s="24"/>
      <c r="BU78" s="23" t="str">
        <f t="shared" si="57"/>
        <v/>
      </c>
      <c r="BV78" s="23" t="str">
        <f t="shared" si="58"/>
        <v/>
      </c>
      <c r="BW78" s="22">
        <f t="shared" si="59"/>
        <v>0</v>
      </c>
      <c r="BX78" s="22">
        <f t="shared" si="60"/>
        <v>0</v>
      </c>
      <c r="BY78" s="22">
        <f t="shared" si="61"/>
        <v>0</v>
      </c>
      <c r="BZ78" s="22"/>
    </row>
    <row r="79" spans="1:78" s="113" customFormat="1" x14ac:dyDescent="0.3">
      <c r="A79" s="32">
        <v>70</v>
      </c>
      <c r="B79" s="113" t="str">
        <f>IFERROR(INDEX(Lookups!$B$2:$B$38,MATCH($G$5,Lookups!$A$2:$A$38,0)),"")</f>
        <v/>
      </c>
      <c r="C79" s="113" t="str">
        <f>IFERROR(INDEX(Lookups!$C$2:$C$38,MATCH($G$5,Lookups!$A$2:$A$38,0)),"")</f>
        <v/>
      </c>
      <c r="D79" s="31"/>
      <c r="E79" s="113" t="str">
        <f t="shared" si="39"/>
        <v/>
      </c>
      <c r="F79" s="21"/>
      <c r="G79" s="29"/>
      <c r="H79" s="29"/>
      <c r="I79" s="29"/>
      <c r="J79" s="114" t="str">
        <f>IFERROR(INDEX(Lookups!$V$19:$V$22,MATCH(I79,Lookups!$U$19:$U$22,0)),"")</f>
        <v/>
      </c>
      <c r="K79" s="29"/>
      <c r="L79" s="115" t="str">
        <f>IFERROR(INDEX(Lookups!$X$2:$X$17,MATCH(_xlfn.CONCAT(I79,K79),Lookups!$W$2:$W$17,0)),"")</f>
        <v/>
      </c>
      <c r="M79" s="110"/>
      <c r="N79" s="116" t="str">
        <f>IFERROR(INDEX(Lookups!$A$54:$B$68,MATCH(Calculator!M79,Lookups!$A$54:$A$68,0),2),"")</f>
        <v/>
      </c>
      <c r="O79" s="110"/>
      <c r="P79" s="25" t="str">
        <f>IFERROR(INDEX('Fixture Codes'!$B$8:$B$921,MATCH(O79,'Fixture Codes'!$F$8:$F$921,0)),"")</f>
        <v/>
      </c>
      <c r="Q79" s="21"/>
      <c r="R79" s="25" t="str">
        <f>IFERROR(INDEX('Fixture Codes'!$J$8:$J$921,MATCH(P79,'Fixture Codes'!$B$8:$B$921,0))*Q79,"")</f>
        <v/>
      </c>
      <c r="S79" s="25" t="str">
        <f>IFERROR(INDEX('Fixture Codes'!$L$8:$L$921,MATCH(P79,'Fixture Codes'!$B$8:$B$921,0)),"")</f>
        <v/>
      </c>
      <c r="T79" s="29"/>
      <c r="U79" s="30"/>
      <c r="V79" s="115" t="str">
        <f>IFERROR(INDEX(Lookups!B$42:B$50,MATCH($T79,Lookups!$A$42:$A$50,0)),"")</f>
        <v/>
      </c>
      <c r="W79" s="115" t="str">
        <f>IFERROR(INDEX(Lookups!C$42:C$49,MATCH($T79,Lookups!$A$42:$A$50,0)),"")</f>
        <v/>
      </c>
      <c r="X79" s="131"/>
      <c r="Y79" s="29"/>
      <c r="Z79" s="113" t="str">
        <f>IFERROR(INDEX('Prescriptive Rebate Table'!$L$2:$L$13,MATCH(Y79,'Prescriptive Rebate Table'!$K$2:$K$13,0)),"")</f>
        <v/>
      </c>
      <c r="AA79" s="29"/>
      <c r="AB79" s="110"/>
      <c r="AC79" s="110"/>
      <c r="AD79" s="110"/>
      <c r="AE79" s="110"/>
      <c r="AF79" s="21"/>
      <c r="AG79" s="117"/>
      <c r="AH79" s="25" t="str">
        <f t="shared" si="40"/>
        <v/>
      </c>
      <c r="AI79" s="117"/>
      <c r="AJ79" s="29"/>
      <c r="AK79" s="21"/>
      <c r="AL79" s="115" t="str">
        <f>IFERROR(INDEX(Lookups!B$42:B$49,MATCH($AJ79,Lookups!$A$42:$A$49,0)),"")</f>
        <v/>
      </c>
      <c r="AM79" s="115" t="str">
        <f>IFERROR(INDEX(Lookups!B$42:B$49,MATCH($AJ79,Lookups!$A$42:$A$49,0)),"")</f>
        <v/>
      </c>
      <c r="AN79" s="30"/>
      <c r="AO79" s="111" t="str">
        <f>IFERROR(INDEX(Lookups!$H$2:$H$451,MATCH(_xlfn.CONCAT(B79,H79),Lookups!$G$2:$G$451,0)),"")</f>
        <v/>
      </c>
      <c r="AP79" s="111" t="str">
        <f t="shared" si="41"/>
        <v/>
      </c>
      <c r="AQ79" s="115">
        <v>70</v>
      </c>
      <c r="AR79" s="115" t="str">
        <f>IF($D79="Interior",INDEX(Lookups!P$2:P$86,MATCH(_xlfn.CONCAT($C79,$L79),Lookups!$O$2:$O$86,0)),IF($D79="Exterior",1,""))</f>
        <v/>
      </c>
      <c r="AS79" s="115" t="str">
        <f>IF($D79="Interior",INDEX(Lookups!Q$2:Q$86,MATCH(_xlfn.CONCAT($C79,$L79),Lookups!$O$2:$O$86,0)),IF($D79="Exterior",1,""))</f>
        <v/>
      </c>
      <c r="AT79" s="115" t="str">
        <f>IF($D79="Interior",INDEX(Lookups!R$2:R$86,MATCH(_xlfn.CONCAT($C79,$L79),Lookups!$O$2:$O$86,0)),IF($D79="Exterior",1,""))</f>
        <v/>
      </c>
      <c r="AU79" s="115" t="str">
        <f>IF($D79="Interior",INDEX(Lookups!S$2:S$86,MATCH(_xlfn.CONCAT($C79,$L79),Lookups!$O$2:$O$86,0)),IF($D79="Exterior",1,""))</f>
        <v/>
      </c>
      <c r="AV79" s="115" t="str">
        <f>IFERROR(INDEX(Lookups!I$2:I$451,MATCH(_xlfn.CONCAT($B79,$H79),Lookups!$G$2:$G$451,0)),"")</f>
        <v/>
      </c>
      <c r="AW79" s="115" t="str">
        <f>IFERROR(INDEX(Lookups!J$2:J$451,MATCH(_xlfn.CONCAT($B79,$H79),Lookups!$G$2:$G$451,0)),"")</f>
        <v/>
      </c>
      <c r="AX79" s="115" t="str">
        <f>IFERROR(INDEX(Lookups!K$2:K$451,MATCH(_xlfn.CONCAT($B79,$H79),Lookups!$G$2:$G$451,0)),"")</f>
        <v/>
      </c>
      <c r="AY79" s="28" t="str">
        <f t="shared" si="42"/>
        <v/>
      </c>
      <c r="AZ79" s="28" t="str">
        <f t="shared" si="43"/>
        <v/>
      </c>
      <c r="BA79" s="28" t="str">
        <f t="shared" si="44"/>
        <v/>
      </c>
      <c r="BB79" s="28" t="str">
        <f t="shared" si="45"/>
        <v/>
      </c>
      <c r="BC79" s="27" t="str">
        <f t="shared" si="46"/>
        <v/>
      </c>
      <c r="BD79" s="158" t="str">
        <f t="shared" si="47"/>
        <v/>
      </c>
      <c r="BE79" s="158" t="str">
        <f t="shared" si="48"/>
        <v/>
      </c>
      <c r="BF79" s="28" t="str">
        <f t="shared" si="49"/>
        <v/>
      </c>
      <c r="BG79" s="28" t="str">
        <f t="shared" si="50"/>
        <v/>
      </c>
      <c r="BH79" s="28" t="str">
        <f t="shared" si="11"/>
        <v/>
      </c>
      <c r="BI79" s="27" t="str">
        <f t="shared" si="51"/>
        <v/>
      </c>
      <c r="BJ79" s="27" t="str">
        <f t="shared" si="52"/>
        <v/>
      </c>
      <c r="BK79" s="27" t="str">
        <f t="shared" si="53"/>
        <v/>
      </c>
      <c r="BL79" s="27" t="str">
        <f t="shared" si="54"/>
        <v/>
      </c>
      <c r="BM79" s="27" t="str">
        <f t="shared" si="55"/>
        <v/>
      </c>
      <c r="BN79" s="27" t="str">
        <f t="shared" si="56"/>
        <v/>
      </c>
      <c r="BO79" s="26" t="str">
        <f>IFERROR(INDEX('Prescriptive Rebate Table'!$A$1:$D$100,MATCH(AA79,'Prescriptive Rebate Table'!$B$1:$B$100,0),3),"")</f>
        <v/>
      </c>
      <c r="BP79" s="25" t="str">
        <f>IFERROR(INDEX('Prescriptive Rebate Table'!$A$1:$E$100,MATCH(AA79,'Prescriptive Rebate Table'!$B$1:$B$100,0),5),"")</f>
        <v/>
      </c>
      <c r="BQ79" s="23" t="str" cm="1">
        <f t="array" ref="BQ79">IFERROR(IF(AA79="","",IF(OR($AL79=$V79,AA79='Prescriptive Rebate Table'!$N$2:$N$12),"Included",INDEX('Prescriptive Rebate Table'!$A$1:$D$100,MATCH($AJ79,'Prescriptive Rebate Table'!$B$1:$B$100,0),3))),"")</f>
        <v/>
      </c>
      <c r="BR79" s="25" t="str">
        <f>IFERROR(IF($AL79=$V79,"",INDEX('Prescriptive Rebate Table'!$A$1:$D$100,MATCH($AJ79,'Prescriptive Rebate Table'!$B$1:$B$100,0),4)),"")</f>
        <v/>
      </c>
      <c r="BS79" s="24"/>
      <c r="BT79" s="24"/>
      <c r="BU79" s="23" t="str">
        <f t="shared" si="57"/>
        <v/>
      </c>
      <c r="BV79" s="23" t="str">
        <f t="shared" si="58"/>
        <v/>
      </c>
      <c r="BW79" s="22">
        <f t="shared" si="59"/>
        <v>0</v>
      </c>
      <c r="BX79" s="22">
        <f t="shared" si="60"/>
        <v>0</v>
      </c>
      <c r="BY79" s="22">
        <f t="shared" si="61"/>
        <v>0</v>
      </c>
      <c r="BZ79" s="22"/>
    </row>
    <row r="80" spans="1:78" s="113" customFormat="1" x14ac:dyDescent="0.3">
      <c r="A80" s="32">
        <v>71</v>
      </c>
      <c r="B80" s="113" t="str">
        <f>IFERROR(INDEX(Lookups!$B$2:$B$38,MATCH($G$5,Lookups!$A$2:$A$38,0)),"")</f>
        <v/>
      </c>
      <c r="C80" s="113" t="str">
        <f>IFERROR(INDEX(Lookups!$C$2:$C$38,MATCH($G$5,Lookups!$A$2:$A$38,0)),"")</f>
        <v/>
      </c>
      <c r="D80" s="31"/>
      <c r="E80" s="113" t="str">
        <f t="shared" si="39"/>
        <v/>
      </c>
      <c r="F80" s="21"/>
      <c r="G80" s="29"/>
      <c r="H80" s="29"/>
      <c r="I80" s="29"/>
      <c r="J80" s="114" t="str">
        <f>IFERROR(INDEX(Lookups!$V$19:$V$22,MATCH(I80,Lookups!$U$19:$U$22,0)),"")</f>
        <v/>
      </c>
      <c r="K80" s="29"/>
      <c r="L80" s="115" t="str">
        <f>IFERROR(INDEX(Lookups!$X$2:$X$17,MATCH(_xlfn.CONCAT(I80,K80),Lookups!$W$2:$W$17,0)),"")</f>
        <v/>
      </c>
      <c r="M80" s="110"/>
      <c r="N80" s="116" t="str">
        <f>IFERROR(INDEX(Lookups!$A$54:$B$68,MATCH(Calculator!M80,Lookups!$A$54:$A$68,0),2),"")</f>
        <v/>
      </c>
      <c r="O80" s="110"/>
      <c r="P80" s="25" t="str">
        <f>IFERROR(INDEX('Fixture Codes'!$B$8:$B$921,MATCH(O80,'Fixture Codes'!$F$8:$F$921,0)),"")</f>
        <v/>
      </c>
      <c r="Q80" s="21"/>
      <c r="R80" s="25" t="str">
        <f>IFERROR(INDEX('Fixture Codes'!$J$8:$J$921,MATCH(P80,'Fixture Codes'!$B$8:$B$921,0))*Q80,"")</f>
        <v/>
      </c>
      <c r="S80" s="25" t="str">
        <f>IFERROR(INDEX('Fixture Codes'!$L$8:$L$921,MATCH(P80,'Fixture Codes'!$B$8:$B$921,0)),"")</f>
        <v/>
      </c>
      <c r="T80" s="29"/>
      <c r="U80" s="30"/>
      <c r="V80" s="115" t="str">
        <f>IFERROR(INDEX(Lookups!B$42:B$50,MATCH($T80,Lookups!$A$42:$A$50,0)),"")</f>
        <v/>
      </c>
      <c r="W80" s="115" t="str">
        <f>IFERROR(INDEX(Lookups!C$42:C$49,MATCH($T80,Lookups!$A$42:$A$50,0)),"")</f>
        <v/>
      </c>
      <c r="X80" s="131"/>
      <c r="Y80" s="29"/>
      <c r="Z80" s="113" t="str">
        <f>IFERROR(INDEX('Prescriptive Rebate Table'!$L$2:$L$13,MATCH(Y80,'Prescriptive Rebate Table'!$K$2:$K$13,0)),"")</f>
        <v/>
      </c>
      <c r="AA80" s="29"/>
      <c r="AB80" s="110"/>
      <c r="AC80" s="110"/>
      <c r="AD80" s="110"/>
      <c r="AE80" s="110"/>
      <c r="AF80" s="21"/>
      <c r="AG80" s="117"/>
      <c r="AH80" s="25" t="str">
        <f t="shared" si="40"/>
        <v/>
      </c>
      <c r="AI80" s="117"/>
      <c r="AJ80" s="29"/>
      <c r="AK80" s="21"/>
      <c r="AL80" s="115" t="str">
        <f>IFERROR(INDEX(Lookups!B$42:B$49,MATCH($AJ80,Lookups!$A$42:$A$49,0)),"")</f>
        <v/>
      </c>
      <c r="AM80" s="115" t="str">
        <f>IFERROR(INDEX(Lookups!B$42:B$49,MATCH($AJ80,Lookups!$A$42:$A$49,0)),"")</f>
        <v/>
      </c>
      <c r="AN80" s="30"/>
      <c r="AO80" s="111" t="str">
        <f>IFERROR(INDEX(Lookups!$H$2:$H$451,MATCH(_xlfn.CONCAT(B80,H80),Lookups!$G$2:$G$451,0)),"")</f>
        <v/>
      </c>
      <c r="AP80" s="111" t="str">
        <f t="shared" si="41"/>
        <v/>
      </c>
      <c r="AQ80" s="115">
        <v>71</v>
      </c>
      <c r="AR80" s="115" t="str">
        <f>IF($D80="Interior",INDEX(Lookups!P$2:P$86,MATCH(_xlfn.CONCAT($C80,$L80),Lookups!$O$2:$O$86,0)),IF($D80="Exterior",1,""))</f>
        <v/>
      </c>
      <c r="AS80" s="115" t="str">
        <f>IF($D80="Interior",INDEX(Lookups!Q$2:Q$86,MATCH(_xlfn.CONCAT($C80,$L80),Lookups!$O$2:$O$86,0)),IF($D80="Exterior",1,""))</f>
        <v/>
      </c>
      <c r="AT80" s="115" t="str">
        <f>IF($D80="Interior",INDEX(Lookups!R$2:R$86,MATCH(_xlfn.CONCAT($C80,$L80),Lookups!$O$2:$O$86,0)),IF($D80="Exterior",1,""))</f>
        <v/>
      </c>
      <c r="AU80" s="115" t="str">
        <f>IF($D80="Interior",INDEX(Lookups!S$2:S$86,MATCH(_xlfn.CONCAT($C80,$L80),Lookups!$O$2:$O$86,0)),IF($D80="Exterior",1,""))</f>
        <v/>
      </c>
      <c r="AV80" s="115" t="str">
        <f>IFERROR(INDEX(Lookups!I$2:I$451,MATCH(_xlfn.CONCAT($B80,$H80),Lookups!$G$2:$G$451,0)),"")</f>
        <v/>
      </c>
      <c r="AW80" s="115" t="str">
        <f>IFERROR(INDEX(Lookups!J$2:J$451,MATCH(_xlfn.CONCAT($B80,$H80),Lookups!$G$2:$G$451,0)),"")</f>
        <v/>
      </c>
      <c r="AX80" s="115" t="str">
        <f>IFERROR(INDEX(Lookups!K$2:K$451,MATCH(_xlfn.CONCAT($B80,$H80),Lookups!$G$2:$G$451,0)),"")</f>
        <v/>
      </c>
      <c r="AY80" s="28" t="str">
        <f t="shared" si="42"/>
        <v/>
      </c>
      <c r="AZ80" s="28" t="str">
        <f t="shared" si="43"/>
        <v/>
      </c>
      <c r="BA80" s="28" t="str">
        <f t="shared" si="44"/>
        <v/>
      </c>
      <c r="BB80" s="28" t="str">
        <f t="shared" si="45"/>
        <v/>
      </c>
      <c r="BC80" s="27" t="str">
        <f t="shared" si="46"/>
        <v/>
      </c>
      <c r="BD80" s="158" t="str">
        <f t="shared" si="47"/>
        <v/>
      </c>
      <c r="BE80" s="158" t="str">
        <f t="shared" si="48"/>
        <v/>
      </c>
      <c r="BF80" s="28" t="str">
        <f t="shared" si="49"/>
        <v/>
      </c>
      <c r="BG80" s="28" t="str">
        <f t="shared" si="50"/>
        <v/>
      </c>
      <c r="BH80" s="28" t="str">
        <f t="shared" si="11"/>
        <v/>
      </c>
      <c r="BI80" s="27" t="str">
        <f t="shared" si="51"/>
        <v/>
      </c>
      <c r="BJ80" s="27" t="str">
        <f t="shared" si="52"/>
        <v/>
      </c>
      <c r="BK80" s="27" t="str">
        <f t="shared" si="53"/>
        <v/>
      </c>
      <c r="BL80" s="27" t="str">
        <f t="shared" si="54"/>
        <v/>
      </c>
      <c r="BM80" s="27" t="str">
        <f t="shared" si="55"/>
        <v/>
      </c>
      <c r="BN80" s="27" t="str">
        <f t="shared" si="56"/>
        <v/>
      </c>
      <c r="BO80" s="26" t="str">
        <f>IFERROR(INDEX('Prescriptive Rebate Table'!$A$1:$D$100,MATCH(AA80,'Prescriptive Rebate Table'!$B$1:$B$100,0),3),"")</f>
        <v/>
      </c>
      <c r="BP80" s="25" t="str">
        <f>IFERROR(INDEX('Prescriptive Rebate Table'!$A$1:$E$100,MATCH(AA80,'Prescriptive Rebate Table'!$B$1:$B$100,0),5),"")</f>
        <v/>
      </c>
      <c r="BQ80" s="23" t="str" cm="1">
        <f t="array" ref="BQ80">IFERROR(IF(AA80="","",IF(OR($AL80=$V80,AA80='Prescriptive Rebate Table'!$N$2:$N$12),"Included",INDEX('Prescriptive Rebate Table'!$A$1:$D$100,MATCH($AJ80,'Prescriptive Rebate Table'!$B$1:$B$100,0),3))),"")</f>
        <v/>
      </c>
      <c r="BR80" s="25" t="str">
        <f>IFERROR(IF($AL80=$V80,"",INDEX('Prescriptive Rebate Table'!$A$1:$D$100,MATCH($AJ80,'Prescriptive Rebate Table'!$B$1:$B$100,0),4)),"")</f>
        <v/>
      </c>
      <c r="BS80" s="24"/>
      <c r="BT80" s="24"/>
      <c r="BU80" s="23" t="str">
        <f t="shared" si="57"/>
        <v/>
      </c>
      <c r="BV80" s="23" t="str">
        <f t="shared" si="58"/>
        <v/>
      </c>
      <c r="BW80" s="22">
        <f t="shared" si="59"/>
        <v>0</v>
      </c>
      <c r="BX80" s="22">
        <f t="shared" si="60"/>
        <v>0</v>
      </c>
      <c r="BY80" s="22">
        <f t="shared" si="61"/>
        <v>0</v>
      </c>
      <c r="BZ80" s="22"/>
    </row>
    <row r="81" spans="1:78" s="113" customFormat="1" x14ac:dyDescent="0.3">
      <c r="A81" s="32">
        <v>72</v>
      </c>
      <c r="B81" s="113" t="str">
        <f>IFERROR(INDEX(Lookups!$B$2:$B$38,MATCH($G$5,Lookups!$A$2:$A$38,0)),"")</f>
        <v/>
      </c>
      <c r="C81" s="113" t="str">
        <f>IFERROR(INDEX(Lookups!$C$2:$C$38,MATCH($G$5,Lookups!$A$2:$A$38,0)),"")</f>
        <v/>
      </c>
      <c r="D81" s="31"/>
      <c r="E81" s="113" t="str">
        <f t="shared" si="39"/>
        <v/>
      </c>
      <c r="F81" s="21"/>
      <c r="G81" s="29"/>
      <c r="H81" s="29"/>
      <c r="I81" s="29"/>
      <c r="J81" s="114" t="str">
        <f>IFERROR(INDEX(Lookups!$V$19:$V$22,MATCH(I81,Lookups!$U$19:$U$22,0)),"")</f>
        <v/>
      </c>
      <c r="K81" s="29"/>
      <c r="L81" s="115" t="str">
        <f>IFERROR(INDEX(Lookups!$X$2:$X$17,MATCH(_xlfn.CONCAT(I81,K81),Lookups!$W$2:$W$17,0)),"")</f>
        <v/>
      </c>
      <c r="M81" s="110"/>
      <c r="N81" s="116" t="str">
        <f>IFERROR(INDEX(Lookups!$A$54:$B$68,MATCH(Calculator!M81,Lookups!$A$54:$A$68,0),2),"")</f>
        <v/>
      </c>
      <c r="O81" s="110"/>
      <c r="P81" s="25" t="str">
        <f>IFERROR(INDEX('Fixture Codes'!$B$8:$B$921,MATCH(O81,'Fixture Codes'!$F$8:$F$921,0)),"")</f>
        <v/>
      </c>
      <c r="Q81" s="21"/>
      <c r="R81" s="25" t="str">
        <f>IFERROR(INDEX('Fixture Codes'!$J$8:$J$921,MATCH(P81,'Fixture Codes'!$B$8:$B$921,0))*Q81,"")</f>
        <v/>
      </c>
      <c r="S81" s="25" t="str">
        <f>IFERROR(INDEX('Fixture Codes'!$L$8:$L$921,MATCH(P81,'Fixture Codes'!$B$8:$B$921,0)),"")</f>
        <v/>
      </c>
      <c r="T81" s="29"/>
      <c r="U81" s="30"/>
      <c r="V81" s="115" t="str">
        <f>IFERROR(INDEX(Lookups!B$42:B$50,MATCH($T81,Lookups!$A$42:$A$50,0)),"")</f>
        <v/>
      </c>
      <c r="W81" s="115" t="str">
        <f>IFERROR(INDEX(Lookups!C$42:C$49,MATCH($T81,Lookups!$A$42:$A$50,0)),"")</f>
        <v/>
      </c>
      <c r="X81" s="131"/>
      <c r="Y81" s="29"/>
      <c r="Z81" s="113" t="str">
        <f>IFERROR(INDEX('Prescriptive Rebate Table'!$L$2:$L$13,MATCH(Y81,'Prescriptive Rebate Table'!$K$2:$K$13,0)),"")</f>
        <v/>
      </c>
      <c r="AA81" s="29"/>
      <c r="AB81" s="110"/>
      <c r="AC81" s="110"/>
      <c r="AD81" s="110"/>
      <c r="AE81" s="110"/>
      <c r="AF81" s="21"/>
      <c r="AG81" s="117"/>
      <c r="AH81" s="25" t="str">
        <f t="shared" si="40"/>
        <v/>
      </c>
      <c r="AI81" s="117"/>
      <c r="AJ81" s="29"/>
      <c r="AK81" s="21"/>
      <c r="AL81" s="115" t="str">
        <f>IFERROR(INDEX(Lookups!B$42:B$49,MATCH($AJ81,Lookups!$A$42:$A$49,0)),"")</f>
        <v/>
      </c>
      <c r="AM81" s="115" t="str">
        <f>IFERROR(INDEX(Lookups!B$42:B$49,MATCH($AJ81,Lookups!$A$42:$A$49,0)),"")</f>
        <v/>
      </c>
      <c r="AN81" s="30"/>
      <c r="AO81" s="111" t="str">
        <f>IFERROR(INDEX(Lookups!$H$2:$H$451,MATCH(_xlfn.CONCAT(B81,H81),Lookups!$G$2:$G$451,0)),"")</f>
        <v/>
      </c>
      <c r="AP81" s="111" t="str">
        <f t="shared" si="41"/>
        <v/>
      </c>
      <c r="AQ81" s="115">
        <v>72</v>
      </c>
      <c r="AR81" s="115" t="str">
        <f>IF($D81="Interior",INDEX(Lookups!P$2:P$86,MATCH(_xlfn.CONCAT($C81,$L81),Lookups!$O$2:$O$86,0)),IF($D81="Exterior",1,""))</f>
        <v/>
      </c>
      <c r="AS81" s="115" t="str">
        <f>IF($D81="Interior",INDEX(Lookups!Q$2:Q$86,MATCH(_xlfn.CONCAT($C81,$L81),Lookups!$O$2:$O$86,0)),IF($D81="Exterior",1,""))</f>
        <v/>
      </c>
      <c r="AT81" s="115" t="str">
        <f>IF($D81="Interior",INDEX(Lookups!R$2:R$86,MATCH(_xlfn.CONCAT($C81,$L81),Lookups!$O$2:$O$86,0)),IF($D81="Exterior",1,""))</f>
        <v/>
      </c>
      <c r="AU81" s="115" t="str">
        <f>IF($D81="Interior",INDEX(Lookups!S$2:S$86,MATCH(_xlfn.CONCAT($C81,$L81),Lookups!$O$2:$O$86,0)),IF($D81="Exterior",1,""))</f>
        <v/>
      </c>
      <c r="AV81" s="115" t="str">
        <f>IFERROR(INDEX(Lookups!I$2:I$451,MATCH(_xlfn.CONCAT($B81,$H81),Lookups!$G$2:$G$451,0)),"")</f>
        <v/>
      </c>
      <c r="AW81" s="115" t="str">
        <f>IFERROR(INDEX(Lookups!J$2:J$451,MATCH(_xlfn.CONCAT($B81,$H81),Lookups!$G$2:$G$451,0)),"")</f>
        <v/>
      </c>
      <c r="AX81" s="115" t="str">
        <f>IFERROR(INDEX(Lookups!K$2:K$451,MATCH(_xlfn.CONCAT($B81,$H81),Lookups!$G$2:$G$451,0)),"")</f>
        <v/>
      </c>
      <c r="AY81" s="28" t="str">
        <f t="shared" si="42"/>
        <v/>
      </c>
      <c r="AZ81" s="28" t="str">
        <f t="shared" si="43"/>
        <v/>
      </c>
      <c r="BA81" s="28" t="str">
        <f t="shared" si="44"/>
        <v/>
      </c>
      <c r="BB81" s="28" t="str">
        <f t="shared" si="45"/>
        <v/>
      </c>
      <c r="BC81" s="27" t="str">
        <f t="shared" si="46"/>
        <v/>
      </c>
      <c r="BD81" s="158" t="str">
        <f t="shared" si="47"/>
        <v/>
      </c>
      <c r="BE81" s="158" t="str">
        <f t="shared" si="48"/>
        <v/>
      </c>
      <c r="BF81" s="28" t="str">
        <f t="shared" si="49"/>
        <v/>
      </c>
      <c r="BG81" s="28" t="str">
        <f t="shared" si="50"/>
        <v/>
      </c>
      <c r="BH81" s="28" t="str">
        <f t="shared" si="11"/>
        <v/>
      </c>
      <c r="BI81" s="27" t="str">
        <f t="shared" si="51"/>
        <v/>
      </c>
      <c r="BJ81" s="27" t="str">
        <f t="shared" si="52"/>
        <v/>
      </c>
      <c r="BK81" s="27" t="str">
        <f t="shared" si="53"/>
        <v/>
      </c>
      <c r="BL81" s="27" t="str">
        <f t="shared" si="54"/>
        <v/>
      </c>
      <c r="BM81" s="27" t="str">
        <f t="shared" si="55"/>
        <v/>
      </c>
      <c r="BN81" s="27" t="str">
        <f t="shared" si="56"/>
        <v/>
      </c>
      <c r="BO81" s="26" t="str">
        <f>IFERROR(INDEX('Prescriptive Rebate Table'!$A$1:$D$100,MATCH(AA81,'Prescriptive Rebate Table'!$B$1:$B$100,0),3),"")</f>
        <v/>
      </c>
      <c r="BP81" s="25" t="str">
        <f>IFERROR(INDEX('Prescriptive Rebate Table'!$A$1:$E$100,MATCH(AA81,'Prescriptive Rebate Table'!$B$1:$B$100,0),5),"")</f>
        <v/>
      </c>
      <c r="BQ81" s="23" t="str" cm="1">
        <f t="array" ref="BQ81">IFERROR(IF(AA81="","",IF(OR($AL81=$V81,AA81='Prescriptive Rebate Table'!$N$2:$N$12),"Included",INDEX('Prescriptive Rebate Table'!$A$1:$D$100,MATCH($AJ81,'Prescriptive Rebate Table'!$B$1:$B$100,0),3))),"")</f>
        <v/>
      </c>
      <c r="BR81" s="25" t="str">
        <f>IFERROR(IF($AL81=$V81,"",INDEX('Prescriptive Rebate Table'!$A$1:$D$100,MATCH($AJ81,'Prescriptive Rebate Table'!$B$1:$B$100,0),4)),"")</f>
        <v/>
      </c>
      <c r="BS81" s="24"/>
      <c r="BT81" s="24"/>
      <c r="BU81" s="23" t="str">
        <f t="shared" si="57"/>
        <v/>
      </c>
      <c r="BV81" s="23" t="str">
        <f t="shared" si="58"/>
        <v/>
      </c>
      <c r="BW81" s="22">
        <f t="shared" si="59"/>
        <v>0</v>
      </c>
      <c r="BX81" s="22">
        <f t="shared" si="60"/>
        <v>0</v>
      </c>
      <c r="BY81" s="22">
        <f t="shared" si="61"/>
        <v>0</v>
      </c>
      <c r="BZ81" s="22"/>
    </row>
    <row r="82" spans="1:78" s="113" customFormat="1" x14ac:dyDescent="0.3">
      <c r="A82" s="32">
        <v>73</v>
      </c>
      <c r="B82" s="113" t="str">
        <f>IFERROR(INDEX(Lookups!$B$2:$B$38,MATCH($G$5,Lookups!$A$2:$A$38,0)),"")</f>
        <v/>
      </c>
      <c r="C82" s="113" t="str">
        <f>IFERROR(INDEX(Lookups!$C$2:$C$38,MATCH($G$5,Lookups!$A$2:$A$38,0)),"")</f>
        <v/>
      </c>
      <c r="D82" s="31"/>
      <c r="E82" s="113" t="str">
        <f t="shared" si="39"/>
        <v/>
      </c>
      <c r="F82" s="21"/>
      <c r="G82" s="29"/>
      <c r="H82" s="29"/>
      <c r="I82" s="29"/>
      <c r="J82" s="114" t="str">
        <f>IFERROR(INDEX(Lookups!$V$19:$V$22,MATCH(I82,Lookups!$U$19:$U$22,0)),"")</f>
        <v/>
      </c>
      <c r="K82" s="29"/>
      <c r="L82" s="115" t="str">
        <f>IFERROR(INDEX(Lookups!$X$2:$X$17,MATCH(_xlfn.CONCAT(I82,K82),Lookups!$W$2:$W$17,0)),"")</f>
        <v/>
      </c>
      <c r="M82" s="110"/>
      <c r="N82" s="116" t="str">
        <f>IFERROR(INDEX(Lookups!$A$54:$B$68,MATCH(Calculator!M82,Lookups!$A$54:$A$68,0),2),"")</f>
        <v/>
      </c>
      <c r="O82" s="110"/>
      <c r="P82" s="25" t="str">
        <f>IFERROR(INDEX('Fixture Codes'!$B$8:$B$921,MATCH(O82,'Fixture Codes'!$F$8:$F$921,0)),"")</f>
        <v/>
      </c>
      <c r="Q82" s="21"/>
      <c r="R82" s="25" t="str">
        <f>IFERROR(INDEX('Fixture Codes'!$J$8:$J$921,MATCH(P82,'Fixture Codes'!$B$8:$B$921,0))*Q82,"")</f>
        <v/>
      </c>
      <c r="S82" s="25" t="str">
        <f>IFERROR(INDEX('Fixture Codes'!$L$8:$L$921,MATCH(P82,'Fixture Codes'!$B$8:$B$921,0)),"")</f>
        <v/>
      </c>
      <c r="T82" s="29"/>
      <c r="U82" s="30"/>
      <c r="V82" s="115" t="str">
        <f>IFERROR(INDEX(Lookups!B$42:B$50,MATCH($T82,Lookups!$A$42:$A$50,0)),"")</f>
        <v/>
      </c>
      <c r="W82" s="115" t="str">
        <f>IFERROR(INDEX(Lookups!C$42:C$49,MATCH($T82,Lookups!$A$42:$A$50,0)),"")</f>
        <v/>
      </c>
      <c r="X82" s="131"/>
      <c r="Y82" s="29"/>
      <c r="Z82" s="113" t="str">
        <f>IFERROR(INDEX('Prescriptive Rebate Table'!$L$2:$L$13,MATCH(Y82,'Prescriptive Rebate Table'!$K$2:$K$13,0)),"")</f>
        <v/>
      </c>
      <c r="AA82" s="29"/>
      <c r="AB82" s="110"/>
      <c r="AC82" s="110"/>
      <c r="AD82" s="110"/>
      <c r="AE82" s="110"/>
      <c r="AF82" s="21"/>
      <c r="AG82" s="117"/>
      <c r="AH82" s="25" t="str">
        <f t="shared" si="40"/>
        <v/>
      </c>
      <c r="AI82" s="117"/>
      <c r="AJ82" s="29"/>
      <c r="AK82" s="21"/>
      <c r="AL82" s="115" t="str">
        <f>IFERROR(INDEX(Lookups!B$42:B$49,MATCH($AJ82,Lookups!$A$42:$A$49,0)),"")</f>
        <v/>
      </c>
      <c r="AM82" s="115" t="str">
        <f>IFERROR(INDEX(Lookups!B$42:B$49,MATCH($AJ82,Lookups!$A$42:$A$49,0)),"")</f>
        <v/>
      </c>
      <c r="AN82" s="30"/>
      <c r="AO82" s="111" t="str">
        <f>IFERROR(INDEX(Lookups!$H$2:$H$451,MATCH(_xlfn.CONCAT(B82,H82),Lookups!$G$2:$G$451,0)),"")</f>
        <v/>
      </c>
      <c r="AP82" s="111" t="str">
        <f t="shared" si="41"/>
        <v/>
      </c>
      <c r="AQ82" s="115">
        <v>73</v>
      </c>
      <c r="AR82" s="115" t="str">
        <f>IF($D82="Interior",INDEX(Lookups!P$2:P$86,MATCH(_xlfn.CONCAT($C82,$L82),Lookups!$O$2:$O$86,0)),IF($D82="Exterior",1,""))</f>
        <v/>
      </c>
      <c r="AS82" s="115" t="str">
        <f>IF($D82="Interior",INDEX(Lookups!Q$2:Q$86,MATCH(_xlfn.CONCAT($C82,$L82),Lookups!$O$2:$O$86,0)),IF($D82="Exterior",1,""))</f>
        <v/>
      </c>
      <c r="AT82" s="115" t="str">
        <f>IF($D82="Interior",INDEX(Lookups!R$2:R$86,MATCH(_xlfn.CONCAT($C82,$L82),Lookups!$O$2:$O$86,0)),IF($D82="Exterior",1,""))</f>
        <v/>
      </c>
      <c r="AU82" s="115" t="str">
        <f>IF($D82="Interior",INDEX(Lookups!S$2:S$86,MATCH(_xlfn.CONCAT($C82,$L82),Lookups!$O$2:$O$86,0)),IF($D82="Exterior",1,""))</f>
        <v/>
      </c>
      <c r="AV82" s="115" t="str">
        <f>IFERROR(INDEX(Lookups!I$2:I$451,MATCH(_xlfn.CONCAT($B82,$H82),Lookups!$G$2:$G$451,0)),"")</f>
        <v/>
      </c>
      <c r="AW82" s="115" t="str">
        <f>IFERROR(INDEX(Lookups!J$2:J$451,MATCH(_xlfn.CONCAT($B82,$H82),Lookups!$G$2:$G$451,0)),"")</f>
        <v/>
      </c>
      <c r="AX82" s="115" t="str">
        <f>IFERROR(INDEX(Lookups!K$2:K$451,MATCH(_xlfn.CONCAT($B82,$H82),Lookups!$G$2:$G$451,0)),"")</f>
        <v/>
      </c>
      <c r="AY82" s="28" t="str">
        <f t="shared" si="42"/>
        <v/>
      </c>
      <c r="AZ82" s="28" t="str">
        <f t="shared" si="43"/>
        <v/>
      </c>
      <c r="BA82" s="28" t="str">
        <f t="shared" si="44"/>
        <v/>
      </c>
      <c r="BB82" s="28" t="str">
        <f t="shared" si="45"/>
        <v/>
      </c>
      <c r="BC82" s="27" t="str">
        <f t="shared" si="46"/>
        <v/>
      </c>
      <c r="BD82" s="158" t="str">
        <f t="shared" si="47"/>
        <v/>
      </c>
      <c r="BE82" s="158" t="str">
        <f t="shared" si="48"/>
        <v/>
      </c>
      <c r="BF82" s="28" t="str">
        <f t="shared" si="49"/>
        <v/>
      </c>
      <c r="BG82" s="28" t="str">
        <f t="shared" si="50"/>
        <v/>
      </c>
      <c r="BH82" s="28" t="str">
        <f t="shared" si="11"/>
        <v/>
      </c>
      <c r="BI82" s="27" t="str">
        <f t="shared" si="51"/>
        <v/>
      </c>
      <c r="BJ82" s="27" t="str">
        <f t="shared" si="52"/>
        <v/>
      </c>
      <c r="BK82" s="27" t="str">
        <f t="shared" si="53"/>
        <v/>
      </c>
      <c r="BL82" s="27" t="str">
        <f t="shared" si="54"/>
        <v/>
      </c>
      <c r="BM82" s="27" t="str">
        <f t="shared" si="55"/>
        <v/>
      </c>
      <c r="BN82" s="27" t="str">
        <f t="shared" si="56"/>
        <v/>
      </c>
      <c r="BO82" s="26" t="str">
        <f>IFERROR(INDEX('Prescriptive Rebate Table'!$A$1:$D$100,MATCH(AA82,'Prescriptive Rebate Table'!$B$1:$B$100,0),3),"")</f>
        <v/>
      </c>
      <c r="BP82" s="25" t="str">
        <f>IFERROR(INDEX('Prescriptive Rebate Table'!$A$1:$E$100,MATCH(AA82,'Prescriptive Rebate Table'!$B$1:$B$100,0),5),"")</f>
        <v/>
      </c>
      <c r="BQ82" s="23" t="str" cm="1">
        <f t="array" ref="BQ82">IFERROR(IF(AA82="","",IF(OR($AL82=$V82,AA82='Prescriptive Rebate Table'!$N$2:$N$12),"Included",INDEX('Prescriptive Rebate Table'!$A$1:$D$100,MATCH($AJ82,'Prescriptive Rebate Table'!$B$1:$B$100,0),3))),"")</f>
        <v/>
      </c>
      <c r="BR82" s="25" t="str">
        <f>IFERROR(IF($AL82=$V82,"",INDEX('Prescriptive Rebate Table'!$A$1:$D$100,MATCH($AJ82,'Prescriptive Rebate Table'!$B$1:$B$100,0),4)),"")</f>
        <v/>
      </c>
      <c r="BS82" s="24"/>
      <c r="BT82" s="24"/>
      <c r="BU82" s="23" t="str">
        <f t="shared" si="57"/>
        <v/>
      </c>
      <c r="BV82" s="23" t="str">
        <f t="shared" si="58"/>
        <v/>
      </c>
      <c r="BW82" s="22">
        <f t="shared" si="59"/>
        <v>0</v>
      </c>
      <c r="BX82" s="22">
        <f t="shared" si="60"/>
        <v>0</v>
      </c>
      <c r="BY82" s="22">
        <f t="shared" si="61"/>
        <v>0</v>
      </c>
      <c r="BZ82" s="22"/>
    </row>
    <row r="83" spans="1:78" s="113" customFormat="1" x14ac:dyDescent="0.3">
      <c r="A83" s="32">
        <v>74</v>
      </c>
      <c r="B83" s="113" t="str">
        <f>IFERROR(INDEX(Lookups!$B$2:$B$38,MATCH($G$5,Lookups!$A$2:$A$38,0)),"")</f>
        <v/>
      </c>
      <c r="C83" s="113" t="str">
        <f>IFERROR(INDEX(Lookups!$C$2:$C$38,MATCH($G$5,Lookups!$A$2:$A$38,0)),"")</f>
        <v/>
      </c>
      <c r="D83" s="31"/>
      <c r="E83" s="113" t="str">
        <f t="shared" si="39"/>
        <v/>
      </c>
      <c r="F83" s="21"/>
      <c r="G83" s="29"/>
      <c r="H83" s="29"/>
      <c r="I83" s="29"/>
      <c r="J83" s="114" t="str">
        <f>IFERROR(INDEX(Lookups!$V$19:$V$22,MATCH(I83,Lookups!$U$19:$U$22,0)),"")</f>
        <v/>
      </c>
      <c r="K83" s="29"/>
      <c r="L83" s="115" t="str">
        <f>IFERROR(INDEX(Lookups!$X$2:$X$17,MATCH(_xlfn.CONCAT(I83,K83),Lookups!$W$2:$W$17,0)),"")</f>
        <v/>
      </c>
      <c r="M83" s="110"/>
      <c r="N83" s="116" t="str">
        <f>IFERROR(INDEX(Lookups!$A$54:$B$68,MATCH(Calculator!M83,Lookups!$A$54:$A$68,0),2),"")</f>
        <v/>
      </c>
      <c r="O83" s="110"/>
      <c r="P83" s="25" t="str">
        <f>IFERROR(INDEX('Fixture Codes'!$B$8:$B$921,MATCH(O83,'Fixture Codes'!$F$8:$F$921,0)),"")</f>
        <v/>
      </c>
      <c r="Q83" s="21"/>
      <c r="R83" s="25" t="str">
        <f>IFERROR(INDEX('Fixture Codes'!$J$8:$J$921,MATCH(P83,'Fixture Codes'!$B$8:$B$921,0))*Q83,"")</f>
        <v/>
      </c>
      <c r="S83" s="25" t="str">
        <f>IFERROR(INDEX('Fixture Codes'!$L$8:$L$921,MATCH(P83,'Fixture Codes'!$B$8:$B$921,0)),"")</f>
        <v/>
      </c>
      <c r="T83" s="29"/>
      <c r="U83" s="30"/>
      <c r="V83" s="115" t="str">
        <f>IFERROR(INDEX(Lookups!B$42:B$50,MATCH($T83,Lookups!$A$42:$A$50,0)),"")</f>
        <v/>
      </c>
      <c r="W83" s="115" t="str">
        <f>IFERROR(INDEX(Lookups!C$42:C$49,MATCH($T83,Lookups!$A$42:$A$50,0)),"")</f>
        <v/>
      </c>
      <c r="X83" s="131"/>
      <c r="Y83" s="29"/>
      <c r="Z83" s="113" t="str">
        <f>IFERROR(INDEX('Prescriptive Rebate Table'!$L$2:$L$13,MATCH(Y83,'Prescriptive Rebate Table'!$K$2:$K$13,0)),"")</f>
        <v/>
      </c>
      <c r="AA83" s="29"/>
      <c r="AB83" s="110"/>
      <c r="AC83" s="110"/>
      <c r="AD83" s="110"/>
      <c r="AE83" s="110"/>
      <c r="AF83" s="21"/>
      <c r="AG83" s="117"/>
      <c r="AH83" s="25" t="str">
        <f t="shared" si="40"/>
        <v/>
      </c>
      <c r="AI83" s="117"/>
      <c r="AJ83" s="29"/>
      <c r="AK83" s="21"/>
      <c r="AL83" s="115" t="str">
        <f>IFERROR(INDEX(Lookups!B$42:B$49,MATCH($AJ83,Lookups!$A$42:$A$49,0)),"")</f>
        <v/>
      </c>
      <c r="AM83" s="115" t="str">
        <f>IFERROR(INDEX(Lookups!B$42:B$49,MATCH($AJ83,Lookups!$A$42:$A$49,0)),"")</f>
        <v/>
      </c>
      <c r="AN83" s="30"/>
      <c r="AO83" s="111" t="str">
        <f>IFERROR(INDEX(Lookups!$H$2:$H$451,MATCH(_xlfn.CONCAT(B83,H83),Lookups!$G$2:$G$451,0)),"")</f>
        <v/>
      </c>
      <c r="AP83" s="111" t="str">
        <f t="shared" si="41"/>
        <v/>
      </c>
      <c r="AQ83" s="115">
        <v>74</v>
      </c>
      <c r="AR83" s="115" t="str">
        <f>IF($D83="Interior",INDEX(Lookups!P$2:P$86,MATCH(_xlfn.CONCAT($C83,$L83),Lookups!$O$2:$O$86,0)),IF($D83="Exterior",1,""))</f>
        <v/>
      </c>
      <c r="AS83" s="115" t="str">
        <f>IF($D83="Interior",INDEX(Lookups!Q$2:Q$86,MATCH(_xlfn.CONCAT($C83,$L83),Lookups!$O$2:$O$86,0)),IF($D83="Exterior",1,""))</f>
        <v/>
      </c>
      <c r="AT83" s="115" t="str">
        <f>IF($D83="Interior",INDEX(Lookups!R$2:R$86,MATCH(_xlfn.CONCAT($C83,$L83),Lookups!$O$2:$O$86,0)),IF($D83="Exterior",1,""))</f>
        <v/>
      </c>
      <c r="AU83" s="115" t="str">
        <f>IF($D83="Interior",INDEX(Lookups!S$2:S$86,MATCH(_xlfn.CONCAT($C83,$L83),Lookups!$O$2:$O$86,0)),IF($D83="Exterior",1,""))</f>
        <v/>
      </c>
      <c r="AV83" s="115" t="str">
        <f>IFERROR(INDEX(Lookups!I$2:I$451,MATCH(_xlfn.CONCAT($B83,$H83),Lookups!$G$2:$G$451,0)),"")</f>
        <v/>
      </c>
      <c r="AW83" s="115" t="str">
        <f>IFERROR(INDEX(Lookups!J$2:J$451,MATCH(_xlfn.CONCAT($B83,$H83),Lookups!$G$2:$G$451,0)),"")</f>
        <v/>
      </c>
      <c r="AX83" s="115" t="str">
        <f>IFERROR(INDEX(Lookups!K$2:K$451,MATCH(_xlfn.CONCAT($B83,$H83),Lookups!$G$2:$G$451,0)),"")</f>
        <v/>
      </c>
      <c r="AY83" s="28" t="str">
        <f t="shared" si="42"/>
        <v/>
      </c>
      <c r="AZ83" s="28" t="str">
        <f t="shared" si="43"/>
        <v/>
      </c>
      <c r="BA83" s="28" t="str">
        <f t="shared" si="44"/>
        <v/>
      </c>
      <c r="BB83" s="28" t="str">
        <f t="shared" si="45"/>
        <v/>
      </c>
      <c r="BC83" s="27" t="str">
        <f t="shared" si="46"/>
        <v/>
      </c>
      <c r="BD83" s="158" t="str">
        <f t="shared" si="47"/>
        <v/>
      </c>
      <c r="BE83" s="158" t="str">
        <f t="shared" si="48"/>
        <v/>
      </c>
      <c r="BF83" s="28" t="str">
        <f t="shared" si="49"/>
        <v/>
      </c>
      <c r="BG83" s="28" t="str">
        <f t="shared" si="50"/>
        <v/>
      </c>
      <c r="BH83" s="28" t="str">
        <f t="shared" si="11"/>
        <v/>
      </c>
      <c r="BI83" s="27" t="str">
        <f t="shared" si="51"/>
        <v/>
      </c>
      <c r="BJ83" s="27" t="str">
        <f t="shared" si="52"/>
        <v/>
      </c>
      <c r="BK83" s="27" t="str">
        <f t="shared" si="53"/>
        <v/>
      </c>
      <c r="BL83" s="27" t="str">
        <f t="shared" si="54"/>
        <v/>
      </c>
      <c r="BM83" s="27" t="str">
        <f t="shared" si="55"/>
        <v/>
      </c>
      <c r="BN83" s="27" t="str">
        <f t="shared" si="56"/>
        <v/>
      </c>
      <c r="BO83" s="26" t="str">
        <f>IFERROR(INDEX('Prescriptive Rebate Table'!$A$1:$D$100,MATCH(AA83,'Prescriptive Rebate Table'!$B$1:$B$100,0),3),"")</f>
        <v/>
      </c>
      <c r="BP83" s="25" t="str">
        <f>IFERROR(INDEX('Prescriptive Rebate Table'!$A$1:$E$100,MATCH(AA83,'Prescriptive Rebate Table'!$B$1:$B$100,0),5),"")</f>
        <v/>
      </c>
      <c r="BQ83" s="23" t="str" cm="1">
        <f t="array" ref="BQ83">IFERROR(IF(AA83="","",IF(OR($AL83=$V83,AA83='Prescriptive Rebate Table'!$N$2:$N$12),"Included",INDEX('Prescriptive Rebate Table'!$A$1:$D$100,MATCH($AJ83,'Prescriptive Rebate Table'!$B$1:$B$100,0),3))),"")</f>
        <v/>
      </c>
      <c r="BR83" s="25" t="str">
        <f>IFERROR(IF($AL83=$V83,"",INDEX('Prescriptive Rebate Table'!$A$1:$D$100,MATCH($AJ83,'Prescriptive Rebate Table'!$B$1:$B$100,0),4)),"")</f>
        <v/>
      </c>
      <c r="BS83" s="24"/>
      <c r="BT83" s="24"/>
      <c r="BU83" s="23" t="str">
        <f t="shared" si="57"/>
        <v/>
      </c>
      <c r="BV83" s="23" t="str">
        <f t="shared" si="58"/>
        <v/>
      </c>
      <c r="BW83" s="22">
        <f t="shared" si="59"/>
        <v>0</v>
      </c>
      <c r="BX83" s="22">
        <f t="shared" si="60"/>
        <v>0</v>
      </c>
      <c r="BY83" s="22">
        <f t="shared" si="61"/>
        <v>0</v>
      </c>
      <c r="BZ83" s="22"/>
    </row>
    <row r="84" spans="1:78" s="113" customFormat="1" x14ac:dyDescent="0.3">
      <c r="A84" s="32">
        <v>75</v>
      </c>
      <c r="B84" s="113" t="str">
        <f>IFERROR(INDEX(Lookups!$B$2:$B$38,MATCH($G$5,Lookups!$A$2:$A$38,0)),"")</f>
        <v/>
      </c>
      <c r="C84" s="113" t="str">
        <f>IFERROR(INDEX(Lookups!$C$2:$C$38,MATCH($G$5,Lookups!$A$2:$A$38,0)),"")</f>
        <v/>
      </c>
      <c r="D84" s="31"/>
      <c r="E84" s="113" t="str">
        <f t="shared" si="39"/>
        <v/>
      </c>
      <c r="F84" s="21"/>
      <c r="G84" s="29"/>
      <c r="H84" s="29"/>
      <c r="I84" s="29"/>
      <c r="J84" s="114" t="str">
        <f>IFERROR(INDEX(Lookups!$V$19:$V$22,MATCH(I84,Lookups!$U$19:$U$22,0)),"")</f>
        <v/>
      </c>
      <c r="K84" s="29"/>
      <c r="L84" s="115" t="str">
        <f>IFERROR(INDEX(Lookups!$X$2:$X$17,MATCH(_xlfn.CONCAT(I84,K84),Lookups!$W$2:$W$17,0)),"")</f>
        <v/>
      </c>
      <c r="M84" s="110"/>
      <c r="N84" s="116" t="str">
        <f>IFERROR(INDEX(Lookups!$A$54:$B$68,MATCH(Calculator!M84,Lookups!$A$54:$A$68,0),2),"")</f>
        <v/>
      </c>
      <c r="O84" s="110"/>
      <c r="P84" s="25" t="str">
        <f>IFERROR(INDEX('Fixture Codes'!$B$8:$B$921,MATCH(O84,'Fixture Codes'!$F$8:$F$921,0)),"")</f>
        <v/>
      </c>
      <c r="Q84" s="21"/>
      <c r="R84" s="25" t="str">
        <f>IFERROR(INDEX('Fixture Codes'!$J$8:$J$921,MATCH(P84,'Fixture Codes'!$B$8:$B$921,0))*Q84,"")</f>
        <v/>
      </c>
      <c r="S84" s="25" t="str">
        <f>IFERROR(INDEX('Fixture Codes'!$L$8:$L$921,MATCH(P84,'Fixture Codes'!$B$8:$B$921,0)),"")</f>
        <v/>
      </c>
      <c r="T84" s="29"/>
      <c r="U84" s="30"/>
      <c r="V84" s="115" t="str">
        <f>IFERROR(INDEX(Lookups!B$42:B$50,MATCH($T84,Lookups!$A$42:$A$50,0)),"")</f>
        <v/>
      </c>
      <c r="W84" s="115" t="str">
        <f>IFERROR(INDEX(Lookups!C$42:C$49,MATCH($T84,Lookups!$A$42:$A$50,0)),"")</f>
        <v/>
      </c>
      <c r="X84" s="131"/>
      <c r="Y84" s="29"/>
      <c r="Z84" s="113" t="str">
        <f>IFERROR(INDEX('Prescriptive Rebate Table'!$L$2:$L$13,MATCH(Y84,'Prescriptive Rebate Table'!$K$2:$K$13,0)),"")</f>
        <v/>
      </c>
      <c r="AA84" s="29"/>
      <c r="AB84" s="110"/>
      <c r="AC84" s="110"/>
      <c r="AD84" s="110"/>
      <c r="AE84" s="110"/>
      <c r="AF84" s="21"/>
      <c r="AG84" s="117"/>
      <c r="AH84" s="25" t="str">
        <f t="shared" si="40"/>
        <v/>
      </c>
      <c r="AI84" s="117"/>
      <c r="AJ84" s="29"/>
      <c r="AK84" s="21"/>
      <c r="AL84" s="115" t="str">
        <f>IFERROR(INDEX(Lookups!B$42:B$49,MATCH($AJ84,Lookups!$A$42:$A$49,0)),"")</f>
        <v/>
      </c>
      <c r="AM84" s="115" t="str">
        <f>IFERROR(INDEX(Lookups!B$42:B$49,MATCH($AJ84,Lookups!$A$42:$A$49,0)),"")</f>
        <v/>
      </c>
      <c r="AN84" s="30"/>
      <c r="AO84" s="111" t="str">
        <f>IFERROR(INDEX(Lookups!$H$2:$H$451,MATCH(_xlfn.CONCAT(B84,H84),Lookups!$G$2:$G$451,0)),"")</f>
        <v/>
      </c>
      <c r="AP84" s="111" t="str">
        <f t="shared" si="41"/>
        <v/>
      </c>
      <c r="AQ84" s="115">
        <v>75</v>
      </c>
      <c r="AR84" s="115" t="str">
        <f>IF($D84="Interior",INDEX(Lookups!P$2:P$86,MATCH(_xlfn.CONCAT($C84,$L84),Lookups!$O$2:$O$86,0)),IF($D84="Exterior",1,""))</f>
        <v/>
      </c>
      <c r="AS84" s="115" t="str">
        <f>IF($D84="Interior",INDEX(Lookups!Q$2:Q$86,MATCH(_xlfn.CONCAT($C84,$L84),Lookups!$O$2:$O$86,0)),IF($D84="Exterior",1,""))</f>
        <v/>
      </c>
      <c r="AT84" s="115" t="str">
        <f>IF($D84="Interior",INDEX(Lookups!R$2:R$86,MATCH(_xlfn.CONCAT($C84,$L84),Lookups!$O$2:$O$86,0)),IF($D84="Exterior",1,""))</f>
        <v/>
      </c>
      <c r="AU84" s="115" t="str">
        <f>IF($D84="Interior",INDEX(Lookups!S$2:S$86,MATCH(_xlfn.CONCAT($C84,$L84),Lookups!$O$2:$O$86,0)),IF($D84="Exterior",1,""))</f>
        <v/>
      </c>
      <c r="AV84" s="115" t="str">
        <f>IFERROR(INDEX(Lookups!I$2:I$451,MATCH(_xlfn.CONCAT($B84,$H84),Lookups!$G$2:$G$451,0)),"")</f>
        <v/>
      </c>
      <c r="AW84" s="115" t="str">
        <f>IFERROR(INDEX(Lookups!J$2:J$451,MATCH(_xlfn.CONCAT($B84,$H84),Lookups!$G$2:$G$451,0)),"")</f>
        <v/>
      </c>
      <c r="AX84" s="115" t="str">
        <f>IFERROR(INDEX(Lookups!K$2:K$451,MATCH(_xlfn.CONCAT($B84,$H84),Lookups!$G$2:$G$451,0)),"")</f>
        <v/>
      </c>
      <c r="AY84" s="28" t="str">
        <f t="shared" si="42"/>
        <v/>
      </c>
      <c r="AZ84" s="28" t="str">
        <f t="shared" si="43"/>
        <v/>
      </c>
      <c r="BA84" s="28" t="str">
        <f t="shared" si="44"/>
        <v/>
      </c>
      <c r="BB84" s="28" t="str">
        <f t="shared" si="45"/>
        <v/>
      </c>
      <c r="BC84" s="27" t="str">
        <f t="shared" si="46"/>
        <v/>
      </c>
      <c r="BD84" s="158" t="str">
        <f t="shared" si="47"/>
        <v/>
      </c>
      <c r="BE84" s="158" t="str">
        <f t="shared" si="48"/>
        <v/>
      </c>
      <c r="BF84" s="28" t="str">
        <f t="shared" si="49"/>
        <v/>
      </c>
      <c r="BG84" s="28" t="str">
        <f t="shared" si="50"/>
        <v/>
      </c>
      <c r="BH84" s="28" t="str">
        <f t="shared" si="11"/>
        <v/>
      </c>
      <c r="BI84" s="27" t="str">
        <f t="shared" si="51"/>
        <v/>
      </c>
      <c r="BJ84" s="27" t="str">
        <f t="shared" si="52"/>
        <v/>
      </c>
      <c r="BK84" s="27" t="str">
        <f t="shared" si="53"/>
        <v/>
      </c>
      <c r="BL84" s="27" t="str">
        <f t="shared" si="54"/>
        <v/>
      </c>
      <c r="BM84" s="27" t="str">
        <f t="shared" si="55"/>
        <v/>
      </c>
      <c r="BN84" s="27" t="str">
        <f t="shared" si="56"/>
        <v/>
      </c>
      <c r="BO84" s="26" t="str">
        <f>IFERROR(INDEX('Prescriptive Rebate Table'!$A$1:$D$100,MATCH(AA84,'Prescriptive Rebate Table'!$B$1:$B$100,0),3),"")</f>
        <v/>
      </c>
      <c r="BP84" s="25" t="str">
        <f>IFERROR(INDEX('Prescriptive Rebate Table'!$A$1:$E$100,MATCH(AA84,'Prescriptive Rebate Table'!$B$1:$B$100,0),5),"")</f>
        <v/>
      </c>
      <c r="BQ84" s="23" t="str" cm="1">
        <f t="array" ref="BQ84">IFERROR(IF(AA84="","",IF(OR($AL84=$V84,AA84='Prescriptive Rebate Table'!$N$2:$N$12),"Included",INDEX('Prescriptive Rebate Table'!$A$1:$D$100,MATCH($AJ84,'Prescriptive Rebate Table'!$B$1:$B$100,0),3))),"")</f>
        <v/>
      </c>
      <c r="BR84" s="25" t="str">
        <f>IFERROR(IF($AL84=$V84,"",INDEX('Prescriptive Rebate Table'!$A$1:$D$100,MATCH($AJ84,'Prescriptive Rebate Table'!$B$1:$B$100,0),4)),"")</f>
        <v/>
      </c>
      <c r="BS84" s="24"/>
      <c r="BT84" s="24"/>
      <c r="BU84" s="23" t="str">
        <f t="shared" si="57"/>
        <v/>
      </c>
      <c r="BV84" s="23" t="str">
        <f t="shared" si="58"/>
        <v/>
      </c>
      <c r="BW84" s="22">
        <f t="shared" si="59"/>
        <v>0</v>
      </c>
      <c r="BX84" s="22">
        <f t="shared" si="60"/>
        <v>0</v>
      </c>
      <c r="BY84" s="22">
        <f t="shared" si="61"/>
        <v>0</v>
      </c>
      <c r="BZ84" s="22"/>
    </row>
    <row r="85" spans="1:78" s="113" customFormat="1" x14ac:dyDescent="0.3">
      <c r="A85" s="32">
        <v>76</v>
      </c>
      <c r="B85" s="113" t="str">
        <f>IFERROR(INDEX(Lookups!$B$2:$B$38,MATCH($G$5,Lookups!$A$2:$A$38,0)),"")</f>
        <v/>
      </c>
      <c r="C85" s="113" t="str">
        <f>IFERROR(INDEX(Lookups!$C$2:$C$38,MATCH($G$5,Lookups!$A$2:$A$38,0)),"")</f>
        <v/>
      </c>
      <c r="D85" s="31"/>
      <c r="E85" s="113" t="str">
        <f t="shared" si="39"/>
        <v/>
      </c>
      <c r="F85" s="21"/>
      <c r="G85" s="29"/>
      <c r="H85" s="29"/>
      <c r="I85" s="29"/>
      <c r="J85" s="114" t="str">
        <f>IFERROR(INDEX(Lookups!$V$19:$V$22,MATCH(I85,Lookups!$U$19:$U$22,0)),"")</f>
        <v/>
      </c>
      <c r="K85" s="29"/>
      <c r="L85" s="115" t="str">
        <f>IFERROR(INDEX(Lookups!$X$2:$X$17,MATCH(_xlfn.CONCAT(I85,K85),Lookups!$W$2:$W$17,0)),"")</f>
        <v/>
      </c>
      <c r="M85" s="110"/>
      <c r="N85" s="116" t="str">
        <f>IFERROR(INDEX(Lookups!$A$54:$B$68,MATCH(Calculator!M85,Lookups!$A$54:$A$68,0),2),"")</f>
        <v/>
      </c>
      <c r="O85" s="110"/>
      <c r="P85" s="25" t="str">
        <f>IFERROR(INDEX('Fixture Codes'!$B$8:$B$921,MATCH(O85,'Fixture Codes'!$F$8:$F$921,0)),"")</f>
        <v/>
      </c>
      <c r="Q85" s="21"/>
      <c r="R85" s="25" t="str">
        <f>IFERROR(INDEX('Fixture Codes'!$J$8:$J$921,MATCH(P85,'Fixture Codes'!$B$8:$B$921,0))*Q85,"")</f>
        <v/>
      </c>
      <c r="S85" s="25" t="str">
        <f>IFERROR(INDEX('Fixture Codes'!$L$8:$L$921,MATCH(P85,'Fixture Codes'!$B$8:$B$921,0)),"")</f>
        <v/>
      </c>
      <c r="T85" s="29"/>
      <c r="U85" s="30"/>
      <c r="V85" s="115" t="str">
        <f>IFERROR(INDEX(Lookups!B$42:B$50,MATCH($T85,Lookups!$A$42:$A$50,0)),"")</f>
        <v/>
      </c>
      <c r="W85" s="115" t="str">
        <f>IFERROR(INDEX(Lookups!C$42:C$49,MATCH($T85,Lookups!$A$42:$A$50,0)),"")</f>
        <v/>
      </c>
      <c r="X85" s="131"/>
      <c r="Y85" s="29"/>
      <c r="Z85" s="113" t="str">
        <f>IFERROR(INDEX('Prescriptive Rebate Table'!$L$2:$L$13,MATCH(Y85,'Prescriptive Rebate Table'!$K$2:$K$13,0)),"")</f>
        <v/>
      </c>
      <c r="AA85" s="29"/>
      <c r="AB85" s="110"/>
      <c r="AC85" s="110"/>
      <c r="AD85" s="110"/>
      <c r="AE85" s="110"/>
      <c r="AF85" s="21"/>
      <c r="AG85" s="117"/>
      <c r="AH85" s="25" t="str">
        <f t="shared" si="40"/>
        <v/>
      </c>
      <c r="AI85" s="117"/>
      <c r="AJ85" s="29"/>
      <c r="AK85" s="21"/>
      <c r="AL85" s="115" t="str">
        <f>IFERROR(INDEX(Lookups!B$42:B$49,MATCH($AJ85,Lookups!$A$42:$A$49,0)),"")</f>
        <v/>
      </c>
      <c r="AM85" s="115" t="str">
        <f>IFERROR(INDEX(Lookups!B$42:B$49,MATCH($AJ85,Lookups!$A$42:$A$49,0)),"")</f>
        <v/>
      </c>
      <c r="AN85" s="30"/>
      <c r="AO85" s="111" t="str">
        <f>IFERROR(INDEX(Lookups!$H$2:$H$451,MATCH(_xlfn.CONCAT(B85,H85),Lookups!$G$2:$G$451,0)),"")</f>
        <v/>
      </c>
      <c r="AP85" s="111" t="str">
        <f t="shared" si="41"/>
        <v/>
      </c>
      <c r="AQ85" s="115">
        <v>76</v>
      </c>
      <c r="AR85" s="115" t="str">
        <f>IF($D85="Interior",INDEX(Lookups!P$2:P$86,MATCH(_xlfn.CONCAT($C85,$L85),Lookups!$O$2:$O$86,0)),IF($D85="Exterior",1,""))</f>
        <v/>
      </c>
      <c r="AS85" s="115" t="str">
        <f>IF($D85="Interior",INDEX(Lookups!Q$2:Q$86,MATCH(_xlfn.CONCAT($C85,$L85),Lookups!$O$2:$O$86,0)),IF($D85="Exterior",1,""))</f>
        <v/>
      </c>
      <c r="AT85" s="115" t="str">
        <f>IF($D85="Interior",INDEX(Lookups!R$2:R$86,MATCH(_xlfn.CONCAT($C85,$L85),Lookups!$O$2:$O$86,0)),IF($D85="Exterior",1,""))</f>
        <v/>
      </c>
      <c r="AU85" s="115" t="str">
        <f>IF($D85="Interior",INDEX(Lookups!S$2:S$86,MATCH(_xlfn.CONCAT($C85,$L85),Lookups!$O$2:$O$86,0)),IF($D85="Exterior",1,""))</f>
        <v/>
      </c>
      <c r="AV85" s="115" t="str">
        <f>IFERROR(INDEX(Lookups!I$2:I$451,MATCH(_xlfn.CONCAT($B85,$H85),Lookups!$G$2:$G$451,0)),"")</f>
        <v/>
      </c>
      <c r="AW85" s="115" t="str">
        <f>IFERROR(INDEX(Lookups!J$2:J$451,MATCH(_xlfn.CONCAT($B85,$H85),Lookups!$G$2:$G$451,0)),"")</f>
        <v/>
      </c>
      <c r="AX85" s="115" t="str">
        <f>IFERROR(INDEX(Lookups!K$2:K$451,MATCH(_xlfn.CONCAT($B85,$H85),Lookups!$G$2:$G$451,0)),"")</f>
        <v/>
      </c>
      <c r="AY85" s="28" t="str">
        <f t="shared" si="42"/>
        <v/>
      </c>
      <c r="AZ85" s="28" t="str">
        <f t="shared" si="43"/>
        <v/>
      </c>
      <c r="BA85" s="28" t="str">
        <f t="shared" si="44"/>
        <v/>
      </c>
      <c r="BB85" s="28" t="str">
        <f t="shared" si="45"/>
        <v/>
      </c>
      <c r="BC85" s="27" t="str">
        <f t="shared" si="46"/>
        <v/>
      </c>
      <c r="BD85" s="158" t="str">
        <f t="shared" si="47"/>
        <v/>
      </c>
      <c r="BE85" s="158" t="str">
        <f t="shared" si="48"/>
        <v/>
      </c>
      <c r="BF85" s="28" t="str">
        <f t="shared" si="49"/>
        <v/>
      </c>
      <c r="BG85" s="28" t="str">
        <f t="shared" si="50"/>
        <v/>
      </c>
      <c r="BH85" s="28" t="str">
        <f t="shared" si="11"/>
        <v/>
      </c>
      <c r="BI85" s="27" t="str">
        <f t="shared" si="51"/>
        <v/>
      </c>
      <c r="BJ85" s="27" t="str">
        <f t="shared" si="52"/>
        <v/>
      </c>
      <c r="BK85" s="27" t="str">
        <f t="shared" si="53"/>
        <v/>
      </c>
      <c r="BL85" s="27" t="str">
        <f t="shared" si="54"/>
        <v/>
      </c>
      <c r="BM85" s="27" t="str">
        <f t="shared" si="55"/>
        <v/>
      </c>
      <c r="BN85" s="27" t="str">
        <f t="shared" si="56"/>
        <v/>
      </c>
      <c r="BO85" s="26" t="str">
        <f>IFERROR(INDEX('Prescriptive Rebate Table'!$A$1:$D$100,MATCH(AA85,'Prescriptive Rebate Table'!$B$1:$B$100,0),3),"")</f>
        <v/>
      </c>
      <c r="BP85" s="25" t="str">
        <f>IFERROR(INDEX('Prescriptive Rebate Table'!$A$1:$E$100,MATCH(AA85,'Prescriptive Rebate Table'!$B$1:$B$100,0),5),"")</f>
        <v/>
      </c>
      <c r="BQ85" s="23" t="str" cm="1">
        <f t="array" ref="BQ85">IFERROR(IF(AA85="","",IF(OR($AL85=$V85,AA85='Prescriptive Rebate Table'!$N$2:$N$12),"Included",INDEX('Prescriptive Rebate Table'!$A$1:$D$100,MATCH($AJ85,'Prescriptive Rebate Table'!$B$1:$B$100,0),3))),"")</f>
        <v/>
      </c>
      <c r="BR85" s="25" t="str">
        <f>IFERROR(IF($AL85=$V85,"",INDEX('Prescriptive Rebate Table'!$A$1:$D$100,MATCH($AJ85,'Prescriptive Rebate Table'!$B$1:$B$100,0),4)),"")</f>
        <v/>
      </c>
      <c r="BS85" s="24"/>
      <c r="BT85" s="24"/>
      <c r="BU85" s="23" t="str">
        <f t="shared" si="57"/>
        <v/>
      </c>
      <c r="BV85" s="23" t="str">
        <f t="shared" si="58"/>
        <v/>
      </c>
      <c r="BW85" s="22">
        <f t="shared" si="59"/>
        <v>0</v>
      </c>
      <c r="BX85" s="22">
        <f t="shared" si="60"/>
        <v>0</v>
      </c>
      <c r="BY85" s="22">
        <f t="shared" si="61"/>
        <v>0</v>
      </c>
      <c r="BZ85" s="22"/>
    </row>
    <row r="86" spans="1:78" s="113" customFormat="1" x14ac:dyDescent="0.3">
      <c r="A86" s="32">
        <v>77</v>
      </c>
      <c r="B86" s="113" t="str">
        <f>IFERROR(INDEX(Lookups!$B$2:$B$38,MATCH($G$5,Lookups!$A$2:$A$38,0)),"")</f>
        <v/>
      </c>
      <c r="C86" s="113" t="str">
        <f>IFERROR(INDEX(Lookups!$C$2:$C$38,MATCH($G$5,Lookups!$A$2:$A$38,0)),"")</f>
        <v/>
      </c>
      <c r="D86" s="31"/>
      <c r="E86" s="113" t="str">
        <f t="shared" si="39"/>
        <v/>
      </c>
      <c r="F86" s="21"/>
      <c r="G86" s="29"/>
      <c r="H86" s="29"/>
      <c r="I86" s="29"/>
      <c r="J86" s="114" t="str">
        <f>IFERROR(INDEX(Lookups!$V$19:$V$22,MATCH(I86,Lookups!$U$19:$U$22,0)),"")</f>
        <v/>
      </c>
      <c r="K86" s="29"/>
      <c r="L86" s="115" t="str">
        <f>IFERROR(INDEX(Lookups!$X$2:$X$17,MATCH(_xlfn.CONCAT(I86,K86),Lookups!$W$2:$W$17,0)),"")</f>
        <v/>
      </c>
      <c r="M86" s="110"/>
      <c r="N86" s="116" t="str">
        <f>IFERROR(INDEX(Lookups!$A$54:$B$68,MATCH(Calculator!M86,Lookups!$A$54:$A$68,0),2),"")</f>
        <v/>
      </c>
      <c r="O86" s="110"/>
      <c r="P86" s="25" t="str">
        <f>IFERROR(INDEX('Fixture Codes'!$B$8:$B$921,MATCH(O86,'Fixture Codes'!$F$8:$F$921,0)),"")</f>
        <v/>
      </c>
      <c r="Q86" s="21"/>
      <c r="R86" s="25" t="str">
        <f>IFERROR(INDEX('Fixture Codes'!$J$8:$J$921,MATCH(P86,'Fixture Codes'!$B$8:$B$921,0))*Q86,"")</f>
        <v/>
      </c>
      <c r="S86" s="25" t="str">
        <f>IFERROR(INDEX('Fixture Codes'!$L$8:$L$921,MATCH(P86,'Fixture Codes'!$B$8:$B$921,0)),"")</f>
        <v/>
      </c>
      <c r="T86" s="29"/>
      <c r="U86" s="30"/>
      <c r="V86" s="115" t="str">
        <f>IFERROR(INDEX(Lookups!B$42:B$50,MATCH($T86,Lookups!$A$42:$A$50,0)),"")</f>
        <v/>
      </c>
      <c r="W86" s="115" t="str">
        <f>IFERROR(INDEX(Lookups!C$42:C$49,MATCH($T86,Lookups!$A$42:$A$50,0)),"")</f>
        <v/>
      </c>
      <c r="X86" s="131"/>
      <c r="Y86" s="29"/>
      <c r="Z86" s="113" t="str">
        <f>IFERROR(INDEX('Prescriptive Rebate Table'!$L$2:$L$13,MATCH(Y86,'Prescriptive Rebate Table'!$K$2:$K$13,0)),"")</f>
        <v/>
      </c>
      <c r="AA86" s="29"/>
      <c r="AB86" s="110"/>
      <c r="AC86" s="110"/>
      <c r="AD86" s="110"/>
      <c r="AE86" s="110"/>
      <c r="AF86" s="21"/>
      <c r="AG86" s="117"/>
      <c r="AH86" s="25" t="str">
        <f t="shared" si="40"/>
        <v/>
      </c>
      <c r="AI86" s="117"/>
      <c r="AJ86" s="29"/>
      <c r="AK86" s="21"/>
      <c r="AL86" s="115" t="str">
        <f>IFERROR(INDEX(Lookups!B$42:B$49,MATCH($AJ86,Lookups!$A$42:$A$49,0)),"")</f>
        <v/>
      </c>
      <c r="AM86" s="115" t="str">
        <f>IFERROR(INDEX(Lookups!B$42:B$49,MATCH($AJ86,Lookups!$A$42:$A$49,0)),"")</f>
        <v/>
      </c>
      <c r="AN86" s="30"/>
      <c r="AO86" s="111" t="str">
        <f>IFERROR(INDEX(Lookups!$H$2:$H$451,MATCH(_xlfn.CONCAT(B86,H86),Lookups!$G$2:$G$451,0)),"")</f>
        <v/>
      </c>
      <c r="AP86" s="111" t="str">
        <f t="shared" si="41"/>
        <v/>
      </c>
      <c r="AQ86" s="115">
        <v>77</v>
      </c>
      <c r="AR86" s="115" t="str">
        <f>IF($D86="Interior",INDEX(Lookups!P$2:P$86,MATCH(_xlfn.CONCAT($C86,$L86),Lookups!$O$2:$O$86,0)),IF($D86="Exterior",1,""))</f>
        <v/>
      </c>
      <c r="AS86" s="115" t="str">
        <f>IF($D86="Interior",INDEX(Lookups!Q$2:Q$86,MATCH(_xlfn.CONCAT($C86,$L86),Lookups!$O$2:$O$86,0)),IF($D86="Exterior",1,""))</f>
        <v/>
      </c>
      <c r="AT86" s="115" t="str">
        <f>IF($D86="Interior",INDEX(Lookups!R$2:R$86,MATCH(_xlfn.CONCAT($C86,$L86),Lookups!$O$2:$O$86,0)),IF($D86="Exterior",1,""))</f>
        <v/>
      </c>
      <c r="AU86" s="115" t="str">
        <f>IF($D86="Interior",INDEX(Lookups!S$2:S$86,MATCH(_xlfn.CONCAT($C86,$L86),Lookups!$O$2:$O$86,0)),IF($D86="Exterior",1,""))</f>
        <v/>
      </c>
      <c r="AV86" s="115" t="str">
        <f>IFERROR(INDEX(Lookups!I$2:I$451,MATCH(_xlfn.CONCAT($B86,$H86),Lookups!$G$2:$G$451,0)),"")</f>
        <v/>
      </c>
      <c r="AW86" s="115" t="str">
        <f>IFERROR(INDEX(Lookups!J$2:J$451,MATCH(_xlfn.CONCAT($B86,$H86),Lookups!$G$2:$G$451,0)),"")</f>
        <v/>
      </c>
      <c r="AX86" s="115" t="str">
        <f>IFERROR(INDEX(Lookups!K$2:K$451,MATCH(_xlfn.CONCAT($B86,$H86),Lookups!$G$2:$G$451,0)),"")</f>
        <v/>
      </c>
      <c r="AY86" s="28" t="str">
        <f t="shared" si="42"/>
        <v/>
      </c>
      <c r="AZ86" s="28" t="str">
        <f t="shared" si="43"/>
        <v/>
      </c>
      <c r="BA86" s="28" t="str">
        <f t="shared" si="44"/>
        <v/>
      </c>
      <c r="BB86" s="28" t="str">
        <f t="shared" si="45"/>
        <v/>
      </c>
      <c r="BC86" s="27" t="str">
        <f t="shared" si="46"/>
        <v/>
      </c>
      <c r="BD86" s="158" t="str">
        <f t="shared" si="47"/>
        <v/>
      </c>
      <c r="BE86" s="158" t="str">
        <f t="shared" si="48"/>
        <v/>
      </c>
      <c r="BF86" s="28" t="str">
        <f t="shared" si="49"/>
        <v/>
      </c>
      <c r="BG86" s="28" t="str">
        <f t="shared" si="50"/>
        <v/>
      </c>
      <c r="BH86" s="28" t="str">
        <f t="shared" si="11"/>
        <v/>
      </c>
      <c r="BI86" s="27" t="str">
        <f t="shared" si="51"/>
        <v/>
      </c>
      <c r="BJ86" s="27" t="str">
        <f t="shared" si="52"/>
        <v/>
      </c>
      <c r="BK86" s="27" t="str">
        <f t="shared" si="53"/>
        <v/>
      </c>
      <c r="BL86" s="27" t="str">
        <f t="shared" si="54"/>
        <v/>
      </c>
      <c r="BM86" s="27" t="str">
        <f t="shared" si="55"/>
        <v/>
      </c>
      <c r="BN86" s="27" t="str">
        <f t="shared" si="56"/>
        <v/>
      </c>
      <c r="BO86" s="26" t="str">
        <f>IFERROR(INDEX('Prescriptive Rebate Table'!$A$1:$D$100,MATCH(AA86,'Prescriptive Rebate Table'!$B$1:$B$100,0),3),"")</f>
        <v/>
      </c>
      <c r="BP86" s="25" t="str">
        <f>IFERROR(INDEX('Prescriptive Rebate Table'!$A$1:$E$100,MATCH(AA86,'Prescriptive Rebate Table'!$B$1:$B$100,0),5),"")</f>
        <v/>
      </c>
      <c r="BQ86" s="23" t="str" cm="1">
        <f t="array" ref="BQ86">IFERROR(IF(AA86="","",IF(OR($AL86=$V86,AA86='Prescriptive Rebate Table'!$N$2:$N$12),"Included",INDEX('Prescriptive Rebate Table'!$A$1:$D$100,MATCH($AJ86,'Prescriptive Rebate Table'!$B$1:$B$100,0),3))),"")</f>
        <v/>
      </c>
      <c r="BR86" s="25" t="str">
        <f>IFERROR(IF($AL86=$V86,"",INDEX('Prescriptive Rebate Table'!$A$1:$D$100,MATCH($AJ86,'Prescriptive Rebate Table'!$B$1:$B$100,0),4)),"")</f>
        <v/>
      </c>
      <c r="BS86" s="24"/>
      <c r="BT86" s="24"/>
      <c r="BU86" s="23" t="str">
        <f t="shared" si="57"/>
        <v/>
      </c>
      <c r="BV86" s="23" t="str">
        <f t="shared" si="58"/>
        <v/>
      </c>
      <c r="BW86" s="22">
        <f t="shared" si="59"/>
        <v>0</v>
      </c>
      <c r="BX86" s="22">
        <f t="shared" si="60"/>
        <v>0</v>
      </c>
      <c r="BY86" s="22">
        <f t="shared" si="61"/>
        <v>0</v>
      </c>
      <c r="BZ86" s="22"/>
    </row>
    <row r="87" spans="1:78" s="113" customFormat="1" x14ac:dyDescent="0.3">
      <c r="A87" s="32">
        <v>78</v>
      </c>
      <c r="B87" s="113" t="str">
        <f>IFERROR(INDEX(Lookups!$B$2:$B$38,MATCH($G$5,Lookups!$A$2:$A$38,0)),"")</f>
        <v/>
      </c>
      <c r="C87" s="113" t="str">
        <f>IFERROR(INDEX(Lookups!$C$2:$C$38,MATCH($G$5,Lookups!$A$2:$A$38,0)),"")</f>
        <v/>
      </c>
      <c r="D87" s="31"/>
      <c r="E87" s="113" t="str">
        <f t="shared" si="39"/>
        <v/>
      </c>
      <c r="F87" s="21"/>
      <c r="G87" s="29"/>
      <c r="H87" s="29"/>
      <c r="I87" s="29"/>
      <c r="J87" s="114" t="str">
        <f>IFERROR(INDEX(Lookups!$V$19:$V$22,MATCH(I87,Lookups!$U$19:$U$22,0)),"")</f>
        <v/>
      </c>
      <c r="K87" s="29"/>
      <c r="L87" s="115" t="str">
        <f>IFERROR(INDEX(Lookups!$X$2:$X$17,MATCH(_xlfn.CONCAT(I87,K87),Lookups!$W$2:$W$17,0)),"")</f>
        <v/>
      </c>
      <c r="M87" s="110"/>
      <c r="N87" s="116" t="str">
        <f>IFERROR(INDEX(Lookups!$A$54:$B$68,MATCH(Calculator!M87,Lookups!$A$54:$A$68,0),2),"")</f>
        <v/>
      </c>
      <c r="O87" s="110"/>
      <c r="P87" s="25" t="str">
        <f>IFERROR(INDEX('Fixture Codes'!$B$8:$B$921,MATCH(O87,'Fixture Codes'!$F$8:$F$921,0)),"")</f>
        <v/>
      </c>
      <c r="Q87" s="21"/>
      <c r="R87" s="25" t="str">
        <f>IFERROR(INDEX('Fixture Codes'!$J$8:$J$921,MATCH(P87,'Fixture Codes'!$B$8:$B$921,0))*Q87,"")</f>
        <v/>
      </c>
      <c r="S87" s="25" t="str">
        <f>IFERROR(INDEX('Fixture Codes'!$L$8:$L$921,MATCH(P87,'Fixture Codes'!$B$8:$B$921,0)),"")</f>
        <v/>
      </c>
      <c r="T87" s="29"/>
      <c r="U87" s="30"/>
      <c r="V87" s="115" t="str">
        <f>IFERROR(INDEX(Lookups!B$42:B$50,MATCH($T87,Lookups!$A$42:$A$50,0)),"")</f>
        <v/>
      </c>
      <c r="W87" s="115" t="str">
        <f>IFERROR(INDEX(Lookups!C$42:C$49,MATCH($T87,Lookups!$A$42:$A$50,0)),"")</f>
        <v/>
      </c>
      <c r="X87" s="131"/>
      <c r="Y87" s="29"/>
      <c r="Z87" s="113" t="str">
        <f>IFERROR(INDEX('Prescriptive Rebate Table'!$L$2:$L$13,MATCH(Y87,'Prescriptive Rebate Table'!$K$2:$K$13,0)),"")</f>
        <v/>
      </c>
      <c r="AA87" s="29"/>
      <c r="AB87" s="110"/>
      <c r="AC87" s="110"/>
      <c r="AD87" s="110"/>
      <c r="AE87" s="110"/>
      <c r="AF87" s="21"/>
      <c r="AG87" s="117"/>
      <c r="AH87" s="25" t="str">
        <f t="shared" si="40"/>
        <v/>
      </c>
      <c r="AI87" s="117"/>
      <c r="AJ87" s="29"/>
      <c r="AK87" s="21"/>
      <c r="AL87" s="115" t="str">
        <f>IFERROR(INDEX(Lookups!B$42:B$49,MATCH($AJ87,Lookups!$A$42:$A$49,0)),"")</f>
        <v/>
      </c>
      <c r="AM87" s="115" t="str">
        <f>IFERROR(INDEX(Lookups!B$42:B$49,MATCH($AJ87,Lookups!$A$42:$A$49,0)),"")</f>
        <v/>
      </c>
      <c r="AN87" s="30"/>
      <c r="AO87" s="111" t="str">
        <f>IFERROR(INDEX(Lookups!$H$2:$H$451,MATCH(_xlfn.CONCAT(B87,H87),Lookups!$G$2:$G$451,0)),"")</f>
        <v/>
      </c>
      <c r="AP87" s="111" t="str">
        <f t="shared" si="41"/>
        <v/>
      </c>
      <c r="AQ87" s="115">
        <v>78</v>
      </c>
      <c r="AR87" s="115" t="str">
        <f>IF($D87="Interior",INDEX(Lookups!P$2:P$86,MATCH(_xlfn.CONCAT($C87,$L87),Lookups!$O$2:$O$86,0)),IF($D87="Exterior",1,""))</f>
        <v/>
      </c>
      <c r="AS87" s="115" t="str">
        <f>IF($D87="Interior",INDEX(Lookups!Q$2:Q$86,MATCH(_xlfn.CONCAT($C87,$L87),Lookups!$O$2:$O$86,0)),IF($D87="Exterior",1,""))</f>
        <v/>
      </c>
      <c r="AT87" s="115" t="str">
        <f>IF($D87="Interior",INDEX(Lookups!R$2:R$86,MATCH(_xlfn.CONCAT($C87,$L87),Lookups!$O$2:$O$86,0)),IF($D87="Exterior",1,""))</f>
        <v/>
      </c>
      <c r="AU87" s="115" t="str">
        <f>IF($D87="Interior",INDEX(Lookups!S$2:S$86,MATCH(_xlfn.CONCAT($C87,$L87),Lookups!$O$2:$O$86,0)),IF($D87="Exterior",1,""))</f>
        <v/>
      </c>
      <c r="AV87" s="115" t="str">
        <f>IFERROR(INDEX(Lookups!I$2:I$451,MATCH(_xlfn.CONCAT($B87,$H87),Lookups!$G$2:$G$451,0)),"")</f>
        <v/>
      </c>
      <c r="AW87" s="115" t="str">
        <f>IFERROR(INDEX(Lookups!J$2:J$451,MATCH(_xlfn.CONCAT($B87,$H87),Lookups!$G$2:$G$451,0)),"")</f>
        <v/>
      </c>
      <c r="AX87" s="115" t="str">
        <f>IFERROR(INDEX(Lookups!K$2:K$451,MATCH(_xlfn.CONCAT($B87,$H87),Lookups!$G$2:$G$451,0)),"")</f>
        <v/>
      </c>
      <c r="AY87" s="28" t="str">
        <f t="shared" si="42"/>
        <v/>
      </c>
      <c r="AZ87" s="28" t="str">
        <f t="shared" si="43"/>
        <v/>
      </c>
      <c r="BA87" s="28" t="str">
        <f t="shared" si="44"/>
        <v/>
      </c>
      <c r="BB87" s="28" t="str">
        <f t="shared" si="45"/>
        <v/>
      </c>
      <c r="BC87" s="27" t="str">
        <f t="shared" si="46"/>
        <v/>
      </c>
      <c r="BD87" s="158" t="str">
        <f t="shared" si="47"/>
        <v/>
      </c>
      <c r="BE87" s="158" t="str">
        <f t="shared" si="48"/>
        <v/>
      </c>
      <c r="BF87" s="28" t="str">
        <f t="shared" si="49"/>
        <v/>
      </c>
      <c r="BG87" s="28" t="str">
        <f t="shared" si="50"/>
        <v/>
      </c>
      <c r="BH87" s="28" t="str">
        <f t="shared" si="11"/>
        <v/>
      </c>
      <c r="BI87" s="27" t="str">
        <f t="shared" si="51"/>
        <v/>
      </c>
      <c r="BJ87" s="27" t="str">
        <f t="shared" si="52"/>
        <v/>
      </c>
      <c r="BK87" s="27" t="str">
        <f t="shared" si="53"/>
        <v/>
      </c>
      <c r="BL87" s="27" t="str">
        <f t="shared" si="54"/>
        <v/>
      </c>
      <c r="BM87" s="27" t="str">
        <f t="shared" si="55"/>
        <v/>
      </c>
      <c r="BN87" s="27" t="str">
        <f t="shared" si="56"/>
        <v/>
      </c>
      <c r="BO87" s="26" t="str">
        <f>IFERROR(INDEX('Prescriptive Rebate Table'!$A$1:$D$100,MATCH(AA87,'Prescriptive Rebate Table'!$B$1:$B$100,0),3),"")</f>
        <v/>
      </c>
      <c r="BP87" s="25" t="str">
        <f>IFERROR(INDEX('Prescriptive Rebate Table'!$A$1:$E$100,MATCH(AA87,'Prescriptive Rebate Table'!$B$1:$B$100,0),5),"")</f>
        <v/>
      </c>
      <c r="BQ87" s="23" t="str" cm="1">
        <f t="array" ref="BQ87">IFERROR(IF(AA87="","",IF(OR($AL87=$V87,AA87='Prescriptive Rebate Table'!$N$2:$N$12),"Included",INDEX('Prescriptive Rebate Table'!$A$1:$D$100,MATCH($AJ87,'Prescriptive Rebate Table'!$B$1:$B$100,0),3))),"")</f>
        <v/>
      </c>
      <c r="BR87" s="25" t="str">
        <f>IFERROR(IF($AL87=$V87,"",INDEX('Prescriptive Rebate Table'!$A$1:$D$100,MATCH($AJ87,'Prescriptive Rebate Table'!$B$1:$B$100,0),4)),"")</f>
        <v/>
      </c>
      <c r="BS87" s="24"/>
      <c r="BT87" s="24"/>
      <c r="BU87" s="23" t="str">
        <f t="shared" si="57"/>
        <v/>
      </c>
      <c r="BV87" s="23" t="str">
        <f t="shared" si="58"/>
        <v/>
      </c>
      <c r="BW87" s="22">
        <f t="shared" si="59"/>
        <v>0</v>
      </c>
      <c r="BX87" s="22">
        <f t="shared" si="60"/>
        <v>0</v>
      </c>
      <c r="BY87" s="22">
        <f t="shared" si="61"/>
        <v>0</v>
      </c>
      <c r="BZ87" s="22"/>
    </row>
    <row r="88" spans="1:78" s="113" customFormat="1" x14ac:dyDescent="0.3">
      <c r="A88" s="32">
        <v>79</v>
      </c>
      <c r="B88" s="113" t="str">
        <f>IFERROR(INDEX(Lookups!$B$2:$B$38,MATCH($G$5,Lookups!$A$2:$A$38,0)),"")</f>
        <v/>
      </c>
      <c r="C88" s="113" t="str">
        <f>IFERROR(INDEX(Lookups!$C$2:$C$38,MATCH($G$5,Lookups!$A$2:$A$38,0)),"")</f>
        <v/>
      </c>
      <c r="D88" s="31"/>
      <c r="E88" s="113" t="str">
        <f t="shared" si="39"/>
        <v/>
      </c>
      <c r="F88" s="21"/>
      <c r="G88" s="29"/>
      <c r="H88" s="29"/>
      <c r="I88" s="29"/>
      <c r="J88" s="114" t="str">
        <f>IFERROR(INDEX(Lookups!$V$19:$V$22,MATCH(I88,Lookups!$U$19:$U$22,0)),"")</f>
        <v/>
      </c>
      <c r="K88" s="29"/>
      <c r="L88" s="115" t="str">
        <f>IFERROR(INDEX(Lookups!$X$2:$X$17,MATCH(_xlfn.CONCAT(I88,K88),Lookups!$W$2:$W$17,0)),"")</f>
        <v/>
      </c>
      <c r="M88" s="110"/>
      <c r="N88" s="116" t="str">
        <f>IFERROR(INDEX(Lookups!$A$54:$B$68,MATCH(Calculator!M88,Lookups!$A$54:$A$68,0),2),"")</f>
        <v/>
      </c>
      <c r="O88" s="110"/>
      <c r="P88" s="25" t="str">
        <f>IFERROR(INDEX('Fixture Codes'!$B$8:$B$921,MATCH(O88,'Fixture Codes'!$F$8:$F$921,0)),"")</f>
        <v/>
      </c>
      <c r="Q88" s="21"/>
      <c r="R88" s="25" t="str">
        <f>IFERROR(INDEX('Fixture Codes'!$J$8:$J$921,MATCH(P88,'Fixture Codes'!$B$8:$B$921,0))*Q88,"")</f>
        <v/>
      </c>
      <c r="S88" s="25" t="str">
        <f>IFERROR(INDEX('Fixture Codes'!$L$8:$L$921,MATCH(P88,'Fixture Codes'!$B$8:$B$921,0)),"")</f>
        <v/>
      </c>
      <c r="T88" s="29"/>
      <c r="U88" s="30"/>
      <c r="V88" s="115" t="str">
        <f>IFERROR(INDEX(Lookups!B$42:B$50,MATCH($T88,Lookups!$A$42:$A$50,0)),"")</f>
        <v/>
      </c>
      <c r="W88" s="115" t="str">
        <f>IFERROR(INDEX(Lookups!C$42:C$49,MATCH($T88,Lookups!$A$42:$A$50,0)),"")</f>
        <v/>
      </c>
      <c r="X88" s="131"/>
      <c r="Y88" s="29"/>
      <c r="Z88" s="113" t="str">
        <f>IFERROR(INDEX('Prescriptive Rebate Table'!$L$2:$L$13,MATCH(Y88,'Prescriptive Rebate Table'!$K$2:$K$13,0)),"")</f>
        <v/>
      </c>
      <c r="AA88" s="29"/>
      <c r="AB88" s="110"/>
      <c r="AC88" s="110"/>
      <c r="AD88" s="110"/>
      <c r="AE88" s="110"/>
      <c r="AF88" s="21"/>
      <c r="AG88" s="117"/>
      <c r="AH88" s="25" t="str">
        <f t="shared" si="40"/>
        <v/>
      </c>
      <c r="AI88" s="117"/>
      <c r="AJ88" s="29"/>
      <c r="AK88" s="21"/>
      <c r="AL88" s="115" t="str">
        <f>IFERROR(INDEX(Lookups!B$42:B$49,MATCH($AJ88,Lookups!$A$42:$A$49,0)),"")</f>
        <v/>
      </c>
      <c r="AM88" s="115" t="str">
        <f>IFERROR(INDEX(Lookups!B$42:B$49,MATCH($AJ88,Lookups!$A$42:$A$49,0)),"")</f>
        <v/>
      </c>
      <c r="AN88" s="30"/>
      <c r="AO88" s="111" t="str">
        <f>IFERROR(INDEX(Lookups!$H$2:$H$451,MATCH(_xlfn.CONCAT(B88,H88),Lookups!$G$2:$G$451,0)),"")</f>
        <v/>
      </c>
      <c r="AP88" s="111" t="str">
        <f t="shared" si="41"/>
        <v/>
      </c>
      <c r="AQ88" s="115">
        <v>79</v>
      </c>
      <c r="AR88" s="115" t="str">
        <f>IF($D88="Interior",INDEX(Lookups!P$2:P$86,MATCH(_xlfn.CONCAT($C88,$L88),Lookups!$O$2:$O$86,0)),IF($D88="Exterior",1,""))</f>
        <v/>
      </c>
      <c r="AS88" s="115" t="str">
        <f>IF($D88="Interior",INDEX(Lookups!Q$2:Q$86,MATCH(_xlfn.CONCAT($C88,$L88),Lookups!$O$2:$O$86,0)),IF($D88="Exterior",1,""))</f>
        <v/>
      </c>
      <c r="AT88" s="115" t="str">
        <f>IF($D88="Interior",INDEX(Lookups!R$2:R$86,MATCH(_xlfn.CONCAT($C88,$L88),Lookups!$O$2:$O$86,0)),IF($D88="Exterior",1,""))</f>
        <v/>
      </c>
      <c r="AU88" s="115" t="str">
        <f>IF($D88="Interior",INDEX(Lookups!S$2:S$86,MATCH(_xlfn.CONCAT($C88,$L88),Lookups!$O$2:$O$86,0)),IF($D88="Exterior",1,""))</f>
        <v/>
      </c>
      <c r="AV88" s="115" t="str">
        <f>IFERROR(INDEX(Lookups!I$2:I$451,MATCH(_xlfn.CONCAT($B88,$H88),Lookups!$G$2:$G$451,0)),"")</f>
        <v/>
      </c>
      <c r="AW88" s="115" t="str">
        <f>IFERROR(INDEX(Lookups!J$2:J$451,MATCH(_xlfn.CONCAT($B88,$H88),Lookups!$G$2:$G$451,0)),"")</f>
        <v/>
      </c>
      <c r="AX88" s="115" t="str">
        <f>IFERROR(INDEX(Lookups!K$2:K$451,MATCH(_xlfn.CONCAT($B88,$H88),Lookups!$G$2:$G$451,0)),"")</f>
        <v/>
      </c>
      <c r="AY88" s="28" t="str">
        <f t="shared" si="42"/>
        <v/>
      </c>
      <c r="AZ88" s="28" t="str">
        <f t="shared" si="43"/>
        <v/>
      </c>
      <c r="BA88" s="28" t="str">
        <f t="shared" si="44"/>
        <v/>
      </c>
      <c r="BB88" s="28" t="str">
        <f t="shared" si="45"/>
        <v/>
      </c>
      <c r="BC88" s="27" t="str">
        <f t="shared" si="46"/>
        <v/>
      </c>
      <c r="BD88" s="158" t="str">
        <f t="shared" si="47"/>
        <v/>
      </c>
      <c r="BE88" s="158" t="str">
        <f t="shared" si="48"/>
        <v/>
      </c>
      <c r="BF88" s="28" t="str">
        <f t="shared" si="49"/>
        <v/>
      </c>
      <c r="BG88" s="28" t="str">
        <f t="shared" si="50"/>
        <v/>
      </c>
      <c r="BH88" s="28" t="str">
        <f t="shared" si="11"/>
        <v/>
      </c>
      <c r="BI88" s="27" t="str">
        <f t="shared" si="51"/>
        <v/>
      </c>
      <c r="BJ88" s="27" t="str">
        <f t="shared" si="52"/>
        <v/>
      </c>
      <c r="BK88" s="27" t="str">
        <f t="shared" si="53"/>
        <v/>
      </c>
      <c r="BL88" s="27" t="str">
        <f t="shared" si="54"/>
        <v/>
      </c>
      <c r="BM88" s="27" t="str">
        <f t="shared" si="55"/>
        <v/>
      </c>
      <c r="BN88" s="27" t="str">
        <f t="shared" si="56"/>
        <v/>
      </c>
      <c r="BO88" s="26" t="str">
        <f>IFERROR(INDEX('Prescriptive Rebate Table'!$A$1:$D$100,MATCH(AA88,'Prescriptive Rebate Table'!$B$1:$B$100,0),3),"")</f>
        <v/>
      </c>
      <c r="BP88" s="25" t="str">
        <f>IFERROR(INDEX('Prescriptive Rebate Table'!$A$1:$E$100,MATCH(AA88,'Prescriptive Rebate Table'!$B$1:$B$100,0),5),"")</f>
        <v/>
      </c>
      <c r="BQ88" s="23" t="str" cm="1">
        <f t="array" ref="BQ88">IFERROR(IF(AA88="","",IF(OR($AL88=$V88,AA88='Prescriptive Rebate Table'!$N$2:$N$12),"Included",INDEX('Prescriptive Rebate Table'!$A$1:$D$100,MATCH($AJ88,'Prescriptive Rebate Table'!$B$1:$B$100,0),3))),"")</f>
        <v/>
      </c>
      <c r="BR88" s="25" t="str">
        <f>IFERROR(IF($AL88=$V88,"",INDEX('Prescriptive Rebate Table'!$A$1:$D$100,MATCH($AJ88,'Prescriptive Rebate Table'!$B$1:$B$100,0),4)),"")</f>
        <v/>
      </c>
      <c r="BS88" s="24"/>
      <c r="BT88" s="24"/>
      <c r="BU88" s="23" t="str">
        <f t="shared" si="57"/>
        <v/>
      </c>
      <c r="BV88" s="23" t="str">
        <f t="shared" si="58"/>
        <v/>
      </c>
      <c r="BW88" s="22">
        <f t="shared" si="59"/>
        <v>0</v>
      </c>
      <c r="BX88" s="22">
        <f t="shared" si="60"/>
        <v>0</v>
      </c>
      <c r="BY88" s="22">
        <f t="shared" si="61"/>
        <v>0</v>
      </c>
      <c r="BZ88" s="22"/>
    </row>
    <row r="89" spans="1:78" s="113" customFormat="1" x14ac:dyDescent="0.3">
      <c r="A89" s="32">
        <v>80</v>
      </c>
      <c r="B89" s="113" t="str">
        <f>IFERROR(INDEX(Lookups!$B$2:$B$38,MATCH($G$5,Lookups!$A$2:$A$38,0)),"")</f>
        <v/>
      </c>
      <c r="C89" s="113" t="str">
        <f>IFERROR(INDEX(Lookups!$C$2:$C$38,MATCH($G$5,Lookups!$A$2:$A$38,0)),"")</f>
        <v/>
      </c>
      <c r="D89" s="31"/>
      <c r="E89" s="113" t="str">
        <f t="shared" si="39"/>
        <v/>
      </c>
      <c r="F89" s="21"/>
      <c r="G89" s="29"/>
      <c r="H89" s="29"/>
      <c r="I89" s="29"/>
      <c r="J89" s="114" t="str">
        <f>IFERROR(INDEX(Lookups!$V$19:$V$22,MATCH(I89,Lookups!$U$19:$U$22,0)),"")</f>
        <v/>
      </c>
      <c r="K89" s="29"/>
      <c r="L89" s="115" t="str">
        <f>IFERROR(INDEX(Lookups!$X$2:$X$17,MATCH(_xlfn.CONCAT(I89,K89),Lookups!$W$2:$W$17,0)),"")</f>
        <v/>
      </c>
      <c r="M89" s="110"/>
      <c r="N89" s="116" t="str">
        <f>IFERROR(INDEX(Lookups!$A$54:$B$68,MATCH(Calculator!M89,Lookups!$A$54:$A$68,0),2),"")</f>
        <v/>
      </c>
      <c r="O89" s="110"/>
      <c r="P89" s="25" t="str">
        <f>IFERROR(INDEX('Fixture Codes'!$B$8:$B$921,MATCH(O89,'Fixture Codes'!$F$8:$F$921,0)),"")</f>
        <v/>
      </c>
      <c r="Q89" s="21"/>
      <c r="R89" s="25" t="str">
        <f>IFERROR(INDEX('Fixture Codes'!$J$8:$J$921,MATCH(P89,'Fixture Codes'!$B$8:$B$921,0))*Q89,"")</f>
        <v/>
      </c>
      <c r="S89" s="25" t="str">
        <f>IFERROR(INDEX('Fixture Codes'!$L$8:$L$921,MATCH(P89,'Fixture Codes'!$B$8:$B$921,0)),"")</f>
        <v/>
      </c>
      <c r="T89" s="29"/>
      <c r="U89" s="30"/>
      <c r="V89" s="115" t="str">
        <f>IFERROR(INDEX(Lookups!B$42:B$50,MATCH($T89,Lookups!$A$42:$A$50,0)),"")</f>
        <v/>
      </c>
      <c r="W89" s="115" t="str">
        <f>IFERROR(INDEX(Lookups!C$42:C$49,MATCH($T89,Lookups!$A$42:$A$50,0)),"")</f>
        <v/>
      </c>
      <c r="X89" s="131"/>
      <c r="Y89" s="29"/>
      <c r="Z89" s="113" t="str">
        <f>IFERROR(INDEX('Prescriptive Rebate Table'!$L$2:$L$13,MATCH(Y89,'Prescriptive Rebate Table'!$K$2:$K$13,0)),"")</f>
        <v/>
      </c>
      <c r="AA89" s="29"/>
      <c r="AB89" s="110"/>
      <c r="AC89" s="110"/>
      <c r="AD89" s="110"/>
      <c r="AE89" s="110"/>
      <c r="AF89" s="21"/>
      <c r="AG89" s="117"/>
      <c r="AH89" s="25" t="str">
        <f t="shared" si="40"/>
        <v/>
      </c>
      <c r="AI89" s="117"/>
      <c r="AJ89" s="29"/>
      <c r="AK89" s="21"/>
      <c r="AL89" s="115" t="str">
        <f>IFERROR(INDEX(Lookups!B$42:B$49,MATCH($AJ89,Lookups!$A$42:$A$49,0)),"")</f>
        <v/>
      </c>
      <c r="AM89" s="115" t="str">
        <f>IFERROR(INDEX(Lookups!B$42:B$49,MATCH($AJ89,Lookups!$A$42:$A$49,0)),"")</f>
        <v/>
      </c>
      <c r="AN89" s="30"/>
      <c r="AO89" s="111" t="str">
        <f>IFERROR(INDEX(Lookups!$H$2:$H$451,MATCH(_xlfn.CONCAT(B89,H89),Lookups!$G$2:$G$451,0)),"")</f>
        <v/>
      </c>
      <c r="AP89" s="111" t="str">
        <f t="shared" si="41"/>
        <v/>
      </c>
      <c r="AQ89" s="115">
        <v>80</v>
      </c>
      <c r="AR89" s="115" t="str">
        <f>IF($D89="Interior",INDEX(Lookups!P$2:P$86,MATCH(_xlfn.CONCAT($C89,$L89),Lookups!$O$2:$O$86,0)),IF($D89="Exterior",1,""))</f>
        <v/>
      </c>
      <c r="AS89" s="115" t="str">
        <f>IF($D89="Interior",INDEX(Lookups!Q$2:Q$86,MATCH(_xlfn.CONCAT($C89,$L89),Lookups!$O$2:$O$86,0)),IF($D89="Exterior",1,""))</f>
        <v/>
      </c>
      <c r="AT89" s="115" t="str">
        <f>IF($D89="Interior",INDEX(Lookups!R$2:R$86,MATCH(_xlfn.CONCAT($C89,$L89),Lookups!$O$2:$O$86,0)),IF($D89="Exterior",1,""))</f>
        <v/>
      </c>
      <c r="AU89" s="115" t="str">
        <f>IF($D89="Interior",INDEX(Lookups!S$2:S$86,MATCH(_xlfn.CONCAT($C89,$L89),Lookups!$O$2:$O$86,0)),IF($D89="Exterior",1,""))</f>
        <v/>
      </c>
      <c r="AV89" s="115" t="str">
        <f>IFERROR(INDEX(Lookups!I$2:I$451,MATCH(_xlfn.CONCAT($B89,$H89),Lookups!$G$2:$G$451,0)),"")</f>
        <v/>
      </c>
      <c r="AW89" s="115" t="str">
        <f>IFERROR(INDEX(Lookups!J$2:J$451,MATCH(_xlfn.CONCAT($B89,$H89),Lookups!$G$2:$G$451,0)),"")</f>
        <v/>
      </c>
      <c r="AX89" s="115" t="str">
        <f>IFERROR(INDEX(Lookups!K$2:K$451,MATCH(_xlfn.CONCAT($B89,$H89),Lookups!$G$2:$G$451,0)),"")</f>
        <v/>
      </c>
      <c r="AY89" s="28" t="str">
        <f t="shared" si="42"/>
        <v/>
      </c>
      <c r="AZ89" s="28" t="str">
        <f t="shared" si="43"/>
        <v/>
      </c>
      <c r="BA89" s="28" t="str">
        <f t="shared" si="44"/>
        <v/>
      </c>
      <c r="BB89" s="28" t="str">
        <f t="shared" si="45"/>
        <v/>
      </c>
      <c r="BC89" s="27" t="str">
        <f t="shared" si="46"/>
        <v/>
      </c>
      <c r="BD89" s="158" t="str">
        <f t="shared" si="47"/>
        <v/>
      </c>
      <c r="BE89" s="158" t="str">
        <f t="shared" si="48"/>
        <v/>
      </c>
      <c r="BF89" s="28" t="str">
        <f t="shared" si="49"/>
        <v/>
      </c>
      <c r="BG89" s="28" t="str">
        <f t="shared" si="50"/>
        <v/>
      </c>
      <c r="BH89" s="28" t="str">
        <f t="shared" si="11"/>
        <v/>
      </c>
      <c r="BI89" s="27" t="str">
        <f t="shared" si="51"/>
        <v/>
      </c>
      <c r="BJ89" s="27" t="str">
        <f t="shared" si="52"/>
        <v/>
      </c>
      <c r="BK89" s="27" t="str">
        <f t="shared" si="53"/>
        <v/>
      </c>
      <c r="BL89" s="27" t="str">
        <f t="shared" si="54"/>
        <v/>
      </c>
      <c r="BM89" s="27" t="str">
        <f t="shared" si="55"/>
        <v/>
      </c>
      <c r="BN89" s="27" t="str">
        <f t="shared" si="56"/>
        <v/>
      </c>
      <c r="BO89" s="26" t="str">
        <f>IFERROR(INDEX('Prescriptive Rebate Table'!$A$1:$D$100,MATCH(AA89,'Prescriptive Rebate Table'!$B$1:$B$100,0),3),"")</f>
        <v/>
      </c>
      <c r="BP89" s="25" t="str">
        <f>IFERROR(INDEX('Prescriptive Rebate Table'!$A$1:$E$100,MATCH(AA89,'Prescriptive Rebate Table'!$B$1:$B$100,0),5),"")</f>
        <v/>
      </c>
      <c r="BQ89" s="23" t="str" cm="1">
        <f t="array" ref="BQ89">IFERROR(IF(AA89="","",IF(OR($AL89=$V89,AA89='Prescriptive Rebate Table'!$N$2:$N$12),"Included",INDEX('Prescriptive Rebate Table'!$A$1:$D$100,MATCH($AJ89,'Prescriptive Rebate Table'!$B$1:$B$100,0),3))),"")</f>
        <v/>
      </c>
      <c r="BR89" s="25" t="str">
        <f>IFERROR(IF($AL89=$V89,"",INDEX('Prescriptive Rebate Table'!$A$1:$D$100,MATCH($AJ89,'Prescriptive Rebate Table'!$B$1:$B$100,0),4)),"")</f>
        <v/>
      </c>
      <c r="BS89" s="24"/>
      <c r="BT89" s="24"/>
      <c r="BU89" s="23" t="str">
        <f t="shared" si="57"/>
        <v/>
      </c>
      <c r="BV89" s="23" t="str">
        <f t="shared" si="58"/>
        <v/>
      </c>
      <c r="BW89" s="22">
        <f t="shared" si="59"/>
        <v>0</v>
      </c>
      <c r="BX89" s="22">
        <f t="shared" si="60"/>
        <v>0</v>
      </c>
      <c r="BY89" s="22">
        <f t="shared" si="61"/>
        <v>0</v>
      </c>
      <c r="BZ89" s="22"/>
    </row>
    <row r="90" spans="1:78" s="113" customFormat="1" x14ac:dyDescent="0.3">
      <c r="A90" s="32">
        <v>81</v>
      </c>
      <c r="B90" s="113" t="str">
        <f>IFERROR(INDEX(Lookups!$B$2:$B$38,MATCH($G$5,Lookups!$A$2:$A$38,0)),"")</f>
        <v/>
      </c>
      <c r="C90" s="113" t="str">
        <f>IFERROR(INDEX(Lookups!$C$2:$C$38,MATCH($G$5,Lookups!$A$2:$A$38,0)),"")</f>
        <v/>
      </c>
      <c r="D90" s="31"/>
      <c r="E90" s="113" t="str">
        <f t="shared" si="39"/>
        <v/>
      </c>
      <c r="F90" s="21"/>
      <c r="G90" s="29"/>
      <c r="H90" s="29"/>
      <c r="I90" s="29"/>
      <c r="J90" s="114" t="str">
        <f>IFERROR(INDEX(Lookups!$V$19:$V$22,MATCH(I90,Lookups!$U$19:$U$22,0)),"")</f>
        <v/>
      </c>
      <c r="K90" s="29"/>
      <c r="L90" s="115" t="str">
        <f>IFERROR(INDEX(Lookups!$X$2:$X$17,MATCH(_xlfn.CONCAT(I90,K90),Lookups!$W$2:$W$17,0)),"")</f>
        <v/>
      </c>
      <c r="M90" s="110"/>
      <c r="N90" s="116" t="str">
        <f>IFERROR(INDEX(Lookups!$A$54:$B$68,MATCH(Calculator!M90,Lookups!$A$54:$A$68,0),2),"")</f>
        <v/>
      </c>
      <c r="O90" s="110"/>
      <c r="P90" s="25" t="str">
        <f>IFERROR(INDEX('Fixture Codes'!$B$8:$B$921,MATCH(O90,'Fixture Codes'!$F$8:$F$921,0)),"")</f>
        <v/>
      </c>
      <c r="Q90" s="21"/>
      <c r="R90" s="25" t="str">
        <f>IFERROR(INDEX('Fixture Codes'!$J$8:$J$921,MATCH(P90,'Fixture Codes'!$B$8:$B$921,0))*Q90,"")</f>
        <v/>
      </c>
      <c r="S90" s="25" t="str">
        <f>IFERROR(INDEX('Fixture Codes'!$L$8:$L$921,MATCH(P90,'Fixture Codes'!$B$8:$B$921,0)),"")</f>
        <v/>
      </c>
      <c r="T90" s="29"/>
      <c r="U90" s="30"/>
      <c r="V90" s="115" t="str">
        <f>IFERROR(INDEX(Lookups!B$42:B$50,MATCH($T90,Lookups!$A$42:$A$50,0)),"")</f>
        <v/>
      </c>
      <c r="W90" s="115" t="str">
        <f>IFERROR(INDEX(Lookups!C$42:C$49,MATCH($T90,Lookups!$A$42:$A$50,0)),"")</f>
        <v/>
      </c>
      <c r="X90" s="131"/>
      <c r="Y90" s="29"/>
      <c r="Z90" s="113" t="str">
        <f>IFERROR(INDEX('Prescriptive Rebate Table'!$L$2:$L$13,MATCH(Y90,'Prescriptive Rebate Table'!$K$2:$K$13,0)),"")</f>
        <v/>
      </c>
      <c r="AA90" s="29"/>
      <c r="AB90" s="110"/>
      <c r="AC90" s="110"/>
      <c r="AD90" s="110"/>
      <c r="AE90" s="110"/>
      <c r="AF90" s="21"/>
      <c r="AG90" s="117"/>
      <c r="AH90" s="25" t="str">
        <f t="shared" si="40"/>
        <v/>
      </c>
      <c r="AI90" s="117"/>
      <c r="AJ90" s="29"/>
      <c r="AK90" s="21"/>
      <c r="AL90" s="115" t="str">
        <f>IFERROR(INDEX(Lookups!B$42:B$49,MATCH($AJ90,Lookups!$A$42:$A$49,0)),"")</f>
        <v/>
      </c>
      <c r="AM90" s="115" t="str">
        <f>IFERROR(INDEX(Lookups!B$42:B$49,MATCH($AJ90,Lookups!$A$42:$A$49,0)),"")</f>
        <v/>
      </c>
      <c r="AN90" s="30"/>
      <c r="AO90" s="111" t="str">
        <f>IFERROR(INDEX(Lookups!$H$2:$H$451,MATCH(_xlfn.CONCAT(B90,H90),Lookups!$G$2:$G$451,0)),"")</f>
        <v/>
      </c>
      <c r="AP90" s="111" t="str">
        <f t="shared" si="41"/>
        <v/>
      </c>
      <c r="AQ90" s="115">
        <v>81</v>
      </c>
      <c r="AR90" s="115" t="str">
        <f>IF($D90="Interior",INDEX(Lookups!P$2:P$86,MATCH(_xlfn.CONCAT($C90,$L90),Lookups!$O$2:$O$86,0)),IF($D90="Exterior",1,""))</f>
        <v/>
      </c>
      <c r="AS90" s="115" t="str">
        <f>IF($D90="Interior",INDEX(Lookups!Q$2:Q$86,MATCH(_xlfn.CONCAT($C90,$L90),Lookups!$O$2:$O$86,0)),IF($D90="Exterior",1,""))</f>
        <v/>
      </c>
      <c r="AT90" s="115" t="str">
        <f>IF($D90="Interior",INDEX(Lookups!R$2:R$86,MATCH(_xlfn.CONCAT($C90,$L90),Lookups!$O$2:$O$86,0)),IF($D90="Exterior",1,""))</f>
        <v/>
      </c>
      <c r="AU90" s="115" t="str">
        <f>IF($D90="Interior",INDEX(Lookups!S$2:S$86,MATCH(_xlfn.CONCAT($C90,$L90),Lookups!$O$2:$O$86,0)),IF($D90="Exterior",1,""))</f>
        <v/>
      </c>
      <c r="AV90" s="115" t="str">
        <f>IFERROR(INDEX(Lookups!I$2:I$451,MATCH(_xlfn.CONCAT($B90,$H90),Lookups!$G$2:$G$451,0)),"")</f>
        <v/>
      </c>
      <c r="AW90" s="115" t="str">
        <f>IFERROR(INDEX(Lookups!J$2:J$451,MATCH(_xlfn.CONCAT($B90,$H90),Lookups!$G$2:$G$451,0)),"")</f>
        <v/>
      </c>
      <c r="AX90" s="115" t="str">
        <f>IFERROR(INDEX(Lookups!K$2:K$451,MATCH(_xlfn.CONCAT($B90,$H90),Lookups!$G$2:$G$451,0)),"")</f>
        <v/>
      </c>
      <c r="AY90" s="28" t="str">
        <f t="shared" si="42"/>
        <v/>
      </c>
      <c r="AZ90" s="28" t="str">
        <f t="shared" si="43"/>
        <v/>
      </c>
      <c r="BA90" s="28" t="str">
        <f t="shared" si="44"/>
        <v/>
      </c>
      <c r="BB90" s="28" t="str">
        <f t="shared" si="45"/>
        <v/>
      </c>
      <c r="BC90" s="27" t="str">
        <f t="shared" si="46"/>
        <v/>
      </c>
      <c r="BD90" s="158" t="str">
        <f t="shared" si="47"/>
        <v/>
      </c>
      <c r="BE90" s="158" t="str">
        <f t="shared" si="48"/>
        <v/>
      </c>
      <c r="BF90" s="28" t="str">
        <f t="shared" si="49"/>
        <v/>
      </c>
      <c r="BG90" s="28" t="str">
        <f t="shared" si="50"/>
        <v/>
      </c>
      <c r="BH90" s="28" t="str">
        <f t="shared" si="11"/>
        <v/>
      </c>
      <c r="BI90" s="27" t="str">
        <f t="shared" si="51"/>
        <v/>
      </c>
      <c r="BJ90" s="27" t="str">
        <f t="shared" si="52"/>
        <v/>
      </c>
      <c r="BK90" s="27" t="str">
        <f t="shared" si="53"/>
        <v/>
      </c>
      <c r="BL90" s="27" t="str">
        <f t="shared" si="54"/>
        <v/>
      </c>
      <c r="BM90" s="27" t="str">
        <f t="shared" si="55"/>
        <v/>
      </c>
      <c r="BN90" s="27" t="str">
        <f t="shared" si="56"/>
        <v/>
      </c>
      <c r="BO90" s="26" t="str">
        <f>IFERROR(INDEX('Prescriptive Rebate Table'!$A$1:$D$100,MATCH(AA90,'Prescriptive Rebate Table'!$B$1:$B$100,0),3),"")</f>
        <v/>
      </c>
      <c r="BP90" s="25" t="str">
        <f>IFERROR(INDEX('Prescriptive Rebate Table'!$A$1:$E$100,MATCH(AA90,'Prescriptive Rebate Table'!$B$1:$B$100,0),5),"")</f>
        <v/>
      </c>
      <c r="BQ90" s="23" t="str" cm="1">
        <f t="array" ref="BQ90">IFERROR(IF(AA90="","",IF(OR($AL90=$V90,AA90='Prescriptive Rebate Table'!$N$2:$N$12),"Included",INDEX('Prescriptive Rebate Table'!$A$1:$D$100,MATCH($AJ90,'Prescriptive Rebate Table'!$B$1:$B$100,0),3))),"")</f>
        <v/>
      </c>
      <c r="BR90" s="25" t="str">
        <f>IFERROR(IF($AL90=$V90,"",INDEX('Prescriptive Rebate Table'!$A$1:$D$100,MATCH($AJ90,'Prescriptive Rebate Table'!$B$1:$B$100,0),4)),"")</f>
        <v/>
      </c>
      <c r="BS90" s="24"/>
      <c r="BT90" s="24"/>
      <c r="BU90" s="23" t="str">
        <f t="shared" si="57"/>
        <v/>
      </c>
      <c r="BV90" s="23" t="str">
        <f t="shared" si="58"/>
        <v/>
      </c>
      <c r="BW90" s="22">
        <f t="shared" si="59"/>
        <v>0</v>
      </c>
      <c r="BX90" s="22">
        <f t="shared" si="60"/>
        <v>0</v>
      </c>
      <c r="BY90" s="22">
        <f t="shared" si="61"/>
        <v>0</v>
      </c>
      <c r="BZ90" s="22"/>
    </row>
    <row r="91" spans="1:78" s="113" customFormat="1" x14ac:dyDescent="0.3">
      <c r="A91" s="32">
        <v>82</v>
      </c>
      <c r="B91" s="113" t="str">
        <f>IFERROR(INDEX(Lookups!$B$2:$B$38,MATCH($G$5,Lookups!$A$2:$A$38,0)),"")</f>
        <v/>
      </c>
      <c r="C91" s="113" t="str">
        <f>IFERROR(INDEX(Lookups!$C$2:$C$38,MATCH($G$5,Lookups!$A$2:$A$38,0)),"")</f>
        <v/>
      </c>
      <c r="D91" s="31"/>
      <c r="E91" s="113" t="str">
        <f t="shared" si="39"/>
        <v/>
      </c>
      <c r="F91" s="21"/>
      <c r="G91" s="29"/>
      <c r="H91" s="29"/>
      <c r="I91" s="29"/>
      <c r="J91" s="114" t="str">
        <f>IFERROR(INDEX(Lookups!$V$19:$V$22,MATCH(I91,Lookups!$U$19:$U$22,0)),"")</f>
        <v/>
      </c>
      <c r="K91" s="29"/>
      <c r="L91" s="115" t="str">
        <f>IFERROR(INDEX(Lookups!$X$2:$X$17,MATCH(_xlfn.CONCAT(I91,K91),Lookups!$W$2:$W$17,0)),"")</f>
        <v/>
      </c>
      <c r="M91" s="110"/>
      <c r="N91" s="116" t="str">
        <f>IFERROR(INDEX(Lookups!$A$54:$B$68,MATCH(Calculator!M91,Lookups!$A$54:$A$68,0),2),"")</f>
        <v/>
      </c>
      <c r="O91" s="110"/>
      <c r="P91" s="25" t="str">
        <f>IFERROR(INDEX('Fixture Codes'!$B$8:$B$921,MATCH(O91,'Fixture Codes'!$F$8:$F$921,0)),"")</f>
        <v/>
      </c>
      <c r="Q91" s="21"/>
      <c r="R91" s="25" t="str">
        <f>IFERROR(INDEX('Fixture Codes'!$J$8:$J$921,MATCH(P91,'Fixture Codes'!$B$8:$B$921,0))*Q91,"")</f>
        <v/>
      </c>
      <c r="S91" s="25" t="str">
        <f>IFERROR(INDEX('Fixture Codes'!$L$8:$L$921,MATCH(P91,'Fixture Codes'!$B$8:$B$921,0)),"")</f>
        <v/>
      </c>
      <c r="T91" s="29"/>
      <c r="U91" s="30"/>
      <c r="V91" s="115" t="str">
        <f>IFERROR(INDEX(Lookups!B$42:B$50,MATCH($T91,Lookups!$A$42:$A$50,0)),"")</f>
        <v/>
      </c>
      <c r="W91" s="115" t="str">
        <f>IFERROR(INDEX(Lookups!C$42:C$49,MATCH($T91,Lookups!$A$42:$A$50,0)),"")</f>
        <v/>
      </c>
      <c r="X91" s="131"/>
      <c r="Y91" s="29"/>
      <c r="Z91" s="113" t="str">
        <f>IFERROR(INDEX('Prescriptive Rebate Table'!$L$2:$L$13,MATCH(Y91,'Prescriptive Rebate Table'!$K$2:$K$13,0)),"")</f>
        <v/>
      </c>
      <c r="AA91" s="29"/>
      <c r="AB91" s="110"/>
      <c r="AC91" s="110"/>
      <c r="AD91" s="110"/>
      <c r="AE91" s="110"/>
      <c r="AF91" s="21"/>
      <c r="AG91" s="117"/>
      <c r="AH91" s="25" t="str">
        <f t="shared" si="40"/>
        <v/>
      </c>
      <c r="AI91" s="117"/>
      <c r="AJ91" s="29"/>
      <c r="AK91" s="21"/>
      <c r="AL91" s="115" t="str">
        <f>IFERROR(INDEX(Lookups!B$42:B$49,MATCH($AJ91,Lookups!$A$42:$A$49,0)),"")</f>
        <v/>
      </c>
      <c r="AM91" s="115" t="str">
        <f>IFERROR(INDEX(Lookups!B$42:B$49,MATCH($AJ91,Lookups!$A$42:$A$49,0)),"")</f>
        <v/>
      </c>
      <c r="AN91" s="30"/>
      <c r="AO91" s="111" t="str">
        <f>IFERROR(INDEX(Lookups!$H$2:$H$451,MATCH(_xlfn.CONCAT(B91,H91),Lookups!$G$2:$G$451,0)),"")</f>
        <v/>
      </c>
      <c r="AP91" s="111" t="str">
        <f t="shared" si="41"/>
        <v/>
      </c>
      <c r="AQ91" s="115">
        <v>82</v>
      </c>
      <c r="AR91" s="115" t="str">
        <f>IF($D91="Interior",INDEX(Lookups!P$2:P$86,MATCH(_xlfn.CONCAT($C91,$L91),Lookups!$O$2:$O$86,0)),IF($D91="Exterior",1,""))</f>
        <v/>
      </c>
      <c r="AS91" s="115" t="str">
        <f>IF($D91="Interior",INDEX(Lookups!Q$2:Q$86,MATCH(_xlfn.CONCAT($C91,$L91),Lookups!$O$2:$O$86,0)),IF($D91="Exterior",1,""))</f>
        <v/>
      </c>
      <c r="AT91" s="115" t="str">
        <f>IF($D91="Interior",INDEX(Lookups!R$2:R$86,MATCH(_xlfn.CONCAT($C91,$L91),Lookups!$O$2:$O$86,0)),IF($D91="Exterior",1,""))</f>
        <v/>
      </c>
      <c r="AU91" s="115" t="str">
        <f>IF($D91="Interior",INDEX(Lookups!S$2:S$86,MATCH(_xlfn.CONCAT($C91,$L91),Lookups!$O$2:$O$86,0)),IF($D91="Exterior",1,""))</f>
        <v/>
      </c>
      <c r="AV91" s="115" t="str">
        <f>IFERROR(INDEX(Lookups!I$2:I$451,MATCH(_xlfn.CONCAT($B91,$H91),Lookups!$G$2:$G$451,0)),"")</f>
        <v/>
      </c>
      <c r="AW91" s="115" t="str">
        <f>IFERROR(INDEX(Lookups!J$2:J$451,MATCH(_xlfn.CONCAT($B91,$H91),Lookups!$G$2:$G$451,0)),"")</f>
        <v/>
      </c>
      <c r="AX91" s="115" t="str">
        <f>IFERROR(INDEX(Lookups!K$2:K$451,MATCH(_xlfn.CONCAT($B91,$H91),Lookups!$G$2:$G$451,0)),"")</f>
        <v/>
      </c>
      <c r="AY91" s="28" t="str">
        <f t="shared" si="42"/>
        <v/>
      </c>
      <c r="AZ91" s="28" t="str">
        <f t="shared" si="43"/>
        <v/>
      </c>
      <c r="BA91" s="28" t="str">
        <f t="shared" si="44"/>
        <v/>
      </c>
      <c r="BB91" s="28" t="str">
        <f t="shared" si="45"/>
        <v/>
      </c>
      <c r="BC91" s="27" t="str">
        <f t="shared" si="46"/>
        <v/>
      </c>
      <c r="BD91" s="158" t="str">
        <f t="shared" si="47"/>
        <v/>
      </c>
      <c r="BE91" s="158" t="str">
        <f t="shared" si="48"/>
        <v/>
      </c>
      <c r="BF91" s="28" t="str">
        <f t="shared" si="49"/>
        <v/>
      </c>
      <c r="BG91" s="28" t="str">
        <f t="shared" si="50"/>
        <v/>
      </c>
      <c r="BH91" s="28" t="str">
        <f t="shared" si="11"/>
        <v/>
      </c>
      <c r="BI91" s="27" t="str">
        <f t="shared" si="51"/>
        <v/>
      </c>
      <c r="BJ91" s="27" t="str">
        <f t="shared" si="52"/>
        <v/>
      </c>
      <c r="BK91" s="27" t="str">
        <f t="shared" si="53"/>
        <v/>
      </c>
      <c r="BL91" s="27" t="str">
        <f t="shared" si="54"/>
        <v/>
      </c>
      <c r="BM91" s="27" t="str">
        <f t="shared" si="55"/>
        <v/>
      </c>
      <c r="BN91" s="27" t="str">
        <f t="shared" si="56"/>
        <v/>
      </c>
      <c r="BO91" s="26" t="str">
        <f>IFERROR(INDEX('Prescriptive Rebate Table'!$A$1:$D$100,MATCH(AA91,'Prescriptive Rebate Table'!$B$1:$B$100,0),3),"")</f>
        <v/>
      </c>
      <c r="BP91" s="25" t="str">
        <f>IFERROR(INDEX('Prescriptive Rebate Table'!$A$1:$E$100,MATCH(AA91,'Prescriptive Rebate Table'!$B$1:$B$100,0),5),"")</f>
        <v/>
      </c>
      <c r="BQ91" s="23" t="str" cm="1">
        <f t="array" ref="BQ91">IFERROR(IF(AA91="","",IF(OR($AL91=$V91,AA91='Prescriptive Rebate Table'!$N$2:$N$12),"Included",INDEX('Prescriptive Rebate Table'!$A$1:$D$100,MATCH($AJ91,'Prescriptive Rebate Table'!$B$1:$B$100,0),3))),"")</f>
        <v/>
      </c>
      <c r="BR91" s="25" t="str">
        <f>IFERROR(IF($AL91=$V91,"",INDEX('Prescriptive Rebate Table'!$A$1:$D$100,MATCH($AJ91,'Prescriptive Rebate Table'!$B$1:$B$100,0),4)),"")</f>
        <v/>
      </c>
      <c r="BS91" s="24"/>
      <c r="BT91" s="24"/>
      <c r="BU91" s="23" t="str">
        <f t="shared" si="57"/>
        <v/>
      </c>
      <c r="BV91" s="23" t="str">
        <f t="shared" si="58"/>
        <v/>
      </c>
      <c r="BW91" s="22">
        <f t="shared" si="59"/>
        <v>0</v>
      </c>
      <c r="BX91" s="22">
        <f t="shared" si="60"/>
        <v>0</v>
      </c>
      <c r="BY91" s="22">
        <f t="shared" si="61"/>
        <v>0</v>
      </c>
      <c r="BZ91" s="22"/>
    </row>
    <row r="92" spans="1:78" s="113" customFormat="1" x14ac:dyDescent="0.3">
      <c r="A92" s="32">
        <v>83</v>
      </c>
      <c r="B92" s="113" t="str">
        <f>IFERROR(INDEX(Lookups!$B$2:$B$38,MATCH($G$5,Lookups!$A$2:$A$38,0)),"")</f>
        <v/>
      </c>
      <c r="C92" s="113" t="str">
        <f>IFERROR(INDEX(Lookups!$C$2:$C$38,MATCH($G$5,Lookups!$A$2:$A$38,0)),"")</f>
        <v/>
      </c>
      <c r="D92" s="31"/>
      <c r="E92" s="113" t="str">
        <f t="shared" si="39"/>
        <v/>
      </c>
      <c r="F92" s="21"/>
      <c r="G92" s="29"/>
      <c r="H92" s="29"/>
      <c r="I92" s="29"/>
      <c r="J92" s="114" t="str">
        <f>IFERROR(INDEX(Lookups!$V$19:$V$22,MATCH(I92,Lookups!$U$19:$U$22,0)),"")</f>
        <v/>
      </c>
      <c r="K92" s="29"/>
      <c r="L92" s="115" t="str">
        <f>IFERROR(INDEX(Lookups!$X$2:$X$17,MATCH(_xlfn.CONCAT(I92,K92),Lookups!$W$2:$W$17,0)),"")</f>
        <v/>
      </c>
      <c r="M92" s="110"/>
      <c r="N92" s="116" t="str">
        <f>IFERROR(INDEX(Lookups!$A$54:$B$68,MATCH(Calculator!M92,Lookups!$A$54:$A$68,0),2),"")</f>
        <v/>
      </c>
      <c r="O92" s="110"/>
      <c r="P92" s="25" t="str">
        <f>IFERROR(INDEX('Fixture Codes'!$B$8:$B$921,MATCH(O92,'Fixture Codes'!$F$8:$F$921,0)),"")</f>
        <v/>
      </c>
      <c r="Q92" s="21"/>
      <c r="R92" s="25" t="str">
        <f>IFERROR(INDEX('Fixture Codes'!$J$8:$J$921,MATCH(P92,'Fixture Codes'!$B$8:$B$921,0))*Q92,"")</f>
        <v/>
      </c>
      <c r="S92" s="25" t="str">
        <f>IFERROR(INDEX('Fixture Codes'!$L$8:$L$921,MATCH(P92,'Fixture Codes'!$B$8:$B$921,0)),"")</f>
        <v/>
      </c>
      <c r="T92" s="29"/>
      <c r="U92" s="30"/>
      <c r="V92" s="115" t="str">
        <f>IFERROR(INDEX(Lookups!B$42:B$50,MATCH($T92,Lookups!$A$42:$A$50,0)),"")</f>
        <v/>
      </c>
      <c r="W92" s="115" t="str">
        <f>IFERROR(INDEX(Lookups!C$42:C$49,MATCH($T92,Lookups!$A$42:$A$50,0)),"")</f>
        <v/>
      </c>
      <c r="X92" s="131"/>
      <c r="Y92" s="29"/>
      <c r="Z92" s="113" t="str">
        <f>IFERROR(INDEX('Prescriptive Rebate Table'!$L$2:$L$13,MATCH(Y92,'Prescriptive Rebate Table'!$K$2:$K$13,0)),"")</f>
        <v/>
      </c>
      <c r="AA92" s="29"/>
      <c r="AB92" s="110"/>
      <c r="AC92" s="110"/>
      <c r="AD92" s="110"/>
      <c r="AE92" s="110"/>
      <c r="AF92" s="21"/>
      <c r="AG92" s="117"/>
      <c r="AH92" s="25" t="str">
        <f t="shared" si="40"/>
        <v/>
      </c>
      <c r="AI92" s="117"/>
      <c r="AJ92" s="29"/>
      <c r="AK92" s="21"/>
      <c r="AL92" s="115" t="str">
        <f>IFERROR(INDEX(Lookups!B$42:B$49,MATCH($AJ92,Lookups!$A$42:$A$49,0)),"")</f>
        <v/>
      </c>
      <c r="AM92" s="115" t="str">
        <f>IFERROR(INDEX(Lookups!B$42:B$49,MATCH($AJ92,Lookups!$A$42:$A$49,0)),"")</f>
        <v/>
      </c>
      <c r="AN92" s="30"/>
      <c r="AO92" s="111" t="str">
        <f>IFERROR(INDEX(Lookups!$H$2:$H$451,MATCH(_xlfn.CONCAT(B92,H92),Lookups!$G$2:$G$451,0)),"")</f>
        <v/>
      </c>
      <c r="AP92" s="111" t="str">
        <f t="shared" si="41"/>
        <v/>
      </c>
      <c r="AQ92" s="115">
        <v>83</v>
      </c>
      <c r="AR92" s="115" t="str">
        <f>IF($D92="Interior",INDEX(Lookups!P$2:P$86,MATCH(_xlfn.CONCAT($C92,$L92),Lookups!$O$2:$O$86,0)),IF($D92="Exterior",1,""))</f>
        <v/>
      </c>
      <c r="AS92" s="115" t="str">
        <f>IF($D92="Interior",INDEX(Lookups!Q$2:Q$86,MATCH(_xlfn.CONCAT($C92,$L92),Lookups!$O$2:$O$86,0)),IF($D92="Exterior",1,""))</f>
        <v/>
      </c>
      <c r="AT92" s="115" t="str">
        <f>IF($D92="Interior",INDEX(Lookups!R$2:R$86,MATCH(_xlfn.CONCAT($C92,$L92),Lookups!$O$2:$O$86,0)),IF($D92="Exterior",1,""))</f>
        <v/>
      </c>
      <c r="AU92" s="115" t="str">
        <f>IF($D92="Interior",INDEX(Lookups!S$2:S$86,MATCH(_xlfn.CONCAT($C92,$L92),Lookups!$O$2:$O$86,0)),IF($D92="Exterior",1,""))</f>
        <v/>
      </c>
      <c r="AV92" s="115" t="str">
        <f>IFERROR(INDEX(Lookups!I$2:I$451,MATCH(_xlfn.CONCAT($B92,$H92),Lookups!$G$2:$G$451,0)),"")</f>
        <v/>
      </c>
      <c r="AW92" s="115" t="str">
        <f>IFERROR(INDEX(Lookups!J$2:J$451,MATCH(_xlfn.CONCAT($B92,$H92),Lookups!$G$2:$G$451,0)),"")</f>
        <v/>
      </c>
      <c r="AX92" s="115" t="str">
        <f>IFERROR(INDEX(Lookups!K$2:K$451,MATCH(_xlfn.CONCAT($B92,$H92),Lookups!$G$2:$G$451,0)),"")</f>
        <v/>
      </c>
      <c r="AY92" s="28" t="str">
        <f t="shared" si="42"/>
        <v/>
      </c>
      <c r="AZ92" s="28" t="str">
        <f t="shared" si="43"/>
        <v/>
      </c>
      <c r="BA92" s="28" t="str">
        <f t="shared" si="44"/>
        <v/>
      </c>
      <c r="BB92" s="28" t="str">
        <f t="shared" si="45"/>
        <v/>
      </c>
      <c r="BC92" s="27" t="str">
        <f t="shared" si="46"/>
        <v/>
      </c>
      <c r="BD92" s="158" t="str">
        <f t="shared" si="47"/>
        <v/>
      </c>
      <c r="BE92" s="158" t="str">
        <f t="shared" si="48"/>
        <v/>
      </c>
      <c r="BF92" s="28" t="str">
        <f t="shared" si="49"/>
        <v/>
      </c>
      <c r="BG92" s="28" t="str">
        <f t="shared" si="50"/>
        <v/>
      </c>
      <c r="BH92" s="28" t="str">
        <f t="shared" si="11"/>
        <v/>
      </c>
      <c r="BI92" s="27" t="str">
        <f t="shared" si="51"/>
        <v/>
      </c>
      <c r="BJ92" s="27" t="str">
        <f t="shared" si="52"/>
        <v/>
      </c>
      <c r="BK92" s="27" t="str">
        <f t="shared" si="53"/>
        <v/>
      </c>
      <c r="BL92" s="27" t="str">
        <f t="shared" si="54"/>
        <v/>
      </c>
      <c r="BM92" s="27" t="str">
        <f t="shared" si="55"/>
        <v/>
      </c>
      <c r="BN92" s="27" t="str">
        <f t="shared" si="56"/>
        <v/>
      </c>
      <c r="BO92" s="26" t="str">
        <f>IFERROR(INDEX('Prescriptive Rebate Table'!$A$1:$D$100,MATCH(AA92,'Prescriptive Rebate Table'!$B$1:$B$100,0),3),"")</f>
        <v/>
      </c>
      <c r="BP92" s="25" t="str">
        <f>IFERROR(INDEX('Prescriptive Rebate Table'!$A$1:$E$100,MATCH(AA92,'Prescriptive Rebate Table'!$B$1:$B$100,0),5),"")</f>
        <v/>
      </c>
      <c r="BQ92" s="23" t="str" cm="1">
        <f t="array" ref="BQ92">IFERROR(IF(AA92="","",IF(OR($AL92=$V92,AA92='Prescriptive Rebate Table'!$N$2:$N$12),"Included",INDEX('Prescriptive Rebate Table'!$A$1:$D$100,MATCH($AJ92,'Prescriptive Rebate Table'!$B$1:$B$100,0),3))),"")</f>
        <v/>
      </c>
      <c r="BR92" s="25" t="str">
        <f>IFERROR(IF($AL92=$V92,"",INDEX('Prescriptive Rebate Table'!$A$1:$D$100,MATCH($AJ92,'Prescriptive Rebate Table'!$B$1:$B$100,0),4)),"")</f>
        <v/>
      </c>
      <c r="BS92" s="24"/>
      <c r="BT92" s="24"/>
      <c r="BU92" s="23" t="str">
        <f t="shared" si="57"/>
        <v/>
      </c>
      <c r="BV92" s="23" t="str">
        <f t="shared" si="58"/>
        <v/>
      </c>
      <c r="BW92" s="22">
        <f t="shared" si="59"/>
        <v>0</v>
      </c>
      <c r="BX92" s="22">
        <f t="shared" si="60"/>
        <v>0</v>
      </c>
      <c r="BY92" s="22">
        <f t="shared" si="61"/>
        <v>0</v>
      </c>
      <c r="BZ92" s="22"/>
    </row>
    <row r="93" spans="1:78" s="113" customFormat="1" x14ac:dyDescent="0.3">
      <c r="A93" s="32">
        <v>84</v>
      </c>
      <c r="B93" s="113" t="str">
        <f>IFERROR(INDEX(Lookups!$B$2:$B$38,MATCH($G$5,Lookups!$A$2:$A$38,0)),"")</f>
        <v/>
      </c>
      <c r="C93" s="113" t="str">
        <f>IFERROR(INDEX(Lookups!$C$2:$C$38,MATCH($G$5,Lookups!$A$2:$A$38,0)),"")</f>
        <v/>
      </c>
      <c r="D93" s="31"/>
      <c r="E93" s="113" t="str">
        <f t="shared" si="39"/>
        <v/>
      </c>
      <c r="F93" s="21"/>
      <c r="G93" s="29"/>
      <c r="H93" s="29"/>
      <c r="I93" s="29"/>
      <c r="J93" s="114" t="str">
        <f>IFERROR(INDEX(Lookups!$V$19:$V$22,MATCH(I93,Lookups!$U$19:$U$22,0)),"")</f>
        <v/>
      </c>
      <c r="K93" s="29"/>
      <c r="L93" s="115" t="str">
        <f>IFERROR(INDEX(Lookups!$X$2:$X$17,MATCH(_xlfn.CONCAT(I93,K93),Lookups!$W$2:$W$17,0)),"")</f>
        <v/>
      </c>
      <c r="M93" s="110"/>
      <c r="N93" s="116" t="str">
        <f>IFERROR(INDEX(Lookups!$A$54:$B$68,MATCH(Calculator!M93,Lookups!$A$54:$A$68,0),2),"")</f>
        <v/>
      </c>
      <c r="O93" s="110"/>
      <c r="P93" s="25" t="str">
        <f>IFERROR(INDEX('Fixture Codes'!$B$8:$B$921,MATCH(O93,'Fixture Codes'!$F$8:$F$921,0)),"")</f>
        <v/>
      </c>
      <c r="Q93" s="21"/>
      <c r="R93" s="25" t="str">
        <f>IFERROR(INDEX('Fixture Codes'!$J$8:$J$921,MATCH(P93,'Fixture Codes'!$B$8:$B$921,0))*Q93,"")</f>
        <v/>
      </c>
      <c r="S93" s="25" t="str">
        <f>IFERROR(INDEX('Fixture Codes'!$L$8:$L$921,MATCH(P93,'Fixture Codes'!$B$8:$B$921,0)),"")</f>
        <v/>
      </c>
      <c r="T93" s="29"/>
      <c r="U93" s="30"/>
      <c r="V93" s="115" t="str">
        <f>IFERROR(INDEX(Lookups!B$42:B$50,MATCH($T93,Lookups!$A$42:$A$50,0)),"")</f>
        <v/>
      </c>
      <c r="W93" s="115" t="str">
        <f>IFERROR(INDEX(Lookups!C$42:C$49,MATCH($T93,Lookups!$A$42:$A$50,0)),"")</f>
        <v/>
      </c>
      <c r="X93" s="131"/>
      <c r="Y93" s="29"/>
      <c r="Z93" s="113" t="str">
        <f>IFERROR(INDEX('Prescriptive Rebate Table'!$L$2:$L$13,MATCH(Y93,'Prescriptive Rebate Table'!$K$2:$K$13,0)),"")</f>
        <v/>
      </c>
      <c r="AA93" s="29"/>
      <c r="AB93" s="110"/>
      <c r="AC93" s="110"/>
      <c r="AD93" s="110"/>
      <c r="AE93" s="110"/>
      <c r="AF93" s="21"/>
      <c r="AG93" s="117"/>
      <c r="AH93" s="25" t="str">
        <f t="shared" si="40"/>
        <v/>
      </c>
      <c r="AI93" s="117"/>
      <c r="AJ93" s="29"/>
      <c r="AK93" s="21"/>
      <c r="AL93" s="115" t="str">
        <f>IFERROR(INDEX(Lookups!B$42:B$49,MATCH($AJ93,Lookups!$A$42:$A$49,0)),"")</f>
        <v/>
      </c>
      <c r="AM93" s="115" t="str">
        <f>IFERROR(INDEX(Lookups!B$42:B$49,MATCH($AJ93,Lookups!$A$42:$A$49,0)),"")</f>
        <v/>
      </c>
      <c r="AN93" s="30"/>
      <c r="AO93" s="111" t="str">
        <f>IFERROR(INDEX(Lookups!$H$2:$H$451,MATCH(_xlfn.CONCAT(B93,H93),Lookups!$G$2:$G$451,0)),"")</f>
        <v/>
      </c>
      <c r="AP93" s="111" t="str">
        <f t="shared" si="41"/>
        <v/>
      </c>
      <c r="AQ93" s="115">
        <v>84</v>
      </c>
      <c r="AR93" s="115" t="str">
        <f>IF($D93="Interior",INDEX(Lookups!P$2:P$86,MATCH(_xlfn.CONCAT($C93,$L93),Lookups!$O$2:$O$86,0)),IF($D93="Exterior",1,""))</f>
        <v/>
      </c>
      <c r="AS93" s="115" t="str">
        <f>IF($D93="Interior",INDEX(Lookups!Q$2:Q$86,MATCH(_xlfn.CONCAT($C93,$L93),Lookups!$O$2:$O$86,0)),IF($D93="Exterior",1,""))</f>
        <v/>
      </c>
      <c r="AT93" s="115" t="str">
        <f>IF($D93="Interior",INDEX(Lookups!R$2:R$86,MATCH(_xlfn.CONCAT($C93,$L93),Lookups!$O$2:$O$86,0)),IF($D93="Exterior",1,""))</f>
        <v/>
      </c>
      <c r="AU93" s="115" t="str">
        <f>IF($D93="Interior",INDEX(Lookups!S$2:S$86,MATCH(_xlfn.CONCAT($C93,$L93),Lookups!$O$2:$O$86,0)),IF($D93="Exterior",1,""))</f>
        <v/>
      </c>
      <c r="AV93" s="115" t="str">
        <f>IFERROR(INDEX(Lookups!I$2:I$451,MATCH(_xlfn.CONCAT($B93,$H93),Lookups!$G$2:$G$451,0)),"")</f>
        <v/>
      </c>
      <c r="AW93" s="115" t="str">
        <f>IFERROR(INDEX(Lookups!J$2:J$451,MATCH(_xlfn.CONCAT($B93,$H93),Lookups!$G$2:$G$451,0)),"")</f>
        <v/>
      </c>
      <c r="AX93" s="115" t="str">
        <f>IFERROR(INDEX(Lookups!K$2:K$451,MATCH(_xlfn.CONCAT($B93,$H93),Lookups!$G$2:$G$451,0)),"")</f>
        <v/>
      </c>
      <c r="AY93" s="28" t="str">
        <f t="shared" si="42"/>
        <v/>
      </c>
      <c r="AZ93" s="28" t="str">
        <f t="shared" si="43"/>
        <v/>
      </c>
      <c r="BA93" s="28" t="str">
        <f t="shared" si="44"/>
        <v/>
      </c>
      <c r="BB93" s="28" t="str">
        <f t="shared" si="45"/>
        <v/>
      </c>
      <c r="BC93" s="27" t="str">
        <f t="shared" si="46"/>
        <v/>
      </c>
      <c r="BD93" s="158" t="str">
        <f t="shared" si="47"/>
        <v/>
      </c>
      <c r="BE93" s="158" t="str">
        <f t="shared" si="48"/>
        <v/>
      </c>
      <c r="BF93" s="28" t="str">
        <f t="shared" si="49"/>
        <v/>
      </c>
      <c r="BG93" s="28" t="str">
        <f t="shared" si="50"/>
        <v/>
      </c>
      <c r="BH93" s="28" t="str">
        <f t="shared" si="11"/>
        <v/>
      </c>
      <c r="BI93" s="27" t="str">
        <f t="shared" si="51"/>
        <v/>
      </c>
      <c r="BJ93" s="27" t="str">
        <f t="shared" si="52"/>
        <v/>
      </c>
      <c r="BK93" s="27" t="str">
        <f t="shared" si="53"/>
        <v/>
      </c>
      <c r="BL93" s="27" t="str">
        <f t="shared" si="54"/>
        <v/>
      </c>
      <c r="BM93" s="27" t="str">
        <f t="shared" si="55"/>
        <v/>
      </c>
      <c r="BN93" s="27" t="str">
        <f t="shared" si="56"/>
        <v/>
      </c>
      <c r="BO93" s="26" t="str">
        <f>IFERROR(INDEX('Prescriptive Rebate Table'!$A$1:$D$100,MATCH(AA93,'Prescriptive Rebate Table'!$B$1:$B$100,0),3),"")</f>
        <v/>
      </c>
      <c r="BP93" s="25" t="str">
        <f>IFERROR(INDEX('Prescriptive Rebate Table'!$A$1:$E$100,MATCH(AA93,'Prescriptive Rebate Table'!$B$1:$B$100,0),5),"")</f>
        <v/>
      </c>
      <c r="BQ93" s="23" t="str" cm="1">
        <f t="array" ref="BQ93">IFERROR(IF(AA93="","",IF(OR($AL93=$V93,AA93='Prescriptive Rebate Table'!$N$2:$N$12),"Included",INDEX('Prescriptive Rebate Table'!$A$1:$D$100,MATCH($AJ93,'Prescriptive Rebate Table'!$B$1:$B$100,0),3))),"")</f>
        <v/>
      </c>
      <c r="BR93" s="25" t="str">
        <f>IFERROR(IF($AL93=$V93,"",INDEX('Prescriptive Rebate Table'!$A$1:$D$100,MATCH($AJ93,'Prescriptive Rebate Table'!$B$1:$B$100,0),4)),"")</f>
        <v/>
      </c>
      <c r="BS93" s="24"/>
      <c r="BT93" s="24"/>
      <c r="BU93" s="23" t="str">
        <f t="shared" si="57"/>
        <v/>
      </c>
      <c r="BV93" s="23" t="str">
        <f t="shared" si="58"/>
        <v/>
      </c>
      <c r="BW93" s="22">
        <f t="shared" si="59"/>
        <v>0</v>
      </c>
      <c r="BX93" s="22">
        <f t="shared" si="60"/>
        <v>0</v>
      </c>
      <c r="BY93" s="22">
        <f t="shared" si="61"/>
        <v>0</v>
      </c>
      <c r="BZ93" s="22"/>
    </row>
    <row r="94" spans="1:78" s="113" customFormat="1" x14ac:dyDescent="0.3">
      <c r="A94" s="32">
        <v>85</v>
      </c>
      <c r="B94" s="113" t="str">
        <f>IFERROR(INDEX(Lookups!$B$2:$B$38,MATCH($G$5,Lookups!$A$2:$A$38,0)),"")</f>
        <v/>
      </c>
      <c r="C94" s="113" t="str">
        <f>IFERROR(INDEX(Lookups!$C$2:$C$38,MATCH($G$5,Lookups!$A$2:$A$38,0)),"")</f>
        <v/>
      </c>
      <c r="D94" s="31"/>
      <c r="E94" s="113" t="str">
        <f t="shared" si="39"/>
        <v/>
      </c>
      <c r="F94" s="21"/>
      <c r="G94" s="29"/>
      <c r="H94" s="29"/>
      <c r="I94" s="29"/>
      <c r="J94" s="114" t="str">
        <f>IFERROR(INDEX(Lookups!$V$19:$V$22,MATCH(I94,Lookups!$U$19:$U$22,0)),"")</f>
        <v/>
      </c>
      <c r="K94" s="29"/>
      <c r="L94" s="115" t="str">
        <f>IFERROR(INDEX(Lookups!$X$2:$X$17,MATCH(_xlfn.CONCAT(I94,K94),Lookups!$W$2:$W$17,0)),"")</f>
        <v/>
      </c>
      <c r="M94" s="110"/>
      <c r="N94" s="116" t="str">
        <f>IFERROR(INDEX(Lookups!$A$54:$B$68,MATCH(Calculator!M94,Lookups!$A$54:$A$68,0),2),"")</f>
        <v/>
      </c>
      <c r="O94" s="110"/>
      <c r="P94" s="25" t="str">
        <f>IFERROR(INDEX('Fixture Codes'!$B$8:$B$921,MATCH(O94,'Fixture Codes'!$F$8:$F$921,0)),"")</f>
        <v/>
      </c>
      <c r="Q94" s="21"/>
      <c r="R94" s="25" t="str">
        <f>IFERROR(INDEX('Fixture Codes'!$J$8:$J$921,MATCH(P94,'Fixture Codes'!$B$8:$B$921,0))*Q94,"")</f>
        <v/>
      </c>
      <c r="S94" s="25" t="str">
        <f>IFERROR(INDEX('Fixture Codes'!$L$8:$L$921,MATCH(P94,'Fixture Codes'!$B$8:$B$921,0)),"")</f>
        <v/>
      </c>
      <c r="T94" s="29"/>
      <c r="U94" s="30"/>
      <c r="V94" s="115" t="str">
        <f>IFERROR(INDEX(Lookups!B$42:B$50,MATCH($T94,Lookups!$A$42:$A$50,0)),"")</f>
        <v/>
      </c>
      <c r="W94" s="115" t="str">
        <f>IFERROR(INDEX(Lookups!C$42:C$49,MATCH($T94,Lookups!$A$42:$A$50,0)),"")</f>
        <v/>
      </c>
      <c r="X94" s="131"/>
      <c r="Y94" s="29"/>
      <c r="Z94" s="113" t="str">
        <f>IFERROR(INDEX('Prescriptive Rebate Table'!$L$2:$L$13,MATCH(Y94,'Prescriptive Rebate Table'!$K$2:$K$13,0)),"")</f>
        <v/>
      </c>
      <c r="AA94" s="29"/>
      <c r="AB94" s="110"/>
      <c r="AC94" s="110"/>
      <c r="AD94" s="110"/>
      <c r="AE94" s="110"/>
      <c r="AF94" s="21"/>
      <c r="AG94" s="117"/>
      <c r="AH94" s="25" t="str">
        <f t="shared" si="40"/>
        <v/>
      </c>
      <c r="AI94" s="117"/>
      <c r="AJ94" s="29"/>
      <c r="AK94" s="21"/>
      <c r="AL94" s="115" t="str">
        <f>IFERROR(INDEX(Lookups!B$42:B$49,MATCH($AJ94,Lookups!$A$42:$A$49,0)),"")</f>
        <v/>
      </c>
      <c r="AM94" s="115" t="str">
        <f>IFERROR(INDEX(Lookups!B$42:B$49,MATCH($AJ94,Lookups!$A$42:$A$49,0)),"")</f>
        <v/>
      </c>
      <c r="AN94" s="30"/>
      <c r="AO94" s="111" t="str">
        <f>IFERROR(INDEX(Lookups!$H$2:$H$451,MATCH(_xlfn.CONCAT(B94,H94),Lookups!$G$2:$G$451,0)),"")</f>
        <v/>
      </c>
      <c r="AP94" s="111" t="str">
        <f t="shared" si="41"/>
        <v/>
      </c>
      <c r="AQ94" s="115">
        <v>85</v>
      </c>
      <c r="AR94" s="115" t="str">
        <f>IF($D94="Interior",INDEX(Lookups!P$2:P$86,MATCH(_xlfn.CONCAT($C94,$L94),Lookups!$O$2:$O$86,0)),IF($D94="Exterior",1,""))</f>
        <v/>
      </c>
      <c r="AS94" s="115" t="str">
        <f>IF($D94="Interior",INDEX(Lookups!Q$2:Q$86,MATCH(_xlfn.CONCAT($C94,$L94),Lookups!$O$2:$O$86,0)),IF($D94="Exterior",1,""))</f>
        <v/>
      </c>
      <c r="AT94" s="115" t="str">
        <f>IF($D94="Interior",INDEX(Lookups!R$2:R$86,MATCH(_xlfn.CONCAT($C94,$L94),Lookups!$O$2:$O$86,0)),IF($D94="Exterior",1,""))</f>
        <v/>
      </c>
      <c r="AU94" s="115" t="str">
        <f>IF($D94="Interior",INDEX(Lookups!S$2:S$86,MATCH(_xlfn.CONCAT($C94,$L94),Lookups!$O$2:$O$86,0)),IF($D94="Exterior",1,""))</f>
        <v/>
      </c>
      <c r="AV94" s="115" t="str">
        <f>IFERROR(INDEX(Lookups!I$2:I$451,MATCH(_xlfn.CONCAT($B94,$H94),Lookups!$G$2:$G$451,0)),"")</f>
        <v/>
      </c>
      <c r="AW94" s="115" t="str">
        <f>IFERROR(INDEX(Lookups!J$2:J$451,MATCH(_xlfn.CONCAT($B94,$H94),Lookups!$G$2:$G$451,0)),"")</f>
        <v/>
      </c>
      <c r="AX94" s="115" t="str">
        <f>IFERROR(INDEX(Lookups!K$2:K$451,MATCH(_xlfn.CONCAT($B94,$H94),Lookups!$G$2:$G$451,0)),"")</f>
        <v/>
      </c>
      <c r="AY94" s="28" t="str">
        <f t="shared" si="42"/>
        <v/>
      </c>
      <c r="AZ94" s="28" t="str">
        <f t="shared" si="43"/>
        <v/>
      </c>
      <c r="BA94" s="28" t="str">
        <f t="shared" si="44"/>
        <v/>
      </c>
      <c r="BB94" s="28" t="str">
        <f t="shared" si="45"/>
        <v/>
      </c>
      <c r="BC94" s="27" t="str">
        <f t="shared" si="46"/>
        <v/>
      </c>
      <c r="BD94" s="158" t="str">
        <f t="shared" si="47"/>
        <v/>
      </c>
      <c r="BE94" s="158" t="str">
        <f t="shared" si="48"/>
        <v/>
      </c>
      <c r="BF94" s="28" t="str">
        <f t="shared" si="49"/>
        <v/>
      </c>
      <c r="BG94" s="28" t="str">
        <f t="shared" si="50"/>
        <v/>
      </c>
      <c r="BH94" s="28" t="str">
        <f t="shared" si="11"/>
        <v/>
      </c>
      <c r="BI94" s="27" t="str">
        <f t="shared" si="51"/>
        <v/>
      </c>
      <c r="BJ94" s="27" t="str">
        <f t="shared" si="52"/>
        <v/>
      </c>
      <c r="BK94" s="27" t="str">
        <f t="shared" si="53"/>
        <v/>
      </c>
      <c r="BL94" s="27" t="str">
        <f t="shared" si="54"/>
        <v/>
      </c>
      <c r="BM94" s="27" t="str">
        <f t="shared" si="55"/>
        <v/>
      </c>
      <c r="BN94" s="27" t="str">
        <f t="shared" si="56"/>
        <v/>
      </c>
      <c r="BO94" s="26" t="str">
        <f>IFERROR(INDEX('Prescriptive Rebate Table'!$A$1:$D$100,MATCH(AA94,'Prescriptive Rebate Table'!$B$1:$B$100,0),3),"")</f>
        <v/>
      </c>
      <c r="BP94" s="25" t="str">
        <f>IFERROR(INDEX('Prescriptive Rebate Table'!$A$1:$E$100,MATCH(AA94,'Prescriptive Rebate Table'!$B$1:$B$100,0),5),"")</f>
        <v/>
      </c>
      <c r="BQ94" s="23" t="str" cm="1">
        <f t="array" ref="BQ94">IFERROR(IF(AA94="","",IF(OR($AL94=$V94,AA94='Prescriptive Rebate Table'!$N$2:$N$12),"Included",INDEX('Prescriptive Rebate Table'!$A$1:$D$100,MATCH($AJ94,'Prescriptive Rebate Table'!$B$1:$B$100,0),3))),"")</f>
        <v/>
      </c>
      <c r="BR94" s="25" t="str">
        <f>IFERROR(IF($AL94=$V94,"",INDEX('Prescriptive Rebate Table'!$A$1:$D$100,MATCH($AJ94,'Prescriptive Rebate Table'!$B$1:$B$100,0),4)),"")</f>
        <v/>
      </c>
      <c r="BS94" s="24"/>
      <c r="BT94" s="24"/>
      <c r="BU94" s="23" t="str">
        <f t="shared" si="57"/>
        <v/>
      </c>
      <c r="BV94" s="23" t="str">
        <f t="shared" si="58"/>
        <v/>
      </c>
      <c r="BW94" s="22">
        <f t="shared" si="59"/>
        <v>0</v>
      </c>
      <c r="BX94" s="22">
        <f t="shared" si="60"/>
        <v>0</v>
      </c>
      <c r="BY94" s="22">
        <f t="shared" si="61"/>
        <v>0</v>
      </c>
      <c r="BZ94" s="22"/>
    </row>
    <row r="95" spans="1:78" s="113" customFormat="1" x14ac:dyDescent="0.3">
      <c r="A95" s="32">
        <v>86</v>
      </c>
      <c r="B95" s="113" t="str">
        <f>IFERROR(INDEX(Lookups!$B$2:$B$38,MATCH($G$5,Lookups!$A$2:$A$38,0)),"")</f>
        <v/>
      </c>
      <c r="C95" s="113" t="str">
        <f>IFERROR(INDEX(Lookups!$C$2:$C$38,MATCH($G$5,Lookups!$A$2:$A$38,0)),"")</f>
        <v/>
      </c>
      <c r="D95" s="31"/>
      <c r="E95" s="113" t="str">
        <f t="shared" si="39"/>
        <v/>
      </c>
      <c r="F95" s="21"/>
      <c r="G95" s="29"/>
      <c r="H95" s="29"/>
      <c r="I95" s="29"/>
      <c r="J95" s="114" t="str">
        <f>IFERROR(INDEX(Lookups!$V$19:$V$22,MATCH(I95,Lookups!$U$19:$U$22,0)),"")</f>
        <v/>
      </c>
      <c r="K95" s="29"/>
      <c r="L95" s="115" t="str">
        <f>IFERROR(INDEX(Lookups!$X$2:$X$17,MATCH(_xlfn.CONCAT(I95,K95),Lookups!$W$2:$W$17,0)),"")</f>
        <v/>
      </c>
      <c r="M95" s="110"/>
      <c r="N95" s="116" t="str">
        <f>IFERROR(INDEX(Lookups!$A$54:$B$68,MATCH(Calculator!M95,Lookups!$A$54:$A$68,0),2),"")</f>
        <v/>
      </c>
      <c r="O95" s="110"/>
      <c r="P95" s="25" t="str">
        <f>IFERROR(INDEX('Fixture Codes'!$B$8:$B$921,MATCH(O95,'Fixture Codes'!$F$8:$F$921,0)),"")</f>
        <v/>
      </c>
      <c r="Q95" s="21"/>
      <c r="R95" s="25" t="str">
        <f>IFERROR(INDEX('Fixture Codes'!$J$8:$J$921,MATCH(P95,'Fixture Codes'!$B$8:$B$921,0))*Q95,"")</f>
        <v/>
      </c>
      <c r="S95" s="25" t="str">
        <f>IFERROR(INDEX('Fixture Codes'!$L$8:$L$921,MATCH(P95,'Fixture Codes'!$B$8:$B$921,0)),"")</f>
        <v/>
      </c>
      <c r="T95" s="29"/>
      <c r="U95" s="30"/>
      <c r="V95" s="115" t="str">
        <f>IFERROR(INDEX(Lookups!B$42:B$50,MATCH($T95,Lookups!$A$42:$A$50,0)),"")</f>
        <v/>
      </c>
      <c r="W95" s="115" t="str">
        <f>IFERROR(INDEX(Lookups!C$42:C$49,MATCH($T95,Lookups!$A$42:$A$50,0)),"")</f>
        <v/>
      </c>
      <c r="X95" s="131"/>
      <c r="Y95" s="29"/>
      <c r="Z95" s="113" t="str">
        <f>IFERROR(INDEX('Prescriptive Rebate Table'!$L$2:$L$13,MATCH(Y95,'Prescriptive Rebate Table'!$K$2:$K$13,0)),"")</f>
        <v/>
      </c>
      <c r="AA95" s="29"/>
      <c r="AB95" s="110"/>
      <c r="AC95" s="110"/>
      <c r="AD95" s="110"/>
      <c r="AE95" s="110"/>
      <c r="AF95" s="21"/>
      <c r="AG95" s="117"/>
      <c r="AH95" s="25" t="str">
        <f t="shared" si="40"/>
        <v/>
      </c>
      <c r="AI95" s="117"/>
      <c r="AJ95" s="29"/>
      <c r="AK95" s="21"/>
      <c r="AL95" s="115" t="str">
        <f>IFERROR(INDEX(Lookups!B$42:B$49,MATCH($AJ95,Lookups!$A$42:$A$49,0)),"")</f>
        <v/>
      </c>
      <c r="AM95" s="115" t="str">
        <f>IFERROR(INDEX(Lookups!B$42:B$49,MATCH($AJ95,Lookups!$A$42:$A$49,0)),"")</f>
        <v/>
      </c>
      <c r="AN95" s="30"/>
      <c r="AO95" s="111" t="str">
        <f>IFERROR(INDEX(Lookups!$H$2:$H$451,MATCH(_xlfn.CONCAT(B95,H95),Lookups!$G$2:$G$451,0)),"")</f>
        <v/>
      </c>
      <c r="AP95" s="111" t="str">
        <f t="shared" si="41"/>
        <v/>
      </c>
      <c r="AQ95" s="115">
        <v>86</v>
      </c>
      <c r="AR95" s="115" t="str">
        <f>IF($D95="Interior",INDEX(Lookups!P$2:P$86,MATCH(_xlfn.CONCAT($C95,$L95),Lookups!$O$2:$O$86,0)),IF($D95="Exterior",1,""))</f>
        <v/>
      </c>
      <c r="AS95" s="115" t="str">
        <f>IF($D95="Interior",INDEX(Lookups!Q$2:Q$86,MATCH(_xlfn.CONCAT($C95,$L95),Lookups!$O$2:$O$86,0)),IF($D95="Exterior",1,""))</f>
        <v/>
      </c>
      <c r="AT95" s="115" t="str">
        <f>IF($D95="Interior",INDEX(Lookups!R$2:R$86,MATCH(_xlfn.CONCAT($C95,$L95),Lookups!$O$2:$O$86,0)),IF($D95="Exterior",1,""))</f>
        <v/>
      </c>
      <c r="AU95" s="115" t="str">
        <f>IF($D95="Interior",INDEX(Lookups!S$2:S$86,MATCH(_xlfn.CONCAT($C95,$L95),Lookups!$O$2:$O$86,0)),IF($D95="Exterior",1,""))</f>
        <v/>
      </c>
      <c r="AV95" s="115" t="str">
        <f>IFERROR(INDEX(Lookups!I$2:I$451,MATCH(_xlfn.CONCAT($B95,$H95),Lookups!$G$2:$G$451,0)),"")</f>
        <v/>
      </c>
      <c r="AW95" s="115" t="str">
        <f>IFERROR(INDEX(Lookups!J$2:J$451,MATCH(_xlfn.CONCAT($B95,$H95),Lookups!$G$2:$G$451,0)),"")</f>
        <v/>
      </c>
      <c r="AX95" s="115" t="str">
        <f>IFERROR(INDEX(Lookups!K$2:K$451,MATCH(_xlfn.CONCAT($B95,$H95),Lookups!$G$2:$G$451,0)),"")</f>
        <v/>
      </c>
      <c r="AY95" s="28" t="str">
        <f t="shared" si="42"/>
        <v/>
      </c>
      <c r="AZ95" s="28" t="str">
        <f t="shared" si="43"/>
        <v/>
      </c>
      <c r="BA95" s="28" t="str">
        <f t="shared" si="44"/>
        <v/>
      </c>
      <c r="BB95" s="28" t="str">
        <f t="shared" si="45"/>
        <v/>
      </c>
      <c r="BC95" s="27" t="str">
        <f t="shared" si="46"/>
        <v/>
      </c>
      <c r="BD95" s="158" t="str">
        <f t="shared" si="47"/>
        <v/>
      </c>
      <c r="BE95" s="158" t="str">
        <f t="shared" si="48"/>
        <v/>
      </c>
      <c r="BF95" s="28" t="str">
        <f t="shared" si="49"/>
        <v/>
      </c>
      <c r="BG95" s="28" t="str">
        <f t="shared" si="50"/>
        <v/>
      </c>
      <c r="BH95" s="28" t="str">
        <f t="shared" si="11"/>
        <v/>
      </c>
      <c r="BI95" s="27" t="str">
        <f t="shared" si="51"/>
        <v/>
      </c>
      <c r="BJ95" s="27" t="str">
        <f t="shared" si="52"/>
        <v/>
      </c>
      <c r="BK95" s="27" t="str">
        <f t="shared" si="53"/>
        <v/>
      </c>
      <c r="BL95" s="27" t="str">
        <f t="shared" si="54"/>
        <v/>
      </c>
      <c r="BM95" s="27" t="str">
        <f t="shared" si="55"/>
        <v/>
      </c>
      <c r="BN95" s="27" t="str">
        <f t="shared" si="56"/>
        <v/>
      </c>
      <c r="BO95" s="26" t="str">
        <f>IFERROR(INDEX('Prescriptive Rebate Table'!$A$1:$D$100,MATCH(AA95,'Prescriptive Rebate Table'!$B$1:$B$100,0),3),"")</f>
        <v/>
      </c>
      <c r="BP95" s="25" t="str">
        <f>IFERROR(INDEX('Prescriptive Rebate Table'!$A$1:$E$100,MATCH(AA95,'Prescriptive Rebate Table'!$B$1:$B$100,0),5),"")</f>
        <v/>
      </c>
      <c r="BQ95" s="23" t="str" cm="1">
        <f t="array" ref="BQ95">IFERROR(IF(AA95="","",IF(OR($AL95=$V95,AA95='Prescriptive Rebate Table'!$N$2:$N$12),"Included",INDEX('Prescriptive Rebate Table'!$A$1:$D$100,MATCH($AJ95,'Prescriptive Rebate Table'!$B$1:$B$100,0),3))),"")</f>
        <v/>
      </c>
      <c r="BR95" s="25" t="str">
        <f>IFERROR(IF($AL95=$V95,"",INDEX('Prescriptive Rebate Table'!$A$1:$D$100,MATCH($AJ95,'Prescriptive Rebate Table'!$B$1:$B$100,0),4)),"")</f>
        <v/>
      </c>
      <c r="BS95" s="24"/>
      <c r="BT95" s="24"/>
      <c r="BU95" s="23" t="str">
        <f t="shared" si="57"/>
        <v/>
      </c>
      <c r="BV95" s="23" t="str">
        <f t="shared" si="58"/>
        <v/>
      </c>
      <c r="BW95" s="22">
        <f t="shared" si="59"/>
        <v>0</v>
      </c>
      <c r="BX95" s="22">
        <f t="shared" si="60"/>
        <v>0</v>
      </c>
      <c r="BY95" s="22">
        <f t="shared" si="61"/>
        <v>0</v>
      </c>
      <c r="BZ95" s="22"/>
    </row>
    <row r="96" spans="1:78" s="113" customFormat="1" x14ac:dyDescent="0.3">
      <c r="A96" s="32">
        <v>87</v>
      </c>
      <c r="B96" s="113" t="str">
        <f>IFERROR(INDEX(Lookups!$B$2:$B$38,MATCH($G$5,Lookups!$A$2:$A$38,0)),"")</f>
        <v/>
      </c>
      <c r="C96" s="113" t="str">
        <f>IFERROR(INDEX(Lookups!$C$2:$C$38,MATCH($G$5,Lookups!$A$2:$A$38,0)),"")</f>
        <v/>
      </c>
      <c r="D96" s="31"/>
      <c r="E96" s="113" t="str">
        <f t="shared" si="39"/>
        <v/>
      </c>
      <c r="F96" s="21"/>
      <c r="G96" s="29"/>
      <c r="H96" s="29"/>
      <c r="I96" s="29"/>
      <c r="J96" s="114" t="str">
        <f>IFERROR(INDEX(Lookups!$V$19:$V$22,MATCH(I96,Lookups!$U$19:$U$22,0)),"")</f>
        <v/>
      </c>
      <c r="K96" s="29"/>
      <c r="L96" s="115" t="str">
        <f>IFERROR(INDEX(Lookups!$X$2:$X$17,MATCH(_xlfn.CONCAT(I96,K96),Lookups!$W$2:$W$17,0)),"")</f>
        <v/>
      </c>
      <c r="M96" s="110"/>
      <c r="N96" s="116" t="str">
        <f>IFERROR(INDEX(Lookups!$A$54:$B$68,MATCH(Calculator!M96,Lookups!$A$54:$A$68,0),2),"")</f>
        <v/>
      </c>
      <c r="O96" s="110"/>
      <c r="P96" s="25" t="str">
        <f>IFERROR(INDEX('Fixture Codes'!$B$8:$B$921,MATCH(O96,'Fixture Codes'!$F$8:$F$921,0)),"")</f>
        <v/>
      </c>
      <c r="Q96" s="21"/>
      <c r="R96" s="25" t="str">
        <f>IFERROR(INDEX('Fixture Codes'!$J$8:$J$921,MATCH(P96,'Fixture Codes'!$B$8:$B$921,0))*Q96,"")</f>
        <v/>
      </c>
      <c r="S96" s="25" t="str">
        <f>IFERROR(INDEX('Fixture Codes'!$L$8:$L$921,MATCH(P96,'Fixture Codes'!$B$8:$B$921,0)),"")</f>
        <v/>
      </c>
      <c r="T96" s="29"/>
      <c r="U96" s="30"/>
      <c r="V96" s="115" t="str">
        <f>IFERROR(INDEX(Lookups!B$42:B$50,MATCH($T96,Lookups!$A$42:$A$50,0)),"")</f>
        <v/>
      </c>
      <c r="W96" s="115" t="str">
        <f>IFERROR(INDEX(Lookups!C$42:C$49,MATCH($T96,Lookups!$A$42:$A$50,0)),"")</f>
        <v/>
      </c>
      <c r="X96" s="131"/>
      <c r="Y96" s="29"/>
      <c r="Z96" s="113" t="str">
        <f>IFERROR(INDEX('Prescriptive Rebate Table'!$L$2:$L$13,MATCH(Y96,'Prescriptive Rebate Table'!$K$2:$K$13,0)),"")</f>
        <v/>
      </c>
      <c r="AA96" s="29"/>
      <c r="AB96" s="110"/>
      <c r="AC96" s="110"/>
      <c r="AD96" s="110"/>
      <c r="AE96" s="110"/>
      <c r="AF96" s="21"/>
      <c r="AG96" s="117"/>
      <c r="AH96" s="25" t="str">
        <f t="shared" si="40"/>
        <v/>
      </c>
      <c r="AI96" s="117"/>
      <c r="AJ96" s="29"/>
      <c r="AK96" s="21"/>
      <c r="AL96" s="115" t="str">
        <f>IFERROR(INDEX(Lookups!B$42:B$49,MATCH($AJ96,Lookups!$A$42:$A$49,0)),"")</f>
        <v/>
      </c>
      <c r="AM96" s="115" t="str">
        <f>IFERROR(INDEX(Lookups!B$42:B$49,MATCH($AJ96,Lookups!$A$42:$A$49,0)),"")</f>
        <v/>
      </c>
      <c r="AN96" s="30"/>
      <c r="AO96" s="111" t="str">
        <f>IFERROR(INDEX(Lookups!$H$2:$H$451,MATCH(_xlfn.CONCAT(B96,H96),Lookups!$G$2:$G$451,0)),"")</f>
        <v/>
      </c>
      <c r="AP96" s="111" t="str">
        <f t="shared" si="41"/>
        <v/>
      </c>
      <c r="AQ96" s="115">
        <v>87</v>
      </c>
      <c r="AR96" s="115" t="str">
        <f>IF($D96="Interior",INDEX(Lookups!P$2:P$86,MATCH(_xlfn.CONCAT($C96,$L96),Lookups!$O$2:$O$86,0)),IF($D96="Exterior",1,""))</f>
        <v/>
      </c>
      <c r="AS96" s="115" t="str">
        <f>IF($D96="Interior",INDEX(Lookups!Q$2:Q$86,MATCH(_xlfn.CONCAT($C96,$L96),Lookups!$O$2:$O$86,0)),IF($D96="Exterior",1,""))</f>
        <v/>
      </c>
      <c r="AT96" s="115" t="str">
        <f>IF($D96="Interior",INDEX(Lookups!R$2:R$86,MATCH(_xlfn.CONCAT($C96,$L96),Lookups!$O$2:$O$86,0)),IF($D96="Exterior",1,""))</f>
        <v/>
      </c>
      <c r="AU96" s="115" t="str">
        <f>IF($D96="Interior",INDEX(Lookups!S$2:S$86,MATCH(_xlfn.CONCAT($C96,$L96),Lookups!$O$2:$O$86,0)),IF($D96="Exterior",1,""))</f>
        <v/>
      </c>
      <c r="AV96" s="115" t="str">
        <f>IFERROR(INDEX(Lookups!I$2:I$451,MATCH(_xlfn.CONCAT($B96,$H96),Lookups!$G$2:$G$451,0)),"")</f>
        <v/>
      </c>
      <c r="AW96" s="115" t="str">
        <f>IFERROR(INDEX(Lookups!J$2:J$451,MATCH(_xlfn.CONCAT($B96,$H96),Lookups!$G$2:$G$451,0)),"")</f>
        <v/>
      </c>
      <c r="AX96" s="115" t="str">
        <f>IFERROR(INDEX(Lookups!K$2:K$451,MATCH(_xlfn.CONCAT($B96,$H96),Lookups!$G$2:$G$451,0)),"")</f>
        <v/>
      </c>
      <c r="AY96" s="28" t="str">
        <f t="shared" si="42"/>
        <v/>
      </c>
      <c r="AZ96" s="28" t="str">
        <f t="shared" si="43"/>
        <v/>
      </c>
      <c r="BA96" s="28" t="str">
        <f t="shared" si="44"/>
        <v/>
      </c>
      <c r="BB96" s="28" t="str">
        <f t="shared" si="45"/>
        <v/>
      </c>
      <c r="BC96" s="27" t="str">
        <f t="shared" si="46"/>
        <v/>
      </c>
      <c r="BD96" s="158" t="str">
        <f t="shared" si="47"/>
        <v/>
      </c>
      <c r="BE96" s="158" t="str">
        <f t="shared" si="48"/>
        <v/>
      </c>
      <c r="BF96" s="28" t="str">
        <f t="shared" si="49"/>
        <v/>
      </c>
      <c r="BG96" s="28" t="str">
        <f t="shared" si="50"/>
        <v/>
      </c>
      <c r="BH96" s="28" t="str">
        <f t="shared" si="11"/>
        <v/>
      </c>
      <c r="BI96" s="27" t="str">
        <f t="shared" si="51"/>
        <v/>
      </c>
      <c r="BJ96" s="27" t="str">
        <f t="shared" si="52"/>
        <v/>
      </c>
      <c r="BK96" s="27" t="str">
        <f t="shared" si="53"/>
        <v/>
      </c>
      <c r="BL96" s="27" t="str">
        <f t="shared" si="54"/>
        <v/>
      </c>
      <c r="BM96" s="27" t="str">
        <f t="shared" si="55"/>
        <v/>
      </c>
      <c r="BN96" s="27" t="str">
        <f t="shared" si="56"/>
        <v/>
      </c>
      <c r="BO96" s="26" t="str">
        <f>IFERROR(INDEX('Prescriptive Rebate Table'!$A$1:$D$100,MATCH(AA96,'Prescriptive Rebate Table'!$B$1:$B$100,0),3),"")</f>
        <v/>
      </c>
      <c r="BP96" s="25" t="str">
        <f>IFERROR(INDEX('Prescriptive Rebate Table'!$A$1:$E$100,MATCH(AA96,'Prescriptive Rebate Table'!$B$1:$B$100,0),5),"")</f>
        <v/>
      </c>
      <c r="BQ96" s="23" t="str" cm="1">
        <f t="array" ref="BQ96">IFERROR(IF(AA96="","",IF(OR($AL96=$V96,AA96='Prescriptive Rebate Table'!$N$2:$N$12),"Included",INDEX('Prescriptive Rebate Table'!$A$1:$D$100,MATCH($AJ96,'Prescriptive Rebate Table'!$B$1:$B$100,0),3))),"")</f>
        <v/>
      </c>
      <c r="BR96" s="25" t="str">
        <f>IFERROR(IF($AL96=$V96,"",INDEX('Prescriptive Rebate Table'!$A$1:$D$100,MATCH($AJ96,'Prescriptive Rebate Table'!$B$1:$B$100,0),4)),"")</f>
        <v/>
      </c>
      <c r="BS96" s="24"/>
      <c r="BT96" s="24"/>
      <c r="BU96" s="23" t="str">
        <f t="shared" si="57"/>
        <v/>
      </c>
      <c r="BV96" s="23" t="str">
        <f t="shared" si="58"/>
        <v/>
      </c>
      <c r="BW96" s="22">
        <f t="shared" si="59"/>
        <v>0</v>
      </c>
      <c r="BX96" s="22">
        <f t="shared" si="60"/>
        <v>0</v>
      </c>
      <c r="BY96" s="22">
        <f t="shared" si="61"/>
        <v>0</v>
      </c>
      <c r="BZ96" s="22"/>
    </row>
    <row r="97" spans="1:78" s="113" customFormat="1" x14ac:dyDescent="0.3">
      <c r="A97" s="32">
        <v>88</v>
      </c>
      <c r="B97" s="113" t="str">
        <f>IFERROR(INDEX(Lookups!$B$2:$B$38,MATCH($G$5,Lookups!$A$2:$A$38,0)),"")</f>
        <v/>
      </c>
      <c r="C97" s="113" t="str">
        <f>IFERROR(INDEX(Lookups!$C$2:$C$38,MATCH($G$5,Lookups!$A$2:$A$38,0)),"")</f>
        <v/>
      </c>
      <c r="D97" s="31"/>
      <c r="E97" s="113" t="str">
        <f t="shared" si="39"/>
        <v/>
      </c>
      <c r="F97" s="21"/>
      <c r="G97" s="29"/>
      <c r="H97" s="29"/>
      <c r="I97" s="29"/>
      <c r="J97" s="114" t="str">
        <f>IFERROR(INDEX(Lookups!$V$19:$V$22,MATCH(I97,Lookups!$U$19:$U$22,0)),"")</f>
        <v/>
      </c>
      <c r="K97" s="29"/>
      <c r="L97" s="115" t="str">
        <f>IFERROR(INDEX(Lookups!$X$2:$X$17,MATCH(_xlfn.CONCAT(I97,K97),Lookups!$W$2:$W$17,0)),"")</f>
        <v/>
      </c>
      <c r="M97" s="110"/>
      <c r="N97" s="116" t="str">
        <f>IFERROR(INDEX(Lookups!$A$54:$B$68,MATCH(Calculator!M97,Lookups!$A$54:$A$68,0),2),"")</f>
        <v/>
      </c>
      <c r="O97" s="110"/>
      <c r="P97" s="25" t="str">
        <f>IFERROR(INDEX('Fixture Codes'!$B$8:$B$921,MATCH(O97,'Fixture Codes'!$F$8:$F$921,0)),"")</f>
        <v/>
      </c>
      <c r="Q97" s="21"/>
      <c r="R97" s="25" t="str">
        <f>IFERROR(INDEX('Fixture Codes'!$J$8:$J$921,MATCH(P97,'Fixture Codes'!$B$8:$B$921,0))*Q97,"")</f>
        <v/>
      </c>
      <c r="S97" s="25" t="str">
        <f>IFERROR(INDEX('Fixture Codes'!$L$8:$L$921,MATCH(P97,'Fixture Codes'!$B$8:$B$921,0)),"")</f>
        <v/>
      </c>
      <c r="T97" s="29"/>
      <c r="U97" s="30"/>
      <c r="V97" s="115" t="str">
        <f>IFERROR(INDEX(Lookups!B$42:B$50,MATCH($T97,Lookups!$A$42:$A$50,0)),"")</f>
        <v/>
      </c>
      <c r="W97" s="115" t="str">
        <f>IFERROR(INDEX(Lookups!C$42:C$49,MATCH($T97,Lookups!$A$42:$A$50,0)),"")</f>
        <v/>
      </c>
      <c r="X97" s="131"/>
      <c r="Y97" s="29"/>
      <c r="Z97" s="113" t="str">
        <f>IFERROR(INDEX('Prescriptive Rebate Table'!$L$2:$L$13,MATCH(Y97,'Prescriptive Rebate Table'!$K$2:$K$13,0)),"")</f>
        <v/>
      </c>
      <c r="AA97" s="29"/>
      <c r="AB97" s="110"/>
      <c r="AC97" s="110"/>
      <c r="AD97" s="110"/>
      <c r="AE97" s="110"/>
      <c r="AF97" s="21"/>
      <c r="AG97" s="117"/>
      <c r="AH97" s="25" t="str">
        <f t="shared" si="40"/>
        <v/>
      </c>
      <c r="AI97" s="117"/>
      <c r="AJ97" s="29"/>
      <c r="AK97" s="21"/>
      <c r="AL97" s="115" t="str">
        <f>IFERROR(INDEX(Lookups!B$42:B$49,MATCH($AJ97,Lookups!$A$42:$A$49,0)),"")</f>
        <v/>
      </c>
      <c r="AM97" s="115" t="str">
        <f>IFERROR(INDEX(Lookups!B$42:B$49,MATCH($AJ97,Lookups!$A$42:$A$49,0)),"")</f>
        <v/>
      </c>
      <c r="AN97" s="30"/>
      <c r="AO97" s="111" t="str">
        <f>IFERROR(INDEX(Lookups!$H$2:$H$451,MATCH(_xlfn.CONCAT(B97,H97),Lookups!$G$2:$G$451,0)),"")</f>
        <v/>
      </c>
      <c r="AP97" s="111" t="str">
        <f t="shared" si="41"/>
        <v/>
      </c>
      <c r="AQ97" s="115">
        <v>88</v>
      </c>
      <c r="AR97" s="115" t="str">
        <f>IF($D97="Interior",INDEX(Lookups!P$2:P$86,MATCH(_xlfn.CONCAT($C97,$L97),Lookups!$O$2:$O$86,0)),IF($D97="Exterior",1,""))</f>
        <v/>
      </c>
      <c r="AS97" s="115" t="str">
        <f>IF($D97="Interior",INDEX(Lookups!Q$2:Q$86,MATCH(_xlfn.CONCAT($C97,$L97),Lookups!$O$2:$O$86,0)),IF($D97="Exterior",1,""))</f>
        <v/>
      </c>
      <c r="AT97" s="115" t="str">
        <f>IF($D97="Interior",INDEX(Lookups!R$2:R$86,MATCH(_xlfn.CONCAT($C97,$L97),Lookups!$O$2:$O$86,0)),IF($D97="Exterior",1,""))</f>
        <v/>
      </c>
      <c r="AU97" s="115" t="str">
        <f>IF($D97="Interior",INDEX(Lookups!S$2:S$86,MATCH(_xlfn.CONCAT($C97,$L97),Lookups!$O$2:$O$86,0)),IF($D97="Exterior",1,""))</f>
        <v/>
      </c>
      <c r="AV97" s="115" t="str">
        <f>IFERROR(INDEX(Lookups!I$2:I$451,MATCH(_xlfn.CONCAT($B97,$H97),Lookups!$G$2:$G$451,0)),"")</f>
        <v/>
      </c>
      <c r="AW97" s="115" t="str">
        <f>IFERROR(INDEX(Lookups!J$2:J$451,MATCH(_xlfn.CONCAT($B97,$H97),Lookups!$G$2:$G$451,0)),"")</f>
        <v/>
      </c>
      <c r="AX97" s="115" t="str">
        <f>IFERROR(INDEX(Lookups!K$2:K$451,MATCH(_xlfn.CONCAT($B97,$H97),Lookups!$G$2:$G$451,0)),"")</f>
        <v/>
      </c>
      <c r="AY97" s="28" t="str">
        <f t="shared" si="42"/>
        <v/>
      </c>
      <c r="AZ97" s="28" t="str">
        <f t="shared" si="43"/>
        <v/>
      </c>
      <c r="BA97" s="28" t="str">
        <f t="shared" si="44"/>
        <v/>
      </c>
      <c r="BB97" s="28" t="str">
        <f t="shared" si="45"/>
        <v/>
      </c>
      <c r="BC97" s="27" t="str">
        <f t="shared" si="46"/>
        <v/>
      </c>
      <c r="BD97" s="158" t="str">
        <f t="shared" si="47"/>
        <v/>
      </c>
      <c r="BE97" s="158" t="str">
        <f t="shared" si="48"/>
        <v/>
      </c>
      <c r="BF97" s="28" t="str">
        <f t="shared" si="49"/>
        <v/>
      </c>
      <c r="BG97" s="28" t="str">
        <f t="shared" si="50"/>
        <v/>
      </c>
      <c r="BH97" s="28" t="str">
        <f t="shared" si="11"/>
        <v/>
      </c>
      <c r="BI97" s="27" t="str">
        <f t="shared" si="51"/>
        <v/>
      </c>
      <c r="BJ97" s="27" t="str">
        <f t="shared" si="52"/>
        <v/>
      </c>
      <c r="BK97" s="27" t="str">
        <f t="shared" si="53"/>
        <v/>
      </c>
      <c r="BL97" s="27" t="str">
        <f t="shared" si="54"/>
        <v/>
      </c>
      <c r="BM97" s="27" t="str">
        <f t="shared" si="55"/>
        <v/>
      </c>
      <c r="BN97" s="27" t="str">
        <f t="shared" si="56"/>
        <v/>
      </c>
      <c r="BO97" s="26" t="str">
        <f>IFERROR(INDEX('Prescriptive Rebate Table'!$A$1:$D$100,MATCH(AA97,'Prescriptive Rebate Table'!$B$1:$B$100,0),3),"")</f>
        <v/>
      </c>
      <c r="BP97" s="25" t="str">
        <f>IFERROR(INDEX('Prescriptive Rebate Table'!$A$1:$E$100,MATCH(AA97,'Prescriptive Rebate Table'!$B$1:$B$100,0),5),"")</f>
        <v/>
      </c>
      <c r="BQ97" s="23" t="str" cm="1">
        <f t="array" ref="BQ97">IFERROR(IF(AA97="","",IF(OR($AL97=$V97,AA97='Prescriptive Rebate Table'!$N$2:$N$12),"Included",INDEX('Prescriptive Rebate Table'!$A$1:$D$100,MATCH($AJ97,'Prescriptive Rebate Table'!$B$1:$B$100,0),3))),"")</f>
        <v/>
      </c>
      <c r="BR97" s="25" t="str">
        <f>IFERROR(IF($AL97=$V97,"",INDEX('Prescriptive Rebate Table'!$A$1:$D$100,MATCH($AJ97,'Prescriptive Rebate Table'!$B$1:$B$100,0),4)),"")</f>
        <v/>
      </c>
      <c r="BS97" s="24"/>
      <c r="BT97" s="24"/>
      <c r="BU97" s="23" t="str">
        <f t="shared" si="57"/>
        <v/>
      </c>
      <c r="BV97" s="23" t="str">
        <f t="shared" si="58"/>
        <v/>
      </c>
      <c r="BW97" s="22">
        <f t="shared" si="59"/>
        <v>0</v>
      </c>
      <c r="BX97" s="22">
        <f t="shared" si="60"/>
        <v>0</v>
      </c>
      <c r="BY97" s="22">
        <f t="shared" si="61"/>
        <v>0</v>
      </c>
      <c r="BZ97" s="22"/>
    </row>
    <row r="98" spans="1:78" s="113" customFormat="1" x14ac:dyDescent="0.3">
      <c r="A98" s="32">
        <v>89</v>
      </c>
      <c r="B98" s="113" t="str">
        <f>IFERROR(INDEX(Lookups!$B$2:$B$38,MATCH($G$5,Lookups!$A$2:$A$38,0)),"")</f>
        <v/>
      </c>
      <c r="C98" s="113" t="str">
        <f>IFERROR(INDEX(Lookups!$C$2:$C$38,MATCH($G$5,Lookups!$A$2:$A$38,0)),"")</f>
        <v/>
      </c>
      <c r="D98" s="31"/>
      <c r="E98" s="113" t="str">
        <f t="shared" si="39"/>
        <v/>
      </c>
      <c r="F98" s="21"/>
      <c r="G98" s="29"/>
      <c r="H98" s="29"/>
      <c r="I98" s="29"/>
      <c r="J98" s="114" t="str">
        <f>IFERROR(INDEX(Lookups!$V$19:$V$22,MATCH(I98,Lookups!$U$19:$U$22,0)),"")</f>
        <v/>
      </c>
      <c r="K98" s="29"/>
      <c r="L98" s="115" t="str">
        <f>IFERROR(INDEX(Lookups!$X$2:$X$17,MATCH(_xlfn.CONCAT(I98,K98),Lookups!$W$2:$W$17,0)),"")</f>
        <v/>
      </c>
      <c r="M98" s="110"/>
      <c r="N98" s="116" t="str">
        <f>IFERROR(INDEX(Lookups!$A$54:$B$68,MATCH(Calculator!M98,Lookups!$A$54:$A$68,0),2),"")</f>
        <v/>
      </c>
      <c r="O98" s="110"/>
      <c r="P98" s="25" t="str">
        <f>IFERROR(INDEX('Fixture Codes'!$B$8:$B$921,MATCH(O98,'Fixture Codes'!$F$8:$F$921,0)),"")</f>
        <v/>
      </c>
      <c r="Q98" s="21"/>
      <c r="R98" s="25" t="str">
        <f>IFERROR(INDEX('Fixture Codes'!$J$8:$J$921,MATCH(P98,'Fixture Codes'!$B$8:$B$921,0))*Q98,"")</f>
        <v/>
      </c>
      <c r="S98" s="25" t="str">
        <f>IFERROR(INDEX('Fixture Codes'!$L$8:$L$921,MATCH(P98,'Fixture Codes'!$B$8:$B$921,0)),"")</f>
        <v/>
      </c>
      <c r="T98" s="29"/>
      <c r="U98" s="30"/>
      <c r="V98" s="115" t="str">
        <f>IFERROR(INDEX(Lookups!B$42:B$50,MATCH($T98,Lookups!$A$42:$A$50,0)),"")</f>
        <v/>
      </c>
      <c r="W98" s="115" t="str">
        <f>IFERROR(INDEX(Lookups!C$42:C$49,MATCH($T98,Lookups!$A$42:$A$50,0)),"")</f>
        <v/>
      </c>
      <c r="X98" s="131"/>
      <c r="Y98" s="29"/>
      <c r="Z98" s="113" t="str">
        <f>IFERROR(INDEX('Prescriptive Rebate Table'!$L$2:$L$13,MATCH(Y98,'Prescriptive Rebate Table'!$K$2:$K$13,0)),"")</f>
        <v/>
      </c>
      <c r="AA98" s="29"/>
      <c r="AB98" s="110"/>
      <c r="AC98" s="110"/>
      <c r="AD98" s="110"/>
      <c r="AE98" s="110"/>
      <c r="AF98" s="21"/>
      <c r="AG98" s="117"/>
      <c r="AH98" s="25" t="str">
        <f t="shared" si="40"/>
        <v/>
      </c>
      <c r="AI98" s="117"/>
      <c r="AJ98" s="29"/>
      <c r="AK98" s="21"/>
      <c r="AL98" s="115" t="str">
        <f>IFERROR(INDEX(Lookups!B$42:B$49,MATCH($AJ98,Lookups!$A$42:$A$49,0)),"")</f>
        <v/>
      </c>
      <c r="AM98" s="115" t="str">
        <f>IFERROR(INDEX(Lookups!B$42:B$49,MATCH($AJ98,Lookups!$A$42:$A$49,0)),"")</f>
        <v/>
      </c>
      <c r="AN98" s="30"/>
      <c r="AO98" s="111" t="str">
        <f>IFERROR(INDEX(Lookups!$H$2:$H$451,MATCH(_xlfn.CONCAT(B98,H98),Lookups!$G$2:$G$451,0)),"")</f>
        <v/>
      </c>
      <c r="AP98" s="111" t="str">
        <f t="shared" si="41"/>
        <v/>
      </c>
      <c r="AQ98" s="115">
        <v>89</v>
      </c>
      <c r="AR98" s="115" t="str">
        <f>IF($D98="Interior",INDEX(Lookups!P$2:P$86,MATCH(_xlfn.CONCAT($C98,$L98),Lookups!$O$2:$O$86,0)),IF($D98="Exterior",1,""))</f>
        <v/>
      </c>
      <c r="AS98" s="115" t="str">
        <f>IF($D98="Interior",INDEX(Lookups!Q$2:Q$86,MATCH(_xlfn.CONCAT($C98,$L98),Lookups!$O$2:$O$86,0)),IF($D98="Exterior",1,""))</f>
        <v/>
      </c>
      <c r="AT98" s="115" t="str">
        <f>IF($D98="Interior",INDEX(Lookups!R$2:R$86,MATCH(_xlfn.CONCAT($C98,$L98),Lookups!$O$2:$O$86,0)),IF($D98="Exterior",1,""))</f>
        <v/>
      </c>
      <c r="AU98" s="115" t="str">
        <f>IF($D98="Interior",INDEX(Lookups!S$2:S$86,MATCH(_xlfn.CONCAT($C98,$L98),Lookups!$O$2:$O$86,0)),IF($D98="Exterior",1,""))</f>
        <v/>
      </c>
      <c r="AV98" s="115" t="str">
        <f>IFERROR(INDEX(Lookups!I$2:I$451,MATCH(_xlfn.CONCAT($B98,$H98),Lookups!$G$2:$G$451,0)),"")</f>
        <v/>
      </c>
      <c r="AW98" s="115" t="str">
        <f>IFERROR(INDEX(Lookups!J$2:J$451,MATCH(_xlfn.CONCAT($B98,$H98),Lookups!$G$2:$G$451,0)),"")</f>
        <v/>
      </c>
      <c r="AX98" s="115" t="str">
        <f>IFERROR(INDEX(Lookups!K$2:K$451,MATCH(_xlfn.CONCAT($B98,$H98),Lookups!$G$2:$G$451,0)),"")</f>
        <v/>
      </c>
      <c r="AY98" s="28" t="str">
        <f t="shared" si="42"/>
        <v/>
      </c>
      <c r="AZ98" s="28" t="str">
        <f t="shared" si="43"/>
        <v/>
      </c>
      <c r="BA98" s="28" t="str">
        <f t="shared" si="44"/>
        <v/>
      </c>
      <c r="BB98" s="28" t="str">
        <f t="shared" si="45"/>
        <v/>
      </c>
      <c r="BC98" s="27" t="str">
        <f t="shared" si="46"/>
        <v/>
      </c>
      <c r="BD98" s="158" t="str">
        <f t="shared" si="47"/>
        <v/>
      </c>
      <c r="BE98" s="158" t="str">
        <f t="shared" si="48"/>
        <v/>
      </c>
      <c r="BF98" s="28" t="str">
        <f t="shared" si="49"/>
        <v/>
      </c>
      <c r="BG98" s="28" t="str">
        <f t="shared" si="50"/>
        <v/>
      </c>
      <c r="BH98" s="28" t="str">
        <f t="shared" si="11"/>
        <v/>
      </c>
      <c r="BI98" s="27" t="str">
        <f t="shared" si="51"/>
        <v/>
      </c>
      <c r="BJ98" s="27" t="str">
        <f t="shared" si="52"/>
        <v/>
      </c>
      <c r="BK98" s="27" t="str">
        <f t="shared" si="53"/>
        <v/>
      </c>
      <c r="BL98" s="27" t="str">
        <f t="shared" si="54"/>
        <v/>
      </c>
      <c r="BM98" s="27" t="str">
        <f t="shared" si="55"/>
        <v/>
      </c>
      <c r="BN98" s="27" t="str">
        <f t="shared" si="56"/>
        <v/>
      </c>
      <c r="BO98" s="26" t="str">
        <f>IFERROR(INDEX('Prescriptive Rebate Table'!$A$1:$D$100,MATCH(AA98,'Prescriptive Rebate Table'!$B$1:$B$100,0),3),"")</f>
        <v/>
      </c>
      <c r="BP98" s="25" t="str">
        <f>IFERROR(INDEX('Prescriptive Rebate Table'!$A$1:$E$100,MATCH(AA98,'Prescriptive Rebate Table'!$B$1:$B$100,0),5),"")</f>
        <v/>
      </c>
      <c r="BQ98" s="23" t="str" cm="1">
        <f t="array" ref="BQ98">IFERROR(IF(AA98="","",IF(OR($AL98=$V98,AA98='Prescriptive Rebate Table'!$N$2:$N$12),"Included",INDEX('Prescriptive Rebate Table'!$A$1:$D$100,MATCH($AJ98,'Prescriptive Rebate Table'!$B$1:$B$100,0),3))),"")</f>
        <v/>
      </c>
      <c r="BR98" s="25" t="str">
        <f>IFERROR(IF($AL98=$V98,"",INDEX('Prescriptive Rebate Table'!$A$1:$D$100,MATCH($AJ98,'Prescriptive Rebate Table'!$B$1:$B$100,0),4)),"")</f>
        <v/>
      </c>
      <c r="BS98" s="24"/>
      <c r="BT98" s="24"/>
      <c r="BU98" s="23" t="str">
        <f t="shared" si="57"/>
        <v/>
      </c>
      <c r="BV98" s="23" t="str">
        <f t="shared" si="58"/>
        <v/>
      </c>
      <c r="BW98" s="22">
        <f t="shared" si="59"/>
        <v>0</v>
      </c>
      <c r="BX98" s="22">
        <f t="shared" si="60"/>
        <v>0</v>
      </c>
      <c r="BY98" s="22">
        <f t="shared" si="61"/>
        <v>0</v>
      </c>
      <c r="BZ98" s="22"/>
    </row>
    <row r="99" spans="1:78" s="113" customFormat="1" x14ac:dyDescent="0.3">
      <c r="A99" s="32">
        <v>90</v>
      </c>
      <c r="B99" s="113" t="str">
        <f>IFERROR(INDEX(Lookups!$B$2:$B$38,MATCH($G$5,Lookups!$A$2:$A$38,0)),"")</f>
        <v/>
      </c>
      <c r="C99" s="113" t="str">
        <f>IFERROR(INDEX(Lookups!$C$2:$C$38,MATCH($G$5,Lookups!$A$2:$A$38,0)),"")</f>
        <v/>
      </c>
      <c r="D99" s="31"/>
      <c r="E99" s="113" t="str">
        <f t="shared" si="39"/>
        <v/>
      </c>
      <c r="F99" s="21"/>
      <c r="G99" s="29"/>
      <c r="H99" s="29"/>
      <c r="I99" s="29"/>
      <c r="J99" s="114" t="str">
        <f>IFERROR(INDEX(Lookups!$V$19:$V$22,MATCH(I99,Lookups!$U$19:$U$22,0)),"")</f>
        <v/>
      </c>
      <c r="K99" s="29"/>
      <c r="L99" s="115" t="str">
        <f>IFERROR(INDEX(Lookups!$X$2:$X$17,MATCH(_xlfn.CONCAT(I99,K99),Lookups!$W$2:$W$17,0)),"")</f>
        <v/>
      </c>
      <c r="M99" s="110"/>
      <c r="N99" s="116" t="str">
        <f>IFERROR(INDEX(Lookups!$A$54:$B$68,MATCH(Calculator!M99,Lookups!$A$54:$A$68,0),2),"")</f>
        <v/>
      </c>
      <c r="O99" s="110"/>
      <c r="P99" s="25" t="str">
        <f>IFERROR(INDEX('Fixture Codes'!$B$8:$B$921,MATCH(O99,'Fixture Codes'!$F$8:$F$921,0)),"")</f>
        <v/>
      </c>
      <c r="Q99" s="21"/>
      <c r="R99" s="25" t="str">
        <f>IFERROR(INDEX('Fixture Codes'!$J$8:$J$921,MATCH(P99,'Fixture Codes'!$B$8:$B$921,0))*Q99,"")</f>
        <v/>
      </c>
      <c r="S99" s="25" t="str">
        <f>IFERROR(INDEX('Fixture Codes'!$L$8:$L$921,MATCH(P99,'Fixture Codes'!$B$8:$B$921,0)),"")</f>
        <v/>
      </c>
      <c r="T99" s="29"/>
      <c r="U99" s="30"/>
      <c r="V99" s="115" t="str">
        <f>IFERROR(INDEX(Lookups!B$42:B$50,MATCH($T99,Lookups!$A$42:$A$50,0)),"")</f>
        <v/>
      </c>
      <c r="W99" s="115" t="str">
        <f>IFERROR(INDEX(Lookups!C$42:C$49,MATCH($T99,Lookups!$A$42:$A$50,0)),"")</f>
        <v/>
      </c>
      <c r="X99" s="131"/>
      <c r="Y99" s="29"/>
      <c r="Z99" s="113" t="str">
        <f>IFERROR(INDEX('Prescriptive Rebate Table'!$L$2:$L$13,MATCH(Y99,'Prescriptive Rebate Table'!$K$2:$K$13,0)),"")</f>
        <v/>
      </c>
      <c r="AA99" s="29"/>
      <c r="AB99" s="110"/>
      <c r="AC99" s="110"/>
      <c r="AD99" s="110"/>
      <c r="AE99" s="110"/>
      <c r="AF99" s="21"/>
      <c r="AG99" s="117"/>
      <c r="AH99" s="25" t="str">
        <f t="shared" si="40"/>
        <v/>
      </c>
      <c r="AI99" s="117"/>
      <c r="AJ99" s="29"/>
      <c r="AK99" s="21"/>
      <c r="AL99" s="115" t="str">
        <f>IFERROR(INDEX(Lookups!B$42:B$49,MATCH($AJ99,Lookups!$A$42:$A$49,0)),"")</f>
        <v/>
      </c>
      <c r="AM99" s="115" t="str">
        <f>IFERROR(INDEX(Lookups!B$42:B$49,MATCH($AJ99,Lookups!$A$42:$A$49,0)),"")</f>
        <v/>
      </c>
      <c r="AN99" s="30"/>
      <c r="AO99" s="111" t="str">
        <f>IFERROR(INDEX(Lookups!$H$2:$H$451,MATCH(_xlfn.CONCAT(B99,H99),Lookups!$G$2:$G$451,0)),"")</f>
        <v/>
      </c>
      <c r="AP99" s="111" t="str">
        <f t="shared" si="41"/>
        <v/>
      </c>
      <c r="AQ99" s="115">
        <v>90</v>
      </c>
      <c r="AR99" s="115" t="str">
        <f>IF($D99="Interior",INDEX(Lookups!P$2:P$86,MATCH(_xlfn.CONCAT($C99,$L99),Lookups!$O$2:$O$86,0)),IF($D99="Exterior",1,""))</f>
        <v/>
      </c>
      <c r="AS99" s="115" t="str">
        <f>IF($D99="Interior",INDEX(Lookups!Q$2:Q$86,MATCH(_xlfn.CONCAT($C99,$L99),Lookups!$O$2:$O$86,0)),IF($D99="Exterior",1,""))</f>
        <v/>
      </c>
      <c r="AT99" s="115" t="str">
        <f>IF($D99="Interior",INDEX(Lookups!R$2:R$86,MATCH(_xlfn.CONCAT($C99,$L99),Lookups!$O$2:$O$86,0)),IF($D99="Exterior",1,""))</f>
        <v/>
      </c>
      <c r="AU99" s="115" t="str">
        <f>IF($D99="Interior",INDEX(Lookups!S$2:S$86,MATCH(_xlfn.CONCAT($C99,$L99),Lookups!$O$2:$O$86,0)),IF($D99="Exterior",1,""))</f>
        <v/>
      </c>
      <c r="AV99" s="115" t="str">
        <f>IFERROR(INDEX(Lookups!I$2:I$451,MATCH(_xlfn.CONCAT($B99,$H99),Lookups!$G$2:$G$451,0)),"")</f>
        <v/>
      </c>
      <c r="AW99" s="115" t="str">
        <f>IFERROR(INDEX(Lookups!J$2:J$451,MATCH(_xlfn.CONCAT($B99,$H99),Lookups!$G$2:$G$451,0)),"")</f>
        <v/>
      </c>
      <c r="AX99" s="115" t="str">
        <f>IFERROR(INDEX(Lookups!K$2:K$451,MATCH(_xlfn.CONCAT($B99,$H99),Lookups!$G$2:$G$451,0)),"")</f>
        <v/>
      </c>
      <c r="AY99" s="28" t="str">
        <f t="shared" si="42"/>
        <v/>
      </c>
      <c r="AZ99" s="28" t="str">
        <f t="shared" si="43"/>
        <v/>
      </c>
      <c r="BA99" s="28" t="str">
        <f t="shared" si="44"/>
        <v/>
      </c>
      <c r="BB99" s="28" t="str">
        <f t="shared" si="45"/>
        <v/>
      </c>
      <c r="BC99" s="27" t="str">
        <f t="shared" si="46"/>
        <v/>
      </c>
      <c r="BD99" s="158" t="str">
        <f t="shared" si="47"/>
        <v/>
      </c>
      <c r="BE99" s="158" t="str">
        <f t="shared" si="48"/>
        <v/>
      </c>
      <c r="BF99" s="28" t="str">
        <f t="shared" si="49"/>
        <v/>
      </c>
      <c r="BG99" s="28" t="str">
        <f t="shared" si="50"/>
        <v/>
      </c>
      <c r="BH99" s="28" t="str">
        <f t="shared" si="11"/>
        <v/>
      </c>
      <c r="BI99" s="27" t="str">
        <f t="shared" si="51"/>
        <v/>
      </c>
      <c r="BJ99" s="27" t="str">
        <f t="shared" si="52"/>
        <v/>
      </c>
      <c r="BK99" s="27" t="str">
        <f t="shared" si="53"/>
        <v/>
      </c>
      <c r="BL99" s="27" t="str">
        <f t="shared" si="54"/>
        <v/>
      </c>
      <c r="BM99" s="27" t="str">
        <f t="shared" si="55"/>
        <v/>
      </c>
      <c r="BN99" s="27" t="str">
        <f t="shared" si="56"/>
        <v/>
      </c>
      <c r="BO99" s="26" t="str">
        <f>IFERROR(INDEX('Prescriptive Rebate Table'!$A$1:$D$100,MATCH(AA99,'Prescriptive Rebate Table'!$B$1:$B$100,0),3),"")</f>
        <v/>
      </c>
      <c r="BP99" s="25" t="str">
        <f>IFERROR(INDEX('Prescriptive Rebate Table'!$A$1:$E$100,MATCH(AA99,'Prescriptive Rebate Table'!$B$1:$B$100,0),5),"")</f>
        <v/>
      </c>
      <c r="BQ99" s="23" t="str" cm="1">
        <f t="array" ref="BQ99">IFERROR(IF(AA99="","",IF(OR($AL99=$V99,AA99='Prescriptive Rebate Table'!$N$2:$N$12),"Included",INDEX('Prescriptive Rebate Table'!$A$1:$D$100,MATCH($AJ99,'Prescriptive Rebate Table'!$B$1:$B$100,0),3))),"")</f>
        <v/>
      </c>
      <c r="BR99" s="25" t="str">
        <f>IFERROR(IF($AL99=$V99,"",INDEX('Prescriptive Rebate Table'!$A$1:$D$100,MATCH($AJ99,'Prescriptive Rebate Table'!$B$1:$B$100,0),4)),"")</f>
        <v/>
      </c>
      <c r="BS99" s="24"/>
      <c r="BT99" s="24"/>
      <c r="BU99" s="23" t="str">
        <f t="shared" si="57"/>
        <v/>
      </c>
      <c r="BV99" s="23" t="str">
        <f t="shared" si="58"/>
        <v/>
      </c>
      <c r="BW99" s="22">
        <f t="shared" si="59"/>
        <v>0</v>
      </c>
      <c r="BX99" s="22">
        <f t="shared" si="60"/>
        <v>0</v>
      </c>
      <c r="BY99" s="22">
        <f t="shared" si="61"/>
        <v>0</v>
      </c>
      <c r="BZ99" s="22"/>
    </row>
    <row r="100" spans="1:78" s="113" customFormat="1" x14ac:dyDescent="0.3">
      <c r="A100" s="32">
        <v>91</v>
      </c>
      <c r="B100" s="113" t="str">
        <f>IFERROR(INDEX(Lookups!$B$2:$B$38,MATCH($G$5,Lookups!$A$2:$A$38,0)),"")</f>
        <v/>
      </c>
      <c r="C100" s="113" t="str">
        <f>IFERROR(INDEX(Lookups!$C$2:$C$38,MATCH($G$5,Lookups!$A$2:$A$38,0)),"")</f>
        <v/>
      </c>
      <c r="D100" s="31"/>
      <c r="E100" s="113" t="str">
        <f t="shared" si="39"/>
        <v/>
      </c>
      <c r="F100" s="21"/>
      <c r="G100" s="29"/>
      <c r="H100" s="29"/>
      <c r="I100" s="29"/>
      <c r="J100" s="114" t="str">
        <f>IFERROR(INDEX(Lookups!$V$19:$V$22,MATCH(I100,Lookups!$U$19:$U$22,0)),"")</f>
        <v/>
      </c>
      <c r="K100" s="29"/>
      <c r="L100" s="115" t="str">
        <f>IFERROR(INDEX(Lookups!$X$2:$X$17,MATCH(_xlfn.CONCAT(I100,K100),Lookups!$W$2:$W$17,0)),"")</f>
        <v/>
      </c>
      <c r="M100" s="110"/>
      <c r="N100" s="116" t="str">
        <f>IFERROR(INDEX(Lookups!$A$54:$B$68,MATCH(Calculator!M100,Lookups!$A$54:$A$68,0),2),"")</f>
        <v/>
      </c>
      <c r="O100" s="110"/>
      <c r="P100" s="25" t="str">
        <f>IFERROR(INDEX('Fixture Codes'!$B$8:$B$921,MATCH(O100,'Fixture Codes'!$F$8:$F$921,0)),"")</f>
        <v/>
      </c>
      <c r="Q100" s="21"/>
      <c r="R100" s="25" t="str">
        <f>IFERROR(INDEX('Fixture Codes'!$J$8:$J$921,MATCH(P100,'Fixture Codes'!$B$8:$B$921,0))*Q100,"")</f>
        <v/>
      </c>
      <c r="S100" s="25" t="str">
        <f>IFERROR(INDEX('Fixture Codes'!$L$8:$L$921,MATCH(P100,'Fixture Codes'!$B$8:$B$921,0)),"")</f>
        <v/>
      </c>
      <c r="T100" s="29"/>
      <c r="U100" s="30"/>
      <c r="V100" s="115" t="str">
        <f>IFERROR(INDEX(Lookups!B$42:B$50,MATCH($T100,Lookups!$A$42:$A$50,0)),"")</f>
        <v/>
      </c>
      <c r="W100" s="115" t="str">
        <f>IFERROR(INDEX(Lookups!C$42:C$49,MATCH($T100,Lookups!$A$42:$A$50,0)),"")</f>
        <v/>
      </c>
      <c r="X100" s="131"/>
      <c r="Y100" s="29"/>
      <c r="Z100" s="113" t="str">
        <f>IFERROR(INDEX('Prescriptive Rebate Table'!$L$2:$L$13,MATCH(Y100,'Prescriptive Rebate Table'!$K$2:$K$13,0)),"")</f>
        <v/>
      </c>
      <c r="AA100" s="29"/>
      <c r="AB100" s="110"/>
      <c r="AC100" s="110"/>
      <c r="AD100" s="110"/>
      <c r="AE100" s="110"/>
      <c r="AF100" s="21"/>
      <c r="AG100" s="117"/>
      <c r="AH100" s="25" t="str">
        <f t="shared" si="40"/>
        <v/>
      </c>
      <c r="AI100" s="117"/>
      <c r="AJ100" s="29"/>
      <c r="AK100" s="21"/>
      <c r="AL100" s="115" t="str">
        <f>IFERROR(INDEX(Lookups!B$42:B$49,MATCH($AJ100,Lookups!$A$42:$A$49,0)),"")</f>
        <v/>
      </c>
      <c r="AM100" s="115" t="str">
        <f>IFERROR(INDEX(Lookups!B$42:B$49,MATCH($AJ100,Lookups!$A$42:$A$49,0)),"")</f>
        <v/>
      </c>
      <c r="AN100" s="30"/>
      <c r="AO100" s="111" t="str">
        <f>IFERROR(INDEX(Lookups!$H$2:$H$451,MATCH(_xlfn.CONCAT(B100,H100),Lookups!$G$2:$G$451,0)),"")</f>
        <v/>
      </c>
      <c r="AP100" s="111" t="str">
        <f t="shared" si="41"/>
        <v/>
      </c>
      <c r="AQ100" s="115">
        <v>91</v>
      </c>
      <c r="AR100" s="115" t="str">
        <f>IF($D100="Interior",INDEX(Lookups!P$2:P$86,MATCH(_xlfn.CONCAT($C100,$L100),Lookups!$O$2:$O$86,0)),IF($D100="Exterior",1,""))</f>
        <v/>
      </c>
      <c r="AS100" s="115" t="str">
        <f>IF($D100="Interior",INDEX(Lookups!Q$2:Q$86,MATCH(_xlfn.CONCAT($C100,$L100),Lookups!$O$2:$O$86,0)),IF($D100="Exterior",1,""))</f>
        <v/>
      </c>
      <c r="AT100" s="115" t="str">
        <f>IF($D100="Interior",INDEX(Lookups!R$2:R$86,MATCH(_xlfn.CONCAT($C100,$L100),Lookups!$O$2:$O$86,0)),IF($D100="Exterior",1,""))</f>
        <v/>
      </c>
      <c r="AU100" s="115" t="str">
        <f>IF($D100="Interior",INDEX(Lookups!S$2:S$86,MATCH(_xlfn.CONCAT($C100,$L100),Lookups!$O$2:$O$86,0)),IF($D100="Exterior",1,""))</f>
        <v/>
      </c>
      <c r="AV100" s="115" t="str">
        <f>IFERROR(INDEX(Lookups!I$2:I$451,MATCH(_xlfn.CONCAT($B100,$H100),Lookups!$G$2:$G$451,0)),"")</f>
        <v/>
      </c>
      <c r="AW100" s="115" t="str">
        <f>IFERROR(INDEX(Lookups!J$2:J$451,MATCH(_xlfn.CONCAT($B100,$H100),Lookups!$G$2:$G$451,0)),"")</f>
        <v/>
      </c>
      <c r="AX100" s="115" t="str">
        <f>IFERROR(INDEX(Lookups!K$2:K$451,MATCH(_xlfn.CONCAT($B100,$H100),Lookups!$G$2:$G$451,0)),"")</f>
        <v/>
      </c>
      <c r="AY100" s="28" t="str">
        <f t="shared" si="42"/>
        <v/>
      </c>
      <c r="AZ100" s="28" t="str">
        <f t="shared" si="43"/>
        <v/>
      </c>
      <c r="BA100" s="28" t="str">
        <f t="shared" si="44"/>
        <v/>
      </c>
      <c r="BB100" s="28" t="str">
        <f t="shared" si="45"/>
        <v/>
      </c>
      <c r="BC100" s="27" t="str">
        <f t="shared" si="46"/>
        <v/>
      </c>
      <c r="BD100" s="158" t="str">
        <f t="shared" si="47"/>
        <v/>
      </c>
      <c r="BE100" s="158" t="str">
        <f t="shared" si="48"/>
        <v/>
      </c>
      <c r="BF100" s="28" t="str">
        <f t="shared" si="49"/>
        <v/>
      </c>
      <c r="BG100" s="28" t="str">
        <f t="shared" si="50"/>
        <v/>
      </c>
      <c r="BH100" s="28" t="str">
        <f t="shared" si="11"/>
        <v/>
      </c>
      <c r="BI100" s="27" t="str">
        <f t="shared" si="51"/>
        <v/>
      </c>
      <c r="BJ100" s="27" t="str">
        <f t="shared" si="52"/>
        <v/>
      </c>
      <c r="BK100" s="27" t="str">
        <f t="shared" si="53"/>
        <v/>
      </c>
      <c r="BL100" s="27" t="str">
        <f t="shared" si="54"/>
        <v/>
      </c>
      <c r="BM100" s="27" t="str">
        <f t="shared" si="55"/>
        <v/>
      </c>
      <c r="BN100" s="27" t="str">
        <f t="shared" si="56"/>
        <v/>
      </c>
      <c r="BO100" s="26" t="str">
        <f>IFERROR(INDEX('Prescriptive Rebate Table'!$A$1:$D$100,MATCH(AA100,'Prescriptive Rebate Table'!$B$1:$B$100,0),3),"")</f>
        <v/>
      </c>
      <c r="BP100" s="25" t="str">
        <f>IFERROR(INDEX('Prescriptive Rebate Table'!$A$1:$E$100,MATCH(AA100,'Prescriptive Rebate Table'!$B$1:$B$100,0),5),"")</f>
        <v/>
      </c>
      <c r="BQ100" s="23" t="str" cm="1">
        <f t="array" ref="BQ100">IFERROR(IF(AA100="","",IF(OR($AL100=$V100,AA100='Prescriptive Rebate Table'!$N$2:$N$12),"Included",INDEX('Prescriptive Rebate Table'!$A$1:$D$100,MATCH($AJ100,'Prescriptive Rebate Table'!$B$1:$B$100,0),3))),"")</f>
        <v/>
      </c>
      <c r="BR100" s="25" t="str">
        <f>IFERROR(IF($AL100=$V100,"",INDEX('Prescriptive Rebate Table'!$A$1:$D$100,MATCH($AJ100,'Prescriptive Rebate Table'!$B$1:$B$100,0),4)),"")</f>
        <v/>
      </c>
      <c r="BS100" s="24"/>
      <c r="BT100" s="24"/>
      <c r="BU100" s="23" t="str">
        <f t="shared" si="57"/>
        <v/>
      </c>
      <c r="BV100" s="23" t="str">
        <f t="shared" si="58"/>
        <v/>
      </c>
      <c r="BW100" s="22">
        <f t="shared" si="59"/>
        <v>0</v>
      </c>
      <c r="BX100" s="22">
        <f t="shared" si="60"/>
        <v>0</v>
      </c>
      <c r="BY100" s="22">
        <f t="shared" si="61"/>
        <v>0</v>
      </c>
      <c r="BZ100" s="22"/>
    </row>
    <row r="101" spans="1:78" s="113" customFormat="1" x14ac:dyDescent="0.3">
      <c r="A101" s="32">
        <v>92</v>
      </c>
      <c r="B101" s="113" t="str">
        <f>IFERROR(INDEX(Lookups!$B$2:$B$38,MATCH($G$5,Lookups!$A$2:$A$38,0)),"")</f>
        <v/>
      </c>
      <c r="C101" s="113" t="str">
        <f>IFERROR(INDEX(Lookups!$C$2:$C$38,MATCH($G$5,Lookups!$A$2:$A$38,0)),"")</f>
        <v/>
      </c>
      <c r="D101" s="31"/>
      <c r="E101" s="113" t="str">
        <f t="shared" si="39"/>
        <v/>
      </c>
      <c r="F101" s="21"/>
      <c r="G101" s="29"/>
      <c r="H101" s="29"/>
      <c r="I101" s="29"/>
      <c r="J101" s="114" t="str">
        <f>IFERROR(INDEX(Lookups!$V$19:$V$22,MATCH(I101,Lookups!$U$19:$U$22,0)),"")</f>
        <v/>
      </c>
      <c r="K101" s="29"/>
      <c r="L101" s="115" t="str">
        <f>IFERROR(INDEX(Lookups!$X$2:$X$17,MATCH(_xlfn.CONCAT(I101,K101),Lookups!$W$2:$W$17,0)),"")</f>
        <v/>
      </c>
      <c r="M101" s="110"/>
      <c r="N101" s="116" t="str">
        <f>IFERROR(INDEX(Lookups!$A$54:$B$68,MATCH(Calculator!M101,Lookups!$A$54:$A$68,0),2),"")</f>
        <v/>
      </c>
      <c r="O101" s="110"/>
      <c r="P101" s="25" t="str">
        <f>IFERROR(INDEX('Fixture Codes'!$B$8:$B$921,MATCH(O101,'Fixture Codes'!$F$8:$F$921,0)),"")</f>
        <v/>
      </c>
      <c r="Q101" s="21"/>
      <c r="R101" s="25" t="str">
        <f>IFERROR(INDEX('Fixture Codes'!$J$8:$J$921,MATCH(P101,'Fixture Codes'!$B$8:$B$921,0))*Q101,"")</f>
        <v/>
      </c>
      <c r="S101" s="25" t="str">
        <f>IFERROR(INDEX('Fixture Codes'!$L$8:$L$921,MATCH(P101,'Fixture Codes'!$B$8:$B$921,0)),"")</f>
        <v/>
      </c>
      <c r="T101" s="29"/>
      <c r="U101" s="30"/>
      <c r="V101" s="115" t="str">
        <f>IFERROR(INDEX(Lookups!B$42:B$50,MATCH($T101,Lookups!$A$42:$A$50,0)),"")</f>
        <v/>
      </c>
      <c r="W101" s="115" t="str">
        <f>IFERROR(INDEX(Lookups!C$42:C$49,MATCH($T101,Lookups!$A$42:$A$50,0)),"")</f>
        <v/>
      </c>
      <c r="X101" s="131"/>
      <c r="Y101" s="29"/>
      <c r="Z101" s="113" t="str">
        <f>IFERROR(INDEX('Prescriptive Rebate Table'!$L$2:$L$13,MATCH(Y101,'Prescriptive Rebate Table'!$K$2:$K$13,0)),"")</f>
        <v/>
      </c>
      <c r="AA101" s="29"/>
      <c r="AB101" s="110"/>
      <c r="AC101" s="110"/>
      <c r="AD101" s="110"/>
      <c r="AE101" s="110"/>
      <c r="AF101" s="21"/>
      <c r="AG101" s="117"/>
      <c r="AH101" s="25" t="str">
        <f t="shared" si="40"/>
        <v/>
      </c>
      <c r="AI101" s="117"/>
      <c r="AJ101" s="29"/>
      <c r="AK101" s="21"/>
      <c r="AL101" s="115" t="str">
        <f>IFERROR(INDEX(Lookups!B$42:B$49,MATCH($AJ101,Lookups!$A$42:$A$49,0)),"")</f>
        <v/>
      </c>
      <c r="AM101" s="115" t="str">
        <f>IFERROR(INDEX(Lookups!B$42:B$49,MATCH($AJ101,Lookups!$A$42:$A$49,0)),"")</f>
        <v/>
      </c>
      <c r="AN101" s="30"/>
      <c r="AO101" s="111" t="str">
        <f>IFERROR(INDEX(Lookups!$H$2:$H$451,MATCH(_xlfn.CONCAT(B101,H101),Lookups!$G$2:$G$451,0)),"")</f>
        <v/>
      </c>
      <c r="AP101" s="111" t="str">
        <f t="shared" si="41"/>
        <v/>
      </c>
      <c r="AQ101" s="115">
        <v>92</v>
      </c>
      <c r="AR101" s="115" t="str">
        <f>IF($D101="Interior",INDEX(Lookups!P$2:P$86,MATCH(_xlfn.CONCAT($C101,$L101),Lookups!$O$2:$O$86,0)),IF($D101="Exterior",1,""))</f>
        <v/>
      </c>
      <c r="AS101" s="115" t="str">
        <f>IF($D101="Interior",INDEX(Lookups!Q$2:Q$86,MATCH(_xlfn.CONCAT($C101,$L101),Lookups!$O$2:$O$86,0)),IF($D101="Exterior",1,""))</f>
        <v/>
      </c>
      <c r="AT101" s="115" t="str">
        <f>IF($D101="Interior",INDEX(Lookups!R$2:R$86,MATCH(_xlfn.CONCAT($C101,$L101),Lookups!$O$2:$O$86,0)),IF($D101="Exterior",1,""))</f>
        <v/>
      </c>
      <c r="AU101" s="115" t="str">
        <f>IF($D101="Interior",INDEX(Lookups!S$2:S$86,MATCH(_xlfn.CONCAT($C101,$L101),Lookups!$O$2:$O$86,0)),IF($D101="Exterior",1,""))</f>
        <v/>
      </c>
      <c r="AV101" s="115" t="str">
        <f>IFERROR(INDEX(Lookups!I$2:I$451,MATCH(_xlfn.CONCAT($B101,$H101),Lookups!$G$2:$G$451,0)),"")</f>
        <v/>
      </c>
      <c r="AW101" s="115" t="str">
        <f>IFERROR(INDEX(Lookups!J$2:J$451,MATCH(_xlfn.CONCAT($B101,$H101),Lookups!$G$2:$G$451,0)),"")</f>
        <v/>
      </c>
      <c r="AX101" s="115" t="str">
        <f>IFERROR(INDEX(Lookups!K$2:K$451,MATCH(_xlfn.CONCAT($B101,$H101),Lookups!$G$2:$G$451,0)),"")</f>
        <v/>
      </c>
      <c r="AY101" s="28" t="str">
        <f t="shared" si="42"/>
        <v/>
      </c>
      <c r="AZ101" s="28" t="str">
        <f t="shared" si="43"/>
        <v/>
      </c>
      <c r="BA101" s="28" t="str">
        <f t="shared" si="44"/>
        <v/>
      </c>
      <c r="BB101" s="28" t="str">
        <f t="shared" si="45"/>
        <v/>
      </c>
      <c r="BC101" s="27" t="str">
        <f t="shared" si="46"/>
        <v/>
      </c>
      <c r="BD101" s="158" t="str">
        <f t="shared" si="47"/>
        <v/>
      </c>
      <c r="BE101" s="158" t="str">
        <f t="shared" si="48"/>
        <v/>
      </c>
      <c r="BF101" s="28" t="str">
        <f t="shared" si="49"/>
        <v/>
      </c>
      <c r="BG101" s="28" t="str">
        <f t="shared" si="50"/>
        <v/>
      </c>
      <c r="BH101" s="28" t="str">
        <f t="shared" si="11"/>
        <v/>
      </c>
      <c r="BI101" s="27" t="str">
        <f t="shared" si="51"/>
        <v/>
      </c>
      <c r="BJ101" s="27" t="str">
        <f t="shared" si="52"/>
        <v/>
      </c>
      <c r="BK101" s="27" t="str">
        <f t="shared" si="53"/>
        <v/>
      </c>
      <c r="BL101" s="27" t="str">
        <f t="shared" si="54"/>
        <v/>
      </c>
      <c r="BM101" s="27" t="str">
        <f t="shared" si="55"/>
        <v/>
      </c>
      <c r="BN101" s="27" t="str">
        <f t="shared" si="56"/>
        <v/>
      </c>
      <c r="BO101" s="26" t="str">
        <f>IFERROR(INDEX('Prescriptive Rebate Table'!$A$1:$D$100,MATCH(AA101,'Prescriptive Rebate Table'!$B$1:$B$100,0),3),"")</f>
        <v/>
      </c>
      <c r="BP101" s="25" t="str">
        <f>IFERROR(INDEX('Prescriptive Rebate Table'!$A$1:$E$100,MATCH(AA101,'Prescriptive Rebate Table'!$B$1:$B$100,0),5),"")</f>
        <v/>
      </c>
      <c r="BQ101" s="23" t="str" cm="1">
        <f t="array" ref="BQ101">IFERROR(IF(AA101="","",IF(OR($AL101=$V101,AA101='Prescriptive Rebate Table'!$N$2:$N$12),"Included",INDEX('Prescriptive Rebate Table'!$A$1:$D$100,MATCH($AJ101,'Prescriptive Rebate Table'!$B$1:$B$100,0),3))),"")</f>
        <v/>
      </c>
      <c r="BR101" s="25" t="str">
        <f>IFERROR(IF($AL101=$V101,"",INDEX('Prescriptive Rebate Table'!$A$1:$D$100,MATCH($AJ101,'Prescriptive Rebate Table'!$B$1:$B$100,0),4)),"")</f>
        <v/>
      </c>
      <c r="BS101" s="24"/>
      <c r="BT101" s="24"/>
      <c r="BU101" s="23" t="str">
        <f t="shared" si="57"/>
        <v/>
      </c>
      <c r="BV101" s="23" t="str">
        <f t="shared" si="58"/>
        <v/>
      </c>
      <c r="BW101" s="22">
        <f t="shared" si="59"/>
        <v>0</v>
      </c>
      <c r="BX101" s="22">
        <f t="shared" si="60"/>
        <v>0</v>
      </c>
      <c r="BY101" s="22">
        <f t="shared" si="61"/>
        <v>0</v>
      </c>
      <c r="BZ101" s="22"/>
    </row>
    <row r="102" spans="1:78" s="113" customFormat="1" x14ac:dyDescent="0.3">
      <c r="A102" s="32">
        <v>93</v>
      </c>
      <c r="B102" s="113" t="str">
        <f>IFERROR(INDEX(Lookups!$B$2:$B$38,MATCH($G$5,Lookups!$A$2:$A$38,0)),"")</f>
        <v/>
      </c>
      <c r="C102" s="113" t="str">
        <f>IFERROR(INDEX(Lookups!$C$2:$C$38,MATCH($G$5,Lookups!$A$2:$A$38,0)),"")</f>
        <v/>
      </c>
      <c r="D102" s="31"/>
      <c r="E102" s="113" t="str">
        <f t="shared" si="39"/>
        <v/>
      </c>
      <c r="F102" s="21"/>
      <c r="G102" s="29"/>
      <c r="H102" s="29"/>
      <c r="I102" s="29"/>
      <c r="J102" s="114" t="str">
        <f>IFERROR(INDEX(Lookups!$V$19:$V$22,MATCH(I102,Lookups!$U$19:$U$22,0)),"")</f>
        <v/>
      </c>
      <c r="K102" s="29"/>
      <c r="L102" s="115" t="str">
        <f>IFERROR(INDEX(Lookups!$X$2:$X$17,MATCH(_xlfn.CONCAT(I102,K102),Lookups!$W$2:$W$17,0)),"")</f>
        <v/>
      </c>
      <c r="M102" s="110"/>
      <c r="N102" s="116" t="str">
        <f>IFERROR(INDEX(Lookups!$A$54:$B$68,MATCH(Calculator!M102,Lookups!$A$54:$A$68,0),2),"")</f>
        <v/>
      </c>
      <c r="O102" s="110"/>
      <c r="P102" s="25" t="str">
        <f>IFERROR(INDEX('Fixture Codes'!$B$8:$B$921,MATCH(O102,'Fixture Codes'!$F$8:$F$921,0)),"")</f>
        <v/>
      </c>
      <c r="Q102" s="21"/>
      <c r="R102" s="25" t="str">
        <f>IFERROR(INDEX('Fixture Codes'!$J$8:$J$921,MATCH(P102,'Fixture Codes'!$B$8:$B$921,0))*Q102,"")</f>
        <v/>
      </c>
      <c r="S102" s="25" t="str">
        <f>IFERROR(INDEX('Fixture Codes'!$L$8:$L$921,MATCH(P102,'Fixture Codes'!$B$8:$B$921,0)),"")</f>
        <v/>
      </c>
      <c r="T102" s="29"/>
      <c r="U102" s="30"/>
      <c r="V102" s="115" t="str">
        <f>IFERROR(INDEX(Lookups!B$42:B$50,MATCH($T102,Lookups!$A$42:$A$50,0)),"")</f>
        <v/>
      </c>
      <c r="W102" s="115" t="str">
        <f>IFERROR(INDEX(Lookups!C$42:C$49,MATCH($T102,Lookups!$A$42:$A$50,0)),"")</f>
        <v/>
      </c>
      <c r="X102" s="131"/>
      <c r="Y102" s="29"/>
      <c r="Z102" s="113" t="str">
        <f>IFERROR(INDEX('Prescriptive Rebate Table'!$L$2:$L$13,MATCH(Y102,'Prescriptive Rebate Table'!$K$2:$K$13,0)),"")</f>
        <v/>
      </c>
      <c r="AA102" s="29"/>
      <c r="AB102" s="110"/>
      <c r="AC102" s="110"/>
      <c r="AD102" s="110"/>
      <c r="AE102" s="110"/>
      <c r="AF102" s="21"/>
      <c r="AG102" s="117"/>
      <c r="AH102" s="25" t="str">
        <f t="shared" si="40"/>
        <v/>
      </c>
      <c r="AI102" s="117"/>
      <c r="AJ102" s="29"/>
      <c r="AK102" s="21"/>
      <c r="AL102" s="115" t="str">
        <f>IFERROR(INDEX(Lookups!B$42:B$49,MATCH($AJ102,Lookups!$A$42:$A$49,0)),"")</f>
        <v/>
      </c>
      <c r="AM102" s="115" t="str">
        <f>IFERROR(INDEX(Lookups!B$42:B$49,MATCH($AJ102,Lookups!$A$42:$A$49,0)),"")</f>
        <v/>
      </c>
      <c r="AN102" s="30"/>
      <c r="AO102" s="111" t="str">
        <f>IFERROR(INDEX(Lookups!$H$2:$H$451,MATCH(_xlfn.CONCAT(B102,H102),Lookups!$G$2:$G$451,0)),"")</f>
        <v/>
      </c>
      <c r="AP102" s="111" t="str">
        <f t="shared" si="41"/>
        <v/>
      </c>
      <c r="AQ102" s="115">
        <v>93</v>
      </c>
      <c r="AR102" s="115" t="str">
        <f>IF($D102="Interior",INDEX(Lookups!P$2:P$86,MATCH(_xlfn.CONCAT($C102,$L102),Lookups!$O$2:$O$86,0)),IF($D102="Exterior",1,""))</f>
        <v/>
      </c>
      <c r="AS102" s="115" t="str">
        <f>IF($D102="Interior",INDEX(Lookups!Q$2:Q$86,MATCH(_xlfn.CONCAT($C102,$L102),Lookups!$O$2:$O$86,0)),IF($D102="Exterior",1,""))</f>
        <v/>
      </c>
      <c r="AT102" s="115" t="str">
        <f>IF($D102="Interior",INDEX(Lookups!R$2:R$86,MATCH(_xlfn.CONCAT($C102,$L102),Lookups!$O$2:$O$86,0)),IF($D102="Exterior",1,""))</f>
        <v/>
      </c>
      <c r="AU102" s="115" t="str">
        <f>IF($D102="Interior",INDEX(Lookups!S$2:S$86,MATCH(_xlfn.CONCAT($C102,$L102),Lookups!$O$2:$O$86,0)),IF($D102="Exterior",1,""))</f>
        <v/>
      </c>
      <c r="AV102" s="115" t="str">
        <f>IFERROR(INDEX(Lookups!I$2:I$451,MATCH(_xlfn.CONCAT($B102,$H102),Lookups!$G$2:$G$451,0)),"")</f>
        <v/>
      </c>
      <c r="AW102" s="115" t="str">
        <f>IFERROR(INDEX(Lookups!J$2:J$451,MATCH(_xlfn.CONCAT($B102,$H102),Lookups!$G$2:$G$451,0)),"")</f>
        <v/>
      </c>
      <c r="AX102" s="115" t="str">
        <f>IFERROR(INDEX(Lookups!K$2:K$451,MATCH(_xlfn.CONCAT($B102,$H102),Lookups!$G$2:$G$451,0)),"")</f>
        <v/>
      </c>
      <c r="AY102" s="28" t="str">
        <f t="shared" si="42"/>
        <v/>
      </c>
      <c r="AZ102" s="28" t="str">
        <f t="shared" si="43"/>
        <v/>
      </c>
      <c r="BA102" s="28" t="str">
        <f t="shared" si="44"/>
        <v/>
      </c>
      <c r="BB102" s="28" t="str">
        <f t="shared" si="45"/>
        <v/>
      </c>
      <c r="BC102" s="27" t="str">
        <f t="shared" si="46"/>
        <v/>
      </c>
      <c r="BD102" s="158" t="str">
        <f t="shared" si="47"/>
        <v/>
      </c>
      <c r="BE102" s="158" t="str">
        <f t="shared" si="48"/>
        <v/>
      </c>
      <c r="BF102" s="28" t="str">
        <f t="shared" si="49"/>
        <v/>
      </c>
      <c r="BG102" s="28" t="str">
        <f t="shared" si="50"/>
        <v/>
      </c>
      <c r="BH102" s="28" t="str">
        <f t="shared" si="11"/>
        <v/>
      </c>
      <c r="BI102" s="27" t="str">
        <f t="shared" si="51"/>
        <v/>
      </c>
      <c r="BJ102" s="27" t="str">
        <f t="shared" si="52"/>
        <v/>
      </c>
      <c r="BK102" s="27" t="str">
        <f t="shared" si="53"/>
        <v/>
      </c>
      <c r="BL102" s="27" t="str">
        <f t="shared" si="54"/>
        <v/>
      </c>
      <c r="BM102" s="27" t="str">
        <f t="shared" si="55"/>
        <v/>
      </c>
      <c r="BN102" s="27" t="str">
        <f t="shared" si="56"/>
        <v/>
      </c>
      <c r="BO102" s="26" t="str">
        <f>IFERROR(INDEX('Prescriptive Rebate Table'!$A$1:$D$100,MATCH(AA102,'Prescriptive Rebate Table'!$B$1:$B$100,0),3),"")</f>
        <v/>
      </c>
      <c r="BP102" s="25" t="str">
        <f>IFERROR(INDEX('Prescriptive Rebate Table'!$A$1:$E$100,MATCH(AA102,'Prescriptive Rebate Table'!$B$1:$B$100,0),5),"")</f>
        <v/>
      </c>
      <c r="BQ102" s="23" t="str" cm="1">
        <f t="array" ref="BQ102">IFERROR(IF(AA102="","",IF(OR($AL102=$V102,AA102='Prescriptive Rebate Table'!$N$2:$N$12),"Included",INDEX('Prescriptive Rebate Table'!$A$1:$D$100,MATCH($AJ102,'Prescriptive Rebate Table'!$B$1:$B$100,0),3))),"")</f>
        <v/>
      </c>
      <c r="BR102" s="25" t="str">
        <f>IFERROR(IF($AL102=$V102,"",INDEX('Prescriptive Rebate Table'!$A$1:$D$100,MATCH($AJ102,'Prescriptive Rebate Table'!$B$1:$B$100,0),4)),"")</f>
        <v/>
      </c>
      <c r="BS102" s="24"/>
      <c r="BT102" s="24"/>
      <c r="BU102" s="23" t="str">
        <f t="shared" si="57"/>
        <v/>
      </c>
      <c r="BV102" s="23" t="str">
        <f t="shared" si="58"/>
        <v/>
      </c>
      <c r="BW102" s="22">
        <f t="shared" si="59"/>
        <v>0</v>
      </c>
      <c r="BX102" s="22">
        <f t="shared" si="60"/>
        <v>0</v>
      </c>
      <c r="BY102" s="22">
        <f t="shared" si="61"/>
        <v>0</v>
      </c>
      <c r="BZ102" s="22"/>
    </row>
    <row r="103" spans="1:78" s="113" customFormat="1" x14ac:dyDescent="0.3">
      <c r="A103" s="32">
        <v>94</v>
      </c>
      <c r="B103" s="113" t="str">
        <f>IFERROR(INDEX(Lookups!$B$2:$B$38,MATCH($G$5,Lookups!$A$2:$A$38,0)),"")</f>
        <v/>
      </c>
      <c r="C103" s="113" t="str">
        <f>IFERROR(INDEX(Lookups!$C$2:$C$38,MATCH($G$5,Lookups!$A$2:$A$38,0)),"")</f>
        <v/>
      </c>
      <c r="D103" s="31"/>
      <c r="E103" s="113" t="str">
        <f t="shared" si="39"/>
        <v/>
      </c>
      <c r="F103" s="21"/>
      <c r="G103" s="29"/>
      <c r="H103" s="29"/>
      <c r="I103" s="29"/>
      <c r="J103" s="114" t="str">
        <f>IFERROR(INDEX(Lookups!$V$19:$V$22,MATCH(I103,Lookups!$U$19:$U$22,0)),"")</f>
        <v/>
      </c>
      <c r="K103" s="29"/>
      <c r="L103" s="115" t="str">
        <f>IFERROR(INDEX(Lookups!$X$2:$X$17,MATCH(_xlfn.CONCAT(I103,K103),Lookups!$W$2:$W$17,0)),"")</f>
        <v/>
      </c>
      <c r="M103" s="110"/>
      <c r="N103" s="116" t="str">
        <f>IFERROR(INDEX(Lookups!$A$54:$B$68,MATCH(Calculator!M103,Lookups!$A$54:$A$68,0),2),"")</f>
        <v/>
      </c>
      <c r="O103" s="110"/>
      <c r="P103" s="25" t="str">
        <f>IFERROR(INDEX('Fixture Codes'!$B$8:$B$921,MATCH(O103,'Fixture Codes'!$F$8:$F$921,0)),"")</f>
        <v/>
      </c>
      <c r="Q103" s="21"/>
      <c r="R103" s="25" t="str">
        <f>IFERROR(INDEX('Fixture Codes'!$J$8:$J$921,MATCH(P103,'Fixture Codes'!$B$8:$B$921,0))*Q103,"")</f>
        <v/>
      </c>
      <c r="S103" s="25" t="str">
        <f>IFERROR(INDEX('Fixture Codes'!$L$8:$L$921,MATCH(P103,'Fixture Codes'!$B$8:$B$921,0)),"")</f>
        <v/>
      </c>
      <c r="T103" s="29"/>
      <c r="U103" s="30"/>
      <c r="V103" s="115" t="str">
        <f>IFERROR(INDEX(Lookups!B$42:B$50,MATCH($T103,Lookups!$A$42:$A$50,0)),"")</f>
        <v/>
      </c>
      <c r="W103" s="115" t="str">
        <f>IFERROR(INDEX(Lookups!C$42:C$49,MATCH($T103,Lookups!$A$42:$A$50,0)),"")</f>
        <v/>
      </c>
      <c r="X103" s="131"/>
      <c r="Y103" s="29"/>
      <c r="Z103" s="113" t="str">
        <f>IFERROR(INDEX('Prescriptive Rebate Table'!$L$2:$L$13,MATCH(Y103,'Prescriptive Rebate Table'!$K$2:$K$13,0)),"")</f>
        <v/>
      </c>
      <c r="AA103" s="29"/>
      <c r="AB103" s="110"/>
      <c r="AC103" s="110"/>
      <c r="AD103" s="110"/>
      <c r="AE103" s="110"/>
      <c r="AF103" s="21"/>
      <c r="AG103" s="117"/>
      <c r="AH103" s="25" t="str">
        <f t="shared" si="40"/>
        <v/>
      </c>
      <c r="AI103" s="117"/>
      <c r="AJ103" s="29"/>
      <c r="AK103" s="21"/>
      <c r="AL103" s="115" t="str">
        <f>IFERROR(INDEX(Lookups!B$42:B$49,MATCH($AJ103,Lookups!$A$42:$A$49,0)),"")</f>
        <v/>
      </c>
      <c r="AM103" s="115" t="str">
        <f>IFERROR(INDEX(Lookups!B$42:B$49,MATCH($AJ103,Lookups!$A$42:$A$49,0)),"")</f>
        <v/>
      </c>
      <c r="AN103" s="30"/>
      <c r="AO103" s="111" t="str">
        <f>IFERROR(INDEX(Lookups!$H$2:$H$451,MATCH(_xlfn.CONCAT(B103,H103),Lookups!$G$2:$G$451,0)),"")</f>
        <v/>
      </c>
      <c r="AP103" s="111" t="str">
        <f t="shared" si="41"/>
        <v/>
      </c>
      <c r="AQ103" s="115">
        <v>94</v>
      </c>
      <c r="AR103" s="115" t="str">
        <f>IF($D103="Interior",INDEX(Lookups!P$2:P$86,MATCH(_xlfn.CONCAT($C103,$L103),Lookups!$O$2:$O$86,0)),IF($D103="Exterior",1,""))</f>
        <v/>
      </c>
      <c r="AS103" s="115" t="str">
        <f>IF($D103="Interior",INDEX(Lookups!Q$2:Q$86,MATCH(_xlfn.CONCAT($C103,$L103),Lookups!$O$2:$O$86,0)),IF($D103="Exterior",1,""))</f>
        <v/>
      </c>
      <c r="AT103" s="115" t="str">
        <f>IF($D103="Interior",INDEX(Lookups!R$2:R$86,MATCH(_xlfn.CONCAT($C103,$L103),Lookups!$O$2:$O$86,0)),IF($D103="Exterior",1,""))</f>
        <v/>
      </c>
      <c r="AU103" s="115" t="str">
        <f>IF($D103="Interior",INDEX(Lookups!S$2:S$86,MATCH(_xlfn.CONCAT($C103,$L103),Lookups!$O$2:$O$86,0)),IF($D103="Exterior",1,""))</f>
        <v/>
      </c>
      <c r="AV103" s="115" t="str">
        <f>IFERROR(INDEX(Lookups!I$2:I$451,MATCH(_xlfn.CONCAT($B103,$H103),Lookups!$G$2:$G$451,0)),"")</f>
        <v/>
      </c>
      <c r="AW103" s="115" t="str">
        <f>IFERROR(INDEX(Lookups!J$2:J$451,MATCH(_xlfn.CONCAT($B103,$H103),Lookups!$G$2:$G$451,0)),"")</f>
        <v/>
      </c>
      <c r="AX103" s="115" t="str">
        <f>IFERROR(INDEX(Lookups!K$2:K$451,MATCH(_xlfn.CONCAT($B103,$H103),Lookups!$G$2:$G$451,0)),"")</f>
        <v/>
      </c>
      <c r="AY103" s="28" t="str">
        <f t="shared" si="42"/>
        <v/>
      </c>
      <c r="AZ103" s="28" t="str">
        <f t="shared" si="43"/>
        <v/>
      </c>
      <c r="BA103" s="28" t="str">
        <f t="shared" si="44"/>
        <v/>
      </c>
      <c r="BB103" s="28" t="str">
        <f t="shared" si="45"/>
        <v/>
      </c>
      <c r="BC103" s="27" t="str">
        <f t="shared" si="46"/>
        <v/>
      </c>
      <c r="BD103" s="158" t="str">
        <f t="shared" si="47"/>
        <v/>
      </c>
      <c r="BE103" s="158" t="str">
        <f t="shared" si="48"/>
        <v/>
      </c>
      <c r="BF103" s="28" t="str">
        <f t="shared" si="49"/>
        <v/>
      </c>
      <c r="BG103" s="28" t="str">
        <f t="shared" si="50"/>
        <v/>
      </c>
      <c r="BH103" s="28" t="str">
        <f t="shared" si="11"/>
        <v/>
      </c>
      <c r="BI103" s="27" t="str">
        <f t="shared" si="51"/>
        <v/>
      </c>
      <c r="BJ103" s="27" t="str">
        <f t="shared" si="52"/>
        <v/>
      </c>
      <c r="BK103" s="27" t="str">
        <f t="shared" si="53"/>
        <v/>
      </c>
      <c r="BL103" s="27" t="str">
        <f t="shared" si="54"/>
        <v/>
      </c>
      <c r="BM103" s="27" t="str">
        <f t="shared" si="55"/>
        <v/>
      </c>
      <c r="BN103" s="27" t="str">
        <f t="shared" si="56"/>
        <v/>
      </c>
      <c r="BO103" s="26" t="str">
        <f>IFERROR(INDEX('Prescriptive Rebate Table'!$A$1:$D$100,MATCH(AA103,'Prescriptive Rebate Table'!$B$1:$B$100,0),3),"")</f>
        <v/>
      </c>
      <c r="BP103" s="25" t="str">
        <f>IFERROR(INDEX('Prescriptive Rebate Table'!$A$1:$E$100,MATCH(AA103,'Prescriptive Rebate Table'!$B$1:$B$100,0),5),"")</f>
        <v/>
      </c>
      <c r="BQ103" s="23" t="str" cm="1">
        <f t="array" ref="BQ103">IFERROR(IF(AA103="","",IF(OR($AL103=$V103,AA103='Prescriptive Rebate Table'!$N$2:$N$12),"Included",INDEX('Prescriptive Rebate Table'!$A$1:$D$100,MATCH($AJ103,'Prescriptive Rebate Table'!$B$1:$B$100,0),3))),"")</f>
        <v/>
      </c>
      <c r="BR103" s="25" t="str">
        <f>IFERROR(IF($AL103=$V103,"",INDEX('Prescriptive Rebate Table'!$A$1:$D$100,MATCH($AJ103,'Prescriptive Rebate Table'!$B$1:$B$100,0),4)),"")</f>
        <v/>
      </c>
      <c r="BS103" s="24"/>
      <c r="BT103" s="24"/>
      <c r="BU103" s="23" t="str">
        <f t="shared" si="57"/>
        <v/>
      </c>
      <c r="BV103" s="23" t="str">
        <f t="shared" si="58"/>
        <v/>
      </c>
      <c r="BW103" s="22">
        <f t="shared" si="59"/>
        <v>0</v>
      </c>
      <c r="BX103" s="22">
        <f t="shared" si="60"/>
        <v>0</v>
      </c>
      <c r="BY103" s="22">
        <f t="shared" si="61"/>
        <v>0</v>
      </c>
      <c r="BZ103" s="22"/>
    </row>
    <row r="104" spans="1:78" s="113" customFormat="1" x14ac:dyDescent="0.3">
      <c r="A104" s="32">
        <v>95</v>
      </c>
      <c r="B104" s="113" t="str">
        <f>IFERROR(INDEX(Lookups!$B$2:$B$38,MATCH($G$5,Lookups!$A$2:$A$38,0)),"")</f>
        <v/>
      </c>
      <c r="C104" s="113" t="str">
        <f>IFERROR(INDEX(Lookups!$C$2:$C$38,MATCH($G$5,Lookups!$A$2:$A$38,0)),"")</f>
        <v/>
      </c>
      <c r="D104" s="31"/>
      <c r="E104" s="113" t="str">
        <f t="shared" si="39"/>
        <v/>
      </c>
      <c r="F104" s="21"/>
      <c r="G104" s="29"/>
      <c r="H104" s="29"/>
      <c r="I104" s="29"/>
      <c r="J104" s="114" t="str">
        <f>IFERROR(INDEX(Lookups!$V$19:$V$22,MATCH(I104,Lookups!$U$19:$U$22,0)),"")</f>
        <v/>
      </c>
      <c r="K104" s="29"/>
      <c r="L104" s="115" t="str">
        <f>IFERROR(INDEX(Lookups!$X$2:$X$17,MATCH(_xlfn.CONCAT(I104,K104),Lookups!$W$2:$W$17,0)),"")</f>
        <v/>
      </c>
      <c r="M104" s="110"/>
      <c r="N104" s="116" t="str">
        <f>IFERROR(INDEX(Lookups!$A$54:$B$68,MATCH(Calculator!M104,Lookups!$A$54:$A$68,0),2),"")</f>
        <v/>
      </c>
      <c r="O104" s="110"/>
      <c r="P104" s="25" t="str">
        <f>IFERROR(INDEX('Fixture Codes'!$B$8:$B$921,MATCH(O104,'Fixture Codes'!$F$8:$F$921,0)),"")</f>
        <v/>
      </c>
      <c r="Q104" s="21"/>
      <c r="R104" s="25" t="str">
        <f>IFERROR(INDEX('Fixture Codes'!$J$8:$J$921,MATCH(P104,'Fixture Codes'!$B$8:$B$921,0))*Q104,"")</f>
        <v/>
      </c>
      <c r="S104" s="25" t="str">
        <f>IFERROR(INDEX('Fixture Codes'!$L$8:$L$921,MATCH(P104,'Fixture Codes'!$B$8:$B$921,0)),"")</f>
        <v/>
      </c>
      <c r="T104" s="29"/>
      <c r="U104" s="30"/>
      <c r="V104" s="115" t="str">
        <f>IFERROR(INDEX(Lookups!B$42:B$50,MATCH($T104,Lookups!$A$42:$A$50,0)),"")</f>
        <v/>
      </c>
      <c r="W104" s="115" t="str">
        <f>IFERROR(INDEX(Lookups!C$42:C$49,MATCH($T104,Lookups!$A$42:$A$50,0)),"")</f>
        <v/>
      </c>
      <c r="X104" s="131"/>
      <c r="Y104" s="29"/>
      <c r="Z104" s="113" t="str">
        <f>IFERROR(INDEX('Prescriptive Rebate Table'!$L$2:$L$13,MATCH(Y104,'Prescriptive Rebate Table'!$K$2:$K$13,0)),"")</f>
        <v/>
      </c>
      <c r="AA104" s="29"/>
      <c r="AB104" s="110"/>
      <c r="AC104" s="110"/>
      <c r="AD104" s="110"/>
      <c r="AE104" s="110"/>
      <c r="AF104" s="21"/>
      <c r="AG104" s="117"/>
      <c r="AH104" s="25" t="str">
        <f t="shared" si="40"/>
        <v/>
      </c>
      <c r="AI104" s="117"/>
      <c r="AJ104" s="29"/>
      <c r="AK104" s="21"/>
      <c r="AL104" s="115" t="str">
        <f>IFERROR(INDEX(Lookups!B$42:B$49,MATCH($AJ104,Lookups!$A$42:$A$49,0)),"")</f>
        <v/>
      </c>
      <c r="AM104" s="115" t="str">
        <f>IFERROR(INDEX(Lookups!B$42:B$49,MATCH($AJ104,Lookups!$A$42:$A$49,0)),"")</f>
        <v/>
      </c>
      <c r="AN104" s="30"/>
      <c r="AO104" s="111" t="str">
        <f>IFERROR(INDEX(Lookups!$H$2:$H$451,MATCH(_xlfn.CONCAT(B104,H104),Lookups!$G$2:$G$451,0)),"")</f>
        <v/>
      </c>
      <c r="AP104" s="111" t="str">
        <f t="shared" si="41"/>
        <v/>
      </c>
      <c r="AQ104" s="115">
        <v>95</v>
      </c>
      <c r="AR104" s="115" t="str">
        <f>IF($D104="Interior",INDEX(Lookups!P$2:P$86,MATCH(_xlfn.CONCAT($C104,$L104),Lookups!$O$2:$O$86,0)),IF($D104="Exterior",1,""))</f>
        <v/>
      </c>
      <c r="AS104" s="115" t="str">
        <f>IF($D104="Interior",INDEX(Lookups!Q$2:Q$86,MATCH(_xlfn.CONCAT($C104,$L104),Lookups!$O$2:$O$86,0)),IF($D104="Exterior",1,""))</f>
        <v/>
      </c>
      <c r="AT104" s="115" t="str">
        <f>IF($D104="Interior",INDEX(Lookups!R$2:R$86,MATCH(_xlfn.CONCAT($C104,$L104),Lookups!$O$2:$O$86,0)),IF($D104="Exterior",1,""))</f>
        <v/>
      </c>
      <c r="AU104" s="115" t="str">
        <f>IF($D104="Interior",INDEX(Lookups!S$2:S$86,MATCH(_xlfn.CONCAT($C104,$L104),Lookups!$O$2:$O$86,0)),IF($D104="Exterior",1,""))</f>
        <v/>
      </c>
      <c r="AV104" s="115" t="str">
        <f>IFERROR(INDEX(Lookups!I$2:I$451,MATCH(_xlfn.CONCAT($B104,$H104),Lookups!$G$2:$G$451,0)),"")</f>
        <v/>
      </c>
      <c r="AW104" s="115" t="str">
        <f>IFERROR(INDEX(Lookups!J$2:J$451,MATCH(_xlfn.CONCAT($B104,$H104),Lookups!$G$2:$G$451,0)),"")</f>
        <v/>
      </c>
      <c r="AX104" s="115" t="str">
        <f>IFERROR(INDEX(Lookups!K$2:K$451,MATCH(_xlfn.CONCAT($B104,$H104),Lookups!$G$2:$G$451,0)),"")</f>
        <v/>
      </c>
      <c r="AY104" s="28" t="str">
        <f t="shared" si="42"/>
        <v/>
      </c>
      <c r="AZ104" s="28" t="str">
        <f t="shared" si="43"/>
        <v/>
      </c>
      <c r="BA104" s="28" t="str">
        <f t="shared" si="44"/>
        <v/>
      </c>
      <c r="BB104" s="28" t="str">
        <f t="shared" si="45"/>
        <v/>
      </c>
      <c r="BC104" s="27" t="str">
        <f t="shared" si="46"/>
        <v/>
      </c>
      <c r="BD104" s="158" t="str">
        <f t="shared" si="47"/>
        <v/>
      </c>
      <c r="BE104" s="158" t="str">
        <f t="shared" si="48"/>
        <v/>
      </c>
      <c r="BF104" s="28" t="str">
        <f t="shared" si="49"/>
        <v/>
      </c>
      <c r="BG104" s="28" t="str">
        <f t="shared" si="50"/>
        <v/>
      </c>
      <c r="BH104" s="28" t="str">
        <f t="shared" si="11"/>
        <v/>
      </c>
      <c r="BI104" s="27" t="str">
        <f t="shared" si="51"/>
        <v/>
      </c>
      <c r="BJ104" s="27" t="str">
        <f t="shared" si="52"/>
        <v/>
      </c>
      <c r="BK104" s="27" t="str">
        <f t="shared" si="53"/>
        <v/>
      </c>
      <c r="BL104" s="27" t="str">
        <f t="shared" si="54"/>
        <v/>
      </c>
      <c r="BM104" s="27" t="str">
        <f t="shared" si="55"/>
        <v/>
      </c>
      <c r="BN104" s="27" t="str">
        <f t="shared" si="56"/>
        <v/>
      </c>
      <c r="BO104" s="26" t="str">
        <f>IFERROR(INDEX('Prescriptive Rebate Table'!$A$1:$D$100,MATCH(AA104,'Prescriptive Rebate Table'!$B$1:$B$100,0),3),"")</f>
        <v/>
      </c>
      <c r="BP104" s="25" t="str">
        <f>IFERROR(INDEX('Prescriptive Rebate Table'!$A$1:$E$100,MATCH(AA104,'Prescriptive Rebate Table'!$B$1:$B$100,0),5),"")</f>
        <v/>
      </c>
      <c r="BQ104" s="23" t="str" cm="1">
        <f t="array" ref="BQ104">IFERROR(IF(AA104="","",IF(OR($AL104=$V104,AA104='Prescriptive Rebate Table'!$N$2:$N$12),"Included",INDEX('Prescriptive Rebate Table'!$A$1:$D$100,MATCH($AJ104,'Prescriptive Rebate Table'!$B$1:$B$100,0),3))),"")</f>
        <v/>
      </c>
      <c r="BR104" s="25" t="str">
        <f>IFERROR(IF($AL104=$V104,"",INDEX('Prescriptive Rebate Table'!$A$1:$D$100,MATCH($AJ104,'Prescriptive Rebate Table'!$B$1:$B$100,0),4)),"")</f>
        <v/>
      </c>
      <c r="BS104" s="24"/>
      <c r="BT104" s="24"/>
      <c r="BU104" s="23" t="str">
        <f t="shared" si="57"/>
        <v/>
      </c>
      <c r="BV104" s="23" t="str">
        <f t="shared" si="58"/>
        <v/>
      </c>
      <c r="BW104" s="22">
        <f t="shared" si="59"/>
        <v>0</v>
      </c>
      <c r="BX104" s="22">
        <f t="shared" si="60"/>
        <v>0</v>
      </c>
      <c r="BY104" s="22">
        <f t="shared" si="61"/>
        <v>0</v>
      </c>
      <c r="BZ104" s="22"/>
    </row>
    <row r="105" spans="1:78" s="113" customFormat="1" x14ac:dyDescent="0.3">
      <c r="A105" s="32">
        <v>96</v>
      </c>
      <c r="B105" s="113" t="str">
        <f>IFERROR(INDEX(Lookups!$B$2:$B$38,MATCH($G$5,Lookups!$A$2:$A$38,0)),"")</f>
        <v/>
      </c>
      <c r="C105" s="113" t="str">
        <f>IFERROR(INDEX(Lookups!$C$2:$C$38,MATCH($G$5,Lookups!$A$2:$A$38,0)),"")</f>
        <v/>
      </c>
      <c r="D105" s="31"/>
      <c r="E105" s="113" t="str">
        <f t="shared" si="39"/>
        <v/>
      </c>
      <c r="F105" s="21"/>
      <c r="G105" s="29"/>
      <c r="H105" s="29"/>
      <c r="I105" s="29"/>
      <c r="J105" s="114" t="str">
        <f>IFERROR(INDEX(Lookups!$V$19:$V$22,MATCH(I105,Lookups!$U$19:$U$22,0)),"")</f>
        <v/>
      </c>
      <c r="K105" s="29"/>
      <c r="L105" s="115" t="str">
        <f>IFERROR(INDEX(Lookups!$X$2:$X$17,MATCH(_xlfn.CONCAT(I105,K105),Lookups!$W$2:$W$17,0)),"")</f>
        <v/>
      </c>
      <c r="M105" s="110"/>
      <c r="N105" s="116" t="str">
        <f>IFERROR(INDEX(Lookups!$A$54:$B$68,MATCH(Calculator!M105,Lookups!$A$54:$A$68,0),2),"")</f>
        <v/>
      </c>
      <c r="O105" s="110"/>
      <c r="P105" s="25" t="str">
        <f>IFERROR(INDEX('Fixture Codes'!$B$8:$B$921,MATCH(O105,'Fixture Codes'!$F$8:$F$921,0)),"")</f>
        <v/>
      </c>
      <c r="Q105" s="21"/>
      <c r="R105" s="25" t="str">
        <f>IFERROR(INDEX('Fixture Codes'!$J$8:$J$921,MATCH(P105,'Fixture Codes'!$B$8:$B$921,0))*Q105,"")</f>
        <v/>
      </c>
      <c r="S105" s="25" t="str">
        <f>IFERROR(INDEX('Fixture Codes'!$L$8:$L$921,MATCH(P105,'Fixture Codes'!$B$8:$B$921,0)),"")</f>
        <v/>
      </c>
      <c r="T105" s="29"/>
      <c r="U105" s="30"/>
      <c r="V105" s="115" t="str">
        <f>IFERROR(INDEX(Lookups!B$42:B$50,MATCH($T105,Lookups!$A$42:$A$50,0)),"")</f>
        <v/>
      </c>
      <c r="W105" s="115" t="str">
        <f>IFERROR(INDEX(Lookups!C$42:C$49,MATCH($T105,Lookups!$A$42:$A$50,0)),"")</f>
        <v/>
      </c>
      <c r="X105" s="131"/>
      <c r="Y105" s="29"/>
      <c r="Z105" s="113" t="str">
        <f>IFERROR(INDEX('Prescriptive Rebate Table'!$L$2:$L$13,MATCH(Y105,'Prescriptive Rebate Table'!$K$2:$K$13,0)),"")</f>
        <v/>
      </c>
      <c r="AA105" s="29"/>
      <c r="AB105" s="110"/>
      <c r="AC105" s="110"/>
      <c r="AD105" s="110"/>
      <c r="AE105" s="110"/>
      <c r="AF105" s="21"/>
      <c r="AG105" s="117"/>
      <c r="AH105" s="25" t="str">
        <f t="shared" si="40"/>
        <v/>
      </c>
      <c r="AI105" s="117"/>
      <c r="AJ105" s="29"/>
      <c r="AK105" s="21"/>
      <c r="AL105" s="115" t="str">
        <f>IFERROR(INDEX(Lookups!B$42:B$49,MATCH($AJ105,Lookups!$A$42:$A$49,0)),"")</f>
        <v/>
      </c>
      <c r="AM105" s="115" t="str">
        <f>IFERROR(INDEX(Lookups!B$42:B$49,MATCH($AJ105,Lookups!$A$42:$A$49,0)),"")</f>
        <v/>
      </c>
      <c r="AN105" s="30"/>
      <c r="AO105" s="111" t="str">
        <f>IFERROR(INDEX(Lookups!$H$2:$H$451,MATCH(_xlfn.CONCAT(B105,H105),Lookups!$G$2:$G$451,0)),"")</f>
        <v/>
      </c>
      <c r="AP105" s="111" t="str">
        <f t="shared" si="41"/>
        <v/>
      </c>
      <c r="AQ105" s="115">
        <v>96</v>
      </c>
      <c r="AR105" s="115" t="str">
        <f>IF($D105="Interior",INDEX(Lookups!P$2:P$86,MATCH(_xlfn.CONCAT($C105,$L105),Lookups!$O$2:$O$86,0)),IF($D105="Exterior",1,""))</f>
        <v/>
      </c>
      <c r="AS105" s="115" t="str">
        <f>IF($D105="Interior",INDEX(Lookups!Q$2:Q$86,MATCH(_xlfn.CONCAT($C105,$L105),Lookups!$O$2:$O$86,0)),IF($D105="Exterior",1,""))</f>
        <v/>
      </c>
      <c r="AT105" s="115" t="str">
        <f>IF($D105="Interior",INDEX(Lookups!R$2:R$86,MATCH(_xlfn.CONCAT($C105,$L105),Lookups!$O$2:$O$86,0)),IF($D105="Exterior",1,""))</f>
        <v/>
      </c>
      <c r="AU105" s="115" t="str">
        <f>IF($D105="Interior",INDEX(Lookups!S$2:S$86,MATCH(_xlfn.CONCAT($C105,$L105),Lookups!$O$2:$O$86,0)),IF($D105="Exterior",1,""))</f>
        <v/>
      </c>
      <c r="AV105" s="115" t="str">
        <f>IFERROR(INDEX(Lookups!I$2:I$451,MATCH(_xlfn.CONCAT($B105,$H105),Lookups!$G$2:$G$451,0)),"")</f>
        <v/>
      </c>
      <c r="AW105" s="115" t="str">
        <f>IFERROR(INDEX(Lookups!J$2:J$451,MATCH(_xlfn.CONCAT($B105,$H105),Lookups!$G$2:$G$451,0)),"")</f>
        <v/>
      </c>
      <c r="AX105" s="115" t="str">
        <f>IFERROR(INDEX(Lookups!K$2:K$451,MATCH(_xlfn.CONCAT($B105,$H105),Lookups!$G$2:$G$451,0)),"")</f>
        <v/>
      </c>
      <c r="AY105" s="28" t="str">
        <f t="shared" si="42"/>
        <v/>
      </c>
      <c r="AZ105" s="28" t="str">
        <f t="shared" si="43"/>
        <v/>
      </c>
      <c r="BA105" s="28" t="str">
        <f t="shared" si="44"/>
        <v/>
      </c>
      <c r="BB105" s="28" t="str">
        <f t="shared" si="45"/>
        <v/>
      </c>
      <c r="BC105" s="27" t="str">
        <f t="shared" si="46"/>
        <v/>
      </c>
      <c r="BD105" s="158" t="str">
        <f t="shared" si="47"/>
        <v/>
      </c>
      <c r="BE105" s="158" t="str">
        <f t="shared" si="48"/>
        <v/>
      </c>
      <c r="BF105" s="28" t="str">
        <f t="shared" si="49"/>
        <v/>
      </c>
      <c r="BG105" s="28" t="str">
        <f t="shared" si="50"/>
        <v/>
      </c>
      <c r="BH105" s="28" t="str">
        <f t="shared" si="11"/>
        <v/>
      </c>
      <c r="BI105" s="27" t="str">
        <f t="shared" si="51"/>
        <v/>
      </c>
      <c r="BJ105" s="27" t="str">
        <f t="shared" si="52"/>
        <v/>
      </c>
      <c r="BK105" s="27" t="str">
        <f t="shared" si="53"/>
        <v/>
      </c>
      <c r="BL105" s="27" t="str">
        <f t="shared" si="54"/>
        <v/>
      </c>
      <c r="BM105" s="27" t="str">
        <f t="shared" si="55"/>
        <v/>
      </c>
      <c r="BN105" s="27" t="str">
        <f t="shared" si="56"/>
        <v/>
      </c>
      <c r="BO105" s="26" t="str">
        <f>IFERROR(INDEX('Prescriptive Rebate Table'!$A$1:$D$100,MATCH(AA105,'Prescriptive Rebate Table'!$B$1:$B$100,0),3),"")</f>
        <v/>
      </c>
      <c r="BP105" s="25" t="str">
        <f>IFERROR(INDEX('Prescriptive Rebate Table'!$A$1:$E$100,MATCH(AA105,'Prescriptive Rebate Table'!$B$1:$B$100,0),5),"")</f>
        <v/>
      </c>
      <c r="BQ105" s="23" t="str" cm="1">
        <f t="array" ref="BQ105">IFERROR(IF(AA105="","",IF(OR($AL105=$V105,AA105='Prescriptive Rebate Table'!$N$2:$N$12),"Included",INDEX('Prescriptive Rebate Table'!$A$1:$D$100,MATCH($AJ105,'Prescriptive Rebate Table'!$B$1:$B$100,0),3))),"")</f>
        <v/>
      </c>
      <c r="BR105" s="25" t="str">
        <f>IFERROR(IF($AL105=$V105,"",INDEX('Prescriptive Rebate Table'!$A$1:$D$100,MATCH($AJ105,'Prescriptive Rebate Table'!$B$1:$B$100,0),4)),"")</f>
        <v/>
      </c>
      <c r="BS105" s="24"/>
      <c r="BT105" s="24"/>
      <c r="BU105" s="23" t="str">
        <f t="shared" si="57"/>
        <v/>
      </c>
      <c r="BV105" s="23" t="str">
        <f t="shared" si="58"/>
        <v/>
      </c>
      <c r="BW105" s="22">
        <f t="shared" si="59"/>
        <v>0</v>
      </c>
      <c r="BX105" s="22">
        <f t="shared" si="60"/>
        <v>0</v>
      </c>
      <c r="BY105" s="22">
        <f t="shared" si="61"/>
        <v>0</v>
      </c>
      <c r="BZ105" s="22"/>
    </row>
    <row r="106" spans="1:78" s="113" customFormat="1" x14ac:dyDescent="0.3">
      <c r="A106" s="32">
        <v>97</v>
      </c>
      <c r="B106" s="113" t="str">
        <f>IFERROR(INDEX(Lookups!$B$2:$B$38,MATCH($G$5,Lookups!$A$2:$A$38,0)),"")</f>
        <v/>
      </c>
      <c r="C106" s="113" t="str">
        <f>IFERROR(INDEX(Lookups!$C$2:$C$38,MATCH($G$5,Lookups!$A$2:$A$38,0)),"")</f>
        <v/>
      </c>
      <c r="D106" s="31"/>
      <c r="E106" s="113" t="str">
        <f t="shared" si="39"/>
        <v/>
      </c>
      <c r="F106" s="21"/>
      <c r="G106" s="29"/>
      <c r="H106" s="29"/>
      <c r="I106" s="29"/>
      <c r="J106" s="114" t="str">
        <f>IFERROR(INDEX(Lookups!$V$19:$V$22,MATCH(I106,Lookups!$U$19:$U$22,0)),"")</f>
        <v/>
      </c>
      <c r="K106" s="29"/>
      <c r="L106" s="115" t="str">
        <f>IFERROR(INDEX(Lookups!$X$2:$X$17,MATCH(_xlfn.CONCAT(I106,K106),Lookups!$W$2:$W$17,0)),"")</f>
        <v/>
      </c>
      <c r="M106" s="110"/>
      <c r="N106" s="116" t="str">
        <f>IFERROR(INDEX(Lookups!$A$54:$B$68,MATCH(Calculator!M106,Lookups!$A$54:$A$68,0),2),"")</f>
        <v/>
      </c>
      <c r="O106" s="110"/>
      <c r="P106" s="25" t="str">
        <f>IFERROR(INDEX('Fixture Codes'!$B$8:$B$921,MATCH(O106,'Fixture Codes'!$F$8:$F$921,0)),"")</f>
        <v/>
      </c>
      <c r="Q106" s="21"/>
      <c r="R106" s="25" t="str">
        <f>IFERROR(INDEX('Fixture Codes'!$J$8:$J$921,MATCH(P106,'Fixture Codes'!$B$8:$B$921,0))*Q106,"")</f>
        <v/>
      </c>
      <c r="S106" s="25" t="str">
        <f>IFERROR(INDEX('Fixture Codes'!$L$8:$L$921,MATCH(P106,'Fixture Codes'!$B$8:$B$921,0)),"")</f>
        <v/>
      </c>
      <c r="T106" s="29"/>
      <c r="U106" s="30"/>
      <c r="V106" s="115" t="str">
        <f>IFERROR(INDEX(Lookups!B$42:B$50,MATCH($T106,Lookups!$A$42:$A$50,0)),"")</f>
        <v/>
      </c>
      <c r="W106" s="115" t="str">
        <f>IFERROR(INDEX(Lookups!C$42:C$49,MATCH($T106,Lookups!$A$42:$A$50,0)),"")</f>
        <v/>
      </c>
      <c r="X106" s="131"/>
      <c r="Y106" s="29"/>
      <c r="Z106" s="113" t="str">
        <f>IFERROR(INDEX('Prescriptive Rebate Table'!$L$2:$L$13,MATCH(Y106,'Prescriptive Rebate Table'!$K$2:$K$13,0)),"")</f>
        <v/>
      </c>
      <c r="AA106" s="29"/>
      <c r="AB106" s="110"/>
      <c r="AC106" s="110"/>
      <c r="AD106" s="110"/>
      <c r="AE106" s="110"/>
      <c r="AF106" s="21"/>
      <c r="AG106" s="117"/>
      <c r="AH106" s="25" t="str">
        <f t="shared" si="40"/>
        <v/>
      </c>
      <c r="AI106" s="117"/>
      <c r="AJ106" s="29"/>
      <c r="AK106" s="21"/>
      <c r="AL106" s="115" t="str">
        <f>IFERROR(INDEX(Lookups!B$42:B$49,MATCH($AJ106,Lookups!$A$42:$A$49,0)),"")</f>
        <v/>
      </c>
      <c r="AM106" s="115" t="str">
        <f>IFERROR(INDEX(Lookups!B$42:B$49,MATCH($AJ106,Lookups!$A$42:$A$49,0)),"")</f>
        <v/>
      </c>
      <c r="AN106" s="30"/>
      <c r="AO106" s="111" t="str">
        <f>IFERROR(INDEX(Lookups!$H$2:$H$451,MATCH(_xlfn.CONCAT(B106,H106),Lookups!$G$2:$G$451,0)),"")</f>
        <v/>
      </c>
      <c r="AP106" s="111" t="str">
        <f t="shared" si="41"/>
        <v/>
      </c>
      <c r="AQ106" s="115">
        <v>97</v>
      </c>
      <c r="AR106" s="115" t="str">
        <f>IF($D106="Interior",INDEX(Lookups!P$2:P$86,MATCH(_xlfn.CONCAT($C106,$L106),Lookups!$O$2:$O$86,0)),IF($D106="Exterior",1,""))</f>
        <v/>
      </c>
      <c r="AS106" s="115" t="str">
        <f>IF($D106="Interior",INDEX(Lookups!Q$2:Q$86,MATCH(_xlfn.CONCAT($C106,$L106),Lookups!$O$2:$O$86,0)),IF($D106="Exterior",1,""))</f>
        <v/>
      </c>
      <c r="AT106" s="115" t="str">
        <f>IF($D106="Interior",INDEX(Lookups!R$2:R$86,MATCH(_xlfn.CONCAT($C106,$L106),Lookups!$O$2:$O$86,0)),IF($D106="Exterior",1,""))</f>
        <v/>
      </c>
      <c r="AU106" s="115" t="str">
        <f>IF($D106="Interior",INDEX(Lookups!S$2:S$86,MATCH(_xlfn.CONCAT($C106,$L106),Lookups!$O$2:$O$86,0)),IF($D106="Exterior",1,""))</f>
        <v/>
      </c>
      <c r="AV106" s="115" t="str">
        <f>IFERROR(INDEX(Lookups!I$2:I$451,MATCH(_xlfn.CONCAT($B106,$H106),Lookups!$G$2:$G$451,0)),"")</f>
        <v/>
      </c>
      <c r="AW106" s="115" t="str">
        <f>IFERROR(INDEX(Lookups!J$2:J$451,MATCH(_xlfn.CONCAT($B106,$H106),Lookups!$G$2:$G$451,0)),"")</f>
        <v/>
      </c>
      <c r="AX106" s="115" t="str">
        <f>IFERROR(INDEX(Lookups!K$2:K$451,MATCH(_xlfn.CONCAT($B106,$H106),Lookups!$G$2:$G$451,0)),"")</f>
        <v/>
      </c>
      <c r="AY106" s="28" t="str">
        <f t="shared" si="42"/>
        <v/>
      </c>
      <c r="AZ106" s="28" t="str">
        <f t="shared" si="43"/>
        <v/>
      </c>
      <c r="BA106" s="28" t="str">
        <f t="shared" si="44"/>
        <v/>
      </c>
      <c r="BB106" s="28" t="str">
        <f t="shared" si="45"/>
        <v/>
      </c>
      <c r="BC106" s="27" t="str">
        <f t="shared" si="46"/>
        <v/>
      </c>
      <c r="BD106" s="158" t="str">
        <f t="shared" si="47"/>
        <v/>
      </c>
      <c r="BE106" s="158" t="str">
        <f t="shared" si="48"/>
        <v/>
      </c>
      <c r="BF106" s="28" t="str">
        <f t="shared" si="49"/>
        <v/>
      </c>
      <c r="BG106" s="28" t="str">
        <f t="shared" si="50"/>
        <v/>
      </c>
      <c r="BH106" s="28" t="str">
        <f t="shared" si="11"/>
        <v/>
      </c>
      <c r="BI106" s="27" t="str">
        <f t="shared" si="51"/>
        <v/>
      </c>
      <c r="BJ106" s="27" t="str">
        <f t="shared" si="52"/>
        <v/>
      </c>
      <c r="BK106" s="27" t="str">
        <f t="shared" si="53"/>
        <v/>
      </c>
      <c r="BL106" s="27" t="str">
        <f t="shared" si="54"/>
        <v/>
      </c>
      <c r="BM106" s="27" t="str">
        <f t="shared" si="55"/>
        <v/>
      </c>
      <c r="BN106" s="27" t="str">
        <f t="shared" si="56"/>
        <v/>
      </c>
      <c r="BO106" s="26" t="str">
        <f>IFERROR(INDEX('Prescriptive Rebate Table'!$A$1:$D$100,MATCH(AA106,'Prescriptive Rebate Table'!$B$1:$B$100,0),3),"")</f>
        <v/>
      </c>
      <c r="BP106" s="25" t="str">
        <f>IFERROR(INDEX('Prescriptive Rebate Table'!$A$1:$E$100,MATCH(AA106,'Prescriptive Rebate Table'!$B$1:$B$100,0),5),"")</f>
        <v/>
      </c>
      <c r="BQ106" s="23" t="str" cm="1">
        <f t="array" ref="BQ106">IFERROR(IF(AA106="","",IF(OR($AL106=$V106,AA106='Prescriptive Rebate Table'!$N$2:$N$12),"Included",INDEX('Prescriptive Rebate Table'!$A$1:$D$100,MATCH($AJ106,'Prescriptive Rebate Table'!$B$1:$B$100,0),3))),"")</f>
        <v/>
      </c>
      <c r="BR106" s="25" t="str">
        <f>IFERROR(IF($AL106=$V106,"",INDEX('Prescriptive Rebate Table'!$A$1:$D$100,MATCH($AJ106,'Prescriptive Rebate Table'!$B$1:$B$100,0),4)),"")</f>
        <v/>
      </c>
      <c r="BS106" s="24"/>
      <c r="BT106" s="24"/>
      <c r="BU106" s="23" t="str">
        <f t="shared" si="57"/>
        <v/>
      </c>
      <c r="BV106" s="23" t="str">
        <f t="shared" si="58"/>
        <v/>
      </c>
      <c r="BW106" s="22">
        <f t="shared" si="59"/>
        <v>0</v>
      </c>
      <c r="BX106" s="22">
        <f t="shared" si="60"/>
        <v>0</v>
      </c>
      <c r="BY106" s="22">
        <f t="shared" si="61"/>
        <v>0</v>
      </c>
      <c r="BZ106" s="22"/>
    </row>
    <row r="107" spans="1:78" s="113" customFormat="1" x14ac:dyDescent="0.3">
      <c r="A107" s="32">
        <v>98</v>
      </c>
      <c r="B107" s="113" t="str">
        <f>IFERROR(INDEX(Lookups!$B$2:$B$38,MATCH($G$5,Lookups!$A$2:$A$38,0)),"")</f>
        <v/>
      </c>
      <c r="C107" s="113" t="str">
        <f>IFERROR(INDEX(Lookups!$C$2:$C$38,MATCH($G$5,Lookups!$A$2:$A$38,0)),"")</f>
        <v/>
      </c>
      <c r="D107" s="31"/>
      <c r="E107" s="113" t="str">
        <f t="shared" si="39"/>
        <v/>
      </c>
      <c r="F107" s="21"/>
      <c r="G107" s="29"/>
      <c r="H107" s="29"/>
      <c r="I107" s="29"/>
      <c r="J107" s="114" t="str">
        <f>IFERROR(INDEX(Lookups!$V$19:$V$22,MATCH(I107,Lookups!$U$19:$U$22,0)),"")</f>
        <v/>
      </c>
      <c r="K107" s="29"/>
      <c r="L107" s="115" t="str">
        <f>IFERROR(INDEX(Lookups!$X$2:$X$17,MATCH(_xlfn.CONCAT(I107,K107),Lookups!$W$2:$W$17,0)),"")</f>
        <v/>
      </c>
      <c r="M107" s="110"/>
      <c r="N107" s="116" t="str">
        <f>IFERROR(INDEX(Lookups!$A$54:$B$68,MATCH(Calculator!M107,Lookups!$A$54:$A$68,0),2),"")</f>
        <v/>
      </c>
      <c r="O107" s="110"/>
      <c r="P107" s="25" t="str">
        <f>IFERROR(INDEX('Fixture Codes'!$B$8:$B$921,MATCH(O107,'Fixture Codes'!$F$8:$F$921,0)),"")</f>
        <v/>
      </c>
      <c r="Q107" s="21"/>
      <c r="R107" s="25" t="str">
        <f>IFERROR(INDEX('Fixture Codes'!$J$8:$J$921,MATCH(P107,'Fixture Codes'!$B$8:$B$921,0))*Q107,"")</f>
        <v/>
      </c>
      <c r="S107" s="25" t="str">
        <f>IFERROR(INDEX('Fixture Codes'!$L$8:$L$921,MATCH(P107,'Fixture Codes'!$B$8:$B$921,0)),"")</f>
        <v/>
      </c>
      <c r="T107" s="29"/>
      <c r="U107" s="30"/>
      <c r="V107" s="115" t="str">
        <f>IFERROR(INDEX(Lookups!B$42:B$50,MATCH($T107,Lookups!$A$42:$A$50,0)),"")</f>
        <v/>
      </c>
      <c r="W107" s="115" t="str">
        <f>IFERROR(INDEX(Lookups!C$42:C$49,MATCH($T107,Lookups!$A$42:$A$50,0)),"")</f>
        <v/>
      </c>
      <c r="X107" s="131"/>
      <c r="Y107" s="29"/>
      <c r="Z107" s="113" t="str">
        <f>IFERROR(INDEX('Prescriptive Rebate Table'!$L$2:$L$13,MATCH(Y107,'Prescriptive Rebate Table'!$K$2:$K$13,0)),"")</f>
        <v/>
      </c>
      <c r="AA107" s="29"/>
      <c r="AB107" s="110"/>
      <c r="AC107" s="110"/>
      <c r="AD107" s="110"/>
      <c r="AE107" s="110"/>
      <c r="AF107" s="21"/>
      <c r="AG107" s="117"/>
      <c r="AH107" s="25" t="str">
        <f t="shared" si="40"/>
        <v/>
      </c>
      <c r="AI107" s="117"/>
      <c r="AJ107" s="29"/>
      <c r="AK107" s="21"/>
      <c r="AL107" s="115" t="str">
        <f>IFERROR(INDEX(Lookups!B$42:B$49,MATCH($AJ107,Lookups!$A$42:$A$49,0)),"")</f>
        <v/>
      </c>
      <c r="AM107" s="115" t="str">
        <f>IFERROR(INDEX(Lookups!B$42:B$49,MATCH($AJ107,Lookups!$A$42:$A$49,0)),"")</f>
        <v/>
      </c>
      <c r="AN107" s="30"/>
      <c r="AO107" s="111" t="str">
        <f>IFERROR(INDEX(Lookups!$H$2:$H$451,MATCH(_xlfn.CONCAT(B107,H107),Lookups!$G$2:$G$451,0)),"")</f>
        <v/>
      </c>
      <c r="AP107" s="111" t="str">
        <f t="shared" si="41"/>
        <v/>
      </c>
      <c r="AQ107" s="115">
        <v>98</v>
      </c>
      <c r="AR107" s="115" t="str">
        <f>IF($D107="Interior",INDEX(Lookups!P$2:P$86,MATCH(_xlfn.CONCAT($C107,$L107),Lookups!$O$2:$O$86,0)),IF($D107="Exterior",1,""))</f>
        <v/>
      </c>
      <c r="AS107" s="115" t="str">
        <f>IF($D107="Interior",INDEX(Lookups!Q$2:Q$86,MATCH(_xlfn.CONCAT($C107,$L107),Lookups!$O$2:$O$86,0)),IF($D107="Exterior",1,""))</f>
        <v/>
      </c>
      <c r="AT107" s="115" t="str">
        <f>IF($D107="Interior",INDEX(Lookups!R$2:R$86,MATCH(_xlfn.CONCAT($C107,$L107),Lookups!$O$2:$O$86,0)),IF($D107="Exterior",1,""))</f>
        <v/>
      </c>
      <c r="AU107" s="115" t="str">
        <f>IF($D107="Interior",INDEX(Lookups!S$2:S$86,MATCH(_xlfn.CONCAT($C107,$L107),Lookups!$O$2:$O$86,0)),IF($D107="Exterior",1,""))</f>
        <v/>
      </c>
      <c r="AV107" s="115" t="str">
        <f>IFERROR(INDEX(Lookups!I$2:I$451,MATCH(_xlfn.CONCAT($B107,$H107),Lookups!$G$2:$G$451,0)),"")</f>
        <v/>
      </c>
      <c r="AW107" s="115" t="str">
        <f>IFERROR(INDEX(Lookups!J$2:J$451,MATCH(_xlfn.CONCAT($B107,$H107),Lookups!$G$2:$G$451,0)),"")</f>
        <v/>
      </c>
      <c r="AX107" s="115" t="str">
        <f>IFERROR(INDEX(Lookups!K$2:K$451,MATCH(_xlfn.CONCAT($B107,$H107),Lookups!$G$2:$G$451,0)),"")</f>
        <v/>
      </c>
      <c r="AY107" s="28" t="str">
        <f t="shared" si="42"/>
        <v/>
      </c>
      <c r="AZ107" s="28" t="str">
        <f t="shared" si="43"/>
        <v/>
      </c>
      <c r="BA107" s="28" t="str">
        <f t="shared" si="44"/>
        <v/>
      </c>
      <c r="BB107" s="28" t="str">
        <f t="shared" si="45"/>
        <v/>
      </c>
      <c r="BC107" s="27" t="str">
        <f t="shared" si="46"/>
        <v/>
      </c>
      <c r="BD107" s="158" t="str">
        <f t="shared" si="47"/>
        <v/>
      </c>
      <c r="BE107" s="158" t="str">
        <f t="shared" si="48"/>
        <v/>
      </c>
      <c r="BF107" s="28" t="str">
        <f t="shared" si="49"/>
        <v/>
      </c>
      <c r="BG107" s="28" t="str">
        <f t="shared" si="50"/>
        <v/>
      </c>
      <c r="BH107" s="28" t="str">
        <f t="shared" si="11"/>
        <v/>
      </c>
      <c r="BI107" s="27" t="str">
        <f t="shared" si="51"/>
        <v/>
      </c>
      <c r="BJ107" s="27" t="str">
        <f t="shared" si="52"/>
        <v/>
      </c>
      <c r="BK107" s="27" t="str">
        <f t="shared" si="53"/>
        <v/>
      </c>
      <c r="BL107" s="27" t="str">
        <f t="shared" si="54"/>
        <v/>
      </c>
      <c r="BM107" s="27" t="str">
        <f t="shared" si="55"/>
        <v/>
      </c>
      <c r="BN107" s="27" t="str">
        <f t="shared" si="56"/>
        <v/>
      </c>
      <c r="BO107" s="26" t="str">
        <f>IFERROR(INDEX('Prescriptive Rebate Table'!$A$1:$D$100,MATCH(AA107,'Prescriptive Rebate Table'!$B$1:$B$100,0),3),"")</f>
        <v/>
      </c>
      <c r="BP107" s="25" t="str">
        <f>IFERROR(INDEX('Prescriptive Rebate Table'!$A$1:$E$100,MATCH(AA107,'Prescriptive Rebate Table'!$B$1:$B$100,0),5),"")</f>
        <v/>
      </c>
      <c r="BQ107" s="23" t="str" cm="1">
        <f t="array" ref="BQ107">IFERROR(IF(AA107="","",IF(OR($AL107=$V107,AA107='Prescriptive Rebate Table'!$N$2:$N$12),"Included",INDEX('Prescriptive Rebate Table'!$A$1:$D$100,MATCH($AJ107,'Prescriptive Rebate Table'!$B$1:$B$100,0),3))),"")</f>
        <v/>
      </c>
      <c r="BR107" s="25" t="str">
        <f>IFERROR(IF($AL107=$V107,"",INDEX('Prescriptive Rebate Table'!$A$1:$D$100,MATCH($AJ107,'Prescriptive Rebate Table'!$B$1:$B$100,0),4)),"")</f>
        <v/>
      </c>
      <c r="BS107" s="24"/>
      <c r="BT107" s="24"/>
      <c r="BU107" s="23" t="str">
        <f t="shared" si="57"/>
        <v/>
      </c>
      <c r="BV107" s="23" t="str">
        <f t="shared" si="58"/>
        <v/>
      </c>
      <c r="BW107" s="22">
        <f t="shared" si="59"/>
        <v>0</v>
      </c>
      <c r="BX107" s="22">
        <f t="shared" si="60"/>
        <v>0</v>
      </c>
      <c r="BY107" s="22">
        <f t="shared" si="61"/>
        <v>0</v>
      </c>
      <c r="BZ107" s="22"/>
    </row>
    <row r="108" spans="1:78" s="113" customFormat="1" x14ac:dyDescent="0.3">
      <c r="A108" s="32">
        <v>99</v>
      </c>
      <c r="B108" s="113" t="str">
        <f>IFERROR(INDEX(Lookups!$B$2:$B$38,MATCH($G$5,Lookups!$A$2:$A$38,0)),"")</f>
        <v/>
      </c>
      <c r="C108" s="113" t="str">
        <f>IFERROR(INDEX(Lookups!$C$2:$C$38,MATCH($G$5,Lookups!$A$2:$A$38,0)),"")</f>
        <v/>
      </c>
      <c r="D108" s="31"/>
      <c r="E108" s="113" t="str">
        <f t="shared" si="39"/>
        <v/>
      </c>
      <c r="F108" s="21"/>
      <c r="G108" s="29"/>
      <c r="H108" s="29"/>
      <c r="I108" s="29"/>
      <c r="J108" s="114" t="str">
        <f>IFERROR(INDEX(Lookups!$V$19:$V$22,MATCH(I108,Lookups!$U$19:$U$22,0)),"")</f>
        <v/>
      </c>
      <c r="K108" s="29"/>
      <c r="L108" s="115" t="str">
        <f>IFERROR(INDEX(Lookups!$X$2:$X$17,MATCH(_xlfn.CONCAT(I108,K108),Lookups!$W$2:$W$17,0)),"")</f>
        <v/>
      </c>
      <c r="M108" s="110"/>
      <c r="N108" s="116" t="str">
        <f>IFERROR(INDEX(Lookups!$A$54:$B$68,MATCH(Calculator!M108,Lookups!$A$54:$A$68,0),2),"")</f>
        <v/>
      </c>
      <c r="O108" s="110"/>
      <c r="P108" s="25" t="str">
        <f>IFERROR(INDEX('Fixture Codes'!$B$8:$B$921,MATCH(O108,'Fixture Codes'!$F$8:$F$921,0)),"")</f>
        <v/>
      </c>
      <c r="Q108" s="21"/>
      <c r="R108" s="25" t="str">
        <f>IFERROR(INDEX('Fixture Codes'!$J$8:$J$921,MATCH(P108,'Fixture Codes'!$B$8:$B$921,0))*Q108,"")</f>
        <v/>
      </c>
      <c r="S108" s="25" t="str">
        <f>IFERROR(INDEX('Fixture Codes'!$L$8:$L$921,MATCH(P108,'Fixture Codes'!$B$8:$B$921,0)),"")</f>
        <v/>
      </c>
      <c r="T108" s="29"/>
      <c r="U108" s="30"/>
      <c r="V108" s="115" t="str">
        <f>IFERROR(INDEX(Lookups!B$42:B$50,MATCH($T108,Lookups!$A$42:$A$50,0)),"")</f>
        <v/>
      </c>
      <c r="W108" s="115" t="str">
        <f>IFERROR(INDEX(Lookups!C$42:C$49,MATCH($T108,Lookups!$A$42:$A$50,0)),"")</f>
        <v/>
      </c>
      <c r="X108" s="131"/>
      <c r="Y108" s="29"/>
      <c r="Z108" s="113" t="str">
        <f>IFERROR(INDEX('Prescriptive Rebate Table'!$L$2:$L$13,MATCH(Y108,'Prescriptive Rebate Table'!$K$2:$K$13,0)),"")</f>
        <v/>
      </c>
      <c r="AA108" s="29"/>
      <c r="AB108" s="110"/>
      <c r="AC108" s="110"/>
      <c r="AD108" s="110"/>
      <c r="AE108" s="110"/>
      <c r="AF108" s="21"/>
      <c r="AG108" s="117"/>
      <c r="AH108" s="25" t="str">
        <f t="shared" si="40"/>
        <v/>
      </c>
      <c r="AI108" s="117"/>
      <c r="AJ108" s="29"/>
      <c r="AK108" s="21"/>
      <c r="AL108" s="115" t="str">
        <f>IFERROR(INDEX(Lookups!B$42:B$49,MATCH($AJ108,Lookups!$A$42:$A$49,0)),"")</f>
        <v/>
      </c>
      <c r="AM108" s="115" t="str">
        <f>IFERROR(INDEX(Lookups!B$42:B$49,MATCH($AJ108,Lookups!$A$42:$A$49,0)),"")</f>
        <v/>
      </c>
      <c r="AN108" s="30"/>
      <c r="AO108" s="111" t="str">
        <f>IFERROR(INDEX(Lookups!$H$2:$H$451,MATCH(_xlfn.CONCAT(B108,H108),Lookups!$G$2:$G$451,0)),"")</f>
        <v/>
      </c>
      <c r="AP108" s="111" t="str">
        <f t="shared" si="41"/>
        <v/>
      </c>
      <c r="AQ108" s="115">
        <v>99</v>
      </c>
      <c r="AR108" s="115" t="str">
        <f>IF($D108="Interior",INDEX(Lookups!P$2:P$86,MATCH(_xlfn.CONCAT($C108,$L108),Lookups!$O$2:$O$86,0)),IF($D108="Exterior",1,""))</f>
        <v/>
      </c>
      <c r="AS108" s="115" t="str">
        <f>IF($D108="Interior",INDEX(Lookups!Q$2:Q$86,MATCH(_xlfn.CONCAT($C108,$L108),Lookups!$O$2:$O$86,0)),IF($D108="Exterior",1,""))</f>
        <v/>
      </c>
      <c r="AT108" s="115" t="str">
        <f>IF($D108="Interior",INDEX(Lookups!R$2:R$86,MATCH(_xlfn.CONCAT($C108,$L108),Lookups!$O$2:$O$86,0)),IF($D108="Exterior",1,""))</f>
        <v/>
      </c>
      <c r="AU108" s="115" t="str">
        <f>IF($D108="Interior",INDEX(Lookups!S$2:S$86,MATCH(_xlfn.CONCAT($C108,$L108),Lookups!$O$2:$O$86,0)),IF($D108="Exterior",1,""))</f>
        <v/>
      </c>
      <c r="AV108" s="115" t="str">
        <f>IFERROR(INDEX(Lookups!I$2:I$451,MATCH(_xlfn.CONCAT($B108,$H108),Lookups!$G$2:$G$451,0)),"")</f>
        <v/>
      </c>
      <c r="AW108" s="115" t="str">
        <f>IFERROR(INDEX(Lookups!J$2:J$451,MATCH(_xlfn.CONCAT($B108,$H108),Lookups!$G$2:$G$451,0)),"")</f>
        <v/>
      </c>
      <c r="AX108" s="115" t="str">
        <f>IFERROR(INDEX(Lookups!K$2:K$451,MATCH(_xlfn.CONCAT($B108,$H108),Lookups!$G$2:$G$451,0)),"")</f>
        <v/>
      </c>
      <c r="AY108" s="28" t="str">
        <f t="shared" si="42"/>
        <v/>
      </c>
      <c r="AZ108" s="28" t="str">
        <f t="shared" si="43"/>
        <v/>
      </c>
      <c r="BA108" s="28" t="str">
        <f t="shared" si="44"/>
        <v/>
      </c>
      <c r="BB108" s="28" t="str">
        <f t="shared" si="45"/>
        <v/>
      </c>
      <c r="BC108" s="27" t="str">
        <f t="shared" si="46"/>
        <v/>
      </c>
      <c r="BD108" s="158" t="str">
        <f t="shared" si="47"/>
        <v/>
      </c>
      <c r="BE108" s="158" t="str">
        <f t="shared" si="48"/>
        <v/>
      </c>
      <c r="BF108" s="28" t="str">
        <f t="shared" si="49"/>
        <v/>
      </c>
      <c r="BG108" s="28" t="str">
        <f t="shared" si="50"/>
        <v/>
      </c>
      <c r="BH108" s="28" t="str">
        <f t="shared" si="11"/>
        <v/>
      </c>
      <c r="BI108" s="27" t="str">
        <f t="shared" si="51"/>
        <v/>
      </c>
      <c r="BJ108" s="27" t="str">
        <f t="shared" si="52"/>
        <v/>
      </c>
      <c r="BK108" s="27" t="str">
        <f t="shared" si="53"/>
        <v/>
      </c>
      <c r="BL108" s="27" t="str">
        <f t="shared" si="54"/>
        <v/>
      </c>
      <c r="BM108" s="27" t="str">
        <f t="shared" si="55"/>
        <v/>
      </c>
      <c r="BN108" s="27" t="str">
        <f t="shared" si="56"/>
        <v/>
      </c>
      <c r="BO108" s="26" t="str">
        <f>IFERROR(INDEX('Prescriptive Rebate Table'!$A$1:$D$100,MATCH(AA108,'Prescriptive Rebate Table'!$B$1:$B$100,0),3),"")</f>
        <v/>
      </c>
      <c r="BP108" s="25" t="str">
        <f>IFERROR(INDEX('Prescriptive Rebate Table'!$A$1:$E$100,MATCH(AA108,'Prescriptive Rebate Table'!$B$1:$B$100,0),5),"")</f>
        <v/>
      </c>
      <c r="BQ108" s="23" t="str" cm="1">
        <f t="array" ref="BQ108">IFERROR(IF(AA108="","",IF(OR($AL108=$V108,AA108='Prescriptive Rebate Table'!$N$2:$N$12),"Included",INDEX('Prescriptive Rebate Table'!$A$1:$D$100,MATCH($AJ108,'Prescriptive Rebate Table'!$B$1:$B$100,0),3))),"")</f>
        <v/>
      </c>
      <c r="BR108" s="25" t="str">
        <f>IFERROR(IF($AL108=$V108,"",INDEX('Prescriptive Rebate Table'!$A$1:$D$100,MATCH($AJ108,'Prescriptive Rebate Table'!$B$1:$B$100,0),4)),"")</f>
        <v/>
      </c>
      <c r="BS108" s="24"/>
      <c r="BT108" s="24"/>
      <c r="BU108" s="23" t="str">
        <f t="shared" si="57"/>
        <v/>
      </c>
      <c r="BV108" s="23" t="str">
        <f t="shared" si="58"/>
        <v/>
      </c>
      <c r="BW108" s="22">
        <f t="shared" si="59"/>
        <v>0</v>
      </c>
      <c r="BX108" s="22">
        <f t="shared" si="60"/>
        <v>0</v>
      </c>
      <c r="BY108" s="22">
        <f t="shared" si="61"/>
        <v>0</v>
      </c>
      <c r="BZ108" s="22"/>
    </row>
    <row r="109" spans="1:78" s="113" customFormat="1" x14ac:dyDescent="0.3">
      <c r="A109" s="32">
        <v>100</v>
      </c>
      <c r="B109" s="113" t="str">
        <f>IFERROR(INDEX(Lookups!$B$2:$B$38,MATCH($G$5,Lookups!$A$2:$A$38,0)),"")</f>
        <v/>
      </c>
      <c r="C109" s="113" t="str">
        <f>IFERROR(INDEX(Lookups!$C$2:$C$38,MATCH($G$5,Lookups!$A$2:$A$38,0)),"")</f>
        <v/>
      </c>
      <c r="D109" s="31"/>
      <c r="E109" s="113" t="str">
        <f t="shared" si="39"/>
        <v/>
      </c>
      <c r="F109" s="21"/>
      <c r="G109" s="29"/>
      <c r="H109" s="29"/>
      <c r="I109" s="29"/>
      <c r="J109" s="114" t="str">
        <f>IFERROR(INDEX(Lookups!$V$19:$V$22,MATCH(I109,Lookups!$U$19:$U$22,0)),"")</f>
        <v/>
      </c>
      <c r="K109" s="29"/>
      <c r="L109" s="115" t="str">
        <f>IFERROR(INDEX(Lookups!$X$2:$X$17,MATCH(_xlfn.CONCAT(I109,K109),Lookups!$W$2:$W$17,0)),"")</f>
        <v/>
      </c>
      <c r="M109" s="110"/>
      <c r="N109" s="116" t="str">
        <f>IFERROR(INDEX(Lookups!$A$54:$B$68,MATCH(Calculator!M109,Lookups!$A$54:$A$68,0),2),"")</f>
        <v/>
      </c>
      <c r="O109" s="110"/>
      <c r="P109" s="25" t="str">
        <f>IFERROR(INDEX('Fixture Codes'!$B$8:$B$921,MATCH(O109,'Fixture Codes'!$F$8:$F$921,0)),"")</f>
        <v/>
      </c>
      <c r="Q109" s="21"/>
      <c r="R109" s="25" t="str">
        <f>IFERROR(INDEX('Fixture Codes'!$J$8:$J$921,MATCH(P109,'Fixture Codes'!$B$8:$B$921,0))*Q109,"")</f>
        <v/>
      </c>
      <c r="S109" s="25" t="str">
        <f>IFERROR(INDEX('Fixture Codes'!$L$8:$L$921,MATCH(P109,'Fixture Codes'!$B$8:$B$921,0)),"")</f>
        <v/>
      </c>
      <c r="T109" s="29"/>
      <c r="U109" s="30"/>
      <c r="V109" s="115" t="str">
        <f>IFERROR(INDEX(Lookups!B$42:B$50,MATCH($T109,Lookups!$A$42:$A$50,0)),"")</f>
        <v/>
      </c>
      <c r="W109" s="115" t="str">
        <f>IFERROR(INDEX(Lookups!C$42:C$49,MATCH($T109,Lookups!$A$42:$A$50,0)),"")</f>
        <v/>
      </c>
      <c r="X109" s="131"/>
      <c r="Y109" s="29"/>
      <c r="Z109" s="113" t="str">
        <f>IFERROR(INDEX('Prescriptive Rebate Table'!$L$2:$L$13,MATCH(Y109,'Prescriptive Rebate Table'!$K$2:$K$13,0)),"")</f>
        <v/>
      </c>
      <c r="AA109" s="29"/>
      <c r="AB109" s="110"/>
      <c r="AC109" s="110"/>
      <c r="AD109" s="110"/>
      <c r="AE109" s="110"/>
      <c r="AF109" s="21"/>
      <c r="AG109" s="117"/>
      <c r="AH109" s="25" t="str">
        <f t="shared" si="40"/>
        <v/>
      </c>
      <c r="AI109" s="117"/>
      <c r="AJ109" s="29"/>
      <c r="AK109" s="21"/>
      <c r="AL109" s="115" t="str">
        <f>IFERROR(INDEX(Lookups!B$42:B$49,MATCH($AJ109,Lookups!$A$42:$A$49,0)),"")</f>
        <v/>
      </c>
      <c r="AM109" s="115" t="str">
        <f>IFERROR(INDEX(Lookups!B$42:B$49,MATCH($AJ109,Lookups!$A$42:$A$49,0)),"")</f>
        <v/>
      </c>
      <c r="AN109" s="30"/>
      <c r="AO109" s="111" t="str">
        <f>IFERROR(INDEX(Lookups!$H$2:$H$451,MATCH(_xlfn.CONCAT(B109,H109),Lookups!$G$2:$G$451,0)),"")</f>
        <v/>
      </c>
      <c r="AP109" s="111" t="str">
        <f t="shared" si="41"/>
        <v/>
      </c>
      <c r="AQ109" s="115">
        <v>100</v>
      </c>
      <c r="AR109" s="115" t="str">
        <f>IF($D109="Interior",INDEX(Lookups!P$2:P$86,MATCH(_xlfn.CONCAT($C109,$L109),Lookups!$O$2:$O$86,0)),IF($D109="Exterior",1,""))</f>
        <v/>
      </c>
      <c r="AS109" s="115" t="str">
        <f>IF($D109="Interior",INDEX(Lookups!Q$2:Q$86,MATCH(_xlfn.CONCAT($C109,$L109),Lookups!$O$2:$O$86,0)),IF($D109="Exterior",1,""))</f>
        <v/>
      </c>
      <c r="AT109" s="115" t="str">
        <f>IF($D109="Interior",INDEX(Lookups!R$2:R$86,MATCH(_xlfn.CONCAT($C109,$L109),Lookups!$O$2:$O$86,0)),IF($D109="Exterior",1,""))</f>
        <v/>
      </c>
      <c r="AU109" s="115" t="str">
        <f>IF($D109="Interior",INDEX(Lookups!S$2:S$86,MATCH(_xlfn.CONCAT($C109,$L109),Lookups!$O$2:$O$86,0)),IF($D109="Exterior",1,""))</f>
        <v/>
      </c>
      <c r="AV109" s="115" t="str">
        <f>IFERROR(INDEX(Lookups!I$2:I$451,MATCH(_xlfn.CONCAT($B109,$H109),Lookups!$G$2:$G$451,0)),"")</f>
        <v/>
      </c>
      <c r="AW109" s="115" t="str">
        <f>IFERROR(INDEX(Lookups!J$2:J$451,MATCH(_xlfn.CONCAT($B109,$H109),Lookups!$G$2:$G$451,0)),"")</f>
        <v/>
      </c>
      <c r="AX109" s="115" t="str">
        <f>IFERROR(INDEX(Lookups!K$2:K$451,MATCH(_xlfn.CONCAT($B109,$H109),Lookups!$G$2:$G$451,0)),"")</f>
        <v/>
      </c>
      <c r="AY109" s="28" t="str">
        <f t="shared" si="42"/>
        <v/>
      </c>
      <c r="AZ109" s="28" t="str">
        <f t="shared" si="43"/>
        <v/>
      </c>
      <c r="BA109" s="28" t="str">
        <f t="shared" si="44"/>
        <v/>
      </c>
      <c r="BB109" s="28" t="str">
        <f t="shared" si="45"/>
        <v/>
      </c>
      <c r="BC109" s="27" t="str">
        <f t="shared" si="46"/>
        <v/>
      </c>
      <c r="BD109" s="158" t="str">
        <f t="shared" si="47"/>
        <v/>
      </c>
      <c r="BE109" s="158" t="str">
        <f t="shared" si="48"/>
        <v/>
      </c>
      <c r="BF109" s="28" t="str">
        <f t="shared" si="49"/>
        <v/>
      </c>
      <c r="BG109" s="28" t="str">
        <f t="shared" si="50"/>
        <v/>
      </c>
      <c r="BH109" s="28" t="str">
        <f t="shared" si="11"/>
        <v/>
      </c>
      <c r="BI109" s="27" t="str">
        <f t="shared" si="51"/>
        <v/>
      </c>
      <c r="BJ109" s="27" t="str">
        <f t="shared" si="52"/>
        <v/>
      </c>
      <c r="BK109" s="27" t="str">
        <f t="shared" si="53"/>
        <v/>
      </c>
      <c r="BL109" s="27" t="str">
        <f t="shared" si="54"/>
        <v/>
      </c>
      <c r="BM109" s="27" t="str">
        <f t="shared" si="55"/>
        <v/>
      </c>
      <c r="BN109" s="27" t="str">
        <f t="shared" si="56"/>
        <v/>
      </c>
      <c r="BO109" s="26" t="str">
        <f>IFERROR(INDEX('Prescriptive Rebate Table'!$A$1:$D$100,MATCH(AA109,'Prescriptive Rebate Table'!$B$1:$B$100,0),3),"")</f>
        <v/>
      </c>
      <c r="BP109" s="25" t="str">
        <f>IFERROR(INDEX('Prescriptive Rebate Table'!$A$1:$E$100,MATCH(AA109,'Prescriptive Rebate Table'!$B$1:$B$100,0),5),"")</f>
        <v/>
      </c>
      <c r="BQ109" s="23" t="str" cm="1">
        <f t="array" ref="BQ109">IFERROR(IF(AA109="","",IF(OR($AL109=$V109,AA109='Prescriptive Rebate Table'!$N$2:$N$12),"Included",INDEX('Prescriptive Rebate Table'!$A$1:$D$100,MATCH($AJ109,'Prescriptive Rebate Table'!$B$1:$B$100,0),3))),"")</f>
        <v/>
      </c>
      <c r="BR109" s="25" t="str">
        <f>IFERROR(IF($AL109=$V109,"",INDEX('Prescriptive Rebate Table'!$A$1:$D$100,MATCH($AJ109,'Prescriptive Rebate Table'!$B$1:$B$100,0),4)),"")</f>
        <v/>
      </c>
      <c r="BS109" s="24"/>
      <c r="BT109" s="24"/>
      <c r="BU109" s="23" t="str">
        <f t="shared" si="57"/>
        <v/>
      </c>
      <c r="BV109" s="23" t="str">
        <f t="shared" si="58"/>
        <v/>
      </c>
      <c r="BW109" s="22">
        <f t="shared" si="59"/>
        <v>0</v>
      </c>
      <c r="BX109" s="22">
        <f t="shared" si="60"/>
        <v>0</v>
      </c>
      <c r="BY109" s="22">
        <f t="shared" si="61"/>
        <v>0</v>
      </c>
      <c r="BZ109" s="22"/>
    </row>
    <row r="110" spans="1:78" s="113" customFormat="1" x14ac:dyDescent="0.3">
      <c r="A110" s="32">
        <v>101</v>
      </c>
      <c r="B110" s="113" t="str">
        <f>IFERROR(INDEX(Lookups!$B$2:$B$38,MATCH($G$5,Lookups!$A$2:$A$38,0)),"")</f>
        <v/>
      </c>
      <c r="C110" s="113" t="str">
        <f>IFERROR(INDEX(Lookups!$C$2:$C$38,MATCH($G$5,Lookups!$A$2:$A$38,0)),"")</f>
        <v/>
      </c>
      <c r="D110" s="31"/>
      <c r="E110" s="113" t="str">
        <f t="shared" si="39"/>
        <v/>
      </c>
      <c r="F110" s="21"/>
      <c r="G110" s="29"/>
      <c r="H110" s="29"/>
      <c r="I110" s="29"/>
      <c r="J110" s="114" t="str">
        <f>IFERROR(INDEX(Lookups!$V$19:$V$22,MATCH(I110,Lookups!$U$19:$U$22,0)),"")</f>
        <v/>
      </c>
      <c r="K110" s="29"/>
      <c r="L110" s="115" t="str">
        <f>IFERROR(INDEX(Lookups!$X$2:$X$17,MATCH(_xlfn.CONCAT(I110,K110),Lookups!$W$2:$W$17,0)),"")</f>
        <v/>
      </c>
      <c r="M110" s="110"/>
      <c r="N110" s="116" t="str">
        <f>IFERROR(INDEX(Lookups!$A$54:$B$68,MATCH(Calculator!M110,Lookups!$A$54:$A$68,0),2),"")</f>
        <v/>
      </c>
      <c r="O110" s="110"/>
      <c r="P110" s="25" t="str">
        <f>IFERROR(INDEX('Fixture Codes'!$B$8:$B$921,MATCH(O110,'Fixture Codes'!$F$8:$F$921,0)),"")</f>
        <v/>
      </c>
      <c r="Q110" s="21"/>
      <c r="R110" s="25" t="str">
        <f>IFERROR(INDEX('Fixture Codes'!$J$8:$J$921,MATCH(P110,'Fixture Codes'!$B$8:$B$921,0))*Q110,"")</f>
        <v/>
      </c>
      <c r="S110" s="25" t="str">
        <f>IFERROR(INDEX('Fixture Codes'!$L$8:$L$921,MATCH(P110,'Fixture Codes'!$B$8:$B$921,0)),"")</f>
        <v/>
      </c>
      <c r="T110" s="29"/>
      <c r="U110" s="30"/>
      <c r="V110" s="115" t="str">
        <f>IFERROR(INDEX(Lookups!B$42:B$50,MATCH($T110,Lookups!$A$42:$A$50,0)),"")</f>
        <v/>
      </c>
      <c r="W110" s="115" t="str">
        <f>IFERROR(INDEX(Lookups!C$42:C$49,MATCH($T110,Lookups!$A$42:$A$50,0)),"")</f>
        <v/>
      </c>
      <c r="X110" s="131"/>
      <c r="Y110" s="29"/>
      <c r="Z110" s="113" t="str">
        <f>IFERROR(INDEX('Prescriptive Rebate Table'!$L$2:$L$13,MATCH(Y110,'Prescriptive Rebate Table'!$K$2:$K$13,0)),"")</f>
        <v/>
      </c>
      <c r="AA110" s="29"/>
      <c r="AB110" s="110"/>
      <c r="AC110" s="110"/>
      <c r="AD110" s="110"/>
      <c r="AE110" s="110"/>
      <c r="AF110" s="21"/>
      <c r="AG110" s="117"/>
      <c r="AH110" s="25" t="str">
        <f t="shared" si="40"/>
        <v/>
      </c>
      <c r="AI110" s="117"/>
      <c r="AJ110" s="29"/>
      <c r="AK110" s="21"/>
      <c r="AL110" s="115" t="str">
        <f>IFERROR(INDEX(Lookups!B$42:B$49,MATCH($AJ110,Lookups!$A$42:$A$49,0)),"")</f>
        <v/>
      </c>
      <c r="AM110" s="115" t="str">
        <f>IFERROR(INDEX(Lookups!B$42:B$49,MATCH($AJ110,Lookups!$A$42:$A$49,0)),"")</f>
        <v/>
      </c>
      <c r="AN110" s="30"/>
      <c r="AO110" s="111" t="str">
        <f>IFERROR(INDEX(Lookups!$H$2:$H$451,MATCH(_xlfn.CONCAT(B110,H110),Lookups!$G$2:$G$451,0)),"")</f>
        <v/>
      </c>
      <c r="AP110" s="111" t="str">
        <f t="shared" si="41"/>
        <v/>
      </c>
      <c r="AQ110" s="115">
        <v>101</v>
      </c>
      <c r="AR110" s="115" t="str">
        <f>IF($D110="Interior",INDEX(Lookups!P$2:P$86,MATCH(_xlfn.CONCAT($C110,$L110),Lookups!$O$2:$O$86,0)),IF($D110="Exterior",1,""))</f>
        <v/>
      </c>
      <c r="AS110" s="115" t="str">
        <f>IF($D110="Interior",INDEX(Lookups!Q$2:Q$86,MATCH(_xlfn.CONCAT($C110,$L110),Lookups!$O$2:$O$86,0)),IF($D110="Exterior",1,""))</f>
        <v/>
      </c>
      <c r="AT110" s="115" t="str">
        <f>IF($D110="Interior",INDEX(Lookups!R$2:R$86,MATCH(_xlfn.CONCAT($C110,$L110),Lookups!$O$2:$O$86,0)),IF($D110="Exterior",1,""))</f>
        <v/>
      </c>
      <c r="AU110" s="115" t="str">
        <f>IF($D110="Interior",INDEX(Lookups!S$2:S$86,MATCH(_xlfn.CONCAT($C110,$L110),Lookups!$O$2:$O$86,0)),IF($D110="Exterior",1,""))</f>
        <v/>
      </c>
      <c r="AV110" s="115" t="str">
        <f>IFERROR(INDEX(Lookups!I$2:I$451,MATCH(_xlfn.CONCAT($B110,$H110),Lookups!$G$2:$G$451,0)),"")</f>
        <v/>
      </c>
      <c r="AW110" s="115" t="str">
        <f>IFERROR(INDEX(Lookups!J$2:J$451,MATCH(_xlfn.CONCAT($B110,$H110),Lookups!$G$2:$G$451,0)),"")</f>
        <v/>
      </c>
      <c r="AX110" s="115" t="str">
        <f>IFERROR(INDEX(Lookups!K$2:K$451,MATCH(_xlfn.CONCAT($B110,$H110),Lookups!$G$2:$G$451,0)),"")</f>
        <v/>
      </c>
      <c r="AY110" s="28" t="str">
        <f t="shared" si="42"/>
        <v/>
      </c>
      <c r="AZ110" s="28" t="str">
        <f t="shared" si="43"/>
        <v/>
      </c>
      <c r="BA110" s="28" t="str">
        <f t="shared" si="44"/>
        <v/>
      </c>
      <c r="BB110" s="28" t="str">
        <f t="shared" si="45"/>
        <v/>
      </c>
      <c r="BC110" s="27" t="str">
        <f t="shared" si="46"/>
        <v/>
      </c>
      <c r="BD110" s="158" t="str">
        <f t="shared" si="47"/>
        <v/>
      </c>
      <c r="BE110" s="158" t="str">
        <f t="shared" si="48"/>
        <v/>
      </c>
      <c r="BF110" s="28" t="str">
        <f t="shared" si="49"/>
        <v/>
      </c>
      <c r="BG110" s="28" t="str">
        <f t="shared" si="50"/>
        <v/>
      </c>
      <c r="BH110" s="28" t="str">
        <f t="shared" si="11"/>
        <v/>
      </c>
      <c r="BI110" s="27" t="str">
        <f t="shared" si="51"/>
        <v/>
      </c>
      <c r="BJ110" s="27" t="str">
        <f t="shared" si="52"/>
        <v/>
      </c>
      <c r="BK110" s="27" t="str">
        <f t="shared" si="53"/>
        <v/>
      </c>
      <c r="BL110" s="27" t="str">
        <f t="shared" si="54"/>
        <v/>
      </c>
      <c r="BM110" s="27" t="str">
        <f t="shared" si="55"/>
        <v/>
      </c>
      <c r="BN110" s="27" t="str">
        <f t="shared" si="56"/>
        <v/>
      </c>
      <c r="BO110" s="26" t="str">
        <f>IFERROR(INDEX('Prescriptive Rebate Table'!$A$1:$D$100,MATCH(AA110,'Prescriptive Rebate Table'!$B$1:$B$100,0),3),"")</f>
        <v/>
      </c>
      <c r="BP110" s="25" t="str">
        <f>IFERROR(INDEX('Prescriptive Rebate Table'!$A$1:$E$100,MATCH(AA110,'Prescriptive Rebate Table'!$B$1:$B$100,0),5),"")</f>
        <v/>
      </c>
      <c r="BQ110" s="23" t="str" cm="1">
        <f t="array" ref="BQ110">IFERROR(IF(AA110="","",IF(OR($AL110=$V110,AA110='Prescriptive Rebate Table'!$N$2:$N$12),"Included",INDEX('Prescriptive Rebate Table'!$A$1:$D$100,MATCH($AJ110,'Prescriptive Rebate Table'!$B$1:$B$100,0),3))),"")</f>
        <v/>
      </c>
      <c r="BR110" s="25" t="str">
        <f>IFERROR(IF($AL110=$V110,"",INDEX('Prescriptive Rebate Table'!$A$1:$D$100,MATCH($AJ110,'Prescriptive Rebate Table'!$B$1:$B$100,0),4)),"")</f>
        <v/>
      </c>
      <c r="BS110" s="24"/>
      <c r="BT110" s="24"/>
      <c r="BU110" s="23" t="str">
        <f t="shared" si="57"/>
        <v/>
      </c>
      <c r="BV110" s="23" t="str">
        <f t="shared" si="58"/>
        <v/>
      </c>
      <c r="BW110" s="22">
        <f t="shared" si="59"/>
        <v>0</v>
      </c>
      <c r="BX110" s="22">
        <f t="shared" si="60"/>
        <v>0</v>
      </c>
      <c r="BY110" s="22">
        <f t="shared" si="61"/>
        <v>0</v>
      </c>
      <c r="BZ110" s="22"/>
    </row>
    <row r="111" spans="1:78" s="113" customFormat="1" x14ac:dyDescent="0.3">
      <c r="A111" s="32">
        <v>102</v>
      </c>
      <c r="B111" s="113" t="str">
        <f>IFERROR(INDEX(Lookups!$B$2:$B$38,MATCH($G$5,Lookups!$A$2:$A$38,0)),"")</f>
        <v/>
      </c>
      <c r="C111" s="113" t="str">
        <f>IFERROR(INDEX(Lookups!$C$2:$C$38,MATCH($G$5,Lookups!$A$2:$A$38,0)),"")</f>
        <v/>
      </c>
      <c r="D111" s="31"/>
      <c r="E111" s="113" t="str">
        <f t="shared" si="39"/>
        <v/>
      </c>
      <c r="F111" s="21"/>
      <c r="G111" s="29"/>
      <c r="H111" s="29"/>
      <c r="I111" s="29"/>
      <c r="J111" s="114" t="str">
        <f>IFERROR(INDEX(Lookups!$V$19:$V$22,MATCH(I111,Lookups!$U$19:$U$22,0)),"")</f>
        <v/>
      </c>
      <c r="K111" s="29"/>
      <c r="L111" s="115" t="str">
        <f>IFERROR(INDEX(Lookups!$X$2:$X$17,MATCH(_xlfn.CONCAT(I111,K111),Lookups!$W$2:$W$17,0)),"")</f>
        <v/>
      </c>
      <c r="M111" s="110"/>
      <c r="N111" s="116" t="str">
        <f>IFERROR(INDEX(Lookups!$A$54:$B$68,MATCH(Calculator!M111,Lookups!$A$54:$A$68,0),2),"")</f>
        <v/>
      </c>
      <c r="O111" s="110"/>
      <c r="P111" s="25" t="str">
        <f>IFERROR(INDEX('Fixture Codes'!$B$8:$B$921,MATCH(O111,'Fixture Codes'!$F$8:$F$921,0)),"")</f>
        <v/>
      </c>
      <c r="Q111" s="21"/>
      <c r="R111" s="25" t="str">
        <f>IFERROR(INDEX('Fixture Codes'!$J$8:$J$921,MATCH(P111,'Fixture Codes'!$B$8:$B$921,0))*Q111,"")</f>
        <v/>
      </c>
      <c r="S111" s="25" t="str">
        <f>IFERROR(INDEX('Fixture Codes'!$L$8:$L$921,MATCH(P111,'Fixture Codes'!$B$8:$B$921,0)),"")</f>
        <v/>
      </c>
      <c r="T111" s="29"/>
      <c r="U111" s="30"/>
      <c r="V111" s="115" t="str">
        <f>IFERROR(INDEX(Lookups!B$42:B$50,MATCH($T111,Lookups!$A$42:$A$50,0)),"")</f>
        <v/>
      </c>
      <c r="W111" s="115" t="str">
        <f>IFERROR(INDEX(Lookups!C$42:C$49,MATCH($T111,Lookups!$A$42:$A$50,0)),"")</f>
        <v/>
      </c>
      <c r="X111" s="131"/>
      <c r="Y111" s="29"/>
      <c r="Z111" s="113" t="str">
        <f>IFERROR(INDEX('Prescriptive Rebate Table'!$L$2:$L$13,MATCH(Y111,'Prescriptive Rebate Table'!$K$2:$K$13,0)),"")</f>
        <v/>
      </c>
      <c r="AA111" s="29"/>
      <c r="AB111" s="110"/>
      <c r="AC111" s="110"/>
      <c r="AD111" s="110"/>
      <c r="AE111" s="110"/>
      <c r="AF111" s="21"/>
      <c r="AG111" s="117"/>
      <c r="AH111" s="25" t="str">
        <f t="shared" si="40"/>
        <v/>
      </c>
      <c r="AI111" s="117"/>
      <c r="AJ111" s="29"/>
      <c r="AK111" s="21"/>
      <c r="AL111" s="115" t="str">
        <f>IFERROR(INDEX(Lookups!B$42:B$49,MATCH($AJ111,Lookups!$A$42:$A$49,0)),"")</f>
        <v/>
      </c>
      <c r="AM111" s="115" t="str">
        <f>IFERROR(INDEX(Lookups!B$42:B$49,MATCH($AJ111,Lookups!$A$42:$A$49,0)),"")</f>
        <v/>
      </c>
      <c r="AN111" s="30"/>
      <c r="AO111" s="111" t="str">
        <f>IFERROR(INDEX(Lookups!$H$2:$H$451,MATCH(_xlfn.CONCAT(B111,H111),Lookups!$G$2:$G$451,0)),"")</f>
        <v/>
      </c>
      <c r="AP111" s="111" t="str">
        <f t="shared" si="41"/>
        <v/>
      </c>
      <c r="AQ111" s="115">
        <v>102</v>
      </c>
      <c r="AR111" s="115" t="str">
        <f>IF($D111="Interior",INDEX(Lookups!P$2:P$86,MATCH(_xlfn.CONCAT($C111,$L111),Lookups!$O$2:$O$86,0)),IF($D111="Exterior",1,""))</f>
        <v/>
      </c>
      <c r="AS111" s="115" t="str">
        <f>IF($D111="Interior",INDEX(Lookups!Q$2:Q$86,MATCH(_xlfn.CONCAT($C111,$L111),Lookups!$O$2:$O$86,0)),IF($D111="Exterior",1,""))</f>
        <v/>
      </c>
      <c r="AT111" s="115" t="str">
        <f>IF($D111="Interior",INDEX(Lookups!R$2:R$86,MATCH(_xlfn.CONCAT($C111,$L111),Lookups!$O$2:$O$86,0)),IF($D111="Exterior",1,""))</f>
        <v/>
      </c>
      <c r="AU111" s="115" t="str">
        <f>IF($D111="Interior",INDEX(Lookups!S$2:S$86,MATCH(_xlfn.CONCAT($C111,$L111),Lookups!$O$2:$O$86,0)),IF($D111="Exterior",1,""))</f>
        <v/>
      </c>
      <c r="AV111" s="115" t="str">
        <f>IFERROR(INDEX(Lookups!I$2:I$451,MATCH(_xlfn.CONCAT($B111,$H111),Lookups!$G$2:$G$451,0)),"")</f>
        <v/>
      </c>
      <c r="AW111" s="115" t="str">
        <f>IFERROR(INDEX(Lookups!J$2:J$451,MATCH(_xlfn.CONCAT($B111,$H111),Lookups!$G$2:$G$451,0)),"")</f>
        <v/>
      </c>
      <c r="AX111" s="115" t="str">
        <f>IFERROR(INDEX(Lookups!K$2:K$451,MATCH(_xlfn.CONCAT($B111,$H111),Lookups!$G$2:$G$451,0)),"")</f>
        <v/>
      </c>
      <c r="AY111" s="28" t="str">
        <f t="shared" si="42"/>
        <v/>
      </c>
      <c r="AZ111" s="28" t="str">
        <f t="shared" si="43"/>
        <v/>
      </c>
      <c r="BA111" s="28" t="str">
        <f t="shared" si="44"/>
        <v/>
      </c>
      <c r="BB111" s="28" t="str">
        <f t="shared" si="45"/>
        <v/>
      </c>
      <c r="BC111" s="27" t="str">
        <f t="shared" si="46"/>
        <v/>
      </c>
      <c r="BD111" s="158" t="str">
        <f t="shared" si="47"/>
        <v/>
      </c>
      <c r="BE111" s="158" t="str">
        <f t="shared" si="48"/>
        <v/>
      </c>
      <c r="BF111" s="28" t="str">
        <f t="shared" si="49"/>
        <v/>
      </c>
      <c r="BG111" s="28" t="str">
        <f t="shared" si="50"/>
        <v/>
      </c>
      <c r="BH111" s="28" t="str">
        <f t="shared" si="11"/>
        <v/>
      </c>
      <c r="BI111" s="27" t="str">
        <f t="shared" si="51"/>
        <v/>
      </c>
      <c r="BJ111" s="27" t="str">
        <f t="shared" si="52"/>
        <v/>
      </c>
      <c r="BK111" s="27" t="str">
        <f t="shared" si="53"/>
        <v/>
      </c>
      <c r="BL111" s="27" t="str">
        <f t="shared" si="54"/>
        <v/>
      </c>
      <c r="BM111" s="27" t="str">
        <f t="shared" si="55"/>
        <v/>
      </c>
      <c r="BN111" s="27" t="str">
        <f t="shared" si="56"/>
        <v/>
      </c>
      <c r="BO111" s="26" t="str">
        <f>IFERROR(INDEX('Prescriptive Rebate Table'!$A$1:$D$100,MATCH(AA111,'Prescriptive Rebate Table'!$B$1:$B$100,0),3),"")</f>
        <v/>
      </c>
      <c r="BP111" s="25" t="str">
        <f>IFERROR(INDEX('Prescriptive Rebate Table'!$A$1:$E$100,MATCH(AA111,'Prescriptive Rebate Table'!$B$1:$B$100,0),5),"")</f>
        <v/>
      </c>
      <c r="BQ111" s="23" t="str" cm="1">
        <f t="array" ref="BQ111">IFERROR(IF(AA111="","",IF(OR($AL111=$V111,AA111='Prescriptive Rebate Table'!$N$2:$N$12),"Included",INDEX('Prescriptive Rebate Table'!$A$1:$D$100,MATCH($AJ111,'Prescriptive Rebate Table'!$B$1:$B$100,0),3))),"")</f>
        <v/>
      </c>
      <c r="BR111" s="25" t="str">
        <f>IFERROR(IF($AL111=$V111,"",INDEX('Prescriptive Rebate Table'!$A$1:$D$100,MATCH($AJ111,'Prescriptive Rebate Table'!$B$1:$B$100,0),4)),"")</f>
        <v/>
      </c>
      <c r="BS111" s="24"/>
      <c r="BT111" s="24"/>
      <c r="BU111" s="23" t="str">
        <f t="shared" si="57"/>
        <v/>
      </c>
      <c r="BV111" s="23" t="str">
        <f t="shared" si="58"/>
        <v/>
      </c>
      <c r="BW111" s="22">
        <f t="shared" si="59"/>
        <v>0</v>
      </c>
      <c r="BX111" s="22">
        <f t="shared" si="60"/>
        <v>0</v>
      </c>
      <c r="BY111" s="22">
        <f t="shared" si="61"/>
        <v>0</v>
      </c>
      <c r="BZ111" s="22"/>
    </row>
    <row r="112" spans="1:78" s="113" customFormat="1" x14ac:dyDescent="0.3">
      <c r="A112" s="32">
        <v>103</v>
      </c>
      <c r="B112" s="113" t="str">
        <f>IFERROR(INDEX(Lookups!$B$2:$B$38,MATCH($G$5,Lookups!$A$2:$A$38,0)),"")</f>
        <v/>
      </c>
      <c r="C112" s="113" t="str">
        <f>IFERROR(INDEX(Lookups!$C$2:$C$38,MATCH($G$5,Lookups!$A$2:$A$38,0)),"")</f>
        <v/>
      </c>
      <c r="D112" s="31"/>
      <c r="E112" s="113" t="str">
        <f t="shared" si="39"/>
        <v/>
      </c>
      <c r="F112" s="21"/>
      <c r="G112" s="29"/>
      <c r="H112" s="29"/>
      <c r="I112" s="29"/>
      <c r="J112" s="114" t="str">
        <f>IFERROR(INDEX(Lookups!$V$19:$V$22,MATCH(I112,Lookups!$U$19:$U$22,0)),"")</f>
        <v/>
      </c>
      <c r="K112" s="29"/>
      <c r="L112" s="115" t="str">
        <f>IFERROR(INDEX(Lookups!$X$2:$X$17,MATCH(_xlfn.CONCAT(I112,K112),Lookups!$W$2:$W$17,0)),"")</f>
        <v/>
      </c>
      <c r="M112" s="110"/>
      <c r="N112" s="116" t="str">
        <f>IFERROR(INDEX(Lookups!$A$54:$B$68,MATCH(Calculator!M112,Lookups!$A$54:$A$68,0),2),"")</f>
        <v/>
      </c>
      <c r="O112" s="110"/>
      <c r="P112" s="25" t="str">
        <f>IFERROR(INDEX('Fixture Codes'!$B$8:$B$921,MATCH(O112,'Fixture Codes'!$F$8:$F$921,0)),"")</f>
        <v/>
      </c>
      <c r="Q112" s="21"/>
      <c r="R112" s="25" t="str">
        <f>IFERROR(INDEX('Fixture Codes'!$J$8:$J$921,MATCH(P112,'Fixture Codes'!$B$8:$B$921,0))*Q112,"")</f>
        <v/>
      </c>
      <c r="S112" s="25" t="str">
        <f>IFERROR(INDEX('Fixture Codes'!$L$8:$L$921,MATCH(P112,'Fixture Codes'!$B$8:$B$921,0)),"")</f>
        <v/>
      </c>
      <c r="T112" s="29"/>
      <c r="U112" s="30"/>
      <c r="V112" s="115" t="str">
        <f>IFERROR(INDEX(Lookups!B$42:B$50,MATCH($T112,Lookups!$A$42:$A$50,0)),"")</f>
        <v/>
      </c>
      <c r="W112" s="115" t="str">
        <f>IFERROR(INDEX(Lookups!C$42:C$49,MATCH($T112,Lookups!$A$42:$A$50,0)),"")</f>
        <v/>
      </c>
      <c r="X112" s="131"/>
      <c r="Y112" s="29"/>
      <c r="Z112" s="113" t="str">
        <f>IFERROR(INDEX('Prescriptive Rebate Table'!$L$2:$L$13,MATCH(Y112,'Prescriptive Rebate Table'!$K$2:$K$13,0)),"")</f>
        <v/>
      </c>
      <c r="AA112" s="29"/>
      <c r="AB112" s="110"/>
      <c r="AC112" s="110"/>
      <c r="AD112" s="110"/>
      <c r="AE112" s="110"/>
      <c r="AF112" s="21"/>
      <c r="AG112" s="117"/>
      <c r="AH112" s="25" t="str">
        <f t="shared" si="40"/>
        <v/>
      </c>
      <c r="AI112" s="117"/>
      <c r="AJ112" s="29"/>
      <c r="AK112" s="21"/>
      <c r="AL112" s="115" t="str">
        <f>IFERROR(INDEX(Lookups!B$42:B$49,MATCH($AJ112,Lookups!$A$42:$A$49,0)),"")</f>
        <v/>
      </c>
      <c r="AM112" s="115" t="str">
        <f>IFERROR(INDEX(Lookups!B$42:B$49,MATCH($AJ112,Lookups!$A$42:$A$49,0)),"")</f>
        <v/>
      </c>
      <c r="AN112" s="30"/>
      <c r="AO112" s="111" t="str">
        <f>IFERROR(INDEX(Lookups!$H$2:$H$451,MATCH(_xlfn.CONCAT(B112,H112),Lookups!$G$2:$G$451,0)),"")</f>
        <v/>
      </c>
      <c r="AP112" s="111" t="str">
        <f t="shared" si="41"/>
        <v/>
      </c>
      <c r="AQ112" s="115">
        <v>103</v>
      </c>
      <c r="AR112" s="115" t="str">
        <f>IF($D112="Interior",INDEX(Lookups!P$2:P$86,MATCH(_xlfn.CONCAT($C112,$L112),Lookups!$O$2:$O$86,0)),IF($D112="Exterior",1,""))</f>
        <v/>
      </c>
      <c r="AS112" s="115" t="str">
        <f>IF($D112="Interior",INDEX(Lookups!Q$2:Q$86,MATCH(_xlfn.CONCAT($C112,$L112),Lookups!$O$2:$O$86,0)),IF($D112="Exterior",1,""))</f>
        <v/>
      </c>
      <c r="AT112" s="115" t="str">
        <f>IF($D112="Interior",INDEX(Lookups!R$2:R$86,MATCH(_xlfn.CONCAT($C112,$L112),Lookups!$O$2:$O$86,0)),IF($D112="Exterior",1,""))</f>
        <v/>
      </c>
      <c r="AU112" s="115" t="str">
        <f>IF($D112="Interior",INDEX(Lookups!S$2:S$86,MATCH(_xlfn.CONCAT($C112,$L112),Lookups!$O$2:$O$86,0)),IF($D112="Exterior",1,""))</f>
        <v/>
      </c>
      <c r="AV112" s="115" t="str">
        <f>IFERROR(INDEX(Lookups!I$2:I$451,MATCH(_xlfn.CONCAT($B112,$H112),Lookups!$G$2:$G$451,0)),"")</f>
        <v/>
      </c>
      <c r="AW112" s="115" t="str">
        <f>IFERROR(INDEX(Lookups!J$2:J$451,MATCH(_xlfn.CONCAT($B112,$H112),Lookups!$G$2:$G$451,0)),"")</f>
        <v/>
      </c>
      <c r="AX112" s="115" t="str">
        <f>IFERROR(INDEX(Lookups!K$2:K$451,MATCH(_xlfn.CONCAT($B112,$H112),Lookups!$G$2:$G$451,0)),"")</f>
        <v/>
      </c>
      <c r="AY112" s="28" t="str">
        <f t="shared" si="42"/>
        <v/>
      </c>
      <c r="AZ112" s="28" t="str">
        <f t="shared" si="43"/>
        <v/>
      </c>
      <c r="BA112" s="28" t="str">
        <f t="shared" si="44"/>
        <v/>
      </c>
      <c r="BB112" s="28" t="str">
        <f t="shared" si="45"/>
        <v/>
      </c>
      <c r="BC112" s="27" t="str">
        <f t="shared" si="46"/>
        <v/>
      </c>
      <c r="BD112" s="158" t="str">
        <f t="shared" si="47"/>
        <v/>
      </c>
      <c r="BE112" s="158" t="str">
        <f t="shared" si="48"/>
        <v/>
      </c>
      <c r="BF112" s="28" t="str">
        <f t="shared" si="49"/>
        <v/>
      </c>
      <c r="BG112" s="28" t="str">
        <f t="shared" si="50"/>
        <v/>
      </c>
      <c r="BH112" s="28" t="str">
        <f t="shared" si="11"/>
        <v/>
      </c>
      <c r="BI112" s="27" t="str">
        <f t="shared" si="51"/>
        <v/>
      </c>
      <c r="BJ112" s="27" t="str">
        <f t="shared" si="52"/>
        <v/>
      </c>
      <c r="BK112" s="27" t="str">
        <f t="shared" si="53"/>
        <v/>
      </c>
      <c r="BL112" s="27" t="str">
        <f t="shared" si="54"/>
        <v/>
      </c>
      <c r="BM112" s="27" t="str">
        <f t="shared" si="55"/>
        <v/>
      </c>
      <c r="BN112" s="27" t="str">
        <f t="shared" si="56"/>
        <v/>
      </c>
      <c r="BO112" s="26" t="str">
        <f>IFERROR(INDEX('Prescriptive Rebate Table'!$A$1:$D$100,MATCH(AA112,'Prescriptive Rebate Table'!$B$1:$B$100,0),3),"")</f>
        <v/>
      </c>
      <c r="BP112" s="25" t="str">
        <f>IFERROR(INDEX('Prescriptive Rebate Table'!$A$1:$E$100,MATCH(AA112,'Prescriptive Rebate Table'!$B$1:$B$100,0),5),"")</f>
        <v/>
      </c>
      <c r="BQ112" s="23" t="str" cm="1">
        <f t="array" ref="BQ112">IFERROR(IF(AA112="","",IF(OR($AL112=$V112,AA112='Prescriptive Rebate Table'!$N$2:$N$12),"Included",INDEX('Prescriptive Rebate Table'!$A$1:$D$100,MATCH($AJ112,'Prescriptive Rebate Table'!$B$1:$B$100,0),3))),"")</f>
        <v/>
      </c>
      <c r="BR112" s="25" t="str">
        <f>IFERROR(IF($AL112=$V112,"",INDEX('Prescriptive Rebate Table'!$A$1:$D$100,MATCH($AJ112,'Prescriptive Rebate Table'!$B$1:$B$100,0),4)),"")</f>
        <v/>
      </c>
      <c r="BS112" s="24"/>
      <c r="BT112" s="24"/>
      <c r="BU112" s="23" t="str">
        <f t="shared" si="57"/>
        <v/>
      </c>
      <c r="BV112" s="23" t="str">
        <f t="shared" si="58"/>
        <v/>
      </c>
      <c r="BW112" s="22">
        <f t="shared" si="59"/>
        <v>0</v>
      </c>
      <c r="BX112" s="22">
        <f t="shared" si="60"/>
        <v>0</v>
      </c>
      <c r="BY112" s="22">
        <f t="shared" si="61"/>
        <v>0</v>
      </c>
      <c r="BZ112" s="22"/>
    </row>
    <row r="113" spans="1:78" s="113" customFormat="1" x14ac:dyDescent="0.3">
      <c r="A113" s="32">
        <v>104</v>
      </c>
      <c r="B113" s="113" t="str">
        <f>IFERROR(INDEX(Lookups!$B$2:$B$38,MATCH($G$5,Lookups!$A$2:$A$38,0)),"")</f>
        <v/>
      </c>
      <c r="C113" s="113" t="str">
        <f>IFERROR(INDEX(Lookups!$C$2:$C$38,MATCH($G$5,Lookups!$A$2:$A$38,0)),"")</f>
        <v/>
      </c>
      <c r="D113" s="31"/>
      <c r="E113" s="113" t="str">
        <f t="shared" si="39"/>
        <v/>
      </c>
      <c r="F113" s="21"/>
      <c r="G113" s="29"/>
      <c r="H113" s="29"/>
      <c r="I113" s="29"/>
      <c r="J113" s="114" t="str">
        <f>IFERROR(INDEX(Lookups!$V$19:$V$22,MATCH(I113,Lookups!$U$19:$U$22,0)),"")</f>
        <v/>
      </c>
      <c r="K113" s="29"/>
      <c r="L113" s="115" t="str">
        <f>IFERROR(INDEX(Lookups!$X$2:$X$17,MATCH(_xlfn.CONCAT(I113,K113),Lookups!$W$2:$W$17,0)),"")</f>
        <v/>
      </c>
      <c r="M113" s="110"/>
      <c r="N113" s="116" t="str">
        <f>IFERROR(INDEX(Lookups!$A$54:$B$68,MATCH(Calculator!M113,Lookups!$A$54:$A$68,0),2),"")</f>
        <v/>
      </c>
      <c r="O113" s="110"/>
      <c r="P113" s="25" t="str">
        <f>IFERROR(INDEX('Fixture Codes'!$B$8:$B$921,MATCH(O113,'Fixture Codes'!$F$8:$F$921,0)),"")</f>
        <v/>
      </c>
      <c r="Q113" s="21"/>
      <c r="R113" s="25" t="str">
        <f>IFERROR(INDEX('Fixture Codes'!$J$8:$J$921,MATCH(P113,'Fixture Codes'!$B$8:$B$921,0))*Q113,"")</f>
        <v/>
      </c>
      <c r="S113" s="25" t="str">
        <f>IFERROR(INDEX('Fixture Codes'!$L$8:$L$921,MATCH(P113,'Fixture Codes'!$B$8:$B$921,0)),"")</f>
        <v/>
      </c>
      <c r="T113" s="29"/>
      <c r="U113" s="30"/>
      <c r="V113" s="115" t="str">
        <f>IFERROR(INDEX(Lookups!B$42:B$50,MATCH($T113,Lookups!$A$42:$A$50,0)),"")</f>
        <v/>
      </c>
      <c r="W113" s="115" t="str">
        <f>IFERROR(INDEX(Lookups!C$42:C$49,MATCH($T113,Lookups!$A$42:$A$50,0)),"")</f>
        <v/>
      </c>
      <c r="X113" s="131"/>
      <c r="Y113" s="29"/>
      <c r="Z113" s="113" t="str">
        <f>IFERROR(INDEX('Prescriptive Rebate Table'!$L$2:$L$13,MATCH(Y113,'Prescriptive Rebate Table'!$K$2:$K$13,0)),"")</f>
        <v/>
      </c>
      <c r="AA113" s="29"/>
      <c r="AB113" s="110"/>
      <c r="AC113" s="110"/>
      <c r="AD113" s="110"/>
      <c r="AE113" s="110"/>
      <c r="AF113" s="21"/>
      <c r="AG113" s="117"/>
      <c r="AH113" s="25" t="str">
        <f t="shared" si="40"/>
        <v/>
      </c>
      <c r="AI113" s="117"/>
      <c r="AJ113" s="29"/>
      <c r="AK113" s="21"/>
      <c r="AL113" s="115" t="str">
        <f>IFERROR(INDEX(Lookups!B$42:B$49,MATCH($AJ113,Lookups!$A$42:$A$49,0)),"")</f>
        <v/>
      </c>
      <c r="AM113" s="115" t="str">
        <f>IFERROR(INDEX(Lookups!B$42:B$49,MATCH($AJ113,Lookups!$A$42:$A$49,0)),"")</f>
        <v/>
      </c>
      <c r="AN113" s="30"/>
      <c r="AO113" s="111" t="str">
        <f>IFERROR(INDEX(Lookups!$H$2:$H$451,MATCH(_xlfn.CONCAT(B113,H113),Lookups!$G$2:$G$451,0)),"")</f>
        <v/>
      </c>
      <c r="AP113" s="111" t="str">
        <f t="shared" si="41"/>
        <v/>
      </c>
      <c r="AQ113" s="115">
        <v>104</v>
      </c>
      <c r="AR113" s="115" t="str">
        <f>IF($D113="Interior",INDEX(Lookups!P$2:P$86,MATCH(_xlfn.CONCAT($C113,$L113),Lookups!$O$2:$O$86,0)),IF($D113="Exterior",1,""))</f>
        <v/>
      </c>
      <c r="AS113" s="115" t="str">
        <f>IF($D113="Interior",INDEX(Lookups!Q$2:Q$86,MATCH(_xlfn.CONCAT($C113,$L113),Lookups!$O$2:$O$86,0)),IF($D113="Exterior",1,""))</f>
        <v/>
      </c>
      <c r="AT113" s="115" t="str">
        <f>IF($D113="Interior",INDEX(Lookups!R$2:R$86,MATCH(_xlfn.CONCAT($C113,$L113),Lookups!$O$2:$O$86,0)),IF($D113="Exterior",1,""))</f>
        <v/>
      </c>
      <c r="AU113" s="115" t="str">
        <f>IF($D113="Interior",INDEX(Lookups!S$2:S$86,MATCH(_xlfn.CONCAT($C113,$L113),Lookups!$O$2:$O$86,0)),IF($D113="Exterior",1,""))</f>
        <v/>
      </c>
      <c r="AV113" s="115" t="str">
        <f>IFERROR(INDEX(Lookups!I$2:I$451,MATCH(_xlfn.CONCAT($B113,$H113),Lookups!$G$2:$G$451,0)),"")</f>
        <v/>
      </c>
      <c r="AW113" s="115" t="str">
        <f>IFERROR(INDEX(Lookups!J$2:J$451,MATCH(_xlfn.CONCAT($B113,$H113),Lookups!$G$2:$G$451,0)),"")</f>
        <v/>
      </c>
      <c r="AX113" s="115" t="str">
        <f>IFERROR(INDEX(Lookups!K$2:K$451,MATCH(_xlfn.CONCAT($B113,$H113),Lookups!$G$2:$G$451,0)),"")</f>
        <v/>
      </c>
      <c r="AY113" s="28" t="str">
        <f t="shared" si="42"/>
        <v/>
      </c>
      <c r="AZ113" s="28" t="str">
        <f t="shared" si="43"/>
        <v/>
      </c>
      <c r="BA113" s="28" t="str">
        <f t="shared" si="44"/>
        <v/>
      </c>
      <c r="BB113" s="28" t="str">
        <f t="shared" si="45"/>
        <v/>
      </c>
      <c r="BC113" s="27" t="str">
        <f t="shared" si="46"/>
        <v/>
      </c>
      <c r="BD113" s="158" t="str">
        <f t="shared" si="47"/>
        <v/>
      </c>
      <c r="BE113" s="158" t="str">
        <f t="shared" si="48"/>
        <v/>
      </c>
      <c r="BF113" s="28" t="str">
        <f t="shared" si="49"/>
        <v/>
      </c>
      <c r="BG113" s="28" t="str">
        <f t="shared" si="50"/>
        <v/>
      </c>
      <c r="BH113" s="28" t="str">
        <f t="shared" si="11"/>
        <v/>
      </c>
      <c r="BI113" s="27" t="str">
        <f t="shared" si="51"/>
        <v/>
      </c>
      <c r="BJ113" s="27" t="str">
        <f t="shared" si="52"/>
        <v/>
      </c>
      <c r="BK113" s="27" t="str">
        <f t="shared" si="53"/>
        <v/>
      </c>
      <c r="BL113" s="27" t="str">
        <f t="shared" si="54"/>
        <v/>
      </c>
      <c r="BM113" s="27" t="str">
        <f t="shared" si="55"/>
        <v/>
      </c>
      <c r="BN113" s="27" t="str">
        <f t="shared" si="56"/>
        <v/>
      </c>
      <c r="BO113" s="26" t="str">
        <f>IFERROR(INDEX('Prescriptive Rebate Table'!$A$1:$D$100,MATCH(AA113,'Prescriptive Rebate Table'!$B$1:$B$100,0),3),"")</f>
        <v/>
      </c>
      <c r="BP113" s="25" t="str">
        <f>IFERROR(INDEX('Prescriptive Rebate Table'!$A$1:$E$100,MATCH(AA113,'Prescriptive Rebate Table'!$B$1:$B$100,0),5),"")</f>
        <v/>
      </c>
      <c r="BQ113" s="23" t="str" cm="1">
        <f t="array" ref="BQ113">IFERROR(IF(AA113="","",IF(OR($AL113=$V113,AA113='Prescriptive Rebate Table'!$N$2:$N$12),"Included",INDEX('Prescriptive Rebate Table'!$A$1:$D$100,MATCH($AJ113,'Prescriptive Rebate Table'!$B$1:$B$100,0),3))),"")</f>
        <v/>
      </c>
      <c r="BR113" s="25" t="str">
        <f>IFERROR(IF($AL113=$V113,"",INDEX('Prescriptive Rebate Table'!$A$1:$D$100,MATCH($AJ113,'Prescriptive Rebate Table'!$B$1:$B$100,0),4)),"")</f>
        <v/>
      </c>
      <c r="BS113" s="24"/>
      <c r="BT113" s="24"/>
      <c r="BU113" s="23" t="str">
        <f t="shared" si="57"/>
        <v/>
      </c>
      <c r="BV113" s="23" t="str">
        <f t="shared" si="58"/>
        <v/>
      </c>
      <c r="BW113" s="22">
        <f t="shared" si="59"/>
        <v>0</v>
      </c>
      <c r="BX113" s="22">
        <f t="shared" si="60"/>
        <v>0</v>
      </c>
      <c r="BY113" s="22">
        <f t="shared" si="61"/>
        <v>0</v>
      </c>
      <c r="BZ113" s="22"/>
    </row>
    <row r="114" spans="1:78" s="113" customFormat="1" x14ac:dyDescent="0.3">
      <c r="A114" s="32">
        <v>105</v>
      </c>
      <c r="B114" s="113" t="str">
        <f>IFERROR(INDEX(Lookups!$B$2:$B$38,MATCH($G$5,Lookups!$A$2:$A$38,0)),"")</f>
        <v/>
      </c>
      <c r="C114" s="113" t="str">
        <f>IFERROR(INDEX(Lookups!$C$2:$C$38,MATCH($G$5,Lookups!$A$2:$A$38,0)),"")</f>
        <v/>
      </c>
      <c r="D114" s="31"/>
      <c r="E114" s="113" t="str">
        <f t="shared" si="39"/>
        <v/>
      </c>
      <c r="F114" s="21"/>
      <c r="G114" s="29"/>
      <c r="H114" s="29"/>
      <c r="I114" s="29"/>
      <c r="J114" s="114" t="str">
        <f>IFERROR(INDEX(Lookups!$V$19:$V$22,MATCH(I114,Lookups!$U$19:$U$22,0)),"")</f>
        <v/>
      </c>
      <c r="K114" s="29"/>
      <c r="L114" s="115" t="str">
        <f>IFERROR(INDEX(Lookups!$X$2:$X$17,MATCH(_xlfn.CONCAT(I114,K114),Lookups!$W$2:$W$17,0)),"")</f>
        <v/>
      </c>
      <c r="M114" s="110"/>
      <c r="N114" s="116" t="str">
        <f>IFERROR(INDEX(Lookups!$A$54:$B$68,MATCH(Calculator!M114,Lookups!$A$54:$A$68,0),2),"")</f>
        <v/>
      </c>
      <c r="O114" s="110"/>
      <c r="P114" s="25" t="str">
        <f>IFERROR(INDEX('Fixture Codes'!$B$8:$B$921,MATCH(O114,'Fixture Codes'!$F$8:$F$921,0)),"")</f>
        <v/>
      </c>
      <c r="Q114" s="21"/>
      <c r="R114" s="25" t="str">
        <f>IFERROR(INDEX('Fixture Codes'!$J$8:$J$921,MATCH(P114,'Fixture Codes'!$B$8:$B$921,0))*Q114,"")</f>
        <v/>
      </c>
      <c r="S114" s="25" t="str">
        <f>IFERROR(INDEX('Fixture Codes'!$L$8:$L$921,MATCH(P114,'Fixture Codes'!$B$8:$B$921,0)),"")</f>
        <v/>
      </c>
      <c r="T114" s="29"/>
      <c r="U114" s="30"/>
      <c r="V114" s="115" t="str">
        <f>IFERROR(INDEX(Lookups!B$42:B$50,MATCH($T114,Lookups!$A$42:$A$50,0)),"")</f>
        <v/>
      </c>
      <c r="W114" s="115" t="str">
        <f>IFERROR(INDEX(Lookups!C$42:C$49,MATCH($T114,Lookups!$A$42:$A$50,0)),"")</f>
        <v/>
      </c>
      <c r="X114" s="131"/>
      <c r="Y114" s="29"/>
      <c r="Z114" s="113" t="str">
        <f>IFERROR(INDEX('Prescriptive Rebate Table'!$L$2:$L$13,MATCH(Y114,'Prescriptive Rebate Table'!$K$2:$K$13,0)),"")</f>
        <v/>
      </c>
      <c r="AA114" s="29"/>
      <c r="AB114" s="110"/>
      <c r="AC114" s="110"/>
      <c r="AD114" s="110"/>
      <c r="AE114" s="110"/>
      <c r="AF114" s="21"/>
      <c r="AG114" s="117"/>
      <c r="AH114" s="25" t="str">
        <f t="shared" si="40"/>
        <v/>
      </c>
      <c r="AI114" s="117"/>
      <c r="AJ114" s="29"/>
      <c r="AK114" s="21"/>
      <c r="AL114" s="115" t="str">
        <f>IFERROR(INDEX(Lookups!B$42:B$49,MATCH($AJ114,Lookups!$A$42:$A$49,0)),"")</f>
        <v/>
      </c>
      <c r="AM114" s="115" t="str">
        <f>IFERROR(INDEX(Lookups!B$42:B$49,MATCH($AJ114,Lookups!$A$42:$A$49,0)),"")</f>
        <v/>
      </c>
      <c r="AN114" s="30"/>
      <c r="AO114" s="111" t="str">
        <f>IFERROR(INDEX(Lookups!$H$2:$H$451,MATCH(_xlfn.CONCAT(B114,H114),Lookups!$G$2:$G$451,0)),"")</f>
        <v/>
      </c>
      <c r="AP114" s="111" t="str">
        <f t="shared" si="41"/>
        <v/>
      </c>
      <c r="AQ114" s="115">
        <v>105</v>
      </c>
      <c r="AR114" s="115" t="str">
        <f>IF($D114="Interior",INDEX(Lookups!P$2:P$86,MATCH(_xlfn.CONCAT($C114,$L114),Lookups!$O$2:$O$86,0)),IF($D114="Exterior",1,""))</f>
        <v/>
      </c>
      <c r="AS114" s="115" t="str">
        <f>IF($D114="Interior",INDEX(Lookups!Q$2:Q$86,MATCH(_xlfn.CONCAT($C114,$L114),Lookups!$O$2:$O$86,0)),IF($D114="Exterior",1,""))</f>
        <v/>
      </c>
      <c r="AT114" s="115" t="str">
        <f>IF($D114="Interior",INDEX(Lookups!R$2:R$86,MATCH(_xlfn.CONCAT($C114,$L114),Lookups!$O$2:$O$86,0)),IF($D114="Exterior",1,""))</f>
        <v/>
      </c>
      <c r="AU114" s="115" t="str">
        <f>IF($D114="Interior",INDEX(Lookups!S$2:S$86,MATCH(_xlfn.CONCAT($C114,$L114),Lookups!$O$2:$O$86,0)),IF($D114="Exterior",1,""))</f>
        <v/>
      </c>
      <c r="AV114" s="115" t="str">
        <f>IFERROR(INDEX(Lookups!I$2:I$451,MATCH(_xlfn.CONCAT($B114,$H114),Lookups!$G$2:$G$451,0)),"")</f>
        <v/>
      </c>
      <c r="AW114" s="115" t="str">
        <f>IFERROR(INDEX(Lookups!J$2:J$451,MATCH(_xlfn.CONCAT($B114,$H114),Lookups!$G$2:$G$451,0)),"")</f>
        <v/>
      </c>
      <c r="AX114" s="115" t="str">
        <f>IFERROR(INDEX(Lookups!K$2:K$451,MATCH(_xlfn.CONCAT($B114,$H114),Lookups!$G$2:$G$451,0)),"")</f>
        <v/>
      </c>
      <c r="AY114" s="28" t="str">
        <f t="shared" si="42"/>
        <v/>
      </c>
      <c r="AZ114" s="28" t="str">
        <f t="shared" si="43"/>
        <v/>
      </c>
      <c r="BA114" s="28" t="str">
        <f t="shared" si="44"/>
        <v/>
      </c>
      <c r="BB114" s="28" t="str">
        <f t="shared" si="45"/>
        <v/>
      </c>
      <c r="BC114" s="27" t="str">
        <f t="shared" si="46"/>
        <v/>
      </c>
      <c r="BD114" s="158" t="str">
        <f t="shared" si="47"/>
        <v/>
      </c>
      <c r="BE114" s="158" t="str">
        <f t="shared" si="48"/>
        <v/>
      </c>
      <c r="BF114" s="28" t="str">
        <f t="shared" si="49"/>
        <v/>
      </c>
      <c r="BG114" s="28" t="str">
        <f t="shared" si="50"/>
        <v/>
      </c>
      <c r="BH114" s="28" t="str">
        <f t="shared" si="11"/>
        <v/>
      </c>
      <c r="BI114" s="27" t="str">
        <f t="shared" si="51"/>
        <v/>
      </c>
      <c r="BJ114" s="27" t="str">
        <f t="shared" si="52"/>
        <v/>
      </c>
      <c r="BK114" s="27" t="str">
        <f t="shared" si="53"/>
        <v/>
      </c>
      <c r="BL114" s="27" t="str">
        <f t="shared" si="54"/>
        <v/>
      </c>
      <c r="BM114" s="27" t="str">
        <f t="shared" si="55"/>
        <v/>
      </c>
      <c r="BN114" s="27" t="str">
        <f t="shared" si="56"/>
        <v/>
      </c>
      <c r="BO114" s="26" t="str">
        <f>IFERROR(INDEX('Prescriptive Rebate Table'!$A$1:$D$100,MATCH(AA114,'Prescriptive Rebate Table'!$B$1:$B$100,0),3),"")</f>
        <v/>
      </c>
      <c r="BP114" s="25" t="str">
        <f>IFERROR(INDEX('Prescriptive Rebate Table'!$A$1:$E$100,MATCH(AA114,'Prescriptive Rebate Table'!$B$1:$B$100,0),5),"")</f>
        <v/>
      </c>
      <c r="BQ114" s="23" t="str" cm="1">
        <f t="array" ref="BQ114">IFERROR(IF(AA114="","",IF(OR($AL114=$V114,AA114='Prescriptive Rebate Table'!$N$2:$N$12),"Included",INDEX('Prescriptive Rebate Table'!$A$1:$D$100,MATCH($AJ114,'Prescriptive Rebate Table'!$B$1:$B$100,0),3))),"")</f>
        <v/>
      </c>
      <c r="BR114" s="25" t="str">
        <f>IFERROR(IF($AL114=$V114,"",INDEX('Prescriptive Rebate Table'!$A$1:$D$100,MATCH($AJ114,'Prescriptive Rebate Table'!$B$1:$B$100,0),4)),"")</f>
        <v/>
      </c>
      <c r="BS114" s="24"/>
      <c r="BT114" s="24"/>
      <c r="BU114" s="23" t="str">
        <f t="shared" si="57"/>
        <v/>
      </c>
      <c r="BV114" s="23" t="str">
        <f t="shared" si="58"/>
        <v/>
      </c>
      <c r="BW114" s="22">
        <f t="shared" si="59"/>
        <v>0</v>
      </c>
      <c r="BX114" s="22">
        <f t="shared" si="60"/>
        <v>0</v>
      </c>
      <c r="BY114" s="22">
        <f t="shared" si="61"/>
        <v>0</v>
      </c>
      <c r="BZ114" s="22"/>
    </row>
    <row r="115" spans="1:78" s="113" customFormat="1" x14ac:dyDescent="0.3">
      <c r="A115" s="32">
        <v>106</v>
      </c>
      <c r="B115" s="113" t="str">
        <f>IFERROR(INDEX(Lookups!$B$2:$B$38,MATCH($G$5,Lookups!$A$2:$A$38,0)),"")</f>
        <v/>
      </c>
      <c r="C115" s="113" t="str">
        <f>IFERROR(INDEX(Lookups!$C$2:$C$38,MATCH($G$5,Lookups!$A$2:$A$38,0)),"")</f>
        <v/>
      </c>
      <c r="D115" s="31"/>
      <c r="E115" s="113" t="str">
        <f t="shared" si="39"/>
        <v/>
      </c>
      <c r="F115" s="21"/>
      <c r="G115" s="29"/>
      <c r="H115" s="29"/>
      <c r="I115" s="29"/>
      <c r="J115" s="114" t="str">
        <f>IFERROR(INDEX(Lookups!$V$19:$V$22,MATCH(I115,Lookups!$U$19:$U$22,0)),"")</f>
        <v/>
      </c>
      <c r="K115" s="29"/>
      <c r="L115" s="115" t="str">
        <f>IFERROR(INDEX(Lookups!$X$2:$X$17,MATCH(_xlfn.CONCAT(I115,K115),Lookups!$W$2:$W$17,0)),"")</f>
        <v/>
      </c>
      <c r="M115" s="110"/>
      <c r="N115" s="116" t="str">
        <f>IFERROR(INDEX(Lookups!$A$54:$B$68,MATCH(Calculator!M115,Lookups!$A$54:$A$68,0),2),"")</f>
        <v/>
      </c>
      <c r="O115" s="110"/>
      <c r="P115" s="25" t="str">
        <f>IFERROR(INDEX('Fixture Codes'!$B$8:$B$921,MATCH(O115,'Fixture Codes'!$F$8:$F$921,0)),"")</f>
        <v/>
      </c>
      <c r="Q115" s="21"/>
      <c r="R115" s="25" t="str">
        <f>IFERROR(INDEX('Fixture Codes'!$J$8:$J$921,MATCH(P115,'Fixture Codes'!$B$8:$B$921,0))*Q115,"")</f>
        <v/>
      </c>
      <c r="S115" s="25" t="str">
        <f>IFERROR(INDEX('Fixture Codes'!$L$8:$L$921,MATCH(P115,'Fixture Codes'!$B$8:$B$921,0)),"")</f>
        <v/>
      </c>
      <c r="T115" s="29"/>
      <c r="U115" s="30"/>
      <c r="V115" s="115" t="str">
        <f>IFERROR(INDEX(Lookups!B$42:B$50,MATCH($T115,Lookups!$A$42:$A$50,0)),"")</f>
        <v/>
      </c>
      <c r="W115" s="115" t="str">
        <f>IFERROR(INDEX(Lookups!C$42:C$49,MATCH($T115,Lookups!$A$42:$A$50,0)),"")</f>
        <v/>
      </c>
      <c r="X115" s="131"/>
      <c r="Y115" s="29"/>
      <c r="Z115" s="113" t="str">
        <f>IFERROR(INDEX('Prescriptive Rebate Table'!$L$2:$L$13,MATCH(Y115,'Prescriptive Rebate Table'!$K$2:$K$13,0)),"")</f>
        <v/>
      </c>
      <c r="AA115" s="29"/>
      <c r="AB115" s="110"/>
      <c r="AC115" s="110"/>
      <c r="AD115" s="110"/>
      <c r="AE115" s="110"/>
      <c r="AF115" s="21"/>
      <c r="AG115" s="117"/>
      <c r="AH115" s="25" t="str">
        <f t="shared" si="40"/>
        <v/>
      </c>
      <c r="AI115" s="117"/>
      <c r="AJ115" s="29"/>
      <c r="AK115" s="21"/>
      <c r="AL115" s="115" t="str">
        <f>IFERROR(INDEX(Lookups!B$42:B$49,MATCH($AJ115,Lookups!$A$42:$A$49,0)),"")</f>
        <v/>
      </c>
      <c r="AM115" s="115" t="str">
        <f>IFERROR(INDEX(Lookups!B$42:B$49,MATCH($AJ115,Lookups!$A$42:$A$49,0)),"")</f>
        <v/>
      </c>
      <c r="AN115" s="30"/>
      <c r="AO115" s="111" t="str">
        <f>IFERROR(INDEX(Lookups!$H$2:$H$451,MATCH(_xlfn.CONCAT(B115,H115),Lookups!$G$2:$G$451,0)),"")</f>
        <v/>
      </c>
      <c r="AP115" s="111" t="str">
        <f t="shared" si="41"/>
        <v/>
      </c>
      <c r="AQ115" s="115">
        <v>106</v>
      </c>
      <c r="AR115" s="115" t="str">
        <f>IF($D115="Interior",INDEX(Lookups!P$2:P$86,MATCH(_xlfn.CONCAT($C115,$L115),Lookups!$O$2:$O$86,0)),IF($D115="Exterior",1,""))</f>
        <v/>
      </c>
      <c r="AS115" s="115" t="str">
        <f>IF($D115="Interior",INDEX(Lookups!Q$2:Q$86,MATCH(_xlfn.CONCAT($C115,$L115),Lookups!$O$2:$O$86,0)),IF($D115="Exterior",1,""))</f>
        <v/>
      </c>
      <c r="AT115" s="115" t="str">
        <f>IF($D115="Interior",INDEX(Lookups!R$2:R$86,MATCH(_xlfn.CONCAT($C115,$L115),Lookups!$O$2:$O$86,0)),IF($D115="Exterior",1,""))</f>
        <v/>
      </c>
      <c r="AU115" s="115" t="str">
        <f>IF($D115="Interior",INDEX(Lookups!S$2:S$86,MATCH(_xlfn.CONCAT($C115,$L115),Lookups!$O$2:$O$86,0)),IF($D115="Exterior",1,""))</f>
        <v/>
      </c>
      <c r="AV115" s="115" t="str">
        <f>IFERROR(INDEX(Lookups!I$2:I$451,MATCH(_xlfn.CONCAT($B115,$H115),Lookups!$G$2:$G$451,0)),"")</f>
        <v/>
      </c>
      <c r="AW115" s="115" t="str">
        <f>IFERROR(INDEX(Lookups!J$2:J$451,MATCH(_xlfn.CONCAT($B115,$H115),Lookups!$G$2:$G$451,0)),"")</f>
        <v/>
      </c>
      <c r="AX115" s="115" t="str">
        <f>IFERROR(INDEX(Lookups!K$2:K$451,MATCH(_xlfn.CONCAT($B115,$H115),Lookups!$G$2:$G$451,0)),"")</f>
        <v/>
      </c>
      <c r="AY115" s="28" t="str">
        <f t="shared" si="42"/>
        <v/>
      </c>
      <c r="AZ115" s="28" t="str">
        <f t="shared" si="43"/>
        <v/>
      </c>
      <c r="BA115" s="28" t="str">
        <f t="shared" si="44"/>
        <v/>
      </c>
      <c r="BB115" s="28" t="str">
        <f t="shared" si="45"/>
        <v/>
      </c>
      <c r="BC115" s="27" t="str">
        <f t="shared" si="46"/>
        <v/>
      </c>
      <c r="BD115" s="158" t="str">
        <f t="shared" si="47"/>
        <v/>
      </c>
      <c r="BE115" s="158" t="str">
        <f t="shared" si="48"/>
        <v/>
      </c>
      <c r="BF115" s="28" t="str">
        <f t="shared" si="49"/>
        <v/>
      </c>
      <c r="BG115" s="28" t="str">
        <f t="shared" si="50"/>
        <v/>
      </c>
      <c r="BH115" s="28" t="str">
        <f t="shared" si="11"/>
        <v/>
      </c>
      <c r="BI115" s="27" t="str">
        <f t="shared" si="51"/>
        <v/>
      </c>
      <c r="BJ115" s="27" t="str">
        <f t="shared" si="52"/>
        <v/>
      </c>
      <c r="BK115" s="27" t="str">
        <f t="shared" si="53"/>
        <v/>
      </c>
      <c r="BL115" s="27" t="str">
        <f t="shared" si="54"/>
        <v/>
      </c>
      <c r="BM115" s="27" t="str">
        <f t="shared" si="55"/>
        <v/>
      </c>
      <c r="BN115" s="27" t="str">
        <f t="shared" si="56"/>
        <v/>
      </c>
      <c r="BO115" s="26" t="str">
        <f>IFERROR(INDEX('Prescriptive Rebate Table'!$A$1:$D$100,MATCH(AA115,'Prescriptive Rebate Table'!$B$1:$B$100,0),3),"")</f>
        <v/>
      </c>
      <c r="BP115" s="25" t="str">
        <f>IFERROR(INDEX('Prescriptive Rebate Table'!$A$1:$E$100,MATCH(AA115,'Prescriptive Rebate Table'!$B$1:$B$100,0),5),"")</f>
        <v/>
      </c>
      <c r="BQ115" s="23" t="str" cm="1">
        <f t="array" ref="BQ115">IFERROR(IF(AA115="","",IF(OR($AL115=$V115,AA115='Prescriptive Rebate Table'!$N$2:$N$12),"Included",INDEX('Prescriptive Rebate Table'!$A$1:$D$100,MATCH($AJ115,'Prescriptive Rebate Table'!$B$1:$B$100,0),3))),"")</f>
        <v/>
      </c>
      <c r="BR115" s="25" t="str">
        <f>IFERROR(IF($AL115=$V115,"",INDEX('Prescriptive Rebate Table'!$A$1:$D$100,MATCH($AJ115,'Prescriptive Rebate Table'!$B$1:$B$100,0),4)),"")</f>
        <v/>
      </c>
      <c r="BS115" s="24"/>
      <c r="BT115" s="24"/>
      <c r="BU115" s="23" t="str">
        <f t="shared" si="57"/>
        <v/>
      </c>
      <c r="BV115" s="23" t="str">
        <f t="shared" si="58"/>
        <v/>
      </c>
      <c r="BW115" s="22">
        <f t="shared" si="59"/>
        <v>0</v>
      </c>
      <c r="BX115" s="22">
        <f t="shared" si="60"/>
        <v>0</v>
      </c>
      <c r="BY115" s="22">
        <f t="shared" si="61"/>
        <v>0</v>
      </c>
      <c r="BZ115" s="22"/>
    </row>
    <row r="116" spans="1:78" s="113" customFormat="1" x14ac:dyDescent="0.3">
      <c r="A116" s="32">
        <v>107</v>
      </c>
      <c r="B116" s="113" t="str">
        <f>IFERROR(INDEX(Lookups!$B$2:$B$38,MATCH($G$5,Lookups!$A$2:$A$38,0)),"")</f>
        <v/>
      </c>
      <c r="C116" s="113" t="str">
        <f>IFERROR(INDEX(Lookups!$C$2:$C$38,MATCH($G$5,Lookups!$A$2:$A$38,0)),"")</f>
        <v/>
      </c>
      <c r="D116" s="31"/>
      <c r="E116" s="113" t="str">
        <f t="shared" si="39"/>
        <v/>
      </c>
      <c r="F116" s="21"/>
      <c r="G116" s="29"/>
      <c r="H116" s="29"/>
      <c r="I116" s="29"/>
      <c r="J116" s="114" t="str">
        <f>IFERROR(INDEX(Lookups!$V$19:$V$22,MATCH(I116,Lookups!$U$19:$U$22,0)),"")</f>
        <v/>
      </c>
      <c r="K116" s="29"/>
      <c r="L116" s="115" t="str">
        <f>IFERROR(INDEX(Lookups!$X$2:$X$17,MATCH(_xlfn.CONCAT(I116,K116),Lookups!$W$2:$W$17,0)),"")</f>
        <v/>
      </c>
      <c r="M116" s="110"/>
      <c r="N116" s="116" t="str">
        <f>IFERROR(INDEX(Lookups!$A$54:$B$68,MATCH(Calculator!M116,Lookups!$A$54:$A$68,0),2),"")</f>
        <v/>
      </c>
      <c r="O116" s="110"/>
      <c r="P116" s="25" t="str">
        <f>IFERROR(INDEX('Fixture Codes'!$B$8:$B$921,MATCH(O116,'Fixture Codes'!$F$8:$F$921,0)),"")</f>
        <v/>
      </c>
      <c r="Q116" s="21"/>
      <c r="R116" s="25" t="str">
        <f>IFERROR(INDEX('Fixture Codes'!$J$8:$J$921,MATCH(P116,'Fixture Codes'!$B$8:$B$921,0))*Q116,"")</f>
        <v/>
      </c>
      <c r="S116" s="25" t="str">
        <f>IFERROR(INDEX('Fixture Codes'!$L$8:$L$921,MATCH(P116,'Fixture Codes'!$B$8:$B$921,0)),"")</f>
        <v/>
      </c>
      <c r="T116" s="29"/>
      <c r="U116" s="30"/>
      <c r="V116" s="115" t="str">
        <f>IFERROR(INDEX(Lookups!B$42:B$50,MATCH($T116,Lookups!$A$42:$A$50,0)),"")</f>
        <v/>
      </c>
      <c r="W116" s="115" t="str">
        <f>IFERROR(INDEX(Lookups!C$42:C$49,MATCH($T116,Lookups!$A$42:$A$50,0)),"")</f>
        <v/>
      </c>
      <c r="X116" s="131"/>
      <c r="Y116" s="29"/>
      <c r="Z116" s="113" t="str">
        <f>IFERROR(INDEX('Prescriptive Rebate Table'!$L$2:$L$13,MATCH(Y116,'Prescriptive Rebate Table'!$K$2:$K$13,0)),"")</f>
        <v/>
      </c>
      <c r="AA116" s="29"/>
      <c r="AB116" s="110"/>
      <c r="AC116" s="110"/>
      <c r="AD116" s="110"/>
      <c r="AE116" s="110"/>
      <c r="AF116" s="21"/>
      <c r="AG116" s="117"/>
      <c r="AH116" s="25" t="str">
        <f t="shared" si="40"/>
        <v/>
      </c>
      <c r="AI116" s="117"/>
      <c r="AJ116" s="29"/>
      <c r="AK116" s="21"/>
      <c r="AL116" s="115" t="str">
        <f>IFERROR(INDEX(Lookups!B$42:B$49,MATCH($AJ116,Lookups!$A$42:$A$49,0)),"")</f>
        <v/>
      </c>
      <c r="AM116" s="115" t="str">
        <f>IFERROR(INDEX(Lookups!B$42:B$49,MATCH($AJ116,Lookups!$A$42:$A$49,0)),"")</f>
        <v/>
      </c>
      <c r="AN116" s="30"/>
      <c r="AO116" s="111" t="str">
        <f>IFERROR(INDEX(Lookups!$H$2:$H$451,MATCH(_xlfn.CONCAT(B116,H116),Lookups!$G$2:$G$451,0)),"")</f>
        <v/>
      </c>
      <c r="AP116" s="111" t="str">
        <f t="shared" si="41"/>
        <v/>
      </c>
      <c r="AQ116" s="115">
        <v>107</v>
      </c>
      <c r="AR116" s="115" t="str">
        <f>IF($D116="Interior",INDEX(Lookups!P$2:P$86,MATCH(_xlfn.CONCAT($C116,$L116),Lookups!$O$2:$O$86,0)),IF($D116="Exterior",1,""))</f>
        <v/>
      </c>
      <c r="AS116" s="115" t="str">
        <f>IF($D116="Interior",INDEX(Lookups!Q$2:Q$86,MATCH(_xlfn.CONCAT($C116,$L116),Lookups!$O$2:$O$86,0)),IF($D116="Exterior",1,""))</f>
        <v/>
      </c>
      <c r="AT116" s="115" t="str">
        <f>IF($D116="Interior",INDEX(Lookups!R$2:R$86,MATCH(_xlfn.CONCAT($C116,$L116),Lookups!$O$2:$O$86,0)),IF($D116="Exterior",1,""))</f>
        <v/>
      </c>
      <c r="AU116" s="115" t="str">
        <f>IF($D116="Interior",INDEX(Lookups!S$2:S$86,MATCH(_xlfn.CONCAT($C116,$L116),Lookups!$O$2:$O$86,0)),IF($D116="Exterior",1,""))</f>
        <v/>
      </c>
      <c r="AV116" s="115" t="str">
        <f>IFERROR(INDEX(Lookups!I$2:I$451,MATCH(_xlfn.CONCAT($B116,$H116),Lookups!$G$2:$G$451,0)),"")</f>
        <v/>
      </c>
      <c r="AW116" s="115" t="str">
        <f>IFERROR(INDEX(Lookups!J$2:J$451,MATCH(_xlfn.CONCAT($B116,$H116),Lookups!$G$2:$G$451,0)),"")</f>
        <v/>
      </c>
      <c r="AX116" s="115" t="str">
        <f>IFERROR(INDEX(Lookups!K$2:K$451,MATCH(_xlfn.CONCAT($B116,$H116),Lookups!$G$2:$G$451,0)),"")</f>
        <v/>
      </c>
      <c r="AY116" s="28" t="str">
        <f t="shared" si="42"/>
        <v/>
      </c>
      <c r="AZ116" s="28" t="str">
        <f t="shared" si="43"/>
        <v/>
      </c>
      <c r="BA116" s="28" t="str">
        <f t="shared" si="44"/>
        <v/>
      </c>
      <c r="BB116" s="28" t="str">
        <f t="shared" si="45"/>
        <v/>
      </c>
      <c r="BC116" s="27" t="str">
        <f t="shared" si="46"/>
        <v/>
      </c>
      <c r="BD116" s="158" t="str">
        <f t="shared" si="47"/>
        <v/>
      </c>
      <c r="BE116" s="158" t="str">
        <f t="shared" si="48"/>
        <v/>
      </c>
      <c r="BF116" s="28" t="str">
        <f t="shared" si="49"/>
        <v/>
      </c>
      <c r="BG116" s="28" t="str">
        <f t="shared" si="50"/>
        <v/>
      </c>
      <c r="BH116" s="28" t="str">
        <f t="shared" si="11"/>
        <v/>
      </c>
      <c r="BI116" s="27" t="str">
        <f t="shared" si="51"/>
        <v/>
      </c>
      <c r="BJ116" s="27" t="str">
        <f t="shared" si="52"/>
        <v/>
      </c>
      <c r="BK116" s="27" t="str">
        <f t="shared" si="53"/>
        <v/>
      </c>
      <c r="BL116" s="27" t="str">
        <f t="shared" si="54"/>
        <v/>
      </c>
      <c r="BM116" s="27" t="str">
        <f t="shared" si="55"/>
        <v/>
      </c>
      <c r="BN116" s="27" t="str">
        <f t="shared" si="56"/>
        <v/>
      </c>
      <c r="BO116" s="26" t="str">
        <f>IFERROR(INDEX('Prescriptive Rebate Table'!$A$1:$D$100,MATCH(AA116,'Prescriptive Rebate Table'!$B$1:$B$100,0),3),"")</f>
        <v/>
      </c>
      <c r="BP116" s="25" t="str">
        <f>IFERROR(INDEX('Prescriptive Rebate Table'!$A$1:$E$100,MATCH(AA116,'Prescriptive Rebate Table'!$B$1:$B$100,0),5),"")</f>
        <v/>
      </c>
      <c r="BQ116" s="23" t="str" cm="1">
        <f t="array" ref="BQ116">IFERROR(IF(AA116="","",IF(OR($AL116=$V116,AA116='Prescriptive Rebate Table'!$N$2:$N$12),"Included",INDEX('Prescriptive Rebate Table'!$A$1:$D$100,MATCH($AJ116,'Prescriptive Rebate Table'!$B$1:$B$100,0),3))),"")</f>
        <v/>
      </c>
      <c r="BR116" s="25" t="str">
        <f>IFERROR(IF($AL116=$V116,"",INDEX('Prescriptive Rebate Table'!$A$1:$D$100,MATCH($AJ116,'Prescriptive Rebate Table'!$B$1:$B$100,0),4)),"")</f>
        <v/>
      </c>
      <c r="BS116" s="24"/>
      <c r="BT116" s="24"/>
      <c r="BU116" s="23" t="str">
        <f t="shared" si="57"/>
        <v/>
      </c>
      <c r="BV116" s="23" t="str">
        <f t="shared" si="58"/>
        <v/>
      </c>
      <c r="BW116" s="22">
        <f t="shared" si="59"/>
        <v>0</v>
      </c>
      <c r="BX116" s="22">
        <f t="shared" si="60"/>
        <v>0</v>
      </c>
      <c r="BY116" s="22">
        <f t="shared" si="61"/>
        <v>0</v>
      </c>
      <c r="BZ116" s="22"/>
    </row>
    <row r="117" spans="1:78" s="113" customFormat="1" x14ac:dyDescent="0.3">
      <c r="A117" s="32">
        <v>108</v>
      </c>
      <c r="B117" s="113" t="str">
        <f>IFERROR(INDEX(Lookups!$B$2:$B$38,MATCH($G$5,Lookups!$A$2:$A$38,0)),"")</f>
        <v/>
      </c>
      <c r="C117" s="113" t="str">
        <f>IFERROR(INDEX(Lookups!$C$2:$C$38,MATCH($G$5,Lookups!$A$2:$A$38,0)),"")</f>
        <v/>
      </c>
      <c r="D117" s="31"/>
      <c r="E117" s="113" t="str">
        <f t="shared" si="39"/>
        <v/>
      </c>
      <c r="F117" s="21"/>
      <c r="G117" s="29"/>
      <c r="H117" s="29"/>
      <c r="I117" s="29"/>
      <c r="J117" s="114" t="str">
        <f>IFERROR(INDEX(Lookups!$V$19:$V$22,MATCH(I117,Lookups!$U$19:$U$22,0)),"")</f>
        <v/>
      </c>
      <c r="K117" s="29"/>
      <c r="L117" s="115" t="str">
        <f>IFERROR(INDEX(Lookups!$X$2:$X$17,MATCH(_xlfn.CONCAT(I117,K117),Lookups!$W$2:$W$17,0)),"")</f>
        <v/>
      </c>
      <c r="M117" s="110"/>
      <c r="N117" s="116" t="str">
        <f>IFERROR(INDEX(Lookups!$A$54:$B$68,MATCH(Calculator!M117,Lookups!$A$54:$A$68,0),2),"")</f>
        <v/>
      </c>
      <c r="O117" s="110"/>
      <c r="P117" s="25" t="str">
        <f>IFERROR(INDEX('Fixture Codes'!$B$8:$B$921,MATCH(O117,'Fixture Codes'!$F$8:$F$921,0)),"")</f>
        <v/>
      </c>
      <c r="Q117" s="21"/>
      <c r="R117" s="25" t="str">
        <f>IFERROR(INDEX('Fixture Codes'!$J$8:$J$921,MATCH(P117,'Fixture Codes'!$B$8:$B$921,0))*Q117,"")</f>
        <v/>
      </c>
      <c r="S117" s="25" t="str">
        <f>IFERROR(INDEX('Fixture Codes'!$L$8:$L$921,MATCH(P117,'Fixture Codes'!$B$8:$B$921,0)),"")</f>
        <v/>
      </c>
      <c r="T117" s="29"/>
      <c r="U117" s="30"/>
      <c r="V117" s="115" t="str">
        <f>IFERROR(INDEX(Lookups!B$42:B$50,MATCH($T117,Lookups!$A$42:$A$50,0)),"")</f>
        <v/>
      </c>
      <c r="W117" s="115" t="str">
        <f>IFERROR(INDEX(Lookups!C$42:C$49,MATCH($T117,Lookups!$A$42:$A$50,0)),"")</f>
        <v/>
      </c>
      <c r="X117" s="131"/>
      <c r="Y117" s="29"/>
      <c r="Z117" s="113" t="str">
        <f>IFERROR(INDEX('Prescriptive Rebate Table'!$L$2:$L$13,MATCH(Y117,'Prescriptive Rebate Table'!$K$2:$K$13,0)),"")</f>
        <v/>
      </c>
      <c r="AA117" s="29"/>
      <c r="AB117" s="110"/>
      <c r="AC117" s="110"/>
      <c r="AD117" s="110"/>
      <c r="AE117" s="110"/>
      <c r="AF117" s="21"/>
      <c r="AG117" s="117"/>
      <c r="AH117" s="25" t="str">
        <f t="shared" si="40"/>
        <v/>
      </c>
      <c r="AI117" s="117"/>
      <c r="AJ117" s="29"/>
      <c r="AK117" s="21"/>
      <c r="AL117" s="115" t="str">
        <f>IFERROR(INDEX(Lookups!B$42:B$49,MATCH($AJ117,Lookups!$A$42:$A$49,0)),"")</f>
        <v/>
      </c>
      <c r="AM117" s="115" t="str">
        <f>IFERROR(INDEX(Lookups!B$42:B$49,MATCH($AJ117,Lookups!$A$42:$A$49,0)),"")</f>
        <v/>
      </c>
      <c r="AN117" s="30"/>
      <c r="AO117" s="111" t="str">
        <f>IFERROR(INDEX(Lookups!$H$2:$H$451,MATCH(_xlfn.CONCAT(B117,H117),Lookups!$G$2:$G$451,0)),"")</f>
        <v/>
      </c>
      <c r="AP117" s="111" t="str">
        <f t="shared" si="41"/>
        <v/>
      </c>
      <c r="AQ117" s="115">
        <v>108</v>
      </c>
      <c r="AR117" s="115" t="str">
        <f>IF($D117="Interior",INDEX(Lookups!P$2:P$86,MATCH(_xlfn.CONCAT($C117,$L117),Lookups!$O$2:$O$86,0)),IF($D117="Exterior",1,""))</f>
        <v/>
      </c>
      <c r="AS117" s="115" t="str">
        <f>IF($D117="Interior",INDEX(Lookups!Q$2:Q$86,MATCH(_xlfn.CONCAT($C117,$L117),Lookups!$O$2:$O$86,0)),IF($D117="Exterior",1,""))</f>
        <v/>
      </c>
      <c r="AT117" s="115" t="str">
        <f>IF($D117="Interior",INDEX(Lookups!R$2:R$86,MATCH(_xlfn.CONCAT($C117,$L117),Lookups!$O$2:$O$86,0)),IF($D117="Exterior",1,""))</f>
        <v/>
      </c>
      <c r="AU117" s="115" t="str">
        <f>IF($D117="Interior",INDEX(Lookups!S$2:S$86,MATCH(_xlfn.CONCAT($C117,$L117),Lookups!$O$2:$O$86,0)),IF($D117="Exterior",1,""))</f>
        <v/>
      </c>
      <c r="AV117" s="115" t="str">
        <f>IFERROR(INDEX(Lookups!I$2:I$451,MATCH(_xlfn.CONCAT($B117,$H117),Lookups!$G$2:$G$451,0)),"")</f>
        <v/>
      </c>
      <c r="AW117" s="115" t="str">
        <f>IFERROR(INDEX(Lookups!J$2:J$451,MATCH(_xlfn.CONCAT($B117,$H117),Lookups!$G$2:$G$451,0)),"")</f>
        <v/>
      </c>
      <c r="AX117" s="115" t="str">
        <f>IFERROR(INDEX(Lookups!K$2:K$451,MATCH(_xlfn.CONCAT($B117,$H117),Lookups!$G$2:$G$451,0)),"")</f>
        <v/>
      </c>
      <c r="AY117" s="28" t="str">
        <f t="shared" si="42"/>
        <v/>
      </c>
      <c r="AZ117" s="28" t="str">
        <f t="shared" si="43"/>
        <v/>
      </c>
      <c r="BA117" s="28" t="str">
        <f t="shared" si="44"/>
        <v/>
      </c>
      <c r="BB117" s="28" t="str">
        <f t="shared" si="45"/>
        <v/>
      </c>
      <c r="BC117" s="27" t="str">
        <f t="shared" si="46"/>
        <v/>
      </c>
      <c r="BD117" s="158" t="str">
        <f t="shared" si="47"/>
        <v/>
      </c>
      <c r="BE117" s="158" t="str">
        <f t="shared" si="48"/>
        <v/>
      </c>
      <c r="BF117" s="28" t="str">
        <f t="shared" si="49"/>
        <v/>
      </c>
      <c r="BG117" s="28" t="str">
        <f t="shared" si="50"/>
        <v/>
      </c>
      <c r="BH117" s="28" t="str">
        <f t="shared" si="11"/>
        <v/>
      </c>
      <c r="BI117" s="27" t="str">
        <f t="shared" si="51"/>
        <v/>
      </c>
      <c r="BJ117" s="27" t="str">
        <f t="shared" si="52"/>
        <v/>
      </c>
      <c r="BK117" s="27" t="str">
        <f t="shared" si="53"/>
        <v/>
      </c>
      <c r="BL117" s="27" t="str">
        <f t="shared" si="54"/>
        <v/>
      </c>
      <c r="BM117" s="27" t="str">
        <f t="shared" si="55"/>
        <v/>
      </c>
      <c r="BN117" s="27" t="str">
        <f t="shared" si="56"/>
        <v/>
      </c>
      <c r="BO117" s="26" t="str">
        <f>IFERROR(INDEX('Prescriptive Rebate Table'!$A$1:$D$100,MATCH(AA117,'Prescriptive Rebate Table'!$B$1:$B$100,0),3),"")</f>
        <v/>
      </c>
      <c r="BP117" s="25" t="str">
        <f>IFERROR(INDEX('Prescriptive Rebate Table'!$A$1:$E$100,MATCH(AA117,'Prescriptive Rebate Table'!$B$1:$B$100,0),5),"")</f>
        <v/>
      </c>
      <c r="BQ117" s="23" t="str" cm="1">
        <f t="array" ref="BQ117">IFERROR(IF(AA117="","",IF(OR($AL117=$V117,AA117='Prescriptive Rebate Table'!$N$2:$N$12),"Included",INDEX('Prescriptive Rebate Table'!$A$1:$D$100,MATCH($AJ117,'Prescriptive Rebate Table'!$B$1:$B$100,0),3))),"")</f>
        <v/>
      </c>
      <c r="BR117" s="25" t="str">
        <f>IFERROR(IF($AL117=$V117,"",INDEX('Prescriptive Rebate Table'!$A$1:$D$100,MATCH($AJ117,'Prescriptive Rebate Table'!$B$1:$B$100,0),4)),"")</f>
        <v/>
      </c>
      <c r="BS117" s="24"/>
      <c r="BT117" s="24"/>
      <c r="BU117" s="23" t="str">
        <f t="shared" si="57"/>
        <v/>
      </c>
      <c r="BV117" s="23" t="str">
        <f t="shared" si="58"/>
        <v/>
      </c>
      <c r="BW117" s="22">
        <f t="shared" si="59"/>
        <v>0</v>
      </c>
      <c r="BX117" s="22">
        <f t="shared" si="60"/>
        <v>0</v>
      </c>
      <c r="BY117" s="22">
        <f t="shared" si="61"/>
        <v>0</v>
      </c>
      <c r="BZ117" s="22"/>
    </row>
    <row r="118" spans="1:78" s="113" customFormat="1" x14ac:dyDescent="0.3">
      <c r="A118" s="32">
        <v>109</v>
      </c>
      <c r="B118" s="113" t="str">
        <f>IFERROR(INDEX(Lookups!$B$2:$B$38,MATCH($G$5,Lookups!$A$2:$A$38,0)),"")</f>
        <v/>
      </c>
      <c r="C118" s="113" t="str">
        <f>IFERROR(INDEX(Lookups!$C$2:$C$38,MATCH($G$5,Lookups!$A$2:$A$38,0)),"")</f>
        <v/>
      </c>
      <c r="D118" s="31"/>
      <c r="E118" s="113" t="str">
        <f t="shared" si="39"/>
        <v/>
      </c>
      <c r="F118" s="21"/>
      <c r="G118" s="29"/>
      <c r="H118" s="29"/>
      <c r="I118" s="29"/>
      <c r="J118" s="114" t="str">
        <f>IFERROR(INDEX(Lookups!$V$19:$V$22,MATCH(I118,Lookups!$U$19:$U$22,0)),"")</f>
        <v/>
      </c>
      <c r="K118" s="29"/>
      <c r="L118" s="115" t="str">
        <f>IFERROR(INDEX(Lookups!$X$2:$X$17,MATCH(_xlfn.CONCAT(I118,K118),Lookups!$W$2:$W$17,0)),"")</f>
        <v/>
      </c>
      <c r="M118" s="110"/>
      <c r="N118" s="116" t="str">
        <f>IFERROR(INDEX(Lookups!$A$54:$B$68,MATCH(Calculator!M118,Lookups!$A$54:$A$68,0),2),"")</f>
        <v/>
      </c>
      <c r="O118" s="110"/>
      <c r="P118" s="25" t="str">
        <f>IFERROR(INDEX('Fixture Codes'!$B$8:$B$921,MATCH(O118,'Fixture Codes'!$F$8:$F$921,0)),"")</f>
        <v/>
      </c>
      <c r="Q118" s="21"/>
      <c r="R118" s="25" t="str">
        <f>IFERROR(INDEX('Fixture Codes'!$J$8:$J$921,MATCH(P118,'Fixture Codes'!$B$8:$B$921,0))*Q118,"")</f>
        <v/>
      </c>
      <c r="S118" s="25" t="str">
        <f>IFERROR(INDEX('Fixture Codes'!$L$8:$L$921,MATCH(P118,'Fixture Codes'!$B$8:$B$921,0)),"")</f>
        <v/>
      </c>
      <c r="T118" s="29"/>
      <c r="U118" s="30"/>
      <c r="V118" s="115" t="str">
        <f>IFERROR(INDEX(Lookups!B$42:B$50,MATCH($T118,Lookups!$A$42:$A$50,0)),"")</f>
        <v/>
      </c>
      <c r="W118" s="115" t="str">
        <f>IFERROR(INDEX(Lookups!C$42:C$49,MATCH($T118,Lookups!$A$42:$A$50,0)),"")</f>
        <v/>
      </c>
      <c r="X118" s="131"/>
      <c r="Y118" s="29"/>
      <c r="Z118" s="113" t="str">
        <f>IFERROR(INDEX('Prescriptive Rebate Table'!$L$2:$L$13,MATCH(Y118,'Prescriptive Rebate Table'!$K$2:$K$13,0)),"")</f>
        <v/>
      </c>
      <c r="AA118" s="29"/>
      <c r="AB118" s="110"/>
      <c r="AC118" s="110"/>
      <c r="AD118" s="110"/>
      <c r="AE118" s="110"/>
      <c r="AF118" s="21"/>
      <c r="AG118" s="117"/>
      <c r="AH118" s="25" t="str">
        <f t="shared" si="40"/>
        <v/>
      </c>
      <c r="AI118" s="117"/>
      <c r="AJ118" s="29"/>
      <c r="AK118" s="21"/>
      <c r="AL118" s="115" t="str">
        <f>IFERROR(INDEX(Lookups!B$42:B$49,MATCH($AJ118,Lookups!$A$42:$A$49,0)),"")</f>
        <v/>
      </c>
      <c r="AM118" s="115" t="str">
        <f>IFERROR(INDEX(Lookups!B$42:B$49,MATCH($AJ118,Lookups!$A$42:$A$49,0)),"")</f>
        <v/>
      </c>
      <c r="AN118" s="30"/>
      <c r="AO118" s="111" t="str">
        <f>IFERROR(INDEX(Lookups!$H$2:$H$451,MATCH(_xlfn.CONCAT(B118,H118),Lookups!$G$2:$G$451,0)),"")</f>
        <v/>
      </c>
      <c r="AP118" s="111" t="str">
        <f t="shared" si="41"/>
        <v/>
      </c>
      <c r="AQ118" s="115">
        <v>109</v>
      </c>
      <c r="AR118" s="115" t="str">
        <f>IF($D118="Interior",INDEX(Lookups!P$2:P$86,MATCH(_xlfn.CONCAT($C118,$L118),Lookups!$O$2:$O$86,0)),IF($D118="Exterior",1,""))</f>
        <v/>
      </c>
      <c r="AS118" s="115" t="str">
        <f>IF($D118="Interior",INDEX(Lookups!Q$2:Q$86,MATCH(_xlfn.CONCAT($C118,$L118),Lookups!$O$2:$O$86,0)),IF($D118="Exterior",1,""))</f>
        <v/>
      </c>
      <c r="AT118" s="115" t="str">
        <f>IF($D118="Interior",INDEX(Lookups!R$2:R$86,MATCH(_xlfn.CONCAT($C118,$L118),Lookups!$O$2:$O$86,0)),IF($D118="Exterior",1,""))</f>
        <v/>
      </c>
      <c r="AU118" s="115" t="str">
        <f>IF($D118="Interior",INDEX(Lookups!S$2:S$86,MATCH(_xlfn.CONCAT($C118,$L118),Lookups!$O$2:$O$86,0)),IF($D118="Exterior",1,""))</f>
        <v/>
      </c>
      <c r="AV118" s="115" t="str">
        <f>IFERROR(INDEX(Lookups!I$2:I$451,MATCH(_xlfn.CONCAT($B118,$H118),Lookups!$G$2:$G$451,0)),"")</f>
        <v/>
      </c>
      <c r="AW118" s="115" t="str">
        <f>IFERROR(INDEX(Lookups!J$2:J$451,MATCH(_xlfn.CONCAT($B118,$H118),Lookups!$G$2:$G$451,0)),"")</f>
        <v/>
      </c>
      <c r="AX118" s="115" t="str">
        <f>IFERROR(INDEX(Lookups!K$2:K$451,MATCH(_xlfn.CONCAT($B118,$H118),Lookups!$G$2:$G$451,0)),"")</f>
        <v/>
      </c>
      <c r="AY118" s="28" t="str">
        <f t="shared" si="42"/>
        <v/>
      </c>
      <c r="AZ118" s="28" t="str">
        <f t="shared" si="43"/>
        <v/>
      </c>
      <c r="BA118" s="28" t="str">
        <f t="shared" si="44"/>
        <v/>
      </c>
      <c r="BB118" s="28" t="str">
        <f t="shared" si="45"/>
        <v/>
      </c>
      <c r="BC118" s="27" t="str">
        <f t="shared" si="46"/>
        <v/>
      </c>
      <c r="BD118" s="158" t="str">
        <f t="shared" si="47"/>
        <v/>
      </c>
      <c r="BE118" s="158" t="str">
        <f t="shared" si="48"/>
        <v/>
      </c>
      <c r="BF118" s="28" t="str">
        <f t="shared" si="49"/>
        <v/>
      </c>
      <c r="BG118" s="28" t="str">
        <f t="shared" si="50"/>
        <v/>
      </c>
      <c r="BH118" s="28" t="str">
        <f t="shared" si="11"/>
        <v/>
      </c>
      <c r="BI118" s="27" t="str">
        <f t="shared" si="51"/>
        <v/>
      </c>
      <c r="BJ118" s="27" t="str">
        <f t="shared" si="52"/>
        <v/>
      </c>
      <c r="BK118" s="27" t="str">
        <f t="shared" si="53"/>
        <v/>
      </c>
      <c r="BL118" s="27" t="str">
        <f t="shared" si="54"/>
        <v/>
      </c>
      <c r="BM118" s="27" t="str">
        <f t="shared" si="55"/>
        <v/>
      </c>
      <c r="BN118" s="27" t="str">
        <f t="shared" si="56"/>
        <v/>
      </c>
      <c r="BO118" s="26" t="str">
        <f>IFERROR(INDEX('Prescriptive Rebate Table'!$A$1:$D$100,MATCH(AA118,'Prescriptive Rebate Table'!$B$1:$B$100,0),3),"")</f>
        <v/>
      </c>
      <c r="BP118" s="25" t="str">
        <f>IFERROR(INDEX('Prescriptive Rebate Table'!$A$1:$E$100,MATCH(AA118,'Prescriptive Rebate Table'!$B$1:$B$100,0),5),"")</f>
        <v/>
      </c>
      <c r="BQ118" s="23" t="str" cm="1">
        <f t="array" ref="BQ118">IFERROR(IF(AA118="","",IF(OR($AL118=$V118,AA118='Prescriptive Rebate Table'!$N$2:$N$12),"Included",INDEX('Prescriptive Rebate Table'!$A$1:$D$100,MATCH($AJ118,'Prescriptive Rebate Table'!$B$1:$B$100,0),3))),"")</f>
        <v/>
      </c>
      <c r="BR118" s="25" t="str">
        <f>IFERROR(IF($AL118=$V118,"",INDEX('Prescriptive Rebate Table'!$A$1:$D$100,MATCH($AJ118,'Prescriptive Rebate Table'!$B$1:$B$100,0),4)),"")</f>
        <v/>
      </c>
      <c r="BS118" s="24"/>
      <c r="BT118" s="24"/>
      <c r="BU118" s="23" t="str">
        <f t="shared" si="57"/>
        <v/>
      </c>
      <c r="BV118" s="23" t="str">
        <f t="shared" si="58"/>
        <v/>
      </c>
      <c r="BW118" s="22">
        <f t="shared" si="59"/>
        <v>0</v>
      </c>
      <c r="BX118" s="22">
        <f t="shared" si="60"/>
        <v>0</v>
      </c>
      <c r="BY118" s="22">
        <f t="shared" si="61"/>
        <v>0</v>
      </c>
      <c r="BZ118" s="22"/>
    </row>
    <row r="119" spans="1:78" s="113" customFormat="1" x14ac:dyDescent="0.3">
      <c r="A119" s="32">
        <v>110</v>
      </c>
      <c r="B119" s="113" t="str">
        <f>IFERROR(INDEX(Lookups!$B$2:$B$38,MATCH($G$5,Lookups!$A$2:$A$38,0)),"")</f>
        <v/>
      </c>
      <c r="C119" s="113" t="str">
        <f>IFERROR(INDEX(Lookups!$C$2:$C$38,MATCH($G$5,Lookups!$A$2:$A$38,0)),"")</f>
        <v/>
      </c>
      <c r="D119" s="31"/>
      <c r="E119" s="113" t="str">
        <f t="shared" si="39"/>
        <v/>
      </c>
      <c r="F119" s="21"/>
      <c r="G119" s="29"/>
      <c r="H119" s="29"/>
      <c r="I119" s="29"/>
      <c r="J119" s="114" t="str">
        <f>IFERROR(INDEX(Lookups!$V$19:$V$22,MATCH(I119,Lookups!$U$19:$U$22,0)),"")</f>
        <v/>
      </c>
      <c r="K119" s="29"/>
      <c r="L119" s="115" t="str">
        <f>IFERROR(INDEX(Lookups!$X$2:$X$17,MATCH(_xlfn.CONCAT(I119,K119),Lookups!$W$2:$W$17,0)),"")</f>
        <v/>
      </c>
      <c r="M119" s="110"/>
      <c r="N119" s="116" t="str">
        <f>IFERROR(INDEX(Lookups!$A$54:$B$68,MATCH(Calculator!M119,Lookups!$A$54:$A$68,0),2),"")</f>
        <v/>
      </c>
      <c r="O119" s="110"/>
      <c r="P119" s="25" t="str">
        <f>IFERROR(INDEX('Fixture Codes'!$B$8:$B$921,MATCH(O119,'Fixture Codes'!$F$8:$F$921,0)),"")</f>
        <v/>
      </c>
      <c r="Q119" s="21"/>
      <c r="R119" s="25" t="str">
        <f>IFERROR(INDEX('Fixture Codes'!$J$8:$J$921,MATCH(P119,'Fixture Codes'!$B$8:$B$921,0))*Q119,"")</f>
        <v/>
      </c>
      <c r="S119" s="25" t="str">
        <f>IFERROR(INDEX('Fixture Codes'!$L$8:$L$921,MATCH(P119,'Fixture Codes'!$B$8:$B$921,0)),"")</f>
        <v/>
      </c>
      <c r="T119" s="29"/>
      <c r="U119" s="30"/>
      <c r="V119" s="115" t="str">
        <f>IFERROR(INDEX(Lookups!B$42:B$50,MATCH($T119,Lookups!$A$42:$A$50,0)),"")</f>
        <v/>
      </c>
      <c r="W119" s="115" t="str">
        <f>IFERROR(INDEX(Lookups!C$42:C$49,MATCH($T119,Lookups!$A$42:$A$50,0)),"")</f>
        <v/>
      </c>
      <c r="X119" s="131"/>
      <c r="Y119" s="29"/>
      <c r="Z119" s="113" t="str">
        <f>IFERROR(INDEX('Prescriptive Rebate Table'!$L$2:$L$13,MATCH(Y119,'Prescriptive Rebate Table'!$K$2:$K$13,0)),"")</f>
        <v/>
      </c>
      <c r="AA119" s="29"/>
      <c r="AB119" s="110"/>
      <c r="AC119" s="110"/>
      <c r="AD119" s="110"/>
      <c r="AE119" s="110"/>
      <c r="AF119" s="21"/>
      <c r="AG119" s="117"/>
      <c r="AH119" s="25" t="str">
        <f t="shared" si="40"/>
        <v/>
      </c>
      <c r="AI119" s="117"/>
      <c r="AJ119" s="29"/>
      <c r="AK119" s="21"/>
      <c r="AL119" s="115" t="str">
        <f>IFERROR(INDEX(Lookups!B$42:B$49,MATCH($AJ119,Lookups!$A$42:$A$49,0)),"")</f>
        <v/>
      </c>
      <c r="AM119" s="115" t="str">
        <f>IFERROR(INDEX(Lookups!B$42:B$49,MATCH($AJ119,Lookups!$A$42:$A$49,0)),"")</f>
        <v/>
      </c>
      <c r="AN119" s="30"/>
      <c r="AO119" s="111" t="str">
        <f>IFERROR(INDEX(Lookups!$H$2:$H$451,MATCH(_xlfn.CONCAT(B119,H119),Lookups!$G$2:$G$451,0)),"")</f>
        <v/>
      </c>
      <c r="AP119" s="111" t="str">
        <f t="shared" si="41"/>
        <v/>
      </c>
      <c r="AQ119" s="115">
        <v>110</v>
      </c>
      <c r="AR119" s="115" t="str">
        <f>IF($D119="Interior",INDEX(Lookups!P$2:P$86,MATCH(_xlfn.CONCAT($C119,$L119),Lookups!$O$2:$O$86,0)),IF($D119="Exterior",1,""))</f>
        <v/>
      </c>
      <c r="AS119" s="115" t="str">
        <f>IF($D119="Interior",INDEX(Lookups!Q$2:Q$86,MATCH(_xlfn.CONCAT($C119,$L119),Lookups!$O$2:$O$86,0)),IF($D119="Exterior",1,""))</f>
        <v/>
      </c>
      <c r="AT119" s="115" t="str">
        <f>IF($D119="Interior",INDEX(Lookups!R$2:R$86,MATCH(_xlfn.CONCAT($C119,$L119),Lookups!$O$2:$O$86,0)),IF($D119="Exterior",1,""))</f>
        <v/>
      </c>
      <c r="AU119" s="115" t="str">
        <f>IF($D119="Interior",INDEX(Lookups!S$2:S$86,MATCH(_xlfn.CONCAT($C119,$L119),Lookups!$O$2:$O$86,0)),IF($D119="Exterior",1,""))</f>
        <v/>
      </c>
      <c r="AV119" s="115" t="str">
        <f>IFERROR(INDEX(Lookups!I$2:I$451,MATCH(_xlfn.CONCAT($B119,$H119),Lookups!$G$2:$G$451,0)),"")</f>
        <v/>
      </c>
      <c r="AW119" s="115" t="str">
        <f>IFERROR(INDEX(Lookups!J$2:J$451,MATCH(_xlfn.CONCAT($B119,$H119),Lookups!$G$2:$G$451,0)),"")</f>
        <v/>
      </c>
      <c r="AX119" s="115" t="str">
        <f>IFERROR(INDEX(Lookups!K$2:K$451,MATCH(_xlfn.CONCAT($B119,$H119),Lookups!$G$2:$G$451,0)),"")</f>
        <v/>
      </c>
      <c r="AY119" s="28" t="str">
        <f t="shared" si="42"/>
        <v/>
      </c>
      <c r="AZ119" s="28" t="str">
        <f t="shared" si="43"/>
        <v/>
      </c>
      <c r="BA119" s="28" t="str">
        <f t="shared" si="44"/>
        <v/>
      </c>
      <c r="BB119" s="28" t="str">
        <f t="shared" si="45"/>
        <v/>
      </c>
      <c r="BC119" s="27" t="str">
        <f t="shared" si="46"/>
        <v/>
      </c>
      <c r="BD119" s="158" t="str">
        <f t="shared" si="47"/>
        <v/>
      </c>
      <c r="BE119" s="158" t="str">
        <f t="shared" si="48"/>
        <v/>
      </c>
      <c r="BF119" s="28" t="str">
        <f t="shared" si="49"/>
        <v/>
      </c>
      <c r="BG119" s="28" t="str">
        <f t="shared" si="50"/>
        <v/>
      </c>
      <c r="BH119" s="28" t="str">
        <f t="shared" si="11"/>
        <v/>
      </c>
      <c r="BI119" s="27" t="str">
        <f t="shared" si="51"/>
        <v/>
      </c>
      <c r="BJ119" s="27" t="str">
        <f t="shared" si="52"/>
        <v/>
      </c>
      <c r="BK119" s="27" t="str">
        <f t="shared" si="53"/>
        <v/>
      </c>
      <c r="BL119" s="27" t="str">
        <f t="shared" si="54"/>
        <v/>
      </c>
      <c r="BM119" s="27" t="str">
        <f t="shared" si="55"/>
        <v/>
      </c>
      <c r="BN119" s="27" t="str">
        <f t="shared" si="56"/>
        <v/>
      </c>
      <c r="BO119" s="26" t="str">
        <f>IFERROR(INDEX('Prescriptive Rebate Table'!$A$1:$D$100,MATCH(AA119,'Prescriptive Rebate Table'!$B$1:$B$100,0),3),"")</f>
        <v/>
      </c>
      <c r="BP119" s="25" t="str">
        <f>IFERROR(INDEX('Prescriptive Rebate Table'!$A$1:$E$100,MATCH(AA119,'Prescriptive Rebate Table'!$B$1:$B$100,0),5),"")</f>
        <v/>
      </c>
      <c r="BQ119" s="23" t="str" cm="1">
        <f t="array" ref="BQ119">IFERROR(IF(AA119="","",IF(OR($AL119=$V119,AA119='Prescriptive Rebate Table'!$N$2:$N$12),"Included",INDEX('Prescriptive Rebate Table'!$A$1:$D$100,MATCH($AJ119,'Prescriptive Rebate Table'!$B$1:$B$100,0),3))),"")</f>
        <v/>
      </c>
      <c r="BR119" s="25" t="str">
        <f>IFERROR(IF($AL119=$V119,"",INDEX('Prescriptive Rebate Table'!$A$1:$D$100,MATCH($AJ119,'Prescriptive Rebate Table'!$B$1:$B$100,0),4)),"")</f>
        <v/>
      </c>
      <c r="BS119" s="24"/>
      <c r="BT119" s="24"/>
      <c r="BU119" s="23" t="str">
        <f t="shared" si="57"/>
        <v/>
      </c>
      <c r="BV119" s="23" t="str">
        <f t="shared" si="58"/>
        <v/>
      </c>
      <c r="BW119" s="22">
        <f t="shared" si="59"/>
        <v>0</v>
      </c>
      <c r="BX119" s="22">
        <f t="shared" si="60"/>
        <v>0</v>
      </c>
      <c r="BY119" s="22">
        <f t="shared" si="61"/>
        <v>0</v>
      </c>
      <c r="BZ119" s="22"/>
    </row>
    <row r="120" spans="1:78" s="113" customFormat="1" x14ac:dyDescent="0.3">
      <c r="A120" s="32">
        <v>111</v>
      </c>
      <c r="B120" s="113" t="str">
        <f>IFERROR(INDEX(Lookups!$B$2:$B$38,MATCH($G$5,Lookups!$A$2:$A$38,0)),"")</f>
        <v/>
      </c>
      <c r="C120" s="113" t="str">
        <f>IFERROR(INDEX(Lookups!$C$2:$C$38,MATCH($G$5,Lookups!$A$2:$A$38,0)),"")</f>
        <v/>
      </c>
      <c r="D120" s="31"/>
      <c r="E120" s="113" t="str">
        <f t="shared" si="39"/>
        <v/>
      </c>
      <c r="F120" s="21"/>
      <c r="G120" s="29"/>
      <c r="H120" s="29"/>
      <c r="I120" s="29"/>
      <c r="J120" s="114" t="str">
        <f>IFERROR(INDEX(Lookups!$V$19:$V$22,MATCH(I120,Lookups!$U$19:$U$22,0)),"")</f>
        <v/>
      </c>
      <c r="K120" s="29"/>
      <c r="L120" s="115" t="str">
        <f>IFERROR(INDEX(Lookups!$X$2:$X$17,MATCH(_xlfn.CONCAT(I120,K120),Lookups!$W$2:$W$17,0)),"")</f>
        <v/>
      </c>
      <c r="M120" s="110"/>
      <c r="N120" s="116" t="str">
        <f>IFERROR(INDEX(Lookups!$A$54:$B$68,MATCH(Calculator!M120,Lookups!$A$54:$A$68,0),2),"")</f>
        <v/>
      </c>
      <c r="O120" s="110"/>
      <c r="P120" s="25" t="str">
        <f>IFERROR(INDEX('Fixture Codes'!$B$8:$B$921,MATCH(O120,'Fixture Codes'!$F$8:$F$921,0)),"")</f>
        <v/>
      </c>
      <c r="Q120" s="21"/>
      <c r="R120" s="25" t="str">
        <f>IFERROR(INDEX('Fixture Codes'!$J$8:$J$921,MATCH(P120,'Fixture Codes'!$B$8:$B$921,0))*Q120,"")</f>
        <v/>
      </c>
      <c r="S120" s="25" t="str">
        <f>IFERROR(INDEX('Fixture Codes'!$L$8:$L$921,MATCH(P120,'Fixture Codes'!$B$8:$B$921,0)),"")</f>
        <v/>
      </c>
      <c r="T120" s="29"/>
      <c r="U120" s="30"/>
      <c r="V120" s="115" t="str">
        <f>IFERROR(INDEX(Lookups!B$42:B$50,MATCH($T120,Lookups!$A$42:$A$50,0)),"")</f>
        <v/>
      </c>
      <c r="W120" s="115" t="str">
        <f>IFERROR(INDEX(Lookups!C$42:C$49,MATCH($T120,Lookups!$A$42:$A$50,0)),"")</f>
        <v/>
      </c>
      <c r="X120" s="131"/>
      <c r="Y120" s="29"/>
      <c r="Z120" s="113" t="str">
        <f>IFERROR(INDEX('Prescriptive Rebate Table'!$L$2:$L$13,MATCH(Y120,'Prescriptive Rebate Table'!$K$2:$K$13,0)),"")</f>
        <v/>
      </c>
      <c r="AA120" s="29"/>
      <c r="AB120" s="110"/>
      <c r="AC120" s="110"/>
      <c r="AD120" s="110"/>
      <c r="AE120" s="110"/>
      <c r="AF120" s="21"/>
      <c r="AG120" s="117"/>
      <c r="AH120" s="25" t="str">
        <f t="shared" si="40"/>
        <v/>
      </c>
      <c r="AI120" s="117"/>
      <c r="AJ120" s="29"/>
      <c r="AK120" s="21"/>
      <c r="AL120" s="115" t="str">
        <f>IFERROR(INDEX(Lookups!B$42:B$49,MATCH($AJ120,Lookups!$A$42:$A$49,0)),"")</f>
        <v/>
      </c>
      <c r="AM120" s="115" t="str">
        <f>IFERROR(INDEX(Lookups!B$42:B$49,MATCH($AJ120,Lookups!$A$42:$A$49,0)),"")</f>
        <v/>
      </c>
      <c r="AN120" s="30"/>
      <c r="AO120" s="111" t="str">
        <f>IFERROR(INDEX(Lookups!$H$2:$H$451,MATCH(_xlfn.CONCAT(B120,H120),Lookups!$G$2:$G$451,0)),"")</f>
        <v/>
      </c>
      <c r="AP120" s="111" t="str">
        <f t="shared" si="41"/>
        <v/>
      </c>
      <c r="AQ120" s="115">
        <v>111</v>
      </c>
      <c r="AR120" s="115" t="str">
        <f>IF($D120="Interior",INDEX(Lookups!P$2:P$86,MATCH(_xlfn.CONCAT($C120,$L120),Lookups!$O$2:$O$86,0)),IF($D120="Exterior",1,""))</f>
        <v/>
      </c>
      <c r="AS120" s="115" t="str">
        <f>IF($D120="Interior",INDEX(Lookups!Q$2:Q$86,MATCH(_xlfn.CONCAT($C120,$L120),Lookups!$O$2:$O$86,0)),IF($D120="Exterior",1,""))</f>
        <v/>
      </c>
      <c r="AT120" s="115" t="str">
        <f>IF($D120="Interior",INDEX(Lookups!R$2:R$86,MATCH(_xlfn.CONCAT($C120,$L120),Lookups!$O$2:$O$86,0)),IF($D120="Exterior",1,""))</f>
        <v/>
      </c>
      <c r="AU120" s="115" t="str">
        <f>IF($D120="Interior",INDEX(Lookups!S$2:S$86,MATCH(_xlfn.CONCAT($C120,$L120),Lookups!$O$2:$O$86,0)),IF($D120="Exterior",1,""))</f>
        <v/>
      </c>
      <c r="AV120" s="115" t="str">
        <f>IFERROR(INDEX(Lookups!I$2:I$451,MATCH(_xlfn.CONCAT($B120,$H120),Lookups!$G$2:$G$451,0)),"")</f>
        <v/>
      </c>
      <c r="AW120" s="115" t="str">
        <f>IFERROR(INDEX(Lookups!J$2:J$451,MATCH(_xlfn.CONCAT($B120,$H120),Lookups!$G$2:$G$451,0)),"")</f>
        <v/>
      </c>
      <c r="AX120" s="115" t="str">
        <f>IFERROR(INDEX(Lookups!K$2:K$451,MATCH(_xlfn.CONCAT($B120,$H120),Lookups!$G$2:$G$451,0)),"")</f>
        <v/>
      </c>
      <c r="AY120" s="28" t="str">
        <f t="shared" si="42"/>
        <v/>
      </c>
      <c r="AZ120" s="28" t="str">
        <f t="shared" si="43"/>
        <v/>
      </c>
      <c r="BA120" s="28" t="str">
        <f t="shared" si="44"/>
        <v/>
      </c>
      <c r="BB120" s="28" t="str">
        <f t="shared" si="45"/>
        <v/>
      </c>
      <c r="BC120" s="27" t="str">
        <f t="shared" si="46"/>
        <v/>
      </c>
      <c r="BD120" s="158" t="str">
        <f t="shared" si="47"/>
        <v/>
      </c>
      <c r="BE120" s="158" t="str">
        <f t="shared" si="48"/>
        <v/>
      </c>
      <c r="BF120" s="28" t="str">
        <f t="shared" si="49"/>
        <v/>
      </c>
      <c r="BG120" s="28" t="str">
        <f t="shared" si="50"/>
        <v/>
      </c>
      <c r="BH120" s="28" t="str">
        <f t="shared" si="11"/>
        <v/>
      </c>
      <c r="BI120" s="27" t="str">
        <f t="shared" si="51"/>
        <v/>
      </c>
      <c r="BJ120" s="27" t="str">
        <f t="shared" si="52"/>
        <v/>
      </c>
      <c r="BK120" s="27" t="str">
        <f t="shared" si="53"/>
        <v/>
      </c>
      <c r="BL120" s="27" t="str">
        <f t="shared" si="54"/>
        <v/>
      </c>
      <c r="BM120" s="27" t="str">
        <f t="shared" si="55"/>
        <v/>
      </c>
      <c r="BN120" s="27" t="str">
        <f t="shared" si="56"/>
        <v/>
      </c>
      <c r="BO120" s="26" t="str">
        <f>IFERROR(INDEX('Prescriptive Rebate Table'!$A$1:$D$100,MATCH(AA120,'Prescriptive Rebate Table'!$B$1:$B$100,0),3),"")</f>
        <v/>
      </c>
      <c r="BP120" s="25" t="str">
        <f>IFERROR(INDEX('Prescriptive Rebate Table'!$A$1:$E$100,MATCH(AA120,'Prescriptive Rebate Table'!$B$1:$B$100,0),5),"")</f>
        <v/>
      </c>
      <c r="BQ120" s="23" t="str" cm="1">
        <f t="array" ref="BQ120">IFERROR(IF(AA120="","",IF(OR($AL120=$V120,AA120='Prescriptive Rebate Table'!$N$2:$N$12),"Included",INDEX('Prescriptive Rebate Table'!$A$1:$D$100,MATCH($AJ120,'Prescriptive Rebate Table'!$B$1:$B$100,0),3))),"")</f>
        <v/>
      </c>
      <c r="BR120" s="25" t="str">
        <f>IFERROR(IF($AL120=$V120,"",INDEX('Prescriptive Rebate Table'!$A$1:$D$100,MATCH($AJ120,'Prescriptive Rebate Table'!$B$1:$B$100,0),4)),"")</f>
        <v/>
      </c>
      <c r="BS120" s="24"/>
      <c r="BT120" s="24"/>
      <c r="BU120" s="23" t="str">
        <f t="shared" si="57"/>
        <v/>
      </c>
      <c r="BV120" s="23" t="str">
        <f t="shared" si="58"/>
        <v/>
      </c>
      <c r="BW120" s="22">
        <f t="shared" si="59"/>
        <v>0</v>
      </c>
      <c r="BX120" s="22">
        <f t="shared" si="60"/>
        <v>0</v>
      </c>
      <c r="BY120" s="22">
        <f t="shared" si="61"/>
        <v>0</v>
      </c>
      <c r="BZ120" s="22"/>
    </row>
    <row r="121" spans="1:78" s="113" customFormat="1" x14ac:dyDescent="0.3">
      <c r="A121" s="32">
        <v>112</v>
      </c>
      <c r="B121" s="113" t="str">
        <f>IFERROR(INDEX(Lookups!$B$2:$B$38,MATCH($G$5,Lookups!$A$2:$A$38,0)),"")</f>
        <v/>
      </c>
      <c r="C121" s="113" t="str">
        <f>IFERROR(INDEX(Lookups!$C$2:$C$38,MATCH($G$5,Lookups!$A$2:$A$38,0)),"")</f>
        <v/>
      </c>
      <c r="D121" s="31"/>
      <c r="E121" s="113" t="str">
        <f t="shared" si="39"/>
        <v/>
      </c>
      <c r="F121" s="21"/>
      <c r="G121" s="29"/>
      <c r="H121" s="29"/>
      <c r="I121" s="29"/>
      <c r="J121" s="114" t="str">
        <f>IFERROR(INDEX(Lookups!$V$19:$V$22,MATCH(I121,Lookups!$U$19:$U$22,0)),"")</f>
        <v/>
      </c>
      <c r="K121" s="29"/>
      <c r="L121" s="115" t="str">
        <f>IFERROR(INDEX(Lookups!$X$2:$X$17,MATCH(_xlfn.CONCAT(I121,K121),Lookups!$W$2:$W$17,0)),"")</f>
        <v/>
      </c>
      <c r="M121" s="110"/>
      <c r="N121" s="116" t="str">
        <f>IFERROR(INDEX(Lookups!$A$54:$B$68,MATCH(Calculator!M121,Lookups!$A$54:$A$68,0),2),"")</f>
        <v/>
      </c>
      <c r="O121" s="110"/>
      <c r="P121" s="25" t="str">
        <f>IFERROR(INDEX('Fixture Codes'!$B$8:$B$921,MATCH(O121,'Fixture Codes'!$F$8:$F$921,0)),"")</f>
        <v/>
      </c>
      <c r="Q121" s="21"/>
      <c r="R121" s="25" t="str">
        <f>IFERROR(INDEX('Fixture Codes'!$J$8:$J$921,MATCH(P121,'Fixture Codes'!$B$8:$B$921,0))*Q121,"")</f>
        <v/>
      </c>
      <c r="S121" s="25" t="str">
        <f>IFERROR(INDEX('Fixture Codes'!$L$8:$L$921,MATCH(P121,'Fixture Codes'!$B$8:$B$921,0)),"")</f>
        <v/>
      </c>
      <c r="T121" s="29"/>
      <c r="U121" s="30"/>
      <c r="V121" s="115" t="str">
        <f>IFERROR(INDEX(Lookups!B$42:B$50,MATCH($T121,Lookups!$A$42:$A$50,0)),"")</f>
        <v/>
      </c>
      <c r="W121" s="115" t="str">
        <f>IFERROR(INDEX(Lookups!C$42:C$49,MATCH($T121,Lookups!$A$42:$A$50,0)),"")</f>
        <v/>
      </c>
      <c r="X121" s="131"/>
      <c r="Y121" s="29"/>
      <c r="Z121" s="113" t="str">
        <f>IFERROR(INDEX('Prescriptive Rebate Table'!$L$2:$L$13,MATCH(Y121,'Prescriptive Rebate Table'!$K$2:$K$13,0)),"")</f>
        <v/>
      </c>
      <c r="AA121" s="29"/>
      <c r="AB121" s="110"/>
      <c r="AC121" s="110"/>
      <c r="AD121" s="110"/>
      <c r="AE121" s="110"/>
      <c r="AF121" s="21"/>
      <c r="AG121" s="117"/>
      <c r="AH121" s="25" t="str">
        <f t="shared" si="40"/>
        <v/>
      </c>
      <c r="AI121" s="117"/>
      <c r="AJ121" s="29"/>
      <c r="AK121" s="21"/>
      <c r="AL121" s="115" t="str">
        <f>IFERROR(INDEX(Lookups!B$42:B$49,MATCH($AJ121,Lookups!$A$42:$A$49,0)),"")</f>
        <v/>
      </c>
      <c r="AM121" s="115" t="str">
        <f>IFERROR(INDEX(Lookups!B$42:B$49,MATCH($AJ121,Lookups!$A$42:$A$49,0)),"")</f>
        <v/>
      </c>
      <c r="AN121" s="30"/>
      <c r="AO121" s="111" t="str">
        <f>IFERROR(INDEX(Lookups!$H$2:$H$451,MATCH(_xlfn.CONCAT(B121,H121),Lookups!$G$2:$G$451,0)),"")</f>
        <v/>
      </c>
      <c r="AP121" s="111" t="str">
        <f t="shared" si="41"/>
        <v/>
      </c>
      <c r="AQ121" s="115">
        <v>112</v>
      </c>
      <c r="AR121" s="115" t="str">
        <f>IF($D121="Interior",INDEX(Lookups!P$2:P$86,MATCH(_xlfn.CONCAT($C121,$L121),Lookups!$O$2:$O$86,0)),IF($D121="Exterior",1,""))</f>
        <v/>
      </c>
      <c r="AS121" s="115" t="str">
        <f>IF($D121="Interior",INDEX(Lookups!Q$2:Q$86,MATCH(_xlfn.CONCAT($C121,$L121),Lookups!$O$2:$O$86,0)),IF($D121="Exterior",1,""))</f>
        <v/>
      </c>
      <c r="AT121" s="115" t="str">
        <f>IF($D121="Interior",INDEX(Lookups!R$2:R$86,MATCH(_xlfn.CONCAT($C121,$L121),Lookups!$O$2:$O$86,0)),IF($D121="Exterior",1,""))</f>
        <v/>
      </c>
      <c r="AU121" s="115" t="str">
        <f>IF($D121="Interior",INDEX(Lookups!S$2:S$86,MATCH(_xlfn.CONCAT($C121,$L121),Lookups!$O$2:$O$86,0)),IF($D121="Exterior",1,""))</f>
        <v/>
      </c>
      <c r="AV121" s="115" t="str">
        <f>IFERROR(INDEX(Lookups!I$2:I$451,MATCH(_xlfn.CONCAT($B121,$H121),Lookups!$G$2:$G$451,0)),"")</f>
        <v/>
      </c>
      <c r="AW121" s="115" t="str">
        <f>IFERROR(INDEX(Lookups!J$2:J$451,MATCH(_xlfn.CONCAT($B121,$H121),Lookups!$G$2:$G$451,0)),"")</f>
        <v/>
      </c>
      <c r="AX121" s="115" t="str">
        <f>IFERROR(INDEX(Lookups!K$2:K$451,MATCH(_xlfn.CONCAT($B121,$H121),Lookups!$G$2:$G$451,0)),"")</f>
        <v/>
      </c>
      <c r="AY121" s="28" t="str">
        <f t="shared" si="42"/>
        <v/>
      </c>
      <c r="AZ121" s="28" t="str">
        <f t="shared" si="43"/>
        <v/>
      </c>
      <c r="BA121" s="28" t="str">
        <f t="shared" si="44"/>
        <v/>
      </c>
      <c r="BB121" s="28" t="str">
        <f t="shared" si="45"/>
        <v/>
      </c>
      <c r="BC121" s="27" t="str">
        <f t="shared" si="46"/>
        <v/>
      </c>
      <c r="BD121" s="158" t="str">
        <f t="shared" si="47"/>
        <v/>
      </c>
      <c r="BE121" s="158" t="str">
        <f t="shared" si="48"/>
        <v/>
      </c>
      <c r="BF121" s="28" t="str">
        <f t="shared" si="49"/>
        <v/>
      </c>
      <c r="BG121" s="28" t="str">
        <f t="shared" si="50"/>
        <v/>
      </c>
      <c r="BH121" s="28" t="str">
        <f t="shared" si="11"/>
        <v/>
      </c>
      <c r="BI121" s="27" t="str">
        <f t="shared" si="51"/>
        <v/>
      </c>
      <c r="BJ121" s="27" t="str">
        <f t="shared" si="52"/>
        <v/>
      </c>
      <c r="BK121" s="27" t="str">
        <f t="shared" si="53"/>
        <v/>
      </c>
      <c r="BL121" s="27" t="str">
        <f t="shared" si="54"/>
        <v/>
      </c>
      <c r="BM121" s="27" t="str">
        <f t="shared" si="55"/>
        <v/>
      </c>
      <c r="BN121" s="27" t="str">
        <f t="shared" si="56"/>
        <v/>
      </c>
      <c r="BO121" s="26" t="str">
        <f>IFERROR(INDEX('Prescriptive Rebate Table'!$A$1:$D$100,MATCH(AA121,'Prescriptive Rebate Table'!$B$1:$B$100,0),3),"")</f>
        <v/>
      </c>
      <c r="BP121" s="25" t="str">
        <f>IFERROR(INDEX('Prescriptive Rebate Table'!$A$1:$E$100,MATCH(AA121,'Prescriptive Rebate Table'!$B$1:$B$100,0),5),"")</f>
        <v/>
      </c>
      <c r="BQ121" s="23" t="str" cm="1">
        <f t="array" ref="BQ121">IFERROR(IF(AA121="","",IF(OR($AL121=$V121,AA121='Prescriptive Rebate Table'!$N$2:$N$12),"Included",INDEX('Prescriptive Rebate Table'!$A$1:$D$100,MATCH($AJ121,'Prescriptive Rebate Table'!$B$1:$B$100,0),3))),"")</f>
        <v/>
      </c>
      <c r="BR121" s="25" t="str">
        <f>IFERROR(IF($AL121=$V121,"",INDEX('Prescriptive Rebate Table'!$A$1:$D$100,MATCH($AJ121,'Prescriptive Rebate Table'!$B$1:$B$100,0),4)),"")</f>
        <v/>
      </c>
      <c r="BS121" s="24"/>
      <c r="BT121" s="24"/>
      <c r="BU121" s="23" t="str">
        <f t="shared" si="57"/>
        <v/>
      </c>
      <c r="BV121" s="23" t="str">
        <f t="shared" si="58"/>
        <v/>
      </c>
      <c r="BW121" s="22">
        <f t="shared" si="59"/>
        <v>0</v>
      </c>
      <c r="BX121" s="22">
        <f t="shared" si="60"/>
        <v>0</v>
      </c>
      <c r="BY121" s="22">
        <f t="shared" si="61"/>
        <v>0</v>
      </c>
      <c r="BZ121" s="22"/>
    </row>
    <row r="122" spans="1:78" s="113" customFormat="1" x14ac:dyDescent="0.3">
      <c r="A122" s="32">
        <v>113</v>
      </c>
      <c r="B122" s="113" t="str">
        <f>IFERROR(INDEX(Lookups!$B$2:$B$38,MATCH($G$5,Lookups!$A$2:$A$38,0)),"")</f>
        <v/>
      </c>
      <c r="C122" s="113" t="str">
        <f>IFERROR(INDEX(Lookups!$C$2:$C$38,MATCH($G$5,Lookups!$A$2:$A$38,0)),"")</f>
        <v/>
      </c>
      <c r="D122" s="31"/>
      <c r="E122" s="113" t="str">
        <f t="shared" si="39"/>
        <v/>
      </c>
      <c r="F122" s="21"/>
      <c r="G122" s="29"/>
      <c r="H122" s="29"/>
      <c r="I122" s="29"/>
      <c r="J122" s="114" t="str">
        <f>IFERROR(INDEX(Lookups!$V$19:$V$22,MATCH(I122,Lookups!$U$19:$U$22,0)),"")</f>
        <v/>
      </c>
      <c r="K122" s="29"/>
      <c r="L122" s="115" t="str">
        <f>IFERROR(INDEX(Lookups!$X$2:$X$17,MATCH(_xlfn.CONCAT(I122,K122),Lookups!$W$2:$W$17,0)),"")</f>
        <v/>
      </c>
      <c r="M122" s="110"/>
      <c r="N122" s="116" t="str">
        <f>IFERROR(INDEX(Lookups!$A$54:$B$68,MATCH(Calculator!M122,Lookups!$A$54:$A$68,0),2),"")</f>
        <v/>
      </c>
      <c r="O122" s="110"/>
      <c r="P122" s="25" t="str">
        <f>IFERROR(INDEX('Fixture Codes'!$B$8:$B$921,MATCH(O122,'Fixture Codes'!$F$8:$F$921,0)),"")</f>
        <v/>
      </c>
      <c r="Q122" s="21"/>
      <c r="R122" s="25" t="str">
        <f>IFERROR(INDEX('Fixture Codes'!$J$8:$J$921,MATCH(P122,'Fixture Codes'!$B$8:$B$921,0))*Q122,"")</f>
        <v/>
      </c>
      <c r="S122" s="25" t="str">
        <f>IFERROR(INDEX('Fixture Codes'!$L$8:$L$921,MATCH(P122,'Fixture Codes'!$B$8:$B$921,0)),"")</f>
        <v/>
      </c>
      <c r="T122" s="29"/>
      <c r="U122" s="30"/>
      <c r="V122" s="115" t="str">
        <f>IFERROR(INDEX(Lookups!B$42:B$50,MATCH($T122,Lookups!$A$42:$A$50,0)),"")</f>
        <v/>
      </c>
      <c r="W122" s="115" t="str">
        <f>IFERROR(INDEX(Lookups!C$42:C$49,MATCH($T122,Lookups!$A$42:$A$50,0)),"")</f>
        <v/>
      </c>
      <c r="X122" s="131"/>
      <c r="Y122" s="29"/>
      <c r="Z122" s="113" t="str">
        <f>IFERROR(INDEX('Prescriptive Rebate Table'!$L$2:$L$13,MATCH(Y122,'Prescriptive Rebate Table'!$K$2:$K$13,0)),"")</f>
        <v/>
      </c>
      <c r="AA122" s="29"/>
      <c r="AB122" s="110"/>
      <c r="AC122" s="110"/>
      <c r="AD122" s="110"/>
      <c r="AE122" s="110"/>
      <c r="AF122" s="21"/>
      <c r="AG122" s="117"/>
      <c r="AH122" s="25" t="str">
        <f t="shared" si="40"/>
        <v/>
      </c>
      <c r="AI122" s="117"/>
      <c r="AJ122" s="29"/>
      <c r="AK122" s="21"/>
      <c r="AL122" s="115" t="str">
        <f>IFERROR(INDEX(Lookups!B$42:B$49,MATCH($AJ122,Lookups!$A$42:$A$49,0)),"")</f>
        <v/>
      </c>
      <c r="AM122" s="115" t="str">
        <f>IFERROR(INDEX(Lookups!B$42:B$49,MATCH($AJ122,Lookups!$A$42:$A$49,0)),"")</f>
        <v/>
      </c>
      <c r="AN122" s="30"/>
      <c r="AO122" s="111" t="str">
        <f>IFERROR(INDEX(Lookups!$H$2:$H$451,MATCH(_xlfn.CONCAT(B122,H122),Lookups!$G$2:$G$451,0)),"")</f>
        <v/>
      </c>
      <c r="AP122" s="111" t="str">
        <f t="shared" si="41"/>
        <v/>
      </c>
      <c r="AQ122" s="115">
        <v>113</v>
      </c>
      <c r="AR122" s="115" t="str">
        <f>IF($D122="Interior",INDEX(Lookups!P$2:P$86,MATCH(_xlfn.CONCAT($C122,$L122),Lookups!$O$2:$O$86,0)),IF($D122="Exterior",1,""))</f>
        <v/>
      </c>
      <c r="AS122" s="115" t="str">
        <f>IF($D122="Interior",INDEX(Lookups!Q$2:Q$86,MATCH(_xlfn.CONCAT($C122,$L122),Lookups!$O$2:$O$86,0)),IF($D122="Exterior",1,""))</f>
        <v/>
      </c>
      <c r="AT122" s="115" t="str">
        <f>IF($D122="Interior",INDEX(Lookups!R$2:R$86,MATCH(_xlfn.CONCAT($C122,$L122),Lookups!$O$2:$O$86,0)),IF($D122="Exterior",1,""))</f>
        <v/>
      </c>
      <c r="AU122" s="115" t="str">
        <f>IF($D122="Interior",INDEX(Lookups!S$2:S$86,MATCH(_xlfn.CONCAT($C122,$L122),Lookups!$O$2:$O$86,0)),IF($D122="Exterior",1,""))</f>
        <v/>
      </c>
      <c r="AV122" s="115" t="str">
        <f>IFERROR(INDEX(Lookups!I$2:I$451,MATCH(_xlfn.CONCAT($B122,$H122),Lookups!$G$2:$G$451,0)),"")</f>
        <v/>
      </c>
      <c r="AW122" s="115" t="str">
        <f>IFERROR(INDEX(Lookups!J$2:J$451,MATCH(_xlfn.CONCAT($B122,$H122),Lookups!$G$2:$G$451,0)),"")</f>
        <v/>
      </c>
      <c r="AX122" s="115" t="str">
        <f>IFERROR(INDEX(Lookups!K$2:K$451,MATCH(_xlfn.CONCAT($B122,$H122),Lookups!$G$2:$G$451,0)),"")</f>
        <v/>
      </c>
      <c r="AY122" s="28" t="str">
        <f t="shared" si="42"/>
        <v/>
      </c>
      <c r="AZ122" s="28" t="str">
        <f t="shared" si="43"/>
        <v/>
      </c>
      <c r="BA122" s="28" t="str">
        <f t="shared" si="44"/>
        <v/>
      </c>
      <c r="BB122" s="28" t="str">
        <f t="shared" si="45"/>
        <v/>
      </c>
      <c r="BC122" s="27" t="str">
        <f t="shared" si="46"/>
        <v/>
      </c>
      <c r="BD122" s="158" t="str">
        <f t="shared" si="47"/>
        <v/>
      </c>
      <c r="BE122" s="158" t="str">
        <f t="shared" si="48"/>
        <v/>
      </c>
      <c r="BF122" s="28" t="str">
        <f t="shared" si="49"/>
        <v/>
      </c>
      <c r="BG122" s="28" t="str">
        <f t="shared" si="50"/>
        <v/>
      </c>
      <c r="BH122" s="28" t="str">
        <f t="shared" si="11"/>
        <v/>
      </c>
      <c r="BI122" s="27" t="str">
        <f t="shared" si="51"/>
        <v/>
      </c>
      <c r="BJ122" s="27" t="str">
        <f t="shared" si="52"/>
        <v/>
      </c>
      <c r="BK122" s="27" t="str">
        <f t="shared" si="53"/>
        <v/>
      </c>
      <c r="BL122" s="27" t="str">
        <f t="shared" si="54"/>
        <v/>
      </c>
      <c r="BM122" s="27" t="str">
        <f t="shared" si="55"/>
        <v/>
      </c>
      <c r="BN122" s="27" t="str">
        <f t="shared" si="56"/>
        <v/>
      </c>
      <c r="BO122" s="26" t="str">
        <f>IFERROR(INDEX('Prescriptive Rebate Table'!$A$1:$D$100,MATCH(AA122,'Prescriptive Rebate Table'!$B$1:$B$100,0),3),"")</f>
        <v/>
      </c>
      <c r="BP122" s="25" t="str">
        <f>IFERROR(INDEX('Prescriptive Rebate Table'!$A$1:$E$100,MATCH(AA122,'Prescriptive Rebate Table'!$B$1:$B$100,0),5),"")</f>
        <v/>
      </c>
      <c r="BQ122" s="23" t="str" cm="1">
        <f t="array" ref="BQ122">IFERROR(IF(AA122="","",IF(OR($AL122=$V122,AA122='Prescriptive Rebate Table'!$N$2:$N$12),"Included",INDEX('Prescriptive Rebate Table'!$A$1:$D$100,MATCH($AJ122,'Prescriptive Rebate Table'!$B$1:$B$100,0),3))),"")</f>
        <v/>
      </c>
      <c r="BR122" s="25" t="str">
        <f>IFERROR(IF($AL122=$V122,"",INDEX('Prescriptive Rebate Table'!$A$1:$D$100,MATCH($AJ122,'Prescriptive Rebate Table'!$B$1:$B$100,0),4)),"")</f>
        <v/>
      </c>
      <c r="BS122" s="24"/>
      <c r="BT122" s="24"/>
      <c r="BU122" s="23" t="str">
        <f t="shared" si="57"/>
        <v/>
      </c>
      <c r="BV122" s="23" t="str">
        <f t="shared" si="58"/>
        <v/>
      </c>
      <c r="BW122" s="22">
        <f t="shared" si="59"/>
        <v>0</v>
      </c>
      <c r="BX122" s="22">
        <f t="shared" si="60"/>
        <v>0</v>
      </c>
      <c r="BY122" s="22">
        <f t="shared" si="61"/>
        <v>0</v>
      </c>
      <c r="BZ122" s="22"/>
    </row>
    <row r="123" spans="1:78" s="113" customFormat="1" x14ac:dyDescent="0.3">
      <c r="A123" s="32">
        <v>114</v>
      </c>
      <c r="B123" s="113" t="str">
        <f>IFERROR(INDEX(Lookups!$B$2:$B$38,MATCH($G$5,Lookups!$A$2:$A$38,0)),"")</f>
        <v/>
      </c>
      <c r="C123" s="113" t="str">
        <f>IFERROR(INDEX(Lookups!$C$2:$C$38,MATCH($G$5,Lookups!$A$2:$A$38,0)),"")</f>
        <v/>
      </c>
      <c r="D123" s="31"/>
      <c r="E123" s="113" t="str">
        <f t="shared" si="39"/>
        <v/>
      </c>
      <c r="F123" s="21"/>
      <c r="G123" s="29"/>
      <c r="H123" s="29"/>
      <c r="I123" s="29"/>
      <c r="J123" s="114" t="str">
        <f>IFERROR(INDEX(Lookups!$V$19:$V$22,MATCH(I123,Lookups!$U$19:$U$22,0)),"")</f>
        <v/>
      </c>
      <c r="K123" s="29"/>
      <c r="L123" s="115" t="str">
        <f>IFERROR(INDEX(Lookups!$X$2:$X$17,MATCH(_xlfn.CONCAT(I123,K123),Lookups!$W$2:$W$17,0)),"")</f>
        <v/>
      </c>
      <c r="M123" s="110"/>
      <c r="N123" s="116" t="str">
        <f>IFERROR(INDEX(Lookups!$A$54:$B$68,MATCH(Calculator!M123,Lookups!$A$54:$A$68,0),2),"")</f>
        <v/>
      </c>
      <c r="O123" s="110"/>
      <c r="P123" s="25" t="str">
        <f>IFERROR(INDEX('Fixture Codes'!$B$8:$B$921,MATCH(O123,'Fixture Codes'!$F$8:$F$921,0)),"")</f>
        <v/>
      </c>
      <c r="Q123" s="21"/>
      <c r="R123" s="25" t="str">
        <f>IFERROR(INDEX('Fixture Codes'!$J$8:$J$921,MATCH(P123,'Fixture Codes'!$B$8:$B$921,0))*Q123,"")</f>
        <v/>
      </c>
      <c r="S123" s="25" t="str">
        <f>IFERROR(INDEX('Fixture Codes'!$L$8:$L$921,MATCH(P123,'Fixture Codes'!$B$8:$B$921,0)),"")</f>
        <v/>
      </c>
      <c r="T123" s="29"/>
      <c r="U123" s="30"/>
      <c r="V123" s="115" t="str">
        <f>IFERROR(INDEX(Lookups!B$42:B$50,MATCH($T123,Lookups!$A$42:$A$50,0)),"")</f>
        <v/>
      </c>
      <c r="W123" s="115" t="str">
        <f>IFERROR(INDEX(Lookups!C$42:C$49,MATCH($T123,Lookups!$A$42:$A$50,0)),"")</f>
        <v/>
      </c>
      <c r="X123" s="131"/>
      <c r="Y123" s="29"/>
      <c r="Z123" s="113" t="str">
        <f>IFERROR(INDEX('Prescriptive Rebate Table'!$L$2:$L$13,MATCH(Y123,'Prescriptive Rebate Table'!$K$2:$K$13,0)),"")</f>
        <v/>
      </c>
      <c r="AA123" s="29"/>
      <c r="AB123" s="110"/>
      <c r="AC123" s="110"/>
      <c r="AD123" s="110"/>
      <c r="AE123" s="110"/>
      <c r="AF123" s="21"/>
      <c r="AG123" s="117"/>
      <c r="AH123" s="25" t="str">
        <f t="shared" si="40"/>
        <v/>
      </c>
      <c r="AI123" s="117"/>
      <c r="AJ123" s="29"/>
      <c r="AK123" s="21"/>
      <c r="AL123" s="115" t="str">
        <f>IFERROR(INDEX(Lookups!B$42:B$49,MATCH($AJ123,Lookups!$A$42:$A$49,0)),"")</f>
        <v/>
      </c>
      <c r="AM123" s="115" t="str">
        <f>IFERROR(INDEX(Lookups!B$42:B$49,MATCH($AJ123,Lookups!$A$42:$A$49,0)),"")</f>
        <v/>
      </c>
      <c r="AN123" s="30"/>
      <c r="AO123" s="111" t="str">
        <f>IFERROR(INDEX(Lookups!$H$2:$H$451,MATCH(_xlfn.CONCAT(B123,H123),Lookups!$G$2:$G$451,0)),"")</f>
        <v/>
      </c>
      <c r="AP123" s="111" t="str">
        <f t="shared" si="41"/>
        <v/>
      </c>
      <c r="AQ123" s="115">
        <v>114</v>
      </c>
      <c r="AR123" s="115" t="str">
        <f>IF($D123="Interior",INDEX(Lookups!P$2:P$86,MATCH(_xlfn.CONCAT($C123,$L123),Lookups!$O$2:$O$86,0)),IF($D123="Exterior",1,""))</f>
        <v/>
      </c>
      <c r="AS123" s="115" t="str">
        <f>IF($D123="Interior",INDEX(Lookups!Q$2:Q$86,MATCH(_xlfn.CONCAT($C123,$L123),Lookups!$O$2:$O$86,0)),IF($D123="Exterior",1,""))</f>
        <v/>
      </c>
      <c r="AT123" s="115" t="str">
        <f>IF($D123="Interior",INDEX(Lookups!R$2:R$86,MATCH(_xlfn.CONCAT($C123,$L123),Lookups!$O$2:$O$86,0)),IF($D123="Exterior",1,""))</f>
        <v/>
      </c>
      <c r="AU123" s="115" t="str">
        <f>IF($D123="Interior",INDEX(Lookups!S$2:S$86,MATCH(_xlfn.CONCAT($C123,$L123),Lookups!$O$2:$O$86,0)),IF($D123="Exterior",1,""))</f>
        <v/>
      </c>
      <c r="AV123" s="115" t="str">
        <f>IFERROR(INDEX(Lookups!I$2:I$451,MATCH(_xlfn.CONCAT($B123,$H123),Lookups!$G$2:$G$451,0)),"")</f>
        <v/>
      </c>
      <c r="AW123" s="115" t="str">
        <f>IFERROR(INDEX(Lookups!J$2:J$451,MATCH(_xlfn.CONCAT($B123,$H123),Lookups!$G$2:$G$451,0)),"")</f>
        <v/>
      </c>
      <c r="AX123" s="115" t="str">
        <f>IFERROR(INDEX(Lookups!K$2:K$451,MATCH(_xlfn.CONCAT($B123,$H123),Lookups!$G$2:$G$451,0)),"")</f>
        <v/>
      </c>
      <c r="AY123" s="28" t="str">
        <f t="shared" si="42"/>
        <v/>
      </c>
      <c r="AZ123" s="28" t="str">
        <f t="shared" si="43"/>
        <v/>
      </c>
      <c r="BA123" s="28" t="str">
        <f t="shared" si="44"/>
        <v/>
      </c>
      <c r="BB123" s="28" t="str">
        <f t="shared" si="45"/>
        <v/>
      </c>
      <c r="BC123" s="27" t="str">
        <f t="shared" si="46"/>
        <v/>
      </c>
      <c r="BD123" s="158" t="str">
        <f t="shared" si="47"/>
        <v/>
      </c>
      <c r="BE123" s="158" t="str">
        <f t="shared" si="48"/>
        <v/>
      </c>
      <c r="BF123" s="28" t="str">
        <f t="shared" si="49"/>
        <v/>
      </c>
      <c r="BG123" s="28" t="str">
        <f t="shared" si="50"/>
        <v/>
      </c>
      <c r="BH123" s="28" t="str">
        <f t="shared" si="11"/>
        <v/>
      </c>
      <c r="BI123" s="27" t="str">
        <f t="shared" si="51"/>
        <v/>
      </c>
      <c r="BJ123" s="27" t="str">
        <f t="shared" si="52"/>
        <v/>
      </c>
      <c r="BK123" s="27" t="str">
        <f t="shared" si="53"/>
        <v/>
      </c>
      <c r="BL123" s="27" t="str">
        <f t="shared" si="54"/>
        <v/>
      </c>
      <c r="BM123" s="27" t="str">
        <f t="shared" si="55"/>
        <v/>
      </c>
      <c r="BN123" s="27" t="str">
        <f t="shared" si="56"/>
        <v/>
      </c>
      <c r="BO123" s="26" t="str">
        <f>IFERROR(INDEX('Prescriptive Rebate Table'!$A$1:$D$100,MATCH(AA123,'Prescriptive Rebate Table'!$B$1:$B$100,0),3),"")</f>
        <v/>
      </c>
      <c r="BP123" s="25" t="str">
        <f>IFERROR(INDEX('Prescriptive Rebate Table'!$A$1:$E$100,MATCH(AA123,'Prescriptive Rebate Table'!$B$1:$B$100,0),5),"")</f>
        <v/>
      </c>
      <c r="BQ123" s="23" t="str" cm="1">
        <f t="array" ref="BQ123">IFERROR(IF(AA123="","",IF(OR($AL123=$V123,AA123='Prescriptive Rebate Table'!$N$2:$N$12),"Included",INDEX('Prescriptive Rebate Table'!$A$1:$D$100,MATCH($AJ123,'Prescriptive Rebate Table'!$B$1:$B$100,0),3))),"")</f>
        <v/>
      </c>
      <c r="BR123" s="25" t="str">
        <f>IFERROR(IF($AL123=$V123,"",INDEX('Prescriptive Rebate Table'!$A$1:$D$100,MATCH($AJ123,'Prescriptive Rebate Table'!$B$1:$B$100,0),4)),"")</f>
        <v/>
      </c>
      <c r="BS123" s="24"/>
      <c r="BT123" s="24"/>
      <c r="BU123" s="23" t="str">
        <f t="shared" si="57"/>
        <v/>
      </c>
      <c r="BV123" s="23" t="str">
        <f t="shared" si="58"/>
        <v/>
      </c>
      <c r="BW123" s="22">
        <f t="shared" si="59"/>
        <v>0</v>
      </c>
      <c r="BX123" s="22">
        <f t="shared" si="60"/>
        <v>0</v>
      </c>
      <c r="BY123" s="22">
        <f t="shared" si="61"/>
        <v>0</v>
      </c>
      <c r="BZ123" s="22"/>
    </row>
    <row r="124" spans="1:78" s="113" customFormat="1" x14ac:dyDescent="0.3">
      <c r="A124" s="32">
        <v>115</v>
      </c>
      <c r="B124" s="113" t="str">
        <f>IFERROR(INDEX(Lookups!$B$2:$B$38,MATCH($G$5,Lookups!$A$2:$A$38,0)),"")</f>
        <v/>
      </c>
      <c r="C124" s="113" t="str">
        <f>IFERROR(INDEX(Lookups!$C$2:$C$38,MATCH($G$5,Lookups!$A$2:$A$38,0)),"")</f>
        <v/>
      </c>
      <c r="D124" s="31"/>
      <c r="E124" s="113" t="str">
        <f t="shared" si="39"/>
        <v/>
      </c>
      <c r="F124" s="21"/>
      <c r="G124" s="29"/>
      <c r="H124" s="29"/>
      <c r="I124" s="29"/>
      <c r="J124" s="114" t="str">
        <f>IFERROR(INDEX(Lookups!$V$19:$V$22,MATCH(I124,Lookups!$U$19:$U$22,0)),"")</f>
        <v/>
      </c>
      <c r="K124" s="29"/>
      <c r="L124" s="115" t="str">
        <f>IFERROR(INDEX(Lookups!$X$2:$X$17,MATCH(_xlfn.CONCAT(I124,K124),Lookups!$W$2:$W$17,0)),"")</f>
        <v/>
      </c>
      <c r="M124" s="110"/>
      <c r="N124" s="116" t="str">
        <f>IFERROR(INDEX(Lookups!$A$54:$B$68,MATCH(Calculator!M124,Lookups!$A$54:$A$68,0),2),"")</f>
        <v/>
      </c>
      <c r="O124" s="110"/>
      <c r="P124" s="25" t="str">
        <f>IFERROR(INDEX('Fixture Codes'!$B$8:$B$921,MATCH(O124,'Fixture Codes'!$F$8:$F$921,0)),"")</f>
        <v/>
      </c>
      <c r="Q124" s="21"/>
      <c r="R124" s="25" t="str">
        <f>IFERROR(INDEX('Fixture Codes'!$J$8:$J$921,MATCH(P124,'Fixture Codes'!$B$8:$B$921,0))*Q124,"")</f>
        <v/>
      </c>
      <c r="S124" s="25" t="str">
        <f>IFERROR(INDEX('Fixture Codes'!$L$8:$L$921,MATCH(P124,'Fixture Codes'!$B$8:$B$921,0)),"")</f>
        <v/>
      </c>
      <c r="T124" s="29"/>
      <c r="U124" s="30"/>
      <c r="V124" s="115" t="str">
        <f>IFERROR(INDEX(Lookups!B$42:B$50,MATCH($T124,Lookups!$A$42:$A$50,0)),"")</f>
        <v/>
      </c>
      <c r="W124" s="115" t="str">
        <f>IFERROR(INDEX(Lookups!C$42:C$49,MATCH($T124,Lookups!$A$42:$A$50,0)),"")</f>
        <v/>
      </c>
      <c r="X124" s="131"/>
      <c r="Y124" s="29"/>
      <c r="Z124" s="113" t="str">
        <f>IFERROR(INDEX('Prescriptive Rebate Table'!$L$2:$L$13,MATCH(Y124,'Prescriptive Rebate Table'!$K$2:$K$13,0)),"")</f>
        <v/>
      </c>
      <c r="AA124" s="29"/>
      <c r="AB124" s="110"/>
      <c r="AC124" s="110"/>
      <c r="AD124" s="110"/>
      <c r="AE124" s="110"/>
      <c r="AF124" s="21"/>
      <c r="AG124" s="117"/>
      <c r="AH124" s="25" t="str">
        <f t="shared" si="40"/>
        <v/>
      </c>
      <c r="AI124" s="117"/>
      <c r="AJ124" s="29"/>
      <c r="AK124" s="21"/>
      <c r="AL124" s="115" t="str">
        <f>IFERROR(INDEX(Lookups!B$42:B$49,MATCH($AJ124,Lookups!$A$42:$A$49,0)),"")</f>
        <v/>
      </c>
      <c r="AM124" s="115" t="str">
        <f>IFERROR(INDEX(Lookups!B$42:B$49,MATCH($AJ124,Lookups!$A$42:$A$49,0)),"")</f>
        <v/>
      </c>
      <c r="AN124" s="30"/>
      <c r="AO124" s="111" t="str">
        <f>IFERROR(INDEX(Lookups!$H$2:$H$451,MATCH(_xlfn.CONCAT(B124,H124),Lookups!$G$2:$G$451,0)),"")</f>
        <v/>
      </c>
      <c r="AP124" s="111" t="str">
        <f t="shared" si="41"/>
        <v/>
      </c>
      <c r="AQ124" s="115">
        <v>115</v>
      </c>
      <c r="AR124" s="115" t="str">
        <f>IF($D124="Interior",INDEX(Lookups!P$2:P$86,MATCH(_xlfn.CONCAT($C124,$L124),Lookups!$O$2:$O$86,0)),IF($D124="Exterior",1,""))</f>
        <v/>
      </c>
      <c r="AS124" s="115" t="str">
        <f>IF($D124="Interior",INDEX(Lookups!Q$2:Q$86,MATCH(_xlfn.CONCAT($C124,$L124),Lookups!$O$2:$O$86,0)),IF($D124="Exterior",1,""))</f>
        <v/>
      </c>
      <c r="AT124" s="115" t="str">
        <f>IF($D124="Interior",INDEX(Lookups!R$2:R$86,MATCH(_xlfn.CONCAT($C124,$L124),Lookups!$O$2:$O$86,0)),IF($D124="Exterior",1,""))</f>
        <v/>
      </c>
      <c r="AU124" s="115" t="str">
        <f>IF($D124="Interior",INDEX(Lookups!S$2:S$86,MATCH(_xlfn.CONCAT($C124,$L124),Lookups!$O$2:$O$86,0)),IF($D124="Exterior",1,""))</f>
        <v/>
      </c>
      <c r="AV124" s="115" t="str">
        <f>IFERROR(INDEX(Lookups!I$2:I$451,MATCH(_xlfn.CONCAT($B124,$H124),Lookups!$G$2:$G$451,0)),"")</f>
        <v/>
      </c>
      <c r="AW124" s="115" t="str">
        <f>IFERROR(INDEX(Lookups!J$2:J$451,MATCH(_xlfn.CONCAT($B124,$H124),Lookups!$G$2:$G$451,0)),"")</f>
        <v/>
      </c>
      <c r="AX124" s="115" t="str">
        <f>IFERROR(INDEX(Lookups!K$2:K$451,MATCH(_xlfn.CONCAT($B124,$H124),Lookups!$G$2:$G$451,0)),"")</f>
        <v/>
      </c>
      <c r="AY124" s="28" t="str">
        <f t="shared" si="42"/>
        <v/>
      </c>
      <c r="AZ124" s="28" t="str">
        <f t="shared" si="43"/>
        <v/>
      </c>
      <c r="BA124" s="28" t="str">
        <f t="shared" si="44"/>
        <v/>
      </c>
      <c r="BB124" s="28" t="str">
        <f t="shared" si="45"/>
        <v/>
      </c>
      <c r="BC124" s="27" t="str">
        <f t="shared" si="46"/>
        <v/>
      </c>
      <c r="BD124" s="158" t="str">
        <f t="shared" si="47"/>
        <v/>
      </c>
      <c r="BE124" s="158" t="str">
        <f t="shared" si="48"/>
        <v/>
      </c>
      <c r="BF124" s="28" t="str">
        <f t="shared" si="49"/>
        <v/>
      </c>
      <c r="BG124" s="28" t="str">
        <f t="shared" si="50"/>
        <v/>
      </c>
      <c r="BH124" s="28" t="str">
        <f t="shared" si="11"/>
        <v/>
      </c>
      <c r="BI124" s="27" t="str">
        <f t="shared" si="51"/>
        <v/>
      </c>
      <c r="BJ124" s="27" t="str">
        <f t="shared" si="52"/>
        <v/>
      </c>
      <c r="BK124" s="27" t="str">
        <f t="shared" si="53"/>
        <v/>
      </c>
      <c r="BL124" s="27" t="str">
        <f t="shared" si="54"/>
        <v/>
      </c>
      <c r="BM124" s="27" t="str">
        <f t="shared" si="55"/>
        <v/>
      </c>
      <c r="BN124" s="27" t="str">
        <f t="shared" si="56"/>
        <v/>
      </c>
      <c r="BO124" s="26" t="str">
        <f>IFERROR(INDEX('Prescriptive Rebate Table'!$A$1:$D$100,MATCH(AA124,'Prescriptive Rebate Table'!$B$1:$B$100,0),3),"")</f>
        <v/>
      </c>
      <c r="BP124" s="25" t="str">
        <f>IFERROR(INDEX('Prescriptive Rebate Table'!$A$1:$E$100,MATCH(AA124,'Prescriptive Rebate Table'!$B$1:$B$100,0),5),"")</f>
        <v/>
      </c>
      <c r="BQ124" s="23" t="str" cm="1">
        <f t="array" ref="BQ124">IFERROR(IF(AA124="","",IF(OR($AL124=$V124,AA124='Prescriptive Rebate Table'!$N$2:$N$12),"Included",INDEX('Prescriptive Rebate Table'!$A$1:$D$100,MATCH($AJ124,'Prescriptive Rebate Table'!$B$1:$B$100,0),3))),"")</f>
        <v/>
      </c>
      <c r="BR124" s="25" t="str">
        <f>IFERROR(IF($AL124=$V124,"",INDEX('Prescriptive Rebate Table'!$A$1:$D$100,MATCH($AJ124,'Prescriptive Rebate Table'!$B$1:$B$100,0),4)),"")</f>
        <v/>
      </c>
      <c r="BS124" s="24"/>
      <c r="BT124" s="24"/>
      <c r="BU124" s="23" t="str">
        <f t="shared" si="57"/>
        <v/>
      </c>
      <c r="BV124" s="23" t="str">
        <f t="shared" si="58"/>
        <v/>
      </c>
      <c r="BW124" s="22">
        <f t="shared" si="59"/>
        <v>0</v>
      </c>
      <c r="BX124" s="22">
        <f t="shared" si="60"/>
        <v>0</v>
      </c>
      <c r="BY124" s="22">
        <f t="shared" si="61"/>
        <v>0</v>
      </c>
      <c r="BZ124" s="22"/>
    </row>
    <row r="125" spans="1:78" s="113" customFormat="1" x14ac:dyDescent="0.3">
      <c r="A125" s="32">
        <v>116</v>
      </c>
      <c r="B125" s="113" t="str">
        <f>IFERROR(INDEX(Lookups!$B$2:$B$38,MATCH($G$5,Lookups!$A$2:$A$38,0)),"")</f>
        <v/>
      </c>
      <c r="C125" s="113" t="str">
        <f>IFERROR(INDEX(Lookups!$C$2:$C$38,MATCH($G$5,Lookups!$A$2:$A$38,0)),"")</f>
        <v/>
      </c>
      <c r="D125" s="31"/>
      <c r="E125" s="113" t="str">
        <f t="shared" si="39"/>
        <v/>
      </c>
      <c r="F125" s="21"/>
      <c r="G125" s="29"/>
      <c r="H125" s="29"/>
      <c r="I125" s="29"/>
      <c r="J125" s="114" t="str">
        <f>IFERROR(INDEX(Lookups!$V$19:$V$22,MATCH(I125,Lookups!$U$19:$U$22,0)),"")</f>
        <v/>
      </c>
      <c r="K125" s="29"/>
      <c r="L125" s="115" t="str">
        <f>IFERROR(INDEX(Lookups!$X$2:$X$17,MATCH(_xlfn.CONCAT(I125,K125),Lookups!$W$2:$W$17,0)),"")</f>
        <v/>
      </c>
      <c r="M125" s="110"/>
      <c r="N125" s="116" t="str">
        <f>IFERROR(INDEX(Lookups!$A$54:$B$68,MATCH(Calculator!M125,Lookups!$A$54:$A$68,0),2),"")</f>
        <v/>
      </c>
      <c r="O125" s="110"/>
      <c r="P125" s="25" t="str">
        <f>IFERROR(INDEX('Fixture Codes'!$B$8:$B$921,MATCH(O125,'Fixture Codes'!$F$8:$F$921,0)),"")</f>
        <v/>
      </c>
      <c r="Q125" s="21"/>
      <c r="R125" s="25" t="str">
        <f>IFERROR(INDEX('Fixture Codes'!$J$8:$J$921,MATCH(P125,'Fixture Codes'!$B$8:$B$921,0))*Q125,"")</f>
        <v/>
      </c>
      <c r="S125" s="25" t="str">
        <f>IFERROR(INDEX('Fixture Codes'!$L$8:$L$921,MATCH(P125,'Fixture Codes'!$B$8:$B$921,0)),"")</f>
        <v/>
      </c>
      <c r="T125" s="29"/>
      <c r="U125" s="30"/>
      <c r="V125" s="115" t="str">
        <f>IFERROR(INDEX(Lookups!B$42:B$50,MATCH($T125,Lookups!$A$42:$A$50,0)),"")</f>
        <v/>
      </c>
      <c r="W125" s="115" t="str">
        <f>IFERROR(INDEX(Lookups!C$42:C$49,MATCH($T125,Lookups!$A$42:$A$50,0)),"")</f>
        <v/>
      </c>
      <c r="X125" s="131"/>
      <c r="Y125" s="29"/>
      <c r="Z125" s="113" t="str">
        <f>IFERROR(INDEX('Prescriptive Rebate Table'!$L$2:$L$13,MATCH(Y125,'Prescriptive Rebate Table'!$K$2:$K$13,0)),"")</f>
        <v/>
      </c>
      <c r="AA125" s="29"/>
      <c r="AB125" s="110"/>
      <c r="AC125" s="110"/>
      <c r="AD125" s="110"/>
      <c r="AE125" s="110"/>
      <c r="AF125" s="21"/>
      <c r="AG125" s="117"/>
      <c r="AH125" s="25" t="str">
        <f t="shared" si="40"/>
        <v/>
      </c>
      <c r="AI125" s="117"/>
      <c r="AJ125" s="29"/>
      <c r="AK125" s="21"/>
      <c r="AL125" s="115" t="str">
        <f>IFERROR(INDEX(Lookups!B$42:B$49,MATCH($AJ125,Lookups!$A$42:$A$49,0)),"")</f>
        <v/>
      </c>
      <c r="AM125" s="115" t="str">
        <f>IFERROR(INDEX(Lookups!B$42:B$49,MATCH($AJ125,Lookups!$A$42:$A$49,0)),"")</f>
        <v/>
      </c>
      <c r="AN125" s="30"/>
      <c r="AO125" s="111" t="str">
        <f>IFERROR(INDEX(Lookups!$H$2:$H$451,MATCH(_xlfn.CONCAT(B125,H125),Lookups!$G$2:$G$451,0)),"")</f>
        <v/>
      </c>
      <c r="AP125" s="111" t="str">
        <f t="shared" si="41"/>
        <v/>
      </c>
      <c r="AQ125" s="115">
        <v>116</v>
      </c>
      <c r="AR125" s="115" t="str">
        <f>IF($D125="Interior",INDEX(Lookups!P$2:P$86,MATCH(_xlfn.CONCAT($C125,$L125),Lookups!$O$2:$O$86,0)),IF($D125="Exterior",1,""))</f>
        <v/>
      </c>
      <c r="AS125" s="115" t="str">
        <f>IF($D125="Interior",INDEX(Lookups!Q$2:Q$86,MATCH(_xlfn.CONCAT($C125,$L125),Lookups!$O$2:$O$86,0)),IF($D125="Exterior",1,""))</f>
        <v/>
      </c>
      <c r="AT125" s="115" t="str">
        <f>IF($D125="Interior",INDEX(Lookups!R$2:R$86,MATCH(_xlfn.CONCAT($C125,$L125),Lookups!$O$2:$O$86,0)),IF($D125="Exterior",1,""))</f>
        <v/>
      </c>
      <c r="AU125" s="115" t="str">
        <f>IF($D125="Interior",INDEX(Lookups!S$2:S$86,MATCH(_xlfn.CONCAT($C125,$L125),Lookups!$O$2:$O$86,0)),IF($D125="Exterior",1,""))</f>
        <v/>
      </c>
      <c r="AV125" s="115" t="str">
        <f>IFERROR(INDEX(Lookups!I$2:I$451,MATCH(_xlfn.CONCAT($B125,$H125),Lookups!$G$2:$G$451,0)),"")</f>
        <v/>
      </c>
      <c r="AW125" s="115" t="str">
        <f>IFERROR(INDEX(Lookups!J$2:J$451,MATCH(_xlfn.CONCAT($B125,$H125),Lookups!$G$2:$G$451,0)),"")</f>
        <v/>
      </c>
      <c r="AX125" s="115" t="str">
        <f>IFERROR(INDEX(Lookups!K$2:K$451,MATCH(_xlfn.CONCAT($B125,$H125),Lookups!$G$2:$G$451,0)),"")</f>
        <v/>
      </c>
      <c r="AY125" s="28" t="str">
        <f t="shared" si="42"/>
        <v/>
      </c>
      <c r="AZ125" s="28" t="str">
        <f t="shared" si="43"/>
        <v/>
      </c>
      <c r="BA125" s="28" t="str">
        <f t="shared" si="44"/>
        <v/>
      </c>
      <c r="BB125" s="28" t="str">
        <f t="shared" si="45"/>
        <v/>
      </c>
      <c r="BC125" s="27" t="str">
        <f t="shared" si="46"/>
        <v/>
      </c>
      <c r="BD125" s="158" t="str">
        <f t="shared" si="47"/>
        <v/>
      </c>
      <c r="BE125" s="158" t="str">
        <f t="shared" si="48"/>
        <v/>
      </c>
      <c r="BF125" s="28" t="str">
        <f t="shared" si="49"/>
        <v/>
      </c>
      <c r="BG125" s="28" t="str">
        <f t="shared" si="50"/>
        <v/>
      </c>
      <c r="BH125" s="28" t="str">
        <f t="shared" si="11"/>
        <v/>
      </c>
      <c r="BI125" s="27" t="str">
        <f t="shared" si="51"/>
        <v/>
      </c>
      <c r="BJ125" s="27" t="str">
        <f t="shared" si="52"/>
        <v/>
      </c>
      <c r="BK125" s="27" t="str">
        <f t="shared" si="53"/>
        <v/>
      </c>
      <c r="BL125" s="27" t="str">
        <f t="shared" si="54"/>
        <v/>
      </c>
      <c r="BM125" s="27" t="str">
        <f t="shared" si="55"/>
        <v/>
      </c>
      <c r="BN125" s="27" t="str">
        <f t="shared" si="56"/>
        <v/>
      </c>
      <c r="BO125" s="26" t="str">
        <f>IFERROR(INDEX('Prescriptive Rebate Table'!$A$1:$D$100,MATCH(AA125,'Prescriptive Rebate Table'!$B$1:$B$100,0),3),"")</f>
        <v/>
      </c>
      <c r="BP125" s="25" t="str">
        <f>IFERROR(INDEX('Prescriptive Rebate Table'!$A$1:$E$100,MATCH(AA125,'Prescriptive Rebate Table'!$B$1:$B$100,0),5),"")</f>
        <v/>
      </c>
      <c r="BQ125" s="23" t="str" cm="1">
        <f t="array" ref="BQ125">IFERROR(IF(AA125="","",IF(OR($AL125=$V125,AA125='Prescriptive Rebate Table'!$N$2:$N$12),"Included",INDEX('Prescriptive Rebate Table'!$A$1:$D$100,MATCH($AJ125,'Prescriptive Rebate Table'!$B$1:$B$100,0),3))),"")</f>
        <v/>
      </c>
      <c r="BR125" s="25" t="str">
        <f>IFERROR(IF($AL125=$V125,"",INDEX('Prescriptive Rebate Table'!$A$1:$D$100,MATCH($AJ125,'Prescriptive Rebate Table'!$B$1:$B$100,0),4)),"")</f>
        <v/>
      </c>
      <c r="BS125" s="24"/>
      <c r="BT125" s="24"/>
      <c r="BU125" s="23" t="str">
        <f t="shared" si="57"/>
        <v/>
      </c>
      <c r="BV125" s="23" t="str">
        <f t="shared" si="58"/>
        <v/>
      </c>
      <c r="BW125" s="22">
        <f t="shared" si="59"/>
        <v>0</v>
      </c>
      <c r="BX125" s="22">
        <f t="shared" si="60"/>
        <v>0</v>
      </c>
      <c r="BY125" s="22">
        <f t="shared" si="61"/>
        <v>0</v>
      </c>
      <c r="BZ125" s="22"/>
    </row>
    <row r="126" spans="1:78" s="113" customFormat="1" x14ac:dyDescent="0.3">
      <c r="A126" s="32">
        <v>117</v>
      </c>
      <c r="B126" s="113" t="str">
        <f>IFERROR(INDEX(Lookups!$B$2:$B$38,MATCH($G$5,Lookups!$A$2:$A$38,0)),"")</f>
        <v/>
      </c>
      <c r="C126" s="113" t="str">
        <f>IFERROR(INDEX(Lookups!$C$2:$C$38,MATCH($G$5,Lookups!$A$2:$A$38,0)),"")</f>
        <v/>
      </c>
      <c r="D126" s="31"/>
      <c r="E126" s="113" t="str">
        <f t="shared" si="39"/>
        <v/>
      </c>
      <c r="F126" s="21"/>
      <c r="G126" s="29"/>
      <c r="H126" s="29"/>
      <c r="I126" s="29"/>
      <c r="J126" s="114" t="str">
        <f>IFERROR(INDEX(Lookups!$V$19:$V$22,MATCH(I126,Lookups!$U$19:$U$22,0)),"")</f>
        <v/>
      </c>
      <c r="K126" s="29"/>
      <c r="L126" s="115" t="str">
        <f>IFERROR(INDEX(Lookups!$X$2:$X$17,MATCH(_xlfn.CONCAT(I126,K126),Lookups!$W$2:$W$17,0)),"")</f>
        <v/>
      </c>
      <c r="M126" s="110"/>
      <c r="N126" s="116" t="str">
        <f>IFERROR(INDEX(Lookups!$A$54:$B$68,MATCH(Calculator!M126,Lookups!$A$54:$A$68,0),2),"")</f>
        <v/>
      </c>
      <c r="O126" s="110"/>
      <c r="P126" s="25" t="str">
        <f>IFERROR(INDEX('Fixture Codes'!$B$8:$B$921,MATCH(O126,'Fixture Codes'!$F$8:$F$921,0)),"")</f>
        <v/>
      </c>
      <c r="Q126" s="21"/>
      <c r="R126" s="25" t="str">
        <f>IFERROR(INDEX('Fixture Codes'!$J$8:$J$921,MATCH(P126,'Fixture Codes'!$B$8:$B$921,0))*Q126,"")</f>
        <v/>
      </c>
      <c r="S126" s="25" t="str">
        <f>IFERROR(INDEX('Fixture Codes'!$L$8:$L$921,MATCH(P126,'Fixture Codes'!$B$8:$B$921,0)),"")</f>
        <v/>
      </c>
      <c r="T126" s="29"/>
      <c r="U126" s="30"/>
      <c r="V126" s="115" t="str">
        <f>IFERROR(INDEX(Lookups!B$42:B$50,MATCH($T126,Lookups!$A$42:$A$50,0)),"")</f>
        <v/>
      </c>
      <c r="W126" s="115" t="str">
        <f>IFERROR(INDEX(Lookups!C$42:C$49,MATCH($T126,Lookups!$A$42:$A$50,0)),"")</f>
        <v/>
      </c>
      <c r="X126" s="131"/>
      <c r="Y126" s="29"/>
      <c r="Z126" s="113" t="str">
        <f>IFERROR(INDEX('Prescriptive Rebate Table'!$L$2:$L$13,MATCH(Y126,'Prescriptive Rebate Table'!$K$2:$K$13,0)),"")</f>
        <v/>
      </c>
      <c r="AA126" s="29"/>
      <c r="AB126" s="110"/>
      <c r="AC126" s="110"/>
      <c r="AD126" s="110"/>
      <c r="AE126" s="110"/>
      <c r="AF126" s="21"/>
      <c r="AG126" s="117"/>
      <c r="AH126" s="25" t="str">
        <f t="shared" si="40"/>
        <v/>
      </c>
      <c r="AI126" s="117"/>
      <c r="AJ126" s="29"/>
      <c r="AK126" s="21"/>
      <c r="AL126" s="115" t="str">
        <f>IFERROR(INDEX(Lookups!B$42:B$49,MATCH($AJ126,Lookups!$A$42:$A$49,0)),"")</f>
        <v/>
      </c>
      <c r="AM126" s="115" t="str">
        <f>IFERROR(INDEX(Lookups!B$42:B$49,MATCH($AJ126,Lookups!$A$42:$A$49,0)),"")</f>
        <v/>
      </c>
      <c r="AN126" s="30"/>
      <c r="AO126" s="111" t="str">
        <f>IFERROR(INDEX(Lookups!$H$2:$H$451,MATCH(_xlfn.CONCAT(B126,H126),Lookups!$G$2:$G$451,0)),"")</f>
        <v/>
      </c>
      <c r="AP126" s="111" t="str">
        <f t="shared" si="41"/>
        <v/>
      </c>
      <c r="AQ126" s="115">
        <v>117</v>
      </c>
      <c r="AR126" s="115" t="str">
        <f>IF($D126="Interior",INDEX(Lookups!P$2:P$86,MATCH(_xlfn.CONCAT($C126,$L126),Lookups!$O$2:$O$86,0)),IF($D126="Exterior",1,""))</f>
        <v/>
      </c>
      <c r="AS126" s="115" t="str">
        <f>IF($D126="Interior",INDEX(Lookups!Q$2:Q$86,MATCH(_xlfn.CONCAT($C126,$L126),Lookups!$O$2:$O$86,0)),IF($D126="Exterior",1,""))</f>
        <v/>
      </c>
      <c r="AT126" s="115" t="str">
        <f>IF($D126="Interior",INDEX(Lookups!R$2:R$86,MATCH(_xlfn.CONCAT($C126,$L126),Lookups!$O$2:$O$86,0)),IF($D126="Exterior",1,""))</f>
        <v/>
      </c>
      <c r="AU126" s="115" t="str">
        <f>IF($D126="Interior",INDEX(Lookups!S$2:S$86,MATCH(_xlfn.CONCAT($C126,$L126),Lookups!$O$2:$O$86,0)),IF($D126="Exterior",1,""))</f>
        <v/>
      </c>
      <c r="AV126" s="115" t="str">
        <f>IFERROR(INDEX(Lookups!I$2:I$451,MATCH(_xlfn.CONCAT($B126,$H126),Lookups!$G$2:$G$451,0)),"")</f>
        <v/>
      </c>
      <c r="AW126" s="115" t="str">
        <f>IFERROR(INDEX(Lookups!J$2:J$451,MATCH(_xlfn.CONCAT($B126,$H126),Lookups!$G$2:$G$451,0)),"")</f>
        <v/>
      </c>
      <c r="AX126" s="115" t="str">
        <f>IFERROR(INDEX(Lookups!K$2:K$451,MATCH(_xlfn.CONCAT($B126,$H126),Lookups!$G$2:$G$451,0)),"")</f>
        <v/>
      </c>
      <c r="AY126" s="28" t="str">
        <f t="shared" si="42"/>
        <v/>
      </c>
      <c r="AZ126" s="28" t="str">
        <f t="shared" si="43"/>
        <v/>
      </c>
      <c r="BA126" s="28" t="str">
        <f t="shared" si="44"/>
        <v/>
      </c>
      <c r="BB126" s="28" t="str">
        <f t="shared" si="45"/>
        <v/>
      </c>
      <c r="BC126" s="27" t="str">
        <f t="shared" si="46"/>
        <v/>
      </c>
      <c r="BD126" s="158" t="str">
        <f t="shared" si="47"/>
        <v/>
      </c>
      <c r="BE126" s="158" t="str">
        <f t="shared" si="48"/>
        <v/>
      </c>
      <c r="BF126" s="28" t="str">
        <f t="shared" si="49"/>
        <v/>
      </c>
      <c r="BG126" s="28" t="str">
        <f t="shared" si="50"/>
        <v/>
      </c>
      <c r="BH126" s="28" t="str">
        <f t="shared" si="11"/>
        <v/>
      </c>
      <c r="BI126" s="27" t="str">
        <f t="shared" si="51"/>
        <v/>
      </c>
      <c r="BJ126" s="27" t="str">
        <f t="shared" si="52"/>
        <v/>
      </c>
      <c r="BK126" s="27" t="str">
        <f t="shared" si="53"/>
        <v/>
      </c>
      <c r="BL126" s="27" t="str">
        <f t="shared" si="54"/>
        <v/>
      </c>
      <c r="BM126" s="27" t="str">
        <f t="shared" si="55"/>
        <v/>
      </c>
      <c r="BN126" s="27" t="str">
        <f t="shared" si="56"/>
        <v/>
      </c>
      <c r="BO126" s="26" t="str">
        <f>IFERROR(INDEX('Prescriptive Rebate Table'!$A$1:$D$100,MATCH(AA126,'Prescriptive Rebate Table'!$B$1:$B$100,0),3),"")</f>
        <v/>
      </c>
      <c r="BP126" s="25" t="str">
        <f>IFERROR(INDEX('Prescriptive Rebate Table'!$A$1:$E$100,MATCH(AA126,'Prescriptive Rebate Table'!$B$1:$B$100,0),5),"")</f>
        <v/>
      </c>
      <c r="BQ126" s="23" t="str" cm="1">
        <f t="array" ref="BQ126">IFERROR(IF(AA126="","",IF(OR($AL126=$V126,AA126='Prescriptive Rebate Table'!$N$2:$N$12),"Included",INDEX('Prescriptive Rebate Table'!$A$1:$D$100,MATCH($AJ126,'Prescriptive Rebate Table'!$B$1:$B$100,0),3))),"")</f>
        <v/>
      </c>
      <c r="BR126" s="25" t="str">
        <f>IFERROR(IF($AL126=$V126,"",INDEX('Prescriptive Rebate Table'!$A$1:$D$100,MATCH($AJ126,'Prescriptive Rebate Table'!$B$1:$B$100,0),4)),"")</f>
        <v/>
      </c>
      <c r="BS126" s="24"/>
      <c r="BT126" s="24"/>
      <c r="BU126" s="23" t="str">
        <f t="shared" si="57"/>
        <v/>
      </c>
      <c r="BV126" s="23" t="str">
        <f t="shared" si="58"/>
        <v/>
      </c>
      <c r="BW126" s="22">
        <f t="shared" si="59"/>
        <v>0</v>
      </c>
      <c r="BX126" s="22">
        <f t="shared" si="60"/>
        <v>0</v>
      </c>
      <c r="BY126" s="22">
        <f t="shared" si="61"/>
        <v>0</v>
      </c>
      <c r="BZ126" s="22"/>
    </row>
    <row r="127" spans="1:78" s="113" customFormat="1" x14ac:dyDescent="0.3">
      <c r="A127" s="32">
        <v>118</v>
      </c>
      <c r="B127" s="113" t="str">
        <f>IFERROR(INDEX(Lookups!$B$2:$B$38,MATCH($G$5,Lookups!$A$2:$A$38,0)),"")</f>
        <v/>
      </c>
      <c r="C127" s="113" t="str">
        <f>IFERROR(INDEX(Lookups!$C$2:$C$38,MATCH($G$5,Lookups!$A$2:$A$38,0)),"")</f>
        <v/>
      </c>
      <c r="D127" s="31"/>
      <c r="E127" s="113" t="str">
        <f t="shared" si="39"/>
        <v/>
      </c>
      <c r="F127" s="21"/>
      <c r="G127" s="29"/>
      <c r="H127" s="29"/>
      <c r="I127" s="29"/>
      <c r="J127" s="114" t="str">
        <f>IFERROR(INDEX(Lookups!$V$19:$V$22,MATCH(I127,Lookups!$U$19:$U$22,0)),"")</f>
        <v/>
      </c>
      <c r="K127" s="29"/>
      <c r="L127" s="115" t="str">
        <f>IFERROR(INDEX(Lookups!$X$2:$X$17,MATCH(_xlfn.CONCAT(I127,K127),Lookups!$W$2:$W$17,0)),"")</f>
        <v/>
      </c>
      <c r="M127" s="110"/>
      <c r="N127" s="116" t="str">
        <f>IFERROR(INDEX(Lookups!$A$54:$B$68,MATCH(Calculator!M127,Lookups!$A$54:$A$68,0),2),"")</f>
        <v/>
      </c>
      <c r="O127" s="110"/>
      <c r="P127" s="25" t="str">
        <f>IFERROR(INDEX('Fixture Codes'!$B$8:$B$921,MATCH(O127,'Fixture Codes'!$F$8:$F$921,0)),"")</f>
        <v/>
      </c>
      <c r="Q127" s="21"/>
      <c r="R127" s="25" t="str">
        <f>IFERROR(INDEX('Fixture Codes'!$J$8:$J$921,MATCH(P127,'Fixture Codes'!$B$8:$B$921,0))*Q127,"")</f>
        <v/>
      </c>
      <c r="S127" s="25" t="str">
        <f>IFERROR(INDEX('Fixture Codes'!$L$8:$L$921,MATCH(P127,'Fixture Codes'!$B$8:$B$921,0)),"")</f>
        <v/>
      </c>
      <c r="T127" s="29"/>
      <c r="U127" s="30"/>
      <c r="V127" s="115" t="str">
        <f>IFERROR(INDEX(Lookups!B$42:B$50,MATCH($T127,Lookups!$A$42:$A$50,0)),"")</f>
        <v/>
      </c>
      <c r="W127" s="115" t="str">
        <f>IFERROR(INDEX(Lookups!C$42:C$49,MATCH($T127,Lookups!$A$42:$A$50,0)),"")</f>
        <v/>
      </c>
      <c r="X127" s="131"/>
      <c r="Y127" s="29"/>
      <c r="Z127" s="113" t="str">
        <f>IFERROR(INDEX('Prescriptive Rebate Table'!$L$2:$L$13,MATCH(Y127,'Prescriptive Rebate Table'!$K$2:$K$13,0)),"")</f>
        <v/>
      </c>
      <c r="AA127" s="29"/>
      <c r="AB127" s="110"/>
      <c r="AC127" s="110"/>
      <c r="AD127" s="110"/>
      <c r="AE127" s="110"/>
      <c r="AF127" s="21"/>
      <c r="AG127" s="117"/>
      <c r="AH127" s="25" t="str">
        <f t="shared" si="40"/>
        <v/>
      </c>
      <c r="AI127" s="117"/>
      <c r="AJ127" s="29"/>
      <c r="AK127" s="21"/>
      <c r="AL127" s="115" t="str">
        <f>IFERROR(INDEX(Lookups!B$42:B$49,MATCH($AJ127,Lookups!$A$42:$A$49,0)),"")</f>
        <v/>
      </c>
      <c r="AM127" s="115" t="str">
        <f>IFERROR(INDEX(Lookups!B$42:B$49,MATCH($AJ127,Lookups!$A$42:$A$49,0)),"")</f>
        <v/>
      </c>
      <c r="AN127" s="30"/>
      <c r="AO127" s="111" t="str">
        <f>IFERROR(INDEX(Lookups!$H$2:$H$451,MATCH(_xlfn.CONCAT(B127,H127),Lookups!$G$2:$G$451,0)),"")</f>
        <v/>
      </c>
      <c r="AP127" s="111" t="str">
        <f t="shared" si="41"/>
        <v/>
      </c>
      <c r="AQ127" s="115">
        <v>118</v>
      </c>
      <c r="AR127" s="115" t="str">
        <f>IF($D127="Interior",INDEX(Lookups!P$2:P$86,MATCH(_xlfn.CONCAT($C127,$L127),Lookups!$O$2:$O$86,0)),IF($D127="Exterior",1,""))</f>
        <v/>
      </c>
      <c r="AS127" s="115" t="str">
        <f>IF($D127="Interior",INDEX(Lookups!Q$2:Q$86,MATCH(_xlfn.CONCAT($C127,$L127),Lookups!$O$2:$O$86,0)),IF($D127="Exterior",1,""))</f>
        <v/>
      </c>
      <c r="AT127" s="115" t="str">
        <f>IF($D127="Interior",INDEX(Lookups!R$2:R$86,MATCH(_xlfn.CONCAT($C127,$L127),Lookups!$O$2:$O$86,0)),IF($D127="Exterior",1,""))</f>
        <v/>
      </c>
      <c r="AU127" s="115" t="str">
        <f>IF($D127="Interior",INDEX(Lookups!S$2:S$86,MATCH(_xlfn.CONCAT($C127,$L127),Lookups!$O$2:$O$86,0)),IF($D127="Exterior",1,""))</f>
        <v/>
      </c>
      <c r="AV127" s="115" t="str">
        <f>IFERROR(INDEX(Lookups!I$2:I$451,MATCH(_xlfn.CONCAT($B127,$H127),Lookups!$G$2:$G$451,0)),"")</f>
        <v/>
      </c>
      <c r="AW127" s="115" t="str">
        <f>IFERROR(INDEX(Lookups!J$2:J$451,MATCH(_xlfn.CONCAT($B127,$H127),Lookups!$G$2:$G$451,0)),"")</f>
        <v/>
      </c>
      <c r="AX127" s="115" t="str">
        <f>IFERROR(INDEX(Lookups!K$2:K$451,MATCH(_xlfn.CONCAT($B127,$H127),Lookups!$G$2:$G$451,0)),"")</f>
        <v/>
      </c>
      <c r="AY127" s="28" t="str">
        <f t="shared" si="42"/>
        <v/>
      </c>
      <c r="AZ127" s="28" t="str">
        <f t="shared" si="43"/>
        <v/>
      </c>
      <c r="BA127" s="28" t="str">
        <f t="shared" si="44"/>
        <v/>
      </c>
      <c r="BB127" s="28" t="str">
        <f t="shared" si="45"/>
        <v/>
      </c>
      <c r="BC127" s="27" t="str">
        <f t="shared" si="46"/>
        <v/>
      </c>
      <c r="BD127" s="158" t="str">
        <f t="shared" si="47"/>
        <v/>
      </c>
      <c r="BE127" s="158" t="str">
        <f t="shared" si="48"/>
        <v/>
      </c>
      <c r="BF127" s="28" t="str">
        <f t="shared" si="49"/>
        <v/>
      </c>
      <c r="BG127" s="28" t="str">
        <f t="shared" si="50"/>
        <v/>
      </c>
      <c r="BH127" s="28" t="str">
        <f t="shared" si="11"/>
        <v/>
      </c>
      <c r="BI127" s="27" t="str">
        <f t="shared" si="51"/>
        <v/>
      </c>
      <c r="BJ127" s="27" t="str">
        <f t="shared" si="52"/>
        <v/>
      </c>
      <c r="BK127" s="27" t="str">
        <f t="shared" si="53"/>
        <v/>
      </c>
      <c r="BL127" s="27" t="str">
        <f t="shared" si="54"/>
        <v/>
      </c>
      <c r="BM127" s="27" t="str">
        <f t="shared" si="55"/>
        <v/>
      </c>
      <c r="BN127" s="27" t="str">
        <f t="shared" si="56"/>
        <v/>
      </c>
      <c r="BO127" s="26" t="str">
        <f>IFERROR(INDEX('Prescriptive Rebate Table'!$A$1:$D$100,MATCH(AA127,'Prescriptive Rebate Table'!$B$1:$B$100,0),3),"")</f>
        <v/>
      </c>
      <c r="BP127" s="25" t="str">
        <f>IFERROR(INDEX('Prescriptive Rebate Table'!$A$1:$E$100,MATCH(AA127,'Prescriptive Rebate Table'!$B$1:$B$100,0),5),"")</f>
        <v/>
      </c>
      <c r="BQ127" s="23" t="str" cm="1">
        <f t="array" ref="BQ127">IFERROR(IF(AA127="","",IF(OR($AL127=$V127,AA127='Prescriptive Rebate Table'!$N$2:$N$12),"Included",INDEX('Prescriptive Rebate Table'!$A$1:$D$100,MATCH($AJ127,'Prescriptive Rebate Table'!$B$1:$B$100,0),3))),"")</f>
        <v/>
      </c>
      <c r="BR127" s="25" t="str">
        <f>IFERROR(IF($AL127=$V127,"",INDEX('Prescriptive Rebate Table'!$A$1:$D$100,MATCH($AJ127,'Prescriptive Rebate Table'!$B$1:$B$100,0),4)),"")</f>
        <v/>
      </c>
      <c r="BS127" s="24"/>
      <c r="BT127" s="24"/>
      <c r="BU127" s="23" t="str">
        <f t="shared" si="57"/>
        <v/>
      </c>
      <c r="BV127" s="23" t="str">
        <f t="shared" si="58"/>
        <v/>
      </c>
      <c r="BW127" s="22">
        <f t="shared" si="59"/>
        <v>0</v>
      </c>
      <c r="BX127" s="22">
        <f t="shared" si="60"/>
        <v>0</v>
      </c>
      <c r="BY127" s="22">
        <f t="shared" si="61"/>
        <v>0</v>
      </c>
      <c r="BZ127" s="22"/>
    </row>
    <row r="128" spans="1:78" s="113" customFormat="1" x14ac:dyDescent="0.3">
      <c r="A128" s="32">
        <v>119</v>
      </c>
      <c r="B128" s="113" t="str">
        <f>IFERROR(INDEX(Lookups!$B$2:$B$38,MATCH($G$5,Lookups!$A$2:$A$38,0)),"")</f>
        <v/>
      </c>
      <c r="C128" s="113" t="str">
        <f>IFERROR(INDEX(Lookups!$C$2:$C$38,MATCH($G$5,Lookups!$A$2:$A$38,0)),"")</f>
        <v/>
      </c>
      <c r="D128" s="31"/>
      <c r="E128" s="113" t="str">
        <f t="shared" si="39"/>
        <v/>
      </c>
      <c r="F128" s="21"/>
      <c r="G128" s="29"/>
      <c r="H128" s="29"/>
      <c r="I128" s="29"/>
      <c r="J128" s="114" t="str">
        <f>IFERROR(INDEX(Lookups!$V$19:$V$22,MATCH(I128,Lookups!$U$19:$U$22,0)),"")</f>
        <v/>
      </c>
      <c r="K128" s="29"/>
      <c r="L128" s="115" t="str">
        <f>IFERROR(INDEX(Lookups!$X$2:$X$17,MATCH(_xlfn.CONCAT(I128,K128),Lookups!$W$2:$W$17,0)),"")</f>
        <v/>
      </c>
      <c r="M128" s="110"/>
      <c r="N128" s="116" t="str">
        <f>IFERROR(INDEX(Lookups!$A$54:$B$68,MATCH(Calculator!M128,Lookups!$A$54:$A$68,0),2),"")</f>
        <v/>
      </c>
      <c r="O128" s="110"/>
      <c r="P128" s="25" t="str">
        <f>IFERROR(INDEX('Fixture Codes'!$B$8:$B$921,MATCH(O128,'Fixture Codes'!$F$8:$F$921,0)),"")</f>
        <v/>
      </c>
      <c r="Q128" s="21"/>
      <c r="R128" s="25" t="str">
        <f>IFERROR(INDEX('Fixture Codes'!$J$8:$J$921,MATCH(P128,'Fixture Codes'!$B$8:$B$921,0))*Q128,"")</f>
        <v/>
      </c>
      <c r="S128" s="25" t="str">
        <f>IFERROR(INDEX('Fixture Codes'!$L$8:$L$921,MATCH(P128,'Fixture Codes'!$B$8:$B$921,0)),"")</f>
        <v/>
      </c>
      <c r="T128" s="29"/>
      <c r="U128" s="30"/>
      <c r="V128" s="115" t="str">
        <f>IFERROR(INDEX(Lookups!B$42:B$50,MATCH($T128,Lookups!$A$42:$A$50,0)),"")</f>
        <v/>
      </c>
      <c r="W128" s="115" t="str">
        <f>IFERROR(INDEX(Lookups!C$42:C$49,MATCH($T128,Lookups!$A$42:$A$50,0)),"")</f>
        <v/>
      </c>
      <c r="X128" s="131"/>
      <c r="Y128" s="29"/>
      <c r="Z128" s="113" t="str">
        <f>IFERROR(INDEX('Prescriptive Rebate Table'!$L$2:$L$13,MATCH(Y128,'Prescriptive Rebate Table'!$K$2:$K$13,0)),"")</f>
        <v/>
      </c>
      <c r="AA128" s="29"/>
      <c r="AB128" s="110"/>
      <c r="AC128" s="110"/>
      <c r="AD128" s="110"/>
      <c r="AE128" s="110"/>
      <c r="AF128" s="21"/>
      <c r="AG128" s="117"/>
      <c r="AH128" s="25" t="str">
        <f t="shared" si="40"/>
        <v/>
      </c>
      <c r="AI128" s="117"/>
      <c r="AJ128" s="29"/>
      <c r="AK128" s="21"/>
      <c r="AL128" s="115" t="str">
        <f>IFERROR(INDEX(Lookups!B$42:B$49,MATCH($AJ128,Lookups!$A$42:$A$49,0)),"")</f>
        <v/>
      </c>
      <c r="AM128" s="115" t="str">
        <f>IFERROR(INDEX(Lookups!B$42:B$49,MATCH($AJ128,Lookups!$A$42:$A$49,0)),"")</f>
        <v/>
      </c>
      <c r="AN128" s="30"/>
      <c r="AO128" s="111" t="str">
        <f>IFERROR(INDEX(Lookups!$H$2:$H$451,MATCH(_xlfn.CONCAT(B128,H128),Lookups!$G$2:$G$451,0)),"")</f>
        <v/>
      </c>
      <c r="AP128" s="111" t="str">
        <f t="shared" si="41"/>
        <v/>
      </c>
      <c r="AQ128" s="115">
        <v>119</v>
      </c>
      <c r="AR128" s="115" t="str">
        <f>IF($D128="Interior",INDEX(Lookups!P$2:P$86,MATCH(_xlfn.CONCAT($C128,$L128),Lookups!$O$2:$O$86,0)),IF($D128="Exterior",1,""))</f>
        <v/>
      </c>
      <c r="AS128" s="115" t="str">
        <f>IF($D128="Interior",INDEX(Lookups!Q$2:Q$86,MATCH(_xlfn.CONCAT($C128,$L128),Lookups!$O$2:$O$86,0)),IF($D128="Exterior",1,""))</f>
        <v/>
      </c>
      <c r="AT128" s="115" t="str">
        <f>IF($D128="Interior",INDEX(Lookups!R$2:R$86,MATCH(_xlfn.CONCAT($C128,$L128),Lookups!$O$2:$O$86,0)),IF($D128="Exterior",1,""))</f>
        <v/>
      </c>
      <c r="AU128" s="115" t="str">
        <f>IF($D128="Interior",INDEX(Lookups!S$2:S$86,MATCH(_xlfn.CONCAT($C128,$L128),Lookups!$O$2:$O$86,0)),IF($D128="Exterior",1,""))</f>
        <v/>
      </c>
      <c r="AV128" s="115" t="str">
        <f>IFERROR(INDEX(Lookups!I$2:I$451,MATCH(_xlfn.CONCAT($B128,$H128),Lookups!$G$2:$G$451,0)),"")</f>
        <v/>
      </c>
      <c r="AW128" s="115" t="str">
        <f>IFERROR(INDEX(Lookups!J$2:J$451,MATCH(_xlfn.CONCAT($B128,$H128),Lookups!$G$2:$G$451,0)),"")</f>
        <v/>
      </c>
      <c r="AX128" s="115" t="str">
        <f>IFERROR(INDEX(Lookups!K$2:K$451,MATCH(_xlfn.CONCAT($B128,$H128),Lookups!$G$2:$G$451,0)),"")</f>
        <v/>
      </c>
      <c r="AY128" s="28" t="str">
        <f t="shared" si="42"/>
        <v/>
      </c>
      <c r="AZ128" s="28" t="str">
        <f t="shared" si="43"/>
        <v/>
      </c>
      <c r="BA128" s="28" t="str">
        <f t="shared" si="44"/>
        <v/>
      </c>
      <c r="BB128" s="28" t="str">
        <f t="shared" si="45"/>
        <v/>
      </c>
      <c r="BC128" s="27" t="str">
        <f t="shared" si="46"/>
        <v/>
      </c>
      <c r="BD128" s="158" t="str">
        <f t="shared" si="47"/>
        <v/>
      </c>
      <c r="BE128" s="158" t="str">
        <f t="shared" si="48"/>
        <v/>
      </c>
      <c r="BF128" s="28" t="str">
        <f t="shared" si="49"/>
        <v/>
      </c>
      <c r="BG128" s="28" t="str">
        <f t="shared" si="50"/>
        <v/>
      </c>
      <c r="BH128" s="28" t="str">
        <f t="shared" si="11"/>
        <v/>
      </c>
      <c r="BI128" s="27" t="str">
        <f t="shared" si="51"/>
        <v/>
      </c>
      <c r="BJ128" s="27" t="str">
        <f t="shared" si="52"/>
        <v/>
      </c>
      <c r="BK128" s="27" t="str">
        <f t="shared" si="53"/>
        <v/>
      </c>
      <c r="BL128" s="27" t="str">
        <f t="shared" si="54"/>
        <v/>
      </c>
      <c r="BM128" s="27" t="str">
        <f t="shared" si="55"/>
        <v/>
      </c>
      <c r="BN128" s="27" t="str">
        <f t="shared" si="56"/>
        <v/>
      </c>
      <c r="BO128" s="26" t="str">
        <f>IFERROR(INDEX('Prescriptive Rebate Table'!$A$1:$D$100,MATCH(AA128,'Prescriptive Rebate Table'!$B$1:$B$100,0),3),"")</f>
        <v/>
      </c>
      <c r="BP128" s="25" t="str">
        <f>IFERROR(INDEX('Prescriptive Rebate Table'!$A$1:$E$100,MATCH(AA128,'Prescriptive Rebate Table'!$B$1:$B$100,0),5),"")</f>
        <v/>
      </c>
      <c r="BQ128" s="23" t="str" cm="1">
        <f t="array" ref="BQ128">IFERROR(IF(AA128="","",IF(OR($AL128=$V128,AA128='Prescriptive Rebate Table'!$N$2:$N$12),"Included",INDEX('Prescriptive Rebate Table'!$A$1:$D$100,MATCH($AJ128,'Prescriptive Rebate Table'!$B$1:$B$100,0),3))),"")</f>
        <v/>
      </c>
      <c r="BR128" s="25" t="str">
        <f>IFERROR(IF($AL128=$V128,"",INDEX('Prescriptive Rebate Table'!$A$1:$D$100,MATCH($AJ128,'Prescriptive Rebate Table'!$B$1:$B$100,0),4)),"")</f>
        <v/>
      </c>
      <c r="BS128" s="24"/>
      <c r="BT128" s="24"/>
      <c r="BU128" s="23" t="str">
        <f t="shared" si="57"/>
        <v/>
      </c>
      <c r="BV128" s="23" t="str">
        <f t="shared" si="58"/>
        <v/>
      </c>
      <c r="BW128" s="22">
        <f t="shared" si="59"/>
        <v>0</v>
      </c>
      <c r="BX128" s="22">
        <f t="shared" si="60"/>
        <v>0</v>
      </c>
      <c r="BY128" s="22">
        <f t="shared" si="61"/>
        <v>0</v>
      </c>
      <c r="BZ128" s="22"/>
    </row>
    <row r="129" spans="1:78" s="113" customFormat="1" x14ac:dyDescent="0.3">
      <c r="A129" s="32">
        <v>120</v>
      </c>
      <c r="B129" s="113" t="str">
        <f>IFERROR(INDEX(Lookups!$B$2:$B$38,MATCH($G$5,Lookups!$A$2:$A$38,0)),"")</f>
        <v/>
      </c>
      <c r="C129" s="113" t="str">
        <f>IFERROR(INDEX(Lookups!$C$2:$C$38,MATCH($G$5,Lookups!$A$2:$A$38,0)),"")</f>
        <v/>
      </c>
      <c r="D129" s="31"/>
      <c r="E129" s="113" t="str">
        <f t="shared" si="39"/>
        <v/>
      </c>
      <c r="F129" s="21"/>
      <c r="G129" s="29"/>
      <c r="H129" s="29"/>
      <c r="I129" s="29"/>
      <c r="J129" s="114" t="str">
        <f>IFERROR(INDEX(Lookups!$V$19:$V$22,MATCH(I129,Lookups!$U$19:$U$22,0)),"")</f>
        <v/>
      </c>
      <c r="K129" s="29"/>
      <c r="L129" s="115" t="str">
        <f>IFERROR(INDEX(Lookups!$X$2:$X$17,MATCH(_xlfn.CONCAT(I129,K129),Lookups!$W$2:$W$17,0)),"")</f>
        <v/>
      </c>
      <c r="M129" s="110"/>
      <c r="N129" s="116" t="str">
        <f>IFERROR(INDEX(Lookups!$A$54:$B$68,MATCH(Calculator!M129,Lookups!$A$54:$A$68,0),2),"")</f>
        <v/>
      </c>
      <c r="O129" s="110"/>
      <c r="P129" s="25" t="str">
        <f>IFERROR(INDEX('Fixture Codes'!$B$8:$B$921,MATCH(O129,'Fixture Codes'!$F$8:$F$921,0)),"")</f>
        <v/>
      </c>
      <c r="Q129" s="21"/>
      <c r="R129" s="25" t="str">
        <f>IFERROR(INDEX('Fixture Codes'!$J$8:$J$921,MATCH(P129,'Fixture Codes'!$B$8:$B$921,0))*Q129,"")</f>
        <v/>
      </c>
      <c r="S129" s="25" t="str">
        <f>IFERROR(INDEX('Fixture Codes'!$L$8:$L$921,MATCH(P129,'Fixture Codes'!$B$8:$B$921,0)),"")</f>
        <v/>
      </c>
      <c r="T129" s="29"/>
      <c r="U129" s="30"/>
      <c r="V129" s="115" t="str">
        <f>IFERROR(INDEX(Lookups!B$42:B$50,MATCH($T129,Lookups!$A$42:$A$50,0)),"")</f>
        <v/>
      </c>
      <c r="W129" s="115" t="str">
        <f>IFERROR(INDEX(Lookups!C$42:C$49,MATCH($T129,Lookups!$A$42:$A$50,0)),"")</f>
        <v/>
      </c>
      <c r="X129" s="131"/>
      <c r="Y129" s="29"/>
      <c r="Z129" s="113" t="str">
        <f>IFERROR(INDEX('Prescriptive Rebate Table'!$L$2:$L$13,MATCH(Y129,'Prescriptive Rebate Table'!$K$2:$K$13,0)),"")</f>
        <v/>
      </c>
      <c r="AA129" s="29"/>
      <c r="AB129" s="110"/>
      <c r="AC129" s="110"/>
      <c r="AD129" s="110"/>
      <c r="AE129" s="110"/>
      <c r="AF129" s="21"/>
      <c r="AG129" s="117"/>
      <c r="AH129" s="25" t="str">
        <f t="shared" si="40"/>
        <v/>
      </c>
      <c r="AI129" s="117"/>
      <c r="AJ129" s="29"/>
      <c r="AK129" s="21"/>
      <c r="AL129" s="115" t="str">
        <f>IFERROR(INDEX(Lookups!B$42:B$49,MATCH($AJ129,Lookups!$A$42:$A$49,0)),"")</f>
        <v/>
      </c>
      <c r="AM129" s="115" t="str">
        <f>IFERROR(INDEX(Lookups!B$42:B$49,MATCH($AJ129,Lookups!$A$42:$A$49,0)),"")</f>
        <v/>
      </c>
      <c r="AN129" s="30"/>
      <c r="AO129" s="111" t="str">
        <f>IFERROR(INDEX(Lookups!$H$2:$H$451,MATCH(_xlfn.CONCAT(B129,H129),Lookups!$G$2:$G$451,0)),"")</f>
        <v/>
      </c>
      <c r="AP129" s="111" t="str">
        <f t="shared" si="41"/>
        <v/>
      </c>
      <c r="AQ129" s="115">
        <v>120</v>
      </c>
      <c r="AR129" s="115" t="str">
        <f>IF($D129="Interior",INDEX(Lookups!P$2:P$86,MATCH(_xlfn.CONCAT($C129,$L129),Lookups!$O$2:$O$86,0)),IF($D129="Exterior",1,""))</f>
        <v/>
      </c>
      <c r="AS129" s="115" t="str">
        <f>IF($D129="Interior",INDEX(Lookups!Q$2:Q$86,MATCH(_xlfn.CONCAT($C129,$L129),Lookups!$O$2:$O$86,0)),IF($D129="Exterior",1,""))</f>
        <v/>
      </c>
      <c r="AT129" s="115" t="str">
        <f>IF($D129="Interior",INDEX(Lookups!R$2:R$86,MATCH(_xlfn.CONCAT($C129,$L129),Lookups!$O$2:$O$86,0)),IF($D129="Exterior",1,""))</f>
        <v/>
      </c>
      <c r="AU129" s="115" t="str">
        <f>IF($D129="Interior",INDEX(Lookups!S$2:S$86,MATCH(_xlfn.CONCAT($C129,$L129),Lookups!$O$2:$O$86,0)),IF($D129="Exterior",1,""))</f>
        <v/>
      </c>
      <c r="AV129" s="115" t="str">
        <f>IFERROR(INDEX(Lookups!I$2:I$451,MATCH(_xlfn.CONCAT($B129,$H129),Lookups!$G$2:$G$451,0)),"")</f>
        <v/>
      </c>
      <c r="AW129" s="115" t="str">
        <f>IFERROR(INDEX(Lookups!J$2:J$451,MATCH(_xlfn.CONCAT($B129,$H129),Lookups!$G$2:$G$451,0)),"")</f>
        <v/>
      </c>
      <c r="AX129" s="115" t="str">
        <f>IFERROR(INDEX(Lookups!K$2:K$451,MATCH(_xlfn.CONCAT($B129,$H129),Lookups!$G$2:$G$451,0)),"")</f>
        <v/>
      </c>
      <c r="AY129" s="28" t="str">
        <f t="shared" si="42"/>
        <v/>
      </c>
      <c r="AZ129" s="28" t="str">
        <f t="shared" si="43"/>
        <v/>
      </c>
      <c r="BA129" s="28" t="str">
        <f t="shared" si="44"/>
        <v/>
      </c>
      <c r="BB129" s="28" t="str">
        <f t="shared" si="45"/>
        <v/>
      </c>
      <c r="BC129" s="27" t="str">
        <f t="shared" si="46"/>
        <v/>
      </c>
      <c r="BD129" s="158" t="str">
        <f t="shared" si="47"/>
        <v/>
      </c>
      <c r="BE129" s="158" t="str">
        <f t="shared" si="48"/>
        <v/>
      </c>
      <c r="BF129" s="28" t="str">
        <f t="shared" si="49"/>
        <v/>
      </c>
      <c r="BG129" s="28" t="str">
        <f t="shared" si="50"/>
        <v/>
      </c>
      <c r="BH129" s="28" t="str">
        <f t="shared" si="11"/>
        <v/>
      </c>
      <c r="BI129" s="27" t="str">
        <f t="shared" si="51"/>
        <v/>
      </c>
      <c r="BJ129" s="27" t="str">
        <f t="shared" si="52"/>
        <v/>
      </c>
      <c r="BK129" s="27" t="str">
        <f t="shared" si="53"/>
        <v/>
      </c>
      <c r="BL129" s="27" t="str">
        <f t="shared" si="54"/>
        <v/>
      </c>
      <c r="BM129" s="27" t="str">
        <f t="shared" si="55"/>
        <v/>
      </c>
      <c r="BN129" s="27" t="str">
        <f t="shared" si="56"/>
        <v/>
      </c>
      <c r="BO129" s="26" t="str">
        <f>IFERROR(INDEX('Prescriptive Rebate Table'!$A$1:$D$100,MATCH(AA129,'Prescriptive Rebate Table'!$B$1:$B$100,0),3),"")</f>
        <v/>
      </c>
      <c r="BP129" s="25" t="str">
        <f>IFERROR(INDEX('Prescriptive Rebate Table'!$A$1:$E$100,MATCH(AA129,'Prescriptive Rebate Table'!$B$1:$B$100,0),5),"")</f>
        <v/>
      </c>
      <c r="BQ129" s="23" t="str" cm="1">
        <f t="array" ref="BQ129">IFERROR(IF(AA129="","",IF(OR($AL129=$V129,AA129='Prescriptive Rebate Table'!$N$2:$N$12),"Included",INDEX('Prescriptive Rebate Table'!$A$1:$D$100,MATCH($AJ129,'Prescriptive Rebate Table'!$B$1:$B$100,0),3))),"")</f>
        <v/>
      </c>
      <c r="BR129" s="25" t="str">
        <f>IFERROR(IF($AL129=$V129,"",INDEX('Prescriptive Rebate Table'!$A$1:$D$100,MATCH($AJ129,'Prescriptive Rebate Table'!$B$1:$B$100,0),4)),"")</f>
        <v/>
      </c>
      <c r="BS129" s="24"/>
      <c r="BT129" s="24"/>
      <c r="BU129" s="23" t="str">
        <f t="shared" si="57"/>
        <v/>
      </c>
      <c r="BV129" s="23" t="str">
        <f t="shared" si="58"/>
        <v/>
      </c>
      <c r="BW129" s="22">
        <f t="shared" si="59"/>
        <v>0</v>
      </c>
      <c r="BX129" s="22">
        <f t="shared" si="60"/>
        <v>0</v>
      </c>
      <c r="BY129" s="22">
        <f t="shared" si="61"/>
        <v>0</v>
      </c>
      <c r="BZ129" s="22"/>
    </row>
    <row r="130" spans="1:78" s="113" customFormat="1" x14ac:dyDescent="0.3">
      <c r="A130" s="32">
        <v>121</v>
      </c>
      <c r="B130" s="113" t="str">
        <f>IFERROR(INDEX(Lookups!$B$2:$B$38,MATCH($G$5,Lookups!$A$2:$A$38,0)),"")</f>
        <v/>
      </c>
      <c r="C130" s="113" t="str">
        <f>IFERROR(INDEX(Lookups!$C$2:$C$38,MATCH($G$5,Lookups!$A$2:$A$38,0)),"")</f>
        <v/>
      </c>
      <c r="D130" s="31"/>
      <c r="E130" s="113" t="str">
        <f t="shared" si="39"/>
        <v/>
      </c>
      <c r="F130" s="21"/>
      <c r="G130" s="29"/>
      <c r="H130" s="29"/>
      <c r="I130" s="29"/>
      <c r="J130" s="114" t="str">
        <f>IFERROR(INDEX(Lookups!$V$19:$V$22,MATCH(I130,Lookups!$U$19:$U$22,0)),"")</f>
        <v/>
      </c>
      <c r="K130" s="29"/>
      <c r="L130" s="115" t="str">
        <f>IFERROR(INDEX(Lookups!$X$2:$X$17,MATCH(_xlfn.CONCAT(I130,K130),Lookups!$W$2:$W$17,0)),"")</f>
        <v/>
      </c>
      <c r="M130" s="110"/>
      <c r="N130" s="116" t="str">
        <f>IFERROR(INDEX(Lookups!$A$54:$B$68,MATCH(Calculator!M130,Lookups!$A$54:$A$68,0),2),"")</f>
        <v/>
      </c>
      <c r="O130" s="110"/>
      <c r="P130" s="25" t="str">
        <f>IFERROR(INDEX('Fixture Codes'!$B$8:$B$921,MATCH(O130,'Fixture Codes'!$F$8:$F$921,0)),"")</f>
        <v/>
      </c>
      <c r="Q130" s="21"/>
      <c r="R130" s="25" t="str">
        <f>IFERROR(INDEX('Fixture Codes'!$J$8:$J$921,MATCH(P130,'Fixture Codes'!$B$8:$B$921,0))*Q130,"")</f>
        <v/>
      </c>
      <c r="S130" s="25" t="str">
        <f>IFERROR(INDEX('Fixture Codes'!$L$8:$L$921,MATCH(P130,'Fixture Codes'!$B$8:$B$921,0)),"")</f>
        <v/>
      </c>
      <c r="T130" s="29"/>
      <c r="U130" s="30"/>
      <c r="V130" s="115" t="str">
        <f>IFERROR(INDEX(Lookups!B$42:B$50,MATCH($T130,Lookups!$A$42:$A$50,0)),"")</f>
        <v/>
      </c>
      <c r="W130" s="115" t="str">
        <f>IFERROR(INDEX(Lookups!C$42:C$49,MATCH($T130,Lookups!$A$42:$A$50,0)),"")</f>
        <v/>
      </c>
      <c r="X130" s="131"/>
      <c r="Y130" s="29"/>
      <c r="Z130" s="113" t="str">
        <f>IFERROR(INDEX('Prescriptive Rebate Table'!$L$2:$L$13,MATCH(Y130,'Prescriptive Rebate Table'!$K$2:$K$13,0)),"")</f>
        <v/>
      </c>
      <c r="AA130" s="29"/>
      <c r="AB130" s="110"/>
      <c r="AC130" s="110"/>
      <c r="AD130" s="110"/>
      <c r="AE130" s="110"/>
      <c r="AF130" s="21"/>
      <c r="AG130" s="117"/>
      <c r="AH130" s="25" t="str">
        <f t="shared" si="40"/>
        <v/>
      </c>
      <c r="AI130" s="117"/>
      <c r="AJ130" s="29"/>
      <c r="AK130" s="21"/>
      <c r="AL130" s="115" t="str">
        <f>IFERROR(INDEX(Lookups!B$42:B$49,MATCH($AJ130,Lookups!$A$42:$A$49,0)),"")</f>
        <v/>
      </c>
      <c r="AM130" s="115" t="str">
        <f>IFERROR(INDEX(Lookups!B$42:B$49,MATCH($AJ130,Lookups!$A$42:$A$49,0)),"")</f>
        <v/>
      </c>
      <c r="AN130" s="30"/>
      <c r="AO130" s="111" t="str">
        <f>IFERROR(INDEX(Lookups!$H$2:$H$451,MATCH(_xlfn.CONCAT(B130,H130),Lookups!$G$2:$G$451,0)),"")</f>
        <v/>
      </c>
      <c r="AP130" s="111" t="str">
        <f t="shared" si="41"/>
        <v/>
      </c>
      <c r="AQ130" s="115">
        <v>121</v>
      </c>
      <c r="AR130" s="115" t="str">
        <f>IF($D130="Interior",INDEX(Lookups!P$2:P$86,MATCH(_xlfn.CONCAT($C130,$L130),Lookups!$O$2:$O$86,0)),IF($D130="Exterior",1,""))</f>
        <v/>
      </c>
      <c r="AS130" s="115" t="str">
        <f>IF($D130="Interior",INDEX(Lookups!Q$2:Q$86,MATCH(_xlfn.CONCAT($C130,$L130),Lookups!$O$2:$O$86,0)),IF($D130="Exterior",1,""))</f>
        <v/>
      </c>
      <c r="AT130" s="115" t="str">
        <f>IF($D130="Interior",INDEX(Lookups!R$2:R$86,MATCH(_xlfn.CONCAT($C130,$L130),Lookups!$O$2:$O$86,0)),IF($D130="Exterior",1,""))</f>
        <v/>
      </c>
      <c r="AU130" s="115" t="str">
        <f>IF($D130="Interior",INDEX(Lookups!S$2:S$86,MATCH(_xlfn.CONCAT($C130,$L130),Lookups!$O$2:$O$86,0)),IF($D130="Exterior",1,""))</f>
        <v/>
      </c>
      <c r="AV130" s="115" t="str">
        <f>IFERROR(INDEX(Lookups!I$2:I$451,MATCH(_xlfn.CONCAT($B130,$H130),Lookups!$G$2:$G$451,0)),"")</f>
        <v/>
      </c>
      <c r="AW130" s="115" t="str">
        <f>IFERROR(INDEX(Lookups!J$2:J$451,MATCH(_xlfn.CONCAT($B130,$H130),Lookups!$G$2:$G$451,0)),"")</f>
        <v/>
      </c>
      <c r="AX130" s="115" t="str">
        <f>IFERROR(INDEX(Lookups!K$2:K$451,MATCH(_xlfn.CONCAT($B130,$H130),Lookups!$G$2:$G$451,0)),"")</f>
        <v/>
      </c>
      <c r="AY130" s="28" t="str">
        <f t="shared" si="42"/>
        <v/>
      </c>
      <c r="AZ130" s="28" t="str">
        <f t="shared" si="43"/>
        <v/>
      </c>
      <c r="BA130" s="28" t="str">
        <f t="shared" si="44"/>
        <v/>
      </c>
      <c r="BB130" s="28" t="str">
        <f t="shared" si="45"/>
        <v/>
      </c>
      <c r="BC130" s="27" t="str">
        <f t="shared" si="46"/>
        <v/>
      </c>
      <c r="BD130" s="158" t="str">
        <f t="shared" si="47"/>
        <v/>
      </c>
      <c r="BE130" s="158" t="str">
        <f t="shared" si="48"/>
        <v/>
      </c>
      <c r="BF130" s="28" t="str">
        <f t="shared" si="49"/>
        <v/>
      </c>
      <c r="BG130" s="28" t="str">
        <f t="shared" si="50"/>
        <v/>
      </c>
      <c r="BH130" s="28" t="str">
        <f t="shared" si="11"/>
        <v/>
      </c>
      <c r="BI130" s="27" t="str">
        <f t="shared" si="51"/>
        <v/>
      </c>
      <c r="BJ130" s="27" t="str">
        <f t="shared" si="52"/>
        <v/>
      </c>
      <c r="BK130" s="27" t="str">
        <f t="shared" si="53"/>
        <v/>
      </c>
      <c r="BL130" s="27" t="str">
        <f t="shared" si="54"/>
        <v/>
      </c>
      <c r="BM130" s="27" t="str">
        <f t="shared" si="55"/>
        <v/>
      </c>
      <c r="BN130" s="27" t="str">
        <f t="shared" si="56"/>
        <v/>
      </c>
      <c r="BO130" s="26" t="str">
        <f>IFERROR(INDEX('Prescriptive Rebate Table'!$A$1:$D$100,MATCH(AA130,'Prescriptive Rebate Table'!$B$1:$B$100,0),3),"")</f>
        <v/>
      </c>
      <c r="BP130" s="25" t="str">
        <f>IFERROR(INDEX('Prescriptive Rebate Table'!$A$1:$E$100,MATCH(AA130,'Prescriptive Rebate Table'!$B$1:$B$100,0),5),"")</f>
        <v/>
      </c>
      <c r="BQ130" s="23" t="str" cm="1">
        <f t="array" ref="BQ130">IFERROR(IF(AA130="","",IF(OR($AL130=$V130,AA130='Prescriptive Rebate Table'!$N$2:$N$12),"Included",INDEX('Prescriptive Rebate Table'!$A$1:$D$100,MATCH($AJ130,'Prescriptive Rebate Table'!$B$1:$B$100,0),3))),"")</f>
        <v/>
      </c>
      <c r="BR130" s="25" t="str">
        <f>IFERROR(IF($AL130=$V130,"",INDEX('Prescriptive Rebate Table'!$A$1:$D$100,MATCH($AJ130,'Prescriptive Rebate Table'!$B$1:$B$100,0),4)),"")</f>
        <v/>
      </c>
      <c r="BS130" s="24"/>
      <c r="BT130" s="24"/>
      <c r="BU130" s="23" t="str">
        <f t="shared" si="57"/>
        <v/>
      </c>
      <c r="BV130" s="23" t="str">
        <f t="shared" si="58"/>
        <v/>
      </c>
      <c r="BW130" s="22">
        <f t="shared" si="59"/>
        <v>0</v>
      </c>
      <c r="BX130" s="22">
        <f t="shared" si="60"/>
        <v>0</v>
      </c>
      <c r="BY130" s="22">
        <f t="shared" si="61"/>
        <v>0</v>
      </c>
      <c r="BZ130" s="22"/>
    </row>
    <row r="131" spans="1:78" s="113" customFormat="1" x14ac:dyDescent="0.3">
      <c r="A131" s="32">
        <v>122</v>
      </c>
      <c r="B131" s="113" t="str">
        <f>IFERROR(INDEX(Lookups!$B$2:$B$38,MATCH($G$5,Lookups!$A$2:$A$38,0)),"")</f>
        <v/>
      </c>
      <c r="C131" s="113" t="str">
        <f>IFERROR(INDEX(Lookups!$C$2:$C$38,MATCH($G$5,Lookups!$A$2:$A$38,0)),"")</f>
        <v/>
      </c>
      <c r="D131" s="31"/>
      <c r="E131" s="113" t="str">
        <f t="shared" si="39"/>
        <v/>
      </c>
      <c r="F131" s="21"/>
      <c r="G131" s="29"/>
      <c r="H131" s="29"/>
      <c r="I131" s="29"/>
      <c r="J131" s="114" t="str">
        <f>IFERROR(INDEX(Lookups!$V$19:$V$22,MATCH(I131,Lookups!$U$19:$U$22,0)),"")</f>
        <v/>
      </c>
      <c r="K131" s="29"/>
      <c r="L131" s="115" t="str">
        <f>IFERROR(INDEX(Lookups!$X$2:$X$17,MATCH(_xlfn.CONCAT(I131,K131),Lookups!$W$2:$W$17,0)),"")</f>
        <v/>
      </c>
      <c r="M131" s="110"/>
      <c r="N131" s="116" t="str">
        <f>IFERROR(INDEX(Lookups!$A$54:$B$68,MATCH(Calculator!M131,Lookups!$A$54:$A$68,0),2),"")</f>
        <v/>
      </c>
      <c r="O131" s="110"/>
      <c r="P131" s="25" t="str">
        <f>IFERROR(INDEX('Fixture Codes'!$B$8:$B$921,MATCH(O131,'Fixture Codes'!$F$8:$F$921,0)),"")</f>
        <v/>
      </c>
      <c r="Q131" s="21"/>
      <c r="R131" s="25" t="str">
        <f>IFERROR(INDEX('Fixture Codes'!$J$8:$J$921,MATCH(P131,'Fixture Codes'!$B$8:$B$921,0))*Q131,"")</f>
        <v/>
      </c>
      <c r="S131" s="25" t="str">
        <f>IFERROR(INDEX('Fixture Codes'!$L$8:$L$921,MATCH(P131,'Fixture Codes'!$B$8:$B$921,0)),"")</f>
        <v/>
      </c>
      <c r="T131" s="29"/>
      <c r="U131" s="30"/>
      <c r="V131" s="115" t="str">
        <f>IFERROR(INDEX(Lookups!B$42:B$50,MATCH($T131,Lookups!$A$42:$A$50,0)),"")</f>
        <v/>
      </c>
      <c r="W131" s="115" t="str">
        <f>IFERROR(INDEX(Lookups!C$42:C$49,MATCH($T131,Lookups!$A$42:$A$50,0)),"")</f>
        <v/>
      </c>
      <c r="X131" s="131"/>
      <c r="Y131" s="29"/>
      <c r="Z131" s="113" t="str">
        <f>IFERROR(INDEX('Prescriptive Rebate Table'!$L$2:$L$13,MATCH(Y131,'Prescriptive Rebate Table'!$K$2:$K$13,0)),"")</f>
        <v/>
      </c>
      <c r="AA131" s="29"/>
      <c r="AB131" s="110"/>
      <c r="AC131" s="110"/>
      <c r="AD131" s="110"/>
      <c r="AE131" s="110"/>
      <c r="AF131" s="21"/>
      <c r="AG131" s="117"/>
      <c r="AH131" s="25" t="str">
        <f t="shared" si="40"/>
        <v/>
      </c>
      <c r="AI131" s="117"/>
      <c r="AJ131" s="29"/>
      <c r="AK131" s="21"/>
      <c r="AL131" s="115" t="str">
        <f>IFERROR(INDEX(Lookups!B$42:B$49,MATCH($AJ131,Lookups!$A$42:$A$49,0)),"")</f>
        <v/>
      </c>
      <c r="AM131" s="115" t="str">
        <f>IFERROR(INDEX(Lookups!B$42:B$49,MATCH($AJ131,Lookups!$A$42:$A$49,0)),"")</f>
        <v/>
      </c>
      <c r="AN131" s="30"/>
      <c r="AO131" s="111" t="str">
        <f>IFERROR(INDEX(Lookups!$H$2:$H$451,MATCH(_xlfn.CONCAT(B131,H131),Lookups!$G$2:$G$451,0)),"")</f>
        <v/>
      </c>
      <c r="AP131" s="111" t="str">
        <f t="shared" si="41"/>
        <v/>
      </c>
      <c r="AQ131" s="115">
        <v>122</v>
      </c>
      <c r="AR131" s="115" t="str">
        <f>IF($D131="Interior",INDEX(Lookups!P$2:P$86,MATCH(_xlfn.CONCAT($C131,$L131),Lookups!$O$2:$O$86,0)),IF($D131="Exterior",1,""))</f>
        <v/>
      </c>
      <c r="AS131" s="115" t="str">
        <f>IF($D131="Interior",INDEX(Lookups!Q$2:Q$86,MATCH(_xlfn.CONCAT($C131,$L131),Lookups!$O$2:$O$86,0)),IF($D131="Exterior",1,""))</f>
        <v/>
      </c>
      <c r="AT131" s="115" t="str">
        <f>IF($D131="Interior",INDEX(Lookups!R$2:R$86,MATCH(_xlfn.CONCAT($C131,$L131),Lookups!$O$2:$O$86,0)),IF($D131="Exterior",1,""))</f>
        <v/>
      </c>
      <c r="AU131" s="115" t="str">
        <f>IF($D131="Interior",INDEX(Lookups!S$2:S$86,MATCH(_xlfn.CONCAT($C131,$L131),Lookups!$O$2:$O$86,0)),IF($D131="Exterior",1,""))</f>
        <v/>
      </c>
      <c r="AV131" s="115" t="str">
        <f>IFERROR(INDEX(Lookups!I$2:I$451,MATCH(_xlfn.CONCAT($B131,$H131),Lookups!$G$2:$G$451,0)),"")</f>
        <v/>
      </c>
      <c r="AW131" s="115" t="str">
        <f>IFERROR(INDEX(Lookups!J$2:J$451,MATCH(_xlfn.CONCAT($B131,$H131),Lookups!$G$2:$G$451,0)),"")</f>
        <v/>
      </c>
      <c r="AX131" s="115" t="str">
        <f>IFERROR(INDEX(Lookups!K$2:K$451,MATCH(_xlfn.CONCAT($B131,$H131),Lookups!$G$2:$G$451,0)),"")</f>
        <v/>
      </c>
      <c r="AY131" s="28" t="str">
        <f t="shared" si="42"/>
        <v/>
      </c>
      <c r="AZ131" s="28" t="str">
        <f t="shared" si="43"/>
        <v/>
      </c>
      <c r="BA131" s="28" t="str">
        <f t="shared" si="44"/>
        <v/>
      </c>
      <c r="BB131" s="28" t="str">
        <f t="shared" si="45"/>
        <v/>
      </c>
      <c r="BC131" s="27" t="str">
        <f t="shared" si="46"/>
        <v/>
      </c>
      <c r="BD131" s="158" t="str">
        <f t="shared" si="47"/>
        <v/>
      </c>
      <c r="BE131" s="158" t="str">
        <f t="shared" si="48"/>
        <v/>
      </c>
      <c r="BF131" s="28" t="str">
        <f t="shared" si="49"/>
        <v/>
      </c>
      <c r="BG131" s="28" t="str">
        <f t="shared" si="50"/>
        <v/>
      </c>
      <c r="BH131" s="28" t="str">
        <f t="shared" si="11"/>
        <v/>
      </c>
      <c r="BI131" s="27" t="str">
        <f t="shared" si="51"/>
        <v/>
      </c>
      <c r="BJ131" s="27" t="str">
        <f t="shared" si="52"/>
        <v/>
      </c>
      <c r="BK131" s="27" t="str">
        <f t="shared" si="53"/>
        <v/>
      </c>
      <c r="BL131" s="27" t="str">
        <f t="shared" si="54"/>
        <v/>
      </c>
      <c r="BM131" s="27" t="str">
        <f t="shared" si="55"/>
        <v/>
      </c>
      <c r="BN131" s="27" t="str">
        <f t="shared" si="56"/>
        <v/>
      </c>
      <c r="BO131" s="26" t="str">
        <f>IFERROR(INDEX('Prescriptive Rebate Table'!$A$1:$D$100,MATCH(AA131,'Prescriptive Rebate Table'!$B$1:$B$100,0),3),"")</f>
        <v/>
      </c>
      <c r="BP131" s="25" t="str">
        <f>IFERROR(INDEX('Prescriptive Rebate Table'!$A$1:$E$100,MATCH(AA131,'Prescriptive Rebate Table'!$B$1:$B$100,0),5),"")</f>
        <v/>
      </c>
      <c r="BQ131" s="23" t="str" cm="1">
        <f t="array" ref="BQ131">IFERROR(IF(AA131="","",IF(OR($AL131=$V131,AA131='Prescriptive Rebate Table'!$N$2:$N$12),"Included",INDEX('Prescriptive Rebate Table'!$A$1:$D$100,MATCH($AJ131,'Prescriptive Rebate Table'!$B$1:$B$100,0),3))),"")</f>
        <v/>
      </c>
      <c r="BR131" s="25" t="str">
        <f>IFERROR(IF($AL131=$V131,"",INDEX('Prescriptive Rebate Table'!$A$1:$D$100,MATCH($AJ131,'Prescriptive Rebate Table'!$B$1:$B$100,0),4)),"")</f>
        <v/>
      </c>
      <c r="BS131" s="24"/>
      <c r="BT131" s="24"/>
      <c r="BU131" s="23" t="str">
        <f t="shared" si="57"/>
        <v/>
      </c>
      <c r="BV131" s="23" t="str">
        <f t="shared" si="58"/>
        <v/>
      </c>
      <c r="BW131" s="22">
        <f t="shared" si="59"/>
        <v>0</v>
      </c>
      <c r="BX131" s="22">
        <f t="shared" si="60"/>
        <v>0</v>
      </c>
      <c r="BY131" s="22">
        <f t="shared" si="61"/>
        <v>0</v>
      </c>
      <c r="BZ131" s="22"/>
    </row>
    <row r="132" spans="1:78" s="113" customFormat="1" x14ac:dyDescent="0.3">
      <c r="A132" s="32">
        <v>123</v>
      </c>
      <c r="B132" s="113" t="str">
        <f>IFERROR(INDEX(Lookups!$B$2:$B$38,MATCH($G$5,Lookups!$A$2:$A$38,0)),"")</f>
        <v/>
      </c>
      <c r="C132" s="113" t="str">
        <f>IFERROR(INDEX(Lookups!$C$2:$C$38,MATCH($G$5,Lookups!$A$2:$A$38,0)),"")</f>
        <v/>
      </c>
      <c r="D132" s="31"/>
      <c r="E132" s="113" t="str">
        <f t="shared" si="39"/>
        <v/>
      </c>
      <c r="F132" s="21"/>
      <c r="G132" s="29"/>
      <c r="H132" s="29"/>
      <c r="I132" s="29"/>
      <c r="J132" s="114" t="str">
        <f>IFERROR(INDEX(Lookups!$V$19:$V$22,MATCH(I132,Lookups!$U$19:$U$22,0)),"")</f>
        <v/>
      </c>
      <c r="K132" s="29"/>
      <c r="L132" s="115" t="str">
        <f>IFERROR(INDEX(Lookups!$X$2:$X$17,MATCH(_xlfn.CONCAT(I132,K132),Lookups!$W$2:$W$17,0)),"")</f>
        <v/>
      </c>
      <c r="M132" s="110"/>
      <c r="N132" s="116" t="str">
        <f>IFERROR(INDEX(Lookups!$A$54:$B$68,MATCH(Calculator!M132,Lookups!$A$54:$A$68,0),2),"")</f>
        <v/>
      </c>
      <c r="O132" s="110"/>
      <c r="P132" s="25" t="str">
        <f>IFERROR(INDEX('Fixture Codes'!$B$8:$B$921,MATCH(O132,'Fixture Codes'!$F$8:$F$921,0)),"")</f>
        <v/>
      </c>
      <c r="Q132" s="21"/>
      <c r="R132" s="25" t="str">
        <f>IFERROR(INDEX('Fixture Codes'!$J$8:$J$921,MATCH(P132,'Fixture Codes'!$B$8:$B$921,0))*Q132,"")</f>
        <v/>
      </c>
      <c r="S132" s="25" t="str">
        <f>IFERROR(INDEX('Fixture Codes'!$L$8:$L$921,MATCH(P132,'Fixture Codes'!$B$8:$B$921,0)),"")</f>
        <v/>
      </c>
      <c r="T132" s="29"/>
      <c r="U132" s="30"/>
      <c r="V132" s="115" t="str">
        <f>IFERROR(INDEX(Lookups!B$42:B$50,MATCH($T132,Lookups!$A$42:$A$50,0)),"")</f>
        <v/>
      </c>
      <c r="W132" s="115" t="str">
        <f>IFERROR(INDEX(Lookups!C$42:C$49,MATCH($T132,Lookups!$A$42:$A$50,0)),"")</f>
        <v/>
      </c>
      <c r="X132" s="131"/>
      <c r="Y132" s="29"/>
      <c r="Z132" s="113" t="str">
        <f>IFERROR(INDEX('Prescriptive Rebate Table'!$L$2:$L$13,MATCH(Y132,'Prescriptive Rebate Table'!$K$2:$K$13,0)),"")</f>
        <v/>
      </c>
      <c r="AA132" s="29"/>
      <c r="AB132" s="110"/>
      <c r="AC132" s="110"/>
      <c r="AD132" s="110"/>
      <c r="AE132" s="110"/>
      <c r="AF132" s="21"/>
      <c r="AG132" s="117"/>
      <c r="AH132" s="25" t="str">
        <f t="shared" si="40"/>
        <v/>
      </c>
      <c r="AI132" s="117"/>
      <c r="AJ132" s="29"/>
      <c r="AK132" s="21"/>
      <c r="AL132" s="115" t="str">
        <f>IFERROR(INDEX(Lookups!B$42:B$49,MATCH($AJ132,Lookups!$A$42:$A$49,0)),"")</f>
        <v/>
      </c>
      <c r="AM132" s="115" t="str">
        <f>IFERROR(INDEX(Lookups!B$42:B$49,MATCH($AJ132,Lookups!$A$42:$A$49,0)),"")</f>
        <v/>
      </c>
      <c r="AN132" s="30"/>
      <c r="AO132" s="111" t="str">
        <f>IFERROR(INDEX(Lookups!$H$2:$H$451,MATCH(_xlfn.CONCAT(B132,H132),Lookups!$G$2:$G$451,0)),"")</f>
        <v/>
      </c>
      <c r="AP132" s="111" t="str">
        <f t="shared" si="41"/>
        <v/>
      </c>
      <c r="AQ132" s="115">
        <v>123</v>
      </c>
      <c r="AR132" s="115" t="str">
        <f>IF($D132="Interior",INDEX(Lookups!P$2:P$86,MATCH(_xlfn.CONCAT($C132,$L132),Lookups!$O$2:$O$86,0)),IF($D132="Exterior",1,""))</f>
        <v/>
      </c>
      <c r="AS132" s="115" t="str">
        <f>IF($D132="Interior",INDEX(Lookups!Q$2:Q$86,MATCH(_xlfn.CONCAT($C132,$L132),Lookups!$O$2:$O$86,0)),IF($D132="Exterior",1,""))</f>
        <v/>
      </c>
      <c r="AT132" s="115" t="str">
        <f>IF($D132="Interior",INDEX(Lookups!R$2:R$86,MATCH(_xlfn.CONCAT($C132,$L132),Lookups!$O$2:$O$86,0)),IF($D132="Exterior",1,""))</f>
        <v/>
      </c>
      <c r="AU132" s="115" t="str">
        <f>IF($D132="Interior",INDEX(Lookups!S$2:S$86,MATCH(_xlfn.CONCAT($C132,$L132),Lookups!$O$2:$O$86,0)),IF($D132="Exterior",1,""))</f>
        <v/>
      </c>
      <c r="AV132" s="115" t="str">
        <f>IFERROR(INDEX(Lookups!I$2:I$451,MATCH(_xlfn.CONCAT($B132,$H132),Lookups!$G$2:$G$451,0)),"")</f>
        <v/>
      </c>
      <c r="AW132" s="115" t="str">
        <f>IFERROR(INDEX(Lookups!J$2:J$451,MATCH(_xlfn.CONCAT($B132,$H132),Lookups!$G$2:$G$451,0)),"")</f>
        <v/>
      </c>
      <c r="AX132" s="115" t="str">
        <f>IFERROR(INDEX(Lookups!K$2:K$451,MATCH(_xlfn.CONCAT($B132,$H132),Lookups!$G$2:$G$451,0)),"")</f>
        <v/>
      </c>
      <c r="AY132" s="28" t="str">
        <f t="shared" si="42"/>
        <v/>
      </c>
      <c r="AZ132" s="28" t="str">
        <f t="shared" si="43"/>
        <v/>
      </c>
      <c r="BA132" s="28" t="str">
        <f t="shared" si="44"/>
        <v/>
      </c>
      <c r="BB132" s="28" t="str">
        <f t="shared" si="45"/>
        <v/>
      </c>
      <c r="BC132" s="27" t="str">
        <f t="shared" si="46"/>
        <v/>
      </c>
      <c r="BD132" s="158" t="str">
        <f t="shared" si="47"/>
        <v/>
      </c>
      <c r="BE132" s="158" t="str">
        <f t="shared" si="48"/>
        <v/>
      </c>
      <c r="BF132" s="28" t="str">
        <f t="shared" si="49"/>
        <v/>
      </c>
      <c r="BG132" s="28" t="str">
        <f t="shared" si="50"/>
        <v/>
      </c>
      <c r="BH132" s="28" t="str">
        <f t="shared" si="11"/>
        <v/>
      </c>
      <c r="BI132" s="27" t="str">
        <f t="shared" si="51"/>
        <v/>
      </c>
      <c r="BJ132" s="27" t="str">
        <f t="shared" si="52"/>
        <v/>
      </c>
      <c r="BK132" s="27" t="str">
        <f t="shared" si="53"/>
        <v/>
      </c>
      <c r="BL132" s="27" t="str">
        <f t="shared" si="54"/>
        <v/>
      </c>
      <c r="BM132" s="27" t="str">
        <f t="shared" si="55"/>
        <v/>
      </c>
      <c r="BN132" s="27" t="str">
        <f t="shared" si="56"/>
        <v/>
      </c>
      <c r="BO132" s="26" t="str">
        <f>IFERROR(INDEX('Prescriptive Rebate Table'!$A$1:$D$100,MATCH(AA132,'Prescriptive Rebate Table'!$B$1:$B$100,0),3),"")</f>
        <v/>
      </c>
      <c r="BP132" s="25" t="str">
        <f>IFERROR(INDEX('Prescriptive Rebate Table'!$A$1:$E$100,MATCH(AA132,'Prescriptive Rebate Table'!$B$1:$B$100,0),5),"")</f>
        <v/>
      </c>
      <c r="BQ132" s="23" t="str" cm="1">
        <f t="array" ref="BQ132">IFERROR(IF(AA132="","",IF(OR($AL132=$V132,AA132='Prescriptive Rebate Table'!$N$2:$N$12),"Included",INDEX('Prescriptive Rebate Table'!$A$1:$D$100,MATCH($AJ132,'Prescriptive Rebate Table'!$B$1:$B$100,0),3))),"")</f>
        <v/>
      </c>
      <c r="BR132" s="25" t="str">
        <f>IFERROR(IF($AL132=$V132,"",INDEX('Prescriptive Rebate Table'!$A$1:$D$100,MATCH($AJ132,'Prescriptive Rebate Table'!$B$1:$B$100,0),4)),"")</f>
        <v/>
      </c>
      <c r="BS132" s="24"/>
      <c r="BT132" s="24"/>
      <c r="BU132" s="23" t="str">
        <f t="shared" si="57"/>
        <v/>
      </c>
      <c r="BV132" s="23" t="str">
        <f t="shared" si="58"/>
        <v/>
      </c>
      <c r="BW132" s="22">
        <f t="shared" si="59"/>
        <v>0</v>
      </c>
      <c r="BX132" s="22">
        <f t="shared" si="60"/>
        <v>0</v>
      </c>
      <c r="BY132" s="22">
        <f t="shared" si="61"/>
        <v>0</v>
      </c>
      <c r="BZ132" s="22"/>
    </row>
    <row r="133" spans="1:78" s="113" customFormat="1" x14ac:dyDescent="0.3">
      <c r="A133" s="32">
        <v>124</v>
      </c>
      <c r="B133" s="113" t="str">
        <f>IFERROR(INDEX(Lookups!$B$2:$B$38,MATCH($G$5,Lookups!$A$2:$A$38,0)),"")</f>
        <v/>
      </c>
      <c r="C133" s="113" t="str">
        <f>IFERROR(INDEX(Lookups!$C$2:$C$38,MATCH($G$5,Lookups!$A$2:$A$38,0)),"")</f>
        <v/>
      </c>
      <c r="D133" s="31"/>
      <c r="E133" s="113" t="str">
        <f t="shared" si="39"/>
        <v/>
      </c>
      <c r="F133" s="21"/>
      <c r="G133" s="29"/>
      <c r="H133" s="29"/>
      <c r="I133" s="29"/>
      <c r="J133" s="114" t="str">
        <f>IFERROR(INDEX(Lookups!$V$19:$V$22,MATCH(I133,Lookups!$U$19:$U$22,0)),"")</f>
        <v/>
      </c>
      <c r="K133" s="29"/>
      <c r="L133" s="115" t="str">
        <f>IFERROR(INDEX(Lookups!$X$2:$X$17,MATCH(_xlfn.CONCAT(I133,K133),Lookups!$W$2:$W$17,0)),"")</f>
        <v/>
      </c>
      <c r="M133" s="110"/>
      <c r="N133" s="116" t="str">
        <f>IFERROR(INDEX(Lookups!$A$54:$B$68,MATCH(Calculator!M133,Lookups!$A$54:$A$68,0),2),"")</f>
        <v/>
      </c>
      <c r="O133" s="110"/>
      <c r="P133" s="25" t="str">
        <f>IFERROR(INDEX('Fixture Codes'!$B$8:$B$921,MATCH(O133,'Fixture Codes'!$F$8:$F$921,0)),"")</f>
        <v/>
      </c>
      <c r="Q133" s="21"/>
      <c r="R133" s="25" t="str">
        <f>IFERROR(INDEX('Fixture Codes'!$J$8:$J$921,MATCH(P133,'Fixture Codes'!$B$8:$B$921,0))*Q133,"")</f>
        <v/>
      </c>
      <c r="S133" s="25" t="str">
        <f>IFERROR(INDEX('Fixture Codes'!$L$8:$L$921,MATCH(P133,'Fixture Codes'!$B$8:$B$921,0)),"")</f>
        <v/>
      </c>
      <c r="T133" s="29"/>
      <c r="U133" s="30"/>
      <c r="V133" s="115" t="str">
        <f>IFERROR(INDEX(Lookups!B$42:B$50,MATCH($T133,Lookups!$A$42:$A$50,0)),"")</f>
        <v/>
      </c>
      <c r="W133" s="115" t="str">
        <f>IFERROR(INDEX(Lookups!C$42:C$49,MATCH($T133,Lookups!$A$42:$A$50,0)),"")</f>
        <v/>
      </c>
      <c r="X133" s="131"/>
      <c r="Y133" s="29"/>
      <c r="Z133" s="113" t="str">
        <f>IFERROR(INDEX('Prescriptive Rebate Table'!$L$2:$L$13,MATCH(Y133,'Prescriptive Rebate Table'!$K$2:$K$13,0)),"")</f>
        <v/>
      </c>
      <c r="AA133" s="29"/>
      <c r="AB133" s="110"/>
      <c r="AC133" s="110"/>
      <c r="AD133" s="110"/>
      <c r="AE133" s="110"/>
      <c r="AF133" s="21"/>
      <c r="AG133" s="117"/>
      <c r="AH133" s="25" t="str">
        <f t="shared" si="40"/>
        <v/>
      </c>
      <c r="AI133" s="117"/>
      <c r="AJ133" s="29"/>
      <c r="AK133" s="21"/>
      <c r="AL133" s="115" t="str">
        <f>IFERROR(INDEX(Lookups!B$42:B$49,MATCH($AJ133,Lookups!$A$42:$A$49,0)),"")</f>
        <v/>
      </c>
      <c r="AM133" s="115" t="str">
        <f>IFERROR(INDEX(Lookups!B$42:B$49,MATCH($AJ133,Lookups!$A$42:$A$49,0)),"")</f>
        <v/>
      </c>
      <c r="AN133" s="30"/>
      <c r="AO133" s="111" t="str">
        <f>IFERROR(INDEX(Lookups!$H$2:$H$451,MATCH(_xlfn.CONCAT(B133,H133),Lookups!$G$2:$G$451,0)),"")</f>
        <v/>
      </c>
      <c r="AP133" s="111" t="str">
        <f t="shared" si="41"/>
        <v/>
      </c>
      <c r="AQ133" s="115">
        <v>124</v>
      </c>
      <c r="AR133" s="115" t="str">
        <f>IF($D133="Interior",INDEX(Lookups!P$2:P$86,MATCH(_xlfn.CONCAT($C133,$L133),Lookups!$O$2:$O$86,0)),IF($D133="Exterior",1,""))</f>
        <v/>
      </c>
      <c r="AS133" s="115" t="str">
        <f>IF($D133="Interior",INDEX(Lookups!Q$2:Q$86,MATCH(_xlfn.CONCAT($C133,$L133),Lookups!$O$2:$O$86,0)),IF($D133="Exterior",1,""))</f>
        <v/>
      </c>
      <c r="AT133" s="115" t="str">
        <f>IF($D133="Interior",INDEX(Lookups!R$2:R$86,MATCH(_xlfn.CONCAT($C133,$L133),Lookups!$O$2:$O$86,0)),IF($D133="Exterior",1,""))</f>
        <v/>
      </c>
      <c r="AU133" s="115" t="str">
        <f>IF($D133="Interior",INDEX(Lookups!S$2:S$86,MATCH(_xlfn.CONCAT($C133,$L133),Lookups!$O$2:$O$86,0)),IF($D133="Exterior",1,""))</f>
        <v/>
      </c>
      <c r="AV133" s="115" t="str">
        <f>IFERROR(INDEX(Lookups!I$2:I$451,MATCH(_xlfn.CONCAT($B133,$H133),Lookups!$G$2:$G$451,0)),"")</f>
        <v/>
      </c>
      <c r="AW133" s="115" t="str">
        <f>IFERROR(INDEX(Lookups!J$2:J$451,MATCH(_xlfn.CONCAT($B133,$H133),Lookups!$G$2:$G$451,0)),"")</f>
        <v/>
      </c>
      <c r="AX133" s="115" t="str">
        <f>IFERROR(INDEX(Lookups!K$2:K$451,MATCH(_xlfn.CONCAT($B133,$H133),Lookups!$G$2:$G$451,0)),"")</f>
        <v/>
      </c>
      <c r="AY133" s="28" t="str">
        <f t="shared" si="42"/>
        <v/>
      </c>
      <c r="AZ133" s="28" t="str">
        <f t="shared" si="43"/>
        <v/>
      </c>
      <c r="BA133" s="28" t="str">
        <f t="shared" si="44"/>
        <v/>
      </c>
      <c r="BB133" s="28" t="str">
        <f t="shared" si="45"/>
        <v/>
      </c>
      <c r="BC133" s="27" t="str">
        <f t="shared" si="46"/>
        <v/>
      </c>
      <c r="BD133" s="158" t="str">
        <f t="shared" si="47"/>
        <v/>
      </c>
      <c r="BE133" s="158" t="str">
        <f t="shared" si="48"/>
        <v/>
      </c>
      <c r="BF133" s="28" t="str">
        <f t="shared" si="49"/>
        <v/>
      </c>
      <c r="BG133" s="28" t="str">
        <f t="shared" si="50"/>
        <v/>
      </c>
      <c r="BH133" s="28" t="str">
        <f t="shared" si="11"/>
        <v/>
      </c>
      <c r="BI133" s="27" t="str">
        <f t="shared" si="51"/>
        <v/>
      </c>
      <c r="BJ133" s="27" t="str">
        <f t="shared" si="52"/>
        <v/>
      </c>
      <c r="BK133" s="27" t="str">
        <f t="shared" si="53"/>
        <v/>
      </c>
      <c r="BL133" s="27" t="str">
        <f t="shared" si="54"/>
        <v/>
      </c>
      <c r="BM133" s="27" t="str">
        <f t="shared" si="55"/>
        <v/>
      </c>
      <c r="BN133" s="27" t="str">
        <f t="shared" si="56"/>
        <v/>
      </c>
      <c r="BO133" s="26" t="str">
        <f>IFERROR(INDEX('Prescriptive Rebate Table'!$A$1:$D$100,MATCH(AA133,'Prescriptive Rebate Table'!$B$1:$B$100,0),3),"")</f>
        <v/>
      </c>
      <c r="BP133" s="25" t="str">
        <f>IFERROR(INDEX('Prescriptive Rebate Table'!$A$1:$E$100,MATCH(AA133,'Prescriptive Rebate Table'!$B$1:$B$100,0),5),"")</f>
        <v/>
      </c>
      <c r="BQ133" s="23" t="str" cm="1">
        <f t="array" ref="BQ133">IFERROR(IF(AA133="","",IF(OR($AL133=$V133,AA133='Prescriptive Rebate Table'!$N$2:$N$12),"Included",INDEX('Prescriptive Rebate Table'!$A$1:$D$100,MATCH($AJ133,'Prescriptive Rebate Table'!$B$1:$B$100,0),3))),"")</f>
        <v/>
      </c>
      <c r="BR133" s="25" t="str">
        <f>IFERROR(IF($AL133=$V133,"",INDEX('Prescriptive Rebate Table'!$A$1:$D$100,MATCH($AJ133,'Prescriptive Rebate Table'!$B$1:$B$100,0),4)),"")</f>
        <v/>
      </c>
      <c r="BS133" s="24"/>
      <c r="BT133" s="24"/>
      <c r="BU133" s="23" t="str">
        <f t="shared" si="57"/>
        <v/>
      </c>
      <c r="BV133" s="23" t="str">
        <f t="shared" si="58"/>
        <v/>
      </c>
      <c r="BW133" s="22">
        <f t="shared" si="59"/>
        <v>0</v>
      </c>
      <c r="BX133" s="22">
        <f t="shared" si="60"/>
        <v>0</v>
      </c>
      <c r="BY133" s="22">
        <f t="shared" si="61"/>
        <v>0</v>
      </c>
      <c r="BZ133" s="22"/>
    </row>
    <row r="134" spans="1:78" s="113" customFormat="1" x14ac:dyDescent="0.3">
      <c r="A134" s="32">
        <v>125</v>
      </c>
      <c r="B134" s="113" t="str">
        <f>IFERROR(INDEX(Lookups!$B$2:$B$38,MATCH($G$5,Lookups!$A$2:$A$38,0)),"")</f>
        <v/>
      </c>
      <c r="C134" s="113" t="str">
        <f>IFERROR(INDEX(Lookups!$C$2:$C$38,MATCH($G$5,Lookups!$A$2:$A$38,0)),"")</f>
        <v/>
      </c>
      <c r="D134" s="31"/>
      <c r="E134" s="113" t="str">
        <f t="shared" si="39"/>
        <v/>
      </c>
      <c r="F134" s="21"/>
      <c r="G134" s="29"/>
      <c r="H134" s="29"/>
      <c r="I134" s="29"/>
      <c r="J134" s="114" t="str">
        <f>IFERROR(INDEX(Lookups!$V$19:$V$22,MATCH(I134,Lookups!$U$19:$U$22,0)),"")</f>
        <v/>
      </c>
      <c r="K134" s="29"/>
      <c r="L134" s="115" t="str">
        <f>IFERROR(INDEX(Lookups!$X$2:$X$17,MATCH(_xlfn.CONCAT(I134,K134),Lookups!$W$2:$W$17,0)),"")</f>
        <v/>
      </c>
      <c r="M134" s="110"/>
      <c r="N134" s="116" t="str">
        <f>IFERROR(INDEX(Lookups!$A$54:$B$68,MATCH(Calculator!M134,Lookups!$A$54:$A$68,0),2),"")</f>
        <v/>
      </c>
      <c r="O134" s="110"/>
      <c r="P134" s="25" t="str">
        <f>IFERROR(INDEX('Fixture Codes'!$B$8:$B$921,MATCH(O134,'Fixture Codes'!$F$8:$F$921,0)),"")</f>
        <v/>
      </c>
      <c r="Q134" s="21"/>
      <c r="R134" s="25" t="str">
        <f>IFERROR(INDEX('Fixture Codes'!$J$8:$J$921,MATCH(P134,'Fixture Codes'!$B$8:$B$921,0))*Q134,"")</f>
        <v/>
      </c>
      <c r="S134" s="25" t="str">
        <f>IFERROR(INDEX('Fixture Codes'!$L$8:$L$921,MATCH(P134,'Fixture Codes'!$B$8:$B$921,0)),"")</f>
        <v/>
      </c>
      <c r="T134" s="29"/>
      <c r="U134" s="30"/>
      <c r="V134" s="115" t="str">
        <f>IFERROR(INDEX(Lookups!B$42:B$50,MATCH($T134,Lookups!$A$42:$A$50,0)),"")</f>
        <v/>
      </c>
      <c r="W134" s="115" t="str">
        <f>IFERROR(INDEX(Lookups!C$42:C$49,MATCH($T134,Lookups!$A$42:$A$50,0)),"")</f>
        <v/>
      </c>
      <c r="X134" s="131"/>
      <c r="Y134" s="29"/>
      <c r="Z134" s="113" t="str">
        <f>IFERROR(INDEX('Prescriptive Rebate Table'!$L$2:$L$13,MATCH(Y134,'Prescriptive Rebate Table'!$K$2:$K$13,0)),"")</f>
        <v/>
      </c>
      <c r="AA134" s="29"/>
      <c r="AB134" s="110"/>
      <c r="AC134" s="110"/>
      <c r="AD134" s="110"/>
      <c r="AE134" s="110"/>
      <c r="AF134" s="21"/>
      <c r="AG134" s="117"/>
      <c r="AH134" s="25" t="str">
        <f t="shared" si="40"/>
        <v/>
      </c>
      <c r="AI134" s="117"/>
      <c r="AJ134" s="29"/>
      <c r="AK134" s="21"/>
      <c r="AL134" s="115" t="str">
        <f>IFERROR(INDEX(Lookups!B$42:B$49,MATCH($AJ134,Lookups!$A$42:$A$49,0)),"")</f>
        <v/>
      </c>
      <c r="AM134" s="115" t="str">
        <f>IFERROR(INDEX(Lookups!B$42:B$49,MATCH($AJ134,Lookups!$A$42:$A$49,0)),"")</f>
        <v/>
      </c>
      <c r="AN134" s="30"/>
      <c r="AO134" s="111" t="str">
        <f>IFERROR(INDEX(Lookups!$H$2:$H$451,MATCH(_xlfn.CONCAT(B134,H134),Lookups!$G$2:$G$451,0)),"")</f>
        <v/>
      </c>
      <c r="AP134" s="111" t="str">
        <f t="shared" si="41"/>
        <v/>
      </c>
      <c r="AQ134" s="115">
        <v>125</v>
      </c>
      <c r="AR134" s="115" t="str">
        <f>IF($D134="Interior",INDEX(Lookups!P$2:P$86,MATCH(_xlfn.CONCAT($C134,$L134),Lookups!$O$2:$O$86,0)),IF($D134="Exterior",1,""))</f>
        <v/>
      </c>
      <c r="AS134" s="115" t="str">
        <f>IF($D134="Interior",INDEX(Lookups!Q$2:Q$86,MATCH(_xlfn.CONCAT($C134,$L134),Lookups!$O$2:$O$86,0)),IF($D134="Exterior",1,""))</f>
        <v/>
      </c>
      <c r="AT134" s="115" t="str">
        <f>IF($D134="Interior",INDEX(Lookups!R$2:R$86,MATCH(_xlfn.CONCAT($C134,$L134),Lookups!$O$2:$O$86,0)),IF($D134="Exterior",1,""))</f>
        <v/>
      </c>
      <c r="AU134" s="115" t="str">
        <f>IF($D134="Interior",INDEX(Lookups!S$2:S$86,MATCH(_xlfn.CONCAT($C134,$L134),Lookups!$O$2:$O$86,0)),IF($D134="Exterior",1,""))</f>
        <v/>
      </c>
      <c r="AV134" s="115" t="str">
        <f>IFERROR(INDEX(Lookups!I$2:I$451,MATCH(_xlfn.CONCAT($B134,$H134),Lookups!$G$2:$G$451,0)),"")</f>
        <v/>
      </c>
      <c r="AW134" s="115" t="str">
        <f>IFERROR(INDEX(Lookups!J$2:J$451,MATCH(_xlfn.CONCAT($B134,$H134),Lookups!$G$2:$G$451,0)),"")</f>
        <v/>
      </c>
      <c r="AX134" s="115" t="str">
        <f>IFERROR(INDEX(Lookups!K$2:K$451,MATCH(_xlfn.CONCAT($B134,$H134),Lookups!$G$2:$G$451,0)),"")</f>
        <v/>
      </c>
      <c r="AY134" s="28" t="str">
        <f t="shared" si="42"/>
        <v/>
      </c>
      <c r="AZ134" s="28" t="str">
        <f t="shared" si="43"/>
        <v/>
      </c>
      <c r="BA134" s="28" t="str">
        <f t="shared" si="44"/>
        <v/>
      </c>
      <c r="BB134" s="28" t="str">
        <f t="shared" si="45"/>
        <v/>
      </c>
      <c r="BC134" s="27" t="str">
        <f t="shared" si="46"/>
        <v/>
      </c>
      <c r="BD134" s="158" t="str">
        <f t="shared" si="47"/>
        <v/>
      </c>
      <c r="BE134" s="158" t="str">
        <f t="shared" si="48"/>
        <v/>
      </c>
      <c r="BF134" s="28" t="str">
        <f t="shared" si="49"/>
        <v/>
      </c>
      <c r="BG134" s="28" t="str">
        <f t="shared" si="50"/>
        <v/>
      </c>
      <c r="BH134" s="28" t="str">
        <f t="shared" si="11"/>
        <v/>
      </c>
      <c r="BI134" s="27" t="str">
        <f t="shared" si="51"/>
        <v/>
      </c>
      <c r="BJ134" s="27" t="str">
        <f t="shared" si="52"/>
        <v/>
      </c>
      <c r="BK134" s="27" t="str">
        <f t="shared" si="53"/>
        <v/>
      </c>
      <c r="BL134" s="27" t="str">
        <f t="shared" si="54"/>
        <v/>
      </c>
      <c r="BM134" s="27" t="str">
        <f t="shared" si="55"/>
        <v/>
      </c>
      <c r="BN134" s="27" t="str">
        <f t="shared" si="56"/>
        <v/>
      </c>
      <c r="BO134" s="26" t="str">
        <f>IFERROR(INDEX('Prescriptive Rebate Table'!$A$1:$D$100,MATCH(AA134,'Prescriptive Rebate Table'!$B$1:$B$100,0),3),"")</f>
        <v/>
      </c>
      <c r="BP134" s="25" t="str">
        <f>IFERROR(INDEX('Prescriptive Rebate Table'!$A$1:$E$100,MATCH(AA134,'Prescriptive Rebate Table'!$B$1:$B$100,0),5),"")</f>
        <v/>
      </c>
      <c r="BQ134" s="23" t="str" cm="1">
        <f t="array" ref="BQ134">IFERROR(IF(AA134="","",IF(OR($AL134=$V134,AA134='Prescriptive Rebate Table'!$N$2:$N$12),"Included",INDEX('Prescriptive Rebate Table'!$A$1:$D$100,MATCH($AJ134,'Prescriptive Rebate Table'!$B$1:$B$100,0),3))),"")</f>
        <v/>
      </c>
      <c r="BR134" s="25" t="str">
        <f>IFERROR(IF($AL134=$V134,"",INDEX('Prescriptive Rebate Table'!$A$1:$D$100,MATCH($AJ134,'Prescriptive Rebate Table'!$B$1:$B$100,0),4)),"")</f>
        <v/>
      </c>
      <c r="BS134" s="24"/>
      <c r="BT134" s="24"/>
      <c r="BU134" s="23" t="str">
        <f t="shared" si="57"/>
        <v/>
      </c>
      <c r="BV134" s="23" t="str">
        <f t="shared" si="58"/>
        <v/>
      </c>
      <c r="BW134" s="22">
        <f t="shared" si="59"/>
        <v>0</v>
      </c>
      <c r="BX134" s="22">
        <f t="shared" si="60"/>
        <v>0</v>
      </c>
      <c r="BY134" s="22">
        <f t="shared" si="61"/>
        <v>0</v>
      </c>
      <c r="BZ134" s="22"/>
    </row>
    <row r="135" spans="1:78" s="113" customFormat="1" x14ac:dyDescent="0.3">
      <c r="A135" s="32">
        <v>126</v>
      </c>
      <c r="B135" s="113" t="str">
        <f>IFERROR(INDEX(Lookups!$B$2:$B$38,MATCH($G$5,Lookups!$A$2:$A$38,0)),"")</f>
        <v/>
      </c>
      <c r="C135" s="113" t="str">
        <f>IFERROR(INDEX(Lookups!$C$2:$C$38,MATCH($G$5,Lookups!$A$2:$A$38,0)),"")</f>
        <v/>
      </c>
      <c r="D135" s="31"/>
      <c r="E135" s="113" t="str">
        <f t="shared" si="39"/>
        <v/>
      </c>
      <c r="F135" s="21"/>
      <c r="G135" s="29"/>
      <c r="H135" s="29"/>
      <c r="I135" s="29"/>
      <c r="J135" s="114" t="str">
        <f>IFERROR(INDEX(Lookups!$V$19:$V$22,MATCH(I135,Lookups!$U$19:$U$22,0)),"")</f>
        <v/>
      </c>
      <c r="K135" s="29"/>
      <c r="L135" s="115" t="str">
        <f>IFERROR(INDEX(Lookups!$X$2:$X$17,MATCH(_xlfn.CONCAT(I135,K135),Lookups!$W$2:$W$17,0)),"")</f>
        <v/>
      </c>
      <c r="M135" s="110"/>
      <c r="N135" s="116" t="str">
        <f>IFERROR(INDEX(Lookups!$A$54:$B$68,MATCH(Calculator!M135,Lookups!$A$54:$A$68,0),2),"")</f>
        <v/>
      </c>
      <c r="O135" s="110"/>
      <c r="P135" s="25" t="str">
        <f>IFERROR(INDEX('Fixture Codes'!$B$8:$B$921,MATCH(O135,'Fixture Codes'!$F$8:$F$921,0)),"")</f>
        <v/>
      </c>
      <c r="Q135" s="21"/>
      <c r="R135" s="25" t="str">
        <f>IFERROR(INDEX('Fixture Codes'!$J$8:$J$921,MATCH(P135,'Fixture Codes'!$B$8:$B$921,0))*Q135,"")</f>
        <v/>
      </c>
      <c r="S135" s="25" t="str">
        <f>IFERROR(INDEX('Fixture Codes'!$L$8:$L$921,MATCH(P135,'Fixture Codes'!$B$8:$B$921,0)),"")</f>
        <v/>
      </c>
      <c r="T135" s="29"/>
      <c r="U135" s="30"/>
      <c r="V135" s="115" t="str">
        <f>IFERROR(INDEX(Lookups!B$42:B$50,MATCH($T135,Lookups!$A$42:$A$50,0)),"")</f>
        <v/>
      </c>
      <c r="W135" s="115" t="str">
        <f>IFERROR(INDEX(Lookups!C$42:C$49,MATCH($T135,Lookups!$A$42:$A$50,0)),"")</f>
        <v/>
      </c>
      <c r="X135" s="131"/>
      <c r="Y135" s="29"/>
      <c r="Z135" s="113" t="str">
        <f>IFERROR(INDEX('Prescriptive Rebate Table'!$L$2:$L$13,MATCH(Y135,'Prescriptive Rebate Table'!$K$2:$K$13,0)),"")</f>
        <v/>
      </c>
      <c r="AA135" s="29"/>
      <c r="AB135" s="110"/>
      <c r="AC135" s="110"/>
      <c r="AD135" s="110"/>
      <c r="AE135" s="110"/>
      <c r="AF135" s="21"/>
      <c r="AG135" s="117"/>
      <c r="AH135" s="25" t="str">
        <f t="shared" si="40"/>
        <v/>
      </c>
      <c r="AI135" s="117"/>
      <c r="AJ135" s="29"/>
      <c r="AK135" s="21"/>
      <c r="AL135" s="115" t="str">
        <f>IFERROR(INDEX(Lookups!B$42:B$49,MATCH($AJ135,Lookups!$A$42:$A$49,0)),"")</f>
        <v/>
      </c>
      <c r="AM135" s="115" t="str">
        <f>IFERROR(INDEX(Lookups!B$42:B$49,MATCH($AJ135,Lookups!$A$42:$A$49,0)),"")</f>
        <v/>
      </c>
      <c r="AN135" s="30"/>
      <c r="AO135" s="111" t="str">
        <f>IFERROR(INDEX(Lookups!$H$2:$H$451,MATCH(_xlfn.CONCAT(B135,H135),Lookups!$G$2:$G$451,0)),"")</f>
        <v/>
      </c>
      <c r="AP135" s="111" t="str">
        <f t="shared" si="41"/>
        <v/>
      </c>
      <c r="AQ135" s="115">
        <v>126</v>
      </c>
      <c r="AR135" s="115" t="str">
        <f>IF($D135="Interior",INDEX(Lookups!P$2:P$86,MATCH(_xlfn.CONCAT($C135,$L135),Lookups!$O$2:$O$86,0)),IF($D135="Exterior",1,""))</f>
        <v/>
      </c>
      <c r="AS135" s="115" t="str">
        <f>IF($D135="Interior",INDEX(Lookups!Q$2:Q$86,MATCH(_xlfn.CONCAT($C135,$L135),Lookups!$O$2:$O$86,0)),IF($D135="Exterior",1,""))</f>
        <v/>
      </c>
      <c r="AT135" s="115" t="str">
        <f>IF($D135="Interior",INDEX(Lookups!R$2:R$86,MATCH(_xlfn.CONCAT($C135,$L135),Lookups!$O$2:$O$86,0)),IF($D135="Exterior",1,""))</f>
        <v/>
      </c>
      <c r="AU135" s="115" t="str">
        <f>IF($D135="Interior",INDEX(Lookups!S$2:S$86,MATCH(_xlfn.CONCAT($C135,$L135),Lookups!$O$2:$O$86,0)),IF($D135="Exterior",1,""))</f>
        <v/>
      </c>
      <c r="AV135" s="115" t="str">
        <f>IFERROR(INDEX(Lookups!I$2:I$451,MATCH(_xlfn.CONCAT($B135,$H135),Lookups!$G$2:$G$451,0)),"")</f>
        <v/>
      </c>
      <c r="AW135" s="115" t="str">
        <f>IFERROR(INDEX(Lookups!J$2:J$451,MATCH(_xlfn.CONCAT($B135,$H135),Lookups!$G$2:$G$451,0)),"")</f>
        <v/>
      </c>
      <c r="AX135" s="115" t="str">
        <f>IFERROR(INDEX(Lookups!K$2:K$451,MATCH(_xlfn.CONCAT($B135,$H135),Lookups!$G$2:$G$451,0)),"")</f>
        <v/>
      </c>
      <c r="AY135" s="28" t="str">
        <f t="shared" si="42"/>
        <v/>
      </c>
      <c r="AZ135" s="28" t="str">
        <f t="shared" si="43"/>
        <v/>
      </c>
      <c r="BA135" s="28" t="str">
        <f t="shared" si="44"/>
        <v/>
      </c>
      <c r="BB135" s="28" t="str">
        <f t="shared" si="45"/>
        <v/>
      </c>
      <c r="BC135" s="27" t="str">
        <f t="shared" si="46"/>
        <v/>
      </c>
      <c r="BD135" s="158" t="str">
        <f t="shared" si="47"/>
        <v/>
      </c>
      <c r="BE135" s="158" t="str">
        <f t="shared" si="48"/>
        <v/>
      </c>
      <c r="BF135" s="28" t="str">
        <f t="shared" si="49"/>
        <v/>
      </c>
      <c r="BG135" s="28" t="str">
        <f t="shared" si="50"/>
        <v/>
      </c>
      <c r="BH135" s="28" t="str">
        <f t="shared" si="11"/>
        <v/>
      </c>
      <c r="BI135" s="27" t="str">
        <f t="shared" si="51"/>
        <v/>
      </c>
      <c r="BJ135" s="27" t="str">
        <f t="shared" si="52"/>
        <v/>
      </c>
      <c r="BK135" s="27" t="str">
        <f t="shared" si="53"/>
        <v/>
      </c>
      <c r="BL135" s="27" t="str">
        <f t="shared" si="54"/>
        <v/>
      </c>
      <c r="BM135" s="27" t="str">
        <f t="shared" si="55"/>
        <v/>
      </c>
      <c r="BN135" s="27" t="str">
        <f t="shared" si="56"/>
        <v/>
      </c>
      <c r="BO135" s="26" t="str">
        <f>IFERROR(INDEX('Prescriptive Rebate Table'!$A$1:$D$100,MATCH(AA135,'Prescriptive Rebate Table'!$B$1:$B$100,0),3),"")</f>
        <v/>
      </c>
      <c r="BP135" s="25" t="str">
        <f>IFERROR(INDEX('Prescriptive Rebate Table'!$A$1:$E$100,MATCH(AA135,'Prescriptive Rebate Table'!$B$1:$B$100,0),5),"")</f>
        <v/>
      </c>
      <c r="BQ135" s="23" t="str" cm="1">
        <f t="array" ref="BQ135">IFERROR(IF(AA135="","",IF(OR($AL135=$V135,AA135='Prescriptive Rebate Table'!$N$2:$N$12),"Included",INDEX('Prescriptive Rebate Table'!$A$1:$D$100,MATCH($AJ135,'Prescriptive Rebate Table'!$B$1:$B$100,0),3))),"")</f>
        <v/>
      </c>
      <c r="BR135" s="25" t="str">
        <f>IFERROR(IF($AL135=$V135,"",INDEX('Prescriptive Rebate Table'!$A$1:$D$100,MATCH($AJ135,'Prescriptive Rebate Table'!$B$1:$B$100,0),4)),"")</f>
        <v/>
      </c>
      <c r="BS135" s="24"/>
      <c r="BT135" s="24"/>
      <c r="BU135" s="23" t="str">
        <f t="shared" si="57"/>
        <v/>
      </c>
      <c r="BV135" s="23" t="str">
        <f t="shared" si="58"/>
        <v/>
      </c>
      <c r="BW135" s="22">
        <f t="shared" si="59"/>
        <v>0</v>
      </c>
      <c r="BX135" s="22">
        <f t="shared" si="60"/>
        <v>0</v>
      </c>
      <c r="BY135" s="22">
        <f t="shared" si="61"/>
        <v>0</v>
      </c>
      <c r="BZ135" s="22"/>
    </row>
    <row r="136" spans="1:78" s="113" customFormat="1" x14ac:dyDescent="0.3">
      <c r="A136" s="32">
        <v>127</v>
      </c>
      <c r="B136" s="113" t="str">
        <f>IFERROR(INDEX(Lookups!$B$2:$B$38,MATCH($G$5,Lookups!$A$2:$A$38,0)),"")</f>
        <v/>
      </c>
      <c r="C136" s="113" t="str">
        <f>IFERROR(INDEX(Lookups!$C$2:$C$38,MATCH($G$5,Lookups!$A$2:$A$38,0)),"")</f>
        <v/>
      </c>
      <c r="D136" s="31"/>
      <c r="E136" s="113" t="str">
        <f t="shared" si="39"/>
        <v/>
      </c>
      <c r="F136" s="21"/>
      <c r="G136" s="29"/>
      <c r="H136" s="29"/>
      <c r="I136" s="29"/>
      <c r="J136" s="114" t="str">
        <f>IFERROR(INDEX(Lookups!$V$19:$V$22,MATCH(I136,Lookups!$U$19:$U$22,0)),"")</f>
        <v/>
      </c>
      <c r="K136" s="29"/>
      <c r="L136" s="115" t="str">
        <f>IFERROR(INDEX(Lookups!$X$2:$X$17,MATCH(_xlfn.CONCAT(I136,K136),Lookups!$W$2:$W$17,0)),"")</f>
        <v/>
      </c>
      <c r="M136" s="110"/>
      <c r="N136" s="116" t="str">
        <f>IFERROR(INDEX(Lookups!$A$54:$B$68,MATCH(Calculator!M136,Lookups!$A$54:$A$68,0),2),"")</f>
        <v/>
      </c>
      <c r="O136" s="110"/>
      <c r="P136" s="25" t="str">
        <f>IFERROR(INDEX('Fixture Codes'!$B$8:$B$921,MATCH(O136,'Fixture Codes'!$F$8:$F$921,0)),"")</f>
        <v/>
      </c>
      <c r="Q136" s="21"/>
      <c r="R136" s="25" t="str">
        <f>IFERROR(INDEX('Fixture Codes'!$J$8:$J$921,MATCH(P136,'Fixture Codes'!$B$8:$B$921,0))*Q136,"")</f>
        <v/>
      </c>
      <c r="S136" s="25" t="str">
        <f>IFERROR(INDEX('Fixture Codes'!$L$8:$L$921,MATCH(P136,'Fixture Codes'!$B$8:$B$921,0)),"")</f>
        <v/>
      </c>
      <c r="T136" s="29"/>
      <c r="U136" s="30"/>
      <c r="V136" s="115" t="str">
        <f>IFERROR(INDEX(Lookups!B$42:B$50,MATCH($T136,Lookups!$A$42:$A$50,0)),"")</f>
        <v/>
      </c>
      <c r="W136" s="115" t="str">
        <f>IFERROR(INDEX(Lookups!C$42:C$49,MATCH($T136,Lookups!$A$42:$A$50,0)),"")</f>
        <v/>
      </c>
      <c r="X136" s="131"/>
      <c r="Y136" s="29"/>
      <c r="Z136" s="113" t="str">
        <f>IFERROR(INDEX('Prescriptive Rebate Table'!$L$2:$L$13,MATCH(Y136,'Prescriptive Rebate Table'!$K$2:$K$13,0)),"")</f>
        <v/>
      </c>
      <c r="AA136" s="29"/>
      <c r="AB136" s="110"/>
      <c r="AC136" s="110"/>
      <c r="AD136" s="110"/>
      <c r="AE136" s="110"/>
      <c r="AF136" s="21"/>
      <c r="AG136" s="117"/>
      <c r="AH136" s="25" t="str">
        <f t="shared" si="40"/>
        <v/>
      </c>
      <c r="AI136" s="117"/>
      <c r="AJ136" s="29"/>
      <c r="AK136" s="21"/>
      <c r="AL136" s="115" t="str">
        <f>IFERROR(INDEX(Lookups!B$42:B$49,MATCH($AJ136,Lookups!$A$42:$A$49,0)),"")</f>
        <v/>
      </c>
      <c r="AM136" s="115" t="str">
        <f>IFERROR(INDEX(Lookups!B$42:B$49,MATCH($AJ136,Lookups!$A$42:$A$49,0)),"")</f>
        <v/>
      </c>
      <c r="AN136" s="30"/>
      <c r="AO136" s="111" t="str">
        <f>IFERROR(INDEX(Lookups!$H$2:$H$451,MATCH(_xlfn.CONCAT(B136,H136),Lookups!$G$2:$G$451,0)),"")</f>
        <v/>
      </c>
      <c r="AP136" s="111" t="str">
        <f t="shared" si="41"/>
        <v/>
      </c>
      <c r="AQ136" s="115">
        <v>127</v>
      </c>
      <c r="AR136" s="115" t="str">
        <f>IF($D136="Interior",INDEX(Lookups!P$2:P$86,MATCH(_xlfn.CONCAT($C136,$L136),Lookups!$O$2:$O$86,0)),IF($D136="Exterior",1,""))</f>
        <v/>
      </c>
      <c r="AS136" s="115" t="str">
        <f>IF($D136="Interior",INDEX(Lookups!Q$2:Q$86,MATCH(_xlfn.CONCAT($C136,$L136),Lookups!$O$2:$O$86,0)),IF($D136="Exterior",1,""))</f>
        <v/>
      </c>
      <c r="AT136" s="115" t="str">
        <f>IF($D136="Interior",INDEX(Lookups!R$2:R$86,MATCH(_xlfn.CONCAT($C136,$L136),Lookups!$O$2:$O$86,0)),IF($D136="Exterior",1,""))</f>
        <v/>
      </c>
      <c r="AU136" s="115" t="str">
        <f>IF($D136="Interior",INDEX(Lookups!S$2:S$86,MATCH(_xlfn.CONCAT($C136,$L136),Lookups!$O$2:$O$86,0)),IF($D136="Exterior",1,""))</f>
        <v/>
      </c>
      <c r="AV136" s="115" t="str">
        <f>IFERROR(INDEX(Lookups!I$2:I$451,MATCH(_xlfn.CONCAT($B136,$H136),Lookups!$G$2:$G$451,0)),"")</f>
        <v/>
      </c>
      <c r="AW136" s="115" t="str">
        <f>IFERROR(INDEX(Lookups!J$2:J$451,MATCH(_xlfn.CONCAT($B136,$H136),Lookups!$G$2:$G$451,0)),"")</f>
        <v/>
      </c>
      <c r="AX136" s="115" t="str">
        <f>IFERROR(INDEX(Lookups!K$2:K$451,MATCH(_xlfn.CONCAT($B136,$H136),Lookups!$G$2:$G$451,0)),"")</f>
        <v/>
      </c>
      <c r="AY136" s="28" t="str">
        <f t="shared" si="42"/>
        <v/>
      </c>
      <c r="AZ136" s="28" t="str">
        <f t="shared" si="43"/>
        <v/>
      </c>
      <c r="BA136" s="28" t="str">
        <f t="shared" si="44"/>
        <v/>
      </c>
      <c r="BB136" s="28" t="str">
        <f t="shared" si="45"/>
        <v/>
      </c>
      <c r="BC136" s="27" t="str">
        <f t="shared" si="46"/>
        <v/>
      </c>
      <c r="BD136" s="158" t="str">
        <f t="shared" si="47"/>
        <v/>
      </c>
      <c r="BE136" s="158" t="str">
        <f t="shared" si="48"/>
        <v/>
      </c>
      <c r="BF136" s="28" t="str">
        <f t="shared" si="49"/>
        <v/>
      </c>
      <c r="BG136" s="28" t="str">
        <f t="shared" si="50"/>
        <v/>
      </c>
      <c r="BH136" s="28" t="str">
        <f t="shared" si="11"/>
        <v/>
      </c>
      <c r="BI136" s="27" t="str">
        <f t="shared" si="51"/>
        <v/>
      </c>
      <c r="BJ136" s="27" t="str">
        <f t="shared" si="52"/>
        <v/>
      </c>
      <c r="BK136" s="27" t="str">
        <f t="shared" si="53"/>
        <v/>
      </c>
      <c r="BL136" s="27" t="str">
        <f t="shared" si="54"/>
        <v/>
      </c>
      <c r="BM136" s="27" t="str">
        <f t="shared" si="55"/>
        <v/>
      </c>
      <c r="BN136" s="27" t="str">
        <f t="shared" si="56"/>
        <v/>
      </c>
      <c r="BO136" s="26" t="str">
        <f>IFERROR(INDEX('Prescriptive Rebate Table'!$A$1:$D$100,MATCH(AA136,'Prescriptive Rebate Table'!$B$1:$B$100,0),3),"")</f>
        <v/>
      </c>
      <c r="BP136" s="25" t="str">
        <f>IFERROR(INDEX('Prescriptive Rebate Table'!$A$1:$E$100,MATCH(AA136,'Prescriptive Rebate Table'!$B$1:$B$100,0),5),"")</f>
        <v/>
      </c>
      <c r="BQ136" s="23" t="str" cm="1">
        <f t="array" ref="BQ136">IFERROR(IF(AA136="","",IF(OR($AL136=$V136,AA136='Prescriptive Rebate Table'!$N$2:$N$12),"Included",INDEX('Prescriptive Rebate Table'!$A$1:$D$100,MATCH($AJ136,'Prescriptive Rebate Table'!$B$1:$B$100,0),3))),"")</f>
        <v/>
      </c>
      <c r="BR136" s="25" t="str">
        <f>IFERROR(IF($AL136=$V136,"",INDEX('Prescriptive Rebate Table'!$A$1:$D$100,MATCH($AJ136,'Prescriptive Rebate Table'!$B$1:$B$100,0),4)),"")</f>
        <v/>
      </c>
      <c r="BS136" s="24"/>
      <c r="BT136" s="24"/>
      <c r="BU136" s="23" t="str">
        <f t="shared" si="57"/>
        <v/>
      </c>
      <c r="BV136" s="23" t="str">
        <f t="shared" si="58"/>
        <v/>
      </c>
      <c r="BW136" s="22">
        <f t="shared" si="59"/>
        <v>0</v>
      </c>
      <c r="BX136" s="22">
        <f t="shared" si="60"/>
        <v>0</v>
      </c>
      <c r="BY136" s="22">
        <f t="shared" si="61"/>
        <v>0</v>
      </c>
      <c r="BZ136" s="22"/>
    </row>
    <row r="137" spans="1:78" s="113" customFormat="1" x14ac:dyDescent="0.3">
      <c r="A137" s="32">
        <v>128</v>
      </c>
      <c r="B137" s="113" t="str">
        <f>IFERROR(INDEX(Lookups!$B$2:$B$38,MATCH($G$5,Lookups!$A$2:$A$38,0)),"")</f>
        <v/>
      </c>
      <c r="C137" s="113" t="str">
        <f>IFERROR(INDEX(Lookups!$C$2:$C$38,MATCH($G$5,Lookups!$A$2:$A$38,0)),"")</f>
        <v/>
      </c>
      <c r="D137" s="31"/>
      <c r="E137" s="113" t="str">
        <f t="shared" si="39"/>
        <v/>
      </c>
      <c r="F137" s="21"/>
      <c r="G137" s="29"/>
      <c r="H137" s="29"/>
      <c r="I137" s="29"/>
      <c r="J137" s="114" t="str">
        <f>IFERROR(INDEX(Lookups!$V$19:$V$22,MATCH(I137,Lookups!$U$19:$U$22,0)),"")</f>
        <v/>
      </c>
      <c r="K137" s="29"/>
      <c r="L137" s="115" t="str">
        <f>IFERROR(INDEX(Lookups!$X$2:$X$17,MATCH(_xlfn.CONCAT(I137,K137),Lookups!$W$2:$W$17,0)),"")</f>
        <v/>
      </c>
      <c r="M137" s="110"/>
      <c r="N137" s="116" t="str">
        <f>IFERROR(INDEX(Lookups!$A$54:$B$68,MATCH(Calculator!M137,Lookups!$A$54:$A$68,0),2),"")</f>
        <v/>
      </c>
      <c r="O137" s="110"/>
      <c r="P137" s="25" t="str">
        <f>IFERROR(INDEX('Fixture Codes'!$B$8:$B$921,MATCH(O137,'Fixture Codes'!$F$8:$F$921,0)),"")</f>
        <v/>
      </c>
      <c r="Q137" s="21"/>
      <c r="R137" s="25" t="str">
        <f>IFERROR(INDEX('Fixture Codes'!$J$8:$J$921,MATCH(P137,'Fixture Codes'!$B$8:$B$921,0))*Q137,"")</f>
        <v/>
      </c>
      <c r="S137" s="25" t="str">
        <f>IFERROR(INDEX('Fixture Codes'!$L$8:$L$921,MATCH(P137,'Fixture Codes'!$B$8:$B$921,0)),"")</f>
        <v/>
      </c>
      <c r="T137" s="29"/>
      <c r="U137" s="30"/>
      <c r="V137" s="115" t="str">
        <f>IFERROR(INDEX(Lookups!B$42:B$50,MATCH($T137,Lookups!$A$42:$A$50,0)),"")</f>
        <v/>
      </c>
      <c r="W137" s="115" t="str">
        <f>IFERROR(INDEX(Lookups!C$42:C$49,MATCH($T137,Lookups!$A$42:$A$50,0)),"")</f>
        <v/>
      </c>
      <c r="X137" s="131"/>
      <c r="Y137" s="29"/>
      <c r="Z137" s="113" t="str">
        <f>IFERROR(INDEX('Prescriptive Rebate Table'!$L$2:$L$13,MATCH(Y137,'Prescriptive Rebate Table'!$K$2:$K$13,0)),"")</f>
        <v/>
      </c>
      <c r="AA137" s="29"/>
      <c r="AB137" s="110"/>
      <c r="AC137" s="110"/>
      <c r="AD137" s="110"/>
      <c r="AE137" s="110"/>
      <c r="AF137" s="21"/>
      <c r="AG137" s="117"/>
      <c r="AH137" s="25" t="str">
        <f t="shared" si="40"/>
        <v/>
      </c>
      <c r="AI137" s="117"/>
      <c r="AJ137" s="29"/>
      <c r="AK137" s="21"/>
      <c r="AL137" s="115" t="str">
        <f>IFERROR(INDEX(Lookups!B$42:B$49,MATCH($AJ137,Lookups!$A$42:$A$49,0)),"")</f>
        <v/>
      </c>
      <c r="AM137" s="115" t="str">
        <f>IFERROR(INDEX(Lookups!B$42:B$49,MATCH($AJ137,Lookups!$A$42:$A$49,0)),"")</f>
        <v/>
      </c>
      <c r="AN137" s="30"/>
      <c r="AO137" s="111" t="str">
        <f>IFERROR(INDEX(Lookups!$H$2:$H$451,MATCH(_xlfn.CONCAT(B137,H137),Lookups!$G$2:$G$451,0)),"")</f>
        <v/>
      </c>
      <c r="AP137" s="111" t="str">
        <f t="shared" si="41"/>
        <v/>
      </c>
      <c r="AQ137" s="115">
        <v>128</v>
      </c>
      <c r="AR137" s="115" t="str">
        <f>IF($D137="Interior",INDEX(Lookups!P$2:P$86,MATCH(_xlfn.CONCAT($C137,$L137),Lookups!$O$2:$O$86,0)),IF($D137="Exterior",1,""))</f>
        <v/>
      </c>
      <c r="AS137" s="115" t="str">
        <f>IF($D137="Interior",INDEX(Lookups!Q$2:Q$86,MATCH(_xlfn.CONCAT($C137,$L137),Lookups!$O$2:$O$86,0)),IF($D137="Exterior",1,""))</f>
        <v/>
      </c>
      <c r="AT137" s="115" t="str">
        <f>IF($D137="Interior",INDEX(Lookups!R$2:R$86,MATCH(_xlfn.CONCAT($C137,$L137),Lookups!$O$2:$O$86,0)),IF($D137="Exterior",1,""))</f>
        <v/>
      </c>
      <c r="AU137" s="115" t="str">
        <f>IF($D137="Interior",INDEX(Lookups!S$2:S$86,MATCH(_xlfn.CONCAT($C137,$L137),Lookups!$O$2:$O$86,0)),IF($D137="Exterior",1,""))</f>
        <v/>
      </c>
      <c r="AV137" s="115" t="str">
        <f>IFERROR(INDEX(Lookups!I$2:I$451,MATCH(_xlfn.CONCAT($B137,$H137),Lookups!$G$2:$G$451,0)),"")</f>
        <v/>
      </c>
      <c r="AW137" s="115" t="str">
        <f>IFERROR(INDEX(Lookups!J$2:J$451,MATCH(_xlfn.CONCAT($B137,$H137),Lookups!$G$2:$G$451,0)),"")</f>
        <v/>
      </c>
      <c r="AX137" s="115" t="str">
        <f>IFERROR(INDEX(Lookups!K$2:K$451,MATCH(_xlfn.CONCAT($B137,$H137),Lookups!$G$2:$G$451,0)),"")</f>
        <v/>
      </c>
      <c r="AY137" s="28" t="str">
        <f t="shared" si="42"/>
        <v/>
      </c>
      <c r="AZ137" s="28" t="str">
        <f t="shared" si="43"/>
        <v/>
      </c>
      <c r="BA137" s="28" t="str">
        <f t="shared" si="44"/>
        <v/>
      </c>
      <c r="BB137" s="28" t="str">
        <f t="shared" si="45"/>
        <v/>
      </c>
      <c r="BC137" s="27" t="str">
        <f t="shared" si="46"/>
        <v/>
      </c>
      <c r="BD137" s="158" t="str">
        <f t="shared" si="47"/>
        <v/>
      </c>
      <c r="BE137" s="158" t="str">
        <f t="shared" si="48"/>
        <v/>
      </c>
      <c r="BF137" s="28" t="str">
        <f t="shared" si="49"/>
        <v/>
      </c>
      <c r="BG137" s="28" t="str">
        <f t="shared" si="50"/>
        <v/>
      </c>
      <c r="BH137" s="28" t="str">
        <f t="shared" si="11"/>
        <v/>
      </c>
      <c r="BI137" s="27" t="str">
        <f t="shared" si="51"/>
        <v/>
      </c>
      <c r="BJ137" s="27" t="str">
        <f t="shared" si="52"/>
        <v/>
      </c>
      <c r="BK137" s="27" t="str">
        <f t="shared" si="53"/>
        <v/>
      </c>
      <c r="BL137" s="27" t="str">
        <f t="shared" si="54"/>
        <v/>
      </c>
      <c r="BM137" s="27" t="str">
        <f t="shared" si="55"/>
        <v/>
      </c>
      <c r="BN137" s="27" t="str">
        <f t="shared" si="56"/>
        <v/>
      </c>
      <c r="BO137" s="26" t="str">
        <f>IFERROR(INDEX('Prescriptive Rebate Table'!$A$1:$D$100,MATCH(AA137,'Prescriptive Rebate Table'!$B$1:$B$100,0),3),"")</f>
        <v/>
      </c>
      <c r="BP137" s="25" t="str">
        <f>IFERROR(INDEX('Prescriptive Rebate Table'!$A$1:$E$100,MATCH(AA137,'Prescriptive Rebate Table'!$B$1:$B$100,0),5),"")</f>
        <v/>
      </c>
      <c r="BQ137" s="23" t="str" cm="1">
        <f t="array" ref="BQ137">IFERROR(IF(AA137="","",IF(OR($AL137=$V137,AA137='Prescriptive Rebate Table'!$N$2:$N$12),"Included",INDEX('Prescriptive Rebate Table'!$A$1:$D$100,MATCH($AJ137,'Prescriptive Rebate Table'!$B$1:$B$100,0),3))),"")</f>
        <v/>
      </c>
      <c r="BR137" s="25" t="str">
        <f>IFERROR(IF($AL137=$V137,"",INDEX('Prescriptive Rebate Table'!$A$1:$D$100,MATCH($AJ137,'Prescriptive Rebate Table'!$B$1:$B$100,0),4)),"")</f>
        <v/>
      </c>
      <c r="BS137" s="24"/>
      <c r="BT137" s="24"/>
      <c r="BU137" s="23" t="str">
        <f t="shared" si="57"/>
        <v/>
      </c>
      <c r="BV137" s="23" t="str">
        <f t="shared" si="58"/>
        <v/>
      </c>
      <c r="BW137" s="22">
        <f t="shared" si="59"/>
        <v>0</v>
      </c>
      <c r="BX137" s="22">
        <f t="shared" si="60"/>
        <v>0</v>
      </c>
      <c r="BY137" s="22">
        <f t="shared" si="61"/>
        <v>0</v>
      </c>
      <c r="BZ137" s="22"/>
    </row>
    <row r="138" spans="1:78" s="113" customFormat="1" x14ac:dyDescent="0.3">
      <c r="A138" s="32">
        <v>129</v>
      </c>
      <c r="B138" s="113" t="str">
        <f>IFERROR(INDEX(Lookups!$B$2:$B$38,MATCH($G$5,Lookups!$A$2:$A$38,0)),"")</f>
        <v/>
      </c>
      <c r="C138" s="113" t="str">
        <f>IFERROR(INDEX(Lookups!$C$2:$C$38,MATCH($G$5,Lookups!$A$2:$A$38,0)),"")</f>
        <v/>
      </c>
      <c r="D138" s="31"/>
      <c r="E138" s="113" t="str">
        <f t="shared" si="39"/>
        <v/>
      </c>
      <c r="F138" s="21"/>
      <c r="G138" s="29"/>
      <c r="H138" s="29"/>
      <c r="I138" s="29"/>
      <c r="J138" s="114" t="str">
        <f>IFERROR(INDEX(Lookups!$V$19:$V$22,MATCH(I138,Lookups!$U$19:$U$22,0)),"")</f>
        <v/>
      </c>
      <c r="K138" s="29"/>
      <c r="L138" s="115" t="str">
        <f>IFERROR(INDEX(Lookups!$X$2:$X$17,MATCH(_xlfn.CONCAT(I138,K138),Lookups!$W$2:$W$17,0)),"")</f>
        <v/>
      </c>
      <c r="M138" s="110"/>
      <c r="N138" s="116" t="str">
        <f>IFERROR(INDEX(Lookups!$A$54:$B$68,MATCH(Calculator!M138,Lookups!$A$54:$A$68,0),2),"")</f>
        <v/>
      </c>
      <c r="O138" s="110"/>
      <c r="P138" s="25" t="str">
        <f>IFERROR(INDEX('Fixture Codes'!$B$8:$B$921,MATCH(O138,'Fixture Codes'!$F$8:$F$921,0)),"")</f>
        <v/>
      </c>
      <c r="Q138" s="21"/>
      <c r="R138" s="25" t="str">
        <f>IFERROR(INDEX('Fixture Codes'!$J$8:$J$921,MATCH(P138,'Fixture Codes'!$B$8:$B$921,0))*Q138,"")</f>
        <v/>
      </c>
      <c r="S138" s="25" t="str">
        <f>IFERROR(INDEX('Fixture Codes'!$L$8:$L$921,MATCH(P138,'Fixture Codes'!$B$8:$B$921,0)),"")</f>
        <v/>
      </c>
      <c r="T138" s="29"/>
      <c r="U138" s="30"/>
      <c r="V138" s="115" t="str">
        <f>IFERROR(INDEX(Lookups!B$42:B$50,MATCH($T138,Lookups!$A$42:$A$50,0)),"")</f>
        <v/>
      </c>
      <c r="W138" s="115" t="str">
        <f>IFERROR(INDEX(Lookups!C$42:C$49,MATCH($T138,Lookups!$A$42:$A$50,0)),"")</f>
        <v/>
      </c>
      <c r="X138" s="131"/>
      <c r="Y138" s="29"/>
      <c r="Z138" s="113" t="str">
        <f>IFERROR(INDEX('Prescriptive Rebate Table'!$L$2:$L$13,MATCH(Y138,'Prescriptive Rebate Table'!$K$2:$K$13,0)),"")</f>
        <v/>
      </c>
      <c r="AA138" s="29"/>
      <c r="AB138" s="110"/>
      <c r="AC138" s="110"/>
      <c r="AD138" s="110"/>
      <c r="AE138" s="110"/>
      <c r="AF138" s="21"/>
      <c r="AG138" s="117"/>
      <c r="AH138" s="25" t="str">
        <f t="shared" si="40"/>
        <v/>
      </c>
      <c r="AI138" s="117"/>
      <c r="AJ138" s="29"/>
      <c r="AK138" s="21"/>
      <c r="AL138" s="115" t="str">
        <f>IFERROR(INDEX(Lookups!B$42:B$49,MATCH($AJ138,Lookups!$A$42:$A$49,0)),"")</f>
        <v/>
      </c>
      <c r="AM138" s="115" t="str">
        <f>IFERROR(INDEX(Lookups!B$42:B$49,MATCH($AJ138,Lookups!$A$42:$A$49,0)),"")</f>
        <v/>
      </c>
      <c r="AN138" s="30"/>
      <c r="AO138" s="111" t="str">
        <f>IFERROR(INDEX(Lookups!$H$2:$H$451,MATCH(_xlfn.CONCAT(B138,H138),Lookups!$G$2:$G$451,0)),"")</f>
        <v/>
      </c>
      <c r="AP138" s="111" t="str">
        <f t="shared" si="41"/>
        <v/>
      </c>
      <c r="AQ138" s="115">
        <v>129</v>
      </c>
      <c r="AR138" s="115" t="str">
        <f>IF($D138="Interior",INDEX(Lookups!P$2:P$86,MATCH(_xlfn.CONCAT($C138,$L138),Lookups!$O$2:$O$86,0)),IF($D138="Exterior",1,""))</f>
        <v/>
      </c>
      <c r="AS138" s="115" t="str">
        <f>IF($D138="Interior",INDEX(Lookups!Q$2:Q$86,MATCH(_xlfn.CONCAT($C138,$L138),Lookups!$O$2:$O$86,0)),IF($D138="Exterior",1,""))</f>
        <v/>
      </c>
      <c r="AT138" s="115" t="str">
        <f>IF($D138="Interior",INDEX(Lookups!R$2:R$86,MATCH(_xlfn.CONCAT($C138,$L138),Lookups!$O$2:$O$86,0)),IF($D138="Exterior",1,""))</f>
        <v/>
      </c>
      <c r="AU138" s="115" t="str">
        <f>IF($D138="Interior",INDEX(Lookups!S$2:S$86,MATCH(_xlfn.CONCAT($C138,$L138),Lookups!$O$2:$O$86,0)),IF($D138="Exterior",1,""))</f>
        <v/>
      </c>
      <c r="AV138" s="115" t="str">
        <f>IFERROR(INDEX(Lookups!I$2:I$451,MATCH(_xlfn.CONCAT($B138,$H138),Lookups!$G$2:$G$451,0)),"")</f>
        <v/>
      </c>
      <c r="AW138" s="115" t="str">
        <f>IFERROR(INDEX(Lookups!J$2:J$451,MATCH(_xlfn.CONCAT($B138,$H138),Lookups!$G$2:$G$451,0)),"")</f>
        <v/>
      </c>
      <c r="AX138" s="115" t="str">
        <f>IFERROR(INDEX(Lookups!K$2:K$451,MATCH(_xlfn.CONCAT($B138,$H138),Lookups!$G$2:$G$451,0)),"")</f>
        <v/>
      </c>
      <c r="AY138" s="28" t="str">
        <f t="shared" si="42"/>
        <v/>
      </c>
      <c r="AZ138" s="28" t="str">
        <f t="shared" si="43"/>
        <v/>
      </c>
      <c r="BA138" s="28" t="str">
        <f t="shared" si="44"/>
        <v/>
      </c>
      <c r="BB138" s="28" t="str">
        <f t="shared" si="45"/>
        <v/>
      </c>
      <c r="BC138" s="27" t="str">
        <f t="shared" si="46"/>
        <v/>
      </c>
      <c r="BD138" s="158" t="str">
        <f t="shared" si="47"/>
        <v/>
      </c>
      <c r="BE138" s="158" t="str">
        <f t="shared" si="48"/>
        <v/>
      </c>
      <c r="BF138" s="28" t="str">
        <f t="shared" si="49"/>
        <v/>
      </c>
      <c r="BG138" s="28" t="str">
        <f t="shared" si="50"/>
        <v/>
      </c>
      <c r="BH138" s="28" t="str">
        <f t="shared" si="11"/>
        <v/>
      </c>
      <c r="BI138" s="27" t="str">
        <f t="shared" si="51"/>
        <v/>
      </c>
      <c r="BJ138" s="27" t="str">
        <f t="shared" si="52"/>
        <v/>
      </c>
      <c r="BK138" s="27" t="str">
        <f t="shared" si="53"/>
        <v/>
      </c>
      <c r="BL138" s="27" t="str">
        <f t="shared" si="54"/>
        <v/>
      </c>
      <c r="BM138" s="27" t="str">
        <f t="shared" si="55"/>
        <v/>
      </c>
      <c r="BN138" s="27" t="str">
        <f t="shared" si="56"/>
        <v/>
      </c>
      <c r="BO138" s="26" t="str">
        <f>IFERROR(INDEX('Prescriptive Rebate Table'!$A$1:$D$100,MATCH(AA138,'Prescriptive Rebate Table'!$B$1:$B$100,0),3),"")</f>
        <v/>
      </c>
      <c r="BP138" s="25" t="str">
        <f>IFERROR(INDEX('Prescriptive Rebate Table'!$A$1:$E$100,MATCH(AA138,'Prescriptive Rebate Table'!$B$1:$B$100,0),5),"")</f>
        <v/>
      </c>
      <c r="BQ138" s="23" t="str" cm="1">
        <f t="array" ref="BQ138">IFERROR(IF(AA138="","",IF(OR($AL138=$V138,AA138='Prescriptive Rebate Table'!$N$2:$N$12),"Included",INDEX('Prescriptive Rebate Table'!$A$1:$D$100,MATCH($AJ138,'Prescriptive Rebate Table'!$B$1:$B$100,0),3))),"")</f>
        <v/>
      </c>
      <c r="BR138" s="25" t="str">
        <f>IFERROR(IF($AL138=$V138,"",INDEX('Prescriptive Rebate Table'!$A$1:$D$100,MATCH($AJ138,'Prescriptive Rebate Table'!$B$1:$B$100,0),4)),"")</f>
        <v/>
      </c>
      <c r="BS138" s="24"/>
      <c r="BT138" s="24"/>
      <c r="BU138" s="23" t="str">
        <f t="shared" si="57"/>
        <v/>
      </c>
      <c r="BV138" s="23" t="str">
        <f t="shared" si="58"/>
        <v/>
      </c>
      <c r="BW138" s="22">
        <f t="shared" si="59"/>
        <v>0</v>
      </c>
      <c r="BX138" s="22">
        <f t="shared" si="60"/>
        <v>0</v>
      </c>
      <c r="BY138" s="22">
        <f t="shared" si="61"/>
        <v>0</v>
      </c>
      <c r="BZ138" s="22"/>
    </row>
    <row r="139" spans="1:78" s="113" customFormat="1" x14ac:dyDescent="0.3">
      <c r="A139" s="32">
        <v>130</v>
      </c>
      <c r="B139" s="113" t="str">
        <f>IFERROR(INDEX(Lookups!$B$2:$B$38,MATCH($G$5,Lookups!$A$2:$A$38,0)),"")</f>
        <v/>
      </c>
      <c r="C139" s="113" t="str">
        <f>IFERROR(INDEX(Lookups!$C$2:$C$38,MATCH($G$5,Lookups!$A$2:$A$38,0)),"")</f>
        <v/>
      </c>
      <c r="D139" s="31"/>
      <c r="E139" s="113" t="str">
        <f t="shared" ref="E139:E202" si="62">IF(ISBLANK(D139),"",IF(D139="Interior",B139,IF(D139="Exterior",B139&amp;""&amp;D139,0)))</f>
        <v/>
      </c>
      <c r="F139" s="21"/>
      <c r="G139" s="29"/>
      <c r="H139" s="29"/>
      <c r="I139" s="29"/>
      <c r="J139" s="114" t="str">
        <f>IFERROR(INDEX(Lookups!$V$19:$V$22,MATCH(I139,Lookups!$U$19:$U$22,0)),"")</f>
        <v/>
      </c>
      <c r="K139" s="29"/>
      <c r="L139" s="115" t="str">
        <f>IFERROR(INDEX(Lookups!$X$2:$X$17,MATCH(_xlfn.CONCAT(I139,K139),Lookups!$W$2:$W$17,0)),"")</f>
        <v/>
      </c>
      <c r="M139" s="110"/>
      <c r="N139" s="116" t="str">
        <f>IFERROR(INDEX(Lookups!$A$54:$B$68,MATCH(Calculator!M139,Lookups!$A$54:$A$68,0),2),"")</f>
        <v/>
      </c>
      <c r="O139" s="110"/>
      <c r="P139" s="25" t="str">
        <f>IFERROR(INDEX('Fixture Codes'!$B$8:$B$921,MATCH(O139,'Fixture Codes'!$F$8:$F$921,0)),"")</f>
        <v/>
      </c>
      <c r="Q139" s="21"/>
      <c r="R139" s="25" t="str">
        <f>IFERROR(INDEX('Fixture Codes'!$J$8:$J$921,MATCH(P139,'Fixture Codes'!$B$8:$B$921,0))*Q139,"")</f>
        <v/>
      </c>
      <c r="S139" s="25" t="str">
        <f>IFERROR(INDEX('Fixture Codes'!$L$8:$L$921,MATCH(P139,'Fixture Codes'!$B$8:$B$921,0)),"")</f>
        <v/>
      </c>
      <c r="T139" s="29"/>
      <c r="U139" s="30"/>
      <c r="V139" s="115" t="str">
        <f>IFERROR(INDEX(Lookups!B$42:B$50,MATCH($T139,Lookups!$A$42:$A$50,0)),"")</f>
        <v/>
      </c>
      <c r="W139" s="115" t="str">
        <f>IFERROR(INDEX(Lookups!C$42:C$49,MATCH($T139,Lookups!$A$42:$A$50,0)),"")</f>
        <v/>
      </c>
      <c r="X139" s="131"/>
      <c r="Y139" s="29"/>
      <c r="Z139" s="113" t="str">
        <f>IFERROR(INDEX('Prescriptive Rebate Table'!$L$2:$L$13,MATCH(Y139,'Prescriptive Rebate Table'!$K$2:$K$13,0)),"")</f>
        <v/>
      </c>
      <c r="AA139" s="29"/>
      <c r="AB139" s="110"/>
      <c r="AC139" s="110"/>
      <c r="AD139" s="110"/>
      <c r="AE139" s="110"/>
      <c r="AF139" s="21"/>
      <c r="AG139" s="117"/>
      <c r="AH139" s="25" t="str">
        <f t="shared" ref="AH139:AH202" si="63">IF(AF139="","",IFERROR(AF139*AG139,""))</f>
        <v/>
      </c>
      <c r="AI139" s="117"/>
      <c r="AJ139" s="29"/>
      <c r="AK139" s="21"/>
      <c r="AL139" s="115" t="str">
        <f>IFERROR(INDEX(Lookups!B$42:B$49,MATCH($AJ139,Lookups!$A$42:$A$49,0)),"")</f>
        <v/>
      </c>
      <c r="AM139" s="115" t="str">
        <f>IFERROR(INDEX(Lookups!B$42:B$49,MATCH($AJ139,Lookups!$A$42:$A$49,0)),"")</f>
        <v/>
      </c>
      <c r="AN139" s="30"/>
      <c r="AO139" s="111" t="str">
        <f>IFERROR(INDEX(Lookups!$H$2:$H$451,MATCH(_xlfn.CONCAT(B139,H139),Lookups!$G$2:$G$451,0)),"")</f>
        <v/>
      </c>
      <c r="AP139" s="111" t="str">
        <f t="shared" ref="AP139:AP202" si="64">IFERROR(IF(AN139&gt;0,AN139,AO139),"")</f>
        <v/>
      </c>
      <c r="AQ139" s="115">
        <v>130</v>
      </c>
      <c r="AR139" s="115" t="str">
        <f>IF($D139="Interior",INDEX(Lookups!P$2:P$86,MATCH(_xlfn.CONCAT($C139,$L139),Lookups!$O$2:$O$86,0)),IF($D139="Exterior",1,""))</f>
        <v/>
      </c>
      <c r="AS139" s="115" t="str">
        <f>IF($D139="Interior",INDEX(Lookups!Q$2:Q$86,MATCH(_xlfn.CONCAT($C139,$L139),Lookups!$O$2:$O$86,0)),IF($D139="Exterior",1,""))</f>
        <v/>
      </c>
      <c r="AT139" s="115" t="str">
        <f>IF($D139="Interior",INDEX(Lookups!R$2:R$86,MATCH(_xlfn.CONCAT($C139,$L139),Lookups!$O$2:$O$86,0)),IF($D139="Exterior",1,""))</f>
        <v/>
      </c>
      <c r="AU139" s="115" t="str">
        <f>IF($D139="Interior",INDEX(Lookups!S$2:S$86,MATCH(_xlfn.CONCAT($C139,$L139),Lookups!$O$2:$O$86,0)),IF($D139="Exterior",1,""))</f>
        <v/>
      </c>
      <c r="AV139" s="115" t="str">
        <f>IFERROR(INDEX(Lookups!I$2:I$451,MATCH(_xlfn.CONCAT($B139,$H139),Lookups!$G$2:$G$451,0)),"")</f>
        <v/>
      </c>
      <c r="AW139" s="115" t="str">
        <f>IFERROR(INDEX(Lookups!J$2:J$451,MATCH(_xlfn.CONCAT($B139,$H139),Lookups!$G$2:$G$451,0)),"")</f>
        <v/>
      </c>
      <c r="AX139" s="115" t="str">
        <f>IFERROR(INDEX(Lookups!K$2:K$451,MATCH(_xlfn.CONCAT($B139,$H139),Lookups!$G$2:$G$451,0)),"")</f>
        <v/>
      </c>
      <c r="AY139" s="28" t="str">
        <f t="shared" ref="AY139:AY202" si="65">IFERROR(-(AF139*AI139-Q139*S139)/1000,"")</f>
        <v/>
      </c>
      <c r="AZ139" s="28" t="str">
        <f t="shared" ref="AZ139:AZ202" si="66">IFERROR(($S139*$Q139-$AI139*$AF139)/1000*$AQ139*AS139*AV139,"")</f>
        <v/>
      </c>
      <c r="BA139" s="28" t="str">
        <f t="shared" ref="BA139:BA202" si="67">IFERROR(IF(D139="Exterior",0,($S139*$Q139-$AI139*$AF139)/1000*$AQ139*AT139*AW139),"")</f>
        <v/>
      </c>
      <c r="BB139" s="28" t="str">
        <f t="shared" ref="BB139:BB202" si="68">IFERROR(($S139*$Q139-$AI139*$AF139)/1000*$AQ139*AU139*AX139,"")</f>
        <v/>
      </c>
      <c r="BC139" s="27" t="str">
        <f t="shared" ref="BC139:BC202" si="69">IFERROR((S139*Q139-AI139*AF139)/1000*AQ139*AP139*AR139,"")</f>
        <v/>
      </c>
      <c r="BD139" s="158" t="str">
        <f t="shared" ref="BD139:BD202" si="70">IF(ISBLANK(K139),"",0.192)</f>
        <v/>
      </c>
      <c r="BE139" s="158" t="str">
        <f t="shared" ref="BE139:BE202" si="71">IF(ISBLANK(K139),"",IF(K139="Electric Resistance Heating",-0.142,IF(K139="Gas",0.031,0)))</f>
        <v/>
      </c>
      <c r="BF139" s="28" t="str">
        <f t="shared" ref="BF139:BF202" si="72">IFERROR(IF($V139=$AL139,"",($AI139*$AF139)/1000*($AM139-$W139)*(1+BD139)*AV139),"")</f>
        <v/>
      </c>
      <c r="BG139" s="28" t="str">
        <f t="shared" ref="BG139:BG202" si="73">IFERROR(IF(D139="Exterior",0,IF($V139=$AL139,"",0)),"")</f>
        <v/>
      </c>
      <c r="BH139" s="28" t="str">
        <f t="shared" si="11"/>
        <v/>
      </c>
      <c r="BI139" s="27" t="str">
        <f t="shared" ref="BI139:BI202" si="74">IFERROR(IF(V139=AL139,"",(AI139*AF139)/1000*AP139*(AL139-V139)*(1+BE139)),"")</f>
        <v/>
      </c>
      <c r="BJ139" s="27" t="str">
        <f t="shared" ref="BJ139:BJ202" si="75">IF(K139="Gas",-(SUM(BC139,BI139)/AR139)*0.00073,"")</f>
        <v/>
      </c>
      <c r="BK139" s="27" t="str">
        <f t="shared" ref="BK139:BK202" si="76">IF(SUM(AZ139,BF139)=0,"",SUM(AZ139,BF139))</f>
        <v/>
      </c>
      <c r="BL139" s="27" t="str">
        <f t="shared" ref="BL139:BL202" si="77">IF(SUM(BA139,BG139)=0,"",SUM(BA139,BG139))</f>
        <v/>
      </c>
      <c r="BM139" s="27" t="str">
        <f t="shared" ref="BM139:BM202" si="78">IF(SUM(BB139,BH139)=0,"",SUM(BB139,BH139))</f>
        <v/>
      </c>
      <c r="BN139" s="27" t="str">
        <f t="shared" ref="BN139:BN202" si="79">IF(SUM(BC139,BI139)=0,"",SUM(BC139,BI139))</f>
        <v/>
      </c>
      <c r="BO139" s="26" t="str">
        <f>IFERROR(INDEX('Prescriptive Rebate Table'!$A$1:$D$100,MATCH(AA139,'Prescriptive Rebate Table'!$B$1:$B$100,0),3),"")</f>
        <v/>
      </c>
      <c r="BP139" s="25" t="str">
        <f>IFERROR(INDEX('Prescriptive Rebate Table'!$A$1:$E$100,MATCH(AA139,'Prescriptive Rebate Table'!$B$1:$B$100,0),5),"")</f>
        <v/>
      </c>
      <c r="BQ139" s="23" t="str" cm="1">
        <f t="array" ref="BQ139">IFERROR(IF(AA139="","",IF(OR($AL139=$V139,AA139='Prescriptive Rebate Table'!$N$2:$N$12),"Included",INDEX('Prescriptive Rebate Table'!$A$1:$D$100,MATCH($AJ139,'Prescriptive Rebate Table'!$B$1:$B$100,0),3))),"")</f>
        <v/>
      </c>
      <c r="BR139" s="25" t="str">
        <f>IFERROR(IF($AL139=$V139,"",INDEX('Prescriptive Rebate Table'!$A$1:$D$100,MATCH($AJ139,'Prescriptive Rebate Table'!$B$1:$B$100,0),4)),"")</f>
        <v/>
      </c>
      <c r="BS139" s="24"/>
      <c r="BT139" s="24"/>
      <c r="BU139" s="23" t="str">
        <f t="shared" ref="BU139:BU202" si="80">IFERROR(IF(AF139="","",AF139*BS139),"")</f>
        <v/>
      </c>
      <c r="BV139" s="23" t="str">
        <f t="shared" ref="BV139:BV202" si="81">IFERROR(IF(AK139="","",AK139*BT139),"")</f>
        <v/>
      </c>
      <c r="BW139" s="22">
        <f t="shared" ref="BW139:BW202" si="82">IFERROR(IF(ISBLANK(BU139)=TRUE,"",IF(BP139="Lamp",AH139*BO139,IF(BP139="Fixture",AF139*BO139,0))),"")</f>
        <v>0</v>
      </c>
      <c r="BX139" s="22">
        <f t="shared" ref="BX139:BX202" si="83">IFERROR(IF(ISBLANK(BV139)=TRUE,"",IF(BQ139="Included","Included",IF(BR139="Control",AK139*BQ139,IF(BR139="Fixture",AF139*BQ139,0)))),0)</f>
        <v>0</v>
      </c>
      <c r="BY139" s="22">
        <f t="shared" ref="BY139:BY202" si="84">IF(SUM(BW139,BX139)=0,0,SUM(BW139,BX139))</f>
        <v>0</v>
      </c>
      <c r="BZ139" s="22"/>
    </row>
    <row r="140" spans="1:78" s="113" customFormat="1" x14ac:dyDescent="0.3">
      <c r="A140" s="32">
        <v>131</v>
      </c>
      <c r="B140" s="113" t="str">
        <f>IFERROR(INDEX(Lookups!$B$2:$B$38,MATCH($G$5,Lookups!$A$2:$A$38,0)),"")</f>
        <v/>
      </c>
      <c r="C140" s="113" t="str">
        <f>IFERROR(INDEX(Lookups!$C$2:$C$38,MATCH($G$5,Lookups!$A$2:$A$38,0)),"")</f>
        <v/>
      </c>
      <c r="D140" s="31"/>
      <c r="E140" s="113" t="str">
        <f t="shared" si="62"/>
        <v/>
      </c>
      <c r="F140" s="21"/>
      <c r="G140" s="29"/>
      <c r="H140" s="29"/>
      <c r="I140" s="29"/>
      <c r="J140" s="114" t="str">
        <f>IFERROR(INDEX(Lookups!$V$19:$V$22,MATCH(I140,Lookups!$U$19:$U$22,0)),"")</f>
        <v/>
      </c>
      <c r="K140" s="29"/>
      <c r="L140" s="115" t="str">
        <f>IFERROR(INDEX(Lookups!$X$2:$X$17,MATCH(_xlfn.CONCAT(I140,K140),Lookups!$W$2:$W$17,0)),"")</f>
        <v/>
      </c>
      <c r="M140" s="110"/>
      <c r="N140" s="116" t="str">
        <f>IFERROR(INDEX(Lookups!$A$54:$B$68,MATCH(Calculator!M140,Lookups!$A$54:$A$68,0),2),"")</f>
        <v/>
      </c>
      <c r="O140" s="110"/>
      <c r="P140" s="25" t="str">
        <f>IFERROR(INDEX('Fixture Codes'!$B$8:$B$921,MATCH(O140,'Fixture Codes'!$F$8:$F$921,0)),"")</f>
        <v/>
      </c>
      <c r="Q140" s="21"/>
      <c r="R140" s="25" t="str">
        <f>IFERROR(INDEX('Fixture Codes'!$J$8:$J$921,MATCH(P140,'Fixture Codes'!$B$8:$B$921,0))*Q140,"")</f>
        <v/>
      </c>
      <c r="S140" s="25" t="str">
        <f>IFERROR(INDEX('Fixture Codes'!$L$8:$L$921,MATCH(P140,'Fixture Codes'!$B$8:$B$921,0)),"")</f>
        <v/>
      </c>
      <c r="T140" s="29"/>
      <c r="U140" s="30"/>
      <c r="V140" s="115" t="str">
        <f>IFERROR(INDEX(Lookups!B$42:B$50,MATCH($T140,Lookups!$A$42:$A$50,0)),"")</f>
        <v/>
      </c>
      <c r="W140" s="115" t="str">
        <f>IFERROR(INDEX(Lookups!C$42:C$49,MATCH($T140,Lookups!$A$42:$A$50,0)),"")</f>
        <v/>
      </c>
      <c r="X140" s="131"/>
      <c r="Y140" s="29"/>
      <c r="Z140" s="113" t="str">
        <f>IFERROR(INDEX('Prescriptive Rebate Table'!$L$2:$L$13,MATCH(Y140,'Prescriptive Rebate Table'!$K$2:$K$13,0)),"")</f>
        <v/>
      </c>
      <c r="AA140" s="29"/>
      <c r="AB140" s="110"/>
      <c r="AC140" s="110"/>
      <c r="AD140" s="110"/>
      <c r="AE140" s="110"/>
      <c r="AF140" s="21"/>
      <c r="AG140" s="117"/>
      <c r="AH140" s="25" t="str">
        <f t="shared" si="63"/>
        <v/>
      </c>
      <c r="AI140" s="117"/>
      <c r="AJ140" s="29"/>
      <c r="AK140" s="21"/>
      <c r="AL140" s="115" t="str">
        <f>IFERROR(INDEX(Lookups!B$42:B$49,MATCH($AJ140,Lookups!$A$42:$A$49,0)),"")</f>
        <v/>
      </c>
      <c r="AM140" s="115" t="str">
        <f>IFERROR(INDEX(Lookups!B$42:B$49,MATCH($AJ140,Lookups!$A$42:$A$49,0)),"")</f>
        <v/>
      </c>
      <c r="AN140" s="30"/>
      <c r="AO140" s="111" t="str">
        <f>IFERROR(INDEX(Lookups!$H$2:$H$451,MATCH(_xlfn.CONCAT(B140,H140),Lookups!$G$2:$G$451,0)),"")</f>
        <v/>
      </c>
      <c r="AP140" s="111" t="str">
        <f t="shared" si="64"/>
        <v/>
      </c>
      <c r="AQ140" s="115">
        <v>131</v>
      </c>
      <c r="AR140" s="115" t="str">
        <f>IF($D140="Interior",INDEX(Lookups!P$2:P$86,MATCH(_xlfn.CONCAT($C140,$L140),Lookups!$O$2:$O$86,0)),IF($D140="Exterior",1,""))</f>
        <v/>
      </c>
      <c r="AS140" s="115" t="str">
        <f>IF($D140="Interior",INDEX(Lookups!Q$2:Q$86,MATCH(_xlfn.CONCAT($C140,$L140),Lookups!$O$2:$O$86,0)),IF($D140="Exterior",1,""))</f>
        <v/>
      </c>
      <c r="AT140" s="115" t="str">
        <f>IF($D140="Interior",INDEX(Lookups!R$2:R$86,MATCH(_xlfn.CONCAT($C140,$L140),Lookups!$O$2:$O$86,0)),IF($D140="Exterior",1,""))</f>
        <v/>
      </c>
      <c r="AU140" s="115" t="str">
        <f>IF($D140="Interior",INDEX(Lookups!S$2:S$86,MATCH(_xlfn.CONCAT($C140,$L140),Lookups!$O$2:$O$86,0)),IF($D140="Exterior",1,""))</f>
        <v/>
      </c>
      <c r="AV140" s="115" t="str">
        <f>IFERROR(INDEX(Lookups!I$2:I$451,MATCH(_xlfn.CONCAT($B140,$H140),Lookups!$G$2:$G$451,0)),"")</f>
        <v/>
      </c>
      <c r="AW140" s="115" t="str">
        <f>IFERROR(INDEX(Lookups!J$2:J$451,MATCH(_xlfn.CONCAT($B140,$H140),Lookups!$G$2:$G$451,0)),"")</f>
        <v/>
      </c>
      <c r="AX140" s="115" t="str">
        <f>IFERROR(INDEX(Lookups!K$2:K$451,MATCH(_xlfn.CONCAT($B140,$H140),Lookups!$G$2:$G$451,0)),"")</f>
        <v/>
      </c>
      <c r="AY140" s="28" t="str">
        <f t="shared" si="65"/>
        <v/>
      </c>
      <c r="AZ140" s="28" t="str">
        <f t="shared" si="66"/>
        <v/>
      </c>
      <c r="BA140" s="28" t="str">
        <f t="shared" si="67"/>
        <v/>
      </c>
      <c r="BB140" s="28" t="str">
        <f t="shared" si="68"/>
        <v/>
      </c>
      <c r="BC140" s="27" t="str">
        <f t="shared" si="69"/>
        <v/>
      </c>
      <c r="BD140" s="158" t="str">
        <f t="shared" si="70"/>
        <v/>
      </c>
      <c r="BE140" s="158" t="str">
        <f t="shared" si="71"/>
        <v/>
      </c>
      <c r="BF140" s="28" t="str">
        <f t="shared" si="72"/>
        <v/>
      </c>
      <c r="BG140" s="28" t="str">
        <f t="shared" si="73"/>
        <v/>
      </c>
      <c r="BH140" s="28" t="str">
        <f t="shared" si="11"/>
        <v/>
      </c>
      <c r="BI140" s="27" t="str">
        <f t="shared" si="74"/>
        <v/>
      </c>
      <c r="BJ140" s="27" t="str">
        <f t="shared" si="75"/>
        <v/>
      </c>
      <c r="BK140" s="27" t="str">
        <f t="shared" si="76"/>
        <v/>
      </c>
      <c r="BL140" s="27" t="str">
        <f t="shared" si="77"/>
        <v/>
      </c>
      <c r="BM140" s="27" t="str">
        <f t="shared" si="78"/>
        <v/>
      </c>
      <c r="BN140" s="27" t="str">
        <f t="shared" si="79"/>
        <v/>
      </c>
      <c r="BO140" s="26" t="str">
        <f>IFERROR(INDEX('Prescriptive Rebate Table'!$A$1:$D$100,MATCH(AA140,'Prescriptive Rebate Table'!$B$1:$B$100,0),3),"")</f>
        <v/>
      </c>
      <c r="BP140" s="25" t="str">
        <f>IFERROR(INDEX('Prescriptive Rebate Table'!$A$1:$E$100,MATCH(AA140,'Prescriptive Rebate Table'!$B$1:$B$100,0),5),"")</f>
        <v/>
      </c>
      <c r="BQ140" s="23" t="str" cm="1">
        <f t="array" ref="BQ140">IFERROR(IF(AA140="","",IF(OR($AL140=$V140,AA140='Prescriptive Rebate Table'!$N$2:$N$12),"Included",INDEX('Prescriptive Rebate Table'!$A$1:$D$100,MATCH($AJ140,'Prescriptive Rebate Table'!$B$1:$B$100,0),3))),"")</f>
        <v/>
      </c>
      <c r="BR140" s="25" t="str">
        <f>IFERROR(IF($AL140=$V140,"",INDEX('Prescriptive Rebate Table'!$A$1:$D$100,MATCH($AJ140,'Prescriptive Rebate Table'!$B$1:$B$100,0),4)),"")</f>
        <v/>
      </c>
      <c r="BS140" s="24"/>
      <c r="BT140" s="24"/>
      <c r="BU140" s="23" t="str">
        <f t="shared" si="80"/>
        <v/>
      </c>
      <c r="BV140" s="23" t="str">
        <f t="shared" si="81"/>
        <v/>
      </c>
      <c r="BW140" s="22">
        <f t="shared" si="82"/>
        <v>0</v>
      </c>
      <c r="BX140" s="22">
        <f t="shared" si="83"/>
        <v>0</v>
      </c>
      <c r="BY140" s="22">
        <f t="shared" si="84"/>
        <v>0</v>
      </c>
      <c r="BZ140" s="22"/>
    </row>
    <row r="141" spans="1:78" s="113" customFormat="1" x14ac:dyDescent="0.3">
      <c r="A141" s="32">
        <v>132</v>
      </c>
      <c r="B141" s="113" t="str">
        <f>IFERROR(INDEX(Lookups!$B$2:$B$38,MATCH($G$5,Lookups!$A$2:$A$38,0)),"")</f>
        <v/>
      </c>
      <c r="C141" s="113" t="str">
        <f>IFERROR(INDEX(Lookups!$C$2:$C$38,MATCH($G$5,Lookups!$A$2:$A$38,0)),"")</f>
        <v/>
      </c>
      <c r="D141" s="31"/>
      <c r="E141" s="113" t="str">
        <f t="shared" si="62"/>
        <v/>
      </c>
      <c r="F141" s="21"/>
      <c r="G141" s="29"/>
      <c r="H141" s="29"/>
      <c r="I141" s="29"/>
      <c r="J141" s="114" t="str">
        <f>IFERROR(INDEX(Lookups!$V$19:$V$22,MATCH(I141,Lookups!$U$19:$U$22,0)),"")</f>
        <v/>
      </c>
      <c r="K141" s="29"/>
      <c r="L141" s="115" t="str">
        <f>IFERROR(INDEX(Lookups!$X$2:$X$17,MATCH(_xlfn.CONCAT(I141,K141),Lookups!$W$2:$W$17,0)),"")</f>
        <v/>
      </c>
      <c r="M141" s="110"/>
      <c r="N141" s="116" t="str">
        <f>IFERROR(INDEX(Lookups!$A$54:$B$68,MATCH(Calculator!M141,Lookups!$A$54:$A$68,0),2),"")</f>
        <v/>
      </c>
      <c r="O141" s="110"/>
      <c r="P141" s="25" t="str">
        <f>IFERROR(INDEX('Fixture Codes'!$B$8:$B$921,MATCH(O141,'Fixture Codes'!$F$8:$F$921,0)),"")</f>
        <v/>
      </c>
      <c r="Q141" s="21"/>
      <c r="R141" s="25" t="str">
        <f>IFERROR(INDEX('Fixture Codes'!$J$8:$J$921,MATCH(P141,'Fixture Codes'!$B$8:$B$921,0))*Q141,"")</f>
        <v/>
      </c>
      <c r="S141" s="25" t="str">
        <f>IFERROR(INDEX('Fixture Codes'!$L$8:$L$921,MATCH(P141,'Fixture Codes'!$B$8:$B$921,0)),"")</f>
        <v/>
      </c>
      <c r="T141" s="29"/>
      <c r="U141" s="30"/>
      <c r="V141" s="115" t="str">
        <f>IFERROR(INDEX(Lookups!B$42:B$50,MATCH($T141,Lookups!$A$42:$A$50,0)),"")</f>
        <v/>
      </c>
      <c r="W141" s="115" t="str">
        <f>IFERROR(INDEX(Lookups!C$42:C$49,MATCH($T141,Lookups!$A$42:$A$50,0)),"")</f>
        <v/>
      </c>
      <c r="X141" s="131"/>
      <c r="Y141" s="29"/>
      <c r="Z141" s="113" t="str">
        <f>IFERROR(INDEX('Prescriptive Rebate Table'!$L$2:$L$13,MATCH(Y141,'Prescriptive Rebate Table'!$K$2:$K$13,0)),"")</f>
        <v/>
      </c>
      <c r="AA141" s="29"/>
      <c r="AB141" s="110"/>
      <c r="AC141" s="110"/>
      <c r="AD141" s="110"/>
      <c r="AE141" s="110"/>
      <c r="AF141" s="21"/>
      <c r="AG141" s="117"/>
      <c r="AH141" s="25" t="str">
        <f t="shared" si="63"/>
        <v/>
      </c>
      <c r="AI141" s="117"/>
      <c r="AJ141" s="29"/>
      <c r="AK141" s="21"/>
      <c r="AL141" s="115" t="str">
        <f>IFERROR(INDEX(Lookups!B$42:B$49,MATCH($AJ141,Lookups!$A$42:$A$49,0)),"")</f>
        <v/>
      </c>
      <c r="AM141" s="115" t="str">
        <f>IFERROR(INDEX(Lookups!B$42:B$49,MATCH($AJ141,Lookups!$A$42:$A$49,0)),"")</f>
        <v/>
      </c>
      <c r="AN141" s="30"/>
      <c r="AO141" s="111" t="str">
        <f>IFERROR(INDEX(Lookups!$H$2:$H$451,MATCH(_xlfn.CONCAT(B141,H141),Lookups!$G$2:$G$451,0)),"")</f>
        <v/>
      </c>
      <c r="AP141" s="111" t="str">
        <f t="shared" si="64"/>
        <v/>
      </c>
      <c r="AQ141" s="115">
        <v>132</v>
      </c>
      <c r="AR141" s="115" t="str">
        <f>IF($D141="Interior",INDEX(Lookups!P$2:P$86,MATCH(_xlfn.CONCAT($C141,$L141),Lookups!$O$2:$O$86,0)),IF($D141="Exterior",1,""))</f>
        <v/>
      </c>
      <c r="AS141" s="115" t="str">
        <f>IF($D141="Interior",INDEX(Lookups!Q$2:Q$86,MATCH(_xlfn.CONCAT($C141,$L141),Lookups!$O$2:$O$86,0)),IF($D141="Exterior",1,""))</f>
        <v/>
      </c>
      <c r="AT141" s="115" t="str">
        <f>IF($D141="Interior",INDEX(Lookups!R$2:R$86,MATCH(_xlfn.CONCAT($C141,$L141),Lookups!$O$2:$O$86,0)),IF($D141="Exterior",1,""))</f>
        <v/>
      </c>
      <c r="AU141" s="115" t="str">
        <f>IF($D141="Interior",INDEX(Lookups!S$2:S$86,MATCH(_xlfn.CONCAT($C141,$L141),Lookups!$O$2:$O$86,0)),IF($D141="Exterior",1,""))</f>
        <v/>
      </c>
      <c r="AV141" s="115" t="str">
        <f>IFERROR(INDEX(Lookups!I$2:I$451,MATCH(_xlfn.CONCAT($B141,$H141),Lookups!$G$2:$G$451,0)),"")</f>
        <v/>
      </c>
      <c r="AW141" s="115" t="str">
        <f>IFERROR(INDEX(Lookups!J$2:J$451,MATCH(_xlfn.CONCAT($B141,$H141),Lookups!$G$2:$G$451,0)),"")</f>
        <v/>
      </c>
      <c r="AX141" s="115" t="str">
        <f>IFERROR(INDEX(Lookups!K$2:K$451,MATCH(_xlfn.CONCAT($B141,$H141),Lookups!$G$2:$G$451,0)),"")</f>
        <v/>
      </c>
      <c r="AY141" s="28" t="str">
        <f t="shared" si="65"/>
        <v/>
      </c>
      <c r="AZ141" s="28" t="str">
        <f t="shared" si="66"/>
        <v/>
      </c>
      <c r="BA141" s="28" t="str">
        <f t="shared" si="67"/>
        <v/>
      </c>
      <c r="BB141" s="28" t="str">
        <f t="shared" si="68"/>
        <v/>
      </c>
      <c r="BC141" s="27" t="str">
        <f t="shared" si="69"/>
        <v/>
      </c>
      <c r="BD141" s="158" t="str">
        <f t="shared" si="70"/>
        <v/>
      </c>
      <c r="BE141" s="158" t="str">
        <f t="shared" si="71"/>
        <v/>
      </c>
      <c r="BF141" s="28" t="str">
        <f t="shared" si="72"/>
        <v/>
      </c>
      <c r="BG141" s="28" t="str">
        <f t="shared" si="73"/>
        <v/>
      </c>
      <c r="BH141" s="28" t="str">
        <f t="shared" si="11"/>
        <v/>
      </c>
      <c r="BI141" s="27" t="str">
        <f t="shared" si="74"/>
        <v/>
      </c>
      <c r="BJ141" s="27" t="str">
        <f t="shared" si="75"/>
        <v/>
      </c>
      <c r="BK141" s="27" t="str">
        <f t="shared" si="76"/>
        <v/>
      </c>
      <c r="BL141" s="27" t="str">
        <f t="shared" si="77"/>
        <v/>
      </c>
      <c r="BM141" s="27" t="str">
        <f t="shared" si="78"/>
        <v/>
      </c>
      <c r="BN141" s="27" t="str">
        <f t="shared" si="79"/>
        <v/>
      </c>
      <c r="BO141" s="26" t="str">
        <f>IFERROR(INDEX('Prescriptive Rebate Table'!$A$1:$D$100,MATCH(AA141,'Prescriptive Rebate Table'!$B$1:$B$100,0),3),"")</f>
        <v/>
      </c>
      <c r="BP141" s="25" t="str">
        <f>IFERROR(INDEX('Prescriptive Rebate Table'!$A$1:$E$100,MATCH(AA141,'Prescriptive Rebate Table'!$B$1:$B$100,0),5),"")</f>
        <v/>
      </c>
      <c r="BQ141" s="23" t="str" cm="1">
        <f t="array" ref="BQ141">IFERROR(IF(AA141="","",IF(OR($AL141=$V141,AA141='Prescriptive Rebate Table'!$N$2:$N$12),"Included",INDEX('Prescriptive Rebate Table'!$A$1:$D$100,MATCH($AJ141,'Prescriptive Rebate Table'!$B$1:$B$100,0),3))),"")</f>
        <v/>
      </c>
      <c r="BR141" s="25" t="str">
        <f>IFERROR(IF($AL141=$V141,"",INDEX('Prescriptive Rebate Table'!$A$1:$D$100,MATCH($AJ141,'Prescriptive Rebate Table'!$B$1:$B$100,0),4)),"")</f>
        <v/>
      </c>
      <c r="BS141" s="24"/>
      <c r="BT141" s="24"/>
      <c r="BU141" s="23" t="str">
        <f t="shared" si="80"/>
        <v/>
      </c>
      <c r="BV141" s="23" t="str">
        <f t="shared" si="81"/>
        <v/>
      </c>
      <c r="BW141" s="22">
        <f t="shared" si="82"/>
        <v>0</v>
      </c>
      <c r="BX141" s="22">
        <f t="shared" si="83"/>
        <v>0</v>
      </c>
      <c r="BY141" s="22">
        <f t="shared" si="84"/>
        <v>0</v>
      </c>
      <c r="BZ141" s="22"/>
    </row>
    <row r="142" spans="1:78" s="113" customFormat="1" x14ac:dyDescent="0.3">
      <c r="A142" s="32">
        <v>133</v>
      </c>
      <c r="B142" s="113" t="str">
        <f>IFERROR(INDEX(Lookups!$B$2:$B$38,MATCH($G$5,Lookups!$A$2:$A$38,0)),"")</f>
        <v/>
      </c>
      <c r="C142" s="113" t="str">
        <f>IFERROR(INDEX(Lookups!$C$2:$C$38,MATCH($G$5,Lookups!$A$2:$A$38,0)),"")</f>
        <v/>
      </c>
      <c r="D142" s="31"/>
      <c r="E142" s="113" t="str">
        <f t="shared" si="62"/>
        <v/>
      </c>
      <c r="F142" s="21"/>
      <c r="G142" s="29"/>
      <c r="H142" s="29"/>
      <c r="I142" s="29"/>
      <c r="J142" s="114" t="str">
        <f>IFERROR(INDEX(Lookups!$V$19:$V$22,MATCH(I142,Lookups!$U$19:$U$22,0)),"")</f>
        <v/>
      </c>
      <c r="K142" s="29"/>
      <c r="L142" s="115" t="str">
        <f>IFERROR(INDEX(Lookups!$X$2:$X$17,MATCH(_xlfn.CONCAT(I142,K142),Lookups!$W$2:$W$17,0)),"")</f>
        <v/>
      </c>
      <c r="M142" s="110"/>
      <c r="N142" s="116" t="str">
        <f>IFERROR(INDEX(Lookups!$A$54:$B$68,MATCH(Calculator!M142,Lookups!$A$54:$A$68,0),2),"")</f>
        <v/>
      </c>
      <c r="O142" s="110"/>
      <c r="P142" s="25" t="str">
        <f>IFERROR(INDEX('Fixture Codes'!$B$8:$B$921,MATCH(O142,'Fixture Codes'!$F$8:$F$921,0)),"")</f>
        <v/>
      </c>
      <c r="Q142" s="21"/>
      <c r="R142" s="25" t="str">
        <f>IFERROR(INDEX('Fixture Codes'!$J$8:$J$921,MATCH(P142,'Fixture Codes'!$B$8:$B$921,0))*Q142,"")</f>
        <v/>
      </c>
      <c r="S142" s="25" t="str">
        <f>IFERROR(INDEX('Fixture Codes'!$L$8:$L$921,MATCH(P142,'Fixture Codes'!$B$8:$B$921,0)),"")</f>
        <v/>
      </c>
      <c r="T142" s="29"/>
      <c r="U142" s="30"/>
      <c r="V142" s="115" t="str">
        <f>IFERROR(INDEX(Lookups!B$42:B$50,MATCH($T142,Lookups!$A$42:$A$50,0)),"")</f>
        <v/>
      </c>
      <c r="W142" s="115" t="str">
        <f>IFERROR(INDEX(Lookups!C$42:C$49,MATCH($T142,Lookups!$A$42:$A$50,0)),"")</f>
        <v/>
      </c>
      <c r="X142" s="131"/>
      <c r="Y142" s="29"/>
      <c r="Z142" s="113" t="str">
        <f>IFERROR(INDEX('Prescriptive Rebate Table'!$L$2:$L$13,MATCH(Y142,'Prescriptive Rebate Table'!$K$2:$K$13,0)),"")</f>
        <v/>
      </c>
      <c r="AA142" s="29"/>
      <c r="AB142" s="110"/>
      <c r="AC142" s="110"/>
      <c r="AD142" s="110"/>
      <c r="AE142" s="110"/>
      <c r="AF142" s="21"/>
      <c r="AG142" s="117"/>
      <c r="AH142" s="25" t="str">
        <f t="shared" si="63"/>
        <v/>
      </c>
      <c r="AI142" s="117"/>
      <c r="AJ142" s="29"/>
      <c r="AK142" s="21"/>
      <c r="AL142" s="115" t="str">
        <f>IFERROR(INDEX(Lookups!B$42:B$49,MATCH($AJ142,Lookups!$A$42:$A$49,0)),"")</f>
        <v/>
      </c>
      <c r="AM142" s="115" t="str">
        <f>IFERROR(INDEX(Lookups!B$42:B$49,MATCH($AJ142,Lookups!$A$42:$A$49,0)),"")</f>
        <v/>
      </c>
      <c r="AN142" s="30"/>
      <c r="AO142" s="111" t="str">
        <f>IFERROR(INDEX(Lookups!$H$2:$H$451,MATCH(_xlfn.CONCAT(B142,H142),Lookups!$G$2:$G$451,0)),"")</f>
        <v/>
      </c>
      <c r="AP142" s="111" t="str">
        <f t="shared" si="64"/>
        <v/>
      </c>
      <c r="AQ142" s="115">
        <v>133</v>
      </c>
      <c r="AR142" s="115" t="str">
        <f>IF($D142="Interior",INDEX(Lookups!P$2:P$86,MATCH(_xlfn.CONCAT($C142,$L142),Lookups!$O$2:$O$86,0)),IF($D142="Exterior",1,""))</f>
        <v/>
      </c>
      <c r="AS142" s="115" t="str">
        <f>IF($D142="Interior",INDEX(Lookups!Q$2:Q$86,MATCH(_xlfn.CONCAT($C142,$L142),Lookups!$O$2:$O$86,0)),IF($D142="Exterior",1,""))</f>
        <v/>
      </c>
      <c r="AT142" s="115" t="str">
        <f>IF($D142="Interior",INDEX(Lookups!R$2:R$86,MATCH(_xlfn.CONCAT($C142,$L142),Lookups!$O$2:$O$86,0)),IF($D142="Exterior",1,""))</f>
        <v/>
      </c>
      <c r="AU142" s="115" t="str">
        <f>IF($D142="Interior",INDEX(Lookups!S$2:S$86,MATCH(_xlfn.CONCAT($C142,$L142),Lookups!$O$2:$O$86,0)),IF($D142="Exterior",1,""))</f>
        <v/>
      </c>
      <c r="AV142" s="115" t="str">
        <f>IFERROR(INDEX(Lookups!I$2:I$451,MATCH(_xlfn.CONCAT($B142,$H142),Lookups!$G$2:$G$451,0)),"")</f>
        <v/>
      </c>
      <c r="AW142" s="115" t="str">
        <f>IFERROR(INDEX(Lookups!J$2:J$451,MATCH(_xlfn.CONCAT($B142,$H142),Lookups!$G$2:$G$451,0)),"")</f>
        <v/>
      </c>
      <c r="AX142" s="115" t="str">
        <f>IFERROR(INDEX(Lookups!K$2:K$451,MATCH(_xlfn.CONCAT($B142,$H142),Lookups!$G$2:$G$451,0)),"")</f>
        <v/>
      </c>
      <c r="AY142" s="28" t="str">
        <f t="shared" si="65"/>
        <v/>
      </c>
      <c r="AZ142" s="28" t="str">
        <f t="shared" si="66"/>
        <v/>
      </c>
      <c r="BA142" s="28" t="str">
        <f t="shared" si="67"/>
        <v/>
      </c>
      <c r="BB142" s="28" t="str">
        <f t="shared" si="68"/>
        <v/>
      </c>
      <c r="BC142" s="27" t="str">
        <f t="shared" si="69"/>
        <v/>
      </c>
      <c r="BD142" s="158" t="str">
        <f t="shared" si="70"/>
        <v/>
      </c>
      <c r="BE142" s="158" t="str">
        <f t="shared" si="71"/>
        <v/>
      </c>
      <c r="BF142" s="28" t="str">
        <f t="shared" si="72"/>
        <v/>
      </c>
      <c r="BG142" s="28" t="str">
        <f t="shared" si="73"/>
        <v/>
      </c>
      <c r="BH142" s="28" t="str">
        <f t="shared" si="11"/>
        <v/>
      </c>
      <c r="BI142" s="27" t="str">
        <f t="shared" si="74"/>
        <v/>
      </c>
      <c r="BJ142" s="27" t="str">
        <f t="shared" si="75"/>
        <v/>
      </c>
      <c r="BK142" s="27" t="str">
        <f t="shared" si="76"/>
        <v/>
      </c>
      <c r="BL142" s="27" t="str">
        <f t="shared" si="77"/>
        <v/>
      </c>
      <c r="BM142" s="27" t="str">
        <f t="shared" si="78"/>
        <v/>
      </c>
      <c r="BN142" s="27" t="str">
        <f t="shared" si="79"/>
        <v/>
      </c>
      <c r="BO142" s="26" t="str">
        <f>IFERROR(INDEX('Prescriptive Rebate Table'!$A$1:$D$100,MATCH(AA142,'Prescriptive Rebate Table'!$B$1:$B$100,0),3),"")</f>
        <v/>
      </c>
      <c r="BP142" s="25" t="str">
        <f>IFERROR(INDEX('Prescriptive Rebate Table'!$A$1:$E$100,MATCH(AA142,'Prescriptive Rebate Table'!$B$1:$B$100,0),5),"")</f>
        <v/>
      </c>
      <c r="BQ142" s="23" t="str" cm="1">
        <f t="array" ref="BQ142">IFERROR(IF(AA142="","",IF(OR($AL142=$V142,AA142='Prescriptive Rebate Table'!$N$2:$N$12),"Included",INDEX('Prescriptive Rebate Table'!$A$1:$D$100,MATCH($AJ142,'Prescriptive Rebate Table'!$B$1:$B$100,0),3))),"")</f>
        <v/>
      </c>
      <c r="BR142" s="25" t="str">
        <f>IFERROR(IF($AL142=$V142,"",INDEX('Prescriptive Rebate Table'!$A$1:$D$100,MATCH($AJ142,'Prescriptive Rebate Table'!$B$1:$B$100,0),4)),"")</f>
        <v/>
      </c>
      <c r="BS142" s="24"/>
      <c r="BT142" s="24"/>
      <c r="BU142" s="23" t="str">
        <f t="shared" si="80"/>
        <v/>
      </c>
      <c r="BV142" s="23" t="str">
        <f t="shared" si="81"/>
        <v/>
      </c>
      <c r="BW142" s="22">
        <f t="shared" si="82"/>
        <v>0</v>
      </c>
      <c r="BX142" s="22">
        <f t="shared" si="83"/>
        <v>0</v>
      </c>
      <c r="BY142" s="22">
        <f t="shared" si="84"/>
        <v>0</v>
      </c>
      <c r="BZ142" s="22"/>
    </row>
    <row r="143" spans="1:78" s="113" customFormat="1" x14ac:dyDescent="0.3">
      <c r="A143" s="32">
        <v>134</v>
      </c>
      <c r="B143" s="113" t="str">
        <f>IFERROR(INDEX(Lookups!$B$2:$B$38,MATCH($G$5,Lookups!$A$2:$A$38,0)),"")</f>
        <v/>
      </c>
      <c r="C143" s="113" t="str">
        <f>IFERROR(INDEX(Lookups!$C$2:$C$38,MATCH($G$5,Lookups!$A$2:$A$38,0)),"")</f>
        <v/>
      </c>
      <c r="D143" s="31"/>
      <c r="E143" s="113" t="str">
        <f t="shared" si="62"/>
        <v/>
      </c>
      <c r="F143" s="21"/>
      <c r="G143" s="29"/>
      <c r="H143" s="29"/>
      <c r="I143" s="29"/>
      <c r="J143" s="114" t="str">
        <f>IFERROR(INDEX(Lookups!$V$19:$V$22,MATCH(I143,Lookups!$U$19:$U$22,0)),"")</f>
        <v/>
      </c>
      <c r="K143" s="29"/>
      <c r="L143" s="115" t="str">
        <f>IFERROR(INDEX(Lookups!$X$2:$X$17,MATCH(_xlfn.CONCAT(I143,K143),Lookups!$W$2:$W$17,0)),"")</f>
        <v/>
      </c>
      <c r="M143" s="110"/>
      <c r="N143" s="116" t="str">
        <f>IFERROR(INDEX(Lookups!$A$54:$B$68,MATCH(Calculator!M143,Lookups!$A$54:$A$68,0),2),"")</f>
        <v/>
      </c>
      <c r="O143" s="110"/>
      <c r="P143" s="25" t="str">
        <f>IFERROR(INDEX('Fixture Codes'!$B$8:$B$921,MATCH(O143,'Fixture Codes'!$F$8:$F$921,0)),"")</f>
        <v/>
      </c>
      <c r="Q143" s="21"/>
      <c r="R143" s="25" t="str">
        <f>IFERROR(INDEX('Fixture Codes'!$J$8:$J$921,MATCH(P143,'Fixture Codes'!$B$8:$B$921,0))*Q143,"")</f>
        <v/>
      </c>
      <c r="S143" s="25" t="str">
        <f>IFERROR(INDEX('Fixture Codes'!$L$8:$L$921,MATCH(P143,'Fixture Codes'!$B$8:$B$921,0)),"")</f>
        <v/>
      </c>
      <c r="T143" s="29"/>
      <c r="U143" s="30"/>
      <c r="V143" s="115" t="str">
        <f>IFERROR(INDEX(Lookups!B$42:B$50,MATCH($T143,Lookups!$A$42:$A$50,0)),"")</f>
        <v/>
      </c>
      <c r="W143" s="115" t="str">
        <f>IFERROR(INDEX(Lookups!C$42:C$49,MATCH($T143,Lookups!$A$42:$A$50,0)),"")</f>
        <v/>
      </c>
      <c r="X143" s="131"/>
      <c r="Y143" s="29"/>
      <c r="Z143" s="113" t="str">
        <f>IFERROR(INDEX('Prescriptive Rebate Table'!$L$2:$L$13,MATCH(Y143,'Prescriptive Rebate Table'!$K$2:$K$13,0)),"")</f>
        <v/>
      </c>
      <c r="AA143" s="29"/>
      <c r="AB143" s="110"/>
      <c r="AC143" s="110"/>
      <c r="AD143" s="110"/>
      <c r="AE143" s="110"/>
      <c r="AF143" s="21"/>
      <c r="AG143" s="117"/>
      <c r="AH143" s="25" t="str">
        <f t="shared" si="63"/>
        <v/>
      </c>
      <c r="AI143" s="117"/>
      <c r="AJ143" s="29"/>
      <c r="AK143" s="21"/>
      <c r="AL143" s="115" t="str">
        <f>IFERROR(INDEX(Lookups!B$42:B$49,MATCH($AJ143,Lookups!$A$42:$A$49,0)),"")</f>
        <v/>
      </c>
      <c r="AM143" s="115" t="str">
        <f>IFERROR(INDEX(Lookups!B$42:B$49,MATCH($AJ143,Lookups!$A$42:$A$49,0)),"")</f>
        <v/>
      </c>
      <c r="AN143" s="30"/>
      <c r="AO143" s="111" t="str">
        <f>IFERROR(INDEX(Lookups!$H$2:$H$451,MATCH(_xlfn.CONCAT(B143,H143),Lookups!$G$2:$G$451,0)),"")</f>
        <v/>
      </c>
      <c r="AP143" s="111" t="str">
        <f t="shared" si="64"/>
        <v/>
      </c>
      <c r="AQ143" s="115">
        <v>134</v>
      </c>
      <c r="AR143" s="115" t="str">
        <f>IF($D143="Interior",INDEX(Lookups!P$2:P$86,MATCH(_xlfn.CONCAT($C143,$L143),Lookups!$O$2:$O$86,0)),IF($D143="Exterior",1,""))</f>
        <v/>
      </c>
      <c r="AS143" s="115" t="str">
        <f>IF($D143="Interior",INDEX(Lookups!Q$2:Q$86,MATCH(_xlfn.CONCAT($C143,$L143),Lookups!$O$2:$O$86,0)),IF($D143="Exterior",1,""))</f>
        <v/>
      </c>
      <c r="AT143" s="115" t="str">
        <f>IF($D143="Interior",INDEX(Lookups!R$2:R$86,MATCH(_xlfn.CONCAT($C143,$L143),Lookups!$O$2:$O$86,0)),IF($D143="Exterior",1,""))</f>
        <v/>
      </c>
      <c r="AU143" s="115" t="str">
        <f>IF($D143="Interior",INDEX(Lookups!S$2:S$86,MATCH(_xlfn.CONCAT($C143,$L143),Lookups!$O$2:$O$86,0)),IF($D143="Exterior",1,""))</f>
        <v/>
      </c>
      <c r="AV143" s="115" t="str">
        <f>IFERROR(INDEX(Lookups!I$2:I$451,MATCH(_xlfn.CONCAT($B143,$H143),Lookups!$G$2:$G$451,0)),"")</f>
        <v/>
      </c>
      <c r="AW143" s="115" t="str">
        <f>IFERROR(INDEX(Lookups!J$2:J$451,MATCH(_xlfn.CONCAT($B143,$H143),Lookups!$G$2:$G$451,0)),"")</f>
        <v/>
      </c>
      <c r="AX143" s="115" t="str">
        <f>IFERROR(INDEX(Lookups!K$2:K$451,MATCH(_xlfn.CONCAT($B143,$H143),Lookups!$G$2:$G$451,0)),"")</f>
        <v/>
      </c>
      <c r="AY143" s="28" t="str">
        <f t="shared" si="65"/>
        <v/>
      </c>
      <c r="AZ143" s="28" t="str">
        <f t="shared" si="66"/>
        <v/>
      </c>
      <c r="BA143" s="28" t="str">
        <f t="shared" si="67"/>
        <v/>
      </c>
      <c r="BB143" s="28" t="str">
        <f t="shared" si="68"/>
        <v/>
      </c>
      <c r="BC143" s="27" t="str">
        <f t="shared" si="69"/>
        <v/>
      </c>
      <c r="BD143" s="158" t="str">
        <f t="shared" si="70"/>
        <v/>
      </c>
      <c r="BE143" s="158" t="str">
        <f t="shared" si="71"/>
        <v/>
      </c>
      <c r="BF143" s="28" t="str">
        <f t="shared" si="72"/>
        <v/>
      </c>
      <c r="BG143" s="28" t="str">
        <f t="shared" si="73"/>
        <v/>
      </c>
      <c r="BH143" s="28" t="str">
        <f t="shared" si="11"/>
        <v/>
      </c>
      <c r="BI143" s="27" t="str">
        <f t="shared" si="74"/>
        <v/>
      </c>
      <c r="BJ143" s="27" t="str">
        <f t="shared" si="75"/>
        <v/>
      </c>
      <c r="BK143" s="27" t="str">
        <f t="shared" si="76"/>
        <v/>
      </c>
      <c r="BL143" s="27" t="str">
        <f t="shared" si="77"/>
        <v/>
      </c>
      <c r="BM143" s="27" t="str">
        <f t="shared" si="78"/>
        <v/>
      </c>
      <c r="BN143" s="27" t="str">
        <f t="shared" si="79"/>
        <v/>
      </c>
      <c r="BO143" s="26" t="str">
        <f>IFERROR(INDEX('Prescriptive Rebate Table'!$A$1:$D$100,MATCH(AA143,'Prescriptive Rebate Table'!$B$1:$B$100,0),3),"")</f>
        <v/>
      </c>
      <c r="BP143" s="25" t="str">
        <f>IFERROR(INDEX('Prescriptive Rebate Table'!$A$1:$E$100,MATCH(AA143,'Prescriptive Rebate Table'!$B$1:$B$100,0),5),"")</f>
        <v/>
      </c>
      <c r="BQ143" s="23" t="str" cm="1">
        <f t="array" ref="BQ143">IFERROR(IF(AA143="","",IF(OR($AL143=$V143,AA143='Prescriptive Rebate Table'!$N$2:$N$12),"Included",INDEX('Prescriptive Rebate Table'!$A$1:$D$100,MATCH($AJ143,'Prescriptive Rebate Table'!$B$1:$B$100,0),3))),"")</f>
        <v/>
      </c>
      <c r="BR143" s="25" t="str">
        <f>IFERROR(IF($AL143=$V143,"",INDEX('Prescriptive Rebate Table'!$A$1:$D$100,MATCH($AJ143,'Prescriptive Rebate Table'!$B$1:$B$100,0),4)),"")</f>
        <v/>
      </c>
      <c r="BS143" s="24"/>
      <c r="BT143" s="24"/>
      <c r="BU143" s="23" t="str">
        <f t="shared" si="80"/>
        <v/>
      </c>
      <c r="BV143" s="23" t="str">
        <f t="shared" si="81"/>
        <v/>
      </c>
      <c r="BW143" s="22">
        <f t="shared" si="82"/>
        <v>0</v>
      </c>
      <c r="BX143" s="22">
        <f t="shared" si="83"/>
        <v>0</v>
      </c>
      <c r="BY143" s="22">
        <f t="shared" si="84"/>
        <v>0</v>
      </c>
      <c r="BZ143" s="22"/>
    </row>
    <row r="144" spans="1:78" s="113" customFormat="1" x14ac:dyDescent="0.3">
      <c r="A144" s="32">
        <v>135</v>
      </c>
      <c r="B144" s="113" t="str">
        <f>IFERROR(INDEX(Lookups!$B$2:$B$38,MATCH($G$5,Lookups!$A$2:$A$38,0)),"")</f>
        <v/>
      </c>
      <c r="C144" s="113" t="str">
        <f>IFERROR(INDEX(Lookups!$C$2:$C$38,MATCH($G$5,Lookups!$A$2:$A$38,0)),"")</f>
        <v/>
      </c>
      <c r="D144" s="31"/>
      <c r="E144" s="113" t="str">
        <f t="shared" si="62"/>
        <v/>
      </c>
      <c r="F144" s="21"/>
      <c r="G144" s="29"/>
      <c r="H144" s="29"/>
      <c r="I144" s="29"/>
      <c r="J144" s="114" t="str">
        <f>IFERROR(INDEX(Lookups!$V$19:$V$22,MATCH(I144,Lookups!$U$19:$U$22,0)),"")</f>
        <v/>
      </c>
      <c r="K144" s="29"/>
      <c r="L144" s="115" t="str">
        <f>IFERROR(INDEX(Lookups!$X$2:$X$17,MATCH(_xlfn.CONCAT(I144,K144),Lookups!$W$2:$W$17,0)),"")</f>
        <v/>
      </c>
      <c r="M144" s="110"/>
      <c r="N144" s="116" t="str">
        <f>IFERROR(INDEX(Lookups!$A$54:$B$68,MATCH(Calculator!M144,Lookups!$A$54:$A$68,0),2),"")</f>
        <v/>
      </c>
      <c r="O144" s="110"/>
      <c r="P144" s="25" t="str">
        <f>IFERROR(INDEX('Fixture Codes'!$B$8:$B$921,MATCH(O144,'Fixture Codes'!$F$8:$F$921,0)),"")</f>
        <v/>
      </c>
      <c r="Q144" s="21"/>
      <c r="R144" s="25" t="str">
        <f>IFERROR(INDEX('Fixture Codes'!$J$8:$J$921,MATCH(P144,'Fixture Codes'!$B$8:$B$921,0))*Q144,"")</f>
        <v/>
      </c>
      <c r="S144" s="25" t="str">
        <f>IFERROR(INDEX('Fixture Codes'!$L$8:$L$921,MATCH(P144,'Fixture Codes'!$B$8:$B$921,0)),"")</f>
        <v/>
      </c>
      <c r="T144" s="29"/>
      <c r="U144" s="30"/>
      <c r="V144" s="115" t="str">
        <f>IFERROR(INDEX(Lookups!B$42:B$50,MATCH($T144,Lookups!$A$42:$A$50,0)),"")</f>
        <v/>
      </c>
      <c r="W144" s="115" t="str">
        <f>IFERROR(INDEX(Lookups!C$42:C$49,MATCH($T144,Lookups!$A$42:$A$50,0)),"")</f>
        <v/>
      </c>
      <c r="X144" s="131"/>
      <c r="Y144" s="29"/>
      <c r="Z144" s="113" t="str">
        <f>IFERROR(INDEX('Prescriptive Rebate Table'!$L$2:$L$13,MATCH(Y144,'Prescriptive Rebate Table'!$K$2:$K$13,0)),"")</f>
        <v/>
      </c>
      <c r="AA144" s="29"/>
      <c r="AB144" s="110"/>
      <c r="AC144" s="110"/>
      <c r="AD144" s="110"/>
      <c r="AE144" s="110"/>
      <c r="AF144" s="21"/>
      <c r="AG144" s="117"/>
      <c r="AH144" s="25" t="str">
        <f t="shared" si="63"/>
        <v/>
      </c>
      <c r="AI144" s="117"/>
      <c r="AJ144" s="29"/>
      <c r="AK144" s="21"/>
      <c r="AL144" s="115" t="str">
        <f>IFERROR(INDEX(Lookups!B$42:B$49,MATCH($AJ144,Lookups!$A$42:$A$49,0)),"")</f>
        <v/>
      </c>
      <c r="AM144" s="115" t="str">
        <f>IFERROR(INDEX(Lookups!B$42:B$49,MATCH($AJ144,Lookups!$A$42:$A$49,0)),"")</f>
        <v/>
      </c>
      <c r="AN144" s="30"/>
      <c r="AO144" s="111" t="str">
        <f>IFERROR(INDEX(Lookups!$H$2:$H$451,MATCH(_xlfn.CONCAT(B144,H144),Lookups!$G$2:$G$451,0)),"")</f>
        <v/>
      </c>
      <c r="AP144" s="111" t="str">
        <f t="shared" si="64"/>
        <v/>
      </c>
      <c r="AQ144" s="115">
        <v>135</v>
      </c>
      <c r="AR144" s="115" t="str">
        <f>IF($D144="Interior",INDEX(Lookups!P$2:P$86,MATCH(_xlfn.CONCAT($C144,$L144),Lookups!$O$2:$O$86,0)),IF($D144="Exterior",1,""))</f>
        <v/>
      </c>
      <c r="AS144" s="115" t="str">
        <f>IF($D144="Interior",INDEX(Lookups!Q$2:Q$86,MATCH(_xlfn.CONCAT($C144,$L144),Lookups!$O$2:$O$86,0)),IF($D144="Exterior",1,""))</f>
        <v/>
      </c>
      <c r="AT144" s="115" t="str">
        <f>IF($D144="Interior",INDEX(Lookups!R$2:R$86,MATCH(_xlfn.CONCAT($C144,$L144),Lookups!$O$2:$O$86,0)),IF($D144="Exterior",1,""))</f>
        <v/>
      </c>
      <c r="AU144" s="115" t="str">
        <f>IF($D144="Interior",INDEX(Lookups!S$2:S$86,MATCH(_xlfn.CONCAT($C144,$L144),Lookups!$O$2:$O$86,0)),IF($D144="Exterior",1,""))</f>
        <v/>
      </c>
      <c r="AV144" s="115" t="str">
        <f>IFERROR(INDEX(Lookups!I$2:I$451,MATCH(_xlfn.CONCAT($B144,$H144),Lookups!$G$2:$G$451,0)),"")</f>
        <v/>
      </c>
      <c r="AW144" s="115" t="str">
        <f>IFERROR(INDEX(Lookups!J$2:J$451,MATCH(_xlfn.CONCAT($B144,$H144),Lookups!$G$2:$G$451,0)),"")</f>
        <v/>
      </c>
      <c r="AX144" s="115" t="str">
        <f>IFERROR(INDEX(Lookups!K$2:K$451,MATCH(_xlfn.CONCAT($B144,$H144),Lookups!$G$2:$G$451,0)),"")</f>
        <v/>
      </c>
      <c r="AY144" s="28" t="str">
        <f t="shared" si="65"/>
        <v/>
      </c>
      <c r="AZ144" s="28" t="str">
        <f t="shared" si="66"/>
        <v/>
      </c>
      <c r="BA144" s="28" t="str">
        <f t="shared" si="67"/>
        <v/>
      </c>
      <c r="BB144" s="28" t="str">
        <f t="shared" si="68"/>
        <v/>
      </c>
      <c r="BC144" s="27" t="str">
        <f t="shared" si="69"/>
        <v/>
      </c>
      <c r="BD144" s="158" t="str">
        <f t="shared" si="70"/>
        <v/>
      </c>
      <c r="BE144" s="158" t="str">
        <f t="shared" si="71"/>
        <v/>
      </c>
      <c r="BF144" s="28" t="str">
        <f t="shared" si="72"/>
        <v/>
      </c>
      <c r="BG144" s="28" t="str">
        <f t="shared" si="73"/>
        <v/>
      </c>
      <c r="BH144" s="28" t="str">
        <f t="shared" si="11"/>
        <v/>
      </c>
      <c r="BI144" s="27" t="str">
        <f t="shared" si="74"/>
        <v/>
      </c>
      <c r="BJ144" s="27" t="str">
        <f t="shared" si="75"/>
        <v/>
      </c>
      <c r="BK144" s="27" t="str">
        <f t="shared" si="76"/>
        <v/>
      </c>
      <c r="BL144" s="27" t="str">
        <f t="shared" si="77"/>
        <v/>
      </c>
      <c r="BM144" s="27" t="str">
        <f t="shared" si="78"/>
        <v/>
      </c>
      <c r="BN144" s="27" t="str">
        <f t="shared" si="79"/>
        <v/>
      </c>
      <c r="BO144" s="26" t="str">
        <f>IFERROR(INDEX('Prescriptive Rebate Table'!$A$1:$D$100,MATCH(AA144,'Prescriptive Rebate Table'!$B$1:$B$100,0),3),"")</f>
        <v/>
      </c>
      <c r="BP144" s="25" t="str">
        <f>IFERROR(INDEX('Prescriptive Rebate Table'!$A$1:$E$100,MATCH(AA144,'Prescriptive Rebate Table'!$B$1:$B$100,0),5),"")</f>
        <v/>
      </c>
      <c r="BQ144" s="23" t="str" cm="1">
        <f t="array" ref="BQ144">IFERROR(IF(AA144="","",IF(OR($AL144=$V144,AA144='Prescriptive Rebate Table'!$N$2:$N$12),"Included",INDEX('Prescriptive Rebate Table'!$A$1:$D$100,MATCH($AJ144,'Prescriptive Rebate Table'!$B$1:$B$100,0),3))),"")</f>
        <v/>
      </c>
      <c r="BR144" s="25" t="str">
        <f>IFERROR(IF($AL144=$V144,"",INDEX('Prescriptive Rebate Table'!$A$1:$D$100,MATCH($AJ144,'Prescriptive Rebate Table'!$B$1:$B$100,0),4)),"")</f>
        <v/>
      </c>
      <c r="BS144" s="24"/>
      <c r="BT144" s="24"/>
      <c r="BU144" s="23" t="str">
        <f t="shared" si="80"/>
        <v/>
      </c>
      <c r="BV144" s="23" t="str">
        <f t="shared" si="81"/>
        <v/>
      </c>
      <c r="BW144" s="22">
        <f t="shared" si="82"/>
        <v>0</v>
      </c>
      <c r="BX144" s="22">
        <f t="shared" si="83"/>
        <v>0</v>
      </c>
      <c r="BY144" s="22">
        <f t="shared" si="84"/>
        <v>0</v>
      </c>
      <c r="BZ144" s="22"/>
    </row>
    <row r="145" spans="1:78" s="113" customFormat="1" x14ac:dyDescent="0.3">
      <c r="A145" s="32">
        <v>136</v>
      </c>
      <c r="B145" s="113" t="str">
        <f>IFERROR(INDEX(Lookups!$B$2:$B$38,MATCH($G$5,Lookups!$A$2:$A$38,0)),"")</f>
        <v/>
      </c>
      <c r="C145" s="113" t="str">
        <f>IFERROR(INDEX(Lookups!$C$2:$C$38,MATCH($G$5,Lookups!$A$2:$A$38,0)),"")</f>
        <v/>
      </c>
      <c r="D145" s="31"/>
      <c r="E145" s="113" t="str">
        <f t="shared" si="62"/>
        <v/>
      </c>
      <c r="F145" s="21"/>
      <c r="G145" s="29"/>
      <c r="H145" s="29"/>
      <c r="I145" s="29"/>
      <c r="J145" s="114" t="str">
        <f>IFERROR(INDEX(Lookups!$V$19:$V$22,MATCH(I145,Lookups!$U$19:$U$22,0)),"")</f>
        <v/>
      </c>
      <c r="K145" s="29"/>
      <c r="L145" s="115" t="str">
        <f>IFERROR(INDEX(Lookups!$X$2:$X$17,MATCH(_xlfn.CONCAT(I145,K145),Lookups!$W$2:$W$17,0)),"")</f>
        <v/>
      </c>
      <c r="M145" s="110"/>
      <c r="N145" s="116" t="str">
        <f>IFERROR(INDEX(Lookups!$A$54:$B$68,MATCH(Calculator!M145,Lookups!$A$54:$A$68,0),2),"")</f>
        <v/>
      </c>
      <c r="O145" s="110"/>
      <c r="P145" s="25" t="str">
        <f>IFERROR(INDEX('Fixture Codes'!$B$8:$B$921,MATCH(O145,'Fixture Codes'!$F$8:$F$921,0)),"")</f>
        <v/>
      </c>
      <c r="Q145" s="21"/>
      <c r="R145" s="25" t="str">
        <f>IFERROR(INDEX('Fixture Codes'!$J$8:$J$921,MATCH(P145,'Fixture Codes'!$B$8:$B$921,0))*Q145,"")</f>
        <v/>
      </c>
      <c r="S145" s="25" t="str">
        <f>IFERROR(INDEX('Fixture Codes'!$L$8:$L$921,MATCH(P145,'Fixture Codes'!$B$8:$B$921,0)),"")</f>
        <v/>
      </c>
      <c r="T145" s="29"/>
      <c r="U145" s="30"/>
      <c r="V145" s="115" t="str">
        <f>IFERROR(INDEX(Lookups!B$42:B$50,MATCH($T145,Lookups!$A$42:$A$50,0)),"")</f>
        <v/>
      </c>
      <c r="W145" s="115" t="str">
        <f>IFERROR(INDEX(Lookups!C$42:C$49,MATCH($T145,Lookups!$A$42:$A$50,0)),"")</f>
        <v/>
      </c>
      <c r="X145" s="131"/>
      <c r="Y145" s="29"/>
      <c r="Z145" s="113" t="str">
        <f>IFERROR(INDEX('Prescriptive Rebate Table'!$L$2:$L$13,MATCH(Y145,'Prescriptive Rebate Table'!$K$2:$K$13,0)),"")</f>
        <v/>
      </c>
      <c r="AA145" s="29"/>
      <c r="AB145" s="110"/>
      <c r="AC145" s="110"/>
      <c r="AD145" s="110"/>
      <c r="AE145" s="110"/>
      <c r="AF145" s="21"/>
      <c r="AG145" s="117"/>
      <c r="AH145" s="25" t="str">
        <f t="shared" si="63"/>
        <v/>
      </c>
      <c r="AI145" s="117"/>
      <c r="AJ145" s="29"/>
      <c r="AK145" s="21"/>
      <c r="AL145" s="115" t="str">
        <f>IFERROR(INDEX(Lookups!B$42:B$49,MATCH($AJ145,Lookups!$A$42:$A$49,0)),"")</f>
        <v/>
      </c>
      <c r="AM145" s="115" t="str">
        <f>IFERROR(INDEX(Lookups!B$42:B$49,MATCH($AJ145,Lookups!$A$42:$A$49,0)),"")</f>
        <v/>
      </c>
      <c r="AN145" s="30"/>
      <c r="AO145" s="111" t="str">
        <f>IFERROR(INDEX(Lookups!$H$2:$H$451,MATCH(_xlfn.CONCAT(B145,H145),Lookups!$G$2:$G$451,0)),"")</f>
        <v/>
      </c>
      <c r="AP145" s="111" t="str">
        <f t="shared" si="64"/>
        <v/>
      </c>
      <c r="AQ145" s="115">
        <v>136</v>
      </c>
      <c r="AR145" s="115" t="str">
        <f>IF($D145="Interior",INDEX(Lookups!P$2:P$86,MATCH(_xlfn.CONCAT($C145,$L145),Lookups!$O$2:$O$86,0)),IF($D145="Exterior",1,""))</f>
        <v/>
      </c>
      <c r="AS145" s="115" t="str">
        <f>IF($D145="Interior",INDEX(Lookups!Q$2:Q$86,MATCH(_xlfn.CONCAT($C145,$L145),Lookups!$O$2:$O$86,0)),IF($D145="Exterior",1,""))</f>
        <v/>
      </c>
      <c r="AT145" s="115" t="str">
        <f>IF($D145="Interior",INDEX(Lookups!R$2:R$86,MATCH(_xlfn.CONCAT($C145,$L145),Lookups!$O$2:$O$86,0)),IF($D145="Exterior",1,""))</f>
        <v/>
      </c>
      <c r="AU145" s="115" t="str">
        <f>IF($D145="Interior",INDEX(Lookups!S$2:S$86,MATCH(_xlfn.CONCAT($C145,$L145),Lookups!$O$2:$O$86,0)),IF($D145="Exterior",1,""))</f>
        <v/>
      </c>
      <c r="AV145" s="115" t="str">
        <f>IFERROR(INDEX(Lookups!I$2:I$451,MATCH(_xlfn.CONCAT($B145,$H145),Lookups!$G$2:$G$451,0)),"")</f>
        <v/>
      </c>
      <c r="AW145" s="115" t="str">
        <f>IFERROR(INDEX(Lookups!J$2:J$451,MATCH(_xlfn.CONCAT($B145,$H145),Lookups!$G$2:$G$451,0)),"")</f>
        <v/>
      </c>
      <c r="AX145" s="115" t="str">
        <f>IFERROR(INDEX(Lookups!K$2:K$451,MATCH(_xlfn.CONCAT($B145,$H145),Lookups!$G$2:$G$451,0)),"")</f>
        <v/>
      </c>
      <c r="AY145" s="28" t="str">
        <f t="shared" si="65"/>
        <v/>
      </c>
      <c r="AZ145" s="28" t="str">
        <f t="shared" si="66"/>
        <v/>
      </c>
      <c r="BA145" s="28" t="str">
        <f t="shared" si="67"/>
        <v/>
      </c>
      <c r="BB145" s="28" t="str">
        <f t="shared" si="68"/>
        <v/>
      </c>
      <c r="BC145" s="27" t="str">
        <f t="shared" si="69"/>
        <v/>
      </c>
      <c r="BD145" s="158" t="str">
        <f t="shared" si="70"/>
        <v/>
      </c>
      <c r="BE145" s="158" t="str">
        <f t="shared" si="71"/>
        <v/>
      </c>
      <c r="BF145" s="28" t="str">
        <f t="shared" si="72"/>
        <v/>
      </c>
      <c r="BG145" s="28" t="str">
        <f t="shared" si="73"/>
        <v/>
      </c>
      <c r="BH145" s="28" t="str">
        <f t="shared" si="11"/>
        <v/>
      </c>
      <c r="BI145" s="27" t="str">
        <f t="shared" si="74"/>
        <v/>
      </c>
      <c r="BJ145" s="27" t="str">
        <f t="shared" si="75"/>
        <v/>
      </c>
      <c r="BK145" s="27" t="str">
        <f t="shared" si="76"/>
        <v/>
      </c>
      <c r="BL145" s="27" t="str">
        <f t="shared" si="77"/>
        <v/>
      </c>
      <c r="BM145" s="27" t="str">
        <f t="shared" si="78"/>
        <v/>
      </c>
      <c r="BN145" s="27" t="str">
        <f t="shared" si="79"/>
        <v/>
      </c>
      <c r="BO145" s="26" t="str">
        <f>IFERROR(INDEX('Prescriptive Rebate Table'!$A$1:$D$100,MATCH(AA145,'Prescriptive Rebate Table'!$B$1:$B$100,0),3),"")</f>
        <v/>
      </c>
      <c r="BP145" s="25" t="str">
        <f>IFERROR(INDEX('Prescriptive Rebate Table'!$A$1:$E$100,MATCH(AA145,'Prescriptive Rebate Table'!$B$1:$B$100,0),5),"")</f>
        <v/>
      </c>
      <c r="BQ145" s="23" t="str" cm="1">
        <f t="array" ref="BQ145">IFERROR(IF(AA145="","",IF(OR($AL145=$V145,AA145='Prescriptive Rebate Table'!$N$2:$N$12),"Included",INDEX('Prescriptive Rebate Table'!$A$1:$D$100,MATCH($AJ145,'Prescriptive Rebate Table'!$B$1:$B$100,0),3))),"")</f>
        <v/>
      </c>
      <c r="BR145" s="25" t="str">
        <f>IFERROR(IF($AL145=$V145,"",INDEX('Prescriptive Rebate Table'!$A$1:$D$100,MATCH($AJ145,'Prescriptive Rebate Table'!$B$1:$B$100,0),4)),"")</f>
        <v/>
      </c>
      <c r="BS145" s="24"/>
      <c r="BT145" s="24"/>
      <c r="BU145" s="23" t="str">
        <f t="shared" si="80"/>
        <v/>
      </c>
      <c r="BV145" s="23" t="str">
        <f t="shared" si="81"/>
        <v/>
      </c>
      <c r="BW145" s="22">
        <f t="shared" si="82"/>
        <v>0</v>
      </c>
      <c r="BX145" s="22">
        <f t="shared" si="83"/>
        <v>0</v>
      </c>
      <c r="BY145" s="22">
        <f t="shared" si="84"/>
        <v>0</v>
      </c>
      <c r="BZ145" s="22"/>
    </row>
    <row r="146" spans="1:78" s="113" customFormat="1" x14ac:dyDescent="0.3">
      <c r="A146" s="32">
        <v>137</v>
      </c>
      <c r="B146" s="113" t="str">
        <f>IFERROR(INDEX(Lookups!$B$2:$B$38,MATCH($G$5,Lookups!$A$2:$A$38,0)),"")</f>
        <v/>
      </c>
      <c r="C146" s="113" t="str">
        <f>IFERROR(INDEX(Lookups!$C$2:$C$38,MATCH($G$5,Lookups!$A$2:$A$38,0)),"")</f>
        <v/>
      </c>
      <c r="D146" s="31"/>
      <c r="E146" s="113" t="str">
        <f t="shared" si="62"/>
        <v/>
      </c>
      <c r="F146" s="21"/>
      <c r="G146" s="29"/>
      <c r="H146" s="29"/>
      <c r="I146" s="29"/>
      <c r="J146" s="114" t="str">
        <f>IFERROR(INDEX(Lookups!$V$19:$V$22,MATCH(I146,Lookups!$U$19:$U$22,0)),"")</f>
        <v/>
      </c>
      <c r="K146" s="29"/>
      <c r="L146" s="115" t="str">
        <f>IFERROR(INDEX(Lookups!$X$2:$X$17,MATCH(_xlfn.CONCAT(I146,K146),Lookups!$W$2:$W$17,0)),"")</f>
        <v/>
      </c>
      <c r="M146" s="110"/>
      <c r="N146" s="116" t="str">
        <f>IFERROR(INDEX(Lookups!$A$54:$B$68,MATCH(Calculator!M146,Lookups!$A$54:$A$68,0),2),"")</f>
        <v/>
      </c>
      <c r="O146" s="110"/>
      <c r="P146" s="25" t="str">
        <f>IFERROR(INDEX('Fixture Codes'!$B$8:$B$921,MATCH(O146,'Fixture Codes'!$F$8:$F$921,0)),"")</f>
        <v/>
      </c>
      <c r="Q146" s="21"/>
      <c r="R146" s="25" t="str">
        <f>IFERROR(INDEX('Fixture Codes'!$J$8:$J$921,MATCH(P146,'Fixture Codes'!$B$8:$B$921,0))*Q146,"")</f>
        <v/>
      </c>
      <c r="S146" s="25" t="str">
        <f>IFERROR(INDEX('Fixture Codes'!$L$8:$L$921,MATCH(P146,'Fixture Codes'!$B$8:$B$921,0)),"")</f>
        <v/>
      </c>
      <c r="T146" s="29"/>
      <c r="U146" s="30"/>
      <c r="V146" s="115" t="str">
        <f>IFERROR(INDEX(Lookups!B$42:B$50,MATCH($T146,Lookups!$A$42:$A$50,0)),"")</f>
        <v/>
      </c>
      <c r="W146" s="115" t="str">
        <f>IFERROR(INDEX(Lookups!C$42:C$49,MATCH($T146,Lookups!$A$42:$A$50,0)),"")</f>
        <v/>
      </c>
      <c r="X146" s="131"/>
      <c r="Y146" s="29"/>
      <c r="Z146" s="113" t="str">
        <f>IFERROR(INDEX('Prescriptive Rebate Table'!$L$2:$L$13,MATCH(Y146,'Prescriptive Rebate Table'!$K$2:$K$13,0)),"")</f>
        <v/>
      </c>
      <c r="AA146" s="29"/>
      <c r="AB146" s="110"/>
      <c r="AC146" s="110"/>
      <c r="AD146" s="110"/>
      <c r="AE146" s="110"/>
      <c r="AF146" s="21"/>
      <c r="AG146" s="117"/>
      <c r="AH146" s="25" t="str">
        <f t="shared" si="63"/>
        <v/>
      </c>
      <c r="AI146" s="117"/>
      <c r="AJ146" s="29"/>
      <c r="AK146" s="21"/>
      <c r="AL146" s="115" t="str">
        <f>IFERROR(INDEX(Lookups!B$42:B$49,MATCH($AJ146,Lookups!$A$42:$A$49,0)),"")</f>
        <v/>
      </c>
      <c r="AM146" s="115" t="str">
        <f>IFERROR(INDEX(Lookups!B$42:B$49,MATCH($AJ146,Lookups!$A$42:$A$49,0)),"")</f>
        <v/>
      </c>
      <c r="AN146" s="30"/>
      <c r="AO146" s="111" t="str">
        <f>IFERROR(INDEX(Lookups!$H$2:$H$451,MATCH(_xlfn.CONCAT(B146,H146),Lookups!$G$2:$G$451,0)),"")</f>
        <v/>
      </c>
      <c r="AP146" s="111" t="str">
        <f t="shared" si="64"/>
        <v/>
      </c>
      <c r="AQ146" s="115">
        <v>137</v>
      </c>
      <c r="AR146" s="115" t="str">
        <f>IF($D146="Interior",INDEX(Lookups!P$2:P$86,MATCH(_xlfn.CONCAT($C146,$L146),Lookups!$O$2:$O$86,0)),IF($D146="Exterior",1,""))</f>
        <v/>
      </c>
      <c r="AS146" s="115" t="str">
        <f>IF($D146="Interior",INDEX(Lookups!Q$2:Q$86,MATCH(_xlfn.CONCAT($C146,$L146),Lookups!$O$2:$O$86,0)),IF($D146="Exterior",1,""))</f>
        <v/>
      </c>
      <c r="AT146" s="115" t="str">
        <f>IF($D146="Interior",INDEX(Lookups!R$2:R$86,MATCH(_xlfn.CONCAT($C146,$L146),Lookups!$O$2:$O$86,0)),IF($D146="Exterior",1,""))</f>
        <v/>
      </c>
      <c r="AU146" s="115" t="str">
        <f>IF($D146="Interior",INDEX(Lookups!S$2:S$86,MATCH(_xlfn.CONCAT($C146,$L146),Lookups!$O$2:$O$86,0)),IF($D146="Exterior",1,""))</f>
        <v/>
      </c>
      <c r="AV146" s="115" t="str">
        <f>IFERROR(INDEX(Lookups!I$2:I$451,MATCH(_xlfn.CONCAT($B146,$H146),Lookups!$G$2:$G$451,0)),"")</f>
        <v/>
      </c>
      <c r="AW146" s="115" t="str">
        <f>IFERROR(INDEX(Lookups!J$2:J$451,MATCH(_xlfn.CONCAT($B146,$H146),Lookups!$G$2:$G$451,0)),"")</f>
        <v/>
      </c>
      <c r="AX146" s="115" t="str">
        <f>IFERROR(INDEX(Lookups!K$2:K$451,MATCH(_xlfn.CONCAT($B146,$H146),Lookups!$G$2:$G$451,0)),"")</f>
        <v/>
      </c>
      <c r="AY146" s="28" t="str">
        <f t="shared" si="65"/>
        <v/>
      </c>
      <c r="AZ146" s="28" t="str">
        <f t="shared" si="66"/>
        <v/>
      </c>
      <c r="BA146" s="28" t="str">
        <f t="shared" si="67"/>
        <v/>
      </c>
      <c r="BB146" s="28" t="str">
        <f t="shared" si="68"/>
        <v/>
      </c>
      <c r="BC146" s="27" t="str">
        <f t="shared" si="69"/>
        <v/>
      </c>
      <c r="BD146" s="158" t="str">
        <f t="shared" si="70"/>
        <v/>
      </c>
      <c r="BE146" s="158" t="str">
        <f t="shared" si="71"/>
        <v/>
      </c>
      <c r="BF146" s="28" t="str">
        <f t="shared" si="72"/>
        <v/>
      </c>
      <c r="BG146" s="28" t="str">
        <f t="shared" si="73"/>
        <v/>
      </c>
      <c r="BH146" s="28" t="str">
        <f t="shared" si="11"/>
        <v/>
      </c>
      <c r="BI146" s="27" t="str">
        <f t="shared" si="74"/>
        <v/>
      </c>
      <c r="BJ146" s="27" t="str">
        <f t="shared" si="75"/>
        <v/>
      </c>
      <c r="BK146" s="27" t="str">
        <f t="shared" si="76"/>
        <v/>
      </c>
      <c r="BL146" s="27" t="str">
        <f t="shared" si="77"/>
        <v/>
      </c>
      <c r="BM146" s="27" t="str">
        <f t="shared" si="78"/>
        <v/>
      </c>
      <c r="BN146" s="27" t="str">
        <f t="shared" si="79"/>
        <v/>
      </c>
      <c r="BO146" s="26" t="str">
        <f>IFERROR(INDEX('Prescriptive Rebate Table'!$A$1:$D$100,MATCH(AA146,'Prescriptive Rebate Table'!$B$1:$B$100,0),3),"")</f>
        <v/>
      </c>
      <c r="BP146" s="25" t="str">
        <f>IFERROR(INDEX('Prescriptive Rebate Table'!$A$1:$E$100,MATCH(AA146,'Prescriptive Rebate Table'!$B$1:$B$100,0),5),"")</f>
        <v/>
      </c>
      <c r="BQ146" s="23" t="str" cm="1">
        <f t="array" ref="BQ146">IFERROR(IF(AA146="","",IF(OR($AL146=$V146,AA146='Prescriptive Rebate Table'!$N$2:$N$12),"Included",INDEX('Prescriptive Rebate Table'!$A$1:$D$100,MATCH($AJ146,'Prescriptive Rebate Table'!$B$1:$B$100,0),3))),"")</f>
        <v/>
      </c>
      <c r="BR146" s="25" t="str">
        <f>IFERROR(IF($AL146=$V146,"",INDEX('Prescriptive Rebate Table'!$A$1:$D$100,MATCH($AJ146,'Prescriptive Rebate Table'!$B$1:$B$100,0),4)),"")</f>
        <v/>
      </c>
      <c r="BS146" s="24"/>
      <c r="BT146" s="24"/>
      <c r="BU146" s="23" t="str">
        <f t="shared" si="80"/>
        <v/>
      </c>
      <c r="BV146" s="23" t="str">
        <f t="shared" si="81"/>
        <v/>
      </c>
      <c r="BW146" s="22">
        <f t="shared" si="82"/>
        <v>0</v>
      </c>
      <c r="BX146" s="22">
        <f t="shared" si="83"/>
        <v>0</v>
      </c>
      <c r="BY146" s="22">
        <f t="shared" si="84"/>
        <v>0</v>
      </c>
      <c r="BZ146" s="22"/>
    </row>
    <row r="147" spans="1:78" s="113" customFormat="1" x14ac:dyDescent="0.3">
      <c r="A147" s="32">
        <v>138</v>
      </c>
      <c r="B147" s="113" t="str">
        <f>IFERROR(INDEX(Lookups!$B$2:$B$38,MATCH($G$5,Lookups!$A$2:$A$38,0)),"")</f>
        <v/>
      </c>
      <c r="C147" s="113" t="str">
        <f>IFERROR(INDEX(Lookups!$C$2:$C$38,MATCH($G$5,Lookups!$A$2:$A$38,0)),"")</f>
        <v/>
      </c>
      <c r="D147" s="31"/>
      <c r="E147" s="113" t="str">
        <f t="shared" si="62"/>
        <v/>
      </c>
      <c r="F147" s="21"/>
      <c r="G147" s="29"/>
      <c r="H147" s="29"/>
      <c r="I147" s="29"/>
      <c r="J147" s="114" t="str">
        <f>IFERROR(INDEX(Lookups!$V$19:$V$22,MATCH(I147,Lookups!$U$19:$U$22,0)),"")</f>
        <v/>
      </c>
      <c r="K147" s="29"/>
      <c r="L147" s="115" t="str">
        <f>IFERROR(INDEX(Lookups!$X$2:$X$17,MATCH(_xlfn.CONCAT(I147,K147),Lookups!$W$2:$W$17,0)),"")</f>
        <v/>
      </c>
      <c r="M147" s="110"/>
      <c r="N147" s="116" t="str">
        <f>IFERROR(INDEX(Lookups!$A$54:$B$68,MATCH(Calculator!M147,Lookups!$A$54:$A$68,0),2),"")</f>
        <v/>
      </c>
      <c r="O147" s="110"/>
      <c r="P147" s="25" t="str">
        <f>IFERROR(INDEX('Fixture Codes'!$B$8:$B$921,MATCH(O147,'Fixture Codes'!$F$8:$F$921,0)),"")</f>
        <v/>
      </c>
      <c r="Q147" s="21"/>
      <c r="R147" s="25" t="str">
        <f>IFERROR(INDEX('Fixture Codes'!$J$8:$J$921,MATCH(P147,'Fixture Codes'!$B$8:$B$921,0))*Q147,"")</f>
        <v/>
      </c>
      <c r="S147" s="25" t="str">
        <f>IFERROR(INDEX('Fixture Codes'!$L$8:$L$921,MATCH(P147,'Fixture Codes'!$B$8:$B$921,0)),"")</f>
        <v/>
      </c>
      <c r="T147" s="29"/>
      <c r="U147" s="30"/>
      <c r="V147" s="115" t="str">
        <f>IFERROR(INDEX(Lookups!B$42:B$50,MATCH($T147,Lookups!$A$42:$A$50,0)),"")</f>
        <v/>
      </c>
      <c r="W147" s="115" t="str">
        <f>IFERROR(INDEX(Lookups!C$42:C$49,MATCH($T147,Lookups!$A$42:$A$50,0)),"")</f>
        <v/>
      </c>
      <c r="X147" s="131"/>
      <c r="Y147" s="29"/>
      <c r="Z147" s="113" t="str">
        <f>IFERROR(INDEX('Prescriptive Rebate Table'!$L$2:$L$13,MATCH(Y147,'Prescriptive Rebate Table'!$K$2:$K$13,0)),"")</f>
        <v/>
      </c>
      <c r="AA147" s="29"/>
      <c r="AB147" s="110"/>
      <c r="AC147" s="110"/>
      <c r="AD147" s="110"/>
      <c r="AE147" s="110"/>
      <c r="AF147" s="21"/>
      <c r="AG147" s="117"/>
      <c r="AH147" s="25" t="str">
        <f t="shared" si="63"/>
        <v/>
      </c>
      <c r="AI147" s="117"/>
      <c r="AJ147" s="29"/>
      <c r="AK147" s="21"/>
      <c r="AL147" s="115" t="str">
        <f>IFERROR(INDEX(Lookups!B$42:B$49,MATCH($AJ147,Lookups!$A$42:$A$49,0)),"")</f>
        <v/>
      </c>
      <c r="AM147" s="115" t="str">
        <f>IFERROR(INDEX(Lookups!B$42:B$49,MATCH($AJ147,Lookups!$A$42:$A$49,0)),"")</f>
        <v/>
      </c>
      <c r="AN147" s="30"/>
      <c r="AO147" s="111" t="str">
        <f>IFERROR(INDEX(Lookups!$H$2:$H$451,MATCH(_xlfn.CONCAT(B147,H147),Lookups!$G$2:$G$451,0)),"")</f>
        <v/>
      </c>
      <c r="AP147" s="111" t="str">
        <f t="shared" si="64"/>
        <v/>
      </c>
      <c r="AQ147" s="115">
        <v>138</v>
      </c>
      <c r="AR147" s="115" t="str">
        <f>IF($D147="Interior",INDEX(Lookups!P$2:P$86,MATCH(_xlfn.CONCAT($C147,$L147),Lookups!$O$2:$O$86,0)),IF($D147="Exterior",1,""))</f>
        <v/>
      </c>
      <c r="AS147" s="115" t="str">
        <f>IF($D147="Interior",INDEX(Lookups!Q$2:Q$86,MATCH(_xlfn.CONCAT($C147,$L147),Lookups!$O$2:$O$86,0)),IF($D147="Exterior",1,""))</f>
        <v/>
      </c>
      <c r="AT147" s="115" t="str">
        <f>IF($D147="Interior",INDEX(Lookups!R$2:R$86,MATCH(_xlfn.CONCAT($C147,$L147),Lookups!$O$2:$O$86,0)),IF($D147="Exterior",1,""))</f>
        <v/>
      </c>
      <c r="AU147" s="115" t="str">
        <f>IF($D147="Interior",INDEX(Lookups!S$2:S$86,MATCH(_xlfn.CONCAT($C147,$L147),Lookups!$O$2:$O$86,0)),IF($D147="Exterior",1,""))</f>
        <v/>
      </c>
      <c r="AV147" s="115" t="str">
        <f>IFERROR(INDEX(Lookups!I$2:I$451,MATCH(_xlfn.CONCAT($B147,$H147),Lookups!$G$2:$G$451,0)),"")</f>
        <v/>
      </c>
      <c r="AW147" s="115" t="str">
        <f>IFERROR(INDEX(Lookups!J$2:J$451,MATCH(_xlfn.CONCAT($B147,$H147),Lookups!$G$2:$G$451,0)),"")</f>
        <v/>
      </c>
      <c r="AX147" s="115" t="str">
        <f>IFERROR(INDEX(Lookups!K$2:K$451,MATCH(_xlfn.CONCAT($B147,$H147),Lookups!$G$2:$G$451,0)),"")</f>
        <v/>
      </c>
      <c r="AY147" s="28" t="str">
        <f t="shared" si="65"/>
        <v/>
      </c>
      <c r="AZ147" s="28" t="str">
        <f t="shared" si="66"/>
        <v/>
      </c>
      <c r="BA147" s="28" t="str">
        <f t="shared" si="67"/>
        <v/>
      </c>
      <c r="BB147" s="28" t="str">
        <f t="shared" si="68"/>
        <v/>
      </c>
      <c r="BC147" s="27" t="str">
        <f t="shared" si="69"/>
        <v/>
      </c>
      <c r="BD147" s="158" t="str">
        <f t="shared" si="70"/>
        <v/>
      </c>
      <c r="BE147" s="158" t="str">
        <f t="shared" si="71"/>
        <v/>
      </c>
      <c r="BF147" s="28" t="str">
        <f t="shared" si="72"/>
        <v/>
      </c>
      <c r="BG147" s="28" t="str">
        <f t="shared" si="73"/>
        <v/>
      </c>
      <c r="BH147" s="28" t="str">
        <f t="shared" si="11"/>
        <v/>
      </c>
      <c r="BI147" s="27" t="str">
        <f t="shared" si="74"/>
        <v/>
      </c>
      <c r="BJ147" s="27" t="str">
        <f t="shared" si="75"/>
        <v/>
      </c>
      <c r="BK147" s="27" t="str">
        <f t="shared" si="76"/>
        <v/>
      </c>
      <c r="BL147" s="27" t="str">
        <f t="shared" si="77"/>
        <v/>
      </c>
      <c r="BM147" s="27" t="str">
        <f t="shared" si="78"/>
        <v/>
      </c>
      <c r="BN147" s="27" t="str">
        <f t="shared" si="79"/>
        <v/>
      </c>
      <c r="BO147" s="26" t="str">
        <f>IFERROR(INDEX('Prescriptive Rebate Table'!$A$1:$D$100,MATCH(AA147,'Prescriptive Rebate Table'!$B$1:$B$100,0),3),"")</f>
        <v/>
      </c>
      <c r="BP147" s="25" t="str">
        <f>IFERROR(INDEX('Prescriptive Rebate Table'!$A$1:$E$100,MATCH(AA147,'Prescriptive Rebate Table'!$B$1:$B$100,0),5),"")</f>
        <v/>
      </c>
      <c r="BQ147" s="23" t="str" cm="1">
        <f t="array" ref="BQ147">IFERROR(IF(AA147="","",IF(OR($AL147=$V147,AA147='Prescriptive Rebate Table'!$N$2:$N$12),"Included",INDEX('Prescriptive Rebate Table'!$A$1:$D$100,MATCH($AJ147,'Prescriptive Rebate Table'!$B$1:$B$100,0),3))),"")</f>
        <v/>
      </c>
      <c r="BR147" s="25" t="str">
        <f>IFERROR(IF($AL147=$V147,"",INDEX('Prescriptive Rebate Table'!$A$1:$D$100,MATCH($AJ147,'Prescriptive Rebate Table'!$B$1:$B$100,0),4)),"")</f>
        <v/>
      </c>
      <c r="BS147" s="24"/>
      <c r="BT147" s="24"/>
      <c r="BU147" s="23" t="str">
        <f t="shared" si="80"/>
        <v/>
      </c>
      <c r="BV147" s="23" t="str">
        <f t="shared" si="81"/>
        <v/>
      </c>
      <c r="BW147" s="22">
        <f t="shared" si="82"/>
        <v>0</v>
      </c>
      <c r="BX147" s="22">
        <f t="shared" si="83"/>
        <v>0</v>
      </c>
      <c r="BY147" s="22">
        <f t="shared" si="84"/>
        <v>0</v>
      </c>
      <c r="BZ147" s="22"/>
    </row>
    <row r="148" spans="1:78" s="113" customFormat="1" x14ac:dyDescent="0.3">
      <c r="A148" s="32">
        <v>139</v>
      </c>
      <c r="B148" s="113" t="str">
        <f>IFERROR(INDEX(Lookups!$B$2:$B$38,MATCH($G$5,Lookups!$A$2:$A$38,0)),"")</f>
        <v/>
      </c>
      <c r="C148" s="113" t="str">
        <f>IFERROR(INDEX(Lookups!$C$2:$C$38,MATCH($G$5,Lookups!$A$2:$A$38,0)),"")</f>
        <v/>
      </c>
      <c r="D148" s="31"/>
      <c r="E148" s="113" t="str">
        <f t="shared" si="62"/>
        <v/>
      </c>
      <c r="F148" s="21"/>
      <c r="G148" s="29"/>
      <c r="H148" s="29"/>
      <c r="I148" s="29"/>
      <c r="J148" s="114" t="str">
        <f>IFERROR(INDEX(Lookups!$V$19:$V$22,MATCH(I148,Lookups!$U$19:$U$22,0)),"")</f>
        <v/>
      </c>
      <c r="K148" s="29"/>
      <c r="L148" s="115" t="str">
        <f>IFERROR(INDEX(Lookups!$X$2:$X$17,MATCH(_xlfn.CONCAT(I148,K148),Lookups!$W$2:$W$17,0)),"")</f>
        <v/>
      </c>
      <c r="M148" s="110"/>
      <c r="N148" s="116" t="str">
        <f>IFERROR(INDEX(Lookups!$A$54:$B$68,MATCH(Calculator!M148,Lookups!$A$54:$A$68,0),2),"")</f>
        <v/>
      </c>
      <c r="O148" s="110"/>
      <c r="P148" s="25" t="str">
        <f>IFERROR(INDEX('Fixture Codes'!$B$8:$B$921,MATCH(O148,'Fixture Codes'!$F$8:$F$921,0)),"")</f>
        <v/>
      </c>
      <c r="Q148" s="21"/>
      <c r="R148" s="25" t="str">
        <f>IFERROR(INDEX('Fixture Codes'!$J$8:$J$921,MATCH(P148,'Fixture Codes'!$B$8:$B$921,0))*Q148,"")</f>
        <v/>
      </c>
      <c r="S148" s="25" t="str">
        <f>IFERROR(INDEX('Fixture Codes'!$L$8:$L$921,MATCH(P148,'Fixture Codes'!$B$8:$B$921,0)),"")</f>
        <v/>
      </c>
      <c r="T148" s="29"/>
      <c r="U148" s="30"/>
      <c r="V148" s="115" t="str">
        <f>IFERROR(INDEX(Lookups!B$42:B$50,MATCH($T148,Lookups!$A$42:$A$50,0)),"")</f>
        <v/>
      </c>
      <c r="W148" s="115" t="str">
        <f>IFERROR(INDEX(Lookups!C$42:C$49,MATCH($T148,Lookups!$A$42:$A$50,0)),"")</f>
        <v/>
      </c>
      <c r="X148" s="131"/>
      <c r="Y148" s="29"/>
      <c r="Z148" s="113" t="str">
        <f>IFERROR(INDEX('Prescriptive Rebate Table'!$L$2:$L$13,MATCH(Y148,'Prescriptive Rebate Table'!$K$2:$K$13,0)),"")</f>
        <v/>
      </c>
      <c r="AA148" s="29"/>
      <c r="AB148" s="110"/>
      <c r="AC148" s="110"/>
      <c r="AD148" s="110"/>
      <c r="AE148" s="110"/>
      <c r="AF148" s="21"/>
      <c r="AG148" s="117"/>
      <c r="AH148" s="25" t="str">
        <f t="shared" si="63"/>
        <v/>
      </c>
      <c r="AI148" s="117"/>
      <c r="AJ148" s="29"/>
      <c r="AK148" s="21"/>
      <c r="AL148" s="115" t="str">
        <f>IFERROR(INDEX(Lookups!B$42:B$49,MATCH($AJ148,Lookups!$A$42:$A$49,0)),"")</f>
        <v/>
      </c>
      <c r="AM148" s="115" t="str">
        <f>IFERROR(INDEX(Lookups!B$42:B$49,MATCH($AJ148,Lookups!$A$42:$A$49,0)),"")</f>
        <v/>
      </c>
      <c r="AN148" s="30"/>
      <c r="AO148" s="111" t="str">
        <f>IFERROR(INDEX(Lookups!$H$2:$H$451,MATCH(_xlfn.CONCAT(B148,H148),Lookups!$G$2:$G$451,0)),"")</f>
        <v/>
      </c>
      <c r="AP148" s="111" t="str">
        <f t="shared" si="64"/>
        <v/>
      </c>
      <c r="AQ148" s="115">
        <v>139</v>
      </c>
      <c r="AR148" s="115" t="str">
        <f>IF($D148="Interior",INDEX(Lookups!P$2:P$86,MATCH(_xlfn.CONCAT($C148,$L148),Lookups!$O$2:$O$86,0)),IF($D148="Exterior",1,""))</f>
        <v/>
      </c>
      <c r="AS148" s="115" t="str">
        <f>IF($D148="Interior",INDEX(Lookups!Q$2:Q$86,MATCH(_xlfn.CONCAT($C148,$L148),Lookups!$O$2:$O$86,0)),IF($D148="Exterior",1,""))</f>
        <v/>
      </c>
      <c r="AT148" s="115" t="str">
        <f>IF($D148="Interior",INDEX(Lookups!R$2:R$86,MATCH(_xlfn.CONCAT($C148,$L148),Lookups!$O$2:$O$86,0)),IF($D148="Exterior",1,""))</f>
        <v/>
      </c>
      <c r="AU148" s="115" t="str">
        <f>IF($D148="Interior",INDEX(Lookups!S$2:S$86,MATCH(_xlfn.CONCAT($C148,$L148),Lookups!$O$2:$O$86,0)),IF($D148="Exterior",1,""))</f>
        <v/>
      </c>
      <c r="AV148" s="115" t="str">
        <f>IFERROR(INDEX(Lookups!I$2:I$451,MATCH(_xlfn.CONCAT($B148,$H148),Lookups!$G$2:$G$451,0)),"")</f>
        <v/>
      </c>
      <c r="AW148" s="115" t="str">
        <f>IFERROR(INDEX(Lookups!J$2:J$451,MATCH(_xlfn.CONCAT($B148,$H148),Lookups!$G$2:$G$451,0)),"")</f>
        <v/>
      </c>
      <c r="AX148" s="115" t="str">
        <f>IFERROR(INDEX(Lookups!K$2:K$451,MATCH(_xlfn.CONCAT($B148,$H148),Lookups!$G$2:$G$451,0)),"")</f>
        <v/>
      </c>
      <c r="AY148" s="28" t="str">
        <f t="shared" si="65"/>
        <v/>
      </c>
      <c r="AZ148" s="28" t="str">
        <f t="shared" si="66"/>
        <v/>
      </c>
      <c r="BA148" s="28" t="str">
        <f t="shared" si="67"/>
        <v/>
      </c>
      <c r="BB148" s="28" t="str">
        <f t="shared" si="68"/>
        <v/>
      </c>
      <c r="BC148" s="27" t="str">
        <f t="shared" si="69"/>
        <v/>
      </c>
      <c r="BD148" s="158" t="str">
        <f t="shared" si="70"/>
        <v/>
      </c>
      <c r="BE148" s="158" t="str">
        <f t="shared" si="71"/>
        <v/>
      </c>
      <c r="BF148" s="28" t="str">
        <f t="shared" si="72"/>
        <v/>
      </c>
      <c r="BG148" s="28" t="str">
        <f t="shared" si="73"/>
        <v/>
      </c>
      <c r="BH148" s="28" t="str">
        <f t="shared" si="11"/>
        <v/>
      </c>
      <c r="BI148" s="27" t="str">
        <f t="shared" si="74"/>
        <v/>
      </c>
      <c r="BJ148" s="27" t="str">
        <f t="shared" si="75"/>
        <v/>
      </c>
      <c r="BK148" s="27" t="str">
        <f t="shared" si="76"/>
        <v/>
      </c>
      <c r="BL148" s="27" t="str">
        <f t="shared" si="77"/>
        <v/>
      </c>
      <c r="BM148" s="27" t="str">
        <f t="shared" si="78"/>
        <v/>
      </c>
      <c r="BN148" s="27" t="str">
        <f t="shared" si="79"/>
        <v/>
      </c>
      <c r="BO148" s="26" t="str">
        <f>IFERROR(INDEX('Prescriptive Rebate Table'!$A$1:$D$100,MATCH(AA148,'Prescriptive Rebate Table'!$B$1:$B$100,0),3),"")</f>
        <v/>
      </c>
      <c r="BP148" s="25" t="str">
        <f>IFERROR(INDEX('Prescriptive Rebate Table'!$A$1:$E$100,MATCH(AA148,'Prescriptive Rebate Table'!$B$1:$B$100,0),5),"")</f>
        <v/>
      </c>
      <c r="BQ148" s="23" t="str" cm="1">
        <f t="array" ref="BQ148">IFERROR(IF(AA148="","",IF(OR($AL148=$V148,AA148='Prescriptive Rebate Table'!$N$2:$N$12),"Included",INDEX('Prescriptive Rebate Table'!$A$1:$D$100,MATCH($AJ148,'Prescriptive Rebate Table'!$B$1:$B$100,0),3))),"")</f>
        <v/>
      </c>
      <c r="BR148" s="25" t="str">
        <f>IFERROR(IF($AL148=$V148,"",INDEX('Prescriptive Rebate Table'!$A$1:$D$100,MATCH($AJ148,'Prescriptive Rebate Table'!$B$1:$B$100,0),4)),"")</f>
        <v/>
      </c>
      <c r="BS148" s="24"/>
      <c r="BT148" s="24"/>
      <c r="BU148" s="23" t="str">
        <f t="shared" si="80"/>
        <v/>
      </c>
      <c r="BV148" s="23" t="str">
        <f t="shared" si="81"/>
        <v/>
      </c>
      <c r="BW148" s="22">
        <f t="shared" si="82"/>
        <v>0</v>
      </c>
      <c r="BX148" s="22">
        <f t="shared" si="83"/>
        <v>0</v>
      </c>
      <c r="BY148" s="22">
        <f t="shared" si="84"/>
        <v>0</v>
      </c>
      <c r="BZ148" s="22"/>
    </row>
    <row r="149" spans="1:78" s="113" customFormat="1" x14ac:dyDescent="0.3">
      <c r="A149" s="32">
        <v>140</v>
      </c>
      <c r="B149" s="113" t="str">
        <f>IFERROR(INDEX(Lookups!$B$2:$B$38,MATCH($G$5,Lookups!$A$2:$A$38,0)),"")</f>
        <v/>
      </c>
      <c r="C149" s="113" t="str">
        <f>IFERROR(INDEX(Lookups!$C$2:$C$38,MATCH($G$5,Lookups!$A$2:$A$38,0)),"")</f>
        <v/>
      </c>
      <c r="D149" s="31"/>
      <c r="E149" s="113" t="str">
        <f t="shared" si="62"/>
        <v/>
      </c>
      <c r="F149" s="21"/>
      <c r="G149" s="29"/>
      <c r="H149" s="29"/>
      <c r="I149" s="29"/>
      <c r="J149" s="114" t="str">
        <f>IFERROR(INDEX(Lookups!$V$19:$V$22,MATCH(I149,Lookups!$U$19:$U$22,0)),"")</f>
        <v/>
      </c>
      <c r="K149" s="29"/>
      <c r="L149" s="115" t="str">
        <f>IFERROR(INDEX(Lookups!$X$2:$X$17,MATCH(_xlfn.CONCAT(I149,K149),Lookups!$W$2:$W$17,0)),"")</f>
        <v/>
      </c>
      <c r="M149" s="110"/>
      <c r="N149" s="116" t="str">
        <f>IFERROR(INDEX(Lookups!$A$54:$B$68,MATCH(Calculator!M149,Lookups!$A$54:$A$68,0),2),"")</f>
        <v/>
      </c>
      <c r="O149" s="110"/>
      <c r="P149" s="25" t="str">
        <f>IFERROR(INDEX('Fixture Codes'!$B$8:$B$921,MATCH(O149,'Fixture Codes'!$F$8:$F$921,0)),"")</f>
        <v/>
      </c>
      <c r="Q149" s="21"/>
      <c r="R149" s="25" t="str">
        <f>IFERROR(INDEX('Fixture Codes'!$J$8:$J$921,MATCH(P149,'Fixture Codes'!$B$8:$B$921,0))*Q149,"")</f>
        <v/>
      </c>
      <c r="S149" s="25" t="str">
        <f>IFERROR(INDEX('Fixture Codes'!$L$8:$L$921,MATCH(P149,'Fixture Codes'!$B$8:$B$921,0)),"")</f>
        <v/>
      </c>
      <c r="T149" s="29"/>
      <c r="U149" s="30"/>
      <c r="V149" s="115" t="str">
        <f>IFERROR(INDEX(Lookups!B$42:B$50,MATCH($T149,Lookups!$A$42:$A$50,0)),"")</f>
        <v/>
      </c>
      <c r="W149" s="115" t="str">
        <f>IFERROR(INDEX(Lookups!C$42:C$49,MATCH($T149,Lookups!$A$42:$A$50,0)),"")</f>
        <v/>
      </c>
      <c r="X149" s="131"/>
      <c r="Y149" s="29"/>
      <c r="Z149" s="113" t="str">
        <f>IFERROR(INDEX('Prescriptive Rebate Table'!$L$2:$L$13,MATCH(Y149,'Prescriptive Rebate Table'!$K$2:$K$13,0)),"")</f>
        <v/>
      </c>
      <c r="AA149" s="29"/>
      <c r="AB149" s="110"/>
      <c r="AC149" s="110"/>
      <c r="AD149" s="110"/>
      <c r="AE149" s="110"/>
      <c r="AF149" s="21"/>
      <c r="AG149" s="117"/>
      <c r="AH149" s="25" t="str">
        <f t="shared" si="63"/>
        <v/>
      </c>
      <c r="AI149" s="117"/>
      <c r="AJ149" s="29"/>
      <c r="AK149" s="21"/>
      <c r="AL149" s="115" t="str">
        <f>IFERROR(INDEX(Lookups!B$42:B$49,MATCH($AJ149,Lookups!$A$42:$A$49,0)),"")</f>
        <v/>
      </c>
      <c r="AM149" s="115" t="str">
        <f>IFERROR(INDEX(Lookups!B$42:B$49,MATCH($AJ149,Lookups!$A$42:$A$49,0)),"")</f>
        <v/>
      </c>
      <c r="AN149" s="30"/>
      <c r="AO149" s="111" t="str">
        <f>IFERROR(INDEX(Lookups!$H$2:$H$451,MATCH(_xlfn.CONCAT(B149,H149),Lookups!$G$2:$G$451,0)),"")</f>
        <v/>
      </c>
      <c r="AP149" s="111" t="str">
        <f t="shared" si="64"/>
        <v/>
      </c>
      <c r="AQ149" s="115">
        <v>140</v>
      </c>
      <c r="AR149" s="115" t="str">
        <f>IF($D149="Interior",INDEX(Lookups!P$2:P$86,MATCH(_xlfn.CONCAT($C149,$L149),Lookups!$O$2:$O$86,0)),IF($D149="Exterior",1,""))</f>
        <v/>
      </c>
      <c r="AS149" s="115" t="str">
        <f>IF($D149="Interior",INDEX(Lookups!Q$2:Q$86,MATCH(_xlfn.CONCAT($C149,$L149),Lookups!$O$2:$O$86,0)),IF($D149="Exterior",1,""))</f>
        <v/>
      </c>
      <c r="AT149" s="115" t="str">
        <f>IF($D149="Interior",INDEX(Lookups!R$2:R$86,MATCH(_xlfn.CONCAT($C149,$L149),Lookups!$O$2:$O$86,0)),IF($D149="Exterior",1,""))</f>
        <v/>
      </c>
      <c r="AU149" s="115" t="str">
        <f>IF($D149="Interior",INDEX(Lookups!S$2:S$86,MATCH(_xlfn.CONCAT($C149,$L149),Lookups!$O$2:$O$86,0)),IF($D149="Exterior",1,""))</f>
        <v/>
      </c>
      <c r="AV149" s="115" t="str">
        <f>IFERROR(INDEX(Lookups!I$2:I$451,MATCH(_xlfn.CONCAT($B149,$H149),Lookups!$G$2:$G$451,0)),"")</f>
        <v/>
      </c>
      <c r="AW149" s="115" t="str">
        <f>IFERROR(INDEX(Lookups!J$2:J$451,MATCH(_xlfn.CONCAT($B149,$H149),Lookups!$G$2:$G$451,0)),"")</f>
        <v/>
      </c>
      <c r="AX149" s="115" t="str">
        <f>IFERROR(INDEX(Lookups!K$2:K$451,MATCH(_xlfn.CONCAT($B149,$H149),Lookups!$G$2:$G$451,0)),"")</f>
        <v/>
      </c>
      <c r="AY149" s="28" t="str">
        <f t="shared" si="65"/>
        <v/>
      </c>
      <c r="AZ149" s="28" t="str">
        <f t="shared" si="66"/>
        <v/>
      </c>
      <c r="BA149" s="28" t="str">
        <f t="shared" si="67"/>
        <v/>
      </c>
      <c r="BB149" s="28" t="str">
        <f t="shared" si="68"/>
        <v/>
      </c>
      <c r="BC149" s="27" t="str">
        <f t="shared" si="69"/>
        <v/>
      </c>
      <c r="BD149" s="158" t="str">
        <f t="shared" si="70"/>
        <v/>
      </c>
      <c r="BE149" s="158" t="str">
        <f t="shared" si="71"/>
        <v/>
      </c>
      <c r="BF149" s="28" t="str">
        <f t="shared" si="72"/>
        <v/>
      </c>
      <c r="BG149" s="28" t="str">
        <f t="shared" si="73"/>
        <v/>
      </c>
      <c r="BH149" s="28" t="str">
        <f t="shared" si="11"/>
        <v/>
      </c>
      <c r="BI149" s="27" t="str">
        <f t="shared" si="74"/>
        <v/>
      </c>
      <c r="BJ149" s="27" t="str">
        <f t="shared" si="75"/>
        <v/>
      </c>
      <c r="BK149" s="27" t="str">
        <f t="shared" si="76"/>
        <v/>
      </c>
      <c r="BL149" s="27" t="str">
        <f t="shared" si="77"/>
        <v/>
      </c>
      <c r="BM149" s="27" t="str">
        <f t="shared" si="78"/>
        <v/>
      </c>
      <c r="BN149" s="27" t="str">
        <f t="shared" si="79"/>
        <v/>
      </c>
      <c r="BO149" s="26" t="str">
        <f>IFERROR(INDEX('Prescriptive Rebate Table'!$A$1:$D$100,MATCH(AA149,'Prescriptive Rebate Table'!$B$1:$B$100,0),3),"")</f>
        <v/>
      </c>
      <c r="BP149" s="25" t="str">
        <f>IFERROR(INDEX('Prescriptive Rebate Table'!$A$1:$E$100,MATCH(AA149,'Prescriptive Rebate Table'!$B$1:$B$100,0),5),"")</f>
        <v/>
      </c>
      <c r="BQ149" s="23" t="str" cm="1">
        <f t="array" ref="BQ149">IFERROR(IF(AA149="","",IF(OR($AL149=$V149,AA149='Prescriptive Rebate Table'!$N$2:$N$12),"Included",INDEX('Prescriptive Rebate Table'!$A$1:$D$100,MATCH($AJ149,'Prescriptive Rebate Table'!$B$1:$B$100,0),3))),"")</f>
        <v/>
      </c>
      <c r="BR149" s="25" t="str">
        <f>IFERROR(IF($AL149=$V149,"",INDEX('Prescriptive Rebate Table'!$A$1:$D$100,MATCH($AJ149,'Prescriptive Rebate Table'!$B$1:$B$100,0),4)),"")</f>
        <v/>
      </c>
      <c r="BS149" s="24"/>
      <c r="BT149" s="24"/>
      <c r="BU149" s="23" t="str">
        <f t="shared" si="80"/>
        <v/>
      </c>
      <c r="BV149" s="23" t="str">
        <f t="shared" si="81"/>
        <v/>
      </c>
      <c r="BW149" s="22">
        <f t="shared" si="82"/>
        <v>0</v>
      </c>
      <c r="BX149" s="22">
        <f t="shared" si="83"/>
        <v>0</v>
      </c>
      <c r="BY149" s="22">
        <f t="shared" si="84"/>
        <v>0</v>
      </c>
      <c r="BZ149" s="22"/>
    </row>
    <row r="150" spans="1:78" s="113" customFormat="1" x14ac:dyDescent="0.3">
      <c r="A150" s="32">
        <v>141</v>
      </c>
      <c r="B150" s="113" t="str">
        <f>IFERROR(INDEX(Lookups!$B$2:$B$38,MATCH($G$5,Lookups!$A$2:$A$38,0)),"")</f>
        <v/>
      </c>
      <c r="C150" s="113" t="str">
        <f>IFERROR(INDEX(Lookups!$C$2:$C$38,MATCH($G$5,Lookups!$A$2:$A$38,0)),"")</f>
        <v/>
      </c>
      <c r="D150" s="31"/>
      <c r="E150" s="113" t="str">
        <f t="shared" si="62"/>
        <v/>
      </c>
      <c r="F150" s="21"/>
      <c r="G150" s="29"/>
      <c r="H150" s="29"/>
      <c r="I150" s="29"/>
      <c r="J150" s="114" t="str">
        <f>IFERROR(INDEX(Lookups!$V$19:$V$22,MATCH(I150,Lookups!$U$19:$U$22,0)),"")</f>
        <v/>
      </c>
      <c r="K150" s="29"/>
      <c r="L150" s="115" t="str">
        <f>IFERROR(INDEX(Lookups!$X$2:$X$17,MATCH(_xlfn.CONCAT(I150,K150),Lookups!$W$2:$W$17,0)),"")</f>
        <v/>
      </c>
      <c r="M150" s="110"/>
      <c r="N150" s="116" t="str">
        <f>IFERROR(INDEX(Lookups!$A$54:$B$68,MATCH(Calculator!M150,Lookups!$A$54:$A$68,0),2),"")</f>
        <v/>
      </c>
      <c r="O150" s="110"/>
      <c r="P150" s="25" t="str">
        <f>IFERROR(INDEX('Fixture Codes'!$B$8:$B$921,MATCH(O150,'Fixture Codes'!$F$8:$F$921,0)),"")</f>
        <v/>
      </c>
      <c r="Q150" s="21"/>
      <c r="R150" s="25" t="str">
        <f>IFERROR(INDEX('Fixture Codes'!$J$8:$J$921,MATCH(P150,'Fixture Codes'!$B$8:$B$921,0))*Q150,"")</f>
        <v/>
      </c>
      <c r="S150" s="25" t="str">
        <f>IFERROR(INDEX('Fixture Codes'!$L$8:$L$921,MATCH(P150,'Fixture Codes'!$B$8:$B$921,0)),"")</f>
        <v/>
      </c>
      <c r="T150" s="29"/>
      <c r="U150" s="30"/>
      <c r="V150" s="115" t="str">
        <f>IFERROR(INDEX(Lookups!B$42:B$50,MATCH($T150,Lookups!$A$42:$A$50,0)),"")</f>
        <v/>
      </c>
      <c r="W150" s="115" t="str">
        <f>IFERROR(INDEX(Lookups!C$42:C$49,MATCH($T150,Lookups!$A$42:$A$50,0)),"")</f>
        <v/>
      </c>
      <c r="X150" s="131"/>
      <c r="Y150" s="29"/>
      <c r="Z150" s="113" t="str">
        <f>IFERROR(INDEX('Prescriptive Rebate Table'!$L$2:$L$13,MATCH(Y150,'Prescriptive Rebate Table'!$K$2:$K$13,0)),"")</f>
        <v/>
      </c>
      <c r="AA150" s="29"/>
      <c r="AB150" s="110"/>
      <c r="AC150" s="110"/>
      <c r="AD150" s="110"/>
      <c r="AE150" s="110"/>
      <c r="AF150" s="21"/>
      <c r="AG150" s="117"/>
      <c r="AH150" s="25" t="str">
        <f t="shared" si="63"/>
        <v/>
      </c>
      <c r="AI150" s="117"/>
      <c r="AJ150" s="29"/>
      <c r="AK150" s="21"/>
      <c r="AL150" s="115" t="str">
        <f>IFERROR(INDEX(Lookups!B$42:B$49,MATCH($AJ150,Lookups!$A$42:$A$49,0)),"")</f>
        <v/>
      </c>
      <c r="AM150" s="115" t="str">
        <f>IFERROR(INDEX(Lookups!B$42:B$49,MATCH($AJ150,Lookups!$A$42:$A$49,0)),"")</f>
        <v/>
      </c>
      <c r="AN150" s="30"/>
      <c r="AO150" s="111" t="str">
        <f>IFERROR(INDEX(Lookups!$H$2:$H$451,MATCH(_xlfn.CONCAT(B150,H150),Lookups!$G$2:$G$451,0)),"")</f>
        <v/>
      </c>
      <c r="AP150" s="111" t="str">
        <f t="shared" si="64"/>
        <v/>
      </c>
      <c r="AQ150" s="115">
        <v>141</v>
      </c>
      <c r="AR150" s="115" t="str">
        <f>IF($D150="Interior",INDEX(Lookups!P$2:P$86,MATCH(_xlfn.CONCAT($C150,$L150),Lookups!$O$2:$O$86,0)),IF($D150="Exterior",1,""))</f>
        <v/>
      </c>
      <c r="AS150" s="115" t="str">
        <f>IF($D150="Interior",INDEX(Lookups!Q$2:Q$86,MATCH(_xlfn.CONCAT($C150,$L150),Lookups!$O$2:$O$86,0)),IF($D150="Exterior",1,""))</f>
        <v/>
      </c>
      <c r="AT150" s="115" t="str">
        <f>IF($D150="Interior",INDEX(Lookups!R$2:R$86,MATCH(_xlfn.CONCAT($C150,$L150),Lookups!$O$2:$O$86,0)),IF($D150="Exterior",1,""))</f>
        <v/>
      </c>
      <c r="AU150" s="115" t="str">
        <f>IF($D150="Interior",INDEX(Lookups!S$2:S$86,MATCH(_xlfn.CONCAT($C150,$L150),Lookups!$O$2:$O$86,0)),IF($D150="Exterior",1,""))</f>
        <v/>
      </c>
      <c r="AV150" s="115" t="str">
        <f>IFERROR(INDEX(Lookups!I$2:I$451,MATCH(_xlfn.CONCAT($B150,$H150),Lookups!$G$2:$G$451,0)),"")</f>
        <v/>
      </c>
      <c r="AW150" s="115" t="str">
        <f>IFERROR(INDEX(Lookups!J$2:J$451,MATCH(_xlfn.CONCAT($B150,$H150),Lookups!$G$2:$G$451,0)),"")</f>
        <v/>
      </c>
      <c r="AX150" s="115" t="str">
        <f>IFERROR(INDEX(Lookups!K$2:K$451,MATCH(_xlfn.CONCAT($B150,$H150),Lookups!$G$2:$G$451,0)),"")</f>
        <v/>
      </c>
      <c r="AY150" s="28" t="str">
        <f t="shared" si="65"/>
        <v/>
      </c>
      <c r="AZ150" s="28" t="str">
        <f t="shared" si="66"/>
        <v/>
      </c>
      <c r="BA150" s="28" t="str">
        <f t="shared" si="67"/>
        <v/>
      </c>
      <c r="BB150" s="28" t="str">
        <f t="shared" si="68"/>
        <v/>
      </c>
      <c r="BC150" s="27" t="str">
        <f t="shared" si="69"/>
        <v/>
      </c>
      <c r="BD150" s="158" t="str">
        <f t="shared" si="70"/>
        <v/>
      </c>
      <c r="BE150" s="158" t="str">
        <f t="shared" si="71"/>
        <v/>
      </c>
      <c r="BF150" s="28" t="str">
        <f t="shared" si="72"/>
        <v/>
      </c>
      <c r="BG150" s="28" t="str">
        <f t="shared" si="73"/>
        <v/>
      </c>
      <c r="BH150" s="28" t="str">
        <f t="shared" si="11"/>
        <v/>
      </c>
      <c r="BI150" s="27" t="str">
        <f t="shared" si="74"/>
        <v/>
      </c>
      <c r="BJ150" s="27" t="str">
        <f t="shared" si="75"/>
        <v/>
      </c>
      <c r="BK150" s="27" t="str">
        <f t="shared" si="76"/>
        <v/>
      </c>
      <c r="BL150" s="27" t="str">
        <f t="shared" si="77"/>
        <v/>
      </c>
      <c r="BM150" s="27" t="str">
        <f t="shared" si="78"/>
        <v/>
      </c>
      <c r="BN150" s="27" t="str">
        <f t="shared" si="79"/>
        <v/>
      </c>
      <c r="BO150" s="26" t="str">
        <f>IFERROR(INDEX('Prescriptive Rebate Table'!$A$1:$D$100,MATCH(AA150,'Prescriptive Rebate Table'!$B$1:$B$100,0),3),"")</f>
        <v/>
      </c>
      <c r="BP150" s="25" t="str">
        <f>IFERROR(INDEX('Prescriptive Rebate Table'!$A$1:$E$100,MATCH(AA150,'Prescriptive Rebate Table'!$B$1:$B$100,0),5),"")</f>
        <v/>
      </c>
      <c r="BQ150" s="23" t="str" cm="1">
        <f t="array" ref="BQ150">IFERROR(IF(AA150="","",IF(OR($AL150=$V150,AA150='Prescriptive Rebate Table'!$N$2:$N$12),"Included",INDEX('Prescriptive Rebate Table'!$A$1:$D$100,MATCH($AJ150,'Prescriptive Rebate Table'!$B$1:$B$100,0),3))),"")</f>
        <v/>
      </c>
      <c r="BR150" s="25" t="str">
        <f>IFERROR(IF($AL150=$V150,"",INDEX('Prescriptive Rebate Table'!$A$1:$D$100,MATCH($AJ150,'Prescriptive Rebate Table'!$B$1:$B$100,0),4)),"")</f>
        <v/>
      </c>
      <c r="BS150" s="24"/>
      <c r="BT150" s="24"/>
      <c r="BU150" s="23" t="str">
        <f t="shared" si="80"/>
        <v/>
      </c>
      <c r="BV150" s="23" t="str">
        <f t="shared" si="81"/>
        <v/>
      </c>
      <c r="BW150" s="22">
        <f t="shared" si="82"/>
        <v>0</v>
      </c>
      <c r="BX150" s="22">
        <f t="shared" si="83"/>
        <v>0</v>
      </c>
      <c r="BY150" s="22">
        <f t="shared" si="84"/>
        <v>0</v>
      </c>
      <c r="BZ150" s="22"/>
    </row>
    <row r="151" spans="1:78" s="113" customFormat="1" x14ac:dyDescent="0.3">
      <c r="A151" s="32">
        <v>142</v>
      </c>
      <c r="B151" s="113" t="str">
        <f>IFERROR(INDEX(Lookups!$B$2:$B$38,MATCH($G$5,Lookups!$A$2:$A$38,0)),"")</f>
        <v/>
      </c>
      <c r="C151" s="113" t="str">
        <f>IFERROR(INDEX(Lookups!$C$2:$C$38,MATCH($G$5,Lookups!$A$2:$A$38,0)),"")</f>
        <v/>
      </c>
      <c r="D151" s="31"/>
      <c r="E151" s="113" t="str">
        <f t="shared" si="62"/>
        <v/>
      </c>
      <c r="F151" s="21"/>
      <c r="G151" s="29"/>
      <c r="H151" s="29"/>
      <c r="I151" s="29"/>
      <c r="J151" s="114" t="str">
        <f>IFERROR(INDEX(Lookups!$V$19:$V$22,MATCH(I151,Lookups!$U$19:$U$22,0)),"")</f>
        <v/>
      </c>
      <c r="K151" s="29"/>
      <c r="L151" s="115" t="str">
        <f>IFERROR(INDEX(Lookups!$X$2:$X$17,MATCH(_xlfn.CONCAT(I151,K151),Lookups!$W$2:$W$17,0)),"")</f>
        <v/>
      </c>
      <c r="M151" s="110"/>
      <c r="N151" s="116" t="str">
        <f>IFERROR(INDEX(Lookups!$A$54:$B$68,MATCH(Calculator!M151,Lookups!$A$54:$A$68,0),2),"")</f>
        <v/>
      </c>
      <c r="O151" s="110"/>
      <c r="P151" s="25" t="str">
        <f>IFERROR(INDEX('Fixture Codes'!$B$8:$B$921,MATCH(O151,'Fixture Codes'!$F$8:$F$921,0)),"")</f>
        <v/>
      </c>
      <c r="Q151" s="21"/>
      <c r="R151" s="25" t="str">
        <f>IFERROR(INDEX('Fixture Codes'!$J$8:$J$921,MATCH(P151,'Fixture Codes'!$B$8:$B$921,0))*Q151,"")</f>
        <v/>
      </c>
      <c r="S151" s="25" t="str">
        <f>IFERROR(INDEX('Fixture Codes'!$L$8:$L$921,MATCH(P151,'Fixture Codes'!$B$8:$B$921,0)),"")</f>
        <v/>
      </c>
      <c r="T151" s="29"/>
      <c r="U151" s="30"/>
      <c r="V151" s="115" t="str">
        <f>IFERROR(INDEX(Lookups!B$42:B$50,MATCH($T151,Lookups!$A$42:$A$50,0)),"")</f>
        <v/>
      </c>
      <c r="W151" s="115" t="str">
        <f>IFERROR(INDEX(Lookups!C$42:C$49,MATCH($T151,Lookups!$A$42:$A$50,0)),"")</f>
        <v/>
      </c>
      <c r="X151" s="131"/>
      <c r="Y151" s="29"/>
      <c r="Z151" s="113" t="str">
        <f>IFERROR(INDEX('Prescriptive Rebate Table'!$L$2:$L$13,MATCH(Y151,'Prescriptive Rebate Table'!$K$2:$K$13,0)),"")</f>
        <v/>
      </c>
      <c r="AA151" s="29"/>
      <c r="AB151" s="110"/>
      <c r="AC151" s="110"/>
      <c r="AD151" s="110"/>
      <c r="AE151" s="110"/>
      <c r="AF151" s="21"/>
      <c r="AG151" s="117"/>
      <c r="AH151" s="25" t="str">
        <f t="shared" si="63"/>
        <v/>
      </c>
      <c r="AI151" s="117"/>
      <c r="AJ151" s="29"/>
      <c r="AK151" s="21"/>
      <c r="AL151" s="115" t="str">
        <f>IFERROR(INDEX(Lookups!B$42:B$49,MATCH($AJ151,Lookups!$A$42:$A$49,0)),"")</f>
        <v/>
      </c>
      <c r="AM151" s="115" t="str">
        <f>IFERROR(INDEX(Lookups!B$42:B$49,MATCH($AJ151,Lookups!$A$42:$A$49,0)),"")</f>
        <v/>
      </c>
      <c r="AN151" s="30"/>
      <c r="AO151" s="111" t="str">
        <f>IFERROR(INDEX(Lookups!$H$2:$H$451,MATCH(_xlfn.CONCAT(B151,H151),Lookups!$G$2:$G$451,0)),"")</f>
        <v/>
      </c>
      <c r="AP151" s="111" t="str">
        <f t="shared" si="64"/>
        <v/>
      </c>
      <c r="AQ151" s="115">
        <v>142</v>
      </c>
      <c r="AR151" s="115" t="str">
        <f>IF($D151="Interior",INDEX(Lookups!P$2:P$86,MATCH(_xlfn.CONCAT($C151,$L151),Lookups!$O$2:$O$86,0)),IF($D151="Exterior",1,""))</f>
        <v/>
      </c>
      <c r="AS151" s="115" t="str">
        <f>IF($D151="Interior",INDEX(Lookups!Q$2:Q$86,MATCH(_xlfn.CONCAT($C151,$L151),Lookups!$O$2:$O$86,0)),IF($D151="Exterior",1,""))</f>
        <v/>
      </c>
      <c r="AT151" s="115" t="str">
        <f>IF($D151="Interior",INDEX(Lookups!R$2:R$86,MATCH(_xlfn.CONCAT($C151,$L151),Lookups!$O$2:$O$86,0)),IF($D151="Exterior",1,""))</f>
        <v/>
      </c>
      <c r="AU151" s="115" t="str">
        <f>IF($D151="Interior",INDEX(Lookups!S$2:S$86,MATCH(_xlfn.CONCAT($C151,$L151),Lookups!$O$2:$O$86,0)),IF($D151="Exterior",1,""))</f>
        <v/>
      </c>
      <c r="AV151" s="115" t="str">
        <f>IFERROR(INDEX(Lookups!I$2:I$451,MATCH(_xlfn.CONCAT($B151,$H151),Lookups!$G$2:$G$451,0)),"")</f>
        <v/>
      </c>
      <c r="AW151" s="115" t="str">
        <f>IFERROR(INDEX(Lookups!J$2:J$451,MATCH(_xlfn.CONCAT($B151,$H151),Lookups!$G$2:$G$451,0)),"")</f>
        <v/>
      </c>
      <c r="AX151" s="115" t="str">
        <f>IFERROR(INDEX(Lookups!K$2:K$451,MATCH(_xlfn.CONCAT($B151,$H151),Lookups!$G$2:$G$451,0)),"")</f>
        <v/>
      </c>
      <c r="AY151" s="28" t="str">
        <f t="shared" si="65"/>
        <v/>
      </c>
      <c r="AZ151" s="28" t="str">
        <f t="shared" si="66"/>
        <v/>
      </c>
      <c r="BA151" s="28" t="str">
        <f t="shared" si="67"/>
        <v/>
      </c>
      <c r="BB151" s="28" t="str">
        <f t="shared" si="68"/>
        <v/>
      </c>
      <c r="BC151" s="27" t="str">
        <f t="shared" si="69"/>
        <v/>
      </c>
      <c r="BD151" s="158" t="str">
        <f t="shared" si="70"/>
        <v/>
      </c>
      <c r="BE151" s="158" t="str">
        <f t="shared" si="71"/>
        <v/>
      </c>
      <c r="BF151" s="28" t="str">
        <f t="shared" si="72"/>
        <v/>
      </c>
      <c r="BG151" s="28" t="str">
        <f t="shared" si="73"/>
        <v/>
      </c>
      <c r="BH151" s="28" t="str">
        <f t="shared" si="11"/>
        <v/>
      </c>
      <c r="BI151" s="27" t="str">
        <f t="shared" si="74"/>
        <v/>
      </c>
      <c r="BJ151" s="27" t="str">
        <f t="shared" si="75"/>
        <v/>
      </c>
      <c r="BK151" s="27" t="str">
        <f t="shared" si="76"/>
        <v/>
      </c>
      <c r="BL151" s="27" t="str">
        <f t="shared" si="77"/>
        <v/>
      </c>
      <c r="BM151" s="27" t="str">
        <f t="shared" si="78"/>
        <v/>
      </c>
      <c r="BN151" s="27" t="str">
        <f t="shared" si="79"/>
        <v/>
      </c>
      <c r="BO151" s="26" t="str">
        <f>IFERROR(INDEX('Prescriptive Rebate Table'!$A$1:$D$100,MATCH(AA151,'Prescriptive Rebate Table'!$B$1:$B$100,0),3),"")</f>
        <v/>
      </c>
      <c r="BP151" s="25" t="str">
        <f>IFERROR(INDEX('Prescriptive Rebate Table'!$A$1:$E$100,MATCH(AA151,'Prescriptive Rebate Table'!$B$1:$B$100,0),5),"")</f>
        <v/>
      </c>
      <c r="BQ151" s="23" t="str" cm="1">
        <f t="array" ref="BQ151">IFERROR(IF(AA151="","",IF(OR($AL151=$V151,AA151='Prescriptive Rebate Table'!$N$2:$N$12),"Included",INDEX('Prescriptive Rebate Table'!$A$1:$D$100,MATCH($AJ151,'Prescriptive Rebate Table'!$B$1:$B$100,0),3))),"")</f>
        <v/>
      </c>
      <c r="BR151" s="25" t="str">
        <f>IFERROR(IF($AL151=$V151,"",INDEX('Prescriptive Rebate Table'!$A$1:$D$100,MATCH($AJ151,'Prescriptive Rebate Table'!$B$1:$B$100,0),4)),"")</f>
        <v/>
      </c>
      <c r="BS151" s="24"/>
      <c r="BT151" s="24"/>
      <c r="BU151" s="23" t="str">
        <f t="shared" si="80"/>
        <v/>
      </c>
      <c r="BV151" s="23" t="str">
        <f t="shared" si="81"/>
        <v/>
      </c>
      <c r="BW151" s="22">
        <f t="shared" si="82"/>
        <v>0</v>
      </c>
      <c r="BX151" s="22">
        <f t="shared" si="83"/>
        <v>0</v>
      </c>
      <c r="BY151" s="22">
        <f t="shared" si="84"/>
        <v>0</v>
      </c>
      <c r="BZ151" s="22"/>
    </row>
    <row r="152" spans="1:78" s="113" customFormat="1" x14ac:dyDescent="0.3">
      <c r="A152" s="32">
        <v>143</v>
      </c>
      <c r="B152" s="113" t="str">
        <f>IFERROR(INDEX(Lookups!$B$2:$B$38,MATCH($G$5,Lookups!$A$2:$A$38,0)),"")</f>
        <v/>
      </c>
      <c r="C152" s="113" t="str">
        <f>IFERROR(INDEX(Lookups!$C$2:$C$38,MATCH($G$5,Lookups!$A$2:$A$38,0)),"")</f>
        <v/>
      </c>
      <c r="D152" s="31"/>
      <c r="E152" s="113" t="str">
        <f t="shared" si="62"/>
        <v/>
      </c>
      <c r="F152" s="21"/>
      <c r="G152" s="29"/>
      <c r="H152" s="29"/>
      <c r="I152" s="29"/>
      <c r="J152" s="114" t="str">
        <f>IFERROR(INDEX(Lookups!$V$19:$V$22,MATCH(I152,Lookups!$U$19:$U$22,0)),"")</f>
        <v/>
      </c>
      <c r="K152" s="29"/>
      <c r="L152" s="115" t="str">
        <f>IFERROR(INDEX(Lookups!$X$2:$X$17,MATCH(_xlfn.CONCAT(I152,K152),Lookups!$W$2:$W$17,0)),"")</f>
        <v/>
      </c>
      <c r="M152" s="110"/>
      <c r="N152" s="116" t="str">
        <f>IFERROR(INDEX(Lookups!$A$54:$B$68,MATCH(Calculator!M152,Lookups!$A$54:$A$68,0),2),"")</f>
        <v/>
      </c>
      <c r="O152" s="110"/>
      <c r="P152" s="25" t="str">
        <f>IFERROR(INDEX('Fixture Codes'!$B$8:$B$921,MATCH(O152,'Fixture Codes'!$F$8:$F$921,0)),"")</f>
        <v/>
      </c>
      <c r="Q152" s="21"/>
      <c r="R152" s="25" t="str">
        <f>IFERROR(INDEX('Fixture Codes'!$J$8:$J$921,MATCH(P152,'Fixture Codes'!$B$8:$B$921,0))*Q152,"")</f>
        <v/>
      </c>
      <c r="S152" s="25" t="str">
        <f>IFERROR(INDEX('Fixture Codes'!$L$8:$L$921,MATCH(P152,'Fixture Codes'!$B$8:$B$921,0)),"")</f>
        <v/>
      </c>
      <c r="T152" s="29"/>
      <c r="U152" s="30"/>
      <c r="V152" s="115" t="str">
        <f>IFERROR(INDEX(Lookups!B$42:B$50,MATCH($T152,Lookups!$A$42:$A$50,0)),"")</f>
        <v/>
      </c>
      <c r="W152" s="115" t="str">
        <f>IFERROR(INDEX(Lookups!C$42:C$49,MATCH($T152,Lookups!$A$42:$A$50,0)),"")</f>
        <v/>
      </c>
      <c r="X152" s="131"/>
      <c r="Y152" s="29"/>
      <c r="Z152" s="113" t="str">
        <f>IFERROR(INDEX('Prescriptive Rebate Table'!$L$2:$L$13,MATCH(Y152,'Prescriptive Rebate Table'!$K$2:$K$13,0)),"")</f>
        <v/>
      </c>
      <c r="AA152" s="29"/>
      <c r="AB152" s="110"/>
      <c r="AC152" s="110"/>
      <c r="AD152" s="110"/>
      <c r="AE152" s="110"/>
      <c r="AF152" s="21"/>
      <c r="AG152" s="117"/>
      <c r="AH152" s="25" t="str">
        <f t="shared" si="63"/>
        <v/>
      </c>
      <c r="AI152" s="117"/>
      <c r="AJ152" s="29"/>
      <c r="AK152" s="21"/>
      <c r="AL152" s="115" t="str">
        <f>IFERROR(INDEX(Lookups!B$42:B$49,MATCH($AJ152,Lookups!$A$42:$A$49,0)),"")</f>
        <v/>
      </c>
      <c r="AM152" s="115" t="str">
        <f>IFERROR(INDEX(Lookups!B$42:B$49,MATCH($AJ152,Lookups!$A$42:$A$49,0)),"")</f>
        <v/>
      </c>
      <c r="AN152" s="30"/>
      <c r="AO152" s="111" t="str">
        <f>IFERROR(INDEX(Lookups!$H$2:$H$451,MATCH(_xlfn.CONCAT(B152,H152),Lookups!$G$2:$G$451,0)),"")</f>
        <v/>
      </c>
      <c r="AP152" s="111" t="str">
        <f t="shared" si="64"/>
        <v/>
      </c>
      <c r="AQ152" s="115">
        <v>143</v>
      </c>
      <c r="AR152" s="115" t="str">
        <f>IF($D152="Interior",INDEX(Lookups!P$2:P$86,MATCH(_xlfn.CONCAT($C152,$L152),Lookups!$O$2:$O$86,0)),IF($D152="Exterior",1,""))</f>
        <v/>
      </c>
      <c r="AS152" s="115" t="str">
        <f>IF($D152="Interior",INDEX(Lookups!Q$2:Q$86,MATCH(_xlfn.CONCAT($C152,$L152),Lookups!$O$2:$O$86,0)),IF($D152="Exterior",1,""))</f>
        <v/>
      </c>
      <c r="AT152" s="115" t="str">
        <f>IF($D152="Interior",INDEX(Lookups!R$2:R$86,MATCH(_xlfn.CONCAT($C152,$L152),Lookups!$O$2:$O$86,0)),IF($D152="Exterior",1,""))</f>
        <v/>
      </c>
      <c r="AU152" s="115" t="str">
        <f>IF($D152="Interior",INDEX(Lookups!S$2:S$86,MATCH(_xlfn.CONCAT($C152,$L152),Lookups!$O$2:$O$86,0)),IF($D152="Exterior",1,""))</f>
        <v/>
      </c>
      <c r="AV152" s="115" t="str">
        <f>IFERROR(INDEX(Lookups!I$2:I$451,MATCH(_xlfn.CONCAT($B152,$H152),Lookups!$G$2:$G$451,0)),"")</f>
        <v/>
      </c>
      <c r="AW152" s="115" t="str">
        <f>IFERROR(INDEX(Lookups!J$2:J$451,MATCH(_xlfn.CONCAT($B152,$H152),Lookups!$G$2:$G$451,0)),"")</f>
        <v/>
      </c>
      <c r="AX152" s="115" t="str">
        <f>IFERROR(INDEX(Lookups!K$2:K$451,MATCH(_xlfn.CONCAT($B152,$H152),Lookups!$G$2:$G$451,0)),"")</f>
        <v/>
      </c>
      <c r="AY152" s="28" t="str">
        <f t="shared" si="65"/>
        <v/>
      </c>
      <c r="AZ152" s="28" t="str">
        <f t="shared" si="66"/>
        <v/>
      </c>
      <c r="BA152" s="28" t="str">
        <f t="shared" si="67"/>
        <v/>
      </c>
      <c r="BB152" s="28" t="str">
        <f t="shared" si="68"/>
        <v/>
      </c>
      <c r="BC152" s="27" t="str">
        <f t="shared" si="69"/>
        <v/>
      </c>
      <c r="BD152" s="158" t="str">
        <f t="shared" si="70"/>
        <v/>
      </c>
      <c r="BE152" s="158" t="str">
        <f t="shared" si="71"/>
        <v/>
      </c>
      <c r="BF152" s="28" t="str">
        <f t="shared" si="72"/>
        <v/>
      </c>
      <c r="BG152" s="28" t="str">
        <f t="shared" si="73"/>
        <v/>
      </c>
      <c r="BH152" s="28" t="str">
        <f t="shared" si="11"/>
        <v/>
      </c>
      <c r="BI152" s="27" t="str">
        <f t="shared" si="74"/>
        <v/>
      </c>
      <c r="BJ152" s="27" t="str">
        <f t="shared" si="75"/>
        <v/>
      </c>
      <c r="BK152" s="27" t="str">
        <f t="shared" si="76"/>
        <v/>
      </c>
      <c r="BL152" s="27" t="str">
        <f t="shared" si="77"/>
        <v/>
      </c>
      <c r="BM152" s="27" t="str">
        <f t="shared" si="78"/>
        <v/>
      </c>
      <c r="BN152" s="27" t="str">
        <f t="shared" si="79"/>
        <v/>
      </c>
      <c r="BO152" s="26" t="str">
        <f>IFERROR(INDEX('Prescriptive Rebate Table'!$A$1:$D$100,MATCH(AA152,'Prescriptive Rebate Table'!$B$1:$B$100,0),3),"")</f>
        <v/>
      </c>
      <c r="BP152" s="25" t="str">
        <f>IFERROR(INDEX('Prescriptive Rebate Table'!$A$1:$E$100,MATCH(AA152,'Prescriptive Rebate Table'!$B$1:$B$100,0),5),"")</f>
        <v/>
      </c>
      <c r="BQ152" s="23" t="str" cm="1">
        <f t="array" ref="BQ152">IFERROR(IF(AA152="","",IF(OR($AL152=$V152,AA152='Prescriptive Rebate Table'!$N$2:$N$12),"Included",INDEX('Prescriptive Rebate Table'!$A$1:$D$100,MATCH($AJ152,'Prescriptive Rebate Table'!$B$1:$B$100,0),3))),"")</f>
        <v/>
      </c>
      <c r="BR152" s="25" t="str">
        <f>IFERROR(IF($AL152=$V152,"",INDEX('Prescriptive Rebate Table'!$A$1:$D$100,MATCH($AJ152,'Prescriptive Rebate Table'!$B$1:$B$100,0),4)),"")</f>
        <v/>
      </c>
      <c r="BS152" s="24"/>
      <c r="BT152" s="24"/>
      <c r="BU152" s="23" t="str">
        <f t="shared" si="80"/>
        <v/>
      </c>
      <c r="BV152" s="23" t="str">
        <f t="shared" si="81"/>
        <v/>
      </c>
      <c r="BW152" s="22">
        <f t="shared" si="82"/>
        <v>0</v>
      </c>
      <c r="BX152" s="22">
        <f t="shared" si="83"/>
        <v>0</v>
      </c>
      <c r="BY152" s="22">
        <f t="shared" si="84"/>
        <v>0</v>
      </c>
      <c r="BZ152" s="22"/>
    </row>
    <row r="153" spans="1:78" s="113" customFormat="1" x14ac:dyDescent="0.3">
      <c r="A153" s="32">
        <v>144</v>
      </c>
      <c r="B153" s="113" t="str">
        <f>IFERROR(INDEX(Lookups!$B$2:$B$38,MATCH($G$5,Lookups!$A$2:$A$38,0)),"")</f>
        <v/>
      </c>
      <c r="C153" s="113" t="str">
        <f>IFERROR(INDEX(Lookups!$C$2:$C$38,MATCH($G$5,Lookups!$A$2:$A$38,0)),"")</f>
        <v/>
      </c>
      <c r="D153" s="31"/>
      <c r="E153" s="113" t="str">
        <f t="shared" si="62"/>
        <v/>
      </c>
      <c r="F153" s="21"/>
      <c r="G153" s="29"/>
      <c r="H153" s="29"/>
      <c r="I153" s="29"/>
      <c r="J153" s="114" t="str">
        <f>IFERROR(INDEX(Lookups!$V$19:$V$22,MATCH(I153,Lookups!$U$19:$U$22,0)),"")</f>
        <v/>
      </c>
      <c r="K153" s="29"/>
      <c r="L153" s="115" t="str">
        <f>IFERROR(INDEX(Lookups!$X$2:$X$17,MATCH(_xlfn.CONCAT(I153,K153),Lookups!$W$2:$W$17,0)),"")</f>
        <v/>
      </c>
      <c r="M153" s="110"/>
      <c r="N153" s="116" t="str">
        <f>IFERROR(INDEX(Lookups!$A$54:$B$68,MATCH(Calculator!M153,Lookups!$A$54:$A$68,0),2),"")</f>
        <v/>
      </c>
      <c r="O153" s="110"/>
      <c r="P153" s="25" t="str">
        <f>IFERROR(INDEX('Fixture Codes'!$B$8:$B$921,MATCH(O153,'Fixture Codes'!$F$8:$F$921,0)),"")</f>
        <v/>
      </c>
      <c r="Q153" s="21"/>
      <c r="R153" s="25" t="str">
        <f>IFERROR(INDEX('Fixture Codes'!$J$8:$J$921,MATCH(P153,'Fixture Codes'!$B$8:$B$921,0))*Q153,"")</f>
        <v/>
      </c>
      <c r="S153" s="25" t="str">
        <f>IFERROR(INDEX('Fixture Codes'!$L$8:$L$921,MATCH(P153,'Fixture Codes'!$B$8:$B$921,0)),"")</f>
        <v/>
      </c>
      <c r="T153" s="29"/>
      <c r="U153" s="30"/>
      <c r="V153" s="115" t="str">
        <f>IFERROR(INDEX(Lookups!B$42:B$50,MATCH($T153,Lookups!$A$42:$A$50,0)),"")</f>
        <v/>
      </c>
      <c r="W153" s="115" t="str">
        <f>IFERROR(INDEX(Lookups!C$42:C$49,MATCH($T153,Lookups!$A$42:$A$50,0)),"")</f>
        <v/>
      </c>
      <c r="X153" s="131"/>
      <c r="Y153" s="29"/>
      <c r="Z153" s="113" t="str">
        <f>IFERROR(INDEX('Prescriptive Rebate Table'!$L$2:$L$13,MATCH(Y153,'Prescriptive Rebate Table'!$K$2:$K$13,0)),"")</f>
        <v/>
      </c>
      <c r="AA153" s="29"/>
      <c r="AB153" s="110"/>
      <c r="AC153" s="110"/>
      <c r="AD153" s="110"/>
      <c r="AE153" s="110"/>
      <c r="AF153" s="21"/>
      <c r="AG153" s="117"/>
      <c r="AH153" s="25" t="str">
        <f t="shared" si="63"/>
        <v/>
      </c>
      <c r="AI153" s="117"/>
      <c r="AJ153" s="29"/>
      <c r="AK153" s="21"/>
      <c r="AL153" s="115" t="str">
        <f>IFERROR(INDEX(Lookups!B$42:B$49,MATCH($AJ153,Lookups!$A$42:$A$49,0)),"")</f>
        <v/>
      </c>
      <c r="AM153" s="115" t="str">
        <f>IFERROR(INDEX(Lookups!B$42:B$49,MATCH($AJ153,Lookups!$A$42:$A$49,0)),"")</f>
        <v/>
      </c>
      <c r="AN153" s="30"/>
      <c r="AO153" s="111" t="str">
        <f>IFERROR(INDEX(Lookups!$H$2:$H$451,MATCH(_xlfn.CONCAT(B153,H153),Lookups!$G$2:$G$451,0)),"")</f>
        <v/>
      </c>
      <c r="AP153" s="111" t="str">
        <f t="shared" si="64"/>
        <v/>
      </c>
      <c r="AQ153" s="115">
        <v>144</v>
      </c>
      <c r="AR153" s="115" t="str">
        <f>IF($D153="Interior",INDEX(Lookups!P$2:P$86,MATCH(_xlfn.CONCAT($C153,$L153),Lookups!$O$2:$O$86,0)),IF($D153="Exterior",1,""))</f>
        <v/>
      </c>
      <c r="AS153" s="115" t="str">
        <f>IF($D153="Interior",INDEX(Lookups!Q$2:Q$86,MATCH(_xlfn.CONCAT($C153,$L153),Lookups!$O$2:$O$86,0)),IF($D153="Exterior",1,""))</f>
        <v/>
      </c>
      <c r="AT153" s="115" t="str">
        <f>IF($D153="Interior",INDEX(Lookups!R$2:R$86,MATCH(_xlfn.CONCAT($C153,$L153),Lookups!$O$2:$O$86,0)),IF($D153="Exterior",1,""))</f>
        <v/>
      </c>
      <c r="AU153" s="115" t="str">
        <f>IF($D153="Interior",INDEX(Lookups!S$2:S$86,MATCH(_xlfn.CONCAT($C153,$L153),Lookups!$O$2:$O$86,0)),IF($D153="Exterior",1,""))</f>
        <v/>
      </c>
      <c r="AV153" s="115" t="str">
        <f>IFERROR(INDEX(Lookups!I$2:I$451,MATCH(_xlfn.CONCAT($B153,$H153),Lookups!$G$2:$G$451,0)),"")</f>
        <v/>
      </c>
      <c r="AW153" s="115" t="str">
        <f>IFERROR(INDEX(Lookups!J$2:J$451,MATCH(_xlfn.CONCAT($B153,$H153),Lookups!$G$2:$G$451,0)),"")</f>
        <v/>
      </c>
      <c r="AX153" s="115" t="str">
        <f>IFERROR(INDEX(Lookups!K$2:K$451,MATCH(_xlfn.CONCAT($B153,$H153),Lookups!$G$2:$G$451,0)),"")</f>
        <v/>
      </c>
      <c r="AY153" s="28" t="str">
        <f t="shared" si="65"/>
        <v/>
      </c>
      <c r="AZ153" s="28" t="str">
        <f t="shared" si="66"/>
        <v/>
      </c>
      <c r="BA153" s="28" t="str">
        <f t="shared" si="67"/>
        <v/>
      </c>
      <c r="BB153" s="28" t="str">
        <f t="shared" si="68"/>
        <v/>
      </c>
      <c r="BC153" s="27" t="str">
        <f t="shared" si="69"/>
        <v/>
      </c>
      <c r="BD153" s="158" t="str">
        <f t="shared" si="70"/>
        <v/>
      </c>
      <c r="BE153" s="158" t="str">
        <f t="shared" si="71"/>
        <v/>
      </c>
      <c r="BF153" s="28" t="str">
        <f t="shared" si="72"/>
        <v/>
      </c>
      <c r="BG153" s="28" t="str">
        <f t="shared" si="73"/>
        <v/>
      </c>
      <c r="BH153" s="28" t="str">
        <f t="shared" si="11"/>
        <v/>
      </c>
      <c r="BI153" s="27" t="str">
        <f t="shared" si="74"/>
        <v/>
      </c>
      <c r="BJ153" s="27" t="str">
        <f t="shared" si="75"/>
        <v/>
      </c>
      <c r="BK153" s="27" t="str">
        <f t="shared" si="76"/>
        <v/>
      </c>
      <c r="BL153" s="27" t="str">
        <f t="shared" si="77"/>
        <v/>
      </c>
      <c r="BM153" s="27" t="str">
        <f t="shared" si="78"/>
        <v/>
      </c>
      <c r="BN153" s="27" t="str">
        <f t="shared" si="79"/>
        <v/>
      </c>
      <c r="BO153" s="26" t="str">
        <f>IFERROR(INDEX('Prescriptive Rebate Table'!$A$1:$D$100,MATCH(AA153,'Prescriptive Rebate Table'!$B$1:$B$100,0),3),"")</f>
        <v/>
      </c>
      <c r="BP153" s="25" t="str">
        <f>IFERROR(INDEX('Prescriptive Rebate Table'!$A$1:$E$100,MATCH(AA153,'Prescriptive Rebate Table'!$B$1:$B$100,0),5),"")</f>
        <v/>
      </c>
      <c r="BQ153" s="23" t="str" cm="1">
        <f t="array" ref="BQ153">IFERROR(IF(AA153="","",IF(OR($AL153=$V153,AA153='Prescriptive Rebate Table'!$N$2:$N$12),"Included",INDEX('Prescriptive Rebate Table'!$A$1:$D$100,MATCH($AJ153,'Prescriptive Rebate Table'!$B$1:$B$100,0),3))),"")</f>
        <v/>
      </c>
      <c r="BR153" s="25" t="str">
        <f>IFERROR(IF($AL153=$V153,"",INDEX('Prescriptive Rebate Table'!$A$1:$D$100,MATCH($AJ153,'Prescriptive Rebate Table'!$B$1:$B$100,0),4)),"")</f>
        <v/>
      </c>
      <c r="BS153" s="24"/>
      <c r="BT153" s="24"/>
      <c r="BU153" s="23" t="str">
        <f t="shared" si="80"/>
        <v/>
      </c>
      <c r="BV153" s="23" t="str">
        <f t="shared" si="81"/>
        <v/>
      </c>
      <c r="BW153" s="22">
        <f t="shared" si="82"/>
        <v>0</v>
      </c>
      <c r="BX153" s="22">
        <f t="shared" si="83"/>
        <v>0</v>
      </c>
      <c r="BY153" s="22">
        <f t="shared" si="84"/>
        <v>0</v>
      </c>
      <c r="BZ153" s="22"/>
    </row>
    <row r="154" spans="1:78" s="113" customFormat="1" x14ac:dyDescent="0.3">
      <c r="A154" s="32">
        <v>145</v>
      </c>
      <c r="B154" s="113" t="str">
        <f>IFERROR(INDEX(Lookups!$B$2:$B$38,MATCH($G$5,Lookups!$A$2:$A$38,0)),"")</f>
        <v/>
      </c>
      <c r="C154" s="113" t="str">
        <f>IFERROR(INDEX(Lookups!$C$2:$C$38,MATCH($G$5,Lookups!$A$2:$A$38,0)),"")</f>
        <v/>
      </c>
      <c r="D154" s="31"/>
      <c r="E154" s="113" t="str">
        <f t="shared" si="62"/>
        <v/>
      </c>
      <c r="F154" s="21"/>
      <c r="G154" s="29"/>
      <c r="H154" s="29"/>
      <c r="I154" s="29"/>
      <c r="J154" s="114" t="str">
        <f>IFERROR(INDEX(Lookups!$V$19:$V$22,MATCH(I154,Lookups!$U$19:$U$22,0)),"")</f>
        <v/>
      </c>
      <c r="K154" s="29"/>
      <c r="L154" s="115" t="str">
        <f>IFERROR(INDEX(Lookups!$X$2:$X$17,MATCH(_xlfn.CONCAT(I154,K154),Lookups!$W$2:$W$17,0)),"")</f>
        <v/>
      </c>
      <c r="M154" s="110"/>
      <c r="N154" s="116" t="str">
        <f>IFERROR(INDEX(Lookups!$A$54:$B$68,MATCH(Calculator!M154,Lookups!$A$54:$A$68,0),2),"")</f>
        <v/>
      </c>
      <c r="O154" s="110"/>
      <c r="P154" s="25" t="str">
        <f>IFERROR(INDEX('Fixture Codes'!$B$8:$B$921,MATCH(O154,'Fixture Codes'!$F$8:$F$921,0)),"")</f>
        <v/>
      </c>
      <c r="Q154" s="21"/>
      <c r="R154" s="25" t="str">
        <f>IFERROR(INDEX('Fixture Codes'!$J$8:$J$921,MATCH(P154,'Fixture Codes'!$B$8:$B$921,0))*Q154,"")</f>
        <v/>
      </c>
      <c r="S154" s="25" t="str">
        <f>IFERROR(INDEX('Fixture Codes'!$L$8:$L$921,MATCH(P154,'Fixture Codes'!$B$8:$B$921,0)),"")</f>
        <v/>
      </c>
      <c r="T154" s="29"/>
      <c r="U154" s="30"/>
      <c r="V154" s="115" t="str">
        <f>IFERROR(INDEX(Lookups!B$42:B$50,MATCH($T154,Lookups!$A$42:$A$50,0)),"")</f>
        <v/>
      </c>
      <c r="W154" s="115" t="str">
        <f>IFERROR(INDEX(Lookups!C$42:C$49,MATCH($T154,Lookups!$A$42:$A$50,0)),"")</f>
        <v/>
      </c>
      <c r="X154" s="131"/>
      <c r="Y154" s="29"/>
      <c r="Z154" s="113" t="str">
        <f>IFERROR(INDEX('Prescriptive Rebate Table'!$L$2:$L$13,MATCH(Y154,'Prescriptive Rebate Table'!$K$2:$K$13,0)),"")</f>
        <v/>
      </c>
      <c r="AA154" s="29"/>
      <c r="AB154" s="110"/>
      <c r="AC154" s="110"/>
      <c r="AD154" s="110"/>
      <c r="AE154" s="110"/>
      <c r="AF154" s="21"/>
      <c r="AG154" s="117"/>
      <c r="AH154" s="25" t="str">
        <f t="shared" si="63"/>
        <v/>
      </c>
      <c r="AI154" s="117"/>
      <c r="AJ154" s="29"/>
      <c r="AK154" s="21"/>
      <c r="AL154" s="115" t="str">
        <f>IFERROR(INDEX(Lookups!B$42:B$49,MATCH($AJ154,Lookups!$A$42:$A$49,0)),"")</f>
        <v/>
      </c>
      <c r="AM154" s="115" t="str">
        <f>IFERROR(INDEX(Lookups!B$42:B$49,MATCH($AJ154,Lookups!$A$42:$A$49,0)),"")</f>
        <v/>
      </c>
      <c r="AN154" s="30"/>
      <c r="AO154" s="111" t="str">
        <f>IFERROR(INDEX(Lookups!$H$2:$H$451,MATCH(_xlfn.CONCAT(B154,H154),Lookups!$G$2:$G$451,0)),"")</f>
        <v/>
      </c>
      <c r="AP154" s="111" t="str">
        <f t="shared" si="64"/>
        <v/>
      </c>
      <c r="AQ154" s="115">
        <v>145</v>
      </c>
      <c r="AR154" s="115" t="str">
        <f>IF($D154="Interior",INDEX(Lookups!P$2:P$86,MATCH(_xlfn.CONCAT($C154,$L154),Lookups!$O$2:$O$86,0)),IF($D154="Exterior",1,""))</f>
        <v/>
      </c>
      <c r="AS154" s="115" t="str">
        <f>IF($D154="Interior",INDEX(Lookups!Q$2:Q$86,MATCH(_xlfn.CONCAT($C154,$L154),Lookups!$O$2:$O$86,0)),IF($D154="Exterior",1,""))</f>
        <v/>
      </c>
      <c r="AT154" s="115" t="str">
        <f>IF($D154="Interior",INDEX(Lookups!R$2:R$86,MATCH(_xlfn.CONCAT($C154,$L154),Lookups!$O$2:$O$86,0)),IF($D154="Exterior",1,""))</f>
        <v/>
      </c>
      <c r="AU154" s="115" t="str">
        <f>IF($D154="Interior",INDEX(Lookups!S$2:S$86,MATCH(_xlfn.CONCAT($C154,$L154),Lookups!$O$2:$O$86,0)),IF($D154="Exterior",1,""))</f>
        <v/>
      </c>
      <c r="AV154" s="115" t="str">
        <f>IFERROR(INDEX(Lookups!I$2:I$451,MATCH(_xlfn.CONCAT($B154,$H154),Lookups!$G$2:$G$451,0)),"")</f>
        <v/>
      </c>
      <c r="AW154" s="115" t="str">
        <f>IFERROR(INDEX(Lookups!J$2:J$451,MATCH(_xlfn.CONCAT($B154,$H154),Lookups!$G$2:$G$451,0)),"")</f>
        <v/>
      </c>
      <c r="AX154" s="115" t="str">
        <f>IFERROR(INDEX(Lookups!K$2:K$451,MATCH(_xlfn.CONCAT($B154,$H154),Lookups!$G$2:$G$451,0)),"")</f>
        <v/>
      </c>
      <c r="AY154" s="28" t="str">
        <f t="shared" si="65"/>
        <v/>
      </c>
      <c r="AZ154" s="28" t="str">
        <f t="shared" si="66"/>
        <v/>
      </c>
      <c r="BA154" s="28" t="str">
        <f t="shared" si="67"/>
        <v/>
      </c>
      <c r="BB154" s="28" t="str">
        <f t="shared" si="68"/>
        <v/>
      </c>
      <c r="BC154" s="27" t="str">
        <f t="shared" si="69"/>
        <v/>
      </c>
      <c r="BD154" s="158" t="str">
        <f t="shared" si="70"/>
        <v/>
      </c>
      <c r="BE154" s="158" t="str">
        <f t="shared" si="71"/>
        <v/>
      </c>
      <c r="BF154" s="28" t="str">
        <f t="shared" si="72"/>
        <v/>
      </c>
      <c r="BG154" s="28" t="str">
        <f t="shared" si="73"/>
        <v/>
      </c>
      <c r="BH154" s="28" t="str">
        <f t="shared" si="11"/>
        <v/>
      </c>
      <c r="BI154" s="27" t="str">
        <f t="shared" si="74"/>
        <v/>
      </c>
      <c r="BJ154" s="27" t="str">
        <f t="shared" si="75"/>
        <v/>
      </c>
      <c r="BK154" s="27" t="str">
        <f t="shared" si="76"/>
        <v/>
      </c>
      <c r="BL154" s="27" t="str">
        <f t="shared" si="77"/>
        <v/>
      </c>
      <c r="BM154" s="27" t="str">
        <f t="shared" si="78"/>
        <v/>
      </c>
      <c r="BN154" s="27" t="str">
        <f t="shared" si="79"/>
        <v/>
      </c>
      <c r="BO154" s="26" t="str">
        <f>IFERROR(INDEX('Prescriptive Rebate Table'!$A$1:$D$100,MATCH(AA154,'Prescriptive Rebate Table'!$B$1:$B$100,0),3),"")</f>
        <v/>
      </c>
      <c r="BP154" s="25" t="str">
        <f>IFERROR(INDEX('Prescriptive Rebate Table'!$A$1:$E$100,MATCH(AA154,'Prescriptive Rebate Table'!$B$1:$B$100,0),5),"")</f>
        <v/>
      </c>
      <c r="BQ154" s="23" t="str" cm="1">
        <f t="array" ref="BQ154">IFERROR(IF(AA154="","",IF(OR($AL154=$V154,AA154='Prescriptive Rebate Table'!$N$2:$N$12),"Included",INDEX('Prescriptive Rebate Table'!$A$1:$D$100,MATCH($AJ154,'Prescriptive Rebate Table'!$B$1:$B$100,0),3))),"")</f>
        <v/>
      </c>
      <c r="BR154" s="25" t="str">
        <f>IFERROR(IF($AL154=$V154,"",INDEX('Prescriptive Rebate Table'!$A$1:$D$100,MATCH($AJ154,'Prescriptive Rebate Table'!$B$1:$B$100,0),4)),"")</f>
        <v/>
      </c>
      <c r="BS154" s="24"/>
      <c r="BT154" s="24"/>
      <c r="BU154" s="23" t="str">
        <f t="shared" si="80"/>
        <v/>
      </c>
      <c r="BV154" s="23" t="str">
        <f t="shared" si="81"/>
        <v/>
      </c>
      <c r="BW154" s="22">
        <f t="shared" si="82"/>
        <v>0</v>
      </c>
      <c r="BX154" s="22">
        <f t="shared" si="83"/>
        <v>0</v>
      </c>
      <c r="BY154" s="22">
        <f t="shared" si="84"/>
        <v>0</v>
      </c>
      <c r="BZ154" s="22"/>
    </row>
    <row r="155" spans="1:78" s="113" customFormat="1" x14ac:dyDescent="0.3">
      <c r="A155" s="32">
        <v>146</v>
      </c>
      <c r="B155" s="113" t="str">
        <f>IFERROR(INDEX(Lookups!$B$2:$B$38,MATCH($G$5,Lookups!$A$2:$A$38,0)),"")</f>
        <v/>
      </c>
      <c r="C155" s="113" t="str">
        <f>IFERROR(INDEX(Lookups!$C$2:$C$38,MATCH($G$5,Lookups!$A$2:$A$38,0)),"")</f>
        <v/>
      </c>
      <c r="D155" s="31"/>
      <c r="E155" s="113" t="str">
        <f t="shared" si="62"/>
        <v/>
      </c>
      <c r="F155" s="21"/>
      <c r="G155" s="29"/>
      <c r="H155" s="29"/>
      <c r="I155" s="29"/>
      <c r="J155" s="114" t="str">
        <f>IFERROR(INDEX(Lookups!$V$19:$V$22,MATCH(I155,Lookups!$U$19:$U$22,0)),"")</f>
        <v/>
      </c>
      <c r="K155" s="29"/>
      <c r="L155" s="115" t="str">
        <f>IFERROR(INDEX(Lookups!$X$2:$X$17,MATCH(_xlfn.CONCAT(I155,K155),Lookups!$W$2:$W$17,0)),"")</f>
        <v/>
      </c>
      <c r="M155" s="110"/>
      <c r="N155" s="116" t="str">
        <f>IFERROR(INDEX(Lookups!$A$54:$B$68,MATCH(Calculator!M155,Lookups!$A$54:$A$68,0),2),"")</f>
        <v/>
      </c>
      <c r="O155" s="110"/>
      <c r="P155" s="25" t="str">
        <f>IFERROR(INDEX('Fixture Codes'!$B$8:$B$921,MATCH(O155,'Fixture Codes'!$F$8:$F$921,0)),"")</f>
        <v/>
      </c>
      <c r="Q155" s="21"/>
      <c r="R155" s="25" t="str">
        <f>IFERROR(INDEX('Fixture Codes'!$J$8:$J$921,MATCH(P155,'Fixture Codes'!$B$8:$B$921,0))*Q155,"")</f>
        <v/>
      </c>
      <c r="S155" s="25" t="str">
        <f>IFERROR(INDEX('Fixture Codes'!$L$8:$L$921,MATCH(P155,'Fixture Codes'!$B$8:$B$921,0)),"")</f>
        <v/>
      </c>
      <c r="T155" s="29"/>
      <c r="U155" s="30"/>
      <c r="V155" s="115" t="str">
        <f>IFERROR(INDEX(Lookups!B$42:B$50,MATCH($T155,Lookups!$A$42:$A$50,0)),"")</f>
        <v/>
      </c>
      <c r="W155" s="115" t="str">
        <f>IFERROR(INDEX(Lookups!C$42:C$49,MATCH($T155,Lookups!$A$42:$A$50,0)),"")</f>
        <v/>
      </c>
      <c r="X155" s="131"/>
      <c r="Y155" s="29"/>
      <c r="Z155" s="113" t="str">
        <f>IFERROR(INDEX('Prescriptive Rebate Table'!$L$2:$L$13,MATCH(Y155,'Prescriptive Rebate Table'!$K$2:$K$13,0)),"")</f>
        <v/>
      </c>
      <c r="AA155" s="29"/>
      <c r="AB155" s="110"/>
      <c r="AC155" s="110"/>
      <c r="AD155" s="110"/>
      <c r="AE155" s="110"/>
      <c r="AF155" s="21"/>
      <c r="AG155" s="117"/>
      <c r="AH155" s="25" t="str">
        <f t="shared" si="63"/>
        <v/>
      </c>
      <c r="AI155" s="117"/>
      <c r="AJ155" s="29"/>
      <c r="AK155" s="21"/>
      <c r="AL155" s="115" t="str">
        <f>IFERROR(INDEX(Lookups!B$42:B$49,MATCH($AJ155,Lookups!$A$42:$A$49,0)),"")</f>
        <v/>
      </c>
      <c r="AM155" s="115" t="str">
        <f>IFERROR(INDEX(Lookups!B$42:B$49,MATCH($AJ155,Lookups!$A$42:$A$49,0)),"")</f>
        <v/>
      </c>
      <c r="AN155" s="30"/>
      <c r="AO155" s="111" t="str">
        <f>IFERROR(INDEX(Lookups!$H$2:$H$451,MATCH(_xlfn.CONCAT(B155,H155),Lookups!$G$2:$G$451,0)),"")</f>
        <v/>
      </c>
      <c r="AP155" s="111" t="str">
        <f t="shared" si="64"/>
        <v/>
      </c>
      <c r="AQ155" s="115">
        <v>146</v>
      </c>
      <c r="AR155" s="115" t="str">
        <f>IF($D155="Interior",INDEX(Lookups!P$2:P$86,MATCH(_xlfn.CONCAT($C155,$L155),Lookups!$O$2:$O$86,0)),IF($D155="Exterior",1,""))</f>
        <v/>
      </c>
      <c r="AS155" s="115" t="str">
        <f>IF($D155="Interior",INDEX(Lookups!Q$2:Q$86,MATCH(_xlfn.CONCAT($C155,$L155),Lookups!$O$2:$O$86,0)),IF($D155="Exterior",1,""))</f>
        <v/>
      </c>
      <c r="AT155" s="115" t="str">
        <f>IF($D155="Interior",INDEX(Lookups!R$2:R$86,MATCH(_xlfn.CONCAT($C155,$L155),Lookups!$O$2:$O$86,0)),IF($D155="Exterior",1,""))</f>
        <v/>
      </c>
      <c r="AU155" s="115" t="str">
        <f>IF($D155="Interior",INDEX(Lookups!S$2:S$86,MATCH(_xlfn.CONCAT($C155,$L155),Lookups!$O$2:$O$86,0)),IF($D155="Exterior",1,""))</f>
        <v/>
      </c>
      <c r="AV155" s="115" t="str">
        <f>IFERROR(INDEX(Lookups!I$2:I$451,MATCH(_xlfn.CONCAT($B155,$H155),Lookups!$G$2:$G$451,0)),"")</f>
        <v/>
      </c>
      <c r="AW155" s="115" t="str">
        <f>IFERROR(INDEX(Lookups!J$2:J$451,MATCH(_xlfn.CONCAT($B155,$H155),Lookups!$G$2:$G$451,0)),"")</f>
        <v/>
      </c>
      <c r="AX155" s="115" t="str">
        <f>IFERROR(INDEX(Lookups!K$2:K$451,MATCH(_xlfn.CONCAT($B155,$H155),Lookups!$G$2:$G$451,0)),"")</f>
        <v/>
      </c>
      <c r="AY155" s="28" t="str">
        <f t="shared" si="65"/>
        <v/>
      </c>
      <c r="AZ155" s="28" t="str">
        <f t="shared" si="66"/>
        <v/>
      </c>
      <c r="BA155" s="28" t="str">
        <f t="shared" si="67"/>
        <v/>
      </c>
      <c r="BB155" s="28" t="str">
        <f t="shared" si="68"/>
        <v/>
      </c>
      <c r="BC155" s="27" t="str">
        <f t="shared" si="69"/>
        <v/>
      </c>
      <c r="BD155" s="158" t="str">
        <f t="shared" si="70"/>
        <v/>
      </c>
      <c r="BE155" s="158" t="str">
        <f t="shared" si="71"/>
        <v/>
      </c>
      <c r="BF155" s="28" t="str">
        <f t="shared" si="72"/>
        <v/>
      </c>
      <c r="BG155" s="28" t="str">
        <f t="shared" si="73"/>
        <v/>
      </c>
      <c r="BH155" s="28" t="str">
        <f t="shared" si="11"/>
        <v/>
      </c>
      <c r="BI155" s="27" t="str">
        <f t="shared" si="74"/>
        <v/>
      </c>
      <c r="BJ155" s="27" t="str">
        <f t="shared" si="75"/>
        <v/>
      </c>
      <c r="BK155" s="27" t="str">
        <f t="shared" si="76"/>
        <v/>
      </c>
      <c r="BL155" s="27" t="str">
        <f t="shared" si="77"/>
        <v/>
      </c>
      <c r="BM155" s="27" t="str">
        <f t="shared" si="78"/>
        <v/>
      </c>
      <c r="BN155" s="27" t="str">
        <f t="shared" si="79"/>
        <v/>
      </c>
      <c r="BO155" s="26" t="str">
        <f>IFERROR(INDEX('Prescriptive Rebate Table'!$A$1:$D$100,MATCH(AA155,'Prescriptive Rebate Table'!$B$1:$B$100,0),3),"")</f>
        <v/>
      </c>
      <c r="BP155" s="25" t="str">
        <f>IFERROR(INDEX('Prescriptive Rebate Table'!$A$1:$E$100,MATCH(AA155,'Prescriptive Rebate Table'!$B$1:$B$100,0),5),"")</f>
        <v/>
      </c>
      <c r="BQ155" s="23" t="str" cm="1">
        <f t="array" ref="BQ155">IFERROR(IF(AA155="","",IF(OR($AL155=$V155,AA155='Prescriptive Rebate Table'!$N$2:$N$12),"Included",INDEX('Prescriptive Rebate Table'!$A$1:$D$100,MATCH($AJ155,'Prescriptive Rebate Table'!$B$1:$B$100,0),3))),"")</f>
        <v/>
      </c>
      <c r="BR155" s="25" t="str">
        <f>IFERROR(IF($AL155=$V155,"",INDEX('Prescriptive Rebate Table'!$A$1:$D$100,MATCH($AJ155,'Prescriptive Rebate Table'!$B$1:$B$100,0),4)),"")</f>
        <v/>
      </c>
      <c r="BS155" s="24"/>
      <c r="BT155" s="24"/>
      <c r="BU155" s="23" t="str">
        <f t="shared" si="80"/>
        <v/>
      </c>
      <c r="BV155" s="23" t="str">
        <f t="shared" si="81"/>
        <v/>
      </c>
      <c r="BW155" s="22">
        <f t="shared" si="82"/>
        <v>0</v>
      </c>
      <c r="BX155" s="22">
        <f t="shared" si="83"/>
        <v>0</v>
      </c>
      <c r="BY155" s="22">
        <f t="shared" si="84"/>
        <v>0</v>
      </c>
      <c r="BZ155" s="22"/>
    </row>
    <row r="156" spans="1:78" s="113" customFormat="1" x14ac:dyDescent="0.3">
      <c r="A156" s="32">
        <v>147</v>
      </c>
      <c r="B156" s="113" t="str">
        <f>IFERROR(INDEX(Lookups!$B$2:$B$38,MATCH($G$5,Lookups!$A$2:$A$38,0)),"")</f>
        <v/>
      </c>
      <c r="C156" s="113" t="str">
        <f>IFERROR(INDEX(Lookups!$C$2:$C$38,MATCH($G$5,Lookups!$A$2:$A$38,0)),"")</f>
        <v/>
      </c>
      <c r="D156" s="31"/>
      <c r="E156" s="113" t="str">
        <f t="shared" si="62"/>
        <v/>
      </c>
      <c r="F156" s="21"/>
      <c r="G156" s="29"/>
      <c r="H156" s="29"/>
      <c r="I156" s="29"/>
      <c r="J156" s="114" t="str">
        <f>IFERROR(INDEX(Lookups!$V$19:$V$22,MATCH(I156,Lookups!$U$19:$U$22,0)),"")</f>
        <v/>
      </c>
      <c r="K156" s="29"/>
      <c r="L156" s="115" t="str">
        <f>IFERROR(INDEX(Lookups!$X$2:$X$17,MATCH(_xlfn.CONCAT(I156,K156),Lookups!$W$2:$W$17,0)),"")</f>
        <v/>
      </c>
      <c r="M156" s="110"/>
      <c r="N156" s="116" t="str">
        <f>IFERROR(INDEX(Lookups!$A$54:$B$68,MATCH(Calculator!M156,Lookups!$A$54:$A$68,0),2),"")</f>
        <v/>
      </c>
      <c r="O156" s="110"/>
      <c r="P156" s="25" t="str">
        <f>IFERROR(INDEX('Fixture Codes'!$B$8:$B$921,MATCH(O156,'Fixture Codes'!$F$8:$F$921,0)),"")</f>
        <v/>
      </c>
      <c r="Q156" s="21"/>
      <c r="R156" s="25" t="str">
        <f>IFERROR(INDEX('Fixture Codes'!$J$8:$J$921,MATCH(P156,'Fixture Codes'!$B$8:$B$921,0))*Q156,"")</f>
        <v/>
      </c>
      <c r="S156" s="25" t="str">
        <f>IFERROR(INDEX('Fixture Codes'!$L$8:$L$921,MATCH(P156,'Fixture Codes'!$B$8:$B$921,0)),"")</f>
        <v/>
      </c>
      <c r="T156" s="29"/>
      <c r="U156" s="30"/>
      <c r="V156" s="115" t="str">
        <f>IFERROR(INDEX(Lookups!B$42:B$50,MATCH($T156,Lookups!$A$42:$A$50,0)),"")</f>
        <v/>
      </c>
      <c r="W156" s="115" t="str">
        <f>IFERROR(INDEX(Lookups!C$42:C$49,MATCH($T156,Lookups!$A$42:$A$50,0)),"")</f>
        <v/>
      </c>
      <c r="X156" s="131"/>
      <c r="Y156" s="29"/>
      <c r="Z156" s="113" t="str">
        <f>IFERROR(INDEX('Prescriptive Rebate Table'!$L$2:$L$13,MATCH(Y156,'Prescriptive Rebate Table'!$K$2:$K$13,0)),"")</f>
        <v/>
      </c>
      <c r="AA156" s="29"/>
      <c r="AB156" s="110"/>
      <c r="AC156" s="110"/>
      <c r="AD156" s="110"/>
      <c r="AE156" s="110"/>
      <c r="AF156" s="21"/>
      <c r="AG156" s="117"/>
      <c r="AH156" s="25" t="str">
        <f t="shared" si="63"/>
        <v/>
      </c>
      <c r="AI156" s="117"/>
      <c r="AJ156" s="29"/>
      <c r="AK156" s="21"/>
      <c r="AL156" s="115" t="str">
        <f>IFERROR(INDEX(Lookups!B$42:B$49,MATCH($AJ156,Lookups!$A$42:$A$49,0)),"")</f>
        <v/>
      </c>
      <c r="AM156" s="115" t="str">
        <f>IFERROR(INDEX(Lookups!B$42:B$49,MATCH($AJ156,Lookups!$A$42:$A$49,0)),"")</f>
        <v/>
      </c>
      <c r="AN156" s="30"/>
      <c r="AO156" s="111" t="str">
        <f>IFERROR(INDEX(Lookups!$H$2:$H$451,MATCH(_xlfn.CONCAT(B156,H156),Lookups!$G$2:$G$451,0)),"")</f>
        <v/>
      </c>
      <c r="AP156" s="111" t="str">
        <f t="shared" si="64"/>
        <v/>
      </c>
      <c r="AQ156" s="115">
        <v>147</v>
      </c>
      <c r="AR156" s="115" t="str">
        <f>IF($D156="Interior",INDEX(Lookups!P$2:P$86,MATCH(_xlfn.CONCAT($C156,$L156),Lookups!$O$2:$O$86,0)),IF($D156="Exterior",1,""))</f>
        <v/>
      </c>
      <c r="AS156" s="115" t="str">
        <f>IF($D156="Interior",INDEX(Lookups!Q$2:Q$86,MATCH(_xlfn.CONCAT($C156,$L156),Lookups!$O$2:$O$86,0)),IF($D156="Exterior",1,""))</f>
        <v/>
      </c>
      <c r="AT156" s="115" t="str">
        <f>IF($D156="Interior",INDEX(Lookups!R$2:R$86,MATCH(_xlfn.CONCAT($C156,$L156),Lookups!$O$2:$O$86,0)),IF($D156="Exterior",1,""))</f>
        <v/>
      </c>
      <c r="AU156" s="115" t="str">
        <f>IF($D156="Interior",INDEX(Lookups!S$2:S$86,MATCH(_xlfn.CONCAT($C156,$L156),Lookups!$O$2:$O$86,0)),IF($D156="Exterior",1,""))</f>
        <v/>
      </c>
      <c r="AV156" s="115" t="str">
        <f>IFERROR(INDEX(Lookups!I$2:I$451,MATCH(_xlfn.CONCAT($B156,$H156),Lookups!$G$2:$G$451,0)),"")</f>
        <v/>
      </c>
      <c r="AW156" s="115" t="str">
        <f>IFERROR(INDEX(Lookups!J$2:J$451,MATCH(_xlfn.CONCAT($B156,$H156),Lookups!$G$2:$G$451,0)),"")</f>
        <v/>
      </c>
      <c r="AX156" s="115" t="str">
        <f>IFERROR(INDEX(Lookups!K$2:K$451,MATCH(_xlfn.CONCAT($B156,$H156),Lookups!$G$2:$G$451,0)),"")</f>
        <v/>
      </c>
      <c r="AY156" s="28" t="str">
        <f t="shared" si="65"/>
        <v/>
      </c>
      <c r="AZ156" s="28" t="str">
        <f t="shared" si="66"/>
        <v/>
      </c>
      <c r="BA156" s="28" t="str">
        <f t="shared" si="67"/>
        <v/>
      </c>
      <c r="BB156" s="28" t="str">
        <f t="shared" si="68"/>
        <v/>
      </c>
      <c r="BC156" s="27" t="str">
        <f t="shared" si="69"/>
        <v/>
      </c>
      <c r="BD156" s="158" t="str">
        <f t="shared" si="70"/>
        <v/>
      </c>
      <c r="BE156" s="158" t="str">
        <f t="shared" si="71"/>
        <v/>
      </c>
      <c r="BF156" s="28" t="str">
        <f t="shared" si="72"/>
        <v/>
      </c>
      <c r="BG156" s="28" t="str">
        <f t="shared" si="73"/>
        <v/>
      </c>
      <c r="BH156" s="28" t="str">
        <f t="shared" si="11"/>
        <v/>
      </c>
      <c r="BI156" s="27" t="str">
        <f t="shared" si="74"/>
        <v/>
      </c>
      <c r="BJ156" s="27" t="str">
        <f t="shared" si="75"/>
        <v/>
      </c>
      <c r="BK156" s="27" t="str">
        <f t="shared" si="76"/>
        <v/>
      </c>
      <c r="BL156" s="27" t="str">
        <f t="shared" si="77"/>
        <v/>
      </c>
      <c r="BM156" s="27" t="str">
        <f t="shared" si="78"/>
        <v/>
      </c>
      <c r="BN156" s="27" t="str">
        <f t="shared" si="79"/>
        <v/>
      </c>
      <c r="BO156" s="26" t="str">
        <f>IFERROR(INDEX('Prescriptive Rebate Table'!$A$1:$D$100,MATCH(AA156,'Prescriptive Rebate Table'!$B$1:$B$100,0),3),"")</f>
        <v/>
      </c>
      <c r="BP156" s="25" t="str">
        <f>IFERROR(INDEX('Prescriptive Rebate Table'!$A$1:$E$100,MATCH(AA156,'Prescriptive Rebate Table'!$B$1:$B$100,0),5),"")</f>
        <v/>
      </c>
      <c r="BQ156" s="23" t="str" cm="1">
        <f t="array" ref="BQ156">IFERROR(IF(AA156="","",IF(OR($AL156=$V156,AA156='Prescriptive Rebate Table'!$N$2:$N$12),"Included",INDEX('Prescriptive Rebate Table'!$A$1:$D$100,MATCH($AJ156,'Prescriptive Rebate Table'!$B$1:$B$100,0),3))),"")</f>
        <v/>
      </c>
      <c r="BR156" s="25" t="str">
        <f>IFERROR(IF($AL156=$V156,"",INDEX('Prescriptive Rebate Table'!$A$1:$D$100,MATCH($AJ156,'Prescriptive Rebate Table'!$B$1:$B$100,0),4)),"")</f>
        <v/>
      </c>
      <c r="BS156" s="24"/>
      <c r="BT156" s="24"/>
      <c r="BU156" s="23" t="str">
        <f t="shared" si="80"/>
        <v/>
      </c>
      <c r="BV156" s="23" t="str">
        <f t="shared" si="81"/>
        <v/>
      </c>
      <c r="BW156" s="22">
        <f t="shared" si="82"/>
        <v>0</v>
      </c>
      <c r="BX156" s="22">
        <f t="shared" si="83"/>
        <v>0</v>
      </c>
      <c r="BY156" s="22">
        <f t="shared" si="84"/>
        <v>0</v>
      </c>
      <c r="BZ156" s="22"/>
    </row>
    <row r="157" spans="1:78" s="113" customFormat="1" x14ac:dyDescent="0.3">
      <c r="A157" s="32">
        <v>148</v>
      </c>
      <c r="B157" s="113" t="str">
        <f>IFERROR(INDEX(Lookups!$B$2:$B$38,MATCH($G$5,Lookups!$A$2:$A$38,0)),"")</f>
        <v/>
      </c>
      <c r="C157" s="113" t="str">
        <f>IFERROR(INDEX(Lookups!$C$2:$C$38,MATCH($G$5,Lookups!$A$2:$A$38,0)),"")</f>
        <v/>
      </c>
      <c r="D157" s="31"/>
      <c r="E157" s="113" t="str">
        <f t="shared" si="62"/>
        <v/>
      </c>
      <c r="F157" s="21"/>
      <c r="G157" s="29"/>
      <c r="H157" s="29"/>
      <c r="I157" s="29"/>
      <c r="J157" s="114" t="str">
        <f>IFERROR(INDEX(Lookups!$V$19:$V$22,MATCH(I157,Lookups!$U$19:$U$22,0)),"")</f>
        <v/>
      </c>
      <c r="K157" s="29"/>
      <c r="L157" s="115" t="str">
        <f>IFERROR(INDEX(Lookups!$X$2:$X$17,MATCH(_xlfn.CONCAT(I157,K157),Lookups!$W$2:$W$17,0)),"")</f>
        <v/>
      </c>
      <c r="M157" s="110"/>
      <c r="N157" s="116" t="str">
        <f>IFERROR(INDEX(Lookups!$A$54:$B$68,MATCH(Calculator!M157,Lookups!$A$54:$A$68,0),2),"")</f>
        <v/>
      </c>
      <c r="O157" s="110"/>
      <c r="P157" s="25" t="str">
        <f>IFERROR(INDEX('Fixture Codes'!$B$8:$B$921,MATCH(O157,'Fixture Codes'!$F$8:$F$921,0)),"")</f>
        <v/>
      </c>
      <c r="Q157" s="21"/>
      <c r="R157" s="25" t="str">
        <f>IFERROR(INDEX('Fixture Codes'!$J$8:$J$921,MATCH(P157,'Fixture Codes'!$B$8:$B$921,0))*Q157,"")</f>
        <v/>
      </c>
      <c r="S157" s="25" t="str">
        <f>IFERROR(INDEX('Fixture Codes'!$L$8:$L$921,MATCH(P157,'Fixture Codes'!$B$8:$B$921,0)),"")</f>
        <v/>
      </c>
      <c r="T157" s="29"/>
      <c r="U157" s="30"/>
      <c r="V157" s="115" t="str">
        <f>IFERROR(INDEX(Lookups!B$42:B$50,MATCH($T157,Lookups!$A$42:$A$50,0)),"")</f>
        <v/>
      </c>
      <c r="W157" s="115" t="str">
        <f>IFERROR(INDEX(Lookups!C$42:C$49,MATCH($T157,Lookups!$A$42:$A$50,0)),"")</f>
        <v/>
      </c>
      <c r="X157" s="131"/>
      <c r="Y157" s="29"/>
      <c r="Z157" s="113" t="str">
        <f>IFERROR(INDEX('Prescriptive Rebate Table'!$L$2:$L$13,MATCH(Y157,'Prescriptive Rebate Table'!$K$2:$K$13,0)),"")</f>
        <v/>
      </c>
      <c r="AA157" s="29"/>
      <c r="AB157" s="110"/>
      <c r="AC157" s="110"/>
      <c r="AD157" s="110"/>
      <c r="AE157" s="110"/>
      <c r="AF157" s="21"/>
      <c r="AG157" s="117"/>
      <c r="AH157" s="25" t="str">
        <f t="shared" si="63"/>
        <v/>
      </c>
      <c r="AI157" s="117"/>
      <c r="AJ157" s="29"/>
      <c r="AK157" s="21"/>
      <c r="AL157" s="115" t="str">
        <f>IFERROR(INDEX(Lookups!B$42:B$49,MATCH($AJ157,Lookups!$A$42:$A$49,0)),"")</f>
        <v/>
      </c>
      <c r="AM157" s="115" t="str">
        <f>IFERROR(INDEX(Lookups!B$42:B$49,MATCH($AJ157,Lookups!$A$42:$A$49,0)),"")</f>
        <v/>
      </c>
      <c r="AN157" s="30"/>
      <c r="AO157" s="111" t="str">
        <f>IFERROR(INDEX(Lookups!$H$2:$H$451,MATCH(_xlfn.CONCAT(B157,H157),Lookups!$G$2:$G$451,0)),"")</f>
        <v/>
      </c>
      <c r="AP157" s="111" t="str">
        <f t="shared" si="64"/>
        <v/>
      </c>
      <c r="AQ157" s="115">
        <v>148</v>
      </c>
      <c r="AR157" s="115" t="str">
        <f>IF($D157="Interior",INDEX(Lookups!P$2:P$86,MATCH(_xlfn.CONCAT($C157,$L157),Lookups!$O$2:$O$86,0)),IF($D157="Exterior",1,""))</f>
        <v/>
      </c>
      <c r="AS157" s="115" t="str">
        <f>IF($D157="Interior",INDEX(Lookups!Q$2:Q$86,MATCH(_xlfn.CONCAT($C157,$L157),Lookups!$O$2:$O$86,0)),IF($D157="Exterior",1,""))</f>
        <v/>
      </c>
      <c r="AT157" s="115" t="str">
        <f>IF($D157="Interior",INDEX(Lookups!R$2:R$86,MATCH(_xlfn.CONCAT($C157,$L157),Lookups!$O$2:$O$86,0)),IF($D157="Exterior",1,""))</f>
        <v/>
      </c>
      <c r="AU157" s="115" t="str">
        <f>IF($D157="Interior",INDEX(Lookups!S$2:S$86,MATCH(_xlfn.CONCAT($C157,$L157),Lookups!$O$2:$O$86,0)),IF($D157="Exterior",1,""))</f>
        <v/>
      </c>
      <c r="AV157" s="115" t="str">
        <f>IFERROR(INDEX(Lookups!I$2:I$451,MATCH(_xlfn.CONCAT($B157,$H157),Lookups!$G$2:$G$451,0)),"")</f>
        <v/>
      </c>
      <c r="AW157" s="115" t="str">
        <f>IFERROR(INDEX(Lookups!J$2:J$451,MATCH(_xlfn.CONCAT($B157,$H157),Lookups!$G$2:$G$451,0)),"")</f>
        <v/>
      </c>
      <c r="AX157" s="115" t="str">
        <f>IFERROR(INDEX(Lookups!K$2:K$451,MATCH(_xlfn.CONCAT($B157,$H157),Lookups!$G$2:$G$451,0)),"")</f>
        <v/>
      </c>
      <c r="AY157" s="28" t="str">
        <f t="shared" si="65"/>
        <v/>
      </c>
      <c r="AZ157" s="28" t="str">
        <f t="shared" si="66"/>
        <v/>
      </c>
      <c r="BA157" s="28" t="str">
        <f t="shared" si="67"/>
        <v/>
      </c>
      <c r="BB157" s="28" t="str">
        <f t="shared" si="68"/>
        <v/>
      </c>
      <c r="BC157" s="27" t="str">
        <f t="shared" si="69"/>
        <v/>
      </c>
      <c r="BD157" s="158" t="str">
        <f t="shared" si="70"/>
        <v/>
      </c>
      <c r="BE157" s="158" t="str">
        <f t="shared" si="71"/>
        <v/>
      </c>
      <c r="BF157" s="28" t="str">
        <f t="shared" si="72"/>
        <v/>
      </c>
      <c r="BG157" s="28" t="str">
        <f t="shared" si="73"/>
        <v/>
      </c>
      <c r="BH157" s="28" t="str">
        <f t="shared" si="11"/>
        <v/>
      </c>
      <c r="BI157" s="27" t="str">
        <f t="shared" si="74"/>
        <v/>
      </c>
      <c r="BJ157" s="27" t="str">
        <f t="shared" si="75"/>
        <v/>
      </c>
      <c r="BK157" s="27" t="str">
        <f t="shared" si="76"/>
        <v/>
      </c>
      <c r="BL157" s="27" t="str">
        <f t="shared" si="77"/>
        <v/>
      </c>
      <c r="BM157" s="27" t="str">
        <f t="shared" si="78"/>
        <v/>
      </c>
      <c r="BN157" s="27" t="str">
        <f t="shared" si="79"/>
        <v/>
      </c>
      <c r="BO157" s="26" t="str">
        <f>IFERROR(INDEX('Prescriptive Rebate Table'!$A$1:$D$100,MATCH(AA157,'Prescriptive Rebate Table'!$B$1:$B$100,0),3),"")</f>
        <v/>
      </c>
      <c r="BP157" s="25" t="str">
        <f>IFERROR(INDEX('Prescriptive Rebate Table'!$A$1:$E$100,MATCH(AA157,'Prescriptive Rebate Table'!$B$1:$B$100,0),5),"")</f>
        <v/>
      </c>
      <c r="BQ157" s="23" t="str" cm="1">
        <f t="array" ref="BQ157">IFERROR(IF(AA157="","",IF(OR($AL157=$V157,AA157='Prescriptive Rebate Table'!$N$2:$N$12),"Included",INDEX('Prescriptive Rebate Table'!$A$1:$D$100,MATCH($AJ157,'Prescriptive Rebate Table'!$B$1:$B$100,0),3))),"")</f>
        <v/>
      </c>
      <c r="BR157" s="25" t="str">
        <f>IFERROR(IF($AL157=$V157,"",INDEX('Prescriptive Rebate Table'!$A$1:$D$100,MATCH($AJ157,'Prescriptive Rebate Table'!$B$1:$B$100,0),4)),"")</f>
        <v/>
      </c>
      <c r="BS157" s="24"/>
      <c r="BT157" s="24"/>
      <c r="BU157" s="23" t="str">
        <f t="shared" si="80"/>
        <v/>
      </c>
      <c r="BV157" s="23" t="str">
        <f t="shared" si="81"/>
        <v/>
      </c>
      <c r="BW157" s="22">
        <f t="shared" si="82"/>
        <v>0</v>
      </c>
      <c r="BX157" s="22">
        <f t="shared" si="83"/>
        <v>0</v>
      </c>
      <c r="BY157" s="22">
        <f t="shared" si="84"/>
        <v>0</v>
      </c>
      <c r="BZ157" s="22"/>
    </row>
    <row r="158" spans="1:78" s="113" customFormat="1" x14ac:dyDescent="0.3">
      <c r="A158" s="32">
        <v>149</v>
      </c>
      <c r="B158" s="113" t="str">
        <f>IFERROR(INDEX(Lookups!$B$2:$B$38,MATCH($G$5,Lookups!$A$2:$A$38,0)),"")</f>
        <v/>
      </c>
      <c r="C158" s="113" t="str">
        <f>IFERROR(INDEX(Lookups!$C$2:$C$38,MATCH($G$5,Lookups!$A$2:$A$38,0)),"")</f>
        <v/>
      </c>
      <c r="D158" s="31"/>
      <c r="E158" s="113" t="str">
        <f t="shared" si="62"/>
        <v/>
      </c>
      <c r="F158" s="21"/>
      <c r="G158" s="29"/>
      <c r="H158" s="29"/>
      <c r="I158" s="29"/>
      <c r="J158" s="114" t="str">
        <f>IFERROR(INDEX(Lookups!$V$19:$V$22,MATCH(I158,Lookups!$U$19:$U$22,0)),"")</f>
        <v/>
      </c>
      <c r="K158" s="29"/>
      <c r="L158" s="115" t="str">
        <f>IFERROR(INDEX(Lookups!$X$2:$X$17,MATCH(_xlfn.CONCAT(I158,K158),Lookups!$W$2:$W$17,0)),"")</f>
        <v/>
      </c>
      <c r="M158" s="110"/>
      <c r="N158" s="116" t="str">
        <f>IFERROR(INDEX(Lookups!$A$54:$B$68,MATCH(Calculator!M158,Lookups!$A$54:$A$68,0),2),"")</f>
        <v/>
      </c>
      <c r="O158" s="110"/>
      <c r="P158" s="25" t="str">
        <f>IFERROR(INDEX('Fixture Codes'!$B$8:$B$921,MATCH(O158,'Fixture Codes'!$F$8:$F$921,0)),"")</f>
        <v/>
      </c>
      <c r="Q158" s="21"/>
      <c r="R158" s="25" t="str">
        <f>IFERROR(INDEX('Fixture Codes'!$J$8:$J$921,MATCH(P158,'Fixture Codes'!$B$8:$B$921,0))*Q158,"")</f>
        <v/>
      </c>
      <c r="S158" s="25" t="str">
        <f>IFERROR(INDEX('Fixture Codes'!$L$8:$L$921,MATCH(P158,'Fixture Codes'!$B$8:$B$921,0)),"")</f>
        <v/>
      </c>
      <c r="T158" s="29"/>
      <c r="U158" s="30"/>
      <c r="V158" s="115" t="str">
        <f>IFERROR(INDEX(Lookups!B$42:B$50,MATCH($T158,Lookups!$A$42:$A$50,0)),"")</f>
        <v/>
      </c>
      <c r="W158" s="115" t="str">
        <f>IFERROR(INDEX(Lookups!C$42:C$49,MATCH($T158,Lookups!$A$42:$A$50,0)),"")</f>
        <v/>
      </c>
      <c r="X158" s="131"/>
      <c r="Y158" s="29"/>
      <c r="Z158" s="113" t="str">
        <f>IFERROR(INDEX('Prescriptive Rebate Table'!$L$2:$L$13,MATCH(Y158,'Prescriptive Rebate Table'!$K$2:$K$13,0)),"")</f>
        <v/>
      </c>
      <c r="AA158" s="29"/>
      <c r="AB158" s="110"/>
      <c r="AC158" s="110"/>
      <c r="AD158" s="110"/>
      <c r="AE158" s="110"/>
      <c r="AF158" s="21"/>
      <c r="AG158" s="117"/>
      <c r="AH158" s="25" t="str">
        <f t="shared" si="63"/>
        <v/>
      </c>
      <c r="AI158" s="117"/>
      <c r="AJ158" s="29"/>
      <c r="AK158" s="21"/>
      <c r="AL158" s="115" t="str">
        <f>IFERROR(INDEX(Lookups!B$42:B$49,MATCH($AJ158,Lookups!$A$42:$A$49,0)),"")</f>
        <v/>
      </c>
      <c r="AM158" s="115" t="str">
        <f>IFERROR(INDEX(Lookups!B$42:B$49,MATCH($AJ158,Lookups!$A$42:$A$49,0)),"")</f>
        <v/>
      </c>
      <c r="AN158" s="30"/>
      <c r="AO158" s="111" t="str">
        <f>IFERROR(INDEX(Lookups!$H$2:$H$451,MATCH(_xlfn.CONCAT(B158,H158),Lookups!$G$2:$G$451,0)),"")</f>
        <v/>
      </c>
      <c r="AP158" s="111" t="str">
        <f t="shared" si="64"/>
        <v/>
      </c>
      <c r="AQ158" s="115">
        <v>149</v>
      </c>
      <c r="AR158" s="115" t="str">
        <f>IF($D158="Interior",INDEX(Lookups!P$2:P$86,MATCH(_xlfn.CONCAT($C158,$L158),Lookups!$O$2:$O$86,0)),IF($D158="Exterior",1,""))</f>
        <v/>
      </c>
      <c r="AS158" s="115" t="str">
        <f>IF($D158="Interior",INDEX(Lookups!Q$2:Q$86,MATCH(_xlfn.CONCAT($C158,$L158),Lookups!$O$2:$O$86,0)),IF($D158="Exterior",1,""))</f>
        <v/>
      </c>
      <c r="AT158" s="115" t="str">
        <f>IF($D158="Interior",INDEX(Lookups!R$2:R$86,MATCH(_xlfn.CONCAT($C158,$L158),Lookups!$O$2:$O$86,0)),IF($D158="Exterior",1,""))</f>
        <v/>
      </c>
      <c r="AU158" s="115" t="str">
        <f>IF($D158="Interior",INDEX(Lookups!S$2:S$86,MATCH(_xlfn.CONCAT($C158,$L158),Lookups!$O$2:$O$86,0)),IF($D158="Exterior",1,""))</f>
        <v/>
      </c>
      <c r="AV158" s="115" t="str">
        <f>IFERROR(INDEX(Lookups!I$2:I$451,MATCH(_xlfn.CONCAT($B158,$H158),Lookups!$G$2:$G$451,0)),"")</f>
        <v/>
      </c>
      <c r="AW158" s="115" t="str">
        <f>IFERROR(INDEX(Lookups!J$2:J$451,MATCH(_xlfn.CONCAT($B158,$H158),Lookups!$G$2:$G$451,0)),"")</f>
        <v/>
      </c>
      <c r="AX158" s="115" t="str">
        <f>IFERROR(INDEX(Lookups!K$2:K$451,MATCH(_xlfn.CONCAT($B158,$H158),Lookups!$G$2:$G$451,0)),"")</f>
        <v/>
      </c>
      <c r="AY158" s="28" t="str">
        <f t="shared" si="65"/>
        <v/>
      </c>
      <c r="AZ158" s="28" t="str">
        <f t="shared" si="66"/>
        <v/>
      </c>
      <c r="BA158" s="28" t="str">
        <f t="shared" si="67"/>
        <v/>
      </c>
      <c r="BB158" s="28" t="str">
        <f t="shared" si="68"/>
        <v/>
      </c>
      <c r="BC158" s="27" t="str">
        <f t="shared" si="69"/>
        <v/>
      </c>
      <c r="BD158" s="158" t="str">
        <f t="shared" si="70"/>
        <v/>
      </c>
      <c r="BE158" s="158" t="str">
        <f t="shared" si="71"/>
        <v/>
      </c>
      <c r="BF158" s="28" t="str">
        <f t="shared" si="72"/>
        <v/>
      </c>
      <c r="BG158" s="28" t="str">
        <f t="shared" si="73"/>
        <v/>
      </c>
      <c r="BH158" s="28" t="str">
        <f t="shared" si="11"/>
        <v/>
      </c>
      <c r="BI158" s="27" t="str">
        <f t="shared" si="74"/>
        <v/>
      </c>
      <c r="BJ158" s="27" t="str">
        <f t="shared" si="75"/>
        <v/>
      </c>
      <c r="BK158" s="27" t="str">
        <f t="shared" si="76"/>
        <v/>
      </c>
      <c r="BL158" s="27" t="str">
        <f t="shared" si="77"/>
        <v/>
      </c>
      <c r="BM158" s="27" t="str">
        <f t="shared" si="78"/>
        <v/>
      </c>
      <c r="BN158" s="27" t="str">
        <f t="shared" si="79"/>
        <v/>
      </c>
      <c r="BO158" s="26" t="str">
        <f>IFERROR(INDEX('Prescriptive Rebate Table'!$A$1:$D$100,MATCH(AA158,'Prescriptive Rebate Table'!$B$1:$B$100,0),3),"")</f>
        <v/>
      </c>
      <c r="BP158" s="25" t="str">
        <f>IFERROR(INDEX('Prescriptive Rebate Table'!$A$1:$E$100,MATCH(AA158,'Prescriptive Rebate Table'!$B$1:$B$100,0),5),"")</f>
        <v/>
      </c>
      <c r="BQ158" s="23" t="str" cm="1">
        <f t="array" ref="BQ158">IFERROR(IF(AA158="","",IF(OR($AL158=$V158,AA158='Prescriptive Rebate Table'!$N$2:$N$12),"Included",INDEX('Prescriptive Rebate Table'!$A$1:$D$100,MATCH($AJ158,'Prescriptive Rebate Table'!$B$1:$B$100,0),3))),"")</f>
        <v/>
      </c>
      <c r="BR158" s="25" t="str">
        <f>IFERROR(IF($AL158=$V158,"",INDEX('Prescriptive Rebate Table'!$A$1:$D$100,MATCH($AJ158,'Prescriptive Rebate Table'!$B$1:$B$100,0),4)),"")</f>
        <v/>
      </c>
      <c r="BS158" s="24"/>
      <c r="BT158" s="24"/>
      <c r="BU158" s="23" t="str">
        <f t="shared" si="80"/>
        <v/>
      </c>
      <c r="BV158" s="23" t="str">
        <f t="shared" si="81"/>
        <v/>
      </c>
      <c r="BW158" s="22">
        <f t="shared" si="82"/>
        <v>0</v>
      </c>
      <c r="BX158" s="22">
        <f t="shared" si="83"/>
        <v>0</v>
      </c>
      <c r="BY158" s="22">
        <f t="shared" si="84"/>
        <v>0</v>
      </c>
      <c r="BZ158" s="22"/>
    </row>
    <row r="159" spans="1:78" s="113" customFormat="1" x14ac:dyDescent="0.3">
      <c r="A159" s="32">
        <v>150</v>
      </c>
      <c r="B159" s="113" t="str">
        <f>IFERROR(INDEX(Lookups!$B$2:$B$38,MATCH($G$5,Lookups!$A$2:$A$38,0)),"")</f>
        <v/>
      </c>
      <c r="C159" s="113" t="str">
        <f>IFERROR(INDEX(Lookups!$C$2:$C$38,MATCH($G$5,Lookups!$A$2:$A$38,0)),"")</f>
        <v/>
      </c>
      <c r="D159" s="31"/>
      <c r="E159" s="113" t="str">
        <f t="shared" si="62"/>
        <v/>
      </c>
      <c r="F159" s="21"/>
      <c r="G159" s="29"/>
      <c r="H159" s="29"/>
      <c r="I159" s="29"/>
      <c r="J159" s="114" t="str">
        <f>IFERROR(INDEX(Lookups!$V$19:$V$22,MATCH(I159,Lookups!$U$19:$U$22,0)),"")</f>
        <v/>
      </c>
      <c r="K159" s="29"/>
      <c r="L159" s="115" t="str">
        <f>IFERROR(INDEX(Lookups!$X$2:$X$17,MATCH(_xlfn.CONCAT(I159,K159),Lookups!$W$2:$W$17,0)),"")</f>
        <v/>
      </c>
      <c r="M159" s="110"/>
      <c r="N159" s="116" t="str">
        <f>IFERROR(INDEX(Lookups!$A$54:$B$68,MATCH(Calculator!M159,Lookups!$A$54:$A$68,0),2),"")</f>
        <v/>
      </c>
      <c r="O159" s="110"/>
      <c r="P159" s="25" t="str">
        <f>IFERROR(INDEX('Fixture Codes'!$B$8:$B$921,MATCH(O159,'Fixture Codes'!$F$8:$F$921,0)),"")</f>
        <v/>
      </c>
      <c r="Q159" s="21"/>
      <c r="R159" s="25" t="str">
        <f>IFERROR(INDEX('Fixture Codes'!$J$8:$J$921,MATCH(P159,'Fixture Codes'!$B$8:$B$921,0))*Q159,"")</f>
        <v/>
      </c>
      <c r="S159" s="25" t="str">
        <f>IFERROR(INDEX('Fixture Codes'!$L$8:$L$921,MATCH(P159,'Fixture Codes'!$B$8:$B$921,0)),"")</f>
        <v/>
      </c>
      <c r="T159" s="29"/>
      <c r="U159" s="30"/>
      <c r="V159" s="115" t="str">
        <f>IFERROR(INDEX(Lookups!B$42:B$50,MATCH($T159,Lookups!$A$42:$A$50,0)),"")</f>
        <v/>
      </c>
      <c r="W159" s="115" t="str">
        <f>IFERROR(INDEX(Lookups!C$42:C$49,MATCH($T159,Lookups!$A$42:$A$50,0)),"")</f>
        <v/>
      </c>
      <c r="X159" s="131"/>
      <c r="Y159" s="29"/>
      <c r="Z159" s="113" t="str">
        <f>IFERROR(INDEX('Prescriptive Rebate Table'!$L$2:$L$13,MATCH(Y159,'Prescriptive Rebate Table'!$K$2:$K$13,0)),"")</f>
        <v/>
      </c>
      <c r="AA159" s="29"/>
      <c r="AB159" s="110"/>
      <c r="AC159" s="110"/>
      <c r="AD159" s="110"/>
      <c r="AE159" s="110"/>
      <c r="AF159" s="21"/>
      <c r="AG159" s="117"/>
      <c r="AH159" s="25" t="str">
        <f t="shared" si="63"/>
        <v/>
      </c>
      <c r="AI159" s="117"/>
      <c r="AJ159" s="29"/>
      <c r="AK159" s="21"/>
      <c r="AL159" s="115" t="str">
        <f>IFERROR(INDEX(Lookups!B$42:B$49,MATCH($AJ159,Lookups!$A$42:$A$49,0)),"")</f>
        <v/>
      </c>
      <c r="AM159" s="115" t="str">
        <f>IFERROR(INDEX(Lookups!B$42:B$49,MATCH($AJ159,Lookups!$A$42:$A$49,0)),"")</f>
        <v/>
      </c>
      <c r="AN159" s="30"/>
      <c r="AO159" s="111" t="str">
        <f>IFERROR(INDEX(Lookups!$H$2:$H$451,MATCH(_xlfn.CONCAT(B159,H159),Lookups!$G$2:$G$451,0)),"")</f>
        <v/>
      </c>
      <c r="AP159" s="111" t="str">
        <f t="shared" si="64"/>
        <v/>
      </c>
      <c r="AQ159" s="115">
        <v>150</v>
      </c>
      <c r="AR159" s="115" t="str">
        <f>IF($D159="Interior",INDEX(Lookups!P$2:P$86,MATCH(_xlfn.CONCAT($C159,$L159),Lookups!$O$2:$O$86,0)),IF($D159="Exterior",1,""))</f>
        <v/>
      </c>
      <c r="AS159" s="115" t="str">
        <f>IF($D159="Interior",INDEX(Lookups!Q$2:Q$86,MATCH(_xlfn.CONCAT($C159,$L159),Lookups!$O$2:$O$86,0)),IF($D159="Exterior",1,""))</f>
        <v/>
      </c>
      <c r="AT159" s="115" t="str">
        <f>IF($D159="Interior",INDEX(Lookups!R$2:R$86,MATCH(_xlfn.CONCAT($C159,$L159),Lookups!$O$2:$O$86,0)),IF($D159="Exterior",1,""))</f>
        <v/>
      </c>
      <c r="AU159" s="115" t="str">
        <f>IF($D159="Interior",INDEX(Lookups!S$2:S$86,MATCH(_xlfn.CONCAT($C159,$L159),Lookups!$O$2:$O$86,0)),IF($D159="Exterior",1,""))</f>
        <v/>
      </c>
      <c r="AV159" s="115" t="str">
        <f>IFERROR(INDEX(Lookups!I$2:I$451,MATCH(_xlfn.CONCAT($B159,$H159),Lookups!$G$2:$G$451,0)),"")</f>
        <v/>
      </c>
      <c r="AW159" s="115" t="str">
        <f>IFERROR(INDEX(Lookups!J$2:J$451,MATCH(_xlfn.CONCAT($B159,$H159),Lookups!$G$2:$G$451,0)),"")</f>
        <v/>
      </c>
      <c r="AX159" s="115" t="str">
        <f>IFERROR(INDEX(Lookups!K$2:K$451,MATCH(_xlfn.CONCAT($B159,$H159),Lookups!$G$2:$G$451,0)),"")</f>
        <v/>
      </c>
      <c r="AY159" s="28" t="str">
        <f t="shared" si="65"/>
        <v/>
      </c>
      <c r="AZ159" s="28" t="str">
        <f t="shared" si="66"/>
        <v/>
      </c>
      <c r="BA159" s="28" t="str">
        <f t="shared" si="67"/>
        <v/>
      </c>
      <c r="BB159" s="28" t="str">
        <f t="shared" si="68"/>
        <v/>
      </c>
      <c r="BC159" s="27" t="str">
        <f t="shared" si="69"/>
        <v/>
      </c>
      <c r="BD159" s="158" t="str">
        <f t="shared" si="70"/>
        <v/>
      </c>
      <c r="BE159" s="158" t="str">
        <f t="shared" si="71"/>
        <v/>
      </c>
      <c r="BF159" s="28" t="str">
        <f t="shared" si="72"/>
        <v/>
      </c>
      <c r="BG159" s="28" t="str">
        <f t="shared" si="73"/>
        <v/>
      </c>
      <c r="BH159" s="28" t="str">
        <f t="shared" si="11"/>
        <v/>
      </c>
      <c r="BI159" s="27" t="str">
        <f t="shared" si="74"/>
        <v/>
      </c>
      <c r="BJ159" s="27" t="str">
        <f t="shared" si="75"/>
        <v/>
      </c>
      <c r="BK159" s="27" t="str">
        <f t="shared" si="76"/>
        <v/>
      </c>
      <c r="BL159" s="27" t="str">
        <f t="shared" si="77"/>
        <v/>
      </c>
      <c r="BM159" s="27" t="str">
        <f t="shared" si="78"/>
        <v/>
      </c>
      <c r="BN159" s="27" t="str">
        <f t="shared" si="79"/>
        <v/>
      </c>
      <c r="BO159" s="26" t="str">
        <f>IFERROR(INDEX('Prescriptive Rebate Table'!$A$1:$D$100,MATCH(AA159,'Prescriptive Rebate Table'!$B$1:$B$100,0),3),"")</f>
        <v/>
      </c>
      <c r="BP159" s="25" t="str">
        <f>IFERROR(INDEX('Prescriptive Rebate Table'!$A$1:$E$100,MATCH(AA159,'Prescriptive Rebate Table'!$B$1:$B$100,0),5),"")</f>
        <v/>
      </c>
      <c r="BQ159" s="23" t="str" cm="1">
        <f t="array" ref="BQ159">IFERROR(IF(AA159="","",IF(OR($AL159=$V159,AA159='Prescriptive Rebate Table'!$N$2:$N$12),"Included",INDEX('Prescriptive Rebate Table'!$A$1:$D$100,MATCH($AJ159,'Prescriptive Rebate Table'!$B$1:$B$100,0),3))),"")</f>
        <v/>
      </c>
      <c r="BR159" s="25" t="str">
        <f>IFERROR(IF($AL159=$V159,"",INDEX('Prescriptive Rebate Table'!$A$1:$D$100,MATCH($AJ159,'Prescriptive Rebate Table'!$B$1:$B$100,0),4)),"")</f>
        <v/>
      </c>
      <c r="BS159" s="24"/>
      <c r="BT159" s="24"/>
      <c r="BU159" s="23" t="str">
        <f t="shared" si="80"/>
        <v/>
      </c>
      <c r="BV159" s="23" t="str">
        <f t="shared" si="81"/>
        <v/>
      </c>
      <c r="BW159" s="22">
        <f t="shared" si="82"/>
        <v>0</v>
      </c>
      <c r="BX159" s="22">
        <f t="shared" si="83"/>
        <v>0</v>
      </c>
      <c r="BY159" s="22">
        <f t="shared" si="84"/>
        <v>0</v>
      </c>
      <c r="BZ159" s="22"/>
    </row>
    <row r="160" spans="1:78" s="113" customFormat="1" x14ac:dyDescent="0.3">
      <c r="A160" s="32">
        <v>151</v>
      </c>
      <c r="B160" s="113" t="str">
        <f>IFERROR(INDEX(Lookups!$B$2:$B$38,MATCH($G$5,Lookups!$A$2:$A$38,0)),"")</f>
        <v/>
      </c>
      <c r="C160" s="113" t="str">
        <f>IFERROR(INDEX(Lookups!$C$2:$C$38,MATCH($G$5,Lookups!$A$2:$A$38,0)),"")</f>
        <v/>
      </c>
      <c r="D160" s="31"/>
      <c r="E160" s="113" t="str">
        <f t="shared" si="62"/>
        <v/>
      </c>
      <c r="F160" s="21"/>
      <c r="G160" s="29"/>
      <c r="H160" s="29"/>
      <c r="I160" s="29"/>
      <c r="J160" s="114" t="str">
        <f>IFERROR(INDEX(Lookups!$V$19:$V$22,MATCH(I160,Lookups!$U$19:$U$22,0)),"")</f>
        <v/>
      </c>
      <c r="K160" s="29"/>
      <c r="L160" s="115" t="str">
        <f>IFERROR(INDEX(Lookups!$X$2:$X$17,MATCH(_xlfn.CONCAT(I160,K160),Lookups!$W$2:$W$17,0)),"")</f>
        <v/>
      </c>
      <c r="M160" s="110"/>
      <c r="N160" s="116" t="str">
        <f>IFERROR(INDEX(Lookups!$A$54:$B$68,MATCH(Calculator!M160,Lookups!$A$54:$A$68,0),2),"")</f>
        <v/>
      </c>
      <c r="O160" s="110"/>
      <c r="P160" s="25" t="str">
        <f>IFERROR(INDEX('Fixture Codes'!$B$8:$B$921,MATCH(O160,'Fixture Codes'!$F$8:$F$921,0)),"")</f>
        <v/>
      </c>
      <c r="Q160" s="21"/>
      <c r="R160" s="25" t="str">
        <f>IFERROR(INDEX('Fixture Codes'!$J$8:$J$921,MATCH(P160,'Fixture Codes'!$B$8:$B$921,0))*Q160,"")</f>
        <v/>
      </c>
      <c r="S160" s="25" t="str">
        <f>IFERROR(INDEX('Fixture Codes'!$L$8:$L$921,MATCH(P160,'Fixture Codes'!$B$8:$B$921,0)),"")</f>
        <v/>
      </c>
      <c r="T160" s="29"/>
      <c r="U160" s="30"/>
      <c r="V160" s="115" t="str">
        <f>IFERROR(INDEX(Lookups!B$42:B$50,MATCH($T160,Lookups!$A$42:$A$50,0)),"")</f>
        <v/>
      </c>
      <c r="W160" s="115" t="str">
        <f>IFERROR(INDEX(Lookups!C$42:C$49,MATCH($T160,Lookups!$A$42:$A$50,0)),"")</f>
        <v/>
      </c>
      <c r="X160" s="131"/>
      <c r="Y160" s="29"/>
      <c r="Z160" s="113" t="str">
        <f>IFERROR(INDEX('Prescriptive Rebate Table'!$L$2:$L$13,MATCH(Y160,'Prescriptive Rebate Table'!$K$2:$K$13,0)),"")</f>
        <v/>
      </c>
      <c r="AA160" s="29"/>
      <c r="AB160" s="110"/>
      <c r="AC160" s="110"/>
      <c r="AD160" s="110"/>
      <c r="AE160" s="110"/>
      <c r="AF160" s="21"/>
      <c r="AG160" s="117"/>
      <c r="AH160" s="25" t="str">
        <f t="shared" si="63"/>
        <v/>
      </c>
      <c r="AI160" s="117"/>
      <c r="AJ160" s="29"/>
      <c r="AK160" s="21"/>
      <c r="AL160" s="115" t="str">
        <f>IFERROR(INDEX(Lookups!B$42:B$49,MATCH($AJ160,Lookups!$A$42:$A$49,0)),"")</f>
        <v/>
      </c>
      <c r="AM160" s="115" t="str">
        <f>IFERROR(INDEX(Lookups!B$42:B$49,MATCH($AJ160,Lookups!$A$42:$A$49,0)),"")</f>
        <v/>
      </c>
      <c r="AN160" s="30"/>
      <c r="AO160" s="111" t="str">
        <f>IFERROR(INDEX(Lookups!$H$2:$H$451,MATCH(_xlfn.CONCAT(B160,H160),Lookups!$G$2:$G$451,0)),"")</f>
        <v/>
      </c>
      <c r="AP160" s="111" t="str">
        <f t="shared" si="64"/>
        <v/>
      </c>
      <c r="AQ160" s="115">
        <v>151</v>
      </c>
      <c r="AR160" s="115" t="str">
        <f>IF($D160="Interior",INDEX(Lookups!P$2:P$86,MATCH(_xlfn.CONCAT($C160,$L160),Lookups!$O$2:$O$86,0)),IF($D160="Exterior",1,""))</f>
        <v/>
      </c>
      <c r="AS160" s="115" t="str">
        <f>IF($D160="Interior",INDEX(Lookups!Q$2:Q$86,MATCH(_xlfn.CONCAT($C160,$L160),Lookups!$O$2:$O$86,0)),IF($D160="Exterior",1,""))</f>
        <v/>
      </c>
      <c r="AT160" s="115" t="str">
        <f>IF($D160="Interior",INDEX(Lookups!R$2:R$86,MATCH(_xlfn.CONCAT($C160,$L160),Lookups!$O$2:$O$86,0)),IF($D160="Exterior",1,""))</f>
        <v/>
      </c>
      <c r="AU160" s="115" t="str">
        <f>IF($D160="Interior",INDEX(Lookups!S$2:S$86,MATCH(_xlfn.CONCAT($C160,$L160),Lookups!$O$2:$O$86,0)),IF($D160="Exterior",1,""))</f>
        <v/>
      </c>
      <c r="AV160" s="115" t="str">
        <f>IFERROR(INDEX(Lookups!I$2:I$451,MATCH(_xlfn.CONCAT($B160,$H160),Lookups!$G$2:$G$451,0)),"")</f>
        <v/>
      </c>
      <c r="AW160" s="115" t="str">
        <f>IFERROR(INDEX(Lookups!J$2:J$451,MATCH(_xlfn.CONCAT($B160,$H160),Lookups!$G$2:$G$451,0)),"")</f>
        <v/>
      </c>
      <c r="AX160" s="115" t="str">
        <f>IFERROR(INDEX(Lookups!K$2:K$451,MATCH(_xlfn.CONCAT($B160,$H160),Lookups!$G$2:$G$451,0)),"")</f>
        <v/>
      </c>
      <c r="AY160" s="28" t="str">
        <f t="shared" si="65"/>
        <v/>
      </c>
      <c r="AZ160" s="28" t="str">
        <f t="shared" si="66"/>
        <v/>
      </c>
      <c r="BA160" s="28" t="str">
        <f t="shared" si="67"/>
        <v/>
      </c>
      <c r="BB160" s="28" t="str">
        <f t="shared" si="68"/>
        <v/>
      </c>
      <c r="BC160" s="27" t="str">
        <f t="shared" si="69"/>
        <v/>
      </c>
      <c r="BD160" s="158" t="str">
        <f t="shared" si="70"/>
        <v/>
      </c>
      <c r="BE160" s="158" t="str">
        <f t="shared" si="71"/>
        <v/>
      </c>
      <c r="BF160" s="28" t="str">
        <f t="shared" si="72"/>
        <v/>
      </c>
      <c r="BG160" s="28" t="str">
        <f t="shared" si="73"/>
        <v/>
      </c>
      <c r="BH160" s="28" t="str">
        <f t="shared" si="11"/>
        <v/>
      </c>
      <c r="BI160" s="27" t="str">
        <f t="shared" si="74"/>
        <v/>
      </c>
      <c r="BJ160" s="27" t="str">
        <f t="shared" si="75"/>
        <v/>
      </c>
      <c r="BK160" s="27" t="str">
        <f t="shared" si="76"/>
        <v/>
      </c>
      <c r="BL160" s="27" t="str">
        <f t="shared" si="77"/>
        <v/>
      </c>
      <c r="BM160" s="27" t="str">
        <f t="shared" si="78"/>
        <v/>
      </c>
      <c r="BN160" s="27" t="str">
        <f t="shared" si="79"/>
        <v/>
      </c>
      <c r="BO160" s="26" t="str">
        <f>IFERROR(INDEX('Prescriptive Rebate Table'!$A$1:$D$100,MATCH(AA160,'Prescriptive Rebate Table'!$B$1:$B$100,0),3),"")</f>
        <v/>
      </c>
      <c r="BP160" s="25" t="str">
        <f>IFERROR(INDEX('Prescriptive Rebate Table'!$A$1:$E$100,MATCH(AA160,'Prescriptive Rebate Table'!$B$1:$B$100,0),5),"")</f>
        <v/>
      </c>
      <c r="BQ160" s="23" t="str" cm="1">
        <f t="array" ref="BQ160">IFERROR(IF(AA160="","",IF(OR($AL160=$V160,AA160='Prescriptive Rebate Table'!$N$2:$N$12),"Included",INDEX('Prescriptive Rebate Table'!$A$1:$D$100,MATCH($AJ160,'Prescriptive Rebate Table'!$B$1:$B$100,0),3))),"")</f>
        <v/>
      </c>
      <c r="BR160" s="25" t="str">
        <f>IFERROR(IF($AL160=$V160,"",INDEX('Prescriptive Rebate Table'!$A$1:$D$100,MATCH($AJ160,'Prescriptive Rebate Table'!$B$1:$B$100,0),4)),"")</f>
        <v/>
      </c>
      <c r="BS160" s="24"/>
      <c r="BT160" s="24"/>
      <c r="BU160" s="23" t="str">
        <f t="shared" si="80"/>
        <v/>
      </c>
      <c r="BV160" s="23" t="str">
        <f t="shared" si="81"/>
        <v/>
      </c>
      <c r="BW160" s="22">
        <f t="shared" si="82"/>
        <v>0</v>
      </c>
      <c r="BX160" s="22">
        <f t="shared" si="83"/>
        <v>0</v>
      </c>
      <c r="BY160" s="22">
        <f t="shared" si="84"/>
        <v>0</v>
      </c>
      <c r="BZ160" s="22"/>
    </row>
    <row r="161" spans="1:78" s="113" customFormat="1" x14ac:dyDescent="0.3">
      <c r="A161" s="32">
        <v>152</v>
      </c>
      <c r="B161" s="113" t="str">
        <f>IFERROR(INDEX(Lookups!$B$2:$B$38,MATCH($G$5,Lookups!$A$2:$A$38,0)),"")</f>
        <v/>
      </c>
      <c r="C161" s="113" t="str">
        <f>IFERROR(INDEX(Lookups!$C$2:$C$38,MATCH($G$5,Lookups!$A$2:$A$38,0)),"")</f>
        <v/>
      </c>
      <c r="D161" s="31"/>
      <c r="E161" s="113" t="str">
        <f t="shared" si="62"/>
        <v/>
      </c>
      <c r="F161" s="21"/>
      <c r="G161" s="29"/>
      <c r="H161" s="29"/>
      <c r="I161" s="29"/>
      <c r="J161" s="114" t="str">
        <f>IFERROR(INDEX(Lookups!$V$19:$V$22,MATCH(I161,Lookups!$U$19:$U$22,0)),"")</f>
        <v/>
      </c>
      <c r="K161" s="29"/>
      <c r="L161" s="115" t="str">
        <f>IFERROR(INDEX(Lookups!$X$2:$X$17,MATCH(_xlfn.CONCAT(I161,K161),Lookups!$W$2:$W$17,0)),"")</f>
        <v/>
      </c>
      <c r="M161" s="110"/>
      <c r="N161" s="116" t="str">
        <f>IFERROR(INDEX(Lookups!$A$54:$B$68,MATCH(Calculator!M161,Lookups!$A$54:$A$68,0),2),"")</f>
        <v/>
      </c>
      <c r="O161" s="110"/>
      <c r="P161" s="25" t="str">
        <f>IFERROR(INDEX('Fixture Codes'!$B$8:$B$921,MATCH(O161,'Fixture Codes'!$F$8:$F$921,0)),"")</f>
        <v/>
      </c>
      <c r="Q161" s="21"/>
      <c r="R161" s="25" t="str">
        <f>IFERROR(INDEX('Fixture Codes'!$J$8:$J$921,MATCH(P161,'Fixture Codes'!$B$8:$B$921,0))*Q161,"")</f>
        <v/>
      </c>
      <c r="S161" s="25" t="str">
        <f>IFERROR(INDEX('Fixture Codes'!$L$8:$L$921,MATCH(P161,'Fixture Codes'!$B$8:$B$921,0)),"")</f>
        <v/>
      </c>
      <c r="T161" s="29"/>
      <c r="U161" s="30"/>
      <c r="V161" s="115" t="str">
        <f>IFERROR(INDEX(Lookups!B$42:B$50,MATCH($T161,Lookups!$A$42:$A$50,0)),"")</f>
        <v/>
      </c>
      <c r="W161" s="115" t="str">
        <f>IFERROR(INDEX(Lookups!C$42:C$49,MATCH($T161,Lookups!$A$42:$A$50,0)),"")</f>
        <v/>
      </c>
      <c r="X161" s="131"/>
      <c r="Y161" s="29"/>
      <c r="Z161" s="113" t="str">
        <f>IFERROR(INDEX('Prescriptive Rebate Table'!$L$2:$L$13,MATCH(Y161,'Prescriptive Rebate Table'!$K$2:$K$13,0)),"")</f>
        <v/>
      </c>
      <c r="AA161" s="29"/>
      <c r="AB161" s="110"/>
      <c r="AC161" s="110"/>
      <c r="AD161" s="110"/>
      <c r="AE161" s="110"/>
      <c r="AF161" s="21"/>
      <c r="AG161" s="117"/>
      <c r="AH161" s="25" t="str">
        <f t="shared" si="63"/>
        <v/>
      </c>
      <c r="AI161" s="117"/>
      <c r="AJ161" s="29"/>
      <c r="AK161" s="21"/>
      <c r="AL161" s="115" t="str">
        <f>IFERROR(INDEX(Lookups!B$42:B$49,MATCH($AJ161,Lookups!$A$42:$A$49,0)),"")</f>
        <v/>
      </c>
      <c r="AM161" s="115" t="str">
        <f>IFERROR(INDEX(Lookups!B$42:B$49,MATCH($AJ161,Lookups!$A$42:$A$49,0)),"")</f>
        <v/>
      </c>
      <c r="AN161" s="30"/>
      <c r="AO161" s="111" t="str">
        <f>IFERROR(INDEX(Lookups!$H$2:$H$451,MATCH(_xlfn.CONCAT(B161,H161),Lookups!$G$2:$G$451,0)),"")</f>
        <v/>
      </c>
      <c r="AP161" s="111" t="str">
        <f t="shared" si="64"/>
        <v/>
      </c>
      <c r="AQ161" s="115">
        <v>152</v>
      </c>
      <c r="AR161" s="115" t="str">
        <f>IF($D161="Interior",INDEX(Lookups!P$2:P$86,MATCH(_xlfn.CONCAT($C161,$L161),Lookups!$O$2:$O$86,0)),IF($D161="Exterior",1,""))</f>
        <v/>
      </c>
      <c r="AS161" s="115" t="str">
        <f>IF($D161="Interior",INDEX(Lookups!Q$2:Q$86,MATCH(_xlfn.CONCAT($C161,$L161),Lookups!$O$2:$O$86,0)),IF($D161="Exterior",1,""))</f>
        <v/>
      </c>
      <c r="AT161" s="115" t="str">
        <f>IF($D161="Interior",INDEX(Lookups!R$2:R$86,MATCH(_xlfn.CONCAT($C161,$L161),Lookups!$O$2:$O$86,0)),IF($D161="Exterior",1,""))</f>
        <v/>
      </c>
      <c r="AU161" s="115" t="str">
        <f>IF($D161="Interior",INDEX(Lookups!S$2:S$86,MATCH(_xlfn.CONCAT($C161,$L161),Lookups!$O$2:$O$86,0)),IF($D161="Exterior",1,""))</f>
        <v/>
      </c>
      <c r="AV161" s="115" t="str">
        <f>IFERROR(INDEX(Lookups!I$2:I$451,MATCH(_xlfn.CONCAT($B161,$H161),Lookups!$G$2:$G$451,0)),"")</f>
        <v/>
      </c>
      <c r="AW161" s="115" t="str">
        <f>IFERROR(INDEX(Lookups!J$2:J$451,MATCH(_xlfn.CONCAT($B161,$H161),Lookups!$G$2:$G$451,0)),"")</f>
        <v/>
      </c>
      <c r="AX161" s="115" t="str">
        <f>IFERROR(INDEX(Lookups!K$2:K$451,MATCH(_xlfn.CONCAT($B161,$H161),Lookups!$G$2:$G$451,0)),"")</f>
        <v/>
      </c>
      <c r="AY161" s="28" t="str">
        <f t="shared" si="65"/>
        <v/>
      </c>
      <c r="AZ161" s="28" t="str">
        <f t="shared" si="66"/>
        <v/>
      </c>
      <c r="BA161" s="28" t="str">
        <f t="shared" si="67"/>
        <v/>
      </c>
      <c r="BB161" s="28" t="str">
        <f t="shared" si="68"/>
        <v/>
      </c>
      <c r="BC161" s="27" t="str">
        <f t="shared" si="69"/>
        <v/>
      </c>
      <c r="BD161" s="158" t="str">
        <f t="shared" si="70"/>
        <v/>
      </c>
      <c r="BE161" s="158" t="str">
        <f t="shared" si="71"/>
        <v/>
      </c>
      <c r="BF161" s="28" t="str">
        <f t="shared" si="72"/>
        <v/>
      </c>
      <c r="BG161" s="28" t="str">
        <f t="shared" si="73"/>
        <v/>
      </c>
      <c r="BH161" s="28" t="str">
        <f t="shared" si="11"/>
        <v/>
      </c>
      <c r="BI161" s="27" t="str">
        <f t="shared" si="74"/>
        <v/>
      </c>
      <c r="BJ161" s="27" t="str">
        <f t="shared" si="75"/>
        <v/>
      </c>
      <c r="BK161" s="27" t="str">
        <f t="shared" si="76"/>
        <v/>
      </c>
      <c r="BL161" s="27" t="str">
        <f t="shared" si="77"/>
        <v/>
      </c>
      <c r="BM161" s="27" t="str">
        <f t="shared" si="78"/>
        <v/>
      </c>
      <c r="BN161" s="27" t="str">
        <f t="shared" si="79"/>
        <v/>
      </c>
      <c r="BO161" s="26" t="str">
        <f>IFERROR(INDEX('Prescriptive Rebate Table'!$A$1:$D$100,MATCH(AA161,'Prescriptive Rebate Table'!$B$1:$B$100,0),3),"")</f>
        <v/>
      </c>
      <c r="BP161" s="25" t="str">
        <f>IFERROR(INDEX('Prescriptive Rebate Table'!$A$1:$E$100,MATCH(AA161,'Prescriptive Rebate Table'!$B$1:$B$100,0),5),"")</f>
        <v/>
      </c>
      <c r="BQ161" s="23" t="str" cm="1">
        <f t="array" ref="BQ161">IFERROR(IF(AA161="","",IF(OR($AL161=$V161,AA161='Prescriptive Rebate Table'!$N$2:$N$12),"Included",INDEX('Prescriptive Rebate Table'!$A$1:$D$100,MATCH($AJ161,'Prescriptive Rebate Table'!$B$1:$B$100,0),3))),"")</f>
        <v/>
      </c>
      <c r="BR161" s="25" t="str">
        <f>IFERROR(IF($AL161=$V161,"",INDEX('Prescriptive Rebate Table'!$A$1:$D$100,MATCH($AJ161,'Prescriptive Rebate Table'!$B$1:$B$100,0),4)),"")</f>
        <v/>
      </c>
      <c r="BS161" s="24"/>
      <c r="BT161" s="24"/>
      <c r="BU161" s="23" t="str">
        <f t="shared" si="80"/>
        <v/>
      </c>
      <c r="BV161" s="23" t="str">
        <f t="shared" si="81"/>
        <v/>
      </c>
      <c r="BW161" s="22">
        <f t="shared" si="82"/>
        <v>0</v>
      </c>
      <c r="BX161" s="22">
        <f t="shared" si="83"/>
        <v>0</v>
      </c>
      <c r="BY161" s="22">
        <f t="shared" si="84"/>
        <v>0</v>
      </c>
      <c r="BZ161" s="22"/>
    </row>
    <row r="162" spans="1:78" s="113" customFormat="1" x14ac:dyDescent="0.3">
      <c r="A162" s="32">
        <v>153</v>
      </c>
      <c r="B162" s="113" t="str">
        <f>IFERROR(INDEX(Lookups!$B$2:$B$38,MATCH($G$5,Lookups!$A$2:$A$38,0)),"")</f>
        <v/>
      </c>
      <c r="C162" s="113" t="str">
        <f>IFERROR(INDEX(Lookups!$C$2:$C$38,MATCH($G$5,Lookups!$A$2:$A$38,0)),"")</f>
        <v/>
      </c>
      <c r="D162" s="31"/>
      <c r="E162" s="113" t="str">
        <f t="shared" si="62"/>
        <v/>
      </c>
      <c r="F162" s="21"/>
      <c r="G162" s="29"/>
      <c r="H162" s="29"/>
      <c r="I162" s="29"/>
      <c r="J162" s="114" t="str">
        <f>IFERROR(INDEX(Lookups!$V$19:$V$22,MATCH(I162,Lookups!$U$19:$U$22,0)),"")</f>
        <v/>
      </c>
      <c r="K162" s="29"/>
      <c r="L162" s="115" t="str">
        <f>IFERROR(INDEX(Lookups!$X$2:$X$17,MATCH(_xlfn.CONCAT(I162,K162),Lookups!$W$2:$W$17,0)),"")</f>
        <v/>
      </c>
      <c r="M162" s="110"/>
      <c r="N162" s="116" t="str">
        <f>IFERROR(INDEX(Lookups!$A$54:$B$68,MATCH(Calculator!M162,Lookups!$A$54:$A$68,0),2),"")</f>
        <v/>
      </c>
      <c r="O162" s="110"/>
      <c r="P162" s="25" t="str">
        <f>IFERROR(INDEX('Fixture Codes'!$B$8:$B$921,MATCH(O162,'Fixture Codes'!$F$8:$F$921,0)),"")</f>
        <v/>
      </c>
      <c r="Q162" s="21"/>
      <c r="R162" s="25" t="str">
        <f>IFERROR(INDEX('Fixture Codes'!$J$8:$J$921,MATCH(P162,'Fixture Codes'!$B$8:$B$921,0))*Q162,"")</f>
        <v/>
      </c>
      <c r="S162" s="25" t="str">
        <f>IFERROR(INDEX('Fixture Codes'!$L$8:$L$921,MATCH(P162,'Fixture Codes'!$B$8:$B$921,0)),"")</f>
        <v/>
      </c>
      <c r="T162" s="29"/>
      <c r="U162" s="30"/>
      <c r="V162" s="115" t="str">
        <f>IFERROR(INDEX(Lookups!B$42:B$50,MATCH($T162,Lookups!$A$42:$A$50,0)),"")</f>
        <v/>
      </c>
      <c r="W162" s="115" t="str">
        <f>IFERROR(INDEX(Lookups!C$42:C$49,MATCH($T162,Lookups!$A$42:$A$50,0)),"")</f>
        <v/>
      </c>
      <c r="X162" s="131"/>
      <c r="Y162" s="29"/>
      <c r="Z162" s="113" t="str">
        <f>IFERROR(INDEX('Prescriptive Rebate Table'!$L$2:$L$13,MATCH(Y162,'Prescriptive Rebate Table'!$K$2:$K$13,0)),"")</f>
        <v/>
      </c>
      <c r="AA162" s="29"/>
      <c r="AB162" s="110"/>
      <c r="AC162" s="110"/>
      <c r="AD162" s="110"/>
      <c r="AE162" s="110"/>
      <c r="AF162" s="21"/>
      <c r="AG162" s="117"/>
      <c r="AH162" s="25" t="str">
        <f t="shared" si="63"/>
        <v/>
      </c>
      <c r="AI162" s="117"/>
      <c r="AJ162" s="29"/>
      <c r="AK162" s="21"/>
      <c r="AL162" s="115" t="str">
        <f>IFERROR(INDEX(Lookups!B$42:B$49,MATCH($AJ162,Lookups!$A$42:$A$49,0)),"")</f>
        <v/>
      </c>
      <c r="AM162" s="115" t="str">
        <f>IFERROR(INDEX(Lookups!B$42:B$49,MATCH($AJ162,Lookups!$A$42:$A$49,0)),"")</f>
        <v/>
      </c>
      <c r="AN162" s="30"/>
      <c r="AO162" s="111" t="str">
        <f>IFERROR(INDEX(Lookups!$H$2:$H$451,MATCH(_xlfn.CONCAT(B162,H162),Lookups!$G$2:$G$451,0)),"")</f>
        <v/>
      </c>
      <c r="AP162" s="111" t="str">
        <f t="shared" si="64"/>
        <v/>
      </c>
      <c r="AQ162" s="115">
        <v>153</v>
      </c>
      <c r="AR162" s="115" t="str">
        <f>IF($D162="Interior",INDEX(Lookups!P$2:P$86,MATCH(_xlfn.CONCAT($C162,$L162),Lookups!$O$2:$O$86,0)),IF($D162="Exterior",1,""))</f>
        <v/>
      </c>
      <c r="AS162" s="115" t="str">
        <f>IF($D162="Interior",INDEX(Lookups!Q$2:Q$86,MATCH(_xlfn.CONCAT($C162,$L162),Lookups!$O$2:$O$86,0)),IF($D162="Exterior",1,""))</f>
        <v/>
      </c>
      <c r="AT162" s="115" t="str">
        <f>IF($D162="Interior",INDEX(Lookups!R$2:R$86,MATCH(_xlfn.CONCAT($C162,$L162),Lookups!$O$2:$O$86,0)),IF($D162="Exterior",1,""))</f>
        <v/>
      </c>
      <c r="AU162" s="115" t="str">
        <f>IF($D162="Interior",INDEX(Lookups!S$2:S$86,MATCH(_xlfn.CONCAT($C162,$L162),Lookups!$O$2:$O$86,0)),IF($D162="Exterior",1,""))</f>
        <v/>
      </c>
      <c r="AV162" s="115" t="str">
        <f>IFERROR(INDEX(Lookups!I$2:I$451,MATCH(_xlfn.CONCAT($B162,$H162),Lookups!$G$2:$G$451,0)),"")</f>
        <v/>
      </c>
      <c r="AW162" s="115" t="str">
        <f>IFERROR(INDEX(Lookups!J$2:J$451,MATCH(_xlfn.CONCAT($B162,$H162),Lookups!$G$2:$G$451,0)),"")</f>
        <v/>
      </c>
      <c r="AX162" s="115" t="str">
        <f>IFERROR(INDEX(Lookups!K$2:K$451,MATCH(_xlfn.CONCAT($B162,$H162),Lookups!$G$2:$G$451,0)),"")</f>
        <v/>
      </c>
      <c r="AY162" s="28" t="str">
        <f t="shared" si="65"/>
        <v/>
      </c>
      <c r="AZ162" s="28" t="str">
        <f t="shared" si="66"/>
        <v/>
      </c>
      <c r="BA162" s="28" t="str">
        <f t="shared" si="67"/>
        <v/>
      </c>
      <c r="BB162" s="28" t="str">
        <f t="shared" si="68"/>
        <v/>
      </c>
      <c r="BC162" s="27" t="str">
        <f t="shared" si="69"/>
        <v/>
      </c>
      <c r="BD162" s="158" t="str">
        <f t="shared" si="70"/>
        <v/>
      </c>
      <c r="BE162" s="158" t="str">
        <f t="shared" si="71"/>
        <v/>
      </c>
      <c r="BF162" s="28" t="str">
        <f t="shared" si="72"/>
        <v/>
      </c>
      <c r="BG162" s="28" t="str">
        <f t="shared" si="73"/>
        <v/>
      </c>
      <c r="BH162" s="28" t="str">
        <f t="shared" si="11"/>
        <v/>
      </c>
      <c r="BI162" s="27" t="str">
        <f t="shared" si="74"/>
        <v/>
      </c>
      <c r="BJ162" s="27" t="str">
        <f t="shared" si="75"/>
        <v/>
      </c>
      <c r="BK162" s="27" t="str">
        <f t="shared" si="76"/>
        <v/>
      </c>
      <c r="BL162" s="27" t="str">
        <f t="shared" si="77"/>
        <v/>
      </c>
      <c r="BM162" s="27" t="str">
        <f t="shared" si="78"/>
        <v/>
      </c>
      <c r="BN162" s="27" t="str">
        <f t="shared" si="79"/>
        <v/>
      </c>
      <c r="BO162" s="26" t="str">
        <f>IFERROR(INDEX('Prescriptive Rebate Table'!$A$1:$D$100,MATCH(AA162,'Prescriptive Rebate Table'!$B$1:$B$100,0),3),"")</f>
        <v/>
      </c>
      <c r="BP162" s="25" t="str">
        <f>IFERROR(INDEX('Prescriptive Rebate Table'!$A$1:$E$100,MATCH(AA162,'Prescriptive Rebate Table'!$B$1:$B$100,0),5),"")</f>
        <v/>
      </c>
      <c r="BQ162" s="23" t="str" cm="1">
        <f t="array" ref="BQ162">IFERROR(IF(AA162="","",IF(OR($AL162=$V162,AA162='Prescriptive Rebate Table'!$N$2:$N$12),"Included",INDEX('Prescriptive Rebate Table'!$A$1:$D$100,MATCH($AJ162,'Prescriptive Rebate Table'!$B$1:$B$100,0),3))),"")</f>
        <v/>
      </c>
      <c r="BR162" s="25" t="str">
        <f>IFERROR(IF($AL162=$V162,"",INDEX('Prescriptive Rebate Table'!$A$1:$D$100,MATCH($AJ162,'Prescriptive Rebate Table'!$B$1:$B$100,0),4)),"")</f>
        <v/>
      </c>
      <c r="BS162" s="24"/>
      <c r="BT162" s="24"/>
      <c r="BU162" s="23" t="str">
        <f t="shared" si="80"/>
        <v/>
      </c>
      <c r="BV162" s="23" t="str">
        <f t="shared" si="81"/>
        <v/>
      </c>
      <c r="BW162" s="22">
        <f t="shared" si="82"/>
        <v>0</v>
      </c>
      <c r="BX162" s="22">
        <f t="shared" si="83"/>
        <v>0</v>
      </c>
      <c r="BY162" s="22">
        <f t="shared" si="84"/>
        <v>0</v>
      </c>
      <c r="BZ162" s="22"/>
    </row>
    <row r="163" spans="1:78" s="113" customFormat="1" x14ac:dyDescent="0.3">
      <c r="A163" s="32">
        <v>154</v>
      </c>
      <c r="B163" s="113" t="str">
        <f>IFERROR(INDEX(Lookups!$B$2:$B$38,MATCH($G$5,Lookups!$A$2:$A$38,0)),"")</f>
        <v/>
      </c>
      <c r="C163" s="113" t="str">
        <f>IFERROR(INDEX(Lookups!$C$2:$C$38,MATCH($G$5,Lookups!$A$2:$A$38,0)),"")</f>
        <v/>
      </c>
      <c r="D163" s="31"/>
      <c r="E163" s="113" t="str">
        <f t="shared" si="62"/>
        <v/>
      </c>
      <c r="F163" s="21"/>
      <c r="G163" s="29"/>
      <c r="H163" s="29"/>
      <c r="I163" s="29"/>
      <c r="J163" s="114" t="str">
        <f>IFERROR(INDEX(Lookups!$V$19:$V$22,MATCH(I163,Lookups!$U$19:$U$22,0)),"")</f>
        <v/>
      </c>
      <c r="K163" s="29"/>
      <c r="L163" s="115" t="str">
        <f>IFERROR(INDEX(Lookups!$X$2:$X$17,MATCH(_xlfn.CONCAT(I163,K163),Lookups!$W$2:$W$17,0)),"")</f>
        <v/>
      </c>
      <c r="M163" s="110"/>
      <c r="N163" s="116" t="str">
        <f>IFERROR(INDEX(Lookups!$A$54:$B$68,MATCH(Calculator!M163,Lookups!$A$54:$A$68,0),2),"")</f>
        <v/>
      </c>
      <c r="O163" s="110"/>
      <c r="P163" s="25" t="str">
        <f>IFERROR(INDEX('Fixture Codes'!$B$8:$B$921,MATCH(O163,'Fixture Codes'!$F$8:$F$921,0)),"")</f>
        <v/>
      </c>
      <c r="Q163" s="21"/>
      <c r="R163" s="25" t="str">
        <f>IFERROR(INDEX('Fixture Codes'!$J$8:$J$921,MATCH(P163,'Fixture Codes'!$B$8:$B$921,0))*Q163,"")</f>
        <v/>
      </c>
      <c r="S163" s="25" t="str">
        <f>IFERROR(INDEX('Fixture Codes'!$L$8:$L$921,MATCH(P163,'Fixture Codes'!$B$8:$B$921,0)),"")</f>
        <v/>
      </c>
      <c r="T163" s="29"/>
      <c r="U163" s="30"/>
      <c r="V163" s="115" t="str">
        <f>IFERROR(INDEX(Lookups!B$42:B$50,MATCH($T163,Lookups!$A$42:$A$50,0)),"")</f>
        <v/>
      </c>
      <c r="W163" s="115" t="str">
        <f>IFERROR(INDEX(Lookups!C$42:C$49,MATCH($T163,Lookups!$A$42:$A$50,0)),"")</f>
        <v/>
      </c>
      <c r="X163" s="131"/>
      <c r="Y163" s="29"/>
      <c r="Z163" s="113" t="str">
        <f>IFERROR(INDEX('Prescriptive Rebate Table'!$L$2:$L$13,MATCH(Y163,'Prescriptive Rebate Table'!$K$2:$K$13,0)),"")</f>
        <v/>
      </c>
      <c r="AA163" s="29"/>
      <c r="AB163" s="110"/>
      <c r="AC163" s="110"/>
      <c r="AD163" s="110"/>
      <c r="AE163" s="110"/>
      <c r="AF163" s="21"/>
      <c r="AG163" s="117"/>
      <c r="AH163" s="25" t="str">
        <f t="shared" si="63"/>
        <v/>
      </c>
      <c r="AI163" s="117"/>
      <c r="AJ163" s="29"/>
      <c r="AK163" s="21"/>
      <c r="AL163" s="115" t="str">
        <f>IFERROR(INDEX(Lookups!B$42:B$49,MATCH($AJ163,Lookups!$A$42:$A$49,0)),"")</f>
        <v/>
      </c>
      <c r="AM163" s="115" t="str">
        <f>IFERROR(INDEX(Lookups!B$42:B$49,MATCH($AJ163,Lookups!$A$42:$A$49,0)),"")</f>
        <v/>
      </c>
      <c r="AN163" s="30"/>
      <c r="AO163" s="111" t="str">
        <f>IFERROR(INDEX(Lookups!$H$2:$H$451,MATCH(_xlfn.CONCAT(B163,H163),Lookups!$G$2:$G$451,0)),"")</f>
        <v/>
      </c>
      <c r="AP163" s="111" t="str">
        <f t="shared" si="64"/>
        <v/>
      </c>
      <c r="AQ163" s="115">
        <v>154</v>
      </c>
      <c r="AR163" s="115" t="str">
        <f>IF($D163="Interior",INDEX(Lookups!P$2:P$86,MATCH(_xlfn.CONCAT($C163,$L163),Lookups!$O$2:$O$86,0)),IF($D163="Exterior",1,""))</f>
        <v/>
      </c>
      <c r="AS163" s="115" t="str">
        <f>IF($D163="Interior",INDEX(Lookups!Q$2:Q$86,MATCH(_xlfn.CONCAT($C163,$L163),Lookups!$O$2:$O$86,0)),IF($D163="Exterior",1,""))</f>
        <v/>
      </c>
      <c r="AT163" s="115" t="str">
        <f>IF($D163="Interior",INDEX(Lookups!R$2:R$86,MATCH(_xlfn.CONCAT($C163,$L163),Lookups!$O$2:$O$86,0)),IF($D163="Exterior",1,""))</f>
        <v/>
      </c>
      <c r="AU163" s="115" t="str">
        <f>IF($D163="Interior",INDEX(Lookups!S$2:S$86,MATCH(_xlfn.CONCAT($C163,$L163),Lookups!$O$2:$O$86,0)),IF($D163="Exterior",1,""))</f>
        <v/>
      </c>
      <c r="AV163" s="115" t="str">
        <f>IFERROR(INDEX(Lookups!I$2:I$451,MATCH(_xlfn.CONCAT($B163,$H163),Lookups!$G$2:$G$451,0)),"")</f>
        <v/>
      </c>
      <c r="AW163" s="115" t="str">
        <f>IFERROR(INDEX(Lookups!J$2:J$451,MATCH(_xlfn.CONCAT($B163,$H163),Lookups!$G$2:$G$451,0)),"")</f>
        <v/>
      </c>
      <c r="AX163" s="115" t="str">
        <f>IFERROR(INDEX(Lookups!K$2:K$451,MATCH(_xlfn.CONCAT($B163,$H163),Lookups!$G$2:$G$451,0)),"")</f>
        <v/>
      </c>
      <c r="AY163" s="28" t="str">
        <f t="shared" si="65"/>
        <v/>
      </c>
      <c r="AZ163" s="28" t="str">
        <f t="shared" si="66"/>
        <v/>
      </c>
      <c r="BA163" s="28" t="str">
        <f t="shared" si="67"/>
        <v/>
      </c>
      <c r="BB163" s="28" t="str">
        <f t="shared" si="68"/>
        <v/>
      </c>
      <c r="BC163" s="27" t="str">
        <f t="shared" si="69"/>
        <v/>
      </c>
      <c r="BD163" s="158" t="str">
        <f t="shared" si="70"/>
        <v/>
      </c>
      <c r="BE163" s="158" t="str">
        <f t="shared" si="71"/>
        <v/>
      </c>
      <c r="BF163" s="28" t="str">
        <f t="shared" si="72"/>
        <v/>
      </c>
      <c r="BG163" s="28" t="str">
        <f t="shared" si="73"/>
        <v/>
      </c>
      <c r="BH163" s="28" t="str">
        <f t="shared" si="11"/>
        <v/>
      </c>
      <c r="BI163" s="27" t="str">
        <f t="shared" si="74"/>
        <v/>
      </c>
      <c r="BJ163" s="27" t="str">
        <f t="shared" si="75"/>
        <v/>
      </c>
      <c r="BK163" s="27" t="str">
        <f t="shared" si="76"/>
        <v/>
      </c>
      <c r="BL163" s="27" t="str">
        <f t="shared" si="77"/>
        <v/>
      </c>
      <c r="BM163" s="27" t="str">
        <f t="shared" si="78"/>
        <v/>
      </c>
      <c r="BN163" s="27" t="str">
        <f t="shared" si="79"/>
        <v/>
      </c>
      <c r="BO163" s="26" t="str">
        <f>IFERROR(INDEX('Prescriptive Rebate Table'!$A$1:$D$100,MATCH(AA163,'Prescriptive Rebate Table'!$B$1:$B$100,0),3),"")</f>
        <v/>
      </c>
      <c r="BP163" s="25" t="str">
        <f>IFERROR(INDEX('Prescriptive Rebate Table'!$A$1:$E$100,MATCH(AA163,'Prescriptive Rebate Table'!$B$1:$B$100,0),5),"")</f>
        <v/>
      </c>
      <c r="BQ163" s="23" t="str" cm="1">
        <f t="array" ref="BQ163">IFERROR(IF(AA163="","",IF(OR($AL163=$V163,AA163='Prescriptive Rebate Table'!$N$2:$N$12),"Included",INDEX('Prescriptive Rebate Table'!$A$1:$D$100,MATCH($AJ163,'Prescriptive Rebate Table'!$B$1:$B$100,0),3))),"")</f>
        <v/>
      </c>
      <c r="BR163" s="25" t="str">
        <f>IFERROR(IF($AL163=$V163,"",INDEX('Prescriptive Rebate Table'!$A$1:$D$100,MATCH($AJ163,'Prescriptive Rebate Table'!$B$1:$B$100,0),4)),"")</f>
        <v/>
      </c>
      <c r="BS163" s="24"/>
      <c r="BT163" s="24"/>
      <c r="BU163" s="23" t="str">
        <f t="shared" si="80"/>
        <v/>
      </c>
      <c r="BV163" s="23" t="str">
        <f t="shared" si="81"/>
        <v/>
      </c>
      <c r="BW163" s="22">
        <f t="shared" si="82"/>
        <v>0</v>
      </c>
      <c r="BX163" s="22">
        <f t="shared" si="83"/>
        <v>0</v>
      </c>
      <c r="BY163" s="22">
        <f t="shared" si="84"/>
        <v>0</v>
      </c>
      <c r="BZ163" s="22"/>
    </row>
    <row r="164" spans="1:78" s="113" customFormat="1" x14ac:dyDescent="0.3">
      <c r="A164" s="32">
        <v>155</v>
      </c>
      <c r="B164" s="113" t="str">
        <f>IFERROR(INDEX(Lookups!$B$2:$B$38,MATCH($G$5,Lookups!$A$2:$A$38,0)),"")</f>
        <v/>
      </c>
      <c r="C164" s="113" t="str">
        <f>IFERROR(INDEX(Lookups!$C$2:$C$38,MATCH($G$5,Lookups!$A$2:$A$38,0)),"")</f>
        <v/>
      </c>
      <c r="D164" s="31"/>
      <c r="E164" s="113" t="str">
        <f t="shared" si="62"/>
        <v/>
      </c>
      <c r="F164" s="21"/>
      <c r="G164" s="29"/>
      <c r="H164" s="29"/>
      <c r="I164" s="29"/>
      <c r="J164" s="114" t="str">
        <f>IFERROR(INDEX(Lookups!$V$19:$V$22,MATCH(I164,Lookups!$U$19:$U$22,0)),"")</f>
        <v/>
      </c>
      <c r="K164" s="29"/>
      <c r="L164" s="115" t="str">
        <f>IFERROR(INDEX(Lookups!$X$2:$X$17,MATCH(_xlfn.CONCAT(I164,K164),Lookups!$W$2:$W$17,0)),"")</f>
        <v/>
      </c>
      <c r="M164" s="110"/>
      <c r="N164" s="116" t="str">
        <f>IFERROR(INDEX(Lookups!$A$54:$B$68,MATCH(Calculator!M164,Lookups!$A$54:$A$68,0),2),"")</f>
        <v/>
      </c>
      <c r="O164" s="110"/>
      <c r="P164" s="25" t="str">
        <f>IFERROR(INDEX('Fixture Codes'!$B$8:$B$921,MATCH(O164,'Fixture Codes'!$F$8:$F$921,0)),"")</f>
        <v/>
      </c>
      <c r="Q164" s="21"/>
      <c r="R164" s="25" t="str">
        <f>IFERROR(INDEX('Fixture Codes'!$J$8:$J$921,MATCH(P164,'Fixture Codes'!$B$8:$B$921,0))*Q164,"")</f>
        <v/>
      </c>
      <c r="S164" s="25" t="str">
        <f>IFERROR(INDEX('Fixture Codes'!$L$8:$L$921,MATCH(P164,'Fixture Codes'!$B$8:$B$921,0)),"")</f>
        <v/>
      </c>
      <c r="T164" s="29"/>
      <c r="U164" s="30"/>
      <c r="V164" s="115" t="str">
        <f>IFERROR(INDEX(Lookups!B$42:B$50,MATCH($T164,Lookups!$A$42:$A$50,0)),"")</f>
        <v/>
      </c>
      <c r="W164" s="115" t="str">
        <f>IFERROR(INDEX(Lookups!C$42:C$49,MATCH($T164,Lookups!$A$42:$A$50,0)),"")</f>
        <v/>
      </c>
      <c r="X164" s="131"/>
      <c r="Y164" s="29"/>
      <c r="Z164" s="113" t="str">
        <f>IFERROR(INDEX('Prescriptive Rebate Table'!$L$2:$L$13,MATCH(Y164,'Prescriptive Rebate Table'!$K$2:$K$13,0)),"")</f>
        <v/>
      </c>
      <c r="AA164" s="29"/>
      <c r="AB164" s="110"/>
      <c r="AC164" s="110"/>
      <c r="AD164" s="110"/>
      <c r="AE164" s="110"/>
      <c r="AF164" s="21"/>
      <c r="AG164" s="117"/>
      <c r="AH164" s="25" t="str">
        <f t="shared" si="63"/>
        <v/>
      </c>
      <c r="AI164" s="117"/>
      <c r="AJ164" s="29"/>
      <c r="AK164" s="21"/>
      <c r="AL164" s="115" t="str">
        <f>IFERROR(INDEX(Lookups!B$42:B$49,MATCH($AJ164,Lookups!$A$42:$A$49,0)),"")</f>
        <v/>
      </c>
      <c r="AM164" s="115" t="str">
        <f>IFERROR(INDEX(Lookups!B$42:B$49,MATCH($AJ164,Lookups!$A$42:$A$49,0)),"")</f>
        <v/>
      </c>
      <c r="AN164" s="30"/>
      <c r="AO164" s="111" t="str">
        <f>IFERROR(INDEX(Lookups!$H$2:$H$451,MATCH(_xlfn.CONCAT(B164,H164),Lookups!$G$2:$G$451,0)),"")</f>
        <v/>
      </c>
      <c r="AP164" s="111" t="str">
        <f t="shared" si="64"/>
        <v/>
      </c>
      <c r="AQ164" s="115">
        <v>155</v>
      </c>
      <c r="AR164" s="115" t="str">
        <f>IF($D164="Interior",INDEX(Lookups!P$2:P$86,MATCH(_xlfn.CONCAT($C164,$L164),Lookups!$O$2:$O$86,0)),IF($D164="Exterior",1,""))</f>
        <v/>
      </c>
      <c r="AS164" s="115" t="str">
        <f>IF($D164="Interior",INDEX(Lookups!Q$2:Q$86,MATCH(_xlfn.CONCAT($C164,$L164),Lookups!$O$2:$O$86,0)),IF($D164="Exterior",1,""))</f>
        <v/>
      </c>
      <c r="AT164" s="115" t="str">
        <f>IF($D164="Interior",INDEX(Lookups!R$2:R$86,MATCH(_xlfn.CONCAT($C164,$L164),Lookups!$O$2:$O$86,0)),IF($D164="Exterior",1,""))</f>
        <v/>
      </c>
      <c r="AU164" s="115" t="str">
        <f>IF($D164="Interior",INDEX(Lookups!S$2:S$86,MATCH(_xlfn.CONCAT($C164,$L164),Lookups!$O$2:$O$86,0)),IF($D164="Exterior",1,""))</f>
        <v/>
      </c>
      <c r="AV164" s="115" t="str">
        <f>IFERROR(INDEX(Lookups!I$2:I$451,MATCH(_xlfn.CONCAT($B164,$H164),Lookups!$G$2:$G$451,0)),"")</f>
        <v/>
      </c>
      <c r="AW164" s="115" t="str">
        <f>IFERROR(INDEX(Lookups!J$2:J$451,MATCH(_xlfn.CONCAT($B164,$H164),Lookups!$G$2:$G$451,0)),"")</f>
        <v/>
      </c>
      <c r="AX164" s="115" t="str">
        <f>IFERROR(INDEX(Lookups!K$2:K$451,MATCH(_xlfn.CONCAT($B164,$H164),Lookups!$G$2:$G$451,0)),"")</f>
        <v/>
      </c>
      <c r="AY164" s="28" t="str">
        <f t="shared" si="65"/>
        <v/>
      </c>
      <c r="AZ164" s="28" t="str">
        <f t="shared" si="66"/>
        <v/>
      </c>
      <c r="BA164" s="28" t="str">
        <f t="shared" si="67"/>
        <v/>
      </c>
      <c r="BB164" s="28" t="str">
        <f t="shared" si="68"/>
        <v/>
      </c>
      <c r="BC164" s="27" t="str">
        <f t="shared" si="69"/>
        <v/>
      </c>
      <c r="BD164" s="158" t="str">
        <f t="shared" si="70"/>
        <v/>
      </c>
      <c r="BE164" s="158" t="str">
        <f t="shared" si="71"/>
        <v/>
      </c>
      <c r="BF164" s="28" t="str">
        <f t="shared" si="72"/>
        <v/>
      </c>
      <c r="BG164" s="28" t="str">
        <f t="shared" si="73"/>
        <v/>
      </c>
      <c r="BH164" s="28" t="str">
        <f t="shared" si="11"/>
        <v/>
      </c>
      <c r="BI164" s="27" t="str">
        <f t="shared" si="74"/>
        <v/>
      </c>
      <c r="BJ164" s="27" t="str">
        <f t="shared" si="75"/>
        <v/>
      </c>
      <c r="BK164" s="27" t="str">
        <f t="shared" si="76"/>
        <v/>
      </c>
      <c r="BL164" s="27" t="str">
        <f t="shared" si="77"/>
        <v/>
      </c>
      <c r="BM164" s="27" t="str">
        <f t="shared" si="78"/>
        <v/>
      </c>
      <c r="BN164" s="27" t="str">
        <f t="shared" si="79"/>
        <v/>
      </c>
      <c r="BO164" s="26" t="str">
        <f>IFERROR(INDEX('Prescriptive Rebate Table'!$A$1:$D$100,MATCH(AA164,'Prescriptive Rebate Table'!$B$1:$B$100,0),3),"")</f>
        <v/>
      </c>
      <c r="BP164" s="25" t="str">
        <f>IFERROR(INDEX('Prescriptive Rebate Table'!$A$1:$E$100,MATCH(AA164,'Prescriptive Rebate Table'!$B$1:$B$100,0),5),"")</f>
        <v/>
      </c>
      <c r="BQ164" s="23" t="str" cm="1">
        <f t="array" ref="BQ164">IFERROR(IF(AA164="","",IF(OR($AL164=$V164,AA164='Prescriptive Rebate Table'!$N$2:$N$12),"Included",INDEX('Prescriptive Rebate Table'!$A$1:$D$100,MATCH($AJ164,'Prescriptive Rebate Table'!$B$1:$B$100,0),3))),"")</f>
        <v/>
      </c>
      <c r="BR164" s="25" t="str">
        <f>IFERROR(IF($AL164=$V164,"",INDEX('Prescriptive Rebate Table'!$A$1:$D$100,MATCH($AJ164,'Prescriptive Rebate Table'!$B$1:$B$100,0),4)),"")</f>
        <v/>
      </c>
      <c r="BS164" s="24"/>
      <c r="BT164" s="24"/>
      <c r="BU164" s="23" t="str">
        <f t="shared" si="80"/>
        <v/>
      </c>
      <c r="BV164" s="23" t="str">
        <f t="shared" si="81"/>
        <v/>
      </c>
      <c r="BW164" s="22">
        <f t="shared" si="82"/>
        <v>0</v>
      </c>
      <c r="BX164" s="22">
        <f t="shared" si="83"/>
        <v>0</v>
      </c>
      <c r="BY164" s="22">
        <f t="shared" si="84"/>
        <v>0</v>
      </c>
      <c r="BZ164" s="22"/>
    </row>
    <row r="165" spans="1:78" s="113" customFormat="1" x14ac:dyDescent="0.3">
      <c r="A165" s="32">
        <v>156</v>
      </c>
      <c r="B165" s="113" t="str">
        <f>IFERROR(INDEX(Lookups!$B$2:$B$38,MATCH($G$5,Lookups!$A$2:$A$38,0)),"")</f>
        <v/>
      </c>
      <c r="C165" s="113" t="str">
        <f>IFERROR(INDEX(Lookups!$C$2:$C$38,MATCH($G$5,Lookups!$A$2:$A$38,0)),"")</f>
        <v/>
      </c>
      <c r="D165" s="31"/>
      <c r="E165" s="113" t="str">
        <f t="shared" si="62"/>
        <v/>
      </c>
      <c r="F165" s="21"/>
      <c r="G165" s="29"/>
      <c r="H165" s="29"/>
      <c r="I165" s="29"/>
      <c r="J165" s="114" t="str">
        <f>IFERROR(INDEX(Lookups!$V$19:$V$22,MATCH(I165,Lookups!$U$19:$U$22,0)),"")</f>
        <v/>
      </c>
      <c r="K165" s="29"/>
      <c r="L165" s="115" t="str">
        <f>IFERROR(INDEX(Lookups!$X$2:$X$17,MATCH(_xlfn.CONCAT(I165,K165),Lookups!$W$2:$W$17,0)),"")</f>
        <v/>
      </c>
      <c r="M165" s="110"/>
      <c r="N165" s="116" t="str">
        <f>IFERROR(INDEX(Lookups!$A$54:$B$68,MATCH(Calculator!M165,Lookups!$A$54:$A$68,0),2),"")</f>
        <v/>
      </c>
      <c r="O165" s="110"/>
      <c r="P165" s="25" t="str">
        <f>IFERROR(INDEX('Fixture Codes'!$B$8:$B$921,MATCH(O165,'Fixture Codes'!$F$8:$F$921,0)),"")</f>
        <v/>
      </c>
      <c r="Q165" s="21"/>
      <c r="R165" s="25" t="str">
        <f>IFERROR(INDEX('Fixture Codes'!$J$8:$J$921,MATCH(P165,'Fixture Codes'!$B$8:$B$921,0))*Q165,"")</f>
        <v/>
      </c>
      <c r="S165" s="25" t="str">
        <f>IFERROR(INDEX('Fixture Codes'!$L$8:$L$921,MATCH(P165,'Fixture Codes'!$B$8:$B$921,0)),"")</f>
        <v/>
      </c>
      <c r="T165" s="29"/>
      <c r="U165" s="30"/>
      <c r="V165" s="115" t="str">
        <f>IFERROR(INDEX(Lookups!B$42:B$50,MATCH($T165,Lookups!$A$42:$A$50,0)),"")</f>
        <v/>
      </c>
      <c r="W165" s="115" t="str">
        <f>IFERROR(INDEX(Lookups!C$42:C$49,MATCH($T165,Lookups!$A$42:$A$50,0)),"")</f>
        <v/>
      </c>
      <c r="X165" s="131"/>
      <c r="Y165" s="29"/>
      <c r="Z165" s="113" t="str">
        <f>IFERROR(INDEX('Prescriptive Rebate Table'!$L$2:$L$13,MATCH(Y165,'Prescriptive Rebate Table'!$K$2:$K$13,0)),"")</f>
        <v/>
      </c>
      <c r="AA165" s="29"/>
      <c r="AB165" s="110"/>
      <c r="AC165" s="110"/>
      <c r="AD165" s="110"/>
      <c r="AE165" s="110"/>
      <c r="AF165" s="21"/>
      <c r="AG165" s="117"/>
      <c r="AH165" s="25" t="str">
        <f t="shared" si="63"/>
        <v/>
      </c>
      <c r="AI165" s="117"/>
      <c r="AJ165" s="29"/>
      <c r="AK165" s="21"/>
      <c r="AL165" s="115" t="str">
        <f>IFERROR(INDEX(Lookups!B$42:B$49,MATCH($AJ165,Lookups!$A$42:$A$49,0)),"")</f>
        <v/>
      </c>
      <c r="AM165" s="115" t="str">
        <f>IFERROR(INDEX(Lookups!B$42:B$49,MATCH($AJ165,Lookups!$A$42:$A$49,0)),"")</f>
        <v/>
      </c>
      <c r="AN165" s="30"/>
      <c r="AO165" s="111" t="str">
        <f>IFERROR(INDEX(Lookups!$H$2:$H$451,MATCH(_xlfn.CONCAT(B165,H165),Lookups!$G$2:$G$451,0)),"")</f>
        <v/>
      </c>
      <c r="AP165" s="111" t="str">
        <f t="shared" si="64"/>
        <v/>
      </c>
      <c r="AQ165" s="115">
        <v>156</v>
      </c>
      <c r="AR165" s="115" t="str">
        <f>IF($D165="Interior",INDEX(Lookups!P$2:P$86,MATCH(_xlfn.CONCAT($C165,$L165),Lookups!$O$2:$O$86,0)),IF($D165="Exterior",1,""))</f>
        <v/>
      </c>
      <c r="AS165" s="115" t="str">
        <f>IF($D165="Interior",INDEX(Lookups!Q$2:Q$86,MATCH(_xlfn.CONCAT($C165,$L165),Lookups!$O$2:$O$86,0)),IF($D165="Exterior",1,""))</f>
        <v/>
      </c>
      <c r="AT165" s="115" t="str">
        <f>IF($D165="Interior",INDEX(Lookups!R$2:R$86,MATCH(_xlfn.CONCAT($C165,$L165),Lookups!$O$2:$O$86,0)),IF($D165="Exterior",1,""))</f>
        <v/>
      </c>
      <c r="AU165" s="115" t="str">
        <f>IF($D165="Interior",INDEX(Lookups!S$2:S$86,MATCH(_xlfn.CONCAT($C165,$L165),Lookups!$O$2:$O$86,0)),IF($D165="Exterior",1,""))</f>
        <v/>
      </c>
      <c r="AV165" s="115" t="str">
        <f>IFERROR(INDEX(Lookups!I$2:I$451,MATCH(_xlfn.CONCAT($B165,$H165),Lookups!$G$2:$G$451,0)),"")</f>
        <v/>
      </c>
      <c r="AW165" s="115" t="str">
        <f>IFERROR(INDEX(Lookups!J$2:J$451,MATCH(_xlfn.CONCAT($B165,$H165),Lookups!$G$2:$G$451,0)),"")</f>
        <v/>
      </c>
      <c r="AX165" s="115" t="str">
        <f>IFERROR(INDEX(Lookups!K$2:K$451,MATCH(_xlfn.CONCAT($B165,$H165),Lookups!$G$2:$G$451,0)),"")</f>
        <v/>
      </c>
      <c r="AY165" s="28" t="str">
        <f t="shared" si="65"/>
        <v/>
      </c>
      <c r="AZ165" s="28" t="str">
        <f t="shared" si="66"/>
        <v/>
      </c>
      <c r="BA165" s="28" t="str">
        <f t="shared" si="67"/>
        <v/>
      </c>
      <c r="BB165" s="28" t="str">
        <f t="shared" si="68"/>
        <v/>
      </c>
      <c r="BC165" s="27" t="str">
        <f t="shared" si="69"/>
        <v/>
      </c>
      <c r="BD165" s="158" t="str">
        <f t="shared" si="70"/>
        <v/>
      </c>
      <c r="BE165" s="158" t="str">
        <f t="shared" si="71"/>
        <v/>
      </c>
      <c r="BF165" s="28" t="str">
        <f t="shared" si="72"/>
        <v/>
      </c>
      <c r="BG165" s="28" t="str">
        <f t="shared" si="73"/>
        <v/>
      </c>
      <c r="BH165" s="28" t="str">
        <f t="shared" si="11"/>
        <v/>
      </c>
      <c r="BI165" s="27" t="str">
        <f t="shared" si="74"/>
        <v/>
      </c>
      <c r="BJ165" s="27" t="str">
        <f t="shared" si="75"/>
        <v/>
      </c>
      <c r="BK165" s="27" t="str">
        <f t="shared" si="76"/>
        <v/>
      </c>
      <c r="BL165" s="27" t="str">
        <f t="shared" si="77"/>
        <v/>
      </c>
      <c r="BM165" s="27" t="str">
        <f t="shared" si="78"/>
        <v/>
      </c>
      <c r="BN165" s="27" t="str">
        <f t="shared" si="79"/>
        <v/>
      </c>
      <c r="BO165" s="26" t="str">
        <f>IFERROR(INDEX('Prescriptive Rebate Table'!$A$1:$D$100,MATCH(AA165,'Prescriptive Rebate Table'!$B$1:$B$100,0),3),"")</f>
        <v/>
      </c>
      <c r="BP165" s="25" t="str">
        <f>IFERROR(INDEX('Prescriptive Rebate Table'!$A$1:$E$100,MATCH(AA165,'Prescriptive Rebate Table'!$B$1:$B$100,0),5),"")</f>
        <v/>
      </c>
      <c r="BQ165" s="23" t="str" cm="1">
        <f t="array" ref="BQ165">IFERROR(IF(AA165="","",IF(OR($AL165=$V165,AA165='Prescriptive Rebate Table'!$N$2:$N$12),"Included",INDEX('Prescriptive Rebate Table'!$A$1:$D$100,MATCH($AJ165,'Prescriptive Rebate Table'!$B$1:$B$100,0),3))),"")</f>
        <v/>
      </c>
      <c r="BR165" s="25" t="str">
        <f>IFERROR(IF($AL165=$V165,"",INDEX('Prescriptive Rebate Table'!$A$1:$D$100,MATCH($AJ165,'Prescriptive Rebate Table'!$B$1:$B$100,0),4)),"")</f>
        <v/>
      </c>
      <c r="BS165" s="24"/>
      <c r="BT165" s="24"/>
      <c r="BU165" s="23" t="str">
        <f t="shared" si="80"/>
        <v/>
      </c>
      <c r="BV165" s="23" t="str">
        <f t="shared" si="81"/>
        <v/>
      </c>
      <c r="BW165" s="22">
        <f t="shared" si="82"/>
        <v>0</v>
      </c>
      <c r="BX165" s="22">
        <f t="shared" si="83"/>
        <v>0</v>
      </c>
      <c r="BY165" s="22">
        <f t="shared" si="84"/>
        <v>0</v>
      </c>
      <c r="BZ165" s="22"/>
    </row>
    <row r="166" spans="1:78" s="113" customFormat="1" x14ac:dyDescent="0.3">
      <c r="A166" s="32">
        <v>157</v>
      </c>
      <c r="B166" s="113" t="str">
        <f>IFERROR(INDEX(Lookups!$B$2:$B$38,MATCH($G$5,Lookups!$A$2:$A$38,0)),"")</f>
        <v/>
      </c>
      <c r="C166" s="113" t="str">
        <f>IFERROR(INDEX(Lookups!$C$2:$C$38,MATCH($G$5,Lookups!$A$2:$A$38,0)),"")</f>
        <v/>
      </c>
      <c r="D166" s="31"/>
      <c r="E166" s="113" t="str">
        <f t="shared" si="62"/>
        <v/>
      </c>
      <c r="F166" s="21"/>
      <c r="G166" s="29"/>
      <c r="H166" s="29"/>
      <c r="I166" s="29"/>
      <c r="J166" s="114" t="str">
        <f>IFERROR(INDEX(Lookups!$V$19:$V$22,MATCH(I166,Lookups!$U$19:$U$22,0)),"")</f>
        <v/>
      </c>
      <c r="K166" s="29"/>
      <c r="L166" s="115" t="str">
        <f>IFERROR(INDEX(Lookups!$X$2:$X$17,MATCH(_xlfn.CONCAT(I166,K166),Lookups!$W$2:$W$17,0)),"")</f>
        <v/>
      </c>
      <c r="M166" s="110"/>
      <c r="N166" s="116" t="str">
        <f>IFERROR(INDEX(Lookups!$A$54:$B$68,MATCH(Calculator!M166,Lookups!$A$54:$A$68,0),2),"")</f>
        <v/>
      </c>
      <c r="O166" s="110"/>
      <c r="P166" s="25" t="str">
        <f>IFERROR(INDEX('Fixture Codes'!$B$8:$B$921,MATCH(O166,'Fixture Codes'!$F$8:$F$921,0)),"")</f>
        <v/>
      </c>
      <c r="Q166" s="21"/>
      <c r="R166" s="25" t="str">
        <f>IFERROR(INDEX('Fixture Codes'!$J$8:$J$921,MATCH(P166,'Fixture Codes'!$B$8:$B$921,0))*Q166,"")</f>
        <v/>
      </c>
      <c r="S166" s="25" t="str">
        <f>IFERROR(INDEX('Fixture Codes'!$L$8:$L$921,MATCH(P166,'Fixture Codes'!$B$8:$B$921,0)),"")</f>
        <v/>
      </c>
      <c r="T166" s="29"/>
      <c r="U166" s="30"/>
      <c r="V166" s="115" t="str">
        <f>IFERROR(INDEX(Lookups!B$42:B$50,MATCH($T166,Lookups!$A$42:$A$50,0)),"")</f>
        <v/>
      </c>
      <c r="W166" s="115" t="str">
        <f>IFERROR(INDEX(Lookups!C$42:C$49,MATCH($T166,Lookups!$A$42:$A$50,0)),"")</f>
        <v/>
      </c>
      <c r="X166" s="131"/>
      <c r="Y166" s="29"/>
      <c r="Z166" s="113" t="str">
        <f>IFERROR(INDEX('Prescriptive Rebate Table'!$L$2:$L$13,MATCH(Y166,'Prescriptive Rebate Table'!$K$2:$K$13,0)),"")</f>
        <v/>
      </c>
      <c r="AA166" s="29"/>
      <c r="AB166" s="110"/>
      <c r="AC166" s="110"/>
      <c r="AD166" s="110"/>
      <c r="AE166" s="110"/>
      <c r="AF166" s="21"/>
      <c r="AG166" s="117"/>
      <c r="AH166" s="25" t="str">
        <f t="shared" si="63"/>
        <v/>
      </c>
      <c r="AI166" s="117"/>
      <c r="AJ166" s="29"/>
      <c r="AK166" s="21"/>
      <c r="AL166" s="115" t="str">
        <f>IFERROR(INDEX(Lookups!B$42:B$49,MATCH($AJ166,Lookups!$A$42:$A$49,0)),"")</f>
        <v/>
      </c>
      <c r="AM166" s="115" t="str">
        <f>IFERROR(INDEX(Lookups!B$42:B$49,MATCH($AJ166,Lookups!$A$42:$A$49,0)),"")</f>
        <v/>
      </c>
      <c r="AN166" s="30"/>
      <c r="AO166" s="111" t="str">
        <f>IFERROR(INDEX(Lookups!$H$2:$H$451,MATCH(_xlfn.CONCAT(B166,H166),Lookups!$G$2:$G$451,0)),"")</f>
        <v/>
      </c>
      <c r="AP166" s="111" t="str">
        <f t="shared" si="64"/>
        <v/>
      </c>
      <c r="AQ166" s="115">
        <v>157</v>
      </c>
      <c r="AR166" s="115" t="str">
        <f>IF($D166="Interior",INDEX(Lookups!P$2:P$86,MATCH(_xlfn.CONCAT($C166,$L166),Lookups!$O$2:$O$86,0)),IF($D166="Exterior",1,""))</f>
        <v/>
      </c>
      <c r="AS166" s="115" t="str">
        <f>IF($D166="Interior",INDEX(Lookups!Q$2:Q$86,MATCH(_xlfn.CONCAT($C166,$L166),Lookups!$O$2:$O$86,0)),IF($D166="Exterior",1,""))</f>
        <v/>
      </c>
      <c r="AT166" s="115" t="str">
        <f>IF($D166="Interior",INDEX(Lookups!R$2:R$86,MATCH(_xlfn.CONCAT($C166,$L166),Lookups!$O$2:$O$86,0)),IF($D166="Exterior",1,""))</f>
        <v/>
      </c>
      <c r="AU166" s="115" t="str">
        <f>IF($D166="Interior",INDEX(Lookups!S$2:S$86,MATCH(_xlfn.CONCAT($C166,$L166),Lookups!$O$2:$O$86,0)),IF($D166="Exterior",1,""))</f>
        <v/>
      </c>
      <c r="AV166" s="115" t="str">
        <f>IFERROR(INDEX(Lookups!I$2:I$451,MATCH(_xlfn.CONCAT($B166,$H166),Lookups!$G$2:$G$451,0)),"")</f>
        <v/>
      </c>
      <c r="AW166" s="115" t="str">
        <f>IFERROR(INDEX(Lookups!J$2:J$451,MATCH(_xlfn.CONCAT($B166,$H166),Lookups!$G$2:$G$451,0)),"")</f>
        <v/>
      </c>
      <c r="AX166" s="115" t="str">
        <f>IFERROR(INDEX(Lookups!K$2:K$451,MATCH(_xlfn.CONCAT($B166,$H166),Lookups!$G$2:$G$451,0)),"")</f>
        <v/>
      </c>
      <c r="AY166" s="28" t="str">
        <f t="shared" si="65"/>
        <v/>
      </c>
      <c r="AZ166" s="28" t="str">
        <f t="shared" si="66"/>
        <v/>
      </c>
      <c r="BA166" s="28" t="str">
        <f t="shared" si="67"/>
        <v/>
      </c>
      <c r="BB166" s="28" t="str">
        <f t="shared" si="68"/>
        <v/>
      </c>
      <c r="BC166" s="27" t="str">
        <f t="shared" si="69"/>
        <v/>
      </c>
      <c r="BD166" s="158" t="str">
        <f t="shared" si="70"/>
        <v/>
      </c>
      <c r="BE166" s="158" t="str">
        <f t="shared" si="71"/>
        <v/>
      </c>
      <c r="BF166" s="28" t="str">
        <f t="shared" si="72"/>
        <v/>
      </c>
      <c r="BG166" s="28" t="str">
        <f t="shared" si="73"/>
        <v/>
      </c>
      <c r="BH166" s="28" t="str">
        <f t="shared" si="11"/>
        <v/>
      </c>
      <c r="BI166" s="27" t="str">
        <f t="shared" si="74"/>
        <v/>
      </c>
      <c r="BJ166" s="27" t="str">
        <f t="shared" si="75"/>
        <v/>
      </c>
      <c r="BK166" s="27" t="str">
        <f t="shared" si="76"/>
        <v/>
      </c>
      <c r="BL166" s="27" t="str">
        <f t="shared" si="77"/>
        <v/>
      </c>
      <c r="BM166" s="27" t="str">
        <f t="shared" si="78"/>
        <v/>
      </c>
      <c r="BN166" s="27" t="str">
        <f t="shared" si="79"/>
        <v/>
      </c>
      <c r="BO166" s="26" t="str">
        <f>IFERROR(INDEX('Prescriptive Rebate Table'!$A$1:$D$100,MATCH(AA166,'Prescriptive Rebate Table'!$B$1:$B$100,0),3),"")</f>
        <v/>
      </c>
      <c r="BP166" s="25" t="str">
        <f>IFERROR(INDEX('Prescriptive Rebate Table'!$A$1:$E$100,MATCH(AA166,'Prescriptive Rebate Table'!$B$1:$B$100,0),5),"")</f>
        <v/>
      </c>
      <c r="BQ166" s="23" t="str" cm="1">
        <f t="array" ref="BQ166">IFERROR(IF(AA166="","",IF(OR($AL166=$V166,AA166='Prescriptive Rebate Table'!$N$2:$N$12),"Included",INDEX('Prescriptive Rebate Table'!$A$1:$D$100,MATCH($AJ166,'Prescriptive Rebate Table'!$B$1:$B$100,0),3))),"")</f>
        <v/>
      </c>
      <c r="BR166" s="25" t="str">
        <f>IFERROR(IF($AL166=$V166,"",INDEX('Prescriptive Rebate Table'!$A$1:$D$100,MATCH($AJ166,'Prescriptive Rebate Table'!$B$1:$B$100,0),4)),"")</f>
        <v/>
      </c>
      <c r="BS166" s="24"/>
      <c r="BT166" s="24"/>
      <c r="BU166" s="23" t="str">
        <f t="shared" si="80"/>
        <v/>
      </c>
      <c r="BV166" s="23" t="str">
        <f t="shared" si="81"/>
        <v/>
      </c>
      <c r="BW166" s="22">
        <f t="shared" si="82"/>
        <v>0</v>
      </c>
      <c r="BX166" s="22">
        <f t="shared" si="83"/>
        <v>0</v>
      </c>
      <c r="BY166" s="22">
        <f t="shared" si="84"/>
        <v>0</v>
      </c>
      <c r="BZ166" s="22"/>
    </row>
    <row r="167" spans="1:78" s="113" customFormat="1" x14ac:dyDescent="0.3">
      <c r="A167" s="32">
        <v>158</v>
      </c>
      <c r="B167" s="113" t="str">
        <f>IFERROR(INDEX(Lookups!$B$2:$B$38,MATCH($G$5,Lookups!$A$2:$A$38,0)),"")</f>
        <v/>
      </c>
      <c r="C167" s="113" t="str">
        <f>IFERROR(INDEX(Lookups!$C$2:$C$38,MATCH($G$5,Lookups!$A$2:$A$38,0)),"")</f>
        <v/>
      </c>
      <c r="D167" s="31"/>
      <c r="E167" s="113" t="str">
        <f t="shared" si="62"/>
        <v/>
      </c>
      <c r="F167" s="21"/>
      <c r="G167" s="29"/>
      <c r="H167" s="29"/>
      <c r="I167" s="29"/>
      <c r="J167" s="114" t="str">
        <f>IFERROR(INDEX(Lookups!$V$19:$V$22,MATCH(I167,Lookups!$U$19:$U$22,0)),"")</f>
        <v/>
      </c>
      <c r="K167" s="29"/>
      <c r="L167" s="115" t="str">
        <f>IFERROR(INDEX(Lookups!$X$2:$X$17,MATCH(_xlfn.CONCAT(I167,K167),Lookups!$W$2:$W$17,0)),"")</f>
        <v/>
      </c>
      <c r="M167" s="110"/>
      <c r="N167" s="116" t="str">
        <f>IFERROR(INDEX(Lookups!$A$54:$B$68,MATCH(Calculator!M167,Lookups!$A$54:$A$68,0),2),"")</f>
        <v/>
      </c>
      <c r="O167" s="110"/>
      <c r="P167" s="25" t="str">
        <f>IFERROR(INDEX('Fixture Codes'!$B$8:$B$921,MATCH(O167,'Fixture Codes'!$F$8:$F$921,0)),"")</f>
        <v/>
      </c>
      <c r="Q167" s="21"/>
      <c r="R167" s="25" t="str">
        <f>IFERROR(INDEX('Fixture Codes'!$J$8:$J$921,MATCH(P167,'Fixture Codes'!$B$8:$B$921,0))*Q167,"")</f>
        <v/>
      </c>
      <c r="S167" s="25" t="str">
        <f>IFERROR(INDEX('Fixture Codes'!$L$8:$L$921,MATCH(P167,'Fixture Codes'!$B$8:$B$921,0)),"")</f>
        <v/>
      </c>
      <c r="T167" s="29"/>
      <c r="U167" s="30"/>
      <c r="V167" s="115" t="str">
        <f>IFERROR(INDEX(Lookups!B$42:B$50,MATCH($T167,Lookups!$A$42:$A$50,0)),"")</f>
        <v/>
      </c>
      <c r="W167" s="115" t="str">
        <f>IFERROR(INDEX(Lookups!C$42:C$49,MATCH($T167,Lookups!$A$42:$A$50,0)),"")</f>
        <v/>
      </c>
      <c r="X167" s="131"/>
      <c r="Y167" s="29"/>
      <c r="Z167" s="113" t="str">
        <f>IFERROR(INDEX('Prescriptive Rebate Table'!$L$2:$L$13,MATCH(Y167,'Prescriptive Rebate Table'!$K$2:$K$13,0)),"")</f>
        <v/>
      </c>
      <c r="AA167" s="29"/>
      <c r="AB167" s="110"/>
      <c r="AC167" s="110"/>
      <c r="AD167" s="110"/>
      <c r="AE167" s="110"/>
      <c r="AF167" s="21"/>
      <c r="AG167" s="117"/>
      <c r="AH167" s="25" t="str">
        <f t="shared" si="63"/>
        <v/>
      </c>
      <c r="AI167" s="117"/>
      <c r="AJ167" s="29"/>
      <c r="AK167" s="21"/>
      <c r="AL167" s="115" t="str">
        <f>IFERROR(INDEX(Lookups!B$42:B$49,MATCH($AJ167,Lookups!$A$42:$A$49,0)),"")</f>
        <v/>
      </c>
      <c r="AM167" s="115" t="str">
        <f>IFERROR(INDEX(Lookups!B$42:B$49,MATCH($AJ167,Lookups!$A$42:$A$49,0)),"")</f>
        <v/>
      </c>
      <c r="AN167" s="30"/>
      <c r="AO167" s="111" t="str">
        <f>IFERROR(INDEX(Lookups!$H$2:$H$451,MATCH(_xlfn.CONCAT(B167,H167),Lookups!$G$2:$G$451,0)),"")</f>
        <v/>
      </c>
      <c r="AP167" s="111" t="str">
        <f t="shared" si="64"/>
        <v/>
      </c>
      <c r="AQ167" s="115">
        <v>158</v>
      </c>
      <c r="AR167" s="115" t="str">
        <f>IF($D167="Interior",INDEX(Lookups!P$2:P$86,MATCH(_xlfn.CONCAT($C167,$L167),Lookups!$O$2:$O$86,0)),IF($D167="Exterior",1,""))</f>
        <v/>
      </c>
      <c r="AS167" s="115" t="str">
        <f>IF($D167="Interior",INDEX(Lookups!Q$2:Q$86,MATCH(_xlfn.CONCAT($C167,$L167),Lookups!$O$2:$O$86,0)),IF($D167="Exterior",1,""))</f>
        <v/>
      </c>
      <c r="AT167" s="115" t="str">
        <f>IF($D167="Interior",INDEX(Lookups!R$2:R$86,MATCH(_xlfn.CONCAT($C167,$L167),Lookups!$O$2:$O$86,0)),IF($D167="Exterior",1,""))</f>
        <v/>
      </c>
      <c r="AU167" s="115" t="str">
        <f>IF($D167="Interior",INDEX(Lookups!S$2:S$86,MATCH(_xlfn.CONCAT($C167,$L167),Lookups!$O$2:$O$86,0)),IF($D167="Exterior",1,""))</f>
        <v/>
      </c>
      <c r="AV167" s="115" t="str">
        <f>IFERROR(INDEX(Lookups!I$2:I$451,MATCH(_xlfn.CONCAT($B167,$H167),Lookups!$G$2:$G$451,0)),"")</f>
        <v/>
      </c>
      <c r="AW167" s="115" t="str">
        <f>IFERROR(INDEX(Lookups!J$2:J$451,MATCH(_xlfn.CONCAT($B167,$H167),Lookups!$G$2:$G$451,0)),"")</f>
        <v/>
      </c>
      <c r="AX167" s="115" t="str">
        <f>IFERROR(INDEX(Lookups!K$2:K$451,MATCH(_xlfn.CONCAT($B167,$H167),Lookups!$G$2:$G$451,0)),"")</f>
        <v/>
      </c>
      <c r="AY167" s="28" t="str">
        <f t="shared" si="65"/>
        <v/>
      </c>
      <c r="AZ167" s="28" t="str">
        <f t="shared" si="66"/>
        <v/>
      </c>
      <c r="BA167" s="28" t="str">
        <f t="shared" si="67"/>
        <v/>
      </c>
      <c r="BB167" s="28" t="str">
        <f t="shared" si="68"/>
        <v/>
      </c>
      <c r="BC167" s="27" t="str">
        <f t="shared" si="69"/>
        <v/>
      </c>
      <c r="BD167" s="158" t="str">
        <f t="shared" si="70"/>
        <v/>
      </c>
      <c r="BE167" s="158" t="str">
        <f t="shared" si="71"/>
        <v/>
      </c>
      <c r="BF167" s="28" t="str">
        <f t="shared" si="72"/>
        <v/>
      </c>
      <c r="BG167" s="28" t="str">
        <f t="shared" si="73"/>
        <v/>
      </c>
      <c r="BH167" s="28" t="str">
        <f t="shared" si="11"/>
        <v/>
      </c>
      <c r="BI167" s="27" t="str">
        <f t="shared" si="74"/>
        <v/>
      </c>
      <c r="BJ167" s="27" t="str">
        <f t="shared" si="75"/>
        <v/>
      </c>
      <c r="BK167" s="27" t="str">
        <f t="shared" si="76"/>
        <v/>
      </c>
      <c r="BL167" s="27" t="str">
        <f t="shared" si="77"/>
        <v/>
      </c>
      <c r="BM167" s="27" t="str">
        <f t="shared" si="78"/>
        <v/>
      </c>
      <c r="BN167" s="27" t="str">
        <f t="shared" si="79"/>
        <v/>
      </c>
      <c r="BO167" s="26" t="str">
        <f>IFERROR(INDEX('Prescriptive Rebate Table'!$A$1:$D$100,MATCH(AA167,'Prescriptive Rebate Table'!$B$1:$B$100,0),3),"")</f>
        <v/>
      </c>
      <c r="BP167" s="25" t="str">
        <f>IFERROR(INDEX('Prescriptive Rebate Table'!$A$1:$E$100,MATCH(AA167,'Prescriptive Rebate Table'!$B$1:$B$100,0),5),"")</f>
        <v/>
      </c>
      <c r="BQ167" s="23" t="str" cm="1">
        <f t="array" ref="BQ167">IFERROR(IF(AA167="","",IF(OR($AL167=$V167,AA167='Prescriptive Rebate Table'!$N$2:$N$12),"Included",INDEX('Prescriptive Rebate Table'!$A$1:$D$100,MATCH($AJ167,'Prescriptive Rebate Table'!$B$1:$B$100,0),3))),"")</f>
        <v/>
      </c>
      <c r="BR167" s="25" t="str">
        <f>IFERROR(IF($AL167=$V167,"",INDEX('Prescriptive Rebate Table'!$A$1:$D$100,MATCH($AJ167,'Prescriptive Rebate Table'!$B$1:$B$100,0),4)),"")</f>
        <v/>
      </c>
      <c r="BS167" s="24"/>
      <c r="BT167" s="24"/>
      <c r="BU167" s="23" t="str">
        <f t="shared" si="80"/>
        <v/>
      </c>
      <c r="BV167" s="23" t="str">
        <f t="shared" si="81"/>
        <v/>
      </c>
      <c r="BW167" s="22">
        <f t="shared" si="82"/>
        <v>0</v>
      </c>
      <c r="BX167" s="22">
        <f t="shared" si="83"/>
        <v>0</v>
      </c>
      <c r="BY167" s="22">
        <f t="shared" si="84"/>
        <v>0</v>
      </c>
      <c r="BZ167" s="22"/>
    </row>
    <row r="168" spans="1:78" s="113" customFormat="1" x14ac:dyDescent="0.3">
      <c r="A168" s="32">
        <v>159</v>
      </c>
      <c r="B168" s="113" t="str">
        <f>IFERROR(INDEX(Lookups!$B$2:$B$38,MATCH($G$5,Lookups!$A$2:$A$38,0)),"")</f>
        <v/>
      </c>
      <c r="C168" s="113" t="str">
        <f>IFERROR(INDEX(Lookups!$C$2:$C$38,MATCH($G$5,Lookups!$A$2:$A$38,0)),"")</f>
        <v/>
      </c>
      <c r="D168" s="31"/>
      <c r="E168" s="113" t="str">
        <f t="shared" si="62"/>
        <v/>
      </c>
      <c r="F168" s="21"/>
      <c r="G168" s="29"/>
      <c r="H168" s="29"/>
      <c r="I168" s="29"/>
      <c r="J168" s="114" t="str">
        <f>IFERROR(INDEX(Lookups!$V$19:$V$22,MATCH(I168,Lookups!$U$19:$U$22,0)),"")</f>
        <v/>
      </c>
      <c r="K168" s="29"/>
      <c r="L168" s="115" t="str">
        <f>IFERROR(INDEX(Lookups!$X$2:$X$17,MATCH(_xlfn.CONCAT(I168,K168),Lookups!$W$2:$W$17,0)),"")</f>
        <v/>
      </c>
      <c r="M168" s="110"/>
      <c r="N168" s="116" t="str">
        <f>IFERROR(INDEX(Lookups!$A$54:$B$68,MATCH(Calculator!M168,Lookups!$A$54:$A$68,0),2),"")</f>
        <v/>
      </c>
      <c r="O168" s="110"/>
      <c r="P168" s="25" t="str">
        <f>IFERROR(INDEX('Fixture Codes'!$B$8:$B$921,MATCH(O168,'Fixture Codes'!$F$8:$F$921,0)),"")</f>
        <v/>
      </c>
      <c r="Q168" s="21"/>
      <c r="R168" s="25" t="str">
        <f>IFERROR(INDEX('Fixture Codes'!$J$8:$J$921,MATCH(P168,'Fixture Codes'!$B$8:$B$921,0))*Q168,"")</f>
        <v/>
      </c>
      <c r="S168" s="25" t="str">
        <f>IFERROR(INDEX('Fixture Codes'!$L$8:$L$921,MATCH(P168,'Fixture Codes'!$B$8:$B$921,0)),"")</f>
        <v/>
      </c>
      <c r="T168" s="29"/>
      <c r="U168" s="30"/>
      <c r="V168" s="115" t="str">
        <f>IFERROR(INDEX(Lookups!B$42:B$50,MATCH($T168,Lookups!$A$42:$A$50,0)),"")</f>
        <v/>
      </c>
      <c r="W168" s="115" t="str">
        <f>IFERROR(INDEX(Lookups!C$42:C$49,MATCH($T168,Lookups!$A$42:$A$50,0)),"")</f>
        <v/>
      </c>
      <c r="X168" s="131"/>
      <c r="Y168" s="29"/>
      <c r="Z168" s="113" t="str">
        <f>IFERROR(INDEX('Prescriptive Rebate Table'!$L$2:$L$13,MATCH(Y168,'Prescriptive Rebate Table'!$K$2:$K$13,0)),"")</f>
        <v/>
      </c>
      <c r="AA168" s="29"/>
      <c r="AB168" s="110"/>
      <c r="AC168" s="110"/>
      <c r="AD168" s="110"/>
      <c r="AE168" s="110"/>
      <c r="AF168" s="21"/>
      <c r="AG168" s="117"/>
      <c r="AH168" s="25" t="str">
        <f t="shared" si="63"/>
        <v/>
      </c>
      <c r="AI168" s="117"/>
      <c r="AJ168" s="29"/>
      <c r="AK168" s="21"/>
      <c r="AL168" s="115" t="str">
        <f>IFERROR(INDEX(Lookups!B$42:B$49,MATCH($AJ168,Lookups!$A$42:$A$49,0)),"")</f>
        <v/>
      </c>
      <c r="AM168" s="115" t="str">
        <f>IFERROR(INDEX(Lookups!B$42:B$49,MATCH($AJ168,Lookups!$A$42:$A$49,0)),"")</f>
        <v/>
      </c>
      <c r="AN168" s="30"/>
      <c r="AO168" s="111" t="str">
        <f>IFERROR(INDEX(Lookups!$H$2:$H$451,MATCH(_xlfn.CONCAT(B168,H168),Lookups!$G$2:$G$451,0)),"")</f>
        <v/>
      </c>
      <c r="AP168" s="111" t="str">
        <f t="shared" si="64"/>
        <v/>
      </c>
      <c r="AQ168" s="115">
        <v>159</v>
      </c>
      <c r="AR168" s="115" t="str">
        <f>IF($D168="Interior",INDEX(Lookups!P$2:P$86,MATCH(_xlfn.CONCAT($C168,$L168),Lookups!$O$2:$O$86,0)),IF($D168="Exterior",1,""))</f>
        <v/>
      </c>
      <c r="AS168" s="115" t="str">
        <f>IF($D168="Interior",INDEX(Lookups!Q$2:Q$86,MATCH(_xlfn.CONCAT($C168,$L168),Lookups!$O$2:$O$86,0)),IF($D168="Exterior",1,""))</f>
        <v/>
      </c>
      <c r="AT168" s="115" t="str">
        <f>IF($D168="Interior",INDEX(Lookups!R$2:R$86,MATCH(_xlfn.CONCAT($C168,$L168),Lookups!$O$2:$O$86,0)),IF($D168="Exterior",1,""))</f>
        <v/>
      </c>
      <c r="AU168" s="115" t="str">
        <f>IF($D168="Interior",INDEX(Lookups!S$2:S$86,MATCH(_xlfn.CONCAT($C168,$L168),Lookups!$O$2:$O$86,0)),IF($D168="Exterior",1,""))</f>
        <v/>
      </c>
      <c r="AV168" s="115" t="str">
        <f>IFERROR(INDEX(Lookups!I$2:I$451,MATCH(_xlfn.CONCAT($B168,$H168),Lookups!$G$2:$G$451,0)),"")</f>
        <v/>
      </c>
      <c r="AW168" s="115" t="str">
        <f>IFERROR(INDEX(Lookups!J$2:J$451,MATCH(_xlfn.CONCAT($B168,$H168),Lookups!$G$2:$G$451,0)),"")</f>
        <v/>
      </c>
      <c r="AX168" s="115" t="str">
        <f>IFERROR(INDEX(Lookups!K$2:K$451,MATCH(_xlfn.CONCAT($B168,$H168),Lookups!$G$2:$G$451,0)),"")</f>
        <v/>
      </c>
      <c r="AY168" s="28" t="str">
        <f t="shared" si="65"/>
        <v/>
      </c>
      <c r="AZ168" s="28" t="str">
        <f t="shared" si="66"/>
        <v/>
      </c>
      <c r="BA168" s="28" t="str">
        <f t="shared" si="67"/>
        <v/>
      </c>
      <c r="BB168" s="28" t="str">
        <f t="shared" si="68"/>
        <v/>
      </c>
      <c r="BC168" s="27" t="str">
        <f t="shared" si="69"/>
        <v/>
      </c>
      <c r="BD168" s="158" t="str">
        <f t="shared" si="70"/>
        <v/>
      </c>
      <c r="BE168" s="158" t="str">
        <f t="shared" si="71"/>
        <v/>
      </c>
      <c r="BF168" s="28" t="str">
        <f t="shared" si="72"/>
        <v/>
      </c>
      <c r="BG168" s="28" t="str">
        <f t="shared" si="73"/>
        <v/>
      </c>
      <c r="BH168" s="28" t="str">
        <f t="shared" si="11"/>
        <v/>
      </c>
      <c r="BI168" s="27" t="str">
        <f t="shared" si="74"/>
        <v/>
      </c>
      <c r="BJ168" s="27" t="str">
        <f t="shared" si="75"/>
        <v/>
      </c>
      <c r="BK168" s="27" t="str">
        <f t="shared" si="76"/>
        <v/>
      </c>
      <c r="BL168" s="27" t="str">
        <f t="shared" si="77"/>
        <v/>
      </c>
      <c r="BM168" s="27" t="str">
        <f t="shared" si="78"/>
        <v/>
      </c>
      <c r="BN168" s="27" t="str">
        <f t="shared" si="79"/>
        <v/>
      </c>
      <c r="BO168" s="26" t="str">
        <f>IFERROR(INDEX('Prescriptive Rebate Table'!$A$1:$D$100,MATCH(AA168,'Prescriptive Rebate Table'!$B$1:$B$100,0),3),"")</f>
        <v/>
      </c>
      <c r="BP168" s="25" t="str">
        <f>IFERROR(INDEX('Prescriptive Rebate Table'!$A$1:$E$100,MATCH(AA168,'Prescriptive Rebate Table'!$B$1:$B$100,0),5),"")</f>
        <v/>
      </c>
      <c r="BQ168" s="23" t="str" cm="1">
        <f t="array" ref="BQ168">IFERROR(IF(AA168="","",IF(OR($AL168=$V168,AA168='Prescriptive Rebate Table'!$N$2:$N$12),"Included",INDEX('Prescriptive Rebate Table'!$A$1:$D$100,MATCH($AJ168,'Prescriptive Rebate Table'!$B$1:$B$100,0),3))),"")</f>
        <v/>
      </c>
      <c r="BR168" s="25" t="str">
        <f>IFERROR(IF($AL168=$V168,"",INDEX('Prescriptive Rebate Table'!$A$1:$D$100,MATCH($AJ168,'Prescriptive Rebate Table'!$B$1:$B$100,0),4)),"")</f>
        <v/>
      </c>
      <c r="BS168" s="24"/>
      <c r="BT168" s="24"/>
      <c r="BU168" s="23" t="str">
        <f t="shared" si="80"/>
        <v/>
      </c>
      <c r="BV168" s="23" t="str">
        <f t="shared" si="81"/>
        <v/>
      </c>
      <c r="BW168" s="22">
        <f t="shared" si="82"/>
        <v>0</v>
      </c>
      <c r="BX168" s="22">
        <f t="shared" si="83"/>
        <v>0</v>
      </c>
      <c r="BY168" s="22">
        <f t="shared" si="84"/>
        <v>0</v>
      </c>
      <c r="BZ168" s="22"/>
    </row>
    <row r="169" spans="1:78" s="113" customFormat="1" x14ac:dyDescent="0.3">
      <c r="A169" s="32">
        <v>160</v>
      </c>
      <c r="B169" s="113" t="str">
        <f>IFERROR(INDEX(Lookups!$B$2:$B$38,MATCH($G$5,Lookups!$A$2:$A$38,0)),"")</f>
        <v/>
      </c>
      <c r="C169" s="113" t="str">
        <f>IFERROR(INDEX(Lookups!$C$2:$C$38,MATCH($G$5,Lookups!$A$2:$A$38,0)),"")</f>
        <v/>
      </c>
      <c r="D169" s="31"/>
      <c r="E169" s="113" t="str">
        <f t="shared" si="62"/>
        <v/>
      </c>
      <c r="F169" s="21"/>
      <c r="G169" s="29"/>
      <c r="H169" s="29"/>
      <c r="I169" s="29"/>
      <c r="J169" s="114" t="str">
        <f>IFERROR(INDEX(Lookups!$V$19:$V$22,MATCH(I169,Lookups!$U$19:$U$22,0)),"")</f>
        <v/>
      </c>
      <c r="K169" s="29"/>
      <c r="L169" s="115" t="str">
        <f>IFERROR(INDEX(Lookups!$X$2:$X$17,MATCH(_xlfn.CONCAT(I169,K169),Lookups!$W$2:$W$17,0)),"")</f>
        <v/>
      </c>
      <c r="M169" s="110"/>
      <c r="N169" s="116" t="str">
        <f>IFERROR(INDEX(Lookups!$A$54:$B$68,MATCH(Calculator!M169,Lookups!$A$54:$A$68,0),2),"")</f>
        <v/>
      </c>
      <c r="O169" s="110"/>
      <c r="P169" s="25" t="str">
        <f>IFERROR(INDEX('Fixture Codes'!$B$8:$B$921,MATCH(O169,'Fixture Codes'!$F$8:$F$921,0)),"")</f>
        <v/>
      </c>
      <c r="Q169" s="21"/>
      <c r="R169" s="25" t="str">
        <f>IFERROR(INDEX('Fixture Codes'!$J$8:$J$921,MATCH(P169,'Fixture Codes'!$B$8:$B$921,0))*Q169,"")</f>
        <v/>
      </c>
      <c r="S169" s="25" t="str">
        <f>IFERROR(INDEX('Fixture Codes'!$L$8:$L$921,MATCH(P169,'Fixture Codes'!$B$8:$B$921,0)),"")</f>
        <v/>
      </c>
      <c r="T169" s="29"/>
      <c r="U169" s="30"/>
      <c r="V169" s="115" t="str">
        <f>IFERROR(INDEX(Lookups!B$42:B$50,MATCH($T169,Lookups!$A$42:$A$50,0)),"")</f>
        <v/>
      </c>
      <c r="W169" s="115" t="str">
        <f>IFERROR(INDEX(Lookups!C$42:C$49,MATCH($T169,Lookups!$A$42:$A$50,0)),"")</f>
        <v/>
      </c>
      <c r="X169" s="131"/>
      <c r="Y169" s="29"/>
      <c r="Z169" s="113" t="str">
        <f>IFERROR(INDEX('Prescriptive Rebate Table'!$L$2:$L$13,MATCH(Y169,'Prescriptive Rebate Table'!$K$2:$K$13,0)),"")</f>
        <v/>
      </c>
      <c r="AA169" s="29"/>
      <c r="AB169" s="110"/>
      <c r="AC169" s="110"/>
      <c r="AD169" s="110"/>
      <c r="AE169" s="110"/>
      <c r="AF169" s="21"/>
      <c r="AG169" s="117"/>
      <c r="AH169" s="25" t="str">
        <f t="shared" si="63"/>
        <v/>
      </c>
      <c r="AI169" s="117"/>
      <c r="AJ169" s="29"/>
      <c r="AK169" s="21"/>
      <c r="AL169" s="115" t="str">
        <f>IFERROR(INDEX(Lookups!B$42:B$49,MATCH($AJ169,Lookups!$A$42:$A$49,0)),"")</f>
        <v/>
      </c>
      <c r="AM169" s="115" t="str">
        <f>IFERROR(INDEX(Lookups!B$42:B$49,MATCH($AJ169,Lookups!$A$42:$A$49,0)),"")</f>
        <v/>
      </c>
      <c r="AN169" s="30"/>
      <c r="AO169" s="111" t="str">
        <f>IFERROR(INDEX(Lookups!$H$2:$H$451,MATCH(_xlfn.CONCAT(B169,H169),Lookups!$G$2:$G$451,0)),"")</f>
        <v/>
      </c>
      <c r="AP169" s="111" t="str">
        <f t="shared" si="64"/>
        <v/>
      </c>
      <c r="AQ169" s="115">
        <v>160</v>
      </c>
      <c r="AR169" s="115" t="str">
        <f>IF($D169="Interior",INDEX(Lookups!P$2:P$86,MATCH(_xlfn.CONCAT($C169,$L169),Lookups!$O$2:$O$86,0)),IF($D169="Exterior",1,""))</f>
        <v/>
      </c>
      <c r="AS169" s="115" t="str">
        <f>IF($D169="Interior",INDEX(Lookups!Q$2:Q$86,MATCH(_xlfn.CONCAT($C169,$L169),Lookups!$O$2:$O$86,0)),IF($D169="Exterior",1,""))</f>
        <v/>
      </c>
      <c r="AT169" s="115" t="str">
        <f>IF($D169="Interior",INDEX(Lookups!R$2:R$86,MATCH(_xlfn.CONCAT($C169,$L169),Lookups!$O$2:$O$86,0)),IF($D169="Exterior",1,""))</f>
        <v/>
      </c>
      <c r="AU169" s="115" t="str">
        <f>IF($D169="Interior",INDEX(Lookups!S$2:S$86,MATCH(_xlfn.CONCAT($C169,$L169),Lookups!$O$2:$O$86,0)),IF($D169="Exterior",1,""))</f>
        <v/>
      </c>
      <c r="AV169" s="115" t="str">
        <f>IFERROR(INDEX(Lookups!I$2:I$451,MATCH(_xlfn.CONCAT($B169,$H169),Lookups!$G$2:$G$451,0)),"")</f>
        <v/>
      </c>
      <c r="AW169" s="115" t="str">
        <f>IFERROR(INDEX(Lookups!J$2:J$451,MATCH(_xlfn.CONCAT($B169,$H169),Lookups!$G$2:$G$451,0)),"")</f>
        <v/>
      </c>
      <c r="AX169" s="115" t="str">
        <f>IFERROR(INDEX(Lookups!K$2:K$451,MATCH(_xlfn.CONCAT($B169,$H169),Lookups!$G$2:$G$451,0)),"")</f>
        <v/>
      </c>
      <c r="AY169" s="28" t="str">
        <f t="shared" si="65"/>
        <v/>
      </c>
      <c r="AZ169" s="28" t="str">
        <f t="shared" si="66"/>
        <v/>
      </c>
      <c r="BA169" s="28" t="str">
        <f t="shared" si="67"/>
        <v/>
      </c>
      <c r="BB169" s="28" t="str">
        <f t="shared" si="68"/>
        <v/>
      </c>
      <c r="BC169" s="27" t="str">
        <f t="shared" si="69"/>
        <v/>
      </c>
      <c r="BD169" s="158" t="str">
        <f t="shared" si="70"/>
        <v/>
      </c>
      <c r="BE169" s="158" t="str">
        <f t="shared" si="71"/>
        <v/>
      </c>
      <c r="BF169" s="28" t="str">
        <f t="shared" si="72"/>
        <v/>
      </c>
      <c r="BG169" s="28" t="str">
        <f t="shared" si="73"/>
        <v/>
      </c>
      <c r="BH169" s="28" t="str">
        <f t="shared" si="11"/>
        <v/>
      </c>
      <c r="BI169" s="27" t="str">
        <f t="shared" si="74"/>
        <v/>
      </c>
      <c r="BJ169" s="27" t="str">
        <f t="shared" si="75"/>
        <v/>
      </c>
      <c r="BK169" s="27" t="str">
        <f t="shared" si="76"/>
        <v/>
      </c>
      <c r="BL169" s="27" t="str">
        <f t="shared" si="77"/>
        <v/>
      </c>
      <c r="BM169" s="27" t="str">
        <f t="shared" si="78"/>
        <v/>
      </c>
      <c r="BN169" s="27" t="str">
        <f t="shared" si="79"/>
        <v/>
      </c>
      <c r="BO169" s="26" t="str">
        <f>IFERROR(INDEX('Prescriptive Rebate Table'!$A$1:$D$100,MATCH(AA169,'Prescriptive Rebate Table'!$B$1:$B$100,0),3),"")</f>
        <v/>
      </c>
      <c r="BP169" s="25" t="str">
        <f>IFERROR(INDEX('Prescriptive Rebate Table'!$A$1:$E$100,MATCH(AA169,'Prescriptive Rebate Table'!$B$1:$B$100,0),5),"")</f>
        <v/>
      </c>
      <c r="BQ169" s="23" t="str" cm="1">
        <f t="array" ref="BQ169">IFERROR(IF(AA169="","",IF(OR($AL169=$V169,AA169='Prescriptive Rebate Table'!$N$2:$N$12),"Included",INDEX('Prescriptive Rebate Table'!$A$1:$D$100,MATCH($AJ169,'Prescriptive Rebate Table'!$B$1:$B$100,0),3))),"")</f>
        <v/>
      </c>
      <c r="BR169" s="25" t="str">
        <f>IFERROR(IF($AL169=$V169,"",INDEX('Prescriptive Rebate Table'!$A$1:$D$100,MATCH($AJ169,'Prescriptive Rebate Table'!$B$1:$B$100,0),4)),"")</f>
        <v/>
      </c>
      <c r="BS169" s="24"/>
      <c r="BT169" s="24"/>
      <c r="BU169" s="23" t="str">
        <f t="shared" si="80"/>
        <v/>
      </c>
      <c r="BV169" s="23" t="str">
        <f t="shared" si="81"/>
        <v/>
      </c>
      <c r="BW169" s="22">
        <f t="shared" si="82"/>
        <v>0</v>
      </c>
      <c r="BX169" s="22">
        <f t="shared" si="83"/>
        <v>0</v>
      </c>
      <c r="BY169" s="22">
        <f t="shared" si="84"/>
        <v>0</v>
      </c>
      <c r="BZ169" s="22"/>
    </row>
    <row r="170" spans="1:78" s="113" customFormat="1" x14ac:dyDescent="0.3">
      <c r="A170" s="32">
        <v>161</v>
      </c>
      <c r="B170" s="113" t="str">
        <f>IFERROR(INDEX(Lookups!$B$2:$B$38,MATCH($G$5,Lookups!$A$2:$A$38,0)),"")</f>
        <v/>
      </c>
      <c r="C170" s="113" t="str">
        <f>IFERROR(INDEX(Lookups!$C$2:$C$38,MATCH($G$5,Lookups!$A$2:$A$38,0)),"")</f>
        <v/>
      </c>
      <c r="D170" s="31"/>
      <c r="E170" s="113" t="str">
        <f t="shared" si="62"/>
        <v/>
      </c>
      <c r="F170" s="21"/>
      <c r="G170" s="29"/>
      <c r="H170" s="29"/>
      <c r="I170" s="29"/>
      <c r="J170" s="114" t="str">
        <f>IFERROR(INDEX(Lookups!$V$19:$V$22,MATCH(I170,Lookups!$U$19:$U$22,0)),"")</f>
        <v/>
      </c>
      <c r="K170" s="29"/>
      <c r="L170" s="115" t="str">
        <f>IFERROR(INDEX(Lookups!$X$2:$X$17,MATCH(_xlfn.CONCAT(I170,K170),Lookups!$W$2:$W$17,0)),"")</f>
        <v/>
      </c>
      <c r="M170" s="110"/>
      <c r="N170" s="116" t="str">
        <f>IFERROR(INDEX(Lookups!$A$54:$B$68,MATCH(Calculator!M170,Lookups!$A$54:$A$68,0),2),"")</f>
        <v/>
      </c>
      <c r="O170" s="110"/>
      <c r="P170" s="25" t="str">
        <f>IFERROR(INDEX('Fixture Codes'!$B$8:$B$921,MATCH(O170,'Fixture Codes'!$F$8:$F$921,0)),"")</f>
        <v/>
      </c>
      <c r="Q170" s="21"/>
      <c r="R170" s="25" t="str">
        <f>IFERROR(INDEX('Fixture Codes'!$J$8:$J$921,MATCH(P170,'Fixture Codes'!$B$8:$B$921,0))*Q170,"")</f>
        <v/>
      </c>
      <c r="S170" s="25" t="str">
        <f>IFERROR(INDEX('Fixture Codes'!$L$8:$L$921,MATCH(P170,'Fixture Codes'!$B$8:$B$921,0)),"")</f>
        <v/>
      </c>
      <c r="T170" s="29"/>
      <c r="U170" s="30"/>
      <c r="V170" s="115" t="str">
        <f>IFERROR(INDEX(Lookups!B$42:B$50,MATCH($T170,Lookups!$A$42:$A$50,0)),"")</f>
        <v/>
      </c>
      <c r="W170" s="115" t="str">
        <f>IFERROR(INDEX(Lookups!C$42:C$49,MATCH($T170,Lookups!$A$42:$A$50,0)),"")</f>
        <v/>
      </c>
      <c r="X170" s="131"/>
      <c r="Y170" s="29"/>
      <c r="Z170" s="113" t="str">
        <f>IFERROR(INDEX('Prescriptive Rebate Table'!$L$2:$L$13,MATCH(Y170,'Prescriptive Rebate Table'!$K$2:$K$13,0)),"")</f>
        <v/>
      </c>
      <c r="AA170" s="29"/>
      <c r="AB170" s="110"/>
      <c r="AC170" s="110"/>
      <c r="AD170" s="110"/>
      <c r="AE170" s="110"/>
      <c r="AF170" s="21"/>
      <c r="AG170" s="117"/>
      <c r="AH170" s="25" t="str">
        <f t="shared" si="63"/>
        <v/>
      </c>
      <c r="AI170" s="117"/>
      <c r="AJ170" s="29"/>
      <c r="AK170" s="21"/>
      <c r="AL170" s="115" t="str">
        <f>IFERROR(INDEX(Lookups!B$42:B$49,MATCH($AJ170,Lookups!$A$42:$A$49,0)),"")</f>
        <v/>
      </c>
      <c r="AM170" s="115" t="str">
        <f>IFERROR(INDEX(Lookups!B$42:B$49,MATCH($AJ170,Lookups!$A$42:$A$49,0)),"")</f>
        <v/>
      </c>
      <c r="AN170" s="30"/>
      <c r="AO170" s="111" t="str">
        <f>IFERROR(INDEX(Lookups!$H$2:$H$451,MATCH(_xlfn.CONCAT(B170,H170),Lookups!$G$2:$G$451,0)),"")</f>
        <v/>
      </c>
      <c r="AP170" s="111" t="str">
        <f t="shared" si="64"/>
        <v/>
      </c>
      <c r="AQ170" s="115">
        <v>161</v>
      </c>
      <c r="AR170" s="115" t="str">
        <f>IF($D170="Interior",INDEX(Lookups!P$2:P$86,MATCH(_xlfn.CONCAT($C170,$L170),Lookups!$O$2:$O$86,0)),IF($D170="Exterior",1,""))</f>
        <v/>
      </c>
      <c r="AS170" s="115" t="str">
        <f>IF($D170="Interior",INDEX(Lookups!Q$2:Q$86,MATCH(_xlfn.CONCAT($C170,$L170),Lookups!$O$2:$O$86,0)),IF($D170="Exterior",1,""))</f>
        <v/>
      </c>
      <c r="AT170" s="115" t="str">
        <f>IF($D170="Interior",INDEX(Lookups!R$2:R$86,MATCH(_xlfn.CONCAT($C170,$L170),Lookups!$O$2:$O$86,0)),IF($D170="Exterior",1,""))</f>
        <v/>
      </c>
      <c r="AU170" s="115" t="str">
        <f>IF($D170="Interior",INDEX(Lookups!S$2:S$86,MATCH(_xlfn.CONCAT($C170,$L170),Lookups!$O$2:$O$86,0)),IF($D170="Exterior",1,""))</f>
        <v/>
      </c>
      <c r="AV170" s="115" t="str">
        <f>IFERROR(INDEX(Lookups!I$2:I$451,MATCH(_xlfn.CONCAT($B170,$H170),Lookups!$G$2:$G$451,0)),"")</f>
        <v/>
      </c>
      <c r="AW170" s="115" t="str">
        <f>IFERROR(INDEX(Lookups!J$2:J$451,MATCH(_xlfn.CONCAT($B170,$H170),Lookups!$G$2:$G$451,0)),"")</f>
        <v/>
      </c>
      <c r="AX170" s="115" t="str">
        <f>IFERROR(INDEX(Lookups!K$2:K$451,MATCH(_xlfn.CONCAT($B170,$H170),Lookups!$G$2:$G$451,0)),"")</f>
        <v/>
      </c>
      <c r="AY170" s="28" t="str">
        <f t="shared" si="65"/>
        <v/>
      </c>
      <c r="AZ170" s="28" t="str">
        <f t="shared" si="66"/>
        <v/>
      </c>
      <c r="BA170" s="28" t="str">
        <f t="shared" si="67"/>
        <v/>
      </c>
      <c r="BB170" s="28" t="str">
        <f t="shared" si="68"/>
        <v/>
      </c>
      <c r="BC170" s="27" t="str">
        <f t="shared" si="69"/>
        <v/>
      </c>
      <c r="BD170" s="158" t="str">
        <f t="shared" si="70"/>
        <v/>
      </c>
      <c r="BE170" s="158" t="str">
        <f t="shared" si="71"/>
        <v/>
      </c>
      <c r="BF170" s="28" t="str">
        <f t="shared" si="72"/>
        <v/>
      </c>
      <c r="BG170" s="28" t="str">
        <f t="shared" si="73"/>
        <v/>
      </c>
      <c r="BH170" s="28" t="str">
        <f t="shared" si="11"/>
        <v/>
      </c>
      <c r="BI170" s="27" t="str">
        <f t="shared" si="74"/>
        <v/>
      </c>
      <c r="BJ170" s="27" t="str">
        <f t="shared" si="75"/>
        <v/>
      </c>
      <c r="BK170" s="27" t="str">
        <f t="shared" si="76"/>
        <v/>
      </c>
      <c r="BL170" s="27" t="str">
        <f t="shared" si="77"/>
        <v/>
      </c>
      <c r="BM170" s="27" t="str">
        <f t="shared" si="78"/>
        <v/>
      </c>
      <c r="BN170" s="27" t="str">
        <f t="shared" si="79"/>
        <v/>
      </c>
      <c r="BO170" s="26" t="str">
        <f>IFERROR(INDEX('Prescriptive Rebate Table'!$A$1:$D$100,MATCH(AA170,'Prescriptive Rebate Table'!$B$1:$B$100,0),3),"")</f>
        <v/>
      </c>
      <c r="BP170" s="25" t="str">
        <f>IFERROR(INDEX('Prescriptive Rebate Table'!$A$1:$E$100,MATCH(AA170,'Prescriptive Rebate Table'!$B$1:$B$100,0),5),"")</f>
        <v/>
      </c>
      <c r="BQ170" s="23" t="str" cm="1">
        <f t="array" ref="BQ170">IFERROR(IF(AA170="","",IF(OR($AL170=$V170,AA170='Prescriptive Rebate Table'!$N$2:$N$12),"Included",INDEX('Prescriptive Rebate Table'!$A$1:$D$100,MATCH($AJ170,'Prescriptive Rebate Table'!$B$1:$B$100,0),3))),"")</f>
        <v/>
      </c>
      <c r="BR170" s="25" t="str">
        <f>IFERROR(IF($AL170=$V170,"",INDEX('Prescriptive Rebate Table'!$A$1:$D$100,MATCH($AJ170,'Prescriptive Rebate Table'!$B$1:$B$100,0),4)),"")</f>
        <v/>
      </c>
      <c r="BS170" s="24"/>
      <c r="BT170" s="24"/>
      <c r="BU170" s="23" t="str">
        <f t="shared" si="80"/>
        <v/>
      </c>
      <c r="BV170" s="23" t="str">
        <f t="shared" si="81"/>
        <v/>
      </c>
      <c r="BW170" s="22">
        <f t="shared" si="82"/>
        <v>0</v>
      </c>
      <c r="BX170" s="22">
        <f t="shared" si="83"/>
        <v>0</v>
      </c>
      <c r="BY170" s="22">
        <f t="shared" si="84"/>
        <v>0</v>
      </c>
      <c r="BZ170" s="22"/>
    </row>
    <row r="171" spans="1:78" s="113" customFormat="1" x14ac:dyDescent="0.3">
      <c r="A171" s="32">
        <v>162</v>
      </c>
      <c r="B171" s="113" t="str">
        <f>IFERROR(INDEX(Lookups!$B$2:$B$38,MATCH($G$5,Lookups!$A$2:$A$38,0)),"")</f>
        <v/>
      </c>
      <c r="C171" s="113" t="str">
        <f>IFERROR(INDEX(Lookups!$C$2:$C$38,MATCH($G$5,Lookups!$A$2:$A$38,0)),"")</f>
        <v/>
      </c>
      <c r="D171" s="31"/>
      <c r="E171" s="113" t="str">
        <f t="shared" si="62"/>
        <v/>
      </c>
      <c r="F171" s="21"/>
      <c r="G171" s="29"/>
      <c r="H171" s="29"/>
      <c r="I171" s="29"/>
      <c r="J171" s="114" t="str">
        <f>IFERROR(INDEX(Lookups!$V$19:$V$22,MATCH(I171,Lookups!$U$19:$U$22,0)),"")</f>
        <v/>
      </c>
      <c r="K171" s="29"/>
      <c r="L171" s="115" t="str">
        <f>IFERROR(INDEX(Lookups!$X$2:$X$17,MATCH(_xlfn.CONCAT(I171,K171),Lookups!$W$2:$W$17,0)),"")</f>
        <v/>
      </c>
      <c r="M171" s="110"/>
      <c r="N171" s="116" t="str">
        <f>IFERROR(INDEX(Lookups!$A$54:$B$68,MATCH(Calculator!M171,Lookups!$A$54:$A$68,0),2),"")</f>
        <v/>
      </c>
      <c r="O171" s="110"/>
      <c r="P171" s="25" t="str">
        <f>IFERROR(INDEX('Fixture Codes'!$B$8:$B$921,MATCH(O171,'Fixture Codes'!$F$8:$F$921,0)),"")</f>
        <v/>
      </c>
      <c r="Q171" s="21"/>
      <c r="R171" s="25" t="str">
        <f>IFERROR(INDEX('Fixture Codes'!$J$8:$J$921,MATCH(P171,'Fixture Codes'!$B$8:$B$921,0))*Q171,"")</f>
        <v/>
      </c>
      <c r="S171" s="25" t="str">
        <f>IFERROR(INDEX('Fixture Codes'!$L$8:$L$921,MATCH(P171,'Fixture Codes'!$B$8:$B$921,0)),"")</f>
        <v/>
      </c>
      <c r="T171" s="29"/>
      <c r="U171" s="30"/>
      <c r="V171" s="115" t="str">
        <f>IFERROR(INDEX(Lookups!B$42:B$50,MATCH($T171,Lookups!$A$42:$A$50,0)),"")</f>
        <v/>
      </c>
      <c r="W171" s="115" t="str">
        <f>IFERROR(INDEX(Lookups!C$42:C$49,MATCH($T171,Lookups!$A$42:$A$50,0)),"")</f>
        <v/>
      </c>
      <c r="X171" s="131"/>
      <c r="Y171" s="29"/>
      <c r="Z171" s="113" t="str">
        <f>IFERROR(INDEX('Prescriptive Rebate Table'!$L$2:$L$13,MATCH(Y171,'Prescriptive Rebate Table'!$K$2:$K$13,0)),"")</f>
        <v/>
      </c>
      <c r="AA171" s="29"/>
      <c r="AB171" s="110"/>
      <c r="AC171" s="110"/>
      <c r="AD171" s="110"/>
      <c r="AE171" s="110"/>
      <c r="AF171" s="21"/>
      <c r="AG171" s="117"/>
      <c r="AH171" s="25" t="str">
        <f t="shared" si="63"/>
        <v/>
      </c>
      <c r="AI171" s="117"/>
      <c r="AJ171" s="29"/>
      <c r="AK171" s="21"/>
      <c r="AL171" s="115" t="str">
        <f>IFERROR(INDEX(Lookups!B$42:B$49,MATCH($AJ171,Lookups!$A$42:$A$49,0)),"")</f>
        <v/>
      </c>
      <c r="AM171" s="115" t="str">
        <f>IFERROR(INDEX(Lookups!B$42:B$49,MATCH($AJ171,Lookups!$A$42:$A$49,0)),"")</f>
        <v/>
      </c>
      <c r="AN171" s="30"/>
      <c r="AO171" s="111" t="str">
        <f>IFERROR(INDEX(Lookups!$H$2:$H$451,MATCH(_xlfn.CONCAT(B171,H171),Lookups!$G$2:$G$451,0)),"")</f>
        <v/>
      </c>
      <c r="AP171" s="111" t="str">
        <f t="shared" si="64"/>
        <v/>
      </c>
      <c r="AQ171" s="115">
        <v>162</v>
      </c>
      <c r="AR171" s="115" t="str">
        <f>IF($D171="Interior",INDEX(Lookups!P$2:P$86,MATCH(_xlfn.CONCAT($C171,$L171),Lookups!$O$2:$O$86,0)),IF($D171="Exterior",1,""))</f>
        <v/>
      </c>
      <c r="AS171" s="115" t="str">
        <f>IF($D171="Interior",INDEX(Lookups!Q$2:Q$86,MATCH(_xlfn.CONCAT($C171,$L171),Lookups!$O$2:$O$86,0)),IF($D171="Exterior",1,""))</f>
        <v/>
      </c>
      <c r="AT171" s="115" t="str">
        <f>IF($D171="Interior",INDEX(Lookups!R$2:R$86,MATCH(_xlfn.CONCAT($C171,$L171),Lookups!$O$2:$O$86,0)),IF($D171="Exterior",1,""))</f>
        <v/>
      </c>
      <c r="AU171" s="115" t="str">
        <f>IF($D171="Interior",INDEX(Lookups!S$2:S$86,MATCH(_xlfn.CONCAT($C171,$L171),Lookups!$O$2:$O$86,0)),IF($D171="Exterior",1,""))</f>
        <v/>
      </c>
      <c r="AV171" s="115" t="str">
        <f>IFERROR(INDEX(Lookups!I$2:I$451,MATCH(_xlfn.CONCAT($B171,$H171),Lookups!$G$2:$G$451,0)),"")</f>
        <v/>
      </c>
      <c r="AW171" s="115" t="str">
        <f>IFERROR(INDEX(Lookups!J$2:J$451,MATCH(_xlfn.CONCAT($B171,$H171),Lookups!$G$2:$G$451,0)),"")</f>
        <v/>
      </c>
      <c r="AX171" s="115" t="str">
        <f>IFERROR(INDEX(Lookups!K$2:K$451,MATCH(_xlfn.CONCAT($B171,$H171),Lookups!$G$2:$G$451,0)),"")</f>
        <v/>
      </c>
      <c r="AY171" s="28" t="str">
        <f t="shared" si="65"/>
        <v/>
      </c>
      <c r="AZ171" s="28" t="str">
        <f t="shared" si="66"/>
        <v/>
      </c>
      <c r="BA171" s="28" t="str">
        <f t="shared" si="67"/>
        <v/>
      </c>
      <c r="BB171" s="28" t="str">
        <f t="shared" si="68"/>
        <v/>
      </c>
      <c r="BC171" s="27" t="str">
        <f t="shared" si="69"/>
        <v/>
      </c>
      <c r="BD171" s="158" t="str">
        <f t="shared" si="70"/>
        <v/>
      </c>
      <c r="BE171" s="158" t="str">
        <f t="shared" si="71"/>
        <v/>
      </c>
      <c r="BF171" s="28" t="str">
        <f t="shared" si="72"/>
        <v/>
      </c>
      <c r="BG171" s="28" t="str">
        <f t="shared" si="73"/>
        <v/>
      </c>
      <c r="BH171" s="28" t="str">
        <f t="shared" si="11"/>
        <v/>
      </c>
      <c r="BI171" s="27" t="str">
        <f t="shared" si="74"/>
        <v/>
      </c>
      <c r="BJ171" s="27" t="str">
        <f t="shared" si="75"/>
        <v/>
      </c>
      <c r="BK171" s="27" t="str">
        <f t="shared" si="76"/>
        <v/>
      </c>
      <c r="BL171" s="27" t="str">
        <f t="shared" si="77"/>
        <v/>
      </c>
      <c r="BM171" s="27" t="str">
        <f t="shared" si="78"/>
        <v/>
      </c>
      <c r="BN171" s="27" t="str">
        <f t="shared" si="79"/>
        <v/>
      </c>
      <c r="BO171" s="26" t="str">
        <f>IFERROR(INDEX('Prescriptive Rebate Table'!$A$1:$D$100,MATCH(AA171,'Prescriptive Rebate Table'!$B$1:$B$100,0),3),"")</f>
        <v/>
      </c>
      <c r="BP171" s="25" t="str">
        <f>IFERROR(INDEX('Prescriptive Rebate Table'!$A$1:$E$100,MATCH(AA171,'Prescriptive Rebate Table'!$B$1:$B$100,0),5),"")</f>
        <v/>
      </c>
      <c r="BQ171" s="23" t="str" cm="1">
        <f t="array" ref="BQ171">IFERROR(IF(AA171="","",IF(OR($AL171=$V171,AA171='Prescriptive Rebate Table'!$N$2:$N$12),"Included",INDEX('Prescriptive Rebate Table'!$A$1:$D$100,MATCH($AJ171,'Prescriptive Rebate Table'!$B$1:$B$100,0),3))),"")</f>
        <v/>
      </c>
      <c r="BR171" s="25" t="str">
        <f>IFERROR(IF($AL171=$V171,"",INDEX('Prescriptive Rebate Table'!$A$1:$D$100,MATCH($AJ171,'Prescriptive Rebate Table'!$B$1:$B$100,0),4)),"")</f>
        <v/>
      </c>
      <c r="BS171" s="24"/>
      <c r="BT171" s="24"/>
      <c r="BU171" s="23" t="str">
        <f t="shared" si="80"/>
        <v/>
      </c>
      <c r="BV171" s="23" t="str">
        <f t="shared" si="81"/>
        <v/>
      </c>
      <c r="BW171" s="22">
        <f t="shared" si="82"/>
        <v>0</v>
      </c>
      <c r="BX171" s="22">
        <f t="shared" si="83"/>
        <v>0</v>
      </c>
      <c r="BY171" s="22">
        <f t="shared" si="84"/>
        <v>0</v>
      </c>
      <c r="BZ171" s="22"/>
    </row>
    <row r="172" spans="1:78" s="113" customFormat="1" x14ac:dyDescent="0.3">
      <c r="A172" s="32">
        <v>163</v>
      </c>
      <c r="B172" s="113" t="str">
        <f>IFERROR(INDEX(Lookups!$B$2:$B$38,MATCH($G$5,Lookups!$A$2:$A$38,0)),"")</f>
        <v/>
      </c>
      <c r="C172" s="113" t="str">
        <f>IFERROR(INDEX(Lookups!$C$2:$C$38,MATCH($G$5,Lookups!$A$2:$A$38,0)),"")</f>
        <v/>
      </c>
      <c r="D172" s="31"/>
      <c r="E172" s="113" t="str">
        <f t="shared" si="62"/>
        <v/>
      </c>
      <c r="F172" s="21"/>
      <c r="G172" s="29"/>
      <c r="H172" s="29"/>
      <c r="I172" s="29"/>
      <c r="J172" s="114" t="str">
        <f>IFERROR(INDEX(Lookups!$V$19:$V$22,MATCH(I172,Lookups!$U$19:$U$22,0)),"")</f>
        <v/>
      </c>
      <c r="K172" s="29"/>
      <c r="L172" s="115" t="str">
        <f>IFERROR(INDEX(Lookups!$X$2:$X$17,MATCH(_xlfn.CONCAT(I172,K172),Lookups!$W$2:$W$17,0)),"")</f>
        <v/>
      </c>
      <c r="M172" s="110"/>
      <c r="N172" s="116" t="str">
        <f>IFERROR(INDEX(Lookups!$A$54:$B$68,MATCH(Calculator!M172,Lookups!$A$54:$A$68,0),2),"")</f>
        <v/>
      </c>
      <c r="O172" s="110"/>
      <c r="P172" s="25" t="str">
        <f>IFERROR(INDEX('Fixture Codes'!$B$8:$B$921,MATCH(O172,'Fixture Codes'!$F$8:$F$921,0)),"")</f>
        <v/>
      </c>
      <c r="Q172" s="21"/>
      <c r="R172" s="25" t="str">
        <f>IFERROR(INDEX('Fixture Codes'!$J$8:$J$921,MATCH(P172,'Fixture Codes'!$B$8:$B$921,0))*Q172,"")</f>
        <v/>
      </c>
      <c r="S172" s="25" t="str">
        <f>IFERROR(INDEX('Fixture Codes'!$L$8:$L$921,MATCH(P172,'Fixture Codes'!$B$8:$B$921,0)),"")</f>
        <v/>
      </c>
      <c r="T172" s="29"/>
      <c r="U172" s="30"/>
      <c r="V172" s="115" t="str">
        <f>IFERROR(INDEX(Lookups!B$42:B$50,MATCH($T172,Lookups!$A$42:$A$50,0)),"")</f>
        <v/>
      </c>
      <c r="W172" s="115" t="str">
        <f>IFERROR(INDEX(Lookups!C$42:C$49,MATCH($T172,Lookups!$A$42:$A$50,0)),"")</f>
        <v/>
      </c>
      <c r="X172" s="131"/>
      <c r="Y172" s="29"/>
      <c r="Z172" s="113" t="str">
        <f>IFERROR(INDEX('Prescriptive Rebate Table'!$L$2:$L$13,MATCH(Y172,'Prescriptive Rebate Table'!$K$2:$K$13,0)),"")</f>
        <v/>
      </c>
      <c r="AA172" s="29"/>
      <c r="AB172" s="110"/>
      <c r="AC172" s="110"/>
      <c r="AD172" s="110"/>
      <c r="AE172" s="110"/>
      <c r="AF172" s="21"/>
      <c r="AG172" s="117"/>
      <c r="AH172" s="25" t="str">
        <f t="shared" si="63"/>
        <v/>
      </c>
      <c r="AI172" s="117"/>
      <c r="AJ172" s="29"/>
      <c r="AK172" s="21"/>
      <c r="AL172" s="115" t="str">
        <f>IFERROR(INDEX(Lookups!B$42:B$49,MATCH($AJ172,Lookups!$A$42:$A$49,0)),"")</f>
        <v/>
      </c>
      <c r="AM172" s="115" t="str">
        <f>IFERROR(INDEX(Lookups!B$42:B$49,MATCH($AJ172,Lookups!$A$42:$A$49,0)),"")</f>
        <v/>
      </c>
      <c r="AN172" s="30"/>
      <c r="AO172" s="111" t="str">
        <f>IFERROR(INDEX(Lookups!$H$2:$H$451,MATCH(_xlfn.CONCAT(B172,H172),Lookups!$G$2:$G$451,0)),"")</f>
        <v/>
      </c>
      <c r="AP172" s="111" t="str">
        <f t="shared" si="64"/>
        <v/>
      </c>
      <c r="AQ172" s="115">
        <v>163</v>
      </c>
      <c r="AR172" s="115" t="str">
        <f>IF($D172="Interior",INDEX(Lookups!P$2:P$86,MATCH(_xlfn.CONCAT($C172,$L172),Lookups!$O$2:$O$86,0)),IF($D172="Exterior",1,""))</f>
        <v/>
      </c>
      <c r="AS172" s="115" t="str">
        <f>IF($D172="Interior",INDEX(Lookups!Q$2:Q$86,MATCH(_xlfn.CONCAT($C172,$L172),Lookups!$O$2:$O$86,0)),IF($D172="Exterior",1,""))</f>
        <v/>
      </c>
      <c r="AT172" s="115" t="str">
        <f>IF($D172="Interior",INDEX(Lookups!R$2:R$86,MATCH(_xlfn.CONCAT($C172,$L172),Lookups!$O$2:$O$86,0)),IF($D172="Exterior",1,""))</f>
        <v/>
      </c>
      <c r="AU172" s="115" t="str">
        <f>IF($D172="Interior",INDEX(Lookups!S$2:S$86,MATCH(_xlfn.CONCAT($C172,$L172),Lookups!$O$2:$O$86,0)),IF($D172="Exterior",1,""))</f>
        <v/>
      </c>
      <c r="AV172" s="115" t="str">
        <f>IFERROR(INDEX(Lookups!I$2:I$451,MATCH(_xlfn.CONCAT($B172,$H172),Lookups!$G$2:$G$451,0)),"")</f>
        <v/>
      </c>
      <c r="AW172" s="115" t="str">
        <f>IFERROR(INDEX(Lookups!J$2:J$451,MATCH(_xlfn.CONCAT($B172,$H172),Lookups!$G$2:$G$451,0)),"")</f>
        <v/>
      </c>
      <c r="AX172" s="115" t="str">
        <f>IFERROR(INDEX(Lookups!K$2:K$451,MATCH(_xlfn.CONCAT($B172,$H172),Lookups!$G$2:$G$451,0)),"")</f>
        <v/>
      </c>
      <c r="AY172" s="28" t="str">
        <f t="shared" si="65"/>
        <v/>
      </c>
      <c r="AZ172" s="28" t="str">
        <f t="shared" si="66"/>
        <v/>
      </c>
      <c r="BA172" s="28" t="str">
        <f t="shared" si="67"/>
        <v/>
      </c>
      <c r="BB172" s="28" t="str">
        <f t="shared" si="68"/>
        <v/>
      </c>
      <c r="BC172" s="27" t="str">
        <f t="shared" si="69"/>
        <v/>
      </c>
      <c r="BD172" s="158" t="str">
        <f t="shared" si="70"/>
        <v/>
      </c>
      <c r="BE172" s="158" t="str">
        <f t="shared" si="71"/>
        <v/>
      </c>
      <c r="BF172" s="28" t="str">
        <f t="shared" si="72"/>
        <v/>
      </c>
      <c r="BG172" s="28" t="str">
        <f t="shared" si="73"/>
        <v/>
      </c>
      <c r="BH172" s="28" t="str">
        <f t="shared" si="11"/>
        <v/>
      </c>
      <c r="BI172" s="27" t="str">
        <f t="shared" si="74"/>
        <v/>
      </c>
      <c r="BJ172" s="27" t="str">
        <f t="shared" si="75"/>
        <v/>
      </c>
      <c r="BK172" s="27" t="str">
        <f t="shared" si="76"/>
        <v/>
      </c>
      <c r="BL172" s="27" t="str">
        <f t="shared" si="77"/>
        <v/>
      </c>
      <c r="BM172" s="27" t="str">
        <f t="shared" si="78"/>
        <v/>
      </c>
      <c r="BN172" s="27" t="str">
        <f t="shared" si="79"/>
        <v/>
      </c>
      <c r="BO172" s="26" t="str">
        <f>IFERROR(INDEX('Prescriptive Rebate Table'!$A$1:$D$100,MATCH(AA172,'Prescriptive Rebate Table'!$B$1:$B$100,0),3),"")</f>
        <v/>
      </c>
      <c r="BP172" s="25" t="str">
        <f>IFERROR(INDEX('Prescriptive Rebate Table'!$A$1:$E$100,MATCH(AA172,'Prescriptive Rebate Table'!$B$1:$B$100,0),5),"")</f>
        <v/>
      </c>
      <c r="BQ172" s="23" t="str" cm="1">
        <f t="array" ref="BQ172">IFERROR(IF(AA172="","",IF(OR($AL172=$V172,AA172='Prescriptive Rebate Table'!$N$2:$N$12),"Included",INDEX('Prescriptive Rebate Table'!$A$1:$D$100,MATCH($AJ172,'Prescriptive Rebate Table'!$B$1:$B$100,0),3))),"")</f>
        <v/>
      </c>
      <c r="BR172" s="25" t="str">
        <f>IFERROR(IF($AL172=$V172,"",INDEX('Prescriptive Rebate Table'!$A$1:$D$100,MATCH($AJ172,'Prescriptive Rebate Table'!$B$1:$B$100,0),4)),"")</f>
        <v/>
      </c>
      <c r="BS172" s="24"/>
      <c r="BT172" s="24"/>
      <c r="BU172" s="23" t="str">
        <f t="shared" si="80"/>
        <v/>
      </c>
      <c r="BV172" s="23" t="str">
        <f t="shared" si="81"/>
        <v/>
      </c>
      <c r="BW172" s="22">
        <f t="shared" si="82"/>
        <v>0</v>
      </c>
      <c r="BX172" s="22">
        <f t="shared" si="83"/>
        <v>0</v>
      </c>
      <c r="BY172" s="22">
        <f t="shared" si="84"/>
        <v>0</v>
      </c>
      <c r="BZ172" s="22"/>
    </row>
    <row r="173" spans="1:78" s="113" customFormat="1" x14ac:dyDescent="0.3">
      <c r="A173" s="32">
        <v>164</v>
      </c>
      <c r="B173" s="113" t="str">
        <f>IFERROR(INDEX(Lookups!$B$2:$B$38,MATCH($G$5,Lookups!$A$2:$A$38,0)),"")</f>
        <v/>
      </c>
      <c r="C173" s="113" t="str">
        <f>IFERROR(INDEX(Lookups!$C$2:$C$38,MATCH($G$5,Lookups!$A$2:$A$38,0)),"")</f>
        <v/>
      </c>
      <c r="D173" s="31"/>
      <c r="E173" s="113" t="str">
        <f t="shared" si="62"/>
        <v/>
      </c>
      <c r="F173" s="21"/>
      <c r="G173" s="29"/>
      <c r="H173" s="29"/>
      <c r="I173" s="29"/>
      <c r="J173" s="114" t="str">
        <f>IFERROR(INDEX(Lookups!$V$19:$V$22,MATCH(I173,Lookups!$U$19:$U$22,0)),"")</f>
        <v/>
      </c>
      <c r="K173" s="29"/>
      <c r="L173" s="115" t="str">
        <f>IFERROR(INDEX(Lookups!$X$2:$X$17,MATCH(_xlfn.CONCAT(I173,K173),Lookups!$W$2:$W$17,0)),"")</f>
        <v/>
      </c>
      <c r="M173" s="110"/>
      <c r="N173" s="116" t="str">
        <f>IFERROR(INDEX(Lookups!$A$54:$B$68,MATCH(Calculator!M173,Lookups!$A$54:$A$68,0),2),"")</f>
        <v/>
      </c>
      <c r="O173" s="110"/>
      <c r="P173" s="25" t="str">
        <f>IFERROR(INDEX('Fixture Codes'!$B$8:$B$921,MATCH(O173,'Fixture Codes'!$F$8:$F$921,0)),"")</f>
        <v/>
      </c>
      <c r="Q173" s="21"/>
      <c r="R173" s="25" t="str">
        <f>IFERROR(INDEX('Fixture Codes'!$J$8:$J$921,MATCH(P173,'Fixture Codes'!$B$8:$B$921,0))*Q173,"")</f>
        <v/>
      </c>
      <c r="S173" s="25" t="str">
        <f>IFERROR(INDEX('Fixture Codes'!$L$8:$L$921,MATCH(P173,'Fixture Codes'!$B$8:$B$921,0)),"")</f>
        <v/>
      </c>
      <c r="T173" s="29"/>
      <c r="U173" s="30"/>
      <c r="V173" s="115" t="str">
        <f>IFERROR(INDEX(Lookups!B$42:B$50,MATCH($T173,Lookups!$A$42:$A$50,0)),"")</f>
        <v/>
      </c>
      <c r="W173" s="115" t="str">
        <f>IFERROR(INDEX(Lookups!C$42:C$49,MATCH($T173,Lookups!$A$42:$A$50,0)),"")</f>
        <v/>
      </c>
      <c r="X173" s="131"/>
      <c r="Y173" s="29"/>
      <c r="Z173" s="113" t="str">
        <f>IFERROR(INDEX('Prescriptive Rebate Table'!$L$2:$L$13,MATCH(Y173,'Prescriptive Rebate Table'!$K$2:$K$13,0)),"")</f>
        <v/>
      </c>
      <c r="AA173" s="29"/>
      <c r="AB173" s="110"/>
      <c r="AC173" s="110"/>
      <c r="AD173" s="110"/>
      <c r="AE173" s="110"/>
      <c r="AF173" s="21"/>
      <c r="AG173" s="117"/>
      <c r="AH173" s="25" t="str">
        <f t="shared" si="63"/>
        <v/>
      </c>
      <c r="AI173" s="117"/>
      <c r="AJ173" s="29"/>
      <c r="AK173" s="21"/>
      <c r="AL173" s="115" t="str">
        <f>IFERROR(INDEX(Lookups!B$42:B$49,MATCH($AJ173,Lookups!$A$42:$A$49,0)),"")</f>
        <v/>
      </c>
      <c r="AM173" s="115" t="str">
        <f>IFERROR(INDEX(Lookups!B$42:B$49,MATCH($AJ173,Lookups!$A$42:$A$49,0)),"")</f>
        <v/>
      </c>
      <c r="AN173" s="30"/>
      <c r="AO173" s="111" t="str">
        <f>IFERROR(INDEX(Lookups!$H$2:$H$451,MATCH(_xlfn.CONCAT(B173,H173),Lookups!$G$2:$G$451,0)),"")</f>
        <v/>
      </c>
      <c r="AP173" s="111" t="str">
        <f t="shared" si="64"/>
        <v/>
      </c>
      <c r="AQ173" s="115">
        <v>164</v>
      </c>
      <c r="AR173" s="115" t="str">
        <f>IF($D173="Interior",INDEX(Lookups!P$2:P$86,MATCH(_xlfn.CONCAT($C173,$L173),Lookups!$O$2:$O$86,0)),IF($D173="Exterior",1,""))</f>
        <v/>
      </c>
      <c r="AS173" s="115" t="str">
        <f>IF($D173="Interior",INDEX(Lookups!Q$2:Q$86,MATCH(_xlfn.CONCAT($C173,$L173),Lookups!$O$2:$O$86,0)),IF($D173="Exterior",1,""))</f>
        <v/>
      </c>
      <c r="AT173" s="115" t="str">
        <f>IF($D173="Interior",INDEX(Lookups!R$2:R$86,MATCH(_xlfn.CONCAT($C173,$L173),Lookups!$O$2:$O$86,0)),IF($D173="Exterior",1,""))</f>
        <v/>
      </c>
      <c r="AU173" s="115" t="str">
        <f>IF($D173="Interior",INDEX(Lookups!S$2:S$86,MATCH(_xlfn.CONCAT($C173,$L173),Lookups!$O$2:$O$86,0)),IF($D173="Exterior",1,""))</f>
        <v/>
      </c>
      <c r="AV173" s="115" t="str">
        <f>IFERROR(INDEX(Lookups!I$2:I$451,MATCH(_xlfn.CONCAT($B173,$H173),Lookups!$G$2:$G$451,0)),"")</f>
        <v/>
      </c>
      <c r="AW173" s="115" t="str">
        <f>IFERROR(INDEX(Lookups!J$2:J$451,MATCH(_xlfn.CONCAT($B173,$H173),Lookups!$G$2:$G$451,0)),"")</f>
        <v/>
      </c>
      <c r="AX173" s="115" t="str">
        <f>IFERROR(INDEX(Lookups!K$2:K$451,MATCH(_xlfn.CONCAT($B173,$H173),Lookups!$G$2:$G$451,0)),"")</f>
        <v/>
      </c>
      <c r="AY173" s="28" t="str">
        <f t="shared" si="65"/>
        <v/>
      </c>
      <c r="AZ173" s="28" t="str">
        <f t="shared" si="66"/>
        <v/>
      </c>
      <c r="BA173" s="28" t="str">
        <f t="shared" si="67"/>
        <v/>
      </c>
      <c r="BB173" s="28" t="str">
        <f t="shared" si="68"/>
        <v/>
      </c>
      <c r="BC173" s="27" t="str">
        <f t="shared" si="69"/>
        <v/>
      </c>
      <c r="BD173" s="158" t="str">
        <f t="shared" si="70"/>
        <v/>
      </c>
      <c r="BE173" s="158" t="str">
        <f t="shared" si="71"/>
        <v/>
      </c>
      <c r="BF173" s="28" t="str">
        <f t="shared" si="72"/>
        <v/>
      </c>
      <c r="BG173" s="28" t="str">
        <f t="shared" si="73"/>
        <v/>
      </c>
      <c r="BH173" s="28" t="str">
        <f t="shared" si="11"/>
        <v/>
      </c>
      <c r="BI173" s="27" t="str">
        <f t="shared" si="74"/>
        <v/>
      </c>
      <c r="BJ173" s="27" t="str">
        <f t="shared" si="75"/>
        <v/>
      </c>
      <c r="BK173" s="27" t="str">
        <f t="shared" si="76"/>
        <v/>
      </c>
      <c r="BL173" s="27" t="str">
        <f t="shared" si="77"/>
        <v/>
      </c>
      <c r="BM173" s="27" t="str">
        <f t="shared" si="78"/>
        <v/>
      </c>
      <c r="BN173" s="27" t="str">
        <f t="shared" si="79"/>
        <v/>
      </c>
      <c r="BO173" s="26" t="str">
        <f>IFERROR(INDEX('Prescriptive Rebate Table'!$A$1:$D$100,MATCH(AA173,'Prescriptive Rebate Table'!$B$1:$B$100,0),3),"")</f>
        <v/>
      </c>
      <c r="BP173" s="25" t="str">
        <f>IFERROR(INDEX('Prescriptive Rebate Table'!$A$1:$E$100,MATCH(AA173,'Prescriptive Rebate Table'!$B$1:$B$100,0),5),"")</f>
        <v/>
      </c>
      <c r="BQ173" s="23" t="str" cm="1">
        <f t="array" ref="BQ173">IFERROR(IF(AA173="","",IF(OR($AL173=$V173,AA173='Prescriptive Rebate Table'!$N$2:$N$12),"Included",INDEX('Prescriptive Rebate Table'!$A$1:$D$100,MATCH($AJ173,'Prescriptive Rebate Table'!$B$1:$B$100,0),3))),"")</f>
        <v/>
      </c>
      <c r="BR173" s="25" t="str">
        <f>IFERROR(IF($AL173=$V173,"",INDEX('Prescriptive Rebate Table'!$A$1:$D$100,MATCH($AJ173,'Prescriptive Rebate Table'!$B$1:$B$100,0),4)),"")</f>
        <v/>
      </c>
      <c r="BS173" s="24"/>
      <c r="BT173" s="24"/>
      <c r="BU173" s="23" t="str">
        <f t="shared" si="80"/>
        <v/>
      </c>
      <c r="BV173" s="23" t="str">
        <f t="shared" si="81"/>
        <v/>
      </c>
      <c r="BW173" s="22">
        <f t="shared" si="82"/>
        <v>0</v>
      </c>
      <c r="BX173" s="22">
        <f t="shared" si="83"/>
        <v>0</v>
      </c>
      <c r="BY173" s="22">
        <f t="shared" si="84"/>
        <v>0</v>
      </c>
      <c r="BZ173" s="22"/>
    </row>
    <row r="174" spans="1:78" s="113" customFormat="1" x14ac:dyDescent="0.3">
      <c r="A174" s="32">
        <v>165</v>
      </c>
      <c r="B174" s="113" t="str">
        <f>IFERROR(INDEX(Lookups!$B$2:$B$38,MATCH($G$5,Lookups!$A$2:$A$38,0)),"")</f>
        <v/>
      </c>
      <c r="C174" s="113" t="str">
        <f>IFERROR(INDEX(Lookups!$C$2:$C$38,MATCH($G$5,Lookups!$A$2:$A$38,0)),"")</f>
        <v/>
      </c>
      <c r="D174" s="31"/>
      <c r="E174" s="113" t="str">
        <f t="shared" si="62"/>
        <v/>
      </c>
      <c r="F174" s="21"/>
      <c r="G174" s="29"/>
      <c r="H174" s="29"/>
      <c r="I174" s="29"/>
      <c r="J174" s="114" t="str">
        <f>IFERROR(INDEX(Lookups!$V$19:$V$22,MATCH(I174,Lookups!$U$19:$U$22,0)),"")</f>
        <v/>
      </c>
      <c r="K174" s="29"/>
      <c r="L174" s="115" t="str">
        <f>IFERROR(INDEX(Lookups!$X$2:$X$17,MATCH(_xlfn.CONCAT(I174,K174),Lookups!$W$2:$W$17,0)),"")</f>
        <v/>
      </c>
      <c r="M174" s="110"/>
      <c r="N174" s="116" t="str">
        <f>IFERROR(INDEX(Lookups!$A$54:$B$68,MATCH(Calculator!M174,Lookups!$A$54:$A$68,0),2),"")</f>
        <v/>
      </c>
      <c r="O174" s="110"/>
      <c r="P174" s="25" t="str">
        <f>IFERROR(INDEX('Fixture Codes'!$B$8:$B$921,MATCH(O174,'Fixture Codes'!$F$8:$F$921,0)),"")</f>
        <v/>
      </c>
      <c r="Q174" s="21"/>
      <c r="R174" s="25" t="str">
        <f>IFERROR(INDEX('Fixture Codes'!$J$8:$J$921,MATCH(P174,'Fixture Codes'!$B$8:$B$921,0))*Q174,"")</f>
        <v/>
      </c>
      <c r="S174" s="25" t="str">
        <f>IFERROR(INDEX('Fixture Codes'!$L$8:$L$921,MATCH(P174,'Fixture Codes'!$B$8:$B$921,0)),"")</f>
        <v/>
      </c>
      <c r="T174" s="29"/>
      <c r="U174" s="30"/>
      <c r="V174" s="115" t="str">
        <f>IFERROR(INDEX(Lookups!B$42:B$50,MATCH($T174,Lookups!$A$42:$A$50,0)),"")</f>
        <v/>
      </c>
      <c r="W174" s="115" t="str">
        <f>IFERROR(INDEX(Lookups!C$42:C$49,MATCH($T174,Lookups!$A$42:$A$50,0)),"")</f>
        <v/>
      </c>
      <c r="X174" s="131"/>
      <c r="Y174" s="29"/>
      <c r="Z174" s="113" t="str">
        <f>IFERROR(INDEX('Prescriptive Rebate Table'!$L$2:$L$13,MATCH(Y174,'Prescriptive Rebate Table'!$K$2:$K$13,0)),"")</f>
        <v/>
      </c>
      <c r="AA174" s="29"/>
      <c r="AB174" s="110"/>
      <c r="AC174" s="110"/>
      <c r="AD174" s="110"/>
      <c r="AE174" s="110"/>
      <c r="AF174" s="21"/>
      <c r="AG174" s="117"/>
      <c r="AH174" s="25" t="str">
        <f t="shared" si="63"/>
        <v/>
      </c>
      <c r="AI174" s="117"/>
      <c r="AJ174" s="29"/>
      <c r="AK174" s="21"/>
      <c r="AL174" s="115" t="str">
        <f>IFERROR(INDEX(Lookups!B$42:B$49,MATCH($AJ174,Lookups!$A$42:$A$49,0)),"")</f>
        <v/>
      </c>
      <c r="AM174" s="115" t="str">
        <f>IFERROR(INDEX(Lookups!B$42:B$49,MATCH($AJ174,Lookups!$A$42:$A$49,0)),"")</f>
        <v/>
      </c>
      <c r="AN174" s="30"/>
      <c r="AO174" s="111" t="str">
        <f>IFERROR(INDEX(Lookups!$H$2:$H$451,MATCH(_xlfn.CONCAT(B174,H174),Lookups!$G$2:$G$451,0)),"")</f>
        <v/>
      </c>
      <c r="AP174" s="111" t="str">
        <f t="shared" si="64"/>
        <v/>
      </c>
      <c r="AQ174" s="115">
        <v>165</v>
      </c>
      <c r="AR174" s="115" t="str">
        <f>IF($D174="Interior",INDEX(Lookups!P$2:P$86,MATCH(_xlfn.CONCAT($C174,$L174),Lookups!$O$2:$O$86,0)),IF($D174="Exterior",1,""))</f>
        <v/>
      </c>
      <c r="AS174" s="115" t="str">
        <f>IF($D174="Interior",INDEX(Lookups!Q$2:Q$86,MATCH(_xlfn.CONCAT($C174,$L174),Lookups!$O$2:$O$86,0)),IF($D174="Exterior",1,""))</f>
        <v/>
      </c>
      <c r="AT174" s="115" t="str">
        <f>IF($D174="Interior",INDEX(Lookups!R$2:R$86,MATCH(_xlfn.CONCAT($C174,$L174),Lookups!$O$2:$O$86,0)),IF($D174="Exterior",1,""))</f>
        <v/>
      </c>
      <c r="AU174" s="115" t="str">
        <f>IF($D174="Interior",INDEX(Lookups!S$2:S$86,MATCH(_xlfn.CONCAT($C174,$L174),Lookups!$O$2:$O$86,0)),IF($D174="Exterior",1,""))</f>
        <v/>
      </c>
      <c r="AV174" s="115" t="str">
        <f>IFERROR(INDEX(Lookups!I$2:I$451,MATCH(_xlfn.CONCAT($B174,$H174),Lookups!$G$2:$G$451,0)),"")</f>
        <v/>
      </c>
      <c r="AW174" s="115" t="str">
        <f>IFERROR(INDEX(Lookups!J$2:J$451,MATCH(_xlfn.CONCAT($B174,$H174),Lookups!$G$2:$G$451,0)),"")</f>
        <v/>
      </c>
      <c r="AX174" s="115" t="str">
        <f>IFERROR(INDEX(Lookups!K$2:K$451,MATCH(_xlfn.CONCAT($B174,$H174),Lookups!$G$2:$G$451,0)),"")</f>
        <v/>
      </c>
      <c r="AY174" s="28" t="str">
        <f t="shared" si="65"/>
        <v/>
      </c>
      <c r="AZ174" s="28" t="str">
        <f t="shared" si="66"/>
        <v/>
      </c>
      <c r="BA174" s="28" t="str">
        <f t="shared" si="67"/>
        <v/>
      </c>
      <c r="BB174" s="28" t="str">
        <f t="shared" si="68"/>
        <v/>
      </c>
      <c r="BC174" s="27" t="str">
        <f t="shared" si="69"/>
        <v/>
      </c>
      <c r="BD174" s="158" t="str">
        <f t="shared" si="70"/>
        <v/>
      </c>
      <c r="BE174" s="158" t="str">
        <f t="shared" si="71"/>
        <v/>
      </c>
      <c r="BF174" s="28" t="str">
        <f t="shared" si="72"/>
        <v/>
      </c>
      <c r="BG174" s="28" t="str">
        <f t="shared" si="73"/>
        <v/>
      </c>
      <c r="BH174" s="28" t="str">
        <f t="shared" si="11"/>
        <v/>
      </c>
      <c r="BI174" s="27" t="str">
        <f t="shared" si="74"/>
        <v/>
      </c>
      <c r="BJ174" s="27" t="str">
        <f t="shared" si="75"/>
        <v/>
      </c>
      <c r="BK174" s="27" t="str">
        <f t="shared" si="76"/>
        <v/>
      </c>
      <c r="BL174" s="27" t="str">
        <f t="shared" si="77"/>
        <v/>
      </c>
      <c r="BM174" s="27" t="str">
        <f t="shared" si="78"/>
        <v/>
      </c>
      <c r="BN174" s="27" t="str">
        <f t="shared" si="79"/>
        <v/>
      </c>
      <c r="BO174" s="26" t="str">
        <f>IFERROR(INDEX('Prescriptive Rebate Table'!$A$1:$D$100,MATCH(AA174,'Prescriptive Rebate Table'!$B$1:$B$100,0),3),"")</f>
        <v/>
      </c>
      <c r="BP174" s="25" t="str">
        <f>IFERROR(INDEX('Prescriptive Rebate Table'!$A$1:$E$100,MATCH(AA174,'Prescriptive Rebate Table'!$B$1:$B$100,0),5),"")</f>
        <v/>
      </c>
      <c r="BQ174" s="23" t="str" cm="1">
        <f t="array" ref="BQ174">IFERROR(IF(AA174="","",IF(OR($AL174=$V174,AA174='Prescriptive Rebate Table'!$N$2:$N$12),"Included",INDEX('Prescriptive Rebate Table'!$A$1:$D$100,MATCH($AJ174,'Prescriptive Rebate Table'!$B$1:$B$100,0),3))),"")</f>
        <v/>
      </c>
      <c r="BR174" s="25" t="str">
        <f>IFERROR(IF($AL174=$V174,"",INDEX('Prescriptive Rebate Table'!$A$1:$D$100,MATCH($AJ174,'Prescriptive Rebate Table'!$B$1:$B$100,0),4)),"")</f>
        <v/>
      </c>
      <c r="BS174" s="24"/>
      <c r="BT174" s="24"/>
      <c r="BU174" s="23" t="str">
        <f t="shared" si="80"/>
        <v/>
      </c>
      <c r="BV174" s="23" t="str">
        <f t="shared" si="81"/>
        <v/>
      </c>
      <c r="BW174" s="22">
        <f t="shared" si="82"/>
        <v>0</v>
      </c>
      <c r="BX174" s="22">
        <f t="shared" si="83"/>
        <v>0</v>
      </c>
      <c r="BY174" s="22">
        <f t="shared" si="84"/>
        <v>0</v>
      </c>
      <c r="BZ174" s="22"/>
    </row>
    <row r="175" spans="1:78" s="113" customFormat="1" x14ac:dyDescent="0.3">
      <c r="A175" s="32">
        <v>166</v>
      </c>
      <c r="B175" s="113" t="str">
        <f>IFERROR(INDEX(Lookups!$B$2:$B$38,MATCH($G$5,Lookups!$A$2:$A$38,0)),"")</f>
        <v/>
      </c>
      <c r="C175" s="113" t="str">
        <f>IFERROR(INDEX(Lookups!$C$2:$C$38,MATCH($G$5,Lookups!$A$2:$A$38,0)),"")</f>
        <v/>
      </c>
      <c r="D175" s="31"/>
      <c r="E175" s="113" t="str">
        <f t="shared" si="62"/>
        <v/>
      </c>
      <c r="F175" s="21"/>
      <c r="G175" s="29"/>
      <c r="H175" s="29"/>
      <c r="I175" s="29"/>
      <c r="J175" s="114" t="str">
        <f>IFERROR(INDEX(Lookups!$V$19:$V$22,MATCH(I175,Lookups!$U$19:$U$22,0)),"")</f>
        <v/>
      </c>
      <c r="K175" s="29"/>
      <c r="L175" s="115" t="str">
        <f>IFERROR(INDEX(Lookups!$X$2:$X$17,MATCH(_xlfn.CONCAT(I175,K175),Lookups!$W$2:$W$17,0)),"")</f>
        <v/>
      </c>
      <c r="M175" s="110"/>
      <c r="N175" s="116" t="str">
        <f>IFERROR(INDEX(Lookups!$A$54:$B$68,MATCH(Calculator!M175,Lookups!$A$54:$A$68,0),2),"")</f>
        <v/>
      </c>
      <c r="O175" s="110"/>
      <c r="P175" s="25" t="str">
        <f>IFERROR(INDEX('Fixture Codes'!$B$8:$B$921,MATCH(O175,'Fixture Codes'!$F$8:$F$921,0)),"")</f>
        <v/>
      </c>
      <c r="Q175" s="21"/>
      <c r="R175" s="25" t="str">
        <f>IFERROR(INDEX('Fixture Codes'!$J$8:$J$921,MATCH(P175,'Fixture Codes'!$B$8:$B$921,0))*Q175,"")</f>
        <v/>
      </c>
      <c r="S175" s="25" t="str">
        <f>IFERROR(INDEX('Fixture Codes'!$L$8:$L$921,MATCH(P175,'Fixture Codes'!$B$8:$B$921,0)),"")</f>
        <v/>
      </c>
      <c r="T175" s="29"/>
      <c r="U175" s="30"/>
      <c r="V175" s="115" t="str">
        <f>IFERROR(INDEX(Lookups!B$42:B$50,MATCH($T175,Lookups!$A$42:$A$50,0)),"")</f>
        <v/>
      </c>
      <c r="W175" s="115" t="str">
        <f>IFERROR(INDEX(Lookups!C$42:C$49,MATCH($T175,Lookups!$A$42:$A$50,0)),"")</f>
        <v/>
      </c>
      <c r="X175" s="131"/>
      <c r="Y175" s="29"/>
      <c r="Z175" s="113" t="str">
        <f>IFERROR(INDEX('Prescriptive Rebate Table'!$L$2:$L$13,MATCH(Y175,'Prescriptive Rebate Table'!$K$2:$K$13,0)),"")</f>
        <v/>
      </c>
      <c r="AA175" s="29"/>
      <c r="AB175" s="110"/>
      <c r="AC175" s="110"/>
      <c r="AD175" s="110"/>
      <c r="AE175" s="110"/>
      <c r="AF175" s="21"/>
      <c r="AG175" s="117"/>
      <c r="AH175" s="25" t="str">
        <f t="shared" si="63"/>
        <v/>
      </c>
      <c r="AI175" s="117"/>
      <c r="AJ175" s="29"/>
      <c r="AK175" s="21"/>
      <c r="AL175" s="115" t="str">
        <f>IFERROR(INDEX(Lookups!B$42:B$49,MATCH($AJ175,Lookups!$A$42:$A$49,0)),"")</f>
        <v/>
      </c>
      <c r="AM175" s="115" t="str">
        <f>IFERROR(INDEX(Lookups!B$42:B$49,MATCH($AJ175,Lookups!$A$42:$A$49,0)),"")</f>
        <v/>
      </c>
      <c r="AN175" s="30"/>
      <c r="AO175" s="111" t="str">
        <f>IFERROR(INDEX(Lookups!$H$2:$H$451,MATCH(_xlfn.CONCAT(B175,H175),Lookups!$G$2:$G$451,0)),"")</f>
        <v/>
      </c>
      <c r="AP175" s="111" t="str">
        <f t="shared" si="64"/>
        <v/>
      </c>
      <c r="AQ175" s="115">
        <v>166</v>
      </c>
      <c r="AR175" s="115" t="str">
        <f>IF($D175="Interior",INDEX(Lookups!P$2:P$86,MATCH(_xlfn.CONCAT($C175,$L175),Lookups!$O$2:$O$86,0)),IF($D175="Exterior",1,""))</f>
        <v/>
      </c>
      <c r="AS175" s="115" t="str">
        <f>IF($D175="Interior",INDEX(Lookups!Q$2:Q$86,MATCH(_xlfn.CONCAT($C175,$L175),Lookups!$O$2:$O$86,0)),IF($D175="Exterior",1,""))</f>
        <v/>
      </c>
      <c r="AT175" s="115" t="str">
        <f>IF($D175="Interior",INDEX(Lookups!R$2:R$86,MATCH(_xlfn.CONCAT($C175,$L175),Lookups!$O$2:$O$86,0)),IF($D175="Exterior",1,""))</f>
        <v/>
      </c>
      <c r="AU175" s="115" t="str">
        <f>IF($D175="Interior",INDEX(Lookups!S$2:S$86,MATCH(_xlfn.CONCAT($C175,$L175),Lookups!$O$2:$O$86,0)),IF($D175="Exterior",1,""))</f>
        <v/>
      </c>
      <c r="AV175" s="115" t="str">
        <f>IFERROR(INDEX(Lookups!I$2:I$451,MATCH(_xlfn.CONCAT($B175,$H175),Lookups!$G$2:$G$451,0)),"")</f>
        <v/>
      </c>
      <c r="AW175" s="115" t="str">
        <f>IFERROR(INDEX(Lookups!J$2:J$451,MATCH(_xlfn.CONCAT($B175,$H175),Lookups!$G$2:$G$451,0)),"")</f>
        <v/>
      </c>
      <c r="AX175" s="115" t="str">
        <f>IFERROR(INDEX(Lookups!K$2:K$451,MATCH(_xlfn.CONCAT($B175,$H175),Lookups!$G$2:$G$451,0)),"")</f>
        <v/>
      </c>
      <c r="AY175" s="28" t="str">
        <f t="shared" si="65"/>
        <v/>
      </c>
      <c r="AZ175" s="28" t="str">
        <f t="shared" si="66"/>
        <v/>
      </c>
      <c r="BA175" s="28" t="str">
        <f t="shared" si="67"/>
        <v/>
      </c>
      <c r="BB175" s="28" t="str">
        <f t="shared" si="68"/>
        <v/>
      </c>
      <c r="BC175" s="27" t="str">
        <f t="shared" si="69"/>
        <v/>
      </c>
      <c r="BD175" s="158" t="str">
        <f t="shared" si="70"/>
        <v/>
      </c>
      <c r="BE175" s="158" t="str">
        <f t="shared" si="71"/>
        <v/>
      </c>
      <c r="BF175" s="28" t="str">
        <f t="shared" si="72"/>
        <v/>
      </c>
      <c r="BG175" s="28" t="str">
        <f t="shared" si="73"/>
        <v/>
      </c>
      <c r="BH175" s="28" t="str">
        <f t="shared" si="11"/>
        <v/>
      </c>
      <c r="BI175" s="27" t="str">
        <f t="shared" si="74"/>
        <v/>
      </c>
      <c r="BJ175" s="27" t="str">
        <f t="shared" si="75"/>
        <v/>
      </c>
      <c r="BK175" s="27" t="str">
        <f t="shared" si="76"/>
        <v/>
      </c>
      <c r="BL175" s="27" t="str">
        <f t="shared" si="77"/>
        <v/>
      </c>
      <c r="BM175" s="27" t="str">
        <f t="shared" si="78"/>
        <v/>
      </c>
      <c r="BN175" s="27" t="str">
        <f t="shared" si="79"/>
        <v/>
      </c>
      <c r="BO175" s="26" t="str">
        <f>IFERROR(INDEX('Prescriptive Rebate Table'!$A$1:$D$100,MATCH(AA175,'Prescriptive Rebate Table'!$B$1:$B$100,0),3),"")</f>
        <v/>
      </c>
      <c r="BP175" s="25" t="str">
        <f>IFERROR(INDEX('Prescriptive Rebate Table'!$A$1:$E$100,MATCH(AA175,'Prescriptive Rebate Table'!$B$1:$B$100,0),5),"")</f>
        <v/>
      </c>
      <c r="BQ175" s="23" t="str" cm="1">
        <f t="array" ref="BQ175">IFERROR(IF(AA175="","",IF(OR($AL175=$V175,AA175='Prescriptive Rebate Table'!$N$2:$N$12),"Included",INDEX('Prescriptive Rebate Table'!$A$1:$D$100,MATCH($AJ175,'Prescriptive Rebate Table'!$B$1:$B$100,0),3))),"")</f>
        <v/>
      </c>
      <c r="BR175" s="25" t="str">
        <f>IFERROR(IF($AL175=$V175,"",INDEX('Prescriptive Rebate Table'!$A$1:$D$100,MATCH($AJ175,'Prescriptive Rebate Table'!$B$1:$B$100,0),4)),"")</f>
        <v/>
      </c>
      <c r="BS175" s="24"/>
      <c r="BT175" s="24"/>
      <c r="BU175" s="23" t="str">
        <f t="shared" si="80"/>
        <v/>
      </c>
      <c r="BV175" s="23" t="str">
        <f t="shared" si="81"/>
        <v/>
      </c>
      <c r="BW175" s="22">
        <f t="shared" si="82"/>
        <v>0</v>
      </c>
      <c r="BX175" s="22">
        <f t="shared" si="83"/>
        <v>0</v>
      </c>
      <c r="BY175" s="22">
        <f t="shared" si="84"/>
        <v>0</v>
      </c>
      <c r="BZ175" s="22"/>
    </row>
    <row r="176" spans="1:78" s="113" customFormat="1" x14ac:dyDescent="0.3">
      <c r="A176" s="32">
        <v>167</v>
      </c>
      <c r="B176" s="113" t="str">
        <f>IFERROR(INDEX(Lookups!$B$2:$B$38,MATCH($G$5,Lookups!$A$2:$A$38,0)),"")</f>
        <v/>
      </c>
      <c r="C176" s="113" t="str">
        <f>IFERROR(INDEX(Lookups!$C$2:$C$38,MATCH($G$5,Lookups!$A$2:$A$38,0)),"")</f>
        <v/>
      </c>
      <c r="D176" s="31"/>
      <c r="E176" s="113" t="str">
        <f t="shared" si="62"/>
        <v/>
      </c>
      <c r="F176" s="21"/>
      <c r="G176" s="29"/>
      <c r="H176" s="29"/>
      <c r="I176" s="29"/>
      <c r="J176" s="114" t="str">
        <f>IFERROR(INDEX(Lookups!$V$19:$V$22,MATCH(I176,Lookups!$U$19:$U$22,0)),"")</f>
        <v/>
      </c>
      <c r="K176" s="29"/>
      <c r="L176" s="115" t="str">
        <f>IFERROR(INDEX(Lookups!$X$2:$X$17,MATCH(_xlfn.CONCAT(I176,K176),Lookups!$W$2:$W$17,0)),"")</f>
        <v/>
      </c>
      <c r="M176" s="110"/>
      <c r="N176" s="116" t="str">
        <f>IFERROR(INDEX(Lookups!$A$54:$B$68,MATCH(Calculator!M176,Lookups!$A$54:$A$68,0),2),"")</f>
        <v/>
      </c>
      <c r="O176" s="110"/>
      <c r="P176" s="25" t="str">
        <f>IFERROR(INDEX('Fixture Codes'!$B$8:$B$921,MATCH(O176,'Fixture Codes'!$F$8:$F$921,0)),"")</f>
        <v/>
      </c>
      <c r="Q176" s="21"/>
      <c r="R176" s="25" t="str">
        <f>IFERROR(INDEX('Fixture Codes'!$J$8:$J$921,MATCH(P176,'Fixture Codes'!$B$8:$B$921,0))*Q176,"")</f>
        <v/>
      </c>
      <c r="S176" s="25" t="str">
        <f>IFERROR(INDEX('Fixture Codes'!$L$8:$L$921,MATCH(P176,'Fixture Codes'!$B$8:$B$921,0)),"")</f>
        <v/>
      </c>
      <c r="T176" s="29"/>
      <c r="U176" s="30"/>
      <c r="V176" s="115" t="str">
        <f>IFERROR(INDEX(Lookups!B$42:B$50,MATCH($T176,Lookups!$A$42:$A$50,0)),"")</f>
        <v/>
      </c>
      <c r="W176" s="115" t="str">
        <f>IFERROR(INDEX(Lookups!C$42:C$49,MATCH($T176,Lookups!$A$42:$A$50,0)),"")</f>
        <v/>
      </c>
      <c r="X176" s="131"/>
      <c r="Y176" s="29"/>
      <c r="Z176" s="113" t="str">
        <f>IFERROR(INDEX('Prescriptive Rebate Table'!$L$2:$L$13,MATCH(Y176,'Prescriptive Rebate Table'!$K$2:$K$13,0)),"")</f>
        <v/>
      </c>
      <c r="AA176" s="29"/>
      <c r="AB176" s="110"/>
      <c r="AC176" s="110"/>
      <c r="AD176" s="110"/>
      <c r="AE176" s="110"/>
      <c r="AF176" s="21"/>
      <c r="AG176" s="117"/>
      <c r="AH176" s="25" t="str">
        <f t="shared" si="63"/>
        <v/>
      </c>
      <c r="AI176" s="117"/>
      <c r="AJ176" s="29"/>
      <c r="AK176" s="21"/>
      <c r="AL176" s="115" t="str">
        <f>IFERROR(INDEX(Lookups!B$42:B$49,MATCH($AJ176,Lookups!$A$42:$A$49,0)),"")</f>
        <v/>
      </c>
      <c r="AM176" s="115" t="str">
        <f>IFERROR(INDEX(Lookups!B$42:B$49,MATCH($AJ176,Lookups!$A$42:$A$49,0)),"")</f>
        <v/>
      </c>
      <c r="AN176" s="30"/>
      <c r="AO176" s="111" t="str">
        <f>IFERROR(INDEX(Lookups!$H$2:$H$451,MATCH(_xlfn.CONCAT(B176,H176),Lookups!$G$2:$G$451,0)),"")</f>
        <v/>
      </c>
      <c r="AP176" s="111" t="str">
        <f t="shared" si="64"/>
        <v/>
      </c>
      <c r="AQ176" s="115">
        <v>167</v>
      </c>
      <c r="AR176" s="115" t="str">
        <f>IF($D176="Interior",INDEX(Lookups!P$2:P$86,MATCH(_xlfn.CONCAT($C176,$L176),Lookups!$O$2:$O$86,0)),IF($D176="Exterior",1,""))</f>
        <v/>
      </c>
      <c r="AS176" s="115" t="str">
        <f>IF($D176="Interior",INDEX(Lookups!Q$2:Q$86,MATCH(_xlfn.CONCAT($C176,$L176),Lookups!$O$2:$O$86,0)),IF($D176="Exterior",1,""))</f>
        <v/>
      </c>
      <c r="AT176" s="115" t="str">
        <f>IF($D176="Interior",INDEX(Lookups!R$2:R$86,MATCH(_xlfn.CONCAT($C176,$L176),Lookups!$O$2:$O$86,0)),IF($D176="Exterior",1,""))</f>
        <v/>
      </c>
      <c r="AU176" s="115" t="str">
        <f>IF($D176="Interior",INDEX(Lookups!S$2:S$86,MATCH(_xlfn.CONCAT($C176,$L176),Lookups!$O$2:$O$86,0)),IF($D176="Exterior",1,""))</f>
        <v/>
      </c>
      <c r="AV176" s="115" t="str">
        <f>IFERROR(INDEX(Lookups!I$2:I$451,MATCH(_xlfn.CONCAT($B176,$H176),Lookups!$G$2:$G$451,0)),"")</f>
        <v/>
      </c>
      <c r="AW176" s="115" t="str">
        <f>IFERROR(INDEX(Lookups!J$2:J$451,MATCH(_xlfn.CONCAT($B176,$H176),Lookups!$G$2:$G$451,0)),"")</f>
        <v/>
      </c>
      <c r="AX176" s="115" t="str">
        <f>IFERROR(INDEX(Lookups!K$2:K$451,MATCH(_xlfn.CONCAT($B176,$H176),Lookups!$G$2:$G$451,0)),"")</f>
        <v/>
      </c>
      <c r="AY176" s="28" t="str">
        <f t="shared" si="65"/>
        <v/>
      </c>
      <c r="AZ176" s="28" t="str">
        <f t="shared" si="66"/>
        <v/>
      </c>
      <c r="BA176" s="28" t="str">
        <f t="shared" si="67"/>
        <v/>
      </c>
      <c r="BB176" s="28" t="str">
        <f t="shared" si="68"/>
        <v/>
      </c>
      <c r="BC176" s="27" t="str">
        <f t="shared" si="69"/>
        <v/>
      </c>
      <c r="BD176" s="158" t="str">
        <f t="shared" si="70"/>
        <v/>
      </c>
      <c r="BE176" s="158" t="str">
        <f t="shared" si="71"/>
        <v/>
      </c>
      <c r="BF176" s="28" t="str">
        <f t="shared" si="72"/>
        <v/>
      </c>
      <c r="BG176" s="28" t="str">
        <f t="shared" si="73"/>
        <v/>
      </c>
      <c r="BH176" s="28" t="str">
        <f t="shared" si="11"/>
        <v/>
      </c>
      <c r="BI176" s="27" t="str">
        <f t="shared" si="74"/>
        <v/>
      </c>
      <c r="BJ176" s="27" t="str">
        <f t="shared" si="75"/>
        <v/>
      </c>
      <c r="BK176" s="27" t="str">
        <f t="shared" si="76"/>
        <v/>
      </c>
      <c r="BL176" s="27" t="str">
        <f t="shared" si="77"/>
        <v/>
      </c>
      <c r="BM176" s="27" t="str">
        <f t="shared" si="78"/>
        <v/>
      </c>
      <c r="BN176" s="27" t="str">
        <f t="shared" si="79"/>
        <v/>
      </c>
      <c r="BO176" s="26" t="str">
        <f>IFERROR(INDEX('Prescriptive Rebate Table'!$A$1:$D$100,MATCH(AA176,'Prescriptive Rebate Table'!$B$1:$B$100,0),3),"")</f>
        <v/>
      </c>
      <c r="BP176" s="25" t="str">
        <f>IFERROR(INDEX('Prescriptive Rebate Table'!$A$1:$E$100,MATCH(AA176,'Prescriptive Rebate Table'!$B$1:$B$100,0),5),"")</f>
        <v/>
      </c>
      <c r="BQ176" s="23" t="str" cm="1">
        <f t="array" ref="BQ176">IFERROR(IF(AA176="","",IF(OR($AL176=$V176,AA176='Prescriptive Rebate Table'!$N$2:$N$12),"Included",INDEX('Prescriptive Rebate Table'!$A$1:$D$100,MATCH($AJ176,'Prescriptive Rebate Table'!$B$1:$B$100,0),3))),"")</f>
        <v/>
      </c>
      <c r="BR176" s="25" t="str">
        <f>IFERROR(IF($AL176=$V176,"",INDEX('Prescriptive Rebate Table'!$A$1:$D$100,MATCH($AJ176,'Prescriptive Rebate Table'!$B$1:$B$100,0),4)),"")</f>
        <v/>
      </c>
      <c r="BS176" s="24"/>
      <c r="BT176" s="24"/>
      <c r="BU176" s="23" t="str">
        <f t="shared" si="80"/>
        <v/>
      </c>
      <c r="BV176" s="23" t="str">
        <f t="shared" si="81"/>
        <v/>
      </c>
      <c r="BW176" s="22">
        <f t="shared" si="82"/>
        <v>0</v>
      </c>
      <c r="BX176" s="22">
        <f t="shared" si="83"/>
        <v>0</v>
      </c>
      <c r="BY176" s="22">
        <f t="shared" si="84"/>
        <v>0</v>
      </c>
      <c r="BZ176" s="22"/>
    </row>
    <row r="177" spans="1:78" s="113" customFormat="1" x14ac:dyDescent="0.3">
      <c r="A177" s="32">
        <v>168</v>
      </c>
      <c r="B177" s="113" t="str">
        <f>IFERROR(INDEX(Lookups!$B$2:$B$38,MATCH($G$5,Lookups!$A$2:$A$38,0)),"")</f>
        <v/>
      </c>
      <c r="C177" s="113" t="str">
        <f>IFERROR(INDEX(Lookups!$C$2:$C$38,MATCH($G$5,Lookups!$A$2:$A$38,0)),"")</f>
        <v/>
      </c>
      <c r="D177" s="31"/>
      <c r="E177" s="113" t="str">
        <f t="shared" si="62"/>
        <v/>
      </c>
      <c r="F177" s="21"/>
      <c r="G177" s="29"/>
      <c r="H177" s="29"/>
      <c r="I177" s="29"/>
      <c r="J177" s="114" t="str">
        <f>IFERROR(INDEX(Lookups!$V$19:$V$22,MATCH(I177,Lookups!$U$19:$U$22,0)),"")</f>
        <v/>
      </c>
      <c r="K177" s="29"/>
      <c r="L177" s="115" t="str">
        <f>IFERROR(INDEX(Lookups!$X$2:$X$17,MATCH(_xlfn.CONCAT(I177,K177),Lookups!$W$2:$W$17,0)),"")</f>
        <v/>
      </c>
      <c r="M177" s="110"/>
      <c r="N177" s="116" t="str">
        <f>IFERROR(INDEX(Lookups!$A$54:$B$68,MATCH(Calculator!M177,Lookups!$A$54:$A$68,0),2),"")</f>
        <v/>
      </c>
      <c r="O177" s="110"/>
      <c r="P177" s="25" t="str">
        <f>IFERROR(INDEX('Fixture Codes'!$B$8:$B$921,MATCH(O177,'Fixture Codes'!$F$8:$F$921,0)),"")</f>
        <v/>
      </c>
      <c r="Q177" s="21"/>
      <c r="R177" s="25" t="str">
        <f>IFERROR(INDEX('Fixture Codes'!$J$8:$J$921,MATCH(P177,'Fixture Codes'!$B$8:$B$921,0))*Q177,"")</f>
        <v/>
      </c>
      <c r="S177" s="25" t="str">
        <f>IFERROR(INDEX('Fixture Codes'!$L$8:$L$921,MATCH(P177,'Fixture Codes'!$B$8:$B$921,0)),"")</f>
        <v/>
      </c>
      <c r="T177" s="29"/>
      <c r="U177" s="30"/>
      <c r="V177" s="115" t="str">
        <f>IFERROR(INDEX(Lookups!B$42:B$50,MATCH($T177,Lookups!$A$42:$A$50,0)),"")</f>
        <v/>
      </c>
      <c r="W177" s="115" t="str">
        <f>IFERROR(INDEX(Lookups!C$42:C$49,MATCH($T177,Lookups!$A$42:$A$50,0)),"")</f>
        <v/>
      </c>
      <c r="X177" s="131"/>
      <c r="Y177" s="29"/>
      <c r="Z177" s="113" t="str">
        <f>IFERROR(INDEX('Prescriptive Rebate Table'!$L$2:$L$13,MATCH(Y177,'Prescriptive Rebate Table'!$K$2:$K$13,0)),"")</f>
        <v/>
      </c>
      <c r="AA177" s="29"/>
      <c r="AB177" s="110"/>
      <c r="AC177" s="110"/>
      <c r="AD177" s="110"/>
      <c r="AE177" s="110"/>
      <c r="AF177" s="21"/>
      <c r="AG177" s="117"/>
      <c r="AH177" s="25" t="str">
        <f t="shared" si="63"/>
        <v/>
      </c>
      <c r="AI177" s="117"/>
      <c r="AJ177" s="29"/>
      <c r="AK177" s="21"/>
      <c r="AL177" s="115" t="str">
        <f>IFERROR(INDEX(Lookups!B$42:B$49,MATCH($AJ177,Lookups!$A$42:$A$49,0)),"")</f>
        <v/>
      </c>
      <c r="AM177" s="115" t="str">
        <f>IFERROR(INDEX(Lookups!B$42:B$49,MATCH($AJ177,Lookups!$A$42:$A$49,0)),"")</f>
        <v/>
      </c>
      <c r="AN177" s="30"/>
      <c r="AO177" s="111" t="str">
        <f>IFERROR(INDEX(Lookups!$H$2:$H$451,MATCH(_xlfn.CONCAT(B177,H177),Lookups!$G$2:$G$451,0)),"")</f>
        <v/>
      </c>
      <c r="AP177" s="111" t="str">
        <f t="shared" si="64"/>
        <v/>
      </c>
      <c r="AQ177" s="115">
        <v>168</v>
      </c>
      <c r="AR177" s="115" t="str">
        <f>IF($D177="Interior",INDEX(Lookups!P$2:P$86,MATCH(_xlfn.CONCAT($C177,$L177),Lookups!$O$2:$O$86,0)),IF($D177="Exterior",1,""))</f>
        <v/>
      </c>
      <c r="AS177" s="115" t="str">
        <f>IF($D177="Interior",INDEX(Lookups!Q$2:Q$86,MATCH(_xlfn.CONCAT($C177,$L177),Lookups!$O$2:$O$86,0)),IF($D177="Exterior",1,""))</f>
        <v/>
      </c>
      <c r="AT177" s="115" t="str">
        <f>IF($D177="Interior",INDEX(Lookups!R$2:R$86,MATCH(_xlfn.CONCAT($C177,$L177),Lookups!$O$2:$O$86,0)),IF($D177="Exterior",1,""))</f>
        <v/>
      </c>
      <c r="AU177" s="115" t="str">
        <f>IF($D177="Interior",INDEX(Lookups!S$2:S$86,MATCH(_xlfn.CONCAT($C177,$L177),Lookups!$O$2:$O$86,0)),IF($D177="Exterior",1,""))</f>
        <v/>
      </c>
      <c r="AV177" s="115" t="str">
        <f>IFERROR(INDEX(Lookups!I$2:I$451,MATCH(_xlfn.CONCAT($B177,$H177),Lookups!$G$2:$G$451,0)),"")</f>
        <v/>
      </c>
      <c r="AW177" s="115" t="str">
        <f>IFERROR(INDEX(Lookups!J$2:J$451,MATCH(_xlfn.CONCAT($B177,$H177),Lookups!$G$2:$G$451,0)),"")</f>
        <v/>
      </c>
      <c r="AX177" s="115" t="str">
        <f>IFERROR(INDEX(Lookups!K$2:K$451,MATCH(_xlfn.CONCAT($B177,$H177),Lookups!$G$2:$G$451,0)),"")</f>
        <v/>
      </c>
      <c r="AY177" s="28" t="str">
        <f t="shared" si="65"/>
        <v/>
      </c>
      <c r="AZ177" s="28" t="str">
        <f t="shared" si="66"/>
        <v/>
      </c>
      <c r="BA177" s="28" t="str">
        <f t="shared" si="67"/>
        <v/>
      </c>
      <c r="BB177" s="28" t="str">
        <f t="shared" si="68"/>
        <v/>
      </c>
      <c r="BC177" s="27" t="str">
        <f t="shared" si="69"/>
        <v/>
      </c>
      <c r="BD177" s="158" t="str">
        <f t="shared" si="70"/>
        <v/>
      </c>
      <c r="BE177" s="158" t="str">
        <f t="shared" si="71"/>
        <v/>
      </c>
      <c r="BF177" s="28" t="str">
        <f t="shared" si="72"/>
        <v/>
      </c>
      <c r="BG177" s="28" t="str">
        <f t="shared" si="73"/>
        <v/>
      </c>
      <c r="BH177" s="28" t="str">
        <f t="shared" si="11"/>
        <v/>
      </c>
      <c r="BI177" s="27" t="str">
        <f t="shared" si="74"/>
        <v/>
      </c>
      <c r="BJ177" s="27" t="str">
        <f t="shared" si="75"/>
        <v/>
      </c>
      <c r="BK177" s="27" t="str">
        <f t="shared" si="76"/>
        <v/>
      </c>
      <c r="BL177" s="27" t="str">
        <f t="shared" si="77"/>
        <v/>
      </c>
      <c r="BM177" s="27" t="str">
        <f t="shared" si="78"/>
        <v/>
      </c>
      <c r="BN177" s="27" t="str">
        <f t="shared" si="79"/>
        <v/>
      </c>
      <c r="BO177" s="26" t="str">
        <f>IFERROR(INDEX('Prescriptive Rebate Table'!$A$1:$D$100,MATCH(AA177,'Prescriptive Rebate Table'!$B$1:$B$100,0),3),"")</f>
        <v/>
      </c>
      <c r="BP177" s="25" t="str">
        <f>IFERROR(INDEX('Prescriptive Rebate Table'!$A$1:$E$100,MATCH(AA177,'Prescriptive Rebate Table'!$B$1:$B$100,0),5),"")</f>
        <v/>
      </c>
      <c r="BQ177" s="23" t="str" cm="1">
        <f t="array" ref="BQ177">IFERROR(IF(AA177="","",IF(OR($AL177=$V177,AA177='Prescriptive Rebate Table'!$N$2:$N$12),"Included",INDEX('Prescriptive Rebate Table'!$A$1:$D$100,MATCH($AJ177,'Prescriptive Rebate Table'!$B$1:$B$100,0),3))),"")</f>
        <v/>
      </c>
      <c r="BR177" s="25" t="str">
        <f>IFERROR(IF($AL177=$V177,"",INDEX('Prescriptive Rebate Table'!$A$1:$D$100,MATCH($AJ177,'Prescriptive Rebate Table'!$B$1:$B$100,0),4)),"")</f>
        <v/>
      </c>
      <c r="BS177" s="24"/>
      <c r="BT177" s="24"/>
      <c r="BU177" s="23" t="str">
        <f t="shared" si="80"/>
        <v/>
      </c>
      <c r="BV177" s="23" t="str">
        <f t="shared" si="81"/>
        <v/>
      </c>
      <c r="BW177" s="22">
        <f t="shared" si="82"/>
        <v>0</v>
      </c>
      <c r="BX177" s="22">
        <f t="shared" si="83"/>
        <v>0</v>
      </c>
      <c r="BY177" s="22">
        <f t="shared" si="84"/>
        <v>0</v>
      </c>
      <c r="BZ177" s="22"/>
    </row>
    <row r="178" spans="1:78" s="113" customFormat="1" x14ac:dyDescent="0.3">
      <c r="A178" s="32">
        <v>169</v>
      </c>
      <c r="B178" s="113" t="str">
        <f>IFERROR(INDEX(Lookups!$B$2:$B$38,MATCH($G$5,Lookups!$A$2:$A$38,0)),"")</f>
        <v/>
      </c>
      <c r="C178" s="113" t="str">
        <f>IFERROR(INDEX(Lookups!$C$2:$C$38,MATCH($G$5,Lookups!$A$2:$A$38,0)),"")</f>
        <v/>
      </c>
      <c r="D178" s="31"/>
      <c r="E178" s="113" t="str">
        <f t="shared" si="62"/>
        <v/>
      </c>
      <c r="F178" s="21"/>
      <c r="G178" s="29"/>
      <c r="H178" s="29"/>
      <c r="I178" s="29"/>
      <c r="J178" s="114" t="str">
        <f>IFERROR(INDEX(Lookups!$V$19:$V$22,MATCH(I178,Lookups!$U$19:$U$22,0)),"")</f>
        <v/>
      </c>
      <c r="K178" s="29"/>
      <c r="L178" s="115" t="str">
        <f>IFERROR(INDEX(Lookups!$X$2:$X$17,MATCH(_xlfn.CONCAT(I178,K178),Lookups!$W$2:$W$17,0)),"")</f>
        <v/>
      </c>
      <c r="M178" s="110"/>
      <c r="N178" s="116" t="str">
        <f>IFERROR(INDEX(Lookups!$A$54:$B$68,MATCH(Calculator!M178,Lookups!$A$54:$A$68,0),2),"")</f>
        <v/>
      </c>
      <c r="O178" s="110"/>
      <c r="P178" s="25" t="str">
        <f>IFERROR(INDEX('Fixture Codes'!$B$8:$B$921,MATCH(O178,'Fixture Codes'!$F$8:$F$921,0)),"")</f>
        <v/>
      </c>
      <c r="Q178" s="21"/>
      <c r="R178" s="25" t="str">
        <f>IFERROR(INDEX('Fixture Codes'!$J$8:$J$921,MATCH(P178,'Fixture Codes'!$B$8:$B$921,0))*Q178,"")</f>
        <v/>
      </c>
      <c r="S178" s="25" t="str">
        <f>IFERROR(INDEX('Fixture Codes'!$L$8:$L$921,MATCH(P178,'Fixture Codes'!$B$8:$B$921,0)),"")</f>
        <v/>
      </c>
      <c r="T178" s="29"/>
      <c r="U178" s="30"/>
      <c r="V178" s="115" t="str">
        <f>IFERROR(INDEX(Lookups!B$42:B$50,MATCH($T178,Lookups!$A$42:$A$50,0)),"")</f>
        <v/>
      </c>
      <c r="W178" s="115" t="str">
        <f>IFERROR(INDEX(Lookups!C$42:C$49,MATCH($T178,Lookups!$A$42:$A$50,0)),"")</f>
        <v/>
      </c>
      <c r="X178" s="131"/>
      <c r="Y178" s="29"/>
      <c r="Z178" s="113" t="str">
        <f>IFERROR(INDEX('Prescriptive Rebate Table'!$L$2:$L$13,MATCH(Y178,'Prescriptive Rebate Table'!$K$2:$K$13,0)),"")</f>
        <v/>
      </c>
      <c r="AA178" s="29"/>
      <c r="AB178" s="110"/>
      <c r="AC178" s="110"/>
      <c r="AD178" s="110"/>
      <c r="AE178" s="110"/>
      <c r="AF178" s="21"/>
      <c r="AG178" s="117"/>
      <c r="AH178" s="25" t="str">
        <f t="shared" si="63"/>
        <v/>
      </c>
      <c r="AI178" s="117"/>
      <c r="AJ178" s="29"/>
      <c r="AK178" s="21"/>
      <c r="AL178" s="115" t="str">
        <f>IFERROR(INDEX(Lookups!B$42:B$49,MATCH($AJ178,Lookups!$A$42:$A$49,0)),"")</f>
        <v/>
      </c>
      <c r="AM178" s="115" t="str">
        <f>IFERROR(INDEX(Lookups!B$42:B$49,MATCH($AJ178,Lookups!$A$42:$A$49,0)),"")</f>
        <v/>
      </c>
      <c r="AN178" s="30"/>
      <c r="AO178" s="111" t="str">
        <f>IFERROR(INDEX(Lookups!$H$2:$H$451,MATCH(_xlfn.CONCAT(B178,H178),Lookups!$G$2:$G$451,0)),"")</f>
        <v/>
      </c>
      <c r="AP178" s="111" t="str">
        <f t="shared" si="64"/>
        <v/>
      </c>
      <c r="AQ178" s="115">
        <v>169</v>
      </c>
      <c r="AR178" s="115" t="str">
        <f>IF($D178="Interior",INDEX(Lookups!P$2:P$86,MATCH(_xlfn.CONCAT($C178,$L178),Lookups!$O$2:$O$86,0)),IF($D178="Exterior",1,""))</f>
        <v/>
      </c>
      <c r="AS178" s="115" t="str">
        <f>IF($D178="Interior",INDEX(Lookups!Q$2:Q$86,MATCH(_xlfn.CONCAT($C178,$L178),Lookups!$O$2:$O$86,0)),IF($D178="Exterior",1,""))</f>
        <v/>
      </c>
      <c r="AT178" s="115" t="str">
        <f>IF($D178="Interior",INDEX(Lookups!R$2:R$86,MATCH(_xlfn.CONCAT($C178,$L178),Lookups!$O$2:$O$86,0)),IF($D178="Exterior",1,""))</f>
        <v/>
      </c>
      <c r="AU178" s="115" t="str">
        <f>IF($D178="Interior",INDEX(Lookups!S$2:S$86,MATCH(_xlfn.CONCAT($C178,$L178),Lookups!$O$2:$O$86,0)),IF($D178="Exterior",1,""))</f>
        <v/>
      </c>
      <c r="AV178" s="115" t="str">
        <f>IFERROR(INDEX(Lookups!I$2:I$451,MATCH(_xlfn.CONCAT($B178,$H178),Lookups!$G$2:$G$451,0)),"")</f>
        <v/>
      </c>
      <c r="AW178" s="115" t="str">
        <f>IFERROR(INDEX(Lookups!J$2:J$451,MATCH(_xlfn.CONCAT($B178,$H178),Lookups!$G$2:$G$451,0)),"")</f>
        <v/>
      </c>
      <c r="AX178" s="115" t="str">
        <f>IFERROR(INDEX(Lookups!K$2:K$451,MATCH(_xlfn.CONCAT($B178,$H178),Lookups!$G$2:$G$451,0)),"")</f>
        <v/>
      </c>
      <c r="AY178" s="28" t="str">
        <f t="shared" si="65"/>
        <v/>
      </c>
      <c r="AZ178" s="28" t="str">
        <f t="shared" si="66"/>
        <v/>
      </c>
      <c r="BA178" s="28" t="str">
        <f t="shared" si="67"/>
        <v/>
      </c>
      <c r="BB178" s="28" t="str">
        <f t="shared" si="68"/>
        <v/>
      </c>
      <c r="BC178" s="27" t="str">
        <f t="shared" si="69"/>
        <v/>
      </c>
      <c r="BD178" s="158" t="str">
        <f t="shared" si="70"/>
        <v/>
      </c>
      <c r="BE178" s="158" t="str">
        <f t="shared" si="71"/>
        <v/>
      </c>
      <c r="BF178" s="28" t="str">
        <f t="shared" si="72"/>
        <v/>
      </c>
      <c r="BG178" s="28" t="str">
        <f t="shared" si="73"/>
        <v/>
      </c>
      <c r="BH178" s="28" t="str">
        <f t="shared" si="11"/>
        <v/>
      </c>
      <c r="BI178" s="27" t="str">
        <f t="shared" si="74"/>
        <v/>
      </c>
      <c r="BJ178" s="27" t="str">
        <f t="shared" si="75"/>
        <v/>
      </c>
      <c r="BK178" s="27" t="str">
        <f t="shared" si="76"/>
        <v/>
      </c>
      <c r="BL178" s="27" t="str">
        <f t="shared" si="77"/>
        <v/>
      </c>
      <c r="BM178" s="27" t="str">
        <f t="shared" si="78"/>
        <v/>
      </c>
      <c r="BN178" s="27" t="str">
        <f t="shared" si="79"/>
        <v/>
      </c>
      <c r="BO178" s="26" t="str">
        <f>IFERROR(INDEX('Prescriptive Rebate Table'!$A$1:$D$100,MATCH(AA178,'Prescriptive Rebate Table'!$B$1:$B$100,0),3),"")</f>
        <v/>
      </c>
      <c r="BP178" s="25" t="str">
        <f>IFERROR(INDEX('Prescriptive Rebate Table'!$A$1:$E$100,MATCH(AA178,'Prescriptive Rebate Table'!$B$1:$B$100,0),5),"")</f>
        <v/>
      </c>
      <c r="BQ178" s="23" t="str" cm="1">
        <f t="array" ref="BQ178">IFERROR(IF(AA178="","",IF(OR($AL178=$V178,AA178='Prescriptive Rebate Table'!$N$2:$N$12),"Included",INDEX('Prescriptive Rebate Table'!$A$1:$D$100,MATCH($AJ178,'Prescriptive Rebate Table'!$B$1:$B$100,0),3))),"")</f>
        <v/>
      </c>
      <c r="BR178" s="25" t="str">
        <f>IFERROR(IF($AL178=$V178,"",INDEX('Prescriptive Rebate Table'!$A$1:$D$100,MATCH($AJ178,'Prescriptive Rebate Table'!$B$1:$B$100,0),4)),"")</f>
        <v/>
      </c>
      <c r="BS178" s="24"/>
      <c r="BT178" s="24"/>
      <c r="BU178" s="23" t="str">
        <f t="shared" si="80"/>
        <v/>
      </c>
      <c r="BV178" s="23" t="str">
        <f t="shared" si="81"/>
        <v/>
      </c>
      <c r="BW178" s="22">
        <f t="shared" si="82"/>
        <v>0</v>
      </c>
      <c r="BX178" s="22">
        <f t="shared" si="83"/>
        <v>0</v>
      </c>
      <c r="BY178" s="22">
        <f t="shared" si="84"/>
        <v>0</v>
      </c>
      <c r="BZ178" s="22"/>
    </row>
    <row r="179" spans="1:78" s="113" customFormat="1" x14ac:dyDescent="0.3">
      <c r="A179" s="32">
        <v>170</v>
      </c>
      <c r="B179" s="113" t="str">
        <f>IFERROR(INDEX(Lookups!$B$2:$B$38,MATCH($G$5,Lookups!$A$2:$A$38,0)),"")</f>
        <v/>
      </c>
      <c r="C179" s="113" t="str">
        <f>IFERROR(INDEX(Lookups!$C$2:$C$38,MATCH($G$5,Lookups!$A$2:$A$38,0)),"")</f>
        <v/>
      </c>
      <c r="D179" s="31"/>
      <c r="E179" s="113" t="str">
        <f t="shared" si="62"/>
        <v/>
      </c>
      <c r="F179" s="21"/>
      <c r="G179" s="29"/>
      <c r="H179" s="29"/>
      <c r="I179" s="29"/>
      <c r="J179" s="114" t="str">
        <f>IFERROR(INDEX(Lookups!$V$19:$V$22,MATCH(I179,Lookups!$U$19:$U$22,0)),"")</f>
        <v/>
      </c>
      <c r="K179" s="29"/>
      <c r="L179" s="115" t="str">
        <f>IFERROR(INDEX(Lookups!$X$2:$X$17,MATCH(_xlfn.CONCAT(I179,K179),Lookups!$W$2:$W$17,0)),"")</f>
        <v/>
      </c>
      <c r="M179" s="110"/>
      <c r="N179" s="116" t="str">
        <f>IFERROR(INDEX(Lookups!$A$54:$B$68,MATCH(Calculator!M179,Lookups!$A$54:$A$68,0),2),"")</f>
        <v/>
      </c>
      <c r="O179" s="110"/>
      <c r="P179" s="25" t="str">
        <f>IFERROR(INDEX('Fixture Codes'!$B$8:$B$921,MATCH(O179,'Fixture Codes'!$F$8:$F$921,0)),"")</f>
        <v/>
      </c>
      <c r="Q179" s="21"/>
      <c r="R179" s="25" t="str">
        <f>IFERROR(INDEX('Fixture Codes'!$J$8:$J$921,MATCH(P179,'Fixture Codes'!$B$8:$B$921,0))*Q179,"")</f>
        <v/>
      </c>
      <c r="S179" s="25" t="str">
        <f>IFERROR(INDEX('Fixture Codes'!$L$8:$L$921,MATCH(P179,'Fixture Codes'!$B$8:$B$921,0)),"")</f>
        <v/>
      </c>
      <c r="T179" s="29"/>
      <c r="U179" s="30"/>
      <c r="V179" s="115" t="str">
        <f>IFERROR(INDEX(Lookups!B$42:B$50,MATCH($T179,Lookups!$A$42:$A$50,0)),"")</f>
        <v/>
      </c>
      <c r="W179" s="115" t="str">
        <f>IFERROR(INDEX(Lookups!C$42:C$49,MATCH($T179,Lookups!$A$42:$A$50,0)),"")</f>
        <v/>
      </c>
      <c r="X179" s="131"/>
      <c r="Y179" s="29"/>
      <c r="Z179" s="113" t="str">
        <f>IFERROR(INDEX('Prescriptive Rebate Table'!$L$2:$L$13,MATCH(Y179,'Prescriptive Rebate Table'!$K$2:$K$13,0)),"")</f>
        <v/>
      </c>
      <c r="AA179" s="29"/>
      <c r="AB179" s="110"/>
      <c r="AC179" s="110"/>
      <c r="AD179" s="110"/>
      <c r="AE179" s="110"/>
      <c r="AF179" s="21"/>
      <c r="AG179" s="117"/>
      <c r="AH179" s="25" t="str">
        <f t="shared" si="63"/>
        <v/>
      </c>
      <c r="AI179" s="117"/>
      <c r="AJ179" s="29"/>
      <c r="AK179" s="21"/>
      <c r="AL179" s="115" t="str">
        <f>IFERROR(INDEX(Lookups!B$42:B$49,MATCH($AJ179,Lookups!$A$42:$A$49,0)),"")</f>
        <v/>
      </c>
      <c r="AM179" s="115" t="str">
        <f>IFERROR(INDEX(Lookups!B$42:B$49,MATCH($AJ179,Lookups!$A$42:$A$49,0)),"")</f>
        <v/>
      </c>
      <c r="AN179" s="30"/>
      <c r="AO179" s="111" t="str">
        <f>IFERROR(INDEX(Lookups!$H$2:$H$451,MATCH(_xlfn.CONCAT(B179,H179),Lookups!$G$2:$G$451,0)),"")</f>
        <v/>
      </c>
      <c r="AP179" s="111" t="str">
        <f t="shared" si="64"/>
        <v/>
      </c>
      <c r="AQ179" s="115">
        <v>170</v>
      </c>
      <c r="AR179" s="115" t="str">
        <f>IF($D179="Interior",INDEX(Lookups!P$2:P$86,MATCH(_xlfn.CONCAT($C179,$L179),Lookups!$O$2:$O$86,0)),IF($D179="Exterior",1,""))</f>
        <v/>
      </c>
      <c r="AS179" s="115" t="str">
        <f>IF($D179="Interior",INDEX(Lookups!Q$2:Q$86,MATCH(_xlfn.CONCAT($C179,$L179),Lookups!$O$2:$O$86,0)),IF($D179="Exterior",1,""))</f>
        <v/>
      </c>
      <c r="AT179" s="115" t="str">
        <f>IF($D179="Interior",INDEX(Lookups!R$2:R$86,MATCH(_xlfn.CONCAT($C179,$L179),Lookups!$O$2:$O$86,0)),IF($D179="Exterior",1,""))</f>
        <v/>
      </c>
      <c r="AU179" s="115" t="str">
        <f>IF($D179="Interior",INDEX(Lookups!S$2:S$86,MATCH(_xlfn.CONCAT($C179,$L179),Lookups!$O$2:$O$86,0)),IF($D179="Exterior",1,""))</f>
        <v/>
      </c>
      <c r="AV179" s="115" t="str">
        <f>IFERROR(INDEX(Lookups!I$2:I$451,MATCH(_xlfn.CONCAT($B179,$H179),Lookups!$G$2:$G$451,0)),"")</f>
        <v/>
      </c>
      <c r="AW179" s="115" t="str">
        <f>IFERROR(INDEX(Lookups!J$2:J$451,MATCH(_xlfn.CONCAT($B179,$H179),Lookups!$G$2:$G$451,0)),"")</f>
        <v/>
      </c>
      <c r="AX179" s="115" t="str">
        <f>IFERROR(INDEX(Lookups!K$2:K$451,MATCH(_xlfn.CONCAT($B179,$H179),Lookups!$G$2:$G$451,0)),"")</f>
        <v/>
      </c>
      <c r="AY179" s="28" t="str">
        <f t="shared" si="65"/>
        <v/>
      </c>
      <c r="AZ179" s="28" t="str">
        <f t="shared" si="66"/>
        <v/>
      </c>
      <c r="BA179" s="28" t="str">
        <f t="shared" si="67"/>
        <v/>
      </c>
      <c r="BB179" s="28" t="str">
        <f t="shared" si="68"/>
        <v/>
      </c>
      <c r="BC179" s="27" t="str">
        <f t="shared" si="69"/>
        <v/>
      </c>
      <c r="BD179" s="158" t="str">
        <f t="shared" si="70"/>
        <v/>
      </c>
      <c r="BE179" s="158" t="str">
        <f t="shared" si="71"/>
        <v/>
      </c>
      <c r="BF179" s="28" t="str">
        <f t="shared" si="72"/>
        <v/>
      </c>
      <c r="BG179" s="28" t="str">
        <f t="shared" si="73"/>
        <v/>
      </c>
      <c r="BH179" s="28" t="str">
        <f t="shared" si="11"/>
        <v/>
      </c>
      <c r="BI179" s="27" t="str">
        <f t="shared" si="74"/>
        <v/>
      </c>
      <c r="BJ179" s="27" t="str">
        <f t="shared" si="75"/>
        <v/>
      </c>
      <c r="BK179" s="27" t="str">
        <f t="shared" si="76"/>
        <v/>
      </c>
      <c r="BL179" s="27" t="str">
        <f t="shared" si="77"/>
        <v/>
      </c>
      <c r="BM179" s="27" t="str">
        <f t="shared" si="78"/>
        <v/>
      </c>
      <c r="BN179" s="27" t="str">
        <f t="shared" si="79"/>
        <v/>
      </c>
      <c r="BO179" s="26" t="str">
        <f>IFERROR(INDEX('Prescriptive Rebate Table'!$A$1:$D$100,MATCH(AA179,'Prescriptive Rebate Table'!$B$1:$B$100,0),3),"")</f>
        <v/>
      </c>
      <c r="BP179" s="25" t="str">
        <f>IFERROR(INDEX('Prescriptive Rebate Table'!$A$1:$E$100,MATCH(AA179,'Prescriptive Rebate Table'!$B$1:$B$100,0),5),"")</f>
        <v/>
      </c>
      <c r="BQ179" s="23" t="str" cm="1">
        <f t="array" ref="BQ179">IFERROR(IF(AA179="","",IF(OR($AL179=$V179,AA179='Prescriptive Rebate Table'!$N$2:$N$12),"Included",INDEX('Prescriptive Rebate Table'!$A$1:$D$100,MATCH($AJ179,'Prescriptive Rebate Table'!$B$1:$B$100,0),3))),"")</f>
        <v/>
      </c>
      <c r="BR179" s="25" t="str">
        <f>IFERROR(IF($AL179=$V179,"",INDEX('Prescriptive Rebate Table'!$A$1:$D$100,MATCH($AJ179,'Prescriptive Rebate Table'!$B$1:$B$100,0),4)),"")</f>
        <v/>
      </c>
      <c r="BS179" s="24"/>
      <c r="BT179" s="24"/>
      <c r="BU179" s="23" t="str">
        <f t="shared" si="80"/>
        <v/>
      </c>
      <c r="BV179" s="23" t="str">
        <f t="shared" si="81"/>
        <v/>
      </c>
      <c r="BW179" s="22">
        <f t="shared" si="82"/>
        <v>0</v>
      </c>
      <c r="BX179" s="22">
        <f t="shared" si="83"/>
        <v>0</v>
      </c>
      <c r="BY179" s="22">
        <f t="shared" si="84"/>
        <v>0</v>
      </c>
      <c r="BZ179" s="22"/>
    </row>
    <row r="180" spans="1:78" s="113" customFormat="1" x14ac:dyDescent="0.3">
      <c r="A180" s="32">
        <v>171</v>
      </c>
      <c r="B180" s="113" t="str">
        <f>IFERROR(INDEX(Lookups!$B$2:$B$38,MATCH($G$5,Lookups!$A$2:$A$38,0)),"")</f>
        <v/>
      </c>
      <c r="C180" s="113" t="str">
        <f>IFERROR(INDEX(Lookups!$C$2:$C$38,MATCH($G$5,Lookups!$A$2:$A$38,0)),"")</f>
        <v/>
      </c>
      <c r="D180" s="31"/>
      <c r="E180" s="113" t="str">
        <f t="shared" si="62"/>
        <v/>
      </c>
      <c r="F180" s="21"/>
      <c r="G180" s="29"/>
      <c r="H180" s="29"/>
      <c r="I180" s="29"/>
      <c r="J180" s="114" t="str">
        <f>IFERROR(INDEX(Lookups!$V$19:$V$22,MATCH(I180,Lookups!$U$19:$U$22,0)),"")</f>
        <v/>
      </c>
      <c r="K180" s="29"/>
      <c r="L180" s="115" t="str">
        <f>IFERROR(INDEX(Lookups!$X$2:$X$17,MATCH(_xlfn.CONCAT(I180,K180),Lookups!$W$2:$W$17,0)),"")</f>
        <v/>
      </c>
      <c r="M180" s="110"/>
      <c r="N180" s="116" t="str">
        <f>IFERROR(INDEX(Lookups!$A$54:$B$68,MATCH(Calculator!M180,Lookups!$A$54:$A$68,0),2),"")</f>
        <v/>
      </c>
      <c r="O180" s="110"/>
      <c r="P180" s="25" t="str">
        <f>IFERROR(INDEX('Fixture Codes'!$B$8:$B$921,MATCH(O180,'Fixture Codes'!$F$8:$F$921,0)),"")</f>
        <v/>
      </c>
      <c r="Q180" s="21"/>
      <c r="R180" s="25" t="str">
        <f>IFERROR(INDEX('Fixture Codes'!$J$8:$J$921,MATCH(P180,'Fixture Codes'!$B$8:$B$921,0))*Q180,"")</f>
        <v/>
      </c>
      <c r="S180" s="25" t="str">
        <f>IFERROR(INDEX('Fixture Codes'!$L$8:$L$921,MATCH(P180,'Fixture Codes'!$B$8:$B$921,0)),"")</f>
        <v/>
      </c>
      <c r="T180" s="29"/>
      <c r="U180" s="30"/>
      <c r="V180" s="115" t="str">
        <f>IFERROR(INDEX(Lookups!B$42:B$50,MATCH($T180,Lookups!$A$42:$A$50,0)),"")</f>
        <v/>
      </c>
      <c r="W180" s="115" t="str">
        <f>IFERROR(INDEX(Lookups!C$42:C$49,MATCH($T180,Lookups!$A$42:$A$50,0)),"")</f>
        <v/>
      </c>
      <c r="X180" s="131"/>
      <c r="Y180" s="29"/>
      <c r="Z180" s="113" t="str">
        <f>IFERROR(INDEX('Prescriptive Rebate Table'!$L$2:$L$13,MATCH(Y180,'Prescriptive Rebate Table'!$K$2:$K$13,0)),"")</f>
        <v/>
      </c>
      <c r="AA180" s="29"/>
      <c r="AB180" s="110"/>
      <c r="AC180" s="110"/>
      <c r="AD180" s="110"/>
      <c r="AE180" s="110"/>
      <c r="AF180" s="21"/>
      <c r="AG180" s="117"/>
      <c r="AH180" s="25" t="str">
        <f t="shared" si="63"/>
        <v/>
      </c>
      <c r="AI180" s="117"/>
      <c r="AJ180" s="29"/>
      <c r="AK180" s="21"/>
      <c r="AL180" s="115" t="str">
        <f>IFERROR(INDEX(Lookups!B$42:B$49,MATCH($AJ180,Lookups!$A$42:$A$49,0)),"")</f>
        <v/>
      </c>
      <c r="AM180" s="115" t="str">
        <f>IFERROR(INDEX(Lookups!B$42:B$49,MATCH($AJ180,Lookups!$A$42:$A$49,0)),"")</f>
        <v/>
      </c>
      <c r="AN180" s="30"/>
      <c r="AO180" s="111" t="str">
        <f>IFERROR(INDEX(Lookups!$H$2:$H$451,MATCH(_xlfn.CONCAT(B180,H180),Lookups!$G$2:$G$451,0)),"")</f>
        <v/>
      </c>
      <c r="AP180" s="111" t="str">
        <f t="shared" si="64"/>
        <v/>
      </c>
      <c r="AQ180" s="115">
        <v>171</v>
      </c>
      <c r="AR180" s="115" t="str">
        <f>IF($D180="Interior",INDEX(Lookups!P$2:P$86,MATCH(_xlfn.CONCAT($C180,$L180),Lookups!$O$2:$O$86,0)),IF($D180="Exterior",1,""))</f>
        <v/>
      </c>
      <c r="AS180" s="115" t="str">
        <f>IF($D180="Interior",INDEX(Lookups!Q$2:Q$86,MATCH(_xlfn.CONCAT($C180,$L180),Lookups!$O$2:$O$86,0)),IF($D180="Exterior",1,""))</f>
        <v/>
      </c>
      <c r="AT180" s="115" t="str">
        <f>IF($D180="Interior",INDEX(Lookups!R$2:R$86,MATCH(_xlfn.CONCAT($C180,$L180),Lookups!$O$2:$O$86,0)),IF($D180="Exterior",1,""))</f>
        <v/>
      </c>
      <c r="AU180" s="115" t="str">
        <f>IF($D180="Interior",INDEX(Lookups!S$2:S$86,MATCH(_xlfn.CONCAT($C180,$L180),Lookups!$O$2:$O$86,0)),IF($D180="Exterior",1,""))</f>
        <v/>
      </c>
      <c r="AV180" s="115" t="str">
        <f>IFERROR(INDEX(Lookups!I$2:I$451,MATCH(_xlfn.CONCAT($B180,$H180),Lookups!$G$2:$G$451,0)),"")</f>
        <v/>
      </c>
      <c r="AW180" s="115" t="str">
        <f>IFERROR(INDEX(Lookups!J$2:J$451,MATCH(_xlfn.CONCAT($B180,$H180),Lookups!$G$2:$G$451,0)),"")</f>
        <v/>
      </c>
      <c r="AX180" s="115" t="str">
        <f>IFERROR(INDEX(Lookups!K$2:K$451,MATCH(_xlfn.CONCAT($B180,$H180),Lookups!$G$2:$G$451,0)),"")</f>
        <v/>
      </c>
      <c r="AY180" s="28" t="str">
        <f t="shared" si="65"/>
        <v/>
      </c>
      <c r="AZ180" s="28" t="str">
        <f t="shared" si="66"/>
        <v/>
      </c>
      <c r="BA180" s="28" t="str">
        <f t="shared" si="67"/>
        <v/>
      </c>
      <c r="BB180" s="28" t="str">
        <f t="shared" si="68"/>
        <v/>
      </c>
      <c r="BC180" s="27" t="str">
        <f t="shared" si="69"/>
        <v/>
      </c>
      <c r="BD180" s="158" t="str">
        <f t="shared" si="70"/>
        <v/>
      </c>
      <c r="BE180" s="158" t="str">
        <f t="shared" si="71"/>
        <v/>
      </c>
      <c r="BF180" s="28" t="str">
        <f t="shared" si="72"/>
        <v/>
      </c>
      <c r="BG180" s="28" t="str">
        <f t="shared" si="73"/>
        <v/>
      </c>
      <c r="BH180" s="28" t="str">
        <f t="shared" si="11"/>
        <v/>
      </c>
      <c r="BI180" s="27" t="str">
        <f t="shared" si="74"/>
        <v/>
      </c>
      <c r="BJ180" s="27" t="str">
        <f t="shared" si="75"/>
        <v/>
      </c>
      <c r="BK180" s="27" t="str">
        <f t="shared" si="76"/>
        <v/>
      </c>
      <c r="BL180" s="27" t="str">
        <f t="shared" si="77"/>
        <v/>
      </c>
      <c r="BM180" s="27" t="str">
        <f t="shared" si="78"/>
        <v/>
      </c>
      <c r="BN180" s="27" t="str">
        <f t="shared" si="79"/>
        <v/>
      </c>
      <c r="BO180" s="26" t="str">
        <f>IFERROR(INDEX('Prescriptive Rebate Table'!$A$1:$D$100,MATCH(AA180,'Prescriptive Rebate Table'!$B$1:$B$100,0),3),"")</f>
        <v/>
      </c>
      <c r="BP180" s="25" t="str">
        <f>IFERROR(INDEX('Prescriptive Rebate Table'!$A$1:$E$100,MATCH(AA180,'Prescriptive Rebate Table'!$B$1:$B$100,0),5),"")</f>
        <v/>
      </c>
      <c r="BQ180" s="23" t="str" cm="1">
        <f t="array" ref="BQ180">IFERROR(IF(AA180="","",IF(OR($AL180=$V180,AA180='Prescriptive Rebate Table'!$N$2:$N$12),"Included",INDEX('Prescriptive Rebate Table'!$A$1:$D$100,MATCH($AJ180,'Prescriptive Rebate Table'!$B$1:$B$100,0),3))),"")</f>
        <v/>
      </c>
      <c r="BR180" s="25" t="str">
        <f>IFERROR(IF($AL180=$V180,"",INDEX('Prescriptive Rebate Table'!$A$1:$D$100,MATCH($AJ180,'Prescriptive Rebate Table'!$B$1:$B$100,0),4)),"")</f>
        <v/>
      </c>
      <c r="BS180" s="24"/>
      <c r="BT180" s="24"/>
      <c r="BU180" s="23" t="str">
        <f t="shared" si="80"/>
        <v/>
      </c>
      <c r="BV180" s="23" t="str">
        <f t="shared" si="81"/>
        <v/>
      </c>
      <c r="BW180" s="22">
        <f t="shared" si="82"/>
        <v>0</v>
      </c>
      <c r="BX180" s="22">
        <f t="shared" si="83"/>
        <v>0</v>
      </c>
      <c r="BY180" s="22">
        <f t="shared" si="84"/>
        <v>0</v>
      </c>
      <c r="BZ180" s="22"/>
    </row>
    <row r="181" spans="1:78" s="113" customFormat="1" x14ac:dyDescent="0.3">
      <c r="A181" s="32">
        <v>172</v>
      </c>
      <c r="B181" s="113" t="str">
        <f>IFERROR(INDEX(Lookups!$B$2:$B$38,MATCH($G$5,Lookups!$A$2:$A$38,0)),"")</f>
        <v/>
      </c>
      <c r="C181" s="113" t="str">
        <f>IFERROR(INDEX(Lookups!$C$2:$C$38,MATCH($G$5,Lookups!$A$2:$A$38,0)),"")</f>
        <v/>
      </c>
      <c r="D181" s="31"/>
      <c r="E181" s="113" t="str">
        <f t="shared" si="62"/>
        <v/>
      </c>
      <c r="F181" s="21"/>
      <c r="G181" s="29"/>
      <c r="H181" s="29"/>
      <c r="I181" s="29"/>
      <c r="J181" s="114" t="str">
        <f>IFERROR(INDEX(Lookups!$V$19:$V$22,MATCH(I181,Lookups!$U$19:$U$22,0)),"")</f>
        <v/>
      </c>
      <c r="K181" s="29"/>
      <c r="L181" s="115" t="str">
        <f>IFERROR(INDEX(Lookups!$X$2:$X$17,MATCH(_xlfn.CONCAT(I181,K181),Lookups!$W$2:$W$17,0)),"")</f>
        <v/>
      </c>
      <c r="M181" s="110"/>
      <c r="N181" s="116" t="str">
        <f>IFERROR(INDEX(Lookups!$A$54:$B$68,MATCH(Calculator!M181,Lookups!$A$54:$A$68,0),2),"")</f>
        <v/>
      </c>
      <c r="O181" s="110"/>
      <c r="P181" s="25" t="str">
        <f>IFERROR(INDEX('Fixture Codes'!$B$8:$B$921,MATCH(O181,'Fixture Codes'!$F$8:$F$921,0)),"")</f>
        <v/>
      </c>
      <c r="Q181" s="21"/>
      <c r="R181" s="25" t="str">
        <f>IFERROR(INDEX('Fixture Codes'!$J$8:$J$921,MATCH(P181,'Fixture Codes'!$B$8:$B$921,0))*Q181,"")</f>
        <v/>
      </c>
      <c r="S181" s="25" t="str">
        <f>IFERROR(INDEX('Fixture Codes'!$L$8:$L$921,MATCH(P181,'Fixture Codes'!$B$8:$B$921,0)),"")</f>
        <v/>
      </c>
      <c r="T181" s="29"/>
      <c r="U181" s="30"/>
      <c r="V181" s="115" t="str">
        <f>IFERROR(INDEX(Lookups!B$42:B$50,MATCH($T181,Lookups!$A$42:$A$50,0)),"")</f>
        <v/>
      </c>
      <c r="W181" s="115" t="str">
        <f>IFERROR(INDEX(Lookups!C$42:C$49,MATCH($T181,Lookups!$A$42:$A$50,0)),"")</f>
        <v/>
      </c>
      <c r="X181" s="131"/>
      <c r="Y181" s="29"/>
      <c r="Z181" s="113" t="str">
        <f>IFERROR(INDEX('Prescriptive Rebate Table'!$L$2:$L$13,MATCH(Y181,'Prescriptive Rebate Table'!$K$2:$K$13,0)),"")</f>
        <v/>
      </c>
      <c r="AA181" s="29"/>
      <c r="AB181" s="110"/>
      <c r="AC181" s="110"/>
      <c r="AD181" s="110"/>
      <c r="AE181" s="110"/>
      <c r="AF181" s="21"/>
      <c r="AG181" s="117"/>
      <c r="AH181" s="25" t="str">
        <f t="shared" si="63"/>
        <v/>
      </c>
      <c r="AI181" s="117"/>
      <c r="AJ181" s="29"/>
      <c r="AK181" s="21"/>
      <c r="AL181" s="115" t="str">
        <f>IFERROR(INDEX(Lookups!B$42:B$49,MATCH($AJ181,Lookups!$A$42:$A$49,0)),"")</f>
        <v/>
      </c>
      <c r="AM181" s="115" t="str">
        <f>IFERROR(INDEX(Lookups!B$42:B$49,MATCH($AJ181,Lookups!$A$42:$A$49,0)),"")</f>
        <v/>
      </c>
      <c r="AN181" s="30"/>
      <c r="AO181" s="111" t="str">
        <f>IFERROR(INDEX(Lookups!$H$2:$H$451,MATCH(_xlfn.CONCAT(B181,H181),Lookups!$G$2:$G$451,0)),"")</f>
        <v/>
      </c>
      <c r="AP181" s="111" t="str">
        <f t="shared" si="64"/>
        <v/>
      </c>
      <c r="AQ181" s="115">
        <v>172</v>
      </c>
      <c r="AR181" s="115" t="str">
        <f>IF($D181="Interior",INDEX(Lookups!P$2:P$86,MATCH(_xlfn.CONCAT($C181,$L181),Lookups!$O$2:$O$86,0)),IF($D181="Exterior",1,""))</f>
        <v/>
      </c>
      <c r="AS181" s="115" t="str">
        <f>IF($D181="Interior",INDEX(Lookups!Q$2:Q$86,MATCH(_xlfn.CONCAT($C181,$L181),Lookups!$O$2:$O$86,0)),IF($D181="Exterior",1,""))</f>
        <v/>
      </c>
      <c r="AT181" s="115" t="str">
        <f>IF($D181="Interior",INDEX(Lookups!R$2:R$86,MATCH(_xlfn.CONCAT($C181,$L181),Lookups!$O$2:$O$86,0)),IF($D181="Exterior",1,""))</f>
        <v/>
      </c>
      <c r="AU181" s="115" t="str">
        <f>IF($D181="Interior",INDEX(Lookups!S$2:S$86,MATCH(_xlfn.CONCAT($C181,$L181),Lookups!$O$2:$O$86,0)),IF($D181="Exterior",1,""))</f>
        <v/>
      </c>
      <c r="AV181" s="115" t="str">
        <f>IFERROR(INDEX(Lookups!I$2:I$451,MATCH(_xlfn.CONCAT($B181,$H181),Lookups!$G$2:$G$451,0)),"")</f>
        <v/>
      </c>
      <c r="AW181" s="115" t="str">
        <f>IFERROR(INDEX(Lookups!J$2:J$451,MATCH(_xlfn.CONCAT($B181,$H181),Lookups!$G$2:$G$451,0)),"")</f>
        <v/>
      </c>
      <c r="AX181" s="115" t="str">
        <f>IFERROR(INDEX(Lookups!K$2:K$451,MATCH(_xlfn.CONCAT($B181,$H181),Lookups!$G$2:$G$451,0)),"")</f>
        <v/>
      </c>
      <c r="AY181" s="28" t="str">
        <f t="shared" si="65"/>
        <v/>
      </c>
      <c r="AZ181" s="28" t="str">
        <f t="shared" si="66"/>
        <v/>
      </c>
      <c r="BA181" s="28" t="str">
        <f t="shared" si="67"/>
        <v/>
      </c>
      <c r="BB181" s="28" t="str">
        <f t="shared" si="68"/>
        <v/>
      </c>
      <c r="BC181" s="27" t="str">
        <f t="shared" si="69"/>
        <v/>
      </c>
      <c r="BD181" s="158" t="str">
        <f t="shared" si="70"/>
        <v/>
      </c>
      <c r="BE181" s="158" t="str">
        <f t="shared" si="71"/>
        <v/>
      </c>
      <c r="BF181" s="28" t="str">
        <f t="shared" si="72"/>
        <v/>
      </c>
      <c r="BG181" s="28" t="str">
        <f t="shared" si="73"/>
        <v/>
      </c>
      <c r="BH181" s="28" t="str">
        <f t="shared" si="11"/>
        <v/>
      </c>
      <c r="BI181" s="27" t="str">
        <f t="shared" si="74"/>
        <v/>
      </c>
      <c r="BJ181" s="27" t="str">
        <f t="shared" si="75"/>
        <v/>
      </c>
      <c r="BK181" s="27" t="str">
        <f t="shared" si="76"/>
        <v/>
      </c>
      <c r="BL181" s="27" t="str">
        <f t="shared" si="77"/>
        <v/>
      </c>
      <c r="BM181" s="27" t="str">
        <f t="shared" si="78"/>
        <v/>
      </c>
      <c r="BN181" s="27" t="str">
        <f t="shared" si="79"/>
        <v/>
      </c>
      <c r="BO181" s="26" t="str">
        <f>IFERROR(INDEX('Prescriptive Rebate Table'!$A$1:$D$100,MATCH(AA181,'Prescriptive Rebate Table'!$B$1:$B$100,0),3),"")</f>
        <v/>
      </c>
      <c r="BP181" s="25" t="str">
        <f>IFERROR(INDEX('Prescriptive Rebate Table'!$A$1:$E$100,MATCH(AA181,'Prescriptive Rebate Table'!$B$1:$B$100,0),5),"")</f>
        <v/>
      </c>
      <c r="BQ181" s="23" t="str" cm="1">
        <f t="array" ref="BQ181">IFERROR(IF(AA181="","",IF(OR($AL181=$V181,AA181='Prescriptive Rebate Table'!$N$2:$N$12),"Included",INDEX('Prescriptive Rebate Table'!$A$1:$D$100,MATCH($AJ181,'Prescriptive Rebate Table'!$B$1:$B$100,0),3))),"")</f>
        <v/>
      </c>
      <c r="BR181" s="25" t="str">
        <f>IFERROR(IF($AL181=$V181,"",INDEX('Prescriptive Rebate Table'!$A$1:$D$100,MATCH($AJ181,'Prescriptive Rebate Table'!$B$1:$B$100,0),4)),"")</f>
        <v/>
      </c>
      <c r="BS181" s="24"/>
      <c r="BT181" s="24"/>
      <c r="BU181" s="23" t="str">
        <f t="shared" si="80"/>
        <v/>
      </c>
      <c r="BV181" s="23" t="str">
        <f t="shared" si="81"/>
        <v/>
      </c>
      <c r="BW181" s="22">
        <f t="shared" si="82"/>
        <v>0</v>
      </c>
      <c r="BX181" s="22">
        <f t="shared" si="83"/>
        <v>0</v>
      </c>
      <c r="BY181" s="22">
        <f t="shared" si="84"/>
        <v>0</v>
      </c>
      <c r="BZ181" s="22"/>
    </row>
    <row r="182" spans="1:78" s="113" customFormat="1" x14ac:dyDescent="0.3">
      <c r="A182" s="32">
        <v>173</v>
      </c>
      <c r="B182" s="113" t="str">
        <f>IFERROR(INDEX(Lookups!$B$2:$B$38,MATCH($G$5,Lookups!$A$2:$A$38,0)),"")</f>
        <v/>
      </c>
      <c r="C182" s="113" t="str">
        <f>IFERROR(INDEX(Lookups!$C$2:$C$38,MATCH($G$5,Lookups!$A$2:$A$38,0)),"")</f>
        <v/>
      </c>
      <c r="D182" s="31"/>
      <c r="E182" s="113" t="str">
        <f t="shared" si="62"/>
        <v/>
      </c>
      <c r="F182" s="21"/>
      <c r="G182" s="29"/>
      <c r="H182" s="29"/>
      <c r="I182" s="29"/>
      <c r="J182" s="114" t="str">
        <f>IFERROR(INDEX(Lookups!$V$19:$V$22,MATCH(I182,Lookups!$U$19:$U$22,0)),"")</f>
        <v/>
      </c>
      <c r="K182" s="29"/>
      <c r="L182" s="115" t="str">
        <f>IFERROR(INDEX(Lookups!$X$2:$X$17,MATCH(_xlfn.CONCAT(I182,K182),Lookups!$W$2:$W$17,0)),"")</f>
        <v/>
      </c>
      <c r="M182" s="110"/>
      <c r="N182" s="116" t="str">
        <f>IFERROR(INDEX(Lookups!$A$54:$B$68,MATCH(Calculator!M182,Lookups!$A$54:$A$68,0),2),"")</f>
        <v/>
      </c>
      <c r="O182" s="110"/>
      <c r="P182" s="25" t="str">
        <f>IFERROR(INDEX('Fixture Codes'!$B$8:$B$921,MATCH(O182,'Fixture Codes'!$F$8:$F$921,0)),"")</f>
        <v/>
      </c>
      <c r="Q182" s="21"/>
      <c r="R182" s="25" t="str">
        <f>IFERROR(INDEX('Fixture Codes'!$J$8:$J$921,MATCH(P182,'Fixture Codes'!$B$8:$B$921,0))*Q182,"")</f>
        <v/>
      </c>
      <c r="S182" s="25" t="str">
        <f>IFERROR(INDEX('Fixture Codes'!$L$8:$L$921,MATCH(P182,'Fixture Codes'!$B$8:$B$921,0)),"")</f>
        <v/>
      </c>
      <c r="T182" s="29"/>
      <c r="U182" s="30"/>
      <c r="V182" s="115" t="str">
        <f>IFERROR(INDEX(Lookups!B$42:B$50,MATCH($T182,Lookups!$A$42:$A$50,0)),"")</f>
        <v/>
      </c>
      <c r="W182" s="115" t="str">
        <f>IFERROR(INDEX(Lookups!C$42:C$49,MATCH($T182,Lookups!$A$42:$A$50,0)),"")</f>
        <v/>
      </c>
      <c r="X182" s="131"/>
      <c r="Y182" s="29"/>
      <c r="Z182" s="113" t="str">
        <f>IFERROR(INDEX('Prescriptive Rebate Table'!$L$2:$L$13,MATCH(Y182,'Prescriptive Rebate Table'!$K$2:$K$13,0)),"")</f>
        <v/>
      </c>
      <c r="AA182" s="29"/>
      <c r="AB182" s="110"/>
      <c r="AC182" s="110"/>
      <c r="AD182" s="110"/>
      <c r="AE182" s="110"/>
      <c r="AF182" s="21"/>
      <c r="AG182" s="117"/>
      <c r="AH182" s="25" t="str">
        <f t="shared" si="63"/>
        <v/>
      </c>
      <c r="AI182" s="117"/>
      <c r="AJ182" s="29"/>
      <c r="AK182" s="21"/>
      <c r="AL182" s="115" t="str">
        <f>IFERROR(INDEX(Lookups!B$42:B$49,MATCH($AJ182,Lookups!$A$42:$A$49,0)),"")</f>
        <v/>
      </c>
      <c r="AM182" s="115" t="str">
        <f>IFERROR(INDEX(Lookups!B$42:B$49,MATCH($AJ182,Lookups!$A$42:$A$49,0)),"")</f>
        <v/>
      </c>
      <c r="AN182" s="30"/>
      <c r="AO182" s="111" t="str">
        <f>IFERROR(INDEX(Lookups!$H$2:$H$451,MATCH(_xlfn.CONCAT(B182,H182),Lookups!$G$2:$G$451,0)),"")</f>
        <v/>
      </c>
      <c r="AP182" s="111" t="str">
        <f t="shared" si="64"/>
        <v/>
      </c>
      <c r="AQ182" s="115">
        <v>173</v>
      </c>
      <c r="AR182" s="115" t="str">
        <f>IF($D182="Interior",INDEX(Lookups!P$2:P$86,MATCH(_xlfn.CONCAT($C182,$L182),Lookups!$O$2:$O$86,0)),IF($D182="Exterior",1,""))</f>
        <v/>
      </c>
      <c r="AS182" s="115" t="str">
        <f>IF($D182="Interior",INDEX(Lookups!Q$2:Q$86,MATCH(_xlfn.CONCAT($C182,$L182),Lookups!$O$2:$O$86,0)),IF($D182="Exterior",1,""))</f>
        <v/>
      </c>
      <c r="AT182" s="115" t="str">
        <f>IF($D182="Interior",INDEX(Lookups!R$2:R$86,MATCH(_xlfn.CONCAT($C182,$L182),Lookups!$O$2:$O$86,0)),IF($D182="Exterior",1,""))</f>
        <v/>
      </c>
      <c r="AU182" s="115" t="str">
        <f>IF($D182="Interior",INDEX(Lookups!S$2:S$86,MATCH(_xlfn.CONCAT($C182,$L182),Lookups!$O$2:$O$86,0)),IF($D182="Exterior",1,""))</f>
        <v/>
      </c>
      <c r="AV182" s="115" t="str">
        <f>IFERROR(INDEX(Lookups!I$2:I$451,MATCH(_xlfn.CONCAT($B182,$H182),Lookups!$G$2:$G$451,0)),"")</f>
        <v/>
      </c>
      <c r="AW182" s="115" t="str">
        <f>IFERROR(INDEX(Lookups!J$2:J$451,MATCH(_xlfn.CONCAT($B182,$H182),Lookups!$G$2:$G$451,0)),"")</f>
        <v/>
      </c>
      <c r="AX182" s="115" t="str">
        <f>IFERROR(INDEX(Lookups!K$2:K$451,MATCH(_xlfn.CONCAT($B182,$H182),Lookups!$G$2:$G$451,0)),"")</f>
        <v/>
      </c>
      <c r="AY182" s="28" t="str">
        <f t="shared" si="65"/>
        <v/>
      </c>
      <c r="AZ182" s="28" t="str">
        <f t="shared" si="66"/>
        <v/>
      </c>
      <c r="BA182" s="28" t="str">
        <f t="shared" si="67"/>
        <v/>
      </c>
      <c r="BB182" s="28" t="str">
        <f t="shared" si="68"/>
        <v/>
      </c>
      <c r="BC182" s="27" t="str">
        <f t="shared" si="69"/>
        <v/>
      </c>
      <c r="BD182" s="158" t="str">
        <f t="shared" si="70"/>
        <v/>
      </c>
      <c r="BE182" s="158" t="str">
        <f t="shared" si="71"/>
        <v/>
      </c>
      <c r="BF182" s="28" t="str">
        <f t="shared" si="72"/>
        <v/>
      </c>
      <c r="BG182" s="28" t="str">
        <f t="shared" si="73"/>
        <v/>
      </c>
      <c r="BH182" s="28" t="str">
        <f t="shared" si="11"/>
        <v/>
      </c>
      <c r="BI182" s="27" t="str">
        <f t="shared" si="74"/>
        <v/>
      </c>
      <c r="BJ182" s="27" t="str">
        <f t="shared" si="75"/>
        <v/>
      </c>
      <c r="BK182" s="27" t="str">
        <f t="shared" si="76"/>
        <v/>
      </c>
      <c r="BL182" s="27" t="str">
        <f t="shared" si="77"/>
        <v/>
      </c>
      <c r="BM182" s="27" t="str">
        <f t="shared" si="78"/>
        <v/>
      </c>
      <c r="BN182" s="27" t="str">
        <f t="shared" si="79"/>
        <v/>
      </c>
      <c r="BO182" s="26" t="str">
        <f>IFERROR(INDEX('Prescriptive Rebate Table'!$A$1:$D$100,MATCH(AA182,'Prescriptive Rebate Table'!$B$1:$B$100,0),3),"")</f>
        <v/>
      </c>
      <c r="BP182" s="25" t="str">
        <f>IFERROR(INDEX('Prescriptive Rebate Table'!$A$1:$E$100,MATCH(AA182,'Prescriptive Rebate Table'!$B$1:$B$100,0),5),"")</f>
        <v/>
      </c>
      <c r="BQ182" s="23" t="str" cm="1">
        <f t="array" ref="BQ182">IFERROR(IF(AA182="","",IF(OR($AL182=$V182,AA182='Prescriptive Rebate Table'!$N$2:$N$12),"Included",INDEX('Prescriptive Rebate Table'!$A$1:$D$100,MATCH($AJ182,'Prescriptive Rebate Table'!$B$1:$B$100,0),3))),"")</f>
        <v/>
      </c>
      <c r="BR182" s="25" t="str">
        <f>IFERROR(IF($AL182=$V182,"",INDEX('Prescriptive Rebate Table'!$A$1:$D$100,MATCH($AJ182,'Prescriptive Rebate Table'!$B$1:$B$100,0),4)),"")</f>
        <v/>
      </c>
      <c r="BS182" s="24"/>
      <c r="BT182" s="24"/>
      <c r="BU182" s="23" t="str">
        <f t="shared" si="80"/>
        <v/>
      </c>
      <c r="BV182" s="23" t="str">
        <f t="shared" si="81"/>
        <v/>
      </c>
      <c r="BW182" s="22">
        <f t="shared" si="82"/>
        <v>0</v>
      </c>
      <c r="BX182" s="22">
        <f t="shared" si="83"/>
        <v>0</v>
      </c>
      <c r="BY182" s="22">
        <f t="shared" si="84"/>
        <v>0</v>
      </c>
      <c r="BZ182" s="22"/>
    </row>
    <row r="183" spans="1:78" s="113" customFormat="1" x14ac:dyDescent="0.3">
      <c r="A183" s="32">
        <v>174</v>
      </c>
      <c r="B183" s="113" t="str">
        <f>IFERROR(INDEX(Lookups!$B$2:$B$38,MATCH($G$5,Lookups!$A$2:$A$38,0)),"")</f>
        <v/>
      </c>
      <c r="C183" s="113" t="str">
        <f>IFERROR(INDEX(Lookups!$C$2:$C$38,MATCH($G$5,Lookups!$A$2:$A$38,0)),"")</f>
        <v/>
      </c>
      <c r="D183" s="31"/>
      <c r="E183" s="113" t="str">
        <f t="shared" si="62"/>
        <v/>
      </c>
      <c r="F183" s="21"/>
      <c r="G183" s="29"/>
      <c r="H183" s="29"/>
      <c r="I183" s="29"/>
      <c r="J183" s="114" t="str">
        <f>IFERROR(INDEX(Lookups!$V$19:$V$22,MATCH(I183,Lookups!$U$19:$U$22,0)),"")</f>
        <v/>
      </c>
      <c r="K183" s="29"/>
      <c r="L183" s="115" t="str">
        <f>IFERROR(INDEX(Lookups!$X$2:$X$17,MATCH(_xlfn.CONCAT(I183,K183),Lookups!$W$2:$W$17,0)),"")</f>
        <v/>
      </c>
      <c r="M183" s="110"/>
      <c r="N183" s="116" t="str">
        <f>IFERROR(INDEX(Lookups!$A$54:$B$68,MATCH(Calculator!M183,Lookups!$A$54:$A$68,0),2),"")</f>
        <v/>
      </c>
      <c r="O183" s="110"/>
      <c r="P183" s="25" t="str">
        <f>IFERROR(INDEX('Fixture Codes'!$B$8:$B$921,MATCH(O183,'Fixture Codes'!$F$8:$F$921,0)),"")</f>
        <v/>
      </c>
      <c r="Q183" s="21"/>
      <c r="R183" s="25" t="str">
        <f>IFERROR(INDEX('Fixture Codes'!$J$8:$J$921,MATCH(P183,'Fixture Codes'!$B$8:$B$921,0))*Q183,"")</f>
        <v/>
      </c>
      <c r="S183" s="25" t="str">
        <f>IFERROR(INDEX('Fixture Codes'!$L$8:$L$921,MATCH(P183,'Fixture Codes'!$B$8:$B$921,0)),"")</f>
        <v/>
      </c>
      <c r="T183" s="29"/>
      <c r="U183" s="30"/>
      <c r="V183" s="115" t="str">
        <f>IFERROR(INDEX(Lookups!B$42:B$50,MATCH($T183,Lookups!$A$42:$A$50,0)),"")</f>
        <v/>
      </c>
      <c r="W183" s="115" t="str">
        <f>IFERROR(INDEX(Lookups!C$42:C$49,MATCH($T183,Lookups!$A$42:$A$50,0)),"")</f>
        <v/>
      </c>
      <c r="X183" s="131"/>
      <c r="Y183" s="29"/>
      <c r="Z183" s="113" t="str">
        <f>IFERROR(INDEX('Prescriptive Rebate Table'!$L$2:$L$13,MATCH(Y183,'Prescriptive Rebate Table'!$K$2:$K$13,0)),"")</f>
        <v/>
      </c>
      <c r="AA183" s="29"/>
      <c r="AB183" s="110"/>
      <c r="AC183" s="110"/>
      <c r="AD183" s="110"/>
      <c r="AE183" s="110"/>
      <c r="AF183" s="21"/>
      <c r="AG183" s="117"/>
      <c r="AH183" s="25" t="str">
        <f t="shared" si="63"/>
        <v/>
      </c>
      <c r="AI183" s="117"/>
      <c r="AJ183" s="29"/>
      <c r="AK183" s="21"/>
      <c r="AL183" s="115" t="str">
        <f>IFERROR(INDEX(Lookups!B$42:B$49,MATCH($AJ183,Lookups!$A$42:$A$49,0)),"")</f>
        <v/>
      </c>
      <c r="AM183" s="115" t="str">
        <f>IFERROR(INDEX(Lookups!B$42:B$49,MATCH($AJ183,Lookups!$A$42:$A$49,0)),"")</f>
        <v/>
      </c>
      <c r="AN183" s="30"/>
      <c r="AO183" s="111" t="str">
        <f>IFERROR(INDEX(Lookups!$H$2:$H$451,MATCH(_xlfn.CONCAT(B183,H183),Lookups!$G$2:$G$451,0)),"")</f>
        <v/>
      </c>
      <c r="AP183" s="111" t="str">
        <f t="shared" si="64"/>
        <v/>
      </c>
      <c r="AQ183" s="115">
        <v>174</v>
      </c>
      <c r="AR183" s="115" t="str">
        <f>IF($D183="Interior",INDEX(Lookups!P$2:P$86,MATCH(_xlfn.CONCAT($C183,$L183),Lookups!$O$2:$O$86,0)),IF($D183="Exterior",1,""))</f>
        <v/>
      </c>
      <c r="AS183" s="115" t="str">
        <f>IF($D183="Interior",INDEX(Lookups!Q$2:Q$86,MATCH(_xlfn.CONCAT($C183,$L183),Lookups!$O$2:$O$86,0)),IF($D183="Exterior",1,""))</f>
        <v/>
      </c>
      <c r="AT183" s="115" t="str">
        <f>IF($D183="Interior",INDEX(Lookups!R$2:R$86,MATCH(_xlfn.CONCAT($C183,$L183),Lookups!$O$2:$O$86,0)),IF($D183="Exterior",1,""))</f>
        <v/>
      </c>
      <c r="AU183" s="115" t="str">
        <f>IF($D183="Interior",INDEX(Lookups!S$2:S$86,MATCH(_xlfn.CONCAT($C183,$L183),Lookups!$O$2:$O$86,0)),IF($D183="Exterior",1,""))</f>
        <v/>
      </c>
      <c r="AV183" s="115" t="str">
        <f>IFERROR(INDEX(Lookups!I$2:I$451,MATCH(_xlfn.CONCAT($B183,$H183),Lookups!$G$2:$G$451,0)),"")</f>
        <v/>
      </c>
      <c r="AW183" s="115" t="str">
        <f>IFERROR(INDEX(Lookups!J$2:J$451,MATCH(_xlfn.CONCAT($B183,$H183),Lookups!$G$2:$G$451,0)),"")</f>
        <v/>
      </c>
      <c r="AX183" s="115" t="str">
        <f>IFERROR(INDEX(Lookups!K$2:K$451,MATCH(_xlfn.CONCAT($B183,$H183),Lookups!$G$2:$G$451,0)),"")</f>
        <v/>
      </c>
      <c r="AY183" s="28" t="str">
        <f t="shared" si="65"/>
        <v/>
      </c>
      <c r="AZ183" s="28" t="str">
        <f t="shared" si="66"/>
        <v/>
      </c>
      <c r="BA183" s="28" t="str">
        <f t="shared" si="67"/>
        <v/>
      </c>
      <c r="BB183" s="28" t="str">
        <f t="shared" si="68"/>
        <v/>
      </c>
      <c r="BC183" s="27" t="str">
        <f t="shared" si="69"/>
        <v/>
      </c>
      <c r="BD183" s="158" t="str">
        <f t="shared" si="70"/>
        <v/>
      </c>
      <c r="BE183" s="158" t="str">
        <f t="shared" si="71"/>
        <v/>
      </c>
      <c r="BF183" s="28" t="str">
        <f t="shared" si="72"/>
        <v/>
      </c>
      <c r="BG183" s="28" t="str">
        <f t="shared" si="73"/>
        <v/>
      </c>
      <c r="BH183" s="28" t="str">
        <f t="shared" si="11"/>
        <v/>
      </c>
      <c r="BI183" s="27" t="str">
        <f t="shared" si="74"/>
        <v/>
      </c>
      <c r="BJ183" s="27" t="str">
        <f t="shared" si="75"/>
        <v/>
      </c>
      <c r="BK183" s="27" t="str">
        <f t="shared" si="76"/>
        <v/>
      </c>
      <c r="BL183" s="27" t="str">
        <f t="shared" si="77"/>
        <v/>
      </c>
      <c r="BM183" s="27" t="str">
        <f t="shared" si="78"/>
        <v/>
      </c>
      <c r="BN183" s="27" t="str">
        <f t="shared" si="79"/>
        <v/>
      </c>
      <c r="BO183" s="26" t="str">
        <f>IFERROR(INDEX('Prescriptive Rebate Table'!$A$1:$D$100,MATCH(AA183,'Prescriptive Rebate Table'!$B$1:$B$100,0),3),"")</f>
        <v/>
      </c>
      <c r="BP183" s="25" t="str">
        <f>IFERROR(INDEX('Prescriptive Rebate Table'!$A$1:$E$100,MATCH(AA183,'Prescriptive Rebate Table'!$B$1:$B$100,0),5),"")</f>
        <v/>
      </c>
      <c r="BQ183" s="23" t="str" cm="1">
        <f t="array" ref="BQ183">IFERROR(IF(AA183="","",IF(OR($AL183=$V183,AA183='Prescriptive Rebate Table'!$N$2:$N$12),"Included",INDEX('Prescriptive Rebate Table'!$A$1:$D$100,MATCH($AJ183,'Prescriptive Rebate Table'!$B$1:$B$100,0),3))),"")</f>
        <v/>
      </c>
      <c r="BR183" s="25" t="str">
        <f>IFERROR(IF($AL183=$V183,"",INDEX('Prescriptive Rebate Table'!$A$1:$D$100,MATCH($AJ183,'Prescriptive Rebate Table'!$B$1:$B$100,0),4)),"")</f>
        <v/>
      </c>
      <c r="BS183" s="24"/>
      <c r="BT183" s="24"/>
      <c r="BU183" s="23" t="str">
        <f t="shared" si="80"/>
        <v/>
      </c>
      <c r="BV183" s="23" t="str">
        <f t="shared" si="81"/>
        <v/>
      </c>
      <c r="BW183" s="22">
        <f t="shared" si="82"/>
        <v>0</v>
      </c>
      <c r="BX183" s="22">
        <f t="shared" si="83"/>
        <v>0</v>
      </c>
      <c r="BY183" s="22">
        <f t="shared" si="84"/>
        <v>0</v>
      </c>
      <c r="BZ183" s="22"/>
    </row>
    <row r="184" spans="1:78" s="113" customFormat="1" x14ac:dyDescent="0.3">
      <c r="A184" s="32">
        <v>175</v>
      </c>
      <c r="B184" s="113" t="str">
        <f>IFERROR(INDEX(Lookups!$B$2:$B$38,MATCH($G$5,Lookups!$A$2:$A$38,0)),"")</f>
        <v/>
      </c>
      <c r="C184" s="113" t="str">
        <f>IFERROR(INDEX(Lookups!$C$2:$C$38,MATCH($G$5,Lookups!$A$2:$A$38,0)),"")</f>
        <v/>
      </c>
      <c r="D184" s="31"/>
      <c r="E184" s="113" t="str">
        <f t="shared" si="62"/>
        <v/>
      </c>
      <c r="F184" s="21"/>
      <c r="G184" s="29"/>
      <c r="H184" s="29"/>
      <c r="I184" s="29"/>
      <c r="J184" s="114" t="str">
        <f>IFERROR(INDEX(Lookups!$V$19:$V$22,MATCH(I184,Lookups!$U$19:$U$22,0)),"")</f>
        <v/>
      </c>
      <c r="K184" s="29"/>
      <c r="L184" s="115" t="str">
        <f>IFERROR(INDEX(Lookups!$X$2:$X$17,MATCH(_xlfn.CONCAT(I184,K184),Lookups!$W$2:$W$17,0)),"")</f>
        <v/>
      </c>
      <c r="M184" s="110"/>
      <c r="N184" s="116" t="str">
        <f>IFERROR(INDEX(Lookups!$A$54:$B$68,MATCH(Calculator!M184,Lookups!$A$54:$A$68,0),2),"")</f>
        <v/>
      </c>
      <c r="O184" s="110"/>
      <c r="P184" s="25" t="str">
        <f>IFERROR(INDEX('Fixture Codes'!$B$8:$B$921,MATCH(O184,'Fixture Codes'!$F$8:$F$921,0)),"")</f>
        <v/>
      </c>
      <c r="Q184" s="21"/>
      <c r="R184" s="25" t="str">
        <f>IFERROR(INDEX('Fixture Codes'!$J$8:$J$921,MATCH(P184,'Fixture Codes'!$B$8:$B$921,0))*Q184,"")</f>
        <v/>
      </c>
      <c r="S184" s="25" t="str">
        <f>IFERROR(INDEX('Fixture Codes'!$L$8:$L$921,MATCH(P184,'Fixture Codes'!$B$8:$B$921,0)),"")</f>
        <v/>
      </c>
      <c r="T184" s="29"/>
      <c r="U184" s="30"/>
      <c r="V184" s="115" t="str">
        <f>IFERROR(INDEX(Lookups!B$42:B$50,MATCH($T184,Lookups!$A$42:$A$50,0)),"")</f>
        <v/>
      </c>
      <c r="W184" s="115" t="str">
        <f>IFERROR(INDEX(Lookups!C$42:C$49,MATCH($T184,Lookups!$A$42:$A$50,0)),"")</f>
        <v/>
      </c>
      <c r="X184" s="131"/>
      <c r="Y184" s="29"/>
      <c r="Z184" s="113" t="str">
        <f>IFERROR(INDEX('Prescriptive Rebate Table'!$L$2:$L$13,MATCH(Y184,'Prescriptive Rebate Table'!$K$2:$K$13,0)),"")</f>
        <v/>
      </c>
      <c r="AA184" s="29"/>
      <c r="AB184" s="110"/>
      <c r="AC184" s="110"/>
      <c r="AD184" s="110"/>
      <c r="AE184" s="110"/>
      <c r="AF184" s="21"/>
      <c r="AG184" s="117"/>
      <c r="AH184" s="25" t="str">
        <f t="shared" si="63"/>
        <v/>
      </c>
      <c r="AI184" s="117"/>
      <c r="AJ184" s="29"/>
      <c r="AK184" s="21"/>
      <c r="AL184" s="115" t="str">
        <f>IFERROR(INDEX(Lookups!B$42:B$49,MATCH($AJ184,Lookups!$A$42:$A$49,0)),"")</f>
        <v/>
      </c>
      <c r="AM184" s="115" t="str">
        <f>IFERROR(INDEX(Lookups!B$42:B$49,MATCH($AJ184,Lookups!$A$42:$A$49,0)),"")</f>
        <v/>
      </c>
      <c r="AN184" s="30"/>
      <c r="AO184" s="111" t="str">
        <f>IFERROR(INDEX(Lookups!$H$2:$H$451,MATCH(_xlfn.CONCAT(B184,H184),Lookups!$G$2:$G$451,0)),"")</f>
        <v/>
      </c>
      <c r="AP184" s="111" t="str">
        <f t="shared" si="64"/>
        <v/>
      </c>
      <c r="AQ184" s="115">
        <v>175</v>
      </c>
      <c r="AR184" s="115" t="str">
        <f>IF($D184="Interior",INDEX(Lookups!P$2:P$86,MATCH(_xlfn.CONCAT($C184,$L184),Lookups!$O$2:$O$86,0)),IF($D184="Exterior",1,""))</f>
        <v/>
      </c>
      <c r="AS184" s="115" t="str">
        <f>IF($D184="Interior",INDEX(Lookups!Q$2:Q$86,MATCH(_xlfn.CONCAT($C184,$L184),Lookups!$O$2:$O$86,0)),IF($D184="Exterior",1,""))</f>
        <v/>
      </c>
      <c r="AT184" s="115" t="str">
        <f>IF($D184="Interior",INDEX(Lookups!R$2:R$86,MATCH(_xlfn.CONCAT($C184,$L184),Lookups!$O$2:$O$86,0)),IF($D184="Exterior",1,""))</f>
        <v/>
      </c>
      <c r="AU184" s="115" t="str">
        <f>IF($D184="Interior",INDEX(Lookups!S$2:S$86,MATCH(_xlfn.CONCAT($C184,$L184),Lookups!$O$2:$O$86,0)),IF($D184="Exterior",1,""))</f>
        <v/>
      </c>
      <c r="AV184" s="115" t="str">
        <f>IFERROR(INDEX(Lookups!I$2:I$451,MATCH(_xlfn.CONCAT($B184,$H184),Lookups!$G$2:$G$451,0)),"")</f>
        <v/>
      </c>
      <c r="AW184" s="115" t="str">
        <f>IFERROR(INDEX(Lookups!J$2:J$451,MATCH(_xlfn.CONCAT($B184,$H184),Lookups!$G$2:$G$451,0)),"")</f>
        <v/>
      </c>
      <c r="AX184" s="115" t="str">
        <f>IFERROR(INDEX(Lookups!K$2:K$451,MATCH(_xlfn.CONCAT($B184,$H184),Lookups!$G$2:$G$451,0)),"")</f>
        <v/>
      </c>
      <c r="AY184" s="28" t="str">
        <f t="shared" si="65"/>
        <v/>
      </c>
      <c r="AZ184" s="28" t="str">
        <f t="shared" si="66"/>
        <v/>
      </c>
      <c r="BA184" s="28" t="str">
        <f t="shared" si="67"/>
        <v/>
      </c>
      <c r="BB184" s="28" t="str">
        <f t="shared" si="68"/>
        <v/>
      </c>
      <c r="BC184" s="27" t="str">
        <f t="shared" si="69"/>
        <v/>
      </c>
      <c r="BD184" s="158" t="str">
        <f t="shared" si="70"/>
        <v/>
      </c>
      <c r="BE184" s="158" t="str">
        <f t="shared" si="71"/>
        <v/>
      </c>
      <c r="BF184" s="28" t="str">
        <f t="shared" si="72"/>
        <v/>
      </c>
      <c r="BG184" s="28" t="str">
        <f t="shared" si="73"/>
        <v/>
      </c>
      <c r="BH184" s="28" t="str">
        <f t="shared" si="11"/>
        <v/>
      </c>
      <c r="BI184" s="27" t="str">
        <f t="shared" si="74"/>
        <v/>
      </c>
      <c r="BJ184" s="27" t="str">
        <f t="shared" si="75"/>
        <v/>
      </c>
      <c r="BK184" s="27" t="str">
        <f t="shared" si="76"/>
        <v/>
      </c>
      <c r="BL184" s="27" t="str">
        <f t="shared" si="77"/>
        <v/>
      </c>
      <c r="BM184" s="27" t="str">
        <f t="shared" si="78"/>
        <v/>
      </c>
      <c r="BN184" s="27" t="str">
        <f t="shared" si="79"/>
        <v/>
      </c>
      <c r="BO184" s="26" t="str">
        <f>IFERROR(INDEX('Prescriptive Rebate Table'!$A$1:$D$100,MATCH(AA184,'Prescriptive Rebate Table'!$B$1:$B$100,0),3),"")</f>
        <v/>
      </c>
      <c r="BP184" s="25" t="str">
        <f>IFERROR(INDEX('Prescriptive Rebate Table'!$A$1:$E$100,MATCH(AA184,'Prescriptive Rebate Table'!$B$1:$B$100,0),5),"")</f>
        <v/>
      </c>
      <c r="BQ184" s="23" t="str" cm="1">
        <f t="array" ref="BQ184">IFERROR(IF(AA184="","",IF(OR($AL184=$V184,AA184='Prescriptive Rebate Table'!$N$2:$N$12),"Included",INDEX('Prescriptive Rebate Table'!$A$1:$D$100,MATCH($AJ184,'Prescriptive Rebate Table'!$B$1:$B$100,0),3))),"")</f>
        <v/>
      </c>
      <c r="BR184" s="25" t="str">
        <f>IFERROR(IF($AL184=$V184,"",INDEX('Prescriptive Rebate Table'!$A$1:$D$100,MATCH($AJ184,'Prescriptive Rebate Table'!$B$1:$B$100,0),4)),"")</f>
        <v/>
      </c>
      <c r="BS184" s="24"/>
      <c r="BT184" s="24"/>
      <c r="BU184" s="23" t="str">
        <f t="shared" si="80"/>
        <v/>
      </c>
      <c r="BV184" s="23" t="str">
        <f t="shared" si="81"/>
        <v/>
      </c>
      <c r="BW184" s="22">
        <f t="shared" si="82"/>
        <v>0</v>
      </c>
      <c r="BX184" s="22">
        <f t="shared" si="83"/>
        <v>0</v>
      </c>
      <c r="BY184" s="22">
        <f t="shared" si="84"/>
        <v>0</v>
      </c>
      <c r="BZ184" s="22"/>
    </row>
    <row r="185" spans="1:78" s="113" customFormat="1" x14ac:dyDescent="0.3">
      <c r="A185" s="32">
        <v>176</v>
      </c>
      <c r="B185" s="113" t="str">
        <f>IFERROR(INDEX(Lookups!$B$2:$B$38,MATCH($G$5,Lookups!$A$2:$A$38,0)),"")</f>
        <v/>
      </c>
      <c r="C185" s="113" t="str">
        <f>IFERROR(INDEX(Lookups!$C$2:$C$38,MATCH($G$5,Lookups!$A$2:$A$38,0)),"")</f>
        <v/>
      </c>
      <c r="D185" s="31"/>
      <c r="E185" s="113" t="str">
        <f t="shared" si="62"/>
        <v/>
      </c>
      <c r="F185" s="21"/>
      <c r="G185" s="29"/>
      <c r="H185" s="29"/>
      <c r="I185" s="29"/>
      <c r="J185" s="114" t="str">
        <f>IFERROR(INDEX(Lookups!$V$19:$V$22,MATCH(I185,Lookups!$U$19:$U$22,0)),"")</f>
        <v/>
      </c>
      <c r="K185" s="29"/>
      <c r="L185" s="115" t="str">
        <f>IFERROR(INDEX(Lookups!$X$2:$X$17,MATCH(_xlfn.CONCAT(I185,K185),Lookups!$W$2:$W$17,0)),"")</f>
        <v/>
      </c>
      <c r="M185" s="110"/>
      <c r="N185" s="116" t="str">
        <f>IFERROR(INDEX(Lookups!$A$54:$B$68,MATCH(Calculator!M185,Lookups!$A$54:$A$68,0),2),"")</f>
        <v/>
      </c>
      <c r="O185" s="110"/>
      <c r="P185" s="25" t="str">
        <f>IFERROR(INDEX('Fixture Codes'!$B$8:$B$921,MATCH(O185,'Fixture Codes'!$F$8:$F$921,0)),"")</f>
        <v/>
      </c>
      <c r="Q185" s="21"/>
      <c r="R185" s="25" t="str">
        <f>IFERROR(INDEX('Fixture Codes'!$J$8:$J$921,MATCH(P185,'Fixture Codes'!$B$8:$B$921,0))*Q185,"")</f>
        <v/>
      </c>
      <c r="S185" s="25" t="str">
        <f>IFERROR(INDEX('Fixture Codes'!$L$8:$L$921,MATCH(P185,'Fixture Codes'!$B$8:$B$921,0)),"")</f>
        <v/>
      </c>
      <c r="T185" s="29"/>
      <c r="U185" s="30"/>
      <c r="V185" s="115" t="str">
        <f>IFERROR(INDEX(Lookups!B$42:B$50,MATCH($T185,Lookups!$A$42:$A$50,0)),"")</f>
        <v/>
      </c>
      <c r="W185" s="115" t="str">
        <f>IFERROR(INDEX(Lookups!C$42:C$49,MATCH($T185,Lookups!$A$42:$A$50,0)),"")</f>
        <v/>
      </c>
      <c r="X185" s="131"/>
      <c r="Y185" s="29"/>
      <c r="Z185" s="113" t="str">
        <f>IFERROR(INDEX('Prescriptive Rebate Table'!$L$2:$L$13,MATCH(Y185,'Prescriptive Rebate Table'!$K$2:$K$13,0)),"")</f>
        <v/>
      </c>
      <c r="AA185" s="29"/>
      <c r="AB185" s="110"/>
      <c r="AC185" s="110"/>
      <c r="AD185" s="110"/>
      <c r="AE185" s="110"/>
      <c r="AF185" s="21"/>
      <c r="AG185" s="117"/>
      <c r="AH185" s="25" t="str">
        <f t="shared" si="63"/>
        <v/>
      </c>
      <c r="AI185" s="117"/>
      <c r="AJ185" s="29"/>
      <c r="AK185" s="21"/>
      <c r="AL185" s="115" t="str">
        <f>IFERROR(INDEX(Lookups!B$42:B$49,MATCH($AJ185,Lookups!$A$42:$A$49,0)),"")</f>
        <v/>
      </c>
      <c r="AM185" s="115" t="str">
        <f>IFERROR(INDEX(Lookups!B$42:B$49,MATCH($AJ185,Lookups!$A$42:$A$49,0)),"")</f>
        <v/>
      </c>
      <c r="AN185" s="30"/>
      <c r="AO185" s="111" t="str">
        <f>IFERROR(INDEX(Lookups!$H$2:$H$451,MATCH(_xlfn.CONCAT(B185,H185),Lookups!$G$2:$G$451,0)),"")</f>
        <v/>
      </c>
      <c r="AP185" s="111" t="str">
        <f t="shared" si="64"/>
        <v/>
      </c>
      <c r="AQ185" s="115">
        <v>176</v>
      </c>
      <c r="AR185" s="115" t="str">
        <f>IF($D185="Interior",INDEX(Lookups!P$2:P$86,MATCH(_xlfn.CONCAT($C185,$L185),Lookups!$O$2:$O$86,0)),IF($D185="Exterior",1,""))</f>
        <v/>
      </c>
      <c r="AS185" s="115" t="str">
        <f>IF($D185="Interior",INDEX(Lookups!Q$2:Q$86,MATCH(_xlfn.CONCAT($C185,$L185),Lookups!$O$2:$O$86,0)),IF($D185="Exterior",1,""))</f>
        <v/>
      </c>
      <c r="AT185" s="115" t="str">
        <f>IF($D185="Interior",INDEX(Lookups!R$2:R$86,MATCH(_xlfn.CONCAT($C185,$L185),Lookups!$O$2:$O$86,0)),IF($D185="Exterior",1,""))</f>
        <v/>
      </c>
      <c r="AU185" s="115" t="str">
        <f>IF($D185="Interior",INDEX(Lookups!S$2:S$86,MATCH(_xlfn.CONCAT($C185,$L185),Lookups!$O$2:$O$86,0)),IF($D185="Exterior",1,""))</f>
        <v/>
      </c>
      <c r="AV185" s="115" t="str">
        <f>IFERROR(INDEX(Lookups!I$2:I$451,MATCH(_xlfn.CONCAT($B185,$H185),Lookups!$G$2:$G$451,0)),"")</f>
        <v/>
      </c>
      <c r="AW185" s="115" t="str">
        <f>IFERROR(INDEX(Lookups!J$2:J$451,MATCH(_xlfn.CONCAT($B185,$H185),Lookups!$G$2:$G$451,0)),"")</f>
        <v/>
      </c>
      <c r="AX185" s="115" t="str">
        <f>IFERROR(INDEX(Lookups!K$2:K$451,MATCH(_xlfn.CONCAT($B185,$H185),Lookups!$G$2:$G$451,0)),"")</f>
        <v/>
      </c>
      <c r="AY185" s="28" t="str">
        <f t="shared" si="65"/>
        <v/>
      </c>
      <c r="AZ185" s="28" t="str">
        <f t="shared" si="66"/>
        <v/>
      </c>
      <c r="BA185" s="28" t="str">
        <f t="shared" si="67"/>
        <v/>
      </c>
      <c r="BB185" s="28" t="str">
        <f t="shared" si="68"/>
        <v/>
      </c>
      <c r="BC185" s="27" t="str">
        <f t="shared" si="69"/>
        <v/>
      </c>
      <c r="BD185" s="158" t="str">
        <f t="shared" si="70"/>
        <v/>
      </c>
      <c r="BE185" s="158" t="str">
        <f t="shared" si="71"/>
        <v/>
      </c>
      <c r="BF185" s="28" t="str">
        <f t="shared" si="72"/>
        <v/>
      </c>
      <c r="BG185" s="28" t="str">
        <f t="shared" si="73"/>
        <v/>
      </c>
      <c r="BH185" s="28" t="str">
        <f t="shared" si="11"/>
        <v/>
      </c>
      <c r="BI185" s="27" t="str">
        <f t="shared" si="74"/>
        <v/>
      </c>
      <c r="BJ185" s="27" t="str">
        <f t="shared" si="75"/>
        <v/>
      </c>
      <c r="BK185" s="27" t="str">
        <f t="shared" si="76"/>
        <v/>
      </c>
      <c r="BL185" s="27" t="str">
        <f t="shared" si="77"/>
        <v/>
      </c>
      <c r="BM185" s="27" t="str">
        <f t="shared" si="78"/>
        <v/>
      </c>
      <c r="BN185" s="27" t="str">
        <f t="shared" si="79"/>
        <v/>
      </c>
      <c r="BO185" s="26" t="str">
        <f>IFERROR(INDEX('Prescriptive Rebate Table'!$A$1:$D$100,MATCH(AA185,'Prescriptive Rebate Table'!$B$1:$B$100,0),3),"")</f>
        <v/>
      </c>
      <c r="BP185" s="25" t="str">
        <f>IFERROR(INDEX('Prescriptive Rebate Table'!$A$1:$E$100,MATCH(AA185,'Prescriptive Rebate Table'!$B$1:$B$100,0),5),"")</f>
        <v/>
      </c>
      <c r="BQ185" s="23" t="str" cm="1">
        <f t="array" ref="BQ185">IFERROR(IF(AA185="","",IF(OR($AL185=$V185,AA185='Prescriptive Rebate Table'!$N$2:$N$12),"Included",INDEX('Prescriptive Rebate Table'!$A$1:$D$100,MATCH($AJ185,'Prescriptive Rebate Table'!$B$1:$B$100,0),3))),"")</f>
        <v/>
      </c>
      <c r="BR185" s="25" t="str">
        <f>IFERROR(IF($AL185=$V185,"",INDEX('Prescriptive Rebate Table'!$A$1:$D$100,MATCH($AJ185,'Prescriptive Rebate Table'!$B$1:$B$100,0),4)),"")</f>
        <v/>
      </c>
      <c r="BS185" s="24"/>
      <c r="BT185" s="24"/>
      <c r="BU185" s="23" t="str">
        <f t="shared" si="80"/>
        <v/>
      </c>
      <c r="BV185" s="23" t="str">
        <f t="shared" si="81"/>
        <v/>
      </c>
      <c r="BW185" s="22">
        <f t="shared" si="82"/>
        <v>0</v>
      </c>
      <c r="BX185" s="22">
        <f t="shared" si="83"/>
        <v>0</v>
      </c>
      <c r="BY185" s="22">
        <f t="shared" si="84"/>
        <v>0</v>
      </c>
      <c r="BZ185" s="22"/>
    </row>
    <row r="186" spans="1:78" s="113" customFormat="1" x14ac:dyDescent="0.3">
      <c r="A186" s="32">
        <v>177</v>
      </c>
      <c r="B186" s="113" t="str">
        <f>IFERROR(INDEX(Lookups!$B$2:$B$38,MATCH($G$5,Lookups!$A$2:$A$38,0)),"")</f>
        <v/>
      </c>
      <c r="C186" s="113" t="str">
        <f>IFERROR(INDEX(Lookups!$C$2:$C$38,MATCH($G$5,Lookups!$A$2:$A$38,0)),"")</f>
        <v/>
      </c>
      <c r="D186" s="31"/>
      <c r="E186" s="113" t="str">
        <f t="shared" si="62"/>
        <v/>
      </c>
      <c r="F186" s="21"/>
      <c r="G186" s="29"/>
      <c r="H186" s="29"/>
      <c r="I186" s="29"/>
      <c r="J186" s="114" t="str">
        <f>IFERROR(INDEX(Lookups!$V$19:$V$22,MATCH(I186,Lookups!$U$19:$U$22,0)),"")</f>
        <v/>
      </c>
      <c r="K186" s="29"/>
      <c r="L186" s="115" t="str">
        <f>IFERROR(INDEX(Lookups!$X$2:$X$17,MATCH(_xlfn.CONCAT(I186,K186),Lookups!$W$2:$W$17,0)),"")</f>
        <v/>
      </c>
      <c r="M186" s="110"/>
      <c r="N186" s="116" t="str">
        <f>IFERROR(INDEX(Lookups!$A$54:$B$68,MATCH(Calculator!M186,Lookups!$A$54:$A$68,0),2),"")</f>
        <v/>
      </c>
      <c r="O186" s="110"/>
      <c r="P186" s="25" t="str">
        <f>IFERROR(INDEX('Fixture Codes'!$B$8:$B$921,MATCH(O186,'Fixture Codes'!$F$8:$F$921,0)),"")</f>
        <v/>
      </c>
      <c r="Q186" s="21"/>
      <c r="R186" s="25" t="str">
        <f>IFERROR(INDEX('Fixture Codes'!$J$8:$J$921,MATCH(P186,'Fixture Codes'!$B$8:$B$921,0))*Q186,"")</f>
        <v/>
      </c>
      <c r="S186" s="25" t="str">
        <f>IFERROR(INDEX('Fixture Codes'!$L$8:$L$921,MATCH(P186,'Fixture Codes'!$B$8:$B$921,0)),"")</f>
        <v/>
      </c>
      <c r="T186" s="29"/>
      <c r="U186" s="30"/>
      <c r="V186" s="115" t="str">
        <f>IFERROR(INDEX(Lookups!B$42:B$50,MATCH($T186,Lookups!$A$42:$A$50,0)),"")</f>
        <v/>
      </c>
      <c r="W186" s="115" t="str">
        <f>IFERROR(INDEX(Lookups!C$42:C$49,MATCH($T186,Lookups!$A$42:$A$50,0)),"")</f>
        <v/>
      </c>
      <c r="X186" s="131"/>
      <c r="Y186" s="29"/>
      <c r="Z186" s="113" t="str">
        <f>IFERROR(INDEX('Prescriptive Rebate Table'!$L$2:$L$13,MATCH(Y186,'Prescriptive Rebate Table'!$K$2:$K$13,0)),"")</f>
        <v/>
      </c>
      <c r="AA186" s="29"/>
      <c r="AB186" s="110"/>
      <c r="AC186" s="110"/>
      <c r="AD186" s="110"/>
      <c r="AE186" s="110"/>
      <c r="AF186" s="21"/>
      <c r="AG186" s="117"/>
      <c r="AH186" s="25" t="str">
        <f t="shared" si="63"/>
        <v/>
      </c>
      <c r="AI186" s="117"/>
      <c r="AJ186" s="29"/>
      <c r="AK186" s="21"/>
      <c r="AL186" s="115" t="str">
        <f>IFERROR(INDEX(Lookups!B$42:B$49,MATCH($AJ186,Lookups!$A$42:$A$49,0)),"")</f>
        <v/>
      </c>
      <c r="AM186" s="115" t="str">
        <f>IFERROR(INDEX(Lookups!B$42:B$49,MATCH($AJ186,Lookups!$A$42:$A$49,0)),"")</f>
        <v/>
      </c>
      <c r="AN186" s="30"/>
      <c r="AO186" s="111" t="str">
        <f>IFERROR(INDEX(Lookups!$H$2:$H$451,MATCH(_xlfn.CONCAT(B186,H186),Lookups!$G$2:$G$451,0)),"")</f>
        <v/>
      </c>
      <c r="AP186" s="111" t="str">
        <f t="shared" si="64"/>
        <v/>
      </c>
      <c r="AQ186" s="115">
        <v>177</v>
      </c>
      <c r="AR186" s="115" t="str">
        <f>IF($D186="Interior",INDEX(Lookups!P$2:P$86,MATCH(_xlfn.CONCAT($C186,$L186),Lookups!$O$2:$O$86,0)),IF($D186="Exterior",1,""))</f>
        <v/>
      </c>
      <c r="AS186" s="115" t="str">
        <f>IF($D186="Interior",INDEX(Lookups!Q$2:Q$86,MATCH(_xlfn.CONCAT($C186,$L186),Lookups!$O$2:$O$86,0)),IF($D186="Exterior",1,""))</f>
        <v/>
      </c>
      <c r="AT186" s="115" t="str">
        <f>IF($D186="Interior",INDEX(Lookups!R$2:R$86,MATCH(_xlfn.CONCAT($C186,$L186),Lookups!$O$2:$O$86,0)),IF($D186="Exterior",1,""))</f>
        <v/>
      </c>
      <c r="AU186" s="115" t="str">
        <f>IF($D186="Interior",INDEX(Lookups!S$2:S$86,MATCH(_xlfn.CONCAT($C186,$L186),Lookups!$O$2:$O$86,0)),IF($D186="Exterior",1,""))</f>
        <v/>
      </c>
      <c r="AV186" s="115" t="str">
        <f>IFERROR(INDEX(Lookups!I$2:I$451,MATCH(_xlfn.CONCAT($B186,$H186),Lookups!$G$2:$G$451,0)),"")</f>
        <v/>
      </c>
      <c r="AW186" s="115" t="str">
        <f>IFERROR(INDEX(Lookups!J$2:J$451,MATCH(_xlfn.CONCAT($B186,$H186),Lookups!$G$2:$G$451,0)),"")</f>
        <v/>
      </c>
      <c r="AX186" s="115" t="str">
        <f>IFERROR(INDEX(Lookups!K$2:K$451,MATCH(_xlfn.CONCAT($B186,$H186),Lookups!$G$2:$G$451,0)),"")</f>
        <v/>
      </c>
      <c r="AY186" s="28" t="str">
        <f t="shared" si="65"/>
        <v/>
      </c>
      <c r="AZ186" s="28" t="str">
        <f t="shared" si="66"/>
        <v/>
      </c>
      <c r="BA186" s="28" t="str">
        <f t="shared" si="67"/>
        <v/>
      </c>
      <c r="BB186" s="28" t="str">
        <f t="shared" si="68"/>
        <v/>
      </c>
      <c r="BC186" s="27" t="str">
        <f t="shared" si="69"/>
        <v/>
      </c>
      <c r="BD186" s="158" t="str">
        <f t="shared" si="70"/>
        <v/>
      </c>
      <c r="BE186" s="158" t="str">
        <f t="shared" si="71"/>
        <v/>
      </c>
      <c r="BF186" s="28" t="str">
        <f t="shared" si="72"/>
        <v/>
      </c>
      <c r="BG186" s="28" t="str">
        <f t="shared" si="73"/>
        <v/>
      </c>
      <c r="BH186" s="28" t="str">
        <f t="shared" si="11"/>
        <v/>
      </c>
      <c r="BI186" s="27" t="str">
        <f t="shared" si="74"/>
        <v/>
      </c>
      <c r="BJ186" s="27" t="str">
        <f t="shared" si="75"/>
        <v/>
      </c>
      <c r="BK186" s="27" t="str">
        <f t="shared" si="76"/>
        <v/>
      </c>
      <c r="BL186" s="27" t="str">
        <f t="shared" si="77"/>
        <v/>
      </c>
      <c r="BM186" s="27" t="str">
        <f t="shared" si="78"/>
        <v/>
      </c>
      <c r="BN186" s="27" t="str">
        <f t="shared" si="79"/>
        <v/>
      </c>
      <c r="BO186" s="26" t="str">
        <f>IFERROR(INDEX('Prescriptive Rebate Table'!$A$1:$D$100,MATCH(AA186,'Prescriptive Rebate Table'!$B$1:$B$100,0),3),"")</f>
        <v/>
      </c>
      <c r="BP186" s="25" t="str">
        <f>IFERROR(INDEX('Prescriptive Rebate Table'!$A$1:$E$100,MATCH(AA186,'Prescriptive Rebate Table'!$B$1:$B$100,0),5),"")</f>
        <v/>
      </c>
      <c r="BQ186" s="23" t="str" cm="1">
        <f t="array" ref="BQ186">IFERROR(IF(AA186="","",IF(OR($AL186=$V186,AA186='Prescriptive Rebate Table'!$N$2:$N$12),"Included",INDEX('Prescriptive Rebate Table'!$A$1:$D$100,MATCH($AJ186,'Prescriptive Rebate Table'!$B$1:$B$100,0),3))),"")</f>
        <v/>
      </c>
      <c r="BR186" s="25" t="str">
        <f>IFERROR(IF($AL186=$V186,"",INDEX('Prescriptive Rebate Table'!$A$1:$D$100,MATCH($AJ186,'Prescriptive Rebate Table'!$B$1:$B$100,0),4)),"")</f>
        <v/>
      </c>
      <c r="BS186" s="24"/>
      <c r="BT186" s="24"/>
      <c r="BU186" s="23" t="str">
        <f t="shared" si="80"/>
        <v/>
      </c>
      <c r="BV186" s="23" t="str">
        <f t="shared" si="81"/>
        <v/>
      </c>
      <c r="BW186" s="22">
        <f t="shared" si="82"/>
        <v>0</v>
      </c>
      <c r="BX186" s="22">
        <f t="shared" si="83"/>
        <v>0</v>
      </c>
      <c r="BY186" s="22">
        <f t="shared" si="84"/>
        <v>0</v>
      </c>
      <c r="BZ186" s="22"/>
    </row>
    <row r="187" spans="1:78" s="113" customFormat="1" x14ac:dyDescent="0.3">
      <c r="A187" s="32">
        <v>178</v>
      </c>
      <c r="B187" s="113" t="str">
        <f>IFERROR(INDEX(Lookups!$B$2:$B$38,MATCH($G$5,Lookups!$A$2:$A$38,0)),"")</f>
        <v/>
      </c>
      <c r="C187" s="113" t="str">
        <f>IFERROR(INDEX(Lookups!$C$2:$C$38,MATCH($G$5,Lookups!$A$2:$A$38,0)),"")</f>
        <v/>
      </c>
      <c r="D187" s="31"/>
      <c r="E187" s="113" t="str">
        <f t="shared" si="62"/>
        <v/>
      </c>
      <c r="F187" s="21"/>
      <c r="G187" s="29"/>
      <c r="H187" s="29"/>
      <c r="I187" s="29"/>
      <c r="J187" s="114" t="str">
        <f>IFERROR(INDEX(Lookups!$V$19:$V$22,MATCH(I187,Lookups!$U$19:$U$22,0)),"")</f>
        <v/>
      </c>
      <c r="K187" s="29"/>
      <c r="L187" s="115" t="str">
        <f>IFERROR(INDEX(Lookups!$X$2:$X$17,MATCH(_xlfn.CONCAT(I187,K187),Lookups!$W$2:$W$17,0)),"")</f>
        <v/>
      </c>
      <c r="M187" s="110"/>
      <c r="N187" s="116" t="str">
        <f>IFERROR(INDEX(Lookups!$A$54:$B$68,MATCH(Calculator!M187,Lookups!$A$54:$A$68,0),2),"")</f>
        <v/>
      </c>
      <c r="O187" s="110"/>
      <c r="P187" s="25" t="str">
        <f>IFERROR(INDEX('Fixture Codes'!$B$8:$B$921,MATCH(O187,'Fixture Codes'!$F$8:$F$921,0)),"")</f>
        <v/>
      </c>
      <c r="Q187" s="21"/>
      <c r="R187" s="25" t="str">
        <f>IFERROR(INDEX('Fixture Codes'!$J$8:$J$921,MATCH(P187,'Fixture Codes'!$B$8:$B$921,0))*Q187,"")</f>
        <v/>
      </c>
      <c r="S187" s="25" t="str">
        <f>IFERROR(INDEX('Fixture Codes'!$L$8:$L$921,MATCH(P187,'Fixture Codes'!$B$8:$B$921,0)),"")</f>
        <v/>
      </c>
      <c r="T187" s="29"/>
      <c r="U187" s="30"/>
      <c r="V187" s="115" t="str">
        <f>IFERROR(INDEX(Lookups!B$42:B$50,MATCH($T187,Lookups!$A$42:$A$50,0)),"")</f>
        <v/>
      </c>
      <c r="W187" s="115" t="str">
        <f>IFERROR(INDEX(Lookups!C$42:C$49,MATCH($T187,Lookups!$A$42:$A$50,0)),"")</f>
        <v/>
      </c>
      <c r="X187" s="131"/>
      <c r="Y187" s="29"/>
      <c r="Z187" s="113" t="str">
        <f>IFERROR(INDEX('Prescriptive Rebate Table'!$L$2:$L$13,MATCH(Y187,'Prescriptive Rebate Table'!$K$2:$K$13,0)),"")</f>
        <v/>
      </c>
      <c r="AA187" s="29"/>
      <c r="AB187" s="110"/>
      <c r="AC187" s="110"/>
      <c r="AD187" s="110"/>
      <c r="AE187" s="110"/>
      <c r="AF187" s="21"/>
      <c r="AG187" s="117"/>
      <c r="AH187" s="25" t="str">
        <f t="shared" si="63"/>
        <v/>
      </c>
      <c r="AI187" s="117"/>
      <c r="AJ187" s="29"/>
      <c r="AK187" s="21"/>
      <c r="AL187" s="115" t="str">
        <f>IFERROR(INDEX(Lookups!B$42:B$49,MATCH($AJ187,Lookups!$A$42:$A$49,0)),"")</f>
        <v/>
      </c>
      <c r="AM187" s="115" t="str">
        <f>IFERROR(INDEX(Lookups!B$42:B$49,MATCH($AJ187,Lookups!$A$42:$A$49,0)),"")</f>
        <v/>
      </c>
      <c r="AN187" s="30"/>
      <c r="AO187" s="111" t="str">
        <f>IFERROR(INDEX(Lookups!$H$2:$H$451,MATCH(_xlfn.CONCAT(B187,H187),Lookups!$G$2:$G$451,0)),"")</f>
        <v/>
      </c>
      <c r="AP187" s="111" t="str">
        <f t="shared" si="64"/>
        <v/>
      </c>
      <c r="AQ187" s="115">
        <v>178</v>
      </c>
      <c r="AR187" s="115" t="str">
        <f>IF($D187="Interior",INDEX(Lookups!P$2:P$86,MATCH(_xlfn.CONCAT($C187,$L187),Lookups!$O$2:$O$86,0)),IF($D187="Exterior",1,""))</f>
        <v/>
      </c>
      <c r="AS187" s="115" t="str">
        <f>IF($D187="Interior",INDEX(Lookups!Q$2:Q$86,MATCH(_xlfn.CONCAT($C187,$L187),Lookups!$O$2:$O$86,0)),IF($D187="Exterior",1,""))</f>
        <v/>
      </c>
      <c r="AT187" s="115" t="str">
        <f>IF($D187="Interior",INDEX(Lookups!R$2:R$86,MATCH(_xlfn.CONCAT($C187,$L187),Lookups!$O$2:$O$86,0)),IF($D187="Exterior",1,""))</f>
        <v/>
      </c>
      <c r="AU187" s="115" t="str">
        <f>IF($D187="Interior",INDEX(Lookups!S$2:S$86,MATCH(_xlfn.CONCAT($C187,$L187),Lookups!$O$2:$O$86,0)),IF($D187="Exterior",1,""))</f>
        <v/>
      </c>
      <c r="AV187" s="115" t="str">
        <f>IFERROR(INDEX(Lookups!I$2:I$451,MATCH(_xlfn.CONCAT($B187,$H187),Lookups!$G$2:$G$451,0)),"")</f>
        <v/>
      </c>
      <c r="AW187" s="115" t="str">
        <f>IFERROR(INDEX(Lookups!J$2:J$451,MATCH(_xlfn.CONCAT($B187,$H187),Lookups!$G$2:$G$451,0)),"")</f>
        <v/>
      </c>
      <c r="AX187" s="115" t="str">
        <f>IFERROR(INDEX(Lookups!K$2:K$451,MATCH(_xlfn.CONCAT($B187,$H187),Lookups!$G$2:$G$451,0)),"")</f>
        <v/>
      </c>
      <c r="AY187" s="28" t="str">
        <f t="shared" si="65"/>
        <v/>
      </c>
      <c r="AZ187" s="28" t="str">
        <f t="shared" si="66"/>
        <v/>
      </c>
      <c r="BA187" s="28" t="str">
        <f t="shared" si="67"/>
        <v/>
      </c>
      <c r="BB187" s="28" t="str">
        <f t="shared" si="68"/>
        <v/>
      </c>
      <c r="BC187" s="27" t="str">
        <f t="shared" si="69"/>
        <v/>
      </c>
      <c r="BD187" s="158" t="str">
        <f t="shared" si="70"/>
        <v/>
      </c>
      <c r="BE187" s="158" t="str">
        <f t="shared" si="71"/>
        <v/>
      </c>
      <c r="BF187" s="28" t="str">
        <f t="shared" si="72"/>
        <v/>
      </c>
      <c r="BG187" s="28" t="str">
        <f t="shared" si="73"/>
        <v/>
      </c>
      <c r="BH187" s="28" t="str">
        <f t="shared" si="11"/>
        <v/>
      </c>
      <c r="BI187" s="27" t="str">
        <f t="shared" si="74"/>
        <v/>
      </c>
      <c r="BJ187" s="27" t="str">
        <f t="shared" si="75"/>
        <v/>
      </c>
      <c r="BK187" s="27" t="str">
        <f t="shared" si="76"/>
        <v/>
      </c>
      <c r="BL187" s="27" t="str">
        <f t="shared" si="77"/>
        <v/>
      </c>
      <c r="BM187" s="27" t="str">
        <f t="shared" si="78"/>
        <v/>
      </c>
      <c r="BN187" s="27" t="str">
        <f t="shared" si="79"/>
        <v/>
      </c>
      <c r="BO187" s="26" t="str">
        <f>IFERROR(INDEX('Prescriptive Rebate Table'!$A$1:$D$100,MATCH(AA187,'Prescriptive Rebate Table'!$B$1:$B$100,0),3),"")</f>
        <v/>
      </c>
      <c r="BP187" s="25" t="str">
        <f>IFERROR(INDEX('Prescriptive Rebate Table'!$A$1:$E$100,MATCH(AA187,'Prescriptive Rebate Table'!$B$1:$B$100,0),5),"")</f>
        <v/>
      </c>
      <c r="BQ187" s="23" t="str" cm="1">
        <f t="array" ref="BQ187">IFERROR(IF(AA187="","",IF(OR($AL187=$V187,AA187='Prescriptive Rebate Table'!$N$2:$N$12),"Included",INDEX('Prescriptive Rebate Table'!$A$1:$D$100,MATCH($AJ187,'Prescriptive Rebate Table'!$B$1:$B$100,0),3))),"")</f>
        <v/>
      </c>
      <c r="BR187" s="25" t="str">
        <f>IFERROR(IF($AL187=$V187,"",INDEX('Prescriptive Rebate Table'!$A$1:$D$100,MATCH($AJ187,'Prescriptive Rebate Table'!$B$1:$B$100,0),4)),"")</f>
        <v/>
      </c>
      <c r="BS187" s="24"/>
      <c r="BT187" s="24"/>
      <c r="BU187" s="23" t="str">
        <f t="shared" si="80"/>
        <v/>
      </c>
      <c r="BV187" s="23" t="str">
        <f t="shared" si="81"/>
        <v/>
      </c>
      <c r="BW187" s="22">
        <f t="shared" si="82"/>
        <v>0</v>
      </c>
      <c r="BX187" s="22">
        <f t="shared" si="83"/>
        <v>0</v>
      </c>
      <c r="BY187" s="22">
        <f t="shared" si="84"/>
        <v>0</v>
      </c>
      <c r="BZ187" s="22"/>
    </row>
    <row r="188" spans="1:78" s="113" customFormat="1" x14ac:dyDescent="0.3">
      <c r="A188" s="32">
        <v>179</v>
      </c>
      <c r="B188" s="113" t="str">
        <f>IFERROR(INDEX(Lookups!$B$2:$B$38,MATCH($G$5,Lookups!$A$2:$A$38,0)),"")</f>
        <v/>
      </c>
      <c r="C188" s="113" t="str">
        <f>IFERROR(INDEX(Lookups!$C$2:$C$38,MATCH($G$5,Lookups!$A$2:$A$38,0)),"")</f>
        <v/>
      </c>
      <c r="D188" s="31"/>
      <c r="E188" s="113" t="str">
        <f t="shared" si="62"/>
        <v/>
      </c>
      <c r="F188" s="21"/>
      <c r="G188" s="29"/>
      <c r="H188" s="29"/>
      <c r="I188" s="29"/>
      <c r="J188" s="114" t="str">
        <f>IFERROR(INDEX(Lookups!$V$19:$V$22,MATCH(I188,Lookups!$U$19:$U$22,0)),"")</f>
        <v/>
      </c>
      <c r="K188" s="29"/>
      <c r="L188" s="115" t="str">
        <f>IFERROR(INDEX(Lookups!$X$2:$X$17,MATCH(_xlfn.CONCAT(I188,K188),Lookups!$W$2:$W$17,0)),"")</f>
        <v/>
      </c>
      <c r="M188" s="110"/>
      <c r="N188" s="116" t="str">
        <f>IFERROR(INDEX(Lookups!$A$54:$B$68,MATCH(Calculator!M188,Lookups!$A$54:$A$68,0),2),"")</f>
        <v/>
      </c>
      <c r="O188" s="110"/>
      <c r="P188" s="25" t="str">
        <f>IFERROR(INDEX('Fixture Codes'!$B$8:$B$921,MATCH(O188,'Fixture Codes'!$F$8:$F$921,0)),"")</f>
        <v/>
      </c>
      <c r="Q188" s="21"/>
      <c r="R188" s="25" t="str">
        <f>IFERROR(INDEX('Fixture Codes'!$J$8:$J$921,MATCH(P188,'Fixture Codes'!$B$8:$B$921,0))*Q188,"")</f>
        <v/>
      </c>
      <c r="S188" s="25" t="str">
        <f>IFERROR(INDEX('Fixture Codes'!$L$8:$L$921,MATCH(P188,'Fixture Codes'!$B$8:$B$921,0)),"")</f>
        <v/>
      </c>
      <c r="T188" s="29"/>
      <c r="U188" s="30"/>
      <c r="V188" s="115" t="str">
        <f>IFERROR(INDEX(Lookups!B$42:B$50,MATCH($T188,Lookups!$A$42:$A$50,0)),"")</f>
        <v/>
      </c>
      <c r="W188" s="115" t="str">
        <f>IFERROR(INDEX(Lookups!C$42:C$49,MATCH($T188,Lookups!$A$42:$A$50,0)),"")</f>
        <v/>
      </c>
      <c r="X188" s="131"/>
      <c r="Y188" s="29"/>
      <c r="Z188" s="113" t="str">
        <f>IFERROR(INDEX('Prescriptive Rebate Table'!$L$2:$L$13,MATCH(Y188,'Prescriptive Rebate Table'!$K$2:$K$13,0)),"")</f>
        <v/>
      </c>
      <c r="AA188" s="29"/>
      <c r="AB188" s="110"/>
      <c r="AC188" s="110"/>
      <c r="AD188" s="110"/>
      <c r="AE188" s="110"/>
      <c r="AF188" s="21"/>
      <c r="AG188" s="117"/>
      <c r="AH188" s="25" t="str">
        <f t="shared" si="63"/>
        <v/>
      </c>
      <c r="AI188" s="117"/>
      <c r="AJ188" s="29"/>
      <c r="AK188" s="21"/>
      <c r="AL188" s="115" t="str">
        <f>IFERROR(INDEX(Lookups!B$42:B$49,MATCH($AJ188,Lookups!$A$42:$A$49,0)),"")</f>
        <v/>
      </c>
      <c r="AM188" s="115" t="str">
        <f>IFERROR(INDEX(Lookups!B$42:B$49,MATCH($AJ188,Lookups!$A$42:$A$49,0)),"")</f>
        <v/>
      </c>
      <c r="AN188" s="30"/>
      <c r="AO188" s="111" t="str">
        <f>IFERROR(INDEX(Lookups!$H$2:$H$451,MATCH(_xlfn.CONCAT(B188,H188),Lookups!$G$2:$G$451,0)),"")</f>
        <v/>
      </c>
      <c r="AP188" s="111" t="str">
        <f t="shared" si="64"/>
        <v/>
      </c>
      <c r="AQ188" s="115">
        <v>179</v>
      </c>
      <c r="AR188" s="115" t="str">
        <f>IF($D188="Interior",INDEX(Lookups!P$2:P$86,MATCH(_xlfn.CONCAT($C188,$L188),Lookups!$O$2:$O$86,0)),IF($D188="Exterior",1,""))</f>
        <v/>
      </c>
      <c r="AS188" s="115" t="str">
        <f>IF($D188="Interior",INDEX(Lookups!Q$2:Q$86,MATCH(_xlfn.CONCAT($C188,$L188),Lookups!$O$2:$O$86,0)),IF($D188="Exterior",1,""))</f>
        <v/>
      </c>
      <c r="AT188" s="115" t="str">
        <f>IF($D188="Interior",INDEX(Lookups!R$2:R$86,MATCH(_xlfn.CONCAT($C188,$L188),Lookups!$O$2:$O$86,0)),IF($D188="Exterior",1,""))</f>
        <v/>
      </c>
      <c r="AU188" s="115" t="str">
        <f>IF($D188="Interior",INDEX(Lookups!S$2:S$86,MATCH(_xlfn.CONCAT($C188,$L188),Lookups!$O$2:$O$86,0)),IF($D188="Exterior",1,""))</f>
        <v/>
      </c>
      <c r="AV188" s="115" t="str">
        <f>IFERROR(INDEX(Lookups!I$2:I$451,MATCH(_xlfn.CONCAT($B188,$H188),Lookups!$G$2:$G$451,0)),"")</f>
        <v/>
      </c>
      <c r="AW188" s="115" t="str">
        <f>IFERROR(INDEX(Lookups!J$2:J$451,MATCH(_xlfn.CONCAT($B188,$H188),Lookups!$G$2:$G$451,0)),"")</f>
        <v/>
      </c>
      <c r="AX188" s="115" t="str">
        <f>IFERROR(INDEX(Lookups!K$2:K$451,MATCH(_xlfn.CONCAT($B188,$H188),Lookups!$G$2:$G$451,0)),"")</f>
        <v/>
      </c>
      <c r="AY188" s="28" t="str">
        <f t="shared" si="65"/>
        <v/>
      </c>
      <c r="AZ188" s="28" t="str">
        <f t="shared" si="66"/>
        <v/>
      </c>
      <c r="BA188" s="28" t="str">
        <f t="shared" si="67"/>
        <v/>
      </c>
      <c r="BB188" s="28" t="str">
        <f t="shared" si="68"/>
        <v/>
      </c>
      <c r="BC188" s="27" t="str">
        <f t="shared" si="69"/>
        <v/>
      </c>
      <c r="BD188" s="158" t="str">
        <f t="shared" si="70"/>
        <v/>
      </c>
      <c r="BE188" s="158" t="str">
        <f t="shared" si="71"/>
        <v/>
      </c>
      <c r="BF188" s="28" t="str">
        <f t="shared" si="72"/>
        <v/>
      </c>
      <c r="BG188" s="28" t="str">
        <f t="shared" si="73"/>
        <v/>
      </c>
      <c r="BH188" s="28" t="str">
        <f t="shared" si="11"/>
        <v/>
      </c>
      <c r="BI188" s="27" t="str">
        <f t="shared" si="74"/>
        <v/>
      </c>
      <c r="BJ188" s="27" t="str">
        <f t="shared" si="75"/>
        <v/>
      </c>
      <c r="BK188" s="27" t="str">
        <f t="shared" si="76"/>
        <v/>
      </c>
      <c r="BL188" s="27" t="str">
        <f t="shared" si="77"/>
        <v/>
      </c>
      <c r="BM188" s="27" t="str">
        <f t="shared" si="78"/>
        <v/>
      </c>
      <c r="BN188" s="27" t="str">
        <f t="shared" si="79"/>
        <v/>
      </c>
      <c r="BO188" s="26" t="str">
        <f>IFERROR(INDEX('Prescriptive Rebate Table'!$A$1:$D$100,MATCH(AA188,'Prescriptive Rebate Table'!$B$1:$B$100,0),3),"")</f>
        <v/>
      </c>
      <c r="BP188" s="25" t="str">
        <f>IFERROR(INDEX('Prescriptive Rebate Table'!$A$1:$E$100,MATCH(AA188,'Prescriptive Rebate Table'!$B$1:$B$100,0),5),"")</f>
        <v/>
      </c>
      <c r="BQ188" s="23" t="str" cm="1">
        <f t="array" ref="BQ188">IFERROR(IF(AA188="","",IF(OR($AL188=$V188,AA188='Prescriptive Rebate Table'!$N$2:$N$12),"Included",INDEX('Prescriptive Rebate Table'!$A$1:$D$100,MATCH($AJ188,'Prescriptive Rebate Table'!$B$1:$B$100,0),3))),"")</f>
        <v/>
      </c>
      <c r="BR188" s="25" t="str">
        <f>IFERROR(IF($AL188=$V188,"",INDEX('Prescriptive Rebate Table'!$A$1:$D$100,MATCH($AJ188,'Prescriptive Rebate Table'!$B$1:$B$100,0),4)),"")</f>
        <v/>
      </c>
      <c r="BS188" s="24"/>
      <c r="BT188" s="24"/>
      <c r="BU188" s="23" t="str">
        <f t="shared" si="80"/>
        <v/>
      </c>
      <c r="BV188" s="23" t="str">
        <f t="shared" si="81"/>
        <v/>
      </c>
      <c r="BW188" s="22">
        <f t="shared" si="82"/>
        <v>0</v>
      </c>
      <c r="BX188" s="22">
        <f t="shared" si="83"/>
        <v>0</v>
      </c>
      <c r="BY188" s="22">
        <f t="shared" si="84"/>
        <v>0</v>
      </c>
      <c r="BZ188" s="22"/>
    </row>
    <row r="189" spans="1:78" s="113" customFormat="1" x14ac:dyDescent="0.3">
      <c r="A189" s="32">
        <v>180</v>
      </c>
      <c r="B189" s="113" t="str">
        <f>IFERROR(INDEX(Lookups!$B$2:$B$38,MATCH($G$5,Lookups!$A$2:$A$38,0)),"")</f>
        <v/>
      </c>
      <c r="C189" s="113" t="str">
        <f>IFERROR(INDEX(Lookups!$C$2:$C$38,MATCH($G$5,Lookups!$A$2:$A$38,0)),"")</f>
        <v/>
      </c>
      <c r="D189" s="31"/>
      <c r="E189" s="113" t="str">
        <f t="shared" si="62"/>
        <v/>
      </c>
      <c r="F189" s="21"/>
      <c r="G189" s="29"/>
      <c r="H189" s="29"/>
      <c r="I189" s="29"/>
      <c r="J189" s="114" t="str">
        <f>IFERROR(INDEX(Lookups!$V$19:$V$22,MATCH(I189,Lookups!$U$19:$U$22,0)),"")</f>
        <v/>
      </c>
      <c r="K189" s="29"/>
      <c r="L189" s="115" t="str">
        <f>IFERROR(INDEX(Lookups!$X$2:$X$17,MATCH(_xlfn.CONCAT(I189,K189),Lookups!$W$2:$W$17,0)),"")</f>
        <v/>
      </c>
      <c r="M189" s="110"/>
      <c r="N189" s="116" t="str">
        <f>IFERROR(INDEX(Lookups!$A$54:$B$68,MATCH(Calculator!M189,Lookups!$A$54:$A$68,0),2),"")</f>
        <v/>
      </c>
      <c r="O189" s="110"/>
      <c r="P189" s="25" t="str">
        <f>IFERROR(INDEX('Fixture Codes'!$B$8:$B$921,MATCH(O189,'Fixture Codes'!$F$8:$F$921,0)),"")</f>
        <v/>
      </c>
      <c r="Q189" s="21"/>
      <c r="R189" s="25" t="str">
        <f>IFERROR(INDEX('Fixture Codes'!$J$8:$J$921,MATCH(P189,'Fixture Codes'!$B$8:$B$921,0))*Q189,"")</f>
        <v/>
      </c>
      <c r="S189" s="25" t="str">
        <f>IFERROR(INDEX('Fixture Codes'!$L$8:$L$921,MATCH(P189,'Fixture Codes'!$B$8:$B$921,0)),"")</f>
        <v/>
      </c>
      <c r="T189" s="29"/>
      <c r="U189" s="30"/>
      <c r="V189" s="115" t="str">
        <f>IFERROR(INDEX(Lookups!B$42:B$50,MATCH($T189,Lookups!$A$42:$A$50,0)),"")</f>
        <v/>
      </c>
      <c r="W189" s="115" t="str">
        <f>IFERROR(INDEX(Lookups!C$42:C$49,MATCH($T189,Lookups!$A$42:$A$50,0)),"")</f>
        <v/>
      </c>
      <c r="X189" s="131"/>
      <c r="Y189" s="29"/>
      <c r="Z189" s="113" t="str">
        <f>IFERROR(INDEX('Prescriptive Rebate Table'!$L$2:$L$13,MATCH(Y189,'Prescriptive Rebate Table'!$K$2:$K$13,0)),"")</f>
        <v/>
      </c>
      <c r="AA189" s="29"/>
      <c r="AB189" s="110"/>
      <c r="AC189" s="110"/>
      <c r="AD189" s="110"/>
      <c r="AE189" s="110"/>
      <c r="AF189" s="21"/>
      <c r="AG189" s="117"/>
      <c r="AH189" s="25" t="str">
        <f t="shared" si="63"/>
        <v/>
      </c>
      <c r="AI189" s="117"/>
      <c r="AJ189" s="29"/>
      <c r="AK189" s="21"/>
      <c r="AL189" s="115" t="str">
        <f>IFERROR(INDEX(Lookups!B$42:B$49,MATCH($AJ189,Lookups!$A$42:$A$49,0)),"")</f>
        <v/>
      </c>
      <c r="AM189" s="115" t="str">
        <f>IFERROR(INDEX(Lookups!B$42:B$49,MATCH($AJ189,Lookups!$A$42:$A$49,0)),"")</f>
        <v/>
      </c>
      <c r="AN189" s="30"/>
      <c r="AO189" s="111" t="str">
        <f>IFERROR(INDEX(Lookups!$H$2:$H$451,MATCH(_xlfn.CONCAT(B189,H189),Lookups!$G$2:$G$451,0)),"")</f>
        <v/>
      </c>
      <c r="AP189" s="111" t="str">
        <f t="shared" si="64"/>
        <v/>
      </c>
      <c r="AQ189" s="115">
        <v>180</v>
      </c>
      <c r="AR189" s="115" t="str">
        <f>IF($D189="Interior",INDEX(Lookups!P$2:P$86,MATCH(_xlfn.CONCAT($C189,$L189),Lookups!$O$2:$O$86,0)),IF($D189="Exterior",1,""))</f>
        <v/>
      </c>
      <c r="AS189" s="115" t="str">
        <f>IF($D189="Interior",INDEX(Lookups!Q$2:Q$86,MATCH(_xlfn.CONCAT($C189,$L189),Lookups!$O$2:$O$86,0)),IF($D189="Exterior",1,""))</f>
        <v/>
      </c>
      <c r="AT189" s="115" t="str">
        <f>IF($D189="Interior",INDEX(Lookups!R$2:R$86,MATCH(_xlfn.CONCAT($C189,$L189),Lookups!$O$2:$O$86,0)),IF($D189="Exterior",1,""))</f>
        <v/>
      </c>
      <c r="AU189" s="115" t="str">
        <f>IF($D189="Interior",INDEX(Lookups!S$2:S$86,MATCH(_xlfn.CONCAT($C189,$L189),Lookups!$O$2:$O$86,0)),IF($D189="Exterior",1,""))</f>
        <v/>
      </c>
      <c r="AV189" s="115" t="str">
        <f>IFERROR(INDEX(Lookups!I$2:I$451,MATCH(_xlfn.CONCAT($B189,$H189),Lookups!$G$2:$G$451,0)),"")</f>
        <v/>
      </c>
      <c r="AW189" s="115" t="str">
        <f>IFERROR(INDEX(Lookups!J$2:J$451,MATCH(_xlfn.CONCAT($B189,$H189),Lookups!$G$2:$G$451,0)),"")</f>
        <v/>
      </c>
      <c r="AX189" s="115" t="str">
        <f>IFERROR(INDEX(Lookups!K$2:K$451,MATCH(_xlfn.CONCAT($B189,$H189),Lookups!$G$2:$G$451,0)),"")</f>
        <v/>
      </c>
      <c r="AY189" s="28" t="str">
        <f t="shared" si="65"/>
        <v/>
      </c>
      <c r="AZ189" s="28" t="str">
        <f t="shared" si="66"/>
        <v/>
      </c>
      <c r="BA189" s="28" t="str">
        <f t="shared" si="67"/>
        <v/>
      </c>
      <c r="BB189" s="28" t="str">
        <f t="shared" si="68"/>
        <v/>
      </c>
      <c r="BC189" s="27" t="str">
        <f t="shared" si="69"/>
        <v/>
      </c>
      <c r="BD189" s="158" t="str">
        <f t="shared" si="70"/>
        <v/>
      </c>
      <c r="BE189" s="158" t="str">
        <f t="shared" si="71"/>
        <v/>
      </c>
      <c r="BF189" s="28" t="str">
        <f t="shared" si="72"/>
        <v/>
      </c>
      <c r="BG189" s="28" t="str">
        <f t="shared" si="73"/>
        <v/>
      </c>
      <c r="BH189" s="28" t="str">
        <f t="shared" si="11"/>
        <v/>
      </c>
      <c r="BI189" s="27" t="str">
        <f t="shared" si="74"/>
        <v/>
      </c>
      <c r="BJ189" s="27" t="str">
        <f t="shared" si="75"/>
        <v/>
      </c>
      <c r="BK189" s="27" t="str">
        <f t="shared" si="76"/>
        <v/>
      </c>
      <c r="BL189" s="27" t="str">
        <f t="shared" si="77"/>
        <v/>
      </c>
      <c r="BM189" s="27" t="str">
        <f t="shared" si="78"/>
        <v/>
      </c>
      <c r="BN189" s="27" t="str">
        <f t="shared" si="79"/>
        <v/>
      </c>
      <c r="BO189" s="26" t="str">
        <f>IFERROR(INDEX('Prescriptive Rebate Table'!$A$1:$D$100,MATCH(AA189,'Prescriptive Rebate Table'!$B$1:$B$100,0),3),"")</f>
        <v/>
      </c>
      <c r="BP189" s="25" t="str">
        <f>IFERROR(INDEX('Prescriptive Rebate Table'!$A$1:$E$100,MATCH(AA189,'Prescriptive Rebate Table'!$B$1:$B$100,0),5),"")</f>
        <v/>
      </c>
      <c r="BQ189" s="23" t="str" cm="1">
        <f t="array" ref="BQ189">IFERROR(IF(AA189="","",IF(OR($AL189=$V189,AA189='Prescriptive Rebate Table'!$N$2:$N$12),"Included",INDEX('Prescriptive Rebate Table'!$A$1:$D$100,MATCH($AJ189,'Prescriptive Rebate Table'!$B$1:$B$100,0),3))),"")</f>
        <v/>
      </c>
      <c r="BR189" s="25" t="str">
        <f>IFERROR(IF($AL189=$V189,"",INDEX('Prescriptive Rebate Table'!$A$1:$D$100,MATCH($AJ189,'Prescriptive Rebate Table'!$B$1:$B$100,0),4)),"")</f>
        <v/>
      </c>
      <c r="BS189" s="24"/>
      <c r="BT189" s="24"/>
      <c r="BU189" s="23" t="str">
        <f t="shared" si="80"/>
        <v/>
      </c>
      <c r="BV189" s="23" t="str">
        <f t="shared" si="81"/>
        <v/>
      </c>
      <c r="BW189" s="22">
        <f t="shared" si="82"/>
        <v>0</v>
      </c>
      <c r="BX189" s="22">
        <f t="shared" si="83"/>
        <v>0</v>
      </c>
      <c r="BY189" s="22">
        <f t="shared" si="84"/>
        <v>0</v>
      </c>
      <c r="BZ189" s="22"/>
    </row>
    <row r="190" spans="1:78" s="113" customFormat="1" x14ac:dyDescent="0.3">
      <c r="A190" s="32">
        <v>181</v>
      </c>
      <c r="B190" s="113" t="str">
        <f>IFERROR(INDEX(Lookups!$B$2:$B$38,MATCH($G$5,Lookups!$A$2:$A$38,0)),"")</f>
        <v/>
      </c>
      <c r="C190" s="113" t="str">
        <f>IFERROR(INDEX(Lookups!$C$2:$C$38,MATCH($G$5,Lookups!$A$2:$A$38,0)),"")</f>
        <v/>
      </c>
      <c r="D190" s="31"/>
      <c r="E190" s="113" t="str">
        <f t="shared" si="62"/>
        <v/>
      </c>
      <c r="F190" s="21"/>
      <c r="G190" s="29"/>
      <c r="H190" s="29"/>
      <c r="I190" s="29"/>
      <c r="J190" s="114" t="str">
        <f>IFERROR(INDEX(Lookups!$V$19:$V$22,MATCH(I190,Lookups!$U$19:$U$22,0)),"")</f>
        <v/>
      </c>
      <c r="K190" s="29"/>
      <c r="L190" s="115" t="str">
        <f>IFERROR(INDEX(Lookups!$X$2:$X$17,MATCH(_xlfn.CONCAT(I190,K190),Lookups!$W$2:$W$17,0)),"")</f>
        <v/>
      </c>
      <c r="M190" s="110"/>
      <c r="N190" s="116" t="str">
        <f>IFERROR(INDEX(Lookups!$A$54:$B$68,MATCH(Calculator!M190,Lookups!$A$54:$A$68,0),2),"")</f>
        <v/>
      </c>
      <c r="O190" s="110"/>
      <c r="P190" s="25" t="str">
        <f>IFERROR(INDEX('Fixture Codes'!$B$8:$B$921,MATCH(O190,'Fixture Codes'!$F$8:$F$921,0)),"")</f>
        <v/>
      </c>
      <c r="Q190" s="21"/>
      <c r="R190" s="25" t="str">
        <f>IFERROR(INDEX('Fixture Codes'!$J$8:$J$921,MATCH(P190,'Fixture Codes'!$B$8:$B$921,0))*Q190,"")</f>
        <v/>
      </c>
      <c r="S190" s="25" t="str">
        <f>IFERROR(INDEX('Fixture Codes'!$L$8:$L$921,MATCH(P190,'Fixture Codes'!$B$8:$B$921,0)),"")</f>
        <v/>
      </c>
      <c r="T190" s="29"/>
      <c r="U190" s="30"/>
      <c r="V190" s="115" t="str">
        <f>IFERROR(INDEX(Lookups!B$42:B$50,MATCH($T190,Lookups!$A$42:$A$50,0)),"")</f>
        <v/>
      </c>
      <c r="W190" s="115" t="str">
        <f>IFERROR(INDEX(Lookups!C$42:C$49,MATCH($T190,Lookups!$A$42:$A$50,0)),"")</f>
        <v/>
      </c>
      <c r="X190" s="131"/>
      <c r="Y190" s="29"/>
      <c r="Z190" s="113" t="str">
        <f>IFERROR(INDEX('Prescriptive Rebate Table'!$L$2:$L$13,MATCH(Y190,'Prescriptive Rebate Table'!$K$2:$K$13,0)),"")</f>
        <v/>
      </c>
      <c r="AA190" s="29"/>
      <c r="AB190" s="110"/>
      <c r="AC190" s="110"/>
      <c r="AD190" s="110"/>
      <c r="AE190" s="110"/>
      <c r="AF190" s="21"/>
      <c r="AG190" s="117"/>
      <c r="AH190" s="25" t="str">
        <f t="shared" si="63"/>
        <v/>
      </c>
      <c r="AI190" s="117"/>
      <c r="AJ190" s="29"/>
      <c r="AK190" s="21"/>
      <c r="AL190" s="115" t="str">
        <f>IFERROR(INDEX(Lookups!B$42:B$49,MATCH($AJ190,Lookups!$A$42:$A$49,0)),"")</f>
        <v/>
      </c>
      <c r="AM190" s="115" t="str">
        <f>IFERROR(INDEX(Lookups!B$42:B$49,MATCH($AJ190,Lookups!$A$42:$A$49,0)),"")</f>
        <v/>
      </c>
      <c r="AN190" s="30"/>
      <c r="AO190" s="111" t="str">
        <f>IFERROR(INDEX(Lookups!$H$2:$H$451,MATCH(_xlfn.CONCAT(B190,H190),Lookups!$G$2:$G$451,0)),"")</f>
        <v/>
      </c>
      <c r="AP190" s="111" t="str">
        <f t="shared" si="64"/>
        <v/>
      </c>
      <c r="AQ190" s="115">
        <v>181</v>
      </c>
      <c r="AR190" s="115" t="str">
        <f>IF($D190="Interior",INDEX(Lookups!P$2:P$86,MATCH(_xlfn.CONCAT($C190,$L190),Lookups!$O$2:$O$86,0)),IF($D190="Exterior",1,""))</f>
        <v/>
      </c>
      <c r="AS190" s="115" t="str">
        <f>IF($D190="Interior",INDEX(Lookups!Q$2:Q$86,MATCH(_xlfn.CONCAT($C190,$L190),Lookups!$O$2:$O$86,0)),IF($D190="Exterior",1,""))</f>
        <v/>
      </c>
      <c r="AT190" s="115" t="str">
        <f>IF($D190="Interior",INDEX(Lookups!R$2:R$86,MATCH(_xlfn.CONCAT($C190,$L190),Lookups!$O$2:$O$86,0)),IF($D190="Exterior",1,""))</f>
        <v/>
      </c>
      <c r="AU190" s="115" t="str">
        <f>IF($D190="Interior",INDEX(Lookups!S$2:S$86,MATCH(_xlfn.CONCAT($C190,$L190),Lookups!$O$2:$O$86,0)),IF($D190="Exterior",1,""))</f>
        <v/>
      </c>
      <c r="AV190" s="115" t="str">
        <f>IFERROR(INDEX(Lookups!I$2:I$451,MATCH(_xlfn.CONCAT($B190,$H190),Lookups!$G$2:$G$451,0)),"")</f>
        <v/>
      </c>
      <c r="AW190" s="115" t="str">
        <f>IFERROR(INDEX(Lookups!J$2:J$451,MATCH(_xlfn.CONCAT($B190,$H190),Lookups!$G$2:$G$451,0)),"")</f>
        <v/>
      </c>
      <c r="AX190" s="115" t="str">
        <f>IFERROR(INDEX(Lookups!K$2:K$451,MATCH(_xlfn.CONCAT($B190,$H190),Lookups!$G$2:$G$451,0)),"")</f>
        <v/>
      </c>
      <c r="AY190" s="28" t="str">
        <f t="shared" si="65"/>
        <v/>
      </c>
      <c r="AZ190" s="28" t="str">
        <f t="shared" si="66"/>
        <v/>
      </c>
      <c r="BA190" s="28" t="str">
        <f t="shared" si="67"/>
        <v/>
      </c>
      <c r="BB190" s="28" t="str">
        <f t="shared" si="68"/>
        <v/>
      </c>
      <c r="BC190" s="27" t="str">
        <f t="shared" si="69"/>
        <v/>
      </c>
      <c r="BD190" s="158" t="str">
        <f t="shared" si="70"/>
        <v/>
      </c>
      <c r="BE190" s="158" t="str">
        <f t="shared" si="71"/>
        <v/>
      </c>
      <c r="BF190" s="28" t="str">
        <f t="shared" si="72"/>
        <v/>
      </c>
      <c r="BG190" s="28" t="str">
        <f t="shared" si="73"/>
        <v/>
      </c>
      <c r="BH190" s="28" t="str">
        <f t="shared" si="11"/>
        <v/>
      </c>
      <c r="BI190" s="27" t="str">
        <f t="shared" si="74"/>
        <v/>
      </c>
      <c r="BJ190" s="27" t="str">
        <f t="shared" si="75"/>
        <v/>
      </c>
      <c r="BK190" s="27" t="str">
        <f t="shared" si="76"/>
        <v/>
      </c>
      <c r="BL190" s="27" t="str">
        <f t="shared" si="77"/>
        <v/>
      </c>
      <c r="BM190" s="27" t="str">
        <f t="shared" si="78"/>
        <v/>
      </c>
      <c r="BN190" s="27" t="str">
        <f t="shared" si="79"/>
        <v/>
      </c>
      <c r="BO190" s="26" t="str">
        <f>IFERROR(INDEX('Prescriptive Rebate Table'!$A$1:$D$100,MATCH(AA190,'Prescriptive Rebate Table'!$B$1:$B$100,0),3),"")</f>
        <v/>
      </c>
      <c r="BP190" s="25" t="str">
        <f>IFERROR(INDEX('Prescriptive Rebate Table'!$A$1:$E$100,MATCH(AA190,'Prescriptive Rebate Table'!$B$1:$B$100,0),5),"")</f>
        <v/>
      </c>
      <c r="BQ190" s="23" t="str" cm="1">
        <f t="array" ref="BQ190">IFERROR(IF(AA190="","",IF(OR($AL190=$V190,AA190='Prescriptive Rebate Table'!$N$2:$N$12),"Included",INDEX('Prescriptive Rebate Table'!$A$1:$D$100,MATCH($AJ190,'Prescriptive Rebate Table'!$B$1:$B$100,0),3))),"")</f>
        <v/>
      </c>
      <c r="BR190" s="25" t="str">
        <f>IFERROR(IF($AL190=$V190,"",INDEX('Prescriptive Rebate Table'!$A$1:$D$100,MATCH($AJ190,'Prescriptive Rebate Table'!$B$1:$B$100,0),4)),"")</f>
        <v/>
      </c>
      <c r="BS190" s="24"/>
      <c r="BT190" s="24"/>
      <c r="BU190" s="23" t="str">
        <f t="shared" si="80"/>
        <v/>
      </c>
      <c r="BV190" s="23" t="str">
        <f t="shared" si="81"/>
        <v/>
      </c>
      <c r="BW190" s="22">
        <f t="shared" si="82"/>
        <v>0</v>
      </c>
      <c r="BX190" s="22">
        <f t="shared" si="83"/>
        <v>0</v>
      </c>
      <c r="BY190" s="22">
        <f t="shared" si="84"/>
        <v>0</v>
      </c>
      <c r="BZ190" s="22"/>
    </row>
    <row r="191" spans="1:78" s="113" customFormat="1" x14ac:dyDescent="0.3">
      <c r="A191" s="32">
        <v>182</v>
      </c>
      <c r="B191" s="113" t="str">
        <f>IFERROR(INDEX(Lookups!$B$2:$B$38,MATCH($G$5,Lookups!$A$2:$A$38,0)),"")</f>
        <v/>
      </c>
      <c r="C191" s="113" t="str">
        <f>IFERROR(INDEX(Lookups!$C$2:$C$38,MATCH($G$5,Lookups!$A$2:$A$38,0)),"")</f>
        <v/>
      </c>
      <c r="D191" s="31"/>
      <c r="E191" s="113" t="str">
        <f t="shared" si="62"/>
        <v/>
      </c>
      <c r="F191" s="21"/>
      <c r="G191" s="29"/>
      <c r="H191" s="29"/>
      <c r="I191" s="29"/>
      <c r="J191" s="114" t="str">
        <f>IFERROR(INDEX(Lookups!$V$19:$V$22,MATCH(I191,Lookups!$U$19:$U$22,0)),"")</f>
        <v/>
      </c>
      <c r="K191" s="29"/>
      <c r="L191" s="115" t="str">
        <f>IFERROR(INDEX(Lookups!$X$2:$X$17,MATCH(_xlfn.CONCAT(I191,K191),Lookups!$W$2:$W$17,0)),"")</f>
        <v/>
      </c>
      <c r="M191" s="110"/>
      <c r="N191" s="116" t="str">
        <f>IFERROR(INDEX(Lookups!$A$54:$B$68,MATCH(Calculator!M191,Lookups!$A$54:$A$68,0),2),"")</f>
        <v/>
      </c>
      <c r="O191" s="110"/>
      <c r="P191" s="25" t="str">
        <f>IFERROR(INDEX('Fixture Codes'!$B$8:$B$921,MATCH(O191,'Fixture Codes'!$F$8:$F$921,0)),"")</f>
        <v/>
      </c>
      <c r="Q191" s="21"/>
      <c r="R191" s="25" t="str">
        <f>IFERROR(INDEX('Fixture Codes'!$J$8:$J$921,MATCH(P191,'Fixture Codes'!$B$8:$B$921,0))*Q191,"")</f>
        <v/>
      </c>
      <c r="S191" s="25" t="str">
        <f>IFERROR(INDEX('Fixture Codes'!$L$8:$L$921,MATCH(P191,'Fixture Codes'!$B$8:$B$921,0)),"")</f>
        <v/>
      </c>
      <c r="T191" s="29"/>
      <c r="U191" s="30"/>
      <c r="V191" s="115" t="str">
        <f>IFERROR(INDEX(Lookups!B$42:B$50,MATCH($T191,Lookups!$A$42:$A$50,0)),"")</f>
        <v/>
      </c>
      <c r="W191" s="115" t="str">
        <f>IFERROR(INDEX(Lookups!C$42:C$49,MATCH($T191,Lookups!$A$42:$A$50,0)),"")</f>
        <v/>
      </c>
      <c r="X191" s="131"/>
      <c r="Y191" s="29"/>
      <c r="Z191" s="113" t="str">
        <f>IFERROR(INDEX('Prescriptive Rebate Table'!$L$2:$L$13,MATCH(Y191,'Prescriptive Rebate Table'!$K$2:$K$13,0)),"")</f>
        <v/>
      </c>
      <c r="AA191" s="29"/>
      <c r="AB191" s="110"/>
      <c r="AC191" s="110"/>
      <c r="AD191" s="110"/>
      <c r="AE191" s="110"/>
      <c r="AF191" s="21"/>
      <c r="AG191" s="117"/>
      <c r="AH191" s="25" t="str">
        <f t="shared" si="63"/>
        <v/>
      </c>
      <c r="AI191" s="117"/>
      <c r="AJ191" s="29"/>
      <c r="AK191" s="21"/>
      <c r="AL191" s="115" t="str">
        <f>IFERROR(INDEX(Lookups!B$42:B$49,MATCH($AJ191,Lookups!$A$42:$A$49,0)),"")</f>
        <v/>
      </c>
      <c r="AM191" s="115" t="str">
        <f>IFERROR(INDEX(Lookups!B$42:B$49,MATCH($AJ191,Lookups!$A$42:$A$49,0)),"")</f>
        <v/>
      </c>
      <c r="AN191" s="30"/>
      <c r="AO191" s="111" t="str">
        <f>IFERROR(INDEX(Lookups!$H$2:$H$451,MATCH(_xlfn.CONCAT(B191,H191),Lookups!$G$2:$G$451,0)),"")</f>
        <v/>
      </c>
      <c r="AP191" s="111" t="str">
        <f t="shared" si="64"/>
        <v/>
      </c>
      <c r="AQ191" s="115">
        <v>182</v>
      </c>
      <c r="AR191" s="115" t="str">
        <f>IF($D191="Interior",INDEX(Lookups!P$2:P$86,MATCH(_xlfn.CONCAT($C191,$L191),Lookups!$O$2:$O$86,0)),IF($D191="Exterior",1,""))</f>
        <v/>
      </c>
      <c r="AS191" s="115" t="str">
        <f>IF($D191="Interior",INDEX(Lookups!Q$2:Q$86,MATCH(_xlfn.CONCAT($C191,$L191),Lookups!$O$2:$O$86,0)),IF($D191="Exterior",1,""))</f>
        <v/>
      </c>
      <c r="AT191" s="115" t="str">
        <f>IF($D191="Interior",INDEX(Lookups!R$2:R$86,MATCH(_xlfn.CONCAT($C191,$L191),Lookups!$O$2:$O$86,0)),IF($D191="Exterior",1,""))</f>
        <v/>
      </c>
      <c r="AU191" s="115" t="str">
        <f>IF($D191="Interior",INDEX(Lookups!S$2:S$86,MATCH(_xlfn.CONCAT($C191,$L191),Lookups!$O$2:$O$86,0)),IF($D191="Exterior",1,""))</f>
        <v/>
      </c>
      <c r="AV191" s="115" t="str">
        <f>IFERROR(INDEX(Lookups!I$2:I$451,MATCH(_xlfn.CONCAT($B191,$H191),Lookups!$G$2:$G$451,0)),"")</f>
        <v/>
      </c>
      <c r="AW191" s="115" t="str">
        <f>IFERROR(INDEX(Lookups!J$2:J$451,MATCH(_xlfn.CONCAT($B191,$H191),Lookups!$G$2:$G$451,0)),"")</f>
        <v/>
      </c>
      <c r="AX191" s="115" t="str">
        <f>IFERROR(INDEX(Lookups!K$2:K$451,MATCH(_xlfn.CONCAT($B191,$H191),Lookups!$G$2:$G$451,0)),"")</f>
        <v/>
      </c>
      <c r="AY191" s="28" t="str">
        <f t="shared" si="65"/>
        <v/>
      </c>
      <c r="AZ191" s="28" t="str">
        <f t="shared" si="66"/>
        <v/>
      </c>
      <c r="BA191" s="28" t="str">
        <f t="shared" si="67"/>
        <v/>
      </c>
      <c r="BB191" s="28" t="str">
        <f t="shared" si="68"/>
        <v/>
      </c>
      <c r="BC191" s="27" t="str">
        <f t="shared" si="69"/>
        <v/>
      </c>
      <c r="BD191" s="158" t="str">
        <f t="shared" si="70"/>
        <v/>
      </c>
      <c r="BE191" s="158" t="str">
        <f t="shared" si="71"/>
        <v/>
      </c>
      <c r="BF191" s="28" t="str">
        <f t="shared" si="72"/>
        <v/>
      </c>
      <c r="BG191" s="28" t="str">
        <f t="shared" si="73"/>
        <v/>
      </c>
      <c r="BH191" s="28" t="str">
        <f t="shared" si="11"/>
        <v/>
      </c>
      <c r="BI191" s="27" t="str">
        <f t="shared" si="74"/>
        <v/>
      </c>
      <c r="BJ191" s="27" t="str">
        <f t="shared" si="75"/>
        <v/>
      </c>
      <c r="BK191" s="27" t="str">
        <f t="shared" si="76"/>
        <v/>
      </c>
      <c r="BL191" s="27" t="str">
        <f t="shared" si="77"/>
        <v/>
      </c>
      <c r="BM191" s="27" t="str">
        <f t="shared" si="78"/>
        <v/>
      </c>
      <c r="BN191" s="27" t="str">
        <f t="shared" si="79"/>
        <v/>
      </c>
      <c r="BO191" s="26" t="str">
        <f>IFERROR(INDEX('Prescriptive Rebate Table'!$A$1:$D$100,MATCH(AA191,'Prescriptive Rebate Table'!$B$1:$B$100,0),3),"")</f>
        <v/>
      </c>
      <c r="BP191" s="25" t="str">
        <f>IFERROR(INDEX('Prescriptive Rebate Table'!$A$1:$E$100,MATCH(AA191,'Prescriptive Rebate Table'!$B$1:$B$100,0),5),"")</f>
        <v/>
      </c>
      <c r="BQ191" s="23" t="str" cm="1">
        <f t="array" ref="BQ191">IFERROR(IF(AA191="","",IF(OR($AL191=$V191,AA191='Prescriptive Rebate Table'!$N$2:$N$12),"Included",INDEX('Prescriptive Rebate Table'!$A$1:$D$100,MATCH($AJ191,'Prescriptive Rebate Table'!$B$1:$B$100,0),3))),"")</f>
        <v/>
      </c>
      <c r="BR191" s="25" t="str">
        <f>IFERROR(IF($AL191=$V191,"",INDEX('Prescriptive Rebate Table'!$A$1:$D$100,MATCH($AJ191,'Prescriptive Rebate Table'!$B$1:$B$100,0),4)),"")</f>
        <v/>
      </c>
      <c r="BS191" s="24"/>
      <c r="BT191" s="24"/>
      <c r="BU191" s="23" t="str">
        <f t="shared" si="80"/>
        <v/>
      </c>
      <c r="BV191" s="23" t="str">
        <f t="shared" si="81"/>
        <v/>
      </c>
      <c r="BW191" s="22">
        <f t="shared" si="82"/>
        <v>0</v>
      </c>
      <c r="BX191" s="22">
        <f t="shared" si="83"/>
        <v>0</v>
      </c>
      <c r="BY191" s="22">
        <f t="shared" si="84"/>
        <v>0</v>
      </c>
      <c r="BZ191" s="22"/>
    </row>
    <row r="192" spans="1:78" s="113" customFormat="1" x14ac:dyDescent="0.3">
      <c r="A192" s="32">
        <v>183</v>
      </c>
      <c r="B192" s="113" t="str">
        <f>IFERROR(INDEX(Lookups!$B$2:$B$38,MATCH($G$5,Lookups!$A$2:$A$38,0)),"")</f>
        <v/>
      </c>
      <c r="C192" s="113" t="str">
        <f>IFERROR(INDEX(Lookups!$C$2:$C$38,MATCH($G$5,Lookups!$A$2:$A$38,0)),"")</f>
        <v/>
      </c>
      <c r="D192" s="31"/>
      <c r="E192" s="113" t="str">
        <f t="shared" si="62"/>
        <v/>
      </c>
      <c r="F192" s="21"/>
      <c r="G192" s="29"/>
      <c r="H192" s="29"/>
      <c r="I192" s="29"/>
      <c r="J192" s="114" t="str">
        <f>IFERROR(INDEX(Lookups!$V$19:$V$22,MATCH(I192,Lookups!$U$19:$U$22,0)),"")</f>
        <v/>
      </c>
      <c r="K192" s="29"/>
      <c r="L192" s="115" t="str">
        <f>IFERROR(INDEX(Lookups!$X$2:$X$17,MATCH(_xlfn.CONCAT(I192,K192),Lookups!$W$2:$W$17,0)),"")</f>
        <v/>
      </c>
      <c r="M192" s="110"/>
      <c r="N192" s="116" t="str">
        <f>IFERROR(INDEX(Lookups!$A$54:$B$68,MATCH(Calculator!M192,Lookups!$A$54:$A$68,0),2),"")</f>
        <v/>
      </c>
      <c r="O192" s="110"/>
      <c r="P192" s="25" t="str">
        <f>IFERROR(INDEX('Fixture Codes'!$B$8:$B$921,MATCH(O192,'Fixture Codes'!$F$8:$F$921,0)),"")</f>
        <v/>
      </c>
      <c r="Q192" s="21"/>
      <c r="R192" s="25" t="str">
        <f>IFERROR(INDEX('Fixture Codes'!$J$8:$J$921,MATCH(P192,'Fixture Codes'!$B$8:$B$921,0))*Q192,"")</f>
        <v/>
      </c>
      <c r="S192" s="25" t="str">
        <f>IFERROR(INDEX('Fixture Codes'!$L$8:$L$921,MATCH(P192,'Fixture Codes'!$B$8:$B$921,0)),"")</f>
        <v/>
      </c>
      <c r="T192" s="29"/>
      <c r="U192" s="30"/>
      <c r="V192" s="115" t="str">
        <f>IFERROR(INDEX(Lookups!B$42:B$50,MATCH($T192,Lookups!$A$42:$A$50,0)),"")</f>
        <v/>
      </c>
      <c r="W192" s="115" t="str">
        <f>IFERROR(INDEX(Lookups!C$42:C$49,MATCH($T192,Lookups!$A$42:$A$50,0)),"")</f>
        <v/>
      </c>
      <c r="X192" s="131"/>
      <c r="Y192" s="29"/>
      <c r="Z192" s="113" t="str">
        <f>IFERROR(INDEX('Prescriptive Rebate Table'!$L$2:$L$13,MATCH(Y192,'Prescriptive Rebate Table'!$K$2:$K$13,0)),"")</f>
        <v/>
      </c>
      <c r="AA192" s="29"/>
      <c r="AB192" s="110"/>
      <c r="AC192" s="110"/>
      <c r="AD192" s="110"/>
      <c r="AE192" s="110"/>
      <c r="AF192" s="21"/>
      <c r="AG192" s="117"/>
      <c r="AH192" s="25" t="str">
        <f t="shared" si="63"/>
        <v/>
      </c>
      <c r="AI192" s="117"/>
      <c r="AJ192" s="29"/>
      <c r="AK192" s="21"/>
      <c r="AL192" s="115" t="str">
        <f>IFERROR(INDEX(Lookups!B$42:B$49,MATCH($AJ192,Lookups!$A$42:$A$49,0)),"")</f>
        <v/>
      </c>
      <c r="AM192" s="115" t="str">
        <f>IFERROR(INDEX(Lookups!B$42:B$49,MATCH($AJ192,Lookups!$A$42:$A$49,0)),"")</f>
        <v/>
      </c>
      <c r="AN192" s="30"/>
      <c r="AO192" s="111" t="str">
        <f>IFERROR(INDEX(Lookups!$H$2:$H$451,MATCH(_xlfn.CONCAT(B192,H192),Lookups!$G$2:$G$451,0)),"")</f>
        <v/>
      </c>
      <c r="AP192" s="111" t="str">
        <f t="shared" si="64"/>
        <v/>
      </c>
      <c r="AQ192" s="115">
        <v>183</v>
      </c>
      <c r="AR192" s="115" t="str">
        <f>IF($D192="Interior",INDEX(Lookups!P$2:P$86,MATCH(_xlfn.CONCAT($C192,$L192),Lookups!$O$2:$O$86,0)),IF($D192="Exterior",1,""))</f>
        <v/>
      </c>
      <c r="AS192" s="115" t="str">
        <f>IF($D192="Interior",INDEX(Lookups!Q$2:Q$86,MATCH(_xlfn.CONCAT($C192,$L192),Lookups!$O$2:$O$86,0)),IF($D192="Exterior",1,""))</f>
        <v/>
      </c>
      <c r="AT192" s="115" t="str">
        <f>IF($D192="Interior",INDEX(Lookups!R$2:R$86,MATCH(_xlfn.CONCAT($C192,$L192),Lookups!$O$2:$O$86,0)),IF($D192="Exterior",1,""))</f>
        <v/>
      </c>
      <c r="AU192" s="115" t="str">
        <f>IF($D192="Interior",INDEX(Lookups!S$2:S$86,MATCH(_xlfn.CONCAT($C192,$L192),Lookups!$O$2:$O$86,0)),IF($D192="Exterior",1,""))</f>
        <v/>
      </c>
      <c r="AV192" s="115" t="str">
        <f>IFERROR(INDEX(Lookups!I$2:I$451,MATCH(_xlfn.CONCAT($B192,$H192),Lookups!$G$2:$G$451,0)),"")</f>
        <v/>
      </c>
      <c r="AW192" s="115" t="str">
        <f>IFERROR(INDEX(Lookups!J$2:J$451,MATCH(_xlfn.CONCAT($B192,$H192),Lookups!$G$2:$G$451,0)),"")</f>
        <v/>
      </c>
      <c r="AX192" s="115" t="str">
        <f>IFERROR(INDEX(Lookups!K$2:K$451,MATCH(_xlfn.CONCAT($B192,$H192),Lookups!$G$2:$G$451,0)),"")</f>
        <v/>
      </c>
      <c r="AY192" s="28" t="str">
        <f t="shared" si="65"/>
        <v/>
      </c>
      <c r="AZ192" s="28" t="str">
        <f t="shared" si="66"/>
        <v/>
      </c>
      <c r="BA192" s="28" t="str">
        <f t="shared" si="67"/>
        <v/>
      </c>
      <c r="BB192" s="28" t="str">
        <f t="shared" si="68"/>
        <v/>
      </c>
      <c r="BC192" s="27" t="str">
        <f t="shared" si="69"/>
        <v/>
      </c>
      <c r="BD192" s="158" t="str">
        <f t="shared" si="70"/>
        <v/>
      </c>
      <c r="BE192" s="158" t="str">
        <f t="shared" si="71"/>
        <v/>
      </c>
      <c r="BF192" s="28" t="str">
        <f t="shared" si="72"/>
        <v/>
      </c>
      <c r="BG192" s="28" t="str">
        <f t="shared" si="73"/>
        <v/>
      </c>
      <c r="BH192" s="28" t="str">
        <f t="shared" si="11"/>
        <v/>
      </c>
      <c r="BI192" s="27" t="str">
        <f t="shared" si="74"/>
        <v/>
      </c>
      <c r="BJ192" s="27" t="str">
        <f t="shared" si="75"/>
        <v/>
      </c>
      <c r="BK192" s="27" t="str">
        <f t="shared" si="76"/>
        <v/>
      </c>
      <c r="BL192" s="27" t="str">
        <f t="shared" si="77"/>
        <v/>
      </c>
      <c r="BM192" s="27" t="str">
        <f t="shared" si="78"/>
        <v/>
      </c>
      <c r="BN192" s="27" t="str">
        <f t="shared" si="79"/>
        <v/>
      </c>
      <c r="BO192" s="26" t="str">
        <f>IFERROR(INDEX('Prescriptive Rebate Table'!$A$1:$D$100,MATCH(AA192,'Prescriptive Rebate Table'!$B$1:$B$100,0),3),"")</f>
        <v/>
      </c>
      <c r="BP192" s="25" t="str">
        <f>IFERROR(INDEX('Prescriptive Rebate Table'!$A$1:$E$100,MATCH(AA192,'Prescriptive Rebate Table'!$B$1:$B$100,0),5),"")</f>
        <v/>
      </c>
      <c r="BQ192" s="23" t="str" cm="1">
        <f t="array" ref="BQ192">IFERROR(IF(AA192="","",IF(OR($AL192=$V192,AA192='Prescriptive Rebate Table'!$N$2:$N$12),"Included",INDEX('Prescriptive Rebate Table'!$A$1:$D$100,MATCH($AJ192,'Prescriptive Rebate Table'!$B$1:$B$100,0),3))),"")</f>
        <v/>
      </c>
      <c r="BR192" s="25" t="str">
        <f>IFERROR(IF($AL192=$V192,"",INDEX('Prescriptive Rebate Table'!$A$1:$D$100,MATCH($AJ192,'Prescriptive Rebate Table'!$B$1:$B$100,0),4)),"")</f>
        <v/>
      </c>
      <c r="BS192" s="24"/>
      <c r="BT192" s="24"/>
      <c r="BU192" s="23" t="str">
        <f t="shared" si="80"/>
        <v/>
      </c>
      <c r="BV192" s="23" t="str">
        <f t="shared" si="81"/>
        <v/>
      </c>
      <c r="BW192" s="22">
        <f t="shared" si="82"/>
        <v>0</v>
      </c>
      <c r="BX192" s="22">
        <f t="shared" si="83"/>
        <v>0</v>
      </c>
      <c r="BY192" s="22">
        <f t="shared" si="84"/>
        <v>0</v>
      </c>
      <c r="BZ192" s="22"/>
    </row>
    <row r="193" spans="1:78" s="113" customFormat="1" x14ac:dyDescent="0.3">
      <c r="A193" s="32">
        <v>184</v>
      </c>
      <c r="B193" s="113" t="str">
        <f>IFERROR(INDEX(Lookups!$B$2:$B$38,MATCH($G$5,Lookups!$A$2:$A$38,0)),"")</f>
        <v/>
      </c>
      <c r="C193" s="113" t="str">
        <f>IFERROR(INDEX(Lookups!$C$2:$C$38,MATCH($G$5,Lookups!$A$2:$A$38,0)),"")</f>
        <v/>
      </c>
      <c r="D193" s="31"/>
      <c r="E193" s="113" t="str">
        <f t="shared" si="62"/>
        <v/>
      </c>
      <c r="F193" s="21"/>
      <c r="G193" s="29"/>
      <c r="H193" s="29"/>
      <c r="I193" s="29"/>
      <c r="J193" s="114" t="str">
        <f>IFERROR(INDEX(Lookups!$V$19:$V$22,MATCH(I193,Lookups!$U$19:$U$22,0)),"")</f>
        <v/>
      </c>
      <c r="K193" s="29"/>
      <c r="L193" s="115" t="str">
        <f>IFERROR(INDEX(Lookups!$X$2:$X$17,MATCH(_xlfn.CONCAT(I193,K193),Lookups!$W$2:$W$17,0)),"")</f>
        <v/>
      </c>
      <c r="M193" s="110"/>
      <c r="N193" s="116" t="str">
        <f>IFERROR(INDEX(Lookups!$A$54:$B$68,MATCH(Calculator!M193,Lookups!$A$54:$A$68,0),2),"")</f>
        <v/>
      </c>
      <c r="O193" s="110"/>
      <c r="P193" s="25" t="str">
        <f>IFERROR(INDEX('Fixture Codes'!$B$8:$B$921,MATCH(O193,'Fixture Codes'!$F$8:$F$921,0)),"")</f>
        <v/>
      </c>
      <c r="Q193" s="21"/>
      <c r="R193" s="25" t="str">
        <f>IFERROR(INDEX('Fixture Codes'!$J$8:$J$921,MATCH(P193,'Fixture Codes'!$B$8:$B$921,0))*Q193,"")</f>
        <v/>
      </c>
      <c r="S193" s="25" t="str">
        <f>IFERROR(INDEX('Fixture Codes'!$L$8:$L$921,MATCH(P193,'Fixture Codes'!$B$8:$B$921,0)),"")</f>
        <v/>
      </c>
      <c r="T193" s="29"/>
      <c r="U193" s="30"/>
      <c r="V193" s="115" t="str">
        <f>IFERROR(INDEX(Lookups!B$42:B$50,MATCH($T193,Lookups!$A$42:$A$50,0)),"")</f>
        <v/>
      </c>
      <c r="W193" s="115" t="str">
        <f>IFERROR(INDEX(Lookups!C$42:C$49,MATCH($T193,Lookups!$A$42:$A$50,0)),"")</f>
        <v/>
      </c>
      <c r="X193" s="131"/>
      <c r="Y193" s="29"/>
      <c r="Z193" s="113" t="str">
        <f>IFERROR(INDEX('Prescriptive Rebate Table'!$L$2:$L$13,MATCH(Y193,'Prescriptive Rebate Table'!$K$2:$K$13,0)),"")</f>
        <v/>
      </c>
      <c r="AA193" s="29"/>
      <c r="AB193" s="110"/>
      <c r="AC193" s="110"/>
      <c r="AD193" s="110"/>
      <c r="AE193" s="110"/>
      <c r="AF193" s="21"/>
      <c r="AG193" s="117"/>
      <c r="AH193" s="25" t="str">
        <f t="shared" si="63"/>
        <v/>
      </c>
      <c r="AI193" s="117"/>
      <c r="AJ193" s="29"/>
      <c r="AK193" s="21"/>
      <c r="AL193" s="115" t="str">
        <f>IFERROR(INDEX(Lookups!B$42:B$49,MATCH($AJ193,Lookups!$A$42:$A$49,0)),"")</f>
        <v/>
      </c>
      <c r="AM193" s="115" t="str">
        <f>IFERROR(INDEX(Lookups!B$42:B$49,MATCH($AJ193,Lookups!$A$42:$A$49,0)),"")</f>
        <v/>
      </c>
      <c r="AN193" s="30"/>
      <c r="AO193" s="111" t="str">
        <f>IFERROR(INDEX(Lookups!$H$2:$H$451,MATCH(_xlfn.CONCAT(B193,H193),Lookups!$G$2:$G$451,0)),"")</f>
        <v/>
      </c>
      <c r="AP193" s="111" t="str">
        <f t="shared" si="64"/>
        <v/>
      </c>
      <c r="AQ193" s="115">
        <v>184</v>
      </c>
      <c r="AR193" s="115" t="str">
        <f>IF($D193="Interior",INDEX(Lookups!P$2:P$86,MATCH(_xlfn.CONCAT($C193,$L193),Lookups!$O$2:$O$86,0)),IF($D193="Exterior",1,""))</f>
        <v/>
      </c>
      <c r="AS193" s="115" t="str">
        <f>IF($D193="Interior",INDEX(Lookups!Q$2:Q$86,MATCH(_xlfn.CONCAT($C193,$L193),Lookups!$O$2:$O$86,0)),IF($D193="Exterior",1,""))</f>
        <v/>
      </c>
      <c r="AT193" s="115" t="str">
        <f>IF($D193="Interior",INDEX(Lookups!R$2:R$86,MATCH(_xlfn.CONCAT($C193,$L193),Lookups!$O$2:$O$86,0)),IF($D193="Exterior",1,""))</f>
        <v/>
      </c>
      <c r="AU193" s="115" t="str">
        <f>IF($D193="Interior",INDEX(Lookups!S$2:S$86,MATCH(_xlfn.CONCAT($C193,$L193),Lookups!$O$2:$O$86,0)),IF($D193="Exterior",1,""))</f>
        <v/>
      </c>
      <c r="AV193" s="115" t="str">
        <f>IFERROR(INDEX(Lookups!I$2:I$451,MATCH(_xlfn.CONCAT($B193,$H193),Lookups!$G$2:$G$451,0)),"")</f>
        <v/>
      </c>
      <c r="AW193" s="115" t="str">
        <f>IFERROR(INDEX(Lookups!J$2:J$451,MATCH(_xlfn.CONCAT($B193,$H193),Lookups!$G$2:$G$451,0)),"")</f>
        <v/>
      </c>
      <c r="AX193" s="115" t="str">
        <f>IFERROR(INDEX(Lookups!K$2:K$451,MATCH(_xlfn.CONCAT($B193,$H193),Lookups!$G$2:$G$451,0)),"")</f>
        <v/>
      </c>
      <c r="AY193" s="28" t="str">
        <f t="shared" si="65"/>
        <v/>
      </c>
      <c r="AZ193" s="28" t="str">
        <f t="shared" si="66"/>
        <v/>
      </c>
      <c r="BA193" s="28" t="str">
        <f t="shared" si="67"/>
        <v/>
      </c>
      <c r="BB193" s="28" t="str">
        <f t="shared" si="68"/>
        <v/>
      </c>
      <c r="BC193" s="27" t="str">
        <f t="shared" si="69"/>
        <v/>
      </c>
      <c r="BD193" s="158" t="str">
        <f t="shared" si="70"/>
        <v/>
      </c>
      <c r="BE193" s="158" t="str">
        <f t="shared" si="71"/>
        <v/>
      </c>
      <c r="BF193" s="28" t="str">
        <f t="shared" si="72"/>
        <v/>
      </c>
      <c r="BG193" s="28" t="str">
        <f t="shared" si="73"/>
        <v/>
      </c>
      <c r="BH193" s="28" t="str">
        <f t="shared" si="11"/>
        <v/>
      </c>
      <c r="BI193" s="27" t="str">
        <f t="shared" si="74"/>
        <v/>
      </c>
      <c r="BJ193" s="27" t="str">
        <f t="shared" si="75"/>
        <v/>
      </c>
      <c r="BK193" s="27" t="str">
        <f t="shared" si="76"/>
        <v/>
      </c>
      <c r="BL193" s="27" t="str">
        <f t="shared" si="77"/>
        <v/>
      </c>
      <c r="BM193" s="27" t="str">
        <f t="shared" si="78"/>
        <v/>
      </c>
      <c r="BN193" s="27" t="str">
        <f t="shared" si="79"/>
        <v/>
      </c>
      <c r="BO193" s="26" t="str">
        <f>IFERROR(INDEX('Prescriptive Rebate Table'!$A$1:$D$100,MATCH(AA193,'Prescriptive Rebate Table'!$B$1:$B$100,0),3),"")</f>
        <v/>
      </c>
      <c r="BP193" s="25" t="str">
        <f>IFERROR(INDEX('Prescriptive Rebate Table'!$A$1:$E$100,MATCH(AA193,'Prescriptive Rebate Table'!$B$1:$B$100,0),5),"")</f>
        <v/>
      </c>
      <c r="BQ193" s="23" t="str" cm="1">
        <f t="array" ref="BQ193">IFERROR(IF(AA193="","",IF(OR($AL193=$V193,AA193='Prescriptive Rebate Table'!$N$2:$N$12),"Included",INDEX('Prescriptive Rebate Table'!$A$1:$D$100,MATCH($AJ193,'Prescriptive Rebate Table'!$B$1:$B$100,0),3))),"")</f>
        <v/>
      </c>
      <c r="BR193" s="25" t="str">
        <f>IFERROR(IF($AL193=$V193,"",INDEX('Prescriptive Rebate Table'!$A$1:$D$100,MATCH($AJ193,'Prescriptive Rebate Table'!$B$1:$B$100,0),4)),"")</f>
        <v/>
      </c>
      <c r="BS193" s="24"/>
      <c r="BT193" s="24"/>
      <c r="BU193" s="23" t="str">
        <f t="shared" si="80"/>
        <v/>
      </c>
      <c r="BV193" s="23" t="str">
        <f t="shared" si="81"/>
        <v/>
      </c>
      <c r="BW193" s="22">
        <f t="shared" si="82"/>
        <v>0</v>
      </c>
      <c r="BX193" s="22">
        <f t="shared" si="83"/>
        <v>0</v>
      </c>
      <c r="BY193" s="22">
        <f t="shared" si="84"/>
        <v>0</v>
      </c>
      <c r="BZ193" s="22"/>
    </row>
    <row r="194" spans="1:78" s="113" customFormat="1" x14ac:dyDescent="0.3">
      <c r="A194" s="32">
        <v>185</v>
      </c>
      <c r="B194" s="113" t="str">
        <f>IFERROR(INDEX(Lookups!$B$2:$B$38,MATCH($G$5,Lookups!$A$2:$A$38,0)),"")</f>
        <v/>
      </c>
      <c r="C194" s="113" t="str">
        <f>IFERROR(INDEX(Lookups!$C$2:$C$38,MATCH($G$5,Lookups!$A$2:$A$38,0)),"")</f>
        <v/>
      </c>
      <c r="D194" s="31"/>
      <c r="E194" s="113" t="str">
        <f t="shared" si="62"/>
        <v/>
      </c>
      <c r="F194" s="21"/>
      <c r="G194" s="29"/>
      <c r="H194" s="29"/>
      <c r="I194" s="29"/>
      <c r="J194" s="114" t="str">
        <f>IFERROR(INDEX(Lookups!$V$19:$V$22,MATCH(I194,Lookups!$U$19:$U$22,0)),"")</f>
        <v/>
      </c>
      <c r="K194" s="29"/>
      <c r="L194" s="115" t="str">
        <f>IFERROR(INDEX(Lookups!$X$2:$X$17,MATCH(_xlfn.CONCAT(I194,K194),Lookups!$W$2:$W$17,0)),"")</f>
        <v/>
      </c>
      <c r="M194" s="110"/>
      <c r="N194" s="116" t="str">
        <f>IFERROR(INDEX(Lookups!$A$54:$B$68,MATCH(Calculator!M194,Lookups!$A$54:$A$68,0),2),"")</f>
        <v/>
      </c>
      <c r="O194" s="110"/>
      <c r="P194" s="25" t="str">
        <f>IFERROR(INDEX('Fixture Codes'!$B$8:$B$921,MATCH(O194,'Fixture Codes'!$F$8:$F$921,0)),"")</f>
        <v/>
      </c>
      <c r="Q194" s="21"/>
      <c r="R194" s="25" t="str">
        <f>IFERROR(INDEX('Fixture Codes'!$J$8:$J$921,MATCH(P194,'Fixture Codes'!$B$8:$B$921,0))*Q194,"")</f>
        <v/>
      </c>
      <c r="S194" s="25" t="str">
        <f>IFERROR(INDEX('Fixture Codes'!$L$8:$L$921,MATCH(P194,'Fixture Codes'!$B$8:$B$921,0)),"")</f>
        <v/>
      </c>
      <c r="T194" s="29"/>
      <c r="U194" s="30"/>
      <c r="V194" s="115" t="str">
        <f>IFERROR(INDEX(Lookups!B$42:B$50,MATCH($T194,Lookups!$A$42:$A$50,0)),"")</f>
        <v/>
      </c>
      <c r="W194" s="115" t="str">
        <f>IFERROR(INDEX(Lookups!C$42:C$49,MATCH($T194,Lookups!$A$42:$A$50,0)),"")</f>
        <v/>
      </c>
      <c r="X194" s="131"/>
      <c r="Y194" s="29"/>
      <c r="Z194" s="113" t="str">
        <f>IFERROR(INDEX('Prescriptive Rebate Table'!$L$2:$L$13,MATCH(Y194,'Prescriptive Rebate Table'!$K$2:$K$13,0)),"")</f>
        <v/>
      </c>
      <c r="AA194" s="29"/>
      <c r="AB194" s="110"/>
      <c r="AC194" s="110"/>
      <c r="AD194" s="110"/>
      <c r="AE194" s="110"/>
      <c r="AF194" s="21"/>
      <c r="AG194" s="117"/>
      <c r="AH194" s="25" t="str">
        <f t="shared" si="63"/>
        <v/>
      </c>
      <c r="AI194" s="117"/>
      <c r="AJ194" s="29"/>
      <c r="AK194" s="21"/>
      <c r="AL194" s="115" t="str">
        <f>IFERROR(INDEX(Lookups!B$42:B$49,MATCH($AJ194,Lookups!$A$42:$A$49,0)),"")</f>
        <v/>
      </c>
      <c r="AM194" s="115" t="str">
        <f>IFERROR(INDEX(Lookups!B$42:B$49,MATCH($AJ194,Lookups!$A$42:$A$49,0)),"")</f>
        <v/>
      </c>
      <c r="AN194" s="30"/>
      <c r="AO194" s="111" t="str">
        <f>IFERROR(INDEX(Lookups!$H$2:$H$451,MATCH(_xlfn.CONCAT(B194,H194),Lookups!$G$2:$G$451,0)),"")</f>
        <v/>
      </c>
      <c r="AP194" s="111" t="str">
        <f t="shared" si="64"/>
        <v/>
      </c>
      <c r="AQ194" s="115">
        <v>185</v>
      </c>
      <c r="AR194" s="115" t="str">
        <f>IF($D194="Interior",INDEX(Lookups!P$2:P$86,MATCH(_xlfn.CONCAT($C194,$L194),Lookups!$O$2:$O$86,0)),IF($D194="Exterior",1,""))</f>
        <v/>
      </c>
      <c r="AS194" s="115" t="str">
        <f>IF($D194="Interior",INDEX(Lookups!Q$2:Q$86,MATCH(_xlfn.CONCAT($C194,$L194),Lookups!$O$2:$O$86,0)),IF($D194="Exterior",1,""))</f>
        <v/>
      </c>
      <c r="AT194" s="115" t="str">
        <f>IF($D194="Interior",INDEX(Lookups!R$2:R$86,MATCH(_xlfn.CONCAT($C194,$L194),Lookups!$O$2:$O$86,0)),IF($D194="Exterior",1,""))</f>
        <v/>
      </c>
      <c r="AU194" s="115" t="str">
        <f>IF($D194="Interior",INDEX(Lookups!S$2:S$86,MATCH(_xlfn.CONCAT($C194,$L194),Lookups!$O$2:$O$86,0)),IF($D194="Exterior",1,""))</f>
        <v/>
      </c>
      <c r="AV194" s="115" t="str">
        <f>IFERROR(INDEX(Lookups!I$2:I$451,MATCH(_xlfn.CONCAT($B194,$H194),Lookups!$G$2:$G$451,0)),"")</f>
        <v/>
      </c>
      <c r="AW194" s="115" t="str">
        <f>IFERROR(INDEX(Lookups!J$2:J$451,MATCH(_xlfn.CONCAT($B194,$H194),Lookups!$G$2:$G$451,0)),"")</f>
        <v/>
      </c>
      <c r="AX194" s="115" t="str">
        <f>IFERROR(INDEX(Lookups!K$2:K$451,MATCH(_xlfn.CONCAT($B194,$H194),Lookups!$G$2:$G$451,0)),"")</f>
        <v/>
      </c>
      <c r="AY194" s="28" t="str">
        <f t="shared" si="65"/>
        <v/>
      </c>
      <c r="AZ194" s="28" t="str">
        <f t="shared" si="66"/>
        <v/>
      </c>
      <c r="BA194" s="28" t="str">
        <f t="shared" si="67"/>
        <v/>
      </c>
      <c r="BB194" s="28" t="str">
        <f t="shared" si="68"/>
        <v/>
      </c>
      <c r="BC194" s="27" t="str">
        <f t="shared" si="69"/>
        <v/>
      </c>
      <c r="BD194" s="158" t="str">
        <f t="shared" si="70"/>
        <v/>
      </c>
      <c r="BE194" s="158" t="str">
        <f t="shared" si="71"/>
        <v/>
      </c>
      <c r="BF194" s="28" t="str">
        <f t="shared" si="72"/>
        <v/>
      </c>
      <c r="BG194" s="28" t="str">
        <f t="shared" si="73"/>
        <v/>
      </c>
      <c r="BH194" s="28" t="str">
        <f t="shared" si="11"/>
        <v/>
      </c>
      <c r="BI194" s="27" t="str">
        <f t="shared" si="74"/>
        <v/>
      </c>
      <c r="BJ194" s="27" t="str">
        <f t="shared" si="75"/>
        <v/>
      </c>
      <c r="BK194" s="27" t="str">
        <f t="shared" si="76"/>
        <v/>
      </c>
      <c r="BL194" s="27" t="str">
        <f t="shared" si="77"/>
        <v/>
      </c>
      <c r="BM194" s="27" t="str">
        <f t="shared" si="78"/>
        <v/>
      </c>
      <c r="BN194" s="27" t="str">
        <f t="shared" si="79"/>
        <v/>
      </c>
      <c r="BO194" s="26" t="str">
        <f>IFERROR(INDEX('Prescriptive Rebate Table'!$A$1:$D$100,MATCH(AA194,'Prescriptive Rebate Table'!$B$1:$B$100,0),3),"")</f>
        <v/>
      </c>
      <c r="BP194" s="25" t="str">
        <f>IFERROR(INDEX('Prescriptive Rebate Table'!$A$1:$E$100,MATCH(AA194,'Prescriptive Rebate Table'!$B$1:$B$100,0),5),"")</f>
        <v/>
      </c>
      <c r="BQ194" s="23" t="str" cm="1">
        <f t="array" ref="BQ194">IFERROR(IF(AA194="","",IF(OR($AL194=$V194,AA194='Prescriptive Rebate Table'!$N$2:$N$12),"Included",INDEX('Prescriptive Rebate Table'!$A$1:$D$100,MATCH($AJ194,'Prescriptive Rebate Table'!$B$1:$B$100,0),3))),"")</f>
        <v/>
      </c>
      <c r="BR194" s="25" t="str">
        <f>IFERROR(IF($AL194=$V194,"",INDEX('Prescriptive Rebate Table'!$A$1:$D$100,MATCH($AJ194,'Prescriptive Rebate Table'!$B$1:$B$100,0),4)),"")</f>
        <v/>
      </c>
      <c r="BS194" s="24"/>
      <c r="BT194" s="24"/>
      <c r="BU194" s="23" t="str">
        <f t="shared" si="80"/>
        <v/>
      </c>
      <c r="BV194" s="23" t="str">
        <f t="shared" si="81"/>
        <v/>
      </c>
      <c r="BW194" s="22">
        <f t="shared" si="82"/>
        <v>0</v>
      </c>
      <c r="BX194" s="22">
        <f t="shared" si="83"/>
        <v>0</v>
      </c>
      <c r="BY194" s="22">
        <f t="shared" si="84"/>
        <v>0</v>
      </c>
      <c r="BZ194" s="22"/>
    </row>
    <row r="195" spans="1:78" s="113" customFormat="1" x14ac:dyDescent="0.3">
      <c r="A195" s="32">
        <v>186</v>
      </c>
      <c r="B195" s="113" t="str">
        <f>IFERROR(INDEX(Lookups!$B$2:$B$38,MATCH($G$5,Lookups!$A$2:$A$38,0)),"")</f>
        <v/>
      </c>
      <c r="C195" s="113" t="str">
        <f>IFERROR(INDEX(Lookups!$C$2:$C$38,MATCH($G$5,Lookups!$A$2:$A$38,0)),"")</f>
        <v/>
      </c>
      <c r="D195" s="31"/>
      <c r="E195" s="113" t="str">
        <f t="shared" si="62"/>
        <v/>
      </c>
      <c r="F195" s="21"/>
      <c r="G195" s="29"/>
      <c r="H195" s="29"/>
      <c r="I195" s="29"/>
      <c r="J195" s="114" t="str">
        <f>IFERROR(INDEX(Lookups!$V$19:$V$22,MATCH(I195,Lookups!$U$19:$U$22,0)),"")</f>
        <v/>
      </c>
      <c r="K195" s="29"/>
      <c r="L195" s="115" t="str">
        <f>IFERROR(INDEX(Lookups!$X$2:$X$17,MATCH(_xlfn.CONCAT(I195,K195),Lookups!$W$2:$W$17,0)),"")</f>
        <v/>
      </c>
      <c r="M195" s="110"/>
      <c r="N195" s="116" t="str">
        <f>IFERROR(INDEX(Lookups!$A$54:$B$68,MATCH(Calculator!M195,Lookups!$A$54:$A$68,0),2),"")</f>
        <v/>
      </c>
      <c r="O195" s="110"/>
      <c r="P195" s="25" t="str">
        <f>IFERROR(INDEX('Fixture Codes'!$B$8:$B$921,MATCH(O195,'Fixture Codes'!$F$8:$F$921,0)),"")</f>
        <v/>
      </c>
      <c r="Q195" s="21"/>
      <c r="R195" s="25" t="str">
        <f>IFERROR(INDEX('Fixture Codes'!$J$8:$J$921,MATCH(P195,'Fixture Codes'!$B$8:$B$921,0))*Q195,"")</f>
        <v/>
      </c>
      <c r="S195" s="25" t="str">
        <f>IFERROR(INDEX('Fixture Codes'!$L$8:$L$921,MATCH(P195,'Fixture Codes'!$B$8:$B$921,0)),"")</f>
        <v/>
      </c>
      <c r="T195" s="29"/>
      <c r="U195" s="30"/>
      <c r="V195" s="115" t="str">
        <f>IFERROR(INDEX(Lookups!B$42:B$50,MATCH($T195,Lookups!$A$42:$A$50,0)),"")</f>
        <v/>
      </c>
      <c r="W195" s="115" t="str">
        <f>IFERROR(INDEX(Lookups!C$42:C$49,MATCH($T195,Lookups!$A$42:$A$50,0)),"")</f>
        <v/>
      </c>
      <c r="X195" s="131"/>
      <c r="Y195" s="29"/>
      <c r="Z195" s="113" t="str">
        <f>IFERROR(INDEX('Prescriptive Rebate Table'!$L$2:$L$13,MATCH(Y195,'Prescriptive Rebate Table'!$K$2:$K$13,0)),"")</f>
        <v/>
      </c>
      <c r="AA195" s="29"/>
      <c r="AB195" s="110"/>
      <c r="AC195" s="110"/>
      <c r="AD195" s="110"/>
      <c r="AE195" s="110"/>
      <c r="AF195" s="21"/>
      <c r="AG195" s="117"/>
      <c r="AH195" s="25" t="str">
        <f t="shared" si="63"/>
        <v/>
      </c>
      <c r="AI195" s="117"/>
      <c r="AJ195" s="29"/>
      <c r="AK195" s="21"/>
      <c r="AL195" s="115" t="str">
        <f>IFERROR(INDEX(Lookups!B$42:B$49,MATCH($AJ195,Lookups!$A$42:$A$49,0)),"")</f>
        <v/>
      </c>
      <c r="AM195" s="115" t="str">
        <f>IFERROR(INDEX(Lookups!B$42:B$49,MATCH($AJ195,Lookups!$A$42:$A$49,0)),"")</f>
        <v/>
      </c>
      <c r="AN195" s="30"/>
      <c r="AO195" s="111" t="str">
        <f>IFERROR(INDEX(Lookups!$H$2:$H$451,MATCH(_xlfn.CONCAT(B195,H195),Lookups!$G$2:$G$451,0)),"")</f>
        <v/>
      </c>
      <c r="AP195" s="111" t="str">
        <f t="shared" si="64"/>
        <v/>
      </c>
      <c r="AQ195" s="115">
        <v>186</v>
      </c>
      <c r="AR195" s="115" t="str">
        <f>IF($D195="Interior",INDEX(Lookups!P$2:P$86,MATCH(_xlfn.CONCAT($C195,$L195),Lookups!$O$2:$O$86,0)),IF($D195="Exterior",1,""))</f>
        <v/>
      </c>
      <c r="AS195" s="115" t="str">
        <f>IF($D195="Interior",INDEX(Lookups!Q$2:Q$86,MATCH(_xlfn.CONCAT($C195,$L195),Lookups!$O$2:$O$86,0)),IF($D195="Exterior",1,""))</f>
        <v/>
      </c>
      <c r="AT195" s="115" t="str">
        <f>IF($D195="Interior",INDEX(Lookups!R$2:R$86,MATCH(_xlfn.CONCAT($C195,$L195),Lookups!$O$2:$O$86,0)),IF($D195="Exterior",1,""))</f>
        <v/>
      </c>
      <c r="AU195" s="115" t="str">
        <f>IF($D195="Interior",INDEX(Lookups!S$2:S$86,MATCH(_xlfn.CONCAT($C195,$L195),Lookups!$O$2:$O$86,0)),IF($D195="Exterior",1,""))</f>
        <v/>
      </c>
      <c r="AV195" s="115" t="str">
        <f>IFERROR(INDEX(Lookups!I$2:I$451,MATCH(_xlfn.CONCAT($B195,$H195),Lookups!$G$2:$G$451,0)),"")</f>
        <v/>
      </c>
      <c r="AW195" s="115" t="str">
        <f>IFERROR(INDEX(Lookups!J$2:J$451,MATCH(_xlfn.CONCAT($B195,$H195),Lookups!$G$2:$G$451,0)),"")</f>
        <v/>
      </c>
      <c r="AX195" s="115" t="str">
        <f>IFERROR(INDEX(Lookups!K$2:K$451,MATCH(_xlfn.CONCAT($B195,$H195),Lookups!$G$2:$G$451,0)),"")</f>
        <v/>
      </c>
      <c r="AY195" s="28" t="str">
        <f t="shared" si="65"/>
        <v/>
      </c>
      <c r="AZ195" s="28" t="str">
        <f t="shared" si="66"/>
        <v/>
      </c>
      <c r="BA195" s="28" t="str">
        <f t="shared" si="67"/>
        <v/>
      </c>
      <c r="BB195" s="28" t="str">
        <f t="shared" si="68"/>
        <v/>
      </c>
      <c r="BC195" s="27" t="str">
        <f t="shared" si="69"/>
        <v/>
      </c>
      <c r="BD195" s="158" t="str">
        <f t="shared" si="70"/>
        <v/>
      </c>
      <c r="BE195" s="158" t="str">
        <f t="shared" si="71"/>
        <v/>
      </c>
      <c r="BF195" s="28" t="str">
        <f t="shared" si="72"/>
        <v/>
      </c>
      <c r="BG195" s="28" t="str">
        <f t="shared" si="73"/>
        <v/>
      </c>
      <c r="BH195" s="28" t="str">
        <f t="shared" si="11"/>
        <v/>
      </c>
      <c r="BI195" s="27" t="str">
        <f t="shared" si="74"/>
        <v/>
      </c>
      <c r="BJ195" s="27" t="str">
        <f t="shared" si="75"/>
        <v/>
      </c>
      <c r="BK195" s="27" t="str">
        <f t="shared" si="76"/>
        <v/>
      </c>
      <c r="BL195" s="27" t="str">
        <f t="shared" si="77"/>
        <v/>
      </c>
      <c r="BM195" s="27" t="str">
        <f t="shared" si="78"/>
        <v/>
      </c>
      <c r="BN195" s="27" t="str">
        <f t="shared" si="79"/>
        <v/>
      </c>
      <c r="BO195" s="26" t="str">
        <f>IFERROR(INDEX('Prescriptive Rebate Table'!$A$1:$D$100,MATCH(AA195,'Prescriptive Rebate Table'!$B$1:$B$100,0),3),"")</f>
        <v/>
      </c>
      <c r="BP195" s="25" t="str">
        <f>IFERROR(INDEX('Prescriptive Rebate Table'!$A$1:$E$100,MATCH(AA195,'Prescriptive Rebate Table'!$B$1:$B$100,0),5),"")</f>
        <v/>
      </c>
      <c r="BQ195" s="23" t="str" cm="1">
        <f t="array" ref="BQ195">IFERROR(IF(AA195="","",IF(OR($AL195=$V195,AA195='Prescriptive Rebate Table'!$N$2:$N$12),"Included",INDEX('Prescriptive Rebate Table'!$A$1:$D$100,MATCH($AJ195,'Prescriptive Rebate Table'!$B$1:$B$100,0),3))),"")</f>
        <v/>
      </c>
      <c r="BR195" s="25" t="str">
        <f>IFERROR(IF($AL195=$V195,"",INDEX('Prescriptive Rebate Table'!$A$1:$D$100,MATCH($AJ195,'Prescriptive Rebate Table'!$B$1:$B$100,0),4)),"")</f>
        <v/>
      </c>
      <c r="BS195" s="24"/>
      <c r="BT195" s="24"/>
      <c r="BU195" s="23" t="str">
        <f t="shared" si="80"/>
        <v/>
      </c>
      <c r="BV195" s="23" t="str">
        <f t="shared" si="81"/>
        <v/>
      </c>
      <c r="BW195" s="22">
        <f t="shared" si="82"/>
        <v>0</v>
      </c>
      <c r="BX195" s="22">
        <f t="shared" si="83"/>
        <v>0</v>
      </c>
      <c r="BY195" s="22">
        <f t="shared" si="84"/>
        <v>0</v>
      </c>
      <c r="BZ195" s="22"/>
    </row>
    <row r="196" spans="1:78" s="113" customFormat="1" x14ac:dyDescent="0.3">
      <c r="A196" s="32">
        <v>187</v>
      </c>
      <c r="B196" s="113" t="str">
        <f>IFERROR(INDEX(Lookups!$B$2:$B$38,MATCH($G$5,Lookups!$A$2:$A$38,0)),"")</f>
        <v/>
      </c>
      <c r="C196" s="113" t="str">
        <f>IFERROR(INDEX(Lookups!$C$2:$C$38,MATCH($G$5,Lookups!$A$2:$A$38,0)),"")</f>
        <v/>
      </c>
      <c r="D196" s="31"/>
      <c r="E196" s="113" t="str">
        <f t="shared" si="62"/>
        <v/>
      </c>
      <c r="F196" s="21"/>
      <c r="G196" s="29"/>
      <c r="H196" s="29"/>
      <c r="I196" s="29"/>
      <c r="J196" s="114" t="str">
        <f>IFERROR(INDEX(Lookups!$V$19:$V$22,MATCH(I196,Lookups!$U$19:$U$22,0)),"")</f>
        <v/>
      </c>
      <c r="K196" s="29"/>
      <c r="L196" s="115" t="str">
        <f>IFERROR(INDEX(Lookups!$X$2:$X$17,MATCH(_xlfn.CONCAT(I196,K196),Lookups!$W$2:$W$17,0)),"")</f>
        <v/>
      </c>
      <c r="M196" s="110"/>
      <c r="N196" s="116" t="str">
        <f>IFERROR(INDEX(Lookups!$A$54:$B$68,MATCH(Calculator!M196,Lookups!$A$54:$A$68,0),2),"")</f>
        <v/>
      </c>
      <c r="O196" s="110"/>
      <c r="P196" s="25" t="str">
        <f>IFERROR(INDEX('Fixture Codes'!$B$8:$B$921,MATCH(O196,'Fixture Codes'!$F$8:$F$921,0)),"")</f>
        <v/>
      </c>
      <c r="Q196" s="21"/>
      <c r="R196" s="25" t="str">
        <f>IFERROR(INDEX('Fixture Codes'!$J$8:$J$921,MATCH(P196,'Fixture Codes'!$B$8:$B$921,0))*Q196,"")</f>
        <v/>
      </c>
      <c r="S196" s="25" t="str">
        <f>IFERROR(INDEX('Fixture Codes'!$L$8:$L$921,MATCH(P196,'Fixture Codes'!$B$8:$B$921,0)),"")</f>
        <v/>
      </c>
      <c r="T196" s="29"/>
      <c r="U196" s="30"/>
      <c r="V196" s="115" t="str">
        <f>IFERROR(INDEX(Lookups!B$42:B$50,MATCH($T196,Lookups!$A$42:$A$50,0)),"")</f>
        <v/>
      </c>
      <c r="W196" s="115" t="str">
        <f>IFERROR(INDEX(Lookups!C$42:C$49,MATCH($T196,Lookups!$A$42:$A$50,0)),"")</f>
        <v/>
      </c>
      <c r="X196" s="131"/>
      <c r="Y196" s="29"/>
      <c r="Z196" s="113" t="str">
        <f>IFERROR(INDEX('Prescriptive Rebate Table'!$L$2:$L$13,MATCH(Y196,'Prescriptive Rebate Table'!$K$2:$K$13,0)),"")</f>
        <v/>
      </c>
      <c r="AA196" s="29"/>
      <c r="AB196" s="110"/>
      <c r="AC196" s="110"/>
      <c r="AD196" s="110"/>
      <c r="AE196" s="110"/>
      <c r="AF196" s="21"/>
      <c r="AG196" s="117"/>
      <c r="AH196" s="25" t="str">
        <f t="shared" si="63"/>
        <v/>
      </c>
      <c r="AI196" s="117"/>
      <c r="AJ196" s="29"/>
      <c r="AK196" s="21"/>
      <c r="AL196" s="115" t="str">
        <f>IFERROR(INDEX(Lookups!B$42:B$49,MATCH($AJ196,Lookups!$A$42:$A$49,0)),"")</f>
        <v/>
      </c>
      <c r="AM196" s="115" t="str">
        <f>IFERROR(INDEX(Lookups!B$42:B$49,MATCH($AJ196,Lookups!$A$42:$A$49,0)),"")</f>
        <v/>
      </c>
      <c r="AN196" s="30"/>
      <c r="AO196" s="111" t="str">
        <f>IFERROR(INDEX(Lookups!$H$2:$H$451,MATCH(_xlfn.CONCAT(B196,H196),Lookups!$G$2:$G$451,0)),"")</f>
        <v/>
      </c>
      <c r="AP196" s="111" t="str">
        <f t="shared" si="64"/>
        <v/>
      </c>
      <c r="AQ196" s="115">
        <v>187</v>
      </c>
      <c r="AR196" s="115" t="str">
        <f>IF($D196="Interior",INDEX(Lookups!P$2:P$86,MATCH(_xlfn.CONCAT($C196,$L196),Lookups!$O$2:$O$86,0)),IF($D196="Exterior",1,""))</f>
        <v/>
      </c>
      <c r="AS196" s="115" t="str">
        <f>IF($D196="Interior",INDEX(Lookups!Q$2:Q$86,MATCH(_xlfn.CONCAT($C196,$L196),Lookups!$O$2:$O$86,0)),IF($D196="Exterior",1,""))</f>
        <v/>
      </c>
      <c r="AT196" s="115" t="str">
        <f>IF($D196="Interior",INDEX(Lookups!R$2:R$86,MATCH(_xlfn.CONCAT($C196,$L196),Lookups!$O$2:$O$86,0)),IF($D196="Exterior",1,""))</f>
        <v/>
      </c>
      <c r="AU196" s="115" t="str">
        <f>IF($D196="Interior",INDEX(Lookups!S$2:S$86,MATCH(_xlfn.CONCAT($C196,$L196),Lookups!$O$2:$O$86,0)),IF($D196="Exterior",1,""))</f>
        <v/>
      </c>
      <c r="AV196" s="115" t="str">
        <f>IFERROR(INDEX(Lookups!I$2:I$451,MATCH(_xlfn.CONCAT($B196,$H196),Lookups!$G$2:$G$451,0)),"")</f>
        <v/>
      </c>
      <c r="AW196" s="115" t="str">
        <f>IFERROR(INDEX(Lookups!J$2:J$451,MATCH(_xlfn.CONCAT($B196,$H196),Lookups!$G$2:$G$451,0)),"")</f>
        <v/>
      </c>
      <c r="AX196" s="115" t="str">
        <f>IFERROR(INDEX(Lookups!K$2:K$451,MATCH(_xlfn.CONCAT($B196,$H196),Lookups!$G$2:$G$451,0)),"")</f>
        <v/>
      </c>
      <c r="AY196" s="28" t="str">
        <f t="shared" si="65"/>
        <v/>
      </c>
      <c r="AZ196" s="28" t="str">
        <f t="shared" si="66"/>
        <v/>
      </c>
      <c r="BA196" s="28" t="str">
        <f t="shared" si="67"/>
        <v/>
      </c>
      <c r="BB196" s="28" t="str">
        <f t="shared" si="68"/>
        <v/>
      </c>
      <c r="BC196" s="27" t="str">
        <f t="shared" si="69"/>
        <v/>
      </c>
      <c r="BD196" s="158" t="str">
        <f t="shared" si="70"/>
        <v/>
      </c>
      <c r="BE196" s="158" t="str">
        <f t="shared" si="71"/>
        <v/>
      </c>
      <c r="BF196" s="28" t="str">
        <f t="shared" si="72"/>
        <v/>
      </c>
      <c r="BG196" s="28" t="str">
        <f t="shared" si="73"/>
        <v/>
      </c>
      <c r="BH196" s="28" t="str">
        <f t="shared" si="11"/>
        <v/>
      </c>
      <c r="BI196" s="27" t="str">
        <f t="shared" si="74"/>
        <v/>
      </c>
      <c r="BJ196" s="27" t="str">
        <f t="shared" si="75"/>
        <v/>
      </c>
      <c r="BK196" s="27" t="str">
        <f t="shared" si="76"/>
        <v/>
      </c>
      <c r="BL196" s="27" t="str">
        <f t="shared" si="77"/>
        <v/>
      </c>
      <c r="BM196" s="27" t="str">
        <f t="shared" si="78"/>
        <v/>
      </c>
      <c r="BN196" s="27" t="str">
        <f t="shared" si="79"/>
        <v/>
      </c>
      <c r="BO196" s="26" t="str">
        <f>IFERROR(INDEX('Prescriptive Rebate Table'!$A$1:$D$100,MATCH(AA196,'Prescriptive Rebate Table'!$B$1:$B$100,0),3),"")</f>
        <v/>
      </c>
      <c r="BP196" s="25" t="str">
        <f>IFERROR(INDEX('Prescriptive Rebate Table'!$A$1:$E$100,MATCH(AA196,'Prescriptive Rebate Table'!$B$1:$B$100,0),5),"")</f>
        <v/>
      </c>
      <c r="BQ196" s="23" t="str" cm="1">
        <f t="array" ref="BQ196">IFERROR(IF(AA196="","",IF(OR($AL196=$V196,AA196='Prescriptive Rebate Table'!$N$2:$N$12),"Included",INDEX('Prescriptive Rebate Table'!$A$1:$D$100,MATCH($AJ196,'Prescriptive Rebate Table'!$B$1:$B$100,0),3))),"")</f>
        <v/>
      </c>
      <c r="BR196" s="25" t="str">
        <f>IFERROR(IF($AL196=$V196,"",INDEX('Prescriptive Rebate Table'!$A$1:$D$100,MATCH($AJ196,'Prescriptive Rebate Table'!$B$1:$B$100,0),4)),"")</f>
        <v/>
      </c>
      <c r="BS196" s="24"/>
      <c r="BT196" s="24"/>
      <c r="BU196" s="23" t="str">
        <f t="shared" si="80"/>
        <v/>
      </c>
      <c r="BV196" s="23" t="str">
        <f t="shared" si="81"/>
        <v/>
      </c>
      <c r="BW196" s="22">
        <f t="shared" si="82"/>
        <v>0</v>
      </c>
      <c r="BX196" s="22">
        <f t="shared" si="83"/>
        <v>0</v>
      </c>
      <c r="BY196" s="22">
        <f t="shared" si="84"/>
        <v>0</v>
      </c>
      <c r="BZ196" s="22"/>
    </row>
    <row r="197" spans="1:78" s="113" customFormat="1" x14ac:dyDescent="0.3">
      <c r="A197" s="32">
        <v>188</v>
      </c>
      <c r="B197" s="113" t="str">
        <f>IFERROR(INDEX(Lookups!$B$2:$B$38,MATCH($G$5,Lookups!$A$2:$A$38,0)),"")</f>
        <v/>
      </c>
      <c r="C197" s="113" t="str">
        <f>IFERROR(INDEX(Lookups!$C$2:$C$38,MATCH($G$5,Lookups!$A$2:$A$38,0)),"")</f>
        <v/>
      </c>
      <c r="D197" s="31"/>
      <c r="E197" s="113" t="str">
        <f t="shared" si="62"/>
        <v/>
      </c>
      <c r="F197" s="21"/>
      <c r="G197" s="29"/>
      <c r="H197" s="29"/>
      <c r="I197" s="29"/>
      <c r="J197" s="114" t="str">
        <f>IFERROR(INDEX(Lookups!$V$19:$V$22,MATCH(I197,Lookups!$U$19:$U$22,0)),"")</f>
        <v/>
      </c>
      <c r="K197" s="29"/>
      <c r="L197" s="115" t="str">
        <f>IFERROR(INDEX(Lookups!$X$2:$X$17,MATCH(_xlfn.CONCAT(I197,K197),Lookups!$W$2:$W$17,0)),"")</f>
        <v/>
      </c>
      <c r="M197" s="110"/>
      <c r="N197" s="116" t="str">
        <f>IFERROR(INDEX(Lookups!$A$54:$B$68,MATCH(Calculator!M197,Lookups!$A$54:$A$68,0),2),"")</f>
        <v/>
      </c>
      <c r="O197" s="110"/>
      <c r="P197" s="25" t="str">
        <f>IFERROR(INDEX('Fixture Codes'!$B$8:$B$921,MATCH(O197,'Fixture Codes'!$F$8:$F$921,0)),"")</f>
        <v/>
      </c>
      <c r="Q197" s="21"/>
      <c r="R197" s="25" t="str">
        <f>IFERROR(INDEX('Fixture Codes'!$J$8:$J$921,MATCH(P197,'Fixture Codes'!$B$8:$B$921,0))*Q197,"")</f>
        <v/>
      </c>
      <c r="S197" s="25" t="str">
        <f>IFERROR(INDEX('Fixture Codes'!$L$8:$L$921,MATCH(P197,'Fixture Codes'!$B$8:$B$921,0)),"")</f>
        <v/>
      </c>
      <c r="T197" s="29"/>
      <c r="U197" s="30"/>
      <c r="V197" s="115" t="str">
        <f>IFERROR(INDEX(Lookups!B$42:B$50,MATCH($T197,Lookups!$A$42:$A$50,0)),"")</f>
        <v/>
      </c>
      <c r="W197" s="115" t="str">
        <f>IFERROR(INDEX(Lookups!C$42:C$49,MATCH($T197,Lookups!$A$42:$A$50,0)),"")</f>
        <v/>
      </c>
      <c r="X197" s="131"/>
      <c r="Y197" s="29"/>
      <c r="Z197" s="113" t="str">
        <f>IFERROR(INDEX('Prescriptive Rebate Table'!$L$2:$L$13,MATCH(Y197,'Prescriptive Rebate Table'!$K$2:$K$13,0)),"")</f>
        <v/>
      </c>
      <c r="AA197" s="29"/>
      <c r="AB197" s="110"/>
      <c r="AC197" s="110"/>
      <c r="AD197" s="110"/>
      <c r="AE197" s="110"/>
      <c r="AF197" s="21"/>
      <c r="AG197" s="117"/>
      <c r="AH197" s="25" t="str">
        <f t="shared" si="63"/>
        <v/>
      </c>
      <c r="AI197" s="117"/>
      <c r="AJ197" s="29"/>
      <c r="AK197" s="21"/>
      <c r="AL197" s="115" t="str">
        <f>IFERROR(INDEX(Lookups!B$42:B$49,MATCH($AJ197,Lookups!$A$42:$A$49,0)),"")</f>
        <v/>
      </c>
      <c r="AM197" s="115" t="str">
        <f>IFERROR(INDEX(Lookups!B$42:B$49,MATCH($AJ197,Lookups!$A$42:$A$49,0)),"")</f>
        <v/>
      </c>
      <c r="AN197" s="30"/>
      <c r="AO197" s="111" t="str">
        <f>IFERROR(INDEX(Lookups!$H$2:$H$451,MATCH(_xlfn.CONCAT(B197,H197),Lookups!$G$2:$G$451,0)),"")</f>
        <v/>
      </c>
      <c r="AP197" s="111" t="str">
        <f t="shared" si="64"/>
        <v/>
      </c>
      <c r="AQ197" s="115">
        <v>188</v>
      </c>
      <c r="AR197" s="115" t="str">
        <f>IF($D197="Interior",INDEX(Lookups!P$2:P$86,MATCH(_xlfn.CONCAT($C197,$L197),Lookups!$O$2:$O$86,0)),IF($D197="Exterior",1,""))</f>
        <v/>
      </c>
      <c r="AS197" s="115" t="str">
        <f>IF($D197="Interior",INDEX(Lookups!Q$2:Q$86,MATCH(_xlfn.CONCAT($C197,$L197),Lookups!$O$2:$O$86,0)),IF($D197="Exterior",1,""))</f>
        <v/>
      </c>
      <c r="AT197" s="115" t="str">
        <f>IF($D197="Interior",INDEX(Lookups!R$2:R$86,MATCH(_xlfn.CONCAT($C197,$L197),Lookups!$O$2:$O$86,0)),IF($D197="Exterior",1,""))</f>
        <v/>
      </c>
      <c r="AU197" s="115" t="str">
        <f>IF($D197="Interior",INDEX(Lookups!S$2:S$86,MATCH(_xlfn.CONCAT($C197,$L197),Lookups!$O$2:$O$86,0)),IF($D197="Exterior",1,""))</f>
        <v/>
      </c>
      <c r="AV197" s="115" t="str">
        <f>IFERROR(INDEX(Lookups!I$2:I$451,MATCH(_xlfn.CONCAT($B197,$H197),Lookups!$G$2:$G$451,0)),"")</f>
        <v/>
      </c>
      <c r="AW197" s="115" t="str">
        <f>IFERROR(INDEX(Lookups!J$2:J$451,MATCH(_xlfn.CONCAT($B197,$H197),Lookups!$G$2:$G$451,0)),"")</f>
        <v/>
      </c>
      <c r="AX197" s="115" t="str">
        <f>IFERROR(INDEX(Lookups!K$2:K$451,MATCH(_xlfn.CONCAT($B197,$H197),Lookups!$G$2:$G$451,0)),"")</f>
        <v/>
      </c>
      <c r="AY197" s="28" t="str">
        <f t="shared" si="65"/>
        <v/>
      </c>
      <c r="AZ197" s="28" t="str">
        <f t="shared" si="66"/>
        <v/>
      </c>
      <c r="BA197" s="28" t="str">
        <f t="shared" si="67"/>
        <v/>
      </c>
      <c r="BB197" s="28" t="str">
        <f t="shared" si="68"/>
        <v/>
      </c>
      <c r="BC197" s="27" t="str">
        <f t="shared" si="69"/>
        <v/>
      </c>
      <c r="BD197" s="158" t="str">
        <f t="shared" si="70"/>
        <v/>
      </c>
      <c r="BE197" s="158" t="str">
        <f t="shared" si="71"/>
        <v/>
      </c>
      <c r="BF197" s="28" t="str">
        <f t="shared" si="72"/>
        <v/>
      </c>
      <c r="BG197" s="28" t="str">
        <f t="shared" si="73"/>
        <v/>
      </c>
      <c r="BH197" s="28" t="str">
        <f t="shared" si="11"/>
        <v/>
      </c>
      <c r="BI197" s="27" t="str">
        <f t="shared" si="74"/>
        <v/>
      </c>
      <c r="BJ197" s="27" t="str">
        <f t="shared" si="75"/>
        <v/>
      </c>
      <c r="BK197" s="27" t="str">
        <f t="shared" si="76"/>
        <v/>
      </c>
      <c r="BL197" s="27" t="str">
        <f t="shared" si="77"/>
        <v/>
      </c>
      <c r="BM197" s="27" t="str">
        <f t="shared" si="78"/>
        <v/>
      </c>
      <c r="BN197" s="27" t="str">
        <f t="shared" si="79"/>
        <v/>
      </c>
      <c r="BO197" s="26" t="str">
        <f>IFERROR(INDEX('Prescriptive Rebate Table'!$A$1:$D$100,MATCH(AA197,'Prescriptive Rebate Table'!$B$1:$B$100,0),3),"")</f>
        <v/>
      </c>
      <c r="BP197" s="25" t="str">
        <f>IFERROR(INDEX('Prescriptive Rebate Table'!$A$1:$E$100,MATCH(AA197,'Prescriptive Rebate Table'!$B$1:$B$100,0),5),"")</f>
        <v/>
      </c>
      <c r="BQ197" s="23" t="str" cm="1">
        <f t="array" ref="BQ197">IFERROR(IF(AA197="","",IF(OR($AL197=$V197,AA197='Prescriptive Rebate Table'!$N$2:$N$12),"Included",INDEX('Prescriptive Rebate Table'!$A$1:$D$100,MATCH($AJ197,'Prescriptive Rebate Table'!$B$1:$B$100,0),3))),"")</f>
        <v/>
      </c>
      <c r="BR197" s="25" t="str">
        <f>IFERROR(IF($AL197=$V197,"",INDEX('Prescriptive Rebate Table'!$A$1:$D$100,MATCH($AJ197,'Prescriptive Rebate Table'!$B$1:$B$100,0),4)),"")</f>
        <v/>
      </c>
      <c r="BS197" s="24"/>
      <c r="BT197" s="24"/>
      <c r="BU197" s="23" t="str">
        <f t="shared" si="80"/>
        <v/>
      </c>
      <c r="BV197" s="23" t="str">
        <f t="shared" si="81"/>
        <v/>
      </c>
      <c r="BW197" s="22">
        <f t="shared" si="82"/>
        <v>0</v>
      </c>
      <c r="BX197" s="22">
        <f t="shared" si="83"/>
        <v>0</v>
      </c>
      <c r="BY197" s="22">
        <f t="shared" si="84"/>
        <v>0</v>
      </c>
      <c r="BZ197" s="22"/>
    </row>
    <row r="198" spans="1:78" s="113" customFormat="1" x14ac:dyDescent="0.3">
      <c r="A198" s="32">
        <v>189</v>
      </c>
      <c r="B198" s="113" t="str">
        <f>IFERROR(INDEX(Lookups!$B$2:$B$38,MATCH($G$5,Lookups!$A$2:$A$38,0)),"")</f>
        <v/>
      </c>
      <c r="C198" s="113" t="str">
        <f>IFERROR(INDEX(Lookups!$C$2:$C$38,MATCH($G$5,Lookups!$A$2:$A$38,0)),"")</f>
        <v/>
      </c>
      <c r="D198" s="31"/>
      <c r="E198" s="113" t="str">
        <f t="shared" si="62"/>
        <v/>
      </c>
      <c r="F198" s="21"/>
      <c r="G198" s="29"/>
      <c r="H198" s="29"/>
      <c r="I198" s="29"/>
      <c r="J198" s="114" t="str">
        <f>IFERROR(INDEX(Lookups!$V$19:$V$22,MATCH(I198,Lookups!$U$19:$U$22,0)),"")</f>
        <v/>
      </c>
      <c r="K198" s="29"/>
      <c r="L198" s="115" t="str">
        <f>IFERROR(INDEX(Lookups!$X$2:$X$17,MATCH(_xlfn.CONCAT(I198,K198),Lookups!$W$2:$W$17,0)),"")</f>
        <v/>
      </c>
      <c r="M198" s="110"/>
      <c r="N198" s="116" t="str">
        <f>IFERROR(INDEX(Lookups!$A$54:$B$68,MATCH(Calculator!M198,Lookups!$A$54:$A$68,0),2),"")</f>
        <v/>
      </c>
      <c r="O198" s="110"/>
      <c r="P198" s="25" t="str">
        <f>IFERROR(INDEX('Fixture Codes'!$B$8:$B$921,MATCH(O198,'Fixture Codes'!$F$8:$F$921,0)),"")</f>
        <v/>
      </c>
      <c r="Q198" s="21"/>
      <c r="R198" s="25" t="str">
        <f>IFERROR(INDEX('Fixture Codes'!$J$8:$J$921,MATCH(P198,'Fixture Codes'!$B$8:$B$921,0))*Q198,"")</f>
        <v/>
      </c>
      <c r="S198" s="25" t="str">
        <f>IFERROR(INDEX('Fixture Codes'!$L$8:$L$921,MATCH(P198,'Fixture Codes'!$B$8:$B$921,0)),"")</f>
        <v/>
      </c>
      <c r="T198" s="29"/>
      <c r="U198" s="30"/>
      <c r="V198" s="115" t="str">
        <f>IFERROR(INDEX(Lookups!B$42:B$50,MATCH($T198,Lookups!$A$42:$A$50,0)),"")</f>
        <v/>
      </c>
      <c r="W198" s="115" t="str">
        <f>IFERROR(INDEX(Lookups!C$42:C$49,MATCH($T198,Lookups!$A$42:$A$50,0)),"")</f>
        <v/>
      </c>
      <c r="X198" s="131"/>
      <c r="Y198" s="29"/>
      <c r="Z198" s="113" t="str">
        <f>IFERROR(INDEX('Prescriptive Rebate Table'!$L$2:$L$13,MATCH(Y198,'Prescriptive Rebate Table'!$K$2:$K$13,0)),"")</f>
        <v/>
      </c>
      <c r="AA198" s="29"/>
      <c r="AB198" s="110"/>
      <c r="AC198" s="110"/>
      <c r="AD198" s="110"/>
      <c r="AE198" s="110"/>
      <c r="AF198" s="21"/>
      <c r="AG198" s="117"/>
      <c r="AH198" s="25" t="str">
        <f t="shared" si="63"/>
        <v/>
      </c>
      <c r="AI198" s="117"/>
      <c r="AJ198" s="29"/>
      <c r="AK198" s="21"/>
      <c r="AL198" s="115" t="str">
        <f>IFERROR(INDEX(Lookups!B$42:B$49,MATCH($AJ198,Lookups!$A$42:$A$49,0)),"")</f>
        <v/>
      </c>
      <c r="AM198" s="115" t="str">
        <f>IFERROR(INDEX(Lookups!B$42:B$49,MATCH($AJ198,Lookups!$A$42:$A$49,0)),"")</f>
        <v/>
      </c>
      <c r="AN198" s="30"/>
      <c r="AO198" s="111" t="str">
        <f>IFERROR(INDEX(Lookups!$H$2:$H$451,MATCH(_xlfn.CONCAT(B198,H198),Lookups!$G$2:$G$451,0)),"")</f>
        <v/>
      </c>
      <c r="AP198" s="111" t="str">
        <f t="shared" si="64"/>
        <v/>
      </c>
      <c r="AQ198" s="115">
        <v>189</v>
      </c>
      <c r="AR198" s="115" t="str">
        <f>IF($D198="Interior",INDEX(Lookups!P$2:P$86,MATCH(_xlfn.CONCAT($C198,$L198),Lookups!$O$2:$O$86,0)),IF($D198="Exterior",1,""))</f>
        <v/>
      </c>
      <c r="AS198" s="115" t="str">
        <f>IF($D198="Interior",INDEX(Lookups!Q$2:Q$86,MATCH(_xlfn.CONCAT($C198,$L198),Lookups!$O$2:$O$86,0)),IF($D198="Exterior",1,""))</f>
        <v/>
      </c>
      <c r="AT198" s="115" t="str">
        <f>IF($D198="Interior",INDEX(Lookups!R$2:R$86,MATCH(_xlfn.CONCAT($C198,$L198),Lookups!$O$2:$O$86,0)),IF($D198="Exterior",1,""))</f>
        <v/>
      </c>
      <c r="AU198" s="115" t="str">
        <f>IF($D198="Interior",INDEX(Lookups!S$2:S$86,MATCH(_xlfn.CONCAT($C198,$L198),Lookups!$O$2:$O$86,0)),IF($D198="Exterior",1,""))</f>
        <v/>
      </c>
      <c r="AV198" s="115" t="str">
        <f>IFERROR(INDEX(Lookups!I$2:I$451,MATCH(_xlfn.CONCAT($B198,$H198),Lookups!$G$2:$G$451,0)),"")</f>
        <v/>
      </c>
      <c r="AW198" s="115" t="str">
        <f>IFERROR(INDEX(Lookups!J$2:J$451,MATCH(_xlfn.CONCAT($B198,$H198),Lookups!$G$2:$G$451,0)),"")</f>
        <v/>
      </c>
      <c r="AX198" s="115" t="str">
        <f>IFERROR(INDEX(Lookups!K$2:K$451,MATCH(_xlfn.CONCAT($B198,$H198),Lookups!$G$2:$G$451,0)),"")</f>
        <v/>
      </c>
      <c r="AY198" s="28" t="str">
        <f t="shared" si="65"/>
        <v/>
      </c>
      <c r="AZ198" s="28" t="str">
        <f t="shared" si="66"/>
        <v/>
      </c>
      <c r="BA198" s="28" t="str">
        <f t="shared" si="67"/>
        <v/>
      </c>
      <c r="BB198" s="28" t="str">
        <f t="shared" si="68"/>
        <v/>
      </c>
      <c r="BC198" s="27" t="str">
        <f t="shared" si="69"/>
        <v/>
      </c>
      <c r="BD198" s="158" t="str">
        <f t="shared" si="70"/>
        <v/>
      </c>
      <c r="BE198" s="158" t="str">
        <f t="shared" si="71"/>
        <v/>
      </c>
      <c r="BF198" s="28" t="str">
        <f t="shared" si="72"/>
        <v/>
      </c>
      <c r="BG198" s="28" t="str">
        <f t="shared" si="73"/>
        <v/>
      </c>
      <c r="BH198" s="28" t="str">
        <f t="shared" si="11"/>
        <v/>
      </c>
      <c r="BI198" s="27" t="str">
        <f t="shared" si="74"/>
        <v/>
      </c>
      <c r="BJ198" s="27" t="str">
        <f t="shared" si="75"/>
        <v/>
      </c>
      <c r="BK198" s="27" t="str">
        <f t="shared" si="76"/>
        <v/>
      </c>
      <c r="BL198" s="27" t="str">
        <f t="shared" si="77"/>
        <v/>
      </c>
      <c r="BM198" s="27" t="str">
        <f t="shared" si="78"/>
        <v/>
      </c>
      <c r="BN198" s="27" t="str">
        <f t="shared" si="79"/>
        <v/>
      </c>
      <c r="BO198" s="26" t="str">
        <f>IFERROR(INDEX('Prescriptive Rebate Table'!$A$1:$D$100,MATCH(AA198,'Prescriptive Rebate Table'!$B$1:$B$100,0),3),"")</f>
        <v/>
      </c>
      <c r="BP198" s="25" t="str">
        <f>IFERROR(INDEX('Prescriptive Rebate Table'!$A$1:$E$100,MATCH(AA198,'Prescriptive Rebate Table'!$B$1:$B$100,0),5),"")</f>
        <v/>
      </c>
      <c r="BQ198" s="23" t="str" cm="1">
        <f t="array" ref="BQ198">IFERROR(IF(AA198="","",IF(OR($AL198=$V198,AA198='Prescriptive Rebate Table'!$N$2:$N$12),"Included",INDEX('Prescriptive Rebate Table'!$A$1:$D$100,MATCH($AJ198,'Prescriptive Rebate Table'!$B$1:$B$100,0),3))),"")</f>
        <v/>
      </c>
      <c r="BR198" s="25" t="str">
        <f>IFERROR(IF($AL198=$V198,"",INDEX('Prescriptive Rebate Table'!$A$1:$D$100,MATCH($AJ198,'Prescriptive Rebate Table'!$B$1:$B$100,0),4)),"")</f>
        <v/>
      </c>
      <c r="BS198" s="24"/>
      <c r="BT198" s="24"/>
      <c r="BU198" s="23" t="str">
        <f t="shared" si="80"/>
        <v/>
      </c>
      <c r="BV198" s="23" t="str">
        <f t="shared" si="81"/>
        <v/>
      </c>
      <c r="BW198" s="22">
        <f t="shared" si="82"/>
        <v>0</v>
      </c>
      <c r="BX198" s="22">
        <f t="shared" si="83"/>
        <v>0</v>
      </c>
      <c r="BY198" s="22">
        <f t="shared" si="84"/>
        <v>0</v>
      </c>
      <c r="BZ198" s="22"/>
    </row>
    <row r="199" spans="1:78" s="113" customFormat="1" x14ac:dyDescent="0.3">
      <c r="A199" s="32">
        <v>190</v>
      </c>
      <c r="B199" s="113" t="str">
        <f>IFERROR(INDEX(Lookups!$B$2:$B$38,MATCH($G$5,Lookups!$A$2:$A$38,0)),"")</f>
        <v/>
      </c>
      <c r="C199" s="113" t="str">
        <f>IFERROR(INDEX(Lookups!$C$2:$C$38,MATCH($G$5,Lookups!$A$2:$A$38,0)),"")</f>
        <v/>
      </c>
      <c r="D199" s="31"/>
      <c r="E199" s="113" t="str">
        <f t="shared" si="62"/>
        <v/>
      </c>
      <c r="F199" s="21"/>
      <c r="G199" s="29"/>
      <c r="H199" s="29"/>
      <c r="I199" s="29"/>
      <c r="J199" s="114" t="str">
        <f>IFERROR(INDEX(Lookups!$V$19:$V$22,MATCH(I199,Lookups!$U$19:$U$22,0)),"")</f>
        <v/>
      </c>
      <c r="K199" s="29"/>
      <c r="L199" s="115" t="str">
        <f>IFERROR(INDEX(Lookups!$X$2:$X$17,MATCH(_xlfn.CONCAT(I199,K199),Lookups!$W$2:$W$17,0)),"")</f>
        <v/>
      </c>
      <c r="M199" s="110"/>
      <c r="N199" s="116" t="str">
        <f>IFERROR(INDEX(Lookups!$A$54:$B$68,MATCH(Calculator!M199,Lookups!$A$54:$A$68,0),2),"")</f>
        <v/>
      </c>
      <c r="O199" s="110"/>
      <c r="P199" s="25" t="str">
        <f>IFERROR(INDEX('Fixture Codes'!$B$8:$B$921,MATCH(O199,'Fixture Codes'!$F$8:$F$921,0)),"")</f>
        <v/>
      </c>
      <c r="Q199" s="21"/>
      <c r="R199" s="25" t="str">
        <f>IFERROR(INDEX('Fixture Codes'!$J$8:$J$921,MATCH(P199,'Fixture Codes'!$B$8:$B$921,0))*Q199,"")</f>
        <v/>
      </c>
      <c r="S199" s="25" t="str">
        <f>IFERROR(INDEX('Fixture Codes'!$L$8:$L$921,MATCH(P199,'Fixture Codes'!$B$8:$B$921,0)),"")</f>
        <v/>
      </c>
      <c r="T199" s="29"/>
      <c r="U199" s="30"/>
      <c r="V199" s="115" t="str">
        <f>IFERROR(INDEX(Lookups!B$42:B$50,MATCH($T199,Lookups!$A$42:$A$50,0)),"")</f>
        <v/>
      </c>
      <c r="W199" s="115" t="str">
        <f>IFERROR(INDEX(Lookups!C$42:C$49,MATCH($T199,Lookups!$A$42:$A$50,0)),"")</f>
        <v/>
      </c>
      <c r="X199" s="131"/>
      <c r="Y199" s="29"/>
      <c r="Z199" s="113" t="str">
        <f>IFERROR(INDEX('Prescriptive Rebate Table'!$L$2:$L$13,MATCH(Y199,'Prescriptive Rebate Table'!$K$2:$K$13,0)),"")</f>
        <v/>
      </c>
      <c r="AA199" s="29"/>
      <c r="AB199" s="110"/>
      <c r="AC199" s="110"/>
      <c r="AD199" s="110"/>
      <c r="AE199" s="110"/>
      <c r="AF199" s="21"/>
      <c r="AG199" s="117"/>
      <c r="AH199" s="25" t="str">
        <f t="shared" si="63"/>
        <v/>
      </c>
      <c r="AI199" s="117"/>
      <c r="AJ199" s="29"/>
      <c r="AK199" s="21"/>
      <c r="AL199" s="115" t="str">
        <f>IFERROR(INDEX(Lookups!B$42:B$49,MATCH($AJ199,Lookups!$A$42:$A$49,0)),"")</f>
        <v/>
      </c>
      <c r="AM199" s="115" t="str">
        <f>IFERROR(INDEX(Lookups!B$42:B$49,MATCH($AJ199,Lookups!$A$42:$A$49,0)),"")</f>
        <v/>
      </c>
      <c r="AN199" s="30"/>
      <c r="AO199" s="111" t="str">
        <f>IFERROR(INDEX(Lookups!$H$2:$H$451,MATCH(_xlfn.CONCAT(B199,H199),Lookups!$G$2:$G$451,0)),"")</f>
        <v/>
      </c>
      <c r="AP199" s="111" t="str">
        <f t="shared" si="64"/>
        <v/>
      </c>
      <c r="AQ199" s="115">
        <v>190</v>
      </c>
      <c r="AR199" s="115" t="str">
        <f>IF($D199="Interior",INDEX(Lookups!P$2:P$86,MATCH(_xlfn.CONCAT($C199,$L199),Lookups!$O$2:$O$86,0)),IF($D199="Exterior",1,""))</f>
        <v/>
      </c>
      <c r="AS199" s="115" t="str">
        <f>IF($D199="Interior",INDEX(Lookups!Q$2:Q$86,MATCH(_xlfn.CONCAT($C199,$L199),Lookups!$O$2:$O$86,0)),IF($D199="Exterior",1,""))</f>
        <v/>
      </c>
      <c r="AT199" s="115" t="str">
        <f>IF($D199="Interior",INDEX(Lookups!R$2:R$86,MATCH(_xlfn.CONCAT($C199,$L199),Lookups!$O$2:$O$86,0)),IF($D199="Exterior",1,""))</f>
        <v/>
      </c>
      <c r="AU199" s="115" t="str">
        <f>IF($D199="Interior",INDEX(Lookups!S$2:S$86,MATCH(_xlfn.CONCAT($C199,$L199),Lookups!$O$2:$O$86,0)),IF($D199="Exterior",1,""))</f>
        <v/>
      </c>
      <c r="AV199" s="115" t="str">
        <f>IFERROR(INDEX(Lookups!I$2:I$451,MATCH(_xlfn.CONCAT($B199,$H199),Lookups!$G$2:$G$451,0)),"")</f>
        <v/>
      </c>
      <c r="AW199" s="115" t="str">
        <f>IFERROR(INDEX(Lookups!J$2:J$451,MATCH(_xlfn.CONCAT($B199,$H199),Lookups!$G$2:$G$451,0)),"")</f>
        <v/>
      </c>
      <c r="AX199" s="115" t="str">
        <f>IFERROR(INDEX(Lookups!K$2:K$451,MATCH(_xlfn.CONCAT($B199,$H199),Lookups!$G$2:$G$451,0)),"")</f>
        <v/>
      </c>
      <c r="AY199" s="28" t="str">
        <f t="shared" si="65"/>
        <v/>
      </c>
      <c r="AZ199" s="28" t="str">
        <f t="shared" si="66"/>
        <v/>
      </c>
      <c r="BA199" s="28" t="str">
        <f t="shared" si="67"/>
        <v/>
      </c>
      <c r="BB199" s="28" t="str">
        <f t="shared" si="68"/>
        <v/>
      </c>
      <c r="BC199" s="27" t="str">
        <f t="shared" si="69"/>
        <v/>
      </c>
      <c r="BD199" s="158" t="str">
        <f t="shared" si="70"/>
        <v/>
      </c>
      <c r="BE199" s="158" t="str">
        <f t="shared" si="71"/>
        <v/>
      </c>
      <c r="BF199" s="28" t="str">
        <f t="shared" si="72"/>
        <v/>
      </c>
      <c r="BG199" s="28" t="str">
        <f t="shared" si="73"/>
        <v/>
      </c>
      <c r="BH199" s="28" t="str">
        <f t="shared" si="11"/>
        <v/>
      </c>
      <c r="BI199" s="27" t="str">
        <f t="shared" si="74"/>
        <v/>
      </c>
      <c r="BJ199" s="27" t="str">
        <f t="shared" si="75"/>
        <v/>
      </c>
      <c r="BK199" s="27" t="str">
        <f t="shared" si="76"/>
        <v/>
      </c>
      <c r="BL199" s="27" t="str">
        <f t="shared" si="77"/>
        <v/>
      </c>
      <c r="BM199" s="27" t="str">
        <f t="shared" si="78"/>
        <v/>
      </c>
      <c r="BN199" s="27" t="str">
        <f t="shared" si="79"/>
        <v/>
      </c>
      <c r="BO199" s="26" t="str">
        <f>IFERROR(INDEX('Prescriptive Rebate Table'!$A$1:$D$100,MATCH(AA199,'Prescriptive Rebate Table'!$B$1:$B$100,0),3),"")</f>
        <v/>
      </c>
      <c r="BP199" s="25" t="str">
        <f>IFERROR(INDEX('Prescriptive Rebate Table'!$A$1:$E$100,MATCH(AA199,'Prescriptive Rebate Table'!$B$1:$B$100,0),5),"")</f>
        <v/>
      </c>
      <c r="BQ199" s="23" t="str" cm="1">
        <f t="array" ref="BQ199">IFERROR(IF(AA199="","",IF(OR($AL199=$V199,AA199='Prescriptive Rebate Table'!$N$2:$N$12),"Included",INDEX('Prescriptive Rebate Table'!$A$1:$D$100,MATCH($AJ199,'Prescriptive Rebate Table'!$B$1:$B$100,0),3))),"")</f>
        <v/>
      </c>
      <c r="BR199" s="25" t="str">
        <f>IFERROR(IF($AL199=$V199,"",INDEX('Prescriptive Rebate Table'!$A$1:$D$100,MATCH($AJ199,'Prescriptive Rebate Table'!$B$1:$B$100,0),4)),"")</f>
        <v/>
      </c>
      <c r="BS199" s="24"/>
      <c r="BT199" s="24"/>
      <c r="BU199" s="23" t="str">
        <f t="shared" si="80"/>
        <v/>
      </c>
      <c r="BV199" s="23" t="str">
        <f t="shared" si="81"/>
        <v/>
      </c>
      <c r="BW199" s="22">
        <f t="shared" si="82"/>
        <v>0</v>
      </c>
      <c r="BX199" s="22">
        <f t="shared" si="83"/>
        <v>0</v>
      </c>
      <c r="BY199" s="22">
        <f t="shared" si="84"/>
        <v>0</v>
      </c>
      <c r="BZ199" s="22"/>
    </row>
    <row r="200" spans="1:78" s="113" customFormat="1" x14ac:dyDescent="0.3">
      <c r="A200" s="32">
        <v>191</v>
      </c>
      <c r="B200" s="113" t="str">
        <f>IFERROR(INDEX(Lookups!$B$2:$B$38,MATCH($G$5,Lookups!$A$2:$A$38,0)),"")</f>
        <v/>
      </c>
      <c r="C200" s="113" t="str">
        <f>IFERROR(INDEX(Lookups!$C$2:$C$38,MATCH($G$5,Lookups!$A$2:$A$38,0)),"")</f>
        <v/>
      </c>
      <c r="D200" s="31"/>
      <c r="E200" s="113" t="str">
        <f t="shared" si="62"/>
        <v/>
      </c>
      <c r="F200" s="21"/>
      <c r="G200" s="29"/>
      <c r="H200" s="29"/>
      <c r="I200" s="29"/>
      <c r="J200" s="114" t="str">
        <f>IFERROR(INDEX(Lookups!$V$19:$V$22,MATCH(I200,Lookups!$U$19:$U$22,0)),"")</f>
        <v/>
      </c>
      <c r="K200" s="29"/>
      <c r="L200" s="115" t="str">
        <f>IFERROR(INDEX(Lookups!$X$2:$X$17,MATCH(_xlfn.CONCAT(I200,K200),Lookups!$W$2:$W$17,0)),"")</f>
        <v/>
      </c>
      <c r="M200" s="110"/>
      <c r="N200" s="116" t="str">
        <f>IFERROR(INDEX(Lookups!$A$54:$B$68,MATCH(Calculator!M200,Lookups!$A$54:$A$68,0),2),"")</f>
        <v/>
      </c>
      <c r="O200" s="110"/>
      <c r="P200" s="25" t="str">
        <f>IFERROR(INDEX('Fixture Codes'!$B$8:$B$921,MATCH(O200,'Fixture Codes'!$F$8:$F$921,0)),"")</f>
        <v/>
      </c>
      <c r="Q200" s="21"/>
      <c r="R200" s="25" t="str">
        <f>IFERROR(INDEX('Fixture Codes'!$J$8:$J$921,MATCH(P200,'Fixture Codes'!$B$8:$B$921,0))*Q200,"")</f>
        <v/>
      </c>
      <c r="S200" s="25" t="str">
        <f>IFERROR(INDEX('Fixture Codes'!$L$8:$L$921,MATCH(P200,'Fixture Codes'!$B$8:$B$921,0)),"")</f>
        <v/>
      </c>
      <c r="T200" s="29"/>
      <c r="U200" s="30"/>
      <c r="V200" s="115" t="str">
        <f>IFERROR(INDEX(Lookups!B$42:B$50,MATCH($T200,Lookups!$A$42:$A$50,0)),"")</f>
        <v/>
      </c>
      <c r="W200" s="115" t="str">
        <f>IFERROR(INDEX(Lookups!C$42:C$49,MATCH($T200,Lookups!$A$42:$A$50,0)),"")</f>
        <v/>
      </c>
      <c r="X200" s="131"/>
      <c r="Y200" s="29"/>
      <c r="Z200" s="113" t="str">
        <f>IFERROR(INDEX('Prescriptive Rebate Table'!$L$2:$L$13,MATCH(Y200,'Prescriptive Rebate Table'!$K$2:$K$13,0)),"")</f>
        <v/>
      </c>
      <c r="AA200" s="29"/>
      <c r="AB200" s="110"/>
      <c r="AC200" s="110"/>
      <c r="AD200" s="110"/>
      <c r="AE200" s="110"/>
      <c r="AF200" s="21"/>
      <c r="AG200" s="117"/>
      <c r="AH200" s="25" t="str">
        <f t="shared" si="63"/>
        <v/>
      </c>
      <c r="AI200" s="117"/>
      <c r="AJ200" s="29"/>
      <c r="AK200" s="21"/>
      <c r="AL200" s="115" t="str">
        <f>IFERROR(INDEX(Lookups!B$42:B$49,MATCH($AJ200,Lookups!$A$42:$A$49,0)),"")</f>
        <v/>
      </c>
      <c r="AM200" s="115" t="str">
        <f>IFERROR(INDEX(Lookups!B$42:B$49,MATCH($AJ200,Lookups!$A$42:$A$49,0)),"")</f>
        <v/>
      </c>
      <c r="AN200" s="30"/>
      <c r="AO200" s="111" t="str">
        <f>IFERROR(INDEX(Lookups!$H$2:$H$451,MATCH(_xlfn.CONCAT(B200,H200),Lookups!$G$2:$G$451,0)),"")</f>
        <v/>
      </c>
      <c r="AP200" s="111" t="str">
        <f t="shared" si="64"/>
        <v/>
      </c>
      <c r="AQ200" s="115">
        <v>191</v>
      </c>
      <c r="AR200" s="115" t="str">
        <f>IF($D200="Interior",INDEX(Lookups!P$2:P$86,MATCH(_xlfn.CONCAT($C200,$L200),Lookups!$O$2:$O$86,0)),IF($D200="Exterior",1,""))</f>
        <v/>
      </c>
      <c r="AS200" s="115" t="str">
        <f>IF($D200="Interior",INDEX(Lookups!Q$2:Q$86,MATCH(_xlfn.CONCAT($C200,$L200),Lookups!$O$2:$O$86,0)),IF($D200="Exterior",1,""))</f>
        <v/>
      </c>
      <c r="AT200" s="115" t="str">
        <f>IF($D200="Interior",INDEX(Lookups!R$2:R$86,MATCH(_xlfn.CONCAT($C200,$L200),Lookups!$O$2:$O$86,0)),IF($D200="Exterior",1,""))</f>
        <v/>
      </c>
      <c r="AU200" s="115" t="str">
        <f>IF($D200="Interior",INDEX(Lookups!S$2:S$86,MATCH(_xlfn.CONCAT($C200,$L200),Lookups!$O$2:$O$86,0)),IF($D200="Exterior",1,""))</f>
        <v/>
      </c>
      <c r="AV200" s="115" t="str">
        <f>IFERROR(INDEX(Lookups!I$2:I$451,MATCH(_xlfn.CONCAT($B200,$H200),Lookups!$G$2:$G$451,0)),"")</f>
        <v/>
      </c>
      <c r="AW200" s="115" t="str">
        <f>IFERROR(INDEX(Lookups!J$2:J$451,MATCH(_xlfn.CONCAT($B200,$H200),Lookups!$G$2:$G$451,0)),"")</f>
        <v/>
      </c>
      <c r="AX200" s="115" t="str">
        <f>IFERROR(INDEX(Lookups!K$2:K$451,MATCH(_xlfn.CONCAT($B200,$H200),Lookups!$G$2:$G$451,0)),"")</f>
        <v/>
      </c>
      <c r="AY200" s="28" t="str">
        <f t="shared" si="65"/>
        <v/>
      </c>
      <c r="AZ200" s="28" t="str">
        <f t="shared" si="66"/>
        <v/>
      </c>
      <c r="BA200" s="28" t="str">
        <f t="shared" si="67"/>
        <v/>
      </c>
      <c r="BB200" s="28" t="str">
        <f t="shared" si="68"/>
        <v/>
      </c>
      <c r="BC200" s="27" t="str">
        <f t="shared" si="69"/>
        <v/>
      </c>
      <c r="BD200" s="158" t="str">
        <f t="shared" si="70"/>
        <v/>
      </c>
      <c r="BE200" s="158" t="str">
        <f t="shared" si="71"/>
        <v/>
      </c>
      <c r="BF200" s="28" t="str">
        <f t="shared" si="72"/>
        <v/>
      </c>
      <c r="BG200" s="28" t="str">
        <f t="shared" si="73"/>
        <v/>
      </c>
      <c r="BH200" s="28" t="str">
        <f t="shared" si="11"/>
        <v/>
      </c>
      <c r="BI200" s="27" t="str">
        <f t="shared" si="74"/>
        <v/>
      </c>
      <c r="BJ200" s="27" t="str">
        <f t="shared" si="75"/>
        <v/>
      </c>
      <c r="BK200" s="27" t="str">
        <f t="shared" si="76"/>
        <v/>
      </c>
      <c r="BL200" s="27" t="str">
        <f t="shared" si="77"/>
        <v/>
      </c>
      <c r="BM200" s="27" t="str">
        <f t="shared" si="78"/>
        <v/>
      </c>
      <c r="BN200" s="27" t="str">
        <f t="shared" si="79"/>
        <v/>
      </c>
      <c r="BO200" s="26" t="str">
        <f>IFERROR(INDEX('Prescriptive Rebate Table'!$A$1:$D$100,MATCH(AA200,'Prescriptive Rebate Table'!$B$1:$B$100,0),3),"")</f>
        <v/>
      </c>
      <c r="BP200" s="25" t="str">
        <f>IFERROR(INDEX('Prescriptive Rebate Table'!$A$1:$E$100,MATCH(AA200,'Prescriptive Rebate Table'!$B$1:$B$100,0),5),"")</f>
        <v/>
      </c>
      <c r="BQ200" s="23" t="str" cm="1">
        <f t="array" ref="BQ200">IFERROR(IF(AA200="","",IF(OR($AL200=$V200,AA200='Prescriptive Rebate Table'!$N$2:$N$12),"Included",INDEX('Prescriptive Rebate Table'!$A$1:$D$100,MATCH($AJ200,'Prescriptive Rebate Table'!$B$1:$B$100,0),3))),"")</f>
        <v/>
      </c>
      <c r="BR200" s="25" t="str">
        <f>IFERROR(IF($AL200=$V200,"",INDEX('Prescriptive Rebate Table'!$A$1:$D$100,MATCH($AJ200,'Prescriptive Rebate Table'!$B$1:$B$100,0),4)),"")</f>
        <v/>
      </c>
      <c r="BS200" s="24"/>
      <c r="BT200" s="24"/>
      <c r="BU200" s="23" t="str">
        <f t="shared" si="80"/>
        <v/>
      </c>
      <c r="BV200" s="23" t="str">
        <f t="shared" si="81"/>
        <v/>
      </c>
      <c r="BW200" s="22">
        <f t="shared" si="82"/>
        <v>0</v>
      </c>
      <c r="BX200" s="22">
        <f t="shared" si="83"/>
        <v>0</v>
      </c>
      <c r="BY200" s="22">
        <f t="shared" si="84"/>
        <v>0</v>
      </c>
      <c r="BZ200" s="22"/>
    </row>
    <row r="201" spans="1:78" s="113" customFormat="1" x14ac:dyDescent="0.3">
      <c r="A201" s="32">
        <v>192</v>
      </c>
      <c r="B201" s="113" t="str">
        <f>IFERROR(INDEX(Lookups!$B$2:$B$38,MATCH($G$5,Lookups!$A$2:$A$38,0)),"")</f>
        <v/>
      </c>
      <c r="C201" s="113" t="str">
        <f>IFERROR(INDEX(Lookups!$C$2:$C$38,MATCH($G$5,Lookups!$A$2:$A$38,0)),"")</f>
        <v/>
      </c>
      <c r="D201" s="31"/>
      <c r="E201" s="113" t="str">
        <f t="shared" si="62"/>
        <v/>
      </c>
      <c r="F201" s="21"/>
      <c r="G201" s="29"/>
      <c r="H201" s="29"/>
      <c r="I201" s="29"/>
      <c r="J201" s="114" t="str">
        <f>IFERROR(INDEX(Lookups!$V$19:$V$22,MATCH(I201,Lookups!$U$19:$U$22,0)),"")</f>
        <v/>
      </c>
      <c r="K201" s="29"/>
      <c r="L201" s="115" t="str">
        <f>IFERROR(INDEX(Lookups!$X$2:$X$17,MATCH(_xlfn.CONCAT(I201,K201),Lookups!$W$2:$W$17,0)),"")</f>
        <v/>
      </c>
      <c r="M201" s="110"/>
      <c r="N201" s="116" t="str">
        <f>IFERROR(INDEX(Lookups!$A$54:$B$68,MATCH(Calculator!M201,Lookups!$A$54:$A$68,0),2),"")</f>
        <v/>
      </c>
      <c r="O201" s="110"/>
      <c r="P201" s="25" t="str">
        <f>IFERROR(INDEX('Fixture Codes'!$B$8:$B$921,MATCH(O201,'Fixture Codes'!$F$8:$F$921,0)),"")</f>
        <v/>
      </c>
      <c r="Q201" s="21"/>
      <c r="R201" s="25" t="str">
        <f>IFERROR(INDEX('Fixture Codes'!$J$8:$J$921,MATCH(P201,'Fixture Codes'!$B$8:$B$921,0))*Q201,"")</f>
        <v/>
      </c>
      <c r="S201" s="25" t="str">
        <f>IFERROR(INDEX('Fixture Codes'!$L$8:$L$921,MATCH(P201,'Fixture Codes'!$B$8:$B$921,0)),"")</f>
        <v/>
      </c>
      <c r="T201" s="29"/>
      <c r="U201" s="30"/>
      <c r="V201" s="115" t="str">
        <f>IFERROR(INDEX(Lookups!B$42:B$50,MATCH($T201,Lookups!$A$42:$A$50,0)),"")</f>
        <v/>
      </c>
      <c r="W201" s="115" t="str">
        <f>IFERROR(INDEX(Lookups!C$42:C$49,MATCH($T201,Lookups!$A$42:$A$50,0)),"")</f>
        <v/>
      </c>
      <c r="X201" s="131"/>
      <c r="Y201" s="29"/>
      <c r="Z201" s="113" t="str">
        <f>IFERROR(INDEX('Prescriptive Rebate Table'!$L$2:$L$13,MATCH(Y201,'Prescriptive Rebate Table'!$K$2:$K$13,0)),"")</f>
        <v/>
      </c>
      <c r="AA201" s="29"/>
      <c r="AB201" s="110"/>
      <c r="AC201" s="110"/>
      <c r="AD201" s="110"/>
      <c r="AE201" s="110"/>
      <c r="AF201" s="21"/>
      <c r="AG201" s="117"/>
      <c r="AH201" s="25" t="str">
        <f t="shared" si="63"/>
        <v/>
      </c>
      <c r="AI201" s="117"/>
      <c r="AJ201" s="29"/>
      <c r="AK201" s="21"/>
      <c r="AL201" s="115" t="str">
        <f>IFERROR(INDEX(Lookups!B$42:B$49,MATCH($AJ201,Lookups!$A$42:$A$49,0)),"")</f>
        <v/>
      </c>
      <c r="AM201" s="115" t="str">
        <f>IFERROR(INDEX(Lookups!B$42:B$49,MATCH($AJ201,Lookups!$A$42:$A$49,0)),"")</f>
        <v/>
      </c>
      <c r="AN201" s="30"/>
      <c r="AO201" s="111" t="str">
        <f>IFERROR(INDEX(Lookups!$H$2:$H$451,MATCH(_xlfn.CONCAT(B201,H201),Lookups!$G$2:$G$451,0)),"")</f>
        <v/>
      </c>
      <c r="AP201" s="111" t="str">
        <f t="shared" si="64"/>
        <v/>
      </c>
      <c r="AQ201" s="115">
        <v>192</v>
      </c>
      <c r="AR201" s="115" t="str">
        <f>IF($D201="Interior",INDEX(Lookups!P$2:P$86,MATCH(_xlfn.CONCAT($C201,$L201),Lookups!$O$2:$O$86,0)),IF($D201="Exterior",1,""))</f>
        <v/>
      </c>
      <c r="AS201" s="115" t="str">
        <f>IF($D201="Interior",INDEX(Lookups!Q$2:Q$86,MATCH(_xlfn.CONCAT($C201,$L201),Lookups!$O$2:$O$86,0)),IF($D201="Exterior",1,""))</f>
        <v/>
      </c>
      <c r="AT201" s="115" t="str">
        <f>IF($D201="Interior",INDEX(Lookups!R$2:R$86,MATCH(_xlfn.CONCAT($C201,$L201),Lookups!$O$2:$O$86,0)),IF($D201="Exterior",1,""))</f>
        <v/>
      </c>
      <c r="AU201" s="115" t="str">
        <f>IF($D201="Interior",INDEX(Lookups!S$2:S$86,MATCH(_xlfn.CONCAT($C201,$L201),Lookups!$O$2:$O$86,0)),IF($D201="Exterior",1,""))</f>
        <v/>
      </c>
      <c r="AV201" s="115" t="str">
        <f>IFERROR(INDEX(Lookups!I$2:I$451,MATCH(_xlfn.CONCAT($B201,$H201),Lookups!$G$2:$G$451,0)),"")</f>
        <v/>
      </c>
      <c r="AW201" s="115" t="str">
        <f>IFERROR(INDEX(Lookups!J$2:J$451,MATCH(_xlfn.CONCAT($B201,$H201),Lookups!$G$2:$G$451,0)),"")</f>
        <v/>
      </c>
      <c r="AX201" s="115" t="str">
        <f>IFERROR(INDEX(Lookups!K$2:K$451,MATCH(_xlfn.CONCAT($B201,$H201),Lookups!$G$2:$G$451,0)),"")</f>
        <v/>
      </c>
      <c r="AY201" s="28" t="str">
        <f t="shared" si="65"/>
        <v/>
      </c>
      <c r="AZ201" s="28" t="str">
        <f t="shared" si="66"/>
        <v/>
      </c>
      <c r="BA201" s="28" t="str">
        <f t="shared" si="67"/>
        <v/>
      </c>
      <c r="BB201" s="28" t="str">
        <f t="shared" si="68"/>
        <v/>
      </c>
      <c r="BC201" s="27" t="str">
        <f t="shared" si="69"/>
        <v/>
      </c>
      <c r="BD201" s="158" t="str">
        <f t="shared" si="70"/>
        <v/>
      </c>
      <c r="BE201" s="158" t="str">
        <f t="shared" si="71"/>
        <v/>
      </c>
      <c r="BF201" s="28" t="str">
        <f t="shared" si="72"/>
        <v/>
      </c>
      <c r="BG201" s="28" t="str">
        <f t="shared" si="73"/>
        <v/>
      </c>
      <c r="BH201" s="28" t="str">
        <f t="shared" si="11"/>
        <v/>
      </c>
      <c r="BI201" s="27" t="str">
        <f t="shared" si="74"/>
        <v/>
      </c>
      <c r="BJ201" s="27" t="str">
        <f t="shared" si="75"/>
        <v/>
      </c>
      <c r="BK201" s="27" t="str">
        <f t="shared" si="76"/>
        <v/>
      </c>
      <c r="BL201" s="27" t="str">
        <f t="shared" si="77"/>
        <v/>
      </c>
      <c r="BM201" s="27" t="str">
        <f t="shared" si="78"/>
        <v/>
      </c>
      <c r="BN201" s="27" t="str">
        <f t="shared" si="79"/>
        <v/>
      </c>
      <c r="BO201" s="26" t="str">
        <f>IFERROR(INDEX('Prescriptive Rebate Table'!$A$1:$D$100,MATCH(AA201,'Prescriptive Rebate Table'!$B$1:$B$100,0),3),"")</f>
        <v/>
      </c>
      <c r="BP201" s="25" t="str">
        <f>IFERROR(INDEX('Prescriptive Rebate Table'!$A$1:$E$100,MATCH(AA201,'Prescriptive Rebate Table'!$B$1:$B$100,0),5),"")</f>
        <v/>
      </c>
      <c r="BQ201" s="23" t="str" cm="1">
        <f t="array" ref="BQ201">IFERROR(IF(AA201="","",IF(OR($AL201=$V201,AA201='Prescriptive Rebate Table'!$N$2:$N$12),"Included",INDEX('Prescriptive Rebate Table'!$A$1:$D$100,MATCH($AJ201,'Prescriptive Rebate Table'!$B$1:$B$100,0),3))),"")</f>
        <v/>
      </c>
      <c r="BR201" s="25" t="str">
        <f>IFERROR(IF($AL201=$V201,"",INDEX('Prescriptive Rebate Table'!$A$1:$D$100,MATCH($AJ201,'Prescriptive Rebate Table'!$B$1:$B$100,0),4)),"")</f>
        <v/>
      </c>
      <c r="BS201" s="24"/>
      <c r="BT201" s="24"/>
      <c r="BU201" s="23" t="str">
        <f t="shared" si="80"/>
        <v/>
      </c>
      <c r="BV201" s="23" t="str">
        <f t="shared" si="81"/>
        <v/>
      </c>
      <c r="BW201" s="22">
        <f t="shared" si="82"/>
        <v>0</v>
      </c>
      <c r="BX201" s="22">
        <f t="shared" si="83"/>
        <v>0</v>
      </c>
      <c r="BY201" s="22">
        <f t="shared" si="84"/>
        <v>0</v>
      </c>
      <c r="BZ201" s="22"/>
    </row>
    <row r="202" spans="1:78" s="113" customFormat="1" x14ac:dyDescent="0.3">
      <c r="A202" s="32">
        <v>193</v>
      </c>
      <c r="B202" s="113" t="str">
        <f>IFERROR(INDEX(Lookups!$B$2:$B$38,MATCH($G$5,Lookups!$A$2:$A$38,0)),"")</f>
        <v/>
      </c>
      <c r="C202" s="113" t="str">
        <f>IFERROR(INDEX(Lookups!$C$2:$C$38,MATCH($G$5,Lookups!$A$2:$A$38,0)),"")</f>
        <v/>
      </c>
      <c r="D202" s="31"/>
      <c r="E202" s="113" t="str">
        <f t="shared" si="62"/>
        <v/>
      </c>
      <c r="F202" s="21"/>
      <c r="G202" s="29"/>
      <c r="H202" s="29"/>
      <c r="I202" s="29"/>
      <c r="J202" s="114" t="str">
        <f>IFERROR(INDEX(Lookups!$V$19:$V$22,MATCH(I202,Lookups!$U$19:$U$22,0)),"")</f>
        <v/>
      </c>
      <c r="K202" s="29"/>
      <c r="L202" s="115" t="str">
        <f>IFERROR(INDEX(Lookups!$X$2:$X$17,MATCH(_xlfn.CONCAT(I202,K202),Lookups!$W$2:$W$17,0)),"")</f>
        <v/>
      </c>
      <c r="M202" s="110"/>
      <c r="N202" s="116" t="str">
        <f>IFERROR(INDEX(Lookups!$A$54:$B$68,MATCH(Calculator!M202,Lookups!$A$54:$A$68,0),2),"")</f>
        <v/>
      </c>
      <c r="O202" s="110"/>
      <c r="P202" s="25" t="str">
        <f>IFERROR(INDEX('Fixture Codes'!$B$8:$B$921,MATCH(O202,'Fixture Codes'!$F$8:$F$921,0)),"")</f>
        <v/>
      </c>
      <c r="Q202" s="21"/>
      <c r="R202" s="25" t="str">
        <f>IFERROR(INDEX('Fixture Codes'!$J$8:$J$921,MATCH(P202,'Fixture Codes'!$B$8:$B$921,0))*Q202,"")</f>
        <v/>
      </c>
      <c r="S202" s="25" t="str">
        <f>IFERROR(INDEX('Fixture Codes'!$L$8:$L$921,MATCH(P202,'Fixture Codes'!$B$8:$B$921,0)),"")</f>
        <v/>
      </c>
      <c r="T202" s="29"/>
      <c r="U202" s="30"/>
      <c r="V202" s="115" t="str">
        <f>IFERROR(INDEX(Lookups!B$42:B$50,MATCH($T202,Lookups!$A$42:$A$50,0)),"")</f>
        <v/>
      </c>
      <c r="W202" s="115" t="str">
        <f>IFERROR(INDEX(Lookups!C$42:C$49,MATCH($T202,Lookups!$A$42:$A$50,0)),"")</f>
        <v/>
      </c>
      <c r="X202" s="131"/>
      <c r="Y202" s="29"/>
      <c r="Z202" s="113" t="str">
        <f>IFERROR(INDEX('Prescriptive Rebate Table'!$L$2:$L$13,MATCH(Y202,'Prescriptive Rebate Table'!$K$2:$K$13,0)),"")</f>
        <v/>
      </c>
      <c r="AA202" s="29"/>
      <c r="AB202" s="110"/>
      <c r="AC202" s="110"/>
      <c r="AD202" s="110"/>
      <c r="AE202" s="110"/>
      <c r="AF202" s="21"/>
      <c r="AG202" s="117"/>
      <c r="AH202" s="25" t="str">
        <f t="shared" si="63"/>
        <v/>
      </c>
      <c r="AI202" s="117"/>
      <c r="AJ202" s="29"/>
      <c r="AK202" s="21"/>
      <c r="AL202" s="115" t="str">
        <f>IFERROR(INDEX(Lookups!B$42:B$49,MATCH($AJ202,Lookups!$A$42:$A$49,0)),"")</f>
        <v/>
      </c>
      <c r="AM202" s="115" t="str">
        <f>IFERROR(INDEX(Lookups!B$42:B$49,MATCH($AJ202,Lookups!$A$42:$A$49,0)),"")</f>
        <v/>
      </c>
      <c r="AN202" s="30"/>
      <c r="AO202" s="111" t="str">
        <f>IFERROR(INDEX(Lookups!$H$2:$H$451,MATCH(_xlfn.CONCAT(B202,H202),Lookups!$G$2:$G$451,0)),"")</f>
        <v/>
      </c>
      <c r="AP202" s="111" t="str">
        <f t="shared" si="64"/>
        <v/>
      </c>
      <c r="AQ202" s="115">
        <v>193</v>
      </c>
      <c r="AR202" s="115" t="str">
        <f>IF($D202="Interior",INDEX(Lookups!P$2:P$86,MATCH(_xlfn.CONCAT($C202,$L202),Lookups!$O$2:$O$86,0)),IF($D202="Exterior",1,""))</f>
        <v/>
      </c>
      <c r="AS202" s="115" t="str">
        <f>IF($D202="Interior",INDEX(Lookups!Q$2:Q$86,MATCH(_xlfn.CONCAT($C202,$L202),Lookups!$O$2:$O$86,0)),IF($D202="Exterior",1,""))</f>
        <v/>
      </c>
      <c r="AT202" s="115" t="str">
        <f>IF($D202="Interior",INDEX(Lookups!R$2:R$86,MATCH(_xlfn.CONCAT($C202,$L202),Lookups!$O$2:$O$86,0)),IF($D202="Exterior",1,""))</f>
        <v/>
      </c>
      <c r="AU202" s="115" t="str">
        <f>IF($D202="Interior",INDEX(Lookups!S$2:S$86,MATCH(_xlfn.CONCAT($C202,$L202),Lookups!$O$2:$O$86,0)),IF($D202="Exterior",1,""))</f>
        <v/>
      </c>
      <c r="AV202" s="115" t="str">
        <f>IFERROR(INDEX(Lookups!I$2:I$451,MATCH(_xlfn.CONCAT($B202,$H202),Lookups!$G$2:$G$451,0)),"")</f>
        <v/>
      </c>
      <c r="AW202" s="115" t="str">
        <f>IFERROR(INDEX(Lookups!J$2:J$451,MATCH(_xlfn.CONCAT($B202,$H202),Lookups!$G$2:$G$451,0)),"")</f>
        <v/>
      </c>
      <c r="AX202" s="115" t="str">
        <f>IFERROR(INDEX(Lookups!K$2:K$451,MATCH(_xlfn.CONCAT($B202,$H202),Lookups!$G$2:$G$451,0)),"")</f>
        <v/>
      </c>
      <c r="AY202" s="28" t="str">
        <f t="shared" si="65"/>
        <v/>
      </c>
      <c r="AZ202" s="28" t="str">
        <f t="shared" si="66"/>
        <v/>
      </c>
      <c r="BA202" s="28" t="str">
        <f t="shared" si="67"/>
        <v/>
      </c>
      <c r="BB202" s="28" t="str">
        <f t="shared" si="68"/>
        <v/>
      </c>
      <c r="BC202" s="27" t="str">
        <f t="shared" si="69"/>
        <v/>
      </c>
      <c r="BD202" s="158" t="str">
        <f t="shared" si="70"/>
        <v/>
      </c>
      <c r="BE202" s="158" t="str">
        <f t="shared" si="71"/>
        <v/>
      </c>
      <c r="BF202" s="28" t="str">
        <f t="shared" si="72"/>
        <v/>
      </c>
      <c r="BG202" s="28" t="str">
        <f t="shared" si="73"/>
        <v/>
      </c>
      <c r="BH202" s="28" t="str">
        <f t="shared" ref="BH202:BH259" si="85">IFERROR(IF($V202=$AL202,"",0),"")</f>
        <v/>
      </c>
      <c r="BI202" s="27" t="str">
        <f t="shared" si="74"/>
        <v/>
      </c>
      <c r="BJ202" s="27" t="str">
        <f t="shared" si="75"/>
        <v/>
      </c>
      <c r="BK202" s="27" t="str">
        <f t="shared" si="76"/>
        <v/>
      </c>
      <c r="BL202" s="27" t="str">
        <f t="shared" si="77"/>
        <v/>
      </c>
      <c r="BM202" s="27" t="str">
        <f t="shared" si="78"/>
        <v/>
      </c>
      <c r="BN202" s="27" t="str">
        <f t="shared" si="79"/>
        <v/>
      </c>
      <c r="BO202" s="26" t="str">
        <f>IFERROR(INDEX('Prescriptive Rebate Table'!$A$1:$D$100,MATCH(AA202,'Prescriptive Rebate Table'!$B$1:$B$100,0),3),"")</f>
        <v/>
      </c>
      <c r="BP202" s="25" t="str">
        <f>IFERROR(INDEX('Prescriptive Rebate Table'!$A$1:$E$100,MATCH(AA202,'Prescriptive Rebate Table'!$B$1:$B$100,0),5),"")</f>
        <v/>
      </c>
      <c r="BQ202" s="23" t="str" cm="1">
        <f t="array" ref="BQ202">IFERROR(IF(AA202="","",IF(OR($AL202=$V202,AA202='Prescriptive Rebate Table'!$N$2:$N$12),"Included",INDEX('Prescriptive Rebate Table'!$A$1:$D$100,MATCH($AJ202,'Prescriptive Rebate Table'!$B$1:$B$100,0),3))),"")</f>
        <v/>
      </c>
      <c r="BR202" s="25" t="str">
        <f>IFERROR(IF($AL202=$V202,"",INDEX('Prescriptive Rebate Table'!$A$1:$D$100,MATCH($AJ202,'Prescriptive Rebate Table'!$B$1:$B$100,0),4)),"")</f>
        <v/>
      </c>
      <c r="BS202" s="24"/>
      <c r="BT202" s="24"/>
      <c r="BU202" s="23" t="str">
        <f t="shared" si="80"/>
        <v/>
      </c>
      <c r="BV202" s="23" t="str">
        <f t="shared" si="81"/>
        <v/>
      </c>
      <c r="BW202" s="22">
        <f t="shared" si="82"/>
        <v>0</v>
      </c>
      <c r="BX202" s="22">
        <f t="shared" si="83"/>
        <v>0</v>
      </c>
      <c r="BY202" s="22">
        <f t="shared" si="84"/>
        <v>0</v>
      </c>
      <c r="BZ202" s="22"/>
    </row>
    <row r="203" spans="1:78" s="113" customFormat="1" x14ac:dyDescent="0.3">
      <c r="A203" s="32">
        <v>194</v>
      </c>
      <c r="B203" s="113" t="str">
        <f>IFERROR(INDEX(Lookups!$B$2:$B$38,MATCH($G$5,Lookups!$A$2:$A$38,0)),"")</f>
        <v/>
      </c>
      <c r="C203" s="113" t="str">
        <f>IFERROR(INDEX(Lookups!$C$2:$C$38,MATCH($G$5,Lookups!$A$2:$A$38,0)),"")</f>
        <v/>
      </c>
      <c r="D203" s="31"/>
      <c r="E203" s="113" t="str">
        <f t="shared" ref="E203:E259" si="86">IF(ISBLANK(D203),"",IF(D203="Interior",B203,IF(D203="Exterior",B203&amp;""&amp;D203,0)))</f>
        <v/>
      </c>
      <c r="F203" s="21"/>
      <c r="G203" s="29"/>
      <c r="H203" s="29"/>
      <c r="I203" s="29"/>
      <c r="J203" s="114" t="str">
        <f>IFERROR(INDEX(Lookups!$V$19:$V$22,MATCH(I203,Lookups!$U$19:$U$22,0)),"")</f>
        <v/>
      </c>
      <c r="K203" s="29"/>
      <c r="L203" s="115" t="str">
        <f>IFERROR(INDEX(Lookups!$X$2:$X$17,MATCH(_xlfn.CONCAT(I203,K203),Lookups!$W$2:$W$17,0)),"")</f>
        <v/>
      </c>
      <c r="M203" s="110"/>
      <c r="N203" s="116" t="str">
        <f>IFERROR(INDEX(Lookups!$A$54:$B$68,MATCH(Calculator!M203,Lookups!$A$54:$A$68,0),2),"")</f>
        <v/>
      </c>
      <c r="O203" s="110"/>
      <c r="P203" s="25" t="str">
        <f>IFERROR(INDEX('Fixture Codes'!$B$8:$B$921,MATCH(O203,'Fixture Codes'!$F$8:$F$921,0)),"")</f>
        <v/>
      </c>
      <c r="Q203" s="21"/>
      <c r="R203" s="25" t="str">
        <f>IFERROR(INDEX('Fixture Codes'!$J$8:$J$921,MATCH(P203,'Fixture Codes'!$B$8:$B$921,0))*Q203,"")</f>
        <v/>
      </c>
      <c r="S203" s="25" t="str">
        <f>IFERROR(INDEX('Fixture Codes'!$L$8:$L$921,MATCH(P203,'Fixture Codes'!$B$8:$B$921,0)),"")</f>
        <v/>
      </c>
      <c r="T203" s="29"/>
      <c r="U203" s="30"/>
      <c r="V203" s="115" t="str">
        <f>IFERROR(INDEX(Lookups!B$42:B$50,MATCH($T203,Lookups!$A$42:$A$50,0)),"")</f>
        <v/>
      </c>
      <c r="W203" s="115" t="str">
        <f>IFERROR(INDEX(Lookups!C$42:C$49,MATCH($T203,Lookups!$A$42:$A$50,0)),"")</f>
        <v/>
      </c>
      <c r="X203" s="131"/>
      <c r="Y203" s="29"/>
      <c r="Z203" s="113" t="str">
        <f>IFERROR(INDEX('Prescriptive Rebate Table'!$L$2:$L$13,MATCH(Y203,'Prescriptive Rebate Table'!$K$2:$K$13,0)),"")</f>
        <v/>
      </c>
      <c r="AA203" s="29"/>
      <c r="AB203" s="110"/>
      <c r="AC203" s="110"/>
      <c r="AD203" s="110"/>
      <c r="AE203" s="110"/>
      <c r="AF203" s="21"/>
      <c r="AG203" s="117"/>
      <c r="AH203" s="25" t="str">
        <f t="shared" ref="AH203:AH259" si="87">IF(AF203="","",IFERROR(AF203*AG203,""))</f>
        <v/>
      </c>
      <c r="AI203" s="117"/>
      <c r="AJ203" s="29"/>
      <c r="AK203" s="21"/>
      <c r="AL203" s="115" t="str">
        <f>IFERROR(INDEX(Lookups!B$42:B$49,MATCH($AJ203,Lookups!$A$42:$A$49,0)),"")</f>
        <v/>
      </c>
      <c r="AM203" s="115" t="str">
        <f>IFERROR(INDEX(Lookups!B$42:B$49,MATCH($AJ203,Lookups!$A$42:$A$49,0)),"")</f>
        <v/>
      </c>
      <c r="AN203" s="30"/>
      <c r="AO203" s="111" t="str">
        <f>IFERROR(INDEX(Lookups!$H$2:$H$451,MATCH(_xlfn.CONCAT(B203,H203),Lookups!$G$2:$G$451,0)),"")</f>
        <v/>
      </c>
      <c r="AP203" s="111" t="str">
        <f t="shared" ref="AP203:AP259" si="88">IFERROR(IF(AN203&gt;0,AN203,AO203),"")</f>
        <v/>
      </c>
      <c r="AQ203" s="115">
        <v>194</v>
      </c>
      <c r="AR203" s="115" t="str">
        <f>IF($D203="Interior",INDEX(Lookups!P$2:P$86,MATCH(_xlfn.CONCAT($C203,$L203),Lookups!$O$2:$O$86,0)),IF($D203="Exterior",1,""))</f>
        <v/>
      </c>
      <c r="AS203" s="115" t="str">
        <f>IF($D203="Interior",INDEX(Lookups!Q$2:Q$86,MATCH(_xlfn.CONCAT($C203,$L203),Lookups!$O$2:$O$86,0)),IF($D203="Exterior",1,""))</f>
        <v/>
      </c>
      <c r="AT203" s="115" t="str">
        <f>IF($D203="Interior",INDEX(Lookups!R$2:R$86,MATCH(_xlfn.CONCAT($C203,$L203),Lookups!$O$2:$O$86,0)),IF($D203="Exterior",1,""))</f>
        <v/>
      </c>
      <c r="AU203" s="115" t="str">
        <f>IF($D203="Interior",INDEX(Lookups!S$2:S$86,MATCH(_xlfn.CONCAT($C203,$L203),Lookups!$O$2:$O$86,0)),IF($D203="Exterior",1,""))</f>
        <v/>
      </c>
      <c r="AV203" s="115" t="str">
        <f>IFERROR(INDEX(Lookups!I$2:I$451,MATCH(_xlfn.CONCAT($B203,$H203),Lookups!$G$2:$G$451,0)),"")</f>
        <v/>
      </c>
      <c r="AW203" s="115" t="str">
        <f>IFERROR(INDEX(Lookups!J$2:J$451,MATCH(_xlfn.CONCAT($B203,$H203),Lookups!$G$2:$G$451,0)),"")</f>
        <v/>
      </c>
      <c r="AX203" s="115" t="str">
        <f>IFERROR(INDEX(Lookups!K$2:K$451,MATCH(_xlfn.CONCAT($B203,$H203),Lookups!$G$2:$G$451,0)),"")</f>
        <v/>
      </c>
      <c r="AY203" s="28" t="str">
        <f t="shared" ref="AY203:AY259" si="89">IFERROR(-(AF203*AI203-Q203*S203)/1000,"")</f>
        <v/>
      </c>
      <c r="AZ203" s="28" t="str">
        <f t="shared" ref="AZ203:AZ259" si="90">IFERROR(($S203*$Q203-$AI203*$AF203)/1000*$AQ203*AS203*AV203,"")</f>
        <v/>
      </c>
      <c r="BA203" s="28" t="str">
        <f t="shared" ref="BA203:BA259" si="91">IFERROR(IF(D203="Exterior",0,($S203*$Q203-$AI203*$AF203)/1000*$AQ203*AT203*AW203),"")</f>
        <v/>
      </c>
      <c r="BB203" s="28" t="str">
        <f t="shared" ref="BB203:BB259" si="92">IFERROR(($S203*$Q203-$AI203*$AF203)/1000*$AQ203*AU203*AX203,"")</f>
        <v/>
      </c>
      <c r="BC203" s="27" t="str">
        <f t="shared" ref="BC203:BC259" si="93">IFERROR((S203*Q203-AI203*AF203)/1000*AQ203*AP203*AR203,"")</f>
        <v/>
      </c>
      <c r="BD203" s="158" t="str">
        <f t="shared" ref="BD203:BD259" si="94">IF(ISBLANK(K203),"",0.192)</f>
        <v/>
      </c>
      <c r="BE203" s="158" t="str">
        <f t="shared" ref="BE203:BE259" si="95">IF(ISBLANK(K203),"",IF(K203="Electric Resistance Heating",-0.142,IF(K203="Gas",0.031,0)))</f>
        <v/>
      </c>
      <c r="BF203" s="28" t="str">
        <f t="shared" ref="BF203:BF259" si="96">IFERROR(IF($V203=$AL203,"",($AI203*$AF203)/1000*($AM203-$W203)*(1+BD203)*AV203),"")</f>
        <v/>
      </c>
      <c r="BG203" s="28" t="str">
        <f t="shared" ref="BG203:BG259" si="97">IFERROR(IF(D203="Exterior",0,IF($V203=$AL203,"",0)),"")</f>
        <v/>
      </c>
      <c r="BH203" s="28" t="str">
        <f t="shared" si="85"/>
        <v/>
      </c>
      <c r="BI203" s="27" t="str">
        <f t="shared" ref="BI203:BI259" si="98">IFERROR(IF(V203=AL203,"",(AI203*AF203)/1000*AP203*(AL203-V203)*(1+BE203)),"")</f>
        <v/>
      </c>
      <c r="BJ203" s="27" t="str">
        <f t="shared" ref="BJ203:BJ259" si="99">IF(K203="Gas",-(SUM(BC203,BI203)/AR203)*0.00073,"")</f>
        <v/>
      </c>
      <c r="BK203" s="27" t="str">
        <f t="shared" ref="BK203:BK259" si="100">IF(SUM(AZ203,BF203)=0,"",SUM(AZ203,BF203))</f>
        <v/>
      </c>
      <c r="BL203" s="27" t="str">
        <f t="shared" ref="BL203:BL259" si="101">IF(SUM(BA203,BG203)=0,"",SUM(BA203,BG203))</f>
        <v/>
      </c>
      <c r="BM203" s="27" t="str">
        <f t="shared" ref="BM203:BM259" si="102">IF(SUM(BB203,BH203)=0,"",SUM(BB203,BH203))</f>
        <v/>
      </c>
      <c r="BN203" s="27" t="str">
        <f t="shared" ref="BN203:BN259" si="103">IF(SUM(BC203,BI203)=0,"",SUM(BC203,BI203))</f>
        <v/>
      </c>
      <c r="BO203" s="26" t="str">
        <f>IFERROR(INDEX('Prescriptive Rebate Table'!$A$1:$D$100,MATCH(AA203,'Prescriptive Rebate Table'!$B$1:$B$100,0),3),"")</f>
        <v/>
      </c>
      <c r="BP203" s="25" t="str">
        <f>IFERROR(INDEX('Prescriptive Rebate Table'!$A$1:$E$100,MATCH(AA203,'Prescriptive Rebate Table'!$B$1:$B$100,0),5),"")</f>
        <v/>
      </c>
      <c r="BQ203" s="23" t="str" cm="1">
        <f t="array" ref="BQ203">IFERROR(IF(AA203="","",IF(OR($AL203=$V203,AA203='Prescriptive Rebate Table'!$N$2:$N$12),"Included",INDEX('Prescriptive Rebate Table'!$A$1:$D$100,MATCH($AJ203,'Prescriptive Rebate Table'!$B$1:$B$100,0),3))),"")</f>
        <v/>
      </c>
      <c r="BR203" s="25" t="str">
        <f>IFERROR(IF($AL203=$V203,"",INDEX('Prescriptive Rebate Table'!$A$1:$D$100,MATCH($AJ203,'Prescriptive Rebate Table'!$B$1:$B$100,0),4)),"")</f>
        <v/>
      </c>
      <c r="BS203" s="24"/>
      <c r="BT203" s="24"/>
      <c r="BU203" s="23" t="str">
        <f t="shared" ref="BU203:BU259" si="104">IFERROR(IF(AF203="","",AF203*BS203),"")</f>
        <v/>
      </c>
      <c r="BV203" s="23" t="str">
        <f t="shared" ref="BV203:BV259" si="105">IFERROR(IF(AK203="","",AK203*BT203),"")</f>
        <v/>
      </c>
      <c r="BW203" s="22">
        <f t="shared" ref="BW203:BW259" si="106">IFERROR(IF(ISBLANK(BU203)=TRUE,"",IF(BP203="Lamp",AH203*BO203,IF(BP203="Fixture",AF203*BO203,0))),"")</f>
        <v>0</v>
      </c>
      <c r="BX203" s="22">
        <f t="shared" ref="BX203:BX259" si="107">IFERROR(IF(ISBLANK(BV203)=TRUE,"",IF(BQ203="Included","Included",IF(BR203="Control",AK203*BQ203,IF(BR203="Fixture",AF203*BQ203,0)))),0)</f>
        <v>0</v>
      </c>
      <c r="BY203" s="22">
        <f t="shared" ref="BY203:BY259" si="108">IF(SUM(BW203,BX203)=0,0,SUM(BW203,BX203))</f>
        <v>0</v>
      </c>
      <c r="BZ203" s="22"/>
    </row>
    <row r="204" spans="1:78" s="113" customFormat="1" x14ac:dyDescent="0.3">
      <c r="A204" s="32">
        <v>195</v>
      </c>
      <c r="B204" s="113" t="str">
        <f>IFERROR(INDEX(Lookups!$B$2:$B$38,MATCH($G$5,Lookups!$A$2:$A$38,0)),"")</f>
        <v/>
      </c>
      <c r="C204" s="113" t="str">
        <f>IFERROR(INDEX(Lookups!$C$2:$C$38,MATCH($G$5,Lookups!$A$2:$A$38,0)),"")</f>
        <v/>
      </c>
      <c r="D204" s="31"/>
      <c r="E204" s="113" t="str">
        <f t="shared" si="86"/>
        <v/>
      </c>
      <c r="F204" s="21"/>
      <c r="G204" s="29"/>
      <c r="H204" s="29"/>
      <c r="I204" s="29"/>
      <c r="J204" s="114" t="str">
        <f>IFERROR(INDEX(Lookups!$V$19:$V$22,MATCH(I204,Lookups!$U$19:$U$22,0)),"")</f>
        <v/>
      </c>
      <c r="K204" s="29"/>
      <c r="L204" s="115" t="str">
        <f>IFERROR(INDEX(Lookups!$X$2:$X$17,MATCH(_xlfn.CONCAT(I204,K204),Lookups!$W$2:$W$17,0)),"")</f>
        <v/>
      </c>
      <c r="M204" s="110"/>
      <c r="N204" s="116" t="str">
        <f>IFERROR(INDEX(Lookups!$A$54:$B$68,MATCH(Calculator!M204,Lookups!$A$54:$A$68,0),2),"")</f>
        <v/>
      </c>
      <c r="O204" s="110"/>
      <c r="P204" s="25" t="str">
        <f>IFERROR(INDEX('Fixture Codes'!$B$8:$B$921,MATCH(O204,'Fixture Codes'!$F$8:$F$921,0)),"")</f>
        <v/>
      </c>
      <c r="Q204" s="21"/>
      <c r="R204" s="25" t="str">
        <f>IFERROR(INDEX('Fixture Codes'!$J$8:$J$921,MATCH(P204,'Fixture Codes'!$B$8:$B$921,0))*Q204,"")</f>
        <v/>
      </c>
      <c r="S204" s="25" t="str">
        <f>IFERROR(INDEX('Fixture Codes'!$L$8:$L$921,MATCH(P204,'Fixture Codes'!$B$8:$B$921,0)),"")</f>
        <v/>
      </c>
      <c r="T204" s="29"/>
      <c r="U204" s="30"/>
      <c r="V204" s="115" t="str">
        <f>IFERROR(INDEX(Lookups!B$42:B$50,MATCH($T204,Lookups!$A$42:$A$50,0)),"")</f>
        <v/>
      </c>
      <c r="W204" s="115" t="str">
        <f>IFERROR(INDEX(Lookups!C$42:C$49,MATCH($T204,Lookups!$A$42:$A$50,0)),"")</f>
        <v/>
      </c>
      <c r="X204" s="131"/>
      <c r="Y204" s="29"/>
      <c r="Z204" s="113" t="str">
        <f>IFERROR(INDEX('Prescriptive Rebate Table'!$L$2:$L$13,MATCH(Y204,'Prescriptive Rebate Table'!$K$2:$K$13,0)),"")</f>
        <v/>
      </c>
      <c r="AA204" s="29"/>
      <c r="AB204" s="110"/>
      <c r="AC204" s="110"/>
      <c r="AD204" s="110"/>
      <c r="AE204" s="110"/>
      <c r="AF204" s="21"/>
      <c r="AG204" s="117"/>
      <c r="AH204" s="25" t="str">
        <f t="shared" si="87"/>
        <v/>
      </c>
      <c r="AI204" s="117"/>
      <c r="AJ204" s="29"/>
      <c r="AK204" s="21"/>
      <c r="AL204" s="115" t="str">
        <f>IFERROR(INDEX(Lookups!B$42:B$49,MATCH($AJ204,Lookups!$A$42:$A$49,0)),"")</f>
        <v/>
      </c>
      <c r="AM204" s="115" t="str">
        <f>IFERROR(INDEX(Lookups!B$42:B$49,MATCH($AJ204,Lookups!$A$42:$A$49,0)),"")</f>
        <v/>
      </c>
      <c r="AN204" s="30"/>
      <c r="AO204" s="111" t="str">
        <f>IFERROR(INDEX(Lookups!$H$2:$H$451,MATCH(_xlfn.CONCAT(B204,H204),Lookups!$G$2:$G$451,0)),"")</f>
        <v/>
      </c>
      <c r="AP204" s="111" t="str">
        <f t="shared" si="88"/>
        <v/>
      </c>
      <c r="AQ204" s="115">
        <v>195</v>
      </c>
      <c r="AR204" s="115" t="str">
        <f>IF($D204="Interior",INDEX(Lookups!P$2:P$86,MATCH(_xlfn.CONCAT($C204,$L204),Lookups!$O$2:$O$86,0)),IF($D204="Exterior",1,""))</f>
        <v/>
      </c>
      <c r="AS204" s="115" t="str">
        <f>IF($D204="Interior",INDEX(Lookups!Q$2:Q$86,MATCH(_xlfn.CONCAT($C204,$L204),Lookups!$O$2:$O$86,0)),IF($D204="Exterior",1,""))</f>
        <v/>
      </c>
      <c r="AT204" s="115" t="str">
        <f>IF($D204="Interior",INDEX(Lookups!R$2:R$86,MATCH(_xlfn.CONCAT($C204,$L204),Lookups!$O$2:$O$86,0)),IF($D204="Exterior",1,""))</f>
        <v/>
      </c>
      <c r="AU204" s="115" t="str">
        <f>IF($D204="Interior",INDEX(Lookups!S$2:S$86,MATCH(_xlfn.CONCAT($C204,$L204),Lookups!$O$2:$O$86,0)),IF($D204="Exterior",1,""))</f>
        <v/>
      </c>
      <c r="AV204" s="115" t="str">
        <f>IFERROR(INDEX(Lookups!I$2:I$451,MATCH(_xlfn.CONCAT($B204,$H204),Lookups!$G$2:$G$451,0)),"")</f>
        <v/>
      </c>
      <c r="AW204" s="115" t="str">
        <f>IFERROR(INDEX(Lookups!J$2:J$451,MATCH(_xlfn.CONCAT($B204,$H204),Lookups!$G$2:$G$451,0)),"")</f>
        <v/>
      </c>
      <c r="AX204" s="115" t="str">
        <f>IFERROR(INDEX(Lookups!K$2:K$451,MATCH(_xlfn.CONCAT($B204,$H204),Lookups!$G$2:$G$451,0)),"")</f>
        <v/>
      </c>
      <c r="AY204" s="28" t="str">
        <f t="shared" si="89"/>
        <v/>
      </c>
      <c r="AZ204" s="28" t="str">
        <f t="shared" si="90"/>
        <v/>
      </c>
      <c r="BA204" s="28" t="str">
        <f t="shared" si="91"/>
        <v/>
      </c>
      <c r="BB204" s="28" t="str">
        <f t="shared" si="92"/>
        <v/>
      </c>
      <c r="BC204" s="27" t="str">
        <f t="shared" si="93"/>
        <v/>
      </c>
      <c r="BD204" s="158" t="str">
        <f t="shared" si="94"/>
        <v/>
      </c>
      <c r="BE204" s="158" t="str">
        <f t="shared" si="95"/>
        <v/>
      </c>
      <c r="BF204" s="28" t="str">
        <f t="shared" si="96"/>
        <v/>
      </c>
      <c r="BG204" s="28" t="str">
        <f t="shared" si="97"/>
        <v/>
      </c>
      <c r="BH204" s="28" t="str">
        <f t="shared" si="85"/>
        <v/>
      </c>
      <c r="BI204" s="27" t="str">
        <f t="shared" si="98"/>
        <v/>
      </c>
      <c r="BJ204" s="27" t="str">
        <f t="shared" si="99"/>
        <v/>
      </c>
      <c r="BK204" s="27" t="str">
        <f t="shared" si="100"/>
        <v/>
      </c>
      <c r="BL204" s="27" t="str">
        <f t="shared" si="101"/>
        <v/>
      </c>
      <c r="BM204" s="27" t="str">
        <f t="shared" si="102"/>
        <v/>
      </c>
      <c r="BN204" s="27" t="str">
        <f t="shared" si="103"/>
        <v/>
      </c>
      <c r="BO204" s="26" t="str">
        <f>IFERROR(INDEX('Prescriptive Rebate Table'!$A$1:$D$100,MATCH(AA204,'Prescriptive Rebate Table'!$B$1:$B$100,0),3),"")</f>
        <v/>
      </c>
      <c r="BP204" s="25" t="str">
        <f>IFERROR(INDEX('Prescriptive Rebate Table'!$A$1:$E$100,MATCH(AA204,'Prescriptive Rebate Table'!$B$1:$B$100,0),5),"")</f>
        <v/>
      </c>
      <c r="BQ204" s="23" t="str" cm="1">
        <f t="array" ref="BQ204">IFERROR(IF(AA204="","",IF(OR($AL204=$V204,AA204='Prescriptive Rebate Table'!$N$2:$N$12),"Included",INDEX('Prescriptive Rebate Table'!$A$1:$D$100,MATCH($AJ204,'Prescriptive Rebate Table'!$B$1:$B$100,0),3))),"")</f>
        <v/>
      </c>
      <c r="BR204" s="25" t="str">
        <f>IFERROR(IF($AL204=$V204,"",INDEX('Prescriptive Rebate Table'!$A$1:$D$100,MATCH($AJ204,'Prescriptive Rebate Table'!$B$1:$B$100,0),4)),"")</f>
        <v/>
      </c>
      <c r="BS204" s="24"/>
      <c r="BT204" s="24"/>
      <c r="BU204" s="23" t="str">
        <f t="shared" si="104"/>
        <v/>
      </c>
      <c r="BV204" s="23" t="str">
        <f t="shared" si="105"/>
        <v/>
      </c>
      <c r="BW204" s="22">
        <f t="shared" si="106"/>
        <v>0</v>
      </c>
      <c r="BX204" s="22">
        <f t="shared" si="107"/>
        <v>0</v>
      </c>
      <c r="BY204" s="22">
        <f t="shared" si="108"/>
        <v>0</v>
      </c>
      <c r="BZ204" s="22"/>
    </row>
    <row r="205" spans="1:78" s="113" customFormat="1" x14ac:dyDescent="0.3">
      <c r="A205" s="32">
        <v>196</v>
      </c>
      <c r="B205" s="113" t="str">
        <f>IFERROR(INDEX(Lookups!$B$2:$B$38,MATCH($G$5,Lookups!$A$2:$A$38,0)),"")</f>
        <v/>
      </c>
      <c r="C205" s="113" t="str">
        <f>IFERROR(INDEX(Lookups!$C$2:$C$38,MATCH($G$5,Lookups!$A$2:$A$38,0)),"")</f>
        <v/>
      </c>
      <c r="D205" s="31"/>
      <c r="E205" s="113" t="str">
        <f t="shared" si="86"/>
        <v/>
      </c>
      <c r="F205" s="21"/>
      <c r="G205" s="29"/>
      <c r="H205" s="29"/>
      <c r="I205" s="29"/>
      <c r="J205" s="114" t="str">
        <f>IFERROR(INDEX(Lookups!$V$19:$V$22,MATCH(I205,Lookups!$U$19:$U$22,0)),"")</f>
        <v/>
      </c>
      <c r="K205" s="29"/>
      <c r="L205" s="115" t="str">
        <f>IFERROR(INDEX(Lookups!$X$2:$X$17,MATCH(_xlfn.CONCAT(I205,K205),Lookups!$W$2:$W$17,0)),"")</f>
        <v/>
      </c>
      <c r="M205" s="110"/>
      <c r="N205" s="116" t="str">
        <f>IFERROR(INDEX(Lookups!$A$54:$B$68,MATCH(Calculator!M205,Lookups!$A$54:$A$68,0),2),"")</f>
        <v/>
      </c>
      <c r="O205" s="110"/>
      <c r="P205" s="25" t="str">
        <f>IFERROR(INDEX('Fixture Codes'!$B$8:$B$921,MATCH(O205,'Fixture Codes'!$F$8:$F$921,0)),"")</f>
        <v/>
      </c>
      <c r="Q205" s="21"/>
      <c r="R205" s="25" t="str">
        <f>IFERROR(INDEX('Fixture Codes'!$J$8:$J$921,MATCH(P205,'Fixture Codes'!$B$8:$B$921,0))*Q205,"")</f>
        <v/>
      </c>
      <c r="S205" s="25" t="str">
        <f>IFERROR(INDEX('Fixture Codes'!$L$8:$L$921,MATCH(P205,'Fixture Codes'!$B$8:$B$921,0)),"")</f>
        <v/>
      </c>
      <c r="T205" s="29"/>
      <c r="U205" s="30"/>
      <c r="V205" s="115" t="str">
        <f>IFERROR(INDEX(Lookups!B$42:B$50,MATCH($T205,Lookups!$A$42:$A$50,0)),"")</f>
        <v/>
      </c>
      <c r="W205" s="115" t="str">
        <f>IFERROR(INDEX(Lookups!C$42:C$49,MATCH($T205,Lookups!$A$42:$A$50,0)),"")</f>
        <v/>
      </c>
      <c r="X205" s="131"/>
      <c r="Y205" s="29"/>
      <c r="Z205" s="113" t="str">
        <f>IFERROR(INDEX('Prescriptive Rebate Table'!$L$2:$L$13,MATCH(Y205,'Prescriptive Rebate Table'!$K$2:$K$13,0)),"")</f>
        <v/>
      </c>
      <c r="AA205" s="29"/>
      <c r="AB205" s="110"/>
      <c r="AC205" s="110"/>
      <c r="AD205" s="110"/>
      <c r="AE205" s="110"/>
      <c r="AF205" s="21"/>
      <c r="AG205" s="117"/>
      <c r="AH205" s="25" t="str">
        <f t="shared" si="87"/>
        <v/>
      </c>
      <c r="AI205" s="117"/>
      <c r="AJ205" s="29"/>
      <c r="AK205" s="21"/>
      <c r="AL205" s="115" t="str">
        <f>IFERROR(INDEX(Lookups!B$42:B$49,MATCH($AJ205,Lookups!$A$42:$A$49,0)),"")</f>
        <v/>
      </c>
      <c r="AM205" s="115" t="str">
        <f>IFERROR(INDEX(Lookups!B$42:B$49,MATCH($AJ205,Lookups!$A$42:$A$49,0)),"")</f>
        <v/>
      </c>
      <c r="AN205" s="30"/>
      <c r="AO205" s="111" t="str">
        <f>IFERROR(INDEX(Lookups!$H$2:$H$451,MATCH(_xlfn.CONCAT(B205,H205),Lookups!$G$2:$G$451,0)),"")</f>
        <v/>
      </c>
      <c r="AP205" s="111" t="str">
        <f t="shared" si="88"/>
        <v/>
      </c>
      <c r="AQ205" s="115">
        <v>196</v>
      </c>
      <c r="AR205" s="115" t="str">
        <f>IF($D205="Interior",INDEX(Lookups!P$2:P$86,MATCH(_xlfn.CONCAT($C205,$L205),Lookups!$O$2:$O$86,0)),IF($D205="Exterior",1,""))</f>
        <v/>
      </c>
      <c r="AS205" s="115" t="str">
        <f>IF($D205="Interior",INDEX(Lookups!Q$2:Q$86,MATCH(_xlfn.CONCAT($C205,$L205),Lookups!$O$2:$O$86,0)),IF($D205="Exterior",1,""))</f>
        <v/>
      </c>
      <c r="AT205" s="115" t="str">
        <f>IF($D205="Interior",INDEX(Lookups!R$2:R$86,MATCH(_xlfn.CONCAT($C205,$L205),Lookups!$O$2:$O$86,0)),IF($D205="Exterior",1,""))</f>
        <v/>
      </c>
      <c r="AU205" s="115" t="str">
        <f>IF($D205="Interior",INDEX(Lookups!S$2:S$86,MATCH(_xlfn.CONCAT($C205,$L205),Lookups!$O$2:$O$86,0)),IF($D205="Exterior",1,""))</f>
        <v/>
      </c>
      <c r="AV205" s="115" t="str">
        <f>IFERROR(INDEX(Lookups!I$2:I$451,MATCH(_xlfn.CONCAT($B205,$H205),Lookups!$G$2:$G$451,0)),"")</f>
        <v/>
      </c>
      <c r="AW205" s="115" t="str">
        <f>IFERROR(INDEX(Lookups!J$2:J$451,MATCH(_xlfn.CONCAT($B205,$H205),Lookups!$G$2:$G$451,0)),"")</f>
        <v/>
      </c>
      <c r="AX205" s="115" t="str">
        <f>IFERROR(INDEX(Lookups!K$2:K$451,MATCH(_xlfn.CONCAT($B205,$H205),Lookups!$G$2:$G$451,0)),"")</f>
        <v/>
      </c>
      <c r="AY205" s="28" t="str">
        <f t="shared" si="89"/>
        <v/>
      </c>
      <c r="AZ205" s="28" t="str">
        <f t="shared" si="90"/>
        <v/>
      </c>
      <c r="BA205" s="28" t="str">
        <f t="shared" si="91"/>
        <v/>
      </c>
      <c r="BB205" s="28" t="str">
        <f t="shared" si="92"/>
        <v/>
      </c>
      <c r="BC205" s="27" t="str">
        <f t="shared" si="93"/>
        <v/>
      </c>
      <c r="BD205" s="158" t="str">
        <f t="shared" si="94"/>
        <v/>
      </c>
      <c r="BE205" s="158" t="str">
        <f t="shared" si="95"/>
        <v/>
      </c>
      <c r="BF205" s="28" t="str">
        <f t="shared" si="96"/>
        <v/>
      </c>
      <c r="BG205" s="28" t="str">
        <f t="shared" si="97"/>
        <v/>
      </c>
      <c r="BH205" s="28" t="str">
        <f t="shared" si="85"/>
        <v/>
      </c>
      <c r="BI205" s="27" t="str">
        <f t="shared" si="98"/>
        <v/>
      </c>
      <c r="BJ205" s="27" t="str">
        <f t="shared" si="99"/>
        <v/>
      </c>
      <c r="BK205" s="27" t="str">
        <f t="shared" si="100"/>
        <v/>
      </c>
      <c r="BL205" s="27" t="str">
        <f t="shared" si="101"/>
        <v/>
      </c>
      <c r="BM205" s="27" t="str">
        <f t="shared" si="102"/>
        <v/>
      </c>
      <c r="BN205" s="27" t="str">
        <f t="shared" si="103"/>
        <v/>
      </c>
      <c r="BO205" s="26" t="str">
        <f>IFERROR(INDEX('Prescriptive Rebate Table'!$A$1:$D$100,MATCH(AA205,'Prescriptive Rebate Table'!$B$1:$B$100,0),3),"")</f>
        <v/>
      </c>
      <c r="BP205" s="25" t="str">
        <f>IFERROR(INDEX('Prescriptive Rebate Table'!$A$1:$E$100,MATCH(AA205,'Prescriptive Rebate Table'!$B$1:$B$100,0),5),"")</f>
        <v/>
      </c>
      <c r="BQ205" s="23" t="str" cm="1">
        <f t="array" ref="BQ205">IFERROR(IF(AA205="","",IF(OR($AL205=$V205,AA205='Prescriptive Rebate Table'!$N$2:$N$12),"Included",INDEX('Prescriptive Rebate Table'!$A$1:$D$100,MATCH($AJ205,'Prescriptive Rebate Table'!$B$1:$B$100,0),3))),"")</f>
        <v/>
      </c>
      <c r="BR205" s="25" t="str">
        <f>IFERROR(IF($AL205=$V205,"",INDEX('Prescriptive Rebate Table'!$A$1:$D$100,MATCH($AJ205,'Prescriptive Rebate Table'!$B$1:$B$100,0),4)),"")</f>
        <v/>
      </c>
      <c r="BS205" s="24"/>
      <c r="BT205" s="24"/>
      <c r="BU205" s="23" t="str">
        <f t="shared" si="104"/>
        <v/>
      </c>
      <c r="BV205" s="23" t="str">
        <f t="shared" si="105"/>
        <v/>
      </c>
      <c r="BW205" s="22">
        <f t="shared" si="106"/>
        <v>0</v>
      </c>
      <c r="BX205" s="22">
        <f t="shared" si="107"/>
        <v>0</v>
      </c>
      <c r="BY205" s="22">
        <f t="shared" si="108"/>
        <v>0</v>
      </c>
      <c r="BZ205" s="22"/>
    </row>
    <row r="206" spans="1:78" s="113" customFormat="1" x14ac:dyDescent="0.3">
      <c r="A206" s="32">
        <v>197</v>
      </c>
      <c r="B206" s="113" t="str">
        <f>IFERROR(INDEX(Lookups!$B$2:$B$38,MATCH($G$5,Lookups!$A$2:$A$38,0)),"")</f>
        <v/>
      </c>
      <c r="C206" s="113" t="str">
        <f>IFERROR(INDEX(Lookups!$C$2:$C$38,MATCH($G$5,Lookups!$A$2:$A$38,0)),"")</f>
        <v/>
      </c>
      <c r="D206" s="31"/>
      <c r="E206" s="113" t="str">
        <f t="shared" si="86"/>
        <v/>
      </c>
      <c r="F206" s="21"/>
      <c r="G206" s="29"/>
      <c r="H206" s="29"/>
      <c r="I206" s="29"/>
      <c r="J206" s="114" t="str">
        <f>IFERROR(INDEX(Lookups!$V$19:$V$22,MATCH(I206,Lookups!$U$19:$U$22,0)),"")</f>
        <v/>
      </c>
      <c r="K206" s="29"/>
      <c r="L206" s="115" t="str">
        <f>IFERROR(INDEX(Lookups!$X$2:$X$17,MATCH(_xlfn.CONCAT(I206,K206),Lookups!$W$2:$W$17,0)),"")</f>
        <v/>
      </c>
      <c r="M206" s="110"/>
      <c r="N206" s="116" t="str">
        <f>IFERROR(INDEX(Lookups!$A$54:$B$68,MATCH(Calculator!M206,Lookups!$A$54:$A$68,0),2),"")</f>
        <v/>
      </c>
      <c r="O206" s="110"/>
      <c r="P206" s="25" t="str">
        <f>IFERROR(INDEX('Fixture Codes'!$B$8:$B$921,MATCH(O206,'Fixture Codes'!$F$8:$F$921,0)),"")</f>
        <v/>
      </c>
      <c r="Q206" s="21"/>
      <c r="R206" s="25" t="str">
        <f>IFERROR(INDEX('Fixture Codes'!$J$8:$J$921,MATCH(P206,'Fixture Codes'!$B$8:$B$921,0))*Q206,"")</f>
        <v/>
      </c>
      <c r="S206" s="25" t="str">
        <f>IFERROR(INDEX('Fixture Codes'!$L$8:$L$921,MATCH(P206,'Fixture Codes'!$B$8:$B$921,0)),"")</f>
        <v/>
      </c>
      <c r="T206" s="29"/>
      <c r="U206" s="30"/>
      <c r="V206" s="115" t="str">
        <f>IFERROR(INDEX(Lookups!B$42:B$50,MATCH($T206,Lookups!$A$42:$A$50,0)),"")</f>
        <v/>
      </c>
      <c r="W206" s="115" t="str">
        <f>IFERROR(INDEX(Lookups!C$42:C$49,MATCH($T206,Lookups!$A$42:$A$50,0)),"")</f>
        <v/>
      </c>
      <c r="X206" s="131"/>
      <c r="Y206" s="29"/>
      <c r="Z206" s="113" t="str">
        <f>IFERROR(INDEX('Prescriptive Rebate Table'!$L$2:$L$13,MATCH(Y206,'Prescriptive Rebate Table'!$K$2:$K$13,0)),"")</f>
        <v/>
      </c>
      <c r="AA206" s="29"/>
      <c r="AB206" s="110"/>
      <c r="AC206" s="110"/>
      <c r="AD206" s="110"/>
      <c r="AE206" s="110"/>
      <c r="AF206" s="21"/>
      <c r="AG206" s="117"/>
      <c r="AH206" s="25" t="str">
        <f t="shared" si="87"/>
        <v/>
      </c>
      <c r="AI206" s="117"/>
      <c r="AJ206" s="29"/>
      <c r="AK206" s="21"/>
      <c r="AL206" s="115" t="str">
        <f>IFERROR(INDEX(Lookups!B$42:B$49,MATCH($AJ206,Lookups!$A$42:$A$49,0)),"")</f>
        <v/>
      </c>
      <c r="AM206" s="115" t="str">
        <f>IFERROR(INDEX(Lookups!B$42:B$49,MATCH($AJ206,Lookups!$A$42:$A$49,0)),"")</f>
        <v/>
      </c>
      <c r="AN206" s="30"/>
      <c r="AO206" s="111" t="str">
        <f>IFERROR(INDEX(Lookups!$H$2:$H$451,MATCH(_xlfn.CONCAT(B206,H206),Lookups!$G$2:$G$451,0)),"")</f>
        <v/>
      </c>
      <c r="AP206" s="111" t="str">
        <f t="shared" si="88"/>
        <v/>
      </c>
      <c r="AQ206" s="115">
        <v>197</v>
      </c>
      <c r="AR206" s="115" t="str">
        <f>IF($D206="Interior",INDEX(Lookups!P$2:P$86,MATCH(_xlfn.CONCAT($C206,$L206),Lookups!$O$2:$O$86,0)),IF($D206="Exterior",1,""))</f>
        <v/>
      </c>
      <c r="AS206" s="115" t="str">
        <f>IF($D206="Interior",INDEX(Lookups!Q$2:Q$86,MATCH(_xlfn.CONCAT($C206,$L206),Lookups!$O$2:$O$86,0)),IF($D206="Exterior",1,""))</f>
        <v/>
      </c>
      <c r="AT206" s="115" t="str">
        <f>IF($D206="Interior",INDEX(Lookups!R$2:R$86,MATCH(_xlfn.CONCAT($C206,$L206),Lookups!$O$2:$O$86,0)),IF($D206="Exterior",1,""))</f>
        <v/>
      </c>
      <c r="AU206" s="115" t="str">
        <f>IF($D206="Interior",INDEX(Lookups!S$2:S$86,MATCH(_xlfn.CONCAT($C206,$L206),Lookups!$O$2:$O$86,0)),IF($D206="Exterior",1,""))</f>
        <v/>
      </c>
      <c r="AV206" s="115" t="str">
        <f>IFERROR(INDEX(Lookups!I$2:I$451,MATCH(_xlfn.CONCAT($B206,$H206),Lookups!$G$2:$G$451,0)),"")</f>
        <v/>
      </c>
      <c r="AW206" s="115" t="str">
        <f>IFERROR(INDEX(Lookups!J$2:J$451,MATCH(_xlfn.CONCAT($B206,$H206),Lookups!$G$2:$G$451,0)),"")</f>
        <v/>
      </c>
      <c r="AX206" s="115" t="str">
        <f>IFERROR(INDEX(Lookups!K$2:K$451,MATCH(_xlfn.CONCAT($B206,$H206),Lookups!$G$2:$G$451,0)),"")</f>
        <v/>
      </c>
      <c r="AY206" s="28" t="str">
        <f t="shared" si="89"/>
        <v/>
      </c>
      <c r="AZ206" s="28" t="str">
        <f t="shared" si="90"/>
        <v/>
      </c>
      <c r="BA206" s="28" t="str">
        <f t="shared" si="91"/>
        <v/>
      </c>
      <c r="BB206" s="28" t="str">
        <f t="shared" si="92"/>
        <v/>
      </c>
      <c r="BC206" s="27" t="str">
        <f t="shared" si="93"/>
        <v/>
      </c>
      <c r="BD206" s="158" t="str">
        <f t="shared" si="94"/>
        <v/>
      </c>
      <c r="BE206" s="158" t="str">
        <f t="shared" si="95"/>
        <v/>
      </c>
      <c r="BF206" s="28" t="str">
        <f t="shared" si="96"/>
        <v/>
      </c>
      <c r="BG206" s="28" t="str">
        <f t="shared" si="97"/>
        <v/>
      </c>
      <c r="BH206" s="28" t="str">
        <f t="shared" si="85"/>
        <v/>
      </c>
      <c r="BI206" s="27" t="str">
        <f t="shared" si="98"/>
        <v/>
      </c>
      <c r="BJ206" s="27" t="str">
        <f t="shared" si="99"/>
        <v/>
      </c>
      <c r="BK206" s="27" t="str">
        <f t="shared" si="100"/>
        <v/>
      </c>
      <c r="BL206" s="27" t="str">
        <f t="shared" si="101"/>
        <v/>
      </c>
      <c r="BM206" s="27" t="str">
        <f t="shared" si="102"/>
        <v/>
      </c>
      <c r="BN206" s="27" t="str">
        <f t="shared" si="103"/>
        <v/>
      </c>
      <c r="BO206" s="26" t="str">
        <f>IFERROR(INDEX('Prescriptive Rebate Table'!$A$1:$D$100,MATCH(AA206,'Prescriptive Rebate Table'!$B$1:$B$100,0),3),"")</f>
        <v/>
      </c>
      <c r="BP206" s="25" t="str">
        <f>IFERROR(INDEX('Prescriptive Rebate Table'!$A$1:$E$100,MATCH(AA206,'Prescriptive Rebate Table'!$B$1:$B$100,0),5),"")</f>
        <v/>
      </c>
      <c r="BQ206" s="23" t="str" cm="1">
        <f t="array" ref="BQ206">IFERROR(IF(AA206="","",IF(OR($AL206=$V206,AA206='Prescriptive Rebate Table'!$N$2:$N$12),"Included",INDEX('Prescriptive Rebate Table'!$A$1:$D$100,MATCH($AJ206,'Prescriptive Rebate Table'!$B$1:$B$100,0),3))),"")</f>
        <v/>
      </c>
      <c r="BR206" s="25" t="str">
        <f>IFERROR(IF($AL206=$V206,"",INDEX('Prescriptive Rebate Table'!$A$1:$D$100,MATCH($AJ206,'Prescriptive Rebate Table'!$B$1:$B$100,0),4)),"")</f>
        <v/>
      </c>
      <c r="BS206" s="24"/>
      <c r="BT206" s="24"/>
      <c r="BU206" s="23" t="str">
        <f t="shared" si="104"/>
        <v/>
      </c>
      <c r="BV206" s="23" t="str">
        <f t="shared" si="105"/>
        <v/>
      </c>
      <c r="BW206" s="22">
        <f t="shared" si="106"/>
        <v>0</v>
      </c>
      <c r="BX206" s="22">
        <f t="shared" si="107"/>
        <v>0</v>
      </c>
      <c r="BY206" s="22">
        <f t="shared" si="108"/>
        <v>0</v>
      </c>
      <c r="BZ206" s="22"/>
    </row>
    <row r="207" spans="1:78" s="113" customFormat="1" x14ac:dyDescent="0.3">
      <c r="A207" s="32">
        <v>198</v>
      </c>
      <c r="B207" s="113" t="str">
        <f>IFERROR(INDEX(Lookups!$B$2:$B$38,MATCH($G$5,Lookups!$A$2:$A$38,0)),"")</f>
        <v/>
      </c>
      <c r="C207" s="113" t="str">
        <f>IFERROR(INDEX(Lookups!$C$2:$C$38,MATCH($G$5,Lookups!$A$2:$A$38,0)),"")</f>
        <v/>
      </c>
      <c r="D207" s="31"/>
      <c r="E207" s="113" t="str">
        <f t="shared" si="86"/>
        <v/>
      </c>
      <c r="F207" s="21"/>
      <c r="G207" s="29"/>
      <c r="H207" s="29"/>
      <c r="I207" s="29"/>
      <c r="J207" s="114" t="str">
        <f>IFERROR(INDEX(Lookups!$V$19:$V$22,MATCH(I207,Lookups!$U$19:$U$22,0)),"")</f>
        <v/>
      </c>
      <c r="K207" s="29"/>
      <c r="L207" s="115" t="str">
        <f>IFERROR(INDEX(Lookups!$X$2:$X$17,MATCH(_xlfn.CONCAT(I207,K207),Lookups!$W$2:$W$17,0)),"")</f>
        <v/>
      </c>
      <c r="M207" s="110"/>
      <c r="N207" s="116" t="str">
        <f>IFERROR(INDEX(Lookups!$A$54:$B$68,MATCH(Calculator!M207,Lookups!$A$54:$A$68,0),2),"")</f>
        <v/>
      </c>
      <c r="O207" s="110"/>
      <c r="P207" s="25" t="str">
        <f>IFERROR(INDEX('Fixture Codes'!$B$8:$B$921,MATCH(O207,'Fixture Codes'!$F$8:$F$921,0)),"")</f>
        <v/>
      </c>
      <c r="Q207" s="21"/>
      <c r="R207" s="25" t="str">
        <f>IFERROR(INDEX('Fixture Codes'!$J$8:$J$921,MATCH(P207,'Fixture Codes'!$B$8:$B$921,0))*Q207,"")</f>
        <v/>
      </c>
      <c r="S207" s="25" t="str">
        <f>IFERROR(INDEX('Fixture Codes'!$L$8:$L$921,MATCH(P207,'Fixture Codes'!$B$8:$B$921,0)),"")</f>
        <v/>
      </c>
      <c r="T207" s="29"/>
      <c r="U207" s="30"/>
      <c r="V207" s="115" t="str">
        <f>IFERROR(INDEX(Lookups!B$42:B$50,MATCH($T207,Lookups!$A$42:$A$50,0)),"")</f>
        <v/>
      </c>
      <c r="W207" s="115" t="str">
        <f>IFERROR(INDEX(Lookups!C$42:C$49,MATCH($T207,Lookups!$A$42:$A$50,0)),"")</f>
        <v/>
      </c>
      <c r="X207" s="131"/>
      <c r="Y207" s="29"/>
      <c r="Z207" s="113" t="str">
        <f>IFERROR(INDEX('Prescriptive Rebate Table'!$L$2:$L$13,MATCH(Y207,'Prescriptive Rebate Table'!$K$2:$K$13,0)),"")</f>
        <v/>
      </c>
      <c r="AA207" s="29"/>
      <c r="AB207" s="110"/>
      <c r="AC207" s="110"/>
      <c r="AD207" s="110"/>
      <c r="AE207" s="110"/>
      <c r="AF207" s="21"/>
      <c r="AG207" s="117"/>
      <c r="AH207" s="25" t="str">
        <f t="shared" si="87"/>
        <v/>
      </c>
      <c r="AI207" s="117"/>
      <c r="AJ207" s="29"/>
      <c r="AK207" s="21"/>
      <c r="AL207" s="115" t="str">
        <f>IFERROR(INDEX(Lookups!B$42:B$49,MATCH($AJ207,Lookups!$A$42:$A$49,0)),"")</f>
        <v/>
      </c>
      <c r="AM207" s="115" t="str">
        <f>IFERROR(INDEX(Lookups!B$42:B$49,MATCH($AJ207,Lookups!$A$42:$A$49,0)),"")</f>
        <v/>
      </c>
      <c r="AN207" s="30"/>
      <c r="AO207" s="111" t="str">
        <f>IFERROR(INDEX(Lookups!$H$2:$H$451,MATCH(_xlfn.CONCAT(B207,H207),Lookups!$G$2:$G$451,0)),"")</f>
        <v/>
      </c>
      <c r="AP207" s="111" t="str">
        <f t="shared" si="88"/>
        <v/>
      </c>
      <c r="AQ207" s="115">
        <v>198</v>
      </c>
      <c r="AR207" s="115" t="str">
        <f>IF($D207="Interior",INDEX(Lookups!P$2:P$86,MATCH(_xlfn.CONCAT($C207,$L207),Lookups!$O$2:$O$86,0)),IF($D207="Exterior",1,""))</f>
        <v/>
      </c>
      <c r="AS207" s="115" t="str">
        <f>IF($D207="Interior",INDEX(Lookups!Q$2:Q$86,MATCH(_xlfn.CONCAT($C207,$L207),Lookups!$O$2:$O$86,0)),IF($D207="Exterior",1,""))</f>
        <v/>
      </c>
      <c r="AT207" s="115" t="str">
        <f>IF($D207="Interior",INDEX(Lookups!R$2:R$86,MATCH(_xlfn.CONCAT($C207,$L207),Lookups!$O$2:$O$86,0)),IF($D207="Exterior",1,""))</f>
        <v/>
      </c>
      <c r="AU207" s="115" t="str">
        <f>IF($D207="Interior",INDEX(Lookups!S$2:S$86,MATCH(_xlfn.CONCAT($C207,$L207),Lookups!$O$2:$O$86,0)),IF($D207="Exterior",1,""))</f>
        <v/>
      </c>
      <c r="AV207" s="115" t="str">
        <f>IFERROR(INDEX(Lookups!I$2:I$451,MATCH(_xlfn.CONCAT($B207,$H207),Lookups!$G$2:$G$451,0)),"")</f>
        <v/>
      </c>
      <c r="AW207" s="115" t="str">
        <f>IFERROR(INDEX(Lookups!J$2:J$451,MATCH(_xlfn.CONCAT($B207,$H207),Lookups!$G$2:$G$451,0)),"")</f>
        <v/>
      </c>
      <c r="AX207" s="115" t="str">
        <f>IFERROR(INDEX(Lookups!K$2:K$451,MATCH(_xlfn.CONCAT($B207,$H207),Lookups!$G$2:$G$451,0)),"")</f>
        <v/>
      </c>
      <c r="AY207" s="28" t="str">
        <f t="shared" si="89"/>
        <v/>
      </c>
      <c r="AZ207" s="28" t="str">
        <f t="shared" si="90"/>
        <v/>
      </c>
      <c r="BA207" s="28" t="str">
        <f t="shared" si="91"/>
        <v/>
      </c>
      <c r="BB207" s="28" t="str">
        <f t="shared" si="92"/>
        <v/>
      </c>
      <c r="BC207" s="27" t="str">
        <f t="shared" si="93"/>
        <v/>
      </c>
      <c r="BD207" s="158" t="str">
        <f t="shared" si="94"/>
        <v/>
      </c>
      <c r="BE207" s="158" t="str">
        <f t="shared" si="95"/>
        <v/>
      </c>
      <c r="BF207" s="28" t="str">
        <f t="shared" si="96"/>
        <v/>
      </c>
      <c r="BG207" s="28" t="str">
        <f t="shared" si="97"/>
        <v/>
      </c>
      <c r="BH207" s="28" t="str">
        <f t="shared" si="85"/>
        <v/>
      </c>
      <c r="BI207" s="27" t="str">
        <f t="shared" si="98"/>
        <v/>
      </c>
      <c r="BJ207" s="27" t="str">
        <f t="shared" si="99"/>
        <v/>
      </c>
      <c r="BK207" s="27" t="str">
        <f t="shared" si="100"/>
        <v/>
      </c>
      <c r="BL207" s="27" t="str">
        <f t="shared" si="101"/>
        <v/>
      </c>
      <c r="BM207" s="27" t="str">
        <f t="shared" si="102"/>
        <v/>
      </c>
      <c r="BN207" s="27" t="str">
        <f t="shared" si="103"/>
        <v/>
      </c>
      <c r="BO207" s="26" t="str">
        <f>IFERROR(INDEX('Prescriptive Rebate Table'!$A$1:$D$100,MATCH(AA207,'Prescriptive Rebate Table'!$B$1:$B$100,0),3),"")</f>
        <v/>
      </c>
      <c r="BP207" s="25" t="str">
        <f>IFERROR(INDEX('Prescriptive Rebate Table'!$A$1:$E$100,MATCH(AA207,'Prescriptive Rebate Table'!$B$1:$B$100,0),5),"")</f>
        <v/>
      </c>
      <c r="BQ207" s="23" t="str" cm="1">
        <f t="array" ref="BQ207">IFERROR(IF(AA207="","",IF(OR($AL207=$V207,AA207='Prescriptive Rebate Table'!$N$2:$N$12),"Included",INDEX('Prescriptive Rebate Table'!$A$1:$D$100,MATCH($AJ207,'Prescriptive Rebate Table'!$B$1:$B$100,0),3))),"")</f>
        <v/>
      </c>
      <c r="BR207" s="25" t="str">
        <f>IFERROR(IF($AL207=$V207,"",INDEX('Prescriptive Rebate Table'!$A$1:$D$100,MATCH($AJ207,'Prescriptive Rebate Table'!$B$1:$B$100,0),4)),"")</f>
        <v/>
      </c>
      <c r="BS207" s="24"/>
      <c r="BT207" s="24"/>
      <c r="BU207" s="23" t="str">
        <f t="shared" si="104"/>
        <v/>
      </c>
      <c r="BV207" s="23" t="str">
        <f t="shared" si="105"/>
        <v/>
      </c>
      <c r="BW207" s="22">
        <f t="shared" si="106"/>
        <v>0</v>
      </c>
      <c r="BX207" s="22">
        <f t="shared" si="107"/>
        <v>0</v>
      </c>
      <c r="BY207" s="22">
        <f t="shared" si="108"/>
        <v>0</v>
      </c>
      <c r="BZ207" s="22"/>
    </row>
    <row r="208" spans="1:78" s="113" customFormat="1" x14ac:dyDescent="0.3">
      <c r="A208" s="32">
        <v>199</v>
      </c>
      <c r="B208" s="113" t="str">
        <f>IFERROR(INDEX(Lookups!$B$2:$B$38,MATCH($G$5,Lookups!$A$2:$A$38,0)),"")</f>
        <v/>
      </c>
      <c r="C208" s="113" t="str">
        <f>IFERROR(INDEX(Lookups!$C$2:$C$38,MATCH($G$5,Lookups!$A$2:$A$38,0)),"")</f>
        <v/>
      </c>
      <c r="D208" s="31"/>
      <c r="E208" s="113" t="str">
        <f t="shared" si="86"/>
        <v/>
      </c>
      <c r="F208" s="21"/>
      <c r="G208" s="29"/>
      <c r="H208" s="29"/>
      <c r="I208" s="29"/>
      <c r="J208" s="114" t="str">
        <f>IFERROR(INDEX(Lookups!$V$19:$V$22,MATCH(I208,Lookups!$U$19:$U$22,0)),"")</f>
        <v/>
      </c>
      <c r="K208" s="29"/>
      <c r="L208" s="115" t="str">
        <f>IFERROR(INDEX(Lookups!$X$2:$X$17,MATCH(_xlfn.CONCAT(I208,K208),Lookups!$W$2:$W$17,0)),"")</f>
        <v/>
      </c>
      <c r="M208" s="110"/>
      <c r="N208" s="116" t="str">
        <f>IFERROR(INDEX(Lookups!$A$54:$B$68,MATCH(Calculator!M208,Lookups!$A$54:$A$68,0),2),"")</f>
        <v/>
      </c>
      <c r="O208" s="110"/>
      <c r="P208" s="25" t="str">
        <f>IFERROR(INDEX('Fixture Codes'!$B$8:$B$921,MATCH(O208,'Fixture Codes'!$F$8:$F$921,0)),"")</f>
        <v/>
      </c>
      <c r="Q208" s="21"/>
      <c r="R208" s="25" t="str">
        <f>IFERROR(INDEX('Fixture Codes'!$J$8:$J$921,MATCH(P208,'Fixture Codes'!$B$8:$B$921,0))*Q208,"")</f>
        <v/>
      </c>
      <c r="S208" s="25" t="str">
        <f>IFERROR(INDEX('Fixture Codes'!$L$8:$L$921,MATCH(P208,'Fixture Codes'!$B$8:$B$921,0)),"")</f>
        <v/>
      </c>
      <c r="T208" s="29"/>
      <c r="U208" s="30"/>
      <c r="V208" s="115" t="str">
        <f>IFERROR(INDEX(Lookups!B$42:B$50,MATCH($T208,Lookups!$A$42:$A$50,0)),"")</f>
        <v/>
      </c>
      <c r="W208" s="115" t="str">
        <f>IFERROR(INDEX(Lookups!C$42:C$49,MATCH($T208,Lookups!$A$42:$A$50,0)),"")</f>
        <v/>
      </c>
      <c r="X208" s="131"/>
      <c r="Y208" s="29"/>
      <c r="Z208" s="113" t="str">
        <f>IFERROR(INDEX('Prescriptive Rebate Table'!$L$2:$L$13,MATCH(Y208,'Prescriptive Rebate Table'!$K$2:$K$13,0)),"")</f>
        <v/>
      </c>
      <c r="AA208" s="29"/>
      <c r="AB208" s="110"/>
      <c r="AC208" s="110"/>
      <c r="AD208" s="110"/>
      <c r="AE208" s="110"/>
      <c r="AF208" s="21"/>
      <c r="AG208" s="117"/>
      <c r="AH208" s="25" t="str">
        <f t="shared" si="87"/>
        <v/>
      </c>
      <c r="AI208" s="117"/>
      <c r="AJ208" s="29"/>
      <c r="AK208" s="21"/>
      <c r="AL208" s="115" t="str">
        <f>IFERROR(INDEX(Lookups!B$42:B$49,MATCH($AJ208,Lookups!$A$42:$A$49,0)),"")</f>
        <v/>
      </c>
      <c r="AM208" s="115" t="str">
        <f>IFERROR(INDEX(Lookups!B$42:B$49,MATCH($AJ208,Lookups!$A$42:$A$49,0)),"")</f>
        <v/>
      </c>
      <c r="AN208" s="30"/>
      <c r="AO208" s="111" t="str">
        <f>IFERROR(INDEX(Lookups!$H$2:$H$451,MATCH(_xlfn.CONCAT(B208,H208),Lookups!$G$2:$G$451,0)),"")</f>
        <v/>
      </c>
      <c r="AP208" s="111" t="str">
        <f t="shared" si="88"/>
        <v/>
      </c>
      <c r="AQ208" s="115">
        <v>199</v>
      </c>
      <c r="AR208" s="115" t="str">
        <f>IF($D208="Interior",INDEX(Lookups!P$2:P$86,MATCH(_xlfn.CONCAT($C208,$L208),Lookups!$O$2:$O$86,0)),IF($D208="Exterior",1,""))</f>
        <v/>
      </c>
      <c r="AS208" s="115" t="str">
        <f>IF($D208="Interior",INDEX(Lookups!Q$2:Q$86,MATCH(_xlfn.CONCAT($C208,$L208),Lookups!$O$2:$O$86,0)),IF($D208="Exterior",1,""))</f>
        <v/>
      </c>
      <c r="AT208" s="115" t="str">
        <f>IF($D208="Interior",INDEX(Lookups!R$2:R$86,MATCH(_xlfn.CONCAT($C208,$L208),Lookups!$O$2:$O$86,0)),IF($D208="Exterior",1,""))</f>
        <v/>
      </c>
      <c r="AU208" s="115" t="str">
        <f>IF($D208="Interior",INDEX(Lookups!S$2:S$86,MATCH(_xlfn.CONCAT($C208,$L208),Lookups!$O$2:$O$86,0)),IF($D208="Exterior",1,""))</f>
        <v/>
      </c>
      <c r="AV208" s="115" t="str">
        <f>IFERROR(INDEX(Lookups!I$2:I$451,MATCH(_xlfn.CONCAT($B208,$H208),Lookups!$G$2:$G$451,0)),"")</f>
        <v/>
      </c>
      <c r="AW208" s="115" t="str">
        <f>IFERROR(INDEX(Lookups!J$2:J$451,MATCH(_xlfn.CONCAT($B208,$H208),Lookups!$G$2:$G$451,0)),"")</f>
        <v/>
      </c>
      <c r="AX208" s="115" t="str">
        <f>IFERROR(INDEX(Lookups!K$2:K$451,MATCH(_xlfn.CONCAT($B208,$H208),Lookups!$G$2:$G$451,0)),"")</f>
        <v/>
      </c>
      <c r="AY208" s="28" t="str">
        <f t="shared" si="89"/>
        <v/>
      </c>
      <c r="AZ208" s="28" t="str">
        <f t="shared" si="90"/>
        <v/>
      </c>
      <c r="BA208" s="28" t="str">
        <f t="shared" si="91"/>
        <v/>
      </c>
      <c r="BB208" s="28" t="str">
        <f t="shared" si="92"/>
        <v/>
      </c>
      <c r="BC208" s="27" t="str">
        <f t="shared" si="93"/>
        <v/>
      </c>
      <c r="BD208" s="158" t="str">
        <f t="shared" si="94"/>
        <v/>
      </c>
      <c r="BE208" s="158" t="str">
        <f t="shared" si="95"/>
        <v/>
      </c>
      <c r="BF208" s="28" t="str">
        <f t="shared" si="96"/>
        <v/>
      </c>
      <c r="BG208" s="28" t="str">
        <f t="shared" si="97"/>
        <v/>
      </c>
      <c r="BH208" s="28" t="str">
        <f t="shared" si="85"/>
        <v/>
      </c>
      <c r="BI208" s="27" t="str">
        <f t="shared" si="98"/>
        <v/>
      </c>
      <c r="BJ208" s="27" t="str">
        <f t="shared" si="99"/>
        <v/>
      </c>
      <c r="BK208" s="27" t="str">
        <f t="shared" si="100"/>
        <v/>
      </c>
      <c r="BL208" s="27" t="str">
        <f t="shared" si="101"/>
        <v/>
      </c>
      <c r="BM208" s="27" t="str">
        <f t="shared" si="102"/>
        <v/>
      </c>
      <c r="BN208" s="27" t="str">
        <f t="shared" si="103"/>
        <v/>
      </c>
      <c r="BO208" s="26" t="str">
        <f>IFERROR(INDEX('Prescriptive Rebate Table'!$A$1:$D$100,MATCH(AA208,'Prescriptive Rebate Table'!$B$1:$B$100,0),3),"")</f>
        <v/>
      </c>
      <c r="BP208" s="25" t="str">
        <f>IFERROR(INDEX('Prescriptive Rebate Table'!$A$1:$E$100,MATCH(AA208,'Prescriptive Rebate Table'!$B$1:$B$100,0),5),"")</f>
        <v/>
      </c>
      <c r="BQ208" s="23" t="str" cm="1">
        <f t="array" ref="BQ208">IFERROR(IF(AA208="","",IF(OR($AL208=$V208,AA208='Prescriptive Rebate Table'!$N$2:$N$12),"Included",INDEX('Prescriptive Rebate Table'!$A$1:$D$100,MATCH($AJ208,'Prescriptive Rebate Table'!$B$1:$B$100,0),3))),"")</f>
        <v/>
      </c>
      <c r="BR208" s="25" t="str">
        <f>IFERROR(IF($AL208=$V208,"",INDEX('Prescriptive Rebate Table'!$A$1:$D$100,MATCH($AJ208,'Prescriptive Rebate Table'!$B$1:$B$100,0),4)),"")</f>
        <v/>
      </c>
      <c r="BS208" s="24"/>
      <c r="BT208" s="24"/>
      <c r="BU208" s="23" t="str">
        <f t="shared" si="104"/>
        <v/>
      </c>
      <c r="BV208" s="23" t="str">
        <f t="shared" si="105"/>
        <v/>
      </c>
      <c r="BW208" s="22">
        <f t="shared" si="106"/>
        <v>0</v>
      </c>
      <c r="BX208" s="22">
        <f t="shared" si="107"/>
        <v>0</v>
      </c>
      <c r="BY208" s="22">
        <f t="shared" si="108"/>
        <v>0</v>
      </c>
      <c r="BZ208" s="22"/>
    </row>
    <row r="209" spans="1:78" s="113" customFormat="1" x14ac:dyDescent="0.3">
      <c r="A209" s="32">
        <v>200</v>
      </c>
      <c r="B209" s="113" t="str">
        <f>IFERROR(INDEX(Lookups!$B$2:$B$38,MATCH($G$5,Lookups!$A$2:$A$38,0)),"")</f>
        <v/>
      </c>
      <c r="C209" s="113" t="str">
        <f>IFERROR(INDEX(Lookups!$C$2:$C$38,MATCH($G$5,Lookups!$A$2:$A$38,0)),"")</f>
        <v/>
      </c>
      <c r="D209" s="31"/>
      <c r="E209" s="113" t="str">
        <f t="shared" si="86"/>
        <v/>
      </c>
      <c r="F209" s="21"/>
      <c r="G209" s="29"/>
      <c r="H209" s="29"/>
      <c r="I209" s="29"/>
      <c r="J209" s="114" t="str">
        <f>IFERROR(INDEX(Lookups!$V$19:$V$22,MATCH(I209,Lookups!$U$19:$U$22,0)),"")</f>
        <v/>
      </c>
      <c r="K209" s="29"/>
      <c r="L209" s="115" t="str">
        <f>IFERROR(INDEX(Lookups!$X$2:$X$17,MATCH(_xlfn.CONCAT(I209,K209),Lookups!$W$2:$W$17,0)),"")</f>
        <v/>
      </c>
      <c r="M209" s="110"/>
      <c r="N209" s="116" t="str">
        <f>IFERROR(INDEX(Lookups!$A$54:$B$68,MATCH(Calculator!M209,Lookups!$A$54:$A$68,0),2),"")</f>
        <v/>
      </c>
      <c r="O209" s="110"/>
      <c r="P209" s="25" t="str">
        <f>IFERROR(INDEX('Fixture Codes'!$B$8:$B$921,MATCH(O209,'Fixture Codes'!$F$8:$F$921,0)),"")</f>
        <v/>
      </c>
      <c r="Q209" s="21"/>
      <c r="R209" s="25" t="str">
        <f>IFERROR(INDEX('Fixture Codes'!$J$8:$J$921,MATCH(P209,'Fixture Codes'!$B$8:$B$921,0))*Q209,"")</f>
        <v/>
      </c>
      <c r="S209" s="25" t="str">
        <f>IFERROR(INDEX('Fixture Codes'!$L$8:$L$921,MATCH(P209,'Fixture Codes'!$B$8:$B$921,0)),"")</f>
        <v/>
      </c>
      <c r="T209" s="29"/>
      <c r="U209" s="30"/>
      <c r="V209" s="115" t="str">
        <f>IFERROR(INDEX(Lookups!B$42:B$50,MATCH($T209,Lookups!$A$42:$A$50,0)),"")</f>
        <v/>
      </c>
      <c r="W209" s="115" t="str">
        <f>IFERROR(INDEX(Lookups!C$42:C$49,MATCH($T209,Lookups!$A$42:$A$50,0)),"")</f>
        <v/>
      </c>
      <c r="X209" s="131"/>
      <c r="Y209" s="29"/>
      <c r="Z209" s="113" t="str">
        <f>IFERROR(INDEX('Prescriptive Rebate Table'!$L$2:$L$13,MATCH(Y209,'Prescriptive Rebate Table'!$K$2:$K$13,0)),"")</f>
        <v/>
      </c>
      <c r="AA209" s="29"/>
      <c r="AB209" s="110"/>
      <c r="AC209" s="110"/>
      <c r="AD209" s="110"/>
      <c r="AE209" s="110"/>
      <c r="AF209" s="21"/>
      <c r="AG209" s="117"/>
      <c r="AH209" s="25" t="str">
        <f t="shared" si="87"/>
        <v/>
      </c>
      <c r="AI209" s="117"/>
      <c r="AJ209" s="29"/>
      <c r="AK209" s="21"/>
      <c r="AL209" s="115" t="str">
        <f>IFERROR(INDEX(Lookups!B$42:B$49,MATCH($AJ209,Lookups!$A$42:$A$49,0)),"")</f>
        <v/>
      </c>
      <c r="AM209" s="115" t="str">
        <f>IFERROR(INDEX(Lookups!B$42:B$49,MATCH($AJ209,Lookups!$A$42:$A$49,0)),"")</f>
        <v/>
      </c>
      <c r="AN209" s="30"/>
      <c r="AO209" s="111" t="str">
        <f>IFERROR(INDEX(Lookups!$H$2:$H$451,MATCH(_xlfn.CONCAT(B209,H209),Lookups!$G$2:$G$451,0)),"")</f>
        <v/>
      </c>
      <c r="AP209" s="111" t="str">
        <f t="shared" si="88"/>
        <v/>
      </c>
      <c r="AQ209" s="115">
        <v>200</v>
      </c>
      <c r="AR209" s="115" t="str">
        <f>IF($D209="Interior",INDEX(Lookups!P$2:P$86,MATCH(_xlfn.CONCAT($C209,$L209),Lookups!$O$2:$O$86,0)),IF($D209="Exterior",1,""))</f>
        <v/>
      </c>
      <c r="AS209" s="115" t="str">
        <f>IF($D209="Interior",INDEX(Lookups!Q$2:Q$86,MATCH(_xlfn.CONCAT($C209,$L209),Lookups!$O$2:$O$86,0)),IF($D209="Exterior",1,""))</f>
        <v/>
      </c>
      <c r="AT209" s="115" t="str">
        <f>IF($D209="Interior",INDEX(Lookups!R$2:R$86,MATCH(_xlfn.CONCAT($C209,$L209),Lookups!$O$2:$O$86,0)),IF($D209="Exterior",1,""))</f>
        <v/>
      </c>
      <c r="AU209" s="115" t="str">
        <f>IF($D209="Interior",INDEX(Lookups!S$2:S$86,MATCH(_xlfn.CONCAT($C209,$L209),Lookups!$O$2:$O$86,0)),IF($D209="Exterior",1,""))</f>
        <v/>
      </c>
      <c r="AV209" s="115" t="str">
        <f>IFERROR(INDEX(Lookups!I$2:I$451,MATCH(_xlfn.CONCAT($B209,$H209),Lookups!$G$2:$G$451,0)),"")</f>
        <v/>
      </c>
      <c r="AW209" s="115" t="str">
        <f>IFERROR(INDEX(Lookups!J$2:J$451,MATCH(_xlfn.CONCAT($B209,$H209),Lookups!$G$2:$G$451,0)),"")</f>
        <v/>
      </c>
      <c r="AX209" s="115" t="str">
        <f>IFERROR(INDEX(Lookups!K$2:K$451,MATCH(_xlfn.CONCAT($B209,$H209),Lookups!$G$2:$G$451,0)),"")</f>
        <v/>
      </c>
      <c r="AY209" s="28" t="str">
        <f t="shared" si="89"/>
        <v/>
      </c>
      <c r="AZ209" s="28" t="str">
        <f t="shared" si="90"/>
        <v/>
      </c>
      <c r="BA209" s="28" t="str">
        <f t="shared" si="91"/>
        <v/>
      </c>
      <c r="BB209" s="28" t="str">
        <f t="shared" si="92"/>
        <v/>
      </c>
      <c r="BC209" s="27" t="str">
        <f t="shared" si="93"/>
        <v/>
      </c>
      <c r="BD209" s="158" t="str">
        <f t="shared" si="94"/>
        <v/>
      </c>
      <c r="BE209" s="158" t="str">
        <f t="shared" si="95"/>
        <v/>
      </c>
      <c r="BF209" s="28" t="str">
        <f t="shared" si="96"/>
        <v/>
      </c>
      <c r="BG209" s="28" t="str">
        <f t="shared" si="97"/>
        <v/>
      </c>
      <c r="BH209" s="28" t="str">
        <f t="shared" si="85"/>
        <v/>
      </c>
      <c r="BI209" s="27" t="str">
        <f t="shared" si="98"/>
        <v/>
      </c>
      <c r="BJ209" s="27" t="str">
        <f t="shared" si="99"/>
        <v/>
      </c>
      <c r="BK209" s="27" t="str">
        <f t="shared" si="100"/>
        <v/>
      </c>
      <c r="BL209" s="27" t="str">
        <f t="shared" si="101"/>
        <v/>
      </c>
      <c r="BM209" s="27" t="str">
        <f t="shared" si="102"/>
        <v/>
      </c>
      <c r="BN209" s="27" t="str">
        <f t="shared" si="103"/>
        <v/>
      </c>
      <c r="BO209" s="26" t="str">
        <f>IFERROR(INDEX('Prescriptive Rebate Table'!$A$1:$D$100,MATCH(AA209,'Prescriptive Rebate Table'!$B$1:$B$100,0),3),"")</f>
        <v/>
      </c>
      <c r="BP209" s="25" t="str">
        <f>IFERROR(INDEX('Prescriptive Rebate Table'!$A$1:$E$100,MATCH(AA209,'Prescriptive Rebate Table'!$B$1:$B$100,0),5),"")</f>
        <v/>
      </c>
      <c r="BQ209" s="23" t="str" cm="1">
        <f t="array" ref="BQ209">IFERROR(IF(AA209="","",IF(OR($AL209=$V209,AA209='Prescriptive Rebate Table'!$N$2:$N$12),"Included",INDEX('Prescriptive Rebate Table'!$A$1:$D$100,MATCH($AJ209,'Prescriptive Rebate Table'!$B$1:$B$100,0),3))),"")</f>
        <v/>
      </c>
      <c r="BR209" s="25" t="str">
        <f>IFERROR(IF($AL209=$V209,"",INDEX('Prescriptive Rebate Table'!$A$1:$D$100,MATCH($AJ209,'Prescriptive Rebate Table'!$B$1:$B$100,0),4)),"")</f>
        <v/>
      </c>
      <c r="BS209" s="24"/>
      <c r="BT209" s="24"/>
      <c r="BU209" s="23" t="str">
        <f t="shared" si="104"/>
        <v/>
      </c>
      <c r="BV209" s="23" t="str">
        <f t="shared" si="105"/>
        <v/>
      </c>
      <c r="BW209" s="22">
        <f t="shared" si="106"/>
        <v>0</v>
      </c>
      <c r="BX209" s="22">
        <f t="shared" si="107"/>
        <v>0</v>
      </c>
      <c r="BY209" s="22">
        <f t="shared" si="108"/>
        <v>0</v>
      </c>
      <c r="BZ209" s="22"/>
    </row>
    <row r="210" spans="1:78" s="113" customFormat="1" x14ac:dyDescent="0.3">
      <c r="A210" s="32">
        <v>201</v>
      </c>
      <c r="B210" s="113" t="str">
        <f>IFERROR(INDEX(Lookups!$B$2:$B$38,MATCH($G$5,Lookups!$A$2:$A$38,0)),"")</f>
        <v/>
      </c>
      <c r="C210" s="113" t="str">
        <f>IFERROR(INDEX(Lookups!$C$2:$C$38,MATCH($G$5,Lookups!$A$2:$A$38,0)),"")</f>
        <v/>
      </c>
      <c r="D210" s="31"/>
      <c r="E210" s="113" t="str">
        <f t="shared" si="86"/>
        <v/>
      </c>
      <c r="F210" s="21"/>
      <c r="G210" s="29"/>
      <c r="H210" s="29"/>
      <c r="I210" s="29"/>
      <c r="J210" s="114" t="str">
        <f>IFERROR(INDEX(Lookups!$V$19:$V$22,MATCH(I210,Lookups!$U$19:$U$22,0)),"")</f>
        <v/>
      </c>
      <c r="K210" s="29"/>
      <c r="L210" s="115" t="str">
        <f>IFERROR(INDEX(Lookups!$X$2:$X$17,MATCH(_xlfn.CONCAT(I210,K210),Lookups!$W$2:$W$17,0)),"")</f>
        <v/>
      </c>
      <c r="M210" s="110"/>
      <c r="N210" s="116" t="str">
        <f>IFERROR(INDEX(Lookups!$A$54:$B$68,MATCH(Calculator!M210,Lookups!$A$54:$A$68,0),2),"")</f>
        <v/>
      </c>
      <c r="O210" s="110"/>
      <c r="P210" s="25" t="str">
        <f>IFERROR(INDEX('Fixture Codes'!$B$8:$B$921,MATCH(O210,'Fixture Codes'!$F$8:$F$921,0)),"")</f>
        <v/>
      </c>
      <c r="Q210" s="21"/>
      <c r="R210" s="25" t="str">
        <f>IFERROR(INDEX('Fixture Codes'!$J$8:$J$921,MATCH(P210,'Fixture Codes'!$B$8:$B$921,0))*Q210,"")</f>
        <v/>
      </c>
      <c r="S210" s="25" t="str">
        <f>IFERROR(INDEX('Fixture Codes'!$L$8:$L$921,MATCH(P210,'Fixture Codes'!$B$8:$B$921,0)),"")</f>
        <v/>
      </c>
      <c r="T210" s="29"/>
      <c r="U210" s="30"/>
      <c r="V210" s="115" t="str">
        <f>IFERROR(INDEX(Lookups!B$42:B$50,MATCH($T210,Lookups!$A$42:$A$50,0)),"")</f>
        <v/>
      </c>
      <c r="W210" s="115" t="str">
        <f>IFERROR(INDEX(Lookups!C$42:C$49,MATCH($T210,Lookups!$A$42:$A$50,0)),"")</f>
        <v/>
      </c>
      <c r="X210" s="131"/>
      <c r="Y210" s="29"/>
      <c r="Z210" s="113" t="str">
        <f>IFERROR(INDEX('Prescriptive Rebate Table'!$L$2:$L$13,MATCH(Y210,'Prescriptive Rebate Table'!$K$2:$K$13,0)),"")</f>
        <v/>
      </c>
      <c r="AA210" s="29"/>
      <c r="AB210" s="110"/>
      <c r="AC210" s="110"/>
      <c r="AD210" s="110"/>
      <c r="AE210" s="110"/>
      <c r="AF210" s="21"/>
      <c r="AG210" s="117"/>
      <c r="AH210" s="25" t="str">
        <f t="shared" si="87"/>
        <v/>
      </c>
      <c r="AI210" s="117"/>
      <c r="AJ210" s="29"/>
      <c r="AK210" s="21"/>
      <c r="AL210" s="115" t="str">
        <f>IFERROR(INDEX(Lookups!B$42:B$49,MATCH($AJ210,Lookups!$A$42:$A$49,0)),"")</f>
        <v/>
      </c>
      <c r="AM210" s="115" t="str">
        <f>IFERROR(INDEX(Lookups!B$42:B$49,MATCH($AJ210,Lookups!$A$42:$A$49,0)),"")</f>
        <v/>
      </c>
      <c r="AN210" s="30"/>
      <c r="AO210" s="111" t="str">
        <f>IFERROR(INDEX(Lookups!$H$2:$H$451,MATCH(_xlfn.CONCAT(B210,H210),Lookups!$G$2:$G$451,0)),"")</f>
        <v/>
      </c>
      <c r="AP210" s="111" t="str">
        <f t="shared" si="88"/>
        <v/>
      </c>
      <c r="AQ210" s="115">
        <v>201</v>
      </c>
      <c r="AR210" s="115" t="str">
        <f>IF($D210="Interior",INDEX(Lookups!P$2:P$86,MATCH(_xlfn.CONCAT($C210,$L210),Lookups!$O$2:$O$86,0)),IF($D210="Exterior",1,""))</f>
        <v/>
      </c>
      <c r="AS210" s="115" t="str">
        <f>IF($D210="Interior",INDEX(Lookups!Q$2:Q$86,MATCH(_xlfn.CONCAT($C210,$L210),Lookups!$O$2:$O$86,0)),IF($D210="Exterior",1,""))</f>
        <v/>
      </c>
      <c r="AT210" s="115" t="str">
        <f>IF($D210="Interior",INDEX(Lookups!R$2:R$86,MATCH(_xlfn.CONCAT($C210,$L210),Lookups!$O$2:$O$86,0)),IF($D210="Exterior",1,""))</f>
        <v/>
      </c>
      <c r="AU210" s="115" t="str">
        <f>IF($D210="Interior",INDEX(Lookups!S$2:S$86,MATCH(_xlfn.CONCAT($C210,$L210),Lookups!$O$2:$O$86,0)),IF($D210="Exterior",1,""))</f>
        <v/>
      </c>
      <c r="AV210" s="115" t="str">
        <f>IFERROR(INDEX(Lookups!I$2:I$451,MATCH(_xlfn.CONCAT($B210,$H210),Lookups!$G$2:$G$451,0)),"")</f>
        <v/>
      </c>
      <c r="AW210" s="115" t="str">
        <f>IFERROR(INDEX(Lookups!J$2:J$451,MATCH(_xlfn.CONCAT($B210,$H210),Lookups!$G$2:$G$451,0)),"")</f>
        <v/>
      </c>
      <c r="AX210" s="115" t="str">
        <f>IFERROR(INDEX(Lookups!K$2:K$451,MATCH(_xlfn.CONCAT($B210,$H210),Lookups!$G$2:$G$451,0)),"")</f>
        <v/>
      </c>
      <c r="AY210" s="28" t="str">
        <f t="shared" si="89"/>
        <v/>
      </c>
      <c r="AZ210" s="28" t="str">
        <f t="shared" si="90"/>
        <v/>
      </c>
      <c r="BA210" s="28" t="str">
        <f t="shared" si="91"/>
        <v/>
      </c>
      <c r="BB210" s="28" t="str">
        <f t="shared" si="92"/>
        <v/>
      </c>
      <c r="BC210" s="27" t="str">
        <f t="shared" si="93"/>
        <v/>
      </c>
      <c r="BD210" s="158" t="str">
        <f t="shared" si="94"/>
        <v/>
      </c>
      <c r="BE210" s="158" t="str">
        <f t="shared" si="95"/>
        <v/>
      </c>
      <c r="BF210" s="28" t="str">
        <f t="shared" si="96"/>
        <v/>
      </c>
      <c r="BG210" s="28" t="str">
        <f t="shared" si="97"/>
        <v/>
      </c>
      <c r="BH210" s="28" t="str">
        <f t="shared" si="85"/>
        <v/>
      </c>
      <c r="BI210" s="27" t="str">
        <f t="shared" si="98"/>
        <v/>
      </c>
      <c r="BJ210" s="27" t="str">
        <f t="shared" si="99"/>
        <v/>
      </c>
      <c r="BK210" s="27" t="str">
        <f t="shared" si="100"/>
        <v/>
      </c>
      <c r="BL210" s="27" t="str">
        <f t="shared" si="101"/>
        <v/>
      </c>
      <c r="BM210" s="27" t="str">
        <f t="shared" si="102"/>
        <v/>
      </c>
      <c r="BN210" s="27" t="str">
        <f t="shared" si="103"/>
        <v/>
      </c>
      <c r="BO210" s="26" t="str">
        <f>IFERROR(INDEX('Prescriptive Rebate Table'!$A$1:$D$100,MATCH(AA210,'Prescriptive Rebate Table'!$B$1:$B$100,0),3),"")</f>
        <v/>
      </c>
      <c r="BP210" s="25" t="str">
        <f>IFERROR(INDEX('Prescriptive Rebate Table'!$A$1:$E$100,MATCH(AA210,'Prescriptive Rebate Table'!$B$1:$B$100,0),5),"")</f>
        <v/>
      </c>
      <c r="BQ210" s="23" t="str" cm="1">
        <f t="array" ref="BQ210">IFERROR(IF(AA210="","",IF(OR($AL210=$V210,AA210='Prescriptive Rebate Table'!$N$2:$N$12),"Included",INDEX('Prescriptive Rebate Table'!$A$1:$D$100,MATCH($AJ210,'Prescriptive Rebate Table'!$B$1:$B$100,0),3))),"")</f>
        <v/>
      </c>
      <c r="BR210" s="25" t="str">
        <f>IFERROR(IF($AL210=$V210,"",INDEX('Prescriptive Rebate Table'!$A$1:$D$100,MATCH($AJ210,'Prescriptive Rebate Table'!$B$1:$B$100,0),4)),"")</f>
        <v/>
      </c>
      <c r="BS210" s="24"/>
      <c r="BT210" s="24"/>
      <c r="BU210" s="23" t="str">
        <f t="shared" si="104"/>
        <v/>
      </c>
      <c r="BV210" s="23" t="str">
        <f t="shared" si="105"/>
        <v/>
      </c>
      <c r="BW210" s="22">
        <f t="shared" si="106"/>
        <v>0</v>
      </c>
      <c r="BX210" s="22">
        <f t="shared" si="107"/>
        <v>0</v>
      </c>
      <c r="BY210" s="22">
        <f t="shared" si="108"/>
        <v>0</v>
      </c>
      <c r="BZ210" s="22"/>
    </row>
    <row r="211" spans="1:78" s="113" customFormat="1" x14ac:dyDescent="0.3">
      <c r="A211" s="32">
        <v>202</v>
      </c>
      <c r="B211" s="113" t="str">
        <f>IFERROR(INDEX(Lookups!$B$2:$B$38,MATCH($G$5,Lookups!$A$2:$A$38,0)),"")</f>
        <v/>
      </c>
      <c r="C211" s="113" t="str">
        <f>IFERROR(INDEX(Lookups!$C$2:$C$38,MATCH($G$5,Lookups!$A$2:$A$38,0)),"")</f>
        <v/>
      </c>
      <c r="D211" s="31"/>
      <c r="E211" s="113" t="str">
        <f t="shared" si="86"/>
        <v/>
      </c>
      <c r="F211" s="21"/>
      <c r="G211" s="29"/>
      <c r="H211" s="29"/>
      <c r="I211" s="29"/>
      <c r="J211" s="114" t="str">
        <f>IFERROR(INDEX(Lookups!$V$19:$V$22,MATCH(I211,Lookups!$U$19:$U$22,0)),"")</f>
        <v/>
      </c>
      <c r="K211" s="29"/>
      <c r="L211" s="115" t="str">
        <f>IFERROR(INDEX(Lookups!$X$2:$X$17,MATCH(_xlfn.CONCAT(I211,K211),Lookups!$W$2:$W$17,0)),"")</f>
        <v/>
      </c>
      <c r="M211" s="110"/>
      <c r="N211" s="116" t="str">
        <f>IFERROR(INDEX(Lookups!$A$54:$B$68,MATCH(Calculator!M211,Lookups!$A$54:$A$68,0),2),"")</f>
        <v/>
      </c>
      <c r="O211" s="110"/>
      <c r="P211" s="25" t="str">
        <f>IFERROR(INDEX('Fixture Codes'!$B$8:$B$921,MATCH(O211,'Fixture Codes'!$F$8:$F$921,0)),"")</f>
        <v/>
      </c>
      <c r="Q211" s="21"/>
      <c r="R211" s="25" t="str">
        <f>IFERROR(INDEX('Fixture Codes'!$J$8:$J$921,MATCH(P211,'Fixture Codes'!$B$8:$B$921,0))*Q211,"")</f>
        <v/>
      </c>
      <c r="S211" s="25" t="str">
        <f>IFERROR(INDEX('Fixture Codes'!$L$8:$L$921,MATCH(P211,'Fixture Codes'!$B$8:$B$921,0)),"")</f>
        <v/>
      </c>
      <c r="T211" s="29"/>
      <c r="U211" s="30"/>
      <c r="V211" s="115" t="str">
        <f>IFERROR(INDEX(Lookups!B$42:B$50,MATCH($T211,Lookups!$A$42:$A$50,0)),"")</f>
        <v/>
      </c>
      <c r="W211" s="115" t="str">
        <f>IFERROR(INDEX(Lookups!C$42:C$49,MATCH($T211,Lookups!$A$42:$A$50,0)),"")</f>
        <v/>
      </c>
      <c r="X211" s="131"/>
      <c r="Y211" s="29"/>
      <c r="Z211" s="113" t="str">
        <f>IFERROR(INDEX('Prescriptive Rebate Table'!$L$2:$L$13,MATCH(Y211,'Prescriptive Rebate Table'!$K$2:$K$13,0)),"")</f>
        <v/>
      </c>
      <c r="AA211" s="29"/>
      <c r="AB211" s="110"/>
      <c r="AC211" s="110"/>
      <c r="AD211" s="110"/>
      <c r="AE211" s="110"/>
      <c r="AF211" s="21"/>
      <c r="AG211" s="117"/>
      <c r="AH211" s="25" t="str">
        <f t="shared" si="87"/>
        <v/>
      </c>
      <c r="AI211" s="117"/>
      <c r="AJ211" s="29"/>
      <c r="AK211" s="21"/>
      <c r="AL211" s="115" t="str">
        <f>IFERROR(INDEX(Lookups!B$42:B$49,MATCH($AJ211,Lookups!$A$42:$A$49,0)),"")</f>
        <v/>
      </c>
      <c r="AM211" s="115" t="str">
        <f>IFERROR(INDEX(Lookups!B$42:B$49,MATCH($AJ211,Lookups!$A$42:$A$49,0)),"")</f>
        <v/>
      </c>
      <c r="AN211" s="30"/>
      <c r="AO211" s="111" t="str">
        <f>IFERROR(INDEX(Lookups!$H$2:$H$451,MATCH(_xlfn.CONCAT(B211,H211),Lookups!$G$2:$G$451,0)),"")</f>
        <v/>
      </c>
      <c r="AP211" s="111" t="str">
        <f t="shared" si="88"/>
        <v/>
      </c>
      <c r="AQ211" s="115">
        <v>202</v>
      </c>
      <c r="AR211" s="115" t="str">
        <f>IF($D211="Interior",INDEX(Lookups!P$2:P$86,MATCH(_xlfn.CONCAT($C211,$L211),Lookups!$O$2:$O$86,0)),IF($D211="Exterior",1,""))</f>
        <v/>
      </c>
      <c r="AS211" s="115" t="str">
        <f>IF($D211="Interior",INDEX(Lookups!Q$2:Q$86,MATCH(_xlfn.CONCAT($C211,$L211),Lookups!$O$2:$O$86,0)),IF($D211="Exterior",1,""))</f>
        <v/>
      </c>
      <c r="AT211" s="115" t="str">
        <f>IF($D211="Interior",INDEX(Lookups!R$2:R$86,MATCH(_xlfn.CONCAT($C211,$L211),Lookups!$O$2:$O$86,0)),IF($D211="Exterior",1,""))</f>
        <v/>
      </c>
      <c r="AU211" s="115" t="str">
        <f>IF($D211="Interior",INDEX(Lookups!S$2:S$86,MATCH(_xlfn.CONCAT($C211,$L211),Lookups!$O$2:$O$86,0)),IF($D211="Exterior",1,""))</f>
        <v/>
      </c>
      <c r="AV211" s="115" t="str">
        <f>IFERROR(INDEX(Lookups!I$2:I$451,MATCH(_xlfn.CONCAT($B211,$H211),Lookups!$G$2:$G$451,0)),"")</f>
        <v/>
      </c>
      <c r="AW211" s="115" t="str">
        <f>IFERROR(INDEX(Lookups!J$2:J$451,MATCH(_xlfn.CONCAT($B211,$H211),Lookups!$G$2:$G$451,0)),"")</f>
        <v/>
      </c>
      <c r="AX211" s="115" t="str">
        <f>IFERROR(INDEX(Lookups!K$2:K$451,MATCH(_xlfn.CONCAT($B211,$H211),Lookups!$G$2:$G$451,0)),"")</f>
        <v/>
      </c>
      <c r="AY211" s="28" t="str">
        <f t="shared" si="89"/>
        <v/>
      </c>
      <c r="AZ211" s="28" t="str">
        <f t="shared" si="90"/>
        <v/>
      </c>
      <c r="BA211" s="28" t="str">
        <f t="shared" si="91"/>
        <v/>
      </c>
      <c r="BB211" s="28" t="str">
        <f t="shared" si="92"/>
        <v/>
      </c>
      <c r="BC211" s="27" t="str">
        <f t="shared" si="93"/>
        <v/>
      </c>
      <c r="BD211" s="158" t="str">
        <f t="shared" si="94"/>
        <v/>
      </c>
      <c r="BE211" s="158" t="str">
        <f t="shared" si="95"/>
        <v/>
      </c>
      <c r="BF211" s="28" t="str">
        <f t="shared" si="96"/>
        <v/>
      </c>
      <c r="BG211" s="28" t="str">
        <f t="shared" si="97"/>
        <v/>
      </c>
      <c r="BH211" s="28" t="str">
        <f t="shared" si="85"/>
        <v/>
      </c>
      <c r="BI211" s="27" t="str">
        <f t="shared" si="98"/>
        <v/>
      </c>
      <c r="BJ211" s="27" t="str">
        <f t="shared" si="99"/>
        <v/>
      </c>
      <c r="BK211" s="27" t="str">
        <f t="shared" si="100"/>
        <v/>
      </c>
      <c r="BL211" s="27" t="str">
        <f t="shared" si="101"/>
        <v/>
      </c>
      <c r="BM211" s="27" t="str">
        <f t="shared" si="102"/>
        <v/>
      </c>
      <c r="BN211" s="27" t="str">
        <f t="shared" si="103"/>
        <v/>
      </c>
      <c r="BO211" s="26" t="str">
        <f>IFERROR(INDEX('Prescriptive Rebate Table'!$A$1:$D$100,MATCH(AA211,'Prescriptive Rebate Table'!$B$1:$B$100,0),3),"")</f>
        <v/>
      </c>
      <c r="BP211" s="25" t="str">
        <f>IFERROR(INDEX('Prescriptive Rebate Table'!$A$1:$E$100,MATCH(AA211,'Prescriptive Rebate Table'!$B$1:$B$100,0),5),"")</f>
        <v/>
      </c>
      <c r="BQ211" s="23" t="str" cm="1">
        <f t="array" ref="BQ211">IFERROR(IF(AA211="","",IF(OR($AL211=$V211,AA211='Prescriptive Rebate Table'!$N$2:$N$12),"Included",INDEX('Prescriptive Rebate Table'!$A$1:$D$100,MATCH($AJ211,'Prescriptive Rebate Table'!$B$1:$B$100,0),3))),"")</f>
        <v/>
      </c>
      <c r="BR211" s="25" t="str">
        <f>IFERROR(IF($AL211=$V211,"",INDEX('Prescriptive Rebate Table'!$A$1:$D$100,MATCH($AJ211,'Prescriptive Rebate Table'!$B$1:$B$100,0),4)),"")</f>
        <v/>
      </c>
      <c r="BS211" s="24"/>
      <c r="BT211" s="24"/>
      <c r="BU211" s="23" t="str">
        <f t="shared" si="104"/>
        <v/>
      </c>
      <c r="BV211" s="23" t="str">
        <f t="shared" si="105"/>
        <v/>
      </c>
      <c r="BW211" s="22">
        <f t="shared" si="106"/>
        <v>0</v>
      </c>
      <c r="BX211" s="22">
        <f t="shared" si="107"/>
        <v>0</v>
      </c>
      <c r="BY211" s="22">
        <f t="shared" si="108"/>
        <v>0</v>
      </c>
      <c r="BZ211" s="22"/>
    </row>
    <row r="212" spans="1:78" s="113" customFormat="1" x14ac:dyDescent="0.3">
      <c r="A212" s="32">
        <v>203</v>
      </c>
      <c r="B212" s="113" t="str">
        <f>IFERROR(INDEX(Lookups!$B$2:$B$38,MATCH($G$5,Lookups!$A$2:$A$38,0)),"")</f>
        <v/>
      </c>
      <c r="C212" s="113" t="str">
        <f>IFERROR(INDEX(Lookups!$C$2:$C$38,MATCH($G$5,Lookups!$A$2:$A$38,0)),"")</f>
        <v/>
      </c>
      <c r="D212" s="31"/>
      <c r="E212" s="113" t="str">
        <f t="shared" si="86"/>
        <v/>
      </c>
      <c r="F212" s="21"/>
      <c r="G212" s="29"/>
      <c r="H212" s="29"/>
      <c r="I212" s="29"/>
      <c r="J212" s="114" t="str">
        <f>IFERROR(INDEX(Lookups!$V$19:$V$22,MATCH(I212,Lookups!$U$19:$U$22,0)),"")</f>
        <v/>
      </c>
      <c r="K212" s="29"/>
      <c r="L212" s="115" t="str">
        <f>IFERROR(INDEX(Lookups!$X$2:$X$17,MATCH(_xlfn.CONCAT(I212,K212),Lookups!$W$2:$W$17,0)),"")</f>
        <v/>
      </c>
      <c r="M212" s="110"/>
      <c r="N212" s="116" t="str">
        <f>IFERROR(INDEX(Lookups!$A$54:$B$68,MATCH(Calculator!M212,Lookups!$A$54:$A$68,0),2),"")</f>
        <v/>
      </c>
      <c r="O212" s="110"/>
      <c r="P212" s="25" t="str">
        <f>IFERROR(INDEX('Fixture Codes'!$B$8:$B$921,MATCH(O212,'Fixture Codes'!$F$8:$F$921,0)),"")</f>
        <v/>
      </c>
      <c r="Q212" s="21"/>
      <c r="R212" s="25" t="str">
        <f>IFERROR(INDEX('Fixture Codes'!$J$8:$J$921,MATCH(P212,'Fixture Codes'!$B$8:$B$921,0))*Q212,"")</f>
        <v/>
      </c>
      <c r="S212" s="25" t="str">
        <f>IFERROR(INDEX('Fixture Codes'!$L$8:$L$921,MATCH(P212,'Fixture Codes'!$B$8:$B$921,0)),"")</f>
        <v/>
      </c>
      <c r="T212" s="29"/>
      <c r="U212" s="30"/>
      <c r="V212" s="115" t="str">
        <f>IFERROR(INDEX(Lookups!B$42:B$50,MATCH($T212,Lookups!$A$42:$A$50,0)),"")</f>
        <v/>
      </c>
      <c r="W212" s="115" t="str">
        <f>IFERROR(INDEX(Lookups!C$42:C$49,MATCH($T212,Lookups!$A$42:$A$50,0)),"")</f>
        <v/>
      </c>
      <c r="X212" s="131"/>
      <c r="Y212" s="29"/>
      <c r="Z212" s="113" t="str">
        <f>IFERROR(INDEX('Prescriptive Rebate Table'!$L$2:$L$13,MATCH(Y212,'Prescriptive Rebate Table'!$K$2:$K$13,0)),"")</f>
        <v/>
      </c>
      <c r="AA212" s="29"/>
      <c r="AB212" s="110"/>
      <c r="AC212" s="110"/>
      <c r="AD212" s="110"/>
      <c r="AE212" s="110"/>
      <c r="AF212" s="21"/>
      <c r="AG212" s="117"/>
      <c r="AH212" s="25" t="str">
        <f t="shared" si="87"/>
        <v/>
      </c>
      <c r="AI212" s="117"/>
      <c r="AJ212" s="29"/>
      <c r="AK212" s="21"/>
      <c r="AL212" s="115" t="str">
        <f>IFERROR(INDEX(Lookups!B$42:B$49,MATCH($AJ212,Lookups!$A$42:$A$49,0)),"")</f>
        <v/>
      </c>
      <c r="AM212" s="115" t="str">
        <f>IFERROR(INDEX(Lookups!B$42:B$49,MATCH($AJ212,Lookups!$A$42:$A$49,0)),"")</f>
        <v/>
      </c>
      <c r="AN212" s="30"/>
      <c r="AO212" s="111" t="str">
        <f>IFERROR(INDEX(Lookups!$H$2:$H$451,MATCH(_xlfn.CONCAT(B212,H212),Lookups!$G$2:$G$451,0)),"")</f>
        <v/>
      </c>
      <c r="AP212" s="111" t="str">
        <f t="shared" si="88"/>
        <v/>
      </c>
      <c r="AQ212" s="115">
        <v>203</v>
      </c>
      <c r="AR212" s="115" t="str">
        <f>IF($D212="Interior",INDEX(Lookups!P$2:P$86,MATCH(_xlfn.CONCAT($C212,$L212),Lookups!$O$2:$O$86,0)),IF($D212="Exterior",1,""))</f>
        <v/>
      </c>
      <c r="AS212" s="115" t="str">
        <f>IF($D212="Interior",INDEX(Lookups!Q$2:Q$86,MATCH(_xlfn.CONCAT($C212,$L212),Lookups!$O$2:$O$86,0)),IF($D212="Exterior",1,""))</f>
        <v/>
      </c>
      <c r="AT212" s="115" t="str">
        <f>IF($D212="Interior",INDEX(Lookups!R$2:R$86,MATCH(_xlfn.CONCAT($C212,$L212),Lookups!$O$2:$O$86,0)),IF($D212="Exterior",1,""))</f>
        <v/>
      </c>
      <c r="AU212" s="115" t="str">
        <f>IF($D212="Interior",INDEX(Lookups!S$2:S$86,MATCH(_xlfn.CONCAT($C212,$L212),Lookups!$O$2:$O$86,0)),IF($D212="Exterior",1,""))</f>
        <v/>
      </c>
      <c r="AV212" s="115" t="str">
        <f>IFERROR(INDEX(Lookups!I$2:I$451,MATCH(_xlfn.CONCAT($B212,$H212),Lookups!$G$2:$G$451,0)),"")</f>
        <v/>
      </c>
      <c r="AW212" s="115" t="str">
        <f>IFERROR(INDEX(Lookups!J$2:J$451,MATCH(_xlfn.CONCAT($B212,$H212),Lookups!$G$2:$G$451,0)),"")</f>
        <v/>
      </c>
      <c r="AX212" s="115" t="str">
        <f>IFERROR(INDEX(Lookups!K$2:K$451,MATCH(_xlfn.CONCAT($B212,$H212),Lookups!$G$2:$G$451,0)),"")</f>
        <v/>
      </c>
      <c r="AY212" s="28" t="str">
        <f t="shared" si="89"/>
        <v/>
      </c>
      <c r="AZ212" s="28" t="str">
        <f t="shared" si="90"/>
        <v/>
      </c>
      <c r="BA212" s="28" t="str">
        <f t="shared" si="91"/>
        <v/>
      </c>
      <c r="BB212" s="28" t="str">
        <f t="shared" si="92"/>
        <v/>
      </c>
      <c r="BC212" s="27" t="str">
        <f t="shared" si="93"/>
        <v/>
      </c>
      <c r="BD212" s="158" t="str">
        <f t="shared" si="94"/>
        <v/>
      </c>
      <c r="BE212" s="158" t="str">
        <f t="shared" si="95"/>
        <v/>
      </c>
      <c r="BF212" s="28" t="str">
        <f t="shared" si="96"/>
        <v/>
      </c>
      <c r="BG212" s="28" t="str">
        <f t="shared" si="97"/>
        <v/>
      </c>
      <c r="BH212" s="28" t="str">
        <f t="shared" si="85"/>
        <v/>
      </c>
      <c r="BI212" s="27" t="str">
        <f t="shared" si="98"/>
        <v/>
      </c>
      <c r="BJ212" s="27" t="str">
        <f t="shared" si="99"/>
        <v/>
      </c>
      <c r="BK212" s="27" t="str">
        <f t="shared" si="100"/>
        <v/>
      </c>
      <c r="BL212" s="27" t="str">
        <f t="shared" si="101"/>
        <v/>
      </c>
      <c r="BM212" s="27" t="str">
        <f t="shared" si="102"/>
        <v/>
      </c>
      <c r="BN212" s="27" t="str">
        <f t="shared" si="103"/>
        <v/>
      </c>
      <c r="BO212" s="26" t="str">
        <f>IFERROR(INDEX('Prescriptive Rebate Table'!$A$1:$D$100,MATCH(AA212,'Prescriptive Rebate Table'!$B$1:$B$100,0),3),"")</f>
        <v/>
      </c>
      <c r="BP212" s="25" t="str">
        <f>IFERROR(INDEX('Prescriptive Rebate Table'!$A$1:$E$100,MATCH(AA212,'Prescriptive Rebate Table'!$B$1:$B$100,0),5),"")</f>
        <v/>
      </c>
      <c r="BQ212" s="23" t="str" cm="1">
        <f t="array" ref="BQ212">IFERROR(IF(AA212="","",IF(OR($AL212=$V212,AA212='Prescriptive Rebate Table'!$N$2:$N$12),"Included",INDEX('Prescriptive Rebate Table'!$A$1:$D$100,MATCH($AJ212,'Prescriptive Rebate Table'!$B$1:$B$100,0),3))),"")</f>
        <v/>
      </c>
      <c r="BR212" s="25" t="str">
        <f>IFERROR(IF($AL212=$V212,"",INDEX('Prescriptive Rebate Table'!$A$1:$D$100,MATCH($AJ212,'Prescriptive Rebate Table'!$B$1:$B$100,0),4)),"")</f>
        <v/>
      </c>
      <c r="BS212" s="24"/>
      <c r="BT212" s="24"/>
      <c r="BU212" s="23" t="str">
        <f t="shared" si="104"/>
        <v/>
      </c>
      <c r="BV212" s="23" t="str">
        <f t="shared" si="105"/>
        <v/>
      </c>
      <c r="BW212" s="22">
        <f t="shared" si="106"/>
        <v>0</v>
      </c>
      <c r="BX212" s="22">
        <f t="shared" si="107"/>
        <v>0</v>
      </c>
      <c r="BY212" s="22">
        <f t="shared" si="108"/>
        <v>0</v>
      </c>
      <c r="BZ212" s="22"/>
    </row>
    <row r="213" spans="1:78" s="113" customFormat="1" x14ac:dyDescent="0.3">
      <c r="A213" s="32">
        <v>204</v>
      </c>
      <c r="B213" s="113" t="str">
        <f>IFERROR(INDEX(Lookups!$B$2:$B$38,MATCH($G$5,Lookups!$A$2:$A$38,0)),"")</f>
        <v/>
      </c>
      <c r="C213" s="113" t="str">
        <f>IFERROR(INDEX(Lookups!$C$2:$C$38,MATCH($G$5,Lookups!$A$2:$A$38,0)),"")</f>
        <v/>
      </c>
      <c r="D213" s="31"/>
      <c r="E213" s="113" t="str">
        <f t="shared" si="86"/>
        <v/>
      </c>
      <c r="F213" s="21"/>
      <c r="G213" s="29"/>
      <c r="H213" s="29"/>
      <c r="I213" s="29"/>
      <c r="J213" s="114" t="str">
        <f>IFERROR(INDEX(Lookups!$V$19:$V$22,MATCH(I213,Lookups!$U$19:$U$22,0)),"")</f>
        <v/>
      </c>
      <c r="K213" s="29"/>
      <c r="L213" s="115" t="str">
        <f>IFERROR(INDEX(Lookups!$X$2:$X$17,MATCH(_xlfn.CONCAT(I213,K213),Lookups!$W$2:$W$17,0)),"")</f>
        <v/>
      </c>
      <c r="M213" s="110"/>
      <c r="N213" s="116" t="str">
        <f>IFERROR(INDEX(Lookups!$A$54:$B$68,MATCH(Calculator!M213,Lookups!$A$54:$A$68,0),2),"")</f>
        <v/>
      </c>
      <c r="O213" s="110"/>
      <c r="P213" s="25" t="str">
        <f>IFERROR(INDEX('Fixture Codes'!$B$8:$B$921,MATCH(O213,'Fixture Codes'!$F$8:$F$921,0)),"")</f>
        <v/>
      </c>
      <c r="Q213" s="21"/>
      <c r="R213" s="25" t="str">
        <f>IFERROR(INDEX('Fixture Codes'!$J$8:$J$921,MATCH(P213,'Fixture Codes'!$B$8:$B$921,0))*Q213,"")</f>
        <v/>
      </c>
      <c r="S213" s="25" t="str">
        <f>IFERROR(INDEX('Fixture Codes'!$L$8:$L$921,MATCH(P213,'Fixture Codes'!$B$8:$B$921,0)),"")</f>
        <v/>
      </c>
      <c r="T213" s="29"/>
      <c r="U213" s="30"/>
      <c r="V213" s="115" t="str">
        <f>IFERROR(INDEX(Lookups!B$42:B$50,MATCH($T213,Lookups!$A$42:$A$50,0)),"")</f>
        <v/>
      </c>
      <c r="W213" s="115" t="str">
        <f>IFERROR(INDEX(Lookups!C$42:C$49,MATCH($T213,Lookups!$A$42:$A$50,0)),"")</f>
        <v/>
      </c>
      <c r="X213" s="131"/>
      <c r="Y213" s="29"/>
      <c r="Z213" s="113" t="str">
        <f>IFERROR(INDEX('Prescriptive Rebate Table'!$L$2:$L$13,MATCH(Y213,'Prescriptive Rebate Table'!$K$2:$K$13,0)),"")</f>
        <v/>
      </c>
      <c r="AA213" s="29"/>
      <c r="AB213" s="110"/>
      <c r="AC213" s="110"/>
      <c r="AD213" s="110"/>
      <c r="AE213" s="110"/>
      <c r="AF213" s="21"/>
      <c r="AG213" s="117"/>
      <c r="AH213" s="25" t="str">
        <f t="shared" si="87"/>
        <v/>
      </c>
      <c r="AI213" s="117"/>
      <c r="AJ213" s="29"/>
      <c r="AK213" s="21"/>
      <c r="AL213" s="115" t="str">
        <f>IFERROR(INDEX(Lookups!B$42:B$49,MATCH($AJ213,Lookups!$A$42:$A$49,0)),"")</f>
        <v/>
      </c>
      <c r="AM213" s="115" t="str">
        <f>IFERROR(INDEX(Lookups!B$42:B$49,MATCH($AJ213,Lookups!$A$42:$A$49,0)),"")</f>
        <v/>
      </c>
      <c r="AN213" s="30"/>
      <c r="AO213" s="111" t="str">
        <f>IFERROR(INDEX(Lookups!$H$2:$H$451,MATCH(_xlfn.CONCAT(B213,H213),Lookups!$G$2:$G$451,0)),"")</f>
        <v/>
      </c>
      <c r="AP213" s="111" t="str">
        <f t="shared" si="88"/>
        <v/>
      </c>
      <c r="AQ213" s="115">
        <v>204</v>
      </c>
      <c r="AR213" s="115" t="str">
        <f>IF($D213="Interior",INDEX(Lookups!P$2:P$86,MATCH(_xlfn.CONCAT($C213,$L213),Lookups!$O$2:$O$86,0)),IF($D213="Exterior",1,""))</f>
        <v/>
      </c>
      <c r="AS213" s="115" t="str">
        <f>IF($D213="Interior",INDEX(Lookups!Q$2:Q$86,MATCH(_xlfn.CONCAT($C213,$L213),Lookups!$O$2:$O$86,0)),IF($D213="Exterior",1,""))</f>
        <v/>
      </c>
      <c r="AT213" s="115" t="str">
        <f>IF($D213="Interior",INDEX(Lookups!R$2:R$86,MATCH(_xlfn.CONCAT($C213,$L213),Lookups!$O$2:$O$86,0)),IF($D213="Exterior",1,""))</f>
        <v/>
      </c>
      <c r="AU213" s="115" t="str">
        <f>IF($D213="Interior",INDEX(Lookups!S$2:S$86,MATCH(_xlfn.CONCAT($C213,$L213),Lookups!$O$2:$O$86,0)),IF($D213="Exterior",1,""))</f>
        <v/>
      </c>
      <c r="AV213" s="115" t="str">
        <f>IFERROR(INDEX(Lookups!I$2:I$451,MATCH(_xlfn.CONCAT($B213,$H213),Lookups!$G$2:$G$451,0)),"")</f>
        <v/>
      </c>
      <c r="AW213" s="115" t="str">
        <f>IFERROR(INDEX(Lookups!J$2:J$451,MATCH(_xlfn.CONCAT($B213,$H213),Lookups!$G$2:$G$451,0)),"")</f>
        <v/>
      </c>
      <c r="AX213" s="115" t="str">
        <f>IFERROR(INDEX(Lookups!K$2:K$451,MATCH(_xlfn.CONCAT($B213,$H213),Lookups!$G$2:$G$451,0)),"")</f>
        <v/>
      </c>
      <c r="AY213" s="28" t="str">
        <f t="shared" si="89"/>
        <v/>
      </c>
      <c r="AZ213" s="28" t="str">
        <f t="shared" si="90"/>
        <v/>
      </c>
      <c r="BA213" s="28" t="str">
        <f t="shared" si="91"/>
        <v/>
      </c>
      <c r="BB213" s="28" t="str">
        <f t="shared" si="92"/>
        <v/>
      </c>
      <c r="BC213" s="27" t="str">
        <f t="shared" si="93"/>
        <v/>
      </c>
      <c r="BD213" s="158" t="str">
        <f t="shared" si="94"/>
        <v/>
      </c>
      <c r="BE213" s="158" t="str">
        <f t="shared" si="95"/>
        <v/>
      </c>
      <c r="BF213" s="28" t="str">
        <f t="shared" si="96"/>
        <v/>
      </c>
      <c r="BG213" s="28" t="str">
        <f t="shared" si="97"/>
        <v/>
      </c>
      <c r="BH213" s="28" t="str">
        <f t="shared" si="85"/>
        <v/>
      </c>
      <c r="BI213" s="27" t="str">
        <f t="shared" si="98"/>
        <v/>
      </c>
      <c r="BJ213" s="27" t="str">
        <f t="shared" si="99"/>
        <v/>
      </c>
      <c r="BK213" s="27" t="str">
        <f t="shared" si="100"/>
        <v/>
      </c>
      <c r="BL213" s="27" t="str">
        <f t="shared" si="101"/>
        <v/>
      </c>
      <c r="BM213" s="27" t="str">
        <f t="shared" si="102"/>
        <v/>
      </c>
      <c r="BN213" s="27" t="str">
        <f t="shared" si="103"/>
        <v/>
      </c>
      <c r="BO213" s="26" t="str">
        <f>IFERROR(INDEX('Prescriptive Rebate Table'!$A$1:$D$100,MATCH(AA213,'Prescriptive Rebate Table'!$B$1:$B$100,0),3),"")</f>
        <v/>
      </c>
      <c r="BP213" s="25" t="str">
        <f>IFERROR(INDEX('Prescriptive Rebate Table'!$A$1:$E$100,MATCH(AA213,'Prescriptive Rebate Table'!$B$1:$B$100,0),5),"")</f>
        <v/>
      </c>
      <c r="BQ213" s="23" t="str" cm="1">
        <f t="array" ref="BQ213">IFERROR(IF(AA213="","",IF(OR($AL213=$V213,AA213='Prescriptive Rebate Table'!$N$2:$N$12),"Included",INDEX('Prescriptive Rebate Table'!$A$1:$D$100,MATCH($AJ213,'Prescriptive Rebate Table'!$B$1:$B$100,0),3))),"")</f>
        <v/>
      </c>
      <c r="BR213" s="25" t="str">
        <f>IFERROR(IF($AL213=$V213,"",INDEX('Prescriptive Rebate Table'!$A$1:$D$100,MATCH($AJ213,'Prescriptive Rebate Table'!$B$1:$B$100,0),4)),"")</f>
        <v/>
      </c>
      <c r="BS213" s="24"/>
      <c r="BT213" s="24"/>
      <c r="BU213" s="23" t="str">
        <f t="shared" si="104"/>
        <v/>
      </c>
      <c r="BV213" s="23" t="str">
        <f t="shared" si="105"/>
        <v/>
      </c>
      <c r="BW213" s="22">
        <f t="shared" si="106"/>
        <v>0</v>
      </c>
      <c r="BX213" s="22">
        <f t="shared" si="107"/>
        <v>0</v>
      </c>
      <c r="BY213" s="22">
        <f t="shared" si="108"/>
        <v>0</v>
      </c>
      <c r="BZ213" s="22"/>
    </row>
    <row r="214" spans="1:78" s="113" customFormat="1" x14ac:dyDescent="0.3">
      <c r="A214" s="32">
        <v>205</v>
      </c>
      <c r="B214" s="113" t="str">
        <f>IFERROR(INDEX(Lookups!$B$2:$B$38,MATCH($G$5,Lookups!$A$2:$A$38,0)),"")</f>
        <v/>
      </c>
      <c r="C214" s="113" t="str">
        <f>IFERROR(INDEX(Lookups!$C$2:$C$38,MATCH($G$5,Lookups!$A$2:$A$38,0)),"")</f>
        <v/>
      </c>
      <c r="D214" s="31"/>
      <c r="E214" s="113" t="str">
        <f t="shared" si="86"/>
        <v/>
      </c>
      <c r="F214" s="21"/>
      <c r="G214" s="29"/>
      <c r="H214" s="29"/>
      <c r="I214" s="29"/>
      <c r="J214" s="114" t="str">
        <f>IFERROR(INDEX(Lookups!$V$19:$V$22,MATCH(I214,Lookups!$U$19:$U$22,0)),"")</f>
        <v/>
      </c>
      <c r="K214" s="29"/>
      <c r="L214" s="115" t="str">
        <f>IFERROR(INDEX(Lookups!$X$2:$X$17,MATCH(_xlfn.CONCAT(I214,K214),Lookups!$W$2:$W$17,0)),"")</f>
        <v/>
      </c>
      <c r="M214" s="110"/>
      <c r="N214" s="116" t="str">
        <f>IFERROR(INDEX(Lookups!$A$54:$B$68,MATCH(Calculator!M214,Lookups!$A$54:$A$68,0),2),"")</f>
        <v/>
      </c>
      <c r="O214" s="110"/>
      <c r="P214" s="25" t="str">
        <f>IFERROR(INDEX('Fixture Codes'!$B$8:$B$921,MATCH(O214,'Fixture Codes'!$F$8:$F$921,0)),"")</f>
        <v/>
      </c>
      <c r="Q214" s="21"/>
      <c r="R214" s="25" t="str">
        <f>IFERROR(INDEX('Fixture Codes'!$J$8:$J$921,MATCH(P214,'Fixture Codes'!$B$8:$B$921,0))*Q214,"")</f>
        <v/>
      </c>
      <c r="S214" s="25" t="str">
        <f>IFERROR(INDEX('Fixture Codes'!$L$8:$L$921,MATCH(P214,'Fixture Codes'!$B$8:$B$921,0)),"")</f>
        <v/>
      </c>
      <c r="T214" s="29"/>
      <c r="U214" s="30"/>
      <c r="V214" s="115" t="str">
        <f>IFERROR(INDEX(Lookups!B$42:B$50,MATCH($T214,Lookups!$A$42:$A$50,0)),"")</f>
        <v/>
      </c>
      <c r="W214" s="115" t="str">
        <f>IFERROR(INDEX(Lookups!C$42:C$49,MATCH($T214,Lookups!$A$42:$A$50,0)),"")</f>
        <v/>
      </c>
      <c r="X214" s="131"/>
      <c r="Y214" s="29"/>
      <c r="Z214" s="113" t="str">
        <f>IFERROR(INDEX('Prescriptive Rebate Table'!$L$2:$L$13,MATCH(Y214,'Prescriptive Rebate Table'!$K$2:$K$13,0)),"")</f>
        <v/>
      </c>
      <c r="AA214" s="29"/>
      <c r="AB214" s="110"/>
      <c r="AC214" s="110"/>
      <c r="AD214" s="110"/>
      <c r="AE214" s="110"/>
      <c r="AF214" s="21"/>
      <c r="AG214" s="117"/>
      <c r="AH214" s="25" t="str">
        <f t="shared" si="87"/>
        <v/>
      </c>
      <c r="AI214" s="117"/>
      <c r="AJ214" s="29"/>
      <c r="AK214" s="21"/>
      <c r="AL214" s="115" t="str">
        <f>IFERROR(INDEX(Lookups!B$42:B$49,MATCH($AJ214,Lookups!$A$42:$A$49,0)),"")</f>
        <v/>
      </c>
      <c r="AM214" s="115" t="str">
        <f>IFERROR(INDEX(Lookups!B$42:B$49,MATCH($AJ214,Lookups!$A$42:$A$49,0)),"")</f>
        <v/>
      </c>
      <c r="AN214" s="30"/>
      <c r="AO214" s="111" t="str">
        <f>IFERROR(INDEX(Lookups!$H$2:$H$451,MATCH(_xlfn.CONCAT(B214,H214),Lookups!$G$2:$G$451,0)),"")</f>
        <v/>
      </c>
      <c r="AP214" s="111" t="str">
        <f t="shared" si="88"/>
        <v/>
      </c>
      <c r="AQ214" s="115">
        <v>205</v>
      </c>
      <c r="AR214" s="115" t="str">
        <f>IF($D214="Interior",INDEX(Lookups!P$2:P$86,MATCH(_xlfn.CONCAT($C214,$L214),Lookups!$O$2:$O$86,0)),IF($D214="Exterior",1,""))</f>
        <v/>
      </c>
      <c r="AS214" s="115" t="str">
        <f>IF($D214="Interior",INDEX(Lookups!Q$2:Q$86,MATCH(_xlfn.CONCAT($C214,$L214),Lookups!$O$2:$O$86,0)),IF($D214="Exterior",1,""))</f>
        <v/>
      </c>
      <c r="AT214" s="115" t="str">
        <f>IF($D214="Interior",INDEX(Lookups!R$2:R$86,MATCH(_xlfn.CONCAT($C214,$L214),Lookups!$O$2:$O$86,0)),IF($D214="Exterior",1,""))</f>
        <v/>
      </c>
      <c r="AU214" s="115" t="str">
        <f>IF($D214="Interior",INDEX(Lookups!S$2:S$86,MATCH(_xlfn.CONCAT($C214,$L214),Lookups!$O$2:$O$86,0)),IF($D214="Exterior",1,""))</f>
        <v/>
      </c>
      <c r="AV214" s="115" t="str">
        <f>IFERROR(INDEX(Lookups!I$2:I$451,MATCH(_xlfn.CONCAT($B214,$H214),Lookups!$G$2:$G$451,0)),"")</f>
        <v/>
      </c>
      <c r="AW214" s="115" t="str">
        <f>IFERROR(INDEX(Lookups!J$2:J$451,MATCH(_xlfn.CONCAT($B214,$H214),Lookups!$G$2:$G$451,0)),"")</f>
        <v/>
      </c>
      <c r="AX214" s="115" t="str">
        <f>IFERROR(INDEX(Lookups!K$2:K$451,MATCH(_xlfn.CONCAT($B214,$H214),Lookups!$G$2:$G$451,0)),"")</f>
        <v/>
      </c>
      <c r="AY214" s="28" t="str">
        <f t="shared" si="89"/>
        <v/>
      </c>
      <c r="AZ214" s="28" t="str">
        <f t="shared" si="90"/>
        <v/>
      </c>
      <c r="BA214" s="28" t="str">
        <f t="shared" si="91"/>
        <v/>
      </c>
      <c r="BB214" s="28" t="str">
        <f t="shared" si="92"/>
        <v/>
      </c>
      <c r="BC214" s="27" t="str">
        <f t="shared" si="93"/>
        <v/>
      </c>
      <c r="BD214" s="158" t="str">
        <f t="shared" si="94"/>
        <v/>
      </c>
      <c r="BE214" s="158" t="str">
        <f t="shared" si="95"/>
        <v/>
      </c>
      <c r="BF214" s="28" t="str">
        <f t="shared" si="96"/>
        <v/>
      </c>
      <c r="BG214" s="28" t="str">
        <f t="shared" si="97"/>
        <v/>
      </c>
      <c r="BH214" s="28" t="str">
        <f t="shared" si="85"/>
        <v/>
      </c>
      <c r="BI214" s="27" t="str">
        <f t="shared" si="98"/>
        <v/>
      </c>
      <c r="BJ214" s="27" t="str">
        <f t="shared" si="99"/>
        <v/>
      </c>
      <c r="BK214" s="27" t="str">
        <f t="shared" si="100"/>
        <v/>
      </c>
      <c r="BL214" s="27" t="str">
        <f t="shared" si="101"/>
        <v/>
      </c>
      <c r="BM214" s="27" t="str">
        <f t="shared" si="102"/>
        <v/>
      </c>
      <c r="BN214" s="27" t="str">
        <f t="shared" si="103"/>
        <v/>
      </c>
      <c r="BO214" s="26" t="str">
        <f>IFERROR(INDEX('Prescriptive Rebate Table'!$A$1:$D$100,MATCH(AA214,'Prescriptive Rebate Table'!$B$1:$B$100,0),3),"")</f>
        <v/>
      </c>
      <c r="BP214" s="25" t="str">
        <f>IFERROR(INDEX('Prescriptive Rebate Table'!$A$1:$E$100,MATCH(AA214,'Prescriptive Rebate Table'!$B$1:$B$100,0),5),"")</f>
        <v/>
      </c>
      <c r="BQ214" s="23" t="str" cm="1">
        <f t="array" ref="BQ214">IFERROR(IF(AA214="","",IF(OR($AL214=$V214,AA214='Prescriptive Rebate Table'!$N$2:$N$12),"Included",INDEX('Prescriptive Rebate Table'!$A$1:$D$100,MATCH($AJ214,'Prescriptive Rebate Table'!$B$1:$B$100,0),3))),"")</f>
        <v/>
      </c>
      <c r="BR214" s="25" t="str">
        <f>IFERROR(IF($AL214=$V214,"",INDEX('Prescriptive Rebate Table'!$A$1:$D$100,MATCH($AJ214,'Prescriptive Rebate Table'!$B$1:$B$100,0),4)),"")</f>
        <v/>
      </c>
      <c r="BS214" s="24"/>
      <c r="BT214" s="24"/>
      <c r="BU214" s="23" t="str">
        <f t="shared" si="104"/>
        <v/>
      </c>
      <c r="BV214" s="23" t="str">
        <f t="shared" si="105"/>
        <v/>
      </c>
      <c r="BW214" s="22">
        <f t="shared" si="106"/>
        <v>0</v>
      </c>
      <c r="BX214" s="22">
        <f t="shared" si="107"/>
        <v>0</v>
      </c>
      <c r="BY214" s="22">
        <f t="shared" si="108"/>
        <v>0</v>
      </c>
      <c r="BZ214" s="22"/>
    </row>
    <row r="215" spans="1:78" s="113" customFormat="1" x14ac:dyDescent="0.3">
      <c r="A215" s="32">
        <v>206</v>
      </c>
      <c r="B215" s="113" t="str">
        <f>IFERROR(INDEX(Lookups!$B$2:$B$38,MATCH($G$5,Lookups!$A$2:$A$38,0)),"")</f>
        <v/>
      </c>
      <c r="C215" s="113" t="str">
        <f>IFERROR(INDEX(Lookups!$C$2:$C$38,MATCH($G$5,Lookups!$A$2:$A$38,0)),"")</f>
        <v/>
      </c>
      <c r="D215" s="31"/>
      <c r="E215" s="113" t="str">
        <f t="shared" si="86"/>
        <v/>
      </c>
      <c r="F215" s="21"/>
      <c r="G215" s="29"/>
      <c r="H215" s="29"/>
      <c r="I215" s="29"/>
      <c r="J215" s="114" t="str">
        <f>IFERROR(INDEX(Lookups!$V$19:$V$22,MATCH(I215,Lookups!$U$19:$U$22,0)),"")</f>
        <v/>
      </c>
      <c r="K215" s="29"/>
      <c r="L215" s="115" t="str">
        <f>IFERROR(INDEX(Lookups!$X$2:$X$17,MATCH(_xlfn.CONCAT(I215,K215),Lookups!$W$2:$W$17,0)),"")</f>
        <v/>
      </c>
      <c r="M215" s="110"/>
      <c r="N215" s="116" t="str">
        <f>IFERROR(INDEX(Lookups!$A$54:$B$68,MATCH(Calculator!M215,Lookups!$A$54:$A$68,0),2),"")</f>
        <v/>
      </c>
      <c r="O215" s="110"/>
      <c r="P215" s="25" t="str">
        <f>IFERROR(INDEX('Fixture Codes'!$B$8:$B$921,MATCH(O215,'Fixture Codes'!$F$8:$F$921,0)),"")</f>
        <v/>
      </c>
      <c r="Q215" s="21"/>
      <c r="R215" s="25" t="str">
        <f>IFERROR(INDEX('Fixture Codes'!$J$8:$J$921,MATCH(P215,'Fixture Codes'!$B$8:$B$921,0))*Q215,"")</f>
        <v/>
      </c>
      <c r="S215" s="25" t="str">
        <f>IFERROR(INDEX('Fixture Codes'!$L$8:$L$921,MATCH(P215,'Fixture Codes'!$B$8:$B$921,0)),"")</f>
        <v/>
      </c>
      <c r="T215" s="29"/>
      <c r="U215" s="30"/>
      <c r="V215" s="115" t="str">
        <f>IFERROR(INDEX(Lookups!B$42:B$50,MATCH($T215,Lookups!$A$42:$A$50,0)),"")</f>
        <v/>
      </c>
      <c r="W215" s="115" t="str">
        <f>IFERROR(INDEX(Lookups!C$42:C$49,MATCH($T215,Lookups!$A$42:$A$50,0)),"")</f>
        <v/>
      </c>
      <c r="X215" s="131"/>
      <c r="Y215" s="29"/>
      <c r="Z215" s="113" t="str">
        <f>IFERROR(INDEX('Prescriptive Rebate Table'!$L$2:$L$13,MATCH(Y215,'Prescriptive Rebate Table'!$K$2:$K$13,0)),"")</f>
        <v/>
      </c>
      <c r="AA215" s="29"/>
      <c r="AB215" s="110"/>
      <c r="AC215" s="110"/>
      <c r="AD215" s="110"/>
      <c r="AE215" s="110"/>
      <c r="AF215" s="21"/>
      <c r="AG215" s="117"/>
      <c r="AH215" s="25" t="str">
        <f t="shared" si="87"/>
        <v/>
      </c>
      <c r="AI215" s="117"/>
      <c r="AJ215" s="29"/>
      <c r="AK215" s="21"/>
      <c r="AL215" s="115" t="str">
        <f>IFERROR(INDEX(Lookups!B$42:B$49,MATCH($AJ215,Lookups!$A$42:$A$49,0)),"")</f>
        <v/>
      </c>
      <c r="AM215" s="115" t="str">
        <f>IFERROR(INDEX(Lookups!B$42:B$49,MATCH($AJ215,Lookups!$A$42:$A$49,0)),"")</f>
        <v/>
      </c>
      <c r="AN215" s="30"/>
      <c r="AO215" s="111" t="str">
        <f>IFERROR(INDEX(Lookups!$H$2:$H$451,MATCH(_xlfn.CONCAT(B215,H215),Lookups!$G$2:$G$451,0)),"")</f>
        <v/>
      </c>
      <c r="AP215" s="111" t="str">
        <f t="shared" si="88"/>
        <v/>
      </c>
      <c r="AQ215" s="115">
        <v>206</v>
      </c>
      <c r="AR215" s="115" t="str">
        <f>IF($D215="Interior",INDEX(Lookups!P$2:P$86,MATCH(_xlfn.CONCAT($C215,$L215),Lookups!$O$2:$O$86,0)),IF($D215="Exterior",1,""))</f>
        <v/>
      </c>
      <c r="AS215" s="115" t="str">
        <f>IF($D215="Interior",INDEX(Lookups!Q$2:Q$86,MATCH(_xlfn.CONCAT($C215,$L215),Lookups!$O$2:$O$86,0)),IF($D215="Exterior",1,""))</f>
        <v/>
      </c>
      <c r="AT215" s="115" t="str">
        <f>IF($D215="Interior",INDEX(Lookups!R$2:R$86,MATCH(_xlfn.CONCAT($C215,$L215),Lookups!$O$2:$O$86,0)),IF($D215="Exterior",1,""))</f>
        <v/>
      </c>
      <c r="AU215" s="115" t="str">
        <f>IF($D215="Interior",INDEX(Lookups!S$2:S$86,MATCH(_xlfn.CONCAT($C215,$L215),Lookups!$O$2:$O$86,0)),IF($D215="Exterior",1,""))</f>
        <v/>
      </c>
      <c r="AV215" s="115" t="str">
        <f>IFERROR(INDEX(Lookups!I$2:I$451,MATCH(_xlfn.CONCAT($B215,$H215),Lookups!$G$2:$G$451,0)),"")</f>
        <v/>
      </c>
      <c r="AW215" s="115" t="str">
        <f>IFERROR(INDEX(Lookups!J$2:J$451,MATCH(_xlfn.CONCAT($B215,$H215),Lookups!$G$2:$G$451,0)),"")</f>
        <v/>
      </c>
      <c r="AX215" s="115" t="str">
        <f>IFERROR(INDEX(Lookups!K$2:K$451,MATCH(_xlfn.CONCAT($B215,$H215),Lookups!$G$2:$G$451,0)),"")</f>
        <v/>
      </c>
      <c r="AY215" s="28" t="str">
        <f t="shared" si="89"/>
        <v/>
      </c>
      <c r="AZ215" s="28" t="str">
        <f t="shared" si="90"/>
        <v/>
      </c>
      <c r="BA215" s="28" t="str">
        <f t="shared" si="91"/>
        <v/>
      </c>
      <c r="BB215" s="28" t="str">
        <f t="shared" si="92"/>
        <v/>
      </c>
      <c r="BC215" s="27" t="str">
        <f t="shared" si="93"/>
        <v/>
      </c>
      <c r="BD215" s="158" t="str">
        <f t="shared" si="94"/>
        <v/>
      </c>
      <c r="BE215" s="158" t="str">
        <f t="shared" si="95"/>
        <v/>
      </c>
      <c r="BF215" s="28" t="str">
        <f t="shared" si="96"/>
        <v/>
      </c>
      <c r="BG215" s="28" t="str">
        <f t="shared" si="97"/>
        <v/>
      </c>
      <c r="BH215" s="28" t="str">
        <f t="shared" si="85"/>
        <v/>
      </c>
      <c r="BI215" s="27" t="str">
        <f t="shared" si="98"/>
        <v/>
      </c>
      <c r="BJ215" s="27" t="str">
        <f t="shared" si="99"/>
        <v/>
      </c>
      <c r="BK215" s="27" t="str">
        <f t="shared" si="100"/>
        <v/>
      </c>
      <c r="BL215" s="27" t="str">
        <f t="shared" si="101"/>
        <v/>
      </c>
      <c r="BM215" s="27" t="str">
        <f t="shared" si="102"/>
        <v/>
      </c>
      <c r="BN215" s="27" t="str">
        <f t="shared" si="103"/>
        <v/>
      </c>
      <c r="BO215" s="26" t="str">
        <f>IFERROR(INDEX('Prescriptive Rebate Table'!$A$1:$D$100,MATCH(AA215,'Prescriptive Rebate Table'!$B$1:$B$100,0),3),"")</f>
        <v/>
      </c>
      <c r="BP215" s="25" t="str">
        <f>IFERROR(INDEX('Prescriptive Rebate Table'!$A$1:$E$100,MATCH(AA215,'Prescriptive Rebate Table'!$B$1:$B$100,0),5),"")</f>
        <v/>
      </c>
      <c r="BQ215" s="23" t="str" cm="1">
        <f t="array" ref="BQ215">IFERROR(IF(AA215="","",IF(OR($AL215=$V215,AA215='Prescriptive Rebate Table'!$N$2:$N$12),"Included",INDEX('Prescriptive Rebate Table'!$A$1:$D$100,MATCH($AJ215,'Prescriptive Rebate Table'!$B$1:$B$100,0),3))),"")</f>
        <v/>
      </c>
      <c r="BR215" s="25" t="str">
        <f>IFERROR(IF($AL215=$V215,"",INDEX('Prescriptive Rebate Table'!$A$1:$D$100,MATCH($AJ215,'Prescriptive Rebate Table'!$B$1:$B$100,0),4)),"")</f>
        <v/>
      </c>
      <c r="BS215" s="24"/>
      <c r="BT215" s="24"/>
      <c r="BU215" s="23" t="str">
        <f t="shared" si="104"/>
        <v/>
      </c>
      <c r="BV215" s="23" t="str">
        <f t="shared" si="105"/>
        <v/>
      </c>
      <c r="BW215" s="22">
        <f t="shared" si="106"/>
        <v>0</v>
      </c>
      <c r="BX215" s="22">
        <f t="shared" si="107"/>
        <v>0</v>
      </c>
      <c r="BY215" s="22">
        <f t="shared" si="108"/>
        <v>0</v>
      </c>
      <c r="BZ215" s="22"/>
    </row>
    <row r="216" spans="1:78" s="113" customFormat="1" x14ac:dyDescent="0.3">
      <c r="A216" s="32">
        <v>207</v>
      </c>
      <c r="B216" s="113" t="str">
        <f>IFERROR(INDEX(Lookups!$B$2:$B$38,MATCH($G$5,Lookups!$A$2:$A$38,0)),"")</f>
        <v/>
      </c>
      <c r="C216" s="113" t="str">
        <f>IFERROR(INDEX(Lookups!$C$2:$C$38,MATCH($G$5,Lookups!$A$2:$A$38,0)),"")</f>
        <v/>
      </c>
      <c r="D216" s="31"/>
      <c r="E216" s="113" t="str">
        <f t="shared" si="86"/>
        <v/>
      </c>
      <c r="F216" s="21"/>
      <c r="G216" s="29"/>
      <c r="H216" s="29"/>
      <c r="I216" s="29"/>
      <c r="J216" s="114" t="str">
        <f>IFERROR(INDEX(Lookups!$V$19:$V$22,MATCH(I216,Lookups!$U$19:$U$22,0)),"")</f>
        <v/>
      </c>
      <c r="K216" s="29"/>
      <c r="L216" s="115" t="str">
        <f>IFERROR(INDEX(Lookups!$X$2:$X$17,MATCH(_xlfn.CONCAT(I216,K216),Lookups!$W$2:$W$17,0)),"")</f>
        <v/>
      </c>
      <c r="M216" s="110"/>
      <c r="N216" s="116" t="str">
        <f>IFERROR(INDEX(Lookups!$A$54:$B$68,MATCH(Calculator!M216,Lookups!$A$54:$A$68,0),2),"")</f>
        <v/>
      </c>
      <c r="O216" s="110"/>
      <c r="P216" s="25" t="str">
        <f>IFERROR(INDEX('Fixture Codes'!$B$8:$B$921,MATCH(O216,'Fixture Codes'!$F$8:$F$921,0)),"")</f>
        <v/>
      </c>
      <c r="Q216" s="21"/>
      <c r="R216" s="25" t="str">
        <f>IFERROR(INDEX('Fixture Codes'!$J$8:$J$921,MATCH(P216,'Fixture Codes'!$B$8:$B$921,0))*Q216,"")</f>
        <v/>
      </c>
      <c r="S216" s="25" t="str">
        <f>IFERROR(INDEX('Fixture Codes'!$L$8:$L$921,MATCH(P216,'Fixture Codes'!$B$8:$B$921,0)),"")</f>
        <v/>
      </c>
      <c r="T216" s="29"/>
      <c r="U216" s="30"/>
      <c r="V216" s="115" t="str">
        <f>IFERROR(INDEX(Lookups!B$42:B$50,MATCH($T216,Lookups!$A$42:$A$50,0)),"")</f>
        <v/>
      </c>
      <c r="W216" s="115" t="str">
        <f>IFERROR(INDEX(Lookups!C$42:C$49,MATCH($T216,Lookups!$A$42:$A$50,0)),"")</f>
        <v/>
      </c>
      <c r="X216" s="131"/>
      <c r="Y216" s="29"/>
      <c r="Z216" s="113" t="str">
        <f>IFERROR(INDEX('Prescriptive Rebate Table'!$L$2:$L$13,MATCH(Y216,'Prescriptive Rebate Table'!$K$2:$K$13,0)),"")</f>
        <v/>
      </c>
      <c r="AA216" s="29"/>
      <c r="AB216" s="110"/>
      <c r="AC216" s="110"/>
      <c r="AD216" s="110"/>
      <c r="AE216" s="110"/>
      <c r="AF216" s="21"/>
      <c r="AG216" s="117"/>
      <c r="AH216" s="25" t="str">
        <f t="shared" si="87"/>
        <v/>
      </c>
      <c r="AI216" s="117"/>
      <c r="AJ216" s="29"/>
      <c r="AK216" s="21"/>
      <c r="AL216" s="115" t="str">
        <f>IFERROR(INDEX(Lookups!B$42:B$49,MATCH($AJ216,Lookups!$A$42:$A$49,0)),"")</f>
        <v/>
      </c>
      <c r="AM216" s="115" t="str">
        <f>IFERROR(INDEX(Lookups!B$42:B$49,MATCH($AJ216,Lookups!$A$42:$A$49,0)),"")</f>
        <v/>
      </c>
      <c r="AN216" s="30"/>
      <c r="AO216" s="111" t="str">
        <f>IFERROR(INDEX(Lookups!$H$2:$H$451,MATCH(_xlfn.CONCAT(B216,H216),Lookups!$G$2:$G$451,0)),"")</f>
        <v/>
      </c>
      <c r="AP216" s="111" t="str">
        <f t="shared" si="88"/>
        <v/>
      </c>
      <c r="AQ216" s="115">
        <v>207</v>
      </c>
      <c r="AR216" s="115" t="str">
        <f>IF($D216="Interior",INDEX(Lookups!P$2:P$86,MATCH(_xlfn.CONCAT($C216,$L216),Lookups!$O$2:$O$86,0)),IF($D216="Exterior",1,""))</f>
        <v/>
      </c>
      <c r="AS216" s="115" t="str">
        <f>IF($D216="Interior",INDEX(Lookups!Q$2:Q$86,MATCH(_xlfn.CONCAT($C216,$L216),Lookups!$O$2:$O$86,0)),IF($D216="Exterior",1,""))</f>
        <v/>
      </c>
      <c r="AT216" s="115" t="str">
        <f>IF($D216="Interior",INDEX(Lookups!R$2:R$86,MATCH(_xlfn.CONCAT($C216,$L216),Lookups!$O$2:$O$86,0)),IF($D216="Exterior",1,""))</f>
        <v/>
      </c>
      <c r="AU216" s="115" t="str">
        <f>IF($D216="Interior",INDEX(Lookups!S$2:S$86,MATCH(_xlfn.CONCAT($C216,$L216),Lookups!$O$2:$O$86,0)),IF($D216="Exterior",1,""))</f>
        <v/>
      </c>
      <c r="AV216" s="115" t="str">
        <f>IFERROR(INDEX(Lookups!I$2:I$451,MATCH(_xlfn.CONCAT($B216,$H216),Lookups!$G$2:$G$451,0)),"")</f>
        <v/>
      </c>
      <c r="AW216" s="115" t="str">
        <f>IFERROR(INDEX(Lookups!J$2:J$451,MATCH(_xlfn.CONCAT($B216,$H216),Lookups!$G$2:$G$451,0)),"")</f>
        <v/>
      </c>
      <c r="AX216" s="115" t="str">
        <f>IFERROR(INDEX(Lookups!K$2:K$451,MATCH(_xlfn.CONCAT($B216,$H216),Lookups!$G$2:$G$451,0)),"")</f>
        <v/>
      </c>
      <c r="AY216" s="28" t="str">
        <f t="shared" si="89"/>
        <v/>
      </c>
      <c r="AZ216" s="28" t="str">
        <f t="shared" si="90"/>
        <v/>
      </c>
      <c r="BA216" s="28" t="str">
        <f t="shared" si="91"/>
        <v/>
      </c>
      <c r="BB216" s="28" t="str">
        <f t="shared" si="92"/>
        <v/>
      </c>
      <c r="BC216" s="27" t="str">
        <f t="shared" si="93"/>
        <v/>
      </c>
      <c r="BD216" s="158" t="str">
        <f t="shared" si="94"/>
        <v/>
      </c>
      <c r="BE216" s="158" t="str">
        <f t="shared" si="95"/>
        <v/>
      </c>
      <c r="BF216" s="28" t="str">
        <f t="shared" si="96"/>
        <v/>
      </c>
      <c r="BG216" s="28" t="str">
        <f t="shared" si="97"/>
        <v/>
      </c>
      <c r="BH216" s="28" t="str">
        <f t="shared" si="85"/>
        <v/>
      </c>
      <c r="BI216" s="27" t="str">
        <f t="shared" si="98"/>
        <v/>
      </c>
      <c r="BJ216" s="27" t="str">
        <f t="shared" si="99"/>
        <v/>
      </c>
      <c r="BK216" s="27" t="str">
        <f t="shared" si="100"/>
        <v/>
      </c>
      <c r="BL216" s="27" t="str">
        <f t="shared" si="101"/>
        <v/>
      </c>
      <c r="BM216" s="27" t="str">
        <f t="shared" si="102"/>
        <v/>
      </c>
      <c r="BN216" s="27" t="str">
        <f t="shared" si="103"/>
        <v/>
      </c>
      <c r="BO216" s="26" t="str">
        <f>IFERROR(INDEX('Prescriptive Rebate Table'!$A$1:$D$100,MATCH(AA216,'Prescriptive Rebate Table'!$B$1:$B$100,0),3),"")</f>
        <v/>
      </c>
      <c r="BP216" s="25" t="str">
        <f>IFERROR(INDEX('Prescriptive Rebate Table'!$A$1:$E$100,MATCH(AA216,'Prescriptive Rebate Table'!$B$1:$B$100,0),5),"")</f>
        <v/>
      </c>
      <c r="BQ216" s="23" t="str" cm="1">
        <f t="array" ref="BQ216">IFERROR(IF(AA216="","",IF(OR($AL216=$V216,AA216='Prescriptive Rebate Table'!$N$2:$N$12),"Included",INDEX('Prescriptive Rebate Table'!$A$1:$D$100,MATCH($AJ216,'Prescriptive Rebate Table'!$B$1:$B$100,0),3))),"")</f>
        <v/>
      </c>
      <c r="BR216" s="25" t="str">
        <f>IFERROR(IF($AL216=$V216,"",INDEX('Prescriptive Rebate Table'!$A$1:$D$100,MATCH($AJ216,'Prescriptive Rebate Table'!$B$1:$B$100,0),4)),"")</f>
        <v/>
      </c>
      <c r="BS216" s="24"/>
      <c r="BT216" s="24"/>
      <c r="BU216" s="23" t="str">
        <f t="shared" si="104"/>
        <v/>
      </c>
      <c r="BV216" s="23" t="str">
        <f t="shared" si="105"/>
        <v/>
      </c>
      <c r="BW216" s="22">
        <f t="shared" si="106"/>
        <v>0</v>
      </c>
      <c r="BX216" s="22">
        <f t="shared" si="107"/>
        <v>0</v>
      </c>
      <c r="BY216" s="22">
        <f t="shared" si="108"/>
        <v>0</v>
      </c>
      <c r="BZ216" s="22"/>
    </row>
    <row r="217" spans="1:78" s="113" customFormat="1" x14ac:dyDescent="0.3">
      <c r="A217" s="32">
        <v>208</v>
      </c>
      <c r="B217" s="113" t="str">
        <f>IFERROR(INDEX(Lookups!$B$2:$B$38,MATCH($G$5,Lookups!$A$2:$A$38,0)),"")</f>
        <v/>
      </c>
      <c r="C217" s="113" t="str">
        <f>IFERROR(INDEX(Lookups!$C$2:$C$38,MATCH($G$5,Lookups!$A$2:$A$38,0)),"")</f>
        <v/>
      </c>
      <c r="D217" s="31"/>
      <c r="E217" s="113" t="str">
        <f t="shared" si="86"/>
        <v/>
      </c>
      <c r="F217" s="21"/>
      <c r="G217" s="29"/>
      <c r="H217" s="29"/>
      <c r="I217" s="29"/>
      <c r="J217" s="114" t="str">
        <f>IFERROR(INDEX(Lookups!$V$19:$V$22,MATCH(I217,Lookups!$U$19:$U$22,0)),"")</f>
        <v/>
      </c>
      <c r="K217" s="29"/>
      <c r="L217" s="115" t="str">
        <f>IFERROR(INDEX(Lookups!$X$2:$X$17,MATCH(_xlfn.CONCAT(I217,K217),Lookups!$W$2:$W$17,0)),"")</f>
        <v/>
      </c>
      <c r="M217" s="110"/>
      <c r="N217" s="116" t="str">
        <f>IFERROR(INDEX(Lookups!$A$54:$B$68,MATCH(Calculator!M217,Lookups!$A$54:$A$68,0),2),"")</f>
        <v/>
      </c>
      <c r="O217" s="110"/>
      <c r="P217" s="25" t="str">
        <f>IFERROR(INDEX('Fixture Codes'!$B$8:$B$921,MATCH(O217,'Fixture Codes'!$F$8:$F$921,0)),"")</f>
        <v/>
      </c>
      <c r="Q217" s="21"/>
      <c r="R217" s="25" t="str">
        <f>IFERROR(INDEX('Fixture Codes'!$J$8:$J$921,MATCH(P217,'Fixture Codes'!$B$8:$B$921,0))*Q217,"")</f>
        <v/>
      </c>
      <c r="S217" s="25" t="str">
        <f>IFERROR(INDEX('Fixture Codes'!$L$8:$L$921,MATCH(P217,'Fixture Codes'!$B$8:$B$921,0)),"")</f>
        <v/>
      </c>
      <c r="T217" s="29"/>
      <c r="U217" s="30"/>
      <c r="V217" s="115" t="str">
        <f>IFERROR(INDEX(Lookups!B$42:B$50,MATCH($T217,Lookups!$A$42:$A$50,0)),"")</f>
        <v/>
      </c>
      <c r="W217" s="115" t="str">
        <f>IFERROR(INDEX(Lookups!C$42:C$49,MATCH($T217,Lookups!$A$42:$A$50,0)),"")</f>
        <v/>
      </c>
      <c r="X217" s="131"/>
      <c r="Y217" s="29"/>
      <c r="Z217" s="113" t="str">
        <f>IFERROR(INDEX('Prescriptive Rebate Table'!$L$2:$L$13,MATCH(Y217,'Prescriptive Rebate Table'!$K$2:$K$13,0)),"")</f>
        <v/>
      </c>
      <c r="AA217" s="29"/>
      <c r="AB217" s="110"/>
      <c r="AC217" s="110"/>
      <c r="AD217" s="110"/>
      <c r="AE217" s="110"/>
      <c r="AF217" s="21"/>
      <c r="AG217" s="117"/>
      <c r="AH217" s="25" t="str">
        <f t="shared" si="87"/>
        <v/>
      </c>
      <c r="AI217" s="117"/>
      <c r="AJ217" s="29"/>
      <c r="AK217" s="21"/>
      <c r="AL217" s="115" t="str">
        <f>IFERROR(INDEX(Lookups!B$42:B$49,MATCH($AJ217,Lookups!$A$42:$A$49,0)),"")</f>
        <v/>
      </c>
      <c r="AM217" s="115" t="str">
        <f>IFERROR(INDEX(Lookups!B$42:B$49,MATCH($AJ217,Lookups!$A$42:$A$49,0)),"")</f>
        <v/>
      </c>
      <c r="AN217" s="30"/>
      <c r="AO217" s="111" t="str">
        <f>IFERROR(INDEX(Lookups!$H$2:$H$451,MATCH(_xlfn.CONCAT(B217,H217),Lookups!$G$2:$G$451,0)),"")</f>
        <v/>
      </c>
      <c r="AP217" s="111" t="str">
        <f t="shared" si="88"/>
        <v/>
      </c>
      <c r="AQ217" s="115">
        <v>208</v>
      </c>
      <c r="AR217" s="115" t="str">
        <f>IF($D217="Interior",INDEX(Lookups!P$2:P$86,MATCH(_xlfn.CONCAT($C217,$L217),Lookups!$O$2:$O$86,0)),IF($D217="Exterior",1,""))</f>
        <v/>
      </c>
      <c r="AS217" s="115" t="str">
        <f>IF($D217="Interior",INDEX(Lookups!Q$2:Q$86,MATCH(_xlfn.CONCAT($C217,$L217),Lookups!$O$2:$O$86,0)),IF($D217="Exterior",1,""))</f>
        <v/>
      </c>
      <c r="AT217" s="115" t="str">
        <f>IF($D217="Interior",INDEX(Lookups!R$2:R$86,MATCH(_xlfn.CONCAT($C217,$L217),Lookups!$O$2:$O$86,0)),IF($D217="Exterior",1,""))</f>
        <v/>
      </c>
      <c r="AU217" s="115" t="str">
        <f>IF($D217="Interior",INDEX(Lookups!S$2:S$86,MATCH(_xlfn.CONCAT($C217,$L217),Lookups!$O$2:$O$86,0)),IF($D217="Exterior",1,""))</f>
        <v/>
      </c>
      <c r="AV217" s="115" t="str">
        <f>IFERROR(INDEX(Lookups!I$2:I$451,MATCH(_xlfn.CONCAT($B217,$H217),Lookups!$G$2:$G$451,0)),"")</f>
        <v/>
      </c>
      <c r="AW217" s="115" t="str">
        <f>IFERROR(INDEX(Lookups!J$2:J$451,MATCH(_xlfn.CONCAT($B217,$H217),Lookups!$G$2:$G$451,0)),"")</f>
        <v/>
      </c>
      <c r="AX217" s="115" t="str">
        <f>IFERROR(INDEX(Lookups!K$2:K$451,MATCH(_xlfn.CONCAT($B217,$H217),Lookups!$G$2:$G$451,0)),"")</f>
        <v/>
      </c>
      <c r="AY217" s="28" t="str">
        <f t="shared" si="89"/>
        <v/>
      </c>
      <c r="AZ217" s="28" t="str">
        <f t="shared" si="90"/>
        <v/>
      </c>
      <c r="BA217" s="28" t="str">
        <f t="shared" si="91"/>
        <v/>
      </c>
      <c r="BB217" s="28" t="str">
        <f t="shared" si="92"/>
        <v/>
      </c>
      <c r="BC217" s="27" t="str">
        <f t="shared" si="93"/>
        <v/>
      </c>
      <c r="BD217" s="158" t="str">
        <f t="shared" si="94"/>
        <v/>
      </c>
      <c r="BE217" s="158" t="str">
        <f t="shared" si="95"/>
        <v/>
      </c>
      <c r="BF217" s="28" t="str">
        <f t="shared" si="96"/>
        <v/>
      </c>
      <c r="BG217" s="28" t="str">
        <f t="shared" si="97"/>
        <v/>
      </c>
      <c r="BH217" s="28" t="str">
        <f t="shared" si="85"/>
        <v/>
      </c>
      <c r="BI217" s="27" t="str">
        <f t="shared" si="98"/>
        <v/>
      </c>
      <c r="BJ217" s="27" t="str">
        <f t="shared" si="99"/>
        <v/>
      </c>
      <c r="BK217" s="27" t="str">
        <f t="shared" si="100"/>
        <v/>
      </c>
      <c r="BL217" s="27" t="str">
        <f t="shared" si="101"/>
        <v/>
      </c>
      <c r="BM217" s="27" t="str">
        <f t="shared" si="102"/>
        <v/>
      </c>
      <c r="BN217" s="27" t="str">
        <f t="shared" si="103"/>
        <v/>
      </c>
      <c r="BO217" s="26" t="str">
        <f>IFERROR(INDEX('Prescriptive Rebate Table'!$A$1:$D$100,MATCH(AA217,'Prescriptive Rebate Table'!$B$1:$B$100,0),3),"")</f>
        <v/>
      </c>
      <c r="BP217" s="25" t="str">
        <f>IFERROR(INDEX('Prescriptive Rebate Table'!$A$1:$E$100,MATCH(AA217,'Prescriptive Rebate Table'!$B$1:$B$100,0),5),"")</f>
        <v/>
      </c>
      <c r="BQ217" s="23" t="str" cm="1">
        <f t="array" ref="BQ217">IFERROR(IF(AA217="","",IF(OR($AL217=$V217,AA217='Prescriptive Rebate Table'!$N$2:$N$12),"Included",INDEX('Prescriptive Rebate Table'!$A$1:$D$100,MATCH($AJ217,'Prescriptive Rebate Table'!$B$1:$B$100,0),3))),"")</f>
        <v/>
      </c>
      <c r="BR217" s="25" t="str">
        <f>IFERROR(IF($AL217=$V217,"",INDEX('Prescriptive Rebate Table'!$A$1:$D$100,MATCH($AJ217,'Prescriptive Rebate Table'!$B$1:$B$100,0),4)),"")</f>
        <v/>
      </c>
      <c r="BS217" s="24"/>
      <c r="BT217" s="24"/>
      <c r="BU217" s="23" t="str">
        <f t="shared" si="104"/>
        <v/>
      </c>
      <c r="BV217" s="23" t="str">
        <f t="shared" si="105"/>
        <v/>
      </c>
      <c r="BW217" s="22">
        <f t="shared" si="106"/>
        <v>0</v>
      </c>
      <c r="BX217" s="22">
        <f t="shared" si="107"/>
        <v>0</v>
      </c>
      <c r="BY217" s="22">
        <f t="shared" si="108"/>
        <v>0</v>
      </c>
      <c r="BZ217" s="22"/>
    </row>
    <row r="218" spans="1:78" s="113" customFormat="1" x14ac:dyDescent="0.3">
      <c r="A218" s="32">
        <v>209</v>
      </c>
      <c r="B218" s="113" t="str">
        <f>IFERROR(INDEX(Lookups!$B$2:$B$38,MATCH($G$5,Lookups!$A$2:$A$38,0)),"")</f>
        <v/>
      </c>
      <c r="C218" s="113" t="str">
        <f>IFERROR(INDEX(Lookups!$C$2:$C$38,MATCH($G$5,Lookups!$A$2:$A$38,0)),"")</f>
        <v/>
      </c>
      <c r="D218" s="31"/>
      <c r="E218" s="113" t="str">
        <f t="shared" si="86"/>
        <v/>
      </c>
      <c r="F218" s="21"/>
      <c r="G218" s="29"/>
      <c r="H218" s="29"/>
      <c r="I218" s="29"/>
      <c r="J218" s="114" t="str">
        <f>IFERROR(INDEX(Lookups!$V$19:$V$22,MATCH(I218,Lookups!$U$19:$U$22,0)),"")</f>
        <v/>
      </c>
      <c r="K218" s="29"/>
      <c r="L218" s="115" t="str">
        <f>IFERROR(INDEX(Lookups!$X$2:$X$17,MATCH(_xlfn.CONCAT(I218,K218),Lookups!$W$2:$W$17,0)),"")</f>
        <v/>
      </c>
      <c r="M218" s="110"/>
      <c r="N218" s="116" t="str">
        <f>IFERROR(INDEX(Lookups!$A$54:$B$68,MATCH(Calculator!M218,Lookups!$A$54:$A$68,0),2),"")</f>
        <v/>
      </c>
      <c r="O218" s="110"/>
      <c r="P218" s="25" t="str">
        <f>IFERROR(INDEX('Fixture Codes'!$B$8:$B$921,MATCH(O218,'Fixture Codes'!$F$8:$F$921,0)),"")</f>
        <v/>
      </c>
      <c r="Q218" s="21"/>
      <c r="R218" s="25" t="str">
        <f>IFERROR(INDEX('Fixture Codes'!$J$8:$J$921,MATCH(P218,'Fixture Codes'!$B$8:$B$921,0))*Q218,"")</f>
        <v/>
      </c>
      <c r="S218" s="25" t="str">
        <f>IFERROR(INDEX('Fixture Codes'!$L$8:$L$921,MATCH(P218,'Fixture Codes'!$B$8:$B$921,0)),"")</f>
        <v/>
      </c>
      <c r="T218" s="29"/>
      <c r="U218" s="30"/>
      <c r="V218" s="115" t="str">
        <f>IFERROR(INDEX(Lookups!B$42:B$50,MATCH($T218,Lookups!$A$42:$A$50,0)),"")</f>
        <v/>
      </c>
      <c r="W218" s="115" t="str">
        <f>IFERROR(INDEX(Lookups!C$42:C$49,MATCH($T218,Lookups!$A$42:$A$50,0)),"")</f>
        <v/>
      </c>
      <c r="X218" s="131"/>
      <c r="Y218" s="29"/>
      <c r="Z218" s="113" t="str">
        <f>IFERROR(INDEX('Prescriptive Rebate Table'!$L$2:$L$13,MATCH(Y218,'Prescriptive Rebate Table'!$K$2:$K$13,0)),"")</f>
        <v/>
      </c>
      <c r="AA218" s="29"/>
      <c r="AB218" s="110"/>
      <c r="AC218" s="110"/>
      <c r="AD218" s="110"/>
      <c r="AE218" s="110"/>
      <c r="AF218" s="21"/>
      <c r="AG218" s="117"/>
      <c r="AH218" s="25" t="str">
        <f t="shared" si="87"/>
        <v/>
      </c>
      <c r="AI218" s="117"/>
      <c r="AJ218" s="29"/>
      <c r="AK218" s="21"/>
      <c r="AL218" s="115" t="str">
        <f>IFERROR(INDEX(Lookups!B$42:B$49,MATCH($AJ218,Lookups!$A$42:$A$49,0)),"")</f>
        <v/>
      </c>
      <c r="AM218" s="115" t="str">
        <f>IFERROR(INDEX(Lookups!B$42:B$49,MATCH($AJ218,Lookups!$A$42:$A$49,0)),"")</f>
        <v/>
      </c>
      <c r="AN218" s="30"/>
      <c r="AO218" s="111" t="str">
        <f>IFERROR(INDEX(Lookups!$H$2:$H$451,MATCH(_xlfn.CONCAT(B218,H218),Lookups!$G$2:$G$451,0)),"")</f>
        <v/>
      </c>
      <c r="AP218" s="111" t="str">
        <f t="shared" si="88"/>
        <v/>
      </c>
      <c r="AQ218" s="115">
        <v>209</v>
      </c>
      <c r="AR218" s="115" t="str">
        <f>IF($D218="Interior",INDEX(Lookups!P$2:P$86,MATCH(_xlfn.CONCAT($C218,$L218),Lookups!$O$2:$O$86,0)),IF($D218="Exterior",1,""))</f>
        <v/>
      </c>
      <c r="AS218" s="115" t="str">
        <f>IF($D218="Interior",INDEX(Lookups!Q$2:Q$86,MATCH(_xlfn.CONCAT($C218,$L218),Lookups!$O$2:$O$86,0)),IF($D218="Exterior",1,""))</f>
        <v/>
      </c>
      <c r="AT218" s="115" t="str">
        <f>IF($D218="Interior",INDEX(Lookups!R$2:R$86,MATCH(_xlfn.CONCAT($C218,$L218),Lookups!$O$2:$O$86,0)),IF($D218="Exterior",1,""))</f>
        <v/>
      </c>
      <c r="AU218" s="115" t="str">
        <f>IF($D218="Interior",INDEX(Lookups!S$2:S$86,MATCH(_xlfn.CONCAT($C218,$L218),Lookups!$O$2:$O$86,0)),IF($D218="Exterior",1,""))</f>
        <v/>
      </c>
      <c r="AV218" s="115" t="str">
        <f>IFERROR(INDEX(Lookups!I$2:I$451,MATCH(_xlfn.CONCAT($B218,$H218),Lookups!$G$2:$G$451,0)),"")</f>
        <v/>
      </c>
      <c r="AW218" s="115" t="str">
        <f>IFERROR(INDEX(Lookups!J$2:J$451,MATCH(_xlfn.CONCAT($B218,$H218),Lookups!$G$2:$G$451,0)),"")</f>
        <v/>
      </c>
      <c r="AX218" s="115" t="str">
        <f>IFERROR(INDEX(Lookups!K$2:K$451,MATCH(_xlfn.CONCAT($B218,$H218),Lookups!$G$2:$G$451,0)),"")</f>
        <v/>
      </c>
      <c r="AY218" s="28" t="str">
        <f t="shared" si="89"/>
        <v/>
      </c>
      <c r="AZ218" s="28" t="str">
        <f t="shared" si="90"/>
        <v/>
      </c>
      <c r="BA218" s="28" t="str">
        <f t="shared" si="91"/>
        <v/>
      </c>
      <c r="BB218" s="28" t="str">
        <f t="shared" si="92"/>
        <v/>
      </c>
      <c r="BC218" s="27" t="str">
        <f t="shared" si="93"/>
        <v/>
      </c>
      <c r="BD218" s="158" t="str">
        <f t="shared" si="94"/>
        <v/>
      </c>
      <c r="BE218" s="158" t="str">
        <f t="shared" si="95"/>
        <v/>
      </c>
      <c r="BF218" s="28" t="str">
        <f t="shared" si="96"/>
        <v/>
      </c>
      <c r="BG218" s="28" t="str">
        <f t="shared" si="97"/>
        <v/>
      </c>
      <c r="BH218" s="28" t="str">
        <f t="shared" si="85"/>
        <v/>
      </c>
      <c r="BI218" s="27" t="str">
        <f t="shared" si="98"/>
        <v/>
      </c>
      <c r="BJ218" s="27" t="str">
        <f t="shared" si="99"/>
        <v/>
      </c>
      <c r="BK218" s="27" t="str">
        <f t="shared" si="100"/>
        <v/>
      </c>
      <c r="BL218" s="27" t="str">
        <f t="shared" si="101"/>
        <v/>
      </c>
      <c r="BM218" s="27" t="str">
        <f t="shared" si="102"/>
        <v/>
      </c>
      <c r="BN218" s="27" t="str">
        <f t="shared" si="103"/>
        <v/>
      </c>
      <c r="BO218" s="26" t="str">
        <f>IFERROR(INDEX('Prescriptive Rebate Table'!$A$1:$D$100,MATCH(AA218,'Prescriptive Rebate Table'!$B$1:$B$100,0),3),"")</f>
        <v/>
      </c>
      <c r="BP218" s="25" t="str">
        <f>IFERROR(INDEX('Prescriptive Rebate Table'!$A$1:$E$100,MATCH(AA218,'Prescriptive Rebate Table'!$B$1:$B$100,0),5),"")</f>
        <v/>
      </c>
      <c r="BQ218" s="23" t="str" cm="1">
        <f t="array" ref="BQ218">IFERROR(IF(AA218="","",IF(OR($AL218=$V218,AA218='Prescriptive Rebate Table'!$N$2:$N$12),"Included",INDEX('Prescriptive Rebate Table'!$A$1:$D$100,MATCH($AJ218,'Prescriptive Rebate Table'!$B$1:$B$100,0),3))),"")</f>
        <v/>
      </c>
      <c r="BR218" s="25" t="str">
        <f>IFERROR(IF($AL218=$V218,"",INDEX('Prescriptive Rebate Table'!$A$1:$D$100,MATCH($AJ218,'Prescriptive Rebate Table'!$B$1:$B$100,0),4)),"")</f>
        <v/>
      </c>
      <c r="BS218" s="24"/>
      <c r="BT218" s="24"/>
      <c r="BU218" s="23" t="str">
        <f t="shared" si="104"/>
        <v/>
      </c>
      <c r="BV218" s="23" t="str">
        <f t="shared" si="105"/>
        <v/>
      </c>
      <c r="BW218" s="22">
        <f t="shared" si="106"/>
        <v>0</v>
      </c>
      <c r="BX218" s="22">
        <f t="shared" si="107"/>
        <v>0</v>
      </c>
      <c r="BY218" s="22">
        <f t="shared" si="108"/>
        <v>0</v>
      </c>
      <c r="BZ218" s="22"/>
    </row>
    <row r="219" spans="1:78" s="113" customFormat="1" x14ac:dyDescent="0.3">
      <c r="A219" s="32">
        <v>210</v>
      </c>
      <c r="B219" s="113" t="str">
        <f>IFERROR(INDEX(Lookups!$B$2:$B$38,MATCH($G$5,Lookups!$A$2:$A$38,0)),"")</f>
        <v/>
      </c>
      <c r="C219" s="113" t="str">
        <f>IFERROR(INDEX(Lookups!$C$2:$C$38,MATCH($G$5,Lookups!$A$2:$A$38,0)),"")</f>
        <v/>
      </c>
      <c r="D219" s="31"/>
      <c r="E219" s="113" t="str">
        <f t="shared" si="86"/>
        <v/>
      </c>
      <c r="F219" s="21"/>
      <c r="G219" s="29"/>
      <c r="H219" s="29"/>
      <c r="I219" s="29"/>
      <c r="J219" s="114" t="str">
        <f>IFERROR(INDEX(Lookups!$V$19:$V$22,MATCH(I219,Lookups!$U$19:$U$22,0)),"")</f>
        <v/>
      </c>
      <c r="K219" s="29"/>
      <c r="L219" s="115" t="str">
        <f>IFERROR(INDEX(Lookups!$X$2:$X$17,MATCH(_xlfn.CONCAT(I219,K219),Lookups!$W$2:$W$17,0)),"")</f>
        <v/>
      </c>
      <c r="M219" s="110"/>
      <c r="N219" s="116" t="str">
        <f>IFERROR(INDEX(Lookups!$A$54:$B$68,MATCH(Calculator!M219,Lookups!$A$54:$A$68,0),2),"")</f>
        <v/>
      </c>
      <c r="O219" s="110"/>
      <c r="P219" s="25" t="str">
        <f>IFERROR(INDEX('Fixture Codes'!$B$8:$B$921,MATCH(O219,'Fixture Codes'!$F$8:$F$921,0)),"")</f>
        <v/>
      </c>
      <c r="Q219" s="21"/>
      <c r="R219" s="25" t="str">
        <f>IFERROR(INDEX('Fixture Codes'!$J$8:$J$921,MATCH(P219,'Fixture Codes'!$B$8:$B$921,0))*Q219,"")</f>
        <v/>
      </c>
      <c r="S219" s="25" t="str">
        <f>IFERROR(INDEX('Fixture Codes'!$L$8:$L$921,MATCH(P219,'Fixture Codes'!$B$8:$B$921,0)),"")</f>
        <v/>
      </c>
      <c r="T219" s="29"/>
      <c r="U219" s="30"/>
      <c r="V219" s="115" t="str">
        <f>IFERROR(INDEX(Lookups!B$42:B$50,MATCH($T219,Lookups!$A$42:$A$50,0)),"")</f>
        <v/>
      </c>
      <c r="W219" s="115" t="str">
        <f>IFERROR(INDEX(Lookups!C$42:C$49,MATCH($T219,Lookups!$A$42:$A$50,0)),"")</f>
        <v/>
      </c>
      <c r="X219" s="131"/>
      <c r="Y219" s="29"/>
      <c r="Z219" s="113" t="str">
        <f>IFERROR(INDEX('Prescriptive Rebate Table'!$L$2:$L$13,MATCH(Y219,'Prescriptive Rebate Table'!$K$2:$K$13,0)),"")</f>
        <v/>
      </c>
      <c r="AA219" s="29"/>
      <c r="AB219" s="110"/>
      <c r="AC219" s="110"/>
      <c r="AD219" s="110"/>
      <c r="AE219" s="110"/>
      <c r="AF219" s="21"/>
      <c r="AG219" s="117"/>
      <c r="AH219" s="25" t="str">
        <f t="shared" si="87"/>
        <v/>
      </c>
      <c r="AI219" s="117"/>
      <c r="AJ219" s="29"/>
      <c r="AK219" s="21"/>
      <c r="AL219" s="115" t="str">
        <f>IFERROR(INDEX(Lookups!B$42:B$49,MATCH($AJ219,Lookups!$A$42:$A$49,0)),"")</f>
        <v/>
      </c>
      <c r="AM219" s="115" t="str">
        <f>IFERROR(INDEX(Lookups!B$42:B$49,MATCH($AJ219,Lookups!$A$42:$A$49,0)),"")</f>
        <v/>
      </c>
      <c r="AN219" s="30"/>
      <c r="AO219" s="111" t="str">
        <f>IFERROR(INDEX(Lookups!$H$2:$H$451,MATCH(_xlfn.CONCAT(B219,H219),Lookups!$G$2:$G$451,0)),"")</f>
        <v/>
      </c>
      <c r="AP219" s="111" t="str">
        <f t="shared" si="88"/>
        <v/>
      </c>
      <c r="AQ219" s="115">
        <v>210</v>
      </c>
      <c r="AR219" s="115" t="str">
        <f>IF($D219="Interior",INDEX(Lookups!P$2:P$86,MATCH(_xlfn.CONCAT($C219,$L219),Lookups!$O$2:$O$86,0)),IF($D219="Exterior",1,""))</f>
        <v/>
      </c>
      <c r="AS219" s="115" t="str">
        <f>IF($D219="Interior",INDEX(Lookups!Q$2:Q$86,MATCH(_xlfn.CONCAT($C219,$L219),Lookups!$O$2:$O$86,0)),IF($D219="Exterior",1,""))</f>
        <v/>
      </c>
      <c r="AT219" s="115" t="str">
        <f>IF($D219="Interior",INDEX(Lookups!R$2:R$86,MATCH(_xlfn.CONCAT($C219,$L219),Lookups!$O$2:$O$86,0)),IF($D219="Exterior",1,""))</f>
        <v/>
      </c>
      <c r="AU219" s="115" t="str">
        <f>IF($D219="Interior",INDEX(Lookups!S$2:S$86,MATCH(_xlfn.CONCAT($C219,$L219),Lookups!$O$2:$O$86,0)),IF($D219="Exterior",1,""))</f>
        <v/>
      </c>
      <c r="AV219" s="115" t="str">
        <f>IFERROR(INDEX(Lookups!I$2:I$451,MATCH(_xlfn.CONCAT($B219,$H219),Lookups!$G$2:$G$451,0)),"")</f>
        <v/>
      </c>
      <c r="AW219" s="115" t="str">
        <f>IFERROR(INDEX(Lookups!J$2:J$451,MATCH(_xlfn.CONCAT($B219,$H219),Lookups!$G$2:$G$451,0)),"")</f>
        <v/>
      </c>
      <c r="AX219" s="115" t="str">
        <f>IFERROR(INDEX(Lookups!K$2:K$451,MATCH(_xlfn.CONCAT($B219,$H219),Lookups!$G$2:$G$451,0)),"")</f>
        <v/>
      </c>
      <c r="AY219" s="28" t="str">
        <f t="shared" si="89"/>
        <v/>
      </c>
      <c r="AZ219" s="28" t="str">
        <f t="shared" si="90"/>
        <v/>
      </c>
      <c r="BA219" s="28" t="str">
        <f t="shared" si="91"/>
        <v/>
      </c>
      <c r="BB219" s="28" t="str">
        <f t="shared" si="92"/>
        <v/>
      </c>
      <c r="BC219" s="27" t="str">
        <f t="shared" si="93"/>
        <v/>
      </c>
      <c r="BD219" s="158" t="str">
        <f t="shared" si="94"/>
        <v/>
      </c>
      <c r="BE219" s="158" t="str">
        <f t="shared" si="95"/>
        <v/>
      </c>
      <c r="BF219" s="28" t="str">
        <f t="shared" si="96"/>
        <v/>
      </c>
      <c r="BG219" s="28" t="str">
        <f t="shared" si="97"/>
        <v/>
      </c>
      <c r="BH219" s="28" t="str">
        <f t="shared" si="85"/>
        <v/>
      </c>
      <c r="BI219" s="27" t="str">
        <f t="shared" si="98"/>
        <v/>
      </c>
      <c r="BJ219" s="27" t="str">
        <f t="shared" si="99"/>
        <v/>
      </c>
      <c r="BK219" s="27" t="str">
        <f t="shared" si="100"/>
        <v/>
      </c>
      <c r="BL219" s="27" t="str">
        <f t="shared" si="101"/>
        <v/>
      </c>
      <c r="BM219" s="27" t="str">
        <f t="shared" si="102"/>
        <v/>
      </c>
      <c r="BN219" s="27" t="str">
        <f t="shared" si="103"/>
        <v/>
      </c>
      <c r="BO219" s="26" t="str">
        <f>IFERROR(INDEX('Prescriptive Rebate Table'!$A$1:$D$100,MATCH(AA219,'Prescriptive Rebate Table'!$B$1:$B$100,0),3),"")</f>
        <v/>
      </c>
      <c r="BP219" s="25" t="str">
        <f>IFERROR(INDEX('Prescriptive Rebate Table'!$A$1:$E$100,MATCH(AA219,'Prescriptive Rebate Table'!$B$1:$B$100,0),5),"")</f>
        <v/>
      </c>
      <c r="BQ219" s="23" t="str" cm="1">
        <f t="array" ref="BQ219">IFERROR(IF(AA219="","",IF(OR($AL219=$V219,AA219='Prescriptive Rebate Table'!$N$2:$N$12),"Included",INDEX('Prescriptive Rebate Table'!$A$1:$D$100,MATCH($AJ219,'Prescriptive Rebate Table'!$B$1:$B$100,0),3))),"")</f>
        <v/>
      </c>
      <c r="BR219" s="25" t="str">
        <f>IFERROR(IF($AL219=$V219,"",INDEX('Prescriptive Rebate Table'!$A$1:$D$100,MATCH($AJ219,'Prescriptive Rebate Table'!$B$1:$B$100,0),4)),"")</f>
        <v/>
      </c>
      <c r="BS219" s="24"/>
      <c r="BT219" s="24"/>
      <c r="BU219" s="23" t="str">
        <f t="shared" si="104"/>
        <v/>
      </c>
      <c r="BV219" s="23" t="str">
        <f t="shared" si="105"/>
        <v/>
      </c>
      <c r="BW219" s="22">
        <f t="shared" si="106"/>
        <v>0</v>
      </c>
      <c r="BX219" s="22">
        <f t="shared" si="107"/>
        <v>0</v>
      </c>
      <c r="BY219" s="22">
        <f t="shared" si="108"/>
        <v>0</v>
      </c>
      <c r="BZ219" s="22"/>
    </row>
    <row r="220" spans="1:78" s="113" customFormat="1" x14ac:dyDescent="0.3">
      <c r="A220" s="32">
        <v>211</v>
      </c>
      <c r="B220" s="113" t="str">
        <f>IFERROR(INDEX(Lookups!$B$2:$B$38,MATCH($G$5,Lookups!$A$2:$A$38,0)),"")</f>
        <v/>
      </c>
      <c r="C220" s="113" t="str">
        <f>IFERROR(INDEX(Lookups!$C$2:$C$38,MATCH($G$5,Lookups!$A$2:$A$38,0)),"")</f>
        <v/>
      </c>
      <c r="D220" s="31"/>
      <c r="E220" s="113" t="str">
        <f t="shared" si="86"/>
        <v/>
      </c>
      <c r="F220" s="21"/>
      <c r="G220" s="29"/>
      <c r="H220" s="29"/>
      <c r="I220" s="29"/>
      <c r="J220" s="114" t="str">
        <f>IFERROR(INDEX(Lookups!$V$19:$V$22,MATCH(I220,Lookups!$U$19:$U$22,0)),"")</f>
        <v/>
      </c>
      <c r="K220" s="29"/>
      <c r="L220" s="115" t="str">
        <f>IFERROR(INDEX(Lookups!$X$2:$X$17,MATCH(_xlfn.CONCAT(I220,K220),Lookups!$W$2:$W$17,0)),"")</f>
        <v/>
      </c>
      <c r="M220" s="110"/>
      <c r="N220" s="116" t="str">
        <f>IFERROR(INDEX(Lookups!$A$54:$B$68,MATCH(Calculator!M220,Lookups!$A$54:$A$68,0),2),"")</f>
        <v/>
      </c>
      <c r="O220" s="110"/>
      <c r="P220" s="25" t="str">
        <f>IFERROR(INDEX('Fixture Codes'!$B$8:$B$921,MATCH(O220,'Fixture Codes'!$F$8:$F$921,0)),"")</f>
        <v/>
      </c>
      <c r="Q220" s="21"/>
      <c r="R220" s="25" t="str">
        <f>IFERROR(INDEX('Fixture Codes'!$J$8:$J$921,MATCH(P220,'Fixture Codes'!$B$8:$B$921,0))*Q220,"")</f>
        <v/>
      </c>
      <c r="S220" s="25" t="str">
        <f>IFERROR(INDEX('Fixture Codes'!$L$8:$L$921,MATCH(P220,'Fixture Codes'!$B$8:$B$921,0)),"")</f>
        <v/>
      </c>
      <c r="T220" s="29"/>
      <c r="U220" s="30"/>
      <c r="V220" s="115" t="str">
        <f>IFERROR(INDEX(Lookups!B$42:B$50,MATCH($T220,Lookups!$A$42:$A$50,0)),"")</f>
        <v/>
      </c>
      <c r="W220" s="115" t="str">
        <f>IFERROR(INDEX(Lookups!C$42:C$49,MATCH($T220,Lookups!$A$42:$A$50,0)),"")</f>
        <v/>
      </c>
      <c r="X220" s="131"/>
      <c r="Y220" s="29"/>
      <c r="Z220" s="113" t="str">
        <f>IFERROR(INDEX('Prescriptive Rebate Table'!$L$2:$L$13,MATCH(Y220,'Prescriptive Rebate Table'!$K$2:$K$13,0)),"")</f>
        <v/>
      </c>
      <c r="AA220" s="29"/>
      <c r="AB220" s="110"/>
      <c r="AC220" s="110"/>
      <c r="AD220" s="110"/>
      <c r="AE220" s="110"/>
      <c r="AF220" s="21"/>
      <c r="AG220" s="117"/>
      <c r="AH220" s="25" t="str">
        <f t="shared" si="87"/>
        <v/>
      </c>
      <c r="AI220" s="117"/>
      <c r="AJ220" s="29"/>
      <c r="AK220" s="21"/>
      <c r="AL220" s="115" t="str">
        <f>IFERROR(INDEX(Lookups!B$42:B$49,MATCH($AJ220,Lookups!$A$42:$A$49,0)),"")</f>
        <v/>
      </c>
      <c r="AM220" s="115" t="str">
        <f>IFERROR(INDEX(Lookups!B$42:B$49,MATCH($AJ220,Lookups!$A$42:$A$49,0)),"")</f>
        <v/>
      </c>
      <c r="AN220" s="30"/>
      <c r="AO220" s="111" t="str">
        <f>IFERROR(INDEX(Lookups!$H$2:$H$451,MATCH(_xlfn.CONCAT(B220,H220),Lookups!$G$2:$G$451,0)),"")</f>
        <v/>
      </c>
      <c r="AP220" s="111" t="str">
        <f t="shared" si="88"/>
        <v/>
      </c>
      <c r="AQ220" s="115">
        <v>211</v>
      </c>
      <c r="AR220" s="115" t="str">
        <f>IF($D220="Interior",INDEX(Lookups!P$2:P$86,MATCH(_xlfn.CONCAT($C220,$L220),Lookups!$O$2:$O$86,0)),IF($D220="Exterior",1,""))</f>
        <v/>
      </c>
      <c r="AS220" s="115" t="str">
        <f>IF($D220="Interior",INDEX(Lookups!Q$2:Q$86,MATCH(_xlfn.CONCAT($C220,$L220),Lookups!$O$2:$O$86,0)),IF($D220="Exterior",1,""))</f>
        <v/>
      </c>
      <c r="AT220" s="115" t="str">
        <f>IF($D220="Interior",INDEX(Lookups!R$2:R$86,MATCH(_xlfn.CONCAT($C220,$L220),Lookups!$O$2:$O$86,0)),IF($D220="Exterior",1,""))</f>
        <v/>
      </c>
      <c r="AU220" s="115" t="str">
        <f>IF($D220="Interior",INDEX(Lookups!S$2:S$86,MATCH(_xlfn.CONCAT($C220,$L220),Lookups!$O$2:$O$86,0)),IF($D220="Exterior",1,""))</f>
        <v/>
      </c>
      <c r="AV220" s="115" t="str">
        <f>IFERROR(INDEX(Lookups!I$2:I$451,MATCH(_xlfn.CONCAT($B220,$H220),Lookups!$G$2:$G$451,0)),"")</f>
        <v/>
      </c>
      <c r="AW220" s="115" t="str">
        <f>IFERROR(INDEX(Lookups!J$2:J$451,MATCH(_xlfn.CONCAT($B220,$H220),Lookups!$G$2:$G$451,0)),"")</f>
        <v/>
      </c>
      <c r="AX220" s="115" t="str">
        <f>IFERROR(INDEX(Lookups!K$2:K$451,MATCH(_xlfn.CONCAT($B220,$H220),Lookups!$G$2:$G$451,0)),"")</f>
        <v/>
      </c>
      <c r="AY220" s="28" t="str">
        <f t="shared" si="89"/>
        <v/>
      </c>
      <c r="AZ220" s="28" t="str">
        <f t="shared" si="90"/>
        <v/>
      </c>
      <c r="BA220" s="28" t="str">
        <f t="shared" si="91"/>
        <v/>
      </c>
      <c r="BB220" s="28" t="str">
        <f t="shared" si="92"/>
        <v/>
      </c>
      <c r="BC220" s="27" t="str">
        <f t="shared" si="93"/>
        <v/>
      </c>
      <c r="BD220" s="158" t="str">
        <f t="shared" si="94"/>
        <v/>
      </c>
      <c r="BE220" s="158" t="str">
        <f t="shared" si="95"/>
        <v/>
      </c>
      <c r="BF220" s="28" t="str">
        <f t="shared" si="96"/>
        <v/>
      </c>
      <c r="BG220" s="28" t="str">
        <f t="shared" si="97"/>
        <v/>
      </c>
      <c r="BH220" s="28" t="str">
        <f t="shared" si="85"/>
        <v/>
      </c>
      <c r="BI220" s="27" t="str">
        <f t="shared" si="98"/>
        <v/>
      </c>
      <c r="BJ220" s="27" t="str">
        <f t="shared" si="99"/>
        <v/>
      </c>
      <c r="BK220" s="27" t="str">
        <f t="shared" si="100"/>
        <v/>
      </c>
      <c r="BL220" s="27" t="str">
        <f t="shared" si="101"/>
        <v/>
      </c>
      <c r="BM220" s="27" t="str">
        <f t="shared" si="102"/>
        <v/>
      </c>
      <c r="BN220" s="27" t="str">
        <f t="shared" si="103"/>
        <v/>
      </c>
      <c r="BO220" s="26" t="str">
        <f>IFERROR(INDEX('Prescriptive Rebate Table'!$A$1:$D$100,MATCH(AA220,'Prescriptive Rebate Table'!$B$1:$B$100,0),3),"")</f>
        <v/>
      </c>
      <c r="BP220" s="25" t="str">
        <f>IFERROR(INDEX('Prescriptive Rebate Table'!$A$1:$E$100,MATCH(AA220,'Prescriptive Rebate Table'!$B$1:$B$100,0),5),"")</f>
        <v/>
      </c>
      <c r="BQ220" s="23" t="str" cm="1">
        <f t="array" ref="BQ220">IFERROR(IF(AA220="","",IF(OR($AL220=$V220,AA220='Prescriptive Rebate Table'!$N$2:$N$12),"Included",INDEX('Prescriptive Rebate Table'!$A$1:$D$100,MATCH($AJ220,'Prescriptive Rebate Table'!$B$1:$B$100,0),3))),"")</f>
        <v/>
      </c>
      <c r="BR220" s="25" t="str">
        <f>IFERROR(IF($AL220=$V220,"",INDEX('Prescriptive Rebate Table'!$A$1:$D$100,MATCH($AJ220,'Prescriptive Rebate Table'!$B$1:$B$100,0),4)),"")</f>
        <v/>
      </c>
      <c r="BS220" s="24"/>
      <c r="BT220" s="24"/>
      <c r="BU220" s="23" t="str">
        <f t="shared" si="104"/>
        <v/>
      </c>
      <c r="BV220" s="23" t="str">
        <f t="shared" si="105"/>
        <v/>
      </c>
      <c r="BW220" s="22">
        <f t="shared" si="106"/>
        <v>0</v>
      </c>
      <c r="BX220" s="22">
        <f t="shared" si="107"/>
        <v>0</v>
      </c>
      <c r="BY220" s="22">
        <f t="shared" si="108"/>
        <v>0</v>
      </c>
      <c r="BZ220" s="22"/>
    </row>
    <row r="221" spans="1:78" s="113" customFormat="1" x14ac:dyDescent="0.3">
      <c r="A221" s="32">
        <v>212</v>
      </c>
      <c r="B221" s="113" t="str">
        <f>IFERROR(INDEX(Lookups!$B$2:$B$38,MATCH($G$5,Lookups!$A$2:$A$38,0)),"")</f>
        <v/>
      </c>
      <c r="C221" s="113" t="str">
        <f>IFERROR(INDEX(Lookups!$C$2:$C$38,MATCH($G$5,Lookups!$A$2:$A$38,0)),"")</f>
        <v/>
      </c>
      <c r="D221" s="31"/>
      <c r="E221" s="113" t="str">
        <f t="shared" si="86"/>
        <v/>
      </c>
      <c r="F221" s="21"/>
      <c r="G221" s="29"/>
      <c r="H221" s="29"/>
      <c r="I221" s="29"/>
      <c r="J221" s="114" t="str">
        <f>IFERROR(INDEX(Lookups!$V$19:$V$22,MATCH(I221,Lookups!$U$19:$U$22,0)),"")</f>
        <v/>
      </c>
      <c r="K221" s="29"/>
      <c r="L221" s="115" t="str">
        <f>IFERROR(INDEX(Lookups!$X$2:$X$17,MATCH(_xlfn.CONCAT(I221,K221),Lookups!$W$2:$W$17,0)),"")</f>
        <v/>
      </c>
      <c r="M221" s="110"/>
      <c r="N221" s="116" t="str">
        <f>IFERROR(INDEX(Lookups!$A$54:$B$68,MATCH(Calculator!M221,Lookups!$A$54:$A$68,0),2),"")</f>
        <v/>
      </c>
      <c r="O221" s="110"/>
      <c r="P221" s="25" t="str">
        <f>IFERROR(INDEX('Fixture Codes'!$B$8:$B$921,MATCH(O221,'Fixture Codes'!$F$8:$F$921,0)),"")</f>
        <v/>
      </c>
      <c r="Q221" s="21"/>
      <c r="R221" s="25" t="str">
        <f>IFERROR(INDEX('Fixture Codes'!$J$8:$J$921,MATCH(P221,'Fixture Codes'!$B$8:$B$921,0))*Q221,"")</f>
        <v/>
      </c>
      <c r="S221" s="25" t="str">
        <f>IFERROR(INDEX('Fixture Codes'!$L$8:$L$921,MATCH(P221,'Fixture Codes'!$B$8:$B$921,0)),"")</f>
        <v/>
      </c>
      <c r="T221" s="29"/>
      <c r="U221" s="30"/>
      <c r="V221" s="115" t="str">
        <f>IFERROR(INDEX(Lookups!B$42:B$50,MATCH($T221,Lookups!$A$42:$A$50,0)),"")</f>
        <v/>
      </c>
      <c r="W221" s="115" t="str">
        <f>IFERROR(INDEX(Lookups!C$42:C$49,MATCH($T221,Lookups!$A$42:$A$50,0)),"")</f>
        <v/>
      </c>
      <c r="X221" s="131"/>
      <c r="Y221" s="29"/>
      <c r="Z221" s="113" t="str">
        <f>IFERROR(INDEX('Prescriptive Rebate Table'!$L$2:$L$13,MATCH(Y221,'Prescriptive Rebate Table'!$K$2:$K$13,0)),"")</f>
        <v/>
      </c>
      <c r="AA221" s="29"/>
      <c r="AB221" s="110"/>
      <c r="AC221" s="110"/>
      <c r="AD221" s="110"/>
      <c r="AE221" s="110"/>
      <c r="AF221" s="21"/>
      <c r="AG221" s="117"/>
      <c r="AH221" s="25" t="str">
        <f t="shared" si="87"/>
        <v/>
      </c>
      <c r="AI221" s="117"/>
      <c r="AJ221" s="29"/>
      <c r="AK221" s="21"/>
      <c r="AL221" s="115" t="str">
        <f>IFERROR(INDEX(Lookups!B$42:B$49,MATCH($AJ221,Lookups!$A$42:$A$49,0)),"")</f>
        <v/>
      </c>
      <c r="AM221" s="115" t="str">
        <f>IFERROR(INDEX(Lookups!B$42:B$49,MATCH($AJ221,Lookups!$A$42:$A$49,0)),"")</f>
        <v/>
      </c>
      <c r="AN221" s="30"/>
      <c r="AO221" s="111" t="str">
        <f>IFERROR(INDEX(Lookups!$H$2:$H$451,MATCH(_xlfn.CONCAT(B221,H221),Lookups!$G$2:$G$451,0)),"")</f>
        <v/>
      </c>
      <c r="AP221" s="111" t="str">
        <f t="shared" si="88"/>
        <v/>
      </c>
      <c r="AQ221" s="115">
        <v>212</v>
      </c>
      <c r="AR221" s="115" t="str">
        <f>IF($D221="Interior",INDEX(Lookups!P$2:P$86,MATCH(_xlfn.CONCAT($C221,$L221),Lookups!$O$2:$O$86,0)),IF($D221="Exterior",1,""))</f>
        <v/>
      </c>
      <c r="AS221" s="115" t="str">
        <f>IF($D221="Interior",INDEX(Lookups!Q$2:Q$86,MATCH(_xlfn.CONCAT($C221,$L221),Lookups!$O$2:$O$86,0)),IF($D221="Exterior",1,""))</f>
        <v/>
      </c>
      <c r="AT221" s="115" t="str">
        <f>IF($D221="Interior",INDEX(Lookups!R$2:R$86,MATCH(_xlfn.CONCAT($C221,$L221),Lookups!$O$2:$O$86,0)),IF($D221="Exterior",1,""))</f>
        <v/>
      </c>
      <c r="AU221" s="115" t="str">
        <f>IF($D221="Interior",INDEX(Lookups!S$2:S$86,MATCH(_xlfn.CONCAT($C221,$L221),Lookups!$O$2:$O$86,0)),IF($D221="Exterior",1,""))</f>
        <v/>
      </c>
      <c r="AV221" s="115" t="str">
        <f>IFERROR(INDEX(Lookups!I$2:I$451,MATCH(_xlfn.CONCAT($B221,$H221),Lookups!$G$2:$G$451,0)),"")</f>
        <v/>
      </c>
      <c r="AW221" s="115" t="str">
        <f>IFERROR(INDEX(Lookups!J$2:J$451,MATCH(_xlfn.CONCAT($B221,$H221),Lookups!$G$2:$G$451,0)),"")</f>
        <v/>
      </c>
      <c r="AX221" s="115" t="str">
        <f>IFERROR(INDEX(Lookups!K$2:K$451,MATCH(_xlfn.CONCAT($B221,$H221),Lookups!$G$2:$G$451,0)),"")</f>
        <v/>
      </c>
      <c r="AY221" s="28" t="str">
        <f t="shared" si="89"/>
        <v/>
      </c>
      <c r="AZ221" s="28" t="str">
        <f t="shared" si="90"/>
        <v/>
      </c>
      <c r="BA221" s="28" t="str">
        <f t="shared" si="91"/>
        <v/>
      </c>
      <c r="BB221" s="28" t="str">
        <f t="shared" si="92"/>
        <v/>
      </c>
      <c r="BC221" s="27" t="str">
        <f t="shared" si="93"/>
        <v/>
      </c>
      <c r="BD221" s="158" t="str">
        <f t="shared" si="94"/>
        <v/>
      </c>
      <c r="BE221" s="158" t="str">
        <f t="shared" si="95"/>
        <v/>
      </c>
      <c r="BF221" s="28" t="str">
        <f t="shared" si="96"/>
        <v/>
      </c>
      <c r="BG221" s="28" t="str">
        <f t="shared" si="97"/>
        <v/>
      </c>
      <c r="BH221" s="28" t="str">
        <f t="shared" si="85"/>
        <v/>
      </c>
      <c r="BI221" s="27" t="str">
        <f t="shared" si="98"/>
        <v/>
      </c>
      <c r="BJ221" s="27" t="str">
        <f t="shared" si="99"/>
        <v/>
      </c>
      <c r="BK221" s="27" t="str">
        <f t="shared" si="100"/>
        <v/>
      </c>
      <c r="BL221" s="27" t="str">
        <f t="shared" si="101"/>
        <v/>
      </c>
      <c r="BM221" s="27" t="str">
        <f t="shared" si="102"/>
        <v/>
      </c>
      <c r="BN221" s="27" t="str">
        <f t="shared" si="103"/>
        <v/>
      </c>
      <c r="BO221" s="26" t="str">
        <f>IFERROR(INDEX('Prescriptive Rebate Table'!$A$1:$D$100,MATCH(AA221,'Prescriptive Rebate Table'!$B$1:$B$100,0),3),"")</f>
        <v/>
      </c>
      <c r="BP221" s="25" t="str">
        <f>IFERROR(INDEX('Prescriptive Rebate Table'!$A$1:$E$100,MATCH(AA221,'Prescriptive Rebate Table'!$B$1:$B$100,0),5),"")</f>
        <v/>
      </c>
      <c r="BQ221" s="23" t="str" cm="1">
        <f t="array" ref="BQ221">IFERROR(IF(AA221="","",IF(OR($AL221=$V221,AA221='Prescriptive Rebate Table'!$N$2:$N$12),"Included",INDEX('Prescriptive Rebate Table'!$A$1:$D$100,MATCH($AJ221,'Prescriptive Rebate Table'!$B$1:$B$100,0),3))),"")</f>
        <v/>
      </c>
      <c r="BR221" s="25" t="str">
        <f>IFERROR(IF($AL221=$V221,"",INDEX('Prescriptive Rebate Table'!$A$1:$D$100,MATCH($AJ221,'Prescriptive Rebate Table'!$B$1:$B$100,0),4)),"")</f>
        <v/>
      </c>
      <c r="BS221" s="24"/>
      <c r="BT221" s="24"/>
      <c r="BU221" s="23" t="str">
        <f t="shared" si="104"/>
        <v/>
      </c>
      <c r="BV221" s="23" t="str">
        <f t="shared" si="105"/>
        <v/>
      </c>
      <c r="BW221" s="22">
        <f t="shared" si="106"/>
        <v>0</v>
      </c>
      <c r="BX221" s="22">
        <f t="shared" si="107"/>
        <v>0</v>
      </c>
      <c r="BY221" s="22">
        <f t="shared" si="108"/>
        <v>0</v>
      </c>
      <c r="BZ221" s="22"/>
    </row>
    <row r="222" spans="1:78" s="113" customFormat="1" x14ac:dyDescent="0.3">
      <c r="A222" s="32">
        <v>213</v>
      </c>
      <c r="B222" s="113" t="str">
        <f>IFERROR(INDEX(Lookups!$B$2:$B$38,MATCH($G$5,Lookups!$A$2:$A$38,0)),"")</f>
        <v/>
      </c>
      <c r="C222" s="113" t="str">
        <f>IFERROR(INDEX(Lookups!$C$2:$C$38,MATCH($G$5,Lookups!$A$2:$A$38,0)),"")</f>
        <v/>
      </c>
      <c r="D222" s="31"/>
      <c r="E222" s="113" t="str">
        <f t="shared" si="86"/>
        <v/>
      </c>
      <c r="F222" s="21"/>
      <c r="G222" s="29"/>
      <c r="H222" s="29"/>
      <c r="I222" s="29"/>
      <c r="J222" s="114" t="str">
        <f>IFERROR(INDEX(Lookups!$V$19:$V$22,MATCH(I222,Lookups!$U$19:$U$22,0)),"")</f>
        <v/>
      </c>
      <c r="K222" s="29"/>
      <c r="L222" s="115" t="str">
        <f>IFERROR(INDEX(Lookups!$X$2:$X$17,MATCH(_xlfn.CONCAT(I222,K222),Lookups!$W$2:$W$17,0)),"")</f>
        <v/>
      </c>
      <c r="M222" s="110"/>
      <c r="N222" s="116" t="str">
        <f>IFERROR(INDEX(Lookups!$A$54:$B$68,MATCH(Calculator!M222,Lookups!$A$54:$A$68,0),2),"")</f>
        <v/>
      </c>
      <c r="O222" s="110"/>
      <c r="P222" s="25" t="str">
        <f>IFERROR(INDEX('Fixture Codes'!$B$8:$B$921,MATCH(O222,'Fixture Codes'!$F$8:$F$921,0)),"")</f>
        <v/>
      </c>
      <c r="Q222" s="21"/>
      <c r="R222" s="25" t="str">
        <f>IFERROR(INDEX('Fixture Codes'!$J$8:$J$921,MATCH(P222,'Fixture Codes'!$B$8:$B$921,0))*Q222,"")</f>
        <v/>
      </c>
      <c r="S222" s="25" t="str">
        <f>IFERROR(INDEX('Fixture Codes'!$L$8:$L$921,MATCH(P222,'Fixture Codes'!$B$8:$B$921,0)),"")</f>
        <v/>
      </c>
      <c r="T222" s="29"/>
      <c r="U222" s="30"/>
      <c r="V222" s="115" t="str">
        <f>IFERROR(INDEX(Lookups!B$42:B$50,MATCH($T222,Lookups!$A$42:$A$50,0)),"")</f>
        <v/>
      </c>
      <c r="W222" s="115" t="str">
        <f>IFERROR(INDEX(Lookups!C$42:C$49,MATCH($T222,Lookups!$A$42:$A$50,0)),"")</f>
        <v/>
      </c>
      <c r="X222" s="131"/>
      <c r="Y222" s="29"/>
      <c r="Z222" s="113" t="str">
        <f>IFERROR(INDEX('Prescriptive Rebate Table'!$L$2:$L$13,MATCH(Y222,'Prescriptive Rebate Table'!$K$2:$K$13,0)),"")</f>
        <v/>
      </c>
      <c r="AA222" s="29"/>
      <c r="AB222" s="110"/>
      <c r="AC222" s="110"/>
      <c r="AD222" s="110"/>
      <c r="AE222" s="110"/>
      <c r="AF222" s="21"/>
      <c r="AG222" s="117"/>
      <c r="AH222" s="25" t="str">
        <f t="shared" si="87"/>
        <v/>
      </c>
      <c r="AI222" s="117"/>
      <c r="AJ222" s="29"/>
      <c r="AK222" s="21"/>
      <c r="AL222" s="115" t="str">
        <f>IFERROR(INDEX(Lookups!B$42:B$49,MATCH($AJ222,Lookups!$A$42:$A$49,0)),"")</f>
        <v/>
      </c>
      <c r="AM222" s="115" t="str">
        <f>IFERROR(INDEX(Lookups!B$42:B$49,MATCH($AJ222,Lookups!$A$42:$A$49,0)),"")</f>
        <v/>
      </c>
      <c r="AN222" s="30"/>
      <c r="AO222" s="111" t="str">
        <f>IFERROR(INDEX(Lookups!$H$2:$H$451,MATCH(_xlfn.CONCAT(B222,H222),Lookups!$G$2:$G$451,0)),"")</f>
        <v/>
      </c>
      <c r="AP222" s="111" t="str">
        <f t="shared" si="88"/>
        <v/>
      </c>
      <c r="AQ222" s="115">
        <v>213</v>
      </c>
      <c r="AR222" s="115" t="str">
        <f>IF($D222="Interior",INDEX(Lookups!P$2:P$86,MATCH(_xlfn.CONCAT($C222,$L222),Lookups!$O$2:$O$86,0)),IF($D222="Exterior",1,""))</f>
        <v/>
      </c>
      <c r="AS222" s="115" t="str">
        <f>IF($D222="Interior",INDEX(Lookups!Q$2:Q$86,MATCH(_xlfn.CONCAT($C222,$L222),Lookups!$O$2:$O$86,0)),IF($D222="Exterior",1,""))</f>
        <v/>
      </c>
      <c r="AT222" s="115" t="str">
        <f>IF($D222="Interior",INDEX(Lookups!R$2:R$86,MATCH(_xlfn.CONCAT($C222,$L222),Lookups!$O$2:$O$86,0)),IF($D222="Exterior",1,""))</f>
        <v/>
      </c>
      <c r="AU222" s="115" t="str">
        <f>IF($D222="Interior",INDEX(Lookups!S$2:S$86,MATCH(_xlfn.CONCAT($C222,$L222),Lookups!$O$2:$O$86,0)),IF($D222="Exterior",1,""))</f>
        <v/>
      </c>
      <c r="AV222" s="115" t="str">
        <f>IFERROR(INDEX(Lookups!I$2:I$451,MATCH(_xlfn.CONCAT($B222,$H222),Lookups!$G$2:$G$451,0)),"")</f>
        <v/>
      </c>
      <c r="AW222" s="115" t="str">
        <f>IFERROR(INDEX(Lookups!J$2:J$451,MATCH(_xlfn.CONCAT($B222,$H222),Lookups!$G$2:$G$451,0)),"")</f>
        <v/>
      </c>
      <c r="AX222" s="115" t="str">
        <f>IFERROR(INDEX(Lookups!K$2:K$451,MATCH(_xlfn.CONCAT($B222,$H222),Lookups!$G$2:$G$451,0)),"")</f>
        <v/>
      </c>
      <c r="AY222" s="28" t="str">
        <f t="shared" si="89"/>
        <v/>
      </c>
      <c r="AZ222" s="28" t="str">
        <f t="shared" si="90"/>
        <v/>
      </c>
      <c r="BA222" s="28" t="str">
        <f t="shared" si="91"/>
        <v/>
      </c>
      <c r="BB222" s="28" t="str">
        <f t="shared" si="92"/>
        <v/>
      </c>
      <c r="BC222" s="27" t="str">
        <f t="shared" si="93"/>
        <v/>
      </c>
      <c r="BD222" s="158" t="str">
        <f t="shared" si="94"/>
        <v/>
      </c>
      <c r="BE222" s="158" t="str">
        <f t="shared" si="95"/>
        <v/>
      </c>
      <c r="BF222" s="28" t="str">
        <f t="shared" si="96"/>
        <v/>
      </c>
      <c r="BG222" s="28" t="str">
        <f t="shared" si="97"/>
        <v/>
      </c>
      <c r="BH222" s="28" t="str">
        <f t="shared" si="85"/>
        <v/>
      </c>
      <c r="BI222" s="27" t="str">
        <f t="shared" si="98"/>
        <v/>
      </c>
      <c r="BJ222" s="27" t="str">
        <f t="shared" si="99"/>
        <v/>
      </c>
      <c r="BK222" s="27" t="str">
        <f t="shared" si="100"/>
        <v/>
      </c>
      <c r="BL222" s="27" t="str">
        <f t="shared" si="101"/>
        <v/>
      </c>
      <c r="BM222" s="27" t="str">
        <f t="shared" si="102"/>
        <v/>
      </c>
      <c r="BN222" s="27" t="str">
        <f t="shared" si="103"/>
        <v/>
      </c>
      <c r="BO222" s="26" t="str">
        <f>IFERROR(INDEX('Prescriptive Rebate Table'!$A$1:$D$100,MATCH(AA222,'Prescriptive Rebate Table'!$B$1:$B$100,0),3),"")</f>
        <v/>
      </c>
      <c r="BP222" s="25" t="str">
        <f>IFERROR(INDEX('Prescriptive Rebate Table'!$A$1:$E$100,MATCH(AA222,'Prescriptive Rebate Table'!$B$1:$B$100,0),5),"")</f>
        <v/>
      </c>
      <c r="BQ222" s="23" t="str" cm="1">
        <f t="array" ref="BQ222">IFERROR(IF(AA222="","",IF(OR($AL222=$V222,AA222='Prescriptive Rebate Table'!$N$2:$N$12),"Included",INDEX('Prescriptive Rebate Table'!$A$1:$D$100,MATCH($AJ222,'Prescriptive Rebate Table'!$B$1:$B$100,0),3))),"")</f>
        <v/>
      </c>
      <c r="BR222" s="25" t="str">
        <f>IFERROR(IF($AL222=$V222,"",INDEX('Prescriptive Rebate Table'!$A$1:$D$100,MATCH($AJ222,'Prescriptive Rebate Table'!$B$1:$B$100,0),4)),"")</f>
        <v/>
      </c>
      <c r="BS222" s="24"/>
      <c r="BT222" s="24"/>
      <c r="BU222" s="23" t="str">
        <f t="shared" si="104"/>
        <v/>
      </c>
      <c r="BV222" s="23" t="str">
        <f t="shared" si="105"/>
        <v/>
      </c>
      <c r="BW222" s="22">
        <f t="shared" si="106"/>
        <v>0</v>
      </c>
      <c r="BX222" s="22">
        <f t="shared" si="107"/>
        <v>0</v>
      </c>
      <c r="BY222" s="22">
        <f t="shared" si="108"/>
        <v>0</v>
      </c>
      <c r="BZ222" s="22"/>
    </row>
    <row r="223" spans="1:78" s="113" customFormat="1" x14ac:dyDescent="0.3">
      <c r="A223" s="32">
        <v>214</v>
      </c>
      <c r="B223" s="113" t="str">
        <f>IFERROR(INDEX(Lookups!$B$2:$B$38,MATCH($G$5,Lookups!$A$2:$A$38,0)),"")</f>
        <v/>
      </c>
      <c r="C223" s="113" t="str">
        <f>IFERROR(INDEX(Lookups!$C$2:$C$38,MATCH($G$5,Lookups!$A$2:$A$38,0)),"")</f>
        <v/>
      </c>
      <c r="D223" s="31"/>
      <c r="E223" s="113" t="str">
        <f t="shared" si="86"/>
        <v/>
      </c>
      <c r="F223" s="21"/>
      <c r="G223" s="29"/>
      <c r="H223" s="29"/>
      <c r="I223" s="29"/>
      <c r="J223" s="114" t="str">
        <f>IFERROR(INDEX(Lookups!$V$19:$V$22,MATCH(I223,Lookups!$U$19:$U$22,0)),"")</f>
        <v/>
      </c>
      <c r="K223" s="29"/>
      <c r="L223" s="115" t="str">
        <f>IFERROR(INDEX(Lookups!$X$2:$X$17,MATCH(_xlfn.CONCAT(I223,K223),Lookups!$W$2:$W$17,0)),"")</f>
        <v/>
      </c>
      <c r="M223" s="110"/>
      <c r="N223" s="116" t="str">
        <f>IFERROR(INDEX(Lookups!$A$54:$B$68,MATCH(Calculator!M223,Lookups!$A$54:$A$68,0),2),"")</f>
        <v/>
      </c>
      <c r="O223" s="110"/>
      <c r="P223" s="25" t="str">
        <f>IFERROR(INDEX('Fixture Codes'!$B$8:$B$921,MATCH(O223,'Fixture Codes'!$F$8:$F$921,0)),"")</f>
        <v/>
      </c>
      <c r="Q223" s="21"/>
      <c r="R223" s="25" t="str">
        <f>IFERROR(INDEX('Fixture Codes'!$J$8:$J$921,MATCH(P223,'Fixture Codes'!$B$8:$B$921,0))*Q223,"")</f>
        <v/>
      </c>
      <c r="S223" s="25" t="str">
        <f>IFERROR(INDEX('Fixture Codes'!$L$8:$L$921,MATCH(P223,'Fixture Codes'!$B$8:$B$921,0)),"")</f>
        <v/>
      </c>
      <c r="T223" s="29"/>
      <c r="U223" s="30"/>
      <c r="V223" s="115" t="str">
        <f>IFERROR(INDEX(Lookups!B$42:B$50,MATCH($T223,Lookups!$A$42:$A$50,0)),"")</f>
        <v/>
      </c>
      <c r="W223" s="115" t="str">
        <f>IFERROR(INDEX(Lookups!C$42:C$49,MATCH($T223,Lookups!$A$42:$A$50,0)),"")</f>
        <v/>
      </c>
      <c r="X223" s="131"/>
      <c r="Y223" s="29"/>
      <c r="Z223" s="113" t="str">
        <f>IFERROR(INDEX('Prescriptive Rebate Table'!$L$2:$L$13,MATCH(Y223,'Prescriptive Rebate Table'!$K$2:$K$13,0)),"")</f>
        <v/>
      </c>
      <c r="AA223" s="29"/>
      <c r="AB223" s="110"/>
      <c r="AC223" s="110"/>
      <c r="AD223" s="110"/>
      <c r="AE223" s="110"/>
      <c r="AF223" s="21"/>
      <c r="AG223" s="117"/>
      <c r="AH223" s="25" t="str">
        <f t="shared" si="87"/>
        <v/>
      </c>
      <c r="AI223" s="117"/>
      <c r="AJ223" s="29"/>
      <c r="AK223" s="21"/>
      <c r="AL223" s="115" t="str">
        <f>IFERROR(INDEX(Lookups!B$42:B$49,MATCH($AJ223,Lookups!$A$42:$A$49,0)),"")</f>
        <v/>
      </c>
      <c r="AM223" s="115" t="str">
        <f>IFERROR(INDEX(Lookups!B$42:B$49,MATCH($AJ223,Lookups!$A$42:$A$49,0)),"")</f>
        <v/>
      </c>
      <c r="AN223" s="30"/>
      <c r="AO223" s="111" t="str">
        <f>IFERROR(INDEX(Lookups!$H$2:$H$451,MATCH(_xlfn.CONCAT(B223,H223),Lookups!$G$2:$G$451,0)),"")</f>
        <v/>
      </c>
      <c r="AP223" s="111" t="str">
        <f t="shared" si="88"/>
        <v/>
      </c>
      <c r="AQ223" s="115">
        <v>214</v>
      </c>
      <c r="AR223" s="115" t="str">
        <f>IF($D223="Interior",INDEX(Lookups!P$2:P$86,MATCH(_xlfn.CONCAT($C223,$L223),Lookups!$O$2:$O$86,0)),IF($D223="Exterior",1,""))</f>
        <v/>
      </c>
      <c r="AS223" s="115" t="str">
        <f>IF($D223="Interior",INDEX(Lookups!Q$2:Q$86,MATCH(_xlfn.CONCAT($C223,$L223),Lookups!$O$2:$O$86,0)),IF($D223="Exterior",1,""))</f>
        <v/>
      </c>
      <c r="AT223" s="115" t="str">
        <f>IF($D223="Interior",INDEX(Lookups!R$2:R$86,MATCH(_xlfn.CONCAT($C223,$L223),Lookups!$O$2:$O$86,0)),IF($D223="Exterior",1,""))</f>
        <v/>
      </c>
      <c r="AU223" s="115" t="str">
        <f>IF($D223="Interior",INDEX(Lookups!S$2:S$86,MATCH(_xlfn.CONCAT($C223,$L223),Lookups!$O$2:$O$86,0)),IF($D223="Exterior",1,""))</f>
        <v/>
      </c>
      <c r="AV223" s="115" t="str">
        <f>IFERROR(INDEX(Lookups!I$2:I$451,MATCH(_xlfn.CONCAT($B223,$H223),Lookups!$G$2:$G$451,0)),"")</f>
        <v/>
      </c>
      <c r="AW223" s="115" t="str">
        <f>IFERROR(INDEX(Lookups!J$2:J$451,MATCH(_xlfn.CONCAT($B223,$H223),Lookups!$G$2:$G$451,0)),"")</f>
        <v/>
      </c>
      <c r="AX223" s="115" t="str">
        <f>IFERROR(INDEX(Lookups!K$2:K$451,MATCH(_xlfn.CONCAT($B223,$H223),Lookups!$G$2:$G$451,0)),"")</f>
        <v/>
      </c>
      <c r="AY223" s="28" t="str">
        <f t="shared" si="89"/>
        <v/>
      </c>
      <c r="AZ223" s="28" t="str">
        <f t="shared" si="90"/>
        <v/>
      </c>
      <c r="BA223" s="28" t="str">
        <f t="shared" si="91"/>
        <v/>
      </c>
      <c r="BB223" s="28" t="str">
        <f t="shared" si="92"/>
        <v/>
      </c>
      <c r="BC223" s="27" t="str">
        <f t="shared" si="93"/>
        <v/>
      </c>
      <c r="BD223" s="158" t="str">
        <f t="shared" si="94"/>
        <v/>
      </c>
      <c r="BE223" s="158" t="str">
        <f t="shared" si="95"/>
        <v/>
      </c>
      <c r="BF223" s="28" t="str">
        <f t="shared" si="96"/>
        <v/>
      </c>
      <c r="BG223" s="28" t="str">
        <f t="shared" si="97"/>
        <v/>
      </c>
      <c r="BH223" s="28" t="str">
        <f t="shared" si="85"/>
        <v/>
      </c>
      <c r="BI223" s="27" t="str">
        <f t="shared" si="98"/>
        <v/>
      </c>
      <c r="BJ223" s="27" t="str">
        <f t="shared" si="99"/>
        <v/>
      </c>
      <c r="BK223" s="27" t="str">
        <f t="shared" si="100"/>
        <v/>
      </c>
      <c r="BL223" s="27" t="str">
        <f t="shared" si="101"/>
        <v/>
      </c>
      <c r="BM223" s="27" t="str">
        <f t="shared" si="102"/>
        <v/>
      </c>
      <c r="BN223" s="27" t="str">
        <f t="shared" si="103"/>
        <v/>
      </c>
      <c r="BO223" s="26" t="str">
        <f>IFERROR(INDEX('Prescriptive Rebate Table'!$A$1:$D$100,MATCH(AA223,'Prescriptive Rebate Table'!$B$1:$B$100,0),3),"")</f>
        <v/>
      </c>
      <c r="BP223" s="25" t="str">
        <f>IFERROR(INDEX('Prescriptive Rebate Table'!$A$1:$E$100,MATCH(AA223,'Prescriptive Rebate Table'!$B$1:$B$100,0),5),"")</f>
        <v/>
      </c>
      <c r="BQ223" s="23" t="str" cm="1">
        <f t="array" ref="BQ223">IFERROR(IF(AA223="","",IF(OR($AL223=$V223,AA223='Prescriptive Rebate Table'!$N$2:$N$12),"Included",INDEX('Prescriptive Rebate Table'!$A$1:$D$100,MATCH($AJ223,'Prescriptive Rebate Table'!$B$1:$B$100,0),3))),"")</f>
        <v/>
      </c>
      <c r="BR223" s="25" t="str">
        <f>IFERROR(IF($AL223=$V223,"",INDEX('Prescriptive Rebate Table'!$A$1:$D$100,MATCH($AJ223,'Prescriptive Rebate Table'!$B$1:$B$100,0),4)),"")</f>
        <v/>
      </c>
      <c r="BS223" s="24"/>
      <c r="BT223" s="24"/>
      <c r="BU223" s="23" t="str">
        <f t="shared" si="104"/>
        <v/>
      </c>
      <c r="BV223" s="23" t="str">
        <f t="shared" si="105"/>
        <v/>
      </c>
      <c r="BW223" s="22">
        <f t="shared" si="106"/>
        <v>0</v>
      </c>
      <c r="BX223" s="22">
        <f t="shared" si="107"/>
        <v>0</v>
      </c>
      <c r="BY223" s="22">
        <f t="shared" si="108"/>
        <v>0</v>
      </c>
      <c r="BZ223" s="22"/>
    </row>
    <row r="224" spans="1:78" s="113" customFormat="1" x14ac:dyDescent="0.3">
      <c r="A224" s="32">
        <v>215</v>
      </c>
      <c r="B224" s="113" t="str">
        <f>IFERROR(INDEX(Lookups!$B$2:$B$38,MATCH($G$5,Lookups!$A$2:$A$38,0)),"")</f>
        <v/>
      </c>
      <c r="C224" s="113" t="str">
        <f>IFERROR(INDEX(Lookups!$C$2:$C$38,MATCH($G$5,Lookups!$A$2:$A$38,0)),"")</f>
        <v/>
      </c>
      <c r="D224" s="31"/>
      <c r="E224" s="113" t="str">
        <f t="shared" si="86"/>
        <v/>
      </c>
      <c r="F224" s="21"/>
      <c r="G224" s="29"/>
      <c r="H224" s="29"/>
      <c r="I224" s="29"/>
      <c r="J224" s="114" t="str">
        <f>IFERROR(INDEX(Lookups!$V$19:$V$22,MATCH(I224,Lookups!$U$19:$U$22,0)),"")</f>
        <v/>
      </c>
      <c r="K224" s="29"/>
      <c r="L224" s="115" t="str">
        <f>IFERROR(INDEX(Lookups!$X$2:$X$17,MATCH(_xlfn.CONCAT(I224,K224),Lookups!$W$2:$W$17,0)),"")</f>
        <v/>
      </c>
      <c r="M224" s="110"/>
      <c r="N224" s="116" t="str">
        <f>IFERROR(INDEX(Lookups!$A$54:$B$68,MATCH(Calculator!M224,Lookups!$A$54:$A$68,0),2),"")</f>
        <v/>
      </c>
      <c r="O224" s="110"/>
      <c r="P224" s="25" t="str">
        <f>IFERROR(INDEX('Fixture Codes'!$B$8:$B$921,MATCH(O224,'Fixture Codes'!$F$8:$F$921,0)),"")</f>
        <v/>
      </c>
      <c r="Q224" s="21"/>
      <c r="R224" s="25" t="str">
        <f>IFERROR(INDEX('Fixture Codes'!$J$8:$J$921,MATCH(P224,'Fixture Codes'!$B$8:$B$921,0))*Q224,"")</f>
        <v/>
      </c>
      <c r="S224" s="25" t="str">
        <f>IFERROR(INDEX('Fixture Codes'!$L$8:$L$921,MATCH(P224,'Fixture Codes'!$B$8:$B$921,0)),"")</f>
        <v/>
      </c>
      <c r="T224" s="29"/>
      <c r="U224" s="30"/>
      <c r="V224" s="115" t="str">
        <f>IFERROR(INDEX(Lookups!B$42:B$50,MATCH($T224,Lookups!$A$42:$A$50,0)),"")</f>
        <v/>
      </c>
      <c r="W224" s="115" t="str">
        <f>IFERROR(INDEX(Lookups!C$42:C$49,MATCH($T224,Lookups!$A$42:$A$50,0)),"")</f>
        <v/>
      </c>
      <c r="X224" s="131"/>
      <c r="Y224" s="29"/>
      <c r="Z224" s="113" t="str">
        <f>IFERROR(INDEX('Prescriptive Rebate Table'!$L$2:$L$13,MATCH(Y224,'Prescriptive Rebate Table'!$K$2:$K$13,0)),"")</f>
        <v/>
      </c>
      <c r="AA224" s="29"/>
      <c r="AB224" s="110"/>
      <c r="AC224" s="110"/>
      <c r="AD224" s="110"/>
      <c r="AE224" s="110"/>
      <c r="AF224" s="21"/>
      <c r="AG224" s="117"/>
      <c r="AH224" s="25" t="str">
        <f t="shared" si="87"/>
        <v/>
      </c>
      <c r="AI224" s="117"/>
      <c r="AJ224" s="29"/>
      <c r="AK224" s="21"/>
      <c r="AL224" s="115" t="str">
        <f>IFERROR(INDEX(Lookups!B$42:B$49,MATCH($AJ224,Lookups!$A$42:$A$49,0)),"")</f>
        <v/>
      </c>
      <c r="AM224" s="115" t="str">
        <f>IFERROR(INDEX(Lookups!B$42:B$49,MATCH($AJ224,Lookups!$A$42:$A$49,0)),"")</f>
        <v/>
      </c>
      <c r="AN224" s="30"/>
      <c r="AO224" s="111" t="str">
        <f>IFERROR(INDEX(Lookups!$H$2:$H$451,MATCH(_xlfn.CONCAT(B224,H224),Lookups!$G$2:$G$451,0)),"")</f>
        <v/>
      </c>
      <c r="AP224" s="111" t="str">
        <f t="shared" si="88"/>
        <v/>
      </c>
      <c r="AQ224" s="115">
        <v>215</v>
      </c>
      <c r="AR224" s="115" t="str">
        <f>IF($D224="Interior",INDEX(Lookups!P$2:P$86,MATCH(_xlfn.CONCAT($C224,$L224),Lookups!$O$2:$O$86,0)),IF($D224="Exterior",1,""))</f>
        <v/>
      </c>
      <c r="AS224" s="115" t="str">
        <f>IF($D224="Interior",INDEX(Lookups!Q$2:Q$86,MATCH(_xlfn.CONCAT($C224,$L224),Lookups!$O$2:$O$86,0)),IF($D224="Exterior",1,""))</f>
        <v/>
      </c>
      <c r="AT224" s="115" t="str">
        <f>IF($D224="Interior",INDEX(Lookups!R$2:R$86,MATCH(_xlfn.CONCAT($C224,$L224),Lookups!$O$2:$O$86,0)),IF($D224="Exterior",1,""))</f>
        <v/>
      </c>
      <c r="AU224" s="115" t="str">
        <f>IF($D224="Interior",INDEX(Lookups!S$2:S$86,MATCH(_xlfn.CONCAT($C224,$L224),Lookups!$O$2:$O$86,0)),IF($D224="Exterior",1,""))</f>
        <v/>
      </c>
      <c r="AV224" s="115" t="str">
        <f>IFERROR(INDEX(Lookups!I$2:I$451,MATCH(_xlfn.CONCAT($B224,$H224),Lookups!$G$2:$G$451,0)),"")</f>
        <v/>
      </c>
      <c r="AW224" s="115" t="str">
        <f>IFERROR(INDEX(Lookups!J$2:J$451,MATCH(_xlfn.CONCAT($B224,$H224),Lookups!$G$2:$G$451,0)),"")</f>
        <v/>
      </c>
      <c r="AX224" s="115" t="str">
        <f>IFERROR(INDEX(Lookups!K$2:K$451,MATCH(_xlfn.CONCAT($B224,$H224),Lookups!$G$2:$G$451,0)),"")</f>
        <v/>
      </c>
      <c r="AY224" s="28" t="str">
        <f t="shared" si="89"/>
        <v/>
      </c>
      <c r="AZ224" s="28" t="str">
        <f t="shared" si="90"/>
        <v/>
      </c>
      <c r="BA224" s="28" t="str">
        <f t="shared" si="91"/>
        <v/>
      </c>
      <c r="BB224" s="28" t="str">
        <f t="shared" si="92"/>
        <v/>
      </c>
      <c r="BC224" s="27" t="str">
        <f t="shared" si="93"/>
        <v/>
      </c>
      <c r="BD224" s="158" t="str">
        <f t="shared" si="94"/>
        <v/>
      </c>
      <c r="BE224" s="158" t="str">
        <f t="shared" si="95"/>
        <v/>
      </c>
      <c r="BF224" s="28" t="str">
        <f t="shared" si="96"/>
        <v/>
      </c>
      <c r="BG224" s="28" t="str">
        <f t="shared" si="97"/>
        <v/>
      </c>
      <c r="BH224" s="28" t="str">
        <f t="shared" si="85"/>
        <v/>
      </c>
      <c r="BI224" s="27" t="str">
        <f t="shared" si="98"/>
        <v/>
      </c>
      <c r="BJ224" s="27" t="str">
        <f t="shared" si="99"/>
        <v/>
      </c>
      <c r="BK224" s="27" t="str">
        <f t="shared" si="100"/>
        <v/>
      </c>
      <c r="BL224" s="27" t="str">
        <f t="shared" si="101"/>
        <v/>
      </c>
      <c r="BM224" s="27" t="str">
        <f t="shared" si="102"/>
        <v/>
      </c>
      <c r="BN224" s="27" t="str">
        <f t="shared" si="103"/>
        <v/>
      </c>
      <c r="BO224" s="26" t="str">
        <f>IFERROR(INDEX('Prescriptive Rebate Table'!$A$1:$D$100,MATCH(AA224,'Prescriptive Rebate Table'!$B$1:$B$100,0),3),"")</f>
        <v/>
      </c>
      <c r="BP224" s="25" t="str">
        <f>IFERROR(INDEX('Prescriptive Rebate Table'!$A$1:$E$100,MATCH(AA224,'Prescriptive Rebate Table'!$B$1:$B$100,0),5),"")</f>
        <v/>
      </c>
      <c r="BQ224" s="23" t="str" cm="1">
        <f t="array" ref="BQ224">IFERROR(IF(AA224="","",IF(OR($AL224=$V224,AA224='Prescriptive Rebate Table'!$N$2:$N$12),"Included",INDEX('Prescriptive Rebate Table'!$A$1:$D$100,MATCH($AJ224,'Prescriptive Rebate Table'!$B$1:$B$100,0),3))),"")</f>
        <v/>
      </c>
      <c r="BR224" s="25" t="str">
        <f>IFERROR(IF($AL224=$V224,"",INDEX('Prescriptive Rebate Table'!$A$1:$D$100,MATCH($AJ224,'Prescriptive Rebate Table'!$B$1:$B$100,0),4)),"")</f>
        <v/>
      </c>
      <c r="BS224" s="24"/>
      <c r="BT224" s="24"/>
      <c r="BU224" s="23" t="str">
        <f t="shared" si="104"/>
        <v/>
      </c>
      <c r="BV224" s="23" t="str">
        <f t="shared" si="105"/>
        <v/>
      </c>
      <c r="BW224" s="22">
        <f t="shared" si="106"/>
        <v>0</v>
      </c>
      <c r="BX224" s="22">
        <f t="shared" si="107"/>
        <v>0</v>
      </c>
      <c r="BY224" s="22">
        <f t="shared" si="108"/>
        <v>0</v>
      </c>
      <c r="BZ224" s="22"/>
    </row>
    <row r="225" spans="1:78" s="113" customFormat="1" x14ac:dyDescent="0.3">
      <c r="A225" s="32">
        <v>216</v>
      </c>
      <c r="B225" s="113" t="str">
        <f>IFERROR(INDEX(Lookups!$B$2:$B$38,MATCH($G$5,Lookups!$A$2:$A$38,0)),"")</f>
        <v/>
      </c>
      <c r="C225" s="113" t="str">
        <f>IFERROR(INDEX(Lookups!$C$2:$C$38,MATCH($G$5,Lookups!$A$2:$A$38,0)),"")</f>
        <v/>
      </c>
      <c r="D225" s="31"/>
      <c r="E225" s="113" t="str">
        <f t="shared" si="86"/>
        <v/>
      </c>
      <c r="F225" s="21"/>
      <c r="G225" s="29"/>
      <c r="H225" s="29"/>
      <c r="I225" s="29"/>
      <c r="J225" s="114" t="str">
        <f>IFERROR(INDEX(Lookups!$V$19:$V$22,MATCH(I225,Lookups!$U$19:$U$22,0)),"")</f>
        <v/>
      </c>
      <c r="K225" s="29"/>
      <c r="L225" s="115" t="str">
        <f>IFERROR(INDEX(Lookups!$X$2:$X$17,MATCH(_xlfn.CONCAT(I225,K225),Lookups!$W$2:$W$17,0)),"")</f>
        <v/>
      </c>
      <c r="M225" s="110"/>
      <c r="N225" s="116" t="str">
        <f>IFERROR(INDEX(Lookups!$A$54:$B$68,MATCH(Calculator!M225,Lookups!$A$54:$A$68,0),2),"")</f>
        <v/>
      </c>
      <c r="O225" s="110"/>
      <c r="P225" s="25" t="str">
        <f>IFERROR(INDEX('Fixture Codes'!$B$8:$B$921,MATCH(O225,'Fixture Codes'!$F$8:$F$921,0)),"")</f>
        <v/>
      </c>
      <c r="Q225" s="21"/>
      <c r="R225" s="25" t="str">
        <f>IFERROR(INDEX('Fixture Codes'!$J$8:$J$921,MATCH(P225,'Fixture Codes'!$B$8:$B$921,0))*Q225,"")</f>
        <v/>
      </c>
      <c r="S225" s="25" t="str">
        <f>IFERROR(INDEX('Fixture Codes'!$L$8:$L$921,MATCH(P225,'Fixture Codes'!$B$8:$B$921,0)),"")</f>
        <v/>
      </c>
      <c r="T225" s="29"/>
      <c r="U225" s="30"/>
      <c r="V225" s="115" t="str">
        <f>IFERROR(INDEX(Lookups!B$42:B$50,MATCH($T225,Lookups!$A$42:$A$50,0)),"")</f>
        <v/>
      </c>
      <c r="W225" s="115" t="str">
        <f>IFERROR(INDEX(Lookups!C$42:C$49,MATCH($T225,Lookups!$A$42:$A$50,0)),"")</f>
        <v/>
      </c>
      <c r="X225" s="131"/>
      <c r="Y225" s="29"/>
      <c r="Z225" s="113" t="str">
        <f>IFERROR(INDEX('Prescriptive Rebate Table'!$L$2:$L$13,MATCH(Y225,'Prescriptive Rebate Table'!$K$2:$K$13,0)),"")</f>
        <v/>
      </c>
      <c r="AA225" s="29"/>
      <c r="AB225" s="110"/>
      <c r="AC225" s="110"/>
      <c r="AD225" s="110"/>
      <c r="AE225" s="110"/>
      <c r="AF225" s="21"/>
      <c r="AG225" s="117"/>
      <c r="AH225" s="25" t="str">
        <f t="shared" si="87"/>
        <v/>
      </c>
      <c r="AI225" s="117"/>
      <c r="AJ225" s="29"/>
      <c r="AK225" s="21"/>
      <c r="AL225" s="115" t="str">
        <f>IFERROR(INDEX(Lookups!B$42:B$49,MATCH($AJ225,Lookups!$A$42:$A$49,0)),"")</f>
        <v/>
      </c>
      <c r="AM225" s="115" t="str">
        <f>IFERROR(INDEX(Lookups!B$42:B$49,MATCH($AJ225,Lookups!$A$42:$A$49,0)),"")</f>
        <v/>
      </c>
      <c r="AN225" s="30"/>
      <c r="AO225" s="111" t="str">
        <f>IFERROR(INDEX(Lookups!$H$2:$H$451,MATCH(_xlfn.CONCAT(B225,H225),Lookups!$G$2:$G$451,0)),"")</f>
        <v/>
      </c>
      <c r="AP225" s="111" t="str">
        <f t="shared" si="88"/>
        <v/>
      </c>
      <c r="AQ225" s="115">
        <v>216</v>
      </c>
      <c r="AR225" s="115" t="str">
        <f>IF($D225="Interior",INDEX(Lookups!P$2:P$86,MATCH(_xlfn.CONCAT($C225,$L225),Lookups!$O$2:$O$86,0)),IF($D225="Exterior",1,""))</f>
        <v/>
      </c>
      <c r="AS225" s="115" t="str">
        <f>IF($D225="Interior",INDEX(Lookups!Q$2:Q$86,MATCH(_xlfn.CONCAT($C225,$L225),Lookups!$O$2:$O$86,0)),IF($D225="Exterior",1,""))</f>
        <v/>
      </c>
      <c r="AT225" s="115" t="str">
        <f>IF($D225="Interior",INDEX(Lookups!R$2:R$86,MATCH(_xlfn.CONCAT($C225,$L225),Lookups!$O$2:$O$86,0)),IF($D225="Exterior",1,""))</f>
        <v/>
      </c>
      <c r="AU225" s="115" t="str">
        <f>IF($D225="Interior",INDEX(Lookups!S$2:S$86,MATCH(_xlfn.CONCAT($C225,$L225),Lookups!$O$2:$O$86,0)),IF($D225="Exterior",1,""))</f>
        <v/>
      </c>
      <c r="AV225" s="115" t="str">
        <f>IFERROR(INDEX(Lookups!I$2:I$451,MATCH(_xlfn.CONCAT($B225,$H225),Lookups!$G$2:$G$451,0)),"")</f>
        <v/>
      </c>
      <c r="AW225" s="115" t="str">
        <f>IFERROR(INDEX(Lookups!J$2:J$451,MATCH(_xlfn.CONCAT($B225,$H225),Lookups!$G$2:$G$451,0)),"")</f>
        <v/>
      </c>
      <c r="AX225" s="115" t="str">
        <f>IFERROR(INDEX(Lookups!K$2:K$451,MATCH(_xlfn.CONCAT($B225,$H225),Lookups!$G$2:$G$451,0)),"")</f>
        <v/>
      </c>
      <c r="AY225" s="28" t="str">
        <f t="shared" si="89"/>
        <v/>
      </c>
      <c r="AZ225" s="28" t="str">
        <f t="shared" si="90"/>
        <v/>
      </c>
      <c r="BA225" s="28" t="str">
        <f t="shared" si="91"/>
        <v/>
      </c>
      <c r="BB225" s="28" t="str">
        <f t="shared" si="92"/>
        <v/>
      </c>
      <c r="BC225" s="27" t="str">
        <f t="shared" si="93"/>
        <v/>
      </c>
      <c r="BD225" s="158" t="str">
        <f t="shared" si="94"/>
        <v/>
      </c>
      <c r="BE225" s="158" t="str">
        <f t="shared" si="95"/>
        <v/>
      </c>
      <c r="BF225" s="28" t="str">
        <f t="shared" si="96"/>
        <v/>
      </c>
      <c r="BG225" s="28" t="str">
        <f t="shared" si="97"/>
        <v/>
      </c>
      <c r="BH225" s="28" t="str">
        <f t="shared" si="85"/>
        <v/>
      </c>
      <c r="BI225" s="27" t="str">
        <f t="shared" si="98"/>
        <v/>
      </c>
      <c r="BJ225" s="27" t="str">
        <f t="shared" si="99"/>
        <v/>
      </c>
      <c r="BK225" s="27" t="str">
        <f t="shared" si="100"/>
        <v/>
      </c>
      <c r="BL225" s="27" t="str">
        <f t="shared" si="101"/>
        <v/>
      </c>
      <c r="BM225" s="27" t="str">
        <f t="shared" si="102"/>
        <v/>
      </c>
      <c r="BN225" s="27" t="str">
        <f t="shared" si="103"/>
        <v/>
      </c>
      <c r="BO225" s="26" t="str">
        <f>IFERROR(INDEX('Prescriptive Rebate Table'!$A$1:$D$100,MATCH(AA225,'Prescriptive Rebate Table'!$B$1:$B$100,0),3),"")</f>
        <v/>
      </c>
      <c r="BP225" s="25" t="str">
        <f>IFERROR(INDEX('Prescriptive Rebate Table'!$A$1:$E$100,MATCH(AA225,'Prescriptive Rebate Table'!$B$1:$B$100,0),5),"")</f>
        <v/>
      </c>
      <c r="BQ225" s="23" t="str" cm="1">
        <f t="array" ref="BQ225">IFERROR(IF(AA225="","",IF(OR($AL225=$V225,AA225='Prescriptive Rebate Table'!$N$2:$N$12),"Included",INDEX('Prescriptive Rebate Table'!$A$1:$D$100,MATCH($AJ225,'Prescriptive Rebate Table'!$B$1:$B$100,0),3))),"")</f>
        <v/>
      </c>
      <c r="BR225" s="25" t="str">
        <f>IFERROR(IF($AL225=$V225,"",INDEX('Prescriptive Rebate Table'!$A$1:$D$100,MATCH($AJ225,'Prescriptive Rebate Table'!$B$1:$B$100,0),4)),"")</f>
        <v/>
      </c>
      <c r="BS225" s="24"/>
      <c r="BT225" s="24"/>
      <c r="BU225" s="23" t="str">
        <f t="shared" si="104"/>
        <v/>
      </c>
      <c r="BV225" s="23" t="str">
        <f t="shared" si="105"/>
        <v/>
      </c>
      <c r="BW225" s="22">
        <f t="shared" si="106"/>
        <v>0</v>
      </c>
      <c r="BX225" s="22">
        <f t="shared" si="107"/>
        <v>0</v>
      </c>
      <c r="BY225" s="22">
        <f t="shared" si="108"/>
        <v>0</v>
      </c>
      <c r="BZ225" s="22"/>
    </row>
    <row r="226" spans="1:78" s="113" customFormat="1" x14ac:dyDescent="0.3">
      <c r="A226" s="32">
        <v>217</v>
      </c>
      <c r="B226" s="113" t="str">
        <f>IFERROR(INDEX(Lookups!$B$2:$B$38,MATCH($G$5,Lookups!$A$2:$A$38,0)),"")</f>
        <v/>
      </c>
      <c r="C226" s="113" t="str">
        <f>IFERROR(INDEX(Lookups!$C$2:$C$38,MATCH($G$5,Lookups!$A$2:$A$38,0)),"")</f>
        <v/>
      </c>
      <c r="D226" s="31"/>
      <c r="E226" s="113" t="str">
        <f t="shared" si="86"/>
        <v/>
      </c>
      <c r="F226" s="21"/>
      <c r="G226" s="29"/>
      <c r="H226" s="29"/>
      <c r="I226" s="29"/>
      <c r="J226" s="114" t="str">
        <f>IFERROR(INDEX(Lookups!$V$19:$V$22,MATCH(I226,Lookups!$U$19:$U$22,0)),"")</f>
        <v/>
      </c>
      <c r="K226" s="29"/>
      <c r="L226" s="115" t="str">
        <f>IFERROR(INDEX(Lookups!$X$2:$X$17,MATCH(_xlfn.CONCAT(I226,K226),Lookups!$W$2:$W$17,0)),"")</f>
        <v/>
      </c>
      <c r="M226" s="110"/>
      <c r="N226" s="116" t="str">
        <f>IFERROR(INDEX(Lookups!$A$54:$B$68,MATCH(Calculator!M226,Lookups!$A$54:$A$68,0),2),"")</f>
        <v/>
      </c>
      <c r="O226" s="110"/>
      <c r="P226" s="25" t="str">
        <f>IFERROR(INDEX('Fixture Codes'!$B$8:$B$921,MATCH(O226,'Fixture Codes'!$F$8:$F$921,0)),"")</f>
        <v/>
      </c>
      <c r="Q226" s="21"/>
      <c r="R226" s="25" t="str">
        <f>IFERROR(INDEX('Fixture Codes'!$J$8:$J$921,MATCH(P226,'Fixture Codes'!$B$8:$B$921,0))*Q226,"")</f>
        <v/>
      </c>
      <c r="S226" s="25" t="str">
        <f>IFERROR(INDEX('Fixture Codes'!$L$8:$L$921,MATCH(P226,'Fixture Codes'!$B$8:$B$921,0)),"")</f>
        <v/>
      </c>
      <c r="T226" s="29"/>
      <c r="U226" s="30"/>
      <c r="V226" s="115" t="str">
        <f>IFERROR(INDEX(Lookups!B$42:B$50,MATCH($T226,Lookups!$A$42:$A$50,0)),"")</f>
        <v/>
      </c>
      <c r="W226" s="115" t="str">
        <f>IFERROR(INDEX(Lookups!C$42:C$49,MATCH($T226,Lookups!$A$42:$A$50,0)),"")</f>
        <v/>
      </c>
      <c r="X226" s="131"/>
      <c r="Y226" s="29"/>
      <c r="Z226" s="113" t="str">
        <f>IFERROR(INDEX('Prescriptive Rebate Table'!$L$2:$L$13,MATCH(Y226,'Prescriptive Rebate Table'!$K$2:$K$13,0)),"")</f>
        <v/>
      </c>
      <c r="AA226" s="29"/>
      <c r="AB226" s="110"/>
      <c r="AC226" s="110"/>
      <c r="AD226" s="110"/>
      <c r="AE226" s="110"/>
      <c r="AF226" s="21"/>
      <c r="AG226" s="117"/>
      <c r="AH226" s="25" t="str">
        <f t="shared" si="87"/>
        <v/>
      </c>
      <c r="AI226" s="117"/>
      <c r="AJ226" s="29"/>
      <c r="AK226" s="21"/>
      <c r="AL226" s="115" t="str">
        <f>IFERROR(INDEX(Lookups!B$42:B$49,MATCH($AJ226,Lookups!$A$42:$A$49,0)),"")</f>
        <v/>
      </c>
      <c r="AM226" s="115" t="str">
        <f>IFERROR(INDEX(Lookups!B$42:B$49,MATCH($AJ226,Lookups!$A$42:$A$49,0)),"")</f>
        <v/>
      </c>
      <c r="AN226" s="30"/>
      <c r="AO226" s="111" t="str">
        <f>IFERROR(INDEX(Lookups!$H$2:$H$451,MATCH(_xlfn.CONCAT(B226,H226),Lookups!$G$2:$G$451,0)),"")</f>
        <v/>
      </c>
      <c r="AP226" s="111" t="str">
        <f t="shared" si="88"/>
        <v/>
      </c>
      <c r="AQ226" s="115">
        <v>217</v>
      </c>
      <c r="AR226" s="115" t="str">
        <f>IF($D226="Interior",INDEX(Lookups!P$2:P$86,MATCH(_xlfn.CONCAT($C226,$L226),Lookups!$O$2:$O$86,0)),IF($D226="Exterior",1,""))</f>
        <v/>
      </c>
      <c r="AS226" s="115" t="str">
        <f>IF($D226="Interior",INDEX(Lookups!Q$2:Q$86,MATCH(_xlfn.CONCAT($C226,$L226),Lookups!$O$2:$O$86,0)),IF($D226="Exterior",1,""))</f>
        <v/>
      </c>
      <c r="AT226" s="115" t="str">
        <f>IF($D226="Interior",INDEX(Lookups!R$2:R$86,MATCH(_xlfn.CONCAT($C226,$L226),Lookups!$O$2:$O$86,0)),IF($D226="Exterior",1,""))</f>
        <v/>
      </c>
      <c r="AU226" s="115" t="str">
        <f>IF($D226="Interior",INDEX(Lookups!S$2:S$86,MATCH(_xlfn.CONCAT($C226,$L226),Lookups!$O$2:$O$86,0)),IF($D226="Exterior",1,""))</f>
        <v/>
      </c>
      <c r="AV226" s="115" t="str">
        <f>IFERROR(INDEX(Lookups!I$2:I$451,MATCH(_xlfn.CONCAT($B226,$H226),Lookups!$G$2:$G$451,0)),"")</f>
        <v/>
      </c>
      <c r="AW226" s="115" t="str">
        <f>IFERROR(INDEX(Lookups!J$2:J$451,MATCH(_xlfn.CONCAT($B226,$H226),Lookups!$G$2:$G$451,0)),"")</f>
        <v/>
      </c>
      <c r="AX226" s="115" t="str">
        <f>IFERROR(INDEX(Lookups!K$2:K$451,MATCH(_xlfn.CONCAT($B226,$H226),Lookups!$G$2:$G$451,0)),"")</f>
        <v/>
      </c>
      <c r="AY226" s="28" t="str">
        <f t="shared" si="89"/>
        <v/>
      </c>
      <c r="AZ226" s="28" t="str">
        <f t="shared" si="90"/>
        <v/>
      </c>
      <c r="BA226" s="28" t="str">
        <f t="shared" si="91"/>
        <v/>
      </c>
      <c r="BB226" s="28" t="str">
        <f t="shared" si="92"/>
        <v/>
      </c>
      <c r="BC226" s="27" t="str">
        <f t="shared" si="93"/>
        <v/>
      </c>
      <c r="BD226" s="158" t="str">
        <f t="shared" si="94"/>
        <v/>
      </c>
      <c r="BE226" s="158" t="str">
        <f t="shared" si="95"/>
        <v/>
      </c>
      <c r="BF226" s="28" t="str">
        <f t="shared" si="96"/>
        <v/>
      </c>
      <c r="BG226" s="28" t="str">
        <f t="shared" si="97"/>
        <v/>
      </c>
      <c r="BH226" s="28" t="str">
        <f t="shared" si="85"/>
        <v/>
      </c>
      <c r="BI226" s="27" t="str">
        <f t="shared" si="98"/>
        <v/>
      </c>
      <c r="BJ226" s="27" t="str">
        <f t="shared" si="99"/>
        <v/>
      </c>
      <c r="BK226" s="27" t="str">
        <f t="shared" si="100"/>
        <v/>
      </c>
      <c r="BL226" s="27" t="str">
        <f t="shared" si="101"/>
        <v/>
      </c>
      <c r="BM226" s="27" t="str">
        <f t="shared" si="102"/>
        <v/>
      </c>
      <c r="BN226" s="27" t="str">
        <f t="shared" si="103"/>
        <v/>
      </c>
      <c r="BO226" s="26" t="str">
        <f>IFERROR(INDEX('Prescriptive Rebate Table'!$A$1:$D$100,MATCH(AA226,'Prescriptive Rebate Table'!$B$1:$B$100,0),3),"")</f>
        <v/>
      </c>
      <c r="BP226" s="25" t="str">
        <f>IFERROR(INDEX('Prescriptive Rebate Table'!$A$1:$E$100,MATCH(AA226,'Prescriptive Rebate Table'!$B$1:$B$100,0),5),"")</f>
        <v/>
      </c>
      <c r="BQ226" s="23" t="str" cm="1">
        <f t="array" ref="BQ226">IFERROR(IF(AA226="","",IF(OR($AL226=$V226,AA226='Prescriptive Rebate Table'!$N$2:$N$12),"Included",INDEX('Prescriptive Rebate Table'!$A$1:$D$100,MATCH($AJ226,'Prescriptive Rebate Table'!$B$1:$B$100,0),3))),"")</f>
        <v/>
      </c>
      <c r="BR226" s="25" t="str">
        <f>IFERROR(IF($AL226=$V226,"",INDEX('Prescriptive Rebate Table'!$A$1:$D$100,MATCH($AJ226,'Prescriptive Rebate Table'!$B$1:$B$100,0),4)),"")</f>
        <v/>
      </c>
      <c r="BS226" s="24"/>
      <c r="BT226" s="24"/>
      <c r="BU226" s="23" t="str">
        <f t="shared" si="104"/>
        <v/>
      </c>
      <c r="BV226" s="23" t="str">
        <f t="shared" si="105"/>
        <v/>
      </c>
      <c r="BW226" s="22">
        <f t="shared" si="106"/>
        <v>0</v>
      </c>
      <c r="BX226" s="22">
        <f t="shared" si="107"/>
        <v>0</v>
      </c>
      <c r="BY226" s="22">
        <f t="shared" si="108"/>
        <v>0</v>
      </c>
      <c r="BZ226" s="22"/>
    </row>
    <row r="227" spans="1:78" s="113" customFormat="1" x14ac:dyDescent="0.3">
      <c r="A227" s="32">
        <v>218</v>
      </c>
      <c r="B227" s="113" t="str">
        <f>IFERROR(INDEX(Lookups!$B$2:$B$38,MATCH($G$5,Lookups!$A$2:$A$38,0)),"")</f>
        <v/>
      </c>
      <c r="C227" s="113" t="str">
        <f>IFERROR(INDEX(Lookups!$C$2:$C$38,MATCH($G$5,Lookups!$A$2:$A$38,0)),"")</f>
        <v/>
      </c>
      <c r="D227" s="31"/>
      <c r="E227" s="113" t="str">
        <f t="shared" si="86"/>
        <v/>
      </c>
      <c r="F227" s="21"/>
      <c r="G227" s="29"/>
      <c r="H227" s="29"/>
      <c r="I227" s="29"/>
      <c r="J227" s="114" t="str">
        <f>IFERROR(INDEX(Lookups!$V$19:$V$22,MATCH(I227,Lookups!$U$19:$U$22,0)),"")</f>
        <v/>
      </c>
      <c r="K227" s="29"/>
      <c r="L227" s="115" t="str">
        <f>IFERROR(INDEX(Lookups!$X$2:$X$17,MATCH(_xlfn.CONCAT(I227,K227),Lookups!$W$2:$W$17,0)),"")</f>
        <v/>
      </c>
      <c r="M227" s="110"/>
      <c r="N227" s="116" t="str">
        <f>IFERROR(INDEX(Lookups!$A$54:$B$68,MATCH(Calculator!M227,Lookups!$A$54:$A$68,0),2),"")</f>
        <v/>
      </c>
      <c r="O227" s="110"/>
      <c r="P227" s="25" t="str">
        <f>IFERROR(INDEX('Fixture Codes'!$B$8:$B$921,MATCH(O227,'Fixture Codes'!$F$8:$F$921,0)),"")</f>
        <v/>
      </c>
      <c r="Q227" s="21"/>
      <c r="R227" s="25" t="str">
        <f>IFERROR(INDEX('Fixture Codes'!$J$8:$J$921,MATCH(P227,'Fixture Codes'!$B$8:$B$921,0))*Q227,"")</f>
        <v/>
      </c>
      <c r="S227" s="25" t="str">
        <f>IFERROR(INDEX('Fixture Codes'!$L$8:$L$921,MATCH(P227,'Fixture Codes'!$B$8:$B$921,0)),"")</f>
        <v/>
      </c>
      <c r="T227" s="29"/>
      <c r="U227" s="30"/>
      <c r="V227" s="115" t="str">
        <f>IFERROR(INDEX(Lookups!B$42:B$50,MATCH($T227,Lookups!$A$42:$A$50,0)),"")</f>
        <v/>
      </c>
      <c r="W227" s="115" t="str">
        <f>IFERROR(INDEX(Lookups!C$42:C$49,MATCH($T227,Lookups!$A$42:$A$50,0)),"")</f>
        <v/>
      </c>
      <c r="X227" s="131"/>
      <c r="Y227" s="29"/>
      <c r="Z227" s="113" t="str">
        <f>IFERROR(INDEX('Prescriptive Rebate Table'!$L$2:$L$13,MATCH(Y227,'Prescriptive Rebate Table'!$K$2:$K$13,0)),"")</f>
        <v/>
      </c>
      <c r="AA227" s="29"/>
      <c r="AB227" s="110"/>
      <c r="AC227" s="110"/>
      <c r="AD227" s="110"/>
      <c r="AE227" s="110"/>
      <c r="AF227" s="21"/>
      <c r="AG227" s="117"/>
      <c r="AH227" s="25" t="str">
        <f t="shared" si="87"/>
        <v/>
      </c>
      <c r="AI227" s="117"/>
      <c r="AJ227" s="29"/>
      <c r="AK227" s="21"/>
      <c r="AL227" s="115" t="str">
        <f>IFERROR(INDEX(Lookups!B$42:B$49,MATCH($AJ227,Lookups!$A$42:$A$49,0)),"")</f>
        <v/>
      </c>
      <c r="AM227" s="115" t="str">
        <f>IFERROR(INDEX(Lookups!B$42:B$49,MATCH($AJ227,Lookups!$A$42:$A$49,0)),"")</f>
        <v/>
      </c>
      <c r="AN227" s="30"/>
      <c r="AO227" s="111" t="str">
        <f>IFERROR(INDEX(Lookups!$H$2:$H$451,MATCH(_xlfn.CONCAT(B227,H227),Lookups!$G$2:$G$451,0)),"")</f>
        <v/>
      </c>
      <c r="AP227" s="111" t="str">
        <f t="shared" si="88"/>
        <v/>
      </c>
      <c r="AQ227" s="115">
        <v>218</v>
      </c>
      <c r="AR227" s="115" t="str">
        <f>IF($D227="Interior",INDEX(Lookups!P$2:P$86,MATCH(_xlfn.CONCAT($C227,$L227),Lookups!$O$2:$O$86,0)),IF($D227="Exterior",1,""))</f>
        <v/>
      </c>
      <c r="AS227" s="115" t="str">
        <f>IF($D227="Interior",INDEX(Lookups!Q$2:Q$86,MATCH(_xlfn.CONCAT($C227,$L227),Lookups!$O$2:$O$86,0)),IF($D227="Exterior",1,""))</f>
        <v/>
      </c>
      <c r="AT227" s="115" t="str">
        <f>IF($D227="Interior",INDEX(Lookups!R$2:R$86,MATCH(_xlfn.CONCAT($C227,$L227),Lookups!$O$2:$O$86,0)),IF($D227="Exterior",1,""))</f>
        <v/>
      </c>
      <c r="AU227" s="115" t="str">
        <f>IF($D227="Interior",INDEX(Lookups!S$2:S$86,MATCH(_xlfn.CONCAT($C227,$L227),Lookups!$O$2:$O$86,0)),IF($D227="Exterior",1,""))</f>
        <v/>
      </c>
      <c r="AV227" s="115" t="str">
        <f>IFERROR(INDEX(Lookups!I$2:I$451,MATCH(_xlfn.CONCAT($B227,$H227),Lookups!$G$2:$G$451,0)),"")</f>
        <v/>
      </c>
      <c r="AW227" s="115" t="str">
        <f>IFERROR(INDEX(Lookups!J$2:J$451,MATCH(_xlfn.CONCAT($B227,$H227),Lookups!$G$2:$G$451,0)),"")</f>
        <v/>
      </c>
      <c r="AX227" s="115" t="str">
        <f>IFERROR(INDEX(Lookups!K$2:K$451,MATCH(_xlfn.CONCAT($B227,$H227),Lookups!$G$2:$G$451,0)),"")</f>
        <v/>
      </c>
      <c r="AY227" s="28" t="str">
        <f t="shared" si="89"/>
        <v/>
      </c>
      <c r="AZ227" s="28" t="str">
        <f t="shared" si="90"/>
        <v/>
      </c>
      <c r="BA227" s="28" t="str">
        <f t="shared" si="91"/>
        <v/>
      </c>
      <c r="BB227" s="28" t="str">
        <f t="shared" si="92"/>
        <v/>
      </c>
      <c r="BC227" s="27" t="str">
        <f t="shared" si="93"/>
        <v/>
      </c>
      <c r="BD227" s="158" t="str">
        <f t="shared" si="94"/>
        <v/>
      </c>
      <c r="BE227" s="158" t="str">
        <f t="shared" si="95"/>
        <v/>
      </c>
      <c r="BF227" s="28" t="str">
        <f t="shared" si="96"/>
        <v/>
      </c>
      <c r="BG227" s="28" t="str">
        <f t="shared" si="97"/>
        <v/>
      </c>
      <c r="BH227" s="28" t="str">
        <f t="shared" si="85"/>
        <v/>
      </c>
      <c r="BI227" s="27" t="str">
        <f t="shared" si="98"/>
        <v/>
      </c>
      <c r="BJ227" s="27" t="str">
        <f t="shared" si="99"/>
        <v/>
      </c>
      <c r="BK227" s="27" t="str">
        <f t="shared" si="100"/>
        <v/>
      </c>
      <c r="BL227" s="27" t="str">
        <f t="shared" si="101"/>
        <v/>
      </c>
      <c r="BM227" s="27" t="str">
        <f t="shared" si="102"/>
        <v/>
      </c>
      <c r="BN227" s="27" t="str">
        <f t="shared" si="103"/>
        <v/>
      </c>
      <c r="BO227" s="26" t="str">
        <f>IFERROR(INDEX('Prescriptive Rebate Table'!$A$1:$D$100,MATCH(AA227,'Prescriptive Rebate Table'!$B$1:$B$100,0),3),"")</f>
        <v/>
      </c>
      <c r="BP227" s="25" t="str">
        <f>IFERROR(INDEX('Prescriptive Rebate Table'!$A$1:$E$100,MATCH(AA227,'Prescriptive Rebate Table'!$B$1:$B$100,0),5),"")</f>
        <v/>
      </c>
      <c r="BQ227" s="23" t="str" cm="1">
        <f t="array" ref="BQ227">IFERROR(IF(AA227="","",IF(OR($AL227=$V227,AA227='Prescriptive Rebate Table'!$N$2:$N$12),"Included",INDEX('Prescriptive Rebate Table'!$A$1:$D$100,MATCH($AJ227,'Prescriptive Rebate Table'!$B$1:$B$100,0),3))),"")</f>
        <v/>
      </c>
      <c r="BR227" s="25" t="str">
        <f>IFERROR(IF($AL227=$V227,"",INDEX('Prescriptive Rebate Table'!$A$1:$D$100,MATCH($AJ227,'Prescriptive Rebate Table'!$B$1:$B$100,0),4)),"")</f>
        <v/>
      </c>
      <c r="BS227" s="24"/>
      <c r="BT227" s="24"/>
      <c r="BU227" s="23" t="str">
        <f t="shared" si="104"/>
        <v/>
      </c>
      <c r="BV227" s="23" t="str">
        <f t="shared" si="105"/>
        <v/>
      </c>
      <c r="BW227" s="22">
        <f t="shared" si="106"/>
        <v>0</v>
      </c>
      <c r="BX227" s="22">
        <f t="shared" si="107"/>
        <v>0</v>
      </c>
      <c r="BY227" s="22">
        <f t="shared" si="108"/>
        <v>0</v>
      </c>
      <c r="BZ227" s="22"/>
    </row>
    <row r="228" spans="1:78" s="113" customFormat="1" x14ac:dyDescent="0.3">
      <c r="A228" s="32">
        <v>219</v>
      </c>
      <c r="B228" s="113" t="str">
        <f>IFERROR(INDEX(Lookups!$B$2:$B$38,MATCH($G$5,Lookups!$A$2:$A$38,0)),"")</f>
        <v/>
      </c>
      <c r="C228" s="113" t="str">
        <f>IFERROR(INDEX(Lookups!$C$2:$C$38,MATCH($G$5,Lookups!$A$2:$A$38,0)),"")</f>
        <v/>
      </c>
      <c r="D228" s="31"/>
      <c r="E228" s="113" t="str">
        <f t="shared" si="86"/>
        <v/>
      </c>
      <c r="F228" s="21"/>
      <c r="G228" s="29"/>
      <c r="H228" s="29"/>
      <c r="I228" s="29"/>
      <c r="J228" s="114" t="str">
        <f>IFERROR(INDEX(Lookups!$V$19:$V$22,MATCH(I228,Lookups!$U$19:$U$22,0)),"")</f>
        <v/>
      </c>
      <c r="K228" s="29"/>
      <c r="L228" s="115" t="str">
        <f>IFERROR(INDEX(Lookups!$X$2:$X$17,MATCH(_xlfn.CONCAT(I228,K228),Lookups!$W$2:$W$17,0)),"")</f>
        <v/>
      </c>
      <c r="M228" s="110"/>
      <c r="N228" s="116" t="str">
        <f>IFERROR(INDEX(Lookups!$A$54:$B$68,MATCH(Calculator!M228,Lookups!$A$54:$A$68,0),2),"")</f>
        <v/>
      </c>
      <c r="O228" s="110"/>
      <c r="P228" s="25" t="str">
        <f>IFERROR(INDEX('Fixture Codes'!$B$8:$B$921,MATCH(O228,'Fixture Codes'!$F$8:$F$921,0)),"")</f>
        <v/>
      </c>
      <c r="Q228" s="21"/>
      <c r="R228" s="25" t="str">
        <f>IFERROR(INDEX('Fixture Codes'!$J$8:$J$921,MATCH(P228,'Fixture Codes'!$B$8:$B$921,0))*Q228,"")</f>
        <v/>
      </c>
      <c r="S228" s="25" t="str">
        <f>IFERROR(INDEX('Fixture Codes'!$L$8:$L$921,MATCH(P228,'Fixture Codes'!$B$8:$B$921,0)),"")</f>
        <v/>
      </c>
      <c r="T228" s="29"/>
      <c r="U228" s="30"/>
      <c r="V228" s="115" t="str">
        <f>IFERROR(INDEX(Lookups!B$42:B$50,MATCH($T228,Lookups!$A$42:$A$50,0)),"")</f>
        <v/>
      </c>
      <c r="W228" s="115" t="str">
        <f>IFERROR(INDEX(Lookups!C$42:C$49,MATCH($T228,Lookups!$A$42:$A$50,0)),"")</f>
        <v/>
      </c>
      <c r="X228" s="131"/>
      <c r="Y228" s="29"/>
      <c r="Z228" s="113" t="str">
        <f>IFERROR(INDEX('Prescriptive Rebate Table'!$L$2:$L$13,MATCH(Y228,'Prescriptive Rebate Table'!$K$2:$K$13,0)),"")</f>
        <v/>
      </c>
      <c r="AA228" s="29"/>
      <c r="AB228" s="110"/>
      <c r="AC228" s="110"/>
      <c r="AD228" s="110"/>
      <c r="AE228" s="110"/>
      <c r="AF228" s="21"/>
      <c r="AG228" s="117"/>
      <c r="AH228" s="25" t="str">
        <f t="shared" si="87"/>
        <v/>
      </c>
      <c r="AI228" s="117"/>
      <c r="AJ228" s="29"/>
      <c r="AK228" s="21"/>
      <c r="AL228" s="115" t="str">
        <f>IFERROR(INDEX(Lookups!B$42:B$49,MATCH($AJ228,Lookups!$A$42:$A$49,0)),"")</f>
        <v/>
      </c>
      <c r="AM228" s="115" t="str">
        <f>IFERROR(INDEX(Lookups!B$42:B$49,MATCH($AJ228,Lookups!$A$42:$A$49,0)),"")</f>
        <v/>
      </c>
      <c r="AN228" s="30"/>
      <c r="AO228" s="111" t="str">
        <f>IFERROR(INDEX(Lookups!$H$2:$H$451,MATCH(_xlfn.CONCAT(B228,H228),Lookups!$G$2:$G$451,0)),"")</f>
        <v/>
      </c>
      <c r="AP228" s="111" t="str">
        <f t="shared" si="88"/>
        <v/>
      </c>
      <c r="AQ228" s="115">
        <v>219</v>
      </c>
      <c r="AR228" s="115" t="str">
        <f>IF($D228="Interior",INDEX(Lookups!P$2:P$86,MATCH(_xlfn.CONCAT($C228,$L228),Lookups!$O$2:$O$86,0)),IF($D228="Exterior",1,""))</f>
        <v/>
      </c>
      <c r="AS228" s="115" t="str">
        <f>IF($D228="Interior",INDEX(Lookups!Q$2:Q$86,MATCH(_xlfn.CONCAT($C228,$L228),Lookups!$O$2:$O$86,0)),IF($D228="Exterior",1,""))</f>
        <v/>
      </c>
      <c r="AT228" s="115" t="str">
        <f>IF($D228="Interior",INDEX(Lookups!R$2:R$86,MATCH(_xlfn.CONCAT($C228,$L228),Lookups!$O$2:$O$86,0)),IF($D228="Exterior",1,""))</f>
        <v/>
      </c>
      <c r="AU228" s="115" t="str">
        <f>IF($D228="Interior",INDEX(Lookups!S$2:S$86,MATCH(_xlfn.CONCAT($C228,$L228),Lookups!$O$2:$O$86,0)),IF($D228="Exterior",1,""))</f>
        <v/>
      </c>
      <c r="AV228" s="115" t="str">
        <f>IFERROR(INDEX(Lookups!I$2:I$451,MATCH(_xlfn.CONCAT($B228,$H228),Lookups!$G$2:$G$451,0)),"")</f>
        <v/>
      </c>
      <c r="AW228" s="115" t="str">
        <f>IFERROR(INDEX(Lookups!J$2:J$451,MATCH(_xlfn.CONCAT($B228,$H228),Lookups!$G$2:$G$451,0)),"")</f>
        <v/>
      </c>
      <c r="AX228" s="115" t="str">
        <f>IFERROR(INDEX(Lookups!K$2:K$451,MATCH(_xlfn.CONCAT($B228,$H228),Lookups!$G$2:$G$451,0)),"")</f>
        <v/>
      </c>
      <c r="AY228" s="28" t="str">
        <f t="shared" si="89"/>
        <v/>
      </c>
      <c r="AZ228" s="28" t="str">
        <f t="shared" si="90"/>
        <v/>
      </c>
      <c r="BA228" s="28" t="str">
        <f t="shared" si="91"/>
        <v/>
      </c>
      <c r="BB228" s="28" t="str">
        <f t="shared" si="92"/>
        <v/>
      </c>
      <c r="BC228" s="27" t="str">
        <f t="shared" si="93"/>
        <v/>
      </c>
      <c r="BD228" s="158" t="str">
        <f t="shared" si="94"/>
        <v/>
      </c>
      <c r="BE228" s="158" t="str">
        <f t="shared" si="95"/>
        <v/>
      </c>
      <c r="BF228" s="28" t="str">
        <f t="shared" si="96"/>
        <v/>
      </c>
      <c r="BG228" s="28" t="str">
        <f t="shared" si="97"/>
        <v/>
      </c>
      <c r="BH228" s="28" t="str">
        <f t="shared" si="85"/>
        <v/>
      </c>
      <c r="BI228" s="27" t="str">
        <f t="shared" si="98"/>
        <v/>
      </c>
      <c r="BJ228" s="27" t="str">
        <f t="shared" si="99"/>
        <v/>
      </c>
      <c r="BK228" s="27" t="str">
        <f t="shared" si="100"/>
        <v/>
      </c>
      <c r="BL228" s="27" t="str">
        <f t="shared" si="101"/>
        <v/>
      </c>
      <c r="BM228" s="27" t="str">
        <f t="shared" si="102"/>
        <v/>
      </c>
      <c r="BN228" s="27" t="str">
        <f t="shared" si="103"/>
        <v/>
      </c>
      <c r="BO228" s="26" t="str">
        <f>IFERROR(INDEX('Prescriptive Rebate Table'!$A$1:$D$100,MATCH(AA228,'Prescriptive Rebate Table'!$B$1:$B$100,0),3),"")</f>
        <v/>
      </c>
      <c r="BP228" s="25" t="str">
        <f>IFERROR(INDEX('Prescriptive Rebate Table'!$A$1:$E$100,MATCH(AA228,'Prescriptive Rebate Table'!$B$1:$B$100,0),5),"")</f>
        <v/>
      </c>
      <c r="BQ228" s="23" t="str" cm="1">
        <f t="array" ref="BQ228">IFERROR(IF(AA228="","",IF(OR($AL228=$V228,AA228='Prescriptive Rebate Table'!$N$2:$N$12),"Included",INDEX('Prescriptive Rebate Table'!$A$1:$D$100,MATCH($AJ228,'Prescriptive Rebate Table'!$B$1:$B$100,0),3))),"")</f>
        <v/>
      </c>
      <c r="BR228" s="25" t="str">
        <f>IFERROR(IF($AL228=$V228,"",INDEX('Prescriptive Rebate Table'!$A$1:$D$100,MATCH($AJ228,'Prescriptive Rebate Table'!$B$1:$B$100,0),4)),"")</f>
        <v/>
      </c>
      <c r="BS228" s="24"/>
      <c r="BT228" s="24"/>
      <c r="BU228" s="23" t="str">
        <f t="shared" si="104"/>
        <v/>
      </c>
      <c r="BV228" s="23" t="str">
        <f t="shared" si="105"/>
        <v/>
      </c>
      <c r="BW228" s="22">
        <f t="shared" si="106"/>
        <v>0</v>
      </c>
      <c r="BX228" s="22">
        <f t="shared" si="107"/>
        <v>0</v>
      </c>
      <c r="BY228" s="22">
        <f t="shared" si="108"/>
        <v>0</v>
      </c>
      <c r="BZ228" s="22"/>
    </row>
    <row r="229" spans="1:78" s="113" customFormat="1" x14ac:dyDescent="0.3">
      <c r="A229" s="32">
        <v>220</v>
      </c>
      <c r="B229" s="113" t="str">
        <f>IFERROR(INDEX(Lookups!$B$2:$B$38,MATCH($G$5,Lookups!$A$2:$A$38,0)),"")</f>
        <v/>
      </c>
      <c r="C229" s="113" t="str">
        <f>IFERROR(INDEX(Lookups!$C$2:$C$38,MATCH($G$5,Lookups!$A$2:$A$38,0)),"")</f>
        <v/>
      </c>
      <c r="D229" s="31"/>
      <c r="E229" s="113" t="str">
        <f t="shared" si="86"/>
        <v/>
      </c>
      <c r="F229" s="21"/>
      <c r="G229" s="29"/>
      <c r="H229" s="29"/>
      <c r="I229" s="29"/>
      <c r="J229" s="114" t="str">
        <f>IFERROR(INDEX(Lookups!$V$19:$V$22,MATCH(I229,Lookups!$U$19:$U$22,0)),"")</f>
        <v/>
      </c>
      <c r="K229" s="29"/>
      <c r="L229" s="115" t="str">
        <f>IFERROR(INDEX(Lookups!$X$2:$X$17,MATCH(_xlfn.CONCAT(I229,K229),Lookups!$W$2:$W$17,0)),"")</f>
        <v/>
      </c>
      <c r="M229" s="110"/>
      <c r="N229" s="116" t="str">
        <f>IFERROR(INDEX(Lookups!$A$54:$B$68,MATCH(Calculator!M229,Lookups!$A$54:$A$68,0),2),"")</f>
        <v/>
      </c>
      <c r="O229" s="110"/>
      <c r="P229" s="25" t="str">
        <f>IFERROR(INDEX('Fixture Codes'!$B$8:$B$921,MATCH(O229,'Fixture Codes'!$F$8:$F$921,0)),"")</f>
        <v/>
      </c>
      <c r="Q229" s="21"/>
      <c r="R229" s="25" t="str">
        <f>IFERROR(INDEX('Fixture Codes'!$J$8:$J$921,MATCH(P229,'Fixture Codes'!$B$8:$B$921,0))*Q229,"")</f>
        <v/>
      </c>
      <c r="S229" s="25" t="str">
        <f>IFERROR(INDEX('Fixture Codes'!$L$8:$L$921,MATCH(P229,'Fixture Codes'!$B$8:$B$921,0)),"")</f>
        <v/>
      </c>
      <c r="T229" s="29"/>
      <c r="U229" s="30"/>
      <c r="V229" s="115" t="str">
        <f>IFERROR(INDEX(Lookups!B$42:B$50,MATCH($T229,Lookups!$A$42:$A$50,0)),"")</f>
        <v/>
      </c>
      <c r="W229" s="115" t="str">
        <f>IFERROR(INDEX(Lookups!C$42:C$49,MATCH($T229,Lookups!$A$42:$A$50,0)),"")</f>
        <v/>
      </c>
      <c r="X229" s="131"/>
      <c r="Y229" s="29"/>
      <c r="Z229" s="113" t="str">
        <f>IFERROR(INDEX('Prescriptive Rebate Table'!$L$2:$L$13,MATCH(Y229,'Prescriptive Rebate Table'!$K$2:$K$13,0)),"")</f>
        <v/>
      </c>
      <c r="AA229" s="29"/>
      <c r="AB229" s="110"/>
      <c r="AC229" s="110"/>
      <c r="AD229" s="110"/>
      <c r="AE229" s="110"/>
      <c r="AF229" s="21"/>
      <c r="AG229" s="117"/>
      <c r="AH229" s="25" t="str">
        <f t="shared" si="87"/>
        <v/>
      </c>
      <c r="AI229" s="117"/>
      <c r="AJ229" s="29"/>
      <c r="AK229" s="21"/>
      <c r="AL229" s="115" t="str">
        <f>IFERROR(INDEX(Lookups!B$42:B$49,MATCH($AJ229,Lookups!$A$42:$A$49,0)),"")</f>
        <v/>
      </c>
      <c r="AM229" s="115" t="str">
        <f>IFERROR(INDEX(Lookups!B$42:B$49,MATCH($AJ229,Lookups!$A$42:$A$49,0)),"")</f>
        <v/>
      </c>
      <c r="AN229" s="30"/>
      <c r="AO229" s="111" t="str">
        <f>IFERROR(INDEX(Lookups!$H$2:$H$451,MATCH(_xlfn.CONCAT(B229,H229),Lookups!$G$2:$G$451,0)),"")</f>
        <v/>
      </c>
      <c r="AP229" s="111" t="str">
        <f t="shared" si="88"/>
        <v/>
      </c>
      <c r="AQ229" s="115">
        <v>220</v>
      </c>
      <c r="AR229" s="115" t="str">
        <f>IF($D229="Interior",INDEX(Lookups!P$2:P$86,MATCH(_xlfn.CONCAT($C229,$L229),Lookups!$O$2:$O$86,0)),IF($D229="Exterior",1,""))</f>
        <v/>
      </c>
      <c r="AS229" s="115" t="str">
        <f>IF($D229="Interior",INDEX(Lookups!Q$2:Q$86,MATCH(_xlfn.CONCAT($C229,$L229),Lookups!$O$2:$O$86,0)),IF($D229="Exterior",1,""))</f>
        <v/>
      </c>
      <c r="AT229" s="115" t="str">
        <f>IF($D229="Interior",INDEX(Lookups!R$2:R$86,MATCH(_xlfn.CONCAT($C229,$L229),Lookups!$O$2:$O$86,0)),IF($D229="Exterior",1,""))</f>
        <v/>
      </c>
      <c r="AU229" s="115" t="str">
        <f>IF($D229="Interior",INDEX(Lookups!S$2:S$86,MATCH(_xlfn.CONCAT($C229,$L229),Lookups!$O$2:$O$86,0)),IF($D229="Exterior",1,""))</f>
        <v/>
      </c>
      <c r="AV229" s="115" t="str">
        <f>IFERROR(INDEX(Lookups!I$2:I$451,MATCH(_xlfn.CONCAT($B229,$H229),Lookups!$G$2:$G$451,0)),"")</f>
        <v/>
      </c>
      <c r="AW229" s="115" t="str">
        <f>IFERROR(INDEX(Lookups!J$2:J$451,MATCH(_xlfn.CONCAT($B229,$H229),Lookups!$G$2:$G$451,0)),"")</f>
        <v/>
      </c>
      <c r="AX229" s="115" t="str">
        <f>IFERROR(INDEX(Lookups!K$2:K$451,MATCH(_xlfn.CONCAT($B229,$H229),Lookups!$G$2:$G$451,0)),"")</f>
        <v/>
      </c>
      <c r="AY229" s="28" t="str">
        <f t="shared" si="89"/>
        <v/>
      </c>
      <c r="AZ229" s="28" t="str">
        <f t="shared" si="90"/>
        <v/>
      </c>
      <c r="BA229" s="28" t="str">
        <f t="shared" si="91"/>
        <v/>
      </c>
      <c r="BB229" s="28" t="str">
        <f t="shared" si="92"/>
        <v/>
      </c>
      <c r="BC229" s="27" t="str">
        <f t="shared" si="93"/>
        <v/>
      </c>
      <c r="BD229" s="158" t="str">
        <f t="shared" si="94"/>
        <v/>
      </c>
      <c r="BE229" s="158" t="str">
        <f t="shared" si="95"/>
        <v/>
      </c>
      <c r="BF229" s="28" t="str">
        <f t="shared" si="96"/>
        <v/>
      </c>
      <c r="BG229" s="28" t="str">
        <f t="shared" si="97"/>
        <v/>
      </c>
      <c r="BH229" s="28" t="str">
        <f t="shared" si="85"/>
        <v/>
      </c>
      <c r="BI229" s="27" t="str">
        <f t="shared" si="98"/>
        <v/>
      </c>
      <c r="BJ229" s="27" t="str">
        <f t="shared" si="99"/>
        <v/>
      </c>
      <c r="BK229" s="27" t="str">
        <f t="shared" si="100"/>
        <v/>
      </c>
      <c r="BL229" s="27" t="str">
        <f t="shared" si="101"/>
        <v/>
      </c>
      <c r="BM229" s="27" t="str">
        <f t="shared" si="102"/>
        <v/>
      </c>
      <c r="BN229" s="27" t="str">
        <f t="shared" si="103"/>
        <v/>
      </c>
      <c r="BO229" s="26" t="str">
        <f>IFERROR(INDEX('Prescriptive Rebate Table'!$A$1:$D$100,MATCH(AA229,'Prescriptive Rebate Table'!$B$1:$B$100,0),3),"")</f>
        <v/>
      </c>
      <c r="BP229" s="25" t="str">
        <f>IFERROR(INDEX('Prescriptive Rebate Table'!$A$1:$E$100,MATCH(AA229,'Prescriptive Rebate Table'!$B$1:$B$100,0),5),"")</f>
        <v/>
      </c>
      <c r="BQ229" s="23" t="str" cm="1">
        <f t="array" ref="BQ229">IFERROR(IF(AA229="","",IF(OR($AL229=$V229,AA229='Prescriptive Rebate Table'!$N$2:$N$12),"Included",INDEX('Prescriptive Rebate Table'!$A$1:$D$100,MATCH($AJ229,'Prescriptive Rebate Table'!$B$1:$B$100,0),3))),"")</f>
        <v/>
      </c>
      <c r="BR229" s="25" t="str">
        <f>IFERROR(IF($AL229=$V229,"",INDEX('Prescriptive Rebate Table'!$A$1:$D$100,MATCH($AJ229,'Prescriptive Rebate Table'!$B$1:$B$100,0),4)),"")</f>
        <v/>
      </c>
      <c r="BS229" s="24"/>
      <c r="BT229" s="24"/>
      <c r="BU229" s="23" t="str">
        <f t="shared" si="104"/>
        <v/>
      </c>
      <c r="BV229" s="23" t="str">
        <f t="shared" si="105"/>
        <v/>
      </c>
      <c r="BW229" s="22">
        <f t="shared" si="106"/>
        <v>0</v>
      </c>
      <c r="BX229" s="22">
        <f t="shared" si="107"/>
        <v>0</v>
      </c>
      <c r="BY229" s="22">
        <f t="shared" si="108"/>
        <v>0</v>
      </c>
      <c r="BZ229" s="22"/>
    </row>
    <row r="230" spans="1:78" s="113" customFormat="1" x14ac:dyDescent="0.3">
      <c r="A230" s="32">
        <v>221</v>
      </c>
      <c r="B230" s="113" t="str">
        <f>IFERROR(INDEX(Lookups!$B$2:$B$38,MATCH($G$5,Lookups!$A$2:$A$38,0)),"")</f>
        <v/>
      </c>
      <c r="C230" s="113" t="str">
        <f>IFERROR(INDEX(Lookups!$C$2:$C$38,MATCH($G$5,Lookups!$A$2:$A$38,0)),"")</f>
        <v/>
      </c>
      <c r="D230" s="31"/>
      <c r="E230" s="113" t="str">
        <f t="shared" si="86"/>
        <v/>
      </c>
      <c r="F230" s="21"/>
      <c r="G230" s="29"/>
      <c r="H230" s="29"/>
      <c r="I230" s="29"/>
      <c r="J230" s="114" t="str">
        <f>IFERROR(INDEX(Lookups!$V$19:$V$22,MATCH(I230,Lookups!$U$19:$U$22,0)),"")</f>
        <v/>
      </c>
      <c r="K230" s="29"/>
      <c r="L230" s="115" t="str">
        <f>IFERROR(INDEX(Lookups!$X$2:$X$17,MATCH(_xlfn.CONCAT(I230,K230),Lookups!$W$2:$W$17,0)),"")</f>
        <v/>
      </c>
      <c r="M230" s="110"/>
      <c r="N230" s="116" t="str">
        <f>IFERROR(INDEX(Lookups!$A$54:$B$68,MATCH(Calculator!M230,Lookups!$A$54:$A$68,0),2),"")</f>
        <v/>
      </c>
      <c r="O230" s="110"/>
      <c r="P230" s="25" t="str">
        <f>IFERROR(INDEX('Fixture Codes'!$B$8:$B$921,MATCH(O230,'Fixture Codes'!$F$8:$F$921,0)),"")</f>
        <v/>
      </c>
      <c r="Q230" s="21"/>
      <c r="R230" s="25" t="str">
        <f>IFERROR(INDEX('Fixture Codes'!$J$8:$J$921,MATCH(P230,'Fixture Codes'!$B$8:$B$921,0))*Q230,"")</f>
        <v/>
      </c>
      <c r="S230" s="25" t="str">
        <f>IFERROR(INDEX('Fixture Codes'!$L$8:$L$921,MATCH(P230,'Fixture Codes'!$B$8:$B$921,0)),"")</f>
        <v/>
      </c>
      <c r="T230" s="29"/>
      <c r="U230" s="30"/>
      <c r="V230" s="115" t="str">
        <f>IFERROR(INDEX(Lookups!B$42:B$50,MATCH($T230,Lookups!$A$42:$A$50,0)),"")</f>
        <v/>
      </c>
      <c r="W230" s="115" t="str">
        <f>IFERROR(INDEX(Lookups!C$42:C$49,MATCH($T230,Lookups!$A$42:$A$50,0)),"")</f>
        <v/>
      </c>
      <c r="X230" s="131"/>
      <c r="Y230" s="29"/>
      <c r="Z230" s="113" t="str">
        <f>IFERROR(INDEX('Prescriptive Rebate Table'!$L$2:$L$13,MATCH(Y230,'Prescriptive Rebate Table'!$K$2:$K$13,0)),"")</f>
        <v/>
      </c>
      <c r="AA230" s="29"/>
      <c r="AB230" s="110"/>
      <c r="AC230" s="110"/>
      <c r="AD230" s="110"/>
      <c r="AE230" s="110"/>
      <c r="AF230" s="21"/>
      <c r="AG230" s="117"/>
      <c r="AH230" s="25" t="str">
        <f t="shared" si="87"/>
        <v/>
      </c>
      <c r="AI230" s="117"/>
      <c r="AJ230" s="29"/>
      <c r="AK230" s="21"/>
      <c r="AL230" s="115" t="str">
        <f>IFERROR(INDEX(Lookups!B$42:B$49,MATCH($AJ230,Lookups!$A$42:$A$49,0)),"")</f>
        <v/>
      </c>
      <c r="AM230" s="115" t="str">
        <f>IFERROR(INDEX(Lookups!B$42:B$49,MATCH($AJ230,Lookups!$A$42:$A$49,0)),"")</f>
        <v/>
      </c>
      <c r="AN230" s="30"/>
      <c r="AO230" s="111" t="str">
        <f>IFERROR(INDEX(Lookups!$H$2:$H$451,MATCH(_xlfn.CONCAT(B230,H230),Lookups!$G$2:$G$451,0)),"")</f>
        <v/>
      </c>
      <c r="AP230" s="111" t="str">
        <f t="shared" si="88"/>
        <v/>
      </c>
      <c r="AQ230" s="115">
        <v>221</v>
      </c>
      <c r="AR230" s="115" t="str">
        <f>IF($D230="Interior",INDEX(Lookups!P$2:P$86,MATCH(_xlfn.CONCAT($C230,$L230),Lookups!$O$2:$O$86,0)),IF($D230="Exterior",1,""))</f>
        <v/>
      </c>
      <c r="AS230" s="115" t="str">
        <f>IF($D230="Interior",INDEX(Lookups!Q$2:Q$86,MATCH(_xlfn.CONCAT($C230,$L230),Lookups!$O$2:$O$86,0)),IF($D230="Exterior",1,""))</f>
        <v/>
      </c>
      <c r="AT230" s="115" t="str">
        <f>IF($D230="Interior",INDEX(Lookups!R$2:R$86,MATCH(_xlfn.CONCAT($C230,$L230),Lookups!$O$2:$O$86,0)),IF($D230="Exterior",1,""))</f>
        <v/>
      </c>
      <c r="AU230" s="115" t="str">
        <f>IF($D230="Interior",INDEX(Lookups!S$2:S$86,MATCH(_xlfn.CONCAT($C230,$L230),Lookups!$O$2:$O$86,0)),IF($D230="Exterior",1,""))</f>
        <v/>
      </c>
      <c r="AV230" s="115" t="str">
        <f>IFERROR(INDEX(Lookups!I$2:I$451,MATCH(_xlfn.CONCAT($B230,$H230),Lookups!$G$2:$G$451,0)),"")</f>
        <v/>
      </c>
      <c r="AW230" s="115" t="str">
        <f>IFERROR(INDEX(Lookups!J$2:J$451,MATCH(_xlfn.CONCAT($B230,$H230),Lookups!$G$2:$G$451,0)),"")</f>
        <v/>
      </c>
      <c r="AX230" s="115" t="str">
        <f>IFERROR(INDEX(Lookups!K$2:K$451,MATCH(_xlfn.CONCAT($B230,$H230),Lookups!$G$2:$G$451,0)),"")</f>
        <v/>
      </c>
      <c r="AY230" s="28" t="str">
        <f t="shared" si="89"/>
        <v/>
      </c>
      <c r="AZ230" s="28" t="str">
        <f t="shared" si="90"/>
        <v/>
      </c>
      <c r="BA230" s="28" t="str">
        <f t="shared" si="91"/>
        <v/>
      </c>
      <c r="BB230" s="28" t="str">
        <f t="shared" si="92"/>
        <v/>
      </c>
      <c r="BC230" s="27" t="str">
        <f t="shared" si="93"/>
        <v/>
      </c>
      <c r="BD230" s="158" t="str">
        <f t="shared" si="94"/>
        <v/>
      </c>
      <c r="BE230" s="158" t="str">
        <f t="shared" si="95"/>
        <v/>
      </c>
      <c r="BF230" s="28" t="str">
        <f t="shared" si="96"/>
        <v/>
      </c>
      <c r="BG230" s="28" t="str">
        <f t="shared" si="97"/>
        <v/>
      </c>
      <c r="BH230" s="28" t="str">
        <f t="shared" si="85"/>
        <v/>
      </c>
      <c r="BI230" s="27" t="str">
        <f t="shared" si="98"/>
        <v/>
      </c>
      <c r="BJ230" s="27" t="str">
        <f t="shared" si="99"/>
        <v/>
      </c>
      <c r="BK230" s="27" t="str">
        <f t="shared" si="100"/>
        <v/>
      </c>
      <c r="BL230" s="27" t="str">
        <f t="shared" si="101"/>
        <v/>
      </c>
      <c r="BM230" s="27" t="str">
        <f t="shared" si="102"/>
        <v/>
      </c>
      <c r="BN230" s="27" t="str">
        <f t="shared" si="103"/>
        <v/>
      </c>
      <c r="BO230" s="26" t="str">
        <f>IFERROR(INDEX('Prescriptive Rebate Table'!$A$1:$D$100,MATCH(AA230,'Prescriptive Rebate Table'!$B$1:$B$100,0),3),"")</f>
        <v/>
      </c>
      <c r="BP230" s="25" t="str">
        <f>IFERROR(INDEX('Prescriptive Rebate Table'!$A$1:$E$100,MATCH(AA230,'Prescriptive Rebate Table'!$B$1:$B$100,0),5),"")</f>
        <v/>
      </c>
      <c r="BQ230" s="23" t="str" cm="1">
        <f t="array" ref="BQ230">IFERROR(IF(AA230="","",IF(OR($AL230=$V230,AA230='Prescriptive Rebate Table'!$N$2:$N$12),"Included",INDEX('Prescriptive Rebate Table'!$A$1:$D$100,MATCH($AJ230,'Prescriptive Rebate Table'!$B$1:$B$100,0),3))),"")</f>
        <v/>
      </c>
      <c r="BR230" s="25" t="str">
        <f>IFERROR(IF($AL230=$V230,"",INDEX('Prescriptive Rebate Table'!$A$1:$D$100,MATCH($AJ230,'Prescriptive Rebate Table'!$B$1:$B$100,0),4)),"")</f>
        <v/>
      </c>
      <c r="BS230" s="24"/>
      <c r="BT230" s="24"/>
      <c r="BU230" s="23" t="str">
        <f t="shared" si="104"/>
        <v/>
      </c>
      <c r="BV230" s="23" t="str">
        <f t="shared" si="105"/>
        <v/>
      </c>
      <c r="BW230" s="22">
        <f t="shared" si="106"/>
        <v>0</v>
      </c>
      <c r="BX230" s="22">
        <f t="shared" si="107"/>
        <v>0</v>
      </c>
      <c r="BY230" s="22">
        <f t="shared" si="108"/>
        <v>0</v>
      </c>
      <c r="BZ230" s="22"/>
    </row>
    <row r="231" spans="1:78" s="113" customFormat="1" x14ac:dyDescent="0.3">
      <c r="A231" s="32">
        <v>222</v>
      </c>
      <c r="B231" s="113" t="str">
        <f>IFERROR(INDEX(Lookups!$B$2:$B$38,MATCH($G$5,Lookups!$A$2:$A$38,0)),"")</f>
        <v/>
      </c>
      <c r="C231" s="113" t="str">
        <f>IFERROR(INDEX(Lookups!$C$2:$C$38,MATCH($G$5,Lookups!$A$2:$A$38,0)),"")</f>
        <v/>
      </c>
      <c r="D231" s="31"/>
      <c r="E231" s="113" t="str">
        <f t="shared" si="86"/>
        <v/>
      </c>
      <c r="F231" s="21"/>
      <c r="G231" s="29"/>
      <c r="H231" s="29"/>
      <c r="I231" s="29"/>
      <c r="J231" s="114" t="str">
        <f>IFERROR(INDEX(Lookups!$V$19:$V$22,MATCH(I231,Lookups!$U$19:$U$22,0)),"")</f>
        <v/>
      </c>
      <c r="K231" s="29"/>
      <c r="L231" s="115" t="str">
        <f>IFERROR(INDEX(Lookups!$X$2:$X$17,MATCH(_xlfn.CONCAT(I231,K231),Lookups!$W$2:$W$17,0)),"")</f>
        <v/>
      </c>
      <c r="M231" s="110"/>
      <c r="N231" s="116" t="str">
        <f>IFERROR(INDEX(Lookups!$A$54:$B$68,MATCH(Calculator!M231,Lookups!$A$54:$A$68,0),2),"")</f>
        <v/>
      </c>
      <c r="O231" s="110"/>
      <c r="P231" s="25" t="str">
        <f>IFERROR(INDEX('Fixture Codes'!$B$8:$B$921,MATCH(O231,'Fixture Codes'!$F$8:$F$921,0)),"")</f>
        <v/>
      </c>
      <c r="Q231" s="21"/>
      <c r="R231" s="25" t="str">
        <f>IFERROR(INDEX('Fixture Codes'!$J$8:$J$921,MATCH(P231,'Fixture Codes'!$B$8:$B$921,0))*Q231,"")</f>
        <v/>
      </c>
      <c r="S231" s="25" t="str">
        <f>IFERROR(INDEX('Fixture Codes'!$L$8:$L$921,MATCH(P231,'Fixture Codes'!$B$8:$B$921,0)),"")</f>
        <v/>
      </c>
      <c r="T231" s="29"/>
      <c r="U231" s="30"/>
      <c r="V231" s="115" t="str">
        <f>IFERROR(INDEX(Lookups!B$42:B$50,MATCH($T231,Lookups!$A$42:$A$50,0)),"")</f>
        <v/>
      </c>
      <c r="W231" s="115" t="str">
        <f>IFERROR(INDEX(Lookups!C$42:C$49,MATCH($T231,Lookups!$A$42:$A$50,0)),"")</f>
        <v/>
      </c>
      <c r="X231" s="131"/>
      <c r="Y231" s="29"/>
      <c r="Z231" s="113" t="str">
        <f>IFERROR(INDEX('Prescriptive Rebate Table'!$L$2:$L$13,MATCH(Y231,'Prescriptive Rebate Table'!$K$2:$K$13,0)),"")</f>
        <v/>
      </c>
      <c r="AA231" s="29"/>
      <c r="AB231" s="110"/>
      <c r="AC231" s="110"/>
      <c r="AD231" s="110"/>
      <c r="AE231" s="110"/>
      <c r="AF231" s="21"/>
      <c r="AG231" s="117"/>
      <c r="AH231" s="25" t="str">
        <f t="shared" si="87"/>
        <v/>
      </c>
      <c r="AI231" s="117"/>
      <c r="AJ231" s="29"/>
      <c r="AK231" s="21"/>
      <c r="AL231" s="115" t="str">
        <f>IFERROR(INDEX(Lookups!B$42:B$49,MATCH($AJ231,Lookups!$A$42:$A$49,0)),"")</f>
        <v/>
      </c>
      <c r="AM231" s="115" t="str">
        <f>IFERROR(INDEX(Lookups!B$42:B$49,MATCH($AJ231,Lookups!$A$42:$A$49,0)),"")</f>
        <v/>
      </c>
      <c r="AN231" s="30"/>
      <c r="AO231" s="111" t="str">
        <f>IFERROR(INDEX(Lookups!$H$2:$H$451,MATCH(_xlfn.CONCAT(B231,H231),Lookups!$G$2:$G$451,0)),"")</f>
        <v/>
      </c>
      <c r="AP231" s="111" t="str">
        <f t="shared" si="88"/>
        <v/>
      </c>
      <c r="AQ231" s="115">
        <v>222</v>
      </c>
      <c r="AR231" s="115" t="str">
        <f>IF($D231="Interior",INDEX(Lookups!P$2:P$86,MATCH(_xlfn.CONCAT($C231,$L231),Lookups!$O$2:$O$86,0)),IF($D231="Exterior",1,""))</f>
        <v/>
      </c>
      <c r="AS231" s="115" t="str">
        <f>IF($D231="Interior",INDEX(Lookups!Q$2:Q$86,MATCH(_xlfn.CONCAT($C231,$L231),Lookups!$O$2:$O$86,0)),IF($D231="Exterior",1,""))</f>
        <v/>
      </c>
      <c r="AT231" s="115" t="str">
        <f>IF($D231="Interior",INDEX(Lookups!R$2:R$86,MATCH(_xlfn.CONCAT($C231,$L231),Lookups!$O$2:$O$86,0)),IF($D231="Exterior",1,""))</f>
        <v/>
      </c>
      <c r="AU231" s="115" t="str">
        <f>IF($D231="Interior",INDEX(Lookups!S$2:S$86,MATCH(_xlfn.CONCAT($C231,$L231),Lookups!$O$2:$O$86,0)),IF($D231="Exterior",1,""))</f>
        <v/>
      </c>
      <c r="AV231" s="115" t="str">
        <f>IFERROR(INDEX(Lookups!I$2:I$451,MATCH(_xlfn.CONCAT($B231,$H231),Lookups!$G$2:$G$451,0)),"")</f>
        <v/>
      </c>
      <c r="AW231" s="115" t="str">
        <f>IFERROR(INDEX(Lookups!J$2:J$451,MATCH(_xlfn.CONCAT($B231,$H231),Lookups!$G$2:$G$451,0)),"")</f>
        <v/>
      </c>
      <c r="AX231" s="115" t="str">
        <f>IFERROR(INDEX(Lookups!K$2:K$451,MATCH(_xlfn.CONCAT($B231,$H231),Lookups!$G$2:$G$451,0)),"")</f>
        <v/>
      </c>
      <c r="AY231" s="28" t="str">
        <f t="shared" si="89"/>
        <v/>
      </c>
      <c r="AZ231" s="28" t="str">
        <f t="shared" si="90"/>
        <v/>
      </c>
      <c r="BA231" s="28" t="str">
        <f t="shared" si="91"/>
        <v/>
      </c>
      <c r="BB231" s="28" t="str">
        <f t="shared" si="92"/>
        <v/>
      </c>
      <c r="BC231" s="27" t="str">
        <f t="shared" si="93"/>
        <v/>
      </c>
      <c r="BD231" s="158" t="str">
        <f t="shared" si="94"/>
        <v/>
      </c>
      <c r="BE231" s="158" t="str">
        <f t="shared" si="95"/>
        <v/>
      </c>
      <c r="BF231" s="28" t="str">
        <f t="shared" si="96"/>
        <v/>
      </c>
      <c r="BG231" s="28" t="str">
        <f t="shared" si="97"/>
        <v/>
      </c>
      <c r="BH231" s="28" t="str">
        <f t="shared" si="85"/>
        <v/>
      </c>
      <c r="BI231" s="27" t="str">
        <f t="shared" si="98"/>
        <v/>
      </c>
      <c r="BJ231" s="27" t="str">
        <f t="shared" si="99"/>
        <v/>
      </c>
      <c r="BK231" s="27" t="str">
        <f t="shared" si="100"/>
        <v/>
      </c>
      <c r="BL231" s="27" t="str">
        <f t="shared" si="101"/>
        <v/>
      </c>
      <c r="BM231" s="27" t="str">
        <f t="shared" si="102"/>
        <v/>
      </c>
      <c r="BN231" s="27" t="str">
        <f t="shared" si="103"/>
        <v/>
      </c>
      <c r="BO231" s="26" t="str">
        <f>IFERROR(INDEX('Prescriptive Rebate Table'!$A$1:$D$100,MATCH(AA231,'Prescriptive Rebate Table'!$B$1:$B$100,0),3),"")</f>
        <v/>
      </c>
      <c r="BP231" s="25" t="str">
        <f>IFERROR(INDEX('Prescriptive Rebate Table'!$A$1:$E$100,MATCH(AA231,'Prescriptive Rebate Table'!$B$1:$B$100,0),5),"")</f>
        <v/>
      </c>
      <c r="BQ231" s="23" t="str" cm="1">
        <f t="array" ref="BQ231">IFERROR(IF(AA231="","",IF(OR($AL231=$V231,AA231='Prescriptive Rebate Table'!$N$2:$N$12),"Included",INDEX('Prescriptive Rebate Table'!$A$1:$D$100,MATCH($AJ231,'Prescriptive Rebate Table'!$B$1:$B$100,0),3))),"")</f>
        <v/>
      </c>
      <c r="BR231" s="25" t="str">
        <f>IFERROR(IF($AL231=$V231,"",INDEX('Prescriptive Rebate Table'!$A$1:$D$100,MATCH($AJ231,'Prescriptive Rebate Table'!$B$1:$B$100,0),4)),"")</f>
        <v/>
      </c>
      <c r="BS231" s="24"/>
      <c r="BT231" s="24"/>
      <c r="BU231" s="23" t="str">
        <f t="shared" si="104"/>
        <v/>
      </c>
      <c r="BV231" s="23" t="str">
        <f t="shared" si="105"/>
        <v/>
      </c>
      <c r="BW231" s="22">
        <f t="shared" si="106"/>
        <v>0</v>
      </c>
      <c r="BX231" s="22">
        <f t="shared" si="107"/>
        <v>0</v>
      </c>
      <c r="BY231" s="22">
        <f t="shared" si="108"/>
        <v>0</v>
      </c>
      <c r="BZ231" s="22"/>
    </row>
    <row r="232" spans="1:78" s="113" customFormat="1" x14ac:dyDescent="0.3">
      <c r="A232" s="32">
        <v>223</v>
      </c>
      <c r="B232" s="113" t="str">
        <f>IFERROR(INDEX(Lookups!$B$2:$B$38,MATCH($G$5,Lookups!$A$2:$A$38,0)),"")</f>
        <v/>
      </c>
      <c r="C232" s="113" t="str">
        <f>IFERROR(INDEX(Lookups!$C$2:$C$38,MATCH($G$5,Lookups!$A$2:$A$38,0)),"")</f>
        <v/>
      </c>
      <c r="D232" s="31"/>
      <c r="E232" s="113" t="str">
        <f t="shared" si="86"/>
        <v/>
      </c>
      <c r="F232" s="21"/>
      <c r="G232" s="29"/>
      <c r="H232" s="29"/>
      <c r="I232" s="29"/>
      <c r="J232" s="114" t="str">
        <f>IFERROR(INDEX(Lookups!$V$19:$V$22,MATCH(I232,Lookups!$U$19:$U$22,0)),"")</f>
        <v/>
      </c>
      <c r="K232" s="29"/>
      <c r="L232" s="115" t="str">
        <f>IFERROR(INDEX(Lookups!$X$2:$X$17,MATCH(_xlfn.CONCAT(I232,K232),Lookups!$W$2:$W$17,0)),"")</f>
        <v/>
      </c>
      <c r="M232" s="110"/>
      <c r="N232" s="116" t="str">
        <f>IFERROR(INDEX(Lookups!$A$54:$B$68,MATCH(Calculator!M232,Lookups!$A$54:$A$68,0),2),"")</f>
        <v/>
      </c>
      <c r="O232" s="110"/>
      <c r="P232" s="25" t="str">
        <f>IFERROR(INDEX('Fixture Codes'!$B$8:$B$921,MATCH(O232,'Fixture Codes'!$F$8:$F$921,0)),"")</f>
        <v/>
      </c>
      <c r="Q232" s="21"/>
      <c r="R232" s="25" t="str">
        <f>IFERROR(INDEX('Fixture Codes'!$J$8:$J$921,MATCH(P232,'Fixture Codes'!$B$8:$B$921,0))*Q232,"")</f>
        <v/>
      </c>
      <c r="S232" s="25" t="str">
        <f>IFERROR(INDEX('Fixture Codes'!$L$8:$L$921,MATCH(P232,'Fixture Codes'!$B$8:$B$921,0)),"")</f>
        <v/>
      </c>
      <c r="T232" s="29"/>
      <c r="U232" s="30"/>
      <c r="V232" s="115" t="str">
        <f>IFERROR(INDEX(Lookups!B$42:B$50,MATCH($T232,Lookups!$A$42:$A$50,0)),"")</f>
        <v/>
      </c>
      <c r="W232" s="115" t="str">
        <f>IFERROR(INDEX(Lookups!C$42:C$49,MATCH($T232,Lookups!$A$42:$A$50,0)),"")</f>
        <v/>
      </c>
      <c r="X232" s="131"/>
      <c r="Y232" s="29"/>
      <c r="Z232" s="113" t="str">
        <f>IFERROR(INDEX('Prescriptive Rebate Table'!$L$2:$L$13,MATCH(Y232,'Prescriptive Rebate Table'!$K$2:$K$13,0)),"")</f>
        <v/>
      </c>
      <c r="AA232" s="29"/>
      <c r="AB232" s="110"/>
      <c r="AC232" s="110"/>
      <c r="AD232" s="110"/>
      <c r="AE232" s="110"/>
      <c r="AF232" s="21"/>
      <c r="AG232" s="117"/>
      <c r="AH232" s="25" t="str">
        <f t="shared" si="87"/>
        <v/>
      </c>
      <c r="AI232" s="117"/>
      <c r="AJ232" s="29"/>
      <c r="AK232" s="21"/>
      <c r="AL232" s="115" t="str">
        <f>IFERROR(INDEX(Lookups!B$42:B$49,MATCH($AJ232,Lookups!$A$42:$A$49,0)),"")</f>
        <v/>
      </c>
      <c r="AM232" s="115" t="str">
        <f>IFERROR(INDEX(Lookups!B$42:B$49,MATCH($AJ232,Lookups!$A$42:$A$49,0)),"")</f>
        <v/>
      </c>
      <c r="AN232" s="30"/>
      <c r="AO232" s="111" t="str">
        <f>IFERROR(INDEX(Lookups!$H$2:$H$451,MATCH(_xlfn.CONCAT(B232,H232),Lookups!$G$2:$G$451,0)),"")</f>
        <v/>
      </c>
      <c r="AP232" s="111" t="str">
        <f t="shared" si="88"/>
        <v/>
      </c>
      <c r="AQ232" s="115">
        <v>223</v>
      </c>
      <c r="AR232" s="115" t="str">
        <f>IF($D232="Interior",INDEX(Lookups!P$2:P$86,MATCH(_xlfn.CONCAT($C232,$L232),Lookups!$O$2:$O$86,0)),IF($D232="Exterior",1,""))</f>
        <v/>
      </c>
      <c r="AS232" s="115" t="str">
        <f>IF($D232="Interior",INDEX(Lookups!Q$2:Q$86,MATCH(_xlfn.CONCAT($C232,$L232),Lookups!$O$2:$O$86,0)),IF($D232="Exterior",1,""))</f>
        <v/>
      </c>
      <c r="AT232" s="115" t="str">
        <f>IF($D232="Interior",INDEX(Lookups!R$2:R$86,MATCH(_xlfn.CONCAT($C232,$L232),Lookups!$O$2:$O$86,0)),IF($D232="Exterior",1,""))</f>
        <v/>
      </c>
      <c r="AU232" s="115" t="str">
        <f>IF($D232="Interior",INDEX(Lookups!S$2:S$86,MATCH(_xlfn.CONCAT($C232,$L232),Lookups!$O$2:$O$86,0)),IF($D232="Exterior",1,""))</f>
        <v/>
      </c>
      <c r="AV232" s="115" t="str">
        <f>IFERROR(INDEX(Lookups!I$2:I$451,MATCH(_xlfn.CONCAT($B232,$H232),Lookups!$G$2:$G$451,0)),"")</f>
        <v/>
      </c>
      <c r="AW232" s="115" t="str">
        <f>IFERROR(INDEX(Lookups!J$2:J$451,MATCH(_xlfn.CONCAT($B232,$H232),Lookups!$G$2:$G$451,0)),"")</f>
        <v/>
      </c>
      <c r="AX232" s="115" t="str">
        <f>IFERROR(INDEX(Lookups!K$2:K$451,MATCH(_xlfn.CONCAT($B232,$H232),Lookups!$G$2:$G$451,0)),"")</f>
        <v/>
      </c>
      <c r="AY232" s="28" t="str">
        <f t="shared" si="89"/>
        <v/>
      </c>
      <c r="AZ232" s="28" t="str">
        <f t="shared" si="90"/>
        <v/>
      </c>
      <c r="BA232" s="28" t="str">
        <f t="shared" si="91"/>
        <v/>
      </c>
      <c r="BB232" s="28" t="str">
        <f t="shared" si="92"/>
        <v/>
      </c>
      <c r="BC232" s="27" t="str">
        <f t="shared" si="93"/>
        <v/>
      </c>
      <c r="BD232" s="158" t="str">
        <f t="shared" si="94"/>
        <v/>
      </c>
      <c r="BE232" s="158" t="str">
        <f t="shared" si="95"/>
        <v/>
      </c>
      <c r="BF232" s="28" t="str">
        <f t="shared" si="96"/>
        <v/>
      </c>
      <c r="BG232" s="28" t="str">
        <f t="shared" si="97"/>
        <v/>
      </c>
      <c r="BH232" s="28" t="str">
        <f t="shared" si="85"/>
        <v/>
      </c>
      <c r="BI232" s="27" t="str">
        <f t="shared" si="98"/>
        <v/>
      </c>
      <c r="BJ232" s="27" t="str">
        <f t="shared" si="99"/>
        <v/>
      </c>
      <c r="BK232" s="27" t="str">
        <f t="shared" si="100"/>
        <v/>
      </c>
      <c r="BL232" s="27" t="str">
        <f t="shared" si="101"/>
        <v/>
      </c>
      <c r="BM232" s="27" t="str">
        <f t="shared" si="102"/>
        <v/>
      </c>
      <c r="BN232" s="27" t="str">
        <f t="shared" si="103"/>
        <v/>
      </c>
      <c r="BO232" s="26" t="str">
        <f>IFERROR(INDEX('Prescriptive Rebate Table'!$A$1:$D$100,MATCH(AA232,'Prescriptive Rebate Table'!$B$1:$B$100,0),3),"")</f>
        <v/>
      </c>
      <c r="BP232" s="25" t="str">
        <f>IFERROR(INDEX('Prescriptive Rebate Table'!$A$1:$E$100,MATCH(AA232,'Prescriptive Rebate Table'!$B$1:$B$100,0),5),"")</f>
        <v/>
      </c>
      <c r="BQ232" s="23" t="str" cm="1">
        <f t="array" ref="BQ232">IFERROR(IF(AA232="","",IF(OR($AL232=$V232,AA232='Prescriptive Rebate Table'!$N$2:$N$12),"Included",INDEX('Prescriptive Rebate Table'!$A$1:$D$100,MATCH($AJ232,'Prescriptive Rebate Table'!$B$1:$B$100,0),3))),"")</f>
        <v/>
      </c>
      <c r="BR232" s="25" t="str">
        <f>IFERROR(IF($AL232=$V232,"",INDEX('Prescriptive Rebate Table'!$A$1:$D$100,MATCH($AJ232,'Prescriptive Rebate Table'!$B$1:$B$100,0),4)),"")</f>
        <v/>
      </c>
      <c r="BS232" s="24"/>
      <c r="BT232" s="24"/>
      <c r="BU232" s="23" t="str">
        <f t="shared" si="104"/>
        <v/>
      </c>
      <c r="BV232" s="23" t="str">
        <f t="shared" si="105"/>
        <v/>
      </c>
      <c r="BW232" s="22">
        <f t="shared" si="106"/>
        <v>0</v>
      </c>
      <c r="BX232" s="22">
        <f t="shared" si="107"/>
        <v>0</v>
      </c>
      <c r="BY232" s="22">
        <f t="shared" si="108"/>
        <v>0</v>
      </c>
      <c r="BZ232" s="22"/>
    </row>
    <row r="233" spans="1:78" s="113" customFormat="1" x14ac:dyDescent="0.3">
      <c r="A233" s="32">
        <v>224</v>
      </c>
      <c r="B233" s="113" t="str">
        <f>IFERROR(INDEX(Lookups!$B$2:$B$38,MATCH($G$5,Lookups!$A$2:$A$38,0)),"")</f>
        <v/>
      </c>
      <c r="C233" s="113" t="str">
        <f>IFERROR(INDEX(Lookups!$C$2:$C$38,MATCH($G$5,Lookups!$A$2:$A$38,0)),"")</f>
        <v/>
      </c>
      <c r="D233" s="31"/>
      <c r="E233" s="113" t="str">
        <f t="shared" si="86"/>
        <v/>
      </c>
      <c r="F233" s="21"/>
      <c r="G233" s="29"/>
      <c r="H233" s="29"/>
      <c r="I233" s="29"/>
      <c r="J233" s="114" t="str">
        <f>IFERROR(INDEX(Lookups!$V$19:$V$22,MATCH(I233,Lookups!$U$19:$U$22,0)),"")</f>
        <v/>
      </c>
      <c r="K233" s="29"/>
      <c r="L233" s="115" t="str">
        <f>IFERROR(INDEX(Lookups!$X$2:$X$17,MATCH(_xlfn.CONCAT(I233,K233),Lookups!$W$2:$W$17,0)),"")</f>
        <v/>
      </c>
      <c r="M233" s="110"/>
      <c r="N233" s="116" t="str">
        <f>IFERROR(INDEX(Lookups!$A$54:$B$68,MATCH(Calculator!M233,Lookups!$A$54:$A$68,0),2),"")</f>
        <v/>
      </c>
      <c r="O233" s="110"/>
      <c r="P233" s="25" t="str">
        <f>IFERROR(INDEX('Fixture Codes'!$B$8:$B$921,MATCH(O233,'Fixture Codes'!$F$8:$F$921,0)),"")</f>
        <v/>
      </c>
      <c r="Q233" s="21"/>
      <c r="R233" s="25" t="str">
        <f>IFERROR(INDEX('Fixture Codes'!$J$8:$J$921,MATCH(P233,'Fixture Codes'!$B$8:$B$921,0))*Q233,"")</f>
        <v/>
      </c>
      <c r="S233" s="25" t="str">
        <f>IFERROR(INDEX('Fixture Codes'!$L$8:$L$921,MATCH(P233,'Fixture Codes'!$B$8:$B$921,0)),"")</f>
        <v/>
      </c>
      <c r="T233" s="29"/>
      <c r="U233" s="30"/>
      <c r="V233" s="115" t="str">
        <f>IFERROR(INDEX(Lookups!B$42:B$50,MATCH($T233,Lookups!$A$42:$A$50,0)),"")</f>
        <v/>
      </c>
      <c r="W233" s="115" t="str">
        <f>IFERROR(INDEX(Lookups!C$42:C$49,MATCH($T233,Lookups!$A$42:$A$50,0)),"")</f>
        <v/>
      </c>
      <c r="X233" s="131"/>
      <c r="Y233" s="29"/>
      <c r="Z233" s="113" t="str">
        <f>IFERROR(INDEX('Prescriptive Rebate Table'!$L$2:$L$13,MATCH(Y233,'Prescriptive Rebate Table'!$K$2:$K$13,0)),"")</f>
        <v/>
      </c>
      <c r="AA233" s="29"/>
      <c r="AB233" s="110"/>
      <c r="AC233" s="110"/>
      <c r="AD233" s="110"/>
      <c r="AE233" s="110"/>
      <c r="AF233" s="21"/>
      <c r="AG233" s="117"/>
      <c r="AH233" s="25" t="str">
        <f t="shared" si="87"/>
        <v/>
      </c>
      <c r="AI233" s="117"/>
      <c r="AJ233" s="29"/>
      <c r="AK233" s="21"/>
      <c r="AL233" s="115" t="str">
        <f>IFERROR(INDEX(Lookups!B$42:B$49,MATCH($AJ233,Lookups!$A$42:$A$49,0)),"")</f>
        <v/>
      </c>
      <c r="AM233" s="115" t="str">
        <f>IFERROR(INDEX(Lookups!B$42:B$49,MATCH($AJ233,Lookups!$A$42:$A$49,0)),"")</f>
        <v/>
      </c>
      <c r="AN233" s="30"/>
      <c r="AO233" s="111" t="str">
        <f>IFERROR(INDEX(Lookups!$H$2:$H$451,MATCH(_xlfn.CONCAT(B233,H233),Lookups!$G$2:$G$451,0)),"")</f>
        <v/>
      </c>
      <c r="AP233" s="111" t="str">
        <f t="shared" si="88"/>
        <v/>
      </c>
      <c r="AQ233" s="115">
        <v>224</v>
      </c>
      <c r="AR233" s="115" t="str">
        <f>IF($D233="Interior",INDEX(Lookups!P$2:P$86,MATCH(_xlfn.CONCAT($C233,$L233),Lookups!$O$2:$O$86,0)),IF($D233="Exterior",1,""))</f>
        <v/>
      </c>
      <c r="AS233" s="115" t="str">
        <f>IF($D233="Interior",INDEX(Lookups!Q$2:Q$86,MATCH(_xlfn.CONCAT($C233,$L233),Lookups!$O$2:$O$86,0)),IF($D233="Exterior",1,""))</f>
        <v/>
      </c>
      <c r="AT233" s="115" t="str">
        <f>IF($D233="Interior",INDEX(Lookups!R$2:R$86,MATCH(_xlfn.CONCAT($C233,$L233),Lookups!$O$2:$O$86,0)),IF($D233="Exterior",1,""))</f>
        <v/>
      </c>
      <c r="AU233" s="115" t="str">
        <f>IF($D233="Interior",INDEX(Lookups!S$2:S$86,MATCH(_xlfn.CONCAT($C233,$L233),Lookups!$O$2:$O$86,0)),IF($D233="Exterior",1,""))</f>
        <v/>
      </c>
      <c r="AV233" s="115" t="str">
        <f>IFERROR(INDEX(Lookups!I$2:I$451,MATCH(_xlfn.CONCAT($B233,$H233),Lookups!$G$2:$G$451,0)),"")</f>
        <v/>
      </c>
      <c r="AW233" s="115" t="str">
        <f>IFERROR(INDEX(Lookups!J$2:J$451,MATCH(_xlfn.CONCAT($B233,$H233),Lookups!$G$2:$G$451,0)),"")</f>
        <v/>
      </c>
      <c r="AX233" s="115" t="str">
        <f>IFERROR(INDEX(Lookups!K$2:K$451,MATCH(_xlfn.CONCAT($B233,$H233),Lookups!$G$2:$G$451,0)),"")</f>
        <v/>
      </c>
      <c r="AY233" s="28" t="str">
        <f t="shared" si="89"/>
        <v/>
      </c>
      <c r="AZ233" s="28" t="str">
        <f t="shared" si="90"/>
        <v/>
      </c>
      <c r="BA233" s="28" t="str">
        <f t="shared" si="91"/>
        <v/>
      </c>
      <c r="BB233" s="28" t="str">
        <f t="shared" si="92"/>
        <v/>
      </c>
      <c r="BC233" s="27" t="str">
        <f t="shared" si="93"/>
        <v/>
      </c>
      <c r="BD233" s="158" t="str">
        <f t="shared" si="94"/>
        <v/>
      </c>
      <c r="BE233" s="158" t="str">
        <f t="shared" si="95"/>
        <v/>
      </c>
      <c r="BF233" s="28" t="str">
        <f t="shared" si="96"/>
        <v/>
      </c>
      <c r="BG233" s="28" t="str">
        <f t="shared" si="97"/>
        <v/>
      </c>
      <c r="BH233" s="28" t="str">
        <f t="shared" si="85"/>
        <v/>
      </c>
      <c r="BI233" s="27" t="str">
        <f t="shared" si="98"/>
        <v/>
      </c>
      <c r="BJ233" s="27" t="str">
        <f t="shared" si="99"/>
        <v/>
      </c>
      <c r="BK233" s="27" t="str">
        <f t="shared" si="100"/>
        <v/>
      </c>
      <c r="BL233" s="27" t="str">
        <f t="shared" si="101"/>
        <v/>
      </c>
      <c r="BM233" s="27" t="str">
        <f t="shared" si="102"/>
        <v/>
      </c>
      <c r="BN233" s="27" t="str">
        <f t="shared" si="103"/>
        <v/>
      </c>
      <c r="BO233" s="26" t="str">
        <f>IFERROR(INDEX('Prescriptive Rebate Table'!$A$1:$D$100,MATCH(AA233,'Prescriptive Rebate Table'!$B$1:$B$100,0),3),"")</f>
        <v/>
      </c>
      <c r="BP233" s="25" t="str">
        <f>IFERROR(INDEX('Prescriptive Rebate Table'!$A$1:$E$100,MATCH(AA233,'Prescriptive Rebate Table'!$B$1:$B$100,0),5),"")</f>
        <v/>
      </c>
      <c r="BQ233" s="23" t="str" cm="1">
        <f t="array" ref="BQ233">IFERROR(IF(AA233="","",IF(OR($AL233=$V233,AA233='Prescriptive Rebate Table'!$N$2:$N$12),"Included",INDEX('Prescriptive Rebate Table'!$A$1:$D$100,MATCH($AJ233,'Prescriptive Rebate Table'!$B$1:$B$100,0),3))),"")</f>
        <v/>
      </c>
      <c r="BR233" s="25" t="str">
        <f>IFERROR(IF($AL233=$V233,"",INDEX('Prescriptive Rebate Table'!$A$1:$D$100,MATCH($AJ233,'Prescriptive Rebate Table'!$B$1:$B$100,0),4)),"")</f>
        <v/>
      </c>
      <c r="BS233" s="24"/>
      <c r="BT233" s="24"/>
      <c r="BU233" s="23" t="str">
        <f t="shared" si="104"/>
        <v/>
      </c>
      <c r="BV233" s="23" t="str">
        <f t="shared" si="105"/>
        <v/>
      </c>
      <c r="BW233" s="22">
        <f t="shared" si="106"/>
        <v>0</v>
      </c>
      <c r="BX233" s="22">
        <f t="shared" si="107"/>
        <v>0</v>
      </c>
      <c r="BY233" s="22">
        <f t="shared" si="108"/>
        <v>0</v>
      </c>
      <c r="BZ233" s="22"/>
    </row>
    <row r="234" spans="1:78" s="113" customFormat="1" x14ac:dyDescent="0.3">
      <c r="A234" s="32">
        <v>225</v>
      </c>
      <c r="B234" s="113" t="str">
        <f>IFERROR(INDEX(Lookups!$B$2:$B$38,MATCH($G$5,Lookups!$A$2:$A$38,0)),"")</f>
        <v/>
      </c>
      <c r="C234" s="113" t="str">
        <f>IFERROR(INDEX(Lookups!$C$2:$C$38,MATCH($G$5,Lookups!$A$2:$A$38,0)),"")</f>
        <v/>
      </c>
      <c r="D234" s="31"/>
      <c r="E234" s="113" t="str">
        <f t="shared" si="86"/>
        <v/>
      </c>
      <c r="F234" s="21"/>
      <c r="G234" s="29"/>
      <c r="H234" s="29"/>
      <c r="I234" s="29"/>
      <c r="J234" s="114" t="str">
        <f>IFERROR(INDEX(Lookups!$V$19:$V$22,MATCH(I234,Lookups!$U$19:$U$22,0)),"")</f>
        <v/>
      </c>
      <c r="K234" s="29"/>
      <c r="L234" s="115" t="str">
        <f>IFERROR(INDEX(Lookups!$X$2:$X$17,MATCH(_xlfn.CONCAT(I234,K234),Lookups!$W$2:$W$17,0)),"")</f>
        <v/>
      </c>
      <c r="M234" s="110"/>
      <c r="N234" s="116" t="str">
        <f>IFERROR(INDEX(Lookups!$A$54:$B$68,MATCH(Calculator!M234,Lookups!$A$54:$A$68,0),2),"")</f>
        <v/>
      </c>
      <c r="O234" s="110"/>
      <c r="P234" s="25" t="str">
        <f>IFERROR(INDEX('Fixture Codes'!$B$8:$B$921,MATCH(O234,'Fixture Codes'!$F$8:$F$921,0)),"")</f>
        <v/>
      </c>
      <c r="Q234" s="21"/>
      <c r="R234" s="25" t="str">
        <f>IFERROR(INDEX('Fixture Codes'!$J$8:$J$921,MATCH(P234,'Fixture Codes'!$B$8:$B$921,0))*Q234,"")</f>
        <v/>
      </c>
      <c r="S234" s="25" t="str">
        <f>IFERROR(INDEX('Fixture Codes'!$L$8:$L$921,MATCH(P234,'Fixture Codes'!$B$8:$B$921,0)),"")</f>
        <v/>
      </c>
      <c r="T234" s="29"/>
      <c r="U234" s="30"/>
      <c r="V234" s="115" t="str">
        <f>IFERROR(INDEX(Lookups!B$42:B$50,MATCH($T234,Lookups!$A$42:$A$50,0)),"")</f>
        <v/>
      </c>
      <c r="W234" s="115" t="str">
        <f>IFERROR(INDEX(Lookups!C$42:C$49,MATCH($T234,Lookups!$A$42:$A$50,0)),"")</f>
        <v/>
      </c>
      <c r="X234" s="131"/>
      <c r="Y234" s="29"/>
      <c r="Z234" s="113" t="str">
        <f>IFERROR(INDEX('Prescriptive Rebate Table'!$L$2:$L$13,MATCH(Y234,'Prescriptive Rebate Table'!$K$2:$K$13,0)),"")</f>
        <v/>
      </c>
      <c r="AA234" s="29"/>
      <c r="AB234" s="110"/>
      <c r="AC234" s="110"/>
      <c r="AD234" s="110"/>
      <c r="AE234" s="110"/>
      <c r="AF234" s="21"/>
      <c r="AG234" s="117"/>
      <c r="AH234" s="25" t="str">
        <f t="shared" si="87"/>
        <v/>
      </c>
      <c r="AI234" s="117"/>
      <c r="AJ234" s="29"/>
      <c r="AK234" s="21"/>
      <c r="AL234" s="115" t="str">
        <f>IFERROR(INDEX(Lookups!B$42:B$49,MATCH($AJ234,Lookups!$A$42:$A$49,0)),"")</f>
        <v/>
      </c>
      <c r="AM234" s="115" t="str">
        <f>IFERROR(INDEX(Lookups!B$42:B$49,MATCH($AJ234,Lookups!$A$42:$A$49,0)),"")</f>
        <v/>
      </c>
      <c r="AN234" s="30"/>
      <c r="AO234" s="111" t="str">
        <f>IFERROR(INDEX(Lookups!$H$2:$H$451,MATCH(_xlfn.CONCAT(B234,H234),Lookups!$G$2:$G$451,0)),"")</f>
        <v/>
      </c>
      <c r="AP234" s="111" t="str">
        <f t="shared" si="88"/>
        <v/>
      </c>
      <c r="AQ234" s="115">
        <v>225</v>
      </c>
      <c r="AR234" s="115" t="str">
        <f>IF($D234="Interior",INDEX(Lookups!P$2:P$86,MATCH(_xlfn.CONCAT($C234,$L234),Lookups!$O$2:$O$86,0)),IF($D234="Exterior",1,""))</f>
        <v/>
      </c>
      <c r="AS234" s="115" t="str">
        <f>IF($D234="Interior",INDEX(Lookups!Q$2:Q$86,MATCH(_xlfn.CONCAT($C234,$L234),Lookups!$O$2:$O$86,0)),IF($D234="Exterior",1,""))</f>
        <v/>
      </c>
      <c r="AT234" s="115" t="str">
        <f>IF($D234="Interior",INDEX(Lookups!R$2:R$86,MATCH(_xlfn.CONCAT($C234,$L234),Lookups!$O$2:$O$86,0)),IF($D234="Exterior",1,""))</f>
        <v/>
      </c>
      <c r="AU234" s="115" t="str">
        <f>IF($D234="Interior",INDEX(Lookups!S$2:S$86,MATCH(_xlfn.CONCAT($C234,$L234),Lookups!$O$2:$O$86,0)),IF($D234="Exterior",1,""))</f>
        <v/>
      </c>
      <c r="AV234" s="115" t="str">
        <f>IFERROR(INDEX(Lookups!I$2:I$451,MATCH(_xlfn.CONCAT($B234,$H234),Lookups!$G$2:$G$451,0)),"")</f>
        <v/>
      </c>
      <c r="AW234" s="115" t="str">
        <f>IFERROR(INDEX(Lookups!J$2:J$451,MATCH(_xlfn.CONCAT($B234,$H234),Lookups!$G$2:$G$451,0)),"")</f>
        <v/>
      </c>
      <c r="AX234" s="115" t="str">
        <f>IFERROR(INDEX(Lookups!K$2:K$451,MATCH(_xlfn.CONCAT($B234,$H234),Lookups!$G$2:$G$451,0)),"")</f>
        <v/>
      </c>
      <c r="AY234" s="28" t="str">
        <f t="shared" si="89"/>
        <v/>
      </c>
      <c r="AZ234" s="28" t="str">
        <f t="shared" si="90"/>
        <v/>
      </c>
      <c r="BA234" s="28" t="str">
        <f t="shared" si="91"/>
        <v/>
      </c>
      <c r="BB234" s="28" t="str">
        <f t="shared" si="92"/>
        <v/>
      </c>
      <c r="BC234" s="27" t="str">
        <f t="shared" si="93"/>
        <v/>
      </c>
      <c r="BD234" s="158" t="str">
        <f t="shared" si="94"/>
        <v/>
      </c>
      <c r="BE234" s="158" t="str">
        <f t="shared" si="95"/>
        <v/>
      </c>
      <c r="BF234" s="28" t="str">
        <f t="shared" si="96"/>
        <v/>
      </c>
      <c r="BG234" s="28" t="str">
        <f t="shared" si="97"/>
        <v/>
      </c>
      <c r="BH234" s="28" t="str">
        <f t="shared" si="85"/>
        <v/>
      </c>
      <c r="BI234" s="27" t="str">
        <f t="shared" si="98"/>
        <v/>
      </c>
      <c r="BJ234" s="27" t="str">
        <f t="shared" si="99"/>
        <v/>
      </c>
      <c r="BK234" s="27" t="str">
        <f t="shared" si="100"/>
        <v/>
      </c>
      <c r="BL234" s="27" t="str">
        <f t="shared" si="101"/>
        <v/>
      </c>
      <c r="BM234" s="27" t="str">
        <f t="shared" si="102"/>
        <v/>
      </c>
      <c r="BN234" s="27" t="str">
        <f t="shared" si="103"/>
        <v/>
      </c>
      <c r="BO234" s="26" t="str">
        <f>IFERROR(INDEX('Prescriptive Rebate Table'!$A$1:$D$100,MATCH(AA234,'Prescriptive Rebate Table'!$B$1:$B$100,0),3),"")</f>
        <v/>
      </c>
      <c r="BP234" s="25" t="str">
        <f>IFERROR(INDEX('Prescriptive Rebate Table'!$A$1:$E$100,MATCH(AA234,'Prescriptive Rebate Table'!$B$1:$B$100,0),5),"")</f>
        <v/>
      </c>
      <c r="BQ234" s="23" t="str" cm="1">
        <f t="array" ref="BQ234">IFERROR(IF(AA234="","",IF(OR($AL234=$V234,AA234='Prescriptive Rebate Table'!$N$2:$N$12),"Included",INDEX('Prescriptive Rebate Table'!$A$1:$D$100,MATCH($AJ234,'Prescriptive Rebate Table'!$B$1:$B$100,0),3))),"")</f>
        <v/>
      </c>
      <c r="BR234" s="25" t="str">
        <f>IFERROR(IF($AL234=$V234,"",INDEX('Prescriptive Rebate Table'!$A$1:$D$100,MATCH($AJ234,'Prescriptive Rebate Table'!$B$1:$B$100,0),4)),"")</f>
        <v/>
      </c>
      <c r="BS234" s="24"/>
      <c r="BT234" s="24"/>
      <c r="BU234" s="23" t="str">
        <f t="shared" si="104"/>
        <v/>
      </c>
      <c r="BV234" s="23" t="str">
        <f t="shared" si="105"/>
        <v/>
      </c>
      <c r="BW234" s="22">
        <f t="shared" si="106"/>
        <v>0</v>
      </c>
      <c r="BX234" s="22">
        <f t="shared" si="107"/>
        <v>0</v>
      </c>
      <c r="BY234" s="22">
        <f t="shared" si="108"/>
        <v>0</v>
      </c>
      <c r="BZ234" s="22"/>
    </row>
    <row r="235" spans="1:78" s="113" customFormat="1" x14ac:dyDescent="0.3">
      <c r="A235" s="32">
        <v>226</v>
      </c>
      <c r="B235" s="113" t="str">
        <f>IFERROR(INDEX(Lookups!$B$2:$B$38,MATCH($G$5,Lookups!$A$2:$A$38,0)),"")</f>
        <v/>
      </c>
      <c r="C235" s="113" t="str">
        <f>IFERROR(INDEX(Lookups!$C$2:$C$38,MATCH($G$5,Lookups!$A$2:$A$38,0)),"")</f>
        <v/>
      </c>
      <c r="D235" s="31"/>
      <c r="E235" s="113" t="str">
        <f t="shared" si="86"/>
        <v/>
      </c>
      <c r="F235" s="21"/>
      <c r="G235" s="29"/>
      <c r="H235" s="29"/>
      <c r="I235" s="29"/>
      <c r="J235" s="114" t="str">
        <f>IFERROR(INDEX(Lookups!$V$19:$V$22,MATCH(I235,Lookups!$U$19:$U$22,0)),"")</f>
        <v/>
      </c>
      <c r="K235" s="29"/>
      <c r="L235" s="115" t="str">
        <f>IFERROR(INDEX(Lookups!$X$2:$X$17,MATCH(_xlfn.CONCAT(I235,K235),Lookups!$W$2:$W$17,0)),"")</f>
        <v/>
      </c>
      <c r="M235" s="110"/>
      <c r="N235" s="116" t="str">
        <f>IFERROR(INDEX(Lookups!$A$54:$B$68,MATCH(Calculator!M235,Lookups!$A$54:$A$68,0),2),"")</f>
        <v/>
      </c>
      <c r="O235" s="110"/>
      <c r="P235" s="25" t="str">
        <f>IFERROR(INDEX('Fixture Codes'!$B$8:$B$921,MATCH(O235,'Fixture Codes'!$F$8:$F$921,0)),"")</f>
        <v/>
      </c>
      <c r="Q235" s="21"/>
      <c r="R235" s="25" t="str">
        <f>IFERROR(INDEX('Fixture Codes'!$J$8:$J$921,MATCH(P235,'Fixture Codes'!$B$8:$B$921,0))*Q235,"")</f>
        <v/>
      </c>
      <c r="S235" s="25" t="str">
        <f>IFERROR(INDEX('Fixture Codes'!$L$8:$L$921,MATCH(P235,'Fixture Codes'!$B$8:$B$921,0)),"")</f>
        <v/>
      </c>
      <c r="T235" s="29"/>
      <c r="U235" s="30"/>
      <c r="V235" s="115" t="str">
        <f>IFERROR(INDEX(Lookups!B$42:B$50,MATCH($T235,Lookups!$A$42:$A$50,0)),"")</f>
        <v/>
      </c>
      <c r="W235" s="115" t="str">
        <f>IFERROR(INDEX(Lookups!C$42:C$49,MATCH($T235,Lookups!$A$42:$A$50,0)),"")</f>
        <v/>
      </c>
      <c r="X235" s="131"/>
      <c r="Y235" s="29"/>
      <c r="Z235" s="113" t="str">
        <f>IFERROR(INDEX('Prescriptive Rebate Table'!$L$2:$L$13,MATCH(Y235,'Prescriptive Rebate Table'!$K$2:$K$13,0)),"")</f>
        <v/>
      </c>
      <c r="AA235" s="29"/>
      <c r="AB235" s="110"/>
      <c r="AC235" s="110"/>
      <c r="AD235" s="110"/>
      <c r="AE235" s="110"/>
      <c r="AF235" s="21"/>
      <c r="AG235" s="117"/>
      <c r="AH235" s="25" t="str">
        <f t="shared" si="87"/>
        <v/>
      </c>
      <c r="AI235" s="117"/>
      <c r="AJ235" s="29"/>
      <c r="AK235" s="21"/>
      <c r="AL235" s="115" t="str">
        <f>IFERROR(INDEX(Lookups!B$42:B$49,MATCH($AJ235,Lookups!$A$42:$A$49,0)),"")</f>
        <v/>
      </c>
      <c r="AM235" s="115" t="str">
        <f>IFERROR(INDEX(Lookups!B$42:B$49,MATCH($AJ235,Lookups!$A$42:$A$49,0)),"")</f>
        <v/>
      </c>
      <c r="AN235" s="30"/>
      <c r="AO235" s="111" t="str">
        <f>IFERROR(INDEX(Lookups!$H$2:$H$451,MATCH(_xlfn.CONCAT(B235,H235),Lookups!$G$2:$G$451,0)),"")</f>
        <v/>
      </c>
      <c r="AP235" s="111" t="str">
        <f t="shared" si="88"/>
        <v/>
      </c>
      <c r="AQ235" s="115">
        <v>226</v>
      </c>
      <c r="AR235" s="115" t="str">
        <f>IF($D235="Interior",INDEX(Lookups!P$2:P$86,MATCH(_xlfn.CONCAT($C235,$L235),Lookups!$O$2:$O$86,0)),IF($D235="Exterior",1,""))</f>
        <v/>
      </c>
      <c r="AS235" s="115" t="str">
        <f>IF($D235="Interior",INDEX(Lookups!Q$2:Q$86,MATCH(_xlfn.CONCAT($C235,$L235),Lookups!$O$2:$O$86,0)),IF($D235="Exterior",1,""))</f>
        <v/>
      </c>
      <c r="AT235" s="115" t="str">
        <f>IF($D235="Interior",INDEX(Lookups!R$2:R$86,MATCH(_xlfn.CONCAT($C235,$L235),Lookups!$O$2:$O$86,0)),IF($D235="Exterior",1,""))</f>
        <v/>
      </c>
      <c r="AU235" s="115" t="str">
        <f>IF($D235="Interior",INDEX(Lookups!S$2:S$86,MATCH(_xlfn.CONCAT($C235,$L235),Lookups!$O$2:$O$86,0)),IF($D235="Exterior",1,""))</f>
        <v/>
      </c>
      <c r="AV235" s="115" t="str">
        <f>IFERROR(INDEX(Lookups!I$2:I$451,MATCH(_xlfn.CONCAT($B235,$H235),Lookups!$G$2:$G$451,0)),"")</f>
        <v/>
      </c>
      <c r="AW235" s="115" t="str">
        <f>IFERROR(INDEX(Lookups!J$2:J$451,MATCH(_xlfn.CONCAT($B235,$H235),Lookups!$G$2:$G$451,0)),"")</f>
        <v/>
      </c>
      <c r="AX235" s="115" t="str">
        <f>IFERROR(INDEX(Lookups!K$2:K$451,MATCH(_xlfn.CONCAT($B235,$H235),Lookups!$G$2:$G$451,0)),"")</f>
        <v/>
      </c>
      <c r="AY235" s="28" t="str">
        <f t="shared" si="89"/>
        <v/>
      </c>
      <c r="AZ235" s="28" t="str">
        <f t="shared" si="90"/>
        <v/>
      </c>
      <c r="BA235" s="28" t="str">
        <f t="shared" si="91"/>
        <v/>
      </c>
      <c r="BB235" s="28" t="str">
        <f t="shared" si="92"/>
        <v/>
      </c>
      <c r="BC235" s="27" t="str">
        <f t="shared" si="93"/>
        <v/>
      </c>
      <c r="BD235" s="158" t="str">
        <f t="shared" si="94"/>
        <v/>
      </c>
      <c r="BE235" s="158" t="str">
        <f t="shared" si="95"/>
        <v/>
      </c>
      <c r="BF235" s="28" t="str">
        <f t="shared" si="96"/>
        <v/>
      </c>
      <c r="BG235" s="28" t="str">
        <f t="shared" si="97"/>
        <v/>
      </c>
      <c r="BH235" s="28" t="str">
        <f t="shared" si="85"/>
        <v/>
      </c>
      <c r="BI235" s="27" t="str">
        <f t="shared" si="98"/>
        <v/>
      </c>
      <c r="BJ235" s="27" t="str">
        <f t="shared" si="99"/>
        <v/>
      </c>
      <c r="BK235" s="27" t="str">
        <f t="shared" si="100"/>
        <v/>
      </c>
      <c r="BL235" s="27" t="str">
        <f t="shared" si="101"/>
        <v/>
      </c>
      <c r="BM235" s="27" t="str">
        <f t="shared" si="102"/>
        <v/>
      </c>
      <c r="BN235" s="27" t="str">
        <f t="shared" si="103"/>
        <v/>
      </c>
      <c r="BO235" s="26" t="str">
        <f>IFERROR(INDEX('Prescriptive Rebate Table'!$A$1:$D$100,MATCH(AA235,'Prescriptive Rebate Table'!$B$1:$B$100,0),3),"")</f>
        <v/>
      </c>
      <c r="BP235" s="25" t="str">
        <f>IFERROR(INDEX('Prescriptive Rebate Table'!$A$1:$E$100,MATCH(AA235,'Prescriptive Rebate Table'!$B$1:$B$100,0),5),"")</f>
        <v/>
      </c>
      <c r="BQ235" s="23" t="str" cm="1">
        <f t="array" ref="BQ235">IFERROR(IF(AA235="","",IF(OR($AL235=$V235,AA235='Prescriptive Rebate Table'!$N$2:$N$12),"Included",INDEX('Prescriptive Rebate Table'!$A$1:$D$100,MATCH($AJ235,'Prescriptive Rebate Table'!$B$1:$B$100,0),3))),"")</f>
        <v/>
      </c>
      <c r="BR235" s="25" t="str">
        <f>IFERROR(IF($AL235=$V235,"",INDEX('Prescriptive Rebate Table'!$A$1:$D$100,MATCH($AJ235,'Prescriptive Rebate Table'!$B$1:$B$100,0),4)),"")</f>
        <v/>
      </c>
      <c r="BS235" s="24"/>
      <c r="BT235" s="24"/>
      <c r="BU235" s="23" t="str">
        <f t="shared" si="104"/>
        <v/>
      </c>
      <c r="BV235" s="23" t="str">
        <f t="shared" si="105"/>
        <v/>
      </c>
      <c r="BW235" s="22">
        <f t="shared" si="106"/>
        <v>0</v>
      </c>
      <c r="BX235" s="22">
        <f t="shared" si="107"/>
        <v>0</v>
      </c>
      <c r="BY235" s="22">
        <f t="shared" si="108"/>
        <v>0</v>
      </c>
      <c r="BZ235" s="22"/>
    </row>
    <row r="236" spans="1:78" s="113" customFormat="1" x14ac:dyDescent="0.3">
      <c r="A236" s="32">
        <v>227</v>
      </c>
      <c r="B236" s="113" t="str">
        <f>IFERROR(INDEX(Lookups!$B$2:$B$38,MATCH($G$5,Lookups!$A$2:$A$38,0)),"")</f>
        <v/>
      </c>
      <c r="C236" s="113" t="str">
        <f>IFERROR(INDEX(Lookups!$C$2:$C$38,MATCH($G$5,Lookups!$A$2:$A$38,0)),"")</f>
        <v/>
      </c>
      <c r="D236" s="31"/>
      <c r="E236" s="113" t="str">
        <f t="shared" si="86"/>
        <v/>
      </c>
      <c r="F236" s="21"/>
      <c r="G236" s="29"/>
      <c r="H236" s="29"/>
      <c r="I236" s="29"/>
      <c r="J236" s="114" t="str">
        <f>IFERROR(INDEX(Lookups!$V$19:$V$22,MATCH(I236,Lookups!$U$19:$U$22,0)),"")</f>
        <v/>
      </c>
      <c r="K236" s="29"/>
      <c r="L236" s="115" t="str">
        <f>IFERROR(INDEX(Lookups!$X$2:$X$17,MATCH(_xlfn.CONCAT(I236,K236),Lookups!$W$2:$W$17,0)),"")</f>
        <v/>
      </c>
      <c r="M236" s="110"/>
      <c r="N236" s="116" t="str">
        <f>IFERROR(INDEX(Lookups!$A$54:$B$68,MATCH(Calculator!M236,Lookups!$A$54:$A$68,0),2),"")</f>
        <v/>
      </c>
      <c r="O236" s="110"/>
      <c r="P236" s="25" t="str">
        <f>IFERROR(INDEX('Fixture Codes'!$B$8:$B$921,MATCH(O236,'Fixture Codes'!$F$8:$F$921,0)),"")</f>
        <v/>
      </c>
      <c r="Q236" s="21"/>
      <c r="R236" s="25" t="str">
        <f>IFERROR(INDEX('Fixture Codes'!$J$8:$J$921,MATCH(P236,'Fixture Codes'!$B$8:$B$921,0))*Q236,"")</f>
        <v/>
      </c>
      <c r="S236" s="25" t="str">
        <f>IFERROR(INDEX('Fixture Codes'!$L$8:$L$921,MATCH(P236,'Fixture Codes'!$B$8:$B$921,0)),"")</f>
        <v/>
      </c>
      <c r="T236" s="29"/>
      <c r="U236" s="30"/>
      <c r="V236" s="115" t="str">
        <f>IFERROR(INDEX(Lookups!B$42:B$50,MATCH($T236,Lookups!$A$42:$A$50,0)),"")</f>
        <v/>
      </c>
      <c r="W236" s="115" t="str">
        <f>IFERROR(INDEX(Lookups!C$42:C$49,MATCH($T236,Lookups!$A$42:$A$50,0)),"")</f>
        <v/>
      </c>
      <c r="X236" s="131"/>
      <c r="Y236" s="29"/>
      <c r="Z236" s="113" t="str">
        <f>IFERROR(INDEX('Prescriptive Rebate Table'!$L$2:$L$13,MATCH(Y236,'Prescriptive Rebate Table'!$K$2:$K$13,0)),"")</f>
        <v/>
      </c>
      <c r="AA236" s="29"/>
      <c r="AB236" s="110"/>
      <c r="AC236" s="110"/>
      <c r="AD236" s="110"/>
      <c r="AE236" s="110"/>
      <c r="AF236" s="21"/>
      <c r="AG236" s="117"/>
      <c r="AH236" s="25" t="str">
        <f t="shared" si="87"/>
        <v/>
      </c>
      <c r="AI236" s="117"/>
      <c r="AJ236" s="29"/>
      <c r="AK236" s="21"/>
      <c r="AL236" s="115" t="str">
        <f>IFERROR(INDEX(Lookups!B$42:B$49,MATCH($AJ236,Lookups!$A$42:$A$49,0)),"")</f>
        <v/>
      </c>
      <c r="AM236" s="115" t="str">
        <f>IFERROR(INDEX(Lookups!B$42:B$49,MATCH($AJ236,Lookups!$A$42:$A$49,0)),"")</f>
        <v/>
      </c>
      <c r="AN236" s="30"/>
      <c r="AO236" s="111" t="str">
        <f>IFERROR(INDEX(Lookups!$H$2:$H$451,MATCH(_xlfn.CONCAT(B236,H236),Lookups!$G$2:$G$451,0)),"")</f>
        <v/>
      </c>
      <c r="AP236" s="111" t="str">
        <f t="shared" si="88"/>
        <v/>
      </c>
      <c r="AQ236" s="115">
        <v>227</v>
      </c>
      <c r="AR236" s="115" t="str">
        <f>IF($D236="Interior",INDEX(Lookups!P$2:P$86,MATCH(_xlfn.CONCAT($C236,$L236),Lookups!$O$2:$O$86,0)),IF($D236="Exterior",1,""))</f>
        <v/>
      </c>
      <c r="AS236" s="115" t="str">
        <f>IF($D236="Interior",INDEX(Lookups!Q$2:Q$86,MATCH(_xlfn.CONCAT($C236,$L236),Lookups!$O$2:$O$86,0)),IF($D236="Exterior",1,""))</f>
        <v/>
      </c>
      <c r="AT236" s="115" t="str">
        <f>IF($D236="Interior",INDEX(Lookups!R$2:R$86,MATCH(_xlfn.CONCAT($C236,$L236),Lookups!$O$2:$O$86,0)),IF($D236="Exterior",1,""))</f>
        <v/>
      </c>
      <c r="AU236" s="115" t="str">
        <f>IF($D236="Interior",INDEX(Lookups!S$2:S$86,MATCH(_xlfn.CONCAT($C236,$L236),Lookups!$O$2:$O$86,0)),IF($D236="Exterior",1,""))</f>
        <v/>
      </c>
      <c r="AV236" s="115" t="str">
        <f>IFERROR(INDEX(Lookups!I$2:I$451,MATCH(_xlfn.CONCAT($B236,$H236),Lookups!$G$2:$G$451,0)),"")</f>
        <v/>
      </c>
      <c r="AW236" s="115" t="str">
        <f>IFERROR(INDEX(Lookups!J$2:J$451,MATCH(_xlfn.CONCAT($B236,$H236),Lookups!$G$2:$G$451,0)),"")</f>
        <v/>
      </c>
      <c r="AX236" s="115" t="str">
        <f>IFERROR(INDEX(Lookups!K$2:K$451,MATCH(_xlfn.CONCAT($B236,$H236),Lookups!$G$2:$G$451,0)),"")</f>
        <v/>
      </c>
      <c r="AY236" s="28" t="str">
        <f t="shared" si="89"/>
        <v/>
      </c>
      <c r="AZ236" s="28" t="str">
        <f t="shared" si="90"/>
        <v/>
      </c>
      <c r="BA236" s="28" t="str">
        <f t="shared" si="91"/>
        <v/>
      </c>
      <c r="BB236" s="28" t="str">
        <f t="shared" si="92"/>
        <v/>
      </c>
      <c r="BC236" s="27" t="str">
        <f t="shared" si="93"/>
        <v/>
      </c>
      <c r="BD236" s="158" t="str">
        <f t="shared" si="94"/>
        <v/>
      </c>
      <c r="BE236" s="158" t="str">
        <f t="shared" si="95"/>
        <v/>
      </c>
      <c r="BF236" s="28" t="str">
        <f t="shared" si="96"/>
        <v/>
      </c>
      <c r="BG236" s="28" t="str">
        <f t="shared" si="97"/>
        <v/>
      </c>
      <c r="BH236" s="28" t="str">
        <f t="shared" si="85"/>
        <v/>
      </c>
      <c r="BI236" s="27" t="str">
        <f t="shared" si="98"/>
        <v/>
      </c>
      <c r="BJ236" s="27" t="str">
        <f t="shared" si="99"/>
        <v/>
      </c>
      <c r="BK236" s="27" t="str">
        <f t="shared" si="100"/>
        <v/>
      </c>
      <c r="BL236" s="27" t="str">
        <f t="shared" si="101"/>
        <v/>
      </c>
      <c r="BM236" s="27" t="str">
        <f t="shared" si="102"/>
        <v/>
      </c>
      <c r="BN236" s="27" t="str">
        <f t="shared" si="103"/>
        <v/>
      </c>
      <c r="BO236" s="26" t="str">
        <f>IFERROR(INDEX('Prescriptive Rebate Table'!$A$1:$D$100,MATCH(AA236,'Prescriptive Rebate Table'!$B$1:$B$100,0),3),"")</f>
        <v/>
      </c>
      <c r="BP236" s="25" t="str">
        <f>IFERROR(INDEX('Prescriptive Rebate Table'!$A$1:$E$100,MATCH(AA236,'Prescriptive Rebate Table'!$B$1:$B$100,0),5),"")</f>
        <v/>
      </c>
      <c r="BQ236" s="23" t="str" cm="1">
        <f t="array" ref="BQ236">IFERROR(IF(AA236="","",IF(OR($AL236=$V236,AA236='Prescriptive Rebate Table'!$N$2:$N$12),"Included",INDEX('Prescriptive Rebate Table'!$A$1:$D$100,MATCH($AJ236,'Prescriptive Rebate Table'!$B$1:$B$100,0),3))),"")</f>
        <v/>
      </c>
      <c r="BR236" s="25" t="str">
        <f>IFERROR(IF($AL236=$V236,"",INDEX('Prescriptive Rebate Table'!$A$1:$D$100,MATCH($AJ236,'Prescriptive Rebate Table'!$B$1:$B$100,0),4)),"")</f>
        <v/>
      </c>
      <c r="BS236" s="24"/>
      <c r="BT236" s="24"/>
      <c r="BU236" s="23" t="str">
        <f t="shared" si="104"/>
        <v/>
      </c>
      <c r="BV236" s="23" t="str">
        <f t="shared" si="105"/>
        <v/>
      </c>
      <c r="BW236" s="22">
        <f t="shared" si="106"/>
        <v>0</v>
      </c>
      <c r="BX236" s="22">
        <f t="shared" si="107"/>
        <v>0</v>
      </c>
      <c r="BY236" s="22">
        <f t="shared" si="108"/>
        <v>0</v>
      </c>
      <c r="BZ236" s="22"/>
    </row>
    <row r="237" spans="1:78" s="113" customFormat="1" x14ac:dyDescent="0.3">
      <c r="A237" s="32">
        <v>228</v>
      </c>
      <c r="B237" s="113" t="str">
        <f>IFERROR(INDEX(Lookups!$B$2:$B$38,MATCH($G$5,Lookups!$A$2:$A$38,0)),"")</f>
        <v/>
      </c>
      <c r="C237" s="113" t="str">
        <f>IFERROR(INDEX(Lookups!$C$2:$C$38,MATCH($G$5,Lookups!$A$2:$A$38,0)),"")</f>
        <v/>
      </c>
      <c r="D237" s="31"/>
      <c r="E237" s="113" t="str">
        <f t="shared" si="86"/>
        <v/>
      </c>
      <c r="F237" s="21"/>
      <c r="G237" s="29"/>
      <c r="H237" s="29"/>
      <c r="I237" s="29"/>
      <c r="J237" s="114" t="str">
        <f>IFERROR(INDEX(Lookups!$V$19:$V$22,MATCH(I237,Lookups!$U$19:$U$22,0)),"")</f>
        <v/>
      </c>
      <c r="K237" s="29"/>
      <c r="L237" s="115" t="str">
        <f>IFERROR(INDEX(Lookups!$X$2:$X$17,MATCH(_xlfn.CONCAT(I237,K237),Lookups!$W$2:$W$17,0)),"")</f>
        <v/>
      </c>
      <c r="M237" s="110"/>
      <c r="N237" s="116" t="str">
        <f>IFERROR(INDEX(Lookups!$A$54:$B$68,MATCH(Calculator!M237,Lookups!$A$54:$A$68,0),2),"")</f>
        <v/>
      </c>
      <c r="O237" s="110"/>
      <c r="P237" s="25" t="str">
        <f>IFERROR(INDEX('Fixture Codes'!$B$8:$B$921,MATCH(O237,'Fixture Codes'!$F$8:$F$921,0)),"")</f>
        <v/>
      </c>
      <c r="Q237" s="21"/>
      <c r="R237" s="25" t="str">
        <f>IFERROR(INDEX('Fixture Codes'!$J$8:$J$921,MATCH(P237,'Fixture Codes'!$B$8:$B$921,0))*Q237,"")</f>
        <v/>
      </c>
      <c r="S237" s="25" t="str">
        <f>IFERROR(INDEX('Fixture Codes'!$L$8:$L$921,MATCH(P237,'Fixture Codes'!$B$8:$B$921,0)),"")</f>
        <v/>
      </c>
      <c r="T237" s="29"/>
      <c r="U237" s="30"/>
      <c r="V237" s="115" t="str">
        <f>IFERROR(INDEX(Lookups!B$42:B$50,MATCH($T237,Lookups!$A$42:$A$50,0)),"")</f>
        <v/>
      </c>
      <c r="W237" s="115" t="str">
        <f>IFERROR(INDEX(Lookups!C$42:C$49,MATCH($T237,Lookups!$A$42:$A$50,0)),"")</f>
        <v/>
      </c>
      <c r="X237" s="131"/>
      <c r="Y237" s="29"/>
      <c r="Z237" s="113" t="str">
        <f>IFERROR(INDEX('Prescriptive Rebate Table'!$L$2:$L$13,MATCH(Y237,'Prescriptive Rebate Table'!$K$2:$K$13,0)),"")</f>
        <v/>
      </c>
      <c r="AA237" s="29"/>
      <c r="AB237" s="110"/>
      <c r="AC237" s="110"/>
      <c r="AD237" s="110"/>
      <c r="AE237" s="110"/>
      <c r="AF237" s="21"/>
      <c r="AG237" s="117"/>
      <c r="AH237" s="25" t="str">
        <f t="shared" si="87"/>
        <v/>
      </c>
      <c r="AI237" s="117"/>
      <c r="AJ237" s="29"/>
      <c r="AK237" s="21"/>
      <c r="AL237" s="115" t="str">
        <f>IFERROR(INDEX(Lookups!B$42:B$49,MATCH($AJ237,Lookups!$A$42:$A$49,0)),"")</f>
        <v/>
      </c>
      <c r="AM237" s="115" t="str">
        <f>IFERROR(INDEX(Lookups!B$42:B$49,MATCH($AJ237,Lookups!$A$42:$A$49,0)),"")</f>
        <v/>
      </c>
      <c r="AN237" s="30"/>
      <c r="AO237" s="111" t="str">
        <f>IFERROR(INDEX(Lookups!$H$2:$H$451,MATCH(_xlfn.CONCAT(B237,H237),Lookups!$G$2:$G$451,0)),"")</f>
        <v/>
      </c>
      <c r="AP237" s="111" t="str">
        <f t="shared" si="88"/>
        <v/>
      </c>
      <c r="AQ237" s="115">
        <v>228</v>
      </c>
      <c r="AR237" s="115" t="str">
        <f>IF($D237="Interior",INDEX(Lookups!P$2:P$86,MATCH(_xlfn.CONCAT($C237,$L237),Lookups!$O$2:$O$86,0)),IF($D237="Exterior",1,""))</f>
        <v/>
      </c>
      <c r="AS237" s="115" t="str">
        <f>IF($D237="Interior",INDEX(Lookups!Q$2:Q$86,MATCH(_xlfn.CONCAT($C237,$L237),Lookups!$O$2:$O$86,0)),IF($D237="Exterior",1,""))</f>
        <v/>
      </c>
      <c r="AT237" s="115" t="str">
        <f>IF($D237="Interior",INDEX(Lookups!R$2:R$86,MATCH(_xlfn.CONCAT($C237,$L237),Lookups!$O$2:$O$86,0)),IF($D237="Exterior",1,""))</f>
        <v/>
      </c>
      <c r="AU237" s="115" t="str">
        <f>IF($D237="Interior",INDEX(Lookups!S$2:S$86,MATCH(_xlfn.CONCAT($C237,$L237),Lookups!$O$2:$O$86,0)),IF($D237="Exterior",1,""))</f>
        <v/>
      </c>
      <c r="AV237" s="115" t="str">
        <f>IFERROR(INDEX(Lookups!I$2:I$451,MATCH(_xlfn.CONCAT($B237,$H237),Lookups!$G$2:$G$451,0)),"")</f>
        <v/>
      </c>
      <c r="AW237" s="115" t="str">
        <f>IFERROR(INDEX(Lookups!J$2:J$451,MATCH(_xlfn.CONCAT($B237,$H237),Lookups!$G$2:$G$451,0)),"")</f>
        <v/>
      </c>
      <c r="AX237" s="115" t="str">
        <f>IFERROR(INDEX(Lookups!K$2:K$451,MATCH(_xlfn.CONCAT($B237,$H237),Lookups!$G$2:$G$451,0)),"")</f>
        <v/>
      </c>
      <c r="AY237" s="28" t="str">
        <f t="shared" si="89"/>
        <v/>
      </c>
      <c r="AZ237" s="28" t="str">
        <f t="shared" si="90"/>
        <v/>
      </c>
      <c r="BA237" s="28" t="str">
        <f t="shared" si="91"/>
        <v/>
      </c>
      <c r="BB237" s="28" t="str">
        <f t="shared" si="92"/>
        <v/>
      </c>
      <c r="BC237" s="27" t="str">
        <f t="shared" si="93"/>
        <v/>
      </c>
      <c r="BD237" s="158" t="str">
        <f t="shared" si="94"/>
        <v/>
      </c>
      <c r="BE237" s="158" t="str">
        <f t="shared" si="95"/>
        <v/>
      </c>
      <c r="BF237" s="28" t="str">
        <f t="shared" si="96"/>
        <v/>
      </c>
      <c r="BG237" s="28" t="str">
        <f t="shared" si="97"/>
        <v/>
      </c>
      <c r="BH237" s="28" t="str">
        <f t="shared" si="85"/>
        <v/>
      </c>
      <c r="BI237" s="27" t="str">
        <f t="shared" si="98"/>
        <v/>
      </c>
      <c r="BJ237" s="27" t="str">
        <f t="shared" si="99"/>
        <v/>
      </c>
      <c r="BK237" s="27" t="str">
        <f t="shared" si="100"/>
        <v/>
      </c>
      <c r="BL237" s="27" t="str">
        <f t="shared" si="101"/>
        <v/>
      </c>
      <c r="BM237" s="27" t="str">
        <f t="shared" si="102"/>
        <v/>
      </c>
      <c r="BN237" s="27" t="str">
        <f t="shared" si="103"/>
        <v/>
      </c>
      <c r="BO237" s="26" t="str">
        <f>IFERROR(INDEX('Prescriptive Rebate Table'!$A$1:$D$100,MATCH(AA237,'Prescriptive Rebate Table'!$B$1:$B$100,0),3),"")</f>
        <v/>
      </c>
      <c r="BP237" s="25" t="str">
        <f>IFERROR(INDEX('Prescriptive Rebate Table'!$A$1:$E$100,MATCH(AA237,'Prescriptive Rebate Table'!$B$1:$B$100,0),5),"")</f>
        <v/>
      </c>
      <c r="BQ237" s="23" t="str" cm="1">
        <f t="array" ref="BQ237">IFERROR(IF(AA237="","",IF(OR($AL237=$V237,AA237='Prescriptive Rebate Table'!$N$2:$N$12),"Included",INDEX('Prescriptive Rebate Table'!$A$1:$D$100,MATCH($AJ237,'Prescriptive Rebate Table'!$B$1:$B$100,0),3))),"")</f>
        <v/>
      </c>
      <c r="BR237" s="25" t="str">
        <f>IFERROR(IF($AL237=$V237,"",INDEX('Prescriptive Rebate Table'!$A$1:$D$100,MATCH($AJ237,'Prescriptive Rebate Table'!$B$1:$B$100,0),4)),"")</f>
        <v/>
      </c>
      <c r="BS237" s="24"/>
      <c r="BT237" s="24"/>
      <c r="BU237" s="23" t="str">
        <f t="shared" si="104"/>
        <v/>
      </c>
      <c r="BV237" s="23" t="str">
        <f t="shared" si="105"/>
        <v/>
      </c>
      <c r="BW237" s="22">
        <f t="shared" si="106"/>
        <v>0</v>
      </c>
      <c r="BX237" s="22">
        <f t="shared" si="107"/>
        <v>0</v>
      </c>
      <c r="BY237" s="22">
        <f t="shared" si="108"/>
        <v>0</v>
      </c>
      <c r="BZ237" s="22"/>
    </row>
    <row r="238" spans="1:78" s="113" customFormat="1" x14ac:dyDescent="0.3">
      <c r="A238" s="32">
        <v>229</v>
      </c>
      <c r="B238" s="113" t="str">
        <f>IFERROR(INDEX(Lookups!$B$2:$B$38,MATCH($G$5,Lookups!$A$2:$A$38,0)),"")</f>
        <v/>
      </c>
      <c r="C238" s="113" t="str">
        <f>IFERROR(INDEX(Lookups!$C$2:$C$38,MATCH($G$5,Lookups!$A$2:$A$38,0)),"")</f>
        <v/>
      </c>
      <c r="D238" s="31"/>
      <c r="E238" s="113" t="str">
        <f t="shared" si="86"/>
        <v/>
      </c>
      <c r="F238" s="21"/>
      <c r="G238" s="29"/>
      <c r="H238" s="29"/>
      <c r="I238" s="29"/>
      <c r="J238" s="114" t="str">
        <f>IFERROR(INDEX(Lookups!$V$19:$V$22,MATCH(I238,Lookups!$U$19:$U$22,0)),"")</f>
        <v/>
      </c>
      <c r="K238" s="29"/>
      <c r="L238" s="115" t="str">
        <f>IFERROR(INDEX(Lookups!$X$2:$X$17,MATCH(_xlfn.CONCAT(I238,K238),Lookups!$W$2:$W$17,0)),"")</f>
        <v/>
      </c>
      <c r="M238" s="110"/>
      <c r="N238" s="116" t="str">
        <f>IFERROR(INDEX(Lookups!$A$54:$B$68,MATCH(Calculator!M238,Lookups!$A$54:$A$68,0),2),"")</f>
        <v/>
      </c>
      <c r="O238" s="110"/>
      <c r="P238" s="25" t="str">
        <f>IFERROR(INDEX('Fixture Codes'!$B$8:$B$921,MATCH(O238,'Fixture Codes'!$F$8:$F$921,0)),"")</f>
        <v/>
      </c>
      <c r="Q238" s="21"/>
      <c r="R238" s="25" t="str">
        <f>IFERROR(INDEX('Fixture Codes'!$J$8:$J$921,MATCH(P238,'Fixture Codes'!$B$8:$B$921,0))*Q238,"")</f>
        <v/>
      </c>
      <c r="S238" s="25" t="str">
        <f>IFERROR(INDEX('Fixture Codes'!$L$8:$L$921,MATCH(P238,'Fixture Codes'!$B$8:$B$921,0)),"")</f>
        <v/>
      </c>
      <c r="T238" s="29"/>
      <c r="U238" s="30"/>
      <c r="V238" s="115" t="str">
        <f>IFERROR(INDEX(Lookups!B$42:B$50,MATCH($T238,Lookups!$A$42:$A$50,0)),"")</f>
        <v/>
      </c>
      <c r="W238" s="115" t="str">
        <f>IFERROR(INDEX(Lookups!C$42:C$49,MATCH($T238,Lookups!$A$42:$A$50,0)),"")</f>
        <v/>
      </c>
      <c r="X238" s="131"/>
      <c r="Y238" s="29"/>
      <c r="Z238" s="113" t="str">
        <f>IFERROR(INDEX('Prescriptive Rebate Table'!$L$2:$L$13,MATCH(Y238,'Prescriptive Rebate Table'!$K$2:$K$13,0)),"")</f>
        <v/>
      </c>
      <c r="AA238" s="29"/>
      <c r="AB238" s="110"/>
      <c r="AC238" s="110"/>
      <c r="AD238" s="110"/>
      <c r="AE238" s="110"/>
      <c r="AF238" s="21"/>
      <c r="AG238" s="117"/>
      <c r="AH238" s="25" t="str">
        <f t="shared" si="87"/>
        <v/>
      </c>
      <c r="AI238" s="117"/>
      <c r="AJ238" s="29"/>
      <c r="AK238" s="21"/>
      <c r="AL238" s="115" t="str">
        <f>IFERROR(INDEX(Lookups!B$42:B$49,MATCH($AJ238,Lookups!$A$42:$A$49,0)),"")</f>
        <v/>
      </c>
      <c r="AM238" s="115" t="str">
        <f>IFERROR(INDEX(Lookups!B$42:B$49,MATCH($AJ238,Lookups!$A$42:$A$49,0)),"")</f>
        <v/>
      </c>
      <c r="AN238" s="30"/>
      <c r="AO238" s="111" t="str">
        <f>IFERROR(INDEX(Lookups!$H$2:$H$451,MATCH(_xlfn.CONCAT(B238,H238),Lookups!$G$2:$G$451,0)),"")</f>
        <v/>
      </c>
      <c r="AP238" s="111" t="str">
        <f t="shared" si="88"/>
        <v/>
      </c>
      <c r="AQ238" s="115">
        <v>229</v>
      </c>
      <c r="AR238" s="115" t="str">
        <f>IF($D238="Interior",INDEX(Lookups!P$2:P$86,MATCH(_xlfn.CONCAT($C238,$L238),Lookups!$O$2:$O$86,0)),IF($D238="Exterior",1,""))</f>
        <v/>
      </c>
      <c r="AS238" s="115" t="str">
        <f>IF($D238="Interior",INDEX(Lookups!Q$2:Q$86,MATCH(_xlfn.CONCAT($C238,$L238),Lookups!$O$2:$O$86,0)),IF($D238="Exterior",1,""))</f>
        <v/>
      </c>
      <c r="AT238" s="115" t="str">
        <f>IF($D238="Interior",INDEX(Lookups!R$2:R$86,MATCH(_xlfn.CONCAT($C238,$L238),Lookups!$O$2:$O$86,0)),IF($D238="Exterior",1,""))</f>
        <v/>
      </c>
      <c r="AU238" s="115" t="str">
        <f>IF($D238="Interior",INDEX(Lookups!S$2:S$86,MATCH(_xlfn.CONCAT($C238,$L238),Lookups!$O$2:$O$86,0)),IF($D238="Exterior",1,""))</f>
        <v/>
      </c>
      <c r="AV238" s="115" t="str">
        <f>IFERROR(INDEX(Lookups!I$2:I$451,MATCH(_xlfn.CONCAT($B238,$H238),Lookups!$G$2:$G$451,0)),"")</f>
        <v/>
      </c>
      <c r="AW238" s="115" t="str">
        <f>IFERROR(INDEX(Lookups!J$2:J$451,MATCH(_xlfn.CONCAT($B238,$H238),Lookups!$G$2:$G$451,0)),"")</f>
        <v/>
      </c>
      <c r="AX238" s="115" t="str">
        <f>IFERROR(INDEX(Lookups!K$2:K$451,MATCH(_xlfn.CONCAT($B238,$H238),Lookups!$G$2:$G$451,0)),"")</f>
        <v/>
      </c>
      <c r="AY238" s="28" t="str">
        <f t="shared" si="89"/>
        <v/>
      </c>
      <c r="AZ238" s="28" t="str">
        <f t="shared" si="90"/>
        <v/>
      </c>
      <c r="BA238" s="28" t="str">
        <f t="shared" si="91"/>
        <v/>
      </c>
      <c r="BB238" s="28" t="str">
        <f t="shared" si="92"/>
        <v/>
      </c>
      <c r="BC238" s="27" t="str">
        <f t="shared" si="93"/>
        <v/>
      </c>
      <c r="BD238" s="158" t="str">
        <f t="shared" si="94"/>
        <v/>
      </c>
      <c r="BE238" s="158" t="str">
        <f t="shared" si="95"/>
        <v/>
      </c>
      <c r="BF238" s="28" t="str">
        <f t="shared" si="96"/>
        <v/>
      </c>
      <c r="BG238" s="28" t="str">
        <f t="shared" si="97"/>
        <v/>
      </c>
      <c r="BH238" s="28" t="str">
        <f t="shared" si="85"/>
        <v/>
      </c>
      <c r="BI238" s="27" t="str">
        <f t="shared" si="98"/>
        <v/>
      </c>
      <c r="BJ238" s="27" t="str">
        <f t="shared" si="99"/>
        <v/>
      </c>
      <c r="BK238" s="27" t="str">
        <f t="shared" si="100"/>
        <v/>
      </c>
      <c r="BL238" s="27" t="str">
        <f t="shared" si="101"/>
        <v/>
      </c>
      <c r="BM238" s="27" t="str">
        <f t="shared" si="102"/>
        <v/>
      </c>
      <c r="BN238" s="27" t="str">
        <f t="shared" si="103"/>
        <v/>
      </c>
      <c r="BO238" s="26" t="str">
        <f>IFERROR(INDEX('Prescriptive Rebate Table'!$A$1:$D$100,MATCH(AA238,'Prescriptive Rebate Table'!$B$1:$B$100,0),3),"")</f>
        <v/>
      </c>
      <c r="BP238" s="25" t="str">
        <f>IFERROR(INDEX('Prescriptive Rebate Table'!$A$1:$E$100,MATCH(AA238,'Prescriptive Rebate Table'!$B$1:$B$100,0),5),"")</f>
        <v/>
      </c>
      <c r="BQ238" s="23" t="str" cm="1">
        <f t="array" ref="BQ238">IFERROR(IF(AA238="","",IF(OR($AL238=$V238,AA238='Prescriptive Rebate Table'!$N$2:$N$12),"Included",INDEX('Prescriptive Rebate Table'!$A$1:$D$100,MATCH($AJ238,'Prescriptive Rebate Table'!$B$1:$B$100,0),3))),"")</f>
        <v/>
      </c>
      <c r="BR238" s="25" t="str">
        <f>IFERROR(IF($AL238=$V238,"",INDEX('Prescriptive Rebate Table'!$A$1:$D$100,MATCH($AJ238,'Prescriptive Rebate Table'!$B$1:$B$100,0),4)),"")</f>
        <v/>
      </c>
      <c r="BS238" s="24"/>
      <c r="BT238" s="24"/>
      <c r="BU238" s="23" t="str">
        <f t="shared" si="104"/>
        <v/>
      </c>
      <c r="BV238" s="23" t="str">
        <f t="shared" si="105"/>
        <v/>
      </c>
      <c r="BW238" s="22">
        <f t="shared" si="106"/>
        <v>0</v>
      </c>
      <c r="BX238" s="22">
        <f t="shared" si="107"/>
        <v>0</v>
      </c>
      <c r="BY238" s="22">
        <f t="shared" si="108"/>
        <v>0</v>
      </c>
      <c r="BZ238" s="22"/>
    </row>
    <row r="239" spans="1:78" s="113" customFormat="1" x14ac:dyDescent="0.3">
      <c r="A239" s="32">
        <v>230</v>
      </c>
      <c r="B239" s="113" t="str">
        <f>IFERROR(INDEX(Lookups!$B$2:$B$38,MATCH($G$5,Lookups!$A$2:$A$38,0)),"")</f>
        <v/>
      </c>
      <c r="C239" s="113" t="str">
        <f>IFERROR(INDEX(Lookups!$C$2:$C$38,MATCH($G$5,Lookups!$A$2:$A$38,0)),"")</f>
        <v/>
      </c>
      <c r="D239" s="31"/>
      <c r="E239" s="113" t="str">
        <f t="shared" si="86"/>
        <v/>
      </c>
      <c r="F239" s="21"/>
      <c r="G239" s="29"/>
      <c r="H239" s="29"/>
      <c r="I239" s="29"/>
      <c r="J239" s="114" t="str">
        <f>IFERROR(INDEX(Lookups!$V$19:$V$22,MATCH(I239,Lookups!$U$19:$U$22,0)),"")</f>
        <v/>
      </c>
      <c r="K239" s="29"/>
      <c r="L239" s="115" t="str">
        <f>IFERROR(INDEX(Lookups!$X$2:$X$17,MATCH(_xlfn.CONCAT(I239,K239),Lookups!$W$2:$W$17,0)),"")</f>
        <v/>
      </c>
      <c r="M239" s="110"/>
      <c r="N239" s="116" t="str">
        <f>IFERROR(INDEX(Lookups!$A$54:$B$68,MATCH(Calculator!M239,Lookups!$A$54:$A$68,0),2),"")</f>
        <v/>
      </c>
      <c r="O239" s="110"/>
      <c r="P239" s="25" t="str">
        <f>IFERROR(INDEX('Fixture Codes'!$B$8:$B$921,MATCH(O239,'Fixture Codes'!$F$8:$F$921,0)),"")</f>
        <v/>
      </c>
      <c r="Q239" s="21"/>
      <c r="R239" s="25" t="str">
        <f>IFERROR(INDEX('Fixture Codes'!$J$8:$J$921,MATCH(P239,'Fixture Codes'!$B$8:$B$921,0))*Q239,"")</f>
        <v/>
      </c>
      <c r="S239" s="25" t="str">
        <f>IFERROR(INDEX('Fixture Codes'!$L$8:$L$921,MATCH(P239,'Fixture Codes'!$B$8:$B$921,0)),"")</f>
        <v/>
      </c>
      <c r="T239" s="29"/>
      <c r="U239" s="30"/>
      <c r="V239" s="115" t="str">
        <f>IFERROR(INDEX(Lookups!B$42:B$50,MATCH($T239,Lookups!$A$42:$A$50,0)),"")</f>
        <v/>
      </c>
      <c r="W239" s="115" t="str">
        <f>IFERROR(INDEX(Lookups!C$42:C$49,MATCH($T239,Lookups!$A$42:$A$50,0)),"")</f>
        <v/>
      </c>
      <c r="X239" s="131"/>
      <c r="Y239" s="29"/>
      <c r="Z239" s="113" t="str">
        <f>IFERROR(INDEX('Prescriptive Rebate Table'!$L$2:$L$13,MATCH(Y239,'Prescriptive Rebate Table'!$K$2:$K$13,0)),"")</f>
        <v/>
      </c>
      <c r="AA239" s="29"/>
      <c r="AB239" s="110"/>
      <c r="AC239" s="110"/>
      <c r="AD239" s="110"/>
      <c r="AE239" s="110"/>
      <c r="AF239" s="21"/>
      <c r="AG239" s="117"/>
      <c r="AH239" s="25" t="str">
        <f t="shared" si="87"/>
        <v/>
      </c>
      <c r="AI239" s="117"/>
      <c r="AJ239" s="29"/>
      <c r="AK239" s="21"/>
      <c r="AL239" s="115" t="str">
        <f>IFERROR(INDEX(Lookups!B$42:B$49,MATCH($AJ239,Lookups!$A$42:$A$49,0)),"")</f>
        <v/>
      </c>
      <c r="AM239" s="115" t="str">
        <f>IFERROR(INDEX(Lookups!B$42:B$49,MATCH($AJ239,Lookups!$A$42:$A$49,0)),"")</f>
        <v/>
      </c>
      <c r="AN239" s="30"/>
      <c r="AO239" s="111" t="str">
        <f>IFERROR(INDEX(Lookups!$H$2:$H$451,MATCH(_xlfn.CONCAT(B239,H239),Lookups!$G$2:$G$451,0)),"")</f>
        <v/>
      </c>
      <c r="AP239" s="111" t="str">
        <f t="shared" si="88"/>
        <v/>
      </c>
      <c r="AQ239" s="115">
        <v>230</v>
      </c>
      <c r="AR239" s="115" t="str">
        <f>IF($D239="Interior",INDEX(Lookups!P$2:P$86,MATCH(_xlfn.CONCAT($C239,$L239),Lookups!$O$2:$O$86,0)),IF($D239="Exterior",1,""))</f>
        <v/>
      </c>
      <c r="AS239" s="115" t="str">
        <f>IF($D239="Interior",INDEX(Lookups!Q$2:Q$86,MATCH(_xlfn.CONCAT($C239,$L239),Lookups!$O$2:$O$86,0)),IF($D239="Exterior",1,""))</f>
        <v/>
      </c>
      <c r="AT239" s="115" t="str">
        <f>IF($D239="Interior",INDEX(Lookups!R$2:R$86,MATCH(_xlfn.CONCAT($C239,$L239),Lookups!$O$2:$O$86,0)),IF($D239="Exterior",1,""))</f>
        <v/>
      </c>
      <c r="AU239" s="115" t="str">
        <f>IF($D239="Interior",INDEX(Lookups!S$2:S$86,MATCH(_xlfn.CONCAT($C239,$L239),Lookups!$O$2:$O$86,0)),IF($D239="Exterior",1,""))</f>
        <v/>
      </c>
      <c r="AV239" s="115" t="str">
        <f>IFERROR(INDEX(Lookups!I$2:I$451,MATCH(_xlfn.CONCAT($B239,$H239),Lookups!$G$2:$G$451,0)),"")</f>
        <v/>
      </c>
      <c r="AW239" s="115" t="str">
        <f>IFERROR(INDEX(Lookups!J$2:J$451,MATCH(_xlfn.CONCAT($B239,$H239),Lookups!$G$2:$G$451,0)),"")</f>
        <v/>
      </c>
      <c r="AX239" s="115" t="str">
        <f>IFERROR(INDEX(Lookups!K$2:K$451,MATCH(_xlfn.CONCAT($B239,$H239),Lookups!$G$2:$G$451,0)),"")</f>
        <v/>
      </c>
      <c r="AY239" s="28" t="str">
        <f t="shared" si="89"/>
        <v/>
      </c>
      <c r="AZ239" s="28" t="str">
        <f t="shared" si="90"/>
        <v/>
      </c>
      <c r="BA239" s="28" t="str">
        <f t="shared" si="91"/>
        <v/>
      </c>
      <c r="BB239" s="28" t="str">
        <f t="shared" si="92"/>
        <v/>
      </c>
      <c r="BC239" s="27" t="str">
        <f t="shared" si="93"/>
        <v/>
      </c>
      <c r="BD239" s="158" t="str">
        <f t="shared" si="94"/>
        <v/>
      </c>
      <c r="BE239" s="158" t="str">
        <f t="shared" si="95"/>
        <v/>
      </c>
      <c r="BF239" s="28" t="str">
        <f t="shared" si="96"/>
        <v/>
      </c>
      <c r="BG239" s="28" t="str">
        <f t="shared" si="97"/>
        <v/>
      </c>
      <c r="BH239" s="28" t="str">
        <f t="shared" si="85"/>
        <v/>
      </c>
      <c r="BI239" s="27" t="str">
        <f t="shared" si="98"/>
        <v/>
      </c>
      <c r="BJ239" s="27" t="str">
        <f t="shared" si="99"/>
        <v/>
      </c>
      <c r="BK239" s="27" t="str">
        <f t="shared" si="100"/>
        <v/>
      </c>
      <c r="BL239" s="27" t="str">
        <f t="shared" si="101"/>
        <v/>
      </c>
      <c r="BM239" s="27" t="str">
        <f t="shared" si="102"/>
        <v/>
      </c>
      <c r="BN239" s="27" t="str">
        <f t="shared" si="103"/>
        <v/>
      </c>
      <c r="BO239" s="26" t="str">
        <f>IFERROR(INDEX('Prescriptive Rebate Table'!$A$1:$D$100,MATCH(AA239,'Prescriptive Rebate Table'!$B$1:$B$100,0),3),"")</f>
        <v/>
      </c>
      <c r="BP239" s="25" t="str">
        <f>IFERROR(INDEX('Prescriptive Rebate Table'!$A$1:$E$100,MATCH(AA239,'Prescriptive Rebate Table'!$B$1:$B$100,0),5),"")</f>
        <v/>
      </c>
      <c r="BQ239" s="23" t="str" cm="1">
        <f t="array" ref="BQ239">IFERROR(IF(AA239="","",IF(OR($AL239=$V239,AA239='Prescriptive Rebate Table'!$N$2:$N$12),"Included",INDEX('Prescriptive Rebate Table'!$A$1:$D$100,MATCH($AJ239,'Prescriptive Rebate Table'!$B$1:$B$100,0),3))),"")</f>
        <v/>
      </c>
      <c r="BR239" s="25" t="str">
        <f>IFERROR(IF($AL239=$V239,"",INDEX('Prescriptive Rebate Table'!$A$1:$D$100,MATCH($AJ239,'Prescriptive Rebate Table'!$B$1:$B$100,0),4)),"")</f>
        <v/>
      </c>
      <c r="BS239" s="24"/>
      <c r="BT239" s="24"/>
      <c r="BU239" s="23" t="str">
        <f t="shared" si="104"/>
        <v/>
      </c>
      <c r="BV239" s="23" t="str">
        <f t="shared" si="105"/>
        <v/>
      </c>
      <c r="BW239" s="22">
        <f t="shared" si="106"/>
        <v>0</v>
      </c>
      <c r="BX239" s="22">
        <f t="shared" si="107"/>
        <v>0</v>
      </c>
      <c r="BY239" s="22">
        <f t="shared" si="108"/>
        <v>0</v>
      </c>
      <c r="BZ239" s="22"/>
    </row>
    <row r="240" spans="1:78" s="113" customFormat="1" x14ac:dyDescent="0.3">
      <c r="A240" s="32">
        <v>231</v>
      </c>
      <c r="B240" s="113" t="str">
        <f>IFERROR(INDEX(Lookups!$B$2:$B$38,MATCH($G$5,Lookups!$A$2:$A$38,0)),"")</f>
        <v/>
      </c>
      <c r="C240" s="113" t="str">
        <f>IFERROR(INDEX(Lookups!$C$2:$C$38,MATCH($G$5,Lookups!$A$2:$A$38,0)),"")</f>
        <v/>
      </c>
      <c r="D240" s="31"/>
      <c r="E240" s="113" t="str">
        <f t="shared" si="86"/>
        <v/>
      </c>
      <c r="F240" s="21"/>
      <c r="G240" s="29"/>
      <c r="H240" s="29"/>
      <c r="I240" s="29"/>
      <c r="J240" s="114" t="str">
        <f>IFERROR(INDEX(Lookups!$V$19:$V$22,MATCH(I240,Lookups!$U$19:$U$22,0)),"")</f>
        <v/>
      </c>
      <c r="K240" s="29"/>
      <c r="L240" s="115" t="str">
        <f>IFERROR(INDEX(Lookups!$X$2:$X$17,MATCH(_xlfn.CONCAT(I240,K240),Lookups!$W$2:$W$17,0)),"")</f>
        <v/>
      </c>
      <c r="M240" s="110"/>
      <c r="N240" s="116" t="str">
        <f>IFERROR(INDEX(Lookups!$A$54:$B$68,MATCH(Calculator!M240,Lookups!$A$54:$A$68,0),2),"")</f>
        <v/>
      </c>
      <c r="O240" s="110"/>
      <c r="P240" s="25" t="str">
        <f>IFERROR(INDEX('Fixture Codes'!$B$8:$B$921,MATCH(O240,'Fixture Codes'!$F$8:$F$921,0)),"")</f>
        <v/>
      </c>
      <c r="Q240" s="21"/>
      <c r="R240" s="25" t="str">
        <f>IFERROR(INDEX('Fixture Codes'!$J$8:$J$921,MATCH(P240,'Fixture Codes'!$B$8:$B$921,0))*Q240,"")</f>
        <v/>
      </c>
      <c r="S240" s="25" t="str">
        <f>IFERROR(INDEX('Fixture Codes'!$L$8:$L$921,MATCH(P240,'Fixture Codes'!$B$8:$B$921,0)),"")</f>
        <v/>
      </c>
      <c r="T240" s="29"/>
      <c r="U240" s="30"/>
      <c r="V240" s="115" t="str">
        <f>IFERROR(INDEX(Lookups!B$42:B$50,MATCH($T240,Lookups!$A$42:$A$50,0)),"")</f>
        <v/>
      </c>
      <c r="W240" s="115" t="str">
        <f>IFERROR(INDEX(Lookups!C$42:C$49,MATCH($T240,Lookups!$A$42:$A$50,0)),"")</f>
        <v/>
      </c>
      <c r="X240" s="131"/>
      <c r="Y240" s="29"/>
      <c r="Z240" s="113" t="str">
        <f>IFERROR(INDEX('Prescriptive Rebate Table'!$L$2:$L$13,MATCH(Y240,'Prescriptive Rebate Table'!$K$2:$K$13,0)),"")</f>
        <v/>
      </c>
      <c r="AA240" s="29"/>
      <c r="AB240" s="110"/>
      <c r="AC240" s="110"/>
      <c r="AD240" s="110"/>
      <c r="AE240" s="110"/>
      <c r="AF240" s="21"/>
      <c r="AG240" s="117"/>
      <c r="AH240" s="25" t="str">
        <f t="shared" si="87"/>
        <v/>
      </c>
      <c r="AI240" s="117"/>
      <c r="AJ240" s="29"/>
      <c r="AK240" s="21"/>
      <c r="AL240" s="115" t="str">
        <f>IFERROR(INDEX(Lookups!B$42:B$49,MATCH($AJ240,Lookups!$A$42:$A$49,0)),"")</f>
        <v/>
      </c>
      <c r="AM240" s="115" t="str">
        <f>IFERROR(INDEX(Lookups!B$42:B$49,MATCH($AJ240,Lookups!$A$42:$A$49,0)),"")</f>
        <v/>
      </c>
      <c r="AN240" s="30"/>
      <c r="AO240" s="111" t="str">
        <f>IFERROR(INDEX(Lookups!$H$2:$H$451,MATCH(_xlfn.CONCAT(B240,H240),Lookups!$G$2:$G$451,0)),"")</f>
        <v/>
      </c>
      <c r="AP240" s="111" t="str">
        <f t="shared" si="88"/>
        <v/>
      </c>
      <c r="AQ240" s="115">
        <v>231</v>
      </c>
      <c r="AR240" s="115" t="str">
        <f>IF($D240="Interior",INDEX(Lookups!P$2:P$86,MATCH(_xlfn.CONCAT($C240,$L240),Lookups!$O$2:$O$86,0)),IF($D240="Exterior",1,""))</f>
        <v/>
      </c>
      <c r="AS240" s="115" t="str">
        <f>IF($D240="Interior",INDEX(Lookups!Q$2:Q$86,MATCH(_xlfn.CONCAT($C240,$L240),Lookups!$O$2:$O$86,0)),IF($D240="Exterior",1,""))</f>
        <v/>
      </c>
      <c r="AT240" s="115" t="str">
        <f>IF($D240="Interior",INDEX(Lookups!R$2:R$86,MATCH(_xlfn.CONCAT($C240,$L240),Lookups!$O$2:$O$86,0)),IF($D240="Exterior",1,""))</f>
        <v/>
      </c>
      <c r="AU240" s="115" t="str">
        <f>IF($D240="Interior",INDEX(Lookups!S$2:S$86,MATCH(_xlfn.CONCAT($C240,$L240),Lookups!$O$2:$O$86,0)),IF($D240="Exterior",1,""))</f>
        <v/>
      </c>
      <c r="AV240" s="115" t="str">
        <f>IFERROR(INDEX(Lookups!I$2:I$451,MATCH(_xlfn.CONCAT($B240,$H240),Lookups!$G$2:$G$451,0)),"")</f>
        <v/>
      </c>
      <c r="AW240" s="115" t="str">
        <f>IFERROR(INDEX(Lookups!J$2:J$451,MATCH(_xlfn.CONCAT($B240,$H240),Lookups!$G$2:$G$451,0)),"")</f>
        <v/>
      </c>
      <c r="AX240" s="115" t="str">
        <f>IFERROR(INDEX(Lookups!K$2:K$451,MATCH(_xlfn.CONCAT($B240,$H240),Lookups!$G$2:$G$451,0)),"")</f>
        <v/>
      </c>
      <c r="AY240" s="28" t="str">
        <f t="shared" si="89"/>
        <v/>
      </c>
      <c r="AZ240" s="28" t="str">
        <f t="shared" si="90"/>
        <v/>
      </c>
      <c r="BA240" s="28" t="str">
        <f t="shared" si="91"/>
        <v/>
      </c>
      <c r="BB240" s="28" t="str">
        <f t="shared" si="92"/>
        <v/>
      </c>
      <c r="BC240" s="27" t="str">
        <f t="shared" si="93"/>
        <v/>
      </c>
      <c r="BD240" s="158" t="str">
        <f t="shared" si="94"/>
        <v/>
      </c>
      <c r="BE240" s="158" t="str">
        <f t="shared" si="95"/>
        <v/>
      </c>
      <c r="BF240" s="28" t="str">
        <f t="shared" si="96"/>
        <v/>
      </c>
      <c r="BG240" s="28" t="str">
        <f t="shared" si="97"/>
        <v/>
      </c>
      <c r="BH240" s="28" t="str">
        <f t="shared" si="85"/>
        <v/>
      </c>
      <c r="BI240" s="27" t="str">
        <f t="shared" si="98"/>
        <v/>
      </c>
      <c r="BJ240" s="27" t="str">
        <f t="shared" si="99"/>
        <v/>
      </c>
      <c r="BK240" s="27" t="str">
        <f t="shared" si="100"/>
        <v/>
      </c>
      <c r="BL240" s="27" t="str">
        <f t="shared" si="101"/>
        <v/>
      </c>
      <c r="BM240" s="27" t="str">
        <f t="shared" si="102"/>
        <v/>
      </c>
      <c r="BN240" s="27" t="str">
        <f t="shared" si="103"/>
        <v/>
      </c>
      <c r="BO240" s="26" t="str">
        <f>IFERROR(INDEX('Prescriptive Rebate Table'!$A$1:$D$100,MATCH(AA240,'Prescriptive Rebate Table'!$B$1:$B$100,0),3),"")</f>
        <v/>
      </c>
      <c r="BP240" s="25" t="str">
        <f>IFERROR(INDEX('Prescriptive Rebate Table'!$A$1:$E$100,MATCH(AA240,'Prescriptive Rebate Table'!$B$1:$B$100,0),5),"")</f>
        <v/>
      </c>
      <c r="BQ240" s="23" t="str" cm="1">
        <f t="array" ref="BQ240">IFERROR(IF(AA240="","",IF(OR($AL240=$V240,AA240='Prescriptive Rebate Table'!$N$2:$N$12),"Included",INDEX('Prescriptive Rebate Table'!$A$1:$D$100,MATCH($AJ240,'Prescriptive Rebate Table'!$B$1:$B$100,0),3))),"")</f>
        <v/>
      </c>
      <c r="BR240" s="25" t="str">
        <f>IFERROR(IF($AL240=$V240,"",INDEX('Prescriptive Rebate Table'!$A$1:$D$100,MATCH($AJ240,'Prescriptive Rebate Table'!$B$1:$B$100,0),4)),"")</f>
        <v/>
      </c>
      <c r="BS240" s="24"/>
      <c r="BT240" s="24"/>
      <c r="BU240" s="23" t="str">
        <f t="shared" si="104"/>
        <v/>
      </c>
      <c r="BV240" s="23" t="str">
        <f t="shared" si="105"/>
        <v/>
      </c>
      <c r="BW240" s="22">
        <f t="shared" si="106"/>
        <v>0</v>
      </c>
      <c r="BX240" s="22">
        <f t="shared" si="107"/>
        <v>0</v>
      </c>
      <c r="BY240" s="22">
        <f t="shared" si="108"/>
        <v>0</v>
      </c>
      <c r="BZ240" s="22"/>
    </row>
    <row r="241" spans="1:78" s="113" customFormat="1" x14ac:dyDescent="0.3">
      <c r="A241" s="32">
        <v>232</v>
      </c>
      <c r="B241" s="113" t="str">
        <f>IFERROR(INDEX(Lookups!$B$2:$B$38,MATCH($G$5,Lookups!$A$2:$A$38,0)),"")</f>
        <v/>
      </c>
      <c r="C241" s="113" t="str">
        <f>IFERROR(INDEX(Lookups!$C$2:$C$38,MATCH($G$5,Lookups!$A$2:$A$38,0)),"")</f>
        <v/>
      </c>
      <c r="D241" s="31"/>
      <c r="E241" s="113" t="str">
        <f t="shared" si="86"/>
        <v/>
      </c>
      <c r="F241" s="21"/>
      <c r="G241" s="29"/>
      <c r="H241" s="29"/>
      <c r="I241" s="29"/>
      <c r="J241" s="114" t="str">
        <f>IFERROR(INDEX(Lookups!$V$19:$V$22,MATCH(I241,Lookups!$U$19:$U$22,0)),"")</f>
        <v/>
      </c>
      <c r="K241" s="29"/>
      <c r="L241" s="115" t="str">
        <f>IFERROR(INDEX(Lookups!$X$2:$X$17,MATCH(_xlfn.CONCAT(I241,K241),Lookups!$W$2:$W$17,0)),"")</f>
        <v/>
      </c>
      <c r="M241" s="110"/>
      <c r="N241" s="116" t="str">
        <f>IFERROR(INDEX(Lookups!$A$54:$B$68,MATCH(Calculator!M241,Lookups!$A$54:$A$68,0),2),"")</f>
        <v/>
      </c>
      <c r="O241" s="110"/>
      <c r="P241" s="25" t="str">
        <f>IFERROR(INDEX('Fixture Codes'!$B$8:$B$921,MATCH(O241,'Fixture Codes'!$F$8:$F$921,0)),"")</f>
        <v/>
      </c>
      <c r="Q241" s="21"/>
      <c r="R241" s="25" t="str">
        <f>IFERROR(INDEX('Fixture Codes'!$J$8:$J$921,MATCH(P241,'Fixture Codes'!$B$8:$B$921,0))*Q241,"")</f>
        <v/>
      </c>
      <c r="S241" s="25" t="str">
        <f>IFERROR(INDEX('Fixture Codes'!$L$8:$L$921,MATCH(P241,'Fixture Codes'!$B$8:$B$921,0)),"")</f>
        <v/>
      </c>
      <c r="T241" s="29"/>
      <c r="U241" s="30"/>
      <c r="V241" s="115" t="str">
        <f>IFERROR(INDEX(Lookups!B$42:B$50,MATCH($T241,Lookups!$A$42:$A$50,0)),"")</f>
        <v/>
      </c>
      <c r="W241" s="115" t="str">
        <f>IFERROR(INDEX(Lookups!C$42:C$49,MATCH($T241,Lookups!$A$42:$A$50,0)),"")</f>
        <v/>
      </c>
      <c r="X241" s="131"/>
      <c r="Y241" s="29"/>
      <c r="Z241" s="113" t="str">
        <f>IFERROR(INDEX('Prescriptive Rebate Table'!$L$2:$L$13,MATCH(Y241,'Prescriptive Rebate Table'!$K$2:$K$13,0)),"")</f>
        <v/>
      </c>
      <c r="AA241" s="29"/>
      <c r="AB241" s="110"/>
      <c r="AC241" s="110"/>
      <c r="AD241" s="110"/>
      <c r="AE241" s="110"/>
      <c r="AF241" s="21"/>
      <c r="AG241" s="117"/>
      <c r="AH241" s="25" t="str">
        <f t="shared" si="87"/>
        <v/>
      </c>
      <c r="AI241" s="117"/>
      <c r="AJ241" s="29"/>
      <c r="AK241" s="21"/>
      <c r="AL241" s="115" t="str">
        <f>IFERROR(INDEX(Lookups!B$42:B$49,MATCH($AJ241,Lookups!$A$42:$A$49,0)),"")</f>
        <v/>
      </c>
      <c r="AM241" s="115" t="str">
        <f>IFERROR(INDEX(Lookups!B$42:B$49,MATCH($AJ241,Lookups!$A$42:$A$49,0)),"")</f>
        <v/>
      </c>
      <c r="AN241" s="30"/>
      <c r="AO241" s="111" t="str">
        <f>IFERROR(INDEX(Lookups!$H$2:$H$451,MATCH(_xlfn.CONCAT(B241,H241),Lookups!$G$2:$G$451,0)),"")</f>
        <v/>
      </c>
      <c r="AP241" s="111" t="str">
        <f t="shared" si="88"/>
        <v/>
      </c>
      <c r="AQ241" s="115">
        <v>232</v>
      </c>
      <c r="AR241" s="115" t="str">
        <f>IF($D241="Interior",INDEX(Lookups!P$2:P$86,MATCH(_xlfn.CONCAT($C241,$L241),Lookups!$O$2:$O$86,0)),IF($D241="Exterior",1,""))</f>
        <v/>
      </c>
      <c r="AS241" s="115" t="str">
        <f>IF($D241="Interior",INDEX(Lookups!Q$2:Q$86,MATCH(_xlfn.CONCAT($C241,$L241),Lookups!$O$2:$O$86,0)),IF($D241="Exterior",1,""))</f>
        <v/>
      </c>
      <c r="AT241" s="115" t="str">
        <f>IF($D241="Interior",INDEX(Lookups!R$2:R$86,MATCH(_xlfn.CONCAT($C241,$L241),Lookups!$O$2:$O$86,0)),IF($D241="Exterior",1,""))</f>
        <v/>
      </c>
      <c r="AU241" s="115" t="str">
        <f>IF($D241="Interior",INDEX(Lookups!S$2:S$86,MATCH(_xlfn.CONCAT($C241,$L241),Lookups!$O$2:$O$86,0)),IF($D241="Exterior",1,""))</f>
        <v/>
      </c>
      <c r="AV241" s="115" t="str">
        <f>IFERROR(INDEX(Lookups!I$2:I$451,MATCH(_xlfn.CONCAT($B241,$H241),Lookups!$G$2:$G$451,0)),"")</f>
        <v/>
      </c>
      <c r="AW241" s="115" t="str">
        <f>IFERROR(INDEX(Lookups!J$2:J$451,MATCH(_xlfn.CONCAT($B241,$H241),Lookups!$G$2:$G$451,0)),"")</f>
        <v/>
      </c>
      <c r="AX241" s="115" t="str">
        <f>IFERROR(INDEX(Lookups!K$2:K$451,MATCH(_xlfn.CONCAT($B241,$H241),Lookups!$G$2:$G$451,0)),"")</f>
        <v/>
      </c>
      <c r="AY241" s="28" t="str">
        <f t="shared" si="89"/>
        <v/>
      </c>
      <c r="AZ241" s="28" t="str">
        <f t="shared" si="90"/>
        <v/>
      </c>
      <c r="BA241" s="28" t="str">
        <f t="shared" si="91"/>
        <v/>
      </c>
      <c r="BB241" s="28" t="str">
        <f t="shared" si="92"/>
        <v/>
      </c>
      <c r="BC241" s="27" t="str">
        <f t="shared" si="93"/>
        <v/>
      </c>
      <c r="BD241" s="158" t="str">
        <f t="shared" si="94"/>
        <v/>
      </c>
      <c r="BE241" s="158" t="str">
        <f t="shared" si="95"/>
        <v/>
      </c>
      <c r="BF241" s="28" t="str">
        <f t="shared" si="96"/>
        <v/>
      </c>
      <c r="BG241" s="28" t="str">
        <f t="shared" si="97"/>
        <v/>
      </c>
      <c r="BH241" s="28" t="str">
        <f t="shared" si="85"/>
        <v/>
      </c>
      <c r="BI241" s="27" t="str">
        <f t="shared" si="98"/>
        <v/>
      </c>
      <c r="BJ241" s="27" t="str">
        <f t="shared" si="99"/>
        <v/>
      </c>
      <c r="BK241" s="27" t="str">
        <f t="shared" si="100"/>
        <v/>
      </c>
      <c r="BL241" s="27" t="str">
        <f t="shared" si="101"/>
        <v/>
      </c>
      <c r="BM241" s="27" t="str">
        <f t="shared" si="102"/>
        <v/>
      </c>
      <c r="BN241" s="27" t="str">
        <f t="shared" si="103"/>
        <v/>
      </c>
      <c r="BO241" s="26" t="str">
        <f>IFERROR(INDEX('Prescriptive Rebate Table'!$A$1:$D$100,MATCH(AA241,'Prescriptive Rebate Table'!$B$1:$B$100,0),3),"")</f>
        <v/>
      </c>
      <c r="BP241" s="25" t="str">
        <f>IFERROR(INDEX('Prescriptive Rebate Table'!$A$1:$E$100,MATCH(AA241,'Prescriptive Rebate Table'!$B$1:$B$100,0),5),"")</f>
        <v/>
      </c>
      <c r="BQ241" s="23" t="str" cm="1">
        <f t="array" ref="BQ241">IFERROR(IF(AA241="","",IF(OR($AL241=$V241,AA241='Prescriptive Rebate Table'!$N$2:$N$12),"Included",INDEX('Prescriptive Rebate Table'!$A$1:$D$100,MATCH($AJ241,'Prescriptive Rebate Table'!$B$1:$B$100,0),3))),"")</f>
        <v/>
      </c>
      <c r="BR241" s="25" t="str">
        <f>IFERROR(IF($AL241=$V241,"",INDEX('Prescriptive Rebate Table'!$A$1:$D$100,MATCH($AJ241,'Prescriptive Rebate Table'!$B$1:$B$100,0),4)),"")</f>
        <v/>
      </c>
      <c r="BS241" s="24"/>
      <c r="BT241" s="24"/>
      <c r="BU241" s="23" t="str">
        <f t="shared" si="104"/>
        <v/>
      </c>
      <c r="BV241" s="23" t="str">
        <f t="shared" si="105"/>
        <v/>
      </c>
      <c r="BW241" s="22">
        <f t="shared" si="106"/>
        <v>0</v>
      </c>
      <c r="BX241" s="22">
        <f t="shared" si="107"/>
        <v>0</v>
      </c>
      <c r="BY241" s="22">
        <f t="shared" si="108"/>
        <v>0</v>
      </c>
      <c r="BZ241" s="22"/>
    </row>
    <row r="242" spans="1:78" s="113" customFormat="1" x14ac:dyDescent="0.3">
      <c r="A242" s="32">
        <v>233</v>
      </c>
      <c r="B242" s="113" t="str">
        <f>IFERROR(INDEX(Lookups!$B$2:$B$38,MATCH($G$5,Lookups!$A$2:$A$38,0)),"")</f>
        <v/>
      </c>
      <c r="C242" s="113" t="str">
        <f>IFERROR(INDEX(Lookups!$C$2:$C$38,MATCH($G$5,Lookups!$A$2:$A$38,0)),"")</f>
        <v/>
      </c>
      <c r="D242" s="31"/>
      <c r="E242" s="113" t="str">
        <f t="shared" si="86"/>
        <v/>
      </c>
      <c r="F242" s="21"/>
      <c r="G242" s="29"/>
      <c r="H242" s="29"/>
      <c r="I242" s="29"/>
      <c r="J242" s="114" t="str">
        <f>IFERROR(INDEX(Lookups!$V$19:$V$22,MATCH(I242,Lookups!$U$19:$U$22,0)),"")</f>
        <v/>
      </c>
      <c r="K242" s="29"/>
      <c r="L242" s="115" t="str">
        <f>IFERROR(INDEX(Lookups!$X$2:$X$17,MATCH(_xlfn.CONCAT(I242,K242),Lookups!$W$2:$W$17,0)),"")</f>
        <v/>
      </c>
      <c r="M242" s="110"/>
      <c r="N242" s="116" t="str">
        <f>IFERROR(INDEX(Lookups!$A$54:$B$68,MATCH(Calculator!M242,Lookups!$A$54:$A$68,0),2),"")</f>
        <v/>
      </c>
      <c r="O242" s="110"/>
      <c r="P242" s="25" t="str">
        <f>IFERROR(INDEX('Fixture Codes'!$B$8:$B$921,MATCH(O242,'Fixture Codes'!$F$8:$F$921,0)),"")</f>
        <v/>
      </c>
      <c r="Q242" s="21"/>
      <c r="R242" s="25" t="str">
        <f>IFERROR(INDEX('Fixture Codes'!$J$8:$J$921,MATCH(P242,'Fixture Codes'!$B$8:$B$921,0))*Q242,"")</f>
        <v/>
      </c>
      <c r="S242" s="25" t="str">
        <f>IFERROR(INDEX('Fixture Codes'!$L$8:$L$921,MATCH(P242,'Fixture Codes'!$B$8:$B$921,0)),"")</f>
        <v/>
      </c>
      <c r="T242" s="29"/>
      <c r="U242" s="30"/>
      <c r="V242" s="115" t="str">
        <f>IFERROR(INDEX(Lookups!B$42:B$50,MATCH($T242,Lookups!$A$42:$A$50,0)),"")</f>
        <v/>
      </c>
      <c r="W242" s="115" t="str">
        <f>IFERROR(INDEX(Lookups!C$42:C$49,MATCH($T242,Lookups!$A$42:$A$50,0)),"")</f>
        <v/>
      </c>
      <c r="X242" s="131"/>
      <c r="Y242" s="29"/>
      <c r="Z242" s="113" t="str">
        <f>IFERROR(INDEX('Prescriptive Rebate Table'!$L$2:$L$13,MATCH(Y242,'Prescriptive Rebate Table'!$K$2:$K$13,0)),"")</f>
        <v/>
      </c>
      <c r="AA242" s="29"/>
      <c r="AB242" s="110"/>
      <c r="AC242" s="110"/>
      <c r="AD242" s="110"/>
      <c r="AE242" s="110"/>
      <c r="AF242" s="21"/>
      <c r="AG242" s="117"/>
      <c r="AH242" s="25" t="str">
        <f t="shared" si="87"/>
        <v/>
      </c>
      <c r="AI242" s="117"/>
      <c r="AJ242" s="29"/>
      <c r="AK242" s="21"/>
      <c r="AL242" s="115" t="str">
        <f>IFERROR(INDEX(Lookups!B$42:B$49,MATCH($AJ242,Lookups!$A$42:$A$49,0)),"")</f>
        <v/>
      </c>
      <c r="AM242" s="115" t="str">
        <f>IFERROR(INDEX(Lookups!B$42:B$49,MATCH($AJ242,Lookups!$A$42:$A$49,0)),"")</f>
        <v/>
      </c>
      <c r="AN242" s="30"/>
      <c r="AO242" s="111" t="str">
        <f>IFERROR(INDEX(Lookups!$H$2:$H$451,MATCH(_xlfn.CONCAT(B242,H242),Lookups!$G$2:$G$451,0)),"")</f>
        <v/>
      </c>
      <c r="AP242" s="111" t="str">
        <f t="shared" si="88"/>
        <v/>
      </c>
      <c r="AQ242" s="115">
        <v>233</v>
      </c>
      <c r="AR242" s="115" t="str">
        <f>IF($D242="Interior",INDEX(Lookups!P$2:P$86,MATCH(_xlfn.CONCAT($C242,$L242),Lookups!$O$2:$O$86,0)),IF($D242="Exterior",1,""))</f>
        <v/>
      </c>
      <c r="AS242" s="115" t="str">
        <f>IF($D242="Interior",INDEX(Lookups!Q$2:Q$86,MATCH(_xlfn.CONCAT($C242,$L242),Lookups!$O$2:$O$86,0)),IF($D242="Exterior",1,""))</f>
        <v/>
      </c>
      <c r="AT242" s="115" t="str">
        <f>IF($D242="Interior",INDEX(Lookups!R$2:R$86,MATCH(_xlfn.CONCAT($C242,$L242),Lookups!$O$2:$O$86,0)),IF($D242="Exterior",1,""))</f>
        <v/>
      </c>
      <c r="AU242" s="115" t="str">
        <f>IF($D242="Interior",INDEX(Lookups!S$2:S$86,MATCH(_xlfn.CONCAT($C242,$L242),Lookups!$O$2:$O$86,0)),IF($D242="Exterior",1,""))</f>
        <v/>
      </c>
      <c r="AV242" s="115" t="str">
        <f>IFERROR(INDEX(Lookups!I$2:I$451,MATCH(_xlfn.CONCAT($B242,$H242),Lookups!$G$2:$G$451,0)),"")</f>
        <v/>
      </c>
      <c r="AW242" s="115" t="str">
        <f>IFERROR(INDEX(Lookups!J$2:J$451,MATCH(_xlfn.CONCAT($B242,$H242),Lookups!$G$2:$G$451,0)),"")</f>
        <v/>
      </c>
      <c r="AX242" s="115" t="str">
        <f>IFERROR(INDEX(Lookups!K$2:K$451,MATCH(_xlfn.CONCAT($B242,$H242),Lookups!$G$2:$G$451,0)),"")</f>
        <v/>
      </c>
      <c r="AY242" s="28" t="str">
        <f t="shared" si="89"/>
        <v/>
      </c>
      <c r="AZ242" s="28" t="str">
        <f t="shared" si="90"/>
        <v/>
      </c>
      <c r="BA242" s="28" t="str">
        <f t="shared" si="91"/>
        <v/>
      </c>
      <c r="BB242" s="28" t="str">
        <f t="shared" si="92"/>
        <v/>
      </c>
      <c r="BC242" s="27" t="str">
        <f t="shared" si="93"/>
        <v/>
      </c>
      <c r="BD242" s="158" t="str">
        <f t="shared" si="94"/>
        <v/>
      </c>
      <c r="BE242" s="158" t="str">
        <f t="shared" si="95"/>
        <v/>
      </c>
      <c r="BF242" s="28" t="str">
        <f t="shared" si="96"/>
        <v/>
      </c>
      <c r="BG242" s="28" t="str">
        <f t="shared" si="97"/>
        <v/>
      </c>
      <c r="BH242" s="28" t="str">
        <f t="shared" si="85"/>
        <v/>
      </c>
      <c r="BI242" s="27" t="str">
        <f t="shared" si="98"/>
        <v/>
      </c>
      <c r="BJ242" s="27" t="str">
        <f t="shared" si="99"/>
        <v/>
      </c>
      <c r="BK242" s="27" t="str">
        <f t="shared" si="100"/>
        <v/>
      </c>
      <c r="BL242" s="27" t="str">
        <f t="shared" si="101"/>
        <v/>
      </c>
      <c r="BM242" s="27" t="str">
        <f t="shared" si="102"/>
        <v/>
      </c>
      <c r="BN242" s="27" t="str">
        <f t="shared" si="103"/>
        <v/>
      </c>
      <c r="BO242" s="26" t="str">
        <f>IFERROR(INDEX('Prescriptive Rebate Table'!$A$1:$D$100,MATCH(AA242,'Prescriptive Rebate Table'!$B$1:$B$100,0),3),"")</f>
        <v/>
      </c>
      <c r="BP242" s="25" t="str">
        <f>IFERROR(INDEX('Prescriptive Rebate Table'!$A$1:$E$100,MATCH(AA242,'Prescriptive Rebate Table'!$B$1:$B$100,0),5),"")</f>
        <v/>
      </c>
      <c r="BQ242" s="23" t="str" cm="1">
        <f t="array" ref="BQ242">IFERROR(IF(AA242="","",IF(OR($AL242=$V242,AA242='Prescriptive Rebate Table'!$N$2:$N$12),"Included",INDEX('Prescriptive Rebate Table'!$A$1:$D$100,MATCH($AJ242,'Prescriptive Rebate Table'!$B$1:$B$100,0),3))),"")</f>
        <v/>
      </c>
      <c r="BR242" s="25" t="str">
        <f>IFERROR(IF($AL242=$V242,"",INDEX('Prescriptive Rebate Table'!$A$1:$D$100,MATCH($AJ242,'Prescriptive Rebate Table'!$B$1:$B$100,0),4)),"")</f>
        <v/>
      </c>
      <c r="BS242" s="24"/>
      <c r="BT242" s="24"/>
      <c r="BU242" s="23" t="str">
        <f t="shared" si="104"/>
        <v/>
      </c>
      <c r="BV242" s="23" t="str">
        <f t="shared" si="105"/>
        <v/>
      </c>
      <c r="BW242" s="22">
        <f t="shared" si="106"/>
        <v>0</v>
      </c>
      <c r="BX242" s="22">
        <f t="shared" si="107"/>
        <v>0</v>
      </c>
      <c r="BY242" s="22">
        <f t="shared" si="108"/>
        <v>0</v>
      </c>
      <c r="BZ242" s="22"/>
    </row>
    <row r="243" spans="1:78" s="113" customFormat="1" x14ac:dyDescent="0.3">
      <c r="A243" s="32">
        <v>234</v>
      </c>
      <c r="B243" s="113" t="str">
        <f>IFERROR(INDEX(Lookups!$B$2:$B$38,MATCH($G$5,Lookups!$A$2:$A$38,0)),"")</f>
        <v/>
      </c>
      <c r="C243" s="113" t="str">
        <f>IFERROR(INDEX(Lookups!$C$2:$C$38,MATCH($G$5,Lookups!$A$2:$A$38,0)),"")</f>
        <v/>
      </c>
      <c r="D243" s="31"/>
      <c r="E243" s="113" t="str">
        <f t="shared" si="86"/>
        <v/>
      </c>
      <c r="F243" s="21"/>
      <c r="G243" s="29"/>
      <c r="H243" s="29"/>
      <c r="I243" s="29"/>
      <c r="J243" s="114" t="str">
        <f>IFERROR(INDEX(Lookups!$V$19:$V$22,MATCH(I243,Lookups!$U$19:$U$22,0)),"")</f>
        <v/>
      </c>
      <c r="K243" s="29"/>
      <c r="L243" s="115" t="str">
        <f>IFERROR(INDEX(Lookups!$X$2:$X$17,MATCH(_xlfn.CONCAT(I243,K243),Lookups!$W$2:$W$17,0)),"")</f>
        <v/>
      </c>
      <c r="M243" s="110"/>
      <c r="N243" s="116" t="str">
        <f>IFERROR(INDEX(Lookups!$A$54:$B$68,MATCH(Calculator!M243,Lookups!$A$54:$A$68,0),2),"")</f>
        <v/>
      </c>
      <c r="O243" s="110"/>
      <c r="P243" s="25" t="str">
        <f>IFERROR(INDEX('Fixture Codes'!$B$8:$B$921,MATCH(O243,'Fixture Codes'!$F$8:$F$921,0)),"")</f>
        <v/>
      </c>
      <c r="Q243" s="21"/>
      <c r="R243" s="25" t="str">
        <f>IFERROR(INDEX('Fixture Codes'!$J$8:$J$921,MATCH(P243,'Fixture Codes'!$B$8:$B$921,0))*Q243,"")</f>
        <v/>
      </c>
      <c r="S243" s="25" t="str">
        <f>IFERROR(INDEX('Fixture Codes'!$L$8:$L$921,MATCH(P243,'Fixture Codes'!$B$8:$B$921,0)),"")</f>
        <v/>
      </c>
      <c r="T243" s="29"/>
      <c r="U243" s="30"/>
      <c r="V243" s="115" t="str">
        <f>IFERROR(INDEX(Lookups!B$42:B$50,MATCH($T243,Lookups!$A$42:$A$50,0)),"")</f>
        <v/>
      </c>
      <c r="W243" s="115" t="str">
        <f>IFERROR(INDEX(Lookups!C$42:C$49,MATCH($T243,Lookups!$A$42:$A$50,0)),"")</f>
        <v/>
      </c>
      <c r="X243" s="131"/>
      <c r="Y243" s="29"/>
      <c r="Z243" s="113" t="str">
        <f>IFERROR(INDEX('Prescriptive Rebate Table'!$L$2:$L$13,MATCH(Y243,'Prescriptive Rebate Table'!$K$2:$K$13,0)),"")</f>
        <v/>
      </c>
      <c r="AA243" s="29"/>
      <c r="AB243" s="110"/>
      <c r="AC243" s="110"/>
      <c r="AD243" s="110"/>
      <c r="AE243" s="110"/>
      <c r="AF243" s="21"/>
      <c r="AG243" s="117"/>
      <c r="AH243" s="25" t="str">
        <f t="shared" si="87"/>
        <v/>
      </c>
      <c r="AI243" s="117"/>
      <c r="AJ243" s="29"/>
      <c r="AK243" s="21"/>
      <c r="AL243" s="115" t="str">
        <f>IFERROR(INDEX(Lookups!B$42:B$49,MATCH($AJ243,Lookups!$A$42:$A$49,0)),"")</f>
        <v/>
      </c>
      <c r="AM243" s="115" t="str">
        <f>IFERROR(INDEX(Lookups!B$42:B$49,MATCH($AJ243,Lookups!$A$42:$A$49,0)),"")</f>
        <v/>
      </c>
      <c r="AN243" s="30"/>
      <c r="AO243" s="111" t="str">
        <f>IFERROR(INDEX(Lookups!$H$2:$H$451,MATCH(_xlfn.CONCAT(B243,H243),Lookups!$G$2:$G$451,0)),"")</f>
        <v/>
      </c>
      <c r="AP243" s="111" t="str">
        <f t="shared" si="88"/>
        <v/>
      </c>
      <c r="AQ243" s="115">
        <v>234</v>
      </c>
      <c r="AR243" s="115" t="str">
        <f>IF($D243="Interior",INDEX(Lookups!P$2:P$86,MATCH(_xlfn.CONCAT($C243,$L243),Lookups!$O$2:$O$86,0)),IF($D243="Exterior",1,""))</f>
        <v/>
      </c>
      <c r="AS243" s="115" t="str">
        <f>IF($D243="Interior",INDEX(Lookups!Q$2:Q$86,MATCH(_xlfn.CONCAT($C243,$L243),Lookups!$O$2:$O$86,0)),IF($D243="Exterior",1,""))</f>
        <v/>
      </c>
      <c r="AT243" s="115" t="str">
        <f>IF($D243="Interior",INDEX(Lookups!R$2:R$86,MATCH(_xlfn.CONCAT($C243,$L243),Lookups!$O$2:$O$86,0)),IF($D243="Exterior",1,""))</f>
        <v/>
      </c>
      <c r="AU243" s="115" t="str">
        <f>IF($D243="Interior",INDEX(Lookups!S$2:S$86,MATCH(_xlfn.CONCAT($C243,$L243),Lookups!$O$2:$O$86,0)),IF($D243="Exterior",1,""))</f>
        <v/>
      </c>
      <c r="AV243" s="115" t="str">
        <f>IFERROR(INDEX(Lookups!I$2:I$451,MATCH(_xlfn.CONCAT($B243,$H243),Lookups!$G$2:$G$451,0)),"")</f>
        <v/>
      </c>
      <c r="AW243" s="115" t="str">
        <f>IFERROR(INDEX(Lookups!J$2:J$451,MATCH(_xlfn.CONCAT($B243,$H243),Lookups!$G$2:$G$451,0)),"")</f>
        <v/>
      </c>
      <c r="AX243" s="115" t="str">
        <f>IFERROR(INDEX(Lookups!K$2:K$451,MATCH(_xlfn.CONCAT($B243,$H243),Lookups!$G$2:$G$451,0)),"")</f>
        <v/>
      </c>
      <c r="AY243" s="28" t="str">
        <f t="shared" si="89"/>
        <v/>
      </c>
      <c r="AZ243" s="28" t="str">
        <f t="shared" si="90"/>
        <v/>
      </c>
      <c r="BA243" s="28" t="str">
        <f t="shared" si="91"/>
        <v/>
      </c>
      <c r="BB243" s="28" t="str">
        <f t="shared" si="92"/>
        <v/>
      </c>
      <c r="BC243" s="27" t="str">
        <f t="shared" si="93"/>
        <v/>
      </c>
      <c r="BD243" s="158" t="str">
        <f t="shared" si="94"/>
        <v/>
      </c>
      <c r="BE243" s="158" t="str">
        <f t="shared" si="95"/>
        <v/>
      </c>
      <c r="BF243" s="28" t="str">
        <f t="shared" si="96"/>
        <v/>
      </c>
      <c r="BG243" s="28" t="str">
        <f t="shared" si="97"/>
        <v/>
      </c>
      <c r="BH243" s="28" t="str">
        <f t="shared" si="85"/>
        <v/>
      </c>
      <c r="BI243" s="27" t="str">
        <f t="shared" si="98"/>
        <v/>
      </c>
      <c r="BJ243" s="27" t="str">
        <f t="shared" si="99"/>
        <v/>
      </c>
      <c r="BK243" s="27" t="str">
        <f t="shared" si="100"/>
        <v/>
      </c>
      <c r="BL243" s="27" t="str">
        <f t="shared" si="101"/>
        <v/>
      </c>
      <c r="BM243" s="27" t="str">
        <f t="shared" si="102"/>
        <v/>
      </c>
      <c r="BN243" s="27" t="str">
        <f t="shared" si="103"/>
        <v/>
      </c>
      <c r="BO243" s="26" t="str">
        <f>IFERROR(INDEX('Prescriptive Rebate Table'!$A$1:$D$100,MATCH(AA243,'Prescriptive Rebate Table'!$B$1:$B$100,0),3),"")</f>
        <v/>
      </c>
      <c r="BP243" s="25" t="str">
        <f>IFERROR(INDEX('Prescriptive Rebate Table'!$A$1:$E$100,MATCH(AA243,'Prescriptive Rebate Table'!$B$1:$B$100,0),5),"")</f>
        <v/>
      </c>
      <c r="BQ243" s="23" t="str" cm="1">
        <f t="array" ref="BQ243">IFERROR(IF(AA243="","",IF(OR($AL243=$V243,AA243='Prescriptive Rebate Table'!$N$2:$N$12),"Included",INDEX('Prescriptive Rebate Table'!$A$1:$D$100,MATCH($AJ243,'Prescriptive Rebate Table'!$B$1:$B$100,0),3))),"")</f>
        <v/>
      </c>
      <c r="BR243" s="25" t="str">
        <f>IFERROR(IF($AL243=$V243,"",INDEX('Prescriptive Rebate Table'!$A$1:$D$100,MATCH($AJ243,'Prescriptive Rebate Table'!$B$1:$B$100,0),4)),"")</f>
        <v/>
      </c>
      <c r="BS243" s="24"/>
      <c r="BT243" s="24"/>
      <c r="BU243" s="23" t="str">
        <f t="shared" si="104"/>
        <v/>
      </c>
      <c r="BV243" s="23" t="str">
        <f t="shared" si="105"/>
        <v/>
      </c>
      <c r="BW243" s="22">
        <f t="shared" si="106"/>
        <v>0</v>
      </c>
      <c r="BX243" s="22">
        <f t="shared" si="107"/>
        <v>0</v>
      </c>
      <c r="BY243" s="22">
        <f t="shared" si="108"/>
        <v>0</v>
      </c>
      <c r="BZ243" s="22"/>
    </row>
    <row r="244" spans="1:78" s="113" customFormat="1" x14ac:dyDescent="0.3">
      <c r="A244" s="32">
        <v>235</v>
      </c>
      <c r="B244" s="113" t="str">
        <f>IFERROR(INDEX(Lookups!$B$2:$B$38,MATCH($G$5,Lookups!$A$2:$A$38,0)),"")</f>
        <v/>
      </c>
      <c r="C244" s="113" t="str">
        <f>IFERROR(INDEX(Lookups!$C$2:$C$38,MATCH($G$5,Lookups!$A$2:$A$38,0)),"")</f>
        <v/>
      </c>
      <c r="D244" s="31"/>
      <c r="E244" s="113" t="str">
        <f t="shared" si="86"/>
        <v/>
      </c>
      <c r="F244" s="21"/>
      <c r="G244" s="29"/>
      <c r="H244" s="29"/>
      <c r="I244" s="29"/>
      <c r="J244" s="114" t="str">
        <f>IFERROR(INDEX(Lookups!$V$19:$V$22,MATCH(I244,Lookups!$U$19:$U$22,0)),"")</f>
        <v/>
      </c>
      <c r="K244" s="29"/>
      <c r="L244" s="115" t="str">
        <f>IFERROR(INDEX(Lookups!$X$2:$X$17,MATCH(_xlfn.CONCAT(I244,K244),Lookups!$W$2:$W$17,0)),"")</f>
        <v/>
      </c>
      <c r="M244" s="110"/>
      <c r="N244" s="116" t="str">
        <f>IFERROR(INDEX(Lookups!$A$54:$B$68,MATCH(Calculator!M244,Lookups!$A$54:$A$68,0),2),"")</f>
        <v/>
      </c>
      <c r="O244" s="110"/>
      <c r="P244" s="25" t="str">
        <f>IFERROR(INDEX('Fixture Codes'!$B$8:$B$921,MATCH(O244,'Fixture Codes'!$F$8:$F$921,0)),"")</f>
        <v/>
      </c>
      <c r="Q244" s="21"/>
      <c r="R244" s="25" t="str">
        <f>IFERROR(INDEX('Fixture Codes'!$J$8:$J$921,MATCH(P244,'Fixture Codes'!$B$8:$B$921,0))*Q244,"")</f>
        <v/>
      </c>
      <c r="S244" s="25" t="str">
        <f>IFERROR(INDEX('Fixture Codes'!$L$8:$L$921,MATCH(P244,'Fixture Codes'!$B$8:$B$921,0)),"")</f>
        <v/>
      </c>
      <c r="T244" s="29"/>
      <c r="U244" s="30"/>
      <c r="V244" s="115" t="str">
        <f>IFERROR(INDEX(Lookups!B$42:B$50,MATCH($T244,Lookups!$A$42:$A$50,0)),"")</f>
        <v/>
      </c>
      <c r="W244" s="115" t="str">
        <f>IFERROR(INDEX(Lookups!C$42:C$49,MATCH($T244,Lookups!$A$42:$A$50,0)),"")</f>
        <v/>
      </c>
      <c r="X244" s="131"/>
      <c r="Y244" s="29"/>
      <c r="Z244" s="113" t="str">
        <f>IFERROR(INDEX('Prescriptive Rebate Table'!$L$2:$L$13,MATCH(Y244,'Prescriptive Rebate Table'!$K$2:$K$13,0)),"")</f>
        <v/>
      </c>
      <c r="AA244" s="29"/>
      <c r="AB244" s="110"/>
      <c r="AC244" s="110"/>
      <c r="AD244" s="110"/>
      <c r="AE244" s="110"/>
      <c r="AF244" s="21"/>
      <c r="AG244" s="117"/>
      <c r="AH244" s="25" t="str">
        <f t="shared" si="87"/>
        <v/>
      </c>
      <c r="AI244" s="117"/>
      <c r="AJ244" s="29"/>
      <c r="AK244" s="21"/>
      <c r="AL244" s="115" t="str">
        <f>IFERROR(INDEX(Lookups!B$42:B$49,MATCH($AJ244,Lookups!$A$42:$A$49,0)),"")</f>
        <v/>
      </c>
      <c r="AM244" s="115" t="str">
        <f>IFERROR(INDEX(Lookups!B$42:B$49,MATCH($AJ244,Lookups!$A$42:$A$49,0)),"")</f>
        <v/>
      </c>
      <c r="AN244" s="30"/>
      <c r="AO244" s="111" t="str">
        <f>IFERROR(INDEX(Lookups!$H$2:$H$451,MATCH(_xlfn.CONCAT(B244,H244),Lookups!$G$2:$G$451,0)),"")</f>
        <v/>
      </c>
      <c r="AP244" s="111" t="str">
        <f t="shared" si="88"/>
        <v/>
      </c>
      <c r="AQ244" s="115">
        <v>235</v>
      </c>
      <c r="AR244" s="115" t="str">
        <f>IF($D244="Interior",INDEX(Lookups!P$2:P$86,MATCH(_xlfn.CONCAT($C244,$L244),Lookups!$O$2:$O$86,0)),IF($D244="Exterior",1,""))</f>
        <v/>
      </c>
      <c r="AS244" s="115" t="str">
        <f>IF($D244="Interior",INDEX(Lookups!Q$2:Q$86,MATCH(_xlfn.CONCAT($C244,$L244),Lookups!$O$2:$O$86,0)),IF($D244="Exterior",1,""))</f>
        <v/>
      </c>
      <c r="AT244" s="115" t="str">
        <f>IF($D244="Interior",INDEX(Lookups!R$2:R$86,MATCH(_xlfn.CONCAT($C244,$L244),Lookups!$O$2:$O$86,0)),IF($D244="Exterior",1,""))</f>
        <v/>
      </c>
      <c r="AU244" s="115" t="str">
        <f>IF($D244="Interior",INDEX(Lookups!S$2:S$86,MATCH(_xlfn.CONCAT($C244,$L244),Lookups!$O$2:$O$86,0)),IF($D244="Exterior",1,""))</f>
        <v/>
      </c>
      <c r="AV244" s="115" t="str">
        <f>IFERROR(INDEX(Lookups!I$2:I$451,MATCH(_xlfn.CONCAT($B244,$H244),Lookups!$G$2:$G$451,0)),"")</f>
        <v/>
      </c>
      <c r="AW244" s="115" t="str">
        <f>IFERROR(INDEX(Lookups!J$2:J$451,MATCH(_xlfn.CONCAT($B244,$H244),Lookups!$G$2:$G$451,0)),"")</f>
        <v/>
      </c>
      <c r="AX244" s="115" t="str">
        <f>IFERROR(INDEX(Lookups!K$2:K$451,MATCH(_xlfn.CONCAT($B244,$H244),Lookups!$G$2:$G$451,0)),"")</f>
        <v/>
      </c>
      <c r="AY244" s="28" t="str">
        <f t="shared" si="89"/>
        <v/>
      </c>
      <c r="AZ244" s="28" t="str">
        <f t="shared" si="90"/>
        <v/>
      </c>
      <c r="BA244" s="28" t="str">
        <f t="shared" si="91"/>
        <v/>
      </c>
      <c r="BB244" s="28" t="str">
        <f t="shared" si="92"/>
        <v/>
      </c>
      <c r="BC244" s="27" t="str">
        <f t="shared" si="93"/>
        <v/>
      </c>
      <c r="BD244" s="158" t="str">
        <f t="shared" si="94"/>
        <v/>
      </c>
      <c r="BE244" s="158" t="str">
        <f t="shared" si="95"/>
        <v/>
      </c>
      <c r="BF244" s="28" t="str">
        <f t="shared" si="96"/>
        <v/>
      </c>
      <c r="BG244" s="28" t="str">
        <f t="shared" si="97"/>
        <v/>
      </c>
      <c r="BH244" s="28" t="str">
        <f t="shared" si="85"/>
        <v/>
      </c>
      <c r="BI244" s="27" t="str">
        <f t="shared" si="98"/>
        <v/>
      </c>
      <c r="BJ244" s="27" t="str">
        <f t="shared" si="99"/>
        <v/>
      </c>
      <c r="BK244" s="27" t="str">
        <f t="shared" si="100"/>
        <v/>
      </c>
      <c r="BL244" s="27" t="str">
        <f t="shared" si="101"/>
        <v/>
      </c>
      <c r="BM244" s="27" t="str">
        <f t="shared" si="102"/>
        <v/>
      </c>
      <c r="BN244" s="27" t="str">
        <f t="shared" si="103"/>
        <v/>
      </c>
      <c r="BO244" s="26" t="str">
        <f>IFERROR(INDEX('Prescriptive Rebate Table'!$A$1:$D$100,MATCH(AA244,'Prescriptive Rebate Table'!$B$1:$B$100,0),3),"")</f>
        <v/>
      </c>
      <c r="BP244" s="25" t="str">
        <f>IFERROR(INDEX('Prescriptive Rebate Table'!$A$1:$E$100,MATCH(AA244,'Prescriptive Rebate Table'!$B$1:$B$100,0),5),"")</f>
        <v/>
      </c>
      <c r="BQ244" s="23" t="str" cm="1">
        <f t="array" ref="BQ244">IFERROR(IF(AA244="","",IF(OR($AL244=$V244,AA244='Prescriptive Rebate Table'!$N$2:$N$12),"Included",INDEX('Prescriptive Rebate Table'!$A$1:$D$100,MATCH($AJ244,'Prescriptive Rebate Table'!$B$1:$B$100,0),3))),"")</f>
        <v/>
      </c>
      <c r="BR244" s="25" t="str">
        <f>IFERROR(IF($AL244=$V244,"",INDEX('Prescriptive Rebate Table'!$A$1:$D$100,MATCH($AJ244,'Prescriptive Rebate Table'!$B$1:$B$100,0),4)),"")</f>
        <v/>
      </c>
      <c r="BS244" s="24"/>
      <c r="BT244" s="24"/>
      <c r="BU244" s="23" t="str">
        <f t="shared" si="104"/>
        <v/>
      </c>
      <c r="BV244" s="23" t="str">
        <f t="shared" si="105"/>
        <v/>
      </c>
      <c r="BW244" s="22">
        <f t="shared" si="106"/>
        <v>0</v>
      </c>
      <c r="BX244" s="22">
        <f t="shared" si="107"/>
        <v>0</v>
      </c>
      <c r="BY244" s="22">
        <f t="shared" si="108"/>
        <v>0</v>
      </c>
      <c r="BZ244" s="22"/>
    </row>
    <row r="245" spans="1:78" s="113" customFormat="1" x14ac:dyDescent="0.3">
      <c r="A245" s="32">
        <v>236</v>
      </c>
      <c r="B245" s="113" t="str">
        <f>IFERROR(INDEX(Lookups!$B$2:$B$38,MATCH($G$5,Lookups!$A$2:$A$38,0)),"")</f>
        <v/>
      </c>
      <c r="C245" s="113" t="str">
        <f>IFERROR(INDEX(Lookups!$C$2:$C$38,MATCH($G$5,Lookups!$A$2:$A$38,0)),"")</f>
        <v/>
      </c>
      <c r="D245" s="31"/>
      <c r="E245" s="113" t="str">
        <f t="shared" si="86"/>
        <v/>
      </c>
      <c r="F245" s="21"/>
      <c r="G245" s="29"/>
      <c r="H245" s="29"/>
      <c r="I245" s="29"/>
      <c r="J245" s="114" t="str">
        <f>IFERROR(INDEX(Lookups!$V$19:$V$22,MATCH(I245,Lookups!$U$19:$U$22,0)),"")</f>
        <v/>
      </c>
      <c r="K245" s="29"/>
      <c r="L245" s="115" t="str">
        <f>IFERROR(INDEX(Lookups!$X$2:$X$17,MATCH(_xlfn.CONCAT(I245,K245),Lookups!$W$2:$W$17,0)),"")</f>
        <v/>
      </c>
      <c r="M245" s="110"/>
      <c r="N245" s="116" t="str">
        <f>IFERROR(INDEX(Lookups!$A$54:$B$68,MATCH(Calculator!M245,Lookups!$A$54:$A$68,0),2),"")</f>
        <v/>
      </c>
      <c r="O245" s="110"/>
      <c r="P245" s="25" t="str">
        <f>IFERROR(INDEX('Fixture Codes'!$B$8:$B$921,MATCH(O245,'Fixture Codes'!$F$8:$F$921,0)),"")</f>
        <v/>
      </c>
      <c r="Q245" s="21"/>
      <c r="R245" s="25" t="str">
        <f>IFERROR(INDEX('Fixture Codes'!$J$8:$J$921,MATCH(P245,'Fixture Codes'!$B$8:$B$921,0))*Q245,"")</f>
        <v/>
      </c>
      <c r="S245" s="25" t="str">
        <f>IFERROR(INDEX('Fixture Codes'!$L$8:$L$921,MATCH(P245,'Fixture Codes'!$B$8:$B$921,0)),"")</f>
        <v/>
      </c>
      <c r="T245" s="29"/>
      <c r="U245" s="30"/>
      <c r="V245" s="115" t="str">
        <f>IFERROR(INDEX(Lookups!B$42:B$50,MATCH($T245,Lookups!$A$42:$A$50,0)),"")</f>
        <v/>
      </c>
      <c r="W245" s="115" t="str">
        <f>IFERROR(INDEX(Lookups!C$42:C$49,MATCH($T245,Lookups!$A$42:$A$50,0)),"")</f>
        <v/>
      </c>
      <c r="X245" s="131"/>
      <c r="Y245" s="29"/>
      <c r="Z245" s="113" t="str">
        <f>IFERROR(INDEX('Prescriptive Rebate Table'!$L$2:$L$13,MATCH(Y245,'Prescriptive Rebate Table'!$K$2:$K$13,0)),"")</f>
        <v/>
      </c>
      <c r="AA245" s="29"/>
      <c r="AB245" s="110"/>
      <c r="AC245" s="110"/>
      <c r="AD245" s="110"/>
      <c r="AE245" s="110"/>
      <c r="AF245" s="21"/>
      <c r="AG245" s="117"/>
      <c r="AH245" s="25" t="str">
        <f t="shared" si="87"/>
        <v/>
      </c>
      <c r="AI245" s="117"/>
      <c r="AJ245" s="29"/>
      <c r="AK245" s="21"/>
      <c r="AL245" s="115" t="str">
        <f>IFERROR(INDEX(Lookups!B$42:B$49,MATCH($AJ245,Lookups!$A$42:$A$49,0)),"")</f>
        <v/>
      </c>
      <c r="AM245" s="115" t="str">
        <f>IFERROR(INDEX(Lookups!B$42:B$49,MATCH($AJ245,Lookups!$A$42:$A$49,0)),"")</f>
        <v/>
      </c>
      <c r="AN245" s="30"/>
      <c r="AO245" s="111" t="str">
        <f>IFERROR(INDEX(Lookups!$H$2:$H$451,MATCH(_xlfn.CONCAT(B245,H245),Lookups!$G$2:$G$451,0)),"")</f>
        <v/>
      </c>
      <c r="AP245" s="111" t="str">
        <f t="shared" si="88"/>
        <v/>
      </c>
      <c r="AQ245" s="115">
        <v>236</v>
      </c>
      <c r="AR245" s="115" t="str">
        <f>IF($D245="Interior",INDEX(Lookups!P$2:P$86,MATCH(_xlfn.CONCAT($C245,$L245),Lookups!$O$2:$O$86,0)),IF($D245="Exterior",1,""))</f>
        <v/>
      </c>
      <c r="AS245" s="115" t="str">
        <f>IF($D245="Interior",INDEX(Lookups!Q$2:Q$86,MATCH(_xlfn.CONCAT($C245,$L245),Lookups!$O$2:$O$86,0)),IF($D245="Exterior",1,""))</f>
        <v/>
      </c>
      <c r="AT245" s="115" t="str">
        <f>IF($D245="Interior",INDEX(Lookups!R$2:R$86,MATCH(_xlfn.CONCAT($C245,$L245),Lookups!$O$2:$O$86,0)),IF($D245="Exterior",1,""))</f>
        <v/>
      </c>
      <c r="AU245" s="115" t="str">
        <f>IF($D245="Interior",INDEX(Lookups!S$2:S$86,MATCH(_xlfn.CONCAT($C245,$L245),Lookups!$O$2:$O$86,0)),IF($D245="Exterior",1,""))</f>
        <v/>
      </c>
      <c r="AV245" s="115" t="str">
        <f>IFERROR(INDEX(Lookups!I$2:I$451,MATCH(_xlfn.CONCAT($B245,$H245),Lookups!$G$2:$G$451,0)),"")</f>
        <v/>
      </c>
      <c r="AW245" s="115" t="str">
        <f>IFERROR(INDEX(Lookups!J$2:J$451,MATCH(_xlfn.CONCAT($B245,$H245),Lookups!$G$2:$G$451,0)),"")</f>
        <v/>
      </c>
      <c r="AX245" s="115" t="str">
        <f>IFERROR(INDEX(Lookups!K$2:K$451,MATCH(_xlfn.CONCAT($B245,$H245),Lookups!$G$2:$G$451,0)),"")</f>
        <v/>
      </c>
      <c r="AY245" s="28" t="str">
        <f t="shared" si="89"/>
        <v/>
      </c>
      <c r="AZ245" s="28" t="str">
        <f t="shared" si="90"/>
        <v/>
      </c>
      <c r="BA245" s="28" t="str">
        <f t="shared" si="91"/>
        <v/>
      </c>
      <c r="BB245" s="28" t="str">
        <f t="shared" si="92"/>
        <v/>
      </c>
      <c r="BC245" s="27" t="str">
        <f t="shared" si="93"/>
        <v/>
      </c>
      <c r="BD245" s="158" t="str">
        <f t="shared" si="94"/>
        <v/>
      </c>
      <c r="BE245" s="158" t="str">
        <f t="shared" si="95"/>
        <v/>
      </c>
      <c r="BF245" s="28" t="str">
        <f t="shared" si="96"/>
        <v/>
      </c>
      <c r="BG245" s="28" t="str">
        <f t="shared" si="97"/>
        <v/>
      </c>
      <c r="BH245" s="28" t="str">
        <f t="shared" si="85"/>
        <v/>
      </c>
      <c r="BI245" s="27" t="str">
        <f t="shared" si="98"/>
        <v/>
      </c>
      <c r="BJ245" s="27" t="str">
        <f t="shared" si="99"/>
        <v/>
      </c>
      <c r="BK245" s="27" t="str">
        <f t="shared" si="100"/>
        <v/>
      </c>
      <c r="BL245" s="27" t="str">
        <f t="shared" si="101"/>
        <v/>
      </c>
      <c r="BM245" s="27" t="str">
        <f t="shared" si="102"/>
        <v/>
      </c>
      <c r="BN245" s="27" t="str">
        <f t="shared" si="103"/>
        <v/>
      </c>
      <c r="BO245" s="26" t="str">
        <f>IFERROR(INDEX('Prescriptive Rebate Table'!$A$1:$D$100,MATCH(AA245,'Prescriptive Rebate Table'!$B$1:$B$100,0),3),"")</f>
        <v/>
      </c>
      <c r="BP245" s="25" t="str">
        <f>IFERROR(INDEX('Prescriptive Rebate Table'!$A$1:$E$100,MATCH(AA245,'Prescriptive Rebate Table'!$B$1:$B$100,0),5),"")</f>
        <v/>
      </c>
      <c r="BQ245" s="23" t="str" cm="1">
        <f t="array" ref="BQ245">IFERROR(IF(AA245="","",IF(OR($AL245=$V245,AA245='Prescriptive Rebate Table'!$N$2:$N$12),"Included",INDEX('Prescriptive Rebate Table'!$A$1:$D$100,MATCH($AJ245,'Prescriptive Rebate Table'!$B$1:$B$100,0),3))),"")</f>
        <v/>
      </c>
      <c r="BR245" s="25" t="str">
        <f>IFERROR(IF($AL245=$V245,"",INDEX('Prescriptive Rebate Table'!$A$1:$D$100,MATCH($AJ245,'Prescriptive Rebate Table'!$B$1:$B$100,0),4)),"")</f>
        <v/>
      </c>
      <c r="BS245" s="24"/>
      <c r="BT245" s="24"/>
      <c r="BU245" s="23" t="str">
        <f t="shared" si="104"/>
        <v/>
      </c>
      <c r="BV245" s="23" t="str">
        <f t="shared" si="105"/>
        <v/>
      </c>
      <c r="BW245" s="22">
        <f t="shared" si="106"/>
        <v>0</v>
      </c>
      <c r="BX245" s="22">
        <f t="shared" si="107"/>
        <v>0</v>
      </c>
      <c r="BY245" s="22">
        <f t="shared" si="108"/>
        <v>0</v>
      </c>
      <c r="BZ245" s="22"/>
    </row>
    <row r="246" spans="1:78" s="113" customFormat="1" x14ac:dyDescent="0.3">
      <c r="A246" s="32">
        <v>237</v>
      </c>
      <c r="B246" s="113" t="str">
        <f>IFERROR(INDEX(Lookups!$B$2:$B$38,MATCH($G$5,Lookups!$A$2:$A$38,0)),"")</f>
        <v/>
      </c>
      <c r="C246" s="113" t="str">
        <f>IFERROR(INDEX(Lookups!$C$2:$C$38,MATCH($G$5,Lookups!$A$2:$A$38,0)),"")</f>
        <v/>
      </c>
      <c r="D246" s="31"/>
      <c r="E246" s="113" t="str">
        <f t="shared" si="86"/>
        <v/>
      </c>
      <c r="F246" s="21"/>
      <c r="G246" s="29"/>
      <c r="H246" s="29"/>
      <c r="I246" s="29"/>
      <c r="J246" s="114" t="str">
        <f>IFERROR(INDEX(Lookups!$V$19:$V$22,MATCH(I246,Lookups!$U$19:$U$22,0)),"")</f>
        <v/>
      </c>
      <c r="K246" s="29"/>
      <c r="L246" s="115" t="str">
        <f>IFERROR(INDEX(Lookups!$X$2:$X$17,MATCH(_xlfn.CONCAT(I246,K246),Lookups!$W$2:$W$17,0)),"")</f>
        <v/>
      </c>
      <c r="M246" s="110"/>
      <c r="N246" s="116" t="str">
        <f>IFERROR(INDEX(Lookups!$A$54:$B$68,MATCH(Calculator!M246,Lookups!$A$54:$A$68,0),2),"")</f>
        <v/>
      </c>
      <c r="O246" s="110"/>
      <c r="P246" s="25" t="str">
        <f>IFERROR(INDEX('Fixture Codes'!$B$8:$B$921,MATCH(O246,'Fixture Codes'!$F$8:$F$921,0)),"")</f>
        <v/>
      </c>
      <c r="Q246" s="21"/>
      <c r="R246" s="25" t="str">
        <f>IFERROR(INDEX('Fixture Codes'!$J$8:$J$921,MATCH(P246,'Fixture Codes'!$B$8:$B$921,0))*Q246,"")</f>
        <v/>
      </c>
      <c r="S246" s="25" t="str">
        <f>IFERROR(INDEX('Fixture Codes'!$L$8:$L$921,MATCH(P246,'Fixture Codes'!$B$8:$B$921,0)),"")</f>
        <v/>
      </c>
      <c r="T246" s="29"/>
      <c r="U246" s="30"/>
      <c r="V246" s="115" t="str">
        <f>IFERROR(INDEX(Lookups!B$42:B$50,MATCH($T246,Lookups!$A$42:$A$50,0)),"")</f>
        <v/>
      </c>
      <c r="W246" s="115" t="str">
        <f>IFERROR(INDEX(Lookups!C$42:C$49,MATCH($T246,Lookups!$A$42:$A$50,0)),"")</f>
        <v/>
      </c>
      <c r="X246" s="131"/>
      <c r="Y246" s="29"/>
      <c r="Z246" s="113" t="str">
        <f>IFERROR(INDEX('Prescriptive Rebate Table'!$L$2:$L$13,MATCH(Y246,'Prescriptive Rebate Table'!$K$2:$K$13,0)),"")</f>
        <v/>
      </c>
      <c r="AA246" s="29"/>
      <c r="AB246" s="110"/>
      <c r="AC246" s="110"/>
      <c r="AD246" s="110"/>
      <c r="AE246" s="110"/>
      <c r="AF246" s="21"/>
      <c r="AG246" s="117"/>
      <c r="AH246" s="25" t="str">
        <f t="shared" si="87"/>
        <v/>
      </c>
      <c r="AI246" s="117"/>
      <c r="AJ246" s="29"/>
      <c r="AK246" s="21"/>
      <c r="AL246" s="115" t="str">
        <f>IFERROR(INDEX(Lookups!B$42:B$49,MATCH($AJ246,Lookups!$A$42:$A$49,0)),"")</f>
        <v/>
      </c>
      <c r="AM246" s="115" t="str">
        <f>IFERROR(INDEX(Lookups!B$42:B$49,MATCH($AJ246,Lookups!$A$42:$A$49,0)),"")</f>
        <v/>
      </c>
      <c r="AN246" s="30"/>
      <c r="AO246" s="111" t="str">
        <f>IFERROR(INDEX(Lookups!$H$2:$H$451,MATCH(_xlfn.CONCAT(B246,H246),Lookups!$G$2:$G$451,0)),"")</f>
        <v/>
      </c>
      <c r="AP246" s="111" t="str">
        <f t="shared" si="88"/>
        <v/>
      </c>
      <c r="AQ246" s="115">
        <v>237</v>
      </c>
      <c r="AR246" s="115" t="str">
        <f>IF($D246="Interior",INDEX(Lookups!P$2:P$86,MATCH(_xlfn.CONCAT($C246,$L246),Lookups!$O$2:$O$86,0)),IF($D246="Exterior",1,""))</f>
        <v/>
      </c>
      <c r="AS246" s="115" t="str">
        <f>IF($D246="Interior",INDEX(Lookups!Q$2:Q$86,MATCH(_xlfn.CONCAT($C246,$L246),Lookups!$O$2:$O$86,0)),IF($D246="Exterior",1,""))</f>
        <v/>
      </c>
      <c r="AT246" s="115" t="str">
        <f>IF($D246="Interior",INDEX(Lookups!R$2:R$86,MATCH(_xlfn.CONCAT($C246,$L246),Lookups!$O$2:$O$86,0)),IF($D246="Exterior",1,""))</f>
        <v/>
      </c>
      <c r="AU246" s="115" t="str">
        <f>IF($D246="Interior",INDEX(Lookups!S$2:S$86,MATCH(_xlfn.CONCAT($C246,$L246),Lookups!$O$2:$O$86,0)),IF($D246="Exterior",1,""))</f>
        <v/>
      </c>
      <c r="AV246" s="115" t="str">
        <f>IFERROR(INDEX(Lookups!I$2:I$451,MATCH(_xlfn.CONCAT($B246,$H246),Lookups!$G$2:$G$451,0)),"")</f>
        <v/>
      </c>
      <c r="AW246" s="115" t="str">
        <f>IFERROR(INDEX(Lookups!J$2:J$451,MATCH(_xlfn.CONCAT($B246,$H246),Lookups!$G$2:$G$451,0)),"")</f>
        <v/>
      </c>
      <c r="AX246" s="115" t="str">
        <f>IFERROR(INDEX(Lookups!K$2:K$451,MATCH(_xlfn.CONCAT($B246,$H246),Lookups!$G$2:$G$451,0)),"")</f>
        <v/>
      </c>
      <c r="AY246" s="28" t="str">
        <f t="shared" si="89"/>
        <v/>
      </c>
      <c r="AZ246" s="28" t="str">
        <f t="shared" si="90"/>
        <v/>
      </c>
      <c r="BA246" s="28" t="str">
        <f t="shared" si="91"/>
        <v/>
      </c>
      <c r="BB246" s="28" t="str">
        <f t="shared" si="92"/>
        <v/>
      </c>
      <c r="BC246" s="27" t="str">
        <f t="shared" si="93"/>
        <v/>
      </c>
      <c r="BD246" s="158" t="str">
        <f t="shared" si="94"/>
        <v/>
      </c>
      <c r="BE246" s="158" t="str">
        <f t="shared" si="95"/>
        <v/>
      </c>
      <c r="BF246" s="28" t="str">
        <f t="shared" si="96"/>
        <v/>
      </c>
      <c r="BG246" s="28" t="str">
        <f t="shared" si="97"/>
        <v/>
      </c>
      <c r="BH246" s="28" t="str">
        <f t="shared" si="85"/>
        <v/>
      </c>
      <c r="BI246" s="27" t="str">
        <f t="shared" si="98"/>
        <v/>
      </c>
      <c r="BJ246" s="27" t="str">
        <f t="shared" si="99"/>
        <v/>
      </c>
      <c r="BK246" s="27" t="str">
        <f t="shared" si="100"/>
        <v/>
      </c>
      <c r="BL246" s="27" t="str">
        <f t="shared" si="101"/>
        <v/>
      </c>
      <c r="BM246" s="27" t="str">
        <f t="shared" si="102"/>
        <v/>
      </c>
      <c r="BN246" s="27" t="str">
        <f t="shared" si="103"/>
        <v/>
      </c>
      <c r="BO246" s="26" t="str">
        <f>IFERROR(INDEX('Prescriptive Rebate Table'!$A$1:$D$100,MATCH(AA246,'Prescriptive Rebate Table'!$B$1:$B$100,0),3),"")</f>
        <v/>
      </c>
      <c r="BP246" s="25" t="str">
        <f>IFERROR(INDEX('Prescriptive Rebate Table'!$A$1:$E$100,MATCH(AA246,'Prescriptive Rebate Table'!$B$1:$B$100,0),5),"")</f>
        <v/>
      </c>
      <c r="BQ246" s="23" t="str" cm="1">
        <f t="array" ref="BQ246">IFERROR(IF(AA246="","",IF(OR($AL246=$V246,AA246='Prescriptive Rebate Table'!$N$2:$N$12),"Included",INDEX('Prescriptive Rebate Table'!$A$1:$D$100,MATCH($AJ246,'Prescriptive Rebate Table'!$B$1:$B$100,0),3))),"")</f>
        <v/>
      </c>
      <c r="BR246" s="25" t="str">
        <f>IFERROR(IF($AL246=$V246,"",INDEX('Prescriptive Rebate Table'!$A$1:$D$100,MATCH($AJ246,'Prescriptive Rebate Table'!$B$1:$B$100,0),4)),"")</f>
        <v/>
      </c>
      <c r="BS246" s="24"/>
      <c r="BT246" s="24"/>
      <c r="BU246" s="23" t="str">
        <f t="shared" si="104"/>
        <v/>
      </c>
      <c r="BV246" s="23" t="str">
        <f t="shared" si="105"/>
        <v/>
      </c>
      <c r="BW246" s="22">
        <f t="shared" si="106"/>
        <v>0</v>
      </c>
      <c r="BX246" s="22">
        <f t="shared" si="107"/>
        <v>0</v>
      </c>
      <c r="BY246" s="22">
        <f t="shared" si="108"/>
        <v>0</v>
      </c>
      <c r="BZ246" s="22"/>
    </row>
    <row r="247" spans="1:78" s="113" customFormat="1" x14ac:dyDescent="0.3">
      <c r="A247" s="32">
        <v>238</v>
      </c>
      <c r="B247" s="113" t="str">
        <f>IFERROR(INDEX(Lookups!$B$2:$B$38,MATCH($G$5,Lookups!$A$2:$A$38,0)),"")</f>
        <v/>
      </c>
      <c r="C247" s="113" t="str">
        <f>IFERROR(INDEX(Lookups!$C$2:$C$38,MATCH($G$5,Lookups!$A$2:$A$38,0)),"")</f>
        <v/>
      </c>
      <c r="D247" s="31"/>
      <c r="E247" s="113" t="str">
        <f t="shared" si="86"/>
        <v/>
      </c>
      <c r="F247" s="21"/>
      <c r="G247" s="29"/>
      <c r="H247" s="29"/>
      <c r="I247" s="29"/>
      <c r="J247" s="114" t="str">
        <f>IFERROR(INDEX(Lookups!$V$19:$V$22,MATCH(I247,Lookups!$U$19:$U$22,0)),"")</f>
        <v/>
      </c>
      <c r="K247" s="29"/>
      <c r="L247" s="115" t="str">
        <f>IFERROR(INDEX(Lookups!$X$2:$X$17,MATCH(_xlfn.CONCAT(I247,K247),Lookups!$W$2:$W$17,0)),"")</f>
        <v/>
      </c>
      <c r="M247" s="110"/>
      <c r="N247" s="116" t="str">
        <f>IFERROR(INDEX(Lookups!$A$54:$B$68,MATCH(Calculator!M247,Lookups!$A$54:$A$68,0),2),"")</f>
        <v/>
      </c>
      <c r="O247" s="110"/>
      <c r="P247" s="25" t="str">
        <f>IFERROR(INDEX('Fixture Codes'!$B$8:$B$921,MATCH(O247,'Fixture Codes'!$F$8:$F$921,0)),"")</f>
        <v/>
      </c>
      <c r="Q247" s="21"/>
      <c r="R247" s="25" t="str">
        <f>IFERROR(INDEX('Fixture Codes'!$J$8:$J$921,MATCH(P247,'Fixture Codes'!$B$8:$B$921,0))*Q247,"")</f>
        <v/>
      </c>
      <c r="S247" s="25" t="str">
        <f>IFERROR(INDEX('Fixture Codes'!$L$8:$L$921,MATCH(P247,'Fixture Codes'!$B$8:$B$921,0)),"")</f>
        <v/>
      </c>
      <c r="T247" s="29"/>
      <c r="U247" s="30"/>
      <c r="V247" s="115" t="str">
        <f>IFERROR(INDEX(Lookups!B$42:B$50,MATCH($T247,Lookups!$A$42:$A$50,0)),"")</f>
        <v/>
      </c>
      <c r="W247" s="115" t="str">
        <f>IFERROR(INDEX(Lookups!C$42:C$49,MATCH($T247,Lookups!$A$42:$A$50,0)),"")</f>
        <v/>
      </c>
      <c r="X247" s="131"/>
      <c r="Y247" s="29"/>
      <c r="Z247" s="113" t="str">
        <f>IFERROR(INDEX('Prescriptive Rebate Table'!$L$2:$L$13,MATCH(Y247,'Prescriptive Rebate Table'!$K$2:$K$13,0)),"")</f>
        <v/>
      </c>
      <c r="AA247" s="29"/>
      <c r="AB247" s="110"/>
      <c r="AC247" s="110"/>
      <c r="AD247" s="110"/>
      <c r="AE247" s="110"/>
      <c r="AF247" s="21"/>
      <c r="AG247" s="117"/>
      <c r="AH247" s="25" t="str">
        <f t="shared" si="87"/>
        <v/>
      </c>
      <c r="AI247" s="117"/>
      <c r="AJ247" s="29"/>
      <c r="AK247" s="21"/>
      <c r="AL247" s="115" t="str">
        <f>IFERROR(INDEX(Lookups!B$42:B$49,MATCH($AJ247,Lookups!$A$42:$A$49,0)),"")</f>
        <v/>
      </c>
      <c r="AM247" s="115" t="str">
        <f>IFERROR(INDEX(Lookups!B$42:B$49,MATCH($AJ247,Lookups!$A$42:$A$49,0)),"")</f>
        <v/>
      </c>
      <c r="AN247" s="30"/>
      <c r="AO247" s="111" t="str">
        <f>IFERROR(INDEX(Lookups!$H$2:$H$451,MATCH(_xlfn.CONCAT(B247,H247),Lookups!$G$2:$G$451,0)),"")</f>
        <v/>
      </c>
      <c r="AP247" s="111" t="str">
        <f t="shared" si="88"/>
        <v/>
      </c>
      <c r="AQ247" s="115">
        <v>238</v>
      </c>
      <c r="AR247" s="115" t="str">
        <f>IF($D247="Interior",INDEX(Lookups!P$2:P$86,MATCH(_xlfn.CONCAT($C247,$L247),Lookups!$O$2:$O$86,0)),IF($D247="Exterior",1,""))</f>
        <v/>
      </c>
      <c r="AS247" s="115" t="str">
        <f>IF($D247="Interior",INDEX(Lookups!Q$2:Q$86,MATCH(_xlfn.CONCAT($C247,$L247),Lookups!$O$2:$O$86,0)),IF($D247="Exterior",1,""))</f>
        <v/>
      </c>
      <c r="AT247" s="115" t="str">
        <f>IF($D247="Interior",INDEX(Lookups!R$2:R$86,MATCH(_xlfn.CONCAT($C247,$L247),Lookups!$O$2:$O$86,0)),IF($D247="Exterior",1,""))</f>
        <v/>
      </c>
      <c r="AU247" s="115" t="str">
        <f>IF($D247="Interior",INDEX(Lookups!S$2:S$86,MATCH(_xlfn.CONCAT($C247,$L247),Lookups!$O$2:$O$86,0)),IF($D247="Exterior",1,""))</f>
        <v/>
      </c>
      <c r="AV247" s="115" t="str">
        <f>IFERROR(INDEX(Lookups!I$2:I$451,MATCH(_xlfn.CONCAT($B247,$H247),Lookups!$G$2:$G$451,0)),"")</f>
        <v/>
      </c>
      <c r="AW247" s="115" t="str">
        <f>IFERROR(INDEX(Lookups!J$2:J$451,MATCH(_xlfn.CONCAT($B247,$H247),Lookups!$G$2:$G$451,0)),"")</f>
        <v/>
      </c>
      <c r="AX247" s="115" t="str">
        <f>IFERROR(INDEX(Lookups!K$2:K$451,MATCH(_xlfn.CONCAT($B247,$H247),Lookups!$G$2:$G$451,0)),"")</f>
        <v/>
      </c>
      <c r="AY247" s="28" t="str">
        <f t="shared" si="89"/>
        <v/>
      </c>
      <c r="AZ247" s="28" t="str">
        <f t="shared" si="90"/>
        <v/>
      </c>
      <c r="BA247" s="28" t="str">
        <f t="shared" si="91"/>
        <v/>
      </c>
      <c r="BB247" s="28" t="str">
        <f t="shared" si="92"/>
        <v/>
      </c>
      <c r="BC247" s="27" t="str">
        <f t="shared" si="93"/>
        <v/>
      </c>
      <c r="BD247" s="158" t="str">
        <f t="shared" si="94"/>
        <v/>
      </c>
      <c r="BE247" s="158" t="str">
        <f t="shared" si="95"/>
        <v/>
      </c>
      <c r="BF247" s="28" t="str">
        <f t="shared" si="96"/>
        <v/>
      </c>
      <c r="BG247" s="28" t="str">
        <f t="shared" si="97"/>
        <v/>
      </c>
      <c r="BH247" s="28" t="str">
        <f t="shared" si="85"/>
        <v/>
      </c>
      <c r="BI247" s="27" t="str">
        <f t="shared" si="98"/>
        <v/>
      </c>
      <c r="BJ247" s="27" t="str">
        <f t="shared" si="99"/>
        <v/>
      </c>
      <c r="BK247" s="27" t="str">
        <f t="shared" si="100"/>
        <v/>
      </c>
      <c r="BL247" s="27" t="str">
        <f t="shared" si="101"/>
        <v/>
      </c>
      <c r="BM247" s="27" t="str">
        <f t="shared" si="102"/>
        <v/>
      </c>
      <c r="BN247" s="27" t="str">
        <f t="shared" si="103"/>
        <v/>
      </c>
      <c r="BO247" s="26" t="str">
        <f>IFERROR(INDEX('Prescriptive Rebate Table'!$A$1:$D$100,MATCH(AA247,'Prescriptive Rebate Table'!$B$1:$B$100,0),3),"")</f>
        <v/>
      </c>
      <c r="BP247" s="25" t="str">
        <f>IFERROR(INDEX('Prescriptive Rebate Table'!$A$1:$E$100,MATCH(AA247,'Prescriptive Rebate Table'!$B$1:$B$100,0),5),"")</f>
        <v/>
      </c>
      <c r="BQ247" s="23" t="str" cm="1">
        <f t="array" ref="BQ247">IFERROR(IF(AA247="","",IF(OR($AL247=$V247,AA247='Prescriptive Rebate Table'!$N$2:$N$12),"Included",INDEX('Prescriptive Rebate Table'!$A$1:$D$100,MATCH($AJ247,'Prescriptive Rebate Table'!$B$1:$B$100,0),3))),"")</f>
        <v/>
      </c>
      <c r="BR247" s="25" t="str">
        <f>IFERROR(IF($AL247=$V247,"",INDEX('Prescriptive Rebate Table'!$A$1:$D$100,MATCH($AJ247,'Prescriptive Rebate Table'!$B$1:$B$100,0),4)),"")</f>
        <v/>
      </c>
      <c r="BS247" s="24"/>
      <c r="BT247" s="24"/>
      <c r="BU247" s="23" t="str">
        <f t="shared" si="104"/>
        <v/>
      </c>
      <c r="BV247" s="23" t="str">
        <f t="shared" si="105"/>
        <v/>
      </c>
      <c r="BW247" s="22">
        <f t="shared" si="106"/>
        <v>0</v>
      </c>
      <c r="BX247" s="22">
        <f t="shared" si="107"/>
        <v>0</v>
      </c>
      <c r="BY247" s="22">
        <f t="shared" si="108"/>
        <v>0</v>
      </c>
      <c r="BZ247" s="22"/>
    </row>
    <row r="248" spans="1:78" s="113" customFormat="1" x14ac:dyDescent="0.3">
      <c r="A248" s="32">
        <v>239</v>
      </c>
      <c r="B248" s="113" t="str">
        <f>IFERROR(INDEX(Lookups!$B$2:$B$38,MATCH($G$5,Lookups!$A$2:$A$38,0)),"")</f>
        <v/>
      </c>
      <c r="C248" s="113" t="str">
        <f>IFERROR(INDEX(Lookups!$C$2:$C$38,MATCH($G$5,Lookups!$A$2:$A$38,0)),"")</f>
        <v/>
      </c>
      <c r="D248" s="31"/>
      <c r="E248" s="113" t="str">
        <f t="shared" si="86"/>
        <v/>
      </c>
      <c r="F248" s="21"/>
      <c r="G248" s="29"/>
      <c r="H248" s="29"/>
      <c r="I248" s="29"/>
      <c r="J248" s="114" t="str">
        <f>IFERROR(INDEX(Lookups!$V$19:$V$22,MATCH(I248,Lookups!$U$19:$U$22,0)),"")</f>
        <v/>
      </c>
      <c r="K248" s="29"/>
      <c r="L248" s="115" t="str">
        <f>IFERROR(INDEX(Lookups!$X$2:$X$17,MATCH(_xlfn.CONCAT(I248,K248),Lookups!$W$2:$W$17,0)),"")</f>
        <v/>
      </c>
      <c r="M248" s="110"/>
      <c r="N248" s="116" t="str">
        <f>IFERROR(INDEX(Lookups!$A$54:$B$68,MATCH(Calculator!M248,Lookups!$A$54:$A$68,0),2),"")</f>
        <v/>
      </c>
      <c r="O248" s="110"/>
      <c r="P248" s="25" t="str">
        <f>IFERROR(INDEX('Fixture Codes'!$B$8:$B$921,MATCH(O248,'Fixture Codes'!$F$8:$F$921,0)),"")</f>
        <v/>
      </c>
      <c r="Q248" s="21"/>
      <c r="R248" s="25" t="str">
        <f>IFERROR(INDEX('Fixture Codes'!$J$8:$J$921,MATCH(P248,'Fixture Codes'!$B$8:$B$921,0))*Q248,"")</f>
        <v/>
      </c>
      <c r="S248" s="25" t="str">
        <f>IFERROR(INDEX('Fixture Codes'!$L$8:$L$921,MATCH(P248,'Fixture Codes'!$B$8:$B$921,0)),"")</f>
        <v/>
      </c>
      <c r="T248" s="29"/>
      <c r="U248" s="30"/>
      <c r="V248" s="115" t="str">
        <f>IFERROR(INDEX(Lookups!B$42:B$50,MATCH($T248,Lookups!$A$42:$A$50,0)),"")</f>
        <v/>
      </c>
      <c r="W248" s="115" t="str">
        <f>IFERROR(INDEX(Lookups!C$42:C$49,MATCH($T248,Lookups!$A$42:$A$50,0)),"")</f>
        <v/>
      </c>
      <c r="X248" s="131"/>
      <c r="Y248" s="29"/>
      <c r="Z248" s="113" t="str">
        <f>IFERROR(INDEX('Prescriptive Rebate Table'!$L$2:$L$13,MATCH(Y248,'Prescriptive Rebate Table'!$K$2:$K$13,0)),"")</f>
        <v/>
      </c>
      <c r="AA248" s="29"/>
      <c r="AB248" s="110"/>
      <c r="AC248" s="110"/>
      <c r="AD248" s="110"/>
      <c r="AE248" s="110"/>
      <c r="AF248" s="21"/>
      <c r="AG248" s="117"/>
      <c r="AH248" s="25" t="str">
        <f t="shared" si="87"/>
        <v/>
      </c>
      <c r="AI248" s="117"/>
      <c r="AJ248" s="29"/>
      <c r="AK248" s="21"/>
      <c r="AL248" s="115" t="str">
        <f>IFERROR(INDEX(Lookups!B$42:B$49,MATCH($AJ248,Lookups!$A$42:$A$49,0)),"")</f>
        <v/>
      </c>
      <c r="AM248" s="115" t="str">
        <f>IFERROR(INDEX(Lookups!B$42:B$49,MATCH($AJ248,Lookups!$A$42:$A$49,0)),"")</f>
        <v/>
      </c>
      <c r="AN248" s="30"/>
      <c r="AO248" s="111" t="str">
        <f>IFERROR(INDEX(Lookups!$H$2:$H$451,MATCH(_xlfn.CONCAT(B248,H248),Lookups!$G$2:$G$451,0)),"")</f>
        <v/>
      </c>
      <c r="AP248" s="111" t="str">
        <f t="shared" si="88"/>
        <v/>
      </c>
      <c r="AQ248" s="115">
        <v>239</v>
      </c>
      <c r="AR248" s="115" t="str">
        <f>IF($D248="Interior",INDEX(Lookups!P$2:P$86,MATCH(_xlfn.CONCAT($C248,$L248),Lookups!$O$2:$O$86,0)),IF($D248="Exterior",1,""))</f>
        <v/>
      </c>
      <c r="AS248" s="115" t="str">
        <f>IF($D248="Interior",INDEX(Lookups!Q$2:Q$86,MATCH(_xlfn.CONCAT($C248,$L248),Lookups!$O$2:$O$86,0)),IF($D248="Exterior",1,""))</f>
        <v/>
      </c>
      <c r="AT248" s="115" t="str">
        <f>IF($D248="Interior",INDEX(Lookups!R$2:R$86,MATCH(_xlfn.CONCAT($C248,$L248),Lookups!$O$2:$O$86,0)),IF($D248="Exterior",1,""))</f>
        <v/>
      </c>
      <c r="AU248" s="115" t="str">
        <f>IF($D248="Interior",INDEX(Lookups!S$2:S$86,MATCH(_xlfn.CONCAT($C248,$L248),Lookups!$O$2:$O$86,0)),IF($D248="Exterior",1,""))</f>
        <v/>
      </c>
      <c r="AV248" s="115" t="str">
        <f>IFERROR(INDEX(Lookups!I$2:I$451,MATCH(_xlfn.CONCAT($B248,$H248),Lookups!$G$2:$G$451,0)),"")</f>
        <v/>
      </c>
      <c r="AW248" s="115" t="str">
        <f>IFERROR(INDEX(Lookups!J$2:J$451,MATCH(_xlfn.CONCAT($B248,$H248),Lookups!$G$2:$G$451,0)),"")</f>
        <v/>
      </c>
      <c r="AX248" s="115" t="str">
        <f>IFERROR(INDEX(Lookups!K$2:K$451,MATCH(_xlfn.CONCAT($B248,$H248),Lookups!$G$2:$G$451,0)),"")</f>
        <v/>
      </c>
      <c r="AY248" s="28" t="str">
        <f t="shared" si="89"/>
        <v/>
      </c>
      <c r="AZ248" s="28" t="str">
        <f t="shared" si="90"/>
        <v/>
      </c>
      <c r="BA248" s="28" t="str">
        <f t="shared" si="91"/>
        <v/>
      </c>
      <c r="BB248" s="28" t="str">
        <f t="shared" si="92"/>
        <v/>
      </c>
      <c r="BC248" s="27" t="str">
        <f t="shared" si="93"/>
        <v/>
      </c>
      <c r="BD248" s="158" t="str">
        <f t="shared" si="94"/>
        <v/>
      </c>
      <c r="BE248" s="158" t="str">
        <f t="shared" si="95"/>
        <v/>
      </c>
      <c r="BF248" s="28" t="str">
        <f t="shared" si="96"/>
        <v/>
      </c>
      <c r="BG248" s="28" t="str">
        <f t="shared" si="97"/>
        <v/>
      </c>
      <c r="BH248" s="28" t="str">
        <f t="shared" si="85"/>
        <v/>
      </c>
      <c r="BI248" s="27" t="str">
        <f t="shared" si="98"/>
        <v/>
      </c>
      <c r="BJ248" s="27" t="str">
        <f t="shared" si="99"/>
        <v/>
      </c>
      <c r="BK248" s="27" t="str">
        <f t="shared" si="100"/>
        <v/>
      </c>
      <c r="BL248" s="27" t="str">
        <f t="shared" si="101"/>
        <v/>
      </c>
      <c r="BM248" s="27" t="str">
        <f t="shared" si="102"/>
        <v/>
      </c>
      <c r="BN248" s="27" t="str">
        <f t="shared" si="103"/>
        <v/>
      </c>
      <c r="BO248" s="26" t="str">
        <f>IFERROR(INDEX('Prescriptive Rebate Table'!$A$1:$D$100,MATCH(AA248,'Prescriptive Rebate Table'!$B$1:$B$100,0),3),"")</f>
        <v/>
      </c>
      <c r="BP248" s="25" t="str">
        <f>IFERROR(INDEX('Prescriptive Rebate Table'!$A$1:$E$100,MATCH(AA248,'Prescriptive Rebate Table'!$B$1:$B$100,0),5),"")</f>
        <v/>
      </c>
      <c r="BQ248" s="23" t="str" cm="1">
        <f t="array" ref="BQ248">IFERROR(IF(AA248="","",IF(OR($AL248=$V248,AA248='Prescriptive Rebate Table'!$N$2:$N$12),"Included",INDEX('Prescriptive Rebate Table'!$A$1:$D$100,MATCH($AJ248,'Prescriptive Rebate Table'!$B$1:$B$100,0),3))),"")</f>
        <v/>
      </c>
      <c r="BR248" s="25" t="str">
        <f>IFERROR(IF($AL248=$V248,"",INDEX('Prescriptive Rebate Table'!$A$1:$D$100,MATCH($AJ248,'Prescriptive Rebate Table'!$B$1:$B$100,0),4)),"")</f>
        <v/>
      </c>
      <c r="BS248" s="24"/>
      <c r="BT248" s="24"/>
      <c r="BU248" s="23" t="str">
        <f t="shared" si="104"/>
        <v/>
      </c>
      <c r="BV248" s="23" t="str">
        <f t="shared" si="105"/>
        <v/>
      </c>
      <c r="BW248" s="22">
        <f t="shared" si="106"/>
        <v>0</v>
      </c>
      <c r="BX248" s="22">
        <f t="shared" si="107"/>
        <v>0</v>
      </c>
      <c r="BY248" s="22">
        <f t="shared" si="108"/>
        <v>0</v>
      </c>
      <c r="BZ248" s="22"/>
    </row>
    <row r="249" spans="1:78" s="113" customFormat="1" x14ac:dyDescent="0.3">
      <c r="A249" s="32">
        <v>240</v>
      </c>
      <c r="B249" s="113" t="str">
        <f>IFERROR(INDEX(Lookups!$B$2:$B$38,MATCH($G$5,Lookups!$A$2:$A$38,0)),"")</f>
        <v/>
      </c>
      <c r="C249" s="113" t="str">
        <f>IFERROR(INDEX(Lookups!$C$2:$C$38,MATCH($G$5,Lookups!$A$2:$A$38,0)),"")</f>
        <v/>
      </c>
      <c r="D249" s="31"/>
      <c r="E249" s="113" t="str">
        <f t="shared" si="86"/>
        <v/>
      </c>
      <c r="F249" s="21"/>
      <c r="G249" s="29"/>
      <c r="H249" s="29"/>
      <c r="I249" s="29"/>
      <c r="J249" s="114" t="str">
        <f>IFERROR(INDEX(Lookups!$V$19:$V$22,MATCH(I249,Lookups!$U$19:$U$22,0)),"")</f>
        <v/>
      </c>
      <c r="K249" s="29"/>
      <c r="L249" s="115" t="str">
        <f>IFERROR(INDEX(Lookups!$X$2:$X$17,MATCH(_xlfn.CONCAT(I249,K249),Lookups!$W$2:$W$17,0)),"")</f>
        <v/>
      </c>
      <c r="M249" s="110"/>
      <c r="N249" s="116" t="str">
        <f>IFERROR(INDEX(Lookups!$A$54:$B$68,MATCH(Calculator!M249,Lookups!$A$54:$A$68,0),2),"")</f>
        <v/>
      </c>
      <c r="O249" s="110"/>
      <c r="P249" s="25" t="str">
        <f>IFERROR(INDEX('Fixture Codes'!$B$8:$B$921,MATCH(O249,'Fixture Codes'!$F$8:$F$921,0)),"")</f>
        <v/>
      </c>
      <c r="Q249" s="21"/>
      <c r="R249" s="25" t="str">
        <f>IFERROR(INDEX('Fixture Codes'!$J$8:$J$921,MATCH(P249,'Fixture Codes'!$B$8:$B$921,0))*Q249,"")</f>
        <v/>
      </c>
      <c r="S249" s="25" t="str">
        <f>IFERROR(INDEX('Fixture Codes'!$L$8:$L$921,MATCH(P249,'Fixture Codes'!$B$8:$B$921,0)),"")</f>
        <v/>
      </c>
      <c r="T249" s="29"/>
      <c r="U249" s="30"/>
      <c r="V249" s="115" t="str">
        <f>IFERROR(INDEX(Lookups!B$42:B$50,MATCH($T249,Lookups!$A$42:$A$50,0)),"")</f>
        <v/>
      </c>
      <c r="W249" s="115" t="str">
        <f>IFERROR(INDEX(Lookups!C$42:C$49,MATCH($T249,Lookups!$A$42:$A$50,0)),"")</f>
        <v/>
      </c>
      <c r="X249" s="131"/>
      <c r="Y249" s="29"/>
      <c r="Z249" s="113" t="str">
        <f>IFERROR(INDEX('Prescriptive Rebate Table'!$L$2:$L$13,MATCH(Y249,'Prescriptive Rebate Table'!$K$2:$K$13,0)),"")</f>
        <v/>
      </c>
      <c r="AA249" s="29"/>
      <c r="AB249" s="110"/>
      <c r="AC249" s="110"/>
      <c r="AD249" s="110"/>
      <c r="AE249" s="110"/>
      <c r="AF249" s="21"/>
      <c r="AG249" s="117"/>
      <c r="AH249" s="25" t="str">
        <f t="shared" si="87"/>
        <v/>
      </c>
      <c r="AI249" s="117"/>
      <c r="AJ249" s="29"/>
      <c r="AK249" s="21"/>
      <c r="AL249" s="115" t="str">
        <f>IFERROR(INDEX(Lookups!B$42:B$49,MATCH($AJ249,Lookups!$A$42:$A$49,0)),"")</f>
        <v/>
      </c>
      <c r="AM249" s="115" t="str">
        <f>IFERROR(INDEX(Lookups!B$42:B$49,MATCH($AJ249,Lookups!$A$42:$A$49,0)),"")</f>
        <v/>
      </c>
      <c r="AN249" s="30"/>
      <c r="AO249" s="111" t="str">
        <f>IFERROR(INDEX(Lookups!$H$2:$H$451,MATCH(_xlfn.CONCAT(B249,H249),Lookups!$G$2:$G$451,0)),"")</f>
        <v/>
      </c>
      <c r="AP249" s="111" t="str">
        <f t="shared" si="88"/>
        <v/>
      </c>
      <c r="AQ249" s="115">
        <v>240</v>
      </c>
      <c r="AR249" s="115" t="str">
        <f>IF($D249="Interior",INDEX(Lookups!P$2:P$86,MATCH(_xlfn.CONCAT($C249,$L249),Lookups!$O$2:$O$86,0)),IF($D249="Exterior",1,""))</f>
        <v/>
      </c>
      <c r="AS249" s="115" t="str">
        <f>IF($D249="Interior",INDEX(Lookups!Q$2:Q$86,MATCH(_xlfn.CONCAT($C249,$L249),Lookups!$O$2:$O$86,0)),IF($D249="Exterior",1,""))</f>
        <v/>
      </c>
      <c r="AT249" s="115" t="str">
        <f>IF($D249="Interior",INDEX(Lookups!R$2:R$86,MATCH(_xlfn.CONCAT($C249,$L249),Lookups!$O$2:$O$86,0)),IF($D249="Exterior",1,""))</f>
        <v/>
      </c>
      <c r="AU249" s="115" t="str">
        <f>IF($D249="Interior",INDEX(Lookups!S$2:S$86,MATCH(_xlfn.CONCAT($C249,$L249),Lookups!$O$2:$O$86,0)),IF($D249="Exterior",1,""))</f>
        <v/>
      </c>
      <c r="AV249" s="115" t="str">
        <f>IFERROR(INDEX(Lookups!I$2:I$451,MATCH(_xlfn.CONCAT($B249,$H249),Lookups!$G$2:$G$451,0)),"")</f>
        <v/>
      </c>
      <c r="AW249" s="115" t="str">
        <f>IFERROR(INDEX(Lookups!J$2:J$451,MATCH(_xlfn.CONCAT($B249,$H249),Lookups!$G$2:$G$451,0)),"")</f>
        <v/>
      </c>
      <c r="AX249" s="115" t="str">
        <f>IFERROR(INDEX(Lookups!K$2:K$451,MATCH(_xlfn.CONCAT($B249,$H249),Lookups!$G$2:$G$451,0)),"")</f>
        <v/>
      </c>
      <c r="AY249" s="28" t="str">
        <f t="shared" si="89"/>
        <v/>
      </c>
      <c r="AZ249" s="28" t="str">
        <f t="shared" si="90"/>
        <v/>
      </c>
      <c r="BA249" s="28" t="str">
        <f t="shared" si="91"/>
        <v/>
      </c>
      <c r="BB249" s="28" t="str">
        <f t="shared" si="92"/>
        <v/>
      </c>
      <c r="BC249" s="27" t="str">
        <f t="shared" si="93"/>
        <v/>
      </c>
      <c r="BD249" s="158" t="str">
        <f t="shared" si="94"/>
        <v/>
      </c>
      <c r="BE249" s="158" t="str">
        <f t="shared" si="95"/>
        <v/>
      </c>
      <c r="BF249" s="28" t="str">
        <f t="shared" si="96"/>
        <v/>
      </c>
      <c r="BG249" s="28" t="str">
        <f t="shared" si="97"/>
        <v/>
      </c>
      <c r="BH249" s="28" t="str">
        <f t="shared" si="85"/>
        <v/>
      </c>
      <c r="BI249" s="27" t="str">
        <f t="shared" si="98"/>
        <v/>
      </c>
      <c r="BJ249" s="27" t="str">
        <f t="shared" si="99"/>
        <v/>
      </c>
      <c r="BK249" s="27" t="str">
        <f t="shared" si="100"/>
        <v/>
      </c>
      <c r="BL249" s="27" t="str">
        <f t="shared" si="101"/>
        <v/>
      </c>
      <c r="BM249" s="27" t="str">
        <f t="shared" si="102"/>
        <v/>
      </c>
      <c r="BN249" s="27" t="str">
        <f t="shared" si="103"/>
        <v/>
      </c>
      <c r="BO249" s="26" t="str">
        <f>IFERROR(INDEX('Prescriptive Rebate Table'!$A$1:$D$100,MATCH(AA249,'Prescriptive Rebate Table'!$B$1:$B$100,0),3),"")</f>
        <v/>
      </c>
      <c r="BP249" s="25" t="str">
        <f>IFERROR(INDEX('Prescriptive Rebate Table'!$A$1:$E$100,MATCH(AA249,'Prescriptive Rebate Table'!$B$1:$B$100,0),5),"")</f>
        <v/>
      </c>
      <c r="BQ249" s="23" t="str" cm="1">
        <f t="array" ref="BQ249">IFERROR(IF(AA249="","",IF(OR($AL249=$V249,AA249='Prescriptive Rebate Table'!$N$2:$N$12),"Included",INDEX('Prescriptive Rebate Table'!$A$1:$D$100,MATCH($AJ249,'Prescriptive Rebate Table'!$B$1:$B$100,0),3))),"")</f>
        <v/>
      </c>
      <c r="BR249" s="25" t="str">
        <f>IFERROR(IF($AL249=$V249,"",INDEX('Prescriptive Rebate Table'!$A$1:$D$100,MATCH($AJ249,'Prescriptive Rebate Table'!$B$1:$B$100,0),4)),"")</f>
        <v/>
      </c>
      <c r="BS249" s="24"/>
      <c r="BT249" s="24"/>
      <c r="BU249" s="23" t="str">
        <f t="shared" si="104"/>
        <v/>
      </c>
      <c r="BV249" s="23" t="str">
        <f t="shared" si="105"/>
        <v/>
      </c>
      <c r="BW249" s="22">
        <f t="shared" si="106"/>
        <v>0</v>
      </c>
      <c r="BX249" s="22">
        <f t="shared" si="107"/>
        <v>0</v>
      </c>
      <c r="BY249" s="22">
        <f t="shared" si="108"/>
        <v>0</v>
      </c>
      <c r="BZ249" s="22"/>
    </row>
    <row r="250" spans="1:78" s="113" customFormat="1" x14ac:dyDescent="0.3">
      <c r="A250" s="32">
        <v>241</v>
      </c>
      <c r="B250" s="113" t="str">
        <f>IFERROR(INDEX(Lookups!$B$2:$B$38,MATCH($G$5,Lookups!$A$2:$A$38,0)),"")</f>
        <v/>
      </c>
      <c r="C250" s="113" t="str">
        <f>IFERROR(INDEX(Lookups!$C$2:$C$38,MATCH($G$5,Lookups!$A$2:$A$38,0)),"")</f>
        <v/>
      </c>
      <c r="D250" s="31"/>
      <c r="E250" s="113" t="str">
        <f t="shared" si="86"/>
        <v/>
      </c>
      <c r="F250" s="21"/>
      <c r="G250" s="29"/>
      <c r="H250" s="29"/>
      <c r="I250" s="29"/>
      <c r="J250" s="114" t="str">
        <f>IFERROR(INDEX(Lookups!$V$19:$V$22,MATCH(I250,Lookups!$U$19:$U$22,0)),"")</f>
        <v/>
      </c>
      <c r="K250" s="29"/>
      <c r="L250" s="115" t="str">
        <f>IFERROR(INDEX(Lookups!$X$2:$X$17,MATCH(_xlfn.CONCAT(I250,K250),Lookups!$W$2:$W$17,0)),"")</f>
        <v/>
      </c>
      <c r="M250" s="110"/>
      <c r="N250" s="116" t="str">
        <f>IFERROR(INDEX(Lookups!$A$54:$B$68,MATCH(Calculator!M250,Lookups!$A$54:$A$68,0),2),"")</f>
        <v/>
      </c>
      <c r="O250" s="110"/>
      <c r="P250" s="25" t="str">
        <f>IFERROR(INDEX('Fixture Codes'!$B$8:$B$921,MATCH(O250,'Fixture Codes'!$F$8:$F$921,0)),"")</f>
        <v/>
      </c>
      <c r="Q250" s="21"/>
      <c r="R250" s="25" t="str">
        <f>IFERROR(INDEX('Fixture Codes'!$J$8:$J$921,MATCH(P250,'Fixture Codes'!$B$8:$B$921,0))*Q250,"")</f>
        <v/>
      </c>
      <c r="S250" s="25" t="str">
        <f>IFERROR(INDEX('Fixture Codes'!$L$8:$L$921,MATCH(P250,'Fixture Codes'!$B$8:$B$921,0)),"")</f>
        <v/>
      </c>
      <c r="T250" s="29"/>
      <c r="U250" s="30"/>
      <c r="V250" s="115" t="str">
        <f>IFERROR(INDEX(Lookups!B$42:B$50,MATCH($T250,Lookups!$A$42:$A$50,0)),"")</f>
        <v/>
      </c>
      <c r="W250" s="115" t="str">
        <f>IFERROR(INDEX(Lookups!C$42:C$49,MATCH($T250,Lookups!$A$42:$A$50,0)),"")</f>
        <v/>
      </c>
      <c r="X250" s="131"/>
      <c r="Y250" s="29"/>
      <c r="Z250" s="113" t="str">
        <f>IFERROR(INDEX('Prescriptive Rebate Table'!$L$2:$L$13,MATCH(Y250,'Prescriptive Rebate Table'!$K$2:$K$13,0)),"")</f>
        <v/>
      </c>
      <c r="AA250" s="29"/>
      <c r="AB250" s="110"/>
      <c r="AC250" s="110"/>
      <c r="AD250" s="110"/>
      <c r="AE250" s="110"/>
      <c r="AF250" s="21"/>
      <c r="AG250" s="117"/>
      <c r="AH250" s="25" t="str">
        <f t="shared" si="87"/>
        <v/>
      </c>
      <c r="AI250" s="117"/>
      <c r="AJ250" s="29"/>
      <c r="AK250" s="21"/>
      <c r="AL250" s="115" t="str">
        <f>IFERROR(INDEX(Lookups!B$42:B$49,MATCH($AJ250,Lookups!$A$42:$A$49,0)),"")</f>
        <v/>
      </c>
      <c r="AM250" s="115" t="str">
        <f>IFERROR(INDEX(Lookups!B$42:B$49,MATCH($AJ250,Lookups!$A$42:$A$49,0)),"")</f>
        <v/>
      </c>
      <c r="AN250" s="30"/>
      <c r="AO250" s="111" t="str">
        <f>IFERROR(INDEX(Lookups!$H$2:$H$451,MATCH(_xlfn.CONCAT(B250,H250),Lookups!$G$2:$G$451,0)),"")</f>
        <v/>
      </c>
      <c r="AP250" s="111" t="str">
        <f t="shared" si="88"/>
        <v/>
      </c>
      <c r="AQ250" s="115">
        <v>241</v>
      </c>
      <c r="AR250" s="115" t="str">
        <f>IF($D250="Interior",INDEX(Lookups!P$2:P$86,MATCH(_xlfn.CONCAT($C250,$L250),Lookups!$O$2:$O$86,0)),IF($D250="Exterior",1,""))</f>
        <v/>
      </c>
      <c r="AS250" s="115" t="str">
        <f>IF($D250="Interior",INDEX(Lookups!Q$2:Q$86,MATCH(_xlfn.CONCAT($C250,$L250),Lookups!$O$2:$O$86,0)),IF($D250="Exterior",1,""))</f>
        <v/>
      </c>
      <c r="AT250" s="115" t="str">
        <f>IF($D250="Interior",INDEX(Lookups!R$2:R$86,MATCH(_xlfn.CONCAT($C250,$L250),Lookups!$O$2:$O$86,0)),IF($D250="Exterior",1,""))</f>
        <v/>
      </c>
      <c r="AU250" s="115" t="str">
        <f>IF($D250="Interior",INDEX(Lookups!S$2:S$86,MATCH(_xlfn.CONCAT($C250,$L250),Lookups!$O$2:$O$86,0)),IF($D250="Exterior",1,""))</f>
        <v/>
      </c>
      <c r="AV250" s="115" t="str">
        <f>IFERROR(INDEX(Lookups!I$2:I$451,MATCH(_xlfn.CONCAT($B250,$H250),Lookups!$G$2:$G$451,0)),"")</f>
        <v/>
      </c>
      <c r="AW250" s="115" t="str">
        <f>IFERROR(INDEX(Lookups!J$2:J$451,MATCH(_xlfn.CONCAT($B250,$H250),Lookups!$G$2:$G$451,0)),"")</f>
        <v/>
      </c>
      <c r="AX250" s="115" t="str">
        <f>IFERROR(INDEX(Lookups!K$2:K$451,MATCH(_xlfn.CONCAT($B250,$H250),Lookups!$G$2:$G$451,0)),"")</f>
        <v/>
      </c>
      <c r="AY250" s="28" t="str">
        <f t="shared" si="89"/>
        <v/>
      </c>
      <c r="AZ250" s="28" t="str">
        <f t="shared" si="90"/>
        <v/>
      </c>
      <c r="BA250" s="28" t="str">
        <f t="shared" si="91"/>
        <v/>
      </c>
      <c r="BB250" s="28" t="str">
        <f t="shared" si="92"/>
        <v/>
      </c>
      <c r="BC250" s="27" t="str">
        <f t="shared" si="93"/>
        <v/>
      </c>
      <c r="BD250" s="158" t="str">
        <f t="shared" si="94"/>
        <v/>
      </c>
      <c r="BE250" s="158" t="str">
        <f t="shared" si="95"/>
        <v/>
      </c>
      <c r="BF250" s="28" t="str">
        <f t="shared" si="96"/>
        <v/>
      </c>
      <c r="BG250" s="28" t="str">
        <f t="shared" si="97"/>
        <v/>
      </c>
      <c r="BH250" s="28" t="str">
        <f t="shared" si="85"/>
        <v/>
      </c>
      <c r="BI250" s="27" t="str">
        <f t="shared" si="98"/>
        <v/>
      </c>
      <c r="BJ250" s="27" t="str">
        <f t="shared" si="99"/>
        <v/>
      </c>
      <c r="BK250" s="27" t="str">
        <f t="shared" si="100"/>
        <v/>
      </c>
      <c r="BL250" s="27" t="str">
        <f t="shared" si="101"/>
        <v/>
      </c>
      <c r="BM250" s="27" t="str">
        <f t="shared" si="102"/>
        <v/>
      </c>
      <c r="BN250" s="27" t="str">
        <f t="shared" si="103"/>
        <v/>
      </c>
      <c r="BO250" s="26" t="str">
        <f>IFERROR(INDEX('Prescriptive Rebate Table'!$A$1:$D$100,MATCH(AA250,'Prescriptive Rebate Table'!$B$1:$B$100,0),3),"")</f>
        <v/>
      </c>
      <c r="BP250" s="25" t="str">
        <f>IFERROR(INDEX('Prescriptive Rebate Table'!$A$1:$E$100,MATCH(AA250,'Prescriptive Rebate Table'!$B$1:$B$100,0),5),"")</f>
        <v/>
      </c>
      <c r="BQ250" s="23" t="str" cm="1">
        <f t="array" ref="BQ250">IFERROR(IF(AA250="","",IF(OR($AL250=$V250,AA250='Prescriptive Rebate Table'!$N$2:$N$12),"Included",INDEX('Prescriptive Rebate Table'!$A$1:$D$100,MATCH($AJ250,'Prescriptive Rebate Table'!$B$1:$B$100,0),3))),"")</f>
        <v/>
      </c>
      <c r="BR250" s="25" t="str">
        <f>IFERROR(IF($AL250=$V250,"",INDEX('Prescriptive Rebate Table'!$A$1:$D$100,MATCH($AJ250,'Prescriptive Rebate Table'!$B$1:$B$100,0),4)),"")</f>
        <v/>
      </c>
      <c r="BS250" s="24"/>
      <c r="BT250" s="24"/>
      <c r="BU250" s="23" t="str">
        <f t="shared" si="104"/>
        <v/>
      </c>
      <c r="BV250" s="23" t="str">
        <f t="shared" si="105"/>
        <v/>
      </c>
      <c r="BW250" s="22">
        <f t="shared" si="106"/>
        <v>0</v>
      </c>
      <c r="BX250" s="22">
        <f t="shared" si="107"/>
        <v>0</v>
      </c>
      <c r="BY250" s="22">
        <f t="shared" si="108"/>
        <v>0</v>
      </c>
      <c r="BZ250" s="22"/>
    </row>
    <row r="251" spans="1:78" s="113" customFormat="1" x14ac:dyDescent="0.3">
      <c r="A251" s="32">
        <v>242</v>
      </c>
      <c r="B251" s="113" t="str">
        <f>IFERROR(INDEX(Lookups!$B$2:$B$38,MATCH($G$5,Lookups!$A$2:$A$38,0)),"")</f>
        <v/>
      </c>
      <c r="C251" s="113" t="str">
        <f>IFERROR(INDEX(Lookups!$C$2:$C$38,MATCH($G$5,Lookups!$A$2:$A$38,0)),"")</f>
        <v/>
      </c>
      <c r="D251" s="31"/>
      <c r="E251" s="113" t="str">
        <f t="shared" si="86"/>
        <v/>
      </c>
      <c r="F251" s="21"/>
      <c r="G251" s="29"/>
      <c r="H251" s="29"/>
      <c r="I251" s="29"/>
      <c r="J251" s="114" t="str">
        <f>IFERROR(INDEX(Lookups!$V$19:$V$22,MATCH(I251,Lookups!$U$19:$U$22,0)),"")</f>
        <v/>
      </c>
      <c r="K251" s="29"/>
      <c r="L251" s="115" t="str">
        <f>IFERROR(INDEX(Lookups!$X$2:$X$17,MATCH(_xlfn.CONCAT(I251,K251),Lookups!$W$2:$W$17,0)),"")</f>
        <v/>
      </c>
      <c r="M251" s="110"/>
      <c r="N251" s="116" t="str">
        <f>IFERROR(INDEX(Lookups!$A$54:$B$68,MATCH(Calculator!M251,Lookups!$A$54:$A$68,0),2),"")</f>
        <v/>
      </c>
      <c r="O251" s="110"/>
      <c r="P251" s="25" t="str">
        <f>IFERROR(INDEX('Fixture Codes'!$B$8:$B$921,MATCH(O251,'Fixture Codes'!$F$8:$F$921,0)),"")</f>
        <v/>
      </c>
      <c r="Q251" s="21"/>
      <c r="R251" s="25" t="str">
        <f>IFERROR(INDEX('Fixture Codes'!$J$8:$J$921,MATCH(P251,'Fixture Codes'!$B$8:$B$921,0))*Q251,"")</f>
        <v/>
      </c>
      <c r="S251" s="25" t="str">
        <f>IFERROR(INDEX('Fixture Codes'!$L$8:$L$921,MATCH(P251,'Fixture Codes'!$B$8:$B$921,0)),"")</f>
        <v/>
      </c>
      <c r="T251" s="29"/>
      <c r="U251" s="30"/>
      <c r="V251" s="115" t="str">
        <f>IFERROR(INDEX(Lookups!B$42:B$50,MATCH($T251,Lookups!$A$42:$A$50,0)),"")</f>
        <v/>
      </c>
      <c r="W251" s="115" t="str">
        <f>IFERROR(INDEX(Lookups!C$42:C$49,MATCH($T251,Lookups!$A$42:$A$50,0)),"")</f>
        <v/>
      </c>
      <c r="X251" s="131"/>
      <c r="Y251" s="29"/>
      <c r="Z251" s="113" t="str">
        <f>IFERROR(INDEX('Prescriptive Rebate Table'!$L$2:$L$13,MATCH(Y251,'Prescriptive Rebate Table'!$K$2:$K$13,0)),"")</f>
        <v/>
      </c>
      <c r="AA251" s="29"/>
      <c r="AB251" s="110"/>
      <c r="AC251" s="110"/>
      <c r="AD251" s="110"/>
      <c r="AE251" s="110"/>
      <c r="AF251" s="21"/>
      <c r="AG251" s="117"/>
      <c r="AH251" s="25" t="str">
        <f t="shared" si="87"/>
        <v/>
      </c>
      <c r="AI251" s="117"/>
      <c r="AJ251" s="29"/>
      <c r="AK251" s="21"/>
      <c r="AL251" s="115" t="str">
        <f>IFERROR(INDEX(Lookups!B$42:B$49,MATCH($AJ251,Lookups!$A$42:$A$49,0)),"")</f>
        <v/>
      </c>
      <c r="AM251" s="115" t="str">
        <f>IFERROR(INDEX(Lookups!B$42:B$49,MATCH($AJ251,Lookups!$A$42:$A$49,0)),"")</f>
        <v/>
      </c>
      <c r="AN251" s="30"/>
      <c r="AO251" s="111" t="str">
        <f>IFERROR(INDEX(Lookups!$H$2:$H$451,MATCH(_xlfn.CONCAT(B251,H251),Lookups!$G$2:$G$451,0)),"")</f>
        <v/>
      </c>
      <c r="AP251" s="111" t="str">
        <f t="shared" si="88"/>
        <v/>
      </c>
      <c r="AQ251" s="115">
        <v>242</v>
      </c>
      <c r="AR251" s="115" t="str">
        <f>IF($D251="Interior",INDEX(Lookups!P$2:P$86,MATCH(_xlfn.CONCAT($C251,$L251),Lookups!$O$2:$O$86,0)),IF($D251="Exterior",1,""))</f>
        <v/>
      </c>
      <c r="AS251" s="115" t="str">
        <f>IF($D251="Interior",INDEX(Lookups!Q$2:Q$86,MATCH(_xlfn.CONCAT($C251,$L251),Lookups!$O$2:$O$86,0)),IF($D251="Exterior",1,""))</f>
        <v/>
      </c>
      <c r="AT251" s="115" t="str">
        <f>IF($D251="Interior",INDEX(Lookups!R$2:R$86,MATCH(_xlfn.CONCAT($C251,$L251),Lookups!$O$2:$O$86,0)),IF($D251="Exterior",1,""))</f>
        <v/>
      </c>
      <c r="AU251" s="115" t="str">
        <f>IF($D251="Interior",INDEX(Lookups!S$2:S$86,MATCH(_xlfn.CONCAT($C251,$L251),Lookups!$O$2:$O$86,0)),IF($D251="Exterior",1,""))</f>
        <v/>
      </c>
      <c r="AV251" s="115" t="str">
        <f>IFERROR(INDEX(Lookups!I$2:I$451,MATCH(_xlfn.CONCAT($B251,$H251),Lookups!$G$2:$G$451,0)),"")</f>
        <v/>
      </c>
      <c r="AW251" s="115" t="str">
        <f>IFERROR(INDEX(Lookups!J$2:J$451,MATCH(_xlfn.CONCAT($B251,$H251),Lookups!$G$2:$G$451,0)),"")</f>
        <v/>
      </c>
      <c r="AX251" s="115" t="str">
        <f>IFERROR(INDEX(Lookups!K$2:K$451,MATCH(_xlfn.CONCAT($B251,$H251),Lookups!$G$2:$G$451,0)),"")</f>
        <v/>
      </c>
      <c r="AY251" s="28" t="str">
        <f t="shared" si="89"/>
        <v/>
      </c>
      <c r="AZ251" s="28" t="str">
        <f t="shared" si="90"/>
        <v/>
      </c>
      <c r="BA251" s="28" t="str">
        <f t="shared" si="91"/>
        <v/>
      </c>
      <c r="BB251" s="28" t="str">
        <f t="shared" si="92"/>
        <v/>
      </c>
      <c r="BC251" s="27" t="str">
        <f t="shared" si="93"/>
        <v/>
      </c>
      <c r="BD251" s="158" t="str">
        <f t="shared" si="94"/>
        <v/>
      </c>
      <c r="BE251" s="158" t="str">
        <f t="shared" si="95"/>
        <v/>
      </c>
      <c r="BF251" s="28" t="str">
        <f t="shared" si="96"/>
        <v/>
      </c>
      <c r="BG251" s="28" t="str">
        <f t="shared" si="97"/>
        <v/>
      </c>
      <c r="BH251" s="28" t="str">
        <f t="shared" si="85"/>
        <v/>
      </c>
      <c r="BI251" s="27" t="str">
        <f t="shared" si="98"/>
        <v/>
      </c>
      <c r="BJ251" s="27" t="str">
        <f t="shared" si="99"/>
        <v/>
      </c>
      <c r="BK251" s="27" t="str">
        <f t="shared" si="100"/>
        <v/>
      </c>
      <c r="BL251" s="27" t="str">
        <f t="shared" si="101"/>
        <v/>
      </c>
      <c r="BM251" s="27" t="str">
        <f t="shared" si="102"/>
        <v/>
      </c>
      <c r="BN251" s="27" t="str">
        <f t="shared" si="103"/>
        <v/>
      </c>
      <c r="BO251" s="26" t="str">
        <f>IFERROR(INDEX('Prescriptive Rebate Table'!$A$1:$D$100,MATCH(AA251,'Prescriptive Rebate Table'!$B$1:$B$100,0),3),"")</f>
        <v/>
      </c>
      <c r="BP251" s="25" t="str">
        <f>IFERROR(INDEX('Prescriptive Rebate Table'!$A$1:$E$100,MATCH(AA251,'Prescriptive Rebate Table'!$B$1:$B$100,0),5),"")</f>
        <v/>
      </c>
      <c r="BQ251" s="23" t="str" cm="1">
        <f t="array" ref="BQ251">IFERROR(IF(AA251="","",IF(OR($AL251=$V251,AA251='Prescriptive Rebate Table'!$N$2:$N$12),"Included",INDEX('Prescriptive Rebate Table'!$A$1:$D$100,MATCH($AJ251,'Prescriptive Rebate Table'!$B$1:$B$100,0),3))),"")</f>
        <v/>
      </c>
      <c r="BR251" s="25" t="str">
        <f>IFERROR(IF($AL251=$V251,"",INDEX('Prescriptive Rebate Table'!$A$1:$D$100,MATCH($AJ251,'Prescriptive Rebate Table'!$B$1:$B$100,0),4)),"")</f>
        <v/>
      </c>
      <c r="BS251" s="24"/>
      <c r="BT251" s="24"/>
      <c r="BU251" s="23" t="str">
        <f t="shared" si="104"/>
        <v/>
      </c>
      <c r="BV251" s="23" t="str">
        <f t="shared" si="105"/>
        <v/>
      </c>
      <c r="BW251" s="22">
        <f t="shared" si="106"/>
        <v>0</v>
      </c>
      <c r="BX251" s="22">
        <f t="shared" si="107"/>
        <v>0</v>
      </c>
      <c r="BY251" s="22">
        <f t="shared" si="108"/>
        <v>0</v>
      </c>
      <c r="BZ251" s="22"/>
    </row>
    <row r="252" spans="1:78" s="113" customFormat="1" x14ac:dyDescent="0.3">
      <c r="A252" s="32">
        <v>243</v>
      </c>
      <c r="B252" s="113" t="str">
        <f>IFERROR(INDEX(Lookups!$B$2:$B$38,MATCH($G$5,Lookups!$A$2:$A$38,0)),"")</f>
        <v/>
      </c>
      <c r="C252" s="113" t="str">
        <f>IFERROR(INDEX(Lookups!$C$2:$C$38,MATCH($G$5,Lookups!$A$2:$A$38,0)),"")</f>
        <v/>
      </c>
      <c r="D252" s="31"/>
      <c r="E252" s="113" t="str">
        <f t="shared" si="86"/>
        <v/>
      </c>
      <c r="F252" s="21"/>
      <c r="G252" s="29"/>
      <c r="H252" s="29"/>
      <c r="I252" s="29"/>
      <c r="J252" s="114" t="str">
        <f>IFERROR(INDEX(Lookups!$V$19:$V$22,MATCH(I252,Lookups!$U$19:$U$22,0)),"")</f>
        <v/>
      </c>
      <c r="K252" s="29"/>
      <c r="L252" s="115" t="str">
        <f>IFERROR(INDEX(Lookups!$X$2:$X$17,MATCH(_xlfn.CONCAT(I252,K252),Lookups!$W$2:$W$17,0)),"")</f>
        <v/>
      </c>
      <c r="M252" s="110"/>
      <c r="N252" s="116" t="str">
        <f>IFERROR(INDEX(Lookups!$A$54:$B$68,MATCH(Calculator!M252,Lookups!$A$54:$A$68,0),2),"")</f>
        <v/>
      </c>
      <c r="O252" s="110"/>
      <c r="P252" s="25" t="str">
        <f>IFERROR(INDEX('Fixture Codes'!$B$8:$B$921,MATCH(O252,'Fixture Codes'!$F$8:$F$921,0)),"")</f>
        <v/>
      </c>
      <c r="Q252" s="21"/>
      <c r="R252" s="25" t="str">
        <f>IFERROR(INDEX('Fixture Codes'!$J$8:$J$921,MATCH(P252,'Fixture Codes'!$B$8:$B$921,0))*Q252,"")</f>
        <v/>
      </c>
      <c r="S252" s="25" t="str">
        <f>IFERROR(INDEX('Fixture Codes'!$L$8:$L$921,MATCH(P252,'Fixture Codes'!$B$8:$B$921,0)),"")</f>
        <v/>
      </c>
      <c r="T252" s="29"/>
      <c r="U252" s="30"/>
      <c r="V252" s="115" t="str">
        <f>IFERROR(INDEX(Lookups!B$42:B$50,MATCH($T252,Lookups!$A$42:$A$50,0)),"")</f>
        <v/>
      </c>
      <c r="W252" s="115" t="str">
        <f>IFERROR(INDEX(Lookups!C$42:C$49,MATCH($T252,Lookups!$A$42:$A$50,0)),"")</f>
        <v/>
      </c>
      <c r="X252" s="131"/>
      <c r="Y252" s="29"/>
      <c r="Z252" s="113" t="str">
        <f>IFERROR(INDEX('Prescriptive Rebate Table'!$L$2:$L$13,MATCH(Y252,'Prescriptive Rebate Table'!$K$2:$K$13,0)),"")</f>
        <v/>
      </c>
      <c r="AA252" s="29"/>
      <c r="AB252" s="110"/>
      <c r="AC252" s="110"/>
      <c r="AD252" s="110"/>
      <c r="AE252" s="110"/>
      <c r="AF252" s="21"/>
      <c r="AG252" s="117"/>
      <c r="AH252" s="25" t="str">
        <f t="shared" si="87"/>
        <v/>
      </c>
      <c r="AI252" s="117"/>
      <c r="AJ252" s="29"/>
      <c r="AK252" s="21"/>
      <c r="AL252" s="115" t="str">
        <f>IFERROR(INDEX(Lookups!B$42:B$49,MATCH($AJ252,Lookups!$A$42:$A$49,0)),"")</f>
        <v/>
      </c>
      <c r="AM252" s="115" t="str">
        <f>IFERROR(INDEX(Lookups!B$42:B$49,MATCH($AJ252,Lookups!$A$42:$A$49,0)),"")</f>
        <v/>
      </c>
      <c r="AN252" s="30"/>
      <c r="AO252" s="111" t="str">
        <f>IFERROR(INDEX(Lookups!$H$2:$H$451,MATCH(_xlfn.CONCAT(B252,H252),Lookups!$G$2:$G$451,0)),"")</f>
        <v/>
      </c>
      <c r="AP252" s="111" t="str">
        <f t="shared" si="88"/>
        <v/>
      </c>
      <c r="AQ252" s="115">
        <v>243</v>
      </c>
      <c r="AR252" s="115" t="str">
        <f>IF($D252="Interior",INDEX(Lookups!P$2:P$86,MATCH(_xlfn.CONCAT($C252,$L252),Lookups!$O$2:$O$86,0)),IF($D252="Exterior",1,""))</f>
        <v/>
      </c>
      <c r="AS252" s="115" t="str">
        <f>IF($D252="Interior",INDEX(Lookups!Q$2:Q$86,MATCH(_xlfn.CONCAT($C252,$L252),Lookups!$O$2:$O$86,0)),IF($D252="Exterior",1,""))</f>
        <v/>
      </c>
      <c r="AT252" s="115" t="str">
        <f>IF($D252="Interior",INDEX(Lookups!R$2:R$86,MATCH(_xlfn.CONCAT($C252,$L252),Lookups!$O$2:$O$86,0)),IF($D252="Exterior",1,""))</f>
        <v/>
      </c>
      <c r="AU252" s="115" t="str">
        <f>IF($D252="Interior",INDEX(Lookups!S$2:S$86,MATCH(_xlfn.CONCAT($C252,$L252),Lookups!$O$2:$O$86,0)),IF($D252="Exterior",1,""))</f>
        <v/>
      </c>
      <c r="AV252" s="115" t="str">
        <f>IFERROR(INDEX(Lookups!I$2:I$451,MATCH(_xlfn.CONCAT($B252,$H252),Lookups!$G$2:$G$451,0)),"")</f>
        <v/>
      </c>
      <c r="AW252" s="115" t="str">
        <f>IFERROR(INDEX(Lookups!J$2:J$451,MATCH(_xlfn.CONCAT($B252,$H252),Lookups!$G$2:$G$451,0)),"")</f>
        <v/>
      </c>
      <c r="AX252" s="115" t="str">
        <f>IFERROR(INDEX(Lookups!K$2:K$451,MATCH(_xlfn.CONCAT($B252,$H252),Lookups!$G$2:$G$451,0)),"")</f>
        <v/>
      </c>
      <c r="AY252" s="28" t="str">
        <f t="shared" si="89"/>
        <v/>
      </c>
      <c r="AZ252" s="28" t="str">
        <f t="shared" si="90"/>
        <v/>
      </c>
      <c r="BA252" s="28" t="str">
        <f t="shared" si="91"/>
        <v/>
      </c>
      <c r="BB252" s="28" t="str">
        <f t="shared" si="92"/>
        <v/>
      </c>
      <c r="BC252" s="27" t="str">
        <f t="shared" si="93"/>
        <v/>
      </c>
      <c r="BD252" s="158" t="str">
        <f t="shared" si="94"/>
        <v/>
      </c>
      <c r="BE252" s="158" t="str">
        <f t="shared" si="95"/>
        <v/>
      </c>
      <c r="BF252" s="28" t="str">
        <f t="shared" si="96"/>
        <v/>
      </c>
      <c r="BG252" s="28" t="str">
        <f t="shared" si="97"/>
        <v/>
      </c>
      <c r="BH252" s="28" t="str">
        <f t="shared" si="85"/>
        <v/>
      </c>
      <c r="BI252" s="27" t="str">
        <f t="shared" si="98"/>
        <v/>
      </c>
      <c r="BJ252" s="27" t="str">
        <f t="shared" si="99"/>
        <v/>
      </c>
      <c r="BK252" s="27" t="str">
        <f t="shared" si="100"/>
        <v/>
      </c>
      <c r="BL252" s="27" t="str">
        <f t="shared" si="101"/>
        <v/>
      </c>
      <c r="BM252" s="27" t="str">
        <f t="shared" si="102"/>
        <v/>
      </c>
      <c r="BN252" s="27" t="str">
        <f t="shared" si="103"/>
        <v/>
      </c>
      <c r="BO252" s="26" t="str">
        <f>IFERROR(INDEX('Prescriptive Rebate Table'!$A$1:$D$100,MATCH(AA252,'Prescriptive Rebate Table'!$B$1:$B$100,0),3),"")</f>
        <v/>
      </c>
      <c r="BP252" s="25" t="str">
        <f>IFERROR(INDEX('Prescriptive Rebate Table'!$A$1:$E$100,MATCH(AA252,'Prescriptive Rebate Table'!$B$1:$B$100,0),5),"")</f>
        <v/>
      </c>
      <c r="BQ252" s="23" t="str" cm="1">
        <f t="array" ref="BQ252">IFERROR(IF(AA252="","",IF(OR($AL252=$V252,AA252='Prescriptive Rebate Table'!$N$2:$N$12),"Included",INDEX('Prescriptive Rebate Table'!$A$1:$D$100,MATCH($AJ252,'Prescriptive Rebate Table'!$B$1:$B$100,0),3))),"")</f>
        <v/>
      </c>
      <c r="BR252" s="25" t="str">
        <f>IFERROR(IF($AL252=$V252,"",INDEX('Prescriptive Rebate Table'!$A$1:$D$100,MATCH($AJ252,'Prescriptive Rebate Table'!$B$1:$B$100,0),4)),"")</f>
        <v/>
      </c>
      <c r="BS252" s="24"/>
      <c r="BT252" s="24"/>
      <c r="BU252" s="23" t="str">
        <f t="shared" si="104"/>
        <v/>
      </c>
      <c r="BV252" s="23" t="str">
        <f t="shared" si="105"/>
        <v/>
      </c>
      <c r="BW252" s="22">
        <f t="shared" si="106"/>
        <v>0</v>
      </c>
      <c r="BX252" s="22">
        <f t="shared" si="107"/>
        <v>0</v>
      </c>
      <c r="BY252" s="22">
        <f t="shared" si="108"/>
        <v>0</v>
      </c>
      <c r="BZ252" s="22"/>
    </row>
    <row r="253" spans="1:78" s="113" customFormat="1" x14ac:dyDescent="0.3">
      <c r="A253" s="32">
        <v>244</v>
      </c>
      <c r="B253" s="113" t="str">
        <f>IFERROR(INDEX(Lookups!$B$2:$B$38,MATCH($G$5,Lookups!$A$2:$A$38,0)),"")</f>
        <v/>
      </c>
      <c r="C253" s="113" t="str">
        <f>IFERROR(INDEX(Lookups!$C$2:$C$38,MATCH($G$5,Lookups!$A$2:$A$38,0)),"")</f>
        <v/>
      </c>
      <c r="D253" s="31"/>
      <c r="E253" s="113" t="str">
        <f t="shared" si="86"/>
        <v/>
      </c>
      <c r="F253" s="21"/>
      <c r="G253" s="29"/>
      <c r="H253" s="29"/>
      <c r="I253" s="29"/>
      <c r="J253" s="114" t="str">
        <f>IFERROR(INDEX(Lookups!$V$19:$V$22,MATCH(I253,Lookups!$U$19:$U$22,0)),"")</f>
        <v/>
      </c>
      <c r="K253" s="29"/>
      <c r="L253" s="115" t="str">
        <f>IFERROR(INDEX(Lookups!$X$2:$X$17,MATCH(_xlfn.CONCAT(I253,K253),Lookups!$W$2:$W$17,0)),"")</f>
        <v/>
      </c>
      <c r="M253" s="110"/>
      <c r="N253" s="116" t="str">
        <f>IFERROR(INDEX(Lookups!$A$54:$B$68,MATCH(Calculator!M253,Lookups!$A$54:$A$68,0),2),"")</f>
        <v/>
      </c>
      <c r="O253" s="110"/>
      <c r="P253" s="25" t="str">
        <f>IFERROR(INDEX('Fixture Codes'!$B$8:$B$921,MATCH(O253,'Fixture Codes'!$F$8:$F$921,0)),"")</f>
        <v/>
      </c>
      <c r="Q253" s="21"/>
      <c r="R253" s="25" t="str">
        <f>IFERROR(INDEX('Fixture Codes'!$J$8:$J$921,MATCH(P253,'Fixture Codes'!$B$8:$B$921,0))*Q253,"")</f>
        <v/>
      </c>
      <c r="S253" s="25" t="str">
        <f>IFERROR(INDEX('Fixture Codes'!$L$8:$L$921,MATCH(P253,'Fixture Codes'!$B$8:$B$921,0)),"")</f>
        <v/>
      </c>
      <c r="T253" s="29"/>
      <c r="U253" s="30"/>
      <c r="V253" s="115" t="str">
        <f>IFERROR(INDEX(Lookups!B$42:B$50,MATCH($T253,Lookups!$A$42:$A$50,0)),"")</f>
        <v/>
      </c>
      <c r="W253" s="115" t="str">
        <f>IFERROR(INDEX(Lookups!C$42:C$49,MATCH($T253,Lookups!$A$42:$A$50,0)),"")</f>
        <v/>
      </c>
      <c r="X253" s="131"/>
      <c r="Y253" s="29"/>
      <c r="Z253" s="113" t="str">
        <f>IFERROR(INDEX('Prescriptive Rebate Table'!$L$2:$L$13,MATCH(Y253,'Prescriptive Rebate Table'!$K$2:$K$13,0)),"")</f>
        <v/>
      </c>
      <c r="AA253" s="29"/>
      <c r="AB253" s="110"/>
      <c r="AC253" s="110"/>
      <c r="AD253" s="110"/>
      <c r="AE253" s="110"/>
      <c r="AF253" s="21"/>
      <c r="AG253" s="117"/>
      <c r="AH253" s="25" t="str">
        <f t="shared" si="87"/>
        <v/>
      </c>
      <c r="AI253" s="117"/>
      <c r="AJ253" s="29"/>
      <c r="AK253" s="21"/>
      <c r="AL253" s="115" t="str">
        <f>IFERROR(INDEX(Lookups!B$42:B$49,MATCH($AJ253,Lookups!$A$42:$A$49,0)),"")</f>
        <v/>
      </c>
      <c r="AM253" s="115" t="str">
        <f>IFERROR(INDEX(Lookups!B$42:B$49,MATCH($AJ253,Lookups!$A$42:$A$49,0)),"")</f>
        <v/>
      </c>
      <c r="AN253" s="30"/>
      <c r="AO253" s="111" t="str">
        <f>IFERROR(INDEX(Lookups!$H$2:$H$451,MATCH(_xlfn.CONCAT(B253,H253),Lookups!$G$2:$G$451,0)),"")</f>
        <v/>
      </c>
      <c r="AP253" s="111" t="str">
        <f t="shared" si="88"/>
        <v/>
      </c>
      <c r="AQ253" s="115">
        <v>244</v>
      </c>
      <c r="AR253" s="115" t="str">
        <f>IF($D253="Interior",INDEX(Lookups!P$2:P$86,MATCH(_xlfn.CONCAT($C253,$L253),Lookups!$O$2:$O$86,0)),IF($D253="Exterior",1,""))</f>
        <v/>
      </c>
      <c r="AS253" s="115" t="str">
        <f>IF($D253="Interior",INDEX(Lookups!Q$2:Q$86,MATCH(_xlfn.CONCAT($C253,$L253),Lookups!$O$2:$O$86,0)),IF($D253="Exterior",1,""))</f>
        <v/>
      </c>
      <c r="AT253" s="115" t="str">
        <f>IF($D253="Interior",INDEX(Lookups!R$2:R$86,MATCH(_xlfn.CONCAT($C253,$L253),Lookups!$O$2:$O$86,0)),IF($D253="Exterior",1,""))</f>
        <v/>
      </c>
      <c r="AU253" s="115" t="str">
        <f>IF($D253="Interior",INDEX(Lookups!S$2:S$86,MATCH(_xlfn.CONCAT($C253,$L253),Lookups!$O$2:$O$86,0)),IF($D253="Exterior",1,""))</f>
        <v/>
      </c>
      <c r="AV253" s="115" t="str">
        <f>IFERROR(INDEX(Lookups!I$2:I$451,MATCH(_xlfn.CONCAT($B253,$H253),Lookups!$G$2:$G$451,0)),"")</f>
        <v/>
      </c>
      <c r="AW253" s="115" t="str">
        <f>IFERROR(INDEX(Lookups!J$2:J$451,MATCH(_xlfn.CONCAT($B253,$H253),Lookups!$G$2:$G$451,0)),"")</f>
        <v/>
      </c>
      <c r="AX253" s="115" t="str">
        <f>IFERROR(INDEX(Lookups!K$2:K$451,MATCH(_xlfn.CONCAT($B253,$H253),Lookups!$G$2:$G$451,0)),"")</f>
        <v/>
      </c>
      <c r="AY253" s="28" t="str">
        <f t="shared" si="89"/>
        <v/>
      </c>
      <c r="AZ253" s="28" t="str">
        <f t="shared" si="90"/>
        <v/>
      </c>
      <c r="BA253" s="28" t="str">
        <f t="shared" si="91"/>
        <v/>
      </c>
      <c r="BB253" s="28" t="str">
        <f t="shared" si="92"/>
        <v/>
      </c>
      <c r="BC253" s="27" t="str">
        <f t="shared" si="93"/>
        <v/>
      </c>
      <c r="BD253" s="158" t="str">
        <f t="shared" si="94"/>
        <v/>
      </c>
      <c r="BE253" s="158" t="str">
        <f t="shared" si="95"/>
        <v/>
      </c>
      <c r="BF253" s="28" t="str">
        <f t="shared" si="96"/>
        <v/>
      </c>
      <c r="BG253" s="28" t="str">
        <f t="shared" si="97"/>
        <v/>
      </c>
      <c r="BH253" s="28" t="str">
        <f t="shared" si="85"/>
        <v/>
      </c>
      <c r="BI253" s="27" t="str">
        <f t="shared" si="98"/>
        <v/>
      </c>
      <c r="BJ253" s="27" t="str">
        <f t="shared" si="99"/>
        <v/>
      </c>
      <c r="BK253" s="27" t="str">
        <f t="shared" si="100"/>
        <v/>
      </c>
      <c r="BL253" s="27" t="str">
        <f t="shared" si="101"/>
        <v/>
      </c>
      <c r="BM253" s="27" t="str">
        <f t="shared" si="102"/>
        <v/>
      </c>
      <c r="BN253" s="27" t="str">
        <f t="shared" si="103"/>
        <v/>
      </c>
      <c r="BO253" s="26" t="str">
        <f>IFERROR(INDEX('Prescriptive Rebate Table'!$A$1:$D$100,MATCH(AA253,'Prescriptive Rebate Table'!$B$1:$B$100,0),3),"")</f>
        <v/>
      </c>
      <c r="BP253" s="25" t="str">
        <f>IFERROR(INDEX('Prescriptive Rebate Table'!$A$1:$E$100,MATCH(AA253,'Prescriptive Rebate Table'!$B$1:$B$100,0),5),"")</f>
        <v/>
      </c>
      <c r="BQ253" s="23" t="str" cm="1">
        <f t="array" ref="BQ253">IFERROR(IF(AA253="","",IF(OR($AL253=$V253,AA253='Prescriptive Rebate Table'!$N$2:$N$12),"Included",INDEX('Prescriptive Rebate Table'!$A$1:$D$100,MATCH($AJ253,'Prescriptive Rebate Table'!$B$1:$B$100,0),3))),"")</f>
        <v/>
      </c>
      <c r="BR253" s="25" t="str">
        <f>IFERROR(IF($AL253=$V253,"",INDEX('Prescriptive Rebate Table'!$A$1:$D$100,MATCH($AJ253,'Prescriptive Rebate Table'!$B$1:$B$100,0),4)),"")</f>
        <v/>
      </c>
      <c r="BS253" s="24"/>
      <c r="BT253" s="24"/>
      <c r="BU253" s="23" t="str">
        <f t="shared" si="104"/>
        <v/>
      </c>
      <c r="BV253" s="23" t="str">
        <f t="shared" si="105"/>
        <v/>
      </c>
      <c r="BW253" s="22">
        <f t="shared" si="106"/>
        <v>0</v>
      </c>
      <c r="BX253" s="22">
        <f t="shared" si="107"/>
        <v>0</v>
      </c>
      <c r="BY253" s="22">
        <f t="shared" si="108"/>
        <v>0</v>
      </c>
      <c r="BZ253" s="22"/>
    </row>
    <row r="254" spans="1:78" s="113" customFormat="1" x14ac:dyDescent="0.3">
      <c r="A254" s="32">
        <v>245</v>
      </c>
      <c r="B254" s="113" t="str">
        <f>IFERROR(INDEX(Lookups!$B$2:$B$38,MATCH($G$5,Lookups!$A$2:$A$38,0)),"")</f>
        <v/>
      </c>
      <c r="C254" s="113" t="str">
        <f>IFERROR(INDEX(Lookups!$C$2:$C$38,MATCH($G$5,Lookups!$A$2:$A$38,0)),"")</f>
        <v/>
      </c>
      <c r="D254" s="31"/>
      <c r="E254" s="113" t="str">
        <f t="shared" si="86"/>
        <v/>
      </c>
      <c r="F254" s="21"/>
      <c r="G254" s="29"/>
      <c r="H254" s="29"/>
      <c r="I254" s="29"/>
      <c r="J254" s="114" t="str">
        <f>IFERROR(INDEX(Lookups!$V$19:$V$22,MATCH(I254,Lookups!$U$19:$U$22,0)),"")</f>
        <v/>
      </c>
      <c r="K254" s="29"/>
      <c r="L254" s="115" t="str">
        <f>IFERROR(INDEX(Lookups!$X$2:$X$17,MATCH(_xlfn.CONCAT(I254,K254),Lookups!$W$2:$W$17,0)),"")</f>
        <v/>
      </c>
      <c r="M254" s="110"/>
      <c r="N254" s="116" t="str">
        <f>IFERROR(INDEX(Lookups!$A$54:$B$68,MATCH(Calculator!M254,Lookups!$A$54:$A$68,0),2),"")</f>
        <v/>
      </c>
      <c r="O254" s="110"/>
      <c r="P254" s="25" t="str">
        <f>IFERROR(INDEX('Fixture Codes'!$B$8:$B$921,MATCH(O254,'Fixture Codes'!$F$8:$F$921,0)),"")</f>
        <v/>
      </c>
      <c r="Q254" s="21"/>
      <c r="R254" s="25" t="str">
        <f>IFERROR(INDEX('Fixture Codes'!$J$8:$J$921,MATCH(P254,'Fixture Codes'!$B$8:$B$921,0))*Q254,"")</f>
        <v/>
      </c>
      <c r="S254" s="25" t="str">
        <f>IFERROR(INDEX('Fixture Codes'!$L$8:$L$921,MATCH(P254,'Fixture Codes'!$B$8:$B$921,0)),"")</f>
        <v/>
      </c>
      <c r="T254" s="29"/>
      <c r="U254" s="30"/>
      <c r="V254" s="115" t="str">
        <f>IFERROR(INDEX(Lookups!B$42:B$50,MATCH($T254,Lookups!$A$42:$A$50,0)),"")</f>
        <v/>
      </c>
      <c r="W254" s="115" t="str">
        <f>IFERROR(INDEX(Lookups!C$42:C$49,MATCH($T254,Lookups!$A$42:$A$50,0)),"")</f>
        <v/>
      </c>
      <c r="X254" s="131"/>
      <c r="Y254" s="29"/>
      <c r="Z254" s="113" t="str">
        <f>IFERROR(INDEX('Prescriptive Rebate Table'!$L$2:$L$13,MATCH(Y254,'Prescriptive Rebate Table'!$K$2:$K$13,0)),"")</f>
        <v/>
      </c>
      <c r="AA254" s="29"/>
      <c r="AB254" s="110"/>
      <c r="AC254" s="110"/>
      <c r="AD254" s="110"/>
      <c r="AE254" s="110"/>
      <c r="AF254" s="21"/>
      <c r="AG254" s="117"/>
      <c r="AH254" s="25" t="str">
        <f t="shared" si="87"/>
        <v/>
      </c>
      <c r="AI254" s="117"/>
      <c r="AJ254" s="29"/>
      <c r="AK254" s="21"/>
      <c r="AL254" s="115" t="str">
        <f>IFERROR(INDEX(Lookups!B$42:B$49,MATCH($AJ254,Lookups!$A$42:$A$49,0)),"")</f>
        <v/>
      </c>
      <c r="AM254" s="115" t="str">
        <f>IFERROR(INDEX(Lookups!B$42:B$49,MATCH($AJ254,Lookups!$A$42:$A$49,0)),"")</f>
        <v/>
      </c>
      <c r="AN254" s="30"/>
      <c r="AO254" s="111" t="str">
        <f>IFERROR(INDEX(Lookups!$H$2:$H$451,MATCH(_xlfn.CONCAT(B254,H254),Lookups!$G$2:$G$451,0)),"")</f>
        <v/>
      </c>
      <c r="AP254" s="111" t="str">
        <f t="shared" si="88"/>
        <v/>
      </c>
      <c r="AQ254" s="115">
        <v>245</v>
      </c>
      <c r="AR254" s="115" t="str">
        <f>IF($D254="Interior",INDEX(Lookups!P$2:P$86,MATCH(_xlfn.CONCAT($C254,$L254),Lookups!$O$2:$O$86,0)),IF($D254="Exterior",1,""))</f>
        <v/>
      </c>
      <c r="AS254" s="115" t="str">
        <f>IF($D254="Interior",INDEX(Lookups!Q$2:Q$86,MATCH(_xlfn.CONCAT($C254,$L254),Lookups!$O$2:$O$86,0)),IF($D254="Exterior",1,""))</f>
        <v/>
      </c>
      <c r="AT254" s="115" t="str">
        <f>IF($D254="Interior",INDEX(Lookups!R$2:R$86,MATCH(_xlfn.CONCAT($C254,$L254),Lookups!$O$2:$O$86,0)),IF($D254="Exterior",1,""))</f>
        <v/>
      </c>
      <c r="AU254" s="115" t="str">
        <f>IF($D254="Interior",INDEX(Lookups!S$2:S$86,MATCH(_xlfn.CONCAT($C254,$L254),Lookups!$O$2:$O$86,0)),IF($D254="Exterior",1,""))</f>
        <v/>
      </c>
      <c r="AV254" s="115" t="str">
        <f>IFERROR(INDEX(Lookups!I$2:I$451,MATCH(_xlfn.CONCAT($B254,$H254),Lookups!$G$2:$G$451,0)),"")</f>
        <v/>
      </c>
      <c r="AW254" s="115" t="str">
        <f>IFERROR(INDEX(Lookups!J$2:J$451,MATCH(_xlfn.CONCAT($B254,$H254),Lookups!$G$2:$G$451,0)),"")</f>
        <v/>
      </c>
      <c r="AX254" s="115" t="str">
        <f>IFERROR(INDEX(Lookups!K$2:K$451,MATCH(_xlfn.CONCAT($B254,$H254),Lookups!$G$2:$G$451,0)),"")</f>
        <v/>
      </c>
      <c r="AY254" s="28" t="str">
        <f t="shared" si="89"/>
        <v/>
      </c>
      <c r="AZ254" s="28" t="str">
        <f t="shared" si="90"/>
        <v/>
      </c>
      <c r="BA254" s="28" t="str">
        <f t="shared" si="91"/>
        <v/>
      </c>
      <c r="BB254" s="28" t="str">
        <f t="shared" si="92"/>
        <v/>
      </c>
      <c r="BC254" s="27" t="str">
        <f t="shared" si="93"/>
        <v/>
      </c>
      <c r="BD254" s="158" t="str">
        <f t="shared" si="94"/>
        <v/>
      </c>
      <c r="BE254" s="158" t="str">
        <f t="shared" si="95"/>
        <v/>
      </c>
      <c r="BF254" s="28" t="str">
        <f t="shared" si="96"/>
        <v/>
      </c>
      <c r="BG254" s="28" t="str">
        <f t="shared" si="97"/>
        <v/>
      </c>
      <c r="BH254" s="28" t="str">
        <f t="shared" si="85"/>
        <v/>
      </c>
      <c r="BI254" s="27" t="str">
        <f t="shared" si="98"/>
        <v/>
      </c>
      <c r="BJ254" s="27" t="str">
        <f t="shared" si="99"/>
        <v/>
      </c>
      <c r="BK254" s="27" t="str">
        <f t="shared" si="100"/>
        <v/>
      </c>
      <c r="BL254" s="27" t="str">
        <f t="shared" si="101"/>
        <v/>
      </c>
      <c r="BM254" s="27" t="str">
        <f t="shared" si="102"/>
        <v/>
      </c>
      <c r="BN254" s="27" t="str">
        <f t="shared" si="103"/>
        <v/>
      </c>
      <c r="BO254" s="26" t="str">
        <f>IFERROR(INDEX('Prescriptive Rebate Table'!$A$1:$D$100,MATCH(AA254,'Prescriptive Rebate Table'!$B$1:$B$100,0),3),"")</f>
        <v/>
      </c>
      <c r="BP254" s="25" t="str">
        <f>IFERROR(INDEX('Prescriptive Rebate Table'!$A$1:$E$100,MATCH(AA254,'Prescriptive Rebate Table'!$B$1:$B$100,0),5),"")</f>
        <v/>
      </c>
      <c r="BQ254" s="23" t="str" cm="1">
        <f t="array" ref="BQ254">IFERROR(IF(AA254="","",IF(OR($AL254=$V254,AA254='Prescriptive Rebate Table'!$N$2:$N$12),"Included",INDEX('Prescriptive Rebate Table'!$A$1:$D$100,MATCH($AJ254,'Prescriptive Rebate Table'!$B$1:$B$100,0),3))),"")</f>
        <v/>
      </c>
      <c r="BR254" s="25" t="str">
        <f>IFERROR(IF($AL254=$V254,"",INDEX('Prescriptive Rebate Table'!$A$1:$D$100,MATCH($AJ254,'Prescriptive Rebate Table'!$B$1:$B$100,0),4)),"")</f>
        <v/>
      </c>
      <c r="BS254" s="24"/>
      <c r="BT254" s="24"/>
      <c r="BU254" s="23" t="str">
        <f t="shared" si="104"/>
        <v/>
      </c>
      <c r="BV254" s="23" t="str">
        <f t="shared" si="105"/>
        <v/>
      </c>
      <c r="BW254" s="22">
        <f t="shared" si="106"/>
        <v>0</v>
      </c>
      <c r="BX254" s="22">
        <f t="shared" si="107"/>
        <v>0</v>
      </c>
      <c r="BY254" s="22">
        <f t="shared" si="108"/>
        <v>0</v>
      </c>
      <c r="BZ254" s="22"/>
    </row>
    <row r="255" spans="1:78" s="113" customFormat="1" x14ac:dyDescent="0.3">
      <c r="A255" s="32">
        <v>246</v>
      </c>
      <c r="B255" s="113" t="str">
        <f>IFERROR(INDEX(Lookups!$B$2:$B$38,MATCH($G$5,Lookups!$A$2:$A$38,0)),"")</f>
        <v/>
      </c>
      <c r="C255" s="113" t="str">
        <f>IFERROR(INDEX(Lookups!$C$2:$C$38,MATCH($G$5,Lookups!$A$2:$A$38,0)),"")</f>
        <v/>
      </c>
      <c r="D255" s="31"/>
      <c r="E255" s="113" t="str">
        <f t="shared" si="86"/>
        <v/>
      </c>
      <c r="F255" s="21"/>
      <c r="G255" s="29"/>
      <c r="H255" s="29"/>
      <c r="I255" s="29"/>
      <c r="J255" s="114" t="str">
        <f>IFERROR(INDEX(Lookups!$V$19:$V$22,MATCH(I255,Lookups!$U$19:$U$22,0)),"")</f>
        <v/>
      </c>
      <c r="K255" s="29"/>
      <c r="L255" s="115" t="str">
        <f>IFERROR(INDEX(Lookups!$X$2:$X$17,MATCH(_xlfn.CONCAT(I255,K255),Lookups!$W$2:$W$17,0)),"")</f>
        <v/>
      </c>
      <c r="M255" s="110"/>
      <c r="N255" s="116" t="str">
        <f>IFERROR(INDEX(Lookups!$A$54:$B$68,MATCH(Calculator!M255,Lookups!$A$54:$A$68,0),2),"")</f>
        <v/>
      </c>
      <c r="O255" s="110"/>
      <c r="P255" s="25" t="str">
        <f>IFERROR(INDEX('Fixture Codes'!$B$8:$B$921,MATCH(O255,'Fixture Codes'!$F$8:$F$921,0)),"")</f>
        <v/>
      </c>
      <c r="Q255" s="21"/>
      <c r="R255" s="25" t="str">
        <f>IFERROR(INDEX('Fixture Codes'!$J$8:$J$921,MATCH(P255,'Fixture Codes'!$B$8:$B$921,0))*Q255,"")</f>
        <v/>
      </c>
      <c r="S255" s="25" t="str">
        <f>IFERROR(INDEX('Fixture Codes'!$L$8:$L$921,MATCH(P255,'Fixture Codes'!$B$8:$B$921,0)),"")</f>
        <v/>
      </c>
      <c r="T255" s="29"/>
      <c r="U255" s="30"/>
      <c r="V255" s="115" t="str">
        <f>IFERROR(INDEX(Lookups!B$42:B$50,MATCH($T255,Lookups!$A$42:$A$50,0)),"")</f>
        <v/>
      </c>
      <c r="W255" s="115" t="str">
        <f>IFERROR(INDEX(Lookups!C$42:C$49,MATCH($T255,Lookups!$A$42:$A$50,0)),"")</f>
        <v/>
      </c>
      <c r="X255" s="131"/>
      <c r="Y255" s="29"/>
      <c r="Z255" s="113" t="str">
        <f>IFERROR(INDEX('Prescriptive Rebate Table'!$L$2:$L$13,MATCH(Y255,'Prescriptive Rebate Table'!$K$2:$K$13,0)),"")</f>
        <v/>
      </c>
      <c r="AA255" s="29"/>
      <c r="AB255" s="110"/>
      <c r="AC255" s="110"/>
      <c r="AD255" s="110"/>
      <c r="AE255" s="110"/>
      <c r="AF255" s="21"/>
      <c r="AG255" s="117"/>
      <c r="AH255" s="25" t="str">
        <f t="shared" si="87"/>
        <v/>
      </c>
      <c r="AI255" s="117"/>
      <c r="AJ255" s="29"/>
      <c r="AK255" s="21"/>
      <c r="AL255" s="115" t="str">
        <f>IFERROR(INDEX(Lookups!B$42:B$49,MATCH($AJ255,Lookups!$A$42:$A$49,0)),"")</f>
        <v/>
      </c>
      <c r="AM255" s="115" t="str">
        <f>IFERROR(INDEX(Lookups!B$42:B$49,MATCH($AJ255,Lookups!$A$42:$A$49,0)),"")</f>
        <v/>
      </c>
      <c r="AN255" s="30"/>
      <c r="AO255" s="111" t="str">
        <f>IFERROR(INDEX(Lookups!$H$2:$H$451,MATCH(_xlfn.CONCAT(B255,H255),Lookups!$G$2:$G$451,0)),"")</f>
        <v/>
      </c>
      <c r="AP255" s="111" t="str">
        <f t="shared" si="88"/>
        <v/>
      </c>
      <c r="AQ255" s="115">
        <v>246</v>
      </c>
      <c r="AR255" s="115" t="str">
        <f>IF($D255="Interior",INDEX(Lookups!P$2:P$86,MATCH(_xlfn.CONCAT($C255,$L255),Lookups!$O$2:$O$86,0)),IF($D255="Exterior",1,""))</f>
        <v/>
      </c>
      <c r="AS255" s="115" t="str">
        <f>IF($D255="Interior",INDEX(Lookups!Q$2:Q$86,MATCH(_xlfn.CONCAT($C255,$L255),Lookups!$O$2:$O$86,0)),IF($D255="Exterior",1,""))</f>
        <v/>
      </c>
      <c r="AT255" s="115" t="str">
        <f>IF($D255="Interior",INDEX(Lookups!R$2:R$86,MATCH(_xlfn.CONCAT($C255,$L255),Lookups!$O$2:$O$86,0)),IF($D255="Exterior",1,""))</f>
        <v/>
      </c>
      <c r="AU255" s="115" t="str">
        <f>IF($D255="Interior",INDEX(Lookups!S$2:S$86,MATCH(_xlfn.CONCAT($C255,$L255),Lookups!$O$2:$O$86,0)),IF($D255="Exterior",1,""))</f>
        <v/>
      </c>
      <c r="AV255" s="115" t="str">
        <f>IFERROR(INDEX(Lookups!I$2:I$451,MATCH(_xlfn.CONCAT($B255,$H255),Lookups!$G$2:$G$451,0)),"")</f>
        <v/>
      </c>
      <c r="AW255" s="115" t="str">
        <f>IFERROR(INDEX(Lookups!J$2:J$451,MATCH(_xlfn.CONCAT($B255,$H255),Lookups!$G$2:$G$451,0)),"")</f>
        <v/>
      </c>
      <c r="AX255" s="115" t="str">
        <f>IFERROR(INDEX(Lookups!K$2:K$451,MATCH(_xlfn.CONCAT($B255,$H255),Lookups!$G$2:$G$451,0)),"")</f>
        <v/>
      </c>
      <c r="AY255" s="28" t="str">
        <f t="shared" si="89"/>
        <v/>
      </c>
      <c r="AZ255" s="28" t="str">
        <f t="shared" si="90"/>
        <v/>
      </c>
      <c r="BA255" s="28" t="str">
        <f t="shared" si="91"/>
        <v/>
      </c>
      <c r="BB255" s="28" t="str">
        <f t="shared" si="92"/>
        <v/>
      </c>
      <c r="BC255" s="27" t="str">
        <f t="shared" si="93"/>
        <v/>
      </c>
      <c r="BD255" s="158" t="str">
        <f t="shared" si="94"/>
        <v/>
      </c>
      <c r="BE255" s="158" t="str">
        <f t="shared" si="95"/>
        <v/>
      </c>
      <c r="BF255" s="28" t="str">
        <f t="shared" si="96"/>
        <v/>
      </c>
      <c r="BG255" s="28" t="str">
        <f t="shared" si="97"/>
        <v/>
      </c>
      <c r="BH255" s="28" t="str">
        <f t="shared" si="85"/>
        <v/>
      </c>
      <c r="BI255" s="27" t="str">
        <f t="shared" si="98"/>
        <v/>
      </c>
      <c r="BJ255" s="27" t="str">
        <f t="shared" si="99"/>
        <v/>
      </c>
      <c r="BK255" s="27" t="str">
        <f t="shared" si="100"/>
        <v/>
      </c>
      <c r="BL255" s="27" t="str">
        <f t="shared" si="101"/>
        <v/>
      </c>
      <c r="BM255" s="27" t="str">
        <f t="shared" si="102"/>
        <v/>
      </c>
      <c r="BN255" s="27" t="str">
        <f t="shared" si="103"/>
        <v/>
      </c>
      <c r="BO255" s="26" t="str">
        <f>IFERROR(INDEX('Prescriptive Rebate Table'!$A$1:$D$100,MATCH(AA255,'Prescriptive Rebate Table'!$B$1:$B$100,0),3),"")</f>
        <v/>
      </c>
      <c r="BP255" s="25" t="str">
        <f>IFERROR(INDEX('Prescriptive Rebate Table'!$A$1:$E$100,MATCH(AA255,'Prescriptive Rebate Table'!$B$1:$B$100,0),5),"")</f>
        <v/>
      </c>
      <c r="BQ255" s="23" t="str" cm="1">
        <f t="array" ref="BQ255">IFERROR(IF(AA255="","",IF(OR($AL255=$V255,AA255='Prescriptive Rebate Table'!$N$2:$N$12),"Included",INDEX('Prescriptive Rebate Table'!$A$1:$D$100,MATCH($AJ255,'Prescriptive Rebate Table'!$B$1:$B$100,0),3))),"")</f>
        <v/>
      </c>
      <c r="BR255" s="25" t="str">
        <f>IFERROR(IF($AL255=$V255,"",INDEX('Prescriptive Rebate Table'!$A$1:$D$100,MATCH($AJ255,'Prescriptive Rebate Table'!$B$1:$B$100,0),4)),"")</f>
        <v/>
      </c>
      <c r="BS255" s="24"/>
      <c r="BT255" s="24"/>
      <c r="BU255" s="23" t="str">
        <f t="shared" si="104"/>
        <v/>
      </c>
      <c r="BV255" s="23" t="str">
        <f t="shared" si="105"/>
        <v/>
      </c>
      <c r="BW255" s="22">
        <f t="shared" si="106"/>
        <v>0</v>
      </c>
      <c r="BX255" s="22">
        <f t="shared" si="107"/>
        <v>0</v>
      </c>
      <c r="BY255" s="22">
        <f t="shared" si="108"/>
        <v>0</v>
      </c>
      <c r="BZ255" s="22"/>
    </row>
    <row r="256" spans="1:78" s="113" customFormat="1" x14ac:dyDescent="0.3">
      <c r="A256" s="32">
        <v>247</v>
      </c>
      <c r="B256" s="113" t="str">
        <f>IFERROR(INDEX(Lookups!$B$2:$B$38,MATCH($G$5,Lookups!$A$2:$A$38,0)),"")</f>
        <v/>
      </c>
      <c r="C256" s="113" t="str">
        <f>IFERROR(INDEX(Lookups!$C$2:$C$38,MATCH($G$5,Lookups!$A$2:$A$38,0)),"")</f>
        <v/>
      </c>
      <c r="D256" s="31"/>
      <c r="E256" s="113" t="str">
        <f t="shared" si="86"/>
        <v/>
      </c>
      <c r="F256" s="21"/>
      <c r="G256" s="29"/>
      <c r="H256" s="29"/>
      <c r="I256" s="29"/>
      <c r="J256" s="114" t="str">
        <f>IFERROR(INDEX(Lookups!$V$19:$V$22,MATCH(I256,Lookups!$U$19:$U$22,0)),"")</f>
        <v/>
      </c>
      <c r="K256" s="29"/>
      <c r="L256" s="115" t="str">
        <f>IFERROR(INDEX(Lookups!$X$2:$X$17,MATCH(_xlfn.CONCAT(I256,K256),Lookups!$W$2:$W$17,0)),"")</f>
        <v/>
      </c>
      <c r="M256" s="110"/>
      <c r="N256" s="116" t="str">
        <f>IFERROR(INDEX(Lookups!$A$54:$B$68,MATCH(Calculator!M256,Lookups!$A$54:$A$68,0),2),"")</f>
        <v/>
      </c>
      <c r="O256" s="110"/>
      <c r="P256" s="25" t="str">
        <f>IFERROR(INDEX('Fixture Codes'!$B$8:$B$921,MATCH(O256,'Fixture Codes'!$F$8:$F$921,0)),"")</f>
        <v/>
      </c>
      <c r="Q256" s="21"/>
      <c r="R256" s="25" t="str">
        <f>IFERROR(INDEX('Fixture Codes'!$J$8:$J$921,MATCH(P256,'Fixture Codes'!$B$8:$B$921,0))*Q256,"")</f>
        <v/>
      </c>
      <c r="S256" s="25" t="str">
        <f>IFERROR(INDEX('Fixture Codes'!$L$8:$L$921,MATCH(P256,'Fixture Codes'!$B$8:$B$921,0)),"")</f>
        <v/>
      </c>
      <c r="T256" s="29"/>
      <c r="U256" s="30"/>
      <c r="V256" s="115" t="str">
        <f>IFERROR(INDEX(Lookups!B$42:B$50,MATCH($T256,Lookups!$A$42:$A$50,0)),"")</f>
        <v/>
      </c>
      <c r="W256" s="115" t="str">
        <f>IFERROR(INDEX(Lookups!C$42:C$49,MATCH($T256,Lookups!$A$42:$A$50,0)),"")</f>
        <v/>
      </c>
      <c r="X256" s="131"/>
      <c r="Y256" s="29"/>
      <c r="Z256" s="113" t="str">
        <f>IFERROR(INDEX('Prescriptive Rebate Table'!$L$2:$L$13,MATCH(Y256,'Prescriptive Rebate Table'!$K$2:$K$13,0)),"")</f>
        <v/>
      </c>
      <c r="AA256" s="29"/>
      <c r="AB256" s="110"/>
      <c r="AC256" s="110"/>
      <c r="AD256" s="110"/>
      <c r="AE256" s="110"/>
      <c r="AF256" s="21"/>
      <c r="AG256" s="117"/>
      <c r="AH256" s="25" t="str">
        <f t="shared" si="87"/>
        <v/>
      </c>
      <c r="AI256" s="117"/>
      <c r="AJ256" s="29"/>
      <c r="AK256" s="21"/>
      <c r="AL256" s="115" t="str">
        <f>IFERROR(INDEX(Lookups!B$42:B$49,MATCH($AJ256,Lookups!$A$42:$A$49,0)),"")</f>
        <v/>
      </c>
      <c r="AM256" s="115" t="str">
        <f>IFERROR(INDEX(Lookups!B$42:B$49,MATCH($AJ256,Lookups!$A$42:$A$49,0)),"")</f>
        <v/>
      </c>
      <c r="AN256" s="30"/>
      <c r="AO256" s="111" t="str">
        <f>IFERROR(INDEX(Lookups!$H$2:$H$451,MATCH(_xlfn.CONCAT(B256,H256),Lookups!$G$2:$G$451,0)),"")</f>
        <v/>
      </c>
      <c r="AP256" s="111" t="str">
        <f t="shared" si="88"/>
        <v/>
      </c>
      <c r="AQ256" s="115">
        <v>247</v>
      </c>
      <c r="AR256" s="115" t="str">
        <f>IF($D256="Interior",INDEX(Lookups!P$2:P$86,MATCH(_xlfn.CONCAT($C256,$L256),Lookups!$O$2:$O$86,0)),IF($D256="Exterior",1,""))</f>
        <v/>
      </c>
      <c r="AS256" s="115" t="str">
        <f>IF($D256="Interior",INDEX(Lookups!Q$2:Q$86,MATCH(_xlfn.CONCAT($C256,$L256),Lookups!$O$2:$O$86,0)),IF($D256="Exterior",1,""))</f>
        <v/>
      </c>
      <c r="AT256" s="115" t="str">
        <f>IF($D256="Interior",INDEX(Lookups!R$2:R$86,MATCH(_xlfn.CONCAT($C256,$L256),Lookups!$O$2:$O$86,0)),IF($D256="Exterior",1,""))</f>
        <v/>
      </c>
      <c r="AU256" s="115" t="str">
        <f>IF($D256="Interior",INDEX(Lookups!S$2:S$86,MATCH(_xlfn.CONCAT($C256,$L256),Lookups!$O$2:$O$86,0)),IF($D256="Exterior",1,""))</f>
        <v/>
      </c>
      <c r="AV256" s="115" t="str">
        <f>IFERROR(INDEX(Lookups!I$2:I$451,MATCH(_xlfn.CONCAT($B256,$H256),Lookups!$G$2:$G$451,0)),"")</f>
        <v/>
      </c>
      <c r="AW256" s="115" t="str">
        <f>IFERROR(INDEX(Lookups!J$2:J$451,MATCH(_xlfn.CONCAT($B256,$H256),Lookups!$G$2:$G$451,0)),"")</f>
        <v/>
      </c>
      <c r="AX256" s="115" t="str">
        <f>IFERROR(INDEX(Lookups!K$2:K$451,MATCH(_xlfn.CONCAT($B256,$H256),Lookups!$G$2:$G$451,0)),"")</f>
        <v/>
      </c>
      <c r="AY256" s="28" t="str">
        <f t="shared" si="89"/>
        <v/>
      </c>
      <c r="AZ256" s="28" t="str">
        <f t="shared" si="90"/>
        <v/>
      </c>
      <c r="BA256" s="28" t="str">
        <f t="shared" si="91"/>
        <v/>
      </c>
      <c r="BB256" s="28" t="str">
        <f t="shared" si="92"/>
        <v/>
      </c>
      <c r="BC256" s="27" t="str">
        <f t="shared" si="93"/>
        <v/>
      </c>
      <c r="BD256" s="158" t="str">
        <f t="shared" si="94"/>
        <v/>
      </c>
      <c r="BE256" s="158" t="str">
        <f t="shared" si="95"/>
        <v/>
      </c>
      <c r="BF256" s="28" t="str">
        <f t="shared" si="96"/>
        <v/>
      </c>
      <c r="BG256" s="28" t="str">
        <f t="shared" si="97"/>
        <v/>
      </c>
      <c r="BH256" s="28" t="str">
        <f t="shared" si="85"/>
        <v/>
      </c>
      <c r="BI256" s="27" t="str">
        <f t="shared" si="98"/>
        <v/>
      </c>
      <c r="BJ256" s="27" t="str">
        <f t="shared" si="99"/>
        <v/>
      </c>
      <c r="BK256" s="27" t="str">
        <f t="shared" si="100"/>
        <v/>
      </c>
      <c r="BL256" s="27" t="str">
        <f t="shared" si="101"/>
        <v/>
      </c>
      <c r="BM256" s="27" t="str">
        <f t="shared" si="102"/>
        <v/>
      </c>
      <c r="BN256" s="27" t="str">
        <f t="shared" si="103"/>
        <v/>
      </c>
      <c r="BO256" s="26" t="str">
        <f>IFERROR(INDEX('Prescriptive Rebate Table'!$A$1:$D$100,MATCH(AA256,'Prescriptive Rebate Table'!$B$1:$B$100,0),3),"")</f>
        <v/>
      </c>
      <c r="BP256" s="25" t="str">
        <f>IFERROR(INDEX('Prescriptive Rebate Table'!$A$1:$E$100,MATCH(AA256,'Prescriptive Rebate Table'!$B$1:$B$100,0),5),"")</f>
        <v/>
      </c>
      <c r="BQ256" s="23" t="str" cm="1">
        <f t="array" ref="BQ256">IFERROR(IF(AA256="","",IF(OR($AL256=$V256,AA256='Prescriptive Rebate Table'!$N$2:$N$12),"Included",INDEX('Prescriptive Rebate Table'!$A$1:$D$100,MATCH($AJ256,'Prescriptive Rebate Table'!$B$1:$B$100,0),3))),"")</f>
        <v/>
      </c>
      <c r="BR256" s="25" t="str">
        <f>IFERROR(IF($AL256=$V256,"",INDEX('Prescriptive Rebate Table'!$A$1:$D$100,MATCH($AJ256,'Prescriptive Rebate Table'!$B$1:$B$100,0),4)),"")</f>
        <v/>
      </c>
      <c r="BS256" s="24"/>
      <c r="BT256" s="24"/>
      <c r="BU256" s="23" t="str">
        <f t="shared" si="104"/>
        <v/>
      </c>
      <c r="BV256" s="23" t="str">
        <f t="shared" si="105"/>
        <v/>
      </c>
      <c r="BW256" s="22">
        <f t="shared" si="106"/>
        <v>0</v>
      </c>
      <c r="BX256" s="22">
        <f t="shared" si="107"/>
        <v>0</v>
      </c>
      <c r="BY256" s="22">
        <f t="shared" si="108"/>
        <v>0</v>
      </c>
      <c r="BZ256" s="22"/>
    </row>
    <row r="257" spans="1:78" s="113" customFormat="1" x14ac:dyDescent="0.3">
      <c r="A257" s="32">
        <v>248</v>
      </c>
      <c r="B257" s="113" t="str">
        <f>IFERROR(INDEX(Lookups!$B$2:$B$38,MATCH($G$5,Lookups!$A$2:$A$38,0)),"")</f>
        <v/>
      </c>
      <c r="C257" s="113" t="str">
        <f>IFERROR(INDEX(Lookups!$C$2:$C$38,MATCH($G$5,Lookups!$A$2:$A$38,0)),"")</f>
        <v/>
      </c>
      <c r="D257" s="31"/>
      <c r="E257" s="113" t="str">
        <f t="shared" si="86"/>
        <v/>
      </c>
      <c r="F257" s="21"/>
      <c r="G257" s="29"/>
      <c r="H257" s="29"/>
      <c r="I257" s="29"/>
      <c r="J257" s="114" t="str">
        <f>IFERROR(INDEX(Lookups!$V$19:$V$22,MATCH(I257,Lookups!$U$19:$U$22,0)),"")</f>
        <v/>
      </c>
      <c r="K257" s="29"/>
      <c r="L257" s="115" t="str">
        <f>IFERROR(INDEX(Lookups!$X$2:$X$17,MATCH(_xlfn.CONCAT(I257,K257),Lookups!$W$2:$W$17,0)),"")</f>
        <v/>
      </c>
      <c r="M257" s="110"/>
      <c r="N257" s="116" t="str">
        <f>IFERROR(INDEX(Lookups!$A$54:$B$68,MATCH(Calculator!M257,Lookups!$A$54:$A$68,0),2),"")</f>
        <v/>
      </c>
      <c r="O257" s="110"/>
      <c r="P257" s="25" t="str">
        <f>IFERROR(INDEX('Fixture Codes'!$B$8:$B$921,MATCH(O257,'Fixture Codes'!$F$8:$F$921,0)),"")</f>
        <v/>
      </c>
      <c r="Q257" s="21"/>
      <c r="R257" s="25" t="str">
        <f>IFERROR(INDEX('Fixture Codes'!$J$8:$J$921,MATCH(P257,'Fixture Codes'!$B$8:$B$921,0))*Q257,"")</f>
        <v/>
      </c>
      <c r="S257" s="25" t="str">
        <f>IFERROR(INDEX('Fixture Codes'!$L$8:$L$921,MATCH(P257,'Fixture Codes'!$B$8:$B$921,0)),"")</f>
        <v/>
      </c>
      <c r="T257" s="29"/>
      <c r="U257" s="30"/>
      <c r="V257" s="115" t="str">
        <f>IFERROR(INDEX(Lookups!B$42:B$50,MATCH($T257,Lookups!$A$42:$A$50,0)),"")</f>
        <v/>
      </c>
      <c r="W257" s="115" t="str">
        <f>IFERROR(INDEX(Lookups!C$42:C$49,MATCH($T257,Lookups!$A$42:$A$50,0)),"")</f>
        <v/>
      </c>
      <c r="X257" s="131"/>
      <c r="Y257" s="29"/>
      <c r="Z257" s="113" t="str">
        <f>IFERROR(INDEX('Prescriptive Rebate Table'!$L$2:$L$13,MATCH(Y257,'Prescriptive Rebate Table'!$K$2:$K$13,0)),"")</f>
        <v/>
      </c>
      <c r="AA257" s="29"/>
      <c r="AB257" s="110"/>
      <c r="AC257" s="110"/>
      <c r="AD257" s="110"/>
      <c r="AE257" s="110"/>
      <c r="AF257" s="21"/>
      <c r="AG257" s="117"/>
      <c r="AH257" s="25" t="str">
        <f t="shared" si="87"/>
        <v/>
      </c>
      <c r="AI257" s="117"/>
      <c r="AJ257" s="29"/>
      <c r="AK257" s="21"/>
      <c r="AL257" s="115" t="str">
        <f>IFERROR(INDEX(Lookups!B$42:B$49,MATCH($AJ257,Lookups!$A$42:$A$49,0)),"")</f>
        <v/>
      </c>
      <c r="AM257" s="115" t="str">
        <f>IFERROR(INDEX(Lookups!B$42:B$49,MATCH($AJ257,Lookups!$A$42:$A$49,0)),"")</f>
        <v/>
      </c>
      <c r="AN257" s="30"/>
      <c r="AO257" s="111" t="str">
        <f>IFERROR(INDEX(Lookups!$H$2:$H$451,MATCH(_xlfn.CONCAT(B257,H257),Lookups!$G$2:$G$451,0)),"")</f>
        <v/>
      </c>
      <c r="AP257" s="111" t="str">
        <f t="shared" si="88"/>
        <v/>
      </c>
      <c r="AQ257" s="115">
        <v>248</v>
      </c>
      <c r="AR257" s="115" t="str">
        <f>IF($D257="Interior",INDEX(Lookups!P$2:P$86,MATCH(_xlfn.CONCAT($C257,$L257),Lookups!$O$2:$O$86,0)),IF($D257="Exterior",1,""))</f>
        <v/>
      </c>
      <c r="AS257" s="115" t="str">
        <f>IF($D257="Interior",INDEX(Lookups!Q$2:Q$86,MATCH(_xlfn.CONCAT($C257,$L257),Lookups!$O$2:$O$86,0)),IF($D257="Exterior",1,""))</f>
        <v/>
      </c>
      <c r="AT257" s="115" t="str">
        <f>IF($D257="Interior",INDEX(Lookups!R$2:R$86,MATCH(_xlfn.CONCAT($C257,$L257),Lookups!$O$2:$O$86,0)),IF($D257="Exterior",1,""))</f>
        <v/>
      </c>
      <c r="AU257" s="115" t="str">
        <f>IF($D257="Interior",INDEX(Lookups!S$2:S$86,MATCH(_xlfn.CONCAT($C257,$L257),Lookups!$O$2:$O$86,0)),IF($D257="Exterior",1,""))</f>
        <v/>
      </c>
      <c r="AV257" s="115" t="str">
        <f>IFERROR(INDEX(Lookups!I$2:I$451,MATCH(_xlfn.CONCAT($B257,$H257),Lookups!$G$2:$G$451,0)),"")</f>
        <v/>
      </c>
      <c r="AW257" s="115" t="str">
        <f>IFERROR(INDEX(Lookups!J$2:J$451,MATCH(_xlfn.CONCAT($B257,$H257),Lookups!$G$2:$G$451,0)),"")</f>
        <v/>
      </c>
      <c r="AX257" s="115" t="str">
        <f>IFERROR(INDEX(Lookups!K$2:K$451,MATCH(_xlfn.CONCAT($B257,$H257),Lookups!$G$2:$G$451,0)),"")</f>
        <v/>
      </c>
      <c r="AY257" s="28" t="str">
        <f t="shared" si="89"/>
        <v/>
      </c>
      <c r="AZ257" s="28" t="str">
        <f t="shared" si="90"/>
        <v/>
      </c>
      <c r="BA257" s="28" t="str">
        <f t="shared" si="91"/>
        <v/>
      </c>
      <c r="BB257" s="28" t="str">
        <f t="shared" si="92"/>
        <v/>
      </c>
      <c r="BC257" s="27" t="str">
        <f t="shared" si="93"/>
        <v/>
      </c>
      <c r="BD257" s="158" t="str">
        <f t="shared" si="94"/>
        <v/>
      </c>
      <c r="BE257" s="158" t="str">
        <f t="shared" si="95"/>
        <v/>
      </c>
      <c r="BF257" s="28" t="str">
        <f t="shared" si="96"/>
        <v/>
      </c>
      <c r="BG257" s="28" t="str">
        <f t="shared" si="97"/>
        <v/>
      </c>
      <c r="BH257" s="28" t="str">
        <f t="shared" si="85"/>
        <v/>
      </c>
      <c r="BI257" s="27" t="str">
        <f t="shared" si="98"/>
        <v/>
      </c>
      <c r="BJ257" s="27" t="str">
        <f t="shared" si="99"/>
        <v/>
      </c>
      <c r="BK257" s="27" t="str">
        <f t="shared" si="100"/>
        <v/>
      </c>
      <c r="BL257" s="27" t="str">
        <f t="shared" si="101"/>
        <v/>
      </c>
      <c r="BM257" s="27" t="str">
        <f t="shared" si="102"/>
        <v/>
      </c>
      <c r="BN257" s="27" t="str">
        <f t="shared" si="103"/>
        <v/>
      </c>
      <c r="BO257" s="26" t="str">
        <f>IFERROR(INDEX('Prescriptive Rebate Table'!$A$1:$D$100,MATCH(AA257,'Prescriptive Rebate Table'!$B$1:$B$100,0),3),"")</f>
        <v/>
      </c>
      <c r="BP257" s="25" t="str">
        <f>IFERROR(INDEX('Prescriptive Rebate Table'!$A$1:$E$100,MATCH(AA257,'Prescriptive Rebate Table'!$B$1:$B$100,0),5),"")</f>
        <v/>
      </c>
      <c r="BQ257" s="23" t="str" cm="1">
        <f t="array" ref="BQ257">IFERROR(IF(AA257="","",IF(OR($AL257=$V257,AA257='Prescriptive Rebate Table'!$N$2:$N$12),"Included",INDEX('Prescriptive Rebate Table'!$A$1:$D$100,MATCH($AJ257,'Prescriptive Rebate Table'!$B$1:$B$100,0),3))),"")</f>
        <v/>
      </c>
      <c r="BR257" s="25" t="str">
        <f>IFERROR(IF($AL257=$V257,"",INDEX('Prescriptive Rebate Table'!$A$1:$D$100,MATCH($AJ257,'Prescriptive Rebate Table'!$B$1:$B$100,0),4)),"")</f>
        <v/>
      </c>
      <c r="BS257" s="24"/>
      <c r="BT257" s="24"/>
      <c r="BU257" s="23" t="str">
        <f t="shared" si="104"/>
        <v/>
      </c>
      <c r="BV257" s="23" t="str">
        <f t="shared" si="105"/>
        <v/>
      </c>
      <c r="BW257" s="22">
        <f t="shared" si="106"/>
        <v>0</v>
      </c>
      <c r="BX257" s="22">
        <f t="shared" si="107"/>
        <v>0</v>
      </c>
      <c r="BY257" s="22">
        <f t="shared" si="108"/>
        <v>0</v>
      </c>
      <c r="BZ257" s="22"/>
    </row>
    <row r="258" spans="1:78" s="113" customFormat="1" x14ac:dyDescent="0.3">
      <c r="A258" s="32">
        <v>249</v>
      </c>
      <c r="B258" s="113" t="str">
        <f>IFERROR(INDEX(Lookups!$B$2:$B$38,MATCH($G$5,Lookups!$A$2:$A$38,0)),"")</f>
        <v/>
      </c>
      <c r="C258" s="113" t="str">
        <f>IFERROR(INDEX(Lookups!$C$2:$C$38,MATCH($G$5,Lookups!$A$2:$A$38,0)),"")</f>
        <v/>
      </c>
      <c r="D258" s="31"/>
      <c r="E258" s="113" t="str">
        <f t="shared" si="86"/>
        <v/>
      </c>
      <c r="F258" s="21"/>
      <c r="G258" s="29"/>
      <c r="H258" s="29"/>
      <c r="I258" s="29"/>
      <c r="J258" s="114" t="str">
        <f>IFERROR(INDEX(Lookups!$V$19:$V$22,MATCH(I258,Lookups!$U$19:$U$22,0)),"")</f>
        <v/>
      </c>
      <c r="K258" s="29"/>
      <c r="L258" s="115" t="str">
        <f>IFERROR(INDEX(Lookups!$X$2:$X$17,MATCH(_xlfn.CONCAT(I258,K258),Lookups!$W$2:$W$17,0)),"")</f>
        <v/>
      </c>
      <c r="M258" s="110"/>
      <c r="N258" s="116" t="str">
        <f>IFERROR(INDEX(Lookups!$A$54:$B$68,MATCH(Calculator!M258,Lookups!$A$54:$A$68,0),2),"")</f>
        <v/>
      </c>
      <c r="O258" s="110"/>
      <c r="P258" s="25" t="str">
        <f>IFERROR(INDEX('Fixture Codes'!$B$8:$B$921,MATCH(O258,'Fixture Codes'!$F$8:$F$921,0)),"")</f>
        <v/>
      </c>
      <c r="Q258" s="21"/>
      <c r="R258" s="25" t="str">
        <f>IFERROR(INDEX('Fixture Codes'!$J$8:$J$921,MATCH(P258,'Fixture Codes'!$B$8:$B$921,0))*Q258,"")</f>
        <v/>
      </c>
      <c r="S258" s="25" t="str">
        <f>IFERROR(INDEX('Fixture Codes'!$L$8:$L$921,MATCH(P258,'Fixture Codes'!$B$8:$B$921,0)),"")</f>
        <v/>
      </c>
      <c r="T258" s="29"/>
      <c r="U258" s="30"/>
      <c r="V258" s="115" t="str">
        <f>IFERROR(INDEX(Lookups!B$42:B$50,MATCH($T258,Lookups!$A$42:$A$50,0)),"")</f>
        <v/>
      </c>
      <c r="W258" s="115" t="str">
        <f>IFERROR(INDEX(Lookups!C$42:C$49,MATCH($T258,Lookups!$A$42:$A$50,0)),"")</f>
        <v/>
      </c>
      <c r="X258" s="131"/>
      <c r="Y258" s="29"/>
      <c r="Z258" s="113" t="str">
        <f>IFERROR(INDEX('Prescriptive Rebate Table'!$L$2:$L$13,MATCH(Y258,'Prescriptive Rebate Table'!$K$2:$K$13,0)),"")</f>
        <v/>
      </c>
      <c r="AA258" s="29"/>
      <c r="AB258" s="110"/>
      <c r="AC258" s="110"/>
      <c r="AD258" s="110"/>
      <c r="AE258" s="110"/>
      <c r="AF258" s="21"/>
      <c r="AG258" s="117"/>
      <c r="AH258" s="25" t="str">
        <f t="shared" si="87"/>
        <v/>
      </c>
      <c r="AI258" s="117"/>
      <c r="AJ258" s="29"/>
      <c r="AK258" s="21"/>
      <c r="AL258" s="115" t="str">
        <f>IFERROR(INDEX(Lookups!B$42:B$49,MATCH($AJ258,Lookups!$A$42:$A$49,0)),"")</f>
        <v/>
      </c>
      <c r="AM258" s="115" t="str">
        <f>IFERROR(INDEX(Lookups!B$42:B$49,MATCH($AJ258,Lookups!$A$42:$A$49,0)),"")</f>
        <v/>
      </c>
      <c r="AN258" s="30"/>
      <c r="AO258" s="111" t="str">
        <f>IFERROR(INDEX(Lookups!$H$2:$H$451,MATCH(_xlfn.CONCAT(B258,H258),Lookups!$G$2:$G$451,0)),"")</f>
        <v/>
      </c>
      <c r="AP258" s="111" t="str">
        <f t="shared" si="88"/>
        <v/>
      </c>
      <c r="AQ258" s="115">
        <v>249</v>
      </c>
      <c r="AR258" s="115" t="str">
        <f>IF($D258="Interior",INDEX(Lookups!P$2:P$86,MATCH(_xlfn.CONCAT($C258,$L258),Lookups!$O$2:$O$86,0)),IF($D258="Exterior",1,""))</f>
        <v/>
      </c>
      <c r="AS258" s="115" t="str">
        <f>IF($D258="Interior",INDEX(Lookups!Q$2:Q$86,MATCH(_xlfn.CONCAT($C258,$L258),Lookups!$O$2:$O$86,0)),IF($D258="Exterior",1,""))</f>
        <v/>
      </c>
      <c r="AT258" s="115" t="str">
        <f>IF($D258="Interior",INDEX(Lookups!R$2:R$86,MATCH(_xlfn.CONCAT($C258,$L258),Lookups!$O$2:$O$86,0)),IF($D258="Exterior",1,""))</f>
        <v/>
      </c>
      <c r="AU258" s="115" t="str">
        <f>IF($D258="Interior",INDEX(Lookups!S$2:S$86,MATCH(_xlfn.CONCAT($C258,$L258),Lookups!$O$2:$O$86,0)),IF($D258="Exterior",1,""))</f>
        <v/>
      </c>
      <c r="AV258" s="115" t="str">
        <f>IFERROR(INDEX(Lookups!I$2:I$451,MATCH(_xlfn.CONCAT($B258,$H258),Lookups!$G$2:$G$451,0)),"")</f>
        <v/>
      </c>
      <c r="AW258" s="115" t="str">
        <f>IFERROR(INDEX(Lookups!J$2:J$451,MATCH(_xlfn.CONCAT($B258,$H258),Lookups!$G$2:$G$451,0)),"")</f>
        <v/>
      </c>
      <c r="AX258" s="115" t="str">
        <f>IFERROR(INDEX(Lookups!K$2:K$451,MATCH(_xlfn.CONCAT($B258,$H258),Lookups!$G$2:$G$451,0)),"")</f>
        <v/>
      </c>
      <c r="AY258" s="28" t="str">
        <f t="shared" si="89"/>
        <v/>
      </c>
      <c r="AZ258" s="28" t="str">
        <f t="shared" si="90"/>
        <v/>
      </c>
      <c r="BA258" s="28" t="str">
        <f t="shared" si="91"/>
        <v/>
      </c>
      <c r="BB258" s="28" t="str">
        <f t="shared" si="92"/>
        <v/>
      </c>
      <c r="BC258" s="27" t="str">
        <f t="shared" si="93"/>
        <v/>
      </c>
      <c r="BD258" s="158" t="str">
        <f t="shared" si="94"/>
        <v/>
      </c>
      <c r="BE258" s="158" t="str">
        <f t="shared" si="95"/>
        <v/>
      </c>
      <c r="BF258" s="28" t="str">
        <f t="shared" si="96"/>
        <v/>
      </c>
      <c r="BG258" s="28" t="str">
        <f t="shared" si="97"/>
        <v/>
      </c>
      <c r="BH258" s="28" t="str">
        <f t="shared" si="85"/>
        <v/>
      </c>
      <c r="BI258" s="27" t="str">
        <f t="shared" si="98"/>
        <v/>
      </c>
      <c r="BJ258" s="27" t="str">
        <f t="shared" si="99"/>
        <v/>
      </c>
      <c r="BK258" s="27" t="str">
        <f t="shared" si="100"/>
        <v/>
      </c>
      <c r="BL258" s="27" t="str">
        <f t="shared" si="101"/>
        <v/>
      </c>
      <c r="BM258" s="27" t="str">
        <f t="shared" si="102"/>
        <v/>
      </c>
      <c r="BN258" s="27" t="str">
        <f t="shared" si="103"/>
        <v/>
      </c>
      <c r="BO258" s="26" t="str">
        <f>IFERROR(INDEX('Prescriptive Rebate Table'!$A$1:$D$100,MATCH(AA258,'Prescriptive Rebate Table'!$B$1:$B$100,0),3),"")</f>
        <v/>
      </c>
      <c r="BP258" s="25" t="str">
        <f>IFERROR(INDEX('Prescriptive Rebate Table'!$A$1:$E$100,MATCH(AA258,'Prescriptive Rebate Table'!$B$1:$B$100,0),5),"")</f>
        <v/>
      </c>
      <c r="BQ258" s="23" t="str" cm="1">
        <f t="array" ref="BQ258">IFERROR(IF(AA258="","",IF(OR($AL258=$V258,AA258='Prescriptive Rebate Table'!$N$2:$N$12),"Included",INDEX('Prescriptive Rebate Table'!$A$1:$D$100,MATCH($AJ258,'Prescriptive Rebate Table'!$B$1:$B$100,0),3))),"")</f>
        <v/>
      </c>
      <c r="BR258" s="25" t="str">
        <f>IFERROR(IF($AL258=$V258,"",INDEX('Prescriptive Rebate Table'!$A$1:$D$100,MATCH($AJ258,'Prescriptive Rebate Table'!$B$1:$B$100,0),4)),"")</f>
        <v/>
      </c>
      <c r="BS258" s="24"/>
      <c r="BT258" s="24"/>
      <c r="BU258" s="23" t="str">
        <f t="shared" si="104"/>
        <v/>
      </c>
      <c r="BV258" s="23" t="str">
        <f t="shared" si="105"/>
        <v/>
      </c>
      <c r="BW258" s="22">
        <f t="shared" si="106"/>
        <v>0</v>
      </c>
      <c r="BX258" s="22">
        <f t="shared" si="107"/>
        <v>0</v>
      </c>
      <c r="BY258" s="22">
        <f t="shared" si="108"/>
        <v>0</v>
      </c>
      <c r="BZ258" s="22"/>
    </row>
    <row r="259" spans="1:78" s="113" customFormat="1" x14ac:dyDescent="0.3">
      <c r="A259" s="32">
        <v>250</v>
      </c>
      <c r="B259" s="113" t="str">
        <f>IFERROR(INDEX(Lookups!$B$2:$B$38,MATCH($G$5,Lookups!$A$2:$A$38,0)),"")</f>
        <v/>
      </c>
      <c r="C259" s="113" t="str">
        <f>IFERROR(INDEX(Lookups!$C$2:$C$38,MATCH($G$5,Lookups!$A$2:$A$38,0)),"")</f>
        <v/>
      </c>
      <c r="D259" s="31"/>
      <c r="E259" s="113" t="str">
        <f t="shared" si="86"/>
        <v/>
      </c>
      <c r="F259" s="21"/>
      <c r="G259" s="29"/>
      <c r="H259" s="29"/>
      <c r="I259" s="29"/>
      <c r="J259" s="114" t="str">
        <f>IFERROR(INDEX(Lookups!$V$19:$V$22,MATCH(I259,Lookups!$U$19:$U$22,0)),"")</f>
        <v/>
      </c>
      <c r="K259" s="29"/>
      <c r="L259" s="115" t="str">
        <f>IFERROR(INDEX(Lookups!$X$2:$X$17,MATCH(_xlfn.CONCAT(I259,K259),Lookups!$W$2:$W$17,0)),"")</f>
        <v/>
      </c>
      <c r="M259" s="110"/>
      <c r="N259" s="116" t="str">
        <f>IFERROR(INDEX(Lookups!$A$54:$B$68,MATCH(Calculator!M259,Lookups!$A$54:$A$68,0),2),"")</f>
        <v/>
      </c>
      <c r="O259" s="110"/>
      <c r="P259" s="25" t="str">
        <f>IFERROR(INDEX('Fixture Codes'!$B$8:$B$921,MATCH(O259,'Fixture Codes'!$F$8:$F$921,0)),"")</f>
        <v/>
      </c>
      <c r="Q259" s="21"/>
      <c r="R259" s="25" t="str">
        <f>IFERROR(INDEX('Fixture Codes'!$J$8:$J$921,MATCH(P259,'Fixture Codes'!$B$8:$B$921,0))*Q259,"")</f>
        <v/>
      </c>
      <c r="S259" s="25" t="str">
        <f>IFERROR(INDEX('Fixture Codes'!$L$8:$L$921,MATCH(P259,'Fixture Codes'!$B$8:$B$921,0)),"")</f>
        <v/>
      </c>
      <c r="T259" s="29"/>
      <c r="U259" s="30"/>
      <c r="V259" s="115" t="str">
        <f>IFERROR(INDEX(Lookups!B$42:B$50,MATCH($T259,Lookups!$A$42:$A$50,0)),"")</f>
        <v/>
      </c>
      <c r="W259" s="115" t="str">
        <f>IFERROR(INDEX(Lookups!C$42:C$49,MATCH($T259,Lookups!$A$42:$A$50,0)),"")</f>
        <v/>
      </c>
      <c r="X259" s="131"/>
      <c r="Y259" s="29"/>
      <c r="Z259" s="113" t="str">
        <f>IFERROR(INDEX('Prescriptive Rebate Table'!$L$2:$L$13,MATCH(Y259,'Prescriptive Rebate Table'!$K$2:$K$13,0)),"")</f>
        <v/>
      </c>
      <c r="AA259" s="29"/>
      <c r="AB259" s="110"/>
      <c r="AC259" s="110"/>
      <c r="AD259" s="110"/>
      <c r="AE259" s="110"/>
      <c r="AF259" s="21"/>
      <c r="AG259" s="117"/>
      <c r="AH259" s="25" t="str">
        <f t="shared" si="87"/>
        <v/>
      </c>
      <c r="AI259" s="117"/>
      <c r="AJ259" s="29"/>
      <c r="AK259" s="21"/>
      <c r="AL259" s="115" t="str">
        <f>IFERROR(INDEX(Lookups!B$42:B$49,MATCH($AJ259,Lookups!$A$42:$A$49,0)),"")</f>
        <v/>
      </c>
      <c r="AM259" s="115" t="str">
        <f>IFERROR(INDEX(Lookups!B$42:B$49,MATCH($AJ259,Lookups!$A$42:$A$49,0)),"")</f>
        <v/>
      </c>
      <c r="AN259" s="30"/>
      <c r="AO259" s="111" t="str">
        <f>IFERROR(INDEX(Lookups!$H$2:$H$451,MATCH(_xlfn.CONCAT(B259,H259),Lookups!$G$2:$G$451,0)),"")</f>
        <v/>
      </c>
      <c r="AP259" s="111" t="str">
        <f t="shared" si="88"/>
        <v/>
      </c>
      <c r="AQ259" s="115">
        <v>250</v>
      </c>
      <c r="AR259" s="115" t="str">
        <f>IF($D259="Interior",INDEX(Lookups!P$2:P$86,MATCH(_xlfn.CONCAT($C259,$L259),Lookups!$O$2:$O$86,0)),IF($D259="Exterior",1,""))</f>
        <v/>
      </c>
      <c r="AS259" s="115" t="str">
        <f>IF($D259="Interior",INDEX(Lookups!Q$2:Q$86,MATCH(_xlfn.CONCAT($C259,$L259),Lookups!$O$2:$O$86,0)),IF($D259="Exterior",1,""))</f>
        <v/>
      </c>
      <c r="AT259" s="115" t="str">
        <f>IF($D259="Interior",INDEX(Lookups!R$2:R$86,MATCH(_xlfn.CONCAT($C259,$L259),Lookups!$O$2:$O$86,0)),IF($D259="Exterior",1,""))</f>
        <v/>
      </c>
      <c r="AU259" s="115" t="str">
        <f>IF($D259="Interior",INDEX(Lookups!S$2:S$86,MATCH(_xlfn.CONCAT($C259,$L259),Lookups!$O$2:$O$86,0)),IF($D259="Exterior",1,""))</f>
        <v/>
      </c>
      <c r="AV259" s="115" t="str">
        <f>IFERROR(INDEX(Lookups!I$2:I$451,MATCH(_xlfn.CONCAT($B259,$H259),Lookups!$G$2:$G$451,0)),"")</f>
        <v/>
      </c>
      <c r="AW259" s="115" t="str">
        <f>IFERROR(INDEX(Lookups!J$2:J$451,MATCH(_xlfn.CONCAT($B259,$H259),Lookups!$G$2:$G$451,0)),"")</f>
        <v/>
      </c>
      <c r="AX259" s="115" t="str">
        <f>IFERROR(INDEX(Lookups!K$2:K$451,MATCH(_xlfn.CONCAT($B259,$H259),Lookups!$G$2:$G$451,0)),"")</f>
        <v/>
      </c>
      <c r="AY259" s="28" t="str">
        <f t="shared" si="89"/>
        <v/>
      </c>
      <c r="AZ259" s="28" t="str">
        <f t="shared" si="90"/>
        <v/>
      </c>
      <c r="BA259" s="28" t="str">
        <f t="shared" si="91"/>
        <v/>
      </c>
      <c r="BB259" s="28" t="str">
        <f t="shared" si="92"/>
        <v/>
      </c>
      <c r="BC259" s="27" t="str">
        <f t="shared" si="93"/>
        <v/>
      </c>
      <c r="BD259" s="158" t="str">
        <f t="shared" si="94"/>
        <v/>
      </c>
      <c r="BE259" s="158" t="str">
        <f t="shared" si="95"/>
        <v/>
      </c>
      <c r="BF259" s="28" t="str">
        <f t="shared" si="96"/>
        <v/>
      </c>
      <c r="BG259" s="28" t="str">
        <f t="shared" si="97"/>
        <v/>
      </c>
      <c r="BH259" s="28" t="str">
        <f t="shared" si="85"/>
        <v/>
      </c>
      <c r="BI259" s="27" t="str">
        <f t="shared" si="98"/>
        <v/>
      </c>
      <c r="BJ259" s="27" t="str">
        <f t="shared" si="99"/>
        <v/>
      </c>
      <c r="BK259" s="27" t="str">
        <f t="shared" si="100"/>
        <v/>
      </c>
      <c r="BL259" s="27" t="str">
        <f t="shared" si="101"/>
        <v/>
      </c>
      <c r="BM259" s="27" t="str">
        <f t="shared" si="102"/>
        <v/>
      </c>
      <c r="BN259" s="27" t="str">
        <f t="shared" si="103"/>
        <v/>
      </c>
      <c r="BO259" s="26" t="str">
        <f>IFERROR(INDEX('Prescriptive Rebate Table'!$A$1:$D$100,MATCH(AA259,'Prescriptive Rebate Table'!$B$1:$B$100,0),3),"")</f>
        <v/>
      </c>
      <c r="BP259" s="25" t="str">
        <f>IFERROR(INDEX('Prescriptive Rebate Table'!$A$1:$E$100,MATCH(AA259,'Prescriptive Rebate Table'!$B$1:$B$100,0),5),"")</f>
        <v/>
      </c>
      <c r="BQ259" s="23" t="str" cm="1">
        <f t="array" ref="BQ259">IFERROR(IF(AA259="","",IF(OR($AL259=$V259,AA259='Prescriptive Rebate Table'!$N$2:$N$12),"Included",INDEX('Prescriptive Rebate Table'!$A$1:$D$100,MATCH($AJ259,'Prescriptive Rebate Table'!$B$1:$B$100,0),3))),"")</f>
        <v/>
      </c>
      <c r="BR259" s="25" t="str">
        <f>IFERROR(IF($AL259=$V259,"",INDEX('Prescriptive Rebate Table'!$A$1:$D$100,MATCH($AJ259,'Prescriptive Rebate Table'!$B$1:$B$100,0),4)),"")</f>
        <v/>
      </c>
      <c r="BS259" s="24"/>
      <c r="BT259" s="24"/>
      <c r="BU259" s="23" t="str">
        <f t="shared" si="104"/>
        <v/>
      </c>
      <c r="BV259" s="23" t="str">
        <f t="shared" si="105"/>
        <v/>
      </c>
      <c r="BW259" s="22">
        <f t="shared" si="106"/>
        <v>0</v>
      </c>
      <c r="BX259" s="22">
        <f t="shared" si="107"/>
        <v>0</v>
      </c>
      <c r="BY259" s="22">
        <f t="shared" si="108"/>
        <v>0</v>
      </c>
      <c r="BZ259" s="22"/>
    </row>
    <row r="260" spans="1:78" ht="14.25" customHeight="1" x14ac:dyDescent="0.25">
      <c r="E260" s="113"/>
      <c r="H260" s="133"/>
      <c r="T260" s="133"/>
      <c r="X260" s="131"/>
      <c r="Y260" s="133"/>
      <c r="AJ260" s="133"/>
      <c r="AO260" s="135"/>
      <c r="AP260" s="135"/>
      <c r="BJ260" s="136"/>
    </row>
    <row r="261" spans="1:78" ht="14.25" customHeight="1" x14ac:dyDescent="0.25">
      <c r="E261" s="113"/>
      <c r="H261" s="133"/>
      <c r="T261" s="133"/>
      <c r="X261" s="131"/>
      <c r="Y261" s="133"/>
      <c r="AJ261" s="133"/>
      <c r="AO261" s="135"/>
      <c r="AP261" s="135"/>
      <c r="BJ261" s="136"/>
    </row>
    <row r="262" spans="1:78" ht="14.25" customHeight="1" x14ac:dyDescent="0.25">
      <c r="E262" s="113"/>
      <c r="H262" s="133"/>
      <c r="T262" s="133"/>
      <c r="X262" s="131"/>
      <c r="Y262" s="133"/>
      <c r="AJ262" s="133"/>
      <c r="AO262" s="135"/>
      <c r="AP262" s="135"/>
      <c r="BJ262" s="136"/>
    </row>
    <row r="263" spans="1:78" ht="14.25" customHeight="1" x14ac:dyDescent="0.25">
      <c r="E263" s="113"/>
      <c r="H263" s="133"/>
      <c r="T263" s="133"/>
      <c r="X263" s="131"/>
      <c r="Y263" s="133"/>
      <c r="AJ263" s="133"/>
      <c r="AO263" s="135"/>
      <c r="AP263" s="135"/>
      <c r="BJ263" s="136"/>
    </row>
    <row r="264" spans="1:78" ht="14.25" customHeight="1" x14ac:dyDescent="0.25">
      <c r="E264" s="113"/>
      <c r="H264" s="133"/>
      <c r="T264" s="133"/>
      <c r="X264" s="131"/>
      <c r="Y264" s="133"/>
      <c r="AJ264" s="133"/>
      <c r="AO264" s="135"/>
      <c r="AP264" s="135"/>
      <c r="BJ264" s="136"/>
    </row>
    <row r="265" spans="1:78" ht="14.25" customHeight="1" x14ac:dyDescent="0.25">
      <c r="E265" s="113"/>
      <c r="H265" s="133"/>
      <c r="T265" s="133"/>
      <c r="X265" s="131"/>
      <c r="Y265" s="133"/>
      <c r="AJ265" s="133"/>
      <c r="AO265" s="135"/>
      <c r="AP265" s="135"/>
      <c r="BJ265" s="136"/>
    </row>
    <row r="266" spans="1:78" ht="14.25" customHeight="1" x14ac:dyDescent="0.25">
      <c r="E266" s="113"/>
      <c r="H266" s="133"/>
      <c r="T266" s="133"/>
      <c r="X266" s="131"/>
      <c r="Y266" s="133"/>
      <c r="AJ266" s="133"/>
      <c r="AO266" s="135"/>
      <c r="AP266" s="135"/>
      <c r="BJ266" s="136"/>
    </row>
    <row r="267" spans="1:78" ht="14.25" customHeight="1" x14ac:dyDescent="0.25">
      <c r="E267" s="113"/>
      <c r="H267" s="133"/>
      <c r="T267" s="133"/>
      <c r="X267" s="131"/>
      <c r="Y267" s="133"/>
      <c r="AJ267" s="133"/>
      <c r="AO267" s="135"/>
      <c r="AP267" s="135"/>
      <c r="BJ267" s="136"/>
    </row>
    <row r="268" spans="1:78" ht="14.25" customHeight="1" x14ac:dyDescent="0.25">
      <c r="E268" s="113"/>
      <c r="H268" s="133"/>
      <c r="T268" s="133"/>
      <c r="X268" s="131"/>
      <c r="Y268" s="133"/>
      <c r="AJ268" s="133"/>
      <c r="AO268" s="135"/>
      <c r="AP268" s="135"/>
      <c r="BJ268" s="136"/>
    </row>
    <row r="269" spans="1:78" ht="14.25" customHeight="1" x14ac:dyDescent="0.25">
      <c r="E269" s="113"/>
      <c r="H269" s="133"/>
      <c r="T269" s="133"/>
      <c r="X269" s="131"/>
      <c r="Y269" s="133"/>
      <c r="AJ269" s="133"/>
      <c r="AO269" s="135"/>
      <c r="AP269" s="135"/>
      <c r="BJ269" s="136"/>
    </row>
    <row r="270" spans="1:78" ht="14.25" customHeight="1" x14ac:dyDescent="0.25">
      <c r="E270" s="113"/>
      <c r="H270" s="133"/>
      <c r="T270" s="133"/>
      <c r="X270" s="131"/>
      <c r="Y270" s="133"/>
      <c r="AJ270" s="133"/>
      <c r="AO270" s="135"/>
      <c r="AP270" s="135"/>
      <c r="BJ270" s="136"/>
    </row>
    <row r="271" spans="1:78" ht="14.25" customHeight="1" x14ac:dyDescent="0.25">
      <c r="E271" s="113"/>
      <c r="H271" s="133"/>
      <c r="T271" s="133"/>
      <c r="X271" s="131"/>
      <c r="Y271" s="133"/>
      <c r="AJ271" s="133"/>
      <c r="AO271" s="135"/>
      <c r="AP271" s="135"/>
      <c r="BJ271" s="136"/>
    </row>
    <row r="272" spans="1:78" ht="14.25" customHeight="1" x14ac:dyDescent="0.25">
      <c r="E272" s="113"/>
      <c r="H272" s="133"/>
      <c r="T272" s="133"/>
      <c r="X272" s="131"/>
      <c r="Y272" s="133"/>
      <c r="AJ272" s="133"/>
      <c r="AO272" s="135"/>
      <c r="AP272" s="135"/>
      <c r="BJ272" s="136"/>
    </row>
    <row r="273" spans="5:62" ht="14.25" customHeight="1" x14ac:dyDescent="0.25">
      <c r="E273" s="113"/>
      <c r="H273" s="133"/>
      <c r="T273" s="133"/>
      <c r="X273" s="131"/>
      <c r="Y273" s="133"/>
      <c r="AJ273" s="133"/>
      <c r="AO273" s="135"/>
      <c r="AP273" s="135"/>
      <c r="BJ273" s="136"/>
    </row>
    <row r="274" spans="5:62" ht="14.25" customHeight="1" x14ac:dyDescent="0.25">
      <c r="E274" s="113"/>
      <c r="H274" s="133"/>
      <c r="T274" s="133"/>
      <c r="X274" s="131"/>
      <c r="Y274" s="133"/>
      <c r="AJ274" s="133"/>
      <c r="AO274" s="135"/>
      <c r="AP274" s="135"/>
      <c r="BJ274" s="136"/>
    </row>
    <row r="275" spans="5:62" ht="14.25" customHeight="1" x14ac:dyDescent="0.25">
      <c r="E275" s="113"/>
      <c r="H275" s="133"/>
      <c r="T275" s="133"/>
      <c r="X275" s="131"/>
      <c r="Y275" s="133"/>
      <c r="AJ275" s="133"/>
      <c r="AO275" s="135"/>
      <c r="AP275" s="135"/>
      <c r="BJ275" s="136"/>
    </row>
    <row r="276" spans="5:62" ht="14.25" customHeight="1" x14ac:dyDescent="0.25">
      <c r="E276" s="113"/>
      <c r="H276" s="133"/>
      <c r="T276" s="133"/>
      <c r="X276" s="131"/>
      <c r="Y276" s="133"/>
      <c r="AJ276" s="133"/>
      <c r="AO276" s="135"/>
      <c r="AP276" s="135"/>
      <c r="BJ276" s="136"/>
    </row>
    <row r="277" spans="5:62" ht="14.25" customHeight="1" x14ac:dyDescent="0.25">
      <c r="E277" s="113"/>
      <c r="H277" s="133"/>
      <c r="T277" s="133"/>
      <c r="X277" s="131"/>
      <c r="Y277" s="133"/>
      <c r="AJ277" s="133"/>
      <c r="AO277" s="135"/>
      <c r="AP277" s="135"/>
      <c r="BJ277" s="136"/>
    </row>
    <row r="278" spans="5:62" ht="14.25" customHeight="1" x14ac:dyDescent="0.25">
      <c r="E278" s="113"/>
      <c r="H278" s="133"/>
      <c r="T278" s="133"/>
      <c r="X278" s="131"/>
      <c r="Y278" s="133"/>
      <c r="AJ278" s="133"/>
      <c r="AO278" s="135"/>
      <c r="AP278" s="135"/>
      <c r="BJ278" s="136"/>
    </row>
    <row r="279" spans="5:62" ht="14.25" customHeight="1" x14ac:dyDescent="0.25">
      <c r="E279" s="113"/>
      <c r="H279" s="133"/>
      <c r="T279" s="133"/>
      <c r="X279" s="131"/>
      <c r="Y279" s="133"/>
      <c r="AJ279" s="133"/>
      <c r="AO279" s="135"/>
      <c r="AP279" s="135"/>
      <c r="BJ279" s="136"/>
    </row>
    <row r="280" spans="5:62" ht="14.25" customHeight="1" x14ac:dyDescent="0.25">
      <c r="E280" s="113"/>
      <c r="H280" s="133"/>
      <c r="T280" s="133"/>
      <c r="X280" s="131"/>
      <c r="Y280" s="133"/>
      <c r="AJ280" s="133"/>
      <c r="AO280" s="135"/>
      <c r="AP280" s="135"/>
      <c r="BJ280" s="136"/>
    </row>
    <row r="281" spans="5:62" ht="14.25" customHeight="1" x14ac:dyDescent="0.25">
      <c r="E281" s="113"/>
      <c r="H281" s="133"/>
      <c r="T281" s="133"/>
      <c r="X281" s="131"/>
      <c r="Y281" s="133"/>
      <c r="AJ281" s="133"/>
      <c r="AO281" s="135"/>
      <c r="AP281" s="135"/>
      <c r="BJ281" s="136"/>
    </row>
    <row r="282" spans="5:62" ht="14.25" customHeight="1" x14ac:dyDescent="0.25">
      <c r="E282" s="113"/>
      <c r="H282" s="133"/>
      <c r="T282" s="133"/>
      <c r="X282" s="131"/>
      <c r="Y282" s="133"/>
      <c r="AJ282" s="133"/>
      <c r="AO282" s="135"/>
      <c r="AP282" s="135"/>
      <c r="BJ282" s="136"/>
    </row>
    <row r="283" spans="5:62" ht="14.25" customHeight="1" x14ac:dyDescent="0.25">
      <c r="E283" s="113"/>
      <c r="H283" s="133"/>
      <c r="T283" s="133"/>
      <c r="X283" s="131"/>
      <c r="Y283" s="133"/>
      <c r="AJ283" s="133"/>
      <c r="AO283" s="135"/>
      <c r="AP283" s="135"/>
      <c r="BJ283" s="136"/>
    </row>
    <row r="284" spans="5:62" ht="14.25" customHeight="1" x14ac:dyDescent="0.25">
      <c r="E284" s="113"/>
      <c r="H284" s="133"/>
      <c r="T284" s="133"/>
      <c r="X284" s="131"/>
      <c r="Y284" s="133"/>
      <c r="AJ284" s="133"/>
      <c r="AO284" s="135"/>
      <c r="AP284" s="135"/>
      <c r="BJ284" s="136"/>
    </row>
    <row r="285" spans="5:62" ht="14.25" customHeight="1" x14ac:dyDescent="0.25">
      <c r="E285" s="113"/>
      <c r="H285" s="133"/>
      <c r="T285" s="133"/>
      <c r="X285" s="131"/>
      <c r="Y285" s="133"/>
      <c r="AJ285" s="133"/>
      <c r="AO285" s="135"/>
      <c r="AP285" s="135"/>
      <c r="BJ285" s="136"/>
    </row>
    <row r="286" spans="5:62" ht="14.25" customHeight="1" x14ac:dyDescent="0.25">
      <c r="E286" s="113"/>
      <c r="H286" s="133"/>
      <c r="T286" s="133"/>
      <c r="X286" s="131"/>
      <c r="Y286" s="133"/>
      <c r="AJ286" s="133"/>
      <c r="AO286" s="135"/>
      <c r="AP286" s="135"/>
      <c r="BJ286" s="136"/>
    </row>
    <row r="287" spans="5:62" ht="14.25" customHeight="1" x14ac:dyDescent="0.25">
      <c r="E287" s="113"/>
      <c r="H287" s="133"/>
      <c r="T287" s="133"/>
      <c r="X287" s="131"/>
      <c r="Y287" s="133"/>
      <c r="AJ287" s="133"/>
      <c r="AO287" s="135"/>
      <c r="AP287" s="135"/>
      <c r="BJ287" s="136"/>
    </row>
    <row r="288" spans="5:62" ht="14.25" customHeight="1" x14ac:dyDescent="0.25">
      <c r="E288" s="113"/>
      <c r="H288" s="133"/>
      <c r="T288" s="133"/>
      <c r="X288" s="131"/>
      <c r="Y288" s="133"/>
      <c r="AJ288" s="133"/>
      <c r="AO288" s="135"/>
      <c r="AP288" s="135"/>
      <c r="BJ288" s="136"/>
    </row>
    <row r="289" spans="5:62" ht="14.25" customHeight="1" x14ac:dyDescent="0.25">
      <c r="E289" s="113"/>
      <c r="H289" s="133"/>
      <c r="T289" s="133"/>
      <c r="X289" s="131"/>
      <c r="Y289" s="133"/>
      <c r="AJ289" s="133"/>
      <c r="AO289" s="135"/>
      <c r="AP289" s="135"/>
      <c r="BJ289" s="136"/>
    </row>
    <row r="290" spans="5:62" ht="14.25" customHeight="1" x14ac:dyDescent="0.25">
      <c r="E290" s="113"/>
      <c r="H290" s="133"/>
      <c r="T290" s="133"/>
      <c r="X290" s="131"/>
      <c r="Y290" s="133"/>
      <c r="AJ290" s="133"/>
      <c r="AO290" s="135"/>
      <c r="AP290" s="135"/>
      <c r="BJ290" s="136"/>
    </row>
    <row r="291" spans="5:62" ht="14.25" customHeight="1" x14ac:dyDescent="0.25">
      <c r="E291" s="113"/>
      <c r="H291" s="133"/>
      <c r="T291" s="133"/>
      <c r="X291" s="131"/>
      <c r="Y291" s="133"/>
      <c r="AJ291" s="133"/>
      <c r="AO291" s="135"/>
      <c r="AP291" s="135"/>
      <c r="BJ291" s="136"/>
    </row>
    <row r="292" spans="5:62" ht="14.25" customHeight="1" x14ac:dyDescent="0.25">
      <c r="E292" s="113"/>
      <c r="H292" s="133"/>
      <c r="T292" s="133"/>
      <c r="X292" s="131"/>
      <c r="Y292" s="133"/>
      <c r="AJ292" s="133"/>
      <c r="AO292" s="135"/>
      <c r="AP292" s="135"/>
      <c r="BJ292" s="136"/>
    </row>
    <row r="293" spans="5:62" ht="14.25" customHeight="1" x14ac:dyDescent="0.25">
      <c r="E293" s="113"/>
      <c r="H293" s="133"/>
      <c r="T293" s="133"/>
      <c r="X293" s="131"/>
      <c r="Y293" s="133"/>
      <c r="AJ293" s="133"/>
      <c r="AO293" s="135"/>
      <c r="AP293" s="135"/>
      <c r="BJ293" s="136"/>
    </row>
    <row r="294" spans="5:62" ht="14.25" customHeight="1" x14ac:dyDescent="0.25">
      <c r="E294" s="113"/>
      <c r="H294" s="133"/>
      <c r="T294" s="133"/>
      <c r="X294" s="131"/>
      <c r="Y294" s="133"/>
      <c r="AJ294" s="133"/>
      <c r="AO294" s="135"/>
      <c r="AP294" s="135"/>
      <c r="BJ294" s="136"/>
    </row>
    <row r="295" spans="5:62" ht="14.25" customHeight="1" x14ac:dyDescent="0.25">
      <c r="E295" s="113"/>
      <c r="H295" s="133"/>
      <c r="T295" s="133"/>
      <c r="X295" s="131"/>
      <c r="Y295" s="133"/>
      <c r="AJ295" s="133"/>
      <c r="AO295" s="135"/>
      <c r="AP295" s="135"/>
      <c r="BJ295" s="136"/>
    </row>
    <row r="296" spans="5:62" ht="14.25" customHeight="1" x14ac:dyDescent="0.25">
      <c r="E296" s="113"/>
      <c r="H296" s="133"/>
      <c r="T296" s="133"/>
      <c r="X296" s="131"/>
      <c r="Y296" s="133"/>
      <c r="AJ296" s="133"/>
      <c r="AO296" s="135"/>
      <c r="AP296" s="135"/>
      <c r="BJ296" s="136"/>
    </row>
    <row r="297" spans="5:62" ht="14.25" customHeight="1" x14ac:dyDescent="0.25">
      <c r="E297" s="113"/>
      <c r="H297" s="133"/>
      <c r="T297" s="133"/>
      <c r="X297" s="131"/>
      <c r="Y297" s="133"/>
      <c r="AJ297" s="133"/>
      <c r="AO297" s="135"/>
      <c r="AP297" s="135"/>
      <c r="BJ297" s="136"/>
    </row>
    <row r="298" spans="5:62" ht="14.25" customHeight="1" x14ac:dyDescent="0.25">
      <c r="E298" s="113"/>
      <c r="H298" s="133"/>
      <c r="T298" s="133"/>
      <c r="X298" s="131"/>
      <c r="Y298" s="133"/>
      <c r="AJ298" s="133"/>
      <c r="AO298" s="135"/>
      <c r="AP298" s="135"/>
      <c r="BJ298" s="136"/>
    </row>
    <row r="299" spans="5:62" ht="14.25" customHeight="1" x14ac:dyDescent="0.25">
      <c r="E299" s="113"/>
      <c r="H299" s="133"/>
      <c r="T299" s="133"/>
      <c r="X299" s="131"/>
      <c r="Y299" s="133"/>
      <c r="AJ299" s="133"/>
      <c r="AO299" s="135"/>
      <c r="AP299" s="135"/>
      <c r="BJ299" s="136"/>
    </row>
    <row r="300" spans="5:62" ht="14.25" customHeight="1" x14ac:dyDescent="0.25">
      <c r="E300" s="113"/>
      <c r="H300" s="133"/>
      <c r="T300" s="133"/>
      <c r="X300" s="131"/>
      <c r="Y300" s="133"/>
      <c r="AJ300" s="133"/>
      <c r="AO300" s="135"/>
      <c r="AP300" s="135"/>
      <c r="BJ300" s="136"/>
    </row>
    <row r="301" spans="5:62" ht="14.25" customHeight="1" x14ac:dyDescent="0.25">
      <c r="E301" s="113"/>
      <c r="H301" s="133"/>
      <c r="T301" s="133"/>
      <c r="X301" s="131"/>
      <c r="Y301" s="133"/>
      <c r="AJ301" s="133"/>
      <c r="AO301" s="135"/>
      <c r="AP301" s="135"/>
      <c r="BJ301" s="136"/>
    </row>
    <row r="302" spans="5:62" ht="14.25" customHeight="1" x14ac:dyDescent="0.25">
      <c r="E302" s="113"/>
      <c r="H302" s="133"/>
      <c r="T302" s="133"/>
      <c r="X302" s="131"/>
      <c r="Y302" s="133"/>
      <c r="AJ302" s="133"/>
      <c r="AO302" s="135"/>
      <c r="AP302" s="135"/>
      <c r="BJ302" s="136"/>
    </row>
    <row r="303" spans="5:62" ht="14.25" customHeight="1" x14ac:dyDescent="0.25">
      <c r="E303" s="113"/>
      <c r="H303" s="133"/>
      <c r="T303" s="133"/>
      <c r="X303" s="131"/>
      <c r="Y303" s="133"/>
      <c r="AJ303" s="133"/>
      <c r="AO303" s="135"/>
      <c r="AP303" s="135"/>
      <c r="BJ303" s="136"/>
    </row>
    <row r="304" spans="5:62" ht="14.25" customHeight="1" x14ac:dyDescent="0.25">
      <c r="E304" s="113"/>
      <c r="H304" s="133"/>
      <c r="T304" s="133"/>
      <c r="X304" s="131"/>
      <c r="Y304" s="133"/>
      <c r="AJ304" s="133"/>
      <c r="AO304" s="135"/>
      <c r="AP304" s="135"/>
      <c r="BJ304" s="136"/>
    </row>
    <row r="305" spans="5:62" ht="14.25" customHeight="1" x14ac:dyDescent="0.25">
      <c r="E305" s="113"/>
      <c r="H305" s="133"/>
      <c r="T305" s="133"/>
      <c r="X305" s="131"/>
      <c r="Y305" s="133"/>
      <c r="AJ305" s="133"/>
      <c r="AO305" s="135"/>
      <c r="AP305" s="135"/>
      <c r="BJ305" s="136"/>
    </row>
    <row r="306" spans="5:62" ht="14.25" customHeight="1" x14ac:dyDescent="0.25">
      <c r="E306" s="113"/>
      <c r="H306" s="133"/>
      <c r="T306" s="133"/>
      <c r="X306" s="131"/>
      <c r="Y306" s="133"/>
      <c r="AJ306" s="133"/>
      <c r="AO306" s="135"/>
      <c r="AP306" s="135"/>
      <c r="BJ306" s="136"/>
    </row>
    <row r="307" spans="5:62" ht="14.25" customHeight="1" x14ac:dyDescent="0.25">
      <c r="E307" s="113"/>
      <c r="H307" s="133"/>
      <c r="T307" s="133"/>
      <c r="X307" s="131"/>
      <c r="Y307" s="133"/>
      <c r="AJ307" s="133"/>
      <c r="AO307" s="135"/>
      <c r="AP307" s="135"/>
      <c r="BJ307" s="136"/>
    </row>
    <row r="308" spans="5:62" ht="14.25" customHeight="1" x14ac:dyDescent="0.25">
      <c r="E308" s="113"/>
      <c r="H308" s="133"/>
      <c r="T308" s="133"/>
      <c r="X308" s="131"/>
      <c r="Y308" s="133"/>
      <c r="AJ308" s="133"/>
      <c r="AO308" s="135"/>
      <c r="AP308" s="135"/>
      <c r="BJ308" s="136"/>
    </row>
    <row r="309" spans="5:62" ht="14.25" customHeight="1" x14ac:dyDescent="0.25">
      <c r="E309" s="113"/>
      <c r="H309" s="133"/>
      <c r="T309" s="133"/>
      <c r="X309" s="131"/>
      <c r="Y309" s="133"/>
      <c r="AJ309" s="133"/>
      <c r="AO309" s="135"/>
      <c r="AP309" s="135"/>
      <c r="BJ309" s="136"/>
    </row>
    <row r="310" spans="5:62" ht="14.25" customHeight="1" x14ac:dyDescent="0.25">
      <c r="E310" s="113"/>
      <c r="H310" s="133"/>
      <c r="T310" s="133"/>
      <c r="X310" s="131"/>
      <c r="Y310" s="133"/>
      <c r="AJ310" s="133"/>
      <c r="AO310" s="135"/>
      <c r="AP310" s="135"/>
      <c r="BJ310" s="136"/>
    </row>
    <row r="311" spans="5:62" ht="14.25" customHeight="1" x14ac:dyDescent="0.25">
      <c r="E311" s="113"/>
      <c r="H311" s="133"/>
      <c r="T311" s="133"/>
      <c r="X311" s="131"/>
      <c r="Y311" s="133"/>
      <c r="AJ311" s="133"/>
      <c r="AO311" s="135"/>
      <c r="AP311" s="135"/>
      <c r="BJ311" s="136"/>
    </row>
    <row r="312" spans="5:62" ht="14.25" customHeight="1" x14ac:dyDescent="0.25">
      <c r="E312" s="113"/>
      <c r="H312" s="133"/>
      <c r="T312" s="133"/>
      <c r="X312" s="131"/>
      <c r="Y312" s="133"/>
      <c r="AJ312" s="133"/>
      <c r="AO312" s="135"/>
      <c r="AP312" s="135"/>
      <c r="BJ312" s="136"/>
    </row>
    <row r="313" spans="5:62" ht="14.25" customHeight="1" x14ac:dyDescent="0.25">
      <c r="E313" s="113"/>
      <c r="H313" s="133"/>
      <c r="T313" s="133"/>
      <c r="X313" s="131"/>
      <c r="Y313" s="133"/>
      <c r="AJ313" s="133"/>
      <c r="AO313" s="135"/>
      <c r="AP313" s="135"/>
      <c r="BJ313" s="136"/>
    </row>
    <row r="314" spans="5:62" ht="14.25" customHeight="1" x14ac:dyDescent="0.25">
      <c r="E314" s="113"/>
      <c r="H314" s="133"/>
      <c r="T314" s="133"/>
      <c r="X314" s="131"/>
      <c r="Y314" s="133"/>
      <c r="AJ314" s="133"/>
      <c r="AO314" s="135"/>
      <c r="AP314" s="135"/>
      <c r="BJ314" s="136"/>
    </row>
    <row r="315" spans="5:62" ht="14.25" customHeight="1" x14ac:dyDescent="0.25">
      <c r="E315" s="113"/>
      <c r="H315" s="133"/>
      <c r="T315" s="133"/>
      <c r="X315" s="131"/>
      <c r="Y315" s="133"/>
      <c r="AJ315" s="133"/>
      <c r="AO315" s="135"/>
      <c r="AP315" s="135"/>
      <c r="BJ315" s="136"/>
    </row>
    <row r="316" spans="5:62" ht="14.25" customHeight="1" x14ac:dyDescent="0.25">
      <c r="E316" s="113"/>
      <c r="H316" s="133"/>
      <c r="T316" s="133"/>
      <c r="X316" s="131"/>
      <c r="Y316" s="133"/>
      <c r="AJ316" s="133"/>
      <c r="AO316" s="135"/>
      <c r="AP316" s="135"/>
      <c r="BJ316" s="136"/>
    </row>
    <row r="317" spans="5:62" ht="14.25" customHeight="1" x14ac:dyDescent="0.25">
      <c r="E317" s="113"/>
      <c r="H317" s="133"/>
      <c r="T317" s="133"/>
      <c r="X317" s="131"/>
      <c r="Y317" s="133"/>
      <c r="AJ317" s="133"/>
      <c r="AO317" s="135"/>
      <c r="AP317" s="135"/>
      <c r="BJ317" s="136"/>
    </row>
    <row r="318" spans="5:62" ht="14.25" customHeight="1" x14ac:dyDescent="0.25">
      <c r="E318" s="113"/>
      <c r="H318" s="133"/>
      <c r="T318" s="133"/>
      <c r="X318" s="131"/>
      <c r="Y318" s="133"/>
      <c r="AJ318" s="133"/>
      <c r="AO318" s="135"/>
      <c r="AP318" s="135"/>
      <c r="BJ318" s="136"/>
    </row>
    <row r="319" spans="5:62" ht="14.25" customHeight="1" x14ac:dyDescent="0.25">
      <c r="E319" s="113"/>
      <c r="H319" s="133"/>
      <c r="T319" s="133"/>
      <c r="X319" s="131"/>
      <c r="Y319" s="133"/>
      <c r="AJ319" s="133"/>
      <c r="AO319" s="135"/>
      <c r="AP319" s="135"/>
      <c r="BJ319" s="136"/>
    </row>
    <row r="320" spans="5:62" ht="14.25" customHeight="1" x14ac:dyDescent="0.25">
      <c r="E320" s="113"/>
      <c r="H320" s="133"/>
      <c r="T320" s="133"/>
      <c r="X320" s="131"/>
      <c r="Y320" s="133"/>
      <c r="AJ320" s="133"/>
      <c r="AO320" s="135"/>
      <c r="AP320" s="135"/>
      <c r="BJ320" s="136"/>
    </row>
    <row r="321" spans="5:62" ht="14.25" customHeight="1" x14ac:dyDescent="0.25">
      <c r="E321" s="113"/>
      <c r="H321" s="133"/>
      <c r="T321" s="133"/>
      <c r="X321" s="131"/>
      <c r="Y321" s="133"/>
      <c r="AJ321" s="133"/>
      <c r="AO321" s="135"/>
      <c r="AP321" s="135"/>
      <c r="BJ321" s="136"/>
    </row>
    <row r="322" spans="5:62" ht="14.25" customHeight="1" x14ac:dyDescent="0.25">
      <c r="E322" s="113"/>
      <c r="H322" s="133"/>
      <c r="T322" s="133"/>
      <c r="X322" s="131"/>
      <c r="Y322" s="133"/>
      <c r="AJ322" s="133"/>
      <c r="AO322" s="135"/>
      <c r="AP322" s="135"/>
      <c r="BJ322" s="136"/>
    </row>
    <row r="323" spans="5:62" ht="14.25" customHeight="1" x14ac:dyDescent="0.25">
      <c r="E323" s="113"/>
      <c r="H323" s="133"/>
      <c r="T323" s="133"/>
      <c r="X323" s="131"/>
      <c r="Y323" s="133"/>
      <c r="AJ323" s="133"/>
      <c r="AO323" s="135"/>
      <c r="AP323" s="135"/>
      <c r="BJ323" s="136"/>
    </row>
    <row r="324" spans="5:62" ht="14.25" customHeight="1" x14ac:dyDescent="0.25">
      <c r="E324" s="113"/>
      <c r="H324" s="133"/>
      <c r="T324" s="133"/>
      <c r="X324" s="131"/>
      <c r="Y324" s="133"/>
      <c r="AJ324" s="133"/>
      <c r="AO324" s="135"/>
      <c r="AP324" s="135"/>
      <c r="BJ324" s="136"/>
    </row>
    <row r="325" spans="5:62" ht="14.25" customHeight="1" x14ac:dyDescent="0.25">
      <c r="E325" s="113"/>
      <c r="H325" s="133"/>
      <c r="T325" s="133"/>
      <c r="X325" s="131"/>
      <c r="Y325" s="133"/>
      <c r="AJ325" s="133"/>
      <c r="AO325" s="135"/>
      <c r="AP325" s="135"/>
      <c r="BJ325" s="136"/>
    </row>
    <row r="326" spans="5:62" ht="14.25" customHeight="1" x14ac:dyDescent="0.25">
      <c r="E326" s="113"/>
      <c r="H326" s="133"/>
      <c r="T326" s="133"/>
      <c r="X326" s="131"/>
      <c r="Y326" s="133"/>
      <c r="AJ326" s="133"/>
      <c r="AO326" s="135"/>
      <c r="AP326" s="135"/>
      <c r="BJ326" s="136"/>
    </row>
    <row r="327" spans="5:62" ht="14.25" customHeight="1" x14ac:dyDescent="0.25">
      <c r="E327" s="113"/>
      <c r="H327" s="133"/>
      <c r="T327" s="133"/>
      <c r="X327" s="131"/>
      <c r="Y327" s="133"/>
      <c r="AJ327" s="133"/>
      <c r="AO327" s="135"/>
      <c r="AP327" s="135"/>
      <c r="BJ327" s="136"/>
    </row>
    <row r="328" spans="5:62" ht="14.25" customHeight="1" x14ac:dyDescent="0.25">
      <c r="E328" s="113"/>
      <c r="H328" s="133"/>
      <c r="T328" s="133"/>
      <c r="X328" s="131"/>
      <c r="Y328" s="133"/>
      <c r="AJ328" s="133"/>
      <c r="AO328" s="135"/>
      <c r="AP328" s="135"/>
      <c r="BJ328" s="136"/>
    </row>
    <row r="329" spans="5:62" ht="14.25" customHeight="1" x14ac:dyDescent="0.25">
      <c r="E329" s="113"/>
      <c r="H329" s="133"/>
      <c r="T329" s="133"/>
      <c r="X329" s="131"/>
      <c r="Y329" s="133"/>
      <c r="AJ329" s="133"/>
      <c r="AO329" s="135"/>
      <c r="AP329" s="135"/>
      <c r="BJ329" s="136"/>
    </row>
    <row r="330" spans="5:62" ht="14.25" customHeight="1" x14ac:dyDescent="0.25">
      <c r="E330" s="113"/>
      <c r="H330" s="133"/>
      <c r="T330" s="133"/>
      <c r="X330" s="131"/>
      <c r="Y330" s="133"/>
      <c r="AJ330" s="133"/>
      <c r="AO330" s="135"/>
      <c r="AP330" s="135"/>
      <c r="BJ330" s="136"/>
    </row>
    <row r="331" spans="5:62" ht="14.25" customHeight="1" x14ac:dyDescent="0.25">
      <c r="E331" s="113"/>
      <c r="H331" s="133"/>
      <c r="T331" s="133"/>
      <c r="X331" s="131"/>
      <c r="Y331" s="133"/>
      <c r="AJ331" s="133"/>
      <c r="AO331" s="135"/>
      <c r="AP331" s="135"/>
      <c r="BJ331" s="136"/>
    </row>
    <row r="332" spans="5:62" ht="14.25" customHeight="1" x14ac:dyDescent="0.25">
      <c r="E332" s="113"/>
      <c r="H332" s="133"/>
      <c r="T332" s="133"/>
      <c r="X332" s="131"/>
      <c r="Y332" s="133"/>
      <c r="AJ332" s="133"/>
      <c r="AO332" s="135"/>
      <c r="AP332" s="135"/>
      <c r="BJ332" s="136"/>
    </row>
    <row r="333" spans="5:62" ht="14.25" customHeight="1" x14ac:dyDescent="0.25">
      <c r="E333" s="113"/>
      <c r="H333" s="133"/>
      <c r="T333" s="133"/>
      <c r="X333" s="131"/>
      <c r="Y333" s="133"/>
      <c r="AJ333" s="133"/>
      <c r="AO333" s="135"/>
      <c r="AP333" s="135"/>
      <c r="BJ333" s="136"/>
    </row>
    <row r="334" spans="5:62" ht="14.25" customHeight="1" x14ac:dyDescent="0.25">
      <c r="E334" s="113"/>
      <c r="H334" s="133"/>
      <c r="T334" s="133"/>
      <c r="X334" s="131"/>
      <c r="Y334" s="133"/>
      <c r="AJ334" s="133"/>
      <c r="AO334" s="135"/>
      <c r="AP334" s="135"/>
      <c r="BJ334" s="136"/>
    </row>
    <row r="335" spans="5:62" ht="14.25" customHeight="1" x14ac:dyDescent="0.25">
      <c r="E335" s="113"/>
      <c r="H335" s="133"/>
      <c r="T335" s="133"/>
      <c r="X335" s="131"/>
      <c r="Y335" s="133"/>
      <c r="AJ335" s="133"/>
      <c r="AO335" s="135"/>
      <c r="AP335" s="135"/>
      <c r="BJ335" s="136"/>
    </row>
    <row r="336" spans="5:62" ht="14.25" customHeight="1" x14ac:dyDescent="0.25">
      <c r="E336" s="113"/>
      <c r="H336" s="133"/>
      <c r="T336" s="133"/>
      <c r="X336" s="131"/>
      <c r="Y336" s="133"/>
      <c r="AJ336" s="133"/>
      <c r="AO336" s="135"/>
      <c r="AP336" s="135"/>
      <c r="BJ336" s="136"/>
    </row>
    <row r="337" spans="5:62" ht="14.25" customHeight="1" x14ac:dyDescent="0.25">
      <c r="E337" s="113"/>
      <c r="H337" s="133"/>
      <c r="T337" s="133"/>
      <c r="X337" s="131"/>
      <c r="Y337" s="133"/>
      <c r="AJ337" s="133"/>
      <c r="AO337" s="135"/>
      <c r="AP337" s="135"/>
      <c r="BJ337" s="136"/>
    </row>
    <row r="338" spans="5:62" ht="14.25" customHeight="1" x14ac:dyDescent="0.25">
      <c r="E338" s="113"/>
      <c r="H338" s="133"/>
      <c r="T338" s="133"/>
      <c r="X338" s="131"/>
      <c r="Y338" s="133"/>
      <c r="AJ338" s="133"/>
      <c r="AO338" s="135"/>
      <c r="AP338" s="135"/>
      <c r="BJ338" s="136"/>
    </row>
    <row r="339" spans="5:62" ht="14.25" customHeight="1" x14ac:dyDescent="0.25">
      <c r="E339" s="113"/>
      <c r="H339" s="133"/>
      <c r="T339" s="133"/>
      <c r="X339" s="131"/>
      <c r="Y339" s="133"/>
      <c r="AJ339" s="133"/>
      <c r="AO339" s="135"/>
      <c r="AP339" s="135"/>
      <c r="BJ339" s="136"/>
    </row>
    <row r="340" spans="5:62" ht="14.25" customHeight="1" x14ac:dyDescent="0.25">
      <c r="E340" s="113"/>
      <c r="H340" s="133"/>
      <c r="T340" s="133"/>
      <c r="X340" s="131"/>
      <c r="Y340" s="133"/>
      <c r="AJ340" s="133"/>
      <c r="AO340" s="135"/>
      <c r="AP340" s="135"/>
      <c r="BJ340" s="136"/>
    </row>
    <row r="341" spans="5:62" ht="14.25" customHeight="1" x14ac:dyDescent="0.25">
      <c r="E341" s="113"/>
      <c r="H341" s="133"/>
      <c r="T341" s="133"/>
      <c r="X341" s="131"/>
      <c r="Y341" s="133"/>
      <c r="AJ341" s="133"/>
      <c r="AO341" s="135"/>
      <c r="AP341" s="135"/>
      <c r="BJ341" s="136"/>
    </row>
    <row r="342" spans="5:62" ht="14.25" customHeight="1" x14ac:dyDescent="0.25">
      <c r="E342" s="113"/>
      <c r="H342" s="133"/>
      <c r="T342" s="133"/>
      <c r="X342" s="131"/>
      <c r="Y342" s="133"/>
      <c r="AJ342" s="133"/>
      <c r="AO342" s="135"/>
      <c r="AP342" s="135"/>
      <c r="BJ342" s="136"/>
    </row>
    <row r="343" spans="5:62" ht="14.25" customHeight="1" x14ac:dyDescent="0.25">
      <c r="E343" s="113"/>
      <c r="H343" s="133"/>
      <c r="T343" s="133"/>
      <c r="X343" s="131"/>
      <c r="Y343" s="133"/>
      <c r="AJ343" s="133"/>
      <c r="AO343" s="135"/>
      <c r="AP343" s="135"/>
      <c r="BJ343" s="136"/>
    </row>
    <row r="344" spans="5:62" ht="14.25" customHeight="1" x14ac:dyDescent="0.25">
      <c r="E344" s="113"/>
      <c r="H344" s="133"/>
      <c r="T344" s="133"/>
      <c r="X344" s="131"/>
      <c r="Y344" s="133"/>
      <c r="AJ344" s="133"/>
      <c r="AO344" s="135"/>
      <c r="AP344" s="135"/>
      <c r="BJ344" s="136"/>
    </row>
    <row r="345" spans="5:62" ht="14.25" customHeight="1" x14ac:dyDescent="0.25">
      <c r="E345" s="113"/>
      <c r="H345" s="133"/>
      <c r="T345" s="133"/>
      <c r="X345" s="131"/>
      <c r="Y345" s="133"/>
      <c r="AJ345" s="133"/>
      <c r="AO345" s="135"/>
      <c r="AP345" s="135"/>
      <c r="BJ345" s="136"/>
    </row>
    <row r="346" spans="5:62" ht="14.25" customHeight="1" x14ac:dyDescent="0.25">
      <c r="E346" s="113"/>
      <c r="H346" s="133"/>
      <c r="T346" s="133"/>
      <c r="X346" s="131"/>
      <c r="Y346" s="133"/>
      <c r="AJ346" s="133"/>
      <c r="AO346" s="135"/>
      <c r="AP346" s="135"/>
      <c r="BJ346" s="136"/>
    </row>
    <row r="347" spans="5:62" ht="14.25" customHeight="1" x14ac:dyDescent="0.25">
      <c r="E347" s="113"/>
      <c r="H347" s="133"/>
      <c r="T347" s="133"/>
      <c r="X347" s="131"/>
      <c r="Y347" s="133"/>
      <c r="AJ347" s="133"/>
      <c r="AO347" s="135"/>
      <c r="AP347" s="135"/>
      <c r="BJ347" s="136"/>
    </row>
    <row r="348" spans="5:62" ht="14.25" customHeight="1" x14ac:dyDescent="0.25">
      <c r="E348" s="113"/>
      <c r="H348" s="133"/>
      <c r="T348" s="133"/>
      <c r="X348" s="131"/>
      <c r="Y348" s="133"/>
      <c r="AJ348" s="133"/>
      <c r="AO348" s="135"/>
      <c r="AP348" s="135"/>
      <c r="BJ348" s="136"/>
    </row>
    <row r="349" spans="5:62" ht="14.25" customHeight="1" x14ac:dyDescent="0.25">
      <c r="E349" s="113"/>
      <c r="H349" s="133"/>
      <c r="T349" s="133"/>
      <c r="X349" s="131"/>
      <c r="Y349" s="133"/>
      <c r="AJ349" s="133"/>
      <c r="AO349" s="135"/>
      <c r="AP349" s="135"/>
      <c r="BJ349" s="136"/>
    </row>
    <row r="350" spans="5:62" ht="14.25" customHeight="1" x14ac:dyDescent="0.25">
      <c r="E350" s="113"/>
      <c r="H350" s="133"/>
      <c r="T350" s="133"/>
      <c r="X350" s="131"/>
      <c r="Y350" s="133"/>
      <c r="AJ350" s="133"/>
      <c r="AO350" s="135"/>
      <c r="AP350" s="135"/>
      <c r="BJ350" s="136"/>
    </row>
    <row r="351" spans="5:62" ht="14.25" customHeight="1" x14ac:dyDescent="0.25">
      <c r="E351" s="113"/>
      <c r="H351" s="133"/>
      <c r="T351" s="133"/>
      <c r="X351" s="131"/>
      <c r="Y351" s="133"/>
      <c r="AJ351" s="133"/>
      <c r="AO351" s="135"/>
      <c r="AP351" s="135"/>
      <c r="BJ351" s="136"/>
    </row>
    <row r="352" spans="5:62" ht="14.25" customHeight="1" x14ac:dyDescent="0.25">
      <c r="E352" s="113"/>
      <c r="H352" s="133"/>
      <c r="T352" s="133"/>
      <c r="X352" s="131"/>
      <c r="Y352" s="133"/>
      <c r="AJ352" s="133"/>
      <c r="AO352" s="135"/>
      <c r="AP352" s="135"/>
      <c r="BJ352" s="136"/>
    </row>
    <row r="353" spans="5:62" ht="14.25" customHeight="1" x14ac:dyDescent="0.25">
      <c r="E353" s="113"/>
      <c r="H353" s="133"/>
      <c r="T353" s="133"/>
      <c r="X353" s="131"/>
      <c r="Y353" s="133"/>
      <c r="AJ353" s="133"/>
      <c r="AO353" s="135"/>
      <c r="AP353" s="135"/>
      <c r="BJ353" s="136"/>
    </row>
    <row r="354" spans="5:62" ht="14.25" customHeight="1" x14ac:dyDescent="0.25">
      <c r="E354" s="113"/>
      <c r="H354" s="133"/>
      <c r="T354" s="133"/>
      <c r="X354" s="131"/>
      <c r="Y354" s="133"/>
      <c r="AJ354" s="133"/>
      <c r="AO354" s="135"/>
      <c r="AP354" s="135"/>
      <c r="BJ354" s="136"/>
    </row>
    <row r="355" spans="5:62" ht="14.25" customHeight="1" x14ac:dyDescent="0.25">
      <c r="E355" s="113"/>
      <c r="H355" s="133"/>
      <c r="T355" s="133"/>
      <c r="X355" s="131"/>
      <c r="Y355" s="133"/>
      <c r="AJ355" s="133"/>
      <c r="AO355" s="135"/>
      <c r="AP355" s="135"/>
      <c r="BJ355" s="136"/>
    </row>
    <row r="356" spans="5:62" ht="14.25" customHeight="1" x14ac:dyDescent="0.25">
      <c r="E356" s="113"/>
      <c r="H356" s="133"/>
      <c r="T356" s="133"/>
      <c r="X356" s="131"/>
      <c r="Y356" s="133"/>
      <c r="AJ356" s="133"/>
      <c r="AO356" s="135"/>
      <c r="AP356" s="135"/>
      <c r="BJ356" s="136"/>
    </row>
    <row r="357" spans="5:62" ht="14.25" customHeight="1" x14ac:dyDescent="0.25">
      <c r="E357" s="113"/>
      <c r="H357" s="133"/>
      <c r="T357" s="133"/>
      <c r="X357" s="131"/>
      <c r="Y357" s="133"/>
      <c r="AJ357" s="133"/>
      <c r="AO357" s="135"/>
      <c r="AP357" s="135"/>
      <c r="BJ357" s="136"/>
    </row>
    <row r="358" spans="5:62" ht="14.25" customHeight="1" x14ac:dyDescent="0.25">
      <c r="E358" s="113"/>
      <c r="H358" s="133"/>
      <c r="T358" s="133"/>
      <c r="X358" s="131"/>
      <c r="Y358" s="133"/>
      <c r="AJ358" s="133"/>
      <c r="AO358" s="135"/>
      <c r="AP358" s="135"/>
      <c r="BJ358" s="136"/>
    </row>
    <row r="359" spans="5:62" ht="14.25" customHeight="1" x14ac:dyDescent="0.25">
      <c r="E359" s="113"/>
      <c r="H359" s="133"/>
      <c r="T359" s="133"/>
      <c r="X359" s="131"/>
      <c r="Y359" s="133"/>
      <c r="AJ359" s="133"/>
      <c r="AO359" s="135"/>
      <c r="AP359" s="135"/>
      <c r="BJ359" s="136"/>
    </row>
    <row r="360" spans="5:62" ht="14.25" customHeight="1" x14ac:dyDescent="0.25">
      <c r="E360" s="113"/>
      <c r="H360" s="133"/>
      <c r="T360" s="133"/>
      <c r="X360" s="131"/>
      <c r="Y360" s="133"/>
      <c r="AJ360" s="133"/>
      <c r="AO360" s="135"/>
      <c r="AP360" s="135"/>
      <c r="BJ360" s="136"/>
    </row>
    <row r="361" spans="5:62" ht="14.25" customHeight="1" x14ac:dyDescent="0.25">
      <c r="E361" s="113"/>
      <c r="H361" s="133"/>
      <c r="T361" s="133"/>
      <c r="X361" s="131"/>
      <c r="Y361" s="133"/>
      <c r="AJ361" s="133"/>
      <c r="AO361" s="135"/>
      <c r="AP361" s="135"/>
      <c r="BJ361" s="136"/>
    </row>
    <row r="362" spans="5:62" ht="14.25" customHeight="1" x14ac:dyDescent="0.25">
      <c r="E362" s="113"/>
      <c r="H362" s="133"/>
      <c r="T362" s="133"/>
      <c r="X362" s="131"/>
      <c r="Y362" s="133"/>
      <c r="AJ362" s="133"/>
      <c r="AO362" s="135"/>
      <c r="AP362" s="135"/>
      <c r="BJ362" s="136"/>
    </row>
    <row r="363" spans="5:62" ht="14.25" customHeight="1" x14ac:dyDescent="0.25">
      <c r="E363" s="113"/>
      <c r="H363" s="133"/>
      <c r="T363" s="133"/>
      <c r="X363" s="131"/>
      <c r="Y363" s="133"/>
      <c r="AJ363" s="133"/>
      <c r="AO363" s="135"/>
      <c r="AP363" s="135"/>
      <c r="BJ363" s="136"/>
    </row>
    <row r="364" spans="5:62" ht="14.25" customHeight="1" x14ac:dyDescent="0.25">
      <c r="E364" s="113"/>
      <c r="H364" s="133"/>
      <c r="T364" s="133"/>
      <c r="X364" s="131"/>
      <c r="Y364" s="133"/>
      <c r="AJ364" s="133"/>
      <c r="AO364" s="135"/>
      <c r="AP364" s="135"/>
      <c r="BJ364" s="136"/>
    </row>
    <row r="365" spans="5:62" ht="14.25" customHeight="1" x14ac:dyDescent="0.25">
      <c r="E365" s="113"/>
      <c r="H365" s="133"/>
      <c r="T365" s="133"/>
      <c r="X365" s="131"/>
      <c r="Y365" s="133"/>
      <c r="AJ365" s="133"/>
      <c r="AO365" s="135"/>
      <c r="AP365" s="135"/>
      <c r="BJ365" s="136"/>
    </row>
    <row r="366" spans="5:62" ht="14.25" customHeight="1" x14ac:dyDescent="0.25">
      <c r="E366" s="113"/>
      <c r="H366" s="133"/>
      <c r="T366" s="133"/>
      <c r="X366" s="131"/>
      <c r="Y366" s="133"/>
      <c r="AJ366" s="133"/>
      <c r="AO366" s="135"/>
      <c r="AP366" s="135"/>
      <c r="BJ366" s="136"/>
    </row>
    <row r="367" spans="5:62" ht="14.25" customHeight="1" x14ac:dyDescent="0.25">
      <c r="E367" s="113"/>
      <c r="H367" s="133"/>
      <c r="T367" s="133"/>
      <c r="X367" s="131"/>
      <c r="Y367" s="133"/>
      <c r="AJ367" s="133"/>
      <c r="AO367" s="135"/>
      <c r="AP367" s="135"/>
      <c r="BJ367" s="136"/>
    </row>
    <row r="368" spans="5:62" ht="14.25" customHeight="1" x14ac:dyDescent="0.25">
      <c r="E368" s="113"/>
      <c r="H368" s="133"/>
      <c r="T368" s="133"/>
      <c r="X368" s="131"/>
      <c r="Y368" s="133"/>
      <c r="AJ368" s="133"/>
      <c r="AO368" s="135"/>
      <c r="AP368" s="135"/>
      <c r="BJ368" s="136"/>
    </row>
    <row r="369" spans="5:62" ht="14.25" customHeight="1" x14ac:dyDescent="0.25">
      <c r="E369" s="113"/>
      <c r="H369" s="133"/>
      <c r="T369" s="133"/>
      <c r="X369" s="131"/>
      <c r="Y369" s="133"/>
      <c r="AJ369" s="133"/>
      <c r="AO369" s="135"/>
      <c r="AP369" s="135"/>
      <c r="BJ369" s="136"/>
    </row>
    <row r="370" spans="5:62" ht="14.25" customHeight="1" x14ac:dyDescent="0.25">
      <c r="E370" s="113"/>
      <c r="H370" s="133"/>
      <c r="T370" s="133"/>
      <c r="X370" s="131"/>
      <c r="Y370" s="133"/>
      <c r="AJ370" s="133"/>
      <c r="AO370" s="135"/>
      <c r="AP370" s="135"/>
      <c r="BJ370" s="136"/>
    </row>
    <row r="371" spans="5:62" ht="14.25" customHeight="1" x14ac:dyDescent="0.25">
      <c r="E371" s="113"/>
      <c r="H371" s="133"/>
      <c r="T371" s="133"/>
      <c r="X371" s="131"/>
      <c r="Y371" s="133"/>
      <c r="AJ371" s="133"/>
      <c r="AO371" s="135"/>
      <c r="AP371" s="135"/>
      <c r="BJ371" s="136"/>
    </row>
    <row r="372" spans="5:62" ht="14.25" customHeight="1" x14ac:dyDescent="0.25">
      <c r="E372" s="113"/>
      <c r="H372" s="133"/>
      <c r="T372" s="133"/>
      <c r="X372" s="131"/>
      <c r="Y372" s="133"/>
      <c r="AJ372" s="133"/>
      <c r="AO372" s="135"/>
      <c r="AP372" s="135"/>
      <c r="BJ372" s="136"/>
    </row>
    <row r="373" spans="5:62" ht="14.25" customHeight="1" x14ac:dyDescent="0.25">
      <c r="E373" s="113"/>
      <c r="H373" s="133"/>
      <c r="T373" s="133"/>
      <c r="X373" s="131"/>
      <c r="Y373" s="133"/>
      <c r="AJ373" s="133"/>
      <c r="AO373" s="135"/>
      <c r="AP373" s="135"/>
      <c r="BJ373" s="136"/>
    </row>
    <row r="374" spans="5:62" ht="14.25" customHeight="1" x14ac:dyDescent="0.25">
      <c r="E374" s="113"/>
      <c r="H374" s="133"/>
      <c r="T374" s="133"/>
      <c r="X374" s="131"/>
      <c r="Y374" s="133"/>
      <c r="AJ374" s="133"/>
      <c r="AO374" s="135"/>
      <c r="AP374" s="135"/>
      <c r="BJ374" s="136"/>
    </row>
    <row r="375" spans="5:62" ht="14.25" customHeight="1" x14ac:dyDescent="0.25">
      <c r="E375" s="113"/>
      <c r="H375" s="133"/>
      <c r="T375" s="133"/>
      <c r="X375" s="131"/>
      <c r="Y375" s="133"/>
      <c r="AJ375" s="133"/>
      <c r="AO375" s="135"/>
      <c r="AP375" s="135"/>
      <c r="BJ375" s="136"/>
    </row>
    <row r="376" spans="5:62" ht="14.25" customHeight="1" x14ac:dyDescent="0.25">
      <c r="E376" s="113"/>
      <c r="H376" s="133"/>
      <c r="T376" s="133"/>
      <c r="X376" s="131"/>
      <c r="Y376" s="133"/>
      <c r="AJ376" s="133"/>
      <c r="AO376" s="135"/>
      <c r="AP376" s="135"/>
      <c r="BJ376" s="136"/>
    </row>
    <row r="377" spans="5:62" ht="14.25" customHeight="1" x14ac:dyDescent="0.25">
      <c r="E377" s="113"/>
      <c r="H377" s="133"/>
      <c r="T377" s="133"/>
      <c r="X377" s="131"/>
      <c r="Y377" s="133"/>
      <c r="AJ377" s="133"/>
      <c r="AO377" s="135"/>
      <c r="AP377" s="135"/>
      <c r="BJ377" s="136"/>
    </row>
    <row r="378" spans="5:62" ht="14.25" customHeight="1" x14ac:dyDescent="0.25">
      <c r="E378" s="113"/>
      <c r="H378" s="133"/>
      <c r="T378" s="133"/>
      <c r="X378" s="131"/>
      <c r="Y378" s="133"/>
      <c r="AJ378" s="133"/>
      <c r="AO378" s="135"/>
      <c r="AP378" s="135"/>
      <c r="BJ378" s="136"/>
    </row>
    <row r="379" spans="5:62" ht="14.25" customHeight="1" x14ac:dyDescent="0.25">
      <c r="E379" s="113"/>
      <c r="H379" s="133"/>
      <c r="T379" s="133"/>
      <c r="X379" s="131"/>
      <c r="Y379" s="133"/>
      <c r="AJ379" s="133"/>
      <c r="AO379" s="135"/>
      <c r="AP379" s="135"/>
      <c r="BJ379" s="136"/>
    </row>
    <row r="380" spans="5:62" ht="14.25" customHeight="1" x14ac:dyDescent="0.25">
      <c r="E380" s="113"/>
      <c r="H380" s="133"/>
      <c r="T380" s="133"/>
      <c r="X380" s="131"/>
      <c r="Y380" s="133"/>
      <c r="AJ380" s="133"/>
      <c r="AO380" s="135"/>
      <c r="AP380" s="135"/>
      <c r="BJ380" s="136"/>
    </row>
    <row r="381" spans="5:62" ht="14.25" customHeight="1" x14ac:dyDescent="0.25">
      <c r="E381" s="113"/>
      <c r="H381" s="133"/>
      <c r="T381" s="133"/>
      <c r="X381" s="131"/>
      <c r="Y381" s="133"/>
      <c r="AJ381" s="133"/>
      <c r="AO381" s="135"/>
      <c r="AP381" s="135"/>
      <c r="BJ381" s="136"/>
    </row>
    <row r="382" spans="5:62" ht="14.25" customHeight="1" x14ac:dyDescent="0.25">
      <c r="E382" s="113"/>
      <c r="H382" s="133"/>
      <c r="T382" s="133"/>
      <c r="X382" s="131"/>
      <c r="Y382" s="133"/>
      <c r="AJ382" s="133"/>
      <c r="AO382" s="135"/>
      <c r="AP382" s="135"/>
      <c r="BJ382" s="136"/>
    </row>
    <row r="383" spans="5:62" ht="14.25" customHeight="1" x14ac:dyDescent="0.25">
      <c r="E383" s="113"/>
      <c r="H383" s="133"/>
      <c r="T383" s="133"/>
      <c r="X383" s="131"/>
      <c r="Y383" s="133"/>
      <c r="AJ383" s="133"/>
      <c r="AO383" s="135"/>
      <c r="AP383" s="135"/>
      <c r="BJ383" s="136"/>
    </row>
    <row r="384" spans="5:62" ht="14.25" customHeight="1" x14ac:dyDescent="0.25">
      <c r="E384" s="113"/>
      <c r="H384" s="133"/>
      <c r="T384" s="133"/>
      <c r="X384" s="131"/>
      <c r="Y384" s="133"/>
      <c r="AJ384" s="133"/>
      <c r="AO384" s="135"/>
      <c r="AP384" s="135"/>
      <c r="BJ384" s="136"/>
    </row>
    <row r="385" spans="5:62" ht="14.25" customHeight="1" x14ac:dyDescent="0.25">
      <c r="E385" s="113"/>
      <c r="H385" s="133"/>
      <c r="T385" s="133"/>
      <c r="X385" s="131"/>
      <c r="Y385" s="133"/>
      <c r="AJ385" s="133"/>
      <c r="AO385" s="135"/>
      <c r="AP385" s="135"/>
      <c r="BJ385" s="136"/>
    </row>
    <row r="386" spans="5:62" ht="14.25" customHeight="1" x14ac:dyDescent="0.25">
      <c r="E386" s="113"/>
      <c r="H386" s="133"/>
      <c r="T386" s="133"/>
      <c r="X386" s="131"/>
      <c r="Y386" s="133"/>
      <c r="AJ386" s="133"/>
      <c r="AO386" s="135"/>
      <c r="AP386" s="135"/>
      <c r="BJ386" s="136"/>
    </row>
    <row r="387" spans="5:62" ht="14.25" customHeight="1" x14ac:dyDescent="0.25">
      <c r="E387" s="113"/>
      <c r="H387" s="133"/>
      <c r="T387" s="133"/>
      <c r="X387" s="131"/>
      <c r="Y387" s="133"/>
      <c r="AJ387" s="133"/>
      <c r="AO387" s="135"/>
      <c r="AP387" s="135"/>
      <c r="BJ387" s="136"/>
    </row>
    <row r="388" spans="5:62" ht="14.25" customHeight="1" x14ac:dyDescent="0.25">
      <c r="E388" s="113"/>
      <c r="H388" s="133"/>
      <c r="T388" s="133"/>
      <c r="X388" s="131"/>
      <c r="Y388" s="133"/>
      <c r="AJ388" s="133"/>
      <c r="AO388" s="135"/>
      <c r="AP388" s="135"/>
      <c r="BJ388" s="136"/>
    </row>
    <row r="389" spans="5:62" ht="14.25" customHeight="1" x14ac:dyDescent="0.25">
      <c r="E389" s="113"/>
      <c r="H389" s="133"/>
      <c r="T389" s="133"/>
      <c r="X389" s="131"/>
      <c r="Y389" s="133"/>
      <c r="AJ389" s="133"/>
      <c r="AO389" s="135"/>
      <c r="AP389" s="135"/>
      <c r="BJ389" s="136"/>
    </row>
    <row r="390" spans="5:62" ht="14.25" customHeight="1" x14ac:dyDescent="0.25">
      <c r="E390" s="113"/>
      <c r="H390" s="133"/>
      <c r="T390" s="133"/>
      <c r="X390" s="131"/>
      <c r="Y390" s="133"/>
      <c r="AJ390" s="133"/>
      <c r="AO390" s="135"/>
      <c r="AP390" s="135"/>
      <c r="BJ390" s="136"/>
    </row>
    <row r="391" spans="5:62" ht="14.25" customHeight="1" x14ac:dyDescent="0.25">
      <c r="E391" s="113"/>
      <c r="H391" s="133"/>
      <c r="T391" s="133"/>
      <c r="X391" s="131"/>
      <c r="Y391" s="133"/>
      <c r="AJ391" s="133"/>
      <c r="AO391" s="135"/>
      <c r="AP391" s="135"/>
      <c r="BJ391" s="136"/>
    </row>
    <row r="392" spans="5:62" ht="14.25" customHeight="1" x14ac:dyDescent="0.25">
      <c r="E392" s="113"/>
      <c r="H392" s="133"/>
      <c r="T392" s="133"/>
      <c r="X392" s="131"/>
      <c r="Y392" s="133"/>
      <c r="AJ392" s="133"/>
      <c r="AO392" s="135"/>
      <c r="AP392" s="135"/>
      <c r="BJ392" s="136"/>
    </row>
    <row r="393" spans="5:62" ht="14.25" customHeight="1" x14ac:dyDescent="0.25">
      <c r="E393" s="113"/>
      <c r="H393" s="133"/>
      <c r="T393" s="133"/>
      <c r="X393" s="131"/>
      <c r="Y393" s="133"/>
      <c r="AJ393" s="133"/>
      <c r="AO393" s="135"/>
      <c r="AP393" s="135"/>
      <c r="BJ393" s="136"/>
    </row>
    <row r="394" spans="5:62" ht="14.25" customHeight="1" x14ac:dyDescent="0.25">
      <c r="E394" s="113"/>
      <c r="H394" s="133"/>
      <c r="T394" s="133"/>
      <c r="X394" s="131"/>
      <c r="Y394" s="133"/>
      <c r="AJ394" s="133"/>
      <c r="AO394" s="135"/>
      <c r="AP394" s="135"/>
      <c r="BJ394" s="136"/>
    </row>
    <row r="395" spans="5:62" ht="14.25" customHeight="1" x14ac:dyDescent="0.25">
      <c r="E395" s="113"/>
      <c r="H395" s="133"/>
      <c r="T395" s="133"/>
      <c r="X395" s="131"/>
      <c r="Y395" s="133"/>
      <c r="AJ395" s="133"/>
      <c r="AO395" s="135"/>
      <c r="AP395" s="135"/>
      <c r="BJ395" s="136"/>
    </row>
    <row r="396" spans="5:62" ht="14.25" customHeight="1" x14ac:dyDescent="0.25">
      <c r="E396" s="113"/>
      <c r="H396" s="133"/>
      <c r="T396" s="133"/>
      <c r="X396" s="131"/>
      <c r="Y396" s="133"/>
      <c r="AJ396" s="133"/>
      <c r="AO396" s="135"/>
      <c r="AP396" s="135"/>
      <c r="BJ396" s="136"/>
    </row>
    <row r="397" spans="5:62" ht="14.25" customHeight="1" x14ac:dyDescent="0.25">
      <c r="E397" s="113"/>
      <c r="H397" s="133"/>
      <c r="T397" s="133"/>
      <c r="X397" s="131"/>
      <c r="Y397" s="133"/>
      <c r="AJ397" s="133"/>
      <c r="AO397" s="135"/>
      <c r="AP397" s="135"/>
      <c r="BJ397" s="136"/>
    </row>
    <row r="398" spans="5:62" ht="14.25" customHeight="1" x14ac:dyDescent="0.25">
      <c r="E398" s="113"/>
      <c r="H398" s="133"/>
      <c r="T398" s="133"/>
      <c r="X398" s="131"/>
      <c r="Y398" s="133"/>
      <c r="AJ398" s="133"/>
      <c r="AO398" s="135"/>
      <c r="AP398" s="135"/>
      <c r="BJ398" s="136"/>
    </row>
    <row r="399" spans="5:62" ht="14.25" customHeight="1" x14ac:dyDescent="0.25">
      <c r="E399" s="113"/>
      <c r="H399" s="133"/>
      <c r="T399" s="133"/>
      <c r="X399" s="131"/>
      <c r="Y399" s="133"/>
      <c r="AJ399" s="133"/>
      <c r="AO399" s="135"/>
      <c r="AP399" s="135"/>
      <c r="BJ399" s="136"/>
    </row>
    <row r="400" spans="5:62" ht="14.25" customHeight="1" x14ac:dyDescent="0.25">
      <c r="E400" s="113"/>
      <c r="H400" s="133"/>
      <c r="T400" s="133"/>
      <c r="X400" s="131"/>
      <c r="Y400" s="133"/>
      <c r="AJ400" s="133"/>
      <c r="AO400" s="135"/>
      <c r="AP400" s="135"/>
      <c r="BJ400" s="136"/>
    </row>
    <row r="401" spans="5:62" ht="14.25" customHeight="1" x14ac:dyDescent="0.25">
      <c r="E401" s="113"/>
      <c r="H401" s="133"/>
      <c r="T401" s="133"/>
      <c r="X401" s="131"/>
      <c r="Y401" s="133"/>
      <c r="AJ401" s="133"/>
      <c r="AO401" s="135"/>
      <c r="AP401" s="135"/>
      <c r="BJ401" s="136"/>
    </row>
    <row r="402" spans="5:62" ht="14.25" customHeight="1" x14ac:dyDescent="0.25">
      <c r="E402" s="113"/>
      <c r="H402" s="133"/>
      <c r="T402" s="133"/>
      <c r="X402" s="131"/>
      <c r="Y402" s="133"/>
      <c r="AJ402" s="133"/>
      <c r="AO402" s="135"/>
      <c r="AP402" s="135"/>
      <c r="BJ402" s="136"/>
    </row>
    <row r="403" spans="5:62" ht="14.25" customHeight="1" x14ac:dyDescent="0.25">
      <c r="E403" s="113"/>
      <c r="H403" s="133"/>
      <c r="T403" s="133"/>
      <c r="X403" s="131"/>
      <c r="Y403" s="133"/>
      <c r="AJ403" s="133"/>
      <c r="AO403" s="135"/>
      <c r="AP403" s="135"/>
      <c r="BJ403" s="136"/>
    </row>
    <row r="404" spans="5:62" ht="14.25" customHeight="1" x14ac:dyDescent="0.25">
      <c r="E404" s="113"/>
      <c r="H404" s="133"/>
      <c r="T404" s="133"/>
      <c r="X404" s="131"/>
      <c r="Y404" s="133"/>
      <c r="AJ404" s="133"/>
      <c r="AO404" s="135"/>
      <c r="AP404" s="135"/>
      <c r="BJ404" s="136"/>
    </row>
    <row r="405" spans="5:62" ht="14.25" customHeight="1" x14ac:dyDescent="0.25">
      <c r="E405" s="113"/>
      <c r="H405" s="133"/>
      <c r="T405" s="133"/>
      <c r="X405" s="131"/>
      <c r="Y405" s="133"/>
      <c r="AJ405" s="133"/>
      <c r="AO405" s="135"/>
      <c r="AP405" s="135"/>
      <c r="BJ405" s="136"/>
    </row>
    <row r="406" spans="5:62" ht="14.25" customHeight="1" x14ac:dyDescent="0.25">
      <c r="E406" s="113"/>
      <c r="H406" s="133"/>
      <c r="T406" s="133"/>
      <c r="X406" s="131"/>
      <c r="Y406" s="133"/>
      <c r="AJ406" s="133"/>
      <c r="AO406" s="135"/>
      <c r="AP406" s="135"/>
      <c r="BJ406" s="136"/>
    </row>
    <row r="407" spans="5:62" ht="14.25" customHeight="1" x14ac:dyDescent="0.25">
      <c r="E407" s="113"/>
      <c r="H407" s="133"/>
      <c r="T407" s="133"/>
      <c r="X407" s="131"/>
      <c r="Y407" s="133"/>
      <c r="AJ407" s="133"/>
      <c r="AO407" s="135"/>
      <c r="AP407" s="135"/>
      <c r="BJ407" s="136"/>
    </row>
    <row r="408" spans="5:62" ht="14.25" customHeight="1" x14ac:dyDescent="0.25">
      <c r="E408" s="113"/>
      <c r="H408" s="133"/>
      <c r="T408" s="133"/>
      <c r="X408" s="131"/>
      <c r="Y408" s="133"/>
      <c r="AJ408" s="133"/>
      <c r="AO408" s="135"/>
      <c r="AP408" s="135"/>
      <c r="BJ408" s="136"/>
    </row>
    <row r="409" spans="5:62" ht="14.25" customHeight="1" x14ac:dyDescent="0.25">
      <c r="E409" s="113"/>
      <c r="H409" s="133"/>
      <c r="T409" s="133"/>
      <c r="X409" s="131"/>
      <c r="Y409" s="133"/>
      <c r="AJ409" s="133"/>
      <c r="AO409" s="135"/>
      <c r="AP409" s="135"/>
      <c r="BJ409" s="136"/>
    </row>
    <row r="410" spans="5:62" ht="14.25" customHeight="1" x14ac:dyDescent="0.25">
      <c r="E410" s="113"/>
      <c r="H410" s="133"/>
      <c r="T410" s="133"/>
      <c r="X410" s="131"/>
      <c r="Y410" s="133"/>
      <c r="AJ410" s="133"/>
      <c r="AO410" s="135"/>
      <c r="AP410" s="135"/>
      <c r="BJ410" s="136"/>
    </row>
    <row r="411" spans="5:62" ht="14.25" customHeight="1" x14ac:dyDescent="0.25">
      <c r="E411" s="113"/>
      <c r="H411" s="133"/>
      <c r="T411" s="133"/>
      <c r="X411" s="131"/>
      <c r="Y411" s="133"/>
      <c r="AJ411" s="133"/>
      <c r="AO411" s="135"/>
      <c r="AP411" s="135"/>
      <c r="BJ411" s="136"/>
    </row>
    <row r="412" spans="5:62" ht="14.25" customHeight="1" x14ac:dyDescent="0.25">
      <c r="E412" s="113"/>
      <c r="H412" s="133"/>
      <c r="T412" s="133"/>
      <c r="X412" s="131"/>
      <c r="Y412" s="133"/>
      <c r="AJ412" s="133"/>
      <c r="AO412" s="135"/>
      <c r="AP412" s="135"/>
      <c r="BJ412" s="136"/>
    </row>
    <row r="413" spans="5:62" ht="14.25" customHeight="1" x14ac:dyDescent="0.25">
      <c r="E413" s="113"/>
      <c r="H413" s="133"/>
      <c r="T413" s="133"/>
      <c r="X413" s="131"/>
      <c r="Y413" s="133"/>
      <c r="AJ413" s="133"/>
      <c r="AO413" s="135"/>
      <c r="AP413" s="135"/>
      <c r="BJ413" s="136"/>
    </row>
    <row r="414" spans="5:62" ht="14.25" customHeight="1" x14ac:dyDescent="0.25">
      <c r="E414" s="113"/>
      <c r="H414" s="133"/>
      <c r="T414" s="133"/>
      <c r="X414" s="131"/>
      <c r="Y414" s="133"/>
      <c r="AJ414" s="133"/>
      <c r="AO414" s="135"/>
      <c r="AP414" s="135"/>
      <c r="BJ414" s="136"/>
    </row>
    <row r="415" spans="5:62" ht="14.25" customHeight="1" x14ac:dyDescent="0.25">
      <c r="E415" s="113"/>
      <c r="H415" s="133"/>
      <c r="T415" s="133"/>
      <c r="X415" s="131"/>
      <c r="Y415" s="133"/>
      <c r="AJ415" s="133"/>
      <c r="AO415" s="135"/>
      <c r="AP415" s="135"/>
      <c r="BJ415" s="136"/>
    </row>
    <row r="416" spans="5:62" ht="14.25" customHeight="1" x14ac:dyDescent="0.25">
      <c r="E416" s="113"/>
      <c r="H416" s="133"/>
      <c r="T416" s="133"/>
      <c r="X416" s="131"/>
      <c r="Y416" s="133"/>
      <c r="AJ416" s="133"/>
      <c r="AO416" s="135"/>
      <c r="AP416" s="135"/>
      <c r="BJ416" s="136"/>
    </row>
    <row r="417" spans="5:62" ht="14.25" customHeight="1" x14ac:dyDescent="0.25">
      <c r="E417" s="113"/>
      <c r="H417" s="133"/>
      <c r="T417" s="133"/>
      <c r="X417" s="131"/>
      <c r="Y417" s="133"/>
      <c r="AJ417" s="133"/>
      <c r="AO417" s="135"/>
      <c r="AP417" s="135"/>
      <c r="BJ417" s="136"/>
    </row>
    <row r="418" spans="5:62" ht="14.25" customHeight="1" x14ac:dyDescent="0.25">
      <c r="E418" s="113"/>
      <c r="H418" s="133"/>
      <c r="T418" s="133"/>
      <c r="X418" s="131"/>
      <c r="Y418" s="133"/>
      <c r="AJ418" s="133"/>
      <c r="AO418" s="135"/>
      <c r="AP418" s="135"/>
      <c r="BJ418" s="136"/>
    </row>
    <row r="419" spans="5:62" ht="14.25" customHeight="1" x14ac:dyDescent="0.25">
      <c r="E419" s="113"/>
      <c r="H419" s="133"/>
      <c r="T419" s="133"/>
      <c r="X419" s="131"/>
      <c r="Y419" s="133"/>
      <c r="AJ419" s="133"/>
      <c r="AO419" s="135"/>
      <c r="AP419" s="135"/>
      <c r="BJ419" s="136"/>
    </row>
    <row r="420" spans="5:62" ht="14.25" customHeight="1" x14ac:dyDescent="0.25">
      <c r="E420" s="113"/>
      <c r="H420" s="133"/>
      <c r="T420" s="133"/>
      <c r="X420" s="131"/>
      <c r="Y420" s="133"/>
      <c r="AJ420" s="133"/>
      <c r="AO420" s="135"/>
      <c r="AP420" s="135"/>
      <c r="BJ420" s="136"/>
    </row>
    <row r="421" spans="5:62" ht="14.25" customHeight="1" x14ac:dyDescent="0.25">
      <c r="E421" s="113"/>
      <c r="H421" s="133"/>
      <c r="T421" s="133"/>
      <c r="X421" s="131"/>
      <c r="Y421" s="133"/>
      <c r="AJ421" s="133"/>
      <c r="AO421" s="135"/>
      <c r="AP421" s="135"/>
      <c r="BJ421" s="136"/>
    </row>
    <row r="422" spans="5:62" ht="14.25" customHeight="1" x14ac:dyDescent="0.25">
      <c r="E422" s="113"/>
      <c r="H422" s="133"/>
      <c r="T422" s="133"/>
      <c r="X422" s="131"/>
      <c r="Y422" s="133"/>
      <c r="AJ422" s="133"/>
      <c r="AO422" s="135"/>
      <c r="AP422" s="135"/>
      <c r="BJ422" s="136"/>
    </row>
    <row r="423" spans="5:62" ht="14.25" customHeight="1" x14ac:dyDescent="0.25">
      <c r="E423" s="113"/>
      <c r="H423" s="133"/>
      <c r="T423" s="133"/>
      <c r="X423" s="131"/>
      <c r="Y423" s="133"/>
      <c r="AJ423" s="133"/>
      <c r="AO423" s="135"/>
      <c r="AP423" s="135"/>
      <c r="BJ423" s="136"/>
    </row>
    <row r="424" spans="5:62" ht="14.25" customHeight="1" x14ac:dyDescent="0.25">
      <c r="E424" s="113"/>
      <c r="H424" s="133"/>
      <c r="T424" s="133"/>
      <c r="X424" s="131"/>
      <c r="Y424" s="133"/>
      <c r="AJ424" s="133"/>
      <c r="AO424" s="135"/>
      <c r="AP424" s="135"/>
      <c r="BJ424" s="136"/>
    </row>
    <row r="425" spans="5:62" ht="14.25" customHeight="1" x14ac:dyDescent="0.25">
      <c r="E425" s="113"/>
      <c r="H425" s="133"/>
      <c r="T425" s="133"/>
      <c r="X425" s="131"/>
      <c r="Y425" s="133"/>
      <c r="AJ425" s="133"/>
      <c r="AO425" s="135"/>
      <c r="AP425" s="135"/>
      <c r="BJ425" s="136"/>
    </row>
    <row r="426" spans="5:62" ht="14.25" customHeight="1" x14ac:dyDescent="0.25">
      <c r="E426" s="113"/>
      <c r="H426" s="133"/>
      <c r="T426" s="133"/>
      <c r="X426" s="131"/>
      <c r="Y426" s="133"/>
      <c r="AJ426" s="133"/>
      <c r="AO426" s="135"/>
      <c r="AP426" s="135"/>
      <c r="BJ426" s="136"/>
    </row>
    <row r="427" spans="5:62" ht="14.25" customHeight="1" x14ac:dyDescent="0.25">
      <c r="E427" s="113"/>
      <c r="H427" s="133"/>
      <c r="T427" s="133"/>
      <c r="X427" s="131"/>
      <c r="Y427" s="133"/>
      <c r="AJ427" s="133"/>
      <c r="AO427" s="135"/>
      <c r="AP427" s="135"/>
      <c r="BJ427" s="136"/>
    </row>
    <row r="428" spans="5:62" ht="14.25" customHeight="1" x14ac:dyDescent="0.25">
      <c r="E428" s="113"/>
      <c r="H428" s="133"/>
      <c r="T428" s="133"/>
      <c r="X428" s="131"/>
      <c r="Y428" s="133"/>
      <c r="AJ428" s="133"/>
      <c r="AO428" s="135"/>
      <c r="AP428" s="135"/>
      <c r="BJ428" s="136"/>
    </row>
    <row r="429" spans="5:62" ht="14.25" customHeight="1" x14ac:dyDescent="0.25">
      <c r="E429" s="113"/>
      <c r="H429" s="133"/>
      <c r="T429" s="133"/>
      <c r="X429" s="131"/>
      <c r="Y429" s="133"/>
      <c r="AJ429" s="133"/>
      <c r="AO429" s="135"/>
      <c r="AP429" s="135"/>
      <c r="BJ429" s="136"/>
    </row>
    <row r="430" spans="5:62" ht="14.25" customHeight="1" x14ac:dyDescent="0.25">
      <c r="E430" s="113"/>
      <c r="H430" s="133"/>
      <c r="T430" s="133"/>
      <c r="X430" s="131"/>
      <c r="Y430" s="133"/>
      <c r="AJ430" s="133"/>
      <c r="AO430" s="135"/>
      <c r="AP430" s="135"/>
      <c r="BJ430" s="136"/>
    </row>
    <row r="431" spans="5:62" ht="14.25" customHeight="1" x14ac:dyDescent="0.25">
      <c r="E431" s="113"/>
      <c r="H431" s="133"/>
      <c r="T431" s="133"/>
      <c r="X431" s="131"/>
      <c r="Y431" s="133"/>
      <c r="AJ431" s="133"/>
      <c r="AO431" s="135"/>
      <c r="AP431" s="135"/>
      <c r="BJ431" s="136"/>
    </row>
    <row r="432" spans="5:62" ht="14.25" customHeight="1" x14ac:dyDescent="0.25">
      <c r="E432" s="113"/>
      <c r="H432" s="133"/>
      <c r="T432" s="133"/>
      <c r="X432" s="131"/>
      <c r="Y432" s="133"/>
      <c r="AJ432" s="133"/>
      <c r="AO432" s="135"/>
      <c r="AP432" s="135"/>
      <c r="BJ432" s="136"/>
    </row>
    <row r="433" spans="5:62" ht="14.25" customHeight="1" x14ac:dyDescent="0.25">
      <c r="E433" s="113"/>
      <c r="H433" s="133"/>
      <c r="T433" s="133"/>
      <c r="X433" s="131"/>
      <c r="Y433" s="133"/>
      <c r="AJ433" s="133"/>
      <c r="AO433" s="135"/>
      <c r="AP433" s="135"/>
      <c r="BJ433" s="136"/>
    </row>
    <row r="434" spans="5:62" ht="14.25" customHeight="1" x14ac:dyDescent="0.25">
      <c r="E434" s="113"/>
      <c r="H434" s="133"/>
      <c r="T434" s="133"/>
      <c r="X434" s="131"/>
      <c r="Y434" s="133"/>
      <c r="AJ434" s="133"/>
      <c r="AO434" s="135"/>
      <c r="AP434" s="135"/>
      <c r="BJ434" s="136"/>
    </row>
    <row r="435" spans="5:62" ht="14.25" customHeight="1" x14ac:dyDescent="0.25">
      <c r="E435" s="113"/>
      <c r="H435" s="133"/>
      <c r="T435" s="133"/>
      <c r="X435" s="131"/>
      <c r="Y435" s="133"/>
      <c r="AJ435" s="133"/>
      <c r="AO435" s="135"/>
      <c r="AP435" s="135"/>
      <c r="BJ435" s="136"/>
    </row>
    <row r="436" spans="5:62" ht="14.25" customHeight="1" x14ac:dyDescent="0.25">
      <c r="E436" s="113"/>
      <c r="H436" s="133"/>
      <c r="T436" s="133"/>
      <c r="X436" s="131"/>
      <c r="Y436" s="133"/>
      <c r="AJ436" s="133"/>
      <c r="AO436" s="135"/>
      <c r="AP436" s="135"/>
      <c r="BJ436" s="136"/>
    </row>
    <row r="437" spans="5:62" ht="14.25" customHeight="1" x14ac:dyDescent="0.25">
      <c r="E437" s="113"/>
      <c r="H437" s="133"/>
      <c r="T437" s="133"/>
      <c r="X437" s="131"/>
      <c r="Y437" s="133"/>
      <c r="AJ437" s="133"/>
      <c r="AO437" s="135"/>
      <c r="AP437" s="135"/>
      <c r="BJ437" s="136"/>
    </row>
    <row r="438" spans="5:62" ht="14.25" customHeight="1" x14ac:dyDescent="0.25">
      <c r="E438" s="113"/>
      <c r="H438" s="133"/>
      <c r="T438" s="133"/>
      <c r="X438" s="131"/>
      <c r="Y438" s="133"/>
      <c r="AJ438" s="133"/>
      <c r="AO438" s="135"/>
      <c r="AP438" s="135"/>
      <c r="BJ438" s="136"/>
    </row>
    <row r="439" spans="5:62" ht="14.25" customHeight="1" x14ac:dyDescent="0.25">
      <c r="E439" s="113"/>
      <c r="H439" s="133"/>
      <c r="T439" s="133"/>
      <c r="X439" s="131"/>
      <c r="Y439" s="133"/>
      <c r="AJ439" s="133"/>
      <c r="AO439" s="135"/>
      <c r="AP439" s="135"/>
      <c r="BJ439" s="136"/>
    </row>
    <row r="440" spans="5:62" ht="14.25" customHeight="1" x14ac:dyDescent="0.25">
      <c r="E440" s="113"/>
      <c r="H440" s="133"/>
      <c r="T440" s="133"/>
      <c r="X440" s="131"/>
      <c r="Y440" s="133"/>
      <c r="AJ440" s="133"/>
      <c r="AO440" s="135"/>
      <c r="AP440" s="135"/>
      <c r="BJ440" s="136"/>
    </row>
    <row r="441" spans="5:62" ht="14.25" customHeight="1" x14ac:dyDescent="0.25">
      <c r="E441" s="113"/>
      <c r="H441" s="133"/>
      <c r="T441" s="133"/>
      <c r="X441" s="131"/>
      <c r="Y441" s="133"/>
      <c r="AJ441" s="133"/>
      <c r="AO441" s="135"/>
      <c r="AP441" s="135"/>
      <c r="BJ441" s="136"/>
    </row>
    <row r="442" spans="5:62" ht="14.25" customHeight="1" x14ac:dyDescent="0.25">
      <c r="E442" s="113"/>
      <c r="H442" s="133"/>
      <c r="T442" s="133"/>
      <c r="X442" s="131"/>
      <c r="Y442" s="133"/>
      <c r="AJ442" s="133"/>
      <c r="AO442" s="135"/>
      <c r="AP442" s="135"/>
      <c r="BJ442" s="136"/>
    </row>
    <row r="443" spans="5:62" ht="14.25" customHeight="1" x14ac:dyDescent="0.25">
      <c r="E443" s="113"/>
      <c r="H443" s="133"/>
      <c r="T443" s="133"/>
      <c r="X443" s="131"/>
      <c r="Y443" s="133"/>
      <c r="AJ443" s="133"/>
      <c r="AO443" s="135"/>
      <c r="AP443" s="135"/>
      <c r="BJ443" s="136"/>
    </row>
    <row r="444" spans="5:62" ht="14.25" customHeight="1" x14ac:dyDescent="0.25">
      <c r="E444" s="113"/>
      <c r="H444" s="133"/>
      <c r="T444" s="133"/>
      <c r="X444" s="131"/>
      <c r="Y444" s="133"/>
      <c r="AJ444" s="133"/>
      <c r="AO444" s="135"/>
      <c r="AP444" s="135"/>
      <c r="BJ444" s="136"/>
    </row>
    <row r="445" spans="5:62" ht="14.25" customHeight="1" x14ac:dyDescent="0.25">
      <c r="E445" s="113"/>
      <c r="H445" s="133"/>
      <c r="T445" s="133"/>
      <c r="X445" s="131"/>
      <c r="Y445" s="133"/>
      <c r="AJ445" s="133"/>
      <c r="AO445" s="135"/>
      <c r="AP445" s="135"/>
      <c r="BJ445" s="136"/>
    </row>
    <row r="446" spans="5:62" ht="14.25" customHeight="1" x14ac:dyDescent="0.25">
      <c r="E446" s="113"/>
      <c r="H446" s="133"/>
      <c r="T446" s="133"/>
      <c r="X446" s="131"/>
      <c r="Y446" s="133"/>
      <c r="AJ446" s="133"/>
      <c r="AO446" s="135"/>
      <c r="AP446" s="135"/>
      <c r="BJ446" s="136"/>
    </row>
    <row r="447" spans="5:62" ht="14.25" customHeight="1" x14ac:dyDescent="0.25">
      <c r="E447" s="113"/>
      <c r="H447" s="133"/>
      <c r="T447" s="133"/>
      <c r="X447" s="131"/>
      <c r="Y447" s="133"/>
      <c r="AJ447" s="133"/>
      <c r="AO447" s="135"/>
      <c r="AP447" s="135"/>
      <c r="BJ447" s="136"/>
    </row>
    <row r="448" spans="5:62" ht="14.25" customHeight="1" x14ac:dyDescent="0.25">
      <c r="E448" s="113"/>
      <c r="H448" s="133"/>
      <c r="T448" s="133"/>
      <c r="X448" s="131"/>
      <c r="Y448" s="133"/>
      <c r="AJ448" s="133"/>
      <c r="AO448" s="135"/>
      <c r="AP448" s="135"/>
      <c r="BJ448" s="136"/>
    </row>
    <row r="449" spans="5:62" ht="14.25" customHeight="1" x14ac:dyDescent="0.25">
      <c r="E449" s="113"/>
      <c r="H449" s="133"/>
      <c r="T449" s="133"/>
      <c r="X449" s="131"/>
      <c r="Y449" s="133"/>
      <c r="AJ449" s="133"/>
      <c r="AO449" s="135"/>
      <c r="AP449" s="135"/>
      <c r="BJ449" s="136"/>
    </row>
    <row r="450" spans="5:62" ht="14.25" customHeight="1" x14ac:dyDescent="0.25">
      <c r="E450" s="113"/>
      <c r="H450" s="133"/>
      <c r="T450" s="133"/>
      <c r="X450" s="131"/>
      <c r="Y450" s="133"/>
      <c r="AJ450" s="133"/>
      <c r="AO450" s="135"/>
      <c r="AP450" s="135"/>
      <c r="BJ450" s="136"/>
    </row>
    <row r="451" spans="5:62" ht="14.25" customHeight="1" x14ac:dyDescent="0.25">
      <c r="E451" s="113"/>
      <c r="H451" s="133"/>
      <c r="T451" s="133"/>
      <c r="X451" s="131"/>
      <c r="Y451" s="133"/>
      <c r="AJ451" s="133"/>
      <c r="AO451" s="135"/>
      <c r="AP451" s="135"/>
      <c r="BJ451" s="136"/>
    </row>
    <row r="452" spans="5:62" ht="14.25" customHeight="1" x14ac:dyDescent="0.25">
      <c r="E452" s="113"/>
      <c r="H452" s="133"/>
      <c r="T452" s="133"/>
      <c r="X452" s="131"/>
      <c r="Y452" s="133"/>
      <c r="AJ452" s="133"/>
      <c r="AO452" s="135"/>
      <c r="AP452" s="135"/>
      <c r="BJ452" s="136"/>
    </row>
    <row r="453" spans="5:62" ht="14.25" customHeight="1" x14ac:dyDescent="0.25">
      <c r="E453" s="113"/>
      <c r="H453" s="133"/>
      <c r="T453" s="133"/>
      <c r="X453" s="131"/>
      <c r="Y453" s="133"/>
      <c r="AJ453" s="133"/>
      <c r="AO453" s="135"/>
      <c r="AP453" s="135"/>
      <c r="BJ453" s="136"/>
    </row>
    <row r="454" spans="5:62" ht="14.25" customHeight="1" x14ac:dyDescent="0.25">
      <c r="E454" s="113"/>
      <c r="H454" s="133"/>
      <c r="T454" s="133"/>
      <c r="X454" s="131"/>
      <c r="Y454" s="133"/>
      <c r="AJ454" s="133"/>
      <c r="AO454" s="135"/>
      <c r="AP454" s="135"/>
      <c r="BJ454" s="136"/>
    </row>
    <row r="455" spans="5:62" ht="14.25" customHeight="1" x14ac:dyDescent="0.25">
      <c r="E455" s="113"/>
      <c r="H455" s="133"/>
      <c r="T455" s="133"/>
      <c r="X455" s="131"/>
      <c r="Y455" s="133"/>
      <c r="AJ455" s="133"/>
      <c r="AO455" s="135"/>
      <c r="AP455" s="135"/>
      <c r="BJ455" s="136"/>
    </row>
    <row r="456" spans="5:62" ht="14.25" customHeight="1" x14ac:dyDescent="0.25">
      <c r="E456" s="113"/>
      <c r="H456" s="133"/>
      <c r="T456" s="133"/>
      <c r="X456" s="131"/>
      <c r="Y456" s="133"/>
      <c r="AJ456" s="133"/>
      <c r="AO456" s="135"/>
      <c r="AP456" s="135"/>
      <c r="BJ456" s="136"/>
    </row>
    <row r="457" spans="5:62" ht="14.25" customHeight="1" x14ac:dyDescent="0.25">
      <c r="E457" s="113"/>
      <c r="H457" s="133"/>
      <c r="T457" s="133"/>
      <c r="X457" s="131"/>
      <c r="Y457" s="133"/>
      <c r="AJ457" s="133"/>
      <c r="AO457" s="135"/>
      <c r="AP457" s="135"/>
      <c r="BJ457" s="136"/>
    </row>
    <row r="458" spans="5:62" ht="14.25" customHeight="1" x14ac:dyDescent="0.25">
      <c r="E458" s="113"/>
      <c r="H458" s="133"/>
      <c r="T458" s="133"/>
      <c r="X458" s="131"/>
      <c r="Y458" s="133"/>
      <c r="AJ458" s="133"/>
      <c r="AO458" s="135"/>
      <c r="AP458" s="135"/>
      <c r="BJ458" s="136"/>
    </row>
    <row r="459" spans="5:62" ht="14.25" customHeight="1" x14ac:dyDescent="0.25">
      <c r="E459" s="113"/>
      <c r="H459" s="133"/>
      <c r="T459" s="133"/>
      <c r="X459" s="131"/>
      <c r="Y459" s="133"/>
      <c r="AJ459" s="133"/>
      <c r="AO459" s="135"/>
      <c r="AP459" s="135"/>
      <c r="BJ459" s="136"/>
    </row>
    <row r="460" spans="5:62" ht="14.25" customHeight="1" x14ac:dyDescent="0.25">
      <c r="E460" s="113"/>
      <c r="H460" s="133"/>
      <c r="T460" s="133"/>
      <c r="X460" s="131"/>
      <c r="Y460" s="133"/>
      <c r="AJ460" s="133"/>
      <c r="AO460" s="135"/>
      <c r="AP460" s="135"/>
      <c r="BJ460" s="136"/>
    </row>
    <row r="461" spans="5:62" ht="14.25" customHeight="1" x14ac:dyDescent="0.25">
      <c r="E461" s="113"/>
      <c r="H461" s="133"/>
      <c r="T461" s="133"/>
      <c r="X461" s="131"/>
      <c r="Y461" s="133"/>
      <c r="AJ461" s="133"/>
      <c r="AO461" s="135"/>
      <c r="AP461" s="135"/>
      <c r="BJ461" s="136"/>
    </row>
    <row r="462" spans="5:62" ht="14.25" customHeight="1" x14ac:dyDescent="0.25">
      <c r="E462" s="113"/>
      <c r="H462" s="133"/>
      <c r="T462" s="133"/>
      <c r="X462" s="131"/>
      <c r="Y462" s="133"/>
      <c r="AJ462" s="133"/>
      <c r="AO462" s="135"/>
      <c r="AP462" s="135"/>
      <c r="BJ462" s="136"/>
    </row>
    <row r="463" spans="5:62" ht="14.25" customHeight="1" x14ac:dyDescent="0.25">
      <c r="E463" s="113"/>
      <c r="H463" s="133"/>
      <c r="T463" s="133"/>
      <c r="X463" s="131"/>
      <c r="Y463" s="133"/>
      <c r="AJ463" s="133"/>
      <c r="AO463" s="135"/>
      <c r="AP463" s="135"/>
      <c r="BJ463" s="136"/>
    </row>
    <row r="464" spans="5:62" ht="14.25" customHeight="1" x14ac:dyDescent="0.25">
      <c r="E464" s="113"/>
      <c r="H464" s="133"/>
      <c r="T464" s="133"/>
      <c r="X464" s="131"/>
      <c r="Y464" s="133"/>
      <c r="AJ464" s="133"/>
      <c r="AO464" s="135"/>
      <c r="AP464" s="135"/>
      <c r="BJ464" s="136"/>
    </row>
    <row r="465" spans="5:62" ht="14.25" customHeight="1" x14ac:dyDescent="0.25">
      <c r="E465" s="113"/>
      <c r="H465" s="133"/>
      <c r="T465" s="133"/>
      <c r="X465" s="131"/>
      <c r="Y465" s="133"/>
      <c r="AJ465" s="133"/>
      <c r="AO465" s="135"/>
      <c r="AP465" s="135"/>
      <c r="BJ465" s="136"/>
    </row>
    <row r="466" spans="5:62" ht="14.25" customHeight="1" x14ac:dyDescent="0.25">
      <c r="E466" s="113"/>
      <c r="H466" s="133"/>
      <c r="T466" s="133"/>
      <c r="X466" s="131"/>
      <c r="Y466" s="133"/>
      <c r="AJ466" s="133"/>
      <c r="AO466" s="135"/>
      <c r="AP466" s="135"/>
      <c r="BJ466" s="136"/>
    </row>
    <row r="467" spans="5:62" ht="14.25" customHeight="1" x14ac:dyDescent="0.25">
      <c r="E467" s="113"/>
      <c r="H467" s="133"/>
      <c r="T467" s="133"/>
      <c r="X467" s="131"/>
      <c r="Y467" s="133"/>
      <c r="AJ467" s="133"/>
      <c r="AO467" s="135"/>
      <c r="AP467" s="135"/>
      <c r="BJ467" s="136"/>
    </row>
    <row r="468" spans="5:62" ht="14.25" customHeight="1" x14ac:dyDescent="0.25">
      <c r="E468" s="113"/>
      <c r="H468" s="133"/>
      <c r="T468" s="133"/>
      <c r="X468" s="131"/>
      <c r="Y468" s="133"/>
      <c r="AJ468" s="133"/>
      <c r="AO468" s="135"/>
      <c r="AP468" s="135"/>
      <c r="BJ468" s="136"/>
    </row>
    <row r="469" spans="5:62" ht="14.25" customHeight="1" x14ac:dyDescent="0.25">
      <c r="E469" s="113"/>
      <c r="H469" s="133"/>
      <c r="T469" s="133"/>
      <c r="X469" s="131"/>
      <c r="Y469" s="133"/>
      <c r="AJ469" s="133"/>
      <c r="AO469" s="135"/>
      <c r="AP469" s="135"/>
      <c r="BJ469" s="136"/>
    </row>
    <row r="470" spans="5:62" ht="14.25" customHeight="1" x14ac:dyDescent="0.25">
      <c r="E470" s="113"/>
      <c r="H470" s="133"/>
      <c r="T470" s="133"/>
      <c r="X470" s="131"/>
      <c r="Y470" s="133"/>
      <c r="AJ470" s="133"/>
      <c r="AO470" s="135"/>
      <c r="AP470" s="135"/>
      <c r="BJ470" s="136"/>
    </row>
    <row r="471" spans="5:62" ht="14.25" customHeight="1" x14ac:dyDescent="0.25">
      <c r="E471" s="113"/>
      <c r="H471" s="133"/>
      <c r="T471" s="133"/>
      <c r="X471" s="131"/>
      <c r="Y471" s="133"/>
      <c r="AJ471" s="133"/>
      <c r="AO471" s="135"/>
      <c r="AP471" s="135"/>
      <c r="BJ471" s="136"/>
    </row>
    <row r="472" spans="5:62" ht="14.25" customHeight="1" x14ac:dyDescent="0.25">
      <c r="E472" s="113"/>
      <c r="H472" s="133"/>
      <c r="T472" s="133"/>
      <c r="X472" s="131"/>
      <c r="Y472" s="133"/>
      <c r="AJ472" s="133"/>
      <c r="AO472" s="135"/>
      <c r="AP472" s="135"/>
      <c r="BJ472" s="136"/>
    </row>
    <row r="473" spans="5:62" ht="14.25" customHeight="1" x14ac:dyDescent="0.25">
      <c r="E473" s="113"/>
      <c r="H473" s="133"/>
      <c r="T473" s="133"/>
      <c r="X473" s="131"/>
      <c r="Y473" s="133"/>
      <c r="AJ473" s="133"/>
      <c r="AO473" s="135"/>
      <c r="AP473" s="135"/>
      <c r="BJ473" s="136"/>
    </row>
    <row r="474" spans="5:62" ht="14.25" customHeight="1" x14ac:dyDescent="0.25">
      <c r="E474" s="113"/>
      <c r="H474" s="133"/>
      <c r="T474" s="133"/>
      <c r="X474" s="131"/>
      <c r="Y474" s="133"/>
      <c r="AJ474" s="133"/>
      <c r="AO474" s="135"/>
      <c r="AP474" s="135"/>
      <c r="BJ474" s="136"/>
    </row>
    <row r="475" spans="5:62" ht="14.25" customHeight="1" x14ac:dyDescent="0.25">
      <c r="E475" s="113"/>
      <c r="H475" s="133"/>
      <c r="T475" s="133"/>
      <c r="X475" s="131"/>
      <c r="Y475" s="133"/>
      <c r="AJ475" s="133"/>
      <c r="AO475" s="135"/>
      <c r="AP475" s="135"/>
      <c r="BJ475" s="136"/>
    </row>
    <row r="476" spans="5:62" ht="14.25" customHeight="1" x14ac:dyDescent="0.25">
      <c r="E476" s="113"/>
      <c r="H476" s="133"/>
      <c r="T476" s="133"/>
      <c r="X476" s="131"/>
      <c r="Y476" s="133"/>
      <c r="AJ476" s="133"/>
      <c r="AO476" s="135"/>
      <c r="AP476" s="135"/>
      <c r="BJ476" s="136"/>
    </row>
    <row r="477" spans="5:62" ht="14.25" customHeight="1" x14ac:dyDescent="0.25">
      <c r="E477" s="113"/>
      <c r="H477" s="133"/>
      <c r="T477" s="133"/>
      <c r="X477" s="131"/>
      <c r="Y477" s="133"/>
      <c r="AJ477" s="133"/>
      <c r="AO477" s="135"/>
      <c r="AP477" s="135"/>
      <c r="BJ477" s="136"/>
    </row>
    <row r="478" spans="5:62" ht="14.25" customHeight="1" x14ac:dyDescent="0.25">
      <c r="E478" s="113"/>
      <c r="H478" s="133"/>
      <c r="T478" s="133"/>
      <c r="X478" s="131"/>
      <c r="Y478" s="133"/>
      <c r="AJ478" s="133"/>
      <c r="AO478" s="135"/>
      <c r="AP478" s="135"/>
      <c r="BJ478" s="136"/>
    </row>
    <row r="479" spans="5:62" ht="14.25" customHeight="1" x14ac:dyDescent="0.25">
      <c r="E479" s="113"/>
      <c r="H479" s="133"/>
      <c r="T479" s="133"/>
      <c r="X479" s="131"/>
      <c r="Y479" s="133"/>
      <c r="AJ479" s="133"/>
      <c r="AO479" s="135"/>
      <c r="AP479" s="135"/>
      <c r="BJ479" s="136"/>
    </row>
    <row r="480" spans="5:62" ht="14.25" customHeight="1" x14ac:dyDescent="0.25">
      <c r="E480" s="113"/>
      <c r="H480" s="133"/>
      <c r="T480" s="133"/>
      <c r="X480" s="131"/>
      <c r="Y480" s="133"/>
      <c r="AJ480" s="133"/>
      <c r="AO480" s="135"/>
      <c r="AP480" s="135"/>
      <c r="BJ480" s="136"/>
    </row>
    <row r="481" spans="5:62" ht="14.25" customHeight="1" x14ac:dyDescent="0.25">
      <c r="E481" s="113"/>
      <c r="H481" s="133"/>
      <c r="T481" s="133"/>
      <c r="X481" s="131"/>
      <c r="Y481" s="133"/>
      <c r="AJ481" s="133"/>
      <c r="AO481" s="135"/>
      <c r="AP481" s="135"/>
      <c r="BJ481" s="136"/>
    </row>
    <row r="482" spans="5:62" ht="14.25" customHeight="1" x14ac:dyDescent="0.25">
      <c r="E482" s="113"/>
      <c r="H482" s="133"/>
      <c r="T482" s="133"/>
      <c r="X482" s="131"/>
      <c r="Y482" s="133"/>
      <c r="AJ482" s="133"/>
      <c r="AO482" s="135"/>
      <c r="AP482" s="135"/>
      <c r="BJ482" s="136"/>
    </row>
    <row r="483" spans="5:62" ht="14.25" customHeight="1" x14ac:dyDescent="0.25">
      <c r="E483" s="113"/>
      <c r="H483" s="133"/>
      <c r="T483" s="133"/>
      <c r="X483" s="131"/>
      <c r="Y483" s="133"/>
      <c r="AJ483" s="133"/>
      <c r="AO483" s="135"/>
      <c r="AP483" s="135"/>
      <c r="BJ483" s="136"/>
    </row>
    <row r="484" spans="5:62" ht="14.25" customHeight="1" x14ac:dyDescent="0.25">
      <c r="E484" s="113"/>
      <c r="H484" s="133"/>
      <c r="T484" s="133"/>
      <c r="X484" s="131"/>
      <c r="Y484" s="133"/>
      <c r="AJ484" s="133"/>
      <c r="AO484" s="135"/>
      <c r="AP484" s="135"/>
      <c r="BJ484" s="136"/>
    </row>
    <row r="485" spans="5:62" ht="14.25" customHeight="1" x14ac:dyDescent="0.25">
      <c r="E485" s="113"/>
      <c r="H485" s="133"/>
      <c r="T485" s="133"/>
      <c r="X485" s="131"/>
      <c r="Y485" s="133"/>
      <c r="AJ485" s="133"/>
      <c r="AO485" s="135"/>
      <c r="AP485" s="135"/>
      <c r="BJ485" s="136"/>
    </row>
    <row r="486" spans="5:62" ht="14.25" customHeight="1" x14ac:dyDescent="0.25">
      <c r="E486" s="113"/>
      <c r="H486" s="133"/>
      <c r="T486" s="133"/>
      <c r="X486" s="131"/>
      <c r="Y486" s="133"/>
      <c r="AJ486" s="133"/>
      <c r="AO486" s="135"/>
      <c r="AP486" s="135"/>
      <c r="BJ486" s="136"/>
    </row>
    <row r="487" spans="5:62" ht="14.25" customHeight="1" x14ac:dyDescent="0.25">
      <c r="E487" s="113"/>
      <c r="H487" s="133"/>
      <c r="T487" s="133"/>
      <c r="X487" s="131"/>
      <c r="Y487" s="133"/>
      <c r="AJ487" s="133"/>
      <c r="AO487" s="135"/>
      <c r="AP487" s="135"/>
      <c r="BJ487" s="136"/>
    </row>
    <row r="488" spans="5:62" ht="14.25" customHeight="1" x14ac:dyDescent="0.25">
      <c r="E488" s="113"/>
      <c r="H488" s="133"/>
      <c r="T488" s="133"/>
      <c r="X488" s="131"/>
      <c r="Y488" s="133"/>
      <c r="AJ488" s="133"/>
      <c r="AO488" s="135"/>
      <c r="AP488" s="135"/>
      <c r="BJ488" s="136"/>
    </row>
    <row r="489" spans="5:62" ht="14.25" customHeight="1" x14ac:dyDescent="0.25">
      <c r="E489" s="113"/>
      <c r="H489" s="133"/>
      <c r="T489" s="133"/>
      <c r="X489" s="131"/>
      <c r="Y489" s="133"/>
      <c r="AJ489" s="133"/>
      <c r="AO489" s="135"/>
      <c r="AP489" s="135"/>
      <c r="BJ489" s="136"/>
    </row>
    <row r="490" spans="5:62" ht="14.25" customHeight="1" x14ac:dyDescent="0.25">
      <c r="E490" s="113"/>
      <c r="H490" s="133"/>
      <c r="T490" s="133"/>
      <c r="X490" s="131"/>
      <c r="Y490" s="133"/>
      <c r="AJ490" s="133"/>
      <c r="AO490" s="135"/>
      <c r="AP490" s="135"/>
      <c r="BJ490" s="136"/>
    </row>
    <row r="491" spans="5:62" ht="14.25" customHeight="1" x14ac:dyDescent="0.25">
      <c r="E491" s="113"/>
      <c r="H491" s="133"/>
      <c r="T491" s="133"/>
      <c r="X491" s="131"/>
      <c r="Y491" s="133"/>
      <c r="AJ491" s="133"/>
      <c r="AO491" s="135"/>
      <c r="AP491" s="135"/>
      <c r="BJ491" s="136"/>
    </row>
    <row r="492" spans="5:62" ht="14.25" customHeight="1" x14ac:dyDescent="0.25">
      <c r="E492" s="113"/>
      <c r="H492" s="133"/>
      <c r="T492" s="133"/>
      <c r="X492" s="131"/>
      <c r="Y492" s="133"/>
      <c r="AJ492" s="133"/>
      <c r="AO492" s="135"/>
      <c r="AP492" s="135"/>
      <c r="BJ492" s="136"/>
    </row>
    <row r="493" spans="5:62" ht="14.25" customHeight="1" x14ac:dyDescent="0.25">
      <c r="E493" s="113"/>
      <c r="H493" s="133"/>
      <c r="T493" s="133"/>
      <c r="X493" s="131"/>
      <c r="Y493" s="133"/>
      <c r="AJ493" s="133"/>
      <c r="AO493" s="135"/>
      <c r="AP493" s="135"/>
      <c r="BJ493" s="136"/>
    </row>
    <row r="494" spans="5:62" ht="14.25" customHeight="1" x14ac:dyDescent="0.25">
      <c r="E494" s="113"/>
      <c r="H494" s="133"/>
      <c r="T494" s="133"/>
      <c r="X494" s="131"/>
      <c r="Y494" s="133"/>
      <c r="AJ494" s="133"/>
      <c r="AO494" s="135"/>
      <c r="AP494" s="135"/>
      <c r="BJ494" s="136"/>
    </row>
    <row r="495" spans="5:62" ht="14.25" customHeight="1" x14ac:dyDescent="0.25">
      <c r="E495" s="113"/>
      <c r="H495" s="133"/>
      <c r="T495" s="133"/>
      <c r="X495" s="131"/>
      <c r="Y495" s="133"/>
      <c r="AJ495" s="133"/>
      <c r="AO495" s="135"/>
      <c r="AP495" s="135"/>
      <c r="BJ495" s="136"/>
    </row>
    <row r="496" spans="5:62" ht="14.25" customHeight="1" x14ac:dyDescent="0.25">
      <c r="E496" s="113"/>
      <c r="H496" s="133"/>
      <c r="T496" s="133"/>
      <c r="X496" s="131"/>
      <c r="Y496" s="133"/>
      <c r="AJ496" s="133"/>
      <c r="AO496" s="135"/>
      <c r="AP496" s="135"/>
      <c r="BJ496" s="136"/>
    </row>
    <row r="497" spans="5:62" ht="14.25" customHeight="1" x14ac:dyDescent="0.25">
      <c r="E497" s="113"/>
      <c r="H497" s="133"/>
      <c r="T497" s="133"/>
      <c r="X497" s="131"/>
      <c r="Y497" s="133"/>
      <c r="AJ497" s="133"/>
      <c r="AO497" s="135"/>
      <c r="AP497" s="135"/>
      <c r="BJ497" s="136"/>
    </row>
    <row r="498" spans="5:62" ht="14.25" customHeight="1" x14ac:dyDescent="0.25">
      <c r="E498" s="113"/>
      <c r="H498" s="133"/>
      <c r="T498" s="133"/>
      <c r="X498" s="131"/>
      <c r="Y498" s="133"/>
      <c r="AJ498" s="133"/>
      <c r="AO498" s="135"/>
      <c r="AP498" s="135"/>
      <c r="BJ498" s="136"/>
    </row>
    <row r="499" spans="5:62" ht="14.25" customHeight="1" x14ac:dyDescent="0.25">
      <c r="E499" s="113"/>
      <c r="H499" s="133"/>
      <c r="T499" s="133"/>
      <c r="X499" s="131"/>
      <c r="Y499" s="133"/>
      <c r="AJ499" s="133"/>
      <c r="AO499" s="135"/>
      <c r="AP499" s="135"/>
      <c r="BJ499" s="136"/>
    </row>
    <row r="500" spans="5:62" ht="14.25" customHeight="1" x14ac:dyDescent="0.25">
      <c r="E500" s="113"/>
      <c r="H500" s="133"/>
      <c r="T500" s="133"/>
      <c r="X500" s="131"/>
      <c r="Y500" s="133"/>
      <c r="AJ500" s="133"/>
      <c r="AO500" s="135"/>
      <c r="AP500" s="135"/>
      <c r="BJ500" s="136"/>
    </row>
    <row r="501" spans="5:62" ht="14.25" customHeight="1" x14ac:dyDescent="0.25">
      <c r="E501" s="113"/>
      <c r="H501" s="133"/>
      <c r="T501" s="133"/>
      <c r="X501" s="131"/>
      <c r="Y501" s="133"/>
      <c r="AJ501" s="133"/>
      <c r="AO501" s="135"/>
      <c r="AP501" s="135"/>
      <c r="BJ501" s="136"/>
    </row>
    <row r="502" spans="5:62" ht="14.25" customHeight="1" x14ac:dyDescent="0.25">
      <c r="E502" s="113"/>
      <c r="H502" s="133"/>
      <c r="T502" s="133"/>
      <c r="X502" s="131"/>
      <c r="Y502" s="133"/>
      <c r="AJ502" s="133"/>
      <c r="AO502" s="135"/>
      <c r="AP502" s="135"/>
      <c r="BJ502" s="136"/>
    </row>
    <row r="503" spans="5:62" ht="14.25" customHeight="1" x14ac:dyDescent="0.25">
      <c r="E503" s="113"/>
      <c r="H503" s="133"/>
      <c r="T503" s="133"/>
      <c r="X503" s="131"/>
      <c r="Y503" s="133"/>
      <c r="AJ503" s="133"/>
      <c r="AO503" s="135"/>
      <c r="AP503" s="135"/>
      <c r="BJ503" s="136"/>
    </row>
    <row r="504" spans="5:62" ht="14.25" customHeight="1" x14ac:dyDescent="0.25">
      <c r="E504" s="113"/>
      <c r="H504" s="133"/>
      <c r="T504" s="133"/>
      <c r="X504" s="131"/>
      <c r="Y504" s="133"/>
      <c r="AJ504" s="133"/>
      <c r="AO504" s="135"/>
      <c r="AP504" s="135"/>
      <c r="BJ504" s="136"/>
    </row>
    <row r="505" spans="5:62" ht="14.25" customHeight="1" x14ac:dyDescent="0.25">
      <c r="E505" s="113"/>
      <c r="H505" s="133"/>
      <c r="T505" s="133"/>
      <c r="X505" s="131"/>
      <c r="Y505" s="133"/>
      <c r="AJ505" s="133"/>
      <c r="AO505" s="135"/>
      <c r="AP505" s="135"/>
      <c r="BJ505" s="136"/>
    </row>
    <row r="506" spans="5:62" ht="14.25" customHeight="1" x14ac:dyDescent="0.25">
      <c r="E506" s="113"/>
      <c r="H506" s="133"/>
      <c r="T506" s="133"/>
      <c r="X506" s="131"/>
      <c r="Y506" s="133"/>
      <c r="AJ506" s="133"/>
      <c r="AO506" s="135"/>
      <c r="AP506" s="135"/>
      <c r="BJ506" s="136"/>
    </row>
    <row r="507" spans="5:62" ht="14.25" customHeight="1" x14ac:dyDescent="0.25">
      <c r="E507" s="113"/>
      <c r="H507" s="133"/>
      <c r="T507" s="133"/>
      <c r="X507" s="131"/>
      <c r="Y507" s="133"/>
      <c r="AJ507" s="133"/>
      <c r="AO507" s="135"/>
      <c r="AP507" s="135"/>
      <c r="BJ507" s="136"/>
    </row>
    <row r="508" spans="5:62" ht="14.25" customHeight="1" x14ac:dyDescent="0.25">
      <c r="E508" s="113"/>
      <c r="H508" s="133"/>
      <c r="T508" s="133"/>
      <c r="X508" s="131"/>
      <c r="Y508" s="133"/>
      <c r="AJ508" s="133"/>
      <c r="AO508" s="135"/>
      <c r="AP508" s="135"/>
      <c r="BJ508" s="136"/>
    </row>
    <row r="509" spans="5:62" ht="14.25" customHeight="1" x14ac:dyDescent="0.25">
      <c r="E509" s="113"/>
      <c r="H509" s="133"/>
      <c r="T509" s="133"/>
      <c r="X509" s="131"/>
      <c r="Y509" s="133"/>
      <c r="AJ509" s="133"/>
      <c r="AO509" s="135"/>
      <c r="AP509" s="135"/>
      <c r="BJ509" s="136"/>
    </row>
    <row r="510" spans="5:62" ht="14.25" customHeight="1" x14ac:dyDescent="0.25">
      <c r="E510" s="113"/>
      <c r="H510" s="133"/>
      <c r="T510" s="133"/>
      <c r="X510" s="131"/>
      <c r="Y510" s="133"/>
      <c r="AJ510" s="133"/>
      <c r="AO510" s="135"/>
      <c r="AP510" s="135"/>
      <c r="BJ510" s="136"/>
    </row>
    <row r="511" spans="5:62" ht="14.25" customHeight="1" x14ac:dyDescent="0.25">
      <c r="E511" s="113"/>
      <c r="H511" s="133"/>
      <c r="T511" s="133"/>
      <c r="X511" s="131"/>
      <c r="Y511" s="133"/>
      <c r="AJ511" s="133"/>
      <c r="AO511" s="135"/>
      <c r="AP511" s="135"/>
      <c r="BJ511" s="136"/>
    </row>
    <row r="512" spans="5:62" ht="14.25" customHeight="1" x14ac:dyDescent="0.25">
      <c r="E512" s="113"/>
      <c r="H512" s="133"/>
      <c r="T512" s="133"/>
      <c r="X512" s="131"/>
      <c r="Y512" s="133"/>
      <c r="AJ512" s="133"/>
      <c r="AO512" s="135"/>
      <c r="AP512" s="135"/>
      <c r="BJ512" s="136"/>
    </row>
    <row r="513" spans="5:62" ht="14.25" customHeight="1" x14ac:dyDescent="0.25">
      <c r="E513" s="113"/>
      <c r="H513" s="133"/>
      <c r="T513" s="133"/>
      <c r="X513" s="131"/>
      <c r="Y513" s="133"/>
      <c r="AJ513" s="133"/>
      <c r="AO513" s="135"/>
      <c r="AP513" s="135"/>
      <c r="BJ513" s="136"/>
    </row>
    <row r="514" spans="5:62" ht="14.25" customHeight="1" x14ac:dyDescent="0.25">
      <c r="E514" s="113"/>
      <c r="H514" s="133"/>
      <c r="T514" s="133"/>
      <c r="X514" s="131"/>
      <c r="Y514" s="133"/>
      <c r="AJ514" s="133"/>
      <c r="AO514" s="135"/>
      <c r="AP514" s="135"/>
      <c r="BJ514" s="136"/>
    </row>
    <row r="515" spans="5:62" ht="14.25" customHeight="1" x14ac:dyDescent="0.25">
      <c r="E515" s="113"/>
      <c r="H515" s="133"/>
      <c r="T515" s="133"/>
      <c r="X515" s="131"/>
      <c r="Y515" s="133"/>
      <c r="AJ515" s="133"/>
      <c r="AO515" s="135"/>
      <c r="AP515" s="135"/>
      <c r="BJ515" s="136"/>
    </row>
    <row r="516" spans="5:62" ht="14.25" customHeight="1" x14ac:dyDescent="0.25">
      <c r="E516" s="113"/>
      <c r="H516" s="133"/>
      <c r="T516" s="133"/>
      <c r="X516" s="131"/>
      <c r="Y516" s="133"/>
      <c r="AJ516" s="133"/>
      <c r="AO516" s="135"/>
      <c r="AP516" s="135"/>
      <c r="BJ516" s="136"/>
    </row>
    <row r="517" spans="5:62" ht="14.25" customHeight="1" x14ac:dyDescent="0.25">
      <c r="E517" s="113"/>
      <c r="H517" s="133"/>
      <c r="T517" s="133"/>
      <c r="X517" s="131"/>
      <c r="Y517" s="133"/>
      <c r="AJ517" s="133"/>
      <c r="AO517" s="135"/>
      <c r="AP517" s="135"/>
      <c r="BJ517" s="136"/>
    </row>
    <row r="518" spans="5:62" ht="14.25" customHeight="1" x14ac:dyDescent="0.25">
      <c r="E518" s="113"/>
      <c r="H518" s="133"/>
      <c r="T518" s="133"/>
      <c r="X518" s="131"/>
      <c r="Y518" s="133"/>
      <c r="AJ518" s="133"/>
      <c r="AO518" s="135"/>
      <c r="AP518" s="135"/>
      <c r="BJ518" s="136"/>
    </row>
    <row r="519" spans="5:62" ht="14.25" customHeight="1" x14ac:dyDescent="0.25">
      <c r="E519" s="113"/>
      <c r="H519" s="133"/>
      <c r="T519" s="133"/>
      <c r="X519" s="131"/>
      <c r="Y519" s="133"/>
      <c r="AJ519" s="133"/>
      <c r="AO519" s="135"/>
      <c r="AP519" s="135"/>
      <c r="BJ519" s="136"/>
    </row>
    <row r="520" spans="5:62" ht="14.25" customHeight="1" x14ac:dyDescent="0.25">
      <c r="E520" s="113"/>
      <c r="H520" s="133"/>
      <c r="T520" s="133"/>
      <c r="X520" s="131"/>
      <c r="Y520" s="133"/>
      <c r="AJ520" s="133"/>
      <c r="AO520" s="135"/>
      <c r="AP520" s="135"/>
      <c r="BJ520" s="136"/>
    </row>
    <row r="521" spans="5:62" ht="14.25" customHeight="1" x14ac:dyDescent="0.25">
      <c r="E521" s="113"/>
      <c r="H521" s="133"/>
      <c r="T521" s="133"/>
      <c r="X521" s="131"/>
      <c r="Y521" s="133"/>
      <c r="AJ521" s="133"/>
      <c r="AO521" s="135"/>
      <c r="AP521" s="135"/>
      <c r="BJ521" s="136"/>
    </row>
    <row r="522" spans="5:62" ht="14.25" customHeight="1" x14ac:dyDescent="0.25">
      <c r="E522" s="113"/>
      <c r="H522" s="133"/>
      <c r="T522" s="133"/>
      <c r="X522" s="131"/>
      <c r="Y522" s="133"/>
      <c r="AJ522" s="133"/>
      <c r="AO522" s="135"/>
      <c r="AP522" s="135"/>
      <c r="BJ522" s="136"/>
    </row>
    <row r="523" spans="5:62" ht="14.25" customHeight="1" x14ac:dyDescent="0.25">
      <c r="E523" s="113"/>
      <c r="H523" s="133"/>
      <c r="T523" s="133"/>
      <c r="X523" s="131"/>
      <c r="Y523" s="133"/>
      <c r="AJ523" s="133"/>
      <c r="AO523" s="135"/>
      <c r="AP523" s="135"/>
      <c r="BJ523" s="136"/>
    </row>
    <row r="524" spans="5:62" ht="14.25" customHeight="1" x14ac:dyDescent="0.25">
      <c r="E524" s="113"/>
      <c r="H524" s="133"/>
      <c r="T524" s="133"/>
      <c r="X524" s="131"/>
      <c r="Y524" s="133"/>
      <c r="AJ524" s="133"/>
      <c r="AO524" s="135"/>
      <c r="AP524" s="135"/>
      <c r="BJ524" s="136"/>
    </row>
    <row r="525" spans="5:62" ht="14.25" customHeight="1" x14ac:dyDescent="0.25">
      <c r="E525" s="113"/>
      <c r="H525" s="133"/>
      <c r="T525" s="133"/>
      <c r="X525" s="131"/>
      <c r="Y525" s="133"/>
      <c r="AJ525" s="133"/>
      <c r="AO525" s="135"/>
      <c r="AP525" s="135"/>
      <c r="BJ525" s="136"/>
    </row>
    <row r="526" spans="5:62" ht="14.25" customHeight="1" x14ac:dyDescent="0.25">
      <c r="E526" s="113"/>
      <c r="H526" s="133"/>
      <c r="T526" s="133"/>
      <c r="X526" s="131"/>
      <c r="Y526" s="133"/>
      <c r="AJ526" s="133"/>
      <c r="AO526" s="135"/>
      <c r="AP526" s="135"/>
      <c r="BJ526" s="136"/>
    </row>
    <row r="527" spans="5:62" ht="14.25" customHeight="1" x14ac:dyDescent="0.25">
      <c r="E527" s="113"/>
      <c r="H527" s="133"/>
      <c r="T527" s="133"/>
      <c r="X527" s="131"/>
      <c r="Y527" s="133"/>
      <c r="AJ527" s="133"/>
      <c r="AO527" s="135"/>
      <c r="AP527" s="135"/>
      <c r="BJ527" s="136"/>
    </row>
    <row r="528" spans="5:62" ht="14.25" customHeight="1" x14ac:dyDescent="0.25">
      <c r="E528" s="113"/>
      <c r="H528" s="133"/>
      <c r="T528" s="133"/>
      <c r="X528" s="131"/>
      <c r="Y528" s="133"/>
      <c r="AJ528" s="133"/>
      <c r="AO528" s="135"/>
      <c r="AP528" s="135"/>
      <c r="BJ528" s="136"/>
    </row>
    <row r="529" spans="5:62" ht="14.25" customHeight="1" x14ac:dyDescent="0.25">
      <c r="E529" s="113"/>
      <c r="H529" s="133"/>
      <c r="T529" s="133"/>
      <c r="X529" s="131"/>
      <c r="Y529" s="133"/>
      <c r="AJ529" s="133"/>
      <c r="AO529" s="135"/>
      <c r="AP529" s="135"/>
      <c r="BJ529" s="136"/>
    </row>
    <row r="530" spans="5:62" ht="14.25" customHeight="1" x14ac:dyDescent="0.25">
      <c r="E530" s="113"/>
      <c r="H530" s="133"/>
      <c r="T530" s="133"/>
      <c r="X530" s="131"/>
      <c r="Y530" s="133"/>
      <c r="AJ530" s="133"/>
      <c r="AO530" s="135"/>
      <c r="AP530" s="135"/>
      <c r="BJ530" s="136"/>
    </row>
    <row r="531" spans="5:62" ht="14.25" customHeight="1" x14ac:dyDescent="0.25">
      <c r="E531" s="113"/>
      <c r="H531" s="133"/>
      <c r="T531" s="133"/>
      <c r="X531" s="131"/>
      <c r="Y531" s="133"/>
      <c r="AJ531" s="133"/>
      <c r="AO531" s="135"/>
      <c r="AP531" s="135"/>
      <c r="BJ531" s="136"/>
    </row>
    <row r="532" spans="5:62" ht="14.25" customHeight="1" x14ac:dyDescent="0.25">
      <c r="E532" s="113"/>
      <c r="H532" s="133"/>
      <c r="T532" s="133"/>
      <c r="X532" s="131"/>
      <c r="Y532" s="133"/>
      <c r="AJ532" s="133"/>
      <c r="AO532" s="135"/>
      <c r="AP532" s="135"/>
      <c r="BJ532" s="136"/>
    </row>
    <row r="533" spans="5:62" ht="14.25" customHeight="1" x14ac:dyDescent="0.25">
      <c r="E533" s="113"/>
      <c r="H533" s="133"/>
      <c r="T533" s="133"/>
      <c r="X533" s="131"/>
      <c r="Y533" s="133"/>
      <c r="AJ533" s="133"/>
      <c r="AO533" s="135"/>
      <c r="AP533" s="135"/>
      <c r="BJ533" s="136"/>
    </row>
    <row r="534" spans="5:62" ht="14.25" customHeight="1" x14ac:dyDescent="0.25">
      <c r="E534" s="113"/>
      <c r="H534" s="133"/>
      <c r="T534" s="133"/>
      <c r="X534" s="131"/>
      <c r="Y534" s="133"/>
      <c r="AJ534" s="133"/>
      <c r="AO534" s="135"/>
      <c r="AP534" s="135"/>
      <c r="BJ534" s="136"/>
    </row>
    <row r="535" spans="5:62" ht="14.25" customHeight="1" x14ac:dyDescent="0.25">
      <c r="E535" s="113"/>
      <c r="H535" s="133"/>
      <c r="T535" s="133"/>
      <c r="X535" s="131"/>
      <c r="Y535" s="133"/>
      <c r="AJ535" s="133"/>
      <c r="AO535" s="135"/>
      <c r="AP535" s="135"/>
      <c r="BJ535" s="136"/>
    </row>
    <row r="536" spans="5:62" ht="14.25" customHeight="1" x14ac:dyDescent="0.25">
      <c r="E536" s="113"/>
      <c r="H536" s="133"/>
      <c r="T536" s="133"/>
      <c r="X536" s="131"/>
      <c r="Y536" s="133"/>
      <c r="AJ536" s="133"/>
      <c r="AO536" s="135"/>
      <c r="AP536" s="135"/>
      <c r="BJ536" s="136"/>
    </row>
    <row r="537" spans="5:62" ht="14.25" customHeight="1" x14ac:dyDescent="0.25">
      <c r="E537" s="113"/>
      <c r="H537" s="133"/>
      <c r="T537" s="133"/>
      <c r="X537" s="131"/>
      <c r="Y537" s="133"/>
      <c r="AJ537" s="133"/>
      <c r="AO537" s="135"/>
      <c r="AP537" s="135"/>
      <c r="BJ537" s="136"/>
    </row>
    <row r="538" spans="5:62" ht="14.25" customHeight="1" x14ac:dyDescent="0.25">
      <c r="E538" s="113"/>
      <c r="H538" s="133"/>
      <c r="T538" s="133"/>
      <c r="X538" s="131"/>
      <c r="Y538" s="133"/>
      <c r="AJ538" s="133"/>
      <c r="AO538" s="135"/>
      <c r="AP538" s="135"/>
      <c r="BJ538" s="136"/>
    </row>
    <row r="539" spans="5:62" ht="14.25" customHeight="1" x14ac:dyDescent="0.25">
      <c r="E539" s="113"/>
      <c r="H539" s="133"/>
      <c r="T539" s="133"/>
      <c r="X539" s="131"/>
      <c r="Y539" s="133"/>
      <c r="AJ539" s="133"/>
      <c r="AO539" s="135"/>
      <c r="AP539" s="135"/>
      <c r="BJ539" s="136"/>
    </row>
    <row r="540" spans="5:62" ht="14.25" customHeight="1" x14ac:dyDescent="0.25">
      <c r="E540" s="113"/>
      <c r="H540" s="133"/>
      <c r="T540" s="133"/>
      <c r="X540" s="131"/>
      <c r="Y540" s="133"/>
      <c r="AJ540" s="133"/>
      <c r="AO540" s="135"/>
      <c r="AP540" s="135"/>
      <c r="BJ540" s="136"/>
    </row>
    <row r="541" spans="5:62" ht="14.25" customHeight="1" x14ac:dyDescent="0.25">
      <c r="E541" s="113"/>
      <c r="H541" s="133"/>
      <c r="T541" s="133"/>
      <c r="X541" s="131"/>
      <c r="Y541" s="133"/>
      <c r="AJ541" s="133"/>
      <c r="AO541" s="135"/>
      <c r="AP541" s="135"/>
      <c r="BJ541" s="136"/>
    </row>
    <row r="542" spans="5:62" ht="14.25" customHeight="1" x14ac:dyDescent="0.25">
      <c r="E542" s="113"/>
      <c r="H542" s="133"/>
      <c r="T542" s="133"/>
      <c r="X542" s="131"/>
      <c r="Y542" s="133"/>
      <c r="AJ542" s="133"/>
      <c r="AO542" s="135"/>
      <c r="AP542" s="135"/>
      <c r="BJ542" s="136"/>
    </row>
    <row r="543" spans="5:62" ht="14.25" customHeight="1" x14ac:dyDescent="0.25">
      <c r="E543" s="113"/>
      <c r="H543" s="133"/>
      <c r="T543" s="133"/>
      <c r="X543" s="131"/>
      <c r="Y543" s="133"/>
      <c r="AJ543" s="133"/>
      <c r="AO543" s="135"/>
      <c r="AP543" s="135"/>
      <c r="BJ543" s="136"/>
    </row>
    <row r="544" spans="5:62" ht="14.25" customHeight="1" x14ac:dyDescent="0.25">
      <c r="E544" s="113"/>
      <c r="H544" s="133"/>
      <c r="T544" s="133"/>
      <c r="X544" s="131"/>
      <c r="Y544" s="133"/>
      <c r="AJ544" s="133"/>
      <c r="AO544" s="135"/>
      <c r="AP544" s="135"/>
      <c r="BJ544" s="136"/>
    </row>
    <row r="545" spans="5:62" ht="14.25" customHeight="1" x14ac:dyDescent="0.25">
      <c r="E545" s="113"/>
      <c r="H545" s="133"/>
      <c r="T545" s="133"/>
      <c r="X545" s="131"/>
      <c r="Y545" s="133"/>
      <c r="AJ545" s="133"/>
      <c r="AO545" s="135"/>
      <c r="AP545" s="135"/>
      <c r="BJ545" s="136"/>
    </row>
    <row r="546" spans="5:62" ht="14.25" customHeight="1" x14ac:dyDescent="0.25">
      <c r="E546" s="113"/>
      <c r="H546" s="133"/>
      <c r="T546" s="133"/>
      <c r="X546" s="131"/>
      <c r="Y546" s="133"/>
      <c r="AJ546" s="133"/>
      <c r="AO546" s="135"/>
      <c r="AP546" s="135"/>
      <c r="BJ546" s="136"/>
    </row>
    <row r="547" spans="5:62" ht="14.25" customHeight="1" x14ac:dyDescent="0.25">
      <c r="E547" s="113"/>
      <c r="H547" s="133"/>
      <c r="T547" s="133"/>
      <c r="X547" s="131"/>
      <c r="Y547" s="133"/>
      <c r="AJ547" s="133"/>
      <c r="AO547" s="135"/>
      <c r="AP547" s="135"/>
      <c r="BJ547" s="136"/>
    </row>
    <row r="548" spans="5:62" ht="14.25" customHeight="1" x14ac:dyDescent="0.25">
      <c r="E548" s="113"/>
      <c r="H548" s="133"/>
      <c r="T548" s="133"/>
      <c r="X548" s="131"/>
      <c r="Y548" s="133"/>
      <c r="AJ548" s="133"/>
      <c r="AO548" s="135"/>
      <c r="AP548" s="135"/>
      <c r="BJ548" s="136"/>
    </row>
    <row r="549" spans="5:62" ht="14.25" customHeight="1" x14ac:dyDescent="0.25">
      <c r="E549" s="113"/>
      <c r="H549" s="133"/>
      <c r="T549" s="133"/>
      <c r="X549" s="131"/>
      <c r="Y549" s="133"/>
      <c r="AJ549" s="133"/>
      <c r="AO549" s="135"/>
      <c r="AP549" s="135"/>
      <c r="BJ549" s="136"/>
    </row>
    <row r="550" spans="5:62" ht="14.25" customHeight="1" x14ac:dyDescent="0.25">
      <c r="E550" s="113"/>
      <c r="H550" s="133"/>
      <c r="T550" s="133"/>
      <c r="X550" s="131"/>
      <c r="Y550" s="133"/>
      <c r="AJ550" s="133"/>
      <c r="AO550" s="135"/>
      <c r="AP550" s="135"/>
      <c r="BJ550" s="136"/>
    </row>
    <row r="551" spans="5:62" ht="14.25" customHeight="1" x14ac:dyDescent="0.25">
      <c r="E551" s="113"/>
      <c r="H551" s="133"/>
      <c r="T551" s="133"/>
      <c r="X551" s="131"/>
      <c r="Y551" s="133"/>
      <c r="AJ551" s="133"/>
      <c r="AO551" s="135"/>
      <c r="AP551" s="135"/>
      <c r="BJ551" s="136"/>
    </row>
    <row r="552" spans="5:62" ht="14.25" customHeight="1" x14ac:dyDescent="0.25">
      <c r="E552" s="113"/>
      <c r="H552" s="133"/>
      <c r="T552" s="133"/>
      <c r="X552" s="131"/>
      <c r="Y552" s="133"/>
      <c r="AJ552" s="133"/>
      <c r="AO552" s="135"/>
      <c r="AP552" s="135"/>
      <c r="BJ552" s="136"/>
    </row>
    <row r="553" spans="5:62" ht="14.25" customHeight="1" x14ac:dyDescent="0.25">
      <c r="E553" s="113"/>
      <c r="H553" s="133"/>
      <c r="T553" s="133"/>
      <c r="X553" s="131"/>
      <c r="Y553" s="133"/>
      <c r="AJ553" s="133"/>
      <c r="AO553" s="135"/>
      <c r="AP553" s="135"/>
      <c r="BJ553" s="136"/>
    </row>
    <row r="554" spans="5:62" ht="14.25" customHeight="1" x14ac:dyDescent="0.25">
      <c r="E554" s="113"/>
      <c r="H554" s="133"/>
      <c r="T554" s="133"/>
      <c r="X554" s="131"/>
      <c r="Y554" s="133"/>
      <c r="AJ554" s="133"/>
      <c r="AO554" s="135"/>
      <c r="AP554" s="135"/>
      <c r="BJ554" s="136"/>
    </row>
    <row r="555" spans="5:62" ht="14.25" customHeight="1" x14ac:dyDescent="0.25">
      <c r="E555" s="113"/>
      <c r="H555" s="133"/>
      <c r="T555" s="133"/>
      <c r="X555" s="131"/>
      <c r="Y555" s="133"/>
      <c r="AJ555" s="133"/>
      <c r="AO555" s="135"/>
      <c r="AP555" s="135"/>
      <c r="BJ555" s="136"/>
    </row>
    <row r="556" spans="5:62" ht="14.25" customHeight="1" x14ac:dyDescent="0.25">
      <c r="E556" s="113"/>
      <c r="H556" s="133"/>
      <c r="T556" s="133"/>
      <c r="X556" s="131"/>
      <c r="Y556" s="133"/>
      <c r="AJ556" s="133"/>
      <c r="AO556" s="135"/>
      <c r="AP556" s="135"/>
      <c r="BJ556" s="136"/>
    </row>
    <row r="557" spans="5:62" ht="14.25" customHeight="1" x14ac:dyDescent="0.25">
      <c r="E557" s="113"/>
      <c r="H557" s="133"/>
      <c r="T557" s="133"/>
      <c r="X557" s="131"/>
      <c r="Y557" s="133"/>
      <c r="AJ557" s="133"/>
      <c r="AO557" s="135"/>
      <c r="AP557" s="135"/>
      <c r="BJ557" s="136"/>
    </row>
    <row r="558" spans="5:62" ht="14.25" customHeight="1" x14ac:dyDescent="0.25">
      <c r="E558" s="113"/>
      <c r="H558" s="133"/>
      <c r="T558" s="133"/>
      <c r="X558" s="131"/>
      <c r="Y558" s="133"/>
      <c r="AJ558" s="133"/>
      <c r="AO558" s="135"/>
      <c r="AP558" s="135"/>
      <c r="BJ558" s="136"/>
    </row>
    <row r="559" spans="5:62" ht="14.25" customHeight="1" x14ac:dyDescent="0.25">
      <c r="E559" s="113"/>
      <c r="H559" s="133"/>
      <c r="T559" s="133"/>
      <c r="X559" s="131"/>
      <c r="Y559" s="133"/>
      <c r="AJ559" s="133"/>
      <c r="AO559" s="135"/>
      <c r="AP559" s="135"/>
      <c r="BJ559" s="136"/>
    </row>
    <row r="560" spans="5:62" ht="14.25" customHeight="1" x14ac:dyDescent="0.25">
      <c r="E560" s="113"/>
      <c r="H560" s="133"/>
      <c r="T560" s="133"/>
      <c r="X560" s="131"/>
      <c r="Y560" s="133"/>
      <c r="AJ560" s="133"/>
      <c r="AO560" s="135"/>
      <c r="AP560" s="135"/>
      <c r="BJ560" s="136"/>
    </row>
    <row r="561" spans="5:62" ht="14.25" customHeight="1" x14ac:dyDescent="0.25">
      <c r="E561" s="113"/>
      <c r="H561" s="133"/>
      <c r="T561" s="133"/>
      <c r="X561" s="131"/>
      <c r="Y561" s="133"/>
      <c r="AJ561" s="133"/>
      <c r="AO561" s="135"/>
      <c r="AP561" s="135"/>
      <c r="BJ561" s="136"/>
    </row>
    <row r="562" spans="5:62" ht="14.25" customHeight="1" x14ac:dyDescent="0.25">
      <c r="E562" s="113"/>
      <c r="H562" s="133"/>
      <c r="T562" s="133"/>
      <c r="X562" s="131"/>
      <c r="Y562" s="133"/>
      <c r="AJ562" s="133"/>
      <c r="AO562" s="135"/>
      <c r="AP562" s="135"/>
      <c r="BJ562" s="136"/>
    </row>
    <row r="563" spans="5:62" ht="14.25" customHeight="1" x14ac:dyDescent="0.25">
      <c r="E563" s="113"/>
      <c r="H563" s="133"/>
      <c r="T563" s="133"/>
      <c r="X563" s="131"/>
      <c r="Y563" s="133"/>
      <c r="AJ563" s="133"/>
      <c r="AO563" s="135"/>
      <c r="AP563" s="135"/>
      <c r="BJ563" s="136"/>
    </row>
    <row r="564" spans="5:62" ht="14.25" customHeight="1" x14ac:dyDescent="0.25">
      <c r="E564" s="113"/>
      <c r="H564" s="133"/>
      <c r="T564" s="133"/>
      <c r="X564" s="131"/>
      <c r="Y564" s="133"/>
      <c r="AJ564" s="133"/>
      <c r="AO564" s="135"/>
      <c r="AP564" s="135"/>
      <c r="BJ564" s="136"/>
    </row>
    <row r="565" spans="5:62" ht="14.25" customHeight="1" x14ac:dyDescent="0.25">
      <c r="E565" s="113"/>
      <c r="H565" s="133"/>
      <c r="T565" s="133"/>
      <c r="X565" s="131"/>
      <c r="Y565" s="133"/>
      <c r="AJ565" s="133"/>
      <c r="AO565" s="135"/>
      <c r="AP565" s="135"/>
      <c r="BJ565" s="136"/>
    </row>
    <row r="566" spans="5:62" ht="14.25" customHeight="1" x14ac:dyDescent="0.25">
      <c r="E566" s="113"/>
      <c r="H566" s="133"/>
      <c r="T566" s="133"/>
      <c r="X566" s="131"/>
      <c r="Y566" s="133"/>
      <c r="AJ566" s="133"/>
      <c r="AO566" s="135"/>
      <c r="AP566" s="135"/>
      <c r="BJ566" s="136"/>
    </row>
    <row r="567" spans="5:62" ht="14.25" customHeight="1" x14ac:dyDescent="0.25">
      <c r="E567" s="113"/>
      <c r="H567" s="133"/>
      <c r="T567" s="133"/>
      <c r="X567" s="131"/>
      <c r="Y567" s="133"/>
      <c r="AJ567" s="133"/>
      <c r="AO567" s="135"/>
      <c r="AP567" s="135"/>
      <c r="BJ567" s="136"/>
    </row>
    <row r="568" spans="5:62" ht="14.25" customHeight="1" x14ac:dyDescent="0.25">
      <c r="E568" s="113"/>
      <c r="H568" s="133"/>
      <c r="T568" s="133"/>
      <c r="X568" s="131"/>
      <c r="Y568" s="133"/>
      <c r="AJ568" s="133"/>
      <c r="AO568" s="135"/>
      <c r="AP568" s="135"/>
      <c r="BJ568" s="136"/>
    </row>
    <row r="569" spans="5:62" ht="14.25" customHeight="1" x14ac:dyDescent="0.25">
      <c r="E569" s="113"/>
      <c r="H569" s="133"/>
      <c r="T569" s="133"/>
      <c r="X569" s="131"/>
      <c r="Y569" s="133"/>
      <c r="AJ569" s="133"/>
      <c r="AO569" s="135"/>
      <c r="AP569" s="135"/>
      <c r="BJ569" s="136"/>
    </row>
    <row r="570" spans="5:62" ht="14.25" customHeight="1" x14ac:dyDescent="0.25">
      <c r="E570" s="113"/>
      <c r="H570" s="133"/>
      <c r="T570" s="133"/>
      <c r="X570" s="131"/>
      <c r="Y570" s="133"/>
      <c r="AJ570" s="133"/>
      <c r="AO570" s="135"/>
      <c r="AP570" s="135"/>
      <c r="BJ570" s="136"/>
    </row>
    <row r="571" spans="5:62" ht="14.25" customHeight="1" x14ac:dyDescent="0.25">
      <c r="E571" s="113"/>
      <c r="H571" s="133"/>
      <c r="T571" s="133"/>
      <c r="X571" s="131"/>
      <c r="Y571" s="133"/>
      <c r="AJ571" s="133"/>
      <c r="AO571" s="135"/>
      <c r="AP571" s="135"/>
      <c r="BJ571" s="136"/>
    </row>
    <row r="572" spans="5:62" ht="14.25" customHeight="1" x14ac:dyDescent="0.25">
      <c r="E572" s="113"/>
      <c r="H572" s="133"/>
      <c r="T572" s="133"/>
      <c r="X572" s="131"/>
      <c r="Y572" s="133"/>
      <c r="AJ572" s="133"/>
      <c r="AO572" s="135"/>
      <c r="AP572" s="135"/>
      <c r="BJ572" s="136"/>
    </row>
    <row r="573" spans="5:62" ht="14.25" customHeight="1" x14ac:dyDescent="0.25">
      <c r="E573" s="113"/>
      <c r="H573" s="133"/>
      <c r="T573" s="133"/>
      <c r="X573" s="131"/>
      <c r="Y573" s="133"/>
      <c r="AJ573" s="133"/>
      <c r="AO573" s="135"/>
      <c r="AP573" s="135"/>
      <c r="BJ573" s="136"/>
    </row>
    <row r="574" spans="5:62" ht="14.25" customHeight="1" x14ac:dyDescent="0.25">
      <c r="E574" s="113"/>
      <c r="H574" s="133"/>
      <c r="T574" s="133"/>
      <c r="X574" s="131"/>
      <c r="Y574" s="133"/>
      <c r="AJ574" s="133"/>
      <c r="AO574" s="135"/>
      <c r="AP574" s="135"/>
      <c r="BJ574" s="136"/>
    </row>
    <row r="575" spans="5:62" ht="14.25" customHeight="1" x14ac:dyDescent="0.25">
      <c r="E575" s="113"/>
      <c r="H575" s="133"/>
      <c r="T575" s="133"/>
      <c r="X575" s="131"/>
      <c r="Y575" s="133"/>
      <c r="AJ575" s="133"/>
      <c r="AO575" s="135"/>
      <c r="AP575" s="135"/>
      <c r="BJ575" s="136"/>
    </row>
    <row r="576" spans="5:62" ht="14.25" customHeight="1" x14ac:dyDescent="0.25">
      <c r="E576" s="113"/>
      <c r="H576" s="133"/>
      <c r="T576" s="133"/>
      <c r="X576" s="131"/>
      <c r="Y576" s="133"/>
      <c r="AJ576" s="133"/>
      <c r="AO576" s="135"/>
      <c r="AP576" s="135"/>
      <c r="BJ576" s="136"/>
    </row>
    <row r="577" spans="5:62" ht="14.25" customHeight="1" x14ac:dyDescent="0.25">
      <c r="E577" s="113"/>
      <c r="H577" s="133"/>
      <c r="T577" s="133"/>
      <c r="X577" s="131"/>
      <c r="Y577" s="133"/>
      <c r="AJ577" s="133"/>
      <c r="AO577" s="135"/>
      <c r="AP577" s="135"/>
      <c r="BJ577" s="136"/>
    </row>
    <row r="578" spans="5:62" ht="14.25" customHeight="1" x14ac:dyDescent="0.25">
      <c r="E578" s="113"/>
      <c r="H578" s="133"/>
      <c r="T578" s="133"/>
      <c r="X578" s="131"/>
      <c r="Y578" s="133"/>
      <c r="AJ578" s="133"/>
      <c r="AO578" s="135"/>
      <c r="AP578" s="135"/>
      <c r="BJ578" s="136"/>
    </row>
    <row r="579" spans="5:62" ht="14.25" customHeight="1" x14ac:dyDescent="0.25">
      <c r="E579" s="113"/>
      <c r="H579" s="133"/>
      <c r="T579" s="133"/>
      <c r="X579" s="131"/>
      <c r="Y579" s="133"/>
      <c r="AJ579" s="133"/>
      <c r="AO579" s="135"/>
      <c r="AP579" s="135"/>
      <c r="BJ579" s="136"/>
    </row>
    <row r="580" spans="5:62" ht="14.25" customHeight="1" x14ac:dyDescent="0.25">
      <c r="E580" s="113"/>
      <c r="H580" s="133"/>
      <c r="T580" s="133"/>
      <c r="X580" s="131"/>
      <c r="Y580" s="133"/>
      <c r="AJ580" s="133"/>
      <c r="AO580" s="135"/>
      <c r="AP580" s="135"/>
      <c r="BJ580" s="136"/>
    </row>
    <row r="581" spans="5:62" ht="14.25" customHeight="1" x14ac:dyDescent="0.25">
      <c r="E581" s="113"/>
      <c r="H581" s="133"/>
      <c r="T581" s="133"/>
      <c r="X581" s="131"/>
      <c r="Y581" s="133"/>
      <c r="AJ581" s="133"/>
      <c r="AO581" s="135"/>
      <c r="AP581" s="135"/>
      <c r="BJ581" s="136"/>
    </row>
    <row r="582" spans="5:62" ht="14.25" customHeight="1" x14ac:dyDescent="0.25">
      <c r="E582" s="113"/>
      <c r="H582" s="133"/>
      <c r="T582" s="133"/>
      <c r="X582" s="131"/>
      <c r="Y582" s="133"/>
      <c r="AJ582" s="133"/>
      <c r="AO582" s="135"/>
      <c r="AP582" s="135"/>
      <c r="BJ582" s="136"/>
    </row>
    <row r="583" spans="5:62" ht="14.25" customHeight="1" x14ac:dyDescent="0.25">
      <c r="E583" s="113"/>
      <c r="H583" s="133"/>
      <c r="T583" s="133"/>
      <c r="X583" s="131"/>
      <c r="Y583" s="133"/>
      <c r="AJ583" s="133"/>
      <c r="AO583" s="135"/>
      <c r="AP583" s="135"/>
      <c r="BJ583" s="136"/>
    </row>
    <row r="584" spans="5:62" ht="14.25" customHeight="1" x14ac:dyDescent="0.25">
      <c r="E584" s="113"/>
      <c r="H584" s="133"/>
      <c r="T584" s="133"/>
      <c r="X584" s="131"/>
      <c r="Y584" s="133"/>
      <c r="AJ584" s="133"/>
      <c r="AO584" s="135"/>
      <c r="AP584" s="135"/>
      <c r="BJ584" s="136"/>
    </row>
    <row r="585" spans="5:62" ht="14.25" customHeight="1" x14ac:dyDescent="0.25">
      <c r="E585" s="113"/>
      <c r="H585" s="133"/>
      <c r="T585" s="133"/>
      <c r="X585" s="131"/>
      <c r="Y585" s="133"/>
      <c r="AJ585" s="133"/>
      <c r="AO585" s="135"/>
      <c r="AP585" s="135"/>
      <c r="BJ585" s="136"/>
    </row>
    <row r="586" spans="5:62" ht="14.25" customHeight="1" x14ac:dyDescent="0.25">
      <c r="E586" s="113"/>
      <c r="H586" s="133"/>
      <c r="T586" s="133"/>
      <c r="X586" s="131"/>
      <c r="Y586" s="133"/>
      <c r="AJ586" s="133"/>
      <c r="AO586" s="135"/>
      <c r="AP586" s="135"/>
      <c r="BJ586" s="136"/>
    </row>
    <row r="587" spans="5:62" ht="14.25" customHeight="1" x14ac:dyDescent="0.25">
      <c r="E587" s="113"/>
      <c r="H587" s="133"/>
      <c r="T587" s="133"/>
      <c r="X587" s="131"/>
      <c r="Y587" s="133"/>
      <c r="AJ587" s="133"/>
      <c r="AO587" s="135"/>
      <c r="AP587" s="135"/>
      <c r="BJ587" s="136"/>
    </row>
    <row r="588" spans="5:62" ht="14.25" customHeight="1" x14ac:dyDescent="0.25">
      <c r="E588" s="113"/>
      <c r="H588" s="133"/>
      <c r="T588" s="133"/>
      <c r="X588" s="131"/>
      <c r="Y588" s="133"/>
      <c r="AJ588" s="133"/>
      <c r="AO588" s="135"/>
      <c r="AP588" s="135"/>
      <c r="BJ588" s="136"/>
    </row>
    <row r="589" spans="5:62" ht="14.25" customHeight="1" x14ac:dyDescent="0.25">
      <c r="E589" s="113"/>
      <c r="H589" s="133"/>
      <c r="T589" s="133"/>
      <c r="X589" s="131"/>
      <c r="Y589" s="133"/>
      <c r="AJ589" s="133"/>
      <c r="AO589" s="135"/>
      <c r="AP589" s="135"/>
      <c r="BJ589" s="136"/>
    </row>
    <row r="590" spans="5:62" ht="14.25" customHeight="1" x14ac:dyDescent="0.25">
      <c r="E590" s="113"/>
      <c r="H590" s="133"/>
      <c r="T590" s="133"/>
      <c r="X590" s="131"/>
      <c r="Y590" s="133"/>
      <c r="AJ590" s="133"/>
      <c r="AO590" s="135"/>
      <c r="AP590" s="135"/>
      <c r="BJ590" s="136"/>
    </row>
    <row r="591" spans="5:62" ht="14.25" customHeight="1" x14ac:dyDescent="0.25">
      <c r="E591" s="113"/>
      <c r="H591" s="133"/>
      <c r="T591" s="133"/>
      <c r="X591" s="131"/>
      <c r="Y591" s="133"/>
      <c r="AJ591" s="133"/>
      <c r="AO591" s="135"/>
      <c r="AP591" s="135"/>
      <c r="BJ591" s="136"/>
    </row>
    <row r="592" spans="5:62" ht="14.25" customHeight="1" x14ac:dyDescent="0.25">
      <c r="E592" s="113"/>
      <c r="H592" s="133"/>
      <c r="T592" s="133"/>
      <c r="X592" s="131"/>
      <c r="Y592" s="133"/>
      <c r="AJ592" s="133"/>
      <c r="AO592" s="135"/>
      <c r="AP592" s="135"/>
      <c r="BJ592" s="136"/>
    </row>
    <row r="593" spans="5:62" ht="14.25" customHeight="1" x14ac:dyDescent="0.25">
      <c r="E593" s="113"/>
      <c r="H593" s="133"/>
      <c r="T593" s="133"/>
      <c r="X593" s="131"/>
      <c r="Y593" s="133"/>
      <c r="AJ593" s="133"/>
      <c r="AO593" s="135"/>
      <c r="AP593" s="135"/>
      <c r="BJ593" s="136"/>
    </row>
    <row r="594" spans="5:62" ht="14.25" customHeight="1" x14ac:dyDescent="0.25">
      <c r="E594" s="113"/>
      <c r="H594" s="133"/>
      <c r="T594" s="133"/>
      <c r="X594" s="131"/>
      <c r="Y594" s="133"/>
      <c r="AJ594" s="133"/>
      <c r="AO594" s="135"/>
      <c r="AP594" s="135"/>
      <c r="BJ594" s="136"/>
    </row>
    <row r="595" spans="5:62" ht="14.25" customHeight="1" x14ac:dyDescent="0.25">
      <c r="E595" s="113"/>
      <c r="H595" s="133"/>
      <c r="T595" s="133"/>
      <c r="X595" s="131"/>
      <c r="Y595" s="133"/>
      <c r="AJ595" s="133"/>
      <c r="AO595" s="135"/>
      <c r="AP595" s="135"/>
      <c r="BJ595" s="136"/>
    </row>
    <row r="596" spans="5:62" ht="14.25" customHeight="1" x14ac:dyDescent="0.25">
      <c r="E596" s="113"/>
      <c r="H596" s="133"/>
      <c r="T596" s="133"/>
      <c r="X596" s="131"/>
      <c r="Y596" s="133"/>
      <c r="AJ596" s="133"/>
      <c r="AO596" s="135"/>
      <c r="AP596" s="135"/>
      <c r="BJ596" s="136"/>
    </row>
    <row r="597" spans="5:62" ht="14.25" customHeight="1" x14ac:dyDescent="0.25">
      <c r="E597" s="113"/>
      <c r="H597" s="133"/>
      <c r="T597" s="133"/>
      <c r="X597" s="131"/>
      <c r="Y597" s="133"/>
      <c r="AJ597" s="133"/>
      <c r="AO597" s="135"/>
      <c r="AP597" s="135"/>
      <c r="BJ597" s="136"/>
    </row>
    <row r="598" spans="5:62" ht="14.25" customHeight="1" x14ac:dyDescent="0.25">
      <c r="E598" s="113"/>
      <c r="H598" s="133"/>
      <c r="T598" s="133"/>
      <c r="X598" s="131"/>
      <c r="Y598" s="133"/>
      <c r="AJ598" s="133"/>
      <c r="AO598" s="135"/>
      <c r="AP598" s="135"/>
      <c r="BJ598" s="136"/>
    </row>
    <row r="599" spans="5:62" ht="14.25" customHeight="1" x14ac:dyDescent="0.25">
      <c r="E599" s="113"/>
      <c r="H599" s="133"/>
      <c r="T599" s="133"/>
      <c r="X599" s="131"/>
      <c r="Y599" s="133"/>
      <c r="AJ599" s="133"/>
      <c r="AO599" s="135"/>
      <c r="AP599" s="135"/>
      <c r="BJ599" s="136"/>
    </row>
    <row r="600" spans="5:62" ht="14.25" customHeight="1" x14ac:dyDescent="0.25">
      <c r="E600" s="113"/>
      <c r="H600" s="133"/>
      <c r="T600" s="133"/>
      <c r="X600" s="131"/>
      <c r="Y600" s="133"/>
      <c r="AJ600" s="133"/>
      <c r="AO600" s="135"/>
      <c r="AP600" s="135"/>
      <c r="BJ600" s="136"/>
    </row>
    <row r="601" spans="5:62" ht="14.25" customHeight="1" x14ac:dyDescent="0.25">
      <c r="E601" s="113"/>
      <c r="H601" s="133"/>
      <c r="T601" s="133"/>
      <c r="X601" s="131"/>
      <c r="Y601" s="133"/>
      <c r="AJ601" s="133"/>
      <c r="AO601" s="135"/>
      <c r="AP601" s="135"/>
      <c r="BJ601" s="136"/>
    </row>
    <row r="602" spans="5:62" ht="14.25" customHeight="1" x14ac:dyDescent="0.25">
      <c r="E602" s="113"/>
      <c r="H602" s="133"/>
      <c r="T602" s="133"/>
      <c r="X602" s="131"/>
      <c r="Y602" s="133"/>
      <c r="AJ602" s="133"/>
      <c r="AO602" s="135"/>
      <c r="AP602" s="135"/>
      <c r="BJ602" s="136"/>
    </row>
    <row r="603" spans="5:62" ht="14.25" customHeight="1" x14ac:dyDescent="0.25">
      <c r="E603" s="113"/>
      <c r="H603" s="133"/>
      <c r="T603" s="133"/>
      <c r="X603" s="131"/>
      <c r="Y603" s="133"/>
      <c r="AJ603" s="133"/>
      <c r="AO603" s="135"/>
      <c r="AP603" s="135"/>
      <c r="BJ603" s="136"/>
    </row>
    <row r="604" spans="5:62" ht="14.25" customHeight="1" x14ac:dyDescent="0.25">
      <c r="E604" s="113"/>
      <c r="H604" s="133"/>
      <c r="T604" s="133"/>
      <c r="X604" s="131"/>
      <c r="Y604" s="133"/>
      <c r="AJ604" s="133"/>
      <c r="AO604" s="135"/>
      <c r="AP604" s="135"/>
      <c r="BJ604" s="136"/>
    </row>
    <row r="605" spans="5:62" ht="14.25" customHeight="1" x14ac:dyDescent="0.25">
      <c r="E605" s="113"/>
      <c r="H605" s="133"/>
      <c r="T605" s="133"/>
      <c r="X605" s="131"/>
      <c r="Y605" s="133"/>
      <c r="AJ605" s="133"/>
      <c r="AO605" s="135"/>
      <c r="AP605" s="135"/>
      <c r="BJ605" s="136"/>
    </row>
    <row r="606" spans="5:62" ht="14.25" customHeight="1" x14ac:dyDescent="0.25">
      <c r="E606" s="113"/>
      <c r="H606" s="133"/>
      <c r="T606" s="133"/>
      <c r="X606" s="131"/>
      <c r="Y606" s="133"/>
      <c r="AJ606" s="133"/>
      <c r="AO606" s="135"/>
      <c r="AP606" s="135"/>
      <c r="BJ606" s="136"/>
    </row>
    <row r="607" spans="5:62" ht="14.25" customHeight="1" x14ac:dyDescent="0.25">
      <c r="E607" s="113"/>
      <c r="H607" s="133"/>
      <c r="T607" s="133"/>
      <c r="X607" s="131"/>
      <c r="Y607" s="133"/>
      <c r="AJ607" s="133"/>
      <c r="AO607" s="135"/>
      <c r="AP607" s="135"/>
      <c r="BJ607" s="136"/>
    </row>
    <row r="608" spans="5:62" ht="14.25" customHeight="1" x14ac:dyDescent="0.25">
      <c r="E608" s="113"/>
      <c r="H608" s="133"/>
      <c r="T608" s="133"/>
      <c r="X608" s="131"/>
      <c r="Y608" s="133"/>
      <c r="AJ608" s="133"/>
      <c r="AO608" s="135"/>
      <c r="AP608" s="135"/>
      <c r="BJ608" s="136"/>
    </row>
    <row r="609" spans="5:62" ht="14.25" customHeight="1" x14ac:dyDescent="0.25">
      <c r="E609" s="113"/>
      <c r="H609" s="133"/>
      <c r="T609" s="133"/>
      <c r="X609" s="131"/>
      <c r="Y609" s="133"/>
      <c r="AJ609" s="133"/>
      <c r="AO609" s="135"/>
      <c r="AP609" s="135"/>
      <c r="BJ609" s="136"/>
    </row>
    <row r="610" spans="5:62" ht="14.25" customHeight="1" x14ac:dyDescent="0.25">
      <c r="E610" s="113"/>
      <c r="H610" s="133"/>
      <c r="T610" s="133"/>
      <c r="X610" s="131"/>
      <c r="Y610" s="133"/>
      <c r="AJ610" s="133"/>
      <c r="AO610" s="135"/>
      <c r="AP610" s="135"/>
      <c r="BJ610" s="136"/>
    </row>
    <row r="611" spans="5:62" ht="14.25" customHeight="1" x14ac:dyDescent="0.25">
      <c r="E611" s="113"/>
      <c r="H611" s="133"/>
      <c r="T611" s="133"/>
      <c r="X611" s="131"/>
      <c r="Y611" s="133"/>
      <c r="AJ611" s="133"/>
      <c r="AO611" s="135"/>
      <c r="AP611" s="135"/>
      <c r="BJ611" s="136"/>
    </row>
    <row r="612" spans="5:62" ht="14.25" customHeight="1" x14ac:dyDescent="0.25">
      <c r="E612" s="113"/>
      <c r="H612" s="133"/>
      <c r="T612" s="133"/>
      <c r="X612" s="131"/>
      <c r="Y612" s="133"/>
      <c r="AJ612" s="133"/>
      <c r="AO612" s="135"/>
      <c r="AP612" s="135"/>
      <c r="BJ612" s="136"/>
    </row>
    <row r="613" spans="5:62" ht="14.25" customHeight="1" x14ac:dyDescent="0.25">
      <c r="E613" s="113"/>
      <c r="H613" s="133"/>
      <c r="T613" s="133"/>
      <c r="X613" s="131"/>
      <c r="Y613" s="133"/>
      <c r="AJ613" s="133"/>
      <c r="AO613" s="135"/>
      <c r="AP613" s="135"/>
      <c r="BJ613" s="136"/>
    </row>
    <row r="614" spans="5:62" ht="14.25" customHeight="1" x14ac:dyDescent="0.25">
      <c r="E614" s="113"/>
      <c r="H614" s="133"/>
      <c r="T614" s="133"/>
      <c r="X614" s="131"/>
      <c r="Y614" s="133"/>
      <c r="AJ614" s="133"/>
      <c r="AO614" s="135"/>
      <c r="AP614" s="135"/>
      <c r="BJ614" s="136"/>
    </row>
    <row r="615" spans="5:62" ht="14.25" customHeight="1" x14ac:dyDescent="0.25">
      <c r="E615" s="113"/>
      <c r="H615" s="133"/>
      <c r="T615" s="133"/>
      <c r="X615" s="131"/>
      <c r="Y615" s="133"/>
      <c r="AJ615" s="133"/>
      <c r="AO615" s="135"/>
      <c r="AP615" s="135"/>
      <c r="BJ615" s="136"/>
    </row>
    <row r="616" spans="5:62" ht="14.25" customHeight="1" x14ac:dyDescent="0.25">
      <c r="E616" s="113"/>
      <c r="H616" s="133"/>
      <c r="T616" s="133"/>
      <c r="X616" s="131"/>
      <c r="Y616" s="133"/>
      <c r="AJ616" s="133"/>
      <c r="AO616" s="135"/>
      <c r="AP616" s="135"/>
      <c r="BJ616" s="136"/>
    </row>
    <row r="617" spans="5:62" ht="14.25" customHeight="1" x14ac:dyDescent="0.25">
      <c r="E617" s="113"/>
      <c r="H617" s="133"/>
      <c r="T617" s="133"/>
      <c r="X617" s="131"/>
      <c r="Y617" s="133"/>
      <c r="AJ617" s="133"/>
      <c r="AO617" s="135"/>
      <c r="AP617" s="135"/>
      <c r="BJ617" s="136"/>
    </row>
    <row r="618" spans="5:62" ht="14.25" customHeight="1" x14ac:dyDescent="0.25">
      <c r="E618" s="113"/>
      <c r="H618" s="133"/>
      <c r="T618" s="133"/>
      <c r="X618" s="131"/>
      <c r="Y618" s="133"/>
      <c r="AJ618" s="133"/>
      <c r="AO618" s="135"/>
      <c r="AP618" s="135"/>
      <c r="BJ618" s="136"/>
    </row>
    <row r="619" spans="5:62" ht="14.25" customHeight="1" x14ac:dyDescent="0.25">
      <c r="E619" s="113"/>
      <c r="H619" s="133"/>
      <c r="T619" s="133"/>
      <c r="X619" s="131"/>
      <c r="Y619" s="133"/>
      <c r="AJ619" s="133"/>
      <c r="AO619" s="135"/>
      <c r="AP619" s="135"/>
      <c r="BJ619" s="136"/>
    </row>
    <row r="620" spans="5:62" ht="14.25" customHeight="1" x14ac:dyDescent="0.25">
      <c r="E620" s="113"/>
      <c r="H620" s="133"/>
      <c r="T620" s="133"/>
      <c r="X620" s="131"/>
      <c r="Y620" s="133"/>
      <c r="AJ620" s="133"/>
      <c r="AO620" s="135"/>
      <c r="AP620" s="135"/>
      <c r="BJ620" s="136"/>
    </row>
    <row r="621" spans="5:62" ht="14.25" customHeight="1" x14ac:dyDescent="0.25">
      <c r="E621" s="113"/>
      <c r="H621" s="133"/>
      <c r="T621" s="133"/>
      <c r="X621" s="131"/>
      <c r="Y621" s="133"/>
      <c r="AJ621" s="133"/>
      <c r="AO621" s="135"/>
      <c r="AP621" s="135"/>
      <c r="BJ621" s="136"/>
    </row>
    <row r="622" spans="5:62" ht="14.25" customHeight="1" x14ac:dyDescent="0.25">
      <c r="E622" s="113"/>
      <c r="H622" s="133"/>
      <c r="T622" s="133"/>
      <c r="X622" s="131"/>
      <c r="Y622" s="133"/>
      <c r="AJ622" s="133"/>
      <c r="AO622" s="135"/>
      <c r="AP622" s="135"/>
      <c r="BJ622" s="136"/>
    </row>
    <row r="623" spans="5:62" ht="14.25" customHeight="1" x14ac:dyDescent="0.25">
      <c r="E623" s="113"/>
      <c r="H623" s="133"/>
      <c r="T623" s="133"/>
      <c r="X623" s="131"/>
      <c r="Y623" s="133"/>
      <c r="AJ623" s="133"/>
      <c r="AO623" s="135"/>
      <c r="AP623" s="135"/>
      <c r="BJ623" s="136"/>
    </row>
    <row r="624" spans="5:62" ht="14.25" customHeight="1" x14ac:dyDescent="0.25">
      <c r="E624" s="113"/>
      <c r="H624" s="133"/>
      <c r="T624" s="133"/>
      <c r="X624" s="131"/>
      <c r="Y624" s="133"/>
      <c r="AJ624" s="133"/>
      <c r="AO624" s="135"/>
      <c r="AP624" s="135"/>
      <c r="BJ624" s="136"/>
    </row>
    <row r="625" spans="5:62" ht="14.25" customHeight="1" x14ac:dyDescent="0.25">
      <c r="E625" s="113"/>
      <c r="H625" s="133"/>
      <c r="T625" s="133"/>
      <c r="X625" s="131"/>
      <c r="Y625" s="133"/>
      <c r="AJ625" s="133"/>
      <c r="AO625" s="135"/>
      <c r="AP625" s="135"/>
      <c r="BJ625" s="136"/>
    </row>
    <row r="626" spans="5:62" ht="14.25" customHeight="1" x14ac:dyDescent="0.25">
      <c r="E626" s="113"/>
      <c r="H626" s="133"/>
      <c r="T626" s="133"/>
      <c r="X626" s="131"/>
      <c r="Y626" s="133"/>
      <c r="AJ626" s="133"/>
      <c r="AO626" s="135"/>
      <c r="AP626" s="135"/>
      <c r="BJ626" s="136"/>
    </row>
    <row r="627" spans="5:62" ht="14.25" customHeight="1" x14ac:dyDescent="0.25">
      <c r="E627" s="113"/>
      <c r="H627" s="133"/>
      <c r="T627" s="133"/>
      <c r="X627" s="131"/>
      <c r="Y627" s="133"/>
      <c r="AJ627" s="133"/>
      <c r="AO627" s="135"/>
      <c r="AP627" s="135"/>
      <c r="BJ627" s="136"/>
    </row>
    <row r="628" spans="5:62" ht="14.25" customHeight="1" x14ac:dyDescent="0.25">
      <c r="E628" s="113"/>
      <c r="H628" s="133"/>
      <c r="T628" s="133"/>
      <c r="X628" s="131"/>
      <c r="Y628" s="133"/>
      <c r="AJ628" s="133"/>
      <c r="AO628" s="135"/>
      <c r="AP628" s="135"/>
      <c r="BJ628" s="136"/>
    </row>
    <row r="629" spans="5:62" ht="14.25" customHeight="1" x14ac:dyDescent="0.25">
      <c r="E629" s="113"/>
      <c r="H629" s="133"/>
      <c r="T629" s="133"/>
      <c r="X629" s="131"/>
      <c r="Y629" s="133"/>
      <c r="AJ629" s="133"/>
      <c r="AO629" s="135"/>
      <c r="AP629" s="135"/>
      <c r="BJ629" s="136"/>
    </row>
    <row r="630" spans="5:62" ht="14.25" customHeight="1" x14ac:dyDescent="0.25">
      <c r="E630" s="113"/>
      <c r="H630" s="133"/>
      <c r="T630" s="133"/>
      <c r="X630" s="131"/>
      <c r="Y630" s="133"/>
      <c r="AJ630" s="133"/>
      <c r="AO630" s="135"/>
      <c r="AP630" s="135"/>
      <c r="BJ630" s="136"/>
    </row>
    <row r="631" spans="5:62" ht="14.25" customHeight="1" x14ac:dyDescent="0.25">
      <c r="E631" s="113"/>
      <c r="H631" s="133"/>
      <c r="T631" s="133"/>
      <c r="X631" s="131"/>
      <c r="Y631" s="133"/>
      <c r="AJ631" s="133"/>
      <c r="AO631" s="135"/>
      <c r="AP631" s="135"/>
      <c r="BJ631" s="136"/>
    </row>
    <row r="632" spans="5:62" ht="14.25" customHeight="1" x14ac:dyDescent="0.25">
      <c r="E632" s="113"/>
      <c r="H632" s="133"/>
      <c r="T632" s="133"/>
      <c r="X632" s="131"/>
      <c r="Y632" s="133"/>
      <c r="AJ632" s="133"/>
      <c r="AO632" s="135"/>
      <c r="AP632" s="135"/>
      <c r="BJ632" s="136"/>
    </row>
    <row r="633" spans="5:62" ht="14.25" customHeight="1" x14ac:dyDescent="0.25">
      <c r="E633" s="113"/>
      <c r="H633" s="133"/>
      <c r="T633" s="133"/>
      <c r="X633" s="131"/>
      <c r="Y633" s="133"/>
      <c r="AJ633" s="133"/>
      <c r="AO633" s="135"/>
      <c r="AP633" s="135"/>
      <c r="BJ633" s="136"/>
    </row>
    <row r="634" spans="5:62" ht="14.25" customHeight="1" x14ac:dyDescent="0.25">
      <c r="E634" s="113"/>
      <c r="H634" s="133"/>
      <c r="T634" s="133"/>
      <c r="X634" s="131"/>
      <c r="Y634" s="133"/>
      <c r="AJ634" s="133"/>
      <c r="AO634" s="135"/>
      <c r="AP634" s="135"/>
      <c r="BJ634" s="136"/>
    </row>
    <row r="635" spans="5:62" ht="14.25" customHeight="1" x14ac:dyDescent="0.25">
      <c r="E635" s="113"/>
      <c r="H635" s="133"/>
      <c r="T635" s="133"/>
      <c r="X635" s="131"/>
      <c r="Y635" s="133"/>
      <c r="AJ635" s="133"/>
      <c r="AO635" s="135"/>
      <c r="AP635" s="135"/>
      <c r="BJ635" s="136"/>
    </row>
    <row r="636" spans="5:62" ht="14.25" customHeight="1" x14ac:dyDescent="0.25">
      <c r="E636" s="113"/>
      <c r="H636" s="133"/>
      <c r="T636" s="133"/>
      <c r="X636" s="131"/>
      <c r="Y636" s="133"/>
      <c r="AJ636" s="133"/>
      <c r="AO636" s="135"/>
      <c r="AP636" s="135"/>
      <c r="BJ636" s="136"/>
    </row>
    <row r="637" spans="5:62" ht="14.25" customHeight="1" x14ac:dyDescent="0.25">
      <c r="E637" s="113"/>
      <c r="H637" s="133"/>
      <c r="T637" s="133"/>
      <c r="X637" s="131"/>
      <c r="Y637" s="133"/>
      <c r="AJ637" s="133"/>
      <c r="AO637" s="135"/>
      <c r="AP637" s="135"/>
      <c r="BJ637" s="136"/>
    </row>
    <row r="638" spans="5:62" ht="14.25" customHeight="1" x14ac:dyDescent="0.25">
      <c r="E638" s="113"/>
      <c r="H638" s="133"/>
      <c r="T638" s="133"/>
      <c r="X638" s="131"/>
      <c r="Y638" s="133"/>
      <c r="AJ638" s="133"/>
      <c r="AO638" s="135"/>
      <c r="AP638" s="135"/>
      <c r="BJ638" s="136"/>
    </row>
    <row r="639" spans="5:62" ht="14.25" customHeight="1" x14ac:dyDescent="0.25">
      <c r="E639" s="113"/>
      <c r="H639" s="133"/>
      <c r="T639" s="133"/>
      <c r="X639" s="131"/>
      <c r="Y639" s="133"/>
      <c r="AJ639" s="133"/>
      <c r="AO639" s="135"/>
      <c r="AP639" s="135"/>
      <c r="BJ639" s="136"/>
    </row>
    <row r="640" spans="5:62" ht="14.25" customHeight="1" x14ac:dyDescent="0.25">
      <c r="E640" s="113"/>
      <c r="H640" s="133"/>
      <c r="T640" s="133"/>
      <c r="X640" s="131"/>
      <c r="Y640" s="133"/>
      <c r="AJ640" s="133"/>
      <c r="AO640" s="135"/>
      <c r="AP640" s="135"/>
      <c r="BJ640" s="136"/>
    </row>
    <row r="641" spans="5:62" ht="14.25" customHeight="1" x14ac:dyDescent="0.25">
      <c r="E641" s="113"/>
      <c r="H641" s="133"/>
      <c r="T641" s="133"/>
      <c r="X641" s="131"/>
      <c r="Y641" s="133"/>
      <c r="AJ641" s="133"/>
      <c r="AO641" s="135"/>
      <c r="AP641" s="135"/>
      <c r="BJ641" s="136"/>
    </row>
    <row r="642" spans="5:62" ht="14.25" customHeight="1" x14ac:dyDescent="0.25">
      <c r="E642" s="113"/>
      <c r="H642" s="133"/>
      <c r="T642" s="133"/>
      <c r="X642" s="131"/>
      <c r="Y642" s="133"/>
      <c r="AJ642" s="133"/>
      <c r="AO642" s="135"/>
      <c r="AP642" s="135"/>
      <c r="BJ642" s="136"/>
    </row>
    <row r="643" spans="5:62" ht="14.25" customHeight="1" x14ac:dyDescent="0.25">
      <c r="E643" s="113"/>
      <c r="H643" s="133"/>
      <c r="T643" s="133"/>
      <c r="X643" s="131"/>
      <c r="Y643" s="133"/>
      <c r="AJ643" s="133"/>
      <c r="AO643" s="135"/>
      <c r="AP643" s="135"/>
      <c r="BJ643" s="136"/>
    </row>
    <row r="644" spans="5:62" ht="14.25" customHeight="1" x14ac:dyDescent="0.25">
      <c r="E644" s="113"/>
      <c r="H644" s="133"/>
      <c r="T644" s="133"/>
      <c r="X644" s="131"/>
      <c r="Y644" s="133"/>
      <c r="AJ644" s="133"/>
      <c r="AO644" s="135"/>
      <c r="AP644" s="135"/>
      <c r="BJ644" s="136"/>
    </row>
    <row r="645" spans="5:62" ht="14.25" customHeight="1" x14ac:dyDescent="0.25">
      <c r="E645" s="113"/>
      <c r="H645" s="133"/>
      <c r="T645" s="133"/>
      <c r="X645" s="131"/>
      <c r="Y645" s="133"/>
      <c r="AJ645" s="133"/>
      <c r="AO645" s="135"/>
      <c r="AP645" s="135"/>
      <c r="BJ645" s="136"/>
    </row>
    <row r="646" spans="5:62" ht="14.25" customHeight="1" x14ac:dyDescent="0.25">
      <c r="E646" s="113"/>
      <c r="H646" s="133"/>
      <c r="T646" s="133"/>
      <c r="X646" s="131"/>
      <c r="Y646" s="133"/>
      <c r="AJ646" s="133"/>
      <c r="AO646" s="135"/>
      <c r="AP646" s="135"/>
      <c r="BJ646" s="136"/>
    </row>
    <row r="647" spans="5:62" ht="14.25" customHeight="1" x14ac:dyDescent="0.25">
      <c r="E647" s="113"/>
      <c r="H647" s="133"/>
      <c r="T647" s="133"/>
      <c r="X647" s="131"/>
      <c r="Y647" s="133"/>
      <c r="AJ647" s="133"/>
      <c r="AO647" s="135"/>
      <c r="AP647" s="135"/>
      <c r="BJ647" s="136"/>
    </row>
    <row r="648" spans="5:62" ht="14.25" customHeight="1" x14ac:dyDescent="0.25">
      <c r="E648" s="113"/>
      <c r="H648" s="133"/>
      <c r="T648" s="133"/>
      <c r="X648" s="131"/>
      <c r="Y648" s="133"/>
      <c r="AJ648" s="133"/>
      <c r="AO648" s="135"/>
      <c r="AP648" s="135"/>
      <c r="BJ648" s="136"/>
    </row>
    <row r="649" spans="5:62" ht="14.25" customHeight="1" x14ac:dyDescent="0.25">
      <c r="E649" s="113"/>
      <c r="H649" s="133"/>
      <c r="T649" s="133"/>
      <c r="X649" s="131"/>
      <c r="Y649" s="133"/>
      <c r="AJ649" s="133"/>
      <c r="AO649" s="135"/>
      <c r="AP649" s="135"/>
      <c r="BJ649" s="136"/>
    </row>
    <row r="650" spans="5:62" ht="14.25" customHeight="1" x14ac:dyDescent="0.25">
      <c r="E650" s="113"/>
      <c r="H650" s="133"/>
      <c r="T650" s="133"/>
      <c r="X650" s="131"/>
      <c r="Y650" s="133"/>
      <c r="AJ650" s="133"/>
      <c r="AO650" s="135"/>
      <c r="AP650" s="135"/>
      <c r="BJ650" s="136"/>
    </row>
    <row r="651" spans="5:62" ht="14.25" customHeight="1" x14ac:dyDescent="0.25">
      <c r="E651" s="113"/>
      <c r="H651" s="133"/>
      <c r="T651" s="133"/>
      <c r="X651" s="131"/>
      <c r="Y651" s="133"/>
      <c r="AJ651" s="133"/>
      <c r="AO651" s="135"/>
      <c r="AP651" s="135"/>
      <c r="BJ651" s="136"/>
    </row>
    <row r="652" spans="5:62" ht="14.25" customHeight="1" x14ac:dyDescent="0.25">
      <c r="E652" s="113"/>
      <c r="H652" s="133"/>
      <c r="T652" s="133"/>
      <c r="X652" s="131"/>
      <c r="Y652" s="133"/>
      <c r="AJ652" s="133"/>
      <c r="AO652" s="135"/>
      <c r="AP652" s="135"/>
      <c r="BJ652" s="136"/>
    </row>
    <row r="653" spans="5:62" ht="14.25" customHeight="1" x14ac:dyDescent="0.25">
      <c r="E653" s="113"/>
      <c r="H653" s="133"/>
      <c r="T653" s="133"/>
      <c r="X653" s="131"/>
      <c r="Y653" s="133"/>
      <c r="AJ653" s="133"/>
      <c r="AO653" s="135"/>
      <c r="AP653" s="135"/>
      <c r="BJ653" s="136"/>
    </row>
    <row r="654" spans="5:62" ht="14.25" customHeight="1" x14ac:dyDescent="0.25">
      <c r="E654" s="113"/>
      <c r="H654" s="133"/>
      <c r="T654" s="133"/>
      <c r="X654" s="131"/>
      <c r="Y654" s="133"/>
      <c r="AJ654" s="133"/>
      <c r="AO654" s="135"/>
      <c r="AP654" s="135"/>
      <c r="BJ654" s="136"/>
    </row>
    <row r="655" spans="5:62" ht="14.25" customHeight="1" x14ac:dyDescent="0.25">
      <c r="E655" s="113"/>
      <c r="H655" s="133"/>
      <c r="T655" s="133"/>
      <c r="X655" s="131"/>
      <c r="Y655" s="133"/>
      <c r="AJ655" s="133"/>
      <c r="AO655" s="135"/>
      <c r="AP655" s="135"/>
      <c r="BJ655" s="136"/>
    </row>
    <row r="656" spans="5:62" ht="14.25" customHeight="1" x14ac:dyDescent="0.25">
      <c r="E656" s="113"/>
      <c r="H656" s="133"/>
      <c r="T656" s="133"/>
      <c r="X656" s="131"/>
      <c r="Y656" s="133"/>
      <c r="AJ656" s="133"/>
      <c r="AO656" s="135"/>
      <c r="AP656" s="135"/>
      <c r="BJ656" s="136"/>
    </row>
    <row r="657" spans="5:62" ht="14.25" customHeight="1" x14ac:dyDescent="0.25">
      <c r="E657" s="113"/>
      <c r="H657" s="133"/>
      <c r="T657" s="133"/>
      <c r="X657" s="131"/>
      <c r="Y657" s="133"/>
      <c r="AJ657" s="133"/>
      <c r="AO657" s="135"/>
      <c r="AP657" s="135"/>
      <c r="BJ657" s="136"/>
    </row>
    <row r="658" spans="5:62" ht="14.25" customHeight="1" x14ac:dyDescent="0.25">
      <c r="E658" s="113"/>
      <c r="H658" s="133"/>
      <c r="T658" s="133"/>
      <c r="X658" s="131"/>
      <c r="Y658" s="133"/>
      <c r="AJ658" s="133"/>
      <c r="AO658" s="135"/>
      <c r="AP658" s="135"/>
      <c r="BJ658" s="136"/>
    </row>
    <row r="659" spans="5:62" ht="14.25" customHeight="1" x14ac:dyDescent="0.25">
      <c r="E659" s="113"/>
      <c r="H659" s="133"/>
      <c r="T659" s="133"/>
      <c r="X659" s="131"/>
      <c r="Y659" s="133"/>
      <c r="AJ659" s="133"/>
      <c r="AO659" s="135"/>
      <c r="AP659" s="135"/>
      <c r="BJ659" s="136"/>
    </row>
    <row r="660" spans="5:62" ht="14.25" customHeight="1" x14ac:dyDescent="0.25">
      <c r="E660" s="113"/>
      <c r="H660" s="133"/>
      <c r="T660" s="133"/>
      <c r="X660" s="131"/>
      <c r="Y660" s="133"/>
      <c r="AJ660" s="133"/>
      <c r="AO660" s="135"/>
      <c r="AP660" s="135"/>
      <c r="BJ660" s="136"/>
    </row>
    <row r="661" spans="5:62" ht="14.25" customHeight="1" x14ac:dyDescent="0.25">
      <c r="E661" s="113"/>
      <c r="H661" s="133"/>
      <c r="T661" s="133"/>
      <c r="X661" s="131"/>
      <c r="Y661" s="133"/>
      <c r="AJ661" s="133"/>
      <c r="AO661" s="135"/>
      <c r="AP661" s="135"/>
      <c r="BJ661" s="136"/>
    </row>
    <row r="662" spans="5:62" ht="14.25" customHeight="1" x14ac:dyDescent="0.25">
      <c r="E662" s="113"/>
      <c r="H662" s="133"/>
      <c r="T662" s="133"/>
      <c r="X662" s="131"/>
      <c r="Y662" s="133"/>
      <c r="AJ662" s="133"/>
      <c r="AO662" s="135"/>
      <c r="AP662" s="135"/>
      <c r="BJ662" s="136"/>
    </row>
    <row r="663" spans="5:62" ht="14.25" customHeight="1" x14ac:dyDescent="0.25">
      <c r="E663" s="113"/>
      <c r="H663" s="133"/>
      <c r="T663" s="133"/>
      <c r="X663" s="131"/>
      <c r="Y663" s="133"/>
      <c r="AJ663" s="133"/>
      <c r="AO663" s="135"/>
      <c r="AP663" s="135"/>
      <c r="BJ663" s="136"/>
    </row>
    <row r="664" spans="5:62" ht="14.25" customHeight="1" x14ac:dyDescent="0.25">
      <c r="E664" s="113"/>
      <c r="H664" s="133"/>
      <c r="T664" s="133"/>
      <c r="X664" s="131"/>
      <c r="Y664" s="133"/>
      <c r="AJ664" s="133"/>
      <c r="AO664" s="135"/>
      <c r="AP664" s="135"/>
      <c r="BJ664" s="136"/>
    </row>
    <row r="665" spans="5:62" ht="14.25" customHeight="1" x14ac:dyDescent="0.25">
      <c r="E665" s="113"/>
      <c r="H665" s="133"/>
      <c r="T665" s="133"/>
      <c r="X665" s="131"/>
      <c r="Y665" s="133"/>
      <c r="AJ665" s="133"/>
      <c r="AO665" s="135"/>
      <c r="AP665" s="135"/>
      <c r="BJ665" s="136"/>
    </row>
    <row r="666" spans="5:62" ht="14.25" customHeight="1" x14ac:dyDescent="0.25">
      <c r="E666" s="113"/>
      <c r="H666" s="133"/>
      <c r="T666" s="133"/>
      <c r="X666" s="131"/>
      <c r="Y666" s="133"/>
      <c r="AJ666" s="133"/>
      <c r="AO666" s="135"/>
      <c r="AP666" s="135"/>
      <c r="BJ666" s="136"/>
    </row>
    <row r="667" spans="5:62" ht="14.25" customHeight="1" x14ac:dyDescent="0.25">
      <c r="E667" s="113"/>
      <c r="H667" s="133"/>
      <c r="T667" s="133"/>
      <c r="X667" s="131"/>
      <c r="Y667" s="133"/>
      <c r="AJ667" s="133"/>
      <c r="AO667" s="135"/>
      <c r="AP667" s="135"/>
      <c r="BJ667" s="136"/>
    </row>
    <row r="668" spans="5:62" ht="14.25" customHeight="1" x14ac:dyDescent="0.25">
      <c r="E668" s="113"/>
      <c r="H668" s="133"/>
      <c r="T668" s="133"/>
      <c r="X668" s="131"/>
      <c r="Y668" s="133"/>
      <c r="AJ668" s="133"/>
      <c r="AO668" s="135"/>
      <c r="AP668" s="135"/>
      <c r="BJ668" s="136"/>
    </row>
    <row r="669" spans="5:62" ht="14.25" customHeight="1" x14ac:dyDescent="0.25">
      <c r="E669" s="113"/>
      <c r="H669" s="133"/>
      <c r="T669" s="133"/>
      <c r="X669" s="131"/>
      <c r="Y669" s="133"/>
      <c r="AJ669" s="133"/>
      <c r="AO669" s="135"/>
      <c r="AP669" s="135"/>
      <c r="BJ669" s="136"/>
    </row>
    <row r="670" spans="5:62" ht="14.25" customHeight="1" x14ac:dyDescent="0.25">
      <c r="E670" s="113"/>
      <c r="H670" s="133"/>
      <c r="T670" s="133"/>
      <c r="X670" s="131"/>
      <c r="Y670" s="133"/>
      <c r="AJ670" s="133"/>
      <c r="AO670" s="135"/>
      <c r="AP670" s="135"/>
      <c r="BJ670" s="136"/>
    </row>
    <row r="671" spans="5:62" ht="14.25" customHeight="1" x14ac:dyDescent="0.25">
      <c r="E671" s="113"/>
      <c r="H671" s="133"/>
      <c r="T671" s="133"/>
      <c r="X671" s="131"/>
      <c r="Y671" s="133"/>
      <c r="AJ671" s="133"/>
      <c r="AO671" s="135"/>
      <c r="AP671" s="135"/>
      <c r="BJ671" s="136"/>
    </row>
    <row r="672" spans="5:62" ht="14.25" customHeight="1" x14ac:dyDescent="0.25">
      <c r="E672" s="113"/>
      <c r="H672" s="133"/>
      <c r="T672" s="133"/>
      <c r="X672" s="131"/>
      <c r="Y672" s="133"/>
      <c r="AJ672" s="133"/>
      <c r="AO672" s="135"/>
      <c r="AP672" s="135"/>
      <c r="BJ672" s="136"/>
    </row>
    <row r="673" spans="5:62" ht="14.25" customHeight="1" x14ac:dyDescent="0.25">
      <c r="E673" s="113"/>
      <c r="H673" s="133"/>
      <c r="T673" s="133"/>
      <c r="X673" s="131"/>
      <c r="Y673" s="133"/>
      <c r="AJ673" s="133"/>
      <c r="AO673" s="135"/>
      <c r="AP673" s="135"/>
      <c r="BJ673" s="136"/>
    </row>
    <row r="674" spans="5:62" ht="14.25" customHeight="1" x14ac:dyDescent="0.25">
      <c r="E674" s="113"/>
      <c r="H674" s="133"/>
      <c r="T674" s="133"/>
      <c r="X674" s="131"/>
      <c r="Y674" s="133"/>
      <c r="AJ674" s="133"/>
      <c r="AO674" s="135"/>
      <c r="AP674" s="135"/>
      <c r="BJ674" s="136"/>
    </row>
    <row r="675" spans="5:62" ht="14.25" customHeight="1" x14ac:dyDescent="0.25">
      <c r="E675" s="113"/>
      <c r="H675" s="133"/>
      <c r="T675" s="133"/>
      <c r="X675" s="131"/>
      <c r="Y675" s="133"/>
      <c r="AJ675" s="133"/>
      <c r="AO675" s="135"/>
      <c r="AP675" s="135"/>
      <c r="BJ675" s="136"/>
    </row>
    <row r="676" spans="5:62" ht="14.25" customHeight="1" x14ac:dyDescent="0.25">
      <c r="E676" s="113"/>
      <c r="H676" s="133"/>
      <c r="T676" s="133"/>
      <c r="X676" s="131"/>
      <c r="Y676" s="133"/>
      <c r="AJ676" s="133"/>
      <c r="AO676" s="135"/>
      <c r="AP676" s="135"/>
      <c r="BJ676" s="136"/>
    </row>
    <row r="677" spans="5:62" ht="14.25" customHeight="1" x14ac:dyDescent="0.25">
      <c r="E677" s="113"/>
      <c r="H677" s="133"/>
      <c r="T677" s="133"/>
      <c r="X677" s="131"/>
      <c r="Y677" s="133"/>
      <c r="AJ677" s="133"/>
      <c r="AO677" s="135"/>
      <c r="AP677" s="135"/>
      <c r="BJ677" s="136"/>
    </row>
    <row r="678" spans="5:62" ht="14.25" customHeight="1" x14ac:dyDescent="0.25">
      <c r="E678" s="113"/>
      <c r="H678" s="133"/>
      <c r="T678" s="133"/>
      <c r="X678" s="131"/>
      <c r="Y678" s="133"/>
      <c r="AJ678" s="133"/>
      <c r="AO678" s="135"/>
      <c r="AP678" s="135"/>
      <c r="BJ678" s="136"/>
    </row>
    <row r="679" spans="5:62" ht="14.25" customHeight="1" x14ac:dyDescent="0.25">
      <c r="E679" s="113"/>
      <c r="H679" s="133"/>
      <c r="T679" s="133"/>
      <c r="X679" s="131"/>
      <c r="Y679" s="133"/>
      <c r="AJ679" s="133"/>
      <c r="AO679" s="135"/>
      <c r="AP679" s="135"/>
      <c r="BJ679" s="136"/>
    </row>
    <row r="680" spans="5:62" ht="14.25" customHeight="1" x14ac:dyDescent="0.25">
      <c r="E680" s="113"/>
      <c r="H680" s="133"/>
      <c r="T680" s="133"/>
      <c r="X680" s="131"/>
      <c r="Y680" s="133"/>
      <c r="AJ680" s="133"/>
      <c r="AO680" s="135"/>
      <c r="AP680" s="135"/>
      <c r="BJ680" s="136"/>
    </row>
    <row r="681" spans="5:62" ht="14.25" customHeight="1" x14ac:dyDescent="0.25">
      <c r="E681" s="113"/>
      <c r="H681" s="133"/>
      <c r="T681" s="133"/>
      <c r="X681" s="131"/>
      <c r="Y681" s="133"/>
      <c r="AJ681" s="133"/>
      <c r="AO681" s="135"/>
      <c r="AP681" s="135"/>
      <c r="BJ681" s="136"/>
    </row>
    <row r="682" spans="5:62" ht="14.25" customHeight="1" x14ac:dyDescent="0.25">
      <c r="E682" s="113"/>
      <c r="H682" s="133"/>
      <c r="T682" s="133"/>
      <c r="X682" s="131"/>
      <c r="Y682" s="133"/>
      <c r="AJ682" s="133"/>
      <c r="AO682" s="135"/>
      <c r="AP682" s="135"/>
      <c r="BJ682" s="136"/>
    </row>
    <row r="683" spans="5:62" ht="14.25" customHeight="1" x14ac:dyDescent="0.25">
      <c r="E683" s="113"/>
      <c r="H683" s="133"/>
      <c r="T683" s="133"/>
      <c r="X683" s="131"/>
      <c r="Y683" s="133"/>
      <c r="AJ683" s="133"/>
      <c r="AO683" s="135"/>
      <c r="AP683" s="135"/>
      <c r="BJ683" s="136"/>
    </row>
    <row r="684" spans="5:62" ht="14.25" customHeight="1" x14ac:dyDescent="0.25">
      <c r="E684" s="113"/>
      <c r="H684" s="133"/>
      <c r="T684" s="133"/>
      <c r="X684" s="131"/>
      <c r="Y684" s="133"/>
      <c r="AJ684" s="133"/>
      <c r="AO684" s="135"/>
      <c r="AP684" s="135"/>
      <c r="BJ684" s="136"/>
    </row>
    <row r="685" spans="5:62" ht="14.25" customHeight="1" x14ac:dyDescent="0.25">
      <c r="E685" s="113"/>
      <c r="H685" s="133"/>
      <c r="T685" s="133"/>
      <c r="X685" s="131"/>
      <c r="Y685" s="133"/>
      <c r="AJ685" s="133"/>
      <c r="AO685" s="135"/>
      <c r="AP685" s="135"/>
      <c r="BJ685" s="136"/>
    </row>
    <row r="686" spans="5:62" ht="14.25" customHeight="1" x14ac:dyDescent="0.25">
      <c r="E686" s="113"/>
      <c r="H686" s="133"/>
      <c r="T686" s="133"/>
      <c r="X686" s="131"/>
      <c r="Y686" s="133"/>
      <c r="AJ686" s="133"/>
      <c r="AO686" s="135"/>
      <c r="AP686" s="135"/>
      <c r="BJ686" s="136"/>
    </row>
    <row r="687" spans="5:62" ht="14.25" customHeight="1" x14ac:dyDescent="0.25">
      <c r="E687" s="113"/>
      <c r="H687" s="133"/>
      <c r="T687" s="133"/>
      <c r="X687" s="131"/>
      <c r="Y687" s="133"/>
      <c r="AJ687" s="133"/>
      <c r="AO687" s="135"/>
      <c r="AP687" s="135"/>
      <c r="BJ687" s="136"/>
    </row>
    <row r="688" spans="5:62" ht="14.25" customHeight="1" x14ac:dyDescent="0.25">
      <c r="E688" s="113"/>
      <c r="H688" s="133"/>
      <c r="T688" s="133"/>
      <c r="X688" s="131"/>
      <c r="Y688" s="133"/>
      <c r="AJ688" s="133"/>
      <c r="AO688" s="135"/>
      <c r="AP688" s="135"/>
      <c r="BJ688" s="136"/>
    </row>
    <row r="689" spans="5:62" ht="14.25" customHeight="1" x14ac:dyDescent="0.25">
      <c r="E689" s="113"/>
      <c r="H689" s="133"/>
      <c r="T689" s="133"/>
      <c r="X689" s="131"/>
      <c r="Y689" s="133"/>
      <c r="AJ689" s="133"/>
      <c r="AO689" s="135"/>
      <c r="AP689" s="135"/>
      <c r="BJ689" s="136"/>
    </row>
    <row r="690" spans="5:62" ht="14.25" customHeight="1" x14ac:dyDescent="0.25">
      <c r="E690" s="113"/>
      <c r="H690" s="133"/>
      <c r="T690" s="133"/>
      <c r="X690" s="131"/>
      <c r="Y690" s="133"/>
      <c r="AJ690" s="133"/>
      <c r="AO690" s="135"/>
      <c r="AP690" s="135"/>
      <c r="BJ690" s="136"/>
    </row>
    <row r="691" spans="5:62" ht="14.25" customHeight="1" x14ac:dyDescent="0.25">
      <c r="E691" s="113"/>
      <c r="H691" s="133"/>
      <c r="T691" s="133"/>
      <c r="X691" s="131"/>
      <c r="Y691" s="133"/>
      <c r="AJ691" s="133"/>
      <c r="AO691" s="135"/>
      <c r="AP691" s="135"/>
      <c r="BJ691" s="136"/>
    </row>
    <row r="692" spans="5:62" ht="14.25" customHeight="1" x14ac:dyDescent="0.25">
      <c r="E692" s="113"/>
      <c r="H692" s="133"/>
      <c r="T692" s="133"/>
      <c r="X692" s="131"/>
      <c r="Y692" s="133"/>
      <c r="AJ692" s="133"/>
      <c r="AO692" s="135"/>
      <c r="AP692" s="135"/>
      <c r="BJ692" s="136"/>
    </row>
    <row r="693" spans="5:62" ht="14.25" customHeight="1" x14ac:dyDescent="0.25">
      <c r="E693" s="113"/>
      <c r="H693" s="133"/>
      <c r="T693" s="133"/>
      <c r="X693" s="131"/>
      <c r="Y693" s="133"/>
      <c r="AJ693" s="133"/>
      <c r="AO693" s="135"/>
      <c r="AP693" s="135"/>
      <c r="BJ693" s="136"/>
    </row>
    <row r="694" spans="5:62" ht="14.25" customHeight="1" x14ac:dyDescent="0.25">
      <c r="E694" s="113"/>
      <c r="H694" s="133"/>
      <c r="T694" s="133"/>
      <c r="X694" s="131"/>
      <c r="Y694" s="133"/>
      <c r="AJ694" s="133"/>
      <c r="AO694" s="135"/>
      <c r="AP694" s="135"/>
      <c r="BJ694" s="136"/>
    </row>
    <row r="695" spans="5:62" ht="14.25" customHeight="1" x14ac:dyDescent="0.25">
      <c r="E695" s="113"/>
      <c r="H695" s="133"/>
      <c r="T695" s="133"/>
      <c r="X695" s="131"/>
      <c r="Y695" s="133"/>
      <c r="AJ695" s="133"/>
      <c r="AO695" s="135"/>
      <c r="AP695" s="135"/>
      <c r="BJ695" s="136"/>
    </row>
    <row r="696" spans="5:62" ht="14.25" customHeight="1" x14ac:dyDescent="0.25">
      <c r="E696" s="113"/>
      <c r="H696" s="133"/>
      <c r="T696" s="133"/>
      <c r="X696" s="131"/>
      <c r="Y696" s="133"/>
      <c r="AJ696" s="133"/>
      <c r="AO696" s="135"/>
      <c r="AP696" s="135"/>
      <c r="BJ696" s="136"/>
    </row>
    <row r="697" spans="5:62" ht="14.25" customHeight="1" x14ac:dyDescent="0.25">
      <c r="E697" s="113"/>
      <c r="H697" s="133"/>
      <c r="T697" s="133"/>
      <c r="X697" s="131"/>
      <c r="Y697" s="133"/>
      <c r="AJ697" s="133"/>
      <c r="AO697" s="135"/>
      <c r="AP697" s="135"/>
      <c r="BJ697" s="136"/>
    </row>
    <row r="698" spans="5:62" ht="14.25" customHeight="1" x14ac:dyDescent="0.25">
      <c r="E698" s="113"/>
      <c r="H698" s="133"/>
      <c r="T698" s="133"/>
      <c r="X698" s="131"/>
      <c r="Y698" s="133"/>
      <c r="AJ698" s="133"/>
      <c r="AO698" s="135"/>
      <c r="AP698" s="135"/>
      <c r="BJ698" s="136"/>
    </row>
    <row r="699" spans="5:62" ht="14.25" customHeight="1" x14ac:dyDescent="0.25">
      <c r="E699" s="113"/>
      <c r="H699" s="133"/>
      <c r="T699" s="133"/>
      <c r="X699" s="131"/>
      <c r="Y699" s="133"/>
      <c r="AJ699" s="133"/>
      <c r="AO699" s="135"/>
      <c r="AP699" s="135"/>
      <c r="BJ699" s="136"/>
    </row>
    <row r="700" spans="5:62" ht="14.25" customHeight="1" x14ac:dyDescent="0.25">
      <c r="E700" s="113"/>
      <c r="H700" s="133"/>
      <c r="T700" s="133"/>
      <c r="X700" s="131"/>
      <c r="Y700" s="133"/>
      <c r="AJ700" s="133"/>
      <c r="AO700" s="135"/>
      <c r="AP700" s="135"/>
      <c r="BJ700" s="136"/>
    </row>
    <row r="701" spans="5:62" ht="14.25" customHeight="1" x14ac:dyDescent="0.25">
      <c r="E701" s="113"/>
      <c r="H701" s="133"/>
      <c r="T701" s="133"/>
      <c r="X701" s="131"/>
      <c r="Y701" s="133"/>
      <c r="AJ701" s="133"/>
      <c r="AO701" s="135"/>
      <c r="AP701" s="135"/>
      <c r="BJ701" s="136"/>
    </row>
    <row r="702" spans="5:62" ht="14.25" customHeight="1" x14ac:dyDescent="0.25">
      <c r="E702" s="113"/>
      <c r="H702" s="133"/>
      <c r="T702" s="133"/>
      <c r="X702" s="131"/>
      <c r="Y702" s="133"/>
      <c r="AJ702" s="133"/>
      <c r="AO702" s="135"/>
      <c r="AP702" s="135"/>
      <c r="BJ702" s="136"/>
    </row>
    <row r="703" spans="5:62" ht="14.25" customHeight="1" x14ac:dyDescent="0.25">
      <c r="E703" s="113"/>
      <c r="H703" s="133"/>
      <c r="T703" s="133"/>
      <c r="X703" s="131"/>
      <c r="Y703" s="133"/>
      <c r="AJ703" s="133"/>
      <c r="AO703" s="135"/>
      <c r="AP703" s="135"/>
      <c r="BJ703" s="136"/>
    </row>
    <row r="704" spans="5:62" ht="14.25" customHeight="1" x14ac:dyDescent="0.25">
      <c r="E704" s="113"/>
      <c r="H704" s="133"/>
      <c r="T704" s="133"/>
      <c r="X704" s="131"/>
      <c r="Y704" s="133"/>
      <c r="AJ704" s="133"/>
      <c r="AO704" s="135"/>
      <c r="AP704" s="135"/>
      <c r="BJ704" s="136"/>
    </row>
    <row r="705" spans="5:62" ht="14.25" customHeight="1" x14ac:dyDescent="0.25">
      <c r="E705" s="113"/>
      <c r="H705" s="133"/>
      <c r="T705" s="133"/>
      <c r="X705" s="131"/>
      <c r="Y705" s="133"/>
      <c r="AJ705" s="133"/>
      <c r="AO705" s="135"/>
      <c r="AP705" s="135"/>
      <c r="BJ705" s="136"/>
    </row>
    <row r="706" spans="5:62" ht="14.25" customHeight="1" x14ac:dyDescent="0.25">
      <c r="E706" s="113"/>
      <c r="H706" s="133"/>
      <c r="T706" s="133"/>
      <c r="X706" s="131"/>
      <c r="Y706" s="133"/>
      <c r="AJ706" s="133"/>
      <c r="AO706" s="135"/>
      <c r="AP706" s="135"/>
      <c r="BJ706" s="136"/>
    </row>
    <row r="707" spans="5:62" ht="14.25" customHeight="1" x14ac:dyDescent="0.25">
      <c r="E707" s="113"/>
      <c r="H707" s="133"/>
      <c r="T707" s="133"/>
      <c r="X707" s="131"/>
      <c r="Y707" s="133"/>
      <c r="AJ707" s="133"/>
      <c r="AO707" s="135"/>
      <c r="AP707" s="135"/>
      <c r="BJ707" s="136"/>
    </row>
    <row r="708" spans="5:62" ht="14.25" customHeight="1" x14ac:dyDescent="0.25">
      <c r="E708" s="113"/>
      <c r="H708" s="133"/>
      <c r="T708" s="133"/>
      <c r="X708" s="131"/>
      <c r="Y708" s="133"/>
      <c r="AJ708" s="133"/>
      <c r="AO708" s="135"/>
      <c r="AP708" s="135"/>
      <c r="BJ708" s="136"/>
    </row>
    <row r="709" spans="5:62" ht="14.25" customHeight="1" x14ac:dyDescent="0.25">
      <c r="E709" s="113"/>
      <c r="H709" s="133"/>
      <c r="T709" s="133"/>
      <c r="X709" s="131"/>
      <c r="Y709" s="133"/>
      <c r="AJ709" s="133"/>
      <c r="AO709" s="135"/>
      <c r="AP709" s="135"/>
      <c r="BJ709" s="136"/>
    </row>
    <row r="710" spans="5:62" ht="14.25" customHeight="1" x14ac:dyDescent="0.25">
      <c r="E710" s="113"/>
      <c r="H710" s="133"/>
      <c r="T710" s="133"/>
      <c r="X710" s="131"/>
      <c r="Y710" s="133"/>
      <c r="AJ710" s="133"/>
      <c r="AO710" s="135"/>
      <c r="AP710" s="135"/>
      <c r="BJ710" s="136"/>
    </row>
    <row r="711" spans="5:62" ht="14.25" customHeight="1" x14ac:dyDescent="0.25">
      <c r="E711" s="113"/>
      <c r="H711" s="133"/>
      <c r="T711" s="133"/>
      <c r="X711" s="131"/>
      <c r="Y711" s="133"/>
      <c r="AJ711" s="133"/>
      <c r="AO711" s="135"/>
      <c r="AP711" s="135"/>
      <c r="BJ711" s="136"/>
    </row>
    <row r="712" spans="5:62" ht="14.25" customHeight="1" x14ac:dyDescent="0.25">
      <c r="E712" s="113"/>
      <c r="H712" s="133"/>
      <c r="T712" s="133"/>
      <c r="X712" s="131"/>
      <c r="Y712" s="133"/>
      <c r="AJ712" s="133"/>
      <c r="AO712" s="135"/>
      <c r="AP712" s="135"/>
      <c r="BJ712" s="136"/>
    </row>
    <row r="713" spans="5:62" ht="14.25" customHeight="1" x14ac:dyDescent="0.25">
      <c r="E713" s="113"/>
      <c r="H713" s="133"/>
      <c r="T713" s="133"/>
      <c r="X713" s="131"/>
      <c r="Y713" s="133"/>
      <c r="AJ713" s="133"/>
      <c r="AO713" s="135"/>
      <c r="AP713" s="135"/>
      <c r="BJ713" s="136"/>
    </row>
    <row r="714" spans="5:62" ht="14.25" customHeight="1" x14ac:dyDescent="0.25">
      <c r="E714" s="113"/>
      <c r="H714" s="133"/>
      <c r="T714" s="133"/>
      <c r="X714" s="131"/>
      <c r="Y714" s="133"/>
      <c r="AJ714" s="133"/>
      <c r="AO714" s="135"/>
      <c r="AP714" s="135"/>
      <c r="BJ714" s="136"/>
    </row>
    <row r="715" spans="5:62" ht="14.25" customHeight="1" x14ac:dyDescent="0.25">
      <c r="E715" s="113"/>
      <c r="H715" s="133"/>
      <c r="T715" s="133"/>
      <c r="X715" s="131"/>
      <c r="Y715" s="133"/>
      <c r="AJ715" s="133"/>
      <c r="AO715" s="135"/>
      <c r="AP715" s="135"/>
      <c r="BJ715" s="136"/>
    </row>
    <row r="716" spans="5:62" ht="14.25" customHeight="1" x14ac:dyDescent="0.25">
      <c r="E716" s="113"/>
      <c r="H716" s="133"/>
      <c r="T716" s="133"/>
      <c r="X716" s="131"/>
      <c r="Y716" s="133"/>
      <c r="AJ716" s="133"/>
      <c r="AO716" s="135"/>
      <c r="AP716" s="135"/>
      <c r="BJ716" s="136"/>
    </row>
    <row r="717" spans="5:62" ht="14.25" customHeight="1" x14ac:dyDescent="0.25">
      <c r="E717" s="113"/>
      <c r="H717" s="133"/>
      <c r="T717" s="133"/>
      <c r="X717" s="131"/>
      <c r="Y717" s="133"/>
      <c r="AJ717" s="133"/>
      <c r="AO717" s="135"/>
      <c r="AP717" s="135"/>
      <c r="BJ717" s="136"/>
    </row>
    <row r="718" spans="5:62" ht="14.25" customHeight="1" x14ac:dyDescent="0.25">
      <c r="E718" s="113"/>
      <c r="H718" s="133"/>
      <c r="T718" s="133"/>
      <c r="X718" s="131"/>
      <c r="Y718" s="133"/>
      <c r="AJ718" s="133"/>
      <c r="AO718" s="135"/>
      <c r="AP718" s="135"/>
      <c r="BJ718" s="136"/>
    </row>
    <row r="719" spans="5:62" ht="14.25" customHeight="1" x14ac:dyDescent="0.25">
      <c r="E719" s="113"/>
      <c r="H719" s="133"/>
      <c r="T719" s="133"/>
      <c r="X719" s="131"/>
      <c r="Y719" s="133"/>
      <c r="AJ719" s="133"/>
      <c r="AO719" s="135"/>
      <c r="AP719" s="135"/>
      <c r="BJ719" s="136"/>
    </row>
    <row r="720" spans="5:62" ht="14.25" customHeight="1" x14ac:dyDescent="0.25">
      <c r="E720" s="113"/>
      <c r="H720" s="133"/>
      <c r="T720" s="133"/>
      <c r="X720" s="131"/>
      <c r="Y720" s="133"/>
      <c r="AJ720" s="133"/>
      <c r="AO720" s="135"/>
      <c r="AP720" s="135"/>
      <c r="BJ720" s="136"/>
    </row>
    <row r="721" spans="5:62" ht="14.25" customHeight="1" x14ac:dyDescent="0.25">
      <c r="E721" s="113"/>
      <c r="H721" s="133"/>
      <c r="T721" s="133"/>
      <c r="X721" s="131"/>
      <c r="Y721" s="133"/>
      <c r="AJ721" s="133"/>
      <c r="AO721" s="135"/>
      <c r="AP721" s="135"/>
      <c r="BJ721" s="136"/>
    </row>
    <row r="722" spans="5:62" ht="14.25" customHeight="1" x14ac:dyDescent="0.25">
      <c r="E722" s="113"/>
      <c r="H722" s="133"/>
      <c r="T722" s="133"/>
      <c r="X722" s="131"/>
      <c r="Y722" s="133"/>
      <c r="AJ722" s="133"/>
      <c r="AO722" s="135"/>
      <c r="AP722" s="135"/>
      <c r="BJ722" s="136"/>
    </row>
    <row r="723" spans="5:62" ht="14.25" customHeight="1" x14ac:dyDescent="0.25">
      <c r="E723" s="113"/>
      <c r="H723" s="133"/>
      <c r="T723" s="133"/>
      <c r="X723" s="131"/>
      <c r="Y723" s="133"/>
      <c r="AJ723" s="133"/>
      <c r="AO723" s="135"/>
      <c r="AP723" s="135"/>
      <c r="BJ723" s="136"/>
    </row>
    <row r="724" spans="5:62" ht="14.25" customHeight="1" x14ac:dyDescent="0.25">
      <c r="E724" s="113"/>
      <c r="H724" s="133"/>
      <c r="T724" s="133"/>
      <c r="X724" s="131"/>
      <c r="Y724" s="133"/>
      <c r="AJ724" s="133"/>
      <c r="AO724" s="135"/>
      <c r="AP724" s="135"/>
      <c r="BJ724" s="136"/>
    </row>
    <row r="725" spans="5:62" ht="14.25" customHeight="1" x14ac:dyDescent="0.25">
      <c r="E725" s="113"/>
      <c r="H725" s="133"/>
      <c r="T725" s="133"/>
      <c r="X725" s="131"/>
      <c r="Y725" s="133"/>
      <c r="AJ725" s="133"/>
      <c r="AO725" s="135"/>
      <c r="AP725" s="135"/>
      <c r="BJ725" s="136"/>
    </row>
    <row r="726" spans="5:62" ht="14.25" customHeight="1" x14ac:dyDescent="0.25">
      <c r="E726" s="113"/>
      <c r="H726" s="133"/>
      <c r="T726" s="133"/>
      <c r="X726" s="131"/>
      <c r="Y726" s="133"/>
      <c r="AJ726" s="133"/>
      <c r="AO726" s="135"/>
      <c r="AP726" s="135"/>
      <c r="BJ726" s="136"/>
    </row>
    <row r="727" spans="5:62" ht="14.25" customHeight="1" x14ac:dyDescent="0.25">
      <c r="E727" s="113"/>
      <c r="H727" s="133"/>
      <c r="T727" s="133"/>
      <c r="X727" s="131"/>
      <c r="Y727" s="133"/>
      <c r="AJ727" s="133"/>
      <c r="AO727" s="135"/>
      <c r="AP727" s="135"/>
      <c r="BJ727" s="136"/>
    </row>
    <row r="728" spans="5:62" ht="14.25" customHeight="1" x14ac:dyDescent="0.25">
      <c r="E728" s="113"/>
      <c r="H728" s="133"/>
      <c r="T728" s="133"/>
      <c r="X728" s="131"/>
      <c r="Y728" s="133"/>
      <c r="AJ728" s="133"/>
      <c r="AO728" s="135"/>
      <c r="AP728" s="135"/>
      <c r="BJ728" s="136"/>
    </row>
    <row r="729" spans="5:62" ht="14.25" customHeight="1" x14ac:dyDescent="0.25">
      <c r="E729" s="113"/>
      <c r="H729" s="133"/>
      <c r="T729" s="133"/>
      <c r="X729" s="131"/>
      <c r="Y729" s="133"/>
      <c r="AJ729" s="133"/>
      <c r="AO729" s="135"/>
      <c r="AP729" s="135"/>
      <c r="BJ729" s="136"/>
    </row>
    <row r="730" spans="5:62" ht="14.25" customHeight="1" x14ac:dyDescent="0.25">
      <c r="E730" s="113"/>
      <c r="H730" s="133"/>
      <c r="T730" s="133"/>
      <c r="X730" s="131"/>
      <c r="Y730" s="133"/>
      <c r="AJ730" s="133"/>
      <c r="AO730" s="135"/>
      <c r="AP730" s="135"/>
      <c r="BJ730" s="136"/>
    </row>
    <row r="731" spans="5:62" ht="14.25" customHeight="1" x14ac:dyDescent="0.25">
      <c r="E731" s="113"/>
      <c r="H731" s="133"/>
      <c r="T731" s="133"/>
      <c r="X731" s="131"/>
      <c r="Y731" s="133"/>
      <c r="AJ731" s="133"/>
      <c r="AO731" s="135"/>
      <c r="AP731" s="135"/>
      <c r="BJ731" s="136"/>
    </row>
    <row r="732" spans="5:62" ht="14.25" customHeight="1" x14ac:dyDescent="0.25">
      <c r="E732" s="113"/>
      <c r="H732" s="133"/>
      <c r="T732" s="133"/>
      <c r="X732" s="131"/>
      <c r="Y732" s="133"/>
      <c r="AJ732" s="133"/>
      <c r="AO732" s="135"/>
      <c r="AP732" s="135"/>
      <c r="BJ732" s="136"/>
    </row>
    <row r="733" spans="5:62" ht="14.25" customHeight="1" x14ac:dyDescent="0.25">
      <c r="E733" s="113"/>
      <c r="H733" s="133"/>
      <c r="T733" s="133"/>
      <c r="X733" s="131"/>
      <c r="Y733" s="133"/>
      <c r="AJ733" s="133"/>
      <c r="AO733" s="135"/>
      <c r="AP733" s="135"/>
      <c r="BJ733" s="136"/>
    </row>
    <row r="734" spans="5:62" ht="14.25" customHeight="1" x14ac:dyDescent="0.25">
      <c r="E734" s="113"/>
      <c r="H734" s="133"/>
      <c r="T734" s="133"/>
      <c r="X734" s="131"/>
      <c r="Y734" s="133"/>
      <c r="AJ734" s="133"/>
      <c r="AO734" s="135"/>
      <c r="AP734" s="135"/>
      <c r="BJ734" s="136"/>
    </row>
    <row r="735" spans="5:62" ht="14.25" customHeight="1" x14ac:dyDescent="0.25">
      <c r="E735" s="113"/>
      <c r="H735" s="133"/>
      <c r="T735" s="133"/>
      <c r="X735" s="131"/>
      <c r="Y735" s="133"/>
      <c r="AJ735" s="133"/>
      <c r="AO735" s="135"/>
      <c r="AP735" s="135"/>
      <c r="BJ735" s="136"/>
    </row>
    <row r="736" spans="5:62" ht="14.25" customHeight="1" x14ac:dyDescent="0.25">
      <c r="E736" s="113"/>
      <c r="H736" s="133"/>
      <c r="T736" s="133"/>
      <c r="X736" s="131"/>
      <c r="Y736" s="133"/>
      <c r="AJ736" s="133"/>
      <c r="AO736" s="135"/>
      <c r="AP736" s="135"/>
      <c r="BJ736" s="136"/>
    </row>
    <row r="737" spans="5:62" ht="14.25" customHeight="1" x14ac:dyDescent="0.25">
      <c r="E737" s="113"/>
      <c r="H737" s="133"/>
      <c r="T737" s="133"/>
      <c r="X737" s="131"/>
      <c r="Y737" s="133"/>
      <c r="AJ737" s="133"/>
      <c r="AO737" s="135"/>
      <c r="AP737" s="135"/>
      <c r="BJ737" s="136"/>
    </row>
    <row r="738" spans="5:62" ht="14.25" customHeight="1" x14ac:dyDescent="0.25">
      <c r="E738" s="113"/>
      <c r="H738" s="133"/>
      <c r="T738" s="133"/>
      <c r="X738" s="131"/>
      <c r="Y738" s="133"/>
      <c r="AJ738" s="133"/>
      <c r="AO738" s="135"/>
      <c r="AP738" s="135"/>
      <c r="BJ738" s="136"/>
    </row>
    <row r="739" spans="5:62" ht="14.25" customHeight="1" x14ac:dyDescent="0.25">
      <c r="E739" s="113"/>
      <c r="H739" s="133"/>
      <c r="T739" s="133"/>
      <c r="X739" s="131"/>
      <c r="Y739" s="133"/>
      <c r="AJ739" s="133"/>
      <c r="AO739" s="135"/>
      <c r="AP739" s="135"/>
      <c r="BJ739" s="136"/>
    </row>
    <row r="740" spans="5:62" ht="14.25" customHeight="1" x14ac:dyDescent="0.25">
      <c r="E740" s="113"/>
      <c r="H740" s="133"/>
      <c r="T740" s="133"/>
      <c r="X740" s="131"/>
      <c r="Y740" s="133"/>
      <c r="AJ740" s="133"/>
      <c r="AO740" s="135"/>
      <c r="AP740" s="135"/>
      <c r="BJ740" s="136"/>
    </row>
    <row r="741" spans="5:62" ht="14.25" customHeight="1" x14ac:dyDescent="0.25">
      <c r="E741" s="113"/>
      <c r="H741" s="133"/>
      <c r="T741" s="133"/>
      <c r="X741" s="131"/>
      <c r="Y741" s="133"/>
      <c r="AJ741" s="133"/>
      <c r="AO741" s="135"/>
      <c r="AP741" s="135"/>
      <c r="BJ741" s="136"/>
    </row>
    <row r="742" spans="5:62" ht="14.25" customHeight="1" x14ac:dyDescent="0.25">
      <c r="E742" s="113"/>
      <c r="H742" s="133"/>
      <c r="T742" s="133"/>
      <c r="X742" s="131"/>
      <c r="Y742" s="133"/>
      <c r="AJ742" s="133"/>
      <c r="AO742" s="135"/>
      <c r="AP742" s="135"/>
      <c r="BJ742" s="136"/>
    </row>
    <row r="743" spans="5:62" ht="14.25" customHeight="1" x14ac:dyDescent="0.25">
      <c r="E743" s="113"/>
      <c r="H743" s="133"/>
      <c r="T743" s="133"/>
      <c r="X743" s="131"/>
      <c r="Y743" s="133"/>
      <c r="AJ743" s="133"/>
      <c r="AO743" s="135"/>
      <c r="AP743" s="135"/>
      <c r="BJ743" s="136"/>
    </row>
    <row r="744" spans="5:62" ht="14.25" customHeight="1" x14ac:dyDescent="0.25">
      <c r="E744" s="113"/>
      <c r="H744" s="133"/>
      <c r="T744" s="133"/>
      <c r="X744" s="131"/>
      <c r="Y744" s="133"/>
      <c r="AJ744" s="133"/>
      <c r="AO744" s="135"/>
      <c r="AP744" s="135"/>
      <c r="BJ744" s="136"/>
    </row>
    <row r="745" spans="5:62" ht="14.25" customHeight="1" x14ac:dyDescent="0.25">
      <c r="E745" s="113"/>
      <c r="H745" s="133"/>
      <c r="T745" s="133"/>
      <c r="X745" s="131"/>
      <c r="Y745" s="133"/>
      <c r="AJ745" s="133"/>
      <c r="AO745" s="135"/>
      <c r="AP745" s="135"/>
      <c r="BJ745" s="136"/>
    </row>
    <row r="746" spans="5:62" ht="14.25" customHeight="1" x14ac:dyDescent="0.25">
      <c r="E746" s="113"/>
      <c r="H746" s="133"/>
      <c r="T746" s="133"/>
      <c r="X746" s="131"/>
      <c r="Y746" s="133"/>
      <c r="AJ746" s="133"/>
      <c r="AO746" s="135"/>
      <c r="AP746" s="135"/>
      <c r="BJ746" s="136"/>
    </row>
    <row r="747" spans="5:62" ht="14.25" customHeight="1" x14ac:dyDescent="0.25">
      <c r="E747" s="113"/>
      <c r="H747" s="133"/>
      <c r="T747" s="133"/>
      <c r="X747" s="131"/>
      <c r="Y747" s="133"/>
      <c r="AJ747" s="133"/>
      <c r="AO747" s="135"/>
      <c r="AP747" s="135"/>
      <c r="BJ747" s="136"/>
    </row>
    <row r="748" spans="5:62" ht="14.25" customHeight="1" x14ac:dyDescent="0.25">
      <c r="E748" s="113"/>
      <c r="H748" s="133"/>
      <c r="T748" s="133"/>
      <c r="X748" s="131"/>
      <c r="Y748" s="133"/>
      <c r="AJ748" s="133"/>
      <c r="AO748" s="135"/>
      <c r="AP748" s="135"/>
      <c r="BJ748" s="136"/>
    </row>
    <row r="749" spans="5:62" ht="14.25" customHeight="1" x14ac:dyDescent="0.25">
      <c r="E749" s="113"/>
      <c r="H749" s="133"/>
      <c r="T749" s="133"/>
      <c r="X749" s="131"/>
      <c r="Y749" s="133"/>
      <c r="AJ749" s="133"/>
      <c r="AO749" s="135"/>
      <c r="AP749" s="135"/>
      <c r="BJ749" s="136"/>
    </row>
    <row r="750" spans="5:62" ht="14.25" customHeight="1" x14ac:dyDescent="0.25">
      <c r="E750" s="113"/>
      <c r="H750" s="133"/>
      <c r="T750" s="133"/>
      <c r="X750" s="131"/>
      <c r="Y750" s="133"/>
      <c r="AJ750" s="133"/>
      <c r="AO750" s="135"/>
      <c r="AP750" s="135"/>
      <c r="BJ750" s="136"/>
    </row>
    <row r="751" spans="5:62" ht="14.25" customHeight="1" x14ac:dyDescent="0.25">
      <c r="E751" s="113"/>
      <c r="H751" s="133"/>
      <c r="T751" s="133"/>
      <c r="X751" s="131"/>
      <c r="Y751" s="133"/>
      <c r="AJ751" s="133"/>
      <c r="AO751" s="135"/>
      <c r="AP751" s="135"/>
      <c r="BJ751" s="136"/>
    </row>
    <row r="752" spans="5:62" ht="14.25" customHeight="1" x14ac:dyDescent="0.25">
      <c r="E752" s="113"/>
      <c r="H752" s="133"/>
      <c r="T752" s="133"/>
      <c r="X752" s="131"/>
      <c r="Y752" s="133"/>
      <c r="AJ752" s="133"/>
      <c r="AO752" s="135"/>
      <c r="AP752" s="135"/>
      <c r="BJ752" s="136"/>
    </row>
    <row r="753" spans="5:62" ht="14.25" customHeight="1" x14ac:dyDescent="0.25">
      <c r="E753" s="113"/>
      <c r="H753" s="133"/>
      <c r="T753" s="133"/>
      <c r="X753" s="131"/>
      <c r="Y753" s="133"/>
      <c r="AJ753" s="133"/>
      <c r="AO753" s="135"/>
      <c r="AP753" s="135"/>
      <c r="BJ753" s="136"/>
    </row>
    <row r="754" spans="5:62" ht="14.25" customHeight="1" x14ac:dyDescent="0.25">
      <c r="E754" s="113"/>
      <c r="H754" s="133"/>
      <c r="T754" s="133"/>
      <c r="X754" s="131"/>
      <c r="Y754" s="133"/>
      <c r="AJ754" s="133"/>
      <c r="AO754" s="135"/>
      <c r="AP754" s="135"/>
      <c r="BJ754" s="136"/>
    </row>
    <row r="755" spans="5:62" ht="14.25" customHeight="1" x14ac:dyDescent="0.25">
      <c r="E755" s="113"/>
      <c r="H755" s="133"/>
      <c r="T755" s="133"/>
      <c r="X755" s="131"/>
      <c r="Y755" s="133"/>
      <c r="AJ755" s="133"/>
      <c r="AO755" s="135"/>
      <c r="AP755" s="135"/>
      <c r="BJ755" s="136"/>
    </row>
    <row r="756" spans="5:62" ht="14.25" customHeight="1" x14ac:dyDescent="0.25">
      <c r="E756" s="113"/>
      <c r="H756" s="133"/>
      <c r="T756" s="133"/>
      <c r="X756" s="131"/>
      <c r="Y756" s="133"/>
      <c r="AJ756" s="133"/>
      <c r="AO756" s="135"/>
      <c r="AP756" s="135"/>
      <c r="BJ756" s="136"/>
    </row>
    <row r="757" spans="5:62" ht="14.25" customHeight="1" x14ac:dyDescent="0.25">
      <c r="E757" s="113"/>
      <c r="H757" s="133"/>
      <c r="T757" s="133"/>
      <c r="X757" s="131"/>
      <c r="Y757" s="133"/>
      <c r="AJ757" s="133"/>
      <c r="AO757" s="135"/>
      <c r="AP757" s="135"/>
      <c r="BJ757" s="136"/>
    </row>
    <row r="758" spans="5:62" ht="14.25" customHeight="1" x14ac:dyDescent="0.25">
      <c r="E758" s="113"/>
      <c r="H758" s="133"/>
      <c r="T758" s="133"/>
      <c r="X758" s="131"/>
      <c r="Y758" s="133"/>
      <c r="AJ758" s="133"/>
      <c r="AO758" s="135"/>
      <c r="AP758" s="135"/>
      <c r="BJ758" s="136"/>
    </row>
    <row r="759" spans="5:62" ht="14.25" customHeight="1" x14ac:dyDescent="0.25">
      <c r="E759" s="113"/>
      <c r="H759" s="133"/>
      <c r="T759" s="133"/>
      <c r="X759" s="131"/>
      <c r="Y759" s="133"/>
      <c r="AJ759" s="133"/>
      <c r="AO759" s="135"/>
      <c r="AP759" s="135"/>
      <c r="BJ759" s="136"/>
    </row>
    <row r="760" spans="5:62" ht="14.25" customHeight="1" x14ac:dyDescent="0.25">
      <c r="E760" s="113"/>
      <c r="H760" s="133"/>
      <c r="T760" s="133"/>
      <c r="X760" s="131"/>
      <c r="Y760" s="133"/>
      <c r="AJ760" s="133"/>
      <c r="AO760" s="135"/>
      <c r="AP760" s="135"/>
      <c r="BJ760" s="136"/>
    </row>
    <row r="761" spans="5:62" ht="14.25" customHeight="1" x14ac:dyDescent="0.25">
      <c r="E761" s="113"/>
      <c r="H761" s="133"/>
      <c r="T761" s="133"/>
      <c r="X761" s="131"/>
      <c r="Y761" s="133"/>
      <c r="AJ761" s="133"/>
      <c r="AO761" s="135"/>
      <c r="AP761" s="135"/>
      <c r="BJ761" s="136"/>
    </row>
    <row r="762" spans="5:62" ht="14.25" customHeight="1" x14ac:dyDescent="0.25">
      <c r="E762" s="113"/>
      <c r="H762" s="133"/>
      <c r="T762" s="133"/>
      <c r="X762" s="131"/>
      <c r="Y762" s="133"/>
      <c r="AJ762" s="133"/>
      <c r="AO762" s="135"/>
      <c r="AP762" s="135"/>
      <c r="BJ762" s="136"/>
    </row>
    <row r="763" spans="5:62" ht="14.25" customHeight="1" x14ac:dyDescent="0.25">
      <c r="E763" s="113"/>
      <c r="H763" s="133"/>
      <c r="T763" s="133"/>
      <c r="X763" s="131"/>
      <c r="Y763" s="133"/>
      <c r="AJ763" s="133"/>
      <c r="AO763" s="135"/>
      <c r="AP763" s="135"/>
      <c r="BJ763" s="136"/>
    </row>
    <row r="764" spans="5:62" ht="14.25" customHeight="1" x14ac:dyDescent="0.25">
      <c r="E764" s="113"/>
      <c r="H764" s="133"/>
      <c r="T764" s="133"/>
      <c r="X764" s="131"/>
      <c r="Y764" s="133"/>
      <c r="AJ764" s="133"/>
      <c r="AO764" s="135"/>
      <c r="AP764" s="135"/>
      <c r="BJ764" s="136"/>
    </row>
    <row r="765" spans="5:62" ht="14.25" customHeight="1" x14ac:dyDescent="0.25">
      <c r="E765" s="113"/>
      <c r="H765" s="133"/>
      <c r="T765" s="133"/>
      <c r="X765" s="131"/>
      <c r="Y765" s="133"/>
      <c r="AJ765" s="133"/>
      <c r="AO765" s="135"/>
      <c r="AP765" s="135"/>
      <c r="BJ765" s="136"/>
    </row>
    <row r="766" spans="5:62" ht="14.25" customHeight="1" x14ac:dyDescent="0.25">
      <c r="E766" s="113"/>
      <c r="H766" s="133"/>
      <c r="T766" s="133"/>
      <c r="X766" s="131"/>
      <c r="Y766" s="133"/>
      <c r="AJ766" s="133"/>
      <c r="AO766" s="135"/>
      <c r="AP766" s="135"/>
      <c r="BJ766" s="136"/>
    </row>
    <row r="767" spans="5:62" ht="14.25" customHeight="1" x14ac:dyDescent="0.25">
      <c r="E767" s="113"/>
      <c r="H767" s="133"/>
      <c r="T767" s="133"/>
      <c r="X767" s="131"/>
      <c r="Y767" s="133"/>
      <c r="AJ767" s="133"/>
      <c r="AO767" s="135"/>
      <c r="AP767" s="135"/>
      <c r="BJ767" s="136"/>
    </row>
    <row r="768" spans="5:62" ht="14.25" customHeight="1" x14ac:dyDescent="0.25">
      <c r="E768" s="113"/>
      <c r="H768" s="133"/>
      <c r="T768" s="133"/>
      <c r="X768" s="131"/>
      <c r="Y768" s="133"/>
      <c r="AJ768" s="133"/>
      <c r="AO768" s="135"/>
      <c r="AP768" s="135"/>
      <c r="BJ768" s="136"/>
    </row>
    <row r="769" spans="5:62" ht="14.25" customHeight="1" x14ac:dyDescent="0.25">
      <c r="E769" s="113"/>
      <c r="H769" s="133"/>
      <c r="T769" s="133"/>
      <c r="X769" s="131"/>
      <c r="Y769" s="133"/>
      <c r="AJ769" s="133"/>
      <c r="AO769" s="135"/>
      <c r="AP769" s="135"/>
      <c r="BJ769" s="136"/>
    </row>
    <row r="770" spans="5:62" ht="14.25" customHeight="1" x14ac:dyDescent="0.25">
      <c r="E770" s="113"/>
      <c r="H770" s="133"/>
      <c r="T770" s="133"/>
      <c r="X770" s="131"/>
      <c r="Y770" s="133"/>
      <c r="AJ770" s="133"/>
      <c r="AO770" s="135"/>
      <c r="AP770" s="135"/>
      <c r="BJ770" s="136"/>
    </row>
    <row r="771" spans="5:62" ht="14.25" customHeight="1" x14ac:dyDescent="0.25">
      <c r="E771" s="113"/>
      <c r="H771" s="133"/>
      <c r="T771" s="133"/>
      <c r="X771" s="131"/>
      <c r="Y771" s="133"/>
      <c r="AJ771" s="133"/>
      <c r="AO771" s="135"/>
      <c r="AP771" s="135"/>
      <c r="BJ771" s="136"/>
    </row>
    <row r="772" spans="5:62" ht="14.25" customHeight="1" x14ac:dyDescent="0.25">
      <c r="E772" s="113"/>
      <c r="H772" s="133"/>
      <c r="T772" s="133"/>
      <c r="X772" s="131"/>
      <c r="Y772" s="133"/>
      <c r="AJ772" s="133"/>
      <c r="AO772" s="135"/>
      <c r="AP772" s="135"/>
      <c r="BJ772" s="136"/>
    </row>
    <row r="773" spans="5:62" ht="14.25" customHeight="1" x14ac:dyDescent="0.25">
      <c r="E773" s="113"/>
      <c r="H773" s="133"/>
      <c r="T773" s="133"/>
      <c r="X773" s="131"/>
      <c r="Y773" s="133"/>
      <c r="AJ773" s="133"/>
      <c r="AO773" s="135"/>
      <c r="AP773" s="135"/>
      <c r="BJ773" s="136"/>
    </row>
    <row r="774" spans="5:62" ht="14.25" customHeight="1" x14ac:dyDescent="0.25">
      <c r="E774" s="113"/>
      <c r="H774" s="133"/>
      <c r="T774" s="133"/>
      <c r="X774" s="131"/>
      <c r="Y774" s="133"/>
      <c r="AJ774" s="133"/>
      <c r="AO774" s="135"/>
      <c r="AP774" s="135"/>
      <c r="BJ774" s="136"/>
    </row>
    <row r="775" spans="5:62" ht="14.25" customHeight="1" x14ac:dyDescent="0.25">
      <c r="E775" s="113"/>
      <c r="H775" s="133"/>
      <c r="T775" s="133"/>
      <c r="X775" s="131"/>
      <c r="Y775" s="133"/>
      <c r="AJ775" s="133"/>
      <c r="AO775" s="135"/>
      <c r="AP775" s="135"/>
      <c r="BJ775" s="136"/>
    </row>
    <row r="776" spans="5:62" ht="14.25" customHeight="1" x14ac:dyDescent="0.25">
      <c r="E776" s="113"/>
      <c r="H776" s="133"/>
      <c r="T776" s="133"/>
      <c r="X776" s="131"/>
      <c r="Y776" s="133"/>
      <c r="AJ776" s="133"/>
      <c r="AO776" s="135"/>
      <c r="AP776" s="135"/>
      <c r="BJ776" s="136"/>
    </row>
    <row r="777" spans="5:62" ht="14.25" customHeight="1" x14ac:dyDescent="0.25">
      <c r="E777" s="113"/>
      <c r="H777" s="133"/>
      <c r="T777" s="133"/>
      <c r="X777" s="131"/>
      <c r="Y777" s="133"/>
      <c r="AJ777" s="133"/>
      <c r="AO777" s="135"/>
      <c r="AP777" s="135"/>
      <c r="BJ777" s="136"/>
    </row>
    <row r="778" spans="5:62" ht="14.25" customHeight="1" x14ac:dyDescent="0.25">
      <c r="E778" s="113"/>
      <c r="H778" s="133"/>
      <c r="T778" s="133"/>
      <c r="X778" s="131"/>
      <c r="Y778" s="133"/>
      <c r="AJ778" s="133"/>
      <c r="AO778" s="135"/>
      <c r="AP778" s="135"/>
      <c r="BJ778" s="136"/>
    </row>
    <row r="779" spans="5:62" ht="14.25" customHeight="1" x14ac:dyDescent="0.25">
      <c r="E779" s="113"/>
      <c r="H779" s="133"/>
      <c r="T779" s="133"/>
      <c r="X779" s="131"/>
      <c r="Y779" s="133"/>
      <c r="AJ779" s="133"/>
      <c r="AO779" s="135"/>
      <c r="AP779" s="135"/>
      <c r="BJ779" s="136"/>
    </row>
    <row r="780" spans="5:62" ht="14.25" customHeight="1" x14ac:dyDescent="0.25">
      <c r="E780" s="113"/>
      <c r="H780" s="133"/>
      <c r="T780" s="133"/>
      <c r="X780" s="131"/>
      <c r="Y780" s="133"/>
      <c r="AJ780" s="133"/>
      <c r="AO780" s="135"/>
      <c r="AP780" s="135"/>
      <c r="BJ780" s="136"/>
    </row>
    <row r="781" spans="5:62" ht="14.25" customHeight="1" x14ac:dyDescent="0.25">
      <c r="E781" s="113"/>
      <c r="H781" s="133"/>
      <c r="T781" s="133"/>
      <c r="X781" s="131"/>
      <c r="Y781" s="133"/>
      <c r="AJ781" s="133"/>
      <c r="AO781" s="135"/>
      <c r="AP781" s="135"/>
      <c r="BJ781" s="136"/>
    </row>
    <row r="782" spans="5:62" ht="14.25" customHeight="1" x14ac:dyDescent="0.25">
      <c r="E782" s="113"/>
      <c r="H782" s="133"/>
      <c r="T782" s="133"/>
      <c r="X782" s="131"/>
      <c r="Y782" s="133"/>
      <c r="AJ782" s="133"/>
      <c r="AO782" s="135"/>
      <c r="AP782" s="135"/>
      <c r="BJ782" s="136"/>
    </row>
    <row r="783" spans="5:62" ht="14.25" customHeight="1" x14ac:dyDescent="0.25">
      <c r="E783" s="113"/>
      <c r="H783" s="133"/>
      <c r="T783" s="133"/>
      <c r="X783" s="131"/>
      <c r="Y783" s="133"/>
      <c r="AJ783" s="133"/>
      <c r="AO783" s="135"/>
      <c r="AP783" s="135"/>
      <c r="BJ783" s="136"/>
    </row>
    <row r="784" spans="5:62" ht="14.25" customHeight="1" x14ac:dyDescent="0.25">
      <c r="E784" s="113"/>
      <c r="H784" s="133"/>
      <c r="T784" s="133"/>
      <c r="X784" s="131"/>
      <c r="Y784" s="133"/>
      <c r="AJ784" s="133"/>
      <c r="AO784" s="135"/>
      <c r="AP784" s="135"/>
      <c r="BJ784" s="136"/>
    </row>
    <row r="785" spans="5:62" ht="14.25" customHeight="1" x14ac:dyDescent="0.25">
      <c r="E785" s="113"/>
      <c r="H785" s="133"/>
      <c r="T785" s="133"/>
      <c r="X785" s="131"/>
      <c r="Y785" s="133"/>
      <c r="AJ785" s="133"/>
      <c r="AO785" s="135"/>
      <c r="AP785" s="135"/>
      <c r="BJ785" s="136"/>
    </row>
    <row r="786" spans="5:62" ht="14.25" customHeight="1" x14ac:dyDescent="0.25">
      <c r="E786" s="113"/>
      <c r="H786" s="133"/>
      <c r="T786" s="133"/>
      <c r="X786" s="131"/>
      <c r="Y786" s="133"/>
      <c r="AJ786" s="133"/>
      <c r="AO786" s="135"/>
      <c r="AP786" s="135"/>
      <c r="BJ786" s="136"/>
    </row>
    <row r="787" spans="5:62" ht="14.25" customHeight="1" x14ac:dyDescent="0.25">
      <c r="E787" s="113"/>
      <c r="H787" s="133"/>
      <c r="T787" s="133"/>
      <c r="X787" s="131"/>
      <c r="Y787" s="133"/>
      <c r="AJ787" s="133"/>
      <c r="AO787" s="135"/>
      <c r="AP787" s="135"/>
      <c r="BJ787" s="136"/>
    </row>
    <row r="788" spans="5:62" ht="14.25" customHeight="1" x14ac:dyDescent="0.25">
      <c r="E788" s="113"/>
      <c r="H788" s="133"/>
      <c r="T788" s="133"/>
      <c r="X788" s="131"/>
      <c r="Y788" s="133"/>
      <c r="AJ788" s="133"/>
      <c r="AO788" s="135"/>
      <c r="AP788" s="135"/>
      <c r="BJ788" s="136"/>
    </row>
    <row r="789" spans="5:62" ht="14.25" customHeight="1" x14ac:dyDescent="0.25">
      <c r="E789" s="113"/>
      <c r="H789" s="133"/>
      <c r="T789" s="133"/>
      <c r="X789" s="131"/>
      <c r="Y789" s="133"/>
      <c r="AJ789" s="133"/>
      <c r="AO789" s="135"/>
      <c r="AP789" s="135"/>
      <c r="BJ789" s="136"/>
    </row>
    <row r="790" spans="5:62" ht="14.25" customHeight="1" x14ac:dyDescent="0.25">
      <c r="E790" s="113"/>
      <c r="H790" s="133"/>
      <c r="T790" s="133"/>
      <c r="X790" s="131"/>
      <c r="Y790" s="133"/>
      <c r="AJ790" s="133"/>
      <c r="AO790" s="135"/>
      <c r="AP790" s="135"/>
      <c r="BJ790" s="136"/>
    </row>
    <row r="791" spans="5:62" ht="14.25" customHeight="1" x14ac:dyDescent="0.25">
      <c r="E791" s="113"/>
      <c r="H791" s="133"/>
      <c r="T791" s="133"/>
      <c r="X791" s="131"/>
      <c r="Y791" s="133"/>
      <c r="AJ791" s="133"/>
      <c r="AO791" s="135"/>
      <c r="AP791" s="135"/>
      <c r="BJ791" s="136"/>
    </row>
    <row r="792" spans="5:62" ht="14.25" customHeight="1" x14ac:dyDescent="0.25">
      <c r="E792" s="113"/>
      <c r="H792" s="133"/>
      <c r="T792" s="133"/>
      <c r="X792" s="131"/>
      <c r="Y792" s="133"/>
      <c r="AJ792" s="133"/>
      <c r="AO792" s="135"/>
      <c r="AP792" s="135"/>
      <c r="BJ792" s="136"/>
    </row>
    <row r="793" spans="5:62" ht="14.25" customHeight="1" x14ac:dyDescent="0.25">
      <c r="E793" s="113"/>
      <c r="H793" s="133"/>
      <c r="T793" s="133"/>
      <c r="X793" s="131"/>
      <c r="Y793" s="133"/>
      <c r="AJ793" s="133"/>
      <c r="AO793" s="135"/>
      <c r="AP793" s="135"/>
      <c r="BJ793" s="136"/>
    </row>
    <row r="794" spans="5:62" ht="14.25" customHeight="1" x14ac:dyDescent="0.25">
      <c r="E794" s="113"/>
      <c r="H794" s="133"/>
      <c r="T794" s="133"/>
      <c r="X794" s="131"/>
      <c r="Y794" s="133"/>
      <c r="AJ794" s="133"/>
      <c r="AO794" s="135"/>
      <c r="AP794" s="135"/>
      <c r="BJ794" s="136"/>
    </row>
    <row r="795" spans="5:62" ht="14.25" customHeight="1" x14ac:dyDescent="0.25">
      <c r="E795" s="113"/>
      <c r="H795" s="133"/>
      <c r="T795" s="133"/>
      <c r="X795" s="131"/>
      <c r="Y795" s="133"/>
      <c r="AJ795" s="133"/>
      <c r="AO795" s="135"/>
      <c r="AP795" s="135"/>
      <c r="BJ795" s="136"/>
    </row>
    <row r="796" spans="5:62" ht="14.25" customHeight="1" x14ac:dyDescent="0.25">
      <c r="E796" s="113"/>
      <c r="H796" s="133"/>
      <c r="T796" s="133"/>
      <c r="X796" s="131"/>
      <c r="Y796" s="133"/>
      <c r="AJ796" s="133"/>
      <c r="AO796" s="135"/>
      <c r="AP796" s="135"/>
      <c r="BJ796" s="136"/>
    </row>
    <row r="797" spans="5:62" ht="14.25" customHeight="1" x14ac:dyDescent="0.25">
      <c r="E797" s="113"/>
      <c r="H797" s="133"/>
      <c r="T797" s="133"/>
      <c r="X797" s="131"/>
      <c r="Y797" s="133"/>
      <c r="AJ797" s="133"/>
      <c r="AO797" s="135"/>
      <c r="AP797" s="135"/>
      <c r="BJ797" s="136"/>
    </row>
    <row r="798" spans="5:62" ht="14.25" customHeight="1" x14ac:dyDescent="0.25">
      <c r="E798" s="113"/>
      <c r="H798" s="133"/>
      <c r="T798" s="133"/>
      <c r="X798" s="131"/>
      <c r="Y798" s="133"/>
      <c r="AJ798" s="133"/>
      <c r="AO798" s="135"/>
      <c r="AP798" s="135"/>
      <c r="BJ798" s="136"/>
    </row>
    <row r="799" spans="5:62" ht="14.25" customHeight="1" x14ac:dyDescent="0.25">
      <c r="E799" s="113"/>
      <c r="H799" s="133"/>
      <c r="T799" s="133"/>
      <c r="X799" s="131"/>
      <c r="Y799" s="133"/>
      <c r="AJ799" s="133"/>
      <c r="AO799" s="135"/>
      <c r="AP799" s="135"/>
      <c r="BJ799" s="136"/>
    </row>
    <row r="800" spans="5:62" ht="14.25" customHeight="1" x14ac:dyDescent="0.25">
      <c r="E800" s="113"/>
      <c r="H800" s="133"/>
      <c r="T800" s="133"/>
      <c r="X800" s="131"/>
      <c r="Y800" s="133"/>
      <c r="AJ800" s="133"/>
      <c r="AO800" s="135"/>
      <c r="AP800" s="135"/>
      <c r="BJ800" s="136"/>
    </row>
    <row r="801" spans="5:62" ht="14.25" customHeight="1" x14ac:dyDescent="0.25">
      <c r="E801" s="113"/>
      <c r="H801" s="133"/>
      <c r="T801" s="133"/>
      <c r="X801" s="131"/>
      <c r="Y801" s="133"/>
      <c r="AJ801" s="133"/>
      <c r="AO801" s="135"/>
      <c r="AP801" s="135"/>
      <c r="BJ801" s="136"/>
    </row>
    <row r="802" spans="5:62" ht="14.25" customHeight="1" x14ac:dyDescent="0.25">
      <c r="E802" s="113"/>
      <c r="H802" s="133"/>
      <c r="T802" s="133"/>
      <c r="X802" s="131"/>
      <c r="Y802" s="133"/>
      <c r="AJ802" s="133"/>
      <c r="AO802" s="135"/>
      <c r="AP802" s="135"/>
      <c r="BJ802" s="136"/>
    </row>
    <row r="803" spans="5:62" ht="14.25" customHeight="1" x14ac:dyDescent="0.25">
      <c r="E803" s="113"/>
      <c r="H803" s="133"/>
      <c r="T803" s="133"/>
      <c r="X803" s="131"/>
      <c r="Y803" s="133"/>
      <c r="AJ803" s="133"/>
      <c r="AO803" s="135"/>
      <c r="AP803" s="135"/>
      <c r="BJ803" s="136"/>
    </row>
    <row r="804" spans="5:62" ht="14.25" customHeight="1" x14ac:dyDescent="0.25">
      <c r="E804" s="113"/>
      <c r="H804" s="133"/>
      <c r="T804" s="133"/>
      <c r="X804" s="131"/>
      <c r="Y804" s="133"/>
      <c r="AJ804" s="133"/>
      <c r="AO804" s="135"/>
      <c r="AP804" s="135"/>
      <c r="BJ804" s="136"/>
    </row>
    <row r="805" spans="5:62" ht="14.25" customHeight="1" x14ac:dyDescent="0.25">
      <c r="E805" s="113"/>
      <c r="H805" s="133"/>
      <c r="T805" s="133"/>
      <c r="X805" s="131"/>
      <c r="Y805" s="133"/>
      <c r="AJ805" s="133"/>
      <c r="AO805" s="135"/>
      <c r="AP805" s="135"/>
      <c r="BJ805" s="136"/>
    </row>
    <row r="806" spans="5:62" ht="14.25" customHeight="1" x14ac:dyDescent="0.25">
      <c r="E806" s="113"/>
      <c r="H806" s="133"/>
      <c r="T806" s="133"/>
      <c r="X806" s="131"/>
      <c r="Y806" s="133"/>
      <c r="AJ806" s="133"/>
      <c r="AO806" s="135"/>
      <c r="AP806" s="135"/>
      <c r="BJ806" s="136"/>
    </row>
    <row r="807" spans="5:62" ht="14.25" customHeight="1" x14ac:dyDescent="0.25">
      <c r="E807" s="113"/>
      <c r="H807" s="133"/>
      <c r="T807" s="133"/>
      <c r="X807" s="131"/>
      <c r="Y807" s="133"/>
      <c r="AJ807" s="133"/>
      <c r="AO807" s="135"/>
      <c r="AP807" s="135"/>
      <c r="BJ807" s="136"/>
    </row>
    <row r="808" spans="5:62" ht="14.25" customHeight="1" x14ac:dyDescent="0.25">
      <c r="E808" s="113"/>
      <c r="H808" s="133"/>
      <c r="T808" s="133"/>
      <c r="X808" s="131"/>
      <c r="Y808" s="133"/>
      <c r="AJ808" s="133"/>
      <c r="AO808" s="135"/>
      <c r="AP808" s="135"/>
      <c r="BJ808" s="136"/>
    </row>
    <row r="809" spans="5:62" ht="14.25" customHeight="1" x14ac:dyDescent="0.25">
      <c r="E809" s="113"/>
      <c r="H809" s="133"/>
      <c r="T809" s="133"/>
      <c r="X809" s="131"/>
      <c r="Y809" s="133"/>
      <c r="AJ809" s="133"/>
      <c r="AO809" s="135"/>
      <c r="AP809" s="135"/>
      <c r="BJ809" s="136"/>
    </row>
    <row r="810" spans="5:62" ht="14.25" customHeight="1" x14ac:dyDescent="0.25">
      <c r="E810" s="113"/>
      <c r="H810" s="133"/>
      <c r="T810" s="133"/>
      <c r="X810" s="131"/>
      <c r="Y810" s="133"/>
      <c r="AJ810" s="133"/>
      <c r="AO810" s="135"/>
      <c r="AP810" s="135"/>
      <c r="BJ810" s="136"/>
    </row>
    <row r="811" spans="5:62" ht="14.25" customHeight="1" x14ac:dyDescent="0.25">
      <c r="E811" s="113"/>
      <c r="H811" s="133"/>
      <c r="T811" s="133"/>
      <c r="X811" s="131"/>
      <c r="Y811" s="133"/>
      <c r="AJ811" s="133"/>
      <c r="AO811" s="135"/>
      <c r="AP811" s="135"/>
      <c r="BJ811" s="136"/>
    </row>
    <row r="812" spans="5:62" ht="14.25" customHeight="1" x14ac:dyDescent="0.25">
      <c r="E812" s="113"/>
      <c r="H812" s="133"/>
      <c r="T812" s="133"/>
      <c r="X812" s="131"/>
      <c r="Y812" s="133"/>
      <c r="AJ812" s="133"/>
      <c r="AO812" s="135"/>
      <c r="AP812" s="135"/>
      <c r="BJ812" s="136"/>
    </row>
    <row r="813" spans="5:62" ht="14.25" customHeight="1" x14ac:dyDescent="0.25">
      <c r="E813" s="113"/>
      <c r="H813" s="133"/>
      <c r="T813" s="133"/>
      <c r="X813" s="131"/>
      <c r="Y813" s="133"/>
      <c r="AJ813" s="133"/>
      <c r="AO813" s="135"/>
      <c r="AP813" s="135"/>
      <c r="BJ813" s="136"/>
    </row>
    <row r="814" spans="5:62" ht="14.25" customHeight="1" x14ac:dyDescent="0.25">
      <c r="E814" s="113"/>
      <c r="H814" s="133"/>
      <c r="T814" s="133"/>
      <c r="X814" s="131"/>
      <c r="Y814" s="133"/>
      <c r="AJ814" s="133"/>
      <c r="AO814" s="135"/>
      <c r="AP814" s="135"/>
      <c r="BJ814" s="136"/>
    </row>
    <row r="815" spans="5:62" ht="14.25" customHeight="1" x14ac:dyDescent="0.25">
      <c r="E815" s="113"/>
      <c r="H815" s="133"/>
      <c r="T815" s="133"/>
      <c r="X815" s="131"/>
      <c r="Y815" s="133"/>
      <c r="AJ815" s="133"/>
      <c r="AO815" s="135"/>
      <c r="AP815" s="135"/>
      <c r="BJ815" s="136"/>
    </row>
    <row r="816" spans="5:62" ht="14.25" customHeight="1" x14ac:dyDescent="0.25">
      <c r="E816" s="113"/>
      <c r="H816" s="133"/>
      <c r="T816" s="133"/>
      <c r="X816" s="131"/>
      <c r="Y816" s="133"/>
      <c r="AJ816" s="133"/>
      <c r="AO816" s="135"/>
      <c r="AP816" s="135"/>
      <c r="BJ816" s="136"/>
    </row>
    <row r="817" spans="5:62" ht="14.25" customHeight="1" x14ac:dyDescent="0.25">
      <c r="E817" s="113"/>
      <c r="H817" s="133"/>
      <c r="T817" s="133"/>
      <c r="X817" s="131"/>
      <c r="Y817" s="133"/>
      <c r="AJ817" s="133"/>
      <c r="AO817" s="135"/>
      <c r="AP817" s="135"/>
      <c r="BJ817" s="136"/>
    </row>
    <row r="818" spans="5:62" ht="14.25" customHeight="1" x14ac:dyDescent="0.25">
      <c r="E818" s="113"/>
      <c r="H818" s="133"/>
      <c r="T818" s="133"/>
      <c r="X818" s="131"/>
      <c r="Y818" s="133"/>
      <c r="AJ818" s="133"/>
      <c r="AO818" s="135"/>
      <c r="AP818" s="135"/>
      <c r="BJ818" s="136"/>
    </row>
    <row r="819" spans="5:62" ht="14.25" customHeight="1" x14ac:dyDescent="0.25">
      <c r="E819" s="113"/>
      <c r="H819" s="133"/>
      <c r="T819" s="133"/>
      <c r="X819" s="131"/>
      <c r="Y819" s="133"/>
      <c r="AJ819" s="133"/>
      <c r="AO819" s="135"/>
      <c r="AP819" s="135"/>
      <c r="BJ819" s="136"/>
    </row>
    <row r="820" spans="5:62" ht="14.25" customHeight="1" x14ac:dyDescent="0.25">
      <c r="E820" s="113"/>
      <c r="H820" s="133"/>
      <c r="T820" s="133"/>
      <c r="X820" s="131"/>
      <c r="Y820" s="133"/>
      <c r="AJ820" s="133"/>
      <c r="AO820" s="135"/>
      <c r="AP820" s="135"/>
      <c r="BJ820" s="136"/>
    </row>
    <row r="821" spans="5:62" ht="14.25" customHeight="1" x14ac:dyDescent="0.25">
      <c r="E821" s="113"/>
      <c r="H821" s="133"/>
      <c r="T821" s="133"/>
      <c r="X821" s="131"/>
      <c r="Y821" s="133"/>
      <c r="AJ821" s="133"/>
      <c r="AO821" s="135"/>
      <c r="AP821" s="135"/>
      <c r="BJ821" s="136"/>
    </row>
    <row r="822" spans="5:62" ht="14.25" customHeight="1" x14ac:dyDescent="0.25">
      <c r="E822" s="113"/>
      <c r="H822" s="133"/>
      <c r="T822" s="133"/>
      <c r="X822" s="131"/>
      <c r="Y822" s="133"/>
      <c r="AJ822" s="133"/>
      <c r="AO822" s="135"/>
      <c r="AP822" s="135"/>
      <c r="BJ822" s="136"/>
    </row>
    <row r="823" spans="5:62" ht="14.25" customHeight="1" x14ac:dyDescent="0.25">
      <c r="E823" s="113"/>
      <c r="H823" s="133"/>
      <c r="T823" s="133"/>
      <c r="X823" s="131"/>
      <c r="Y823" s="133"/>
      <c r="AJ823" s="133"/>
      <c r="AO823" s="135"/>
      <c r="AP823" s="135"/>
      <c r="BJ823" s="136"/>
    </row>
    <row r="824" spans="5:62" ht="14.25" customHeight="1" x14ac:dyDescent="0.25">
      <c r="E824" s="113"/>
      <c r="H824" s="133"/>
      <c r="T824" s="133"/>
      <c r="X824" s="131"/>
      <c r="Y824" s="133"/>
      <c r="AJ824" s="133"/>
      <c r="AO824" s="135"/>
      <c r="AP824" s="135"/>
      <c r="BJ824" s="136"/>
    </row>
    <row r="825" spans="5:62" ht="14.25" customHeight="1" x14ac:dyDescent="0.25">
      <c r="E825" s="113"/>
      <c r="H825" s="133"/>
      <c r="T825" s="133"/>
      <c r="X825" s="131"/>
      <c r="Y825" s="133"/>
      <c r="AJ825" s="133"/>
      <c r="AO825" s="135"/>
      <c r="AP825" s="135"/>
      <c r="BJ825" s="136"/>
    </row>
    <row r="826" spans="5:62" ht="14.25" customHeight="1" x14ac:dyDescent="0.25">
      <c r="E826" s="113"/>
      <c r="H826" s="133"/>
      <c r="T826" s="133"/>
      <c r="X826" s="131"/>
      <c r="Y826" s="133"/>
      <c r="AJ826" s="133"/>
      <c r="AO826" s="135"/>
      <c r="AP826" s="135"/>
      <c r="BJ826" s="136"/>
    </row>
    <row r="827" spans="5:62" ht="14.25" customHeight="1" x14ac:dyDescent="0.25">
      <c r="E827" s="113"/>
      <c r="H827" s="133"/>
      <c r="T827" s="133"/>
      <c r="X827" s="131"/>
      <c r="Y827" s="133"/>
      <c r="AJ827" s="133"/>
      <c r="AO827" s="135"/>
      <c r="AP827" s="135"/>
      <c r="BJ827" s="136"/>
    </row>
    <row r="828" spans="5:62" ht="14.25" customHeight="1" x14ac:dyDescent="0.25">
      <c r="E828" s="113"/>
      <c r="H828" s="133"/>
      <c r="T828" s="133"/>
      <c r="X828" s="131"/>
      <c r="Y828" s="133"/>
      <c r="AJ828" s="133"/>
      <c r="AO828" s="135"/>
      <c r="AP828" s="135"/>
      <c r="BJ828" s="136"/>
    </row>
    <row r="829" spans="5:62" ht="14.25" customHeight="1" x14ac:dyDescent="0.25">
      <c r="E829" s="113"/>
      <c r="H829" s="133"/>
      <c r="T829" s="133"/>
      <c r="X829" s="131"/>
      <c r="Y829" s="133"/>
      <c r="AJ829" s="133"/>
      <c r="AO829" s="135"/>
      <c r="AP829" s="135"/>
      <c r="BJ829" s="136"/>
    </row>
    <row r="830" spans="5:62" ht="14.25" customHeight="1" x14ac:dyDescent="0.25">
      <c r="E830" s="113"/>
      <c r="H830" s="133"/>
      <c r="T830" s="133"/>
      <c r="X830" s="131"/>
      <c r="Y830" s="133"/>
      <c r="AJ830" s="133"/>
      <c r="AO830" s="135"/>
      <c r="AP830" s="135"/>
      <c r="BJ830" s="136"/>
    </row>
    <row r="831" spans="5:62" ht="14.25" customHeight="1" x14ac:dyDescent="0.25">
      <c r="E831" s="113"/>
      <c r="H831" s="133"/>
      <c r="T831" s="133"/>
      <c r="X831" s="131"/>
      <c r="Y831" s="133"/>
      <c r="AJ831" s="133"/>
      <c r="AO831" s="135"/>
      <c r="AP831" s="135"/>
      <c r="BJ831" s="136"/>
    </row>
    <row r="832" spans="5:62" ht="14.25" customHeight="1" x14ac:dyDescent="0.25">
      <c r="E832" s="113"/>
      <c r="H832" s="133"/>
      <c r="T832" s="133"/>
      <c r="X832" s="131"/>
      <c r="Y832" s="133"/>
      <c r="AJ832" s="133"/>
      <c r="AO832" s="135"/>
      <c r="AP832" s="135"/>
      <c r="BJ832" s="136"/>
    </row>
    <row r="833" spans="5:62" ht="14.25" customHeight="1" x14ac:dyDescent="0.25">
      <c r="E833" s="113"/>
      <c r="H833" s="133"/>
      <c r="T833" s="133"/>
      <c r="X833" s="131"/>
      <c r="Y833" s="133"/>
      <c r="AJ833" s="133"/>
      <c r="AO833" s="135"/>
      <c r="AP833" s="135"/>
      <c r="BJ833" s="136"/>
    </row>
    <row r="834" spans="5:62" ht="14.25" customHeight="1" x14ac:dyDescent="0.25">
      <c r="E834" s="113"/>
      <c r="H834" s="133"/>
      <c r="T834" s="133"/>
      <c r="X834" s="131"/>
      <c r="Y834" s="133"/>
      <c r="AJ834" s="133"/>
      <c r="AO834" s="135"/>
      <c r="AP834" s="135"/>
      <c r="BJ834" s="136"/>
    </row>
    <row r="835" spans="5:62" ht="14.25" customHeight="1" x14ac:dyDescent="0.25">
      <c r="E835" s="113"/>
      <c r="H835" s="133"/>
      <c r="T835" s="133"/>
      <c r="X835" s="131"/>
      <c r="Y835" s="133"/>
      <c r="AJ835" s="133"/>
      <c r="AO835" s="135"/>
      <c r="AP835" s="135"/>
      <c r="BJ835" s="136"/>
    </row>
    <row r="836" spans="5:62" ht="14.25" customHeight="1" x14ac:dyDescent="0.25">
      <c r="E836" s="113"/>
      <c r="H836" s="133"/>
      <c r="T836" s="133"/>
      <c r="X836" s="131"/>
      <c r="Y836" s="133"/>
      <c r="AJ836" s="133"/>
      <c r="AO836" s="135"/>
      <c r="AP836" s="135"/>
      <c r="BJ836" s="136"/>
    </row>
    <row r="837" spans="5:62" ht="14.25" customHeight="1" x14ac:dyDescent="0.25">
      <c r="E837" s="113"/>
      <c r="H837" s="133"/>
      <c r="T837" s="133"/>
      <c r="X837" s="131"/>
      <c r="Y837" s="133"/>
      <c r="AJ837" s="133"/>
      <c r="AO837" s="135"/>
      <c r="AP837" s="135"/>
      <c r="BJ837" s="136"/>
    </row>
    <row r="838" spans="5:62" ht="14.25" customHeight="1" x14ac:dyDescent="0.25">
      <c r="E838" s="113"/>
      <c r="H838" s="133"/>
      <c r="T838" s="133"/>
      <c r="X838" s="131"/>
      <c r="Y838" s="133"/>
      <c r="AJ838" s="133"/>
      <c r="AO838" s="135"/>
      <c r="AP838" s="135"/>
      <c r="BJ838" s="136"/>
    </row>
    <row r="839" spans="5:62" ht="14.25" customHeight="1" x14ac:dyDescent="0.25">
      <c r="E839" s="113"/>
      <c r="H839" s="133"/>
      <c r="T839" s="133"/>
      <c r="X839" s="131"/>
      <c r="Y839" s="133"/>
      <c r="AJ839" s="133"/>
      <c r="AO839" s="135"/>
      <c r="AP839" s="135"/>
      <c r="BJ839" s="136"/>
    </row>
    <row r="840" spans="5:62" ht="14.25" customHeight="1" x14ac:dyDescent="0.25">
      <c r="E840" s="113"/>
      <c r="H840" s="133"/>
      <c r="T840" s="133"/>
      <c r="X840" s="131"/>
      <c r="Y840" s="133"/>
      <c r="AJ840" s="133"/>
      <c r="AO840" s="135"/>
      <c r="AP840" s="135"/>
      <c r="BJ840" s="136"/>
    </row>
    <row r="841" spans="5:62" ht="14.25" customHeight="1" x14ac:dyDescent="0.25">
      <c r="E841" s="113"/>
      <c r="H841" s="133"/>
      <c r="T841" s="133"/>
      <c r="X841" s="131"/>
      <c r="Y841" s="133"/>
      <c r="AJ841" s="133"/>
      <c r="AO841" s="135"/>
      <c r="AP841" s="135"/>
      <c r="BJ841" s="136"/>
    </row>
    <row r="842" spans="5:62" ht="14.25" customHeight="1" x14ac:dyDescent="0.25">
      <c r="E842" s="113"/>
      <c r="H842" s="133"/>
      <c r="T842" s="133"/>
      <c r="X842" s="131"/>
      <c r="Y842" s="133"/>
      <c r="AJ842" s="133"/>
      <c r="AO842" s="135"/>
      <c r="AP842" s="135"/>
      <c r="BJ842" s="136"/>
    </row>
    <row r="843" spans="5:62" ht="14.25" customHeight="1" x14ac:dyDescent="0.25">
      <c r="E843" s="113"/>
      <c r="H843" s="133"/>
      <c r="T843" s="133"/>
      <c r="X843" s="131"/>
      <c r="Y843" s="133"/>
      <c r="AJ843" s="133"/>
      <c r="AO843" s="135"/>
      <c r="AP843" s="135"/>
      <c r="BJ843" s="136"/>
    </row>
    <row r="844" spans="5:62" ht="14.25" customHeight="1" x14ac:dyDescent="0.25">
      <c r="E844" s="113"/>
      <c r="H844" s="133"/>
      <c r="T844" s="133"/>
      <c r="X844" s="131"/>
      <c r="Y844" s="133"/>
      <c r="AJ844" s="133"/>
      <c r="AO844" s="135"/>
      <c r="AP844" s="135"/>
      <c r="BJ844" s="136"/>
    </row>
    <row r="845" spans="5:62" ht="14.25" customHeight="1" x14ac:dyDescent="0.25">
      <c r="E845" s="113"/>
      <c r="H845" s="133"/>
      <c r="T845" s="133"/>
      <c r="X845" s="131"/>
      <c r="Y845" s="133"/>
      <c r="AJ845" s="133"/>
      <c r="AO845" s="135"/>
      <c r="AP845" s="135"/>
      <c r="BJ845" s="136"/>
    </row>
    <row r="846" spans="5:62" ht="14.25" customHeight="1" x14ac:dyDescent="0.25">
      <c r="E846" s="113"/>
      <c r="H846" s="133"/>
      <c r="T846" s="133"/>
      <c r="X846" s="131"/>
      <c r="Y846" s="133"/>
      <c r="AJ846" s="133"/>
      <c r="AO846" s="135"/>
      <c r="AP846" s="135"/>
      <c r="BJ846" s="136"/>
    </row>
    <row r="847" spans="5:62" ht="14.25" customHeight="1" x14ac:dyDescent="0.25">
      <c r="E847" s="113"/>
      <c r="H847" s="133"/>
      <c r="T847" s="133"/>
      <c r="X847" s="131"/>
      <c r="Y847" s="133"/>
      <c r="AJ847" s="133"/>
      <c r="AO847" s="135"/>
      <c r="AP847" s="135"/>
      <c r="BJ847" s="136"/>
    </row>
    <row r="848" spans="5:62" ht="14.25" customHeight="1" x14ac:dyDescent="0.25">
      <c r="E848" s="113"/>
      <c r="H848" s="133"/>
      <c r="T848" s="133"/>
      <c r="X848" s="131"/>
      <c r="Y848" s="133"/>
      <c r="AJ848" s="133"/>
      <c r="AO848" s="135"/>
      <c r="AP848" s="135"/>
      <c r="BJ848" s="136"/>
    </row>
    <row r="849" spans="5:62" ht="14.25" customHeight="1" x14ac:dyDescent="0.25">
      <c r="E849" s="113"/>
      <c r="H849" s="133"/>
      <c r="T849" s="133"/>
      <c r="X849" s="131"/>
      <c r="Y849" s="133"/>
      <c r="AJ849" s="133"/>
      <c r="AO849" s="135"/>
      <c r="AP849" s="135"/>
      <c r="BJ849" s="136"/>
    </row>
    <row r="850" spans="5:62" ht="14.25" customHeight="1" x14ac:dyDescent="0.25">
      <c r="E850" s="113"/>
      <c r="H850" s="133"/>
      <c r="T850" s="133"/>
      <c r="X850" s="131"/>
      <c r="Y850" s="133"/>
      <c r="AJ850" s="133"/>
      <c r="AO850" s="135"/>
      <c r="AP850" s="135"/>
      <c r="BJ850" s="136"/>
    </row>
    <row r="851" spans="5:62" ht="14.25" customHeight="1" x14ac:dyDescent="0.25">
      <c r="E851" s="113"/>
      <c r="H851" s="133"/>
      <c r="T851" s="133"/>
      <c r="X851" s="131"/>
      <c r="Y851" s="133"/>
      <c r="AJ851" s="133"/>
      <c r="AO851" s="135"/>
      <c r="AP851" s="135"/>
      <c r="BJ851" s="136"/>
    </row>
    <row r="852" spans="5:62" ht="14.25" customHeight="1" x14ac:dyDescent="0.25">
      <c r="E852" s="113"/>
      <c r="H852" s="133"/>
      <c r="T852" s="133"/>
      <c r="X852" s="131"/>
      <c r="Y852" s="133"/>
      <c r="AJ852" s="133"/>
      <c r="AO852" s="135"/>
      <c r="AP852" s="135"/>
      <c r="BJ852" s="136"/>
    </row>
    <row r="853" spans="5:62" ht="14.25" customHeight="1" x14ac:dyDescent="0.25">
      <c r="E853" s="113"/>
      <c r="H853" s="133"/>
      <c r="T853" s="133"/>
      <c r="X853" s="131"/>
      <c r="Y853" s="133"/>
      <c r="AJ853" s="133"/>
      <c r="AO853" s="135"/>
      <c r="AP853" s="135"/>
      <c r="BJ853" s="136"/>
    </row>
    <row r="854" spans="5:62" ht="14.25" customHeight="1" x14ac:dyDescent="0.25">
      <c r="E854" s="113"/>
      <c r="H854" s="133"/>
      <c r="T854" s="133"/>
      <c r="X854" s="131"/>
      <c r="Y854" s="133"/>
      <c r="AJ854" s="133"/>
      <c r="AO854" s="135"/>
      <c r="AP854" s="135"/>
      <c r="BJ854" s="136"/>
    </row>
    <row r="855" spans="5:62" ht="14.25" customHeight="1" x14ac:dyDescent="0.25">
      <c r="E855" s="113"/>
      <c r="H855" s="133"/>
      <c r="T855" s="133"/>
      <c r="X855" s="131"/>
      <c r="Y855" s="133"/>
      <c r="AJ855" s="133"/>
      <c r="AO855" s="135"/>
      <c r="AP855" s="135"/>
      <c r="BJ855" s="136"/>
    </row>
    <row r="856" spans="5:62" ht="14.25" customHeight="1" x14ac:dyDescent="0.25">
      <c r="E856" s="113"/>
      <c r="H856" s="133"/>
      <c r="T856" s="133"/>
      <c r="X856" s="131"/>
      <c r="Y856" s="133"/>
      <c r="AJ856" s="133"/>
      <c r="AO856" s="135"/>
      <c r="AP856" s="135"/>
      <c r="BJ856" s="136"/>
    </row>
    <row r="857" spans="5:62" ht="14.25" customHeight="1" x14ac:dyDescent="0.25">
      <c r="E857" s="113"/>
      <c r="H857" s="133"/>
      <c r="T857" s="133"/>
      <c r="X857" s="131"/>
      <c r="Y857" s="133"/>
      <c r="AJ857" s="133"/>
      <c r="AO857" s="135"/>
      <c r="AP857" s="135"/>
      <c r="BJ857" s="136"/>
    </row>
    <row r="858" spans="5:62" ht="14.25" customHeight="1" x14ac:dyDescent="0.25">
      <c r="E858" s="113"/>
      <c r="H858" s="133"/>
      <c r="T858" s="133"/>
      <c r="X858" s="131"/>
      <c r="Y858" s="133"/>
      <c r="AJ858" s="133"/>
      <c r="AO858" s="135"/>
      <c r="AP858" s="135"/>
      <c r="BJ858" s="136"/>
    </row>
    <row r="859" spans="5:62" ht="14.25" customHeight="1" x14ac:dyDescent="0.25">
      <c r="E859" s="113"/>
      <c r="H859" s="133"/>
      <c r="T859" s="133"/>
      <c r="X859" s="131"/>
      <c r="Y859" s="133"/>
      <c r="AJ859" s="133"/>
      <c r="AO859" s="135"/>
      <c r="AP859" s="135"/>
      <c r="BJ859" s="136"/>
    </row>
    <row r="860" spans="5:62" ht="14.25" customHeight="1" x14ac:dyDescent="0.25">
      <c r="E860" s="113"/>
      <c r="H860" s="133"/>
      <c r="T860" s="133"/>
      <c r="X860" s="131"/>
      <c r="Y860" s="133"/>
      <c r="AJ860" s="133"/>
      <c r="AO860" s="135"/>
      <c r="AP860" s="135"/>
      <c r="BJ860" s="136"/>
    </row>
    <row r="861" spans="5:62" ht="14.25" customHeight="1" x14ac:dyDescent="0.25">
      <c r="E861" s="113"/>
      <c r="H861" s="133"/>
      <c r="T861" s="133"/>
      <c r="X861" s="131"/>
      <c r="Y861" s="133"/>
      <c r="AJ861" s="133"/>
      <c r="AO861" s="135"/>
      <c r="AP861" s="135"/>
      <c r="BJ861" s="136"/>
    </row>
    <row r="862" spans="5:62" ht="14.25" customHeight="1" x14ac:dyDescent="0.25">
      <c r="E862" s="113"/>
      <c r="H862" s="133"/>
      <c r="T862" s="133"/>
      <c r="X862" s="131"/>
      <c r="Y862" s="133"/>
      <c r="AJ862" s="133"/>
      <c r="AO862" s="135"/>
      <c r="AP862" s="135"/>
      <c r="BJ862" s="136"/>
    </row>
    <row r="863" spans="5:62" ht="14.25" customHeight="1" x14ac:dyDescent="0.25">
      <c r="E863" s="113"/>
      <c r="H863" s="133"/>
      <c r="T863" s="133"/>
      <c r="X863" s="131"/>
      <c r="Y863" s="133"/>
      <c r="AJ863" s="133"/>
      <c r="AO863" s="135"/>
      <c r="AP863" s="135"/>
      <c r="BJ863" s="136"/>
    </row>
    <row r="864" spans="5:62" ht="14.25" customHeight="1" x14ac:dyDescent="0.25">
      <c r="E864" s="113"/>
      <c r="H864" s="133"/>
      <c r="T864" s="133"/>
      <c r="X864" s="131"/>
      <c r="Y864" s="133"/>
      <c r="AJ864" s="133"/>
      <c r="AO864" s="135"/>
      <c r="AP864" s="135"/>
      <c r="BJ864" s="136"/>
    </row>
    <row r="865" spans="5:62" ht="14.25" customHeight="1" x14ac:dyDescent="0.25">
      <c r="E865" s="113"/>
      <c r="H865" s="133"/>
      <c r="T865" s="133"/>
      <c r="X865" s="131"/>
      <c r="Y865" s="133"/>
      <c r="AJ865" s="133"/>
      <c r="AO865" s="135"/>
      <c r="AP865" s="135"/>
      <c r="BJ865" s="136"/>
    </row>
    <row r="866" spans="5:62" ht="14.25" customHeight="1" x14ac:dyDescent="0.25">
      <c r="E866" s="113"/>
      <c r="H866" s="133"/>
      <c r="T866" s="133"/>
      <c r="X866" s="131"/>
      <c r="Y866" s="133"/>
      <c r="AJ866" s="133"/>
      <c r="AO866" s="135"/>
      <c r="AP866" s="135"/>
      <c r="BJ866" s="136"/>
    </row>
    <row r="867" spans="5:62" ht="14.25" customHeight="1" x14ac:dyDescent="0.25">
      <c r="E867" s="113"/>
      <c r="H867" s="133"/>
      <c r="T867" s="133"/>
      <c r="X867" s="131"/>
      <c r="Y867" s="133"/>
      <c r="AJ867" s="133"/>
      <c r="AO867" s="135"/>
      <c r="AP867" s="135"/>
      <c r="BJ867" s="136"/>
    </row>
    <row r="868" spans="5:62" ht="14.25" customHeight="1" x14ac:dyDescent="0.25">
      <c r="E868" s="113"/>
      <c r="H868" s="133"/>
      <c r="T868" s="133"/>
      <c r="X868" s="131"/>
      <c r="Y868" s="133"/>
      <c r="AJ868" s="133"/>
      <c r="AO868" s="135"/>
      <c r="AP868" s="135"/>
      <c r="BJ868" s="136"/>
    </row>
    <row r="869" spans="5:62" ht="14.25" customHeight="1" x14ac:dyDescent="0.25">
      <c r="E869" s="113"/>
      <c r="H869" s="133"/>
      <c r="T869" s="133"/>
      <c r="X869" s="131"/>
      <c r="Y869" s="133"/>
      <c r="AJ869" s="133"/>
      <c r="AO869" s="135"/>
      <c r="AP869" s="135"/>
      <c r="BJ869" s="136"/>
    </row>
    <row r="870" spans="5:62" ht="14.25" customHeight="1" x14ac:dyDescent="0.25">
      <c r="E870" s="113"/>
      <c r="H870" s="133"/>
      <c r="T870" s="133"/>
      <c r="X870" s="131"/>
      <c r="Y870" s="133"/>
      <c r="AJ870" s="133"/>
      <c r="AO870" s="135"/>
      <c r="AP870" s="135"/>
      <c r="BJ870" s="136"/>
    </row>
    <row r="871" spans="5:62" ht="14.25" customHeight="1" x14ac:dyDescent="0.25">
      <c r="E871" s="113"/>
      <c r="H871" s="133"/>
      <c r="T871" s="133"/>
      <c r="X871" s="131"/>
      <c r="Y871" s="133"/>
      <c r="AJ871" s="133"/>
      <c r="AO871" s="135"/>
      <c r="AP871" s="135"/>
      <c r="BJ871" s="136"/>
    </row>
    <row r="872" spans="5:62" ht="14.25" customHeight="1" x14ac:dyDescent="0.25">
      <c r="E872" s="113"/>
      <c r="H872" s="133"/>
      <c r="T872" s="133"/>
      <c r="X872" s="131"/>
      <c r="Y872" s="133"/>
      <c r="AJ872" s="133"/>
      <c r="AO872" s="135"/>
      <c r="AP872" s="135"/>
      <c r="BJ872" s="136"/>
    </row>
    <row r="873" spans="5:62" ht="14.25" customHeight="1" x14ac:dyDescent="0.25">
      <c r="E873" s="113"/>
      <c r="H873" s="133"/>
      <c r="T873" s="133"/>
      <c r="X873" s="131"/>
      <c r="Y873" s="133"/>
      <c r="AJ873" s="133"/>
      <c r="AO873" s="135"/>
      <c r="AP873" s="135"/>
      <c r="BJ873" s="136"/>
    </row>
    <row r="874" spans="5:62" ht="14.25" customHeight="1" x14ac:dyDescent="0.25">
      <c r="E874" s="113"/>
      <c r="H874" s="133"/>
      <c r="T874" s="133"/>
      <c r="X874" s="131"/>
      <c r="Y874" s="133"/>
      <c r="AJ874" s="133"/>
      <c r="AO874" s="135"/>
      <c r="AP874" s="135"/>
      <c r="BJ874" s="136"/>
    </row>
    <row r="875" spans="5:62" ht="14.25" customHeight="1" x14ac:dyDescent="0.25">
      <c r="E875" s="113"/>
      <c r="H875" s="133"/>
      <c r="T875" s="133"/>
      <c r="X875" s="131"/>
      <c r="Y875" s="133"/>
      <c r="AJ875" s="133"/>
      <c r="AO875" s="135"/>
      <c r="AP875" s="135"/>
      <c r="BJ875" s="136"/>
    </row>
    <row r="876" spans="5:62" ht="14.25" customHeight="1" x14ac:dyDescent="0.25">
      <c r="E876" s="113"/>
      <c r="H876" s="133"/>
      <c r="T876" s="133"/>
      <c r="X876" s="131"/>
      <c r="Y876" s="133"/>
      <c r="AJ876" s="133"/>
      <c r="AO876" s="135"/>
      <c r="AP876" s="135"/>
      <c r="BJ876" s="136"/>
    </row>
    <row r="877" spans="5:62" ht="14.25" customHeight="1" x14ac:dyDescent="0.25">
      <c r="E877" s="113"/>
      <c r="H877" s="133"/>
      <c r="T877" s="133"/>
      <c r="X877" s="131"/>
      <c r="Y877" s="133"/>
      <c r="AJ877" s="133"/>
      <c r="AO877" s="135"/>
      <c r="AP877" s="135"/>
      <c r="BJ877" s="136"/>
    </row>
    <row r="878" spans="5:62" ht="14.25" customHeight="1" x14ac:dyDescent="0.25">
      <c r="E878" s="113"/>
      <c r="H878" s="133"/>
      <c r="T878" s="133"/>
      <c r="X878" s="131"/>
      <c r="Y878" s="133"/>
      <c r="AJ878" s="133"/>
      <c r="AO878" s="135"/>
      <c r="AP878" s="135"/>
      <c r="BJ878" s="136"/>
    </row>
    <row r="879" spans="5:62" ht="14.25" customHeight="1" x14ac:dyDescent="0.25">
      <c r="E879" s="113"/>
      <c r="H879" s="133"/>
      <c r="T879" s="133"/>
      <c r="X879" s="131"/>
      <c r="Y879" s="133"/>
      <c r="AJ879" s="133"/>
      <c r="AO879" s="135"/>
      <c r="AP879" s="135"/>
      <c r="BJ879" s="136"/>
    </row>
    <row r="880" spans="5:62" ht="14.25" customHeight="1" x14ac:dyDescent="0.25">
      <c r="E880" s="113"/>
      <c r="H880" s="133"/>
      <c r="T880" s="133"/>
      <c r="X880" s="131"/>
      <c r="Y880" s="133"/>
      <c r="AJ880" s="133"/>
      <c r="AO880" s="135"/>
      <c r="AP880" s="135"/>
      <c r="BJ880" s="136"/>
    </row>
    <row r="881" spans="5:62" ht="14.25" customHeight="1" x14ac:dyDescent="0.25">
      <c r="E881" s="113"/>
      <c r="H881" s="133"/>
      <c r="T881" s="133"/>
      <c r="X881" s="131"/>
      <c r="Y881" s="133"/>
      <c r="AJ881" s="133"/>
      <c r="AO881" s="135"/>
      <c r="AP881" s="135"/>
      <c r="BJ881" s="136"/>
    </row>
    <row r="882" spans="5:62" ht="14.25" customHeight="1" x14ac:dyDescent="0.25">
      <c r="E882" s="113"/>
      <c r="H882" s="133"/>
      <c r="T882" s="133"/>
      <c r="X882" s="131"/>
      <c r="Y882" s="133"/>
      <c r="AJ882" s="133"/>
      <c r="AO882" s="135"/>
      <c r="AP882" s="135"/>
      <c r="BJ882" s="136"/>
    </row>
    <row r="883" spans="5:62" ht="14.25" customHeight="1" x14ac:dyDescent="0.25">
      <c r="E883" s="113"/>
      <c r="H883" s="133"/>
      <c r="T883" s="133"/>
      <c r="X883" s="131"/>
      <c r="Y883" s="133"/>
      <c r="AJ883" s="133"/>
      <c r="AO883" s="135"/>
      <c r="AP883" s="135"/>
      <c r="BJ883" s="136"/>
    </row>
    <row r="884" spans="5:62" ht="14.25" customHeight="1" x14ac:dyDescent="0.25">
      <c r="E884" s="113"/>
      <c r="H884" s="133"/>
      <c r="T884" s="133"/>
      <c r="X884" s="131"/>
      <c r="Y884" s="133"/>
      <c r="AJ884" s="133"/>
      <c r="AO884" s="135"/>
      <c r="AP884" s="135"/>
      <c r="BJ884" s="136"/>
    </row>
    <row r="885" spans="5:62" ht="14.25" customHeight="1" x14ac:dyDescent="0.25">
      <c r="E885" s="113"/>
      <c r="H885" s="133"/>
      <c r="T885" s="133"/>
      <c r="X885" s="131"/>
      <c r="Y885" s="133"/>
      <c r="AJ885" s="133"/>
      <c r="AO885" s="135"/>
      <c r="AP885" s="135"/>
      <c r="BJ885" s="136"/>
    </row>
    <row r="886" spans="5:62" ht="14.25" customHeight="1" x14ac:dyDescent="0.25">
      <c r="E886" s="113"/>
      <c r="H886" s="133"/>
      <c r="T886" s="133"/>
      <c r="X886" s="131"/>
      <c r="Y886" s="133"/>
      <c r="AJ886" s="133"/>
      <c r="AO886" s="135"/>
      <c r="AP886" s="135"/>
      <c r="BJ886" s="136"/>
    </row>
    <row r="887" spans="5:62" ht="14.25" customHeight="1" x14ac:dyDescent="0.25">
      <c r="E887" s="113"/>
      <c r="H887" s="133"/>
      <c r="T887" s="133"/>
      <c r="X887" s="131"/>
      <c r="Y887" s="133"/>
      <c r="AJ887" s="133"/>
      <c r="AO887" s="135"/>
      <c r="AP887" s="135"/>
      <c r="BJ887" s="136"/>
    </row>
    <row r="888" spans="5:62" ht="14.25" customHeight="1" x14ac:dyDescent="0.25">
      <c r="E888" s="113"/>
      <c r="H888" s="133"/>
      <c r="T888" s="133"/>
      <c r="X888" s="131"/>
      <c r="Y888" s="133"/>
      <c r="AJ888" s="133"/>
      <c r="AO888" s="135"/>
      <c r="AP888" s="135"/>
      <c r="BJ888" s="136"/>
    </row>
    <row r="889" spans="5:62" ht="14.25" customHeight="1" x14ac:dyDescent="0.25">
      <c r="E889" s="113"/>
      <c r="H889" s="133"/>
      <c r="T889" s="133"/>
      <c r="X889" s="131"/>
      <c r="Y889" s="133"/>
      <c r="AJ889" s="133"/>
      <c r="AO889" s="135"/>
      <c r="AP889" s="135"/>
      <c r="BJ889" s="136"/>
    </row>
    <row r="890" spans="5:62" ht="14.25" customHeight="1" x14ac:dyDescent="0.25">
      <c r="E890" s="113"/>
      <c r="H890" s="133"/>
      <c r="T890" s="133"/>
      <c r="X890" s="131"/>
      <c r="Y890" s="133"/>
      <c r="AJ890" s="133"/>
      <c r="AO890" s="135"/>
      <c r="AP890" s="135"/>
      <c r="BJ890" s="136"/>
    </row>
    <row r="891" spans="5:62" ht="14.25" customHeight="1" x14ac:dyDescent="0.25">
      <c r="E891" s="113"/>
      <c r="H891" s="133"/>
      <c r="T891" s="133"/>
      <c r="X891" s="131"/>
      <c r="Y891" s="133"/>
      <c r="AJ891" s="133"/>
      <c r="AO891" s="135"/>
      <c r="AP891" s="135"/>
      <c r="BJ891" s="136"/>
    </row>
    <row r="892" spans="5:62" ht="14.25" customHeight="1" x14ac:dyDescent="0.25">
      <c r="E892" s="113"/>
      <c r="H892" s="133"/>
      <c r="T892" s="133"/>
      <c r="X892" s="131"/>
      <c r="Y892" s="133"/>
      <c r="AJ892" s="133"/>
      <c r="AO892" s="135"/>
      <c r="AP892" s="135"/>
      <c r="BJ892" s="136"/>
    </row>
    <row r="893" spans="5:62" ht="14.25" customHeight="1" x14ac:dyDescent="0.25">
      <c r="E893" s="113"/>
      <c r="H893" s="133"/>
      <c r="T893" s="133"/>
      <c r="X893" s="131"/>
      <c r="Y893" s="133"/>
      <c r="AJ893" s="133"/>
      <c r="AO893" s="135"/>
      <c r="AP893" s="135"/>
      <c r="BJ893" s="136"/>
    </row>
    <row r="894" spans="5:62" ht="14.25" customHeight="1" x14ac:dyDescent="0.25">
      <c r="E894" s="113"/>
      <c r="H894" s="133"/>
      <c r="T894" s="133"/>
      <c r="X894" s="131"/>
      <c r="Y894" s="133"/>
      <c r="AJ894" s="133"/>
      <c r="AO894" s="135"/>
      <c r="AP894" s="135"/>
      <c r="BJ894" s="136"/>
    </row>
    <row r="895" spans="5:62" ht="14.25" customHeight="1" x14ac:dyDescent="0.25">
      <c r="E895" s="113"/>
      <c r="H895" s="133"/>
      <c r="T895" s="133"/>
      <c r="X895" s="131"/>
      <c r="Y895" s="133"/>
      <c r="AJ895" s="133"/>
      <c r="AO895" s="135"/>
      <c r="AP895" s="135"/>
      <c r="BJ895" s="136"/>
    </row>
    <row r="896" spans="5:62" ht="14.25" customHeight="1" x14ac:dyDescent="0.25">
      <c r="E896" s="113"/>
      <c r="H896" s="133"/>
      <c r="T896" s="133"/>
      <c r="X896" s="131"/>
      <c r="Y896" s="133"/>
      <c r="AJ896" s="133"/>
      <c r="AO896" s="135"/>
      <c r="AP896" s="135"/>
      <c r="BJ896" s="136"/>
    </row>
    <row r="897" spans="5:62" ht="14.25" customHeight="1" x14ac:dyDescent="0.25">
      <c r="E897" s="113"/>
      <c r="H897" s="133"/>
      <c r="T897" s="133"/>
      <c r="X897" s="131"/>
      <c r="Y897" s="133"/>
      <c r="AJ897" s="133"/>
      <c r="AO897" s="135"/>
      <c r="AP897" s="135"/>
      <c r="BJ897" s="136"/>
    </row>
    <row r="898" spans="5:62" ht="14.25" customHeight="1" x14ac:dyDescent="0.25">
      <c r="E898" s="113"/>
      <c r="H898" s="133"/>
      <c r="T898" s="133"/>
      <c r="X898" s="131"/>
      <c r="Y898" s="133"/>
      <c r="AJ898" s="133"/>
      <c r="AO898" s="135"/>
      <c r="AP898" s="135"/>
      <c r="BJ898" s="136"/>
    </row>
    <row r="899" spans="5:62" ht="14.25" customHeight="1" x14ac:dyDescent="0.25">
      <c r="E899" s="113"/>
      <c r="H899" s="133"/>
      <c r="T899" s="133"/>
      <c r="X899" s="131"/>
      <c r="Y899" s="133"/>
      <c r="AJ899" s="133"/>
      <c r="AO899" s="135"/>
      <c r="AP899" s="135"/>
      <c r="BJ899" s="136"/>
    </row>
    <row r="900" spans="5:62" ht="14.25" customHeight="1" x14ac:dyDescent="0.25">
      <c r="E900" s="113"/>
      <c r="H900" s="133"/>
      <c r="T900" s="133"/>
      <c r="X900" s="131"/>
      <c r="Y900" s="133"/>
      <c r="AJ900" s="133"/>
      <c r="AO900" s="135"/>
      <c r="AP900" s="135"/>
      <c r="BJ900" s="136"/>
    </row>
    <row r="901" spans="5:62" ht="14.25" customHeight="1" x14ac:dyDescent="0.25">
      <c r="E901" s="113"/>
      <c r="H901" s="133"/>
      <c r="T901" s="133"/>
      <c r="X901" s="131"/>
      <c r="Y901" s="133"/>
      <c r="AJ901" s="133"/>
      <c r="AO901" s="135"/>
      <c r="AP901" s="135"/>
      <c r="BJ901" s="136"/>
    </row>
    <row r="902" spans="5:62" ht="14.25" customHeight="1" x14ac:dyDescent="0.25">
      <c r="E902" s="113"/>
      <c r="H902" s="133"/>
      <c r="T902" s="133"/>
      <c r="X902" s="131"/>
      <c r="Y902" s="133"/>
      <c r="AJ902" s="133"/>
      <c r="AO902" s="135"/>
      <c r="AP902" s="135"/>
      <c r="BJ902" s="136"/>
    </row>
    <row r="903" spans="5:62" ht="14.25" customHeight="1" x14ac:dyDescent="0.25">
      <c r="E903" s="113"/>
      <c r="H903" s="133"/>
      <c r="T903" s="133"/>
      <c r="X903" s="131"/>
      <c r="Y903" s="133"/>
      <c r="AJ903" s="133"/>
      <c r="AO903" s="135"/>
      <c r="AP903" s="135"/>
      <c r="BJ903" s="136"/>
    </row>
    <row r="904" spans="5:62" ht="14.25" customHeight="1" x14ac:dyDescent="0.25">
      <c r="E904" s="113"/>
      <c r="H904" s="133"/>
      <c r="T904" s="133"/>
      <c r="X904" s="131"/>
      <c r="Y904" s="133"/>
      <c r="AJ904" s="133"/>
      <c r="AO904" s="135"/>
      <c r="AP904" s="135"/>
      <c r="BJ904" s="136"/>
    </row>
    <row r="905" spans="5:62" ht="14.25" customHeight="1" x14ac:dyDescent="0.25">
      <c r="E905" s="113"/>
      <c r="H905" s="133"/>
      <c r="T905" s="133"/>
      <c r="X905" s="131"/>
      <c r="Y905" s="133"/>
      <c r="AJ905" s="133"/>
      <c r="AO905" s="135"/>
      <c r="AP905" s="135"/>
      <c r="BJ905" s="136"/>
    </row>
    <row r="906" spans="5:62" ht="14.25" customHeight="1" x14ac:dyDescent="0.25">
      <c r="E906" s="113"/>
      <c r="H906" s="133"/>
      <c r="T906" s="133"/>
      <c r="X906" s="131"/>
      <c r="Y906" s="133"/>
      <c r="AJ906" s="133"/>
      <c r="AO906" s="135"/>
      <c r="AP906" s="135"/>
      <c r="BJ906" s="136"/>
    </row>
    <row r="907" spans="5:62" ht="14.25" customHeight="1" x14ac:dyDescent="0.25">
      <c r="E907" s="113"/>
      <c r="H907" s="133"/>
      <c r="T907" s="133"/>
      <c r="X907" s="131"/>
      <c r="Y907" s="133"/>
      <c r="AJ907" s="133"/>
      <c r="AO907" s="135"/>
      <c r="AP907" s="135"/>
      <c r="BJ907" s="136"/>
    </row>
    <row r="908" spans="5:62" ht="14.25" customHeight="1" x14ac:dyDescent="0.25">
      <c r="E908" s="113"/>
      <c r="H908" s="133"/>
      <c r="T908" s="133"/>
      <c r="X908" s="131"/>
      <c r="Y908" s="133"/>
      <c r="AJ908" s="133"/>
      <c r="AO908" s="135"/>
      <c r="AP908" s="135"/>
      <c r="BJ908" s="136"/>
    </row>
    <row r="909" spans="5:62" ht="14.25" customHeight="1" x14ac:dyDescent="0.25">
      <c r="E909" s="113"/>
      <c r="H909" s="133"/>
      <c r="T909" s="133"/>
      <c r="X909" s="131"/>
      <c r="Y909" s="133"/>
      <c r="AJ909" s="133"/>
      <c r="AO909" s="135"/>
      <c r="AP909" s="135"/>
      <c r="BJ909" s="136"/>
    </row>
    <row r="910" spans="5:62" ht="14.25" customHeight="1" x14ac:dyDescent="0.25">
      <c r="E910" s="113"/>
      <c r="H910" s="133"/>
      <c r="T910" s="133"/>
      <c r="X910" s="131"/>
      <c r="Y910" s="133"/>
      <c r="AJ910" s="133"/>
      <c r="AO910" s="135"/>
      <c r="AP910" s="135"/>
      <c r="BJ910" s="136"/>
    </row>
    <row r="911" spans="5:62" ht="14.25" customHeight="1" x14ac:dyDescent="0.25">
      <c r="E911" s="113"/>
      <c r="H911" s="133"/>
      <c r="T911" s="133"/>
      <c r="X911" s="131"/>
      <c r="Y911" s="133"/>
      <c r="AJ911" s="133"/>
      <c r="AO911" s="135"/>
      <c r="AP911" s="135"/>
      <c r="BJ911" s="136"/>
    </row>
    <row r="912" spans="5:62" ht="14.25" customHeight="1" x14ac:dyDescent="0.25">
      <c r="E912" s="113"/>
      <c r="H912" s="133"/>
      <c r="T912" s="133"/>
      <c r="X912" s="131"/>
      <c r="Y912" s="133"/>
      <c r="AJ912" s="133"/>
      <c r="AO912" s="135"/>
      <c r="AP912" s="135"/>
      <c r="BJ912" s="136"/>
    </row>
    <row r="913" spans="5:62" ht="14.25" customHeight="1" x14ac:dyDescent="0.25">
      <c r="E913" s="113"/>
      <c r="H913" s="133"/>
      <c r="T913" s="133"/>
      <c r="X913" s="131"/>
      <c r="Y913" s="133"/>
      <c r="AJ913" s="133"/>
      <c r="AO913" s="135"/>
      <c r="AP913" s="135"/>
      <c r="BJ913" s="136"/>
    </row>
    <row r="914" spans="5:62" ht="14.25" customHeight="1" x14ac:dyDescent="0.25">
      <c r="E914" s="113"/>
      <c r="H914" s="133"/>
      <c r="T914" s="133"/>
      <c r="X914" s="131"/>
      <c r="Y914" s="133"/>
      <c r="AJ914" s="133"/>
      <c r="AO914" s="135"/>
      <c r="AP914" s="135"/>
      <c r="BJ914" s="136"/>
    </row>
    <row r="915" spans="5:62" ht="14.25" customHeight="1" x14ac:dyDescent="0.25">
      <c r="E915" s="113"/>
      <c r="H915" s="133"/>
      <c r="T915" s="133"/>
      <c r="X915" s="131"/>
      <c r="Y915" s="133"/>
      <c r="AJ915" s="133"/>
      <c r="AO915" s="135"/>
      <c r="AP915" s="135"/>
      <c r="BJ915" s="136"/>
    </row>
    <row r="916" spans="5:62" ht="14.25" customHeight="1" x14ac:dyDescent="0.25">
      <c r="E916" s="113"/>
      <c r="H916" s="133"/>
      <c r="T916" s="133"/>
      <c r="X916" s="131"/>
      <c r="Y916" s="133"/>
      <c r="AJ916" s="133"/>
      <c r="AO916" s="135"/>
      <c r="AP916" s="135"/>
      <c r="BJ916" s="136"/>
    </row>
    <row r="917" spans="5:62" ht="14.25" customHeight="1" x14ac:dyDescent="0.25">
      <c r="E917" s="113"/>
      <c r="H917" s="133"/>
      <c r="T917" s="133"/>
      <c r="X917" s="131"/>
      <c r="Y917" s="133"/>
      <c r="AJ917" s="133"/>
      <c r="AO917" s="135"/>
      <c r="AP917" s="135"/>
      <c r="BJ917" s="136"/>
    </row>
    <row r="918" spans="5:62" ht="14.25" customHeight="1" x14ac:dyDescent="0.25">
      <c r="E918" s="113"/>
      <c r="H918" s="133"/>
      <c r="T918" s="133"/>
      <c r="X918" s="131"/>
      <c r="Y918" s="133"/>
      <c r="AJ918" s="133"/>
      <c r="AO918" s="135"/>
      <c r="AP918" s="135"/>
      <c r="BJ918" s="136"/>
    </row>
    <row r="919" spans="5:62" ht="14.25" customHeight="1" x14ac:dyDescent="0.25">
      <c r="E919" s="113"/>
      <c r="H919" s="133"/>
      <c r="T919" s="133"/>
      <c r="X919" s="131"/>
      <c r="Y919" s="133"/>
      <c r="AJ919" s="133"/>
      <c r="AO919" s="135"/>
      <c r="AP919" s="135"/>
      <c r="BJ919" s="136"/>
    </row>
    <row r="920" spans="5:62" ht="14.25" customHeight="1" x14ac:dyDescent="0.25">
      <c r="E920" s="113"/>
      <c r="H920" s="133"/>
      <c r="T920" s="133"/>
      <c r="X920" s="131"/>
      <c r="Y920" s="133"/>
      <c r="AJ920" s="133"/>
      <c r="AO920" s="135"/>
      <c r="AP920" s="135"/>
      <c r="BJ920" s="136"/>
    </row>
    <row r="921" spans="5:62" ht="14.25" customHeight="1" x14ac:dyDescent="0.25">
      <c r="E921" s="113"/>
      <c r="H921" s="133"/>
      <c r="T921" s="133"/>
      <c r="X921" s="131"/>
      <c r="Y921" s="133"/>
      <c r="AJ921" s="133"/>
      <c r="AO921" s="135"/>
      <c r="AP921" s="135"/>
      <c r="BJ921" s="136"/>
    </row>
    <row r="922" spans="5:62" ht="14.25" customHeight="1" x14ac:dyDescent="0.25">
      <c r="E922" s="113"/>
      <c r="H922" s="133"/>
      <c r="T922" s="133"/>
      <c r="X922" s="131"/>
      <c r="Y922" s="133"/>
      <c r="AJ922" s="133"/>
      <c r="AO922" s="135"/>
      <c r="AP922" s="135"/>
      <c r="BJ922" s="136"/>
    </row>
    <row r="923" spans="5:62" ht="14.25" customHeight="1" x14ac:dyDescent="0.25">
      <c r="E923" s="113"/>
      <c r="H923" s="133"/>
      <c r="T923" s="133"/>
      <c r="X923" s="131"/>
      <c r="Y923" s="133"/>
      <c r="AJ923" s="133"/>
      <c r="AO923" s="135"/>
      <c r="AP923" s="135"/>
      <c r="BJ923" s="136"/>
    </row>
    <row r="924" spans="5:62" ht="14.25" customHeight="1" x14ac:dyDescent="0.25">
      <c r="E924" s="113"/>
      <c r="H924" s="133"/>
      <c r="T924" s="133"/>
      <c r="X924" s="131"/>
      <c r="Y924" s="133"/>
      <c r="AJ924" s="133"/>
      <c r="AO924" s="135"/>
      <c r="AP924" s="135"/>
      <c r="BJ924" s="136"/>
    </row>
    <row r="925" spans="5:62" ht="14.25" customHeight="1" x14ac:dyDescent="0.25">
      <c r="E925" s="113"/>
      <c r="H925" s="133"/>
      <c r="T925" s="133"/>
      <c r="X925" s="131"/>
      <c r="Y925" s="133"/>
      <c r="AJ925" s="133"/>
      <c r="AO925" s="135"/>
      <c r="AP925" s="135"/>
      <c r="BJ925" s="136"/>
    </row>
    <row r="926" spans="5:62" ht="14.25" customHeight="1" x14ac:dyDescent="0.25">
      <c r="E926" s="113"/>
      <c r="H926" s="133"/>
      <c r="T926" s="133"/>
      <c r="X926" s="131"/>
      <c r="Y926" s="133"/>
      <c r="AJ926" s="133"/>
      <c r="AO926" s="135"/>
      <c r="AP926" s="135"/>
      <c r="BJ926" s="136"/>
    </row>
    <row r="927" spans="5:62" ht="14.25" customHeight="1" x14ac:dyDescent="0.25">
      <c r="E927" s="113"/>
      <c r="H927" s="133"/>
      <c r="T927" s="133"/>
      <c r="X927" s="131"/>
      <c r="Y927" s="133"/>
      <c r="AJ927" s="133"/>
      <c r="AO927" s="135"/>
      <c r="AP927" s="135"/>
      <c r="BJ927" s="136"/>
    </row>
    <row r="928" spans="5:62" ht="14.25" customHeight="1" x14ac:dyDescent="0.25">
      <c r="E928" s="113"/>
      <c r="H928" s="133"/>
      <c r="T928" s="133"/>
      <c r="X928" s="131"/>
      <c r="Y928" s="133"/>
      <c r="AJ928" s="133"/>
      <c r="AO928" s="135"/>
      <c r="AP928" s="135"/>
      <c r="BJ928" s="136"/>
    </row>
    <row r="929" spans="5:62" ht="14.25" customHeight="1" x14ac:dyDescent="0.25">
      <c r="E929" s="113"/>
      <c r="H929" s="133"/>
      <c r="T929" s="133"/>
      <c r="X929" s="131"/>
      <c r="Y929" s="133"/>
      <c r="AJ929" s="133"/>
      <c r="AO929" s="135"/>
      <c r="AP929" s="135"/>
      <c r="BJ929" s="136"/>
    </row>
    <row r="930" spans="5:62" ht="14.25" customHeight="1" x14ac:dyDescent="0.25">
      <c r="E930" s="113"/>
      <c r="H930" s="133"/>
      <c r="T930" s="133"/>
      <c r="X930" s="131"/>
      <c r="Y930" s="133"/>
      <c r="AJ930" s="133"/>
      <c r="AO930" s="135"/>
      <c r="AP930" s="135"/>
      <c r="BJ930" s="136"/>
    </row>
    <row r="931" spans="5:62" ht="14.25" customHeight="1" x14ac:dyDescent="0.25">
      <c r="E931" s="113"/>
      <c r="H931" s="133"/>
      <c r="T931" s="133"/>
      <c r="X931" s="131"/>
      <c r="Y931" s="133"/>
      <c r="AJ931" s="133"/>
      <c r="AO931" s="135"/>
      <c r="AP931" s="135"/>
      <c r="BJ931" s="136"/>
    </row>
    <row r="932" spans="5:62" ht="14.25" customHeight="1" x14ac:dyDescent="0.25">
      <c r="E932" s="113"/>
      <c r="H932" s="133"/>
      <c r="T932" s="133"/>
      <c r="X932" s="131"/>
      <c r="Y932" s="133"/>
      <c r="AJ932" s="133"/>
      <c r="AO932" s="135"/>
      <c r="AP932" s="135"/>
      <c r="BJ932" s="136"/>
    </row>
    <row r="933" spans="5:62" ht="14.25" customHeight="1" x14ac:dyDescent="0.25">
      <c r="E933" s="113"/>
      <c r="H933" s="133"/>
      <c r="T933" s="133"/>
      <c r="X933" s="131"/>
      <c r="Y933" s="133"/>
      <c r="AJ933" s="133"/>
      <c r="AO933" s="135"/>
      <c r="AP933" s="135"/>
      <c r="BJ933" s="136"/>
    </row>
    <row r="934" spans="5:62" ht="14.25" customHeight="1" x14ac:dyDescent="0.25">
      <c r="E934" s="113"/>
      <c r="H934" s="133"/>
      <c r="T934" s="133"/>
      <c r="X934" s="131"/>
      <c r="Y934" s="133"/>
      <c r="AJ934" s="133"/>
      <c r="AO934" s="135"/>
      <c r="AP934" s="135"/>
      <c r="BJ934" s="136"/>
    </row>
    <row r="935" spans="5:62" ht="14.25" customHeight="1" x14ac:dyDescent="0.25">
      <c r="E935" s="113"/>
      <c r="H935" s="133"/>
      <c r="T935" s="133"/>
      <c r="X935" s="131"/>
      <c r="Y935" s="133"/>
      <c r="AJ935" s="133"/>
      <c r="AO935" s="135"/>
      <c r="AP935" s="135"/>
      <c r="BJ935" s="136"/>
    </row>
    <row r="936" spans="5:62" ht="14.25" customHeight="1" x14ac:dyDescent="0.25">
      <c r="E936" s="113"/>
      <c r="H936" s="133"/>
      <c r="T936" s="133"/>
      <c r="X936" s="131"/>
      <c r="Y936" s="133"/>
      <c r="AJ936" s="133"/>
      <c r="AO936" s="135"/>
      <c r="AP936" s="135"/>
      <c r="BJ936" s="136"/>
    </row>
    <row r="937" spans="5:62" ht="14.25" customHeight="1" x14ac:dyDescent="0.25">
      <c r="E937" s="113"/>
      <c r="H937" s="133"/>
      <c r="T937" s="133"/>
      <c r="X937" s="131"/>
      <c r="Y937" s="133"/>
      <c r="AJ937" s="133"/>
      <c r="AO937" s="135"/>
      <c r="AP937" s="135"/>
      <c r="BJ937" s="136"/>
    </row>
    <row r="938" spans="5:62" ht="14.25" customHeight="1" x14ac:dyDescent="0.25">
      <c r="E938" s="113"/>
      <c r="H938" s="133"/>
      <c r="T938" s="133"/>
      <c r="X938" s="131"/>
      <c r="Y938" s="133"/>
      <c r="AJ938" s="133"/>
      <c r="AO938" s="135"/>
      <c r="AP938" s="135"/>
      <c r="BJ938" s="136"/>
    </row>
    <row r="939" spans="5:62" ht="14.25" customHeight="1" x14ac:dyDescent="0.25">
      <c r="E939" s="113"/>
      <c r="H939" s="133"/>
      <c r="T939" s="133"/>
      <c r="X939" s="131"/>
      <c r="Y939" s="133"/>
      <c r="AJ939" s="133"/>
      <c r="AO939" s="135"/>
      <c r="AP939" s="135"/>
      <c r="BJ939" s="136"/>
    </row>
    <row r="940" spans="5:62" ht="14.25" customHeight="1" x14ac:dyDescent="0.25">
      <c r="E940" s="113"/>
      <c r="H940" s="133"/>
      <c r="T940" s="133"/>
      <c r="X940" s="131"/>
      <c r="Y940" s="133"/>
      <c r="AJ940" s="133"/>
      <c r="AO940" s="135"/>
      <c r="AP940" s="135"/>
      <c r="BJ940" s="136"/>
    </row>
    <row r="941" spans="5:62" ht="14.25" customHeight="1" x14ac:dyDescent="0.25">
      <c r="E941" s="113"/>
      <c r="H941" s="133"/>
      <c r="T941" s="133"/>
      <c r="X941" s="131"/>
      <c r="Y941" s="133"/>
      <c r="AJ941" s="133"/>
      <c r="AO941" s="135"/>
      <c r="AP941" s="135"/>
      <c r="BJ941" s="136"/>
    </row>
    <row r="942" spans="5:62" ht="14.25" customHeight="1" x14ac:dyDescent="0.25">
      <c r="E942" s="113"/>
      <c r="H942" s="133"/>
      <c r="T942" s="133"/>
      <c r="X942" s="131"/>
      <c r="Y942" s="133"/>
      <c r="AJ942" s="133"/>
      <c r="AO942" s="135"/>
      <c r="AP942" s="135"/>
      <c r="BJ942" s="136"/>
    </row>
    <row r="943" spans="5:62" ht="14.25" customHeight="1" x14ac:dyDescent="0.25">
      <c r="E943" s="113"/>
      <c r="H943" s="133"/>
      <c r="T943" s="133"/>
      <c r="X943" s="131"/>
      <c r="Y943" s="133"/>
      <c r="AJ943" s="133"/>
      <c r="AO943" s="135"/>
      <c r="AP943" s="135"/>
      <c r="BJ943" s="136"/>
    </row>
    <row r="944" spans="5:62" ht="14.25" customHeight="1" x14ac:dyDescent="0.25">
      <c r="E944" s="113"/>
      <c r="H944" s="133"/>
      <c r="T944" s="133"/>
      <c r="X944" s="131"/>
      <c r="Y944" s="133"/>
      <c r="AJ944" s="133"/>
      <c r="AO944" s="135"/>
      <c r="AP944" s="135"/>
      <c r="BJ944" s="136"/>
    </row>
    <row r="945" spans="5:62" ht="14.25" customHeight="1" x14ac:dyDescent="0.25">
      <c r="E945" s="113"/>
      <c r="H945" s="133"/>
      <c r="T945" s="133"/>
      <c r="X945" s="131"/>
      <c r="Y945" s="133"/>
      <c r="AJ945" s="133"/>
      <c r="AO945" s="135"/>
      <c r="AP945" s="135"/>
      <c r="BJ945" s="136"/>
    </row>
    <row r="946" spans="5:62" ht="14.25" customHeight="1" x14ac:dyDescent="0.25">
      <c r="E946" s="113"/>
      <c r="H946" s="133"/>
      <c r="T946" s="133"/>
      <c r="X946" s="131"/>
      <c r="Y946" s="133"/>
      <c r="AJ946" s="133"/>
      <c r="AO946" s="135"/>
      <c r="AP946" s="135"/>
      <c r="BJ946" s="136"/>
    </row>
    <row r="947" spans="5:62" ht="14.25" customHeight="1" x14ac:dyDescent="0.25">
      <c r="E947" s="113"/>
      <c r="H947" s="133"/>
      <c r="T947" s="133"/>
      <c r="X947" s="131"/>
      <c r="Y947" s="133"/>
      <c r="AJ947" s="133"/>
      <c r="AO947" s="135"/>
      <c r="AP947" s="135"/>
      <c r="BJ947" s="136"/>
    </row>
    <row r="948" spans="5:62" ht="14.25" customHeight="1" x14ac:dyDescent="0.25">
      <c r="E948" s="113"/>
      <c r="H948" s="133"/>
      <c r="T948" s="133"/>
      <c r="X948" s="131"/>
      <c r="Y948" s="133"/>
      <c r="AJ948" s="133"/>
      <c r="AO948" s="135"/>
      <c r="AP948" s="135"/>
      <c r="BJ948" s="136"/>
    </row>
    <row r="949" spans="5:62" ht="14.25" customHeight="1" x14ac:dyDescent="0.25">
      <c r="E949" s="113"/>
      <c r="H949" s="133"/>
      <c r="T949" s="133"/>
      <c r="X949" s="131"/>
      <c r="Y949" s="133"/>
      <c r="AJ949" s="133"/>
      <c r="AO949" s="135"/>
      <c r="AP949" s="135"/>
      <c r="BJ949" s="136"/>
    </row>
    <row r="950" spans="5:62" ht="14.25" customHeight="1" x14ac:dyDescent="0.25">
      <c r="E950" s="113"/>
      <c r="H950" s="133"/>
      <c r="T950" s="133"/>
      <c r="X950" s="131"/>
      <c r="Y950" s="133"/>
      <c r="AJ950" s="133"/>
      <c r="AO950" s="135"/>
      <c r="AP950" s="135"/>
      <c r="BJ950" s="136"/>
    </row>
    <row r="951" spans="5:62" ht="14.25" customHeight="1" x14ac:dyDescent="0.25">
      <c r="E951" s="113"/>
      <c r="H951" s="133"/>
      <c r="T951" s="133"/>
      <c r="X951" s="131"/>
      <c r="Y951" s="133"/>
      <c r="AJ951" s="133"/>
      <c r="AO951" s="135"/>
      <c r="AP951" s="135"/>
      <c r="BJ951" s="136"/>
    </row>
    <row r="952" spans="5:62" ht="14.25" customHeight="1" x14ac:dyDescent="0.25">
      <c r="E952" s="113"/>
      <c r="H952" s="133"/>
      <c r="T952" s="133"/>
      <c r="X952" s="131"/>
      <c r="Y952" s="133"/>
      <c r="AJ952" s="133"/>
      <c r="AO952" s="135"/>
      <c r="AP952" s="135"/>
      <c r="BJ952" s="136"/>
    </row>
    <row r="953" spans="5:62" ht="14.25" customHeight="1" x14ac:dyDescent="0.25">
      <c r="E953" s="113"/>
      <c r="H953" s="133"/>
      <c r="T953" s="133"/>
      <c r="X953" s="131"/>
      <c r="Y953" s="133"/>
      <c r="AJ953" s="133"/>
      <c r="AO953" s="135"/>
      <c r="AP953" s="135"/>
      <c r="BJ953" s="136"/>
    </row>
    <row r="954" spans="5:62" ht="14.25" customHeight="1" x14ac:dyDescent="0.25">
      <c r="E954" s="113"/>
      <c r="H954" s="133"/>
      <c r="T954" s="133"/>
      <c r="X954" s="131"/>
      <c r="Y954" s="133"/>
      <c r="AJ954" s="133"/>
      <c r="AO954" s="135"/>
      <c r="AP954" s="135"/>
      <c r="BJ954" s="136"/>
    </row>
    <row r="955" spans="5:62" ht="14.25" customHeight="1" x14ac:dyDescent="0.25">
      <c r="E955" s="113"/>
      <c r="H955" s="133"/>
      <c r="T955" s="133"/>
      <c r="X955" s="131"/>
      <c r="Y955" s="133"/>
      <c r="AJ955" s="133"/>
      <c r="AO955" s="135"/>
      <c r="AP955" s="135"/>
      <c r="BJ955" s="136"/>
    </row>
    <row r="956" spans="5:62" ht="14.25" customHeight="1" x14ac:dyDescent="0.25">
      <c r="E956" s="113"/>
      <c r="H956" s="133"/>
      <c r="T956" s="133"/>
      <c r="X956" s="131"/>
      <c r="Y956" s="133"/>
      <c r="AJ956" s="133"/>
      <c r="AO956" s="135"/>
      <c r="AP956" s="135"/>
      <c r="BJ956" s="136"/>
    </row>
    <row r="957" spans="5:62" ht="14.25" customHeight="1" x14ac:dyDescent="0.25">
      <c r="E957" s="113"/>
      <c r="H957" s="133"/>
      <c r="T957" s="133"/>
      <c r="X957" s="131"/>
      <c r="Y957" s="133"/>
      <c r="AJ957" s="133"/>
      <c r="AO957" s="135"/>
      <c r="AP957" s="135"/>
      <c r="BJ957" s="136"/>
    </row>
    <row r="958" spans="5:62" ht="14.25" customHeight="1" x14ac:dyDescent="0.25">
      <c r="E958" s="113"/>
      <c r="H958" s="133"/>
      <c r="T958" s="133"/>
      <c r="X958" s="131"/>
      <c r="Y958" s="133"/>
      <c r="AJ958" s="133"/>
      <c r="AO958" s="135"/>
      <c r="AP958" s="135"/>
      <c r="BJ958" s="136"/>
    </row>
    <row r="959" spans="5:62" ht="14.25" customHeight="1" x14ac:dyDescent="0.25">
      <c r="E959" s="113"/>
      <c r="H959" s="133"/>
      <c r="T959" s="133"/>
      <c r="X959" s="131"/>
      <c r="Y959" s="133"/>
      <c r="AJ959" s="133"/>
      <c r="AO959" s="135"/>
      <c r="AP959" s="135"/>
      <c r="BJ959" s="136"/>
    </row>
    <row r="960" spans="5:62" ht="14.25" customHeight="1" x14ac:dyDescent="0.25">
      <c r="E960" s="113"/>
      <c r="H960" s="133"/>
      <c r="T960" s="133"/>
      <c r="X960" s="131"/>
      <c r="Y960" s="133"/>
      <c r="AJ960" s="133"/>
      <c r="AO960" s="135"/>
      <c r="AP960" s="135"/>
      <c r="BJ960" s="136"/>
    </row>
    <row r="961" spans="5:62" ht="14.25" customHeight="1" x14ac:dyDescent="0.25">
      <c r="E961" s="113"/>
      <c r="H961" s="133"/>
      <c r="T961" s="133"/>
      <c r="X961" s="131"/>
      <c r="Y961" s="133"/>
      <c r="AJ961" s="133"/>
      <c r="AO961" s="135"/>
      <c r="AP961" s="135"/>
      <c r="BJ961" s="136"/>
    </row>
    <row r="962" spans="5:62" ht="14.25" customHeight="1" x14ac:dyDescent="0.25">
      <c r="E962" s="113"/>
      <c r="H962" s="133"/>
      <c r="T962" s="133"/>
      <c r="X962" s="131"/>
      <c r="Y962" s="133"/>
      <c r="AJ962" s="133"/>
      <c r="AO962" s="135"/>
      <c r="AP962" s="135"/>
      <c r="BJ962" s="136"/>
    </row>
    <row r="963" spans="5:62" ht="14.25" customHeight="1" x14ac:dyDescent="0.25">
      <c r="E963" s="113"/>
      <c r="H963" s="133"/>
      <c r="T963" s="133"/>
      <c r="X963" s="131"/>
      <c r="Y963" s="133"/>
      <c r="AJ963" s="133"/>
      <c r="AO963" s="135"/>
      <c r="AP963" s="135"/>
      <c r="BJ963" s="136"/>
    </row>
    <row r="964" spans="5:62" ht="14.25" customHeight="1" x14ac:dyDescent="0.25">
      <c r="E964" s="113"/>
      <c r="H964" s="133"/>
      <c r="T964" s="133"/>
      <c r="X964" s="131"/>
      <c r="Y964" s="133"/>
      <c r="AJ964" s="133"/>
      <c r="AO964" s="135"/>
      <c r="AP964" s="135"/>
      <c r="BJ964" s="136"/>
    </row>
    <row r="965" spans="5:62" ht="14.25" customHeight="1" x14ac:dyDescent="0.25">
      <c r="E965" s="113"/>
      <c r="H965" s="133"/>
      <c r="T965" s="133"/>
      <c r="X965" s="131"/>
      <c r="Y965" s="133"/>
      <c r="AJ965" s="133"/>
      <c r="AO965" s="135"/>
      <c r="AP965" s="135"/>
      <c r="BJ965" s="136"/>
    </row>
    <row r="966" spans="5:62" ht="14.25" customHeight="1" x14ac:dyDescent="0.25">
      <c r="E966" s="113"/>
      <c r="H966" s="133"/>
      <c r="T966" s="133"/>
      <c r="X966" s="131"/>
      <c r="Y966" s="133"/>
      <c r="AJ966" s="133"/>
      <c r="AO966" s="135"/>
      <c r="AP966" s="135"/>
      <c r="BJ966" s="136"/>
    </row>
    <row r="967" spans="5:62" ht="14.25" customHeight="1" x14ac:dyDescent="0.25">
      <c r="E967" s="113"/>
      <c r="H967" s="133"/>
      <c r="T967" s="133"/>
      <c r="X967" s="131"/>
      <c r="Y967" s="133"/>
      <c r="AJ967" s="133"/>
      <c r="AO967" s="135"/>
      <c r="AP967" s="135"/>
      <c r="BJ967" s="136"/>
    </row>
    <row r="968" spans="5:62" ht="14.25" customHeight="1" x14ac:dyDescent="0.25">
      <c r="E968" s="113"/>
      <c r="H968" s="133"/>
      <c r="T968" s="133"/>
      <c r="X968" s="131"/>
      <c r="Y968" s="133"/>
      <c r="AJ968" s="133"/>
      <c r="AO968" s="135"/>
      <c r="AP968" s="135"/>
      <c r="BJ968" s="136"/>
    </row>
    <row r="969" spans="5:62" ht="14.25" customHeight="1" x14ac:dyDescent="0.25">
      <c r="E969" s="113"/>
      <c r="H969" s="133"/>
      <c r="T969" s="133"/>
      <c r="X969" s="131"/>
      <c r="Y969" s="133"/>
      <c r="AJ969" s="133"/>
      <c r="AO969" s="135"/>
      <c r="AP969" s="135"/>
      <c r="BJ969" s="136"/>
    </row>
    <row r="970" spans="5:62" ht="14.25" customHeight="1" x14ac:dyDescent="0.25">
      <c r="E970" s="113"/>
      <c r="H970" s="133"/>
      <c r="T970" s="133"/>
      <c r="X970" s="131"/>
      <c r="Y970" s="133"/>
      <c r="AJ970" s="133"/>
      <c r="AO970" s="135"/>
      <c r="AP970" s="135"/>
      <c r="BJ970" s="136"/>
    </row>
    <row r="971" spans="5:62" ht="14.25" customHeight="1" x14ac:dyDescent="0.25">
      <c r="E971" s="113"/>
      <c r="H971" s="133"/>
      <c r="T971" s="133"/>
      <c r="X971" s="131"/>
      <c r="Y971" s="133"/>
      <c r="AJ971" s="133"/>
      <c r="AO971" s="135"/>
      <c r="AP971" s="135"/>
      <c r="BJ971" s="136"/>
    </row>
    <row r="972" spans="5:62" ht="14.25" customHeight="1" x14ac:dyDescent="0.25">
      <c r="E972" s="113"/>
      <c r="H972" s="133"/>
      <c r="T972" s="133"/>
      <c r="X972" s="131"/>
      <c r="Y972" s="133"/>
      <c r="AJ972" s="133"/>
      <c r="AO972" s="135"/>
      <c r="AP972" s="135"/>
      <c r="BJ972" s="136"/>
    </row>
    <row r="973" spans="5:62" ht="14.25" customHeight="1" x14ac:dyDescent="0.25">
      <c r="E973" s="113"/>
      <c r="H973" s="133"/>
      <c r="T973" s="133"/>
      <c r="X973" s="131"/>
      <c r="Y973" s="133"/>
      <c r="AJ973" s="133"/>
      <c r="AO973" s="135"/>
      <c r="AP973" s="135"/>
      <c r="BJ973" s="136"/>
    </row>
    <row r="974" spans="5:62" ht="14.25" customHeight="1" x14ac:dyDescent="0.25">
      <c r="E974" s="113"/>
      <c r="H974" s="133"/>
      <c r="T974" s="133"/>
      <c r="X974" s="131"/>
      <c r="Y974" s="133"/>
      <c r="AJ974" s="133"/>
      <c r="AO974" s="135"/>
      <c r="AP974" s="135"/>
      <c r="BJ974" s="136"/>
    </row>
    <row r="975" spans="5:62" ht="14.25" customHeight="1" x14ac:dyDescent="0.25">
      <c r="E975" s="113"/>
      <c r="H975" s="133"/>
      <c r="T975" s="133"/>
      <c r="X975" s="131"/>
      <c r="Y975" s="133"/>
      <c r="AJ975" s="133"/>
      <c r="AO975" s="135"/>
      <c r="AP975" s="135"/>
      <c r="BJ975" s="136"/>
    </row>
    <row r="976" spans="5:62" ht="14.25" customHeight="1" x14ac:dyDescent="0.25">
      <c r="E976" s="113"/>
      <c r="H976" s="133"/>
      <c r="T976" s="133"/>
      <c r="X976" s="131"/>
      <c r="Y976" s="133"/>
      <c r="AJ976" s="133"/>
      <c r="AO976" s="135"/>
      <c r="AP976" s="135"/>
      <c r="BJ976" s="136"/>
    </row>
    <row r="977" spans="5:62" ht="14.25" customHeight="1" x14ac:dyDescent="0.25">
      <c r="E977" s="113"/>
      <c r="H977" s="133"/>
      <c r="T977" s="133"/>
      <c r="X977" s="131"/>
      <c r="Y977" s="133"/>
      <c r="AJ977" s="133"/>
      <c r="AO977" s="135"/>
      <c r="AP977" s="135"/>
      <c r="BJ977" s="136"/>
    </row>
    <row r="978" spans="5:62" ht="14.25" customHeight="1" x14ac:dyDescent="0.25">
      <c r="E978" s="113"/>
      <c r="H978" s="133"/>
      <c r="T978" s="133"/>
      <c r="X978" s="131"/>
      <c r="Y978" s="133"/>
      <c r="AJ978" s="133"/>
      <c r="AO978" s="135"/>
      <c r="AP978" s="135"/>
      <c r="BJ978" s="136"/>
    </row>
    <row r="979" spans="5:62" ht="14.25" customHeight="1" x14ac:dyDescent="0.25">
      <c r="E979" s="113"/>
      <c r="H979" s="133"/>
      <c r="T979" s="133"/>
      <c r="X979" s="131"/>
      <c r="Y979" s="133"/>
      <c r="AJ979" s="133"/>
      <c r="AO979" s="135"/>
      <c r="AP979" s="135"/>
      <c r="BJ979" s="136"/>
    </row>
    <row r="980" spans="5:62" ht="14.25" customHeight="1" x14ac:dyDescent="0.25">
      <c r="E980" s="113"/>
      <c r="H980" s="133"/>
      <c r="T980" s="133"/>
      <c r="X980" s="131"/>
      <c r="Y980" s="133"/>
      <c r="AJ980" s="133"/>
      <c r="AO980" s="135"/>
      <c r="AP980" s="135"/>
      <c r="BJ980" s="136"/>
    </row>
    <row r="981" spans="5:62" ht="14.25" customHeight="1" x14ac:dyDescent="0.25">
      <c r="E981" s="113"/>
      <c r="H981" s="133"/>
      <c r="T981" s="133"/>
      <c r="X981" s="131"/>
      <c r="Y981" s="133"/>
      <c r="AJ981" s="133"/>
      <c r="AO981" s="135"/>
      <c r="AP981" s="135"/>
      <c r="BJ981" s="136"/>
    </row>
    <row r="982" spans="5:62" ht="14.25" customHeight="1" x14ac:dyDescent="0.25">
      <c r="E982" s="113"/>
      <c r="H982" s="133"/>
      <c r="T982" s="133"/>
      <c r="X982" s="131"/>
      <c r="Y982" s="133"/>
      <c r="AJ982" s="133"/>
      <c r="AO982" s="135"/>
      <c r="AP982" s="135"/>
      <c r="BJ982" s="136"/>
    </row>
    <row r="983" spans="5:62" ht="14.25" customHeight="1" x14ac:dyDescent="0.25">
      <c r="E983" s="113"/>
      <c r="H983" s="133"/>
      <c r="T983" s="133"/>
      <c r="X983" s="131"/>
      <c r="Y983" s="133"/>
      <c r="AJ983" s="133"/>
      <c r="AO983" s="135"/>
      <c r="AP983" s="135"/>
      <c r="BJ983" s="136"/>
    </row>
    <row r="984" spans="5:62" ht="14.25" customHeight="1" x14ac:dyDescent="0.25">
      <c r="E984" s="113"/>
      <c r="H984" s="133"/>
      <c r="T984" s="133"/>
      <c r="X984" s="131"/>
      <c r="Y984" s="133"/>
      <c r="AJ984" s="133"/>
      <c r="AO984" s="135"/>
      <c r="AP984" s="135"/>
      <c r="BJ984" s="136"/>
    </row>
    <row r="985" spans="5:62" ht="14.25" customHeight="1" x14ac:dyDescent="0.25">
      <c r="E985" s="113"/>
      <c r="H985" s="133"/>
      <c r="T985" s="133"/>
      <c r="X985" s="131"/>
      <c r="Y985" s="133"/>
      <c r="AJ985" s="133"/>
      <c r="AO985" s="135"/>
      <c r="AP985" s="135"/>
      <c r="BJ985" s="136"/>
    </row>
    <row r="986" spans="5:62" ht="14.25" customHeight="1" x14ac:dyDescent="0.25">
      <c r="E986" s="113"/>
      <c r="H986" s="133"/>
      <c r="T986" s="133"/>
      <c r="X986" s="131"/>
      <c r="Y986" s="133"/>
      <c r="AJ986" s="133"/>
      <c r="AO986" s="135"/>
      <c r="AP986" s="135"/>
      <c r="BJ986" s="136"/>
    </row>
    <row r="987" spans="5:62" ht="14.25" customHeight="1" x14ac:dyDescent="0.25">
      <c r="E987" s="113"/>
      <c r="H987" s="133"/>
      <c r="T987" s="133"/>
      <c r="X987" s="131"/>
      <c r="Y987" s="133"/>
      <c r="AJ987" s="133"/>
      <c r="AO987" s="135"/>
      <c r="AP987" s="135"/>
      <c r="BJ987" s="136"/>
    </row>
    <row r="988" spans="5:62" ht="14.25" customHeight="1" x14ac:dyDescent="0.25">
      <c r="E988" s="113"/>
      <c r="H988" s="133"/>
      <c r="T988" s="133"/>
      <c r="X988" s="131"/>
      <c r="Y988" s="133"/>
      <c r="AJ988" s="133"/>
      <c r="AO988" s="135"/>
      <c r="AP988" s="135"/>
      <c r="BJ988" s="136"/>
    </row>
    <row r="989" spans="5:62" ht="14.25" customHeight="1" x14ac:dyDescent="0.25">
      <c r="E989" s="113"/>
      <c r="H989" s="133"/>
      <c r="T989" s="133"/>
      <c r="X989" s="131"/>
      <c r="Y989" s="133"/>
      <c r="AJ989" s="133"/>
      <c r="AO989" s="135"/>
      <c r="AP989" s="135"/>
      <c r="BJ989" s="136"/>
    </row>
    <row r="990" spans="5:62" ht="14.25" customHeight="1" x14ac:dyDescent="0.25">
      <c r="E990" s="113"/>
      <c r="H990" s="133"/>
      <c r="T990" s="133"/>
      <c r="X990" s="131"/>
      <c r="Y990" s="133"/>
      <c r="AJ990" s="133"/>
      <c r="AO990" s="135"/>
      <c r="AP990" s="135"/>
      <c r="BJ990" s="136"/>
    </row>
    <row r="991" spans="5:62" ht="14.25" customHeight="1" x14ac:dyDescent="0.25">
      <c r="E991" s="113"/>
      <c r="H991" s="133"/>
      <c r="T991" s="133"/>
      <c r="X991" s="131"/>
      <c r="Y991" s="133"/>
      <c r="AJ991" s="133"/>
      <c r="AO991" s="135"/>
      <c r="AP991" s="135"/>
      <c r="BJ991" s="136"/>
    </row>
    <row r="992" spans="5:62" ht="14.25" customHeight="1" x14ac:dyDescent="0.25">
      <c r="E992" s="113"/>
      <c r="H992" s="133"/>
      <c r="T992" s="133"/>
      <c r="X992" s="131"/>
      <c r="Y992" s="133"/>
      <c r="AJ992" s="133"/>
      <c r="AO992" s="135"/>
      <c r="AP992" s="135"/>
      <c r="BJ992" s="136"/>
    </row>
    <row r="993" spans="5:62" ht="14.25" customHeight="1" x14ac:dyDescent="0.25">
      <c r="E993" s="113"/>
      <c r="H993" s="133"/>
      <c r="T993" s="133"/>
      <c r="X993" s="131"/>
      <c r="Y993" s="133"/>
      <c r="AJ993" s="133"/>
      <c r="AO993" s="135"/>
      <c r="AP993" s="135"/>
      <c r="BJ993" s="136"/>
    </row>
    <row r="994" spans="5:62" ht="14.25" customHeight="1" x14ac:dyDescent="0.25">
      <c r="E994" s="113"/>
      <c r="H994" s="133"/>
      <c r="T994" s="133"/>
      <c r="X994" s="131"/>
      <c r="Y994" s="133"/>
      <c r="AJ994" s="133"/>
      <c r="AO994" s="135"/>
      <c r="AP994" s="135"/>
      <c r="BJ994" s="136"/>
    </row>
    <row r="995" spans="5:62" ht="14.25" customHeight="1" x14ac:dyDescent="0.25">
      <c r="E995" s="113"/>
      <c r="H995" s="133"/>
      <c r="T995" s="133"/>
      <c r="X995" s="131"/>
      <c r="Y995" s="133"/>
      <c r="AJ995" s="133"/>
      <c r="AO995" s="135"/>
      <c r="AP995" s="135"/>
      <c r="BJ995" s="136"/>
    </row>
    <row r="996" spans="5:62" ht="14.25" customHeight="1" x14ac:dyDescent="0.25">
      <c r="E996" s="113"/>
      <c r="H996" s="133"/>
      <c r="T996" s="133"/>
      <c r="X996" s="131"/>
      <c r="Y996" s="133"/>
      <c r="AJ996" s="133"/>
      <c r="AO996" s="135"/>
      <c r="AP996" s="135"/>
      <c r="BJ996" s="136"/>
    </row>
    <row r="997" spans="5:62" ht="14.25" customHeight="1" x14ac:dyDescent="0.25">
      <c r="E997" s="113"/>
      <c r="H997" s="133"/>
      <c r="T997" s="133"/>
      <c r="X997" s="131"/>
      <c r="Y997" s="133"/>
      <c r="AJ997" s="133"/>
      <c r="AO997" s="135"/>
      <c r="AP997" s="135"/>
      <c r="BJ997" s="136"/>
    </row>
    <row r="998" spans="5:62" ht="14.25" customHeight="1" x14ac:dyDescent="0.25">
      <c r="E998" s="113"/>
      <c r="H998" s="133"/>
      <c r="T998" s="133"/>
      <c r="X998" s="131"/>
      <c r="Y998" s="133"/>
      <c r="AJ998" s="133"/>
      <c r="AO998" s="135"/>
      <c r="AP998" s="135"/>
      <c r="BJ998" s="136"/>
    </row>
    <row r="999" spans="5:62" ht="14.25" customHeight="1" x14ac:dyDescent="0.25">
      <c r="E999" s="113"/>
      <c r="H999" s="133"/>
      <c r="T999" s="133"/>
      <c r="X999" s="131"/>
      <c r="Y999" s="133"/>
      <c r="AJ999" s="133"/>
      <c r="AO999" s="135"/>
      <c r="AP999" s="135"/>
      <c r="BJ999" s="136"/>
    </row>
    <row r="1000" spans="5:62" ht="14.25" customHeight="1" x14ac:dyDescent="0.25">
      <c r="E1000" s="113"/>
      <c r="H1000" s="133"/>
      <c r="T1000" s="133"/>
      <c r="X1000" s="131"/>
      <c r="Y1000" s="133"/>
      <c r="AJ1000" s="133"/>
      <c r="AO1000" s="135"/>
      <c r="AP1000" s="135"/>
      <c r="BJ1000" s="136"/>
    </row>
    <row r="1001" spans="5:62" ht="14.25" customHeight="1" x14ac:dyDescent="0.25">
      <c r="E1001" s="113"/>
      <c r="H1001" s="133"/>
      <c r="T1001" s="133"/>
      <c r="X1001" s="131"/>
      <c r="Y1001" s="133"/>
      <c r="AJ1001" s="133"/>
      <c r="AO1001" s="135"/>
      <c r="AP1001" s="135"/>
      <c r="BJ1001" s="136"/>
    </row>
    <row r="1002" spans="5:62" ht="14.25" customHeight="1" x14ac:dyDescent="0.25">
      <c r="E1002" s="113"/>
      <c r="H1002" s="133"/>
      <c r="T1002" s="133"/>
      <c r="X1002" s="131"/>
      <c r="Y1002" s="133"/>
      <c r="AJ1002" s="133"/>
      <c r="AO1002" s="135"/>
      <c r="AP1002" s="135"/>
      <c r="BJ1002" s="136"/>
    </row>
    <row r="1003" spans="5:62" ht="14.25" customHeight="1" x14ac:dyDescent="0.25">
      <c r="E1003" s="113"/>
      <c r="H1003" s="133"/>
      <c r="T1003" s="133"/>
      <c r="X1003" s="131"/>
      <c r="Y1003" s="133"/>
      <c r="AJ1003" s="133"/>
      <c r="AO1003" s="135"/>
      <c r="AP1003" s="135"/>
      <c r="BJ1003" s="136"/>
    </row>
    <row r="1004" spans="5:62" ht="14.25" customHeight="1" x14ac:dyDescent="0.25">
      <c r="E1004" s="113"/>
      <c r="H1004" s="133"/>
      <c r="T1004" s="133"/>
      <c r="X1004" s="131"/>
      <c r="Y1004" s="133"/>
      <c r="AJ1004" s="133"/>
      <c r="AO1004" s="135"/>
      <c r="AP1004" s="135"/>
      <c r="BJ1004" s="136"/>
    </row>
    <row r="1005" spans="5:62" ht="14.25" customHeight="1" x14ac:dyDescent="0.25">
      <c r="E1005" s="113"/>
      <c r="H1005" s="133"/>
      <c r="T1005" s="133"/>
      <c r="X1005" s="131"/>
      <c r="Y1005" s="133"/>
      <c r="AJ1005" s="133"/>
      <c r="AO1005" s="135"/>
      <c r="AP1005" s="135"/>
      <c r="BJ1005" s="136"/>
    </row>
    <row r="1006" spans="5:62" ht="14.25" customHeight="1" x14ac:dyDescent="0.25">
      <c r="E1006" s="113"/>
      <c r="H1006" s="133"/>
      <c r="T1006" s="133"/>
      <c r="X1006" s="131"/>
      <c r="Y1006" s="133"/>
      <c r="AJ1006" s="133"/>
      <c r="AO1006" s="135"/>
      <c r="AP1006" s="135"/>
      <c r="BJ1006" s="136"/>
    </row>
    <row r="1007" spans="5:62" ht="14.25" customHeight="1" x14ac:dyDescent="0.25">
      <c r="E1007" s="113"/>
      <c r="H1007" s="133"/>
      <c r="T1007" s="133"/>
      <c r="X1007" s="131"/>
      <c r="Y1007" s="133"/>
      <c r="AJ1007" s="133"/>
      <c r="AO1007" s="135"/>
      <c r="AP1007" s="135"/>
      <c r="BJ1007" s="136"/>
    </row>
    <row r="1008" spans="5:62" ht="14.25" customHeight="1" x14ac:dyDescent="0.25">
      <c r="E1008" s="113"/>
      <c r="H1008" s="133"/>
      <c r="T1008" s="133"/>
      <c r="X1008" s="131"/>
      <c r="Y1008" s="133"/>
      <c r="AJ1008" s="133"/>
      <c r="AO1008" s="135"/>
      <c r="AP1008" s="135"/>
      <c r="BJ1008" s="136"/>
    </row>
    <row r="1009" spans="5:62" ht="14.25" customHeight="1" x14ac:dyDescent="0.25">
      <c r="E1009" s="113"/>
      <c r="H1009" s="133"/>
      <c r="T1009" s="133"/>
      <c r="X1009" s="131"/>
      <c r="Y1009" s="133"/>
      <c r="AJ1009" s="133"/>
      <c r="AO1009" s="135"/>
      <c r="AP1009" s="135"/>
      <c r="BJ1009" s="136"/>
    </row>
    <row r="1010" spans="5:62" ht="14.25" customHeight="1" x14ac:dyDescent="0.25">
      <c r="E1010" s="113"/>
      <c r="H1010" s="133"/>
      <c r="T1010" s="133"/>
      <c r="X1010" s="131"/>
      <c r="Y1010" s="133"/>
      <c r="AJ1010" s="133"/>
      <c r="AO1010" s="135"/>
      <c r="AP1010" s="135"/>
      <c r="BJ1010" s="136"/>
    </row>
    <row r="1011" spans="5:62" ht="14.25" customHeight="1" x14ac:dyDescent="0.25">
      <c r="E1011" s="113"/>
      <c r="H1011" s="133"/>
      <c r="T1011" s="133"/>
      <c r="X1011" s="131"/>
      <c r="Y1011" s="133"/>
      <c r="AJ1011" s="133"/>
      <c r="AO1011" s="135"/>
      <c r="AP1011" s="135"/>
      <c r="BJ1011" s="136"/>
    </row>
    <row r="1012" spans="5:62" ht="14.25" customHeight="1" x14ac:dyDescent="0.25">
      <c r="E1012" s="113"/>
      <c r="H1012" s="133"/>
      <c r="T1012" s="133"/>
      <c r="X1012" s="131"/>
      <c r="Y1012" s="133"/>
      <c r="AJ1012" s="133"/>
      <c r="AO1012" s="135"/>
      <c r="AP1012" s="135"/>
      <c r="BJ1012" s="136"/>
    </row>
    <row r="1013" spans="5:62" ht="14.25" customHeight="1" x14ac:dyDescent="0.25">
      <c r="E1013" s="113"/>
      <c r="H1013" s="133"/>
      <c r="T1013" s="133"/>
      <c r="X1013" s="131"/>
      <c r="Y1013" s="133"/>
      <c r="AJ1013" s="133"/>
      <c r="AO1013" s="135"/>
      <c r="AP1013" s="135"/>
      <c r="BJ1013" s="136"/>
    </row>
    <row r="1014" spans="5:62" ht="14.25" customHeight="1" x14ac:dyDescent="0.25">
      <c r="E1014" s="113"/>
      <c r="H1014" s="133"/>
      <c r="T1014" s="133"/>
      <c r="X1014" s="131"/>
      <c r="Y1014" s="133"/>
      <c r="AJ1014" s="133"/>
      <c r="AO1014" s="135"/>
      <c r="AP1014" s="135"/>
      <c r="BJ1014" s="136"/>
    </row>
    <row r="1015" spans="5:62" ht="14.25" customHeight="1" x14ac:dyDescent="0.25">
      <c r="E1015" s="113"/>
      <c r="H1015" s="133"/>
      <c r="T1015" s="133"/>
      <c r="X1015" s="131"/>
      <c r="Y1015" s="133"/>
      <c r="AJ1015" s="133"/>
      <c r="AO1015" s="135"/>
      <c r="AP1015" s="135"/>
      <c r="BJ1015" s="136"/>
    </row>
    <row r="1016" spans="5:62" ht="14.25" customHeight="1" x14ac:dyDescent="0.25">
      <c r="E1016" s="113"/>
      <c r="H1016" s="133"/>
      <c r="T1016" s="133"/>
      <c r="X1016" s="131"/>
      <c r="Y1016" s="133"/>
      <c r="AJ1016" s="133"/>
      <c r="AO1016" s="135"/>
      <c r="AP1016" s="135"/>
      <c r="BJ1016" s="136"/>
    </row>
    <row r="1017" spans="5:62" ht="14.25" customHeight="1" x14ac:dyDescent="0.25">
      <c r="E1017" s="113"/>
      <c r="H1017" s="133"/>
      <c r="T1017" s="133"/>
      <c r="X1017" s="131"/>
      <c r="Y1017" s="133"/>
      <c r="AJ1017" s="133"/>
      <c r="AO1017" s="135"/>
      <c r="AP1017" s="135"/>
      <c r="BJ1017" s="136"/>
    </row>
    <row r="1018" spans="5:62" ht="14.25" customHeight="1" x14ac:dyDescent="0.25">
      <c r="E1018" s="113"/>
      <c r="H1018" s="133"/>
      <c r="T1018" s="133"/>
      <c r="X1018" s="131"/>
      <c r="Y1018" s="133"/>
      <c r="AJ1018" s="133"/>
      <c r="AO1018" s="135"/>
      <c r="AP1018" s="135"/>
      <c r="BJ1018" s="136"/>
    </row>
    <row r="1019" spans="5:62" ht="14.25" customHeight="1" x14ac:dyDescent="0.25">
      <c r="E1019" s="113"/>
      <c r="H1019" s="133"/>
      <c r="T1019" s="133"/>
      <c r="X1019" s="131"/>
      <c r="Y1019" s="133"/>
      <c r="AJ1019" s="133"/>
      <c r="AO1019" s="135"/>
      <c r="AP1019" s="135"/>
      <c r="BJ1019" s="136"/>
    </row>
    <row r="1020" spans="5:62" ht="14.25" customHeight="1" x14ac:dyDescent="0.25">
      <c r="E1020" s="113"/>
      <c r="H1020" s="133"/>
      <c r="T1020" s="133"/>
      <c r="X1020" s="131"/>
      <c r="Y1020" s="133"/>
      <c r="AJ1020" s="133"/>
      <c r="AO1020" s="135"/>
      <c r="AP1020" s="135"/>
      <c r="BJ1020" s="136"/>
    </row>
    <row r="1021" spans="5:62" ht="14.25" customHeight="1" x14ac:dyDescent="0.25">
      <c r="E1021" s="113"/>
      <c r="H1021" s="133"/>
      <c r="T1021" s="133"/>
      <c r="X1021" s="131"/>
      <c r="Y1021" s="133"/>
      <c r="AJ1021" s="133"/>
      <c r="AO1021" s="135"/>
      <c r="AP1021" s="135"/>
      <c r="BJ1021" s="136"/>
    </row>
    <row r="1022" spans="5:62" ht="14.25" customHeight="1" x14ac:dyDescent="0.25">
      <c r="E1022" s="113"/>
      <c r="H1022" s="133"/>
      <c r="T1022" s="133"/>
      <c r="X1022" s="131"/>
      <c r="Y1022" s="133"/>
      <c r="AJ1022" s="133"/>
      <c r="AO1022" s="135"/>
      <c r="AP1022" s="135"/>
      <c r="BJ1022" s="136"/>
    </row>
    <row r="1023" spans="5:62" ht="14.25" customHeight="1" x14ac:dyDescent="0.25">
      <c r="E1023" s="113"/>
      <c r="H1023" s="133"/>
      <c r="T1023" s="133"/>
      <c r="X1023" s="131"/>
      <c r="Y1023" s="133"/>
      <c r="AJ1023" s="133"/>
      <c r="AO1023" s="135"/>
      <c r="AP1023" s="135"/>
      <c r="BJ1023" s="136"/>
    </row>
    <row r="1024" spans="5:62" ht="14.25" customHeight="1" x14ac:dyDescent="0.25">
      <c r="E1024" s="113"/>
      <c r="H1024" s="133"/>
      <c r="T1024" s="133"/>
      <c r="X1024" s="131"/>
      <c r="Y1024" s="133"/>
      <c r="AJ1024" s="133"/>
      <c r="AO1024" s="135"/>
      <c r="AP1024" s="135"/>
      <c r="BJ1024" s="136"/>
    </row>
    <row r="1025" spans="5:62" ht="14.25" customHeight="1" x14ac:dyDescent="0.25">
      <c r="E1025" s="113"/>
      <c r="H1025" s="133"/>
      <c r="T1025" s="133"/>
      <c r="X1025" s="131"/>
      <c r="Y1025" s="133"/>
      <c r="AJ1025" s="133"/>
      <c r="AO1025" s="135"/>
      <c r="AP1025" s="135"/>
      <c r="BJ1025" s="136"/>
    </row>
    <row r="1026" spans="5:62" ht="14.25" customHeight="1" x14ac:dyDescent="0.25">
      <c r="E1026" s="113"/>
      <c r="H1026" s="133"/>
      <c r="T1026" s="133"/>
      <c r="X1026" s="131"/>
      <c r="Y1026" s="133"/>
      <c r="AJ1026" s="133"/>
      <c r="AO1026" s="135"/>
      <c r="AP1026" s="135"/>
      <c r="BJ1026" s="136"/>
    </row>
    <row r="1027" spans="5:62" ht="14.25" customHeight="1" x14ac:dyDescent="0.25">
      <c r="E1027" s="113"/>
      <c r="H1027" s="133"/>
      <c r="T1027" s="133"/>
      <c r="X1027" s="131"/>
      <c r="Y1027" s="133"/>
      <c r="AJ1027" s="133"/>
      <c r="AO1027" s="135"/>
      <c r="AP1027" s="135"/>
      <c r="BJ1027" s="136"/>
    </row>
    <row r="1028" spans="5:62" ht="14.25" customHeight="1" x14ac:dyDescent="0.25">
      <c r="E1028" s="113"/>
      <c r="H1028" s="133"/>
      <c r="T1028" s="133"/>
      <c r="X1028" s="131"/>
      <c r="Y1028" s="133"/>
      <c r="AJ1028" s="133"/>
      <c r="AO1028" s="135"/>
      <c r="AP1028" s="135"/>
      <c r="BJ1028" s="136"/>
    </row>
    <row r="1029" spans="5:62" ht="14.25" customHeight="1" x14ac:dyDescent="0.25">
      <c r="E1029" s="113"/>
      <c r="H1029" s="133"/>
      <c r="T1029" s="133"/>
      <c r="X1029" s="131"/>
      <c r="Y1029" s="133"/>
      <c r="AJ1029" s="133"/>
      <c r="AO1029" s="135"/>
      <c r="AP1029" s="135"/>
      <c r="BJ1029" s="136"/>
    </row>
    <row r="1030" spans="5:62" ht="14.25" customHeight="1" x14ac:dyDescent="0.25">
      <c r="E1030" s="113"/>
      <c r="H1030" s="133"/>
      <c r="T1030" s="133"/>
      <c r="X1030" s="131"/>
      <c r="Y1030" s="133"/>
      <c r="AJ1030" s="133"/>
      <c r="AO1030" s="135"/>
      <c r="AP1030" s="135"/>
      <c r="BJ1030" s="136"/>
    </row>
    <row r="1031" spans="5:62" ht="14.25" customHeight="1" x14ac:dyDescent="0.25">
      <c r="E1031" s="113"/>
      <c r="H1031" s="133"/>
      <c r="T1031" s="133"/>
      <c r="X1031" s="131"/>
      <c r="Y1031" s="133"/>
      <c r="AJ1031" s="133"/>
      <c r="AO1031" s="135"/>
      <c r="AP1031" s="135"/>
      <c r="BJ1031" s="136"/>
    </row>
    <row r="1032" spans="5:62" ht="14.25" customHeight="1" x14ac:dyDescent="0.25">
      <c r="E1032" s="113"/>
      <c r="H1032" s="133"/>
      <c r="T1032" s="133"/>
      <c r="X1032" s="131"/>
      <c r="Y1032" s="133"/>
      <c r="AJ1032" s="133"/>
      <c r="AO1032" s="135"/>
      <c r="AP1032" s="135"/>
      <c r="BJ1032" s="136"/>
    </row>
    <row r="1033" spans="5:62" ht="14.25" customHeight="1" x14ac:dyDescent="0.25">
      <c r="E1033" s="113"/>
      <c r="H1033" s="133"/>
      <c r="T1033" s="133"/>
      <c r="X1033" s="131"/>
      <c r="Y1033" s="133"/>
      <c r="AJ1033" s="133"/>
      <c r="AO1033" s="135"/>
      <c r="AP1033" s="135"/>
      <c r="BJ1033" s="136"/>
    </row>
    <row r="1034" spans="5:62" ht="14.25" customHeight="1" x14ac:dyDescent="0.25">
      <c r="E1034" s="113"/>
      <c r="H1034" s="133"/>
      <c r="T1034" s="133"/>
      <c r="X1034" s="131"/>
      <c r="Y1034" s="133"/>
      <c r="AJ1034" s="133"/>
      <c r="AO1034" s="135"/>
      <c r="AP1034" s="135"/>
      <c r="BJ1034" s="136"/>
    </row>
    <row r="1035" spans="5:62" ht="14.25" customHeight="1" x14ac:dyDescent="0.25">
      <c r="E1035" s="113"/>
      <c r="H1035" s="133"/>
      <c r="T1035" s="133"/>
      <c r="X1035" s="131"/>
      <c r="Y1035" s="133"/>
      <c r="AJ1035" s="133"/>
      <c r="AO1035" s="135"/>
      <c r="AP1035" s="135"/>
      <c r="BJ1035" s="136"/>
    </row>
    <row r="1036" spans="5:62" ht="14.25" customHeight="1" x14ac:dyDescent="0.25">
      <c r="E1036" s="113"/>
      <c r="H1036" s="133"/>
      <c r="T1036" s="133"/>
      <c r="X1036" s="131"/>
      <c r="Y1036" s="133"/>
      <c r="AJ1036" s="133"/>
      <c r="AO1036" s="135"/>
      <c r="AP1036" s="135"/>
      <c r="BJ1036" s="136"/>
    </row>
    <row r="1037" spans="5:62" ht="14.25" customHeight="1" x14ac:dyDescent="0.25">
      <c r="E1037" s="113"/>
      <c r="H1037" s="133"/>
      <c r="T1037" s="133"/>
      <c r="X1037" s="131"/>
      <c r="Y1037" s="133"/>
      <c r="AJ1037" s="133"/>
      <c r="AO1037" s="135"/>
      <c r="AP1037" s="135"/>
      <c r="BJ1037" s="136"/>
    </row>
    <row r="1038" spans="5:62" ht="14.25" customHeight="1" x14ac:dyDescent="0.25">
      <c r="E1038" s="113"/>
      <c r="H1038" s="133"/>
      <c r="T1038" s="133"/>
      <c r="X1038" s="131"/>
      <c r="Y1038" s="133"/>
      <c r="AJ1038" s="133"/>
      <c r="AO1038" s="135"/>
      <c r="AP1038" s="135"/>
      <c r="BJ1038" s="136"/>
    </row>
    <row r="1039" spans="5:62" ht="14.25" customHeight="1" x14ac:dyDescent="0.25">
      <c r="E1039" s="113"/>
      <c r="H1039" s="133"/>
      <c r="T1039" s="133"/>
      <c r="X1039" s="131"/>
      <c r="Y1039" s="133"/>
      <c r="AJ1039" s="133"/>
      <c r="AO1039" s="135"/>
      <c r="AP1039" s="135"/>
      <c r="BJ1039" s="136"/>
    </row>
    <row r="1040" spans="5:62" ht="14.25" customHeight="1" x14ac:dyDescent="0.25">
      <c r="E1040" s="113"/>
      <c r="H1040" s="133"/>
      <c r="T1040" s="133"/>
      <c r="X1040" s="131"/>
      <c r="Y1040" s="133"/>
      <c r="AJ1040" s="133"/>
      <c r="AO1040" s="135"/>
      <c r="AP1040" s="135"/>
      <c r="BJ1040" s="136"/>
    </row>
    <row r="1041" spans="5:62" ht="14.25" customHeight="1" x14ac:dyDescent="0.25">
      <c r="E1041" s="113"/>
      <c r="H1041" s="133"/>
      <c r="T1041" s="133"/>
      <c r="X1041" s="131"/>
      <c r="Y1041" s="133"/>
      <c r="AJ1041" s="133"/>
      <c r="AO1041" s="135"/>
      <c r="AP1041" s="135"/>
      <c r="BJ1041" s="136"/>
    </row>
    <row r="1042" spans="5:62" ht="14.25" customHeight="1" x14ac:dyDescent="0.25">
      <c r="E1042" s="113"/>
      <c r="H1042" s="133"/>
      <c r="T1042" s="133"/>
      <c r="X1042" s="131"/>
      <c r="Y1042" s="133"/>
      <c r="AJ1042" s="133"/>
      <c r="AO1042" s="135"/>
      <c r="AP1042" s="135"/>
      <c r="BJ1042" s="136"/>
    </row>
    <row r="1043" spans="5:62" ht="14.25" customHeight="1" x14ac:dyDescent="0.25">
      <c r="E1043" s="113"/>
      <c r="H1043" s="133"/>
      <c r="T1043" s="133"/>
      <c r="X1043" s="131"/>
      <c r="Y1043" s="133"/>
      <c r="AJ1043" s="133"/>
      <c r="AO1043" s="135"/>
      <c r="AP1043" s="135"/>
      <c r="BJ1043" s="136"/>
    </row>
    <row r="1044" spans="5:62" ht="14.25" customHeight="1" x14ac:dyDescent="0.25">
      <c r="E1044" s="113"/>
      <c r="H1044" s="133"/>
      <c r="T1044" s="133"/>
      <c r="X1044" s="131"/>
      <c r="Y1044" s="133"/>
      <c r="AJ1044" s="133"/>
      <c r="AO1044" s="135"/>
      <c r="AP1044" s="135"/>
      <c r="BJ1044" s="136"/>
    </row>
    <row r="1045" spans="5:62" ht="14.25" customHeight="1" x14ac:dyDescent="0.25">
      <c r="E1045" s="113"/>
      <c r="H1045" s="133"/>
      <c r="T1045" s="133"/>
      <c r="X1045" s="131"/>
      <c r="Y1045" s="133"/>
      <c r="AJ1045" s="133"/>
      <c r="AO1045" s="135"/>
      <c r="AP1045" s="135"/>
      <c r="BJ1045" s="136"/>
    </row>
    <row r="1046" spans="5:62" ht="14.25" customHeight="1" x14ac:dyDescent="0.25">
      <c r="E1046" s="113"/>
      <c r="H1046" s="133"/>
      <c r="T1046" s="133"/>
      <c r="X1046" s="131"/>
      <c r="Y1046" s="133"/>
      <c r="AJ1046" s="133"/>
      <c r="AO1046" s="135"/>
      <c r="AP1046" s="135"/>
      <c r="BJ1046" s="136"/>
    </row>
    <row r="1047" spans="5:62" ht="14.25" customHeight="1" x14ac:dyDescent="0.25">
      <c r="E1047" s="113"/>
      <c r="H1047" s="133"/>
      <c r="T1047" s="133"/>
      <c r="X1047" s="131"/>
      <c r="Y1047" s="133"/>
      <c r="AJ1047" s="133"/>
      <c r="AO1047" s="135"/>
      <c r="AP1047" s="135"/>
      <c r="BJ1047" s="136"/>
    </row>
    <row r="1048" spans="5:62" ht="14.25" customHeight="1" x14ac:dyDescent="0.25">
      <c r="E1048" s="113"/>
      <c r="H1048" s="133"/>
      <c r="T1048" s="133"/>
      <c r="X1048" s="131"/>
      <c r="Y1048" s="133"/>
      <c r="AJ1048" s="133"/>
      <c r="AO1048" s="135"/>
      <c r="AP1048" s="135"/>
      <c r="BJ1048" s="136"/>
    </row>
    <row r="1049" spans="5:62" ht="14.25" customHeight="1" x14ac:dyDescent="0.25">
      <c r="E1049" s="113"/>
      <c r="H1049" s="133"/>
      <c r="T1049" s="133"/>
      <c r="X1049" s="131"/>
      <c r="Y1049" s="133"/>
      <c r="AJ1049" s="133"/>
      <c r="AO1049" s="135"/>
      <c r="AP1049" s="135"/>
      <c r="BJ1049" s="136"/>
    </row>
    <row r="1050" spans="5:62" ht="14.25" customHeight="1" x14ac:dyDescent="0.25">
      <c r="E1050" s="113"/>
      <c r="H1050" s="133"/>
      <c r="T1050" s="133"/>
      <c r="X1050" s="131"/>
      <c r="Y1050" s="133"/>
      <c r="AJ1050" s="133"/>
      <c r="AO1050" s="135"/>
      <c r="AP1050" s="135"/>
      <c r="BJ1050" s="136"/>
    </row>
    <row r="1051" spans="5:62" ht="14.25" customHeight="1" x14ac:dyDescent="0.25">
      <c r="E1051" s="113"/>
      <c r="H1051" s="133"/>
      <c r="T1051" s="133"/>
      <c r="X1051" s="131"/>
      <c r="Y1051" s="133"/>
      <c r="AJ1051" s="133"/>
      <c r="AO1051" s="135"/>
      <c r="AP1051" s="135"/>
      <c r="BJ1051" s="136"/>
    </row>
    <row r="1052" spans="5:62" ht="14.25" customHeight="1" x14ac:dyDescent="0.25">
      <c r="E1052" s="113"/>
      <c r="H1052" s="133"/>
      <c r="T1052" s="133"/>
      <c r="X1052" s="131"/>
      <c r="Y1052" s="133"/>
      <c r="AJ1052" s="133"/>
      <c r="AO1052" s="135"/>
      <c r="AP1052" s="135"/>
      <c r="BJ1052" s="136"/>
    </row>
    <row r="1053" spans="5:62" ht="14.25" customHeight="1" x14ac:dyDescent="0.25">
      <c r="E1053" s="113"/>
      <c r="H1053" s="133"/>
      <c r="T1053" s="133"/>
      <c r="X1053" s="131"/>
      <c r="Y1053" s="133"/>
      <c r="AJ1053" s="133"/>
      <c r="AO1053" s="135"/>
      <c r="AP1053" s="135"/>
      <c r="BJ1053" s="136"/>
    </row>
    <row r="1054" spans="5:62" ht="14.25" customHeight="1" x14ac:dyDescent="0.25">
      <c r="E1054" s="113"/>
      <c r="H1054" s="133"/>
      <c r="T1054" s="133"/>
      <c r="X1054" s="131"/>
      <c r="Y1054" s="133"/>
      <c r="AJ1054" s="133"/>
      <c r="AO1054" s="135"/>
      <c r="AP1054" s="135"/>
      <c r="BJ1054" s="136"/>
    </row>
    <row r="1055" spans="5:62" ht="14.25" customHeight="1" x14ac:dyDescent="0.25">
      <c r="E1055" s="113"/>
      <c r="H1055" s="133"/>
      <c r="T1055" s="133"/>
      <c r="X1055" s="131"/>
      <c r="Y1055" s="133"/>
      <c r="AJ1055" s="133"/>
      <c r="AO1055" s="135"/>
      <c r="AP1055" s="135"/>
      <c r="BJ1055" s="136"/>
    </row>
    <row r="1056" spans="5:62" ht="14.25" customHeight="1" x14ac:dyDescent="0.25">
      <c r="E1056" s="113"/>
      <c r="H1056" s="133"/>
      <c r="T1056" s="133"/>
      <c r="X1056" s="131"/>
      <c r="Y1056" s="133"/>
      <c r="AJ1056" s="133"/>
      <c r="AO1056" s="135"/>
      <c r="AP1056" s="135"/>
      <c r="BJ1056" s="136"/>
    </row>
    <row r="1057" spans="5:62" ht="14.25" customHeight="1" x14ac:dyDescent="0.25">
      <c r="E1057" s="113"/>
      <c r="H1057" s="133"/>
      <c r="T1057" s="133"/>
      <c r="X1057" s="131"/>
      <c r="Y1057" s="133"/>
      <c r="AJ1057" s="133"/>
      <c r="AO1057" s="135"/>
      <c r="AP1057" s="135"/>
      <c r="BJ1057" s="136"/>
    </row>
    <row r="1058" spans="5:62" ht="14.25" customHeight="1" x14ac:dyDescent="0.25">
      <c r="E1058" s="113"/>
      <c r="H1058" s="133"/>
      <c r="T1058" s="133"/>
      <c r="X1058" s="131"/>
      <c r="Y1058" s="133"/>
      <c r="AJ1058" s="133"/>
      <c r="AO1058" s="135"/>
      <c r="AP1058" s="135"/>
      <c r="BJ1058" s="136"/>
    </row>
    <row r="1059" spans="5:62" ht="14.25" customHeight="1" x14ac:dyDescent="0.25">
      <c r="E1059" s="113"/>
      <c r="H1059" s="133"/>
      <c r="T1059" s="133"/>
      <c r="X1059" s="131"/>
      <c r="Y1059" s="133"/>
      <c r="AJ1059" s="133"/>
      <c r="AO1059" s="135"/>
      <c r="AP1059" s="135"/>
      <c r="BJ1059" s="136"/>
    </row>
    <row r="1060" spans="5:62" ht="14.25" customHeight="1" x14ac:dyDescent="0.25">
      <c r="E1060" s="113"/>
      <c r="H1060" s="133"/>
      <c r="T1060" s="133"/>
      <c r="X1060" s="131"/>
      <c r="Y1060" s="133"/>
      <c r="AJ1060" s="133"/>
      <c r="AO1060" s="135"/>
      <c r="AP1060" s="135"/>
      <c r="BJ1060" s="136"/>
    </row>
    <row r="1061" spans="5:62" ht="14.25" customHeight="1" x14ac:dyDescent="0.25">
      <c r="E1061" s="113"/>
      <c r="H1061" s="133"/>
      <c r="T1061" s="133"/>
      <c r="X1061" s="131"/>
      <c r="Y1061" s="133"/>
      <c r="AJ1061" s="133"/>
      <c r="AO1061" s="135"/>
      <c r="AP1061" s="135"/>
      <c r="BJ1061" s="136"/>
    </row>
    <row r="1062" spans="5:62" ht="14.25" customHeight="1" x14ac:dyDescent="0.25">
      <c r="E1062" s="113"/>
      <c r="H1062" s="133"/>
      <c r="T1062" s="133"/>
      <c r="X1062" s="131"/>
      <c r="Y1062" s="133"/>
      <c r="AJ1062" s="133"/>
      <c r="AO1062" s="135"/>
      <c r="AP1062" s="135"/>
      <c r="BJ1062" s="136"/>
    </row>
    <row r="1063" spans="5:62" ht="14.25" customHeight="1" x14ac:dyDescent="0.25">
      <c r="E1063" s="113"/>
      <c r="H1063" s="133"/>
      <c r="T1063" s="133"/>
      <c r="X1063" s="131"/>
      <c r="Y1063" s="133"/>
      <c r="AJ1063" s="133"/>
      <c r="AO1063" s="135"/>
      <c r="AP1063" s="135"/>
      <c r="BJ1063" s="136"/>
    </row>
    <row r="1064" spans="5:62" ht="14.25" customHeight="1" x14ac:dyDescent="0.25">
      <c r="E1064" s="113"/>
      <c r="H1064" s="133"/>
      <c r="T1064" s="133"/>
      <c r="X1064" s="131"/>
      <c r="Y1064" s="133"/>
      <c r="AJ1064" s="133"/>
      <c r="AO1064" s="135"/>
      <c r="AP1064" s="135"/>
      <c r="BJ1064" s="136"/>
    </row>
    <row r="1065" spans="5:62" ht="14.25" customHeight="1" x14ac:dyDescent="0.25">
      <c r="E1065" s="113"/>
      <c r="H1065" s="133"/>
      <c r="T1065" s="133"/>
      <c r="X1065" s="131"/>
      <c r="Y1065" s="133"/>
      <c r="AJ1065" s="133"/>
      <c r="AO1065" s="135"/>
      <c r="AP1065" s="135"/>
      <c r="BJ1065" s="136"/>
    </row>
    <row r="1066" spans="5:62" ht="14.25" customHeight="1" x14ac:dyDescent="0.25">
      <c r="E1066" s="113"/>
      <c r="H1066" s="133"/>
      <c r="T1066" s="133"/>
      <c r="X1066" s="131"/>
      <c r="Y1066" s="133"/>
      <c r="AJ1066" s="133"/>
      <c r="AO1066" s="135"/>
      <c r="AP1066" s="135"/>
      <c r="BJ1066" s="136"/>
    </row>
    <row r="1067" spans="5:62" ht="14.25" customHeight="1" x14ac:dyDescent="0.25">
      <c r="E1067" s="113"/>
      <c r="H1067" s="133"/>
      <c r="T1067" s="133"/>
      <c r="X1067" s="131"/>
      <c r="Y1067" s="133"/>
      <c r="AJ1067" s="133"/>
      <c r="AO1067" s="135"/>
      <c r="AP1067" s="135"/>
      <c r="BJ1067" s="136"/>
    </row>
    <row r="1068" spans="5:62" ht="14.25" customHeight="1" x14ac:dyDescent="0.25">
      <c r="E1068" s="113"/>
      <c r="H1068" s="133"/>
      <c r="T1068" s="133"/>
      <c r="X1068" s="131"/>
      <c r="Y1068" s="133"/>
      <c r="AJ1068" s="133"/>
      <c r="AO1068" s="135"/>
      <c r="AP1068" s="135"/>
      <c r="BJ1068" s="136"/>
    </row>
    <row r="1069" spans="5:62" ht="14.25" customHeight="1" x14ac:dyDescent="0.25">
      <c r="E1069" s="113"/>
      <c r="H1069" s="133"/>
      <c r="T1069" s="133"/>
      <c r="X1069" s="131"/>
      <c r="Y1069" s="133"/>
      <c r="AJ1069" s="133"/>
      <c r="AO1069" s="135"/>
      <c r="AP1069" s="135"/>
      <c r="BJ1069" s="136"/>
    </row>
    <row r="1070" spans="5:62" ht="14.25" customHeight="1" x14ac:dyDescent="0.25">
      <c r="E1070" s="113"/>
      <c r="H1070" s="133"/>
      <c r="T1070" s="133"/>
      <c r="X1070" s="131"/>
      <c r="Y1070" s="133"/>
      <c r="AJ1070" s="133"/>
      <c r="AO1070" s="135"/>
      <c r="AP1070" s="135"/>
      <c r="BJ1070" s="136"/>
    </row>
    <row r="1071" spans="5:62" ht="14.25" customHeight="1" x14ac:dyDescent="0.25">
      <c r="E1071" s="113"/>
      <c r="H1071" s="133"/>
      <c r="T1071" s="133"/>
      <c r="X1071" s="131"/>
      <c r="Y1071" s="133"/>
      <c r="AJ1071" s="133"/>
      <c r="AO1071" s="135"/>
      <c r="AP1071" s="135"/>
      <c r="BJ1071" s="136"/>
    </row>
    <row r="1072" spans="5:62" ht="14.25" customHeight="1" x14ac:dyDescent="0.25">
      <c r="E1072" s="113"/>
      <c r="H1072" s="133"/>
      <c r="T1072" s="133"/>
      <c r="X1072" s="131"/>
      <c r="Y1072" s="133"/>
      <c r="AJ1072" s="133"/>
      <c r="AO1072" s="135"/>
      <c r="AP1072" s="135"/>
      <c r="BJ1072" s="136"/>
    </row>
    <row r="1073" spans="5:62" ht="14.25" customHeight="1" x14ac:dyDescent="0.25">
      <c r="E1073" s="113"/>
      <c r="H1073" s="133"/>
      <c r="T1073" s="133"/>
      <c r="X1073" s="131"/>
      <c r="Y1073" s="133"/>
      <c r="AJ1073" s="133"/>
      <c r="AO1073" s="135"/>
      <c r="AP1073" s="135"/>
      <c r="BJ1073" s="136"/>
    </row>
    <row r="1074" spans="5:62" ht="14.25" customHeight="1" x14ac:dyDescent="0.25">
      <c r="E1074" s="113"/>
      <c r="H1074" s="133"/>
      <c r="T1074" s="133"/>
      <c r="X1074" s="131"/>
      <c r="Y1074" s="133"/>
      <c r="AJ1074" s="133"/>
      <c r="AO1074" s="135"/>
      <c r="AP1074" s="135"/>
      <c r="BJ1074" s="136"/>
    </row>
    <row r="1075" spans="5:62" ht="14.25" customHeight="1" x14ac:dyDescent="0.25">
      <c r="E1075" s="113"/>
      <c r="H1075" s="133"/>
      <c r="T1075" s="133"/>
      <c r="X1075" s="131"/>
      <c r="Y1075" s="133"/>
      <c r="AJ1075" s="133"/>
      <c r="AO1075" s="135"/>
      <c r="AP1075" s="135"/>
      <c r="BJ1075" s="136"/>
    </row>
    <row r="1076" spans="5:62" ht="14.25" customHeight="1" x14ac:dyDescent="0.25">
      <c r="E1076" s="113"/>
      <c r="H1076" s="133"/>
      <c r="T1076" s="133"/>
      <c r="X1076" s="131"/>
      <c r="Y1076" s="133"/>
      <c r="AJ1076" s="133"/>
      <c r="AO1076" s="135"/>
      <c r="AP1076" s="135"/>
      <c r="BJ1076" s="136"/>
    </row>
    <row r="1077" spans="5:62" ht="14.25" customHeight="1" x14ac:dyDescent="0.25">
      <c r="E1077" s="113"/>
      <c r="H1077" s="133"/>
      <c r="T1077" s="133"/>
      <c r="X1077" s="131"/>
      <c r="Y1077" s="133"/>
      <c r="AJ1077" s="133"/>
      <c r="AO1077" s="135"/>
      <c r="AP1077" s="135"/>
      <c r="BJ1077" s="136"/>
    </row>
    <row r="1078" spans="5:62" ht="14.25" customHeight="1" x14ac:dyDescent="0.25">
      <c r="E1078" s="113"/>
      <c r="H1078" s="133"/>
      <c r="T1078" s="133"/>
      <c r="X1078" s="131"/>
      <c r="Y1078" s="133"/>
      <c r="AJ1078" s="133"/>
      <c r="AO1078" s="135"/>
      <c r="AP1078" s="135"/>
      <c r="BJ1078" s="136"/>
    </row>
    <row r="1079" spans="5:62" ht="14.25" customHeight="1" x14ac:dyDescent="0.25">
      <c r="E1079" s="113"/>
      <c r="H1079" s="133"/>
      <c r="T1079" s="133"/>
      <c r="X1079" s="131"/>
      <c r="Y1079" s="133"/>
      <c r="AJ1079" s="133"/>
      <c r="AO1079" s="135"/>
      <c r="AP1079" s="135"/>
      <c r="BJ1079" s="136"/>
    </row>
    <row r="1080" spans="5:62" ht="14.25" customHeight="1" x14ac:dyDescent="0.25">
      <c r="E1080" s="113"/>
      <c r="H1080" s="133"/>
      <c r="T1080" s="133"/>
      <c r="X1080" s="131"/>
      <c r="Y1080" s="133"/>
      <c r="AJ1080" s="133"/>
      <c r="AO1080" s="135"/>
      <c r="AP1080" s="135"/>
      <c r="BJ1080" s="136"/>
    </row>
    <row r="1081" spans="5:62" ht="14.25" customHeight="1" x14ac:dyDescent="0.25">
      <c r="E1081" s="113"/>
      <c r="H1081" s="133"/>
      <c r="T1081" s="133"/>
      <c r="X1081" s="131"/>
      <c r="Y1081" s="133"/>
      <c r="AJ1081" s="133"/>
      <c r="AO1081" s="135"/>
      <c r="AP1081" s="135"/>
      <c r="BJ1081" s="136"/>
    </row>
    <row r="1082" spans="5:62" ht="14.25" customHeight="1" x14ac:dyDescent="0.25">
      <c r="E1082" s="113"/>
      <c r="H1082" s="133"/>
      <c r="T1082" s="133"/>
      <c r="X1082" s="131"/>
      <c r="Y1082" s="133"/>
      <c r="AJ1082" s="133"/>
      <c r="AO1082" s="135"/>
      <c r="AP1082" s="135"/>
      <c r="BJ1082" s="136"/>
    </row>
    <row r="1083" spans="5:62" ht="14.25" customHeight="1" x14ac:dyDescent="0.25">
      <c r="E1083" s="113"/>
      <c r="H1083" s="133"/>
      <c r="T1083" s="133"/>
      <c r="X1083" s="131"/>
      <c r="Y1083" s="133"/>
      <c r="AJ1083" s="133"/>
      <c r="AO1083" s="135"/>
      <c r="AP1083" s="135"/>
      <c r="BJ1083" s="136"/>
    </row>
    <row r="1084" spans="5:62" ht="14.25" customHeight="1" x14ac:dyDescent="0.25">
      <c r="E1084" s="113"/>
      <c r="H1084" s="133"/>
      <c r="T1084" s="133"/>
      <c r="X1084" s="131"/>
      <c r="Y1084" s="133"/>
      <c r="AJ1084" s="133"/>
      <c r="AO1084" s="135"/>
      <c r="AP1084" s="135"/>
      <c r="BJ1084" s="136"/>
    </row>
    <row r="1085" spans="5:62" ht="14.25" customHeight="1" x14ac:dyDescent="0.25">
      <c r="E1085" s="113"/>
      <c r="H1085" s="133"/>
      <c r="T1085" s="133"/>
      <c r="X1085" s="131"/>
      <c r="Y1085" s="133"/>
      <c r="AJ1085" s="133"/>
      <c r="AO1085" s="135"/>
      <c r="AP1085" s="135"/>
      <c r="BJ1085" s="136"/>
    </row>
    <row r="1086" spans="5:62" ht="14.25" customHeight="1" x14ac:dyDescent="0.25">
      <c r="E1086" s="113"/>
      <c r="H1086" s="133"/>
      <c r="T1086" s="133"/>
      <c r="X1086" s="131"/>
      <c r="Y1086" s="133"/>
      <c r="AJ1086" s="133"/>
      <c r="AO1086" s="135"/>
      <c r="AP1086" s="135"/>
      <c r="BJ1086" s="136"/>
    </row>
    <row r="1087" spans="5:62" ht="14.25" customHeight="1" x14ac:dyDescent="0.25">
      <c r="E1087" s="113"/>
      <c r="H1087" s="133"/>
      <c r="T1087" s="133"/>
      <c r="X1087" s="131"/>
      <c r="Y1087" s="133"/>
      <c r="AJ1087" s="133"/>
      <c r="AO1087" s="135"/>
      <c r="AP1087" s="135"/>
      <c r="BJ1087" s="136"/>
    </row>
    <row r="1088" spans="5:62" ht="14.25" customHeight="1" x14ac:dyDescent="0.25">
      <c r="E1088" s="113"/>
      <c r="H1088" s="133"/>
      <c r="T1088" s="133"/>
      <c r="X1088" s="131"/>
      <c r="Y1088" s="133"/>
      <c r="AJ1088" s="133"/>
      <c r="AO1088" s="135"/>
      <c r="AP1088" s="135"/>
      <c r="BJ1088" s="136"/>
    </row>
    <row r="1089" spans="5:62" ht="14.25" customHeight="1" x14ac:dyDescent="0.25">
      <c r="E1089" s="113"/>
      <c r="H1089" s="133"/>
      <c r="T1089" s="133"/>
      <c r="X1089" s="131"/>
      <c r="Y1089" s="133"/>
      <c r="AJ1089" s="133"/>
      <c r="AO1089" s="135"/>
      <c r="AP1089" s="135"/>
      <c r="BJ1089" s="136"/>
    </row>
    <row r="1090" spans="5:62" ht="14.25" customHeight="1" x14ac:dyDescent="0.25">
      <c r="E1090" s="113"/>
      <c r="H1090" s="133"/>
      <c r="T1090" s="133"/>
      <c r="X1090" s="131"/>
      <c r="Y1090" s="133"/>
      <c r="AJ1090" s="133"/>
      <c r="AO1090" s="135"/>
      <c r="AP1090" s="135"/>
      <c r="BJ1090" s="136"/>
    </row>
    <row r="1091" spans="5:62" ht="14.25" customHeight="1" x14ac:dyDescent="0.25">
      <c r="E1091" s="113"/>
      <c r="H1091" s="133"/>
      <c r="T1091" s="133"/>
      <c r="X1091" s="131"/>
      <c r="Y1091" s="133"/>
      <c r="AJ1091" s="133"/>
      <c r="AO1091" s="135"/>
      <c r="AP1091" s="135"/>
      <c r="BJ1091" s="136"/>
    </row>
    <row r="1092" spans="5:62" ht="14.25" customHeight="1" x14ac:dyDescent="0.25">
      <c r="E1092" s="113"/>
      <c r="H1092" s="133"/>
      <c r="T1092" s="133"/>
      <c r="X1092" s="131"/>
      <c r="Y1092" s="133"/>
      <c r="AJ1092" s="133"/>
      <c r="AO1092" s="135"/>
      <c r="AP1092" s="135"/>
      <c r="BJ1092" s="136"/>
    </row>
    <row r="1093" spans="5:62" ht="14.25" customHeight="1" x14ac:dyDescent="0.25">
      <c r="E1093" s="113"/>
      <c r="H1093" s="133"/>
      <c r="T1093" s="133"/>
      <c r="X1093" s="131"/>
      <c r="Y1093" s="133"/>
      <c r="AJ1093" s="133"/>
      <c r="AO1093" s="135"/>
      <c r="AP1093" s="135"/>
      <c r="BJ1093" s="136"/>
    </row>
    <row r="1094" spans="5:62" ht="14.25" customHeight="1" x14ac:dyDescent="0.25">
      <c r="E1094" s="113"/>
      <c r="H1094" s="133"/>
      <c r="T1094" s="133"/>
      <c r="X1094" s="131"/>
      <c r="Y1094" s="133"/>
      <c r="AJ1094" s="133"/>
      <c r="AO1094" s="135"/>
      <c r="AP1094" s="135"/>
      <c r="BJ1094" s="136"/>
    </row>
    <row r="1095" spans="5:62" ht="14.25" customHeight="1" x14ac:dyDescent="0.25">
      <c r="E1095" s="113"/>
      <c r="H1095" s="133"/>
      <c r="T1095" s="133"/>
      <c r="X1095" s="131"/>
      <c r="Y1095" s="133"/>
      <c r="AJ1095" s="133"/>
      <c r="AO1095" s="135"/>
      <c r="AP1095" s="135"/>
      <c r="BJ1095" s="136"/>
    </row>
    <row r="1096" spans="5:62" ht="14.25" customHeight="1" x14ac:dyDescent="0.25">
      <c r="E1096" s="113"/>
      <c r="H1096" s="133"/>
      <c r="T1096" s="133"/>
      <c r="X1096" s="131"/>
      <c r="Y1096" s="133"/>
      <c r="AJ1096" s="133"/>
      <c r="AO1096" s="135"/>
      <c r="AP1096" s="135"/>
      <c r="BJ1096" s="136"/>
    </row>
    <row r="1097" spans="5:62" ht="14.25" customHeight="1" x14ac:dyDescent="0.25">
      <c r="E1097" s="113"/>
      <c r="H1097" s="133"/>
      <c r="T1097" s="133"/>
      <c r="X1097" s="131"/>
      <c r="Y1097" s="133"/>
      <c r="AJ1097" s="133"/>
      <c r="AO1097" s="135"/>
      <c r="AP1097" s="135"/>
      <c r="BJ1097" s="136"/>
    </row>
    <row r="1098" spans="5:62" ht="14.25" customHeight="1" x14ac:dyDescent="0.25">
      <c r="E1098" s="113"/>
      <c r="H1098" s="133"/>
      <c r="T1098" s="133"/>
      <c r="X1098" s="131"/>
      <c r="Y1098" s="133"/>
      <c r="AJ1098" s="133"/>
      <c r="AO1098" s="135"/>
      <c r="AP1098" s="135"/>
      <c r="BJ1098" s="136"/>
    </row>
    <row r="1099" spans="5:62" ht="14.25" customHeight="1" x14ac:dyDescent="0.25">
      <c r="E1099" s="113"/>
      <c r="H1099" s="133"/>
      <c r="T1099" s="133"/>
      <c r="X1099" s="131"/>
      <c r="Y1099" s="133"/>
      <c r="AJ1099" s="133"/>
      <c r="AO1099" s="135"/>
      <c r="AP1099" s="135"/>
      <c r="BJ1099" s="136"/>
    </row>
    <row r="1100" spans="5:62" ht="14.25" customHeight="1" x14ac:dyDescent="0.25">
      <c r="E1100" s="113"/>
      <c r="H1100" s="133"/>
      <c r="T1100" s="133"/>
      <c r="X1100" s="131"/>
      <c r="Y1100" s="133"/>
      <c r="AJ1100" s="133"/>
      <c r="AO1100" s="135"/>
      <c r="AP1100" s="135"/>
      <c r="BJ1100" s="136"/>
    </row>
    <row r="1101" spans="5:62" ht="14.25" customHeight="1" x14ac:dyDescent="0.25">
      <c r="E1101" s="113"/>
      <c r="H1101" s="133"/>
      <c r="T1101" s="133"/>
      <c r="X1101" s="131"/>
      <c r="Y1101" s="133"/>
      <c r="AJ1101" s="133"/>
      <c r="AO1101" s="135"/>
      <c r="AP1101" s="135"/>
      <c r="BJ1101" s="136"/>
    </row>
    <row r="1102" spans="5:62" ht="14.25" customHeight="1" x14ac:dyDescent="0.25">
      <c r="E1102" s="113"/>
      <c r="H1102" s="133"/>
      <c r="T1102" s="133"/>
      <c r="X1102" s="131"/>
      <c r="Y1102" s="133"/>
      <c r="AJ1102" s="133"/>
      <c r="AO1102" s="135"/>
      <c r="AP1102" s="135"/>
      <c r="BJ1102" s="136"/>
    </row>
    <row r="1103" spans="5:62" ht="14.25" customHeight="1" x14ac:dyDescent="0.25">
      <c r="E1103" s="113"/>
      <c r="H1103" s="133"/>
      <c r="T1103" s="133"/>
      <c r="X1103" s="131"/>
      <c r="Y1103" s="133"/>
      <c r="AJ1103" s="133"/>
      <c r="AO1103" s="135"/>
      <c r="AP1103" s="135"/>
      <c r="BJ1103" s="136"/>
    </row>
    <row r="1104" spans="5:62" ht="14.25" customHeight="1" x14ac:dyDescent="0.25">
      <c r="E1104" s="113"/>
      <c r="H1104" s="133"/>
      <c r="T1104" s="133"/>
      <c r="X1104" s="131"/>
      <c r="Y1104" s="133"/>
      <c r="AJ1104" s="133"/>
      <c r="AO1104" s="135"/>
      <c r="AP1104" s="135"/>
      <c r="BJ1104" s="136"/>
    </row>
    <row r="1105" spans="5:62" ht="14.25" customHeight="1" x14ac:dyDescent="0.25">
      <c r="E1105" s="113"/>
      <c r="H1105" s="133"/>
      <c r="T1105" s="133"/>
      <c r="X1105" s="131"/>
      <c r="Y1105" s="133"/>
      <c r="AJ1105" s="133"/>
      <c r="AO1105" s="135"/>
      <c r="AP1105" s="135"/>
      <c r="BJ1105" s="136"/>
    </row>
    <row r="1106" spans="5:62" ht="14.25" customHeight="1" x14ac:dyDescent="0.25">
      <c r="E1106" s="113"/>
      <c r="H1106" s="133"/>
      <c r="T1106" s="133"/>
      <c r="X1106" s="131"/>
      <c r="Y1106" s="133"/>
      <c r="AJ1106" s="133"/>
      <c r="AO1106" s="135"/>
      <c r="AP1106" s="135"/>
      <c r="BJ1106" s="136"/>
    </row>
    <row r="1107" spans="5:62" ht="14.25" customHeight="1" x14ac:dyDescent="0.25">
      <c r="E1107" s="113"/>
      <c r="H1107" s="133"/>
      <c r="T1107" s="133"/>
      <c r="X1107" s="131"/>
      <c r="Y1107" s="133"/>
      <c r="AJ1107" s="133"/>
      <c r="AO1107" s="135"/>
      <c r="AP1107" s="135"/>
      <c r="BJ1107" s="136"/>
    </row>
    <row r="1108" spans="5:62" ht="14.25" customHeight="1" x14ac:dyDescent="0.25">
      <c r="E1108" s="113"/>
      <c r="H1108" s="133"/>
      <c r="T1108" s="133"/>
      <c r="X1108" s="131"/>
      <c r="Y1108" s="133"/>
      <c r="AJ1108" s="133"/>
      <c r="AO1108" s="135"/>
      <c r="AP1108" s="135"/>
      <c r="BJ1108" s="136"/>
    </row>
    <row r="1109" spans="5:62" ht="14.25" customHeight="1" x14ac:dyDescent="0.25">
      <c r="E1109" s="113"/>
      <c r="H1109" s="133"/>
      <c r="T1109" s="133"/>
      <c r="X1109" s="131"/>
      <c r="Y1109" s="133"/>
      <c r="AJ1109" s="133"/>
      <c r="AO1109" s="135"/>
      <c r="AP1109" s="135"/>
      <c r="BJ1109" s="136"/>
    </row>
    <row r="1110" spans="5:62" ht="14.25" customHeight="1" x14ac:dyDescent="0.25">
      <c r="E1110" s="113"/>
      <c r="H1110" s="133"/>
      <c r="T1110" s="133"/>
      <c r="X1110" s="131"/>
      <c r="Y1110" s="133"/>
      <c r="AJ1110" s="133"/>
      <c r="AO1110" s="135"/>
      <c r="AP1110" s="135"/>
      <c r="BJ1110" s="136"/>
    </row>
    <row r="1111" spans="5:62" ht="14.25" customHeight="1" x14ac:dyDescent="0.25">
      <c r="E1111" s="113"/>
      <c r="H1111" s="133"/>
      <c r="T1111" s="133"/>
      <c r="X1111" s="131"/>
      <c r="Y1111" s="133"/>
      <c r="AJ1111" s="133"/>
      <c r="AO1111" s="135"/>
      <c r="AP1111" s="135"/>
      <c r="BJ1111" s="136"/>
    </row>
    <row r="1112" spans="5:62" ht="14.25" customHeight="1" x14ac:dyDescent="0.25">
      <c r="E1112" s="113"/>
      <c r="H1112" s="133"/>
      <c r="T1112" s="133"/>
      <c r="X1112" s="131"/>
      <c r="Y1112" s="133"/>
      <c r="AJ1112" s="133"/>
      <c r="AO1112" s="135"/>
      <c r="AP1112" s="135"/>
      <c r="BJ1112" s="136"/>
    </row>
    <row r="1113" spans="5:62" ht="14.25" customHeight="1" x14ac:dyDescent="0.25">
      <c r="E1113" s="113"/>
      <c r="H1113" s="133"/>
      <c r="T1113" s="133"/>
      <c r="X1113" s="131"/>
      <c r="Y1113" s="133"/>
      <c r="AJ1113" s="133"/>
      <c r="AO1113" s="135"/>
      <c r="AP1113" s="135"/>
      <c r="BJ1113" s="136"/>
    </row>
    <row r="1114" spans="5:62" ht="14.25" customHeight="1" x14ac:dyDescent="0.25">
      <c r="E1114" s="113"/>
      <c r="H1114" s="133"/>
      <c r="T1114" s="133"/>
      <c r="X1114" s="131"/>
      <c r="Y1114" s="133"/>
      <c r="AJ1114" s="133"/>
      <c r="AO1114" s="135"/>
      <c r="AP1114" s="135"/>
      <c r="BJ1114" s="136"/>
    </row>
    <row r="1115" spans="5:62" ht="14.25" customHeight="1" x14ac:dyDescent="0.25">
      <c r="E1115" s="113"/>
      <c r="H1115" s="133"/>
      <c r="T1115" s="133"/>
      <c r="X1115" s="131"/>
      <c r="Y1115" s="133"/>
      <c r="AJ1115" s="133"/>
      <c r="AO1115" s="135"/>
      <c r="AP1115" s="135"/>
      <c r="BJ1115" s="136"/>
    </row>
    <row r="1116" spans="5:62" ht="14.25" customHeight="1" x14ac:dyDescent="0.25">
      <c r="E1116" s="113"/>
      <c r="H1116" s="133"/>
      <c r="T1116" s="133"/>
      <c r="X1116" s="131"/>
      <c r="Y1116" s="133"/>
      <c r="AJ1116" s="133"/>
      <c r="AO1116" s="135"/>
      <c r="AP1116" s="135"/>
      <c r="BJ1116" s="136"/>
    </row>
    <row r="1117" spans="5:62" ht="14.25" customHeight="1" x14ac:dyDescent="0.25">
      <c r="E1117" s="113"/>
      <c r="H1117" s="133"/>
      <c r="T1117" s="133"/>
      <c r="X1117" s="131"/>
      <c r="Y1117" s="133"/>
      <c r="AJ1117" s="133"/>
      <c r="AO1117" s="135"/>
      <c r="AP1117" s="135"/>
      <c r="BJ1117" s="136"/>
    </row>
    <row r="1118" spans="5:62" ht="14.25" customHeight="1" x14ac:dyDescent="0.25">
      <c r="E1118" s="113"/>
      <c r="H1118" s="133"/>
      <c r="T1118" s="133"/>
      <c r="X1118" s="131"/>
      <c r="Y1118" s="133"/>
      <c r="AJ1118" s="133"/>
      <c r="AO1118" s="135"/>
      <c r="AP1118" s="135"/>
      <c r="BJ1118" s="136"/>
    </row>
    <row r="1119" spans="5:62" ht="14.25" customHeight="1" x14ac:dyDescent="0.25">
      <c r="E1119" s="113"/>
      <c r="H1119" s="133"/>
      <c r="T1119" s="133"/>
      <c r="X1119" s="131"/>
      <c r="Y1119" s="133"/>
      <c r="AJ1119" s="133"/>
      <c r="AO1119" s="135"/>
      <c r="AP1119" s="135"/>
      <c r="BJ1119" s="136"/>
    </row>
    <row r="1120" spans="5:62" ht="14.25" customHeight="1" x14ac:dyDescent="0.25">
      <c r="E1120" s="113"/>
      <c r="H1120" s="133"/>
      <c r="T1120" s="133"/>
      <c r="X1120" s="131"/>
      <c r="Y1120" s="133"/>
      <c r="AJ1120" s="133"/>
      <c r="AO1120" s="135"/>
      <c r="AP1120" s="135"/>
      <c r="BJ1120" s="136"/>
    </row>
    <row r="1121" spans="5:62" ht="14.25" customHeight="1" x14ac:dyDescent="0.25">
      <c r="E1121" s="113"/>
      <c r="H1121" s="133"/>
      <c r="T1121" s="133"/>
      <c r="X1121" s="131"/>
      <c r="Y1121" s="133"/>
      <c r="AJ1121" s="133"/>
      <c r="AO1121" s="135"/>
      <c r="AP1121" s="135"/>
      <c r="BJ1121" s="136"/>
    </row>
    <row r="1122" spans="5:62" ht="14.25" customHeight="1" x14ac:dyDescent="0.25">
      <c r="E1122" s="113"/>
      <c r="H1122" s="133"/>
      <c r="T1122" s="133"/>
      <c r="X1122" s="131"/>
      <c r="Y1122" s="133"/>
      <c r="AJ1122" s="133"/>
      <c r="AO1122" s="135"/>
      <c r="AP1122" s="135"/>
      <c r="BJ1122" s="136"/>
    </row>
    <row r="1123" spans="5:62" ht="14.25" customHeight="1" x14ac:dyDescent="0.25">
      <c r="E1123" s="113"/>
      <c r="H1123" s="133"/>
      <c r="T1123" s="133"/>
      <c r="X1123" s="131"/>
      <c r="Y1123" s="133"/>
      <c r="AJ1123" s="133"/>
      <c r="AO1123" s="135"/>
      <c r="AP1123" s="135"/>
      <c r="BJ1123" s="136"/>
    </row>
    <row r="1124" spans="5:62" ht="14.25" customHeight="1" x14ac:dyDescent="0.25">
      <c r="E1124" s="113"/>
      <c r="H1124" s="133"/>
      <c r="T1124" s="133"/>
      <c r="X1124" s="131"/>
      <c r="Y1124" s="133"/>
      <c r="AJ1124" s="133"/>
      <c r="AO1124" s="135"/>
      <c r="AP1124" s="135"/>
      <c r="BJ1124" s="136"/>
    </row>
    <row r="1125" spans="5:62" ht="14.25" customHeight="1" x14ac:dyDescent="0.25">
      <c r="E1125" s="113"/>
      <c r="H1125" s="133"/>
      <c r="T1125" s="133"/>
      <c r="X1125" s="131"/>
      <c r="Y1125" s="133"/>
      <c r="AJ1125" s="133"/>
      <c r="AO1125" s="135"/>
      <c r="AP1125" s="135"/>
      <c r="BJ1125" s="136"/>
    </row>
    <row r="1126" spans="5:62" ht="14.25" customHeight="1" x14ac:dyDescent="0.25">
      <c r="E1126" s="113"/>
      <c r="H1126" s="133"/>
      <c r="T1126" s="133"/>
      <c r="X1126" s="131"/>
      <c r="Y1126" s="133"/>
      <c r="AJ1126" s="133"/>
      <c r="AO1126" s="135"/>
      <c r="AP1126" s="135"/>
      <c r="BJ1126" s="136"/>
    </row>
    <row r="1127" spans="5:62" ht="14.25" customHeight="1" x14ac:dyDescent="0.25">
      <c r="E1127" s="113"/>
      <c r="H1127" s="133"/>
      <c r="T1127" s="133"/>
      <c r="X1127" s="131"/>
      <c r="Y1127" s="133"/>
      <c r="AJ1127" s="133"/>
      <c r="AO1127" s="135"/>
      <c r="AP1127" s="135"/>
      <c r="BJ1127" s="136"/>
    </row>
    <row r="1128" spans="5:62" ht="14.25" customHeight="1" x14ac:dyDescent="0.25">
      <c r="E1128" s="113"/>
      <c r="H1128" s="133"/>
      <c r="T1128" s="133"/>
      <c r="X1128" s="131"/>
      <c r="Y1128" s="133"/>
      <c r="AJ1128" s="133"/>
      <c r="AO1128" s="135"/>
      <c r="AP1128" s="135"/>
      <c r="BJ1128" s="136"/>
    </row>
    <row r="1129" spans="5:62" ht="14.25" customHeight="1" x14ac:dyDescent="0.25">
      <c r="E1129" s="113"/>
      <c r="H1129" s="133"/>
      <c r="T1129" s="133"/>
      <c r="X1129" s="131"/>
      <c r="Y1129" s="133"/>
      <c r="AJ1129" s="133"/>
      <c r="AO1129" s="135"/>
      <c r="AP1129" s="135"/>
      <c r="BJ1129" s="136"/>
    </row>
    <row r="1130" spans="5:62" ht="14.25" customHeight="1" x14ac:dyDescent="0.25">
      <c r="E1130" s="113"/>
      <c r="H1130" s="133"/>
      <c r="T1130" s="133"/>
      <c r="X1130" s="131"/>
      <c r="Y1130" s="133"/>
      <c r="AJ1130" s="133"/>
      <c r="AO1130" s="135"/>
      <c r="AP1130" s="135"/>
      <c r="BJ1130" s="136"/>
    </row>
    <row r="1131" spans="5:62" ht="14.25" customHeight="1" x14ac:dyDescent="0.25">
      <c r="E1131" s="113"/>
      <c r="H1131" s="133"/>
      <c r="T1131" s="133"/>
      <c r="X1131" s="131"/>
      <c r="Y1131" s="133"/>
      <c r="AJ1131" s="133"/>
      <c r="AO1131" s="135"/>
      <c r="AP1131" s="135"/>
      <c r="BJ1131" s="136"/>
    </row>
    <row r="1132" spans="5:62" ht="14.25" customHeight="1" x14ac:dyDescent="0.25">
      <c r="E1132" s="113"/>
      <c r="H1132" s="133"/>
      <c r="T1132" s="133"/>
      <c r="X1132" s="131"/>
      <c r="Y1132" s="133"/>
      <c r="AJ1132" s="133"/>
      <c r="AO1132" s="135"/>
      <c r="AP1132" s="135"/>
      <c r="BJ1132" s="136"/>
    </row>
    <row r="1133" spans="5:62" ht="14.25" customHeight="1" x14ac:dyDescent="0.25">
      <c r="E1133" s="113"/>
      <c r="H1133" s="133"/>
      <c r="T1133" s="133"/>
      <c r="X1133" s="131"/>
      <c r="Y1133" s="133"/>
      <c r="AJ1133" s="133"/>
      <c r="AO1133" s="135"/>
      <c r="AP1133" s="135"/>
      <c r="BJ1133" s="136"/>
    </row>
    <row r="1134" spans="5:62" ht="14.25" customHeight="1" x14ac:dyDescent="0.25">
      <c r="E1134" s="113"/>
      <c r="H1134" s="133"/>
      <c r="T1134" s="133"/>
      <c r="X1134" s="131"/>
      <c r="Y1134" s="133"/>
      <c r="AJ1134" s="133"/>
      <c r="AO1134" s="135"/>
      <c r="AP1134" s="135"/>
      <c r="BJ1134" s="136"/>
    </row>
    <row r="1135" spans="5:62" ht="14.25" customHeight="1" x14ac:dyDescent="0.25">
      <c r="E1135" s="113"/>
      <c r="H1135" s="133"/>
      <c r="T1135" s="133"/>
      <c r="X1135" s="131"/>
      <c r="Y1135" s="133"/>
      <c r="AJ1135" s="133"/>
      <c r="AO1135" s="135"/>
      <c r="AP1135" s="135"/>
      <c r="BJ1135" s="136"/>
    </row>
    <row r="1136" spans="5:62" ht="14.25" customHeight="1" x14ac:dyDescent="0.25">
      <c r="E1136" s="113"/>
      <c r="H1136" s="133"/>
      <c r="T1136" s="133"/>
      <c r="X1136" s="131"/>
      <c r="Y1136" s="133"/>
      <c r="AJ1136" s="133"/>
      <c r="AO1136" s="135"/>
      <c r="AP1136" s="135"/>
      <c r="BJ1136" s="136"/>
    </row>
    <row r="1137" spans="5:62" ht="14.25" customHeight="1" x14ac:dyDescent="0.25">
      <c r="E1137" s="113"/>
      <c r="H1137" s="133"/>
      <c r="T1137" s="133"/>
      <c r="X1137" s="131"/>
      <c r="Y1137" s="133"/>
      <c r="AJ1137" s="133"/>
      <c r="AO1137" s="135"/>
      <c r="AP1137" s="135"/>
      <c r="BJ1137" s="136"/>
    </row>
    <row r="1138" spans="5:62" ht="14.25" customHeight="1" x14ac:dyDescent="0.25">
      <c r="E1138" s="113"/>
      <c r="H1138" s="133"/>
      <c r="T1138" s="133"/>
      <c r="X1138" s="131"/>
      <c r="Y1138" s="133"/>
      <c r="AJ1138" s="133"/>
      <c r="AO1138" s="135"/>
      <c r="AP1138" s="135"/>
      <c r="BJ1138" s="136"/>
    </row>
    <row r="1139" spans="5:62" ht="14.25" customHeight="1" x14ac:dyDescent="0.25">
      <c r="E1139" s="113"/>
      <c r="H1139" s="133"/>
      <c r="T1139" s="133"/>
      <c r="X1139" s="131"/>
      <c r="Y1139" s="133"/>
      <c r="AJ1139" s="133"/>
      <c r="AO1139" s="135"/>
      <c r="AP1139" s="135"/>
      <c r="BJ1139" s="136"/>
    </row>
    <row r="1140" spans="5:62" ht="14.25" customHeight="1" x14ac:dyDescent="0.25">
      <c r="E1140" s="113"/>
      <c r="H1140" s="133"/>
      <c r="T1140" s="133"/>
      <c r="X1140" s="131"/>
      <c r="Y1140" s="133"/>
      <c r="AJ1140" s="133"/>
      <c r="AO1140" s="135"/>
      <c r="AP1140" s="135"/>
      <c r="BJ1140" s="136"/>
    </row>
    <row r="1141" spans="5:62" ht="14.25" customHeight="1" x14ac:dyDescent="0.25">
      <c r="E1141" s="113"/>
      <c r="H1141" s="133"/>
      <c r="T1141" s="133"/>
      <c r="X1141" s="131"/>
      <c r="Y1141" s="133"/>
      <c r="AJ1141" s="133"/>
      <c r="AO1141" s="135"/>
      <c r="AP1141" s="135"/>
      <c r="BJ1141" s="136"/>
    </row>
    <row r="1142" spans="5:62" ht="14.25" customHeight="1" x14ac:dyDescent="0.25">
      <c r="E1142" s="113"/>
      <c r="H1142" s="133"/>
      <c r="T1142" s="133"/>
      <c r="X1142" s="131"/>
      <c r="Y1142" s="133"/>
      <c r="AJ1142" s="133"/>
      <c r="AO1142" s="135"/>
      <c r="AP1142" s="135"/>
      <c r="BJ1142" s="136"/>
    </row>
    <row r="1143" spans="5:62" ht="14.25" customHeight="1" x14ac:dyDescent="0.25">
      <c r="E1143" s="113"/>
      <c r="H1143" s="133"/>
      <c r="T1143" s="133"/>
      <c r="X1143" s="131"/>
      <c r="Y1143" s="133"/>
      <c r="AJ1143" s="133"/>
      <c r="AO1143" s="135"/>
      <c r="AP1143" s="135"/>
      <c r="BJ1143" s="136"/>
    </row>
    <row r="1144" spans="5:62" ht="14.25" customHeight="1" x14ac:dyDescent="0.25">
      <c r="E1144" s="113"/>
      <c r="H1144" s="133"/>
      <c r="T1144" s="133"/>
      <c r="X1144" s="131"/>
      <c r="Y1144" s="133"/>
      <c r="AJ1144" s="133"/>
      <c r="AO1144" s="135"/>
      <c r="AP1144" s="135"/>
      <c r="BJ1144" s="136"/>
    </row>
    <row r="1145" spans="5:62" ht="14.25" customHeight="1" x14ac:dyDescent="0.25">
      <c r="E1145" s="113"/>
      <c r="H1145" s="133"/>
      <c r="T1145" s="133"/>
      <c r="X1145" s="131"/>
      <c r="Y1145" s="133"/>
      <c r="AJ1145" s="133"/>
      <c r="AO1145" s="135"/>
      <c r="AP1145" s="135"/>
      <c r="BJ1145" s="136"/>
    </row>
    <row r="1146" spans="5:62" ht="14.25" customHeight="1" x14ac:dyDescent="0.25">
      <c r="E1146" s="113"/>
      <c r="H1146" s="133"/>
      <c r="T1146" s="133"/>
      <c r="X1146" s="131"/>
      <c r="Y1146" s="133"/>
      <c r="AJ1146" s="133"/>
      <c r="AO1146" s="135"/>
      <c r="AP1146" s="135"/>
      <c r="BJ1146" s="136"/>
    </row>
    <row r="1147" spans="5:62" ht="14.25" customHeight="1" x14ac:dyDescent="0.25">
      <c r="E1147" s="113"/>
      <c r="H1147" s="133"/>
      <c r="T1147" s="133"/>
      <c r="X1147" s="131"/>
      <c r="Y1147" s="133"/>
      <c r="AJ1147" s="133"/>
      <c r="AO1147" s="135"/>
      <c r="AP1147" s="135"/>
      <c r="BJ1147" s="136"/>
    </row>
    <row r="1148" spans="5:62" ht="14.25" customHeight="1" x14ac:dyDescent="0.25">
      <c r="E1148" s="113"/>
      <c r="H1148" s="133"/>
      <c r="T1148" s="133"/>
      <c r="X1148" s="131"/>
      <c r="Y1148" s="133"/>
      <c r="AJ1148" s="133"/>
      <c r="AO1148" s="135"/>
      <c r="AP1148" s="135"/>
      <c r="BJ1148" s="136"/>
    </row>
    <row r="1149" spans="5:62" ht="14.25" customHeight="1" x14ac:dyDescent="0.25">
      <c r="E1149" s="113"/>
      <c r="H1149" s="133"/>
      <c r="T1149" s="133"/>
      <c r="X1149" s="131"/>
      <c r="Y1149" s="133"/>
      <c r="AJ1149" s="133"/>
      <c r="AO1149" s="135"/>
      <c r="AP1149" s="135"/>
      <c r="BJ1149" s="136"/>
    </row>
    <row r="1150" spans="5:62" ht="14.25" customHeight="1" x14ac:dyDescent="0.25">
      <c r="E1150" s="113"/>
      <c r="H1150" s="133"/>
      <c r="T1150" s="133"/>
      <c r="X1150" s="131"/>
      <c r="Y1150" s="133"/>
      <c r="AJ1150" s="133"/>
      <c r="AO1150" s="135"/>
      <c r="AP1150" s="135"/>
      <c r="BJ1150" s="136"/>
    </row>
    <row r="1151" spans="5:62" ht="14.25" customHeight="1" x14ac:dyDescent="0.25">
      <c r="E1151" s="113"/>
      <c r="H1151" s="133"/>
      <c r="T1151" s="133"/>
      <c r="X1151" s="131"/>
      <c r="Y1151" s="133"/>
      <c r="AJ1151" s="133"/>
      <c r="AO1151" s="135"/>
      <c r="AP1151" s="135"/>
      <c r="BJ1151" s="136"/>
    </row>
    <row r="1152" spans="5:62" ht="14.25" customHeight="1" x14ac:dyDescent="0.25">
      <c r="E1152" s="113"/>
      <c r="H1152" s="133"/>
      <c r="T1152" s="133"/>
      <c r="X1152" s="131"/>
      <c r="Y1152" s="133"/>
      <c r="AJ1152" s="133"/>
      <c r="AO1152" s="135"/>
      <c r="AP1152" s="135"/>
      <c r="BJ1152" s="136"/>
    </row>
    <row r="1153" spans="5:62" ht="14.25" customHeight="1" x14ac:dyDescent="0.25">
      <c r="E1153" s="113"/>
      <c r="H1153" s="133"/>
      <c r="T1153" s="133"/>
      <c r="X1153" s="131"/>
      <c r="Y1153" s="133"/>
      <c r="AJ1153" s="133"/>
      <c r="AO1153" s="135"/>
      <c r="AP1153" s="135"/>
      <c r="BJ1153" s="136"/>
    </row>
    <row r="1154" spans="5:62" ht="14.25" customHeight="1" x14ac:dyDescent="0.25">
      <c r="E1154" s="113"/>
      <c r="H1154" s="133"/>
      <c r="T1154" s="133"/>
      <c r="X1154" s="131"/>
      <c r="Y1154" s="133"/>
      <c r="AJ1154" s="133"/>
      <c r="AO1154" s="135"/>
      <c r="AP1154" s="135"/>
      <c r="BJ1154" s="136"/>
    </row>
    <row r="1155" spans="5:62" ht="14.25" customHeight="1" x14ac:dyDescent="0.25">
      <c r="E1155" s="113"/>
      <c r="H1155" s="133"/>
      <c r="T1155" s="133"/>
      <c r="X1155" s="131"/>
      <c r="Y1155" s="133"/>
      <c r="AJ1155" s="133"/>
      <c r="AO1155" s="135"/>
      <c r="AP1155" s="135"/>
      <c r="BJ1155" s="136"/>
    </row>
    <row r="1156" spans="5:62" ht="14.25" customHeight="1" x14ac:dyDescent="0.25">
      <c r="E1156" s="113"/>
      <c r="H1156" s="133"/>
      <c r="T1156" s="133"/>
      <c r="X1156" s="131"/>
      <c r="Y1156" s="133"/>
      <c r="AJ1156" s="133"/>
      <c r="AO1156" s="135"/>
      <c r="AP1156" s="135"/>
      <c r="BJ1156" s="136"/>
    </row>
    <row r="1157" spans="5:62" ht="14.25" customHeight="1" x14ac:dyDescent="0.25">
      <c r="E1157" s="113"/>
      <c r="H1157" s="133"/>
      <c r="T1157" s="133"/>
      <c r="X1157" s="131"/>
      <c r="Y1157" s="133"/>
      <c r="AJ1157" s="133"/>
      <c r="AO1157" s="135"/>
      <c r="AP1157" s="135"/>
      <c r="BJ1157" s="136"/>
    </row>
    <row r="1158" spans="5:62" ht="14.25" customHeight="1" x14ac:dyDescent="0.25">
      <c r="E1158" s="113"/>
      <c r="H1158" s="133"/>
      <c r="T1158" s="133"/>
      <c r="X1158" s="131"/>
      <c r="Y1158" s="133"/>
      <c r="AJ1158" s="133"/>
      <c r="AO1158" s="135"/>
      <c r="AP1158" s="135"/>
      <c r="BJ1158" s="136"/>
    </row>
    <row r="1159" spans="5:62" ht="14.25" customHeight="1" x14ac:dyDescent="0.25">
      <c r="E1159" s="113"/>
      <c r="H1159" s="133"/>
      <c r="T1159" s="133"/>
      <c r="X1159" s="131"/>
      <c r="Y1159" s="133"/>
      <c r="AJ1159" s="133"/>
      <c r="AO1159" s="135"/>
      <c r="AP1159" s="135"/>
      <c r="BJ1159" s="136"/>
    </row>
    <row r="1160" spans="5:62" ht="14.25" customHeight="1" x14ac:dyDescent="0.25">
      <c r="E1160" s="113"/>
      <c r="H1160" s="133"/>
      <c r="T1160" s="133"/>
      <c r="X1160" s="131"/>
      <c r="Y1160" s="133"/>
      <c r="AJ1160" s="133"/>
      <c r="AO1160" s="135"/>
      <c r="AP1160" s="135"/>
      <c r="BJ1160" s="136"/>
    </row>
    <row r="1161" spans="5:62" ht="14.25" customHeight="1" x14ac:dyDescent="0.25">
      <c r="E1161" s="113"/>
      <c r="H1161" s="133"/>
      <c r="T1161" s="133"/>
      <c r="X1161" s="131"/>
      <c r="Y1161" s="133"/>
      <c r="AJ1161" s="133"/>
      <c r="AO1161" s="135"/>
      <c r="AP1161" s="135"/>
      <c r="BJ1161" s="136"/>
    </row>
    <row r="1162" spans="5:62" ht="14.25" customHeight="1" x14ac:dyDescent="0.25">
      <c r="E1162" s="113"/>
      <c r="H1162" s="133"/>
      <c r="T1162" s="133"/>
      <c r="X1162" s="131"/>
      <c r="Y1162" s="133"/>
      <c r="AJ1162" s="133"/>
      <c r="AO1162" s="135"/>
      <c r="AP1162" s="135"/>
      <c r="BJ1162" s="136"/>
    </row>
    <row r="1163" spans="5:62" ht="14.25" customHeight="1" x14ac:dyDescent="0.25">
      <c r="E1163" s="113"/>
      <c r="H1163" s="133"/>
      <c r="T1163" s="133"/>
      <c r="X1163" s="131"/>
      <c r="Y1163" s="133"/>
      <c r="AJ1163" s="133"/>
      <c r="AO1163" s="135"/>
      <c r="AP1163" s="135"/>
      <c r="BJ1163" s="136"/>
    </row>
    <row r="1164" spans="5:62" ht="14.25" customHeight="1" x14ac:dyDescent="0.25">
      <c r="E1164" s="113"/>
      <c r="H1164" s="133"/>
      <c r="T1164" s="133"/>
      <c r="X1164" s="131"/>
      <c r="Y1164" s="133"/>
      <c r="AJ1164" s="133"/>
      <c r="AO1164" s="135"/>
      <c r="AP1164" s="135"/>
      <c r="BJ1164" s="136"/>
    </row>
    <row r="1165" spans="5:62" ht="14.25" customHeight="1" x14ac:dyDescent="0.25">
      <c r="E1165" s="113"/>
      <c r="H1165" s="133"/>
      <c r="T1165" s="133"/>
      <c r="X1165" s="131"/>
      <c r="Y1165" s="133"/>
      <c r="AJ1165" s="133"/>
      <c r="AO1165" s="135"/>
      <c r="AP1165" s="135"/>
      <c r="BJ1165" s="136"/>
    </row>
    <row r="1166" spans="5:62" ht="14.25" customHeight="1" x14ac:dyDescent="0.25">
      <c r="E1166" s="113"/>
      <c r="H1166" s="133"/>
      <c r="T1166" s="133"/>
      <c r="X1166" s="131"/>
      <c r="Y1166" s="133"/>
      <c r="AJ1166" s="133"/>
      <c r="AO1166" s="135"/>
      <c r="AP1166" s="135"/>
      <c r="BJ1166" s="136"/>
    </row>
    <row r="1167" spans="5:62" ht="14.25" customHeight="1" x14ac:dyDescent="0.25">
      <c r="E1167" s="113"/>
      <c r="H1167" s="133"/>
      <c r="T1167" s="133"/>
      <c r="X1167" s="131"/>
      <c r="Y1167" s="133"/>
      <c r="AJ1167" s="133"/>
      <c r="AO1167" s="135"/>
      <c r="AP1167" s="135"/>
      <c r="BJ1167" s="136"/>
    </row>
    <row r="1168" spans="5:62" ht="14.25" customHeight="1" x14ac:dyDescent="0.25">
      <c r="E1168" s="113"/>
      <c r="H1168" s="133"/>
      <c r="T1168" s="133"/>
      <c r="X1168" s="131"/>
      <c r="Y1168" s="133"/>
      <c r="AJ1168" s="133"/>
      <c r="AO1168" s="135"/>
      <c r="AP1168" s="135"/>
      <c r="BJ1168" s="136"/>
    </row>
    <row r="1169" spans="5:62" ht="14.25" customHeight="1" x14ac:dyDescent="0.25">
      <c r="E1169" s="113"/>
      <c r="H1169" s="133"/>
      <c r="T1169" s="133"/>
      <c r="X1169" s="131"/>
      <c r="Y1169" s="133"/>
      <c r="AJ1169" s="133"/>
      <c r="AO1169" s="135"/>
      <c r="AP1169" s="135"/>
      <c r="BJ1169" s="136"/>
    </row>
    <row r="1170" spans="5:62" ht="14.25" customHeight="1" x14ac:dyDescent="0.25">
      <c r="E1170" s="113"/>
      <c r="H1170" s="133"/>
      <c r="T1170" s="133"/>
      <c r="X1170" s="131"/>
      <c r="Y1170" s="133"/>
      <c r="AJ1170" s="133"/>
      <c r="AO1170" s="135"/>
      <c r="AP1170" s="135"/>
      <c r="BJ1170" s="136"/>
    </row>
    <row r="1171" spans="5:62" ht="14.25" customHeight="1" x14ac:dyDescent="0.25">
      <c r="E1171" s="113"/>
      <c r="H1171" s="133"/>
      <c r="T1171" s="133"/>
      <c r="X1171" s="131"/>
      <c r="Y1171" s="133"/>
      <c r="AJ1171" s="133"/>
      <c r="AO1171" s="135"/>
      <c r="AP1171" s="135"/>
      <c r="BJ1171" s="136"/>
    </row>
    <row r="1172" spans="5:62" ht="14.25" customHeight="1" x14ac:dyDescent="0.25">
      <c r="E1172" s="113"/>
      <c r="H1172" s="133"/>
      <c r="T1172" s="133"/>
      <c r="X1172" s="131"/>
      <c r="Y1172" s="133"/>
      <c r="AJ1172" s="133"/>
      <c r="AO1172" s="135"/>
      <c r="AP1172" s="135"/>
      <c r="BJ1172" s="136"/>
    </row>
    <row r="1173" spans="5:62" ht="14.25" customHeight="1" x14ac:dyDescent="0.25">
      <c r="E1173" s="113"/>
      <c r="H1173" s="133"/>
      <c r="T1173" s="133"/>
      <c r="X1173" s="131"/>
      <c r="Y1173" s="133"/>
      <c r="AJ1173" s="133"/>
      <c r="AO1173" s="135"/>
      <c r="AP1173" s="135"/>
      <c r="BJ1173" s="136"/>
    </row>
    <row r="1174" spans="5:62" ht="14.25" customHeight="1" x14ac:dyDescent="0.25">
      <c r="E1174" s="113"/>
      <c r="H1174" s="133"/>
      <c r="T1174" s="133"/>
      <c r="X1174" s="131"/>
      <c r="Y1174" s="133"/>
      <c r="AJ1174" s="133"/>
      <c r="AO1174" s="135"/>
      <c r="AP1174" s="135"/>
      <c r="BJ1174" s="136"/>
    </row>
    <row r="1175" spans="5:62" ht="14.25" customHeight="1" x14ac:dyDescent="0.25">
      <c r="E1175" s="113"/>
      <c r="H1175" s="133"/>
      <c r="T1175" s="133"/>
      <c r="X1175" s="131"/>
      <c r="Y1175" s="133"/>
      <c r="AJ1175" s="133"/>
      <c r="AO1175" s="135"/>
      <c r="AP1175" s="135"/>
      <c r="BJ1175" s="136"/>
    </row>
    <row r="1176" spans="5:62" ht="14.25" customHeight="1" x14ac:dyDescent="0.25">
      <c r="E1176" s="113"/>
      <c r="H1176" s="133"/>
      <c r="T1176" s="133"/>
      <c r="X1176" s="131"/>
      <c r="Y1176" s="133"/>
      <c r="AJ1176" s="133"/>
      <c r="AO1176" s="135"/>
      <c r="AP1176" s="135"/>
      <c r="BJ1176" s="136"/>
    </row>
    <row r="1177" spans="5:62" ht="14.25" customHeight="1" x14ac:dyDescent="0.25">
      <c r="E1177" s="113"/>
      <c r="H1177" s="133"/>
      <c r="T1177" s="133"/>
      <c r="X1177" s="131"/>
      <c r="Y1177" s="133"/>
      <c r="AJ1177" s="133"/>
      <c r="AO1177" s="135"/>
      <c r="AP1177" s="135"/>
      <c r="BJ1177" s="136"/>
    </row>
    <row r="1178" spans="5:62" ht="14.25" customHeight="1" x14ac:dyDescent="0.25">
      <c r="E1178" s="113"/>
      <c r="H1178" s="133"/>
      <c r="T1178" s="133"/>
      <c r="X1178" s="131"/>
      <c r="Y1178" s="133"/>
      <c r="AJ1178" s="133"/>
      <c r="AO1178" s="135"/>
      <c r="AP1178" s="135"/>
      <c r="BJ1178" s="136"/>
    </row>
    <row r="1179" spans="5:62" ht="14.25" customHeight="1" x14ac:dyDescent="0.25">
      <c r="E1179" s="113"/>
      <c r="H1179" s="133"/>
      <c r="T1179" s="133"/>
      <c r="X1179" s="131"/>
      <c r="Y1179" s="133"/>
      <c r="AJ1179" s="133"/>
      <c r="AO1179" s="135"/>
      <c r="AP1179" s="135"/>
      <c r="BJ1179" s="136"/>
    </row>
    <row r="1180" spans="5:62" ht="14.25" customHeight="1" x14ac:dyDescent="0.25">
      <c r="E1180" s="113"/>
      <c r="H1180" s="133"/>
      <c r="T1180" s="133"/>
      <c r="X1180" s="131"/>
      <c r="Y1180" s="133"/>
      <c r="AJ1180" s="133"/>
      <c r="AO1180" s="135"/>
      <c r="AP1180" s="135"/>
      <c r="BJ1180" s="136"/>
    </row>
    <row r="1181" spans="5:62" ht="14.25" customHeight="1" x14ac:dyDescent="0.25">
      <c r="E1181" s="113"/>
      <c r="H1181" s="133"/>
      <c r="T1181" s="133"/>
      <c r="X1181" s="131"/>
      <c r="Y1181" s="133"/>
      <c r="AJ1181" s="133"/>
      <c r="AO1181" s="135"/>
      <c r="AP1181" s="135"/>
      <c r="BJ1181" s="136"/>
    </row>
    <row r="1182" spans="5:62" ht="14.25" customHeight="1" x14ac:dyDescent="0.25">
      <c r="E1182" s="113"/>
      <c r="H1182" s="133"/>
      <c r="T1182" s="133"/>
      <c r="X1182" s="131"/>
      <c r="Y1182" s="133"/>
      <c r="AJ1182" s="133"/>
      <c r="AO1182" s="135"/>
      <c r="AP1182" s="135"/>
      <c r="BJ1182" s="136"/>
    </row>
    <row r="1183" spans="5:62" ht="14.25" customHeight="1" x14ac:dyDescent="0.25">
      <c r="E1183" s="113"/>
      <c r="H1183" s="133"/>
      <c r="T1183" s="133"/>
      <c r="X1183" s="131"/>
      <c r="Y1183" s="133"/>
      <c r="AJ1183" s="133"/>
      <c r="AO1183" s="135"/>
      <c r="AP1183" s="135"/>
      <c r="BJ1183" s="136"/>
    </row>
    <row r="1184" spans="5:62" ht="14.25" customHeight="1" x14ac:dyDescent="0.25">
      <c r="E1184" s="113"/>
      <c r="H1184" s="133"/>
      <c r="T1184" s="133"/>
      <c r="X1184" s="131"/>
      <c r="Y1184" s="133"/>
      <c r="AJ1184" s="133"/>
      <c r="AO1184" s="135"/>
      <c r="AP1184" s="135"/>
      <c r="BJ1184" s="136"/>
    </row>
    <row r="1185" spans="5:62" ht="14.25" customHeight="1" x14ac:dyDescent="0.25">
      <c r="E1185" s="113"/>
      <c r="H1185" s="133"/>
      <c r="T1185" s="133"/>
      <c r="X1185" s="131"/>
      <c r="Y1185" s="133"/>
      <c r="AJ1185" s="133"/>
      <c r="AO1185" s="135"/>
      <c r="AP1185" s="135"/>
      <c r="BJ1185" s="136"/>
    </row>
    <row r="1186" spans="5:62" ht="14.25" customHeight="1" x14ac:dyDescent="0.25">
      <c r="E1186" s="113"/>
      <c r="H1186" s="133"/>
      <c r="T1186" s="133"/>
      <c r="X1186" s="131"/>
      <c r="Y1186" s="133"/>
      <c r="AJ1186" s="133"/>
      <c r="AO1186" s="135"/>
      <c r="AP1186" s="135"/>
      <c r="BJ1186" s="136"/>
    </row>
    <row r="1187" spans="5:62" ht="14.25" customHeight="1" x14ac:dyDescent="0.25">
      <c r="E1187" s="113"/>
      <c r="H1187" s="133"/>
      <c r="T1187" s="133"/>
      <c r="X1187" s="131"/>
      <c r="Y1187" s="133"/>
      <c r="AJ1187" s="133"/>
      <c r="AO1187" s="135"/>
      <c r="AP1187" s="135"/>
      <c r="BJ1187" s="136"/>
    </row>
    <row r="1188" spans="5:62" ht="14.25" customHeight="1" x14ac:dyDescent="0.25">
      <c r="E1188" s="113"/>
      <c r="H1188" s="133"/>
      <c r="T1188" s="133"/>
      <c r="X1188" s="131"/>
      <c r="Y1188" s="133"/>
      <c r="AJ1188" s="133"/>
      <c r="AO1188" s="135"/>
      <c r="AP1188" s="135"/>
      <c r="BJ1188" s="136"/>
    </row>
    <row r="1189" spans="5:62" ht="14.25" customHeight="1" x14ac:dyDescent="0.25">
      <c r="E1189" s="113"/>
      <c r="H1189" s="133"/>
      <c r="T1189" s="133"/>
      <c r="X1189" s="131"/>
      <c r="Y1189" s="133"/>
      <c r="AJ1189" s="133"/>
      <c r="AO1189" s="135"/>
      <c r="AP1189" s="135"/>
      <c r="BJ1189" s="136"/>
    </row>
    <row r="1190" spans="5:62" ht="14.25" customHeight="1" x14ac:dyDescent="0.25">
      <c r="E1190" s="113"/>
      <c r="H1190" s="133"/>
      <c r="T1190" s="133"/>
      <c r="X1190" s="131"/>
      <c r="Y1190" s="133"/>
      <c r="AJ1190" s="133"/>
      <c r="AO1190" s="135"/>
      <c r="AP1190" s="135"/>
      <c r="BJ1190" s="136"/>
    </row>
    <row r="1191" spans="5:62" ht="14.25" customHeight="1" x14ac:dyDescent="0.25">
      <c r="E1191" s="113"/>
      <c r="H1191" s="133"/>
      <c r="T1191" s="133"/>
      <c r="X1191" s="131"/>
      <c r="Y1191" s="133"/>
      <c r="AJ1191" s="133"/>
      <c r="AO1191" s="135"/>
      <c r="AP1191" s="135"/>
      <c r="BJ1191" s="136"/>
    </row>
    <row r="1192" spans="5:62" ht="14.25" customHeight="1" x14ac:dyDescent="0.25">
      <c r="E1192" s="113"/>
      <c r="H1192" s="133"/>
      <c r="T1192" s="133"/>
      <c r="X1192" s="131"/>
      <c r="Y1192" s="133"/>
      <c r="AJ1192" s="133"/>
      <c r="AO1192" s="135"/>
      <c r="AP1192" s="135"/>
      <c r="BJ1192" s="136"/>
    </row>
    <row r="1193" spans="5:62" ht="14.25" customHeight="1" x14ac:dyDescent="0.25">
      <c r="E1193" s="113"/>
      <c r="H1193" s="133"/>
      <c r="T1193" s="133"/>
      <c r="X1193" s="131"/>
      <c r="Y1193" s="133"/>
      <c r="AJ1193" s="133"/>
      <c r="AO1193" s="135"/>
      <c r="AP1193" s="135"/>
      <c r="BJ1193" s="136"/>
    </row>
    <row r="1194" spans="5:62" ht="14.25" customHeight="1" x14ac:dyDescent="0.25">
      <c r="E1194" s="113"/>
      <c r="H1194" s="133"/>
      <c r="T1194" s="133"/>
      <c r="X1194" s="131"/>
      <c r="Y1194" s="133"/>
      <c r="AJ1194" s="133"/>
      <c r="AO1194" s="135"/>
      <c r="AP1194" s="135"/>
      <c r="BJ1194" s="136"/>
    </row>
    <row r="1195" spans="5:62" ht="14.25" customHeight="1" x14ac:dyDescent="0.25">
      <c r="E1195" s="113"/>
      <c r="H1195" s="133"/>
      <c r="T1195" s="133"/>
      <c r="X1195" s="131"/>
      <c r="Y1195" s="133"/>
      <c r="AJ1195" s="133"/>
      <c r="AO1195" s="135"/>
      <c r="AP1195" s="135"/>
      <c r="BJ1195" s="136"/>
    </row>
    <row r="1196" spans="5:62" ht="14.25" customHeight="1" x14ac:dyDescent="0.25">
      <c r="E1196" s="113"/>
      <c r="H1196" s="133"/>
      <c r="T1196" s="133"/>
      <c r="X1196" s="131"/>
      <c r="Y1196" s="133"/>
      <c r="AJ1196" s="133"/>
      <c r="AO1196" s="135"/>
      <c r="AP1196" s="135"/>
      <c r="BJ1196" s="136"/>
    </row>
    <row r="1197" spans="5:62" ht="14.25" customHeight="1" x14ac:dyDescent="0.25">
      <c r="E1197" s="113"/>
      <c r="H1197" s="133"/>
      <c r="T1197" s="133"/>
      <c r="X1197" s="131"/>
      <c r="Y1197" s="133"/>
      <c r="AJ1197" s="133"/>
      <c r="AO1197" s="135"/>
      <c r="AP1197" s="135"/>
      <c r="BJ1197" s="136"/>
    </row>
    <row r="1198" spans="5:62" ht="14.25" customHeight="1" x14ac:dyDescent="0.25">
      <c r="E1198" s="113"/>
      <c r="H1198" s="133"/>
      <c r="T1198" s="133"/>
      <c r="X1198" s="131"/>
      <c r="Y1198" s="133"/>
      <c r="AJ1198" s="133"/>
      <c r="AO1198" s="135"/>
      <c r="AP1198" s="135"/>
      <c r="BJ1198" s="136"/>
    </row>
    <row r="1199" spans="5:62" ht="14.25" customHeight="1" x14ac:dyDescent="0.25">
      <c r="E1199" s="113"/>
      <c r="H1199" s="133"/>
      <c r="T1199" s="133"/>
      <c r="X1199" s="131"/>
      <c r="Y1199" s="133"/>
      <c r="AJ1199" s="133"/>
      <c r="AO1199" s="135"/>
      <c r="AP1199" s="135"/>
      <c r="BJ1199" s="136"/>
    </row>
    <row r="1200" spans="5:62" ht="14.25" customHeight="1" x14ac:dyDescent="0.25">
      <c r="E1200" s="113"/>
      <c r="H1200" s="133"/>
      <c r="T1200" s="133"/>
      <c r="X1200" s="131"/>
      <c r="Y1200" s="133"/>
      <c r="AJ1200" s="133"/>
      <c r="AO1200" s="135"/>
      <c r="AP1200" s="135"/>
      <c r="BJ1200" s="136"/>
    </row>
    <row r="1201" spans="5:62" ht="14.25" customHeight="1" x14ac:dyDescent="0.25">
      <c r="E1201" s="113"/>
      <c r="H1201" s="133"/>
      <c r="T1201" s="133"/>
      <c r="X1201" s="131"/>
      <c r="Y1201" s="133"/>
      <c r="AJ1201" s="133"/>
      <c r="AO1201" s="135"/>
      <c r="AP1201" s="135"/>
      <c r="BJ1201" s="136"/>
    </row>
    <row r="1202" spans="5:62" ht="14.25" customHeight="1" x14ac:dyDescent="0.25">
      <c r="E1202" s="113"/>
      <c r="H1202" s="133"/>
      <c r="T1202" s="133"/>
      <c r="X1202" s="131"/>
      <c r="Y1202" s="133"/>
      <c r="AJ1202" s="133"/>
      <c r="AO1202" s="135"/>
      <c r="AP1202" s="135"/>
      <c r="BJ1202" s="136"/>
    </row>
    <row r="1203" spans="5:62" ht="14.25" customHeight="1" x14ac:dyDescent="0.25">
      <c r="E1203" s="113"/>
      <c r="H1203" s="133"/>
      <c r="T1203" s="133"/>
      <c r="X1203" s="131"/>
      <c r="Y1203" s="133"/>
      <c r="AJ1203" s="133"/>
      <c r="AO1203" s="135"/>
      <c r="AP1203" s="135"/>
      <c r="BJ1203" s="136"/>
    </row>
    <row r="1204" spans="5:62" ht="14.25" customHeight="1" x14ac:dyDescent="0.25">
      <c r="E1204" s="113"/>
      <c r="H1204" s="133"/>
      <c r="T1204" s="133"/>
      <c r="X1204" s="131"/>
      <c r="Y1204" s="133"/>
      <c r="AJ1204" s="133"/>
      <c r="AO1204" s="135"/>
      <c r="AP1204" s="135"/>
      <c r="BJ1204" s="136"/>
    </row>
    <row r="1205" spans="5:62" ht="14.25" customHeight="1" x14ac:dyDescent="0.25">
      <c r="E1205" s="113"/>
      <c r="H1205" s="133"/>
      <c r="T1205" s="133"/>
      <c r="X1205" s="131"/>
      <c r="Y1205" s="133"/>
      <c r="AJ1205" s="133"/>
      <c r="AO1205" s="135"/>
      <c r="AP1205" s="135"/>
      <c r="BJ1205" s="136"/>
    </row>
    <row r="1206" spans="5:62" ht="14.25" customHeight="1" x14ac:dyDescent="0.25">
      <c r="E1206" s="113"/>
      <c r="H1206" s="133"/>
      <c r="T1206" s="133"/>
      <c r="X1206" s="131"/>
      <c r="Y1206" s="133"/>
      <c r="AJ1206" s="133"/>
      <c r="AO1206" s="135"/>
      <c r="AP1206" s="135"/>
      <c r="BJ1206" s="136"/>
    </row>
    <row r="1207" spans="5:62" ht="14.25" customHeight="1" x14ac:dyDescent="0.25">
      <c r="E1207" s="113"/>
      <c r="H1207" s="133"/>
      <c r="T1207" s="133"/>
      <c r="X1207" s="131"/>
      <c r="Y1207" s="133"/>
      <c r="AJ1207" s="133"/>
      <c r="AO1207" s="135"/>
      <c r="AP1207" s="135"/>
      <c r="BJ1207" s="136"/>
    </row>
    <row r="1208" spans="5:62" ht="14.25" customHeight="1" x14ac:dyDescent="0.25">
      <c r="E1208" s="113"/>
      <c r="H1208" s="133"/>
      <c r="T1208" s="133"/>
      <c r="X1208" s="131"/>
      <c r="Y1208" s="133"/>
      <c r="AJ1208" s="133"/>
      <c r="AO1208" s="135"/>
      <c r="AP1208" s="135"/>
      <c r="BJ1208" s="136"/>
    </row>
    <row r="1209" spans="5:62" ht="14.25" customHeight="1" x14ac:dyDescent="0.25">
      <c r="E1209" s="113"/>
      <c r="H1209" s="133"/>
      <c r="T1209" s="133"/>
      <c r="X1209" s="131"/>
      <c r="Y1209" s="133"/>
      <c r="AJ1209" s="133"/>
      <c r="AO1209" s="135"/>
      <c r="AP1209" s="135"/>
      <c r="BJ1209" s="136"/>
    </row>
    <row r="1210" spans="5:62" ht="14.25" customHeight="1" x14ac:dyDescent="0.25">
      <c r="E1210" s="113"/>
      <c r="H1210" s="133"/>
      <c r="T1210" s="133"/>
      <c r="X1210" s="131"/>
      <c r="Y1210" s="133"/>
      <c r="AJ1210" s="133"/>
      <c r="AO1210" s="135"/>
      <c r="AP1210" s="135"/>
      <c r="BJ1210" s="136"/>
    </row>
    <row r="1211" spans="5:62" ht="14.25" customHeight="1" x14ac:dyDescent="0.25">
      <c r="E1211" s="113"/>
      <c r="H1211" s="133"/>
      <c r="T1211" s="133"/>
      <c r="X1211" s="131"/>
      <c r="Y1211" s="133"/>
      <c r="AJ1211" s="133"/>
      <c r="AO1211" s="135"/>
      <c r="AP1211" s="135"/>
      <c r="BJ1211" s="136"/>
    </row>
    <row r="1212" spans="5:62" ht="14.25" customHeight="1" x14ac:dyDescent="0.25">
      <c r="E1212" s="113"/>
      <c r="H1212" s="133"/>
      <c r="T1212" s="133"/>
      <c r="X1212" s="131"/>
      <c r="Y1212" s="133"/>
      <c r="AJ1212" s="133"/>
      <c r="AO1212" s="135"/>
      <c r="AP1212" s="135"/>
      <c r="BJ1212" s="136"/>
    </row>
    <row r="1213" spans="5:62" ht="14.25" customHeight="1" x14ac:dyDescent="0.25">
      <c r="E1213" s="113"/>
      <c r="H1213" s="133"/>
      <c r="T1213" s="133"/>
      <c r="X1213" s="131"/>
      <c r="Y1213" s="133"/>
      <c r="AJ1213" s="133"/>
      <c r="AO1213" s="135"/>
      <c r="AP1213" s="135"/>
      <c r="BJ1213" s="136"/>
    </row>
    <row r="1214" spans="5:62" ht="14.25" customHeight="1" x14ac:dyDescent="0.25">
      <c r="E1214" s="113"/>
      <c r="H1214" s="133"/>
      <c r="T1214" s="133"/>
      <c r="X1214" s="131"/>
      <c r="Y1214" s="133"/>
      <c r="AJ1214" s="133"/>
      <c r="AO1214" s="135"/>
      <c r="AP1214" s="135"/>
      <c r="BJ1214" s="136"/>
    </row>
    <row r="1215" spans="5:62" ht="14.25" customHeight="1" x14ac:dyDescent="0.25">
      <c r="E1215" s="113"/>
      <c r="H1215" s="133"/>
      <c r="T1215" s="133"/>
      <c r="X1215" s="131"/>
      <c r="Y1215" s="133"/>
      <c r="AJ1215" s="133"/>
      <c r="AO1215" s="135"/>
      <c r="AP1215" s="135"/>
      <c r="BJ1215" s="136"/>
    </row>
    <row r="1216" spans="5:62" ht="14.25" customHeight="1" x14ac:dyDescent="0.25">
      <c r="E1216" s="113"/>
      <c r="H1216" s="133"/>
      <c r="T1216" s="133"/>
      <c r="X1216" s="131"/>
      <c r="Y1216" s="133"/>
      <c r="AJ1216" s="133"/>
      <c r="AO1216" s="135"/>
      <c r="AP1216" s="135"/>
      <c r="BJ1216" s="136"/>
    </row>
    <row r="1217" spans="5:62" ht="14.25" customHeight="1" x14ac:dyDescent="0.25">
      <c r="E1217" s="113"/>
      <c r="H1217" s="133"/>
      <c r="T1217" s="133"/>
      <c r="X1217" s="131"/>
      <c r="Y1217" s="133"/>
      <c r="AJ1217" s="133"/>
      <c r="AO1217" s="135"/>
      <c r="AP1217" s="135"/>
      <c r="BJ1217" s="136"/>
    </row>
    <row r="1218" spans="5:62" ht="14.25" customHeight="1" x14ac:dyDescent="0.25">
      <c r="E1218" s="113"/>
      <c r="H1218" s="133"/>
      <c r="T1218" s="133"/>
      <c r="X1218" s="131"/>
      <c r="Y1218" s="133"/>
      <c r="AJ1218" s="133"/>
      <c r="AO1218" s="135"/>
      <c r="AP1218" s="135"/>
      <c r="BJ1218" s="136"/>
    </row>
    <row r="1219" spans="5:62" ht="14.25" customHeight="1" x14ac:dyDescent="0.25">
      <c r="E1219" s="113"/>
      <c r="H1219" s="133"/>
      <c r="T1219" s="133"/>
      <c r="X1219" s="131"/>
      <c r="Y1219" s="133"/>
      <c r="AJ1219" s="133"/>
      <c r="AO1219" s="135"/>
      <c r="AP1219" s="135"/>
      <c r="BJ1219" s="136"/>
    </row>
    <row r="1220" spans="5:62" ht="14.25" customHeight="1" x14ac:dyDescent="0.25">
      <c r="E1220" s="113"/>
      <c r="H1220" s="133"/>
      <c r="T1220" s="133"/>
      <c r="X1220" s="131"/>
      <c r="Y1220" s="133"/>
      <c r="AJ1220" s="133"/>
      <c r="AO1220" s="135"/>
      <c r="AP1220" s="135"/>
      <c r="BJ1220" s="136"/>
    </row>
    <row r="1221" spans="5:62" ht="14.25" customHeight="1" x14ac:dyDescent="0.25">
      <c r="E1221" s="113"/>
      <c r="H1221" s="133"/>
      <c r="T1221" s="133"/>
      <c r="X1221" s="131"/>
      <c r="Y1221" s="133"/>
      <c r="AJ1221" s="133"/>
      <c r="AO1221" s="135"/>
      <c r="AP1221" s="135"/>
      <c r="BJ1221" s="136"/>
    </row>
    <row r="1222" spans="5:62" ht="14.25" customHeight="1" x14ac:dyDescent="0.25">
      <c r="E1222" s="113"/>
      <c r="H1222" s="133"/>
      <c r="T1222" s="133"/>
      <c r="X1222" s="131"/>
      <c r="Y1222" s="133"/>
      <c r="AJ1222" s="133"/>
      <c r="AO1222" s="135"/>
      <c r="AP1222" s="135"/>
      <c r="BJ1222" s="136"/>
    </row>
    <row r="1223" spans="5:62" ht="14.25" customHeight="1" x14ac:dyDescent="0.25">
      <c r="E1223" s="113"/>
      <c r="H1223" s="133"/>
      <c r="T1223" s="133"/>
      <c r="X1223" s="131"/>
      <c r="Y1223" s="133"/>
      <c r="AJ1223" s="133"/>
      <c r="AO1223" s="135"/>
      <c r="AP1223" s="135"/>
      <c r="BJ1223" s="136"/>
    </row>
    <row r="1224" spans="5:62" ht="14.25" customHeight="1" x14ac:dyDescent="0.25">
      <c r="E1224" s="113"/>
      <c r="H1224" s="133"/>
      <c r="T1224" s="133"/>
      <c r="X1224" s="131"/>
      <c r="Y1224" s="133"/>
      <c r="AJ1224" s="133"/>
      <c r="AO1224" s="135"/>
      <c r="AP1224" s="135"/>
      <c r="BJ1224" s="136"/>
    </row>
    <row r="1225" spans="5:62" ht="14.25" customHeight="1" x14ac:dyDescent="0.25">
      <c r="E1225" s="113"/>
      <c r="H1225" s="133"/>
      <c r="T1225" s="133"/>
      <c r="X1225" s="131"/>
      <c r="Y1225" s="133"/>
      <c r="AJ1225" s="133"/>
      <c r="AO1225" s="135"/>
      <c r="AP1225" s="135"/>
      <c r="BJ1225" s="136"/>
    </row>
    <row r="1226" spans="5:62" ht="14.25" customHeight="1" x14ac:dyDescent="0.25">
      <c r="E1226" s="113"/>
      <c r="H1226" s="133"/>
      <c r="T1226" s="133"/>
      <c r="X1226" s="131"/>
      <c r="Y1226" s="133"/>
      <c r="AJ1226" s="133"/>
      <c r="AO1226" s="135"/>
      <c r="AP1226" s="135"/>
      <c r="BJ1226" s="136"/>
    </row>
    <row r="1227" spans="5:62" ht="14.25" customHeight="1" x14ac:dyDescent="0.25">
      <c r="E1227" s="113"/>
      <c r="H1227" s="133"/>
      <c r="T1227" s="133"/>
      <c r="X1227" s="131"/>
      <c r="Y1227" s="133"/>
      <c r="AJ1227" s="133"/>
      <c r="AO1227" s="135"/>
      <c r="AP1227" s="135"/>
      <c r="BJ1227" s="136"/>
    </row>
    <row r="1228" spans="5:62" ht="14.25" customHeight="1" x14ac:dyDescent="0.25">
      <c r="E1228" s="113"/>
      <c r="H1228" s="133"/>
      <c r="T1228" s="133"/>
      <c r="X1228" s="131"/>
      <c r="Y1228" s="133"/>
      <c r="AJ1228" s="133"/>
      <c r="AO1228" s="135"/>
      <c r="AP1228" s="135"/>
      <c r="BJ1228" s="136"/>
    </row>
    <row r="1229" spans="5:62" ht="14.25" customHeight="1" x14ac:dyDescent="0.25">
      <c r="E1229" s="113"/>
      <c r="H1229" s="133"/>
      <c r="T1229" s="133"/>
      <c r="X1229" s="131"/>
      <c r="Y1229" s="133"/>
      <c r="AJ1229" s="133"/>
      <c r="AO1229" s="135"/>
      <c r="AP1229" s="135"/>
      <c r="BJ1229" s="136"/>
    </row>
    <row r="1230" spans="5:62" ht="14.25" customHeight="1" x14ac:dyDescent="0.25">
      <c r="E1230" s="113"/>
      <c r="H1230" s="133"/>
      <c r="T1230" s="133"/>
      <c r="X1230" s="131"/>
      <c r="Y1230" s="133"/>
      <c r="AJ1230" s="133"/>
      <c r="AO1230" s="135"/>
      <c r="AP1230" s="135"/>
      <c r="BJ1230" s="136"/>
    </row>
    <row r="1231" spans="5:62" ht="14.25" customHeight="1" x14ac:dyDescent="0.25">
      <c r="E1231" s="113"/>
      <c r="H1231" s="133"/>
      <c r="T1231" s="133"/>
      <c r="X1231" s="131"/>
      <c r="Y1231" s="133"/>
      <c r="AJ1231" s="133"/>
      <c r="AO1231" s="135"/>
      <c r="AP1231" s="135"/>
      <c r="BJ1231" s="136"/>
    </row>
    <row r="1232" spans="5:62" ht="14.25" customHeight="1" x14ac:dyDescent="0.25">
      <c r="E1232" s="113"/>
      <c r="H1232" s="133"/>
      <c r="T1232" s="133"/>
      <c r="X1232" s="131"/>
      <c r="Y1232" s="133"/>
      <c r="AJ1232" s="133"/>
      <c r="AO1232" s="135"/>
      <c r="AP1232" s="135"/>
      <c r="BJ1232" s="136"/>
    </row>
    <row r="1233" spans="5:62" ht="14.25" customHeight="1" x14ac:dyDescent="0.25">
      <c r="E1233" s="113"/>
      <c r="H1233" s="133"/>
      <c r="T1233" s="133"/>
      <c r="X1233" s="131"/>
      <c r="Y1233" s="133"/>
      <c r="AJ1233" s="133"/>
      <c r="AO1233" s="135"/>
      <c r="AP1233" s="135"/>
      <c r="BJ1233" s="136"/>
    </row>
    <row r="1234" spans="5:62" ht="14.25" customHeight="1" x14ac:dyDescent="0.25">
      <c r="E1234" s="113"/>
      <c r="H1234" s="133"/>
      <c r="T1234" s="133"/>
      <c r="X1234" s="131"/>
      <c r="Y1234" s="133"/>
      <c r="AJ1234" s="133"/>
      <c r="AO1234" s="135"/>
      <c r="AP1234" s="135"/>
      <c r="BJ1234" s="136"/>
    </row>
    <row r="1235" spans="5:62" ht="14.25" customHeight="1" x14ac:dyDescent="0.25">
      <c r="E1235" s="113"/>
      <c r="H1235" s="133"/>
      <c r="T1235" s="133"/>
      <c r="X1235" s="131"/>
      <c r="Y1235" s="133"/>
      <c r="AJ1235" s="133"/>
      <c r="AO1235" s="135"/>
      <c r="AP1235" s="135"/>
      <c r="BJ1235" s="136"/>
    </row>
    <row r="1236" spans="5:62" ht="14.25" customHeight="1" x14ac:dyDescent="0.25">
      <c r="E1236" s="113"/>
      <c r="H1236" s="133"/>
      <c r="T1236" s="133"/>
      <c r="X1236" s="131"/>
      <c r="Y1236" s="133"/>
      <c r="AJ1236" s="133"/>
      <c r="AO1236" s="135"/>
      <c r="AP1236" s="135"/>
      <c r="BJ1236" s="136"/>
    </row>
    <row r="1237" spans="5:62" ht="14.25" customHeight="1" x14ac:dyDescent="0.25">
      <c r="E1237" s="113"/>
      <c r="H1237" s="133"/>
      <c r="T1237" s="133"/>
      <c r="X1237" s="131"/>
      <c r="Y1237" s="133"/>
      <c r="AJ1237" s="133"/>
      <c r="AO1237" s="135"/>
      <c r="AP1237" s="135"/>
      <c r="BJ1237" s="136"/>
    </row>
    <row r="1238" spans="5:62" ht="14.25" customHeight="1" x14ac:dyDescent="0.25">
      <c r="E1238" s="113"/>
      <c r="H1238" s="133"/>
      <c r="T1238" s="133"/>
      <c r="X1238" s="131"/>
      <c r="Y1238" s="133"/>
      <c r="AJ1238" s="133"/>
      <c r="AO1238" s="135"/>
      <c r="AP1238" s="135"/>
      <c r="BJ1238" s="136"/>
    </row>
    <row r="1239" spans="5:62" ht="14.25" customHeight="1" x14ac:dyDescent="0.25">
      <c r="E1239" s="113"/>
      <c r="H1239" s="133"/>
      <c r="T1239" s="133"/>
      <c r="X1239" s="131"/>
      <c r="Y1239" s="133"/>
      <c r="AJ1239" s="133"/>
      <c r="AO1239" s="135"/>
      <c r="AP1239" s="135"/>
      <c r="BJ1239" s="136"/>
    </row>
    <row r="1240" spans="5:62" ht="14.25" customHeight="1" x14ac:dyDescent="0.25">
      <c r="E1240" s="113"/>
      <c r="H1240" s="133"/>
      <c r="T1240" s="133"/>
      <c r="X1240" s="131"/>
      <c r="Y1240" s="133"/>
      <c r="AJ1240" s="133"/>
      <c r="AO1240" s="135"/>
      <c r="AP1240" s="135"/>
      <c r="BJ1240" s="136"/>
    </row>
    <row r="1241" spans="5:62" ht="14.25" customHeight="1" x14ac:dyDescent="0.25">
      <c r="E1241" s="113"/>
      <c r="H1241" s="133"/>
      <c r="T1241" s="133"/>
      <c r="X1241" s="131"/>
      <c r="Y1241" s="133"/>
      <c r="AJ1241" s="133"/>
      <c r="AO1241" s="135"/>
      <c r="AP1241" s="135"/>
      <c r="BJ1241" s="136"/>
    </row>
    <row r="1242" spans="5:62" ht="14.25" customHeight="1" x14ac:dyDescent="0.25">
      <c r="E1242" s="113"/>
      <c r="H1242" s="133"/>
      <c r="T1242" s="133"/>
      <c r="X1242" s="131"/>
      <c r="Y1242" s="133"/>
      <c r="AJ1242" s="133"/>
      <c r="AO1242" s="135"/>
      <c r="AP1242" s="135"/>
      <c r="BJ1242" s="136"/>
    </row>
    <row r="1243" spans="5:62" ht="14.25" customHeight="1" x14ac:dyDescent="0.25">
      <c r="E1243" s="113"/>
      <c r="H1243" s="133"/>
      <c r="T1243" s="133"/>
      <c r="X1243" s="131"/>
      <c r="Y1243" s="133"/>
      <c r="AJ1243" s="133"/>
      <c r="AO1243" s="135"/>
      <c r="AP1243" s="135"/>
      <c r="BJ1243" s="136"/>
    </row>
    <row r="1244" spans="5:62" ht="14.25" customHeight="1" x14ac:dyDescent="0.25">
      <c r="E1244" s="113"/>
      <c r="H1244" s="133"/>
      <c r="T1244" s="133"/>
      <c r="X1244" s="131"/>
      <c r="Y1244" s="133"/>
      <c r="AJ1244" s="133"/>
      <c r="AO1244" s="135"/>
      <c r="AP1244" s="135"/>
      <c r="BJ1244" s="136"/>
    </row>
    <row r="1245" spans="5:62" ht="14.25" customHeight="1" x14ac:dyDescent="0.25">
      <c r="E1245" s="113"/>
      <c r="H1245" s="133"/>
      <c r="T1245" s="133"/>
      <c r="X1245" s="131"/>
      <c r="Y1245" s="133"/>
      <c r="AJ1245" s="133"/>
      <c r="AO1245" s="135"/>
      <c r="AP1245" s="135"/>
      <c r="BJ1245" s="136"/>
    </row>
    <row r="1246" spans="5:62" ht="14.25" customHeight="1" x14ac:dyDescent="0.25">
      <c r="E1246" s="113"/>
      <c r="H1246" s="133"/>
      <c r="T1246" s="133"/>
      <c r="X1246" s="131"/>
      <c r="Y1246" s="133"/>
      <c r="AJ1246" s="133"/>
      <c r="AO1246" s="135"/>
      <c r="AP1246" s="135"/>
      <c r="BJ1246" s="136"/>
    </row>
    <row r="1247" spans="5:62" ht="14.25" customHeight="1" x14ac:dyDescent="0.25">
      <c r="E1247" s="113"/>
      <c r="H1247" s="133"/>
      <c r="T1247" s="133"/>
      <c r="X1247" s="131"/>
      <c r="Y1247" s="133"/>
      <c r="AJ1247" s="133"/>
      <c r="AO1247" s="135"/>
      <c r="AP1247" s="135"/>
      <c r="BJ1247" s="136"/>
    </row>
    <row r="1248" spans="5:62" ht="14.25" customHeight="1" x14ac:dyDescent="0.25">
      <c r="E1248" s="113"/>
      <c r="H1248" s="133"/>
      <c r="T1248" s="133"/>
      <c r="X1248" s="131"/>
      <c r="Y1248" s="133"/>
      <c r="AJ1248" s="133"/>
      <c r="AO1248" s="135"/>
      <c r="AP1248" s="135"/>
      <c r="BJ1248" s="136"/>
    </row>
    <row r="1249" spans="5:62" ht="14.25" customHeight="1" x14ac:dyDescent="0.25">
      <c r="E1249" s="113"/>
      <c r="H1249" s="133"/>
      <c r="T1249" s="133"/>
      <c r="X1249" s="131"/>
      <c r="Y1249" s="133"/>
      <c r="AJ1249" s="133"/>
      <c r="AO1249" s="135"/>
      <c r="AP1249" s="135"/>
      <c r="BJ1249" s="136"/>
    </row>
    <row r="1250" spans="5:62" ht="14.25" customHeight="1" x14ac:dyDescent="0.25">
      <c r="E1250" s="113"/>
      <c r="H1250" s="133"/>
      <c r="T1250" s="133"/>
      <c r="X1250" s="131"/>
      <c r="Y1250" s="133"/>
      <c r="AJ1250" s="133"/>
      <c r="AO1250" s="135"/>
      <c r="AP1250" s="135"/>
      <c r="BJ1250" s="136"/>
    </row>
    <row r="1251" spans="5:62" ht="14.25" customHeight="1" x14ac:dyDescent="0.25">
      <c r="E1251" s="113"/>
      <c r="H1251" s="133"/>
      <c r="T1251" s="133"/>
      <c r="X1251" s="131"/>
      <c r="Y1251" s="133"/>
      <c r="AJ1251" s="133"/>
      <c r="AO1251" s="135"/>
      <c r="AP1251" s="135"/>
      <c r="BJ1251" s="136"/>
    </row>
    <row r="1252" spans="5:62" ht="14.25" customHeight="1" x14ac:dyDescent="0.25">
      <c r="E1252" s="113"/>
      <c r="H1252" s="133"/>
      <c r="T1252" s="133"/>
      <c r="X1252" s="131"/>
      <c r="Y1252" s="133"/>
      <c r="AJ1252" s="133"/>
      <c r="AO1252" s="135"/>
      <c r="AP1252" s="135"/>
      <c r="BJ1252" s="136"/>
    </row>
    <row r="1253" spans="5:62" ht="14.25" customHeight="1" x14ac:dyDescent="0.25">
      <c r="E1253" s="113"/>
      <c r="H1253" s="133"/>
      <c r="T1253" s="133"/>
      <c r="X1253" s="131"/>
      <c r="Y1253" s="133"/>
      <c r="AJ1253" s="133"/>
      <c r="AO1253" s="135"/>
      <c r="AP1253" s="135"/>
      <c r="BJ1253" s="136"/>
    </row>
    <row r="1254" spans="5:62" ht="14.25" customHeight="1" x14ac:dyDescent="0.25">
      <c r="E1254" s="113"/>
      <c r="H1254" s="133"/>
      <c r="T1254" s="133"/>
      <c r="X1254" s="131"/>
      <c r="Y1254" s="133"/>
      <c r="AJ1254" s="133"/>
      <c r="AO1254" s="135"/>
      <c r="AP1254" s="135"/>
      <c r="BJ1254" s="136"/>
    </row>
    <row r="1255" spans="5:62" ht="14.25" customHeight="1" x14ac:dyDescent="0.25">
      <c r="E1255" s="113"/>
      <c r="H1255" s="133"/>
      <c r="T1255" s="133"/>
      <c r="X1255" s="131"/>
      <c r="Y1255" s="133"/>
      <c r="AJ1255" s="133"/>
      <c r="AO1255" s="135"/>
      <c r="AP1255" s="135"/>
      <c r="BJ1255" s="136"/>
    </row>
    <row r="1256" spans="5:62" ht="14.25" customHeight="1" x14ac:dyDescent="0.25">
      <c r="E1256" s="113"/>
      <c r="H1256" s="133"/>
      <c r="T1256" s="133"/>
      <c r="X1256" s="131"/>
      <c r="Y1256" s="133"/>
      <c r="AJ1256" s="133"/>
      <c r="AO1256" s="135"/>
      <c r="AP1256" s="135"/>
      <c r="BJ1256" s="136"/>
    </row>
    <row r="1257" spans="5:62" ht="14.25" customHeight="1" x14ac:dyDescent="0.25">
      <c r="E1257" s="113"/>
      <c r="H1257" s="133"/>
      <c r="T1257" s="133"/>
      <c r="X1257" s="131"/>
      <c r="Y1257" s="133"/>
      <c r="AJ1257" s="133"/>
      <c r="AO1257" s="135"/>
      <c r="AP1257" s="135"/>
      <c r="BJ1257" s="136"/>
    </row>
    <row r="1258" spans="5:62" ht="14.25" customHeight="1" x14ac:dyDescent="0.25">
      <c r="E1258" s="113"/>
      <c r="H1258" s="133"/>
      <c r="T1258" s="133"/>
      <c r="X1258" s="131"/>
      <c r="Y1258" s="133"/>
      <c r="AJ1258" s="133"/>
      <c r="AO1258" s="135"/>
      <c r="AP1258" s="135"/>
      <c r="BJ1258" s="136"/>
    </row>
    <row r="1259" spans="5:62" ht="14.25" customHeight="1" x14ac:dyDescent="0.25">
      <c r="E1259" s="113"/>
      <c r="H1259" s="133"/>
      <c r="T1259" s="133"/>
      <c r="X1259" s="131"/>
      <c r="Y1259" s="133"/>
      <c r="AJ1259" s="133"/>
      <c r="AO1259" s="135"/>
      <c r="AP1259" s="135"/>
      <c r="BJ1259" s="136"/>
    </row>
    <row r="1260" spans="5:62" ht="14.25" customHeight="1" x14ac:dyDescent="0.25">
      <c r="E1260" s="113"/>
      <c r="H1260" s="133"/>
      <c r="T1260" s="133"/>
      <c r="X1260" s="131"/>
      <c r="Y1260" s="133"/>
      <c r="AJ1260" s="133"/>
      <c r="AO1260" s="135"/>
      <c r="AP1260" s="135"/>
      <c r="BJ1260" s="136"/>
    </row>
    <row r="1261" spans="5:62" ht="14.25" customHeight="1" x14ac:dyDescent="0.25">
      <c r="E1261" s="113"/>
      <c r="H1261" s="133"/>
      <c r="T1261" s="133"/>
      <c r="X1261" s="131"/>
      <c r="Y1261" s="133"/>
      <c r="AJ1261" s="133"/>
      <c r="AO1261" s="135"/>
      <c r="AP1261" s="135"/>
      <c r="BJ1261" s="136"/>
    </row>
    <row r="1262" spans="5:62" ht="14.25" customHeight="1" x14ac:dyDescent="0.25">
      <c r="E1262" s="113"/>
      <c r="H1262" s="133"/>
      <c r="T1262" s="133"/>
      <c r="X1262" s="131"/>
      <c r="Y1262" s="133"/>
      <c r="AJ1262" s="133"/>
      <c r="AO1262" s="135"/>
      <c r="AP1262" s="135"/>
      <c r="BJ1262" s="136"/>
    </row>
    <row r="1263" spans="5:62" ht="14.25" customHeight="1" x14ac:dyDescent="0.25">
      <c r="E1263" s="113"/>
      <c r="H1263" s="133"/>
      <c r="T1263" s="133"/>
      <c r="X1263" s="131"/>
      <c r="Y1263" s="133"/>
      <c r="AJ1263" s="133"/>
      <c r="AO1263" s="135"/>
      <c r="AP1263" s="135"/>
      <c r="BJ1263" s="136"/>
    </row>
    <row r="1264" spans="5:62" ht="14.25" customHeight="1" x14ac:dyDescent="0.25">
      <c r="E1264" s="113"/>
      <c r="H1264" s="133"/>
      <c r="T1264" s="133"/>
      <c r="X1264" s="131"/>
      <c r="Y1264" s="133"/>
      <c r="AJ1264" s="133"/>
      <c r="AO1264" s="135"/>
      <c r="AP1264" s="135"/>
      <c r="BJ1264" s="136"/>
    </row>
    <row r="1265" spans="5:62" ht="14.25" customHeight="1" x14ac:dyDescent="0.25">
      <c r="E1265" s="113"/>
      <c r="H1265" s="133"/>
      <c r="T1265" s="133"/>
      <c r="X1265" s="131"/>
      <c r="Y1265" s="133"/>
      <c r="AJ1265" s="133"/>
      <c r="AO1265" s="135"/>
      <c r="AP1265" s="135"/>
      <c r="BJ1265" s="136"/>
    </row>
    <row r="1266" spans="5:62" ht="14.25" customHeight="1" x14ac:dyDescent="0.25">
      <c r="E1266" s="113"/>
      <c r="H1266" s="133"/>
      <c r="T1266" s="133"/>
      <c r="X1266" s="131"/>
      <c r="Y1266" s="133"/>
      <c r="AJ1266" s="133"/>
      <c r="AO1266" s="135"/>
      <c r="AP1266" s="135"/>
      <c r="BJ1266" s="136"/>
    </row>
    <row r="1267" spans="5:62" ht="14.25" customHeight="1" x14ac:dyDescent="0.25">
      <c r="E1267" s="113"/>
      <c r="H1267" s="133"/>
      <c r="T1267" s="133"/>
      <c r="X1267" s="131"/>
      <c r="Y1267" s="133"/>
      <c r="AJ1267" s="133"/>
      <c r="AO1267" s="135"/>
      <c r="AP1267" s="135"/>
      <c r="BJ1267" s="136"/>
    </row>
    <row r="1268" spans="5:62" ht="14.25" customHeight="1" x14ac:dyDescent="0.25">
      <c r="E1268" s="113"/>
      <c r="H1268" s="133"/>
      <c r="T1268" s="133"/>
      <c r="X1268" s="131"/>
      <c r="Y1268" s="133"/>
      <c r="AJ1268" s="133"/>
      <c r="AO1268" s="135"/>
      <c r="AP1268" s="135"/>
      <c r="BJ1268" s="136"/>
    </row>
    <row r="1269" spans="5:62" ht="14.25" customHeight="1" x14ac:dyDescent="0.25">
      <c r="E1269" s="113"/>
      <c r="H1269" s="133"/>
      <c r="T1269" s="133"/>
      <c r="X1269" s="131"/>
      <c r="Y1269" s="133"/>
      <c r="AJ1269" s="133"/>
      <c r="AO1269" s="135"/>
      <c r="AP1269" s="135"/>
      <c r="BJ1269" s="136"/>
    </row>
    <row r="1270" spans="5:62" ht="14.25" customHeight="1" x14ac:dyDescent="0.25">
      <c r="E1270" s="113"/>
      <c r="H1270" s="133"/>
      <c r="T1270" s="133"/>
      <c r="X1270" s="131"/>
      <c r="Y1270" s="133"/>
      <c r="AJ1270" s="133"/>
      <c r="AO1270" s="135"/>
      <c r="AP1270" s="135"/>
      <c r="BJ1270" s="136"/>
    </row>
    <row r="1271" spans="5:62" ht="14.25" customHeight="1" x14ac:dyDescent="0.25">
      <c r="E1271" s="113"/>
      <c r="H1271" s="133"/>
      <c r="T1271" s="133"/>
      <c r="X1271" s="131"/>
      <c r="Y1271" s="133"/>
      <c r="AJ1271" s="133"/>
      <c r="AO1271" s="135"/>
      <c r="AP1271" s="135"/>
      <c r="BJ1271" s="136"/>
    </row>
    <row r="1272" spans="5:62" ht="14.25" customHeight="1" x14ac:dyDescent="0.25">
      <c r="E1272" s="113"/>
      <c r="H1272" s="133"/>
      <c r="T1272" s="133"/>
      <c r="X1272" s="131"/>
      <c r="Y1272" s="133"/>
      <c r="AJ1272" s="133"/>
      <c r="AO1272" s="135"/>
      <c r="AP1272" s="135"/>
      <c r="BJ1272" s="136"/>
    </row>
    <row r="1273" spans="5:62" ht="14.25" customHeight="1" x14ac:dyDescent="0.25">
      <c r="E1273" s="113"/>
      <c r="H1273" s="133"/>
      <c r="T1273" s="133"/>
      <c r="X1273" s="131"/>
      <c r="Y1273" s="133"/>
      <c r="AJ1273" s="133"/>
      <c r="AO1273" s="135"/>
      <c r="AP1273" s="135"/>
      <c r="BJ1273" s="136"/>
    </row>
    <row r="1274" spans="5:62" ht="14.25" customHeight="1" x14ac:dyDescent="0.25">
      <c r="E1274" s="113"/>
      <c r="H1274" s="133"/>
      <c r="T1274" s="133"/>
      <c r="X1274" s="131"/>
      <c r="Y1274" s="133"/>
      <c r="AJ1274" s="133"/>
      <c r="AO1274" s="135"/>
      <c r="AP1274" s="135"/>
      <c r="BJ1274" s="136"/>
    </row>
    <row r="1275" spans="5:62" ht="14.25" customHeight="1" x14ac:dyDescent="0.25">
      <c r="E1275" s="113"/>
      <c r="H1275" s="133"/>
      <c r="T1275" s="133"/>
      <c r="X1275" s="131"/>
      <c r="Y1275" s="133"/>
      <c r="AJ1275" s="133"/>
      <c r="AO1275" s="135"/>
      <c r="AP1275" s="135"/>
      <c r="BJ1275" s="136"/>
    </row>
    <row r="1276" spans="5:62" ht="14.25" customHeight="1" x14ac:dyDescent="0.25">
      <c r="E1276" s="113"/>
      <c r="H1276" s="133"/>
      <c r="T1276" s="133"/>
      <c r="X1276" s="131"/>
      <c r="Y1276" s="133"/>
      <c r="AJ1276" s="133"/>
      <c r="AO1276" s="135"/>
      <c r="AP1276" s="135"/>
      <c r="BJ1276" s="136"/>
    </row>
    <row r="1277" spans="5:62" ht="14.25" customHeight="1" x14ac:dyDescent="0.25">
      <c r="E1277" s="113"/>
      <c r="H1277" s="133"/>
      <c r="T1277" s="133"/>
      <c r="X1277" s="131"/>
      <c r="Y1277" s="133"/>
      <c r="AJ1277" s="133"/>
      <c r="AO1277" s="135"/>
      <c r="AP1277" s="135"/>
      <c r="BJ1277" s="136"/>
    </row>
    <row r="1278" spans="5:62" ht="14.25" customHeight="1" x14ac:dyDescent="0.25">
      <c r="E1278" s="113"/>
      <c r="H1278" s="133"/>
      <c r="T1278" s="133"/>
      <c r="X1278" s="131"/>
      <c r="Y1278" s="133"/>
      <c r="AJ1278" s="133"/>
      <c r="AO1278" s="135"/>
      <c r="AP1278" s="135"/>
      <c r="BJ1278" s="136"/>
    </row>
    <row r="1279" spans="5:62" ht="14.25" customHeight="1" x14ac:dyDescent="0.25">
      <c r="E1279" s="113"/>
      <c r="H1279" s="133"/>
      <c r="T1279" s="133"/>
      <c r="X1279" s="131"/>
      <c r="Y1279" s="133"/>
      <c r="AJ1279" s="133"/>
      <c r="AO1279" s="135"/>
      <c r="AP1279" s="135"/>
      <c r="BJ1279" s="136"/>
    </row>
    <row r="1280" spans="5:62" ht="14.25" customHeight="1" x14ac:dyDescent="0.25">
      <c r="E1280" s="113"/>
      <c r="H1280" s="133"/>
      <c r="T1280" s="133"/>
      <c r="X1280" s="131"/>
      <c r="Y1280" s="133"/>
      <c r="AJ1280" s="133"/>
      <c r="AO1280" s="135"/>
      <c r="AP1280" s="135"/>
      <c r="BJ1280" s="136"/>
    </row>
    <row r="1281" spans="5:62" ht="14.25" customHeight="1" x14ac:dyDescent="0.25">
      <c r="E1281" s="113"/>
      <c r="H1281" s="133"/>
      <c r="T1281" s="133"/>
      <c r="X1281" s="131"/>
      <c r="Y1281" s="133"/>
      <c r="AJ1281" s="133"/>
      <c r="AO1281" s="135"/>
      <c r="AP1281" s="135"/>
      <c r="BJ1281" s="136"/>
    </row>
    <row r="1282" spans="5:62" ht="14.25" customHeight="1" x14ac:dyDescent="0.25">
      <c r="E1282" s="113"/>
      <c r="H1282" s="133"/>
      <c r="T1282" s="133"/>
      <c r="X1282" s="131"/>
      <c r="Y1282" s="133"/>
      <c r="AJ1282" s="133"/>
      <c r="AO1282" s="135"/>
      <c r="AP1282" s="135"/>
      <c r="BJ1282" s="136"/>
    </row>
    <row r="1283" spans="5:62" ht="14.25" customHeight="1" x14ac:dyDescent="0.25">
      <c r="E1283" s="113"/>
      <c r="H1283" s="133"/>
      <c r="T1283" s="133"/>
      <c r="X1283" s="131"/>
      <c r="Y1283" s="133"/>
      <c r="AJ1283" s="133"/>
      <c r="AO1283" s="135"/>
      <c r="AP1283" s="135"/>
      <c r="BJ1283" s="136"/>
    </row>
    <row r="1284" spans="5:62" ht="14.25" customHeight="1" x14ac:dyDescent="0.25">
      <c r="E1284" s="113"/>
      <c r="H1284" s="133"/>
      <c r="T1284" s="133"/>
      <c r="X1284" s="131"/>
      <c r="Y1284" s="133"/>
      <c r="AJ1284" s="133"/>
      <c r="AO1284" s="135"/>
      <c r="AP1284" s="135"/>
      <c r="BJ1284" s="136"/>
    </row>
    <row r="1285" spans="5:62" ht="14.25" customHeight="1" x14ac:dyDescent="0.25">
      <c r="E1285" s="113"/>
      <c r="H1285" s="133"/>
      <c r="T1285" s="133"/>
      <c r="X1285" s="131"/>
      <c r="Y1285" s="133"/>
      <c r="AJ1285" s="133"/>
      <c r="AO1285" s="135"/>
      <c r="AP1285" s="135"/>
      <c r="BJ1285" s="136"/>
    </row>
    <row r="1286" spans="5:62" ht="14.25" customHeight="1" x14ac:dyDescent="0.25">
      <c r="E1286" s="113"/>
      <c r="H1286" s="133"/>
      <c r="T1286" s="133"/>
      <c r="X1286" s="131"/>
      <c r="Y1286" s="133"/>
      <c r="AJ1286" s="133"/>
      <c r="AO1286" s="135"/>
      <c r="AP1286" s="135"/>
      <c r="BJ1286" s="136"/>
    </row>
    <row r="1287" spans="5:62" ht="14.25" customHeight="1" x14ac:dyDescent="0.25">
      <c r="E1287" s="113"/>
      <c r="H1287" s="133"/>
      <c r="T1287" s="133"/>
      <c r="X1287" s="131"/>
      <c r="Y1287" s="133"/>
      <c r="AJ1287" s="133"/>
      <c r="AO1287" s="135"/>
      <c r="AP1287" s="135"/>
      <c r="BJ1287" s="136"/>
    </row>
    <row r="1288" spans="5:62" ht="14.25" customHeight="1" x14ac:dyDescent="0.25">
      <c r="E1288" s="113"/>
      <c r="H1288" s="133"/>
      <c r="T1288" s="133"/>
      <c r="X1288" s="131"/>
      <c r="Y1288" s="133"/>
      <c r="AJ1288" s="133"/>
      <c r="AO1288" s="135"/>
      <c r="AP1288" s="135"/>
      <c r="BJ1288" s="136"/>
    </row>
    <row r="1289" spans="5:62" ht="14.25" customHeight="1" x14ac:dyDescent="0.25">
      <c r="E1289" s="113"/>
      <c r="H1289" s="133"/>
      <c r="T1289" s="133"/>
      <c r="X1289" s="131"/>
      <c r="Y1289" s="133"/>
      <c r="AJ1289" s="133"/>
      <c r="AO1289" s="135"/>
      <c r="AP1289" s="135"/>
      <c r="BJ1289" s="136"/>
    </row>
    <row r="1290" spans="5:62" ht="14.25" customHeight="1" x14ac:dyDescent="0.25">
      <c r="E1290" s="113"/>
      <c r="H1290" s="133"/>
      <c r="T1290" s="133"/>
      <c r="X1290" s="131"/>
      <c r="Y1290" s="133"/>
      <c r="AJ1290" s="133"/>
      <c r="AO1290" s="135"/>
      <c r="AP1290" s="135"/>
      <c r="BJ1290" s="136"/>
    </row>
    <row r="1291" spans="5:62" ht="14.25" customHeight="1" x14ac:dyDescent="0.25">
      <c r="E1291" s="113"/>
      <c r="H1291" s="133"/>
      <c r="T1291" s="133"/>
      <c r="X1291" s="131"/>
      <c r="Y1291" s="133"/>
      <c r="AJ1291" s="133"/>
      <c r="AO1291" s="135"/>
      <c r="AP1291" s="135"/>
      <c r="BJ1291" s="136"/>
    </row>
    <row r="1292" spans="5:62" ht="14.25" customHeight="1" x14ac:dyDescent="0.25">
      <c r="E1292" s="113"/>
      <c r="H1292" s="133"/>
      <c r="T1292" s="133"/>
      <c r="X1292" s="131"/>
      <c r="Y1292" s="133"/>
      <c r="AJ1292" s="133"/>
      <c r="AO1292" s="135"/>
      <c r="AP1292" s="135"/>
      <c r="BJ1292" s="136"/>
    </row>
    <row r="1293" spans="5:62" ht="14.25" customHeight="1" x14ac:dyDescent="0.25">
      <c r="E1293" s="113"/>
      <c r="H1293" s="133"/>
      <c r="T1293" s="133"/>
      <c r="X1293" s="131"/>
      <c r="Y1293" s="133"/>
      <c r="AJ1293" s="133"/>
      <c r="AO1293" s="135"/>
      <c r="AP1293" s="135"/>
      <c r="BJ1293" s="136"/>
    </row>
    <row r="1294" spans="5:62" ht="14.25" customHeight="1" x14ac:dyDescent="0.25">
      <c r="E1294" s="113"/>
      <c r="H1294" s="133"/>
      <c r="T1294" s="133"/>
      <c r="X1294" s="131"/>
      <c r="Y1294" s="133"/>
      <c r="AJ1294" s="133"/>
      <c r="AO1294" s="135"/>
      <c r="AP1294" s="135"/>
      <c r="BJ1294" s="136"/>
    </row>
    <row r="1295" spans="5:62" ht="14.25" customHeight="1" x14ac:dyDescent="0.25">
      <c r="E1295" s="113"/>
      <c r="H1295" s="133"/>
      <c r="T1295" s="133"/>
      <c r="X1295" s="131"/>
      <c r="Y1295" s="133"/>
      <c r="AJ1295" s="133"/>
      <c r="AO1295" s="135"/>
      <c r="AP1295" s="135"/>
      <c r="BJ1295" s="136"/>
    </row>
    <row r="1296" spans="5:62" ht="14.25" customHeight="1" x14ac:dyDescent="0.25">
      <c r="E1296" s="113"/>
      <c r="H1296" s="133"/>
      <c r="T1296" s="133"/>
      <c r="X1296" s="131"/>
      <c r="Y1296" s="133"/>
      <c r="AJ1296" s="133"/>
      <c r="AO1296" s="135"/>
      <c r="AP1296" s="135"/>
      <c r="BJ1296" s="136"/>
    </row>
    <row r="1297" spans="5:62" ht="14.25" customHeight="1" x14ac:dyDescent="0.25">
      <c r="E1297" s="113"/>
      <c r="H1297" s="133"/>
      <c r="T1297" s="133"/>
      <c r="X1297" s="131"/>
      <c r="Y1297" s="133"/>
      <c r="AJ1297" s="133"/>
      <c r="AO1297" s="135"/>
      <c r="AP1297" s="135"/>
      <c r="BJ1297" s="136"/>
    </row>
    <row r="1298" spans="5:62" ht="14.25" customHeight="1" x14ac:dyDescent="0.25">
      <c r="E1298" s="113"/>
      <c r="H1298" s="133"/>
      <c r="T1298" s="133"/>
      <c r="X1298" s="131"/>
      <c r="Y1298" s="133"/>
      <c r="AJ1298" s="133"/>
      <c r="AO1298" s="135"/>
      <c r="AP1298" s="135"/>
      <c r="BJ1298" s="136"/>
    </row>
    <row r="1299" spans="5:62" ht="14.25" customHeight="1" x14ac:dyDescent="0.25">
      <c r="E1299" s="113"/>
      <c r="H1299" s="133"/>
      <c r="T1299" s="133"/>
      <c r="X1299" s="131"/>
      <c r="Y1299" s="133"/>
      <c r="AJ1299" s="133"/>
      <c r="AO1299" s="135"/>
      <c r="AP1299" s="135"/>
      <c r="BJ1299" s="136"/>
    </row>
    <row r="1300" spans="5:62" ht="14.25" customHeight="1" x14ac:dyDescent="0.25">
      <c r="E1300" s="113"/>
      <c r="H1300" s="133"/>
      <c r="T1300" s="133"/>
      <c r="X1300" s="131"/>
      <c r="Y1300" s="133"/>
      <c r="AJ1300" s="133"/>
      <c r="AO1300" s="135"/>
      <c r="AP1300" s="135"/>
      <c r="BJ1300" s="136"/>
    </row>
    <row r="1301" spans="5:62" ht="14.25" customHeight="1" x14ac:dyDescent="0.25">
      <c r="E1301" s="113"/>
      <c r="H1301" s="133"/>
      <c r="T1301" s="133"/>
      <c r="X1301" s="131"/>
      <c r="Y1301" s="133"/>
      <c r="AJ1301" s="133"/>
      <c r="AO1301" s="135"/>
      <c r="AP1301" s="135"/>
      <c r="BJ1301" s="136"/>
    </row>
    <row r="1302" spans="5:62" ht="14.25" customHeight="1" x14ac:dyDescent="0.25">
      <c r="E1302" s="113"/>
      <c r="H1302" s="133"/>
      <c r="T1302" s="133"/>
      <c r="X1302" s="131"/>
      <c r="Y1302" s="133"/>
      <c r="AJ1302" s="133"/>
      <c r="AO1302" s="135"/>
      <c r="AP1302" s="135"/>
      <c r="BJ1302" s="136"/>
    </row>
    <row r="1303" spans="5:62" ht="14.25" customHeight="1" x14ac:dyDescent="0.25">
      <c r="E1303" s="113"/>
      <c r="H1303" s="133"/>
      <c r="T1303" s="133"/>
      <c r="X1303" s="131"/>
      <c r="Y1303" s="133"/>
      <c r="AJ1303" s="133"/>
      <c r="AO1303" s="135"/>
      <c r="AP1303" s="135"/>
      <c r="BJ1303" s="136"/>
    </row>
    <row r="1304" spans="5:62" ht="14.25" customHeight="1" x14ac:dyDescent="0.25">
      <c r="E1304" s="113"/>
      <c r="H1304" s="133"/>
      <c r="T1304" s="133"/>
      <c r="X1304" s="131"/>
      <c r="Y1304" s="133"/>
      <c r="AJ1304" s="133"/>
      <c r="AO1304" s="135"/>
      <c r="AP1304" s="135"/>
      <c r="BJ1304" s="136"/>
    </row>
    <row r="1305" spans="5:62" ht="14.25" customHeight="1" x14ac:dyDescent="0.25">
      <c r="E1305" s="113"/>
      <c r="H1305" s="133"/>
      <c r="T1305" s="133"/>
      <c r="X1305" s="131"/>
      <c r="Y1305" s="133"/>
      <c r="AJ1305" s="133"/>
      <c r="AO1305" s="135"/>
      <c r="AP1305" s="135"/>
      <c r="BJ1305" s="136"/>
    </row>
    <row r="1306" spans="5:62" ht="14.25" customHeight="1" x14ac:dyDescent="0.25">
      <c r="E1306" s="113"/>
      <c r="H1306" s="133"/>
      <c r="T1306" s="133"/>
      <c r="X1306" s="131"/>
      <c r="Y1306" s="133"/>
      <c r="AJ1306" s="133"/>
      <c r="AO1306" s="135"/>
      <c r="AP1306" s="135"/>
      <c r="BJ1306" s="136"/>
    </row>
    <row r="1307" spans="5:62" ht="14.25" customHeight="1" x14ac:dyDescent="0.25">
      <c r="E1307" s="113"/>
      <c r="H1307" s="133"/>
      <c r="T1307" s="133"/>
      <c r="X1307" s="131"/>
      <c r="Y1307" s="133"/>
      <c r="AJ1307" s="133"/>
      <c r="AO1307" s="135"/>
      <c r="AP1307" s="135"/>
      <c r="BJ1307" s="136"/>
    </row>
    <row r="1308" spans="5:62" ht="14.25" customHeight="1" x14ac:dyDescent="0.25">
      <c r="E1308" s="113"/>
      <c r="H1308" s="133"/>
      <c r="T1308" s="133"/>
      <c r="X1308" s="131"/>
      <c r="Y1308" s="133"/>
      <c r="AJ1308" s="133"/>
      <c r="AO1308" s="135"/>
      <c r="AP1308" s="135"/>
      <c r="BJ1308" s="136"/>
    </row>
    <row r="1309" spans="5:62" ht="14.25" customHeight="1" x14ac:dyDescent="0.25">
      <c r="E1309" s="113"/>
      <c r="H1309" s="133"/>
      <c r="T1309" s="133"/>
      <c r="X1309" s="131"/>
      <c r="Y1309" s="133"/>
      <c r="AJ1309" s="133"/>
      <c r="AO1309" s="135"/>
      <c r="AP1309" s="135"/>
      <c r="BJ1309" s="136"/>
    </row>
    <row r="1310" spans="5:62" ht="14.25" customHeight="1" x14ac:dyDescent="0.25">
      <c r="E1310" s="113"/>
      <c r="H1310" s="133"/>
      <c r="T1310" s="133"/>
      <c r="X1310" s="131"/>
      <c r="Y1310" s="133"/>
      <c r="AJ1310" s="133"/>
      <c r="AO1310" s="135"/>
      <c r="AP1310" s="135"/>
      <c r="BJ1310" s="136"/>
    </row>
    <row r="1311" spans="5:62" ht="14.25" customHeight="1" x14ac:dyDescent="0.25">
      <c r="E1311" s="113"/>
      <c r="H1311" s="133"/>
      <c r="T1311" s="133"/>
      <c r="X1311" s="131"/>
      <c r="Y1311" s="133"/>
      <c r="AJ1311" s="133"/>
      <c r="AO1311" s="135"/>
      <c r="AP1311" s="135"/>
      <c r="BJ1311" s="136"/>
    </row>
    <row r="1312" spans="5:62" ht="14.25" customHeight="1" x14ac:dyDescent="0.25">
      <c r="E1312" s="113"/>
      <c r="H1312" s="133"/>
      <c r="T1312" s="133"/>
      <c r="X1312" s="131"/>
      <c r="Y1312" s="133"/>
      <c r="AJ1312" s="133"/>
      <c r="AO1312" s="135"/>
      <c r="AP1312" s="135"/>
      <c r="BJ1312" s="136"/>
    </row>
    <row r="1313" spans="5:62" ht="14.25" customHeight="1" x14ac:dyDescent="0.25">
      <c r="E1313" s="113"/>
      <c r="H1313" s="133"/>
      <c r="T1313" s="133"/>
      <c r="X1313" s="131"/>
      <c r="Y1313" s="133"/>
      <c r="AJ1313" s="133"/>
      <c r="AO1313" s="135"/>
      <c r="AP1313" s="135"/>
      <c r="BJ1313" s="136"/>
    </row>
    <row r="1314" spans="5:62" ht="14.25" customHeight="1" x14ac:dyDescent="0.25">
      <c r="E1314" s="113"/>
      <c r="H1314" s="133"/>
      <c r="T1314" s="133"/>
      <c r="X1314" s="131"/>
      <c r="Y1314" s="133"/>
      <c r="AJ1314" s="133"/>
      <c r="AO1314" s="135"/>
      <c r="AP1314" s="135"/>
      <c r="BJ1314" s="136"/>
    </row>
    <row r="1315" spans="5:62" ht="14.25" customHeight="1" x14ac:dyDescent="0.25">
      <c r="E1315" s="113"/>
      <c r="H1315" s="133"/>
      <c r="T1315" s="133"/>
      <c r="X1315" s="131"/>
      <c r="Y1315" s="133"/>
      <c r="AJ1315" s="133"/>
      <c r="AO1315" s="135"/>
      <c r="AP1315" s="135"/>
      <c r="BJ1315" s="136"/>
    </row>
    <row r="1316" spans="5:62" ht="14.25" customHeight="1" x14ac:dyDescent="0.25">
      <c r="E1316" s="113"/>
      <c r="H1316" s="133"/>
      <c r="T1316" s="133"/>
      <c r="X1316" s="131"/>
      <c r="Y1316" s="133"/>
      <c r="AJ1316" s="133"/>
      <c r="AO1316" s="135"/>
      <c r="AP1316" s="135"/>
      <c r="BJ1316" s="136"/>
    </row>
    <row r="1317" spans="5:62" ht="14.25" customHeight="1" x14ac:dyDescent="0.25">
      <c r="E1317" s="113"/>
      <c r="H1317" s="133"/>
      <c r="T1317" s="133"/>
      <c r="X1317" s="131"/>
      <c r="Y1317" s="133"/>
      <c r="AJ1317" s="133"/>
      <c r="AO1317" s="135"/>
      <c r="AP1317" s="135"/>
      <c r="BJ1317" s="136"/>
    </row>
    <row r="1318" spans="5:62" ht="14.25" customHeight="1" x14ac:dyDescent="0.25">
      <c r="E1318" s="113"/>
      <c r="H1318" s="133"/>
      <c r="T1318" s="133"/>
      <c r="X1318" s="131"/>
      <c r="Y1318" s="133"/>
      <c r="AJ1318" s="133"/>
      <c r="AO1318" s="135"/>
      <c r="AP1318" s="135"/>
      <c r="BJ1318" s="136"/>
    </row>
    <row r="1319" spans="5:62" ht="14.25" customHeight="1" x14ac:dyDescent="0.25">
      <c r="E1319" s="113"/>
      <c r="H1319" s="133"/>
      <c r="T1319" s="133"/>
      <c r="X1319" s="131"/>
      <c r="Y1319" s="133"/>
      <c r="AJ1319" s="133"/>
      <c r="AO1319" s="135"/>
      <c r="AP1319" s="135"/>
      <c r="BJ1319" s="136"/>
    </row>
    <row r="1320" spans="5:62" ht="14.25" customHeight="1" x14ac:dyDescent="0.25">
      <c r="E1320" s="113"/>
      <c r="H1320" s="133"/>
      <c r="T1320" s="133"/>
      <c r="X1320" s="131"/>
      <c r="Y1320" s="133"/>
      <c r="AJ1320" s="133"/>
      <c r="AO1320" s="135"/>
      <c r="AP1320" s="135"/>
      <c r="BJ1320" s="136"/>
    </row>
    <row r="1321" spans="5:62" ht="14.25" customHeight="1" x14ac:dyDescent="0.25">
      <c r="E1321" s="113"/>
      <c r="H1321" s="133"/>
      <c r="T1321" s="133"/>
      <c r="X1321" s="131"/>
      <c r="Y1321" s="133"/>
      <c r="AJ1321" s="133"/>
      <c r="AO1321" s="135"/>
      <c r="AP1321" s="135"/>
      <c r="BJ1321" s="136"/>
    </row>
    <row r="1322" spans="5:62" ht="14.25" customHeight="1" x14ac:dyDescent="0.25">
      <c r="E1322" s="113"/>
      <c r="H1322" s="133"/>
      <c r="T1322" s="133"/>
      <c r="X1322" s="131"/>
      <c r="Y1322" s="133"/>
      <c r="AJ1322" s="133"/>
      <c r="AO1322" s="135"/>
      <c r="AP1322" s="135"/>
      <c r="BJ1322" s="136"/>
    </row>
    <row r="1323" spans="5:62" ht="14.25" customHeight="1" x14ac:dyDescent="0.25">
      <c r="E1323" s="113"/>
      <c r="H1323" s="133"/>
      <c r="T1323" s="133"/>
      <c r="X1323" s="131"/>
      <c r="Y1323" s="133"/>
      <c r="AJ1323" s="133"/>
      <c r="AO1323" s="135"/>
      <c r="AP1323" s="135"/>
      <c r="BJ1323" s="136"/>
    </row>
    <row r="1324" spans="5:62" ht="14.25" customHeight="1" x14ac:dyDescent="0.25">
      <c r="E1324" s="113"/>
      <c r="H1324" s="133"/>
      <c r="T1324" s="133"/>
      <c r="X1324" s="131"/>
      <c r="Y1324" s="133"/>
      <c r="AJ1324" s="133"/>
      <c r="AO1324" s="135"/>
      <c r="AP1324" s="135"/>
      <c r="BJ1324" s="136"/>
    </row>
    <row r="1325" spans="5:62" ht="14.25" customHeight="1" x14ac:dyDescent="0.25">
      <c r="E1325" s="113"/>
      <c r="H1325" s="133"/>
      <c r="T1325" s="133"/>
      <c r="X1325" s="131"/>
      <c r="Y1325" s="133"/>
      <c r="AJ1325" s="133"/>
      <c r="AO1325" s="135"/>
      <c r="AP1325" s="135"/>
      <c r="BJ1325" s="136"/>
    </row>
    <row r="1326" spans="5:62" ht="14.25" customHeight="1" x14ac:dyDescent="0.25">
      <c r="E1326" s="113"/>
      <c r="H1326" s="133"/>
      <c r="T1326" s="133"/>
      <c r="X1326" s="131"/>
      <c r="Y1326" s="133"/>
      <c r="AJ1326" s="133"/>
      <c r="AO1326" s="135"/>
      <c r="AP1326" s="135"/>
      <c r="BJ1326" s="136"/>
    </row>
    <row r="1327" spans="5:62" ht="14.25" customHeight="1" x14ac:dyDescent="0.25">
      <c r="E1327" s="113"/>
      <c r="H1327" s="133"/>
      <c r="T1327" s="133"/>
      <c r="X1327" s="131"/>
      <c r="Y1327" s="133"/>
      <c r="AJ1327" s="133"/>
      <c r="AO1327" s="135"/>
      <c r="AP1327" s="135"/>
      <c r="BJ1327" s="136"/>
    </row>
    <row r="1328" spans="5:62" ht="14.25" customHeight="1" x14ac:dyDescent="0.25">
      <c r="E1328" s="113"/>
      <c r="H1328" s="133"/>
      <c r="T1328" s="133"/>
      <c r="X1328" s="131"/>
      <c r="Y1328" s="133"/>
      <c r="AJ1328" s="133"/>
      <c r="AO1328" s="135"/>
      <c r="AP1328" s="135"/>
      <c r="BJ1328" s="136"/>
    </row>
    <row r="1329" spans="5:62" ht="14.25" customHeight="1" x14ac:dyDescent="0.25">
      <c r="E1329" s="113"/>
      <c r="H1329" s="133"/>
      <c r="T1329" s="133"/>
      <c r="X1329" s="131"/>
      <c r="Y1329" s="133"/>
      <c r="AJ1329" s="133"/>
      <c r="AO1329" s="135"/>
      <c r="AP1329" s="135"/>
      <c r="BJ1329" s="136"/>
    </row>
    <row r="1330" spans="5:62" ht="14.25" customHeight="1" x14ac:dyDescent="0.25">
      <c r="E1330" s="113"/>
      <c r="H1330" s="133"/>
      <c r="T1330" s="133"/>
      <c r="X1330" s="131"/>
      <c r="Y1330" s="133"/>
      <c r="AJ1330" s="133"/>
      <c r="AO1330" s="135"/>
      <c r="AP1330" s="135"/>
      <c r="BJ1330" s="136"/>
    </row>
    <row r="1331" spans="5:62" ht="14.25" customHeight="1" x14ac:dyDescent="0.25">
      <c r="E1331" s="113"/>
      <c r="H1331" s="133"/>
      <c r="T1331" s="133"/>
      <c r="X1331" s="131"/>
      <c r="Y1331" s="133"/>
      <c r="AJ1331" s="133"/>
      <c r="AO1331" s="135"/>
      <c r="AP1331" s="135"/>
      <c r="BJ1331" s="136"/>
    </row>
    <row r="1332" spans="5:62" ht="14.25" customHeight="1" x14ac:dyDescent="0.25">
      <c r="E1332" s="113"/>
      <c r="H1332" s="133"/>
      <c r="T1332" s="133"/>
      <c r="X1332" s="131"/>
      <c r="Y1332" s="133"/>
      <c r="AJ1332" s="133"/>
      <c r="AO1332" s="135"/>
      <c r="AP1332" s="135"/>
      <c r="BJ1332" s="136"/>
    </row>
    <row r="1333" spans="5:62" ht="14.25" customHeight="1" x14ac:dyDescent="0.25">
      <c r="E1333" s="113"/>
      <c r="H1333" s="133"/>
      <c r="T1333" s="133"/>
      <c r="X1333" s="131"/>
      <c r="Y1333" s="133"/>
      <c r="AJ1333" s="133"/>
      <c r="AO1333" s="135"/>
      <c r="AP1333" s="135"/>
      <c r="BJ1333" s="136"/>
    </row>
    <row r="1334" spans="5:62" ht="14.25" customHeight="1" x14ac:dyDescent="0.25">
      <c r="E1334" s="113"/>
      <c r="H1334" s="133"/>
      <c r="T1334" s="133"/>
      <c r="X1334" s="131"/>
      <c r="Y1334" s="133"/>
      <c r="AJ1334" s="133"/>
      <c r="AO1334" s="135"/>
      <c r="AP1334" s="135"/>
      <c r="BJ1334" s="136"/>
    </row>
    <row r="1335" spans="5:62" ht="14.25" customHeight="1" x14ac:dyDescent="0.25">
      <c r="E1335" s="113"/>
      <c r="H1335" s="133"/>
      <c r="T1335" s="133"/>
      <c r="X1335" s="131"/>
      <c r="Y1335" s="133"/>
      <c r="AJ1335" s="133"/>
      <c r="AO1335" s="135"/>
      <c r="AP1335" s="135"/>
      <c r="BJ1335" s="136"/>
    </row>
    <row r="1336" spans="5:62" ht="14.25" customHeight="1" x14ac:dyDescent="0.25">
      <c r="E1336" s="113"/>
      <c r="H1336" s="133"/>
      <c r="T1336" s="133"/>
      <c r="X1336" s="131"/>
      <c r="Y1336" s="133"/>
      <c r="AJ1336" s="133"/>
      <c r="AO1336" s="135"/>
      <c r="AP1336" s="135"/>
      <c r="BJ1336" s="136"/>
    </row>
    <row r="1337" spans="5:62" ht="14.25" customHeight="1" x14ac:dyDescent="0.25">
      <c r="E1337" s="113"/>
      <c r="H1337" s="133"/>
      <c r="T1337" s="133"/>
      <c r="X1337" s="131"/>
      <c r="Y1337" s="133"/>
      <c r="AJ1337" s="133"/>
      <c r="AO1337" s="135"/>
      <c r="AP1337" s="135"/>
      <c r="BJ1337" s="136"/>
    </row>
    <row r="1338" spans="5:62" ht="14.25" customHeight="1" x14ac:dyDescent="0.25">
      <c r="E1338" s="113"/>
      <c r="H1338" s="133"/>
      <c r="T1338" s="133"/>
      <c r="X1338" s="131"/>
      <c r="Y1338" s="133"/>
      <c r="AJ1338" s="133"/>
      <c r="AO1338" s="135"/>
      <c r="AP1338" s="135"/>
      <c r="BJ1338" s="136"/>
    </row>
    <row r="1339" spans="5:62" ht="14.25" customHeight="1" x14ac:dyDescent="0.25">
      <c r="E1339" s="113"/>
      <c r="H1339" s="133"/>
      <c r="T1339" s="133"/>
      <c r="X1339" s="131"/>
      <c r="Y1339" s="133"/>
      <c r="AJ1339" s="133"/>
      <c r="AO1339" s="135"/>
      <c r="AP1339" s="135"/>
      <c r="BJ1339" s="136"/>
    </row>
    <row r="1340" spans="5:62" ht="14.25" customHeight="1" x14ac:dyDescent="0.25">
      <c r="E1340" s="113"/>
      <c r="H1340" s="133"/>
      <c r="T1340" s="133"/>
      <c r="X1340" s="131"/>
      <c r="Y1340" s="133"/>
      <c r="AJ1340" s="133"/>
      <c r="AO1340" s="135"/>
      <c r="AP1340" s="135"/>
      <c r="BJ1340" s="136"/>
    </row>
    <row r="1341" spans="5:62" ht="14.25" customHeight="1" x14ac:dyDescent="0.25">
      <c r="E1341" s="113"/>
      <c r="H1341" s="133"/>
      <c r="T1341" s="133"/>
      <c r="X1341" s="131"/>
      <c r="Y1341" s="133"/>
      <c r="AJ1341" s="133"/>
      <c r="AO1341" s="135"/>
      <c r="AP1341" s="135"/>
      <c r="BJ1341" s="136"/>
    </row>
    <row r="1342" spans="5:62" ht="14.25" customHeight="1" x14ac:dyDescent="0.25">
      <c r="E1342" s="113"/>
      <c r="H1342" s="133"/>
      <c r="T1342" s="133"/>
      <c r="X1342" s="131"/>
      <c r="Y1342" s="133"/>
      <c r="AJ1342" s="133"/>
      <c r="AO1342" s="135"/>
      <c r="AP1342" s="135"/>
      <c r="BJ1342" s="136"/>
    </row>
    <row r="1343" spans="5:62" ht="14.25" customHeight="1" x14ac:dyDescent="0.25">
      <c r="E1343" s="113"/>
      <c r="H1343" s="133"/>
      <c r="T1343" s="133"/>
      <c r="X1343" s="131"/>
      <c r="Y1343" s="133"/>
      <c r="AJ1343" s="133"/>
      <c r="AO1343" s="135"/>
      <c r="AP1343" s="135"/>
      <c r="BJ1343" s="136"/>
    </row>
    <row r="1344" spans="5:62" ht="14.25" customHeight="1" x14ac:dyDescent="0.25">
      <c r="E1344" s="113"/>
      <c r="H1344" s="133"/>
      <c r="T1344" s="133"/>
      <c r="X1344" s="131"/>
      <c r="Y1344" s="133"/>
      <c r="AJ1344" s="133"/>
      <c r="AO1344" s="135"/>
      <c r="AP1344" s="135"/>
      <c r="BJ1344" s="136"/>
    </row>
    <row r="1345" spans="5:62" ht="14.25" customHeight="1" x14ac:dyDescent="0.25">
      <c r="E1345" s="113"/>
      <c r="H1345" s="133"/>
      <c r="T1345" s="133"/>
      <c r="X1345" s="131"/>
      <c r="Y1345" s="133"/>
      <c r="AJ1345" s="133"/>
      <c r="AO1345" s="135"/>
      <c r="AP1345" s="135"/>
      <c r="BJ1345" s="136"/>
    </row>
    <row r="1346" spans="5:62" ht="14.25" customHeight="1" x14ac:dyDescent="0.25">
      <c r="E1346" s="113"/>
      <c r="H1346" s="133"/>
      <c r="T1346" s="133"/>
      <c r="X1346" s="131"/>
      <c r="Y1346" s="133"/>
      <c r="AJ1346" s="133"/>
      <c r="AO1346" s="135"/>
      <c r="AP1346" s="135"/>
      <c r="BJ1346" s="136"/>
    </row>
    <row r="1347" spans="5:62" ht="14.25" customHeight="1" x14ac:dyDescent="0.25">
      <c r="E1347" s="113"/>
      <c r="H1347" s="133"/>
      <c r="T1347" s="133"/>
      <c r="X1347" s="131"/>
      <c r="Y1347" s="133"/>
      <c r="AJ1347" s="133"/>
      <c r="AO1347" s="135"/>
      <c r="AP1347" s="135"/>
      <c r="BJ1347" s="136"/>
    </row>
    <row r="1348" spans="5:62" ht="14.25" customHeight="1" x14ac:dyDescent="0.25">
      <c r="E1348" s="113"/>
      <c r="H1348" s="133"/>
      <c r="T1348" s="133"/>
      <c r="X1348" s="131"/>
      <c r="Y1348" s="133"/>
      <c r="AJ1348" s="133"/>
      <c r="AO1348" s="135"/>
      <c r="AP1348" s="135"/>
      <c r="BJ1348" s="136"/>
    </row>
    <row r="1349" spans="5:62" ht="14.25" customHeight="1" x14ac:dyDescent="0.25">
      <c r="E1349" s="113"/>
      <c r="H1349" s="133"/>
      <c r="T1349" s="133"/>
      <c r="X1349" s="131"/>
      <c r="Y1349" s="133"/>
      <c r="AJ1349" s="133"/>
      <c r="AO1349" s="135"/>
      <c r="AP1349" s="135"/>
      <c r="BJ1349" s="136"/>
    </row>
    <row r="1350" spans="5:62" ht="14.25" customHeight="1" x14ac:dyDescent="0.25">
      <c r="E1350" s="113"/>
      <c r="H1350" s="133"/>
      <c r="T1350" s="133"/>
      <c r="X1350" s="131"/>
      <c r="Y1350" s="133"/>
      <c r="AJ1350" s="133"/>
      <c r="AO1350" s="135"/>
      <c r="AP1350" s="135"/>
      <c r="BJ1350" s="136"/>
    </row>
    <row r="1351" spans="5:62" ht="14.25" customHeight="1" x14ac:dyDescent="0.25">
      <c r="E1351" s="113"/>
      <c r="H1351" s="133"/>
      <c r="T1351" s="133"/>
      <c r="X1351" s="131"/>
      <c r="Y1351" s="133"/>
      <c r="AJ1351" s="133"/>
      <c r="AO1351" s="135"/>
      <c r="AP1351" s="135"/>
      <c r="BJ1351" s="136"/>
    </row>
    <row r="1352" spans="5:62" ht="14.25" customHeight="1" x14ac:dyDescent="0.25">
      <c r="E1352" s="113"/>
      <c r="H1352" s="133"/>
      <c r="T1352" s="133"/>
      <c r="X1352" s="131"/>
      <c r="Y1352" s="133"/>
      <c r="AJ1352" s="133"/>
      <c r="AO1352" s="135"/>
      <c r="AP1352" s="135"/>
      <c r="BJ1352" s="136"/>
    </row>
    <row r="1353" spans="5:62" ht="14.25" customHeight="1" x14ac:dyDescent="0.25">
      <c r="E1353" s="113"/>
      <c r="H1353" s="133"/>
      <c r="T1353" s="133"/>
      <c r="X1353" s="131"/>
      <c r="Y1353" s="133"/>
      <c r="AJ1353" s="133"/>
      <c r="AO1353" s="135"/>
      <c r="AP1353" s="135"/>
      <c r="BJ1353" s="136"/>
    </row>
    <row r="1354" spans="5:62" ht="14.25" customHeight="1" x14ac:dyDescent="0.25">
      <c r="E1354" s="113"/>
      <c r="H1354" s="133"/>
      <c r="T1354" s="133"/>
      <c r="X1354" s="131"/>
      <c r="Y1354" s="133"/>
      <c r="AJ1354" s="133"/>
      <c r="AO1354" s="135"/>
      <c r="AP1354" s="135"/>
      <c r="BJ1354" s="136"/>
    </row>
    <row r="1355" spans="5:62" ht="14.25" customHeight="1" x14ac:dyDescent="0.25">
      <c r="E1355" s="113"/>
      <c r="H1355" s="133"/>
      <c r="T1355" s="133"/>
      <c r="X1355" s="131"/>
      <c r="Y1355" s="133"/>
      <c r="AJ1355" s="133"/>
      <c r="AO1355" s="135"/>
      <c r="AP1355" s="135"/>
      <c r="BJ1355" s="136"/>
    </row>
    <row r="1356" spans="5:62" ht="14.25" customHeight="1" x14ac:dyDescent="0.25">
      <c r="E1356" s="113"/>
      <c r="H1356" s="133"/>
      <c r="T1356" s="133"/>
      <c r="X1356" s="131"/>
      <c r="Y1356" s="133"/>
      <c r="AJ1356" s="133"/>
      <c r="AO1356" s="135"/>
      <c r="AP1356" s="135"/>
      <c r="BJ1356" s="136"/>
    </row>
    <row r="1357" spans="5:62" ht="14.25" customHeight="1" x14ac:dyDescent="0.25">
      <c r="E1357" s="113"/>
      <c r="H1357" s="133"/>
      <c r="T1357" s="133"/>
      <c r="X1357" s="131"/>
      <c r="Y1357" s="133"/>
      <c r="AJ1357" s="133"/>
      <c r="AO1357" s="135"/>
      <c r="AP1357" s="135"/>
      <c r="BJ1357" s="136"/>
    </row>
    <row r="1358" spans="5:62" ht="14.25" customHeight="1" x14ac:dyDescent="0.25">
      <c r="E1358" s="113"/>
      <c r="H1358" s="133"/>
      <c r="T1358" s="133"/>
      <c r="X1358" s="131"/>
      <c r="Y1358" s="133"/>
      <c r="AJ1358" s="133"/>
      <c r="AO1358" s="135"/>
      <c r="AP1358" s="135"/>
      <c r="BJ1358" s="136"/>
    </row>
    <row r="1359" spans="5:62" ht="14.25" customHeight="1" x14ac:dyDescent="0.25">
      <c r="E1359" s="113"/>
      <c r="H1359" s="133"/>
      <c r="T1359" s="133"/>
      <c r="X1359" s="131"/>
      <c r="Y1359" s="133"/>
      <c r="AJ1359" s="133"/>
      <c r="AO1359" s="135"/>
      <c r="AP1359" s="135"/>
      <c r="BJ1359" s="136"/>
    </row>
    <row r="1360" spans="5:62" ht="14.25" customHeight="1" x14ac:dyDescent="0.25">
      <c r="E1360" s="113"/>
      <c r="H1360" s="133"/>
      <c r="T1360" s="133"/>
      <c r="X1360" s="131"/>
      <c r="Y1360" s="133"/>
      <c r="AJ1360" s="133"/>
      <c r="AO1360" s="135"/>
      <c r="AP1360" s="135"/>
      <c r="BJ1360" s="136"/>
    </row>
    <row r="1361" spans="5:62" ht="14.25" customHeight="1" x14ac:dyDescent="0.25">
      <c r="E1361" s="113"/>
      <c r="H1361" s="133"/>
      <c r="T1361" s="133"/>
      <c r="X1361" s="131"/>
      <c r="Y1361" s="133"/>
      <c r="AJ1361" s="133"/>
      <c r="AO1361" s="135"/>
      <c r="AP1361" s="135"/>
      <c r="BJ1361" s="136"/>
    </row>
    <row r="1362" spans="5:62" ht="14.25" customHeight="1" x14ac:dyDescent="0.25">
      <c r="E1362" s="113"/>
      <c r="H1362" s="133"/>
      <c r="T1362" s="133"/>
      <c r="X1362" s="131"/>
      <c r="Y1362" s="133"/>
      <c r="AJ1362" s="133"/>
      <c r="AO1362" s="135"/>
      <c r="AP1362" s="135"/>
      <c r="BJ1362" s="136"/>
    </row>
    <row r="1363" spans="5:62" ht="14.25" customHeight="1" x14ac:dyDescent="0.25">
      <c r="E1363" s="113"/>
      <c r="H1363" s="133"/>
      <c r="T1363" s="133"/>
      <c r="X1363" s="131"/>
      <c r="Y1363" s="133"/>
      <c r="AJ1363" s="133"/>
      <c r="AO1363" s="135"/>
      <c r="AP1363" s="135"/>
      <c r="BJ1363" s="136"/>
    </row>
    <row r="1364" spans="5:62" ht="14.25" customHeight="1" x14ac:dyDescent="0.25">
      <c r="E1364" s="113"/>
      <c r="H1364" s="133"/>
      <c r="T1364" s="133"/>
      <c r="X1364" s="131"/>
      <c r="Y1364" s="133"/>
      <c r="AJ1364" s="133"/>
      <c r="AO1364" s="135"/>
      <c r="AP1364" s="135"/>
      <c r="BJ1364" s="136"/>
    </row>
    <row r="1365" spans="5:62" ht="14.25" customHeight="1" x14ac:dyDescent="0.25">
      <c r="E1365" s="113"/>
      <c r="H1365" s="133"/>
      <c r="T1365" s="133"/>
      <c r="X1365" s="131"/>
      <c r="Y1365" s="133"/>
      <c r="AJ1365" s="133"/>
      <c r="AO1365" s="135"/>
      <c r="AP1365" s="135"/>
      <c r="BJ1365" s="136"/>
    </row>
    <row r="1366" spans="5:62" ht="14.25" customHeight="1" x14ac:dyDescent="0.25">
      <c r="E1366" s="113"/>
      <c r="H1366" s="133"/>
      <c r="T1366" s="133"/>
      <c r="X1366" s="131"/>
      <c r="Y1366" s="133"/>
      <c r="AJ1366" s="133"/>
      <c r="AO1366" s="135"/>
      <c r="AP1366" s="135"/>
      <c r="BJ1366" s="136"/>
    </row>
    <row r="1367" spans="5:62" ht="14.25" customHeight="1" x14ac:dyDescent="0.25">
      <c r="E1367" s="113"/>
      <c r="H1367" s="133"/>
      <c r="T1367" s="133"/>
      <c r="X1367" s="131"/>
      <c r="Y1367" s="133"/>
      <c r="AJ1367" s="133"/>
      <c r="AO1367" s="135"/>
      <c r="AP1367" s="135"/>
      <c r="BJ1367" s="136"/>
    </row>
    <row r="1368" spans="5:62" ht="14.25" customHeight="1" x14ac:dyDescent="0.25">
      <c r="E1368" s="113"/>
      <c r="H1368" s="133"/>
      <c r="T1368" s="133"/>
      <c r="X1368" s="131"/>
      <c r="Y1368" s="133"/>
      <c r="AJ1368" s="133"/>
      <c r="AO1368" s="135"/>
      <c r="AP1368" s="135"/>
      <c r="BJ1368" s="136"/>
    </row>
    <row r="1369" spans="5:62" ht="14.25" customHeight="1" x14ac:dyDescent="0.25">
      <c r="E1369" s="113"/>
      <c r="H1369" s="133"/>
      <c r="T1369" s="133"/>
      <c r="X1369" s="131"/>
      <c r="Y1369" s="133"/>
      <c r="AJ1369" s="133"/>
      <c r="AO1369" s="135"/>
      <c r="AP1369" s="135"/>
      <c r="BJ1369" s="136"/>
    </row>
    <row r="1370" spans="5:62" ht="14.25" customHeight="1" x14ac:dyDescent="0.25">
      <c r="E1370" s="113"/>
      <c r="H1370" s="133"/>
      <c r="T1370" s="133"/>
      <c r="X1370" s="131"/>
      <c r="Y1370" s="133"/>
      <c r="AJ1370" s="133"/>
      <c r="AO1370" s="135"/>
      <c r="AP1370" s="135"/>
      <c r="BJ1370" s="136"/>
    </row>
    <row r="1371" spans="5:62" ht="14.25" customHeight="1" x14ac:dyDescent="0.25">
      <c r="E1371" s="113"/>
      <c r="H1371" s="133"/>
      <c r="T1371" s="133"/>
      <c r="X1371" s="131"/>
      <c r="Y1371" s="133"/>
      <c r="AJ1371" s="133"/>
      <c r="AO1371" s="135"/>
      <c r="AP1371" s="135"/>
      <c r="BJ1371" s="136"/>
    </row>
    <row r="1372" spans="5:62" ht="14.25" customHeight="1" x14ac:dyDescent="0.25">
      <c r="E1372" s="113"/>
      <c r="H1372" s="133"/>
      <c r="T1372" s="133"/>
      <c r="X1372" s="131"/>
      <c r="Y1372" s="133"/>
      <c r="AJ1372" s="133"/>
      <c r="AO1372" s="135"/>
      <c r="AP1372" s="135"/>
      <c r="BJ1372" s="136"/>
    </row>
    <row r="1373" spans="5:62" ht="14.25" customHeight="1" x14ac:dyDescent="0.25">
      <c r="E1373" s="113"/>
      <c r="H1373" s="133"/>
      <c r="T1373" s="133"/>
      <c r="X1373" s="131"/>
      <c r="Y1373" s="133"/>
      <c r="AJ1373" s="133"/>
      <c r="AO1373" s="135"/>
      <c r="AP1373" s="135"/>
      <c r="BJ1373" s="136"/>
    </row>
    <row r="1374" spans="5:62" ht="14.25" customHeight="1" x14ac:dyDescent="0.25">
      <c r="E1374" s="113"/>
      <c r="H1374" s="133"/>
      <c r="T1374" s="133"/>
      <c r="X1374" s="131"/>
      <c r="Y1374" s="133"/>
      <c r="AJ1374" s="133"/>
      <c r="AO1374" s="135"/>
      <c r="AP1374" s="135"/>
      <c r="BJ1374" s="136"/>
    </row>
    <row r="1375" spans="5:62" ht="14.25" customHeight="1" x14ac:dyDescent="0.25">
      <c r="E1375" s="113"/>
      <c r="H1375" s="133"/>
      <c r="T1375" s="133"/>
      <c r="X1375" s="131"/>
      <c r="Y1375" s="133"/>
      <c r="AJ1375" s="133"/>
      <c r="AO1375" s="135"/>
      <c r="AP1375" s="135"/>
      <c r="BJ1375" s="136"/>
    </row>
    <row r="1376" spans="5:62" ht="14.25" customHeight="1" x14ac:dyDescent="0.25">
      <c r="E1376" s="113"/>
      <c r="H1376" s="133"/>
      <c r="T1376" s="133"/>
      <c r="X1376" s="131"/>
      <c r="Y1376" s="133"/>
      <c r="AJ1376" s="133"/>
      <c r="AO1376" s="135"/>
      <c r="AP1376" s="135"/>
      <c r="BJ1376" s="136"/>
    </row>
    <row r="1377" spans="5:62" ht="14.25" customHeight="1" x14ac:dyDescent="0.25">
      <c r="E1377" s="113"/>
      <c r="H1377" s="133"/>
      <c r="T1377" s="133"/>
      <c r="X1377" s="131"/>
      <c r="Y1377" s="133"/>
      <c r="AJ1377" s="133"/>
      <c r="AO1377" s="135"/>
      <c r="AP1377" s="135"/>
      <c r="BJ1377" s="136"/>
    </row>
    <row r="1378" spans="5:62" ht="14.25" customHeight="1" x14ac:dyDescent="0.25">
      <c r="E1378" s="113"/>
      <c r="H1378" s="133"/>
      <c r="T1378" s="133"/>
      <c r="X1378" s="131"/>
      <c r="Y1378" s="133"/>
      <c r="AJ1378" s="133"/>
      <c r="AO1378" s="135"/>
      <c r="AP1378" s="135"/>
      <c r="BJ1378" s="136"/>
    </row>
    <row r="1379" spans="5:62" ht="14.25" customHeight="1" x14ac:dyDescent="0.25">
      <c r="E1379" s="113"/>
      <c r="H1379" s="133"/>
      <c r="T1379" s="133"/>
      <c r="X1379" s="131"/>
      <c r="Y1379" s="133"/>
      <c r="AJ1379" s="133"/>
      <c r="AO1379" s="135"/>
      <c r="AP1379" s="135"/>
      <c r="BJ1379" s="136"/>
    </row>
    <row r="1380" spans="5:62" ht="14.25" customHeight="1" x14ac:dyDescent="0.25">
      <c r="E1380" s="113"/>
      <c r="H1380" s="133"/>
      <c r="T1380" s="133"/>
      <c r="X1380" s="131"/>
      <c r="Y1380" s="133"/>
      <c r="AJ1380" s="133"/>
      <c r="AO1380" s="135"/>
      <c r="AP1380" s="135"/>
      <c r="BJ1380" s="136"/>
    </row>
    <row r="1381" spans="5:62" ht="14.25" customHeight="1" x14ac:dyDescent="0.25">
      <c r="E1381" s="113"/>
      <c r="H1381" s="133"/>
      <c r="T1381" s="133"/>
      <c r="X1381" s="131"/>
      <c r="Y1381" s="133"/>
      <c r="AJ1381" s="133"/>
      <c r="AO1381" s="135"/>
      <c r="AP1381" s="135"/>
      <c r="BJ1381" s="136"/>
    </row>
    <row r="1382" spans="5:62" ht="14.25" customHeight="1" x14ac:dyDescent="0.25">
      <c r="E1382" s="113"/>
      <c r="H1382" s="133"/>
      <c r="T1382" s="133"/>
      <c r="X1382" s="131"/>
      <c r="Y1382" s="133"/>
      <c r="AJ1382" s="133"/>
      <c r="AO1382" s="135"/>
      <c r="AP1382" s="135"/>
      <c r="BJ1382" s="136"/>
    </row>
    <row r="1383" spans="5:62" ht="14.25" customHeight="1" x14ac:dyDescent="0.25">
      <c r="E1383" s="113"/>
      <c r="H1383" s="133"/>
      <c r="T1383" s="133"/>
      <c r="X1383" s="131"/>
      <c r="Y1383" s="133"/>
      <c r="AJ1383" s="133"/>
      <c r="AO1383" s="135"/>
      <c r="AP1383" s="135"/>
      <c r="BJ1383" s="136"/>
    </row>
    <row r="1384" spans="5:62" ht="14.25" customHeight="1" x14ac:dyDescent="0.25">
      <c r="E1384" s="113"/>
      <c r="H1384" s="133"/>
      <c r="T1384" s="133"/>
      <c r="X1384" s="131"/>
      <c r="Y1384" s="133"/>
      <c r="AJ1384" s="133"/>
      <c r="AO1384" s="135"/>
      <c r="AP1384" s="135"/>
      <c r="BJ1384" s="136"/>
    </row>
    <row r="1385" spans="5:62" ht="14.25" customHeight="1" x14ac:dyDescent="0.25">
      <c r="E1385" s="113"/>
      <c r="H1385" s="133"/>
      <c r="T1385" s="133"/>
      <c r="X1385" s="131"/>
      <c r="Y1385" s="133"/>
      <c r="AJ1385" s="133"/>
      <c r="AO1385" s="135"/>
      <c r="AP1385" s="135"/>
      <c r="BJ1385" s="136"/>
    </row>
    <row r="1386" spans="5:62" ht="14.25" customHeight="1" x14ac:dyDescent="0.25">
      <c r="E1386" s="113"/>
      <c r="H1386" s="133"/>
      <c r="T1386" s="133"/>
      <c r="X1386" s="131"/>
      <c r="Y1386" s="133"/>
      <c r="AJ1386" s="133"/>
      <c r="AO1386" s="135"/>
      <c r="AP1386" s="135"/>
      <c r="BJ1386" s="136"/>
    </row>
    <row r="1387" spans="5:62" ht="14.25" customHeight="1" x14ac:dyDescent="0.25">
      <c r="E1387" s="113"/>
      <c r="H1387" s="133"/>
      <c r="T1387" s="133"/>
      <c r="X1387" s="131"/>
      <c r="Y1387" s="133"/>
      <c r="AJ1387" s="133"/>
      <c r="AO1387" s="135"/>
      <c r="AP1387" s="135"/>
      <c r="BJ1387" s="136"/>
    </row>
    <row r="1388" spans="5:62" ht="14.25" customHeight="1" x14ac:dyDescent="0.25">
      <c r="E1388" s="113"/>
      <c r="H1388" s="133"/>
      <c r="T1388" s="133"/>
      <c r="X1388" s="131"/>
      <c r="Y1388" s="133"/>
      <c r="AJ1388" s="133"/>
      <c r="AO1388" s="135"/>
      <c r="AP1388" s="135"/>
      <c r="BJ1388" s="136"/>
    </row>
    <row r="1389" spans="5:62" ht="14.25" customHeight="1" x14ac:dyDescent="0.25">
      <c r="E1389" s="113"/>
      <c r="H1389" s="133"/>
      <c r="T1389" s="133"/>
      <c r="X1389" s="131"/>
      <c r="Y1389" s="133"/>
      <c r="AJ1389" s="133"/>
      <c r="AO1389" s="135"/>
      <c r="AP1389" s="135"/>
      <c r="BJ1389" s="136"/>
    </row>
    <row r="1390" spans="5:62" ht="14.25" customHeight="1" x14ac:dyDescent="0.25">
      <c r="E1390" s="113"/>
      <c r="H1390" s="133"/>
      <c r="T1390" s="133"/>
      <c r="X1390" s="131"/>
      <c r="Y1390" s="133"/>
      <c r="AJ1390" s="133"/>
      <c r="AO1390" s="135"/>
      <c r="AP1390" s="135"/>
      <c r="BJ1390" s="136"/>
    </row>
    <row r="1391" spans="5:62" ht="14.25" customHeight="1" x14ac:dyDescent="0.25">
      <c r="E1391" s="113"/>
      <c r="H1391" s="133"/>
      <c r="T1391" s="133"/>
      <c r="X1391" s="131"/>
      <c r="Y1391" s="133"/>
      <c r="AJ1391" s="133"/>
      <c r="AO1391" s="135"/>
      <c r="AP1391" s="135"/>
      <c r="BJ1391" s="136"/>
    </row>
    <row r="1392" spans="5:62" ht="14.25" customHeight="1" x14ac:dyDescent="0.25">
      <c r="E1392" s="113"/>
      <c r="H1392" s="133"/>
      <c r="T1392" s="133"/>
      <c r="X1392" s="131"/>
      <c r="Y1392" s="133"/>
      <c r="AJ1392" s="133"/>
      <c r="AO1392" s="135"/>
      <c r="AP1392" s="135"/>
      <c r="BJ1392" s="136"/>
    </row>
    <row r="1393" spans="5:62" ht="14.25" customHeight="1" x14ac:dyDescent="0.25">
      <c r="E1393" s="113"/>
      <c r="H1393" s="133"/>
      <c r="T1393" s="133"/>
      <c r="X1393" s="131"/>
      <c r="Y1393" s="133"/>
      <c r="AJ1393" s="133"/>
      <c r="AO1393" s="135"/>
      <c r="AP1393" s="135"/>
      <c r="BJ1393" s="136"/>
    </row>
    <row r="1394" spans="5:62" ht="14.25" customHeight="1" x14ac:dyDescent="0.25">
      <c r="E1394" s="113"/>
      <c r="H1394" s="133"/>
      <c r="T1394" s="133"/>
      <c r="X1394" s="131"/>
      <c r="Y1394" s="133"/>
      <c r="AJ1394" s="133"/>
      <c r="AO1394" s="135"/>
      <c r="AP1394" s="135"/>
      <c r="BJ1394" s="136"/>
    </row>
    <row r="1395" spans="5:62" ht="14.25" customHeight="1" x14ac:dyDescent="0.25">
      <c r="E1395" s="113"/>
      <c r="H1395" s="133"/>
      <c r="T1395" s="133"/>
      <c r="X1395" s="131"/>
      <c r="Y1395" s="133"/>
      <c r="AJ1395" s="133"/>
      <c r="AO1395" s="135"/>
      <c r="AP1395" s="135"/>
      <c r="BJ1395" s="136"/>
    </row>
    <row r="1396" spans="5:62" ht="14.25" customHeight="1" x14ac:dyDescent="0.25">
      <c r="E1396" s="113"/>
      <c r="H1396" s="133"/>
      <c r="T1396" s="133"/>
      <c r="X1396" s="131"/>
      <c r="Y1396" s="133"/>
      <c r="AJ1396" s="133"/>
      <c r="AO1396" s="135"/>
      <c r="AP1396" s="135"/>
      <c r="BJ1396" s="136"/>
    </row>
    <row r="1397" spans="5:62" ht="14.25" customHeight="1" x14ac:dyDescent="0.25">
      <c r="E1397" s="113"/>
      <c r="H1397" s="133"/>
      <c r="T1397" s="133"/>
      <c r="X1397" s="131"/>
      <c r="Y1397" s="133"/>
      <c r="AJ1397" s="133"/>
      <c r="AO1397" s="135"/>
      <c r="AP1397" s="135"/>
      <c r="BJ1397" s="136"/>
    </row>
    <row r="1398" spans="5:62" ht="14.25" customHeight="1" x14ac:dyDescent="0.25">
      <c r="E1398" s="113"/>
      <c r="H1398" s="133"/>
      <c r="T1398" s="133"/>
      <c r="X1398" s="131"/>
      <c r="Y1398" s="133"/>
      <c r="AJ1398" s="133"/>
      <c r="AO1398" s="135"/>
      <c r="AP1398" s="135"/>
      <c r="BJ1398" s="136"/>
    </row>
    <row r="1399" spans="5:62" ht="14.25" customHeight="1" x14ac:dyDescent="0.25">
      <c r="E1399" s="113"/>
      <c r="H1399" s="133"/>
      <c r="T1399" s="133"/>
      <c r="X1399" s="131"/>
      <c r="Y1399" s="133"/>
      <c r="AJ1399" s="133"/>
      <c r="AO1399" s="135"/>
      <c r="AP1399" s="135"/>
      <c r="BJ1399" s="136"/>
    </row>
    <row r="1400" spans="5:62" ht="14.25" customHeight="1" x14ac:dyDescent="0.25">
      <c r="E1400" s="113"/>
      <c r="H1400" s="133"/>
      <c r="T1400" s="133"/>
      <c r="X1400" s="131"/>
      <c r="Y1400" s="133"/>
      <c r="AJ1400" s="133"/>
      <c r="AO1400" s="135"/>
      <c r="AP1400" s="135"/>
      <c r="BJ1400" s="136"/>
    </row>
    <row r="1401" spans="5:62" ht="14.25" customHeight="1" x14ac:dyDescent="0.25">
      <c r="E1401" s="113"/>
      <c r="H1401" s="133"/>
      <c r="T1401" s="133"/>
      <c r="X1401" s="131"/>
      <c r="Y1401" s="133"/>
      <c r="AJ1401" s="133"/>
      <c r="AO1401" s="135"/>
      <c r="AP1401" s="135"/>
      <c r="BJ1401" s="136"/>
    </row>
    <row r="1402" spans="5:62" ht="14.25" customHeight="1" x14ac:dyDescent="0.25">
      <c r="E1402" s="113"/>
      <c r="H1402" s="133"/>
      <c r="T1402" s="133"/>
      <c r="X1402" s="131"/>
      <c r="Y1402" s="133"/>
      <c r="AJ1402" s="133"/>
      <c r="AO1402" s="135"/>
      <c r="AP1402" s="135"/>
      <c r="BJ1402" s="136"/>
    </row>
    <row r="1403" spans="5:62" ht="14.25" customHeight="1" x14ac:dyDescent="0.25">
      <c r="E1403" s="113"/>
      <c r="H1403" s="133"/>
      <c r="T1403" s="133"/>
      <c r="X1403" s="131"/>
      <c r="Y1403" s="133"/>
      <c r="AJ1403" s="133"/>
      <c r="AO1403" s="135"/>
      <c r="AP1403" s="135"/>
      <c r="BJ1403" s="136"/>
    </row>
    <row r="1404" spans="5:62" ht="14.25" customHeight="1" x14ac:dyDescent="0.25">
      <c r="E1404" s="113"/>
      <c r="H1404" s="133"/>
      <c r="T1404" s="133"/>
      <c r="X1404" s="131"/>
      <c r="Y1404" s="133"/>
      <c r="AJ1404" s="133"/>
      <c r="AO1404" s="135"/>
      <c r="AP1404" s="135"/>
      <c r="BJ1404" s="136"/>
    </row>
    <row r="1405" spans="5:62" ht="14.25" customHeight="1" x14ac:dyDescent="0.25">
      <c r="E1405" s="113"/>
      <c r="H1405" s="133"/>
      <c r="T1405" s="133"/>
      <c r="X1405" s="131"/>
      <c r="Y1405" s="133"/>
      <c r="AJ1405" s="133"/>
      <c r="AO1405" s="135"/>
      <c r="AP1405" s="135"/>
      <c r="BJ1405" s="136"/>
    </row>
    <row r="1406" spans="5:62" ht="14.25" customHeight="1" x14ac:dyDescent="0.25">
      <c r="E1406" s="113"/>
      <c r="H1406" s="133"/>
      <c r="T1406" s="133"/>
      <c r="X1406" s="131"/>
      <c r="Y1406" s="133"/>
      <c r="AJ1406" s="133"/>
      <c r="AO1406" s="135"/>
      <c r="AP1406" s="135"/>
      <c r="BJ1406" s="136"/>
    </row>
    <row r="1407" spans="5:62" ht="14.25" customHeight="1" x14ac:dyDescent="0.25">
      <c r="E1407" s="113"/>
      <c r="H1407" s="133"/>
      <c r="T1407" s="133"/>
      <c r="X1407" s="131"/>
      <c r="Y1407" s="133"/>
      <c r="AJ1407" s="133"/>
      <c r="AO1407" s="135"/>
      <c r="AP1407" s="135"/>
      <c r="BJ1407" s="136"/>
    </row>
    <row r="1408" spans="5:62" ht="14.25" customHeight="1" x14ac:dyDescent="0.25">
      <c r="E1408" s="113"/>
      <c r="H1408" s="133"/>
      <c r="T1408" s="133"/>
      <c r="X1408" s="131"/>
      <c r="Y1408" s="133"/>
      <c r="AJ1408" s="133"/>
      <c r="AO1408" s="135"/>
      <c r="AP1408" s="135"/>
      <c r="BJ1408" s="136"/>
    </row>
    <row r="1409" spans="5:62" ht="14.25" customHeight="1" x14ac:dyDescent="0.25">
      <c r="E1409" s="113"/>
      <c r="H1409" s="133"/>
      <c r="T1409" s="133"/>
      <c r="X1409" s="131"/>
      <c r="Y1409" s="133"/>
      <c r="AJ1409" s="133"/>
      <c r="AO1409" s="135"/>
      <c r="AP1409" s="135"/>
      <c r="BJ1409" s="136"/>
    </row>
    <row r="1410" spans="5:62" ht="14.25" customHeight="1" x14ac:dyDescent="0.25">
      <c r="E1410" s="113"/>
      <c r="H1410" s="133"/>
      <c r="T1410" s="133"/>
      <c r="X1410" s="131"/>
      <c r="Y1410" s="133"/>
      <c r="AJ1410" s="133"/>
      <c r="AO1410" s="135"/>
      <c r="AP1410" s="135"/>
      <c r="BJ1410" s="136"/>
    </row>
    <row r="1411" spans="5:62" ht="14.25" customHeight="1" x14ac:dyDescent="0.25">
      <c r="E1411" s="113"/>
      <c r="H1411" s="133"/>
      <c r="T1411" s="133"/>
      <c r="X1411" s="131"/>
      <c r="Y1411" s="133"/>
      <c r="AJ1411" s="133"/>
      <c r="AO1411" s="135"/>
      <c r="AP1411" s="135"/>
      <c r="BJ1411" s="136"/>
    </row>
    <row r="1412" spans="5:62" ht="14.25" customHeight="1" x14ac:dyDescent="0.25">
      <c r="E1412" s="113"/>
      <c r="H1412" s="133"/>
      <c r="T1412" s="133"/>
      <c r="X1412" s="131"/>
      <c r="Y1412" s="133"/>
      <c r="AJ1412" s="133"/>
      <c r="AO1412" s="135"/>
      <c r="AP1412" s="135"/>
      <c r="BJ1412" s="136"/>
    </row>
    <row r="1413" spans="5:62" ht="14.25" customHeight="1" x14ac:dyDescent="0.25">
      <c r="E1413" s="113"/>
      <c r="H1413" s="133"/>
      <c r="T1413" s="133"/>
      <c r="X1413" s="131"/>
      <c r="Y1413" s="133"/>
      <c r="AJ1413" s="133"/>
      <c r="AO1413" s="135"/>
      <c r="AP1413" s="135"/>
      <c r="BJ1413" s="136"/>
    </row>
    <row r="1414" spans="5:62" ht="14.25" customHeight="1" x14ac:dyDescent="0.25">
      <c r="E1414" s="113"/>
      <c r="H1414" s="133"/>
      <c r="T1414" s="133"/>
      <c r="X1414" s="131"/>
      <c r="Y1414" s="133"/>
      <c r="AJ1414" s="133"/>
      <c r="AO1414" s="135"/>
      <c r="AP1414" s="135"/>
      <c r="BJ1414" s="136"/>
    </row>
    <row r="1415" spans="5:62" ht="14.25" customHeight="1" x14ac:dyDescent="0.25">
      <c r="E1415" s="113"/>
      <c r="H1415" s="133"/>
      <c r="T1415" s="133"/>
      <c r="X1415" s="131"/>
      <c r="Y1415" s="133"/>
      <c r="AJ1415" s="133"/>
      <c r="AO1415" s="135"/>
      <c r="AP1415" s="135"/>
      <c r="BJ1415" s="136"/>
    </row>
    <row r="1416" spans="5:62" ht="14.25" customHeight="1" x14ac:dyDescent="0.25">
      <c r="E1416" s="113"/>
      <c r="H1416" s="133"/>
      <c r="T1416" s="133"/>
      <c r="X1416" s="131"/>
      <c r="Y1416" s="133"/>
      <c r="AJ1416" s="133"/>
      <c r="AO1416" s="135"/>
      <c r="AP1416" s="135"/>
      <c r="BJ1416" s="136"/>
    </row>
    <row r="1417" spans="5:62" ht="14.25" customHeight="1" x14ac:dyDescent="0.25">
      <c r="E1417" s="113"/>
      <c r="H1417" s="133"/>
      <c r="T1417" s="133"/>
      <c r="X1417" s="131"/>
      <c r="Y1417" s="133"/>
      <c r="AJ1417" s="133"/>
      <c r="AO1417" s="135"/>
      <c r="AP1417" s="135"/>
      <c r="BJ1417" s="136"/>
    </row>
    <row r="1418" spans="5:62" ht="14.25" customHeight="1" x14ac:dyDescent="0.25">
      <c r="E1418" s="113"/>
      <c r="H1418" s="133"/>
      <c r="T1418" s="133"/>
      <c r="X1418" s="131"/>
      <c r="Y1418" s="133"/>
      <c r="AJ1418" s="133"/>
      <c r="AO1418" s="135"/>
      <c r="AP1418" s="135"/>
      <c r="BJ1418" s="136"/>
    </row>
    <row r="1419" spans="5:62" ht="14.25" customHeight="1" x14ac:dyDescent="0.25">
      <c r="E1419" s="113"/>
      <c r="H1419" s="133"/>
      <c r="T1419" s="133"/>
      <c r="X1419" s="131"/>
      <c r="Y1419" s="133"/>
      <c r="AJ1419" s="133"/>
      <c r="AO1419" s="135"/>
      <c r="AP1419" s="135"/>
      <c r="BJ1419" s="136"/>
    </row>
    <row r="1420" spans="5:62" ht="14.25" customHeight="1" x14ac:dyDescent="0.25">
      <c r="E1420" s="113"/>
      <c r="H1420" s="133"/>
      <c r="T1420" s="133"/>
      <c r="X1420" s="131"/>
      <c r="Y1420" s="133"/>
      <c r="AJ1420" s="133"/>
      <c r="AO1420" s="135"/>
      <c r="AP1420" s="135"/>
      <c r="BJ1420" s="136"/>
    </row>
    <row r="1421" spans="5:62" ht="14.25" customHeight="1" x14ac:dyDescent="0.25">
      <c r="E1421" s="113"/>
      <c r="H1421" s="133"/>
      <c r="T1421" s="133"/>
      <c r="X1421" s="131"/>
      <c r="Y1421" s="133"/>
      <c r="AJ1421" s="133"/>
      <c r="AO1421" s="135"/>
      <c r="AP1421" s="135"/>
      <c r="BJ1421" s="136"/>
    </row>
    <row r="1422" spans="5:62" ht="14.25" customHeight="1" x14ac:dyDescent="0.25">
      <c r="E1422" s="113"/>
      <c r="H1422" s="133"/>
      <c r="T1422" s="133"/>
      <c r="X1422" s="131"/>
      <c r="Y1422" s="133"/>
      <c r="AJ1422" s="133"/>
      <c r="AO1422" s="135"/>
      <c r="AP1422" s="135"/>
      <c r="BJ1422" s="136"/>
    </row>
    <row r="1423" spans="5:62" ht="14.25" customHeight="1" x14ac:dyDescent="0.25">
      <c r="E1423" s="113"/>
      <c r="H1423" s="133"/>
      <c r="T1423" s="133"/>
      <c r="X1423" s="131"/>
      <c r="Y1423" s="133"/>
      <c r="AJ1423" s="133"/>
      <c r="AO1423" s="135"/>
      <c r="AP1423" s="135"/>
      <c r="BJ1423" s="136"/>
    </row>
    <row r="1424" spans="5:62" ht="14.25" customHeight="1" x14ac:dyDescent="0.25">
      <c r="E1424" s="113"/>
      <c r="H1424" s="133"/>
      <c r="T1424" s="133"/>
      <c r="X1424" s="131"/>
      <c r="Y1424" s="133"/>
      <c r="AJ1424" s="133"/>
      <c r="AO1424" s="135"/>
      <c r="AP1424" s="135"/>
      <c r="BJ1424" s="136"/>
    </row>
    <row r="1425" spans="5:62" ht="14.25" customHeight="1" x14ac:dyDescent="0.25">
      <c r="E1425" s="113"/>
      <c r="H1425" s="133"/>
      <c r="T1425" s="133"/>
      <c r="X1425" s="131"/>
      <c r="Y1425" s="133"/>
      <c r="AJ1425" s="133"/>
      <c r="AO1425" s="135"/>
      <c r="AP1425" s="135"/>
      <c r="BJ1425" s="136"/>
    </row>
    <row r="1426" spans="5:62" ht="14.25" customHeight="1" x14ac:dyDescent="0.25">
      <c r="E1426" s="113"/>
      <c r="H1426" s="133"/>
      <c r="T1426" s="133"/>
      <c r="X1426" s="131"/>
      <c r="Y1426" s="133"/>
      <c r="AJ1426" s="133"/>
      <c r="AO1426" s="135"/>
      <c r="AP1426" s="135"/>
      <c r="BJ1426" s="136"/>
    </row>
    <row r="1427" spans="5:62" ht="14.25" customHeight="1" x14ac:dyDescent="0.25">
      <c r="E1427" s="113"/>
      <c r="H1427" s="133"/>
      <c r="T1427" s="133"/>
      <c r="X1427" s="131"/>
      <c r="Y1427" s="133"/>
      <c r="AJ1427" s="133"/>
      <c r="AO1427" s="135"/>
      <c r="AP1427" s="135"/>
      <c r="BJ1427" s="136"/>
    </row>
    <row r="1428" spans="5:62" ht="14.25" customHeight="1" x14ac:dyDescent="0.25">
      <c r="E1428" s="113"/>
      <c r="H1428" s="133"/>
      <c r="T1428" s="133"/>
      <c r="X1428" s="131"/>
      <c r="Y1428" s="133"/>
      <c r="AJ1428" s="133"/>
      <c r="AO1428" s="135"/>
      <c r="AP1428" s="135"/>
      <c r="BJ1428" s="136"/>
    </row>
    <row r="1429" spans="5:62" ht="14.25" customHeight="1" x14ac:dyDescent="0.25">
      <c r="E1429" s="113"/>
      <c r="H1429" s="133"/>
      <c r="T1429" s="133"/>
      <c r="X1429" s="131"/>
      <c r="Y1429" s="133"/>
      <c r="AJ1429" s="133"/>
      <c r="AO1429" s="135"/>
      <c r="AP1429" s="135"/>
      <c r="BJ1429" s="136"/>
    </row>
    <row r="1430" spans="5:62" ht="14.25" customHeight="1" x14ac:dyDescent="0.25">
      <c r="E1430" s="113"/>
      <c r="H1430" s="133"/>
      <c r="T1430" s="133"/>
      <c r="X1430" s="131"/>
      <c r="Y1430" s="133"/>
      <c r="AJ1430" s="133"/>
      <c r="AO1430" s="135"/>
      <c r="AP1430" s="135"/>
      <c r="BJ1430" s="136"/>
    </row>
    <row r="1431" spans="5:62" ht="14.25" customHeight="1" x14ac:dyDescent="0.25">
      <c r="E1431" s="113"/>
      <c r="H1431" s="133"/>
      <c r="T1431" s="133"/>
      <c r="X1431" s="131"/>
      <c r="Y1431" s="133"/>
      <c r="AJ1431" s="133"/>
      <c r="AO1431" s="135"/>
      <c r="AP1431" s="135"/>
      <c r="BJ1431" s="136"/>
    </row>
    <row r="1432" spans="5:62" ht="14.25" customHeight="1" x14ac:dyDescent="0.25">
      <c r="E1432" s="113"/>
      <c r="H1432" s="133"/>
      <c r="T1432" s="133"/>
      <c r="X1432" s="131"/>
      <c r="Y1432" s="133"/>
      <c r="AJ1432" s="133"/>
      <c r="AO1432" s="135"/>
      <c r="AP1432" s="135"/>
      <c r="BJ1432" s="136"/>
    </row>
    <row r="1433" spans="5:62" ht="14.25" customHeight="1" x14ac:dyDescent="0.25">
      <c r="E1433" s="113"/>
      <c r="H1433" s="133"/>
      <c r="T1433" s="133"/>
      <c r="X1433" s="131"/>
      <c r="Y1433" s="133"/>
      <c r="AJ1433" s="133"/>
      <c r="AO1433" s="135"/>
      <c r="AP1433" s="135"/>
      <c r="BJ1433" s="136"/>
    </row>
    <row r="1434" spans="5:62" ht="14.25" customHeight="1" x14ac:dyDescent="0.25">
      <c r="E1434" s="113"/>
      <c r="H1434" s="133"/>
      <c r="T1434" s="133"/>
      <c r="X1434" s="131"/>
      <c r="Y1434" s="133"/>
      <c r="AJ1434" s="133"/>
      <c r="AO1434" s="135"/>
      <c r="AP1434" s="135"/>
      <c r="BJ1434" s="136"/>
    </row>
    <row r="1435" spans="5:62" ht="14.25" customHeight="1" x14ac:dyDescent="0.25">
      <c r="E1435" s="113"/>
      <c r="H1435" s="133"/>
      <c r="T1435" s="133"/>
      <c r="X1435" s="131"/>
      <c r="Y1435" s="133"/>
      <c r="AJ1435" s="133"/>
      <c r="AO1435" s="135"/>
      <c r="AP1435" s="135"/>
      <c r="BJ1435" s="136"/>
    </row>
    <row r="1436" spans="5:62" ht="14.25" customHeight="1" x14ac:dyDescent="0.25">
      <c r="E1436" s="113"/>
      <c r="H1436" s="133"/>
      <c r="T1436" s="133"/>
      <c r="X1436" s="131"/>
      <c r="Y1436" s="133"/>
      <c r="AJ1436" s="133"/>
      <c r="AO1436" s="135"/>
      <c r="AP1436" s="135"/>
      <c r="BJ1436" s="136"/>
    </row>
    <row r="1437" spans="5:62" ht="14.25" customHeight="1" x14ac:dyDescent="0.25">
      <c r="E1437" s="113"/>
      <c r="H1437" s="133"/>
      <c r="T1437" s="133"/>
      <c r="X1437" s="131"/>
      <c r="Y1437" s="133"/>
      <c r="AJ1437" s="133"/>
      <c r="AO1437" s="135"/>
      <c r="AP1437" s="135"/>
      <c r="BJ1437" s="136"/>
    </row>
    <row r="1438" spans="5:62" ht="14.25" customHeight="1" x14ac:dyDescent="0.25">
      <c r="E1438" s="113"/>
      <c r="H1438" s="133"/>
      <c r="T1438" s="133"/>
      <c r="X1438" s="131"/>
      <c r="Y1438" s="133"/>
      <c r="AJ1438" s="133"/>
      <c r="AO1438" s="135"/>
      <c r="AP1438" s="135"/>
      <c r="BJ1438" s="136"/>
    </row>
    <row r="1439" spans="5:62" ht="14.25" customHeight="1" x14ac:dyDescent="0.25">
      <c r="E1439" s="113"/>
      <c r="H1439" s="133"/>
      <c r="T1439" s="133"/>
      <c r="X1439" s="131"/>
      <c r="Y1439" s="133"/>
      <c r="AJ1439" s="133"/>
      <c r="AO1439" s="135"/>
      <c r="AP1439" s="135"/>
      <c r="BJ1439" s="136"/>
    </row>
    <row r="1440" spans="5:62" ht="14.25" customHeight="1" x14ac:dyDescent="0.25">
      <c r="E1440" s="113"/>
      <c r="H1440" s="133"/>
      <c r="T1440" s="133"/>
      <c r="X1440" s="131"/>
      <c r="Y1440" s="133"/>
      <c r="AJ1440" s="133"/>
      <c r="AO1440" s="135"/>
      <c r="AP1440" s="135"/>
      <c r="BJ1440" s="136"/>
    </row>
    <row r="1441" spans="5:62" ht="14.25" customHeight="1" x14ac:dyDescent="0.25">
      <c r="E1441" s="113"/>
      <c r="H1441" s="133"/>
      <c r="T1441" s="133"/>
      <c r="X1441" s="131"/>
      <c r="Y1441" s="133"/>
      <c r="AJ1441" s="133"/>
      <c r="AO1441" s="135"/>
      <c r="AP1441" s="135"/>
      <c r="BJ1441" s="136"/>
    </row>
    <row r="1442" spans="5:62" ht="14.25" customHeight="1" x14ac:dyDescent="0.25">
      <c r="E1442" s="113"/>
      <c r="H1442" s="133"/>
      <c r="T1442" s="133"/>
      <c r="X1442" s="131"/>
      <c r="Y1442" s="133"/>
      <c r="AJ1442" s="133"/>
      <c r="AO1442" s="135"/>
      <c r="AP1442" s="135"/>
      <c r="BJ1442" s="136"/>
    </row>
    <row r="1443" spans="5:62" ht="14.25" customHeight="1" x14ac:dyDescent="0.25">
      <c r="E1443" s="113"/>
      <c r="H1443" s="133"/>
      <c r="T1443" s="133"/>
      <c r="X1443" s="131"/>
      <c r="Y1443" s="133"/>
      <c r="AJ1443" s="133"/>
      <c r="AO1443" s="135"/>
      <c r="AP1443" s="135"/>
      <c r="BJ1443" s="136"/>
    </row>
    <row r="1444" spans="5:62" ht="14.25" customHeight="1" x14ac:dyDescent="0.25">
      <c r="E1444" s="113"/>
      <c r="H1444" s="133"/>
      <c r="T1444" s="133"/>
      <c r="X1444" s="131"/>
      <c r="Y1444" s="133"/>
      <c r="AJ1444" s="133"/>
      <c r="AO1444" s="135"/>
      <c r="AP1444" s="135"/>
      <c r="BJ1444" s="136"/>
    </row>
    <row r="1445" spans="5:62" ht="14.25" customHeight="1" x14ac:dyDescent="0.25">
      <c r="E1445" s="113"/>
      <c r="H1445" s="133"/>
      <c r="T1445" s="133"/>
      <c r="X1445" s="131"/>
      <c r="Y1445" s="133"/>
      <c r="AJ1445" s="133"/>
      <c r="AO1445" s="135"/>
      <c r="AP1445" s="135"/>
      <c r="BJ1445" s="136"/>
    </row>
    <row r="1446" spans="5:62" ht="14.25" customHeight="1" x14ac:dyDescent="0.25">
      <c r="E1446" s="113"/>
      <c r="H1446" s="133"/>
      <c r="T1446" s="133"/>
      <c r="X1446" s="131"/>
      <c r="Y1446" s="133"/>
      <c r="AJ1446" s="133"/>
      <c r="AO1446" s="135"/>
      <c r="AP1446" s="135"/>
      <c r="BJ1446" s="136"/>
    </row>
    <row r="1447" spans="5:62" ht="14.25" customHeight="1" x14ac:dyDescent="0.25">
      <c r="E1447" s="113"/>
      <c r="H1447" s="133"/>
      <c r="T1447" s="133"/>
      <c r="X1447" s="131"/>
      <c r="Y1447" s="133"/>
      <c r="AJ1447" s="133"/>
      <c r="AO1447" s="135"/>
      <c r="AP1447" s="135"/>
      <c r="BJ1447" s="136"/>
    </row>
    <row r="1448" spans="5:62" ht="14.25" customHeight="1" x14ac:dyDescent="0.25">
      <c r="E1448" s="113"/>
      <c r="H1448" s="133"/>
      <c r="T1448" s="133"/>
      <c r="X1448" s="131"/>
      <c r="Y1448" s="133"/>
      <c r="AJ1448" s="133"/>
      <c r="AO1448" s="135"/>
      <c r="AP1448" s="135"/>
      <c r="BJ1448" s="136"/>
    </row>
    <row r="1449" spans="5:62" ht="14.25" customHeight="1" x14ac:dyDescent="0.25">
      <c r="E1449" s="113"/>
      <c r="H1449" s="133"/>
      <c r="T1449" s="133"/>
      <c r="X1449" s="131"/>
      <c r="Y1449" s="133"/>
      <c r="AJ1449" s="133"/>
      <c r="AO1449" s="135"/>
      <c r="AP1449" s="135"/>
      <c r="BJ1449" s="136"/>
    </row>
    <row r="1450" spans="5:62" ht="14.25" customHeight="1" x14ac:dyDescent="0.25">
      <c r="E1450" s="113"/>
      <c r="H1450" s="133"/>
      <c r="T1450" s="133"/>
      <c r="X1450" s="131"/>
      <c r="Y1450" s="133"/>
      <c r="AJ1450" s="133"/>
      <c r="AO1450" s="135"/>
      <c r="AP1450" s="135"/>
      <c r="BJ1450" s="136"/>
    </row>
    <row r="1451" spans="5:62" ht="14.25" customHeight="1" x14ac:dyDescent="0.25">
      <c r="E1451" s="113"/>
      <c r="H1451" s="133"/>
      <c r="T1451" s="133"/>
      <c r="X1451" s="131"/>
      <c r="Y1451" s="133"/>
      <c r="AJ1451" s="133"/>
      <c r="AO1451" s="135"/>
      <c r="AP1451" s="135"/>
      <c r="BJ1451" s="136"/>
    </row>
    <row r="1452" spans="5:62" ht="14.25" customHeight="1" x14ac:dyDescent="0.25">
      <c r="E1452" s="113"/>
      <c r="H1452" s="133"/>
      <c r="T1452" s="133"/>
      <c r="X1452" s="131"/>
      <c r="Y1452" s="133"/>
      <c r="AJ1452" s="133"/>
      <c r="AO1452" s="135"/>
      <c r="AP1452" s="135"/>
      <c r="BJ1452" s="136"/>
    </row>
    <row r="1453" spans="5:62" ht="14.25" customHeight="1" x14ac:dyDescent="0.25">
      <c r="E1453" s="113"/>
      <c r="H1453" s="133"/>
      <c r="T1453" s="133"/>
      <c r="X1453" s="131"/>
      <c r="Y1453" s="133"/>
      <c r="AJ1453" s="133"/>
      <c r="AO1453" s="135"/>
      <c r="AP1453" s="135"/>
      <c r="BJ1453" s="136"/>
    </row>
    <row r="1454" spans="5:62" ht="14.25" customHeight="1" x14ac:dyDescent="0.25">
      <c r="E1454" s="113"/>
      <c r="H1454" s="133"/>
      <c r="T1454" s="133"/>
      <c r="X1454" s="131"/>
      <c r="Y1454" s="133"/>
      <c r="AJ1454" s="133"/>
      <c r="AO1454" s="135"/>
      <c r="AP1454" s="135"/>
      <c r="BJ1454" s="136"/>
    </row>
    <row r="1455" spans="5:62" ht="14.25" customHeight="1" x14ac:dyDescent="0.25">
      <c r="E1455" s="113"/>
      <c r="H1455" s="133"/>
      <c r="T1455" s="133"/>
      <c r="X1455" s="131"/>
      <c r="Y1455" s="133"/>
      <c r="AJ1455" s="133"/>
      <c r="AO1455" s="135"/>
      <c r="AP1455" s="135"/>
      <c r="BJ1455" s="136"/>
    </row>
    <row r="1456" spans="5:62" ht="14.25" customHeight="1" x14ac:dyDescent="0.25">
      <c r="E1456" s="113"/>
      <c r="H1456" s="133"/>
      <c r="T1456" s="133"/>
      <c r="X1456" s="131"/>
      <c r="Y1456" s="133"/>
      <c r="AJ1456" s="133"/>
      <c r="AO1456" s="135"/>
      <c r="AP1456" s="135"/>
      <c r="BJ1456" s="136"/>
    </row>
    <row r="1457" spans="5:62" ht="14.25" customHeight="1" x14ac:dyDescent="0.25">
      <c r="E1457" s="113"/>
      <c r="H1457" s="133"/>
      <c r="T1457" s="133"/>
      <c r="X1457" s="131"/>
      <c r="Y1457" s="133"/>
      <c r="AJ1457" s="133"/>
      <c r="AO1457" s="135"/>
      <c r="AP1457" s="135"/>
      <c r="BJ1457" s="136"/>
    </row>
    <row r="1458" spans="5:62" ht="14.25" customHeight="1" x14ac:dyDescent="0.25">
      <c r="E1458" s="113"/>
      <c r="H1458" s="133"/>
      <c r="T1458" s="133"/>
      <c r="X1458" s="131"/>
      <c r="Y1458" s="133"/>
      <c r="AJ1458" s="133"/>
      <c r="AO1458" s="135"/>
      <c r="AP1458" s="135"/>
      <c r="BJ1458" s="136"/>
    </row>
    <row r="1459" spans="5:62" ht="14.25" customHeight="1" x14ac:dyDescent="0.25">
      <c r="E1459" s="113"/>
      <c r="H1459" s="133"/>
      <c r="T1459" s="133"/>
      <c r="X1459" s="131"/>
      <c r="Y1459" s="133"/>
      <c r="AJ1459" s="133"/>
      <c r="AO1459" s="135"/>
      <c r="AP1459" s="135"/>
      <c r="BJ1459" s="136"/>
    </row>
    <row r="1460" spans="5:62" ht="14.25" customHeight="1" x14ac:dyDescent="0.25">
      <c r="E1460" s="113"/>
      <c r="H1460" s="133"/>
      <c r="T1460" s="133"/>
      <c r="X1460" s="131"/>
      <c r="Y1460" s="133"/>
      <c r="AJ1460" s="133"/>
      <c r="AO1460" s="135"/>
      <c r="AP1460" s="135"/>
      <c r="BJ1460" s="136"/>
    </row>
    <row r="1461" spans="5:62" ht="14.25" customHeight="1" x14ac:dyDescent="0.25">
      <c r="E1461" s="113"/>
      <c r="H1461" s="133"/>
      <c r="T1461" s="133"/>
      <c r="X1461" s="131"/>
      <c r="Y1461" s="133"/>
      <c r="AJ1461" s="133"/>
      <c r="AO1461" s="135"/>
      <c r="AP1461" s="135"/>
      <c r="BJ1461" s="136"/>
    </row>
    <row r="1462" spans="5:62" ht="14.25" customHeight="1" x14ac:dyDescent="0.25">
      <c r="E1462" s="113"/>
      <c r="H1462" s="133"/>
      <c r="T1462" s="133"/>
      <c r="X1462" s="131"/>
      <c r="Y1462" s="133"/>
      <c r="AJ1462" s="133"/>
      <c r="AO1462" s="135"/>
      <c r="AP1462" s="135"/>
      <c r="BJ1462" s="136"/>
    </row>
    <row r="1463" spans="5:62" ht="14.25" customHeight="1" x14ac:dyDescent="0.25">
      <c r="E1463" s="113"/>
      <c r="H1463" s="133"/>
      <c r="T1463" s="133"/>
      <c r="X1463" s="131"/>
      <c r="Y1463" s="133"/>
      <c r="AJ1463" s="133"/>
      <c r="AO1463" s="135"/>
      <c r="AP1463" s="135"/>
      <c r="BJ1463" s="136"/>
    </row>
    <row r="1464" spans="5:62" ht="14.25" customHeight="1" x14ac:dyDescent="0.25">
      <c r="E1464" s="113"/>
      <c r="H1464" s="133"/>
      <c r="T1464" s="133"/>
      <c r="X1464" s="131"/>
      <c r="Y1464" s="133"/>
      <c r="AJ1464" s="133"/>
      <c r="AO1464" s="135"/>
      <c r="AP1464" s="135"/>
      <c r="BJ1464" s="136"/>
    </row>
    <row r="1465" spans="5:62" ht="14.25" customHeight="1" x14ac:dyDescent="0.25">
      <c r="E1465" s="113"/>
      <c r="H1465" s="133"/>
      <c r="T1465" s="133"/>
      <c r="X1465" s="131"/>
      <c r="Y1465" s="133"/>
      <c r="AJ1465" s="133"/>
      <c r="AO1465" s="135"/>
      <c r="AP1465" s="135"/>
      <c r="BJ1465" s="136"/>
    </row>
    <row r="1466" spans="5:62" ht="14.25" customHeight="1" x14ac:dyDescent="0.25">
      <c r="E1466" s="113"/>
      <c r="H1466" s="133"/>
      <c r="T1466" s="133"/>
      <c r="X1466" s="131"/>
      <c r="Y1466" s="133"/>
      <c r="AJ1466" s="133"/>
      <c r="AO1466" s="135"/>
      <c r="AP1466" s="135"/>
      <c r="BJ1466" s="136"/>
    </row>
    <row r="1467" spans="5:62" ht="14.25" customHeight="1" x14ac:dyDescent="0.25">
      <c r="E1467" s="113"/>
      <c r="H1467" s="133"/>
      <c r="T1467" s="133"/>
      <c r="X1467" s="131"/>
      <c r="Y1467" s="133"/>
      <c r="AJ1467" s="133"/>
      <c r="AO1467" s="135"/>
      <c r="AP1467" s="135"/>
      <c r="BJ1467" s="136"/>
    </row>
    <row r="1468" spans="5:62" ht="14.25" customHeight="1" x14ac:dyDescent="0.25">
      <c r="E1468" s="113"/>
      <c r="H1468" s="133"/>
      <c r="T1468" s="133"/>
      <c r="X1468" s="131"/>
      <c r="Y1468" s="133"/>
      <c r="AJ1468" s="133"/>
      <c r="AO1468" s="135"/>
      <c r="AP1468" s="135"/>
      <c r="BJ1468" s="136"/>
    </row>
    <row r="1469" spans="5:62" ht="14.25" customHeight="1" x14ac:dyDescent="0.25">
      <c r="E1469" s="113"/>
      <c r="H1469" s="133"/>
      <c r="T1469" s="133"/>
      <c r="X1469" s="131"/>
      <c r="Y1469" s="133"/>
      <c r="AJ1469" s="133"/>
      <c r="AO1469" s="135"/>
      <c r="AP1469" s="135"/>
      <c r="BJ1469" s="136"/>
    </row>
    <row r="1470" spans="5:62" ht="14.25" customHeight="1" x14ac:dyDescent="0.25">
      <c r="E1470" s="113"/>
      <c r="H1470" s="133"/>
      <c r="T1470" s="133"/>
      <c r="X1470" s="131"/>
      <c r="Y1470" s="133"/>
      <c r="AJ1470" s="133"/>
      <c r="AO1470" s="135"/>
      <c r="AP1470" s="135"/>
      <c r="BJ1470" s="136"/>
    </row>
    <row r="1471" spans="5:62" ht="14.25" customHeight="1" x14ac:dyDescent="0.25">
      <c r="E1471" s="113"/>
      <c r="H1471" s="133"/>
      <c r="T1471" s="133"/>
      <c r="X1471" s="131"/>
      <c r="Y1471" s="133"/>
      <c r="AJ1471" s="133"/>
      <c r="AO1471" s="135"/>
      <c r="AP1471" s="135"/>
      <c r="BJ1471" s="136"/>
    </row>
    <row r="1472" spans="5:62" ht="14.25" customHeight="1" x14ac:dyDescent="0.25">
      <c r="E1472" s="113"/>
      <c r="H1472" s="133"/>
      <c r="T1472" s="133"/>
      <c r="X1472" s="131"/>
      <c r="Y1472" s="133"/>
      <c r="AJ1472" s="133"/>
      <c r="AO1472" s="135"/>
      <c r="AP1472" s="135"/>
      <c r="BJ1472" s="136"/>
    </row>
    <row r="1473" spans="5:62" ht="14.25" customHeight="1" x14ac:dyDescent="0.25">
      <c r="E1473" s="113"/>
      <c r="H1473" s="133"/>
      <c r="T1473" s="133"/>
      <c r="X1473" s="131"/>
      <c r="Y1473" s="133"/>
      <c r="AJ1473" s="133"/>
      <c r="AO1473" s="135"/>
      <c r="AP1473" s="135"/>
      <c r="BJ1473" s="136"/>
    </row>
    <row r="1474" spans="5:62" ht="14.25" customHeight="1" x14ac:dyDescent="0.25">
      <c r="E1474" s="113"/>
      <c r="H1474" s="133"/>
      <c r="T1474" s="133"/>
      <c r="X1474" s="131"/>
      <c r="Y1474" s="133"/>
      <c r="AJ1474" s="133"/>
      <c r="AO1474" s="135"/>
      <c r="AP1474" s="135"/>
      <c r="BJ1474" s="136"/>
    </row>
    <row r="1475" spans="5:62" ht="14.25" customHeight="1" x14ac:dyDescent="0.25">
      <c r="E1475" s="113"/>
      <c r="H1475" s="133"/>
      <c r="T1475" s="133"/>
      <c r="X1475" s="131"/>
      <c r="Y1475" s="133"/>
      <c r="AJ1475" s="133"/>
      <c r="AO1475" s="135"/>
      <c r="AP1475" s="135"/>
      <c r="BJ1475" s="136"/>
    </row>
    <row r="1476" spans="5:62" ht="14.25" customHeight="1" x14ac:dyDescent="0.25">
      <c r="E1476" s="113"/>
      <c r="H1476" s="133"/>
      <c r="T1476" s="133"/>
      <c r="X1476" s="131"/>
      <c r="Y1476" s="133"/>
      <c r="AJ1476" s="133"/>
      <c r="AO1476" s="135"/>
      <c r="AP1476" s="135"/>
      <c r="BJ1476" s="136"/>
    </row>
    <row r="1477" spans="5:62" ht="14.25" customHeight="1" x14ac:dyDescent="0.25">
      <c r="E1477" s="113"/>
      <c r="H1477" s="133"/>
      <c r="T1477" s="133"/>
      <c r="X1477" s="131"/>
      <c r="Y1477" s="133"/>
      <c r="AJ1477" s="133"/>
      <c r="AO1477" s="135"/>
      <c r="AP1477" s="135"/>
      <c r="BJ1477" s="136"/>
    </row>
    <row r="1478" spans="5:62" ht="14.25" customHeight="1" x14ac:dyDescent="0.25">
      <c r="E1478" s="113"/>
      <c r="H1478" s="133"/>
      <c r="T1478" s="133"/>
      <c r="X1478" s="131"/>
      <c r="Y1478" s="133"/>
      <c r="AJ1478" s="133"/>
      <c r="AO1478" s="135"/>
      <c r="AP1478" s="135"/>
      <c r="BJ1478" s="136"/>
    </row>
    <row r="1479" spans="5:62" ht="14.25" customHeight="1" x14ac:dyDescent="0.25">
      <c r="E1479" s="113"/>
      <c r="H1479" s="133"/>
      <c r="T1479" s="133"/>
      <c r="X1479" s="131"/>
      <c r="Y1479" s="133"/>
      <c r="AJ1479" s="133"/>
      <c r="AO1479" s="135"/>
      <c r="AP1479" s="135"/>
      <c r="BJ1479" s="136"/>
    </row>
    <row r="1480" spans="5:62" ht="14.25" customHeight="1" x14ac:dyDescent="0.25">
      <c r="E1480" s="113"/>
      <c r="H1480" s="133"/>
      <c r="T1480" s="133"/>
      <c r="X1480" s="131"/>
      <c r="Y1480" s="133"/>
      <c r="AJ1480" s="133"/>
      <c r="AO1480" s="135"/>
      <c r="AP1480" s="135"/>
      <c r="BJ1480" s="136"/>
    </row>
    <row r="1481" spans="5:62" ht="14.25" customHeight="1" x14ac:dyDescent="0.25">
      <c r="E1481" s="113"/>
      <c r="H1481" s="133"/>
      <c r="T1481" s="133"/>
      <c r="X1481" s="131"/>
      <c r="Y1481" s="133"/>
      <c r="AJ1481" s="133"/>
      <c r="AO1481" s="135"/>
      <c r="AP1481" s="135"/>
      <c r="BJ1481" s="136"/>
    </row>
    <row r="1482" spans="5:62" ht="14.25" customHeight="1" x14ac:dyDescent="0.25">
      <c r="E1482" s="113"/>
      <c r="H1482" s="133"/>
      <c r="T1482" s="133"/>
      <c r="X1482" s="131"/>
      <c r="Y1482" s="133"/>
      <c r="AJ1482" s="133"/>
      <c r="AO1482" s="135"/>
      <c r="AP1482" s="135"/>
      <c r="BJ1482" s="136"/>
    </row>
    <row r="1483" spans="5:62" ht="14.25" customHeight="1" x14ac:dyDescent="0.25">
      <c r="E1483" s="113"/>
      <c r="H1483" s="133"/>
      <c r="T1483" s="133"/>
      <c r="X1483" s="131"/>
      <c r="Y1483" s="133"/>
      <c r="AJ1483" s="133"/>
      <c r="AO1483" s="135"/>
      <c r="AP1483" s="135"/>
      <c r="BJ1483" s="136"/>
    </row>
    <row r="1484" spans="5:62" ht="14.25" customHeight="1" x14ac:dyDescent="0.25">
      <c r="E1484" s="113"/>
      <c r="H1484" s="133"/>
      <c r="T1484" s="133"/>
      <c r="X1484" s="131"/>
      <c r="Y1484" s="133"/>
      <c r="AJ1484" s="133"/>
      <c r="AO1484" s="135"/>
      <c r="AP1484" s="135"/>
      <c r="BJ1484" s="136"/>
    </row>
    <row r="1485" spans="5:62" ht="14.25" customHeight="1" x14ac:dyDescent="0.25">
      <c r="E1485" s="113"/>
      <c r="H1485" s="133"/>
      <c r="T1485" s="133"/>
      <c r="X1485" s="131"/>
      <c r="Y1485" s="133"/>
      <c r="AJ1485" s="133"/>
      <c r="AO1485" s="135"/>
      <c r="AP1485" s="135"/>
      <c r="BJ1485" s="136"/>
    </row>
    <row r="1486" spans="5:62" ht="14.25" customHeight="1" x14ac:dyDescent="0.25">
      <c r="E1486" s="113"/>
      <c r="H1486" s="133"/>
      <c r="T1486" s="133"/>
      <c r="X1486" s="131"/>
      <c r="Y1486" s="133"/>
      <c r="AJ1486" s="133"/>
      <c r="AO1486" s="135"/>
      <c r="AP1486" s="135"/>
      <c r="BJ1486" s="136"/>
    </row>
    <row r="1487" spans="5:62" ht="14.25" customHeight="1" x14ac:dyDescent="0.25">
      <c r="E1487" s="113"/>
      <c r="H1487" s="133"/>
      <c r="T1487" s="133"/>
      <c r="X1487" s="131"/>
      <c r="Y1487" s="133"/>
      <c r="AJ1487" s="133"/>
      <c r="AO1487" s="135"/>
      <c r="AP1487" s="135"/>
      <c r="BJ1487" s="136"/>
    </row>
    <row r="1488" spans="5:62" ht="14.25" customHeight="1" x14ac:dyDescent="0.25">
      <c r="E1488" s="113"/>
      <c r="H1488" s="133"/>
      <c r="T1488" s="133"/>
      <c r="X1488" s="131"/>
      <c r="Y1488" s="133"/>
      <c r="AJ1488" s="133"/>
      <c r="AO1488" s="135"/>
      <c r="AP1488" s="135"/>
      <c r="BJ1488" s="136"/>
    </row>
    <row r="1489" spans="5:62" ht="14.25" customHeight="1" x14ac:dyDescent="0.25">
      <c r="E1489" s="113"/>
      <c r="H1489" s="133"/>
      <c r="T1489" s="133"/>
      <c r="X1489" s="131"/>
      <c r="Y1489" s="133"/>
      <c r="AJ1489" s="133"/>
      <c r="AO1489" s="135"/>
      <c r="AP1489" s="135"/>
      <c r="BJ1489" s="136"/>
    </row>
    <row r="1490" spans="5:62" ht="14.25" customHeight="1" x14ac:dyDescent="0.25">
      <c r="E1490" s="113"/>
      <c r="H1490" s="133"/>
      <c r="T1490" s="133"/>
      <c r="X1490" s="131"/>
      <c r="Y1490" s="133"/>
      <c r="AJ1490" s="133"/>
      <c r="AO1490" s="135"/>
      <c r="AP1490" s="135"/>
      <c r="BJ1490" s="136"/>
    </row>
    <row r="1491" spans="5:62" ht="14.25" customHeight="1" x14ac:dyDescent="0.25">
      <c r="E1491" s="113"/>
      <c r="H1491" s="133"/>
      <c r="T1491" s="133"/>
      <c r="X1491" s="131"/>
      <c r="Y1491" s="133"/>
      <c r="AJ1491" s="133"/>
      <c r="AO1491" s="135"/>
      <c r="AP1491" s="135"/>
      <c r="BJ1491" s="136"/>
    </row>
    <row r="1492" spans="5:62" ht="14.25" customHeight="1" x14ac:dyDescent="0.25">
      <c r="E1492" s="113"/>
      <c r="H1492" s="133"/>
      <c r="T1492" s="133"/>
      <c r="X1492" s="131"/>
      <c r="Y1492" s="133"/>
      <c r="AJ1492" s="133"/>
      <c r="AO1492" s="135"/>
      <c r="AP1492" s="135"/>
      <c r="BJ1492" s="136"/>
    </row>
    <row r="1493" spans="5:62" ht="14.25" customHeight="1" x14ac:dyDescent="0.25">
      <c r="E1493" s="113"/>
      <c r="H1493" s="133"/>
      <c r="T1493" s="133"/>
      <c r="X1493" s="131"/>
      <c r="Y1493" s="133"/>
      <c r="AJ1493" s="133"/>
      <c r="AO1493" s="135"/>
      <c r="AP1493" s="135"/>
      <c r="BJ1493" s="136"/>
    </row>
    <row r="1494" spans="5:62" ht="14.25" customHeight="1" x14ac:dyDescent="0.25">
      <c r="E1494" s="113"/>
      <c r="H1494" s="133"/>
      <c r="T1494" s="133"/>
      <c r="X1494" s="131"/>
      <c r="Y1494" s="133"/>
      <c r="AJ1494" s="133"/>
      <c r="AO1494" s="135"/>
      <c r="AP1494" s="135"/>
      <c r="BJ1494" s="136"/>
    </row>
    <row r="1495" spans="5:62" ht="14.25" customHeight="1" x14ac:dyDescent="0.25">
      <c r="E1495" s="113"/>
      <c r="H1495" s="133"/>
      <c r="T1495" s="133"/>
      <c r="X1495" s="131"/>
      <c r="Y1495" s="133"/>
      <c r="AJ1495" s="133"/>
      <c r="AO1495" s="135"/>
      <c r="AP1495" s="135"/>
      <c r="BJ1495" s="136"/>
    </row>
    <row r="1496" spans="5:62" ht="14.25" customHeight="1" x14ac:dyDescent="0.25">
      <c r="E1496" s="113"/>
      <c r="H1496" s="133"/>
      <c r="T1496" s="133"/>
      <c r="X1496" s="131"/>
      <c r="Y1496" s="133"/>
      <c r="AJ1496" s="133"/>
      <c r="AO1496" s="135"/>
      <c r="AP1496" s="135"/>
      <c r="BJ1496" s="136"/>
    </row>
    <row r="1497" spans="5:62" ht="14.25" customHeight="1" x14ac:dyDescent="0.25">
      <c r="E1497" s="113"/>
      <c r="H1497" s="133"/>
      <c r="T1497" s="133"/>
      <c r="X1497" s="131"/>
      <c r="Y1497" s="133"/>
      <c r="AJ1497" s="133"/>
      <c r="AO1497" s="135"/>
      <c r="AP1497" s="135"/>
      <c r="BJ1497" s="136"/>
    </row>
    <row r="1498" spans="5:62" ht="14.25" customHeight="1" x14ac:dyDescent="0.25">
      <c r="E1498" s="113"/>
      <c r="H1498" s="133"/>
      <c r="T1498" s="133"/>
      <c r="X1498" s="131"/>
      <c r="Y1498" s="133"/>
      <c r="AJ1498" s="133"/>
      <c r="AO1498" s="135"/>
      <c r="AP1498" s="135"/>
      <c r="BJ1498" s="136"/>
    </row>
    <row r="1499" spans="5:62" ht="14.25" customHeight="1" x14ac:dyDescent="0.25">
      <c r="E1499" s="113"/>
      <c r="H1499" s="133"/>
      <c r="T1499" s="133"/>
      <c r="X1499" s="131"/>
      <c r="Y1499" s="133"/>
      <c r="AJ1499" s="133"/>
      <c r="AO1499" s="135"/>
      <c r="AP1499" s="135"/>
      <c r="BJ1499" s="136"/>
    </row>
    <row r="1500" spans="5:62" ht="14.25" customHeight="1" x14ac:dyDescent="0.25">
      <c r="E1500" s="113"/>
      <c r="H1500" s="133"/>
      <c r="T1500" s="133"/>
      <c r="X1500" s="131"/>
      <c r="Y1500" s="133"/>
      <c r="AJ1500" s="133"/>
      <c r="AO1500" s="135"/>
      <c r="AP1500" s="135"/>
      <c r="BJ1500" s="136"/>
    </row>
    <row r="1501" spans="5:62" ht="14.25" customHeight="1" x14ac:dyDescent="0.25">
      <c r="E1501" s="113"/>
      <c r="H1501" s="133"/>
      <c r="T1501" s="133"/>
      <c r="X1501" s="131"/>
      <c r="Y1501" s="133"/>
      <c r="AJ1501" s="133"/>
      <c r="AO1501" s="135"/>
      <c r="AP1501" s="135"/>
      <c r="BJ1501" s="136"/>
    </row>
    <row r="1502" spans="5:62" ht="14.25" customHeight="1" x14ac:dyDescent="0.25">
      <c r="E1502" s="113"/>
      <c r="H1502" s="133"/>
      <c r="T1502" s="133"/>
      <c r="X1502" s="131"/>
      <c r="Y1502" s="133"/>
      <c r="AJ1502" s="133"/>
      <c r="AO1502" s="135"/>
      <c r="AP1502" s="135"/>
      <c r="BJ1502" s="136"/>
    </row>
    <row r="1503" spans="5:62" ht="14.25" customHeight="1" x14ac:dyDescent="0.25">
      <c r="E1503" s="113"/>
      <c r="H1503" s="133"/>
      <c r="T1503" s="133"/>
      <c r="X1503" s="131"/>
      <c r="Y1503" s="133"/>
      <c r="AJ1503" s="133"/>
      <c r="AO1503" s="135"/>
      <c r="AP1503" s="135"/>
      <c r="BJ1503" s="136"/>
    </row>
    <row r="1504" spans="5:62" ht="14.25" customHeight="1" x14ac:dyDescent="0.25">
      <c r="E1504" s="113"/>
      <c r="H1504" s="133"/>
      <c r="T1504" s="133"/>
      <c r="X1504" s="131"/>
      <c r="Y1504" s="133"/>
      <c r="AJ1504" s="133"/>
      <c r="AO1504" s="135"/>
      <c r="AP1504" s="135"/>
      <c r="BJ1504" s="136"/>
    </row>
    <row r="1505" spans="5:62" ht="14.25" customHeight="1" x14ac:dyDescent="0.25">
      <c r="E1505" s="113"/>
      <c r="H1505" s="133"/>
      <c r="T1505" s="133"/>
      <c r="X1505" s="131"/>
      <c r="Y1505" s="133"/>
      <c r="AJ1505" s="133"/>
      <c r="AO1505" s="135"/>
      <c r="AP1505" s="135"/>
      <c r="BJ1505" s="136"/>
    </row>
    <row r="1506" spans="5:62" ht="14.25" customHeight="1" x14ac:dyDescent="0.25">
      <c r="E1506" s="113"/>
      <c r="H1506" s="133"/>
      <c r="T1506" s="133"/>
      <c r="X1506" s="131"/>
      <c r="Y1506" s="133"/>
      <c r="AJ1506" s="133"/>
      <c r="AO1506" s="135"/>
      <c r="AP1506" s="135"/>
      <c r="BJ1506" s="136"/>
    </row>
    <row r="1507" spans="5:62" ht="14.25" customHeight="1" x14ac:dyDescent="0.25">
      <c r="E1507" s="113"/>
      <c r="H1507" s="133"/>
      <c r="T1507" s="133"/>
      <c r="X1507" s="131"/>
      <c r="Y1507" s="133"/>
      <c r="AJ1507" s="133"/>
      <c r="AO1507" s="135"/>
      <c r="AP1507" s="135"/>
      <c r="BJ1507" s="136"/>
    </row>
    <row r="1508" spans="5:62" ht="14.25" customHeight="1" x14ac:dyDescent="0.25">
      <c r="E1508" s="113"/>
      <c r="H1508" s="133"/>
      <c r="T1508" s="133"/>
      <c r="X1508" s="131"/>
      <c r="Y1508" s="133"/>
      <c r="AJ1508" s="133"/>
      <c r="AO1508" s="135"/>
      <c r="AP1508" s="135"/>
      <c r="BJ1508" s="136"/>
    </row>
    <row r="1509" spans="5:62" ht="14.25" customHeight="1" x14ac:dyDescent="0.25">
      <c r="E1509" s="113"/>
      <c r="H1509" s="133"/>
      <c r="T1509" s="133"/>
      <c r="X1509" s="131"/>
      <c r="Y1509" s="133"/>
      <c r="AJ1509" s="133"/>
      <c r="AO1509" s="135"/>
      <c r="AP1509" s="135"/>
      <c r="BJ1509" s="136"/>
    </row>
    <row r="1510" spans="5:62" ht="14.25" customHeight="1" x14ac:dyDescent="0.25">
      <c r="E1510" s="113"/>
      <c r="H1510" s="133"/>
      <c r="T1510" s="133"/>
      <c r="X1510" s="131"/>
      <c r="Y1510" s="133"/>
      <c r="AJ1510" s="133"/>
      <c r="AO1510" s="135"/>
      <c r="AP1510" s="135"/>
      <c r="BJ1510" s="136"/>
    </row>
    <row r="1511" spans="5:62" ht="14.25" customHeight="1" x14ac:dyDescent="0.25">
      <c r="E1511" s="113"/>
      <c r="H1511" s="133"/>
      <c r="T1511" s="133"/>
      <c r="X1511" s="131"/>
      <c r="Y1511" s="133"/>
      <c r="AJ1511" s="133"/>
      <c r="AO1511" s="135"/>
      <c r="AP1511" s="135"/>
      <c r="BJ1511" s="136"/>
    </row>
    <row r="1512" spans="5:62" ht="14.25" customHeight="1" x14ac:dyDescent="0.25">
      <c r="E1512" s="113"/>
      <c r="H1512" s="133"/>
      <c r="T1512" s="133"/>
      <c r="X1512" s="131"/>
      <c r="Y1512" s="133"/>
      <c r="AJ1512" s="133"/>
      <c r="AO1512" s="135"/>
      <c r="AP1512" s="135"/>
      <c r="BJ1512" s="136"/>
    </row>
    <row r="1513" spans="5:62" ht="14.25" customHeight="1" x14ac:dyDescent="0.25">
      <c r="E1513" s="113"/>
      <c r="H1513" s="133"/>
      <c r="T1513" s="133"/>
      <c r="X1513" s="131"/>
      <c r="Y1513" s="133"/>
      <c r="AJ1513" s="133"/>
      <c r="AO1513" s="135"/>
      <c r="AP1513" s="135"/>
      <c r="BJ1513" s="136"/>
    </row>
    <row r="1514" spans="5:62" ht="14.25" customHeight="1" x14ac:dyDescent="0.25">
      <c r="E1514" s="113"/>
      <c r="H1514" s="133"/>
      <c r="T1514" s="133"/>
      <c r="X1514" s="131"/>
      <c r="Y1514" s="133"/>
      <c r="AJ1514" s="133"/>
      <c r="AO1514" s="135"/>
      <c r="AP1514" s="135"/>
      <c r="BJ1514" s="136"/>
    </row>
    <row r="1515" spans="5:62" ht="14.25" customHeight="1" x14ac:dyDescent="0.25">
      <c r="E1515" s="113"/>
      <c r="H1515" s="133"/>
      <c r="T1515" s="133"/>
      <c r="X1515" s="131"/>
      <c r="Y1515" s="133"/>
      <c r="AJ1515" s="133"/>
      <c r="AO1515" s="135"/>
      <c r="AP1515" s="135"/>
      <c r="BJ1515" s="136"/>
    </row>
    <row r="1516" spans="5:62" ht="14.25" customHeight="1" x14ac:dyDescent="0.25">
      <c r="E1516" s="113"/>
      <c r="H1516" s="133"/>
      <c r="T1516" s="133"/>
      <c r="X1516" s="131"/>
      <c r="Y1516" s="133"/>
      <c r="AJ1516" s="133"/>
      <c r="AO1516" s="135"/>
      <c r="AP1516" s="135"/>
      <c r="BJ1516" s="136"/>
    </row>
    <row r="1517" spans="5:62" ht="14.25" customHeight="1" x14ac:dyDescent="0.25">
      <c r="E1517" s="113"/>
      <c r="H1517" s="133"/>
      <c r="T1517" s="133"/>
      <c r="X1517" s="131"/>
      <c r="Y1517" s="133"/>
      <c r="AJ1517" s="133"/>
      <c r="AO1517" s="135"/>
      <c r="AP1517" s="135"/>
      <c r="BJ1517" s="136"/>
    </row>
    <row r="1518" spans="5:62" ht="14.25" customHeight="1" x14ac:dyDescent="0.25">
      <c r="E1518" s="113"/>
      <c r="H1518" s="133"/>
      <c r="T1518" s="133"/>
      <c r="X1518" s="131"/>
      <c r="Y1518" s="133"/>
      <c r="AJ1518" s="133"/>
      <c r="AO1518" s="135"/>
      <c r="AP1518" s="135"/>
      <c r="BJ1518" s="136"/>
    </row>
    <row r="1519" spans="5:62" ht="14.25" customHeight="1" x14ac:dyDescent="0.25">
      <c r="E1519" s="113"/>
      <c r="H1519" s="133"/>
      <c r="T1519" s="133"/>
      <c r="X1519" s="131"/>
      <c r="Y1519" s="133"/>
      <c r="AJ1519" s="133"/>
      <c r="AO1519" s="135"/>
      <c r="AP1519" s="135"/>
      <c r="BJ1519" s="136"/>
    </row>
    <row r="1520" spans="5:62" ht="14.25" customHeight="1" x14ac:dyDescent="0.25">
      <c r="E1520" s="113"/>
      <c r="H1520" s="133"/>
      <c r="T1520" s="133"/>
      <c r="X1520" s="131"/>
      <c r="Y1520" s="133"/>
      <c r="AJ1520" s="133"/>
      <c r="AO1520" s="135"/>
      <c r="AP1520" s="135"/>
      <c r="BJ1520" s="136"/>
    </row>
    <row r="1521" spans="5:62" ht="14.25" customHeight="1" x14ac:dyDescent="0.25">
      <c r="E1521" s="113"/>
      <c r="H1521" s="133"/>
      <c r="T1521" s="133"/>
      <c r="X1521" s="131"/>
      <c r="Y1521" s="133"/>
      <c r="AJ1521" s="133"/>
      <c r="AO1521" s="135"/>
      <c r="AP1521" s="135"/>
      <c r="BJ1521" s="136"/>
    </row>
    <row r="1522" spans="5:62" ht="14.25" customHeight="1" x14ac:dyDescent="0.25">
      <c r="E1522" s="113"/>
      <c r="H1522" s="133"/>
      <c r="T1522" s="133"/>
      <c r="X1522" s="131"/>
      <c r="Y1522" s="133"/>
      <c r="AJ1522" s="133"/>
      <c r="AO1522" s="135"/>
      <c r="AP1522" s="135"/>
      <c r="BJ1522" s="136"/>
    </row>
    <row r="1523" spans="5:62" ht="14.25" customHeight="1" x14ac:dyDescent="0.25">
      <c r="E1523" s="113"/>
      <c r="H1523" s="133"/>
      <c r="T1523" s="133"/>
      <c r="X1523" s="131"/>
      <c r="Y1523" s="133"/>
      <c r="AJ1523" s="133"/>
      <c r="AO1523" s="135"/>
      <c r="AP1523" s="135"/>
      <c r="BJ1523" s="136"/>
    </row>
    <row r="1524" spans="5:62" ht="14.25" customHeight="1" x14ac:dyDescent="0.25">
      <c r="E1524" s="113"/>
      <c r="H1524" s="133"/>
      <c r="T1524" s="133"/>
      <c r="X1524" s="131"/>
      <c r="Y1524" s="133"/>
      <c r="AJ1524" s="133"/>
      <c r="AO1524" s="135"/>
      <c r="AP1524" s="135"/>
      <c r="BJ1524" s="136"/>
    </row>
    <row r="1525" spans="5:62" ht="14.25" customHeight="1" x14ac:dyDescent="0.25">
      <c r="E1525" s="113"/>
      <c r="H1525" s="133"/>
      <c r="T1525" s="133"/>
      <c r="X1525" s="131"/>
      <c r="Y1525" s="133"/>
      <c r="AJ1525" s="133"/>
      <c r="AO1525" s="135"/>
      <c r="AP1525" s="135"/>
      <c r="BJ1525" s="136"/>
    </row>
    <row r="1526" spans="5:62" ht="14.25" customHeight="1" x14ac:dyDescent="0.25">
      <c r="E1526" s="113"/>
      <c r="H1526" s="133"/>
      <c r="T1526" s="133"/>
      <c r="X1526" s="131"/>
      <c r="Y1526" s="133"/>
      <c r="AJ1526" s="133"/>
      <c r="AO1526" s="135"/>
      <c r="AP1526" s="135"/>
      <c r="BJ1526" s="136"/>
    </row>
    <row r="1527" spans="5:62" ht="14.25" customHeight="1" x14ac:dyDescent="0.25">
      <c r="E1527" s="113"/>
      <c r="H1527" s="133"/>
      <c r="T1527" s="133"/>
      <c r="X1527" s="131"/>
      <c r="Y1527" s="133"/>
      <c r="AJ1527" s="133"/>
      <c r="AO1527" s="135"/>
      <c r="AP1527" s="135"/>
      <c r="BJ1527" s="136"/>
    </row>
    <row r="1528" spans="5:62" ht="14.25" customHeight="1" x14ac:dyDescent="0.25">
      <c r="E1528" s="113"/>
      <c r="H1528" s="133"/>
      <c r="T1528" s="133"/>
      <c r="X1528" s="131"/>
      <c r="Y1528" s="133"/>
      <c r="AJ1528" s="133"/>
      <c r="AO1528" s="135"/>
      <c r="AP1528" s="135"/>
      <c r="BJ1528" s="136"/>
    </row>
    <row r="1529" spans="5:62" ht="14.25" customHeight="1" x14ac:dyDescent="0.25">
      <c r="E1529" s="113"/>
      <c r="H1529" s="133"/>
      <c r="T1529" s="133"/>
      <c r="X1529" s="131"/>
      <c r="Y1529" s="133"/>
      <c r="AJ1529" s="133"/>
      <c r="AO1529" s="135"/>
      <c r="AP1529" s="135"/>
      <c r="BJ1529" s="136"/>
    </row>
    <row r="1530" spans="5:62" ht="14.25" customHeight="1" x14ac:dyDescent="0.25">
      <c r="E1530" s="113"/>
      <c r="H1530" s="133"/>
      <c r="T1530" s="133"/>
      <c r="X1530" s="131"/>
      <c r="Y1530" s="133"/>
      <c r="AJ1530" s="133"/>
      <c r="AO1530" s="135"/>
      <c r="AP1530" s="135"/>
      <c r="BJ1530" s="136"/>
    </row>
    <row r="1531" spans="5:62" ht="14.25" customHeight="1" x14ac:dyDescent="0.25">
      <c r="E1531" s="113"/>
      <c r="H1531" s="133"/>
      <c r="T1531" s="133"/>
      <c r="X1531" s="131"/>
      <c r="Y1531" s="133"/>
      <c r="AJ1531" s="133"/>
      <c r="AO1531" s="135"/>
      <c r="AP1531" s="135"/>
      <c r="BJ1531" s="136"/>
    </row>
    <row r="1532" spans="5:62" ht="14.25" customHeight="1" x14ac:dyDescent="0.25">
      <c r="E1532" s="113"/>
      <c r="H1532" s="133"/>
      <c r="T1532" s="133"/>
      <c r="X1532" s="131"/>
      <c r="Y1532" s="133"/>
      <c r="AJ1532" s="133"/>
      <c r="AO1532" s="135"/>
      <c r="AP1532" s="135"/>
      <c r="BJ1532" s="136"/>
    </row>
    <row r="1533" spans="5:62" ht="14.25" customHeight="1" x14ac:dyDescent="0.25">
      <c r="E1533" s="113"/>
      <c r="H1533" s="133"/>
      <c r="T1533" s="133"/>
      <c r="X1533" s="131"/>
      <c r="Y1533" s="133"/>
      <c r="AJ1533" s="133"/>
      <c r="AO1533" s="135"/>
      <c r="AP1533" s="135"/>
      <c r="BJ1533" s="136"/>
    </row>
    <row r="1534" spans="5:62" ht="14.25" customHeight="1" x14ac:dyDescent="0.25">
      <c r="E1534" s="113"/>
      <c r="H1534" s="133"/>
      <c r="T1534" s="133"/>
      <c r="X1534" s="131"/>
      <c r="Y1534" s="133"/>
      <c r="AJ1534" s="133"/>
      <c r="AO1534" s="135"/>
      <c r="AP1534" s="135"/>
      <c r="BJ1534" s="136"/>
    </row>
    <row r="1535" spans="5:62" ht="14.25" customHeight="1" x14ac:dyDescent="0.25">
      <c r="E1535" s="113"/>
      <c r="H1535" s="133"/>
      <c r="T1535" s="133"/>
      <c r="X1535" s="131"/>
      <c r="Y1535" s="133"/>
      <c r="AJ1535" s="133"/>
      <c r="AO1535" s="135"/>
      <c r="AP1535" s="135"/>
      <c r="BJ1535" s="136"/>
    </row>
    <row r="1536" spans="5:62" ht="14.25" customHeight="1" x14ac:dyDescent="0.25">
      <c r="E1536" s="113"/>
      <c r="H1536" s="133"/>
      <c r="T1536" s="133"/>
      <c r="X1536" s="131"/>
      <c r="Y1536" s="133"/>
      <c r="AJ1536" s="133"/>
      <c r="AO1536" s="135"/>
      <c r="AP1536" s="135"/>
      <c r="BJ1536" s="136"/>
    </row>
    <row r="1537" spans="5:62" ht="14.25" customHeight="1" x14ac:dyDescent="0.25">
      <c r="E1537" s="113"/>
      <c r="H1537" s="133"/>
      <c r="T1537" s="133"/>
      <c r="X1537" s="131"/>
      <c r="Y1537" s="133"/>
      <c r="AJ1537" s="133"/>
      <c r="AO1537" s="135"/>
      <c r="AP1537" s="135"/>
      <c r="BJ1537" s="136"/>
    </row>
    <row r="1538" spans="5:62" ht="14.25" customHeight="1" x14ac:dyDescent="0.25">
      <c r="E1538" s="113"/>
      <c r="H1538" s="133"/>
      <c r="T1538" s="133"/>
      <c r="X1538" s="131"/>
      <c r="Y1538" s="133"/>
      <c r="AJ1538" s="133"/>
      <c r="AO1538" s="135"/>
      <c r="AP1538" s="135"/>
      <c r="BJ1538" s="136"/>
    </row>
    <row r="1539" spans="5:62" ht="14.25" customHeight="1" x14ac:dyDescent="0.25">
      <c r="E1539" s="113"/>
      <c r="H1539" s="133"/>
      <c r="T1539" s="133"/>
      <c r="X1539" s="131"/>
      <c r="Y1539" s="133"/>
      <c r="AJ1539" s="133"/>
      <c r="AO1539" s="135"/>
      <c r="AP1539" s="135"/>
      <c r="BJ1539" s="136"/>
    </row>
    <row r="1540" spans="5:62" ht="14.25" customHeight="1" x14ac:dyDescent="0.25">
      <c r="E1540" s="113"/>
      <c r="H1540" s="133"/>
      <c r="T1540" s="133"/>
      <c r="X1540" s="131"/>
      <c r="Y1540" s="133"/>
      <c r="AJ1540" s="133"/>
      <c r="AO1540" s="135"/>
      <c r="AP1540" s="135"/>
      <c r="BJ1540" s="136"/>
    </row>
    <row r="1541" spans="5:62" ht="14.25" customHeight="1" x14ac:dyDescent="0.25">
      <c r="E1541" s="113"/>
      <c r="H1541" s="133"/>
      <c r="T1541" s="133"/>
      <c r="X1541" s="131"/>
      <c r="Y1541" s="133"/>
      <c r="AJ1541" s="133"/>
      <c r="AO1541" s="135"/>
      <c r="AP1541" s="135"/>
      <c r="BJ1541" s="136"/>
    </row>
    <row r="1542" spans="5:62" ht="14.25" customHeight="1" x14ac:dyDescent="0.25">
      <c r="E1542" s="113"/>
      <c r="H1542" s="133"/>
      <c r="T1542" s="133"/>
      <c r="X1542" s="131"/>
      <c r="Y1542" s="133"/>
      <c r="AJ1542" s="133"/>
      <c r="AO1542" s="135"/>
      <c r="AP1542" s="135"/>
      <c r="BJ1542" s="136"/>
    </row>
    <row r="1543" spans="5:62" ht="14.25" customHeight="1" x14ac:dyDescent="0.25">
      <c r="E1543" s="113"/>
      <c r="H1543" s="133"/>
      <c r="T1543" s="133"/>
      <c r="X1543" s="131"/>
      <c r="Y1543" s="133"/>
      <c r="AJ1543" s="133"/>
      <c r="AO1543" s="135"/>
      <c r="AP1543" s="135"/>
      <c r="BJ1543" s="136"/>
    </row>
    <row r="1544" spans="5:62" ht="14.25" customHeight="1" x14ac:dyDescent="0.25">
      <c r="E1544" s="113"/>
      <c r="H1544" s="133"/>
      <c r="T1544" s="133"/>
      <c r="X1544" s="131"/>
      <c r="Y1544" s="133"/>
      <c r="AJ1544" s="133"/>
      <c r="AO1544" s="135"/>
      <c r="AP1544" s="135"/>
      <c r="BJ1544" s="136"/>
    </row>
    <row r="1545" spans="5:62" ht="14.25" customHeight="1" x14ac:dyDescent="0.25">
      <c r="E1545" s="113"/>
      <c r="H1545" s="133"/>
      <c r="T1545" s="133"/>
      <c r="X1545" s="131"/>
      <c r="Y1545" s="133"/>
      <c r="AJ1545" s="133"/>
      <c r="AO1545" s="135"/>
      <c r="AP1545" s="135"/>
      <c r="BJ1545" s="136"/>
    </row>
    <row r="1546" spans="5:62" ht="14.25" customHeight="1" x14ac:dyDescent="0.25">
      <c r="E1546" s="113"/>
      <c r="H1546" s="133"/>
      <c r="T1546" s="133"/>
      <c r="X1546" s="131"/>
      <c r="Y1546" s="133"/>
      <c r="AJ1546" s="133"/>
      <c r="AO1546" s="135"/>
      <c r="AP1546" s="135"/>
      <c r="BJ1546" s="136"/>
    </row>
    <row r="1547" spans="5:62" ht="14.25" customHeight="1" x14ac:dyDescent="0.25">
      <c r="E1547" s="113"/>
      <c r="H1547" s="133"/>
      <c r="T1547" s="133"/>
      <c r="X1547" s="131"/>
      <c r="Y1547" s="133"/>
      <c r="AJ1547" s="133"/>
      <c r="AO1547" s="135"/>
      <c r="AP1547" s="135"/>
      <c r="BJ1547" s="136"/>
    </row>
    <row r="1548" spans="5:62" ht="14.25" customHeight="1" x14ac:dyDescent="0.25">
      <c r="E1548" s="113"/>
      <c r="H1548" s="133"/>
      <c r="T1548" s="133"/>
      <c r="X1548" s="131"/>
      <c r="Y1548" s="133"/>
      <c r="AJ1548" s="133"/>
      <c r="AO1548" s="135"/>
      <c r="AP1548" s="135"/>
      <c r="BJ1548" s="136"/>
    </row>
    <row r="1549" spans="5:62" ht="14.25" customHeight="1" x14ac:dyDescent="0.25">
      <c r="E1549" s="113"/>
      <c r="H1549" s="133"/>
      <c r="T1549" s="133"/>
      <c r="X1549" s="131"/>
      <c r="Y1549" s="133"/>
      <c r="AJ1549" s="133"/>
      <c r="AO1549" s="135"/>
      <c r="AP1549" s="135"/>
      <c r="BJ1549" s="136"/>
    </row>
    <row r="1550" spans="5:62" ht="14.25" customHeight="1" x14ac:dyDescent="0.25">
      <c r="E1550" s="113"/>
      <c r="H1550" s="133"/>
      <c r="T1550" s="133"/>
      <c r="X1550" s="131"/>
      <c r="Y1550" s="133"/>
      <c r="AJ1550" s="133"/>
      <c r="AO1550" s="135"/>
      <c r="AP1550" s="135"/>
      <c r="BJ1550" s="136"/>
    </row>
    <row r="1551" spans="5:62" ht="14.25" customHeight="1" x14ac:dyDescent="0.25">
      <c r="E1551" s="113"/>
      <c r="H1551" s="133"/>
      <c r="T1551" s="133"/>
      <c r="X1551" s="131"/>
      <c r="Y1551" s="133"/>
      <c r="AJ1551" s="133"/>
      <c r="AO1551" s="135"/>
      <c r="AP1551" s="135"/>
      <c r="BJ1551" s="136"/>
    </row>
    <row r="1552" spans="5:62" ht="14.25" customHeight="1" x14ac:dyDescent="0.25">
      <c r="E1552" s="113"/>
      <c r="H1552" s="133"/>
      <c r="T1552" s="133"/>
      <c r="X1552" s="131"/>
      <c r="Y1552" s="133"/>
      <c r="AJ1552" s="133"/>
      <c r="AO1552" s="135"/>
      <c r="AP1552" s="135"/>
      <c r="BJ1552" s="136"/>
    </row>
    <row r="1553" spans="5:62" ht="14.25" customHeight="1" x14ac:dyDescent="0.25">
      <c r="E1553" s="113"/>
      <c r="H1553" s="133"/>
      <c r="T1553" s="133"/>
      <c r="X1553" s="131"/>
      <c r="Y1553" s="133"/>
      <c r="AJ1553" s="133"/>
      <c r="AO1553" s="135"/>
      <c r="AP1553" s="135"/>
      <c r="BJ1553" s="136"/>
    </row>
    <row r="1554" spans="5:62" ht="14.25" customHeight="1" x14ac:dyDescent="0.25">
      <c r="E1554" s="113"/>
      <c r="H1554" s="133"/>
      <c r="T1554" s="133"/>
      <c r="X1554" s="131"/>
      <c r="Y1554" s="133"/>
      <c r="AJ1554" s="133"/>
      <c r="AO1554" s="135"/>
      <c r="AP1554" s="135"/>
      <c r="BJ1554" s="136"/>
    </row>
    <row r="1555" spans="5:62" ht="14.25" customHeight="1" x14ac:dyDescent="0.25">
      <c r="E1555" s="113"/>
      <c r="H1555" s="133"/>
      <c r="T1555" s="133"/>
      <c r="X1555" s="131"/>
      <c r="Y1555" s="133"/>
      <c r="AJ1555" s="133"/>
      <c r="AO1555" s="135"/>
      <c r="AP1555" s="135"/>
      <c r="BJ1555" s="136"/>
    </row>
    <row r="1556" spans="5:62" ht="14.25" customHeight="1" x14ac:dyDescent="0.25">
      <c r="E1556" s="113"/>
      <c r="H1556" s="133"/>
      <c r="T1556" s="133"/>
      <c r="X1556" s="131"/>
      <c r="Y1556" s="133"/>
      <c r="AJ1556" s="133"/>
      <c r="AO1556" s="135"/>
      <c r="AP1556" s="135"/>
      <c r="BJ1556" s="136"/>
    </row>
    <row r="1557" spans="5:62" ht="14.25" customHeight="1" x14ac:dyDescent="0.25">
      <c r="E1557" s="113"/>
      <c r="H1557" s="133"/>
      <c r="T1557" s="133"/>
      <c r="X1557" s="131"/>
      <c r="Y1557" s="133"/>
      <c r="AJ1557" s="133"/>
      <c r="AO1557" s="135"/>
      <c r="AP1557" s="135"/>
      <c r="BJ1557" s="136"/>
    </row>
    <row r="1558" spans="5:62" ht="14.25" customHeight="1" x14ac:dyDescent="0.25">
      <c r="E1558" s="113"/>
      <c r="H1558" s="133"/>
      <c r="T1558" s="133"/>
      <c r="X1558" s="131"/>
      <c r="Y1558" s="133"/>
      <c r="AJ1558" s="133"/>
      <c r="AO1558" s="135"/>
      <c r="AP1558" s="135"/>
      <c r="BJ1558" s="136"/>
    </row>
    <row r="1559" spans="5:62" ht="14.25" customHeight="1" x14ac:dyDescent="0.25">
      <c r="E1559" s="113"/>
      <c r="H1559" s="133"/>
      <c r="T1559" s="133"/>
      <c r="X1559" s="131"/>
      <c r="Y1559" s="133"/>
      <c r="AJ1559" s="133"/>
      <c r="AO1559" s="135"/>
      <c r="AP1559" s="135"/>
      <c r="BJ1559" s="136"/>
    </row>
    <row r="1560" spans="5:62" ht="14.25" customHeight="1" x14ac:dyDescent="0.25">
      <c r="E1560" s="113"/>
      <c r="H1560" s="133"/>
      <c r="T1560" s="133"/>
      <c r="X1560" s="131"/>
      <c r="Y1560" s="133"/>
      <c r="AJ1560" s="133"/>
      <c r="AO1560" s="135"/>
      <c r="AP1560" s="135"/>
      <c r="BJ1560" s="136"/>
    </row>
    <row r="1561" spans="5:62" ht="14.25" customHeight="1" x14ac:dyDescent="0.25">
      <c r="E1561" s="113"/>
      <c r="H1561" s="133"/>
      <c r="T1561" s="133"/>
      <c r="X1561" s="131"/>
      <c r="Y1561" s="133"/>
      <c r="AJ1561" s="133"/>
      <c r="AO1561" s="135"/>
      <c r="AP1561" s="135"/>
      <c r="BJ1561" s="136"/>
    </row>
    <row r="1562" spans="5:62" ht="14.25" customHeight="1" x14ac:dyDescent="0.25">
      <c r="E1562" s="113"/>
      <c r="H1562" s="133"/>
      <c r="T1562" s="133"/>
      <c r="X1562" s="131"/>
      <c r="Y1562" s="133"/>
      <c r="AJ1562" s="133"/>
      <c r="AO1562" s="135"/>
      <c r="AP1562" s="135"/>
      <c r="BJ1562" s="136"/>
    </row>
    <row r="1563" spans="5:62" ht="14.25" customHeight="1" x14ac:dyDescent="0.25">
      <c r="E1563" s="113"/>
      <c r="H1563" s="133"/>
      <c r="T1563" s="133"/>
      <c r="X1563" s="131"/>
      <c r="Y1563" s="133"/>
      <c r="AJ1563" s="133"/>
      <c r="AO1563" s="135"/>
      <c r="AP1563" s="135"/>
      <c r="BJ1563" s="136"/>
    </row>
    <row r="1564" spans="5:62" ht="14.25" customHeight="1" x14ac:dyDescent="0.25">
      <c r="E1564" s="113"/>
      <c r="H1564" s="133"/>
      <c r="T1564" s="133"/>
      <c r="X1564" s="131"/>
      <c r="Y1564" s="133"/>
      <c r="AJ1564" s="133"/>
      <c r="AO1564" s="135"/>
      <c r="AP1564" s="135"/>
      <c r="BJ1564" s="136"/>
    </row>
    <row r="1565" spans="5:62" ht="14.25" customHeight="1" x14ac:dyDescent="0.25">
      <c r="E1565" s="113"/>
      <c r="H1565" s="133"/>
      <c r="T1565" s="133"/>
      <c r="X1565" s="131"/>
      <c r="Y1565" s="133"/>
      <c r="AJ1565" s="133"/>
      <c r="AO1565" s="135"/>
      <c r="AP1565" s="135"/>
      <c r="BJ1565" s="136"/>
    </row>
    <row r="1566" spans="5:62" ht="14.25" customHeight="1" x14ac:dyDescent="0.25">
      <c r="E1566" s="113"/>
      <c r="H1566" s="133"/>
      <c r="T1566" s="133"/>
      <c r="X1566" s="131"/>
      <c r="Y1566" s="133"/>
      <c r="AJ1566" s="133"/>
      <c r="AO1566" s="135"/>
      <c r="AP1566" s="135"/>
      <c r="BJ1566" s="136"/>
    </row>
    <row r="1567" spans="5:62" ht="14.25" customHeight="1" x14ac:dyDescent="0.25">
      <c r="E1567" s="113"/>
      <c r="H1567" s="133"/>
      <c r="T1567" s="133"/>
      <c r="X1567" s="131"/>
      <c r="Y1567" s="133"/>
      <c r="AJ1567" s="133"/>
      <c r="AO1567" s="135"/>
      <c r="AP1567" s="135"/>
      <c r="BJ1567" s="136"/>
    </row>
    <row r="1568" spans="5:62" ht="14.25" customHeight="1" x14ac:dyDescent="0.25">
      <c r="E1568" s="113"/>
      <c r="H1568" s="133"/>
      <c r="T1568" s="133"/>
      <c r="X1568" s="131"/>
      <c r="Y1568" s="133"/>
      <c r="AJ1568" s="133"/>
      <c r="AO1568" s="135"/>
      <c r="AP1568" s="135"/>
      <c r="BJ1568" s="136"/>
    </row>
    <row r="1569" spans="5:62" ht="14.25" customHeight="1" x14ac:dyDescent="0.25">
      <c r="E1569" s="113"/>
      <c r="H1569" s="133"/>
      <c r="T1569" s="133"/>
      <c r="X1569" s="131"/>
      <c r="Y1569" s="133"/>
      <c r="AJ1569" s="133"/>
      <c r="AO1569" s="135"/>
      <c r="AP1569" s="135"/>
      <c r="BJ1569" s="136"/>
    </row>
    <row r="1570" spans="5:62" ht="14.25" customHeight="1" x14ac:dyDescent="0.25">
      <c r="E1570" s="113"/>
      <c r="H1570" s="133"/>
      <c r="T1570" s="133"/>
      <c r="X1570" s="131"/>
      <c r="Y1570" s="133"/>
      <c r="AJ1570" s="133"/>
      <c r="AO1570" s="135"/>
      <c r="AP1570" s="135"/>
      <c r="BJ1570" s="136"/>
    </row>
    <row r="1571" spans="5:62" ht="14.25" customHeight="1" x14ac:dyDescent="0.25">
      <c r="E1571" s="113"/>
      <c r="H1571" s="133"/>
      <c r="T1571" s="133"/>
      <c r="X1571" s="131"/>
      <c r="Y1571" s="133"/>
      <c r="AJ1571" s="133"/>
      <c r="AO1571" s="135"/>
      <c r="AP1571" s="135"/>
      <c r="BJ1571" s="136"/>
    </row>
    <row r="1572" spans="5:62" ht="14.25" customHeight="1" x14ac:dyDescent="0.25">
      <c r="E1572" s="113"/>
      <c r="H1572" s="133"/>
      <c r="T1572" s="133"/>
      <c r="X1572" s="131"/>
      <c r="Y1572" s="133"/>
      <c r="AJ1572" s="133"/>
      <c r="AO1572" s="135"/>
      <c r="AP1572" s="135"/>
      <c r="BJ1572" s="136"/>
    </row>
    <row r="1573" spans="5:62" ht="14.25" customHeight="1" x14ac:dyDescent="0.25">
      <c r="E1573" s="113"/>
      <c r="H1573" s="133"/>
      <c r="T1573" s="133"/>
      <c r="X1573" s="131"/>
      <c r="Y1573" s="133"/>
      <c r="AJ1573" s="133"/>
      <c r="AO1573" s="135"/>
      <c r="AP1573" s="135"/>
      <c r="BJ1573" s="136"/>
    </row>
    <row r="1574" spans="5:62" ht="14.25" customHeight="1" x14ac:dyDescent="0.25">
      <c r="E1574" s="113"/>
      <c r="H1574" s="133"/>
      <c r="T1574" s="133"/>
      <c r="X1574" s="131"/>
      <c r="Y1574" s="133"/>
      <c r="AJ1574" s="133"/>
      <c r="AO1574" s="135"/>
      <c r="AP1574" s="135"/>
      <c r="BJ1574" s="136"/>
    </row>
    <row r="1575" spans="5:62" ht="14.25" customHeight="1" x14ac:dyDescent="0.25">
      <c r="E1575" s="113"/>
      <c r="H1575" s="133"/>
      <c r="T1575" s="133"/>
      <c r="X1575" s="131"/>
      <c r="Y1575" s="133"/>
      <c r="AJ1575" s="133"/>
      <c r="AO1575" s="135"/>
      <c r="AP1575" s="135"/>
      <c r="BJ1575" s="136"/>
    </row>
    <row r="1576" spans="5:62" ht="14.25" customHeight="1" x14ac:dyDescent="0.25">
      <c r="E1576" s="113"/>
      <c r="H1576" s="133"/>
      <c r="T1576" s="133"/>
      <c r="X1576" s="131"/>
      <c r="Y1576" s="133"/>
      <c r="AJ1576" s="133"/>
      <c r="AO1576" s="135"/>
      <c r="AP1576" s="135"/>
      <c r="BJ1576" s="136"/>
    </row>
    <row r="1577" spans="5:62" ht="14.25" customHeight="1" x14ac:dyDescent="0.25">
      <c r="E1577" s="113"/>
      <c r="H1577" s="133"/>
      <c r="T1577" s="133"/>
      <c r="X1577" s="131"/>
      <c r="Y1577" s="133"/>
      <c r="AJ1577" s="133"/>
      <c r="AO1577" s="135"/>
      <c r="AP1577" s="135"/>
      <c r="BJ1577" s="136"/>
    </row>
    <row r="1578" spans="5:62" ht="14.25" customHeight="1" x14ac:dyDescent="0.25">
      <c r="E1578" s="113"/>
      <c r="H1578" s="133"/>
      <c r="T1578" s="133"/>
      <c r="X1578" s="131"/>
      <c r="Y1578" s="133"/>
      <c r="AJ1578" s="133"/>
      <c r="AO1578" s="135"/>
      <c r="AP1578" s="135"/>
      <c r="BJ1578" s="136"/>
    </row>
    <row r="1579" spans="5:62" ht="14.25" customHeight="1" x14ac:dyDescent="0.25">
      <c r="E1579" s="113"/>
      <c r="H1579" s="133"/>
      <c r="T1579" s="133"/>
      <c r="X1579" s="131"/>
      <c r="Y1579" s="133"/>
      <c r="AJ1579" s="133"/>
      <c r="AO1579" s="135"/>
      <c r="AP1579" s="135"/>
      <c r="BJ1579" s="136"/>
    </row>
    <row r="1580" spans="5:62" ht="14.25" customHeight="1" x14ac:dyDescent="0.25">
      <c r="E1580" s="113"/>
      <c r="H1580" s="133"/>
      <c r="T1580" s="133"/>
      <c r="X1580" s="131"/>
      <c r="Y1580" s="133"/>
      <c r="AJ1580" s="133"/>
      <c r="AO1580" s="135"/>
      <c r="AP1580" s="135"/>
      <c r="BJ1580" s="136"/>
    </row>
    <row r="1581" spans="5:62" ht="14.25" customHeight="1" x14ac:dyDescent="0.25">
      <c r="E1581" s="113"/>
      <c r="H1581" s="133"/>
      <c r="T1581" s="133"/>
      <c r="X1581" s="131"/>
      <c r="Y1581" s="133"/>
      <c r="AJ1581" s="133"/>
      <c r="AO1581" s="135"/>
      <c r="AP1581" s="135"/>
      <c r="BJ1581" s="136"/>
    </row>
    <row r="1582" spans="5:62" ht="14.25" customHeight="1" x14ac:dyDescent="0.25">
      <c r="E1582" s="113"/>
      <c r="H1582" s="133"/>
      <c r="T1582" s="133"/>
      <c r="X1582" s="131"/>
      <c r="Y1582" s="133"/>
      <c r="AJ1582" s="133"/>
      <c r="AO1582" s="135"/>
      <c r="AP1582" s="135"/>
      <c r="BJ1582" s="136"/>
    </row>
    <row r="1583" spans="5:62" ht="14.25" customHeight="1" x14ac:dyDescent="0.25">
      <c r="E1583" s="113"/>
      <c r="H1583" s="133"/>
      <c r="T1583" s="133"/>
      <c r="X1583" s="131"/>
      <c r="Y1583" s="133"/>
      <c r="AJ1583" s="133"/>
      <c r="AO1583" s="135"/>
      <c r="AP1583" s="135"/>
      <c r="BJ1583" s="136"/>
    </row>
    <row r="1584" spans="5:62" ht="14.25" customHeight="1" x14ac:dyDescent="0.25">
      <c r="E1584" s="113"/>
      <c r="H1584" s="133"/>
      <c r="T1584" s="133"/>
      <c r="X1584" s="131"/>
      <c r="Y1584" s="133"/>
      <c r="AJ1584" s="133"/>
      <c r="AO1584" s="135"/>
      <c r="AP1584" s="135"/>
      <c r="BJ1584" s="136"/>
    </row>
    <row r="1585" spans="5:62" ht="14.25" customHeight="1" x14ac:dyDescent="0.25">
      <c r="E1585" s="113"/>
      <c r="H1585" s="133"/>
      <c r="T1585" s="133"/>
      <c r="X1585" s="131"/>
      <c r="Y1585" s="133"/>
      <c r="AJ1585" s="133"/>
      <c r="AO1585" s="135"/>
      <c r="AP1585" s="135"/>
      <c r="BJ1585" s="136"/>
    </row>
    <row r="1586" spans="5:62" ht="14.25" customHeight="1" x14ac:dyDescent="0.25">
      <c r="E1586" s="113"/>
      <c r="H1586" s="133"/>
      <c r="T1586" s="133"/>
      <c r="X1586" s="131"/>
      <c r="Y1586" s="133"/>
      <c r="AJ1586" s="133"/>
      <c r="AO1586" s="135"/>
      <c r="AP1586" s="135"/>
      <c r="BJ1586" s="136"/>
    </row>
    <row r="1587" spans="5:62" ht="14.25" customHeight="1" x14ac:dyDescent="0.25">
      <c r="E1587" s="113"/>
      <c r="H1587" s="133"/>
      <c r="T1587" s="133"/>
      <c r="X1587" s="131"/>
      <c r="Y1587" s="133"/>
      <c r="AJ1587" s="133"/>
      <c r="AO1587" s="135"/>
      <c r="AP1587" s="135"/>
      <c r="BJ1587" s="136"/>
    </row>
    <row r="1588" spans="5:62" ht="14.25" customHeight="1" x14ac:dyDescent="0.25">
      <c r="E1588" s="113"/>
      <c r="H1588" s="133"/>
      <c r="T1588" s="133"/>
      <c r="X1588" s="131"/>
      <c r="Y1588" s="133"/>
      <c r="AJ1588" s="133"/>
      <c r="AO1588" s="135"/>
      <c r="AP1588" s="135"/>
      <c r="BJ1588" s="136"/>
    </row>
    <row r="1589" spans="5:62" ht="14.25" customHeight="1" x14ac:dyDescent="0.25">
      <c r="E1589" s="113"/>
      <c r="H1589" s="133"/>
      <c r="T1589" s="133"/>
      <c r="X1589" s="131"/>
      <c r="Y1589" s="133"/>
      <c r="AJ1589" s="133"/>
      <c r="AO1589" s="135"/>
      <c r="AP1589" s="135"/>
      <c r="BJ1589" s="136"/>
    </row>
    <row r="1590" spans="5:62" ht="14.25" customHeight="1" x14ac:dyDescent="0.25">
      <c r="E1590" s="113"/>
      <c r="H1590" s="133"/>
      <c r="T1590" s="133"/>
      <c r="X1590" s="131"/>
      <c r="Y1590" s="133"/>
      <c r="AJ1590" s="133"/>
      <c r="AO1590" s="135"/>
      <c r="AP1590" s="135"/>
      <c r="BJ1590" s="136"/>
    </row>
    <row r="1591" spans="5:62" ht="14.25" customHeight="1" x14ac:dyDescent="0.25">
      <c r="E1591" s="113"/>
      <c r="H1591" s="133"/>
      <c r="T1591" s="133"/>
      <c r="X1591" s="131"/>
      <c r="Y1591" s="133"/>
      <c r="AJ1591" s="133"/>
      <c r="AO1591" s="135"/>
      <c r="AP1591" s="135"/>
      <c r="BJ1591" s="136"/>
    </row>
    <row r="1592" spans="5:62" ht="14.25" customHeight="1" x14ac:dyDescent="0.25">
      <c r="E1592" s="113"/>
      <c r="H1592" s="133"/>
      <c r="T1592" s="133"/>
      <c r="X1592" s="131"/>
      <c r="Y1592" s="133"/>
      <c r="AJ1592" s="133"/>
      <c r="AO1592" s="135"/>
      <c r="AP1592" s="135"/>
      <c r="BJ1592" s="136"/>
    </row>
    <row r="1593" spans="5:62" ht="14.25" customHeight="1" x14ac:dyDescent="0.25">
      <c r="E1593" s="113"/>
      <c r="H1593" s="133"/>
      <c r="T1593" s="133"/>
      <c r="X1593" s="131"/>
      <c r="Y1593" s="133"/>
      <c r="AJ1593" s="133"/>
      <c r="AO1593" s="135"/>
      <c r="AP1593" s="135"/>
      <c r="BJ1593" s="136"/>
    </row>
    <row r="1594" spans="5:62" ht="14.25" customHeight="1" x14ac:dyDescent="0.25">
      <c r="E1594" s="113"/>
      <c r="H1594" s="133"/>
      <c r="T1594" s="133"/>
      <c r="X1594" s="131"/>
      <c r="Y1594" s="133"/>
      <c r="AJ1594" s="133"/>
      <c r="AO1594" s="135"/>
      <c r="AP1594" s="135"/>
      <c r="BJ1594" s="136"/>
    </row>
    <row r="1595" spans="5:62" ht="14.25" customHeight="1" x14ac:dyDescent="0.25">
      <c r="E1595" s="113"/>
      <c r="H1595" s="133"/>
      <c r="T1595" s="133"/>
      <c r="X1595" s="131"/>
      <c r="Y1595" s="133"/>
      <c r="AJ1595" s="133"/>
      <c r="AO1595" s="135"/>
      <c r="AP1595" s="135"/>
      <c r="BJ1595" s="136"/>
    </row>
    <row r="1596" spans="5:62" ht="14.25" customHeight="1" x14ac:dyDescent="0.25">
      <c r="E1596" s="113"/>
      <c r="H1596" s="133"/>
      <c r="T1596" s="133"/>
      <c r="X1596" s="131"/>
      <c r="Y1596" s="133"/>
      <c r="AJ1596" s="133"/>
      <c r="AO1596" s="135"/>
      <c r="AP1596" s="135"/>
      <c r="BJ1596" s="136"/>
    </row>
    <row r="1597" spans="5:62" ht="14.25" customHeight="1" x14ac:dyDescent="0.25">
      <c r="E1597" s="113"/>
      <c r="H1597" s="133"/>
      <c r="T1597" s="133"/>
      <c r="X1597" s="131"/>
      <c r="Y1597" s="133"/>
      <c r="AJ1597" s="133"/>
      <c r="AO1597" s="135"/>
      <c r="AP1597" s="135"/>
      <c r="BJ1597" s="136"/>
    </row>
    <row r="1598" spans="5:62" ht="14.25" customHeight="1" x14ac:dyDescent="0.25">
      <c r="E1598" s="113"/>
      <c r="H1598" s="133"/>
      <c r="T1598" s="133"/>
      <c r="X1598" s="131"/>
      <c r="Y1598" s="133"/>
      <c r="AJ1598" s="133"/>
      <c r="AO1598" s="135"/>
      <c r="AP1598" s="135"/>
      <c r="BJ1598" s="136"/>
    </row>
    <row r="1599" spans="5:62" ht="14.25" customHeight="1" x14ac:dyDescent="0.25">
      <c r="E1599" s="113"/>
      <c r="H1599" s="133"/>
      <c r="T1599" s="133"/>
      <c r="X1599" s="131"/>
      <c r="Y1599" s="133"/>
      <c r="AJ1599" s="133"/>
      <c r="AO1599" s="135"/>
      <c r="AP1599" s="135"/>
      <c r="BJ1599" s="136"/>
    </row>
    <row r="1600" spans="5:62" ht="14.25" customHeight="1" x14ac:dyDescent="0.25">
      <c r="E1600" s="113"/>
      <c r="H1600" s="133"/>
      <c r="T1600" s="133"/>
      <c r="X1600" s="131"/>
      <c r="Y1600" s="133"/>
      <c r="AJ1600" s="133"/>
      <c r="AO1600" s="135"/>
      <c r="AP1600" s="135"/>
      <c r="BJ1600" s="136"/>
    </row>
    <row r="1601" spans="5:62" ht="14.25" customHeight="1" x14ac:dyDescent="0.25">
      <c r="E1601" s="113"/>
      <c r="H1601" s="133"/>
      <c r="T1601" s="133"/>
      <c r="X1601" s="131"/>
      <c r="Y1601" s="133"/>
      <c r="AJ1601" s="133"/>
      <c r="AO1601" s="135"/>
      <c r="AP1601" s="135"/>
      <c r="BJ1601" s="136"/>
    </row>
    <row r="1602" spans="5:62" ht="14.25" customHeight="1" x14ac:dyDescent="0.25">
      <c r="E1602" s="113"/>
      <c r="H1602" s="133"/>
      <c r="T1602" s="133"/>
      <c r="X1602" s="131"/>
      <c r="Y1602" s="133"/>
      <c r="AJ1602" s="133"/>
      <c r="AO1602" s="135"/>
      <c r="AP1602" s="135"/>
      <c r="BJ1602" s="136"/>
    </row>
    <row r="1603" spans="5:62" ht="14.25" customHeight="1" x14ac:dyDescent="0.25">
      <c r="E1603" s="113"/>
      <c r="H1603" s="133"/>
      <c r="T1603" s="133"/>
      <c r="X1603" s="131"/>
      <c r="Y1603" s="133"/>
      <c r="AJ1603" s="133"/>
      <c r="AO1603" s="135"/>
      <c r="AP1603" s="135"/>
      <c r="BJ1603" s="136"/>
    </row>
    <row r="1604" spans="5:62" ht="14.25" customHeight="1" x14ac:dyDescent="0.25">
      <c r="E1604" s="113"/>
      <c r="H1604" s="133"/>
      <c r="T1604" s="133"/>
      <c r="X1604" s="131"/>
      <c r="Y1604" s="133"/>
      <c r="AJ1604" s="133"/>
      <c r="AO1604" s="135"/>
      <c r="AP1604" s="135"/>
      <c r="BJ1604" s="136"/>
    </row>
    <row r="1605" spans="5:62" ht="14.25" customHeight="1" x14ac:dyDescent="0.25">
      <c r="E1605" s="113"/>
      <c r="H1605" s="133"/>
      <c r="T1605" s="133"/>
      <c r="X1605" s="131"/>
      <c r="Y1605" s="133"/>
      <c r="AJ1605" s="133"/>
      <c r="AO1605" s="135"/>
      <c r="AP1605" s="135"/>
      <c r="BJ1605" s="136"/>
    </row>
    <row r="1606" spans="5:62" ht="14.25" customHeight="1" x14ac:dyDescent="0.25">
      <c r="E1606" s="113"/>
      <c r="H1606" s="133"/>
      <c r="T1606" s="133"/>
      <c r="X1606" s="131"/>
      <c r="Y1606" s="133"/>
      <c r="AJ1606" s="133"/>
      <c r="AO1606" s="135"/>
      <c r="AP1606" s="135"/>
      <c r="BJ1606" s="136"/>
    </row>
    <row r="1607" spans="5:62" ht="14.25" customHeight="1" x14ac:dyDescent="0.25">
      <c r="E1607" s="113"/>
      <c r="H1607" s="133"/>
      <c r="T1607" s="133"/>
      <c r="X1607" s="131"/>
      <c r="Y1607" s="133"/>
      <c r="AJ1607" s="133"/>
      <c r="AO1607" s="135"/>
      <c r="AP1607" s="135"/>
      <c r="BJ1607" s="136"/>
    </row>
    <row r="1608" spans="5:62" ht="14.25" customHeight="1" x14ac:dyDescent="0.25">
      <c r="E1608" s="113"/>
      <c r="H1608" s="133"/>
      <c r="T1608" s="133"/>
      <c r="X1608" s="131"/>
      <c r="Y1608" s="133"/>
      <c r="AJ1608" s="133"/>
      <c r="AO1608" s="135"/>
      <c r="AP1608" s="135"/>
      <c r="BJ1608" s="136"/>
    </row>
    <row r="1609" spans="5:62" ht="14.25" customHeight="1" x14ac:dyDescent="0.25">
      <c r="E1609" s="113"/>
      <c r="H1609" s="133"/>
      <c r="T1609" s="133"/>
      <c r="X1609" s="131"/>
      <c r="Y1609" s="133"/>
      <c r="AJ1609" s="133"/>
      <c r="AO1609" s="135"/>
      <c r="AP1609" s="135"/>
      <c r="BJ1609" s="136"/>
    </row>
    <row r="1610" spans="5:62" ht="14.25" customHeight="1" x14ac:dyDescent="0.25">
      <c r="E1610" s="113"/>
      <c r="H1610" s="133"/>
      <c r="T1610" s="133"/>
      <c r="X1610" s="131"/>
      <c r="Y1610" s="133"/>
      <c r="AJ1610" s="133"/>
      <c r="AO1610" s="135"/>
      <c r="AP1610" s="135"/>
      <c r="BJ1610" s="136"/>
    </row>
    <row r="1611" spans="5:62" ht="14.25" customHeight="1" x14ac:dyDescent="0.25">
      <c r="E1611" s="113"/>
      <c r="H1611" s="133"/>
      <c r="T1611" s="133"/>
      <c r="X1611" s="131"/>
      <c r="Y1611" s="133"/>
      <c r="AJ1611" s="133"/>
      <c r="AO1611" s="135"/>
      <c r="AP1611" s="135"/>
      <c r="BJ1611" s="136"/>
    </row>
    <row r="1612" spans="5:62" ht="14.25" customHeight="1" x14ac:dyDescent="0.25">
      <c r="E1612" s="113"/>
      <c r="H1612" s="133"/>
      <c r="T1612" s="133"/>
      <c r="X1612" s="131"/>
      <c r="Y1612" s="133"/>
      <c r="AJ1612" s="133"/>
      <c r="AO1612" s="135"/>
      <c r="AP1612" s="135"/>
      <c r="BJ1612" s="136"/>
    </row>
    <row r="1613" spans="5:62" ht="14.25" customHeight="1" x14ac:dyDescent="0.25">
      <c r="E1613" s="113"/>
      <c r="H1613" s="133"/>
      <c r="T1613" s="133"/>
      <c r="X1613" s="131"/>
      <c r="Y1613" s="133"/>
      <c r="AJ1613" s="133"/>
      <c r="AO1613" s="135"/>
      <c r="AP1613" s="135"/>
      <c r="BJ1613" s="136"/>
    </row>
    <row r="1614" spans="5:62" ht="14.25" customHeight="1" x14ac:dyDescent="0.25">
      <c r="E1614" s="113"/>
      <c r="H1614" s="133"/>
      <c r="T1614" s="133"/>
      <c r="X1614" s="131"/>
      <c r="Y1614" s="133"/>
      <c r="AJ1614" s="133"/>
      <c r="AO1614" s="135"/>
      <c r="AP1614" s="135"/>
      <c r="BJ1614" s="136"/>
    </row>
    <row r="1615" spans="5:62" ht="14.25" customHeight="1" x14ac:dyDescent="0.25">
      <c r="E1615" s="113"/>
      <c r="H1615" s="133"/>
      <c r="T1615" s="133"/>
      <c r="X1615" s="131"/>
      <c r="Y1615" s="133"/>
      <c r="AJ1615" s="133"/>
      <c r="AO1615" s="135"/>
      <c r="AP1615" s="135"/>
      <c r="BJ1615" s="136"/>
    </row>
    <row r="1616" spans="5:62" ht="14.25" customHeight="1" x14ac:dyDescent="0.25">
      <c r="E1616" s="113"/>
      <c r="H1616" s="133"/>
      <c r="T1616" s="133"/>
      <c r="X1616" s="131"/>
      <c r="Y1616" s="133"/>
      <c r="AJ1616" s="133"/>
      <c r="AO1616" s="135"/>
      <c r="AP1616" s="135"/>
      <c r="BJ1616" s="136"/>
    </row>
    <row r="1617" spans="5:62" ht="14.25" customHeight="1" x14ac:dyDescent="0.25">
      <c r="E1617" s="113"/>
      <c r="H1617" s="133"/>
      <c r="T1617" s="133"/>
      <c r="X1617" s="131"/>
      <c r="Y1617" s="133"/>
      <c r="AJ1617" s="133"/>
      <c r="AO1617" s="135"/>
      <c r="AP1617" s="135"/>
      <c r="BJ1617" s="136"/>
    </row>
    <row r="1618" spans="5:62" ht="14.25" customHeight="1" x14ac:dyDescent="0.25">
      <c r="E1618" s="113"/>
      <c r="H1618" s="133"/>
      <c r="T1618" s="133"/>
      <c r="X1618" s="131"/>
      <c r="Y1618" s="133"/>
      <c r="AJ1618" s="133"/>
      <c r="AO1618" s="135"/>
      <c r="AP1618" s="135"/>
      <c r="BJ1618" s="136"/>
    </row>
    <row r="1619" spans="5:62" ht="14.25" customHeight="1" x14ac:dyDescent="0.25">
      <c r="E1619" s="113"/>
      <c r="H1619" s="133"/>
      <c r="T1619" s="133"/>
      <c r="X1619" s="131"/>
      <c r="Y1619" s="133"/>
      <c r="AJ1619" s="133"/>
      <c r="AO1619" s="135"/>
      <c r="AP1619" s="135"/>
      <c r="BJ1619" s="136"/>
    </row>
    <row r="1620" spans="5:62" ht="14.25" customHeight="1" x14ac:dyDescent="0.25">
      <c r="E1620" s="113"/>
      <c r="H1620" s="133"/>
      <c r="T1620" s="133"/>
      <c r="X1620" s="131"/>
      <c r="Y1620" s="133"/>
      <c r="AJ1620" s="133"/>
      <c r="AO1620" s="135"/>
      <c r="AP1620" s="135"/>
      <c r="BJ1620" s="136"/>
    </row>
    <row r="1621" spans="5:62" ht="14.25" customHeight="1" x14ac:dyDescent="0.25">
      <c r="E1621" s="113"/>
      <c r="H1621" s="133"/>
      <c r="T1621" s="133"/>
      <c r="X1621" s="131"/>
      <c r="Y1621" s="133"/>
      <c r="AJ1621" s="133"/>
      <c r="AO1621" s="135"/>
      <c r="AP1621" s="135"/>
      <c r="BJ1621" s="136"/>
    </row>
    <row r="1622" spans="5:62" ht="14.25" customHeight="1" x14ac:dyDescent="0.25">
      <c r="E1622" s="113"/>
      <c r="H1622" s="133"/>
      <c r="T1622" s="133"/>
      <c r="X1622" s="131"/>
      <c r="Y1622" s="133"/>
      <c r="AJ1622" s="133"/>
      <c r="AO1622" s="135"/>
      <c r="AP1622" s="135"/>
      <c r="BJ1622" s="136"/>
    </row>
    <row r="1623" spans="5:62" ht="14.25" customHeight="1" x14ac:dyDescent="0.25">
      <c r="E1623" s="113"/>
      <c r="H1623" s="133"/>
      <c r="T1623" s="133"/>
      <c r="X1623" s="131"/>
      <c r="Y1623" s="133"/>
      <c r="AJ1623" s="133"/>
      <c r="AO1623" s="135"/>
      <c r="AP1623" s="135"/>
      <c r="BJ1623" s="136"/>
    </row>
    <row r="1624" spans="5:62" ht="14.25" customHeight="1" x14ac:dyDescent="0.25">
      <c r="E1624" s="113"/>
      <c r="H1624" s="133"/>
      <c r="T1624" s="133"/>
      <c r="X1624" s="131"/>
      <c r="Y1624" s="133"/>
      <c r="AJ1624" s="133"/>
      <c r="AO1624" s="135"/>
      <c r="AP1624" s="135"/>
      <c r="BJ1624" s="136"/>
    </row>
    <row r="1625" spans="5:62" ht="14.25" customHeight="1" x14ac:dyDescent="0.25">
      <c r="E1625" s="113"/>
      <c r="H1625" s="133"/>
      <c r="T1625" s="133"/>
      <c r="X1625" s="131"/>
      <c r="Y1625" s="133"/>
      <c r="AJ1625" s="133"/>
      <c r="AO1625" s="135"/>
      <c r="AP1625" s="135"/>
      <c r="BJ1625" s="136"/>
    </row>
    <row r="1626" spans="5:62" ht="14.25" customHeight="1" x14ac:dyDescent="0.25">
      <c r="E1626" s="113"/>
      <c r="H1626" s="133"/>
      <c r="T1626" s="133"/>
      <c r="X1626" s="131"/>
      <c r="Y1626" s="133"/>
      <c r="AJ1626" s="133"/>
      <c r="AO1626" s="135"/>
      <c r="AP1626" s="135"/>
      <c r="BJ1626" s="136"/>
    </row>
    <row r="1627" spans="5:62" ht="14.25" customHeight="1" x14ac:dyDescent="0.25">
      <c r="E1627" s="113"/>
      <c r="H1627" s="133"/>
      <c r="T1627" s="133"/>
      <c r="X1627" s="131"/>
      <c r="Y1627" s="133"/>
      <c r="AJ1627" s="133"/>
      <c r="AO1627" s="135"/>
      <c r="AP1627" s="135"/>
      <c r="BJ1627" s="136"/>
    </row>
    <row r="1628" spans="5:62" ht="14.25" customHeight="1" x14ac:dyDescent="0.25">
      <c r="E1628" s="113"/>
      <c r="H1628" s="133"/>
      <c r="T1628" s="133"/>
      <c r="X1628" s="131"/>
      <c r="Y1628" s="133"/>
      <c r="AJ1628" s="133"/>
      <c r="AO1628" s="135"/>
      <c r="AP1628" s="135"/>
      <c r="BJ1628" s="136"/>
    </row>
    <row r="1629" spans="5:62" ht="14.25" customHeight="1" x14ac:dyDescent="0.25">
      <c r="E1629" s="113"/>
      <c r="H1629" s="133"/>
      <c r="T1629" s="133"/>
      <c r="X1629" s="131"/>
      <c r="Y1629" s="133"/>
      <c r="AJ1629" s="133"/>
      <c r="AO1629" s="135"/>
      <c r="AP1629" s="135"/>
      <c r="BJ1629" s="136"/>
    </row>
    <row r="1630" spans="5:62" ht="14.25" customHeight="1" x14ac:dyDescent="0.25">
      <c r="E1630" s="113"/>
      <c r="H1630" s="133"/>
      <c r="T1630" s="133"/>
      <c r="X1630" s="131"/>
      <c r="Y1630" s="133"/>
      <c r="AJ1630" s="133"/>
      <c r="AO1630" s="135"/>
      <c r="AP1630" s="135"/>
      <c r="BJ1630" s="136"/>
    </row>
    <row r="1631" spans="5:62" ht="14.25" customHeight="1" x14ac:dyDescent="0.25">
      <c r="E1631" s="113"/>
      <c r="H1631" s="133"/>
      <c r="T1631" s="133"/>
      <c r="X1631" s="131"/>
      <c r="Y1631" s="133"/>
      <c r="AJ1631" s="133"/>
      <c r="AO1631" s="135"/>
      <c r="AP1631" s="135"/>
      <c r="BJ1631" s="136"/>
    </row>
    <row r="1632" spans="5:62" ht="14.25" customHeight="1" x14ac:dyDescent="0.25">
      <c r="E1632" s="113"/>
      <c r="H1632" s="133"/>
      <c r="T1632" s="133"/>
      <c r="X1632" s="131"/>
      <c r="Y1632" s="133"/>
      <c r="AJ1632" s="133"/>
      <c r="AO1632" s="135"/>
      <c r="AP1632" s="135"/>
      <c r="BJ1632" s="136"/>
    </row>
    <row r="1633" spans="5:62" ht="14.25" customHeight="1" x14ac:dyDescent="0.25">
      <c r="E1633" s="113"/>
      <c r="H1633" s="133"/>
      <c r="T1633" s="133"/>
      <c r="X1633" s="131"/>
      <c r="Y1633" s="133"/>
      <c r="AJ1633" s="133"/>
      <c r="AO1633" s="135"/>
      <c r="AP1633" s="135"/>
      <c r="BJ1633" s="136"/>
    </row>
    <row r="1634" spans="5:62" ht="14.25" customHeight="1" x14ac:dyDescent="0.25">
      <c r="E1634" s="113"/>
      <c r="H1634" s="133"/>
      <c r="T1634" s="133"/>
      <c r="X1634" s="131"/>
      <c r="Y1634" s="133"/>
      <c r="AJ1634" s="133"/>
      <c r="AO1634" s="135"/>
      <c r="AP1634" s="135"/>
      <c r="BJ1634" s="136"/>
    </row>
    <row r="1635" spans="5:62" ht="14.25" customHeight="1" x14ac:dyDescent="0.25">
      <c r="E1635" s="113"/>
      <c r="H1635" s="133"/>
      <c r="T1635" s="133"/>
      <c r="X1635" s="131"/>
      <c r="Y1635" s="133"/>
      <c r="AJ1635" s="133"/>
      <c r="AO1635" s="135"/>
      <c r="AP1635" s="135"/>
      <c r="BJ1635" s="136"/>
    </row>
    <row r="1636" spans="5:62" ht="14.25" customHeight="1" x14ac:dyDescent="0.25">
      <c r="E1636" s="113"/>
      <c r="H1636" s="133"/>
      <c r="T1636" s="133"/>
      <c r="X1636" s="131"/>
      <c r="Y1636" s="133"/>
      <c r="AJ1636" s="133"/>
      <c r="AO1636" s="135"/>
      <c r="AP1636" s="135"/>
      <c r="BJ1636" s="136"/>
    </row>
    <row r="1637" spans="5:62" ht="14.25" customHeight="1" x14ac:dyDescent="0.25">
      <c r="E1637" s="113"/>
      <c r="H1637" s="133"/>
      <c r="T1637" s="133"/>
      <c r="X1637" s="131"/>
      <c r="Y1637" s="133"/>
      <c r="AJ1637" s="133"/>
      <c r="AO1637" s="135"/>
      <c r="AP1637" s="135"/>
      <c r="BJ1637" s="136"/>
    </row>
    <row r="1638" spans="5:62" ht="14.25" customHeight="1" x14ac:dyDescent="0.25">
      <c r="E1638" s="113"/>
      <c r="H1638" s="133"/>
      <c r="T1638" s="133"/>
      <c r="X1638" s="131"/>
      <c r="Y1638" s="133"/>
      <c r="AJ1638" s="133"/>
      <c r="AO1638" s="135"/>
      <c r="AP1638" s="135"/>
      <c r="BJ1638" s="136"/>
    </row>
    <row r="1639" spans="5:62" ht="14.25" customHeight="1" x14ac:dyDescent="0.25">
      <c r="E1639" s="113"/>
      <c r="H1639" s="133"/>
      <c r="T1639" s="133"/>
      <c r="X1639" s="131"/>
      <c r="Y1639" s="133"/>
      <c r="AJ1639" s="133"/>
      <c r="AO1639" s="135"/>
      <c r="AP1639" s="135"/>
      <c r="BJ1639" s="136"/>
    </row>
    <row r="1640" spans="5:62" ht="14.25" customHeight="1" x14ac:dyDescent="0.25">
      <c r="E1640" s="113"/>
      <c r="H1640" s="133"/>
      <c r="T1640" s="133"/>
      <c r="X1640" s="131"/>
      <c r="Y1640" s="133"/>
      <c r="AJ1640" s="133"/>
      <c r="AO1640" s="135"/>
      <c r="AP1640" s="135"/>
      <c r="BJ1640" s="136"/>
    </row>
    <row r="1641" spans="5:62" ht="14.25" customHeight="1" x14ac:dyDescent="0.25">
      <c r="E1641" s="113"/>
      <c r="H1641" s="133"/>
      <c r="T1641" s="133"/>
      <c r="X1641" s="131"/>
      <c r="Y1641" s="133"/>
      <c r="AJ1641" s="133"/>
      <c r="AO1641" s="135"/>
      <c r="AP1641" s="135"/>
      <c r="BJ1641" s="136"/>
    </row>
    <row r="1642" spans="5:62" ht="14.25" customHeight="1" x14ac:dyDescent="0.25">
      <c r="E1642" s="113"/>
      <c r="H1642" s="133"/>
      <c r="T1642" s="133"/>
      <c r="X1642" s="131"/>
      <c r="Y1642" s="133"/>
      <c r="AJ1642" s="133"/>
      <c r="AO1642" s="135"/>
      <c r="AP1642" s="135"/>
      <c r="BJ1642" s="136"/>
    </row>
    <row r="1643" spans="5:62" ht="14.25" customHeight="1" x14ac:dyDescent="0.25">
      <c r="E1643" s="113"/>
      <c r="H1643" s="133"/>
      <c r="T1643" s="133"/>
      <c r="X1643" s="131"/>
      <c r="Y1643" s="133"/>
      <c r="AJ1643" s="133"/>
      <c r="AO1643" s="135"/>
      <c r="AP1643" s="135"/>
      <c r="BJ1643" s="136"/>
    </row>
    <row r="1644" spans="5:62" ht="14.25" customHeight="1" x14ac:dyDescent="0.25">
      <c r="E1644" s="113"/>
      <c r="H1644" s="133"/>
      <c r="T1644" s="133"/>
      <c r="X1644" s="131"/>
      <c r="Y1644" s="133"/>
      <c r="AJ1644" s="133"/>
      <c r="AO1644" s="135"/>
      <c r="AP1644" s="135"/>
      <c r="BJ1644" s="136"/>
    </row>
    <row r="1645" spans="5:62" ht="14.25" customHeight="1" x14ac:dyDescent="0.25">
      <c r="E1645" s="113"/>
      <c r="H1645" s="133"/>
      <c r="T1645" s="133"/>
      <c r="X1645" s="131"/>
      <c r="Y1645" s="133"/>
      <c r="AJ1645" s="133"/>
      <c r="AO1645" s="135"/>
      <c r="AP1645" s="135"/>
      <c r="BJ1645" s="136"/>
    </row>
    <row r="1646" spans="5:62" ht="14.25" customHeight="1" x14ac:dyDescent="0.25">
      <c r="E1646" s="113"/>
      <c r="H1646" s="133"/>
      <c r="T1646" s="133"/>
      <c r="X1646" s="131"/>
      <c r="Y1646" s="133"/>
      <c r="AJ1646" s="133"/>
      <c r="AO1646" s="135"/>
      <c r="AP1646" s="135"/>
      <c r="BJ1646" s="136"/>
    </row>
    <row r="1647" spans="5:62" ht="14.25" customHeight="1" x14ac:dyDescent="0.25">
      <c r="E1647" s="113"/>
      <c r="H1647" s="133"/>
      <c r="T1647" s="133"/>
      <c r="X1647" s="131"/>
      <c r="Y1647" s="133"/>
      <c r="AJ1647" s="133"/>
      <c r="AO1647" s="135"/>
      <c r="AP1647" s="135"/>
      <c r="BJ1647" s="136"/>
    </row>
    <row r="1648" spans="5:62" ht="14.25" customHeight="1" x14ac:dyDescent="0.25">
      <c r="E1648" s="113"/>
      <c r="H1648" s="133"/>
      <c r="T1648" s="133"/>
      <c r="X1648" s="131"/>
      <c r="Y1648" s="133"/>
      <c r="AJ1648" s="133"/>
      <c r="AO1648" s="135"/>
      <c r="AP1648" s="135"/>
      <c r="BJ1648" s="136"/>
    </row>
    <row r="1649" spans="5:62" ht="14.25" customHeight="1" x14ac:dyDescent="0.25">
      <c r="E1649" s="113"/>
      <c r="H1649" s="133"/>
      <c r="T1649" s="133"/>
      <c r="X1649" s="131"/>
      <c r="Y1649" s="133"/>
      <c r="AJ1649" s="133"/>
      <c r="AO1649" s="135"/>
      <c r="AP1649" s="135"/>
      <c r="BJ1649" s="136"/>
    </row>
    <row r="1650" spans="5:62" ht="14.25" customHeight="1" x14ac:dyDescent="0.25">
      <c r="E1650" s="113"/>
      <c r="H1650" s="133"/>
      <c r="T1650" s="133"/>
      <c r="X1650" s="131"/>
      <c r="Y1650" s="133"/>
      <c r="AJ1650" s="133"/>
      <c r="AO1650" s="135"/>
      <c r="AP1650" s="135"/>
      <c r="BJ1650" s="136"/>
    </row>
    <row r="1651" spans="5:62" ht="14.25" customHeight="1" x14ac:dyDescent="0.25">
      <c r="E1651" s="113"/>
      <c r="H1651" s="133"/>
      <c r="T1651" s="133"/>
      <c r="X1651" s="131"/>
      <c r="Y1651" s="133"/>
      <c r="AJ1651" s="133"/>
      <c r="AO1651" s="135"/>
      <c r="AP1651" s="135"/>
      <c r="BJ1651" s="136"/>
    </row>
    <row r="1652" spans="5:62" ht="14.25" customHeight="1" x14ac:dyDescent="0.25">
      <c r="E1652" s="113"/>
      <c r="H1652" s="133"/>
      <c r="T1652" s="133"/>
      <c r="X1652" s="131"/>
      <c r="Y1652" s="133"/>
      <c r="AJ1652" s="133"/>
      <c r="AO1652" s="135"/>
      <c r="AP1652" s="135"/>
      <c r="BJ1652" s="136"/>
    </row>
    <row r="1653" spans="5:62" ht="14.25" customHeight="1" x14ac:dyDescent="0.25">
      <c r="E1653" s="113"/>
      <c r="H1653" s="133"/>
      <c r="T1653" s="133"/>
      <c r="X1653" s="131"/>
      <c r="Y1653" s="133"/>
      <c r="AJ1653" s="133"/>
      <c r="AO1653" s="135"/>
      <c r="AP1653" s="135"/>
      <c r="BJ1653" s="136"/>
    </row>
    <row r="1654" spans="5:62" ht="14.25" customHeight="1" x14ac:dyDescent="0.25">
      <c r="E1654" s="113"/>
      <c r="H1654" s="133"/>
      <c r="T1654" s="133"/>
      <c r="X1654" s="131"/>
      <c r="Y1654" s="133"/>
      <c r="AJ1654" s="133"/>
      <c r="AO1654" s="135"/>
      <c r="AP1654" s="135"/>
      <c r="BJ1654" s="136"/>
    </row>
    <row r="1655" spans="5:62" ht="14.25" customHeight="1" x14ac:dyDescent="0.25">
      <c r="E1655" s="113"/>
      <c r="H1655" s="133"/>
      <c r="T1655" s="133"/>
      <c r="X1655" s="131"/>
      <c r="Y1655" s="133"/>
      <c r="AJ1655" s="133"/>
      <c r="AO1655" s="135"/>
      <c r="AP1655" s="135"/>
      <c r="BJ1655" s="136"/>
    </row>
    <row r="1656" spans="5:62" ht="14.25" customHeight="1" x14ac:dyDescent="0.25">
      <c r="E1656" s="113"/>
      <c r="H1656" s="133"/>
      <c r="T1656" s="133"/>
      <c r="X1656" s="131"/>
      <c r="Y1656" s="133"/>
      <c r="AJ1656" s="133"/>
      <c r="AO1656" s="135"/>
      <c r="AP1656" s="135"/>
      <c r="BJ1656" s="136"/>
    </row>
    <row r="1657" spans="5:62" ht="14.25" customHeight="1" x14ac:dyDescent="0.25">
      <c r="E1657" s="113"/>
      <c r="H1657" s="133"/>
      <c r="T1657" s="133"/>
      <c r="X1657" s="131"/>
      <c r="Y1657" s="133"/>
      <c r="AJ1657" s="133"/>
      <c r="AO1657" s="135"/>
      <c r="AP1657" s="135"/>
      <c r="BJ1657" s="136"/>
    </row>
    <row r="1658" spans="5:62" ht="14.25" customHeight="1" x14ac:dyDescent="0.25">
      <c r="E1658" s="113"/>
      <c r="H1658" s="133"/>
      <c r="T1658" s="133"/>
      <c r="X1658" s="131"/>
      <c r="Y1658" s="133"/>
      <c r="AJ1658" s="133"/>
      <c r="AO1658" s="135"/>
      <c r="AP1658" s="135"/>
      <c r="BJ1658" s="136"/>
    </row>
    <row r="1659" spans="5:62" ht="14.25" customHeight="1" x14ac:dyDescent="0.25">
      <c r="E1659" s="113"/>
      <c r="H1659" s="133"/>
      <c r="T1659" s="133"/>
      <c r="X1659" s="131"/>
      <c r="Y1659" s="133"/>
      <c r="AJ1659" s="133"/>
      <c r="AO1659" s="135"/>
      <c r="AP1659" s="135"/>
      <c r="BJ1659" s="136"/>
    </row>
    <row r="1660" spans="5:62" ht="14.25" customHeight="1" x14ac:dyDescent="0.25">
      <c r="E1660" s="113"/>
      <c r="H1660" s="133"/>
      <c r="T1660" s="133"/>
      <c r="X1660" s="131"/>
      <c r="Y1660" s="133"/>
      <c r="AJ1660" s="133"/>
      <c r="AO1660" s="135"/>
      <c r="AP1660" s="135"/>
      <c r="BJ1660" s="136"/>
    </row>
    <row r="1661" spans="5:62" ht="14.25" customHeight="1" x14ac:dyDescent="0.25">
      <c r="E1661" s="113"/>
      <c r="H1661" s="133"/>
      <c r="T1661" s="133"/>
      <c r="X1661" s="131"/>
      <c r="Y1661" s="133"/>
      <c r="AJ1661" s="133"/>
      <c r="AO1661" s="135"/>
      <c r="AP1661" s="135"/>
      <c r="BJ1661" s="136"/>
    </row>
    <row r="1662" spans="5:62" ht="14.25" customHeight="1" x14ac:dyDescent="0.25">
      <c r="E1662" s="113"/>
      <c r="H1662" s="133"/>
      <c r="T1662" s="133"/>
      <c r="X1662" s="131"/>
      <c r="Y1662" s="133"/>
      <c r="AJ1662" s="133"/>
      <c r="AO1662" s="135"/>
      <c r="AP1662" s="135"/>
      <c r="BJ1662" s="136"/>
    </row>
    <row r="1663" spans="5:62" ht="14.25" customHeight="1" x14ac:dyDescent="0.25">
      <c r="E1663" s="113"/>
      <c r="H1663" s="133"/>
      <c r="T1663" s="133"/>
      <c r="X1663" s="131"/>
      <c r="Y1663" s="133"/>
      <c r="AJ1663" s="133"/>
      <c r="AO1663" s="135"/>
      <c r="AP1663" s="135"/>
      <c r="BJ1663" s="136"/>
    </row>
    <row r="1664" spans="5:62" ht="14.25" customHeight="1" x14ac:dyDescent="0.25">
      <c r="E1664" s="113"/>
      <c r="H1664" s="133"/>
      <c r="T1664" s="133"/>
      <c r="X1664" s="131"/>
      <c r="Y1664" s="133"/>
      <c r="AJ1664" s="133"/>
      <c r="AO1664" s="135"/>
      <c r="AP1664" s="135"/>
      <c r="BJ1664" s="136"/>
    </row>
    <row r="1665" spans="5:62" ht="14.25" customHeight="1" x14ac:dyDescent="0.25">
      <c r="E1665" s="113"/>
      <c r="H1665" s="133"/>
      <c r="T1665" s="133"/>
      <c r="X1665" s="131"/>
      <c r="Y1665" s="133"/>
      <c r="AJ1665" s="133"/>
      <c r="AO1665" s="135"/>
      <c r="AP1665" s="135"/>
      <c r="BJ1665" s="136"/>
    </row>
    <row r="1666" spans="5:62" ht="14.25" customHeight="1" x14ac:dyDescent="0.25">
      <c r="E1666" s="113"/>
      <c r="H1666" s="133"/>
      <c r="T1666" s="133"/>
      <c r="X1666" s="131"/>
      <c r="Y1666" s="133"/>
      <c r="AJ1666" s="133"/>
      <c r="AO1666" s="135"/>
      <c r="AP1666" s="135"/>
      <c r="BJ1666" s="136"/>
    </row>
    <row r="1667" spans="5:62" ht="14.25" customHeight="1" x14ac:dyDescent="0.25">
      <c r="E1667" s="113"/>
      <c r="H1667" s="133"/>
      <c r="T1667" s="133"/>
      <c r="X1667" s="131"/>
      <c r="Y1667" s="133"/>
      <c r="AJ1667" s="133"/>
      <c r="AO1667" s="135"/>
      <c r="AP1667" s="135"/>
      <c r="BJ1667" s="136"/>
    </row>
    <row r="1668" spans="5:62" ht="14.25" customHeight="1" x14ac:dyDescent="0.25">
      <c r="E1668" s="113"/>
      <c r="H1668" s="133"/>
      <c r="T1668" s="133"/>
      <c r="X1668" s="131"/>
      <c r="Y1668" s="133"/>
      <c r="AJ1668" s="133"/>
      <c r="AO1668" s="135"/>
      <c r="AP1668" s="135"/>
      <c r="BJ1668" s="136"/>
    </row>
    <row r="1669" spans="5:62" ht="14.25" customHeight="1" x14ac:dyDescent="0.25">
      <c r="E1669" s="113"/>
      <c r="H1669" s="133"/>
      <c r="T1669" s="133"/>
      <c r="X1669" s="131"/>
      <c r="Y1669" s="133"/>
      <c r="AJ1669" s="133"/>
      <c r="AO1669" s="135"/>
      <c r="AP1669" s="135"/>
      <c r="BJ1669" s="136"/>
    </row>
    <row r="1670" spans="5:62" ht="14.25" customHeight="1" x14ac:dyDescent="0.25">
      <c r="E1670" s="113"/>
      <c r="H1670" s="133"/>
      <c r="T1670" s="133"/>
      <c r="X1670" s="131"/>
      <c r="Y1670" s="133"/>
      <c r="AJ1670" s="133"/>
      <c r="AO1670" s="135"/>
      <c r="AP1670" s="135"/>
      <c r="BJ1670" s="136"/>
    </row>
    <row r="1671" spans="5:62" ht="14.25" customHeight="1" x14ac:dyDescent="0.25">
      <c r="E1671" s="113"/>
      <c r="H1671" s="133"/>
      <c r="T1671" s="133"/>
      <c r="X1671" s="131"/>
      <c r="Y1671" s="133"/>
      <c r="AJ1671" s="133"/>
      <c r="AO1671" s="135"/>
      <c r="AP1671" s="135"/>
      <c r="BJ1671" s="136"/>
    </row>
    <row r="1672" spans="5:62" ht="14.25" customHeight="1" x14ac:dyDescent="0.25">
      <c r="E1672" s="113"/>
      <c r="H1672" s="133"/>
      <c r="T1672" s="133"/>
      <c r="X1672" s="131"/>
      <c r="Y1672" s="133"/>
      <c r="AJ1672" s="133"/>
      <c r="AO1672" s="135"/>
      <c r="AP1672" s="135"/>
      <c r="BJ1672" s="136"/>
    </row>
    <row r="1673" spans="5:62" ht="14.25" customHeight="1" x14ac:dyDescent="0.25">
      <c r="E1673" s="113"/>
      <c r="H1673" s="133"/>
      <c r="T1673" s="133"/>
      <c r="X1673" s="131"/>
      <c r="Y1673" s="133"/>
      <c r="AJ1673" s="133"/>
      <c r="AO1673" s="135"/>
      <c r="AP1673" s="135"/>
      <c r="BJ1673" s="136"/>
    </row>
    <row r="1674" spans="5:62" ht="14.25" customHeight="1" x14ac:dyDescent="0.25">
      <c r="E1674" s="113"/>
      <c r="H1674" s="133"/>
      <c r="T1674" s="133"/>
      <c r="X1674" s="131"/>
      <c r="Y1674" s="133"/>
      <c r="AJ1674" s="133"/>
      <c r="AO1674" s="135"/>
      <c r="AP1674" s="135"/>
      <c r="BJ1674" s="136"/>
    </row>
    <row r="1675" spans="5:62" ht="14.25" customHeight="1" x14ac:dyDescent="0.25">
      <c r="E1675" s="113"/>
      <c r="H1675" s="133"/>
      <c r="T1675" s="133"/>
      <c r="X1675" s="131"/>
      <c r="Y1675" s="133"/>
      <c r="AJ1675" s="133"/>
      <c r="AO1675" s="135"/>
      <c r="AP1675" s="135"/>
      <c r="BJ1675" s="136"/>
    </row>
    <row r="1676" spans="5:62" ht="14.25" customHeight="1" x14ac:dyDescent="0.25">
      <c r="E1676" s="113"/>
      <c r="H1676" s="133"/>
      <c r="T1676" s="133"/>
      <c r="X1676" s="131"/>
      <c r="Y1676" s="133"/>
      <c r="AJ1676" s="133"/>
      <c r="AO1676" s="135"/>
      <c r="AP1676" s="135"/>
      <c r="BJ1676" s="136"/>
    </row>
    <row r="1677" spans="5:62" ht="14.25" customHeight="1" x14ac:dyDescent="0.25">
      <c r="E1677" s="113"/>
      <c r="H1677" s="133"/>
      <c r="T1677" s="133"/>
      <c r="X1677" s="131"/>
      <c r="Y1677" s="133"/>
      <c r="AJ1677" s="133"/>
      <c r="AO1677" s="135"/>
      <c r="AP1677" s="135"/>
      <c r="BJ1677" s="136"/>
    </row>
    <row r="1678" spans="5:62" ht="14.25" customHeight="1" x14ac:dyDescent="0.25">
      <c r="E1678" s="113"/>
      <c r="H1678" s="133"/>
      <c r="T1678" s="133"/>
      <c r="X1678" s="131"/>
      <c r="Y1678" s="133"/>
      <c r="AJ1678" s="133"/>
      <c r="AO1678" s="135"/>
      <c r="AP1678" s="135"/>
      <c r="BJ1678" s="136"/>
    </row>
    <row r="1679" spans="5:62" ht="14.25" customHeight="1" x14ac:dyDescent="0.25">
      <c r="E1679" s="113"/>
      <c r="H1679" s="133"/>
      <c r="T1679" s="133"/>
      <c r="X1679" s="131"/>
      <c r="Y1679" s="133"/>
      <c r="AJ1679" s="133"/>
      <c r="AO1679" s="135"/>
      <c r="AP1679" s="135"/>
      <c r="BJ1679" s="136"/>
    </row>
    <row r="1680" spans="5:62" ht="14.25" customHeight="1" x14ac:dyDescent="0.25">
      <c r="E1680" s="113"/>
      <c r="H1680" s="133"/>
      <c r="T1680" s="133"/>
      <c r="X1680" s="131"/>
      <c r="Y1680" s="133"/>
      <c r="AJ1680" s="133"/>
      <c r="AO1680" s="135"/>
      <c r="AP1680" s="135"/>
      <c r="BJ1680" s="136"/>
    </row>
    <row r="1681" spans="5:62" ht="14.25" customHeight="1" x14ac:dyDescent="0.25">
      <c r="E1681" s="113"/>
      <c r="H1681" s="133"/>
      <c r="T1681" s="133"/>
      <c r="X1681" s="131"/>
      <c r="Y1681" s="133"/>
      <c r="AJ1681" s="133"/>
      <c r="AO1681" s="135"/>
      <c r="AP1681" s="135"/>
      <c r="BJ1681" s="136"/>
    </row>
    <row r="1682" spans="5:62" ht="14.25" customHeight="1" x14ac:dyDescent="0.25">
      <c r="E1682" s="113"/>
      <c r="H1682" s="133"/>
      <c r="T1682" s="133"/>
      <c r="X1682" s="131"/>
      <c r="Y1682" s="133"/>
      <c r="AJ1682" s="133"/>
      <c r="AO1682" s="135"/>
      <c r="AP1682" s="135"/>
      <c r="BJ1682" s="136"/>
    </row>
    <row r="1683" spans="5:62" ht="14.25" customHeight="1" x14ac:dyDescent="0.25">
      <c r="E1683" s="113"/>
      <c r="H1683" s="133"/>
      <c r="T1683" s="133"/>
      <c r="X1683" s="131"/>
      <c r="Y1683" s="133"/>
      <c r="AJ1683" s="133"/>
      <c r="AO1683" s="135"/>
      <c r="AP1683" s="135"/>
      <c r="BJ1683" s="136"/>
    </row>
    <row r="1684" spans="5:62" ht="14.25" customHeight="1" x14ac:dyDescent="0.25">
      <c r="E1684" s="113"/>
      <c r="H1684" s="133"/>
      <c r="T1684" s="133"/>
      <c r="X1684" s="131"/>
      <c r="Y1684" s="133"/>
      <c r="AJ1684" s="133"/>
      <c r="AO1684" s="135"/>
      <c r="AP1684" s="135"/>
      <c r="BJ1684" s="136"/>
    </row>
    <row r="1685" spans="5:62" ht="14.25" customHeight="1" x14ac:dyDescent="0.25">
      <c r="E1685" s="113"/>
      <c r="H1685" s="133"/>
      <c r="T1685" s="133"/>
      <c r="X1685" s="131"/>
      <c r="Y1685" s="133"/>
      <c r="AJ1685" s="133"/>
      <c r="AO1685" s="135"/>
      <c r="AP1685" s="135"/>
      <c r="BJ1685" s="136"/>
    </row>
    <row r="1686" spans="5:62" ht="14.25" customHeight="1" x14ac:dyDescent="0.25">
      <c r="E1686" s="113"/>
      <c r="H1686" s="133"/>
      <c r="T1686" s="133"/>
      <c r="X1686" s="131"/>
      <c r="Y1686" s="133"/>
      <c r="AJ1686" s="133"/>
      <c r="AO1686" s="135"/>
      <c r="AP1686" s="135"/>
      <c r="BJ1686" s="136"/>
    </row>
    <row r="1687" spans="5:62" ht="14.25" customHeight="1" x14ac:dyDescent="0.25">
      <c r="E1687" s="113"/>
      <c r="H1687" s="133"/>
      <c r="T1687" s="133"/>
      <c r="X1687" s="131"/>
      <c r="Y1687" s="133"/>
      <c r="AJ1687" s="133"/>
      <c r="AO1687" s="135"/>
      <c r="AP1687" s="135"/>
      <c r="BJ1687" s="136"/>
    </row>
    <row r="1688" spans="5:62" ht="14.25" customHeight="1" x14ac:dyDescent="0.25">
      <c r="E1688" s="113"/>
      <c r="H1688" s="133"/>
      <c r="T1688" s="133"/>
      <c r="X1688" s="131"/>
      <c r="Y1688" s="133"/>
      <c r="AJ1688" s="133"/>
      <c r="AO1688" s="135"/>
      <c r="AP1688" s="135"/>
      <c r="BJ1688" s="136"/>
    </row>
    <row r="1689" spans="5:62" ht="14.25" customHeight="1" x14ac:dyDescent="0.25">
      <c r="E1689" s="113"/>
      <c r="H1689" s="133"/>
      <c r="T1689" s="133"/>
      <c r="X1689" s="131"/>
      <c r="Y1689" s="133"/>
      <c r="AJ1689" s="133"/>
      <c r="AO1689" s="135"/>
      <c r="AP1689" s="135"/>
      <c r="BJ1689" s="136"/>
    </row>
    <row r="1690" spans="5:62" ht="14.25" customHeight="1" x14ac:dyDescent="0.25">
      <c r="E1690" s="113"/>
      <c r="H1690" s="133"/>
      <c r="T1690" s="133"/>
      <c r="X1690" s="131"/>
      <c r="Y1690" s="133"/>
      <c r="AJ1690" s="133"/>
      <c r="AO1690" s="135"/>
      <c r="AP1690" s="135"/>
      <c r="BJ1690" s="136"/>
    </row>
    <row r="1691" spans="5:62" ht="14.25" customHeight="1" x14ac:dyDescent="0.25">
      <c r="E1691" s="113"/>
      <c r="H1691" s="133"/>
      <c r="T1691" s="133"/>
      <c r="X1691" s="131"/>
      <c r="Y1691" s="133"/>
      <c r="AJ1691" s="133"/>
      <c r="AO1691" s="135"/>
      <c r="AP1691" s="135"/>
      <c r="BJ1691" s="136"/>
    </row>
    <row r="1692" spans="5:62" ht="14.25" customHeight="1" x14ac:dyDescent="0.25">
      <c r="E1692" s="113"/>
      <c r="H1692" s="133"/>
      <c r="T1692" s="133"/>
      <c r="X1692" s="131"/>
      <c r="Y1692" s="133"/>
      <c r="AJ1692" s="133"/>
      <c r="AO1692" s="135"/>
      <c r="AP1692" s="135"/>
      <c r="BJ1692" s="136"/>
    </row>
    <row r="1693" spans="5:62" ht="14.25" customHeight="1" x14ac:dyDescent="0.25">
      <c r="E1693" s="113"/>
      <c r="H1693" s="133"/>
      <c r="T1693" s="133"/>
      <c r="X1693" s="131"/>
      <c r="Y1693" s="133"/>
      <c r="AJ1693" s="133"/>
      <c r="AO1693" s="135"/>
      <c r="AP1693" s="135"/>
      <c r="BJ1693" s="136"/>
    </row>
    <row r="1694" spans="5:62" ht="14.25" customHeight="1" x14ac:dyDescent="0.25">
      <c r="E1694" s="113"/>
      <c r="H1694" s="133"/>
      <c r="T1694" s="133"/>
      <c r="X1694" s="131"/>
      <c r="Y1694" s="133"/>
      <c r="AJ1694" s="133"/>
      <c r="AO1694" s="135"/>
      <c r="AP1694" s="135"/>
      <c r="BJ1694" s="136"/>
    </row>
    <row r="1695" spans="5:62" ht="14.25" customHeight="1" x14ac:dyDescent="0.25">
      <c r="E1695" s="113"/>
      <c r="H1695" s="133"/>
      <c r="T1695" s="133"/>
      <c r="X1695" s="131"/>
      <c r="Y1695" s="133"/>
      <c r="AJ1695" s="133"/>
      <c r="AO1695" s="135"/>
      <c r="AP1695" s="135"/>
      <c r="BJ1695" s="136"/>
    </row>
    <row r="1696" spans="5:62" ht="14.25" customHeight="1" x14ac:dyDescent="0.25">
      <c r="E1696" s="113"/>
      <c r="H1696" s="133"/>
      <c r="T1696" s="133"/>
      <c r="X1696" s="131"/>
      <c r="Y1696" s="133"/>
      <c r="AJ1696" s="133"/>
      <c r="AO1696" s="135"/>
      <c r="AP1696" s="135"/>
      <c r="BJ1696" s="136"/>
    </row>
    <row r="1697" spans="5:62" ht="14.25" customHeight="1" x14ac:dyDescent="0.25">
      <c r="E1697" s="113"/>
      <c r="H1697" s="133"/>
      <c r="T1697" s="133"/>
      <c r="X1697" s="131"/>
      <c r="Y1697" s="133"/>
      <c r="AJ1697" s="133"/>
      <c r="AO1697" s="135"/>
      <c r="AP1697" s="135"/>
      <c r="BJ1697" s="136"/>
    </row>
    <row r="1698" spans="5:62" ht="14.25" customHeight="1" x14ac:dyDescent="0.25">
      <c r="E1698" s="113"/>
      <c r="H1698" s="133"/>
      <c r="T1698" s="133"/>
      <c r="X1698" s="131"/>
      <c r="Y1698" s="133"/>
      <c r="AJ1698" s="133"/>
      <c r="AO1698" s="135"/>
      <c r="AP1698" s="135"/>
      <c r="BJ1698" s="136"/>
    </row>
    <row r="1699" spans="5:62" ht="14.25" customHeight="1" x14ac:dyDescent="0.25">
      <c r="E1699" s="113"/>
      <c r="H1699" s="133"/>
      <c r="T1699" s="133"/>
      <c r="X1699" s="131"/>
      <c r="Y1699" s="133"/>
      <c r="AJ1699" s="133"/>
      <c r="AO1699" s="135"/>
      <c r="AP1699" s="135"/>
      <c r="BJ1699" s="136"/>
    </row>
    <row r="1700" spans="5:62" ht="14.25" customHeight="1" x14ac:dyDescent="0.25">
      <c r="E1700" s="113"/>
      <c r="H1700" s="133"/>
      <c r="T1700" s="133"/>
      <c r="X1700" s="131"/>
      <c r="Y1700" s="133"/>
      <c r="AJ1700" s="133"/>
      <c r="AO1700" s="135"/>
      <c r="AP1700" s="135"/>
      <c r="BJ1700" s="136"/>
    </row>
    <row r="1701" spans="5:62" ht="14.25" customHeight="1" x14ac:dyDescent="0.25">
      <c r="E1701" s="113"/>
      <c r="H1701" s="133"/>
      <c r="T1701" s="133"/>
      <c r="X1701" s="131"/>
      <c r="Y1701" s="133"/>
      <c r="AJ1701" s="133"/>
      <c r="AO1701" s="135"/>
      <c r="AP1701" s="135"/>
      <c r="BJ1701" s="136"/>
    </row>
    <row r="1702" spans="5:62" ht="14.25" customHeight="1" x14ac:dyDescent="0.25">
      <c r="E1702" s="113"/>
      <c r="H1702" s="133"/>
      <c r="T1702" s="133"/>
      <c r="X1702" s="131"/>
      <c r="Y1702" s="133"/>
      <c r="AJ1702" s="133"/>
      <c r="AO1702" s="135"/>
      <c r="AP1702" s="135"/>
      <c r="BJ1702" s="136"/>
    </row>
    <row r="1703" spans="5:62" ht="14.25" customHeight="1" x14ac:dyDescent="0.25">
      <c r="E1703" s="113"/>
      <c r="H1703" s="133"/>
      <c r="T1703" s="133"/>
      <c r="X1703" s="131"/>
      <c r="Y1703" s="133"/>
      <c r="AJ1703" s="133"/>
      <c r="AO1703" s="135"/>
      <c r="AP1703" s="135"/>
      <c r="BJ1703" s="136"/>
    </row>
    <row r="1704" spans="5:62" ht="14.25" customHeight="1" x14ac:dyDescent="0.25">
      <c r="E1704" s="113"/>
      <c r="H1704" s="133"/>
      <c r="T1704" s="133"/>
      <c r="X1704" s="131"/>
      <c r="Y1704" s="133"/>
      <c r="AJ1704" s="133"/>
      <c r="AO1704" s="135"/>
      <c r="AP1704" s="135"/>
      <c r="BJ1704" s="136"/>
    </row>
    <row r="1705" spans="5:62" ht="14.25" customHeight="1" x14ac:dyDescent="0.25">
      <c r="E1705" s="113"/>
      <c r="H1705" s="133"/>
      <c r="T1705" s="133"/>
      <c r="X1705" s="131"/>
      <c r="Y1705" s="133"/>
      <c r="AJ1705" s="133"/>
      <c r="AO1705" s="135"/>
      <c r="AP1705" s="135"/>
      <c r="BJ1705" s="136"/>
    </row>
    <row r="1706" spans="5:62" ht="14.25" customHeight="1" x14ac:dyDescent="0.25">
      <c r="E1706" s="113"/>
      <c r="H1706" s="133"/>
      <c r="T1706" s="133"/>
      <c r="X1706" s="131"/>
      <c r="Y1706" s="133"/>
      <c r="AJ1706" s="133"/>
      <c r="AO1706" s="135"/>
      <c r="AP1706" s="135"/>
      <c r="BJ1706" s="136"/>
    </row>
    <row r="1707" spans="5:62" ht="14.25" customHeight="1" x14ac:dyDescent="0.25">
      <c r="E1707" s="113"/>
      <c r="H1707" s="133"/>
      <c r="T1707" s="133"/>
      <c r="X1707" s="131"/>
      <c r="Y1707" s="133"/>
      <c r="AJ1707" s="133"/>
      <c r="AO1707" s="135"/>
      <c r="AP1707" s="135"/>
      <c r="BJ1707" s="136"/>
    </row>
    <row r="1708" spans="5:62" ht="14.25" customHeight="1" x14ac:dyDescent="0.25">
      <c r="E1708" s="113"/>
      <c r="H1708" s="133"/>
      <c r="T1708" s="133"/>
      <c r="X1708" s="131"/>
      <c r="Y1708" s="133"/>
      <c r="AJ1708" s="133"/>
      <c r="AO1708" s="135"/>
      <c r="AP1708" s="135"/>
      <c r="BJ1708" s="136"/>
    </row>
    <row r="1709" spans="5:62" ht="14.25" customHeight="1" x14ac:dyDescent="0.25">
      <c r="E1709" s="113"/>
      <c r="H1709" s="133"/>
      <c r="T1709" s="133"/>
      <c r="X1709" s="131"/>
      <c r="Y1709" s="133"/>
      <c r="AJ1709" s="133"/>
      <c r="AO1709" s="135"/>
      <c r="AP1709" s="135"/>
      <c r="BJ1709" s="136"/>
    </row>
    <row r="1710" spans="5:62" ht="14.25" customHeight="1" x14ac:dyDescent="0.25">
      <c r="E1710" s="113"/>
      <c r="H1710" s="133"/>
      <c r="T1710" s="133"/>
      <c r="X1710" s="131"/>
      <c r="Y1710" s="133"/>
      <c r="AJ1710" s="133"/>
      <c r="AO1710" s="135"/>
      <c r="AP1710" s="135"/>
      <c r="BJ1710" s="136"/>
    </row>
    <row r="1711" spans="5:62" ht="14.25" customHeight="1" x14ac:dyDescent="0.25">
      <c r="E1711" s="113"/>
      <c r="H1711" s="133"/>
      <c r="T1711" s="133"/>
      <c r="X1711" s="131"/>
      <c r="Y1711" s="133"/>
      <c r="AJ1711" s="133"/>
      <c r="AO1711" s="135"/>
      <c r="AP1711" s="135"/>
      <c r="BJ1711" s="136"/>
    </row>
    <row r="1712" spans="5:62" ht="14.25" customHeight="1" x14ac:dyDescent="0.25">
      <c r="E1712" s="113"/>
      <c r="H1712" s="133"/>
      <c r="T1712" s="133"/>
      <c r="X1712" s="131"/>
      <c r="Y1712" s="133"/>
      <c r="AJ1712" s="133"/>
      <c r="AO1712" s="135"/>
      <c r="AP1712" s="135"/>
      <c r="BJ1712" s="136"/>
    </row>
    <row r="1713" spans="5:62" ht="14.25" customHeight="1" x14ac:dyDescent="0.25">
      <c r="E1713" s="113"/>
      <c r="H1713" s="133"/>
      <c r="T1713" s="133"/>
      <c r="X1713" s="131"/>
      <c r="Y1713" s="133"/>
      <c r="AJ1713" s="133"/>
      <c r="AO1713" s="135"/>
      <c r="AP1713" s="135"/>
      <c r="BJ1713" s="136"/>
    </row>
    <row r="1714" spans="5:62" ht="14.25" customHeight="1" x14ac:dyDescent="0.25">
      <c r="E1714" s="113"/>
      <c r="H1714" s="133"/>
      <c r="T1714" s="133"/>
      <c r="X1714" s="131"/>
      <c r="Y1714" s="133"/>
      <c r="AJ1714" s="133"/>
      <c r="AO1714" s="135"/>
      <c r="AP1714" s="135"/>
      <c r="BJ1714" s="136"/>
    </row>
    <row r="1715" spans="5:62" ht="14.25" customHeight="1" x14ac:dyDescent="0.25">
      <c r="E1715" s="113"/>
      <c r="H1715" s="133"/>
      <c r="T1715" s="133"/>
      <c r="X1715" s="131"/>
      <c r="Y1715" s="133"/>
      <c r="AJ1715" s="133"/>
      <c r="AO1715" s="135"/>
      <c r="AP1715" s="135"/>
      <c r="BJ1715" s="136"/>
    </row>
    <row r="1716" spans="5:62" ht="14.25" customHeight="1" x14ac:dyDescent="0.25">
      <c r="E1716" s="113"/>
      <c r="H1716" s="133"/>
      <c r="T1716" s="133"/>
      <c r="X1716" s="131"/>
      <c r="Y1716" s="133"/>
      <c r="AJ1716" s="133"/>
      <c r="AO1716" s="135"/>
      <c r="AP1716" s="135"/>
      <c r="BJ1716" s="136"/>
    </row>
    <row r="1717" spans="5:62" ht="14.25" customHeight="1" x14ac:dyDescent="0.25">
      <c r="E1717" s="113"/>
      <c r="H1717" s="133"/>
      <c r="T1717" s="133"/>
      <c r="X1717" s="131"/>
      <c r="Y1717" s="133"/>
      <c r="AJ1717" s="133"/>
      <c r="AO1717" s="135"/>
      <c r="AP1717" s="135"/>
      <c r="BJ1717" s="136"/>
    </row>
    <row r="1718" spans="5:62" ht="14.25" customHeight="1" x14ac:dyDescent="0.25">
      <c r="E1718" s="113"/>
      <c r="H1718" s="133"/>
      <c r="T1718" s="133"/>
      <c r="X1718" s="131"/>
      <c r="Y1718" s="133"/>
      <c r="AJ1718" s="133"/>
      <c r="AO1718" s="135"/>
      <c r="AP1718" s="135"/>
      <c r="BJ1718" s="136"/>
    </row>
    <row r="1719" spans="5:62" ht="14.25" customHeight="1" x14ac:dyDescent="0.25">
      <c r="E1719" s="113"/>
      <c r="H1719" s="133"/>
      <c r="T1719" s="133"/>
      <c r="X1719" s="131"/>
      <c r="Y1719" s="133"/>
      <c r="AJ1719" s="133"/>
      <c r="AO1719" s="135"/>
      <c r="AP1719" s="135"/>
      <c r="BJ1719" s="136"/>
    </row>
    <row r="1720" spans="5:62" ht="14.25" customHeight="1" x14ac:dyDescent="0.25">
      <c r="E1720" s="113"/>
      <c r="H1720" s="133"/>
      <c r="T1720" s="133"/>
      <c r="X1720" s="131"/>
      <c r="Y1720" s="133"/>
      <c r="AJ1720" s="133"/>
      <c r="AO1720" s="135"/>
      <c r="AP1720" s="135"/>
      <c r="BJ1720" s="136"/>
    </row>
    <row r="1721" spans="5:62" ht="14.25" customHeight="1" x14ac:dyDescent="0.25">
      <c r="E1721" s="113"/>
      <c r="H1721" s="133"/>
      <c r="T1721" s="133"/>
      <c r="X1721" s="131"/>
      <c r="Y1721" s="133"/>
      <c r="AJ1721" s="133"/>
      <c r="AO1721" s="135"/>
      <c r="AP1721" s="135"/>
      <c r="BJ1721" s="136"/>
    </row>
    <row r="1722" spans="5:62" ht="14.25" customHeight="1" x14ac:dyDescent="0.25">
      <c r="E1722" s="113"/>
      <c r="H1722" s="133"/>
      <c r="T1722" s="133"/>
      <c r="X1722" s="131"/>
      <c r="Y1722" s="133"/>
      <c r="AJ1722" s="133"/>
      <c r="AO1722" s="135"/>
      <c r="AP1722" s="135"/>
      <c r="BJ1722" s="136"/>
    </row>
    <row r="1723" spans="5:62" ht="14.25" customHeight="1" x14ac:dyDescent="0.25">
      <c r="E1723" s="113"/>
      <c r="H1723" s="133"/>
      <c r="T1723" s="133"/>
      <c r="X1723" s="131"/>
      <c r="Y1723" s="133"/>
      <c r="AJ1723" s="133"/>
      <c r="AO1723" s="135"/>
      <c r="AP1723" s="135"/>
      <c r="BJ1723" s="136"/>
    </row>
    <row r="1724" spans="5:62" ht="14.25" customHeight="1" x14ac:dyDescent="0.25">
      <c r="E1724" s="113"/>
      <c r="H1724" s="133"/>
      <c r="T1724" s="133"/>
      <c r="X1724" s="131"/>
      <c r="Y1724" s="133"/>
      <c r="AJ1724" s="133"/>
      <c r="AO1724" s="135"/>
      <c r="AP1724" s="135"/>
      <c r="BJ1724" s="136"/>
    </row>
    <row r="1725" spans="5:62" ht="14.25" customHeight="1" x14ac:dyDescent="0.25">
      <c r="E1725" s="113"/>
      <c r="H1725" s="133"/>
      <c r="T1725" s="133"/>
      <c r="X1725" s="131"/>
      <c r="Y1725" s="133"/>
      <c r="AJ1725" s="133"/>
      <c r="AO1725" s="135"/>
      <c r="AP1725" s="135"/>
      <c r="BJ1725" s="136"/>
    </row>
    <row r="1726" spans="5:62" ht="14.25" customHeight="1" x14ac:dyDescent="0.25">
      <c r="E1726" s="113"/>
      <c r="H1726" s="133"/>
      <c r="T1726" s="133"/>
      <c r="X1726" s="131"/>
      <c r="Y1726" s="133"/>
      <c r="AJ1726" s="133"/>
      <c r="AO1726" s="135"/>
      <c r="AP1726" s="135"/>
      <c r="BJ1726" s="136"/>
    </row>
    <row r="1727" spans="5:62" ht="14.25" customHeight="1" x14ac:dyDescent="0.25">
      <c r="E1727" s="113"/>
      <c r="H1727" s="133"/>
      <c r="T1727" s="133"/>
      <c r="X1727" s="131"/>
      <c r="Y1727" s="133"/>
      <c r="AJ1727" s="133"/>
      <c r="AO1727" s="135"/>
      <c r="AP1727" s="135"/>
      <c r="BJ1727" s="136"/>
    </row>
    <row r="1728" spans="5:62" ht="14.25" customHeight="1" x14ac:dyDescent="0.25">
      <c r="E1728" s="113"/>
      <c r="H1728" s="133"/>
      <c r="T1728" s="133"/>
      <c r="X1728" s="131"/>
      <c r="Y1728" s="133"/>
      <c r="AJ1728" s="133"/>
      <c r="AO1728" s="135"/>
      <c r="AP1728" s="135"/>
      <c r="BJ1728" s="136"/>
    </row>
    <row r="1729" spans="5:62" ht="14.25" customHeight="1" x14ac:dyDescent="0.25">
      <c r="E1729" s="113"/>
      <c r="H1729" s="133"/>
      <c r="T1729" s="133"/>
      <c r="X1729" s="131"/>
      <c r="Y1729" s="133"/>
      <c r="AJ1729" s="133"/>
      <c r="AO1729" s="135"/>
      <c r="AP1729" s="135"/>
      <c r="BJ1729" s="136"/>
    </row>
    <row r="1730" spans="5:62" ht="14.25" customHeight="1" x14ac:dyDescent="0.25">
      <c r="E1730" s="113"/>
      <c r="H1730" s="133"/>
      <c r="T1730" s="133"/>
      <c r="X1730" s="131"/>
      <c r="Y1730" s="133"/>
      <c r="AJ1730" s="133"/>
      <c r="AO1730" s="135"/>
      <c r="AP1730" s="135"/>
      <c r="BJ1730" s="136"/>
    </row>
    <row r="1731" spans="5:62" ht="14.25" customHeight="1" x14ac:dyDescent="0.25">
      <c r="E1731" s="113"/>
      <c r="H1731" s="133"/>
      <c r="T1731" s="133"/>
      <c r="X1731" s="131"/>
      <c r="Y1731" s="133"/>
      <c r="AJ1731" s="133"/>
      <c r="AO1731" s="135"/>
      <c r="AP1731" s="135"/>
      <c r="BJ1731" s="136"/>
    </row>
    <row r="1732" spans="5:62" ht="14.25" customHeight="1" x14ac:dyDescent="0.25">
      <c r="E1732" s="113"/>
      <c r="H1732" s="133"/>
      <c r="T1732" s="133"/>
      <c r="X1732" s="131"/>
      <c r="Y1732" s="133"/>
      <c r="AJ1732" s="133"/>
      <c r="AO1732" s="135"/>
      <c r="AP1732" s="135"/>
      <c r="BJ1732" s="136"/>
    </row>
    <row r="1733" spans="5:62" ht="14.25" customHeight="1" x14ac:dyDescent="0.25">
      <c r="E1733" s="113"/>
      <c r="H1733" s="133"/>
      <c r="T1733" s="133"/>
      <c r="X1733" s="131"/>
      <c r="Y1733" s="133"/>
      <c r="AJ1733" s="133"/>
      <c r="AO1733" s="135"/>
      <c r="AP1733" s="135"/>
      <c r="BJ1733" s="136"/>
    </row>
    <row r="1734" spans="5:62" ht="14.25" customHeight="1" x14ac:dyDescent="0.25">
      <c r="E1734" s="113"/>
      <c r="H1734" s="133"/>
      <c r="T1734" s="133"/>
      <c r="X1734" s="131"/>
      <c r="Y1734" s="133"/>
      <c r="AJ1734" s="133"/>
      <c r="AO1734" s="135"/>
      <c r="AP1734" s="135"/>
      <c r="BJ1734" s="136"/>
    </row>
    <row r="1735" spans="5:62" ht="14.25" customHeight="1" x14ac:dyDescent="0.25">
      <c r="E1735" s="113"/>
      <c r="H1735" s="133"/>
      <c r="T1735" s="133"/>
      <c r="X1735" s="131"/>
      <c r="Y1735" s="133"/>
      <c r="AJ1735" s="133"/>
      <c r="AO1735" s="135"/>
      <c r="AP1735" s="135"/>
      <c r="BJ1735" s="136"/>
    </row>
    <row r="1736" spans="5:62" ht="14.25" customHeight="1" x14ac:dyDescent="0.25">
      <c r="E1736" s="113"/>
      <c r="H1736" s="133"/>
      <c r="T1736" s="133"/>
      <c r="X1736" s="131"/>
      <c r="Y1736" s="133"/>
      <c r="AJ1736" s="133"/>
      <c r="AO1736" s="135"/>
      <c r="AP1736" s="135"/>
      <c r="BJ1736" s="136"/>
    </row>
    <row r="1737" spans="5:62" ht="14.25" customHeight="1" x14ac:dyDescent="0.25">
      <c r="E1737" s="113"/>
      <c r="H1737" s="133"/>
      <c r="T1737" s="133"/>
      <c r="X1737" s="131"/>
      <c r="Y1737" s="133"/>
      <c r="AJ1737" s="133"/>
      <c r="AO1737" s="135"/>
      <c r="AP1737" s="135"/>
      <c r="BJ1737" s="136"/>
    </row>
    <row r="1738" spans="5:62" ht="14.25" customHeight="1" x14ac:dyDescent="0.25">
      <c r="E1738" s="113"/>
      <c r="H1738" s="133"/>
      <c r="T1738" s="133"/>
      <c r="X1738" s="131"/>
      <c r="Y1738" s="133"/>
      <c r="AJ1738" s="133"/>
      <c r="AO1738" s="135"/>
      <c r="AP1738" s="135"/>
      <c r="BJ1738" s="136"/>
    </row>
    <row r="1739" spans="5:62" ht="14.25" customHeight="1" x14ac:dyDescent="0.25">
      <c r="E1739" s="113"/>
      <c r="H1739" s="133"/>
      <c r="T1739" s="133"/>
      <c r="X1739" s="131"/>
      <c r="Y1739" s="133"/>
      <c r="AJ1739" s="133"/>
      <c r="AO1739" s="135"/>
      <c r="AP1739" s="135"/>
      <c r="BJ1739" s="136"/>
    </row>
    <row r="1740" spans="5:62" ht="14.25" customHeight="1" x14ac:dyDescent="0.25">
      <c r="E1740" s="113"/>
      <c r="H1740" s="133"/>
      <c r="T1740" s="133"/>
      <c r="X1740" s="131"/>
      <c r="Y1740" s="133"/>
      <c r="AJ1740" s="133"/>
      <c r="AO1740" s="135"/>
      <c r="AP1740" s="135"/>
      <c r="BJ1740" s="136"/>
    </row>
    <row r="1741" spans="5:62" ht="14.25" customHeight="1" x14ac:dyDescent="0.25">
      <c r="E1741" s="113"/>
      <c r="H1741" s="133"/>
      <c r="T1741" s="133"/>
      <c r="X1741" s="131"/>
      <c r="Y1741" s="133"/>
      <c r="AJ1741" s="133"/>
      <c r="AO1741" s="135"/>
      <c r="AP1741" s="135"/>
      <c r="BJ1741" s="136"/>
    </row>
    <row r="1742" spans="5:62" ht="14.25" customHeight="1" x14ac:dyDescent="0.25">
      <c r="E1742" s="113"/>
      <c r="H1742" s="133"/>
      <c r="T1742" s="133"/>
      <c r="X1742" s="131"/>
      <c r="Y1742" s="133"/>
      <c r="AJ1742" s="133"/>
      <c r="AO1742" s="135"/>
      <c r="AP1742" s="135"/>
      <c r="BJ1742" s="136"/>
    </row>
    <row r="1743" spans="5:62" ht="14.25" customHeight="1" x14ac:dyDescent="0.25">
      <c r="E1743" s="113"/>
      <c r="H1743" s="133"/>
      <c r="T1743" s="133"/>
      <c r="X1743" s="131"/>
      <c r="Y1743" s="133"/>
      <c r="AJ1743" s="133"/>
      <c r="AO1743" s="135"/>
      <c r="AP1743" s="135"/>
      <c r="BJ1743" s="136"/>
    </row>
    <row r="1744" spans="5:62" ht="14.25" customHeight="1" x14ac:dyDescent="0.25">
      <c r="E1744" s="113"/>
      <c r="H1744" s="133"/>
      <c r="T1744" s="133"/>
      <c r="X1744" s="131"/>
      <c r="Y1744" s="133"/>
      <c r="AJ1744" s="133"/>
      <c r="AO1744" s="135"/>
      <c r="AP1744" s="135"/>
      <c r="BJ1744" s="136"/>
    </row>
    <row r="1745" spans="5:62" ht="14.25" customHeight="1" x14ac:dyDescent="0.25">
      <c r="E1745" s="113"/>
      <c r="H1745" s="133"/>
      <c r="T1745" s="133"/>
      <c r="X1745" s="131"/>
      <c r="Y1745" s="133"/>
      <c r="AJ1745" s="133"/>
      <c r="AO1745" s="135"/>
      <c r="AP1745" s="135"/>
      <c r="BJ1745" s="136"/>
    </row>
    <row r="1746" spans="5:62" ht="14.25" customHeight="1" x14ac:dyDescent="0.25">
      <c r="E1746" s="113"/>
      <c r="H1746" s="133"/>
      <c r="T1746" s="133"/>
      <c r="X1746" s="131"/>
      <c r="Y1746" s="133"/>
      <c r="AJ1746" s="133"/>
      <c r="AO1746" s="135"/>
      <c r="AP1746" s="135"/>
      <c r="BJ1746" s="136"/>
    </row>
    <row r="1747" spans="5:62" ht="14.25" customHeight="1" x14ac:dyDescent="0.25">
      <c r="E1747" s="113"/>
      <c r="H1747" s="133"/>
      <c r="T1747" s="133"/>
      <c r="X1747" s="131"/>
      <c r="Y1747" s="133"/>
      <c r="AJ1747" s="133"/>
      <c r="AO1747" s="135"/>
      <c r="AP1747" s="135"/>
      <c r="BJ1747" s="136"/>
    </row>
    <row r="1748" spans="5:62" ht="14.25" customHeight="1" x14ac:dyDescent="0.25">
      <c r="E1748" s="113"/>
      <c r="H1748" s="133"/>
      <c r="T1748" s="133"/>
      <c r="X1748" s="131"/>
      <c r="Y1748" s="133"/>
      <c r="AJ1748" s="133"/>
      <c r="AO1748" s="135"/>
      <c r="AP1748" s="135"/>
      <c r="BJ1748" s="136"/>
    </row>
    <row r="1749" spans="5:62" ht="14.25" customHeight="1" x14ac:dyDescent="0.25">
      <c r="E1749" s="113"/>
      <c r="H1749" s="133"/>
      <c r="T1749" s="133"/>
      <c r="X1749" s="131"/>
      <c r="Y1749" s="133"/>
      <c r="AJ1749" s="133"/>
      <c r="AO1749" s="135"/>
      <c r="AP1749" s="135"/>
      <c r="BJ1749" s="136"/>
    </row>
    <row r="1750" spans="5:62" ht="14.25" customHeight="1" x14ac:dyDescent="0.25">
      <c r="E1750" s="113"/>
      <c r="H1750" s="133"/>
      <c r="T1750" s="133"/>
      <c r="X1750" s="131"/>
      <c r="Y1750" s="133"/>
      <c r="AJ1750" s="133"/>
      <c r="AO1750" s="135"/>
      <c r="AP1750" s="135"/>
      <c r="BJ1750" s="136"/>
    </row>
    <row r="1751" spans="5:62" ht="14.25" customHeight="1" x14ac:dyDescent="0.25">
      <c r="E1751" s="113"/>
      <c r="H1751" s="133"/>
      <c r="T1751" s="133"/>
      <c r="X1751" s="131"/>
      <c r="Y1751" s="133"/>
      <c r="AJ1751" s="133"/>
      <c r="AO1751" s="135"/>
      <c r="AP1751" s="135"/>
      <c r="BJ1751" s="136"/>
    </row>
    <row r="1752" spans="5:62" ht="14.25" customHeight="1" x14ac:dyDescent="0.25">
      <c r="E1752" s="113"/>
      <c r="H1752" s="133"/>
      <c r="T1752" s="133"/>
      <c r="X1752" s="131"/>
      <c r="Y1752" s="133"/>
      <c r="AJ1752" s="133"/>
      <c r="AO1752" s="135"/>
      <c r="AP1752" s="135"/>
      <c r="BJ1752" s="136"/>
    </row>
    <row r="1753" spans="5:62" ht="14.25" customHeight="1" x14ac:dyDescent="0.25">
      <c r="E1753" s="113"/>
      <c r="H1753" s="133"/>
      <c r="T1753" s="133"/>
      <c r="X1753" s="131"/>
      <c r="Y1753" s="133"/>
      <c r="AJ1753" s="133"/>
      <c r="AO1753" s="135"/>
      <c r="AP1753" s="135"/>
      <c r="BJ1753" s="136"/>
    </row>
    <row r="1754" spans="5:62" ht="14.25" customHeight="1" x14ac:dyDescent="0.25">
      <c r="E1754" s="113"/>
      <c r="H1754" s="133"/>
      <c r="T1754" s="133"/>
      <c r="X1754" s="131"/>
      <c r="Y1754" s="133"/>
      <c r="AJ1754" s="133"/>
      <c r="AO1754" s="135"/>
      <c r="AP1754" s="135"/>
      <c r="BJ1754" s="136"/>
    </row>
    <row r="1755" spans="5:62" ht="14.25" customHeight="1" x14ac:dyDescent="0.25">
      <c r="E1755" s="113"/>
      <c r="H1755" s="133"/>
      <c r="T1755" s="133"/>
      <c r="X1755" s="131"/>
      <c r="Y1755" s="133"/>
      <c r="AJ1755" s="133"/>
      <c r="AO1755" s="135"/>
      <c r="AP1755" s="135"/>
      <c r="BJ1755" s="136"/>
    </row>
    <row r="1756" spans="5:62" ht="14.25" customHeight="1" x14ac:dyDescent="0.25">
      <c r="E1756" s="113"/>
      <c r="H1756" s="133"/>
      <c r="T1756" s="133"/>
      <c r="X1756" s="131"/>
      <c r="Y1756" s="133"/>
      <c r="AJ1756" s="133"/>
      <c r="AO1756" s="135"/>
      <c r="AP1756" s="135"/>
      <c r="BJ1756" s="136"/>
    </row>
    <row r="1757" spans="5:62" ht="14.25" customHeight="1" x14ac:dyDescent="0.25">
      <c r="E1757" s="113"/>
      <c r="H1757" s="133"/>
      <c r="T1757" s="133"/>
      <c r="X1757" s="131"/>
      <c r="Y1757" s="133"/>
      <c r="AJ1757" s="133"/>
      <c r="AO1757" s="135"/>
      <c r="AP1757" s="135"/>
      <c r="BJ1757" s="136"/>
    </row>
    <row r="1758" spans="5:62" ht="14.25" customHeight="1" x14ac:dyDescent="0.25">
      <c r="E1758" s="113"/>
      <c r="H1758" s="133"/>
      <c r="T1758" s="133"/>
      <c r="X1758" s="131"/>
      <c r="Y1758" s="133"/>
      <c r="AJ1758" s="133"/>
      <c r="AO1758" s="135"/>
      <c r="AP1758" s="135"/>
      <c r="BJ1758" s="136"/>
    </row>
    <row r="1759" spans="5:62" ht="14.25" customHeight="1" x14ac:dyDescent="0.25">
      <c r="E1759" s="113"/>
      <c r="H1759" s="133"/>
      <c r="T1759" s="133"/>
      <c r="X1759" s="131"/>
      <c r="Y1759" s="133"/>
      <c r="AJ1759" s="133"/>
      <c r="AO1759" s="135"/>
      <c r="AP1759" s="135"/>
      <c r="BJ1759" s="136"/>
    </row>
    <row r="1760" spans="5:62" ht="14.25" customHeight="1" x14ac:dyDescent="0.25">
      <c r="E1760" s="113"/>
      <c r="H1760" s="133"/>
      <c r="T1760" s="133"/>
      <c r="X1760" s="131"/>
      <c r="Y1760" s="133"/>
      <c r="AJ1760" s="133"/>
      <c r="AO1760" s="135"/>
      <c r="AP1760" s="135"/>
      <c r="BJ1760" s="136"/>
    </row>
    <row r="1761" spans="5:62" ht="14.25" customHeight="1" x14ac:dyDescent="0.25">
      <c r="E1761" s="113"/>
      <c r="H1761" s="133"/>
      <c r="T1761" s="133"/>
      <c r="X1761" s="131"/>
      <c r="Y1761" s="133"/>
      <c r="AJ1761" s="133"/>
      <c r="AO1761" s="135"/>
      <c r="AP1761" s="135"/>
      <c r="BJ1761" s="136"/>
    </row>
    <row r="1762" spans="5:62" ht="14.25" customHeight="1" x14ac:dyDescent="0.25">
      <c r="E1762" s="113"/>
      <c r="H1762" s="133"/>
      <c r="T1762" s="133"/>
      <c r="X1762" s="131"/>
      <c r="Y1762" s="133"/>
      <c r="AJ1762" s="133"/>
      <c r="AO1762" s="135"/>
      <c r="AP1762" s="135"/>
      <c r="BJ1762" s="136"/>
    </row>
    <row r="1763" spans="5:62" ht="14.25" customHeight="1" x14ac:dyDescent="0.25">
      <c r="E1763" s="113"/>
      <c r="H1763" s="133"/>
      <c r="T1763" s="133"/>
      <c r="X1763" s="131"/>
      <c r="Y1763" s="133"/>
      <c r="AJ1763" s="133"/>
      <c r="AO1763" s="135"/>
      <c r="AP1763" s="135"/>
      <c r="BJ1763" s="136"/>
    </row>
    <row r="1764" spans="5:62" ht="14.25" customHeight="1" x14ac:dyDescent="0.25">
      <c r="E1764" s="113"/>
      <c r="H1764" s="133"/>
      <c r="T1764" s="133"/>
      <c r="X1764" s="131"/>
      <c r="Y1764" s="133"/>
      <c r="AJ1764" s="133"/>
      <c r="AO1764" s="135"/>
      <c r="AP1764" s="135"/>
      <c r="BJ1764" s="136"/>
    </row>
    <row r="1765" spans="5:62" ht="14.25" customHeight="1" x14ac:dyDescent="0.25">
      <c r="E1765" s="113"/>
      <c r="H1765" s="133"/>
      <c r="T1765" s="133"/>
      <c r="X1765" s="131"/>
      <c r="Y1765" s="133"/>
      <c r="AJ1765" s="133"/>
      <c r="AO1765" s="135"/>
      <c r="AP1765" s="135"/>
      <c r="BJ1765" s="136"/>
    </row>
    <row r="1766" spans="5:62" ht="14.25" customHeight="1" x14ac:dyDescent="0.25">
      <c r="E1766" s="113"/>
      <c r="H1766" s="133"/>
      <c r="T1766" s="133"/>
      <c r="X1766" s="131"/>
      <c r="Y1766" s="133"/>
      <c r="AJ1766" s="133"/>
      <c r="AO1766" s="135"/>
      <c r="AP1766" s="135"/>
      <c r="BJ1766" s="136"/>
    </row>
    <row r="1767" spans="5:62" ht="14.25" customHeight="1" x14ac:dyDescent="0.25">
      <c r="E1767" s="113"/>
      <c r="H1767" s="133"/>
      <c r="T1767" s="133"/>
      <c r="X1767" s="131"/>
      <c r="Y1767" s="133"/>
      <c r="AJ1767" s="133"/>
      <c r="AO1767" s="135"/>
      <c r="AP1767" s="135"/>
      <c r="BJ1767" s="136"/>
    </row>
    <row r="1768" spans="5:62" ht="14.25" customHeight="1" x14ac:dyDescent="0.25">
      <c r="E1768" s="113"/>
      <c r="H1768" s="133"/>
      <c r="T1768" s="133"/>
      <c r="X1768" s="131"/>
      <c r="Y1768" s="133"/>
      <c r="AJ1768" s="133"/>
      <c r="AO1768" s="135"/>
      <c r="AP1768" s="135"/>
      <c r="BJ1768" s="136"/>
    </row>
    <row r="1769" spans="5:62" ht="14.25" customHeight="1" x14ac:dyDescent="0.25">
      <c r="E1769" s="113"/>
      <c r="H1769" s="133"/>
      <c r="T1769" s="133"/>
      <c r="X1769" s="131"/>
      <c r="Y1769" s="133"/>
      <c r="AJ1769" s="133"/>
      <c r="AO1769" s="135"/>
      <c r="AP1769" s="135"/>
      <c r="BJ1769" s="136"/>
    </row>
    <row r="1770" spans="5:62" ht="14.25" customHeight="1" x14ac:dyDescent="0.25">
      <c r="E1770" s="113"/>
      <c r="H1770" s="133"/>
      <c r="T1770" s="133"/>
      <c r="X1770" s="131"/>
      <c r="Y1770" s="133"/>
      <c r="AJ1770" s="133"/>
      <c r="AO1770" s="135"/>
      <c r="AP1770" s="135"/>
      <c r="BJ1770" s="136"/>
    </row>
    <row r="1771" spans="5:62" ht="14.25" customHeight="1" x14ac:dyDescent="0.25">
      <c r="E1771" s="113"/>
      <c r="H1771" s="133"/>
      <c r="T1771" s="133"/>
      <c r="X1771" s="131"/>
      <c r="Y1771" s="133"/>
      <c r="AJ1771" s="133"/>
      <c r="AO1771" s="135"/>
      <c r="AP1771" s="135"/>
      <c r="BJ1771" s="136"/>
    </row>
    <row r="1772" spans="5:62" ht="14.25" customHeight="1" x14ac:dyDescent="0.25">
      <c r="E1772" s="113"/>
      <c r="H1772" s="133"/>
      <c r="T1772" s="133"/>
      <c r="X1772" s="131"/>
      <c r="Y1772" s="133"/>
      <c r="AJ1772" s="133"/>
      <c r="AO1772" s="135"/>
      <c r="AP1772" s="135"/>
      <c r="BJ1772" s="136"/>
    </row>
    <row r="1773" spans="5:62" ht="14.25" customHeight="1" x14ac:dyDescent="0.25">
      <c r="E1773" s="113"/>
      <c r="H1773" s="133"/>
      <c r="T1773" s="133"/>
      <c r="X1773" s="131"/>
      <c r="Y1773" s="133"/>
      <c r="AJ1773" s="133"/>
      <c r="AO1773" s="135"/>
      <c r="AP1773" s="135"/>
      <c r="BJ1773" s="136"/>
    </row>
    <row r="1774" spans="5:62" ht="14.25" customHeight="1" x14ac:dyDescent="0.25">
      <c r="E1774" s="113"/>
      <c r="H1774" s="133"/>
      <c r="T1774" s="133"/>
      <c r="X1774" s="131"/>
      <c r="Y1774" s="133"/>
      <c r="AJ1774" s="133"/>
      <c r="AO1774" s="135"/>
      <c r="AP1774" s="135"/>
      <c r="BJ1774" s="136"/>
    </row>
    <row r="1775" spans="5:62" ht="14.25" customHeight="1" x14ac:dyDescent="0.25">
      <c r="E1775" s="113"/>
      <c r="H1775" s="133"/>
      <c r="T1775" s="133"/>
      <c r="X1775" s="131"/>
      <c r="Y1775" s="133"/>
      <c r="AJ1775" s="133"/>
      <c r="AO1775" s="135"/>
      <c r="AP1775" s="135"/>
      <c r="BJ1775" s="136"/>
    </row>
    <row r="1776" spans="5:62" ht="14.25" customHeight="1" x14ac:dyDescent="0.25">
      <c r="E1776" s="113"/>
      <c r="H1776" s="133"/>
      <c r="T1776" s="133"/>
      <c r="X1776" s="131"/>
      <c r="Y1776" s="133"/>
      <c r="AJ1776" s="133"/>
      <c r="AO1776" s="135"/>
      <c r="AP1776" s="135"/>
      <c r="BJ1776" s="136"/>
    </row>
    <row r="1777" spans="5:62" ht="14.25" customHeight="1" x14ac:dyDescent="0.25">
      <c r="E1777" s="113"/>
      <c r="H1777" s="133"/>
      <c r="T1777" s="133"/>
      <c r="X1777" s="131"/>
      <c r="Y1777" s="133"/>
      <c r="AJ1777" s="133"/>
      <c r="AO1777" s="135"/>
      <c r="AP1777" s="135"/>
      <c r="BJ1777" s="136"/>
    </row>
    <row r="1778" spans="5:62" ht="14.25" customHeight="1" x14ac:dyDescent="0.25">
      <c r="E1778" s="113"/>
      <c r="H1778" s="133"/>
      <c r="T1778" s="133"/>
      <c r="X1778" s="131"/>
      <c r="Y1778" s="133"/>
      <c r="AJ1778" s="133"/>
      <c r="AO1778" s="135"/>
      <c r="AP1778" s="135"/>
      <c r="BJ1778" s="136"/>
    </row>
    <row r="1779" spans="5:62" ht="14.25" customHeight="1" x14ac:dyDescent="0.25">
      <c r="E1779" s="113"/>
      <c r="H1779" s="133"/>
      <c r="T1779" s="133"/>
      <c r="X1779" s="131"/>
      <c r="Y1779" s="133"/>
      <c r="AJ1779" s="133"/>
      <c r="AO1779" s="135"/>
      <c r="AP1779" s="135"/>
      <c r="BJ1779" s="136"/>
    </row>
    <row r="1780" spans="5:62" ht="14.25" customHeight="1" x14ac:dyDescent="0.25">
      <c r="E1780" s="113"/>
      <c r="H1780" s="133"/>
      <c r="T1780" s="133"/>
      <c r="X1780" s="131"/>
      <c r="Y1780" s="133"/>
      <c r="AJ1780" s="133"/>
      <c r="AO1780" s="135"/>
      <c r="AP1780" s="135"/>
      <c r="BJ1780" s="136"/>
    </row>
    <row r="1781" spans="5:62" ht="14.25" customHeight="1" x14ac:dyDescent="0.25">
      <c r="E1781" s="113"/>
      <c r="H1781" s="133"/>
      <c r="T1781" s="133"/>
      <c r="X1781" s="131"/>
      <c r="Y1781" s="133"/>
      <c r="AJ1781" s="133"/>
      <c r="AO1781" s="135"/>
      <c r="AP1781" s="135"/>
      <c r="BJ1781" s="136"/>
    </row>
    <row r="1782" spans="5:62" ht="14.25" customHeight="1" x14ac:dyDescent="0.25">
      <c r="E1782" s="113"/>
      <c r="H1782" s="133"/>
      <c r="T1782" s="133"/>
      <c r="X1782" s="131"/>
      <c r="Y1782" s="133"/>
      <c r="AJ1782" s="133"/>
      <c r="AO1782" s="135"/>
      <c r="AP1782" s="135"/>
      <c r="BJ1782" s="136"/>
    </row>
    <row r="1783" spans="5:62" ht="14.25" customHeight="1" x14ac:dyDescent="0.25">
      <c r="E1783" s="113"/>
      <c r="H1783" s="133"/>
      <c r="T1783" s="133"/>
      <c r="X1783" s="131"/>
      <c r="Y1783" s="133"/>
      <c r="AJ1783" s="133"/>
      <c r="AO1783" s="135"/>
      <c r="AP1783" s="135"/>
      <c r="BJ1783" s="136"/>
    </row>
    <row r="1784" spans="5:62" ht="14.25" customHeight="1" x14ac:dyDescent="0.25">
      <c r="E1784" s="113"/>
      <c r="H1784" s="133"/>
      <c r="T1784" s="133"/>
      <c r="X1784" s="131"/>
      <c r="Y1784" s="133"/>
      <c r="AJ1784" s="133"/>
      <c r="AO1784" s="135"/>
      <c r="AP1784" s="135"/>
      <c r="BJ1784" s="136"/>
    </row>
    <row r="1785" spans="5:62" ht="14.25" customHeight="1" x14ac:dyDescent="0.25">
      <c r="E1785" s="113"/>
      <c r="H1785" s="133"/>
      <c r="T1785" s="133"/>
      <c r="X1785" s="131"/>
      <c r="Y1785" s="133"/>
      <c r="AJ1785" s="133"/>
      <c r="AO1785" s="135"/>
      <c r="AP1785" s="135"/>
      <c r="BJ1785" s="136"/>
    </row>
    <row r="1786" spans="5:62" ht="14.25" customHeight="1" x14ac:dyDescent="0.25">
      <c r="E1786" s="113"/>
      <c r="H1786" s="133"/>
      <c r="T1786" s="133"/>
      <c r="X1786" s="131"/>
      <c r="Y1786" s="133"/>
      <c r="AJ1786" s="133"/>
      <c r="AO1786" s="135"/>
      <c r="AP1786" s="135"/>
      <c r="BJ1786" s="136"/>
    </row>
    <row r="1787" spans="5:62" ht="14.25" customHeight="1" x14ac:dyDescent="0.25">
      <c r="E1787" s="113"/>
      <c r="H1787" s="133"/>
      <c r="T1787" s="133"/>
      <c r="X1787" s="131"/>
      <c r="Y1787" s="133"/>
      <c r="AJ1787" s="133"/>
      <c r="AO1787" s="135"/>
      <c r="AP1787" s="135"/>
      <c r="BJ1787" s="136"/>
    </row>
    <row r="1788" spans="5:62" ht="14.25" customHeight="1" x14ac:dyDescent="0.25">
      <c r="E1788" s="113"/>
      <c r="H1788" s="133"/>
      <c r="T1788" s="133"/>
      <c r="X1788" s="131"/>
      <c r="Y1788" s="133"/>
      <c r="AJ1788" s="133"/>
      <c r="AO1788" s="135"/>
      <c r="AP1788" s="135"/>
      <c r="BJ1788" s="136"/>
    </row>
    <row r="1789" spans="5:62" ht="14.25" customHeight="1" x14ac:dyDescent="0.25">
      <c r="E1789" s="113"/>
      <c r="H1789" s="133"/>
      <c r="T1789" s="133"/>
      <c r="X1789" s="131"/>
      <c r="Y1789" s="133"/>
      <c r="AJ1789" s="133"/>
      <c r="AO1789" s="135"/>
      <c r="AP1789" s="135"/>
      <c r="BJ1789" s="136"/>
    </row>
    <row r="1790" spans="5:62" ht="14.25" customHeight="1" x14ac:dyDescent="0.25">
      <c r="E1790" s="113"/>
      <c r="H1790" s="133"/>
      <c r="T1790" s="133"/>
      <c r="X1790" s="131"/>
      <c r="Y1790" s="133"/>
      <c r="AJ1790" s="133"/>
      <c r="AO1790" s="135"/>
      <c r="AP1790" s="135"/>
      <c r="BJ1790" s="136"/>
    </row>
    <row r="1791" spans="5:62" ht="14.25" customHeight="1" x14ac:dyDescent="0.25">
      <c r="E1791" s="113"/>
      <c r="H1791" s="133"/>
      <c r="T1791" s="133"/>
      <c r="X1791" s="131"/>
      <c r="Y1791" s="133"/>
      <c r="AJ1791" s="133"/>
      <c r="AO1791" s="135"/>
      <c r="AP1791" s="135"/>
      <c r="BJ1791" s="136"/>
    </row>
    <row r="1792" spans="5:62" ht="14.25" customHeight="1" x14ac:dyDescent="0.25">
      <c r="E1792" s="113"/>
      <c r="H1792" s="133"/>
      <c r="T1792" s="133"/>
      <c r="X1792" s="131"/>
      <c r="Y1792" s="133"/>
      <c r="AJ1792" s="133"/>
      <c r="AO1792" s="135"/>
      <c r="AP1792" s="135"/>
      <c r="BJ1792" s="136"/>
    </row>
    <row r="1793" spans="5:62" ht="14.25" customHeight="1" x14ac:dyDescent="0.25">
      <c r="E1793" s="113"/>
      <c r="H1793" s="133"/>
      <c r="T1793" s="133"/>
      <c r="X1793" s="131"/>
      <c r="Y1793" s="133"/>
      <c r="AJ1793" s="133"/>
      <c r="AO1793" s="135"/>
      <c r="AP1793" s="135"/>
      <c r="BJ1793" s="136"/>
    </row>
    <row r="1794" spans="5:62" ht="14.25" customHeight="1" x14ac:dyDescent="0.25">
      <c r="E1794" s="113"/>
      <c r="H1794" s="133"/>
      <c r="T1794" s="133"/>
      <c r="X1794" s="131"/>
      <c r="Y1794" s="133"/>
      <c r="AJ1794" s="133"/>
      <c r="AO1794" s="135"/>
      <c r="AP1794" s="135"/>
      <c r="BJ1794" s="136"/>
    </row>
    <row r="1795" spans="5:62" ht="14.25" customHeight="1" x14ac:dyDescent="0.25">
      <c r="E1795" s="113"/>
      <c r="H1795" s="133"/>
      <c r="T1795" s="133"/>
      <c r="X1795" s="131"/>
      <c r="Y1795" s="133"/>
      <c r="AJ1795" s="133"/>
      <c r="AO1795" s="135"/>
      <c r="AP1795" s="135"/>
      <c r="BJ1795" s="136"/>
    </row>
    <row r="1796" spans="5:62" ht="14.25" customHeight="1" x14ac:dyDescent="0.25">
      <c r="E1796" s="113"/>
      <c r="H1796" s="133"/>
      <c r="T1796" s="133"/>
      <c r="X1796" s="131"/>
      <c r="Y1796" s="133"/>
      <c r="AJ1796" s="133"/>
      <c r="AO1796" s="135"/>
      <c r="AP1796" s="135"/>
      <c r="BJ1796" s="136"/>
    </row>
    <row r="1797" spans="5:62" ht="14.25" customHeight="1" x14ac:dyDescent="0.25">
      <c r="E1797" s="113"/>
      <c r="H1797" s="133"/>
      <c r="T1797" s="133"/>
      <c r="X1797" s="131"/>
      <c r="Y1797" s="133"/>
      <c r="AJ1797" s="133"/>
      <c r="AO1797" s="135"/>
      <c r="AP1797" s="135"/>
      <c r="BJ1797" s="136"/>
    </row>
    <row r="1798" spans="5:62" ht="14.25" customHeight="1" x14ac:dyDescent="0.25">
      <c r="E1798" s="113"/>
      <c r="H1798" s="133"/>
      <c r="T1798" s="133"/>
      <c r="X1798" s="131"/>
      <c r="Y1798" s="133"/>
      <c r="AJ1798" s="133"/>
      <c r="AO1798" s="135"/>
      <c r="AP1798" s="135"/>
      <c r="BJ1798" s="136"/>
    </row>
    <row r="1799" spans="5:62" ht="14.25" customHeight="1" x14ac:dyDescent="0.25">
      <c r="E1799" s="113"/>
      <c r="H1799" s="133"/>
      <c r="T1799" s="133"/>
      <c r="X1799" s="131"/>
      <c r="Y1799" s="133"/>
      <c r="AJ1799" s="133"/>
      <c r="AO1799" s="135"/>
      <c r="AP1799" s="135"/>
      <c r="BJ1799" s="136"/>
    </row>
    <row r="1800" spans="5:62" ht="14.25" customHeight="1" x14ac:dyDescent="0.25">
      <c r="E1800" s="113"/>
      <c r="H1800" s="133"/>
      <c r="T1800" s="133"/>
      <c r="X1800" s="131"/>
      <c r="Y1800" s="133"/>
      <c r="AJ1800" s="133"/>
      <c r="AO1800" s="135"/>
      <c r="AP1800" s="135"/>
      <c r="BJ1800" s="136"/>
    </row>
    <row r="1801" spans="5:62" ht="14.25" customHeight="1" x14ac:dyDescent="0.25">
      <c r="E1801" s="113"/>
      <c r="H1801" s="133"/>
      <c r="T1801" s="133"/>
      <c r="X1801" s="131"/>
      <c r="Y1801" s="133"/>
      <c r="AJ1801" s="133"/>
      <c r="AO1801" s="135"/>
      <c r="AP1801" s="135"/>
      <c r="BJ1801" s="136"/>
    </row>
    <row r="1802" spans="5:62" ht="14.25" customHeight="1" x14ac:dyDescent="0.25">
      <c r="E1802" s="113"/>
      <c r="H1802" s="133"/>
      <c r="T1802" s="133"/>
      <c r="X1802" s="131"/>
      <c r="Y1802" s="133"/>
      <c r="AJ1802" s="133"/>
      <c r="AO1802" s="135"/>
      <c r="AP1802" s="135"/>
      <c r="BJ1802" s="136"/>
    </row>
    <row r="1803" spans="5:62" ht="14.25" customHeight="1" x14ac:dyDescent="0.25">
      <c r="E1803" s="113"/>
      <c r="H1803" s="133"/>
      <c r="T1803" s="133"/>
      <c r="X1803" s="131"/>
      <c r="Y1803" s="133"/>
      <c r="AJ1803" s="133"/>
      <c r="AO1803" s="135"/>
      <c r="AP1803" s="135"/>
      <c r="BJ1803" s="136"/>
    </row>
    <row r="1804" spans="5:62" ht="14.25" customHeight="1" x14ac:dyDescent="0.25">
      <c r="E1804" s="113"/>
      <c r="H1804" s="133"/>
      <c r="T1804" s="133"/>
      <c r="X1804" s="131"/>
      <c r="Y1804" s="133"/>
      <c r="AJ1804" s="133"/>
      <c r="AO1804" s="135"/>
      <c r="AP1804" s="135"/>
      <c r="BJ1804" s="136"/>
    </row>
    <row r="1805" spans="5:62" ht="14.25" customHeight="1" x14ac:dyDescent="0.25">
      <c r="E1805" s="113"/>
      <c r="H1805" s="133"/>
      <c r="T1805" s="133"/>
      <c r="X1805" s="131"/>
      <c r="Y1805" s="133"/>
      <c r="AJ1805" s="133"/>
      <c r="AO1805" s="135"/>
      <c r="AP1805" s="135"/>
      <c r="BJ1805" s="136"/>
    </row>
    <row r="1806" spans="5:62" ht="14.25" customHeight="1" x14ac:dyDescent="0.25">
      <c r="E1806" s="113"/>
      <c r="H1806" s="133"/>
      <c r="T1806" s="133"/>
      <c r="X1806" s="131"/>
      <c r="Y1806" s="133"/>
      <c r="AJ1806" s="133"/>
      <c r="AO1806" s="135"/>
      <c r="AP1806" s="135"/>
      <c r="BJ1806" s="136"/>
    </row>
    <row r="1807" spans="5:62" ht="14.25" customHeight="1" x14ac:dyDescent="0.25">
      <c r="E1807" s="113"/>
      <c r="H1807" s="133"/>
      <c r="T1807" s="133"/>
      <c r="X1807" s="131"/>
      <c r="Y1807" s="133"/>
      <c r="AJ1807" s="133"/>
      <c r="AO1807" s="135"/>
      <c r="AP1807" s="135"/>
      <c r="BJ1807" s="136"/>
    </row>
    <row r="1808" spans="5:62" ht="14.25" customHeight="1" x14ac:dyDescent="0.25">
      <c r="E1808" s="113"/>
      <c r="H1808" s="133"/>
      <c r="T1808" s="133"/>
      <c r="X1808" s="131"/>
      <c r="Y1808" s="133"/>
      <c r="AJ1808" s="133"/>
      <c r="AO1808" s="135"/>
      <c r="AP1808" s="135"/>
      <c r="BJ1808" s="136"/>
    </row>
    <row r="1809" spans="5:62" ht="14.25" customHeight="1" x14ac:dyDescent="0.25">
      <c r="E1809" s="113"/>
      <c r="H1809" s="133"/>
      <c r="T1809" s="133"/>
      <c r="X1809" s="131"/>
      <c r="Y1809" s="133"/>
      <c r="AJ1809" s="133"/>
      <c r="AO1809" s="135"/>
      <c r="AP1809" s="135"/>
      <c r="BJ1809" s="136"/>
    </row>
    <row r="1810" spans="5:62" ht="14.25" customHeight="1" x14ac:dyDescent="0.25">
      <c r="E1810" s="113"/>
      <c r="H1810" s="133"/>
      <c r="T1810" s="133"/>
      <c r="X1810" s="131"/>
      <c r="Y1810" s="133"/>
      <c r="AJ1810" s="133"/>
      <c r="AO1810" s="135"/>
      <c r="AP1810" s="135"/>
      <c r="BJ1810" s="136"/>
    </row>
    <row r="1811" spans="5:62" ht="14.25" customHeight="1" x14ac:dyDescent="0.25">
      <c r="E1811" s="113"/>
      <c r="H1811" s="133"/>
      <c r="T1811" s="133"/>
      <c r="X1811" s="131"/>
      <c r="Y1811" s="133"/>
      <c r="AJ1811" s="133"/>
      <c r="AO1811" s="135"/>
      <c r="AP1811" s="135"/>
      <c r="BJ1811" s="136"/>
    </row>
    <row r="1812" spans="5:62" ht="14.25" customHeight="1" x14ac:dyDescent="0.25">
      <c r="E1812" s="113"/>
      <c r="H1812" s="133"/>
      <c r="T1812" s="133"/>
      <c r="X1812" s="131"/>
      <c r="Y1812" s="133"/>
      <c r="AJ1812" s="133"/>
      <c r="AO1812" s="135"/>
      <c r="AP1812" s="135"/>
      <c r="BJ1812" s="136"/>
    </row>
    <row r="1813" spans="5:62" ht="14.25" customHeight="1" x14ac:dyDescent="0.25">
      <c r="E1813" s="113"/>
      <c r="H1813" s="133"/>
      <c r="T1813" s="133"/>
      <c r="X1813" s="131"/>
      <c r="Y1813" s="133"/>
      <c r="AJ1813" s="133"/>
      <c r="AO1813" s="135"/>
      <c r="AP1813" s="135"/>
      <c r="BJ1813" s="136"/>
    </row>
    <row r="1814" spans="5:62" ht="14.25" customHeight="1" x14ac:dyDescent="0.25">
      <c r="E1814" s="113"/>
      <c r="H1814" s="133"/>
      <c r="T1814" s="133"/>
      <c r="X1814" s="131"/>
      <c r="Y1814" s="133"/>
      <c r="AJ1814" s="133"/>
      <c r="AO1814" s="135"/>
      <c r="AP1814" s="135"/>
      <c r="BJ1814" s="136"/>
    </row>
    <row r="1815" spans="5:62" ht="14.25" customHeight="1" x14ac:dyDescent="0.25">
      <c r="E1815" s="113"/>
      <c r="H1815" s="133"/>
      <c r="T1815" s="133"/>
      <c r="X1815" s="131"/>
      <c r="Y1815" s="133"/>
      <c r="AJ1815" s="133"/>
      <c r="AO1815" s="135"/>
      <c r="AP1815" s="135"/>
      <c r="BJ1815" s="136"/>
    </row>
    <row r="1816" spans="5:62" ht="14.25" customHeight="1" x14ac:dyDescent="0.25">
      <c r="E1816" s="113"/>
      <c r="H1816" s="133"/>
      <c r="T1816" s="133"/>
      <c r="X1816" s="131"/>
      <c r="Y1816" s="133"/>
      <c r="AJ1816" s="133"/>
      <c r="AO1816" s="135"/>
      <c r="AP1816" s="135"/>
      <c r="BJ1816" s="136"/>
    </row>
    <row r="1817" spans="5:62" ht="14.25" customHeight="1" x14ac:dyDescent="0.25">
      <c r="E1817" s="113"/>
      <c r="H1817" s="133"/>
      <c r="T1817" s="133"/>
      <c r="X1817" s="131"/>
      <c r="Y1817" s="133"/>
      <c r="AJ1817" s="133"/>
      <c r="AO1817" s="135"/>
      <c r="AP1817" s="135"/>
      <c r="BJ1817" s="136"/>
    </row>
    <row r="1818" spans="5:62" ht="14.25" customHeight="1" x14ac:dyDescent="0.25">
      <c r="E1818" s="113"/>
      <c r="H1818" s="133"/>
      <c r="T1818" s="133"/>
      <c r="X1818" s="131"/>
      <c r="Y1818" s="133"/>
      <c r="AJ1818" s="133"/>
      <c r="AO1818" s="135"/>
      <c r="AP1818" s="135"/>
      <c r="BJ1818" s="136"/>
    </row>
    <row r="1819" spans="5:62" ht="14.25" customHeight="1" x14ac:dyDescent="0.25">
      <c r="E1819" s="113"/>
      <c r="H1819" s="133"/>
      <c r="T1819" s="133"/>
      <c r="X1819" s="131"/>
      <c r="Y1819" s="133"/>
      <c r="AJ1819" s="133"/>
      <c r="AO1819" s="135"/>
      <c r="AP1819" s="135"/>
      <c r="BJ1819" s="136"/>
    </row>
    <row r="1820" spans="5:62" ht="14.25" customHeight="1" x14ac:dyDescent="0.25">
      <c r="E1820" s="113"/>
      <c r="H1820" s="133"/>
      <c r="T1820" s="133"/>
      <c r="X1820" s="131"/>
      <c r="Y1820" s="133"/>
      <c r="AJ1820" s="133"/>
      <c r="AO1820" s="135"/>
      <c r="AP1820" s="135"/>
      <c r="BJ1820" s="136"/>
    </row>
    <row r="1821" spans="5:62" ht="14.25" customHeight="1" x14ac:dyDescent="0.25">
      <c r="E1821" s="113"/>
      <c r="H1821" s="133"/>
      <c r="T1821" s="133"/>
      <c r="X1821" s="131"/>
      <c r="Y1821" s="133"/>
      <c r="AJ1821" s="133"/>
      <c r="AO1821" s="135"/>
      <c r="AP1821" s="135"/>
      <c r="BJ1821" s="136"/>
    </row>
    <row r="1822" spans="5:62" ht="14.25" customHeight="1" x14ac:dyDescent="0.25">
      <c r="E1822" s="113"/>
      <c r="H1822" s="133"/>
      <c r="T1822" s="133"/>
      <c r="X1822" s="131"/>
      <c r="Y1822" s="133"/>
      <c r="AJ1822" s="133"/>
      <c r="AO1822" s="135"/>
      <c r="AP1822" s="135"/>
      <c r="BJ1822" s="136"/>
    </row>
    <row r="1823" spans="5:62" ht="14.25" customHeight="1" x14ac:dyDescent="0.25">
      <c r="E1823" s="113"/>
      <c r="H1823" s="133"/>
      <c r="T1823" s="133"/>
      <c r="X1823" s="131"/>
      <c r="Y1823" s="133"/>
      <c r="AJ1823" s="133"/>
      <c r="AO1823" s="135"/>
      <c r="AP1823" s="135"/>
      <c r="BJ1823" s="136"/>
    </row>
    <row r="1824" spans="5:62" ht="14.25" customHeight="1" x14ac:dyDescent="0.25">
      <c r="E1824" s="113"/>
      <c r="H1824" s="133"/>
      <c r="T1824" s="133"/>
      <c r="X1824" s="131"/>
      <c r="Y1824" s="133"/>
      <c r="AJ1824" s="133"/>
      <c r="AO1824" s="135"/>
      <c r="AP1824" s="135"/>
      <c r="BJ1824" s="136"/>
    </row>
    <row r="1825" spans="5:62" ht="14.25" customHeight="1" x14ac:dyDescent="0.25">
      <c r="E1825" s="113"/>
      <c r="H1825" s="133"/>
      <c r="T1825" s="133"/>
      <c r="X1825" s="131"/>
      <c r="Y1825" s="133"/>
      <c r="AJ1825" s="133"/>
      <c r="AO1825" s="135"/>
      <c r="AP1825" s="135"/>
      <c r="BJ1825" s="136"/>
    </row>
    <row r="1826" spans="5:62" ht="14.25" customHeight="1" x14ac:dyDescent="0.25">
      <c r="E1826" s="113"/>
      <c r="H1826" s="133"/>
      <c r="T1826" s="133"/>
      <c r="X1826" s="131"/>
      <c r="Y1826" s="133"/>
      <c r="AJ1826" s="133"/>
      <c r="AO1826" s="135"/>
      <c r="AP1826" s="135"/>
      <c r="BJ1826" s="136"/>
    </row>
    <row r="1827" spans="5:62" ht="14.25" customHeight="1" x14ac:dyDescent="0.25">
      <c r="E1827" s="113"/>
      <c r="H1827" s="133"/>
      <c r="T1827" s="133"/>
      <c r="X1827" s="131"/>
      <c r="Y1827" s="133"/>
      <c r="AJ1827" s="133"/>
      <c r="AO1827" s="135"/>
      <c r="AP1827" s="135"/>
      <c r="BJ1827" s="136"/>
    </row>
    <row r="1828" spans="5:62" ht="14.25" customHeight="1" x14ac:dyDescent="0.25">
      <c r="E1828" s="113"/>
      <c r="H1828" s="133"/>
      <c r="T1828" s="133"/>
      <c r="X1828" s="131"/>
      <c r="Y1828" s="133"/>
      <c r="AJ1828" s="133"/>
      <c r="AO1828" s="135"/>
      <c r="AP1828" s="135"/>
      <c r="BJ1828" s="136"/>
    </row>
    <row r="1829" spans="5:62" ht="14.25" customHeight="1" x14ac:dyDescent="0.25">
      <c r="E1829" s="113"/>
      <c r="H1829" s="133"/>
      <c r="T1829" s="133"/>
      <c r="X1829" s="131"/>
      <c r="Y1829" s="133"/>
      <c r="AJ1829" s="133"/>
      <c r="AO1829" s="135"/>
      <c r="AP1829" s="135"/>
      <c r="BJ1829" s="136"/>
    </row>
    <row r="1830" spans="5:62" ht="14.25" customHeight="1" x14ac:dyDescent="0.25">
      <c r="E1830" s="113"/>
      <c r="H1830" s="133"/>
      <c r="T1830" s="133"/>
      <c r="X1830" s="131"/>
      <c r="Y1830" s="133"/>
      <c r="AJ1830" s="133"/>
      <c r="AO1830" s="135"/>
      <c r="AP1830" s="135"/>
      <c r="BJ1830" s="136"/>
    </row>
    <row r="1831" spans="5:62" ht="14.25" customHeight="1" x14ac:dyDescent="0.25">
      <c r="E1831" s="113"/>
      <c r="H1831" s="133"/>
      <c r="T1831" s="133"/>
      <c r="X1831" s="131"/>
      <c r="Y1831" s="133"/>
      <c r="AJ1831" s="133"/>
      <c r="AO1831" s="135"/>
      <c r="AP1831" s="135"/>
      <c r="BJ1831" s="136"/>
    </row>
    <row r="1832" spans="5:62" ht="14.25" customHeight="1" x14ac:dyDescent="0.25">
      <c r="E1832" s="113"/>
      <c r="H1832" s="133"/>
      <c r="T1832" s="133"/>
      <c r="X1832" s="131"/>
      <c r="Y1832" s="133"/>
      <c r="AJ1832" s="133"/>
      <c r="AO1832" s="135"/>
      <c r="AP1832" s="135"/>
      <c r="BJ1832" s="136"/>
    </row>
    <row r="1833" spans="5:62" ht="14.25" customHeight="1" x14ac:dyDescent="0.25">
      <c r="E1833" s="113"/>
      <c r="H1833" s="133"/>
      <c r="T1833" s="133"/>
      <c r="X1833" s="131"/>
      <c r="Y1833" s="133"/>
      <c r="AJ1833" s="133"/>
      <c r="AO1833" s="135"/>
      <c r="AP1833" s="135"/>
      <c r="BJ1833" s="136"/>
    </row>
    <row r="1834" spans="5:62" ht="14.25" customHeight="1" x14ac:dyDescent="0.25">
      <c r="E1834" s="113"/>
      <c r="H1834" s="133"/>
      <c r="T1834" s="133"/>
      <c r="X1834" s="131"/>
      <c r="Y1834" s="133"/>
      <c r="AJ1834" s="133"/>
      <c r="AO1834" s="135"/>
      <c r="AP1834" s="135"/>
      <c r="BJ1834" s="136"/>
    </row>
    <row r="1835" spans="5:62" ht="14.25" customHeight="1" x14ac:dyDescent="0.25">
      <c r="E1835" s="113"/>
      <c r="H1835" s="133"/>
      <c r="T1835" s="133"/>
      <c r="X1835" s="131"/>
      <c r="Y1835" s="133"/>
      <c r="AJ1835" s="133"/>
      <c r="AO1835" s="135"/>
      <c r="AP1835" s="135"/>
      <c r="BJ1835" s="136"/>
    </row>
    <row r="1836" spans="5:62" ht="14.25" customHeight="1" x14ac:dyDescent="0.25">
      <c r="E1836" s="113"/>
      <c r="H1836" s="133"/>
      <c r="T1836" s="133"/>
      <c r="X1836" s="131"/>
      <c r="Y1836" s="133"/>
      <c r="AJ1836" s="133"/>
      <c r="AO1836" s="135"/>
      <c r="AP1836" s="135"/>
      <c r="BJ1836" s="136"/>
    </row>
    <row r="1837" spans="5:62" ht="14.25" customHeight="1" x14ac:dyDescent="0.25">
      <c r="E1837" s="113"/>
      <c r="H1837" s="133"/>
      <c r="T1837" s="133"/>
      <c r="X1837" s="131"/>
      <c r="Y1837" s="133"/>
      <c r="AJ1837" s="133"/>
      <c r="AO1837" s="135"/>
      <c r="AP1837" s="135"/>
      <c r="BJ1837" s="136"/>
    </row>
    <row r="1838" spans="5:62" ht="14.25" customHeight="1" x14ac:dyDescent="0.25">
      <c r="E1838" s="113"/>
      <c r="H1838" s="133"/>
      <c r="T1838" s="133"/>
      <c r="X1838" s="131"/>
      <c r="Y1838" s="133"/>
      <c r="AJ1838" s="133"/>
      <c r="AO1838" s="135"/>
      <c r="AP1838" s="135"/>
      <c r="BJ1838" s="136"/>
    </row>
    <row r="1839" spans="5:62" ht="14.25" customHeight="1" x14ac:dyDescent="0.25">
      <c r="E1839" s="113"/>
      <c r="H1839" s="133"/>
      <c r="T1839" s="133"/>
      <c r="X1839" s="131"/>
      <c r="Y1839" s="133"/>
      <c r="AJ1839" s="133"/>
      <c r="AO1839" s="135"/>
      <c r="AP1839" s="135"/>
      <c r="BJ1839" s="136"/>
    </row>
    <row r="1840" spans="5:62" ht="14.25" customHeight="1" x14ac:dyDescent="0.25">
      <c r="E1840" s="113"/>
      <c r="H1840" s="133"/>
      <c r="T1840" s="133"/>
      <c r="X1840" s="131"/>
      <c r="Y1840" s="133"/>
      <c r="AJ1840" s="133"/>
      <c r="AO1840" s="135"/>
      <c r="AP1840" s="135"/>
      <c r="BJ1840" s="136"/>
    </row>
    <row r="1841" spans="5:62" ht="14.25" customHeight="1" x14ac:dyDescent="0.25">
      <c r="E1841" s="113"/>
      <c r="H1841" s="133"/>
      <c r="T1841" s="133"/>
      <c r="X1841" s="131"/>
      <c r="Y1841" s="133"/>
      <c r="AJ1841" s="133"/>
      <c r="AO1841" s="135"/>
      <c r="AP1841" s="135"/>
      <c r="BJ1841" s="136"/>
    </row>
    <row r="1842" spans="5:62" ht="14.25" customHeight="1" x14ac:dyDescent="0.25">
      <c r="E1842" s="113"/>
      <c r="H1842" s="133"/>
      <c r="T1842" s="133"/>
      <c r="X1842" s="131"/>
      <c r="Y1842" s="133"/>
      <c r="AJ1842" s="133"/>
      <c r="AO1842" s="135"/>
      <c r="AP1842" s="135"/>
      <c r="BJ1842" s="136"/>
    </row>
    <row r="1843" spans="5:62" ht="14.25" customHeight="1" x14ac:dyDescent="0.25">
      <c r="E1843" s="113"/>
      <c r="H1843" s="133"/>
      <c r="T1843" s="133"/>
      <c r="X1843" s="131"/>
      <c r="Y1843" s="133"/>
      <c r="AJ1843" s="133"/>
      <c r="AO1843" s="135"/>
      <c r="AP1843" s="135"/>
      <c r="BJ1843" s="136"/>
    </row>
    <row r="1844" spans="5:62" ht="14.25" customHeight="1" x14ac:dyDescent="0.25">
      <c r="E1844" s="113"/>
      <c r="H1844" s="133"/>
      <c r="T1844" s="133"/>
      <c r="X1844" s="131"/>
      <c r="Y1844" s="133"/>
      <c r="AJ1844" s="133"/>
      <c r="AO1844" s="135"/>
      <c r="AP1844" s="135"/>
      <c r="BJ1844" s="136"/>
    </row>
    <row r="1845" spans="5:62" ht="14.25" customHeight="1" x14ac:dyDescent="0.25">
      <c r="E1845" s="113"/>
      <c r="H1845" s="133"/>
      <c r="T1845" s="133"/>
      <c r="X1845" s="131"/>
      <c r="Y1845" s="133"/>
      <c r="AJ1845" s="133"/>
      <c r="AO1845" s="135"/>
      <c r="AP1845" s="135"/>
      <c r="BJ1845" s="136"/>
    </row>
    <row r="1846" spans="5:62" ht="14.25" customHeight="1" x14ac:dyDescent="0.25">
      <c r="E1846" s="113"/>
      <c r="H1846" s="133"/>
      <c r="T1846" s="133"/>
      <c r="X1846" s="131"/>
      <c r="Y1846" s="133"/>
      <c r="AJ1846" s="133"/>
      <c r="AO1846" s="135"/>
      <c r="AP1846" s="135"/>
      <c r="BJ1846" s="136"/>
    </row>
    <row r="1847" spans="5:62" ht="14.25" customHeight="1" x14ac:dyDescent="0.25">
      <c r="E1847" s="113"/>
      <c r="H1847" s="133"/>
      <c r="T1847" s="133"/>
      <c r="X1847" s="131"/>
      <c r="Y1847" s="133"/>
      <c r="AJ1847" s="133"/>
      <c r="AO1847" s="135"/>
      <c r="AP1847" s="135"/>
      <c r="BJ1847" s="136"/>
    </row>
    <row r="1848" spans="5:62" ht="14.25" customHeight="1" x14ac:dyDescent="0.25">
      <c r="E1848" s="113"/>
      <c r="H1848" s="133"/>
      <c r="T1848" s="133"/>
      <c r="X1848" s="131"/>
      <c r="Y1848" s="133"/>
      <c r="AJ1848" s="133"/>
      <c r="AO1848" s="135"/>
      <c r="AP1848" s="135"/>
      <c r="BJ1848" s="136"/>
    </row>
    <row r="1849" spans="5:62" ht="14.25" customHeight="1" x14ac:dyDescent="0.25">
      <c r="E1849" s="113"/>
      <c r="H1849" s="133"/>
      <c r="T1849" s="133"/>
      <c r="X1849" s="131"/>
      <c r="Y1849" s="133"/>
      <c r="AJ1849" s="133"/>
      <c r="AO1849" s="135"/>
      <c r="AP1849" s="135"/>
      <c r="BJ1849" s="136"/>
    </row>
    <row r="1850" spans="5:62" ht="14.25" customHeight="1" x14ac:dyDescent="0.25">
      <c r="E1850" s="113"/>
      <c r="H1850" s="133"/>
      <c r="T1850" s="133"/>
      <c r="X1850" s="131"/>
      <c r="Y1850" s="133"/>
      <c r="AJ1850" s="133"/>
      <c r="AO1850" s="135"/>
      <c r="AP1850" s="135"/>
      <c r="BJ1850" s="136"/>
    </row>
    <row r="1851" spans="5:62" ht="14.25" customHeight="1" x14ac:dyDescent="0.25">
      <c r="E1851" s="113"/>
      <c r="H1851" s="133"/>
      <c r="T1851" s="133"/>
      <c r="X1851" s="131"/>
      <c r="Y1851" s="133"/>
      <c r="AJ1851" s="133"/>
      <c r="AO1851" s="135"/>
      <c r="AP1851" s="135"/>
      <c r="BJ1851" s="136"/>
    </row>
    <row r="1852" spans="5:62" ht="14.25" customHeight="1" x14ac:dyDescent="0.25">
      <c r="E1852" s="113"/>
      <c r="H1852" s="133"/>
      <c r="T1852" s="133"/>
      <c r="X1852" s="131"/>
      <c r="Y1852" s="133"/>
      <c r="AJ1852" s="133"/>
      <c r="AO1852" s="135"/>
      <c r="AP1852" s="135"/>
      <c r="BJ1852" s="136"/>
    </row>
    <row r="1853" spans="5:62" ht="14.25" customHeight="1" x14ac:dyDescent="0.25">
      <c r="E1853" s="113"/>
      <c r="H1853" s="133"/>
      <c r="T1853" s="133"/>
      <c r="X1853" s="131"/>
      <c r="Y1853" s="133"/>
      <c r="AJ1853" s="133"/>
      <c r="AO1853" s="135"/>
      <c r="AP1853" s="135"/>
      <c r="BJ1853" s="136"/>
    </row>
    <row r="1854" spans="5:62" ht="14.25" customHeight="1" x14ac:dyDescent="0.25">
      <c r="E1854" s="113"/>
      <c r="H1854" s="133"/>
      <c r="T1854" s="133"/>
      <c r="X1854" s="131"/>
      <c r="Y1854" s="133"/>
      <c r="AJ1854" s="133"/>
      <c r="AO1854" s="135"/>
      <c r="AP1854" s="135"/>
      <c r="BJ1854" s="136"/>
    </row>
    <row r="1855" spans="5:62" ht="14.25" customHeight="1" x14ac:dyDescent="0.25">
      <c r="E1855" s="113"/>
      <c r="H1855" s="133"/>
      <c r="T1855" s="133"/>
      <c r="X1855" s="131"/>
      <c r="Y1855" s="133"/>
      <c r="AJ1855" s="133"/>
      <c r="AO1855" s="135"/>
      <c r="AP1855" s="135"/>
      <c r="BJ1855" s="136"/>
    </row>
    <row r="1856" spans="5:62" ht="14.25" customHeight="1" x14ac:dyDescent="0.25">
      <c r="E1856" s="113"/>
      <c r="H1856" s="133"/>
      <c r="T1856" s="133"/>
      <c r="X1856" s="131"/>
      <c r="Y1856" s="133"/>
      <c r="AJ1856" s="133"/>
      <c r="AO1856" s="135"/>
      <c r="AP1856" s="135"/>
      <c r="BJ1856" s="136"/>
    </row>
    <row r="1857" spans="5:62" ht="14.25" customHeight="1" x14ac:dyDescent="0.25">
      <c r="E1857" s="113"/>
      <c r="H1857" s="133"/>
      <c r="T1857" s="133"/>
      <c r="X1857" s="131"/>
      <c r="Y1857" s="133"/>
      <c r="AJ1857" s="133"/>
      <c r="AO1857" s="135"/>
      <c r="AP1857" s="135"/>
      <c r="BJ1857" s="136"/>
    </row>
    <row r="1858" spans="5:62" ht="14.25" customHeight="1" x14ac:dyDescent="0.25">
      <c r="E1858" s="113"/>
      <c r="H1858" s="133"/>
      <c r="T1858" s="133"/>
      <c r="X1858" s="131"/>
      <c r="Y1858" s="133"/>
      <c r="AJ1858" s="133"/>
      <c r="AO1858" s="135"/>
      <c r="AP1858" s="135"/>
      <c r="BJ1858" s="136"/>
    </row>
    <row r="1859" spans="5:62" ht="14.25" customHeight="1" x14ac:dyDescent="0.25">
      <c r="E1859" s="113"/>
      <c r="H1859" s="133"/>
      <c r="T1859" s="133"/>
      <c r="X1859" s="131"/>
      <c r="Y1859" s="133"/>
      <c r="AJ1859" s="133"/>
      <c r="AO1859" s="135"/>
      <c r="AP1859" s="135"/>
      <c r="BJ1859" s="136"/>
    </row>
    <row r="1860" spans="5:62" ht="14.25" customHeight="1" x14ac:dyDescent="0.25">
      <c r="E1860" s="113"/>
      <c r="H1860" s="133"/>
      <c r="T1860" s="133"/>
      <c r="X1860" s="131"/>
      <c r="Y1860" s="133"/>
      <c r="AJ1860" s="133"/>
      <c r="AO1860" s="135"/>
      <c r="AP1860" s="135"/>
      <c r="BJ1860" s="136"/>
    </row>
    <row r="1861" spans="5:62" ht="14.25" customHeight="1" x14ac:dyDescent="0.25">
      <c r="E1861" s="113"/>
      <c r="H1861" s="133"/>
      <c r="T1861" s="133"/>
      <c r="X1861" s="131"/>
      <c r="Y1861" s="133"/>
      <c r="AJ1861" s="133"/>
      <c r="AO1861" s="135"/>
      <c r="AP1861" s="135"/>
      <c r="BJ1861" s="136"/>
    </row>
    <row r="1862" spans="5:62" ht="14.25" customHeight="1" x14ac:dyDescent="0.25">
      <c r="E1862" s="113"/>
      <c r="H1862" s="133"/>
      <c r="T1862" s="133"/>
      <c r="X1862" s="131"/>
      <c r="Y1862" s="133"/>
      <c r="AJ1862" s="133"/>
      <c r="AO1862" s="135"/>
      <c r="AP1862" s="135"/>
      <c r="BJ1862" s="136"/>
    </row>
    <row r="1863" spans="5:62" ht="14.25" customHeight="1" x14ac:dyDescent="0.25">
      <c r="E1863" s="113"/>
      <c r="H1863" s="133"/>
      <c r="T1863" s="133"/>
      <c r="X1863" s="131"/>
      <c r="Y1863" s="133"/>
      <c r="AJ1863" s="133"/>
      <c r="AO1863" s="135"/>
      <c r="AP1863" s="135"/>
      <c r="BJ1863" s="136"/>
    </row>
    <row r="1864" spans="5:62" ht="14.25" customHeight="1" x14ac:dyDescent="0.25">
      <c r="E1864" s="113"/>
      <c r="H1864" s="133"/>
      <c r="T1864" s="133"/>
      <c r="X1864" s="131"/>
      <c r="Y1864" s="133"/>
      <c r="AJ1864" s="133"/>
      <c r="AO1864" s="135"/>
      <c r="AP1864" s="135"/>
      <c r="BJ1864" s="136"/>
    </row>
    <row r="1865" spans="5:62" ht="14.25" customHeight="1" x14ac:dyDescent="0.25">
      <c r="E1865" s="113"/>
      <c r="H1865" s="133"/>
      <c r="T1865" s="133"/>
      <c r="X1865" s="131"/>
      <c r="Y1865" s="133"/>
      <c r="AJ1865" s="133"/>
      <c r="AO1865" s="135"/>
      <c r="AP1865" s="135"/>
      <c r="BJ1865" s="136"/>
    </row>
    <row r="1866" spans="5:62" ht="14.25" customHeight="1" x14ac:dyDescent="0.25">
      <c r="E1866" s="113"/>
      <c r="H1866" s="133"/>
      <c r="T1866" s="133"/>
      <c r="X1866" s="131"/>
      <c r="Y1866" s="133"/>
      <c r="AJ1866" s="133"/>
      <c r="AO1866" s="135"/>
      <c r="AP1866" s="135"/>
      <c r="BJ1866" s="136"/>
    </row>
    <row r="1867" spans="5:62" ht="14.25" customHeight="1" x14ac:dyDescent="0.25">
      <c r="E1867" s="113"/>
      <c r="H1867" s="133"/>
      <c r="T1867" s="133"/>
      <c r="X1867" s="131"/>
      <c r="Y1867" s="133"/>
      <c r="AJ1867" s="133"/>
      <c r="AO1867" s="135"/>
      <c r="AP1867" s="135"/>
      <c r="BJ1867" s="136"/>
    </row>
    <row r="1868" spans="5:62" ht="14.25" customHeight="1" x14ac:dyDescent="0.25">
      <c r="E1868" s="113"/>
      <c r="H1868" s="133"/>
      <c r="T1868" s="133"/>
      <c r="X1868" s="131"/>
      <c r="Y1868" s="133"/>
      <c r="AJ1868" s="133"/>
      <c r="AO1868" s="135"/>
      <c r="AP1868" s="135"/>
      <c r="BJ1868" s="136"/>
    </row>
    <row r="1869" spans="5:62" ht="14.25" customHeight="1" x14ac:dyDescent="0.25">
      <c r="E1869" s="113"/>
      <c r="H1869" s="133"/>
      <c r="T1869" s="133"/>
      <c r="X1869" s="131"/>
      <c r="Y1869" s="133"/>
      <c r="AJ1869" s="133"/>
      <c r="AO1869" s="135"/>
      <c r="AP1869" s="135"/>
      <c r="BJ1869" s="136"/>
    </row>
    <row r="1870" spans="5:62" ht="14.25" customHeight="1" x14ac:dyDescent="0.25">
      <c r="E1870" s="113"/>
      <c r="H1870" s="133"/>
      <c r="T1870" s="133"/>
      <c r="X1870" s="131"/>
      <c r="Y1870" s="133"/>
      <c r="AJ1870" s="133"/>
      <c r="AO1870" s="135"/>
      <c r="AP1870" s="135"/>
      <c r="BJ1870" s="136"/>
    </row>
    <row r="1871" spans="5:62" ht="14.25" customHeight="1" x14ac:dyDescent="0.25">
      <c r="E1871" s="113"/>
      <c r="H1871" s="133"/>
      <c r="T1871" s="133"/>
      <c r="X1871" s="131"/>
      <c r="Y1871" s="133"/>
      <c r="AJ1871" s="133"/>
      <c r="AO1871" s="135"/>
      <c r="AP1871" s="135"/>
      <c r="BJ1871" s="136"/>
    </row>
    <row r="1872" spans="5:62" ht="14.25" customHeight="1" x14ac:dyDescent="0.25">
      <c r="E1872" s="113"/>
      <c r="H1872" s="133"/>
      <c r="T1872" s="133"/>
      <c r="X1872" s="131"/>
      <c r="Y1872" s="133"/>
      <c r="AJ1872" s="133"/>
      <c r="AO1872" s="135"/>
      <c r="AP1872" s="135"/>
      <c r="BJ1872" s="136"/>
    </row>
    <row r="1873" spans="5:62" ht="14.25" customHeight="1" x14ac:dyDescent="0.25">
      <c r="E1873" s="113"/>
      <c r="H1873" s="133"/>
      <c r="T1873" s="133"/>
      <c r="X1873" s="131"/>
      <c r="Y1873" s="133"/>
      <c r="AJ1873" s="133"/>
      <c r="AO1873" s="135"/>
      <c r="AP1873" s="135"/>
      <c r="BJ1873" s="136"/>
    </row>
    <row r="1874" spans="5:62" ht="14.25" customHeight="1" x14ac:dyDescent="0.25">
      <c r="E1874" s="113"/>
      <c r="H1874" s="133"/>
      <c r="T1874" s="133"/>
      <c r="X1874" s="131"/>
      <c r="Y1874" s="133"/>
      <c r="AJ1874" s="133"/>
      <c r="AO1874" s="135"/>
      <c r="AP1874" s="135"/>
      <c r="BJ1874" s="136"/>
    </row>
    <row r="1875" spans="5:62" ht="14.25" customHeight="1" x14ac:dyDescent="0.25">
      <c r="E1875" s="113"/>
      <c r="H1875" s="133"/>
      <c r="T1875" s="133"/>
      <c r="X1875" s="131"/>
      <c r="Y1875" s="133"/>
      <c r="AJ1875" s="133"/>
      <c r="AO1875" s="135"/>
      <c r="AP1875" s="135"/>
      <c r="BJ1875" s="136"/>
    </row>
    <row r="1876" spans="5:62" ht="14.25" customHeight="1" x14ac:dyDescent="0.25">
      <c r="E1876" s="113"/>
      <c r="H1876" s="133"/>
      <c r="T1876" s="133"/>
      <c r="X1876" s="131"/>
      <c r="Y1876" s="133"/>
      <c r="AJ1876" s="133"/>
      <c r="AO1876" s="135"/>
      <c r="AP1876" s="135"/>
      <c r="BJ1876" s="136"/>
    </row>
    <row r="1877" spans="5:62" ht="14.25" customHeight="1" x14ac:dyDescent="0.25">
      <c r="E1877" s="113"/>
      <c r="H1877" s="133"/>
      <c r="T1877" s="133"/>
      <c r="X1877" s="131"/>
      <c r="Y1877" s="133"/>
      <c r="AJ1877" s="133"/>
      <c r="AO1877" s="135"/>
      <c r="AP1877" s="135"/>
      <c r="BJ1877" s="136"/>
    </row>
    <row r="1878" spans="5:62" ht="14.25" customHeight="1" x14ac:dyDescent="0.25">
      <c r="E1878" s="113"/>
      <c r="H1878" s="133"/>
      <c r="T1878" s="133"/>
      <c r="X1878" s="131"/>
      <c r="Y1878" s="133"/>
      <c r="AJ1878" s="133"/>
      <c r="AO1878" s="135"/>
      <c r="AP1878" s="135"/>
      <c r="BJ1878" s="136"/>
    </row>
    <row r="1879" spans="5:62" ht="14.25" customHeight="1" x14ac:dyDescent="0.25">
      <c r="E1879" s="113"/>
      <c r="H1879" s="133"/>
      <c r="T1879" s="133"/>
      <c r="X1879" s="131"/>
      <c r="Y1879" s="133"/>
      <c r="AJ1879" s="133"/>
      <c r="AO1879" s="135"/>
      <c r="AP1879" s="135"/>
      <c r="BJ1879" s="136"/>
    </row>
    <row r="1880" spans="5:62" ht="14.25" customHeight="1" x14ac:dyDescent="0.25">
      <c r="E1880" s="113"/>
      <c r="H1880" s="133"/>
      <c r="T1880" s="133"/>
      <c r="X1880" s="131"/>
      <c r="Y1880" s="133"/>
      <c r="AJ1880" s="133"/>
      <c r="AO1880" s="135"/>
      <c r="AP1880" s="135"/>
      <c r="BJ1880" s="136"/>
    </row>
    <row r="1881" spans="5:62" ht="14.25" customHeight="1" x14ac:dyDescent="0.25">
      <c r="E1881" s="113"/>
      <c r="H1881" s="133"/>
      <c r="T1881" s="133"/>
      <c r="X1881" s="131"/>
      <c r="Y1881" s="133"/>
      <c r="AJ1881" s="133"/>
      <c r="AO1881" s="135"/>
      <c r="AP1881" s="135"/>
      <c r="BJ1881" s="136"/>
    </row>
    <row r="1882" spans="5:62" ht="14.25" customHeight="1" x14ac:dyDescent="0.25">
      <c r="E1882" s="113"/>
      <c r="H1882" s="133"/>
      <c r="T1882" s="133"/>
      <c r="X1882" s="131"/>
      <c r="Y1882" s="133"/>
      <c r="AJ1882" s="133"/>
      <c r="AO1882" s="135"/>
      <c r="AP1882" s="135"/>
      <c r="BJ1882" s="136"/>
    </row>
    <row r="1883" spans="5:62" ht="14.25" customHeight="1" x14ac:dyDescent="0.25">
      <c r="E1883" s="113"/>
      <c r="H1883" s="133"/>
      <c r="T1883" s="133"/>
      <c r="X1883" s="131"/>
      <c r="Y1883" s="133"/>
      <c r="AJ1883" s="133"/>
      <c r="AO1883" s="135"/>
      <c r="AP1883" s="135"/>
      <c r="BJ1883" s="136"/>
    </row>
    <row r="1884" spans="5:62" ht="14.25" customHeight="1" x14ac:dyDescent="0.25">
      <c r="E1884" s="113"/>
      <c r="H1884" s="133"/>
      <c r="T1884" s="133"/>
      <c r="X1884" s="131"/>
      <c r="Y1884" s="133"/>
      <c r="AJ1884" s="133"/>
      <c r="AO1884" s="135"/>
      <c r="AP1884" s="135"/>
      <c r="BJ1884" s="136"/>
    </row>
    <row r="1885" spans="5:62" ht="14.25" customHeight="1" x14ac:dyDescent="0.25">
      <c r="E1885" s="113"/>
      <c r="H1885" s="133"/>
      <c r="T1885" s="133"/>
      <c r="X1885" s="131"/>
      <c r="Y1885" s="133"/>
      <c r="AJ1885" s="133"/>
      <c r="AO1885" s="135"/>
      <c r="AP1885" s="135"/>
      <c r="BJ1885" s="136"/>
    </row>
    <row r="1886" spans="5:62" ht="14.25" customHeight="1" x14ac:dyDescent="0.25">
      <c r="E1886" s="113"/>
      <c r="H1886" s="133"/>
      <c r="T1886" s="133"/>
      <c r="X1886" s="131"/>
      <c r="Y1886" s="133"/>
      <c r="AJ1886" s="133"/>
      <c r="AO1886" s="135"/>
      <c r="AP1886" s="135"/>
      <c r="BJ1886" s="136"/>
    </row>
    <row r="1887" spans="5:62" ht="14.25" customHeight="1" x14ac:dyDescent="0.25">
      <c r="E1887" s="113"/>
      <c r="H1887" s="133"/>
      <c r="T1887" s="133"/>
      <c r="X1887" s="131"/>
      <c r="Y1887" s="133"/>
      <c r="AJ1887" s="133"/>
      <c r="AO1887" s="135"/>
      <c r="AP1887" s="135"/>
      <c r="BJ1887" s="136"/>
    </row>
    <row r="1888" spans="5:62" ht="14.25" customHeight="1" x14ac:dyDescent="0.25">
      <c r="E1888" s="113"/>
      <c r="H1888" s="133"/>
      <c r="T1888" s="133"/>
      <c r="X1888" s="131"/>
      <c r="Y1888" s="133"/>
      <c r="AJ1888" s="133"/>
      <c r="AO1888" s="135"/>
      <c r="AP1888" s="135"/>
      <c r="BJ1888" s="136"/>
    </row>
    <row r="1889" spans="5:62" ht="14.25" customHeight="1" x14ac:dyDescent="0.25">
      <c r="E1889" s="113"/>
      <c r="H1889" s="133"/>
      <c r="T1889" s="133"/>
      <c r="X1889" s="131"/>
      <c r="Y1889" s="133"/>
      <c r="AJ1889" s="133"/>
      <c r="AO1889" s="135"/>
      <c r="AP1889" s="135"/>
      <c r="BJ1889" s="136"/>
    </row>
    <row r="1890" spans="5:62" ht="14.25" customHeight="1" x14ac:dyDescent="0.25">
      <c r="E1890" s="113"/>
      <c r="H1890" s="133"/>
      <c r="T1890" s="133"/>
      <c r="X1890" s="131"/>
      <c r="Y1890" s="133"/>
      <c r="AJ1890" s="133"/>
      <c r="AO1890" s="135"/>
      <c r="AP1890" s="135"/>
      <c r="BJ1890" s="136"/>
    </row>
    <row r="1891" spans="5:62" ht="14.25" customHeight="1" x14ac:dyDescent="0.25">
      <c r="E1891" s="113"/>
      <c r="H1891" s="133"/>
      <c r="T1891" s="133"/>
      <c r="X1891" s="131"/>
      <c r="Y1891" s="133"/>
      <c r="AJ1891" s="133"/>
      <c r="AO1891" s="135"/>
      <c r="AP1891" s="135"/>
      <c r="BJ1891" s="136"/>
    </row>
    <row r="1892" spans="5:62" ht="14.25" customHeight="1" x14ac:dyDescent="0.25">
      <c r="E1892" s="113"/>
      <c r="H1892" s="133"/>
      <c r="T1892" s="133"/>
      <c r="X1892" s="131"/>
      <c r="Y1892" s="133"/>
      <c r="AJ1892" s="133"/>
      <c r="AO1892" s="135"/>
      <c r="AP1892" s="135"/>
      <c r="BJ1892" s="136"/>
    </row>
    <row r="1893" spans="5:62" ht="14.25" customHeight="1" x14ac:dyDescent="0.25">
      <c r="E1893" s="113"/>
      <c r="H1893" s="133"/>
      <c r="T1893" s="133"/>
      <c r="X1893" s="131"/>
      <c r="Y1893" s="133"/>
      <c r="AJ1893" s="133"/>
      <c r="AO1893" s="135"/>
      <c r="AP1893" s="135"/>
      <c r="BJ1893" s="136"/>
    </row>
    <row r="1894" spans="5:62" ht="14.25" customHeight="1" x14ac:dyDescent="0.25">
      <c r="E1894" s="113"/>
      <c r="H1894" s="133"/>
      <c r="T1894" s="133"/>
      <c r="X1894" s="131"/>
      <c r="Y1894" s="133"/>
      <c r="AJ1894" s="133"/>
      <c r="AO1894" s="135"/>
      <c r="AP1894" s="135"/>
      <c r="BJ1894" s="136"/>
    </row>
    <row r="1895" spans="5:62" ht="14.25" customHeight="1" x14ac:dyDescent="0.25">
      <c r="E1895" s="113"/>
      <c r="H1895" s="133"/>
      <c r="T1895" s="133"/>
      <c r="X1895" s="131"/>
      <c r="Y1895" s="133"/>
      <c r="AJ1895" s="133"/>
      <c r="AO1895" s="135"/>
      <c r="AP1895" s="135"/>
      <c r="BJ1895" s="136"/>
    </row>
    <row r="1896" spans="5:62" ht="14.25" customHeight="1" x14ac:dyDescent="0.25">
      <c r="E1896" s="113"/>
      <c r="H1896" s="133"/>
      <c r="T1896" s="133"/>
      <c r="X1896" s="131"/>
      <c r="Y1896" s="133"/>
      <c r="AJ1896" s="133"/>
      <c r="AO1896" s="135"/>
      <c r="AP1896" s="135"/>
      <c r="BJ1896" s="136"/>
    </row>
    <row r="1897" spans="5:62" ht="14.25" customHeight="1" x14ac:dyDescent="0.25">
      <c r="E1897" s="113"/>
      <c r="H1897" s="133"/>
      <c r="T1897" s="133"/>
      <c r="X1897" s="131"/>
      <c r="Y1897" s="133"/>
      <c r="AJ1897" s="133"/>
      <c r="AO1897" s="135"/>
      <c r="AP1897" s="135"/>
      <c r="BJ1897" s="136"/>
    </row>
    <row r="1898" spans="5:62" ht="14.25" customHeight="1" x14ac:dyDescent="0.25">
      <c r="E1898" s="113"/>
      <c r="H1898" s="133"/>
      <c r="T1898" s="133"/>
      <c r="X1898" s="131"/>
      <c r="Y1898" s="133"/>
      <c r="AJ1898" s="133"/>
      <c r="AO1898" s="135"/>
      <c r="AP1898" s="135"/>
      <c r="BJ1898" s="136"/>
    </row>
    <row r="1899" spans="5:62" ht="14.25" customHeight="1" x14ac:dyDescent="0.25">
      <c r="E1899" s="113"/>
      <c r="H1899" s="133"/>
      <c r="T1899" s="133"/>
      <c r="X1899" s="131"/>
      <c r="Y1899" s="133"/>
      <c r="AJ1899" s="133"/>
      <c r="AO1899" s="135"/>
      <c r="AP1899" s="135"/>
      <c r="BJ1899" s="136"/>
    </row>
    <row r="1900" spans="5:62" ht="14.25" customHeight="1" x14ac:dyDescent="0.25">
      <c r="E1900" s="113"/>
      <c r="H1900" s="133"/>
      <c r="T1900" s="133"/>
      <c r="X1900" s="131"/>
      <c r="Y1900" s="133"/>
      <c r="AJ1900" s="133"/>
      <c r="AO1900" s="135"/>
      <c r="AP1900" s="135"/>
      <c r="BJ1900" s="136"/>
    </row>
    <row r="1901" spans="5:62" ht="14.25" customHeight="1" x14ac:dyDescent="0.25">
      <c r="E1901" s="113"/>
      <c r="H1901" s="133"/>
      <c r="T1901" s="133"/>
      <c r="X1901" s="131"/>
      <c r="Y1901" s="133"/>
      <c r="AJ1901" s="133"/>
      <c r="AO1901" s="135"/>
      <c r="AP1901" s="135"/>
      <c r="BJ1901" s="136"/>
    </row>
    <row r="1902" spans="5:62" ht="14.25" customHeight="1" x14ac:dyDescent="0.25">
      <c r="E1902" s="113"/>
      <c r="H1902" s="133"/>
      <c r="T1902" s="133"/>
      <c r="X1902" s="131"/>
      <c r="Y1902" s="133"/>
      <c r="AJ1902" s="133"/>
      <c r="AO1902" s="135"/>
      <c r="AP1902" s="135"/>
      <c r="BJ1902" s="136"/>
    </row>
    <row r="1903" spans="5:62" ht="14.25" customHeight="1" x14ac:dyDescent="0.25">
      <c r="E1903" s="113"/>
      <c r="H1903" s="133"/>
      <c r="T1903" s="133"/>
      <c r="X1903" s="131"/>
      <c r="Y1903" s="133"/>
      <c r="AJ1903" s="133"/>
      <c r="AO1903" s="135"/>
      <c r="AP1903" s="135"/>
      <c r="BJ1903" s="136"/>
    </row>
    <row r="1904" spans="5:62" ht="14.25" customHeight="1" x14ac:dyDescent="0.25">
      <c r="E1904" s="113"/>
      <c r="H1904" s="133"/>
      <c r="T1904" s="133"/>
      <c r="X1904" s="131"/>
      <c r="Y1904" s="133"/>
      <c r="AJ1904" s="133"/>
      <c r="AO1904" s="135"/>
      <c r="AP1904" s="135"/>
      <c r="BJ1904" s="136"/>
    </row>
    <row r="1905" spans="5:62" ht="14.25" customHeight="1" x14ac:dyDescent="0.25">
      <c r="E1905" s="113"/>
      <c r="H1905" s="133"/>
      <c r="T1905" s="133"/>
      <c r="X1905" s="131"/>
      <c r="Y1905" s="133"/>
      <c r="AJ1905" s="133"/>
      <c r="AO1905" s="135"/>
      <c r="AP1905" s="135"/>
      <c r="BJ1905" s="136"/>
    </row>
    <row r="1906" spans="5:62" ht="14.25" customHeight="1" x14ac:dyDescent="0.25">
      <c r="E1906" s="113"/>
      <c r="H1906" s="133"/>
      <c r="T1906" s="133"/>
      <c r="X1906" s="131"/>
      <c r="Y1906" s="133"/>
      <c r="AJ1906" s="133"/>
      <c r="AO1906" s="135"/>
      <c r="AP1906" s="135"/>
      <c r="BJ1906" s="136"/>
    </row>
    <row r="1907" spans="5:62" ht="14.25" customHeight="1" x14ac:dyDescent="0.25">
      <c r="E1907" s="113"/>
      <c r="H1907" s="133"/>
      <c r="T1907" s="133"/>
      <c r="X1907" s="131"/>
      <c r="Y1907" s="133"/>
      <c r="AJ1907" s="133"/>
      <c r="AO1907" s="135"/>
      <c r="AP1907" s="135"/>
      <c r="BJ1907" s="136"/>
    </row>
    <row r="1908" spans="5:62" ht="14.25" customHeight="1" x14ac:dyDescent="0.25">
      <c r="E1908" s="113"/>
      <c r="H1908" s="133"/>
      <c r="T1908" s="133"/>
      <c r="X1908" s="131"/>
      <c r="Y1908" s="133"/>
      <c r="AJ1908" s="133"/>
      <c r="AO1908" s="135"/>
      <c r="AP1908" s="135"/>
      <c r="BJ1908" s="136"/>
    </row>
    <row r="1909" spans="5:62" ht="14.25" customHeight="1" x14ac:dyDescent="0.25">
      <c r="E1909" s="113"/>
      <c r="H1909" s="133"/>
      <c r="T1909" s="133"/>
      <c r="X1909" s="131"/>
      <c r="Y1909" s="133"/>
      <c r="AJ1909" s="133"/>
      <c r="AO1909" s="135"/>
      <c r="AP1909" s="135"/>
      <c r="BJ1909" s="136"/>
    </row>
    <row r="1910" spans="5:62" ht="14.25" customHeight="1" x14ac:dyDescent="0.25">
      <c r="E1910" s="113"/>
      <c r="H1910" s="133"/>
      <c r="T1910" s="133"/>
      <c r="X1910" s="131"/>
      <c r="Y1910" s="133"/>
      <c r="AJ1910" s="133"/>
      <c r="AO1910" s="135"/>
      <c r="AP1910" s="135"/>
      <c r="BJ1910" s="136"/>
    </row>
    <row r="1911" spans="5:62" ht="14.25" customHeight="1" x14ac:dyDescent="0.25">
      <c r="E1911" s="113"/>
      <c r="H1911" s="133"/>
      <c r="T1911" s="133"/>
      <c r="X1911" s="131"/>
      <c r="Y1911" s="133"/>
      <c r="AJ1911" s="133"/>
      <c r="AO1911" s="135"/>
      <c r="AP1911" s="135"/>
      <c r="BJ1911" s="136"/>
    </row>
    <row r="1912" spans="5:62" ht="14.25" customHeight="1" x14ac:dyDescent="0.25">
      <c r="E1912" s="113"/>
      <c r="H1912" s="133"/>
      <c r="T1912" s="133"/>
      <c r="X1912" s="131"/>
      <c r="Y1912" s="133"/>
      <c r="AJ1912" s="133"/>
      <c r="AO1912" s="135"/>
      <c r="AP1912" s="135"/>
      <c r="BJ1912" s="136"/>
    </row>
    <row r="1913" spans="5:62" ht="14.25" customHeight="1" x14ac:dyDescent="0.25">
      <c r="E1913" s="113"/>
      <c r="H1913" s="133"/>
      <c r="T1913" s="133"/>
      <c r="X1913" s="131"/>
      <c r="Y1913" s="133"/>
      <c r="AJ1913" s="133"/>
      <c r="AO1913" s="135"/>
      <c r="AP1913" s="135"/>
      <c r="BJ1913" s="136"/>
    </row>
    <row r="1914" spans="5:62" ht="14.25" customHeight="1" x14ac:dyDescent="0.25">
      <c r="E1914" s="113"/>
      <c r="H1914" s="133"/>
      <c r="T1914" s="133"/>
      <c r="X1914" s="131"/>
      <c r="Y1914" s="133"/>
      <c r="AJ1914" s="133"/>
      <c r="AO1914" s="135"/>
      <c r="AP1914" s="135"/>
      <c r="BJ1914" s="136"/>
    </row>
    <row r="1915" spans="5:62" ht="14.25" customHeight="1" x14ac:dyDescent="0.25">
      <c r="E1915" s="113"/>
      <c r="H1915" s="133"/>
      <c r="T1915" s="133"/>
      <c r="X1915" s="131"/>
      <c r="Y1915" s="133"/>
      <c r="AJ1915" s="133"/>
      <c r="AO1915" s="135"/>
      <c r="AP1915" s="135"/>
      <c r="BJ1915" s="136"/>
    </row>
    <row r="1916" spans="5:62" ht="14.25" customHeight="1" x14ac:dyDescent="0.25">
      <c r="E1916" s="113"/>
      <c r="H1916" s="133"/>
      <c r="T1916" s="133"/>
      <c r="X1916" s="131"/>
      <c r="Y1916" s="133"/>
      <c r="AJ1916" s="133"/>
      <c r="AO1916" s="135"/>
      <c r="AP1916" s="135"/>
      <c r="BJ1916" s="136"/>
    </row>
    <row r="1917" spans="5:62" ht="14.25" customHeight="1" x14ac:dyDescent="0.25">
      <c r="E1917" s="113"/>
      <c r="H1917" s="133"/>
      <c r="T1917" s="133"/>
      <c r="X1917" s="131"/>
      <c r="Y1917" s="133"/>
      <c r="AJ1917" s="133"/>
      <c r="AO1917" s="135"/>
      <c r="AP1917" s="135"/>
      <c r="BJ1917" s="136"/>
    </row>
    <row r="1918" spans="5:62" ht="14.25" customHeight="1" x14ac:dyDescent="0.25">
      <c r="E1918" s="113"/>
      <c r="H1918" s="133"/>
      <c r="T1918" s="133"/>
      <c r="X1918" s="131"/>
      <c r="Y1918" s="133"/>
      <c r="AJ1918" s="133"/>
      <c r="AO1918" s="135"/>
      <c r="AP1918" s="135"/>
      <c r="BJ1918" s="136"/>
    </row>
    <row r="1919" spans="5:62" ht="14.25" customHeight="1" x14ac:dyDescent="0.25">
      <c r="E1919" s="113"/>
      <c r="H1919" s="133"/>
      <c r="T1919" s="133"/>
      <c r="X1919" s="131"/>
      <c r="Y1919" s="133"/>
      <c r="AJ1919" s="133"/>
      <c r="AO1919" s="135"/>
      <c r="AP1919" s="135"/>
      <c r="BJ1919" s="136"/>
    </row>
    <row r="1920" spans="5:62" ht="14.25" customHeight="1" x14ac:dyDescent="0.25">
      <c r="E1920" s="113"/>
      <c r="H1920" s="133"/>
      <c r="T1920" s="133"/>
      <c r="X1920" s="131"/>
      <c r="Y1920" s="133"/>
      <c r="AJ1920" s="133"/>
      <c r="AO1920" s="135"/>
      <c r="AP1920" s="135"/>
      <c r="BJ1920" s="136"/>
    </row>
    <row r="1921" spans="5:62" ht="14.25" customHeight="1" x14ac:dyDescent="0.25">
      <c r="E1921" s="113"/>
      <c r="H1921" s="133"/>
      <c r="T1921" s="133"/>
      <c r="X1921" s="131"/>
      <c r="Y1921" s="133"/>
      <c r="AJ1921" s="133"/>
      <c r="AO1921" s="135"/>
      <c r="AP1921" s="135"/>
      <c r="BJ1921" s="136"/>
    </row>
    <row r="1922" spans="5:62" ht="14.25" customHeight="1" x14ac:dyDescent="0.25">
      <c r="E1922" s="113"/>
      <c r="H1922" s="133"/>
      <c r="T1922" s="133"/>
      <c r="X1922" s="131"/>
      <c r="Y1922" s="133"/>
      <c r="AJ1922" s="133"/>
      <c r="AO1922" s="135"/>
      <c r="AP1922" s="135"/>
      <c r="BJ1922" s="136"/>
    </row>
    <row r="1923" spans="5:62" ht="14.25" customHeight="1" x14ac:dyDescent="0.25">
      <c r="E1923" s="113"/>
      <c r="H1923" s="133"/>
      <c r="T1923" s="133"/>
      <c r="X1923" s="131"/>
      <c r="Y1923" s="133"/>
      <c r="AJ1923" s="133"/>
      <c r="AO1923" s="135"/>
      <c r="AP1923" s="135"/>
      <c r="BJ1923" s="136"/>
    </row>
    <row r="1924" spans="5:62" ht="14.25" customHeight="1" x14ac:dyDescent="0.25">
      <c r="E1924" s="113"/>
      <c r="H1924" s="133"/>
      <c r="T1924" s="133"/>
      <c r="X1924" s="131"/>
      <c r="Y1924" s="133"/>
      <c r="AJ1924" s="133"/>
      <c r="AO1924" s="135"/>
      <c r="AP1924" s="135"/>
      <c r="BJ1924" s="136"/>
    </row>
    <row r="1925" spans="5:62" ht="14.25" customHeight="1" x14ac:dyDescent="0.25">
      <c r="E1925" s="113"/>
      <c r="H1925" s="133"/>
      <c r="T1925" s="133"/>
      <c r="X1925" s="131"/>
      <c r="Y1925" s="133"/>
      <c r="AJ1925" s="133"/>
      <c r="AO1925" s="135"/>
      <c r="AP1925" s="135"/>
      <c r="BJ1925" s="136"/>
    </row>
    <row r="1926" spans="5:62" ht="14.25" customHeight="1" x14ac:dyDescent="0.25">
      <c r="E1926" s="113"/>
      <c r="H1926" s="133"/>
      <c r="T1926" s="133"/>
      <c r="X1926" s="131"/>
      <c r="Y1926" s="133"/>
      <c r="AJ1926" s="133"/>
      <c r="AO1926" s="135"/>
      <c r="AP1926" s="135"/>
      <c r="BJ1926" s="136"/>
    </row>
    <row r="1927" spans="5:62" ht="14.25" customHeight="1" x14ac:dyDescent="0.25">
      <c r="E1927" s="113"/>
      <c r="H1927" s="133"/>
      <c r="T1927" s="133"/>
      <c r="X1927" s="131"/>
      <c r="Y1927" s="133"/>
      <c r="AJ1927" s="133"/>
      <c r="AO1927" s="135"/>
      <c r="AP1927" s="135"/>
      <c r="BJ1927" s="136"/>
    </row>
    <row r="1928" spans="5:62" ht="14.25" customHeight="1" x14ac:dyDescent="0.25">
      <c r="E1928" s="113"/>
      <c r="H1928" s="133"/>
      <c r="T1928" s="133"/>
      <c r="X1928" s="131"/>
      <c r="Y1928" s="133"/>
      <c r="AJ1928" s="133"/>
      <c r="AO1928" s="135"/>
      <c r="AP1928" s="135"/>
      <c r="BJ1928" s="136"/>
    </row>
    <row r="1929" spans="5:62" ht="14.25" customHeight="1" x14ac:dyDescent="0.25">
      <c r="E1929" s="113"/>
      <c r="H1929" s="133"/>
      <c r="T1929" s="133"/>
      <c r="X1929" s="131"/>
      <c r="Y1929" s="133"/>
      <c r="AJ1929" s="133"/>
      <c r="AO1929" s="135"/>
      <c r="AP1929" s="135"/>
      <c r="BJ1929" s="136"/>
    </row>
    <row r="1930" spans="5:62" ht="14.25" customHeight="1" x14ac:dyDescent="0.25">
      <c r="E1930" s="113"/>
      <c r="H1930" s="133"/>
      <c r="T1930" s="133"/>
      <c r="X1930" s="131"/>
      <c r="Y1930" s="133"/>
      <c r="AJ1930" s="133"/>
      <c r="AO1930" s="135"/>
      <c r="AP1930" s="135"/>
      <c r="BJ1930" s="136"/>
    </row>
    <row r="1931" spans="5:62" ht="14.25" customHeight="1" x14ac:dyDescent="0.25">
      <c r="E1931" s="113"/>
      <c r="H1931" s="133"/>
      <c r="T1931" s="133"/>
      <c r="X1931" s="131"/>
      <c r="Y1931" s="133"/>
      <c r="AJ1931" s="133"/>
      <c r="AO1931" s="135"/>
      <c r="AP1931" s="135"/>
      <c r="BJ1931" s="136"/>
    </row>
    <row r="1932" spans="5:62" ht="14.25" customHeight="1" x14ac:dyDescent="0.25">
      <c r="E1932" s="113"/>
      <c r="H1932" s="133"/>
      <c r="T1932" s="133"/>
      <c r="X1932" s="131"/>
      <c r="Y1932" s="133"/>
      <c r="AJ1932" s="133"/>
      <c r="AO1932" s="135"/>
      <c r="AP1932" s="135"/>
      <c r="BJ1932" s="136"/>
    </row>
    <row r="1933" spans="5:62" ht="14.25" customHeight="1" x14ac:dyDescent="0.25">
      <c r="E1933" s="113"/>
      <c r="H1933" s="133"/>
      <c r="T1933" s="133"/>
      <c r="X1933" s="131"/>
      <c r="Y1933" s="133"/>
      <c r="AJ1933" s="133"/>
      <c r="AO1933" s="135"/>
      <c r="AP1933" s="135"/>
      <c r="BJ1933" s="136"/>
    </row>
    <row r="1934" spans="5:62" ht="14.25" customHeight="1" x14ac:dyDescent="0.25">
      <c r="E1934" s="113"/>
      <c r="H1934" s="133"/>
      <c r="T1934" s="133"/>
      <c r="X1934" s="131"/>
      <c r="Y1934" s="133"/>
      <c r="AJ1934" s="133"/>
      <c r="AO1934" s="135"/>
      <c r="AP1934" s="135"/>
      <c r="BJ1934" s="136"/>
    </row>
    <row r="1935" spans="5:62" ht="14.25" customHeight="1" x14ac:dyDescent="0.25">
      <c r="E1935" s="113"/>
      <c r="H1935" s="133"/>
      <c r="T1935" s="133"/>
      <c r="X1935" s="131"/>
      <c r="Y1935" s="133"/>
      <c r="AJ1935" s="133"/>
      <c r="AO1935" s="135"/>
      <c r="AP1935" s="135"/>
      <c r="BJ1935" s="136"/>
    </row>
    <row r="1936" spans="5:62" ht="14.25" customHeight="1" x14ac:dyDescent="0.25">
      <c r="E1936" s="113"/>
      <c r="H1936" s="133"/>
      <c r="T1936" s="133"/>
      <c r="X1936" s="131"/>
      <c r="Y1936" s="133"/>
      <c r="AJ1936" s="133"/>
      <c r="AO1936" s="135"/>
      <c r="AP1936" s="135"/>
      <c r="BJ1936" s="136"/>
    </row>
    <row r="1937" spans="5:62" ht="14.25" customHeight="1" x14ac:dyDescent="0.25">
      <c r="E1937" s="113"/>
      <c r="H1937" s="133"/>
      <c r="T1937" s="133"/>
      <c r="X1937" s="131"/>
      <c r="Y1937" s="133"/>
      <c r="AJ1937" s="133"/>
      <c r="AO1937" s="135"/>
      <c r="AP1937" s="135"/>
      <c r="BJ1937" s="136"/>
    </row>
    <row r="1938" spans="5:62" ht="14.25" customHeight="1" x14ac:dyDescent="0.25">
      <c r="E1938" s="113"/>
      <c r="H1938" s="133"/>
      <c r="T1938" s="133"/>
      <c r="X1938" s="131"/>
      <c r="Y1938" s="133"/>
      <c r="AJ1938" s="133"/>
      <c r="AO1938" s="135"/>
      <c r="AP1938" s="135"/>
      <c r="BJ1938" s="136"/>
    </row>
    <row r="1939" spans="5:62" ht="14.25" customHeight="1" x14ac:dyDescent="0.25">
      <c r="E1939" s="113"/>
      <c r="H1939" s="133"/>
      <c r="T1939" s="133"/>
      <c r="X1939" s="131"/>
      <c r="Y1939" s="133"/>
      <c r="AJ1939" s="133"/>
      <c r="AO1939" s="135"/>
      <c r="AP1939" s="135"/>
      <c r="BJ1939" s="136"/>
    </row>
    <row r="1940" spans="5:62" ht="14.25" customHeight="1" x14ac:dyDescent="0.25">
      <c r="E1940" s="113"/>
      <c r="H1940" s="133"/>
      <c r="T1940" s="133"/>
      <c r="X1940" s="131"/>
      <c r="Y1940" s="133"/>
      <c r="AJ1940" s="133"/>
      <c r="AO1940" s="135"/>
      <c r="AP1940" s="135"/>
      <c r="BJ1940" s="136"/>
    </row>
    <row r="1941" spans="5:62" ht="14.25" customHeight="1" x14ac:dyDescent="0.25">
      <c r="E1941" s="113"/>
      <c r="H1941" s="133"/>
      <c r="T1941" s="133"/>
      <c r="X1941" s="131"/>
      <c r="Y1941" s="133"/>
      <c r="AJ1941" s="133"/>
      <c r="AO1941" s="135"/>
      <c r="AP1941" s="135"/>
      <c r="BJ1941" s="136"/>
    </row>
    <row r="1942" spans="5:62" ht="14.25" customHeight="1" x14ac:dyDescent="0.25">
      <c r="E1942" s="113"/>
      <c r="H1942" s="133"/>
      <c r="T1942" s="133"/>
      <c r="X1942" s="131"/>
      <c r="Y1942" s="133"/>
      <c r="AJ1942" s="133"/>
      <c r="AO1942" s="135"/>
      <c r="AP1942" s="135"/>
      <c r="BJ1942" s="136"/>
    </row>
    <row r="1943" spans="5:62" ht="14.25" customHeight="1" x14ac:dyDescent="0.25">
      <c r="E1943" s="113"/>
      <c r="H1943" s="133"/>
      <c r="T1943" s="133"/>
      <c r="X1943" s="131"/>
      <c r="Y1943" s="133"/>
      <c r="AJ1943" s="133"/>
      <c r="AO1943" s="135"/>
      <c r="AP1943" s="135"/>
      <c r="BJ1943" s="136"/>
    </row>
    <row r="1944" spans="5:62" ht="14.25" customHeight="1" x14ac:dyDescent="0.25">
      <c r="E1944" s="113"/>
      <c r="H1944" s="133"/>
      <c r="T1944" s="133"/>
      <c r="X1944" s="131"/>
      <c r="Y1944" s="133"/>
      <c r="AJ1944" s="133"/>
      <c r="AO1944" s="135"/>
      <c r="AP1944" s="135"/>
      <c r="BJ1944" s="136"/>
    </row>
    <row r="1945" spans="5:62" ht="14.25" customHeight="1" x14ac:dyDescent="0.25">
      <c r="E1945" s="113"/>
      <c r="H1945" s="133"/>
      <c r="T1945" s="133"/>
      <c r="X1945" s="131"/>
      <c r="Y1945" s="133"/>
      <c r="AJ1945" s="133"/>
      <c r="AO1945" s="135"/>
      <c r="AP1945" s="135"/>
      <c r="BJ1945" s="136"/>
    </row>
    <row r="1946" spans="5:62" ht="14.25" customHeight="1" x14ac:dyDescent="0.25">
      <c r="E1946" s="113"/>
      <c r="H1946" s="133"/>
      <c r="T1946" s="133"/>
      <c r="X1946" s="131"/>
      <c r="Y1946" s="133"/>
      <c r="AJ1946" s="133"/>
      <c r="AO1946" s="135"/>
      <c r="AP1946" s="135"/>
      <c r="BJ1946" s="136"/>
    </row>
    <row r="1947" spans="5:62" ht="14.25" customHeight="1" x14ac:dyDescent="0.25">
      <c r="E1947" s="113"/>
      <c r="H1947" s="133"/>
      <c r="T1947" s="133"/>
      <c r="X1947" s="131"/>
      <c r="Y1947" s="133"/>
      <c r="AJ1947" s="133"/>
      <c r="AO1947" s="135"/>
      <c r="AP1947" s="135"/>
      <c r="BJ1947" s="136"/>
    </row>
    <row r="1948" spans="5:62" ht="14.25" customHeight="1" x14ac:dyDescent="0.25">
      <c r="E1948" s="113"/>
      <c r="H1948" s="133"/>
      <c r="T1948" s="133"/>
      <c r="X1948" s="131"/>
      <c r="Y1948" s="133"/>
      <c r="AJ1948" s="133"/>
      <c r="AO1948" s="135"/>
      <c r="AP1948" s="135"/>
      <c r="BJ1948" s="136"/>
    </row>
    <row r="1949" spans="5:62" ht="14.25" customHeight="1" x14ac:dyDescent="0.25">
      <c r="E1949" s="113"/>
      <c r="H1949" s="133"/>
      <c r="T1949" s="133"/>
      <c r="X1949" s="131"/>
      <c r="Y1949" s="133"/>
      <c r="AJ1949" s="133"/>
      <c r="AO1949" s="135"/>
      <c r="AP1949" s="135"/>
      <c r="BJ1949" s="136"/>
    </row>
    <row r="1950" spans="5:62" ht="14.25" customHeight="1" x14ac:dyDescent="0.25">
      <c r="E1950" s="113"/>
      <c r="H1950" s="133"/>
      <c r="T1950" s="133"/>
      <c r="X1950" s="131"/>
      <c r="Y1950" s="133"/>
      <c r="AJ1950" s="133"/>
      <c r="AO1950" s="135"/>
      <c r="AP1950" s="135"/>
      <c r="BJ1950" s="136"/>
    </row>
    <row r="1951" spans="5:62" ht="14.25" customHeight="1" x14ac:dyDescent="0.25">
      <c r="E1951" s="113"/>
      <c r="H1951" s="133"/>
      <c r="T1951" s="133"/>
      <c r="X1951" s="131"/>
      <c r="Y1951" s="133"/>
      <c r="AJ1951" s="133"/>
      <c r="AO1951" s="135"/>
      <c r="AP1951" s="135"/>
      <c r="BJ1951" s="136"/>
    </row>
    <row r="1952" spans="5:62" ht="14.25" customHeight="1" x14ac:dyDescent="0.25">
      <c r="E1952" s="113"/>
      <c r="H1952" s="133"/>
      <c r="T1952" s="133"/>
      <c r="X1952" s="131"/>
      <c r="Y1952" s="133"/>
      <c r="AJ1952" s="133"/>
      <c r="AO1952" s="135"/>
      <c r="AP1952" s="135"/>
      <c r="BJ1952" s="136"/>
    </row>
    <row r="1953" spans="5:62" ht="14.25" customHeight="1" x14ac:dyDescent="0.25">
      <c r="E1953" s="113"/>
      <c r="H1953" s="133"/>
      <c r="T1953" s="133"/>
      <c r="X1953" s="131"/>
      <c r="Y1953" s="133"/>
      <c r="AJ1953" s="133"/>
      <c r="AO1953" s="135"/>
      <c r="AP1953" s="135"/>
      <c r="BJ1953" s="136"/>
    </row>
    <row r="1954" spans="5:62" ht="14.25" customHeight="1" x14ac:dyDescent="0.25">
      <c r="E1954" s="113"/>
      <c r="H1954" s="133"/>
      <c r="T1954" s="133"/>
      <c r="X1954" s="131"/>
      <c r="Y1954" s="133"/>
      <c r="AJ1954" s="133"/>
      <c r="AO1954" s="135"/>
      <c r="AP1954" s="135"/>
      <c r="BJ1954" s="136"/>
    </row>
    <row r="1955" spans="5:62" ht="14.25" customHeight="1" x14ac:dyDescent="0.25">
      <c r="E1955" s="113"/>
      <c r="H1955" s="133"/>
      <c r="T1955" s="133"/>
      <c r="X1955" s="131"/>
      <c r="Y1955" s="133"/>
      <c r="AJ1955" s="133"/>
      <c r="AO1955" s="135"/>
      <c r="AP1955" s="135"/>
      <c r="BJ1955" s="136"/>
    </row>
    <row r="1956" spans="5:62" ht="14.25" customHeight="1" x14ac:dyDescent="0.25">
      <c r="E1956" s="113"/>
      <c r="H1956" s="133"/>
      <c r="T1956" s="133"/>
      <c r="X1956" s="131"/>
      <c r="Y1956" s="133"/>
      <c r="AJ1956" s="133"/>
      <c r="AO1956" s="135"/>
      <c r="AP1956" s="135"/>
      <c r="BJ1956" s="136"/>
    </row>
    <row r="1957" spans="5:62" ht="14.25" customHeight="1" x14ac:dyDescent="0.25">
      <c r="E1957" s="113"/>
      <c r="H1957" s="133"/>
      <c r="T1957" s="133"/>
      <c r="X1957" s="131"/>
      <c r="Y1957" s="133"/>
      <c r="AJ1957" s="133"/>
      <c r="AO1957" s="135"/>
      <c r="AP1957" s="135"/>
      <c r="BJ1957" s="136"/>
    </row>
    <row r="1958" spans="5:62" ht="14.25" customHeight="1" x14ac:dyDescent="0.25">
      <c r="E1958" s="113"/>
      <c r="H1958" s="133"/>
      <c r="T1958" s="133"/>
      <c r="X1958" s="131"/>
      <c r="Y1958" s="133"/>
      <c r="AJ1958" s="133"/>
      <c r="AO1958" s="135"/>
      <c r="AP1958" s="135"/>
      <c r="BJ1958" s="136"/>
    </row>
    <row r="1959" spans="5:62" ht="14.25" customHeight="1" x14ac:dyDescent="0.25">
      <c r="E1959" s="113"/>
      <c r="H1959" s="133"/>
      <c r="T1959" s="133"/>
      <c r="X1959" s="131"/>
      <c r="Y1959" s="133"/>
      <c r="AJ1959" s="133"/>
      <c r="AO1959" s="135"/>
      <c r="AP1959" s="135"/>
      <c r="BJ1959" s="136"/>
    </row>
    <row r="1960" spans="5:62" ht="14.25" customHeight="1" x14ac:dyDescent="0.25">
      <c r="E1960" s="113"/>
      <c r="H1960" s="133"/>
      <c r="T1960" s="133"/>
      <c r="X1960" s="131"/>
      <c r="Y1960" s="133"/>
      <c r="AJ1960" s="133"/>
      <c r="AO1960" s="135"/>
      <c r="AP1960" s="135"/>
      <c r="BJ1960" s="136"/>
    </row>
    <row r="1961" spans="5:62" ht="14.25" customHeight="1" x14ac:dyDescent="0.25">
      <c r="E1961" s="113"/>
      <c r="H1961" s="133"/>
      <c r="T1961" s="133"/>
      <c r="X1961" s="131"/>
      <c r="Y1961" s="133"/>
      <c r="AJ1961" s="133"/>
      <c r="AO1961" s="135"/>
      <c r="AP1961" s="135"/>
      <c r="BJ1961" s="136"/>
    </row>
    <row r="1962" spans="5:62" ht="14.25" customHeight="1" x14ac:dyDescent="0.25">
      <c r="E1962" s="113"/>
      <c r="H1962" s="133"/>
      <c r="T1962" s="133"/>
      <c r="X1962" s="131"/>
      <c r="Y1962" s="133"/>
      <c r="AJ1962" s="133"/>
      <c r="AO1962" s="135"/>
      <c r="AP1962" s="135"/>
      <c r="BJ1962" s="136"/>
    </row>
    <row r="1963" spans="5:62" ht="14.25" customHeight="1" x14ac:dyDescent="0.25">
      <c r="E1963" s="113"/>
      <c r="H1963" s="133"/>
      <c r="T1963" s="133"/>
      <c r="X1963" s="131"/>
      <c r="Y1963" s="133"/>
      <c r="AJ1963" s="133"/>
      <c r="AO1963" s="135"/>
      <c r="AP1963" s="135"/>
      <c r="BJ1963" s="136"/>
    </row>
    <row r="1964" spans="5:62" ht="14.25" customHeight="1" x14ac:dyDescent="0.25">
      <c r="E1964" s="113"/>
      <c r="H1964" s="133"/>
      <c r="T1964" s="133"/>
      <c r="X1964" s="131"/>
      <c r="Y1964" s="133"/>
      <c r="AJ1964" s="133"/>
      <c r="AO1964" s="135"/>
      <c r="AP1964" s="135"/>
      <c r="BJ1964" s="136"/>
    </row>
    <row r="1965" spans="5:62" ht="14.25" customHeight="1" x14ac:dyDescent="0.25">
      <c r="E1965" s="113"/>
      <c r="H1965" s="133"/>
      <c r="T1965" s="133"/>
      <c r="X1965" s="131"/>
      <c r="Y1965" s="133"/>
      <c r="AJ1965" s="133"/>
      <c r="AO1965" s="135"/>
      <c r="AP1965" s="135"/>
      <c r="BJ1965" s="136"/>
    </row>
    <row r="1966" spans="5:62" ht="14.25" customHeight="1" x14ac:dyDescent="0.25">
      <c r="E1966" s="113"/>
      <c r="H1966" s="133"/>
      <c r="T1966" s="133"/>
      <c r="X1966" s="131"/>
      <c r="Y1966" s="133"/>
      <c r="AJ1966" s="133"/>
      <c r="AO1966" s="135"/>
      <c r="AP1966" s="135"/>
      <c r="BJ1966" s="136"/>
    </row>
    <row r="1967" spans="5:62" ht="14.25" customHeight="1" x14ac:dyDescent="0.25">
      <c r="E1967" s="113"/>
      <c r="H1967" s="133"/>
      <c r="T1967" s="133"/>
      <c r="X1967" s="131"/>
      <c r="Y1967" s="133"/>
      <c r="AJ1967" s="133"/>
      <c r="AO1967" s="135"/>
      <c r="AP1967" s="135"/>
      <c r="BJ1967" s="136"/>
    </row>
    <row r="1968" spans="5:62" ht="14.25" customHeight="1" x14ac:dyDescent="0.25">
      <c r="E1968" s="113"/>
      <c r="H1968" s="133"/>
      <c r="T1968" s="133"/>
      <c r="X1968" s="131"/>
      <c r="Y1968" s="133"/>
      <c r="AJ1968" s="133"/>
      <c r="AO1968" s="135"/>
      <c r="AP1968" s="135"/>
      <c r="BJ1968" s="136"/>
    </row>
    <row r="1969" spans="5:62" ht="14.25" customHeight="1" x14ac:dyDescent="0.25">
      <c r="E1969" s="113"/>
      <c r="H1969" s="133"/>
      <c r="T1969" s="133"/>
      <c r="X1969" s="131"/>
      <c r="Y1969" s="133"/>
      <c r="AJ1969" s="133"/>
      <c r="AO1969" s="135"/>
      <c r="AP1969" s="135"/>
      <c r="BJ1969" s="136"/>
    </row>
    <row r="1970" spans="5:62" ht="14.25" customHeight="1" x14ac:dyDescent="0.25">
      <c r="E1970" s="113"/>
      <c r="H1970" s="133"/>
      <c r="T1970" s="133"/>
      <c r="X1970" s="131"/>
      <c r="Y1970" s="133"/>
      <c r="AJ1970" s="133"/>
      <c r="AO1970" s="135"/>
      <c r="AP1970" s="135"/>
      <c r="BJ1970" s="136"/>
    </row>
    <row r="1971" spans="5:62" ht="14.25" customHeight="1" x14ac:dyDescent="0.25">
      <c r="E1971" s="113"/>
      <c r="H1971" s="133"/>
      <c r="T1971" s="133"/>
      <c r="X1971" s="131"/>
      <c r="Y1971" s="133"/>
      <c r="AJ1971" s="133"/>
      <c r="AO1971" s="135"/>
      <c r="AP1971" s="135"/>
      <c r="BJ1971" s="136"/>
    </row>
    <row r="1972" spans="5:62" ht="14.25" customHeight="1" x14ac:dyDescent="0.25">
      <c r="E1972" s="113"/>
      <c r="H1972" s="133"/>
      <c r="T1972" s="133"/>
      <c r="X1972" s="131"/>
      <c r="Y1972" s="133"/>
      <c r="AJ1972" s="133"/>
      <c r="AO1972" s="135"/>
      <c r="AP1972" s="135"/>
      <c r="BJ1972" s="136"/>
    </row>
    <row r="1973" spans="5:62" ht="14.25" customHeight="1" x14ac:dyDescent="0.25">
      <c r="E1973" s="113"/>
      <c r="H1973" s="133"/>
      <c r="T1973" s="133"/>
      <c r="X1973" s="131"/>
      <c r="Y1973" s="133"/>
      <c r="AJ1973" s="133"/>
      <c r="AO1973" s="135"/>
      <c r="AP1973" s="135"/>
      <c r="BJ1973" s="136"/>
    </row>
    <row r="1974" spans="5:62" ht="14.25" customHeight="1" x14ac:dyDescent="0.25">
      <c r="E1974" s="113"/>
      <c r="H1974" s="133"/>
      <c r="T1974" s="133"/>
      <c r="X1974" s="131"/>
      <c r="Y1974" s="133"/>
      <c r="AJ1974" s="133"/>
      <c r="AO1974" s="135"/>
      <c r="AP1974" s="135"/>
      <c r="BJ1974" s="136"/>
    </row>
    <row r="1975" spans="5:62" ht="14.25" customHeight="1" x14ac:dyDescent="0.25">
      <c r="E1975" s="113"/>
      <c r="H1975" s="133"/>
      <c r="T1975" s="133"/>
      <c r="X1975" s="131"/>
      <c r="Y1975" s="133"/>
      <c r="AJ1975" s="133"/>
      <c r="AO1975" s="135"/>
      <c r="AP1975" s="135"/>
      <c r="BJ1975" s="136"/>
    </row>
    <row r="1976" spans="5:62" ht="14.25" customHeight="1" x14ac:dyDescent="0.25">
      <c r="E1976" s="113"/>
      <c r="H1976" s="133"/>
      <c r="T1976" s="133"/>
      <c r="X1976" s="131"/>
      <c r="Y1976" s="133"/>
      <c r="AJ1976" s="133"/>
      <c r="AO1976" s="135"/>
      <c r="AP1976" s="135"/>
      <c r="BJ1976" s="136"/>
    </row>
    <row r="1977" spans="5:62" ht="14.25" customHeight="1" x14ac:dyDescent="0.25">
      <c r="E1977" s="113"/>
      <c r="H1977" s="133"/>
      <c r="T1977" s="133"/>
      <c r="X1977" s="131"/>
      <c r="Y1977" s="133"/>
      <c r="AJ1977" s="133"/>
      <c r="AO1977" s="135"/>
      <c r="AP1977" s="135"/>
      <c r="BJ1977" s="136"/>
    </row>
    <row r="1978" spans="5:62" ht="14.25" customHeight="1" x14ac:dyDescent="0.25">
      <c r="E1978" s="113"/>
      <c r="H1978" s="133"/>
      <c r="T1978" s="133"/>
      <c r="X1978" s="131"/>
      <c r="Y1978" s="133"/>
      <c r="AJ1978" s="133"/>
      <c r="AO1978" s="135"/>
      <c r="AP1978" s="135"/>
      <c r="BJ1978" s="136"/>
    </row>
    <row r="1979" spans="5:62" ht="14.25" customHeight="1" x14ac:dyDescent="0.25">
      <c r="E1979" s="113"/>
      <c r="H1979" s="133"/>
      <c r="T1979" s="133"/>
      <c r="X1979" s="131"/>
      <c r="Y1979" s="133"/>
      <c r="AJ1979" s="133"/>
      <c r="AO1979" s="135"/>
      <c r="AP1979" s="135"/>
      <c r="BJ1979" s="136"/>
    </row>
    <row r="1980" spans="5:62" ht="14.25" customHeight="1" x14ac:dyDescent="0.25">
      <c r="E1980" s="113"/>
      <c r="H1980" s="133"/>
      <c r="T1980" s="133"/>
      <c r="X1980" s="131"/>
      <c r="Y1980" s="133"/>
      <c r="AJ1980" s="133"/>
      <c r="AO1980" s="135"/>
      <c r="AP1980" s="135"/>
      <c r="BJ1980" s="136"/>
    </row>
    <row r="1981" spans="5:62" ht="14.25" customHeight="1" x14ac:dyDescent="0.25">
      <c r="E1981" s="113"/>
      <c r="H1981" s="133"/>
      <c r="T1981" s="133"/>
      <c r="X1981" s="131"/>
      <c r="Y1981" s="133"/>
      <c r="AJ1981" s="133"/>
      <c r="AO1981" s="135"/>
      <c r="AP1981" s="135"/>
      <c r="BJ1981" s="136"/>
    </row>
    <row r="1982" spans="5:62" ht="14.25" customHeight="1" x14ac:dyDescent="0.25">
      <c r="E1982" s="113"/>
      <c r="H1982" s="133"/>
      <c r="T1982" s="133"/>
      <c r="X1982" s="131"/>
      <c r="Y1982" s="133"/>
      <c r="AJ1982" s="133"/>
      <c r="AO1982" s="135"/>
      <c r="AP1982" s="135"/>
      <c r="BJ1982" s="136"/>
    </row>
    <row r="1983" spans="5:62" ht="14.25" customHeight="1" x14ac:dyDescent="0.25">
      <c r="E1983" s="113"/>
      <c r="H1983" s="133"/>
      <c r="T1983" s="133"/>
      <c r="X1983" s="131"/>
      <c r="Y1983" s="133"/>
      <c r="AJ1983" s="133"/>
      <c r="AO1983" s="135"/>
      <c r="AP1983" s="135"/>
      <c r="BJ1983" s="136"/>
    </row>
    <row r="1984" spans="5:62" ht="14.25" customHeight="1" x14ac:dyDescent="0.25">
      <c r="E1984" s="113"/>
      <c r="H1984" s="133"/>
      <c r="T1984" s="133"/>
      <c r="X1984" s="131"/>
      <c r="Y1984" s="133"/>
      <c r="AJ1984" s="133"/>
      <c r="AO1984" s="135"/>
      <c r="AP1984" s="135"/>
      <c r="BJ1984" s="136"/>
    </row>
    <row r="1985" spans="5:62" ht="14.25" customHeight="1" x14ac:dyDescent="0.25">
      <c r="E1985" s="113"/>
      <c r="H1985" s="133"/>
      <c r="T1985" s="133"/>
      <c r="X1985" s="131"/>
      <c r="Y1985" s="133"/>
      <c r="AJ1985" s="133"/>
      <c r="AO1985" s="135"/>
      <c r="AP1985" s="135"/>
      <c r="BJ1985" s="136"/>
    </row>
    <row r="1986" spans="5:62" ht="14.25" customHeight="1" x14ac:dyDescent="0.25">
      <c r="E1986" s="113"/>
      <c r="H1986" s="133"/>
      <c r="T1986" s="133"/>
      <c r="X1986" s="131"/>
      <c r="Y1986" s="133"/>
      <c r="AJ1986" s="133"/>
      <c r="AO1986" s="135"/>
      <c r="AP1986" s="135"/>
      <c r="BJ1986" s="136"/>
    </row>
    <row r="1987" spans="5:62" ht="14.25" customHeight="1" x14ac:dyDescent="0.25">
      <c r="E1987" s="113"/>
      <c r="H1987" s="133"/>
      <c r="T1987" s="133"/>
      <c r="X1987" s="131"/>
      <c r="Y1987" s="133"/>
      <c r="AJ1987" s="133"/>
      <c r="AO1987" s="135"/>
      <c r="AP1987" s="135"/>
      <c r="BJ1987" s="136"/>
    </row>
    <row r="1988" spans="5:62" ht="14.25" customHeight="1" x14ac:dyDescent="0.25">
      <c r="E1988" s="113"/>
      <c r="H1988" s="133"/>
      <c r="T1988" s="133"/>
      <c r="X1988" s="131"/>
      <c r="Y1988" s="133"/>
      <c r="AJ1988" s="133"/>
      <c r="AO1988" s="135"/>
      <c r="AP1988" s="135"/>
      <c r="BJ1988" s="136"/>
    </row>
    <row r="1989" spans="5:62" ht="14.25" customHeight="1" x14ac:dyDescent="0.25">
      <c r="E1989" s="113"/>
      <c r="H1989" s="133"/>
      <c r="T1989" s="133"/>
      <c r="X1989" s="131"/>
      <c r="Y1989" s="133"/>
      <c r="AJ1989" s="133"/>
      <c r="AO1989" s="135"/>
      <c r="AP1989" s="135"/>
      <c r="BJ1989" s="136"/>
    </row>
    <row r="1990" spans="5:62" ht="14.25" customHeight="1" x14ac:dyDescent="0.25">
      <c r="E1990" s="113"/>
      <c r="H1990" s="133"/>
      <c r="T1990" s="133"/>
      <c r="X1990" s="131"/>
      <c r="Y1990" s="133"/>
      <c r="AJ1990" s="133"/>
      <c r="AO1990" s="135"/>
      <c r="AP1990" s="135"/>
      <c r="BJ1990" s="136"/>
    </row>
    <row r="1991" spans="5:62" ht="14.25" customHeight="1" x14ac:dyDescent="0.25">
      <c r="E1991" s="113"/>
      <c r="H1991" s="133"/>
      <c r="T1991" s="133"/>
      <c r="X1991" s="131"/>
      <c r="Y1991" s="133"/>
      <c r="AJ1991" s="133"/>
      <c r="AO1991" s="135"/>
      <c r="AP1991" s="135"/>
      <c r="BJ1991" s="136"/>
    </row>
    <row r="1992" spans="5:62" ht="14.25" customHeight="1" x14ac:dyDescent="0.25">
      <c r="E1992" s="113"/>
      <c r="H1992" s="133"/>
      <c r="T1992" s="133"/>
      <c r="X1992" s="131"/>
      <c r="Y1992" s="133"/>
      <c r="AJ1992" s="133"/>
      <c r="AO1992" s="135"/>
      <c r="AP1992" s="135"/>
      <c r="BJ1992" s="136"/>
    </row>
    <row r="1993" spans="5:62" ht="14.25" customHeight="1" x14ac:dyDescent="0.25">
      <c r="E1993" s="113"/>
      <c r="H1993" s="133"/>
      <c r="T1993" s="133"/>
      <c r="X1993" s="131"/>
      <c r="Y1993" s="133"/>
      <c r="AJ1993" s="133"/>
      <c r="AO1993" s="135"/>
      <c r="AP1993" s="135"/>
      <c r="BJ1993" s="136"/>
    </row>
    <row r="1994" spans="5:62" ht="14.25" customHeight="1" x14ac:dyDescent="0.25">
      <c r="E1994" s="113"/>
      <c r="H1994" s="133"/>
      <c r="T1994" s="133"/>
      <c r="X1994" s="131"/>
      <c r="Y1994" s="133"/>
      <c r="AJ1994" s="133"/>
      <c r="AO1994" s="135"/>
      <c r="AP1994" s="135"/>
      <c r="BJ1994" s="136"/>
    </row>
    <row r="1995" spans="5:62" ht="14.25" customHeight="1" x14ac:dyDescent="0.25">
      <c r="E1995" s="113"/>
      <c r="H1995" s="133"/>
      <c r="T1995" s="133"/>
      <c r="X1995" s="131"/>
      <c r="Y1995" s="133"/>
      <c r="AJ1995" s="133"/>
      <c r="AO1995" s="135"/>
      <c r="AP1995" s="135"/>
      <c r="BJ1995" s="136"/>
    </row>
    <row r="1996" spans="5:62" ht="14.25" customHeight="1" x14ac:dyDescent="0.25">
      <c r="E1996" s="113"/>
      <c r="H1996" s="133"/>
      <c r="T1996" s="133"/>
      <c r="X1996" s="131"/>
      <c r="Y1996" s="133"/>
      <c r="AJ1996" s="133"/>
      <c r="AO1996" s="135"/>
      <c r="AP1996" s="135"/>
      <c r="BJ1996" s="136"/>
    </row>
    <row r="1997" spans="5:62" ht="14.25" customHeight="1" x14ac:dyDescent="0.25">
      <c r="E1997" s="113"/>
      <c r="H1997" s="133"/>
      <c r="T1997" s="133"/>
      <c r="X1997" s="131"/>
      <c r="Y1997" s="133"/>
      <c r="AJ1997" s="133"/>
      <c r="AO1997" s="135"/>
      <c r="AP1997" s="135"/>
      <c r="BJ1997" s="136"/>
    </row>
    <row r="1998" spans="5:62" ht="14.25" customHeight="1" x14ac:dyDescent="0.25">
      <c r="E1998" s="113"/>
      <c r="H1998" s="133"/>
      <c r="T1998" s="133"/>
      <c r="X1998" s="131"/>
      <c r="Y1998" s="133"/>
      <c r="AJ1998" s="133"/>
      <c r="AO1998" s="135"/>
      <c r="AP1998" s="135"/>
      <c r="BJ1998" s="136"/>
    </row>
    <row r="1999" spans="5:62" ht="14.25" customHeight="1" x14ac:dyDescent="0.25">
      <c r="E1999" s="113"/>
      <c r="H1999" s="133"/>
      <c r="T1999" s="133"/>
      <c r="X1999" s="131"/>
      <c r="Y1999" s="133"/>
      <c r="AJ1999" s="133"/>
      <c r="AO1999" s="135"/>
      <c r="AP1999" s="135"/>
      <c r="BJ1999" s="136"/>
    </row>
    <row r="2000" spans="5:62" ht="14.25" customHeight="1" x14ac:dyDescent="0.25">
      <c r="E2000" s="113"/>
      <c r="H2000" s="133"/>
      <c r="T2000" s="133"/>
      <c r="X2000" s="131"/>
      <c r="Y2000" s="133"/>
      <c r="AJ2000" s="133"/>
      <c r="AO2000" s="135"/>
      <c r="AP2000" s="135"/>
      <c r="BJ2000" s="136"/>
    </row>
    <row r="2001" spans="5:62" ht="14.25" customHeight="1" x14ac:dyDescent="0.25">
      <c r="E2001" s="113"/>
      <c r="H2001" s="133"/>
      <c r="T2001" s="133"/>
      <c r="X2001" s="131"/>
      <c r="Y2001" s="133"/>
      <c r="AJ2001" s="133"/>
      <c r="AO2001" s="135"/>
      <c r="AP2001" s="135"/>
      <c r="BJ2001" s="136"/>
    </row>
    <row r="2002" spans="5:62" ht="14.25" customHeight="1" x14ac:dyDescent="0.25">
      <c r="E2002" s="113"/>
      <c r="H2002" s="133"/>
      <c r="T2002" s="133"/>
      <c r="X2002" s="131"/>
      <c r="Y2002" s="133"/>
      <c r="AJ2002" s="133"/>
      <c r="AO2002" s="135"/>
      <c r="AP2002" s="135"/>
      <c r="BJ2002" s="136"/>
    </row>
    <row r="2003" spans="5:62" ht="14.25" customHeight="1" x14ac:dyDescent="0.25">
      <c r="E2003" s="113"/>
      <c r="H2003" s="133"/>
      <c r="T2003" s="133"/>
      <c r="X2003" s="131"/>
      <c r="Y2003" s="133"/>
      <c r="AJ2003" s="133"/>
      <c r="AO2003" s="135"/>
      <c r="AP2003" s="135"/>
      <c r="BJ2003" s="136"/>
    </row>
    <row r="2004" spans="5:62" ht="14.25" customHeight="1" x14ac:dyDescent="0.25">
      <c r="E2004" s="113"/>
      <c r="H2004" s="133"/>
      <c r="T2004" s="133"/>
      <c r="X2004" s="131"/>
      <c r="Y2004" s="133"/>
      <c r="AJ2004" s="133"/>
      <c r="AO2004" s="135"/>
      <c r="AP2004" s="135"/>
      <c r="BJ2004" s="136"/>
    </row>
    <row r="2005" spans="5:62" ht="14.25" customHeight="1" x14ac:dyDescent="0.25">
      <c r="E2005" s="113"/>
      <c r="H2005" s="133"/>
      <c r="T2005" s="133"/>
      <c r="X2005" s="131"/>
      <c r="Y2005" s="133"/>
      <c r="AJ2005" s="133"/>
      <c r="AO2005" s="135"/>
      <c r="AP2005" s="135"/>
      <c r="BJ2005" s="136"/>
    </row>
    <row r="2006" spans="5:62" ht="14.25" customHeight="1" x14ac:dyDescent="0.25">
      <c r="E2006" s="113"/>
      <c r="H2006" s="133"/>
      <c r="T2006" s="133"/>
      <c r="X2006" s="131"/>
      <c r="Y2006" s="133"/>
      <c r="AJ2006" s="133"/>
      <c r="AO2006" s="135"/>
      <c r="AP2006" s="135"/>
      <c r="BJ2006" s="136"/>
    </row>
    <row r="2007" spans="5:62" ht="14.25" customHeight="1" x14ac:dyDescent="0.25">
      <c r="E2007" s="113"/>
      <c r="H2007" s="133"/>
      <c r="T2007" s="133"/>
      <c r="X2007" s="131"/>
      <c r="Y2007" s="133"/>
      <c r="AJ2007" s="133"/>
      <c r="AO2007" s="135"/>
      <c r="AP2007" s="135"/>
      <c r="BJ2007" s="136"/>
    </row>
    <row r="2008" spans="5:62" ht="14.25" customHeight="1" x14ac:dyDescent="0.25">
      <c r="E2008" s="113"/>
      <c r="H2008" s="133"/>
      <c r="T2008" s="133"/>
      <c r="X2008" s="131"/>
      <c r="Y2008" s="133"/>
      <c r="AJ2008" s="133"/>
      <c r="AO2008" s="135"/>
      <c r="AP2008" s="135"/>
      <c r="BJ2008" s="136"/>
    </row>
    <row r="2009" spans="5:62" ht="14.25" customHeight="1" x14ac:dyDescent="0.25">
      <c r="E2009" s="113"/>
      <c r="H2009" s="133"/>
      <c r="T2009" s="133"/>
      <c r="X2009" s="131"/>
      <c r="Y2009" s="133"/>
      <c r="AJ2009" s="133"/>
      <c r="AO2009" s="135"/>
      <c r="AP2009" s="135"/>
      <c r="BJ2009" s="136"/>
    </row>
    <row r="2010" spans="5:62" ht="14.25" customHeight="1" x14ac:dyDescent="0.25">
      <c r="E2010" s="113"/>
      <c r="H2010" s="133"/>
      <c r="T2010" s="133"/>
      <c r="X2010" s="131"/>
      <c r="Y2010" s="133"/>
      <c r="AJ2010" s="133"/>
      <c r="AO2010" s="135"/>
      <c r="AP2010" s="135"/>
      <c r="BJ2010" s="136"/>
    </row>
    <row r="2011" spans="5:62" ht="14.25" customHeight="1" x14ac:dyDescent="0.25">
      <c r="E2011" s="113"/>
      <c r="H2011" s="133"/>
      <c r="T2011" s="133"/>
      <c r="X2011" s="131"/>
      <c r="Y2011" s="133"/>
      <c r="AJ2011" s="133"/>
      <c r="AO2011" s="135"/>
      <c r="AP2011" s="135"/>
      <c r="BJ2011" s="136"/>
    </row>
    <row r="2012" spans="5:62" ht="14.25" customHeight="1" x14ac:dyDescent="0.25">
      <c r="E2012" s="113"/>
      <c r="H2012" s="133"/>
      <c r="T2012" s="133"/>
      <c r="X2012" s="131"/>
      <c r="Y2012" s="133"/>
      <c r="AJ2012" s="133"/>
      <c r="AO2012" s="135"/>
      <c r="AP2012" s="135"/>
      <c r="BJ2012" s="136"/>
    </row>
    <row r="2013" spans="5:62" ht="14.25" customHeight="1" x14ac:dyDescent="0.25">
      <c r="E2013" s="113"/>
      <c r="H2013" s="133"/>
      <c r="T2013" s="133"/>
      <c r="X2013" s="131"/>
      <c r="Y2013" s="133"/>
      <c r="AJ2013" s="133"/>
      <c r="AO2013" s="135"/>
      <c r="AP2013" s="135"/>
      <c r="BJ2013" s="136"/>
    </row>
    <row r="2014" spans="5:62" ht="14.25" customHeight="1" x14ac:dyDescent="0.25">
      <c r="E2014" s="113"/>
      <c r="H2014" s="133"/>
      <c r="T2014" s="133"/>
      <c r="X2014" s="131"/>
      <c r="Y2014" s="133"/>
      <c r="AJ2014" s="133"/>
      <c r="AO2014" s="135"/>
      <c r="AP2014" s="135"/>
      <c r="BJ2014" s="136"/>
    </row>
    <row r="2015" spans="5:62" ht="14.25" customHeight="1" x14ac:dyDescent="0.25">
      <c r="E2015" s="113"/>
      <c r="H2015" s="133"/>
      <c r="T2015" s="133"/>
      <c r="X2015" s="131"/>
      <c r="Y2015" s="133"/>
      <c r="AJ2015" s="133"/>
      <c r="AO2015" s="135"/>
      <c r="AP2015" s="135"/>
      <c r="BJ2015" s="136"/>
    </row>
    <row r="2016" spans="5:62" ht="14.25" customHeight="1" x14ac:dyDescent="0.25">
      <c r="E2016" s="113"/>
      <c r="H2016" s="133"/>
      <c r="T2016" s="133"/>
      <c r="X2016" s="131"/>
      <c r="Y2016" s="133"/>
      <c r="AJ2016" s="133"/>
      <c r="AO2016" s="135"/>
      <c r="AP2016" s="135"/>
      <c r="BJ2016" s="136"/>
    </row>
    <row r="2017" spans="5:62" ht="14.25" customHeight="1" x14ac:dyDescent="0.25">
      <c r="E2017" s="113"/>
      <c r="H2017" s="133"/>
      <c r="T2017" s="133"/>
      <c r="X2017" s="131"/>
      <c r="Y2017" s="133"/>
      <c r="AJ2017" s="133"/>
      <c r="AO2017" s="135"/>
      <c r="AP2017" s="135"/>
      <c r="BJ2017" s="136"/>
    </row>
    <row r="2018" spans="5:62" ht="14.25" customHeight="1" x14ac:dyDescent="0.25">
      <c r="E2018" s="113"/>
      <c r="H2018" s="133"/>
      <c r="T2018" s="133"/>
      <c r="X2018" s="131"/>
      <c r="Y2018" s="133"/>
      <c r="AJ2018" s="133"/>
      <c r="AO2018" s="135"/>
      <c r="AP2018" s="135"/>
      <c r="BJ2018" s="136"/>
    </row>
    <row r="2019" spans="5:62" ht="14.25" customHeight="1" x14ac:dyDescent="0.25">
      <c r="E2019" s="113"/>
      <c r="H2019" s="133"/>
      <c r="T2019" s="133"/>
      <c r="X2019" s="131"/>
      <c r="Y2019" s="133"/>
      <c r="AJ2019" s="133"/>
      <c r="AO2019" s="135"/>
      <c r="AP2019" s="135"/>
      <c r="BJ2019" s="136"/>
    </row>
    <row r="2020" spans="5:62" ht="14.25" customHeight="1" x14ac:dyDescent="0.25">
      <c r="E2020" s="113"/>
      <c r="H2020" s="133"/>
      <c r="T2020" s="133"/>
      <c r="X2020" s="131"/>
      <c r="Y2020" s="133"/>
      <c r="AJ2020" s="133"/>
      <c r="AO2020" s="135"/>
      <c r="AP2020" s="135"/>
      <c r="BJ2020" s="136"/>
    </row>
    <row r="2021" spans="5:62" ht="14.25" customHeight="1" x14ac:dyDescent="0.25">
      <c r="E2021" s="113"/>
      <c r="H2021" s="133"/>
      <c r="T2021" s="133"/>
      <c r="X2021" s="131"/>
      <c r="Y2021" s="133"/>
      <c r="AJ2021" s="133"/>
      <c r="AO2021" s="135"/>
      <c r="AP2021" s="135"/>
      <c r="BJ2021" s="136"/>
    </row>
    <row r="2022" spans="5:62" ht="14.25" customHeight="1" x14ac:dyDescent="0.25">
      <c r="E2022" s="113"/>
      <c r="H2022" s="133"/>
      <c r="T2022" s="133"/>
      <c r="X2022" s="131"/>
      <c r="Y2022" s="133"/>
      <c r="AJ2022" s="133"/>
      <c r="AO2022" s="135"/>
      <c r="AP2022" s="135"/>
      <c r="BJ2022" s="136"/>
    </row>
    <row r="2023" spans="5:62" ht="14.25" customHeight="1" x14ac:dyDescent="0.25">
      <c r="E2023" s="113"/>
      <c r="H2023" s="133"/>
      <c r="T2023" s="133"/>
      <c r="X2023" s="131"/>
      <c r="Y2023" s="133"/>
      <c r="AJ2023" s="133"/>
      <c r="AO2023" s="135"/>
      <c r="AP2023" s="135"/>
      <c r="BJ2023" s="136"/>
    </row>
    <row r="2024" spans="5:62" ht="14.25" customHeight="1" x14ac:dyDescent="0.25">
      <c r="E2024" s="113"/>
      <c r="H2024" s="133"/>
      <c r="T2024" s="133"/>
      <c r="X2024" s="131"/>
      <c r="Y2024" s="133"/>
      <c r="AJ2024" s="133"/>
      <c r="AO2024" s="135"/>
      <c r="AP2024" s="135"/>
      <c r="BJ2024" s="136"/>
    </row>
    <row r="2025" spans="5:62" ht="14.25" customHeight="1" x14ac:dyDescent="0.25">
      <c r="E2025" s="113"/>
      <c r="H2025" s="133"/>
      <c r="T2025" s="133"/>
      <c r="X2025" s="131"/>
      <c r="Y2025" s="133"/>
      <c r="AJ2025" s="133"/>
      <c r="AO2025" s="135"/>
      <c r="AP2025" s="135"/>
      <c r="BJ2025" s="136"/>
    </row>
    <row r="2026" spans="5:62" ht="14.25" customHeight="1" x14ac:dyDescent="0.25">
      <c r="E2026" s="113"/>
      <c r="H2026" s="133"/>
      <c r="T2026" s="133"/>
      <c r="X2026" s="131"/>
      <c r="Y2026" s="133"/>
      <c r="AJ2026" s="133"/>
      <c r="AO2026" s="135"/>
      <c r="AP2026" s="135"/>
      <c r="BJ2026" s="136"/>
    </row>
    <row r="2027" spans="5:62" ht="14.25" customHeight="1" x14ac:dyDescent="0.25">
      <c r="E2027" s="113"/>
      <c r="H2027" s="133"/>
      <c r="T2027" s="133"/>
      <c r="X2027" s="131"/>
      <c r="Y2027" s="133"/>
      <c r="AJ2027" s="133"/>
      <c r="AO2027" s="135"/>
      <c r="AP2027" s="135"/>
      <c r="BJ2027" s="136"/>
    </row>
    <row r="2028" spans="5:62" ht="14.25" customHeight="1" x14ac:dyDescent="0.25">
      <c r="E2028" s="113"/>
      <c r="H2028" s="133"/>
      <c r="T2028" s="133"/>
      <c r="X2028" s="131"/>
      <c r="Y2028" s="133"/>
      <c r="AJ2028" s="133"/>
      <c r="AO2028" s="135"/>
      <c r="AP2028" s="135"/>
      <c r="BJ2028" s="136"/>
    </row>
    <row r="2029" spans="5:62" ht="14.25" customHeight="1" x14ac:dyDescent="0.25">
      <c r="E2029" s="113"/>
      <c r="H2029" s="133"/>
      <c r="T2029" s="133"/>
      <c r="X2029" s="131"/>
      <c r="Y2029" s="133"/>
      <c r="AJ2029" s="133"/>
      <c r="AO2029" s="135"/>
      <c r="AP2029" s="135"/>
      <c r="BJ2029" s="136"/>
    </row>
    <row r="2030" spans="5:62" ht="14.25" customHeight="1" x14ac:dyDescent="0.25">
      <c r="E2030" s="113"/>
      <c r="H2030" s="133"/>
      <c r="T2030" s="133"/>
      <c r="X2030" s="131"/>
      <c r="Y2030" s="133"/>
      <c r="AJ2030" s="133"/>
      <c r="AO2030" s="135"/>
      <c r="AP2030" s="135"/>
      <c r="BJ2030" s="136"/>
    </row>
    <row r="2031" spans="5:62" ht="14.25" customHeight="1" x14ac:dyDescent="0.25">
      <c r="E2031" s="113"/>
      <c r="H2031" s="133"/>
      <c r="T2031" s="133"/>
      <c r="X2031" s="131"/>
      <c r="Y2031" s="133"/>
      <c r="AJ2031" s="133"/>
      <c r="AO2031" s="135"/>
      <c r="AP2031" s="135"/>
      <c r="BJ2031" s="136"/>
    </row>
    <row r="2032" spans="5:62" ht="14.25" customHeight="1" x14ac:dyDescent="0.25">
      <c r="E2032" s="113"/>
      <c r="H2032" s="133"/>
      <c r="T2032" s="133"/>
      <c r="X2032" s="131"/>
      <c r="Y2032" s="133"/>
      <c r="AJ2032" s="133"/>
      <c r="AO2032" s="135"/>
      <c r="AP2032" s="135"/>
      <c r="BJ2032" s="136"/>
    </row>
    <row r="2033" spans="5:62" ht="14.25" customHeight="1" x14ac:dyDescent="0.25">
      <c r="E2033" s="113"/>
      <c r="H2033" s="133"/>
      <c r="T2033" s="133"/>
      <c r="X2033" s="131"/>
      <c r="Y2033" s="133"/>
      <c r="AJ2033" s="133"/>
      <c r="AO2033" s="135"/>
      <c r="AP2033" s="135"/>
      <c r="BJ2033" s="136"/>
    </row>
    <row r="2034" spans="5:62" ht="14.25" customHeight="1" x14ac:dyDescent="0.25">
      <c r="E2034" s="113"/>
      <c r="H2034" s="133"/>
      <c r="T2034" s="133"/>
      <c r="X2034" s="131"/>
      <c r="Y2034" s="133"/>
      <c r="AJ2034" s="133"/>
      <c r="AO2034" s="135"/>
      <c r="AP2034" s="135"/>
      <c r="BJ2034" s="136"/>
    </row>
    <row r="2035" spans="5:62" ht="14.25" customHeight="1" x14ac:dyDescent="0.25">
      <c r="E2035" s="113"/>
      <c r="H2035" s="133"/>
      <c r="T2035" s="133"/>
      <c r="X2035" s="131"/>
      <c r="Y2035" s="133"/>
      <c r="AJ2035" s="133"/>
      <c r="AO2035" s="135"/>
      <c r="AP2035" s="135"/>
      <c r="BJ2035" s="136"/>
    </row>
    <row r="2036" spans="5:62" ht="14.25" customHeight="1" x14ac:dyDescent="0.25">
      <c r="E2036" s="113"/>
      <c r="H2036" s="133"/>
      <c r="T2036" s="133"/>
      <c r="X2036" s="131"/>
      <c r="Y2036" s="133"/>
      <c r="AJ2036" s="133"/>
      <c r="AO2036" s="135"/>
      <c r="AP2036" s="135"/>
      <c r="BJ2036" s="136"/>
    </row>
    <row r="2037" spans="5:62" ht="14.25" customHeight="1" x14ac:dyDescent="0.25">
      <c r="E2037" s="113"/>
      <c r="H2037" s="133"/>
      <c r="T2037" s="133"/>
      <c r="X2037" s="131"/>
      <c r="Y2037" s="133"/>
      <c r="AJ2037" s="133"/>
      <c r="AO2037" s="135"/>
      <c r="AP2037" s="135"/>
      <c r="BJ2037" s="136"/>
    </row>
    <row r="2038" spans="5:62" ht="14.25" customHeight="1" x14ac:dyDescent="0.25">
      <c r="E2038" s="113"/>
      <c r="H2038" s="133"/>
      <c r="T2038" s="133"/>
      <c r="X2038" s="131"/>
      <c r="Y2038" s="133"/>
      <c r="AJ2038" s="133"/>
      <c r="AO2038" s="135"/>
      <c r="AP2038" s="135"/>
      <c r="BJ2038" s="136"/>
    </row>
    <row r="2039" spans="5:62" ht="14.25" customHeight="1" x14ac:dyDescent="0.25">
      <c r="E2039" s="113"/>
      <c r="H2039" s="133"/>
      <c r="T2039" s="133"/>
      <c r="X2039" s="131"/>
      <c r="Y2039" s="133"/>
      <c r="AJ2039" s="133"/>
      <c r="AO2039" s="135"/>
      <c r="AP2039" s="135"/>
      <c r="BJ2039" s="136"/>
    </row>
    <row r="2040" spans="5:62" ht="14.25" customHeight="1" x14ac:dyDescent="0.25">
      <c r="E2040" s="113"/>
      <c r="H2040" s="133"/>
      <c r="T2040" s="133"/>
      <c r="X2040" s="131"/>
      <c r="Y2040" s="133"/>
      <c r="AJ2040" s="133"/>
      <c r="AO2040" s="135"/>
      <c r="AP2040" s="135"/>
      <c r="BJ2040" s="136"/>
    </row>
    <row r="2041" spans="5:62" ht="14.25" customHeight="1" x14ac:dyDescent="0.25">
      <c r="E2041" s="113"/>
      <c r="H2041" s="133"/>
      <c r="T2041" s="133"/>
      <c r="X2041" s="131"/>
      <c r="Y2041" s="133"/>
      <c r="AJ2041" s="133"/>
      <c r="AO2041" s="135"/>
      <c r="AP2041" s="135"/>
      <c r="BJ2041" s="136"/>
    </row>
    <row r="2042" spans="5:62" ht="14.25" customHeight="1" x14ac:dyDescent="0.25">
      <c r="E2042" s="113"/>
      <c r="H2042" s="133"/>
      <c r="T2042" s="133"/>
      <c r="X2042" s="131"/>
      <c r="Y2042" s="133"/>
      <c r="AJ2042" s="133"/>
      <c r="AO2042" s="135"/>
      <c r="AP2042" s="135"/>
      <c r="BJ2042" s="136"/>
    </row>
    <row r="2043" spans="5:62" ht="14.25" customHeight="1" x14ac:dyDescent="0.25">
      <c r="E2043" s="113"/>
      <c r="H2043" s="133"/>
      <c r="T2043" s="133"/>
      <c r="X2043" s="131"/>
      <c r="Y2043" s="133"/>
      <c r="AJ2043" s="133"/>
      <c r="AO2043" s="135"/>
      <c r="AP2043" s="135"/>
      <c r="BJ2043" s="136"/>
    </row>
    <row r="2044" spans="5:62" ht="14.25" customHeight="1" x14ac:dyDescent="0.25">
      <c r="E2044" s="113"/>
      <c r="H2044" s="133"/>
      <c r="T2044" s="133"/>
      <c r="X2044" s="131"/>
      <c r="Y2044" s="133"/>
      <c r="AJ2044" s="133"/>
      <c r="AO2044" s="135"/>
      <c r="AP2044" s="135"/>
      <c r="BJ2044" s="136"/>
    </row>
    <row r="2045" spans="5:62" ht="14.25" customHeight="1" x14ac:dyDescent="0.25">
      <c r="E2045" s="113"/>
      <c r="H2045" s="133"/>
      <c r="T2045" s="133"/>
      <c r="X2045" s="131"/>
      <c r="Y2045" s="133"/>
      <c r="AJ2045" s="133"/>
      <c r="AO2045" s="135"/>
      <c r="AP2045" s="135"/>
      <c r="BJ2045" s="136"/>
    </row>
    <row r="2046" spans="5:62" ht="14.25" customHeight="1" x14ac:dyDescent="0.25">
      <c r="E2046" s="113"/>
      <c r="H2046" s="133"/>
      <c r="T2046" s="133"/>
      <c r="X2046" s="131"/>
      <c r="Y2046" s="133"/>
      <c r="AJ2046" s="133"/>
      <c r="AO2046" s="135"/>
      <c r="AP2046" s="135"/>
      <c r="BJ2046" s="136"/>
    </row>
    <row r="2047" spans="5:62" ht="14.25" customHeight="1" x14ac:dyDescent="0.25">
      <c r="E2047" s="113"/>
      <c r="H2047" s="133"/>
      <c r="T2047" s="133"/>
      <c r="X2047" s="131"/>
      <c r="Y2047" s="133"/>
      <c r="AJ2047" s="133"/>
      <c r="AO2047" s="135"/>
      <c r="AP2047" s="135"/>
      <c r="BJ2047" s="136"/>
    </row>
    <row r="2048" spans="5:62" ht="14.25" customHeight="1" x14ac:dyDescent="0.25">
      <c r="E2048" s="113"/>
      <c r="H2048" s="133"/>
      <c r="T2048" s="133"/>
      <c r="X2048" s="131"/>
      <c r="Y2048" s="133"/>
      <c r="AJ2048" s="133"/>
      <c r="AO2048" s="135"/>
      <c r="AP2048" s="135"/>
      <c r="BJ2048" s="136"/>
    </row>
    <row r="2049" spans="5:62" ht="14.25" customHeight="1" x14ac:dyDescent="0.25">
      <c r="E2049" s="113"/>
      <c r="H2049" s="133"/>
      <c r="T2049" s="133"/>
      <c r="X2049" s="131"/>
      <c r="Y2049" s="133"/>
      <c r="AJ2049" s="133"/>
      <c r="AO2049" s="135"/>
      <c r="AP2049" s="135"/>
      <c r="BJ2049" s="136"/>
    </row>
    <row r="2050" spans="5:62" ht="14.25" customHeight="1" x14ac:dyDescent="0.25">
      <c r="E2050" s="113"/>
      <c r="H2050" s="133"/>
      <c r="T2050" s="133"/>
      <c r="X2050" s="131"/>
      <c r="Y2050" s="133"/>
      <c r="AJ2050" s="133"/>
      <c r="AO2050" s="135"/>
      <c r="AP2050" s="135"/>
      <c r="BJ2050" s="136"/>
    </row>
    <row r="2051" spans="5:62" ht="14.25" customHeight="1" x14ac:dyDescent="0.25">
      <c r="E2051" s="113"/>
      <c r="H2051" s="133"/>
      <c r="T2051" s="133"/>
      <c r="X2051" s="131"/>
      <c r="Y2051" s="133"/>
      <c r="AJ2051" s="133"/>
      <c r="AO2051" s="135"/>
      <c r="AP2051" s="135"/>
      <c r="BJ2051" s="136"/>
    </row>
    <row r="2052" spans="5:62" ht="14.25" customHeight="1" x14ac:dyDescent="0.25">
      <c r="E2052" s="113"/>
      <c r="H2052" s="133"/>
      <c r="T2052" s="133"/>
      <c r="X2052" s="131"/>
      <c r="Y2052" s="133"/>
      <c r="AJ2052" s="133"/>
      <c r="AO2052" s="135"/>
      <c r="AP2052" s="135"/>
      <c r="BJ2052" s="136"/>
    </row>
    <row r="2053" spans="5:62" ht="14.25" customHeight="1" x14ac:dyDescent="0.25">
      <c r="E2053" s="113"/>
      <c r="H2053" s="133"/>
      <c r="T2053" s="133"/>
      <c r="X2053" s="131"/>
      <c r="Y2053" s="133"/>
      <c r="AJ2053" s="133"/>
      <c r="AO2053" s="135"/>
      <c r="AP2053" s="135"/>
      <c r="BJ2053" s="136"/>
    </row>
    <row r="2054" spans="5:62" ht="14.25" customHeight="1" x14ac:dyDescent="0.25">
      <c r="E2054" s="113"/>
      <c r="H2054" s="133"/>
      <c r="T2054" s="133"/>
      <c r="X2054" s="131"/>
      <c r="Y2054" s="133"/>
      <c r="AJ2054" s="133"/>
      <c r="AO2054" s="135"/>
      <c r="AP2054" s="135"/>
      <c r="BJ2054" s="136"/>
    </row>
    <row r="2055" spans="5:62" ht="14.25" customHeight="1" x14ac:dyDescent="0.25">
      <c r="E2055" s="113"/>
      <c r="H2055" s="133"/>
      <c r="T2055" s="133"/>
      <c r="X2055" s="131"/>
      <c r="Y2055" s="133"/>
      <c r="AJ2055" s="133"/>
      <c r="AO2055" s="135"/>
      <c r="AP2055" s="135"/>
      <c r="BJ2055" s="136"/>
    </row>
    <row r="2056" spans="5:62" ht="14.25" customHeight="1" x14ac:dyDescent="0.25">
      <c r="E2056" s="113"/>
      <c r="H2056" s="133"/>
      <c r="T2056" s="133"/>
      <c r="X2056" s="131"/>
      <c r="Y2056" s="133"/>
      <c r="AJ2056" s="133"/>
      <c r="AO2056" s="135"/>
      <c r="AP2056" s="135"/>
      <c r="BJ2056" s="136"/>
    </row>
    <row r="2057" spans="5:62" ht="14.25" customHeight="1" x14ac:dyDescent="0.25">
      <c r="E2057" s="113"/>
      <c r="H2057" s="133"/>
      <c r="T2057" s="133"/>
      <c r="X2057" s="131"/>
      <c r="Y2057" s="133"/>
      <c r="AJ2057" s="133"/>
      <c r="AO2057" s="135"/>
      <c r="AP2057" s="135"/>
      <c r="BJ2057" s="136"/>
    </row>
    <row r="2058" spans="5:62" ht="14.25" customHeight="1" x14ac:dyDescent="0.25">
      <c r="E2058" s="113"/>
      <c r="H2058" s="133"/>
      <c r="T2058" s="133"/>
      <c r="X2058" s="131"/>
      <c r="Y2058" s="133"/>
      <c r="AJ2058" s="133"/>
      <c r="AO2058" s="135"/>
      <c r="AP2058" s="135"/>
      <c r="BJ2058" s="136"/>
    </row>
    <row r="2059" spans="5:62" ht="14.25" customHeight="1" x14ac:dyDescent="0.25">
      <c r="E2059" s="113"/>
      <c r="H2059" s="133"/>
      <c r="T2059" s="133"/>
      <c r="X2059" s="131"/>
      <c r="Y2059" s="133"/>
      <c r="AJ2059" s="133"/>
      <c r="AO2059" s="135"/>
      <c r="AP2059" s="135"/>
      <c r="BJ2059" s="136"/>
    </row>
    <row r="2060" spans="5:62" ht="14.25" customHeight="1" x14ac:dyDescent="0.25">
      <c r="E2060" s="113"/>
      <c r="H2060" s="133"/>
      <c r="T2060" s="133"/>
      <c r="X2060" s="131"/>
      <c r="Y2060" s="133"/>
      <c r="AJ2060" s="133"/>
      <c r="AO2060" s="135"/>
      <c r="AP2060" s="135"/>
      <c r="BJ2060" s="136"/>
    </row>
    <row r="2061" spans="5:62" ht="14.25" customHeight="1" x14ac:dyDescent="0.25">
      <c r="E2061" s="113"/>
      <c r="H2061" s="133"/>
      <c r="T2061" s="133"/>
      <c r="X2061" s="131"/>
      <c r="Y2061" s="133"/>
      <c r="AJ2061" s="133"/>
      <c r="AO2061" s="135"/>
      <c r="AP2061" s="135"/>
      <c r="BJ2061" s="136"/>
    </row>
    <row r="2062" spans="5:62" ht="14.25" customHeight="1" x14ac:dyDescent="0.25">
      <c r="E2062" s="113"/>
      <c r="H2062" s="133"/>
      <c r="T2062" s="133"/>
      <c r="X2062" s="131"/>
      <c r="Y2062" s="133"/>
      <c r="AJ2062" s="133"/>
      <c r="AO2062" s="135"/>
      <c r="AP2062" s="135"/>
      <c r="BJ2062" s="136"/>
    </row>
    <row r="2063" spans="5:62" ht="14.25" customHeight="1" x14ac:dyDescent="0.25">
      <c r="E2063" s="113"/>
      <c r="H2063" s="133"/>
      <c r="T2063" s="133"/>
      <c r="X2063" s="131"/>
      <c r="Y2063" s="133"/>
      <c r="AJ2063" s="133"/>
      <c r="AO2063" s="135"/>
      <c r="AP2063" s="135"/>
      <c r="BJ2063" s="136"/>
    </row>
    <row r="2064" spans="5:62" ht="14.25" customHeight="1" x14ac:dyDescent="0.25">
      <c r="E2064" s="113"/>
      <c r="H2064" s="133"/>
      <c r="T2064" s="133"/>
      <c r="X2064" s="131"/>
      <c r="Y2064" s="133"/>
      <c r="AJ2064" s="133"/>
      <c r="AO2064" s="135"/>
      <c r="AP2064" s="135"/>
      <c r="BJ2064" s="136"/>
    </row>
    <row r="2065" spans="5:62" ht="14.25" customHeight="1" x14ac:dyDescent="0.25">
      <c r="E2065" s="113"/>
      <c r="H2065" s="133"/>
      <c r="T2065" s="133"/>
      <c r="X2065" s="131"/>
      <c r="Y2065" s="133"/>
      <c r="AJ2065" s="133"/>
      <c r="AO2065" s="135"/>
      <c r="AP2065" s="135"/>
      <c r="BJ2065" s="136"/>
    </row>
    <row r="2066" spans="5:62" ht="14.25" customHeight="1" x14ac:dyDescent="0.25">
      <c r="E2066" s="113"/>
      <c r="H2066" s="133"/>
      <c r="T2066" s="133"/>
      <c r="X2066" s="131"/>
      <c r="Y2066" s="133"/>
      <c r="AJ2066" s="133"/>
      <c r="AO2066" s="135"/>
      <c r="AP2066" s="135"/>
      <c r="BJ2066" s="136"/>
    </row>
    <row r="2067" spans="5:62" ht="14.25" customHeight="1" x14ac:dyDescent="0.25">
      <c r="E2067" s="113"/>
      <c r="H2067" s="133"/>
      <c r="T2067" s="133"/>
      <c r="X2067" s="131"/>
      <c r="Y2067" s="133"/>
      <c r="AJ2067" s="133"/>
      <c r="AO2067" s="135"/>
      <c r="AP2067" s="135"/>
      <c r="BJ2067" s="136"/>
    </row>
    <row r="2068" spans="5:62" ht="14.25" customHeight="1" x14ac:dyDescent="0.25">
      <c r="E2068" s="113"/>
      <c r="H2068" s="133"/>
      <c r="T2068" s="133"/>
      <c r="X2068" s="131"/>
      <c r="Y2068" s="133"/>
      <c r="AJ2068" s="133"/>
      <c r="AO2068" s="135"/>
      <c r="AP2068" s="135"/>
      <c r="BJ2068" s="136"/>
    </row>
    <row r="2069" spans="5:62" ht="14.25" customHeight="1" x14ac:dyDescent="0.25">
      <c r="E2069" s="113"/>
      <c r="H2069" s="133"/>
      <c r="T2069" s="133"/>
      <c r="X2069" s="131"/>
      <c r="Y2069" s="133"/>
      <c r="AJ2069" s="133"/>
      <c r="AO2069" s="135"/>
      <c r="AP2069" s="135"/>
      <c r="BJ2069" s="136"/>
    </row>
    <row r="2070" spans="5:62" ht="14.25" customHeight="1" x14ac:dyDescent="0.25">
      <c r="E2070" s="113"/>
      <c r="H2070" s="133"/>
      <c r="T2070" s="133"/>
      <c r="X2070" s="131"/>
      <c r="Y2070" s="133"/>
      <c r="AJ2070" s="133"/>
      <c r="AO2070" s="135"/>
      <c r="AP2070" s="135"/>
      <c r="BJ2070" s="136"/>
    </row>
    <row r="2071" spans="5:62" ht="14.25" customHeight="1" x14ac:dyDescent="0.25">
      <c r="E2071" s="113"/>
      <c r="H2071" s="133"/>
      <c r="T2071" s="133"/>
      <c r="X2071" s="131"/>
      <c r="Y2071" s="133"/>
      <c r="AJ2071" s="133"/>
      <c r="AO2071" s="135"/>
      <c r="AP2071" s="135"/>
      <c r="BJ2071" s="136"/>
    </row>
    <row r="2072" spans="5:62" ht="14.25" customHeight="1" x14ac:dyDescent="0.25">
      <c r="E2072" s="113"/>
      <c r="H2072" s="133"/>
      <c r="T2072" s="133"/>
      <c r="X2072" s="131"/>
      <c r="Y2072" s="133"/>
      <c r="AJ2072" s="133"/>
      <c r="AO2072" s="135"/>
      <c r="AP2072" s="135"/>
      <c r="BJ2072" s="136"/>
    </row>
    <row r="2073" spans="5:62" ht="14.25" customHeight="1" x14ac:dyDescent="0.25">
      <c r="E2073" s="113"/>
      <c r="H2073" s="133"/>
      <c r="T2073" s="133"/>
      <c r="X2073" s="131"/>
      <c r="Y2073" s="133"/>
      <c r="AJ2073" s="133"/>
      <c r="AO2073" s="135"/>
      <c r="AP2073" s="135"/>
      <c r="BJ2073" s="136"/>
    </row>
    <row r="2074" spans="5:62" ht="14.25" customHeight="1" x14ac:dyDescent="0.25">
      <c r="E2074" s="113"/>
      <c r="H2074" s="133"/>
      <c r="T2074" s="133"/>
      <c r="X2074" s="131"/>
      <c r="Y2074" s="133"/>
      <c r="AJ2074" s="133"/>
      <c r="AO2074" s="135"/>
      <c r="AP2074" s="135"/>
      <c r="BJ2074" s="136"/>
    </row>
    <row r="2075" spans="5:62" ht="14.25" customHeight="1" x14ac:dyDescent="0.25">
      <c r="E2075" s="113"/>
      <c r="H2075" s="133"/>
      <c r="T2075" s="133"/>
      <c r="X2075" s="131"/>
      <c r="Y2075" s="133"/>
      <c r="AJ2075" s="133"/>
      <c r="AO2075" s="135"/>
      <c r="AP2075" s="135"/>
      <c r="BJ2075" s="136"/>
    </row>
    <row r="2076" spans="5:62" ht="14.25" customHeight="1" x14ac:dyDescent="0.25">
      <c r="E2076" s="113"/>
      <c r="H2076" s="133"/>
      <c r="T2076" s="133"/>
      <c r="X2076" s="131"/>
      <c r="Y2076" s="133"/>
      <c r="AJ2076" s="133"/>
      <c r="AO2076" s="135"/>
      <c r="AP2076" s="135"/>
      <c r="BJ2076" s="136"/>
    </row>
    <row r="2077" spans="5:62" ht="14.25" customHeight="1" x14ac:dyDescent="0.25">
      <c r="E2077" s="113"/>
      <c r="H2077" s="133"/>
      <c r="T2077" s="133"/>
      <c r="X2077" s="131"/>
      <c r="Y2077" s="133"/>
      <c r="AJ2077" s="133"/>
      <c r="AO2077" s="135"/>
      <c r="AP2077" s="135"/>
      <c r="BJ2077" s="136"/>
    </row>
    <row r="2078" spans="5:62" ht="14.25" customHeight="1" x14ac:dyDescent="0.25">
      <c r="E2078" s="113"/>
      <c r="H2078" s="133"/>
      <c r="T2078" s="133"/>
      <c r="X2078" s="131"/>
      <c r="Y2078" s="133"/>
      <c r="AJ2078" s="133"/>
      <c r="AO2078" s="135"/>
      <c r="AP2078" s="135"/>
      <c r="BJ2078" s="136"/>
    </row>
    <row r="2079" spans="5:62" ht="14.25" customHeight="1" x14ac:dyDescent="0.25">
      <c r="E2079" s="113"/>
      <c r="H2079" s="133"/>
      <c r="T2079" s="133"/>
      <c r="X2079" s="131"/>
      <c r="Y2079" s="133"/>
      <c r="AJ2079" s="133"/>
      <c r="AO2079" s="135"/>
      <c r="AP2079" s="135"/>
      <c r="BJ2079" s="136"/>
    </row>
    <row r="2080" spans="5:62" ht="14.25" customHeight="1" x14ac:dyDescent="0.25">
      <c r="E2080" s="113"/>
      <c r="H2080" s="133"/>
      <c r="T2080" s="133"/>
      <c r="X2080" s="131"/>
      <c r="Y2080" s="133"/>
      <c r="AJ2080" s="133"/>
      <c r="AO2080" s="135"/>
      <c r="AP2080" s="135"/>
      <c r="BJ2080" s="136"/>
    </row>
    <row r="2081" spans="5:62" ht="14.25" customHeight="1" x14ac:dyDescent="0.25">
      <c r="E2081" s="113"/>
      <c r="H2081" s="133"/>
      <c r="T2081" s="133"/>
      <c r="X2081" s="131"/>
      <c r="Y2081" s="133"/>
      <c r="AJ2081" s="133"/>
      <c r="AO2081" s="135"/>
      <c r="AP2081" s="135"/>
      <c r="BJ2081" s="136"/>
    </row>
    <row r="2082" spans="5:62" ht="14.25" customHeight="1" x14ac:dyDescent="0.25">
      <c r="E2082" s="113"/>
      <c r="H2082" s="133"/>
      <c r="T2082" s="133"/>
      <c r="X2082" s="131"/>
      <c r="Y2082" s="133"/>
      <c r="AJ2082" s="133"/>
      <c r="AO2082" s="135"/>
      <c r="AP2082" s="135"/>
      <c r="BJ2082" s="136"/>
    </row>
    <row r="2083" spans="5:62" ht="14.25" customHeight="1" x14ac:dyDescent="0.25">
      <c r="E2083" s="113"/>
      <c r="H2083" s="133"/>
      <c r="T2083" s="133"/>
      <c r="X2083" s="131"/>
      <c r="Y2083" s="133"/>
      <c r="AJ2083" s="133"/>
      <c r="AO2083" s="135"/>
      <c r="AP2083" s="135"/>
      <c r="BJ2083" s="136"/>
    </row>
    <row r="2084" spans="5:62" ht="14.25" customHeight="1" x14ac:dyDescent="0.25">
      <c r="E2084" s="113"/>
      <c r="H2084" s="133"/>
      <c r="T2084" s="133"/>
      <c r="X2084" s="131"/>
      <c r="Y2084" s="133"/>
      <c r="AJ2084" s="133"/>
      <c r="AO2084" s="135"/>
      <c r="AP2084" s="135"/>
      <c r="BJ2084" s="136"/>
    </row>
    <row r="2085" spans="5:62" ht="14.25" customHeight="1" x14ac:dyDescent="0.25">
      <c r="E2085" s="113"/>
      <c r="H2085" s="133"/>
      <c r="T2085" s="133"/>
      <c r="X2085" s="131"/>
      <c r="Y2085" s="133"/>
      <c r="AJ2085" s="133"/>
      <c r="AO2085" s="135"/>
      <c r="AP2085" s="135"/>
      <c r="BJ2085" s="136"/>
    </row>
    <row r="2086" spans="5:62" ht="14.25" customHeight="1" x14ac:dyDescent="0.25">
      <c r="E2086" s="113"/>
      <c r="H2086" s="133"/>
      <c r="T2086" s="133"/>
      <c r="X2086" s="131"/>
      <c r="Y2086" s="133"/>
      <c r="AJ2086" s="133"/>
      <c r="AO2086" s="135"/>
      <c r="AP2086" s="135"/>
      <c r="BJ2086" s="136"/>
    </row>
    <row r="2087" spans="5:62" ht="14.25" customHeight="1" x14ac:dyDescent="0.25">
      <c r="E2087" s="113"/>
      <c r="H2087" s="133"/>
      <c r="T2087" s="133"/>
      <c r="X2087" s="131"/>
      <c r="Y2087" s="133"/>
      <c r="AJ2087" s="133"/>
      <c r="AO2087" s="135"/>
      <c r="AP2087" s="135"/>
      <c r="BJ2087" s="136"/>
    </row>
    <row r="2088" spans="5:62" ht="14.25" customHeight="1" x14ac:dyDescent="0.25">
      <c r="E2088" s="113"/>
      <c r="H2088" s="133"/>
      <c r="T2088" s="133"/>
      <c r="X2088" s="131"/>
      <c r="Y2088" s="133"/>
      <c r="AJ2088" s="133"/>
      <c r="AO2088" s="135"/>
      <c r="AP2088" s="135"/>
      <c r="BJ2088" s="136"/>
    </row>
    <row r="2089" spans="5:62" ht="14.25" customHeight="1" x14ac:dyDescent="0.25">
      <c r="E2089" s="113"/>
      <c r="H2089" s="133"/>
      <c r="T2089" s="133"/>
      <c r="X2089" s="131"/>
      <c r="Y2089" s="133"/>
      <c r="AJ2089" s="133"/>
      <c r="AO2089" s="135"/>
      <c r="AP2089" s="135"/>
      <c r="BJ2089" s="136"/>
    </row>
    <row r="2090" spans="5:62" ht="14.25" customHeight="1" x14ac:dyDescent="0.25">
      <c r="E2090" s="113"/>
      <c r="H2090" s="133"/>
      <c r="T2090" s="133"/>
      <c r="X2090" s="131"/>
      <c r="Y2090" s="133"/>
      <c r="AJ2090" s="133"/>
      <c r="AO2090" s="135"/>
      <c r="AP2090" s="135"/>
      <c r="BJ2090" s="136"/>
    </row>
    <row r="2091" spans="5:62" ht="14.25" customHeight="1" x14ac:dyDescent="0.25">
      <c r="E2091" s="113"/>
      <c r="H2091" s="133"/>
      <c r="T2091" s="133"/>
      <c r="X2091" s="131"/>
      <c r="Y2091" s="133"/>
      <c r="AJ2091" s="133"/>
      <c r="AO2091" s="135"/>
      <c r="AP2091" s="135"/>
      <c r="BJ2091" s="136"/>
    </row>
    <row r="2092" spans="5:62" ht="14.25" customHeight="1" x14ac:dyDescent="0.25">
      <c r="E2092" s="113"/>
      <c r="H2092" s="133"/>
      <c r="T2092" s="133"/>
      <c r="X2092" s="131"/>
      <c r="Y2092" s="133"/>
      <c r="AJ2092" s="133"/>
      <c r="AO2092" s="135"/>
      <c r="AP2092" s="135"/>
      <c r="BJ2092" s="136"/>
    </row>
    <row r="2093" spans="5:62" ht="14.25" customHeight="1" x14ac:dyDescent="0.25">
      <c r="E2093" s="113"/>
      <c r="H2093" s="133"/>
      <c r="T2093" s="133"/>
      <c r="X2093" s="131"/>
      <c r="Y2093" s="133"/>
      <c r="AJ2093" s="133"/>
      <c r="AO2093" s="135"/>
      <c r="AP2093" s="135"/>
      <c r="BJ2093" s="136"/>
    </row>
    <row r="2094" spans="5:62" ht="14.25" customHeight="1" x14ac:dyDescent="0.25">
      <c r="E2094" s="113"/>
      <c r="H2094" s="133"/>
      <c r="T2094" s="133"/>
      <c r="X2094" s="131"/>
      <c r="Y2094" s="133"/>
      <c r="AJ2094" s="133"/>
      <c r="AO2094" s="135"/>
      <c r="AP2094" s="135"/>
      <c r="BJ2094" s="136"/>
    </row>
    <row r="2095" spans="5:62" ht="14.25" customHeight="1" x14ac:dyDescent="0.25">
      <c r="E2095" s="113"/>
      <c r="H2095" s="133"/>
      <c r="T2095" s="133"/>
      <c r="X2095" s="131"/>
      <c r="Y2095" s="133"/>
      <c r="AJ2095" s="133"/>
      <c r="AO2095" s="135"/>
      <c r="AP2095" s="135"/>
      <c r="BJ2095" s="136"/>
    </row>
    <row r="2096" spans="5:62" ht="14.25" customHeight="1" x14ac:dyDescent="0.25">
      <c r="E2096" s="113"/>
      <c r="H2096" s="133"/>
      <c r="T2096" s="133"/>
      <c r="X2096" s="131"/>
      <c r="Y2096" s="133"/>
      <c r="AJ2096" s="133"/>
      <c r="AO2096" s="135"/>
      <c r="AP2096" s="135"/>
      <c r="BJ2096" s="136"/>
    </row>
    <row r="2097" spans="5:62" ht="14.25" customHeight="1" x14ac:dyDescent="0.25">
      <c r="E2097" s="113"/>
      <c r="H2097" s="133"/>
      <c r="T2097" s="133"/>
      <c r="X2097" s="131"/>
      <c r="Y2097" s="133"/>
      <c r="AJ2097" s="133"/>
      <c r="AO2097" s="135"/>
      <c r="AP2097" s="135"/>
      <c r="BJ2097" s="136"/>
    </row>
    <row r="2098" spans="5:62" ht="14.25" customHeight="1" x14ac:dyDescent="0.25">
      <c r="E2098" s="113"/>
      <c r="H2098" s="133"/>
      <c r="T2098" s="133"/>
      <c r="X2098" s="131"/>
      <c r="Y2098" s="133"/>
      <c r="AJ2098" s="133"/>
      <c r="AO2098" s="135"/>
      <c r="AP2098" s="135"/>
      <c r="BJ2098" s="136"/>
    </row>
    <row r="2099" spans="5:62" ht="14.25" customHeight="1" x14ac:dyDescent="0.25">
      <c r="E2099" s="113"/>
      <c r="H2099" s="133"/>
      <c r="T2099" s="133"/>
      <c r="X2099" s="131"/>
      <c r="Y2099" s="133"/>
      <c r="AJ2099" s="133"/>
      <c r="AO2099" s="135"/>
      <c r="AP2099" s="135"/>
      <c r="BJ2099" s="136"/>
    </row>
    <row r="2100" spans="5:62" ht="14.25" customHeight="1" x14ac:dyDescent="0.25">
      <c r="E2100" s="113"/>
      <c r="H2100" s="133"/>
      <c r="T2100" s="133"/>
      <c r="X2100" s="131"/>
      <c r="Y2100" s="133"/>
      <c r="AJ2100" s="133"/>
      <c r="AO2100" s="135"/>
      <c r="AP2100" s="135"/>
      <c r="BJ2100" s="136"/>
    </row>
    <row r="2101" spans="5:62" ht="14.25" customHeight="1" x14ac:dyDescent="0.25">
      <c r="E2101" s="113"/>
      <c r="H2101" s="133"/>
      <c r="T2101" s="133"/>
      <c r="X2101" s="131"/>
      <c r="Y2101" s="133"/>
      <c r="AJ2101" s="133"/>
      <c r="AO2101" s="135"/>
      <c r="AP2101" s="135"/>
      <c r="BJ2101" s="136"/>
    </row>
    <row r="2102" spans="5:62" ht="14.25" customHeight="1" x14ac:dyDescent="0.25">
      <c r="E2102" s="113"/>
      <c r="H2102" s="133"/>
      <c r="T2102" s="133"/>
      <c r="X2102" s="131"/>
      <c r="Y2102" s="133"/>
      <c r="AJ2102" s="133"/>
      <c r="AO2102" s="135"/>
      <c r="AP2102" s="135"/>
      <c r="BJ2102" s="136"/>
    </row>
    <row r="2103" spans="5:62" ht="14.25" customHeight="1" x14ac:dyDescent="0.25">
      <c r="E2103" s="113"/>
      <c r="H2103" s="133"/>
      <c r="T2103" s="133"/>
      <c r="X2103" s="131"/>
      <c r="Y2103" s="133"/>
      <c r="AJ2103" s="133"/>
      <c r="AO2103" s="135"/>
      <c r="AP2103" s="135"/>
      <c r="BJ2103" s="136"/>
    </row>
    <row r="2104" spans="5:62" ht="14.25" customHeight="1" x14ac:dyDescent="0.25">
      <c r="E2104" s="113"/>
      <c r="H2104" s="133"/>
      <c r="T2104" s="133"/>
      <c r="X2104" s="131"/>
      <c r="Y2104" s="133"/>
      <c r="AJ2104" s="133"/>
      <c r="AO2104" s="135"/>
      <c r="AP2104" s="135"/>
      <c r="BJ2104" s="136"/>
    </row>
    <row r="2105" spans="5:62" ht="14.25" customHeight="1" x14ac:dyDescent="0.25">
      <c r="E2105" s="113"/>
      <c r="H2105" s="133"/>
      <c r="T2105" s="133"/>
      <c r="X2105" s="131"/>
      <c r="Y2105" s="133"/>
      <c r="AJ2105" s="133"/>
      <c r="AO2105" s="135"/>
      <c r="AP2105" s="135"/>
      <c r="BJ2105" s="136"/>
    </row>
    <row r="2106" spans="5:62" ht="14.25" customHeight="1" x14ac:dyDescent="0.25">
      <c r="E2106" s="113"/>
      <c r="H2106" s="133"/>
      <c r="T2106" s="133"/>
      <c r="X2106" s="131"/>
      <c r="Y2106" s="133"/>
      <c r="AJ2106" s="133"/>
      <c r="AO2106" s="135"/>
      <c r="AP2106" s="135"/>
      <c r="BJ2106" s="136"/>
    </row>
    <row r="2107" spans="5:62" ht="14.25" customHeight="1" x14ac:dyDescent="0.25">
      <c r="E2107" s="113"/>
      <c r="H2107" s="133"/>
      <c r="T2107" s="133"/>
      <c r="X2107" s="131"/>
      <c r="Y2107" s="133"/>
      <c r="AJ2107" s="133"/>
      <c r="AO2107" s="135"/>
      <c r="AP2107" s="135"/>
      <c r="BJ2107" s="136"/>
    </row>
    <row r="2108" spans="5:62" ht="14.25" customHeight="1" x14ac:dyDescent="0.25">
      <c r="E2108" s="113"/>
      <c r="H2108" s="133"/>
      <c r="T2108" s="133"/>
      <c r="X2108" s="131"/>
      <c r="Y2108" s="133"/>
      <c r="AJ2108" s="133"/>
      <c r="AO2108" s="135"/>
      <c r="AP2108" s="135"/>
      <c r="BJ2108" s="136"/>
    </row>
    <row r="2109" spans="5:62" ht="14.25" customHeight="1" x14ac:dyDescent="0.25">
      <c r="E2109" s="113"/>
      <c r="H2109" s="133"/>
      <c r="T2109" s="133"/>
      <c r="X2109" s="131"/>
      <c r="Y2109" s="133"/>
      <c r="AJ2109" s="133"/>
      <c r="AO2109" s="135"/>
      <c r="AP2109" s="135"/>
      <c r="BJ2109" s="136"/>
    </row>
    <row r="2110" spans="5:62" ht="14.25" customHeight="1" x14ac:dyDescent="0.25">
      <c r="E2110" s="113"/>
      <c r="H2110" s="133"/>
      <c r="T2110" s="133"/>
      <c r="X2110" s="131"/>
      <c r="Y2110" s="133"/>
      <c r="AJ2110" s="133"/>
      <c r="AO2110" s="135"/>
      <c r="AP2110" s="135"/>
      <c r="BJ2110" s="136"/>
    </row>
    <row r="2111" spans="5:62" ht="14.25" customHeight="1" x14ac:dyDescent="0.25">
      <c r="E2111" s="113"/>
      <c r="H2111" s="133"/>
      <c r="T2111" s="133"/>
      <c r="X2111" s="131"/>
      <c r="Y2111" s="133"/>
      <c r="AJ2111" s="133"/>
      <c r="AO2111" s="135"/>
      <c r="AP2111" s="135"/>
      <c r="BJ2111" s="136"/>
    </row>
    <row r="2112" spans="5:62" ht="14.25" customHeight="1" x14ac:dyDescent="0.25">
      <c r="E2112" s="113"/>
      <c r="H2112" s="133"/>
      <c r="T2112" s="133"/>
      <c r="X2112" s="131"/>
      <c r="Y2112" s="133"/>
      <c r="AJ2112" s="133"/>
      <c r="AO2112" s="135"/>
      <c r="AP2112" s="135"/>
      <c r="BJ2112" s="136"/>
    </row>
    <row r="2113" spans="5:62" ht="14.25" customHeight="1" x14ac:dyDescent="0.25">
      <c r="E2113" s="113"/>
      <c r="H2113" s="133"/>
      <c r="T2113" s="133"/>
      <c r="X2113" s="131"/>
      <c r="Y2113" s="133"/>
      <c r="AJ2113" s="133"/>
      <c r="AO2113" s="135"/>
      <c r="AP2113" s="135"/>
      <c r="BJ2113" s="136"/>
    </row>
    <row r="2114" spans="5:62" ht="14.25" customHeight="1" x14ac:dyDescent="0.25">
      <c r="E2114" s="113"/>
      <c r="H2114" s="133"/>
      <c r="T2114" s="133"/>
      <c r="X2114" s="131"/>
      <c r="Y2114" s="133"/>
      <c r="AJ2114" s="133"/>
      <c r="AO2114" s="135"/>
      <c r="AP2114" s="135"/>
      <c r="BJ2114" s="136"/>
    </row>
    <row r="2115" spans="5:62" ht="14.25" customHeight="1" x14ac:dyDescent="0.25">
      <c r="E2115" s="113"/>
      <c r="H2115" s="133"/>
      <c r="T2115" s="133"/>
      <c r="X2115" s="131"/>
      <c r="Y2115" s="133"/>
      <c r="AJ2115" s="133"/>
      <c r="AO2115" s="135"/>
      <c r="AP2115" s="135"/>
      <c r="BJ2115" s="136"/>
    </row>
    <row r="2116" spans="5:62" ht="14.25" customHeight="1" x14ac:dyDescent="0.25">
      <c r="E2116" s="113"/>
      <c r="H2116" s="133"/>
      <c r="T2116" s="133"/>
      <c r="X2116" s="131"/>
      <c r="Y2116" s="133"/>
      <c r="AJ2116" s="133"/>
      <c r="AO2116" s="135"/>
      <c r="AP2116" s="135"/>
      <c r="BJ2116" s="136"/>
    </row>
    <row r="2117" spans="5:62" ht="14.25" customHeight="1" x14ac:dyDescent="0.25">
      <c r="E2117" s="113"/>
      <c r="H2117" s="133"/>
      <c r="T2117" s="133"/>
      <c r="X2117" s="131"/>
      <c r="Y2117" s="133"/>
      <c r="AJ2117" s="133"/>
      <c r="AO2117" s="135"/>
      <c r="AP2117" s="135"/>
      <c r="BJ2117" s="136"/>
    </row>
    <row r="2118" spans="5:62" ht="14.25" customHeight="1" x14ac:dyDescent="0.25">
      <c r="E2118" s="113"/>
      <c r="H2118" s="133"/>
      <c r="T2118" s="133"/>
      <c r="X2118" s="131"/>
      <c r="Y2118" s="133"/>
      <c r="AJ2118" s="133"/>
      <c r="AO2118" s="135"/>
      <c r="AP2118" s="135"/>
      <c r="BJ2118" s="136"/>
    </row>
    <row r="2119" spans="5:62" ht="14.25" customHeight="1" x14ac:dyDescent="0.25">
      <c r="E2119" s="113"/>
      <c r="H2119" s="133"/>
      <c r="T2119" s="133"/>
      <c r="X2119" s="131"/>
      <c r="Y2119" s="133"/>
      <c r="AJ2119" s="133"/>
      <c r="AO2119" s="135"/>
      <c r="AP2119" s="135"/>
      <c r="BJ2119" s="136"/>
    </row>
    <row r="2120" spans="5:62" ht="14.25" customHeight="1" x14ac:dyDescent="0.25">
      <c r="E2120" s="113"/>
      <c r="H2120" s="133"/>
      <c r="T2120" s="133"/>
      <c r="X2120" s="131"/>
      <c r="Y2120" s="133"/>
      <c r="AJ2120" s="133"/>
      <c r="AO2120" s="135"/>
      <c r="AP2120" s="135"/>
      <c r="BJ2120" s="136"/>
    </row>
    <row r="2121" spans="5:62" ht="14.25" customHeight="1" x14ac:dyDescent="0.25">
      <c r="E2121" s="113"/>
      <c r="H2121" s="133"/>
      <c r="T2121" s="133"/>
      <c r="X2121" s="131"/>
      <c r="Y2121" s="133"/>
      <c r="AJ2121" s="133"/>
      <c r="AO2121" s="135"/>
      <c r="AP2121" s="135"/>
      <c r="BJ2121" s="136"/>
    </row>
    <row r="2122" spans="5:62" ht="14.25" customHeight="1" x14ac:dyDescent="0.25">
      <c r="E2122" s="113"/>
      <c r="H2122" s="133"/>
      <c r="T2122" s="133"/>
      <c r="X2122" s="131"/>
      <c r="Y2122" s="133"/>
      <c r="AJ2122" s="133"/>
      <c r="AO2122" s="135"/>
      <c r="AP2122" s="135"/>
      <c r="BJ2122" s="136"/>
    </row>
    <row r="2123" spans="5:62" ht="14.25" customHeight="1" x14ac:dyDescent="0.25">
      <c r="E2123" s="113"/>
      <c r="H2123" s="133"/>
      <c r="T2123" s="133"/>
      <c r="X2123" s="131"/>
      <c r="Y2123" s="133"/>
      <c r="AJ2123" s="133"/>
      <c r="AO2123" s="135"/>
      <c r="AP2123" s="135"/>
      <c r="BJ2123" s="136"/>
    </row>
    <row r="2124" spans="5:62" ht="14.25" customHeight="1" x14ac:dyDescent="0.25">
      <c r="E2124" s="113"/>
      <c r="H2124" s="133"/>
      <c r="T2124" s="133"/>
      <c r="X2124" s="131"/>
      <c r="Y2124" s="133"/>
      <c r="AJ2124" s="133"/>
      <c r="AO2124" s="135"/>
      <c r="AP2124" s="135"/>
      <c r="BJ2124" s="136"/>
    </row>
    <row r="2125" spans="5:62" ht="14.25" customHeight="1" x14ac:dyDescent="0.25">
      <c r="E2125" s="113"/>
      <c r="H2125" s="133"/>
      <c r="T2125" s="133"/>
      <c r="X2125" s="131"/>
      <c r="Y2125" s="133"/>
      <c r="AJ2125" s="133"/>
      <c r="AO2125" s="135"/>
      <c r="AP2125" s="135"/>
      <c r="BJ2125" s="136"/>
    </row>
    <row r="2126" spans="5:62" ht="14.25" customHeight="1" x14ac:dyDescent="0.25">
      <c r="E2126" s="113"/>
      <c r="H2126" s="133"/>
      <c r="T2126" s="133"/>
      <c r="X2126" s="131"/>
      <c r="Y2126" s="133"/>
      <c r="AJ2126" s="133"/>
      <c r="AO2126" s="135"/>
      <c r="AP2126" s="135"/>
      <c r="BJ2126" s="136"/>
    </row>
    <row r="2127" spans="5:62" ht="14.25" customHeight="1" x14ac:dyDescent="0.25">
      <c r="E2127" s="113"/>
      <c r="H2127" s="133"/>
      <c r="T2127" s="133"/>
      <c r="X2127" s="131"/>
      <c r="Y2127" s="133"/>
      <c r="AJ2127" s="133"/>
      <c r="AO2127" s="135"/>
      <c r="AP2127" s="135"/>
      <c r="BJ2127" s="136"/>
    </row>
    <row r="2128" spans="5:62" ht="14.25" customHeight="1" x14ac:dyDescent="0.25">
      <c r="E2128" s="113"/>
      <c r="H2128" s="133"/>
      <c r="T2128" s="133"/>
      <c r="X2128" s="131"/>
      <c r="Y2128" s="133"/>
      <c r="AJ2128" s="133"/>
      <c r="AO2128" s="135"/>
      <c r="AP2128" s="135"/>
      <c r="BJ2128" s="136"/>
    </row>
    <row r="2129" spans="5:62" ht="14.25" customHeight="1" x14ac:dyDescent="0.25">
      <c r="E2129" s="113"/>
      <c r="H2129" s="133"/>
      <c r="T2129" s="133"/>
      <c r="X2129" s="131"/>
      <c r="Y2129" s="133"/>
      <c r="AJ2129" s="133"/>
      <c r="AO2129" s="135"/>
      <c r="AP2129" s="135"/>
      <c r="BJ2129" s="136"/>
    </row>
    <row r="2130" spans="5:62" ht="14.25" customHeight="1" x14ac:dyDescent="0.25">
      <c r="E2130" s="113"/>
      <c r="H2130" s="133"/>
      <c r="T2130" s="133"/>
      <c r="X2130" s="131"/>
      <c r="Y2130" s="133"/>
      <c r="AJ2130" s="133"/>
      <c r="AO2130" s="135"/>
      <c r="AP2130" s="135"/>
      <c r="BJ2130" s="136"/>
    </row>
    <row r="2131" spans="5:62" ht="14.25" customHeight="1" x14ac:dyDescent="0.25">
      <c r="E2131" s="113"/>
      <c r="H2131" s="133"/>
      <c r="T2131" s="133"/>
      <c r="X2131" s="131"/>
      <c r="Y2131" s="133"/>
      <c r="AJ2131" s="133"/>
      <c r="AO2131" s="135"/>
      <c r="AP2131" s="135"/>
      <c r="BJ2131" s="136"/>
    </row>
    <row r="2132" spans="5:62" ht="14.25" customHeight="1" x14ac:dyDescent="0.25">
      <c r="E2132" s="113"/>
      <c r="H2132" s="133"/>
      <c r="T2132" s="133"/>
      <c r="X2132" s="131"/>
      <c r="Y2132" s="133"/>
      <c r="AJ2132" s="133"/>
      <c r="AO2132" s="135"/>
      <c r="AP2132" s="135"/>
      <c r="BJ2132" s="136"/>
    </row>
    <row r="2133" spans="5:62" ht="14.25" customHeight="1" x14ac:dyDescent="0.25">
      <c r="E2133" s="113"/>
      <c r="H2133" s="133"/>
      <c r="T2133" s="133"/>
      <c r="X2133" s="131"/>
      <c r="Y2133" s="133"/>
      <c r="AJ2133" s="133"/>
      <c r="AO2133" s="135"/>
      <c r="AP2133" s="135"/>
      <c r="BJ2133" s="136"/>
    </row>
    <row r="2134" spans="5:62" ht="14.25" customHeight="1" x14ac:dyDescent="0.25">
      <c r="E2134" s="113"/>
      <c r="H2134" s="133"/>
      <c r="T2134" s="133"/>
      <c r="X2134" s="131"/>
      <c r="Y2134" s="133"/>
      <c r="AJ2134" s="133"/>
      <c r="AO2134" s="135"/>
      <c r="AP2134" s="135"/>
      <c r="BJ2134" s="136"/>
    </row>
    <row r="2135" spans="5:62" ht="14.25" customHeight="1" x14ac:dyDescent="0.25">
      <c r="E2135" s="113"/>
      <c r="H2135" s="133"/>
      <c r="T2135" s="133"/>
      <c r="X2135" s="131"/>
      <c r="Y2135" s="133"/>
      <c r="AJ2135" s="133"/>
      <c r="AO2135" s="135"/>
      <c r="AP2135" s="135"/>
      <c r="BJ2135" s="136"/>
    </row>
    <row r="2136" spans="5:62" ht="14.25" customHeight="1" x14ac:dyDescent="0.25">
      <c r="E2136" s="113"/>
      <c r="H2136" s="133"/>
      <c r="T2136" s="133"/>
      <c r="X2136" s="131"/>
      <c r="Y2136" s="133"/>
      <c r="AJ2136" s="133"/>
      <c r="AO2136" s="135"/>
      <c r="AP2136" s="135"/>
      <c r="BJ2136" s="136"/>
    </row>
    <row r="2137" spans="5:62" ht="14.25" customHeight="1" x14ac:dyDescent="0.25">
      <c r="E2137" s="113"/>
      <c r="H2137" s="133"/>
      <c r="T2137" s="133"/>
      <c r="X2137" s="131"/>
      <c r="Y2137" s="133"/>
      <c r="AJ2137" s="133"/>
      <c r="AO2137" s="135"/>
      <c r="AP2137" s="135"/>
      <c r="BJ2137" s="136"/>
    </row>
    <row r="2138" spans="5:62" ht="14.25" customHeight="1" x14ac:dyDescent="0.25">
      <c r="E2138" s="113"/>
      <c r="H2138" s="133"/>
      <c r="T2138" s="133"/>
      <c r="X2138" s="131"/>
      <c r="Y2138" s="133"/>
      <c r="AJ2138" s="133"/>
      <c r="AO2138" s="135"/>
      <c r="AP2138" s="135"/>
      <c r="BJ2138" s="136"/>
    </row>
    <row r="2139" spans="5:62" ht="14.25" customHeight="1" x14ac:dyDescent="0.25">
      <c r="E2139" s="113"/>
      <c r="H2139" s="133"/>
      <c r="T2139" s="133"/>
      <c r="X2139" s="131"/>
      <c r="Y2139" s="133"/>
      <c r="AJ2139" s="133"/>
      <c r="AO2139" s="135"/>
      <c r="AP2139" s="135"/>
      <c r="BJ2139" s="136"/>
    </row>
    <row r="2140" spans="5:62" ht="14.25" customHeight="1" x14ac:dyDescent="0.25">
      <c r="E2140" s="113"/>
      <c r="H2140" s="133"/>
      <c r="T2140" s="133"/>
      <c r="X2140" s="131"/>
      <c r="Y2140" s="133"/>
      <c r="AJ2140" s="133"/>
      <c r="AO2140" s="135"/>
      <c r="AP2140" s="135"/>
      <c r="BJ2140" s="136"/>
    </row>
    <row r="2141" spans="5:62" ht="14.25" customHeight="1" x14ac:dyDescent="0.25">
      <c r="E2141" s="113"/>
      <c r="H2141" s="133"/>
      <c r="T2141" s="133"/>
      <c r="X2141" s="131"/>
      <c r="Y2141" s="133"/>
      <c r="AJ2141" s="133"/>
      <c r="AO2141" s="135"/>
      <c r="AP2141" s="135"/>
      <c r="BJ2141" s="136"/>
    </row>
    <row r="2142" spans="5:62" ht="14.25" customHeight="1" x14ac:dyDescent="0.25">
      <c r="E2142" s="113"/>
      <c r="H2142" s="133"/>
      <c r="T2142" s="133"/>
      <c r="X2142" s="131"/>
      <c r="Y2142" s="133"/>
      <c r="AJ2142" s="133"/>
      <c r="AO2142" s="135"/>
      <c r="AP2142" s="135"/>
      <c r="BJ2142" s="136"/>
    </row>
    <row r="2143" spans="5:62" ht="14.25" customHeight="1" x14ac:dyDescent="0.25">
      <c r="E2143" s="113"/>
      <c r="H2143" s="133"/>
      <c r="T2143" s="133"/>
      <c r="X2143" s="131"/>
      <c r="Y2143" s="133"/>
      <c r="AJ2143" s="133"/>
      <c r="AO2143" s="135"/>
      <c r="AP2143" s="135"/>
      <c r="BJ2143" s="136"/>
    </row>
    <row r="2144" spans="5:62" ht="14.25" customHeight="1" x14ac:dyDescent="0.25">
      <c r="E2144" s="113"/>
      <c r="H2144" s="133"/>
      <c r="T2144" s="133"/>
      <c r="X2144" s="131"/>
      <c r="Y2144" s="133"/>
      <c r="AJ2144" s="133"/>
      <c r="AO2144" s="135"/>
      <c r="AP2144" s="135"/>
      <c r="BJ2144" s="136"/>
    </row>
    <row r="2145" spans="5:62" ht="14.25" customHeight="1" x14ac:dyDescent="0.25">
      <c r="E2145" s="113"/>
      <c r="H2145" s="133"/>
      <c r="T2145" s="133"/>
      <c r="X2145" s="131"/>
      <c r="Y2145" s="133"/>
      <c r="AJ2145" s="133"/>
      <c r="AO2145" s="135"/>
      <c r="AP2145" s="135"/>
      <c r="BJ2145" s="136"/>
    </row>
    <row r="2146" spans="5:62" ht="14.25" customHeight="1" x14ac:dyDescent="0.25">
      <c r="E2146" s="113"/>
      <c r="H2146" s="133"/>
      <c r="T2146" s="133"/>
      <c r="X2146" s="131"/>
      <c r="Y2146" s="133"/>
      <c r="AJ2146" s="133"/>
      <c r="AO2146" s="135"/>
      <c r="AP2146" s="135"/>
      <c r="BJ2146" s="136"/>
    </row>
    <row r="2147" spans="5:62" ht="14.25" customHeight="1" x14ac:dyDescent="0.25">
      <c r="E2147" s="113"/>
      <c r="H2147" s="133"/>
      <c r="T2147" s="133"/>
      <c r="X2147" s="131"/>
      <c r="Y2147" s="133"/>
      <c r="AJ2147" s="133"/>
      <c r="AO2147" s="135"/>
      <c r="AP2147" s="135"/>
      <c r="BJ2147" s="136"/>
    </row>
    <row r="2148" spans="5:62" ht="14.25" customHeight="1" x14ac:dyDescent="0.25">
      <c r="E2148" s="113"/>
      <c r="H2148" s="133"/>
      <c r="T2148" s="133"/>
      <c r="X2148" s="131"/>
      <c r="Y2148" s="133"/>
      <c r="AJ2148" s="133"/>
      <c r="AO2148" s="135"/>
      <c r="AP2148" s="135"/>
      <c r="BJ2148" s="136"/>
    </row>
    <row r="2149" spans="5:62" ht="14.25" customHeight="1" x14ac:dyDescent="0.25">
      <c r="E2149" s="113"/>
      <c r="H2149" s="133"/>
      <c r="T2149" s="133"/>
      <c r="X2149" s="131"/>
      <c r="Y2149" s="133"/>
      <c r="AJ2149" s="133"/>
      <c r="AO2149" s="135"/>
      <c r="AP2149" s="135"/>
      <c r="BJ2149" s="136"/>
    </row>
    <row r="2150" spans="5:62" ht="14.25" customHeight="1" x14ac:dyDescent="0.25">
      <c r="E2150" s="113"/>
      <c r="H2150" s="133"/>
      <c r="T2150" s="133"/>
      <c r="X2150" s="131"/>
      <c r="Y2150" s="133"/>
      <c r="AJ2150" s="133"/>
      <c r="AO2150" s="135"/>
      <c r="AP2150" s="135"/>
      <c r="BJ2150" s="136"/>
    </row>
    <row r="2151" spans="5:62" ht="14.25" customHeight="1" x14ac:dyDescent="0.25">
      <c r="E2151" s="113"/>
      <c r="H2151" s="133"/>
      <c r="T2151" s="133"/>
      <c r="X2151" s="131"/>
      <c r="Y2151" s="133"/>
      <c r="AJ2151" s="133"/>
      <c r="AO2151" s="135"/>
      <c r="AP2151" s="135"/>
      <c r="BJ2151" s="136"/>
    </row>
    <row r="2152" spans="5:62" ht="14.25" customHeight="1" x14ac:dyDescent="0.25">
      <c r="E2152" s="113"/>
      <c r="H2152" s="133"/>
      <c r="T2152" s="133"/>
      <c r="X2152" s="131"/>
      <c r="Y2152" s="133"/>
      <c r="AJ2152" s="133"/>
      <c r="AO2152" s="135"/>
      <c r="AP2152" s="135"/>
      <c r="BJ2152" s="136"/>
    </row>
    <row r="2153" spans="5:62" ht="14.25" customHeight="1" x14ac:dyDescent="0.25">
      <c r="E2153" s="113"/>
      <c r="H2153" s="133"/>
      <c r="T2153" s="133"/>
      <c r="X2153" s="131"/>
      <c r="Y2153" s="133"/>
      <c r="AJ2153" s="133"/>
      <c r="AO2153" s="135"/>
      <c r="AP2153" s="135"/>
      <c r="BJ2153" s="136"/>
    </row>
    <row r="2154" spans="5:62" ht="14.25" customHeight="1" x14ac:dyDescent="0.25">
      <c r="E2154" s="113"/>
      <c r="H2154" s="133"/>
      <c r="T2154" s="133"/>
      <c r="X2154" s="131"/>
      <c r="Y2154" s="133"/>
      <c r="AJ2154" s="133"/>
      <c r="AO2154" s="135"/>
      <c r="AP2154" s="135"/>
      <c r="BJ2154" s="136"/>
    </row>
    <row r="2155" spans="5:62" ht="14.25" customHeight="1" x14ac:dyDescent="0.25">
      <c r="E2155" s="113"/>
      <c r="H2155" s="133"/>
      <c r="T2155" s="133"/>
      <c r="X2155" s="131"/>
      <c r="Y2155" s="133"/>
      <c r="AJ2155" s="133"/>
      <c r="AO2155" s="135"/>
      <c r="AP2155" s="135"/>
      <c r="BJ2155" s="136"/>
    </row>
    <row r="2156" spans="5:62" ht="14.25" customHeight="1" x14ac:dyDescent="0.25">
      <c r="E2156" s="113"/>
      <c r="H2156" s="133"/>
      <c r="T2156" s="133"/>
      <c r="X2156" s="131"/>
      <c r="Y2156" s="133"/>
      <c r="AJ2156" s="133"/>
      <c r="AO2156" s="135"/>
      <c r="AP2156" s="135"/>
      <c r="BJ2156" s="136"/>
    </row>
    <row r="2157" spans="5:62" ht="14.25" customHeight="1" x14ac:dyDescent="0.25">
      <c r="E2157" s="113"/>
      <c r="H2157" s="133"/>
      <c r="T2157" s="133"/>
      <c r="X2157" s="131"/>
      <c r="Y2157" s="133"/>
      <c r="AJ2157" s="133"/>
      <c r="AO2157" s="135"/>
      <c r="AP2157" s="135"/>
      <c r="BJ2157" s="136"/>
    </row>
    <row r="2158" spans="5:62" ht="14.25" customHeight="1" x14ac:dyDescent="0.25">
      <c r="E2158" s="113"/>
      <c r="H2158" s="133"/>
      <c r="T2158" s="133"/>
      <c r="X2158" s="131"/>
      <c r="Y2158" s="133"/>
      <c r="AJ2158" s="133"/>
      <c r="AO2158" s="135"/>
      <c r="AP2158" s="135"/>
      <c r="BJ2158" s="136"/>
    </row>
    <row r="2159" spans="5:62" ht="14.25" customHeight="1" x14ac:dyDescent="0.25">
      <c r="E2159" s="113"/>
      <c r="H2159" s="133"/>
      <c r="T2159" s="133"/>
      <c r="X2159" s="131"/>
      <c r="Y2159" s="133"/>
      <c r="AJ2159" s="133"/>
      <c r="AO2159" s="135"/>
      <c r="AP2159" s="135"/>
      <c r="BJ2159" s="136"/>
    </row>
    <row r="2160" spans="5:62" ht="14.25" customHeight="1" x14ac:dyDescent="0.25">
      <c r="E2160" s="113"/>
      <c r="H2160" s="133"/>
      <c r="T2160" s="133"/>
      <c r="X2160" s="131"/>
      <c r="Y2160" s="133"/>
      <c r="AJ2160" s="133"/>
      <c r="AO2160" s="135"/>
      <c r="AP2160" s="135"/>
      <c r="BJ2160" s="136"/>
    </row>
    <row r="2161" spans="5:62" ht="14.25" customHeight="1" x14ac:dyDescent="0.25">
      <c r="E2161" s="113"/>
      <c r="H2161" s="133"/>
      <c r="T2161" s="133"/>
      <c r="X2161" s="131"/>
      <c r="Y2161" s="133"/>
      <c r="AJ2161" s="133"/>
      <c r="AO2161" s="135"/>
      <c r="AP2161" s="135"/>
      <c r="BJ2161" s="136"/>
    </row>
    <row r="2162" spans="5:62" ht="14.25" customHeight="1" x14ac:dyDescent="0.25">
      <c r="E2162" s="113"/>
      <c r="H2162" s="133"/>
      <c r="T2162" s="133"/>
      <c r="X2162" s="131"/>
      <c r="Y2162" s="133"/>
      <c r="AJ2162" s="133"/>
      <c r="AO2162" s="135"/>
      <c r="AP2162" s="135"/>
      <c r="BJ2162" s="136"/>
    </row>
    <row r="2163" spans="5:62" ht="14.25" customHeight="1" x14ac:dyDescent="0.25">
      <c r="E2163" s="113"/>
      <c r="H2163" s="133"/>
      <c r="T2163" s="133"/>
      <c r="X2163" s="131"/>
      <c r="Y2163" s="133"/>
      <c r="AJ2163" s="133"/>
      <c r="AO2163" s="135"/>
      <c r="AP2163" s="135"/>
      <c r="BJ2163" s="136"/>
    </row>
    <row r="2164" spans="5:62" ht="14.25" customHeight="1" x14ac:dyDescent="0.25">
      <c r="E2164" s="113"/>
      <c r="H2164" s="133"/>
      <c r="T2164" s="133"/>
      <c r="X2164" s="131"/>
      <c r="Y2164" s="133"/>
      <c r="AJ2164" s="133"/>
      <c r="AO2164" s="135"/>
      <c r="AP2164" s="135"/>
      <c r="BJ2164" s="136"/>
    </row>
    <row r="2165" spans="5:62" ht="14.25" customHeight="1" x14ac:dyDescent="0.25">
      <c r="E2165" s="113"/>
      <c r="H2165" s="133"/>
      <c r="T2165" s="133"/>
      <c r="X2165" s="131"/>
      <c r="Y2165" s="133"/>
      <c r="AJ2165" s="133"/>
      <c r="AO2165" s="135"/>
      <c r="AP2165" s="135"/>
      <c r="BJ2165" s="136"/>
    </row>
    <row r="2166" spans="5:62" ht="14.25" customHeight="1" x14ac:dyDescent="0.25">
      <c r="E2166" s="113"/>
      <c r="H2166" s="133"/>
      <c r="T2166" s="133"/>
      <c r="X2166" s="131"/>
      <c r="Y2166" s="133"/>
      <c r="AJ2166" s="133"/>
      <c r="AO2166" s="135"/>
      <c r="AP2166" s="135"/>
      <c r="BJ2166" s="136"/>
    </row>
    <row r="2167" spans="5:62" ht="14.25" customHeight="1" x14ac:dyDescent="0.25">
      <c r="E2167" s="113"/>
      <c r="H2167" s="133"/>
      <c r="T2167" s="133"/>
      <c r="X2167" s="131"/>
      <c r="Y2167" s="133"/>
      <c r="AJ2167" s="133"/>
      <c r="AO2167" s="135"/>
      <c r="AP2167" s="135"/>
      <c r="BJ2167" s="136"/>
    </row>
    <row r="2168" spans="5:62" ht="14.25" customHeight="1" x14ac:dyDescent="0.25">
      <c r="E2168" s="113"/>
      <c r="H2168" s="133"/>
      <c r="T2168" s="133"/>
      <c r="X2168" s="131"/>
      <c r="Y2168" s="133"/>
      <c r="AJ2168" s="133"/>
      <c r="AO2168" s="135"/>
      <c r="AP2168" s="135"/>
      <c r="BJ2168" s="136"/>
    </row>
    <row r="2169" spans="5:62" ht="14.25" customHeight="1" x14ac:dyDescent="0.25">
      <c r="E2169" s="113"/>
      <c r="H2169" s="133"/>
      <c r="T2169" s="133"/>
      <c r="X2169" s="131"/>
      <c r="Y2169" s="133"/>
      <c r="AJ2169" s="133"/>
      <c r="AO2169" s="135"/>
      <c r="AP2169" s="135"/>
      <c r="BJ2169" s="136"/>
    </row>
    <row r="2170" spans="5:62" ht="14.25" customHeight="1" x14ac:dyDescent="0.25">
      <c r="E2170" s="113"/>
      <c r="H2170" s="133"/>
      <c r="T2170" s="133"/>
      <c r="X2170" s="131"/>
      <c r="Y2170" s="133"/>
      <c r="AJ2170" s="133"/>
      <c r="AO2170" s="135"/>
      <c r="AP2170" s="135"/>
      <c r="BJ2170" s="136"/>
    </row>
    <row r="2171" spans="5:62" ht="14.25" customHeight="1" x14ac:dyDescent="0.25">
      <c r="E2171" s="113"/>
      <c r="H2171" s="133"/>
      <c r="T2171" s="133"/>
      <c r="X2171" s="131"/>
      <c r="Y2171" s="133"/>
      <c r="AJ2171" s="133"/>
      <c r="AO2171" s="135"/>
      <c r="AP2171" s="135"/>
      <c r="BJ2171" s="136"/>
    </row>
    <row r="2172" spans="5:62" ht="14.25" customHeight="1" x14ac:dyDescent="0.25">
      <c r="E2172" s="113"/>
      <c r="H2172" s="133"/>
      <c r="T2172" s="133"/>
      <c r="X2172" s="131"/>
      <c r="Y2172" s="133"/>
      <c r="AJ2172" s="133"/>
      <c r="AO2172" s="135"/>
      <c r="AP2172" s="135"/>
      <c r="BJ2172" s="136"/>
    </row>
    <row r="2173" spans="5:62" ht="14.25" customHeight="1" x14ac:dyDescent="0.25">
      <c r="E2173" s="113"/>
      <c r="H2173" s="133"/>
      <c r="T2173" s="133"/>
      <c r="X2173" s="131"/>
      <c r="Y2173" s="133"/>
      <c r="AJ2173" s="133"/>
      <c r="AO2173" s="135"/>
      <c r="AP2173" s="135"/>
      <c r="BJ2173" s="136"/>
    </row>
    <row r="2174" spans="5:62" ht="14.25" customHeight="1" x14ac:dyDescent="0.25">
      <c r="E2174" s="113"/>
      <c r="H2174" s="133"/>
      <c r="T2174" s="133"/>
      <c r="X2174" s="131"/>
      <c r="Y2174" s="133"/>
      <c r="AJ2174" s="133"/>
      <c r="AO2174" s="135"/>
      <c r="AP2174" s="135"/>
      <c r="BJ2174" s="136"/>
    </row>
    <row r="2175" spans="5:62" ht="14.25" customHeight="1" x14ac:dyDescent="0.25">
      <c r="E2175" s="113"/>
      <c r="H2175" s="133"/>
      <c r="T2175" s="133"/>
      <c r="X2175" s="131"/>
      <c r="Y2175" s="133"/>
      <c r="AJ2175" s="133"/>
      <c r="AO2175" s="135"/>
      <c r="AP2175" s="135"/>
      <c r="BJ2175" s="136"/>
    </row>
    <row r="2176" spans="5:62" ht="14.25" customHeight="1" x14ac:dyDescent="0.25">
      <c r="E2176" s="113"/>
      <c r="H2176" s="133"/>
      <c r="T2176" s="133"/>
      <c r="X2176" s="131"/>
      <c r="Y2176" s="133"/>
      <c r="AJ2176" s="133"/>
      <c r="AO2176" s="135"/>
      <c r="AP2176" s="135"/>
      <c r="BJ2176" s="136"/>
    </row>
    <row r="2177" spans="5:62" ht="14.25" customHeight="1" x14ac:dyDescent="0.25">
      <c r="E2177" s="113"/>
      <c r="H2177" s="133"/>
      <c r="T2177" s="133"/>
      <c r="X2177" s="131"/>
      <c r="Y2177" s="133"/>
      <c r="AJ2177" s="133"/>
      <c r="AO2177" s="135"/>
      <c r="AP2177" s="135"/>
      <c r="BJ2177" s="136"/>
    </row>
    <row r="2178" spans="5:62" ht="14.25" customHeight="1" x14ac:dyDescent="0.25">
      <c r="E2178" s="113"/>
      <c r="H2178" s="133"/>
      <c r="T2178" s="133"/>
      <c r="X2178" s="131"/>
      <c r="Y2178" s="133"/>
      <c r="AJ2178" s="133"/>
      <c r="AO2178" s="135"/>
      <c r="AP2178" s="135"/>
      <c r="BJ2178" s="136"/>
    </row>
    <row r="2179" spans="5:62" ht="14.25" customHeight="1" x14ac:dyDescent="0.25">
      <c r="E2179" s="113"/>
      <c r="H2179" s="133"/>
      <c r="T2179" s="133"/>
      <c r="X2179" s="131"/>
      <c r="Y2179" s="133"/>
      <c r="AJ2179" s="133"/>
      <c r="AO2179" s="135"/>
      <c r="AP2179" s="135"/>
      <c r="BJ2179" s="136"/>
    </row>
    <row r="2180" spans="5:62" ht="14.25" customHeight="1" x14ac:dyDescent="0.25">
      <c r="E2180" s="113"/>
      <c r="H2180" s="133"/>
      <c r="T2180" s="133"/>
      <c r="X2180" s="131"/>
      <c r="Y2180" s="133"/>
      <c r="AJ2180" s="133"/>
      <c r="AO2180" s="135"/>
      <c r="AP2180" s="135"/>
      <c r="BJ2180" s="136"/>
    </row>
    <row r="2181" spans="5:62" ht="14.25" customHeight="1" x14ac:dyDescent="0.25">
      <c r="E2181" s="113"/>
      <c r="H2181" s="133"/>
      <c r="T2181" s="133"/>
      <c r="X2181" s="131"/>
      <c r="Y2181" s="133"/>
      <c r="AJ2181" s="133"/>
      <c r="AO2181" s="135"/>
      <c r="AP2181" s="135"/>
      <c r="BJ2181" s="136"/>
    </row>
    <row r="2182" spans="5:62" ht="14.25" customHeight="1" x14ac:dyDescent="0.25">
      <c r="E2182" s="113"/>
      <c r="H2182" s="133"/>
      <c r="T2182" s="133"/>
      <c r="X2182" s="131"/>
      <c r="Y2182" s="133"/>
      <c r="AJ2182" s="133"/>
      <c r="AO2182" s="135"/>
      <c r="AP2182" s="135"/>
      <c r="BJ2182" s="136"/>
    </row>
    <row r="2183" spans="5:62" ht="14.25" customHeight="1" x14ac:dyDescent="0.25">
      <c r="E2183" s="113"/>
      <c r="H2183" s="133"/>
      <c r="T2183" s="133"/>
      <c r="X2183" s="131"/>
      <c r="Y2183" s="133"/>
      <c r="AJ2183" s="133"/>
      <c r="AO2183" s="135"/>
      <c r="AP2183" s="135"/>
      <c r="BJ2183" s="136"/>
    </row>
    <row r="2184" spans="5:62" ht="14.25" customHeight="1" x14ac:dyDescent="0.25">
      <c r="E2184" s="113"/>
      <c r="H2184" s="133"/>
      <c r="T2184" s="133"/>
      <c r="X2184" s="131"/>
      <c r="Y2184" s="133"/>
      <c r="AJ2184" s="133"/>
      <c r="AO2184" s="135"/>
      <c r="AP2184" s="135"/>
      <c r="BJ2184" s="136"/>
    </row>
    <row r="2185" spans="5:62" ht="14.25" customHeight="1" x14ac:dyDescent="0.25">
      <c r="E2185" s="113"/>
      <c r="H2185" s="133"/>
      <c r="T2185" s="133"/>
      <c r="X2185" s="131"/>
      <c r="Y2185" s="133"/>
      <c r="AJ2185" s="133"/>
      <c r="AO2185" s="135"/>
      <c r="AP2185" s="135"/>
      <c r="BJ2185" s="136"/>
    </row>
    <row r="2186" spans="5:62" ht="14.25" customHeight="1" x14ac:dyDescent="0.25">
      <c r="E2186" s="113"/>
      <c r="H2186" s="133"/>
      <c r="T2186" s="133"/>
      <c r="X2186" s="131"/>
      <c r="Y2186" s="133"/>
      <c r="AJ2186" s="133"/>
      <c r="AO2186" s="135"/>
      <c r="AP2186" s="135"/>
      <c r="BJ2186" s="136"/>
    </row>
    <row r="2187" spans="5:62" ht="14.25" customHeight="1" x14ac:dyDescent="0.25">
      <c r="E2187" s="113"/>
      <c r="H2187" s="133"/>
      <c r="T2187" s="133"/>
      <c r="X2187" s="131"/>
      <c r="Y2187" s="133"/>
      <c r="AJ2187" s="133"/>
      <c r="AO2187" s="135"/>
      <c r="AP2187" s="135"/>
      <c r="BJ2187" s="136"/>
    </row>
    <row r="2188" spans="5:62" ht="14.25" customHeight="1" x14ac:dyDescent="0.25">
      <c r="E2188" s="113"/>
      <c r="H2188" s="133"/>
      <c r="T2188" s="133"/>
      <c r="X2188" s="131"/>
      <c r="Y2188" s="133"/>
      <c r="AJ2188" s="133"/>
      <c r="AO2188" s="135"/>
      <c r="AP2188" s="135"/>
      <c r="BJ2188" s="136"/>
    </row>
    <row r="2189" spans="5:62" ht="14.25" customHeight="1" x14ac:dyDescent="0.25">
      <c r="E2189" s="113"/>
      <c r="H2189" s="133"/>
      <c r="T2189" s="133"/>
      <c r="X2189" s="131"/>
      <c r="Y2189" s="133"/>
      <c r="AJ2189" s="133"/>
      <c r="AO2189" s="135"/>
      <c r="AP2189" s="135"/>
      <c r="BJ2189" s="136"/>
    </row>
    <row r="2190" spans="5:62" ht="14.25" customHeight="1" x14ac:dyDescent="0.25">
      <c r="E2190" s="113"/>
      <c r="H2190" s="133"/>
      <c r="T2190" s="133"/>
      <c r="X2190" s="131"/>
      <c r="Y2190" s="133"/>
      <c r="AJ2190" s="133"/>
      <c r="AO2190" s="135"/>
      <c r="AP2190" s="135"/>
      <c r="BJ2190" s="136"/>
    </row>
    <row r="2191" spans="5:62" ht="14.25" customHeight="1" x14ac:dyDescent="0.25">
      <c r="E2191" s="113"/>
      <c r="H2191" s="133"/>
      <c r="T2191" s="133"/>
      <c r="X2191" s="131"/>
      <c r="Y2191" s="133"/>
      <c r="AJ2191" s="133"/>
      <c r="AO2191" s="135"/>
      <c r="AP2191" s="135"/>
      <c r="BJ2191" s="136"/>
    </row>
    <row r="2192" spans="5:62" ht="14.25" customHeight="1" x14ac:dyDescent="0.25">
      <c r="E2192" s="113"/>
      <c r="H2192" s="133"/>
      <c r="T2192" s="133"/>
      <c r="X2192" s="131"/>
      <c r="Y2192" s="133"/>
      <c r="AJ2192" s="133"/>
      <c r="AO2192" s="135"/>
      <c r="AP2192" s="135"/>
      <c r="BJ2192" s="136"/>
    </row>
    <row r="2193" spans="5:62" ht="14.25" customHeight="1" x14ac:dyDescent="0.25">
      <c r="E2193" s="113"/>
      <c r="H2193" s="133"/>
      <c r="T2193" s="133"/>
      <c r="X2193" s="131"/>
      <c r="Y2193" s="133"/>
      <c r="AJ2193" s="133"/>
      <c r="AO2193" s="135"/>
      <c r="AP2193" s="135"/>
      <c r="BJ2193" s="136"/>
    </row>
    <row r="2194" spans="5:62" ht="14.25" customHeight="1" x14ac:dyDescent="0.25">
      <c r="E2194" s="113"/>
      <c r="H2194" s="133"/>
      <c r="T2194" s="133"/>
      <c r="X2194" s="131"/>
      <c r="Y2194" s="133"/>
      <c r="AJ2194" s="133"/>
      <c r="AO2194" s="135"/>
      <c r="AP2194" s="135"/>
      <c r="BJ2194" s="136"/>
    </row>
    <row r="2195" spans="5:62" ht="14.25" customHeight="1" x14ac:dyDescent="0.25">
      <c r="E2195" s="113"/>
      <c r="H2195" s="133"/>
      <c r="T2195" s="133"/>
      <c r="X2195" s="131"/>
      <c r="Y2195" s="133"/>
      <c r="AJ2195" s="133"/>
      <c r="AO2195" s="135"/>
      <c r="AP2195" s="135"/>
      <c r="BJ2195" s="136"/>
    </row>
    <row r="2196" spans="5:62" ht="14.25" customHeight="1" x14ac:dyDescent="0.25">
      <c r="E2196" s="113"/>
      <c r="H2196" s="133"/>
      <c r="T2196" s="133"/>
      <c r="X2196" s="131"/>
      <c r="Y2196" s="133"/>
      <c r="AJ2196" s="133"/>
      <c r="AO2196" s="135"/>
      <c r="AP2196" s="135"/>
      <c r="BJ2196" s="136"/>
    </row>
    <row r="2197" spans="5:62" ht="14.25" customHeight="1" x14ac:dyDescent="0.25">
      <c r="E2197" s="113"/>
      <c r="H2197" s="133"/>
      <c r="T2197" s="133"/>
      <c r="X2197" s="131"/>
      <c r="Y2197" s="133"/>
      <c r="AJ2197" s="133"/>
      <c r="AO2197" s="135"/>
      <c r="AP2197" s="135"/>
      <c r="BJ2197" s="136"/>
    </row>
    <row r="2198" spans="5:62" ht="14.25" customHeight="1" x14ac:dyDescent="0.25">
      <c r="E2198" s="113"/>
      <c r="H2198" s="133"/>
      <c r="T2198" s="133"/>
      <c r="X2198" s="131"/>
      <c r="Y2198" s="133"/>
      <c r="AJ2198" s="133"/>
      <c r="AO2198" s="135"/>
      <c r="AP2198" s="135"/>
      <c r="BJ2198" s="136"/>
    </row>
    <row r="2199" spans="5:62" ht="14.25" customHeight="1" x14ac:dyDescent="0.25">
      <c r="E2199" s="113"/>
      <c r="H2199" s="133"/>
      <c r="T2199" s="133"/>
      <c r="X2199" s="131"/>
      <c r="Y2199" s="133"/>
      <c r="AJ2199" s="133"/>
      <c r="AO2199" s="135"/>
      <c r="AP2199" s="135"/>
      <c r="BJ2199" s="136"/>
    </row>
    <row r="2200" spans="5:62" ht="14.25" customHeight="1" x14ac:dyDescent="0.25">
      <c r="E2200" s="113"/>
      <c r="H2200" s="133"/>
      <c r="T2200" s="133"/>
      <c r="X2200" s="131"/>
      <c r="Y2200" s="133"/>
      <c r="AJ2200" s="133"/>
      <c r="AO2200" s="135"/>
      <c r="AP2200" s="135"/>
      <c r="BJ2200" s="136"/>
    </row>
    <row r="2201" spans="5:62" ht="14.25" customHeight="1" x14ac:dyDescent="0.25">
      <c r="E2201" s="113"/>
      <c r="H2201" s="133"/>
      <c r="T2201" s="133"/>
      <c r="X2201" s="131"/>
      <c r="Y2201" s="133"/>
      <c r="AJ2201" s="133"/>
      <c r="AO2201" s="135"/>
      <c r="AP2201" s="135"/>
      <c r="BJ2201" s="136"/>
    </row>
    <row r="2202" spans="5:62" ht="14.25" customHeight="1" x14ac:dyDescent="0.25">
      <c r="E2202" s="113"/>
      <c r="H2202" s="133"/>
      <c r="T2202" s="133"/>
      <c r="X2202" s="131"/>
      <c r="Y2202" s="133"/>
      <c r="AJ2202" s="133"/>
      <c r="AO2202" s="135"/>
      <c r="AP2202" s="135"/>
      <c r="BJ2202" s="136"/>
    </row>
    <row r="2203" spans="5:62" ht="14.25" customHeight="1" x14ac:dyDescent="0.25">
      <c r="E2203" s="113"/>
      <c r="H2203" s="133"/>
      <c r="T2203" s="133"/>
      <c r="X2203" s="131"/>
      <c r="Y2203" s="133"/>
      <c r="AJ2203" s="133"/>
      <c r="AO2203" s="135"/>
      <c r="AP2203" s="135"/>
      <c r="BJ2203" s="136"/>
    </row>
    <row r="2204" spans="5:62" ht="14.25" customHeight="1" x14ac:dyDescent="0.25">
      <c r="E2204" s="113"/>
      <c r="H2204" s="133"/>
      <c r="T2204" s="133"/>
      <c r="X2204" s="131"/>
      <c r="Y2204" s="133"/>
      <c r="AJ2204" s="133"/>
      <c r="AO2204" s="135"/>
      <c r="AP2204" s="135"/>
      <c r="BJ2204" s="136"/>
    </row>
    <row r="2205" spans="5:62" ht="14.25" customHeight="1" x14ac:dyDescent="0.25">
      <c r="E2205" s="113"/>
      <c r="H2205" s="133"/>
      <c r="T2205" s="133"/>
      <c r="X2205" s="131"/>
      <c r="Y2205" s="133"/>
      <c r="AJ2205" s="133"/>
      <c r="AO2205" s="135"/>
      <c r="AP2205" s="135"/>
      <c r="BJ2205" s="136"/>
    </row>
    <row r="2206" spans="5:62" ht="14.25" customHeight="1" x14ac:dyDescent="0.25">
      <c r="E2206" s="113"/>
      <c r="H2206" s="133"/>
      <c r="T2206" s="133"/>
      <c r="X2206" s="131"/>
      <c r="Y2206" s="133"/>
      <c r="AJ2206" s="133"/>
      <c r="AO2206" s="135"/>
      <c r="AP2206" s="135"/>
      <c r="BJ2206" s="136"/>
    </row>
    <row r="2207" spans="5:62" ht="14.25" customHeight="1" x14ac:dyDescent="0.25">
      <c r="E2207" s="113"/>
      <c r="H2207" s="133"/>
      <c r="T2207" s="133"/>
      <c r="X2207" s="131"/>
      <c r="Y2207" s="133"/>
      <c r="AJ2207" s="133"/>
      <c r="AO2207" s="135"/>
      <c r="AP2207" s="135"/>
      <c r="BJ2207" s="136"/>
    </row>
    <row r="2208" spans="5:62" ht="14.25" customHeight="1" x14ac:dyDescent="0.25">
      <c r="E2208" s="113"/>
      <c r="H2208" s="133"/>
      <c r="T2208" s="133"/>
      <c r="X2208" s="131"/>
      <c r="Y2208" s="133"/>
      <c r="AJ2208" s="133"/>
      <c r="AO2208" s="135"/>
      <c r="AP2208" s="135"/>
      <c r="BJ2208" s="136"/>
    </row>
    <row r="2209" spans="5:62" ht="14.25" customHeight="1" x14ac:dyDescent="0.25">
      <c r="E2209" s="113"/>
      <c r="H2209" s="133"/>
      <c r="T2209" s="133"/>
      <c r="X2209" s="131"/>
      <c r="Y2209" s="133"/>
      <c r="AJ2209" s="133"/>
      <c r="AO2209" s="135"/>
      <c r="AP2209" s="135"/>
      <c r="BJ2209" s="136"/>
    </row>
    <row r="2210" spans="5:62" ht="14.25" customHeight="1" x14ac:dyDescent="0.25">
      <c r="E2210" s="113"/>
      <c r="H2210" s="133"/>
      <c r="T2210" s="133"/>
      <c r="X2210" s="131"/>
      <c r="Y2210" s="133"/>
      <c r="AJ2210" s="133"/>
      <c r="AO2210" s="135"/>
      <c r="AP2210" s="135"/>
      <c r="BJ2210" s="136"/>
    </row>
    <row r="2211" spans="5:62" ht="14.25" customHeight="1" x14ac:dyDescent="0.25">
      <c r="E2211" s="113"/>
      <c r="H2211" s="133"/>
      <c r="T2211" s="133"/>
      <c r="X2211" s="131"/>
      <c r="Y2211" s="133"/>
      <c r="AJ2211" s="133"/>
      <c r="AO2211" s="135"/>
      <c r="AP2211" s="135"/>
      <c r="BJ2211" s="136"/>
    </row>
    <row r="2212" spans="5:62" ht="14.25" customHeight="1" x14ac:dyDescent="0.25">
      <c r="E2212" s="113"/>
      <c r="H2212" s="133"/>
      <c r="T2212" s="133"/>
      <c r="X2212" s="131"/>
      <c r="Y2212" s="133"/>
      <c r="AJ2212" s="133"/>
      <c r="AO2212" s="135"/>
      <c r="AP2212" s="135"/>
      <c r="BJ2212" s="136"/>
    </row>
    <row r="2213" spans="5:62" ht="14.25" customHeight="1" x14ac:dyDescent="0.25">
      <c r="E2213" s="113"/>
      <c r="H2213" s="133"/>
      <c r="T2213" s="133"/>
      <c r="X2213" s="131"/>
      <c r="Y2213" s="133"/>
      <c r="AJ2213" s="133"/>
      <c r="AO2213" s="135"/>
      <c r="AP2213" s="135"/>
      <c r="BJ2213" s="136"/>
    </row>
    <row r="2214" spans="5:62" ht="14.25" customHeight="1" x14ac:dyDescent="0.25">
      <c r="E2214" s="113"/>
      <c r="H2214" s="133"/>
      <c r="T2214" s="133"/>
      <c r="X2214" s="131"/>
      <c r="Y2214" s="133"/>
      <c r="AJ2214" s="133"/>
      <c r="AO2214" s="135"/>
      <c r="AP2214" s="135"/>
      <c r="BJ2214" s="136"/>
    </row>
    <row r="2215" spans="5:62" ht="14.25" customHeight="1" x14ac:dyDescent="0.25">
      <c r="E2215" s="113"/>
      <c r="H2215" s="133"/>
      <c r="T2215" s="133"/>
      <c r="X2215" s="131"/>
      <c r="Y2215" s="133"/>
      <c r="AJ2215" s="133"/>
      <c r="AO2215" s="135"/>
      <c r="AP2215" s="135"/>
      <c r="BJ2215" s="136"/>
    </row>
    <row r="2216" spans="5:62" ht="14.25" customHeight="1" x14ac:dyDescent="0.25">
      <c r="E2216" s="113"/>
      <c r="H2216" s="133"/>
      <c r="T2216" s="133"/>
      <c r="X2216" s="131"/>
      <c r="Y2216" s="133"/>
      <c r="AJ2216" s="133"/>
      <c r="AO2216" s="135"/>
      <c r="AP2216" s="135"/>
      <c r="BJ2216" s="136"/>
    </row>
    <row r="2217" spans="5:62" ht="14.25" customHeight="1" x14ac:dyDescent="0.25">
      <c r="E2217" s="113"/>
      <c r="H2217" s="133"/>
      <c r="T2217" s="133"/>
      <c r="X2217" s="131"/>
      <c r="Y2217" s="133"/>
      <c r="AJ2217" s="133"/>
      <c r="AO2217" s="135"/>
      <c r="AP2217" s="135"/>
      <c r="BJ2217" s="136"/>
    </row>
    <row r="2218" spans="5:62" ht="14.25" customHeight="1" x14ac:dyDescent="0.25">
      <c r="E2218" s="113"/>
      <c r="H2218" s="133"/>
      <c r="T2218" s="133"/>
      <c r="X2218" s="131"/>
      <c r="Y2218" s="133"/>
      <c r="AJ2218" s="133"/>
      <c r="AO2218" s="135"/>
      <c r="AP2218" s="135"/>
      <c r="BJ2218" s="136"/>
    </row>
    <row r="2219" spans="5:62" ht="14.25" customHeight="1" x14ac:dyDescent="0.25">
      <c r="E2219" s="113"/>
      <c r="H2219" s="133"/>
      <c r="T2219" s="133"/>
      <c r="X2219" s="131"/>
      <c r="Y2219" s="133"/>
      <c r="AJ2219" s="133"/>
      <c r="AO2219" s="135"/>
      <c r="AP2219" s="135"/>
      <c r="BJ2219" s="136"/>
    </row>
    <row r="2220" spans="5:62" ht="14.25" customHeight="1" x14ac:dyDescent="0.25">
      <c r="E2220" s="113"/>
      <c r="H2220" s="133"/>
      <c r="T2220" s="133"/>
      <c r="X2220" s="131"/>
      <c r="Y2220" s="133"/>
      <c r="AJ2220" s="133"/>
      <c r="AO2220" s="135"/>
      <c r="AP2220" s="135"/>
      <c r="BJ2220" s="136"/>
    </row>
    <row r="2221" spans="5:62" ht="14.25" customHeight="1" x14ac:dyDescent="0.25">
      <c r="E2221" s="113"/>
      <c r="H2221" s="133"/>
      <c r="T2221" s="133"/>
      <c r="X2221" s="131"/>
      <c r="Y2221" s="133"/>
      <c r="AJ2221" s="133"/>
      <c r="AO2221" s="135"/>
      <c r="AP2221" s="135"/>
      <c r="BJ2221" s="136"/>
    </row>
    <row r="2222" spans="5:62" ht="14.25" customHeight="1" x14ac:dyDescent="0.25">
      <c r="E2222" s="113"/>
      <c r="H2222" s="133"/>
      <c r="T2222" s="133"/>
      <c r="X2222" s="131"/>
      <c r="Y2222" s="133"/>
      <c r="AJ2222" s="133"/>
      <c r="AO2222" s="135"/>
      <c r="AP2222" s="135"/>
      <c r="BJ2222" s="136"/>
    </row>
    <row r="2223" spans="5:62" ht="14.25" customHeight="1" x14ac:dyDescent="0.25">
      <c r="E2223" s="113"/>
      <c r="H2223" s="133"/>
      <c r="T2223" s="133"/>
      <c r="X2223" s="131"/>
      <c r="Y2223" s="133"/>
      <c r="AJ2223" s="133"/>
      <c r="AO2223" s="135"/>
      <c r="AP2223" s="135"/>
      <c r="BJ2223" s="136"/>
    </row>
    <row r="2224" spans="5:62" ht="14.25" customHeight="1" x14ac:dyDescent="0.25">
      <c r="E2224" s="113"/>
      <c r="H2224" s="133"/>
      <c r="T2224" s="133"/>
      <c r="X2224" s="131"/>
      <c r="Y2224" s="133"/>
      <c r="AJ2224" s="133"/>
      <c r="AO2224" s="135"/>
      <c r="AP2224" s="135"/>
      <c r="BJ2224" s="136"/>
    </row>
    <row r="2225" spans="5:62" ht="14.25" customHeight="1" x14ac:dyDescent="0.25">
      <c r="E2225" s="113"/>
      <c r="H2225" s="133"/>
      <c r="T2225" s="133"/>
      <c r="X2225" s="131"/>
      <c r="Y2225" s="133"/>
      <c r="AJ2225" s="133"/>
      <c r="AO2225" s="135"/>
      <c r="AP2225" s="135"/>
      <c r="BJ2225" s="136"/>
    </row>
    <row r="2226" spans="5:62" ht="14.25" customHeight="1" x14ac:dyDescent="0.25">
      <c r="E2226" s="113"/>
      <c r="H2226" s="133"/>
      <c r="T2226" s="133"/>
      <c r="X2226" s="131"/>
      <c r="Y2226" s="133"/>
      <c r="AJ2226" s="133"/>
      <c r="AO2226" s="135"/>
      <c r="AP2226" s="135"/>
      <c r="BJ2226" s="136"/>
    </row>
    <row r="2227" spans="5:62" ht="14.25" customHeight="1" x14ac:dyDescent="0.25">
      <c r="E2227" s="113"/>
      <c r="H2227" s="133"/>
      <c r="T2227" s="133"/>
      <c r="X2227" s="131"/>
      <c r="Y2227" s="133"/>
      <c r="AJ2227" s="133"/>
      <c r="AO2227" s="135"/>
      <c r="AP2227" s="135"/>
      <c r="BJ2227" s="136"/>
    </row>
    <row r="2228" spans="5:62" ht="14.25" customHeight="1" x14ac:dyDescent="0.25">
      <c r="E2228" s="113"/>
      <c r="H2228" s="133"/>
      <c r="T2228" s="133"/>
      <c r="X2228" s="131"/>
      <c r="Y2228" s="133"/>
      <c r="AJ2228" s="133"/>
      <c r="AO2228" s="135"/>
      <c r="AP2228" s="135"/>
      <c r="BJ2228" s="136"/>
    </row>
    <row r="2229" spans="5:62" ht="14.25" customHeight="1" x14ac:dyDescent="0.25">
      <c r="E2229" s="113"/>
      <c r="H2229" s="133"/>
      <c r="T2229" s="133"/>
      <c r="X2229" s="131"/>
      <c r="Y2229" s="133"/>
      <c r="AJ2229" s="133"/>
      <c r="AO2229" s="135"/>
      <c r="AP2229" s="135"/>
      <c r="BJ2229" s="136"/>
    </row>
    <row r="2230" spans="5:62" ht="14.25" customHeight="1" x14ac:dyDescent="0.25">
      <c r="E2230" s="113"/>
      <c r="H2230" s="133"/>
      <c r="T2230" s="133"/>
      <c r="X2230" s="131"/>
      <c r="Y2230" s="133"/>
      <c r="AJ2230" s="133"/>
      <c r="AO2230" s="135"/>
      <c r="AP2230" s="135"/>
      <c r="BJ2230" s="136"/>
    </row>
    <row r="2231" spans="5:62" ht="14.25" customHeight="1" x14ac:dyDescent="0.25">
      <c r="E2231" s="113"/>
      <c r="H2231" s="133"/>
      <c r="T2231" s="133"/>
      <c r="X2231" s="131"/>
      <c r="Y2231" s="133"/>
      <c r="AJ2231" s="133"/>
      <c r="AO2231" s="135"/>
      <c r="AP2231" s="135"/>
      <c r="BJ2231" s="136"/>
    </row>
    <row r="2232" spans="5:62" ht="14.25" customHeight="1" x14ac:dyDescent="0.25">
      <c r="E2232" s="113"/>
      <c r="H2232" s="133"/>
      <c r="T2232" s="133"/>
      <c r="X2232" s="131"/>
      <c r="Y2232" s="133"/>
      <c r="AJ2232" s="133"/>
      <c r="AO2232" s="135"/>
      <c r="AP2232" s="135"/>
      <c r="BJ2232" s="136"/>
    </row>
    <row r="2233" spans="5:62" ht="14.25" customHeight="1" x14ac:dyDescent="0.25">
      <c r="E2233" s="113"/>
      <c r="H2233" s="133"/>
      <c r="T2233" s="133"/>
      <c r="X2233" s="131"/>
      <c r="Y2233" s="133"/>
      <c r="AJ2233" s="133"/>
      <c r="AO2233" s="135"/>
      <c r="AP2233" s="135"/>
      <c r="BJ2233" s="136"/>
    </row>
    <row r="2234" spans="5:62" ht="14.25" customHeight="1" x14ac:dyDescent="0.25">
      <c r="E2234" s="113"/>
      <c r="H2234" s="133"/>
      <c r="T2234" s="133"/>
      <c r="X2234" s="131"/>
      <c r="Y2234" s="133"/>
      <c r="AJ2234" s="133"/>
      <c r="AO2234" s="135"/>
      <c r="AP2234" s="135"/>
      <c r="BJ2234" s="136"/>
    </row>
    <row r="2235" spans="5:62" ht="14.25" customHeight="1" x14ac:dyDescent="0.25">
      <c r="E2235" s="113"/>
      <c r="H2235" s="133"/>
      <c r="T2235" s="133"/>
      <c r="X2235" s="131"/>
      <c r="Y2235" s="133"/>
      <c r="AJ2235" s="133"/>
      <c r="AO2235" s="135"/>
      <c r="AP2235" s="135"/>
      <c r="BJ2235" s="136"/>
    </row>
    <row r="2236" spans="5:62" ht="14.25" customHeight="1" x14ac:dyDescent="0.25">
      <c r="E2236" s="113"/>
      <c r="H2236" s="133"/>
      <c r="T2236" s="133"/>
      <c r="X2236" s="131"/>
      <c r="Y2236" s="133"/>
      <c r="AJ2236" s="133"/>
      <c r="AO2236" s="135"/>
      <c r="AP2236" s="135"/>
      <c r="BJ2236" s="136"/>
    </row>
    <row r="2237" spans="5:62" ht="14.25" customHeight="1" x14ac:dyDescent="0.25">
      <c r="E2237" s="113"/>
      <c r="H2237" s="133"/>
      <c r="T2237" s="133"/>
      <c r="X2237" s="131"/>
      <c r="Y2237" s="133"/>
      <c r="AJ2237" s="133"/>
      <c r="AO2237" s="135"/>
      <c r="AP2237" s="135"/>
      <c r="BJ2237" s="136"/>
    </row>
    <row r="2238" spans="5:62" ht="14.25" customHeight="1" x14ac:dyDescent="0.25">
      <c r="E2238" s="113"/>
      <c r="H2238" s="133"/>
      <c r="T2238" s="133"/>
      <c r="X2238" s="131"/>
      <c r="Y2238" s="133"/>
      <c r="AJ2238" s="133"/>
      <c r="AO2238" s="135"/>
      <c r="AP2238" s="135"/>
      <c r="BJ2238" s="136"/>
    </row>
    <row r="2239" spans="5:62" ht="14.25" customHeight="1" x14ac:dyDescent="0.25">
      <c r="E2239" s="113"/>
      <c r="H2239" s="133"/>
      <c r="T2239" s="133"/>
      <c r="X2239" s="131"/>
      <c r="Y2239" s="133"/>
      <c r="AJ2239" s="133"/>
      <c r="AO2239" s="135"/>
      <c r="AP2239" s="135"/>
      <c r="BJ2239" s="136"/>
    </row>
    <row r="2240" spans="5:62" ht="14.25" customHeight="1" x14ac:dyDescent="0.25">
      <c r="E2240" s="113"/>
      <c r="H2240" s="133"/>
      <c r="T2240" s="133"/>
      <c r="X2240" s="131"/>
      <c r="Y2240" s="133"/>
      <c r="AJ2240" s="133"/>
      <c r="AO2240" s="135"/>
      <c r="AP2240" s="135"/>
      <c r="BJ2240" s="136"/>
    </row>
    <row r="2241" spans="5:62" ht="14.25" customHeight="1" x14ac:dyDescent="0.25">
      <c r="E2241" s="113"/>
      <c r="H2241" s="133"/>
      <c r="T2241" s="133"/>
      <c r="X2241" s="131"/>
      <c r="Y2241" s="133"/>
      <c r="AJ2241" s="133"/>
      <c r="AO2241" s="135"/>
      <c r="AP2241" s="135"/>
      <c r="BJ2241" s="136"/>
    </row>
    <row r="2242" spans="5:62" ht="14.25" customHeight="1" x14ac:dyDescent="0.25">
      <c r="E2242" s="113"/>
      <c r="H2242" s="133"/>
      <c r="T2242" s="133"/>
      <c r="X2242" s="131"/>
      <c r="Y2242" s="133"/>
      <c r="AJ2242" s="133"/>
      <c r="AO2242" s="135"/>
      <c r="AP2242" s="135"/>
      <c r="BJ2242" s="136"/>
    </row>
    <row r="2243" spans="5:62" ht="14.25" customHeight="1" x14ac:dyDescent="0.25">
      <c r="E2243" s="113"/>
      <c r="H2243" s="133"/>
      <c r="T2243" s="133"/>
      <c r="X2243" s="131"/>
      <c r="Y2243" s="133"/>
      <c r="AJ2243" s="133"/>
      <c r="AO2243" s="135"/>
      <c r="AP2243" s="135"/>
      <c r="BJ2243" s="136"/>
    </row>
    <row r="2244" spans="5:62" ht="14.25" customHeight="1" x14ac:dyDescent="0.25">
      <c r="E2244" s="113"/>
      <c r="H2244" s="133"/>
      <c r="T2244" s="133"/>
      <c r="X2244" s="131"/>
      <c r="Y2244" s="133"/>
      <c r="AJ2244" s="133"/>
      <c r="AO2244" s="135"/>
      <c r="AP2244" s="135"/>
      <c r="BJ2244" s="136"/>
    </row>
    <row r="2245" spans="5:62" ht="14.25" customHeight="1" x14ac:dyDescent="0.25">
      <c r="E2245" s="113"/>
      <c r="H2245" s="133"/>
      <c r="T2245" s="133"/>
      <c r="X2245" s="131"/>
      <c r="Y2245" s="133"/>
      <c r="AJ2245" s="133"/>
      <c r="AO2245" s="135"/>
      <c r="AP2245" s="135"/>
      <c r="BJ2245" s="136"/>
    </row>
    <row r="2246" spans="5:62" ht="14.25" customHeight="1" x14ac:dyDescent="0.25">
      <c r="E2246" s="113"/>
      <c r="H2246" s="133"/>
      <c r="T2246" s="133"/>
      <c r="X2246" s="131"/>
      <c r="Y2246" s="133"/>
      <c r="AJ2246" s="133"/>
      <c r="AO2246" s="135"/>
      <c r="AP2246" s="135"/>
      <c r="BJ2246" s="136"/>
    </row>
    <row r="2247" spans="5:62" ht="14.25" customHeight="1" x14ac:dyDescent="0.25">
      <c r="E2247" s="113"/>
      <c r="H2247" s="133"/>
      <c r="T2247" s="133"/>
      <c r="X2247" s="131"/>
      <c r="Y2247" s="133"/>
      <c r="AJ2247" s="133"/>
      <c r="AO2247" s="135"/>
      <c r="AP2247" s="135"/>
      <c r="BJ2247" s="136"/>
    </row>
    <row r="2248" spans="5:62" ht="14.25" customHeight="1" x14ac:dyDescent="0.25">
      <c r="E2248" s="113"/>
      <c r="H2248" s="133"/>
      <c r="T2248" s="133"/>
      <c r="X2248" s="131"/>
      <c r="Y2248" s="133"/>
      <c r="AJ2248" s="133"/>
      <c r="AO2248" s="135"/>
      <c r="AP2248" s="135"/>
      <c r="BJ2248" s="136"/>
    </row>
    <row r="2249" spans="5:62" ht="14.25" customHeight="1" x14ac:dyDescent="0.25">
      <c r="E2249" s="113"/>
      <c r="H2249" s="133"/>
      <c r="T2249" s="133"/>
      <c r="X2249" s="131"/>
      <c r="Y2249" s="133"/>
      <c r="AJ2249" s="133"/>
      <c r="AO2249" s="135"/>
      <c r="AP2249" s="135"/>
      <c r="BJ2249" s="136"/>
    </row>
    <row r="2250" spans="5:62" ht="14.25" customHeight="1" x14ac:dyDescent="0.25">
      <c r="E2250" s="113"/>
      <c r="H2250" s="133"/>
      <c r="T2250" s="133"/>
      <c r="X2250" s="131"/>
      <c r="Y2250" s="133"/>
      <c r="AJ2250" s="133"/>
      <c r="AO2250" s="135"/>
      <c r="AP2250" s="135"/>
      <c r="BJ2250" s="136"/>
    </row>
    <row r="2251" spans="5:62" ht="14.25" customHeight="1" x14ac:dyDescent="0.25">
      <c r="E2251" s="113"/>
      <c r="H2251" s="133"/>
      <c r="T2251" s="133"/>
      <c r="X2251" s="131"/>
      <c r="Y2251" s="133"/>
      <c r="AJ2251" s="133"/>
      <c r="AO2251" s="135"/>
      <c r="AP2251" s="135"/>
      <c r="BJ2251" s="136"/>
    </row>
    <row r="2252" spans="5:62" ht="14.25" customHeight="1" x14ac:dyDescent="0.25">
      <c r="E2252" s="113"/>
      <c r="H2252" s="133"/>
      <c r="T2252" s="133"/>
      <c r="X2252" s="131"/>
      <c r="Y2252" s="133"/>
      <c r="AJ2252" s="133"/>
      <c r="AO2252" s="135"/>
      <c r="AP2252" s="135"/>
      <c r="BJ2252" s="136"/>
    </row>
    <row r="2253" spans="5:62" ht="14.25" customHeight="1" x14ac:dyDescent="0.25">
      <c r="E2253" s="113"/>
      <c r="H2253" s="133"/>
      <c r="T2253" s="133"/>
      <c r="X2253" s="131"/>
      <c r="Y2253" s="133"/>
      <c r="AJ2253" s="133"/>
      <c r="AO2253" s="135"/>
      <c r="AP2253" s="135"/>
      <c r="BJ2253" s="136"/>
    </row>
    <row r="2254" spans="5:62" ht="14.25" customHeight="1" x14ac:dyDescent="0.25">
      <c r="E2254" s="113"/>
      <c r="H2254" s="133"/>
      <c r="T2254" s="133"/>
      <c r="X2254" s="131"/>
      <c r="Y2254" s="133"/>
      <c r="AJ2254" s="133"/>
      <c r="AO2254" s="135"/>
      <c r="AP2254" s="135"/>
      <c r="BJ2254" s="136"/>
    </row>
    <row r="2255" spans="5:62" ht="14.25" customHeight="1" x14ac:dyDescent="0.25">
      <c r="E2255" s="113"/>
      <c r="H2255" s="133"/>
      <c r="T2255" s="133"/>
      <c r="X2255" s="131"/>
      <c r="Y2255" s="133"/>
      <c r="AJ2255" s="133"/>
      <c r="AO2255" s="135"/>
      <c r="AP2255" s="135"/>
      <c r="BJ2255" s="136"/>
    </row>
    <row r="2256" spans="5:62" ht="14.25" customHeight="1" x14ac:dyDescent="0.25">
      <c r="E2256" s="113"/>
      <c r="H2256" s="133"/>
      <c r="T2256" s="133"/>
      <c r="X2256" s="131"/>
      <c r="Y2256" s="133"/>
      <c r="AJ2256" s="133"/>
      <c r="AO2256" s="135"/>
      <c r="AP2256" s="135"/>
      <c r="BJ2256" s="136"/>
    </row>
    <row r="2257" spans="5:62" ht="14.25" customHeight="1" x14ac:dyDescent="0.25">
      <c r="E2257" s="113"/>
      <c r="H2257" s="133"/>
      <c r="T2257" s="133"/>
      <c r="X2257" s="131"/>
      <c r="Y2257" s="133"/>
      <c r="AJ2257" s="133"/>
      <c r="AO2257" s="135"/>
      <c r="AP2257" s="135"/>
      <c r="BJ2257" s="136"/>
    </row>
    <row r="2258" spans="5:62" ht="14.25" customHeight="1" x14ac:dyDescent="0.25">
      <c r="E2258" s="113"/>
      <c r="H2258" s="133"/>
      <c r="T2258" s="133"/>
      <c r="X2258" s="131"/>
      <c r="Y2258" s="133"/>
      <c r="AJ2258" s="133"/>
      <c r="AO2258" s="135"/>
      <c r="AP2258" s="135"/>
      <c r="BJ2258" s="136"/>
    </row>
    <row r="2259" spans="5:62" ht="14.25" customHeight="1" x14ac:dyDescent="0.25">
      <c r="E2259" s="113"/>
      <c r="H2259" s="133"/>
      <c r="T2259" s="133"/>
      <c r="X2259" s="131"/>
      <c r="Y2259" s="133"/>
      <c r="AJ2259" s="133"/>
      <c r="AO2259" s="135"/>
      <c r="AP2259" s="135"/>
      <c r="BJ2259" s="136"/>
    </row>
    <row r="2260" spans="5:62" ht="14.25" customHeight="1" x14ac:dyDescent="0.25">
      <c r="E2260" s="113"/>
      <c r="H2260" s="133"/>
      <c r="T2260" s="133"/>
      <c r="X2260" s="131"/>
      <c r="Y2260" s="133"/>
      <c r="AJ2260" s="133"/>
      <c r="AO2260" s="135"/>
      <c r="AP2260" s="135"/>
      <c r="BJ2260" s="136"/>
    </row>
    <row r="2261" spans="5:62" ht="14.25" customHeight="1" x14ac:dyDescent="0.25">
      <c r="E2261" s="113"/>
      <c r="H2261" s="133"/>
      <c r="T2261" s="133"/>
      <c r="X2261" s="131"/>
      <c r="Y2261" s="133"/>
      <c r="AJ2261" s="133"/>
      <c r="AO2261" s="135"/>
      <c r="AP2261" s="135"/>
      <c r="BJ2261" s="136"/>
    </row>
    <row r="2262" spans="5:62" ht="14.25" customHeight="1" x14ac:dyDescent="0.25">
      <c r="E2262" s="113"/>
      <c r="H2262" s="133"/>
      <c r="T2262" s="133"/>
      <c r="X2262" s="131"/>
      <c r="Y2262" s="133"/>
      <c r="AJ2262" s="133"/>
      <c r="AO2262" s="135"/>
      <c r="AP2262" s="135"/>
      <c r="BJ2262" s="136"/>
    </row>
    <row r="2263" spans="5:62" ht="14.25" customHeight="1" x14ac:dyDescent="0.25">
      <c r="E2263" s="113"/>
      <c r="H2263" s="133"/>
      <c r="T2263" s="133"/>
      <c r="X2263" s="131"/>
      <c r="Y2263" s="133"/>
      <c r="AJ2263" s="133"/>
      <c r="AO2263" s="135"/>
      <c r="AP2263" s="135"/>
      <c r="BJ2263" s="136"/>
    </row>
    <row r="2264" spans="5:62" ht="14.25" customHeight="1" x14ac:dyDescent="0.25">
      <c r="E2264" s="113"/>
      <c r="H2264" s="133"/>
      <c r="T2264" s="133"/>
      <c r="X2264" s="131"/>
      <c r="Y2264" s="133"/>
      <c r="AJ2264" s="133"/>
      <c r="AO2264" s="135"/>
      <c r="AP2264" s="135"/>
      <c r="BJ2264" s="136"/>
    </row>
    <row r="2265" spans="5:62" ht="14.25" customHeight="1" x14ac:dyDescent="0.25">
      <c r="E2265" s="113"/>
      <c r="H2265" s="133"/>
      <c r="T2265" s="133"/>
      <c r="X2265" s="131"/>
      <c r="Y2265" s="133"/>
      <c r="AJ2265" s="133"/>
      <c r="AO2265" s="135"/>
      <c r="AP2265" s="135"/>
      <c r="BJ2265" s="136"/>
    </row>
    <row r="2266" spans="5:62" ht="14.25" customHeight="1" x14ac:dyDescent="0.25">
      <c r="E2266" s="113"/>
      <c r="H2266" s="133"/>
      <c r="T2266" s="133"/>
      <c r="X2266" s="131"/>
      <c r="Y2266" s="133"/>
      <c r="AJ2266" s="133"/>
      <c r="AO2266" s="135"/>
      <c r="AP2266" s="135"/>
      <c r="BJ2266" s="136"/>
    </row>
    <row r="2267" spans="5:62" ht="14.25" customHeight="1" x14ac:dyDescent="0.25">
      <c r="E2267" s="113"/>
      <c r="H2267" s="133"/>
      <c r="T2267" s="133"/>
      <c r="X2267" s="131"/>
      <c r="Y2267" s="133"/>
      <c r="AJ2267" s="133"/>
      <c r="AO2267" s="135"/>
      <c r="AP2267" s="135"/>
      <c r="BJ2267" s="136"/>
    </row>
    <row r="2268" spans="5:62" ht="14.25" customHeight="1" x14ac:dyDescent="0.25">
      <c r="E2268" s="113"/>
      <c r="H2268" s="133"/>
      <c r="T2268" s="133"/>
      <c r="X2268" s="131"/>
      <c r="Y2268" s="133"/>
      <c r="AJ2268" s="133"/>
      <c r="AO2268" s="135"/>
      <c r="AP2268" s="135"/>
      <c r="BJ2268" s="136"/>
    </row>
    <row r="2269" spans="5:62" ht="14.25" customHeight="1" x14ac:dyDescent="0.25">
      <c r="E2269" s="113"/>
      <c r="H2269" s="133"/>
      <c r="T2269" s="133"/>
      <c r="X2269" s="131"/>
      <c r="Y2269" s="133"/>
      <c r="AJ2269" s="133"/>
      <c r="AO2269" s="135"/>
      <c r="AP2269" s="135"/>
      <c r="BJ2269" s="136"/>
    </row>
    <row r="2270" spans="5:62" ht="14.25" customHeight="1" x14ac:dyDescent="0.25">
      <c r="E2270" s="113"/>
      <c r="H2270" s="133"/>
      <c r="T2270" s="133"/>
      <c r="X2270" s="131"/>
      <c r="Y2270" s="133"/>
      <c r="AJ2270" s="133"/>
      <c r="AO2270" s="135"/>
      <c r="AP2270" s="135"/>
      <c r="BJ2270" s="136"/>
    </row>
    <row r="2271" spans="5:62" ht="14.25" customHeight="1" x14ac:dyDescent="0.25">
      <c r="E2271" s="113"/>
      <c r="H2271" s="133"/>
      <c r="T2271" s="133"/>
      <c r="X2271" s="131"/>
      <c r="Y2271" s="133"/>
      <c r="AJ2271" s="133"/>
      <c r="AO2271" s="135"/>
      <c r="AP2271" s="135"/>
      <c r="BJ2271" s="136"/>
    </row>
    <row r="2272" spans="5:62" ht="14.25" customHeight="1" x14ac:dyDescent="0.25">
      <c r="E2272" s="113"/>
      <c r="H2272" s="133"/>
      <c r="T2272" s="133"/>
      <c r="X2272" s="131"/>
      <c r="Y2272" s="133"/>
      <c r="AJ2272" s="133"/>
      <c r="AO2272" s="135"/>
      <c r="AP2272" s="135"/>
      <c r="BJ2272" s="136"/>
    </row>
    <row r="2273" spans="5:62" ht="14.25" customHeight="1" x14ac:dyDescent="0.25">
      <c r="E2273" s="113"/>
      <c r="H2273" s="133"/>
      <c r="T2273" s="133"/>
      <c r="X2273" s="131"/>
      <c r="Y2273" s="133"/>
      <c r="AJ2273" s="133"/>
      <c r="AO2273" s="135"/>
      <c r="AP2273" s="135"/>
      <c r="BJ2273" s="136"/>
    </row>
    <row r="2274" spans="5:62" ht="14.25" customHeight="1" x14ac:dyDescent="0.25">
      <c r="E2274" s="113"/>
      <c r="H2274" s="133"/>
      <c r="T2274" s="133"/>
      <c r="X2274" s="131"/>
      <c r="Y2274" s="133"/>
      <c r="AJ2274" s="133"/>
      <c r="AO2274" s="135"/>
      <c r="AP2274" s="135"/>
      <c r="BJ2274" s="136"/>
    </row>
    <row r="2275" spans="5:62" ht="14.25" customHeight="1" x14ac:dyDescent="0.25">
      <c r="E2275" s="113"/>
      <c r="H2275" s="133"/>
      <c r="T2275" s="133"/>
      <c r="X2275" s="131"/>
      <c r="Y2275" s="133"/>
      <c r="AJ2275" s="133"/>
      <c r="AO2275" s="135"/>
      <c r="AP2275" s="135"/>
      <c r="BJ2275" s="136"/>
    </row>
    <row r="2276" spans="5:62" ht="14.25" customHeight="1" x14ac:dyDescent="0.25">
      <c r="E2276" s="113"/>
      <c r="H2276" s="133"/>
      <c r="T2276" s="133"/>
      <c r="X2276" s="131"/>
      <c r="Y2276" s="133"/>
      <c r="AJ2276" s="133"/>
      <c r="AO2276" s="135"/>
      <c r="AP2276" s="135"/>
      <c r="BJ2276" s="136"/>
    </row>
    <row r="2277" spans="5:62" ht="14.25" customHeight="1" x14ac:dyDescent="0.25">
      <c r="E2277" s="113"/>
      <c r="H2277" s="133"/>
      <c r="T2277" s="133"/>
      <c r="X2277" s="131"/>
      <c r="Y2277" s="133"/>
      <c r="AJ2277" s="133"/>
      <c r="AO2277" s="135"/>
      <c r="AP2277" s="135"/>
      <c r="BJ2277" s="136"/>
    </row>
    <row r="2278" spans="5:62" ht="14.25" customHeight="1" x14ac:dyDescent="0.25">
      <c r="E2278" s="113"/>
      <c r="H2278" s="133"/>
      <c r="T2278" s="133"/>
      <c r="X2278" s="131"/>
      <c r="Y2278" s="133"/>
      <c r="AJ2278" s="133"/>
      <c r="AO2278" s="135"/>
      <c r="AP2278" s="135"/>
      <c r="BJ2278" s="136"/>
    </row>
    <row r="2279" spans="5:62" ht="14.25" customHeight="1" x14ac:dyDescent="0.25">
      <c r="E2279" s="113"/>
      <c r="H2279" s="133"/>
      <c r="T2279" s="133"/>
      <c r="X2279" s="131"/>
      <c r="Y2279" s="133"/>
      <c r="AJ2279" s="133"/>
      <c r="AO2279" s="135"/>
      <c r="AP2279" s="135"/>
      <c r="BJ2279" s="136"/>
    </row>
    <row r="2280" spans="5:62" ht="14.25" customHeight="1" x14ac:dyDescent="0.25">
      <c r="E2280" s="113"/>
      <c r="H2280" s="133"/>
      <c r="T2280" s="133"/>
      <c r="X2280" s="131"/>
      <c r="Y2280" s="133"/>
      <c r="AJ2280" s="133"/>
      <c r="AO2280" s="135"/>
      <c r="AP2280" s="135"/>
      <c r="BJ2280" s="136"/>
    </row>
    <row r="2281" spans="5:62" ht="14.25" customHeight="1" x14ac:dyDescent="0.25">
      <c r="E2281" s="113"/>
      <c r="H2281" s="133"/>
      <c r="T2281" s="133"/>
      <c r="X2281" s="131"/>
      <c r="Y2281" s="133"/>
      <c r="AJ2281" s="133"/>
      <c r="AO2281" s="135"/>
      <c r="AP2281" s="135"/>
      <c r="BJ2281" s="136"/>
    </row>
    <row r="2282" spans="5:62" ht="14.25" customHeight="1" x14ac:dyDescent="0.25">
      <c r="E2282" s="113"/>
      <c r="H2282" s="133"/>
      <c r="T2282" s="133"/>
      <c r="X2282" s="131"/>
      <c r="Y2282" s="133"/>
      <c r="AJ2282" s="133"/>
      <c r="AO2282" s="135"/>
      <c r="AP2282" s="135"/>
      <c r="BJ2282" s="136"/>
    </row>
    <row r="2283" spans="5:62" ht="14.25" customHeight="1" x14ac:dyDescent="0.25">
      <c r="E2283" s="113"/>
      <c r="H2283" s="133"/>
      <c r="T2283" s="133"/>
      <c r="X2283" s="131"/>
      <c r="Y2283" s="133"/>
      <c r="AJ2283" s="133"/>
      <c r="AO2283" s="135"/>
      <c r="AP2283" s="135"/>
      <c r="BJ2283" s="136"/>
    </row>
    <row r="2284" spans="5:62" ht="14.25" customHeight="1" x14ac:dyDescent="0.25">
      <c r="E2284" s="113"/>
      <c r="H2284" s="133"/>
      <c r="T2284" s="133"/>
      <c r="X2284" s="131"/>
      <c r="Y2284" s="133"/>
      <c r="AJ2284" s="133"/>
      <c r="AO2284" s="135"/>
      <c r="AP2284" s="135"/>
      <c r="BJ2284" s="136"/>
    </row>
    <row r="2285" spans="5:62" ht="14.25" customHeight="1" x14ac:dyDescent="0.25">
      <c r="E2285" s="113"/>
      <c r="H2285" s="133"/>
      <c r="T2285" s="133"/>
      <c r="X2285" s="131"/>
      <c r="Y2285" s="133"/>
      <c r="AJ2285" s="133"/>
      <c r="AO2285" s="135"/>
      <c r="AP2285" s="135"/>
      <c r="BJ2285" s="136"/>
    </row>
    <row r="2286" spans="5:62" ht="14.25" customHeight="1" x14ac:dyDescent="0.25">
      <c r="E2286" s="113"/>
      <c r="H2286" s="133"/>
      <c r="T2286" s="133"/>
      <c r="X2286" s="131"/>
      <c r="Y2286" s="133"/>
      <c r="AJ2286" s="133"/>
      <c r="AO2286" s="135"/>
      <c r="AP2286" s="135"/>
      <c r="BJ2286" s="136"/>
    </row>
    <row r="2287" spans="5:62" ht="14.25" customHeight="1" x14ac:dyDescent="0.25">
      <c r="E2287" s="113"/>
      <c r="H2287" s="133"/>
      <c r="T2287" s="133"/>
      <c r="X2287" s="131"/>
      <c r="Y2287" s="133"/>
      <c r="AJ2287" s="133"/>
      <c r="AO2287" s="135"/>
      <c r="AP2287" s="135"/>
      <c r="BJ2287" s="136"/>
    </row>
    <row r="2288" spans="5:62" ht="14.25" customHeight="1" x14ac:dyDescent="0.25">
      <c r="E2288" s="113"/>
      <c r="H2288" s="133"/>
      <c r="T2288" s="133"/>
      <c r="X2288" s="131"/>
      <c r="Y2288" s="133"/>
      <c r="AJ2288" s="133"/>
      <c r="AO2288" s="135"/>
      <c r="AP2288" s="135"/>
      <c r="BJ2288" s="136"/>
    </row>
    <row r="2289" spans="5:62" ht="14.25" customHeight="1" x14ac:dyDescent="0.25">
      <c r="E2289" s="113"/>
      <c r="H2289" s="133"/>
      <c r="T2289" s="133"/>
      <c r="X2289" s="131"/>
      <c r="Y2289" s="133"/>
      <c r="AJ2289" s="133"/>
      <c r="AO2289" s="135"/>
      <c r="AP2289" s="135"/>
      <c r="BJ2289" s="136"/>
    </row>
    <row r="2290" spans="5:62" ht="14.25" customHeight="1" x14ac:dyDescent="0.25">
      <c r="E2290" s="113"/>
      <c r="H2290" s="133"/>
      <c r="T2290" s="133"/>
      <c r="X2290" s="131"/>
      <c r="Y2290" s="133"/>
      <c r="AJ2290" s="133"/>
      <c r="AO2290" s="135"/>
      <c r="AP2290" s="135"/>
      <c r="BJ2290" s="136"/>
    </row>
    <row r="2291" spans="5:62" ht="14.25" customHeight="1" x14ac:dyDescent="0.25">
      <c r="E2291" s="113"/>
      <c r="H2291" s="133"/>
      <c r="T2291" s="133"/>
      <c r="X2291" s="131"/>
      <c r="Y2291" s="133"/>
      <c r="AJ2291" s="133"/>
      <c r="AO2291" s="135"/>
      <c r="AP2291" s="135"/>
      <c r="BJ2291" s="136"/>
    </row>
    <row r="2292" spans="5:62" ht="14.25" customHeight="1" x14ac:dyDescent="0.25">
      <c r="E2292" s="113"/>
      <c r="H2292" s="133"/>
      <c r="T2292" s="133"/>
      <c r="X2292" s="131"/>
      <c r="Y2292" s="133"/>
      <c r="AJ2292" s="133"/>
      <c r="AO2292" s="135"/>
      <c r="AP2292" s="135"/>
      <c r="BJ2292" s="136"/>
    </row>
    <row r="2293" spans="5:62" ht="14.25" customHeight="1" x14ac:dyDescent="0.25">
      <c r="E2293" s="113"/>
      <c r="H2293" s="133"/>
      <c r="T2293" s="133"/>
      <c r="X2293" s="131"/>
      <c r="Y2293" s="133"/>
      <c r="AJ2293" s="133"/>
      <c r="AO2293" s="135"/>
      <c r="AP2293" s="135"/>
      <c r="BJ2293" s="136"/>
    </row>
    <row r="2294" spans="5:62" ht="14.25" customHeight="1" x14ac:dyDescent="0.25">
      <c r="E2294" s="113"/>
      <c r="H2294" s="133"/>
      <c r="T2294" s="133"/>
      <c r="X2294" s="131"/>
      <c r="Y2294" s="133"/>
      <c r="AJ2294" s="133"/>
      <c r="AO2294" s="135"/>
      <c r="AP2294" s="135"/>
      <c r="BJ2294" s="136"/>
    </row>
    <row r="2295" spans="5:62" ht="14.25" customHeight="1" x14ac:dyDescent="0.25">
      <c r="E2295" s="113"/>
      <c r="H2295" s="133"/>
      <c r="T2295" s="133"/>
      <c r="X2295" s="131"/>
      <c r="Y2295" s="133"/>
      <c r="AJ2295" s="133"/>
      <c r="AO2295" s="135"/>
      <c r="AP2295" s="135"/>
      <c r="BJ2295" s="136"/>
    </row>
    <row r="2296" spans="5:62" ht="14.25" customHeight="1" x14ac:dyDescent="0.25">
      <c r="E2296" s="113"/>
      <c r="H2296" s="133"/>
      <c r="T2296" s="133"/>
      <c r="X2296" s="131"/>
      <c r="Y2296" s="133"/>
      <c r="AJ2296" s="133"/>
      <c r="AO2296" s="135"/>
      <c r="AP2296" s="135"/>
      <c r="BJ2296" s="136"/>
    </row>
    <row r="2297" spans="5:62" ht="14.25" customHeight="1" x14ac:dyDescent="0.25">
      <c r="E2297" s="113"/>
      <c r="H2297" s="133"/>
      <c r="T2297" s="133"/>
      <c r="X2297" s="131"/>
      <c r="Y2297" s="133"/>
      <c r="AJ2297" s="133"/>
      <c r="AO2297" s="135"/>
      <c r="AP2297" s="135"/>
      <c r="BJ2297" s="136"/>
    </row>
    <row r="2298" spans="5:62" ht="14.25" customHeight="1" x14ac:dyDescent="0.25">
      <c r="E2298" s="113"/>
      <c r="H2298" s="133"/>
      <c r="T2298" s="133"/>
      <c r="X2298" s="131"/>
      <c r="Y2298" s="133"/>
      <c r="AJ2298" s="133"/>
      <c r="AO2298" s="135"/>
      <c r="AP2298" s="135"/>
      <c r="BJ2298" s="136"/>
    </row>
    <row r="2299" spans="5:62" ht="14.25" customHeight="1" x14ac:dyDescent="0.25">
      <c r="E2299" s="113"/>
      <c r="H2299" s="133"/>
      <c r="T2299" s="133"/>
      <c r="X2299" s="131"/>
      <c r="Y2299" s="133"/>
      <c r="AJ2299" s="133"/>
      <c r="AO2299" s="135"/>
      <c r="AP2299" s="135"/>
      <c r="BJ2299" s="136"/>
    </row>
    <row r="2300" spans="5:62" ht="14.25" customHeight="1" x14ac:dyDescent="0.25">
      <c r="E2300" s="113"/>
      <c r="H2300" s="133"/>
      <c r="T2300" s="133"/>
      <c r="X2300" s="131"/>
      <c r="Y2300" s="133"/>
      <c r="AJ2300" s="133"/>
      <c r="AO2300" s="135"/>
      <c r="AP2300" s="135"/>
      <c r="BJ2300" s="136"/>
    </row>
    <row r="2301" spans="5:62" ht="14.25" customHeight="1" x14ac:dyDescent="0.25">
      <c r="E2301" s="113"/>
      <c r="H2301" s="133"/>
      <c r="T2301" s="133"/>
      <c r="X2301" s="131"/>
      <c r="Y2301" s="133"/>
      <c r="AJ2301" s="133"/>
      <c r="AO2301" s="135"/>
      <c r="AP2301" s="135"/>
      <c r="BJ2301" s="136"/>
    </row>
    <row r="2302" spans="5:62" ht="14.25" customHeight="1" x14ac:dyDescent="0.25">
      <c r="E2302" s="113"/>
      <c r="H2302" s="133"/>
      <c r="T2302" s="133"/>
      <c r="X2302" s="131"/>
      <c r="Y2302" s="133"/>
      <c r="AJ2302" s="133"/>
      <c r="AO2302" s="135"/>
      <c r="AP2302" s="135"/>
      <c r="BJ2302" s="136"/>
    </row>
    <row r="2303" spans="5:62" ht="14.25" customHeight="1" x14ac:dyDescent="0.25">
      <c r="E2303" s="113"/>
      <c r="H2303" s="133"/>
      <c r="T2303" s="133"/>
      <c r="X2303" s="131"/>
      <c r="Y2303" s="133"/>
      <c r="AJ2303" s="133"/>
      <c r="AO2303" s="135"/>
      <c r="AP2303" s="135"/>
      <c r="BJ2303" s="136"/>
    </row>
    <row r="2304" spans="5:62" ht="14.25" customHeight="1" x14ac:dyDescent="0.25">
      <c r="E2304" s="113"/>
      <c r="H2304" s="133"/>
      <c r="T2304" s="133"/>
      <c r="X2304" s="131"/>
      <c r="Y2304" s="133"/>
      <c r="AJ2304" s="133"/>
      <c r="AO2304" s="135"/>
      <c r="AP2304" s="135"/>
      <c r="BJ2304" s="136"/>
    </row>
    <row r="2305" spans="5:62" ht="14.25" customHeight="1" x14ac:dyDescent="0.25">
      <c r="E2305" s="113"/>
      <c r="H2305" s="133"/>
      <c r="T2305" s="133"/>
      <c r="X2305" s="131"/>
      <c r="Y2305" s="133"/>
      <c r="AJ2305" s="133"/>
      <c r="AO2305" s="135"/>
      <c r="AP2305" s="135"/>
      <c r="BJ2305" s="136"/>
    </row>
    <row r="2306" spans="5:62" ht="14.25" customHeight="1" x14ac:dyDescent="0.25">
      <c r="E2306" s="113"/>
      <c r="H2306" s="133"/>
      <c r="T2306" s="133"/>
      <c r="X2306" s="131"/>
      <c r="Y2306" s="133"/>
      <c r="AJ2306" s="133"/>
      <c r="AO2306" s="135"/>
      <c r="AP2306" s="135"/>
      <c r="BJ2306" s="136"/>
    </row>
    <row r="2307" spans="5:62" ht="14.25" customHeight="1" x14ac:dyDescent="0.25">
      <c r="E2307" s="113"/>
      <c r="H2307" s="133"/>
      <c r="T2307" s="133"/>
      <c r="X2307" s="131"/>
      <c r="Y2307" s="133"/>
      <c r="AJ2307" s="133"/>
      <c r="AO2307" s="135"/>
      <c r="AP2307" s="135"/>
      <c r="BJ2307" s="136"/>
    </row>
    <row r="2308" spans="5:62" ht="14.25" customHeight="1" x14ac:dyDescent="0.25">
      <c r="E2308" s="113"/>
      <c r="H2308" s="133"/>
      <c r="T2308" s="133"/>
      <c r="X2308" s="131"/>
      <c r="Y2308" s="133"/>
      <c r="AJ2308" s="133"/>
      <c r="AO2308" s="135"/>
      <c r="AP2308" s="135"/>
      <c r="BJ2308" s="136"/>
    </row>
    <row r="2309" spans="5:62" ht="14.25" customHeight="1" x14ac:dyDescent="0.25">
      <c r="E2309" s="113"/>
      <c r="H2309" s="133"/>
      <c r="T2309" s="133"/>
      <c r="X2309" s="131"/>
      <c r="Y2309" s="133"/>
      <c r="AJ2309" s="133"/>
      <c r="AO2309" s="135"/>
      <c r="AP2309" s="135"/>
      <c r="BJ2309" s="136"/>
    </row>
    <row r="2310" spans="5:62" ht="14.25" customHeight="1" x14ac:dyDescent="0.25">
      <c r="E2310" s="113"/>
      <c r="H2310" s="133"/>
      <c r="T2310" s="133"/>
      <c r="X2310" s="131"/>
      <c r="Y2310" s="133"/>
      <c r="AJ2310" s="133"/>
      <c r="AO2310" s="135"/>
      <c r="AP2310" s="135"/>
      <c r="BJ2310" s="136"/>
    </row>
    <row r="2311" spans="5:62" ht="14.25" customHeight="1" x14ac:dyDescent="0.25">
      <c r="E2311" s="113"/>
      <c r="H2311" s="133"/>
      <c r="T2311" s="133"/>
      <c r="X2311" s="131"/>
      <c r="Y2311" s="133"/>
      <c r="AJ2311" s="133"/>
      <c r="AO2311" s="135"/>
      <c r="AP2311" s="135"/>
      <c r="BJ2311" s="136"/>
    </row>
    <row r="2312" spans="5:62" ht="14.25" customHeight="1" x14ac:dyDescent="0.25">
      <c r="E2312" s="113"/>
      <c r="H2312" s="133"/>
      <c r="T2312" s="133"/>
      <c r="X2312" s="131"/>
      <c r="Y2312" s="133"/>
      <c r="AJ2312" s="133"/>
      <c r="AO2312" s="135"/>
      <c r="AP2312" s="135"/>
      <c r="BJ2312" s="136"/>
    </row>
    <row r="2313" spans="5:62" ht="14.25" customHeight="1" x14ac:dyDescent="0.25">
      <c r="E2313" s="113"/>
      <c r="H2313" s="133"/>
      <c r="T2313" s="133"/>
      <c r="X2313" s="131"/>
      <c r="Y2313" s="133"/>
      <c r="AJ2313" s="133"/>
      <c r="AO2313" s="135"/>
      <c r="AP2313" s="135"/>
      <c r="BJ2313" s="136"/>
    </row>
    <row r="2314" spans="5:62" ht="14.25" customHeight="1" x14ac:dyDescent="0.25">
      <c r="E2314" s="113"/>
      <c r="H2314" s="133"/>
      <c r="T2314" s="133"/>
      <c r="X2314" s="131"/>
      <c r="Y2314" s="133"/>
      <c r="AJ2314" s="133"/>
      <c r="AO2314" s="135"/>
      <c r="AP2314" s="135"/>
      <c r="BJ2314" s="136"/>
    </row>
    <row r="2315" spans="5:62" ht="14.25" customHeight="1" x14ac:dyDescent="0.25">
      <c r="E2315" s="113"/>
      <c r="H2315" s="133"/>
      <c r="T2315" s="133"/>
      <c r="X2315" s="131"/>
      <c r="Y2315" s="133"/>
      <c r="AJ2315" s="133"/>
      <c r="AO2315" s="135"/>
      <c r="AP2315" s="135"/>
      <c r="BJ2315" s="136"/>
    </row>
    <row r="2316" spans="5:62" ht="14.25" customHeight="1" x14ac:dyDescent="0.25">
      <c r="E2316" s="113"/>
      <c r="H2316" s="133"/>
      <c r="T2316" s="133"/>
      <c r="X2316" s="131"/>
      <c r="Y2316" s="133"/>
      <c r="AJ2316" s="133"/>
      <c r="AO2316" s="135"/>
      <c r="AP2316" s="135"/>
      <c r="BJ2316" s="136"/>
    </row>
    <row r="2317" spans="5:62" ht="14.25" customHeight="1" x14ac:dyDescent="0.25">
      <c r="E2317" s="113"/>
      <c r="H2317" s="133"/>
      <c r="T2317" s="133"/>
      <c r="X2317" s="131"/>
      <c r="Y2317" s="133"/>
      <c r="AJ2317" s="133"/>
      <c r="AO2317" s="135"/>
      <c r="AP2317" s="135"/>
      <c r="BJ2317" s="136"/>
    </row>
    <row r="2318" spans="5:62" ht="14.25" customHeight="1" x14ac:dyDescent="0.25">
      <c r="E2318" s="113"/>
      <c r="H2318" s="133"/>
      <c r="T2318" s="133"/>
      <c r="X2318" s="131"/>
      <c r="Y2318" s="133"/>
      <c r="AJ2318" s="133"/>
      <c r="AO2318" s="135"/>
      <c r="AP2318" s="135"/>
      <c r="BJ2318" s="136"/>
    </row>
    <row r="2319" spans="5:62" ht="14.25" customHeight="1" x14ac:dyDescent="0.25">
      <c r="E2319" s="113"/>
      <c r="H2319" s="133"/>
      <c r="T2319" s="133"/>
      <c r="X2319" s="131"/>
      <c r="Y2319" s="133"/>
      <c r="AJ2319" s="133"/>
      <c r="AO2319" s="135"/>
      <c r="AP2319" s="135"/>
      <c r="BJ2319" s="136"/>
    </row>
    <row r="2320" spans="5:62" ht="14.25" customHeight="1" x14ac:dyDescent="0.25">
      <c r="E2320" s="113"/>
      <c r="H2320" s="133"/>
      <c r="T2320" s="133"/>
      <c r="X2320" s="131"/>
      <c r="Y2320" s="133"/>
      <c r="AJ2320" s="133"/>
      <c r="AO2320" s="135"/>
      <c r="AP2320" s="135"/>
      <c r="BJ2320" s="136"/>
    </row>
    <row r="2321" spans="5:62" ht="14.25" customHeight="1" x14ac:dyDescent="0.25">
      <c r="E2321" s="113"/>
      <c r="H2321" s="133"/>
      <c r="T2321" s="133"/>
      <c r="X2321" s="131"/>
      <c r="Y2321" s="133"/>
      <c r="AJ2321" s="133"/>
      <c r="AO2321" s="135"/>
      <c r="AP2321" s="135"/>
      <c r="BJ2321" s="136"/>
    </row>
    <row r="2322" spans="5:62" ht="14.25" customHeight="1" x14ac:dyDescent="0.25">
      <c r="E2322" s="113"/>
      <c r="H2322" s="133"/>
      <c r="T2322" s="133"/>
      <c r="X2322" s="131"/>
      <c r="Y2322" s="133"/>
      <c r="AJ2322" s="133"/>
      <c r="AO2322" s="135"/>
      <c r="AP2322" s="135"/>
      <c r="BJ2322" s="136"/>
    </row>
    <row r="2323" spans="5:62" ht="14.25" customHeight="1" x14ac:dyDescent="0.25">
      <c r="E2323" s="113"/>
      <c r="H2323" s="133"/>
      <c r="T2323" s="133"/>
      <c r="X2323" s="131"/>
      <c r="Y2323" s="133"/>
      <c r="AJ2323" s="133"/>
      <c r="AO2323" s="135"/>
      <c r="AP2323" s="135"/>
      <c r="BJ2323" s="136"/>
    </row>
    <row r="2324" spans="5:62" ht="14.25" customHeight="1" x14ac:dyDescent="0.25">
      <c r="E2324" s="113"/>
      <c r="H2324" s="133"/>
      <c r="T2324" s="133"/>
      <c r="X2324" s="131"/>
      <c r="Y2324" s="133"/>
      <c r="AJ2324" s="133"/>
      <c r="AO2324" s="135"/>
      <c r="AP2324" s="135"/>
      <c r="BJ2324" s="136"/>
    </row>
    <row r="2325" spans="5:62" ht="14.25" customHeight="1" x14ac:dyDescent="0.25">
      <c r="E2325" s="113"/>
      <c r="H2325" s="133"/>
      <c r="T2325" s="133"/>
      <c r="X2325" s="131"/>
      <c r="Y2325" s="133"/>
      <c r="AJ2325" s="133"/>
      <c r="AO2325" s="135"/>
      <c r="AP2325" s="135"/>
      <c r="BJ2325" s="136"/>
    </row>
    <row r="2326" spans="5:62" ht="14.25" customHeight="1" x14ac:dyDescent="0.25">
      <c r="E2326" s="113"/>
      <c r="H2326" s="133"/>
      <c r="T2326" s="133"/>
      <c r="X2326" s="131"/>
      <c r="Y2326" s="133"/>
      <c r="AJ2326" s="133"/>
      <c r="AO2326" s="135"/>
      <c r="AP2326" s="135"/>
      <c r="BJ2326" s="136"/>
    </row>
    <row r="2327" spans="5:62" ht="14.25" customHeight="1" x14ac:dyDescent="0.25">
      <c r="E2327" s="113"/>
      <c r="H2327" s="133"/>
      <c r="T2327" s="133"/>
      <c r="X2327" s="131"/>
      <c r="Y2327" s="133"/>
      <c r="AJ2327" s="133"/>
      <c r="AO2327" s="135"/>
      <c r="AP2327" s="135"/>
      <c r="BJ2327" s="136"/>
    </row>
    <row r="2328" spans="5:62" ht="14.25" customHeight="1" x14ac:dyDescent="0.25">
      <c r="E2328" s="113"/>
      <c r="H2328" s="133"/>
      <c r="T2328" s="133"/>
      <c r="X2328" s="131"/>
      <c r="Y2328" s="133"/>
      <c r="AJ2328" s="133"/>
      <c r="AO2328" s="135"/>
      <c r="AP2328" s="135"/>
      <c r="BJ2328" s="136"/>
    </row>
    <row r="2329" spans="5:62" ht="14.25" customHeight="1" x14ac:dyDescent="0.25">
      <c r="E2329" s="113"/>
      <c r="H2329" s="133"/>
      <c r="T2329" s="133"/>
      <c r="X2329" s="131"/>
      <c r="Y2329" s="133"/>
      <c r="AJ2329" s="133"/>
      <c r="AO2329" s="135"/>
      <c r="AP2329" s="135"/>
      <c r="BJ2329" s="136"/>
    </row>
    <row r="2330" spans="5:62" ht="14.25" customHeight="1" x14ac:dyDescent="0.25">
      <c r="E2330" s="113"/>
      <c r="H2330" s="133"/>
      <c r="T2330" s="133"/>
      <c r="X2330" s="131"/>
      <c r="Y2330" s="133"/>
      <c r="AJ2330" s="133"/>
      <c r="AO2330" s="135"/>
      <c r="AP2330" s="135"/>
      <c r="BJ2330" s="136"/>
    </row>
    <row r="2331" spans="5:62" ht="14.25" customHeight="1" x14ac:dyDescent="0.25">
      <c r="E2331" s="113"/>
      <c r="H2331" s="133"/>
      <c r="T2331" s="133"/>
      <c r="X2331" s="131"/>
      <c r="Y2331" s="133"/>
      <c r="AJ2331" s="133"/>
      <c r="AO2331" s="135"/>
      <c r="AP2331" s="135"/>
      <c r="BJ2331" s="136"/>
    </row>
    <row r="2332" spans="5:62" ht="14.25" customHeight="1" x14ac:dyDescent="0.25">
      <c r="E2332" s="113"/>
      <c r="H2332" s="133"/>
      <c r="T2332" s="133"/>
      <c r="X2332" s="131"/>
      <c r="Y2332" s="133"/>
      <c r="AJ2332" s="133"/>
      <c r="AO2332" s="135"/>
      <c r="AP2332" s="135"/>
      <c r="BJ2332" s="136"/>
    </row>
    <row r="2333" spans="5:62" ht="14.25" customHeight="1" x14ac:dyDescent="0.25">
      <c r="E2333" s="113"/>
      <c r="H2333" s="133"/>
      <c r="T2333" s="133"/>
      <c r="X2333" s="131"/>
      <c r="Y2333" s="133"/>
      <c r="AJ2333" s="133"/>
      <c r="AO2333" s="135"/>
      <c r="AP2333" s="135"/>
      <c r="BJ2333" s="136"/>
    </row>
    <row r="2334" spans="5:62" ht="14.25" customHeight="1" x14ac:dyDescent="0.25">
      <c r="E2334" s="113"/>
      <c r="H2334" s="133"/>
      <c r="T2334" s="133"/>
      <c r="X2334" s="131"/>
      <c r="Y2334" s="133"/>
      <c r="AJ2334" s="133"/>
      <c r="AO2334" s="135"/>
      <c r="AP2334" s="135"/>
      <c r="BJ2334" s="136"/>
    </row>
    <row r="2335" spans="5:62" ht="14.25" customHeight="1" x14ac:dyDescent="0.25">
      <c r="E2335" s="113"/>
      <c r="H2335" s="133"/>
      <c r="T2335" s="133"/>
      <c r="X2335" s="131"/>
      <c r="Y2335" s="133"/>
      <c r="AJ2335" s="133"/>
      <c r="AO2335" s="135"/>
      <c r="AP2335" s="135"/>
      <c r="BJ2335" s="136"/>
    </row>
    <row r="2336" spans="5:62" ht="14.25" customHeight="1" x14ac:dyDescent="0.25">
      <c r="E2336" s="113"/>
      <c r="H2336" s="133"/>
      <c r="T2336" s="133"/>
      <c r="X2336" s="131"/>
      <c r="Y2336" s="133"/>
      <c r="AJ2336" s="133"/>
      <c r="AO2336" s="135"/>
      <c r="AP2336" s="135"/>
      <c r="BJ2336" s="136"/>
    </row>
    <row r="2337" spans="5:62" ht="14.25" customHeight="1" x14ac:dyDescent="0.25">
      <c r="E2337" s="113"/>
      <c r="H2337" s="133"/>
      <c r="T2337" s="133"/>
      <c r="X2337" s="131"/>
      <c r="Y2337" s="133"/>
      <c r="AJ2337" s="133"/>
      <c r="AO2337" s="135"/>
      <c r="AP2337" s="135"/>
      <c r="BJ2337" s="136"/>
    </row>
    <row r="2338" spans="5:62" ht="14.25" customHeight="1" x14ac:dyDescent="0.25">
      <c r="E2338" s="113"/>
      <c r="H2338" s="133"/>
      <c r="T2338" s="133"/>
      <c r="X2338" s="131"/>
      <c r="Y2338" s="133"/>
      <c r="AJ2338" s="133"/>
      <c r="AO2338" s="135"/>
      <c r="AP2338" s="135"/>
      <c r="BJ2338" s="136"/>
    </row>
    <row r="2339" spans="5:62" ht="14.25" customHeight="1" x14ac:dyDescent="0.25">
      <c r="E2339" s="113"/>
      <c r="H2339" s="133"/>
      <c r="T2339" s="133"/>
      <c r="X2339" s="131"/>
      <c r="Y2339" s="133"/>
      <c r="AJ2339" s="133"/>
      <c r="AO2339" s="135"/>
      <c r="AP2339" s="135"/>
      <c r="BJ2339" s="136"/>
    </row>
    <row r="2340" spans="5:62" ht="14.25" customHeight="1" x14ac:dyDescent="0.25">
      <c r="E2340" s="113"/>
      <c r="H2340" s="133"/>
      <c r="T2340" s="133"/>
      <c r="X2340" s="131"/>
      <c r="Y2340" s="133"/>
      <c r="AJ2340" s="133"/>
      <c r="AO2340" s="135"/>
      <c r="AP2340" s="135"/>
      <c r="BJ2340" s="136"/>
    </row>
    <row r="2341" spans="5:62" ht="14.25" customHeight="1" x14ac:dyDescent="0.25">
      <c r="E2341" s="113"/>
      <c r="H2341" s="133"/>
      <c r="T2341" s="133"/>
      <c r="X2341" s="131"/>
      <c r="Y2341" s="133"/>
      <c r="AJ2341" s="133"/>
      <c r="AO2341" s="135"/>
      <c r="AP2341" s="135"/>
      <c r="BJ2341" s="136"/>
    </row>
    <row r="2342" spans="5:62" ht="14.25" customHeight="1" x14ac:dyDescent="0.25">
      <c r="E2342" s="113"/>
      <c r="H2342" s="133"/>
      <c r="T2342" s="133"/>
      <c r="X2342" s="131"/>
      <c r="Y2342" s="133"/>
      <c r="AJ2342" s="133"/>
      <c r="AO2342" s="135"/>
      <c r="AP2342" s="135"/>
      <c r="BJ2342" s="136"/>
    </row>
    <row r="2343" spans="5:62" ht="14.25" customHeight="1" x14ac:dyDescent="0.25">
      <c r="E2343" s="113"/>
      <c r="H2343" s="133"/>
      <c r="T2343" s="133"/>
      <c r="X2343" s="131"/>
      <c r="Y2343" s="133"/>
      <c r="AJ2343" s="133"/>
      <c r="AO2343" s="135"/>
      <c r="AP2343" s="135"/>
      <c r="BJ2343" s="136"/>
    </row>
    <row r="2344" spans="5:62" ht="14.25" customHeight="1" x14ac:dyDescent="0.25">
      <c r="E2344" s="113"/>
      <c r="H2344" s="133"/>
      <c r="T2344" s="133"/>
      <c r="X2344" s="131"/>
      <c r="Y2344" s="133"/>
      <c r="AJ2344" s="133"/>
      <c r="AO2344" s="135"/>
      <c r="AP2344" s="135"/>
      <c r="BJ2344" s="136"/>
    </row>
    <row r="2345" spans="5:62" ht="14.25" customHeight="1" x14ac:dyDescent="0.25">
      <c r="E2345" s="113"/>
      <c r="H2345" s="133"/>
      <c r="T2345" s="133"/>
      <c r="X2345" s="131"/>
      <c r="Y2345" s="133"/>
      <c r="AJ2345" s="133"/>
      <c r="AO2345" s="135"/>
      <c r="AP2345" s="135"/>
      <c r="BJ2345" s="136"/>
    </row>
    <row r="2346" spans="5:62" ht="14.25" customHeight="1" x14ac:dyDescent="0.25">
      <c r="E2346" s="113"/>
      <c r="H2346" s="133"/>
      <c r="T2346" s="133"/>
      <c r="X2346" s="131"/>
      <c r="Y2346" s="133"/>
      <c r="AJ2346" s="133"/>
      <c r="AO2346" s="135"/>
      <c r="AP2346" s="135"/>
      <c r="BJ2346" s="136"/>
    </row>
    <row r="2347" spans="5:62" ht="14.25" customHeight="1" x14ac:dyDescent="0.25">
      <c r="E2347" s="113"/>
      <c r="H2347" s="133"/>
      <c r="T2347" s="133"/>
      <c r="X2347" s="131"/>
      <c r="Y2347" s="133"/>
      <c r="AJ2347" s="133"/>
      <c r="AO2347" s="135"/>
      <c r="AP2347" s="135"/>
      <c r="BJ2347" s="136"/>
    </row>
    <row r="2348" spans="5:62" ht="14.25" customHeight="1" x14ac:dyDescent="0.25">
      <c r="E2348" s="113"/>
      <c r="H2348" s="133"/>
      <c r="T2348" s="133"/>
      <c r="X2348" s="131"/>
      <c r="Y2348" s="133"/>
      <c r="AJ2348" s="133"/>
      <c r="AO2348" s="135"/>
      <c r="AP2348" s="135"/>
      <c r="BJ2348" s="136"/>
    </row>
    <row r="2349" spans="5:62" ht="14.25" customHeight="1" x14ac:dyDescent="0.25">
      <c r="E2349" s="113"/>
      <c r="H2349" s="133"/>
      <c r="T2349" s="133"/>
      <c r="X2349" s="131"/>
      <c r="Y2349" s="133"/>
      <c r="AJ2349" s="133"/>
      <c r="AO2349" s="135"/>
      <c r="AP2349" s="135"/>
      <c r="BJ2349" s="136"/>
    </row>
    <row r="2350" spans="5:62" ht="14.25" customHeight="1" x14ac:dyDescent="0.25">
      <c r="E2350" s="113"/>
      <c r="H2350" s="133"/>
      <c r="T2350" s="133"/>
      <c r="X2350" s="131"/>
      <c r="Y2350" s="133"/>
      <c r="AJ2350" s="133"/>
      <c r="AO2350" s="135"/>
      <c r="AP2350" s="135"/>
      <c r="BJ2350" s="136"/>
    </row>
    <row r="2351" spans="5:62" ht="14.25" customHeight="1" x14ac:dyDescent="0.25">
      <c r="E2351" s="113"/>
      <c r="H2351" s="133"/>
      <c r="T2351" s="133"/>
      <c r="X2351" s="131"/>
      <c r="Y2351" s="133"/>
      <c r="AJ2351" s="133"/>
      <c r="AO2351" s="135"/>
      <c r="AP2351" s="135"/>
      <c r="BJ2351" s="136"/>
    </row>
    <row r="2352" spans="5:62" ht="14.25" customHeight="1" x14ac:dyDescent="0.25">
      <c r="E2352" s="113"/>
      <c r="H2352" s="133"/>
      <c r="T2352" s="133"/>
      <c r="X2352" s="131"/>
      <c r="Y2352" s="133"/>
      <c r="AJ2352" s="133"/>
      <c r="AO2352" s="135"/>
      <c r="AP2352" s="135"/>
      <c r="BJ2352" s="136"/>
    </row>
    <row r="2353" spans="5:62" ht="14.25" customHeight="1" x14ac:dyDescent="0.25">
      <c r="E2353" s="113"/>
      <c r="H2353" s="133"/>
      <c r="T2353" s="133"/>
      <c r="X2353" s="131"/>
      <c r="Y2353" s="133"/>
      <c r="AJ2353" s="133"/>
      <c r="AO2353" s="135"/>
      <c r="AP2353" s="135"/>
      <c r="BJ2353" s="136"/>
    </row>
    <row r="2354" spans="5:62" ht="14.25" customHeight="1" x14ac:dyDescent="0.25">
      <c r="E2354" s="113"/>
      <c r="H2354" s="133"/>
      <c r="T2354" s="133"/>
      <c r="X2354" s="131"/>
      <c r="Y2354" s="133"/>
      <c r="AJ2354" s="133"/>
      <c r="AO2354" s="135"/>
      <c r="AP2354" s="135"/>
      <c r="BJ2354" s="136"/>
    </row>
    <row r="2355" spans="5:62" ht="14.25" customHeight="1" x14ac:dyDescent="0.25">
      <c r="E2355" s="113"/>
      <c r="H2355" s="133"/>
      <c r="T2355" s="133"/>
      <c r="X2355" s="131"/>
      <c r="Y2355" s="133"/>
      <c r="AJ2355" s="133"/>
      <c r="AO2355" s="135"/>
      <c r="AP2355" s="135"/>
      <c r="BJ2355" s="136"/>
    </row>
    <row r="2356" spans="5:62" ht="14.25" customHeight="1" x14ac:dyDescent="0.25">
      <c r="E2356" s="113"/>
      <c r="H2356" s="133"/>
      <c r="T2356" s="133"/>
      <c r="X2356" s="131"/>
      <c r="Y2356" s="133"/>
      <c r="AJ2356" s="133"/>
      <c r="AO2356" s="135"/>
      <c r="AP2356" s="135"/>
      <c r="BJ2356" s="136"/>
    </row>
    <row r="2357" spans="5:62" ht="14.25" customHeight="1" x14ac:dyDescent="0.25">
      <c r="E2357" s="113"/>
      <c r="H2357" s="133"/>
      <c r="T2357" s="133"/>
      <c r="X2357" s="131"/>
      <c r="Y2357" s="133"/>
      <c r="AJ2357" s="133"/>
      <c r="AO2357" s="135"/>
      <c r="AP2357" s="135"/>
      <c r="BJ2357" s="136"/>
    </row>
    <row r="2358" spans="5:62" ht="14.25" customHeight="1" x14ac:dyDescent="0.25">
      <c r="E2358" s="113"/>
      <c r="H2358" s="133"/>
      <c r="T2358" s="133"/>
      <c r="X2358" s="131"/>
      <c r="Y2358" s="133"/>
      <c r="AJ2358" s="133"/>
      <c r="AO2358" s="135"/>
      <c r="AP2358" s="135"/>
      <c r="BJ2358" s="136"/>
    </row>
    <row r="2359" spans="5:62" ht="14.25" customHeight="1" x14ac:dyDescent="0.25">
      <c r="E2359" s="113"/>
      <c r="H2359" s="133"/>
      <c r="T2359" s="133"/>
      <c r="X2359" s="131"/>
      <c r="Y2359" s="133"/>
      <c r="AJ2359" s="133"/>
      <c r="AO2359" s="135"/>
      <c r="AP2359" s="135"/>
      <c r="BJ2359" s="136"/>
    </row>
    <row r="2360" spans="5:62" ht="14.25" customHeight="1" x14ac:dyDescent="0.25">
      <c r="E2360" s="113"/>
      <c r="H2360" s="133"/>
      <c r="T2360" s="133"/>
      <c r="X2360" s="131"/>
      <c r="Y2360" s="133"/>
      <c r="AJ2360" s="133"/>
      <c r="AO2360" s="135"/>
      <c r="AP2360" s="135"/>
      <c r="BJ2360" s="136"/>
    </row>
    <row r="2361" spans="5:62" ht="14.25" customHeight="1" x14ac:dyDescent="0.25">
      <c r="E2361" s="113"/>
      <c r="H2361" s="133"/>
      <c r="T2361" s="133"/>
      <c r="X2361" s="131"/>
      <c r="Y2361" s="133"/>
      <c r="AJ2361" s="133"/>
      <c r="AO2361" s="135"/>
      <c r="AP2361" s="135"/>
      <c r="BJ2361" s="136"/>
    </row>
    <row r="2362" spans="5:62" ht="14.25" customHeight="1" x14ac:dyDescent="0.25">
      <c r="E2362" s="113"/>
      <c r="H2362" s="133"/>
      <c r="T2362" s="133"/>
      <c r="X2362" s="131"/>
      <c r="Y2362" s="133"/>
      <c r="AJ2362" s="133"/>
      <c r="AO2362" s="135"/>
      <c r="AP2362" s="135"/>
      <c r="BJ2362" s="136"/>
    </row>
    <row r="2363" spans="5:62" ht="14.25" customHeight="1" x14ac:dyDescent="0.25">
      <c r="E2363" s="113"/>
      <c r="H2363" s="133"/>
      <c r="T2363" s="133"/>
      <c r="X2363" s="131"/>
      <c r="Y2363" s="133"/>
      <c r="AJ2363" s="133"/>
      <c r="AO2363" s="135"/>
      <c r="AP2363" s="135"/>
      <c r="BJ2363" s="136"/>
    </row>
    <row r="2364" spans="5:62" ht="14.25" customHeight="1" x14ac:dyDescent="0.25">
      <c r="E2364" s="113"/>
      <c r="H2364" s="133"/>
      <c r="T2364" s="133"/>
      <c r="X2364" s="131"/>
      <c r="Y2364" s="133"/>
      <c r="AJ2364" s="133"/>
      <c r="AO2364" s="135"/>
      <c r="AP2364" s="135"/>
      <c r="BJ2364" s="136"/>
    </row>
    <row r="2365" spans="5:62" ht="14.25" customHeight="1" x14ac:dyDescent="0.25">
      <c r="E2365" s="113"/>
      <c r="H2365" s="133"/>
      <c r="T2365" s="133"/>
      <c r="X2365" s="131"/>
      <c r="Y2365" s="133"/>
      <c r="AJ2365" s="133"/>
      <c r="AO2365" s="135"/>
      <c r="AP2365" s="135"/>
      <c r="BJ2365" s="136"/>
    </row>
    <row r="2366" spans="5:62" ht="14.25" customHeight="1" x14ac:dyDescent="0.25">
      <c r="E2366" s="113"/>
      <c r="H2366" s="133"/>
      <c r="T2366" s="133"/>
      <c r="X2366" s="131"/>
      <c r="Y2366" s="133"/>
      <c r="AJ2366" s="133"/>
      <c r="AO2366" s="135"/>
      <c r="AP2366" s="135"/>
      <c r="BJ2366" s="136"/>
    </row>
    <row r="2367" spans="5:62" ht="14.25" customHeight="1" x14ac:dyDescent="0.25">
      <c r="E2367" s="113"/>
      <c r="H2367" s="133"/>
      <c r="T2367" s="133"/>
      <c r="X2367" s="131"/>
      <c r="Y2367" s="133"/>
      <c r="AJ2367" s="133"/>
      <c r="AO2367" s="135"/>
      <c r="AP2367" s="135"/>
      <c r="BJ2367" s="136"/>
    </row>
    <row r="2368" spans="5:62" ht="14.25" customHeight="1" x14ac:dyDescent="0.25">
      <c r="E2368" s="113"/>
      <c r="H2368" s="133"/>
      <c r="T2368" s="133"/>
      <c r="X2368" s="131"/>
      <c r="Y2368" s="133"/>
      <c r="AJ2368" s="133"/>
      <c r="AO2368" s="135"/>
      <c r="AP2368" s="135"/>
      <c r="BJ2368" s="136"/>
    </row>
    <row r="2369" spans="5:62" ht="14.25" customHeight="1" x14ac:dyDescent="0.25">
      <c r="E2369" s="113"/>
      <c r="H2369" s="133"/>
      <c r="T2369" s="133"/>
      <c r="X2369" s="131"/>
      <c r="Y2369" s="133"/>
      <c r="AJ2369" s="133"/>
      <c r="AO2369" s="135"/>
      <c r="AP2369" s="135"/>
      <c r="BJ2369" s="136"/>
    </row>
    <row r="2370" spans="5:62" ht="14.25" customHeight="1" x14ac:dyDescent="0.25">
      <c r="E2370" s="113"/>
      <c r="H2370" s="133"/>
      <c r="T2370" s="133"/>
      <c r="X2370" s="131"/>
      <c r="Y2370" s="133"/>
      <c r="AJ2370" s="133"/>
      <c r="AO2370" s="135"/>
      <c r="AP2370" s="135"/>
      <c r="BJ2370" s="136"/>
    </row>
    <row r="2371" spans="5:62" ht="14.25" customHeight="1" x14ac:dyDescent="0.25">
      <c r="E2371" s="113"/>
      <c r="H2371" s="133"/>
      <c r="T2371" s="133"/>
      <c r="X2371" s="131"/>
      <c r="Y2371" s="133"/>
      <c r="AJ2371" s="133"/>
      <c r="AO2371" s="135"/>
      <c r="AP2371" s="135"/>
      <c r="BJ2371" s="136"/>
    </row>
    <row r="2372" spans="5:62" ht="14.25" customHeight="1" x14ac:dyDescent="0.25">
      <c r="E2372" s="113"/>
      <c r="H2372" s="133"/>
      <c r="T2372" s="133"/>
      <c r="X2372" s="131"/>
      <c r="Y2372" s="133"/>
      <c r="AJ2372" s="133"/>
      <c r="AO2372" s="135"/>
      <c r="AP2372" s="135"/>
      <c r="BJ2372" s="136"/>
    </row>
    <row r="2373" spans="5:62" ht="14.25" customHeight="1" x14ac:dyDescent="0.25">
      <c r="E2373" s="113"/>
      <c r="H2373" s="133"/>
      <c r="T2373" s="133"/>
      <c r="X2373" s="131"/>
      <c r="Y2373" s="133"/>
      <c r="AJ2373" s="133"/>
      <c r="AO2373" s="135"/>
      <c r="AP2373" s="135"/>
      <c r="BJ2373" s="136"/>
    </row>
    <row r="2374" spans="5:62" ht="14.25" customHeight="1" x14ac:dyDescent="0.25">
      <c r="E2374" s="113"/>
      <c r="H2374" s="133"/>
      <c r="T2374" s="133"/>
      <c r="X2374" s="131"/>
      <c r="Y2374" s="133"/>
      <c r="AJ2374" s="133"/>
      <c r="AO2374" s="135"/>
      <c r="AP2374" s="135"/>
      <c r="BJ2374" s="136"/>
    </row>
    <row r="2375" spans="5:62" ht="14.25" customHeight="1" x14ac:dyDescent="0.25">
      <c r="E2375" s="113"/>
      <c r="H2375" s="133"/>
      <c r="T2375" s="133"/>
      <c r="X2375" s="131"/>
      <c r="Y2375" s="133"/>
      <c r="AJ2375" s="133"/>
      <c r="AO2375" s="135"/>
      <c r="AP2375" s="135"/>
      <c r="BJ2375" s="136"/>
    </row>
    <row r="2376" spans="5:62" ht="14.25" customHeight="1" x14ac:dyDescent="0.25">
      <c r="E2376" s="113"/>
      <c r="H2376" s="133"/>
      <c r="T2376" s="133"/>
      <c r="X2376" s="131"/>
      <c r="Y2376" s="133"/>
      <c r="AJ2376" s="133"/>
      <c r="AO2376" s="135"/>
      <c r="AP2376" s="135"/>
      <c r="BJ2376" s="136"/>
    </row>
    <row r="2377" spans="5:62" ht="14.25" customHeight="1" x14ac:dyDescent="0.25">
      <c r="E2377" s="113"/>
      <c r="H2377" s="133"/>
      <c r="T2377" s="133"/>
      <c r="X2377" s="131"/>
      <c r="Y2377" s="133"/>
      <c r="AJ2377" s="133"/>
      <c r="AO2377" s="135"/>
      <c r="AP2377" s="135"/>
      <c r="BJ2377" s="136"/>
    </row>
    <row r="2378" spans="5:62" ht="14.25" customHeight="1" x14ac:dyDescent="0.25">
      <c r="E2378" s="113"/>
      <c r="H2378" s="133"/>
      <c r="T2378" s="133"/>
      <c r="X2378" s="131"/>
      <c r="Y2378" s="133"/>
      <c r="AJ2378" s="133"/>
      <c r="AO2378" s="135"/>
      <c r="AP2378" s="135"/>
      <c r="BJ2378" s="136"/>
    </row>
    <row r="2379" spans="5:62" ht="14.25" customHeight="1" x14ac:dyDescent="0.25">
      <c r="E2379" s="113"/>
      <c r="H2379" s="133"/>
      <c r="T2379" s="133"/>
      <c r="X2379" s="131"/>
      <c r="Y2379" s="133"/>
      <c r="AJ2379" s="133"/>
      <c r="AO2379" s="135"/>
      <c r="AP2379" s="135"/>
      <c r="BJ2379" s="136"/>
    </row>
    <row r="2380" spans="5:62" ht="14.25" customHeight="1" x14ac:dyDescent="0.25">
      <c r="E2380" s="113"/>
      <c r="H2380" s="133"/>
      <c r="T2380" s="133"/>
      <c r="X2380" s="131"/>
      <c r="Y2380" s="133"/>
      <c r="AJ2380" s="133"/>
      <c r="AO2380" s="135"/>
      <c r="AP2380" s="135"/>
      <c r="BJ2380" s="136"/>
    </row>
    <row r="2381" spans="5:62" ht="14.25" customHeight="1" x14ac:dyDescent="0.25">
      <c r="E2381" s="113"/>
      <c r="H2381" s="133"/>
      <c r="T2381" s="133"/>
      <c r="X2381" s="131"/>
      <c r="Y2381" s="133"/>
      <c r="AJ2381" s="133"/>
      <c r="AO2381" s="135"/>
      <c r="AP2381" s="135"/>
      <c r="BJ2381" s="136"/>
    </row>
    <row r="2382" spans="5:62" ht="14.25" customHeight="1" x14ac:dyDescent="0.25">
      <c r="E2382" s="113"/>
      <c r="H2382" s="133"/>
      <c r="T2382" s="133"/>
      <c r="X2382" s="131"/>
      <c r="Y2382" s="133"/>
      <c r="AJ2382" s="133"/>
      <c r="AO2382" s="135"/>
      <c r="AP2382" s="135"/>
      <c r="BJ2382" s="136"/>
    </row>
    <row r="2383" spans="5:62" ht="14.25" customHeight="1" x14ac:dyDescent="0.25">
      <c r="E2383" s="113"/>
      <c r="H2383" s="133"/>
      <c r="T2383" s="133"/>
      <c r="X2383" s="131"/>
      <c r="Y2383" s="133"/>
      <c r="AJ2383" s="133"/>
      <c r="AO2383" s="135"/>
      <c r="AP2383" s="135"/>
      <c r="BJ2383" s="136"/>
    </row>
    <row r="2384" spans="5:62" ht="14.25" customHeight="1" x14ac:dyDescent="0.25">
      <c r="E2384" s="113"/>
      <c r="H2384" s="133"/>
      <c r="T2384" s="133"/>
      <c r="X2384" s="131"/>
      <c r="Y2384" s="133"/>
      <c r="AJ2384" s="133"/>
      <c r="AO2384" s="135"/>
      <c r="AP2384" s="135"/>
      <c r="BJ2384" s="136"/>
    </row>
    <row r="2385" spans="5:62" ht="14.25" customHeight="1" x14ac:dyDescent="0.25">
      <c r="E2385" s="113"/>
      <c r="H2385" s="133"/>
      <c r="T2385" s="133"/>
      <c r="X2385" s="131"/>
      <c r="Y2385" s="133"/>
      <c r="AJ2385" s="133"/>
      <c r="AO2385" s="135"/>
      <c r="AP2385" s="135"/>
      <c r="BJ2385" s="136"/>
    </row>
    <row r="2386" spans="5:62" ht="14.25" customHeight="1" x14ac:dyDescent="0.25">
      <c r="E2386" s="113"/>
      <c r="H2386" s="133"/>
      <c r="T2386" s="133"/>
      <c r="X2386" s="131"/>
      <c r="Y2386" s="133"/>
      <c r="AJ2386" s="133"/>
      <c r="AO2386" s="135"/>
      <c r="AP2386" s="135"/>
      <c r="BJ2386" s="136"/>
    </row>
    <row r="2387" spans="5:62" ht="14.25" customHeight="1" x14ac:dyDescent="0.25">
      <c r="E2387" s="113"/>
      <c r="H2387" s="133"/>
      <c r="T2387" s="133"/>
      <c r="X2387" s="131"/>
      <c r="Y2387" s="133"/>
      <c r="AJ2387" s="133"/>
      <c r="AO2387" s="135"/>
      <c r="AP2387" s="135"/>
      <c r="BJ2387" s="136"/>
    </row>
    <row r="2388" spans="5:62" ht="14.25" customHeight="1" x14ac:dyDescent="0.25">
      <c r="E2388" s="113"/>
      <c r="H2388" s="133"/>
      <c r="T2388" s="133"/>
      <c r="X2388" s="131"/>
      <c r="Y2388" s="133"/>
      <c r="AJ2388" s="133"/>
      <c r="AO2388" s="135"/>
      <c r="AP2388" s="135"/>
      <c r="BJ2388" s="136"/>
    </row>
    <row r="2389" spans="5:62" ht="14.25" customHeight="1" x14ac:dyDescent="0.25">
      <c r="E2389" s="113"/>
      <c r="H2389" s="133"/>
      <c r="T2389" s="133"/>
      <c r="X2389" s="131"/>
      <c r="Y2389" s="133"/>
      <c r="AJ2389" s="133"/>
      <c r="AO2389" s="135"/>
      <c r="AP2389" s="135"/>
      <c r="BJ2389" s="136"/>
    </row>
    <row r="2390" spans="5:62" ht="14.25" customHeight="1" x14ac:dyDescent="0.25">
      <c r="E2390" s="113"/>
      <c r="H2390" s="133"/>
      <c r="T2390" s="133"/>
      <c r="X2390" s="131"/>
      <c r="Y2390" s="133"/>
      <c r="AJ2390" s="133"/>
      <c r="AO2390" s="135"/>
      <c r="AP2390" s="135"/>
      <c r="BJ2390" s="136"/>
    </row>
    <row r="2391" spans="5:62" ht="14.25" customHeight="1" x14ac:dyDescent="0.25">
      <c r="E2391" s="113"/>
      <c r="H2391" s="133"/>
      <c r="T2391" s="133"/>
      <c r="X2391" s="131"/>
      <c r="Y2391" s="133"/>
      <c r="AJ2391" s="133"/>
      <c r="AO2391" s="135"/>
      <c r="AP2391" s="135"/>
      <c r="BJ2391" s="136"/>
    </row>
    <row r="2392" spans="5:62" ht="14.25" customHeight="1" x14ac:dyDescent="0.25">
      <c r="E2392" s="113"/>
      <c r="H2392" s="133"/>
      <c r="T2392" s="133"/>
      <c r="X2392" s="131"/>
      <c r="Y2392" s="133"/>
      <c r="AJ2392" s="133"/>
      <c r="AO2392" s="135"/>
      <c r="AP2392" s="135"/>
      <c r="BJ2392" s="136"/>
    </row>
    <row r="2393" spans="5:62" ht="14.25" customHeight="1" x14ac:dyDescent="0.25">
      <c r="E2393" s="113"/>
      <c r="H2393" s="133"/>
      <c r="T2393" s="133"/>
      <c r="X2393" s="131"/>
      <c r="Y2393" s="133"/>
      <c r="AJ2393" s="133"/>
      <c r="AO2393" s="135"/>
      <c r="AP2393" s="135"/>
      <c r="BJ2393" s="136"/>
    </row>
    <row r="2394" spans="5:62" ht="14.25" customHeight="1" x14ac:dyDescent="0.25">
      <c r="E2394" s="113"/>
      <c r="H2394" s="133"/>
      <c r="T2394" s="133"/>
      <c r="X2394" s="131"/>
      <c r="Y2394" s="133"/>
      <c r="AJ2394" s="133"/>
      <c r="AO2394" s="135"/>
      <c r="AP2394" s="135"/>
      <c r="BJ2394" s="136"/>
    </row>
    <row r="2395" spans="5:62" ht="14.25" customHeight="1" x14ac:dyDescent="0.25">
      <c r="E2395" s="113"/>
      <c r="H2395" s="133"/>
      <c r="T2395" s="133"/>
      <c r="X2395" s="131"/>
      <c r="Y2395" s="133"/>
      <c r="AJ2395" s="133"/>
      <c r="AO2395" s="135"/>
      <c r="AP2395" s="135"/>
      <c r="BJ2395" s="136"/>
    </row>
    <row r="2396" spans="5:62" ht="14.25" customHeight="1" x14ac:dyDescent="0.25">
      <c r="E2396" s="113"/>
      <c r="H2396" s="133"/>
      <c r="T2396" s="133"/>
      <c r="X2396" s="131"/>
      <c r="Y2396" s="133"/>
      <c r="AJ2396" s="133"/>
      <c r="AO2396" s="135"/>
      <c r="AP2396" s="135"/>
      <c r="BJ2396" s="136"/>
    </row>
    <row r="2397" spans="5:62" ht="14.25" customHeight="1" x14ac:dyDescent="0.25">
      <c r="E2397" s="113"/>
      <c r="H2397" s="133"/>
      <c r="T2397" s="133"/>
      <c r="X2397" s="131"/>
      <c r="Y2397" s="133"/>
      <c r="AJ2397" s="133"/>
      <c r="AO2397" s="135"/>
      <c r="AP2397" s="135"/>
      <c r="BJ2397" s="136"/>
    </row>
    <row r="2398" spans="5:62" ht="14.25" customHeight="1" x14ac:dyDescent="0.25">
      <c r="E2398" s="113"/>
      <c r="H2398" s="133"/>
      <c r="T2398" s="133"/>
      <c r="X2398" s="131"/>
      <c r="Y2398" s="133"/>
      <c r="AJ2398" s="133"/>
      <c r="AO2398" s="135"/>
      <c r="AP2398" s="135"/>
      <c r="BJ2398" s="136"/>
    </row>
    <row r="2399" spans="5:62" ht="14.25" customHeight="1" x14ac:dyDescent="0.25">
      <c r="E2399" s="113"/>
      <c r="H2399" s="133"/>
      <c r="T2399" s="133"/>
      <c r="X2399" s="131"/>
      <c r="Y2399" s="133"/>
      <c r="AJ2399" s="133"/>
      <c r="AO2399" s="135"/>
      <c r="AP2399" s="135"/>
      <c r="BJ2399" s="136"/>
    </row>
    <row r="2400" spans="5:62" ht="14.25" customHeight="1" x14ac:dyDescent="0.25">
      <c r="E2400" s="113"/>
      <c r="H2400" s="133"/>
      <c r="T2400" s="133"/>
      <c r="X2400" s="131"/>
      <c r="Y2400" s="133"/>
      <c r="AJ2400" s="133"/>
      <c r="AO2400" s="135"/>
      <c r="AP2400" s="135"/>
      <c r="BJ2400" s="136"/>
    </row>
    <row r="2401" spans="5:62" ht="14.25" customHeight="1" x14ac:dyDescent="0.25">
      <c r="E2401" s="113"/>
      <c r="H2401" s="133"/>
      <c r="T2401" s="133"/>
      <c r="X2401" s="131"/>
      <c r="Y2401" s="133"/>
      <c r="AJ2401" s="133"/>
      <c r="AO2401" s="135"/>
      <c r="AP2401" s="135"/>
      <c r="BJ2401" s="136"/>
    </row>
    <row r="2402" spans="5:62" ht="14.25" customHeight="1" x14ac:dyDescent="0.25">
      <c r="E2402" s="113"/>
      <c r="H2402" s="133"/>
      <c r="T2402" s="133"/>
      <c r="X2402" s="131"/>
      <c r="Y2402" s="133"/>
      <c r="AJ2402" s="133"/>
      <c r="AO2402" s="135"/>
      <c r="AP2402" s="135"/>
      <c r="BJ2402" s="136"/>
    </row>
    <row r="2403" spans="5:62" ht="14.25" customHeight="1" x14ac:dyDescent="0.25">
      <c r="E2403" s="113"/>
      <c r="H2403" s="133"/>
      <c r="T2403" s="133"/>
      <c r="X2403" s="131"/>
      <c r="Y2403" s="133"/>
      <c r="AJ2403" s="133"/>
      <c r="AO2403" s="135"/>
      <c r="AP2403" s="135"/>
      <c r="BJ2403" s="136"/>
    </row>
    <row r="2404" spans="5:62" ht="14.25" customHeight="1" x14ac:dyDescent="0.25">
      <c r="E2404" s="113"/>
      <c r="H2404" s="133"/>
      <c r="T2404" s="133"/>
      <c r="X2404" s="131"/>
      <c r="Y2404" s="133"/>
      <c r="AJ2404" s="133"/>
      <c r="AO2404" s="135"/>
      <c r="AP2404" s="135"/>
      <c r="BJ2404" s="136"/>
    </row>
    <row r="2405" spans="5:62" ht="14.25" customHeight="1" x14ac:dyDescent="0.25">
      <c r="E2405" s="113"/>
      <c r="H2405" s="133"/>
      <c r="T2405" s="133"/>
      <c r="X2405" s="131"/>
      <c r="Y2405" s="133"/>
      <c r="AJ2405" s="133"/>
      <c r="AO2405" s="135"/>
      <c r="AP2405" s="135"/>
      <c r="BJ2405" s="136"/>
    </row>
    <row r="2406" spans="5:62" ht="14.25" customHeight="1" x14ac:dyDescent="0.25">
      <c r="E2406" s="113"/>
      <c r="H2406" s="133"/>
      <c r="T2406" s="133"/>
      <c r="X2406" s="131"/>
      <c r="Y2406" s="133"/>
      <c r="AJ2406" s="133"/>
      <c r="AO2406" s="135"/>
      <c r="AP2406" s="135"/>
      <c r="BJ2406" s="136"/>
    </row>
    <row r="2407" spans="5:62" ht="14.25" customHeight="1" x14ac:dyDescent="0.25">
      <c r="E2407" s="113"/>
      <c r="H2407" s="133"/>
      <c r="T2407" s="133"/>
      <c r="X2407" s="131"/>
      <c r="Y2407" s="133"/>
      <c r="AJ2407" s="133"/>
      <c r="AO2407" s="135"/>
      <c r="AP2407" s="135"/>
      <c r="BJ2407" s="136"/>
    </row>
    <row r="2408" spans="5:62" ht="14.25" customHeight="1" x14ac:dyDescent="0.25">
      <c r="E2408" s="113"/>
      <c r="H2408" s="133"/>
      <c r="T2408" s="133"/>
      <c r="X2408" s="131"/>
      <c r="Y2408" s="133"/>
      <c r="AJ2408" s="133"/>
      <c r="AO2408" s="135"/>
      <c r="AP2408" s="135"/>
      <c r="BJ2408" s="136"/>
    </row>
    <row r="2409" spans="5:62" ht="14.25" customHeight="1" x14ac:dyDescent="0.25">
      <c r="E2409" s="113"/>
      <c r="H2409" s="133"/>
      <c r="T2409" s="133"/>
      <c r="X2409" s="131"/>
      <c r="Y2409" s="133"/>
      <c r="AJ2409" s="133"/>
      <c r="AO2409" s="135"/>
      <c r="AP2409" s="135"/>
      <c r="BJ2409" s="136"/>
    </row>
    <row r="2410" spans="5:62" ht="14.25" customHeight="1" x14ac:dyDescent="0.25">
      <c r="E2410" s="113"/>
      <c r="H2410" s="133"/>
      <c r="T2410" s="133"/>
      <c r="X2410" s="131"/>
      <c r="Y2410" s="133"/>
      <c r="AJ2410" s="133"/>
      <c r="AO2410" s="135"/>
      <c r="AP2410" s="135"/>
      <c r="BJ2410" s="136"/>
    </row>
    <row r="2411" spans="5:62" ht="14.25" customHeight="1" x14ac:dyDescent="0.25">
      <c r="E2411" s="113"/>
      <c r="H2411" s="133"/>
      <c r="T2411" s="133"/>
      <c r="X2411" s="131"/>
      <c r="Y2411" s="133"/>
      <c r="AJ2411" s="133"/>
      <c r="AO2411" s="135"/>
      <c r="AP2411" s="135"/>
      <c r="BJ2411" s="136"/>
    </row>
    <row r="2412" spans="5:62" ht="14.25" customHeight="1" x14ac:dyDescent="0.25">
      <c r="E2412" s="113"/>
      <c r="H2412" s="133"/>
      <c r="T2412" s="133"/>
      <c r="X2412" s="131"/>
      <c r="Y2412" s="133"/>
      <c r="AJ2412" s="133"/>
      <c r="AO2412" s="135"/>
      <c r="AP2412" s="135"/>
      <c r="BJ2412" s="136"/>
    </row>
    <row r="2413" spans="5:62" ht="14.25" customHeight="1" x14ac:dyDescent="0.25">
      <c r="E2413" s="113"/>
      <c r="H2413" s="133"/>
      <c r="T2413" s="133"/>
      <c r="X2413" s="131"/>
      <c r="Y2413" s="133"/>
      <c r="AJ2413" s="133"/>
      <c r="AO2413" s="135"/>
      <c r="AP2413" s="135"/>
      <c r="BJ2413" s="136"/>
    </row>
    <row r="2414" spans="5:62" ht="14.25" customHeight="1" x14ac:dyDescent="0.25">
      <c r="E2414" s="113"/>
      <c r="H2414" s="133"/>
      <c r="T2414" s="133"/>
      <c r="X2414" s="131"/>
      <c r="Y2414" s="133"/>
      <c r="AJ2414" s="133"/>
      <c r="AO2414" s="135"/>
      <c r="AP2414" s="135"/>
      <c r="BJ2414" s="136"/>
    </row>
    <row r="2415" spans="5:62" ht="14.25" customHeight="1" x14ac:dyDescent="0.25">
      <c r="E2415" s="113"/>
      <c r="H2415" s="133"/>
      <c r="T2415" s="133"/>
      <c r="X2415" s="131"/>
      <c r="Y2415" s="133"/>
      <c r="AJ2415" s="133"/>
      <c r="AO2415" s="135"/>
      <c r="AP2415" s="135"/>
      <c r="BJ2415" s="136"/>
    </row>
    <row r="2416" spans="5:62" ht="14.25" customHeight="1" x14ac:dyDescent="0.25">
      <c r="E2416" s="113"/>
      <c r="H2416" s="133"/>
      <c r="T2416" s="133"/>
      <c r="X2416" s="131"/>
      <c r="Y2416" s="133"/>
      <c r="AJ2416" s="133"/>
      <c r="AO2416" s="135"/>
      <c r="AP2416" s="135"/>
      <c r="BJ2416" s="136"/>
    </row>
    <row r="2417" spans="5:62" ht="14.25" customHeight="1" x14ac:dyDescent="0.25">
      <c r="E2417" s="113"/>
      <c r="H2417" s="133"/>
      <c r="T2417" s="133"/>
      <c r="X2417" s="131"/>
      <c r="Y2417" s="133"/>
      <c r="AJ2417" s="133"/>
      <c r="AO2417" s="135"/>
      <c r="AP2417" s="135"/>
      <c r="BJ2417" s="136"/>
    </row>
    <row r="2418" spans="5:62" ht="14.25" customHeight="1" x14ac:dyDescent="0.25">
      <c r="E2418" s="113"/>
      <c r="H2418" s="133"/>
      <c r="T2418" s="133"/>
      <c r="X2418" s="131"/>
      <c r="Y2418" s="133"/>
      <c r="AJ2418" s="133"/>
      <c r="AO2418" s="135"/>
      <c r="AP2418" s="135"/>
      <c r="BJ2418" s="136"/>
    </row>
    <row r="2419" spans="5:62" ht="14.25" customHeight="1" x14ac:dyDescent="0.25">
      <c r="E2419" s="113"/>
      <c r="H2419" s="133"/>
      <c r="T2419" s="133"/>
      <c r="X2419" s="131"/>
      <c r="Y2419" s="133"/>
      <c r="AJ2419" s="133"/>
      <c r="AO2419" s="135"/>
      <c r="AP2419" s="135"/>
      <c r="BJ2419" s="136"/>
    </row>
    <row r="2420" spans="5:62" ht="14.25" customHeight="1" x14ac:dyDescent="0.25">
      <c r="E2420" s="113"/>
      <c r="H2420" s="133"/>
      <c r="T2420" s="133"/>
      <c r="X2420" s="131"/>
      <c r="Y2420" s="133"/>
      <c r="AJ2420" s="133"/>
      <c r="AO2420" s="135"/>
      <c r="AP2420" s="135"/>
      <c r="BJ2420" s="136"/>
    </row>
    <row r="2421" spans="5:62" ht="14.25" customHeight="1" x14ac:dyDescent="0.25">
      <c r="E2421" s="113"/>
      <c r="H2421" s="133"/>
      <c r="T2421" s="133"/>
      <c r="X2421" s="131"/>
      <c r="Y2421" s="133"/>
      <c r="AJ2421" s="133"/>
      <c r="AO2421" s="135"/>
      <c r="AP2421" s="135"/>
      <c r="BJ2421" s="136"/>
    </row>
    <row r="2422" spans="5:62" ht="14.25" customHeight="1" x14ac:dyDescent="0.25">
      <c r="E2422" s="113"/>
      <c r="H2422" s="133"/>
      <c r="T2422" s="133"/>
      <c r="X2422" s="131"/>
      <c r="Y2422" s="133"/>
      <c r="AJ2422" s="133"/>
      <c r="AO2422" s="135"/>
      <c r="AP2422" s="135"/>
      <c r="BJ2422" s="136"/>
    </row>
    <row r="2423" spans="5:62" ht="14.25" customHeight="1" x14ac:dyDescent="0.25">
      <c r="E2423" s="113"/>
      <c r="H2423" s="133"/>
      <c r="T2423" s="133"/>
      <c r="X2423" s="131"/>
      <c r="Y2423" s="133"/>
      <c r="AJ2423" s="133"/>
      <c r="AO2423" s="135"/>
      <c r="AP2423" s="135"/>
      <c r="BJ2423" s="136"/>
    </row>
    <row r="2424" spans="5:62" ht="14.25" customHeight="1" x14ac:dyDescent="0.25">
      <c r="E2424" s="113"/>
      <c r="H2424" s="133"/>
      <c r="T2424" s="133"/>
      <c r="X2424" s="131"/>
      <c r="Y2424" s="133"/>
      <c r="AJ2424" s="133"/>
      <c r="AO2424" s="135"/>
      <c r="AP2424" s="135"/>
      <c r="BJ2424" s="136"/>
    </row>
    <row r="2425" spans="5:62" ht="14.25" customHeight="1" x14ac:dyDescent="0.25">
      <c r="E2425" s="113"/>
      <c r="H2425" s="133"/>
      <c r="T2425" s="133"/>
      <c r="X2425" s="131"/>
      <c r="Y2425" s="133"/>
      <c r="AJ2425" s="133"/>
      <c r="AO2425" s="135"/>
      <c r="AP2425" s="135"/>
      <c r="BJ2425" s="136"/>
    </row>
    <row r="2426" spans="5:62" ht="14.25" customHeight="1" x14ac:dyDescent="0.25">
      <c r="E2426" s="113"/>
      <c r="H2426" s="133"/>
      <c r="T2426" s="133"/>
      <c r="X2426" s="131"/>
      <c r="Y2426" s="133"/>
      <c r="AJ2426" s="133"/>
      <c r="AO2426" s="135"/>
      <c r="AP2426" s="135"/>
      <c r="BJ2426" s="136"/>
    </row>
    <row r="2427" spans="5:62" ht="14.25" customHeight="1" x14ac:dyDescent="0.25">
      <c r="E2427" s="113"/>
      <c r="H2427" s="133"/>
      <c r="T2427" s="133"/>
      <c r="X2427" s="131"/>
      <c r="Y2427" s="133"/>
      <c r="AJ2427" s="133"/>
      <c r="AO2427" s="135"/>
      <c r="AP2427" s="135"/>
      <c r="BJ2427" s="136"/>
    </row>
    <row r="2428" spans="5:62" ht="14.25" customHeight="1" x14ac:dyDescent="0.25">
      <c r="E2428" s="113"/>
      <c r="H2428" s="133"/>
      <c r="T2428" s="133"/>
      <c r="X2428" s="131"/>
      <c r="Y2428" s="133"/>
      <c r="AJ2428" s="133"/>
      <c r="AO2428" s="135"/>
      <c r="AP2428" s="135"/>
      <c r="BJ2428" s="136"/>
    </row>
    <row r="2429" spans="5:62" ht="14.25" customHeight="1" x14ac:dyDescent="0.25">
      <c r="E2429" s="113"/>
      <c r="H2429" s="133"/>
      <c r="T2429" s="133"/>
      <c r="X2429" s="131"/>
      <c r="Y2429" s="133"/>
      <c r="AJ2429" s="133"/>
      <c r="AO2429" s="135"/>
      <c r="AP2429" s="135"/>
      <c r="BJ2429" s="136"/>
    </row>
    <row r="2430" spans="5:62" ht="14.25" customHeight="1" x14ac:dyDescent="0.25">
      <c r="E2430" s="113"/>
      <c r="H2430" s="133"/>
      <c r="T2430" s="133"/>
      <c r="X2430" s="131"/>
      <c r="Y2430" s="133"/>
      <c r="AJ2430" s="133"/>
      <c r="AO2430" s="135"/>
      <c r="AP2430" s="135"/>
      <c r="BJ2430" s="136"/>
    </row>
    <row r="2431" spans="5:62" ht="14.25" customHeight="1" x14ac:dyDescent="0.25">
      <c r="E2431" s="113"/>
      <c r="H2431" s="133"/>
      <c r="T2431" s="133"/>
      <c r="X2431" s="131"/>
      <c r="Y2431" s="133"/>
      <c r="AJ2431" s="133"/>
      <c r="AO2431" s="135"/>
      <c r="AP2431" s="135"/>
      <c r="BJ2431" s="136"/>
    </row>
    <row r="2432" spans="5:62" ht="14.25" customHeight="1" x14ac:dyDescent="0.25">
      <c r="E2432" s="113"/>
      <c r="H2432" s="133"/>
      <c r="T2432" s="133"/>
      <c r="X2432" s="131"/>
      <c r="Y2432" s="133"/>
      <c r="AJ2432" s="133"/>
      <c r="AO2432" s="135"/>
      <c r="AP2432" s="135"/>
      <c r="BJ2432" s="136"/>
    </row>
    <row r="2433" spans="5:62" ht="14.25" customHeight="1" x14ac:dyDescent="0.25">
      <c r="E2433" s="113"/>
      <c r="H2433" s="133"/>
      <c r="T2433" s="133"/>
      <c r="X2433" s="131"/>
      <c r="Y2433" s="133"/>
      <c r="AJ2433" s="133"/>
      <c r="AO2433" s="135"/>
      <c r="AP2433" s="135"/>
      <c r="BJ2433" s="136"/>
    </row>
    <row r="2434" spans="5:62" ht="14.25" customHeight="1" x14ac:dyDescent="0.25">
      <c r="E2434" s="113"/>
      <c r="H2434" s="133"/>
      <c r="T2434" s="133"/>
      <c r="X2434" s="131"/>
      <c r="Y2434" s="133"/>
      <c r="AJ2434" s="133"/>
      <c r="AO2434" s="135"/>
      <c r="AP2434" s="135"/>
      <c r="BJ2434" s="136"/>
    </row>
    <row r="2435" spans="5:62" ht="14.25" customHeight="1" x14ac:dyDescent="0.25">
      <c r="E2435" s="113"/>
      <c r="H2435" s="133"/>
      <c r="T2435" s="133"/>
      <c r="X2435" s="131"/>
      <c r="Y2435" s="133"/>
      <c r="AJ2435" s="133"/>
      <c r="AO2435" s="135"/>
      <c r="AP2435" s="135"/>
      <c r="BJ2435" s="136"/>
    </row>
    <row r="2436" spans="5:62" ht="14.25" customHeight="1" x14ac:dyDescent="0.25">
      <c r="E2436" s="113"/>
      <c r="H2436" s="133"/>
      <c r="T2436" s="133"/>
      <c r="X2436" s="131"/>
      <c r="Y2436" s="133"/>
      <c r="AJ2436" s="133"/>
      <c r="AO2436" s="135"/>
      <c r="AP2436" s="135"/>
      <c r="BJ2436" s="136"/>
    </row>
    <row r="2437" spans="5:62" ht="14.25" customHeight="1" x14ac:dyDescent="0.25">
      <c r="E2437" s="113"/>
      <c r="H2437" s="133"/>
      <c r="T2437" s="133"/>
      <c r="X2437" s="131"/>
      <c r="Y2437" s="133"/>
      <c r="AJ2437" s="133"/>
      <c r="AO2437" s="135"/>
      <c r="AP2437" s="135"/>
      <c r="BJ2437" s="136"/>
    </row>
    <row r="2438" spans="5:62" ht="14.25" customHeight="1" x14ac:dyDescent="0.25">
      <c r="E2438" s="113"/>
      <c r="H2438" s="133"/>
      <c r="T2438" s="133"/>
      <c r="X2438" s="131"/>
      <c r="Y2438" s="133"/>
      <c r="AJ2438" s="133"/>
      <c r="AO2438" s="135"/>
      <c r="AP2438" s="135"/>
      <c r="BJ2438" s="136"/>
    </row>
    <row r="2439" spans="5:62" ht="14.25" customHeight="1" x14ac:dyDescent="0.25">
      <c r="E2439" s="113"/>
      <c r="H2439" s="133"/>
      <c r="T2439" s="133"/>
      <c r="X2439" s="131"/>
      <c r="Y2439" s="133"/>
      <c r="AJ2439" s="133"/>
      <c r="AO2439" s="135"/>
      <c r="AP2439" s="135"/>
      <c r="BJ2439" s="136"/>
    </row>
    <row r="2440" spans="5:62" ht="14.25" customHeight="1" x14ac:dyDescent="0.25">
      <c r="E2440" s="113"/>
      <c r="H2440" s="133"/>
      <c r="T2440" s="133"/>
      <c r="X2440" s="131"/>
      <c r="Y2440" s="133"/>
      <c r="AJ2440" s="133"/>
      <c r="AO2440" s="135"/>
      <c r="AP2440" s="135"/>
      <c r="BJ2440" s="136"/>
    </row>
    <row r="2441" spans="5:62" ht="14.25" customHeight="1" x14ac:dyDescent="0.25">
      <c r="E2441" s="113"/>
      <c r="H2441" s="133"/>
      <c r="T2441" s="133"/>
      <c r="X2441" s="131"/>
      <c r="Y2441" s="133"/>
      <c r="AJ2441" s="133"/>
      <c r="AO2441" s="135"/>
      <c r="AP2441" s="135"/>
      <c r="BJ2441" s="136"/>
    </row>
    <row r="2442" spans="5:62" ht="14.25" customHeight="1" x14ac:dyDescent="0.25">
      <c r="E2442" s="113"/>
      <c r="H2442" s="133"/>
      <c r="T2442" s="133"/>
      <c r="X2442" s="131"/>
      <c r="Y2442" s="133"/>
      <c r="AJ2442" s="133"/>
      <c r="AO2442" s="135"/>
      <c r="AP2442" s="135"/>
      <c r="BJ2442" s="136"/>
    </row>
    <row r="2443" spans="5:62" ht="14.25" customHeight="1" x14ac:dyDescent="0.25">
      <c r="E2443" s="113"/>
      <c r="H2443" s="133"/>
      <c r="T2443" s="133"/>
      <c r="X2443" s="131"/>
      <c r="Y2443" s="133"/>
      <c r="AJ2443" s="133"/>
      <c r="AO2443" s="135"/>
      <c r="AP2443" s="135"/>
      <c r="BJ2443" s="136"/>
    </row>
    <row r="2444" spans="5:62" ht="14.25" customHeight="1" x14ac:dyDescent="0.25">
      <c r="E2444" s="113"/>
      <c r="H2444" s="133"/>
      <c r="T2444" s="133"/>
      <c r="X2444" s="131"/>
      <c r="Y2444" s="133"/>
      <c r="AJ2444" s="133"/>
      <c r="AO2444" s="135"/>
      <c r="AP2444" s="135"/>
      <c r="BJ2444" s="136"/>
    </row>
    <row r="2445" spans="5:62" ht="14.25" customHeight="1" x14ac:dyDescent="0.25">
      <c r="E2445" s="113"/>
      <c r="H2445" s="133"/>
      <c r="T2445" s="133"/>
      <c r="X2445" s="131"/>
      <c r="Y2445" s="133"/>
      <c r="AJ2445" s="133"/>
      <c r="AO2445" s="135"/>
      <c r="AP2445" s="135"/>
      <c r="BJ2445" s="136"/>
    </row>
    <row r="2446" spans="5:62" ht="14.25" customHeight="1" x14ac:dyDescent="0.25">
      <c r="E2446" s="113"/>
      <c r="H2446" s="133"/>
      <c r="T2446" s="133"/>
      <c r="X2446" s="131"/>
      <c r="Y2446" s="133"/>
      <c r="AJ2446" s="133"/>
      <c r="AO2446" s="135"/>
      <c r="AP2446" s="135"/>
      <c r="BJ2446" s="136"/>
    </row>
    <row r="2447" spans="5:62" ht="14.25" customHeight="1" x14ac:dyDescent="0.25">
      <c r="E2447" s="113"/>
      <c r="H2447" s="133"/>
      <c r="T2447" s="133"/>
      <c r="X2447" s="131"/>
      <c r="Y2447" s="133"/>
      <c r="AJ2447" s="133"/>
      <c r="AO2447" s="135"/>
      <c r="AP2447" s="135"/>
      <c r="BJ2447" s="136"/>
    </row>
    <row r="2448" spans="5:62" ht="14.25" customHeight="1" x14ac:dyDescent="0.25">
      <c r="E2448" s="113"/>
      <c r="H2448" s="133"/>
      <c r="T2448" s="133"/>
      <c r="X2448" s="131"/>
      <c r="Y2448" s="133"/>
      <c r="AJ2448" s="133"/>
      <c r="AO2448" s="135"/>
      <c r="AP2448" s="135"/>
      <c r="BJ2448" s="136"/>
    </row>
    <row r="2449" spans="5:62" ht="14.25" customHeight="1" x14ac:dyDescent="0.25">
      <c r="E2449" s="113"/>
      <c r="H2449" s="133"/>
      <c r="T2449" s="133"/>
      <c r="X2449" s="131"/>
      <c r="Y2449" s="133"/>
      <c r="AJ2449" s="133"/>
      <c r="AO2449" s="135"/>
      <c r="AP2449" s="135"/>
      <c r="BJ2449" s="136"/>
    </row>
    <row r="2450" spans="5:62" ht="14.25" customHeight="1" x14ac:dyDescent="0.25">
      <c r="E2450" s="113"/>
      <c r="H2450" s="133"/>
      <c r="T2450" s="133"/>
      <c r="X2450" s="131"/>
      <c r="Y2450" s="133"/>
      <c r="AJ2450" s="133"/>
      <c r="AO2450" s="135"/>
      <c r="AP2450" s="135"/>
      <c r="BJ2450" s="136"/>
    </row>
    <row r="2451" spans="5:62" ht="14.25" customHeight="1" x14ac:dyDescent="0.25">
      <c r="E2451" s="113"/>
      <c r="H2451" s="133"/>
      <c r="T2451" s="133"/>
      <c r="X2451" s="131"/>
      <c r="Y2451" s="133"/>
      <c r="AJ2451" s="133"/>
      <c r="AO2451" s="135"/>
      <c r="AP2451" s="135"/>
      <c r="BJ2451" s="136"/>
    </row>
    <row r="2452" spans="5:62" ht="14.25" customHeight="1" x14ac:dyDescent="0.25">
      <c r="E2452" s="113"/>
      <c r="H2452" s="133"/>
      <c r="T2452" s="133"/>
      <c r="X2452" s="131"/>
      <c r="Y2452" s="133"/>
      <c r="AJ2452" s="133"/>
      <c r="AO2452" s="135"/>
      <c r="AP2452" s="135"/>
      <c r="BJ2452" s="136"/>
    </row>
    <row r="2453" spans="5:62" ht="14.25" customHeight="1" x14ac:dyDescent="0.25">
      <c r="E2453" s="113"/>
      <c r="H2453" s="133"/>
      <c r="T2453" s="133"/>
      <c r="X2453" s="131"/>
      <c r="Y2453" s="133"/>
      <c r="AJ2453" s="133"/>
      <c r="AO2453" s="135"/>
      <c r="AP2453" s="135"/>
      <c r="BJ2453" s="136"/>
    </row>
    <row r="2454" spans="5:62" ht="14.25" customHeight="1" x14ac:dyDescent="0.25">
      <c r="E2454" s="113"/>
      <c r="H2454" s="133"/>
      <c r="T2454" s="133"/>
      <c r="X2454" s="131"/>
      <c r="Y2454" s="133"/>
      <c r="AJ2454" s="133"/>
      <c r="AO2454" s="135"/>
      <c r="AP2454" s="135"/>
      <c r="BJ2454" s="136"/>
    </row>
    <row r="2455" spans="5:62" ht="14.25" customHeight="1" x14ac:dyDescent="0.25">
      <c r="E2455" s="113"/>
      <c r="H2455" s="133"/>
      <c r="T2455" s="133"/>
      <c r="X2455" s="131"/>
      <c r="Y2455" s="133"/>
      <c r="AJ2455" s="133"/>
      <c r="AO2455" s="135"/>
      <c r="AP2455" s="135"/>
      <c r="BJ2455" s="136"/>
    </row>
    <row r="2456" spans="5:62" ht="14.25" customHeight="1" x14ac:dyDescent="0.25">
      <c r="E2456" s="113"/>
      <c r="H2456" s="133"/>
      <c r="T2456" s="133"/>
      <c r="X2456" s="131"/>
      <c r="Y2456" s="133"/>
      <c r="AJ2456" s="133"/>
      <c r="AO2456" s="135"/>
      <c r="AP2456" s="135"/>
      <c r="BJ2456" s="136"/>
    </row>
    <row r="2457" spans="5:62" ht="14.25" customHeight="1" x14ac:dyDescent="0.25">
      <c r="E2457" s="113"/>
      <c r="H2457" s="133"/>
      <c r="T2457" s="133"/>
      <c r="X2457" s="131"/>
      <c r="Y2457" s="133"/>
      <c r="AJ2457" s="133"/>
      <c r="AO2457" s="135"/>
      <c r="AP2457" s="135"/>
      <c r="BJ2457" s="136"/>
    </row>
    <row r="2458" spans="5:62" ht="14.25" customHeight="1" x14ac:dyDescent="0.25">
      <c r="E2458" s="113"/>
      <c r="H2458" s="133"/>
      <c r="T2458" s="133"/>
      <c r="X2458" s="131"/>
      <c r="Y2458" s="133"/>
      <c r="AJ2458" s="133"/>
      <c r="AO2458" s="135"/>
      <c r="AP2458" s="135"/>
      <c r="BJ2458" s="136"/>
    </row>
    <row r="2459" spans="5:62" ht="14.25" customHeight="1" x14ac:dyDescent="0.25">
      <c r="E2459" s="113"/>
      <c r="H2459" s="133"/>
      <c r="T2459" s="133"/>
      <c r="X2459" s="131"/>
      <c r="Y2459" s="133"/>
      <c r="AJ2459" s="133"/>
      <c r="AO2459" s="135"/>
      <c r="AP2459" s="135"/>
      <c r="BJ2459" s="136"/>
    </row>
    <row r="2460" spans="5:62" ht="14.25" customHeight="1" x14ac:dyDescent="0.25">
      <c r="E2460" s="113"/>
      <c r="H2460" s="133"/>
      <c r="T2460" s="133"/>
      <c r="X2460" s="131"/>
      <c r="Y2460" s="133"/>
      <c r="AJ2460" s="133"/>
      <c r="AO2460" s="135"/>
      <c r="AP2460" s="135"/>
      <c r="BJ2460" s="136"/>
    </row>
    <row r="2461" spans="5:62" ht="14.25" customHeight="1" x14ac:dyDescent="0.25">
      <c r="E2461" s="113"/>
      <c r="H2461" s="133"/>
      <c r="T2461" s="133"/>
      <c r="X2461" s="131"/>
      <c r="Y2461" s="133"/>
      <c r="AJ2461" s="133"/>
      <c r="AO2461" s="135"/>
      <c r="AP2461" s="135"/>
      <c r="BJ2461" s="136"/>
    </row>
    <row r="2462" spans="5:62" ht="14.25" customHeight="1" x14ac:dyDescent="0.25">
      <c r="E2462" s="113"/>
      <c r="H2462" s="133"/>
      <c r="T2462" s="133"/>
      <c r="X2462" s="131"/>
      <c r="Y2462" s="133"/>
      <c r="AJ2462" s="133"/>
      <c r="AO2462" s="135"/>
      <c r="AP2462" s="135"/>
      <c r="BJ2462" s="136"/>
    </row>
    <row r="2463" spans="5:62" ht="14.25" customHeight="1" x14ac:dyDescent="0.25">
      <c r="E2463" s="113"/>
      <c r="H2463" s="133"/>
      <c r="T2463" s="133"/>
      <c r="X2463" s="131"/>
      <c r="Y2463" s="133"/>
      <c r="AJ2463" s="133"/>
      <c r="AO2463" s="135"/>
      <c r="AP2463" s="135"/>
      <c r="BJ2463" s="136"/>
    </row>
    <row r="2464" spans="5:62" ht="14.25" customHeight="1" x14ac:dyDescent="0.25">
      <c r="E2464" s="113"/>
      <c r="H2464" s="133"/>
      <c r="T2464" s="133"/>
      <c r="X2464" s="131"/>
      <c r="Y2464" s="133"/>
      <c r="AJ2464" s="133"/>
      <c r="AO2464" s="135"/>
      <c r="AP2464" s="135"/>
      <c r="BJ2464" s="136"/>
    </row>
    <row r="2465" spans="5:62" ht="14.25" customHeight="1" x14ac:dyDescent="0.25">
      <c r="E2465" s="113"/>
      <c r="H2465" s="133"/>
      <c r="T2465" s="133"/>
      <c r="X2465" s="131"/>
      <c r="Y2465" s="133"/>
      <c r="AJ2465" s="133"/>
      <c r="AO2465" s="135"/>
      <c r="AP2465" s="135"/>
      <c r="BJ2465" s="136"/>
    </row>
    <row r="2466" spans="5:62" ht="14.25" customHeight="1" x14ac:dyDescent="0.25">
      <c r="E2466" s="113"/>
      <c r="H2466" s="133"/>
      <c r="T2466" s="133"/>
      <c r="X2466" s="131"/>
      <c r="Y2466" s="133"/>
      <c r="AJ2466" s="133"/>
      <c r="AO2466" s="135"/>
      <c r="AP2466" s="135"/>
      <c r="BJ2466" s="136"/>
    </row>
    <row r="2467" spans="5:62" ht="14.25" customHeight="1" x14ac:dyDescent="0.25">
      <c r="E2467" s="113"/>
      <c r="H2467" s="133"/>
      <c r="T2467" s="133"/>
      <c r="X2467" s="131"/>
      <c r="Y2467" s="133"/>
      <c r="AJ2467" s="133"/>
      <c r="AO2467" s="135"/>
      <c r="AP2467" s="135"/>
      <c r="BJ2467" s="136"/>
    </row>
    <row r="2468" spans="5:62" ht="14.25" customHeight="1" x14ac:dyDescent="0.25">
      <c r="E2468" s="113"/>
      <c r="H2468" s="133"/>
      <c r="T2468" s="133"/>
      <c r="X2468" s="131"/>
      <c r="Y2468" s="133"/>
      <c r="AJ2468" s="133"/>
      <c r="AO2468" s="135"/>
      <c r="AP2468" s="135"/>
      <c r="BJ2468" s="136"/>
    </row>
    <row r="2469" spans="5:62" ht="14.25" customHeight="1" x14ac:dyDescent="0.25">
      <c r="E2469" s="113"/>
      <c r="H2469" s="133"/>
      <c r="T2469" s="133"/>
      <c r="X2469" s="131"/>
      <c r="Y2469" s="133"/>
      <c r="AJ2469" s="133"/>
      <c r="AO2469" s="135"/>
      <c r="AP2469" s="135"/>
      <c r="BJ2469" s="136"/>
    </row>
    <row r="2470" spans="5:62" ht="14.25" customHeight="1" x14ac:dyDescent="0.25">
      <c r="E2470" s="113"/>
      <c r="H2470" s="133"/>
      <c r="T2470" s="133"/>
      <c r="X2470" s="131"/>
      <c r="Y2470" s="133"/>
      <c r="AJ2470" s="133"/>
      <c r="AO2470" s="135"/>
      <c r="AP2470" s="135"/>
      <c r="BJ2470" s="136"/>
    </row>
    <row r="2471" spans="5:62" ht="14.25" customHeight="1" x14ac:dyDescent="0.25">
      <c r="E2471" s="113"/>
      <c r="H2471" s="133"/>
      <c r="T2471" s="133"/>
      <c r="X2471" s="131"/>
      <c r="Y2471" s="133"/>
      <c r="AJ2471" s="133"/>
      <c r="AO2471" s="135"/>
      <c r="AP2471" s="135"/>
      <c r="BJ2471" s="136"/>
    </row>
    <row r="2472" spans="5:62" ht="14.25" customHeight="1" x14ac:dyDescent="0.25">
      <c r="E2472" s="113"/>
      <c r="H2472" s="133"/>
      <c r="T2472" s="133"/>
      <c r="X2472" s="131"/>
      <c r="Y2472" s="133"/>
      <c r="AJ2472" s="133"/>
      <c r="AO2472" s="135"/>
      <c r="AP2472" s="135"/>
      <c r="BJ2472" s="136"/>
    </row>
    <row r="2473" spans="5:62" ht="14.25" customHeight="1" x14ac:dyDescent="0.25">
      <c r="E2473" s="113"/>
      <c r="H2473" s="133"/>
      <c r="T2473" s="133"/>
      <c r="X2473" s="131"/>
      <c r="Y2473" s="133"/>
      <c r="AJ2473" s="133"/>
      <c r="AO2473" s="135"/>
      <c r="AP2473" s="135"/>
      <c r="BJ2473" s="136"/>
    </row>
    <row r="2474" spans="5:62" ht="14.25" customHeight="1" x14ac:dyDescent="0.25">
      <c r="E2474" s="113"/>
      <c r="H2474" s="133"/>
      <c r="T2474" s="133"/>
      <c r="X2474" s="131"/>
      <c r="Y2474" s="133"/>
      <c r="AJ2474" s="133"/>
      <c r="AO2474" s="135"/>
      <c r="AP2474" s="135"/>
      <c r="BJ2474" s="136"/>
    </row>
    <row r="2475" spans="5:62" ht="14.25" customHeight="1" x14ac:dyDescent="0.25">
      <c r="E2475" s="113"/>
      <c r="H2475" s="133"/>
      <c r="T2475" s="133"/>
      <c r="X2475" s="131"/>
      <c r="Y2475" s="133"/>
      <c r="AJ2475" s="133"/>
      <c r="AO2475" s="135"/>
      <c r="AP2475" s="135"/>
      <c r="BJ2475" s="136"/>
    </row>
    <row r="2476" spans="5:62" ht="14.25" customHeight="1" x14ac:dyDescent="0.25">
      <c r="E2476" s="113"/>
      <c r="H2476" s="133"/>
      <c r="T2476" s="133"/>
      <c r="X2476" s="131"/>
      <c r="Y2476" s="133"/>
      <c r="AJ2476" s="133"/>
      <c r="AO2476" s="135"/>
      <c r="AP2476" s="135"/>
      <c r="BJ2476" s="136"/>
    </row>
    <row r="2477" spans="5:62" ht="14.25" customHeight="1" x14ac:dyDescent="0.25">
      <c r="E2477" s="113"/>
      <c r="H2477" s="133"/>
      <c r="T2477" s="133"/>
      <c r="X2477" s="131"/>
      <c r="Y2477" s="133"/>
      <c r="AJ2477" s="133"/>
      <c r="AO2477" s="135"/>
      <c r="AP2477" s="135"/>
      <c r="BJ2477" s="136"/>
    </row>
    <row r="2478" spans="5:62" ht="14.25" customHeight="1" x14ac:dyDescent="0.25">
      <c r="E2478" s="113"/>
      <c r="H2478" s="133"/>
      <c r="T2478" s="133"/>
      <c r="X2478" s="131"/>
      <c r="Y2478" s="133"/>
      <c r="AJ2478" s="133"/>
      <c r="AO2478" s="135"/>
      <c r="AP2478" s="135"/>
      <c r="BJ2478" s="136"/>
    </row>
    <row r="2479" spans="5:62" ht="14.25" customHeight="1" x14ac:dyDescent="0.25">
      <c r="E2479" s="113"/>
      <c r="H2479" s="133"/>
      <c r="T2479" s="133"/>
      <c r="X2479" s="131"/>
      <c r="Y2479" s="133"/>
      <c r="AJ2479" s="133"/>
      <c r="AO2479" s="135"/>
      <c r="AP2479" s="135"/>
      <c r="BJ2479" s="136"/>
    </row>
    <row r="2480" spans="5:62" ht="14.25" customHeight="1" x14ac:dyDescent="0.25">
      <c r="E2480" s="113"/>
      <c r="H2480" s="133"/>
      <c r="T2480" s="133"/>
      <c r="X2480" s="131"/>
      <c r="Y2480" s="133"/>
      <c r="AJ2480" s="133"/>
      <c r="AO2480" s="135"/>
      <c r="AP2480" s="135"/>
      <c r="BJ2480" s="136"/>
    </row>
    <row r="2481" spans="5:62" ht="14.25" customHeight="1" x14ac:dyDescent="0.25">
      <c r="E2481" s="113"/>
      <c r="H2481" s="133"/>
      <c r="T2481" s="133"/>
      <c r="X2481" s="131"/>
      <c r="Y2481" s="133"/>
      <c r="AJ2481" s="133"/>
      <c r="AO2481" s="135"/>
      <c r="AP2481" s="135"/>
      <c r="BJ2481" s="136"/>
    </row>
    <row r="2482" spans="5:62" ht="14.25" customHeight="1" x14ac:dyDescent="0.25">
      <c r="E2482" s="113"/>
      <c r="H2482" s="133"/>
      <c r="T2482" s="133"/>
      <c r="X2482" s="131"/>
      <c r="Y2482" s="133"/>
      <c r="AJ2482" s="133"/>
      <c r="AO2482" s="135"/>
      <c r="AP2482" s="135"/>
      <c r="BJ2482" s="136"/>
    </row>
    <row r="2483" spans="5:62" ht="14.25" customHeight="1" x14ac:dyDescent="0.25">
      <c r="E2483" s="113"/>
      <c r="H2483" s="133"/>
      <c r="T2483" s="133"/>
      <c r="X2483" s="131"/>
      <c r="Y2483" s="133"/>
      <c r="AJ2483" s="133"/>
      <c r="AO2483" s="135"/>
      <c r="AP2483" s="135"/>
      <c r="BJ2483" s="136"/>
    </row>
    <row r="2484" spans="5:62" ht="14.25" customHeight="1" x14ac:dyDescent="0.25">
      <c r="E2484" s="113"/>
      <c r="H2484" s="133"/>
      <c r="T2484" s="133"/>
      <c r="X2484" s="131"/>
      <c r="Y2484" s="133"/>
      <c r="AJ2484" s="133"/>
      <c r="AO2484" s="135"/>
      <c r="AP2484" s="135"/>
      <c r="BJ2484" s="136"/>
    </row>
    <row r="2485" spans="5:62" ht="14.25" customHeight="1" x14ac:dyDescent="0.25">
      <c r="E2485" s="113"/>
      <c r="H2485" s="133"/>
      <c r="T2485" s="133"/>
      <c r="X2485" s="131"/>
      <c r="Y2485" s="133"/>
      <c r="AJ2485" s="133"/>
      <c r="AO2485" s="135"/>
      <c r="AP2485" s="135"/>
      <c r="BJ2485" s="136"/>
    </row>
    <row r="2486" spans="5:62" ht="14.25" customHeight="1" x14ac:dyDescent="0.25">
      <c r="E2486" s="113"/>
      <c r="H2486" s="133"/>
      <c r="T2486" s="133"/>
      <c r="X2486" s="131"/>
      <c r="Y2486" s="133"/>
      <c r="AJ2486" s="133"/>
      <c r="AO2486" s="135"/>
      <c r="AP2486" s="135"/>
      <c r="BJ2486" s="136"/>
    </row>
    <row r="2487" spans="5:62" ht="14.25" customHeight="1" x14ac:dyDescent="0.25">
      <c r="E2487" s="113"/>
      <c r="H2487" s="133"/>
      <c r="T2487" s="133"/>
      <c r="X2487" s="131"/>
      <c r="Y2487" s="133"/>
      <c r="AJ2487" s="133"/>
      <c r="AO2487" s="135"/>
      <c r="AP2487" s="135"/>
      <c r="BJ2487" s="136"/>
    </row>
    <row r="2488" spans="5:62" ht="14.25" customHeight="1" x14ac:dyDescent="0.25">
      <c r="E2488" s="113"/>
      <c r="H2488" s="133"/>
      <c r="T2488" s="133"/>
      <c r="X2488" s="131"/>
      <c r="Y2488" s="133"/>
      <c r="AJ2488" s="133"/>
      <c r="AO2488" s="135"/>
      <c r="AP2488" s="135"/>
      <c r="BJ2488" s="136"/>
    </row>
    <row r="2489" spans="5:62" ht="14.25" customHeight="1" x14ac:dyDescent="0.25">
      <c r="E2489" s="113"/>
      <c r="H2489" s="133"/>
      <c r="T2489" s="133"/>
      <c r="X2489" s="131"/>
      <c r="Y2489" s="133"/>
      <c r="AJ2489" s="133"/>
      <c r="AO2489" s="135"/>
      <c r="AP2489" s="135"/>
      <c r="BJ2489" s="136"/>
    </row>
    <row r="2490" spans="5:62" ht="14.25" customHeight="1" x14ac:dyDescent="0.25">
      <c r="E2490" s="113"/>
      <c r="H2490" s="133"/>
      <c r="T2490" s="133"/>
      <c r="X2490" s="131"/>
      <c r="Y2490" s="133"/>
      <c r="AJ2490" s="133"/>
      <c r="AO2490" s="135"/>
      <c r="AP2490" s="135"/>
      <c r="BJ2490" s="136"/>
    </row>
    <row r="2491" spans="5:62" ht="14.25" customHeight="1" x14ac:dyDescent="0.25">
      <c r="E2491" s="113"/>
      <c r="H2491" s="133"/>
      <c r="T2491" s="133"/>
      <c r="X2491" s="131"/>
      <c r="Y2491" s="133"/>
      <c r="AJ2491" s="133"/>
      <c r="AO2491" s="135"/>
      <c r="AP2491" s="135"/>
      <c r="BJ2491" s="136"/>
    </row>
    <row r="2492" spans="5:62" ht="14.25" customHeight="1" x14ac:dyDescent="0.25">
      <c r="E2492" s="113"/>
      <c r="H2492" s="133"/>
      <c r="T2492" s="133"/>
      <c r="X2492" s="131"/>
      <c r="Y2492" s="133"/>
      <c r="AJ2492" s="133"/>
      <c r="AO2492" s="135"/>
      <c r="AP2492" s="135"/>
      <c r="BJ2492" s="136"/>
    </row>
    <row r="2493" spans="5:62" ht="14.25" customHeight="1" x14ac:dyDescent="0.25">
      <c r="E2493" s="113"/>
      <c r="H2493" s="133"/>
      <c r="T2493" s="133"/>
      <c r="X2493" s="131"/>
      <c r="Y2493" s="133"/>
      <c r="AJ2493" s="133"/>
      <c r="AO2493" s="135"/>
      <c r="AP2493" s="135"/>
      <c r="BJ2493" s="136"/>
    </row>
    <row r="2494" spans="5:62" ht="14.25" customHeight="1" x14ac:dyDescent="0.25">
      <c r="E2494" s="113"/>
      <c r="H2494" s="133"/>
      <c r="T2494" s="133"/>
      <c r="X2494" s="131"/>
      <c r="Y2494" s="133"/>
      <c r="AJ2494" s="133"/>
      <c r="AO2494" s="135"/>
      <c r="AP2494" s="135"/>
      <c r="BJ2494" s="136"/>
    </row>
    <row r="2495" spans="5:62" ht="14.25" customHeight="1" x14ac:dyDescent="0.25">
      <c r="E2495" s="113"/>
      <c r="H2495" s="133"/>
      <c r="T2495" s="133"/>
      <c r="X2495" s="131"/>
      <c r="Y2495" s="133"/>
      <c r="AJ2495" s="133"/>
      <c r="AO2495" s="135"/>
      <c r="AP2495" s="135"/>
      <c r="BJ2495" s="136"/>
    </row>
    <row r="2496" spans="5:62" ht="14.25" customHeight="1" x14ac:dyDescent="0.25">
      <c r="E2496" s="113"/>
      <c r="H2496" s="133"/>
      <c r="T2496" s="133"/>
      <c r="X2496" s="131"/>
      <c r="Y2496" s="133"/>
      <c r="AJ2496" s="133"/>
      <c r="AO2496" s="135"/>
      <c r="AP2496" s="135"/>
      <c r="BJ2496" s="136"/>
    </row>
    <row r="2497" spans="5:62" ht="14.25" customHeight="1" x14ac:dyDescent="0.25">
      <c r="E2497" s="113"/>
      <c r="H2497" s="133"/>
      <c r="T2497" s="133"/>
      <c r="X2497" s="131"/>
      <c r="Y2497" s="133"/>
      <c r="AJ2497" s="133"/>
      <c r="AO2497" s="135"/>
      <c r="AP2497" s="135"/>
      <c r="BJ2497" s="136"/>
    </row>
    <row r="2498" spans="5:62" ht="14.25" customHeight="1" x14ac:dyDescent="0.25">
      <c r="E2498" s="113"/>
      <c r="H2498" s="133"/>
      <c r="T2498" s="133"/>
      <c r="X2498" s="131"/>
      <c r="Y2498" s="133"/>
      <c r="AJ2498" s="133"/>
      <c r="AO2498" s="135"/>
      <c r="AP2498" s="135"/>
      <c r="BJ2498" s="136"/>
    </row>
    <row r="2499" spans="5:62" ht="14.25" customHeight="1" x14ac:dyDescent="0.25">
      <c r="E2499" s="113"/>
      <c r="H2499" s="133"/>
      <c r="T2499" s="133"/>
      <c r="X2499" s="131"/>
      <c r="Y2499" s="133"/>
      <c r="AJ2499" s="133"/>
      <c r="AO2499" s="135"/>
      <c r="AP2499" s="135"/>
      <c r="BJ2499" s="136"/>
    </row>
    <row r="2500" spans="5:62" ht="14.25" customHeight="1" x14ac:dyDescent="0.25">
      <c r="E2500" s="113"/>
      <c r="H2500" s="133"/>
      <c r="T2500" s="133"/>
      <c r="X2500" s="131"/>
      <c r="Y2500" s="133"/>
      <c r="AJ2500" s="133"/>
      <c r="AO2500" s="135"/>
      <c r="AP2500" s="135"/>
      <c r="BJ2500" s="136"/>
    </row>
    <row r="2501" spans="5:62" ht="14.25" customHeight="1" x14ac:dyDescent="0.25">
      <c r="E2501" s="113"/>
      <c r="H2501" s="133"/>
      <c r="T2501" s="133"/>
      <c r="X2501" s="131"/>
      <c r="Y2501" s="133"/>
      <c r="AJ2501" s="133"/>
      <c r="AO2501" s="135"/>
      <c r="AP2501" s="135"/>
      <c r="BJ2501" s="136"/>
    </row>
    <row r="2502" spans="5:62" ht="14.25" customHeight="1" x14ac:dyDescent="0.25">
      <c r="E2502" s="113"/>
      <c r="H2502" s="133"/>
      <c r="T2502" s="133"/>
      <c r="X2502" s="131"/>
      <c r="Y2502" s="133"/>
      <c r="AJ2502" s="133"/>
      <c r="AO2502" s="135"/>
      <c r="AP2502" s="135"/>
      <c r="BJ2502" s="136"/>
    </row>
    <row r="2503" spans="5:62" ht="14.25" customHeight="1" x14ac:dyDescent="0.25">
      <c r="E2503" s="113"/>
      <c r="H2503" s="133"/>
      <c r="T2503" s="133"/>
      <c r="X2503" s="131"/>
      <c r="Y2503" s="133"/>
      <c r="AJ2503" s="133"/>
      <c r="AO2503" s="135"/>
      <c r="AP2503" s="135"/>
      <c r="BJ2503" s="136"/>
    </row>
    <row r="2504" spans="5:62" ht="14.25" customHeight="1" x14ac:dyDescent="0.25">
      <c r="E2504" s="113"/>
      <c r="H2504" s="133"/>
      <c r="T2504" s="133"/>
      <c r="X2504" s="131"/>
      <c r="Y2504" s="133"/>
      <c r="AJ2504" s="133"/>
      <c r="AO2504" s="135"/>
      <c r="AP2504" s="135"/>
      <c r="BJ2504" s="136"/>
    </row>
    <row r="2505" spans="5:62" ht="14.25" customHeight="1" x14ac:dyDescent="0.25">
      <c r="E2505" s="113"/>
      <c r="H2505" s="133"/>
      <c r="T2505" s="133"/>
      <c r="X2505" s="131"/>
      <c r="Y2505" s="133"/>
      <c r="AJ2505" s="133"/>
      <c r="AO2505" s="135"/>
      <c r="AP2505" s="135"/>
      <c r="BJ2505" s="136"/>
    </row>
    <row r="2506" spans="5:62" ht="14.25" customHeight="1" x14ac:dyDescent="0.25">
      <c r="E2506" s="113"/>
      <c r="H2506" s="133"/>
      <c r="T2506" s="133"/>
      <c r="X2506" s="131"/>
      <c r="Y2506" s="133"/>
      <c r="AJ2506" s="133"/>
      <c r="AO2506" s="135"/>
      <c r="AP2506" s="135"/>
      <c r="BJ2506" s="136"/>
    </row>
    <row r="2507" spans="5:62" ht="14.25" customHeight="1" x14ac:dyDescent="0.25">
      <c r="E2507" s="113"/>
      <c r="H2507" s="133"/>
      <c r="T2507" s="133"/>
      <c r="X2507" s="131"/>
      <c r="Y2507" s="133"/>
      <c r="AJ2507" s="133"/>
      <c r="AO2507" s="135"/>
      <c r="AP2507" s="135"/>
      <c r="BJ2507" s="136"/>
    </row>
    <row r="2508" spans="5:62" ht="14.25" customHeight="1" x14ac:dyDescent="0.25">
      <c r="E2508" s="113"/>
      <c r="H2508" s="133"/>
      <c r="T2508" s="133"/>
      <c r="X2508" s="131"/>
      <c r="Y2508" s="133"/>
      <c r="AJ2508" s="133"/>
      <c r="AO2508" s="135"/>
      <c r="AP2508" s="135"/>
      <c r="BJ2508" s="136"/>
    </row>
    <row r="2509" spans="5:62" ht="14.25" customHeight="1" x14ac:dyDescent="0.25">
      <c r="E2509" s="113"/>
      <c r="H2509" s="133"/>
      <c r="T2509" s="133"/>
      <c r="X2509" s="131"/>
      <c r="Y2509" s="133"/>
      <c r="AJ2509" s="133"/>
      <c r="AO2509" s="135"/>
      <c r="AP2509" s="135"/>
      <c r="BJ2509" s="136"/>
    </row>
    <row r="2510" spans="5:62" ht="14.25" customHeight="1" x14ac:dyDescent="0.25">
      <c r="E2510" s="113"/>
      <c r="H2510" s="133"/>
      <c r="T2510" s="133"/>
      <c r="X2510" s="131"/>
      <c r="Y2510" s="133"/>
      <c r="AJ2510" s="133"/>
      <c r="AO2510" s="135"/>
      <c r="AP2510" s="135"/>
      <c r="BJ2510" s="136"/>
    </row>
    <row r="2511" spans="5:62" ht="14.25" customHeight="1" x14ac:dyDescent="0.25">
      <c r="E2511" s="113"/>
      <c r="H2511" s="133"/>
      <c r="T2511" s="133"/>
      <c r="X2511" s="131"/>
      <c r="Y2511" s="133"/>
      <c r="AJ2511" s="133"/>
      <c r="AO2511" s="135"/>
      <c r="AP2511" s="135"/>
      <c r="BJ2511" s="136"/>
    </row>
    <row r="2512" spans="5:62" ht="14.25" customHeight="1" x14ac:dyDescent="0.25">
      <c r="E2512" s="113"/>
      <c r="H2512" s="133"/>
      <c r="T2512" s="133"/>
      <c r="X2512" s="131"/>
      <c r="Y2512" s="133"/>
      <c r="AJ2512" s="133"/>
      <c r="AO2512" s="135"/>
      <c r="AP2512" s="135"/>
      <c r="BJ2512" s="136"/>
    </row>
    <row r="2513" spans="5:62" ht="14.25" customHeight="1" x14ac:dyDescent="0.25">
      <c r="E2513" s="113"/>
      <c r="H2513" s="133"/>
      <c r="T2513" s="133"/>
      <c r="X2513" s="131"/>
      <c r="Y2513" s="133"/>
      <c r="AJ2513" s="133"/>
      <c r="AO2513" s="135"/>
      <c r="AP2513" s="135"/>
      <c r="BJ2513" s="136"/>
    </row>
    <row r="2514" spans="5:62" ht="14.25" customHeight="1" x14ac:dyDescent="0.25">
      <c r="E2514" s="113"/>
      <c r="H2514" s="133"/>
      <c r="T2514" s="133"/>
      <c r="X2514" s="131"/>
      <c r="Y2514" s="133"/>
      <c r="AJ2514" s="133"/>
      <c r="AO2514" s="135"/>
      <c r="AP2514" s="135"/>
      <c r="BJ2514" s="136"/>
    </row>
    <row r="2515" spans="5:62" ht="14.25" customHeight="1" x14ac:dyDescent="0.25">
      <c r="E2515" s="113"/>
      <c r="H2515" s="133"/>
      <c r="T2515" s="133"/>
      <c r="X2515" s="131"/>
      <c r="Y2515" s="133"/>
      <c r="AJ2515" s="133"/>
      <c r="AO2515" s="135"/>
      <c r="AP2515" s="135"/>
      <c r="BJ2515" s="136"/>
    </row>
    <row r="2516" spans="5:62" ht="14.25" customHeight="1" x14ac:dyDescent="0.25">
      <c r="E2516" s="113"/>
      <c r="H2516" s="133"/>
      <c r="T2516" s="133"/>
      <c r="X2516" s="131"/>
      <c r="Y2516" s="133"/>
      <c r="AJ2516" s="133"/>
      <c r="AO2516" s="135"/>
      <c r="AP2516" s="135"/>
      <c r="BJ2516" s="136"/>
    </row>
    <row r="2517" spans="5:62" ht="14.25" customHeight="1" x14ac:dyDescent="0.25">
      <c r="E2517" s="113"/>
      <c r="H2517" s="133"/>
      <c r="T2517" s="133"/>
      <c r="X2517" s="131"/>
      <c r="Y2517" s="133"/>
      <c r="AJ2517" s="133"/>
      <c r="AO2517" s="135"/>
      <c r="AP2517" s="135"/>
      <c r="BJ2517" s="136"/>
    </row>
    <row r="2518" spans="5:62" ht="14.25" customHeight="1" x14ac:dyDescent="0.25">
      <c r="E2518" s="113"/>
      <c r="H2518" s="133"/>
      <c r="T2518" s="133"/>
      <c r="X2518" s="131"/>
      <c r="Y2518" s="133"/>
      <c r="AJ2518" s="133"/>
      <c r="AO2518" s="135"/>
      <c r="AP2518" s="135"/>
      <c r="BJ2518" s="136"/>
    </row>
    <row r="2519" spans="5:62" ht="14.25" customHeight="1" x14ac:dyDescent="0.25">
      <c r="E2519" s="113"/>
      <c r="H2519" s="133"/>
      <c r="T2519" s="133"/>
      <c r="X2519" s="131"/>
      <c r="Y2519" s="133"/>
      <c r="AJ2519" s="133"/>
      <c r="AO2519" s="135"/>
      <c r="AP2519" s="135"/>
      <c r="BJ2519" s="136"/>
    </row>
    <row r="2520" spans="5:62" ht="14.25" customHeight="1" x14ac:dyDescent="0.25">
      <c r="E2520" s="113"/>
      <c r="H2520" s="133"/>
      <c r="T2520" s="133"/>
      <c r="X2520" s="131"/>
      <c r="Y2520" s="133"/>
      <c r="AJ2520" s="133"/>
      <c r="AO2520" s="135"/>
      <c r="AP2520" s="135"/>
      <c r="BJ2520" s="136"/>
    </row>
    <row r="2521" spans="5:62" ht="14.25" customHeight="1" x14ac:dyDescent="0.25">
      <c r="E2521" s="113"/>
      <c r="H2521" s="133"/>
      <c r="T2521" s="133"/>
      <c r="X2521" s="131"/>
      <c r="Y2521" s="133"/>
      <c r="AJ2521" s="133"/>
      <c r="AO2521" s="135"/>
      <c r="AP2521" s="135"/>
      <c r="BJ2521" s="136"/>
    </row>
    <row r="2522" spans="5:62" ht="14.25" customHeight="1" x14ac:dyDescent="0.25">
      <c r="E2522" s="113"/>
      <c r="H2522" s="133"/>
      <c r="T2522" s="133"/>
      <c r="X2522" s="131"/>
      <c r="Y2522" s="133"/>
      <c r="AJ2522" s="133"/>
      <c r="AO2522" s="135"/>
      <c r="AP2522" s="135"/>
      <c r="BJ2522" s="136"/>
    </row>
    <row r="2523" spans="5:62" ht="14.25" customHeight="1" x14ac:dyDescent="0.25">
      <c r="E2523" s="113"/>
      <c r="H2523" s="133"/>
      <c r="T2523" s="133"/>
      <c r="X2523" s="131"/>
      <c r="Y2523" s="133"/>
      <c r="AJ2523" s="133"/>
      <c r="AO2523" s="135"/>
      <c r="AP2523" s="135"/>
      <c r="BJ2523" s="136"/>
    </row>
    <row r="2524" spans="5:62" ht="14.25" customHeight="1" x14ac:dyDescent="0.25">
      <c r="E2524" s="113"/>
      <c r="H2524" s="133"/>
      <c r="T2524" s="133"/>
      <c r="X2524" s="131"/>
      <c r="Y2524" s="133"/>
      <c r="AJ2524" s="133"/>
      <c r="AO2524" s="135"/>
      <c r="AP2524" s="135"/>
      <c r="BJ2524" s="136"/>
    </row>
    <row r="2525" spans="5:62" ht="14.25" customHeight="1" x14ac:dyDescent="0.25">
      <c r="E2525" s="113"/>
      <c r="H2525" s="133"/>
      <c r="T2525" s="133"/>
      <c r="X2525" s="131"/>
      <c r="Y2525" s="133"/>
      <c r="AJ2525" s="133"/>
      <c r="AO2525" s="135"/>
      <c r="AP2525" s="135"/>
      <c r="BJ2525" s="136"/>
    </row>
    <row r="2526" spans="5:62" ht="14.25" customHeight="1" x14ac:dyDescent="0.25">
      <c r="E2526" s="113"/>
      <c r="H2526" s="133"/>
      <c r="T2526" s="133"/>
      <c r="X2526" s="131"/>
      <c r="Y2526" s="133"/>
      <c r="AJ2526" s="133"/>
      <c r="AO2526" s="135"/>
      <c r="AP2526" s="135"/>
      <c r="BJ2526" s="136"/>
    </row>
    <row r="2527" spans="5:62" ht="14.25" customHeight="1" x14ac:dyDescent="0.25">
      <c r="E2527" s="113"/>
      <c r="H2527" s="133"/>
      <c r="T2527" s="133"/>
      <c r="X2527" s="131"/>
      <c r="Y2527" s="133"/>
      <c r="AJ2527" s="133"/>
      <c r="AO2527" s="135"/>
      <c r="AP2527" s="135"/>
      <c r="BJ2527" s="136"/>
    </row>
    <row r="2528" spans="5:62" ht="14.25" customHeight="1" x14ac:dyDescent="0.25">
      <c r="E2528" s="113"/>
      <c r="H2528" s="133"/>
      <c r="T2528" s="133"/>
      <c r="X2528" s="131"/>
      <c r="Y2528" s="133"/>
      <c r="AJ2528" s="133"/>
      <c r="AO2528" s="135"/>
      <c r="AP2528" s="135"/>
      <c r="BJ2528" s="136"/>
    </row>
    <row r="2529" spans="5:62" ht="14.25" customHeight="1" x14ac:dyDescent="0.25">
      <c r="E2529" s="113"/>
      <c r="H2529" s="133"/>
      <c r="T2529" s="133"/>
      <c r="X2529" s="131"/>
      <c r="Y2529" s="133"/>
      <c r="AJ2529" s="133"/>
      <c r="AO2529" s="135"/>
      <c r="AP2529" s="135"/>
      <c r="BJ2529" s="136"/>
    </row>
    <row r="2530" spans="5:62" ht="14.25" customHeight="1" x14ac:dyDescent="0.25">
      <c r="E2530" s="113"/>
      <c r="H2530" s="133"/>
      <c r="T2530" s="133"/>
      <c r="X2530" s="131"/>
      <c r="Y2530" s="133"/>
      <c r="AJ2530" s="133"/>
      <c r="AO2530" s="135"/>
      <c r="AP2530" s="135"/>
      <c r="BJ2530" s="136"/>
    </row>
    <row r="2531" spans="5:62" ht="14.25" customHeight="1" x14ac:dyDescent="0.25">
      <c r="E2531" s="113"/>
      <c r="H2531" s="133"/>
      <c r="T2531" s="133"/>
      <c r="X2531" s="131"/>
      <c r="Y2531" s="133"/>
      <c r="AJ2531" s="133"/>
      <c r="AO2531" s="135"/>
      <c r="AP2531" s="135"/>
      <c r="BJ2531" s="136"/>
    </row>
    <row r="2532" spans="5:62" ht="14.25" customHeight="1" x14ac:dyDescent="0.25">
      <c r="E2532" s="113"/>
      <c r="H2532" s="133"/>
      <c r="T2532" s="133"/>
      <c r="X2532" s="131"/>
      <c r="Y2532" s="133"/>
      <c r="AJ2532" s="133"/>
      <c r="AO2532" s="135"/>
      <c r="AP2532" s="135"/>
      <c r="BJ2532" s="136"/>
    </row>
    <row r="2533" spans="5:62" ht="14.25" customHeight="1" x14ac:dyDescent="0.25">
      <c r="E2533" s="113"/>
      <c r="H2533" s="133"/>
      <c r="T2533" s="133"/>
      <c r="X2533" s="131"/>
      <c r="Y2533" s="133"/>
      <c r="AJ2533" s="133"/>
      <c r="AO2533" s="135"/>
      <c r="AP2533" s="135"/>
      <c r="BJ2533" s="136"/>
    </row>
    <row r="2534" spans="5:62" ht="14.25" customHeight="1" x14ac:dyDescent="0.25">
      <c r="E2534" s="113"/>
      <c r="H2534" s="133"/>
      <c r="T2534" s="133"/>
      <c r="X2534" s="131"/>
      <c r="Y2534" s="133"/>
      <c r="AJ2534" s="133"/>
      <c r="AO2534" s="135"/>
      <c r="AP2534" s="135"/>
      <c r="BJ2534" s="136"/>
    </row>
    <row r="2535" spans="5:62" ht="14.25" customHeight="1" x14ac:dyDescent="0.25">
      <c r="E2535" s="113"/>
      <c r="H2535" s="133"/>
      <c r="T2535" s="133"/>
      <c r="X2535" s="131"/>
      <c r="Y2535" s="133"/>
      <c r="AJ2535" s="133"/>
      <c r="AO2535" s="135"/>
      <c r="AP2535" s="135"/>
      <c r="BJ2535" s="136"/>
    </row>
    <row r="2536" spans="5:62" ht="14.25" customHeight="1" x14ac:dyDescent="0.25">
      <c r="E2536" s="113"/>
      <c r="H2536" s="133"/>
      <c r="T2536" s="133"/>
      <c r="X2536" s="131"/>
      <c r="Y2536" s="133"/>
      <c r="AJ2536" s="133"/>
      <c r="AO2536" s="135"/>
      <c r="AP2536" s="135"/>
      <c r="BJ2536" s="136"/>
    </row>
    <row r="2537" spans="5:62" ht="14.25" customHeight="1" x14ac:dyDescent="0.25">
      <c r="E2537" s="113"/>
      <c r="H2537" s="133"/>
      <c r="T2537" s="133"/>
      <c r="X2537" s="131"/>
      <c r="Y2537" s="133"/>
      <c r="AJ2537" s="133"/>
      <c r="AO2537" s="135"/>
      <c r="AP2537" s="135"/>
      <c r="BJ2537" s="136"/>
    </row>
    <row r="2538" spans="5:62" ht="14.25" customHeight="1" x14ac:dyDescent="0.25">
      <c r="E2538" s="113"/>
      <c r="H2538" s="133"/>
      <c r="T2538" s="133"/>
      <c r="X2538" s="131"/>
      <c r="Y2538" s="133"/>
      <c r="AJ2538" s="133"/>
      <c r="AO2538" s="135"/>
      <c r="AP2538" s="135"/>
      <c r="BJ2538" s="136"/>
    </row>
    <row r="2539" spans="5:62" ht="14.25" customHeight="1" x14ac:dyDescent="0.25">
      <c r="E2539" s="113"/>
      <c r="H2539" s="133"/>
      <c r="T2539" s="133"/>
      <c r="X2539" s="131"/>
      <c r="Y2539" s="133"/>
      <c r="AJ2539" s="133"/>
      <c r="AO2539" s="135"/>
      <c r="AP2539" s="135"/>
      <c r="BJ2539" s="136"/>
    </row>
    <row r="2540" spans="5:62" ht="14.25" customHeight="1" x14ac:dyDescent="0.25">
      <c r="E2540" s="113"/>
      <c r="H2540" s="133"/>
      <c r="T2540" s="133"/>
      <c r="X2540" s="131"/>
      <c r="Y2540" s="133"/>
      <c r="AJ2540" s="133"/>
      <c r="AO2540" s="135"/>
      <c r="AP2540" s="135"/>
      <c r="BJ2540" s="136"/>
    </row>
    <row r="2541" spans="5:62" ht="14.25" customHeight="1" x14ac:dyDescent="0.25">
      <c r="E2541" s="113"/>
      <c r="H2541" s="133"/>
      <c r="T2541" s="133"/>
      <c r="X2541" s="131"/>
      <c r="Y2541" s="133"/>
      <c r="AJ2541" s="133"/>
      <c r="AO2541" s="135"/>
      <c r="AP2541" s="135"/>
      <c r="BJ2541" s="136"/>
    </row>
    <row r="2542" spans="5:62" ht="14.25" customHeight="1" x14ac:dyDescent="0.25">
      <c r="E2542" s="113"/>
      <c r="H2542" s="133"/>
      <c r="T2542" s="133"/>
      <c r="X2542" s="131"/>
      <c r="Y2542" s="133"/>
      <c r="AJ2542" s="133"/>
      <c r="AO2542" s="135"/>
      <c r="AP2542" s="135"/>
      <c r="BJ2542" s="136"/>
    </row>
    <row r="2543" spans="5:62" ht="14.25" customHeight="1" x14ac:dyDescent="0.25">
      <c r="E2543" s="113"/>
      <c r="H2543" s="133"/>
      <c r="T2543" s="133"/>
      <c r="X2543" s="131"/>
      <c r="Y2543" s="133"/>
      <c r="AJ2543" s="133"/>
      <c r="AO2543" s="135"/>
      <c r="AP2543" s="135"/>
      <c r="BJ2543" s="136"/>
    </row>
    <row r="2544" spans="5:62" ht="14.25" customHeight="1" x14ac:dyDescent="0.25">
      <c r="E2544" s="113"/>
      <c r="H2544" s="133"/>
      <c r="T2544" s="133"/>
      <c r="X2544" s="131"/>
      <c r="Y2544" s="133"/>
      <c r="AJ2544" s="133"/>
      <c r="AO2544" s="135"/>
      <c r="AP2544" s="135"/>
      <c r="BJ2544" s="136"/>
    </row>
    <row r="2545" spans="5:62" ht="14.25" customHeight="1" x14ac:dyDescent="0.25">
      <c r="E2545" s="113"/>
      <c r="H2545" s="133"/>
      <c r="T2545" s="133"/>
      <c r="X2545" s="131"/>
      <c r="Y2545" s="133"/>
      <c r="AJ2545" s="133"/>
      <c r="AO2545" s="135"/>
      <c r="AP2545" s="135"/>
      <c r="BJ2545" s="136"/>
    </row>
    <row r="2546" spans="5:62" ht="14.25" customHeight="1" x14ac:dyDescent="0.25">
      <c r="E2546" s="113"/>
      <c r="H2546" s="133"/>
      <c r="T2546" s="133"/>
      <c r="X2546" s="131"/>
      <c r="Y2546" s="133"/>
      <c r="AJ2546" s="133"/>
      <c r="AO2546" s="135"/>
      <c r="AP2546" s="135"/>
      <c r="BJ2546" s="136"/>
    </row>
    <row r="2547" spans="5:62" ht="14.25" customHeight="1" x14ac:dyDescent="0.25">
      <c r="E2547" s="113"/>
      <c r="H2547" s="133"/>
      <c r="T2547" s="133"/>
      <c r="X2547" s="131"/>
      <c r="Y2547" s="133"/>
      <c r="AJ2547" s="133"/>
      <c r="AO2547" s="135"/>
      <c r="AP2547" s="135"/>
      <c r="BJ2547" s="136"/>
    </row>
    <row r="2548" spans="5:62" ht="14.25" customHeight="1" x14ac:dyDescent="0.25">
      <c r="E2548" s="113"/>
      <c r="H2548" s="133"/>
      <c r="T2548" s="133"/>
      <c r="X2548" s="131"/>
      <c r="Y2548" s="133"/>
      <c r="AJ2548" s="133"/>
      <c r="AO2548" s="135"/>
      <c r="AP2548" s="135"/>
      <c r="BJ2548" s="136"/>
    </row>
    <row r="2549" spans="5:62" ht="14.25" customHeight="1" x14ac:dyDescent="0.25">
      <c r="E2549" s="113"/>
      <c r="H2549" s="133"/>
      <c r="T2549" s="133"/>
      <c r="X2549" s="131"/>
      <c r="Y2549" s="133"/>
      <c r="AJ2549" s="133"/>
      <c r="AO2549" s="135"/>
      <c r="AP2549" s="135"/>
      <c r="BJ2549" s="136"/>
    </row>
    <row r="2550" spans="5:62" ht="14.25" customHeight="1" x14ac:dyDescent="0.25">
      <c r="E2550" s="113"/>
      <c r="H2550" s="133"/>
      <c r="T2550" s="133"/>
      <c r="X2550" s="131"/>
      <c r="Y2550" s="133"/>
      <c r="AJ2550" s="133"/>
      <c r="AO2550" s="135"/>
      <c r="AP2550" s="135"/>
      <c r="BJ2550" s="136"/>
    </row>
    <row r="2551" spans="5:62" ht="14.25" customHeight="1" x14ac:dyDescent="0.25">
      <c r="E2551" s="113"/>
      <c r="H2551" s="133"/>
      <c r="T2551" s="133"/>
      <c r="X2551" s="131"/>
      <c r="Y2551" s="133"/>
      <c r="AJ2551" s="133"/>
      <c r="AO2551" s="135"/>
      <c r="AP2551" s="135"/>
      <c r="BJ2551" s="136"/>
    </row>
    <row r="2552" spans="5:62" ht="14.25" customHeight="1" x14ac:dyDescent="0.25">
      <c r="E2552" s="113"/>
      <c r="H2552" s="133"/>
      <c r="T2552" s="133"/>
      <c r="X2552" s="131"/>
      <c r="Y2552" s="133"/>
      <c r="AJ2552" s="133"/>
      <c r="AO2552" s="135"/>
      <c r="AP2552" s="135"/>
      <c r="BJ2552" s="136"/>
    </row>
    <row r="2553" spans="5:62" ht="14.25" customHeight="1" x14ac:dyDescent="0.25">
      <c r="E2553" s="113"/>
      <c r="H2553" s="133"/>
      <c r="T2553" s="133"/>
      <c r="X2553" s="131"/>
      <c r="Y2553" s="133"/>
      <c r="AJ2553" s="133"/>
      <c r="AO2553" s="135"/>
      <c r="AP2553" s="135"/>
      <c r="BJ2553" s="136"/>
    </row>
    <row r="2554" spans="5:62" ht="14.25" customHeight="1" x14ac:dyDescent="0.25">
      <c r="E2554" s="113"/>
      <c r="H2554" s="133"/>
      <c r="T2554" s="133"/>
      <c r="X2554" s="131"/>
      <c r="Y2554" s="133"/>
      <c r="AJ2554" s="133"/>
      <c r="AO2554" s="135"/>
      <c r="AP2554" s="135"/>
      <c r="BJ2554" s="136"/>
    </row>
    <row r="2555" spans="5:62" ht="14.25" customHeight="1" x14ac:dyDescent="0.25">
      <c r="E2555" s="113"/>
      <c r="H2555" s="133"/>
      <c r="T2555" s="133"/>
      <c r="X2555" s="131"/>
      <c r="Y2555" s="133"/>
      <c r="AJ2555" s="133"/>
      <c r="AO2555" s="135"/>
      <c r="AP2555" s="135"/>
      <c r="BJ2555" s="136"/>
    </row>
    <row r="2556" spans="5:62" ht="14.25" customHeight="1" x14ac:dyDescent="0.25">
      <c r="E2556" s="113"/>
      <c r="H2556" s="133"/>
      <c r="T2556" s="133"/>
      <c r="X2556" s="131"/>
      <c r="Y2556" s="133"/>
      <c r="AJ2556" s="133"/>
      <c r="AO2556" s="135"/>
      <c r="AP2556" s="135"/>
      <c r="BJ2556" s="136"/>
    </row>
    <row r="2557" spans="5:62" ht="14.25" customHeight="1" x14ac:dyDescent="0.25">
      <c r="E2557" s="113"/>
      <c r="H2557" s="133"/>
      <c r="T2557" s="133"/>
      <c r="X2557" s="131"/>
      <c r="Y2557" s="133"/>
      <c r="AJ2557" s="133"/>
      <c r="AO2557" s="135"/>
      <c r="AP2557" s="135"/>
      <c r="BJ2557" s="136"/>
    </row>
    <row r="2558" spans="5:62" ht="14.25" customHeight="1" x14ac:dyDescent="0.25">
      <c r="E2558" s="113"/>
      <c r="H2558" s="133"/>
      <c r="T2558" s="133"/>
      <c r="X2558" s="131"/>
      <c r="Y2558" s="133"/>
      <c r="AJ2558" s="133"/>
      <c r="AO2558" s="135"/>
      <c r="AP2558" s="135"/>
      <c r="BJ2558" s="136"/>
    </row>
    <row r="2559" spans="5:62" ht="14.25" customHeight="1" x14ac:dyDescent="0.25">
      <c r="E2559" s="113"/>
      <c r="H2559" s="133"/>
      <c r="T2559" s="133"/>
      <c r="X2559" s="131"/>
      <c r="Y2559" s="133"/>
      <c r="AJ2559" s="133"/>
      <c r="AO2559" s="135"/>
      <c r="AP2559" s="135"/>
      <c r="BJ2559" s="136"/>
    </row>
    <row r="2560" spans="5:62" ht="14.25" customHeight="1" x14ac:dyDescent="0.25">
      <c r="E2560" s="113"/>
      <c r="H2560" s="133"/>
      <c r="T2560" s="133"/>
      <c r="X2560" s="131"/>
      <c r="Y2560" s="133"/>
      <c r="AJ2560" s="133"/>
      <c r="AO2560" s="135"/>
      <c r="AP2560" s="135"/>
      <c r="BJ2560" s="136"/>
    </row>
    <row r="2561" spans="5:62" ht="14.25" customHeight="1" x14ac:dyDescent="0.25">
      <c r="E2561" s="113"/>
      <c r="H2561" s="133"/>
      <c r="T2561" s="133"/>
      <c r="X2561" s="131"/>
      <c r="Y2561" s="133"/>
      <c r="AJ2561" s="133"/>
      <c r="AO2561" s="135"/>
      <c r="AP2561" s="135"/>
      <c r="BJ2561" s="136"/>
    </row>
    <row r="2562" spans="5:62" ht="14.25" customHeight="1" x14ac:dyDescent="0.25">
      <c r="E2562" s="113"/>
      <c r="H2562" s="133"/>
      <c r="T2562" s="133"/>
      <c r="X2562" s="131"/>
      <c r="Y2562" s="133"/>
      <c r="AJ2562" s="133"/>
      <c r="AO2562" s="135"/>
      <c r="AP2562" s="135"/>
      <c r="BJ2562" s="136"/>
    </row>
    <row r="2563" spans="5:62" ht="14.25" customHeight="1" x14ac:dyDescent="0.25">
      <c r="E2563" s="113"/>
      <c r="H2563" s="133"/>
      <c r="T2563" s="133"/>
      <c r="X2563" s="131"/>
      <c r="Y2563" s="133"/>
      <c r="AJ2563" s="133"/>
      <c r="AO2563" s="135"/>
      <c r="AP2563" s="135"/>
      <c r="BJ2563" s="136"/>
    </row>
    <row r="2564" spans="5:62" ht="14.25" customHeight="1" x14ac:dyDescent="0.25">
      <c r="E2564" s="113"/>
      <c r="H2564" s="133"/>
      <c r="T2564" s="133"/>
      <c r="X2564" s="131"/>
      <c r="Y2564" s="133"/>
      <c r="AJ2564" s="133"/>
      <c r="AO2564" s="135"/>
      <c r="AP2564" s="135"/>
      <c r="BJ2564" s="136"/>
    </row>
    <row r="2565" spans="5:62" ht="14.25" customHeight="1" x14ac:dyDescent="0.25">
      <c r="E2565" s="113"/>
      <c r="H2565" s="133"/>
      <c r="T2565" s="133"/>
      <c r="X2565" s="131"/>
      <c r="Y2565" s="133"/>
      <c r="AJ2565" s="133"/>
      <c r="AO2565" s="135"/>
      <c r="AP2565" s="135"/>
      <c r="BJ2565" s="136"/>
    </row>
    <row r="2566" spans="5:62" ht="14.25" customHeight="1" x14ac:dyDescent="0.25">
      <c r="E2566" s="113"/>
      <c r="H2566" s="133"/>
      <c r="T2566" s="133"/>
      <c r="X2566" s="131"/>
      <c r="Y2566" s="133"/>
      <c r="AJ2566" s="133"/>
      <c r="AO2566" s="135"/>
      <c r="AP2566" s="135"/>
      <c r="BJ2566" s="136"/>
    </row>
    <row r="2567" spans="5:62" ht="14.25" customHeight="1" x14ac:dyDescent="0.25">
      <c r="E2567" s="113"/>
      <c r="H2567" s="133"/>
      <c r="T2567" s="133"/>
      <c r="X2567" s="131"/>
      <c r="Y2567" s="133"/>
      <c r="AJ2567" s="133"/>
      <c r="AO2567" s="135"/>
      <c r="AP2567" s="135"/>
      <c r="BJ2567" s="136"/>
    </row>
    <row r="2568" spans="5:62" ht="14.25" customHeight="1" x14ac:dyDescent="0.25">
      <c r="E2568" s="113"/>
      <c r="H2568" s="133"/>
      <c r="T2568" s="133"/>
      <c r="X2568" s="131"/>
      <c r="Y2568" s="133"/>
      <c r="AJ2568" s="133"/>
      <c r="AO2568" s="135"/>
      <c r="AP2568" s="135"/>
      <c r="BJ2568" s="136"/>
    </row>
    <row r="2569" spans="5:62" ht="14.25" customHeight="1" x14ac:dyDescent="0.25">
      <c r="E2569" s="113"/>
      <c r="H2569" s="133"/>
      <c r="T2569" s="133"/>
      <c r="X2569" s="131"/>
      <c r="Y2569" s="133"/>
      <c r="AJ2569" s="133"/>
      <c r="AO2569" s="135"/>
      <c r="AP2569" s="135"/>
      <c r="BJ2569" s="136"/>
    </row>
    <row r="2570" spans="5:62" ht="14.25" customHeight="1" x14ac:dyDescent="0.25">
      <c r="E2570" s="113"/>
      <c r="H2570" s="133"/>
      <c r="T2570" s="133"/>
      <c r="X2570" s="131"/>
      <c r="Y2570" s="133"/>
      <c r="AJ2570" s="133"/>
      <c r="AO2570" s="135"/>
      <c r="AP2570" s="135"/>
      <c r="BJ2570" s="136"/>
    </row>
    <row r="2571" spans="5:62" ht="14.25" customHeight="1" x14ac:dyDescent="0.25">
      <c r="E2571" s="113"/>
      <c r="H2571" s="133"/>
      <c r="T2571" s="133"/>
      <c r="X2571" s="131"/>
      <c r="Y2571" s="133"/>
      <c r="AJ2571" s="133"/>
      <c r="AO2571" s="135"/>
      <c r="AP2571" s="135"/>
      <c r="BJ2571" s="136"/>
    </row>
    <row r="2572" spans="5:62" ht="14.25" customHeight="1" x14ac:dyDescent="0.25">
      <c r="E2572" s="113"/>
      <c r="H2572" s="133"/>
      <c r="T2572" s="133"/>
      <c r="X2572" s="131"/>
      <c r="Y2572" s="133"/>
      <c r="AJ2572" s="133"/>
      <c r="AO2572" s="135"/>
      <c r="AP2572" s="135"/>
      <c r="BJ2572" s="136"/>
    </row>
    <row r="2573" spans="5:62" ht="14.25" customHeight="1" x14ac:dyDescent="0.25">
      <c r="E2573" s="113"/>
      <c r="H2573" s="133"/>
      <c r="T2573" s="133"/>
      <c r="X2573" s="131"/>
      <c r="Y2573" s="133"/>
      <c r="AJ2573" s="133"/>
      <c r="AO2573" s="135"/>
      <c r="AP2573" s="135"/>
      <c r="BJ2573" s="136"/>
    </row>
    <row r="2574" spans="5:62" ht="14.25" customHeight="1" x14ac:dyDescent="0.25">
      <c r="E2574" s="113"/>
      <c r="H2574" s="133"/>
      <c r="T2574" s="133"/>
      <c r="X2574" s="131"/>
      <c r="Y2574" s="133"/>
      <c r="AJ2574" s="133"/>
      <c r="AO2574" s="135"/>
      <c r="AP2574" s="135"/>
      <c r="BJ2574" s="136"/>
    </row>
    <row r="2575" spans="5:62" ht="14.25" customHeight="1" x14ac:dyDescent="0.25">
      <c r="E2575" s="113"/>
      <c r="H2575" s="133"/>
      <c r="T2575" s="133"/>
      <c r="X2575" s="131"/>
      <c r="Y2575" s="133"/>
      <c r="AJ2575" s="133"/>
      <c r="AO2575" s="135"/>
      <c r="AP2575" s="135"/>
      <c r="BJ2575" s="136"/>
    </row>
    <row r="2576" spans="5:62" ht="14.25" customHeight="1" x14ac:dyDescent="0.25">
      <c r="E2576" s="113"/>
      <c r="H2576" s="133"/>
      <c r="T2576" s="133"/>
      <c r="X2576" s="131"/>
      <c r="Y2576" s="133"/>
      <c r="AJ2576" s="133"/>
      <c r="AO2576" s="135"/>
      <c r="AP2576" s="135"/>
      <c r="BJ2576" s="136"/>
    </row>
    <row r="2577" spans="5:62" ht="14.25" customHeight="1" x14ac:dyDescent="0.25">
      <c r="E2577" s="113"/>
      <c r="H2577" s="133"/>
      <c r="T2577" s="133"/>
      <c r="X2577" s="131"/>
      <c r="Y2577" s="133"/>
      <c r="AJ2577" s="133"/>
      <c r="AO2577" s="135"/>
      <c r="AP2577" s="135"/>
      <c r="BJ2577" s="136"/>
    </row>
    <row r="2578" spans="5:62" ht="14.25" customHeight="1" x14ac:dyDescent="0.25">
      <c r="E2578" s="113"/>
      <c r="H2578" s="133"/>
      <c r="T2578" s="133"/>
      <c r="X2578" s="131"/>
      <c r="Y2578" s="133"/>
      <c r="AJ2578" s="133"/>
      <c r="AO2578" s="135"/>
      <c r="AP2578" s="135"/>
      <c r="BJ2578" s="136"/>
    </row>
    <row r="2579" spans="5:62" ht="14.25" customHeight="1" x14ac:dyDescent="0.25">
      <c r="E2579" s="113"/>
      <c r="H2579" s="133"/>
      <c r="T2579" s="133"/>
      <c r="X2579" s="131"/>
      <c r="Y2579" s="133"/>
      <c r="AJ2579" s="133"/>
      <c r="AO2579" s="135"/>
      <c r="AP2579" s="135"/>
      <c r="BJ2579" s="136"/>
    </row>
    <row r="2580" spans="5:62" ht="14.25" customHeight="1" x14ac:dyDescent="0.25">
      <c r="E2580" s="113"/>
      <c r="H2580" s="133"/>
      <c r="T2580" s="133"/>
      <c r="X2580" s="131"/>
      <c r="Y2580" s="133"/>
      <c r="AJ2580" s="133"/>
      <c r="AO2580" s="135"/>
      <c r="AP2580" s="135"/>
      <c r="BJ2580" s="136"/>
    </row>
    <row r="2581" spans="5:62" ht="14.25" customHeight="1" x14ac:dyDescent="0.25">
      <c r="E2581" s="113"/>
      <c r="H2581" s="133"/>
      <c r="T2581" s="133"/>
      <c r="X2581" s="131"/>
      <c r="Y2581" s="133"/>
      <c r="AJ2581" s="133"/>
      <c r="AO2581" s="135"/>
      <c r="AP2581" s="135"/>
      <c r="BJ2581" s="136"/>
    </row>
    <row r="2582" spans="5:62" ht="14.25" customHeight="1" x14ac:dyDescent="0.25">
      <c r="E2582" s="113"/>
      <c r="H2582" s="133"/>
      <c r="T2582" s="133"/>
      <c r="X2582" s="131"/>
      <c r="Y2582" s="133"/>
      <c r="AJ2582" s="133"/>
      <c r="AO2582" s="135"/>
      <c r="AP2582" s="135"/>
      <c r="BJ2582" s="136"/>
    </row>
    <row r="2583" spans="5:62" ht="14.25" customHeight="1" x14ac:dyDescent="0.25">
      <c r="E2583" s="113"/>
      <c r="H2583" s="133"/>
      <c r="T2583" s="133"/>
      <c r="X2583" s="131"/>
      <c r="Y2583" s="133"/>
      <c r="AJ2583" s="133"/>
      <c r="AO2583" s="135"/>
      <c r="AP2583" s="135"/>
      <c r="BJ2583" s="136"/>
    </row>
    <row r="2584" spans="5:62" ht="14.25" customHeight="1" x14ac:dyDescent="0.25">
      <c r="E2584" s="113"/>
      <c r="H2584" s="133"/>
      <c r="T2584" s="133"/>
      <c r="X2584" s="131"/>
      <c r="Y2584" s="133"/>
      <c r="AJ2584" s="133"/>
      <c r="AO2584" s="135"/>
      <c r="AP2584" s="135"/>
      <c r="BJ2584" s="136"/>
    </row>
    <row r="2585" spans="5:62" ht="14.25" customHeight="1" x14ac:dyDescent="0.25">
      <c r="E2585" s="113"/>
      <c r="H2585" s="133"/>
      <c r="T2585" s="133"/>
      <c r="X2585" s="131"/>
      <c r="Y2585" s="133"/>
      <c r="AJ2585" s="133"/>
      <c r="AO2585" s="135"/>
      <c r="AP2585" s="135"/>
      <c r="BJ2585" s="136"/>
    </row>
    <row r="2586" spans="5:62" ht="14.25" customHeight="1" x14ac:dyDescent="0.25">
      <c r="E2586" s="113"/>
      <c r="H2586" s="133"/>
      <c r="T2586" s="133"/>
      <c r="X2586" s="131"/>
      <c r="Y2586" s="133"/>
      <c r="AJ2586" s="133"/>
      <c r="AO2586" s="135"/>
      <c r="AP2586" s="135"/>
      <c r="BJ2586" s="136"/>
    </row>
    <row r="2587" spans="5:62" ht="14.25" customHeight="1" x14ac:dyDescent="0.25">
      <c r="E2587" s="113"/>
      <c r="H2587" s="133"/>
      <c r="T2587" s="133"/>
      <c r="X2587" s="131"/>
      <c r="Y2587" s="133"/>
      <c r="AJ2587" s="133"/>
      <c r="AO2587" s="135"/>
      <c r="AP2587" s="135"/>
      <c r="BJ2587" s="136"/>
    </row>
    <row r="2588" spans="5:62" ht="14.25" customHeight="1" x14ac:dyDescent="0.25">
      <c r="E2588" s="113"/>
      <c r="H2588" s="133"/>
      <c r="T2588" s="133"/>
      <c r="X2588" s="131"/>
      <c r="Y2588" s="133"/>
      <c r="AJ2588" s="133"/>
      <c r="AO2588" s="135"/>
      <c r="AP2588" s="135"/>
      <c r="BJ2588" s="136"/>
    </row>
    <row r="2589" spans="5:62" ht="14.25" customHeight="1" x14ac:dyDescent="0.25">
      <c r="E2589" s="113"/>
      <c r="H2589" s="133"/>
      <c r="T2589" s="133"/>
      <c r="X2589" s="131"/>
      <c r="Y2589" s="133"/>
      <c r="AJ2589" s="133"/>
      <c r="AO2589" s="135"/>
      <c r="AP2589" s="135"/>
      <c r="BJ2589" s="136"/>
    </row>
    <row r="2590" spans="5:62" ht="14.25" customHeight="1" x14ac:dyDescent="0.25">
      <c r="E2590" s="113"/>
      <c r="H2590" s="133"/>
      <c r="T2590" s="133"/>
      <c r="X2590" s="131"/>
      <c r="Y2590" s="133"/>
      <c r="AJ2590" s="133"/>
      <c r="AO2590" s="135"/>
      <c r="AP2590" s="135"/>
      <c r="BJ2590" s="136"/>
    </row>
    <row r="2591" spans="5:62" ht="14.25" customHeight="1" x14ac:dyDescent="0.25">
      <c r="E2591" s="113"/>
      <c r="H2591" s="133"/>
      <c r="T2591" s="133"/>
      <c r="X2591" s="131"/>
      <c r="Y2591" s="133"/>
      <c r="AJ2591" s="133"/>
      <c r="AO2591" s="135"/>
      <c r="AP2591" s="135"/>
      <c r="BJ2591" s="136"/>
    </row>
    <row r="2592" spans="5:62" ht="14.25" customHeight="1" x14ac:dyDescent="0.25">
      <c r="E2592" s="113"/>
      <c r="H2592" s="133"/>
      <c r="T2592" s="133"/>
      <c r="X2592" s="131"/>
      <c r="Y2592" s="133"/>
      <c r="AJ2592" s="133"/>
      <c r="AO2592" s="135"/>
      <c r="AP2592" s="135"/>
      <c r="BJ2592" s="136"/>
    </row>
    <row r="2593" spans="5:62" ht="14.25" customHeight="1" x14ac:dyDescent="0.25">
      <c r="E2593" s="113"/>
      <c r="H2593" s="133"/>
      <c r="T2593" s="133"/>
      <c r="X2593" s="131"/>
      <c r="Y2593" s="133"/>
      <c r="AJ2593" s="133"/>
      <c r="AO2593" s="135"/>
      <c r="AP2593" s="135"/>
      <c r="BJ2593" s="136"/>
    </row>
    <row r="2594" spans="5:62" ht="14.25" customHeight="1" x14ac:dyDescent="0.25">
      <c r="E2594" s="113"/>
      <c r="H2594" s="133"/>
      <c r="T2594" s="133"/>
      <c r="X2594" s="131"/>
      <c r="Y2594" s="133"/>
      <c r="AJ2594" s="133"/>
      <c r="AO2594" s="135"/>
      <c r="AP2594" s="135"/>
      <c r="BJ2594" s="136"/>
    </row>
    <row r="2595" spans="5:62" ht="14.25" customHeight="1" x14ac:dyDescent="0.25">
      <c r="E2595" s="113"/>
      <c r="H2595" s="133"/>
      <c r="T2595" s="133"/>
      <c r="X2595" s="131"/>
      <c r="Y2595" s="133"/>
      <c r="AJ2595" s="133"/>
      <c r="AO2595" s="135"/>
      <c r="AP2595" s="135"/>
      <c r="BJ2595" s="136"/>
    </row>
    <row r="2596" spans="5:62" ht="14.25" customHeight="1" x14ac:dyDescent="0.25">
      <c r="E2596" s="113"/>
      <c r="H2596" s="133"/>
      <c r="T2596" s="133"/>
      <c r="X2596" s="131"/>
      <c r="Y2596" s="133"/>
      <c r="AJ2596" s="133"/>
      <c r="AO2596" s="135"/>
      <c r="AP2596" s="135"/>
      <c r="BJ2596" s="136"/>
    </row>
    <row r="2597" spans="5:62" ht="14.25" customHeight="1" x14ac:dyDescent="0.25">
      <c r="E2597" s="113"/>
      <c r="H2597" s="133"/>
      <c r="T2597" s="133"/>
      <c r="X2597" s="131"/>
      <c r="Y2597" s="133"/>
      <c r="AJ2597" s="133"/>
      <c r="AO2597" s="135"/>
      <c r="AP2597" s="135"/>
      <c r="BJ2597" s="136"/>
    </row>
    <row r="2598" spans="5:62" ht="14.25" customHeight="1" x14ac:dyDescent="0.25">
      <c r="E2598" s="113"/>
      <c r="H2598" s="133"/>
      <c r="T2598" s="133"/>
      <c r="X2598" s="131"/>
      <c r="Y2598" s="133"/>
      <c r="AJ2598" s="133"/>
      <c r="AO2598" s="135"/>
      <c r="AP2598" s="135"/>
      <c r="BJ2598" s="136"/>
    </row>
    <row r="2599" spans="5:62" ht="14.25" customHeight="1" x14ac:dyDescent="0.25">
      <c r="E2599" s="113"/>
      <c r="H2599" s="133"/>
      <c r="T2599" s="133"/>
      <c r="X2599" s="131"/>
      <c r="Y2599" s="133"/>
      <c r="AJ2599" s="133"/>
      <c r="AO2599" s="135"/>
      <c r="AP2599" s="135"/>
      <c r="BJ2599" s="136"/>
    </row>
    <row r="2600" spans="5:62" ht="14.25" customHeight="1" x14ac:dyDescent="0.25">
      <c r="E2600" s="113"/>
      <c r="H2600" s="133"/>
      <c r="T2600" s="133"/>
      <c r="X2600" s="131"/>
      <c r="Y2600" s="133"/>
      <c r="AJ2600" s="133"/>
      <c r="AO2600" s="135"/>
      <c r="AP2600" s="135"/>
      <c r="BJ2600" s="136"/>
    </row>
    <row r="2601" spans="5:62" ht="14.25" customHeight="1" x14ac:dyDescent="0.25">
      <c r="E2601" s="113"/>
      <c r="H2601" s="133"/>
      <c r="T2601" s="133"/>
      <c r="X2601" s="131"/>
      <c r="Y2601" s="133"/>
      <c r="AJ2601" s="133"/>
      <c r="AO2601" s="135"/>
      <c r="AP2601" s="135"/>
      <c r="BJ2601" s="136"/>
    </row>
    <row r="2602" spans="5:62" ht="14.25" customHeight="1" x14ac:dyDescent="0.25">
      <c r="E2602" s="113"/>
      <c r="H2602" s="133"/>
      <c r="T2602" s="133"/>
      <c r="X2602" s="131"/>
      <c r="Y2602" s="133"/>
      <c r="AJ2602" s="133"/>
      <c r="AO2602" s="135"/>
      <c r="AP2602" s="135"/>
      <c r="BJ2602" s="136"/>
    </row>
    <row r="2603" spans="5:62" ht="14.25" customHeight="1" x14ac:dyDescent="0.25">
      <c r="E2603" s="113"/>
      <c r="H2603" s="133"/>
      <c r="T2603" s="133"/>
      <c r="X2603" s="131"/>
      <c r="Y2603" s="133"/>
      <c r="AJ2603" s="133"/>
      <c r="AO2603" s="135"/>
      <c r="AP2603" s="135"/>
      <c r="BJ2603" s="136"/>
    </row>
    <row r="2604" spans="5:62" ht="14.25" customHeight="1" x14ac:dyDescent="0.25">
      <c r="E2604" s="113"/>
      <c r="H2604" s="133"/>
      <c r="T2604" s="133"/>
      <c r="X2604" s="131"/>
      <c r="Y2604" s="133"/>
      <c r="AJ2604" s="133"/>
      <c r="AO2604" s="135"/>
      <c r="AP2604" s="135"/>
      <c r="BJ2604" s="136"/>
    </row>
    <row r="2605" spans="5:62" ht="14.25" customHeight="1" x14ac:dyDescent="0.25">
      <c r="E2605" s="113"/>
      <c r="H2605" s="133"/>
      <c r="T2605" s="133"/>
      <c r="X2605" s="131"/>
      <c r="Y2605" s="133"/>
      <c r="AJ2605" s="133"/>
      <c r="AO2605" s="135"/>
      <c r="AP2605" s="135"/>
      <c r="BJ2605" s="136"/>
    </row>
    <row r="2606" spans="5:62" ht="14.25" customHeight="1" x14ac:dyDescent="0.25">
      <c r="E2606" s="113"/>
      <c r="H2606" s="133"/>
      <c r="T2606" s="133"/>
      <c r="X2606" s="131"/>
      <c r="Y2606" s="133"/>
      <c r="AJ2606" s="133"/>
      <c r="AO2606" s="135"/>
      <c r="AP2606" s="135"/>
      <c r="BJ2606" s="136"/>
    </row>
    <row r="2607" spans="5:62" ht="14.25" customHeight="1" x14ac:dyDescent="0.25">
      <c r="E2607" s="113"/>
      <c r="H2607" s="133"/>
      <c r="T2607" s="133"/>
      <c r="X2607" s="131"/>
      <c r="Y2607" s="133"/>
      <c r="AJ2607" s="133"/>
      <c r="AO2607" s="135"/>
      <c r="AP2607" s="135"/>
      <c r="BJ2607" s="136"/>
    </row>
    <row r="2608" spans="5:62" ht="14.25" customHeight="1" x14ac:dyDescent="0.25">
      <c r="E2608" s="113"/>
      <c r="H2608" s="133"/>
      <c r="T2608" s="133"/>
      <c r="X2608" s="131"/>
      <c r="Y2608" s="133"/>
      <c r="AJ2608" s="133"/>
      <c r="AO2608" s="135"/>
      <c r="AP2608" s="135"/>
      <c r="BJ2608" s="136"/>
    </row>
    <row r="2609" spans="5:62" ht="14.25" customHeight="1" x14ac:dyDescent="0.25">
      <c r="E2609" s="113"/>
      <c r="H2609" s="133"/>
      <c r="T2609" s="133"/>
      <c r="X2609" s="131"/>
      <c r="Y2609" s="133"/>
      <c r="AJ2609" s="133"/>
      <c r="AO2609" s="135"/>
      <c r="AP2609" s="135"/>
      <c r="BJ2609" s="136"/>
    </row>
    <row r="2610" spans="5:62" ht="14.25" customHeight="1" x14ac:dyDescent="0.25">
      <c r="E2610" s="113"/>
      <c r="H2610" s="133"/>
      <c r="T2610" s="133"/>
      <c r="X2610" s="131"/>
      <c r="Y2610" s="133"/>
      <c r="AJ2610" s="133"/>
      <c r="AO2610" s="135"/>
      <c r="AP2610" s="135"/>
      <c r="BJ2610" s="136"/>
    </row>
    <row r="2611" spans="5:62" ht="14.25" customHeight="1" x14ac:dyDescent="0.25">
      <c r="E2611" s="113"/>
      <c r="H2611" s="133"/>
      <c r="T2611" s="133"/>
      <c r="X2611" s="131"/>
      <c r="Y2611" s="133"/>
      <c r="AJ2611" s="133"/>
      <c r="AO2611" s="135"/>
      <c r="AP2611" s="135"/>
      <c r="BJ2611" s="136"/>
    </row>
    <row r="2612" spans="5:62" ht="14.25" customHeight="1" x14ac:dyDescent="0.25">
      <c r="E2612" s="113"/>
      <c r="H2612" s="133"/>
      <c r="T2612" s="133"/>
      <c r="X2612" s="131"/>
      <c r="Y2612" s="133"/>
      <c r="AJ2612" s="133"/>
      <c r="AO2612" s="135"/>
      <c r="AP2612" s="135"/>
      <c r="BJ2612" s="136"/>
    </row>
    <row r="2613" spans="5:62" ht="14.25" customHeight="1" x14ac:dyDescent="0.25">
      <c r="E2613" s="113"/>
      <c r="H2613" s="133"/>
      <c r="T2613" s="133"/>
      <c r="X2613" s="131"/>
      <c r="Y2613" s="133"/>
      <c r="AJ2613" s="133"/>
      <c r="AO2613" s="135"/>
      <c r="AP2613" s="135"/>
      <c r="BJ2613" s="136"/>
    </row>
    <row r="2614" spans="5:62" ht="14.25" customHeight="1" x14ac:dyDescent="0.25">
      <c r="E2614" s="113"/>
      <c r="H2614" s="133"/>
      <c r="T2614" s="133"/>
      <c r="X2614" s="131"/>
      <c r="Y2614" s="133"/>
      <c r="AJ2614" s="133"/>
      <c r="AO2614" s="135"/>
      <c r="AP2614" s="135"/>
      <c r="BJ2614" s="136"/>
    </row>
    <row r="2615" spans="5:62" ht="14.25" customHeight="1" x14ac:dyDescent="0.25">
      <c r="E2615" s="113"/>
      <c r="H2615" s="133"/>
      <c r="T2615" s="133"/>
      <c r="X2615" s="131"/>
      <c r="Y2615" s="133"/>
      <c r="AJ2615" s="133"/>
      <c r="AO2615" s="135"/>
      <c r="AP2615" s="135"/>
      <c r="BJ2615" s="136"/>
    </row>
    <row r="2616" spans="5:62" ht="14.25" customHeight="1" x14ac:dyDescent="0.25">
      <c r="E2616" s="113"/>
      <c r="H2616" s="133"/>
      <c r="T2616" s="133"/>
      <c r="X2616" s="131"/>
      <c r="Y2616" s="133"/>
      <c r="AJ2616" s="133"/>
      <c r="AO2616" s="135"/>
      <c r="AP2616" s="135"/>
      <c r="BJ2616" s="136"/>
    </row>
    <row r="2617" spans="5:62" ht="14.25" customHeight="1" x14ac:dyDescent="0.25">
      <c r="E2617" s="113"/>
      <c r="H2617" s="133"/>
      <c r="T2617" s="133"/>
      <c r="X2617" s="131"/>
      <c r="Y2617" s="133"/>
      <c r="AJ2617" s="133"/>
      <c r="AO2617" s="135"/>
      <c r="AP2617" s="135"/>
      <c r="BJ2617" s="136"/>
    </row>
    <row r="2618" spans="5:62" ht="14.25" customHeight="1" x14ac:dyDescent="0.25">
      <c r="E2618" s="113"/>
      <c r="H2618" s="133"/>
      <c r="T2618" s="133"/>
      <c r="X2618" s="131"/>
      <c r="Y2618" s="133"/>
      <c r="AJ2618" s="133"/>
      <c r="AO2618" s="135"/>
      <c r="AP2618" s="135"/>
      <c r="BJ2618" s="136"/>
    </row>
    <row r="2619" spans="5:62" ht="14.25" customHeight="1" x14ac:dyDescent="0.25">
      <c r="E2619" s="113"/>
      <c r="H2619" s="133"/>
      <c r="T2619" s="133"/>
      <c r="X2619" s="131"/>
      <c r="Y2619" s="133"/>
      <c r="AJ2619" s="133"/>
      <c r="AO2619" s="135"/>
      <c r="AP2619" s="135"/>
      <c r="BJ2619" s="136"/>
    </row>
    <row r="2620" spans="5:62" ht="14.25" customHeight="1" x14ac:dyDescent="0.25">
      <c r="E2620" s="113"/>
      <c r="H2620" s="133"/>
      <c r="T2620" s="133"/>
      <c r="X2620" s="131"/>
      <c r="Y2620" s="133"/>
      <c r="AJ2620" s="133"/>
      <c r="AO2620" s="135"/>
      <c r="AP2620" s="135"/>
      <c r="BJ2620" s="136"/>
    </row>
    <row r="2621" spans="5:62" ht="14.25" customHeight="1" x14ac:dyDescent="0.25">
      <c r="E2621" s="113"/>
      <c r="H2621" s="133"/>
      <c r="T2621" s="133"/>
      <c r="X2621" s="131"/>
      <c r="Y2621" s="133"/>
      <c r="AJ2621" s="133"/>
      <c r="AO2621" s="135"/>
      <c r="AP2621" s="135"/>
      <c r="BJ2621" s="136"/>
    </row>
    <row r="2622" spans="5:62" ht="14.25" customHeight="1" x14ac:dyDescent="0.25">
      <c r="E2622" s="113"/>
      <c r="H2622" s="133"/>
      <c r="T2622" s="133"/>
      <c r="X2622" s="131"/>
      <c r="Y2622" s="133"/>
      <c r="AJ2622" s="133"/>
      <c r="AO2622" s="135"/>
      <c r="AP2622" s="135"/>
      <c r="BJ2622" s="136"/>
    </row>
    <row r="2623" spans="5:62" ht="14.25" customHeight="1" x14ac:dyDescent="0.25">
      <c r="E2623" s="113"/>
      <c r="H2623" s="133"/>
      <c r="T2623" s="133"/>
      <c r="X2623" s="131"/>
      <c r="Y2623" s="133"/>
      <c r="AJ2623" s="133"/>
      <c r="AO2623" s="135"/>
      <c r="AP2623" s="135"/>
      <c r="BJ2623" s="136"/>
    </row>
    <row r="2624" spans="5:62" ht="14.25" customHeight="1" x14ac:dyDescent="0.25">
      <c r="E2624" s="113"/>
      <c r="H2624" s="133"/>
      <c r="T2624" s="133"/>
      <c r="X2624" s="131"/>
      <c r="Y2624" s="133"/>
      <c r="AJ2624" s="133"/>
      <c r="AO2624" s="135"/>
      <c r="AP2624" s="135"/>
      <c r="BJ2624" s="136"/>
    </row>
    <row r="2625" spans="5:62" ht="14.25" customHeight="1" x14ac:dyDescent="0.25">
      <c r="E2625" s="113"/>
      <c r="H2625" s="133"/>
      <c r="T2625" s="133"/>
      <c r="X2625" s="131"/>
      <c r="Y2625" s="133"/>
      <c r="AJ2625" s="133"/>
      <c r="AO2625" s="135"/>
      <c r="AP2625" s="135"/>
      <c r="BJ2625" s="136"/>
    </row>
    <row r="2626" spans="5:62" ht="14.25" customHeight="1" x14ac:dyDescent="0.25">
      <c r="E2626" s="113"/>
      <c r="H2626" s="133"/>
      <c r="T2626" s="133"/>
      <c r="X2626" s="131"/>
      <c r="Y2626" s="133"/>
      <c r="AJ2626" s="133"/>
      <c r="AO2626" s="135"/>
      <c r="AP2626" s="135"/>
      <c r="BJ2626" s="136"/>
    </row>
    <row r="2627" spans="5:62" ht="14.25" customHeight="1" x14ac:dyDescent="0.25">
      <c r="E2627" s="113"/>
      <c r="H2627" s="133"/>
      <c r="T2627" s="133"/>
      <c r="X2627" s="131"/>
      <c r="Y2627" s="133"/>
      <c r="AJ2627" s="133"/>
      <c r="AO2627" s="135"/>
      <c r="AP2627" s="135"/>
      <c r="BJ2627" s="136"/>
    </row>
    <row r="2628" spans="5:62" ht="14.25" customHeight="1" x14ac:dyDescent="0.25">
      <c r="E2628" s="113"/>
      <c r="H2628" s="133"/>
      <c r="T2628" s="133"/>
      <c r="X2628" s="131"/>
      <c r="Y2628" s="133"/>
      <c r="AJ2628" s="133"/>
      <c r="AO2628" s="135"/>
      <c r="AP2628" s="135"/>
      <c r="BJ2628" s="136"/>
    </row>
    <row r="2629" spans="5:62" ht="14.25" customHeight="1" x14ac:dyDescent="0.25">
      <c r="E2629" s="113"/>
      <c r="H2629" s="133"/>
      <c r="T2629" s="133"/>
      <c r="X2629" s="131"/>
      <c r="Y2629" s="133"/>
      <c r="AJ2629" s="133"/>
      <c r="AO2629" s="135"/>
      <c r="AP2629" s="135"/>
      <c r="BJ2629" s="136"/>
    </row>
    <row r="2630" spans="5:62" ht="14.25" customHeight="1" x14ac:dyDescent="0.25">
      <c r="E2630" s="113"/>
      <c r="H2630" s="133"/>
      <c r="T2630" s="133"/>
      <c r="X2630" s="131"/>
      <c r="Y2630" s="133"/>
      <c r="AJ2630" s="133"/>
      <c r="AO2630" s="135"/>
      <c r="AP2630" s="135"/>
      <c r="BJ2630" s="136"/>
    </row>
    <row r="2631" spans="5:62" ht="14.25" customHeight="1" x14ac:dyDescent="0.25">
      <c r="E2631" s="113"/>
      <c r="H2631" s="133"/>
      <c r="T2631" s="133"/>
      <c r="X2631" s="131"/>
      <c r="Y2631" s="133"/>
      <c r="AJ2631" s="133"/>
      <c r="AO2631" s="135"/>
      <c r="AP2631" s="135"/>
      <c r="BJ2631" s="136"/>
    </row>
    <row r="2632" spans="5:62" ht="14.25" customHeight="1" x14ac:dyDescent="0.25">
      <c r="E2632" s="113"/>
      <c r="H2632" s="133"/>
      <c r="T2632" s="133"/>
      <c r="X2632" s="131"/>
      <c r="Y2632" s="133"/>
      <c r="AJ2632" s="133"/>
      <c r="AO2632" s="135"/>
      <c r="AP2632" s="135"/>
      <c r="BJ2632" s="136"/>
    </row>
    <row r="2633" spans="5:62" ht="14.25" customHeight="1" x14ac:dyDescent="0.25">
      <c r="E2633" s="113"/>
      <c r="H2633" s="133"/>
      <c r="T2633" s="133"/>
      <c r="X2633" s="131"/>
      <c r="Y2633" s="133"/>
      <c r="AJ2633" s="133"/>
      <c r="AO2633" s="135"/>
      <c r="AP2633" s="135"/>
      <c r="BJ2633" s="136"/>
    </row>
    <row r="2634" spans="5:62" ht="14.25" customHeight="1" x14ac:dyDescent="0.25">
      <c r="E2634" s="113"/>
      <c r="H2634" s="133"/>
      <c r="T2634" s="133"/>
      <c r="X2634" s="131"/>
      <c r="Y2634" s="133"/>
      <c r="AJ2634" s="133"/>
      <c r="AO2634" s="135"/>
      <c r="AP2634" s="135"/>
      <c r="BJ2634" s="136"/>
    </row>
    <row r="2635" spans="5:62" ht="14.25" customHeight="1" x14ac:dyDescent="0.25">
      <c r="E2635" s="113"/>
      <c r="H2635" s="133"/>
      <c r="T2635" s="133"/>
      <c r="X2635" s="131"/>
      <c r="Y2635" s="133"/>
      <c r="AJ2635" s="133"/>
      <c r="AO2635" s="135"/>
      <c r="AP2635" s="135"/>
      <c r="BJ2635" s="136"/>
    </row>
    <row r="2636" spans="5:62" ht="14.25" customHeight="1" x14ac:dyDescent="0.25">
      <c r="E2636" s="113"/>
      <c r="H2636" s="133"/>
      <c r="T2636" s="133"/>
      <c r="X2636" s="131"/>
      <c r="Y2636" s="133"/>
      <c r="AJ2636" s="133"/>
      <c r="AO2636" s="135"/>
      <c r="AP2636" s="135"/>
      <c r="BJ2636" s="136"/>
    </row>
    <row r="2637" spans="5:62" ht="14.25" customHeight="1" x14ac:dyDescent="0.25">
      <c r="E2637" s="113"/>
      <c r="H2637" s="133"/>
      <c r="T2637" s="133"/>
      <c r="X2637" s="131"/>
      <c r="Y2637" s="133"/>
      <c r="AJ2637" s="133"/>
      <c r="AO2637" s="135"/>
      <c r="AP2637" s="135"/>
      <c r="BJ2637" s="136"/>
    </row>
    <row r="2638" spans="5:62" ht="14.25" customHeight="1" x14ac:dyDescent="0.25">
      <c r="E2638" s="113"/>
      <c r="H2638" s="133"/>
      <c r="T2638" s="133"/>
      <c r="X2638" s="131"/>
      <c r="Y2638" s="133"/>
      <c r="AJ2638" s="133"/>
      <c r="AO2638" s="135"/>
      <c r="AP2638" s="135"/>
      <c r="BJ2638" s="136"/>
    </row>
    <row r="2639" spans="5:62" ht="14.25" customHeight="1" x14ac:dyDescent="0.25">
      <c r="E2639" s="113"/>
      <c r="H2639" s="133"/>
      <c r="T2639" s="133"/>
      <c r="X2639" s="131"/>
      <c r="Y2639" s="133"/>
      <c r="AJ2639" s="133"/>
      <c r="AO2639" s="135"/>
      <c r="AP2639" s="135"/>
      <c r="BJ2639" s="136"/>
    </row>
    <row r="2640" spans="5:62" ht="14.25" customHeight="1" x14ac:dyDescent="0.25">
      <c r="E2640" s="113"/>
      <c r="H2640" s="133"/>
      <c r="T2640" s="133"/>
      <c r="X2640" s="131"/>
      <c r="Y2640" s="133"/>
      <c r="AJ2640" s="133"/>
      <c r="AO2640" s="135"/>
      <c r="AP2640" s="135"/>
      <c r="BJ2640" s="136"/>
    </row>
    <row r="2641" spans="5:62" ht="14.25" customHeight="1" x14ac:dyDescent="0.25">
      <c r="E2641" s="113"/>
      <c r="H2641" s="133"/>
      <c r="T2641" s="133"/>
      <c r="X2641" s="131"/>
      <c r="Y2641" s="133"/>
      <c r="AJ2641" s="133"/>
      <c r="AO2641" s="135"/>
      <c r="AP2641" s="135"/>
      <c r="BJ2641" s="136"/>
    </row>
    <row r="2642" spans="5:62" ht="14.25" customHeight="1" x14ac:dyDescent="0.25">
      <c r="E2642" s="113"/>
      <c r="H2642" s="133"/>
      <c r="T2642" s="133"/>
      <c r="X2642" s="131"/>
      <c r="Y2642" s="133"/>
      <c r="AJ2642" s="133"/>
      <c r="AO2642" s="135"/>
      <c r="AP2642" s="135"/>
      <c r="BJ2642" s="136"/>
    </row>
    <row r="2643" spans="5:62" ht="14.25" customHeight="1" x14ac:dyDescent="0.25">
      <c r="E2643" s="113"/>
      <c r="H2643" s="133"/>
      <c r="T2643" s="133"/>
      <c r="X2643" s="131"/>
      <c r="Y2643" s="133"/>
      <c r="AJ2643" s="133"/>
      <c r="AO2643" s="135"/>
      <c r="AP2643" s="135"/>
      <c r="BJ2643" s="136"/>
    </row>
    <row r="2644" spans="5:62" ht="14.25" customHeight="1" x14ac:dyDescent="0.25">
      <c r="E2644" s="113"/>
      <c r="H2644" s="133"/>
      <c r="T2644" s="133"/>
      <c r="X2644" s="131"/>
      <c r="Y2644" s="133"/>
      <c r="AJ2644" s="133"/>
      <c r="AO2644" s="135"/>
      <c r="AP2644" s="135"/>
      <c r="BJ2644" s="136"/>
    </row>
    <row r="2645" spans="5:62" ht="14.25" customHeight="1" x14ac:dyDescent="0.25">
      <c r="E2645" s="113"/>
      <c r="H2645" s="133"/>
      <c r="T2645" s="133"/>
      <c r="X2645" s="131"/>
      <c r="Y2645" s="133"/>
      <c r="AJ2645" s="133"/>
      <c r="AO2645" s="135"/>
      <c r="AP2645" s="135"/>
      <c r="BJ2645" s="136"/>
    </row>
    <row r="2646" spans="5:62" ht="14.25" customHeight="1" x14ac:dyDescent="0.25">
      <c r="E2646" s="113"/>
      <c r="H2646" s="133"/>
      <c r="T2646" s="133"/>
      <c r="X2646" s="131"/>
      <c r="Y2646" s="133"/>
      <c r="AJ2646" s="133"/>
      <c r="AO2646" s="135"/>
      <c r="AP2646" s="135"/>
      <c r="BJ2646" s="136"/>
    </row>
    <row r="2647" spans="5:62" ht="14.25" customHeight="1" x14ac:dyDescent="0.25">
      <c r="E2647" s="113"/>
      <c r="H2647" s="133"/>
      <c r="T2647" s="133"/>
      <c r="X2647" s="131"/>
      <c r="Y2647" s="133"/>
      <c r="AJ2647" s="133"/>
      <c r="AO2647" s="135"/>
      <c r="AP2647" s="135"/>
      <c r="BJ2647" s="136"/>
    </row>
    <row r="2648" spans="5:62" ht="14.25" customHeight="1" x14ac:dyDescent="0.25">
      <c r="E2648" s="113"/>
      <c r="H2648" s="133"/>
      <c r="T2648" s="133"/>
      <c r="X2648" s="131"/>
      <c r="Y2648" s="133"/>
      <c r="AJ2648" s="133"/>
      <c r="AO2648" s="135"/>
      <c r="AP2648" s="135"/>
      <c r="BJ2648" s="136"/>
    </row>
    <row r="2649" spans="5:62" ht="14.25" customHeight="1" x14ac:dyDescent="0.25">
      <c r="E2649" s="113"/>
      <c r="H2649" s="133"/>
      <c r="T2649" s="133"/>
      <c r="X2649" s="131"/>
      <c r="Y2649" s="133"/>
      <c r="AJ2649" s="133"/>
      <c r="AO2649" s="135"/>
      <c r="AP2649" s="135"/>
      <c r="BJ2649" s="136"/>
    </row>
    <row r="2650" spans="5:62" ht="14.25" customHeight="1" x14ac:dyDescent="0.25">
      <c r="E2650" s="113"/>
      <c r="H2650" s="133"/>
      <c r="T2650" s="133"/>
      <c r="X2650" s="131"/>
      <c r="Y2650" s="133"/>
      <c r="AJ2650" s="133"/>
      <c r="AO2650" s="135"/>
      <c r="AP2650" s="135"/>
      <c r="BJ2650" s="136"/>
    </row>
    <row r="2651" spans="5:62" ht="14.25" customHeight="1" x14ac:dyDescent="0.25">
      <c r="E2651" s="113"/>
      <c r="H2651" s="133"/>
      <c r="T2651" s="133"/>
      <c r="X2651" s="131"/>
      <c r="Y2651" s="133"/>
      <c r="AJ2651" s="133"/>
      <c r="AO2651" s="135"/>
      <c r="AP2651" s="135"/>
      <c r="BJ2651" s="136"/>
    </row>
    <row r="2652" spans="5:62" ht="14.25" customHeight="1" x14ac:dyDescent="0.25">
      <c r="E2652" s="113"/>
      <c r="H2652" s="133"/>
      <c r="T2652" s="133"/>
      <c r="X2652" s="131"/>
      <c r="Y2652" s="133"/>
      <c r="AJ2652" s="133"/>
      <c r="AO2652" s="135"/>
      <c r="AP2652" s="135"/>
      <c r="BJ2652" s="136"/>
    </row>
    <row r="2653" spans="5:62" ht="14.25" customHeight="1" x14ac:dyDescent="0.25">
      <c r="E2653" s="113"/>
      <c r="H2653" s="133"/>
      <c r="T2653" s="133"/>
      <c r="X2653" s="131"/>
      <c r="Y2653" s="133"/>
      <c r="AJ2653" s="133"/>
      <c r="AO2653" s="135"/>
      <c r="AP2653" s="135"/>
      <c r="BJ2653" s="136"/>
    </row>
    <row r="2654" spans="5:62" ht="14.25" customHeight="1" x14ac:dyDescent="0.25">
      <c r="E2654" s="113"/>
      <c r="H2654" s="133"/>
      <c r="T2654" s="133"/>
      <c r="X2654" s="131"/>
      <c r="Y2654" s="133"/>
      <c r="AJ2654" s="133"/>
      <c r="AO2654" s="135"/>
      <c r="AP2654" s="135"/>
      <c r="BJ2654" s="136"/>
    </row>
    <row r="2655" spans="5:62" ht="14.25" customHeight="1" x14ac:dyDescent="0.25">
      <c r="E2655" s="113"/>
      <c r="H2655" s="133"/>
      <c r="T2655" s="133"/>
      <c r="X2655" s="131"/>
      <c r="Y2655" s="133"/>
      <c r="AJ2655" s="133"/>
      <c r="AO2655" s="135"/>
      <c r="AP2655" s="135"/>
      <c r="BJ2655" s="136"/>
    </row>
    <row r="2656" spans="5:62" ht="14.25" customHeight="1" x14ac:dyDescent="0.25">
      <c r="E2656" s="113"/>
      <c r="H2656" s="133"/>
      <c r="T2656" s="133"/>
      <c r="X2656" s="131"/>
      <c r="Y2656" s="133"/>
      <c r="AJ2656" s="133"/>
      <c r="AO2656" s="135"/>
      <c r="AP2656" s="135"/>
      <c r="BJ2656" s="136"/>
    </row>
    <row r="2657" spans="5:62" ht="14.25" customHeight="1" x14ac:dyDescent="0.25">
      <c r="E2657" s="113"/>
      <c r="H2657" s="133"/>
      <c r="T2657" s="133"/>
      <c r="X2657" s="131"/>
      <c r="Y2657" s="133"/>
      <c r="AJ2657" s="133"/>
      <c r="AO2657" s="135"/>
      <c r="AP2657" s="135"/>
      <c r="BJ2657" s="136"/>
    </row>
    <row r="2658" spans="5:62" ht="14.25" customHeight="1" x14ac:dyDescent="0.25">
      <c r="E2658" s="113"/>
      <c r="H2658" s="133"/>
      <c r="T2658" s="133"/>
      <c r="X2658" s="131"/>
      <c r="Y2658" s="133"/>
      <c r="AJ2658" s="133"/>
      <c r="AO2658" s="135"/>
      <c r="AP2658" s="135"/>
      <c r="BJ2658" s="136"/>
    </row>
    <row r="2659" spans="5:62" ht="14.25" customHeight="1" x14ac:dyDescent="0.25">
      <c r="E2659" s="113"/>
      <c r="H2659" s="133"/>
      <c r="T2659" s="133"/>
      <c r="X2659" s="131"/>
      <c r="Y2659" s="133"/>
      <c r="AJ2659" s="133"/>
      <c r="AO2659" s="135"/>
      <c r="AP2659" s="135"/>
      <c r="BJ2659" s="136"/>
    </row>
    <row r="2660" spans="5:62" ht="14.25" customHeight="1" x14ac:dyDescent="0.25">
      <c r="E2660" s="113"/>
      <c r="H2660" s="133"/>
      <c r="T2660" s="133"/>
      <c r="X2660" s="131"/>
      <c r="Y2660" s="133"/>
      <c r="AJ2660" s="133"/>
      <c r="AO2660" s="135"/>
      <c r="AP2660" s="135"/>
      <c r="BJ2660" s="136"/>
    </row>
    <row r="2661" spans="5:62" ht="14.25" customHeight="1" x14ac:dyDescent="0.25">
      <c r="E2661" s="113"/>
      <c r="H2661" s="133"/>
      <c r="T2661" s="133"/>
      <c r="X2661" s="131"/>
      <c r="Y2661" s="133"/>
      <c r="AJ2661" s="133"/>
      <c r="AO2661" s="135"/>
      <c r="AP2661" s="135"/>
      <c r="BJ2661" s="136"/>
    </row>
    <row r="2662" spans="5:62" ht="14.25" customHeight="1" x14ac:dyDescent="0.25">
      <c r="E2662" s="113"/>
      <c r="H2662" s="133"/>
      <c r="T2662" s="133"/>
      <c r="X2662" s="131"/>
      <c r="Y2662" s="133"/>
      <c r="AJ2662" s="133"/>
      <c r="AO2662" s="135"/>
      <c r="AP2662" s="135"/>
      <c r="BJ2662" s="136"/>
    </row>
    <row r="2663" spans="5:62" ht="14.25" customHeight="1" x14ac:dyDescent="0.25">
      <c r="E2663" s="113"/>
      <c r="H2663" s="133"/>
      <c r="T2663" s="133"/>
      <c r="X2663" s="131"/>
      <c r="Y2663" s="133"/>
      <c r="AJ2663" s="133"/>
      <c r="AO2663" s="135"/>
      <c r="AP2663" s="135"/>
      <c r="BJ2663" s="136"/>
    </row>
    <row r="2664" spans="5:62" ht="14.25" customHeight="1" x14ac:dyDescent="0.25">
      <c r="E2664" s="113"/>
      <c r="H2664" s="133"/>
      <c r="T2664" s="133"/>
      <c r="X2664" s="131"/>
      <c r="Y2664" s="133"/>
      <c r="AJ2664" s="133"/>
      <c r="AO2664" s="135"/>
      <c r="AP2664" s="135"/>
      <c r="BJ2664" s="136"/>
    </row>
    <row r="2665" spans="5:62" ht="14.25" customHeight="1" x14ac:dyDescent="0.25">
      <c r="E2665" s="113"/>
      <c r="H2665" s="133"/>
      <c r="T2665" s="133"/>
      <c r="X2665" s="131"/>
      <c r="Y2665" s="133"/>
      <c r="AJ2665" s="133"/>
      <c r="AO2665" s="135"/>
      <c r="AP2665" s="135"/>
      <c r="BJ2665" s="136"/>
    </row>
    <row r="2666" spans="5:62" ht="14.25" customHeight="1" x14ac:dyDescent="0.25">
      <c r="E2666" s="113"/>
      <c r="H2666" s="133"/>
      <c r="T2666" s="133"/>
      <c r="X2666" s="131"/>
      <c r="Y2666" s="133"/>
      <c r="AJ2666" s="133"/>
      <c r="AO2666" s="135"/>
      <c r="AP2666" s="135"/>
      <c r="BJ2666" s="136"/>
    </row>
    <row r="2667" spans="5:62" ht="14.25" customHeight="1" x14ac:dyDescent="0.25">
      <c r="E2667" s="113"/>
      <c r="H2667" s="133"/>
      <c r="T2667" s="133"/>
      <c r="X2667" s="131"/>
      <c r="Y2667" s="133"/>
      <c r="AJ2667" s="133"/>
      <c r="AO2667" s="135"/>
      <c r="AP2667" s="135"/>
      <c r="BJ2667" s="136"/>
    </row>
    <row r="2668" spans="5:62" ht="14.25" customHeight="1" x14ac:dyDescent="0.25">
      <c r="E2668" s="113"/>
      <c r="H2668" s="133"/>
      <c r="T2668" s="133"/>
      <c r="X2668" s="131"/>
      <c r="Y2668" s="133"/>
      <c r="AJ2668" s="133"/>
      <c r="AO2668" s="135"/>
      <c r="AP2668" s="135"/>
      <c r="BJ2668" s="136"/>
    </row>
    <row r="2669" spans="5:62" ht="14.25" customHeight="1" x14ac:dyDescent="0.25">
      <c r="E2669" s="113"/>
      <c r="H2669" s="133"/>
      <c r="T2669" s="133"/>
      <c r="X2669" s="131"/>
      <c r="Y2669" s="133"/>
      <c r="AJ2669" s="133"/>
      <c r="AO2669" s="135"/>
      <c r="AP2669" s="135"/>
      <c r="BJ2669" s="136"/>
    </row>
    <row r="2670" spans="5:62" ht="14.25" customHeight="1" x14ac:dyDescent="0.25">
      <c r="E2670" s="113"/>
      <c r="H2670" s="133"/>
      <c r="T2670" s="133"/>
      <c r="X2670" s="131"/>
      <c r="Y2670" s="133"/>
      <c r="AJ2670" s="133"/>
      <c r="AO2670" s="135"/>
      <c r="AP2670" s="135"/>
      <c r="BJ2670" s="136"/>
    </row>
    <row r="2671" spans="5:62" ht="14.25" customHeight="1" x14ac:dyDescent="0.25">
      <c r="E2671" s="113"/>
      <c r="H2671" s="133"/>
      <c r="T2671" s="133"/>
      <c r="X2671" s="131"/>
      <c r="Y2671" s="133"/>
      <c r="AJ2671" s="133"/>
      <c r="AO2671" s="135"/>
      <c r="AP2671" s="135"/>
      <c r="BJ2671" s="136"/>
    </row>
    <row r="2672" spans="5:62" ht="14.25" customHeight="1" x14ac:dyDescent="0.25">
      <c r="E2672" s="113"/>
      <c r="H2672" s="133"/>
      <c r="T2672" s="133"/>
      <c r="X2672" s="131"/>
      <c r="Y2672" s="133"/>
      <c r="AJ2672" s="133"/>
      <c r="AO2672" s="135"/>
      <c r="AP2672" s="135"/>
      <c r="BJ2672" s="136"/>
    </row>
    <row r="2673" spans="5:62" ht="14.25" customHeight="1" x14ac:dyDescent="0.25">
      <c r="E2673" s="113"/>
      <c r="H2673" s="133"/>
      <c r="T2673" s="133"/>
      <c r="X2673" s="131"/>
      <c r="Y2673" s="133"/>
      <c r="AJ2673" s="133"/>
      <c r="AO2673" s="135"/>
      <c r="AP2673" s="135"/>
      <c r="BJ2673" s="136"/>
    </row>
    <row r="2674" spans="5:62" ht="14.25" customHeight="1" x14ac:dyDescent="0.25">
      <c r="E2674" s="113"/>
      <c r="H2674" s="133"/>
      <c r="T2674" s="133"/>
      <c r="X2674" s="131"/>
      <c r="Y2674" s="133"/>
      <c r="AJ2674" s="133"/>
      <c r="AO2674" s="135"/>
      <c r="AP2674" s="135"/>
      <c r="BJ2674" s="136"/>
    </row>
    <row r="2675" spans="5:62" ht="14.25" customHeight="1" x14ac:dyDescent="0.25">
      <c r="E2675" s="113"/>
      <c r="H2675" s="133"/>
      <c r="T2675" s="133"/>
      <c r="X2675" s="131"/>
      <c r="Y2675" s="133"/>
      <c r="AJ2675" s="133"/>
      <c r="AO2675" s="135"/>
      <c r="AP2675" s="135"/>
      <c r="BJ2675" s="136"/>
    </row>
    <row r="2676" spans="5:62" ht="14.25" customHeight="1" x14ac:dyDescent="0.25">
      <c r="E2676" s="113"/>
      <c r="H2676" s="133"/>
      <c r="T2676" s="133"/>
      <c r="X2676" s="131"/>
      <c r="Y2676" s="133"/>
      <c r="AJ2676" s="133"/>
      <c r="AO2676" s="135"/>
      <c r="AP2676" s="135"/>
      <c r="BJ2676" s="136"/>
    </row>
    <row r="2677" spans="5:62" ht="14.25" customHeight="1" x14ac:dyDescent="0.25">
      <c r="E2677" s="113"/>
      <c r="H2677" s="133"/>
      <c r="T2677" s="133"/>
      <c r="X2677" s="131"/>
      <c r="Y2677" s="133"/>
      <c r="AJ2677" s="133"/>
      <c r="AO2677" s="135"/>
      <c r="AP2677" s="135"/>
      <c r="BJ2677" s="136"/>
    </row>
    <row r="2678" spans="5:62" ht="14.25" customHeight="1" x14ac:dyDescent="0.25">
      <c r="E2678" s="113"/>
      <c r="H2678" s="133"/>
      <c r="T2678" s="133"/>
      <c r="X2678" s="131"/>
      <c r="Y2678" s="133"/>
      <c r="AJ2678" s="133"/>
      <c r="AO2678" s="135"/>
      <c r="AP2678" s="135"/>
      <c r="BJ2678" s="136"/>
    </row>
    <row r="2679" spans="5:62" ht="14.25" customHeight="1" x14ac:dyDescent="0.25">
      <c r="E2679" s="113"/>
      <c r="H2679" s="133"/>
      <c r="T2679" s="133"/>
      <c r="X2679" s="131"/>
      <c r="Y2679" s="133"/>
      <c r="AJ2679" s="133"/>
      <c r="AO2679" s="135"/>
      <c r="AP2679" s="135"/>
      <c r="BJ2679" s="136"/>
    </row>
    <row r="2680" spans="5:62" ht="14.25" customHeight="1" x14ac:dyDescent="0.25">
      <c r="E2680" s="113"/>
      <c r="H2680" s="133"/>
      <c r="T2680" s="133"/>
      <c r="X2680" s="131"/>
      <c r="Y2680" s="133"/>
      <c r="AJ2680" s="133"/>
      <c r="AO2680" s="135"/>
      <c r="AP2680" s="135"/>
      <c r="BJ2680" s="136"/>
    </row>
    <row r="2681" spans="5:62" ht="14.25" customHeight="1" x14ac:dyDescent="0.25">
      <c r="E2681" s="113"/>
      <c r="H2681" s="133"/>
      <c r="T2681" s="133"/>
      <c r="X2681" s="131"/>
      <c r="Y2681" s="133"/>
      <c r="AJ2681" s="133"/>
      <c r="AO2681" s="135"/>
      <c r="AP2681" s="135"/>
      <c r="BJ2681" s="136"/>
    </row>
    <row r="2682" spans="5:62" ht="14.25" customHeight="1" x14ac:dyDescent="0.25">
      <c r="E2682" s="113"/>
      <c r="H2682" s="133"/>
      <c r="T2682" s="133"/>
      <c r="X2682" s="131"/>
      <c r="Y2682" s="133"/>
      <c r="AJ2682" s="133"/>
      <c r="AO2682" s="135"/>
      <c r="AP2682" s="135"/>
      <c r="BJ2682" s="136"/>
    </row>
    <row r="2683" spans="5:62" ht="14.25" customHeight="1" x14ac:dyDescent="0.25">
      <c r="E2683" s="113"/>
      <c r="H2683" s="133"/>
      <c r="T2683" s="133"/>
      <c r="X2683" s="131"/>
      <c r="Y2683" s="133"/>
      <c r="AJ2683" s="133"/>
      <c r="AO2683" s="135"/>
      <c r="AP2683" s="135"/>
      <c r="BJ2683" s="136"/>
    </row>
    <row r="2684" spans="5:62" ht="14.25" customHeight="1" x14ac:dyDescent="0.25">
      <c r="E2684" s="113"/>
      <c r="H2684" s="133"/>
      <c r="T2684" s="133"/>
      <c r="X2684" s="131"/>
      <c r="Y2684" s="133"/>
      <c r="AJ2684" s="133"/>
      <c r="AO2684" s="135"/>
      <c r="AP2684" s="135"/>
      <c r="BJ2684" s="136"/>
    </row>
    <row r="2685" spans="5:62" ht="14.25" customHeight="1" x14ac:dyDescent="0.25">
      <c r="E2685" s="113"/>
      <c r="H2685" s="133"/>
      <c r="T2685" s="133"/>
      <c r="X2685" s="131"/>
      <c r="Y2685" s="133"/>
      <c r="AJ2685" s="133"/>
      <c r="AO2685" s="135"/>
      <c r="AP2685" s="135"/>
      <c r="BJ2685" s="136"/>
    </row>
    <row r="2686" spans="5:62" ht="14.25" customHeight="1" x14ac:dyDescent="0.25">
      <c r="E2686" s="113"/>
      <c r="H2686" s="133"/>
      <c r="T2686" s="133"/>
      <c r="X2686" s="131"/>
      <c r="Y2686" s="133"/>
      <c r="AJ2686" s="133"/>
      <c r="AO2686" s="135"/>
      <c r="AP2686" s="135"/>
      <c r="BJ2686" s="136"/>
    </row>
    <row r="2687" spans="5:62" ht="14.25" customHeight="1" x14ac:dyDescent="0.25">
      <c r="E2687" s="113"/>
      <c r="H2687" s="133"/>
      <c r="T2687" s="133"/>
      <c r="X2687" s="131"/>
      <c r="Y2687" s="133"/>
      <c r="AJ2687" s="133"/>
      <c r="AO2687" s="135"/>
      <c r="AP2687" s="135"/>
      <c r="BJ2687" s="136"/>
    </row>
    <row r="2688" spans="5:62" ht="14.25" customHeight="1" x14ac:dyDescent="0.25">
      <c r="E2688" s="113"/>
      <c r="H2688" s="133"/>
      <c r="T2688" s="133"/>
      <c r="X2688" s="131"/>
      <c r="Y2688" s="133"/>
      <c r="AJ2688" s="133"/>
      <c r="AO2688" s="135"/>
      <c r="AP2688" s="135"/>
      <c r="BJ2688" s="136"/>
    </row>
    <row r="2689" spans="5:62" ht="14.25" customHeight="1" x14ac:dyDescent="0.25">
      <c r="E2689" s="113"/>
      <c r="H2689" s="133"/>
      <c r="T2689" s="133"/>
      <c r="X2689" s="131"/>
      <c r="Y2689" s="133"/>
      <c r="AJ2689" s="133"/>
      <c r="AO2689" s="135"/>
      <c r="AP2689" s="135"/>
      <c r="BJ2689" s="136"/>
    </row>
    <row r="2690" spans="5:62" ht="14.25" customHeight="1" x14ac:dyDescent="0.25">
      <c r="E2690" s="113"/>
      <c r="H2690" s="133"/>
      <c r="T2690" s="133"/>
      <c r="X2690" s="131"/>
      <c r="Y2690" s="133"/>
      <c r="AJ2690" s="133"/>
      <c r="AO2690" s="135"/>
      <c r="AP2690" s="135"/>
      <c r="BJ2690" s="136"/>
    </row>
    <row r="2691" spans="5:62" ht="14.25" customHeight="1" x14ac:dyDescent="0.25">
      <c r="E2691" s="113"/>
      <c r="H2691" s="133"/>
      <c r="T2691" s="133"/>
      <c r="X2691" s="131"/>
      <c r="Y2691" s="133"/>
      <c r="AJ2691" s="133"/>
      <c r="AO2691" s="135"/>
      <c r="AP2691" s="135"/>
      <c r="BJ2691" s="136"/>
    </row>
    <row r="2692" spans="5:62" ht="14.25" customHeight="1" x14ac:dyDescent="0.25">
      <c r="E2692" s="113"/>
      <c r="H2692" s="133"/>
      <c r="T2692" s="133"/>
      <c r="X2692" s="131"/>
      <c r="Y2692" s="133"/>
      <c r="AJ2692" s="133"/>
      <c r="AO2692" s="135"/>
      <c r="AP2692" s="135"/>
      <c r="BJ2692" s="136"/>
    </row>
    <row r="2693" spans="5:62" ht="14.25" customHeight="1" x14ac:dyDescent="0.25">
      <c r="E2693" s="113"/>
      <c r="H2693" s="133"/>
      <c r="T2693" s="133"/>
      <c r="X2693" s="131"/>
      <c r="Y2693" s="133"/>
      <c r="AJ2693" s="133"/>
      <c r="AO2693" s="135"/>
      <c r="AP2693" s="135"/>
      <c r="BJ2693" s="136"/>
    </row>
    <row r="2694" spans="5:62" ht="14.25" customHeight="1" x14ac:dyDescent="0.25">
      <c r="E2694" s="113"/>
      <c r="H2694" s="133"/>
      <c r="T2694" s="133"/>
      <c r="X2694" s="131"/>
      <c r="Y2694" s="133"/>
      <c r="AJ2694" s="133"/>
      <c r="AO2694" s="135"/>
      <c r="AP2694" s="135"/>
      <c r="BJ2694" s="136"/>
    </row>
    <row r="2695" spans="5:62" ht="14.25" customHeight="1" x14ac:dyDescent="0.25">
      <c r="E2695" s="113"/>
      <c r="H2695" s="133"/>
      <c r="T2695" s="133"/>
      <c r="X2695" s="131"/>
      <c r="Y2695" s="133"/>
      <c r="AJ2695" s="133"/>
      <c r="AO2695" s="135"/>
      <c r="AP2695" s="135"/>
      <c r="BJ2695" s="136"/>
    </row>
    <row r="2696" spans="5:62" ht="14.25" customHeight="1" x14ac:dyDescent="0.25">
      <c r="E2696" s="113"/>
      <c r="H2696" s="133"/>
      <c r="T2696" s="133"/>
      <c r="X2696" s="131"/>
      <c r="Y2696" s="133"/>
      <c r="AJ2696" s="133"/>
      <c r="AO2696" s="135"/>
      <c r="AP2696" s="135"/>
      <c r="BJ2696" s="136"/>
    </row>
    <row r="2697" spans="5:62" ht="14.25" customHeight="1" x14ac:dyDescent="0.25">
      <c r="E2697" s="113"/>
      <c r="H2697" s="133"/>
      <c r="T2697" s="133"/>
      <c r="X2697" s="131"/>
      <c r="Y2697" s="133"/>
      <c r="AJ2697" s="133"/>
      <c r="AO2697" s="135"/>
      <c r="AP2697" s="135"/>
      <c r="BJ2697" s="136"/>
    </row>
    <row r="2698" spans="5:62" ht="14.25" customHeight="1" x14ac:dyDescent="0.25">
      <c r="E2698" s="113"/>
      <c r="H2698" s="133"/>
      <c r="T2698" s="133"/>
      <c r="X2698" s="131"/>
      <c r="Y2698" s="133"/>
      <c r="AJ2698" s="133"/>
      <c r="AO2698" s="135"/>
      <c r="AP2698" s="135"/>
      <c r="BJ2698" s="136"/>
    </row>
    <row r="2699" spans="5:62" ht="14.25" customHeight="1" x14ac:dyDescent="0.25">
      <c r="E2699" s="113"/>
      <c r="H2699" s="133"/>
      <c r="T2699" s="133"/>
      <c r="X2699" s="131"/>
      <c r="Y2699" s="133"/>
      <c r="AJ2699" s="133"/>
      <c r="AO2699" s="135"/>
      <c r="AP2699" s="135"/>
      <c r="BJ2699" s="136"/>
    </row>
    <row r="2700" spans="5:62" ht="14.25" customHeight="1" x14ac:dyDescent="0.25">
      <c r="E2700" s="113"/>
      <c r="H2700" s="133"/>
      <c r="T2700" s="133"/>
      <c r="X2700" s="131"/>
      <c r="Y2700" s="133"/>
      <c r="AJ2700" s="133"/>
      <c r="AO2700" s="135"/>
      <c r="AP2700" s="135"/>
      <c r="BJ2700" s="136"/>
    </row>
    <row r="2701" spans="5:62" ht="14.25" customHeight="1" x14ac:dyDescent="0.25">
      <c r="E2701" s="113"/>
      <c r="H2701" s="133"/>
      <c r="T2701" s="133"/>
      <c r="X2701" s="131"/>
      <c r="Y2701" s="133"/>
      <c r="AJ2701" s="133"/>
      <c r="AO2701" s="135"/>
      <c r="AP2701" s="135"/>
      <c r="BJ2701" s="136"/>
    </row>
    <row r="2702" spans="5:62" ht="14.25" customHeight="1" x14ac:dyDescent="0.25">
      <c r="E2702" s="113"/>
      <c r="H2702" s="133"/>
      <c r="T2702" s="133"/>
      <c r="X2702" s="131"/>
      <c r="Y2702" s="133"/>
      <c r="AJ2702" s="133"/>
      <c r="AO2702" s="135"/>
      <c r="AP2702" s="135"/>
      <c r="BJ2702" s="136"/>
    </row>
    <row r="2703" spans="5:62" ht="14.25" customHeight="1" x14ac:dyDescent="0.25">
      <c r="E2703" s="113"/>
      <c r="H2703" s="133"/>
      <c r="T2703" s="133"/>
      <c r="X2703" s="131"/>
      <c r="Y2703" s="133"/>
      <c r="AJ2703" s="133"/>
      <c r="AO2703" s="135"/>
      <c r="AP2703" s="135"/>
      <c r="BJ2703" s="136"/>
    </row>
    <row r="2704" spans="5:62" ht="14.25" customHeight="1" x14ac:dyDescent="0.25">
      <c r="E2704" s="113"/>
      <c r="H2704" s="133"/>
      <c r="T2704" s="133"/>
      <c r="X2704" s="131"/>
      <c r="Y2704" s="133"/>
      <c r="AJ2704" s="133"/>
      <c r="AO2704" s="135"/>
      <c r="AP2704" s="135"/>
      <c r="BJ2704" s="136"/>
    </row>
    <row r="2705" spans="5:62" ht="14.25" customHeight="1" x14ac:dyDescent="0.25">
      <c r="E2705" s="113"/>
      <c r="H2705" s="133"/>
      <c r="T2705" s="133"/>
      <c r="X2705" s="131"/>
      <c r="Y2705" s="133"/>
      <c r="AJ2705" s="133"/>
      <c r="AO2705" s="135"/>
      <c r="AP2705" s="135"/>
      <c r="BJ2705" s="136"/>
    </row>
    <row r="2706" spans="5:62" ht="14.25" customHeight="1" x14ac:dyDescent="0.25">
      <c r="E2706" s="113"/>
      <c r="H2706" s="133"/>
      <c r="T2706" s="133"/>
      <c r="X2706" s="131"/>
      <c r="Y2706" s="133"/>
      <c r="AJ2706" s="133"/>
      <c r="AO2706" s="135"/>
      <c r="AP2706" s="135"/>
      <c r="BJ2706" s="136"/>
    </row>
    <row r="2707" spans="5:62" ht="14.25" customHeight="1" x14ac:dyDescent="0.25">
      <c r="E2707" s="113"/>
      <c r="H2707" s="133"/>
      <c r="T2707" s="133"/>
      <c r="X2707" s="131"/>
      <c r="Y2707" s="133"/>
      <c r="AJ2707" s="133"/>
      <c r="AO2707" s="135"/>
      <c r="AP2707" s="135"/>
      <c r="BJ2707" s="136"/>
    </row>
    <row r="2708" spans="5:62" ht="14.25" customHeight="1" x14ac:dyDescent="0.25">
      <c r="E2708" s="113"/>
      <c r="H2708" s="133"/>
      <c r="T2708" s="133"/>
      <c r="X2708" s="131"/>
      <c r="Y2708" s="133"/>
      <c r="AJ2708" s="133"/>
      <c r="AO2708" s="135"/>
      <c r="AP2708" s="135"/>
      <c r="BJ2708" s="136"/>
    </row>
    <row r="2709" spans="5:62" ht="14.25" customHeight="1" x14ac:dyDescent="0.25">
      <c r="E2709" s="113"/>
      <c r="H2709" s="133"/>
      <c r="T2709" s="133"/>
      <c r="X2709" s="131"/>
      <c r="Y2709" s="133"/>
      <c r="AJ2709" s="133"/>
      <c r="AO2709" s="135"/>
      <c r="AP2709" s="135"/>
      <c r="BJ2709" s="136"/>
    </row>
    <row r="2710" spans="5:62" ht="14.25" customHeight="1" x14ac:dyDescent="0.25">
      <c r="E2710" s="113"/>
      <c r="H2710" s="133"/>
      <c r="T2710" s="133"/>
      <c r="X2710" s="131"/>
      <c r="Y2710" s="133"/>
      <c r="AJ2710" s="133"/>
      <c r="AO2710" s="135"/>
      <c r="AP2710" s="135"/>
      <c r="BJ2710" s="136"/>
    </row>
    <row r="2711" spans="5:62" ht="14.25" customHeight="1" x14ac:dyDescent="0.25">
      <c r="E2711" s="113"/>
      <c r="H2711" s="133"/>
      <c r="T2711" s="133"/>
      <c r="X2711" s="131"/>
      <c r="Y2711" s="133"/>
      <c r="AJ2711" s="133"/>
      <c r="AO2711" s="135"/>
      <c r="AP2711" s="135"/>
      <c r="BJ2711" s="136"/>
    </row>
    <row r="2712" spans="5:62" ht="14.25" customHeight="1" x14ac:dyDescent="0.25">
      <c r="E2712" s="113"/>
      <c r="H2712" s="133"/>
      <c r="T2712" s="133"/>
      <c r="X2712" s="131"/>
      <c r="Y2712" s="133"/>
      <c r="AJ2712" s="133"/>
      <c r="AO2712" s="135"/>
      <c r="AP2712" s="135"/>
      <c r="BJ2712" s="136"/>
    </row>
    <row r="2713" spans="5:62" ht="14.25" customHeight="1" x14ac:dyDescent="0.25">
      <c r="E2713" s="113"/>
      <c r="H2713" s="133"/>
      <c r="T2713" s="133"/>
      <c r="X2713" s="131"/>
      <c r="Y2713" s="133"/>
      <c r="AJ2713" s="133"/>
      <c r="AO2713" s="135"/>
      <c r="AP2713" s="135"/>
      <c r="BJ2713" s="136"/>
    </row>
    <row r="2714" spans="5:62" ht="14.25" customHeight="1" x14ac:dyDescent="0.25">
      <c r="E2714" s="113"/>
      <c r="H2714" s="133"/>
      <c r="T2714" s="133"/>
      <c r="X2714" s="131"/>
      <c r="Y2714" s="133"/>
      <c r="AJ2714" s="133"/>
      <c r="AO2714" s="135"/>
      <c r="AP2714" s="135"/>
      <c r="BJ2714" s="136"/>
    </row>
    <row r="2715" spans="5:62" ht="14.25" customHeight="1" x14ac:dyDescent="0.25">
      <c r="E2715" s="113"/>
      <c r="H2715" s="133"/>
      <c r="T2715" s="133"/>
      <c r="X2715" s="131"/>
      <c r="Y2715" s="133"/>
      <c r="AJ2715" s="133"/>
      <c r="AO2715" s="135"/>
      <c r="AP2715" s="135"/>
      <c r="BJ2715" s="136"/>
    </row>
    <row r="2716" spans="5:62" ht="14.25" customHeight="1" x14ac:dyDescent="0.25">
      <c r="E2716" s="113"/>
      <c r="H2716" s="133"/>
      <c r="T2716" s="133"/>
      <c r="X2716" s="131"/>
      <c r="Y2716" s="133"/>
      <c r="AJ2716" s="133"/>
      <c r="AO2716" s="135"/>
      <c r="AP2716" s="135"/>
      <c r="BJ2716" s="136"/>
    </row>
    <row r="2717" spans="5:62" ht="14.25" customHeight="1" x14ac:dyDescent="0.25">
      <c r="E2717" s="113"/>
      <c r="H2717" s="133"/>
      <c r="T2717" s="133"/>
      <c r="X2717" s="131"/>
      <c r="Y2717" s="133"/>
      <c r="AJ2717" s="133"/>
      <c r="AO2717" s="135"/>
      <c r="AP2717" s="135"/>
      <c r="BJ2717" s="136"/>
    </row>
    <row r="2718" spans="5:62" ht="14.25" customHeight="1" x14ac:dyDescent="0.25">
      <c r="E2718" s="113"/>
      <c r="H2718" s="133"/>
      <c r="T2718" s="133"/>
      <c r="X2718" s="131"/>
      <c r="Y2718" s="133"/>
      <c r="AJ2718" s="133"/>
      <c r="AO2718" s="135"/>
      <c r="AP2718" s="135"/>
      <c r="BJ2718" s="136"/>
    </row>
    <row r="2719" spans="5:62" ht="14.25" customHeight="1" x14ac:dyDescent="0.25">
      <c r="E2719" s="113"/>
      <c r="H2719" s="133"/>
      <c r="T2719" s="133"/>
      <c r="X2719" s="131"/>
      <c r="Y2719" s="133"/>
      <c r="AJ2719" s="133"/>
      <c r="AO2719" s="135"/>
      <c r="AP2719" s="135"/>
      <c r="BJ2719" s="136"/>
    </row>
    <row r="2720" spans="5:62" ht="14.25" customHeight="1" x14ac:dyDescent="0.25">
      <c r="E2720" s="113"/>
      <c r="H2720" s="133"/>
      <c r="T2720" s="133"/>
      <c r="X2720" s="131"/>
      <c r="Y2720" s="133"/>
      <c r="AJ2720" s="133"/>
      <c r="AO2720" s="135"/>
      <c r="AP2720" s="135"/>
      <c r="BJ2720" s="136"/>
    </row>
    <row r="2721" spans="5:62" ht="14.25" customHeight="1" x14ac:dyDescent="0.25">
      <c r="E2721" s="113"/>
      <c r="H2721" s="133"/>
      <c r="T2721" s="133"/>
      <c r="X2721" s="131"/>
      <c r="Y2721" s="133"/>
      <c r="AJ2721" s="133"/>
      <c r="AO2721" s="135"/>
      <c r="AP2721" s="135"/>
      <c r="BJ2721" s="136"/>
    </row>
    <row r="2722" spans="5:62" ht="14.25" customHeight="1" x14ac:dyDescent="0.25">
      <c r="E2722" s="113"/>
      <c r="H2722" s="133"/>
      <c r="T2722" s="133"/>
      <c r="X2722" s="131"/>
      <c r="Y2722" s="133"/>
      <c r="AJ2722" s="133"/>
      <c r="AO2722" s="135"/>
      <c r="AP2722" s="135"/>
      <c r="BJ2722" s="136"/>
    </row>
    <row r="2723" spans="5:62" ht="14.25" customHeight="1" x14ac:dyDescent="0.25">
      <c r="E2723" s="113"/>
      <c r="H2723" s="133"/>
      <c r="T2723" s="133"/>
      <c r="X2723" s="131"/>
      <c r="Y2723" s="133"/>
      <c r="AJ2723" s="133"/>
      <c r="AO2723" s="135"/>
      <c r="AP2723" s="135"/>
      <c r="BJ2723" s="136"/>
    </row>
    <row r="2724" spans="5:62" ht="14.25" customHeight="1" x14ac:dyDescent="0.25">
      <c r="E2724" s="113"/>
      <c r="H2724" s="133"/>
      <c r="T2724" s="133"/>
      <c r="X2724" s="131"/>
      <c r="Y2724" s="133"/>
      <c r="AJ2724" s="133"/>
      <c r="AO2724" s="135"/>
      <c r="AP2724" s="135"/>
      <c r="BJ2724" s="136"/>
    </row>
    <row r="2725" spans="5:62" ht="14.25" customHeight="1" x14ac:dyDescent="0.25">
      <c r="E2725" s="113"/>
      <c r="H2725" s="133"/>
      <c r="T2725" s="133"/>
      <c r="X2725" s="131"/>
      <c r="Y2725" s="133"/>
      <c r="AJ2725" s="133"/>
      <c r="AO2725" s="135"/>
      <c r="AP2725" s="135"/>
      <c r="BJ2725" s="136"/>
    </row>
    <row r="2726" spans="5:62" ht="14.25" customHeight="1" x14ac:dyDescent="0.25">
      <c r="E2726" s="113"/>
      <c r="H2726" s="133"/>
      <c r="T2726" s="133"/>
      <c r="X2726" s="131"/>
      <c r="Y2726" s="133"/>
      <c r="AJ2726" s="133"/>
      <c r="AO2726" s="135"/>
      <c r="AP2726" s="135"/>
      <c r="BJ2726" s="136"/>
    </row>
    <row r="2727" spans="5:62" ht="14.25" customHeight="1" x14ac:dyDescent="0.25">
      <c r="E2727" s="113"/>
      <c r="H2727" s="133"/>
      <c r="T2727" s="133"/>
      <c r="X2727" s="131"/>
      <c r="Y2727" s="133"/>
      <c r="AJ2727" s="133"/>
      <c r="AO2727" s="135"/>
      <c r="AP2727" s="135"/>
      <c r="BJ2727" s="136"/>
    </row>
    <row r="2728" spans="5:62" ht="14.25" customHeight="1" x14ac:dyDescent="0.25">
      <c r="E2728" s="113"/>
      <c r="H2728" s="133"/>
      <c r="T2728" s="133"/>
      <c r="X2728" s="131"/>
      <c r="Y2728" s="133"/>
      <c r="AJ2728" s="133"/>
      <c r="AO2728" s="135"/>
      <c r="AP2728" s="135"/>
      <c r="BJ2728" s="136"/>
    </row>
    <row r="2729" spans="5:62" ht="14.25" customHeight="1" x14ac:dyDescent="0.25">
      <c r="E2729" s="113"/>
      <c r="H2729" s="133"/>
      <c r="T2729" s="133"/>
      <c r="X2729" s="131"/>
      <c r="Y2729" s="133"/>
      <c r="AJ2729" s="133"/>
      <c r="AO2729" s="135"/>
      <c r="AP2729" s="135"/>
      <c r="BJ2729" s="136"/>
    </row>
    <row r="2730" spans="5:62" ht="14.25" customHeight="1" x14ac:dyDescent="0.25">
      <c r="E2730" s="113"/>
      <c r="H2730" s="133"/>
      <c r="T2730" s="133"/>
      <c r="X2730" s="131"/>
      <c r="Y2730" s="133"/>
      <c r="AJ2730" s="133"/>
      <c r="AO2730" s="135"/>
      <c r="AP2730" s="135"/>
      <c r="BJ2730" s="136"/>
    </row>
    <row r="2731" spans="5:62" ht="14.25" customHeight="1" x14ac:dyDescent="0.25">
      <c r="E2731" s="113"/>
      <c r="H2731" s="133"/>
      <c r="T2731" s="133"/>
      <c r="X2731" s="131"/>
      <c r="Y2731" s="133"/>
      <c r="AJ2731" s="133"/>
      <c r="AO2731" s="135"/>
      <c r="AP2731" s="135"/>
      <c r="BJ2731" s="136"/>
    </row>
    <row r="2732" spans="5:62" ht="14.25" customHeight="1" x14ac:dyDescent="0.25">
      <c r="E2732" s="113"/>
      <c r="H2732" s="133"/>
      <c r="T2732" s="133"/>
      <c r="X2732" s="131"/>
      <c r="Y2732" s="133"/>
      <c r="AJ2732" s="133"/>
      <c r="AO2732" s="135"/>
      <c r="AP2732" s="135"/>
      <c r="BJ2732" s="136"/>
    </row>
    <row r="2733" spans="5:62" ht="14.25" customHeight="1" x14ac:dyDescent="0.25">
      <c r="E2733" s="113"/>
      <c r="H2733" s="133"/>
      <c r="T2733" s="133"/>
      <c r="X2733" s="131"/>
      <c r="Y2733" s="133"/>
      <c r="AJ2733" s="133"/>
      <c r="AO2733" s="135"/>
      <c r="AP2733" s="135"/>
      <c r="BJ2733" s="136"/>
    </row>
    <row r="2734" spans="5:62" ht="14.25" customHeight="1" x14ac:dyDescent="0.25">
      <c r="E2734" s="113"/>
      <c r="H2734" s="133"/>
      <c r="T2734" s="133"/>
      <c r="X2734" s="131"/>
      <c r="Y2734" s="133"/>
      <c r="AJ2734" s="133"/>
      <c r="AO2734" s="135"/>
      <c r="AP2734" s="135"/>
      <c r="BJ2734" s="136"/>
    </row>
    <row r="2735" spans="5:62" ht="14.25" customHeight="1" x14ac:dyDescent="0.25">
      <c r="E2735" s="113"/>
      <c r="H2735" s="133"/>
      <c r="T2735" s="133"/>
      <c r="X2735" s="131"/>
      <c r="Y2735" s="133"/>
      <c r="AJ2735" s="133"/>
      <c r="AO2735" s="135"/>
      <c r="AP2735" s="135"/>
      <c r="BJ2735" s="136"/>
    </row>
    <row r="2736" spans="5:62" ht="14.25" customHeight="1" x14ac:dyDescent="0.25">
      <c r="E2736" s="113"/>
      <c r="H2736" s="133"/>
      <c r="T2736" s="133"/>
      <c r="X2736" s="131"/>
      <c r="Y2736" s="133"/>
      <c r="AJ2736" s="133"/>
      <c r="AO2736" s="135"/>
      <c r="AP2736" s="135"/>
      <c r="BJ2736" s="136"/>
    </row>
    <row r="2737" spans="5:62" ht="14.25" customHeight="1" x14ac:dyDescent="0.25">
      <c r="E2737" s="113"/>
      <c r="H2737" s="133"/>
      <c r="T2737" s="133"/>
      <c r="X2737" s="131"/>
      <c r="Y2737" s="133"/>
      <c r="AJ2737" s="133"/>
      <c r="AO2737" s="135"/>
      <c r="AP2737" s="135"/>
      <c r="BJ2737" s="136"/>
    </row>
    <row r="2738" spans="5:62" ht="14.25" customHeight="1" x14ac:dyDescent="0.25">
      <c r="E2738" s="113"/>
      <c r="H2738" s="133"/>
      <c r="T2738" s="133"/>
      <c r="X2738" s="131"/>
      <c r="Y2738" s="133"/>
      <c r="AJ2738" s="133"/>
      <c r="AO2738" s="135"/>
      <c r="AP2738" s="135"/>
      <c r="BJ2738" s="136"/>
    </row>
    <row r="2739" spans="5:62" ht="14.25" customHeight="1" x14ac:dyDescent="0.25">
      <c r="E2739" s="113"/>
      <c r="H2739" s="133"/>
      <c r="T2739" s="133"/>
      <c r="X2739" s="131"/>
      <c r="Y2739" s="133"/>
      <c r="AJ2739" s="133"/>
      <c r="AO2739" s="135"/>
      <c r="AP2739" s="135"/>
      <c r="BJ2739" s="136"/>
    </row>
    <row r="2740" spans="5:62" ht="14.25" customHeight="1" x14ac:dyDescent="0.25">
      <c r="E2740" s="113"/>
      <c r="H2740" s="133"/>
      <c r="T2740" s="133"/>
      <c r="X2740" s="131"/>
      <c r="Y2740" s="133"/>
      <c r="AJ2740" s="133"/>
      <c r="AO2740" s="135"/>
      <c r="AP2740" s="135"/>
      <c r="BJ2740" s="136"/>
    </row>
    <row r="2741" spans="5:62" ht="14.25" customHeight="1" x14ac:dyDescent="0.25">
      <c r="E2741" s="113"/>
      <c r="H2741" s="133"/>
      <c r="T2741" s="133"/>
      <c r="X2741" s="131"/>
      <c r="Y2741" s="133"/>
      <c r="AJ2741" s="133"/>
      <c r="AO2741" s="135"/>
      <c r="AP2741" s="135"/>
      <c r="BJ2741" s="136"/>
    </row>
    <row r="2742" spans="5:62" ht="14.25" customHeight="1" x14ac:dyDescent="0.25">
      <c r="E2742" s="113"/>
      <c r="H2742" s="133"/>
      <c r="T2742" s="133"/>
      <c r="X2742" s="131"/>
      <c r="Y2742" s="133"/>
      <c r="AJ2742" s="133"/>
      <c r="AO2742" s="135"/>
      <c r="AP2742" s="135"/>
      <c r="BJ2742" s="136"/>
    </row>
    <row r="2743" spans="5:62" ht="14.25" customHeight="1" x14ac:dyDescent="0.25">
      <c r="E2743" s="113"/>
      <c r="H2743" s="133"/>
      <c r="T2743" s="133"/>
      <c r="X2743" s="131"/>
      <c r="Y2743" s="133"/>
      <c r="AJ2743" s="133"/>
      <c r="AO2743" s="135"/>
      <c r="AP2743" s="135"/>
      <c r="BJ2743" s="136"/>
    </row>
    <row r="2744" spans="5:62" ht="14.25" customHeight="1" x14ac:dyDescent="0.25">
      <c r="E2744" s="113"/>
      <c r="H2744" s="133"/>
      <c r="T2744" s="133"/>
      <c r="X2744" s="131"/>
      <c r="Y2744" s="133"/>
      <c r="AJ2744" s="133"/>
      <c r="AO2744" s="135"/>
      <c r="AP2744" s="135"/>
      <c r="BJ2744" s="136"/>
    </row>
    <row r="2745" spans="5:62" ht="14.25" customHeight="1" x14ac:dyDescent="0.25">
      <c r="E2745" s="113"/>
      <c r="H2745" s="133"/>
      <c r="T2745" s="133"/>
      <c r="X2745" s="131"/>
      <c r="Y2745" s="133"/>
      <c r="AJ2745" s="133"/>
      <c r="AO2745" s="135"/>
      <c r="AP2745" s="135"/>
      <c r="BJ2745" s="136"/>
    </row>
    <row r="2746" spans="5:62" ht="14.25" customHeight="1" x14ac:dyDescent="0.25">
      <c r="E2746" s="113"/>
      <c r="H2746" s="133"/>
      <c r="T2746" s="133"/>
      <c r="X2746" s="131"/>
      <c r="Y2746" s="133"/>
      <c r="AJ2746" s="133"/>
      <c r="AO2746" s="135"/>
      <c r="AP2746" s="135"/>
      <c r="BJ2746" s="136"/>
    </row>
    <row r="2747" spans="5:62" ht="14.25" customHeight="1" x14ac:dyDescent="0.25">
      <c r="E2747" s="113"/>
      <c r="H2747" s="133"/>
      <c r="T2747" s="133"/>
      <c r="X2747" s="131"/>
      <c r="Y2747" s="133"/>
      <c r="AJ2747" s="133"/>
      <c r="AO2747" s="135"/>
      <c r="AP2747" s="135"/>
      <c r="BJ2747" s="136"/>
    </row>
    <row r="2748" spans="5:62" ht="14.25" customHeight="1" x14ac:dyDescent="0.25">
      <c r="E2748" s="113"/>
      <c r="H2748" s="133"/>
      <c r="T2748" s="133"/>
      <c r="X2748" s="131"/>
      <c r="Y2748" s="133"/>
      <c r="AJ2748" s="133"/>
      <c r="AO2748" s="135"/>
      <c r="AP2748" s="135"/>
      <c r="BJ2748" s="136"/>
    </row>
    <row r="2749" spans="5:62" ht="14.25" customHeight="1" x14ac:dyDescent="0.25">
      <c r="E2749" s="113"/>
      <c r="H2749" s="133"/>
      <c r="T2749" s="133"/>
      <c r="X2749" s="131"/>
      <c r="Y2749" s="133"/>
      <c r="AJ2749" s="133"/>
      <c r="AO2749" s="135"/>
      <c r="AP2749" s="135"/>
      <c r="BJ2749" s="136"/>
    </row>
    <row r="2750" spans="5:62" ht="14.25" customHeight="1" x14ac:dyDescent="0.25">
      <c r="E2750" s="113"/>
      <c r="H2750" s="133"/>
      <c r="T2750" s="133"/>
      <c r="X2750" s="131"/>
      <c r="Y2750" s="133"/>
      <c r="AJ2750" s="133"/>
      <c r="AO2750" s="135"/>
      <c r="AP2750" s="135"/>
      <c r="BJ2750" s="136"/>
    </row>
    <row r="2751" spans="5:62" ht="14.25" customHeight="1" x14ac:dyDescent="0.25">
      <c r="E2751" s="113"/>
      <c r="H2751" s="133"/>
      <c r="T2751" s="133"/>
      <c r="X2751" s="131"/>
      <c r="Y2751" s="133"/>
      <c r="AJ2751" s="133"/>
      <c r="AO2751" s="135"/>
      <c r="AP2751" s="135"/>
      <c r="BJ2751" s="136"/>
    </row>
    <row r="2752" spans="5:62" ht="14.25" customHeight="1" x14ac:dyDescent="0.25">
      <c r="E2752" s="113"/>
      <c r="H2752" s="133"/>
      <c r="T2752" s="133"/>
      <c r="X2752" s="131"/>
      <c r="Y2752" s="133"/>
      <c r="AJ2752" s="133"/>
      <c r="AO2752" s="135"/>
      <c r="AP2752" s="135"/>
      <c r="BJ2752" s="136"/>
    </row>
    <row r="2753" spans="5:62" ht="14.25" customHeight="1" x14ac:dyDescent="0.25">
      <c r="E2753" s="113"/>
      <c r="H2753" s="133"/>
      <c r="T2753" s="133"/>
      <c r="X2753" s="131"/>
      <c r="Y2753" s="133"/>
      <c r="AJ2753" s="133"/>
      <c r="AO2753" s="135"/>
      <c r="AP2753" s="135"/>
      <c r="BJ2753" s="136"/>
    </row>
    <row r="2754" spans="5:62" ht="14.25" customHeight="1" x14ac:dyDescent="0.25">
      <c r="E2754" s="113"/>
      <c r="H2754" s="133"/>
      <c r="T2754" s="133"/>
      <c r="X2754" s="131"/>
      <c r="Y2754" s="133"/>
      <c r="AJ2754" s="133"/>
      <c r="AO2754" s="135"/>
      <c r="AP2754" s="135"/>
      <c r="BJ2754" s="136"/>
    </row>
    <row r="2755" spans="5:62" ht="14.25" customHeight="1" x14ac:dyDescent="0.25">
      <c r="E2755" s="113"/>
      <c r="H2755" s="133"/>
      <c r="T2755" s="133"/>
      <c r="X2755" s="131"/>
      <c r="Y2755" s="133"/>
      <c r="AJ2755" s="133"/>
      <c r="AO2755" s="135"/>
      <c r="AP2755" s="135"/>
      <c r="BJ2755" s="136"/>
    </row>
    <row r="2756" spans="5:62" ht="14.25" customHeight="1" x14ac:dyDescent="0.25">
      <c r="E2756" s="113"/>
      <c r="H2756" s="133"/>
      <c r="T2756" s="133"/>
      <c r="X2756" s="131"/>
      <c r="Y2756" s="133"/>
      <c r="AJ2756" s="133"/>
      <c r="AO2756" s="135"/>
      <c r="AP2756" s="135"/>
      <c r="BJ2756" s="136"/>
    </row>
    <row r="2757" spans="5:62" ht="14.25" customHeight="1" x14ac:dyDescent="0.25">
      <c r="E2757" s="113"/>
      <c r="H2757" s="133"/>
      <c r="T2757" s="133"/>
      <c r="X2757" s="131"/>
      <c r="Y2757" s="133"/>
      <c r="AJ2757" s="133"/>
      <c r="AO2757" s="135"/>
      <c r="AP2757" s="135"/>
      <c r="BJ2757" s="136"/>
    </row>
    <row r="2758" spans="5:62" ht="14.25" customHeight="1" x14ac:dyDescent="0.25">
      <c r="E2758" s="113"/>
      <c r="H2758" s="133"/>
      <c r="T2758" s="133"/>
      <c r="X2758" s="131"/>
      <c r="Y2758" s="133"/>
      <c r="AJ2758" s="133"/>
      <c r="AO2758" s="135"/>
      <c r="AP2758" s="135"/>
      <c r="BJ2758" s="136"/>
    </row>
    <row r="2759" spans="5:62" ht="14.25" customHeight="1" x14ac:dyDescent="0.25">
      <c r="E2759" s="113"/>
      <c r="H2759" s="133"/>
      <c r="T2759" s="133"/>
      <c r="X2759" s="131"/>
      <c r="Y2759" s="133"/>
      <c r="AJ2759" s="133"/>
      <c r="AO2759" s="135"/>
      <c r="AP2759" s="135"/>
      <c r="BJ2759" s="136"/>
    </row>
    <row r="2760" spans="5:62" ht="14.25" customHeight="1" x14ac:dyDescent="0.25">
      <c r="E2760" s="113"/>
      <c r="H2760" s="133"/>
      <c r="T2760" s="133"/>
      <c r="X2760" s="131"/>
      <c r="Y2760" s="133"/>
      <c r="AJ2760" s="133"/>
      <c r="AO2760" s="135"/>
      <c r="AP2760" s="135"/>
      <c r="BJ2760" s="136"/>
    </row>
    <row r="2761" spans="5:62" ht="14.25" customHeight="1" x14ac:dyDescent="0.25">
      <c r="E2761" s="113"/>
      <c r="H2761" s="133"/>
      <c r="T2761" s="133"/>
      <c r="X2761" s="131"/>
      <c r="Y2761" s="133"/>
      <c r="AJ2761" s="133"/>
      <c r="AO2761" s="135"/>
      <c r="AP2761" s="135"/>
      <c r="BJ2761" s="136"/>
    </row>
    <row r="2762" spans="5:62" ht="14.25" customHeight="1" x14ac:dyDescent="0.25">
      <c r="E2762" s="113"/>
      <c r="H2762" s="133"/>
      <c r="T2762" s="133"/>
      <c r="X2762" s="131"/>
      <c r="Y2762" s="133"/>
      <c r="AJ2762" s="133"/>
      <c r="AO2762" s="135"/>
      <c r="AP2762" s="135"/>
      <c r="BJ2762" s="136"/>
    </row>
    <row r="2763" spans="5:62" ht="14.25" customHeight="1" x14ac:dyDescent="0.25">
      <c r="E2763" s="113"/>
      <c r="H2763" s="133"/>
      <c r="T2763" s="133"/>
      <c r="X2763" s="131"/>
      <c r="Y2763" s="133"/>
      <c r="AJ2763" s="133"/>
      <c r="AO2763" s="135"/>
      <c r="AP2763" s="135"/>
      <c r="BJ2763" s="136"/>
    </row>
    <row r="2764" spans="5:62" ht="14.25" customHeight="1" x14ac:dyDescent="0.25">
      <c r="E2764" s="113"/>
      <c r="H2764" s="133"/>
      <c r="T2764" s="133"/>
      <c r="X2764" s="131"/>
      <c r="Y2764" s="133"/>
      <c r="AJ2764" s="133"/>
      <c r="AO2764" s="135"/>
      <c r="AP2764" s="135"/>
      <c r="BJ2764" s="136"/>
    </row>
    <row r="2765" spans="5:62" ht="14.25" customHeight="1" x14ac:dyDescent="0.25">
      <c r="E2765" s="113"/>
      <c r="H2765" s="133"/>
      <c r="T2765" s="133"/>
      <c r="X2765" s="131"/>
      <c r="Y2765" s="133"/>
      <c r="AJ2765" s="133"/>
      <c r="AO2765" s="135"/>
      <c r="AP2765" s="135"/>
      <c r="BJ2765" s="136"/>
    </row>
    <row r="2766" spans="5:62" ht="14.25" customHeight="1" x14ac:dyDescent="0.25">
      <c r="E2766" s="113"/>
      <c r="H2766" s="133"/>
      <c r="T2766" s="133"/>
      <c r="X2766" s="131"/>
      <c r="Y2766" s="133"/>
      <c r="AJ2766" s="133"/>
      <c r="AO2766" s="135"/>
      <c r="AP2766" s="135"/>
      <c r="BJ2766" s="136"/>
    </row>
    <row r="2767" spans="5:62" ht="14.25" customHeight="1" x14ac:dyDescent="0.25">
      <c r="E2767" s="113"/>
      <c r="H2767" s="133"/>
      <c r="T2767" s="133"/>
      <c r="X2767" s="131"/>
      <c r="Y2767" s="133"/>
      <c r="AJ2767" s="133"/>
      <c r="AO2767" s="135"/>
      <c r="AP2767" s="135"/>
      <c r="BJ2767" s="136"/>
    </row>
    <row r="2768" spans="5:62" ht="14.25" customHeight="1" x14ac:dyDescent="0.25">
      <c r="E2768" s="113"/>
      <c r="H2768" s="133"/>
      <c r="T2768" s="133"/>
      <c r="X2768" s="131"/>
      <c r="Y2768" s="133"/>
      <c r="AJ2768" s="133"/>
      <c r="AO2768" s="135"/>
      <c r="AP2768" s="135"/>
      <c r="BJ2768" s="136"/>
    </row>
    <row r="2769" spans="5:62" ht="14.25" customHeight="1" x14ac:dyDescent="0.25">
      <c r="E2769" s="113"/>
      <c r="H2769" s="133"/>
      <c r="T2769" s="133"/>
      <c r="X2769" s="131"/>
      <c r="Y2769" s="133"/>
      <c r="AJ2769" s="133"/>
      <c r="AO2769" s="135"/>
      <c r="AP2769" s="135"/>
      <c r="BJ2769" s="136"/>
    </row>
    <row r="2770" spans="5:62" ht="14.25" customHeight="1" x14ac:dyDescent="0.25">
      <c r="E2770" s="113"/>
      <c r="H2770" s="133"/>
      <c r="T2770" s="133"/>
      <c r="X2770" s="131"/>
      <c r="Y2770" s="133"/>
      <c r="AJ2770" s="133"/>
      <c r="AO2770" s="135"/>
      <c r="AP2770" s="135"/>
      <c r="BJ2770" s="136"/>
    </row>
    <row r="2771" spans="5:62" ht="14.25" customHeight="1" x14ac:dyDescent="0.25">
      <c r="E2771" s="113"/>
      <c r="H2771" s="133"/>
      <c r="T2771" s="133"/>
      <c r="X2771" s="131"/>
      <c r="Y2771" s="133"/>
      <c r="AJ2771" s="133"/>
      <c r="AO2771" s="135"/>
      <c r="AP2771" s="135"/>
      <c r="BJ2771" s="136"/>
    </row>
    <row r="2772" spans="5:62" ht="14.25" customHeight="1" x14ac:dyDescent="0.25">
      <c r="E2772" s="113"/>
      <c r="H2772" s="133"/>
      <c r="T2772" s="133"/>
      <c r="X2772" s="131"/>
      <c r="Y2772" s="133"/>
      <c r="AJ2772" s="133"/>
      <c r="AO2772" s="135"/>
      <c r="AP2772" s="135"/>
      <c r="BJ2772" s="136"/>
    </row>
    <row r="2773" spans="5:62" ht="14.25" customHeight="1" x14ac:dyDescent="0.25">
      <c r="E2773" s="113"/>
      <c r="H2773" s="133"/>
      <c r="T2773" s="133"/>
      <c r="X2773" s="131"/>
      <c r="Y2773" s="133"/>
      <c r="AJ2773" s="133"/>
      <c r="AO2773" s="135"/>
      <c r="AP2773" s="135"/>
      <c r="BJ2773" s="136"/>
    </row>
    <row r="2774" spans="5:62" ht="14.25" customHeight="1" x14ac:dyDescent="0.25">
      <c r="E2774" s="113"/>
      <c r="H2774" s="133"/>
      <c r="T2774" s="133"/>
      <c r="X2774" s="131"/>
      <c r="Y2774" s="133"/>
      <c r="AJ2774" s="133"/>
      <c r="AO2774" s="135"/>
      <c r="AP2774" s="135"/>
      <c r="BJ2774" s="136"/>
    </row>
    <row r="2775" spans="5:62" ht="14.25" customHeight="1" x14ac:dyDescent="0.25">
      <c r="E2775" s="113"/>
      <c r="H2775" s="133"/>
      <c r="T2775" s="133"/>
      <c r="X2775" s="131"/>
      <c r="Y2775" s="133"/>
      <c r="AJ2775" s="133"/>
      <c r="AO2775" s="135"/>
      <c r="AP2775" s="135"/>
      <c r="BJ2775" s="136"/>
    </row>
    <row r="2776" spans="5:62" ht="14.25" customHeight="1" x14ac:dyDescent="0.25">
      <c r="E2776" s="113"/>
      <c r="H2776" s="133"/>
      <c r="T2776" s="133"/>
      <c r="X2776" s="131"/>
      <c r="Y2776" s="133"/>
      <c r="AJ2776" s="133"/>
      <c r="AO2776" s="135"/>
      <c r="AP2776" s="135"/>
      <c r="BJ2776" s="136"/>
    </row>
    <row r="2777" spans="5:62" ht="14.25" customHeight="1" x14ac:dyDescent="0.25">
      <c r="E2777" s="113"/>
      <c r="H2777" s="133"/>
      <c r="T2777" s="133"/>
      <c r="X2777" s="131"/>
      <c r="Y2777" s="133"/>
      <c r="AJ2777" s="133"/>
      <c r="AO2777" s="135"/>
      <c r="AP2777" s="135"/>
      <c r="BJ2777" s="136"/>
    </row>
    <row r="2778" spans="5:62" ht="14.25" customHeight="1" x14ac:dyDescent="0.25">
      <c r="E2778" s="113"/>
      <c r="H2778" s="133"/>
      <c r="T2778" s="133"/>
      <c r="X2778" s="131"/>
      <c r="Y2778" s="133"/>
      <c r="AJ2778" s="133"/>
      <c r="AO2778" s="135"/>
      <c r="AP2778" s="135"/>
      <c r="BJ2778" s="136"/>
    </row>
    <row r="2779" spans="5:62" ht="14.25" customHeight="1" x14ac:dyDescent="0.25">
      <c r="E2779" s="113"/>
      <c r="H2779" s="133"/>
      <c r="T2779" s="133"/>
      <c r="X2779" s="131"/>
      <c r="Y2779" s="133"/>
      <c r="AJ2779" s="133"/>
      <c r="AO2779" s="135"/>
      <c r="AP2779" s="135"/>
      <c r="BJ2779" s="136"/>
    </row>
    <row r="2780" spans="5:62" ht="14.25" customHeight="1" x14ac:dyDescent="0.25">
      <c r="E2780" s="113"/>
      <c r="H2780" s="133"/>
      <c r="T2780" s="133"/>
      <c r="X2780" s="131"/>
      <c r="Y2780" s="133"/>
      <c r="AJ2780" s="133"/>
      <c r="AO2780" s="135"/>
      <c r="AP2780" s="135"/>
      <c r="BJ2780" s="136"/>
    </row>
    <row r="2781" spans="5:62" ht="14.25" customHeight="1" x14ac:dyDescent="0.25">
      <c r="E2781" s="113"/>
      <c r="H2781" s="133"/>
      <c r="T2781" s="133"/>
      <c r="X2781" s="131"/>
      <c r="Y2781" s="133"/>
      <c r="AJ2781" s="133"/>
      <c r="AO2781" s="135"/>
      <c r="AP2781" s="135"/>
      <c r="BJ2781" s="136"/>
    </row>
    <row r="2782" spans="5:62" ht="14.25" customHeight="1" x14ac:dyDescent="0.25">
      <c r="E2782" s="113"/>
      <c r="H2782" s="133"/>
      <c r="T2782" s="133"/>
      <c r="X2782" s="131"/>
      <c r="Y2782" s="133"/>
      <c r="AJ2782" s="133"/>
      <c r="AO2782" s="135"/>
      <c r="AP2782" s="135"/>
      <c r="BJ2782" s="136"/>
    </row>
    <row r="2783" spans="5:62" ht="14.25" customHeight="1" x14ac:dyDescent="0.25">
      <c r="E2783" s="113"/>
      <c r="H2783" s="133"/>
      <c r="T2783" s="133"/>
      <c r="X2783" s="131"/>
      <c r="Y2783" s="133"/>
      <c r="AJ2783" s="133"/>
      <c r="AO2783" s="135"/>
      <c r="AP2783" s="135"/>
      <c r="BJ2783" s="136"/>
    </row>
    <row r="2784" spans="5:62" ht="14.25" customHeight="1" x14ac:dyDescent="0.25">
      <c r="E2784" s="113"/>
      <c r="H2784" s="133"/>
      <c r="T2784" s="133"/>
      <c r="X2784" s="131"/>
      <c r="Y2784" s="133"/>
      <c r="AJ2784" s="133"/>
      <c r="AO2784" s="135"/>
      <c r="AP2784" s="135"/>
      <c r="BJ2784" s="136"/>
    </row>
    <row r="2785" spans="5:62" ht="14.25" customHeight="1" x14ac:dyDescent="0.25">
      <c r="E2785" s="113"/>
      <c r="H2785" s="133"/>
      <c r="T2785" s="133"/>
      <c r="X2785" s="131"/>
      <c r="Y2785" s="133"/>
      <c r="AJ2785" s="133"/>
      <c r="AO2785" s="135"/>
      <c r="AP2785" s="135"/>
      <c r="BJ2785" s="136"/>
    </row>
    <row r="2786" spans="5:62" ht="14.25" customHeight="1" x14ac:dyDescent="0.25">
      <c r="E2786" s="113"/>
      <c r="H2786" s="133"/>
      <c r="T2786" s="133"/>
      <c r="X2786" s="131"/>
      <c r="Y2786" s="133"/>
      <c r="AJ2786" s="133"/>
      <c r="AO2786" s="135"/>
      <c r="AP2786" s="135"/>
      <c r="BJ2786" s="136"/>
    </row>
    <row r="2787" spans="5:62" ht="14.25" customHeight="1" x14ac:dyDescent="0.25">
      <c r="E2787" s="113"/>
      <c r="H2787" s="133"/>
      <c r="T2787" s="133"/>
      <c r="X2787" s="131"/>
      <c r="Y2787" s="133"/>
      <c r="AJ2787" s="133"/>
      <c r="AO2787" s="135"/>
      <c r="AP2787" s="135"/>
      <c r="BJ2787" s="136"/>
    </row>
    <row r="2788" spans="5:62" ht="14.25" customHeight="1" x14ac:dyDescent="0.25">
      <c r="E2788" s="113"/>
      <c r="H2788" s="133"/>
      <c r="T2788" s="133"/>
      <c r="X2788" s="131"/>
      <c r="Y2788" s="133"/>
      <c r="AJ2788" s="133"/>
      <c r="AO2788" s="135"/>
      <c r="AP2788" s="135"/>
      <c r="BJ2788" s="136"/>
    </row>
    <row r="2789" spans="5:62" ht="14.25" customHeight="1" x14ac:dyDescent="0.25">
      <c r="E2789" s="113"/>
      <c r="H2789" s="133"/>
      <c r="T2789" s="133"/>
      <c r="X2789" s="131"/>
      <c r="Y2789" s="133"/>
      <c r="AJ2789" s="133"/>
      <c r="AO2789" s="135"/>
      <c r="AP2789" s="135"/>
      <c r="BJ2789" s="136"/>
    </row>
    <row r="2790" spans="5:62" ht="14.25" customHeight="1" x14ac:dyDescent="0.25">
      <c r="E2790" s="113"/>
      <c r="H2790" s="133"/>
      <c r="T2790" s="133"/>
      <c r="X2790" s="131"/>
      <c r="Y2790" s="133"/>
      <c r="AJ2790" s="133"/>
      <c r="AO2790" s="135"/>
      <c r="AP2790" s="135"/>
      <c r="BJ2790" s="136"/>
    </row>
    <row r="2791" spans="5:62" ht="14.25" customHeight="1" x14ac:dyDescent="0.25">
      <c r="E2791" s="113"/>
      <c r="H2791" s="133"/>
      <c r="T2791" s="133"/>
      <c r="X2791" s="131"/>
      <c r="Y2791" s="133"/>
      <c r="AJ2791" s="133"/>
      <c r="AO2791" s="135"/>
      <c r="AP2791" s="135"/>
      <c r="BJ2791" s="136"/>
    </row>
    <row r="2792" spans="5:62" ht="14.25" customHeight="1" x14ac:dyDescent="0.25">
      <c r="E2792" s="113"/>
      <c r="H2792" s="133"/>
      <c r="T2792" s="133"/>
      <c r="X2792" s="131"/>
      <c r="Y2792" s="133"/>
      <c r="AJ2792" s="133"/>
      <c r="AO2792" s="135"/>
      <c r="AP2792" s="135"/>
      <c r="BJ2792" s="136"/>
    </row>
    <row r="2793" spans="5:62" ht="14.25" customHeight="1" x14ac:dyDescent="0.25">
      <c r="E2793" s="113"/>
      <c r="H2793" s="133"/>
      <c r="T2793" s="133"/>
      <c r="X2793" s="131"/>
      <c r="Y2793" s="133"/>
      <c r="AJ2793" s="133"/>
      <c r="AO2793" s="135"/>
      <c r="AP2793" s="135"/>
      <c r="BJ2793" s="136"/>
    </row>
    <row r="2794" spans="5:62" ht="14.25" customHeight="1" x14ac:dyDescent="0.25">
      <c r="E2794" s="113"/>
      <c r="H2794" s="133"/>
      <c r="T2794" s="133"/>
      <c r="X2794" s="131"/>
      <c r="Y2794" s="133"/>
      <c r="AJ2794" s="133"/>
      <c r="AO2794" s="135"/>
      <c r="AP2794" s="135"/>
      <c r="BJ2794" s="136"/>
    </row>
    <row r="2795" spans="5:62" ht="14.25" customHeight="1" x14ac:dyDescent="0.25">
      <c r="E2795" s="113"/>
      <c r="H2795" s="133"/>
      <c r="T2795" s="133"/>
      <c r="X2795" s="131"/>
      <c r="Y2795" s="133"/>
      <c r="AJ2795" s="133"/>
      <c r="AO2795" s="135"/>
      <c r="AP2795" s="135"/>
      <c r="BJ2795" s="136"/>
    </row>
    <row r="2796" spans="5:62" ht="14.25" customHeight="1" x14ac:dyDescent="0.25">
      <c r="E2796" s="113"/>
      <c r="H2796" s="133"/>
      <c r="T2796" s="133"/>
      <c r="X2796" s="131"/>
      <c r="Y2796" s="133"/>
      <c r="AJ2796" s="133"/>
      <c r="AO2796" s="135"/>
      <c r="AP2796" s="135"/>
      <c r="BJ2796" s="136"/>
    </row>
    <row r="2797" spans="5:62" ht="14.25" customHeight="1" x14ac:dyDescent="0.25">
      <c r="E2797" s="113"/>
      <c r="H2797" s="133"/>
      <c r="T2797" s="133"/>
      <c r="X2797" s="131"/>
      <c r="Y2797" s="133"/>
      <c r="AJ2797" s="133"/>
      <c r="AO2797" s="135"/>
      <c r="AP2797" s="135"/>
      <c r="BJ2797" s="136"/>
    </row>
    <row r="2798" spans="5:62" ht="14.25" customHeight="1" x14ac:dyDescent="0.25">
      <c r="E2798" s="113"/>
      <c r="H2798" s="133"/>
      <c r="T2798" s="133"/>
      <c r="X2798" s="131"/>
      <c r="Y2798" s="133"/>
      <c r="AJ2798" s="133"/>
      <c r="AO2798" s="135"/>
      <c r="AP2798" s="135"/>
      <c r="BJ2798" s="136"/>
    </row>
    <row r="2799" spans="5:62" ht="14.25" customHeight="1" x14ac:dyDescent="0.25">
      <c r="E2799" s="113"/>
      <c r="H2799" s="133"/>
      <c r="T2799" s="133"/>
      <c r="X2799" s="131"/>
      <c r="Y2799" s="133"/>
      <c r="AJ2799" s="133"/>
      <c r="AO2799" s="135"/>
      <c r="AP2799" s="135"/>
      <c r="BJ2799" s="136"/>
    </row>
    <row r="2800" spans="5:62" ht="14.25" customHeight="1" x14ac:dyDescent="0.25">
      <c r="E2800" s="113"/>
      <c r="H2800" s="133"/>
      <c r="T2800" s="133"/>
      <c r="X2800" s="131"/>
      <c r="Y2800" s="133"/>
      <c r="AJ2800" s="133"/>
      <c r="AO2800" s="135"/>
      <c r="AP2800" s="135"/>
      <c r="BJ2800" s="136"/>
    </row>
    <row r="2801" spans="5:62" ht="14.25" customHeight="1" x14ac:dyDescent="0.25">
      <c r="E2801" s="113"/>
      <c r="H2801" s="133"/>
      <c r="T2801" s="133"/>
      <c r="X2801" s="131"/>
      <c r="Y2801" s="133"/>
      <c r="AJ2801" s="133"/>
      <c r="AO2801" s="135"/>
      <c r="AP2801" s="135"/>
      <c r="BJ2801" s="136"/>
    </row>
    <row r="2802" spans="5:62" ht="14.25" customHeight="1" x14ac:dyDescent="0.25">
      <c r="E2802" s="113"/>
      <c r="H2802" s="133"/>
      <c r="T2802" s="133"/>
      <c r="X2802" s="131"/>
      <c r="Y2802" s="133"/>
      <c r="AJ2802" s="133"/>
      <c r="AO2802" s="135"/>
      <c r="AP2802" s="135"/>
      <c r="BJ2802" s="136"/>
    </row>
    <row r="2803" spans="5:62" ht="14.25" customHeight="1" x14ac:dyDescent="0.25">
      <c r="E2803" s="113"/>
      <c r="H2803" s="133"/>
      <c r="T2803" s="133"/>
      <c r="X2803" s="131"/>
      <c r="Y2803" s="133"/>
      <c r="AJ2803" s="133"/>
      <c r="AO2803" s="135"/>
      <c r="AP2803" s="135"/>
      <c r="BJ2803" s="136"/>
    </row>
    <row r="2804" spans="5:62" ht="14.25" customHeight="1" x14ac:dyDescent="0.25">
      <c r="E2804" s="113"/>
      <c r="H2804" s="133"/>
      <c r="T2804" s="133"/>
      <c r="X2804" s="131"/>
      <c r="Y2804" s="133"/>
      <c r="AJ2804" s="133"/>
      <c r="AO2804" s="135"/>
      <c r="AP2804" s="135"/>
      <c r="BJ2804" s="136"/>
    </row>
    <row r="2805" spans="5:62" ht="14.25" customHeight="1" x14ac:dyDescent="0.25">
      <c r="E2805" s="113"/>
      <c r="H2805" s="133"/>
      <c r="T2805" s="133"/>
      <c r="X2805" s="131"/>
      <c r="Y2805" s="133"/>
      <c r="AJ2805" s="133"/>
      <c r="AO2805" s="135"/>
      <c r="AP2805" s="135"/>
      <c r="BJ2805" s="136"/>
    </row>
    <row r="2806" spans="5:62" ht="14.25" customHeight="1" x14ac:dyDescent="0.25">
      <c r="E2806" s="113"/>
      <c r="H2806" s="133"/>
      <c r="T2806" s="133"/>
      <c r="X2806" s="131"/>
      <c r="Y2806" s="133"/>
      <c r="AJ2806" s="133"/>
      <c r="AO2806" s="135"/>
      <c r="AP2806" s="135"/>
      <c r="BJ2806" s="136"/>
    </row>
    <row r="2807" spans="5:62" ht="14.25" customHeight="1" x14ac:dyDescent="0.25">
      <c r="E2807" s="113"/>
      <c r="H2807" s="133"/>
      <c r="T2807" s="133"/>
      <c r="X2807" s="131"/>
      <c r="Y2807" s="133"/>
      <c r="AJ2807" s="133"/>
      <c r="AO2807" s="135"/>
      <c r="AP2807" s="135"/>
      <c r="BJ2807" s="136"/>
    </row>
    <row r="2808" spans="5:62" ht="14.25" customHeight="1" x14ac:dyDescent="0.25">
      <c r="E2808" s="113"/>
      <c r="H2808" s="133"/>
      <c r="T2808" s="133"/>
      <c r="X2808" s="131"/>
      <c r="Y2808" s="133"/>
      <c r="AJ2808" s="133"/>
      <c r="AO2808" s="135"/>
      <c r="AP2808" s="135"/>
      <c r="BJ2808" s="136"/>
    </row>
    <row r="2809" spans="5:62" ht="14.25" customHeight="1" x14ac:dyDescent="0.25">
      <c r="E2809" s="113"/>
      <c r="H2809" s="133"/>
      <c r="T2809" s="133"/>
      <c r="X2809" s="131"/>
      <c r="Y2809" s="133"/>
      <c r="AJ2809" s="133"/>
      <c r="AO2809" s="135"/>
      <c r="AP2809" s="135"/>
      <c r="BJ2809" s="136"/>
    </row>
    <row r="2810" spans="5:62" ht="14.25" customHeight="1" x14ac:dyDescent="0.25">
      <c r="E2810" s="113"/>
      <c r="H2810" s="133"/>
      <c r="T2810" s="133"/>
      <c r="X2810" s="131"/>
      <c r="Y2810" s="133"/>
      <c r="AJ2810" s="133"/>
      <c r="AO2810" s="135"/>
      <c r="AP2810" s="135"/>
      <c r="BJ2810" s="136"/>
    </row>
    <row r="2811" spans="5:62" ht="14.25" customHeight="1" x14ac:dyDescent="0.25">
      <c r="E2811" s="113"/>
      <c r="H2811" s="133"/>
      <c r="T2811" s="133"/>
      <c r="X2811" s="131"/>
      <c r="Y2811" s="133"/>
      <c r="AJ2811" s="133"/>
      <c r="AO2811" s="135"/>
      <c r="AP2811" s="135"/>
      <c r="BJ2811" s="136"/>
    </row>
    <row r="2812" spans="5:62" ht="14.25" customHeight="1" x14ac:dyDescent="0.25">
      <c r="E2812" s="113"/>
      <c r="H2812" s="133"/>
      <c r="T2812" s="133"/>
      <c r="X2812" s="131"/>
      <c r="Y2812" s="133"/>
      <c r="AJ2812" s="133"/>
      <c r="AO2812" s="135"/>
      <c r="AP2812" s="135"/>
      <c r="BJ2812" s="136"/>
    </row>
    <row r="2813" spans="5:62" ht="14.25" customHeight="1" x14ac:dyDescent="0.25">
      <c r="E2813" s="113"/>
      <c r="H2813" s="133"/>
      <c r="T2813" s="133"/>
      <c r="X2813" s="131"/>
      <c r="Y2813" s="133"/>
      <c r="AJ2813" s="133"/>
      <c r="AO2813" s="135"/>
      <c r="AP2813" s="135"/>
      <c r="BJ2813" s="136"/>
    </row>
    <row r="2814" spans="5:62" ht="14.25" customHeight="1" x14ac:dyDescent="0.25">
      <c r="E2814" s="113"/>
      <c r="H2814" s="133"/>
      <c r="T2814" s="133"/>
      <c r="X2814" s="131"/>
      <c r="Y2814" s="133"/>
      <c r="AJ2814" s="133"/>
      <c r="AO2814" s="135"/>
      <c r="AP2814" s="135"/>
      <c r="BJ2814" s="136"/>
    </row>
    <row r="2815" spans="5:62" ht="14.25" customHeight="1" x14ac:dyDescent="0.25">
      <c r="E2815" s="113"/>
      <c r="H2815" s="133"/>
      <c r="T2815" s="133"/>
      <c r="X2815" s="131"/>
      <c r="Y2815" s="133"/>
      <c r="AJ2815" s="133"/>
      <c r="AO2815" s="135"/>
      <c r="AP2815" s="135"/>
      <c r="BJ2815" s="136"/>
    </row>
    <row r="2816" spans="5:62" ht="14.25" customHeight="1" x14ac:dyDescent="0.25">
      <c r="E2816" s="113"/>
      <c r="H2816" s="133"/>
      <c r="T2816" s="133"/>
      <c r="X2816" s="131"/>
      <c r="Y2816" s="133"/>
      <c r="AJ2816" s="133"/>
      <c r="AO2816" s="135"/>
      <c r="AP2816" s="135"/>
      <c r="BJ2816" s="136"/>
    </row>
    <row r="2817" spans="5:62" ht="14.25" customHeight="1" x14ac:dyDescent="0.25">
      <c r="E2817" s="113"/>
      <c r="H2817" s="133"/>
      <c r="T2817" s="133"/>
      <c r="X2817" s="131"/>
      <c r="Y2817" s="133"/>
      <c r="AJ2817" s="133"/>
      <c r="AO2817" s="135"/>
      <c r="AP2817" s="135"/>
      <c r="BJ2817" s="136"/>
    </row>
    <row r="2818" spans="5:62" ht="14.25" customHeight="1" x14ac:dyDescent="0.25">
      <c r="E2818" s="113"/>
      <c r="H2818" s="133"/>
      <c r="T2818" s="133"/>
      <c r="X2818" s="131"/>
      <c r="Y2818" s="133"/>
      <c r="AJ2818" s="133"/>
      <c r="AO2818" s="135"/>
      <c r="AP2818" s="135"/>
      <c r="BJ2818" s="136"/>
    </row>
    <row r="2819" spans="5:62" ht="14.25" customHeight="1" x14ac:dyDescent="0.25">
      <c r="E2819" s="113"/>
      <c r="H2819" s="133"/>
      <c r="T2819" s="133"/>
      <c r="X2819" s="131"/>
      <c r="Y2819" s="133"/>
      <c r="AJ2819" s="133"/>
      <c r="AO2819" s="135"/>
      <c r="AP2819" s="135"/>
      <c r="BJ2819" s="136"/>
    </row>
    <row r="2820" spans="5:62" ht="14.25" customHeight="1" x14ac:dyDescent="0.25">
      <c r="E2820" s="113"/>
      <c r="H2820" s="133"/>
      <c r="T2820" s="133"/>
      <c r="X2820" s="131"/>
      <c r="Y2820" s="133"/>
      <c r="AJ2820" s="133"/>
      <c r="AO2820" s="135"/>
      <c r="AP2820" s="135"/>
      <c r="BJ2820" s="136"/>
    </row>
    <row r="2821" spans="5:62" ht="14.25" customHeight="1" x14ac:dyDescent="0.25">
      <c r="E2821" s="113"/>
      <c r="H2821" s="133"/>
      <c r="T2821" s="133"/>
      <c r="X2821" s="131"/>
      <c r="Y2821" s="133"/>
      <c r="AJ2821" s="133"/>
      <c r="AO2821" s="135"/>
      <c r="AP2821" s="135"/>
      <c r="BJ2821" s="136"/>
    </row>
    <row r="2822" spans="5:62" ht="14.25" customHeight="1" x14ac:dyDescent="0.25">
      <c r="E2822" s="113"/>
      <c r="H2822" s="133"/>
      <c r="T2822" s="133"/>
      <c r="X2822" s="131"/>
      <c r="Y2822" s="133"/>
      <c r="AJ2822" s="133"/>
      <c r="AO2822" s="135"/>
      <c r="AP2822" s="135"/>
      <c r="BJ2822" s="136"/>
    </row>
    <row r="2823" spans="5:62" ht="14.25" customHeight="1" x14ac:dyDescent="0.25">
      <c r="E2823" s="113"/>
      <c r="H2823" s="133"/>
      <c r="T2823" s="133"/>
      <c r="X2823" s="131"/>
      <c r="Y2823" s="133"/>
      <c r="AJ2823" s="133"/>
      <c r="AO2823" s="135"/>
      <c r="AP2823" s="135"/>
      <c r="BJ2823" s="136"/>
    </row>
    <row r="2824" spans="5:62" ht="14.25" customHeight="1" x14ac:dyDescent="0.25">
      <c r="E2824" s="113"/>
      <c r="H2824" s="133"/>
      <c r="T2824" s="133"/>
      <c r="X2824" s="131"/>
      <c r="Y2824" s="133"/>
      <c r="AJ2824" s="133"/>
      <c r="AO2824" s="135"/>
      <c r="AP2824" s="135"/>
      <c r="BJ2824" s="136"/>
    </row>
    <row r="2825" spans="5:62" ht="14.25" customHeight="1" x14ac:dyDescent="0.25">
      <c r="E2825" s="113"/>
      <c r="H2825" s="133"/>
      <c r="T2825" s="133"/>
      <c r="X2825" s="131"/>
      <c r="Y2825" s="133"/>
      <c r="AJ2825" s="133"/>
      <c r="AO2825" s="135"/>
      <c r="AP2825" s="135"/>
      <c r="BJ2825" s="136"/>
    </row>
    <row r="2826" spans="5:62" ht="14.25" customHeight="1" x14ac:dyDescent="0.25">
      <c r="E2826" s="113"/>
      <c r="H2826" s="133"/>
      <c r="T2826" s="133"/>
      <c r="X2826" s="131"/>
      <c r="Y2826" s="133"/>
      <c r="AJ2826" s="133"/>
      <c r="AO2826" s="135"/>
      <c r="AP2826" s="135"/>
      <c r="BJ2826" s="136"/>
    </row>
    <row r="2827" spans="5:62" ht="14.25" customHeight="1" x14ac:dyDescent="0.25">
      <c r="E2827" s="113"/>
      <c r="H2827" s="133"/>
      <c r="T2827" s="133"/>
      <c r="X2827" s="131"/>
      <c r="Y2827" s="133"/>
      <c r="AJ2827" s="133"/>
      <c r="AO2827" s="135"/>
      <c r="AP2827" s="135"/>
      <c r="BJ2827" s="136"/>
    </row>
    <row r="2828" spans="5:62" ht="14.25" customHeight="1" x14ac:dyDescent="0.25">
      <c r="E2828" s="113"/>
      <c r="H2828" s="133"/>
      <c r="T2828" s="133"/>
      <c r="X2828" s="131"/>
      <c r="Y2828" s="133"/>
      <c r="AJ2828" s="133"/>
      <c r="AO2828" s="135"/>
      <c r="AP2828" s="135"/>
      <c r="BJ2828" s="136"/>
    </row>
    <row r="2829" spans="5:62" ht="14.25" customHeight="1" x14ac:dyDescent="0.25">
      <c r="E2829" s="113"/>
      <c r="H2829" s="133"/>
      <c r="T2829" s="133"/>
      <c r="X2829" s="131"/>
      <c r="Y2829" s="133"/>
      <c r="AJ2829" s="133"/>
      <c r="AO2829" s="135"/>
      <c r="AP2829" s="135"/>
      <c r="BJ2829" s="136"/>
    </row>
    <row r="2830" spans="5:62" ht="14.25" customHeight="1" x14ac:dyDescent="0.25">
      <c r="E2830" s="113"/>
      <c r="H2830" s="133"/>
      <c r="T2830" s="133"/>
      <c r="X2830" s="131"/>
      <c r="Y2830" s="133"/>
      <c r="AJ2830" s="133"/>
      <c r="AO2830" s="135"/>
      <c r="AP2830" s="135"/>
      <c r="BJ2830" s="136"/>
    </row>
    <row r="2831" spans="5:62" ht="14.25" customHeight="1" x14ac:dyDescent="0.25">
      <c r="E2831" s="113"/>
      <c r="H2831" s="133"/>
      <c r="T2831" s="133"/>
      <c r="X2831" s="131"/>
      <c r="Y2831" s="133"/>
      <c r="AJ2831" s="133"/>
      <c r="AO2831" s="135"/>
      <c r="AP2831" s="135"/>
      <c r="BJ2831" s="136"/>
    </row>
    <row r="2832" spans="5:62" ht="14.25" customHeight="1" x14ac:dyDescent="0.25">
      <c r="E2832" s="113"/>
      <c r="H2832" s="133"/>
      <c r="T2832" s="133"/>
      <c r="X2832" s="131"/>
      <c r="Y2832" s="133"/>
      <c r="AJ2832" s="133"/>
      <c r="AO2832" s="135"/>
      <c r="AP2832" s="135"/>
      <c r="BJ2832" s="136"/>
    </row>
    <row r="2833" spans="5:62" ht="14.25" customHeight="1" x14ac:dyDescent="0.25">
      <c r="E2833" s="113"/>
      <c r="H2833" s="133"/>
      <c r="T2833" s="133"/>
      <c r="X2833" s="131"/>
      <c r="Y2833" s="133"/>
      <c r="AJ2833" s="133"/>
      <c r="AO2833" s="135"/>
      <c r="AP2833" s="135"/>
      <c r="BJ2833" s="136"/>
    </row>
    <row r="2834" spans="5:62" ht="14.25" customHeight="1" x14ac:dyDescent="0.25">
      <c r="E2834" s="113"/>
      <c r="H2834" s="133"/>
      <c r="T2834" s="133"/>
      <c r="X2834" s="131"/>
      <c r="Y2834" s="133"/>
      <c r="AJ2834" s="133"/>
      <c r="AO2834" s="135"/>
      <c r="AP2834" s="135"/>
      <c r="BJ2834" s="136"/>
    </row>
    <row r="2835" spans="5:62" ht="14.25" customHeight="1" x14ac:dyDescent="0.25">
      <c r="E2835" s="113"/>
      <c r="H2835" s="133"/>
      <c r="T2835" s="133"/>
      <c r="X2835" s="131"/>
      <c r="Y2835" s="133"/>
      <c r="AJ2835" s="133"/>
      <c r="AO2835" s="135"/>
      <c r="AP2835" s="135"/>
      <c r="BJ2835" s="136"/>
    </row>
    <row r="2836" spans="5:62" ht="14.25" customHeight="1" x14ac:dyDescent="0.25">
      <c r="E2836" s="113"/>
      <c r="H2836" s="133"/>
      <c r="T2836" s="133"/>
      <c r="X2836" s="131"/>
      <c r="Y2836" s="133"/>
      <c r="AJ2836" s="133"/>
      <c r="AO2836" s="135"/>
      <c r="AP2836" s="135"/>
      <c r="BJ2836" s="136"/>
    </row>
    <row r="2837" spans="5:62" ht="14.25" customHeight="1" x14ac:dyDescent="0.25">
      <c r="E2837" s="113"/>
      <c r="H2837" s="133"/>
      <c r="T2837" s="133"/>
      <c r="X2837" s="131"/>
      <c r="Y2837" s="133"/>
      <c r="AJ2837" s="133"/>
      <c r="AO2837" s="135"/>
      <c r="AP2837" s="135"/>
      <c r="BJ2837" s="136"/>
    </row>
    <row r="2838" spans="5:62" ht="14.25" customHeight="1" x14ac:dyDescent="0.25">
      <c r="E2838" s="113"/>
      <c r="H2838" s="133"/>
      <c r="T2838" s="133"/>
      <c r="X2838" s="131"/>
      <c r="Y2838" s="133"/>
      <c r="AJ2838" s="133"/>
      <c r="AO2838" s="135"/>
      <c r="AP2838" s="135"/>
      <c r="BJ2838" s="136"/>
    </row>
    <row r="2839" spans="5:62" ht="14.25" customHeight="1" x14ac:dyDescent="0.25">
      <c r="E2839" s="113"/>
      <c r="H2839" s="133"/>
      <c r="T2839" s="133"/>
      <c r="X2839" s="131"/>
      <c r="Y2839" s="133"/>
      <c r="AJ2839" s="133"/>
      <c r="AO2839" s="135"/>
      <c r="AP2839" s="135"/>
      <c r="BJ2839" s="136"/>
    </row>
    <row r="2840" spans="5:62" ht="14.25" customHeight="1" x14ac:dyDescent="0.25">
      <c r="E2840" s="113"/>
      <c r="H2840" s="133"/>
      <c r="T2840" s="133"/>
      <c r="X2840" s="131"/>
      <c r="Y2840" s="133"/>
      <c r="AJ2840" s="133"/>
      <c r="AO2840" s="135"/>
      <c r="AP2840" s="135"/>
      <c r="BJ2840" s="136"/>
    </row>
    <row r="2841" spans="5:62" ht="14.25" customHeight="1" x14ac:dyDescent="0.25">
      <c r="E2841" s="113"/>
      <c r="H2841" s="133"/>
      <c r="T2841" s="133"/>
      <c r="X2841" s="131"/>
      <c r="Y2841" s="133"/>
      <c r="AJ2841" s="133"/>
      <c r="AO2841" s="135"/>
      <c r="AP2841" s="135"/>
      <c r="BJ2841" s="136"/>
    </row>
    <row r="2842" spans="5:62" ht="14.25" customHeight="1" x14ac:dyDescent="0.25">
      <c r="E2842" s="113"/>
      <c r="H2842" s="133"/>
      <c r="T2842" s="133"/>
      <c r="X2842" s="131"/>
      <c r="Y2842" s="133"/>
      <c r="AJ2842" s="133"/>
      <c r="AO2842" s="135"/>
      <c r="AP2842" s="135"/>
      <c r="BJ2842" s="136"/>
    </row>
    <row r="2843" spans="5:62" ht="14.25" customHeight="1" x14ac:dyDescent="0.25">
      <c r="E2843" s="113"/>
      <c r="H2843" s="133"/>
      <c r="T2843" s="133"/>
      <c r="X2843" s="131"/>
      <c r="Y2843" s="133"/>
      <c r="AJ2843" s="133"/>
      <c r="AO2843" s="135"/>
      <c r="AP2843" s="135"/>
      <c r="BJ2843" s="136"/>
    </row>
    <row r="2844" spans="5:62" ht="14.25" customHeight="1" x14ac:dyDescent="0.25">
      <c r="E2844" s="113"/>
      <c r="H2844" s="133"/>
      <c r="T2844" s="133"/>
      <c r="X2844" s="131"/>
      <c r="Y2844" s="133"/>
      <c r="AJ2844" s="133"/>
      <c r="AO2844" s="135"/>
      <c r="AP2844" s="135"/>
      <c r="BJ2844" s="136"/>
    </row>
    <row r="2845" spans="5:62" ht="14.25" customHeight="1" x14ac:dyDescent="0.25">
      <c r="E2845" s="113"/>
      <c r="H2845" s="133"/>
      <c r="T2845" s="133"/>
      <c r="X2845" s="131"/>
      <c r="Y2845" s="133"/>
      <c r="AJ2845" s="133"/>
      <c r="AO2845" s="135"/>
      <c r="AP2845" s="135"/>
      <c r="BJ2845" s="136"/>
    </row>
    <row r="2846" spans="5:62" ht="14.25" customHeight="1" x14ac:dyDescent="0.25">
      <c r="E2846" s="113"/>
      <c r="H2846" s="133"/>
      <c r="T2846" s="133"/>
      <c r="X2846" s="131"/>
      <c r="Y2846" s="133"/>
      <c r="AJ2846" s="133"/>
      <c r="AO2846" s="135"/>
      <c r="AP2846" s="135"/>
      <c r="BJ2846" s="136"/>
    </row>
    <row r="2847" spans="5:62" ht="14.25" customHeight="1" x14ac:dyDescent="0.25">
      <c r="E2847" s="113"/>
      <c r="H2847" s="133"/>
      <c r="T2847" s="133"/>
      <c r="X2847" s="131"/>
      <c r="Y2847" s="133"/>
      <c r="AJ2847" s="133"/>
      <c r="AO2847" s="135"/>
      <c r="AP2847" s="135"/>
      <c r="BJ2847" s="136"/>
    </row>
    <row r="2848" spans="5:62" ht="14.25" customHeight="1" x14ac:dyDescent="0.25">
      <c r="E2848" s="113"/>
      <c r="H2848" s="133"/>
      <c r="T2848" s="133"/>
      <c r="X2848" s="131"/>
      <c r="Y2848" s="133"/>
      <c r="AJ2848" s="133"/>
      <c r="AO2848" s="135"/>
      <c r="AP2848" s="135"/>
      <c r="BJ2848" s="136"/>
    </row>
    <row r="2849" spans="5:62" ht="14.25" customHeight="1" x14ac:dyDescent="0.25">
      <c r="E2849" s="113"/>
      <c r="H2849" s="133"/>
      <c r="T2849" s="133"/>
      <c r="X2849" s="131"/>
      <c r="Y2849" s="133"/>
      <c r="AJ2849" s="133"/>
      <c r="AO2849" s="135"/>
      <c r="AP2849" s="135"/>
      <c r="BJ2849" s="136"/>
    </row>
    <row r="2850" spans="5:62" ht="14.25" customHeight="1" x14ac:dyDescent="0.25">
      <c r="E2850" s="113"/>
      <c r="H2850" s="133"/>
      <c r="T2850" s="133"/>
      <c r="X2850" s="131"/>
      <c r="Y2850" s="133"/>
      <c r="AJ2850" s="133"/>
      <c r="AO2850" s="135"/>
      <c r="AP2850" s="135"/>
      <c r="BJ2850" s="136"/>
    </row>
    <row r="2851" spans="5:62" ht="14.25" customHeight="1" x14ac:dyDescent="0.25">
      <c r="E2851" s="113"/>
      <c r="H2851" s="133"/>
      <c r="T2851" s="133"/>
      <c r="X2851" s="131"/>
      <c r="Y2851" s="133"/>
      <c r="AJ2851" s="133"/>
      <c r="AO2851" s="135"/>
      <c r="AP2851" s="135"/>
      <c r="BJ2851" s="136"/>
    </row>
    <row r="2852" spans="5:62" ht="14.25" customHeight="1" x14ac:dyDescent="0.25">
      <c r="E2852" s="113"/>
      <c r="H2852" s="133"/>
      <c r="T2852" s="133"/>
      <c r="X2852" s="131"/>
      <c r="Y2852" s="133"/>
      <c r="AJ2852" s="133"/>
      <c r="AO2852" s="135"/>
      <c r="AP2852" s="135"/>
      <c r="BJ2852" s="136"/>
    </row>
    <row r="2853" spans="5:62" ht="14.25" customHeight="1" x14ac:dyDescent="0.25">
      <c r="E2853" s="113"/>
      <c r="H2853" s="133"/>
      <c r="T2853" s="133"/>
      <c r="X2853" s="131"/>
      <c r="Y2853" s="133"/>
      <c r="AJ2853" s="133"/>
      <c r="AO2853" s="135"/>
      <c r="AP2853" s="135"/>
      <c r="BJ2853" s="136"/>
    </row>
    <row r="2854" spans="5:62" ht="14.25" customHeight="1" x14ac:dyDescent="0.25">
      <c r="E2854" s="113"/>
      <c r="H2854" s="133"/>
      <c r="T2854" s="133"/>
      <c r="X2854" s="131"/>
      <c r="Y2854" s="133"/>
      <c r="AJ2854" s="133"/>
      <c r="AO2854" s="135"/>
      <c r="AP2854" s="135"/>
      <c r="BJ2854" s="136"/>
    </row>
    <row r="2855" spans="5:62" ht="14.25" customHeight="1" x14ac:dyDescent="0.25">
      <c r="E2855" s="113"/>
      <c r="H2855" s="133"/>
      <c r="T2855" s="133"/>
      <c r="X2855" s="131"/>
      <c r="Y2855" s="133"/>
      <c r="AJ2855" s="133"/>
      <c r="AO2855" s="135"/>
      <c r="AP2855" s="135"/>
      <c r="BJ2855" s="136"/>
    </row>
    <row r="2856" spans="5:62" ht="14.25" customHeight="1" x14ac:dyDescent="0.25">
      <c r="E2856" s="113"/>
      <c r="H2856" s="133"/>
      <c r="T2856" s="133"/>
      <c r="X2856" s="131"/>
      <c r="Y2856" s="133"/>
      <c r="AJ2856" s="133"/>
      <c r="AO2856" s="135"/>
      <c r="AP2856" s="135"/>
      <c r="BJ2856" s="136"/>
    </row>
    <row r="2857" spans="5:62" ht="14.25" customHeight="1" x14ac:dyDescent="0.25">
      <c r="E2857" s="113"/>
      <c r="H2857" s="133"/>
      <c r="T2857" s="133"/>
      <c r="X2857" s="131"/>
      <c r="Y2857" s="133"/>
      <c r="AJ2857" s="133"/>
      <c r="AO2857" s="135"/>
      <c r="AP2857" s="135"/>
      <c r="BJ2857" s="136"/>
    </row>
    <row r="2858" spans="5:62" ht="14.25" customHeight="1" x14ac:dyDescent="0.25">
      <c r="E2858" s="113"/>
      <c r="H2858" s="133"/>
      <c r="T2858" s="133"/>
      <c r="X2858" s="131"/>
      <c r="Y2858" s="133"/>
      <c r="AJ2858" s="133"/>
      <c r="AO2858" s="135"/>
      <c r="AP2858" s="135"/>
      <c r="BJ2858" s="136"/>
    </row>
    <row r="2859" spans="5:62" ht="14.25" customHeight="1" x14ac:dyDescent="0.25">
      <c r="E2859" s="113"/>
      <c r="H2859" s="133"/>
      <c r="T2859" s="133"/>
      <c r="X2859" s="131"/>
      <c r="Y2859" s="133"/>
      <c r="AJ2859" s="133"/>
      <c r="AO2859" s="135"/>
      <c r="AP2859" s="135"/>
      <c r="BJ2859" s="136"/>
    </row>
    <row r="2860" spans="5:62" ht="14.25" customHeight="1" x14ac:dyDescent="0.25">
      <c r="E2860" s="113"/>
      <c r="H2860" s="133"/>
      <c r="T2860" s="133"/>
      <c r="X2860" s="131"/>
      <c r="Y2860" s="133"/>
      <c r="AJ2860" s="133"/>
      <c r="AO2860" s="135"/>
      <c r="AP2860" s="135"/>
      <c r="BJ2860" s="136"/>
    </row>
    <row r="2861" spans="5:62" ht="14.25" customHeight="1" x14ac:dyDescent="0.25">
      <c r="E2861" s="113"/>
      <c r="H2861" s="133"/>
      <c r="T2861" s="133"/>
      <c r="X2861" s="131"/>
      <c r="Y2861" s="133"/>
      <c r="AJ2861" s="133"/>
      <c r="AO2861" s="135"/>
      <c r="AP2861" s="135"/>
      <c r="BJ2861" s="136"/>
    </row>
    <row r="2862" spans="5:62" ht="14.25" customHeight="1" x14ac:dyDescent="0.25">
      <c r="E2862" s="113"/>
      <c r="H2862" s="133"/>
      <c r="T2862" s="133"/>
      <c r="X2862" s="131"/>
      <c r="Y2862" s="133"/>
      <c r="AJ2862" s="133"/>
      <c r="AO2862" s="135"/>
      <c r="AP2862" s="135"/>
      <c r="BJ2862" s="136"/>
    </row>
    <row r="2863" spans="5:62" ht="14.25" customHeight="1" x14ac:dyDescent="0.25">
      <c r="E2863" s="113"/>
      <c r="H2863" s="133"/>
      <c r="T2863" s="133"/>
      <c r="X2863" s="131"/>
      <c r="Y2863" s="133"/>
      <c r="AJ2863" s="133"/>
      <c r="AO2863" s="135"/>
      <c r="AP2863" s="135"/>
      <c r="BJ2863" s="136"/>
    </row>
    <row r="2864" spans="5:62" ht="14.25" customHeight="1" x14ac:dyDescent="0.25">
      <c r="E2864" s="113"/>
      <c r="H2864" s="133"/>
      <c r="T2864" s="133"/>
      <c r="X2864" s="131"/>
      <c r="Y2864" s="133"/>
      <c r="AJ2864" s="133"/>
      <c r="AO2864" s="135"/>
      <c r="AP2864" s="135"/>
      <c r="BJ2864" s="136"/>
    </row>
    <row r="2865" spans="5:62" ht="14.25" customHeight="1" x14ac:dyDescent="0.25">
      <c r="E2865" s="113"/>
      <c r="H2865" s="133"/>
      <c r="T2865" s="133"/>
      <c r="X2865" s="131"/>
      <c r="Y2865" s="133"/>
      <c r="AJ2865" s="133"/>
      <c r="AO2865" s="135"/>
      <c r="AP2865" s="135"/>
      <c r="BJ2865" s="136"/>
    </row>
    <row r="2866" spans="5:62" ht="14.25" customHeight="1" x14ac:dyDescent="0.25">
      <c r="E2866" s="113"/>
      <c r="H2866" s="133"/>
      <c r="T2866" s="133"/>
      <c r="X2866" s="131"/>
      <c r="Y2866" s="133"/>
      <c r="AJ2866" s="133"/>
      <c r="AO2866" s="135"/>
      <c r="AP2866" s="135"/>
      <c r="BJ2866" s="136"/>
    </row>
    <row r="2867" spans="5:62" ht="14.25" customHeight="1" x14ac:dyDescent="0.25">
      <c r="E2867" s="113"/>
      <c r="H2867" s="133"/>
      <c r="T2867" s="133"/>
      <c r="X2867" s="131"/>
      <c r="Y2867" s="133"/>
      <c r="AJ2867" s="133"/>
      <c r="AO2867" s="135"/>
      <c r="AP2867" s="135"/>
      <c r="BJ2867" s="136"/>
    </row>
    <row r="2868" spans="5:62" ht="14.25" customHeight="1" x14ac:dyDescent="0.25">
      <c r="E2868" s="113"/>
      <c r="H2868" s="133"/>
      <c r="T2868" s="133"/>
      <c r="X2868" s="131"/>
      <c r="Y2868" s="133"/>
      <c r="AJ2868" s="133"/>
      <c r="AO2868" s="135"/>
      <c r="AP2868" s="135"/>
      <c r="BJ2868" s="136"/>
    </row>
    <row r="2869" spans="5:62" ht="14.25" customHeight="1" x14ac:dyDescent="0.25">
      <c r="E2869" s="113"/>
      <c r="H2869" s="133"/>
      <c r="T2869" s="133"/>
      <c r="X2869" s="131"/>
      <c r="Y2869" s="133"/>
      <c r="AJ2869" s="133"/>
      <c r="AO2869" s="135"/>
      <c r="AP2869" s="135"/>
      <c r="BJ2869" s="136"/>
    </row>
    <row r="2870" spans="5:62" ht="14.25" customHeight="1" x14ac:dyDescent="0.25">
      <c r="E2870" s="113"/>
      <c r="H2870" s="133"/>
      <c r="T2870" s="133"/>
      <c r="X2870" s="131"/>
      <c r="Y2870" s="133"/>
      <c r="AJ2870" s="133"/>
      <c r="AO2870" s="135"/>
      <c r="AP2870" s="135"/>
      <c r="BJ2870" s="136"/>
    </row>
    <row r="2871" spans="5:62" ht="14.25" customHeight="1" x14ac:dyDescent="0.25">
      <c r="E2871" s="113"/>
      <c r="H2871" s="133"/>
      <c r="T2871" s="133"/>
      <c r="X2871" s="131"/>
      <c r="Y2871" s="133"/>
      <c r="AJ2871" s="133"/>
      <c r="AO2871" s="135"/>
      <c r="AP2871" s="135"/>
      <c r="BJ2871" s="136"/>
    </row>
    <row r="2872" spans="5:62" ht="14.25" customHeight="1" x14ac:dyDescent="0.25">
      <c r="E2872" s="113"/>
      <c r="H2872" s="133"/>
      <c r="T2872" s="133"/>
      <c r="X2872" s="131"/>
      <c r="Y2872" s="133"/>
      <c r="AJ2872" s="133"/>
      <c r="AO2872" s="135"/>
      <c r="AP2872" s="135"/>
      <c r="BJ2872" s="136"/>
    </row>
    <row r="2873" spans="5:62" ht="14.25" customHeight="1" x14ac:dyDescent="0.25">
      <c r="E2873" s="113"/>
      <c r="H2873" s="133"/>
      <c r="T2873" s="133"/>
      <c r="X2873" s="131"/>
      <c r="Y2873" s="133"/>
      <c r="AJ2873" s="133"/>
      <c r="AO2873" s="135"/>
      <c r="AP2873" s="135"/>
      <c r="BJ2873" s="136"/>
    </row>
    <row r="2874" spans="5:62" ht="14.25" customHeight="1" x14ac:dyDescent="0.25">
      <c r="E2874" s="113"/>
      <c r="H2874" s="133"/>
      <c r="T2874" s="133"/>
      <c r="X2874" s="131"/>
      <c r="Y2874" s="133"/>
      <c r="AJ2874" s="133"/>
      <c r="AO2874" s="135"/>
      <c r="AP2874" s="135"/>
      <c r="BJ2874" s="136"/>
    </row>
    <row r="2875" spans="5:62" ht="14.25" customHeight="1" x14ac:dyDescent="0.25">
      <c r="E2875" s="113"/>
      <c r="H2875" s="133"/>
      <c r="T2875" s="133"/>
      <c r="X2875" s="131"/>
      <c r="Y2875" s="133"/>
      <c r="AJ2875" s="133"/>
      <c r="AO2875" s="135"/>
      <c r="AP2875" s="135"/>
      <c r="BJ2875" s="136"/>
    </row>
    <row r="2876" spans="5:62" ht="14.25" customHeight="1" x14ac:dyDescent="0.25">
      <c r="E2876" s="113"/>
      <c r="H2876" s="133"/>
      <c r="T2876" s="133"/>
      <c r="X2876" s="131"/>
      <c r="Y2876" s="133"/>
      <c r="AJ2876" s="133"/>
      <c r="AO2876" s="135"/>
      <c r="AP2876" s="135"/>
      <c r="BJ2876" s="136"/>
    </row>
    <row r="2877" spans="5:62" ht="14.25" customHeight="1" x14ac:dyDescent="0.25">
      <c r="E2877" s="113"/>
      <c r="H2877" s="133"/>
      <c r="T2877" s="133"/>
      <c r="X2877" s="131"/>
      <c r="Y2877" s="133"/>
      <c r="AJ2877" s="133"/>
      <c r="AO2877" s="135"/>
      <c r="AP2877" s="135"/>
      <c r="BJ2877" s="136"/>
    </row>
    <row r="2878" spans="5:62" ht="14.25" customHeight="1" x14ac:dyDescent="0.25">
      <c r="E2878" s="113"/>
      <c r="H2878" s="133"/>
      <c r="T2878" s="133"/>
      <c r="X2878" s="131"/>
      <c r="Y2878" s="133"/>
      <c r="AJ2878" s="133"/>
      <c r="AO2878" s="135"/>
      <c r="AP2878" s="135"/>
      <c r="BJ2878" s="136"/>
    </row>
    <row r="2879" spans="5:62" ht="14.25" customHeight="1" x14ac:dyDescent="0.25">
      <c r="E2879" s="113"/>
      <c r="H2879" s="133"/>
      <c r="T2879" s="133"/>
      <c r="X2879" s="131"/>
      <c r="Y2879" s="133"/>
      <c r="AJ2879" s="133"/>
      <c r="AO2879" s="135"/>
      <c r="AP2879" s="135"/>
      <c r="BJ2879" s="136"/>
    </row>
    <row r="2880" spans="5:62" ht="14.25" customHeight="1" x14ac:dyDescent="0.25">
      <c r="E2880" s="113"/>
      <c r="H2880" s="133"/>
      <c r="T2880" s="133"/>
      <c r="X2880" s="131"/>
      <c r="Y2880" s="133"/>
      <c r="AJ2880" s="133"/>
      <c r="AO2880" s="135"/>
      <c r="AP2880" s="135"/>
      <c r="BJ2880" s="136"/>
    </row>
    <row r="2881" spans="5:62" ht="14.25" customHeight="1" x14ac:dyDescent="0.25">
      <c r="E2881" s="113"/>
      <c r="H2881" s="133"/>
      <c r="T2881" s="133"/>
      <c r="X2881" s="131"/>
      <c r="Y2881" s="133"/>
      <c r="AJ2881" s="133"/>
      <c r="AO2881" s="135"/>
      <c r="AP2881" s="135"/>
      <c r="BJ2881" s="136"/>
    </row>
    <row r="2882" spans="5:62" ht="14.25" customHeight="1" x14ac:dyDescent="0.25">
      <c r="E2882" s="113"/>
      <c r="H2882" s="133"/>
      <c r="T2882" s="133"/>
      <c r="X2882" s="131"/>
      <c r="Y2882" s="133"/>
      <c r="AJ2882" s="133"/>
      <c r="AO2882" s="135"/>
      <c r="AP2882" s="135"/>
      <c r="BJ2882" s="136"/>
    </row>
    <row r="2883" spans="5:62" ht="14.25" customHeight="1" x14ac:dyDescent="0.25">
      <c r="E2883" s="113"/>
      <c r="H2883" s="133"/>
      <c r="T2883" s="133"/>
      <c r="X2883" s="131"/>
      <c r="Y2883" s="133"/>
      <c r="AJ2883" s="133"/>
      <c r="AO2883" s="135"/>
      <c r="AP2883" s="135"/>
      <c r="BJ2883" s="136"/>
    </row>
    <row r="2884" spans="5:62" ht="14.25" customHeight="1" x14ac:dyDescent="0.25">
      <c r="E2884" s="113"/>
      <c r="H2884" s="133"/>
      <c r="T2884" s="133"/>
      <c r="X2884" s="131"/>
      <c r="Y2884" s="133"/>
      <c r="AJ2884" s="133"/>
      <c r="AO2884" s="135"/>
      <c r="AP2884" s="135"/>
      <c r="BJ2884" s="136"/>
    </row>
    <row r="2885" spans="5:62" ht="14.25" customHeight="1" x14ac:dyDescent="0.25">
      <c r="E2885" s="113"/>
      <c r="H2885" s="133"/>
      <c r="T2885" s="133"/>
      <c r="X2885" s="131"/>
      <c r="Y2885" s="133"/>
      <c r="AJ2885" s="133"/>
      <c r="AO2885" s="135"/>
      <c r="AP2885" s="135"/>
      <c r="BJ2885" s="136"/>
    </row>
    <row r="2886" spans="5:62" ht="14.25" customHeight="1" x14ac:dyDescent="0.25">
      <c r="E2886" s="113"/>
      <c r="H2886" s="133"/>
      <c r="T2886" s="133"/>
      <c r="X2886" s="131"/>
      <c r="Y2886" s="133"/>
      <c r="AJ2886" s="133"/>
      <c r="AO2886" s="135"/>
      <c r="AP2886" s="135"/>
      <c r="BJ2886" s="136"/>
    </row>
    <row r="2887" spans="5:62" ht="14.25" customHeight="1" x14ac:dyDescent="0.25">
      <c r="E2887" s="113"/>
      <c r="H2887" s="133"/>
      <c r="T2887" s="133"/>
      <c r="X2887" s="131"/>
      <c r="Y2887" s="133"/>
      <c r="AJ2887" s="133"/>
      <c r="AO2887" s="135"/>
      <c r="AP2887" s="135"/>
      <c r="BJ2887" s="136"/>
    </row>
    <row r="2888" spans="5:62" ht="14.25" customHeight="1" x14ac:dyDescent="0.25">
      <c r="E2888" s="113"/>
      <c r="H2888" s="133"/>
      <c r="T2888" s="133"/>
      <c r="X2888" s="131"/>
      <c r="Y2888" s="133"/>
      <c r="AJ2888" s="133"/>
      <c r="AO2888" s="135"/>
      <c r="AP2888" s="135"/>
      <c r="BJ2888" s="136"/>
    </row>
    <row r="2889" spans="5:62" ht="14.25" customHeight="1" x14ac:dyDescent="0.25">
      <c r="E2889" s="113"/>
      <c r="H2889" s="133"/>
      <c r="T2889" s="133"/>
      <c r="X2889" s="131"/>
      <c r="Y2889" s="133"/>
      <c r="AJ2889" s="133"/>
      <c r="AO2889" s="135"/>
      <c r="AP2889" s="135"/>
      <c r="BJ2889" s="136"/>
    </row>
    <row r="2890" spans="5:62" ht="14.25" customHeight="1" x14ac:dyDescent="0.25">
      <c r="E2890" s="113"/>
      <c r="H2890" s="133"/>
      <c r="T2890" s="133"/>
      <c r="X2890" s="131"/>
      <c r="Y2890" s="133"/>
      <c r="AJ2890" s="133"/>
      <c r="AO2890" s="135"/>
      <c r="AP2890" s="135"/>
      <c r="BJ2890" s="136"/>
    </row>
    <row r="2891" spans="5:62" ht="14.25" customHeight="1" x14ac:dyDescent="0.25">
      <c r="E2891" s="113"/>
      <c r="H2891" s="133"/>
      <c r="T2891" s="133"/>
      <c r="X2891" s="131"/>
      <c r="Y2891" s="133"/>
      <c r="AJ2891" s="133"/>
      <c r="AO2891" s="135"/>
      <c r="AP2891" s="135"/>
      <c r="BJ2891" s="136"/>
    </row>
    <row r="2892" spans="5:62" ht="14.25" customHeight="1" x14ac:dyDescent="0.25">
      <c r="E2892" s="113"/>
      <c r="H2892" s="133"/>
      <c r="T2892" s="133"/>
      <c r="X2892" s="131"/>
      <c r="Y2892" s="133"/>
      <c r="AJ2892" s="133"/>
      <c r="AO2892" s="135"/>
      <c r="AP2892" s="135"/>
      <c r="BJ2892" s="136"/>
    </row>
    <row r="2893" spans="5:62" ht="14.25" customHeight="1" x14ac:dyDescent="0.25">
      <c r="E2893" s="113"/>
      <c r="H2893" s="133"/>
      <c r="T2893" s="133"/>
      <c r="X2893" s="131"/>
      <c r="Y2893" s="133"/>
      <c r="AJ2893" s="133"/>
      <c r="AO2893" s="135"/>
      <c r="AP2893" s="135"/>
      <c r="BJ2893" s="136"/>
    </row>
    <row r="2894" spans="5:62" ht="14.25" customHeight="1" x14ac:dyDescent="0.25">
      <c r="E2894" s="113"/>
      <c r="H2894" s="133"/>
      <c r="T2894" s="133"/>
      <c r="X2894" s="131"/>
      <c r="Y2894" s="133"/>
      <c r="AJ2894" s="133"/>
      <c r="AO2894" s="135"/>
      <c r="AP2894" s="135"/>
      <c r="BJ2894" s="136"/>
    </row>
    <row r="2895" spans="5:62" ht="14.25" customHeight="1" x14ac:dyDescent="0.25">
      <c r="E2895" s="113"/>
      <c r="H2895" s="133"/>
      <c r="T2895" s="133"/>
      <c r="X2895" s="131"/>
      <c r="Y2895" s="133"/>
      <c r="AJ2895" s="133"/>
      <c r="AO2895" s="135"/>
      <c r="AP2895" s="135"/>
      <c r="BJ2895" s="136"/>
    </row>
    <row r="2896" spans="5:62" ht="14.25" customHeight="1" x14ac:dyDescent="0.25">
      <c r="E2896" s="113"/>
      <c r="H2896" s="133"/>
      <c r="T2896" s="133"/>
      <c r="X2896" s="131"/>
      <c r="Y2896" s="133"/>
      <c r="AJ2896" s="133"/>
      <c r="AO2896" s="135"/>
      <c r="AP2896" s="135"/>
      <c r="BJ2896" s="136"/>
    </row>
    <row r="2897" spans="5:62" ht="14.25" customHeight="1" x14ac:dyDescent="0.25">
      <c r="E2897" s="113"/>
      <c r="H2897" s="133"/>
      <c r="T2897" s="133"/>
      <c r="X2897" s="131"/>
      <c r="Y2897" s="133"/>
      <c r="AJ2897" s="133"/>
      <c r="AO2897" s="135"/>
      <c r="AP2897" s="135"/>
      <c r="BJ2897" s="136"/>
    </row>
    <row r="2898" spans="5:62" ht="14.25" customHeight="1" x14ac:dyDescent="0.25">
      <c r="E2898" s="113"/>
      <c r="H2898" s="133"/>
      <c r="T2898" s="133"/>
      <c r="X2898" s="131"/>
      <c r="Y2898" s="133"/>
      <c r="AJ2898" s="133"/>
      <c r="AO2898" s="135"/>
      <c r="AP2898" s="135"/>
      <c r="BJ2898" s="136"/>
    </row>
    <row r="2899" spans="5:62" ht="14.25" customHeight="1" x14ac:dyDescent="0.25">
      <c r="E2899" s="113"/>
      <c r="H2899" s="133"/>
      <c r="T2899" s="133"/>
      <c r="X2899" s="131"/>
      <c r="Y2899" s="133"/>
      <c r="AJ2899" s="133"/>
      <c r="AO2899" s="135"/>
      <c r="AP2899" s="135"/>
      <c r="BJ2899" s="136"/>
    </row>
    <row r="2900" spans="5:62" ht="14.25" customHeight="1" x14ac:dyDescent="0.25">
      <c r="E2900" s="113"/>
      <c r="H2900" s="133"/>
      <c r="T2900" s="133"/>
      <c r="X2900" s="131"/>
      <c r="Y2900" s="133"/>
      <c r="AJ2900" s="133"/>
      <c r="AO2900" s="135"/>
      <c r="AP2900" s="135"/>
      <c r="BJ2900" s="136"/>
    </row>
    <row r="2901" spans="5:62" ht="14.25" customHeight="1" x14ac:dyDescent="0.25">
      <c r="E2901" s="113"/>
      <c r="H2901" s="133"/>
      <c r="T2901" s="133"/>
      <c r="X2901" s="131"/>
      <c r="Y2901" s="133"/>
      <c r="AJ2901" s="133"/>
      <c r="AO2901" s="135"/>
      <c r="AP2901" s="135"/>
      <c r="BJ2901" s="136"/>
    </row>
    <row r="2902" spans="5:62" ht="14.25" customHeight="1" x14ac:dyDescent="0.25">
      <c r="E2902" s="113"/>
      <c r="H2902" s="133"/>
      <c r="T2902" s="133"/>
      <c r="X2902" s="131"/>
      <c r="Y2902" s="133"/>
      <c r="AJ2902" s="133"/>
      <c r="AO2902" s="135"/>
      <c r="AP2902" s="135"/>
      <c r="BJ2902" s="136"/>
    </row>
    <row r="2903" spans="5:62" ht="14.25" customHeight="1" x14ac:dyDescent="0.25">
      <c r="E2903" s="113"/>
      <c r="H2903" s="133"/>
      <c r="T2903" s="133"/>
      <c r="X2903" s="131"/>
      <c r="Y2903" s="133"/>
      <c r="AJ2903" s="133"/>
      <c r="AO2903" s="135"/>
      <c r="AP2903" s="135"/>
      <c r="BJ2903" s="136"/>
    </row>
    <row r="2904" spans="5:62" ht="14.25" customHeight="1" x14ac:dyDescent="0.25">
      <c r="E2904" s="113"/>
      <c r="H2904" s="133"/>
      <c r="T2904" s="133"/>
      <c r="X2904" s="131"/>
      <c r="Y2904" s="133"/>
      <c r="AJ2904" s="133"/>
      <c r="AO2904" s="135"/>
      <c r="AP2904" s="135"/>
      <c r="BJ2904" s="136"/>
    </row>
    <row r="2905" spans="5:62" ht="14.25" customHeight="1" x14ac:dyDescent="0.25">
      <c r="E2905" s="113"/>
      <c r="H2905" s="133"/>
      <c r="T2905" s="133"/>
      <c r="X2905" s="131"/>
      <c r="Y2905" s="133"/>
      <c r="AJ2905" s="133"/>
      <c r="AO2905" s="135"/>
      <c r="AP2905" s="135"/>
      <c r="BJ2905" s="136"/>
    </row>
    <row r="2906" spans="5:62" ht="14.25" customHeight="1" x14ac:dyDescent="0.25">
      <c r="E2906" s="113"/>
      <c r="H2906" s="133"/>
      <c r="T2906" s="133"/>
      <c r="X2906" s="131"/>
      <c r="Y2906" s="133"/>
      <c r="AJ2906" s="133"/>
      <c r="AO2906" s="135"/>
      <c r="AP2906" s="135"/>
      <c r="BJ2906" s="136"/>
    </row>
    <row r="2907" spans="5:62" ht="14.25" customHeight="1" x14ac:dyDescent="0.25">
      <c r="E2907" s="113"/>
      <c r="H2907" s="133"/>
      <c r="T2907" s="133"/>
      <c r="X2907" s="131"/>
      <c r="Y2907" s="133"/>
      <c r="AJ2907" s="133"/>
      <c r="AO2907" s="135"/>
      <c r="AP2907" s="135"/>
      <c r="BJ2907" s="136"/>
    </row>
    <row r="2908" spans="5:62" ht="14.25" customHeight="1" x14ac:dyDescent="0.25">
      <c r="E2908" s="113"/>
      <c r="H2908" s="133"/>
      <c r="T2908" s="133"/>
      <c r="X2908" s="131"/>
      <c r="Y2908" s="133"/>
      <c r="AJ2908" s="133"/>
      <c r="AO2908" s="135"/>
      <c r="AP2908" s="135"/>
      <c r="BJ2908" s="136"/>
    </row>
    <row r="2909" spans="5:62" ht="14.25" customHeight="1" x14ac:dyDescent="0.25">
      <c r="E2909" s="113"/>
      <c r="H2909" s="133"/>
      <c r="T2909" s="133"/>
      <c r="X2909" s="131"/>
      <c r="Y2909" s="133"/>
      <c r="AJ2909" s="133"/>
      <c r="AO2909" s="135"/>
      <c r="AP2909" s="135"/>
      <c r="BJ2909" s="136"/>
    </row>
    <row r="2910" spans="5:62" ht="14.25" customHeight="1" x14ac:dyDescent="0.25">
      <c r="E2910" s="113"/>
      <c r="H2910" s="133"/>
      <c r="T2910" s="133"/>
      <c r="X2910" s="131"/>
      <c r="Y2910" s="133"/>
      <c r="AJ2910" s="133"/>
      <c r="AO2910" s="135"/>
      <c r="AP2910" s="135"/>
      <c r="BJ2910" s="136"/>
    </row>
    <row r="2911" spans="5:62" ht="14.25" customHeight="1" x14ac:dyDescent="0.25">
      <c r="E2911" s="113"/>
      <c r="H2911" s="133"/>
      <c r="T2911" s="133"/>
      <c r="X2911" s="131"/>
      <c r="Y2911" s="133"/>
      <c r="AJ2911" s="133"/>
      <c r="AO2911" s="135"/>
      <c r="AP2911" s="135"/>
      <c r="BJ2911" s="136"/>
    </row>
    <row r="2912" spans="5:62" ht="14.25" customHeight="1" x14ac:dyDescent="0.25">
      <c r="E2912" s="113"/>
      <c r="H2912" s="133"/>
      <c r="T2912" s="133"/>
      <c r="X2912" s="131"/>
      <c r="Y2912" s="133"/>
      <c r="AJ2912" s="133"/>
      <c r="AO2912" s="135"/>
      <c r="AP2912" s="135"/>
      <c r="BJ2912" s="136"/>
    </row>
    <row r="2913" spans="5:62" ht="14.25" customHeight="1" x14ac:dyDescent="0.25">
      <c r="E2913" s="113"/>
      <c r="H2913" s="133"/>
      <c r="T2913" s="133"/>
      <c r="X2913" s="131"/>
      <c r="Y2913" s="133"/>
      <c r="AJ2913" s="133"/>
      <c r="AO2913" s="135"/>
      <c r="AP2913" s="135"/>
      <c r="BJ2913" s="136"/>
    </row>
    <row r="2914" spans="5:62" ht="14.25" customHeight="1" x14ac:dyDescent="0.25">
      <c r="E2914" s="113"/>
      <c r="H2914" s="133"/>
      <c r="T2914" s="133"/>
      <c r="X2914" s="131"/>
      <c r="Y2914" s="133"/>
      <c r="AJ2914" s="133"/>
      <c r="AO2914" s="135"/>
      <c r="AP2914" s="135"/>
      <c r="BJ2914" s="136"/>
    </row>
    <row r="2915" spans="5:62" ht="14.25" customHeight="1" x14ac:dyDescent="0.25">
      <c r="E2915" s="113"/>
      <c r="H2915" s="133"/>
      <c r="T2915" s="133"/>
      <c r="X2915" s="131"/>
      <c r="Y2915" s="133"/>
      <c r="AJ2915" s="133"/>
      <c r="AO2915" s="135"/>
      <c r="AP2915" s="135"/>
      <c r="BJ2915" s="136"/>
    </row>
    <row r="2916" spans="5:62" ht="14.25" customHeight="1" x14ac:dyDescent="0.25">
      <c r="E2916" s="113"/>
      <c r="H2916" s="133"/>
      <c r="T2916" s="133"/>
      <c r="X2916" s="131"/>
      <c r="Y2916" s="133"/>
      <c r="AJ2916" s="133"/>
      <c r="AO2916" s="135"/>
      <c r="AP2916" s="135"/>
      <c r="BJ2916" s="136"/>
    </row>
    <row r="2917" spans="5:62" ht="14.25" customHeight="1" x14ac:dyDescent="0.25">
      <c r="E2917" s="113"/>
      <c r="H2917" s="133"/>
      <c r="T2917" s="133"/>
      <c r="X2917" s="131"/>
      <c r="Y2917" s="133"/>
      <c r="AJ2917" s="133"/>
      <c r="AO2917" s="135"/>
      <c r="AP2917" s="135"/>
      <c r="BJ2917" s="136"/>
    </row>
    <row r="2918" spans="5:62" ht="14.25" customHeight="1" x14ac:dyDescent="0.25">
      <c r="E2918" s="113"/>
      <c r="H2918" s="133"/>
      <c r="T2918" s="133"/>
      <c r="X2918" s="131"/>
      <c r="Y2918" s="133"/>
      <c r="AJ2918" s="133"/>
      <c r="AO2918" s="135"/>
      <c r="AP2918" s="135"/>
      <c r="BJ2918" s="136"/>
    </row>
    <row r="2919" spans="5:62" ht="14.25" customHeight="1" x14ac:dyDescent="0.25">
      <c r="E2919" s="113"/>
      <c r="H2919" s="133"/>
      <c r="T2919" s="133"/>
      <c r="X2919" s="131"/>
      <c r="Y2919" s="133"/>
      <c r="AJ2919" s="133"/>
      <c r="AO2919" s="135"/>
      <c r="AP2919" s="135"/>
      <c r="BJ2919" s="136"/>
    </row>
    <row r="2920" spans="5:62" ht="14.25" customHeight="1" x14ac:dyDescent="0.25">
      <c r="E2920" s="113"/>
      <c r="H2920" s="133"/>
      <c r="T2920" s="133"/>
      <c r="X2920" s="131"/>
      <c r="Y2920" s="133"/>
      <c r="AJ2920" s="133"/>
      <c r="AO2920" s="135"/>
      <c r="AP2920" s="135"/>
      <c r="BJ2920" s="136"/>
    </row>
    <row r="2921" spans="5:62" ht="14.25" customHeight="1" x14ac:dyDescent="0.25">
      <c r="E2921" s="113"/>
      <c r="H2921" s="133"/>
      <c r="T2921" s="133"/>
      <c r="X2921" s="131"/>
      <c r="Y2921" s="133"/>
      <c r="AJ2921" s="133"/>
      <c r="AO2921" s="135"/>
      <c r="AP2921" s="135"/>
      <c r="BJ2921" s="136"/>
    </row>
    <row r="2922" spans="5:62" ht="14.25" customHeight="1" x14ac:dyDescent="0.25">
      <c r="E2922" s="113"/>
      <c r="H2922" s="133"/>
      <c r="T2922" s="133"/>
      <c r="X2922" s="131"/>
      <c r="Y2922" s="133"/>
      <c r="AJ2922" s="133"/>
      <c r="AO2922" s="135"/>
      <c r="AP2922" s="135"/>
      <c r="BJ2922" s="136"/>
    </row>
    <row r="2923" spans="5:62" ht="14.25" customHeight="1" x14ac:dyDescent="0.25">
      <c r="E2923" s="113"/>
      <c r="H2923" s="133"/>
      <c r="T2923" s="133"/>
      <c r="X2923" s="131"/>
      <c r="Y2923" s="133"/>
      <c r="AJ2923" s="133"/>
      <c r="AO2923" s="135"/>
      <c r="AP2923" s="135"/>
      <c r="BJ2923" s="136"/>
    </row>
    <row r="2924" spans="5:62" ht="14.25" customHeight="1" x14ac:dyDescent="0.25">
      <c r="E2924" s="113"/>
      <c r="H2924" s="133"/>
      <c r="T2924" s="133"/>
      <c r="X2924" s="131"/>
      <c r="Y2924" s="133"/>
      <c r="AJ2924" s="133"/>
      <c r="AO2924" s="135"/>
      <c r="AP2924" s="135"/>
      <c r="BJ2924" s="136"/>
    </row>
    <row r="2925" spans="5:62" ht="14.25" customHeight="1" x14ac:dyDescent="0.25">
      <c r="E2925" s="113"/>
      <c r="H2925" s="133"/>
      <c r="T2925" s="133"/>
      <c r="X2925" s="131"/>
      <c r="Y2925" s="133"/>
      <c r="AJ2925" s="133"/>
      <c r="AO2925" s="135"/>
      <c r="AP2925" s="135"/>
      <c r="BJ2925" s="136"/>
    </row>
    <row r="2926" spans="5:62" ht="14.25" customHeight="1" x14ac:dyDescent="0.25">
      <c r="E2926" s="113"/>
      <c r="H2926" s="133"/>
      <c r="T2926" s="133"/>
      <c r="X2926" s="131"/>
      <c r="Y2926" s="133"/>
      <c r="AJ2926" s="133"/>
      <c r="AO2926" s="135"/>
      <c r="AP2926" s="135"/>
      <c r="BJ2926" s="136"/>
    </row>
    <row r="2927" spans="5:62" ht="14.25" customHeight="1" x14ac:dyDescent="0.25">
      <c r="E2927" s="113"/>
      <c r="H2927" s="133"/>
      <c r="T2927" s="133"/>
      <c r="X2927" s="131"/>
      <c r="Y2927" s="133"/>
      <c r="AJ2927" s="133"/>
      <c r="AO2927" s="135"/>
      <c r="AP2927" s="135"/>
      <c r="BJ2927" s="136"/>
    </row>
    <row r="2928" spans="5:62" ht="14.25" customHeight="1" x14ac:dyDescent="0.25">
      <c r="E2928" s="113"/>
      <c r="H2928" s="133"/>
      <c r="T2928" s="133"/>
      <c r="X2928" s="131"/>
      <c r="Y2928" s="133"/>
      <c r="AJ2928" s="133"/>
      <c r="AO2928" s="135"/>
      <c r="AP2928" s="135"/>
      <c r="BJ2928" s="136"/>
    </row>
    <row r="2929" spans="5:62" ht="14.25" customHeight="1" x14ac:dyDescent="0.25">
      <c r="E2929" s="113"/>
      <c r="H2929" s="133"/>
      <c r="T2929" s="133"/>
      <c r="X2929" s="131"/>
      <c r="Y2929" s="133"/>
      <c r="AJ2929" s="133"/>
      <c r="AO2929" s="135"/>
      <c r="AP2929" s="135"/>
      <c r="BJ2929" s="136"/>
    </row>
    <row r="2930" spans="5:62" ht="14.25" customHeight="1" x14ac:dyDescent="0.25">
      <c r="E2930" s="113"/>
      <c r="H2930" s="133"/>
      <c r="T2930" s="133"/>
      <c r="X2930" s="131"/>
      <c r="Y2930" s="133"/>
      <c r="AJ2930" s="133"/>
      <c r="AO2930" s="135"/>
      <c r="AP2930" s="135"/>
      <c r="BJ2930" s="136"/>
    </row>
    <row r="2931" spans="5:62" ht="14.25" customHeight="1" x14ac:dyDescent="0.25">
      <c r="E2931" s="113"/>
      <c r="H2931" s="133"/>
      <c r="T2931" s="133"/>
      <c r="X2931" s="131"/>
      <c r="Y2931" s="133"/>
      <c r="AJ2931" s="133"/>
      <c r="AO2931" s="135"/>
      <c r="AP2931" s="135"/>
      <c r="BJ2931" s="136"/>
    </row>
    <row r="2932" spans="5:62" ht="14.25" customHeight="1" x14ac:dyDescent="0.25">
      <c r="E2932" s="113"/>
      <c r="H2932" s="133"/>
      <c r="T2932" s="133"/>
      <c r="X2932" s="131"/>
      <c r="Y2932" s="133"/>
      <c r="AJ2932" s="133"/>
      <c r="AO2932" s="135"/>
      <c r="AP2932" s="135"/>
      <c r="BJ2932" s="136"/>
    </row>
    <row r="2933" spans="5:62" ht="14.25" customHeight="1" x14ac:dyDescent="0.25">
      <c r="E2933" s="113"/>
      <c r="H2933" s="133"/>
      <c r="T2933" s="133"/>
      <c r="X2933" s="131"/>
      <c r="Y2933" s="133"/>
      <c r="AJ2933" s="133"/>
      <c r="AO2933" s="135"/>
      <c r="AP2933" s="135"/>
      <c r="BJ2933" s="136"/>
    </row>
    <row r="2934" spans="5:62" ht="14.25" customHeight="1" x14ac:dyDescent="0.25">
      <c r="E2934" s="113"/>
      <c r="H2934" s="133"/>
      <c r="T2934" s="133"/>
      <c r="X2934" s="131"/>
      <c r="Y2934" s="133"/>
      <c r="AJ2934" s="133"/>
      <c r="AO2934" s="135"/>
      <c r="AP2934" s="135"/>
      <c r="BJ2934" s="136"/>
    </row>
    <row r="2935" spans="5:62" ht="14.25" customHeight="1" x14ac:dyDescent="0.25">
      <c r="E2935" s="113"/>
      <c r="H2935" s="133"/>
      <c r="T2935" s="133"/>
      <c r="X2935" s="131"/>
      <c r="Y2935" s="133"/>
      <c r="AJ2935" s="133"/>
      <c r="AO2935" s="135"/>
      <c r="AP2935" s="135"/>
      <c r="BJ2935" s="136"/>
    </row>
    <row r="2936" spans="5:62" ht="14.25" customHeight="1" x14ac:dyDescent="0.25">
      <c r="E2936" s="113"/>
      <c r="H2936" s="133"/>
      <c r="T2936" s="133"/>
      <c r="X2936" s="131"/>
      <c r="Y2936" s="133"/>
      <c r="AJ2936" s="133"/>
      <c r="AO2936" s="135"/>
      <c r="AP2936" s="135"/>
      <c r="BJ2936" s="136"/>
    </row>
    <row r="2937" spans="5:62" ht="14.25" customHeight="1" x14ac:dyDescent="0.25">
      <c r="E2937" s="113"/>
      <c r="H2937" s="133"/>
      <c r="T2937" s="133"/>
      <c r="X2937" s="131"/>
      <c r="Y2937" s="133"/>
      <c r="AJ2937" s="133"/>
      <c r="AO2937" s="135"/>
      <c r="AP2937" s="135"/>
      <c r="BJ2937" s="136"/>
    </row>
    <row r="2938" spans="5:62" ht="14.25" customHeight="1" x14ac:dyDescent="0.25">
      <c r="E2938" s="113"/>
      <c r="H2938" s="133"/>
      <c r="T2938" s="133"/>
      <c r="X2938" s="131"/>
      <c r="Y2938" s="133"/>
      <c r="AJ2938" s="133"/>
      <c r="AO2938" s="135"/>
      <c r="AP2938" s="135"/>
      <c r="BJ2938" s="136"/>
    </row>
    <row r="2939" spans="5:62" ht="14.25" customHeight="1" x14ac:dyDescent="0.25">
      <c r="E2939" s="113"/>
      <c r="H2939" s="133"/>
      <c r="T2939" s="133"/>
      <c r="X2939" s="131"/>
      <c r="Y2939" s="133"/>
      <c r="AJ2939" s="133"/>
      <c r="AO2939" s="135"/>
      <c r="AP2939" s="135"/>
      <c r="BJ2939" s="136"/>
    </row>
    <row r="2940" spans="5:62" ht="14.25" customHeight="1" x14ac:dyDescent="0.25">
      <c r="E2940" s="113"/>
      <c r="H2940" s="133"/>
      <c r="T2940" s="133"/>
      <c r="X2940" s="131"/>
      <c r="Y2940" s="133"/>
      <c r="AJ2940" s="133"/>
      <c r="AO2940" s="135"/>
      <c r="AP2940" s="135"/>
      <c r="BJ2940" s="136"/>
    </row>
    <row r="2941" spans="5:62" ht="14.25" customHeight="1" x14ac:dyDescent="0.25">
      <c r="E2941" s="113"/>
      <c r="H2941" s="133"/>
      <c r="T2941" s="133"/>
      <c r="X2941" s="131"/>
      <c r="Y2941" s="133"/>
      <c r="AJ2941" s="133"/>
      <c r="AO2941" s="135"/>
      <c r="AP2941" s="135"/>
      <c r="BJ2941" s="136"/>
    </row>
    <row r="2942" spans="5:62" ht="14.25" customHeight="1" x14ac:dyDescent="0.25">
      <c r="E2942" s="113"/>
      <c r="H2942" s="133"/>
      <c r="T2942" s="133"/>
      <c r="X2942" s="131"/>
      <c r="Y2942" s="133"/>
      <c r="AJ2942" s="133"/>
      <c r="AO2942" s="135"/>
      <c r="AP2942" s="135"/>
      <c r="BJ2942" s="136"/>
    </row>
    <row r="2943" spans="5:62" ht="14.25" customHeight="1" x14ac:dyDescent="0.25">
      <c r="E2943" s="113"/>
      <c r="H2943" s="133"/>
      <c r="T2943" s="133"/>
      <c r="X2943" s="131"/>
      <c r="Y2943" s="133"/>
      <c r="AJ2943" s="133"/>
      <c r="AO2943" s="135"/>
      <c r="AP2943" s="135"/>
      <c r="BJ2943" s="136"/>
    </row>
    <row r="2944" spans="5:62" ht="14.25" customHeight="1" x14ac:dyDescent="0.25">
      <c r="E2944" s="113"/>
      <c r="H2944" s="133"/>
      <c r="T2944" s="133"/>
      <c r="X2944" s="131"/>
      <c r="Y2944" s="133"/>
      <c r="AJ2944" s="133"/>
      <c r="AO2944" s="135"/>
      <c r="AP2944" s="135"/>
      <c r="BJ2944" s="136"/>
    </row>
    <row r="2945" spans="5:62" ht="14.25" customHeight="1" x14ac:dyDescent="0.25">
      <c r="E2945" s="113"/>
      <c r="H2945" s="133"/>
      <c r="T2945" s="133"/>
      <c r="X2945" s="131"/>
      <c r="Y2945" s="133"/>
      <c r="AJ2945" s="133"/>
      <c r="AO2945" s="135"/>
      <c r="AP2945" s="135"/>
      <c r="BJ2945" s="136"/>
    </row>
    <row r="2946" spans="5:62" ht="14.25" customHeight="1" x14ac:dyDescent="0.25">
      <c r="E2946" s="113"/>
      <c r="H2946" s="133"/>
      <c r="T2946" s="133"/>
      <c r="X2946" s="131"/>
      <c r="Y2946" s="133"/>
      <c r="AJ2946" s="133"/>
      <c r="AO2946" s="135"/>
      <c r="AP2946" s="135"/>
      <c r="BJ2946" s="136"/>
    </row>
    <row r="2947" spans="5:62" ht="14.25" customHeight="1" x14ac:dyDescent="0.25">
      <c r="E2947" s="113"/>
      <c r="H2947" s="133"/>
      <c r="T2947" s="133"/>
      <c r="X2947" s="131"/>
      <c r="Y2947" s="133"/>
      <c r="AJ2947" s="133"/>
      <c r="AO2947" s="135"/>
      <c r="AP2947" s="135"/>
      <c r="BJ2947" s="136"/>
    </row>
    <row r="2948" spans="5:62" ht="14.25" customHeight="1" x14ac:dyDescent="0.25">
      <c r="E2948" s="113"/>
      <c r="H2948" s="133"/>
      <c r="T2948" s="133"/>
      <c r="X2948" s="131"/>
      <c r="Y2948" s="133"/>
      <c r="AJ2948" s="133"/>
      <c r="AO2948" s="135"/>
      <c r="AP2948" s="135"/>
      <c r="BJ2948" s="136"/>
    </row>
    <row r="2949" spans="5:62" ht="14.25" customHeight="1" x14ac:dyDescent="0.25">
      <c r="E2949" s="113"/>
      <c r="H2949" s="133"/>
      <c r="T2949" s="133"/>
      <c r="X2949" s="131"/>
      <c r="Y2949" s="133"/>
      <c r="AJ2949" s="133"/>
      <c r="AO2949" s="135"/>
      <c r="AP2949" s="135"/>
      <c r="BJ2949" s="136"/>
    </row>
    <row r="2950" spans="5:62" ht="14.25" customHeight="1" x14ac:dyDescent="0.25">
      <c r="E2950" s="113"/>
      <c r="H2950" s="133"/>
      <c r="T2950" s="133"/>
      <c r="X2950" s="131"/>
      <c r="Y2950" s="133"/>
      <c r="AJ2950" s="133"/>
      <c r="AO2950" s="135"/>
      <c r="AP2950" s="135"/>
      <c r="BJ2950" s="136"/>
    </row>
    <row r="2951" spans="5:62" ht="14.25" customHeight="1" x14ac:dyDescent="0.25">
      <c r="E2951" s="113"/>
      <c r="H2951" s="133"/>
      <c r="T2951" s="133"/>
      <c r="X2951" s="131"/>
      <c r="Y2951" s="133"/>
      <c r="AJ2951" s="133"/>
      <c r="AO2951" s="135"/>
      <c r="AP2951" s="135"/>
      <c r="BJ2951" s="136"/>
    </row>
    <row r="2952" spans="5:62" ht="14.25" customHeight="1" x14ac:dyDescent="0.25">
      <c r="E2952" s="113"/>
      <c r="H2952" s="133"/>
      <c r="T2952" s="133"/>
      <c r="X2952" s="131"/>
      <c r="Y2952" s="133"/>
      <c r="AJ2952" s="133"/>
      <c r="AO2952" s="135"/>
      <c r="AP2952" s="135"/>
      <c r="BJ2952" s="136"/>
    </row>
    <row r="2953" spans="5:62" ht="14.25" customHeight="1" x14ac:dyDescent="0.25">
      <c r="E2953" s="113"/>
      <c r="H2953" s="133"/>
      <c r="T2953" s="133"/>
      <c r="X2953" s="131"/>
      <c r="Y2953" s="133"/>
      <c r="AJ2953" s="133"/>
      <c r="AO2953" s="135"/>
      <c r="AP2953" s="135"/>
      <c r="BJ2953" s="136"/>
    </row>
    <row r="2954" spans="5:62" ht="14.25" customHeight="1" x14ac:dyDescent="0.25">
      <c r="E2954" s="113"/>
      <c r="H2954" s="133"/>
      <c r="T2954" s="133"/>
      <c r="X2954" s="131"/>
      <c r="Y2954" s="133"/>
      <c r="AJ2954" s="133"/>
      <c r="AO2954" s="135"/>
      <c r="AP2954" s="135"/>
      <c r="BJ2954" s="136"/>
    </row>
    <row r="2955" spans="5:62" ht="14.25" customHeight="1" x14ac:dyDescent="0.25">
      <c r="E2955" s="113"/>
      <c r="H2955" s="133"/>
      <c r="T2955" s="133"/>
      <c r="X2955" s="131"/>
      <c r="Y2955" s="133"/>
      <c r="AJ2955" s="133"/>
      <c r="AO2955" s="135"/>
      <c r="AP2955" s="135"/>
      <c r="BJ2955" s="136"/>
    </row>
    <row r="2956" spans="5:62" ht="14.25" customHeight="1" x14ac:dyDescent="0.25">
      <c r="E2956" s="113"/>
      <c r="H2956" s="133"/>
      <c r="T2956" s="133"/>
      <c r="X2956" s="131"/>
      <c r="Y2956" s="133"/>
      <c r="AJ2956" s="133"/>
      <c r="AO2956" s="135"/>
      <c r="AP2956" s="135"/>
      <c r="BJ2956" s="136"/>
    </row>
    <row r="2957" spans="5:62" ht="14.25" customHeight="1" x14ac:dyDescent="0.25">
      <c r="E2957" s="113"/>
      <c r="H2957" s="133"/>
      <c r="T2957" s="133"/>
      <c r="X2957" s="131"/>
      <c r="Y2957" s="133"/>
      <c r="AJ2957" s="133"/>
      <c r="AO2957" s="135"/>
      <c r="AP2957" s="135"/>
      <c r="BJ2957" s="136"/>
    </row>
    <row r="2958" spans="5:62" ht="14.25" customHeight="1" x14ac:dyDescent="0.25">
      <c r="E2958" s="113"/>
      <c r="H2958" s="133"/>
      <c r="T2958" s="133"/>
      <c r="X2958" s="131"/>
      <c r="Y2958" s="133"/>
      <c r="AJ2958" s="133"/>
      <c r="AO2958" s="135"/>
      <c r="AP2958" s="135"/>
      <c r="BJ2958" s="136"/>
    </row>
    <row r="2959" spans="5:62" ht="14.25" customHeight="1" x14ac:dyDescent="0.25">
      <c r="E2959" s="113"/>
      <c r="H2959" s="133"/>
      <c r="T2959" s="133"/>
      <c r="X2959" s="131"/>
      <c r="Y2959" s="133"/>
      <c r="AJ2959" s="133"/>
      <c r="AO2959" s="135"/>
      <c r="AP2959" s="135"/>
      <c r="BJ2959" s="136"/>
    </row>
    <row r="2960" spans="5:62" ht="14.25" customHeight="1" x14ac:dyDescent="0.25">
      <c r="E2960" s="113"/>
      <c r="H2960" s="133"/>
      <c r="T2960" s="133"/>
      <c r="X2960" s="131"/>
      <c r="Y2960" s="133"/>
      <c r="AJ2960" s="133"/>
      <c r="AO2960" s="135"/>
      <c r="AP2960" s="135"/>
      <c r="BJ2960" s="136"/>
    </row>
    <row r="2961" spans="5:62" ht="14.25" customHeight="1" x14ac:dyDescent="0.25">
      <c r="E2961" s="113"/>
      <c r="H2961" s="133"/>
      <c r="T2961" s="133"/>
      <c r="X2961" s="131"/>
      <c r="Y2961" s="133"/>
      <c r="AJ2961" s="133"/>
      <c r="AO2961" s="135"/>
      <c r="AP2961" s="135"/>
      <c r="BJ2961" s="136"/>
    </row>
    <row r="2962" spans="5:62" ht="14.25" customHeight="1" x14ac:dyDescent="0.25">
      <c r="E2962" s="113"/>
      <c r="H2962" s="133"/>
      <c r="T2962" s="133"/>
      <c r="X2962" s="131"/>
      <c r="Y2962" s="133"/>
      <c r="AJ2962" s="133"/>
      <c r="AO2962" s="135"/>
      <c r="AP2962" s="135"/>
      <c r="BJ2962" s="136"/>
    </row>
    <row r="2963" spans="5:62" ht="14.25" customHeight="1" x14ac:dyDescent="0.25">
      <c r="E2963" s="113"/>
      <c r="H2963" s="133"/>
      <c r="T2963" s="133"/>
      <c r="X2963" s="131"/>
      <c r="Y2963" s="133"/>
      <c r="AJ2963" s="133"/>
      <c r="AO2963" s="135"/>
      <c r="AP2963" s="135"/>
      <c r="BJ2963" s="136"/>
    </row>
    <row r="2964" spans="5:62" ht="14.25" customHeight="1" x14ac:dyDescent="0.25">
      <c r="E2964" s="113"/>
      <c r="H2964" s="133"/>
      <c r="T2964" s="133"/>
      <c r="X2964" s="131"/>
      <c r="Y2964" s="133"/>
      <c r="AJ2964" s="133"/>
      <c r="AO2964" s="135"/>
      <c r="AP2964" s="135"/>
      <c r="BJ2964" s="136"/>
    </row>
    <row r="2965" spans="5:62" ht="14.25" customHeight="1" x14ac:dyDescent="0.25">
      <c r="E2965" s="113"/>
      <c r="H2965" s="133"/>
      <c r="T2965" s="133"/>
      <c r="X2965" s="131"/>
      <c r="Y2965" s="133"/>
      <c r="AJ2965" s="133"/>
      <c r="AO2965" s="135"/>
      <c r="AP2965" s="135"/>
      <c r="BJ2965" s="136"/>
    </row>
    <row r="2966" spans="5:62" ht="14.25" customHeight="1" x14ac:dyDescent="0.25">
      <c r="E2966" s="113"/>
      <c r="H2966" s="133"/>
      <c r="T2966" s="133"/>
      <c r="X2966" s="131"/>
      <c r="Y2966" s="133"/>
      <c r="AJ2966" s="133"/>
      <c r="AO2966" s="135"/>
      <c r="AP2966" s="135"/>
      <c r="BJ2966" s="136"/>
    </row>
    <row r="2967" spans="5:62" ht="14.25" customHeight="1" x14ac:dyDescent="0.25">
      <c r="E2967" s="113"/>
      <c r="H2967" s="133"/>
      <c r="T2967" s="133"/>
      <c r="X2967" s="131"/>
      <c r="Y2967" s="133"/>
      <c r="AJ2967" s="133"/>
      <c r="AO2967" s="135"/>
      <c r="AP2967" s="135"/>
      <c r="BJ2967" s="136"/>
    </row>
    <row r="2968" spans="5:62" ht="14.25" customHeight="1" x14ac:dyDescent="0.25">
      <c r="E2968" s="113"/>
      <c r="H2968" s="133"/>
      <c r="T2968" s="133"/>
      <c r="X2968" s="131"/>
      <c r="Y2968" s="133"/>
      <c r="AJ2968" s="133"/>
      <c r="AO2968" s="135"/>
      <c r="AP2968" s="135"/>
      <c r="BJ2968" s="136"/>
    </row>
    <row r="2969" spans="5:62" ht="14.25" customHeight="1" x14ac:dyDescent="0.25">
      <c r="E2969" s="113"/>
      <c r="H2969" s="133"/>
      <c r="T2969" s="133"/>
      <c r="X2969" s="131"/>
      <c r="Y2969" s="133"/>
      <c r="AJ2969" s="133"/>
      <c r="AO2969" s="135"/>
      <c r="AP2969" s="135"/>
      <c r="BJ2969" s="136"/>
    </row>
    <row r="2970" spans="5:62" ht="14.25" customHeight="1" x14ac:dyDescent="0.25">
      <c r="E2970" s="113"/>
      <c r="H2970" s="133"/>
      <c r="T2970" s="133"/>
      <c r="X2970" s="131"/>
      <c r="Y2970" s="133"/>
      <c r="AJ2970" s="133"/>
      <c r="AO2970" s="135"/>
      <c r="AP2970" s="135"/>
      <c r="BJ2970" s="136"/>
    </row>
    <row r="2971" spans="5:62" ht="14.25" customHeight="1" x14ac:dyDescent="0.25">
      <c r="E2971" s="113"/>
      <c r="H2971" s="133"/>
      <c r="T2971" s="133"/>
      <c r="X2971" s="131"/>
      <c r="Y2971" s="133"/>
      <c r="AJ2971" s="133"/>
      <c r="AO2971" s="135"/>
      <c r="AP2971" s="135"/>
      <c r="BJ2971" s="136"/>
    </row>
    <row r="2972" spans="5:62" ht="14.25" customHeight="1" x14ac:dyDescent="0.25">
      <c r="E2972" s="113"/>
      <c r="H2972" s="133"/>
      <c r="T2972" s="133"/>
      <c r="X2972" s="131"/>
      <c r="Y2972" s="133"/>
      <c r="AJ2972" s="133"/>
      <c r="AO2972" s="135"/>
      <c r="AP2972" s="135"/>
      <c r="BJ2972" s="136"/>
    </row>
    <row r="2973" spans="5:62" ht="14.25" customHeight="1" x14ac:dyDescent="0.25">
      <c r="E2973" s="113"/>
      <c r="H2973" s="133"/>
      <c r="T2973" s="133"/>
      <c r="X2973" s="131"/>
      <c r="Y2973" s="133"/>
      <c r="AJ2973" s="133"/>
      <c r="AO2973" s="135"/>
      <c r="AP2973" s="135"/>
      <c r="BJ2973" s="136"/>
    </row>
    <row r="2974" spans="5:62" ht="14.25" customHeight="1" x14ac:dyDescent="0.25">
      <c r="E2974" s="113"/>
      <c r="H2974" s="133"/>
      <c r="T2974" s="133"/>
      <c r="X2974" s="131"/>
      <c r="Y2974" s="133"/>
      <c r="AJ2974" s="133"/>
      <c r="AO2974" s="135"/>
      <c r="AP2974" s="135"/>
      <c r="BJ2974" s="136"/>
    </row>
    <row r="2975" spans="5:62" ht="14.25" customHeight="1" x14ac:dyDescent="0.25">
      <c r="E2975" s="113"/>
      <c r="H2975" s="133"/>
      <c r="T2975" s="133"/>
      <c r="X2975" s="131"/>
      <c r="Y2975" s="133"/>
      <c r="AJ2975" s="133"/>
      <c r="AO2975" s="135"/>
      <c r="AP2975" s="135"/>
      <c r="BJ2975" s="136"/>
    </row>
    <row r="2976" spans="5:62" ht="14.25" customHeight="1" x14ac:dyDescent="0.25">
      <c r="E2976" s="113"/>
      <c r="H2976" s="133"/>
      <c r="T2976" s="133"/>
      <c r="X2976" s="131"/>
      <c r="Y2976" s="133"/>
      <c r="AJ2976" s="133"/>
      <c r="AO2976" s="135"/>
      <c r="AP2976" s="135"/>
      <c r="BJ2976" s="136"/>
    </row>
    <row r="2977" spans="5:62" ht="14.25" customHeight="1" x14ac:dyDescent="0.25">
      <c r="E2977" s="113"/>
      <c r="H2977" s="133"/>
      <c r="T2977" s="133"/>
      <c r="X2977" s="131"/>
      <c r="Y2977" s="133"/>
      <c r="AJ2977" s="133"/>
      <c r="AO2977" s="135"/>
      <c r="AP2977" s="135"/>
      <c r="BJ2977" s="136"/>
    </row>
    <row r="2978" spans="5:62" ht="14.25" customHeight="1" x14ac:dyDescent="0.25">
      <c r="E2978" s="113"/>
      <c r="H2978" s="133"/>
      <c r="T2978" s="133"/>
      <c r="X2978" s="131"/>
      <c r="Y2978" s="133"/>
      <c r="AJ2978" s="133"/>
      <c r="AO2978" s="135"/>
      <c r="AP2978" s="135"/>
      <c r="BJ2978" s="136"/>
    </row>
    <row r="2979" spans="5:62" ht="14.25" customHeight="1" x14ac:dyDescent="0.25">
      <c r="E2979" s="113"/>
      <c r="H2979" s="133"/>
      <c r="T2979" s="133"/>
      <c r="X2979" s="131"/>
      <c r="Y2979" s="133"/>
      <c r="AJ2979" s="133"/>
      <c r="AO2979" s="135"/>
      <c r="AP2979" s="135"/>
      <c r="BJ2979" s="136"/>
    </row>
    <row r="2980" spans="5:62" ht="14.25" customHeight="1" x14ac:dyDescent="0.25">
      <c r="E2980" s="113"/>
      <c r="H2980" s="133"/>
      <c r="T2980" s="133"/>
      <c r="X2980" s="131"/>
      <c r="Y2980" s="133"/>
      <c r="AJ2980" s="133"/>
      <c r="AO2980" s="135"/>
      <c r="AP2980" s="135"/>
      <c r="BJ2980" s="136"/>
    </row>
    <row r="2981" spans="5:62" ht="14.25" customHeight="1" x14ac:dyDescent="0.25">
      <c r="E2981" s="113"/>
      <c r="H2981" s="133"/>
      <c r="T2981" s="133"/>
      <c r="X2981" s="131"/>
      <c r="Y2981" s="133"/>
      <c r="AJ2981" s="133"/>
      <c r="AO2981" s="135"/>
      <c r="AP2981" s="135"/>
      <c r="BJ2981" s="136"/>
    </row>
    <row r="2982" spans="5:62" ht="14.25" customHeight="1" x14ac:dyDescent="0.25">
      <c r="E2982" s="113"/>
      <c r="H2982" s="133"/>
      <c r="T2982" s="133"/>
      <c r="X2982" s="131"/>
      <c r="Y2982" s="133"/>
      <c r="AJ2982" s="133"/>
      <c r="AO2982" s="135"/>
      <c r="AP2982" s="135"/>
      <c r="BJ2982" s="136"/>
    </row>
    <row r="2983" spans="5:62" ht="14.25" customHeight="1" x14ac:dyDescent="0.25">
      <c r="E2983" s="113"/>
      <c r="H2983" s="133"/>
      <c r="T2983" s="133"/>
      <c r="X2983" s="131"/>
      <c r="Y2983" s="133"/>
      <c r="AJ2983" s="133"/>
      <c r="AO2983" s="135"/>
      <c r="AP2983" s="135"/>
      <c r="BJ2983" s="136"/>
    </row>
    <row r="2984" spans="5:62" ht="14.25" customHeight="1" x14ac:dyDescent="0.25">
      <c r="E2984" s="113"/>
      <c r="H2984" s="133"/>
      <c r="T2984" s="133"/>
      <c r="X2984" s="131"/>
      <c r="Y2984" s="133"/>
      <c r="AJ2984" s="133"/>
      <c r="AO2984" s="135"/>
      <c r="AP2984" s="135"/>
      <c r="BJ2984" s="136"/>
    </row>
    <row r="2985" spans="5:62" ht="14.25" customHeight="1" x14ac:dyDescent="0.25">
      <c r="E2985" s="113"/>
      <c r="H2985" s="133"/>
      <c r="T2985" s="133"/>
      <c r="X2985" s="131"/>
      <c r="Y2985" s="133"/>
      <c r="AJ2985" s="133"/>
      <c r="AO2985" s="135"/>
      <c r="AP2985" s="135"/>
      <c r="BJ2985" s="136"/>
    </row>
    <row r="2986" spans="5:62" ht="14.25" customHeight="1" x14ac:dyDescent="0.25">
      <c r="E2986" s="113"/>
      <c r="H2986" s="133"/>
      <c r="T2986" s="133"/>
      <c r="X2986" s="131"/>
      <c r="Y2986" s="133"/>
      <c r="AJ2986" s="133"/>
      <c r="AO2986" s="135"/>
      <c r="AP2986" s="135"/>
      <c r="BJ2986" s="136"/>
    </row>
    <row r="2987" spans="5:62" ht="14.25" customHeight="1" x14ac:dyDescent="0.25">
      <c r="E2987" s="113"/>
      <c r="H2987" s="133"/>
      <c r="T2987" s="133"/>
      <c r="X2987" s="131"/>
      <c r="Y2987" s="133"/>
      <c r="AJ2987" s="133"/>
      <c r="AO2987" s="135"/>
      <c r="AP2987" s="135"/>
      <c r="BJ2987" s="136"/>
    </row>
    <row r="2988" spans="5:62" ht="14.25" customHeight="1" x14ac:dyDescent="0.25">
      <c r="E2988" s="113"/>
      <c r="H2988" s="133"/>
      <c r="T2988" s="133"/>
      <c r="X2988" s="131"/>
      <c r="Y2988" s="133"/>
      <c r="AJ2988" s="133"/>
      <c r="AO2988" s="135"/>
      <c r="AP2988" s="135"/>
      <c r="BJ2988" s="136"/>
    </row>
    <row r="2989" spans="5:62" ht="14.25" customHeight="1" x14ac:dyDescent="0.25">
      <c r="E2989" s="113"/>
      <c r="H2989" s="133"/>
      <c r="T2989" s="133"/>
      <c r="X2989" s="131"/>
      <c r="Y2989" s="133"/>
      <c r="AJ2989" s="133"/>
      <c r="AO2989" s="135"/>
      <c r="AP2989" s="135"/>
      <c r="BJ2989" s="136"/>
    </row>
    <row r="2990" spans="5:62" ht="14.25" customHeight="1" x14ac:dyDescent="0.25">
      <c r="E2990" s="113"/>
      <c r="H2990" s="133"/>
      <c r="T2990" s="133"/>
      <c r="X2990" s="131"/>
      <c r="Y2990" s="133"/>
      <c r="AJ2990" s="133"/>
      <c r="AO2990" s="135"/>
      <c r="AP2990" s="135"/>
      <c r="BJ2990" s="136"/>
    </row>
    <row r="2991" spans="5:62" ht="14.25" customHeight="1" x14ac:dyDescent="0.25">
      <c r="E2991" s="113"/>
      <c r="H2991" s="133"/>
      <c r="T2991" s="133"/>
      <c r="X2991" s="131"/>
      <c r="Y2991" s="133"/>
      <c r="AJ2991" s="133"/>
      <c r="AO2991" s="135"/>
      <c r="AP2991" s="135"/>
      <c r="BJ2991" s="136"/>
    </row>
    <row r="2992" spans="5:62" ht="14.25" customHeight="1" x14ac:dyDescent="0.25">
      <c r="E2992" s="113"/>
      <c r="H2992" s="133"/>
      <c r="T2992" s="133"/>
      <c r="X2992" s="131"/>
      <c r="Y2992" s="133"/>
      <c r="AJ2992" s="133"/>
      <c r="AO2992" s="135"/>
      <c r="AP2992" s="135"/>
      <c r="BJ2992" s="136"/>
    </row>
    <row r="2993" spans="5:62" ht="14.25" customHeight="1" x14ac:dyDescent="0.25">
      <c r="E2993" s="113"/>
      <c r="H2993" s="133"/>
      <c r="T2993" s="133"/>
      <c r="X2993" s="131"/>
      <c r="Y2993" s="133"/>
      <c r="AJ2993" s="133"/>
      <c r="AO2993" s="135"/>
      <c r="AP2993" s="135"/>
      <c r="BJ2993" s="136"/>
    </row>
    <row r="2994" spans="5:62" ht="14.25" customHeight="1" x14ac:dyDescent="0.25">
      <c r="E2994" s="113"/>
      <c r="H2994" s="133"/>
      <c r="T2994" s="133"/>
      <c r="X2994" s="131"/>
      <c r="Y2994" s="133"/>
      <c r="AJ2994" s="133"/>
      <c r="AO2994" s="135"/>
      <c r="AP2994" s="135"/>
      <c r="BJ2994" s="136"/>
    </row>
    <row r="2995" spans="5:62" ht="14.25" customHeight="1" x14ac:dyDescent="0.25">
      <c r="E2995" s="113"/>
      <c r="H2995" s="133"/>
      <c r="T2995" s="133"/>
      <c r="X2995" s="131"/>
      <c r="Y2995" s="133"/>
      <c r="AJ2995" s="133"/>
      <c r="AO2995" s="135"/>
      <c r="AP2995" s="135"/>
      <c r="BJ2995" s="136"/>
    </row>
    <row r="2996" spans="5:62" ht="14.25" customHeight="1" x14ac:dyDescent="0.25">
      <c r="E2996" s="113"/>
      <c r="H2996" s="133"/>
      <c r="T2996" s="133"/>
      <c r="X2996" s="131"/>
      <c r="Y2996" s="133"/>
      <c r="AJ2996" s="133"/>
      <c r="AO2996" s="135"/>
      <c r="AP2996" s="135"/>
      <c r="BJ2996" s="136"/>
    </row>
    <row r="2997" spans="5:62" ht="14.25" customHeight="1" x14ac:dyDescent="0.25">
      <c r="E2997" s="113"/>
      <c r="H2997" s="133"/>
      <c r="T2997" s="133"/>
      <c r="X2997" s="131"/>
      <c r="Y2997" s="133"/>
      <c r="AJ2997" s="133"/>
      <c r="AO2997" s="135"/>
      <c r="AP2997" s="135"/>
      <c r="BJ2997" s="136"/>
    </row>
    <row r="2998" spans="5:62" ht="14.25" customHeight="1" x14ac:dyDescent="0.25">
      <c r="E2998" s="113"/>
      <c r="H2998" s="133"/>
      <c r="T2998" s="133"/>
      <c r="X2998" s="131"/>
      <c r="Y2998" s="133"/>
      <c r="AJ2998" s="133"/>
      <c r="AO2998" s="135"/>
      <c r="AP2998" s="135"/>
      <c r="BJ2998" s="136"/>
    </row>
    <row r="2999" spans="5:62" ht="14.25" customHeight="1" x14ac:dyDescent="0.25">
      <c r="E2999" s="113"/>
      <c r="H2999" s="133"/>
      <c r="T2999" s="133"/>
      <c r="X2999" s="131"/>
      <c r="Y2999" s="133"/>
      <c r="AJ2999" s="133"/>
      <c r="AO2999" s="135"/>
      <c r="AP2999" s="135"/>
      <c r="BJ2999" s="136"/>
    </row>
    <row r="3000" spans="5:62" ht="14.25" customHeight="1" x14ac:dyDescent="0.25">
      <c r="E3000" s="113"/>
      <c r="H3000" s="133"/>
      <c r="T3000" s="133"/>
      <c r="X3000" s="131"/>
      <c r="Y3000" s="133"/>
      <c r="AJ3000" s="133"/>
      <c r="AO3000" s="135"/>
      <c r="AP3000" s="135"/>
      <c r="BJ3000" s="136"/>
    </row>
    <row r="3001" spans="5:62" ht="14.25" customHeight="1" x14ac:dyDescent="0.25">
      <c r="E3001" s="113"/>
      <c r="H3001" s="133"/>
      <c r="T3001" s="133"/>
      <c r="X3001" s="131"/>
      <c r="Y3001" s="133"/>
      <c r="AJ3001" s="133"/>
      <c r="AO3001" s="135"/>
      <c r="AP3001" s="135"/>
      <c r="BJ3001" s="136"/>
    </row>
    <row r="3002" spans="5:62" ht="14.25" customHeight="1" x14ac:dyDescent="0.25">
      <c r="E3002" s="113"/>
      <c r="H3002" s="133"/>
      <c r="T3002" s="133"/>
      <c r="X3002" s="131"/>
      <c r="Y3002" s="133"/>
      <c r="AJ3002" s="133"/>
      <c r="AO3002" s="135"/>
      <c r="AP3002" s="135"/>
      <c r="BJ3002" s="136"/>
    </row>
    <row r="3003" spans="5:62" ht="14.25" customHeight="1" x14ac:dyDescent="0.25">
      <c r="E3003" s="113"/>
      <c r="H3003" s="133"/>
      <c r="T3003" s="133"/>
      <c r="X3003" s="131"/>
      <c r="Y3003" s="133"/>
      <c r="AJ3003" s="133"/>
      <c r="AO3003" s="135"/>
      <c r="AP3003" s="135"/>
      <c r="BJ3003" s="136"/>
    </row>
    <row r="3004" spans="5:62" ht="14.25" customHeight="1" x14ac:dyDescent="0.25">
      <c r="E3004" s="113"/>
      <c r="H3004" s="133"/>
      <c r="T3004" s="133"/>
      <c r="X3004" s="131"/>
      <c r="Y3004" s="133"/>
      <c r="AJ3004" s="133"/>
      <c r="AO3004" s="135"/>
      <c r="AP3004" s="135"/>
      <c r="BJ3004" s="136"/>
    </row>
    <row r="3005" spans="5:62" ht="14.25" customHeight="1" x14ac:dyDescent="0.25">
      <c r="E3005" s="113"/>
      <c r="H3005" s="133"/>
      <c r="T3005" s="133"/>
      <c r="X3005" s="131"/>
      <c r="Y3005" s="133"/>
      <c r="AJ3005" s="133"/>
      <c r="AO3005" s="135"/>
      <c r="AP3005" s="135"/>
      <c r="BJ3005" s="136"/>
    </row>
    <row r="3006" spans="5:62" ht="14.25" customHeight="1" x14ac:dyDescent="0.25">
      <c r="E3006" s="113"/>
      <c r="H3006" s="133"/>
      <c r="T3006" s="133"/>
      <c r="X3006" s="131"/>
      <c r="Y3006" s="133"/>
      <c r="AJ3006" s="133"/>
      <c r="AO3006" s="135"/>
      <c r="AP3006" s="135"/>
      <c r="BJ3006" s="136"/>
    </row>
    <row r="3007" spans="5:62" ht="14.25" customHeight="1" x14ac:dyDescent="0.25">
      <c r="E3007" s="113"/>
      <c r="H3007" s="133"/>
      <c r="T3007" s="133"/>
      <c r="X3007" s="131"/>
      <c r="Y3007" s="133"/>
      <c r="AJ3007" s="133"/>
      <c r="AO3007" s="135"/>
      <c r="AP3007" s="135"/>
      <c r="BJ3007" s="136"/>
    </row>
    <row r="3008" spans="5:62" ht="14.25" customHeight="1" x14ac:dyDescent="0.25">
      <c r="E3008" s="113"/>
      <c r="H3008" s="133"/>
      <c r="T3008" s="133"/>
      <c r="X3008" s="131"/>
      <c r="Y3008" s="133"/>
      <c r="AJ3008" s="133"/>
      <c r="AO3008" s="135"/>
      <c r="AP3008" s="135"/>
      <c r="BJ3008" s="136"/>
    </row>
    <row r="3009" spans="5:62" ht="14.25" customHeight="1" x14ac:dyDescent="0.25">
      <c r="E3009" s="113"/>
      <c r="H3009" s="133"/>
      <c r="T3009" s="133"/>
      <c r="X3009" s="131"/>
      <c r="Y3009" s="133"/>
      <c r="AJ3009" s="133"/>
      <c r="AO3009" s="135"/>
      <c r="AP3009" s="135"/>
      <c r="BJ3009" s="136"/>
    </row>
    <row r="3010" spans="5:62" ht="14.25" customHeight="1" x14ac:dyDescent="0.25">
      <c r="E3010" s="113"/>
      <c r="H3010" s="133"/>
      <c r="T3010" s="133"/>
      <c r="X3010" s="131"/>
      <c r="Y3010" s="133"/>
      <c r="AJ3010" s="133"/>
      <c r="AO3010" s="135"/>
      <c r="AP3010" s="135"/>
      <c r="BJ3010" s="136"/>
    </row>
    <row r="3011" spans="5:62" ht="14.25" customHeight="1" x14ac:dyDescent="0.25">
      <c r="E3011" s="113"/>
      <c r="H3011" s="133"/>
      <c r="T3011" s="133"/>
      <c r="X3011" s="131"/>
      <c r="Y3011" s="133"/>
      <c r="AJ3011" s="133"/>
      <c r="AO3011" s="135"/>
      <c r="AP3011" s="135"/>
      <c r="BJ3011" s="136"/>
    </row>
    <row r="3012" spans="5:62" ht="14.25" customHeight="1" x14ac:dyDescent="0.25">
      <c r="E3012" s="113"/>
      <c r="H3012" s="133"/>
      <c r="T3012" s="133"/>
      <c r="X3012" s="131"/>
      <c r="Y3012" s="133"/>
      <c r="AJ3012" s="133"/>
      <c r="AO3012" s="135"/>
      <c r="AP3012" s="135"/>
      <c r="BJ3012" s="136"/>
    </row>
    <row r="3013" spans="5:62" ht="14.25" customHeight="1" x14ac:dyDescent="0.25">
      <c r="E3013" s="113"/>
      <c r="H3013" s="133"/>
      <c r="T3013" s="133"/>
      <c r="X3013" s="131"/>
      <c r="Y3013" s="133"/>
      <c r="AJ3013" s="133"/>
      <c r="AO3013" s="135"/>
      <c r="AP3013" s="135"/>
      <c r="BJ3013" s="136"/>
    </row>
    <row r="3014" spans="5:62" ht="14.25" customHeight="1" x14ac:dyDescent="0.25">
      <c r="E3014" s="113"/>
      <c r="H3014" s="133"/>
      <c r="T3014" s="133"/>
      <c r="X3014" s="131"/>
      <c r="Y3014" s="133"/>
      <c r="AJ3014" s="133"/>
      <c r="AO3014" s="135"/>
      <c r="AP3014" s="135"/>
      <c r="BJ3014" s="136"/>
    </row>
    <row r="3015" spans="5:62" ht="14.25" customHeight="1" x14ac:dyDescent="0.25">
      <c r="E3015" s="113"/>
      <c r="H3015" s="133"/>
      <c r="T3015" s="133"/>
      <c r="X3015" s="131"/>
      <c r="Y3015" s="133"/>
      <c r="AJ3015" s="133"/>
      <c r="AO3015" s="135"/>
      <c r="AP3015" s="135"/>
      <c r="BJ3015" s="136"/>
    </row>
    <row r="3016" spans="5:62" ht="14.25" customHeight="1" x14ac:dyDescent="0.25">
      <c r="E3016" s="113"/>
      <c r="H3016" s="133"/>
      <c r="T3016" s="133"/>
      <c r="X3016" s="131"/>
      <c r="Y3016" s="133"/>
      <c r="AJ3016" s="133"/>
      <c r="AO3016" s="135"/>
      <c r="AP3016" s="135"/>
      <c r="BJ3016" s="136"/>
    </row>
    <row r="3017" spans="5:62" ht="14.25" customHeight="1" x14ac:dyDescent="0.25">
      <c r="E3017" s="113"/>
      <c r="H3017" s="133"/>
      <c r="T3017" s="133"/>
      <c r="X3017" s="131"/>
      <c r="Y3017" s="133"/>
      <c r="AJ3017" s="133"/>
      <c r="AO3017" s="135"/>
      <c r="AP3017" s="135"/>
      <c r="BJ3017" s="136"/>
    </row>
    <row r="3018" spans="5:62" ht="14.25" customHeight="1" x14ac:dyDescent="0.25">
      <c r="E3018" s="113"/>
      <c r="H3018" s="133"/>
      <c r="T3018" s="133"/>
      <c r="X3018" s="131"/>
      <c r="Y3018" s="133"/>
      <c r="AJ3018" s="133"/>
      <c r="AO3018" s="135"/>
      <c r="AP3018" s="135"/>
      <c r="BJ3018" s="136"/>
    </row>
    <row r="3019" spans="5:62" ht="14.25" customHeight="1" x14ac:dyDescent="0.25">
      <c r="E3019" s="113"/>
      <c r="H3019" s="133"/>
      <c r="T3019" s="133"/>
      <c r="X3019" s="131"/>
      <c r="Y3019" s="133"/>
      <c r="AJ3019" s="133"/>
      <c r="AO3019" s="135"/>
      <c r="AP3019" s="135"/>
      <c r="BJ3019" s="136"/>
    </row>
    <row r="3020" spans="5:62" ht="14.25" customHeight="1" x14ac:dyDescent="0.25">
      <c r="E3020" s="113"/>
      <c r="H3020" s="133"/>
      <c r="T3020" s="133"/>
      <c r="X3020" s="131"/>
      <c r="Y3020" s="133"/>
      <c r="AJ3020" s="133"/>
      <c r="AO3020" s="135"/>
      <c r="AP3020" s="135"/>
      <c r="BJ3020" s="136"/>
    </row>
    <row r="3021" spans="5:62" ht="14.25" customHeight="1" x14ac:dyDescent="0.25">
      <c r="E3021" s="113"/>
      <c r="H3021" s="133"/>
      <c r="T3021" s="133"/>
      <c r="X3021" s="131"/>
      <c r="Y3021" s="133"/>
      <c r="AJ3021" s="133"/>
      <c r="AO3021" s="135"/>
      <c r="AP3021" s="135"/>
      <c r="BJ3021" s="136"/>
    </row>
    <row r="3022" spans="5:62" ht="14.25" customHeight="1" x14ac:dyDescent="0.25">
      <c r="E3022" s="113"/>
      <c r="H3022" s="133"/>
      <c r="T3022" s="133"/>
      <c r="X3022" s="131"/>
      <c r="Y3022" s="133"/>
      <c r="AJ3022" s="133"/>
      <c r="AO3022" s="135"/>
      <c r="AP3022" s="135"/>
      <c r="BJ3022" s="136"/>
    </row>
    <row r="3023" spans="5:62" ht="14.25" customHeight="1" x14ac:dyDescent="0.25">
      <c r="E3023" s="113"/>
      <c r="H3023" s="133"/>
      <c r="T3023" s="133"/>
      <c r="X3023" s="131"/>
      <c r="Y3023" s="133"/>
      <c r="AJ3023" s="133"/>
      <c r="AO3023" s="135"/>
      <c r="AP3023" s="135"/>
      <c r="BJ3023" s="136"/>
    </row>
    <row r="3024" spans="5:62" ht="14.25" customHeight="1" x14ac:dyDescent="0.25">
      <c r="E3024" s="113"/>
      <c r="H3024" s="133"/>
      <c r="T3024" s="133"/>
      <c r="X3024" s="131"/>
      <c r="Y3024" s="133"/>
      <c r="AJ3024" s="133"/>
      <c r="AO3024" s="135"/>
      <c r="AP3024" s="135"/>
      <c r="BJ3024" s="136"/>
    </row>
    <row r="3025" spans="5:62" ht="14.25" customHeight="1" x14ac:dyDescent="0.25">
      <c r="E3025" s="113"/>
      <c r="H3025" s="133"/>
      <c r="T3025" s="133"/>
      <c r="X3025" s="131"/>
      <c r="Y3025" s="133"/>
      <c r="AJ3025" s="133"/>
      <c r="AO3025" s="135"/>
      <c r="AP3025" s="135"/>
      <c r="BJ3025" s="136"/>
    </row>
    <row r="3026" spans="5:62" ht="14.25" customHeight="1" x14ac:dyDescent="0.25">
      <c r="E3026" s="113"/>
      <c r="H3026" s="133"/>
      <c r="T3026" s="133"/>
      <c r="X3026" s="131"/>
      <c r="Y3026" s="133"/>
      <c r="AJ3026" s="133"/>
      <c r="AO3026" s="135"/>
      <c r="AP3026" s="135"/>
      <c r="BJ3026" s="136"/>
    </row>
    <row r="3027" spans="5:62" ht="14.25" customHeight="1" x14ac:dyDescent="0.25">
      <c r="E3027" s="113"/>
      <c r="H3027" s="133"/>
      <c r="T3027" s="133"/>
      <c r="X3027" s="131"/>
      <c r="Y3027" s="133"/>
      <c r="AJ3027" s="133"/>
      <c r="AO3027" s="135"/>
      <c r="AP3027" s="135"/>
      <c r="BJ3027" s="136"/>
    </row>
    <row r="3028" spans="5:62" ht="14.25" customHeight="1" x14ac:dyDescent="0.25">
      <c r="E3028" s="113"/>
      <c r="H3028" s="133"/>
      <c r="T3028" s="133"/>
      <c r="X3028" s="131"/>
      <c r="Y3028" s="133"/>
      <c r="AJ3028" s="133"/>
      <c r="AO3028" s="135"/>
      <c r="AP3028" s="135"/>
      <c r="BJ3028" s="136"/>
    </row>
    <row r="3029" spans="5:62" ht="14.25" customHeight="1" x14ac:dyDescent="0.25">
      <c r="E3029" s="113"/>
      <c r="H3029" s="133"/>
      <c r="T3029" s="133"/>
      <c r="X3029" s="131"/>
      <c r="Y3029" s="133"/>
      <c r="AJ3029" s="133"/>
      <c r="AO3029" s="135"/>
      <c r="AP3029" s="135"/>
      <c r="BJ3029" s="136"/>
    </row>
    <row r="3030" spans="5:62" ht="14.25" customHeight="1" x14ac:dyDescent="0.25">
      <c r="E3030" s="113"/>
      <c r="H3030" s="133"/>
      <c r="T3030" s="133"/>
      <c r="X3030" s="131"/>
      <c r="Y3030" s="133"/>
      <c r="AJ3030" s="133"/>
      <c r="AO3030" s="135"/>
      <c r="AP3030" s="135"/>
      <c r="BJ3030" s="136"/>
    </row>
    <row r="3031" spans="5:62" ht="14.25" customHeight="1" x14ac:dyDescent="0.25">
      <c r="E3031" s="113"/>
      <c r="H3031" s="133"/>
      <c r="T3031" s="133"/>
      <c r="X3031" s="131"/>
      <c r="Y3031" s="133"/>
      <c r="AJ3031" s="133"/>
      <c r="AO3031" s="135"/>
      <c r="AP3031" s="135"/>
      <c r="BJ3031" s="136"/>
    </row>
    <row r="3032" spans="5:62" ht="14.25" customHeight="1" x14ac:dyDescent="0.25">
      <c r="E3032" s="113"/>
      <c r="H3032" s="133"/>
      <c r="T3032" s="133"/>
      <c r="X3032" s="131"/>
      <c r="Y3032" s="133"/>
      <c r="AJ3032" s="133"/>
      <c r="AO3032" s="135"/>
      <c r="AP3032" s="135"/>
      <c r="BJ3032" s="136"/>
    </row>
    <row r="3033" spans="5:62" ht="14.25" customHeight="1" x14ac:dyDescent="0.25">
      <c r="E3033" s="113"/>
      <c r="H3033" s="133"/>
      <c r="T3033" s="133"/>
      <c r="X3033" s="131"/>
      <c r="Y3033" s="133"/>
      <c r="AJ3033" s="133"/>
      <c r="AO3033" s="135"/>
      <c r="AP3033" s="135"/>
      <c r="BJ3033" s="136"/>
    </row>
    <row r="3034" spans="5:62" ht="14.25" customHeight="1" x14ac:dyDescent="0.25">
      <c r="E3034" s="113"/>
      <c r="H3034" s="133"/>
      <c r="T3034" s="133"/>
      <c r="X3034" s="131"/>
      <c r="Y3034" s="133"/>
      <c r="AJ3034" s="133"/>
      <c r="AO3034" s="135"/>
      <c r="AP3034" s="135"/>
      <c r="BJ3034" s="136"/>
    </row>
    <row r="3035" spans="5:62" ht="14.25" customHeight="1" x14ac:dyDescent="0.25">
      <c r="E3035" s="113"/>
      <c r="H3035" s="133"/>
      <c r="T3035" s="133"/>
      <c r="X3035" s="131"/>
      <c r="Y3035" s="133"/>
      <c r="AJ3035" s="133"/>
      <c r="AO3035" s="135"/>
      <c r="AP3035" s="135"/>
      <c r="BJ3035" s="136"/>
    </row>
    <row r="3036" spans="5:62" ht="14.25" customHeight="1" x14ac:dyDescent="0.25">
      <c r="E3036" s="113"/>
      <c r="H3036" s="133"/>
      <c r="T3036" s="133"/>
      <c r="X3036" s="131"/>
      <c r="Y3036" s="133"/>
      <c r="AJ3036" s="133"/>
      <c r="AO3036" s="135"/>
      <c r="AP3036" s="135"/>
      <c r="BJ3036" s="136"/>
    </row>
    <row r="3037" spans="5:62" ht="14.25" customHeight="1" x14ac:dyDescent="0.25">
      <c r="E3037" s="113"/>
      <c r="H3037" s="133"/>
      <c r="T3037" s="133"/>
      <c r="X3037" s="131"/>
      <c r="Y3037" s="133"/>
      <c r="AJ3037" s="133"/>
      <c r="AO3037" s="135"/>
      <c r="AP3037" s="135"/>
      <c r="BJ3037" s="136"/>
    </row>
    <row r="3038" spans="5:62" ht="14.25" customHeight="1" x14ac:dyDescent="0.25">
      <c r="E3038" s="113"/>
      <c r="H3038" s="133"/>
      <c r="T3038" s="133"/>
      <c r="X3038" s="131"/>
      <c r="Y3038" s="133"/>
      <c r="AJ3038" s="133"/>
      <c r="AO3038" s="135"/>
      <c r="AP3038" s="135"/>
      <c r="BJ3038" s="136"/>
    </row>
    <row r="3039" spans="5:62" ht="14.25" customHeight="1" x14ac:dyDescent="0.25">
      <c r="E3039" s="113"/>
      <c r="H3039" s="133"/>
      <c r="T3039" s="133"/>
      <c r="X3039" s="131"/>
      <c r="Y3039" s="133"/>
      <c r="AJ3039" s="133"/>
      <c r="AO3039" s="135"/>
      <c r="AP3039" s="135"/>
      <c r="BJ3039" s="136"/>
    </row>
    <row r="3040" spans="5:62" ht="14.25" customHeight="1" x14ac:dyDescent="0.25">
      <c r="E3040" s="113"/>
      <c r="H3040" s="133"/>
      <c r="T3040" s="133"/>
      <c r="X3040" s="131"/>
      <c r="Y3040" s="133"/>
      <c r="AJ3040" s="133"/>
      <c r="AO3040" s="135"/>
      <c r="AP3040" s="135"/>
      <c r="BJ3040" s="136"/>
    </row>
    <row r="3041" spans="5:62" ht="14.25" customHeight="1" x14ac:dyDescent="0.25">
      <c r="E3041" s="113"/>
      <c r="H3041" s="133"/>
      <c r="T3041" s="133"/>
      <c r="X3041" s="131"/>
      <c r="Y3041" s="133"/>
      <c r="AJ3041" s="133"/>
      <c r="AO3041" s="135"/>
      <c r="AP3041" s="135"/>
      <c r="BJ3041" s="136"/>
    </row>
    <row r="3042" spans="5:62" ht="14.25" customHeight="1" x14ac:dyDescent="0.25">
      <c r="E3042" s="113"/>
      <c r="H3042" s="133"/>
      <c r="T3042" s="133"/>
      <c r="X3042" s="131"/>
      <c r="Y3042" s="133"/>
      <c r="AJ3042" s="133"/>
      <c r="AO3042" s="135"/>
      <c r="AP3042" s="135"/>
      <c r="BJ3042" s="136"/>
    </row>
    <row r="3043" spans="5:62" ht="14.25" customHeight="1" x14ac:dyDescent="0.25">
      <c r="E3043" s="113"/>
      <c r="H3043" s="133"/>
      <c r="T3043" s="133"/>
      <c r="X3043" s="131"/>
      <c r="Y3043" s="133"/>
      <c r="AJ3043" s="133"/>
      <c r="AO3043" s="135"/>
      <c r="AP3043" s="135"/>
      <c r="BJ3043" s="136"/>
    </row>
    <row r="3044" spans="5:62" ht="14.25" customHeight="1" x14ac:dyDescent="0.25">
      <c r="E3044" s="113"/>
      <c r="H3044" s="133"/>
      <c r="T3044" s="133"/>
      <c r="X3044" s="131"/>
      <c r="Y3044" s="133"/>
      <c r="AJ3044" s="133"/>
      <c r="AO3044" s="135"/>
      <c r="AP3044" s="135"/>
      <c r="BJ3044" s="136"/>
    </row>
    <row r="3045" spans="5:62" ht="14.25" customHeight="1" x14ac:dyDescent="0.25">
      <c r="E3045" s="113"/>
      <c r="H3045" s="133"/>
      <c r="T3045" s="133"/>
      <c r="X3045" s="131"/>
      <c r="Y3045" s="133"/>
      <c r="AJ3045" s="133"/>
      <c r="AO3045" s="135"/>
      <c r="AP3045" s="135"/>
      <c r="BJ3045" s="136"/>
    </row>
    <row r="3046" spans="5:62" ht="14.25" customHeight="1" x14ac:dyDescent="0.25">
      <c r="E3046" s="113"/>
      <c r="H3046" s="133"/>
      <c r="T3046" s="133"/>
      <c r="X3046" s="131"/>
      <c r="Y3046" s="133"/>
      <c r="AJ3046" s="133"/>
      <c r="AO3046" s="135"/>
      <c r="AP3046" s="135"/>
      <c r="BJ3046" s="136"/>
    </row>
    <row r="3047" spans="5:62" ht="14.25" customHeight="1" x14ac:dyDescent="0.25">
      <c r="E3047" s="113"/>
      <c r="H3047" s="133"/>
      <c r="T3047" s="133"/>
      <c r="X3047" s="131"/>
      <c r="Y3047" s="133"/>
      <c r="AJ3047" s="133"/>
      <c r="AO3047" s="135"/>
      <c r="AP3047" s="135"/>
      <c r="BJ3047" s="136"/>
    </row>
    <row r="3048" spans="5:62" ht="14.25" customHeight="1" x14ac:dyDescent="0.25">
      <c r="E3048" s="113"/>
      <c r="H3048" s="133"/>
      <c r="T3048" s="133"/>
      <c r="X3048" s="131"/>
      <c r="Y3048" s="133"/>
      <c r="AJ3048" s="133"/>
      <c r="AO3048" s="135"/>
      <c r="AP3048" s="135"/>
      <c r="BJ3048" s="136"/>
    </row>
    <row r="3049" spans="5:62" ht="14.25" customHeight="1" x14ac:dyDescent="0.25">
      <c r="E3049" s="113"/>
      <c r="H3049" s="133"/>
      <c r="T3049" s="133"/>
      <c r="X3049" s="131"/>
      <c r="Y3049" s="133"/>
      <c r="AJ3049" s="133"/>
      <c r="AO3049" s="135"/>
      <c r="AP3049" s="135"/>
      <c r="BJ3049" s="136"/>
    </row>
    <row r="3050" spans="5:62" ht="14.25" customHeight="1" x14ac:dyDescent="0.25">
      <c r="E3050" s="113"/>
      <c r="H3050" s="133"/>
      <c r="T3050" s="133"/>
      <c r="X3050" s="131"/>
      <c r="Y3050" s="133"/>
      <c r="AJ3050" s="133"/>
      <c r="AO3050" s="135"/>
      <c r="AP3050" s="135"/>
      <c r="BJ3050" s="136"/>
    </row>
    <row r="3051" spans="5:62" ht="14.25" customHeight="1" x14ac:dyDescent="0.25">
      <c r="E3051" s="113"/>
      <c r="H3051" s="133"/>
      <c r="T3051" s="133"/>
      <c r="X3051" s="131"/>
      <c r="Y3051" s="133"/>
      <c r="AJ3051" s="133"/>
      <c r="AO3051" s="135"/>
      <c r="AP3051" s="135"/>
      <c r="BJ3051" s="136"/>
    </row>
    <row r="3052" spans="5:62" ht="14.25" customHeight="1" x14ac:dyDescent="0.25">
      <c r="E3052" s="113"/>
      <c r="H3052" s="133"/>
      <c r="T3052" s="133"/>
      <c r="X3052" s="131"/>
      <c r="Y3052" s="133"/>
      <c r="AJ3052" s="133"/>
      <c r="AO3052" s="135"/>
      <c r="AP3052" s="135"/>
      <c r="BJ3052" s="136"/>
    </row>
    <row r="3053" spans="5:62" ht="14.25" customHeight="1" x14ac:dyDescent="0.25">
      <c r="E3053" s="113"/>
      <c r="H3053" s="133"/>
      <c r="T3053" s="133"/>
      <c r="X3053" s="131"/>
      <c r="Y3053" s="133"/>
      <c r="AJ3053" s="133"/>
      <c r="AO3053" s="135"/>
      <c r="AP3053" s="135"/>
      <c r="BJ3053" s="136"/>
    </row>
    <row r="3054" spans="5:62" ht="14.25" customHeight="1" x14ac:dyDescent="0.25">
      <c r="E3054" s="113"/>
      <c r="H3054" s="133"/>
      <c r="T3054" s="133"/>
      <c r="X3054" s="131"/>
      <c r="Y3054" s="133"/>
      <c r="AJ3054" s="133"/>
      <c r="AO3054" s="135"/>
      <c r="AP3054" s="135"/>
      <c r="BJ3054" s="136"/>
    </row>
    <row r="3055" spans="5:62" ht="14.25" customHeight="1" x14ac:dyDescent="0.25">
      <c r="E3055" s="113"/>
      <c r="H3055" s="133"/>
      <c r="T3055" s="133"/>
      <c r="X3055" s="131"/>
      <c r="Y3055" s="133"/>
      <c r="AJ3055" s="133"/>
      <c r="AO3055" s="135"/>
      <c r="AP3055" s="135"/>
      <c r="BJ3055" s="136"/>
    </row>
    <row r="3056" spans="5:62" ht="14.25" customHeight="1" x14ac:dyDescent="0.25">
      <c r="E3056" s="113"/>
      <c r="H3056" s="133"/>
      <c r="T3056" s="133"/>
      <c r="X3056" s="131"/>
      <c r="Y3056" s="133"/>
      <c r="AJ3056" s="133"/>
      <c r="AO3056" s="135"/>
      <c r="AP3056" s="135"/>
      <c r="BJ3056" s="136"/>
    </row>
    <row r="3057" spans="5:62" ht="14.25" customHeight="1" x14ac:dyDescent="0.25">
      <c r="E3057" s="113"/>
      <c r="H3057" s="133"/>
      <c r="T3057" s="133"/>
      <c r="X3057" s="131"/>
      <c r="Y3057" s="133"/>
      <c r="AJ3057" s="133"/>
      <c r="AO3057" s="135"/>
      <c r="AP3057" s="135"/>
      <c r="BJ3057" s="136"/>
    </row>
    <row r="3058" spans="5:62" ht="14.25" customHeight="1" x14ac:dyDescent="0.25">
      <c r="E3058" s="113"/>
      <c r="H3058" s="133"/>
      <c r="T3058" s="133"/>
      <c r="X3058" s="131"/>
      <c r="Y3058" s="133"/>
      <c r="AJ3058" s="133"/>
      <c r="AO3058" s="135"/>
      <c r="AP3058" s="135"/>
      <c r="BJ3058" s="136"/>
    </row>
    <row r="3059" spans="5:62" ht="14.25" customHeight="1" x14ac:dyDescent="0.25">
      <c r="E3059" s="113"/>
      <c r="H3059" s="133"/>
      <c r="T3059" s="133"/>
      <c r="X3059" s="131"/>
      <c r="Y3059" s="133"/>
      <c r="AJ3059" s="133"/>
      <c r="AO3059" s="135"/>
      <c r="AP3059" s="135"/>
      <c r="BJ3059" s="136"/>
    </row>
    <row r="3060" spans="5:62" ht="14.25" customHeight="1" x14ac:dyDescent="0.25">
      <c r="E3060" s="113"/>
      <c r="H3060" s="133"/>
      <c r="T3060" s="133"/>
      <c r="X3060" s="131"/>
      <c r="Y3060" s="133"/>
      <c r="AJ3060" s="133"/>
      <c r="AO3060" s="135"/>
      <c r="AP3060" s="135"/>
      <c r="BJ3060" s="136"/>
    </row>
    <row r="3061" spans="5:62" ht="14.25" customHeight="1" x14ac:dyDescent="0.25">
      <c r="E3061" s="113"/>
      <c r="H3061" s="133"/>
      <c r="T3061" s="133"/>
      <c r="X3061" s="131"/>
      <c r="Y3061" s="133"/>
      <c r="AJ3061" s="133"/>
      <c r="AO3061" s="135"/>
      <c r="AP3061" s="135"/>
      <c r="BJ3061" s="136"/>
    </row>
    <row r="3062" spans="5:62" ht="14.25" customHeight="1" x14ac:dyDescent="0.25">
      <c r="E3062" s="113"/>
      <c r="H3062" s="133"/>
      <c r="T3062" s="133"/>
      <c r="X3062" s="131"/>
      <c r="Y3062" s="133"/>
      <c r="AJ3062" s="133"/>
      <c r="AO3062" s="135"/>
      <c r="AP3062" s="135"/>
      <c r="BJ3062" s="136"/>
    </row>
    <row r="3063" spans="5:62" ht="14.25" customHeight="1" x14ac:dyDescent="0.25">
      <c r="E3063" s="113"/>
      <c r="H3063" s="133"/>
      <c r="T3063" s="133"/>
      <c r="X3063" s="131"/>
      <c r="Y3063" s="133"/>
      <c r="AJ3063" s="133"/>
      <c r="AO3063" s="135"/>
      <c r="AP3063" s="135"/>
      <c r="BJ3063" s="136"/>
    </row>
    <row r="3064" spans="5:62" ht="14.25" customHeight="1" x14ac:dyDescent="0.25">
      <c r="E3064" s="113"/>
      <c r="H3064" s="133"/>
      <c r="T3064" s="133"/>
      <c r="X3064" s="131"/>
      <c r="Y3064" s="133"/>
      <c r="AJ3064" s="133"/>
      <c r="AO3064" s="135"/>
      <c r="AP3064" s="135"/>
      <c r="BJ3064" s="136"/>
    </row>
    <row r="3065" spans="5:62" ht="14.25" customHeight="1" x14ac:dyDescent="0.25">
      <c r="E3065" s="113"/>
      <c r="H3065" s="133"/>
      <c r="T3065" s="133"/>
      <c r="X3065" s="131"/>
      <c r="Y3065" s="133"/>
      <c r="AJ3065" s="133"/>
      <c r="AO3065" s="135"/>
      <c r="AP3065" s="135"/>
      <c r="BJ3065" s="136"/>
    </row>
    <row r="3066" spans="5:62" ht="14.25" customHeight="1" x14ac:dyDescent="0.25">
      <c r="E3066" s="113"/>
      <c r="H3066" s="133"/>
      <c r="T3066" s="133"/>
      <c r="X3066" s="131"/>
      <c r="Y3066" s="133"/>
      <c r="AJ3066" s="133"/>
      <c r="AO3066" s="135"/>
      <c r="AP3066" s="135"/>
      <c r="BJ3066" s="136"/>
    </row>
    <row r="3067" spans="5:62" ht="14.25" customHeight="1" x14ac:dyDescent="0.25">
      <c r="E3067" s="113"/>
      <c r="H3067" s="133"/>
      <c r="T3067" s="133"/>
      <c r="X3067" s="131"/>
      <c r="Y3067" s="133"/>
      <c r="AJ3067" s="133"/>
      <c r="AO3067" s="135"/>
      <c r="AP3067" s="135"/>
      <c r="BJ3067" s="136"/>
    </row>
    <row r="3068" spans="5:62" ht="14.25" customHeight="1" x14ac:dyDescent="0.25">
      <c r="E3068" s="113"/>
      <c r="H3068" s="133"/>
      <c r="T3068" s="133"/>
      <c r="X3068" s="131"/>
      <c r="Y3068" s="133"/>
      <c r="AJ3068" s="133"/>
      <c r="AO3068" s="135"/>
      <c r="AP3068" s="135"/>
      <c r="BJ3068" s="136"/>
    </row>
    <row r="3069" spans="5:62" ht="14.25" customHeight="1" x14ac:dyDescent="0.25">
      <c r="E3069" s="113"/>
      <c r="H3069" s="133"/>
      <c r="T3069" s="133"/>
      <c r="X3069" s="131"/>
      <c r="Y3069" s="133"/>
      <c r="AJ3069" s="133"/>
      <c r="AO3069" s="135"/>
      <c r="AP3069" s="135"/>
      <c r="BJ3069" s="136"/>
    </row>
    <row r="3070" spans="5:62" ht="14.25" customHeight="1" x14ac:dyDescent="0.25">
      <c r="E3070" s="113"/>
      <c r="H3070" s="133"/>
      <c r="T3070" s="133"/>
      <c r="X3070" s="131"/>
      <c r="Y3070" s="133"/>
      <c r="AJ3070" s="133"/>
      <c r="AO3070" s="135"/>
      <c r="AP3070" s="135"/>
      <c r="BJ3070" s="136"/>
    </row>
    <row r="3071" spans="5:62" ht="14.25" customHeight="1" x14ac:dyDescent="0.25">
      <c r="E3071" s="113"/>
      <c r="H3071" s="133"/>
      <c r="T3071" s="133"/>
      <c r="X3071" s="131"/>
      <c r="Y3071" s="133"/>
      <c r="AJ3071" s="133"/>
      <c r="AO3071" s="135"/>
      <c r="AP3071" s="135"/>
      <c r="BJ3071" s="136"/>
    </row>
    <row r="3072" spans="5:62" ht="14.25" customHeight="1" x14ac:dyDescent="0.25">
      <c r="E3072" s="113"/>
      <c r="H3072" s="133"/>
      <c r="T3072" s="133"/>
      <c r="X3072" s="131"/>
      <c r="Y3072" s="133"/>
      <c r="AJ3072" s="133"/>
      <c r="AO3072" s="135"/>
      <c r="AP3072" s="135"/>
      <c r="BJ3072" s="136"/>
    </row>
    <row r="3073" spans="5:62" ht="14.25" customHeight="1" x14ac:dyDescent="0.25">
      <c r="E3073" s="113"/>
      <c r="H3073" s="133"/>
      <c r="T3073" s="133"/>
      <c r="X3073" s="131"/>
      <c r="Y3073" s="133"/>
      <c r="AJ3073" s="133"/>
      <c r="AO3073" s="135"/>
      <c r="AP3073" s="135"/>
      <c r="BJ3073" s="136"/>
    </row>
    <row r="3074" spans="5:62" ht="14.25" customHeight="1" x14ac:dyDescent="0.25">
      <c r="E3074" s="113"/>
      <c r="H3074" s="133"/>
      <c r="T3074" s="133"/>
      <c r="X3074" s="131"/>
      <c r="Y3074" s="133"/>
      <c r="AJ3074" s="133"/>
      <c r="AO3074" s="135"/>
      <c r="AP3074" s="135"/>
      <c r="BJ3074" s="136"/>
    </row>
    <row r="3075" spans="5:62" ht="14.25" customHeight="1" x14ac:dyDescent="0.25">
      <c r="E3075" s="113"/>
      <c r="H3075" s="133"/>
      <c r="T3075" s="133"/>
      <c r="X3075" s="131"/>
      <c r="Y3075" s="133"/>
      <c r="AJ3075" s="133"/>
      <c r="AO3075" s="135"/>
      <c r="AP3075" s="135"/>
      <c r="BJ3075" s="136"/>
    </row>
    <row r="3076" spans="5:62" ht="14.25" customHeight="1" x14ac:dyDescent="0.25">
      <c r="E3076" s="113"/>
      <c r="H3076" s="133"/>
      <c r="T3076" s="133"/>
      <c r="X3076" s="131"/>
      <c r="Y3076" s="133"/>
      <c r="AJ3076" s="133"/>
      <c r="AO3076" s="135"/>
      <c r="AP3076" s="135"/>
      <c r="BJ3076" s="136"/>
    </row>
    <row r="3077" spans="5:62" ht="14.25" customHeight="1" x14ac:dyDescent="0.25">
      <c r="E3077" s="113"/>
      <c r="H3077" s="133"/>
      <c r="T3077" s="133"/>
      <c r="X3077" s="131"/>
      <c r="Y3077" s="133"/>
      <c r="AJ3077" s="133"/>
      <c r="AO3077" s="135"/>
      <c r="AP3077" s="135"/>
      <c r="BJ3077" s="136"/>
    </row>
    <row r="3078" spans="5:62" ht="14.25" customHeight="1" x14ac:dyDescent="0.25">
      <c r="E3078" s="113"/>
      <c r="H3078" s="133"/>
      <c r="T3078" s="133"/>
      <c r="X3078" s="131"/>
      <c r="Y3078" s="133"/>
      <c r="AJ3078" s="133"/>
      <c r="AO3078" s="135"/>
      <c r="AP3078" s="135"/>
      <c r="BJ3078" s="136"/>
    </row>
    <row r="3079" spans="5:62" ht="14.25" customHeight="1" x14ac:dyDescent="0.25">
      <c r="E3079" s="113"/>
      <c r="H3079" s="133"/>
      <c r="T3079" s="133"/>
      <c r="X3079" s="131"/>
      <c r="Y3079" s="133"/>
      <c r="AJ3079" s="133"/>
      <c r="AO3079" s="135"/>
      <c r="AP3079" s="135"/>
      <c r="BJ3079" s="136"/>
    </row>
    <row r="3080" spans="5:62" ht="14.25" customHeight="1" x14ac:dyDescent="0.25">
      <c r="E3080" s="113"/>
      <c r="H3080" s="133"/>
      <c r="T3080" s="133"/>
      <c r="X3080" s="131"/>
      <c r="Y3080" s="133"/>
      <c r="AJ3080" s="133"/>
      <c r="AO3080" s="135"/>
      <c r="AP3080" s="135"/>
      <c r="BJ3080" s="136"/>
    </row>
    <row r="3081" spans="5:62" ht="14.25" customHeight="1" x14ac:dyDescent="0.25">
      <c r="E3081" s="113"/>
      <c r="H3081" s="133"/>
      <c r="T3081" s="133"/>
      <c r="X3081" s="131"/>
      <c r="Y3081" s="133"/>
      <c r="AJ3081" s="133"/>
      <c r="AO3081" s="135"/>
      <c r="AP3081" s="135"/>
      <c r="BJ3081" s="136"/>
    </row>
    <row r="3082" spans="5:62" ht="14.25" customHeight="1" x14ac:dyDescent="0.25">
      <c r="E3082" s="113"/>
      <c r="H3082" s="133"/>
      <c r="T3082" s="133"/>
      <c r="X3082" s="131"/>
      <c r="Y3082" s="133"/>
      <c r="AJ3082" s="133"/>
      <c r="AO3082" s="135"/>
      <c r="AP3082" s="135"/>
      <c r="BJ3082" s="136"/>
    </row>
    <row r="3083" spans="5:62" ht="14.25" customHeight="1" x14ac:dyDescent="0.25">
      <c r="E3083" s="113"/>
      <c r="H3083" s="133"/>
      <c r="T3083" s="133"/>
      <c r="X3083" s="131"/>
      <c r="Y3083" s="133"/>
      <c r="AJ3083" s="133"/>
      <c r="AO3083" s="135"/>
      <c r="AP3083" s="135"/>
      <c r="BJ3083" s="136"/>
    </row>
    <row r="3084" spans="5:62" ht="14.25" customHeight="1" x14ac:dyDescent="0.25">
      <c r="E3084" s="113"/>
      <c r="H3084" s="133"/>
      <c r="T3084" s="133"/>
      <c r="X3084" s="131"/>
      <c r="Y3084" s="133"/>
      <c r="AJ3084" s="133"/>
      <c r="AO3084" s="135"/>
      <c r="AP3084" s="135"/>
      <c r="BJ3084" s="136"/>
    </row>
    <row r="3085" spans="5:62" ht="14.25" customHeight="1" x14ac:dyDescent="0.25">
      <c r="E3085" s="113"/>
      <c r="H3085" s="133"/>
      <c r="T3085" s="133"/>
      <c r="X3085" s="131"/>
      <c r="Y3085" s="133"/>
      <c r="AJ3085" s="133"/>
      <c r="AO3085" s="135"/>
      <c r="AP3085" s="135"/>
      <c r="BJ3085" s="136"/>
    </row>
    <row r="3086" spans="5:62" ht="14.25" customHeight="1" x14ac:dyDescent="0.25">
      <c r="E3086" s="113"/>
      <c r="H3086" s="133"/>
      <c r="T3086" s="133"/>
      <c r="X3086" s="131"/>
      <c r="Y3086" s="133"/>
      <c r="AJ3086" s="133"/>
      <c r="AO3086" s="135"/>
      <c r="AP3086" s="135"/>
      <c r="BJ3086" s="136"/>
    </row>
    <row r="3087" spans="5:62" ht="14.25" customHeight="1" x14ac:dyDescent="0.25">
      <c r="E3087" s="113"/>
      <c r="H3087" s="133"/>
      <c r="T3087" s="133"/>
      <c r="X3087" s="131"/>
      <c r="Y3087" s="133"/>
      <c r="AJ3087" s="133"/>
      <c r="AO3087" s="135"/>
      <c r="AP3087" s="135"/>
      <c r="BJ3087" s="136"/>
    </row>
    <row r="3088" spans="5:62" ht="14.25" customHeight="1" x14ac:dyDescent="0.25">
      <c r="E3088" s="113"/>
      <c r="H3088" s="133"/>
      <c r="T3088" s="133"/>
      <c r="X3088" s="131"/>
      <c r="Y3088" s="133"/>
      <c r="AJ3088" s="133"/>
      <c r="AO3088" s="135"/>
      <c r="AP3088" s="135"/>
      <c r="BJ3088" s="136"/>
    </row>
    <row r="3089" spans="5:62" ht="14.25" customHeight="1" x14ac:dyDescent="0.25">
      <c r="E3089" s="113"/>
      <c r="H3089" s="133"/>
      <c r="T3089" s="133"/>
      <c r="X3089" s="131"/>
      <c r="Y3089" s="133"/>
      <c r="AJ3089" s="133"/>
      <c r="AO3089" s="135"/>
      <c r="AP3089" s="135"/>
      <c r="BJ3089" s="136"/>
    </row>
    <row r="3090" spans="5:62" ht="14.25" customHeight="1" x14ac:dyDescent="0.25">
      <c r="E3090" s="113"/>
      <c r="H3090" s="133"/>
      <c r="T3090" s="133"/>
      <c r="X3090" s="131"/>
      <c r="Y3090" s="133"/>
      <c r="AJ3090" s="133"/>
      <c r="AO3090" s="135"/>
      <c r="AP3090" s="135"/>
      <c r="BJ3090" s="136"/>
    </row>
    <row r="3091" spans="5:62" ht="14.25" customHeight="1" x14ac:dyDescent="0.25">
      <c r="E3091" s="113"/>
      <c r="H3091" s="133"/>
      <c r="T3091" s="133"/>
      <c r="X3091" s="131"/>
      <c r="Y3091" s="133"/>
      <c r="AJ3091" s="133"/>
      <c r="AO3091" s="135"/>
      <c r="AP3091" s="135"/>
      <c r="BJ3091" s="136"/>
    </row>
    <row r="3092" spans="5:62" ht="14.25" customHeight="1" x14ac:dyDescent="0.25">
      <c r="E3092" s="113"/>
      <c r="H3092" s="133"/>
      <c r="T3092" s="133"/>
      <c r="X3092" s="131"/>
      <c r="Y3092" s="133"/>
      <c r="AJ3092" s="133"/>
      <c r="AO3092" s="135"/>
      <c r="AP3092" s="135"/>
      <c r="BJ3092" s="136"/>
    </row>
    <row r="3093" spans="5:62" ht="14.25" customHeight="1" x14ac:dyDescent="0.25">
      <c r="E3093" s="113"/>
      <c r="H3093" s="133"/>
      <c r="T3093" s="133"/>
      <c r="X3093" s="131"/>
      <c r="Y3093" s="133"/>
      <c r="AJ3093" s="133"/>
      <c r="AO3093" s="135"/>
      <c r="AP3093" s="135"/>
      <c r="BJ3093" s="136"/>
    </row>
    <row r="3094" spans="5:62" ht="14.25" customHeight="1" x14ac:dyDescent="0.25">
      <c r="E3094" s="113"/>
      <c r="H3094" s="133"/>
      <c r="T3094" s="133"/>
      <c r="X3094" s="131"/>
      <c r="Y3094" s="133"/>
      <c r="AJ3094" s="133"/>
      <c r="AO3094" s="135"/>
      <c r="AP3094" s="135"/>
      <c r="BJ3094" s="136"/>
    </row>
    <row r="3095" spans="5:62" ht="14.25" customHeight="1" x14ac:dyDescent="0.25">
      <c r="E3095" s="113"/>
      <c r="H3095" s="133"/>
      <c r="T3095" s="133"/>
      <c r="X3095" s="131"/>
      <c r="Y3095" s="133"/>
      <c r="AJ3095" s="133"/>
      <c r="AO3095" s="135"/>
      <c r="AP3095" s="135"/>
      <c r="BJ3095" s="136"/>
    </row>
    <row r="3096" spans="5:62" ht="14.25" customHeight="1" x14ac:dyDescent="0.25">
      <c r="E3096" s="113"/>
      <c r="H3096" s="133"/>
      <c r="T3096" s="133"/>
      <c r="X3096" s="131"/>
      <c r="Y3096" s="133"/>
      <c r="AJ3096" s="133"/>
      <c r="AO3096" s="135"/>
      <c r="AP3096" s="135"/>
      <c r="BJ3096" s="136"/>
    </row>
    <row r="3097" spans="5:62" ht="14.25" customHeight="1" x14ac:dyDescent="0.25">
      <c r="E3097" s="113"/>
      <c r="H3097" s="133"/>
      <c r="T3097" s="133"/>
      <c r="X3097" s="131"/>
      <c r="Y3097" s="133"/>
      <c r="AJ3097" s="133"/>
      <c r="AO3097" s="135"/>
      <c r="AP3097" s="135"/>
      <c r="BJ3097" s="136"/>
    </row>
    <row r="3098" spans="5:62" ht="14.25" customHeight="1" x14ac:dyDescent="0.25">
      <c r="E3098" s="113"/>
      <c r="H3098" s="133"/>
      <c r="T3098" s="133"/>
      <c r="X3098" s="131"/>
      <c r="Y3098" s="133"/>
      <c r="AJ3098" s="133"/>
      <c r="AO3098" s="135"/>
      <c r="AP3098" s="135"/>
      <c r="BJ3098" s="136"/>
    </row>
    <row r="3099" spans="5:62" ht="14.25" customHeight="1" x14ac:dyDescent="0.25">
      <c r="E3099" s="113"/>
      <c r="H3099" s="133"/>
      <c r="T3099" s="133"/>
      <c r="X3099" s="131"/>
      <c r="Y3099" s="133"/>
      <c r="AJ3099" s="133"/>
      <c r="AO3099" s="135"/>
      <c r="AP3099" s="135"/>
      <c r="BJ3099" s="136"/>
    </row>
    <row r="3100" spans="5:62" ht="14.25" customHeight="1" x14ac:dyDescent="0.25">
      <c r="E3100" s="113"/>
      <c r="H3100" s="133"/>
      <c r="T3100" s="133"/>
      <c r="X3100" s="131"/>
      <c r="Y3100" s="133"/>
      <c r="AJ3100" s="133"/>
      <c r="AO3100" s="135"/>
      <c r="AP3100" s="135"/>
      <c r="BJ3100" s="136"/>
    </row>
    <row r="3101" spans="5:62" ht="14.25" customHeight="1" x14ac:dyDescent="0.25">
      <c r="E3101" s="113"/>
      <c r="H3101" s="133"/>
      <c r="T3101" s="133"/>
      <c r="X3101" s="131"/>
      <c r="Y3101" s="133"/>
      <c r="AJ3101" s="133"/>
      <c r="AO3101" s="135"/>
      <c r="AP3101" s="135"/>
      <c r="BJ3101" s="136"/>
    </row>
    <row r="3102" spans="5:62" ht="14.25" customHeight="1" x14ac:dyDescent="0.25">
      <c r="E3102" s="113"/>
      <c r="H3102" s="133"/>
      <c r="T3102" s="133"/>
      <c r="X3102" s="131"/>
      <c r="Y3102" s="133"/>
      <c r="AJ3102" s="133"/>
      <c r="AO3102" s="135"/>
      <c r="AP3102" s="135"/>
      <c r="BJ3102" s="136"/>
    </row>
    <row r="3103" spans="5:62" ht="14.25" customHeight="1" x14ac:dyDescent="0.25">
      <c r="E3103" s="113"/>
      <c r="H3103" s="133"/>
      <c r="T3103" s="133"/>
      <c r="X3103" s="131"/>
      <c r="Y3103" s="133"/>
      <c r="AJ3103" s="133"/>
      <c r="AO3103" s="135"/>
      <c r="AP3103" s="135"/>
      <c r="BJ3103" s="136"/>
    </row>
    <row r="3104" spans="5:62" ht="14.25" customHeight="1" x14ac:dyDescent="0.25">
      <c r="E3104" s="113"/>
      <c r="H3104" s="133"/>
      <c r="T3104" s="133"/>
      <c r="X3104" s="131"/>
      <c r="Y3104" s="133"/>
      <c r="AJ3104" s="133"/>
      <c r="AO3104" s="135"/>
      <c r="AP3104" s="135"/>
      <c r="BJ3104" s="136"/>
    </row>
    <row r="3105" spans="5:62" ht="14.25" customHeight="1" x14ac:dyDescent="0.25">
      <c r="E3105" s="113"/>
      <c r="H3105" s="133"/>
      <c r="T3105" s="133"/>
      <c r="X3105" s="131"/>
      <c r="Y3105" s="133"/>
      <c r="AJ3105" s="133"/>
      <c r="AO3105" s="135"/>
      <c r="AP3105" s="135"/>
      <c r="BJ3105" s="136"/>
    </row>
    <row r="3106" spans="5:62" ht="14.25" customHeight="1" x14ac:dyDescent="0.25">
      <c r="E3106" s="113"/>
      <c r="H3106" s="133"/>
      <c r="T3106" s="133"/>
      <c r="X3106" s="131"/>
      <c r="Y3106" s="133"/>
      <c r="AJ3106" s="133"/>
      <c r="AO3106" s="135"/>
      <c r="AP3106" s="135"/>
      <c r="BJ3106" s="136"/>
    </row>
    <row r="3107" spans="5:62" ht="14.25" customHeight="1" x14ac:dyDescent="0.25">
      <c r="E3107" s="113"/>
      <c r="H3107" s="133"/>
      <c r="T3107" s="133"/>
      <c r="X3107" s="131"/>
      <c r="Y3107" s="133"/>
      <c r="AJ3107" s="133"/>
      <c r="AO3107" s="135"/>
      <c r="AP3107" s="135"/>
      <c r="BJ3107" s="136"/>
    </row>
    <row r="3108" spans="5:62" ht="14.25" customHeight="1" x14ac:dyDescent="0.25">
      <c r="E3108" s="113"/>
      <c r="H3108" s="133"/>
      <c r="T3108" s="133"/>
      <c r="X3108" s="131"/>
      <c r="Y3108" s="133"/>
      <c r="AJ3108" s="133"/>
      <c r="AO3108" s="135"/>
      <c r="AP3108" s="135"/>
      <c r="BJ3108" s="136"/>
    </row>
    <row r="3109" spans="5:62" ht="14.25" customHeight="1" x14ac:dyDescent="0.25">
      <c r="E3109" s="113"/>
      <c r="H3109" s="133"/>
      <c r="T3109" s="133"/>
      <c r="X3109" s="131"/>
      <c r="Y3109" s="133"/>
      <c r="AJ3109" s="133"/>
      <c r="AO3109" s="135"/>
      <c r="AP3109" s="135"/>
      <c r="BJ3109" s="136"/>
    </row>
    <row r="3110" spans="5:62" ht="14.25" customHeight="1" x14ac:dyDescent="0.25">
      <c r="E3110" s="113"/>
      <c r="H3110" s="133"/>
      <c r="T3110" s="133"/>
      <c r="X3110" s="131"/>
      <c r="Y3110" s="133"/>
      <c r="AJ3110" s="133"/>
      <c r="AO3110" s="135"/>
      <c r="AP3110" s="135"/>
      <c r="BJ3110" s="136"/>
    </row>
    <row r="3111" spans="5:62" ht="14.25" customHeight="1" x14ac:dyDescent="0.25">
      <c r="E3111" s="113"/>
      <c r="H3111" s="133"/>
      <c r="T3111" s="133"/>
      <c r="X3111" s="131"/>
      <c r="Y3111" s="133"/>
      <c r="AJ3111" s="133"/>
      <c r="AO3111" s="135"/>
      <c r="AP3111" s="135"/>
      <c r="BJ3111" s="136"/>
    </row>
    <row r="3112" spans="5:62" ht="14.25" customHeight="1" x14ac:dyDescent="0.25">
      <c r="E3112" s="113"/>
      <c r="H3112" s="133"/>
      <c r="T3112" s="133"/>
      <c r="X3112" s="131"/>
      <c r="Y3112" s="133"/>
      <c r="AJ3112" s="133"/>
      <c r="AO3112" s="135"/>
      <c r="AP3112" s="135"/>
      <c r="BJ3112" s="136"/>
    </row>
    <row r="3113" spans="5:62" ht="14.25" customHeight="1" x14ac:dyDescent="0.25">
      <c r="E3113" s="113"/>
      <c r="H3113" s="133"/>
      <c r="T3113" s="133"/>
      <c r="X3113" s="131"/>
      <c r="Y3113" s="133"/>
      <c r="AJ3113" s="133"/>
      <c r="AO3113" s="135"/>
      <c r="AP3113" s="135"/>
      <c r="BJ3113" s="136"/>
    </row>
    <row r="3114" spans="5:62" ht="14.25" customHeight="1" x14ac:dyDescent="0.25">
      <c r="E3114" s="113"/>
      <c r="H3114" s="133"/>
      <c r="T3114" s="133"/>
      <c r="X3114" s="131"/>
      <c r="Y3114" s="133"/>
      <c r="AJ3114" s="133"/>
      <c r="AO3114" s="135"/>
      <c r="AP3114" s="135"/>
      <c r="BJ3114" s="136"/>
    </row>
    <row r="3115" spans="5:62" ht="14.25" customHeight="1" x14ac:dyDescent="0.25">
      <c r="E3115" s="113"/>
      <c r="H3115" s="133"/>
      <c r="T3115" s="133"/>
      <c r="X3115" s="131"/>
      <c r="Y3115" s="133"/>
      <c r="AJ3115" s="133"/>
      <c r="AO3115" s="135"/>
      <c r="AP3115" s="135"/>
      <c r="BJ3115" s="136"/>
    </row>
    <row r="3116" spans="5:62" ht="14.25" customHeight="1" x14ac:dyDescent="0.25">
      <c r="E3116" s="113"/>
      <c r="H3116" s="133"/>
      <c r="T3116" s="133"/>
      <c r="X3116" s="131"/>
      <c r="Y3116" s="133"/>
      <c r="AJ3116" s="133"/>
      <c r="AO3116" s="135"/>
      <c r="AP3116" s="135"/>
      <c r="BJ3116" s="136"/>
    </row>
    <row r="3117" spans="5:62" ht="14.25" customHeight="1" x14ac:dyDescent="0.25">
      <c r="E3117" s="113"/>
      <c r="H3117" s="133"/>
      <c r="T3117" s="133"/>
      <c r="X3117" s="131"/>
      <c r="Y3117" s="133"/>
      <c r="AJ3117" s="133"/>
      <c r="AO3117" s="135"/>
      <c r="AP3117" s="135"/>
      <c r="BJ3117" s="136"/>
    </row>
    <row r="3118" spans="5:62" ht="14.25" customHeight="1" x14ac:dyDescent="0.25">
      <c r="E3118" s="113"/>
      <c r="H3118" s="133"/>
      <c r="T3118" s="133"/>
      <c r="X3118" s="131"/>
      <c r="Y3118" s="133"/>
      <c r="AJ3118" s="133"/>
      <c r="AO3118" s="135"/>
      <c r="AP3118" s="135"/>
      <c r="BJ3118" s="136"/>
    </row>
    <row r="3119" spans="5:62" ht="14.25" customHeight="1" x14ac:dyDescent="0.25">
      <c r="E3119" s="113"/>
      <c r="H3119" s="133"/>
      <c r="T3119" s="133"/>
      <c r="X3119" s="131"/>
      <c r="Y3119" s="133"/>
      <c r="AJ3119" s="133"/>
      <c r="AO3119" s="135"/>
      <c r="AP3119" s="135"/>
      <c r="BJ3119" s="136"/>
    </row>
    <row r="3120" spans="5:62" ht="14.25" customHeight="1" x14ac:dyDescent="0.25">
      <c r="E3120" s="113"/>
      <c r="H3120" s="133"/>
      <c r="T3120" s="133"/>
      <c r="X3120" s="131"/>
      <c r="Y3120" s="133"/>
      <c r="AJ3120" s="133"/>
      <c r="AO3120" s="135"/>
      <c r="AP3120" s="135"/>
      <c r="BJ3120" s="136"/>
    </row>
    <row r="3121" spans="5:62" ht="14.25" customHeight="1" x14ac:dyDescent="0.25">
      <c r="E3121" s="113"/>
      <c r="H3121" s="133"/>
      <c r="T3121" s="133"/>
      <c r="X3121" s="131"/>
      <c r="Y3121" s="133"/>
      <c r="AJ3121" s="133"/>
      <c r="AO3121" s="135"/>
      <c r="AP3121" s="135"/>
      <c r="BJ3121" s="136"/>
    </row>
    <row r="3122" spans="5:62" ht="14.25" customHeight="1" x14ac:dyDescent="0.25">
      <c r="E3122" s="113"/>
      <c r="H3122" s="133"/>
      <c r="T3122" s="133"/>
      <c r="X3122" s="131"/>
      <c r="Y3122" s="133"/>
      <c r="AJ3122" s="133"/>
      <c r="AO3122" s="135"/>
      <c r="AP3122" s="135"/>
      <c r="BJ3122" s="136"/>
    </row>
    <row r="3123" spans="5:62" ht="14.25" customHeight="1" x14ac:dyDescent="0.25">
      <c r="E3123" s="113"/>
      <c r="H3123" s="133"/>
      <c r="T3123" s="133"/>
      <c r="X3123" s="131"/>
      <c r="Y3123" s="133"/>
      <c r="AJ3123" s="133"/>
      <c r="AO3123" s="135"/>
      <c r="AP3123" s="135"/>
      <c r="BJ3123" s="136"/>
    </row>
    <row r="3124" spans="5:62" ht="14.25" customHeight="1" x14ac:dyDescent="0.25">
      <c r="E3124" s="113"/>
      <c r="H3124" s="133"/>
      <c r="T3124" s="133"/>
      <c r="X3124" s="131"/>
      <c r="Y3124" s="133"/>
      <c r="AJ3124" s="133"/>
      <c r="AO3124" s="135"/>
      <c r="AP3124" s="135"/>
      <c r="BJ3124" s="136"/>
    </row>
    <row r="3125" spans="5:62" ht="14.25" customHeight="1" x14ac:dyDescent="0.25">
      <c r="E3125" s="113"/>
      <c r="H3125" s="133"/>
      <c r="T3125" s="133"/>
      <c r="X3125" s="131"/>
      <c r="Y3125" s="133"/>
      <c r="AJ3125" s="133"/>
      <c r="AO3125" s="135"/>
      <c r="AP3125" s="135"/>
      <c r="BJ3125" s="136"/>
    </row>
    <row r="3126" spans="5:62" ht="14.25" customHeight="1" x14ac:dyDescent="0.25">
      <c r="E3126" s="113"/>
      <c r="H3126" s="133"/>
      <c r="T3126" s="133"/>
      <c r="X3126" s="131"/>
      <c r="Y3126" s="133"/>
      <c r="AJ3126" s="133"/>
      <c r="AO3126" s="135"/>
      <c r="AP3126" s="135"/>
      <c r="BJ3126" s="136"/>
    </row>
    <row r="3127" spans="5:62" ht="14.25" customHeight="1" x14ac:dyDescent="0.25">
      <c r="E3127" s="113"/>
      <c r="H3127" s="133"/>
      <c r="T3127" s="133"/>
      <c r="X3127" s="131"/>
      <c r="Y3127" s="133"/>
      <c r="AJ3127" s="133"/>
      <c r="AO3127" s="135"/>
      <c r="AP3127" s="135"/>
      <c r="BJ3127" s="136"/>
    </row>
    <row r="3128" spans="5:62" ht="14.25" customHeight="1" x14ac:dyDescent="0.25">
      <c r="E3128" s="113"/>
      <c r="H3128" s="133"/>
      <c r="T3128" s="133"/>
      <c r="X3128" s="131"/>
      <c r="Y3128" s="133"/>
      <c r="AJ3128" s="133"/>
      <c r="AO3128" s="135"/>
      <c r="AP3128" s="135"/>
      <c r="BJ3128" s="136"/>
    </row>
    <row r="3129" spans="5:62" ht="14.25" customHeight="1" x14ac:dyDescent="0.25">
      <c r="E3129" s="113"/>
      <c r="H3129" s="133"/>
      <c r="T3129" s="133"/>
      <c r="X3129" s="131"/>
      <c r="Y3129" s="133"/>
      <c r="AJ3129" s="133"/>
      <c r="AO3129" s="135"/>
      <c r="AP3129" s="135"/>
      <c r="BJ3129" s="136"/>
    </row>
    <row r="3130" spans="5:62" ht="14.25" customHeight="1" x14ac:dyDescent="0.25">
      <c r="E3130" s="113"/>
      <c r="H3130" s="133"/>
      <c r="T3130" s="133"/>
      <c r="X3130" s="131"/>
      <c r="Y3130" s="133"/>
      <c r="AJ3130" s="133"/>
      <c r="AO3130" s="135"/>
      <c r="AP3130" s="135"/>
      <c r="BJ3130" s="136"/>
    </row>
    <row r="3131" spans="5:62" ht="14.25" customHeight="1" x14ac:dyDescent="0.25">
      <c r="E3131" s="113"/>
      <c r="H3131" s="133"/>
      <c r="T3131" s="133"/>
      <c r="X3131" s="131"/>
      <c r="Y3131" s="133"/>
      <c r="AJ3131" s="133"/>
      <c r="AO3131" s="135"/>
      <c r="AP3131" s="135"/>
      <c r="BJ3131" s="136"/>
    </row>
    <row r="3132" spans="5:62" ht="14.25" customHeight="1" x14ac:dyDescent="0.25">
      <c r="E3132" s="113"/>
      <c r="H3132" s="133"/>
      <c r="T3132" s="133"/>
      <c r="X3132" s="131"/>
      <c r="Y3132" s="133"/>
      <c r="AJ3132" s="133"/>
      <c r="AO3132" s="135"/>
      <c r="AP3132" s="135"/>
      <c r="BJ3132" s="136"/>
    </row>
    <row r="3133" spans="5:62" ht="14.25" customHeight="1" x14ac:dyDescent="0.25">
      <c r="E3133" s="113"/>
      <c r="H3133" s="133"/>
      <c r="T3133" s="133"/>
      <c r="X3133" s="131"/>
      <c r="Y3133" s="133"/>
      <c r="AJ3133" s="133"/>
      <c r="AO3133" s="135"/>
      <c r="AP3133" s="135"/>
      <c r="BJ3133" s="136"/>
    </row>
    <row r="3134" spans="5:62" ht="14.25" customHeight="1" x14ac:dyDescent="0.25">
      <c r="E3134" s="113"/>
      <c r="H3134" s="133"/>
      <c r="T3134" s="133"/>
      <c r="X3134" s="131"/>
      <c r="Y3134" s="133"/>
      <c r="AJ3134" s="133"/>
      <c r="AO3134" s="135"/>
      <c r="AP3134" s="135"/>
      <c r="BJ3134" s="136"/>
    </row>
    <row r="3135" spans="5:62" ht="14.25" customHeight="1" x14ac:dyDescent="0.25">
      <c r="E3135" s="113"/>
      <c r="H3135" s="133"/>
      <c r="T3135" s="133"/>
      <c r="X3135" s="131"/>
      <c r="Y3135" s="133"/>
      <c r="AJ3135" s="133"/>
      <c r="AO3135" s="135"/>
      <c r="AP3135" s="135"/>
      <c r="BJ3135" s="136"/>
    </row>
    <row r="3136" spans="5:62" ht="14.25" customHeight="1" x14ac:dyDescent="0.25">
      <c r="E3136" s="113"/>
      <c r="H3136" s="133"/>
      <c r="T3136" s="133"/>
      <c r="X3136" s="131"/>
      <c r="Y3136" s="133"/>
      <c r="AJ3136" s="133"/>
      <c r="AO3136" s="135"/>
      <c r="AP3136" s="135"/>
      <c r="BJ3136" s="136"/>
    </row>
    <row r="3137" spans="5:62" ht="14.25" customHeight="1" x14ac:dyDescent="0.25">
      <c r="E3137" s="113"/>
      <c r="H3137" s="133"/>
      <c r="T3137" s="133"/>
      <c r="X3137" s="131"/>
      <c r="Y3137" s="133"/>
      <c r="AJ3137" s="133"/>
      <c r="AO3137" s="135"/>
      <c r="AP3137" s="135"/>
      <c r="BJ3137" s="136"/>
    </row>
    <row r="3138" spans="5:62" ht="14.25" customHeight="1" x14ac:dyDescent="0.25">
      <c r="E3138" s="113"/>
      <c r="H3138" s="133"/>
      <c r="T3138" s="133"/>
      <c r="X3138" s="131"/>
      <c r="Y3138" s="133"/>
      <c r="AJ3138" s="133"/>
      <c r="AO3138" s="135"/>
      <c r="AP3138" s="135"/>
      <c r="BJ3138" s="136"/>
    </row>
    <row r="3139" spans="5:62" ht="14.25" customHeight="1" x14ac:dyDescent="0.25">
      <c r="E3139" s="113"/>
      <c r="H3139" s="133"/>
      <c r="T3139" s="133"/>
      <c r="X3139" s="131"/>
      <c r="Y3139" s="133"/>
      <c r="AJ3139" s="133"/>
      <c r="AO3139" s="135"/>
      <c r="AP3139" s="135"/>
      <c r="BJ3139" s="136"/>
    </row>
    <row r="3140" spans="5:62" ht="14.25" customHeight="1" x14ac:dyDescent="0.25">
      <c r="E3140" s="113"/>
      <c r="H3140" s="133"/>
      <c r="T3140" s="133"/>
      <c r="X3140" s="131"/>
      <c r="Y3140" s="133"/>
      <c r="AJ3140" s="133"/>
      <c r="AO3140" s="135"/>
      <c r="AP3140" s="135"/>
      <c r="BJ3140" s="136"/>
    </row>
    <row r="3141" spans="5:62" ht="14.25" customHeight="1" x14ac:dyDescent="0.25">
      <c r="E3141" s="113"/>
      <c r="H3141" s="133"/>
      <c r="T3141" s="133"/>
      <c r="X3141" s="131"/>
      <c r="Y3141" s="133"/>
      <c r="AJ3141" s="133"/>
      <c r="AO3141" s="135"/>
      <c r="AP3141" s="135"/>
      <c r="BJ3141" s="136"/>
    </row>
    <row r="3142" spans="5:62" ht="14.25" customHeight="1" x14ac:dyDescent="0.25">
      <c r="E3142" s="113"/>
      <c r="H3142" s="133"/>
      <c r="T3142" s="133"/>
      <c r="X3142" s="131"/>
      <c r="Y3142" s="133"/>
      <c r="AJ3142" s="133"/>
      <c r="AO3142" s="135"/>
      <c r="AP3142" s="135"/>
      <c r="BJ3142" s="136"/>
    </row>
    <row r="3143" spans="5:62" ht="14.25" customHeight="1" x14ac:dyDescent="0.25">
      <c r="E3143" s="113"/>
      <c r="H3143" s="133"/>
      <c r="T3143" s="133"/>
      <c r="X3143" s="131"/>
      <c r="Y3143" s="133"/>
      <c r="AJ3143" s="133"/>
      <c r="AO3143" s="135"/>
      <c r="AP3143" s="135"/>
      <c r="BJ3143" s="136"/>
    </row>
    <row r="3144" spans="5:62" ht="14.25" customHeight="1" x14ac:dyDescent="0.25">
      <c r="E3144" s="113"/>
      <c r="H3144" s="133"/>
      <c r="T3144" s="133"/>
      <c r="X3144" s="131"/>
      <c r="Y3144" s="133"/>
      <c r="AJ3144" s="133"/>
      <c r="AO3144" s="135"/>
      <c r="AP3144" s="135"/>
      <c r="BJ3144" s="136"/>
    </row>
    <row r="3145" spans="5:62" ht="14.25" customHeight="1" x14ac:dyDescent="0.25">
      <c r="E3145" s="113"/>
      <c r="H3145" s="133"/>
      <c r="T3145" s="133"/>
      <c r="X3145" s="131"/>
      <c r="Y3145" s="133"/>
      <c r="AJ3145" s="133"/>
      <c r="AO3145" s="135"/>
      <c r="AP3145" s="135"/>
      <c r="BJ3145" s="136"/>
    </row>
    <row r="3146" spans="5:62" ht="14.25" customHeight="1" x14ac:dyDescent="0.25">
      <c r="E3146" s="113"/>
      <c r="H3146" s="133"/>
      <c r="T3146" s="133"/>
      <c r="X3146" s="131"/>
      <c r="Y3146" s="133"/>
      <c r="AJ3146" s="133"/>
      <c r="AO3146" s="135"/>
      <c r="AP3146" s="135"/>
      <c r="BJ3146" s="136"/>
    </row>
    <row r="3147" spans="5:62" ht="14.25" customHeight="1" x14ac:dyDescent="0.25">
      <c r="E3147" s="113"/>
      <c r="H3147" s="133"/>
      <c r="T3147" s="133"/>
      <c r="X3147" s="131"/>
      <c r="Y3147" s="133"/>
      <c r="AJ3147" s="133"/>
      <c r="AO3147" s="135"/>
      <c r="AP3147" s="135"/>
      <c r="BJ3147" s="136"/>
    </row>
    <row r="3148" spans="5:62" ht="14.25" customHeight="1" x14ac:dyDescent="0.25">
      <c r="E3148" s="113"/>
      <c r="H3148" s="133"/>
      <c r="T3148" s="133"/>
      <c r="X3148" s="131"/>
      <c r="Y3148" s="133"/>
      <c r="AJ3148" s="133"/>
      <c r="AO3148" s="135"/>
      <c r="AP3148" s="135"/>
      <c r="BJ3148" s="136"/>
    </row>
    <row r="3149" spans="5:62" ht="14.25" customHeight="1" x14ac:dyDescent="0.25">
      <c r="E3149" s="113"/>
      <c r="H3149" s="133"/>
      <c r="T3149" s="133"/>
      <c r="X3149" s="131"/>
      <c r="Y3149" s="133"/>
      <c r="AJ3149" s="133"/>
      <c r="AO3149" s="135"/>
      <c r="AP3149" s="135"/>
      <c r="BJ3149" s="136"/>
    </row>
    <row r="3150" spans="5:62" ht="14.25" customHeight="1" x14ac:dyDescent="0.25">
      <c r="E3150" s="113"/>
      <c r="H3150" s="133"/>
      <c r="T3150" s="133"/>
      <c r="X3150" s="131"/>
      <c r="Y3150" s="133"/>
      <c r="AJ3150" s="133"/>
      <c r="AO3150" s="135"/>
      <c r="AP3150" s="135"/>
      <c r="BJ3150" s="136"/>
    </row>
    <row r="3151" spans="5:62" ht="14.25" customHeight="1" x14ac:dyDescent="0.25">
      <c r="E3151" s="113"/>
      <c r="H3151" s="133"/>
      <c r="T3151" s="133"/>
      <c r="X3151" s="131"/>
      <c r="Y3151" s="133"/>
      <c r="AJ3151" s="133"/>
      <c r="AO3151" s="135"/>
      <c r="AP3151" s="135"/>
      <c r="BJ3151" s="136"/>
    </row>
    <row r="3152" spans="5:62" ht="14.25" customHeight="1" x14ac:dyDescent="0.25">
      <c r="E3152" s="113"/>
      <c r="H3152" s="133"/>
      <c r="T3152" s="133"/>
      <c r="X3152" s="131"/>
      <c r="Y3152" s="133"/>
      <c r="AJ3152" s="133"/>
      <c r="AO3152" s="135"/>
      <c r="AP3152" s="135"/>
      <c r="BJ3152" s="136"/>
    </row>
    <row r="3153" spans="5:62" ht="14.25" customHeight="1" x14ac:dyDescent="0.25">
      <c r="E3153" s="113"/>
      <c r="H3153" s="133"/>
      <c r="T3153" s="133"/>
      <c r="X3153" s="131"/>
      <c r="Y3153" s="133"/>
      <c r="AJ3153" s="133"/>
      <c r="AO3153" s="135"/>
      <c r="AP3153" s="135"/>
      <c r="BJ3153" s="136"/>
    </row>
    <row r="3154" spans="5:62" ht="14.25" customHeight="1" x14ac:dyDescent="0.25">
      <c r="E3154" s="113"/>
      <c r="H3154" s="133"/>
      <c r="T3154" s="133"/>
      <c r="X3154" s="131"/>
      <c r="Y3154" s="133"/>
      <c r="AJ3154" s="133"/>
      <c r="AO3154" s="135"/>
      <c r="AP3154" s="135"/>
      <c r="BJ3154" s="136"/>
    </row>
    <row r="3155" spans="5:62" ht="14.25" customHeight="1" x14ac:dyDescent="0.25">
      <c r="E3155" s="113"/>
      <c r="H3155" s="133"/>
      <c r="T3155" s="133"/>
      <c r="X3155" s="131"/>
      <c r="Y3155" s="133"/>
      <c r="AJ3155" s="133"/>
      <c r="AO3155" s="135"/>
      <c r="AP3155" s="135"/>
      <c r="BJ3155" s="136"/>
    </row>
    <row r="3156" spans="5:62" ht="14.25" customHeight="1" x14ac:dyDescent="0.25">
      <c r="E3156" s="113"/>
      <c r="H3156" s="133"/>
      <c r="T3156" s="133"/>
      <c r="X3156" s="131"/>
      <c r="Y3156" s="133"/>
      <c r="AJ3156" s="133"/>
      <c r="AO3156" s="135"/>
      <c r="AP3156" s="135"/>
      <c r="BJ3156" s="136"/>
    </row>
    <row r="3157" spans="5:62" ht="14.25" customHeight="1" x14ac:dyDescent="0.25">
      <c r="E3157" s="113"/>
      <c r="H3157" s="133"/>
      <c r="T3157" s="133"/>
      <c r="X3157" s="131"/>
      <c r="Y3157" s="133"/>
      <c r="AJ3157" s="133"/>
      <c r="AO3157" s="135"/>
      <c r="AP3157" s="135"/>
      <c r="BJ3157" s="136"/>
    </row>
    <row r="3158" spans="5:62" ht="14.25" customHeight="1" x14ac:dyDescent="0.25">
      <c r="E3158" s="113"/>
      <c r="H3158" s="133"/>
      <c r="T3158" s="133"/>
      <c r="X3158" s="131"/>
      <c r="Y3158" s="133"/>
      <c r="AJ3158" s="133"/>
      <c r="AO3158" s="135"/>
      <c r="AP3158" s="135"/>
      <c r="BJ3158" s="136"/>
    </row>
    <row r="3159" spans="5:62" ht="14.25" customHeight="1" x14ac:dyDescent="0.25">
      <c r="E3159" s="113"/>
      <c r="H3159" s="133"/>
      <c r="T3159" s="133"/>
      <c r="X3159" s="131"/>
      <c r="Y3159" s="133"/>
      <c r="AJ3159" s="133"/>
      <c r="AO3159" s="135"/>
      <c r="AP3159" s="135"/>
      <c r="BJ3159" s="136"/>
    </row>
    <row r="3160" spans="5:62" ht="14.25" customHeight="1" x14ac:dyDescent="0.25">
      <c r="E3160" s="113"/>
      <c r="H3160" s="133"/>
      <c r="T3160" s="133"/>
      <c r="X3160" s="131"/>
      <c r="Y3160" s="133"/>
      <c r="AJ3160" s="133"/>
      <c r="AO3160" s="135"/>
      <c r="AP3160" s="135"/>
      <c r="BJ3160" s="136"/>
    </row>
    <row r="3161" spans="5:62" ht="14.25" customHeight="1" x14ac:dyDescent="0.25">
      <c r="E3161" s="113"/>
      <c r="H3161" s="133"/>
      <c r="T3161" s="133"/>
      <c r="X3161" s="131"/>
      <c r="Y3161" s="133"/>
      <c r="AJ3161" s="133"/>
      <c r="AO3161" s="135"/>
      <c r="AP3161" s="135"/>
      <c r="BJ3161" s="136"/>
    </row>
    <row r="3162" spans="5:62" ht="14.25" customHeight="1" x14ac:dyDescent="0.25">
      <c r="E3162" s="113"/>
      <c r="H3162" s="133"/>
      <c r="T3162" s="133"/>
      <c r="X3162" s="131"/>
      <c r="Y3162" s="133"/>
      <c r="AJ3162" s="133"/>
      <c r="AO3162" s="135"/>
      <c r="AP3162" s="135"/>
      <c r="BJ3162" s="136"/>
    </row>
    <row r="3163" spans="5:62" ht="14.25" customHeight="1" x14ac:dyDescent="0.25">
      <c r="E3163" s="113"/>
      <c r="H3163" s="133"/>
      <c r="T3163" s="133"/>
      <c r="X3163" s="131"/>
      <c r="Y3163" s="133"/>
      <c r="AJ3163" s="133"/>
      <c r="AO3163" s="135"/>
      <c r="AP3163" s="135"/>
      <c r="BJ3163" s="136"/>
    </row>
    <row r="3164" spans="5:62" ht="14.25" customHeight="1" x14ac:dyDescent="0.25">
      <c r="E3164" s="113"/>
      <c r="H3164" s="133"/>
      <c r="T3164" s="133"/>
      <c r="X3164" s="131"/>
      <c r="Y3164" s="133"/>
      <c r="AJ3164" s="133"/>
      <c r="AO3164" s="135"/>
      <c r="AP3164" s="135"/>
      <c r="BJ3164" s="136"/>
    </row>
    <row r="3165" spans="5:62" ht="14.25" customHeight="1" x14ac:dyDescent="0.25">
      <c r="E3165" s="113"/>
      <c r="H3165" s="133"/>
      <c r="T3165" s="133"/>
      <c r="X3165" s="131"/>
      <c r="Y3165" s="133"/>
      <c r="AJ3165" s="133"/>
      <c r="AO3165" s="135"/>
      <c r="AP3165" s="135"/>
      <c r="BJ3165" s="136"/>
    </row>
    <row r="3166" spans="5:62" ht="14.25" customHeight="1" x14ac:dyDescent="0.25">
      <c r="E3166" s="113"/>
      <c r="H3166" s="133"/>
      <c r="T3166" s="133"/>
      <c r="X3166" s="131"/>
      <c r="Y3166" s="133"/>
      <c r="AJ3166" s="133"/>
      <c r="AO3166" s="135"/>
      <c r="AP3166" s="135"/>
      <c r="BJ3166" s="136"/>
    </row>
    <row r="3167" spans="5:62" ht="14.25" customHeight="1" x14ac:dyDescent="0.25">
      <c r="E3167" s="113"/>
      <c r="H3167" s="133"/>
      <c r="T3167" s="133"/>
      <c r="X3167" s="131"/>
      <c r="Y3167" s="133"/>
      <c r="AJ3167" s="133"/>
      <c r="AO3167" s="135"/>
      <c r="AP3167" s="135"/>
      <c r="BJ3167" s="136"/>
    </row>
    <row r="3168" spans="5:62" ht="14.25" customHeight="1" x14ac:dyDescent="0.25">
      <c r="E3168" s="113"/>
      <c r="H3168" s="133"/>
      <c r="T3168" s="133"/>
      <c r="X3168" s="131"/>
      <c r="Y3168" s="133"/>
      <c r="AJ3168" s="133"/>
      <c r="AO3168" s="135"/>
      <c r="AP3168" s="135"/>
      <c r="BJ3168" s="136"/>
    </row>
    <row r="3169" spans="5:62" ht="14.25" customHeight="1" x14ac:dyDescent="0.25">
      <c r="E3169" s="113"/>
      <c r="H3169" s="133"/>
      <c r="T3169" s="133"/>
      <c r="X3169" s="131"/>
      <c r="Y3169" s="133"/>
      <c r="AJ3169" s="133"/>
      <c r="AO3169" s="135"/>
      <c r="AP3169" s="135"/>
      <c r="BJ3169" s="136"/>
    </row>
    <row r="3170" spans="5:62" ht="14.25" customHeight="1" x14ac:dyDescent="0.25">
      <c r="E3170" s="113"/>
      <c r="H3170" s="133"/>
      <c r="T3170" s="133"/>
      <c r="X3170" s="131"/>
      <c r="Y3170" s="133"/>
      <c r="AJ3170" s="133"/>
      <c r="AO3170" s="135"/>
      <c r="AP3170" s="135"/>
      <c r="BJ3170" s="136"/>
    </row>
    <row r="3171" spans="5:62" ht="14.25" customHeight="1" x14ac:dyDescent="0.25">
      <c r="E3171" s="113"/>
      <c r="H3171" s="133"/>
      <c r="T3171" s="133"/>
      <c r="X3171" s="131"/>
      <c r="Y3171" s="133"/>
      <c r="AJ3171" s="133"/>
      <c r="AO3171" s="135"/>
      <c r="AP3171" s="135"/>
      <c r="BJ3171" s="136"/>
    </row>
    <row r="3172" spans="5:62" ht="14.25" customHeight="1" x14ac:dyDescent="0.25">
      <c r="E3172" s="113"/>
      <c r="H3172" s="133"/>
      <c r="T3172" s="133"/>
      <c r="X3172" s="131"/>
      <c r="Y3172" s="133"/>
      <c r="AJ3172" s="133"/>
      <c r="AO3172" s="135"/>
      <c r="AP3172" s="135"/>
      <c r="BJ3172" s="136"/>
    </row>
    <row r="3173" spans="5:62" ht="14.25" customHeight="1" x14ac:dyDescent="0.25">
      <c r="E3173" s="113"/>
      <c r="H3173" s="133"/>
      <c r="T3173" s="133"/>
      <c r="X3173" s="131"/>
      <c r="Y3173" s="133"/>
      <c r="AJ3173" s="133"/>
      <c r="AO3173" s="135"/>
      <c r="AP3173" s="135"/>
      <c r="BJ3173" s="136"/>
    </row>
    <row r="3174" spans="5:62" ht="14.25" customHeight="1" x14ac:dyDescent="0.25">
      <c r="E3174" s="113"/>
      <c r="H3174" s="133"/>
      <c r="T3174" s="133"/>
      <c r="X3174" s="131"/>
      <c r="Y3174" s="133"/>
      <c r="AJ3174" s="133"/>
      <c r="AO3174" s="135"/>
      <c r="AP3174" s="135"/>
      <c r="BJ3174" s="136"/>
    </row>
    <row r="3175" spans="5:62" ht="14.25" customHeight="1" x14ac:dyDescent="0.25">
      <c r="E3175" s="113"/>
      <c r="H3175" s="133"/>
      <c r="T3175" s="133"/>
      <c r="X3175" s="131"/>
      <c r="Y3175" s="133"/>
      <c r="AJ3175" s="133"/>
      <c r="AO3175" s="135"/>
      <c r="AP3175" s="135"/>
      <c r="BJ3175" s="136"/>
    </row>
    <row r="3176" spans="5:62" ht="14.25" customHeight="1" x14ac:dyDescent="0.25">
      <c r="E3176" s="113"/>
      <c r="H3176" s="133"/>
      <c r="T3176" s="133"/>
      <c r="X3176" s="131"/>
      <c r="Y3176" s="133"/>
      <c r="AJ3176" s="133"/>
      <c r="AO3176" s="135"/>
      <c r="AP3176" s="135"/>
      <c r="BJ3176" s="136"/>
    </row>
    <row r="3177" spans="5:62" ht="14.25" customHeight="1" x14ac:dyDescent="0.25">
      <c r="E3177" s="113"/>
      <c r="H3177" s="133"/>
      <c r="T3177" s="133"/>
      <c r="X3177" s="131"/>
      <c r="Y3177" s="133"/>
      <c r="AJ3177" s="133"/>
      <c r="AO3177" s="135"/>
      <c r="AP3177" s="135"/>
      <c r="BJ3177" s="136"/>
    </row>
    <row r="3178" spans="5:62" ht="14.25" customHeight="1" x14ac:dyDescent="0.25">
      <c r="E3178" s="113"/>
      <c r="H3178" s="133"/>
      <c r="T3178" s="133"/>
      <c r="X3178" s="131"/>
      <c r="Y3178" s="133"/>
      <c r="AJ3178" s="133"/>
      <c r="AO3178" s="135"/>
      <c r="AP3178" s="135"/>
      <c r="BJ3178" s="136"/>
    </row>
    <row r="3179" spans="5:62" ht="14.25" customHeight="1" x14ac:dyDescent="0.25">
      <c r="E3179" s="113"/>
      <c r="H3179" s="133"/>
      <c r="T3179" s="133"/>
      <c r="X3179" s="131"/>
      <c r="Y3179" s="133"/>
      <c r="AJ3179" s="133"/>
      <c r="AO3179" s="135"/>
      <c r="AP3179" s="135"/>
      <c r="BJ3179" s="136"/>
    </row>
    <row r="3180" spans="5:62" ht="14.25" customHeight="1" x14ac:dyDescent="0.25">
      <c r="E3180" s="113"/>
      <c r="H3180" s="133"/>
      <c r="T3180" s="133"/>
      <c r="X3180" s="131"/>
      <c r="Y3180" s="133"/>
      <c r="AJ3180" s="133"/>
      <c r="AO3180" s="135"/>
      <c r="AP3180" s="135"/>
      <c r="BJ3180" s="136"/>
    </row>
    <row r="3181" spans="5:62" ht="14.25" customHeight="1" x14ac:dyDescent="0.25">
      <c r="E3181" s="113"/>
      <c r="H3181" s="133"/>
      <c r="T3181" s="133"/>
      <c r="X3181" s="131"/>
      <c r="Y3181" s="133"/>
      <c r="AJ3181" s="133"/>
      <c r="AO3181" s="135"/>
      <c r="AP3181" s="135"/>
      <c r="BJ3181" s="136"/>
    </row>
    <row r="3182" spans="5:62" ht="14.25" customHeight="1" x14ac:dyDescent="0.25">
      <c r="E3182" s="113"/>
      <c r="H3182" s="133"/>
      <c r="T3182" s="133"/>
      <c r="X3182" s="131"/>
      <c r="Y3182" s="133"/>
      <c r="AJ3182" s="133"/>
      <c r="AO3182" s="135"/>
      <c r="AP3182" s="135"/>
      <c r="BJ3182" s="136"/>
    </row>
    <row r="3183" spans="5:62" ht="14.25" customHeight="1" x14ac:dyDescent="0.25">
      <c r="E3183" s="113"/>
      <c r="H3183" s="133"/>
      <c r="T3183" s="133"/>
      <c r="X3183" s="131"/>
      <c r="Y3183" s="133"/>
      <c r="AJ3183" s="133"/>
      <c r="AO3183" s="135"/>
      <c r="AP3183" s="135"/>
      <c r="BJ3183" s="136"/>
    </row>
    <row r="3184" spans="5:62" ht="14.25" customHeight="1" x14ac:dyDescent="0.25">
      <c r="E3184" s="113"/>
      <c r="H3184" s="133"/>
      <c r="T3184" s="133"/>
      <c r="X3184" s="131"/>
      <c r="Y3184" s="133"/>
      <c r="AJ3184" s="133"/>
      <c r="AO3184" s="135"/>
      <c r="AP3184" s="135"/>
      <c r="BJ3184" s="136"/>
    </row>
    <row r="3185" spans="5:62" ht="14.25" customHeight="1" x14ac:dyDescent="0.25">
      <c r="E3185" s="113"/>
      <c r="H3185" s="133"/>
      <c r="T3185" s="133"/>
      <c r="X3185" s="131"/>
      <c r="Y3185" s="133"/>
      <c r="AJ3185" s="133"/>
      <c r="AO3185" s="135"/>
      <c r="AP3185" s="135"/>
      <c r="BJ3185" s="136"/>
    </row>
    <row r="3186" spans="5:62" ht="14.25" customHeight="1" x14ac:dyDescent="0.25">
      <c r="E3186" s="113"/>
      <c r="H3186" s="133"/>
      <c r="T3186" s="133"/>
      <c r="X3186" s="131"/>
      <c r="Y3186" s="133"/>
      <c r="AJ3186" s="133"/>
      <c r="AO3186" s="135"/>
      <c r="AP3186" s="135"/>
      <c r="BJ3186" s="136"/>
    </row>
    <row r="3187" spans="5:62" ht="14.25" customHeight="1" x14ac:dyDescent="0.25">
      <c r="E3187" s="113"/>
      <c r="H3187" s="133"/>
      <c r="T3187" s="133"/>
      <c r="X3187" s="131"/>
      <c r="Y3187" s="133"/>
      <c r="AJ3187" s="133"/>
      <c r="AO3187" s="135"/>
      <c r="AP3187" s="135"/>
      <c r="BJ3187" s="136"/>
    </row>
    <row r="3188" spans="5:62" ht="14.25" customHeight="1" x14ac:dyDescent="0.25">
      <c r="E3188" s="113"/>
      <c r="H3188" s="133"/>
      <c r="T3188" s="133"/>
      <c r="X3188" s="131"/>
      <c r="Y3188" s="133"/>
      <c r="AJ3188" s="133"/>
      <c r="AO3188" s="135"/>
      <c r="AP3188" s="135"/>
      <c r="BJ3188" s="136"/>
    </row>
    <row r="3189" spans="5:62" ht="14.25" customHeight="1" x14ac:dyDescent="0.25">
      <c r="E3189" s="113"/>
      <c r="H3189" s="133"/>
      <c r="T3189" s="133"/>
      <c r="X3189" s="131"/>
      <c r="Y3189" s="133"/>
      <c r="AJ3189" s="133"/>
      <c r="AO3189" s="135"/>
      <c r="AP3189" s="135"/>
      <c r="BJ3189" s="136"/>
    </row>
    <row r="3190" spans="5:62" ht="14.25" customHeight="1" x14ac:dyDescent="0.25">
      <c r="E3190" s="113"/>
      <c r="H3190" s="133"/>
      <c r="T3190" s="133"/>
      <c r="X3190" s="131"/>
      <c r="Y3190" s="133"/>
      <c r="AJ3190" s="133"/>
      <c r="AO3190" s="135"/>
      <c r="AP3190" s="135"/>
      <c r="BJ3190" s="136"/>
    </row>
    <row r="3191" spans="5:62" ht="14.25" customHeight="1" x14ac:dyDescent="0.25">
      <c r="E3191" s="113"/>
      <c r="H3191" s="133"/>
      <c r="T3191" s="133"/>
      <c r="X3191" s="131"/>
      <c r="Y3191" s="133"/>
      <c r="AJ3191" s="133"/>
      <c r="AO3191" s="135"/>
      <c r="AP3191" s="135"/>
      <c r="BJ3191" s="136"/>
    </row>
    <row r="3192" spans="5:62" ht="14.25" customHeight="1" x14ac:dyDescent="0.25">
      <c r="E3192" s="113"/>
      <c r="H3192" s="133"/>
      <c r="T3192" s="133"/>
      <c r="X3192" s="131"/>
      <c r="Y3192" s="133"/>
      <c r="AJ3192" s="133"/>
      <c r="AO3192" s="135"/>
      <c r="AP3192" s="135"/>
      <c r="BJ3192" s="136"/>
    </row>
    <row r="3193" spans="5:62" ht="14.25" customHeight="1" x14ac:dyDescent="0.25">
      <c r="E3193" s="113"/>
      <c r="H3193" s="133"/>
      <c r="T3193" s="133"/>
      <c r="X3193" s="131"/>
      <c r="Y3193" s="133"/>
      <c r="AJ3193" s="133"/>
      <c r="AO3193" s="135"/>
      <c r="AP3193" s="135"/>
      <c r="BJ3193" s="136"/>
    </row>
    <row r="3194" spans="5:62" ht="14.25" customHeight="1" x14ac:dyDescent="0.25">
      <c r="E3194" s="113"/>
      <c r="H3194" s="133"/>
      <c r="T3194" s="133"/>
      <c r="X3194" s="131"/>
      <c r="Y3194" s="133"/>
      <c r="AJ3194" s="133"/>
      <c r="AO3194" s="135"/>
      <c r="AP3194" s="135"/>
      <c r="BJ3194" s="136"/>
    </row>
    <row r="3195" spans="5:62" ht="14.25" customHeight="1" x14ac:dyDescent="0.25">
      <c r="E3195" s="113"/>
      <c r="H3195" s="133"/>
      <c r="T3195" s="133"/>
      <c r="X3195" s="131"/>
      <c r="Y3195" s="133"/>
      <c r="AJ3195" s="133"/>
      <c r="AO3195" s="135"/>
      <c r="AP3195" s="135"/>
      <c r="BJ3195" s="136"/>
    </row>
    <row r="3196" spans="5:62" ht="14.25" customHeight="1" x14ac:dyDescent="0.25">
      <c r="E3196" s="113"/>
      <c r="H3196" s="133"/>
      <c r="T3196" s="133"/>
      <c r="X3196" s="131"/>
      <c r="Y3196" s="133"/>
      <c r="AJ3196" s="133"/>
      <c r="AO3196" s="135"/>
      <c r="AP3196" s="135"/>
      <c r="BJ3196" s="136"/>
    </row>
    <row r="3197" spans="5:62" ht="14.25" customHeight="1" x14ac:dyDescent="0.25">
      <c r="E3197" s="113"/>
      <c r="H3197" s="133"/>
      <c r="T3197" s="133"/>
      <c r="X3197" s="131"/>
      <c r="Y3197" s="133"/>
      <c r="AJ3197" s="133"/>
      <c r="AO3197" s="135"/>
      <c r="AP3197" s="135"/>
      <c r="BJ3197" s="136"/>
    </row>
    <row r="3198" spans="5:62" ht="14.25" customHeight="1" x14ac:dyDescent="0.25">
      <c r="E3198" s="113"/>
      <c r="H3198" s="133"/>
      <c r="T3198" s="133"/>
      <c r="X3198" s="131"/>
      <c r="Y3198" s="133"/>
      <c r="AJ3198" s="133"/>
      <c r="AO3198" s="135"/>
      <c r="AP3198" s="135"/>
      <c r="BJ3198" s="136"/>
    </row>
    <row r="3199" spans="5:62" ht="14.25" customHeight="1" x14ac:dyDescent="0.25">
      <c r="E3199" s="113"/>
      <c r="H3199" s="133"/>
      <c r="T3199" s="133"/>
      <c r="X3199" s="131"/>
      <c r="Y3199" s="133"/>
      <c r="AJ3199" s="133"/>
      <c r="AO3199" s="135"/>
      <c r="AP3199" s="135"/>
      <c r="BJ3199" s="136"/>
    </row>
    <row r="3200" spans="5:62" ht="14.25" customHeight="1" x14ac:dyDescent="0.25">
      <c r="E3200" s="113"/>
      <c r="H3200" s="133"/>
      <c r="T3200" s="133"/>
      <c r="X3200" s="131"/>
      <c r="Y3200" s="133"/>
      <c r="AJ3200" s="133"/>
      <c r="AO3200" s="135"/>
      <c r="AP3200" s="135"/>
      <c r="BJ3200" s="136"/>
    </row>
    <row r="3201" spans="5:62" ht="14.25" customHeight="1" x14ac:dyDescent="0.25">
      <c r="E3201" s="113"/>
      <c r="H3201" s="133"/>
      <c r="T3201" s="133"/>
      <c r="X3201" s="131"/>
      <c r="Y3201" s="133"/>
      <c r="AJ3201" s="133"/>
      <c r="AO3201" s="135"/>
      <c r="AP3201" s="135"/>
      <c r="BJ3201" s="136"/>
    </row>
    <row r="3202" spans="5:62" ht="14.25" customHeight="1" x14ac:dyDescent="0.25">
      <c r="E3202" s="113"/>
      <c r="H3202" s="133"/>
      <c r="T3202" s="133"/>
      <c r="X3202" s="131"/>
      <c r="Y3202" s="133"/>
      <c r="AJ3202" s="133"/>
      <c r="AO3202" s="135"/>
      <c r="AP3202" s="135"/>
      <c r="BJ3202" s="136"/>
    </row>
    <row r="3203" spans="5:62" ht="14.25" customHeight="1" x14ac:dyDescent="0.25">
      <c r="E3203" s="113"/>
      <c r="H3203" s="133"/>
      <c r="T3203" s="133"/>
      <c r="X3203" s="131"/>
      <c r="Y3203" s="133"/>
      <c r="AJ3203" s="133"/>
      <c r="AO3203" s="135"/>
      <c r="AP3203" s="135"/>
      <c r="BJ3203" s="136"/>
    </row>
    <row r="3204" spans="5:62" ht="14.25" customHeight="1" x14ac:dyDescent="0.25">
      <c r="E3204" s="113"/>
      <c r="H3204" s="133"/>
      <c r="T3204" s="133"/>
      <c r="X3204" s="131"/>
      <c r="Y3204" s="133"/>
      <c r="AJ3204" s="133"/>
      <c r="AO3204" s="135"/>
      <c r="AP3204" s="135"/>
      <c r="BJ3204" s="136"/>
    </row>
    <row r="3205" spans="5:62" ht="14.25" customHeight="1" x14ac:dyDescent="0.25">
      <c r="E3205" s="113"/>
      <c r="H3205" s="133"/>
      <c r="T3205" s="133"/>
      <c r="X3205" s="131"/>
      <c r="Y3205" s="133"/>
      <c r="AJ3205" s="133"/>
      <c r="AO3205" s="135"/>
      <c r="AP3205" s="135"/>
      <c r="BJ3205" s="136"/>
    </row>
    <row r="3206" spans="5:62" ht="14.25" customHeight="1" x14ac:dyDescent="0.25">
      <c r="E3206" s="113"/>
      <c r="H3206" s="133"/>
      <c r="T3206" s="133"/>
      <c r="X3206" s="131"/>
      <c r="Y3206" s="133"/>
      <c r="AJ3206" s="133"/>
      <c r="AO3206" s="135"/>
      <c r="AP3206" s="135"/>
      <c r="BJ3206" s="136"/>
    </row>
    <row r="3207" spans="5:62" ht="14.25" customHeight="1" x14ac:dyDescent="0.25">
      <c r="E3207" s="113"/>
      <c r="H3207" s="133"/>
      <c r="T3207" s="133"/>
      <c r="X3207" s="131"/>
      <c r="Y3207" s="133"/>
      <c r="AJ3207" s="133"/>
      <c r="AO3207" s="135"/>
      <c r="AP3207" s="135"/>
      <c r="BJ3207" s="136"/>
    </row>
    <row r="3208" spans="5:62" ht="14.25" customHeight="1" x14ac:dyDescent="0.25">
      <c r="E3208" s="113"/>
      <c r="H3208" s="133"/>
      <c r="T3208" s="133"/>
      <c r="X3208" s="131"/>
      <c r="Y3208" s="133"/>
      <c r="AJ3208" s="133"/>
      <c r="AO3208" s="135"/>
      <c r="AP3208" s="135"/>
      <c r="BJ3208" s="136"/>
    </row>
    <row r="3209" spans="5:62" ht="14.25" customHeight="1" x14ac:dyDescent="0.25">
      <c r="E3209" s="113"/>
      <c r="H3209" s="133"/>
      <c r="T3209" s="133"/>
      <c r="X3209" s="131"/>
      <c r="Y3209" s="133"/>
      <c r="AJ3209" s="133"/>
      <c r="AO3209" s="135"/>
      <c r="AP3209" s="135"/>
      <c r="BJ3209" s="136"/>
    </row>
    <row r="3210" spans="5:62" ht="14.25" customHeight="1" x14ac:dyDescent="0.25">
      <c r="E3210" s="113"/>
      <c r="H3210" s="133"/>
      <c r="T3210" s="133"/>
      <c r="X3210" s="131"/>
      <c r="Y3210" s="133"/>
      <c r="AJ3210" s="133"/>
      <c r="AO3210" s="135"/>
      <c r="AP3210" s="135"/>
      <c r="BJ3210" s="136"/>
    </row>
    <row r="3211" spans="5:62" ht="14.25" customHeight="1" x14ac:dyDescent="0.25">
      <c r="E3211" s="113"/>
      <c r="H3211" s="133"/>
      <c r="T3211" s="133"/>
      <c r="X3211" s="131"/>
      <c r="Y3211" s="133"/>
      <c r="AJ3211" s="133"/>
      <c r="AO3211" s="135"/>
      <c r="AP3211" s="135"/>
      <c r="BJ3211" s="136"/>
    </row>
    <row r="3212" spans="5:62" ht="14.25" customHeight="1" x14ac:dyDescent="0.25">
      <c r="E3212" s="113"/>
      <c r="H3212" s="133"/>
      <c r="T3212" s="133"/>
      <c r="X3212" s="131"/>
      <c r="Y3212" s="133"/>
      <c r="AJ3212" s="133"/>
      <c r="AO3212" s="135"/>
      <c r="AP3212" s="135"/>
      <c r="BJ3212" s="136"/>
    </row>
    <row r="3213" spans="5:62" ht="14.25" customHeight="1" x14ac:dyDescent="0.25">
      <c r="E3213" s="113"/>
      <c r="H3213" s="133"/>
      <c r="T3213" s="133"/>
      <c r="X3213" s="131"/>
      <c r="Y3213" s="133"/>
      <c r="AJ3213" s="133"/>
      <c r="AO3213" s="135"/>
      <c r="AP3213" s="135"/>
      <c r="BJ3213" s="136"/>
    </row>
    <row r="3214" spans="5:62" ht="14.25" customHeight="1" x14ac:dyDescent="0.25">
      <c r="E3214" s="113"/>
      <c r="H3214" s="133"/>
      <c r="T3214" s="133"/>
      <c r="X3214" s="131"/>
      <c r="Y3214" s="133"/>
      <c r="AJ3214" s="133"/>
      <c r="AO3214" s="135"/>
      <c r="AP3214" s="135"/>
      <c r="BJ3214" s="136"/>
    </row>
    <row r="3215" spans="5:62" ht="14.25" customHeight="1" x14ac:dyDescent="0.25">
      <c r="E3215" s="113"/>
      <c r="H3215" s="133"/>
      <c r="T3215" s="133"/>
      <c r="X3215" s="131"/>
      <c r="Y3215" s="133"/>
      <c r="AJ3215" s="133"/>
      <c r="AO3215" s="135"/>
      <c r="AP3215" s="135"/>
      <c r="BJ3215" s="136"/>
    </row>
    <row r="3216" spans="5:62" ht="14.25" customHeight="1" x14ac:dyDescent="0.25">
      <c r="E3216" s="113"/>
      <c r="H3216" s="133"/>
      <c r="T3216" s="133"/>
      <c r="X3216" s="131"/>
      <c r="Y3216" s="133"/>
      <c r="AJ3216" s="133"/>
      <c r="AO3216" s="135"/>
      <c r="AP3216" s="135"/>
      <c r="BJ3216" s="136"/>
    </row>
    <row r="3217" spans="5:62" ht="14.25" customHeight="1" x14ac:dyDescent="0.25">
      <c r="E3217" s="113"/>
      <c r="H3217" s="133"/>
      <c r="T3217" s="133"/>
      <c r="X3217" s="131"/>
      <c r="Y3217" s="133"/>
      <c r="AJ3217" s="133"/>
      <c r="AO3217" s="135"/>
      <c r="AP3217" s="135"/>
      <c r="BJ3217" s="136"/>
    </row>
    <row r="3218" spans="5:62" ht="14.25" customHeight="1" x14ac:dyDescent="0.25">
      <c r="E3218" s="113"/>
      <c r="H3218" s="133"/>
      <c r="T3218" s="133"/>
      <c r="X3218" s="131"/>
      <c r="Y3218" s="133"/>
      <c r="AJ3218" s="133"/>
      <c r="AO3218" s="135"/>
      <c r="AP3218" s="135"/>
      <c r="BJ3218" s="136"/>
    </row>
    <row r="3219" spans="5:62" ht="14.25" customHeight="1" x14ac:dyDescent="0.25">
      <c r="E3219" s="113"/>
      <c r="H3219" s="133"/>
      <c r="T3219" s="133"/>
      <c r="X3219" s="131"/>
      <c r="Y3219" s="133"/>
      <c r="AJ3219" s="133"/>
      <c r="AO3219" s="135"/>
      <c r="AP3219" s="135"/>
      <c r="BJ3219" s="136"/>
    </row>
    <row r="3220" spans="5:62" ht="14.25" customHeight="1" x14ac:dyDescent="0.25">
      <c r="E3220" s="113"/>
      <c r="H3220" s="133"/>
      <c r="T3220" s="133"/>
      <c r="X3220" s="131"/>
      <c r="Y3220" s="133"/>
      <c r="AJ3220" s="133"/>
      <c r="AO3220" s="135"/>
      <c r="AP3220" s="135"/>
      <c r="BJ3220" s="136"/>
    </row>
    <row r="3221" spans="5:62" ht="14.25" customHeight="1" x14ac:dyDescent="0.25">
      <c r="E3221" s="113"/>
      <c r="H3221" s="133"/>
      <c r="T3221" s="133"/>
      <c r="X3221" s="131"/>
      <c r="Y3221" s="133"/>
      <c r="AJ3221" s="133"/>
      <c r="AO3221" s="135"/>
      <c r="AP3221" s="135"/>
      <c r="BJ3221" s="136"/>
    </row>
    <row r="3222" spans="5:62" ht="14.25" customHeight="1" x14ac:dyDescent="0.25">
      <c r="E3222" s="113"/>
      <c r="H3222" s="133"/>
      <c r="T3222" s="133"/>
      <c r="X3222" s="131"/>
      <c r="Y3222" s="133"/>
      <c r="AJ3222" s="133"/>
      <c r="AO3222" s="135"/>
      <c r="AP3222" s="135"/>
      <c r="BJ3222" s="136"/>
    </row>
    <row r="3223" spans="5:62" ht="14.25" customHeight="1" x14ac:dyDescent="0.25">
      <c r="E3223" s="113"/>
      <c r="H3223" s="133"/>
      <c r="T3223" s="133"/>
      <c r="X3223" s="131"/>
      <c r="Y3223" s="133"/>
      <c r="AJ3223" s="133"/>
      <c r="AO3223" s="135"/>
      <c r="AP3223" s="135"/>
      <c r="BJ3223" s="136"/>
    </row>
    <row r="3224" spans="5:62" ht="14.25" customHeight="1" x14ac:dyDescent="0.25">
      <c r="E3224" s="113"/>
      <c r="H3224" s="133"/>
      <c r="T3224" s="133"/>
      <c r="X3224" s="131"/>
      <c r="Y3224" s="133"/>
      <c r="AJ3224" s="133"/>
      <c r="AO3224" s="135"/>
      <c r="AP3224" s="135"/>
      <c r="BJ3224" s="136"/>
    </row>
    <row r="3225" spans="5:62" ht="14.25" customHeight="1" x14ac:dyDescent="0.25">
      <c r="E3225" s="113"/>
      <c r="H3225" s="133"/>
      <c r="T3225" s="133"/>
      <c r="X3225" s="131"/>
      <c r="Y3225" s="133"/>
      <c r="AJ3225" s="133"/>
      <c r="AO3225" s="135"/>
      <c r="AP3225" s="135"/>
      <c r="BJ3225" s="136"/>
    </row>
    <row r="3226" spans="5:62" ht="14.25" customHeight="1" x14ac:dyDescent="0.25">
      <c r="E3226" s="113"/>
      <c r="H3226" s="133"/>
      <c r="T3226" s="133"/>
      <c r="X3226" s="131"/>
      <c r="Y3226" s="133"/>
      <c r="AJ3226" s="133"/>
      <c r="AO3226" s="135"/>
      <c r="AP3226" s="135"/>
      <c r="BJ3226" s="136"/>
    </row>
    <row r="3227" spans="5:62" ht="14.25" customHeight="1" x14ac:dyDescent="0.25">
      <c r="E3227" s="113"/>
      <c r="H3227" s="133"/>
      <c r="T3227" s="133"/>
      <c r="X3227" s="131"/>
      <c r="Y3227" s="133"/>
      <c r="AJ3227" s="133"/>
      <c r="AO3227" s="135"/>
      <c r="AP3227" s="135"/>
      <c r="BJ3227" s="136"/>
    </row>
    <row r="3228" spans="5:62" ht="14.25" customHeight="1" x14ac:dyDescent="0.25">
      <c r="E3228" s="113"/>
      <c r="H3228" s="133"/>
      <c r="T3228" s="133"/>
      <c r="X3228" s="131"/>
      <c r="Y3228" s="133"/>
      <c r="AJ3228" s="133"/>
      <c r="AO3228" s="135"/>
      <c r="AP3228" s="135"/>
      <c r="BJ3228" s="136"/>
    </row>
    <row r="3229" spans="5:62" ht="14.25" customHeight="1" x14ac:dyDescent="0.25">
      <c r="E3229" s="113"/>
      <c r="H3229" s="133"/>
      <c r="T3229" s="133"/>
      <c r="X3229" s="131"/>
      <c r="Y3229" s="133"/>
      <c r="AJ3229" s="133"/>
      <c r="AO3229" s="135"/>
      <c r="AP3229" s="135"/>
      <c r="BJ3229" s="136"/>
    </row>
    <row r="3230" spans="5:62" ht="14.25" customHeight="1" x14ac:dyDescent="0.25">
      <c r="E3230" s="113"/>
      <c r="H3230" s="133"/>
      <c r="T3230" s="133"/>
      <c r="X3230" s="131"/>
      <c r="Y3230" s="133"/>
      <c r="AJ3230" s="133"/>
      <c r="AO3230" s="135"/>
      <c r="AP3230" s="135"/>
      <c r="BJ3230" s="136"/>
    </row>
    <row r="3231" spans="5:62" ht="14.25" customHeight="1" x14ac:dyDescent="0.25">
      <c r="E3231" s="113"/>
      <c r="H3231" s="133"/>
      <c r="T3231" s="133"/>
      <c r="X3231" s="131"/>
      <c r="Y3231" s="133"/>
      <c r="AJ3231" s="133"/>
      <c r="AO3231" s="135"/>
      <c r="AP3231" s="135"/>
      <c r="BJ3231" s="136"/>
    </row>
    <row r="3232" spans="5:62" ht="14.25" customHeight="1" x14ac:dyDescent="0.25">
      <c r="E3232" s="113"/>
      <c r="H3232" s="133"/>
      <c r="T3232" s="133"/>
      <c r="X3232" s="131"/>
      <c r="Y3232" s="133"/>
      <c r="AJ3232" s="133"/>
      <c r="AO3232" s="135"/>
      <c r="AP3232" s="135"/>
      <c r="BJ3232" s="136"/>
    </row>
    <row r="3233" spans="5:62" ht="14.25" customHeight="1" x14ac:dyDescent="0.25">
      <c r="E3233" s="113"/>
      <c r="H3233" s="133"/>
      <c r="T3233" s="133"/>
      <c r="X3233" s="131"/>
      <c r="Y3233" s="133"/>
      <c r="AJ3233" s="133"/>
      <c r="AO3233" s="135"/>
      <c r="AP3233" s="135"/>
      <c r="BJ3233" s="136"/>
    </row>
    <row r="3234" spans="5:62" ht="14.25" customHeight="1" x14ac:dyDescent="0.25">
      <c r="E3234" s="113"/>
      <c r="H3234" s="133"/>
      <c r="T3234" s="133"/>
      <c r="X3234" s="131"/>
      <c r="Y3234" s="133"/>
      <c r="AJ3234" s="133"/>
      <c r="AO3234" s="135"/>
      <c r="AP3234" s="135"/>
      <c r="BJ3234" s="136"/>
    </row>
    <row r="3235" spans="5:62" ht="14.25" customHeight="1" x14ac:dyDescent="0.25">
      <c r="E3235" s="113"/>
      <c r="H3235" s="133"/>
      <c r="T3235" s="133"/>
      <c r="X3235" s="131"/>
      <c r="Y3235" s="133"/>
      <c r="AJ3235" s="133"/>
      <c r="AO3235" s="135"/>
      <c r="AP3235" s="135"/>
      <c r="BJ3235" s="136"/>
    </row>
    <row r="3236" spans="5:62" ht="14.25" customHeight="1" x14ac:dyDescent="0.25">
      <c r="E3236" s="113"/>
      <c r="H3236" s="133"/>
      <c r="T3236" s="133"/>
      <c r="X3236" s="131"/>
      <c r="Y3236" s="133"/>
      <c r="AJ3236" s="133"/>
      <c r="AO3236" s="135"/>
      <c r="AP3236" s="135"/>
      <c r="BJ3236" s="136"/>
    </row>
    <row r="3237" spans="5:62" ht="14.25" customHeight="1" x14ac:dyDescent="0.25">
      <c r="E3237" s="113"/>
      <c r="H3237" s="133"/>
      <c r="T3237" s="133"/>
      <c r="X3237" s="131"/>
      <c r="Y3237" s="133"/>
      <c r="AJ3237" s="133"/>
      <c r="AO3237" s="135"/>
      <c r="AP3237" s="135"/>
      <c r="BJ3237" s="136"/>
    </row>
    <row r="3238" spans="5:62" ht="14.25" customHeight="1" x14ac:dyDescent="0.25">
      <c r="E3238" s="113"/>
      <c r="H3238" s="133"/>
      <c r="T3238" s="133"/>
      <c r="X3238" s="131"/>
      <c r="Y3238" s="133"/>
      <c r="AJ3238" s="133"/>
      <c r="AO3238" s="135"/>
      <c r="AP3238" s="135"/>
      <c r="BJ3238" s="136"/>
    </row>
    <row r="3239" spans="5:62" ht="14.25" customHeight="1" x14ac:dyDescent="0.25">
      <c r="E3239" s="113"/>
      <c r="H3239" s="133"/>
      <c r="T3239" s="133"/>
      <c r="X3239" s="131"/>
      <c r="Y3239" s="133"/>
      <c r="AJ3239" s="133"/>
      <c r="AO3239" s="135"/>
      <c r="AP3239" s="135"/>
      <c r="BJ3239" s="136"/>
    </row>
    <row r="3240" spans="5:62" ht="14.25" customHeight="1" x14ac:dyDescent="0.25">
      <c r="E3240" s="113"/>
      <c r="H3240" s="133"/>
      <c r="T3240" s="133"/>
      <c r="X3240" s="131"/>
      <c r="Y3240" s="133"/>
      <c r="AJ3240" s="133"/>
      <c r="AO3240" s="135"/>
      <c r="AP3240" s="135"/>
      <c r="BJ3240" s="136"/>
    </row>
    <row r="3241" spans="5:62" ht="14.25" customHeight="1" x14ac:dyDescent="0.25">
      <c r="E3241" s="113"/>
      <c r="H3241" s="133"/>
      <c r="T3241" s="133"/>
      <c r="X3241" s="131"/>
      <c r="Y3241" s="133"/>
      <c r="AJ3241" s="133"/>
      <c r="AO3241" s="135"/>
      <c r="AP3241" s="135"/>
      <c r="BJ3241" s="136"/>
    </row>
    <row r="3242" spans="5:62" ht="14.25" customHeight="1" x14ac:dyDescent="0.25">
      <c r="E3242" s="113"/>
      <c r="H3242" s="133"/>
      <c r="T3242" s="133"/>
      <c r="X3242" s="131"/>
      <c r="Y3242" s="133"/>
      <c r="AJ3242" s="133"/>
      <c r="AO3242" s="135"/>
      <c r="AP3242" s="135"/>
      <c r="BJ3242" s="136"/>
    </row>
    <row r="3243" spans="5:62" ht="14.25" customHeight="1" x14ac:dyDescent="0.25">
      <c r="E3243" s="113"/>
      <c r="H3243" s="133"/>
      <c r="T3243" s="133"/>
      <c r="X3243" s="131"/>
      <c r="Y3243" s="133"/>
      <c r="AJ3243" s="133"/>
      <c r="AO3243" s="135"/>
      <c r="AP3243" s="135"/>
      <c r="BJ3243" s="136"/>
    </row>
    <row r="3244" spans="5:62" ht="14.25" customHeight="1" x14ac:dyDescent="0.25">
      <c r="E3244" s="113"/>
      <c r="H3244" s="133"/>
      <c r="T3244" s="133"/>
      <c r="X3244" s="131"/>
      <c r="Y3244" s="133"/>
      <c r="AJ3244" s="133"/>
      <c r="AO3244" s="135"/>
      <c r="AP3244" s="135"/>
      <c r="BJ3244" s="136"/>
    </row>
    <row r="3245" spans="5:62" ht="14.25" customHeight="1" x14ac:dyDescent="0.25">
      <c r="E3245" s="113"/>
      <c r="H3245" s="133"/>
      <c r="T3245" s="133"/>
      <c r="X3245" s="131"/>
      <c r="Y3245" s="133"/>
      <c r="AJ3245" s="133"/>
      <c r="AO3245" s="135"/>
      <c r="AP3245" s="135"/>
      <c r="BJ3245" s="136"/>
    </row>
    <row r="3246" spans="5:62" ht="14.25" customHeight="1" x14ac:dyDescent="0.25">
      <c r="E3246" s="113"/>
      <c r="H3246" s="133"/>
      <c r="T3246" s="133"/>
      <c r="X3246" s="131"/>
      <c r="Y3246" s="133"/>
      <c r="AJ3246" s="133"/>
      <c r="AO3246" s="135"/>
      <c r="AP3246" s="135"/>
      <c r="BJ3246" s="136"/>
    </row>
    <row r="3247" spans="5:62" ht="14.25" customHeight="1" x14ac:dyDescent="0.25">
      <c r="E3247" s="113"/>
      <c r="H3247" s="133"/>
      <c r="T3247" s="133"/>
      <c r="X3247" s="131"/>
      <c r="Y3247" s="133"/>
      <c r="AJ3247" s="133"/>
      <c r="AO3247" s="135"/>
      <c r="AP3247" s="135"/>
      <c r="BJ3247" s="136"/>
    </row>
    <row r="3248" spans="5:62" ht="14.25" customHeight="1" x14ac:dyDescent="0.25">
      <c r="E3248" s="113"/>
      <c r="H3248" s="133"/>
      <c r="T3248" s="133"/>
      <c r="X3248" s="131"/>
      <c r="Y3248" s="133"/>
      <c r="AJ3248" s="133"/>
      <c r="AO3248" s="135"/>
      <c r="AP3248" s="135"/>
      <c r="BJ3248" s="136"/>
    </row>
    <row r="3249" spans="5:62" ht="14.25" customHeight="1" x14ac:dyDescent="0.25">
      <c r="E3249" s="113"/>
      <c r="H3249" s="133"/>
      <c r="T3249" s="133"/>
      <c r="X3249" s="131"/>
      <c r="Y3249" s="133"/>
      <c r="AJ3249" s="133"/>
      <c r="AO3249" s="135"/>
      <c r="AP3249" s="135"/>
      <c r="BJ3249" s="136"/>
    </row>
    <row r="3250" spans="5:62" ht="14.25" customHeight="1" x14ac:dyDescent="0.25">
      <c r="E3250" s="113"/>
      <c r="H3250" s="133"/>
      <c r="T3250" s="133"/>
      <c r="X3250" s="131"/>
      <c r="Y3250" s="133"/>
      <c r="AJ3250" s="133"/>
      <c r="AO3250" s="135"/>
      <c r="AP3250" s="135"/>
      <c r="BJ3250" s="136"/>
    </row>
    <row r="3251" spans="5:62" ht="14.25" customHeight="1" x14ac:dyDescent="0.25">
      <c r="E3251" s="113"/>
      <c r="H3251" s="133"/>
      <c r="T3251" s="133"/>
      <c r="X3251" s="131"/>
      <c r="Y3251" s="133"/>
      <c r="AJ3251" s="133"/>
      <c r="AO3251" s="135"/>
      <c r="AP3251" s="135"/>
      <c r="BJ3251" s="136"/>
    </row>
    <row r="3252" spans="5:62" ht="14.25" customHeight="1" x14ac:dyDescent="0.25">
      <c r="E3252" s="113"/>
      <c r="H3252" s="133"/>
      <c r="T3252" s="133"/>
      <c r="X3252" s="131"/>
      <c r="Y3252" s="133"/>
      <c r="AJ3252" s="133"/>
      <c r="AO3252" s="135"/>
      <c r="AP3252" s="135"/>
      <c r="BJ3252" s="136"/>
    </row>
    <row r="3253" spans="5:62" ht="14.25" customHeight="1" x14ac:dyDescent="0.25">
      <c r="E3253" s="113"/>
      <c r="H3253" s="133"/>
      <c r="T3253" s="133"/>
      <c r="X3253" s="131"/>
      <c r="Y3253" s="133"/>
      <c r="AJ3253" s="133"/>
      <c r="AO3253" s="135"/>
      <c r="AP3253" s="135"/>
      <c r="BJ3253" s="136"/>
    </row>
    <row r="3254" spans="5:62" ht="14.25" customHeight="1" x14ac:dyDescent="0.25">
      <c r="E3254" s="113"/>
      <c r="H3254" s="133"/>
      <c r="T3254" s="133"/>
      <c r="X3254" s="131"/>
      <c r="Y3254" s="133"/>
      <c r="AJ3254" s="133"/>
      <c r="AO3254" s="135"/>
      <c r="AP3254" s="135"/>
      <c r="BJ3254" s="136"/>
    </row>
    <row r="3255" spans="5:62" ht="14.25" customHeight="1" x14ac:dyDescent="0.25">
      <c r="E3255" s="113"/>
      <c r="H3255" s="133"/>
      <c r="T3255" s="133"/>
      <c r="X3255" s="131"/>
      <c r="Y3255" s="133"/>
      <c r="AJ3255" s="133"/>
      <c r="AO3255" s="135"/>
      <c r="AP3255" s="135"/>
      <c r="BJ3255" s="136"/>
    </row>
    <row r="3256" spans="5:62" ht="14.25" customHeight="1" x14ac:dyDescent="0.25">
      <c r="E3256" s="113"/>
      <c r="H3256" s="133"/>
      <c r="T3256" s="133"/>
      <c r="X3256" s="131"/>
      <c r="Y3256" s="133"/>
      <c r="AJ3256" s="133"/>
      <c r="AO3256" s="135"/>
      <c r="AP3256" s="135"/>
      <c r="BJ3256" s="136"/>
    </row>
    <row r="3257" spans="5:62" ht="14.25" customHeight="1" x14ac:dyDescent="0.25">
      <c r="E3257" s="113"/>
      <c r="H3257" s="133"/>
      <c r="T3257" s="133"/>
      <c r="X3257" s="131"/>
      <c r="Y3257" s="133"/>
      <c r="AJ3257" s="133"/>
      <c r="AO3257" s="135"/>
      <c r="AP3257" s="135"/>
      <c r="BJ3257" s="136"/>
    </row>
    <row r="3258" spans="5:62" ht="14.25" customHeight="1" x14ac:dyDescent="0.25">
      <c r="E3258" s="113"/>
      <c r="H3258" s="133"/>
      <c r="T3258" s="133"/>
      <c r="X3258" s="131"/>
      <c r="Y3258" s="133"/>
      <c r="AJ3258" s="133"/>
      <c r="AO3258" s="135"/>
      <c r="AP3258" s="135"/>
      <c r="BJ3258" s="136"/>
    </row>
    <row r="3259" spans="5:62" ht="14.25" customHeight="1" x14ac:dyDescent="0.25">
      <c r="E3259" s="113"/>
      <c r="H3259" s="133"/>
      <c r="T3259" s="133"/>
      <c r="X3259" s="131"/>
      <c r="Y3259" s="133"/>
      <c r="AJ3259" s="133"/>
      <c r="AO3259" s="135"/>
      <c r="AP3259" s="135"/>
      <c r="BJ3259" s="136"/>
    </row>
    <row r="3260" spans="5:62" ht="14.25" customHeight="1" x14ac:dyDescent="0.25">
      <c r="E3260" s="113"/>
      <c r="H3260" s="133"/>
      <c r="T3260" s="133"/>
      <c r="X3260" s="131"/>
      <c r="Y3260" s="133"/>
      <c r="AJ3260" s="133"/>
      <c r="AO3260" s="135"/>
      <c r="AP3260" s="135"/>
      <c r="BJ3260" s="136"/>
    </row>
    <row r="3261" spans="5:62" ht="14.25" customHeight="1" x14ac:dyDescent="0.25">
      <c r="E3261" s="113"/>
      <c r="H3261" s="133"/>
      <c r="T3261" s="133"/>
      <c r="X3261" s="131"/>
      <c r="Y3261" s="133"/>
      <c r="AJ3261" s="133"/>
      <c r="AO3261" s="135"/>
      <c r="AP3261" s="135"/>
      <c r="BJ3261" s="136"/>
    </row>
    <row r="3262" spans="5:62" ht="14.25" customHeight="1" x14ac:dyDescent="0.25">
      <c r="E3262" s="113"/>
      <c r="H3262" s="133"/>
      <c r="T3262" s="133"/>
      <c r="X3262" s="131"/>
      <c r="Y3262" s="133"/>
      <c r="AJ3262" s="133"/>
      <c r="AO3262" s="135"/>
      <c r="AP3262" s="135"/>
      <c r="BJ3262" s="136"/>
    </row>
    <row r="3263" spans="5:62" ht="14.25" customHeight="1" x14ac:dyDescent="0.25">
      <c r="E3263" s="113"/>
      <c r="H3263" s="133"/>
      <c r="T3263" s="133"/>
      <c r="X3263" s="131"/>
      <c r="Y3263" s="133"/>
      <c r="AJ3263" s="133"/>
      <c r="AO3263" s="135"/>
      <c r="AP3263" s="135"/>
      <c r="BJ3263" s="136"/>
    </row>
    <row r="3264" spans="5:62" ht="14.25" customHeight="1" x14ac:dyDescent="0.25">
      <c r="E3264" s="113"/>
      <c r="H3264" s="133"/>
      <c r="T3264" s="133"/>
      <c r="X3264" s="131"/>
      <c r="Y3264" s="133"/>
      <c r="AJ3264" s="133"/>
      <c r="AO3264" s="135"/>
      <c r="AP3264" s="135"/>
      <c r="BJ3264" s="136"/>
    </row>
    <row r="3265" spans="5:62" ht="14.25" customHeight="1" x14ac:dyDescent="0.25">
      <c r="E3265" s="113"/>
      <c r="H3265" s="133"/>
      <c r="T3265" s="133"/>
      <c r="X3265" s="131"/>
      <c r="Y3265" s="133"/>
      <c r="AJ3265" s="133"/>
      <c r="AO3265" s="135"/>
      <c r="AP3265" s="135"/>
      <c r="BJ3265" s="136"/>
    </row>
    <row r="3266" spans="5:62" ht="14.25" customHeight="1" x14ac:dyDescent="0.25">
      <c r="E3266" s="113"/>
      <c r="H3266" s="133"/>
      <c r="T3266" s="133"/>
      <c r="X3266" s="131"/>
      <c r="Y3266" s="133"/>
      <c r="AJ3266" s="133"/>
      <c r="AO3266" s="135"/>
      <c r="AP3266" s="135"/>
      <c r="BJ3266" s="136"/>
    </row>
    <row r="3267" spans="5:62" ht="14.25" customHeight="1" x14ac:dyDescent="0.25">
      <c r="E3267" s="113"/>
      <c r="H3267" s="133"/>
      <c r="T3267" s="133"/>
      <c r="X3267" s="131"/>
      <c r="Y3267" s="133"/>
      <c r="AJ3267" s="133"/>
      <c r="AO3267" s="135"/>
      <c r="AP3267" s="135"/>
      <c r="BJ3267" s="136"/>
    </row>
    <row r="3268" spans="5:62" ht="14.25" customHeight="1" x14ac:dyDescent="0.25">
      <c r="E3268" s="113"/>
      <c r="H3268" s="133"/>
      <c r="T3268" s="133"/>
      <c r="X3268" s="131"/>
      <c r="Y3268" s="133"/>
      <c r="AJ3268" s="133"/>
      <c r="AO3268" s="135"/>
      <c r="AP3268" s="135"/>
      <c r="BJ3268" s="136"/>
    </row>
    <row r="3269" spans="5:62" ht="14.25" customHeight="1" x14ac:dyDescent="0.25">
      <c r="E3269" s="113"/>
      <c r="H3269" s="133"/>
      <c r="T3269" s="133"/>
      <c r="X3269" s="131"/>
      <c r="Y3269" s="133"/>
      <c r="AJ3269" s="133"/>
      <c r="AO3269" s="135"/>
      <c r="AP3269" s="135"/>
      <c r="BJ3269" s="136"/>
    </row>
    <row r="3270" spans="5:62" ht="14.25" customHeight="1" x14ac:dyDescent="0.25">
      <c r="E3270" s="113"/>
      <c r="H3270" s="133"/>
      <c r="T3270" s="133"/>
      <c r="X3270" s="131"/>
      <c r="Y3270" s="133"/>
      <c r="AJ3270" s="133"/>
      <c r="AO3270" s="135"/>
      <c r="AP3270" s="135"/>
      <c r="BJ3270" s="136"/>
    </row>
    <row r="3271" spans="5:62" ht="14.25" customHeight="1" x14ac:dyDescent="0.25">
      <c r="E3271" s="113"/>
      <c r="H3271" s="133"/>
      <c r="T3271" s="133"/>
      <c r="X3271" s="131"/>
      <c r="Y3271" s="133"/>
      <c r="AJ3271" s="133"/>
      <c r="AO3271" s="135"/>
      <c r="AP3271" s="135"/>
      <c r="BJ3271" s="136"/>
    </row>
    <row r="3272" spans="5:62" ht="14.25" customHeight="1" x14ac:dyDescent="0.25">
      <c r="E3272" s="113"/>
      <c r="H3272" s="133"/>
      <c r="T3272" s="133"/>
      <c r="X3272" s="131"/>
      <c r="Y3272" s="133"/>
      <c r="AJ3272" s="133"/>
      <c r="AO3272" s="135"/>
      <c r="AP3272" s="135"/>
      <c r="BJ3272" s="136"/>
    </row>
    <row r="3273" spans="5:62" ht="14.25" customHeight="1" x14ac:dyDescent="0.25">
      <c r="E3273" s="113"/>
      <c r="H3273" s="133"/>
      <c r="T3273" s="133"/>
      <c r="X3273" s="131"/>
      <c r="Y3273" s="133"/>
      <c r="AJ3273" s="133"/>
      <c r="AO3273" s="135"/>
      <c r="AP3273" s="135"/>
      <c r="BJ3273" s="136"/>
    </row>
    <row r="3274" spans="5:62" ht="14.25" customHeight="1" x14ac:dyDescent="0.25">
      <c r="E3274" s="113"/>
      <c r="H3274" s="133"/>
      <c r="T3274" s="133"/>
      <c r="X3274" s="131"/>
      <c r="Y3274" s="133"/>
      <c r="AJ3274" s="133"/>
      <c r="AO3274" s="135"/>
      <c r="AP3274" s="135"/>
      <c r="BJ3274" s="136"/>
    </row>
    <row r="3275" spans="5:62" ht="14.25" customHeight="1" x14ac:dyDescent="0.25">
      <c r="E3275" s="113"/>
      <c r="H3275" s="133"/>
      <c r="T3275" s="133"/>
      <c r="X3275" s="131"/>
      <c r="Y3275" s="133"/>
      <c r="AJ3275" s="133"/>
      <c r="AO3275" s="135"/>
      <c r="AP3275" s="135"/>
      <c r="BJ3275" s="136"/>
    </row>
    <row r="3276" spans="5:62" ht="14.25" customHeight="1" x14ac:dyDescent="0.25">
      <c r="E3276" s="113"/>
      <c r="H3276" s="133"/>
      <c r="T3276" s="133"/>
      <c r="X3276" s="131"/>
      <c r="Y3276" s="133"/>
      <c r="AJ3276" s="133"/>
      <c r="AO3276" s="135"/>
      <c r="AP3276" s="135"/>
      <c r="BJ3276" s="136"/>
    </row>
    <row r="3277" spans="5:62" ht="14.25" customHeight="1" x14ac:dyDescent="0.25">
      <c r="E3277" s="113"/>
      <c r="H3277" s="133"/>
      <c r="T3277" s="133"/>
      <c r="X3277" s="131"/>
      <c r="Y3277" s="133"/>
      <c r="AJ3277" s="133"/>
      <c r="AO3277" s="135"/>
      <c r="AP3277" s="135"/>
      <c r="BJ3277" s="136"/>
    </row>
    <row r="3278" spans="5:62" ht="14.25" customHeight="1" x14ac:dyDescent="0.25">
      <c r="E3278" s="113"/>
      <c r="H3278" s="133"/>
      <c r="T3278" s="133"/>
      <c r="X3278" s="131"/>
      <c r="Y3278" s="133"/>
      <c r="AJ3278" s="133"/>
      <c r="AO3278" s="135"/>
      <c r="AP3278" s="135"/>
      <c r="BJ3278" s="136"/>
    </row>
    <row r="3279" spans="5:62" ht="14.25" customHeight="1" x14ac:dyDescent="0.25">
      <c r="E3279" s="113"/>
      <c r="H3279" s="133"/>
      <c r="T3279" s="133"/>
      <c r="X3279" s="131"/>
      <c r="Y3279" s="133"/>
      <c r="AJ3279" s="133"/>
      <c r="AO3279" s="135"/>
      <c r="AP3279" s="135"/>
      <c r="BJ3279" s="136"/>
    </row>
    <row r="3280" spans="5:62" ht="14.25" customHeight="1" x14ac:dyDescent="0.25">
      <c r="E3280" s="113"/>
      <c r="H3280" s="133"/>
      <c r="T3280" s="133"/>
      <c r="X3280" s="131"/>
      <c r="Y3280" s="133"/>
      <c r="AJ3280" s="133"/>
      <c r="AO3280" s="135"/>
      <c r="AP3280" s="135"/>
      <c r="BJ3280" s="136"/>
    </row>
    <row r="3281" spans="5:62" ht="14.25" customHeight="1" x14ac:dyDescent="0.25">
      <c r="E3281" s="113"/>
      <c r="H3281" s="133"/>
      <c r="T3281" s="133"/>
      <c r="X3281" s="131"/>
      <c r="Y3281" s="133"/>
      <c r="AJ3281" s="133"/>
      <c r="AO3281" s="135"/>
      <c r="AP3281" s="135"/>
      <c r="BJ3281" s="136"/>
    </row>
    <row r="3282" spans="5:62" ht="14.25" customHeight="1" x14ac:dyDescent="0.25">
      <c r="E3282" s="113"/>
      <c r="H3282" s="133"/>
      <c r="T3282" s="133"/>
      <c r="X3282" s="131"/>
      <c r="Y3282" s="133"/>
      <c r="AJ3282" s="133"/>
      <c r="AO3282" s="135"/>
      <c r="AP3282" s="135"/>
      <c r="BJ3282" s="136"/>
    </row>
    <row r="3283" spans="5:62" ht="14.25" customHeight="1" x14ac:dyDescent="0.25">
      <c r="E3283" s="113"/>
      <c r="H3283" s="133"/>
      <c r="T3283" s="133"/>
      <c r="X3283" s="131"/>
      <c r="Y3283" s="133"/>
      <c r="AJ3283" s="133"/>
      <c r="AO3283" s="135"/>
      <c r="AP3283" s="135"/>
      <c r="BJ3283" s="136"/>
    </row>
    <row r="3284" spans="5:62" ht="14.25" customHeight="1" x14ac:dyDescent="0.25">
      <c r="E3284" s="113"/>
      <c r="H3284" s="133"/>
      <c r="T3284" s="133"/>
      <c r="X3284" s="131"/>
      <c r="Y3284" s="133"/>
      <c r="AJ3284" s="133"/>
      <c r="AO3284" s="135"/>
      <c r="AP3284" s="135"/>
      <c r="BJ3284" s="136"/>
    </row>
    <row r="3285" spans="5:62" ht="14.25" customHeight="1" x14ac:dyDescent="0.25">
      <c r="E3285" s="113"/>
      <c r="H3285" s="133"/>
      <c r="T3285" s="133"/>
      <c r="X3285" s="131"/>
      <c r="Y3285" s="133"/>
      <c r="AJ3285" s="133"/>
      <c r="AO3285" s="135"/>
      <c r="AP3285" s="135"/>
      <c r="BJ3285" s="136"/>
    </row>
    <row r="3286" spans="5:62" ht="14.25" customHeight="1" x14ac:dyDescent="0.25">
      <c r="E3286" s="113"/>
      <c r="H3286" s="133"/>
      <c r="T3286" s="133"/>
      <c r="X3286" s="131"/>
      <c r="Y3286" s="133"/>
      <c r="AJ3286" s="133"/>
      <c r="AO3286" s="135"/>
      <c r="AP3286" s="135"/>
      <c r="BJ3286" s="136"/>
    </row>
    <row r="3287" spans="5:62" ht="14.25" customHeight="1" x14ac:dyDescent="0.25">
      <c r="E3287" s="113"/>
      <c r="H3287" s="133"/>
      <c r="T3287" s="133"/>
      <c r="X3287" s="131"/>
      <c r="Y3287" s="133"/>
      <c r="AJ3287" s="133"/>
      <c r="AO3287" s="135"/>
      <c r="AP3287" s="135"/>
      <c r="BJ3287" s="136"/>
    </row>
    <row r="3288" spans="5:62" ht="14.25" customHeight="1" x14ac:dyDescent="0.25">
      <c r="E3288" s="113"/>
      <c r="H3288" s="133"/>
      <c r="T3288" s="133"/>
      <c r="X3288" s="131"/>
      <c r="Y3288" s="133"/>
      <c r="AJ3288" s="133"/>
      <c r="AO3288" s="135"/>
      <c r="AP3288" s="135"/>
      <c r="BJ3288" s="136"/>
    </row>
    <row r="3289" spans="5:62" ht="14.25" customHeight="1" x14ac:dyDescent="0.25">
      <c r="E3289" s="113"/>
      <c r="H3289" s="133"/>
      <c r="T3289" s="133"/>
      <c r="X3289" s="131"/>
      <c r="Y3289" s="133"/>
      <c r="AJ3289" s="133"/>
      <c r="AO3289" s="135"/>
      <c r="AP3289" s="135"/>
      <c r="BJ3289" s="136"/>
    </row>
    <row r="3290" spans="5:62" ht="14.25" customHeight="1" x14ac:dyDescent="0.25">
      <c r="E3290" s="113"/>
      <c r="H3290" s="133"/>
      <c r="T3290" s="133"/>
      <c r="X3290" s="131"/>
      <c r="Y3290" s="133"/>
      <c r="AJ3290" s="133"/>
      <c r="AO3290" s="135"/>
      <c r="AP3290" s="135"/>
      <c r="BJ3290" s="136"/>
    </row>
    <row r="3291" spans="5:62" ht="14.25" customHeight="1" x14ac:dyDescent="0.25">
      <c r="E3291" s="113"/>
      <c r="H3291" s="133"/>
      <c r="T3291" s="133"/>
      <c r="X3291" s="131"/>
      <c r="Y3291" s="133"/>
      <c r="AJ3291" s="133"/>
      <c r="AO3291" s="135"/>
      <c r="AP3291" s="135"/>
      <c r="BJ3291" s="136"/>
    </row>
    <row r="3292" spans="5:62" ht="14.25" customHeight="1" x14ac:dyDescent="0.25">
      <c r="E3292" s="113"/>
      <c r="H3292" s="133"/>
      <c r="T3292" s="133"/>
      <c r="X3292" s="131"/>
      <c r="Y3292" s="133"/>
      <c r="AJ3292" s="133"/>
      <c r="AO3292" s="135"/>
      <c r="AP3292" s="135"/>
      <c r="BJ3292" s="136"/>
    </row>
    <row r="3293" spans="5:62" ht="14.25" customHeight="1" x14ac:dyDescent="0.25">
      <c r="E3293" s="113"/>
      <c r="H3293" s="133"/>
      <c r="T3293" s="133"/>
      <c r="X3293" s="131"/>
      <c r="Y3293" s="133"/>
      <c r="AJ3293" s="133"/>
      <c r="AO3293" s="135"/>
      <c r="AP3293" s="135"/>
      <c r="BJ3293" s="136"/>
    </row>
    <row r="3294" spans="5:62" ht="14.25" customHeight="1" x14ac:dyDescent="0.25">
      <c r="E3294" s="113"/>
      <c r="H3294" s="133"/>
      <c r="T3294" s="133"/>
      <c r="X3294" s="131"/>
      <c r="Y3294" s="133"/>
      <c r="AJ3294" s="133"/>
      <c r="AO3294" s="135"/>
      <c r="AP3294" s="135"/>
      <c r="BJ3294" s="136"/>
    </row>
    <row r="3295" spans="5:62" ht="14.25" customHeight="1" x14ac:dyDescent="0.25">
      <c r="E3295" s="113"/>
      <c r="H3295" s="133"/>
      <c r="T3295" s="133"/>
      <c r="X3295" s="131"/>
      <c r="Y3295" s="133"/>
      <c r="AJ3295" s="133"/>
      <c r="AO3295" s="135"/>
      <c r="AP3295" s="135"/>
      <c r="BJ3295" s="136"/>
    </row>
    <row r="3296" spans="5:62" ht="14.25" customHeight="1" x14ac:dyDescent="0.25">
      <c r="E3296" s="113"/>
      <c r="H3296" s="133"/>
      <c r="T3296" s="133"/>
      <c r="X3296" s="131"/>
      <c r="Y3296" s="133"/>
      <c r="AJ3296" s="133"/>
      <c r="AO3296" s="135"/>
      <c r="AP3296" s="135"/>
      <c r="BJ3296" s="136"/>
    </row>
    <row r="3297" spans="5:62" ht="14.25" customHeight="1" x14ac:dyDescent="0.25">
      <c r="E3297" s="113"/>
      <c r="H3297" s="133"/>
      <c r="T3297" s="133"/>
      <c r="X3297" s="131"/>
      <c r="Y3297" s="133"/>
      <c r="AJ3297" s="133"/>
      <c r="AO3297" s="135"/>
      <c r="AP3297" s="135"/>
      <c r="BJ3297" s="136"/>
    </row>
    <row r="3298" spans="5:62" ht="14.25" customHeight="1" x14ac:dyDescent="0.25">
      <c r="E3298" s="113"/>
      <c r="H3298" s="133"/>
      <c r="T3298" s="133"/>
      <c r="X3298" s="131"/>
      <c r="Y3298" s="133"/>
      <c r="AJ3298" s="133"/>
      <c r="AO3298" s="135"/>
      <c r="AP3298" s="135"/>
      <c r="BJ3298" s="136"/>
    </row>
    <row r="3299" spans="5:62" ht="14.25" customHeight="1" x14ac:dyDescent="0.25">
      <c r="E3299" s="113"/>
      <c r="H3299" s="133"/>
      <c r="T3299" s="133"/>
      <c r="X3299" s="131"/>
      <c r="Y3299" s="133"/>
      <c r="AJ3299" s="133"/>
      <c r="AO3299" s="135"/>
      <c r="AP3299" s="135"/>
      <c r="BJ3299" s="136"/>
    </row>
    <row r="3300" spans="5:62" ht="14.25" customHeight="1" x14ac:dyDescent="0.25">
      <c r="E3300" s="113"/>
      <c r="H3300" s="133"/>
      <c r="T3300" s="133"/>
      <c r="X3300" s="131"/>
      <c r="Y3300" s="133"/>
      <c r="AJ3300" s="133"/>
      <c r="AO3300" s="135"/>
      <c r="AP3300" s="135"/>
      <c r="BJ3300" s="136"/>
    </row>
    <row r="3301" spans="5:62" ht="14.25" customHeight="1" x14ac:dyDescent="0.25">
      <c r="E3301" s="113"/>
      <c r="H3301" s="133"/>
      <c r="T3301" s="133"/>
      <c r="X3301" s="131"/>
      <c r="Y3301" s="133"/>
      <c r="AJ3301" s="133"/>
      <c r="AO3301" s="135"/>
      <c r="AP3301" s="135"/>
      <c r="BJ3301" s="136"/>
    </row>
    <row r="3302" spans="5:62" ht="14.25" customHeight="1" x14ac:dyDescent="0.25">
      <c r="E3302" s="113"/>
      <c r="H3302" s="133"/>
      <c r="T3302" s="133"/>
      <c r="X3302" s="131"/>
      <c r="Y3302" s="133"/>
      <c r="AJ3302" s="133"/>
      <c r="AO3302" s="135"/>
      <c r="AP3302" s="135"/>
      <c r="BJ3302" s="136"/>
    </row>
    <row r="3303" spans="5:62" ht="14.25" customHeight="1" x14ac:dyDescent="0.25">
      <c r="E3303" s="113"/>
      <c r="H3303" s="133"/>
      <c r="T3303" s="133"/>
      <c r="X3303" s="131"/>
      <c r="Y3303" s="133"/>
      <c r="AJ3303" s="133"/>
      <c r="AO3303" s="135"/>
      <c r="AP3303" s="135"/>
      <c r="BJ3303" s="136"/>
    </row>
    <row r="3304" spans="5:62" ht="14.25" customHeight="1" x14ac:dyDescent="0.25">
      <c r="E3304" s="113"/>
      <c r="H3304" s="133"/>
      <c r="T3304" s="133"/>
      <c r="X3304" s="131"/>
      <c r="Y3304" s="133"/>
      <c r="AJ3304" s="133"/>
      <c r="AO3304" s="135"/>
      <c r="AP3304" s="135"/>
      <c r="BJ3304" s="136"/>
    </row>
    <row r="3305" spans="5:62" ht="14.25" customHeight="1" x14ac:dyDescent="0.25">
      <c r="E3305" s="113"/>
      <c r="H3305" s="133"/>
      <c r="T3305" s="133"/>
      <c r="X3305" s="131"/>
      <c r="Y3305" s="133"/>
      <c r="AJ3305" s="133"/>
      <c r="AO3305" s="135"/>
      <c r="AP3305" s="135"/>
      <c r="BJ3305" s="136"/>
    </row>
    <row r="3306" spans="5:62" ht="14.25" customHeight="1" x14ac:dyDescent="0.25">
      <c r="E3306" s="113"/>
      <c r="H3306" s="133"/>
      <c r="T3306" s="133"/>
      <c r="X3306" s="131"/>
      <c r="Y3306" s="133"/>
      <c r="AJ3306" s="133"/>
      <c r="AO3306" s="135"/>
      <c r="AP3306" s="135"/>
      <c r="BJ3306" s="136"/>
    </row>
    <row r="3307" spans="5:62" ht="14.25" customHeight="1" x14ac:dyDescent="0.25">
      <c r="E3307" s="113"/>
      <c r="H3307" s="133"/>
      <c r="T3307" s="133"/>
      <c r="X3307" s="131"/>
      <c r="Y3307" s="133"/>
      <c r="AJ3307" s="133"/>
      <c r="AO3307" s="135"/>
      <c r="AP3307" s="135"/>
      <c r="BJ3307" s="136"/>
    </row>
    <row r="3308" spans="5:62" ht="14.25" customHeight="1" x14ac:dyDescent="0.25">
      <c r="E3308" s="113"/>
      <c r="H3308" s="133"/>
      <c r="T3308" s="133"/>
      <c r="X3308" s="131"/>
      <c r="Y3308" s="133"/>
      <c r="AJ3308" s="133"/>
      <c r="AO3308" s="135"/>
      <c r="AP3308" s="135"/>
      <c r="BJ3308" s="136"/>
    </row>
    <row r="3309" spans="5:62" ht="14.25" customHeight="1" x14ac:dyDescent="0.25">
      <c r="E3309" s="113"/>
      <c r="H3309" s="133"/>
      <c r="T3309" s="133"/>
      <c r="X3309" s="131"/>
      <c r="Y3309" s="133"/>
      <c r="AJ3309" s="133"/>
      <c r="AO3309" s="135"/>
      <c r="AP3309" s="135"/>
      <c r="BJ3309" s="136"/>
    </row>
    <row r="3310" spans="5:62" ht="14.25" customHeight="1" x14ac:dyDescent="0.25">
      <c r="E3310" s="113"/>
      <c r="H3310" s="133"/>
      <c r="T3310" s="133"/>
      <c r="X3310" s="131"/>
      <c r="Y3310" s="133"/>
      <c r="AJ3310" s="133"/>
      <c r="AO3310" s="135"/>
      <c r="AP3310" s="135"/>
      <c r="BJ3310" s="136"/>
    </row>
    <row r="3311" spans="5:62" ht="14.25" customHeight="1" x14ac:dyDescent="0.25">
      <c r="E3311" s="113"/>
      <c r="H3311" s="133"/>
      <c r="T3311" s="133"/>
      <c r="X3311" s="131"/>
      <c r="Y3311" s="133"/>
      <c r="AJ3311" s="133"/>
      <c r="AO3311" s="135"/>
      <c r="AP3311" s="135"/>
      <c r="BJ3311" s="136"/>
    </row>
    <row r="3312" spans="5:62" ht="14.25" customHeight="1" x14ac:dyDescent="0.25">
      <c r="E3312" s="113"/>
      <c r="H3312" s="133"/>
      <c r="T3312" s="133"/>
      <c r="X3312" s="131"/>
      <c r="Y3312" s="133"/>
      <c r="AJ3312" s="133"/>
      <c r="AO3312" s="135"/>
      <c r="AP3312" s="135"/>
      <c r="BJ3312" s="136"/>
    </row>
    <row r="3313" spans="5:62" ht="14.25" customHeight="1" x14ac:dyDescent="0.25">
      <c r="E3313" s="113"/>
      <c r="H3313" s="133"/>
      <c r="T3313" s="133"/>
      <c r="X3313" s="131"/>
      <c r="Y3313" s="133"/>
      <c r="AJ3313" s="133"/>
      <c r="AO3313" s="135"/>
      <c r="AP3313" s="135"/>
      <c r="BJ3313" s="136"/>
    </row>
    <row r="3314" spans="5:62" ht="14.25" customHeight="1" x14ac:dyDescent="0.25">
      <c r="E3314" s="113"/>
      <c r="H3314" s="133"/>
      <c r="T3314" s="133"/>
      <c r="X3314" s="131"/>
      <c r="Y3314" s="133"/>
      <c r="AJ3314" s="133"/>
      <c r="AO3314" s="135"/>
      <c r="AP3314" s="135"/>
      <c r="BJ3314" s="136"/>
    </row>
    <row r="3315" spans="5:62" ht="14.25" customHeight="1" x14ac:dyDescent="0.25">
      <c r="E3315" s="113"/>
      <c r="H3315" s="133"/>
      <c r="T3315" s="133"/>
      <c r="X3315" s="131"/>
      <c r="Y3315" s="133"/>
      <c r="AJ3315" s="133"/>
      <c r="AO3315" s="135"/>
      <c r="AP3315" s="135"/>
      <c r="BJ3315" s="136"/>
    </row>
    <row r="3316" spans="5:62" ht="14.25" customHeight="1" x14ac:dyDescent="0.25">
      <c r="E3316" s="113"/>
      <c r="H3316" s="133"/>
      <c r="T3316" s="133"/>
      <c r="X3316" s="131"/>
      <c r="Y3316" s="133"/>
      <c r="AJ3316" s="133"/>
      <c r="AO3316" s="135"/>
      <c r="AP3316" s="135"/>
      <c r="BJ3316" s="136"/>
    </row>
    <row r="3317" spans="5:62" ht="14.25" customHeight="1" x14ac:dyDescent="0.25">
      <c r="E3317" s="113"/>
      <c r="H3317" s="133"/>
      <c r="T3317" s="133"/>
      <c r="X3317" s="131"/>
      <c r="Y3317" s="133"/>
      <c r="AJ3317" s="133"/>
      <c r="AO3317" s="135"/>
      <c r="AP3317" s="135"/>
      <c r="BJ3317" s="136"/>
    </row>
    <row r="3318" spans="5:62" ht="14.25" customHeight="1" x14ac:dyDescent="0.25">
      <c r="E3318" s="113"/>
      <c r="H3318" s="133"/>
      <c r="T3318" s="133"/>
      <c r="X3318" s="131"/>
      <c r="Y3318" s="133"/>
      <c r="AJ3318" s="133"/>
      <c r="AO3318" s="135"/>
      <c r="AP3318" s="135"/>
      <c r="BJ3318" s="136"/>
    </row>
    <row r="3319" spans="5:62" ht="14.25" customHeight="1" x14ac:dyDescent="0.25">
      <c r="E3319" s="113"/>
      <c r="H3319" s="133"/>
      <c r="T3319" s="133"/>
      <c r="X3319" s="131"/>
      <c r="Y3319" s="133"/>
      <c r="AJ3319" s="133"/>
      <c r="AO3319" s="135"/>
      <c r="AP3319" s="135"/>
      <c r="BJ3319" s="136"/>
    </row>
    <row r="3320" spans="5:62" ht="14.25" customHeight="1" x14ac:dyDescent="0.25">
      <c r="E3320" s="113"/>
      <c r="H3320" s="133"/>
      <c r="T3320" s="133"/>
      <c r="X3320" s="131"/>
      <c r="Y3320" s="133"/>
      <c r="AJ3320" s="133"/>
      <c r="AO3320" s="135"/>
      <c r="AP3320" s="135"/>
      <c r="BJ3320" s="136"/>
    </row>
    <row r="3321" spans="5:62" ht="14.25" customHeight="1" x14ac:dyDescent="0.25">
      <c r="E3321" s="113"/>
      <c r="H3321" s="133"/>
      <c r="T3321" s="133"/>
      <c r="X3321" s="131"/>
      <c r="Y3321" s="133"/>
      <c r="AJ3321" s="133"/>
      <c r="AO3321" s="135"/>
      <c r="AP3321" s="135"/>
      <c r="BJ3321" s="136"/>
    </row>
    <row r="3322" spans="5:62" ht="14.25" customHeight="1" x14ac:dyDescent="0.25">
      <c r="E3322" s="113"/>
      <c r="H3322" s="133"/>
      <c r="T3322" s="133"/>
      <c r="X3322" s="131"/>
      <c r="Y3322" s="133"/>
      <c r="AJ3322" s="133"/>
      <c r="AO3322" s="135"/>
      <c r="AP3322" s="135"/>
      <c r="BJ3322" s="136"/>
    </row>
    <row r="3323" spans="5:62" ht="14.25" customHeight="1" x14ac:dyDescent="0.25">
      <c r="E3323" s="113"/>
      <c r="H3323" s="133"/>
      <c r="T3323" s="133"/>
      <c r="X3323" s="131"/>
      <c r="Y3323" s="133"/>
      <c r="AJ3323" s="133"/>
      <c r="AO3323" s="135"/>
      <c r="AP3323" s="135"/>
      <c r="BJ3323" s="136"/>
    </row>
    <row r="3324" spans="5:62" ht="14.25" customHeight="1" x14ac:dyDescent="0.25">
      <c r="E3324" s="113"/>
      <c r="H3324" s="133"/>
      <c r="T3324" s="133"/>
      <c r="X3324" s="131"/>
      <c r="Y3324" s="133"/>
      <c r="AJ3324" s="133"/>
      <c r="AO3324" s="135"/>
      <c r="AP3324" s="135"/>
      <c r="BJ3324" s="136"/>
    </row>
    <row r="3325" spans="5:62" ht="14.25" customHeight="1" x14ac:dyDescent="0.25">
      <c r="E3325" s="113"/>
      <c r="H3325" s="133"/>
      <c r="T3325" s="133"/>
      <c r="X3325" s="131"/>
      <c r="Y3325" s="133"/>
      <c r="AJ3325" s="133"/>
      <c r="AO3325" s="135"/>
      <c r="AP3325" s="135"/>
      <c r="BJ3325" s="136"/>
    </row>
    <row r="3326" spans="5:62" ht="14.25" customHeight="1" x14ac:dyDescent="0.25">
      <c r="E3326" s="113"/>
      <c r="H3326" s="133"/>
      <c r="T3326" s="133"/>
      <c r="X3326" s="131"/>
      <c r="Y3326" s="133"/>
      <c r="AJ3326" s="133"/>
      <c r="AO3326" s="135"/>
      <c r="AP3326" s="135"/>
      <c r="BJ3326" s="136"/>
    </row>
    <row r="3327" spans="5:62" ht="14.25" customHeight="1" x14ac:dyDescent="0.25">
      <c r="E3327" s="113"/>
      <c r="H3327" s="133"/>
      <c r="T3327" s="133"/>
      <c r="X3327" s="131"/>
      <c r="Y3327" s="133"/>
      <c r="AJ3327" s="133"/>
      <c r="AO3327" s="135"/>
      <c r="AP3327" s="135"/>
      <c r="BJ3327" s="136"/>
    </row>
    <row r="3328" spans="5:62" ht="14.25" customHeight="1" x14ac:dyDescent="0.25">
      <c r="E3328" s="113"/>
      <c r="H3328" s="133"/>
      <c r="T3328" s="133"/>
      <c r="X3328" s="131"/>
      <c r="Y3328" s="133"/>
      <c r="AJ3328" s="133"/>
      <c r="AO3328" s="135"/>
      <c r="AP3328" s="135"/>
      <c r="BJ3328" s="136"/>
    </row>
    <row r="3329" spans="5:62" ht="14.25" customHeight="1" x14ac:dyDescent="0.25">
      <c r="E3329" s="113"/>
      <c r="H3329" s="133"/>
      <c r="T3329" s="133"/>
      <c r="X3329" s="131"/>
      <c r="Y3329" s="133"/>
      <c r="AJ3329" s="133"/>
      <c r="AO3329" s="135"/>
      <c r="AP3329" s="135"/>
      <c r="BJ3329" s="136"/>
    </row>
    <row r="3330" spans="5:62" ht="14.25" customHeight="1" x14ac:dyDescent="0.25">
      <c r="E3330" s="113"/>
      <c r="H3330" s="133"/>
      <c r="T3330" s="133"/>
      <c r="X3330" s="131"/>
      <c r="Y3330" s="133"/>
      <c r="AJ3330" s="133"/>
      <c r="AO3330" s="135"/>
      <c r="AP3330" s="135"/>
      <c r="BJ3330" s="136"/>
    </row>
    <row r="3331" spans="5:62" ht="14.25" customHeight="1" x14ac:dyDescent="0.25">
      <c r="E3331" s="113"/>
      <c r="H3331" s="133"/>
      <c r="T3331" s="133"/>
      <c r="X3331" s="131"/>
      <c r="Y3331" s="133"/>
      <c r="AJ3331" s="133"/>
      <c r="AO3331" s="135"/>
      <c r="AP3331" s="135"/>
      <c r="BJ3331" s="136"/>
    </row>
    <row r="3332" spans="5:62" ht="14.25" customHeight="1" x14ac:dyDescent="0.25">
      <c r="E3332" s="113"/>
      <c r="H3332" s="133"/>
      <c r="T3332" s="133"/>
      <c r="X3332" s="131"/>
      <c r="Y3332" s="133"/>
      <c r="AJ3332" s="133"/>
      <c r="AO3332" s="135"/>
      <c r="AP3332" s="135"/>
      <c r="BJ3332" s="136"/>
    </row>
    <row r="3333" spans="5:62" ht="14.25" customHeight="1" x14ac:dyDescent="0.25">
      <c r="E3333" s="113"/>
      <c r="H3333" s="133"/>
      <c r="T3333" s="133"/>
      <c r="X3333" s="131"/>
      <c r="Y3333" s="133"/>
      <c r="AJ3333" s="133"/>
      <c r="AO3333" s="135"/>
      <c r="AP3333" s="135"/>
      <c r="BJ3333" s="136"/>
    </row>
    <row r="3334" spans="5:62" ht="14.25" customHeight="1" x14ac:dyDescent="0.25">
      <c r="E3334" s="113"/>
      <c r="H3334" s="133"/>
      <c r="T3334" s="133"/>
      <c r="X3334" s="131"/>
      <c r="Y3334" s="133"/>
      <c r="AJ3334" s="133"/>
      <c r="AO3334" s="135"/>
      <c r="AP3334" s="135"/>
      <c r="BJ3334" s="136"/>
    </row>
    <row r="3335" spans="5:62" ht="14.25" customHeight="1" x14ac:dyDescent="0.25">
      <c r="E3335" s="113"/>
      <c r="H3335" s="133"/>
      <c r="T3335" s="133"/>
      <c r="X3335" s="131"/>
      <c r="Y3335" s="133"/>
      <c r="AJ3335" s="133"/>
      <c r="AO3335" s="135"/>
      <c r="AP3335" s="135"/>
      <c r="BJ3335" s="136"/>
    </row>
    <row r="3336" spans="5:62" ht="14.25" customHeight="1" x14ac:dyDescent="0.25">
      <c r="E3336" s="113"/>
      <c r="H3336" s="133"/>
      <c r="T3336" s="133"/>
      <c r="X3336" s="131"/>
      <c r="Y3336" s="133"/>
      <c r="AJ3336" s="133"/>
      <c r="AO3336" s="135"/>
      <c r="AP3336" s="135"/>
      <c r="BJ3336" s="136"/>
    </row>
    <row r="3337" spans="5:62" ht="14.25" customHeight="1" x14ac:dyDescent="0.25">
      <c r="E3337" s="113"/>
      <c r="H3337" s="133"/>
      <c r="T3337" s="133"/>
      <c r="X3337" s="131"/>
      <c r="Y3337" s="133"/>
      <c r="AJ3337" s="133"/>
      <c r="AO3337" s="135"/>
      <c r="AP3337" s="135"/>
      <c r="BJ3337" s="136"/>
    </row>
    <row r="3338" spans="5:62" ht="14.25" customHeight="1" x14ac:dyDescent="0.25">
      <c r="E3338" s="113"/>
      <c r="H3338" s="133"/>
      <c r="T3338" s="133"/>
      <c r="X3338" s="131"/>
      <c r="Y3338" s="133"/>
      <c r="AJ3338" s="133"/>
      <c r="AO3338" s="135"/>
      <c r="AP3338" s="135"/>
      <c r="BJ3338" s="136"/>
    </row>
    <row r="3339" spans="5:62" ht="14.25" customHeight="1" x14ac:dyDescent="0.25">
      <c r="E3339" s="113"/>
      <c r="H3339" s="133"/>
      <c r="T3339" s="133"/>
      <c r="X3339" s="131"/>
      <c r="Y3339" s="133"/>
      <c r="AJ3339" s="133"/>
      <c r="AO3339" s="135"/>
      <c r="AP3339" s="135"/>
      <c r="BJ3339" s="136"/>
    </row>
    <row r="3340" spans="5:62" ht="14.25" customHeight="1" x14ac:dyDescent="0.25">
      <c r="E3340" s="113"/>
      <c r="H3340" s="133"/>
      <c r="T3340" s="133"/>
      <c r="X3340" s="131"/>
      <c r="Y3340" s="133"/>
      <c r="AJ3340" s="133"/>
      <c r="AO3340" s="135"/>
      <c r="AP3340" s="135"/>
      <c r="BJ3340" s="136"/>
    </row>
    <row r="3341" spans="5:62" ht="14.25" customHeight="1" x14ac:dyDescent="0.25">
      <c r="E3341" s="113"/>
      <c r="H3341" s="133"/>
      <c r="T3341" s="133"/>
      <c r="X3341" s="131"/>
      <c r="Y3341" s="133"/>
      <c r="AJ3341" s="133"/>
      <c r="AO3341" s="135"/>
      <c r="AP3341" s="135"/>
      <c r="BJ3341" s="136"/>
    </row>
    <row r="3342" spans="5:62" ht="14.25" customHeight="1" x14ac:dyDescent="0.25">
      <c r="E3342" s="113"/>
      <c r="H3342" s="133"/>
      <c r="T3342" s="133"/>
      <c r="X3342" s="131"/>
      <c r="Y3342" s="133"/>
      <c r="AJ3342" s="133"/>
      <c r="AO3342" s="135"/>
      <c r="AP3342" s="135"/>
      <c r="BJ3342" s="136"/>
    </row>
    <row r="3343" spans="5:62" ht="14.25" customHeight="1" x14ac:dyDescent="0.25">
      <c r="E3343" s="113"/>
      <c r="H3343" s="133"/>
      <c r="T3343" s="133"/>
      <c r="X3343" s="131"/>
      <c r="Y3343" s="133"/>
      <c r="AJ3343" s="133"/>
      <c r="AO3343" s="135"/>
      <c r="AP3343" s="135"/>
      <c r="BJ3343" s="136"/>
    </row>
    <row r="3344" spans="5:62" ht="14.25" customHeight="1" x14ac:dyDescent="0.25">
      <c r="E3344" s="113"/>
      <c r="H3344" s="133"/>
      <c r="T3344" s="133"/>
      <c r="X3344" s="131"/>
      <c r="Y3344" s="133"/>
      <c r="AJ3344" s="133"/>
      <c r="AO3344" s="135"/>
      <c r="AP3344" s="135"/>
      <c r="BJ3344" s="136"/>
    </row>
    <row r="3345" spans="5:62" ht="14.25" customHeight="1" x14ac:dyDescent="0.25">
      <c r="E3345" s="113"/>
      <c r="H3345" s="133"/>
      <c r="T3345" s="133"/>
      <c r="X3345" s="131"/>
      <c r="Y3345" s="133"/>
      <c r="AJ3345" s="133"/>
      <c r="AO3345" s="135"/>
      <c r="AP3345" s="135"/>
      <c r="BJ3345" s="136"/>
    </row>
    <row r="3346" spans="5:62" ht="14.25" customHeight="1" x14ac:dyDescent="0.25">
      <c r="E3346" s="113"/>
      <c r="H3346" s="133"/>
      <c r="T3346" s="133"/>
      <c r="X3346" s="131"/>
      <c r="Y3346" s="133"/>
      <c r="AJ3346" s="133"/>
      <c r="AO3346" s="135"/>
      <c r="AP3346" s="135"/>
      <c r="BJ3346" s="136"/>
    </row>
    <row r="3347" spans="5:62" ht="14.25" customHeight="1" x14ac:dyDescent="0.25">
      <c r="E3347" s="113"/>
      <c r="H3347" s="133"/>
      <c r="T3347" s="133"/>
      <c r="X3347" s="131"/>
      <c r="Y3347" s="133"/>
      <c r="AJ3347" s="133"/>
      <c r="AO3347" s="135"/>
      <c r="AP3347" s="135"/>
      <c r="BJ3347" s="136"/>
    </row>
    <row r="3348" spans="5:62" ht="14.25" customHeight="1" x14ac:dyDescent="0.25">
      <c r="E3348" s="113"/>
      <c r="H3348" s="133"/>
      <c r="T3348" s="133"/>
      <c r="X3348" s="131"/>
      <c r="Y3348" s="133"/>
      <c r="AJ3348" s="133"/>
      <c r="AO3348" s="135"/>
      <c r="AP3348" s="135"/>
      <c r="BJ3348" s="136"/>
    </row>
    <row r="3349" spans="5:62" ht="14.25" customHeight="1" x14ac:dyDescent="0.25">
      <c r="E3349" s="113"/>
      <c r="H3349" s="133"/>
      <c r="T3349" s="133"/>
      <c r="X3349" s="131"/>
      <c r="Y3349" s="133"/>
      <c r="AJ3349" s="133"/>
      <c r="AO3349" s="135"/>
      <c r="AP3349" s="135"/>
      <c r="BJ3349" s="136"/>
    </row>
    <row r="3350" spans="5:62" ht="14.25" customHeight="1" x14ac:dyDescent="0.25">
      <c r="E3350" s="113"/>
      <c r="H3350" s="133"/>
      <c r="T3350" s="133"/>
      <c r="X3350" s="131"/>
      <c r="Y3350" s="133"/>
      <c r="AJ3350" s="133"/>
      <c r="AO3350" s="135"/>
      <c r="AP3350" s="135"/>
      <c r="BJ3350" s="136"/>
    </row>
    <row r="3351" spans="5:62" ht="14.25" customHeight="1" x14ac:dyDescent="0.25">
      <c r="E3351" s="113"/>
      <c r="H3351" s="133"/>
      <c r="T3351" s="133"/>
      <c r="X3351" s="131"/>
      <c r="Y3351" s="133"/>
      <c r="AJ3351" s="133"/>
      <c r="AO3351" s="135"/>
      <c r="AP3351" s="135"/>
      <c r="BJ3351" s="136"/>
    </row>
    <row r="3352" spans="5:62" ht="14.25" customHeight="1" x14ac:dyDescent="0.25">
      <c r="E3352" s="113"/>
      <c r="H3352" s="133"/>
      <c r="T3352" s="133"/>
      <c r="X3352" s="131"/>
      <c r="Y3352" s="133"/>
      <c r="AJ3352" s="133"/>
      <c r="AO3352" s="135"/>
      <c r="AP3352" s="135"/>
      <c r="BJ3352" s="136"/>
    </row>
    <row r="3353" spans="5:62" ht="14.25" customHeight="1" x14ac:dyDescent="0.25">
      <c r="E3353" s="113"/>
      <c r="H3353" s="133"/>
      <c r="T3353" s="133"/>
      <c r="X3353" s="131"/>
      <c r="Y3353" s="133"/>
      <c r="AJ3353" s="133"/>
      <c r="AO3353" s="135"/>
      <c r="AP3353" s="135"/>
      <c r="BJ3353" s="136"/>
    </row>
    <row r="3354" spans="5:62" ht="14.25" customHeight="1" x14ac:dyDescent="0.25">
      <c r="E3354" s="113"/>
      <c r="H3354" s="133"/>
      <c r="T3354" s="133"/>
      <c r="X3354" s="131"/>
      <c r="Y3354" s="133"/>
      <c r="AJ3354" s="133"/>
      <c r="AO3354" s="135"/>
      <c r="AP3354" s="135"/>
      <c r="BJ3354" s="136"/>
    </row>
    <row r="3355" spans="5:62" ht="14.25" customHeight="1" x14ac:dyDescent="0.25">
      <c r="E3355" s="113"/>
      <c r="H3355" s="133"/>
      <c r="T3355" s="133"/>
      <c r="X3355" s="131"/>
      <c r="Y3355" s="133"/>
      <c r="AJ3355" s="133"/>
      <c r="AO3355" s="135"/>
      <c r="AP3355" s="135"/>
      <c r="BJ3355" s="136"/>
    </row>
    <row r="3356" spans="5:62" ht="14.25" customHeight="1" x14ac:dyDescent="0.25">
      <c r="E3356" s="113"/>
      <c r="H3356" s="133"/>
      <c r="T3356" s="133"/>
      <c r="X3356" s="131"/>
      <c r="Y3356" s="133"/>
      <c r="AJ3356" s="133"/>
      <c r="AO3356" s="135"/>
      <c r="AP3356" s="135"/>
      <c r="BJ3356" s="136"/>
    </row>
    <row r="3357" spans="5:62" ht="14.25" customHeight="1" x14ac:dyDescent="0.25">
      <c r="E3357" s="113"/>
      <c r="H3357" s="133"/>
      <c r="T3357" s="133"/>
      <c r="X3357" s="131"/>
      <c r="Y3357" s="133"/>
      <c r="AJ3357" s="133"/>
      <c r="AO3357" s="135"/>
      <c r="AP3357" s="135"/>
      <c r="BJ3357" s="136"/>
    </row>
    <row r="3358" spans="5:62" ht="14.25" customHeight="1" x14ac:dyDescent="0.25">
      <c r="E3358" s="113"/>
      <c r="H3358" s="133"/>
      <c r="T3358" s="133"/>
      <c r="X3358" s="131"/>
      <c r="Y3358" s="133"/>
      <c r="AJ3358" s="133"/>
      <c r="AO3358" s="135"/>
      <c r="AP3358" s="135"/>
      <c r="BJ3358" s="136"/>
    </row>
    <row r="3359" spans="5:62" ht="14.25" customHeight="1" x14ac:dyDescent="0.25">
      <c r="E3359" s="113"/>
      <c r="H3359" s="133"/>
      <c r="T3359" s="133"/>
      <c r="X3359" s="131"/>
      <c r="Y3359" s="133"/>
      <c r="AJ3359" s="133"/>
      <c r="AO3359" s="135"/>
      <c r="AP3359" s="135"/>
      <c r="BJ3359" s="136"/>
    </row>
    <row r="3360" spans="5:62" ht="14.25" customHeight="1" x14ac:dyDescent="0.25">
      <c r="E3360" s="113"/>
      <c r="H3360" s="133"/>
      <c r="T3360" s="133"/>
      <c r="X3360" s="131"/>
      <c r="Y3360" s="133"/>
      <c r="AJ3360" s="133"/>
      <c r="AO3360" s="135"/>
      <c r="AP3360" s="135"/>
      <c r="BJ3360" s="136"/>
    </row>
    <row r="3361" spans="5:62" ht="14.25" customHeight="1" x14ac:dyDescent="0.25">
      <c r="E3361" s="113"/>
      <c r="H3361" s="133"/>
      <c r="T3361" s="133"/>
      <c r="X3361" s="131"/>
      <c r="Y3361" s="133"/>
      <c r="AJ3361" s="133"/>
      <c r="AO3361" s="135"/>
      <c r="AP3361" s="135"/>
      <c r="BJ3361" s="136"/>
    </row>
    <row r="3362" spans="5:62" ht="14.25" customHeight="1" x14ac:dyDescent="0.25">
      <c r="E3362" s="113"/>
      <c r="H3362" s="133"/>
      <c r="T3362" s="133"/>
      <c r="X3362" s="131"/>
      <c r="Y3362" s="133"/>
      <c r="AJ3362" s="133"/>
      <c r="AO3362" s="135"/>
      <c r="AP3362" s="135"/>
      <c r="BJ3362" s="136"/>
    </row>
    <row r="3363" spans="5:62" ht="14.25" customHeight="1" x14ac:dyDescent="0.25">
      <c r="E3363" s="113"/>
      <c r="H3363" s="133"/>
      <c r="T3363" s="133"/>
      <c r="X3363" s="131"/>
      <c r="Y3363" s="133"/>
      <c r="AJ3363" s="133"/>
      <c r="AO3363" s="135"/>
      <c r="AP3363" s="135"/>
      <c r="BJ3363" s="136"/>
    </row>
    <row r="3364" spans="5:62" ht="14.25" customHeight="1" x14ac:dyDescent="0.25">
      <c r="E3364" s="113"/>
      <c r="H3364" s="133"/>
      <c r="T3364" s="133"/>
      <c r="X3364" s="131"/>
      <c r="Y3364" s="133"/>
      <c r="AJ3364" s="133"/>
      <c r="AO3364" s="135"/>
      <c r="AP3364" s="135"/>
      <c r="BJ3364" s="136"/>
    </row>
    <row r="3365" spans="5:62" ht="14.25" customHeight="1" x14ac:dyDescent="0.25">
      <c r="E3365" s="113"/>
      <c r="H3365" s="133"/>
      <c r="T3365" s="133"/>
      <c r="X3365" s="131"/>
      <c r="Y3365" s="133"/>
      <c r="AJ3365" s="133"/>
      <c r="AO3365" s="135"/>
      <c r="AP3365" s="135"/>
      <c r="BJ3365" s="136"/>
    </row>
    <row r="3366" spans="5:62" ht="14.25" customHeight="1" x14ac:dyDescent="0.25">
      <c r="E3366" s="113"/>
      <c r="H3366" s="133"/>
      <c r="T3366" s="133"/>
      <c r="X3366" s="131"/>
      <c r="Y3366" s="133"/>
      <c r="AJ3366" s="133"/>
      <c r="AO3366" s="135"/>
      <c r="AP3366" s="135"/>
      <c r="BJ3366" s="136"/>
    </row>
    <row r="3367" spans="5:62" ht="14.25" customHeight="1" x14ac:dyDescent="0.25">
      <c r="E3367" s="113"/>
      <c r="H3367" s="133"/>
      <c r="T3367" s="133"/>
      <c r="X3367" s="131"/>
      <c r="Y3367" s="133"/>
      <c r="AJ3367" s="133"/>
      <c r="AO3367" s="135"/>
      <c r="AP3367" s="135"/>
      <c r="BJ3367" s="136"/>
    </row>
    <row r="3368" spans="5:62" ht="14.25" customHeight="1" x14ac:dyDescent="0.25">
      <c r="E3368" s="113"/>
      <c r="H3368" s="133"/>
      <c r="T3368" s="133"/>
      <c r="X3368" s="131"/>
      <c r="Y3368" s="133"/>
      <c r="AJ3368" s="133"/>
      <c r="AO3368" s="135"/>
      <c r="AP3368" s="135"/>
      <c r="BJ3368" s="136"/>
    </row>
    <row r="3369" spans="5:62" ht="14.25" customHeight="1" x14ac:dyDescent="0.25">
      <c r="E3369" s="113"/>
      <c r="H3369" s="133"/>
      <c r="T3369" s="133"/>
      <c r="X3369" s="131"/>
      <c r="Y3369" s="133"/>
      <c r="AJ3369" s="133"/>
      <c r="AO3369" s="135"/>
      <c r="AP3369" s="135"/>
      <c r="BJ3369" s="136"/>
    </row>
    <row r="3370" spans="5:62" ht="14.25" customHeight="1" x14ac:dyDescent="0.25">
      <c r="E3370" s="113"/>
      <c r="H3370" s="133"/>
      <c r="T3370" s="133"/>
      <c r="X3370" s="131"/>
      <c r="Y3370" s="133"/>
      <c r="AJ3370" s="133"/>
      <c r="AO3370" s="135"/>
      <c r="AP3370" s="135"/>
      <c r="BJ3370" s="136"/>
    </row>
    <row r="3371" spans="5:62" ht="14.25" customHeight="1" x14ac:dyDescent="0.25">
      <c r="E3371" s="113"/>
      <c r="H3371" s="133"/>
      <c r="T3371" s="133"/>
      <c r="X3371" s="131"/>
      <c r="Y3371" s="133"/>
      <c r="AJ3371" s="133"/>
      <c r="AO3371" s="135"/>
      <c r="AP3371" s="135"/>
      <c r="BJ3371" s="136"/>
    </row>
    <row r="3372" spans="5:62" ht="14.25" customHeight="1" x14ac:dyDescent="0.25">
      <c r="E3372" s="113"/>
      <c r="H3372" s="133"/>
      <c r="T3372" s="133"/>
      <c r="X3372" s="131"/>
      <c r="Y3372" s="133"/>
      <c r="AJ3372" s="133"/>
      <c r="AO3372" s="135"/>
      <c r="AP3372" s="135"/>
      <c r="BJ3372" s="136"/>
    </row>
    <row r="3373" spans="5:62" ht="14.25" customHeight="1" x14ac:dyDescent="0.25">
      <c r="E3373" s="113"/>
      <c r="H3373" s="133"/>
      <c r="T3373" s="133"/>
      <c r="X3373" s="131"/>
      <c r="Y3373" s="133"/>
      <c r="AJ3373" s="133"/>
      <c r="AO3373" s="135"/>
      <c r="AP3373" s="135"/>
      <c r="BJ3373" s="136"/>
    </row>
    <row r="3374" spans="5:62" ht="14.25" customHeight="1" x14ac:dyDescent="0.25">
      <c r="E3374" s="113"/>
      <c r="H3374" s="133"/>
      <c r="T3374" s="133"/>
      <c r="X3374" s="131"/>
      <c r="Y3374" s="133"/>
      <c r="AJ3374" s="133"/>
      <c r="AO3374" s="135"/>
      <c r="AP3374" s="135"/>
      <c r="BJ3374" s="136"/>
    </row>
    <row r="3375" spans="5:62" ht="14.25" customHeight="1" x14ac:dyDescent="0.25">
      <c r="E3375" s="113"/>
      <c r="H3375" s="133"/>
      <c r="T3375" s="133"/>
      <c r="X3375" s="131"/>
      <c r="Y3375" s="133"/>
      <c r="AJ3375" s="133"/>
      <c r="AO3375" s="135"/>
      <c r="AP3375" s="135"/>
      <c r="BJ3375" s="136"/>
    </row>
    <row r="3376" spans="5:62" ht="14.25" customHeight="1" x14ac:dyDescent="0.25">
      <c r="E3376" s="113"/>
      <c r="H3376" s="133"/>
      <c r="T3376" s="133"/>
      <c r="X3376" s="131"/>
      <c r="Y3376" s="133"/>
      <c r="AJ3376" s="133"/>
      <c r="AO3376" s="135"/>
      <c r="AP3376" s="135"/>
      <c r="BJ3376" s="136"/>
    </row>
    <row r="3377" spans="5:62" ht="14.25" customHeight="1" x14ac:dyDescent="0.25">
      <c r="E3377" s="113"/>
      <c r="H3377" s="133"/>
      <c r="T3377" s="133"/>
      <c r="X3377" s="131"/>
      <c r="Y3377" s="133"/>
      <c r="AJ3377" s="133"/>
      <c r="AO3377" s="135"/>
      <c r="AP3377" s="135"/>
      <c r="BJ3377" s="136"/>
    </row>
    <row r="3378" spans="5:62" ht="14.25" customHeight="1" x14ac:dyDescent="0.25">
      <c r="E3378" s="113"/>
      <c r="H3378" s="133"/>
      <c r="T3378" s="133"/>
      <c r="X3378" s="131"/>
      <c r="Y3378" s="133"/>
      <c r="AJ3378" s="133"/>
      <c r="AO3378" s="135"/>
      <c r="AP3378" s="135"/>
      <c r="BJ3378" s="136"/>
    </row>
    <row r="3379" spans="5:62" ht="14.25" customHeight="1" x14ac:dyDescent="0.25">
      <c r="E3379" s="113"/>
      <c r="H3379" s="133"/>
      <c r="T3379" s="133"/>
      <c r="X3379" s="131"/>
      <c r="Y3379" s="133"/>
      <c r="AJ3379" s="133"/>
      <c r="AO3379" s="135"/>
      <c r="AP3379" s="135"/>
      <c r="BJ3379" s="136"/>
    </row>
    <row r="3380" spans="5:62" ht="14.25" customHeight="1" x14ac:dyDescent="0.25">
      <c r="E3380" s="113"/>
      <c r="H3380" s="133"/>
      <c r="T3380" s="133"/>
      <c r="X3380" s="131"/>
      <c r="Y3380" s="133"/>
      <c r="AJ3380" s="133"/>
      <c r="AO3380" s="135"/>
      <c r="AP3380" s="135"/>
      <c r="BJ3380" s="136"/>
    </row>
    <row r="3381" spans="5:62" ht="14.25" customHeight="1" x14ac:dyDescent="0.25">
      <c r="E3381" s="113"/>
      <c r="H3381" s="133"/>
      <c r="T3381" s="133"/>
      <c r="X3381" s="131"/>
      <c r="Y3381" s="133"/>
      <c r="AJ3381" s="133"/>
      <c r="AO3381" s="135"/>
      <c r="AP3381" s="135"/>
      <c r="BJ3381" s="136"/>
    </row>
    <row r="3382" spans="5:62" ht="14.25" customHeight="1" x14ac:dyDescent="0.25">
      <c r="E3382" s="113"/>
      <c r="H3382" s="133"/>
      <c r="T3382" s="133"/>
      <c r="X3382" s="131"/>
      <c r="Y3382" s="133"/>
      <c r="AJ3382" s="133"/>
      <c r="AO3382" s="135"/>
      <c r="AP3382" s="135"/>
      <c r="BJ3382" s="136"/>
    </row>
    <row r="3383" spans="5:62" ht="14.25" customHeight="1" x14ac:dyDescent="0.25">
      <c r="E3383" s="113"/>
      <c r="H3383" s="133"/>
      <c r="T3383" s="133"/>
      <c r="X3383" s="131"/>
      <c r="Y3383" s="133"/>
      <c r="AJ3383" s="133"/>
      <c r="AO3383" s="135"/>
      <c r="AP3383" s="135"/>
      <c r="BJ3383" s="136"/>
    </row>
    <row r="3384" spans="5:62" ht="14.25" customHeight="1" x14ac:dyDescent="0.25">
      <c r="E3384" s="113"/>
      <c r="H3384" s="133"/>
      <c r="T3384" s="133"/>
      <c r="X3384" s="131"/>
      <c r="Y3384" s="133"/>
      <c r="AJ3384" s="133"/>
      <c r="AO3384" s="135"/>
      <c r="AP3384" s="135"/>
      <c r="BJ3384" s="136"/>
    </row>
    <row r="3385" spans="5:62" ht="14.25" customHeight="1" x14ac:dyDescent="0.25">
      <c r="E3385" s="113"/>
      <c r="H3385" s="133"/>
      <c r="T3385" s="133"/>
      <c r="X3385" s="131"/>
      <c r="Y3385" s="133"/>
      <c r="AJ3385" s="133"/>
      <c r="AO3385" s="135"/>
      <c r="AP3385" s="135"/>
      <c r="BJ3385" s="136"/>
    </row>
    <row r="3386" spans="5:62" ht="14.25" customHeight="1" x14ac:dyDescent="0.25">
      <c r="E3386" s="113"/>
      <c r="H3386" s="133"/>
      <c r="T3386" s="133"/>
      <c r="X3386" s="131"/>
      <c r="Y3386" s="133"/>
      <c r="AJ3386" s="133"/>
      <c r="AO3386" s="135"/>
      <c r="AP3386" s="135"/>
      <c r="BJ3386" s="136"/>
    </row>
    <row r="3387" spans="5:62" ht="14.25" customHeight="1" x14ac:dyDescent="0.25">
      <c r="E3387" s="113"/>
      <c r="H3387" s="133"/>
      <c r="T3387" s="133"/>
      <c r="X3387" s="131"/>
      <c r="Y3387" s="133"/>
      <c r="AJ3387" s="133"/>
      <c r="AO3387" s="135"/>
      <c r="AP3387" s="135"/>
      <c r="BJ3387" s="136"/>
    </row>
    <row r="3388" spans="5:62" ht="14.25" customHeight="1" x14ac:dyDescent="0.25">
      <c r="E3388" s="113"/>
      <c r="H3388" s="133"/>
      <c r="T3388" s="133"/>
      <c r="X3388" s="131"/>
      <c r="Y3388" s="133"/>
      <c r="AJ3388" s="133"/>
      <c r="AO3388" s="135"/>
      <c r="AP3388" s="135"/>
      <c r="BJ3388" s="136"/>
    </row>
    <row r="3389" spans="5:62" ht="14.25" customHeight="1" x14ac:dyDescent="0.25">
      <c r="E3389" s="113"/>
      <c r="H3389" s="133"/>
      <c r="T3389" s="133"/>
      <c r="X3389" s="131"/>
      <c r="Y3389" s="133"/>
      <c r="AJ3389" s="133"/>
      <c r="AO3389" s="135"/>
      <c r="AP3389" s="135"/>
      <c r="BJ3389" s="136"/>
    </row>
    <row r="3390" spans="5:62" ht="14.25" customHeight="1" x14ac:dyDescent="0.25">
      <c r="E3390" s="113"/>
      <c r="H3390" s="133"/>
      <c r="T3390" s="133"/>
      <c r="X3390" s="131"/>
      <c r="Y3390" s="133"/>
      <c r="AJ3390" s="133"/>
      <c r="AO3390" s="135"/>
      <c r="AP3390" s="135"/>
      <c r="BJ3390" s="136"/>
    </row>
    <row r="3391" spans="5:62" ht="14.25" customHeight="1" x14ac:dyDescent="0.25">
      <c r="E3391" s="113"/>
      <c r="H3391" s="133"/>
      <c r="T3391" s="133"/>
      <c r="X3391" s="131"/>
      <c r="Y3391" s="133"/>
      <c r="AJ3391" s="133"/>
      <c r="AO3391" s="135"/>
      <c r="AP3391" s="135"/>
      <c r="BJ3391" s="136"/>
    </row>
    <row r="3392" spans="5:62" ht="14.25" customHeight="1" x14ac:dyDescent="0.25">
      <c r="E3392" s="113"/>
      <c r="H3392" s="133"/>
      <c r="T3392" s="133"/>
      <c r="X3392" s="131"/>
      <c r="Y3392" s="133"/>
      <c r="AJ3392" s="133"/>
      <c r="AO3392" s="135"/>
      <c r="AP3392" s="135"/>
      <c r="BJ3392" s="136"/>
    </row>
    <row r="3393" spans="5:62" ht="14.25" customHeight="1" x14ac:dyDescent="0.25">
      <c r="E3393" s="113"/>
      <c r="H3393" s="133"/>
      <c r="T3393" s="133"/>
      <c r="X3393" s="131"/>
      <c r="Y3393" s="133"/>
      <c r="AJ3393" s="133"/>
      <c r="AO3393" s="135"/>
      <c r="AP3393" s="135"/>
      <c r="BJ3393" s="136"/>
    </row>
    <row r="3394" spans="5:62" ht="14.25" customHeight="1" x14ac:dyDescent="0.25">
      <c r="E3394" s="113"/>
      <c r="H3394" s="133"/>
      <c r="T3394" s="133"/>
      <c r="X3394" s="131"/>
      <c r="Y3394" s="133"/>
      <c r="AJ3394" s="133"/>
      <c r="AO3394" s="135"/>
      <c r="AP3394" s="135"/>
      <c r="BJ3394" s="136"/>
    </row>
    <row r="3395" spans="5:62" ht="14.25" customHeight="1" x14ac:dyDescent="0.25">
      <c r="E3395" s="113"/>
      <c r="H3395" s="133"/>
      <c r="T3395" s="133"/>
      <c r="X3395" s="131"/>
      <c r="Y3395" s="133"/>
      <c r="AJ3395" s="133"/>
      <c r="AO3395" s="135"/>
      <c r="AP3395" s="135"/>
      <c r="BJ3395" s="136"/>
    </row>
    <row r="3396" spans="5:62" ht="14.25" customHeight="1" x14ac:dyDescent="0.25">
      <c r="E3396" s="113"/>
      <c r="H3396" s="133"/>
      <c r="T3396" s="133"/>
      <c r="X3396" s="131"/>
      <c r="Y3396" s="133"/>
      <c r="AJ3396" s="133"/>
      <c r="AO3396" s="135"/>
      <c r="AP3396" s="135"/>
      <c r="BJ3396" s="136"/>
    </row>
    <row r="3397" spans="5:62" ht="14.25" customHeight="1" x14ac:dyDescent="0.25">
      <c r="E3397" s="113"/>
      <c r="H3397" s="133"/>
      <c r="T3397" s="133"/>
      <c r="X3397" s="131"/>
      <c r="Y3397" s="133"/>
      <c r="AJ3397" s="133"/>
      <c r="AO3397" s="135"/>
      <c r="AP3397" s="135"/>
      <c r="BJ3397" s="136"/>
    </row>
    <row r="3398" spans="5:62" ht="14.25" customHeight="1" x14ac:dyDescent="0.25">
      <c r="E3398" s="113"/>
      <c r="H3398" s="133"/>
      <c r="T3398" s="133"/>
      <c r="X3398" s="131"/>
      <c r="Y3398" s="133"/>
      <c r="AJ3398" s="133"/>
      <c r="AO3398" s="135"/>
      <c r="AP3398" s="135"/>
      <c r="BJ3398" s="136"/>
    </row>
    <row r="3399" spans="5:62" ht="14.25" customHeight="1" x14ac:dyDescent="0.25">
      <c r="E3399" s="113"/>
      <c r="H3399" s="133"/>
      <c r="T3399" s="133"/>
      <c r="X3399" s="131"/>
      <c r="Y3399" s="133"/>
      <c r="AJ3399" s="133"/>
      <c r="AO3399" s="135"/>
      <c r="AP3399" s="135"/>
      <c r="BJ3399" s="136"/>
    </row>
    <row r="3400" spans="5:62" ht="14.25" customHeight="1" x14ac:dyDescent="0.25">
      <c r="E3400" s="113"/>
      <c r="H3400" s="133"/>
      <c r="T3400" s="133"/>
      <c r="X3400" s="131"/>
      <c r="Y3400" s="133"/>
      <c r="AJ3400" s="133"/>
      <c r="AO3400" s="135"/>
      <c r="AP3400" s="135"/>
      <c r="BJ3400" s="136"/>
    </row>
    <row r="3401" spans="5:62" ht="14.25" customHeight="1" x14ac:dyDescent="0.25">
      <c r="E3401" s="113"/>
      <c r="H3401" s="133"/>
      <c r="T3401" s="133"/>
      <c r="X3401" s="131"/>
      <c r="Y3401" s="133"/>
      <c r="AJ3401" s="133"/>
      <c r="AO3401" s="135"/>
      <c r="AP3401" s="135"/>
      <c r="BJ3401" s="136"/>
    </row>
    <row r="3402" spans="5:62" ht="14.25" customHeight="1" x14ac:dyDescent="0.25">
      <c r="E3402" s="113"/>
      <c r="H3402" s="133"/>
      <c r="T3402" s="133"/>
      <c r="X3402" s="131"/>
      <c r="Y3402" s="133"/>
      <c r="AJ3402" s="133"/>
      <c r="AO3402" s="135"/>
      <c r="AP3402" s="135"/>
      <c r="BJ3402" s="136"/>
    </row>
    <row r="3403" spans="5:62" ht="14.25" customHeight="1" x14ac:dyDescent="0.25">
      <c r="E3403" s="113"/>
      <c r="H3403" s="133"/>
      <c r="T3403" s="133"/>
      <c r="X3403" s="131"/>
      <c r="Y3403" s="133"/>
      <c r="AJ3403" s="133"/>
      <c r="AO3403" s="135"/>
      <c r="AP3403" s="135"/>
      <c r="BJ3403" s="136"/>
    </row>
    <row r="3404" spans="5:62" ht="14.25" customHeight="1" x14ac:dyDescent="0.25">
      <c r="E3404" s="113"/>
      <c r="H3404" s="133"/>
      <c r="T3404" s="133"/>
      <c r="X3404" s="131"/>
      <c r="Y3404" s="133"/>
      <c r="AJ3404" s="133"/>
      <c r="AO3404" s="135"/>
      <c r="AP3404" s="135"/>
      <c r="BJ3404" s="136"/>
    </row>
    <row r="3405" spans="5:62" ht="14.25" customHeight="1" x14ac:dyDescent="0.25">
      <c r="E3405" s="113"/>
      <c r="H3405" s="133"/>
      <c r="T3405" s="133"/>
      <c r="X3405" s="131"/>
      <c r="Y3405" s="133"/>
      <c r="AJ3405" s="133"/>
      <c r="AO3405" s="135"/>
      <c r="AP3405" s="135"/>
      <c r="BJ3405" s="136"/>
    </row>
    <row r="3406" spans="5:62" ht="14.25" customHeight="1" x14ac:dyDescent="0.25">
      <c r="E3406" s="113"/>
      <c r="H3406" s="133"/>
      <c r="T3406" s="133"/>
      <c r="X3406" s="131"/>
      <c r="Y3406" s="133"/>
      <c r="AJ3406" s="133"/>
      <c r="AO3406" s="135"/>
      <c r="AP3406" s="135"/>
      <c r="BJ3406" s="136"/>
    </row>
    <row r="3407" spans="5:62" ht="14.25" customHeight="1" x14ac:dyDescent="0.25">
      <c r="E3407" s="113"/>
      <c r="H3407" s="133"/>
      <c r="T3407" s="133"/>
      <c r="X3407" s="131"/>
      <c r="Y3407" s="133"/>
      <c r="AJ3407" s="133"/>
      <c r="AO3407" s="135"/>
      <c r="AP3407" s="135"/>
      <c r="BJ3407" s="136"/>
    </row>
    <row r="3408" spans="5:62" ht="14.25" customHeight="1" x14ac:dyDescent="0.25">
      <c r="E3408" s="113"/>
      <c r="H3408" s="133"/>
      <c r="T3408" s="133"/>
      <c r="X3408" s="131"/>
      <c r="Y3408" s="133"/>
      <c r="AJ3408" s="133"/>
      <c r="AO3408" s="135"/>
      <c r="AP3408" s="135"/>
      <c r="BJ3408" s="136"/>
    </row>
    <row r="3409" spans="5:62" ht="14.25" customHeight="1" x14ac:dyDescent="0.25">
      <c r="E3409" s="113"/>
      <c r="H3409" s="133"/>
      <c r="T3409" s="133"/>
      <c r="X3409" s="131"/>
      <c r="Y3409" s="133"/>
      <c r="AJ3409" s="133"/>
      <c r="AO3409" s="135"/>
      <c r="AP3409" s="135"/>
      <c r="BJ3409" s="136"/>
    </row>
    <row r="3410" spans="5:62" ht="14.25" customHeight="1" x14ac:dyDescent="0.25">
      <c r="E3410" s="113"/>
      <c r="H3410" s="133"/>
      <c r="T3410" s="133"/>
      <c r="X3410" s="131"/>
      <c r="Y3410" s="133"/>
      <c r="AJ3410" s="133"/>
      <c r="AO3410" s="135"/>
      <c r="AP3410" s="135"/>
      <c r="BJ3410" s="136"/>
    </row>
    <row r="3411" spans="5:62" ht="14.25" customHeight="1" x14ac:dyDescent="0.25">
      <c r="E3411" s="113"/>
      <c r="H3411" s="133"/>
      <c r="T3411" s="133"/>
      <c r="X3411" s="131"/>
      <c r="Y3411" s="133"/>
      <c r="AJ3411" s="133"/>
      <c r="AO3411" s="135"/>
      <c r="AP3411" s="135"/>
      <c r="BJ3411" s="136"/>
    </row>
    <row r="3412" spans="5:62" ht="14.25" customHeight="1" x14ac:dyDescent="0.25">
      <c r="E3412" s="113"/>
      <c r="H3412" s="133"/>
      <c r="T3412" s="133"/>
      <c r="X3412" s="131"/>
      <c r="Y3412" s="133"/>
      <c r="AJ3412" s="133"/>
      <c r="AO3412" s="135"/>
      <c r="AP3412" s="135"/>
      <c r="BJ3412" s="136"/>
    </row>
    <row r="3413" spans="5:62" ht="14.25" customHeight="1" x14ac:dyDescent="0.25">
      <c r="E3413" s="113"/>
      <c r="H3413" s="133"/>
      <c r="T3413" s="133"/>
      <c r="X3413" s="131"/>
      <c r="Y3413" s="133"/>
      <c r="AJ3413" s="133"/>
      <c r="AO3413" s="135"/>
      <c r="AP3413" s="135"/>
      <c r="BJ3413" s="136"/>
    </row>
    <row r="3414" spans="5:62" ht="14.25" customHeight="1" x14ac:dyDescent="0.25">
      <c r="E3414" s="113"/>
      <c r="H3414" s="133"/>
      <c r="T3414" s="133"/>
      <c r="X3414" s="131"/>
      <c r="Y3414" s="133"/>
      <c r="AJ3414" s="133"/>
      <c r="AO3414" s="135"/>
      <c r="AP3414" s="135"/>
      <c r="BJ3414" s="136"/>
    </row>
    <row r="3415" spans="5:62" ht="14.25" customHeight="1" x14ac:dyDescent="0.25">
      <c r="E3415" s="113"/>
      <c r="H3415" s="133"/>
      <c r="T3415" s="133"/>
      <c r="X3415" s="131"/>
      <c r="Y3415" s="133"/>
      <c r="AJ3415" s="133"/>
      <c r="AO3415" s="135"/>
      <c r="AP3415" s="135"/>
      <c r="BJ3415" s="136"/>
    </row>
    <row r="3416" spans="5:62" ht="14.25" customHeight="1" x14ac:dyDescent="0.25">
      <c r="E3416" s="113"/>
      <c r="H3416" s="133"/>
      <c r="T3416" s="133"/>
      <c r="X3416" s="131"/>
      <c r="Y3416" s="133"/>
      <c r="AJ3416" s="133"/>
      <c r="AO3416" s="135"/>
      <c r="AP3416" s="135"/>
      <c r="BJ3416" s="136"/>
    </row>
    <row r="3417" spans="5:62" ht="14.25" customHeight="1" x14ac:dyDescent="0.25">
      <c r="E3417" s="113"/>
      <c r="H3417" s="133"/>
      <c r="T3417" s="133"/>
      <c r="X3417" s="131"/>
      <c r="Y3417" s="133"/>
      <c r="AJ3417" s="133"/>
      <c r="AO3417" s="135"/>
      <c r="AP3417" s="135"/>
      <c r="BJ3417" s="136"/>
    </row>
    <row r="3418" spans="5:62" ht="14.25" customHeight="1" x14ac:dyDescent="0.25">
      <c r="E3418" s="113"/>
      <c r="H3418" s="133"/>
      <c r="T3418" s="133"/>
      <c r="X3418" s="131"/>
      <c r="Y3418" s="133"/>
      <c r="AJ3418" s="133"/>
      <c r="AO3418" s="135"/>
      <c r="AP3418" s="135"/>
      <c r="BJ3418" s="136"/>
    </row>
    <row r="3419" spans="5:62" ht="14.25" customHeight="1" x14ac:dyDescent="0.25">
      <c r="E3419" s="113"/>
      <c r="H3419" s="133"/>
      <c r="T3419" s="133"/>
      <c r="X3419" s="131"/>
      <c r="Y3419" s="133"/>
      <c r="AJ3419" s="133"/>
      <c r="AO3419" s="135"/>
      <c r="AP3419" s="135"/>
      <c r="BJ3419" s="136"/>
    </row>
    <row r="3420" spans="5:62" ht="14.25" customHeight="1" x14ac:dyDescent="0.25">
      <c r="E3420" s="113"/>
      <c r="H3420" s="133"/>
      <c r="T3420" s="133"/>
      <c r="X3420" s="131"/>
      <c r="Y3420" s="133"/>
      <c r="AJ3420" s="133"/>
      <c r="AO3420" s="135"/>
      <c r="AP3420" s="135"/>
      <c r="BJ3420" s="136"/>
    </row>
    <row r="3421" spans="5:62" ht="14.25" customHeight="1" x14ac:dyDescent="0.25">
      <c r="E3421" s="113"/>
      <c r="H3421" s="133"/>
      <c r="T3421" s="133"/>
      <c r="X3421" s="131"/>
      <c r="Y3421" s="133"/>
      <c r="AJ3421" s="133"/>
      <c r="AO3421" s="135"/>
      <c r="AP3421" s="135"/>
      <c r="BJ3421" s="136"/>
    </row>
    <row r="3422" spans="5:62" ht="14.25" customHeight="1" x14ac:dyDescent="0.25">
      <c r="E3422" s="113"/>
      <c r="H3422" s="133"/>
      <c r="T3422" s="133"/>
      <c r="X3422" s="131"/>
      <c r="Y3422" s="133"/>
      <c r="AJ3422" s="133"/>
      <c r="AO3422" s="135"/>
      <c r="AP3422" s="135"/>
      <c r="BJ3422" s="136"/>
    </row>
    <row r="3423" spans="5:62" ht="14.25" customHeight="1" x14ac:dyDescent="0.25">
      <c r="E3423" s="113"/>
      <c r="H3423" s="133"/>
      <c r="T3423" s="133"/>
      <c r="X3423" s="131"/>
      <c r="Y3423" s="133"/>
      <c r="AJ3423" s="133"/>
      <c r="AO3423" s="135"/>
      <c r="AP3423" s="135"/>
      <c r="BJ3423" s="136"/>
    </row>
    <row r="3424" spans="5:62" ht="14.25" customHeight="1" x14ac:dyDescent="0.25">
      <c r="E3424" s="113"/>
      <c r="H3424" s="133"/>
      <c r="T3424" s="133"/>
      <c r="X3424" s="131"/>
      <c r="Y3424" s="133"/>
      <c r="AJ3424" s="133"/>
      <c r="AO3424" s="135"/>
      <c r="AP3424" s="135"/>
      <c r="BJ3424" s="136"/>
    </row>
    <row r="3425" spans="5:62" ht="14.25" customHeight="1" x14ac:dyDescent="0.25">
      <c r="E3425" s="113"/>
      <c r="H3425" s="133"/>
      <c r="T3425" s="133"/>
      <c r="X3425" s="131"/>
      <c r="Y3425" s="133"/>
      <c r="AJ3425" s="133"/>
      <c r="AO3425" s="135"/>
      <c r="AP3425" s="135"/>
      <c r="BJ3425" s="136"/>
    </row>
    <row r="3426" spans="5:62" ht="14.25" customHeight="1" x14ac:dyDescent="0.25">
      <c r="E3426" s="113"/>
      <c r="H3426" s="133"/>
      <c r="T3426" s="133"/>
      <c r="X3426" s="131"/>
      <c r="Y3426" s="133"/>
      <c r="AJ3426" s="133"/>
      <c r="AO3426" s="135"/>
      <c r="AP3426" s="135"/>
      <c r="BJ3426" s="136"/>
    </row>
    <row r="3427" spans="5:62" ht="14.25" customHeight="1" x14ac:dyDescent="0.25">
      <c r="E3427" s="113"/>
      <c r="H3427" s="133"/>
      <c r="T3427" s="133"/>
      <c r="X3427" s="131"/>
      <c r="Y3427" s="133"/>
      <c r="AJ3427" s="133"/>
      <c r="AO3427" s="135"/>
      <c r="AP3427" s="135"/>
      <c r="BJ3427" s="136"/>
    </row>
    <row r="3428" spans="5:62" ht="14.25" customHeight="1" x14ac:dyDescent="0.25">
      <c r="E3428" s="113"/>
      <c r="H3428" s="133"/>
      <c r="T3428" s="133"/>
      <c r="X3428" s="131"/>
      <c r="Y3428" s="133"/>
      <c r="AJ3428" s="133"/>
      <c r="AO3428" s="135"/>
      <c r="AP3428" s="135"/>
      <c r="BJ3428" s="136"/>
    </row>
    <row r="3429" spans="5:62" ht="14.25" customHeight="1" x14ac:dyDescent="0.25">
      <c r="E3429" s="113"/>
      <c r="H3429" s="133"/>
      <c r="T3429" s="133"/>
      <c r="X3429" s="131"/>
      <c r="Y3429" s="133"/>
      <c r="AJ3429" s="133"/>
      <c r="AO3429" s="135"/>
      <c r="AP3429" s="135"/>
      <c r="BJ3429" s="136"/>
    </row>
    <row r="3430" spans="5:62" ht="14.25" customHeight="1" x14ac:dyDescent="0.25">
      <c r="E3430" s="113"/>
      <c r="H3430" s="133"/>
      <c r="T3430" s="133"/>
      <c r="X3430" s="131"/>
      <c r="Y3430" s="133"/>
      <c r="AJ3430" s="133"/>
      <c r="AO3430" s="135"/>
      <c r="AP3430" s="135"/>
      <c r="BJ3430" s="136"/>
    </row>
    <row r="3431" spans="5:62" ht="14.25" customHeight="1" x14ac:dyDescent="0.25">
      <c r="E3431" s="113"/>
      <c r="H3431" s="133"/>
      <c r="T3431" s="133"/>
      <c r="X3431" s="131"/>
      <c r="Y3431" s="133"/>
      <c r="AJ3431" s="133"/>
      <c r="AO3431" s="135"/>
      <c r="AP3431" s="135"/>
      <c r="BJ3431" s="136"/>
    </row>
    <row r="3432" spans="5:62" ht="14.25" customHeight="1" x14ac:dyDescent="0.25">
      <c r="E3432" s="113"/>
      <c r="H3432" s="133"/>
      <c r="T3432" s="133"/>
      <c r="X3432" s="131"/>
      <c r="Y3432" s="133"/>
      <c r="AJ3432" s="133"/>
      <c r="AO3432" s="135"/>
      <c r="AP3432" s="135"/>
      <c r="BJ3432" s="136"/>
    </row>
    <row r="3433" spans="5:62" ht="14.25" customHeight="1" x14ac:dyDescent="0.25">
      <c r="E3433" s="113"/>
      <c r="H3433" s="133"/>
      <c r="T3433" s="133"/>
      <c r="X3433" s="131"/>
      <c r="Y3433" s="133"/>
      <c r="AJ3433" s="133"/>
      <c r="AO3433" s="135"/>
      <c r="AP3433" s="135"/>
      <c r="BJ3433" s="136"/>
    </row>
    <row r="3434" spans="5:62" ht="14.25" customHeight="1" x14ac:dyDescent="0.25">
      <c r="E3434" s="113"/>
      <c r="H3434" s="133"/>
      <c r="T3434" s="133"/>
      <c r="X3434" s="131"/>
      <c r="Y3434" s="133"/>
      <c r="AJ3434" s="133"/>
      <c r="AO3434" s="135"/>
      <c r="AP3434" s="135"/>
      <c r="BJ3434" s="136"/>
    </row>
    <row r="3435" spans="5:62" ht="14.25" customHeight="1" x14ac:dyDescent="0.25">
      <c r="E3435" s="113"/>
      <c r="H3435" s="133"/>
      <c r="T3435" s="133"/>
      <c r="X3435" s="131"/>
      <c r="Y3435" s="133"/>
      <c r="AJ3435" s="133"/>
      <c r="AO3435" s="135"/>
      <c r="AP3435" s="135"/>
      <c r="BJ3435" s="136"/>
    </row>
    <row r="3436" spans="5:62" ht="14.25" customHeight="1" x14ac:dyDescent="0.25">
      <c r="E3436" s="113"/>
      <c r="H3436" s="133"/>
      <c r="T3436" s="133"/>
      <c r="X3436" s="131"/>
      <c r="Y3436" s="133"/>
      <c r="AJ3436" s="133"/>
      <c r="AO3436" s="135"/>
      <c r="AP3436" s="135"/>
      <c r="BJ3436" s="136"/>
    </row>
    <row r="3437" spans="5:62" ht="14.25" customHeight="1" x14ac:dyDescent="0.25">
      <c r="E3437" s="113"/>
      <c r="H3437" s="133"/>
      <c r="T3437" s="133"/>
      <c r="X3437" s="131"/>
      <c r="Y3437" s="133"/>
      <c r="AJ3437" s="133"/>
      <c r="AO3437" s="135"/>
      <c r="AP3437" s="135"/>
      <c r="BJ3437" s="136"/>
    </row>
    <row r="3438" spans="5:62" ht="14.25" customHeight="1" x14ac:dyDescent="0.25">
      <c r="E3438" s="113"/>
      <c r="H3438" s="133"/>
      <c r="T3438" s="133"/>
      <c r="X3438" s="131"/>
      <c r="Y3438" s="133"/>
      <c r="AJ3438" s="133"/>
      <c r="AO3438" s="135"/>
      <c r="AP3438" s="135"/>
      <c r="BJ3438" s="136"/>
    </row>
    <row r="3439" spans="5:62" ht="14.25" customHeight="1" x14ac:dyDescent="0.25">
      <c r="E3439" s="113"/>
      <c r="H3439" s="133"/>
      <c r="T3439" s="133"/>
      <c r="X3439" s="131"/>
      <c r="Y3439" s="133"/>
      <c r="AJ3439" s="133"/>
      <c r="AO3439" s="135"/>
      <c r="AP3439" s="135"/>
      <c r="BJ3439" s="136"/>
    </row>
    <row r="3440" spans="5:62" ht="14.25" customHeight="1" x14ac:dyDescent="0.25">
      <c r="E3440" s="113"/>
      <c r="H3440" s="133"/>
      <c r="T3440" s="133"/>
      <c r="X3440" s="131"/>
      <c r="Y3440" s="133"/>
      <c r="AJ3440" s="133"/>
      <c r="AO3440" s="135"/>
      <c r="AP3440" s="135"/>
      <c r="BJ3440" s="136"/>
    </row>
    <row r="3441" spans="5:62" ht="14.25" customHeight="1" x14ac:dyDescent="0.25">
      <c r="E3441" s="113"/>
      <c r="H3441" s="133"/>
      <c r="T3441" s="133"/>
      <c r="X3441" s="131"/>
      <c r="Y3441" s="133"/>
      <c r="AJ3441" s="133"/>
      <c r="AO3441" s="135"/>
      <c r="AP3441" s="135"/>
      <c r="BJ3441" s="136"/>
    </row>
    <row r="3442" spans="5:62" ht="14.25" customHeight="1" x14ac:dyDescent="0.25">
      <c r="E3442" s="113"/>
      <c r="H3442" s="133"/>
      <c r="T3442" s="133"/>
      <c r="X3442" s="131"/>
      <c r="Y3442" s="133"/>
      <c r="AJ3442" s="133"/>
      <c r="AO3442" s="135"/>
      <c r="AP3442" s="135"/>
      <c r="BJ3442" s="136"/>
    </row>
    <row r="3443" spans="5:62" ht="14.25" customHeight="1" x14ac:dyDescent="0.25">
      <c r="E3443" s="113"/>
      <c r="H3443" s="133"/>
      <c r="T3443" s="133"/>
      <c r="X3443" s="131"/>
      <c r="Y3443" s="133"/>
      <c r="AJ3443" s="133"/>
      <c r="AO3443" s="135"/>
      <c r="AP3443" s="135"/>
      <c r="BJ3443" s="136"/>
    </row>
    <row r="3444" spans="5:62" ht="14.25" customHeight="1" x14ac:dyDescent="0.25">
      <c r="E3444" s="113"/>
      <c r="H3444" s="133"/>
      <c r="T3444" s="133"/>
      <c r="X3444" s="131"/>
      <c r="Y3444" s="133"/>
      <c r="AJ3444" s="133"/>
      <c r="AO3444" s="135"/>
      <c r="AP3444" s="135"/>
      <c r="BJ3444" s="136"/>
    </row>
    <row r="3445" spans="5:62" ht="14.25" customHeight="1" x14ac:dyDescent="0.25">
      <c r="E3445" s="113"/>
      <c r="H3445" s="133"/>
      <c r="T3445" s="133"/>
      <c r="X3445" s="131"/>
      <c r="Y3445" s="133"/>
      <c r="AJ3445" s="133"/>
      <c r="AO3445" s="135"/>
      <c r="AP3445" s="135"/>
      <c r="BJ3445" s="136"/>
    </row>
    <row r="3446" spans="5:62" ht="14.25" customHeight="1" x14ac:dyDescent="0.25">
      <c r="E3446" s="113"/>
      <c r="H3446" s="133"/>
      <c r="T3446" s="133"/>
      <c r="X3446" s="131"/>
      <c r="Y3446" s="133"/>
      <c r="AJ3446" s="133"/>
      <c r="AO3446" s="135"/>
      <c r="AP3446" s="135"/>
      <c r="BJ3446" s="136"/>
    </row>
    <row r="3447" spans="5:62" ht="14.25" customHeight="1" x14ac:dyDescent="0.25">
      <c r="E3447" s="113"/>
      <c r="H3447" s="133"/>
      <c r="T3447" s="133"/>
      <c r="X3447" s="131"/>
      <c r="Y3447" s="133"/>
      <c r="AJ3447" s="133"/>
      <c r="AO3447" s="135"/>
      <c r="AP3447" s="135"/>
      <c r="BJ3447" s="136"/>
    </row>
    <row r="3448" spans="5:62" ht="14.25" customHeight="1" x14ac:dyDescent="0.25">
      <c r="E3448" s="113"/>
      <c r="H3448" s="133"/>
      <c r="T3448" s="133"/>
      <c r="X3448" s="131"/>
      <c r="Y3448" s="133"/>
      <c r="AJ3448" s="133"/>
      <c r="AO3448" s="135"/>
      <c r="AP3448" s="135"/>
      <c r="BJ3448" s="136"/>
    </row>
    <row r="3449" spans="5:62" ht="14.25" customHeight="1" x14ac:dyDescent="0.25">
      <c r="E3449" s="113"/>
      <c r="H3449" s="133"/>
      <c r="T3449" s="133"/>
      <c r="X3449" s="131"/>
      <c r="Y3449" s="133"/>
      <c r="AJ3449" s="133"/>
      <c r="AO3449" s="135"/>
      <c r="AP3449" s="135"/>
      <c r="BJ3449" s="136"/>
    </row>
    <row r="3450" spans="5:62" ht="14.25" customHeight="1" x14ac:dyDescent="0.25">
      <c r="E3450" s="113"/>
      <c r="H3450" s="133"/>
      <c r="T3450" s="133"/>
      <c r="X3450" s="131"/>
      <c r="Y3450" s="133"/>
      <c r="AJ3450" s="133"/>
      <c r="AO3450" s="135"/>
      <c r="AP3450" s="135"/>
      <c r="BJ3450" s="136"/>
    </row>
    <row r="3451" spans="5:62" ht="14.25" customHeight="1" x14ac:dyDescent="0.25">
      <c r="E3451" s="113"/>
      <c r="H3451" s="133"/>
      <c r="T3451" s="133"/>
      <c r="X3451" s="131"/>
      <c r="Y3451" s="133"/>
      <c r="AJ3451" s="133"/>
      <c r="AO3451" s="135"/>
      <c r="AP3451" s="135"/>
      <c r="BJ3451" s="136"/>
    </row>
    <row r="3452" spans="5:62" ht="14.25" customHeight="1" x14ac:dyDescent="0.25">
      <c r="E3452" s="113"/>
      <c r="H3452" s="133"/>
      <c r="T3452" s="133"/>
      <c r="X3452" s="131"/>
      <c r="Y3452" s="133"/>
      <c r="AJ3452" s="133"/>
      <c r="AO3452" s="135"/>
      <c r="AP3452" s="135"/>
      <c r="BJ3452" s="136"/>
    </row>
    <row r="3453" spans="5:62" ht="14.25" customHeight="1" x14ac:dyDescent="0.25">
      <c r="E3453" s="113"/>
      <c r="H3453" s="133"/>
      <c r="T3453" s="133"/>
      <c r="X3453" s="131"/>
      <c r="Y3453" s="133"/>
      <c r="AJ3453" s="133"/>
      <c r="AO3453" s="135"/>
      <c r="AP3453" s="135"/>
      <c r="BJ3453" s="136"/>
    </row>
    <row r="3454" spans="5:62" ht="14.25" customHeight="1" x14ac:dyDescent="0.25">
      <c r="E3454" s="113"/>
      <c r="H3454" s="133"/>
      <c r="T3454" s="133"/>
      <c r="X3454" s="131"/>
      <c r="Y3454" s="133"/>
      <c r="AJ3454" s="133"/>
      <c r="AO3454" s="135"/>
      <c r="AP3454" s="135"/>
      <c r="BJ3454" s="136"/>
    </row>
    <row r="3455" spans="5:62" ht="14.25" customHeight="1" x14ac:dyDescent="0.25">
      <c r="E3455" s="113"/>
      <c r="H3455" s="133"/>
      <c r="T3455" s="133"/>
      <c r="X3455" s="131"/>
      <c r="Y3455" s="133"/>
      <c r="AJ3455" s="133"/>
      <c r="AO3455" s="135"/>
      <c r="AP3455" s="135"/>
      <c r="BJ3455" s="136"/>
    </row>
    <row r="3456" spans="5:62" ht="14.25" customHeight="1" x14ac:dyDescent="0.25">
      <c r="E3456" s="113"/>
      <c r="H3456" s="133"/>
      <c r="T3456" s="133"/>
      <c r="X3456" s="131"/>
      <c r="Y3456" s="133"/>
      <c r="AJ3456" s="133"/>
      <c r="AO3456" s="135"/>
      <c r="AP3456" s="135"/>
      <c r="BJ3456" s="136"/>
    </row>
    <row r="3457" spans="5:62" ht="14.25" customHeight="1" x14ac:dyDescent="0.25">
      <c r="E3457" s="113"/>
      <c r="H3457" s="133"/>
      <c r="T3457" s="133"/>
      <c r="X3457" s="131"/>
      <c r="Y3457" s="133"/>
      <c r="AJ3457" s="133"/>
      <c r="AO3457" s="135"/>
      <c r="AP3457" s="135"/>
      <c r="BJ3457" s="136"/>
    </row>
    <row r="3458" spans="5:62" ht="14.25" customHeight="1" x14ac:dyDescent="0.25">
      <c r="E3458" s="113"/>
      <c r="H3458" s="133"/>
      <c r="T3458" s="133"/>
      <c r="X3458" s="131"/>
      <c r="Y3458" s="133"/>
      <c r="AJ3458" s="133"/>
      <c r="AO3458" s="135"/>
      <c r="AP3458" s="135"/>
      <c r="BJ3458" s="136"/>
    </row>
    <row r="3459" spans="5:62" ht="14.25" customHeight="1" x14ac:dyDescent="0.25">
      <c r="E3459" s="113"/>
      <c r="H3459" s="133"/>
      <c r="T3459" s="133"/>
      <c r="X3459" s="131"/>
      <c r="Y3459" s="133"/>
      <c r="AJ3459" s="133"/>
      <c r="AO3459" s="135"/>
      <c r="AP3459" s="135"/>
      <c r="BJ3459" s="136"/>
    </row>
    <row r="3460" spans="5:62" ht="14.25" customHeight="1" x14ac:dyDescent="0.25">
      <c r="E3460" s="113"/>
      <c r="H3460" s="133"/>
      <c r="T3460" s="133"/>
      <c r="X3460" s="131"/>
      <c r="Y3460" s="133"/>
      <c r="AJ3460" s="133"/>
      <c r="AO3460" s="135"/>
      <c r="AP3460" s="135"/>
      <c r="BJ3460" s="136"/>
    </row>
    <row r="3461" spans="5:62" ht="14.25" customHeight="1" x14ac:dyDescent="0.25">
      <c r="E3461" s="113"/>
      <c r="H3461" s="133"/>
      <c r="T3461" s="133"/>
      <c r="X3461" s="131"/>
      <c r="Y3461" s="133"/>
      <c r="AJ3461" s="133"/>
      <c r="AO3461" s="135"/>
      <c r="AP3461" s="135"/>
      <c r="BJ3461" s="136"/>
    </row>
    <row r="3462" spans="5:62" ht="14.25" customHeight="1" x14ac:dyDescent="0.25">
      <c r="E3462" s="113"/>
      <c r="H3462" s="133"/>
      <c r="T3462" s="133"/>
      <c r="X3462" s="131"/>
      <c r="Y3462" s="133"/>
      <c r="AJ3462" s="133"/>
      <c r="AO3462" s="135"/>
      <c r="AP3462" s="135"/>
      <c r="BJ3462" s="136"/>
    </row>
    <row r="3463" spans="5:62" ht="14.25" customHeight="1" x14ac:dyDescent="0.25">
      <c r="E3463" s="113"/>
      <c r="H3463" s="133"/>
      <c r="T3463" s="133"/>
      <c r="X3463" s="131"/>
      <c r="Y3463" s="133"/>
      <c r="AJ3463" s="133"/>
      <c r="AO3463" s="135"/>
      <c r="AP3463" s="135"/>
      <c r="BJ3463" s="136"/>
    </row>
    <row r="3464" spans="5:62" ht="14.25" customHeight="1" x14ac:dyDescent="0.25">
      <c r="E3464" s="113"/>
      <c r="H3464" s="133"/>
      <c r="T3464" s="133"/>
      <c r="X3464" s="131"/>
      <c r="Y3464" s="133"/>
      <c r="AJ3464" s="133"/>
      <c r="AO3464" s="135"/>
      <c r="AP3464" s="135"/>
      <c r="BJ3464" s="136"/>
    </row>
    <row r="3465" spans="5:62" ht="14.25" customHeight="1" x14ac:dyDescent="0.25">
      <c r="E3465" s="113"/>
      <c r="H3465" s="133"/>
      <c r="T3465" s="133"/>
      <c r="X3465" s="131"/>
      <c r="Y3465" s="133"/>
      <c r="AJ3465" s="133"/>
      <c r="AO3465" s="135"/>
      <c r="AP3465" s="135"/>
      <c r="BJ3465" s="136"/>
    </row>
    <row r="3466" spans="5:62" ht="14.25" customHeight="1" x14ac:dyDescent="0.25">
      <c r="E3466" s="113"/>
      <c r="H3466" s="133"/>
      <c r="T3466" s="133"/>
      <c r="X3466" s="131"/>
      <c r="Y3466" s="133"/>
      <c r="AJ3466" s="133"/>
      <c r="AO3466" s="135"/>
      <c r="AP3466" s="135"/>
      <c r="BJ3466" s="136"/>
    </row>
    <row r="3467" spans="5:62" ht="14.25" customHeight="1" x14ac:dyDescent="0.25">
      <c r="E3467" s="113"/>
      <c r="H3467" s="133"/>
      <c r="T3467" s="133"/>
      <c r="X3467" s="131"/>
      <c r="Y3467" s="133"/>
      <c r="AJ3467" s="133"/>
      <c r="AO3467" s="135"/>
      <c r="AP3467" s="135"/>
      <c r="BJ3467" s="136"/>
    </row>
    <row r="3468" spans="5:62" ht="14.25" customHeight="1" x14ac:dyDescent="0.25">
      <c r="E3468" s="113"/>
      <c r="H3468" s="133"/>
      <c r="T3468" s="133"/>
      <c r="X3468" s="131"/>
      <c r="Y3468" s="133"/>
      <c r="AJ3468" s="133"/>
      <c r="AO3468" s="135"/>
      <c r="AP3468" s="135"/>
      <c r="BJ3468" s="136"/>
    </row>
    <row r="3469" spans="5:62" ht="14.25" customHeight="1" x14ac:dyDescent="0.25">
      <c r="E3469" s="113"/>
      <c r="H3469" s="133"/>
      <c r="T3469" s="133"/>
      <c r="X3469" s="131"/>
      <c r="Y3469" s="133"/>
      <c r="AJ3469" s="133"/>
      <c r="AO3469" s="135"/>
      <c r="AP3469" s="135"/>
      <c r="BJ3469" s="136"/>
    </row>
    <row r="3470" spans="5:62" ht="14.25" customHeight="1" x14ac:dyDescent="0.25">
      <c r="E3470" s="113"/>
      <c r="H3470" s="133"/>
      <c r="T3470" s="133"/>
      <c r="X3470" s="131"/>
      <c r="Y3470" s="133"/>
      <c r="AJ3470" s="133"/>
      <c r="AO3470" s="135"/>
      <c r="AP3470" s="135"/>
      <c r="BJ3470" s="136"/>
    </row>
    <row r="3471" spans="5:62" ht="14.25" customHeight="1" x14ac:dyDescent="0.25">
      <c r="E3471" s="113"/>
      <c r="H3471" s="133"/>
      <c r="T3471" s="133"/>
      <c r="X3471" s="131"/>
      <c r="Y3471" s="133"/>
      <c r="AJ3471" s="133"/>
      <c r="AO3471" s="135"/>
      <c r="AP3471" s="135"/>
      <c r="BJ3471" s="136"/>
    </row>
    <row r="3472" spans="5:62" ht="14.25" customHeight="1" x14ac:dyDescent="0.25">
      <c r="E3472" s="113"/>
      <c r="H3472" s="133"/>
      <c r="T3472" s="133"/>
      <c r="X3472" s="131"/>
      <c r="Y3472" s="133"/>
      <c r="AJ3472" s="133"/>
      <c r="AO3472" s="135"/>
      <c r="AP3472" s="135"/>
      <c r="BJ3472" s="136"/>
    </row>
    <row r="3473" spans="5:62" ht="14.25" customHeight="1" x14ac:dyDescent="0.25">
      <c r="E3473" s="113"/>
      <c r="H3473" s="133"/>
      <c r="T3473" s="133"/>
      <c r="X3473" s="131"/>
      <c r="Y3473" s="133"/>
      <c r="AJ3473" s="133"/>
      <c r="AO3473" s="135"/>
      <c r="AP3473" s="135"/>
      <c r="BJ3473" s="136"/>
    </row>
    <row r="3474" spans="5:62" ht="14.25" customHeight="1" x14ac:dyDescent="0.25">
      <c r="E3474" s="113"/>
      <c r="H3474" s="133"/>
      <c r="T3474" s="133"/>
      <c r="X3474" s="131"/>
      <c r="Y3474" s="133"/>
      <c r="AJ3474" s="133"/>
      <c r="AO3474" s="135"/>
      <c r="AP3474" s="135"/>
      <c r="BJ3474" s="136"/>
    </row>
    <row r="3475" spans="5:62" ht="14.25" customHeight="1" x14ac:dyDescent="0.25">
      <c r="E3475" s="113"/>
      <c r="H3475" s="133"/>
      <c r="T3475" s="133"/>
      <c r="X3475" s="131"/>
      <c r="Y3475" s="133"/>
      <c r="AJ3475" s="133"/>
      <c r="AO3475" s="135"/>
      <c r="AP3475" s="135"/>
      <c r="BJ3475" s="136"/>
    </row>
    <row r="3476" spans="5:62" ht="14.25" customHeight="1" x14ac:dyDescent="0.25">
      <c r="E3476" s="113"/>
      <c r="H3476" s="133"/>
      <c r="T3476" s="133"/>
      <c r="X3476" s="131"/>
      <c r="Y3476" s="133"/>
      <c r="AJ3476" s="133"/>
      <c r="AO3476" s="135"/>
      <c r="AP3476" s="135"/>
      <c r="BJ3476" s="136"/>
    </row>
    <row r="3477" spans="5:62" ht="14.25" customHeight="1" x14ac:dyDescent="0.25">
      <c r="E3477" s="113"/>
      <c r="H3477" s="133"/>
      <c r="T3477" s="133"/>
      <c r="X3477" s="131"/>
      <c r="Y3477" s="133"/>
      <c r="AJ3477" s="133"/>
      <c r="AO3477" s="135"/>
      <c r="AP3477" s="135"/>
      <c r="BJ3477" s="136"/>
    </row>
    <row r="3478" spans="5:62" ht="14.25" customHeight="1" x14ac:dyDescent="0.25">
      <c r="E3478" s="113"/>
      <c r="H3478" s="133"/>
      <c r="T3478" s="133"/>
      <c r="X3478" s="131"/>
      <c r="Y3478" s="133"/>
      <c r="AJ3478" s="133"/>
      <c r="AO3478" s="135"/>
      <c r="AP3478" s="135"/>
      <c r="BJ3478" s="136"/>
    </row>
    <row r="3479" spans="5:62" ht="14.25" customHeight="1" x14ac:dyDescent="0.25">
      <c r="E3479" s="113"/>
      <c r="H3479" s="133"/>
      <c r="T3479" s="133"/>
      <c r="X3479" s="131"/>
      <c r="Y3479" s="133"/>
      <c r="AJ3479" s="133"/>
      <c r="AO3479" s="135"/>
      <c r="AP3479" s="135"/>
      <c r="BJ3479" s="136"/>
    </row>
    <row r="3480" spans="5:62" ht="14.25" customHeight="1" x14ac:dyDescent="0.25">
      <c r="E3480" s="113"/>
      <c r="H3480" s="133"/>
      <c r="T3480" s="133"/>
      <c r="X3480" s="131"/>
      <c r="Y3480" s="133"/>
      <c r="AJ3480" s="133"/>
      <c r="AO3480" s="135"/>
      <c r="AP3480" s="135"/>
      <c r="BJ3480" s="136"/>
    </row>
    <row r="3481" spans="5:62" ht="14.25" customHeight="1" x14ac:dyDescent="0.25">
      <c r="E3481" s="113"/>
      <c r="H3481" s="133"/>
      <c r="T3481" s="133"/>
      <c r="X3481" s="131"/>
      <c r="Y3481" s="133"/>
      <c r="AJ3481" s="133"/>
      <c r="AO3481" s="135"/>
      <c r="AP3481" s="135"/>
      <c r="BJ3481" s="136"/>
    </row>
    <row r="3482" spans="5:62" ht="14.25" customHeight="1" x14ac:dyDescent="0.25">
      <c r="E3482" s="113"/>
      <c r="H3482" s="133"/>
      <c r="T3482" s="133"/>
      <c r="X3482" s="131"/>
      <c r="Y3482" s="133"/>
      <c r="AJ3482" s="133"/>
      <c r="AO3482" s="135"/>
      <c r="AP3482" s="135"/>
      <c r="BJ3482" s="136"/>
    </row>
    <row r="3483" spans="5:62" ht="14.25" customHeight="1" x14ac:dyDescent="0.25">
      <c r="E3483" s="113"/>
      <c r="H3483" s="133"/>
      <c r="T3483" s="133"/>
      <c r="X3483" s="131"/>
      <c r="Y3483" s="133"/>
      <c r="AJ3483" s="133"/>
      <c r="AO3483" s="135"/>
      <c r="AP3483" s="135"/>
      <c r="BJ3483" s="136"/>
    </row>
    <row r="3484" spans="5:62" ht="14.25" customHeight="1" x14ac:dyDescent="0.25">
      <c r="E3484" s="113"/>
      <c r="H3484" s="133"/>
      <c r="T3484" s="133"/>
      <c r="X3484" s="131"/>
      <c r="Y3484" s="133"/>
      <c r="AJ3484" s="133"/>
      <c r="AO3484" s="135"/>
      <c r="AP3484" s="135"/>
      <c r="BJ3484" s="136"/>
    </row>
    <row r="3485" spans="5:62" ht="14.25" customHeight="1" x14ac:dyDescent="0.25">
      <c r="E3485" s="113"/>
      <c r="H3485" s="133"/>
      <c r="T3485" s="133"/>
      <c r="X3485" s="131"/>
      <c r="Y3485" s="133"/>
      <c r="AJ3485" s="133"/>
      <c r="AO3485" s="135"/>
      <c r="AP3485" s="135"/>
      <c r="BJ3485" s="136"/>
    </row>
    <row r="3486" spans="5:62" ht="14.25" customHeight="1" x14ac:dyDescent="0.25">
      <c r="E3486" s="113"/>
      <c r="H3486" s="133"/>
      <c r="T3486" s="133"/>
      <c r="X3486" s="131"/>
      <c r="Y3486" s="133"/>
      <c r="AJ3486" s="133"/>
      <c r="AO3486" s="135"/>
      <c r="AP3486" s="135"/>
      <c r="BJ3486" s="136"/>
    </row>
    <row r="3487" spans="5:62" ht="14.25" customHeight="1" x14ac:dyDescent="0.25">
      <c r="E3487" s="113"/>
      <c r="H3487" s="133"/>
      <c r="T3487" s="133"/>
      <c r="X3487" s="131"/>
      <c r="Y3487" s="133"/>
      <c r="AJ3487" s="133"/>
      <c r="AO3487" s="135"/>
      <c r="AP3487" s="135"/>
      <c r="BJ3487" s="136"/>
    </row>
    <row r="3488" spans="5:62" ht="14.25" customHeight="1" x14ac:dyDescent="0.25">
      <c r="E3488" s="113"/>
      <c r="H3488" s="133"/>
      <c r="T3488" s="133"/>
      <c r="X3488" s="131"/>
      <c r="Y3488" s="133"/>
      <c r="AJ3488" s="133"/>
      <c r="AO3488" s="135"/>
      <c r="AP3488" s="135"/>
      <c r="BJ3488" s="136"/>
    </row>
    <row r="3489" spans="5:62" ht="14.25" customHeight="1" x14ac:dyDescent="0.25">
      <c r="E3489" s="113"/>
      <c r="H3489" s="133"/>
      <c r="T3489" s="133"/>
      <c r="X3489" s="131"/>
      <c r="Y3489" s="133"/>
      <c r="AJ3489" s="133"/>
      <c r="AO3489" s="135"/>
      <c r="AP3489" s="135"/>
      <c r="BJ3489" s="136"/>
    </row>
    <row r="3490" spans="5:62" ht="14.25" customHeight="1" x14ac:dyDescent="0.25">
      <c r="E3490" s="113"/>
      <c r="H3490" s="133"/>
      <c r="T3490" s="133"/>
      <c r="X3490" s="131"/>
      <c r="Y3490" s="133"/>
      <c r="AJ3490" s="133"/>
      <c r="AO3490" s="135"/>
      <c r="AP3490" s="135"/>
      <c r="BJ3490" s="136"/>
    </row>
    <row r="3491" spans="5:62" ht="14.25" customHeight="1" x14ac:dyDescent="0.25">
      <c r="E3491" s="113"/>
      <c r="H3491" s="133"/>
      <c r="T3491" s="133"/>
      <c r="X3491" s="131"/>
      <c r="Y3491" s="133"/>
      <c r="AJ3491" s="133"/>
      <c r="AO3491" s="135"/>
      <c r="AP3491" s="135"/>
      <c r="BJ3491" s="136"/>
    </row>
    <row r="3492" spans="5:62" ht="14.25" customHeight="1" x14ac:dyDescent="0.25">
      <c r="E3492" s="113"/>
      <c r="H3492" s="133"/>
      <c r="T3492" s="133"/>
      <c r="X3492" s="131"/>
      <c r="Y3492" s="133"/>
      <c r="AJ3492" s="133"/>
      <c r="AO3492" s="135"/>
      <c r="AP3492" s="135"/>
      <c r="BJ3492" s="136"/>
    </row>
    <row r="3493" spans="5:62" ht="14.25" customHeight="1" x14ac:dyDescent="0.25">
      <c r="E3493" s="113"/>
      <c r="H3493" s="133"/>
      <c r="T3493" s="133"/>
      <c r="X3493" s="131"/>
      <c r="Y3493" s="133"/>
      <c r="AJ3493" s="133"/>
      <c r="AO3493" s="135"/>
      <c r="AP3493" s="135"/>
      <c r="BJ3493" s="136"/>
    </row>
    <row r="3494" spans="5:62" ht="14.25" customHeight="1" x14ac:dyDescent="0.25">
      <c r="E3494" s="113"/>
      <c r="H3494" s="133"/>
      <c r="T3494" s="133"/>
      <c r="X3494" s="131"/>
      <c r="Y3494" s="133"/>
      <c r="AJ3494" s="133"/>
      <c r="AO3494" s="135"/>
      <c r="AP3494" s="135"/>
      <c r="BJ3494" s="136"/>
    </row>
    <row r="3495" spans="5:62" ht="14.25" customHeight="1" x14ac:dyDescent="0.25">
      <c r="E3495" s="113"/>
      <c r="H3495" s="133"/>
      <c r="T3495" s="133"/>
      <c r="X3495" s="131"/>
      <c r="Y3495" s="133"/>
      <c r="AJ3495" s="133"/>
      <c r="AO3495" s="135"/>
      <c r="AP3495" s="135"/>
      <c r="BJ3495" s="136"/>
    </row>
    <row r="3496" spans="5:62" ht="14.25" customHeight="1" x14ac:dyDescent="0.25">
      <c r="E3496" s="113"/>
      <c r="H3496" s="133"/>
      <c r="T3496" s="133"/>
      <c r="X3496" s="131"/>
      <c r="Y3496" s="133"/>
      <c r="AJ3496" s="133"/>
      <c r="AO3496" s="135"/>
      <c r="AP3496" s="135"/>
      <c r="BJ3496" s="136"/>
    </row>
    <row r="3497" spans="5:62" ht="14.25" customHeight="1" x14ac:dyDescent="0.25">
      <c r="E3497" s="113"/>
      <c r="H3497" s="133"/>
      <c r="T3497" s="133"/>
      <c r="X3497" s="131"/>
      <c r="Y3497" s="133"/>
      <c r="AJ3497" s="133"/>
      <c r="AO3497" s="135"/>
      <c r="AP3497" s="135"/>
      <c r="BJ3497" s="136"/>
    </row>
    <row r="3498" spans="5:62" ht="14.25" customHeight="1" x14ac:dyDescent="0.25">
      <c r="E3498" s="113"/>
      <c r="H3498" s="133"/>
      <c r="T3498" s="133"/>
      <c r="X3498" s="131"/>
      <c r="Y3498" s="133"/>
      <c r="AJ3498" s="133"/>
      <c r="AO3498" s="135"/>
      <c r="AP3498" s="135"/>
      <c r="BJ3498" s="136"/>
    </row>
    <row r="3499" spans="5:62" ht="14.25" customHeight="1" x14ac:dyDescent="0.25">
      <c r="E3499" s="113"/>
      <c r="H3499" s="133"/>
      <c r="T3499" s="133"/>
      <c r="X3499" s="131"/>
      <c r="Y3499" s="133"/>
      <c r="AJ3499" s="133"/>
      <c r="AO3499" s="135"/>
      <c r="AP3499" s="135"/>
      <c r="BJ3499" s="136"/>
    </row>
    <row r="3500" spans="5:62" ht="14.25" customHeight="1" x14ac:dyDescent="0.25">
      <c r="E3500" s="113"/>
      <c r="H3500" s="133"/>
      <c r="T3500" s="133"/>
      <c r="X3500" s="131"/>
      <c r="Y3500" s="133"/>
      <c r="AJ3500" s="133"/>
      <c r="AO3500" s="135"/>
      <c r="AP3500" s="135"/>
      <c r="BJ3500" s="136"/>
    </row>
    <row r="3501" spans="5:62" ht="14.25" customHeight="1" x14ac:dyDescent="0.25">
      <c r="E3501" s="113"/>
      <c r="H3501" s="133"/>
      <c r="T3501" s="133"/>
      <c r="X3501" s="131"/>
      <c r="Y3501" s="133"/>
      <c r="AJ3501" s="133"/>
      <c r="AO3501" s="135"/>
      <c r="AP3501" s="135"/>
      <c r="BJ3501" s="136"/>
    </row>
    <row r="3502" spans="5:62" ht="14.25" customHeight="1" x14ac:dyDescent="0.25">
      <c r="E3502" s="113"/>
      <c r="H3502" s="133"/>
      <c r="T3502" s="133"/>
      <c r="X3502" s="131"/>
      <c r="Y3502" s="133"/>
      <c r="AJ3502" s="133"/>
      <c r="AO3502" s="135"/>
      <c r="AP3502" s="135"/>
      <c r="BJ3502" s="136"/>
    </row>
    <row r="3503" spans="5:62" ht="14.25" customHeight="1" x14ac:dyDescent="0.25">
      <c r="E3503" s="113"/>
      <c r="H3503" s="133"/>
      <c r="T3503" s="133"/>
      <c r="X3503" s="131"/>
      <c r="Y3503" s="133"/>
      <c r="AJ3503" s="133"/>
      <c r="AO3503" s="135"/>
      <c r="AP3503" s="135"/>
      <c r="BJ3503" s="136"/>
    </row>
    <row r="3504" spans="5:62" ht="14.25" customHeight="1" x14ac:dyDescent="0.25">
      <c r="E3504" s="113"/>
      <c r="H3504" s="133"/>
      <c r="T3504" s="133"/>
      <c r="X3504" s="131"/>
      <c r="Y3504" s="133"/>
      <c r="AJ3504" s="133"/>
      <c r="AO3504" s="135"/>
      <c r="AP3504" s="135"/>
      <c r="BJ3504" s="136"/>
    </row>
    <row r="3505" spans="5:62" ht="14.25" customHeight="1" x14ac:dyDescent="0.25">
      <c r="E3505" s="113"/>
      <c r="H3505" s="133"/>
      <c r="T3505" s="133"/>
      <c r="X3505" s="131"/>
      <c r="Y3505" s="133"/>
      <c r="AJ3505" s="133"/>
      <c r="AO3505" s="135"/>
      <c r="AP3505" s="135"/>
      <c r="BJ3505" s="136"/>
    </row>
    <row r="3506" spans="5:62" ht="14.25" customHeight="1" x14ac:dyDescent="0.25">
      <c r="E3506" s="113"/>
      <c r="H3506" s="133"/>
      <c r="T3506" s="133"/>
      <c r="X3506" s="131"/>
      <c r="Y3506" s="133"/>
      <c r="AJ3506" s="133"/>
      <c r="AO3506" s="135"/>
      <c r="AP3506" s="135"/>
      <c r="BJ3506" s="136"/>
    </row>
    <row r="3507" spans="5:62" ht="14.25" customHeight="1" x14ac:dyDescent="0.25">
      <c r="E3507" s="113"/>
      <c r="H3507" s="133"/>
      <c r="T3507" s="133"/>
      <c r="X3507" s="131"/>
      <c r="Y3507" s="133"/>
      <c r="AJ3507" s="133"/>
      <c r="AO3507" s="135"/>
      <c r="AP3507" s="135"/>
      <c r="BJ3507" s="136"/>
    </row>
    <row r="3508" spans="5:62" ht="14.25" customHeight="1" x14ac:dyDescent="0.25">
      <c r="E3508" s="113"/>
      <c r="H3508" s="133"/>
      <c r="T3508" s="133"/>
      <c r="X3508" s="131"/>
      <c r="Y3508" s="133"/>
      <c r="AJ3508" s="133"/>
      <c r="AO3508" s="135"/>
      <c r="AP3508" s="135"/>
      <c r="BJ3508" s="136"/>
    </row>
    <row r="3509" spans="5:62" ht="14.25" customHeight="1" x14ac:dyDescent="0.25">
      <c r="E3509" s="113"/>
      <c r="H3509" s="133"/>
      <c r="T3509" s="133"/>
      <c r="X3509" s="131"/>
      <c r="Y3509" s="133"/>
      <c r="AJ3509" s="133"/>
      <c r="AO3509" s="135"/>
      <c r="AP3509" s="135"/>
      <c r="BJ3509" s="136"/>
    </row>
    <row r="3510" spans="5:62" ht="14.25" customHeight="1" x14ac:dyDescent="0.25">
      <c r="E3510" s="113"/>
      <c r="H3510" s="133"/>
      <c r="T3510" s="133"/>
      <c r="X3510" s="131"/>
      <c r="Y3510" s="133"/>
      <c r="AJ3510" s="133"/>
      <c r="AO3510" s="135"/>
      <c r="AP3510" s="135"/>
      <c r="BJ3510" s="136"/>
    </row>
    <row r="3511" spans="5:62" ht="14.25" customHeight="1" x14ac:dyDescent="0.25">
      <c r="E3511" s="113"/>
      <c r="H3511" s="133"/>
      <c r="T3511" s="133"/>
      <c r="X3511" s="131"/>
      <c r="Y3511" s="133"/>
      <c r="AJ3511" s="133"/>
      <c r="AO3511" s="135"/>
      <c r="AP3511" s="135"/>
      <c r="BJ3511" s="136"/>
    </row>
    <row r="3512" spans="5:62" ht="14.25" customHeight="1" x14ac:dyDescent="0.25">
      <c r="E3512" s="113"/>
      <c r="H3512" s="133"/>
      <c r="T3512" s="133"/>
      <c r="X3512" s="131"/>
      <c r="Y3512" s="133"/>
      <c r="AJ3512" s="133"/>
      <c r="AO3512" s="135"/>
      <c r="AP3512" s="135"/>
      <c r="BJ3512" s="136"/>
    </row>
    <row r="3513" spans="5:62" ht="14.25" customHeight="1" x14ac:dyDescent="0.25">
      <c r="E3513" s="113"/>
      <c r="H3513" s="133"/>
      <c r="T3513" s="133"/>
      <c r="X3513" s="131"/>
      <c r="Y3513" s="133"/>
      <c r="AJ3513" s="133"/>
      <c r="AO3513" s="135"/>
      <c r="AP3513" s="135"/>
      <c r="BJ3513" s="136"/>
    </row>
    <row r="3514" spans="5:62" ht="14.25" customHeight="1" x14ac:dyDescent="0.25">
      <c r="E3514" s="113"/>
      <c r="H3514" s="133"/>
      <c r="T3514" s="133"/>
      <c r="X3514" s="131"/>
      <c r="Y3514" s="133"/>
      <c r="AJ3514" s="133"/>
      <c r="AO3514" s="135"/>
      <c r="AP3514" s="135"/>
      <c r="BJ3514" s="136"/>
    </row>
    <row r="3515" spans="5:62" ht="14.25" customHeight="1" x14ac:dyDescent="0.25">
      <c r="E3515" s="113"/>
      <c r="H3515" s="133"/>
      <c r="T3515" s="133"/>
      <c r="X3515" s="131"/>
      <c r="Y3515" s="133"/>
      <c r="AJ3515" s="133"/>
      <c r="AO3515" s="135"/>
      <c r="AP3515" s="135"/>
      <c r="BJ3515" s="136"/>
    </row>
    <row r="3516" spans="5:62" ht="14.25" customHeight="1" x14ac:dyDescent="0.25">
      <c r="E3516" s="113"/>
      <c r="H3516" s="133"/>
      <c r="T3516" s="133"/>
      <c r="X3516" s="131"/>
      <c r="Y3516" s="133"/>
      <c r="AJ3516" s="133"/>
      <c r="AO3516" s="135"/>
      <c r="AP3516" s="135"/>
      <c r="BJ3516" s="136"/>
    </row>
    <row r="3517" spans="5:62" ht="14.25" customHeight="1" x14ac:dyDescent="0.25">
      <c r="E3517" s="113"/>
      <c r="H3517" s="133"/>
      <c r="T3517" s="133"/>
      <c r="X3517" s="131"/>
      <c r="Y3517" s="133"/>
      <c r="AJ3517" s="133"/>
      <c r="AO3517" s="135"/>
      <c r="AP3517" s="135"/>
      <c r="BJ3517" s="136"/>
    </row>
    <row r="3518" spans="5:62" ht="14.25" customHeight="1" x14ac:dyDescent="0.25">
      <c r="E3518" s="113"/>
      <c r="H3518" s="133"/>
      <c r="T3518" s="133"/>
      <c r="X3518" s="131"/>
      <c r="Y3518" s="133"/>
      <c r="AJ3518" s="133"/>
      <c r="AO3518" s="135"/>
      <c r="AP3518" s="135"/>
      <c r="BJ3518" s="136"/>
    </row>
    <row r="3519" spans="5:62" ht="14.25" customHeight="1" x14ac:dyDescent="0.25">
      <c r="E3519" s="113"/>
      <c r="H3519" s="133"/>
      <c r="T3519" s="133"/>
      <c r="X3519" s="131"/>
      <c r="Y3519" s="133"/>
      <c r="AJ3519" s="133"/>
      <c r="AO3519" s="135"/>
      <c r="AP3519" s="135"/>
      <c r="BJ3519" s="136"/>
    </row>
    <row r="3520" spans="5:62" ht="14.25" customHeight="1" x14ac:dyDescent="0.25">
      <c r="E3520" s="113"/>
      <c r="H3520" s="133"/>
      <c r="T3520" s="133"/>
      <c r="X3520" s="131"/>
      <c r="Y3520" s="133"/>
      <c r="AJ3520" s="133"/>
      <c r="AO3520" s="135"/>
      <c r="AP3520" s="135"/>
      <c r="BJ3520" s="136"/>
    </row>
    <row r="3521" spans="5:62" ht="14.25" customHeight="1" x14ac:dyDescent="0.25">
      <c r="E3521" s="113"/>
      <c r="H3521" s="133"/>
      <c r="T3521" s="133"/>
      <c r="X3521" s="131"/>
      <c r="Y3521" s="133"/>
      <c r="AJ3521" s="133"/>
      <c r="AO3521" s="135"/>
      <c r="AP3521" s="135"/>
      <c r="BJ3521" s="136"/>
    </row>
    <row r="3522" spans="5:62" ht="14.25" customHeight="1" x14ac:dyDescent="0.25">
      <c r="E3522" s="113"/>
      <c r="H3522" s="133"/>
      <c r="T3522" s="133"/>
      <c r="X3522" s="131"/>
      <c r="Y3522" s="133"/>
      <c r="AJ3522" s="133"/>
      <c r="AO3522" s="135"/>
      <c r="AP3522" s="135"/>
      <c r="BJ3522" s="136"/>
    </row>
    <row r="3523" spans="5:62" ht="14.25" customHeight="1" x14ac:dyDescent="0.25">
      <c r="E3523" s="113"/>
      <c r="H3523" s="133"/>
      <c r="T3523" s="133"/>
      <c r="X3523" s="131"/>
      <c r="Y3523" s="133"/>
      <c r="AJ3523" s="133"/>
      <c r="AO3523" s="135"/>
      <c r="AP3523" s="135"/>
      <c r="BJ3523" s="136"/>
    </row>
    <row r="3524" spans="5:62" ht="14.25" customHeight="1" x14ac:dyDescent="0.25">
      <c r="E3524" s="113"/>
      <c r="H3524" s="133"/>
      <c r="T3524" s="133"/>
      <c r="X3524" s="131"/>
      <c r="Y3524" s="133"/>
      <c r="AJ3524" s="133"/>
      <c r="AO3524" s="135"/>
      <c r="AP3524" s="135"/>
      <c r="BJ3524" s="136"/>
    </row>
    <row r="3525" spans="5:62" ht="14.25" customHeight="1" x14ac:dyDescent="0.25">
      <c r="E3525" s="113"/>
      <c r="H3525" s="133"/>
      <c r="T3525" s="133"/>
      <c r="X3525" s="131"/>
      <c r="Y3525" s="133"/>
      <c r="AJ3525" s="133"/>
      <c r="AO3525" s="135"/>
      <c r="AP3525" s="135"/>
      <c r="BJ3525" s="136"/>
    </row>
    <row r="3526" spans="5:62" ht="14.25" customHeight="1" x14ac:dyDescent="0.25">
      <c r="E3526" s="113"/>
      <c r="H3526" s="133"/>
      <c r="T3526" s="133"/>
      <c r="X3526" s="131"/>
      <c r="Y3526" s="133"/>
      <c r="AJ3526" s="133"/>
      <c r="AO3526" s="135"/>
      <c r="AP3526" s="135"/>
      <c r="BJ3526" s="136"/>
    </row>
    <row r="3527" spans="5:62" ht="14.25" customHeight="1" x14ac:dyDescent="0.25">
      <c r="E3527" s="113"/>
      <c r="H3527" s="133"/>
      <c r="T3527" s="133"/>
      <c r="X3527" s="131"/>
      <c r="Y3527" s="133"/>
      <c r="AJ3527" s="133"/>
      <c r="AO3527" s="135"/>
      <c r="AP3527" s="135"/>
      <c r="BJ3527" s="136"/>
    </row>
    <row r="3528" spans="5:62" ht="14.25" customHeight="1" x14ac:dyDescent="0.25">
      <c r="E3528" s="113"/>
      <c r="H3528" s="133"/>
      <c r="T3528" s="133"/>
      <c r="X3528" s="131"/>
      <c r="Y3528" s="133"/>
      <c r="AJ3528" s="133"/>
      <c r="AO3528" s="135"/>
      <c r="AP3528" s="135"/>
      <c r="BJ3528" s="136"/>
    </row>
    <row r="3529" spans="5:62" ht="14.25" customHeight="1" x14ac:dyDescent="0.25">
      <c r="E3529" s="113"/>
      <c r="H3529" s="133"/>
      <c r="T3529" s="133"/>
      <c r="X3529" s="131"/>
      <c r="Y3529" s="133"/>
      <c r="AJ3529" s="133"/>
      <c r="AO3529" s="135"/>
      <c r="AP3529" s="135"/>
      <c r="BJ3529" s="136"/>
    </row>
    <row r="3530" spans="5:62" ht="14.25" customHeight="1" x14ac:dyDescent="0.25">
      <c r="E3530" s="113"/>
      <c r="H3530" s="133"/>
      <c r="T3530" s="133"/>
      <c r="X3530" s="131"/>
      <c r="Y3530" s="133"/>
      <c r="AJ3530" s="133"/>
      <c r="AO3530" s="135"/>
      <c r="AP3530" s="135"/>
      <c r="BJ3530" s="136"/>
    </row>
    <row r="3531" spans="5:62" ht="14.25" customHeight="1" x14ac:dyDescent="0.25">
      <c r="E3531" s="113"/>
      <c r="H3531" s="133"/>
      <c r="T3531" s="133"/>
      <c r="X3531" s="131"/>
      <c r="Y3531" s="133"/>
      <c r="AJ3531" s="133"/>
      <c r="AO3531" s="135"/>
      <c r="AP3531" s="135"/>
      <c r="BJ3531" s="136"/>
    </row>
    <row r="3532" spans="5:62" ht="14.25" customHeight="1" x14ac:dyDescent="0.25">
      <c r="E3532" s="113"/>
      <c r="H3532" s="133"/>
      <c r="T3532" s="133"/>
      <c r="X3532" s="131"/>
      <c r="Y3532" s="133"/>
      <c r="AJ3532" s="133"/>
      <c r="AO3532" s="135"/>
      <c r="AP3532" s="135"/>
      <c r="BJ3532" s="136"/>
    </row>
    <row r="3533" spans="5:62" ht="14.25" customHeight="1" x14ac:dyDescent="0.25">
      <c r="E3533" s="113"/>
      <c r="H3533" s="133"/>
      <c r="T3533" s="133"/>
      <c r="X3533" s="131"/>
      <c r="Y3533" s="133"/>
      <c r="AJ3533" s="133"/>
      <c r="AO3533" s="135"/>
      <c r="AP3533" s="135"/>
      <c r="BJ3533" s="136"/>
    </row>
    <row r="3534" spans="5:62" ht="14.25" customHeight="1" x14ac:dyDescent="0.25">
      <c r="E3534" s="113"/>
      <c r="H3534" s="133"/>
      <c r="T3534" s="133"/>
      <c r="X3534" s="131"/>
      <c r="Y3534" s="133"/>
      <c r="AJ3534" s="133"/>
      <c r="AO3534" s="135"/>
      <c r="AP3534" s="135"/>
      <c r="BJ3534" s="136"/>
    </row>
    <row r="3535" spans="5:62" ht="14.25" customHeight="1" x14ac:dyDescent="0.25">
      <c r="E3535" s="113"/>
      <c r="H3535" s="133"/>
      <c r="T3535" s="133"/>
      <c r="X3535" s="131"/>
      <c r="Y3535" s="133"/>
      <c r="AJ3535" s="133"/>
      <c r="AO3535" s="135"/>
      <c r="AP3535" s="135"/>
      <c r="BJ3535" s="136"/>
    </row>
    <row r="3536" spans="5:62" ht="14.25" customHeight="1" x14ac:dyDescent="0.25">
      <c r="E3536" s="113"/>
      <c r="H3536" s="133"/>
      <c r="T3536" s="133"/>
      <c r="X3536" s="131"/>
      <c r="Y3536" s="133"/>
      <c r="AJ3536" s="133"/>
      <c r="AO3536" s="135"/>
      <c r="AP3536" s="135"/>
      <c r="BJ3536" s="136"/>
    </row>
    <row r="3537" spans="5:62" ht="14.25" customHeight="1" x14ac:dyDescent="0.25">
      <c r="E3537" s="113"/>
      <c r="H3537" s="133"/>
      <c r="T3537" s="133"/>
      <c r="X3537" s="131"/>
      <c r="Y3537" s="133"/>
      <c r="AJ3537" s="133"/>
      <c r="AO3537" s="135"/>
      <c r="AP3537" s="135"/>
      <c r="BJ3537" s="136"/>
    </row>
    <row r="3538" spans="5:62" ht="14.25" customHeight="1" x14ac:dyDescent="0.25">
      <c r="E3538" s="113"/>
      <c r="H3538" s="133"/>
      <c r="T3538" s="133"/>
      <c r="X3538" s="131"/>
      <c r="Y3538" s="133"/>
      <c r="AJ3538" s="133"/>
      <c r="AO3538" s="135"/>
      <c r="AP3538" s="135"/>
      <c r="BJ3538" s="136"/>
    </row>
    <row r="3539" spans="5:62" ht="14.25" customHeight="1" x14ac:dyDescent="0.25">
      <c r="E3539" s="113"/>
      <c r="H3539" s="133"/>
      <c r="T3539" s="133"/>
      <c r="X3539" s="131"/>
      <c r="Y3539" s="133"/>
      <c r="AJ3539" s="133"/>
      <c r="AO3539" s="135"/>
      <c r="AP3539" s="135"/>
      <c r="BJ3539" s="136"/>
    </row>
    <row r="3540" spans="5:62" ht="14.25" customHeight="1" x14ac:dyDescent="0.25">
      <c r="E3540" s="113"/>
      <c r="H3540" s="133"/>
      <c r="T3540" s="133"/>
      <c r="X3540" s="131"/>
      <c r="Y3540" s="133"/>
      <c r="AJ3540" s="133"/>
      <c r="AO3540" s="135"/>
      <c r="AP3540" s="135"/>
      <c r="BJ3540" s="136"/>
    </row>
    <row r="3541" spans="5:62" ht="14.25" customHeight="1" x14ac:dyDescent="0.25">
      <c r="E3541" s="113"/>
      <c r="H3541" s="133"/>
      <c r="T3541" s="133"/>
      <c r="X3541" s="131"/>
      <c r="Y3541" s="133"/>
      <c r="AJ3541" s="133"/>
      <c r="AO3541" s="135"/>
      <c r="AP3541" s="135"/>
      <c r="BJ3541" s="136"/>
    </row>
    <row r="3542" spans="5:62" ht="14.25" customHeight="1" x14ac:dyDescent="0.25">
      <c r="E3542" s="113"/>
      <c r="H3542" s="133"/>
      <c r="T3542" s="133"/>
      <c r="X3542" s="131"/>
      <c r="Y3542" s="133"/>
      <c r="AJ3542" s="133"/>
      <c r="AO3542" s="135"/>
      <c r="AP3542" s="135"/>
      <c r="BJ3542" s="136"/>
    </row>
    <row r="3543" spans="5:62" ht="14.25" customHeight="1" x14ac:dyDescent="0.25">
      <c r="E3543" s="113"/>
      <c r="H3543" s="133"/>
      <c r="T3543" s="133"/>
      <c r="X3543" s="131"/>
      <c r="Y3543" s="133"/>
      <c r="AJ3543" s="133"/>
      <c r="AO3543" s="135"/>
      <c r="AP3543" s="135"/>
      <c r="BJ3543" s="136"/>
    </row>
    <row r="3544" spans="5:62" ht="14.25" customHeight="1" x14ac:dyDescent="0.25">
      <c r="E3544" s="113"/>
      <c r="H3544" s="133"/>
      <c r="T3544" s="133"/>
      <c r="X3544" s="131"/>
      <c r="Y3544" s="133"/>
      <c r="AJ3544" s="133"/>
      <c r="AO3544" s="135"/>
      <c r="AP3544" s="135"/>
      <c r="BJ3544" s="136"/>
    </row>
    <row r="3545" spans="5:62" ht="14.25" customHeight="1" x14ac:dyDescent="0.25">
      <c r="E3545" s="113"/>
      <c r="H3545" s="133"/>
      <c r="T3545" s="133"/>
      <c r="X3545" s="131"/>
      <c r="Y3545" s="133"/>
      <c r="AJ3545" s="133"/>
      <c r="AO3545" s="135"/>
      <c r="AP3545" s="135"/>
      <c r="BJ3545" s="136"/>
    </row>
    <row r="3546" spans="5:62" ht="14.25" customHeight="1" x14ac:dyDescent="0.25">
      <c r="E3546" s="113"/>
      <c r="H3546" s="133"/>
      <c r="T3546" s="133"/>
      <c r="X3546" s="131"/>
      <c r="Y3546" s="133"/>
      <c r="AJ3546" s="133"/>
      <c r="AO3546" s="135"/>
      <c r="AP3546" s="135"/>
      <c r="BJ3546" s="136"/>
    </row>
    <row r="3547" spans="5:62" ht="14.25" customHeight="1" x14ac:dyDescent="0.25">
      <c r="E3547" s="113"/>
      <c r="H3547" s="133"/>
      <c r="T3547" s="133"/>
      <c r="X3547" s="131"/>
      <c r="Y3547" s="133"/>
      <c r="AJ3547" s="133"/>
      <c r="AO3547" s="135"/>
      <c r="AP3547" s="135"/>
      <c r="BJ3547" s="136"/>
    </row>
    <row r="3548" spans="5:62" ht="14.25" customHeight="1" x14ac:dyDescent="0.25">
      <c r="E3548" s="113"/>
      <c r="H3548" s="133"/>
      <c r="T3548" s="133"/>
      <c r="X3548" s="131"/>
      <c r="Y3548" s="133"/>
      <c r="AJ3548" s="133"/>
      <c r="AO3548" s="135"/>
      <c r="AP3548" s="135"/>
      <c r="BJ3548" s="136"/>
    </row>
    <row r="3549" spans="5:62" ht="14.25" customHeight="1" x14ac:dyDescent="0.25">
      <c r="E3549" s="113"/>
      <c r="H3549" s="133"/>
      <c r="T3549" s="133"/>
      <c r="X3549" s="131"/>
      <c r="Y3549" s="133"/>
      <c r="AJ3549" s="133"/>
      <c r="AO3549" s="135"/>
      <c r="AP3549" s="135"/>
      <c r="BJ3549" s="136"/>
    </row>
    <row r="3550" spans="5:62" ht="14.25" customHeight="1" x14ac:dyDescent="0.25">
      <c r="E3550" s="113"/>
      <c r="H3550" s="133"/>
      <c r="T3550" s="133"/>
      <c r="X3550" s="131"/>
      <c r="Y3550" s="133"/>
      <c r="AJ3550" s="133"/>
      <c r="AO3550" s="135"/>
      <c r="AP3550" s="135"/>
      <c r="BJ3550" s="136"/>
    </row>
    <row r="3551" spans="5:62" ht="14.25" customHeight="1" x14ac:dyDescent="0.25">
      <c r="E3551" s="113"/>
      <c r="H3551" s="133"/>
      <c r="T3551" s="133"/>
      <c r="X3551" s="131"/>
      <c r="Y3551" s="133"/>
      <c r="AJ3551" s="133"/>
      <c r="AO3551" s="135"/>
      <c r="AP3551" s="135"/>
      <c r="BJ3551" s="136"/>
    </row>
    <row r="3552" spans="5:62" ht="14.25" customHeight="1" x14ac:dyDescent="0.25">
      <c r="E3552" s="113"/>
      <c r="H3552" s="133"/>
      <c r="T3552" s="133"/>
      <c r="X3552" s="131"/>
      <c r="Y3552" s="133"/>
      <c r="AJ3552" s="133"/>
      <c r="AO3552" s="135"/>
      <c r="AP3552" s="135"/>
      <c r="BJ3552" s="136"/>
    </row>
    <row r="3553" spans="5:62" ht="14.25" customHeight="1" x14ac:dyDescent="0.25">
      <c r="E3553" s="113"/>
      <c r="H3553" s="133"/>
      <c r="T3553" s="133"/>
      <c r="X3553" s="131"/>
      <c r="Y3553" s="133"/>
      <c r="AJ3553" s="133"/>
      <c r="AO3553" s="135"/>
      <c r="AP3553" s="135"/>
      <c r="BJ3553" s="136"/>
    </row>
    <row r="3554" spans="5:62" ht="14.25" customHeight="1" x14ac:dyDescent="0.25">
      <c r="E3554" s="113"/>
      <c r="H3554" s="133"/>
      <c r="T3554" s="133"/>
      <c r="X3554" s="131"/>
      <c r="Y3554" s="133"/>
      <c r="AJ3554" s="133"/>
      <c r="AO3554" s="135"/>
      <c r="AP3554" s="135"/>
      <c r="BJ3554" s="136"/>
    </row>
    <row r="3555" spans="5:62" ht="14.25" customHeight="1" x14ac:dyDescent="0.25">
      <c r="E3555" s="113"/>
      <c r="H3555" s="133"/>
      <c r="T3555" s="133"/>
      <c r="X3555" s="131"/>
      <c r="Y3555" s="133"/>
      <c r="AJ3555" s="133"/>
      <c r="AO3555" s="135"/>
      <c r="AP3555" s="135"/>
      <c r="BJ3555" s="136"/>
    </row>
    <row r="3556" spans="5:62" ht="14.25" customHeight="1" x14ac:dyDescent="0.25">
      <c r="E3556" s="113"/>
      <c r="H3556" s="133"/>
      <c r="T3556" s="133"/>
      <c r="X3556" s="131"/>
      <c r="Y3556" s="133"/>
      <c r="AJ3556" s="133"/>
      <c r="AO3556" s="135"/>
      <c r="AP3556" s="135"/>
      <c r="BJ3556" s="136"/>
    </row>
    <row r="3557" spans="5:62" ht="14.25" customHeight="1" x14ac:dyDescent="0.25">
      <c r="E3557" s="113"/>
      <c r="H3557" s="133"/>
      <c r="T3557" s="133"/>
      <c r="X3557" s="131"/>
      <c r="Y3557" s="133"/>
      <c r="AJ3557" s="133"/>
      <c r="AO3557" s="135"/>
      <c r="AP3557" s="135"/>
      <c r="BJ3557" s="136"/>
    </row>
    <row r="3558" spans="5:62" ht="14.25" customHeight="1" x14ac:dyDescent="0.25">
      <c r="E3558" s="113"/>
      <c r="H3558" s="133"/>
      <c r="T3558" s="133"/>
      <c r="X3558" s="131"/>
      <c r="Y3558" s="133"/>
      <c r="AJ3558" s="133"/>
      <c r="AO3558" s="135"/>
      <c r="AP3558" s="135"/>
      <c r="BJ3558" s="136"/>
    </row>
    <row r="3559" spans="5:62" ht="14.25" customHeight="1" x14ac:dyDescent="0.25">
      <c r="E3559" s="113"/>
      <c r="H3559" s="133"/>
      <c r="T3559" s="133"/>
      <c r="X3559" s="131"/>
      <c r="Y3559" s="133"/>
      <c r="AJ3559" s="133"/>
      <c r="AO3559" s="135"/>
      <c r="AP3559" s="135"/>
      <c r="BJ3559" s="136"/>
    </row>
    <row r="3560" spans="5:62" ht="14.25" customHeight="1" x14ac:dyDescent="0.25">
      <c r="E3560" s="113"/>
      <c r="H3560" s="133"/>
      <c r="T3560" s="133"/>
      <c r="X3560" s="131"/>
      <c r="Y3560" s="133"/>
      <c r="AJ3560" s="133"/>
      <c r="AO3560" s="135"/>
      <c r="AP3560" s="135"/>
      <c r="BJ3560" s="136"/>
    </row>
    <row r="3561" spans="5:62" ht="14.25" customHeight="1" x14ac:dyDescent="0.25">
      <c r="E3561" s="113"/>
      <c r="H3561" s="133"/>
      <c r="T3561" s="133"/>
      <c r="X3561" s="131"/>
      <c r="Y3561" s="133"/>
      <c r="AJ3561" s="133"/>
      <c r="AO3561" s="135"/>
      <c r="AP3561" s="135"/>
      <c r="BJ3561" s="136"/>
    </row>
    <row r="3562" spans="5:62" ht="14.25" customHeight="1" x14ac:dyDescent="0.25">
      <c r="E3562" s="113"/>
      <c r="H3562" s="133"/>
      <c r="T3562" s="133"/>
      <c r="X3562" s="131"/>
      <c r="Y3562" s="133"/>
      <c r="AJ3562" s="133"/>
      <c r="AO3562" s="135"/>
      <c r="AP3562" s="135"/>
      <c r="BJ3562" s="136"/>
    </row>
    <row r="3563" spans="5:62" ht="14.25" customHeight="1" x14ac:dyDescent="0.25">
      <c r="E3563" s="113"/>
      <c r="H3563" s="133"/>
      <c r="T3563" s="133"/>
      <c r="X3563" s="131"/>
      <c r="Y3563" s="133"/>
      <c r="AJ3563" s="133"/>
      <c r="AO3563" s="135"/>
      <c r="AP3563" s="135"/>
      <c r="BJ3563" s="136"/>
    </row>
    <row r="3564" spans="5:62" ht="14.25" customHeight="1" x14ac:dyDescent="0.25">
      <c r="E3564" s="113"/>
      <c r="H3564" s="133"/>
      <c r="T3564" s="133"/>
      <c r="X3564" s="131"/>
      <c r="Y3564" s="133"/>
      <c r="AJ3564" s="133"/>
      <c r="AO3564" s="135"/>
      <c r="AP3564" s="135"/>
      <c r="BJ3564" s="136"/>
    </row>
    <row r="3565" spans="5:62" ht="14.25" customHeight="1" x14ac:dyDescent="0.25">
      <c r="E3565" s="113"/>
      <c r="H3565" s="133"/>
      <c r="T3565" s="133"/>
      <c r="X3565" s="131"/>
      <c r="Y3565" s="133"/>
      <c r="AJ3565" s="133"/>
      <c r="AO3565" s="135"/>
      <c r="AP3565" s="135"/>
      <c r="BJ3565" s="136"/>
    </row>
    <row r="3566" spans="5:62" ht="14.25" customHeight="1" x14ac:dyDescent="0.25">
      <c r="E3566" s="113"/>
      <c r="H3566" s="133"/>
      <c r="T3566" s="133"/>
      <c r="X3566" s="131"/>
      <c r="Y3566" s="133"/>
      <c r="AJ3566" s="133"/>
      <c r="AO3566" s="135"/>
      <c r="AP3566" s="135"/>
      <c r="BJ3566" s="136"/>
    </row>
    <row r="3567" spans="5:62" ht="14.25" customHeight="1" x14ac:dyDescent="0.25">
      <c r="E3567" s="113"/>
      <c r="H3567" s="133"/>
      <c r="T3567" s="133"/>
      <c r="X3567" s="131"/>
      <c r="Y3567" s="133"/>
      <c r="AJ3567" s="133"/>
      <c r="AO3567" s="135"/>
      <c r="AP3567" s="135"/>
      <c r="BJ3567" s="136"/>
    </row>
    <row r="3568" spans="5:62" ht="14.25" customHeight="1" x14ac:dyDescent="0.25">
      <c r="E3568" s="113"/>
      <c r="H3568" s="133"/>
      <c r="T3568" s="133"/>
      <c r="X3568" s="131"/>
      <c r="Y3568" s="133"/>
      <c r="AJ3568" s="133"/>
      <c r="AO3568" s="135"/>
      <c r="AP3568" s="135"/>
      <c r="BJ3568" s="136"/>
    </row>
    <row r="3569" spans="5:62" ht="14.25" customHeight="1" x14ac:dyDescent="0.25">
      <c r="E3569" s="113"/>
      <c r="H3569" s="133"/>
      <c r="T3569" s="133"/>
      <c r="X3569" s="131"/>
      <c r="Y3569" s="133"/>
      <c r="AJ3569" s="133"/>
      <c r="AO3569" s="135"/>
      <c r="AP3569" s="135"/>
      <c r="BJ3569" s="136"/>
    </row>
    <row r="3570" spans="5:62" ht="14.25" customHeight="1" x14ac:dyDescent="0.25">
      <c r="E3570" s="113"/>
      <c r="H3570" s="133"/>
      <c r="T3570" s="133"/>
      <c r="X3570" s="131"/>
      <c r="Y3570" s="133"/>
      <c r="AJ3570" s="133"/>
      <c r="AO3570" s="135"/>
      <c r="AP3570" s="135"/>
      <c r="BJ3570" s="136"/>
    </row>
    <row r="3571" spans="5:62" ht="14.25" customHeight="1" x14ac:dyDescent="0.25">
      <c r="E3571" s="113"/>
      <c r="H3571" s="133"/>
      <c r="T3571" s="133"/>
      <c r="X3571" s="131"/>
      <c r="Y3571" s="133"/>
      <c r="AJ3571" s="133"/>
      <c r="AO3571" s="135"/>
      <c r="AP3571" s="135"/>
      <c r="BJ3571" s="136"/>
    </row>
    <row r="3572" spans="5:62" ht="14.25" customHeight="1" x14ac:dyDescent="0.25">
      <c r="E3572" s="113"/>
      <c r="H3572" s="133"/>
      <c r="T3572" s="133"/>
      <c r="X3572" s="131"/>
      <c r="Y3572" s="133"/>
      <c r="AJ3572" s="133"/>
      <c r="AO3572" s="135"/>
      <c r="AP3572" s="135"/>
      <c r="BJ3572" s="136"/>
    </row>
    <row r="3573" spans="5:62" ht="14.25" customHeight="1" x14ac:dyDescent="0.25">
      <c r="E3573" s="113"/>
      <c r="H3573" s="133"/>
      <c r="T3573" s="133"/>
      <c r="X3573" s="131"/>
      <c r="Y3573" s="133"/>
      <c r="AJ3573" s="133"/>
      <c r="AO3573" s="135"/>
      <c r="AP3573" s="135"/>
      <c r="BJ3573" s="136"/>
    </row>
    <row r="3574" spans="5:62" ht="14.25" customHeight="1" x14ac:dyDescent="0.25">
      <c r="E3574" s="113"/>
      <c r="H3574" s="133"/>
      <c r="T3574" s="133"/>
      <c r="X3574" s="131"/>
      <c r="Y3574" s="133"/>
      <c r="AJ3574" s="133"/>
      <c r="AO3574" s="135"/>
      <c r="AP3574" s="135"/>
      <c r="BJ3574" s="136"/>
    </row>
    <row r="3575" spans="5:62" ht="14.25" customHeight="1" x14ac:dyDescent="0.25">
      <c r="E3575" s="113"/>
      <c r="H3575" s="133"/>
      <c r="T3575" s="133"/>
      <c r="X3575" s="131"/>
      <c r="Y3575" s="133"/>
      <c r="AJ3575" s="133"/>
      <c r="AO3575" s="135"/>
      <c r="AP3575" s="135"/>
      <c r="BJ3575" s="136"/>
    </row>
    <row r="3576" spans="5:62" ht="14.25" customHeight="1" x14ac:dyDescent="0.25">
      <c r="E3576" s="113"/>
      <c r="H3576" s="133"/>
      <c r="T3576" s="133"/>
      <c r="X3576" s="131"/>
      <c r="Y3576" s="133"/>
      <c r="AJ3576" s="133"/>
      <c r="AO3576" s="135"/>
      <c r="AP3576" s="135"/>
      <c r="BJ3576" s="136"/>
    </row>
    <row r="3577" spans="5:62" ht="14.25" customHeight="1" x14ac:dyDescent="0.25">
      <c r="E3577" s="113"/>
      <c r="H3577" s="133"/>
      <c r="T3577" s="133"/>
      <c r="X3577" s="131"/>
      <c r="Y3577" s="133"/>
      <c r="AJ3577" s="133"/>
      <c r="AO3577" s="135"/>
      <c r="AP3577" s="135"/>
      <c r="BJ3577" s="136"/>
    </row>
    <row r="3578" spans="5:62" ht="14.25" customHeight="1" x14ac:dyDescent="0.25">
      <c r="E3578" s="113"/>
      <c r="H3578" s="133"/>
      <c r="T3578" s="133"/>
      <c r="X3578" s="131"/>
      <c r="Y3578" s="133"/>
      <c r="AJ3578" s="133"/>
      <c r="AO3578" s="135"/>
      <c r="AP3578" s="135"/>
      <c r="BJ3578" s="136"/>
    </row>
    <row r="3579" spans="5:62" ht="14.25" customHeight="1" x14ac:dyDescent="0.25">
      <c r="E3579" s="113"/>
      <c r="H3579" s="133"/>
      <c r="T3579" s="133"/>
      <c r="X3579" s="131"/>
      <c r="Y3579" s="133"/>
      <c r="AJ3579" s="133"/>
      <c r="AO3579" s="135"/>
      <c r="AP3579" s="135"/>
      <c r="BJ3579" s="136"/>
    </row>
    <row r="3580" spans="5:62" ht="14.25" customHeight="1" x14ac:dyDescent="0.25">
      <c r="E3580" s="113"/>
      <c r="H3580" s="133"/>
      <c r="T3580" s="133"/>
      <c r="X3580" s="131"/>
      <c r="Y3580" s="133"/>
      <c r="AJ3580" s="133"/>
      <c r="AO3580" s="135"/>
      <c r="AP3580" s="135"/>
      <c r="BJ3580" s="136"/>
    </row>
    <row r="3581" spans="5:62" ht="14.25" customHeight="1" x14ac:dyDescent="0.25">
      <c r="E3581" s="113"/>
      <c r="H3581" s="133"/>
      <c r="T3581" s="133"/>
      <c r="X3581" s="131"/>
      <c r="Y3581" s="133"/>
      <c r="AJ3581" s="133"/>
      <c r="AO3581" s="135"/>
      <c r="AP3581" s="135"/>
      <c r="BJ3581" s="136"/>
    </row>
    <row r="3582" spans="5:62" ht="14.25" customHeight="1" x14ac:dyDescent="0.25">
      <c r="E3582" s="113"/>
      <c r="H3582" s="133"/>
      <c r="T3582" s="133"/>
      <c r="X3582" s="131"/>
      <c r="Y3582" s="133"/>
      <c r="AJ3582" s="133"/>
      <c r="AO3582" s="135"/>
      <c r="AP3582" s="135"/>
      <c r="BJ3582" s="136"/>
    </row>
    <row r="3583" spans="5:62" ht="14.25" customHeight="1" x14ac:dyDescent="0.25">
      <c r="E3583" s="113"/>
      <c r="H3583" s="133"/>
      <c r="T3583" s="133"/>
      <c r="X3583" s="131"/>
      <c r="Y3583" s="133"/>
      <c r="AJ3583" s="133"/>
      <c r="AO3583" s="135"/>
      <c r="AP3583" s="135"/>
      <c r="BJ3583" s="136"/>
    </row>
    <row r="3584" spans="5:62" ht="14.25" customHeight="1" x14ac:dyDescent="0.25">
      <c r="E3584" s="113"/>
      <c r="H3584" s="133"/>
      <c r="T3584" s="133"/>
      <c r="X3584" s="131"/>
      <c r="Y3584" s="133"/>
      <c r="AJ3584" s="133"/>
      <c r="AO3584" s="135"/>
      <c r="AP3584" s="135"/>
      <c r="BJ3584" s="136"/>
    </row>
    <row r="3585" spans="5:62" ht="14.25" customHeight="1" x14ac:dyDescent="0.25">
      <c r="E3585" s="113"/>
      <c r="H3585" s="133"/>
      <c r="T3585" s="133"/>
      <c r="X3585" s="131"/>
      <c r="Y3585" s="133"/>
      <c r="AJ3585" s="133"/>
      <c r="AO3585" s="135"/>
      <c r="AP3585" s="135"/>
      <c r="BJ3585" s="136"/>
    </row>
    <row r="3586" spans="5:62" ht="14.25" customHeight="1" x14ac:dyDescent="0.25">
      <c r="E3586" s="113"/>
      <c r="H3586" s="133"/>
      <c r="T3586" s="133"/>
      <c r="X3586" s="131"/>
      <c r="Y3586" s="133"/>
      <c r="AJ3586" s="133"/>
      <c r="AO3586" s="135"/>
      <c r="AP3586" s="135"/>
      <c r="BJ3586" s="136"/>
    </row>
    <row r="3587" spans="5:62" ht="14.25" customHeight="1" x14ac:dyDescent="0.25">
      <c r="E3587" s="113"/>
      <c r="H3587" s="133"/>
      <c r="T3587" s="133"/>
      <c r="X3587" s="131"/>
      <c r="Y3587" s="133"/>
      <c r="AJ3587" s="133"/>
      <c r="AO3587" s="135"/>
      <c r="AP3587" s="135"/>
      <c r="BJ3587" s="136"/>
    </row>
    <row r="3588" spans="5:62" ht="14.25" customHeight="1" x14ac:dyDescent="0.25">
      <c r="E3588" s="113"/>
      <c r="H3588" s="133"/>
      <c r="T3588" s="133"/>
      <c r="X3588" s="131"/>
      <c r="Y3588" s="133"/>
      <c r="AJ3588" s="133"/>
      <c r="AO3588" s="135"/>
      <c r="AP3588" s="135"/>
      <c r="BJ3588" s="136"/>
    </row>
    <row r="3589" spans="5:62" ht="14.25" customHeight="1" x14ac:dyDescent="0.25">
      <c r="E3589" s="113"/>
      <c r="H3589" s="133"/>
      <c r="T3589" s="133"/>
      <c r="X3589" s="131"/>
      <c r="Y3589" s="133"/>
      <c r="AJ3589" s="133"/>
      <c r="AO3589" s="135"/>
      <c r="AP3589" s="135"/>
      <c r="BJ3589" s="136"/>
    </row>
    <row r="3590" spans="5:62" ht="14.25" customHeight="1" x14ac:dyDescent="0.25">
      <c r="E3590" s="113"/>
      <c r="H3590" s="133"/>
      <c r="T3590" s="133"/>
      <c r="X3590" s="131"/>
      <c r="Y3590" s="133"/>
      <c r="AJ3590" s="133"/>
      <c r="AO3590" s="135"/>
      <c r="AP3590" s="135"/>
      <c r="BJ3590" s="136"/>
    </row>
    <row r="3591" spans="5:62" ht="14.25" customHeight="1" x14ac:dyDescent="0.25">
      <c r="E3591" s="113"/>
      <c r="H3591" s="133"/>
      <c r="T3591" s="133"/>
      <c r="X3591" s="131"/>
      <c r="Y3591" s="133"/>
      <c r="AJ3591" s="133"/>
      <c r="AO3591" s="135"/>
      <c r="AP3591" s="135"/>
      <c r="BJ3591" s="136"/>
    </row>
    <row r="3592" spans="5:62" ht="14.25" customHeight="1" x14ac:dyDescent="0.25">
      <c r="E3592" s="113"/>
      <c r="H3592" s="133"/>
      <c r="T3592" s="133"/>
      <c r="X3592" s="131"/>
      <c r="Y3592" s="133"/>
      <c r="AJ3592" s="133"/>
      <c r="AO3592" s="135"/>
      <c r="AP3592" s="135"/>
      <c r="BJ3592" s="136"/>
    </row>
    <row r="3593" spans="5:62" ht="14.25" customHeight="1" x14ac:dyDescent="0.25">
      <c r="E3593" s="113"/>
      <c r="H3593" s="133"/>
      <c r="T3593" s="133"/>
      <c r="X3593" s="131"/>
      <c r="Y3593" s="133"/>
      <c r="AJ3593" s="133"/>
      <c r="AO3593" s="135"/>
      <c r="AP3593" s="135"/>
      <c r="BJ3593" s="136"/>
    </row>
    <row r="3594" spans="5:62" ht="14.25" customHeight="1" x14ac:dyDescent="0.25">
      <c r="E3594" s="113"/>
      <c r="H3594" s="133"/>
      <c r="T3594" s="133"/>
      <c r="X3594" s="131"/>
      <c r="Y3594" s="133"/>
      <c r="AJ3594" s="133"/>
      <c r="AO3594" s="135"/>
      <c r="AP3594" s="135"/>
      <c r="BJ3594" s="136"/>
    </row>
    <row r="3595" spans="5:62" ht="14.25" customHeight="1" x14ac:dyDescent="0.25">
      <c r="E3595" s="113"/>
      <c r="H3595" s="133"/>
      <c r="T3595" s="133"/>
      <c r="X3595" s="131"/>
      <c r="Y3595" s="133"/>
      <c r="AJ3595" s="133"/>
      <c r="AO3595" s="135"/>
      <c r="AP3595" s="135"/>
      <c r="BJ3595" s="136"/>
    </row>
    <row r="3596" spans="5:62" ht="14.25" customHeight="1" x14ac:dyDescent="0.25">
      <c r="E3596" s="113"/>
      <c r="H3596" s="133"/>
      <c r="T3596" s="133"/>
      <c r="X3596" s="131"/>
      <c r="Y3596" s="133"/>
      <c r="AJ3596" s="133"/>
      <c r="AO3596" s="135"/>
      <c r="AP3596" s="135"/>
      <c r="BJ3596" s="136"/>
    </row>
    <row r="3597" spans="5:62" ht="14.25" customHeight="1" x14ac:dyDescent="0.25">
      <c r="E3597" s="113"/>
      <c r="H3597" s="133"/>
      <c r="T3597" s="133"/>
      <c r="X3597" s="131"/>
      <c r="Y3597" s="133"/>
      <c r="AJ3597" s="133"/>
      <c r="AO3597" s="135"/>
      <c r="AP3597" s="135"/>
      <c r="BJ3597" s="136"/>
    </row>
    <row r="3598" spans="5:62" ht="14.25" customHeight="1" x14ac:dyDescent="0.25">
      <c r="E3598" s="113"/>
      <c r="H3598" s="133"/>
      <c r="T3598" s="133"/>
      <c r="X3598" s="131"/>
      <c r="Y3598" s="133"/>
      <c r="AJ3598" s="133"/>
      <c r="AO3598" s="135"/>
      <c r="AP3598" s="135"/>
      <c r="BJ3598" s="136"/>
    </row>
    <row r="3599" spans="5:62" ht="14.25" customHeight="1" x14ac:dyDescent="0.25">
      <c r="E3599" s="113"/>
      <c r="H3599" s="133"/>
      <c r="T3599" s="133"/>
      <c r="X3599" s="131"/>
      <c r="Y3599" s="133"/>
      <c r="AJ3599" s="133"/>
      <c r="AO3599" s="135"/>
      <c r="AP3599" s="135"/>
      <c r="BJ3599" s="136"/>
    </row>
    <row r="3600" spans="5:62" ht="14.25" customHeight="1" x14ac:dyDescent="0.25">
      <c r="E3600" s="113"/>
      <c r="H3600" s="133"/>
      <c r="T3600" s="133"/>
      <c r="X3600" s="131"/>
      <c r="Y3600" s="133"/>
      <c r="AJ3600" s="133"/>
      <c r="AO3600" s="135"/>
      <c r="AP3600" s="135"/>
      <c r="BJ3600" s="136"/>
    </row>
    <row r="3601" spans="5:62" ht="14.25" customHeight="1" x14ac:dyDescent="0.25">
      <c r="E3601" s="113"/>
      <c r="H3601" s="133"/>
      <c r="T3601" s="133"/>
      <c r="X3601" s="131"/>
      <c r="Y3601" s="133"/>
      <c r="AJ3601" s="133"/>
      <c r="AO3601" s="135"/>
      <c r="AP3601" s="135"/>
      <c r="BJ3601" s="136"/>
    </row>
    <row r="3602" spans="5:62" ht="14.25" customHeight="1" x14ac:dyDescent="0.25">
      <c r="E3602" s="113"/>
      <c r="H3602" s="133"/>
      <c r="T3602" s="133"/>
      <c r="X3602" s="131"/>
      <c r="Y3602" s="133"/>
      <c r="AJ3602" s="133"/>
      <c r="AO3602" s="135"/>
      <c r="AP3602" s="135"/>
      <c r="BJ3602" s="136"/>
    </row>
    <row r="3603" spans="5:62" ht="14.25" customHeight="1" x14ac:dyDescent="0.25">
      <c r="E3603" s="113"/>
      <c r="H3603" s="133"/>
      <c r="T3603" s="133"/>
      <c r="X3603" s="131"/>
      <c r="Y3603" s="133"/>
      <c r="AJ3603" s="133"/>
      <c r="AO3603" s="135"/>
      <c r="AP3603" s="135"/>
      <c r="BJ3603" s="136"/>
    </row>
    <row r="3604" spans="5:62" ht="14.25" customHeight="1" x14ac:dyDescent="0.25">
      <c r="E3604" s="113"/>
      <c r="H3604" s="133"/>
      <c r="T3604" s="133"/>
      <c r="X3604" s="131"/>
      <c r="Y3604" s="133"/>
      <c r="AJ3604" s="133"/>
      <c r="AO3604" s="135"/>
      <c r="AP3604" s="135"/>
      <c r="BJ3604" s="136"/>
    </row>
    <row r="3605" spans="5:62" ht="14.25" customHeight="1" x14ac:dyDescent="0.25">
      <c r="E3605" s="113"/>
      <c r="H3605" s="133"/>
      <c r="T3605" s="133"/>
      <c r="X3605" s="131"/>
      <c r="Y3605" s="133"/>
      <c r="AJ3605" s="133"/>
      <c r="AO3605" s="135"/>
      <c r="AP3605" s="135"/>
      <c r="BJ3605" s="136"/>
    </row>
    <row r="3606" spans="5:62" ht="14.25" customHeight="1" x14ac:dyDescent="0.25">
      <c r="E3606" s="113"/>
      <c r="H3606" s="133"/>
      <c r="T3606" s="133"/>
      <c r="X3606" s="131"/>
      <c r="Y3606" s="133"/>
      <c r="AJ3606" s="133"/>
      <c r="AO3606" s="135"/>
      <c r="AP3606" s="135"/>
      <c r="BJ3606" s="136"/>
    </row>
    <row r="3607" spans="5:62" ht="14.25" customHeight="1" x14ac:dyDescent="0.25">
      <c r="E3607" s="113"/>
      <c r="H3607" s="133"/>
      <c r="T3607" s="133"/>
      <c r="X3607" s="131"/>
      <c r="Y3607" s="133"/>
      <c r="AJ3607" s="133"/>
      <c r="AO3607" s="135"/>
      <c r="AP3607" s="135"/>
      <c r="BJ3607" s="136"/>
    </row>
    <row r="3608" spans="5:62" ht="14.25" customHeight="1" x14ac:dyDescent="0.25">
      <c r="E3608" s="113"/>
      <c r="H3608" s="133"/>
      <c r="T3608" s="133"/>
      <c r="X3608" s="131"/>
      <c r="Y3608" s="133"/>
      <c r="AJ3608" s="133"/>
      <c r="AO3608" s="135"/>
      <c r="AP3608" s="135"/>
      <c r="BJ3608" s="136"/>
    </row>
    <row r="3609" spans="5:62" ht="14.25" customHeight="1" x14ac:dyDescent="0.25">
      <c r="E3609" s="113"/>
      <c r="H3609" s="133"/>
      <c r="T3609" s="133"/>
      <c r="X3609" s="131"/>
      <c r="Y3609" s="133"/>
      <c r="AJ3609" s="133"/>
      <c r="AO3609" s="135"/>
      <c r="AP3609" s="135"/>
      <c r="BJ3609" s="136"/>
    </row>
    <row r="3610" spans="5:62" ht="14.25" customHeight="1" x14ac:dyDescent="0.25">
      <c r="E3610" s="113"/>
      <c r="H3610" s="133"/>
      <c r="T3610" s="133"/>
      <c r="X3610" s="131"/>
      <c r="Y3610" s="133"/>
      <c r="AJ3610" s="133"/>
      <c r="AO3610" s="135"/>
      <c r="AP3610" s="135"/>
      <c r="BJ3610" s="136"/>
    </row>
    <row r="3611" spans="5:62" ht="14.25" customHeight="1" x14ac:dyDescent="0.25">
      <c r="E3611" s="113"/>
      <c r="H3611" s="133"/>
      <c r="T3611" s="133"/>
      <c r="X3611" s="131"/>
      <c r="Y3611" s="133"/>
      <c r="AJ3611" s="133"/>
      <c r="AO3611" s="135"/>
      <c r="AP3611" s="135"/>
      <c r="BJ3611" s="136"/>
    </row>
    <row r="3612" spans="5:62" ht="14.25" customHeight="1" x14ac:dyDescent="0.25">
      <c r="E3612" s="113"/>
      <c r="H3612" s="133"/>
      <c r="T3612" s="133"/>
      <c r="X3612" s="131"/>
      <c r="Y3612" s="133"/>
      <c r="AJ3612" s="133"/>
      <c r="AO3612" s="135"/>
      <c r="AP3612" s="135"/>
      <c r="BJ3612" s="136"/>
    </row>
    <row r="3613" spans="5:62" ht="14.25" customHeight="1" x14ac:dyDescent="0.25">
      <c r="E3613" s="113"/>
      <c r="H3613" s="133"/>
      <c r="T3613" s="133"/>
      <c r="X3613" s="131"/>
      <c r="Y3613" s="133"/>
      <c r="AJ3613" s="133"/>
      <c r="AO3613" s="135"/>
      <c r="AP3613" s="135"/>
      <c r="BJ3613" s="136"/>
    </row>
    <row r="3614" spans="5:62" ht="14.25" customHeight="1" x14ac:dyDescent="0.25">
      <c r="E3614" s="113"/>
      <c r="H3614" s="133"/>
      <c r="T3614" s="133"/>
      <c r="X3614" s="131"/>
      <c r="Y3614" s="133"/>
      <c r="AJ3614" s="133"/>
      <c r="AO3614" s="135"/>
      <c r="AP3614" s="135"/>
      <c r="BJ3614" s="136"/>
    </row>
    <row r="3615" spans="5:62" ht="14.25" customHeight="1" x14ac:dyDescent="0.25">
      <c r="E3615" s="113"/>
      <c r="H3615" s="133"/>
      <c r="T3615" s="133"/>
      <c r="X3615" s="131"/>
      <c r="Y3615" s="133"/>
      <c r="AJ3615" s="133"/>
      <c r="AO3615" s="135"/>
      <c r="AP3615" s="135"/>
      <c r="BJ3615" s="136"/>
    </row>
    <row r="3616" spans="5:62" ht="14.25" customHeight="1" x14ac:dyDescent="0.25">
      <c r="E3616" s="113"/>
      <c r="H3616" s="133"/>
      <c r="T3616" s="133"/>
      <c r="X3616" s="131"/>
      <c r="Y3616" s="133"/>
      <c r="AJ3616" s="133"/>
      <c r="AO3616" s="135"/>
      <c r="AP3616" s="135"/>
      <c r="BJ3616" s="136"/>
    </row>
    <row r="3617" spans="5:62" ht="14.25" customHeight="1" x14ac:dyDescent="0.25">
      <c r="E3617" s="113"/>
      <c r="H3617" s="133"/>
      <c r="T3617" s="133"/>
      <c r="X3617" s="131"/>
      <c r="Y3617" s="133"/>
      <c r="AJ3617" s="133"/>
      <c r="AO3617" s="135"/>
      <c r="AP3617" s="135"/>
      <c r="BJ3617" s="136"/>
    </row>
    <row r="3618" spans="5:62" ht="14.25" customHeight="1" x14ac:dyDescent="0.25">
      <c r="E3618" s="113"/>
      <c r="H3618" s="133"/>
      <c r="T3618" s="133"/>
      <c r="X3618" s="131"/>
      <c r="Y3618" s="133"/>
      <c r="AJ3618" s="133"/>
      <c r="AO3618" s="135"/>
      <c r="AP3618" s="135"/>
      <c r="BJ3618" s="136"/>
    </row>
    <row r="3619" spans="5:62" ht="14.25" customHeight="1" x14ac:dyDescent="0.25">
      <c r="E3619" s="113"/>
      <c r="H3619" s="133"/>
      <c r="T3619" s="133"/>
      <c r="X3619" s="131"/>
      <c r="Y3619" s="133"/>
      <c r="AJ3619" s="133"/>
      <c r="AO3619" s="135"/>
      <c r="AP3619" s="135"/>
      <c r="BJ3619" s="136"/>
    </row>
    <row r="3620" spans="5:62" ht="14.25" customHeight="1" x14ac:dyDescent="0.25">
      <c r="E3620" s="113"/>
      <c r="H3620" s="133"/>
      <c r="T3620" s="133"/>
      <c r="X3620" s="131"/>
      <c r="Y3620" s="133"/>
      <c r="AJ3620" s="133"/>
      <c r="AO3620" s="135"/>
      <c r="AP3620" s="135"/>
      <c r="BJ3620" s="136"/>
    </row>
    <row r="3621" spans="5:62" ht="14.25" customHeight="1" x14ac:dyDescent="0.25">
      <c r="E3621" s="113"/>
      <c r="H3621" s="133"/>
      <c r="T3621" s="133"/>
      <c r="X3621" s="131"/>
      <c r="Y3621" s="133"/>
      <c r="AJ3621" s="133"/>
      <c r="AO3621" s="135"/>
      <c r="AP3621" s="135"/>
      <c r="BJ3621" s="136"/>
    </row>
    <row r="3622" spans="5:62" ht="14.25" customHeight="1" x14ac:dyDescent="0.25">
      <c r="E3622" s="113"/>
      <c r="H3622" s="133"/>
      <c r="T3622" s="133"/>
      <c r="X3622" s="131"/>
      <c r="Y3622" s="133"/>
      <c r="AJ3622" s="133"/>
      <c r="AO3622" s="135"/>
      <c r="AP3622" s="135"/>
      <c r="BJ3622" s="136"/>
    </row>
    <row r="3623" spans="5:62" ht="14.25" customHeight="1" x14ac:dyDescent="0.25">
      <c r="E3623" s="113"/>
      <c r="H3623" s="133"/>
      <c r="T3623" s="133"/>
      <c r="X3623" s="131"/>
      <c r="Y3623" s="133"/>
      <c r="AJ3623" s="133"/>
      <c r="AO3623" s="135"/>
      <c r="AP3623" s="135"/>
      <c r="BJ3623" s="136"/>
    </row>
    <row r="3624" spans="5:62" ht="14.25" customHeight="1" x14ac:dyDescent="0.25">
      <c r="E3624" s="113"/>
      <c r="H3624" s="133"/>
      <c r="T3624" s="133"/>
      <c r="X3624" s="131"/>
      <c r="Y3624" s="133"/>
      <c r="AJ3624" s="133"/>
      <c r="AO3624" s="135"/>
      <c r="AP3624" s="135"/>
      <c r="BJ3624" s="136"/>
    </row>
    <row r="3625" spans="5:62" ht="14.25" customHeight="1" x14ac:dyDescent="0.25">
      <c r="E3625" s="113"/>
      <c r="H3625" s="133"/>
      <c r="T3625" s="133"/>
      <c r="X3625" s="131"/>
      <c r="Y3625" s="133"/>
      <c r="AJ3625" s="133"/>
      <c r="AO3625" s="135"/>
      <c r="AP3625" s="135"/>
      <c r="BJ3625" s="136"/>
    </row>
    <row r="3626" spans="5:62" ht="14.25" customHeight="1" x14ac:dyDescent="0.25">
      <c r="E3626" s="113"/>
      <c r="H3626" s="133"/>
      <c r="T3626" s="133"/>
      <c r="X3626" s="131"/>
      <c r="Y3626" s="133"/>
      <c r="AJ3626" s="133"/>
      <c r="AO3626" s="135"/>
      <c r="AP3626" s="135"/>
      <c r="BJ3626" s="136"/>
    </row>
    <row r="3627" spans="5:62" ht="14.25" customHeight="1" x14ac:dyDescent="0.25">
      <c r="E3627" s="113"/>
      <c r="H3627" s="133"/>
      <c r="T3627" s="133"/>
      <c r="X3627" s="131"/>
      <c r="Y3627" s="133"/>
      <c r="AJ3627" s="133"/>
      <c r="AO3627" s="135"/>
      <c r="AP3627" s="135"/>
      <c r="BJ3627" s="136"/>
    </row>
    <row r="3628" spans="5:62" ht="14.25" customHeight="1" x14ac:dyDescent="0.25">
      <c r="E3628" s="113"/>
      <c r="H3628" s="133"/>
      <c r="T3628" s="133"/>
      <c r="X3628" s="131"/>
      <c r="Y3628" s="133"/>
      <c r="AJ3628" s="133"/>
      <c r="AO3628" s="135"/>
      <c r="AP3628" s="135"/>
      <c r="BJ3628" s="136"/>
    </row>
    <row r="3629" spans="5:62" ht="14.25" customHeight="1" x14ac:dyDescent="0.25">
      <c r="E3629" s="113"/>
      <c r="H3629" s="133"/>
      <c r="T3629" s="133"/>
      <c r="X3629" s="131"/>
      <c r="Y3629" s="133"/>
      <c r="AJ3629" s="133"/>
      <c r="AO3629" s="135"/>
      <c r="AP3629" s="135"/>
      <c r="BJ3629" s="136"/>
    </row>
    <row r="3630" spans="5:62" ht="14.25" customHeight="1" x14ac:dyDescent="0.25">
      <c r="E3630" s="113"/>
      <c r="H3630" s="133"/>
      <c r="T3630" s="133"/>
      <c r="X3630" s="131"/>
      <c r="Y3630" s="133"/>
      <c r="AJ3630" s="133"/>
      <c r="AO3630" s="135"/>
      <c r="AP3630" s="135"/>
      <c r="BJ3630" s="136"/>
    </row>
    <row r="3631" spans="5:62" ht="14.25" customHeight="1" x14ac:dyDescent="0.25">
      <c r="E3631" s="113"/>
      <c r="H3631" s="133"/>
      <c r="T3631" s="133"/>
      <c r="X3631" s="131"/>
      <c r="Y3631" s="133"/>
      <c r="AJ3631" s="133"/>
      <c r="AO3631" s="135"/>
      <c r="AP3631" s="135"/>
      <c r="BJ3631" s="136"/>
    </row>
    <row r="3632" spans="5:62" ht="14.25" customHeight="1" x14ac:dyDescent="0.25">
      <c r="E3632" s="113"/>
      <c r="H3632" s="133"/>
      <c r="T3632" s="133"/>
      <c r="X3632" s="131"/>
      <c r="Y3632" s="133"/>
      <c r="AJ3632" s="133"/>
      <c r="AO3632" s="135"/>
      <c r="AP3632" s="135"/>
      <c r="BJ3632" s="136"/>
    </row>
    <row r="3633" spans="5:62" ht="14.25" customHeight="1" x14ac:dyDescent="0.25">
      <c r="E3633" s="113"/>
      <c r="H3633" s="133"/>
      <c r="T3633" s="133"/>
      <c r="X3633" s="131"/>
      <c r="Y3633" s="133"/>
      <c r="AJ3633" s="133"/>
      <c r="AO3633" s="135"/>
      <c r="AP3633" s="135"/>
      <c r="BJ3633" s="136"/>
    </row>
    <row r="3634" spans="5:62" ht="14.25" customHeight="1" x14ac:dyDescent="0.25">
      <c r="E3634" s="113"/>
      <c r="H3634" s="133"/>
      <c r="T3634" s="133"/>
      <c r="X3634" s="131"/>
      <c r="Y3634" s="133"/>
      <c r="AJ3634" s="133"/>
      <c r="AO3634" s="135"/>
      <c r="AP3634" s="135"/>
      <c r="BJ3634" s="136"/>
    </row>
    <row r="3635" spans="5:62" ht="14.25" customHeight="1" x14ac:dyDescent="0.25">
      <c r="E3635" s="113"/>
      <c r="H3635" s="133"/>
      <c r="T3635" s="133"/>
      <c r="X3635" s="131"/>
      <c r="Y3635" s="133"/>
      <c r="AJ3635" s="133"/>
      <c r="AO3635" s="135"/>
      <c r="AP3635" s="135"/>
      <c r="BJ3635" s="136"/>
    </row>
    <row r="3636" spans="5:62" ht="14.25" customHeight="1" x14ac:dyDescent="0.25">
      <c r="E3636" s="113"/>
      <c r="H3636" s="133"/>
      <c r="T3636" s="133"/>
      <c r="X3636" s="131"/>
      <c r="Y3636" s="133"/>
      <c r="AJ3636" s="133"/>
      <c r="AO3636" s="135"/>
      <c r="AP3636" s="135"/>
      <c r="BJ3636" s="136"/>
    </row>
    <row r="3637" spans="5:62" ht="14.25" customHeight="1" x14ac:dyDescent="0.25">
      <c r="E3637" s="113"/>
      <c r="H3637" s="133"/>
      <c r="T3637" s="133"/>
      <c r="X3637" s="131"/>
      <c r="Y3637" s="133"/>
      <c r="AJ3637" s="133"/>
      <c r="AO3637" s="135"/>
      <c r="AP3637" s="135"/>
      <c r="BJ3637" s="136"/>
    </row>
    <row r="3638" spans="5:62" ht="14.25" customHeight="1" x14ac:dyDescent="0.25">
      <c r="E3638" s="113"/>
      <c r="H3638" s="133"/>
      <c r="T3638" s="133"/>
      <c r="X3638" s="131"/>
      <c r="Y3638" s="133"/>
      <c r="AJ3638" s="133"/>
      <c r="AO3638" s="135"/>
      <c r="AP3638" s="135"/>
      <c r="BJ3638" s="136"/>
    </row>
    <row r="3639" spans="5:62" ht="14.25" customHeight="1" x14ac:dyDescent="0.25">
      <c r="E3639" s="113"/>
      <c r="H3639" s="133"/>
      <c r="T3639" s="133"/>
      <c r="X3639" s="131"/>
      <c r="Y3639" s="133"/>
      <c r="AJ3639" s="133"/>
      <c r="AO3639" s="135"/>
      <c r="AP3639" s="135"/>
      <c r="BJ3639" s="136"/>
    </row>
    <row r="3640" spans="5:62" ht="14.25" customHeight="1" x14ac:dyDescent="0.25">
      <c r="E3640" s="113"/>
      <c r="H3640" s="133"/>
      <c r="T3640" s="133"/>
      <c r="X3640" s="131"/>
      <c r="Y3640" s="133"/>
      <c r="AJ3640" s="133"/>
      <c r="AO3640" s="135"/>
      <c r="AP3640" s="135"/>
      <c r="BJ3640" s="136"/>
    </row>
    <row r="3641" spans="5:62" ht="14.25" customHeight="1" x14ac:dyDescent="0.25">
      <c r="E3641" s="113"/>
      <c r="H3641" s="133"/>
      <c r="T3641" s="133"/>
      <c r="X3641" s="131"/>
      <c r="Y3641" s="133"/>
      <c r="AJ3641" s="133"/>
      <c r="AO3641" s="135"/>
      <c r="AP3641" s="135"/>
      <c r="BJ3641" s="136"/>
    </row>
    <row r="3642" spans="5:62" ht="14.25" customHeight="1" x14ac:dyDescent="0.25">
      <c r="E3642" s="113"/>
      <c r="H3642" s="133"/>
      <c r="T3642" s="133"/>
      <c r="X3642" s="131"/>
      <c r="Y3642" s="133"/>
      <c r="AJ3642" s="133"/>
      <c r="AO3642" s="135"/>
      <c r="AP3642" s="135"/>
      <c r="BJ3642" s="136"/>
    </row>
    <row r="3643" spans="5:62" ht="14.25" customHeight="1" x14ac:dyDescent="0.25">
      <c r="E3643" s="113"/>
      <c r="H3643" s="133"/>
      <c r="T3643" s="133"/>
      <c r="X3643" s="131"/>
      <c r="Y3643" s="133"/>
      <c r="AJ3643" s="133"/>
      <c r="AO3643" s="135"/>
      <c r="AP3643" s="135"/>
      <c r="BJ3643" s="136"/>
    </row>
    <row r="3644" spans="5:62" ht="14.25" customHeight="1" x14ac:dyDescent="0.25">
      <c r="E3644" s="113"/>
      <c r="H3644" s="133"/>
      <c r="T3644" s="133"/>
      <c r="X3644" s="131"/>
      <c r="Y3644" s="133"/>
      <c r="AJ3644" s="133"/>
      <c r="AO3644" s="135"/>
      <c r="AP3644" s="135"/>
      <c r="BJ3644" s="136"/>
    </row>
    <row r="3645" spans="5:62" ht="14.25" customHeight="1" x14ac:dyDescent="0.25">
      <c r="E3645" s="113"/>
      <c r="H3645" s="133"/>
      <c r="T3645" s="133"/>
      <c r="X3645" s="131"/>
      <c r="Y3645" s="133"/>
      <c r="AJ3645" s="133"/>
      <c r="AO3645" s="135"/>
      <c r="AP3645" s="135"/>
      <c r="BJ3645" s="136"/>
    </row>
    <row r="3646" spans="5:62" ht="14.25" customHeight="1" x14ac:dyDescent="0.25">
      <c r="E3646" s="113"/>
      <c r="H3646" s="133"/>
      <c r="T3646" s="133"/>
      <c r="X3646" s="131"/>
      <c r="Y3646" s="133"/>
      <c r="AJ3646" s="133"/>
      <c r="AO3646" s="135"/>
      <c r="AP3646" s="135"/>
      <c r="BJ3646" s="136"/>
    </row>
    <row r="3647" spans="5:62" ht="14.25" customHeight="1" x14ac:dyDescent="0.25">
      <c r="E3647" s="113"/>
      <c r="H3647" s="133"/>
      <c r="T3647" s="133"/>
      <c r="X3647" s="131"/>
      <c r="Y3647" s="133"/>
      <c r="AJ3647" s="133"/>
      <c r="AO3647" s="135"/>
      <c r="AP3647" s="135"/>
      <c r="BJ3647" s="136"/>
    </row>
    <row r="3648" spans="5:62" ht="14.25" customHeight="1" x14ac:dyDescent="0.25">
      <c r="E3648" s="113"/>
      <c r="H3648" s="133"/>
      <c r="T3648" s="133"/>
      <c r="X3648" s="131"/>
      <c r="Y3648" s="133"/>
      <c r="AJ3648" s="133"/>
      <c r="AO3648" s="135"/>
      <c r="AP3648" s="135"/>
      <c r="BJ3648" s="136"/>
    </row>
    <row r="3649" spans="5:62" ht="14.25" customHeight="1" x14ac:dyDescent="0.25">
      <c r="E3649" s="113"/>
      <c r="H3649" s="133"/>
      <c r="T3649" s="133"/>
      <c r="X3649" s="131"/>
      <c r="Y3649" s="133"/>
      <c r="AJ3649" s="133"/>
      <c r="AO3649" s="135"/>
      <c r="AP3649" s="135"/>
      <c r="BJ3649" s="136"/>
    </row>
    <row r="3650" spans="5:62" ht="14.25" customHeight="1" x14ac:dyDescent="0.25">
      <c r="E3650" s="113"/>
      <c r="H3650" s="133"/>
      <c r="T3650" s="133"/>
      <c r="X3650" s="131"/>
      <c r="Y3650" s="133"/>
      <c r="AJ3650" s="133"/>
      <c r="AO3650" s="135"/>
      <c r="AP3650" s="135"/>
      <c r="BJ3650" s="136"/>
    </row>
    <row r="3651" spans="5:62" ht="14.25" customHeight="1" x14ac:dyDescent="0.25">
      <c r="E3651" s="113"/>
      <c r="H3651" s="133"/>
      <c r="T3651" s="133"/>
      <c r="X3651" s="131"/>
      <c r="Y3651" s="133"/>
      <c r="AJ3651" s="133"/>
      <c r="AO3651" s="135"/>
      <c r="AP3651" s="135"/>
      <c r="BJ3651" s="136"/>
    </row>
    <row r="3652" spans="5:62" ht="14.25" customHeight="1" x14ac:dyDescent="0.25">
      <c r="E3652" s="113"/>
      <c r="H3652" s="133"/>
      <c r="T3652" s="133"/>
      <c r="X3652" s="131"/>
      <c r="Y3652" s="133"/>
      <c r="AJ3652" s="133"/>
      <c r="AO3652" s="135"/>
      <c r="AP3652" s="135"/>
      <c r="BJ3652" s="136"/>
    </row>
    <row r="3653" spans="5:62" ht="14.25" customHeight="1" x14ac:dyDescent="0.25">
      <c r="E3653" s="113"/>
      <c r="H3653" s="133"/>
      <c r="T3653" s="133"/>
      <c r="X3653" s="131"/>
      <c r="Y3653" s="133"/>
      <c r="AJ3653" s="133"/>
      <c r="AO3653" s="135"/>
      <c r="AP3653" s="135"/>
      <c r="BJ3653" s="136"/>
    </row>
    <row r="3654" spans="5:62" ht="14.25" customHeight="1" x14ac:dyDescent="0.25">
      <c r="E3654" s="113"/>
      <c r="H3654" s="133"/>
      <c r="T3654" s="133"/>
      <c r="X3654" s="131"/>
      <c r="Y3654" s="133"/>
      <c r="AJ3654" s="133"/>
      <c r="AO3654" s="135"/>
      <c r="AP3654" s="135"/>
      <c r="BJ3654" s="136"/>
    </row>
    <row r="3655" spans="5:62" ht="14.25" customHeight="1" x14ac:dyDescent="0.25">
      <c r="E3655" s="113"/>
      <c r="H3655" s="133"/>
      <c r="T3655" s="133"/>
      <c r="X3655" s="131"/>
      <c r="Y3655" s="133"/>
      <c r="AJ3655" s="133"/>
      <c r="AO3655" s="135"/>
      <c r="AP3655" s="135"/>
      <c r="BJ3655" s="136"/>
    </row>
    <row r="3656" spans="5:62" ht="14.25" customHeight="1" x14ac:dyDescent="0.25">
      <c r="E3656" s="113"/>
      <c r="H3656" s="133"/>
      <c r="T3656" s="133"/>
      <c r="X3656" s="131"/>
      <c r="Y3656" s="133"/>
      <c r="AJ3656" s="133"/>
      <c r="AO3656" s="135"/>
      <c r="AP3656" s="135"/>
      <c r="BJ3656" s="136"/>
    </row>
    <row r="3657" spans="5:62" ht="14.25" customHeight="1" x14ac:dyDescent="0.25">
      <c r="E3657" s="113"/>
      <c r="H3657" s="133"/>
      <c r="T3657" s="133"/>
      <c r="X3657" s="131"/>
      <c r="Y3657" s="133"/>
      <c r="AJ3657" s="133"/>
      <c r="AO3657" s="135"/>
      <c r="AP3657" s="135"/>
      <c r="BJ3657" s="136"/>
    </row>
    <row r="3658" spans="5:62" ht="14.25" customHeight="1" x14ac:dyDescent="0.25">
      <c r="E3658" s="113"/>
      <c r="H3658" s="133"/>
      <c r="T3658" s="133"/>
      <c r="X3658" s="131"/>
      <c r="Y3658" s="133"/>
      <c r="AJ3658" s="133"/>
      <c r="AO3658" s="135"/>
      <c r="AP3658" s="135"/>
      <c r="BJ3658" s="136"/>
    </row>
    <row r="3659" spans="5:62" ht="14.25" customHeight="1" x14ac:dyDescent="0.25">
      <c r="E3659" s="113"/>
      <c r="H3659" s="133"/>
      <c r="T3659" s="133"/>
      <c r="X3659" s="131"/>
      <c r="Y3659" s="133"/>
      <c r="AJ3659" s="133"/>
      <c r="AO3659" s="135"/>
      <c r="AP3659" s="135"/>
      <c r="BJ3659" s="136"/>
    </row>
    <row r="3660" spans="5:62" ht="14.25" customHeight="1" x14ac:dyDescent="0.25">
      <c r="E3660" s="113"/>
      <c r="H3660" s="133"/>
      <c r="T3660" s="133"/>
      <c r="X3660" s="131"/>
      <c r="Y3660" s="133"/>
      <c r="AJ3660" s="133"/>
      <c r="AO3660" s="135"/>
      <c r="AP3660" s="135"/>
      <c r="BJ3660" s="136"/>
    </row>
    <row r="3661" spans="5:62" ht="14.25" customHeight="1" x14ac:dyDescent="0.25">
      <c r="E3661" s="113"/>
      <c r="H3661" s="133"/>
      <c r="T3661" s="133"/>
      <c r="X3661" s="131"/>
      <c r="Y3661" s="133"/>
      <c r="AJ3661" s="133"/>
      <c r="AO3661" s="135"/>
      <c r="AP3661" s="135"/>
      <c r="BJ3661" s="136"/>
    </row>
    <row r="3662" spans="5:62" ht="14.25" customHeight="1" x14ac:dyDescent="0.25">
      <c r="E3662" s="113"/>
      <c r="H3662" s="133"/>
      <c r="T3662" s="133"/>
      <c r="X3662" s="131"/>
      <c r="Y3662" s="133"/>
      <c r="AJ3662" s="133"/>
      <c r="AO3662" s="135"/>
      <c r="AP3662" s="135"/>
      <c r="BJ3662" s="136"/>
    </row>
    <row r="3663" spans="5:62" ht="14.25" customHeight="1" x14ac:dyDescent="0.25">
      <c r="E3663" s="113"/>
      <c r="H3663" s="133"/>
      <c r="T3663" s="133"/>
      <c r="X3663" s="131"/>
      <c r="Y3663" s="133"/>
      <c r="AJ3663" s="133"/>
      <c r="AO3663" s="135"/>
      <c r="AP3663" s="135"/>
      <c r="BJ3663" s="136"/>
    </row>
    <row r="3664" spans="5:62" ht="14.25" customHeight="1" x14ac:dyDescent="0.25">
      <c r="E3664" s="113"/>
      <c r="H3664" s="133"/>
      <c r="T3664" s="133"/>
      <c r="X3664" s="131"/>
      <c r="Y3664" s="133"/>
      <c r="AJ3664" s="133"/>
      <c r="AO3664" s="135"/>
      <c r="AP3664" s="135"/>
      <c r="BJ3664" s="136"/>
    </row>
    <row r="3665" spans="5:62" ht="14.25" customHeight="1" x14ac:dyDescent="0.25">
      <c r="E3665" s="113"/>
      <c r="H3665" s="133"/>
      <c r="T3665" s="133"/>
      <c r="X3665" s="131"/>
      <c r="Y3665" s="133"/>
      <c r="AJ3665" s="133"/>
      <c r="AO3665" s="135"/>
      <c r="AP3665" s="135"/>
      <c r="BJ3665" s="136"/>
    </row>
    <row r="3666" spans="5:62" ht="14.25" customHeight="1" x14ac:dyDescent="0.25">
      <c r="E3666" s="113"/>
      <c r="H3666" s="133"/>
      <c r="T3666" s="133"/>
      <c r="X3666" s="131"/>
      <c r="Y3666" s="133"/>
      <c r="AJ3666" s="133"/>
      <c r="AO3666" s="135"/>
      <c r="AP3666" s="135"/>
      <c r="BJ3666" s="136"/>
    </row>
    <row r="3667" spans="5:62" ht="14.25" customHeight="1" x14ac:dyDescent="0.25">
      <c r="E3667" s="113"/>
      <c r="H3667" s="133"/>
      <c r="T3667" s="133"/>
      <c r="X3667" s="131"/>
      <c r="Y3667" s="133"/>
      <c r="AJ3667" s="133"/>
      <c r="AO3667" s="135"/>
      <c r="AP3667" s="135"/>
      <c r="BJ3667" s="136"/>
    </row>
    <row r="3668" spans="5:62" ht="14.25" customHeight="1" x14ac:dyDescent="0.25">
      <c r="E3668" s="113"/>
      <c r="H3668" s="133"/>
      <c r="T3668" s="133"/>
      <c r="X3668" s="131"/>
      <c r="Y3668" s="133"/>
      <c r="AJ3668" s="133"/>
      <c r="AO3668" s="135"/>
      <c r="AP3668" s="135"/>
      <c r="BJ3668" s="136"/>
    </row>
    <row r="3669" spans="5:62" ht="14.25" customHeight="1" x14ac:dyDescent="0.25">
      <c r="E3669" s="113"/>
      <c r="H3669" s="133"/>
      <c r="T3669" s="133"/>
      <c r="X3669" s="131"/>
      <c r="Y3669" s="133"/>
      <c r="AJ3669" s="133"/>
      <c r="AO3669" s="135"/>
      <c r="AP3669" s="135"/>
      <c r="BJ3669" s="136"/>
    </row>
    <row r="3670" spans="5:62" ht="14.25" customHeight="1" x14ac:dyDescent="0.25">
      <c r="E3670" s="113"/>
      <c r="H3670" s="133"/>
      <c r="T3670" s="133"/>
      <c r="X3670" s="131"/>
      <c r="Y3670" s="133"/>
      <c r="AJ3670" s="133"/>
      <c r="AO3670" s="135"/>
      <c r="AP3670" s="135"/>
      <c r="BJ3670" s="136"/>
    </row>
    <row r="3671" spans="5:62" ht="14.25" customHeight="1" x14ac:dyDescent="0.25">
      <c r="E3671" s="113"/>
      <c r="H3671" s="133"/>
      <c r="T3671" s="133"/>
      <c r="X3671" s="131"/>
      <c r="Y3671" s="133"/>
      <c r="AJ3671" s="133"/>
      <c r="AO3671" s="135"/>
      <c r="AP3671" s="135"/>
      <c r="BJ3671" s="136"/>
    </row>
    <row r="3672" spans="5:62" ht="14.25" customHeight="1" x14ac:dyDescent="0.25">
      <c r="E3672" s="113"/>
      <c r="H3672" s="133"/>
      <c r="T3672" s="133"/>
      <c r="X3672" s="131"/>
      <c r="Y3672" s="133"/>
      <c r="AJ3672" s="133"/>
      <c r="AO3672" s="135"/>
      <c r="AP3672" s="135"/>
      <c r="BJ3672" s="136"/>
    </row>
    <row r="3673" spans="5:62" ht="14.25" customHeight="1" x14ac:dyDescent="0.25">
      <c r="E3673" s="113"/>
      <c r="H3673" s="133"/>
      <c r="T3673" s="133"/>
      <c r="X3673" s="131"/>
      <c r="Y3673" s="133"/>
      <c r="AJ3673" s="133"/>
      <c r="AO3673" s="135"/>
      <c r="AP3673" s="135"/>
      <c r="BJ3673" s="136"/>
    </row>
    <row r="3674" spans="5:62" ht="14.25" customHeight="1" x14ac:dyDescent="0.25">
      <c r="E3674" s="113"/>
      <c r="H3674" s="133"/>
      <c r="T3674" s="133"/>
      <c r="X3674" s="131"/>
      <c r="Y3674" s="133"/>
      <c r="AJ3674" s="133"/>
      <c r="AO3674" s="135"/>
      <c r="AP3674" s="135"/>
      <c r="BJ3674" s="136"/>
    </row>
    <row r="3675" spans="5:62" ht="14.25" customHeight="1" x14ac:dyDescent="0.25">
      <c r="E3675" s="113"/>
      <c r="H3675" s="133"/>
      <c r="T3675" s="133"/>
      <c r="X3675" s="131"/>
      <c r="Y3675" s="133"/>
      <c r="AJ3675" s="133"/>
      <c r="AO3675" s="135"/>
      <c r="AP3675" s="135"/>
      <c r="BJ3675" s="136"/>
    </row>
    <row r="3676" spans="5:62" ht="14.25" customHeight="1" x14ac:dyDescent="0.25">
      <c r="E3676" s="113"/>
      <c r="H3676" s="133"/>
      <c r="T3676" s="133"/>
      <c r="X3676" s="131"/>
      <c r="Y3676" s="133"/>
      <c r="AJ3676" s="133"/>
      <c r="AO3676" s="135"/>
      <c r="AP3676" s="135"/>
      <c r="BJ3676" s="136"/>
    </row>
    <row r="3677" spans="5:62" ht="14.25" customHeight="1" x14ac:dyDescent="0.25">
      <c r="E3677" s="113"/>
      <c r="H3677" s="133"/>
      <c r="T3677" s="133"/>
      <c r="X3677" s="131"/>
      <c r="Y3677" s="133"/>
      <c r="AJ3677" s="133"/>
      <c r="AO3677" s="135"/>
      <c r="AP3677" s="135"/>
      <c r="BJ3677" s="136"/>
    </row>
    <row r="3678" spans="5:62" ht="14.25" customHeight="1" x14ac:dyDescent="0.25">
      <c r="E3678" s="113"/>
      <c r="H3678" s="133"/>
      <c r="T3678" s="133"/>
      <c r="X3678" s="131"/>
      <c r="Y3678" s="133"/>
      <c r="AJ3678" s="133"/>
      <c r="AO3678" s="135"/>
      <c r="AP3678" s="135"/>
      <c r="BJ3678" s="136"/>
    </row>
    <row r="3679" spans="5:62" ht="14.25" customHeight="1" x14ac:dyDescent="0.25">
      <c r="E3679" s="113"/>
      <c r="H3679" s="133"/>
      <c r="T3679" s="133"/>
      <c r="X3679" s="131"/>
      <c r="Y3679" s="133"/>
      <c r="AJ3679" s="133"/>
      <c r="AO3679" s="135"/>
      <c r="AP3679" s="135"/>
      <c r="BJ3679" s="136"/>
    </row>
    <row r="3680" spans="5:62" ht="14.25" customHeight="1" x14ac:dyDescent="0.25">
      <c r="E3680" s="113"/>
      <c r="H3680" s="133"/>
      <c r="T3680" s="133"/>
      <c r="X3680" s="131"/>
      <c r="Y3680" s="133"/>
      <c r="AJ3680" s="133"/>
      <c r="AO3680" s="135"/>
      <c r="AP3680" s="135"/>
      <c r="BJ3680" s="136"/>
    </row>
    <row r="3681" spans="5:62" ht="14.25" customHeight="1" x14ac:dyDescent="0.25">
      <c r="E3681" s="113"/>
      <c r="H3681" s="133"/>
      <c r="T3681" s="133"/>
      <c r="X3681" s="131"/>
      <c r="Y3681" s="133"/>
      <c r="AJ3681" s="133"/>
      <c r="AO3681" s="135"/>
      <c r="AP3681" s="135"/>
      <c r="BJ3681" s="136"/>
    </row>
    <row r="3682" spans="5:62" ht="14.25" customHeight="1" x14ac:dyDescent="0.25">
      <c r="E3682" s="113"/>
      <c r="H3682" s="133"/>
      <c r="T3682" s="133"/>
      <c r="X3682" s="131"/>
      <c r="Y3682" s="133"/>
      <c r="AJ3682" s="133"/>
      <c r="AO3682" s="135"/>
      <c r="AP3682" s="135"/>
      <c r="BJ3682" s="136"/>
    </row>
    <row r="3683" spans="5:62" ht="14.25" customHeight="1" x14ac:dyDescent="0.25">
      <c r="E3683" s="113"/>
      <c r="H3683" s="133"/>
      <c r="T3683" s="133"/>
      <c r="X3683" s="131"/>
      <c r="Y3683" s="133"/>
      <c r="AJ3683" s="133"/>
      <c r="AO3683" s="135"/>
      <c r="AP3683" s="135"/>
      <c r="BJ3683" s="136"/>
    </row>
    <row r="3684" spans="5:62" ht="14.25" customHeight="1" x14ac:dyDescent="0.25">
      <c r="E3684" s="113"/>
      <c r="H3684" s="133"/>
      <c r="T3684" s="133"/>
      <c r="X3684" s="131"/>
      <c r="Y3684" s="133"/>
      <c r="AJ3684" s="133"/>
      <c r="AO3684" s="135"/>
      <c r="AP3684" s="135"/>
      <c r="BJ3684" s="136"/>
    </row>
    <row r="3685" spans="5:62" ht="14.25" customHeight="1" x14ac:dyDescent="0.25">
      <c r="E3685" s="113"/>
      <c r="H3685" s="133"/>
      <c r="T3685" s="133"/>
      <c r="X3685" s="131"/>
      <c r="Y3685" s="133"/>
      <c r="AJ3685" s="133"/>
      <c r="AO3685" s="135"/>
      <c r="AP3685" s="135"/>
      <c r="BJ3685" s="136"/>
    </row>
    <row r="3686" spans="5:62" ht="14.25" customHeight="1" x14ac:dyDescent="0.25">
      <c r="E3686" s="113"/>
      <c r="H3686" s="133"/>
      <c r="T3686" s="133"/>
      <c r="X3686" s="131"/>
      <c r="Y3686" s="133"/>
      <c r="AJ3686" s="133"/>
      <c r="AO3686" s="135"/>
      <c r="AP3686" s="135"/>
      <c r="BJ3686" s="136"/>
    </row>
    <row r="3687" spans="5:62" ht="14.25" customHeight="1" x14ac:dyDescent="0.25">
      <c r="E3687" s="113"/>
      <c r="H3687" s="133"/>
      <c r="T3687" s="133"/>
      <c r="X3687" s="131"/>
      <c r="Y3687" s="133"/>
      <c r="AJ3687" s="133"/>
      <c r="AO3687" s="135"/>
      <c r="AP3687" s="135"/>
      <c r="BJ3687" s="136"/>
    </row>
    <row r="3688" spans="5:62" ht="14.25" customHeight="1" x14ac:dyDescent="0.25">
      <c r="E3688" s="113"/>
      <c r="H3688" s="133"/>
      <c r="T3688" s="133"/>
      <c r="X3688" s="131"/>
      <c r="Y3688" s="133"/>
      <c r="AJ3688" s="133"/>
      <c r="AO3688" s="135"/>
      <c r="AP3688" s="135"/>
      <c r="BJ3688" s="136"/>
    </row>
    <row r="3689" spans="5:62" ht="14.25" customHeight="1" x14ac:dyDescent="0.25">
      <c r="E3689" s="113"/>
      <c r="H3689" s="133"/>
      <c r="T3689" s="133"/>
      <c r="X3689" s="131"/>
      <c r="Y3689" s="133"/>
      <c r="AJ3689" s="133"/>
      <c r="AO3689" s="135"/>
      <c r="AP3689" s="135"/>
      <c r="BJ3689" s="136"/>
    </row>
    <row r="3690" spans="5:62" ht="14.25" customHeight="1" x14ac:dyDescent="0.25">
      <c r="E3690" s="113"/>
      <c r="H3690" s="133"/>
      <c r="T3690" s="133"/>
      <c r="X3690" s="131"/>
      <c r="Y3690" s="133"/>
      <c r="AJ3690" s="133"/>
      <c r="AO3690" s="135"/>
      <c r="AP3690" s="135"/>
      <c r="BJ3690" s="136"/>
    </row>
    <row r="3691" spans="5:62" ht="14.25" customHeight="1" x14ac:dyDescent="0.25">
      <c r="E3691" s="113"/>
      <c r="H3691" s="133"/>
      <c r="T3691" s="133"/>
      <c r="X3691" s="131"/>
      <c r="Y3691" s="133"/>
      <c r="AJ3691" s="133"/>
      <c r="AO3691" s="135"/>
      <c r="AP3691" s="135"/>
      <c r="BJ3691" s="136"/>
    </row>
    <row r="3692" spans="5:62" ht="14.25" customHeight="1" x14ac:dyDescent="0.25">
      <c r="E3692" s="113"/>
      <c r="H3692" s="133"/>
      <c r="T3692" s="133"/>
      <c r="X3692" s="131"/>
      <c r="Y3692" s="133"/>
      <c r="AJ3692" s="133"/>
      <c r="AO3692" s="135"/>
      <c r="AP3692" s="135"/>
      <c r="BJ3692" s="136"/>
    </row>
    <row r="3693" spans="5:62" ht="14.25" customHeight="1" x14ac:dyDescent="0.25">
      <c r="E3693" s="113"/>
      <c r="H3693" s="133"/>
      <c r="T3693" s="133"/>
      <c r="X3693" s="131"/>
      <c r="Y3693" s="133"/>
      <c r="AJ3693" s="133"/>
      <c r="AO3693" s="135"/>
      <c r="AP3693" s="135"/>
      <c r="BJ3693" s="136"/>
    </row>
    <row r="3694" spans="5:62" ht="14.25" customHeight="1" x14ac:dyDescent="0.25">
      <c r="E3694" s="113"/>
      <c r="H3694" s="133"/>
      <c r="T3694" s="133"/>
      <c r="X3694" s="131"/>
      <c r="Y3694" s="133"/>
      <c r="AJ3694" s="133"/>
      <c r="AO3694" s="135"/>
      <c r="AP3694" s="135"/>
      <c r="BJ3694" s="136"/>
    </row>
    <row r="3695" spans="5:62" ht="14.25" customHeight="1" x14ac:dyDescent="0.25">
      <c r="E3695" s="113"/>
      <c r="H3695" s="133"/>
      <c r="T3695" s="133"/>
      <c r="X3695" s="131"/>
      <c r="Y3695" s="133"/>
      <c r="AJ3695" s="133"/>
      <c r="AO3695" s="135"/>
      <c r="AP3695" s="135"/>
      <c r="BJ3695" s="136"/>
    </row>
    <row r="3696" spans="5:62" ht="14.25" customHeight="1" x14ac:dyDescent="0.25">
      <c r="E3696" s="113"/>
      <c r="H3696" s="133"/>
      <c r="T3696" s="133"/>
      <c r="X3696" s="131"/>
      <c r="Y3696" s="133"/>
      <c r="AJ3696" s="133"/>
      <c r="AO3696" s="135"/>
      <c r="AP3696" s="135"/>
      <c r="BJ3696" s="136"/>
    </row>
    <row r="3697" spans="5:62" ht="14.25" customHeight="1" x14ac:dyDescent="0.25">
      <c r="E3697" s="113"/>
      <c r="H3697" s="133"/>
      <c r="T3697" s="133"/>
      <c r="X3697" s="131"/>
      <c r="Y3697" s="133"/>
      <c r="AJ3697" s="133"/>
      <c r="AO3697" s="135"/>
      <c r="AP3697" s="135"/>
      <c r="BJ3697" s="136"/>
    </row>
    <row r="3698" spans="5:62" ht="14.25" customHeight="1" x14ac:dyDescent="0.25">
      <c r="E3698" s="113"/>
      <c r="H3698" s="133"/>
      <c r="T3698" s="133"/>
      <c r="X3698" s="131"/>
      <c r="Y3698" s="133"/>
      <c r="AJ3698" s="133"/>
      <c r="AO3698" s="135"/>
      <c r="AP3698" s="135"/>
      <c r="BJ3698" s="136"/>
    </row>
    <row r="3699" spans="5:62" ht="14.25" customHeight="1" x14ac:dyDescent="0.25">
      <c r="E3699" s="113"/>
      <c r="H3699" s="133"/>
      <c r="T3699" s="133"/>
      <c r="X3699" s="131"/>
      <c r="Y3699" s="133"/>
      <c r="AJ3699" s="133"/>
      <c r="AO3699" s="135"/>
      <c r="AP3699" s="135"/>
      <c r="BJ3699" s="136"/>
    </row>
    <row r="3700" spans="5:62" ht="14.25" customHeight="1" x14ac:dyDescent="0.25">
      <c r="E3700" s="113"/>
      <c r="H3700" s="133"/>
      <c r="T3700" s="133"/>
      <c r="X3700" s="131"/>
      <c r="Y3700" s="133"/>
      <c r="AJ3700" s="133"/>
      <c r="AO3700" s="135"/>
      <c r="AP3700" s="135"/>
      <c r="BJ3700" s="136"/>
    </row>
    <row r="3701" spans="5:62" ht="14.25" customHeight="1" x14ac:dyDescent="0.25">
      <c r="E3701" s="113"/>
      <c r="H3701" s="133"/>
      <c r="T3701" s="133"/>
      <c r="X3701" s="131"/>
      <c r="Y3701" s="133"/>
      <c r="AJ3701" s="133"/>
      <c r="AO3701" s="135"/>
      <c r="AP3701" s="135"/>
      <c r="BJ3701" s="136"/>
    </row>
    <row r="3702" spans="5:62" ht="14.25" customHeight="1" x14ac:dyDescent="0.25">
      <c r="E3702" s="113"/>
      <c r="H3702" s="133"/>
      <c r="T3702" s="133"/>
      <c r="X3702" s="131"/>
      <c r="Y3702" s="133"/>
      <c r="AJ3702" s="133"/>
      <c r="AO3702" s="135"/>
      <c r="AP3702" s="135"/>
      <c r="BJ3702" s="136"/>
    </row>
    <row r="3703" spans="5:62" ht="14.25" customHeight="1" x14ac:dyDescent="0.25">
      <c r="E3703" s="113"/>
      <c r="H3703" s="133"/>
      <c r="T3703" s="133"/>
      <c r="X3703" s="131"/>
      <c r="Y3703" s="133"/>
      <c r="AJ3703" s="133"/>
      <c r="AO3703" s="135"/>
      <c r="AP3703" s="135"/>
      <c r="BJ3703" s="136"/>
    </row>
    <row r="3704" spans="5:62" ht="14.25" customHeight="1" x14ac:dyDescent="0.25">
      <c r="E3704" s="113"/>
      <c r="H3704" s="133"/>
      <c r="T3704" s="133"/>
      <c r="X3704" s="131"/>
      <c r="Y3704" s="133"/>
      <c r="AJ3704" s="133"/>
      <c r="AO3704" s="135"/>
      <c r="AP3704" s="135"/>
      <c r="BJ3704" s="136"/>
    </row>
    <row r="3705" spans="5:62" ht="14.25" customHeight="1" x14ac:dyDescent="0.25">
      <c r="E3705" s="113"/>
      <c r="H3705" s="133"/>
      <c r="T3705" s="133"/>
      <c r="X3705" s="131"/>
      <c r="Y3705" s="133"/>
      <c r="AJ3705" s="133"/>
      <c r="AO3705" s="135"/>
      <c r="AP3705" s="135"/>
      <c r="BJ3705" s="136"/>
    </row>
    <row r="3706" spans="5:62" ht="14.25" customHeight="1" x14ac:dyDescent="0.25">
      <c r="E3706" s="113"/>
      <c r="H3706" s="133"/>
      <c r="T3706" s="133"/>
      <c r="X3706" s="131"/>
      <c r="Y3706" s="133"/>
      <c r="AJ3706" s="133"/>
      <c r="AO3706" s="135"/>
      <c r="AP3706" s="135"/>
      <c r="BJ3706" s="136"/>
    </row>
    <row r="3707" spans="5:62" ht="14.25" customHeight="1" x14ac:dyDescent="0.25">
      <c r="E3707" s="113"/>
      <c r="H3707" s="133"/>
      <c r="T3707" s="133"/>
      <c r="X3707" s="131"/>
      <c r="Y3707" s="133"/>
      <c r="AJ3707" s="133"/>
      <c r="AO3707" s="135"/>
      <c r="AP3707" s="135"/>
      <c r="BJ3707" s="136"/>
    </row>
    <row r="3708" spans="5:62" ht="14.25" customHeight="1" x14ac:dyDescent="0.25">
      <c r="E3708" s="113"/>
      <c r="H3708" s="133"/>
      <c r="T3708" s="133"/>
      <c r="X3708" s="131"/>
      <c r="Y3708" s="133"/>
      <c r="AJ3708" s="133"/>
      <c r="AO3708" s="135"/>
      <c r="AP3708" s="135"/>
      <c r="BJ3708" s="136"/>
    </row>
    <row r="3709" spans="5:62" ht="14.25" customHeight="1" x14ac:dyDescent="0.25">
      <c r="E3709" s="113"/>
      <c r="H3709" s="133"/>
      <c r="T3709" s="133"/>
      <c r="X3709" s="131"/>
      <c r="Y3709" s="133"/>
      <c r="AJ3709" s="133"/>
      <c r="AO3709" s="135"/>
      <c r="AP3709" s="135"/>
      <c r="BJ3709" s="136"/>
    </row>
    <row r="3710" spans="5:62" ht="14.25" customHeight="1" x14ac:dyDescent="0.25">
      <c r="E3710" s="113"/>
      <c r="H3710" s="133"/>
      <c r="T3710" s="133"/>
      <c r="X3710" s="131"/>
      <c r="Y3710" s="133"/>
      <c r="AJ3710" s="133"/>
      <c r="AO3710" s="135"/>
      <c r="AP3710" s="135"/>
      <c r="BJ3710" s="136"/>
    </row>
    <row r="3711" spans="5:62" ht="14.25" customHeight="1" x14ac:dyDescent="0.25">
      <c r="E3711" s="113"/>
      <c r="H3711" s="133"/>
      <c r="T3711" s="133"/>
      <c r="X3711" s="131"/>
      <c r="Y3711" s="133"/>
      <c r="AJ3711" s="133"/>
      <c r="AO3711" s="135"/>
      <c r="AP3711" s="135"/>
      <c r="BJ3711" s="136"/>
    </row>
    <row r="3712" spans="5:62" ht="14.25" customHeight="1" x14ac:dyDescent="0.25">
      <c r="E3712" s="113"/>
      <c r="H3712" s="133"/>
      <c r="T3712" s="133"/>
      <c r="X3712" s="131"/>
      <c r="Y3712" s="133"/>
      <c r="AJ3712" s="133"/>
      <c r="AO3712" s="135"/>
      <c r="AP3712" s="135"/>
      <c r="BJ3712" s="136"/>
    </row>
    <row r="3713" spans="5:62" ht="14.25" customHeight="1" x14ac:dyDescent="0.25">
      <c r="E3713" s="113"/>
      <c r="H3713" s="133"/>
      <c r="T3713" s="133"/>
      <c r="X3713" s="131"/>
      <c r="Y3713" s="133"/>
      <c r="AJ3713" s="133"/>
      <c r="AO3713" s="135"/>
      <c r="AP3713" s="135"/>
      <c r="BJ3713" s="136"/>
    </row>
    <row r="3714" spans="5:62" ht="14.25" customHeight="1" x14ac:dyDescent="0.25">
      <c r="E3714" s="113"/>
      <c r="H3714" s="133"/>
      <c r="T3714" s="133"/>
      <c r="X3714" s="131"/>
      <c r="Y3714" s="133"/>
      <c r="AJ3714" s="133"/>
      <c r="AO3714" s="135"/>
      <c r="AP3714" s="135"/>
      <c r="BJ3714" s="136"/>
    </row>
    <row r="3715" spans="5:62" ht="14.25" customHeight="1" x14ac:dyDescent="0.25">
      <c r="E3715" s="113"/>
      <c r="H3715" s="133"/>
      <c r="T3715" s="133"/>
      <c r="X3715" s="131"/>
      <c r="Y3715" s="133"/>
      <c r="AJ3715" s="133"/>
      <c r="AO3715" s="135"/>
      <c r="AP3715" s="135"/>
      <c r="BJ3715" s="136"/>
    </row>
    <row r="3716" spans="5:62" ht="14.25" customHeight="1" x14ac:dyDescent="0.25">
      <c r="E3716" s="113"/>
      <c r="H3716" s="133"/>
      <c r="T3716" s="133"/>
      <c r="X3716" s="131"/>
      <c r="Y3716" s="133"/>
      <c r="AJ3716" s="133"/>
      <c r="AO3716" s="135"/>
      <c r="AP3716" s="135"/>
      <c r="BJ3716" s="136"/>
    </row>
    <row r="3717" spans="5:62" ht="14.25" customHeight="1" x14ac:dyDescent="0.25">
      <c r="E3717" s="113"/>
      <c r="H3717" s="133"/>
      <c r="T3717" s="133"/>
      <c r="X3717" s="131"/>
      <c r="Y3717" s="133"/>
      <c r="AJ3717" s="133"/>
      <c r="AO3717" s="135"/>
      <c r="AP3717" s="135"/>
      <c r="BJ3717" s="136"/>
    </row>
    <row r="3718" spans="5:62" ht="14.25" customHeight="1" x14ac:dyDescent="0.25">
      <c r="E3718" s="113"/>
      <c r="H3718" s="133"/>
      <c r="T3718" s="133"/>
      <c r="X3718" s="131"/>
      <c r="Y3718" s="133"/>
      <c r="AJ3718" s="133"/>
      <c r="AO3718" s="135"/>
      <c r="AP3718" s="135"/>
      <c r="BJ3718" s="136"/>
    </row>
    <row r="3719" spans="5:62" ht="14.25" customHeight="1" x14ac:dyDescent="0.25">
      <c r="E3719" s="113"/>
      <c r="H3719" s="133"/>
      <c r="T3719" s="133"/>
      <c r="X3719" s="131"/>
      <c r="Y3719" s="133"/>
      <c r="AJ3719" s="133"/>
      <c r="AO3719" s="135"/>
      <c r="AP3719" s="135"/>
      <c r="BJ3719" s="136"/>
    </row>
    <row r="3720" spans="5:62" ht="14.25" customHeight="1" x14ac:dyDescent="0.25">
      <c r="E3720" s="113"/>
      <c r="H3720" s="133"/>
      <c r="T3720" s="133"/>
      <c r="X3720" s="131"/>
      <c r="Y3720" s="133"/>
      <c r="AJ3720" s="133"/>
      <c r="AO3720" s="135"/>
      <c r="AP3720" s="135"/>
      <c r="BJ3720" s="136"/>
    </row>
    <row r="3721" spans="5:62" ht="14.25" customHeight="1" x14ac:dyDescent="0.25">
      <c r="E3721" s="113"/>
      <c r="H3721" s="133"/>
      <c r="T3721" s="133"/>
      <c r="X3721" s="131"/>
      <c r="Y3721" s="133"/>
      <c r="AJ3721" s="133"/>
      <c r="AO3721" s="135"/>
      <c r="AP3721" s="135"/>
      <c r="BJ3721" s="136"/>
    </row>
    <row r="3722" spans="5:62" ht="14.25" customHeight="1" x14ac:dyDescent="0.25">
      <c r="E3722" s="113"/>
      <c r="H3722" s="133"/>
      <c r="T3722" s="133"/>
      <c r="X3722" s="131"/>
      <c r="Y3722" s="133"/>
      <c r="AJ3722" s="133"/>
      <c r="AO3722" s="135"/>
      <c r="AP3722" s="135"/>
      <c r="BJ3722" s="136"/>
    </row>
    <row r="3723" spans="5:62" ht="14.25" customHeight="1" x14ac:dyDescent="0.25">
      <c r="E3723" s="113"/>
      <c r="H3723" s="133"/>
      <c r="T3723" s="133"/>
      <c r="X3723" s="131"/>
      <c r="Y3723" s="133"/>
      <c r="AJ3723" s="133"/>
      <c r="AO3723" s="135"/>
      <c r="AP3723" s="135"/>
      <c r="BJ3723" s="136"/>
    </row>
    <row r="3724" spans="5:62" ht="14.25" customHeight="1" x14ac:dyDescent="0.25">
      <c r="E3724" s="113"/>
      <c r="H3724" s="133"/>
      <c r="T3724" s="133"/>
      <c r="X3724" s="131"/>
      <c r="Y3724" s="133"/>
      <c r="AJ3724" s="133"/>
      <c r="AO3724" s="135"/>
      <c r="AP3724" s="135"/>
      <c r="BJ3724" s="136"/>
    </row>
    <row r="3725" spans="5:62" ht="14.25" customHeight="1" x14ac:dyDescent="0.25">
      <c r="E3725" s="113"/>
      <c r="H3725" s="133"/>
      <c r="T3725" s="133"/>
      <c r="X3725" s="131"/>
      <c r="Y3725" s="133"/>
      <c r="AJ3725" s="133"/>
      <c r="AO3725" s="135"/>
      <c r="AP3725" s="135"/>
      <c r="BJ3725" s="136"/>
    </row>
    <row r="3726" spans="5:62" ht="14.25" customHeight="1" x14ac:dyDescent="0.25">
      <c r="E3726" s="113"/>
      <c r="H3726" s="133"/>
      <c r="T3726" s="133"/>
      <c r="X3726" s="131"/>
      <c r="Y3726" s="133"/>
      <c r="AJ3726" s="133"/>
      <c r="AO3726" s="135"/>
      <c r="AP3726" s="135"/>
      <c r="BJ3726" s="136"/>
    </row>
    <row r="3727" spans="5:62" ht="14.25" customHeight="1" x14ac:dyDescent="0.25">
      <c r="E3727" s="113"/>
      <c r="H3727" s="133"/>
      <c r="T3727" s="133"/>
      <c r="X3727" s="131"/>
      <c r="Y3727" s="133"/>
      <c r="AJ3727" s="133"/>
      <c r="AO3727" s="135"/>
      <c r="AP3727" s="135"/>
      <c r="BJ3727" s="136"/>
    </row>
    <row r="3728" spans="5:62" ht="14.25" customHeight="1" x14ac:dyDescent="0.25">
      <c r="E3728" s="113"/>
      <c r="H3728" s="133"/>
      <c r="T3728" s="133"/>
      <c r="X3728" s="131"/>
      <c r="Y3728" s="133"/>
      <c r="AJ3728" s="133"/>
      <c r="AO3728" s="135"/>
      <c r="AP3728" s="135"/>
      <c r="BJ3728" s="136"/>
    </row>
    <row r="3729" spans="5:62" ht="14.25" customHeight="1" x14ac:dyDescent="0.25">
      <c r="E3729" s="113"/>
      <c r="H3729" s="133"/>
      <c r="T3729" s="133"/>
      <c r="X3729" s="131"/>
      <c r="Y3729" s="133"/>
      <c r="AJ3729" s="133"/>
      <c r="AO3729" s="135"/>
      <c r="AP3729" s="135"/>
      <c r="BJ3729" s="136"/>
    </row>
    <row r="3730" spans="5:62" ht="14.25" customHeight="1" x14ac:dyDescent="0.25">
      <c r="E3730" s="113"/>
      <c r="H3730" s="133"/>
      <c r="T3730" s="133"/>
      <c r="X3730" s="131"/>
      <c r="Y3730" s="133"/>
      <c r="AJ3730" s="133"/>
      <c r="AO3730" s="135"/>
      <c r="AP3730" s="135"/>
      <c r="BJ3730" s="136"/>
    </row>
    <row r="3731" spans="5:62" ht="14.25" customHeight="1" x14ac:dyDescent="0.25">
      <c r="E3731" s="113"/>
      <c r="H3731" s="133"/>
      <c r="T3731" s="133"/>
      <c r="X3731" s="131"/>
      <c r="Y3731" s="133"/>
      <c r="AJ3731" s="133"/>
      <c r="AO3731" s="135"/>
      <c r="AP3731" s="135"/>
      <c r="BJ3731" s="136"/>
    </row>
    <row r="3732" spans="5:62" ht="14.25" customHeight="1" x14ac:dyDescent="0.25">
      <c r="E3732" s="113"/>
      <c r="H3732" s="133"/>
      <c r="T3732" s="133"/>
      <c r="X3732" s="131"/>
      <c r="Y3732" s="133"/>
      <c r="AJ3732" s="133"/>
      <c r="AO3732" s="135"/>
      <c r="AP3732" s="135"/>
      <c r="BJ3732" s="136"/>
    </row>
    <row r="3733" spans="5:62" ht="14.25" customHeight="1" x14ac:dyDescent="0.25">
      <c r="E3733" s="113"/>
      <c r="H3733" s="133"/>
      <c r="T3733" s="133"/>
      <c r="X3733" s="131"/>
      <c r="Y3733" s="133"/>
      <c r="AJ3733" s="133"/>
      <c r="AO3733" s="135"/>
      <c r="AP3733" s="135"/>
      <c r="BJ3733" s="136"/>
    </row>
    <row r="3734" spans="5:62" ht="14.25" customHeight="1" x14ac:dyDescent="0.25">
      <c r="E3734" s="113"/>
      <c r="H3734" s="133"/>
      <c r="T3734" s="133"/>
      <c r="X3734" s="131"/>
      <c r="Y3734" s="133"/>
      <c r="AJ3734" s="133"/>
      <c r="AO3734" s="135"/>
      <c r="AP3734" s="135"/>
      <c r="BJ3734" s="136"/>
    </row>
    <row r="3735" spans="5:62" ht="14.25" customHeight="1" x14ac:dyDescent="0.25">
      <c r="E3735" s="113"/>
      <c r="H3735" s="133"/>
      <c r="T3735" s="133"/>
      <c r="X3735" s="131"/>
      <c r="Y3735" s="133"/>
      <c r="AJ3735" s="133"/>
      <c r="AO3735" s="135"/>
      <c r="AP3735" s="135"/>
      <c r="BJ3735" s="136"/>
    </row>
    <row r="3736" spans="5:62" ht="14.25" customHeight="1" x14ac:dyDescent="0.25">
      <c r="E3736" s="113"/>
      <c r="H3736" s="133"/>
      <c r="T3736" s="133"/>
      <c r="X3736" s="131"/>
      <c r="Y3736" s="133"/>
      <c r="AJ3736" s="133"/>
      <c r="AO3736" s="135"/>
      <c r="AP3736" s="135"/>
      <c r="BJ3736" s="136"/>
    </row>
    <row r="3737" spans="5:62" ht="14.25" customHeight="1" x14ac:dyDescent="0.25">
      <c r="E3737" s="113"/>
      <c r="H3737" s="133"/>
      <c r="T3737" s="133"/>
      <c r="X3737" s="131"/>
      <c r="Y3737" s="133"/>
      <c r="AJ3737" s="133"/>
      <c r="AO3737" s="135"/>
      <c r="AP3737" s="135"/>
      <c r="BJ3737" s="136"/>
    </row>
    <row r="3738" spans="5:62" ht="14.25" customHeight="1" x14ac:dyDescent="0.25">
      <c r="E3738" s="113"/>
      <c r="H3738" s="133"/>
      <c r="T3738" s="133"/>
      <c r="X3738" s="131"/>
      <c r="Y3738" s="133"/>
      <c r="AJ3738" s="133"/>
      <c r="AO3738" s="135"/>
      <c r="AP3738" s="135"/>
      <c r="BJ3738" s="136"/>
    </row>
    <row r="3739" spans="5:62" ht="14.25" customHeight="1" x14ac:dyDescent="0.25">
      <c r="E3739" s="113"/>
      <c r="H3739" s="133"/>
      <c r="T3739" s="133"/>
      <c r="X3739" s="131"/>
      <c r="Y3739" s="133"/>
      <c r="AJ3739" s="133"/>
      <c r="AO3739" s="135"/>
      <c r="AP3739" s="135"/>
      <c r="BJ3739" s="136"/>
    </row>
    <row r="3740" spans="5:62" ht="14.25" customHeight="1" x14ac:dyDescent="0.25">
      <c r="E3740" s="113"/>
      <c r="H3740" s="133"/>
      <c r="T3740" s="133"/>
      <c r="X3740" s="131"/>
      <c r="Y3740" s="133"/>
      <c r="AJ3740" s="133"/>
      <c r="AO3740" s="135"/>
      <c r="AP3740" s="135"/>
      <c r="BJ3740" s="136"/>
    </row>
    <row r="3741" spans="5:62" ht="14.25" customHeight="1" x14ac:dyDescent="0.25">
      <c r="E3741" s="113"/>
      <c r="H3741" s="133"/>
      <c r="T3741" s="133"/>
      <c r="X3741" s="131"/>
      <c r="Y3741" s="133"/>
      <c r="AJ3741" s="133"/>
      <c r="AO3741" s="135"/>
      <c r="AP3741" s="135"/>
      <c r="BJ3741" s="136"/>
    </row>
    <row r="3742" spans="5:62" ht="14.25" customHeight="1" x14ac:dyDescent="0.25">
      <c r="E3742" s="113"/>
      <c r="H3742" s="133"/>
      <c r="T3742" s="133"/>
      <c r="X3742" s="131"/>
      <c r="Y3742" s="133"/>
      <c r="AJ3742" s="133"/>
      <c r="AO3742" s="135"/>
      <c r="AP3742" s="135"/>
      <c r="BJ3742" s="136"/>
    </row>
    <row r="3743" spans="5:62" ht="14.25" customHeight="1" x14ac:dyDescent="0.25">
      <c r="E3743" s="113"/>
      <c r="H3743" s="133"/>
      <c r="T3743" s="133"/>
      <c r="X3743" s="131"/>
      <c r="Y3743" s="133"/>
      <c r="AJ3743" s="133"/>
      <c r="AO3743" s="135"/>
      <c r="AP3743" s="135"/>
      <c r="BJ3743" s="136"/>
    </row>
    <row r="3744" spans="5:62" ht="14.25" customHeight="1" x14ac:dyDescent="0.25">
      <c r="E3744" s="113"/>
      <c r="H3744" s="133"/>
      <c r="T3744" s="133"/>
      <c r="X3744" s="131"/>
      <c r="Y3744" s="133"/>
      <c r="AJ3744" s="133"/>
      <c r="AO3744" s="135"/>
      <c r="AP3744" s="135"/>
      <c r="BJ3744" s="136"/>
    </row>
    <row r="3745" spans="5:62" ht="14.25" customHeight="1" x14ac:dyDescent="0.25">
      <c r="E3745" s="113"/>
      <c r="H3745" s="133"/>
      <c r="T3745" s="133"/>
      <c r="X3745" s="131"/>
      <c r="Y3745" s="133"/>
      <c r="AJ3745" s="133"/>
      <c r="AO3745" s="135"/>
      <c r="AP3745" s="135"/>
      <c r="BJ3745" s="136"/>
    </row>
    <row r="3746" spans="5:62" ht="14.25" customHeight="1" x14ac:dyDescent="0.25">
      <c r="E3746" s="113"/>
      <c r="H3746" s="133"/>
      <c r="T3746" s="133"/>
      <c r="X3746" s="131"/>
      <c r="Y3746" s="133"/>
      <c r="AJ3746" s="133"/>
      <c r="AO3746" s="135"/>
      <c r="AP3746" s="135"/>
      <c r="BJ3746" s="136"/>
    </row>
    <row r="3747" spans="5:62" ht="14.25" customHeight="1" x14ac:dyDescent="0.25">
      <c r="E3747" s="113"/>
      <c r="H3747" s="133"/>
      <c r="T3747" s="133"/>
      <c r="X3747" s="131"/>
      <c r="Y3747" s="133"/>
      <c r="AJ3747" s="133"/>
      <c r="AO3747" s="135"/>
      <c r="AP3747" s="135"/>
      <c r="BJ3747" s="136"/>
    </row>
    <row r="3748" spans="5:62" ht="14.25" customHeight="1" x14ac:dyDescent="0.25">
      <c r="E3748" s="113"/>
      <c r="H3748" s="133"/>
      <c r="T3748" s="133"/>
      <c r="X3748" s="131"/>
      <c r="Y3748" s="133"/>
      <c r="AJ3748" s="133"/>
      <c r="AO3748" s="135"/>
      <c r="AP3748" s="135"/>
      <c r="BJ3748" s="136"/>
    </row>
    <row r="3749" spans="5:62" ht="14.25" customHeight="1" x14ac:dyDescent="0.25">
      <c r="E3749" s="113"/>
      <c r="H3749" s="133"/>
      <c r="T3749" s="133"/>
      <c r="X3749" s="131"/>
      <c r="Y3749" s="133"/>
      <c r="AJ3749" s="133"/>
      <c r="AO3749" s="135"/>
      <c r="AP3749" s="135"/>
      <c r="BJ3749" s="136"/>
    </row>
    <row r="3750" spans="5:62" ht="14.25" customHeight="1" x14ac:dyDescent="0.25">
      <c r="E3750" s="113"/>
      <c r="H3750" s="133"/>
      <c r="T3750" s="133"/>
      <c r="X3750" s="131"/>
      <c r="Y3750" s="133"/>
      <c r="AJ3750" s="133"/>
      <c r="AO3750" s="135"/>
      <c r="AP3750" s="135"/>
      <c r="BJ3750" s="136"/>
    </row>
    <row r="3751" spans="5:62" ht="14.25" customHeight="1" x14ac:dyDescent="0.25">
      <c r="E3751" s="113"/>
      <c r="H3751" s="133"/>
      <c r="T3751" s="133"/>
      <c r="X3751" s="131"/>
      <c r="Y3751" s="133"/>
      <c r="AJ3751" s="133"/>
      <c r="AO3751" s="135"/>
      <c r="AP3751" s="135"/>
      <c r="BJ3751" s="136"/>
    </row>
    <row r="3752" spans="5:62" ht="14.25" customHeight="1" x14ac:dyDescent="0.25">
      <c r="E3752" s="113"/>
      <c r="H3752" s="133"/>
      <c r="T3752" s="133"/>
      <c r="X3752" s="131"/>
      <c r="Y3752" s="133"/>
      <c r="AJ3752" s="133"/>
      <c r="AO3752" s="135"/>
      <c r="AP3752" s="135"/>
      <c r="BJ3752" s="136"/>
    </row>
    <row r="3753" spans="5:62" ht="14.25" customHeight="1" x14ac:dyDescent="0.25">
      <c r="E3753" s="113"/>
      <c r="H3753" s="133"/>
      <c r="T3753" s="133"/>
      <c r="X3753" s="131"/>
      <c r="Y3753" s="133"/>
      <c r="AJ3753" s="133"/>
      <c r="AO3753" s="135"/>
      <c r="AP3753" s="135"/>
      <c r="BJ3753" s="136"/>
    </row>
    <row r="3754" spans="5:62" ht="14.25" customHeight="1" x14ac:dyDescent="0.25">
      <c r="E3754" s="113"/>
      <c r="H3754" s="133"/>
      <c r="T3754" s="133"/>
      <c r="X3754" s="131"/>
      <c r="Y3754" s="133"/>
      <c r="AJ3754" s="133"/>
      <c r="AO3754" s="135"/>
      <c r="AP3754" s="135"/>
      <c r="BJ3754" s="136"/>
    </row>
    <row r="3755" spans="5:62" ht="14.25" customHeight="1" x14ac:dyDescent="0.25">
      <c r="E3755" s="113"/>
      <c r="H3755" s="133"/>
      <c r="T3755" s="133"/>
      <c r="X3755" s="131"/>
      <c r="Y3755" s="133"/>
      <c r="AJ3755" s="133"/>
      <c r="AO3755" s="135"/>
      <c r="AP3755" s="135"/>
      <c r="BJ3755" s="136"/>
    </row>
    <row r="3756" spans="5:62" ht="14.25" customHeight="1" x14ac:dyDescent="0.25">
      <c r="E3756" s="113"/>
      <c r="H3756" s="133"/>
      <c r="T3756" s="133"/>
      <c r="X3756" s="131"/>
      <c r="Y3756" s="133"/>
      <c r="AJ3756" s="133"/>
      <c r="AO3756" s="135"/>
      <c r="AP3756" s="135"/>
      <c r="BJ3756" s="136"/>
    </row>
    <row r="3757" spans="5:62" ht="14.25" customHeight="1" x14ac:dyDescent="0.25">
      <c r="E3757" s="113"/>
      <c r="H3757" s="133"/>
      <c r="T3757" s="133"/>
      <c r="X3757" s="131"/>
      <c r="Y3757" s="133"/>
      <c r="AJ3757" s="133"/>
      <c r="AO3757" s="135"/>
      <c r="AP3757" s="135"/>
      <c r="BJ3757" s="136"/>
    </row>
    <row r="3758" spans="5:62" ht="14.25" customHeight="1" x14ac:dyDescent="0.25">
      <c r="E3758" s="113"/>
      <c r="H3758" s="133"/>
      <c r="T3758" s="133"/>
      <c r="X3758" s="131"/>
      <c r="Y3758" s="133"/>
      <c r="AJ3758" s="133"/>
      <c r="AO3758" s="135"/>
      <c r="AP3758" s="135"/>
      <c r="BJ3758" s="136"/>
    </row>
    <row r="3759" spans="5:62" ht="14.25" customHeight="1" x14ac:dyDescent="0.25">
      <c r="E3759" s="113"/>
      <c r="H3759" s="133"/>
      <c r="T3759" s="133"/>
      <c r="X3759" s="131"/>
      <c r="Y3759" s="133"/>
      <c r="AJ3759" s="133"/>
      <c r="AO3759" s="135"/>
      <c r="AP3759" s="135"/>
      <c r="BJ3759" s="136"/>
    </row>
    <row r="3760" spans="5:62" ht="14.25" customHeight="1" x14ac:dyDescent="0.25">
      <c r="E3760" s="113"/>
      <c r="H3760" s="133"/>
      <c r="T3760" s="133"/>
      <c r="X3760" s="131"/>
      <c r="Y3760" s="133"/>
      <c r="AJ3760" s="133"/>
      <c r="AO3760" s="135"/>
      <c r="AP3760" s="135"/>
      <c r="BJ3760" s="136"/>
    </row>
    <row r="3761" spans="5:62" ht="14.25" customHeight="1" x14ac:dyDescent="0.25">
      <c r="E3761" s="113"/>
      <c r="H3761" s="133"/>
      <c r="T3761" s="133"/>
      <c r="X3761" s="131"/>
      <c r="Y3761" s="133"/>
      <c r="AJ3761" s="133"/>
      <c r="AO3761" s="135"/>
      <c r="AP3761" s="135"/>
      <c r="BJ3761" s="136"/>
    </row>
    <row r="3762" spans="5:62" ht="14.25" customHeight="1" x14ac:dyDescent="0.25">
      <c r="E3762" s="113"/>
      <c r="H3762" s="133"/>
      <c r="T3762" s="133"/>
      <c r="X3762" s="131"/>
      <c r="Y3762" s="133"/>
      <c r="AJ3762" s="133"/>
      <c r="AO3762" s="135"/>
      <c r="AP3762" s="135"/>
      <c r="BJ3762" s="136"/>
    </row>
    <row r="3763" spans="5:62" ht="14.25" customHeight="1" x14ac:dyDescent="0.25">
      <c r="E3763" s="113"/>
      <c r="H3763" s="133"/>
      <c r="T3763" s="133"/>
      <c r="X3763" s="131"/>
      <c r="Y3763" s="133"/>
      <c r="AJ3763" s="133"/>
      <c r="AO3763" s="135"/>
      <c r="AP3763" s="135"/>
      <c r="BJ3763" s="136"/>
    </row>
    <row r="3764" spans="5:62" ht="14.25" customHeight="1" x14ac:dyDescent="0.25">
      <c r="E3764" s="113"/>
      <c r="H3764" s="133"/>
      <c r="T3764" s="133"/>
      <c r="X3764" s="131"/>
      <c r="Y3764" s="133"/>
      <c r="AJ3764" s="133"/>
      <c r="AO3764" s="135"/>
      <c r="AP3764" s="135"/>
      <c r="BJ3764" s="136"/>
    </row>
    <row r="3765" spans="5:62" ht="14.25" customHeight="1" x14ac:dyDescent="0.25">
      <c r="E3765" s="113"/>
      <c r="H3765" s="133"/>
      <c r="T3765" s="133"/>
      <c r="X3765" s="131"/>
      <c r="Y3765" s="133"/>
      <c r="AJ3765" s="133"/>
      <c r="AO3765" s="135"/>
      <c r="AP3765" s="135"/>
      <c r="BJ3765" s="136"/>
    </row>
    <row r="3766" spans="5:62" ht="14.25" customHeight="1" x14ac:dyDescent="0.25">
      <c r="E3766" s="113"/>
      <c r="H3766" s="133"/>
      <c r="T3766" s="133"/>
      <c r="X3766" s="131"/>
      <c r="Y3766" s="133"/>
      <c r="AJ3766" s="133"/>
      <c r="AO3766" s="135"/>
      <c r="AP3766" s="135"/>
      <c r="BJ3766" s="136"/>
    </row>
    <row r="3767" spans="5:62" ht="14.25" customHeight="1" x14ac:dyDescent="0.25">
      <c r="E3767" s="113"/>
      <c r="H3767" s="133"/>
      <c r="T3767" s="133"/>
      <c r="X3767" s="131"/>
      <c r="Y3767" s="133"/>
      <c r="AJ3767" s="133"/>
      <c r="AO3767" s="135"/>
      <c r="AP3767" s="135"/>
      <c r="BJ3767" s="136"/>
    </row>
    <row r="3768" spans="5:62" ht="14.25" customHeight="1" x14ac:dyDescent="0.25">
      <c r="E3768" s="113"/>
      <c r="H3768" s="133"/>
      <c r="T3768" s="133"/>
      <c r="X3768" s="131"/>
      <c r="Y3768" s="133"/>
      <c r="AJ3768" s="133"/>
      <c r="AO3768" s="135"/>
      <c r="AP3768" s="135"/>
      <c r="BJ3768" s="136"/>
    </row>
    <row r="3769" spans="5:62" ht="14.25" customHeight="1" x14ac:dyDescent="0.25">
      <c r="E3769" s="113"/>
      <c r="H3769" s="133"/>
      <c r="T3769" s="133"/>
      <c r="X3769" s="131"/>
      <c r="Y3769" s="133"/>
      <c r="AJ3769" s="133"/>
      <c r="AO3769" s="135"/>
      <c r="AP3769" s="135"/>
      <c r="BJ3769" s="136"/>
    </row>
    <row r="3770" spans="5:62" ht="14.25" customHeight="1" x14ac:dyDescent="0.25">
      <c r="E3770" s="113"/>
      <c r="H3770" s="133"/>
      <c r="T3770" s="133"/>
      <c r="X3770" s="131"/>
      <c r="Y3770" s="133"/>
      <c r="AJ3770" s="133"/>
      <c r="AO3770" s="135"/>
      <c r="AP3770" s="135"/>
      <c r="BJ3770" s="136"/>
    </row>
    <row r="3771" spans="5:62" ht="14.25" customHeight="1" x14ac:dyDescent="0.25">
      <c r="E3771" s="113"/>
      <c r="H3771" s="133"/>
      <c r="T3771" s="133"/>
      <c r="X3771" s="131"/>
      <c r="Y3771" s="133"/>
      <c r="AJ3771" s="133"/>
      <c r="AO3771" s="135"/>
      <c r="AP3771" s="135"/>
      <c r="BJ3771" s="136"/>
    </row>
    <row r="3772" spans="5:62" ht="14.25" customHeight="1" x14ac:dyDescent="0.25">
      <c r="E3772" s="113"/>
      <c r="H3772" s="133"/>
      <c r="T3772" s="133"/>
      <c r="X3772" s="131"/>
      <c r="Y3772" s="133"/>
      <c r="AJ3772" s="133"/>
      <c r="AO3772" s="135"/>
      <c r="AP3772" s="135"/>
      <c r="BJ3772" s="136"/>
    </row>
    <row r="3773" spans="5:62" ht="14.25" customHeight="1" x14ac:dyDescent="0.25">
      <c r="E3773" s="113"/>
      <c r="H3773" s="133"/>
      <c r="T3773" s="133"/>
      <c r="X3773" s="131"/>
      <c r="Y3773" s="133"/>
      <c r="AJ3773" s="133"/>
      <c r="AO3773" s="135"/>
      <c r="AP3773" s="135"/>
      <c r="BJ3773" s="136"/>
    </row>
    <row r="3774" spans="5:62" ht="14.25" customHeight="1" x14ac:dyDescent="0.25">
      <c r="E3774" s="113"/>
      <c r="H3774" s="133"/>
      <c r="T3774" s="133"/>
      <c r="X3774" s="131"/>
      <c r="Y3774" s="133"/>
      <c r="AJ3774" s="133"/>
      <c r="AO3774" s="135"/>
      <c r="AP3774" s="135"/>
      <c r="BJ3774" s="136"/>
    </row>
    <row r="3775" spans="5:62" ht="14.25" customHeight="1" x14ac:dyDescent="0.25">
      <c r="E3775" s="113"/>
      <c r="H3775" s="133"/>
      <c r="T3775" s="133"/>
      <c r="X3775" s="131"/>
      <c r="Y3775" s="133"/>
      <c r="AJ3775" s="133"/>
      <c r="AO3775" s="135"/>
      <c r="AP3775" s="135"/>
      <c r="BJ3775" s="136"/>
    </row>
    <row r="3776" spans="5:62" ht="14.25" customHeight="1" x14ac:dyDescent="0.25">
      <c r="E3776" s="113"/>
      <c r="H3776" s="133"/>
      <c r="T3776" s="133"/>
      <c r="X3776" s="131"/>
      <c r="Y3776" s="133"/>
      <c r="AJ3776" s="133"/>
      <c r="AO3776" s="135"/>
      <c r="AP3776" s="135"/>
      <c r="BJ3776" s="136"/>
    </row>
    <row r="3777" spans="5:62" ht="14.25" customHeight="1" x14ac:dyDescent="0.25">
      <c r="E3777" s="113"/>
      <c r="H3777" s="133"/>
      <c r="T3777" s="133"/>
      <c r="X3777" s="131"/>
      <c r="Y3777" s="133"/>
      <c r="AJ3777" s="133"/>
      <c r="AO3777" s="135"/>
      <c r="AP3777" s="135"/>
      <c r="BJ3777" s="136"/>
    </row>
    <row r="3778" spans="5:62" ht="14.25" customHeight="1" x14ac:dyDescent="0.25">
      <c r="E3778" s="113"/>
      <c r="H3778" s="133"/>
      <c r="T3778" s="133"/>
      <c r="X3778" s="131"/>
      <c r="Y3778" s="133"/>
      <c r="AJ3778" s="133"/>
      <c r="AO3778" s="135"/>
      <c r="AP3778" s="135"/>
      <c r="BJ3778" s="136"/>
    </row>
    <row r="3779" spans="5:62" ht="14.25" customHeight="1" x14ac:dyDescent="0.25">
      <c r="E3779" s="113"/>
      <c r="H3779" s="133"/>
      <c r="T3779" s="133"/>
      <c r="X3779" s="131"/>
      <c r="Y3779" s="133"/>
      <c r="AJ3779" s="133"/>
      <c r="AO3779" s="135"/>
      <c r="AP3779" s="135"/>
      <c r="BJ3779" s="136"/>
    </row>
    <row r="3780" spans="5:62" ht="14.25" customHeight="1" x14ac:dyDescent="0.25">
      <c r="E3780" s="113"/>
      <c r="H3780" s="133"/>
      <c r="T3780" s="133"/>
      <c r="X3780" s="131"/>
      <c r="Y3780" s="133"/>
      <c r="AJ3780" s="133"/>
      <c r="AO3780" s="135"/>
      <c r="AP3780" s="135"/>
      <c r="BJ3780" s="136"/>
    </row>
    <row r="3781" spans="5:62" ht="14.25" customHeight="1" x14ac:dyDescent="0.25">
      <c r="E3781" s="113"/>
      <c r="H3781" s="133"/>
      <c r="T3781" s="133"/>
      <c r="X3781" s="131"/>
      <c r="Y3781" s="133"/>
      <c r="AJ3781" s="133"/>
      <c r="AO3781" s="135"/>
      <c r="AP3781" s="135"/>
      <c r="BJ3781" s="136"/>
    </row>
    <row r="3782" spans="5:62" ht="14.25" customHeight="1" x14ac:dyDescent="0.25">
      <c r="E3782" s="113"/>
      <c r="H3782" s="133"/>
      <c r="T3782" s="133"/>
      <c r="X3782" s="131"/>
      <c r="Y3782" s="133"/>
      <c r="AJ3782" s="133"/>
      <c r="AO3782" s="135"/>
      <c r="AP3782" s="135"/>
      <c r="BJ3782" s="136"/>
    </row>
    <row r="3783" spans="5:62" ht="14.25" customHeight="1" x14ac:dyDescent="0.25">
      <c r="E3783" s="113"/>
      <c r="H3783" s="133"/>
      <c r="T3783" s="133"/>
      <c r="X3783" s="131"/>
      <c r="Y3783" s="133"/>
      <c r="AJ3783" s="133"/>
      <c r="AO3783" s="135"/>
      <c r="AP3783" s="135"/>
      <c r="BJ3783" s="136"/>
    </row>
    <row r="3784" spans="5:62" ht="14.25" customHeight="1" x14ac:dyDescent="0.25">
      <c r="E3784" s="113"/>
      <c r="H3784" s="133"/>
      <c r="T3784" s="133"/>
      <c r="X3784" s="131"/>
      <c r="Y3784" s="133"/>
      <c r="AJ3784" s="133"/>
      <c r="AO3784" s="135"/>
      <c r="AP3784" s="135"/>
      <c r="BJ3784" s="136"/>
    </row>
    <row r="3785" spans="5:62" ht="14.25" customHeight="1" x14ac:dyDescent="0.25">
      <c r="E3785" s="113"/>
      <c r="H3785" s="133"/>
      <c r="T3785" s="133"/>
      <c r="X3785" s="131"/>
      <c r="Y3785" s="133"/>
      <c r="AJ3785" s="133"/>
      <c r="AO3785" s="135"/>
      <c r="AP3785" s="135"/>
      <c r="BJ3785" s="136"/>
    </row>
    <row r="3786" spans="5:62" ht="14.25" customHeight="1" x14ac:dyDescent="0.25">
      <c r="E3786" s="113"/>
      <c r="H3786" s="133"/>
      <c r="T3786" s="133"/>
      <c r="X3786" s="131"/>
      <c r="Y3786" s="133"/>
      <c r="AJ3786" s="133"/>
      <c r="AO3786" s="135"/>
      <c r="AP3786" s="135"/>
      <c r="BJ3786" s="136"/>
    </row>
    <row r="3787" spans="5:62" ht="14.25" customHeight="1" x14ac:dyDescent="0.25">
      <c r="E3787" s="113"/>
      <c r="H3787" s="133"/>
      <c r="T3787" s="133"/>
      <c r="X3787" s="131"/>
      <c r="Y3787" s="133"/>
      <c r="AJ3787" s="133"/>
      <c r="AO3787" s="135"/>
      <c r="AP3787" s="135"/>
      <c r="BJ3787" s="136"/>
    </row>
    <row r="3788" spans="5:62" ht="14.25" customHeight="1" x14ac:dyDescent="0.25">
      <c r="E3788" s="113"/>
      <c r="H3788" s="133"/>
      <c r="T3788" s="133"/>
      <c r="X3788" s="131"/>
      <c r="Y3788" s="133"/>
      <c r="AJ3788" s="133"/>
      <c r="AO3788" s="135"/>
      <c r="AP3788" s="135"/>
      <c r="BJ3788" s="136"/>
    </row>
    <row r="3789" spans="5:62" ht="14.25" customHeight="1" x14ac:dyDescent="0.25">
      <c r="E3789" s="113"/>
      <c r="H3789" s="133"/>
      <c r="T3789" s="133"/>
      <c r="X3789" s="131"/>
      <c r="Y3789" s="133"/>
      <c r="AJ3789" s="133"/>
      <c r="AO3789" s="135"/>
      <c r="AP3789" s="135"/>
      <c r="BJ3789" s="136"/>
    </row>
    <row r="3790" spans="5:62" ht="14.25" customHeight="1" x14ac:dyDescent="0.25">
      <c r="E3790" s="113"/>
      <c r="H3790" s="133"/>
      <c r="T3790" s="133"/>
      <c r="X3790" s="131"/>
      <c r="Y3790" s="133"/>
      <c r="AJ3790" s="133"/>
      <c r="AO3790" s="135"/>
      <c r="AP3790" s="135"/>
      <c r="BJ3790" s="136"/>
    </row>
    <row r="3791" spans="5:62" ht="14.25" customHeight="1" x14ac:dyDescent="0.25">
      <c r="E3791" s="113"/>
      <c r="H3791" s="133"/>
      <c r="T3791" s="133"/>
      <c r="X3791" s="131"/>
      <c r="Y3791" s="133"/>
      <c r="AJ3791" s="133"/>
      <c r="AO3791" s="135"/>
      <c r="AP3791" s="135"/>
      <c r="BJ3791" s="136"/>
    </row>
    <row r="3792" spans="5:62" ht="14.25" customHeight="1" x14ac:dyDescent="0.25">
      <c r="E3792" s="113"/>
      <c r="H3792" s="133"/>
      <c r="T3792" s="133"/>
      <c r="X3792" s="131"/>
      <c r="Y3792" s="133"/>
      <c r="AJ3792" s="133"/>
      <c r="AO3792" s="135"/>
      <c r="AP3792" s="135"/>
      <c r="BJ3792" s="136"/>
    </row>
    <row r="3793" spans="5:62" ht="14.25" customHeight="1" x14ac:dyDescent="0.25">
      <c r="E3793" s="113"/>
      <c r="H3793" s="133"/>
      <c r="T3793" s="133"/>
      <c r="X3793" s="131"/>
      <c r="Y3793" s="133"/>
      <c r="AJ3793" s="133"/>
      <c r="AO3793" s="135"/>
      <c r="AP3793" s="135"/>
      <c r="BJ3793" s="136"/>
    </row>
    <row r="3794" spans="5:62" ht="14.25" customHeight="1" x14ac:dyDescent="0.25">
      <c r="E3794" s="113"/>
      <c r="H3794" s="133"/>
      <c r="T3794" s="133"/>
      <c r="X3794" s="131"/>
      <c r="Y3794" s="133"/>
      <c r="AJ3794" s="133"/>
      <c r="AO3794" s="135"/>
      <c r="AP3794" s="135"/>
      <c r="BJ3794" s="136"/>
    </row>
    <row r="3795" spans="5:62" ht="14.25" customHeight="1" x14ac:dyDescent="0.25">
      <c r="E3795" s="113"/>
      <c r="H3795" s="133"/>
      <c r="T3795" s="133"/>
      <c r="X3795" s="131"/>
      <c r="Y3795" s="133"/>
      <c r="AJ3795" s="133"/>
      <c r="AO3795" s="135"/>
      <c r="AP3795" s="135"/>
      <c r="BJ3795" s="136"/>
    </row>
    <row r="3796" spans="5:62" ht="14.25" customHeight="1" x14ac:dyDescent="0.25">
      <c r="E3796" s="113"/>
      <c r="H3796" s="133"/>
      <c r="T3796" s="133"/>
      <c r="X3796" s="131"/>
      <c r="Y3796" s="133"/>
      <c r="AJ3796" s="133"/>
      <c r="AO3796" s="135"/>
      <c r="AP3796" s="135"/>
      <c r="BJ3796" s="136"/>
    </row>
    <row r="3797" spans="5:62" ht="14.25" customHeight="1" x14ac:dyDescent="0.25">
      <c r="E3797" s="113"/>
      <c r="H3797" s="133"/>
      <c r="T3797" s="133"/>
      <c r="X3797" s="131"/>
      <c r="Y3797" s="133"/>
      <c r="AJ3797" s="133"/>
      <c r="AO3797" s="135"/>
      <c r="AP3797" s="135"/>
      <c r="BJ3797" s="136"/>
    </row>
    <row r="3798" spans="5:62" ht="14.25" customHeight="1" x14ac:dyDescent="0.25">
      <c r="E3798" s="113"/>
      <c r="H3798" s="133"/>
      <c r="T3798" s="133"/>
      <c r="X3798" s="131"/>
      <c r="Y3798" s="133"/>
      <c r="AJ3798" s="133"/>
      <c r="AO3798" s="135"/>
      <c r="AP3798" s="135"/>
      <c r="BJ3798" s="136"/>
    </row>
    <row r="3799" spans="5:62" ht="14.25" customHeight="1" x14ac:dyDescent="0.25">
      <c r="E3799" s="113"/>
      <c r="H3799" s="133"/>
      <c r="T3799" s="133"/>
      <c r="X3799" s="131"/>
      <c r="Y3799" s="133"/>
      <c r="AJ3799" s="133"/>
      <c r="AO3799" s="135"/>
      <c r="AP3799" s="135"/>
      <c r="BJ3799" s="136"/>
    </row>
    <row r="3800" spans="5:62" ht="14.25" customHeight="1" x14ac:dyDescent="0.25">
      <c r="E3800" s="113"/>
      <c r="H3800" s="133"/>
      <c r="T3800" s="133"/>
      <c r="X3800" s="131"/>
      <c r="Y3800" s="133"/>
      <c r="AJ3800" s="133"/>
      <c r="AO3800" s="135"/>
      <c r="AP3800" s="135"/>
      <c r="BJ3800" s="136"/>
    </row>
    <row r="3801" spans="5:62" ht="14.25" customHeight="1" x14ac:dyDescent="0.25">
      <c r="E3801" s="113"/>
      <c r="H3801" s="133"/>
      <c r="T3801" s="133"/>
      <c r="X3801" s="131"/>
      <c r="Y3801" s="133"/>
      <c r="AJ3801" s="133"/>
      <c r="AO3801" s="135"/>
      <c r="AP3801" s="135"/>
      <c r="BJ3801" s="136"/>
    </row>
    <row r="3802" spans="5:62" ht="14.25" customHeight="1" x14ac:dyDescent="0.25">
      <c r="E3802" s="113"/>
      <c r="H3802" s="133"/>
      <c r="T3802" s="133"/>
      <c r="X3802" s="131"/>
      <c r="Y3802" s="133"/>
      <c r="AJ3802" s="133"/>
      <c r="AO3802" s="135"/>
      <c r="AP3802" s="135"/>
      <c r="BJ3802" s="136"/>
    </row>
    <row r="3803" spans="5:62" ht="14.25" customHeight="1" x14ac:dyDescent="0.25">
      <c r="E3803" s="113"/>
      <c r="H3803" s="133"/>
      <c r="T3803" s="133"/>
      <c r="X3803" s="131"/>
      <c r="Y3803" s="133"/>
      <c r="AJ3803" s="133"/>
      <c r="AO3803" s="135"/>
      <c r="AP3803" s="135"/>
      <c r="BJ3803" s="136"/>
    </row>
    <row r="3804" spans="5:62" ht="14.25" customHeight="1" x14ac:dyDescent="0.25">
      <c r="E3804" s="113"/>
      <c r="H3804" s="133"/>
      <c r="T3804" s="133"/>
      <c r="X3804" s="131"/>
      <c r="Y3804" s="133"/>
      <c r="AJ3804" s="133"/>
      <c r="AO3804" s="135"/>
      <c r="AP3804" s="135"/>
      <c r="BJ3804" s="136"/>
    </row>
    <row r="3805" spans="5:62" ht="14.25" customHeight="1" x14ac:dyDescent="0.25">
      <c r="E3805" s="113"/>
      <c r="H3805" s="133"/>
      <c r="T3805" s="133"/>
      <c r="X3805" s="131"/>
      <c r="Y3805" s="133"/>
      <c r="AJ3805" s="133"/>
      <c r="AO3805" s="135"/>
      <c r="AP3805" s="135"/>
      <c r="BJ3805" s="136"/>
    </row>
    <row r="3806" spans="5:62" ht="14.25" customHeight="1" x14ac:dyDescent="0.25">
      <c r="E3806" s="113"/>
      <c r="H3806" s="133"/>
      <c r="T3806" s="133"/>
      <c r="X3806" s="131"/>
      <c r="Y3806" s="133"/>
      <c r="AJ3806" s="133"/>
      <c r="AO3806" s="135"/>
      <c r="AP3806" s="135"/>
      <c r="BJ3806" s="136"/>
    </row>
    <row r="3807" spans="5:62" ht="14.25" customHeight="1" x14ac:dyDescent="0.25">
      <c r="E3807" s="113"/>
      <c r="H3807" s="133"/>
      <c r="T3807" s="133"/>
      <c r="X3807" s="131"/>
      <c r="Y3807" s="133"/>
      <c r="AJ3807" s="133"/>
      <c r="AO3807" s="135"/>
      <c r="AP3807" s="135"/>
      <c r="BJ3807" s="136"/>
    </row>
    <row r="3808" spans="5:62" ht="14.25" customHeight="1" x14ac:dyDescent="0.25">
      <c r="E3808" s="113"/>
      <c r="H3808" s="133"/>
      <c r="T3808" s="133"/>
      <c r="X3808" s="131"/>
      <c r="Y3808" s="133"/>
      <c r="AJ3808" s="133"/>
      <c r="AO3808" s="135"/>
      <c r="AP3808" s="135"/>
      <c r="BJ3808" s="136"/>
    </row>
    <row r="3809" spans="5:62" ht="14.25" customHeight="1" x14ac:dyDescent="0.25">
      <c r="E3809" s="113"/>
      <c r="H3809" s="133"/>
      <c r="T3809" s="133"/>
      <c r="X3809" s="131"/>
      <c r="Y3809" s="133"/>
      <c r="AJ3809" s="133"/>
      <c r="AO3809" s="135"/>
      <c r="AP3809" s="135"/>
      <c r="BJ3809" s="136"/>
    </row>
    <row r="3810" spans="5:62" ht="14.25" customHeight="1" x14ac:dyDescent="0.25">
      <c r="E3810" s="113"/>
      <c r="H3810" s="133"/>
      <c r="T3810" s="133"/>
      <c r="X3810" s="131"/>
      <c r="Y3810" s="133"/>
      <c r="AJ3810" s="133"/>
      <c r="AO3810" s="135"/>
      <c r="AP3810" s="135"/>
      <c r="BJ3810" s="136"/>
    </row>
    <row r="3811" spans="5:62" ht="14.25" customHeight="1" x14ac:dyDescent="0.25">
      <c r="E3811" s="113"/>
      <c r="H3811" s="133"/>
      <c r="T3811" s="133"/>
      <c r="X3811" s="131"/>
      <c r="Y3811" s="133"/>
      <c r="AJ3811" s="133"/>
      <c r="AO3811" s="135"/>
      <c r="AP3811" s="135"/>
      <c r="BJ3811" s="136"/>
    </row>
    <row r="3812" spans="5:62" ht="14.25" customHeight="1" x14ac:dyDescent="0.25">
      <c r="E3812" s="113"/>
      <c r="H3812" s="133"/>
      <c r="T3812" s="133"/>
      <c r="X3812" s="131"/>
      <c r="Y3812" s="133"/>
      <c r="AJ3812" s="133"/>
      <c r="AO3812" s="135"/>
      <c r="AP3812" s="135"/>
      <c r="BJ3812" s="136"/>
    </row>
    <row r="3813" spans="5:62" ht="14.25" customHeight="1" x14ac:dyDescent="0.25">
      <c r="E3813" s="113"/>
      <c r="H3813" s="133"/>
      <c r="T3813" s="133"/>
      <c r="X3813" s="131"/>
      <c r="Y3813" s="133"/>
      <c r="AJ3813" s="133"/>
      <c r="AO3813" s="135"/>
      <c r="AP3813" s="135"/>
      <c r="BJ3813" s="136"/>
    </row>
    <row r="3814" spans="5:62" ht="14.25" customHeight="1" x14ac:dyDescent="0.25">
      <c r="E3814" s="113"/>
      <c r="H3814" s="133"/>
      <c r="T3814" s="133"/>
      <c r="X3814" s="131"/>
      <c r="Y3814" s="133"/>
      <c r="AJ3814" s="133"/>
      <c r="AO3814" s="135"/>
      <c r="AP3814" s="135"/>
      <c r="BJ3814" s="136"/>
    </row>
    <row r="3815" spans="5:62" ht="14.25" customHeight="1" x14ac:dyDescent="0.25">
      <c r="E3815" s="113"/>
      <c r="H3815" s="133"/>
      <c r="T3815" s="133"/>
      <c r="X3815" s="131"/>
      <c r="Y3815" s="133"/>
      <c r="AJ3815" s="133"/>
      <c r="AO3815" s="135"/>
      <c r="AP3815" s="135"/>
      <c r="BJ3815" s="136"/>
    </row>
    <row r="3816" spans="5:62" ht="14.25" customHeight="1" x14ac:dyDescent="0.25">
      <c r="E3816" s="113"/>
      <c r="H3816" s="133"/>
      <c r="T3816" s="133"/>
      <c r="X3816" s="131"/>
      <c r="Y3816" s="133"/>
      <c r="AJ3816" s="133"/>
      <c r="AO3816" s="135"/>
      <c r="AP3816" s="135"/>
      <c r="BJ3816" s="136"/>
    </row>
    <row r="3817" spans="5:62" ht="14.25" customHeight="1" x14ac:dyDescent="0.25">
      <c r="E3817" s="113"/>
      <c r="H3817" s="133"/>
      <c r="T3817" s="133"/>
      <c r="X3817" s="131"/>
      <c r="Y3817" s="133"/>
      <c r="AJ3817" s="133"/>
      <c r="AO3817" s="135"/>
      <c r="AP3817" s="135"/>
      <c r="BJ3817" s="136"/>
    </row>
    <row r="3818" spans="5:62" ht="14.25" customHeight="1" x14ac:dyDescent="0.25">
      <c r="E3818" s="113"/>
      <c r="H3818" s="133"/>
      <c r="T3818" s="133"/>
      <c r="X3818" s="131"/>
      <c r="Y3818" s="133"/>
      <c r="AJ3818" s="133"/>
      <c r="AO3818" s="135"/>
      <c r="AP3818" s="135"/>
      <c r="BJ3818" s="136"/>
    </row>
    <row r="3819" spans="5:62" ht="14.25" customHeight="1" x14ac:dyDescent="0.25">
      <c r="E3819" s="113"/>
      <c r="H3819" s="133"/>
      <c r="T3819" s="133"/>
      <c r="X3819" s="131"/>
      <c r="Y3819" s="133"/>
      <c r="AJ3819" s="133"/>
      <c r="AO3819" s="135"/>
      <c r="AP3819" s="135"/>
      <c r="BJ3819" s="136"/>
    </row>
    <row r="3820" spans="5:62" ht="14.25" customHeight="1" x14ac:dyDescent="0.25">
      <c r="E3820" s="113"/>
      <c r="H3820" s="133"/>
      <c r="T3820" s="133"/>
      <c r="X3820" s="131"/>
      <c r="Y3820" s="133"/>
      <c r="AJ3820" s="133"/>
      <c r="AO3820" s="135"/>
      <c r="AP3820" s="135"/>
      <c r="BJ3820" s="136"/>
    </row>
    <row r="3821" spans="5:62" ht="14.25" customHeight="1" x14ac:dyDescent="0.25">
      <c r="E3821" s="113"/>
      <c r="H3821" s="133"/>
      <c r="T3821" s="133"/>
      <c r="X3821" s="131"/>
      <c r="Y3821" s="133"/>
      <c r="AJ3821" s="133"/>
      <c r="AO3821" s="135"/>
      <c r="AP3821" s="135"/>
      <c r="BJ3821" s="136"/>
    </row>
    <row r="3822" spans="5:62" ht="14.25" customHeight="1" x14ac:dyDescent="0.25">
      <c r="E3822" s="113"/>
      <c r="H3822" s="133"/>
      <c r="T3822" s="133"/>
      <c r="X3822" s="131"/>
      <c r="Y3822" s="133"/>
      <c r="AJ3822" s="133"/>
      <c r="AO3822" s="135"/>
      <c r="AP3822" s="135"/>
      <c r="BJ3822" s="136"/>
    </row>
    <row r="3823" spans="5:62" ht="14.25" customHeight="1" x14ac:dyDescent="0.25">
      <c r="E3823" s="113"/>
      <c r="H3823" s="133"/>
      <c r="T3823" s="133"/>
      <c r="X3823" s="131"/>
      <c r="Y3823" s="133"/>
      <c r="AJ3823" s="133"/>
      <c r="AO3823" s="135"/>
      <c r="AP3823" s="135"/>
      <c r="BJ3823" s="136"/>
    </row>
    <row r="3824" spans="5:62" ht="14.25" customHeight="1" x14ac:dyDescent="0.25">
      <c r="E3824" s="113"/>
      <c r="H3824" s="133"/>
      <c r="T3824" s="133"/>
      <c r="X3824" s="131"/>
      <c r="Y3824" s="133"/>
      <c r="AJ3824" s="133"/>
      <c r="AO3824" s="135"/>
      <c r="AP3824" s="135"/>
      <c r="BJ3824" s="136"/>
    </row>
    <row r="3825" spans="5:62" ht="14.25" customHeight="1" x14ac:dyDescent="0.25">
      <c r="E3825" s="113"/>
      <c r="H3825" s="133"/>
      <c r="T3825" s="133"/>
      <c r="X3825" s="131"/>
      <c r="Y3825" s="133"/>
      <c r="AJ3825" s="133"/>
      <c r="AO3825" s="135"/>
      <c r="AP3825" s="135"/>
      <c r="BJ3825" s="136"/>
    </row>
    <row r="3826" spans="5:62" ht="14.25" customHeight="1" x14ac:dyDescent="0.25">
      <c r="E3826" s="113"/>
      <c r="H3826" s="133"/>
      <c r="T3826" s="133"/>
      <c r="X3826" s="131"/>
      <c r="Y3826" s="133"/>
      <c r="AJ3826" s="133"/>
      <c r="AO3826" s="135"/>
      <c r="AP3826" s="135"/>
      <c r="BJ3826" s="136"/>
    </row>
    <row r="3827" spans="5:62" ht="14.25" customHeight="1" x14ac:dyDescent="0.25">
      <c r="E3827" s="113"/>
      <c r="H3827" s="133"/>
      <c r="T3827" s="133"/>
      <c r="X3827" s="131"/>
      <c r="Y3827" s="133"/>
      <c r="AJ3827" s="133"/>
      <c r="AO3827" s="135"/>
      <c r="AP3827" s="135"/>
      <c r="BJ3827" s="136"/>
    </row>
    <row r="3828" spans="5:62" ht="14.25" customHeight="1" x14ac:dyDescent="0.25">
      <c r="E3828" s="113"/>
      <c r="H3828" s="133"/>
      <c r="T3828" s="133"/>
      <c r="X3828" s="131"/>
      <c r="Y3828" s="133"/>
      <c r="AJ3828" s="133"/>
      <c r="AO3828" s="135"/>
      <c r="AP3828" s="135"/>
      <c r="BJ3828" s="136"/>
    </row>
    <row r="3829" spans="5:62" ht="14.25" customHeight="1" x14ac:dyDescent="0.25">
      <c r="E3829" s="113"/>
      <c r="H3829" s="133"/>
      <c r="T3829" s="133"/>
      <c r="X3829" s="131"/>
      <c r="Y3829" s="133"/>
      <c r="AJ3829" s="133"/>
      <c r="AO3829" s="135"/>
      <c r="AP3829" s="135"/>
      <c r="BJ3829" s="136"/>
    </row>
    <row r="3830" spans="5:62" ht="14.25" customHeight="1" x14ac:dyDescent="0.25">
      <c r="E3830" s="113"/>
      <c r="H3830" s="133"/>
      <c r="T3830" s="133"/>
      <c r="X3830" s="131"/>
      <c r="Y3830" s="133"/>
      <c r="AJ3830" s="133"/>
      <c r="AO3830" s="135"/>
      <c r="AP3830" s="135"/>
      <c r="BJ3830" s="136"/>
    </row>
    <row r="3831" spans="5:62" ht="14.25" customHeight="1" x14ac:dyDescent="0.25">
      <c r="E3831" s="113"/>
      <c r="H3831" s="133"/>
      <c r="T3831" s="133"/>
      <c r="X3831" s="131"/>
      <c r="Y3831" s="133"/>
      <c r="AJ3831" s="133"/>
      <c r="AO3831" s="135"/>
      <c r="AP3831" s="135"/>
      <c r="BJ3831" s="136"/>
    </row>
    <row r="3832" spans="5:62" ht="14.25" customHeight="1" x14ac:dyDescent="0.25">
      <c r="E3832" s="113"/>
      <c r="H3832" s="133"/>
      <c r="T3832" s="133"/>
      <c r="X3832" s="131"/>
      <c r="Y3832" s="133"/>
      <c r="AJ3832" s="133"/>
      <c r="AO3832" s="135"/>
      <c r="AP3832" s="135"/>
      <c r="BJ3832" s="136"/>
    </row>
    <row r="3833" spans="5:62" ht="14.25" customHeight="1" x14ac:dyDescent="0.25">
      <c r="E3833" s="113"/>
      <c r="H3833" s="133"/>
      <c r="T3833" s="133"/>
      <c r="X3833" s="131"/>
      <c r="Y3833" s="133"/>
      <c r="AJ3833" s="133"/>
      <c r="AO3833" s="135"/>
      <c r="AP3833" s="135"/>
      <c r="BJ3833" s="136"/>
    </row>
    <row r="3834" spans="5:62" ht="14.25" customHeight="1" x14ac:dyDescent="0.25">
      <c r="E3834" s="113"/>
      <c r="H3834" s="133"/>
      <c r="T3834" s="133"/>
      <c r="X3834" s="131"/>
      <c r="Y3834" s="133"/>
      <c r="AJ3834" s="133"/>
      <c r="AO3834" s="135"/>
      <c r="AP3834" s="135"/>
      <c r="BJ3834" s="136"/>
    </row>
    <row r="3835" spans="5:62" ht="14.25" customHeight="1" x14ac:dyDescent="0.25">
      <c r="E3835" s="113"/>
      <c r="H3835" s="133"/>
      <c r="T3835" s="133"/>
      <c r="X3835" s="131"/>
      <c r="Y3835" s="133"/>
      <c r="AJ3835" s="133"/>
      <c r="AO3835" s="135"/>
      <c r="AP3835" s="135"/>
      <c r="BJ3835" s="136"/>
    </row>
    <row r="3836" spans="5:62" ht="14.25" customHeight="1" x14ac:dyDescent="0.25">
      <c r="E3836" s="113"/>
      <c r="H3836" s="133"/>
      <c r="T3836" s="133"/>
      <c r="X3836" s="131"/>
      <c r="Y3836" s="133"/>
      <c r="AJ3836" s="133"/>
      <c r="AO3836" s="135"/>
      <c r="AP3836" s="135"/>
      <c r="BJ3836" s="136"/>
    </row>
    <row r="3837" spans="5:62" ht="14.25" customHeight="1" x14ac:dyDescent="0.25">
      <c r="E3837" s="113"/>
      <c r="H3837" s="133"/>
      <c r="T3837" s="133"/>
      <c r="X3837" s="131"/>
      <c r="Y3837" s="133"/>
      <c r="AJ3837" s="133"/>
      <c r="AO3837" s="135"/>
      <c r="AP3837" s="135"/>
      <c r="BJ3837" s="136"/>
    </row>
    <row r="3838" spans="5:62" ht="14.25" customHeight="1" x14ac:dyDescent="0.25">
      <c r="E3838" s="113"/>
      <c r="H3838" s="133"/>
      <c r="T3838" s="133"/>
      <c r="X3838" s="131"/>
      <c r="Y3838" s="133"/>
      <c r="AJ3838" s="133"/>
      <c r="AO3838" s="135"/>
      <c r="AP3838" s="135"/>
      <c r="BJ3838" s="136"/>
    </row>
    <row r="3839" spans="5:62" ht="14.25" customHeight="1" x14ac:dyDescent="0.25">
      <c r="E3839" s="113"/>
      <c r="H3839" s="133"/>
      <c r="T3839" s="133"/>
      <c r="X3839" s="131"/>
      <c r="Y3839" s="133"/>
      <c r="AJ3839" s="133"/>
      <c r="AO3839" s="135"/>
      <c r="AP3839" s="135"/>
      <c r="BJ3839" s="136"/>
    </row>
    <row r="3840" spans="5:62" ht="14.25" customHeight="1" x14ac:dyDescent="0.25">
      <c r="E3840" s="113"/>
      <c r="H3840" s="133"/>
      <c r="T3840" s="133"/>
      <c r="X3840" s="131"/>
      <c r="Y3840" s="133"/>
      <c r="AJ3840" s="133"/>
      <c r="AO3840" s="135"/>
      <c r="AP3840" s="135"/>
      <c r="BJ3840" s="136"/>
    </row>
    <row r="3841" spans="5:62" ht="14.25" customHeight="1" x14ac:dyDescent="0.25">
      <c r="E3841" s="113"/>
      <c r="H3841" s="133"/>
      <c r="T3841" s="133"/>
      <c r="X3841" s="131"/>
      <c r="Y3841" s="133"/>
      <c r="AJ3841" s="133"/>
      <c r="AO3841" s="135"/>
      <c r="AP3841" s="135"/>
      <c r="BJ3841" s="136"/>
    </row>
    <row r="3842" spans="5:62" ht="14.25" customHeight="1" x14ac:dyDescent="0.25">
      <c r="E3842" s="113"/>
      <c r="H3842" s="133"/>
      <c r="T3842" s="133"/>
      <c r="X3842" s="131"/>
      <c r="Y3842" s="133"/>
      <c r="AJ3842" s="133"/>
      <c r="AO3842" s="135"/>
      <c r="AP3842" s="135"/>
      <c r="BJ3842" s="136"/>
    </row>
    <row r="3843" spans="5:62" ht="14.25" customHeight="1" x14ac:dyDescent="0.25">
      <c r="E3843" s="113"/>
      <c r="H3843" s="133"/>
      <c r="T3843" s="133"/>
      <c r="X3843" s="131"/>
      <c r="Y3843" s="133"/>
      <c r="AJ3843" s="133"/>
      <c r="AO3843" s="135"/>
      <c r="AP3843" s="135"/>
      <c r="BJ3843" s="136"/>
    </row>
    <row r="3844" spans="5:62" ht="14.25" customHeight="1" x14ac:dyDescent="0.25">
      <c r="E3844" s="113"/>
      <c r="H3844" s="133"/>
      <c r="T3844" s="133"/>
      <c r="X3844" s="131"/>
      <c r="Y3844" s="133"/>
      <c r="AJ3844" s="133"/>
      <c r="AO3844" s="135"/>
      <c r="AP3844" s="135"/>
      <c r="BJ3844" s="136"/>
    </row>
    <row r="3845" spans="5:62" ht="14.25" customHeight="1" x14ac:dyDescent="0.25">
      <c r="E3845" s="113"/>
      <c r="H3845" s="133"/>
      <c r="T3845" s="133"/>
      <c r="X3845" s="131"/>
      <c r="Y3845" s="133"/>
      <c r="AJ3845" s="133"/>
      <c r="AO3845" s="135"/>
      <c r="AP3845" s="135"/>
      <c r="BJ3845" s="136"/>
    </row>
    <row r="3846" spans="5:62" ht="14.25" customHeight="1" x14ac:dyDescent="0.25">
      <c r="E3846" s="113"/>
      <c r="H3846" s="133"/>
      <c r="T3846" s="133"/>
      <c r="X3846" s="131"/>
      <c r="Y3846" s="133"/>
      <c r="AJ3846" s="133"/>
      <c r="AO3846" s="135"/>
      <c r="AP3846" s="135"/>
      <c r="BJ3846" s="136"/>
    </row>
    <row r="3847" spans="5:62" ht="14.25" customHeight="1" x14ac:dyDescent="0.25">
      <c r="E3847" s="113"/>
      <c r="H3847" s="133"/>
      <c r="T3847" s="133"/>
      <c r="X3847" s="131"/>
      <c r="Y3847" s="133"/>
      <c r="AJ3847" s="133"/>
      <c r="AO3847" s="135"/>
      <c r="AP3847" s="135"/>
      <c r="BJ3847" s="136"/>
    </row>
    <row r="3848" spans="5:62" ht="14.25" customHeight="1" x14ac:dyDescent="0.25">
      <c r="E3848" s="113"/>
      <c r="H3848" s="133"/>
      <c r="T3848" s="133"/>
      <c r="X3848" s="131"/>
      <c r="Y3848" s="133"/>
      <c r="AJ3848" s="133"/>
      <c r="AO3848" s="135"/>
      <c r="AP3848" s="135"/>
      <c r="BJ3848" s="136"/>
    </row>
    <row r="3849" spans="5:62" ht="14.25" customHeight="1" x14ac:dyDescent="0.25">
      <c r="E3849" s="113"/>
      <c r="H3849" s="133"/>
      <c r="T3849" s="133"/>
      <c r="X3849" s="131"/>
      <c r="Y3849" s="133"/>
      <c r="AJ3849" s="133"/>
      <c r="AO3849" s="135"/>
      <c r="AP3849" s="135"/>
      <c r="BJ3849" s="136"/>
    </row>
    <row r="3850" spans="5:62" ht="14.25" customHeight="1" x14ac:dyDescent="0.25">
      <c r="E3850" s="113"/>
      <c r="H3850" s="133"/>
      <c r="T3850" s="133"/>
      <c r="X3850" s="131"/>
      <c r="Y3850" s="133"/>
      <c r="AJ3850" s="133"/>
      <c r="AO3850" s="135"/>
      <c r="AP3850" s="135"/>
      <c r="BJ3850" s="136"/>
    </row>
    <row r="3851" spans="5:62" ht="14.25" customHeight="1" x14ac:dyDescent="0.25">
      <c r="E3851" s="113"/>
      <c r="H3851" s="133"/>
      <c r="T3851" s="133"/>
      <c r="X3851" s="131"/>
      <c r="Y3851" s="133"/>
      <c r="AJ3851" s="133"/>
      <c r="AO3851" s="135"/>
      <c r="AP3851" s="135"/>
      <c r="BJ3851" s="136"/>
    </row>
    <row r="3852" spans="5:62" ht="14.25" customHeight="1" x14ac:dyDescent="0.25">
      <c r="E3852" s="113"/>
      <c r="H3852" s="133"/>
      <c r="T3852" s="133"/>
      <c r="X3852" s="131"/>
      <c r="Y3852" s="133"/>
      <c r="AJ3852" s="133"/>
      <c r="AO3852" s="135"/>
      <c r="AP3852" s="135"/>
      <c r="BJ3852" s="136"/>
    </row>
    <row r="3853" spans="5:62" ht="14.25" customHeight="1" x14ac:dyDescent="0.25">
      <c r="E3853" s="113"/>
      <c r="H3853" s="133"/>
      <c r="T3853" s="133"/>
      <c r="X3853" s="131"/>
      <c r="Y3853" s="133"/>
      <c r="AJ3853" s="133"/>
      <c r="AO3853" s="135"/>
      <c r="AP3853" s="135"/>
      <c r="BJ3853" s="136"/>
    </row>
    <row r="3854" spans="5:62" ht="14.25" customHeight="1" x14ac:dyDescent="0.25">
      <c r="E3854" s="113"/>
      <c r="H3854" s="133"/>
      <c r="T3854" s="133"/>
      <c r="X3854" s="131"/>
      <c r="Y3854" s="133"/>
      <c r="AJ3854" s="133"/>
      <c r="AO3854" s="135"/>
      <c r="AP3854" s="135"/>
      <c r="BJ3854" s="136"/>
    </row>
    <row r="3855" spans="5:62" ht="14.25" customHeight="1" x14ac:dyDescent="0.25">
      <c r="E3855" s="113"/>
      <c r="H3855" s="133"/>
      <c r="T3855" s="133"/>
      <c r="X3855" s="131"/>
      <c r="Y3855" s="133"/>
      <c r="AJ3855" s="133"/>
      <c r="AO3855" s="135"/>
      <c r="AP3855" s="135"/>
      <c r="BJ3855" s="136"/>
    </row>
    <row r="3856" spans="5:62" ht="14.25" customHeight="1" x14ac:dyDescent="0.25">
      <c r="E3856" s="113"/>
      <c r="H3856" s="133"/>
      <c r="T3856" s="133"/>
      <c r="X3856" s="131"/>
      <c r="Y3856" s="133"/>
      <c r="AJ3856" s="133"/>
      <c r="AO3856" s="135"/>
      <c r="AP3856" s="135"/>
      <c r="BJ3856" s="136"/>
    </row>
    <row r="3857" spans="5:62" ht="14.25" customHeight="1" x14ac:dyDescent="0.25">
      <c r="E3857" s="113"/>
      <c r="H3857" s="133"/>
      <c r="T3857" s="133"/>
      <c r="X3857" s="131"/>
      <c r="Y3857" s="133"/>
      <c r="AJ3857" s="133"/>
      <c r="AO3857" s="135"/>
      <c r="AP3857" s="135"/>
      <c r="BJ3857" s="136"/>
    </row>
    <row r="3858" spans="5:62" ht="14.25" customHeight="1" x14ac:dyDescent="0.25">
      <c r="E3858" s="113"/>
      <c r="H3858" s="133"/>
      <c r="T3858" s="133"/>
      <c r="X3858" s="131"/>
      <c r="Y3858" s="133"/>
      <c r="AJ3858" s="133"/>
      <c r="AO3858" s="135"/>
      <c r="AP3858" s="135"/>
      <c r="BJ3858" s="136"/>
    </row>
    <row r="3859" spans="5:62" ht="14.25" customHeight="1" x14ac:dyDescent="0.25">
      <c r="E3859" s="113"/>
      <c r="H3859" s="133"/>
      <c r="T3859" s="133"/>
      <c r="X3859" s="131"/>
      <c r="Y3859" s="133"/>
      <c r="AJ3859" s="133"/>
      <c r="AO3859" s="135"/>
      <c r="AP3859" s="135"/>
      <c r="BJ3859" s="136"/>
    </row>
    <row r="3860" spans="5:62" ht="14.25" customHeight="1" x14ac:dyDescent="0.25">
      <c r="E3860" s="113"/>
      <c r="H3860" s="133"/>
      <c r="T3860" s="133"/>
      <c r="X3860" s="131"/>
      <c r="Y3860" s="133"/>
      <c r="AJ3860" s="133"/>
      <c r="AO3860" s="135"/>
      <c r="AP3860" s="135"/>
      <c r="BJ3860" s="136"/>
    </row>
    <row r="3861" spans="5:62" ht="14.25" customHeight="1" x14ac:dyDescent="0.25">
      <c r="E3861" s="113"/>
      <c r="H3861" s="133"/>
      <c r="T3861" s="133"/>
      <c r="X3861" s="131"/>
      <c r="Y3861" s="133"/>
      <c r="AJ3861" s="133"/>
      <c r="AO3861" s="135"/>
      <c r="AP3861" s="135"/>
      <c r="BJ3861" s="136"/>
    </row>
    <row r="3862" spans="5:62" ht="14.25" customHeight="1" x14ac:dyDescent="0.25">
      <c r="E3862" s="113"/>
      <c r="H3862" s="133"/>
      <c r="T3862" s="133"/>
      <c r="X3862" s="131"/>
      <c r="Y3862" s="133"/>
      <c r="AJ3862" s="133"/>
      <c r="AO3862" s="135"/>
      <c r="AP3862" s="135"/>
      <c r="BJ3862" s="136"/>
    </row>
    <row r="3863" spans="5:62" ht="14.25" customHeight="1" x14ac:dyDescent="0.25">
      <c r="E3863" s="113"/>
      <c r="H3863" s="133"/>
      <c r="T3863" s="133"/>
      <c r="X3863" s="131"/>
      <c r="Y3863" s="133"/>
      <c r="AJ3863" s="133"/>
      <c r="AO3863" s="135"/>
      <c r="AP3863" s="135"/>
      <c r="BJ3863" s="136"/>
    </row>
    <row r="3864" spans="5:62" ht="14.25" customHeight="1" x14ac:dyDescent="0.25">
      <c r="E3864" s="113"/>
      <c r="H3864" s="133"/>
      <c r="T3864" s="133"/>
      <c r="X3864" s="131"/>
      <c r="Y3864" s="133"/>
      <c r="AJ3864" s="133"/>
      <c r="AO3864" s="135"/>
      <c r="AP3864" s="135"/>
      <c r="BJ3864" s="136"/>
    </row>
    <row r="3865" spans="5:62" ht="14.25" customHeight="1" x14ac:dyDescent="0.25">
      <c r="E3865" s="113"/>
      <c r="H3865" s="133"/>
      <c r="T3865" s="133"/>
      <c r="X3865" s="131"/>
      <c r="Y3865" s="133"/>
      <c r="AJ3865" s="133"/>
      <c r="AO3865" s="135"/>
      <c r="AP3865" s="135"/>
      <c r="BJ3865" s="136"/>
    </row>
    <row r="3866" spans="5:62" ht="14.25" customHeight="1" x14ac:dyDescent="0.25">
      <c r="E3866" s="113"/>
      <c r="H3866" s="133"/>
      <c r="T3866" s="133"/>
      <c r="X3866" s="131"/>
      <c r="Y3866" s="133"/>
      <c r="AJ3866" s="133"/>
      <c r="AO3866" s="135"/>
      <c r="AP3866" s="135"/>
      <c r="BJ3866" s="136"/>
    </row>
    <row r="3867" spans="5:62" ht="14.25" customHeight="1" x14ac:dyDescent="0.25">
      <c r="E3867" s="113"/>
      <c r="H3867" s="133"/>
      <c r="T3867" s="133"/>
      <c r="X3867" s="131"/>
      <c r="Y3867" s="133"/>
      <c r="AJ3867" s="133"/>
      <c r="AO3867" s="135"/>
      <c r="AP3867" s="135"/>
      <c r="BJ3867" s="136"/>
    </row>
    <row r="3868" spans="5:62" ht="14.25" customHeight="1" x14ac:dyDescent="0.25">
      <c r="E3868" s="113"/>
      <c r="H3868" s="133"/>
      <c r="T3868" s="133"/>
      <c r="X3868" s="131"/>
      <c r="Y3868" s="133"/>
      <c r="AJ3868" s="133"/>
      <c r="AO3868" s="135"/>
      <c r="AP3868" s="135"/>
      <c r="BJ3868" s="136"/>
    </row>
    <row r="3869" spans="5:62" ht="14.25" customHeight="1" x14ac:dyDescent="0.25">
      <c r="E3869" s="113"/>
      <c r="H3869" s="133"/>
      <c r="T3869" s="133"/>
      <c r="X3869" s="131"/>
      <c r="Y3869" s="133"/>
      <c r="AJ3869" s="133"/>
      <c r="AO3869" s="135"/>
      <c r="AP3869" s="135"/>
      <c r="BJ3869" s="136"/>
    </row>
    <row r="3870" spans="5:62" ht="14.25" customHeight="1" x14ac:dyDescent="0.25">
      <c r="E3870" s="113"/>
      <c r="H3870" s="133"/>
      <c r="T3870" s="133"/>
      <c r="X3870" s="131"/>
      <c r="Y3870" s="133"/>
      <c r="AJ3870" s="133"/>
      <c r="AO3870" s="135"/>
      <c r="AP3870" s="135"/>
      <c r="BJ3870" s="136"/>
    </row>
    <row r="3871" spans="5:62" ht="14.25" customHeight="1" x14ac:dyDescent="0.25">
      <c r="E3871" s="113"/>
      <c r="H3871" s="133"/>
      <c r="T3871" s="133"/>
      <c r="X3871" s="131"/>
      <c r="Y3871" s="133"/>
      <c r="AJ3871" s="133"/>
      <c r="AO3871" s="135"/>
      <c r="AP3871" s="135"/>
      <c r="BJ3871" s="136"/>
    </row>
    <row r="3872" spans="5:62" ht="14.25" customHeight="1" x14ac:dyDescent="0.25">
      <c r="E3872" s="113"/>
      <c r="H3872" s="133"/>
      <c r="T3872" s="133"/>
      <c r="X3872" s="131"/>
      <c r="Y3872" s="133"/>
      <c r="AJ3872" s="133"/>
      <c r="AO3872" s="135"/>
      <c r="AP3872" s="135"/>
      <c r="BJ3872" s="136"/>
    </row>
    <row r="3873" spans="5:62" ht="14.25" customHeight="1" x14ac:dyDescent="0.25">
      <c r="E3873" s="113"/>
      <c r="H3873" s="133"/>
      <c r="T3873" s="133"/>
      <c r="X3873" s="131"/>
      <c r="Y3873" s="133"/>
      <c r="AJ3873" s="133"/>
      <c r="AO3873" s="135"/>
      <c r="AP3873" s="135"/>
      <c r="BJ3873" s="136"/>
    </row>
    <row r="3874" spans="5:62" ht="14.25" customHeight="1" x14ac:dyDescent="0.25">
      <c r="E3874" s="113"/>
      <c r="H3874" s="133"/>
      <c r="T3874" s="133"/>
      <c r="X3874" s="131"/>
      <c r="Y3874" s="133"/>
      <c r="AJ3874" s="133"/>
      <c r="AO3874" s="135"/>
      <c r="AP3874" s="135"/>
      <c r="BJ3874" s="136"/>
    </row>
    <row r="3875" spans="5:62" ht="14.25" customHeight="1" x14ac:dyDescent="0.25">
      <c r="E3875" s="113"/>
      <c r="H3875" s="133"/>
      <c r="T3875" s="133"/>
      <c r="X3875" s="131"/>
      <c r="Y3875" s="133"/>
      <c r="AJ3875" s="133"/>
      <c r="AO3875" s="135"/>
      <c r="AP3875" s="135"/>
      <c r="BJ3875" s="136"/>
    </row>
    <row r="3876" spans="5:62" ht="14.25" customHeight="1" x14ac:dyDescent="0.25">
      <c r="E3876" s="113"/>
      <c r="H3876" s="133"/>
      <c r="T3876" s="133"/>
      <c r="X3876" s="131"/>
      <c r="Y3876" s="133"/>
      <c r="AJ3876" s="133"/>
      <c r="AO3876" s="135"/>
      <c r="AP3876" s="135"/>
      <c r="BJ3876" s="136"/>
    </row>
    <row r="3877" spans="5:62" ht="14.25" customHeight="1" x14ac:dyDescent="0.25">
      <c r="E3877" s="113"/>
      <c r="H3877" s="133"/>
      <c r="T3877" s="133"/>
      <c r="X3877" s="131"/>
      <c r="Y3877" s="133"/>
      <c r="AJ3877" s="133"/>
      <c r="AO3877" s="135"/>
      <c r="AP3877" s="135"/>
      <c r="BJ3877" s="136"/>
    </row>
    <row r="3878" spans="5:62" ht="14.25" customHeight="1" x14ac:dyDescent="0.25">
      <c r="E3878" s="113"/>
      <c r="H3878" s="133"/>
      <c r="T3878" s="133"/>
      <c r="X3878" s="131"/>
      <c r="Y3878" s="133"/>
      <c r="AJ3878" s="133"/>
      <c r="AO3878" s="135"/>
      <c r="AP3878" s="135"/>
      <c r="BJ3878" s="136"/>
    </row>
    <row r="3879" spans="5:62" ht="14.25" customHeight="1" x14ac:dyDescent="0.25">
      <c r="E3879" s="113"/>
      <c r="H3879" s="133"/>
      <c r="T3879" s="133"/>
      <c r="X3879" s="131"/>
      <c r="Y3879" s="133"/>
      <c r="AJ3879" s="133"/>
      <c r="AO3879" s="135"/>
      <c r="AP3879" s="135"/>
      <c r="BJ3879" s="136"/>
    </row>
    <row r="3880" spans="5:62" ht="14.25" customHeight="1" x14ac:dyDescent="0.25">
      <c r="E3880" s="113"/>
      <c r="H3880" s="133"/>
      <c r="T3880" s="133"/>
      <c r="X3880" s="131"/>
      <c r="Y3880" s="133"/>
      <c r="AJ3880" s="133"/>
      <c r="AO3880" s="135"/>
      <c r="AP3880" s="135"/>
      <c r="BJ3880" s="136"/>
    </row>
    <row r="3881" spans="5:62" ht="14.25" customHeight="1" x14ac:dyDescent="0.25">
      <c r="E3881" s="113"/>
      <c r="H3881" s="133"/>
      <c r="T3881" s="133"/>
      <c r="X3881" s="131"/>
      <c r="Y3881" s="133"/>
      <c r="AJ3881" s="133"/>
      <c r="AO3881" s="135"/>
      <c r="AP3881" s="135"/>
      <c r="BJ3881" s="136"/>
    </row>
    <row r="3882" spans="5:62" ht="14.25" customHeight="1" x14ac:dyDescent="0.25">
      <c r="E3882" s="113"/>
      <c r="H3882" s="133"/>
      <c r="T3882" s="133"/>
      <c r="X3882" s="131"/>
      <c r="Y3882" s="133"/>
      <c r="AJ3882" s="133"/>
      <c r="AO3882" s="135"/>
      <c r="AP3882" s="135"/>
      <c r="BJ3882" s="136"/>
    </row>
    <row r="3883" spans="5:62" ht="14.25" customHeight="1" x14ac:dyDescent="0.25">
      <c r="E3883" s="113"/>
      <c r="H3883" s="133"/>
      <c r="T3883" s="133"/>
      <c r="X3883" s="131"/>
      <c r="Y3883" s="133"/>
      <c r="AJ3883" s="133"/>
      <c r="AO3883" s="135"/>
      <c r="AP3883" s="135"/>
      <c r="BJ3883" s="136"/>
    </row>
    <row r="3884" spans="5:62" ht="14.25" customHeight="1" x14ac:dyDescent="0.25">
      <c r="E3884" s="113"/>
      <c r="H3884" s="133"/>
      <c r="T3884" s="133"/>
      <c r="X3884" s="131"/>
      <c r="Y3884" s="133"/>
      <c r="AJ3884" s="133"/>
      <c r="AO3884" s="135"/>
      <c r="AP3884" s="135"/>
      <c r="BJ3884" s="136"/>
    </row>
    <row r="3885" spans="5:62" ht="14.25" customHeight="1" x14ac:dyDescent="0.25">
      <c r="E3885" s="113"/>
      <c r="H3885" s="133"/>
      <c r="T3885" s="133"/>
      <c r="X3885" s="131"/>
      <c r="Y3885" s="133"/>
      <c r="AJ3885" s="133"/>
      <c r="AO3885" s="135"/>
      <c r="AP3885" s="135"/>
      <c r="BJ3885" s="136"/>
    </row>
    <row r="3886" spans="5:62" ht="14.25" customHeight="1" x14ac:dyDescent="0.25">
      <c r="E3886" s="113"/>
      <c r="H3886" s="133"/>
      <c r="T3886" s="133"/>
      <c r="X3886" s="131"/>
      <c r="Y3886" s="133"/>
      <c r="AJ3886" s="133"/>
      <c r="AO3886" s="135"/>
      <c r="AP3886" s="135"/>
      <c r="BJ3886" s="136"/>
    </row>
    <row r="3887" spans="5:62" ht="14.25" customHeight="1" x14ac:dyDescent="0.25">
      <c r="E3887" s="113"/>
      <c r="H3887" s="133"/>
      <c r="T3887" s="133"/>
      <c r="X3887" s="131"/>
      <c r="Y3887" s="133"/>
      <c r="AJ3887" s="133"/>
      <c r="AO3887" s="135"/>
      <c r="AP3887" s="135"/>
      <c r="BJ3887" s="136"/>
    </row>
    <row r="3888" spans="5:62" ht="14.25" customHeight="1" x14ac:dyDescent="0.25">
      <c r="E3888" s="113"/>
      <c r="H3888" s="133"/>
      <c r="T3888" s="133"/>
      <c r="X3888" s="131"/>
      <c r="Y3888" s="133"/>
      <c r="AJ3888" s="133"/>
      <c r="AO3888" s="135"/>
      <c r="AP3888" s="135"/>
      <c r="BJ3888" s="136"/>
    </row>
    <row r="3889" spans="5:62" ht="14.25" customHeight="1" x14ac:dyDescent="0.25">
      <c r="E3889" s="113"/>
      <c r="H3889" s="133"/>
      <c r="T3889" s="133"/>
      <c r="X3889" s="131"/>
      <c r="Y3889" s="133"/>
      <c r="AJ3889" s="133"/>
      <c r="AO3889" s="135"/>
      <c r="AP3889" s="135"/>
      <c r="BJ3889" s="136"/>
    </row>
    <row r="3890" spans="5:62" ht="14.25" customHeight="1" x14ac:dyDescent="0.25">
      <c r="E3890" s="113"/>
      <c r="H3890" s="133"/>
      <c r="T3890" s="133"/>
      <c r="X3890" s="131"/>
      <c r="Y3890" s="133"/>
      <c r="AJ3890" s="133"/>
      <c r="AO3890" s="135"/>
      <c r="AP3890" s="135"/>
      <c r="BJ3890" s="136"/>
    </row>
    <row r="3891" spans="5:62" ht="14.25" customHeight="1" x14ac:dyDescent="0.25">
      <c r="E3891" s="113"/>
      <c r="H3891" s="133"/>
      <c r="T3891" s="133"/>
      <c r="X3891" s="131"/>
      <c r="Y3891" s="133"/>
      <c r="AJ3891" s="133"/>
      <c r="AO3891" s="135"/>
      <c r="AP3891" s="135"/>
      <c r="BJ3891" s="136"/>
    </row>
    <row r="3892" spans="5:62" ht="14.25" customHeight="1" x14ac:dyDescent="0.25">
      <c r="E3892" s="113"/>
      <c r="H3892" s="133"/>
      <c r="T3892" s="133"/>
      <c r="X3892" s="131"/>
      <c r="Y3892" s="133"/>
      <c r="AJ3892" s="133"/>
      <c r="AO3892" s="135"/>
      <c r="AP3892" s="135"/>
      <c r="BJ3892" s="136"/>
    </row>
    <row r="3893" spans="5:62" ht="14.25" customHeight="1" x14ac:dyDescent="0.25">
      <c r="E3893" s="113"/>
      <c r="H3893" s="133"/>
      <c r="T3893" s="133"/>
      <c r="X3893" s="131"/>
      <c r="Y3893" s="133"/>
      <c r="AJ3893" s="133"/>
      <c r="AO3893" s="135"/>
      <c r="AP3893" s="135"/>
      <c r="BJ3893" s="136"/>
    </row>
    <row r="3894" spans="5:62" ht="14.25" customHeight="1" x14ac:dyDescent="0.25">
      <c r="E3894" s="113"/>
      <c r="H3894" s="133"/>
      <c r="T3894" s="133"/>
      <c r="X3894" s="131"/>
      <c r="Y3894" s="133"/>
      <c r="AJ3894" s="133"/>
      <c r="AO3894" s="135"/>
      <c r="AP3894" s="135"/>
      <c r="BJ3894" s="136"/>
    </row>
    <row r="3895" spans="5:62" ht="14.25" customHeight="1" x14ac:dyDescent="0.25">
      <c r="E3895" s="113"/>
      <c r="H3895" s="133"/>
      <c r="T3895" s="133"/>
      <c r="X3895" s="131"/>
      <c r="Y3895" s="133"/>
      <c r="AJ3895" s="133"/>
      <c r="AO3895" s="135"/>
      <c r="AP3895" s="135"/>
      <c r="BJ3895" s="136"/>
    </row>
    <row r="3896" spans="5:62" ht="14.25" customHeight="1" x14ac:dyDescent="0.25">
      <c r="E3896" s="113"/>
      <c r="H3896" s="133"/>
      <c r="T3896" s="133"/>
      <c r="X3896" s="131"/>
      <c r="Y3896" s="133"/>
      <c r="AJ3896" s="133"/>
      <c r="AO3896" s="135"/>
      <c r="AP3896" s="135"/>
      <c r="BJ3896" s="136"/>
    </row>
    <row r="3897" spans="5:62" ht="14.25" customHeight="1" x14ac:dyDescent="0.25">
      <c r="E3897" s="113"/>
      <c r="H3897" s="133"/>
      <c r="T3897" s="133"/>
      <c r="X3897" s="131"/>
      <c r="Y3897" s="133"/>
      <c r="AJ3897" s="133"/>
      <c r="AO3897" s="135"/>
      <c r="AP3897" s="135"/>
      <c r="BJ3897" s="136"/>
    </row>
    <row r="3898" spans="5:62" ht="14.25" customHeight="1" x14ac:dyDescent="0.25">
      <c r="E3898" s="113"/>
      <c r="H3898" s="133"/>
      <c r="T3898" s="133"/>
      <c r="X3898" s="131"/>
      <c r="Y3898" s="133"/>
      <c r="AJ3898" s="133"/>
      <c r="AO3898" s="135"/>
      <c r="AP3898" s="135"/>
      <c r="BJ3898" s="136"/>
    </row>
    <row r="3899" spans="5:62" ht="14.25" customHeight="1" x14ac:dyDescent="0.25">
      <c r="E3899" s="113"/>
      <c r="H3899" s="133"/>
      <c r="T3899" s="133"/>
      <c r="X3899" s="131"/>
      <c r="Y3899" s="133"/>
      <c r="AJ3899" s="133"/>
      <c r="AO3899" s="135"/>
      <c r="AP3899" s="135"/>
      <c r="BJ3899" s="136"/>
    </row>
    <row r="3900" spans="5:62" ht="14.25" customHeight="1" x14ac:dyDescent="0.25">
      <c r="E3900" s="113"/>
      <c r="H3900" s="133"/>
      <c r="T3900" s="133"/>
      <c r="X3900" s="131"/>
      <c r="Y3900" s="133"/>
      <c r="AJ3900" s="133"/>
      <c r="AO3900" s="135"/>
      <c r="AP3900" s="135"/>
      <c r="BJ3900" s="136"/>
    </row>
    <row r="3901" spans="5:62" ht="14.25" customHeight="1" x14ac:dyDescent="0.25">
      <c r="E3901" s="113"/>
      <c r="H3901" s="133"/>
      <c r="T3901" s="133"/>
      <c r="X3901" s="131"/>
      <c r="Y3901" s="133"/>
      <c r="AJ3901" s="133"/>
      <c r="AO3901" s="135"/>
      <c r="AP3901" s="135"/>
      <c r="BJ3901" s="136"/>
    </row>
    <row r="3902" spans="5:62" ht="14.25" customHeight="1" x14ac:dyDescent="0.25">
      <c r="E3902" s="113"/>
      <c r="H3902" s="133"/>
      <c r="T3902" s="133"/>
      <c r="X3902" s="131"/>
      <c r="Y3902" s="133"/>
      <c r="AJ3902" s="133"/>
      <c r="AO3902" s="135"/>
      <c r="AP3902" s="135"/>
      <c r="BJ3902" s="136"/>
    </row>
    <row r="3903" spans="5:62" ht="14.25" customHeight="1" x14ac:dyDescent="0.25">
      <c r="E3903" s="113"/>
      <c r="H3903" s="133"/>
      <c r="T3903" s="133"/>
      <c r="X3903" s="131"/>
      <c r="Y3903" s="133"/>
      <c r="AJ3903" s="133"/>
      <c r="AO3903" s="135"/>
      <c r="AP3903" s="135"/>
      <c r="BJ3903" s="136"/>
    </row>
    <row r="3904" spans="5:62" ht="14.25" customHeight="1" x14ac:dyDescent="0.25">
      <c r="E3904" s="113"/>
      <c r="H3904" s="133"/>
      <c r="T3904" s="133"/>
      <c r="X3904" s="131"/>
      <c r="Y3904" s="133"/>
      <c r="AJ3904" s="133"/>
      <c r="AO3904" s="135"/>
      <c r="AP3904" s="135"/>
      <c r="BJ3904" s="136"/>
    </row>
    <row r="3905" spans="5:62" ht="14.25" customHeight="1" x14ac:dyDescent="0.25">
      <c r="E3905" s="113"/>
      <c r="H3905" s="133"/>
      <c r="T3905" s="133"/>
      <c r="X3905" s="131"/>
      <c r="Y3905" s="133"/>
      <c r="AJ3905" s="133"/>
      <c r="AO3905" s="135"/>
      <c r="AP3905" s="135"/>
      <c r="BJ3905" s="136"/>
    </row>
    <row r="3906" spans="5:62" ht="14.25" customHeight="1" x14ac:dyDescent="0.25">
      <c r="E3906" s="113"/>
      <c r="H3906" s="133"/>
      <c r="T3906" s="133"/>
      <c r="X3906" s="131"/>
      <c r="Y3906" s="133"/>
      <c r="AJ3906" s="133"/>
      <c r="AO3906" s="135"/>
      <c r="AP3906" s="135"/>
      <c r="BJ3906" s="136"/>
    </row>
    <row r="3907" spans="5:62" ht="14.25" customHeight="1" x14ac:dyDescent="0.25">
      <c r="E3907" s="113"/>
      <c r="H3907" s="133"/>
      <c r="T3907" s="133"/>
      <c r="X3907" s="131"/>
      <c r="Y3907" s="133"/>
      <c r="AJ3907" s="133"/>
      <c r="AO3907" s="135"/>
      <c r="AP3907" s="135"/>
      <c r="BJ3907" s="136"/>
    </row>
    <row r="3908" spans="5:62" ht="14.25" customHeight="1" x14ac:dyDescent="0.25">
      <c r="E3908" s="113"/>
      <c r="H3908" s="133"/>
      <c r="T3908" s="133"/>
      <c r="X3908" s="131"/>
      <c r="Y3908" s="133"/>
      <c r="AJ3908" s="133"/>
      <c r="AO3908" s="135"/>
      <c r="AP3908" s="135"/>
      <c r="BJ3908" s="136"/>
    </row>
    <row r="3909" spans="5:62" ht="14.25" customHeight="1" x14ac:dyDescent="0.25">
      <c r="E3909" s="113"/>
      <c r="H3909" s="133"/>
      <c r="T3909" s="133"/>
      <c r="X3909" s="131"/>
      <c r="Y3909" s="133"/>
      <c r="AJ3909" s="133"/>
      <c r="AO3909" s="135"/>
      <c r="AP3909" s="135"/>
      <c r="BJ3909" s="136"/>
    </row>
    <row r="3910" spans="5:62" ht="14.25" customHeight="1" x14ac:dyDescent="0.25">
      <c r="E3910" s="113"/>
      <c r="H3910" s="133"/>
      <c r="T3910" s="133"/>
      <c r="X3910" s="131"/>
      <c r="Y3910" s="133"/>
      <c r="AJ3910" s="133"/>
      <c r="AO3910" s="135"/>
      <c r="AP3910" s="135"/>
      <c r="BJ3910" s="136"/>
    </row>
    <row r="3911" spans="5:62" ht="14.25" customHeight="1" x14ac:dyDescent="0.25">
      <c r="E3911" s="113"/>
      <c r="H3911" s="133"/>
      <c r="T3911" s="133"/>
      <c r="X3911" s="131"/>
      <c r="Y3911" s="133"/>
      <c r="AJ3911" s="133"/>
      <c r="AO3911" s="135"/>
      <c r="AP3911" s="135"/>
      <c r="BJ3911" s="136"/>
    </row>
    <row r="3912" spans="5:62" ht="14.25" customHeight="1" x14ac:dyDescent="0.25">
      <c r="E3912" s="113"/>
      <c r="H3912" s="133"/>
      <c r="T3912" s="133"/>
      <c r="X3912" s="131"/>
      <c r="Y3912" s="133"/>
      <c r="AJ3912" s="133"/>
      <c r="AO3912" s="135"/>
      <c r="AP3912" s="135"/>
      <c r="BJ3912" s="136"/>
    </row>
    <row r="3913" spans="5:62" ht="14.25" customHeight="1" x14ac:dyDescent="0.25">
      <c r="E3913" s="113"/>
      <c r="H3913" s="133"/>
      <c r="T3913" s="133"/>
      <c r="X3913" s="131"/>
      <c r="Y3913" s="133"/>
      <c r="AJ3913" s="133"/>
      <c r="AO3913" s="135"/>
      <c r="AP3913" s="135"/>
      <c r="BJ3913" s="136"/>
    </row>
    <row r="3914" spans="5:62" ht="14.25" customHeight="1" x14ac:dyDescent="0.25">
      <c r="E3914" s="113"/>
      <c r="H3914" s="133"/>
      <c r="T3914" s="133"/>
      <c r="X3914" s="131"/>
      <c r="Y3914" s="133"/>
      <c r="AJ3914" s="133"/>
      <c r="AO3914" s="135"/>
      <c r="AP3914" s="135"/>
      <c r="BJ3914" s="136"/>
    </row>
    <row r="3915" spans="5:62" ht="14.25" customHeight="1" x14ac:dyDescent="0.25">
      <c r="E3915" s="113"/>
      <c r="H3915" s="133"/>
      <c r="T3915" s="133"/>
      <c r="X3915" s="131"/>
      <c r="Y3915" s="133"/>
      <c r="AJ3915" s="133"/>
      <c r="AO3915" s="135"/>
      <c r="AP3915" s="135"/>
      <c r="BJ3915" s="136"/>
    </row>
    <row r="3916" spans="5:62" ht="14.25" customHeight="1" x14ac:dyDescent="0.25">
      <c r="E3916" s="113"/>
      <c r="H3916" s="133"/>
      <c r="T3916" s="133"/>
      <c r="X3916" s="131"/>
      <c r="Y3916" s="133"/>
      <c r="AJ3916" s="133"/>
      <c r="AO3916" s="135"/>
      <c r="AP3916" s="135"/>
      <c r="BJ3916" s="136"/>
    </row>
    <row r="3917" spans="5:62" ht="14.25" customHeight="1" x14ac:dyDescent="0.25">
      <c r="E3917" s="113"/>
      <c r="H3917" s="133"/>
      <c r="T3917" s="133"/>
      <c r="X3917" s="131"/>
      <c r="Y3917" s="133"/>
      <c r="AJ3917" s="133"/>
      <c r="AO3917" s="135"/>
      <c r="AP3917" s="135"/>
      <c r="BJ3917" s="136"/>
    </row>
    <row r="3918" spans="5:62" ht="14.25" customHeight="1" x14ac:dyDescent="0.25">
      <c r="E3918" s="113"/>
      <c r="H3918" s="133"/>
      <c r="T3918" s="133"/>
      <c r="X3918" s="131"/>
      <c r="Y3918" s="133"/>
      <c r="AJ3918" s="133"/>
      <c r="AO3918" s="135"/>
      <c r="AP3918" s="135"/>
      <c r="BJ3918" s="136"/>
    </row>
    <row r="3919" spans="5:62" ht="14.25" customHeight="1" x14ac:dyDescent="0.25">
      <c r="E3919" s="113"/>
      <c r="H3919" s="133"/>
      <c r="T3919" s="133"/>
      <c r="X3919" s="131"/>
      <c r="Y3919" s="133"/>
      <c r="AJ3919" s="133"/>
      <c r="AO3919" s="135"/>
      <c r="AP3919" s="135"/>
      <c r="BJ3919" s="136"/>
    </row>
    <row r="3920" spans="5:62" ht="14.25" customHeight="1" x14ac:dyDescent="0.25">
      <c r="E3920" s="113"/>
      <c r="H3920" s="133"/>
      <c r="T3920" s="133"/>
      <c r="X3920" s="131"/>
      <c r="Y3920" s="133"/>
      <c r="AJ3920" s="133"/>
      <c r="AO3920" s="135"/>
      <c r="AP3920" s="135"/>
      <c r="BJ3920" s="136"/>
    </row>
    <row r="3921" spans="5:62" ht="14.25" customHeight="1" x14ac:dyDescent="0.25">
      <c r="E3921" s="113"/>
      <c r="H3921" s="133"/>
      <c r="T3921" s="133"/>
      <c r="X3921" s="131"/>
      <c r="Y3921" s="133"/>
      <c r="AJ3921" s="133"/>
      <c r="AO3921" s="135"/>
      <c r="AP3921" s="135"/>
      <c r="BJ3921" s="136"/>
    </row>
    <row r="3922" spans="5:62" ht="14.25" customHeight="1" x14ac:dyDescent="0.25">
      <c r="E3922" s="113"/>
      <c r="H3922" s="133"/>
      <c r="T3922" s="133"/>
      <c r="X3922" s="131"/>
      <c r="Y3922" s="133"/>
      <c r="AJ3922" s="133"/>
      <c r="AO3922" s="135"/>
      <c r="AP3922" s="135"/>
      <c r="BJ3922" s="136"/>
    </row>
    <row r="3923" spans="5:62" ht="14.25" customHeight="1" x14ac:dyDescent="0.25">
      <c r="E3923" s="113"/>
      <c r="H3923" s="133"/>
      <c r="T3923" s="133"/>
      <c r="X3923" s="131"/>
      <c r="Y3923" s="133"/>
      <c r="AJ3923" s="133"/>
      <c r="AO3923" s="135"/>
      <c r="AP3923" s="135"/>
      <c r="BJ3923" s="136"/>
    </row>
    <row r="3924" spans="5:62" ht="14.25" customHeight="1" x14ac:dyDescent="0.25">
      <c r="E3924" s="113"/>
      <c r="H3924" s="133"/>
      <c r="T3924" s="133"/>
      <c r="X3924" s="131"/>
      <c r="Y3924" s="133"/>
      <c r="AJ3924" s="133"/>
      <c r="AO3924" s="135"/>
      <c r="AP3924" s="135"/>
      <c r="BJ3924" s="136"/>
    </row>
    <row r="3925" spans="5:62" ht="14.25" customHeight="1" x14ac:dyDescent="0.25">
      <c r="E3925" s="113"/>
      <c r="H3925" s="133"/>
      <c r="T3925" s="133"/>
      <c r="X3925" s="131"/>
      <c r="Y3925" s="133"/>
      <c r="AJ3925" s="133"/>
      <c r="AO3925" s="135"/>
      <c r="AP3925" s="135"/>
      <c r="BJ3925" s="136"/>
    </row>
    <row r="3926" spans="5:62" ht="14.25" customHeight="1" x14ac:dyDescent="0.25">
      <c r="E3926" s="113"/>
      <c r="H3926" s="133"/>
      <c r="T3926" s="133"/>
      <c r="X3926" s="131"/>
      <c r="Y3926" s="133"/>
      <c r="AJ3926" s="133"/>
      <c r="AO3926" s="135"/>
      <c r="AP3926" s="135"/>
      <c r="BJ3926" s="136"/>
    </row>
    <row r="3927" spans="5:62" ht="14.25" customHeight="1" x14ac:dyDescent="0.25">
      <c r="E3927" s="113"/>
      <c r="H3927" s="133"/>
      <c r="T3927" s="133"/>
      <c r="X3927" s="131"/>
      <c r="Y3927" s="133"/>
      <c r="AJ3927" s="133"/>
      <c r="AO3927" s="135"/>
      <c r="AP3927" s="135"/>
      <c r="BJ3927" s="136"/>
    </row>
    <row r="3928" spans="5:62" ht="14.25" customHeight="1" x14ac:dyDescent="0.25">
      <c r="E3928" s="113"/>
      <c r="H3928" s="133"/>
      <c r="T3928" s="133"/>
      <c r="X3928" s="131"/>
      <c r="Y3928" s="133"/>
      <c r="AJ3928" s="133"/>
      <c r="AO3928" s="135"/>
      <c r="AP3928" s="135"/>
      <c r="BJ3928" s="136"/>
    </row>
    <row r="3929" spans="5:62" ht="14.25" customHeight="1" x14ac:dyDescent="0.25">
      <c r="E3929" s="113"/>
      <c r="H3929" s="133"/>
      <c r="T3929" s="133"/>
      <c r="X3929" s="131"/>
      <c r="Y3929" s="133"/>
      <c r="AJ3929" s="133"/>
      <c r="AO3929" s="135"/>
      <c r="AP3929" s="135"/>
      <c r="BJ3929" s="136"/>
    </row>
    <row r="3930" spans="5:62" ht="14.25" customHeight="1" x14ac:dyDescent="0.25">
      <c r="E3930" s="113"/>
      <c r="H3930" s="133"/>
      <c r="T3930" s="133"/>
      <c r="X3930" s="131"/>
      <c r="Y3930" s="133"/>
      <c r="AJ3930" s="133"/>
      <c r="AO3930" s="135"/>
      <c r="AP3930" s="135"/>
      <c r="BJ3930" s="136"/>
    </row>
    <row r="3931" spans="5:62" ht="14.25" customHeight="1" x14ac:dyDescent="0.25">
      <c r="E3931" s="113"/>
      <c r="H3931" s="133"/>
      <c r="T3931" s="133"/>
      <c r="X3931" s="131"/>
      <c r="Y3931" s="133"/>
      <c r="AJ3931" s="133"/>
      <c r="AO3931" s="135"/>
      <c r="AP3931" s="135"/>
      <c r="BJ3931" s="136"/>
    </row>
    <row r="3932" spans="5:62" ht="14.25" customHeight="1" x14ac:dyDescent="0.25">
      <c r="E3932" s="113"/>
      <c r="H3932" s="133"/>
      <c r="T3932" s="133"/>
      <c r="X3932" s="131"/>
      <c r="Y3932" s="133"/>
      <c r="AJ3932" s="133"/>
      <c r="AO3932" s="135"/>
      <c r="AP3932" s="135"/>
      <c r="BJ3932" s="136"/>
    </row>
    <row r="3933" spans="5:62" ht="14.25" customHeight="1" x14ac:dyDescent="0.25">
      <c r="E3933" s="113"/>
      <c r="H3933" s="133"/>
      <c r="T3933" s="133"/>
      <c r="X3933" s="131"/>
      <c r="Y3933" s="133"/>
      <c r="AJ3933" s="133"/>
      <c r="AO3933" s="135"/>
      <c r="AP3933" s="135"/>
      <c r="BJ3933" s="136"/>
    </row>
    <row r="3934" spans="5:62" ht="14.25" customHeight="1" x14ac:dyDescent="0.25">
      <c r="E3934" s="113"/>
      <c r="H3934" s="133"/>
      <c r="T3934" s="133"/>
      <c r="X3934" s="131"/>
      <c r="Y3934" s="133"/>
      <c r="AJ3934" s="133"/>
      <c r="AO3934" s="135"/>
      <c r="AP3934" s="135"/>
      <c r="BJ3934" s="136"/>
    </row>
    <row r="3935" spans="5:62" ht="14.25" customHeight="1" x14ac:dyDescent="0.25">
      <c r="E3935" s="113"/>
      <c r="H3935" s="133"/>
      <c r="T3935" s="133"/>
      <c r="X3935" s="131"/>
      <c r="Y3935" s="133"/>
      <c r="AJ3935" s="133"/>
      <c r="AO3935" s="135"/>
      <c r="AP3935" s="135"/>
      <c r="BJ3935" s="136"/>
    </row>
    <row r="3936" spans="5:62" ht="14.25" customHeight="1" x14ac:dyDescent="0.25">
      <c r="E3936" s="113"/>
      <c r="H3936" s="133"/>
      <c r="T3936" s="133"/>
      <c r="X3936" s="131"/>
      <c r="Y3936" s="133"/>
      <c r="AJ3936" s="133"/>
      <c r="AO3936" s="135"/>
      <c r="AP3936" s="135"/>
      <c r="BJ3936" s="136"/>
    </row>
    <row r="3937" spans="5:62" ht="14.25" customHeight="1" x14ac:dyDescent="0.25">
      <c r="E3937" s="113"/>
      <c r="H3937" s="133"/>
      <c r="T3937" s="133"/>
      <c r="X3937" s="131"/>
      <c r="Y3937" s="133"/>
      <c r="AJ3937" s="133"/>
      <c r="AO3937" s="135"/>
      <c r="AP3937" s="135"/>
      <c r="BJ3937" s="136"/>
    </row>
    <row r="3938" spans="5:62" ht="14.25" customHeight="1" x14ac:dyDescent="0.25">
      <c r="E3938" s="113"/>
      <c r="H3938" s="133"/>
      <c r="T3938" s="133"/>
      <c r="X3938" s="131"/>
      <c r="Y3938" s="133"/>
      <c r="AJ3938" s="133"/>
      <c r="AO3938" s="135"/>
      <c r="AP3938" s="135"/>
      <c r="BJ3938" s="136"/>
    </row>
    <row r="3939" spans="5:62" ht="14.25" customHeight="1" x14ac:dyDescent="0.25">
      <c r="E3939" s="113"/>
      <c r="H3939" s="133"/>
      <c r="T3939" s="133"/>
      <c r="X3939" s="131"/>
      <c r="Y3939" s="133"/>
      <c r="AJ3939" s="133"/>
      <c r="AO3939" s="135"/>
      <c r="AP3939" s="135"/>
      <c r="BJ3939" s="136"/>
    </row>
    <row r="3940" spans="5:62" ht="14.25" customHeight="1" x14ac:dyDescent="0.25">
      <c r="E3940" s="113"/>
      <c r="H3940" s="133"/>
      <c r="T3940" s="133"/>
      <c r="X3940" s="131"/>
      <c r="Y3940" s="133"/>
      <c r="AJ3940" s="133"/>
      <c r="AO3940" s="135"/>
      <c r="AP3940" s="135"/>
      <c r="BJ3940" s="136"/>
    </row>
    <row r="3941" spans="5:62" ht="14.25" customHeight="1" x14ac:dyDescent="0.25">
      <c r="E3941" s="113"/>
      <c r="H3941" s="133"/>
      <c r="T3941" s="133"/>
      <c r="X3941" s="131"/>
      <c r="Y3941" s="133"/>
      <c r="AJ3941" s="133"/>
      <c r="AO3941" s="135"/>
      <c r="AP3941" s="135"/>
      <c r="BJ3941" s="136"/>
    </row>
    <row r="3942" spans="5:62" ht="14.25" customHeight="1" x14ac:dyDescent="0.25">
      <c r="E3942" s="113"/>
      <c r="H3942" s="133"/>
      <c r="T3942" s="133"/>
      <c r="X3942" s="131"/>
      <c r="Y3942" s="133"/>
      <c r="AJ3942" s="133"/>
      <c r="AO3942" s="135"/>
      <c r="AP3942" s="135"/>
      <c r="BJ3942" s="136"/>
    </row>
    <row r="3943" spans="5:62" ht="14.25" customHeight="1" x14ac:dyDescent="0.25">
      <c r="E3943" s="113"/>
      <c r="H3943" s="133"/>
      <c r="T3943" s="133"/>
      <c r="X3943" s="131"/>
      <c r="Y3943" s="133"/>
      <c r="AJ3943" s="133"/>
      <c r="AO3943" s="135"/>
      <c r="AP3943" s="135"/>
      <c r="BJ3943" s="136"/>
    </row>
    <row r="3944" spans="5:62" ht="14.25" customHeight="1" x14ac:dyDescent="0.25">
      <c r="E3944" s="113"/>
      <c r="H3944" s="133"/>
      <c r="T3944" s="133"/>
      <c r="X3944" s="131"/>
      <c r="Y3944" s="133"/>
      <c r="AJ3944" s="133"/>
      <c r="AO3944" s="135"/>
      <c r="AP3944" s="135"/>
      <c r="BJ3944" s="136"/>
    </row>
    <row r="3945" spans="5:62" ht="14.25" customHeight="1" x14ac:dyDescent="0.25">
      <c r="E3945" s="113"/>
      <c r="H3945" s="133"/>
      <c r="T3945" s="133"/>
      <c r="X3945" s="131"/>
      <c r="Y3945" s="133"/>
      <c r="AJ3945" s="133"/>
      <c r="AO3945" s="135"/>
      <c r="AP3945" s="135"/>
      <c r="BJ3945" s="136"/>
    </row>
    <row r="3946" spans="5:62" ht="14.25" customHeight="1" x14ac:dyDescent="0.25">
      <c r="E3946" s="113"/>
      <c r="H3946" s="133"/>
      <c r="T3946" s="133"/>
      <c r="X3946" s="131"/>
      <c r="Y3946" s="133"/>
      <c r="AJ3946" s="133"/>
      <c r="AO3946" s="135"/>
      <c r="AP3946" s="135"/>
      <c r="BJ3946" s="136"/>
    </row>
    <row r="3947" spans="5:62" ht="14.25" customHeight="1" x14ac:dyDescent="0.25">
      <c r="E3947" s="113"/>
      <c r="H3947" s="133"/>
      <c r="T3947" s="133"/>
      <c r="X3947" s="131"/>
      <c r="Y3947" s="133"/>
      <c r="AJ3947" s="133"/>
      <c r="AO3947" s="135"/>
      <c r="AP3947" s="135"/>
      <c r="BJ3947" s="136"/>
    </row>
    <row r="3948" spans="5:62" ht="14.25" customHeight="1" x14ac:dyDescent="0.25">
      <c r="E3948" s="113"/>
      <c r="H3948" s="133"/>
      <c r="T3948" s="133"/>
      <c r="X3948" s="131"/>
      <c r="Y3948" s="133"/>
      <c r="AJ3948" s="133"/>
      <c r="AO3948" s="135"/>
      <c r="AP3948" s="135"/>
      <c r="BJ3948" s="136"/>
    </row>
    <row r="3949" spans="5:62" ht="14.25" customHeight="1" x14ac:dyDescent="0.25">
      <c r="E3949" s="113"/>
      <c r="H3949" s="133"/>
      <c r="T3949" s="133"/>
      <c r="X3949" s="131"/>
      <c r="Y3949" s="133"/>
      <c r="AJ3949" s="133"/>
      <c r="AO3949" s="135"/>
      <c r="AP3949" s="135"/>
      <c r="BJ3949" s="136"/>
    </row>
    <row r="3950" spans="5:62" ht="14.25" customHeight="1" x14ac:dyDescent="0.25">
      <c r="E3950" s="113"/>
      <c r="H3950" s="133"/>
      <c r="T3950" s="133"/>
      <c r="X3950" s="131"/>
      <c r="Y3950" s="133"/>
      <c r="AJ3950" s="133"/>
      <c r="AO3950" s="135"/>
      <c r="AP3950" s="135"/>
      <c r="BJ3950" s="136"/>
    </row>
    <row r="3951" spans="5:62" ht="14.25" customHeight="1" x14ac:dyDescent="0.25">
      <c r="E3951" s="113"/>
      <c r="H3951" s="133"/>
      <c r="T3951" s="133"/>
      <c r="X3951" s="131"/>
      <c r="Y3951" s="133"/>
      <c r="AJ3951" s="133"/>
      <c r="AO3951" s="135"/>
      <c r="AP3951" s="135"/>
      <c r="BJ3951" s="136"/>
    </row>
    <row r="3952" spans="5:62" ht="14.25" customHeight="1" x14ac:dyDescent="0.25">
      <c r="E3952" s="113"/>
      <c r="H3952" s="133"/>
      <c r="T3952" s="133"/>
      <c r="X3952" s="131"/>
      <c r="Y3952" s="133"/>
      <c r="AJ3952" s="133"/>
      <c r="AO3952" s="135"/>
      <c r="AP3952" s="135"/>
      <c r="BJ3952" s="136"/>
    </row>
    <row r="3953" spans="5:62" ht="14.25" customHeight="1" x14ac:dyDescent="0.25">
      <c r="E3953" s="113"/>
      <c r="H3953" s="133"/>
      <c r="T3953" s="133"/>
      <c r="X3953" s="131"/>
      <c r="Y3953" s="133"/>
      <c r="AJ3953" s="133"/>
      <c r="AO3953" s="135"/>
      <c r="AP3953" s="135"/>
      <c r="BJ3953" s="136"/>
    </row>
    <row r="3954" spans="5:62" ht="14.25" customHeight="1" x14ac:dyDescent="0.25">
      <c r="E3954" s="113"/>
      <c r="H3954" s="133"/>
      <c r="T3954" s="133"/>
      <c r="X3954" s="131"/>
      <c r="Y3954" s="133"/>
      <c r="AJ3954" s="133"/>
      <c r="AO3954" s="135"/>
      <c r="AP3954" s="135"/>
      <c r="BJ3954" s="136"/>
    </row>
    <row r="3955" spans="5:62" ht="14.25" customHeight="1" x14ac:dyDescent="0.25">
      <c r="E3955" s="113"/>
      <c r="H3955" s="133"/>
      <c r="T3955" s="133"/>
      <c r="X3955" s="131"/>
      <c r="Y3955" s="133"/>
      <c r="AJ3955" s="133"/>
      <c r="AO3955" s="135"/>
      <c r="AP3955" s="135"/>
      <c r="BJ3955" s="136"/>
    </row>
    <row r="3956" spans="5:62" ht="14.25" customHeight="1" x14ac:dyDescent="0.25">
      <c r="E3956" s="113"/>
      <c r="H3956" s="133"/>
      <c r="T3956" s="133"/>
      <c r="X3956" s="131"/>
      <c r="Y3956" s="133"/>
      <c r="AJ3956" s="133"/>
      <c r="AO3956" s="135"/>
      <c r="AP3956" s="135"/>
      <c r="BJ3956" s="136"/>
    </row>
    <row r="3957" spans="5:62" ht="14.25" customHeight="1" x14ac:dyDescent="0.25">
      <c r="E3957" s="113"/>
      <c r="H3957" s="133"/>
      <c r="T3957" s="133"/>
      <c r="X3957" s="131"/>
      <c r="Y3957" s="133"/>
      <c r="AJ3957" s="133"/>
      <c r="AO3957" s="135"/>
      <c r="AP3957" s="135"/>
      <c r="BJ3957" s="136"/>
    </row>
    <row r="3958" spans="5:62" ht="14.25" customHeight="1" x14ac:dyDescent="0.25">
      <c r="E3958" s="113"/>
      <c r="H3958" s="133"/>
      <c r="T3958" s="133"/>
      <c r="X3958" s="131"/>
      <c r="Y3958" s="133"/>
      <c r="AJ3958" s="133"/>
      <c r="AO3958" s="135"/>
      <c r="AP3958" s="135"/>
      <c r="BJ3958" s="136"/>
    </row>
    <row r="3959" spans="5:62" ht="14.25" customHeight="1" x14ac:dyDescent="0.25">
      <c r="E3959" s="113"/>
      <c r="H3959" s="133"/>
      <c r="T3959" s="133"/>
      <c r="X3959" s="131"/>
      <c r="Y3959" s="133"/>
      <c r="AJ3959" s="133"/>
      <c r="AO3959" s="135"/>
      <c r="AP3959" s="135"/>
      <c r="BJ3959" s="136"/>
    </row>
    <row r="3960" spans="5:62" ht="14.25" customHeight="1" x14ac:dyDescent="0.25">
      <c r="E3960" s="113"/>
      <c r="H3960" s="133"/>
      <c r="T3960" s="133"/>
      <c r="X3960" s="131"/>
      <c r="Y3960" s="133"/>
      <c r="AJ3960" s="133"/>
      <c r="AO3960" s="135"/>
      <c r="AP3960" s="135"/>
      <c r="BJ3960" s="136"/>
    </row>
    <row r="3961" spans="5:62" ht="14.25" customHeight="1" x14ac:dyDescent="0.25">
      <c r="E3961" s="113"/>
      <c r="H3961" s="133"/>
      <c r="T3961" s="133"/>
      <c r="X3961" s="131"/>
      <c r="Y3961" s="133"/>
      <c r="AJ3961" s="133"/>
      <c r="AO3961" s="135"/>
      <c r="AP3961" s="135"/>
      <c r="BJ3961" s="136"/>
    </row>
    <row r="3962" spans="5:62" ht="14.25" customHeight="1" x14ac:dyDescent="0.25">
      <c r="E3962" s="113"/>
      <c r="H3962" s="133"/>
      <c r="T3962" s="133"/>
      <c r="X3962" s="131"/>
      <c r="Y3962" s="133"/>
      <c r="AJ3962" s="133"/>
      <c r="AO3962" s="135"/>
      <c r="AP3962" s="135"/>
      <c r="BJ3962" s="136"/>
    </row>
    <row r="3963" spans="5:62" ht="14.25" customHeight="1" x14ac:dyDescent="0.25">
      <c r="E3963" s="113"/>
      <c r="H3963" s="133"/>
      <c r="T3963" s="133"/>
      <c r="X3963" s="131"/>
      <c r="Y3963" s="133"/>
      <c r="AJ3963" s="133"/>
      <c r="AO3963" s="135"/>
      <c r="AP3963" s="135"/>
      <c r="BJ3963" s="136"/>
    </row>
    <row r="3964" spans="5:62" ht="14.25" customHeight="1" x14ac:dyDescent="0.25">
      <c r="E3964" s="113"/>
      <c r="H3964" s="133"/>
      <c r="T3964" s="133"/>
      <c r="X3964" s="131"/>
      <c r="Y3964" s="133"/>
      <c r="AJ3964" s="133"/>
      <c r="AO3964" s="135"/>
      <c r="AP3964" s="135"/>
      <c r="BJ3964" s="136"/>
    </row>
    <row r="3965" spans="5:62" ht="14.25" customHeight="1" x14ac:dyDescent="0.25">
      <c r="E3965" s="113"/>
      <c r="H3965" s="133"/>
      <c r="T3965" s="133"/>
      <c r="X3965" s="131"/>
      <c r="Y3965" s="133"/>
      <c r="AJ3965" s="133"/>
      <c r="AO3965" s="135"/>
      <c r="AP3965" s="135"/>
      <c r="BJ3965" s="136"/>
    </row>
    <row r="3966" spans="5:62" ht="14.25" customHeight="1" x14ac:dyDescent="0.25">
      <c r="E3966" s="113"/>
      <c r="H3966" s="133"/>
      <c r="T3966" s="133"/>
      <c r="X3966" s="131"/>
      <c r="Y3966" s="133"/>
      <c r="AJ3966" s="133"/>
      <c r="AO3966" s="135"/>
      <c r="AP3966" s="135"/>
      <c r="BJ3966" s="136"/>
    </row>
    <row r="3967" spans="5:62" ht="14.25" customHeight="1" x14ac:dyDescent="0.25">
      <c r="E3967" s="113"/>
      <c r="H3967" s="133"/>
      <c r="T3967" s="133"/>
      <c r="X3967" s="131"/>
      <c r="Y3967" s="133"/>
      <c r="AJ3967" s="133"/>
      <c r="AO3967" s="135"/>
      <c r="AP3967" s="135"/>
      <c r="BJ3967" s="136"/>
    </row>
    <row r="3968" spans="5:62" ht="14.25" customHeight="1" x14ac:dyDescent="0.25">
      <c r="E3968" s="113"/>
      <c r="H3968" s="133"/>
      <c r="T3968" s="133"/>
      <c r="X3968" s="131"/>
      <c r="Y3968" s="133"/>
      <c r="AJ3968" s="133"/>
      <c r="AO3968" s="135"/>
      <c r="AP3968" s="135"/>
      <c r="BJ3968" s="136"/>
    </row>
    <row r="3969" spans="5:62" ht="14.25" customHeight="1" x14ac:dyDescent="0.25">
      <c r="E3969" s="113"/>
      <c r="H3969" s="133"/>
      <c r="T3969" s="133"/>
      <c r="X3969" s="131"/>
      <c r="Y3969" s="133"/>
      <c r="AJ3969" s="133"/>
      <c r="AO3969" s="135"/>
      <c r="AP3969" s="135"/>
      <c r="BJ3969" s="136"/>
    </row>
    <row r="3970" spans="5:62" ht="14.25" customHeight="1" x14ac:dyDescent="0.25">
      <c r="E3970" s="113"/>
      <c r="H3970" s="133"/>
      <c r="T3970" s="133"/>
      <c r="X3970" s="131"/>
      <c r="Y3970" s="133"/>
      <c r="AJ3970" s="133"/>
      <c r="AO3970" s="135"/>
      <c r="AP3970" s="135"/>
      <c r="BJ3970" s="136"/>
    </row>
    <row r="3971" spans="5:62" ht="14.25" customHeight="1" x14ac:dyDescent="0.25">
      <c r="E3971" s="113"/>
      <c r="H3971" s="133"/>
      <c r="T3971" s="133"/>
      <c r="X3971" s="131"/>
      <c r="Y3971" s="133"/>
      <c r="AJ3971" s="133"/>
      <c r="AO3971" s="135"/>
      <c r="AP3971" s="135"/>
      <c r="BJ3971" s="136"/>
    </row>
    <row r="3972" spans="5:62" ht="14.25" customHeight="1" x14ac:dyDescent="0.25">
      <c r="E3972" s="113"/>
      <c r="H3972" s="133"/>
      <c r="T3972" s="133"/>
      <c r="X3972" s="131"/>
      <c r="Y3972" s="133"/>
      <c r="AJ3972" s="133"/>
      <c r="AO3972" s="135"/>
      <c r="AP3972" s="135"/>
      <c r="BJ3972" s="136"/>
    </row>
    <row r="3973" spans="5:62" ht="14.25" customHeight="1" x14ac:dyDescent="0.25">
      <c r="E3973" s="113"/>
      <c r="H3973" s="133"/>
      <c r="T3973" s="133"/>
      <c r="X3973" s="131"/>
      <c r="Y3973" s="133"/>
      <c r="AJ3973" s="133"/>
      <c r="AO3973" s="135"/>
      <c r="AP3973" s="135"/>
      <c r="BJ3973" s="136"/>
    </row>
    <row r="3974" spans="5:62" ht="14.25" customHeight="1" x14ac:dyDescent="0.25">
      <c r="E3974" s="113"/>
      <c r="H3974" s="133"/>
      <c r="T3974" s="133"/>
      <c r="X3974" s="131"/>
      <c r="Y3974" s="133"/>
      <c r="AJ3974" s="133"/>
      <c r="AO3974" s="135"/>
      <c r="AP3974" s="135"/>
      <c r="BJ3974" s="136"/>
    </row>
    <row r="3975" spans="5:62" ht="14.25" customHeight="1" x14ac:dyDescent="0.25">
      <c r="E3975" s="113"/>
      <c r="H3975" s="133"/>
      <c r="T3975" s="133"/>
      <c r="X3975" s="131"/>
      <c r="Y3975" s="133"/>
      <c r="AJ3975" s="133"/>
      <c r="AO3975" s="135"/>
      <c r="AP3975" s="135"/>
      <c r="BJ3975" s="136"/>
    </row>
    <row r="3976" spans="5:62" ht="14.25" customHeight="1" x14ac:dyDescent="0.25">
      <c r="E3976" s="113"/>
      <c r="H3976" s="133"/>
      <c r="T3976" s="133"/>
      <c r="X3976" s="131"/>
      <c r="Y3976" s="133"/>
      <c r="AJ3976" s="133"/>
      <c r="AO3976" s="135"/>
      <c r="AP3976" s="135"/>
      <c r="BJ3976" s="136"/>
    </row>
    <row r="3977" spans="5:62" ht="14.25" customHeight="1" x14ac:dyDescent="0.25">
      <c r="E3977" s="113"/>
      <c r="H3977" s="133"/>
      <c r="T3977" s="133"/>
      <c r="X3977" s="131"/>
      <c r="Y3977" s="133"/>
      <c r="AJ3977" s="133"/>
      <c r="AO3977" s="135"/>
      <c r="AP3977" s="135"/>
      <c r="BJ3977" s="136"/>
    </row>
    <row r="3978" spans="5:62" ht="14.25" customHeight="1" x14ac:dyDescent="0.25">
      <c r="E3978" s="113"/>
      <c r="H3978" s="133"/>
      <c r="T3978" s="133"/>
      <c r="X3978" s="131"/>
      <c r="Y3978" s="133"/>
      <c r="AJ3978" s="133"/>
      <c r="AO3978" s="135"/>
      <c r="AP3978" s="135"/>
      <c r="BJ3978" s="136"/>
    </row>
    <row r="3979" spans="5:62" ht="14.25" customHeight="1" x14ac:dyDescent="0.25">
      <c r="E3979" s="113"/>
      <c r="H3979" s="133"/>
      <c r="T3979" s="133"/>
      <c r="X3979" s="131"/>
      <c r="Y3979" s="133"/>
      <c r="AJ3979" s="133"/>
      <c r="AO3979" s="135"/>
      <c r="AP3979" s="135"/>
      <c r="BJ3979" s="136"/>
    </row>
    <row r="3980" spans="5:62" ht="14.25" customHeight="1" x14ac:dyDescent="0.25">
      <c r="E3980" s="113"/>
      <c r="H3980" s="133"/>
      <c r="T3980" s="133"/>
      <c r="X3980" s="131"/>
      <c r="Y3980" s="133"/>
      <c r="AJ3980" s="133"/>
      <c r="AO3980" s="135"/>
      <c r="AP3980" s="135"/>
      <c r="BJ3980" s="136"/>
    </row>
    <row r="3981" spans="5:62" ht="14.25" customHeight="1" x14ac:dyDescent="0.25">
      <c r="E3981" s="113"/>
      <c r="H3981" s="133"/>
      <c r="T3981" s="133"/>
      <c r="X3981" s="131"/>
      <c r="Y3981" s="133"/>
      <c r="AJ3981" s="133"/>
      <c r="AO3981" s="135"/>
      <c r="AP3981" s="135"/>
      <c r="BJ3981" s="136"/>
    </row>
    <row r="3982" spans="5:62" ht="14.25" customHeight="1" x14ac:dyDescent="0.25">
      <c r="E3982" s="113"/>
      <c r="H3982" s="133"/>
      <c r="T3982" s="133"/>
      <c r="X3982" s="131"/>
      <c r="Y3982" s="133"/>
      <c r="AJ3982" s="133"/>
      <c r="AO3982" s="135"/>
      <c r="AP3982" s="135"/>
      <c r="BJ3982" s="136"/>
    </row>
    <row r="3983" spans="5:62" ht="14.25" customHeight="1" x14ac:dyDescent="0.25">
      <c r="E3983" s="113"/>
      <c r="H3983" s="133"/>
      <c r="T3983" s="133"/>
      <c r="X3983" s="131"/>
      <c r="Y3983" s="133"/>
      <c r="AJ3983" s="133"/>
      <c r="AO3983" s="135"/>
      <c r="AP3983" s="135"/>
      <c r="BJ3983" s="136"/>
    </row>
    <row r="3984" spans="5:62" ht="14.25" customHeight="1" x14ac:dyDescent="0.25">
      <c r="E3984" s="113"/>
      <c r="H3984" s="133"/>
      <c r="T3984" s="133"/>
      <c r="X3984" s="131"/>
      <c r="Y3984" s="133"/>
      <c r="AJ3984" s="133"/>
      <c r="AO3984" s="135"/>
      <c r="AP3984" s="135"/>
      <c r="BJ3984" s="136"/>
    </row>
    <row r="3985" spans="5:62" ht="14.25" customHeight="1" x14ac:dyDescent="0.25">
      <c r="E3985" s="113"/>
      <c r="H3985" s="133"/>
      <c r="T3985" s="133"/>
      <c r="X3985" s="131"/>
      <c r="Y3985" s="133"/>
      <c r="AJ3985" s="133"/>
      <c r="AO3985" s="135"/>
      <c r="AP3985" s="135"/>
      <c r="BJ3985" s="136"/>
    </row>
    <row r="3986" spans="5:62" ht="14.25" customHeight="1" x14ac:dyDescent="0.25">
      <c r="E3986" s="113"/>
      <c r="H3986" s="133"/>
      <c r="T3986" s="133"/>
      <c r="X3986" s="131"/>
      <c r="Y3986" s="133"/>
      <c r="AJ3986" s="133"/>
      <c r="AO3986" s="135"/>
      <c r="AP3986" s="135"/>
      <c r="BJ3986" s="136"/>
    </row>
    <row r="3987" spans="5:62" ht="14.25" customHeight="1" x14ac:dyDescent="0.25">
      <c r="E3987" s="113"/>
      <c r="H3987" s="133"/>
      <c r="T3987" s="133"/>
      <c r="X3987" s="131"/>
      <c r="Y3987" s="133"/>
      <c r="AJ3987" s="133"/>
      <c r="AO3987" s="135"/>
      <c r="AP3987" s="135"/>
      <c r="BJ3987" s="136"/>
    </row>
    <row r="3988" spans="5:62" ht="14.25" customHeight="1" x14ac:dyDescent="0.25">
      <c r="E3988" s="113"/>
      <c r="H3988" s="133"/>
      <c r="T3988" s="133"/>
      <c r="X3988" s="131"/>
      <c r="Y3988" s="133"/>
      <c r="AJ3988" s="133"/>
      <c r="AO3988" s="135"/>
      <c r="AP3988" s="135"/>
      <c r="BJ3988" s="136"/>
    </row>
    <row r="3989" spans="5:62" ht="14.25" customHeight="1" x14ac:dyDescent="0.25">
      <c r="E3989" s="113"/>
      <c r="H3989" s="133"/>
      <c r="T3989" s="133"/>
      <c r="X3989" s="131"/>
      <c r="Y3989" s="133"/>
      <c r="AJ3989" s="133"/>
      <c r="AO3989" s="135"/>
      <c r="AP3989" s="135"/>
      <c r="BJ3989" s="136"/>
    </row>
    <row r="3990" spans="5:62" ht="14.25" customHeight="1" x14ac:dyDescent="0.25">
      <c r="E3990" s="113"/>
      <c r="H3990" s="133"/>
      <c r="T3990" s="133"/>
      <c r="X3990" s="131"/>
      <c r="Y3990" s="133"/>
      <c r="AJ3990" s="133"/>
      <c r="AO3990" s="135"/>
      <c r="AP3990" s="135"/>
      <c r="BJ3990" s="136"/>
    </row>
    <row r="3991" spans="5:62" ht="14.25" customHeight="1" x14ac:dyDescent="0.25">
      <c r="E3991" s="113"/>
      <c r="H3991" s="133"/>
      <c r="T3991" s="133"/>
      <c r="X3991" s="131"/>
      <c r="Y3991" s="133"/>
      <c r="AJ3991" s="133"/>
      <c r="AO3991" s="135"/>
      <c r="AP3991" s="135"/>
      <c r="BJ3991" s="136"/>
    </row>
    <row r="3992" spans="5:62" ht="14.25" customHeight="1" x14ac:dyDescent="0.25">
      <c r="E3992" s="113"/>
      <c r="H3992" s="133"/>
      <c r="T3992" s="133"/>
      <c r="X3992" s="131"/>
      <c r="Y3992" s="133"/>
      <c r="AJ3992" s="133"/>
      <c r="AO3992" s="135"/>
      <c r="AP3992" s="135"/>
      <c r="BJ3992" s="136"/>
    </row>
    <row r="3993" spans="5:62" ht="14.25" customHeight="1" x14ac:dyDescent="0.25">
      <c r="E3993" s="113"/>
      <c r="H3993" s="133"/>
      <c r="T3993" s="133"/>
      <c r="X3993" s="131"/>
      <c r="Y3993" s="133"/>
      <c r="AJ3993" s="133"/>
      <c r="AO3993" s="135"/>
      <c r="AP3993" s="135"/>
      <c r="BJ3993" s="136"/>
    </row>
    <row r="3994" spans="5:62" ht="14.25" customHeight="1" x14ac:dyDescent="0.25">
      <c r="E3994" s="113"/>
      <c r="H3994" s="133"/>
      <c r="T3994" s="133"/>
      <c r="X3994" s="131"/>
      <c r="Y3994" s="133"/>
      <c r="AJ3994" s="133"/>
      <c r="AO3994" s="135"/>
      <c r="AP3994" s="135"/>
      <c r="BJ3994" s="136"/>
    </row>
    <row r="3995" spans="5:62" ht="14.25" customHeight="1" x14ac:dyDescent="0.25">
      <c r="E3995" s="113"/>
      <c r="H3995" s="133"/>
      <c r="T3995" s="133"/>
      <c r="X3995" s="131"/>
      <c r="Y3995" s="133"/>
      <c r="AJ3995" s="133"/>
      <c r="AO3995" s="135"/>
      <c r="AP3995" s="135"/>
      <c r="BJ3995" s="136"/>
    </row>
    <row r="3996" spans="5:62" ht="14.25" customHeight="1" x14ac:dyDescent="0.25">
      <c r="E3996" s="113"/>
      <c r="H3996" s="133"/>
      <c r="T3996" s="133"/>
      <c r="X3996" s="131"/>
      <c r="Y3996" s="133"/>
      <c r="AJ3996" s="133"/>
      <c r="AO3996" s="135"/>
      <c r="AP3996" s="135"/>
      <c r="BJ3996" s="136"/>
    </row>
    <row r="3997" spans="5:62" ht="14.25" customHeight="1" x14ac:dyDescent="0.25">
      <c r="E3997" s="113"/>
      <c r="H3997" s="133"/>
      <c r="T3997" s="133"/>
      <c r="X3997" s="131"/>
      <c r="Y3997" s="133"/>
      <c r="AJ3997" s="133"/>
      <c r="AO3997" s="135"/>
      <c r="AP3997" s="135"/>
      <c r="BJ3997" s="136"/>
    </row>
    <row r="3998" spans="5:62" ht="14.25" customHeight="1" x14ac:dyDescent="0.25">
      <c r="E3998" s="113"/>
      <c r="H3998" s="133"/>
      <c r="T3998" s="133"/>
      <c r="X3998" s="131"/>
      <c r="Y3998" s="133"/>
      <c r="AJ3998" s="133"/>
      <c r="AO3998" s="135"/>
      <c r="AP3998" s="135"/>
      <c r="BJ3998" s="136"/>
    </row>
    <row r="3999" spans="5:62" ht="14.25" customHeight="1" x14ac:dyDescent="0.25">
      <c r="E3999" s="113"/>
      <c r="H3999" s="133"/>
      <c r="T3999" s="133"/>
      <c r="X3999" s="131"/>
      <c r="Y3999" s="133"/>
      <c r="AJ3999" s="133"/>
      <c r="AO3999" s="135"/>
      <c r="AP3999" s="135"/>
      <c r="BJ3999" s="136"/>
    </row>
    <row r="4000" spans="5:62" ht="14.25" customHeight="1" x14ac:dyDescent="0.25">
      <c r="E4000" s="113"/>
      <c r="H4000" s="133"/>
      <c r="T4000" s="133"/>
      <c r="X4000" s="131"/>
      <c r="Y4000" s="133"/>
      <c r="AJ4000" s="133"/>
      <c r="AO4000" s="135"/>
      <c r="AP4000" s="135"/>
      <c r="BJ4000" s="136"/>
    </row>
    <row r="4001" spans="5:62" ht="14.25" customHeight="1" x14ac:dyDescent="0.25">
      <c r="E4001" s="113"/>
      <c r="H4001" s="133"/>
      <c r="T4001" s="133"/>
      <c r="X4001" s="131"/>
      <c r="Y4001" s="133"/>
      <c r="AJ4001" s="133"/>
      <c r="AO4001" s="135"/>
      <c r="AP4001" s="135"/>
      <c r="BJ4001" s="136"/>
    </row>
    <row r="4002" spans="5:62" ht="14.25" customHeight="1" x14ac:dyDescent="0.25">
      <c r="E4002" s="113"/>
      <c r="H4002" s="133"/>
      <c r="T4002" s="133"/>
      <c r="X4002" s="131"/>
      <c r="Y4002" s="133"/>
      <c r="AJ4002" s="133"/>
      <c r="AO4002" s="135"/>
      <c r="AP4002" s="135"/>
      <c r="BJ4002" s="136"/>
    </row>
    <row r="4003" spans="5:62" ht="14.25" customHeight="1" x14ac:dyDescent="0.25">
      <c r="E4003" s="113"/>
      <c r="H4003" s="133"/>
      <c r="T4003" s="133"/>
      <c r="X4003" s="131"/>
      <c r="Y4003" s="133"/>
      <c r="AJ4003" s="133"/>
      <c r="AO4003" s="135"/>
      <c r="AP4003" s="135"/>
      <c r="BJ4003" s="136"/>
    </row>
    <row r="4004" spans="5:62" ht="14.25" customHeight="1" x14ac:dyDescent="0.25">
      <c r="E4004" s="113"/>
      <c r="H4004" s="133"/>
      <c r="T4004" s="133"/>
      <c r="X4004" s="131"/>
      <c r="Y4004" s="133"/>
      <c r="AJ4004" s="133"/>
      <c r="AO4004" s="135"/>
      <c r="AP4004" s="135"/>
      <c r="BJ4004" s="136"/>
    </row>
    <row r="4005" spans="5:62" ht="14.25" customHeight="1" x14ac:dyDescent="0.25">
      <c r="E4005" s="113"/>
      <c r="H4005" s="133"/>
      <c r="T4005" s="133"/>
      <c r="X4005" s="131"/>
      <c r="Y4005" s="133"/>
      <c r="AJ4005" s="133"/>
      <c r="AO4005" s="135"/>
      <c r="AP4005" s="135"/>
      <c r="BJ4005" s="136"/>
    </row>
    <row r="4006" spans="5:62" ht="14.25" customHeight="1" x14ac:dyDescent="0.25">
      <c r="E4006" s="113"/>
      <c r="H4006" s="133"/>
      <c r="T4006" s="133"/>
      <c r="X4006" s="131"/>
      <c r="Y4006" s="133"/>
      <c r="AJ4006" s="133"/>
      <c r="AO4006" s="135"/>
      <c r="AP4006" s="135"/>
      <c r="BJ4006" s="136"/>
    </row>
    <row r="4007" spans="5:62" ht="14.25" customHeight="1" x14ac:dyDescent="0.25">
      <c r="E4007" s="113"/>
      <c r="H4007" s="133"/>
      <c r="T4007" s="133"/>
      <c r="X4007" s="131"/>
      <c r="Y4007" s="133"/>
      <c r="AJ4007" s="133"/>
      <c r="AO4007" s="135"/>
      <c r="AP4007" s="135"/>
      <c r="BJ4007" s="136"/>
    </row>
    <row r="4008" spans="5:62" ht="14.25" customHeight="1" x14ac:dyDescent="0.25">
      <c r="E4008" s="113"/>
      <c r="H4008" s="133"/>
      <c r="T4008" s="133"/>
      <c r="X4008" s="131"/>
      <c r="Y4008" s="133"/>
      <c r="AJ4008" s="133"/>
      <c r="AO4008" s="135"/>
      <c r="AP4008" s="135"/>
      <c r="BJ4008" s="136"/>
    </row>
    <row r="4009" spans="5:62" ht="14.25" customHeight="1" x14ac:dyDescent="0.25">
      <c r="E4009" s="113"/>
      <c r="H4009" s="133"/>
      <c r="T4009" s="133"/>
      <c r="X4009" s="131"/>
      <c r="Y4009" s="133"/>
      <c r="AJ4009" s="133"/>
      <c r="AO4009" s="135"/>
      <c r="AP4009" s="135"/>
      <c r="BJ4009" s="136"/>
    </row>
    <row r="4010" spans="5:62" ht="14.25" customHeight="1" x14ac:dyDescent="0.25">
      <c r="E4010" s="113"/>
      <c r="H4010" s="133"/>
      <c r="T4010" s="133"/>
      <c r="X4010" s="131"/>
      <c r="Y4010" s="133"/>
      <c r="AJ4010" s="133"/>
      <c r="AO4010" s="135"/>
      <c r="AP4010" s="135"/>
      <c r="BJ4010" s="136"/>
    </row>
    <row r="4011" spans="5:62" ht="14.25" customHeight="1" x14ac:dyDescent="0.25">
      <c r="E4011" s="113"/>
      <c r="H4011" s="133"/>
      <c r="T4011" s="133"/>
      <c r="X4011" s="131"/>
      <c r="Y4011" s="133"/>
      <c r="AJ4011" s="133"/>
      <c r="AO4011" s="135"/>
      <c r="AP4011" s="135"/>
      <c r="BJ4011" s="136"/>
    </row>
    <row r="4012" spans="5:62" ht="14.25" customHeight="1" x14ac:dyDescent="0.25">
      <c r="E4012" s="113"/>
      <c r="H4012" s="133"/>
      <c r="T4012" s="133"/>
      <c r="X4012" s="131"/>
      <c r="Y4012" s="133"/>
      <c r="AJ4012" s="133"/>
      <c r="AO4012" s="135"/>
      <c r="AP4012" s="135"/>
      <c r="BJ4012" s="136"/>
    </row>
    <row r="4013" spans="5:62" ht="14.25" customHeight="1" x14ac:dyDescent="0.25">
      <c r="E4013" s="113"/>
      <c r="H4013" s="133"/>
      <c r="T4013" s="133"/>
      <c r="X4013" s="131"/>
      <c r="Y4013" s="133"/>
      <c r="AJ4013" s="133"/>
      <c r="AO4013" s="135"/>
      <c r="AP4013" s="135"/>
      <c r="BJ4013" s="136"/>
    </row>
    <row r="4014" spans="5:62" ht="14.25" customHeight="1" x14ac:dyDescent="0.25">
      <c r="E4014" s="113"/>
      <c r="H4014" s="133"/>
      <c r="T4014" s="133"/>
      <c r="X4014" s="131"/>
      <c r="Y4014" s="133"/>
      <c r="AJ4014" s="133"/>
      <c r="AO4014" s="135"/>
      <c r="AP4014" s="135"/>
      <c r="BJ4014" s="136"/>
    </row>
    <row r="4015" spans="5:62" ht="14.25" customHeight="1" x14ac:dyDescent="0.25">
      <c r="E4015" s="113"/>
      <c r="H4015" s="133"/>
      <c r="T4015" s="133"/>
      <c r="X4015" s="131"/>
      <c r="Y4015" s="133"/>
      <c r="AJ4015" s="133"/>
      <c r="AO4015" s="135"/>
      <c r="AP4015" s="135"/>
      <c r="BJ4015" s="136"/>
    </row>
    <row r="4016" spans="5:62" ht="14.25" customHeight="1" x14ac:dyDescent="0.25">
      <c r="E4016" s="113"/>
      <c r="H4016" s="133"/>
      <c r="T4016" s="133"/>
      <c r="X4016" s="131"/>
      <c r="Y4016" s="133"/>
      <c r="AJ4016" s="133"/>
      <c r="AO4016" s="135"/>
      <c r="AP4016" s="135"/>
      <c r="BJ4016" s="136"/>
    </row>
    <row r="4017" spans="5:62" ht="14.25" customHeight="1" x14ac:dyDescent="0.25">
      <c r="E4017" s="113"/>
      <c r="H4017" s="133"/>
      <c r="T4017" s="133"/>
      <c r="X4017" s="131"/>
      <c r="Y4017" s="133"/>
      <c r="AJ4017" s="133"/>
      <c r="AO4017" s="135"/>
      <c r="AP4017" s="135"/>
      <c r="BJ4017" s="136"/>
    </row>
    <row r="4018" spans="5:62" ht="14.25" customHeight="1" x14ac:dyDescent="0.25">
      <c r="E4018" s="113"/>
      <c r="H4018" s="133"/>
      <c r="T4018" s="133"/>
      <c r="X4018" s="131"/>
      <c r="Y4018" s="133"/>
      <c r="AJ4018" s="133"/>
      <c r="AO4018" s="135"/>
      <c r="AP4018" s="135"/>
      <c r="BJ4018" s="136"/>
    </row>
    <row r="4019" spans="5:62" ht="14.25" customHeight="1" x14ac:dyDescent="0.25">
      <c r="E4019" s="113"/>
      <c r="H4019" s="133"/>
      <c r="T4019" s="133"/>
      <c r="X4019" s="131"/>
      <c r="Y4019" s="133"/>
      <c r="AJ4019" s="133"/>
      <c r="AO4019" s="135"/>
      <c r="AP4019" s="135"/>
      <c r="BJ4019" s="136"/>
    </row>
    <row r="4020" spans="5:62" ht="14.25" customHeight="1" x14ac:dyDescent="0.25">
      <c r="E4020" s="113"/>
      <c r="H4020" s="133"/>
      <c r="T4020" s="133"/>
      <c r="X4020" s="131"/>
      <c r="Y4020" s="133"/>
      <c r="AJ4020" s="133"/>
      <c r="AO4020" s="135"/>
      <c r="AP4020" s="135"/>
      <c r="BJ4020" s="136"/>
    </row>
    <row r="4021" spans="5:62" ht="14.25" customHeight="1" x14ac:dyDescent="0.25">
      <c r="E4021" s="113"/>
      <c r="H4021" s="133"/>
      <c r="T4021" s="133"/>
      <c r="X4021" s="131"/>
      <c r="Y4021" s="133"/>
      <c r="AJ4021" s="133"/>
      <c r="AO4021" s="135"/>
      <c r="AP4021" s="135"/>
      <c r="BJ4021" s="136"/>
    </row>
    <row r="4022" spans="5:62" ht="14.25" customHeight="1" x14ac:dyDescent="0.25">
      <c r="E4022" s="113"/>
      <c r="H4022" s="133"/>
      <c r="T4022" s="133"/>
      <c r="X4022" s="131"/>
      <c r="Y4022" s="133"/>
      <c r="AJ4022" s="133"/>
      <c r="AO4022" s="135"/>
      <c r="AP4022" s="135"/>
      <c r="BJ4022" s="136"/>
    </row>
    <row r="4023" spans="5:62" ht="14.25" customHeight="1" x14ac:dyDescent="0.25">
      <c r="E4023" s="113"/>
      <c r="H4023" s="133"/>
      <c r="T4023" s="133"/>
      <c r="X4023" s="131"/>
      <c r="Y4023" s="133"/>
      <c r="AJ4023" s="133"/>
      <c r="AO4023" s="135"/>
      <c r="AP4023" s="135"/>
      <c r="BJ4023" s="136"/>
    </row>
    <row r="4024" spans="5:62" ht="14.25" customHeight="1" x14ac:dyDescent="0.25">
      <c r="E4024" s="113"/>
      <c r="H4024" s="133"/>
      <c r="T4024" s="133"/>
      <c r="X4024" s="131"/>
      <c r="Y4024" s="133"/>
      <c r="AJ4024" s="133"/>
      <c r="AO4024" s="135"/>
      <c r="AP4024" s="135"/>
      <c r="BJ4024" s="136"/>
    </row>
    <row r="4025" spans="5:62" ht="14.25" customHeight="1" x14ac:dyDescent="0.25">
      <c r="E4025" s="113"/>
      <c r="H4025" s="133"/>
      <c r="T4025" s="133"/>
      <c r="X4025" s="131"/>
      <c r="Y4025" s="133"/>
      <c r="AJ4025" s="133"/>
      <c r="AO4025" s="135"/>
      <c r="AP4025" s="135"/>
      <c r="BJ4025" s="136"/>
    </row>
    <row r="4026" spans="5:62" ht="14.25" customHeight="1" x14ac:dyDescent="0.25">
      <c r="E4026" s="113"/>
      <c r="H4026" s="133"/>
      <c r="T4026" s="133"/>
      <c r="X4026" s="131"/>
      <c r="Y4026" s="133"/>
      <c r="AJ4026" s="133"/>
      <c r="AO4026" s="135"/>
      <c r="AP4026" s="135"/>
      <c r="BJ4026" s="136"/>
    </row>
    <row r="4027" spans="5:62" ht="14.25" customHeight="1" x14ac:dyDescent="0.25">
      <c r="E4027" s="113"/>
      <c r="H4027" s="133"/>
      <c r="T4027" s="133"/>
      <c r="X4027" s="131"/>
      <c r="Y4027" s="133"/>
      <c r="AJ4027" s="133"/>
      <c r="AO4027" s="135"/>
      <c r="AP4027" s="135"/>
      <c r="BJ4027" s="136"/>
    </row>
    <row r="4028" spans="5:62" ht="14.25" customHeight="1" x14ac:dyDescent="0.25">
      <c r="E4028" s="113"/>
      <c r="H4028" s="133"/>
      <c r="T4028" s="133"/>
      <c r="X4028" s="131"/>
      <c r="Y4028" s="133"/>
      <c r="AJ4028" s="133"/>
      <c r="AO4028" s="135"/>
      <c r="AP4028" s="135"/>
      <c r="BJ4028" s="136"/>
    </row>
    <row r="4029" spans="5:62" ht="14.25" customHeight="1" x14ac:dyDescent="0.25">
      <c r="E4029" s="113"/>
      <c r="H4029" s="133"/>
      <c r="T4029" s="133"/>
      <c r="X4029" s="131"/>
      <c r="Y4029" s="133"/>
      <c r="AJ4029" s="133"/>
      <c r="AO4029" s="135"/>
      <c r="AP4029" s="135"/>
      <c r="BJ4029" s="136"/>
    </row>
    <row r="4030" spans="5:62" ht="14.25" customHeight="1" x14ac:dyDescent="0.25">
      <c r="E4030" s="113"/>
      <c r="H4030" s="133"/>
      <c r="T4030" s="133"/>
      <c r="X4030" s="131"/>
      <c r="Y4030" s="133"/>
      <c r="AJ4030" s="133"/>
      <c r="AO4030" s="135"/>
      <c r="AP4030" s="135"/>
      <c r="BJ4030" s="136"/>
    </row>
    <row r="4031" spans="5:62" ht="14.25" customHeight="1" x14ac:dyDescent="0.25">
      <c r="E4031" s="113"/>
      <c r="H4031" s="133"/>
      <c r="T4031" s="133"/>
      <c r="X4031" s="131"/>
      <c r="Y4031" s="133"/>
      <c r="AJ4031" s="133"/>
      <c r="AO4031" s="135"/>
      <c r="AP4031" s="135"/>
      <c r="BJ4031" s="136"/>
    </row>
    <row r="4032" spans="5:62" ht="14.25" customHeight="1" x14ac:dyDescent="0.25">
      <c r="E4032" s="113"/>
      <c r="H4032" s="133"/>
      <c r="T4032" s="133"/>
      <c r="X4032" s="131"/>
      <c r="Y4032" s="133"/>
      <c r="AJ4032" s="133"/>
      <c r="AO4032" s="135"/>
      <c r="AP4032" s="135"/>
      <c r="BJ4032" s="136"/>
    </row>
    <row r="4033" spans="5:62" ht="14.25" customHeight="1" x14ac:dyDescent="0.25">
      <c r="E4033" s="113"/>
      <c r="H4033" s="133"/>
      <c r="T4033" s="133"/>
      <c r="X4033" s="131"/>
      <c r="Y4033" s="133"/>
      <c r="AJ4033" s="133"/>
      <c r="AO4033" s="135"/>
      <c r="AP4033" s="135"/>
      <c r="BJ4033" s="136"/>
    </row>
    <row r="4034" spans="5:62" ht="14.25" customHeight="1" x14ac:dyDescent="0.25">
      <c r="E4034" s="113"/>
      <c r="H4034" s="133"/>
      <c r="T4034" s="133"/>
      <c r="X4034" s="131"/>
      <c r="Y4034" s="133"/>
      <c r="AJ4034" s="133"/>
      <c r="AO4034" s="135"/>
      <c r="AP4034" s="135"/>
      <c r="BJ4034" s="136"/>
    </row>
    <row r="4035" spans="5:62" ht="14.25" customHeight="1" x14ac:dyDescent="0.25">
      <c r="E4035" s="113"/>
      <c r="H4035" s="133"/>
      <c r="T4035" s="133"/>
      <c r="X4035" s="131"/>
      <c r="Y4035" s="133"/>
      <c r="AJ4035" s="133"/>
      <c r="AO4035" s="135"/>
      <c r="AP4035" s="135"/>
      <c r="BJ4035" s="136"/>
    </row>
    <row r="4036" spans="5:62" ht="14.25" customHeight="1" x14ac:dyDescent="0.25">
      <c r="E4036" s="113"/>
      <c r="H4036" s="133"/>
      <c r="T4036" s="133"/>
      <c r="X4036" s="131"/>
      <c r="Y4036" s="133"/>
      <c r="AJ4036" s="133"/>
      <c r="AO4036" s="135"/>
      <c r="AP4036" s="135"/>
      <c r="BJ4036" s="136"/>
    </row>
    <row r="4037" spans="5:62" ht="14.25" customHeight="1" x14ac:dyDescent="0.25">
      <c r="E4037" s="113"/>
      <c r="H4037" s="133"/>
      <c r="T4037" s="133"/>
      <c r="X4037" s="131"/>
      <c r="Y4037" s="133"/>
      <c r="AJ4037" s="133"/>
      <c r="AO4037" s="135"/>
      <c r="AP4037" s="135"/>
      <c r="BJ4037" s="136"/>
    </row>
    <row r="4038" spans="5:62" ht="14.25" customHeight="1" x14ac:dyDescent="0.25">
      <c r="E4038" s="113"/>
      <c r="H4038" s="133"/>
      <c r="T4038" s="133"/>
      <c r="X4038" s="131"/>
      <c r="Y4038" s="133"/>
      <c r="AJ4038" s="133"/>
      <c r="AO4038" s="135"/>
      <c r="AP4038" s="135"/>
      <c r="BJ4038" s="136"/>
    </row>
    <row r="4039" spans="5:62" ht="14.25" customHeight="1" x14ac:dyDescent="0.25">
      <c r="E4039" s="113"/>
      <c r="H4039" s="133"/>
      <c r="T4039" s="133"/>
      <c r="X4039" s="131"/>
      <c r="Y4039" s="133"/>
      <c r="AJ4039" s="133"/>
      <c r="AO4039" s="135"/>
      <c r="AP4039" s="135"/>
      <c r="BJ4039" s="136"/>
    </row>
    <row r="4040" spans="5:62" ht="14.25" customHeight="1" x14ac:dyDescent="0.25">
      <c r="E4040" s="113"/>
      <c r="H4040" s="133"/>
      <c r="T4040" s="133"/>
      <c r="X4040" s="131"/>
      <c r="Y4040" s="133"/>
      <c r="AJ4040" s="133"/>
      <c r="AO4040" s="135"/>
      <c r="AP4040" s="135"/>
      <c r="BJ4040" s="136"/>
    </row>
    <row r="4041" spans="5:62" ht="14.25" customHeight="1" x14ac:dyDescent="0.25">
      <c r="E4041" s="113"/>
      <c r="H4041" s="133"/>
      <c r="T4041" s="133"/>
      <c r="X4041" s="131"/>
      <c r="Y4041" s="133"/>
      <c r="AJ4041" s="133"/>
      <c r="AO4041" s="135"/>
      <c r="AP4041" s="135"/>
      <c r="BJ4041" s="136"/>
    </row>
    <row r="4042" spans="5:62" ht="14.25" customHeight="1" x14ac:dyDescent="0.25">
      <c r="E4042" s="113"/>
      <c r="H4042" s="133"/>
      <c r="T4042" s="133"/>
      <c r="X4042" s="131"/>
      <c r="Y4042" s="133"/>
      <c r="AJ4042" s="133"/>
      <c r="AO4042" s="135"/>
      <c r="AP4042" s="135"/>
      <c r="BJ4042" s="136"/>
    </row>
    <row r="4043" spans="5:62" ht="14.25" customHeight="1" x14ac:dyDescent="0.25">
      <c r="E4043" s="113"/>
      <c r="H4043" s="133"/>
      <c r="T4043" s="133"/>
      <c r="X4043" s="131"/>
      <c r="Y4043" s="133"/>
      <c r="AJ4043" s="133"/>
      <c r="AO4043" s="135"/>
      <c r="AP4043" s="135"/>
      <c r="BJ4043" s="136"/>
    </row>
    <row r="4044" spans="5:62" ht="14.25" customHeight="1" x14ac:dyDescent="0.25">
      <c r="E4044" s="113"/>
      <c r="H4044" s="133"/>
      <c r="T4044" s="133"/>
      <c r="X4044" s="131"/>
      <c r="Y4044" s="133"/>
      <c r="AJ4044" s="133"/>
      <c r="AO4044" s="135"/>
      <c r="AP4044" s="135"/>
      <c r="BJ4044" s="136"/>
    </row>
    <row r="4045" spans="5:62" ht="14.25" customHeight="1" x14ac:dyDescent="0.25">
      <c r="E4045" s="113"/>
      <c r="H4045" s="133"/>
      <c r="T4045" s="133"/>
      <c r="X4045" s="131"/>
      <c r="Y4045" s="133"/>
      <c r="AJ4045" s="133"/>
      <c r="AO4045" s="135"/>
      <c r="AP4045" s="135"/>
      <c r="BJ4045" s="136"/>
    </row>
    <row r="4046" spans="5:62" ht="14.25" customHeight="1" x14ac:dyDescent="0.25">
      <c r="E4046" s="113"/>
      <c r="H4046" s="133"/>
      <c r="T4046" s="133"/>
      <c r="X4046" s="131"/>
      <c r="Y4046" s="133"/>
      <c r="AJ4046" s="133"/>
      <c r="AO4046" s="135"/>
      <c r="AP4046" s="135"/>
      <c r="BJ4046" s="136"/>
    </row>
    <row r="4047" spans="5:62" ht="14.25" customHeight="1" x14ac:dyDescent="0.25">
      <c r="E4047" s="113"/>
      <c r="H4047" s="133"/>
      <c r="T4047" s="133"/>
      <c r="X4047" s="131"/>
      <c r="Y4047" s="133"/>
      <c r="AJ4047" s="133"/>
      <c r="AO4047" s="135"/>
      <c r="AP4047" s="135"/>
      <c r="BJ4047" s="136"/>
    </row>
    <row r="4048" spans="5:62" ht="14.25" customHeight="1" x14ac:dyDescent="0.25">
      <c r="E4048" s="113"/>
      <c r="H4048" s="133"/>
      <c r="T4048" s="133"/>
      <c r="X4048" s="131"/>
      <c r="Y4048" s="133"/>
      <c r="AJ4048" s="133"/>
      <c r="AO4048" s="135"/>
      <c r="AP4048" s="135"/>
      <c r="BJ4048" s="136"/>
    </row>
    <row r="4049" spans="5:62" ht="14.25" customHeight="1" x14ac:dyDescent="0.25">
      <c r="E4049" s="113"/>
      <c r="H4049" s="133"/>
      <c r="T4049" s="133"/>
      <c r="X4049" s="131"/>
      <c r="Y4049" s="133"/>
      <c r="AJ4049" s="133"/>
      <c r="AO4049" s="135"/>
      <c r="AP4049" s="135"/>
      <c r="BJ4049" s="136"/>
    </row>
    <row r="4050" spans="5:62" ht="14.25" customHeight="1" x14ac:dyDescent="0.25">
      <c r="E4050" s="113"/>
      <c r="H4050" s="133"/>
      <c r="T4050" s="133"/>
      <c r="X4050" s="131"/>
      <c r="Y4050" s="133"/>
      <c r="AJ4050" s="133"/>
      <c r="AO4050" s="135"/>
      <c r="AP4050" s="135"/>
      <c r="BJ4050" s="136"/>
    </row>
    <row r="4051" spans="5:62" ht="14.25" customHeight="1" x14ac:dyDescent="0.25">
      <c r="E4051" s="113"/>
      <c r="H4051" s="133"/>
      <c r="T4051" s="133"/>
      <c r="X4051" s="131"/>
      <c r="Y4051" s="133"/>
      <c r="AJ4051" s="133"/>
      <c r="AO4051" s="135"/>
      <c r="AP4051" s="135"/>
      <c r="BJ4051" s="136"/>
    </row>
    <row r="4052" spans="5:62" ht="14.25" customHeight="1" x14ac:dyDescent="0.25">
      <c r="E4052" s="113"/>
      <c r="H4052" s="133"/>
      <c r="T4052" s="133"/>
      <c r="X4052" s="131"/>
      <c r="Y4052" s="133"/>
      <c r="AJ4052" s="133"/>
      <c r="AO4052" s="135"/>
      <c r="AP4052" s="135"/>
      <c r="BJ4052" s="136"/>
    </row>
    <row r="4053" spans="5:62" ht="14.25" customHeight="1" x14ac:dyDescent="0.25">
      <c r="E4053" s="113"/>
      <c r="H4053" s="133"/>
      <c r="T4053" s="133"/>
      <c r="X4053" s="131"/>
      <c r="Y4053" s="133"/>
      <c r="AJ4053" s="133"/>
      <c r="AO4053" s="135"/>
      <c r="AP4053" s="135"/>
      <c r="BJ4053" s="136"/>
    </row>
    <row r="4054" spans="5:62" ht="14.25" customHeight="1" x14ac:dyDescent="0.25">
      <c r="E4054" s="113"/>
      <c r="H4054" s="133"/>
      <c r="T4054" s="133"/>
      <c r="X4054" s="131"/>
      <c r="Y4054" s="133"/>
      <c r="AJ4054" s="133"/>
      <c r="AO4054" s="135"/>
      <c r="AP4054" s="135"/>
      <c r="BJ4054" s="136"/>
    </row>
    <row r="4055" spans="5:62" ht="14.25" customHeight="1" x14ac:dyDescent="0.25">
      <c r="E4055" s="113"/>
      <c r="H4055" s="133"/>
      <c r="T4055" s="133"/>
      <c r="X4055" s="131"/>
      <c r="Y4055" s="133"/>
      <c r="AJ4055" s="133"/>
      <c r="AO4055" s="135"/>
      <c r="AP4055" s="135"/>
      <c r="BJ4055" s="136"/>
    </row>
    <row r="4056" spans="5:62" ht="14.25" customHeight="1" x14ac:dyDescent="0.25">
      <c r="E4056" s="113"/>
      <c r="H4056" s="133"/>
      <c r="T4056" s="133"/>
      <c r="X4056" s="131"/>
      <c r="Y4056" s="133"/>
      <c r="AJ4056" s="133"/>
      <c r="AO4056" s="135"/>
      <c r="AP4056" s="135"/>
      <c r="BJ4056" s="136"/>
    </row>
    <row r="4057" spans="5:62" ht="14.25" customHeight="1" x14ac:dyDescent="0.25">
      <c r="E4057" s="113"/>
      <c r="H4057" s="133"/>
      <c r="T4057" s="133"/>
      <c r="X4057" s="131"/>
      <c r="Y4057" s="133"/>
      <c r="AJ4057" s="133"/>
      <c r="AO4057" s="135"/>
      <c r="AP4057" s="135"/>
      <c r="BJ4057" s="136"/>
    </row>
    <row r="4058" spans="5:62" ht="14.25" customHeight="1" x14ac:dyDescent="0.25">
      <c r="E4058" s="113"/>
      <c r="H4058" s="133"/>
      <c r="T4058" s="133"/>
      <c r="X4058" s="131"/>
      <c r="Y4058" s="133"/>
      <c r="AJ4058" s="133"/>
      <c r="AO4058" s="135"/>
      <c r="AP4058" s="135"/>
      <c r="BJ4058" s="136"/>
    </row>
    <row r="4059" spans="5:62" ht="14.25" customHeight="1" x14ac:dyDescent="0.25">
      <c r="E4059" s="113"/>
      <c r="H4059" s="133"/>
      <c r="T4059" s="133"/>
      <c r="X4059" s="131"/>
      <c r="Y4059" s="133"/>
      <c r="AJ4059" s="133"/>
      <c r="AO4059" s="135"/>
      <c r="AP4059" s="135"/>
      <c r="BJ4059" s="136"/>
    </row>
    <row r="4060" spans="5:62" ht="14.25" customHeight="1" x14ac:dyDescent="0.25">
      <c r="E4060" s="113"/>
      <c r="H4060" s="133"/>
      <c r="T4060" s="133"/>
      <c r="X4060" s="131"/>
      <c r="Y4060" s="133"/>
      <c r="AJ4060" s="133"/>
      <c r="AO4060" s="135"/>
      <c r="AP4060" s="135"/>
      <c r="BJ4060" s="136"/>
    </row>
    <row r="4061" spans="5:62" ht="14.25" customHeight="1" x14ac:dyDescent="0.25">
      <c r="E4061" s="113"/>
      <c r="H4061" s="133"/>
      <c r="T4061" s="133"/>
      <c r="X4061" s="131"/>
      <c r="Y4061" s="133"/>
      <c r="AJ4061" s="133"/>
      <c r="AO4061" s="135"/>
      <c r="AP4061" s="135"/>
      <c r="BJ4061" s="136"/>
    </row>
    <row r="4062" spans="5:62" ht="14.25" customHeight="1" x14ac:dyDescent="0.25">
      <c r="E4062" s="113"/>
      <c r="H4062" s="133"/>
      <c r="T4062" s="133"/>
      <c r="X4062" s="131"/>
      <c r="Y4062" s="133"/>
      <c r="AJ4062" s="133"/>
      <c r="AO4062" s="135"/>
      <c r="AP4062" s="135"/>
      <c r="BJ4062" s="136"/>
    </row>
    <row r="4063" spans="5:62" ht="14.25" customHeight="1" x14ac:dyDescent="0.25">
      <c r="E4063" s="113"/>
      <c r="H4063" s="133"/>
      <c r="T4063" s="133"/>
      <c r="X4063" s="131"/>
      <c r="Y4063" s="133"/>
      <c r="AJ4063" s="133"/>
      <c r="AO4063" s="135"/>
      <c r="AP4063" s="135"/>
      <c r="BJ4063" s="136"/>
    </row>
    <row r="4064" spans="5:62" ht="14.25" customHeight="1" x14ac:dyDescent="0.25">
      <c r="E4064" s="113"/>
      <c r="H4064" s="133"/>
      <c r="T4064" s="133"/>
      <c r="X4064" s="131"/>
      <c r="Y4064" s="133"/>
      <c r="AJ4064" s="133"/>
      <c r="AO4064" s="135"/>
      <c r="AP4064" s="135"/>
      <c r="BJ4064" s="136"/>
    </row>
    <row r="4065" spans="5:62" ht="14.25" customHeight="1" x14ac:dyDescent="0.25">
      <c r="E4065" s="113"/>
      <c r="H4065" s="133"/>
      <c r="T4065" s="133"/>
      <c r="X4065" s="131"/>
      <c r="Y4065" s="133"/>
      <c r="AJ4065" s="133"/>
      <c r="AO4065" s="135"/>
      <c r="AP4065" s="135"/>
      <c r="BJ4065" s="136"/>
    </row>
    <row r="4066" spans="5:62" ht="14.25" customHeight="1" x14ac:dyDescent="0.25">
      <c r="E4066" s="113"/>
      <c r="H4066" s="133"/>
      <c r="T4066" s="133"/>
      <c r="X4066" s="131"/>
      <c r="Y4066" s="133"/>
      <c r="AJ4066" s="133"/>
      <c r="AO4066" s="135"/>
      <c r="AP4066" s="135"/>
      <c r="BJ4066" s="136"/>
    </row>
    <row r="4067" spans="5:62" ht="14.25" customHeight="1" x14ac:dyDescent="0.25">
      <c r="E4067" s="113"/>
      <c r="H4067" s="133"/>
      <c r="T4067" s="133"/>
      <c r="X4067" s="131"/>
      <c r="Y4067" s="133"/>
      <c r="AJ4067" s="133"/>
      <c r="AO4067" s="135"/>
      <c r="AP4067" s="135"/>
      <c r="BJ4067" s="136"/>
    </row>
    <row r="4068" spans="5:62" ht="14.25" customHeight="1" x14ac:dyDescent="0.25">
      <c r="E4068" s="113"/>
      <c r="H4068" s="133"/>
      <c r="T4068" s="133"/>
      <c r="X4068" s="131"/>
      <c r="Y4068" s="133"/>
      <c r="AJ4068" s="133"/>
      <c r="AO4068" s="135"/>
      <c r="AP4068" s="135"/>
      <c r="BJ4068" s="136"/>
    </row>
    <row r="4069" spans="5:62" ht="14.25" customHeight="1" x14ac:dyDescent="0.25">
      <c r="E4069" s="113"/>
      <c r="H4069" s="133"/>
      <c r="T4069" s="133"/>
      <c r="X4069" s="131"/>
      <c r="Y4069" s="133"/>
      <c r="AJ4069" s="133"/>
      <c r="AO4069" s="135"/>
      <c r="AP4069" s="135"/>
      <c r="BJ4069" s="136"/>
    </row>
    <row r="4070" spans="5:62" ht="14.25" customHeight="1" x14ac:dyDescent="0.25">
      <c r="E4070" s="113"/>
      <c r="H4070" s="133"/>
      <c r="T4070" s="133"/>
      <c r="X4070" s="131"/>
      <c r="Y4070" s="133"/>
      <c r="AJ4070" s="133"/>
      <c r="AO4070" s="135"/>
      <c r="AP4070" s="135"/>
      <c r="BJ4070" s="136"/>
    </row>
    <row r="4071" spans="5:62" ht="14.25" customHeight="1" x14ac:dyDescent="0.25">
      <c r="E4071" s="113"/>
      <c r="H4071" s="133"/>
      <c r="T4071" s="133"/>
      <c r="X4071" s="131"/>
      <c r="Y4071" s="133"/>
      <c r="AJ4071" s="133"/>
      <c r="AO4071" s="135"/>
      <c r="AP4071" s="135"/>
      <c r="BJ4071" s="136"/>
    </row>
    <row r="4072" spans="5:62" ht="14.25" customHeight="1" x14ac:dyDescent="0.25">
      <c r="E4072" s="113"/>
      <c r="H4072" s="133"/>
      <c r="T4072" s="133"/>
      <c r="X4072" s="131"/>
      <c r="Y4072" s="133"/>
      <c r="AJ4072" s="133"/>
      <c r="AO4072" s="135"/>
      <c r="AP4072" s="135"/>
      <c r="BJ4072" s="136"/>
    </row>
    <row r="4073" spans="5:62" ht="14.25" customHeight="1" x14ac:dyDescent="0.25">
      <c r="E4073" s="113"/>
      <c r="H4073" s="133"/>
      <c r="T4073" s="133"/>
      <c r="X4073" s="131"/>
      <c r="Y4073" s="133"/>
      <c r="AJ4073" s="133"/>
      <c r="AO4073" s="135"/>
      <c r="AP4073" s="135"/>
      <c r="BJ4073" s="136"/>
    </row>
    <row r="4074" spans="5:62" ht="14.25" customHeight="1" x14ac:dyDescent="0.25">
      <c r="E4074" s="113"/>
      <c r="H4074" s="133"/>
      <c r="T4074" s="133"/>
      <c r="X4074" s="131"/>
      <c r="Y4074" s="133"/>
      <c r="AJ4074" s="133"/>
      <c r="AO4074" s="135"/>
      <c r="AP4074" s="135"/>
      <c r="BJ4074" s="136"/>
    </row>
    <row r="4075" spans="5:62" ht="14.25" customHeight="1" x14ac:dyDescent="0.25">
      <c r="E4075" s="113"/>
      <c r="H4075" s="133"/>
      <c r="T4075" s="133"/>
      <c r="X4075" s="131"/>
      <c r="Y4075" s="133"/>
      <c r="AJ4075" s="133"/>
      <c r="AO4075" s="135"/>
      <c r="AP4075" s="135"/>
      <c r="BJ4075" s="136"/>
    </row>
    <row r="4076" spans="5:62" ht="14.25" customHeight="1" x14ac:dyDescent="0.25">
      <c r="E4076" s="113"/>
      <c r="H4076" s="133"/>
      <c r="T4076" s="133"/>
      <c r="X4076" s="131"/>
      <c r="Y4076" s="133"/>
      <c r="AJ4076" s="133"/>
      <c r="AO4076" s="135"/>
      <c r="AP4076" s="135"/>
      <c r="BJ4076" s="136"/>
    </row>
    <row r="4077" spans="5:62" ht="14.25" customHeight="1" x14ac:dyDescent="0.25">
      <c r="E4077" s="113"/>
      <c r="H4077" s="133"/>
      <c r="T4077" s="133"/>
      <c r="X4077" s="131"/>
      <c r="Y4077" s="133"/>
      <c r="AJ4077" s="133"/>
      <c r="AO4077" s="135"/>
      <c r="AP4077" s="135"/>
      <c r="BJ4077" s="136"/>
    </row>
    <row r="4078" spans="5:62" ht="14.25" customHeight="1" x14ac:dyDescent="0.25">
      <c r="E4078" s="113"/>
      <c r="H4078" s="133"/>
      <c r="T4078" s="133"/>
      <c r="X4078" s="131"/>
      <c r="Y4078" s="133"/>
      <c r="AJ4078" s="133"/>
      <c r="AO4078" s="135"/>
      <c r="AP4078" s="135"/>
      <c r="BJ4078" s="136"/>
    </row>
    <row r="4079" spans="5:62" ht="14.25" customHeight="1" x14ac:dyDescent="0.25">
      <c r="E4079" s="113"/>
      <c r="H4079" s="133"/>
      <c r="T4079" s="133"/>
      <c r="X4079" s="131"/>
      <c r="Y4079" s="133"/>
      <c r="AJ4079" s="133"/>
      <c r="AO4079" s="135"/>
      <c r="AP4079" s="135"/>
      <c r="BJ4079" s="136"/>
    </row>
    <row r="4080" spans="5:62" ht="14.25" customHeight="1" x14ac:dyDescent="0.25">
      <c r="E4080" s="113"/>
      <c r="H4080" s="133"/>
      <c r="T4080" s="133"/>
      <c r="X4080" s="131"/>
      <c r="Y4080" s="133"/>
      <c r="AJ4080" s="133"/>
      <c r="AO4080" s="135"/>
      <c r="AP4080" s="135"/>
      <c r="BJ4080" s="136"/>
    </row>
    <row r="4081" spans="5:62" ht="14.25" customHeight="1" x14ac:dyDescent="0.25">
      <c r="E4081" s="113"/>
      <c r="H4081" s="133"/>
      <c r="T4081" s="133"/>
      <c r="X4081" s="131"/>
      <c r="Y4081" s="133"/>
      <c r="AJ4081" s="133"/>
      <c r="AO4081" s="135"/>
      <c r="AP4081" s="135"/>
      <c r="BJ4081" s="136"/>
    </row>
    <row r="4082" spans="5:62" ht="14.25" customHeight="1" x14ac:dyDescent="0.25">
      <c r="E4082" s="113"/>
      <c r="H4082" s="133"/>
      <c r="T4082" s="133"/>
      <c r="X4082" s="131"/>
      <c r="Y4082" s="133"/>
      <c r="AJ4082" s="133"/>
      <c r="AO4082" s="135"/>
      <c r="AP4082" s="135"/>
      <c r="BJ4082" s="136"/>
    </row>
    <row r="4083" spans="5:62" ht="14.25" customHeight="1" x14ac:dyDescent="0.25">
      <c r="E4083" s="113"/>
      <c r="H4083" s="133"/>
      <c r="T4083" s="133"/>
      <c r="X4083" s="131"/>
      <c r="Y4083" s="133"/>
      <c r="AJ4083" s="133"/>
      <c r="AO4083" s="135"/>
      <c r="AP4083" s="135"/>
      <c r="BJ4083" s="136"/>
    </row>
    <row r="4084" spans="5:62" ht="14.25" customHeight="1" x14ac:dyDescent="0.25">
      <c r="E4084" s="113"/>
      <c r="H4084" s="133"/>
      <c r="T4084" s="133"/>
      <c r="X4084" s="131"/>
      <c r="Y4084" s="133"/>
      <c r="AJ4084" s="133"/>
      <c r="AO4084" s="135"/>
      <c r="AP4084" s="135"/>
      <c r="BJ4084" s="136"/>
    </row>
    <row r="4085" spans="5:62" ht="14.25" customHeight="1" x14ac:dyDescent="0.25">
      <c r="E4085" s="113"/>
      <c r="H4085" s="133"/>
      <c r="T4085" s="133"/>
      <c r="X4085" s="131"/>
      <c r="Y4085" s="133"/>
      <c r="AJ4085" s="133"/>
      <c r="AO4085" s="135"/>
      <c r="AP4085" s="135"/>
      <c r="BJ4085" s="136"/>
    </row>
    <row r="4086" spans="5:62" ht="14.25" customHeight="1" x14ac:dyDescent="0.25">
      <c r="E4086" s="113"/>
      <c r="H4086" s="133"/>
      <c r="T4086" s="133"/>
      <c r="X4086" s="131"/>
      <c r="Y4086" s="133"/>
      <c r="AJ4086" s="133"/>
      <c r="AO4086" s="135"/>
      <c r="AP4086" s="135"/>
      <c r="BJ4086" s="136"/>
    </row>
    <row r="4087" spans="5:62" ht="14.25" customHeight="1" x14ac:dyDescent="0.25">
      <c r="E4087" s="113"/>
      <c r="H4087" s="133"/>
      <c r="T4087" s="133"/>
      <c r="X4087" s="131"/>
      <c r="Y4087" s="133"/>
      <c r="AJ4087" s="133"/>
      <c r="AO4087" s="135"/>
      <c r="AP4087" s="135"/>
      <c r="BJ4087" s="136"/>
    </row>
    <row r="4088" spans="5:62" ht="14.25" customHeight="1" x14ac:dyDescent="0.25">
      <c r="E4088" s="113"/>
      <c r="H4088" s="133"/>
      <c r="T4088" s="133"/>
      <c r="X4088" s="131"/>
      <c r="Y4088" s="133"/>
      <c r="AJ4088" s="133"/>
      <c r="AO4088" s="135"/>
      <c r="AP4088" s="135"/>
      <c r="BJ4088" s="136"/>
    </row>
    <row r="4089" spans="5:62" ht="14.25" customHeight="1" x14ac:dyDescent="0.25">
      <c r="E4089" s="113"/>
      <c r="H4089" s="133"/>
      <c r="T4089" s="133"/>
      <c r="X4089" s="131"/>
      <c r="Y4089" s="133"/>
      <c r="AJ4089" s="133"/>
      <c r="AO4089" s="135"/>
      <c r="AP4089" s="135"/>
      <c r="BJ4089" s="136"/>
    </row>
    <row r="4090" spans="5:62" ht="14.25" customHeight="1" x14ac:dyDescent="0.25">
      <c r="E4090" s="113"/>
      <c r="H4090" s="133"/>
      <c r="T4090" s="133"/>
      <c r="X4090" s="131"/>
      <c r="Y4090" s="133"/>
      <c r="AJ4090" s="133"/>
      <c r="AO4090" s="135"/>
      <c r="AP4090" s="135"/>
      <c r="BJ4090" s="136"/>
    </row>
    <row r="4091" spans="5:62" ht="14.25" customHeight="1" x14ac:dyDescent="0.25">
      <c r="E4091" s="113"/>
      <c r="H4091" s="133"/>
      <c r="T4091" s="133"/>
      <c r="X4091" s="131"/>
      <c r="Y4091" s="133"/>
      <c r="AJ4091" s="133"/>
      <c r="AO4091" s="135"/>
      <c r="AP4091" s="135"/>
      <c r="BJ4091" s="136"/>
    </row>
    <row r="4092" spans="5:62" ht="14.25" customHeight="1" x14ac:dyDescent="0.25">
      <c r="E4092" s="113"/>
      <c r="H4092" s="133"/>
      <c r="T4092" s="133"/>
      <c r="X4092" s="131"/>
      <c r="Y4092" s="133"/>
      <c r="AJ4092" s="133"/>
      <c r="AO4092" s="135"/>
      <c r="AP4092" s="135"/>
      <c r="BJ4092" s="136"/>
    </row>
    <row r="4093" spans="5:62" ht="14.25" customHeight="1" x14ac:dyDescent="0.25">
      <c r="E4093" s="113"/>
      <c r="H4093" s="133"/>
      <c r="T4093" s="133"/>
      <c r="X4093" s="131"/>
      <c r="Y4093" s="133"/>
      <c r="AJ4093" s="133"/>
      <c r="AO4093" s="135"/>
      <c r="AP4093" s="135"/>
      <c r="BJ4093" s="136"/>
    </row>
    <row r="4094" spans="5:62" ht="14.25" customHeight="1" x14ac:dyDescent="0.25">
      <c r="E4094" s="113"/>
      <c r="H4094" s="133"/>
      <c r="T4094" s="133"/>
      <c r="X4094" s="131"/>
      <c r="Y4094" s="133"/>
      <c r="AJ4094" s="133"/>
      <c r="AO4094" s="135"/>
      <c r="AP4094" s="135"/>
      <c r="BJ4094" s="136"/>
    </row>
    <row r="4095" spans="5:62" ht="14.25" customHeight="1" x14ac:dyDescent="0.25">
      <c r="E4095" s="113"/>
      <c r="H4095" s="133"/>
      <c r="T4095" s="133"/>
      <c r="X4095" s="131"/>
      <c r="Y4095" s="133"/>
      <c r="AJ4095" s="133"/>
      <c r="AO4095" s="135"/>
      <c r="AP4095" s="135"/>
      <c r="BJ4095" s="136"/>
    </row>
    <row r="4096" spans="5:62" ht="14.25" customHeight="1" x14ac:dyDescent="0.25">
      <c r="E4096" s="113"/>
      <c r="H4096" s="133"/>
      <c r="T4096" s="133"/>
      <c r="X4096" s="131"/>
      <c r="Y4096" s="133"/>
      <c r="AJ4096" s="133"/>
      <c r="AO4096" s="135"/>
      <c r="AP4096" s="135"/>
      <c r="BJ4096" s="136"/>
    </row>
    <row r="4097" spans="5:62" ht="14.25" customHeight="1" x14ac:dyDescent="0.25">
      <c r="E4097" s="113"/>
      <c r="H4097" s="133"/>
      <c r="T4097" s="133"/>
      <c r="X4097" s="131"/>
      <c r="Y4097" s="133"/>
      <c r="AJ4097" s="133"/>
      <c r="AO4097" s="135"/>
      <c r="AP4097" s="135"/>
      <c r="BJ4097" s="136"/>
    </row>
    <row r="4098" spans="5:62" ht="14.25" customHeight="1" x14ac:dyDescent="0.25">
      <c r="E4098" s="113"/>
      <c r="H4098" s="133"/>
      <c r="T4098" s="133"/>
      <c r="X4098" s="131"/>
      <c r="Y4098" s="133"/>
      <c r="AJ4098" s="133"/>
      <c r="AO4098" s="135"/>
      <c r="AP4098" s="135"/>
      <c r="BJ4098" s="136"/>
    </row>
    <row r="4099" spans="5:62" ht="14.25" customHeight="1" x14ac:dyDescent="0.25">
      <c r="E4099" s="113"/>
      <c r="H4099" s="133"/>
      <c r="T4099" s="133"/>
      <c r="X4099" s="131"/>
      <c r="Y4099" s="133"/>
      <c r="AJ4099" s="133"/>
      <c r="AO4099" s="135"/>
      <c r="AP4099" s="135"/>
      <c r="BJ4099" s="136"/>
    </row>
    <row r="4100" spans="5:62" ht="14.25" customHeight="1" x14ac:dyDescent="0.25">
      <c r="E4100" s="113"/>
      <c r="H4100" s="133"/>
      <c r="T4100" s="133"/>
      <c r="X4100" s="131"/>
      <c r="Y4100" s="133"/>
      <c r="AJ4100" s="133"/>
      <c r="AO4100" s="135"/>
      <c r="AP4100" s="135"/>
      <c r="BJ4100" s="136"/>
    </row>
    <row r="4101" spans="5:62" ht="14.25" customHeight="1" x14ac:dyDescent="0.25">
      <c r="E4101" s="113"/>
      <c r="H4101" s="133"/>
      <c r="T4101" s="133"/>
      <c r="X4101" s="131"/>
      <c r="Y4101" s="133"/>
      <c r="AJ4101" s="133"/>
      <c r="AO4101" s="135"/>
      <c r="AP4101" s="135"/>
      <c r="BJ4101" s="136"/>
    </row>
    <row r="4102" spans="5:62" ht="14.25" customHeight="1" x14ac:dyDescent="0.25">
      <c r="E4102" s="113"/>
      <c r="H4102" s="133"/>
      <c r="T4102" s="133"/>
      <c r="X4102" s="131"/>
      <c r="Y4102" s="133"/>
      <c r="AJ4102" s="133"/>
      <c r="AO4102" s="135"/>
      <c r="AP4102" s="135"/>
      <c r="BJ4102" s="136"/>
    </row>
    <row r="4103" spans="5:62" ht="14.25" customHeight="1" x14ac:dyDescent="0.25">
      <c r="E4103" s="113"/>
      <c r="H4103" s="133"/>
      <c r="T4103" s="133"/>
      <c r="X4103" s="131"/>
      <c r="Y4103" s="133"/>
      <c r="AJ4103" s="133"/>
      <c r="AO4103" s="135"/>
      <c r="AP4103" s="135"/>
      <c r="BJ4103" s="136"/>
    </row>
    <row r="4104" spans="5:62" ht="14.25" customHeight="1" x14ac:dyDescent="0.25">
      <c r="E4104" s="113"/>
      <c r="H4104" s="133"/>
      <c r="T4104" s="133"/>
      <c r="X4104" s="131"/>
      <c r="Y4104" s="133"/>
      <c r="AJ4104" s="133"/>
      <c r="AO4104" s="135"/>
      <c r="AP4104" s="135"/>
      <c r="BJ4104" s="136"/>
    </row>
    <row r="4105" spans="5:62" ht="14.25" customHeight="1" x14ac:dyDescent="0.25">
      <c r="E4105" s="113"/>
      <c r="H4105" s="133"/>
      <c r="T4105" s="133"/>
      <c r="X4105" s="131"/>
      <c r="Y4105" s="133"/>
      <c r="AJ4105" s="133"/>
      <c r="AO4105" s="135"/>
      <c r="AP4105" s="135"/>
      <c r="BJ4105" s="136"/>
    </row>
    <row r="4106" spans="5:62" ht="14.25" customHeight="1" x14ac:dyDescent="0.25">
      <c r="E4106" s="113"/>
      <c r="H4106" s="133"/>
      <c r="T4106" s="133"/>
      <c r="X4106" s="131"/>
      <c r="Y4106" s="133"/>
      <c r="AJ4106" s="133"/>
      <c r="AO4106" s="135"/>
      <c r="AP4106" s="135"/>
      <c r="BJ4106" s="136"/>
    </row>
    <row r="4107" spans="5:62" ht="14.25" customHeight="1" x14ac:dyDescent="0.25">
      <c r="E4107" s="113"/>
      <c r="H4107" s="133"/>
      <c r="T4107" s="133"/>
      <c r="X4107" s="131"/>
      <c r="Y4107" s="133"/>
      <c r="AJ4107" s="133"/>
      <c r="AO4107" s="135"/>
      <c r="AP4107" s="135"/>
      <c r="BJ4107" s="136"/>
    </row>
    <row r="4108" spans="5:62" ht="14.25" customHeight="1" x14ac:dyDescent="0.25">
      <c r="E4108" s="113"/>
      <c r="H4108" s="133"/>
      <c r="T4108" s="133"/>
      <c r="X4108" s="131"/>
      <c r="Y4108" s="133"/>
      <c r="AJ4108" s="133"/>
      <c r="AO4108" s="135"/>
      <c r="AP4108" s="135"/>
      <c r="BJ4108" s="136"/>
    </row>
    <row r="4109" spans="5:62" ht="14.25" customHeight="1" x14ac:dyDescent="0.25">
      <c r="E4109" s="113"/>
      <c r="H4109" s="133"/>
      <c r="T4109" s="133"/>
      <c r="X4109" s="131"/>
      <c r="Y4109" s="133"/>
      <c r="AJ4109" s="133"/>
      <c r="AO4109" s="135"/>
      <c r="AP4109" s="135"/>
      <c r="BJ4109" s="136"/>
    </row>
    <row r="4110" spans="5:62" ht="14.25" customHeight="1" x14ac:dyDescent="0.25">
      <c r="E4110" s="113"/>
      <c r="H4110" s="133"/>
      <c r="T4110" s="133"/>
      <c r="X4110" s="131"/>
      <c r="Y4110" s="133"/>
      <c r="AJ4110" s="133"/>
      <c r="AO4110" s="135"/>
      <c r="AP4110" s="135"/>
      <c r="BJ4110" s="136"/>
    </row>
    <row r="4111" spans="5:62" ht="14.25" customHeight="1" x14ac:dyDescent="0.25">
      <c r="E4111" s="113"/>
      <c r="H4111" s="133"/>
      <c r="T4111" s="133"/>
      <c r="X4111" s="131"/>
      <c r="Y4111" s="133"/>
      <c r="AJ4111" s="133"/>
      <c r="AO4111" s="135"/>
      <c r="AP4111" s="135"/>
      <c r="BJ4111" s="136"/>
    </row>
    <row r="4112" spans="5:62" ht="14.25" customHeight="1" x14ac:dyDescent="0.25">
      <c r="E4112" s="113"/>
      <c r="H4112" s="133"/>
      <c r="T4112" s="133"/>
      <c r="X4112" s="131"/>
      <c r="Y4112" s="133"/>
      <c r="AJ4112" s="133"/>
      <c r="AO4112" s="135"/>
      <c r="AP4112" s="135"/>
      <c r="BJ4112" s="136"/>
    </row>
    <row r="4113" spans="5:62" ht="14.25" customHeight="1" x14ac:dyDescent="0.25">
      <c r="E4113" s="113"/>
      <c r="H4113" s="133"/>
      <c r="T4113" s="133"/>
      <c r="X4113" s="131"/>
      <c r="Y4113" s="133"/>
      <c r="AJ4113" s="133"/>
      <c r="AO4113" s="135"/>
      <c r="AP4113" s="135"/>
      <c r="BJ4113" s="136"/>
    </row>
    <row r="4114" spans="5:62" ht="14.25" customHeight="1" x14ac:dyDescent="0.25">
      <c r="E4114" s="113"/>
      <c r="H4114" s="133"/>
      <c r="T4114" s="133"/>
      <c r="X4114" s="131"/>
      <c r="Y4114" s="133"/>
      <c r="AJ4114" s="133"/>
      <c r="AO4114" s="135"/>
      <c r="AP4114" s="135"/>
      <c r="BJ4114" s="136"/>
    </row>
    <row r="4115" spans="5:62" ht="14.25" customHeight="1" x14ac:dyDescent="0.25">
      <c r="E4115" s="113"/>
      <c r="H4115" s="133"/>
      <c r="T4115" s="133"/>
      <c r="X4115" s="131"/>
      <c r="Y4115" s="133"/>
      <c r="AJ4115" s="133"/>
      <c r="AO4115" s="135"/>
      <c r="AP4115" s="135"/>
      <c r="BJ4115" s="136"/>
    </row>
    <row r="4116" spans="5:62" ht="14.25" customHeight="1" x14ac:dyDescent="0.25">
      <c r="E4116" s="113"/>
      <c r="H4116" s="133"/>
      <c r="T4116" s="133"/>
      <c r="X4116" s="131"/>
      <c r="Y4116" s="133"/>
      <c r="AJ4116" s="133"/>
      <c r="AO4116" s="135"/>
      <c r="AP4116" s="135"/>
      <c r="BJ4116" s="136"/>
    </row>
    <row r="4117" spans="5:62" ht="14.25" customHeight="1" x14ac:dyDescent="0.25">
      <c r="E4117" s="113"/>
      <c r="H4117" s="133"/>
      <c r="T4117" s="133"/>
      <c r="X4117" s="131"/>
      <c r="Y4117" s="133"/>
      <c r="AJ4117" s="133"/>
      <c r="AO4117" s="135"/>
      <c r="AP4117" s="135"/>
      <c r="BJ4117" s="136"/>
    </row>
    <row r="4118" spans="5:62" ht="14.25" customHeight="1" x14ac:dyDescent="0.25">
      <c r="E4118" s="113"/>
      <c r="H4118" s="133"/>
      <c r="T4118" s="133"/>
      <c r="X4118" s="131"/>
      <c r="Y4118" s="133"/>
      <c r="AJ4118" s="133"/>
      <c r="AO4118" s="135"/>
      <c r="AP4118" s="135"/>
      <c r="BJ4118" s="136"/>
    </row>
    <row r="4119" spans="5:62" ht="14.25" customHeight="1" x14ac:dyDescent="0.25">
      <c r="E4119" s="113"/>
      <c r="H4119" s="133"/>
      <c r="T4119" s="133"/>
      <c r="X4119" s="131"/>
      <c r="Y4119" s="133"/>
      <c r="AJ4119" s="133"/>
      <c r="AO4119" s="135"/>
      <c r="AP4119" s="135"/>
      <c r="BJ4119" s="136"/>
    </row>
    <row r="4120" spans="5:62" ht="14.25" customHeight="1" x14ac:dyDescent="0.25">
      <c r="E4120" s="113"/>
      <c r="H4120" s="133"/>
      <c r="T4120" s="133"/>
      <c r="X4120" s="131"/>
      <c r="Y4120" s="133"/>
      <c r="AJ4120" s="133"/>
      <c r="AO4120" s="135"/>
      <c r="AP4120" s="135"/>
      <c r="BJ4120" s="136"/>
    </row>
    <row r="4121" spans="5:62" ht="14.25" customHeight="1" x14ac:dyDescent="0.25">
      <c r="E4121" s="113"/>
      <c r="H4121" s="133"/>
      <c r="T4121" s="133"/>
      <c r="X4121" s="131"/>
      <c r="Y4121" s="133"/>
      <c r="AJ4121" s="133"/>
      <c r="AO4121" s="135"/>
      <c r="AP4121" s="135"/>
      <c r="BJ4121" s="136"/>
    </row>
    <row r="4122" spans="5:62" ht="14.25" customHeight="1" x14ac:dyDescent="0.25">
      <c r="E4122" s="113"/>
      <c r="H4122" s="133"/>
      <c r="T4122" s="133"/>
      <c r="X4122" s="131"/>
      <c r="Y4122" s="133"/>
      <c r="AJ4122" s="133"/>
      <c r="AO4122" s="135"/>
      <c r="AP4122" s="135"/>
      <c r="BJ4122" s="136"/>
    </row>
    <row r="4123" spans="5:62" ht="14.25" customHeight="1" x14ac:dyDescent="0.25">
      <c r="E4123" s="113"/>
      <c r="H4123" s="133"/>
      <c r="T4123" s="133"/>
      <c r="X4123" s="131"/>
      <c r="Y4123" s="133"/>
      <c r="AJ4123" s="133"/>
      <c r="AO4123" s="135"/>
      <c r="AP4123" s="135"/>
      <c r="BJ4123" s="136"/>
    </row>
    <row r="4124" spans="5:62" ht="14.25" customHeight="1" x14ac:dyDescent="0.25">
      <c r="E4124" s="113"/>
      <c r="H4124" s="133"/>
      <c r="T4124" s="133"/>
      <c r="X4124" s="131"/>
      <c r="Y4124" s="133"/>
      <c r="AJ4124" s="133"/>
      <c r="AO4124" s="135"/>
      <c r="AP4124" s="135"/>
      <c r="BJ4124" s="136"/>
    </row>
    <row r="4125" spans="5:62" ht="14.25" customHeight="1" x14ac:dyDescent="0.25">
      <c r="E4125" s="113"/>
      <c r="H4125" s="133"/>
      <c r="T4125" s="133"/>
      <c r="X4125" s="131"/>
      <c r="Y4125" s="133"/>
      <c r="AJ4125" s="133"/>
      <c r="AO4125" s="135"/>
      <c r="AP4125" s="135"/>
      <c r="BJ4125" s="136"/>
    </row>
    <row r="4126" spans="5:62" ht="14.25" customHeight="1" x14ac:dyDescent="0.25">
      <c r="E4126" s="113"/>
      <c r="H4126" s="133"/>
      <c r="T4126" s="133"/>
      <c r="X4126" s="131"/>
      <c r="Y4126" s="133"/>
      <c r="AJ4126" s="133"/>
      <c r="AO4126" s="135"/>
      <c r="AP4126" s="135"/>
      <c r="BJ4126" s="136"/>
    </row>
    <row r="4127" spans="5:62" ht="14.25" customHeight="1" x14ac:dyDescent="0.25">
      <c r="E4127" s="113"/>
      <c r="H4127" s="133"/>
      <c r="T4127" s="133"/>
      <c r="X4127" s="131"/>
      <c r="Y4127" s="133"/>
      <c r="AJ4127" s="133"/>
      <c r="AO4127" s="135"/>
      <c r="AP4127" s="135"/>
      <c r="BJ4127" s="136"/>
    </row>
    <row r="4128" spans="5:62" ht="14.25" customHeight="1" x14ac:dyDescent="0.25">
      <c r="E4128" s="113"/>
      <c r="H4128" s="133"/>
      <c r="T4128" s="133"/>
      <c r="X4128" s="131"/>
      <c r="Y4128" s="133"/>
      <c r="AJ4128" s="133"/>
      <c r="AO4128" s="135"/>
      <c r="AP4128" s="135"/>
      <c r="BJ4128" s="136"/>
    </row>
    <row r="4129" spans="5:62" ht="14.25" customHeight="1" x14ac:dyDescent="0.25">
      <c r="E4129" s="113"/>
      <c r="H4129" s="133"/>
      <c r="T4129" s="133"/>
      <c r="X4129" s="131"/>
      <c r="Y4129" s="133"/>
      <c r="AJ4129" s="133"/>
      <c r="AO4129" s="135"/>
      <c r="AP4129" s="135"/>
      <c r="BJ4129" s="136"/>
    </row>
    <row r="4130" spans="5:62" ht="14.25" customHeight="1" x14ac:dyDescent="0.25">
      <c r="E4130" s="113"/>
      <c r="H4130" s="133"/>
      <c r="T4130" s="133"/>
      <c r="X4130" s="131"/>
      <c r="Y4130" s="133"/>
      <c r="AJ4130" s="133"/>
      <c r="AO4130" s="135"/>
      <c r="AP4130" s="135"/>
      <c r="BJ4130" s="136"/>
    </row>
    <row r="4131" spans="5:62" ht="14.25" customHeight="1" x14ac:dyDescent="0.25">
      <c r="E4131" s="113"/>
      <c r="H4131" s="133"/>
      <c r="T4131" s="133"/>
      <c r="X4131" s="131"/>
      <c r="Y4131" s="133"/>
      <c r="AJ4131" s="133"/>
      <c r="AO4131" s="135"/>
      <c r="AP4131" s="135"/>
      <c r="BJ4131" s="136"/>
    </row>
    <row r="4132" spans="5:62" ht="14.25" customHeight="1" x14ac:dyDescent="0.25">
      <c r="E4132" s="113"/>
      <c r="H4132" s="133"/>
      <c r="T4132" s="133"/>
      <c r="X4132" s="131"/>
      <c r="Y4132" s="133"/>
      <c r="AJ4132" s="133"/>
      <c r="AO4132" s="135"/>
      <c r="AP4132" s="135"/>
      <c r="BJ4132" s="136"/>
    </row>
    <row r="4133" spans="5:62" ht="14.25" customHeight="1" x14ac:dyDescent="0.25">
      <c r="E4133" s="113"/>
      <c r="H4133" s="133"/>
      <c r="T4133" s="133"/>
      <c r="X4133" s="131"/>
      <c r="Y4133" s="133"/>
      <c r="AJ4133" s="133"/>
      <c r="AO4133" s="135"/>
      <c r="AP4133" s="135"/>
      <c r="BJ4133" s="136"/>
    </row>
    <row r="4134" spans="5:62" ht="14.25" customHeight="1" x14ac:dyDescent="0.25">
      <c r="E4134" s="113"/>
      <c r="H4134" s="133"/>
      <c r="T4134" s="133"/>
      <c r="X4134" s="131"/>
      <c r="Y4134" s="133"/>
      <c r="AJ4134" s="133"/>
      <c r="AO4134" s="135"/>
      <c r="AP4134" s="135"/>
      <c r="BJ4134" s="136"/>
    </row>
    <row r="4135" spans="5:62" ht="14.25" customHeight="1" x14ac:dyDescent="0.25">
      <c r="E4135" s="113"/>
      <c r="H4135" s="133"/>
      <c r="T4135" s="133"/>
      <c r="X4135" s="131"/>
      <c r="Y4135" s="133"/>
      <c r="AJ4135" s="133"/>
      <c r="AO4135" s="135"/>
      <c r="AP4135" s="135"/>
      <c r="BJ4135" s="136"/>
    </row>
    <row r="4136" spans="5:62" ht="14.25" customHeight="1" x14ac:dyDescent="0.25">
      <c r="E4136" s="113"/>
      <c r="H4136" s="133"/>
      <c r="T4136" s="133"/>
      <c r="X4136" s="131"/>
      <c r="Y4136" s="133"/>
      <c r="AJ4136" s="133"/>
      <c r="AO4136" s="135"/>
      <c r="AP4136" s="135"/>
      <c r="BJ4136" s="136"/>
    </row>
    <row r="4137" spans="5:62" ht="14.25" customHeight="1" x14ac:dyDescent="0.25">
      <c r="E4137" s="113"/>
      <c r="H4137" s="133"/>
      <c r="T4137" s="133"/>
      <c r="X4137" s="131"/>
      <c r="Y4137" s="133"/>
      <c r="AJ4137" s="133"/>
      <c r="AO4137" s="135"/>
      <c r="AP4137" s="135"/>
      <c r="BJ4137" s="136"/>
    </row>
    <row r="4138" spans="5:62" ht="14.25" customHeight="1" x14ac:dyDescent="0.25">
      <c r="E4138" s="113"/>
      <c r="H4138" s="133"/>
      <c r="T4138" s="133"/>
      <c r="X4138" s="131"/>
      <c r="Y4138" s="133"/>
      <c r="AJ4138" s="133"/>
      <c r="AO4138" s="135"/>
      <c r="AP4138" s="135"/>
      <c r="BJ4138" s="136"/>
    </row>
    <row r="4139" spans="5:62" ht="14.25" customHeight="1" x14ac:dyDescent="0.25">
      <c r="E4139" s="113"/>
      <c r="H4139" s="133"/>
      <c r="T4139" s="133"/>
      <c r="X4139" s="131"/>
      <c r="Y4139" s="133"/>
      <c r="AJ4139" s="133"/>
      <c r="AO4139" s="135"/>
      <c r="AP4139" s="135"/>
      <c r="BJ4139" s="136"/>
    </row>
    <row r="4140" spans="5:62" ht="14.25" customHeight="1" x14ac:dyDescent="0.25">
      <c r="E4140" s="113"/>
      <c r="H4140" s="133"/>
      <c r="T4140" s="133"/>
      <c r="X4140" s="131"/>
      <c r="Y4140" s="133"/>
      <c r="AJ4140" s="133"/>
      <c r="AO4140" s="135"/>
      <c r="AP4140" s="135"/>
      <c r="BJ4140" s="136"/>
    </row>
    <row r="4141" spans="5:62" ht="14.25" customHeight="1" x14ac:dyDescent="0.25">
      <c r="E4141" s="113"/>
      <c r="H4141" s="133"/>
      <c r="T4141" s="133"/>
      <c r="X4141" s="131"/>
      <c r="Y4141" s="133"/>
      <c r="AJ4141" s="133"/>
      <c r="AO4141" s="135"/>
      <c r="AP4141" s="135"/>
      <c r="BJ4141" s="136"/>
    </row>
    <row r="4142" spans="5:62" ht="14.25" customHeight="1" x14ac:dyDescent="0.25">
      <c r="E4142" s="113"/>
      <c r="H4142" s="133"/>
      <c r="T4142" s="133"/>
      <c r="X4142" s="131"/>
      <c r="Y4142" s="133"/>
      <c r="AJ4142" s="133"/>
      <c r="AO4142" s="135"/>
      <c r="AP4142" s="135"/>
      <c r="BJ4142" s="136"/>
    </row>
    <row r="4143" spans="5:62" ht="14.25" customHeight="1" x14ac:dyDescent="0.25">
      <c r="E4143" s="113"/>
      <c r="H4143" s="133"/>
      <c r="T4143" s="133"/>
      <c r="X4143" s="131"/>
      <c r="Y4143" s="133"/>
      <c r="AJ4143" s="133"/>
      <c r="AO4143" s="135"/>
      <c r="AP4143" s="135"/>
      <c r="BJ4143" s="136"/>
    </row>
    <row r="4144" spans="5:62" ht="14.25" customHeight="1" x14ac:dyDescent="0.25">
      <c r="E4144" s="113"/>
      <c r="H4144" s="133"/>
      <c r="T4144" s="133"/>
      <c r="X4144" s="131"/>
      <c r="Y4144" s="133"/>
      <c r="AJ4144" s="133"/>
      <c r="AO4144" s="135"/>
      <c r="AP4144" s="135"/>
      <c r="BJ4144" s="136"/>
    </row>
    <row r="4145" spans="5:62" ht="14.25" customHeight="1" x14ac:dyDescent="0.25">
      <c r="E4145" s="113"/>
      <c r="H4145" s="133"/>
      <c r="T4145" s="133"/>
      <c r="X4145" s="131"/>
      <c r="Y4145" s="133"/>
      <c r="AJ4145" s="133"/>
      <c r="AO4145" s="135"/>
      <c r="AP4145" s="135"/>
      <c r="BJ4145" s="136"/>
    </row>
    <row r="4146" spans="5:62" ht="14.25" customHeight="1" x14ac:dyDescent="0.25">
      <c r="E4146" s="113"/>
      <c r="H4146" s="133"/>
      <c r="T4146" s="133"/>
      <c r="X4146" s="131"/>
      <c r="Y4146" s="133"/>
      <c r="AJ4146" s="133"/>
      <c r="AO4146" s="135"/>
      <c r="AP4146" s="135"/>
      <c r="BJ4146" s="136"/>
    </row>
    <row r="4147" spans="5:62" ht="14.25" customHeight="1" x14ac:dyDescent="0.25">
      <c r="E4147" s="113"/>
      <c r="H4147" s="133"/>
      <c r="T4147" s="133"/>
      <c r="X4147" s="131"/>
      <c r="Y4147" s="133"/>
      <c r="AJ4147" s="133"/>
      <c r="AO4147" s="135"/>
      <c r="AP4147" s="135"/>
      <c r="BJ4147" s="136"/>
    </row>
    <row r="4148" spans="5:62" ht="14.25" customHeight="1" x14ac:dyDescent="0.25">
      <c r="E4148" s="113"/>
      <c r="H4148" s="133"/>
      <c r="T4148" s="133"/>
      <c r="X4148" s="131"/>
      <c r="Y4148" s="133"/>
      <c r="AJ4148" s="133"/>
      <c r="AO4148" s="135"/>
      <c r="AP4148" s="135"/>
      <c r="BJ4148" s="136"/>
    </row>
    <row r="4149" spans="5:62" ht="14.25" customHeight="1" x14ac:dyDescent="0.25">
      <c r="E4149" s="113"/>
      <c r="H4149" s="133"/>
      <c r="T4149" s="133"/>
      <c r="X4149" s="131"/>
      <c r="Y4149" s="133"/>
      <c r="AJ4149" s="133"/>
      <c r="AO4149" s="135"/>
      <c r="AP4149" s="135"/>
      <c r="BJ4149" s="136"/>
    </row>
    <row r="4150" spans="5:62" ht="14.25" customHeight="1" x14ac:dyDescent="0.25">
      <c r="E4150" s="113"/>
      <c r="H4150" s="133"/>
      <c r="T4150" s="133"/>
      <c r="X4150" s="131"/>
      <c r="Y4150" s="133"/>
      <c r="AJ4150" s="133"/>
      <c r="AO4150" s="135"/>
      <c r="AP4150" s="135"/>
      <c r="BJ4150" s="136"/>
    </row>
    <row r="4151" spans="5:62" ht="14.25" customHeight="1" x14ac:dyDescent="0.25">
      <c r="E4151" s="113"/>
      <c r="H4151" s="133"/>
      <c r="T4151" s="133"/>
      <c r="X4151" s="131"/>
      <c r="Y4151" s="133"/>
      <c r="AJ4151" s="133"/>
      <c r="AO4151" s="135"/>
      <c r="AP4151" s="135"/>
      <c r="BJ4151" s="136"/>
    </row>
    <row r="4152" spans="5:62" ht="14.25" customHeight="1" x14ac:dyDescent="0.25">
      <c r="E4152" s="113"/>
      <c r="H4152" s="133"/>
      <c r="T4152" s="133"/>
      <c r="X4152" s="131"/>
      <c r="Y4152" s="133"/>
      <c r="AJ4152" s="133"/>
      <c r="AO4152" s="135"/>
      <c r="AP4152" s="135"/>
      <c r="BJ4152" s="136"/>
    </row>
    <row r="4153" spans="5:62" ht="14.25" customHeight="1" x14ac:dyDescent="0.25">
      <c r="E4153" s="113"/>
      <c r="H4153" s="133"/>
      <c r="T4153" s="133"/>
      <c r="X4153" s="131"/>
      <c r="Y4153" s="133"/>
      <c r="AJ4153" s="133"/>
      <c r="AO4153" s="135"/>
      <c r="AP4153" s="135"/>
      <c r="BJ4153" s="136"/>
    </row>
    <row r="4154" spans="5:62" ht="14.25" customHeight="1" x14ac:dyDescent="0.25">
      <c r="E4154" s="113"/>
      <c r="H4154" s="133"/>
      <c r="T4154" s="133"/>
      <c r="X4154" s="131"/>
      <c r="Y4154" s="133"/>
      <c r="AJ4154" s="133"/>
      <c r="AO4154" s="135"/>
      <c r="AP4154" s="135"/>
      <c r="BJ4154" s="136"/>
    </row>
    <row r="4155" spans="5:62" ht="14.25" customHeight="1" x14ac:dyDescent="0.25">
      <c r="E4155" s="113"/>
      <c r="H4155" s="133"/>
      <c r="T4155" s="133"/>
      <c r="X4155" s="131"/>
      <c r="Y4155" s="133"/>
      <c r="AJ4155" s="133"/>
      <c r="AO4155" s="135"/>
      <c r="AP4155" s="135"/>
      <c r="BJ4155" s="136"/>
    </row>
    <row r="4156" spans="5:62" ht="14.25" customHeight="1" x14ac:dyDescent="0.25">
      <c r="E4156" s="113"/>
      <c r="H4156" s="133"/>
      <c r="T4156" s="133"/>
      <c r="X4156" s="131"/>
      <c r="Y4156" s="133"/>
      <c r="AJ4156" s="133"/>
      <c r="AO4156" s="135"/>
      <c r="AP4156" s="135"/>
      <c r="BJ4156" s="136"/>
    </row>
    <row r="4157" spans="5:62" ht="14.25" customHeight="1" x14ac:dyDescent="0.25">
      <c r="E4157" s="113"/>
      <c r="H4157" s="133"/>
      <c r="T4157" s="133"/>
      <c r="X4157" s="131"/>
      <c r="Y4157" s="133"/>
      <c r="AJ4157" s="133"/>
      <c r="AO4157" s="135"/>
      <c r="AP4157" s="135"/>
      <c r="BJ4157" s="136"/>
    </row>
    <row r="4158" spans="5:62" ht="14.25" customHeight="1" x14ac:dyDescent="0.25">
      <c r="E4158" s="113"/>
      <c r="H4158" s="133"/>
      <c r="T4158" s="133"/>
      <c r="X4158" s="131"/>
      <c r="Y4158" s="133"/>
      <c r="AJ4158" s="133"/>
      <c r="AO4158" s="135"/>
      <c r="AP4158" s="135"/>
      <c r="BJ4158" s="136"/>
    </row>
    <row r="4159" spans="5:62" ht="14.25" customHeight="1" x14ac:dyDescent="0.25">
      <c r="E4159" s="113"/>
      <c r="H4159" s="133"/>
      <c r="T4159" s="133"/>
      <c r="X4159" s="131"/>
      <c r="Y4159" s="133"/>
      <c r="AJ4159" s="133"/>
      <c r="AO4159" s="135"/>
      <c r="AP4159" s="135"/>
      <c r="BJ4159" s="136"/>
    </row>
    <row r="4160" spans="5:62" ht="14.25" customHeight="1" x14ac:dyDescent="0.25">
      <c r="E4160" s="113"/>
      <c r="H4160" s="133"/>
      <c r="T4160" s="133"/>
      <c r="X4160" s="131"/>
      <c r="Y4160" s="133"/>
      <c r="AJ4160" s="133"/>
      <c r="AO4160" s="135"/>
      <c r="AP4160" s="135"/>
      <c r="BJ4160" s="136"/>
    </row>
    <row r="4161" spans="5:62" ht="14.25" customHeight="1" x14ac:dyDescent="0.25">
      <c r="E4161" s="113"/>
      <c r="H4161" s="133"/>
      <c r="T4161" s="133"/>
      <c r="X4161" s="131"/>
      <c r="Y4161" s="133"/>
      <c r="AJ4161" s="133"/>
      <c r="AO4161" s="135"/>
      <c r="AP4161" s="135"/>
      <c r="BJ4161" s="136"/>
    </row>
    <row r="4162" spans="5:62" ht="14.25" customHeight="1" x14ac:dyDescent="0.25">
      <c r="E4162" s="113"/>
      <c r="H4162" s="133"/>
      <c r="T4162" s="133"/>
      <c r="X4162" s="131"/>
      <c r="Y4162" s="133"/>
      <c r="AJ4162" s="133"/>
      <c r="AO4162" s="135"/>
      <c r="AP4162" s="135"/>
      <c r="BJ4162" s="136"/>
    </row>
    <row r="4163" spans="5:62" ht="14.25" customHeight="1" x14ac:dyDescent="0.25">
      <c r="E4163" s="113"/>
      <c r="H4163" s="133"/>
      <c r="T4163" s="133"/>
      <c r="X4163" s="131"/>
      <c r="Y4163" s="133"/>
      <c r="AJ4163" s="133"/>
      <c r="AO4163" s="135"/>
      <c r="AP4163" s="135"/>
      <c r="BJ4163" s="136"/>
    </row>
    <row r="4164" spans="5:62" ht="14.25" customHeight="1" x14ac:dyDescent="0.25">
      <c r="E4164" s="113"/>
      <c r="H4164" s="133"/>
      <c r="T4164" s="133"/>
      <c r="X4164" s="131"/>
      <c r="Y4164" s="133"/>
      <c r="AJ4164" s="133"/>
      <c r="AO4164" s="135"/>
      <c r="AP4164" s="135"/>
      <c r="BJ4164" s="136"/>
    </row>
    <row r="4165" spans="5:62" ht="14.25" customHeight="1" x14ac:dyDescent="0.25">
      <c r="E4165" s="113"/>
      <c r="H4165" s="133"/>
      <c r="T4165" s="133"/>
      <c r="X4165" s="131"/>
      <c r="Y4165" s="133"/>
      <c r="AJ4165" s="133"/>
      <c r="AO4165" s="135"/>
      <c r="AP4165" s="135"/>
      <c r="BJ4165" s="136"/>
    </row>
    <row r="4166" spans="5:62" ht="14.25" customHeight="1" x14ac:dyDescent="0.25">
      <c r="E4166" s="113"/>
      <c r="H4166" s="133"/>
      <c r="T4166" s="133"/>
      <c r="X4166" s="131"/>
      <c r="Y4166" s="133"/>
      <c r="AJ4166" s="133"/>
      <c r="AO4166" s="135"/>
      <c r="AP4166" s="135"/>
      <c r="BJ4166" s="136"/>
    </row>
    <row r="4167" spans="5:62" ht="14.25" customHeight="1" x14ac:dyDescent="0.25">
      <c r="E4167" s="113"/>
      <c r="H4167" s="133"/>
      <c r="T4167" s="133"/>
      <c r="X4167" s="131"/>
      <c r="Y4167" s="133"/>
      <c r="AJ4167" s="133"/>
      <c r="AO4167" s="135"/>
      <c r="AP4167" s="135"/>
      <c r="BJ4167" s="136"/>
    </row>
    <row r="4168" spans="5:62" ht="14.25" customHeight="1" x14ac:dyDescent="0.25">
      <c r="E4168" s="113"/>
      <c r="H4168" s="133"/>
      <c r="T4168" s="133"/>
      <c r="X4168" s="131"/>
      <c r="Y4168" s="133"/>
      <c r="AJ4168" s="133"/>
      <c r="AO4168" s="135"/>
      <c r="AP4168" s="135"/>
      <c r="BJ4168" s="136"/>
    </row>
    <row r="4169" spans="5:62" ht="14.25" customHeight="1" x14ac:dyDescent="0.25">
      <c r="E4169" s="113"/>
      <c r="H4169" s="133"/>
      <c r="T4169" s="133"/>
      <c r="X4169" s="131"/>
      <c r="Y4169" s="133"/>
      <c r="AJ4169" s="133"/>
      <c r="AO4169" s="135"/>
      <c r="AP4169" s="135"/>
      <c r="BJ4169" s="136"/>
    </row>
    <row r="4170" spans="5:62" ht="14.25" customHeight="1" x14ac:dyDescent="0.25">
      <c r="E4170" s="113"/>
      <c r="H4170" s="133"/>
      <c r="T4170" s="133"/>
      <c r="X4170" s="131"/>
      <c r="Y4170" s="133"/>
      <c r="AJ4170" s="133"/>
      <c r="AO4170" s="135"/>
      <c r="AP4170" s="135"/>
      <c r="BJ4170" s="136"/>
    </row>
    <row r="4171" spans="5:62" ht="14.25" customHeight="1" x14ac:dyDescent="0.25">
      <c r="E4171" s="113"/>
      <c r="H4171" s="133"/>
      <c r="T4171" s="133"/>
      <c r="X4171" s="131"/>
      <c r="Y4171" s="133"/>
      <c r="AJ4171" s="133"/>
      <c r="AO4171" s="135"/>
      <c r="AP4171" s="135"/>
      <c r="BJ4171" s="136"/>
    </row>
    <row r="4172" spans="5:62" ht="14.25" customHeight="1" x14ac:dyDescent="0.25">
      <c r="E4172" s="113"/>
      <c r="H4172" s="133"/>
      <c r="T4172" s="133"/>
      <c r="X4172" s="131"/>
      <c r="Y4172" s="133"/>
      <c r="AJ4172" s="133"/>
      <c r="AO4172" s="135"/>
      <c r="AP4172" s="135"/>
      <c r="BJ4172" s="136"/>
    </row>
    <row r="4173" spans="5:62" ht="14.25" customHeight="1" x14ac:dyDescent="0.25">
      <c r="E4173" s="113"/>
      <c r="H4173" s="133"/>
      <c r="T4173" s="133"/>
      <c r="X4173" s="131"/>
      <c r="Y4173" s="133"/>
      <c r="AJ4173" s="133"/>
      <c r="AO4173" s="135"/>
      <c r="AP4173" s="135"/>
      <c r="BJ4173" s="136"/>
    </row>
    <row r="4174" spans="5:62" ht="14.25" customHeight="1" x14ac:dyDescent="0.25">
      <c r="E4174" s="113"/>
      <c r="H4174" s="133"/>
      <c r="T4174" s="133"/>
      <c r="X4174" s="131"/>
      <c r="Y4174" s="133"/>
      <c r="AJ4174" s="133"/>
      <c r="AO4174" s="135"/>
      <c r="AP4174" s="135"/>
      <c r="BJ4174" s="136"/>
    </row>
    <row r="4175" spans="5:62" ht="14.25" customHeight="1" x14ac:dyDescent="0.25">
      <c r="E4175" s="113"/>
      <c r="H4175" s="133"/>
      <c r="T4175" s="133"/>
      <c r="X4175" s="131"/>
      <c r="Y4175" s="133"/>
      <c r="AJ4175" s="133"/>
      <c r="AO4175" s="135"/>
      <c r="AP4175" s="135"/>
      <c r="BJ4175" s="136"/>
    </row>
    <row r="4176" spans="5:62" ht="14.25" customHeight="1" x14ac:dyDescent="0.25">
      <c r="E4176" s="113"/>
      <c r="H4176" s="133"/>
      <c r="T4176" s="133"/>
      <c r="X4176" s="131"/>
      <c r="Y4176" s="133"/>
      <c r="AJ4176" s="133"/>
      <c r="AO4176" s="135"/>
      <c r="AP4176" s="135"/>
      <c r="BJ4176" s="136"/>
    </row>
    <row r="4177" spans="5:62" ht="14.25" customHeight="1" x14ac:dyDescent="0.25">
      <c r="E4177" s="113"/>
      <c r="H4177" s="133"/>
      <c r="T4177" s="133"/>
      <c r="X4177" s="131"/>
      <c r="Y4177" s="133"/>
      <c r="AJ4177" s="133"/>
      <c r="AO4177" s="135"/>
      <c r="AP4177" s="135"/>
      <c r="BJ4177" s="136"/>
    </row>
    <row r="4178" spans="5:62" ht="14.25" customHeight="1" x14ac:dyDescent="0.25">
      <c r="E4178" s="113"/>
      <c r="H4178" s="133"/>
      <c r="T4178" s="133"/>
      <c r="X4178" s="131"/>
      <c r="Y4178" s="133"/>
      <c r="AJ4178" s="133"/>
      <c r="AO4178" s="135"/>
      <c r="AP4178" s="135"/>
      <c r="BJ4178" s="136"/>
    </row>
    <row r="4179" spans="5:62" ht="14.25" customHeight="1" x14ac:dyDescent="0.25">
      <c r="E4179" s="113"/>
      <c r="H4179" s="133"/>
      <c r="T4179" s="133"/>
      <c r="X4179" s="131"/>
      <c r="Y4179" s="133"/>
      <c r="AJ4179" s="133"/>
      <c r="AO4179" s="135"/>
      <c r="AP4179" s="135"/>
      <c r="BJ4179" s="136"/>
    </row>
    <row r="4180" spans="5:62" ht="14.25" customHeight="1" x14ac:dyDescent="0.25">
      <c r="E4180" s="113"/>
      <c r="H4180" s="133"/>
      <c r="T4180" s="133"/>
      <c r="X4180" s="131"/>
      <c r="Y4180" s="133"/>
      <c r="AJ4180" s="133"/>
      <c r="AO4180" s="135"/>
      <c r="AP4180" s="135"/>
      <c r="BJ4180" s="136"/>
    </row>
    <row r="4181" spans="5:62" ht="14.25" customHeight="1" x14ac:dyDescent="0.25">
      <c r="E4181" s="113"/>
      <c r="H4181" s="133"/>
      <c r="T4181" s="133"/>
      <c r="X4181" s="131"/>
      <c r="Y4181" s="133"/>
      <c r="AJ4181" s="133"/>
      <c r="AO4181" s="135"/>
      <c r="AP4181" s="135"/>
      <c r="BJ4181" s="136"/>
    </row>
    <row r="4182" spans="5:62" ht="14.25" customHeight="1" x14ac:dyDescent="0.25">
      <c r="E4182" s="113"/>
      <c r="H4182" s="133"/>
      <c r="T4182" s="133"/>
      <c r="X4182" s="131"/>
      <c r="Y4182" s="133"/>
      <c r="AJ4182" s="133"/>
      <c r="AO4182" s="135"/>
      <c r="AP4182" s="135"/>
      <c r="BJ4182" s="136"/>
    </row>
    <row r="4183" spans="5:62" ht="14.25" customHeight="1" x14ac:dyDescent="0.25">
      <c r="E4183" s="113"/>
      <c r="H4183" s="133"/>
      <c r="T4183" s="133"/>
      <c r="X4183" s="131"/>
      <c r="Y4183" s="133"/>
      <c r="AJ4183" s="133"/>
      <c r="AO4183" s="135"/>
      <c r="AP4183" s="135"/>
      <c r="BJ4183" s="136"/>
    </row>
    <row r="4184" spans="5:62" ht="14.25" customHeight="1" x14ac:dyDescent="0.25">
      <c r="E4184" s="113"/>
      <c r="H4184" s="133"/>
      <c r="T4184" s="133"/>
      <c r="X4184" s="131"/>
      <c r="Y4184" s="133"/>
      <c r="AJ4184" s="133"/>
      <c r="AO4184" s="135"/>
      <c r="AP4184" s="135"/>
      <c r="BJ4184" s="136"/>
    </row>
    <row r="4185" spans="5:62" ht="14.25" customHeight="1" x14ac:dyDescent="0.25">
      <c r="E4185" s="113"/>
      <c r="H4185" s="133"/>
      <c r="T4185" s="133"/>
      <c r="X4185" s="131"/>
      <c r="Y4185" s="133"/>
      <c r="AJ4185" s="133"/>
      <c r="AO4185" s="135"/>
      <c r="AP4185" s="135"/>
      <c r="BJ4185" s="136"/>
    </row>
    <row r="4186" spans="5:62" ht="14.25" customHeight="1" x14ac:dyDescent="0.25">
      <c r="E4186" s="113"/>
      <c r="H4186" s="133"/>
      <c r="T4186" s="133"/>
      <c r="X4186" s="131"/>
      <c r="Y4186" s="133"/>
      <c r="AJ4186" s="133"/>
      <c r="AO4186" s="135"/>
      <c r="AP4186" s="135"/>
      <c r="BJ4186" s="136"/>
    </row>
    <row r="4187" spans="5:62" ht="14.25" customHeight="1" x14ac:dyDescent="0.25">
      <c r="E4187" s="113"/>
      <c r="H4187" s="133"/>
      <c r="T4187" s="133"/>
      <c r="X4187" s="131"/>
      <c r="Y4187" s="133"/>
      <c r="AJ4187" s="133"/>
      <c r="AO4187" s="135"/>
      <c r="AP4187" s="135"/>
      <c r="BJ4187" s="136"/>
    </row>
    <row r="4188" spans="5:62" ht="14.25" customHeight="1" x14ac:dyDescent="0.25">
      <c r="E4188" s="113"/>
      <c r="H4188" s="133"/>
      <c r="T4188" s="133"/>
      <c r="X4188" s="131"/>
      <c r="Y4188" s="133"/>
      <c r="AJ4188" s="133"/>
      <c r="AO4188" s="135"/>
      <c r="AP4188" s="135"/>
      <c r="BJ4188" s="136"/>
    </row>
    <row r="4189" spans="5:62" ht="14.25" customHeight="1" x14ac:dyDescent="0.25">
      <c r="E4189" s="113"/>
      <c r="H4189" s="133"/>
      <c r="T4189" s="133"/>
      <c r="X4189" s="131"/>
      <c r="Y4189" s="133"/>
      <c r="AJ4189" s="133"/>
      <c r="AO4189" s="135"/>
      <c r="AP4189" s="135"/>
      <c r="BJ4189" s="136"/>
    </row>
    <row r="4190" spans="5:62" ht="14.25" customHeight="1" x14ac:dyDescent="0.25">
      <c r="E4190" s="113"/>
      <c r="H4190" s="133"/>
      <c r="T4190" s="133"/>
      <c r="X4190" s="131"/>
      <c r="Y4190" s="133"/>
      <c r="AJ4190" s="133"/>
      <c r="AO4190" s="135"/>
      <c r="AP4190" s="135"/>
      <c r="BJ4190" s="136"/>
    </row>
    <row r="4191" spans="5:62" ht="14.25" customHeight="1" x14ac:dyDescent="0.25">
      <c r="E4191" s="113"/>
      <c r="H4191" s="133"/>
      <c r="T4191" s="133"/>
      <c r="X4191" s="131"/>
      <c r="Y4191" s="133"/>
      <c r="AJ4191" s="133"/>
      <c r="AO4191" s="135"/>
      <c r="AP4191" s="135"/>
      <c r="BJ4191" s="136"/>
    </row>
    <row r="4192" spans="5:62" ht="14.25" customHeight="1" x14ac:dyDescent="0.25">
      <c r="E4192" s="113"/>
      <c r="H4192" s="133"/>
      <c r="T4192" s="133"/>
      <c r="X4192" s="131"/>
      <c r="Y4192" s="133"/>
      <c r="AJ4192" s="133"/>
      <c r="AO4192" s="135"/>
      <c r="AP4192" s="135"/>
      <c r="BJ4192" s="136"/>
    </row>
    <row r="4193" spans="5:62" ht="14.25" customHeight="1" x14ac:dyDescent="0.25">
      <c r="E4193" s="113"/>
      <c r="H4193" s="133"/>
      <c r="T4193" s="133"/>
      <c r="X4193" s="131"/>
      <c r="Y4193" s="133"/>
      <c r="AJ4193" s="133"/>
      <c r="AO4193" s="135"/>
      <c r="AP4193" s="135"/>
      <c r="BJ4193" s="136"/>
    </row>
    <row r="4194" spans="5:62" ht="14.25" customHeight="1" x14ac:dyDescent="0.25">
      <c r="E4194" s="113"/>
      <c r="H4194" s="133"/>
      <c r="T4194" s="133"/>
      <c r="X4194" s="131"/>
      <c r="Y4194" s="133"/>
      <c r="AJ4194" s="133"/>
      <c r="AO4194" s="135"/>
      <c r="AP4194" s="135"/>
      <c r="BJ4194" s="136"/>
    </row>
    <row r="4195" spans="5:62" ht="14.25" customHeight="1" x14ac:dyDescent="0.25">
      <c r="E4195" s="113"/>
      <c r="H4195" s="133"/>
      <c r="T4195" s="133"/>
      <c r="X4195" s="131"/>
      <c r="Y4195" s="133"/>
      <c r="AJ4195" s="133"/>
      <c r="AO4195" s="135"/>
      <c r="AP4195" s="135"/>
      <c r="BJ4195" s="136"/>
    </row>
    <row r="4196" spans="5:62" ht="14.25" customHeight="1" x14ac:dyDescent="0.25">
      <c r="E4196" s="113"/>
      <c r="H4196" s="133"/>
      <c r="T4196" s="133"/>
      <c r="X4196" s="131"/>
      <c r="Y4196" s="133"/>
      <c r="AJ4196" s="133"/>
      <c r="AO4196" s="135"/>
      <c r="AP4196" s="135"/>
      <c r="BJ4196" s="136"/>
    </row>
    <row r="4197" spans="5:62" ht="14.25" customHeight="1" x14ac:dyDescent="0.25">
      <c r="E4197" s="113"/>
      <c r="H4197" s="133"/>
      <c r="T4197" s="133"/>
      <c r="X4197" s="131"/>
      <c r="Y4197" s="133"/>
      <c r="AJ4197" s="133"/>
      <c r="AO4197" s="135"/>
      <c r="AP4197" s="135"/>
      <c r="BJ4197" s="136"/>
    </row>
    <row r="4198" spans="5:62" ht="14.25" customHeight="1" x14ac:dyDescent="0.25">
      <c r="E4198" s="113"/>
      <c r="H4198" s="133"/>
      <c r="T4198" s="133"/>
      <c r="X4198" s="131"/>
      <c r="Y4198" s="133"/>
      <c r="AJ4198" s="133"/>
      <c r="AO4198" s="135"/>
      <c r="AP4198" s="135"/>
      <c r="BJ4198" s="136"/>
    </row>
    <row r="4199" spans="5:62" ht="14.25" customHeight="1" x14ac:dyDescent="0.25">
      <c r="E4199" s="113"/>
      <c r="H4199" s="133"/>
      <c r="T4199" s="133"/>
      <c r="X4199" s="131"/>
      <c r="Y4199" s="133"/>
      <c r="AJ4199" s="133"/>
      <c r="AO4199" s="135"/>
      <c r="AP4199" s="135"/>
      <c r="BJ4199" s="136"/>
    </row>
    <row r="4200" spans="5:62" ht="14.25" customHeight="1" x14ac:dyDescent="0.25">
      <c r="E4200" s="113"/>
      <c r="H4200" s="133"/>
      <c r="T4200" s="133"/>
      <c r="X4200" s="131"/>
      <c r="Y4200" s="133"/>
      <c r="AJ4200" s="133"/>
      <c r="AO4200" s="135"/>
      <c r="AP4200" s="135"/>
      <c r="BJ4200" s="136"/>
    </row>
    <row r="4201" spans="5:62" ht="14.25" customHeight="1" x14ac:dyDescent="0.25">
      <c r="E4201" s="113"/>
      <c r="H4201" s="133"/>
      <c r="T4201" s="133"/>
      <c r="X4201" s="131"/>
      <c r="Y4201" s="133"/>
      <c r="AJ4201" s="133"/>
      <c r="AO4201" s="135"/>
      <c r="AP4201" s="135"/>
      <c r="BJ4201" s="136"/>
    </row>
    <row r="4202" spans="5:62" ht="14.25" customHeight="1" x14ac:dyDescent="0.25">
      <c r="E4202" s="113"/>
      <c r="H4202" s="133"/>
      <c r="T4202" s="133"/>
      <c r="X4202" s="131"/>
      <c r="Y4202" s="133"/>
      <c r="AJ4202" s="133"/>
      <c r="AO4202" s="135"/>
      <c r="AP4202" s="135"/>
      <c r="BJ4202" s="136"/>
    </row>
    <row r="4203" spans="5:62" ht="14.25" customHeight="1" x14ac:dyDescent="0.25">
      <c r="E4203" s="113"/>
      <c r="H4203" s="133"/>
      <c r="T4203" s="133"/>
      <c r="X4203" s="131"/>
      <c r="Y4203" s="133"/>
      <c r="AJ4203" s="133"/>
      <c r="AO4203" s="135"/>
      <c r="AP4203" s="135"/>
      <c r="BJ4203" s="136"/>
    </row>
    <row r="4204" spans="5:62" ht="14.25" customHeight="1" x14ac:dyDescent="0.25">
      <c r="E4204" s="113"/>
      <c r="H4204" s="133"/>
      <c r="T4204" s="133"/>
      <c r="X4204" s="131"/>
      <c r="Y4204" s="133"/>
      <c r="AJ4204" s="133"/>
      <c r="AO4204" s="135"/>
      <c r="AP4204" s="135"/>
      <c r="BJ4204" s="136"/>
    </row>
    <row r="4205" spans="5:62" ht="14.25" customHeight="1" x14ac:dyDescent="0.25">
      <c r="E4205" s="113"/>
      <c r="H4205" s="133"/>
      <c r="T4205" s="133"/>
      <c r="X4205" s="131"/>
      <c r="Y4205" s="133"/>
      <c r="AJ4205" s="133"/>
      <c r="AO4205" s="135"/>
      <c r="AP4205" s="135"/>
      <c r="BJ4205" s="136"/>
    </row>
    <row r="4206" spans="5:62" ht="14.25" customHeight="1" x14ac:dyDescent="0.25">
      <c r="E4206" s="113"/>
      <c r="H4206" s="133"/>
      <c r="T4206" s="133"/>
      <c r="X4206" s="131"/>
      <c r="Y4206" s="133"/>
      <c r="AJ4206" s="133"/>
      <c r="AO4206" s="135"/>
      <c r="AP4206" s="135"/>
      <c r="BJ4206" s="136"/>
    </row>
    <row r="4207" spans="5:62" ht="14.25" customHeight="1" x14ac:dyDescent="0.25">
      <c r="E4207" s="113"/>
      <c r="H4207" s="133"/>
      <c r="T4207" s="133"/>
      <c r="X4207" s="131"/>
      <c r="Y4207" s="133"/>
      <c r="AJ4207" s="133"/>
      <c r="AO4207" s="135"/>
      <c r="AP4207" s="135"/>
      <c r="BJ4207" s="136"/>
    </row>
    <row r="4208" spans="5:62" ht="14.25" customHeight="1" x14ac:dyDescent="0.25">
      <c r="E4208" s="113"/>
      <c r="H4208" s="133"/>
      <c r="T4208" s="133"/>
      <c r="X4208" s="131"/>
      <c r="Y4208" s="133"/>
      <c r="AJ4208" s="133"/>
      <c r="AO4208" s="135"/>
      <c r="AP4208" s="135"/>
      <c r="BJ4208" s="136"/>
    </row>
    <row r="4209" spans="5:62" ht="14.25" customHeight="1" x14ac:dyDescent="0.25">
      <c r="E4209" s="113"/>
      <c r="H4209" s="133"/>
      <c r="T4209" s="133"/>
      <c r="X4209" s="131"/>
      <c r="Y4209" s="133"/>
      <c r="AJ4209" s="133"/>
      <c r="AO4209" s="135"/>
      <c r="AP4209" s="135"/>
      <c r="BJ4209" s="136"/>
    </row>
    <row r="4210" spans="5:62" ht="14.25" customHeight="1" x14ac:dyDescent="0.25">
      <c r="E4210" s="113"/>
      <c r="H4210" s="133"/>
      <c r="T4210" s="133"/>
      <c r="X4210" s="131"/>
      <c r="Y4210" s="133"/>
      <c r="AJ4210" s="133"/>
      <c r="AO4210" s="135"/>
      <c r="AP4210" s="135"/>
      <c r="BJ4210" s="136"/>
    </row>
    <row r="4211" spans="5:62" ht="14.25" customHeight="1" x14ac:dyDescent="0.25">
      <c r="E4211" s="113"/>
      <c r="H4211" s="133"/>
      <c r="T4211" s="133"/>
      <c r="X4211" s="131"/>
      <c r="Y4211" s="133"/>
      <c r="AJ4211" s="133"/>
      <c r="AO4211" s="135"/>
      <c r="AP4211" s="135"/>
      <c r="BJ4211" s="136"/>
    </row>
    <row r="4212" spans="5:62" ht="14.25" customHeight="1" x14ac:dyDescent="0.25">
      <c r="E4212" s="113"/>
      <c r="H4212" s="133"/>
      <c r="T4212" s="133"/>
      <c r="X4212" s="131"/>
      <c r="Y4212" s="133"/>
      <c r="AJ4212" s="133"/>
      <c r="AO4212" s="135"/>
      <c r="AP4212" s="135"/>
      <c r="BJ4212" s="136"/>
    </row>
    <row r="4213" spans="5:62" ht="14.25" customHeight="1" x14ac:dyDescent="0.25">
      <c r="E4213" s="113"/>
      <c r="H4213" s="133"/>
      <c r="T4213" s="133"/>
      <c r="X4213" s="131"/>
      <c r="Y4213" s="133"/>
      <c r="AJ4213" s="133"/>
      <c r="AO4213" s="135"/>
      <c r="AP4213" s="135"/>
      <c r="BJ4213" s="136"/>
    </row>
    <row r="4214" spans="5:62" ht="14.25" customHeight="1" x14ac:dyDescent="0.25">
      <c r="E4214" s="113"/>
      <c r="H4214" s="133"/>
      <c r="T4214" s="133"/>
      <c r="X4214" s="131"/>
      <c r="Y4214" s="133"/>
      <c r="AJ4214" s="133"/>
      <c r="AO4214" s="135"/>
      <c r="AP4214" s="135"/>
      <c r="BJ4214" s="136"/>
    </row>
    <row r="4215" spans="5:62" ht="14.25" customHeight="1" x14ac:dyDescent="0.25">
      <c r="E4215" s="113"/>
      <c r="H4215" s="133"/>
      <c r="T4215" s="133"/>
      <c r="X4215" s="131"/>
      <c r="Y4215" s="133"/>
      <c r="AJ4215" s="133"/>
      <c r="AO4215" s="135"/>
      <c r="AP4215" s="135"/>
      <c r="BJ4215" s="136"/>
    </row>
    <row r="4216" spans="5:62" ht="14.25" customHeight="1" x14ac:dyDescent="0.25">
      <c r="E4216" s="113"/>
      <c r="H4216" s="133"/>
      <c r="T4216" s="133"/>
      <c r="X4216" s="131"/>
      <c r="Y4216" s="133"/>
      <c r="AJ4216" s="133"/>
      <c r="AO4216" s="135"/>
      <c r="AP4216" s="135"/>
      <c r="BJ4216" s="136"/>
    </row>
    <row r="4217" spans="5:62" ht="14.25" customHeight="1" x14ac:dyDescent="0.25">
      <c r="E4217" s="113"/>
      <c r="H4217" s="133"/>
      <c r="T4217" s="133"/>
      <c r="X4217" s="131"/>
      <c r="Y4217" s="133"/>
      <c r="AJ4217" s="133"/>
      <c r="AO4217" s="135"/>
      <c r="AP4217" s="135"/>
      <c r="BJ4217" s="136"/>
    </row>
    <row r="4218" spans="5:62" ht="14.25" customHeight="1" x14ac:dyDescent="0.25">
      <c r="E4218" s="113"/>
      <c r="H4218" s="133"/>
      <c r="T4218" s="133"/>
      <c r="X4218" s="131"/>
      <c r="Y4218" s="133"/>
      <c r="AJ4218" s="133"/>
      <c r="AO4218" s="135"/>
      <c r="AP4218" s="135"/>
      <c r="BJ4218" s="136"/>
    </row>
    <row r="4219" spans="5:62" ht="14.25" customHeight="1" x14ac:dyDescent="0.25">
      <c r="E4219" s="113"/>
      <c r="H4219" s="133"/>
      <c r="T4219" s="133"/>
      <c r="X4219" s="131"/>
      <c r="Y4219" s="133"/>
      <c r="AJ4219" s="133"/>
      <c r="AO4219" s="135"/>
      <c r="AP4219" s="135"/>
      <c r="BJ4219" s="136"/>
    </row>
    <row r="4220" spans="5:62" ht="14.25" customHeight="1" x14ac:dyDescent="0.25">
      <c r="E4220" s="113"/>
      <c r="H4220" s="133"/>
      <c r="T4220" s="133"/>
      <c r="X4220" s="131"/>
      <c r="Y4220" s="133"/>
      <c r="AJ4220" s="133"/>
      <c r="AO4220" s="135"/>
      <c r="AP4220" s="135"/>
      <c r="BJ4220" s="136"/>
    </row>
    <row r="4221" spans="5:62" ht="14.25" customHeight="1" x14ac:dyDescent="0.25">
      <c r="E4221" s="113"/>
      <c r="H4221" s="133"/>
      <c r="T4221" s="133"/>
      <c r="X4221" s="131"/>
      <c r="Y4221" s="133"/>
      <c r="AJ4221" s="133"/>
      <c r="AO4221" s="135"/>
      <c r="AP4221" s="135"/>
      <c r="BJ4221" s="136"/>
    </row>
    <row r="4222" spans="5:62" ht="14.25" customHeight="1" x14ac:dyDescent="0.25">
      <c r="E4222" s="113"/>
      <c r="H4222" s="133"/>
      <c r="T4222" s="133"/>
      <c r="X4222" s="131"/>
      <c r="Y4222" s="133"/>
      <c r="AJ4222" s="133"/>
      <c r="AO4222" s="135"/>
      <c r="AP4222" s="135"/>
      <c r="BJ4222" s="136"/>
    </row>
    <row r="4223" spans="5:62" ht="14.25" customHeight="1" x14ac:dyDescent="0.25">
      <c r="E4223" s="113"/>
      <c r="H4223" s="133"/>
      <c r="T4223" s="133"/>
      <c r="X4223" s="131"/>
      <c r="Y4223" s="133"/>
      <c r="AJ4223" s="133"/>
      <c r="AO4223" s="135"/>
      <c r="AP4223" s="135"/>
      <c r="BJ4223" s="136"/>
    </row>
    <row r="4224" spans="5:62" ht="14.25" customHeight="1" x14ac:dyDescent="0.25">
      <c r="E4224" s="113"/>
      <c r="H4224" s="133"/>
      <c r="T4224" s="133"/>
      <c r="X4224" s="131"/>
      <c r="Y4224" s="133"/>
      <c r="AJ4224" s="133"/>
      <c r="AO4224" s="135"/>
      <c r="AP4224" s="135"/>
      <c r="BJ4224" s="136"/>
    </row>
    <row r="4225" spans="5:62" ht="14.25" customHeight="1" x14ac:dyDescent="0.25">
      <c r="E4225" s="113"/>
      <c r="H4225" s="133"/>
      <c r="T4225" s="133"/>
      <c r="X4225" s="131"/>
      <c r="Y4225" s="133"/>
      <c r="AJ4225" s="133"/>
      <c r="AO4225" s="135"/>
      <c r="AP4225" s="135"/>
      <c r="BJ4225" s="136"/>
    </row>
    <row r="4226" spans="5:62" ht="14.25" customHeight="1" x14ac:dyDescent="0.25">
      <c r="E4226" s="113"/>
      <c r="H4226" s="133"/>
      <c r="T4226" s="133"/>
      <c r="X4226" s="131"/>
      <c r="Y4226" s="133"/>
      <c r="AJ4226" s="133"/>
      <c r="AO4226" s="135"/>
      <c r="AP4226" s="135"/>
      <c r="BJ4226" s="136"/>
    </row>
    <row r="4227" spans="5:62" ht="14.25" customHeight="1" x14ac:dyDescent="0.25">
      <c r="E4227" s="113"/>
      <c r="H4227" s="133"/>
      <c r="T4227" s="133"/>
      <c r="X4227" s="131"/>
      <c r="Y4227" s="133"/>
      <c r="AJ4227" s="133"/>
      <c r="AO4227" s="135"/>
      <c r="AP4227" s="135"/>
      <c r="BJ4227" s="136"/>
    </row>
    <row r="4228" spans="5:62" ht="14.25" customHeight="1" x14ac:dyDescent="0.25">
      <c r="E4228" s="113"/>
      <c r="H4228" s="133"/>
      <c r="T4228" s="133"/>
      <c r="X4228" s="131"/>
      <c r="Y4228" s="133"/>
      <c r="AJ4228" s="133"/>
      <c r="AO4228" s="135"/>
      <c r="AP4228" s="135"/>
      <c r="BJ4228" s="136"/>
    </row>
    <row r="4229" spans="5:62" ht="14.25" customHeight="1" x14ac:dyDescent="0.25">
      <c r="E4229" s="113"/>
      <c r="H4229" s="133"/>
      <c r="T4229" s="133"/>
      <c r="X4229" s="131"/>
      <c r="Y4229" s="133"/>
      <c r="AJ4229" s="133"/>
      <c r="AO4229" s="135"/>
      <c r="AP4229" s="135"/>
      <c r="BJ4229" s="136"/>
    </row>
    <row r="4230" spans="5:62" ht="14.25" customHeight="1" x14ac:dyDescent="0.25">
      <c r="E4230" s="113"/>
      <c r="H4230" s="133"/>
      <c r="T4230" s="133"/>
      <c r="X4230" s="131"/>
      <c r="Y4230" s="133"/>
      <c r="AJ4230" s="133"/>
      <c r="AO4230" s="135"/>
      <c r="AP4230" s="135"/>
      <c r="BJ4230" s="136"/>
    </row>
    <row r="4231" spans="5:62" ht="14.25" customHeight="1" x14ac:dyDescent="0.25">
      <c r="E4231" s="113"/>
      <c r="H4231" s="133"/>
      <c r="T4231" s="133"/>
      <c r="X4231" s="131"/>
      <c r="Y4231" s="133"/>
      <c r="AJ4231" s="133"/>
      <c r="AO4231" s="135"/>
      <c r="AP4231" s="135"/>
      <c r="BJ4231" s="136"/>
    </row>
    <row r="4232" spans="5:62" ht="14.25" customHeight="1" x14ac:dyDescent="0.25">
      <c r="E4232" s="113"/>
      <c r="H4232" s="133"/>
      <c r="T4232" s="133"/>
      <c r="X4232" s="131"/>
      <c r="Y4232" s="133"/>
      <c r="AJ4232" s="133"/>
      <c r="AO4232" s="135"/>
      <c r="AP4232" s="135"/>
      <c r="BJ4232" s="136"/>
    </row>
    <row r="4233" spans="5:62" ht="14.25" customHeight="1" x14ac:dyDescent="0.25">
      <c r="E4233" s="113"/>
      <c r="H4233" s="133"/>
      <c r="T4233" s="133"/>
      <c r="X4233" s="131"/>
      <c r="Y4233" s="133"/>
      <c r="AJ4233" s="133"/>
      <c r="AO4233" s="135"/>
      <c r="AP4233" s="135"/>
      <c r="BJ4233" s="136"/>
    </row>
    <row r="4234" spans="5:62" ht="14.25" customHeight="1" x14ac:dyDescent="0.25">
      <c r="E4234" s="113"/>
      <c r="H4234" s="133"/>
      <c r="T4234" s="133"/>
      <c r="X4234" s="131"/>
      <c r="Y4234" s="133"/>
      <c r="AJ4234" s="133"/>
      <c r="AO4234" s="135"/>
      <c r="AP4234" s="135"/>
      <c r="BJ4234" s="136"/>
    </row>
    <row r="4235" spans="5:62" ht="14.25" customHeight="1" x14ac:dyDescent="0.25">
      <c r="E4235" s="113"/>
      <c r="H4235" s="133"/>
      <c r="T4235" s="133"/>
      <c r="X4235" s="131"/>
      <c r="Y4235" s="133"/>
      <c r="AJ4235" s="133"/>
      <c r="AO4235" s="135"/>
      <c r="AP4235" s="135"/>
      <c r="BJ4235" s="136"/>
    </row>
    <row r="4236" spans="5:62" ht="14.25" customHeight="1" x14ac:dyDescent="0.25">
      <c r="E4236" s="113"/>
      <c r="H4236" s="133"/>
      <c r="T4236" s="133"/>
      <c r="X4236" s="131"/>
      <c r="Y4236" s="133"/>
      <c r="AJ4236" s="133"/>
      <c r="AO4236" s="135"/>
      <c r="AP4236" s="135"/>
      <c r="BJ4236" s="136"/>
    </row>
    <row r="4237" spans="5:62" ht="14.25" customHeight="1" x14ac:dyDescent="0.25">
      <c r="E4237" s="113"/>
      <c r="H4237" s="133"/>
      <c r="T4237" s="133"/>
      <c r="X4237" s="131"/>
      <c r="Y4237" s="133"/>
      <c r="AJ4237" s="133"/>
      <c r="AO4237" s="135"/>
      <c r="AP4237" s="135"/>
      <c r="BJ4237" s="136"/>
    </row>
    <row r="4238" spans="5:62" ht="14.25" customHeight="1" x14ac:dyDescent="0.25">
      <c r="E4238" s="113"/>
      <c r="H4238" s="133"/>
      <c r="T4238" s="133"/>
      <c r="X4238" s="131"/>
      <c r="Y4238" s="133"/>
      <c r="AJ4238" s="133"/>
      <c r="AO4238" s="135"/>
      <c r="AP4238" s="135"/>
      <c r="BJ4238" s="136"/>
    </row>
    <row r="4239" spans="5:62" ht="14.25" customHeight="1" x14ac:dyDescent="0.25">
      <c r="E4239" s="113"/>
      <c r="H4239" s="133"/>
      <c r="T4239" s="133"/>
      <c r="X4239" s="131"/>
      <c r="Y4239" s="133"/>
      <c r="AJ4239" s="133"/>
      <c r="AO4239" s="135"/>
      <c r="AP4239" s="135"/>
      <c r="BJ4239" s="136"/>
    </row>
    <row r="4240" spans="5:62" ht="14.25" customHeight="1" x14ac:dyDescent="0.25">
      <c r="E4240" s="113"/>
      <c r="H4240" s="133"/>
      <c r="T4240" s="133"/>
      <c r="X4240" s="131"/>
      <c r="Y4240" s="133"/>
      <c r="AJ4240" s="133"/>
      <c r="AO4240" s="135"/>
      <c r="AP4240" s="135"/>
      <c r="BJ4240" s="136"/>
    </row>
    <row r="4241" spans="5:62" ht="14.25" customHeight="1" x14ac:dyDescent="0.25">
      <c r="E4241" s="113"/>
      <c r="H4241" s="133"/>
      <c r="T4241" s="133"/>
      <c r="X4241" s="131"/>
      <c r="Y4241" s="133"/>
      <c r="AJ4241" s="133"/>
      <c r="AO4241" s="135"/>
      <c r="AP4241" s="135"/>
      <c r="BJ4241" s="136"/>
    </row>
    <row r="4242" spans="5:62" ht="14.25" customHeight="1" x14ac:dyDescent="0.25">
      <c r="E4242" s="113"/>
      <c r="H4242" s="133"/>
      <c r="T4242" s="133"/>
      <c r="X4242" s="131"/>
      <c r="Y4242" s="133"/>
      <c r="AJ4242" s="133"/>
      <c r="AO4242" s="135"/>
      <c r="AP4242" s="135"/>
      <c r="BJ4242" s="136"/>
    </row>
    <row r="4243" spans="5:62" ht="14.25" customHeight="1" x14ac:dyDescent="0.25">
      <c r="E4243" s="113"/>
      <c r="H4243" s="133"/>
      <c r="T4243" s="133"/>
      <c r="X4243" s="131"/>
      <c r="Y4243" s="133"/>
      <c r="AJ4243" s="133"/>
      <c r="AO4243" s="135"/>
      <c r="AP4243" s="135"/>
      <c r="BJ4243" s="136"/>
    </row>
    <row r="4244" spans="5:62" ht="14.25" customHeight="1" x14ac:dyDescent="0.25">
      <c r="E4244" s="113"/>
      <c r="H4244" s="133"/>
      <c r="T4244" s="133"/>
      <c r="X4244" s="131"/>
      <c r="Y4244" s="133"/>
      <c r="AJ4244" s="133"/>
      <c r="AO4244" s="135"/>
      <c r="AP4244" s="135"/>
      <c r="BJ4244" s="136"/>
    </row>
    <row r="4245" spans="5:62" ht="14.25" customHeight="1" x14ac:dyDescent="0.25">
      <c r="E4245" s="113"/>
      <c r="H4245" s="133"/>
      <c r="T4245" s="133"/>
      <c r="X4245" s="131"/>
      <c r="Y4245" s="133"/>
      <c r="AJ4245" s="133"/>
      <c r="AO4245" s="135"/>
      <c r="AP4245" s="135"/>
      <c r="BJ4245" s="136"/>
    </row>
    <row r="4246" spans="5:62" ht="14.25" customHeight="1" x14ac:dyDescent="0.25">
      <c r="E4246" s="113"/>
      <c r="H4246" s="133"/>
      <c r="T4246" s="133"/>
      <c r="X4246" s="131"/>
      <c r="Y4246" s="133"/>
      <c r="AJ4246" s="133"/>
      <c r="AO4246" s="135"/>
      <c r="AP4246" s="135"/>
      <c r="BJ4246" s="136"/>
    </row>
    <row r="4247" spans="5:62" ht="14.25" customHeight="1" x14ac:dyDescent="0.25">
      <c r="E4247" s="113"/>
      <c r="H4247" s="133"/>
      <c r="T4247" s="133"/>
      <c r="X4247" s="131"/>
      <c r="Y4247" s="133"/>
      <c r="AJ4247" s="133"/>
      <c r="AO4247" s="135"/>
      <c r="AP4247" s="135"/>
      <c r="BJ4247" s="136"/>
    </row>
    <row r="4248" spans="5:62" ht="14.25" customHeight="1" x14ac:dyDescent="0.25">
      <c r="E4248" s="113"/>
      <c r="H4248" s="133"/>
      <c r="T4248" s="133"/>
      <c r="X4248" s="131"/>
      <c r="Y4248" s="133"/>
      <c r="AJ4248" s="133"/>
      <c r="AO4248" s="135"/>
      <c r="AP4248" s="135"/>
      <c r="BJ4248" s="136"/>
    </row>
    <row r="4249" spans="5:62" ht="14.25" customHeight="1" x14ac:dyDescent="0.25">
      <c r="E4249" s="113"/>
      <c r="H4249" s="133"/>
      <c r="T4249" s="133"/>
      <c r="X4249" s="131"/>
      <c r="Y4249" s="133"/>
      <c r="AJ4249" s="133"/>
      <c r="AO4249" s="135"/>
      <c r="AP4249" s="135"/>
      <c r="BJ4249" s="136"/>
    </row>
    <row r="4250" spans="5:62" ht="14.25" customHeight="1" x14ac:dyDescent="0.25">
      <c r="E4250" s="113"/>
      <c r="H4250" s="133"/>
      <c r="T4250" s="133"/>
      <c r="X4250" s="131"/>
      <c r="Y4250" s="133"/>
      <c r="AJ4250" s="133"/>
      <c r="AO4250" s="135"/>
      <c r="AP4250" s="135"/>
      <c r="BJ4250" s="136"/>
    </row>
    <row r="4251" spans="5:62" ht="14.25" customHeight="1" x14ac:dyDescent="0.25">
      <c r="E4251" s="113"/>
      <c r="H4251" s="133"/>
      <c r="T4251" s="133"/>
      <c r="X4251" s="131"/>
      <c r="Y4251" s="133"/>
      <c r="AJ4251" s="133"/>
      <c r="AO4251" s="135"/>
      <c r="AP4251" s="135"/>
      <c r="BJ4251" s="136"/>
    </row>
    <row r="4252" spans="5:62" ht="14.25" customHeight="1" x14ac:dyDescent="0.25">
      <c r="E4252" s="113"/>
      <c r="H4252" s="133"/>
      <c r="T4252" s="133"/>
      <c r="X4252" s="131"/>
      <c r="Y4252" s="133"/>
      <c r="AJ4252" s="133"/>
      <c r="AO4252" s="135"/>
      <c r="AP4252" s="135"/>
      <c r="BJ4252" s="136"/>
    </row>
    <row r="4253" spans="5:62" ht="14.25" customHeight="1" x14ac:dyDescent="0.25">
      <c r="E4253" s="113"/>
      <c r="H4253" s="133"/>
      <c r="T4253" s="133"/>
      <c r="X4253" s="131"/>
      <c r="Y4253" s="133"/>
      <c r="AJ4253" s="133"/>
      <c r="AO4253" s="135"/>
      <c r="AP4253" s="135"/>
      <c r="BJ4253" s="136"/>
    </row>
    <row r="4254" spans="5:62" ht="14.25" customHeight="1" x14ac:dyDescent="0.25">
      <c r="E4254" s="113"/>
      <c r="H4254" s="133"/>
      <c r="T4254" s="133"/>
      <c r="X4254" s="131"/>
      <c r="Y4254" s="133"/>
      <c r="AJ4254" s="133"/>
      <c r="AO4254" s="135"/>
      <c r="AP4254" s="135"/>
      <c r="BJ4254" s="136"/>
    </row>
    <row r="4255" spans="5:62" ht="14.25" customHeight="1" x14ac:dyDescent="0.25">
      <c r="E4255" s="113"/>
      <c r="H4255" s="133"/>
      <c r="T4255" s="133"/>
      <c r="X4255" s="131"/>
      <c r="Y4255" s="133"/>
      <c r="AJ4255" s="133"/>
      <c r="AO4255" s="135"/>
      <c r="AP4255" s="135"/>
      <c r="BJ4255" s="136"/>
    </row>
    <row r="4256" spans="5:62" ht="14.25" customHeight="1" x14ac:dyDescent="0.25">
      <c r="E4256" s="113"/>
      <c r="H4256" s="133"/>
      <c r="T4256" s="133"/>
      <c r="X4256" s="131"/>
      <c r="Y4256" s="133"/>
      <c r="AJ4256" s="133"/>
      <c r="AO4256" s="135"/>
      <c r="AP4256" s="135"/>
      <c r="BJ4256" s="136"/>
    </row>
    <row r="4257" spans="5:62" ht="14.25" customHeight="1" x14ac:dyDescent="0.25">
      <c r="E4257" s="113"/>
      <c r="H4257" s="133"/>
      <c r="T4257" s="133"/>
      <c r="X4257" s="131"/>
      <c r="Y4257" s="133"/>
      <c r="AJ4257" s="133"/>
      <c r="AO4257" s="135"/>
      <c r="AP4257" s="135"/>
      <c r="BJ4257" s="136"/>
    </row>
    <row r="4258" spans="5:62" ht="14.25" customHeight="1" x14ac:dyDescent="0.25">
      <c r="E4258" s="113"/>
      <c r="H4258" s="133"/>
      <c r="T4258" s="133"/>
      <c r="X4258" s="131"/>
      <c r="Y4258" s="133"/>
      <c r="AJ4258" s="133"/>
      <c r="AO4258" s="135"/>
      <c r="AP4258" s="135"/>
      <c r="BJ4258" s="136"/>
    </row>
    <row r="4259" spans="5:62" ht="14.25" customHeight="1" x14ac:dyDescent="0.25">
      <c r="E4259" s="113"/>
      <c r="H4259" s="133"/>
      <c r="T4259" s="133"/>
      <c r="X4259" s="131"/>
      <c r="Y4259" s="133"/>
      <c r="AJ4259" s="133"/>
      <c r="AO4259" s="135"/>
      <c r="AP4259" s="135"/>
      <c r="BJ4259" s="136"/>
    </row>
    <row r="4260" spans="5:62" ht="14.25" customHeight="1" x14ac:dyDescent="0.25">
      <c r="E4260" s="113"/>
      <c r="H4260" s="133"/>
      <c r="T4260" s="133"/>
      <c r="X4260" s="131"/>
      <c r="Y4260" s="133"/>
      <c r="AJ4260" s="133"/>
      <c r="AO4260" s="135"/>
      <c r="AP4260" s="135"/>
      <c r="BJ4260" s="136"/>
    </row>
    <row r="4261" spans="5:62" ht="14.25" customHeight="1" x14ac:dyDescent="0.25">
      <c r="E4261" s="113"/>
      <c r="H4261" s="133"/>
      <c r="T4261" s="133"/>
      <c r="X4261" s="131"/>
      <c r="Y4261" s="133"/>
      <c r="AJ4261" s="133"/>
      <c r="AO4261" s="135"/>
      <c r="AP4261" s="135"/>
      <c r="BJ4261" s="136"/>
    </row>
    <row r="4262" spans="5:62" ht="14.25" customHeight="1" x14ac:dyDescent="0.25">
      <c r="E4262" s="113"/>
      <c r="H4262" s="133"/>
      <c r="T4262" s="133"/>
      <c r="X4262" s="131"/>
      <c r="Y4262" s="133"/>
      <c r="AJ4262" s="133"/>
      <c r="AO4262" s="135"/>
      <c r="AP4262" s="135"/>
      <c r="BJ4262" s="136"/>
    </row>
    <row r="4263" spans="5:62" ht="14.25" customHeight="1" x14ac:dyDescent="0.25">
      <c r="E4263" s="113"/>
      <c r="H4263" s="133"/>
      <c r="T4263" s="133"/>
      <c r="X4263" s="131"/>
      <c r="Y4263" s="133"/>
      <c r="AJ4263" s="133"/>
      <c r="AO4263" s="135"/>
      <c r="AP4263" s="135"/>
      <c r="BJ4263" s="136"/>
    </row>
    <row r="4264" spans="5:62" ht="14.25" customHeight="1" x14ac:dyDescent="0.25">
      <c r="E4264" s="113"/>
      <c r="H4264" s="133"/>
      <c r="T4264" s="133"/>
      <c r="X4264" s="131"/>
      <c r="Y4264" s="133"/>
      <c r="AJ4264" s="133"/>
      <c r="AO4264" s="135"/>
      <c r="AP4264" s="135"/>
      <c r="BJ4264" s="136"/>
    </row>
    <row r="4265" spans="5:62" ht="14.25" customHeight="1" x14ac:dyDescent="0.25">
      <c r="E4265" s="113"/>
      <c r="H4265" s="133"/>
      <c r="T4265" s="133"/>
      <c r="X4265" s="131"/>
      <c r="Y4265" s="133"/>
      <c r="AJ4265" s="133"/>
      <c r="AO4265" s="135"/>
      <c r="AP4265" s="135"/>
      <c r="BJ4265" s="136"/>
    </row>
    <row r="4266" spans="5:62" ht="14.25" customHeight="1" x14ac:dyDescent="0.25">
      <c r="E4266" s="113"/>
      <c r="H4266" s="133"/>
      <c r="T4266" s="133"/>
      <c r="X4266" s="131"/>
      <c r="Y4266" s="133"/>
      <c r="AJ4266" s="133"/>
      <c r="AO4266" s="135"/>
      <c r="AP4266" s="135"/>
      <c r="BJ4266" s="136"/>
    </row>
    <row r="4267" spans="5:62" ht="14.25" customHeight="1" x14ac:dyDescent="0.25">
      <c r="E4267" s="113"/>
      <c r="H4267" s="133"/>
      <c r="T4267" s="133"/>
      <c r="X4267" s="131"/>
      <c r="Y4267" s="133"/>
      <c r="AJ4267" s="133"/>
      <c r="AO4267" s="135"/>
      <c r="AP4267" s="135"/>
      <c r="BJ4267" s="136"/>
    </row>
    <row r="4268" spans="5:62" ht="14.25" customHeight="1" x14ac:dyDescent="0.25">
      <c r="E4268" s="113"/>
      <c r="H4268" s="133"/>
      <c r="T4268" s="133"/>
      <c r="X4268" s="131"/>
      <c r="Y4268" s="133"/>
      <c r="AJ4268" s="133"/>
      <c r="AO4268" s="135"/>
      <c r="AP4268" s="135"/>
      <c r="BJ4268" s="136"/>
    </row>
    <row r="4269" spans="5:62" ht="14.25" customHeight="1" x14ac:dyDescent="0.25">
      <c r="E4269" s="113"/>
      <c r="H4269" s="133"/>
      <c r="T4269" s="133"/>
      <c r="X4269" s="131"/>
      <c r="Y4269" s="133"/>
      <c r="AJ4269" s="133"/>
      <c r="AO4269" s="135"/>
      <c r="AP4269" s="135"/>
      <c r="BJ4269" s="136"/>
    </row>
    <row r="4270" spans="5:62" ht="14.25" customHeight="1" x14ac:dyDescent="0.25">
      <c r="E4270" s="113"/>
      <c r="H4270" s="133"/>
      <c r="T4270" s="133"/>
      <c r="X4270" s="131"/>
      <c r="Y4270" s="133"/>
      <c r="AJ4270" s="133"/>
      <c r="AO4270" s="135"/>
      <c r="AP4270" s="135"/>
      <c r="BJ4270" s="136"/>
    </row>
    <row r="4271" spans="5:62" ht="14.25" customHeight="1" x14ac:dyDescent="0.25">
      <c r="E4271" s="113"/>
      <c r="H4271" s="133"/>
      <c r="T4271" s="133"/>
      <c r="X4271" s="131"/>
      <c r="Y4271" s="133"/>
      <c r="AJ4271" s="133"/>
      <c r="AO4271" s="135"/>
      <c r="AP4271" s="135"/>
      <c r="BJ4271" s="136"/>
    </row>
    <row r="4272" spans="5:62" ht="14.25" customHeight="1" x14ac:dyDescent="0.25">
      <c r="E4272" s="113"/>
      <c r="H4272" s="133"/>
      <c r="T4272" s="133"/>
      <c r="X4272" s="131"/>
      <c r="Y4272" s="133"/>
      <c r="AJ4272" s="133"/>
      <c r="AO4272" s="135"/>
      <c r="AP4272" s="135"/>
      <c r="BJ4272" s="136"/>
    </row>
    <row r="4273" spans="5:62" ht="14.25" customHeight="1" x14ac:dyDescent="0.25">
      <c r="E4273" s="113"/>
      <c r="H4273" s="133"/>
      <c r="T4273" s="133"/>
      <c r="X4273" s="131"/>
      <c r="Y4273" s="133"/>
      <c r="AJ4273" s="133"/>
      <c r="AO4273" s="135"/>
      <c r="AP4273" s="135"/>
      <c r="BJ4273" s="136"/>
    </row>
    <row r="4274" spans="5:62" ht="14.25" customHeight="1" x14ac:dyDescent="0.25">
      <c r="E4274" s="113"/>
      <c r="H4274" s="133"/>
      <c r="T4274" s="133"/>
      <c r="X4274" s="131"/>
      <c r="Y4274" s="133"/>
      <c r="AJ4274" s="133"/>
      <c r="AO4274" s="135"/>
      <c r="AP4274" s="135"/>
      <c r="BJ4274" s="136"/>
    </row>
    <row r="4275" spans="5:62" ht="14.25" customHeight="1" x14ac:dyDescent="0.25">
      <c r="E4275" s="113"/>
      <c r="H4275" s="133"/>
      <c r="T4275" s="133"/>
      <c r="X4275" s="131"/>
      <c r="Y4275" s="133"/>
      <c r="AJ4275" s="133"/>
      <c r="AO4275" s="135"/>
      <c r="AP4275" s="135"/>
      <c r="BJ4275" s="136"/>
    </row>
    <row r="4276" spans="5:62" ht="14.25" customHeight="1" x14ac:dyDescent="0.25">
      <c r="E4276" s="113"/>
      <c r="H4276" s="133"/>
      <c r="T4276" s="133"/>
      <c r="X4276" s="131"/>
      <c r="Y4276" s="133"/>
      <c r="AJ4276" s="133"/>
      <c r="AO4276" s="135"/>
      <c r="AP4276" s="135"/>
      <c r="BJ4276" s="136"/>
    </row>
    <row r="4277" spans="5:62" ht="14.25" customHeight="1" x14ac:dyDescent="0.25">
      <c r="E4277" s="113"/>
      <c r="H4277" s="133"/>
      <c r="T4277" s="133"/>
      <c r="X4277" s="131"/>
      <c r="Y4277" s="133"/>
      <c r="AJ4277" s="133"/>
      <c r="AO4277" s="135"/>
      <c r="AP4277" s="135"/>
      <c r="BJ4277" s="136"/>
    </row>
    <row r="4278" spans="5:62" ht="14.25" customHeight="1" x14ac:dyDescent="0.25">
      <c r="E4278" s="113"/>
      <c r="H4278" s="133"/>
      <c r="T4278" s="133"/>
      <c r="X4278" s="131"/>
      <c r="Y4278" s="133"/>
      <c r="AJ4278" s="133"/>
      <c r="AO4278" s="135"/>
      <c r="AP4278" s="135"/>
      <c r="BJ4278" s="136"/>
    </row>
    <row r="4279" spans="5:62" ht="14.25" customHeight="1" x14ac:dyDescent="0.25">
      <c r="E4279" s="113"/>
      <c r="H4279" s="133"/>
      <c r="T4279" s="133"/>
      <c r="X4279" s="131"/>
      <c r="Y4279" s="133"/>
      <c r="AJ4279" s="133"/>
      <c r="AO4279" s="135"/>
      <c r="AP4279" s="135"/>
      <c r="BJ4279" s="136"/>
    </row>
    <row r="4280" spans="5:62" ht="14.25" customHeight="1" x14ac:dyDescent="0.25">
      <c r="E4280" s="113"/>
      <c r="H4280" s="133"/>
      <c r="T4280" s="133"/>
      <c r="X4280" s="131"/>
      <c r="Y4280" s="133"/>
      <c r="AJ4280" s="133"/>
      <c r="AO4280" s="135"/>
      <c r="AP4280" s="135"/>
      <c r="BJ4280" s="136"/>
    </row>
    <row r="4281" spans="5:62" ht="14.25" customHeight="1" x14ac:dyDescent="0.25">
      <c r="E4281" s="113"/>
      <c r="H4281" s="133"/>
      <c r="T4281" s="133"/>
      <c r="X4281" s="131"/>
      <c r="Y4281" s="133"/>
      <c r="AJ4281" s="133"/>
      <c r="AO4281" s="135"/>
      <c r="AP4281" s="135"/>
      <c r="BJ4281" s="136"/>
    </row>
    <row r="4282" spans="5:62" ht="14.25" customHeight="1" x14ac:dyDescent="0.25">
      <c r="E4282" s="113"/>
      <c r="H4282" s="133"/>
      <c r="T4282" s="133"/>
      <c r="X4282" s="131"/>
      <c r="Y4282" s="133"/>
      <c r="AJ4282" s="133"/>
      <c r="AO4282" s="135"/>
      <c r="AP4282" s="135"/>
      <c r="BJ4282" s="136"/>
    </row>
    <row r="4283" spans="5:62" ht="14.25" customHeight="1" x14ac:dyDescent="0.25">
      <c r="E4283" s="113"/>
      <c r="H4283" s="133"/>
      <c r="T4283" s="133"/>
      <c r="X4283" s="131"/>
      <c r="Y4283" s="133"/>
      <c r="AJ4283" s="133"/>
      <c r="AO4283" s="135"/>
      <c r="AP4283" s="135"/>
      <c r="BJ4283" s="136"/>
    </row>
    <row r="4284" spans="5:62" ht="14.25" customHeight="1" x14ac:dyDescent="0.25">
      <c r="E4284" s="113"/>
      <c r="H4284" s="133"/>
      <c r="T4284" s="133"/>
      <c r="X4284" s="131"/>
      <c r="Y4284" s="133"/>
      <c r="AJ4284" s="133"/>
      <c r="AO4284" s="135"/>
      <c r="AP4284" s="135"/>
      <c r="BJ4284" s="136"/>
    </row>
    <row r="4285" spans="5:62" ht="14.25" customHeight="1" x14ac:dyDescent="0.25">
      <c r="E4285" s="113"/>
      <c r="H4285" s="133"/>
      <c r="T4285" s="133"/>
      <c r="X4285" s="131"/>
      <c r="Y4285" s="133"/>
      <c r="AJ4285" s="133"/>
      <c r="AO4285" s="135"/>
      <c r="AP4285" s="135"/>
      <c r="BJ4285" s="136"/>
    </row>
    <row r="4286" spans="5:62" ht="14.25" customHeight="1" x14ac:dyDescent="0.25">
      <c r="E4286" s="113"/>
      <c r="H4286" s="133"/>
      <c r="T4286" s="133"/>
      <c r="X4286" s="131"/>
      <c r="Y4286" s="133"/>
      <c r="AJ4286" s="133"/>
      <c r="AO4286" s="135"/>
      <c r="AP4286" s="135"/>
      <c r="BJ4286" s="136"/>
    </row>
    <row r="4287" spans="5:62" ht="14.25" customHeight="1" x14ac:dyDescent="0.25">
      <c r="E4287" s="113"/>
      <c r="H4287" s="133"/>
      <c r="T4287" s="133"/>
      <c r="X4287" s="131"/>
      <c r="Y4287" s="133"/>
      <c r="AJ4287" s="133"/>
      <c r="AO4287" s="135"/>
      <c r="AP4287" s="135"/>
      <c r="BJ4287" s="136"/>
    </row>
    <row r="4288" spans="5:62" ht="14.25" customHeight="1" x14ac:dyDescent="0.25">
      <c r="E4288" s="113"/>
      <c r="H4288" s="133"/>
      <c r="T4288" s="133"/>
      <c r="X4288" s="131"/>
      <c r="Y4288" s="133"/>
      <c r="AJ4288" s="133"/>
      <c r="AO4288" s="135"/>
      <c r="AP4288" s="135"/>
      <c r="BJ4288" s="136"/>
    </row>
    <row r="4289" spans="5:62" ht="14.25" customHeight="1" x14ac:dyDescent="0.25">
      <c r="E4289" s="113"/>
      <c r="H4289" s="133"/>
      <c r="T4289" s="133"/>
      <c r="X4289" s="131"/>
      <c r="Y4289" s="133"/>
      <c r="AJ4289" s="133"/>
      <c r="AO4289" s="135"/>
      <c r="AP4289" s="135"/>
      <c r="BJ4289" s="136"/>
    </row>
    <row r="4290" spans="5:62" ht="14.25" customHeight="1" x14ac:dyDescent="0.25">
      <c r="E4290" s="113"/>
      <c r="H4290" s="133"/>
      <c r="T4290" s="133"/>
      <c r="X4290" s="131"/>
      <c r="Y4290" s="133"/>
      <c r="AJ4290" s="133"/>
      <c r="AO4290" s="135"/>
      <c r="AP4290" s="135"/>
      <c r="BJ4290" s="136"/>
    </row>
    <row r="4291" spans="5:62" ht="14.25" customHeight="1" x14ac:dyDescent="0.25">
      <c r="E4291" s="113"/>
      <c r="H4291" s="133"/>
      <c r="T4291" s="133"/>
      <c r="X4291" s="131"/>
      <c r="Y4291" s="133"/>
      <c r="AJ4291" s="133"/>
      <c r="AO4291" s="135"/>
      <c r="AP4291" s="135"/>
      <c r="BJ4291" s="136"/>
    </row>
    <row r="4292" spans="5:62" ht="14.25" customHeight="1" x14ac:dyDescent="0.25">
      <c r="E4292" s="113"/>
      <c r="H4292" s="133"/>
      <c r="T4292" s="133"/>
      <c r="X4292" s="131"/>
      <c r="Y4292" s="133"/>
      <c r="AJ4292" s="133"/>
      <c r="AO4292" s="135"/>
      <c r="AP4292" s="135"/>
      <c r="BJ4292" s="136"/>
    </row>
    <row r="4293" spans="5:62" ht="14.25" customHeight="1" x14ac:dyDescent="0.25">
      <c r="E4293" s="113"/>
      <c r="H4293" s="133"/>
      <c r="T4293" s="133"/>
      <c r="X4293" s="131"/>
      <c r="Y4293" s="133"/>
      <c r="AJ4293" s="133"/>
      <c r="AO4293" s="135"/>
      <c r="AP4293" s="135"/>
      <c r="BJ4293" s="136"/>
    </row>
    <row r="4294" spans="5:62" ht="14.25" customHeight="1" x14ac:dyDescent="0.25">
      <c r="E4294" s="113"/>
      <c r="H4294" s="133"/>
      <c r="T4294" s="133"/>
      <c r="X4294" s="131"/>
      <c r="Y4294" s="133"/>
      <c r="AJ4294" s="133"/>
      <c r="AO4294" s="135"/>
      <c r="AP4294" s="135"/>
      <c r="BJ4294" s="136"/>
    </row>
    <row r="4295" spans="5:62" ht="14.25" customHeight="1" x14ac:dyDescent="0.25">
      <c r="E4295" s="113"/>
      <c r="H4295" s="133"/>
      <c r="T4295" s="133"/>
      <c r="X4295" s="131"/>
      <c r="Y4295" s="133"/>
      <c r="AJ4295" s="133"/>
      <c r="AO4295" s="135"/>
      <c r="AP4295" s="135"/>
      <c r="BJ4295" s="136"/>
    </row>
    <row r="4296" spans="5:62" ht="14.25" customHeight="1" x14ac:dyDescent="0.25">
      <c r="E4296" s="113"/>
      <c r="H4296" s="133"/>
      <c r="T4296" s="133"/>
      <c r="X4296" s="131"/>
      <c r="Y4296" s="133"/>
      <c r="AJ4296" s="133"/>
      <c r="AO4296" s="135"/>
      <c r="AP4296" s="135"/>
      <c r="BJ4296" s="136"/>
    </row>
    <row r="4297" spans="5:62" ht="14.25" customHeight="1" x14ac:dyDescent="0.25">
      <c r="E4297" s="113"/>
      <c r="H4297" s="133"/>
      <c r="T4297" s="133"/>
      <c r="X4297" s="131"/>
      <c r="Y4297" s="133"/>
      <c r="AJ4297" s="133"/>
      <c r="AO4297" s="135"/>
      <c r="AP4297" s="135"/>
      <c r="BJ4297" s="136"/>
    </row>
    <row r="4298" spans="5:62" ht="14.25" customHeight="1" x14ac:dyDescent="0.25">
      <c r="E4298" s="113"/>
      <c r="H4298" s="133"/>
      <c r="T4298" s="133"/>
      <c r="X4298" s="131"/>
      <c r="Y4298" s="133"/>
      <c r="AJ4298" s="133"/>
      <c r="AO4298" s="135"/>
      <c r="AP4298" s="135"/>
      <c r="BJ4298" s="136"/>
    </row>
    <row r="4299" spans="5:62" ht="14.25" customHeight="1" x14ac:dyDescent="0.25">
      <c r="E4299" s="113"/>
      <c r="H4299" s="133"/>
      <c r="T4299" s="133"/>
      <c r="X4299" s="131"/>
      <c r="Y4299" s="133"/>
      <c r="AJ4299" s="133"/>
      <c r="AO4299" s="135"/>
      <c r="AP4299" s="135"/>
      <c r="BJ4299" s="136"/>
    </row>
    <row r="4300" spans="5:62" ht="14.25" customHeight="1" x14ac:dyDescent="0.25">
      <c r="E4300" s="113"/>
      <c r="H4300" s="133"/>
      <c r="T4300" s="133"/>
      <c r="X4300" s="131"/>
      <c r="Y4300" s="133"/>
      <c r="AJ4300" s="133"/>
      <c r="AO4300" s="135"/>
      <c r="AP4300" s="135"/>
      <c r="BJ4300" s="136"/>
    </row>
    <row r="4301" spans="5:62" ht="14.25" customHeight="1" x14ac:dyDescent="0.25">
      <c r="E4301" s="113"/>
      <c r="H4301" s="133"/>
      <c r="T4301" s="133"/>
      <c r="X4301" s="131"/>
      <c r="Y4301" s="133"/>
      <c r="AJ4301" s="133"/>
      <c r="AO4301" s="135"/>
      <c r="AP4301" s="135"/>
      <c r="BJ4301" s="136"/>
    </row>
    <row r="4302" spans="5:62" ht="14.25" customHeight="1" x14ac:dyDescent="0.25">
      <c r="E4302" s="113"/>
      <c r="H4302" s="133"/>
      <c r="T4302" s="133"/>
      <c r="X4302" s="131"/>
      <c r="Y4302" s="133"/>
      <c r="AJ4302" s="133"/>
      <c r="AO4302" s="135"/>
      <c r="AP4302" s="135"/>
      <c r="BJ4302" s="136"/>
    </row>
    <row r="4303" spans="5:62" ht="14.25" customHeight="1" x14ac:dyDescent="0.25">
      <c r="E4303" s="113"/>
      <c r="H4303" s="133"/>
      <c r="T4303" s="133"/>
      <c r="X4303" s="131"/>
      <c r="Y4303" s="133"/>
      <c r="AJ4303" s="133"/>
      <c r="AO4303" s="135"/>
      <c r="AP4303" s="135"/>
      <c r="BJ4303" s="136"/>
    </row>
    <row r="4304" spans="5:62" ht="14.25" customHeight="1" x14ac:dyDescent="0.25">
      <c r="E4304" s="113"/>
      <c r="H4304" s="133"/>
      <c r="T4304" s="133"/>
      <c r="X4304" s="131"/>
      <c r="Y4304" s="133"/>
      <c r="AJ4304" s="133"/>
      <c r="AO4304" s="135"/>
      <c r="AP4304" s="135"/>
      <c r="BJ4304" s="136"/>
    </row>
    <row r="4305" spans="5:62" ht="14.25" customHeight="1" x14ac:dyDescent="0.25">
      <c r="E4305" s="113"/>
      <c r="H4305" s="133"/>
      <c r="T4305" s="133"/>
      <c r="X4305" s="131"/>
      <c r="Y4305" s="133"/>
      <c r="AJ4305" s="133"/>
      <c r="AO4305" s="135"/>
      <c r="AP4305" s="135"/>
      <c r="BJ4305" s="136"/>
    </row>
    <row r="4306" spans="5:62" ht="14.25" customHeight="1" x14ac:dyDescent="0.25">
      <c r="E4306" s="113"/>
      <c r="H4306" s="133"/>
      <c r="T4306" s="133"/>
      <c r="X4306" s="131"/>
      <c r="Y4306" s="133"/>
      <c r="AJ4306" s="133"/>
      <c r="AO4306" s="135"/>
      <c r="AP4306" s="135"/>
      <c r="BJ4306" s="136"/>
    </row>
    <row r="4307" spans="5:62" ht="14.25" customHeight="1" x14ac:dyDescent="0.25">
      <c r="E4307" s="113"/>
      <c r="H4307" s="133"/>
      <c r="T4307" s="133"/>
      <c r="X4307" s="131"/>
      <c r="Y4307" s="133"/>
      <c r="AJ4307" s="133"/>
      <c r="AO4307" s="135"/>
      <c r="AP4307" s="135"/>
      <c r="BJ4307" s="136"/>
    </row>
    <row r="4308" spans="5:62" ht="14.25" customHeight="1" x14ac:dyDescent="0.25">
      <c r="E4308" s="113"/>
      <c r="H4308" s="133"/>
      <c r="T4308" s="133"/>
      <c r="X4308" s="131"/>
      <c r="Y4308" s="133"/>
      <c r="AJ4308" s="133"/>
      <c r="AO4308" s="135"/>
      <c r="AP4308" s="135"/>
      <c r="BJ4308" s="136"/>
    </row>
    <row r="4309" spans="5:62" ht="14.25" customHeight="1" x14ac:dyDescent="0.25">
      <c r="E4309" s="113"/>
      <c r="H4309" s="133"/>
      <c r="T4309" s="133"/>
      <c r="X4309" s="131"/>
      <c r="Y4309" s="133"/>
      <c r="AJ4309" s="133"/>
      <c r="AO4309" s="135"/>
      <c r="AP4309" s="135"/>
      <c r="BJ4309" s="136"/>
    </row>
    <row r="4310" spans="5:62" ht="14.25" customHeight="1" x14ac:dyDescent="0.25">
      <c r="E4310" s="113"/>
      <c r="H4310" s="133"/>
      <c r="T4310" s="133"/>
      <c r="X4310" s="131"/>
      <c r="Y4310" s="133"/>
      <c r="AJ4310" s="133"/>
      <c r="AO4310" s="135"/>
      <c r="AP4310" s="135"/>
      <c r="BJ4310" s="136"/>
    </row>
    <row r="4311" spans="5:62" ht="14.25" customHeight="1" x14ac:dyDescent="0.25">
      <c r="E4311" s="113"/>
      <c r="H4311" s="133"/>
      <c r="T4311" s="133"/>
      <c r="X4311" s="131"/>
      <c r="Y4311" s="133"/>
      <c r="AJ4311" s="133"/>
      <c r="AO4311" s="135"/>
      <c r="AP4311" s="135"/>
      <c r="BJ4311" s="136"/>
    </row>
    <row r="4312" spans="5:62" ht="14.25" customHeight="1" x14ac:dyDescent="0.25">
      <c r="E4312" s="113"/>
      <c r="H4312" s="133"/>
      <c r="T4312" s="133"/>
      <c r="X4312" s="131"/>
      <c r="Y4312" s="133"/>
      <c r="AJ4312" s="133"/>
      <c r="AO4312" s="135"/>
      <c r="AP4312" s="135"/>
      <c r="BJ4312" s="136"/>
    </row>
    <row r="4313" spans="5:62" ht="14.25" customHeight="1" x14ac:dyDescent="0.25">
      <c r="E4313" s="113"/>
      <c r="H4313" s="133"/>
      <c r="T4313" s="133"/>
      <c r="X4313" s="131"/>
      <c r="Y4313" s="133"/>
      <c r="AJ4313" s="133"/>
      <c r="AO4313" s="135"/>
      <c r="AP4313" s="135"/>
      <c r="BJ4313" s="136"/>
    </row>
    <row r="4314" spans="5:62" ht="14.25" customHeight="1" x14ac:dyDescent="0.25">
      <c r="E4314" s="113"/>
      <c r="H4314" s="133"/>
      <c r="T4314" s="133"/>
      <c r="X4314" s="131"/>
      <c r="Y4314" s="133"/>
      <c r="AJ4314" s="133"/>
      <c r="AO4314" s="135"/>
      <c r="AP4314" s="135"/>
      <c r="BJ4314" s="136"/>
    </row>
    <row r="4315" spans="5:62" ht="14.25" customHeight="1" x14ac:dyDescent="0.25">
      <c r="E4315" s="113"/>
      <c r="H4315" s="133"/>
      <c r="T4315" s="133"/>
      <c r="X4315" s="131"/>
      <c r="Y4315" s="133"/>
      <c r="AJ4315" s="133"/>
      <c r="AO4315" s="135"/>
      <c r="AP4315" s="135"/>
      <c r="BJ4315" s="136"/>
    </row>
    <row r="4316" spans="5:62" ht="14.25" customHeight="1" x14ac:dyDescent="0.25">
      <c r="E4316" s="113"/>
      <c r="H4316" s="133"/>
      <c r="T4316" s="133"/>
      <c r="X4316" s="131"/>
      <c r="Y4316" s="133"/>
      <c r="AJ4316" s="133"/>
      <c r="AO4316" s="135"/>
      <c r="AP4316" s="135"/>
      <c r="BJ4316" s="136"/>
    </row>
    <row r="4317" spans="5:62" ht="14.25" customHeight="1" x14ac:dyDescent="0.25">
      <c r="E4317" s="113"/>
      <c r="H4317" s="133"/>
      <c r="T4317" s="133"/>
      <c r="X4317" s="131"/>
      <c r="Y4317" s="133"/>
      <c r="AJ4317" s="133"/>
      <c r="AO4317" s="135"/>
      <c r="AP4317" s="135"/>
      <c r="BJ4317" s="136"/>
    </row>
    <row r="4318" spans="5:62" ht="14.25" customHeight="1" x14ac:dyDescent="0.25">
      <c r="E4318" s="113"/>
      <c r="H4318" s="133"/>
      <c r="T4318" s="133"/>
      <c r="X4318" s="131"/>
      <c r="Y4318" s="133"/>
      <c r="AJ4318" s="133"/>
      <c r="AO4318" s="135"/>
      <c r="AP4318" s="135"/>
      <c r="BJ4318" s="136"/>
    </row>
    <row r="4319" spans="5:62" ht="14.25" customHeight="1" x14ac:dyDescent="0.25">
      <c r="E4319" s="113"/>
      <c r="H4319" s="133"/>
      <c r="T4319" s="133"/>
      <c r="X4319" s="131"/>
      <c r="Y4319" s="133"/>
      <c r="AJ4319" s="133"/>
      <c r="AO4319" s="135"/>
      <c r="AP4319" s="135"/>
      <c r="BJ4319" s="136"/>
    </row>
    <row r="4320" spans="5:62" ht="14.25" customHeight="1" x14ac:dyDescent="0.25">
      <c r="E4320" s="113"/>
      <c r="H4320" s="133"/>
      <c r="T4320" s="133"/>
      <c r="X4320" s="131"/>
      <c r="Y4320" s="133"/>
      <c r="AJ4320" s="133"/>
      <c r="AO4320" s="135"/>
      <c r="AP4320" s="135"/>
      <c r="BJ4320" s="136"/>
    </row>
    <row r="4321" spans="5:62" ht="14.25" customHeight="1" x14ac:dyDescent="0.25">
      <c r="E4321" s="113"/>
      <c r="H4321" s="133"/>
      <c r="T4321" s="133"/>
      <c r="X4321" s="131"/>
      <c r="Y4321" s="133"/>
      <c r="AJ4321" s="133"/>
      <c r="AO4321" s="135"/>
      <c r="AP4321" s="135"/>
      <c r="BJ4321" s="136"/>
    </row>
    <row r="4322" spans="5:62" ht="14.25" customHeight="1" x14ac:dyDescent="0.25">
      <c r="E4322" s="113"/>
      <c r="H4322" s="133"/>
      <c r="T4322" s="133"/>
      <c r="X4322" s="131"/>
      <c r="Y4322" s="133"/>
      <c r="AJ4322" s="133"/>
      <c r="AO4322" s="135"/>
      <c r="AP4322" s="135"/>
      <c r="BJ4322" s="136"/>
    </row>
    <row r="4323" spans="5:62" ht="14.25" customHeight="1" x14ac:dyDescent="0.25">
      <c r="E4323" s="113"/>
      <c r="H4323" s="133"/>
      <c r="T4323" s="133"/>
      <c r="X4323" s="131"/>
      <c r="Y4323" s="133"/>
      <c r="AJ4323" s="133"/>
      <c r="AO4323" s="135"/>
      <c r="AP4323" s="135"/>
      <c r="BJ4323" s="136"/>
    </row>
    <row r="4324" spans="5:62" ht="14.25" customHeight="1" x14ac:dyDescent="0.25">
      <c r="E4324" s="113"/>
      <c r="H4324" s="133"/>
      <c r="T4324" s="133"/>
      <c r="X4324" s="131"/>
      <c r="Y4324" s="133"/>
      <c r="AJ4324" s="133"/>
      <c r="AO4324" s="135"/>
      <c r="AP4324" s="135"/>
      <c r="BJ4324" s="136"/>
    </row>
    <row r="4325" spans="5:62" ht="14.25" customHeight="1" x14ac:dyDescent="0.25">
      <c r="E4325" s="113"/>
      <c r="H4325" s="133"/>
      <c r="T4325" s="133"/>
      <c r="X4325" s="131"/>
      <c r="Y4325" s="133"/>
      <c r="AJ4325" s="133"/>
      <c r="AO4325" s="135"/>
      <c r="AP4325" s="135"/>
      <c r="BJ4325" s="136"/>
    </row>
    <row r="4326" spans="5:62" ht="14.25" customHeight="1" x14ac:dyDescent="0.25">
      <c r="E4326" s="113"/>
      <c r="H4326" s="133"/>
      <c r="T4326" s="133"/>
      <c r="X4326" s="131"/>
      <c r="Y4326" s="133"/>
      <c r="AJ4326" s="133"/>
      <c r="AO4326" s="135"/>
      <c r="AP4326" s="135"/>
      <c r="BJ4326" s="136"/>
    </row>
    <row r="4327" spans="5:62" ht="14.25" customHeight="1" x14ac:dyDescent="0.25">
      <c r="E4327" s="113"/>
      <c r="H4327" s="133"/>
      <c r="T4327" s="133"/>
      <c r="X4327" s="131"/>
      <c r="Y4327" s="133"/>
      <c r="AJ4327" s="133"/>
      <c r="AO4327" s="135"/>
      <c r="AP4327" s="135"/>
      <c r="BJ4327" s="136"/>
    </row>
    <row r="4328" spans="5:62" ht="14.25" customHeight="1" x14ac:dyDescent="0.25">
      <c r="E4328" s="113"/>
      <c r="H4328" s="133"/>
      <c r="T4328" s="133"/>
      <c r="X4328" s="131"/>
      <c r="Y4328" s="133"/>
      <c r="AJ4328" s="133"/>
      <c r="AO4328" s="135"/>
      <c r="AP4328" s="135"/>
      <c r="BJ4328" s="136"/>
    </row>
    <row r="4329" spans="5:62" ht="14.25" customHeight="1" x14ac:dyDescent="0.25">
      <c r="E4329" s="113"/>
      <c r="H4329" s="133"/>
      <c r="T4329" s="133"/>
      <c r="X4329" s="131"/>
      <c r="Y4329" s="133"/>
      <c r="AJ4329" s="133"/>
      <c r="AO4329" s="135"/>
      <c r="AP4329" s="135"/>
      <c r="BJ4329" s="136"/>
    </row>
    <row r="4330" spans="5:62" ht="14.25" customHeight="1" x14ac:dyDescent="0.25">
      <c r="E4330" s="113"/>
      <c r="H4330" s="133"/>
      <c r="T4330" s="133"/>
      <c r="X4330" s="131"/>
      <c r="Y4330" s="133"/>
      <c r="AJ4330" s="133"/>
      <c r="AO4330" s="135"/>
      <c r="AP4330" s="135"/>
      <c r="BJ4330" s="136"/>
    </row>
    <row r="4331" spans="5:62" ht="14.25" customHeight="1" x14ac:dyDescent="0.25">
      <c r="E4331" s="113"/>
      <c r="H4331" s="133"/>
      <c r="T4331" s="133"/>
      <c r="X4331" s="131"/>
      <c r="Y4331" s="133"/>
      <c r="AJ4331" s="133"/>
      <c r="AO4331" s="135"/>
      <c r="AP4331" s="135"/>
      <c r="BJ4331" s="136"/>
    </row>
    <row r="4332" spans="5:62" ht="14.25" customHeight="1" x14ac:dyDescent="0.25">
      <c r="E4332" s="113"/>
      <c r="H4332" s="133"/>
      <c r="T4332" s="133"/>
      <c r="X4332" s="131"/>
      <c r="Y4332" s="133"/>
      <c r="AJ4332" s="133"/>
      <c r="AO4332" s="135"/>
      <c r="AP4332" s="135"/>
      <c r="BJ4332" s="136"/>
    </row>
    <row r="4333" spans="5:62" ht="14.25" customHeight="1" x14ac:dyDescent="0.25">
      <c r="E4333" s="113"/>
      <c r="H4333" s="133"/>
      <c r="T4333" s="133"/>
      <c r="X4333" s="131"/>
      <c r="Y4333" s="133"/>
      <c r="AJ4333" s="133"/>
      <c r="AO4333" s="135"/>
      <c r="AP4333" s="135"/>
      <c r="BJ4333" s="136"/>
    </row>
    <row r="4334" spans="5:62" ht="14.25" customHeight="1" x14ac:dyDescent="0.25">
      <c r="E4334" s="113"/>
      <c r="H4334" s="133"/>
      <c r="T4334" s="133"/>
      <c r="X4334" s="131"/>
      <c r="Y4334" s="133"/>
      <c r="AJ4334" s="133"/>
      <c r="AO4334" s="135"/>
      <c r="AP4334" s="135"/>
      <c r="BJ4334" s="136"/>
    </row>
    <row r="4335" spans="5:62" ht="14.25" customHeight="1" x14ac:dyDescent="0.25">
      <c r="E4335" s="113"/>
      <c r="H4335" s="133"/>
      <c r="T4335" s="133"/>
      <c r="X4335" s="131"/>
      <c r="Y4335" s="133"/>
      <c r="AJ4335" s="133"/>
      <c r="AO4335" s="135"/>
      <c r="AP4335" s="135"/>
      <c r="BJ4335" s="136"/>
    </row>
    <row r="4336" spans="5:62" ht="14.25" customHeight="1" x14ac:dyDescent="0.25">
      <c r="E4336" s="113"/>
      <c r="H4336" s="133"/>
      <c r="T4336" s="133"/>
      <c r="X4336" s="131"/>
      <c r="Y4336" s="133"/>
      <c r="AJ4336" s="133"/>
      <c r="AO4336" s="135"/>
      <c r="AP4336" s="135"/>
      <c r="BJ4336" s="136"/>
    </row>
    <row r="4337" spans="5:62" ht="14.25" customHeight="1" x14ac:dyDescent="0.25">
      <c r="E4337" s="113"/>
      <c r="H4337" s="133"/>
      <c r="T4337" s="133"/>
      <c r="X4337" s="131"/>
      <c r="Y4337" s="133"/>
      <c r="AJ4337" s="133"/>
      <c r="AO4337" s="135"/>
      <c r="AP4337" s="135"/>
      <c r="BJ4337" s="136"/>
    </row>
    <row r="4338" spans="5:62" ht="14.25" customHeight="1" x14ac:dyDescent="0.25">
      <c r="E4338" s="113"/>
      <c r="H4338" s="133"/>
      <c r="T4338" s="133"/>
      <c r="X4338" s="131"/>
      <c r="Y4338" s="133"/>
      <c r="AJ4338" s="133"/>
      <c r="AO4338" s="135"/>
      <c r="AP4338" s="135"/>
      <c r="BJ4338" s="136"/>
    </row>
    <row r="4339" spans="5:62" ht="14.25" customHeight="1" x14ac:dyDescent="0.25">
      <c r="E4339" s="113"/>
      <c r="H4339" s="133"/>
      <c r="T4339" s="133"/>
      <c r="X4339" s="131"/>
      <c r="Y4339" s="133"/>
      <c r="AJ4339" s="133"/>
      <c r="AO4339" s="135"/>
      <c r="AP4339" s="135"/>
      <c r="BJ4339" s="136"/>
    </row>
    <row r="4340" spans="5:62" ht="14.25" customHeight="1" x14ac:dyDescent="0.25">
      <c r="E4340" s="113"/>
      <c r="H4340" s="133"/>
      <c r="T4340" s="133"/>
      <c r="X4340" s="131"/>
      <c r="Y4340" s="133"/>
      <c r="AJ4340" s="133"/>
      <c r="AO4340" s="135"/>
      <c r="AP4340" s="135"/>
      <c r="BJ4340" s="136"/>
    </row>
    <row r="4341" spans="5:62" ht="14.25" customHeight="1" x14ac:dyDescent="0.25">
      <c r="E4341" s="113"/>
      <c r="H4341" s="133"/>
      <c r="T4341" s="133"/>
      <c r="X4341" s="131"/>
      <c r="Y4341" s="133"/>
      <c r="AJ4341" s="133"/>
      <c r="AO4341" s="135"/>
      <c r="AP4341" s="135"/>
      <c r="BJ4341" s="136"/>
    </row>
    <row r="4342" spans="5:62" ht="14.25" customHeight="1" x14ac:dyDescent="0.25">
      <c r="E4342" s="113"/>
      <c r="H4342" s="133"/>
      <c r="T4342" s="133"/>
      <c r="X4342" s="131"/>
      <c r="Y4342" s="133"/>
      <c r="AJ4342" s="133"/>
      <c r="AO4342" s="135"/>
      <c r="AP4342" s="135"/>
      <c r="BJ4342" s="136"/>
    </row>
    <row r="4343" spans="5:62" ht="14.25" customHeight="1" x14ac:dyDescent="0.25">
      <c r="E4343" s="113"/>
      <c r="H4343" s="133"/>
      <c r="T4343" s="133"/>
      <c r="X4343" s="131"/>
      <c r="Y4343" s="133"/>
      <c r="AJ4343" s="133"/>
      <c r="AO4343" s="135"/>
      <c r="AP4343" s="135"/>
      <c r="BJ4343" s="136"/>
    </row>
    <row r="4344" spans="5:62" ht="14.25" customHeight="1" x14ac:dyDescent="0.25">
      <c r="E4344" s="113"/>
      <c r="H4344" s="133"/>
      <c r="T4344" s="133"/>
      <c r="X4344" s="131"/>
      <c r="Y4344" s="133"/>
      <c r="AJ4344" s="133"/>
      <c r="AO4344" s="135"/>
      <c r="AP4344" s="135"/>
      <c r="BJ4344" s="136"/>
    </row>
    <row r="4345" spans="5:62" ht="14.25" customHeight="1" x14ac:dyDescent="0.25">
      <c r="E4345" s="113"/>
      <c r="H4345" s="133"/>
      <c r="T4345" s="133"/>
      <c r="X4345" s="131"/>
      <c r="Y4345" s="133"/>
      <c r="AJ4345" s="133"/>
      <c r="AO4345" s="135"/>
      <c r="AP4345" s="135"/>
      <c r="BJ4345" s="136"/>
    </row>
    <row r="4346" spans="5:62" ht="14.25" customHeight="1" x14ac:dyDescent="0.25">
      <c r="E4346" s="113"/>
      <c r="H4346" s="133"/>
      <c r="T4346" s="133"/>
      <c r="X4346" s="131"/>
      <c r="Y4346" s="133"/>
      <c r="AJ4346" s="133"/>
      <c r="AO4346" s="135"/>
      <c r="AP4346" s="135"/>
      <c r="BJ4346" s="136"/>
    </row>
    <row r="4347" spans="5:62" ht="14.25" customHeight="1" x14ac:dyDescent="0.25">
      <c r="E4347" s="113"/>
      <c r="H4347" s="133"/>
      <c r="T4347" s="133"/>
      <c r="X4347" s="131"/>
      <c r="Y4347" s="133"/>
      <c r="AJ4347" s="133"/>
      <c r="AO4347" s="135"/>
      <c r="AP4347" s="135"/>
      <c r="BJ4347" s="136"/>
    </row>
    <row r="4348" spans="5:62" ht="14.25" customHeight="1" x14ac:dyDescent="0.25">
      <c r="E4348" s="113"/>
      <c r="H4348" s="133"/>
      <c r="T4348" s="133"/>
      <c r="X4348" s="131"/>
      <c r="Y4348" s="133"/>
      <c r="AJ4348" s="133"/>
      <c r="AO4348" s="135"/>
      <c r="AP4348" s="135"/>
      <c r="BJ4348" s="136"/>
    </row>
    <row r="4349" spans="5:62" ht="14.25" customHeight="1" x14ac:dyDescent="0.25">
      <c r="E4349" s="113"/>
      <c r="H4349" s="133"/>
      <c r="T4349" s="133"/>
      <c r="X4349" s="131"/>
      <c r="Y4349" s="133"/>
      <c r="AJ4349" s="133"/>
      <c r="AO4349" s="135"/>
      <c r="AP4349" s="135"/>
      <c r="BJ4349" s="136"/>
    </row>
    <row r="4350" spans="5:62" ht="14.25" customHeight="1" x14ac:dyDescent="0.25">
      <c r="E4350" s="113"/>
      <c r="H4350" s="133"/>
      <c r="T4350" s="133"/>
      <c r="X4350" s="131"/>
      <c r="Y4350" s="133"/>
      <c r="AJ4350" s="133"/>
      <c r="AO4350" s="135"/>
      <c r="AP4350" s="135"/>
      <c r="BJ4350" s="136"/>
    </row>
    <row r="4351" spans="5:62" ht="14.25" customHeight="1" x14ac:dyDescent="0.25">
      <c r="E4351" s="113"/>
      <c r="H4351" s="133"/>
      <c r="T4351" s="133"/>
      <c r="X4351" s="131"/>
      <c r="Y4351" s="133"/>
      <c r="AJ4351" s="133"/>
      <c r="AO4351" s="135"/>
      <c r="AP4351" s="135"/>
      <c r="BJ4351" s="136"/>
    </row>
    <row r="4352" spans="5:62" ht="14.25" customHeight="1" x14ac:dyDescent="0.25">
      <c r="E4352" s="113"/>
      <c r="H4352" s="133"/>
      <c r="T4352" s="133"/>
      <c r="X4352" s="131"/>
      <c r="Y4352" s="133"/>
      <c r="AJ4352" s="133"/>
      <c r="AO4352" s="135"/>
      <c r="AP4352" s="135"/>
      <c r="BJ4352" s="136"/>
    </row>
    <row r="4353" spans="5:62" ht="14.25" customHeight="1" x14ac:dyDescent="0.25">
      <c r="E4353" s="113"/>
      <c r="H4353" s="133"/>
      <c r="T4353" s="133"/>
      <c r="X4353" s="131"/>
      <c r="Y4353" s="133"/>
      <c r="AJ4353" s="133"/>
      <c r="AO4353" s="135"/>
      <c r="AP4353" s="135"/>
      <c r="BJ4353" s="136"/>
    </row>
    <row r="4354" spans="5:62" ht="14.25" customHeight="1" x14ac:dyDescent="0.25">
      <c r="E4354" s="113"/>
      <c r="H4354" s="133"/>
      <c r="T4354" s="133"/>
      <c r="X4354" s="131"/>
      <c r="Y4354" s="133"/>
      <c r="AJ4354" s="133"/>
      <c r="AO4354" s="135"/>
      <c r="AP4354" s="135"/>
      <c r="BJ4354" s="136"/>
    </row>
    <row r="4355" spans="5:62" ht="14.25" customHeight="1" x14ac:dyDescent="0.25">
      <c r="E4355" s="113"/>
      <c r="H4355" s="133"/>
      <c r="T4355" s="133"/>
      <c r="X4355" s="131"/>
      <c r="Y4355" s="133"/>
      <c r="AJ4355" s="133"/>
      <c r="AO4355" s="135"/>
      <c r="AP4355" s="135"/>
      <c r="BJ4355" s="136"/>
    </row>
    <row r="4356" spans="5:62" ht="14.25" customHeight="1" x14ac:dyDescent="0.25">
      <c r="E4356" s="113"/>
      <c r="H4356" s="133"/>
      <c r="T4356" s="133"/>
      <c r="X4356" s="131"/>
      <c r="Y4356" s="133"/>
      <c r="AJ4356" s="133"/>
      <c r="AO4356" s="135"/>
      <c r="AP4356" s="135"/>
      <c r="BJ4356" s="136"/>
    </row>
    <row r="4357" spans="5:62" ht="14.25" customHeight="1" x14ac:dyDescent="0.25">
      <c r="E4357" s="113"/>
      <c r="H4357" s="133"/>
      <c r="T4357" s="133"/>
      <c r="X4357" s="131"/>
      <c r="Y4357" s="133"/>
      <c r="AJ4357" s="133"/>
      <c r="AO4357" s="135"/>
      <c r="AP4357" s="135"/>
      <c r="BJ4357" s="136"/>
    </row>
    <row r="4358" spans="5:62" ht="14.25" customHeight="1" x14ac:dyDescent="0.25">
      <c r="E4358" s="113"/>
      <c r="H4358" s="133"/>
      <c r="T4358" s="133"/>
      <c r="X4358" s="131"/>
      <c r="Y4358" s="133"/>
      <c r="AJ4358" s="133"/>
      <c r="AO4358" s="135"/>
      <c r="AP4358" s="135"/>
      <c r="BJ4358" s="136"/>
    </row>
    <row r="4359" spans="5:62" ht="14.25" customHeight="1" x14ac:dyDescent="0.25">
      <c r="E4359" s="113"/>
      <c r="H4359" s="133"/>
      <c r="T4359" s="133"/>
      <c r="X4359" s="131"/>
      <c r="Y4359" s="133"/>
      <c r="AJ4359" s="133"/>
      <c r="AO4359" s="135"/>
      <c r="AP4359" s="135"/>
      <c r="BJ4359" s="136"/>
    </row>
    <row r="4360" spans="5:62" ht="14.25" customHeight="1" x14ac:dyDescent="0.25">
      <c r="E4360" s="113"/>
      <c r="H4360" s="133"/>
      <c r="T4360" s="133"/>
      <c r="X4360" s="131"/>
      <c r="Y4360" s="133"/>
      <c r="AJ4360" s="133"/>
      <c r="AO4360" s="135"/>
      <c r="AP4360" s="135"/>
      <c r="BJ4360" s="136"/>
    </row>
    <row r="4361" spans="5:62" ht="14.25" customHeight="1" x14ac:dyDescent="0.25">
      <c r="E4361" s="113"/>
      <c r="H4361" s="133"/>
      <c r="T4361" s="133"/>
      <c r="X4361" s="131"/>
      <c r="Y4361" s="133"/>
      <c r="AJ4361" s="133"/>
      <c r="AO4361" s="135"/>
      <c r="AP4361" s="135"/>
      <c r="BJ4361" s="136"/>
    </row>
    <row r="4362" spans="5:62" ht="14.25" customHeight="1" x14ac:dyDescent="0.25">
      <c r="E4362" s="113"/>
      <c r="H4362" s="133"/>
      <c r="T4362" s="133"/>
      <c r="X4362" s="131"/>
      <c r="Y4362" s="133"/>
      <c r="AJ4362" s="133"/>
      <c r="AO4362" s="135"/>
      <c r="AP4362" s="135"/>
      <c r="BJ4362" s="136"/>
    </row>
    <row r="4363" spans="5:62" ht="14.25" customHeight="1" x14ac:dyDescent="0.25">
      <c r="E4363" s="113"/>
      <c r="H4363" s="133"/>
      <c r="T4363" s="133"/>
      <c r="X4363" s="131"/>
      <c r="Y4363" s="133"/>
      <c r="AJ4363" s="133"/>
      <c r="AO4363" s="135"/>
      <c r="AP4363" s="135"/>
      <c r="BJ4363" s="136"/>
    </row>
    <row r="4364" spans="5:62" ht="14.25" customHeight="1" x14ac:dyDescent="0.25">
      <c r="E4364" s="113"/>
      <c r="H4364" s="133"/>
      <c r="T4364" s="133"/>
      <c r="X4364" s="131"/>
      <c r="Y4364" s="133"/>
      <c r="AJ4364" s="133"/>
      <c r="AO4364" s="135"/>
      <c r="AP4364" s="135"/>
      <c r="BJ4364" s="136"/>
    </row>
    <row r="4365" spans="5:62" ht="14.25" customHeight="1" x14ac:dyDescent="0.25">
      <c r="E4365" s="113"/>
      <c r="H4365" s="133"/>
      <c r="T4365" s="133"/>
      <c r="X4365" s="131"/>
      <c r="Y4365" s="133"/>
      <c r="AJ4365" s="133"/>
      <c r="AO4365" s="135"/>
      <c r="AP4365" s="135"/>
      <c r="BJ4365" s="136"/>
    </row>
    <row r="4366" spans="5:62" ht="14.25" customHeight="1" x14ac:dyDescent="0.25">
      <c r="E4366" s="113"/>
      <c r="H4366" s="133"/>
      <c r="T4366" s="133"/>
      <c r="X4366" s="131"/>
      <c r="Y4366" s="133"/>
      <c r="AJ4366" s="133"/>
      <c r="AO4366" s="135"/>
      <c r="AP4366" s="135"/>
      <c r="BJ4366" s="136"/>
    </row>
    <row r="4367" spans="5:62" ht="14.25" customHeight="1" x14ac:dyDescent="0.25">
      <c r="E4367" s="113"/>
      <c r="H4367" s="133"/>
      <c r="T4367" s="133"/>
      <c r="X4367" s="131"/>
      <c r="Y4367" s="133"/>
      <c r="AJ4367" s="133"/>
      <c r="AO4367" s="135"/>
      <c r="AP4367" s="135"/>
      <c r="BJ4367" s="136"/>
    </row>
    <row r="4368" spans="5:62" ht="14.25" customHeight="1" x14ac:dyDescent="0.25">
      <c r="E4368" s="113"/>
      <c r="H4368" s="133"/>
      <c r="T4368" s="133"/>
      <c r="X4368" s="131"/>
      <c r="Y4368" s="133"/>
      <c r="AJ4368" s="133"/>
      <c r="AO4368" s="135"/>
      <c r="AP4368" s="135"/>
      <c r="BJ4368" s="136"/>
    </row>
    <row r="4369" spans="5:62" ht="14.25" customHeight="1" x14ac:dyDescent="0.25">
      <c r="E4369" s="113"/>
      <c r="H4369" s="133"/>
      <c r="T4369" s="133"/>
      <c r="X4369" s="131"/>
      <c r="Y4369" s="133"/>
      <c r="AJ4369" s="133"/>
      <c r="AO4369" s="135"/>
      <c r="AP4369" s="135"/>
      <c r="BJ4369" s="136"/>
    </row>
    <row r="4370" spans="5:62" ht="14.25" customHeight="1" x14ac:dyDescent="0.25">
      <c r="E4370" s="113"/>
      <c r="H4370" s="133"/>
      <c r="T4370" s="133"/>
      <c r="X4370" s="131"/>
      <c r="Y4370" s="133"/>
      <c r="AJ4370" s="133"/>
      <c r="AO4370" s="135"/>
      <c r="AP4370" s="135"/>
      <c r="BJ4370" s="136"/>
    </row>
    <row r="4371" spans="5:62" ht="14.25" customHeight="1" x14ac:dyDescent="0.25">
      <c r="E4371" s="113"/>
      <c r="H4371" s="133"/>
      <c r="T4371" s="133"/>
      <c r="X4371" s="131"/>
      <c r="Y4371" s="133"/>
      <c r="AJ4371" s="133"/>
      <c r="AO4371" s="135"/>
      <c r="AP4371" s="135"/>
      <c r="BJ4371" s="136"/>
    </row>
    <row r="4372" spans="5:62" ht="14.25" customHeight="1" x14ac:dyDescent="0.25">
      <c r="E4372" s="113"/>
      <c r="H4372" s="133"/>
      <c r="T4372" s="133"/>
      <c r="X4372" s="131"/>
      <c r="Y4372" s="133"/>
      <c r="AJ4372" s="133"/>
      <c r="AO4372" s="135"/>
      <c r="AP4372" s="135"/>
      <c r="BJ4372" s="136"/>
    </row>
    <row r="4373" spans="5:62" ht="14.25" customHeight="1" x14ac:dyDescent="0.25">
      <c r="E4373" s="113"/>
      <c r="H4373" s="133"/>
      <c r="T4373" s="133"/>
      <c r="X4373" s="131"/>
      <c r="Y4373" s="133"/>
      <c r="AJ4373" s="133"/>
      <c r="AO4373" s="135"/>
      <c r="AP4373" s="135"/>
      <c r="BJ4373" s="136"/>
    </row>
    <row r="4374" spans="5:62" ht="14.25" customHeight="1" x14ac:dyDescent="0.25">
      <c r="E4374" s="113"/>
      <c r="H4374" s="133"/>
      <c r="T4374" s="133"/>
      <c r="X4374" s="131"/>
      <c r="Y4374" s="133"/>
      <c r="AJ4374" s="133"/>
      <c r="AO4374" s="135"/>
      <c r="AP4374" s="135"/>
      <c r="BJ4374" s="136"/>
    </row>
    <row r="4375" spans="5:62" ht="14.25" customHeight="1" x14ac:dyDescent="0.25">
      <c r="E4375" s="113"/>
      <c r="H4375" s="133"/>
      <c r="T4375" s="133"/>
      <c r="X4375" s="131"/>
      <c r="Y4375" s="133"/>
      <c r="AJ4375" s="133"/>
      <c r="AO4375" s="135"/>
      <c r="AP4375" s="135"/>
      <c r="BJ4375" s="136"/>
    </row>
    <row r="4376" spans="5:62" ht="14.25" customHeight="1" x14ac:dyDescent="0.25">
      <c r="E4376" s="113"/>
      <c r="H4376" s="133"/>
      <c r="T4376" s="133"/>
      <c r="X4376" s="131"/>
      <c r="Y4376" s="133"/>
      <c r="AJ4376" s="133"/>
      <c r="AO4376" s="135"/>
      <c r="AP4376" s="135"/>
      <c r="BJ4376" s="136"/>
    </row>
    <row r="4377" spans="5:62" ht="14.25" customHeight="1" x14ac:dyDescent="0.25">
      <c r="E4377" s="113"/>
      <c r="H4377" s="133"/>
      <c r="T4377" s="133"/>
      <c r="X4377" s="131"/>
      <c r="Y4377" s="133"/>
      <c r="AJ4377" s="133"/>
      <c r="AO4377" s="135"/>
      <c r="AP4377" s="135"/>
      <c r="BJ4377" s="136"/>
    </row>
    <row r="4378" spans="5:62" ht="14.25" customHeight="1" x14ac:dyDescent="0.25">
      <c r="E4378" s="113"/>
      <c r="H4378" s="133"/>
      <c r="T4378" s="133"/>
      <c r="X4378" s="131"/>
      <c r="Y4378" s="133"/>
      <c r="AJ4378" s="133"/>
      <c r="AO4378" s="135"/>
      <c r="AP4378" s="135"/>
      <c r="BJ4378" s="136"/>
    </row>
    <row r="4379" spans="5:62" ht="14.25" customHeight="1" x14ac:dyDescent="0.25">
      <c r="E4379" s="113"/>
      <c r="H4379" s="133"/>
      <c r="T4379" s="133"/>
      <c r="X4379" s="131"/>
      <c r="Y4379" s="133"/>
      <c r="AJ4379" s="133"/>
      <c r="AO4379" s="135"/>
      <c r="AP4379" s="135"/>
      <c r="BJ4379" s="136"/>
    </row>
    <row r="4380" spans="5:62" ht="14.25" customHeight="1" x14ac:dyDescent="0.25">
      <c r="E4380" s="113"/>
      <c r="H4380" s="133"/>
      <c r="T4380" s="133"/>
      <c r="X4380" s="131"/>
      <c r="Y4380" s="133"/>
      <c r="AJ4380" s="133"/>
      <c r="AO4380" s="135"/>
      <c r="AP4380" s="135"/>
      <c r="BJ4380" s="136"/>
    </row>
    <row r="4381" spans="5:62" ht="14.25" customHeight="1" x14ac:dyDescent="0.25">
      <c r="E4381" s="113"/>
      <c r="H4381" s="133"/>
      <c r="T4381" s="133"/>
      <c r="X4381" s="131"/>
      <c r="Y4381" s="133"/>
      <c r="AJ4381" s="133"/>
      <c r="AO4381" s="135"/>
      <c r="AP4381" s="135"/>
      <c r="BJ4381" s="136"/>
    </row>
    <row r="4382" spans="5:62" ht="14.25" customHeight="1" x14ac:dyDescent="0.25">
      <c r="E4382" s="113"/>
      <c r="H4382" s="133"/>
      <c r="T4382" s="133"/>
      <c r="X4382" s="131"/>
      <c r="Y4382" s="133"/>
      <c r="AJ4382" s="133"/>
      <c r="AO4382" s="135"/>
      <c r="AP4382" s="135"/>
      <c r="BJ4382" s="136"/>
    </row>
    <row r="4383" spans="5:62" ht="14.25" customHeight="1" x14ac:dyDescent="0.25">
      <c r="E4383" s="113"/>
      <c r="H4383" s="133"/>
      <c r="T4383" s="133"/>
      <c r="X4383" s="131"/>
      <c r="Y4383" s="133"/>
      <c r="AJ4383" s="133"/>
      <c r="AO4383" s="135"/>
      <c r="AP4383" s="135"/>
      <c r="BJ4383" s="136"/>
    </row>
    <row r="4384" spans="5:62" ht="14.25" customHeight="1" x14ac:dyDescent="0.25">
      <c r="E4384" s="113"/>
      <c r="H4384" s="133"/>
      <c r="T4384" s="133"/>
      <c r="X4384" s="131"/>
      <c r="Y4384" s="133"/>
      <c r="AJ4384" s="133"/>
      <c r="AO4384" s="135"/>
      <c r="AP4384" s="135"/>
      <c r="BJ4384" s="136"/>
    </row>
    <row r="4385" spans="5:62" ht="14.25" customHeight="1" x14ac:dyDescent="0.25">
      <c r="E4385" s="113"/>
      <c r="H4385" s="133"/>
      <c r="T4385" s="133"/>
      <c r="X4385" s="131"/>
      <c r="Y4385" s="133"/>
      <c r="AJ4385" s="133"/>
      <c r="AO4385" s="135"/>
      <c r="AP4385" s="135"/>
      <c r="BJ4385" s="136"/>
    </row>
    <row r="4386" spans="5:62" ht="14.25" customHeight="1" x14ac:dyDescent="0.25">
      <c r="E4386" s="113"/>
      <c r="H4386" s="133"/>
      <c r="T4386" s="133"/>
      <c r="X4386" s="131"/>
      <c r="Y4386" s="133"/>
      <c r="AJ4386" s="133"/>
      <c r="AO4386" s="135"/>
      <c r="AP4386" s="135"/>
      <c r="BJ4386" s="136"/>
    </row>
    <row r="4387" spans="5:62" ht="14.25" customHeight="1" x14ac:dyDescent="0.25">
      <c r="E4387" s="113"/>
      <c r="H4387" s="133"/>
      <c r="T4387" s="133"/>
      <c r="X4387" s="131"/>
      <c r="Y4387" s="133"/>
      <c r="AJ4387" s="133"/>
      <c r="AO4387" s="135"/>
      <c r="AP4387" s="135"/>
      <c r="BJ4387" s="136"/>
    </row>
    <row r="4388" spans="5:62" ht="14.25" customHeight="1" x14ac:dyDescent="0.25">
      <c r="E4388" s="113"/>
      <c r="H4388" s="133"/>
      <c r="T4388" s="133"/>
      <c r="X4388" s="131"/>
      <c r="Y4388" s="133"/>
      <c r="AJ4388" s="133"/>
      <c r="AO4388" s="135"/>
      <c r="AP4388" s="135"/>
      <c r="BJ4388" s="136"/>
    </row>
    <row r="4389" spans="5:62" ht="14.25" customHeight="1" x14ac:dyDescent="0.25">
      <c r="E4389" s="113"/>
      <c r="H4389" s="133"/>
      <c r="T4389" s="133"/>
      <c r="X4389" s="131"/>
      <c r="Y4389" s="133"/>
      <c r="AJ4389" s="133"/>
      <c r="AO4389" s="135"/>
      <c r="AP4389" s="135"/>
      <c r="BJ4389" s="136"/>
    </row>
    <row r="4390" spans="5:62" ht="14.25" customHeight="1" x14ac:dyDescent="0.25">
      <c r="E4390" s="113"/>
      <c r="H4390" s="133"/>
      <c r="T4390" s="133"/>
      <c r="X4390" s="131"/>
      <c r="Y4390" s="133"/>
      <c r="AJ4390" s="133"/>
      <c r="AO4390" s="135"/>
      <c r="AP4390" s="135"/>
      <c r="BJ4390" s="136"/>
    </row>
    <row r="4391" spans="5:62" ht="14.25" customHeight="1" x14ac:dyDescent="0.25">
      <c r="E4391" s="113"/>
      <c r="H4391" s="133"/>
      <c r="T4391" s="133"/>
      <c r="X4391" s="131"/>
      <c r="Y4391" s="133"/>
      <c r="AJ4391" s="133"/>
      <c r="AO4391" s="135"/>
      <c r="AP4391" s="135"/>
      <c r="BJ4391" s="136"/>
    </row>
    <row r="4392" spans="5:62" ht="14.25" customHeight="1" x14ac:dyDescent="0.25">
      <c r="E4392" s="113"/>
      <c r="H4392" s="133"/>
      <c r="T4392" s="133"/>
      <c r="X4392" s="131"/>
      <c r="Y4392" s="133"/>
      <c r="AJ4392" s="133"/>
      <c r="AO4392" s="135"/>
      <c r="AP4392" s="135"/>
      <c r="BJ4392" s="136"/>
    </row>
    <row r="4393" spans="5:62" ht="14.25" customHeight="1" x14ac:dyDescent="0.25">
      <c r="E4393" s="113"/>
      <c r="H4393" s="133"/>
      <c r="T4393" s="133"/>
      <c r="X4393" s="131"/>
      <c r="Y4393" s="133"/>
      <c r="AJ4393" s="133"/>
      <c r="AO4393" s="135"/>
      <c r="AP4393" s="135"/>
      <c r="BJ4393" s="136"/>
    </row>
    <row r="4394" spans="5:62" ht="14.25" customHeight="1" x14ac:dyDescent="0.25">
      <c r="E4394" s="113"/>
      <c r="H4394" s="133"/>
      <c r="T4394" s="133"/>
      <c r="X4394" s="131"/>
      <c r="Y4394" s="133"/>
      <c r="AJ4394" s="133"/>
      <c r="AO4394" s="135"/>
      <c r="AP4394" s="135"/>
      <c r="BJ4394" s="136"/>
    </row>
    <row r="4395" spans="5:62" ht="14.25" customHeight="1" x14ac:dyDescent="0.25">
      <c r="E4395" s="113"/>
      <c r="H4395" s="133"/>
      <c r="T4395" s="133"/>
      <c r="X4395" s="131"/>
      <c r="Y4395" s="133"/>
      <c r="AJ4395" s="133"/>
      <c r="AO4395" s="135"/>
      <c r="AP4395" s="135"/>
      <c r="BJ4395" s="136"/>
    </row>
    <row r="4396" spans="5:62" ht="14.25" customHeight="1" x14ac:dyDescent="0.25">
      <c r="E4396" s="113"/>
      <c r="H4396" s="133"/>
      <c r="T4396" s="133"/>
      <c r="X4396" s="131"/>
      <c r="Y4396" s="133"/>
      <c r="AJ4396" s="133"/>
      <c r="AO4396" s="135"/>
      <c r="AP4396" s="135"/>
      <c r="BJ4396" s="136"/>
    </row>
    <row r="4397" spans="5:62" ht="14.25" customHeight="1" x14ac:dyDescent="0.25">
      <c r="E4397" s="113"/>
      <c r="H4397" s="133"/>
      <c r="T4397" s="133"/>
      <c r="X4397" s="131"/>
      <c r="Y4397" s="133"/>
      <c r="AJ4397" s="133"/>
      <c r="AO4397" s="135"/>
      <c r="AP4397" s="135"/>
      <c r="BJ4397" s="136"/>
    </row>
    <row r="4398" spans="5:62" ht="14.25" customHeight="1" x14ac:dyDescent="0.25">
      <c r="E4398" s="113"/>
      <c r="H4398" s="133"/>
      <c r="T4398" s="133"/>
      <c r="X4398" s="131"/>
      <c r="Y4398" s="133"/>
      <c r="AJ4398" s="133"/>
      <c r="AO4398" s="135"/>
      <c r="AP4398" s="135"/>
      <c r="BJ4398" s="136"/>
    </row>
    <row r="4399" spans="5:62" ht="14.25" customHeight="1" x14ac:dyDescent="0.25">
      <c r="E4399" s="113"/>
      <c r="H4399" s="133"/>
      <c r="T4399" s="133"/>
      <c r="X4399" s="131"/>
      <c r="Y4399" s="133"/>
      <c r="AJ4399" s="133"/>
      <c r="AO4399" s="135"/>
      <c r="AP4399" s="135"/>
      <c r="BJ4399" s="136"/>
    </row>
    <row r="4400" spans="5:62" ht="14.25" customHeight="1" x14ac:dyDescent="0.25">
      <c r="E4400" s="113"/>
      <c r="H4400" s="133"/>
      <c r="T4400" s="133"/>
      <c r="X4400" s="131"/>
      <c r="Y4400" s="133"/>
      <c r="AJ4400" s="133"/>
      <c r="AO4400" s="135"/>
      <c r="AP4400" s="135"/>
      <c r="BJ4400" s="136"/>
    </row>
    <row r="4401" spans="5:62" ht="14.25" customHeight="1" x14ac:dyDescent="0.25">
      <c r="E4401" s="113"/>
      <c r="H4401" s="133"/>
      <c r="T4401" s="133"/>
      <c r="X4401" s="131"/>
      <c r="Y4401" s="133"/>
      <c r="AJ4401" s="133"/>
      <c r="AO4401" s="135"/>
      <c r="AP4401" s="135"/>
      <c r="BJ4401" s="136"/>
    </row>
    <row r="4402" spans="5:62" ht="14.25" customHeight="1" x14ac:dyDescent="0.25">
      <c r="E4402" s="113"/>
      <c r="H4402" s="133"/>
      <c r="T4402" s="133"/>
      <c r="X4402" s="131"/>
      <c r="Y4402" s="133"/>
      <c r="AJ4402" s="133"/>
      <c r="AO4402" s="135"/>
      <c r="AP4402" s="135"/>
      <c r="BJ4402" s="136"/>
    </row>
    <row r="4403" spans="5:62" ht="14.25" customHeight="1" x14ac:dyDescent="0.25">
      <c r="E4403" s="113"/>
      <c r="H4403" s="133"/>
      <c r="T4403" s="133"/>
      <c r="X4403" s="131"/>
      <c r="Y4403" s="133"/>
      <c r="AJ4403" s="133"/>
      <c r="AO4403" s="135"/>
      <c r="AP4403" s="135"/>
      <c r="BJ4403" s="136"/>
    </row>
    <row r="4404" spans="5:62" ht="14.25" customHeight="1" x14ac:dyDescent="0.25">
      <c r="E4404" s="113"/>
      <c r="H4404" s="133"/>
      <c r="T4404" s="133"/>
      <c r="X4404" s="131"/>
      <c r="Y4404" s="133"/>
      <c r="AJ4404" s="133"/>
      <c r="AO4404" s="135"/>
      <c r="AP4404" s="135"/>
      <c r="BJ4404" s="136"/>
    </row>
    <row r="4405" spans="5:62" ht="14.25" customHeight="1" x14ac:dyDescent="0.25">
      <c r="E4405" s="113"/>
      <c r="H4405" s="133"/>
      <c r="T4405" s="133"/>
      <c r="X4405" s="131"/>
      <c r="Y4405" s="133"/>
      <c r="AJ4405" s="133"/>
      <c r="AO4405" s="135"/>
      <c r="AP4405" s="135"/>
      <c r="BJ4405" s="136"/>
    </row>
    <row r="4406" spans="5:62" ht="14.25" customHeight="1" x14ac:dyDescent="0.25">
      <c r="E4406" s="113"/>
      <c r="H4406" s="133"/>
      <c r="T4406" s="133"/>
      <c r="X4406" s="131"/>
      <c r="Y4406" s="133"/>
      <c r="AJ4406" s="133"/>
      <c r="AO4406" s="135"/>
      <c r="AP4406" s="135"/>
      <c r="BJ4406" s="136"/>
    </row>
    <row r="4407" spans="5:62" ht="14.25" customHeight="1" x14ac:dyDescent="0.25">
      <c r="E4407" s="113"/>
      <c r="H4407" s="133"/>
      <c r="T4407" s="133"/>
      <c r="X4407" s="131"/>
      <c r="Y4407" s="133"/>
      <c r="AJ4407" s="133"/>
      <c r="AO4407" s="135"/>
      <c r="AP4407" s="135"/>
      <c r="BJ4407" s="136"/>
    </row>
    <row r="4408" spans="5:62" ht="14.25" customHeight="1" x14ac:dyDescent="0.25">
      <c r="E4408" s="113"/>
      <c r="H4408" s="133"/>
      <c r="T4408" s="133"/>
      <c r="X4408" s="131"/>
      <c r="Y4408" s="133"/>
      <c r="AJ4408" s="133"/>
      <c r="AO4408" s="135"/>
      <c r="AP4408" s="135"/>
      <c r="BJ4408" s="136"/>
    </row>
    <row r="4409" spans="5:62" ht="14.25" customHeight="1" x14ac:dyDescent="0.25">
      <c r="E4409" s="113"/>
      <c r="H4409" s="133"/>
      <c r="T4409" s="133"/>
      <c r="X4409" s="131"/>
      <c r="Y4409" s="133"/>
      <c r="AJ4409" s="133"/>
      <c r="AO4409" s="135"/>
      <c r="AP4409" s="135"/>
      <c r="BJ4409" s="136"/>
    </row>
    <row r="4410" spans="5:62" ht="14.25" customHeight="1" x14ac:dyDescent="0.25">
      <c r="E4410" s="113"/>
      <c r="H4410" s="133"/>
      <c r="T4410" s="133"/>
      <c r="X4410" s="131"/>
      <c r="Y4410" s="133"/>
      <c r="AJ4410" s="133"/>
      <c r="AO4410" s="135"/>
      <c r="AP4410" s="135"/>
      <c r="BJ4410" s="136"/>
    </row>
    <row r="4411" spans="5:62" ht="14.25" customHeight="1" x14ac:dyDescent="0.25">
      <c r="E4411" s="113"/>
      <c r="H4411" s="133"/>
      <c r="T4411" s="133"/>
      <c r="X4411" s="131"/>
      <c r="Y4411" s="133"/>
      <c r="AJ4411" s="133"/>
      <c r="AO4411" s="135"/>
      <c r="AP4411" s="135"/>
      <c r="BJ4411" s="136"/>
    </row>
    <row r="4412" spans="5:62" ht="14.25" customHeight="1" x14ac:dyDescent="0.25">
      <c r="E4412" s="113"/>
      <c r="H4412" s="133"/>
      <c r="T4412" s="133"/>
      <c r="X4412" s="131"/>
      <c r="Y4412" s="133"/>
      <c r="AJ4412" s="133"/>
      <c r="AO4412" s="135"/>
      <c r="AP4412" s="135"/>
      <c r="BJ4412" s="136"/>
    </row>
    <row r="4413" spans="5:62" ht="14.25" customHeight="1" x14ac:dyDescent="0.25">
      <c r="E4413" s="113"/>
      <c r="H4413" s="133"/>
      <c r="T4413" s="133"/>
      <c r="X4413" s="131"/>
      <c r="Y4413" s="133"/>
      <c r="AJ4413" s="133"/>
      <c r="AO4413" s="135"/>
      <c r="AP4413" s="135"/>
      <c r="BJ4413" s="136"/>
    </row>
    <row r="4414" spans="5:62" ht="14.25" customHeight="1" x14ac:dyDescent="0.25">
      <c r="E4414" s="113"/>
      <c r="H4414" s="133"/>
      <c r="T4414" s="133"/>
      <c r="X4414" s="131"/>
      <c r="Y4414" s="133"/>
      <c r="AJ4414" s="133"/>
      <c r="AO4414" s="135"/>
      <c r="AP4414" s="135"/>
      <c r="BJ4414" s="136"/>
    </row>
    <row r="4415" spans="5:62" ht="14.25" customHeight="1" x14ac:dyDescent="0.25">
      <c r="E4415" s="113"/>
      <c r="H4415" s="133"/>
      <c r="T4415" s="133"/>
      <c r="X4415" s="131"/>
      <c r="Y4415" s="133"/>
      <c r="AJ4415" s="133"/>
      <c r="AO4415" s="135"/>
      <c r="AP4415" s="135"/>
      <c r="BJ4415" s="136"/>
    </row>
    <row r="4416" spans="5:62" ht="14.25" customHeight="1" x14ac:dyDescent="0.25">
      <c r="E4416" s="113"/>
      <c r="H4416" s="133"/>
      <c r="T4416" s="133"/>
      <c r="X4416" s="131"/>
      <c r="Y4416" s="133"/>
      <c r="AJ4416" s="133"/>
      <c r="AO4416" s="135"/>
      <c r="AP4416" s="135"/>
      <c r="BJ4416" s="136"/>
    </row>
    <row r="4417" spans="5:62" ht="14.25" customHeight="1" x14ac:dyDescent="0.25">
      <c r="E4417" s="113"/>
      <c r="H4417" s="133"/>
      <c r="T4417" s="133"/>
      <c r="X4417" s="131"/>
      <c r="Y4417" s="133"/>
      <c r="AJ4417" s="133"/>
      <c r="AO4417" s="135"/>
      <c r="AP4417" s="135"/>
      <c r="BJ4417" s="136"/>
    </row>
    <row r="4418" spans="5:62" ht="14.25" customHeight="1" x14ac:dyDescent="0.25">
      <c r="E4418" s="113"/>
      <c r="H4418" s="133"/>
      <c r="T4418" s="133"/>
      <c r="X4418" s="131"/>
      <c r="Y4418" s="133"/>
      <c r="AJ4418" s="133"/>
      <c r="AO4418" s="135"/>
      <c r="AP4418" s="135"/>
      <c r="BJ4418" s="136"/>
    </row>
    <row r="4419" spans="5:62" ht="14.25" customHeight="1" x14ac:dyDescent="0.25">
      <c r="E4419" s="113"/>
      <c r="H4419" s="133"/>
      <c r="T4419" s="133"/>
      <c r="X4419" s="131"/>
      <c r="Y4419" s="133"/>
      <c r="AJ4419" s="133"/>
      <c r="AO4419" s="135"/>
      <c r="AP4419" s="135"/>
      <c r="BJ4419" s="136"/>
    </row>
    <row r="4420" spans="5:62" ht="14.25" customHeight="1" x14ac:dyDescent="0.25">
      <c r="E4420" s="113"/>
      <c r="H4420" s="133"/>
      <c r="T4420" s="133"/>
      <c r="X4420" s="131"/>
      <c r="Y4420" s="133"/>
      <c r="AJ4420" s="133"/>
      <c r="AO4420" s="135"/>
      <c r="AP4420" s="135"/>
      <c r="BJ4420" s="136"/>
    </row>
    <row r="4421" spans="5:62" ht="14.25" customHeight="1" x14ac:dyDescent="0.25">
      <c r="E4421" s="113"/>
      <c r="H4421" s="133"/>
      <c r="T4421" s="133"/>
      <c r="X4421" s="131"/>
      <c r="Y4421" s="133"/>
      <c r="AJ4421" s="133"/>
      <c r="AO4421" s="135"/>
      <c r="AP4421" s="135"/>
      <c r="BJ4421" s="136"/>
    </row>
    <row r="4422" spans="5:62" ht="14.25" customHeight="1" x14ac:dyDescent="0.25">
      <c r="E4422" s="113"/>
      <c r="H4422" s="133"/>
      <c r="T4422" s="133"/>
      <c r="X4422" s="131"/>
      <c r="Y4422" s="133"/>
      <c r="AJ4422" s="133"/>
      <c r="AO4422" s="135"/>
      <c r="AP4422" s="135"/>
      <c r="BJ4422" s="136"/>
    </row>
    <row r="4423" spans="5:62" ht="14.25" customHeight="1" x14ac:dyDescent="0.25">
      <c r="E4423" s="113"/>
      <c r="H4423" s="133"/>
      <c r="T4423" s="133"/>
      <c r="X4423" s="131"/>
      <c r="Y4423" s="133"/>
      <c r="AJ4423" s="133"/>
      <c r="AO4423" s="135"/>
      <c r="AP4423" s="135"/>
      <c r="BJ4423" s="136"/>
    </row>
    <row r="4424" spans="5:62" ht="14.25" customHeight="1" x14ac:dyDescent="0.25">
      <c r="E4424" s="113"/>
      <c r="H4424" s="133"/>
      <c r="T4424" s="133"/>
      <c r="X4424" s="131"/>
      <c r="Y4424" s="133"/>
      <c r="AJ4424" s="133"/>
      <c r="AO4424" s="135"/>
      <c r="AP4424" s="135"/>
      <c r="BJ4424" s="136"/>
    </row>
    <row r="4425" spans="5:62" ht="14.25" customHeight="1" x14ac:dyDescent="0.25">
      <c r="E4425" s="113"/>
      <c r="H4425" s="133"/>
      <c r="T4425" s="133"/>
      <c r="X4425" s="131"/>
      <c r="Y4425" s="133"/>
      <c r="AJ4425" s="133"/>
      <c r="AO4425" s="135"/>
      <c r="AP4425" s="135"/>
      <c r="BJ4425" s="136"/>
    </row>
    <row r="4426" spans="5:62" ht="14.25" customHeight="1" x14ac:dyDescent="0.25">
      <c r="E4426" s="113"/>
      <c r="H4426" s="133"/>
      <c r="T4426" s="133"/>
      <c r="X4426" s="131"/>
      <c r="Y4426" s="133"/>
      <c r="AJ4426" s="133"/>
      <c r="AO4426" s="135"/>
      <c r="AP4426" s="135"/>
      <c r="BJ4426" s="136"/>
    </row>
    <row r="4427" spans="5:62" ht="14.25" customHeight="1" x14ac:dyDescent="0.25">
      <c r="E4427" s="113"/>
      <c r="H4427" s="133"/>
      <c r="T4427" s="133"/>
      <c r="X4427" s="131"/>
      <c r="Y4427" s="133"/>
      <c r="AJ4427" s="133"/>
      <c r="AO4427" s="135"/>
      <c r="AP4427" s="135"/>
      <c r="BJ4427" s="136"/>
    </row>
    <row r="4428" spans="5:62" ht="14.25" customHeight="1" x14ac:dyDescent="0.25">
      <c r="E4428" s="113"/>
      <c r="H4428" s="133"/>
      <c r="T4428" s="133"/>
      <c r="X4428" s="131"/>
      <c r="Y4428" s="133"/>
      <c r="AJ4428" s="133"/>
      <c r="AO4428" s="135"/>
      <c r="AP4428" s="135"/>
      <c r="BJ4428" s="136"/>
    </row>
    <row r="4429" spans="5:62" ht="14.25" customHeight="1" x14ac:dyDescent="0.25">
      <c r="E4429" s="113"/>
      <c r="H4429" s="133"/>
      <c r="T4429" s="133"/>
      <c r="X4429" s="131"/>
      <c r="Y4429" s="133"/>
      <c r="AJ4429" s="133"/>
      <c r="AO4429" s="135"/>
      <c r="AP4429" s="135"/>
      <c r="BJ4429" s="136"/>
    </row>
    <row r="4430" spans="5:62" ht="14.25" customHeight="1" x14ac:dyDescent="0.25">
      <c r="E4430" s="113"/>
      <c r="H4430" s="133"/>
      <c r="T4430" s="133"/>
      <c r="X4430" s="131"/>
      <c r="Y4430" s="133"/>
      <c r="AJ4430" s="133"/>
      <c r="AO4430" s="135"/>
      <c r="AP4430" s="135"/>
      <c r="BJ4430" s="136"/>
    </row>
    <row r="4431" spans="5:62" ht="14.25" customHeight="1" x14ac:dyDescent="0.25">
      <c r="E4431" s="113"/>
      <c r="H4431" s="133"/>
      <c r="T4431" s="133"/>
      <c r="X4431" s="131"/>
      <c r="Y4431" s="133"/>
      <c r="AJ4431" s="133"/>
      <c r="AO4431" s="135"/>
      <c r="AP4431" s="135"/>
      <c r="BJ4431" s="136"/>
    </row>
    <row r="4432" spans="5:62" ht="14.25" customHeight="1" x14ac:dyDescent="0.25">
      <c r="E4432" s="113"/>
      <c r="H4432" s="133"/>
      <c r="T4432" s="133"/>
      <c r="X4432" s="131"/>
      <c r="Y4432" s="133"/>
      <c r="AJ4432" s="133"/>
      <c r="AO4432" s="135"/>
      <c r="AP4432" s="135"/>
      <c r="BJ4432" s="136"/>
    </row>
    <row r="4433" spans="5:62" ht="14.25" customHeight="1" x14ac:dyDescent="0.25">
      <c r="E4433" s="113"/>
      <c r="H4433" s="133"/>
      <c r="T4433" s="133"/>
      <c r="X4433" s="131"/>
      <c r="Y4433" s="133"/>
      <c r="AJ4433" s="133"/>
      <c r="AO4433" s="135"/>
      <c r="AP4433" s="135"/>
      <c r="BJ4433" s="136"/>
    </row>
    <row r="4434" spans="5:62" ht="14.25" customHeight="1" x14ac:dyDescent="0.25">
      <c r="E4434" s="113"/>
      <c r="H4434" s="133"/>
      <c r="T4434" s="133"/>
      <c r="X4434" s="131"/>
      <c r="Y4434" s="133"/>
      <c r="AJ4434" s="133"/>
      <c r="AO4434" s="135"/>
      <c r="AP4434" s="135"/>
      <c r="BJ4434" s="136"/>
    </row>
    <row r="4435" spans="5:62" ht="14.25" customHeight="1" x14ac:dyDescent="0.25">
      <c r="E4435" s="113"/>
      <c r="H4435" s="133"/>
      <c r="T4435" s="133"/>
      <c r="X4435" s="131"/>
      <c r="Y4435" s="133"/>
      <c r="AJ4435" s="133"/>
      <c r="AO4435" s="135"/>
      <c r="AP4435" s="135"/>
      <c r="BJ4435" s="136"/>
    </row>
    <row r="4436" spans="5:62" ht="14.25" customHeight="1" x14ac:dyDescent="0.25">
      <c r="E4436" s="113"/>
      <c r="H4436" s="133"/>
      <c r="T4436" s="133"/>
      <c r="X4436" s="131"/>
      <c r="Y4436" s="133"/>
      <c r="AJ4436" s="133"/>
      <c r="AO4436" s="135"/>
      <c r="AP4436" s="135"/>
      <c r="BJ4436" s="136"/>
    </row>
    <row r="4437" spans="5:62" ht="14.25" customHeight="1" x14ac:dyDescent="0.25">
      <c r="E4437" s="113"/>
      <c r="H4437" s="133"/>
      <c r="T4437" s="133"/>
      <c r="X4437" s="131"/>
      <c r="Y4437" s="133"/>
      <c r="AJ4437" s="133"/>
      <c r="AO4437" s="135"/>
      <c r="AP4437" s="135"/>
      <c r="BJ4437" s="136"/>
    </row>
    <row r="4438" spans="5:62" ht="14.25" customHeight="1" x14ac:dyDescent="0.25">
      <c r="E4438" s="113"/>
      <c r="H4438" s="133"/>
      <c r="T4438" s="133"/>
      <c r="X4438" s="131"/>
      <c r="Y4438" s="133"/>
      <c r="AJ4438" s="133"/>
      <c r="AO4438" s="135"/>
      <c r="AP4438" s="135"/>
      <c r="BJ4438" s="136"/>
    </row>
    <row r="4439" spans="5:62" ht="14.25" customHeight="1" x14ac:dyDescent="0.25">
      <c r="E4439" s="113"/>
      <c r="H4439" s="133"/>
      <c r="T4439" s="133"/>
      <c r="X4439" s="131"/>
      <c r="Y4439" s="133"/>
      <c r="AJ4439" s="133"/>
      <c r="AO4439" s="135"/>
      <c r="AP4439" s="135"/>
      <c r="BJ4439" s="136"/>
    </row>
    <row r="4440" spans="5:62" ht="14.25" customHeight="1" x14ac:dyDescent="0.25">
      <c r="E4440" s="113"/>
      <c r="H4440" s="133"/>
      <c r="T4440" s="133"/>
      <c r="X4440" s="131"/>
      <c r="Y4440" s="133"/>
      <c r="AJ4440" s="133"/>
      <c r="AO4440" s="135"/>
      <c r="AP4440" s="135"/>
      <c r="BJ4440" s="136"/>
    </row>
    <row r="4441" spans="5:62" ht="14.25" customHeight="1" x14ac:dyDescent="0.25">
      <c r="E4441" s="113"/>
      <c r="H4441" s="133"/>
      <c r="T4441" s="133"/>
      <c r="X4441" s="131"/>
      <c r="Y4441" s="133"/>
      <c r="AJ4441" s="133"/>
      <c r="AO4441" s="135"/>
      <c r="AP4441" s="135"/>
      <c r="BJ4441" s="136"/>
    </row>
    <row r="4442" spans="5:62" ht="14.25" customHeight="1" x14ac:dyDescent="0.25">
      <c r="E4442" s="113"/>
      <c r="H4442" s="133"/>
      <c r="T4442" s="133"/>
      <c r="X4442" s="131"/>
      <c r="Y4442" s="133"/>
      <c r="AJ4442" s="133"/>
      <c r="AO4442" s="135"/>
      <c r="AP4442" s="135"/>
      <c r="BJ4442" s="136"/>
    </row>
    <row r="4443" spans="5:62" ht="14.25" customHeight="1" x14ac:dyDescent="0.25">
      <c r="E4443" s="113"/>
      <c r="H4443" s="133"/>
      <c r="T4443" s="133"/>
      <c r="X4443" s="131"/>
      <c r="Y4443" s="133"/>
      <c r="AJ4443" s="133"/>
      <c r="AO4443" s="135"/>
      <c r="AP4443" s="135"/>
      <c r="BJ4443" s="136"/>
    </row>
    <row r="4444" spans="5:62" ht="14.25" customHeight="1" x14ac:dyDescent="0.25">
      <c r="E4444" s="113"/>
      <c r="H4444" s="133"/>
      <c r="T4444" s="133"/>
      <c r="X4444" s="131"/>
      <c r="Y4444" s="133"/>
      <c r="AJ4444" s="133"/>
      <c r="AO4444" s="135"/>
      <c r="AP4444" s="135"/>
      <c r="BJ4444" s="136"/>
    </row>
    <row r="4445" spans="5:62" ht="14.25" customHeight="1" x14ac:dyDescent="0.25">
      <c r="E4445" s="113"/>
      <c r="H4445" s="133"/>
      <c r="T4445" s="133"/>
      <c r="X4445" s="131"/>
      <c r="Y4445" s="133"/>
      <c r="AJ4445" s="133"/>
      <c r="AO4445" s="135"/>
      <c r="AP4445" s="135"/>
      <c r="BJ4445" s="136"/>
    </row>
    <row r="4446" spans="5:62" ht="14.25" customHeight="1" x14ac:dyDescent="0.25">
      <c r="E4446" s="113"/>
      <c r="H4446" s="133"/>
      <c r="T4446" s="133"/>
      <c r="X4446" s="131"/>
      <c r="Y4446" s="133"/>
      <c r="AJ4446" s="133"/>
      <c r="AO4446" s="135"/>
      <c r="AP4446" s="135"/>
      <c r="BJ4446" s="136"/>
    </row>
    <row r="4447" spans="5:62" ht="14.25" customHeight="1" x14ac:dyDescent="0.25">
      <c r="E4447" s="113"/>
      <c r="H4447" s="133"/>
      <c r="T4447" s="133"/>
      <c r="X4447" s="131"/>
      <c r="Y4447" s="133"/>
      <c r="AJ4447" s="133"/>
      <c r="AO4447" s="135"/>
      <c r="AP4447" s="135"/>
      <c r="BJ4447" s="136"/>
    </row>
    <row r="4448" spans="5:62" ht="14.25" customHeight="1" x14ac:dyDescent="0.25">
      <c r="E4448" s="113"/>
      <c r="H4448" s="133"/>
      <c r="T4448" s="133"/>
      <c r="X4448" s="131"/>
      <c r="Y4448" s="133"/>
      <c r="AJ4448" s="133"/>
      <c r="AO4448" s="135"/>
      <c r="AP4448" s="135"/>
      <c r="BJ4448" s="136"/>
    </row>
    <row r="4449" spans="5:62" ht="14.25" customHeight="1" x14ac:dyDescent="0.25">
      <c r="E4449" s="113"/>
      <c r="H4449" s="133"/>
      <c r="T4449" s="133"/>
      <c r="X4449" s="131"/>
      <c r="Y4449" s="133"/>
      <c r="AJ4449" s="133"/>
      <c r="AO4449" s="135"/>
      <c r="AP4449" s="135"/>
      <c r="BJ4449" s="136"/>
    </row>
    <row r="4450" spans="5:62" ht="14.25" customHeight="1" x14ac:dyDescent="0.25">
      <c r="E4450" s="113"/>
      <c r="H4450" s="133"/>
      <c r="T4450" s="133"/>
      <c r="X4450" s="131"/>
      <c r="Y4450" s="133"/>
      <c r="AJ4450" s="133"/>
      <c r="AO4450" s="135"/>
      <c r="AP4450" s="135"/>
      <c r="BJ4450" s="136"/>
    </row>
    <row r="4451" spans="5:62" ht="14.25" customHeight="1" x14ac:dyDescent="0.25">
      <c r="E4451" s="113"/>
      <c r="H4451" s="133"/>
      <c r="T4451" s="133"/>
      <c r="X4451" s="131"/>
      <c r="Y4451" s="133"/>
      <c r="AJ4451" s="133"/>
      <c r="AO4451" s="135"/>
      <c r="AP4451" s="135"/>
      <c r="BJ4451" s="136"/>
    </row>
    <row r="4452" spans="5:62" ht="14.25" customHeight="1" x14ac:dyDescent="0.25">
      <c r="E4452" s="113"/>
      <c r="H4452" s="133"/>
      <c r="T4452" s="133"/>
      <c r="X4452" s="131"/>
      <c r="Y4452" s="133"/>
      <c r="AJ4452" s="133"/>
      <c r="AO4452" s="135"/>
      <c r="AP4452" s="135"/>
      <c r="BJ4452" s="136"/>
    </row>
    <row r="4453" spans="5:62" ht="14.25" customHeight="1" x14ac:dyDescent="0.25">
      <c r="E4453" s="113"/>
      <c r="H4453" s="133"/>
      <c r="T4453" s="133"/>
      <c r="X4453" s="131"/>
      <c r="Y4453" s="133"/>
      <c r="AJ4453" s="133"/>
      <c r="AO4453" s="135"/>
      <c r="AP4453" s="135"/>
      <c r="BJ4453" s="136"/>
    </row>
    <row r="4454" spans="5:62" ht="14.25" customHeight="1" x14ac:dyDescent="0.25">
      <c r="E4454" s="113"/>
      <c r="H4454" s="133"/>
      <c r="T4454" s="133"/>
      <c r="X4454" s="131"/>
      <c r="Y4454" s="133"/>
      <c r="AJ4454" s="133"/>
      <c r="AO4454" s="135"/>
      <c r="AP4454" s="135"/>
      <c r="BJ4454" s="136"/>
    </row>
    <row r="4455" spans="5:62" ht="14.25" customHeight="1" x14ac:dyDescent="0.25">
      <c r="E4455" s="113"/>
      <c r="H4455" s="133"/>
      <c r="T4455" s="133"/>
      <c r="X4455" s="131"/>
      <c r="Y4455" s="133"/>
      <c r="AJ4455" s="133"/>
      <c r="AO4455" s="135"/>
      <c r="AP4455" s="135"/>
      <c r="BJ4455" s="136"/>
    </row>
    <row r="4456" spans="5:62" ht="14.25" customHeight="1" x14ac:dyDescent="0.25">
      <c r="E4456" s="113"/>
      <c r="H4456" s="133"/>
      <c r="T4456" s="133"/>
      <c r="X4456" s="131"/>
      <c r="Y4456" s="133"/>
      <c r="AJ4456" s="133"/>
      <c r="AO4456" s="135"/>
      <c r="AP4456" s="135"/>
      <c r="BJ4456" s="136"/>
    </row>
    <row r="4457" spans="5:62" ht="14.25" customHeight="1" x14ac:dyDescent="0.25">
      <c r="E4457" s="113"/>
      <c r="H4457" s="133"/>
      <c r="T4457" s="133"/>
      <c r="X4457" s="131"/>
      <c r="Y4457" s="133"/>
      <c r="AJ4457" s="133"/>
      <c r="AO4457" s="135"/>
      <c r="AP4457" s="135"/>
      <c r="BJ4457" s="136"/>
    </row>
    <row r="4458" spans="5:62" ht="14.25" customHeight="1" x14ac:dyDescent="0.25">
      <c r="E4458" s="113"/>
      <c r="H4458" s="133"/>
      <c r="T4458" s="133"/>
      <c r="X4458" s="131"/>
      <c r="Y4458" s="133"/>
      <c r="AJ4458" s="133"/>
      <c r="AO4458" s="135"/>
      <c r="AP4458" s="135"/>
      <c r="BJ4458" s="136"/>
    </row>
    <row r="4459" spans="5:62" ht="14.25" customHeight="1" x14ac:dyDescent="0.25">
      <c r="E4459" s="113"/>
      <c r="H4459" s="133"/>
      <c r="T4459" s="133"/>
      <c r="X4459" s="131"/>
      <c r="Y4459" s="133"/>
      <c r="AJ4459" s="133"/>
      <c r="AO4459" s="135"/>
      <c r="AP4459" s="135"/>
      <c r="BJ4459" s="136"/>
    </row>
    <row r="4460" spans="5:62" ht="14.25" customHeight="1" x14ac:dyDescent="0.25">
      <c r="E4460" s="113"/>
      <c r="H4460" s="133"/>
      <c r="T4460" s="133"/>
      <c r="X4460" s="131"/>
      <c r="Y4460" s="133"/>
      <c r="AJ4460" s="133"/>
      <c r="AO4460" s="135"/>
      <c r="AP4460" s="135"/>
      <c r="BJ4460" s="136"/>
    </row>
    <row r="4461" spans="5:62" ht="14.25" customHeight="1" x14ac:dyDescent="0.25">
      <c r="E4461" s="113"/>
      <c r="H4461" s="133"/>
      <c r="T4461" s="133"/>
      <c r="X4461" s="131"/>
      <c r="Y4461" s="133"/>
      <c r="AJ4461" s="133"/>
      <c r="AO4461" s="135"/>
      <c r="AP4461" s="135"/>
      <c r="BJ4461" s="136"/>
    </row>
    <row r="4462" spans="5:62" ht="14.25" customHeight="1" x14ac:dyDescent="0.25">
      <c r="E4462" s="113"/>
      <c r="H4462" s="133"/>
      <c r="T4462" s="133"/>
      <c r="X4462" s="131"/>
      <c r="Y4462" s="133"/>
      <c r="AJ4462" s="133"/>
      <c r="AO4462" s="135"/>
      <c r="AP4462" s="135"/>
      <c r="BJ4462" s="136"/>
    </row>
    <row r="4463" spans="5:62" ht="14.25" customHeight="1" x14ac:dyDescent="0.25">
      <c r="E4463" s="113"/>
      <c r="H4463" s="133"/>
      <c r="T4463" s="133"/>
      <c r="X4463" s="131"/>
      <c r="Y4463" s="133"/>
      <c r="AJ4463" s="133"/>
      <c r="AO4463" s="135"/>
      <c r="AP4463" s="135"/>
      <c r="BJ4463" s="136"/>
    </row>
    <row r="4464" spans="5:62" ht="14.25" customHeight="1" x14ac:dyDescent="0.25">
      <c r="E4464" s="113"/>
      <c r="H4464" s="133"/>
      <c r="T4464" s="133"/>
      <c r="X4464" s="131"/>
      <c r="Y4464" s="133"/>
      <c r="AJ4464" s="133"/>
      <c r="AO4464" s="135"/>
      <c r="AP4464" s="135"/>
      <c r="BJ4464" s="136"/>
    </row>
    <row r="4465" spans="5:62" ht="14.25" customHeight="1" x14ac:dyDescent="0.25">
      <c r="E4465" s="113"/>
      <c r="H4465" s="133"/>
      <c r="T4465" s="133"/>
      <c r="X4465" s="131"/>
      <c r="Y4465" s="133"/>
      <c r="AJ4465" s="133"/>
      <c r="AO4465" s="135"/>
      <c r="AP4465" s="135"/>
      <c r="BJ4465" s="136"/>
    </row>
    <row r="4466" spans="5:62" ht="14.25" customHeight="1" x14ac:dyDescent="0.25">
      <c r="E4466" s="113"/>
      <c r="H4466" s="133"/>
      <c r="T4466" s="133"/>
      <c r="X4466" s="131"/>
      <c r="Y4466" s="133"/>
      <c r="AJ4466" s="133"/>
      <c r="AO4466" s="135"/>
      <c r="AP4466" s="135"/>
      <c r="BJ4466" s="136"/>
    </row>
    <row r="4467" spans="5:62" ht="14.25" customHeight="1" x14ac:dyDescent="0.25">
      <c r="E4467" s="113"/>
      <c r="H4467" s="133"/>
      <c r="T4467" s="133"/>
      <c r="X4467" s="131"/>
      <c r="Y4467" s="133"/>
      <c r="AJ4467" s="133"/>
      <c r="AO4467" s="135"/>
      <c r="AP4467" s="135"/>
      <c r="BJ4467" s="136"/>
    </row>
    <row r="4468" spans="5:62" ht="14.25" customHeight="1" x14ac:dyDescent="0.25">
      <c r="E4468" s="113"/>
      <c r="H4468" s="133"/>
      <c r="T4468" s="133"/>
      <c r="X4468" s="131"/>
      <c r="Y4468" s="133"/>
      <c r="AJ4468" s="133"/>
      <c r="AO4468" s="135"/>
      <c r="AP4468" s="135"/>
      <c r="BJ4468" s="136"/>
    </row>
    <row r="4469" spans="5:62" ht="14.25" customHeight="1" x14ac:dyDescent="0.25">
      <c r="E4469" s="113"/>
      <c r="H4469" s="133"/>
      <c r="T4469" s="133"/>
      <c r="X4469" s="131"/>
      <c r="Y4469" s="133"/>
      <c r="AJ4469" s="133"/>
      <c r="AO4469" s="135"/>
      <c r="AP4469" s="135"/>
      <c r="BJ4469" s="136"/>
    </row>
    <row r="4470" spans="5:62" ht="14.25" customHeight="1" x14ac:dyDescent="0.25">
      <c r="E4470" s="113"/>
      <c r="H4470" s="133"/>
      <c r="T4470" s="133"/>
      <c r="X4470" s="131"/>
      <c r="Y4470" s="133"/>
      <c r="AJ4470" s="133"/>
      <c r="AO4470" s="135"/>
      <c r="AP4470" s="135"/>
      <c r="BJ4470" s="136"/>
    </row>
    <row r="4471" spans="5:62" ht="14.25" customHeight="1" x14ac:dyDescent="0.25">
      <c r="E4471" s="113"/>
      <c r="H4471" s="133"/>
      <c r="T4471" s="133"/>
      <c r="X4471" s="131"/>
      <c r="Y4471" s="133"/>
      <c r="AJ4471" s="133"/>
      <c r="AO4471" s="135"/>
      <c r="AP4471" s="135"/>
      <c r="BJ4471" s="136"/>
    </row>
    <row r="4472" spans="5:62" ht="14.25" customHeight="1" x14ac:dyDescent="0.25">
      <c r="E4472" s="113"/>
      <c r="H4472" s="133"/>
      <c r="T4472" s="133"/>
      <c r="X4472" s="131"/>
      <c r="Y4472" s="133"/>
      <c r="AJ4472" s="133"/>
      <c r="AO4472" s="135"/>
      <c r="AP4472" s="135"/>
      <c r="BJ4472" s="136"/>
    </row>
    <row r="4473" spans="5:62" ht="14.25" customHeight="1" x14ac:dyDescent="0.25">
      <c r="E4473" s="113"/>
      <c r="H4473" s="133"/>
      <c r="T4473" s="133"/>
      <c r="X4473" s="131"/>
      <c r="Y4473" s="133"/>
      <c r="AJ4473" s="133"/>
      <c r="AO4473" s="135"/>
      <c r="AP4473" s="135"/>
      <c r="BJ4473" s="136"/>
    </row>
    <row r="4474" spans="5:62" ht="14.25" customHeight="1" x14ac:dyDescent="0.25">
      <c r="E4474" s="113"/>
      <c r="H4474" s="133"/>
      <c r="T4474" s="133"/>
      <c r="X4474" s="131"/>
      <c r="Y4474" s="133"/>
      <c r="AJ4474" s="133"/>
      <c r="AO4474" s="135"/>
      <c r="AP4474" s="135"/>
      <c r="BJ4474" s="136"/>
    </row>
    <row r="4475" spans="5:62" ht="14.25" customHeight="1" x14ac:dyDescent="0.25">
      <c r="E4475" s="113"/>
      <c r="H4475" s="133"/>
      <c r="T4475" s="133"/>
      <c r="X4475" s="131"/>
      <c r="Y4475" s="133"/>
      <c r="AJ4475" s="133"/>
      <c r="AO4475" s="135"/>
      <c r="AP4475" s="135"/>
      <c r="BJ4475" s="136"/>
    </row>
    <row r="4476" spans="5:62" ht="14.25" customHeight="1" x14ac:dyDescent="0.25">
      <c r="E4476" s="113"/>
      <c r="H4476" s="133"/>
      <c r="T4476" s="133"/>
      <c r="X4476" s="131"/>
      <c r="Y4476" s="133"/>
      <c r="AJ4476" s="133"/>
      <c r="AO4476" s="135"/>
      <c r="AP4476" s="135"/>
      <c r="BJ4476" s="136"/>
    </row>
    <row r="4477" spans="5:62" ht="14.25" customHeight="1" x14ac:dyDescent="0.25">
      <c r="E4477" s="113"/>
      <c r="H4477" s="133"/>
      <c r="T4477" s="133"/>
      <c r="X4477" s="131"/>
      <c r="Y4477" s="133"/>
      <c r="AJ4477" s="133"/>
      <c r="AO4477" s="135"/>
      <c r="AP4477" s="135"/>
      <c r="BJ4477" s="136"/>
    </row>
    <row r="4478" spans="5:62" ht="14.25" customHeight="1" x14ac:dyDescent="0.25">
      <c r="E4478" s="113"/>
      <c r="H4478" s="133"/>
      <c r="T4478" s="133"/>
      <c r="X4478" s="131"/>
      <c r="Y4478" s="133"/>
      <c r="AJ4478" s="133"/>
      <c r="AO4478" s="135"/>
      <c r="AP4478" s="135"/>
      <c r="BJ4478" s="136"/>
    </row>
    <row r="4479" spans="5:62" ht="14.25" customHeight="1" x14ac:dyDescent="0.25">
      <c r="E4479" s="113"/>
      <c r="H4479" s="133"/>
      <c r="T4479" s="133"/>
      <c r="X4479" s="131"/>
      <c r="Y4479" s="133"/>
      <c r="AJ4479" s="133"/>
      <c r="AO4479" s="135"/>
      <c r="AP4479" s="135"/>
      <c r="BJ4479" s="136"/>
    </row>
    <row r="4480" spans="5:62" ht="14.25" customHeight="1" x14ac:dyDescent="0.25">
      <c r="E4480" s="113"/>
      <c r="H4480" s="133"/>
      <c r="T4480" s="133"/>
      <c r="X4480" s="131"/>
      <c r="Y4480" s="133"/>
      <c r="AJ4480" s="133"/>
      <c r="AO4480" s="135"/>
      <c r="AP4480" s="135"/>
      <c r="BJ4480" s="136"/>
    </row>
    <row r="4481" spans="5:62" ht="14.25" customHeight="1" x14ac:dyDescent="0.25">
      <c r="E4481" s="113"/>
      <c r="H4481" s="133"/>
      <c r="T4481" s="133"/>
      <c r="X4481" s="131"/>
      <c r="Y4481" s="133"/>
      <c r="AJ4481" s="133"/>
      <c r="AO4481" s="135"/>
      <c r="AP4481" s="135"/>
      <c r="BJ4481" s="136"/>
    </row>
    <row r="4482" spans="5:62" ht="14.25" customHeight="1" x14ac:dyDescent="0.25">
      <c r="E4482" s="113"/>
      <c r="H4482" s="133"/>
      <c r="T4482" s="133"/>
      <c r="X4482" s="131"/>
      <c r="Y4482" s="133"/>
      <c r="AJ4482" s="133"/>
      <c r="AO4482" s="135"/>
      <c r="AP4482" s="135"/>
      <c r="BJ4482" s="136"/>
    </row>
    <row r="4483" spans="5:62" ht="14.25" customHeight="1" x14ac:dyDescent="0.25">
      <c r="E4483" s="113"/>
      <c r="H4483" s="133"/>
      <c r="T4483" s="133"/>
      <c r="X4483" s="131"/>
      <c r="Y4483" s="133"/>
      <c r="AJ4483" s="133"/>
      <c r="AO4483" s="135"/>
      <c r="AP4483" s="135"/>
      <c r="BJ4483" s="136"/>
    </row>
    <row r="4484" spans="5:62" ht="14.25" customHeight="1" x14ac:dyDescent="0.25">
      <c r="E4484" s="113"/>
      <c r="H4484" s="133"/>
      <c r="T4484" s="133"/>
      <c r="X4484" s="131"/>
      <c r="Y4484" s="133"/>
      <c r="AJ4484" s="133"/>
      <c r="AO4484" s="135"/>
      <c r="AP4484" s="135"/>
      <c r="BJ4484" s="136"/>
    </row>
    <row r="4485" spans="5:62" ht="14.25" customHeight="1" x14ac:dyDescent="0.25">
      <c r="E4485" s="113"/>
      <c r="H4485" s="133"/>
      <c r="T4485" s="133"/>
      <c r="X4485" s="131"/>
      <c r="Y4485" s="133"/>
      <c r="AJ4485" s="133"/>
      <c r="AO4485" s="135"/>
      <c r="AP4485" s="135"/>
      <c r="BJ4485" s="136"/>
    </row>
    <row r="4486" spans="5:62" ht="14.25" customHeight="1" x14ac:dyDescent="0.25">
      <c r="E4486" s="113"/>
      <c r="H4486" s="133"/>
      <c r="T4486" s="133"/>
      <c r="X4486" s="131"/>
      <c r="Y4486" s="133"/>
      <c r="AJ4486" s="133"/>
      <c r="AO4486" s="135"/>
      <c r="AP4486" s="135"/>
      <c r="BJ4486" s="136"/>
    </row>
    <row r="4487" spans="5:62" ht="14.25" customHeight="1" x14ac:dyDescent="0.25">
      <c r="E4487" s="113"/>
      <c r="H4487" s="133"/>
      <c r="T4487" s="133"/>
      <c r="X4487" s="131"/>
      <c r="Y4487" s="133"/>
      <c r="AJ4487" s="133"/>
      <c r="AO4487" s="135"/>
      <c r="AP4487" s="135"/>
      <c r="BJ4487" s="136"/>
    </row>
    <row r="4488" spans="5:62" ht="14.25" customHeight="1" x14ac:dyDescent="0.25">
      <c r="E4488" s="113"/>
      <c r="H4488" s="133"/>
      <c r="T4488" s="133"/>
      <c r="X4488" s="131"/>
      <c r="Y4488" s="133"/>
      <c r="AJ4488" s="133"/>
      <c r="AO4488" s="135"/>
      <c r="AP4488" s="135"/>
      <c r="BJ4488" s="136"/>
    </row>
    <row r="4489" spans="5:62" ht="14.25" customHeight="1" x14ac:dyDescent="0.25">
      <c r="E4489" s="113"/>
      <c r="H4489" s="133"/>
      <c r="T4489" s="133"/>
      <c r="X4489" s="131"/>
      <c r="Y4489" s="133"/>
      <c r="AJ4489" s="133"/>
      <c r="AO4489" s="135"/>
      <c r="AP4489" s="135"/>
      <c r="BJ4489" s="136"/>
    </row>
    <row r="4490" spans="5:62" ht="14.25" customHeight="1" x14ac:dyDescent="0.25">
      <c r="E4490" s="113"/>
      <c r="H4490" s="133"/>
      <c r="T4490" s="133"/>
      <c r="X4490" s="131"/>
      <c r="Y4490" s="133"/>
      <c r="AJ4490" s="133"/>
      <c r="AO4490" s="135"/>
      <c r="AP4490" s="135"/>
      <c r="BJ4490" s="136"/>
    </row>
    <row r="4491" spans="5:62" ht="14.25" customHeight="1" x14ac:dyDescent="0.25">
      <c r="E4491" s="113"/>
      <c r="H4491" s="133"/>
      <c r="T4491" s="133"/>
      <c r="X4491" s="131"/>
      <c r="Y4491" s="133"/>
      <c r="AJ4491" s="133"/>
      <c r="AO4491" s="135"/>
      <c r="AP4491" s="135"/>
      <c r="BJ4491" s="136"/>
    </row>
    <row r="4492" spans="5:62" ht="14.25" customHeight="1" x14ac:dyDescent="0.25">
      <c r="E4492" s="113"/>
      <c r="H4492" s="133"/>
      <c r="T4492" s="133"/>
      <c r="X4492" s="131"/>
      <c r="Y4492" s="133"/>
      <c r="AJ4492" s="133"/>
      <c r="AO4492" s="135"/>
      <c r="AP4492" s="135"/>
      <c r="BJ4492" s="136"/>
    </row>
    <row r="4493" spans="5:62" ht="14.25" customHeight="1" x14ac:dyDescent="0.25">
      <c r="E4493" s="113"/>
      <c r="H4493" s="133"/>
      <c r="T4493" s="133"/>
      <c r="X4493" s="131"/>
      <c r="Y4493" s="133"/>
      <c r="AJ4493" s="133"/>
      <c r="AO4493" s="135"/>
      <c r="AP4493" s="135"/>
      <c r="BJ4493" s="136"/>
    </row>
    <row r="4494" spans="5:62" ht="14.25" customHeight="1" x14ac:dyDescent="0.25">
      <c r="E4494" s="113"/>
      <c r="H4494" s="133"/>
      <c r="T4494" s="133"/>
      <c r="X4494" s="131"/>
      <c r="Y4494" s="133"/>
      <c r="AJ4494" s="133"/>
      <c r="AO4494" s="135"/>
      <c r="AP4494" s="135"/>
      <c r="BJ4494" s="136"/>
    </row>
    <row r="4495" spans="5:62" ht="14.25" customHeight="1" x14ac:dyDescent="0.25">
      <c r="E4495" s="113"/>
      <c r="H4495" s="133"/>
      <c r="T4495" s="133"/>
      <c r="X4495" s="131"/>
      <c r="Y4495" s="133"/>
      <c r="AJ4495" s="133"/>
      <c r="AO4495" s="135"/>
      <c r="AP4495" s="135"/>
      <c r="BJ4495" s="136"/>
    </row>
    <row r="4496" spans="5:62" ht="14.25" customHeight="1" x14ac:dyDescent="0.25">
      <c r="E4496" s="113"/>
      <c r="H4496" s="133"/>
      <c r="T4496" s="133"/>
      <c r="X4496" s="131"/>
      <c r="Y4496" s="133"/>
      <c r="AJ4496" s="133"/>
      <c r="AO4496" s="135"/>
      <c r="AP4496" s="135"/>
      <c r="BJ4496" s="136"/>
    </row>
    <row r="4497" spans="5:62" ht="14.25" customHeight="1" x14ac:dyDescent="0.25">
      <c r="E4497" s="113"/>
      <c r="H4497" s="133"/>
      <c r="T4497" s="133"/>
      <c r="X4497" s="131"/>
      <c r="Y4497" s="133"/>
      <c r="AJ4497" s="133"/>
      <c r="AO4497" s="135"/>
      <c r="AP4497" s="135"/>
      <c r="BJ4497" s="136"/>
    </row>
    <row r="4498" spans="5:62" ht="14.25" customHeight="1" x14ac:dyDescent="0.25">
      <c r="E4498" s="113"/>
      <c r="H4498" s="133"/>
      <c r="T4498" s="133"/>
      <c r="X4498" s="131"/>
      <c r="Y4498" s="133"/>
      <c r="AJ4498" s="133"/>
      <c r="AO4498" s="135"/>
      <c r="AP4498" s="135"/>
      <c r="BJ4498" s="136"/>
    </row>
    <row r="4499" spans="5:62" ht="14.25" customHeight="1" x14ac:dyDescent="0.25">
      <c r="E4499" s="113"/>
      <c r="H4499" s="133"/>
      <c r="T4499" s="133"/>
      <c r="X4499" s="131"/>
      <c r="Y4499" s="133"/>
      <c r="AJ4499" s="133"/>
      <c r="AO4499" s="135"/>
      <c r="AP4499" s="135"/>
      <c r="BJ4499" s="136"/>
    </row>
    <row r="4500" spans="5:62" ht="14.25" customHeight="1" x14ac:dyDescent="0.25">
      <c r="E4500" s="113"/>
      <c r="H4500" s="133"/>
      <c r="T4500" s="133"/>
      <c r="X4500" s="131"/>
      <c r="Y4500" s="133"/>
      <c r="AJ4500" s="133"/>
      <c r="AO4500" s="135"/>
      <c r="AP4500" s="135"/>
      <c r="BJ4500" s="136"/>
    </row>
    <row r="4501" spans="5:62" ht="14.25" customHeight="1" x14ac:dyDescent="0.25">
      <c r="E4501" s="113"/>
      <c r="H4501" s="133"/>
      <c r="T4501" s="133"/>
      <c r="X4501" s="131"/>
      <c r="Y4501" s="133"/>
      <c r="AJ4501" s="133"/>
      <c r="AO4501" s="135"/>
      <c r="AP4501" s="135"/>
      <c r="BJ4501" s="136"/>
    </row>
    <row r="4502" spans="5:62" ht="14.25" customHeight="1" x14ac:dyDescent="0.25">
      <c r="E4502" s="113"/>
      <c r="H4502" s="133"/>
      <c r="T4502" s="133"/>
      <c r="X4502" s="131"/>
      <c r="Y4502" s="133"/>
      <c r="AJ4502" s="133"/>
      <c r="AO4502" s="135"/>
      <c r="AP4502" s="135"/>
      <c r="BJ4502" s="136"/>
    </row>
    <row r="4503" spans="5:62" ht="14.25" customHeight="1" x14ac:dyDescent="0.25">
      <c r="E4503" s="113"/>
      <c r="H4503" s="133"/>
      <c r="T4503" s="133"/>
      <c r="X4503" s="131"/>
      <c r="Y4503" s="133"/>
      <c r="AJ4503" s="133"/>
      <c r="AO4503" s="135"/>
      <c r="AP4503" s="135"/>
      <c r="BJ4503" s="136"/>
    </row>
    <row r="4504" spans="5:62" ht="14.25" customHeight="1" x14ac:dyDescent="0.25">
      <c r="E4504" s="113"/>
      <c r="H4504" s="133"/>
      <c r="T4504" s="133"/>
      <c r="X4504" s="131"/>
      <c r="Y4504" s="133"/>
      <c r="AJ4504" s="133"/>
      <c r="AO4504" s="135"/>
      <c r="AP4504" s="135"/>
      <c r="BJ4504" s="136"/>
    </row>
    <row r="4505" spans="5:62" ht="14.25" customHeight="1" x14ac:dyDescent="0.25">
      <c r="E4505" s="113"/>
      <c r="H4505" s="133"/>
      <c r="T4505" s="133"/>
      <c r="X4505" s="131"/>
      <c r="Y4505" s="133"/>
      <c r="AJ4505" s="133"/>
      <c r="AO4505" s="135"/>
      <c r="AP4505" s="135"/>
      <c r="BJ4505" s="136"/>
    </row>
    <row r="4506" spans="5:62" ht="14.25" customHeight="1" x14ac:dyDescent="0.25">
      <c r="E4506" s="113"/>
      <c r="H4506" s="133"/>
      <c r="T4506" s="133"/>
      <c r="X4506" s="131"/>
      <c r="Y4506" s="133"/>
      <c r="AJ4506" s="133"/>
      <c r="AO4506" s="135"/>
      <c r="AP4506" s="135"/>
      <c r="BJ4506" s="136"/>
    </row>
    <row r="4507" spans="5:62" ht="14.25" customHeight="1" x14ac:dyDescent="0.25">
      <c r="E4507" s="113"/>
      <c r="H4507" s="133"/>
      <c r="T4507" s="133"/>
      <c r="X4507" s="131"/>
      <c r="Y4507" s="133"/>
      <c r="AJ4507" s="133"/>
      <c r="AO4507" s="135"/>
      <c r="AP4507" s="135"/>
      <c r="BJ4507" s="136"/>
    </row>
    <row r="4508" spans="5:62" ht="14.25" customHeight="1" x14ac:dyDescent="0.25">
      <c r="E4508" s="113"/>
      <c r="H4508" s="133"/>
      <c r="T4508" s="133"/>
      <c r="X4508" s="131"/>
      <c r="Y4508" s="133"/>
      <c r="AJ4508" s="133"/>
      <c r="AO4508" s="135"/>
      <c r="AP4508" s="135"/>
      <c r="BJ4508" s="136"/>
    </row>
    <row r="4509" spans="5:62" ht="14.25" customHeight="1" x14ac:dyDescent="0.25">
      <c r="E4509" s="113"/>
      <c r="H4509" s="133"/>
      <c r="T4509" s="133"/>
      <c r="X4509" s="131"/>
      <c r="Y4509" s="133"/>
      <c r="AJ4509" s="133"/>
      <c r="AO4509" s="135"/>
      <c r="AP4509" s="135"/>
      <c r="BJ4509" s="136"/>
    </row>
    <row r="4510" spans="5:62" ht="14.25" customHeight="1" x14ac:dyDescent="0.25">
      <c r="E4510" s="113"/>
      <c r="H4510" s="133"/>
      <c r="T4510" s="133"/>
      <c r="X4510" s="131"/>
      <c r="Y4510" s="133"/>
      <c r="AJ4510" s="133"/>
      <c r="AO4510" s="135"/>
      <c r="AP4510" s="135"/>
      <c r="BJ4510" s="136"/>
    </row>
    <row r="4511" spans="5:62" ht="14.25" customHeight="1" x14ac:dyDescent="0.25">
      <c r="E4511" s="113"/>
      <c r="H4511" s="133"/>
      <c r="T4511" s="133"/>
      <c r="X4511" s="131"/>
      <c r="Y4511" s="133"/>
      <c r="AJ4511" s="133"/>
      <c r="AO4511" s="135"/>
      <c r="AP4511" s="135"/>
      <c r="BJ4511" s="136"/>
    </row>
    <row r="4512" spans="5:62" ht="14.25" customHeight="1" x14ac:dyDescent="0.25">
      <c r="E4512" s="113"/>
      <c r="H4512" s="133"/>
      <c r="T4512" s="133"/>
      <c r="X4512" s="131"/>
      <c r="Y4512" s="133"/>
      <c r="AJ4512" s="133"/>
      <c r="AO4512" s="135"/>
      <c r="AP4512" s="135"/>
      <c r="BJ4512" s="136"/>
    </row>
    <row r="4513" spans="5:62" ht="14.25" customHeight="1" x14ac:dyDescent="0.25">
      <c r="E4513" s="113"/>
      <c r="H4513" s="133"/>
      <c r="T4513" s="133"/>
      <c r="X4513" s="131"/>
      <c r="Y4513" s="133"/>
      <c r="AJ4513" s="133"/>
      <c r="AO4513" s="135"/>
      <c r="AP4513" s="135"/>
      <c r="BJ4513" s="136"/>
    </row>
    <row r="4514" spans="5:62" ht="14.25" customHeight="1" x14ac:dyDescent="0.25">
      <c r="E4514" s="113"/>
      <c r="H4514" s="133"/>
      <c r="T4514" s="133"/>
      <c r="X4514" s="131"/>
      <c r="Y4514" s="133"/>
      <c r="AJ4514" s="133"/>
      <c r="AO4514" s="135"/>
      <c r="AP4514" s="135"/>
      <c r="BJ4514" s="136"/>
    </row>
    <row r="4515" spans="5:62" ht="14.25" customHeight="1" x14ac:dyDescent="0.25">
      <c r="E4515" s="113"/>
      <c r="H4515" s="133"/>
      <c r="T4515" s="133"/>
      <c r="X4515" s="131"/>
      <c r="Y4515" s="133"/>
      <c r="AJ4515" s="133"/>
      <c r="AO4515" s="135"/>
      <c r="AP4515" s="135"/>
      <c r="BJ4515" s="136"/>
    </row>
    <row r="4516" spans="5:62" ht="14.25" customHeight="1" x14ac:dyDescent="0.25">
      <c r="E4516" s="113"/>
      <c r="H4516" s="133"/>
      <c r="T4516" s="133"/>
      <c r="X4516" s="131"/>
      <c r="Y4516" s="133"/>
      <c r="AJ4516" s="133"/>
      <c r="AO4516" s="135"/>
      <c r="AP4516" s="135"/>
      <c r="BJ4516" s="136"/>
    </row>
    <row r="4517" spans="5:62" ht="14.25" customHeight="1" x14ac:dyDescent="0.25">
      <c r="E4517" s="113"/>
      <c r="H4517" s="133"/>
      <c r="T4517" s="133"/>
      <c r="X4517" s="131"/>
      <c r="Y4517" s="133"/>
      <c r="AJ4517" s="133"/>
      <c r="AO4517" s="135"/>
      <c r="AP4517" s="135"/>
      <c r="BJ4517" s="136"/>
    </row>
    <row r="4518" spans="5:62" ht="14.25" customHeight="1" x14ac:dyDescent="0.25">
      <c r="E4518" s="113"/>
      <c r="H4518" s="133"/>
      <c r="T4518" s="133"/>
      <c r="X4518" s="131"/>
      <c r="Y4518" s="133"/>
      <c r="AJ4518" s="133"/>
      <c r="AO4518" s="135"/>
      <c r="AP4518" s="135"/>
      <c r="BJ4518" s="136"/>
    </row>
    <row r="4519" spans="5:62" ht="14.25" customHeight="1" x14ac:dyDescent="0.25">
      <c r="E4519" s="113"/>
      <c r="H4519" s="133"/>
      <c r="T4519" s="133"/>
      <c r="X4519" s="131"/>
      <c r="Y4519" s="133"/>
      <c r="AJ4519" s="133"/>
      <c r="AO4519" s="135"/>
      <c r="AP4519" s="135"/>
      <c r="BJ4519" s="136"/>
    </row>
    <row r="4520" spans="5:62" ht="14.25" customHeight="1" x14ac:dyDescent="0.25">
      <c r="E4520" s="113"/>
      <c r="H4520" s="133"/>
      <c r="T4520" s="133"/>
      <c r="X4520" s="131"/>
      <c r="Y4520" s="133"/>
      <c r="AJ4520" s="133"/>
      <c r="AO4520" s="135"/>
      <c r="AP4520" s="135"/>
      <c r="BJ4520" s="136"/>
    </row>
    <row r="4521" spans="5:62" ht="14.25" customHeight="1" x14ac:dyDescent="0.25">
      <c r="E4521" s="113"/>
      <c r="H4521" s="133"/>
      <c r="T4521" s="133"/>
      <c r="X4521" s="131"/>
      <c r="Y4521" s="133"/>
      <c r="AJ4521" s="133"/>
      <c r="AO4521" s="135"/>
      <c r="AP4521" s="135"/>
      <c r="BJ4521" s="136"/>
    </row>
    <row r="4522" spans="5:62" ht="14.25" customHeight="1" x14ac:dyDescent="0.25">
      <c r="E4522" s="113"/>
      <c r="H4522" s="133"/>
      <c r="T4522" s="133"/>
      <c r="X4522" s="131"/>
      <c r="Y4522" s="133"/>
      <c r="AJ4522" s="133"/>
      <c r="AO4522" s="135"/>
      <c r="AP4522" s="135"/>
      <c r="BJ4522" s="136"/>
    </row>
    <row r="4523" spans="5:62" ht="14.25" customHeight="1" x14ac:dyDescent="0.25">
      <c r="E4523" s="113"/>
      <c r="H4523" s="133"/>
      <c r="T4523" s="133"/>
      <c r="X4523" s="131"/>
      <c r="Y4523" s="133"/>
      <c r="AJ4523" s="133"/>
      <c r="AO4523" s="135"/>
      <c r="AP4523" s="135"/>
      <c r="BJ4523" s="136"/>
    </row>
    <row r="4524" spans="5:62" ht="14.25" customHeight="1" x14ac:dyDescent="0.25">
      <c r="E4524" s="113"/>
      <c r="H4524" s="133"/>
      <c r="T4524" s="133"/>
      <c r="X4524" s="131"/>
      <c r="Y4524" s="133"/>
      <c r="AJ4524" s="133"/>
      <c r="AO4524" s="135"/>
      <c r="AP4524" s="135"/>
      <c r="BJ4524" s="136"/>
    </row>
    <row r="4525" spans="5:62" ht="14.25" customHeight="1" x14ac:dyDescent="0.25">
      <c r="E4525" s="113"/>
      <c r="H4525" s="133"/>
      <c r="T4525" s="133"/>
      <c r="X4525" s="131"/>
      <c r="Y4525" s="133"/>
      <c r="AJ4525" s="133"/>
      <c r="AO4525" s="135"/>
      <c r="AP4525" s="135"/>
      <c r="BJ4525" s="136"/>
    </row>
    <row r="4526" spans="5:62" ht="14.25" customHeight="1" x14ac:dyDescent="0.25">
      <c r="E4526" s="113"/>
      <c r="H4526" s="133"/>
      <c r="T4526" s="133"/>
      <c r="X4526" s="131"/>
      <c r="Y4526" s="133"/>
      <c r="AJ4526" s="133"/>
      <c r="AO4526" s="135"/>
      <c r="AP4526" s="135"/>
      <c r="BJ4526" s="136"/>
    </row>
    <row r="4527" spans="5:62" ht="14.25" customHeight="1" x14ac:dyDescent="0.25">
      <c r="E4527" s="113"/>
      <c r="H4527" s="133"/>
      <c r="T4527" s="133"/>
      <c r="X4527" s="131"/>
      <c r="Y4527" s="133"/>
      <c r="AJ4527" s="133"/>
      <c r="AO4527" s="135"/>
      <c r="AP4527" s="135"/>
      <c r="BJ4527" s="136"/>
    </row>
    <row r="4528" spans="5:62" ht="14.25" customHeight="1" x14ac:dyDescent="0.25">
      <c r="E4528" s="113"/>
      <c r="H4528" s="133"/>
      <c r="T4528" s="133"/>
      <c r="X4528" s="131"/>
      <c r="Y4528" s="133"/>
      <c r="AJ4528" s="133"/>
      <c r="AO4528" s="135"/>
      <c r="AP4528" s="135"/>
      <c r="BJ4528" s="136"/>
    </row>
    <row r="4529" spans="5:62" ht="14.25" customHeight="1" x14ac:dyDescent="0.25">
      <c r="E4529" s="113"/>
      <c r="H4529" s="133"/>
      <c r="T4529" s="133"/>
      <c r="X4529" s="131"/>
      <c r="Y4529" s="133"/>
      <c r="AJ4529" s="133"/>
      <c r="AO4529" s="135"/>
      <c r="AP4529" s="135"/>
      <c r="BJ4529" s="136"/>
    </row>
    <row r="4530" spans="5:62" ht="14.25" customHeight="1" x14ac:dyDescent="0.25">
      <c r="E4530" s="113"/>
      <c r="H4530" s="133"/>
      <c r="T4530" s="133"/>
      <c r="X4530" s="131"/>
      <c r="Y4530" s="133"/>
      <c r="AJ4530" s="133"/>
      <c r="AO4530" s="135"/>
      <c r="AP4530" s="135"/>
      <c r="BJ4530" s="136"/>
    </row>
    <row r="4531" spans="5:62" ht="14.25" customHeight="1" x14ac:dyDescent="0.25">
      <c r="E4531" s="113"/>
      <c r="H4531" s="133"/>
      <c r="T4531" s="133"/>
      <c r="X4531" s="131"/>
      <c r="Y4531" s="133"/>
      <c r="AJ4531" s="133"/>
      <c r="AO4531" s="135"/>
      <c r="AP4531" s="135"/>
      <c r="BJ4531" s="136"/>
    </row>
    <row r="4532" spans="5:62" ht="14.25" customHeight="1" x14ac:dyDescent="0.25">
      <c r="E4532" s="113"/>
      <c r="H4532" s="133"/>
      <c r="T4532" s="133"/>
      <c r="X4532" s="131"/>
      <c r="Y4532" s="133"/>
      <c r="AJ4532" s="133"/>
      <c r="AO4532" s="135"/>
      <c r="AP4532" s="135"/>
      <c r="BJ4532" s="136"/>
    </row>
    <row r="4533" spans="5:62" ht="14.25" customHeight="1" x14ac:dyDescent="0.25">
      <c r="E4533" s="113"/>
      <c r="H4533" s="133"/>
      <c r="T4533" s="133"/>
      <c r="X4533" s="131"/>
      <c r="Y4533" s="133"/>
      <c r="AJ4533" s="133"/>
      <c r="AO4533" s="135"/>
      <c r="AP4533" s="135"/>
      <c r="BJ4533" s="136"/>
    </row>
    <row r="4534" spans="5:62" ht="14.25" customHeight="1" x14ac:dyDescent="0.25">
      <c r="E4534" s="113"/>
      <c r="H4534" s="133"/>
      <c r="T4534" s="133"/>
      <c r="X4534" s="131"/>
      <c r="Y4534" s="133"/>
      <c r="AJ4534" s="133"/>
      <c r="AO4534" s="135"/>
      <c r="AP4534" s="135"/>
      <c r="BJ4534" s="136"/>
    </row>
    <row r="4535" spans="5:62" ht="14.25" customHeight="1" x14ac:dyDescent="0.25">
      <c r="E4535" s="113"/>
      <c r="H4535" s="133"/>
      <c r="T4535" s="133"/>
      <c r="X4535" s="131"/>
      <c r="Y4535" s="133"/>
      <c r="AJ4535" s="133"/>
      <c r="AO4535" s="135"/>
      <c r="AP4535" s="135"/>
      <c r="BJ4535" s="136"/>
    </row>
    <row r="4536" spans="5:62" ht="14.25" customHeight="1" x14ac:dyDescent="0.25">
      <c r="E4536" s="113"/>
      <c r="H4536" s="133"/>
      <c r="T4536" s="133"/>
      <c r="X4536" s="131"/>
      <c r="Y4536" s="133"/>
      <c r="AJ4536" s="133"/>
      <c r="AO4536" s="135"/>
      <c r="AP4536" s="135"/>
      <c r="BJ4536" s="136"/>
    </row>
    <row r="4537" spans="5:62" ht="14.25" customHeight="1" x14ac:dyDescent="0.25">
      <c r="E4537" s="113"/>
      <c r="H4537" s="133"/>
      <c r="T4537" s="133"/>
      <c r="X4537" s="131"/>
      <c r="Y4537" s="133"/>
      <c r="AJ4537" s="133"/>
      <c r="AO4537" s="135"/>
      <c r="AP4537" s="135"/>
      <c r="BJ4537" s="136"/>
    </row>
    <row r="4538" spans="5:62" ht="14.25" customHeight="1" x14ac:dyDescent="0.25">
      <c r="E4538" s="113"/>
      <c r="H4538" s="133"/>
      <c r="T4538" s="133"/>
      <c r="X4538" s="131"/>
      <c r="Y4538" s="133"/>
      <c r="AJ4538" s="133"/>
      <c r="AO4538" s="135"/>
      <c r="AP4538" s="135"/>
      <c r="BJ4538" s="136"/>
    </row>
    <row r="4539" spans="5:62" ht="14.25" customHeight="1" x14ac:dyDescent="0.25">
      <c r="E4539" s="113"/>
      <c r="H4539" s="133"/>
      <c r="T4539" s="133"/>
      <c r="X4539" s="131"/>
      <c r="Y4539" s="133"/>
      <c r="AJ4539" s="133"/>
      <c r="AO4539" s="135"/>
      <c r="AP4539" s="135"/>
      <c r="BJ4539" s="136"/>
    </row>
    <row r="4540" spans="5:62" ht="14.25" customHeight="1" x14ac:dyDescent="0.25">
      <c r="E4540" s="113"/>
      <c r="H4540" s="133"/>
      <c r="T4540" s="133"/>
      <c r="X4540" s="131"/>
      <c r="Y4540" s="133"/>
      <c r="AJ4540" s="133"/>
      <c r="AO4540" s="135"/>
      <c r="AP4540" s="135"/>
      <c r="BJ4540" s="136"/>
    </row>
    <row r="4541" spans="5:62" ht="14.25" customHeight="1" x14ac:dyDescent="0.25">
      <c r="E4541" s="113"/>
      <c r="H4541" s="133"/>
      <c r="T4541" s="133"/>
      <c r="X4541" s="131"/>
      <c r="Y4541" s="133"/>
      <c r="AJ4541" s="133"/>
      <c r="AO4541" s="135"/>
      <c r="AP4541" s="135"/>
      <c r="BJ4541" s="136"/>
    </row>
    <row r="4542" spans="5:62" ht="14.25" customHeight="1" x14ac:dyDescent="0.25">
      <c r="E4542" s="113"/>
      <c r="H4542" s="133"/>
      <c r="T4542" s="133"/>
      <c r="X4542" s="131"/>
      <c r="Y4542" s="133"/>
      <c r="AJ4542" s="133"/>
      <c r="AO4542" s="135"/>
      <c r="AP4542" s="135"/>
      <c r="BJ4542" s="136"/>
    </row>
    <row r="4543" spans="5:62" ht="14.25" customHeight="1" x14ac:dyDescent="0.25">
      <c r="E4543" s="113"/>
      <c r="H4543" s="133"/>
      <c r="T4543" s="133"/>
      <c r="X4543" s="131"/>
      <c r="Y4543" s="133"/>
      <c r="AJ4543" s="133"/>
      <c r="AO4543" s="135"/>
      <c r="AP4543" s="135"/>
      <c r="BJ4543" s="136"/>
    </row>
    <row r="4544" spans="5:62" ht="14.25" customHeight="1" x14ac:dyDescent="0.25">
      <c r="E4544" s="113"/>
      <c r="H4544" s="133"/>
      <c r="T4544" s="133"/>
      <c r="X4544" s="131"/>
      <c r="Y4544" s="133"/>
      <c r="AJ4544" s="133"/>
      <c r="AO4544" s="135"/>
      <c r="AP4544" s="135"/>
      <c r="BJ4544" s="136"/>
    </row>
    <row r="4545" spans="5:62" ht="14.25" customHeight="1" x14ac:dyDescent="0.25">
      <c r="E4545" s="113"/>
      <c r="H4545" s="133"/>
      <c r="T4545" s="133"/>
      <c r="X4545" s="131"/>
      <c r="Y4545" s="133"/>
      <c r="AJ4545" s="133"/>
      <c r="AO4545" s="135"/>
      <c r="AP4545" s="135"/>
      <c r="BJ4545" s="136"/>
    </row>
    <row r="4546" spans="5:62" ht="14.25" customHeight="1" x14ac:dyDescent="0.25">
      <c r="E4546" s="113"/>
      <c r="H4546" s="133"/>
      <c r="T4546" s="133"/>
      <c r="X4546" s="131"/>
      <c r="Y4546" s="133"/>
      <c r="AJ4546" s="133"/>
      <c r="AO4546" s="135"/>
      <c r="AP4546" s="135"/>
      <c r="BJ4546" s="136"/>
    </row>
    <row r="4547" spans="5:62" ht="14.25" customHeight="1" x14ac:dyDescent="0.25">
      <c r="E4547" s="113"/>
      <c r="H4547" s="133"/>
      <c r="T4547" s="133"/>
      <c r="X4547" s="131"/>
      <c r="Y4547" s="133"/>
      <c r="AJ4547" s="133"/>
      <c r="AO4547" s="135"/>
      <c r="AP4547" s="135"/>
      <c r="BJ4547" s="136"/>
    </row>
    <row r="4548" spans="5:62" ht="14.25" customHeight="1" x14ac:dyDescent="0.25">
      <c r="E4548" s="113"/>
      <c r="H4548" s="133"/>
      <c r="T4548" s="133"/>
      <c r="X4548" s="131"/>
      <c r="Y4548" s="133"/>
      <c r="AJ4548" s="133"/>
      <c r="AO4548" s="135"/>
      <c r="AP4548" s="135"/>
      <c r="BJ4548" s="136"/>
    </row>
    <row r="4549" spans="5:62" ht="14.25" customHeight="1" x14ac:dyDescent="0.25">
      <c r="E4549" s="113"/>
      <c r="H4549" s="133"/>
      <c r="T4549" s="133"/>
      <c r="X4549" s="131"/>
      <c r="Y4549" s="133"/>
      <c r="AJ4549" s="133"/>
      <c r="AO4549" s="135"/>
      <c r="AP4549" s="135"/>
      <c r="BJ4549" s="136"/>
    </row>
    <row r="4550" spans="5:62" ht="14.25" customHeight="1" x14ac:dyDescent="0.25">
      <c r="E4550" s="113"/>
      <c r="H4550" s="133"/>
      <c r="T4550" s="133"/>
      <c r="X4550" s="131"/>
      <c r="Y4550" s="133"/>
      <c r="AJ4550" s="133"/>
      <c r="AO4550" s="135"/>
      <c r="AP4550" s="135"/>
      <c r="BJ4550" s="136"/>
    </row>
    <row r="4551" spans="5:62" ht="14.25" customHeight="1" x14ac:dyDescent="0.25">
      <c r="E4551" s="113"/>
      <c r="H4551" s="133"/>
      <c r="T4551" s="133"/>
      <c r="X4551" s="131"/>
      <c r="Y4551" s="133"/>
      <c r="AJ4551" s="133"/>
      <c r="AO4551" s="135"/>
      <c r="AP4551" s="135"/>
      <c r="BJ4551" s="136"/>
    </row>
    <row r="4552" spans="5:62" ht="14.25" customHeight="1" x14ac:dyDescent="0.25">
      <c r="E4552" s="113"/>
      <c r="H4552" s="133"/>
      <c r="T4552" s="133"/>
      <c r="X4552" s="131"/>
      <c r="Y4552" s="133"/>
      <c r="AJ4552" s="133"/>
      <c r="AO4552" s="135"/>
      <c r="AP4552" s="135"/>
      <c r="BJ4552" s="136"/>
    </row>
    <row r="4553" spans="5:62" ht="14.25" customHeight="1" x14ac:dyDescent="0.25">
      <c r="E4553" s="113"/>
      <c r="H4553" s="133"/>
      <c r="T4553" s="133"/>
      <c r="X4553" s="131"/>
      <c r="Y4553" s="133"/>
      <c r="AJ4553" s="133"/>
      <c r="AO4553" s="135"/>
      <c r="AP4553" s="135"/>
      <c r="BJ4553" s="136"/>
    </row>
    <row r="4554" spans="5:62" ht="14.25" customHeight="1" x14ac:dyDescent="0.25">
      <c r="E4554" s="113"/>
      <c r="H4554" s="133"/>
      <c r="T4554" s="133"/>
      <c r="X4554" s="131"/>
      <c r="Y4554" s="133"/>
      <c r="AJ4554" s="133"/>
      <c r="AO4554" s="135"/>
      <c r="AP4554" s="135"/>
      <c r="BJ4554" s="136"/>
    </row>
    <row r="4555" spans="5:62" ht="14.25" customHeight="1" x14ac:dyDescent="0.25">
      <c r="E4555" s="113"/>
      <c r="H4555" s="133"/>
      <c r="T4555" s="133"/>
      <c r="X4555" s="131"/>
      <c r="Y4555" s="133"/>
      <c r="AJ4555" s="133"/>
      <c r="AO4555" s="135"/>
      <c r="AP4555" s="135"/>
      <c r="BJ4555" s="136"/>
    </row>
    <row r="4556" spans="5:62" ht="14.25" customHeight="1" x14ac:dyDescent="0.25">
      <c r="E4556" s="113"/>
      <c r="H4556" s="133"/>
      <c r="T4556" s="133"/>
      <c r="X4556" s="131"/>
      <c r="Y4556" s="133"/>
      <c r="AJ4556" s="133"/>
      <c r="AO4556" s="135"/>
      <c r="AP4556" s="135"/>
      <c r="BJ4556" s="136"/>
    </row>
    <row r="4557" spans="5:62" ht="14.25" customHeight="1" x14ac:dyDescent="0.25">
      <c r="E4557" s="113"/>
      <c r="H4557" s="133"/>
      <c r="T4557" s="133"/>
      <c r="X4557" s="131"/>
      <c r="Y4557" s="133"/>
      <c r="AJ4557" s="133"/>
      <c r="AO4557" s="135"/>
      <c r="AP4557" s="135"/>
      <c r="BJ4557" s="136"/>
    </row>
    <row r="4558" spans="5:62" ht="14.25" customHeight="1" x14ac:dyDescent="0.25">
      <c r="E4558" s="113"/>
      <c r="H4558" s="133"/>
      <c r="T4558" s="133"/>
      <c r="X4558" s="131"/>
      <c r="Y4558" s="133"/>
      <c r="AJ4558" s="133"/>
      <c r="AO4558" s="135"/>
      <c r="AP4558" s="135"/>
      <c r="BJ4558" s="136"/>
    </row>
    <row r="4559" spans="5:62" ht="14.25" customHeight="1" x14ac:dyDescent="0.25">
      <c r="E4559" s="113"/>
      <c r="H4559" s="133"/>
      <c r="T4559" s="133"/>
      <c r="X4559" s="131"/>
      <c r="Y4559" s="133"/>
      <c r="AJ4559" s="133"/>
      <c r="AO4559" s="135"/>
      <c r="AP4559" s="135"/>
      <c r="BJ4559" s="136"/>
    </row>
    <row r="4560" spans="5:62" ht="14.25" customHeight="1" x14ac:dyDescent="0.25">
      <c r="E4560" s="113"/>
      <c r="H4560" s="133"/>
      <c r="T4560" s="133"/>
      <c r="X4560" s="131"/>
      <c r="Y4560" s="133"/>
      <c r="AJ4560" s="133"/>
      <c r="AO4560" s="135"/>
      <c r="AP4560" s="135"/>
      <c r="BJ4560" s="136"/>
    </row>
    <row r="4561" spans="5:62" ht="14.25" customHeight="1" x14ac:dyDescent="0.25">
      <c r="E4561" s="113"/>
      <c r="H4561" s="133"/>
      <c r="T4561" s="133"/>
      <c r="X4561" s="131"/>
      <c r="Y4561" s="133"/>
      <c r="AJ4561" s="133"/>
      <c r="AO4561" s="135"/>
      <c r="AP4561" s="135"/>
      <c r="BJ4561" s="136"/>
    </row>
    <row r="4562" spans="5:62" ht="14.25" customHeight="1" x14ac:dyDescent="0.25">
      <c r="E4562" s="113"/>
      <c r="H4562" s="133"/>
      <c r="T4562" s="133"/>
      <c r="X4562" s="131"/>
      <c r="Y4562" s="133"/>
      <c r="AJ4562" s="133"/>
      <c r="AO4562" s="135"/>
      <c r="AP4562" s="135"/>
      <c r="BJ4562" s="136"/>
    </row>
    <row r="4563" spans="5:62" ht="14.25" customHeight="1" x14ac:dyDescent="0.25">
      <c r="E4563" s="113"/>
      <c r="H4563" s="133"/>
      <c r="T4563" s="133"/>
      <c r="X4563" s="131"/>
      <c r="Y4563" s="133"/>
      <c r="AJ4563" s="133"/>
      <c r="AO4563" s="135"/>
      <c r="AP4563" s="135"/>
      <c r="BJ4563" s="136"/>
    </row>
    <row r="4564" spans="5:62" ht="14.25" customHeight="1" x14ac:dyDescent="0.25">
      <c r="E4564" s="113"/>
      <c r="H4564" s="133"/>
      <c r="T4564" s="133"/>
      <c r="X4564" s="131"/>
      <c r="Y4564" s="133"/>
      <c r="AJ4564" s="133"/>
      <c r="AO4564" s="135"/>
      <c r="AP4564" s="135"/>
      <c r="BJ4564" s="136"/>
    </row>
    <row r="4565" spans="5:62" ht="14.25" customHeight="1" x14ac:dyDescent="0.25">
      <c r="E4565" s="113"/>
      <c r="H4565" s="133"/>
      <c r="T4565" s="133"/>
      <c r="X4565" s="131"/>
      <c r="Y4565" s="133"/>
      <c r="AJ4565" s="133"/>
      <c r="AO4565" s="135"/>
      <c r="AP4565" s="135"/>
      <c r="BJ4565" s="136"/>
    </row>
    <row r="4566" spans="5:62" ht="14.25" customHeight="1" x14ac:dyDescent="0.25">
      <c r="E4566" s="113"/>
      <c r="H4566" s="133"/>
      <c r="T4566" s="133"/>
      <c r="X4566" s="131"/>
      <c r="Y4566" s="133"/>
      <c r="AJ4566" s="133"/>
      <c r="AO4566" s="135"/>
      <c r="AP4566" s="135"/>
      <c r="BJ4566" s="136"/>
    </row>
    <row r="4567" spans="5:62" ht="14.25" customHeight="1" x14ac:dyDescent="0.25">
      <c r="E4567" s="113"/>
      <c r="H4567" s="133"/>
      <c r="T4567" s="133"/>
      <c r="X4567" s="131"/>
      <c r="Y4567" s="133"/>
      <c r="AJ4567" s="133"/>
      <c r="AO4567" s="135"/>
      <c r="AP4567" s="135"/>
      <c r="BJ4567" s="136"/>
    </row>
    <row r="4568" spans="5:62" ht="14.25" customHeight="1" x14ac:dyDescent="0.25">
      <c r="E4568" s="113"/>
      <c r="H4568" s="133"/>
      <c r="T4568" s="133"/>
      <c r="X4568" s="131"/>
      <c r="Y4568" s="133"/>
      <c r="AJ4568" s="133"/>
      <c r="AO4568" s="135"/>
      <c r="AP4568" s="135"/>
      <c r="BJ4568" s="136"/>
    </row>
    <row r="4569" spans="5:62" ht="14.25" customHeight="1" x14ac:dyDescent="0.25">
      <c r="E4569" s="113"/>
      <c r="H4569" s="133"/>
      <c r="T4569" s="133"/>
      <c r="X4569" s="131"/>
      <c r="Y4569" s="133"/>
      <c r="AJ4569" s="133"/>
      <c r="AO4569" s="135"/>
      <c r="AP4569" s="135"/>
      <c r="BJ4569" s="136"/>
    </row>
    <row r="4570" spans="5:62" ht="14.25" customHeight="1" x14ac:dyDescent="0.25">
      <c r="E4570" s="113"/>
      <c r="H4570" s="133"/>
      <c r="T4570" s="133"/>
      <c r="X4570" s="131"/>
      <c r="Y4570" s="133"/>
      <c r="AJ4570" s="133"/>
      <c r="AO4570" s="135"/>
      <c r="AP4570" s="135"/>
      <c r="BJ4570" s="136"/>
    </row>
    <row r="4571" spans="5:62" ht="14.25" customHeight="1" x14ac:dyDescent="0.25">
      <c r="E4571" s="113"/>
      <c r="H4571" s="133"/>
      <c r="T4571" s="133"/>
      <c r="X4571" s="131"/>
      <c r="Y4571" s="133"/>
      <c r="AJ4571" s="133"/>
      <c r="AO4571" s="135"/>
      <c r="AP4571" s="135"/>
      <c r="BJ4571" s="136"/>
    </row>
    <row r="4572" spans="5:62" ht="14.25" customHeight="1" x14ac:dyDescent="0.25">
      <c r="E4572" s="113"/>
      <c r="H4572" s="133"/>
      <c r="T4572" s="133"/>
      <c r="X4572" s="131"/>
      <c r="Y4572" s="133"/>
      <c r="AJ4572" s="133"/>
      <c r="AO4572" s="135"/>
      <c r="AP4572" s="135"/>
      <c r="BJ4572" s="136"/>
    </row>
    <row r="4573" spans="5:62" ht="14.25" customHeight="1" x14ac:dyDescent="0.25">
      <c r="E4573" s="113"/>
      <c r="H4573" s="133"/>
      <c r="T4573" s="133"/>
      <c r="X4573" s="131"/>
      <c r="Y4573" s="133"/>
      <c r="AJ4573" s="133"/>
      <c r="AO4573" s="135"/>
      <c r="AP4573" s="135"/>
      <c r="BJ4573" s="136"/>
    </row>
    <row r="4574" spans="5:62" ht="14.25" customHeight="1" x14ac:dyDescent="0.25">
      <c r="E4574" s="113"/>
      <c r="H4574" s="133"/>
      <c r="T4574" s="133"/>
      <c r="X4574" s="131"/>
      <c r="Y4574" s="133"/>
      <c r="AJ4574" s="133"/>
      <c r="AO4574" s="135"/>
      <c r="AP4574" s="135"/>
      <c r="BJ4574" s="136"/>
    </row>
    <row r="4575" spans="5:62" ht="14.25" customHeight="1" x14ac:dyDescent="0.25">
      <c r="E4575" s="113"/>
      <c r="H4575" s="133"/>
      <c r="T4575" s="133"/>
      <c r="X4575" s="131"/>
      <c r="Y4575" s="133"/>
      <c r="AJ4575" s="133"/>
      <c r="AO4575" s="135"/>
      <c r="AP4575" s="135"/>
      <c r="BJ4575" s="136"/>
    </row>
    <row r="4576" spans="5:62" ht="14.25" customHeight="1" x14ac:dyDescent="0.25">
      <c r="E4576" s="113"/>
      <c r="H4576" s="133"/>
      <c r="T4576" s="133"/>
      <c r="X4576" s="131"/>
      <c r="Y4576" s="133"/>
      <c r="AJ4576" s="133"/>
      <c r="AO4576" s="135"/>
      <c r="AP4576" s="135"/>
      <c r="BJ4576" s="136"/>
    </row>
    <row r="4577" spans="5:62" ht="14.25" customHeight="1" x14ac:dyDescent="0.25">
      <c r="E4577" s="113"/>
      <c r="H4577" s="133"/>
      <c r="T4577" s="133"/>
      <c r="X4577" s="131"/>
      <c r="Y4577" s="133"/>
      <c r="AJ4577" s="133"/>
      <c r="AO4577" s="135"/>
      <c r="AP4577" s="135"/>
      <c r="BJ4577" s="136"/>
    </row>
    <row r="4578" spans="5:62" ht="14.25" customHeight="1" x14ac:dyDescent="0.25">
      <c r="E4578" s="113"/>
      <c r="H4578" s="133"/>
      <c r="T4578" s="133"/>
      <c r="X4578" s="131"/>
      <c r="Y4578" s="133"/>
      <c r="AJ4578" s="133"/>
      <c r="AO4578" s="135"/>
      <c r="AP4578" s="135"/>
      <c r="BJ4578" s="136"/>
    </row>
    <row r="4579" spans="5:62" ht="14.25" customHeight="1" x14ac:dyDescent="0.25">
      <c r="E4579" s="113"/>
      <c r="H4579" s="133"/>
      <c r="T4579" s="133"/>
      <c r="X4579" s="131"/>
      <c r="Y4579" s="133"/>
      <c r="AJ4579" s="133"/>
      <c r="AO4579" s="135"/>
      <c r="AP4579" s="135"/>
      <c r="BJ4579" s="136"/>
    </row>
    <row r="4580" spans="5:62" ht="14.25" customHeight="1" x14ac:dyDescent="0.25">
      <c r="E4580" s="113"/>
      <c r="H4580" s="133"/>
      <c r="T4580" s="133"/>
      <c r="X4580" s="131"/>
      <c r="Y4580" s="133"/>
      <c r="AJ4580" s="133"/>
      <c r="AO4580" s="135"/>
      <c r="AP4580" s="135"/>
      <c r="BJ4580" s="136"/>
    </row>
    <row r="4581" spans="5:62" ht="14.25" customHeight="1" x14ac:dyDescent="0.25">
      <c r="E4581" s="113"/>
      <c r="H4581" s="133"/>
      <c r="T4581" s="133"/>
      <c r="X4581" s="131"/>
      <c r="Y4581" s="133"/>
      <c r="AJ4581" s="133"/>
      <c r="AO4581" s="135"/>
      <c r="AP4581" s="135"/>
      <c r="BJ4581" s="136"/>
    </row>
    <row r="4582" spans="5:62" ht="14.25" customHeight="1" x14ac:dyDescent="0.25">
      <c r="E4582" s="113"/>
      <c r="H4582" s="133"/>
      <c r="T4582" s="133"/>
      <c r="X4582" s="131"/>
      <c r="Y4582" s="133"/>
      <c r="AJ4582" s="133"/>
      <c r="AO4582" s="135"/>
      <c r="AP4582" s="135"/>
      <c r="BJ4582" s="136"/>
    </row>
    <row r="4583" spans="5:62" ht="14.25" customHeight="1" x14ac:dyDescent="0.25">
      <c r="E4583" s="113"/>
      <c r="H4583" s="133"/>
      <c r="T4583" s="133"/>
      <c r="X4583" s="131"/>
      <c r="Y4583" s="133"/>
      <c r="AJ4583" s="133"/>
      <c r="AO4583" s="135"/>
      <c r="AP4583" s="135"/>
      <c r="BJ4583" s="136"/>
    </row>
    <row r="4584" spans="5:62" ht="14.25" customHeight="1" x14ac:dyDescent="0.25">
      <c r="E4584" s="113"/>
      <c r="H4584" s="133"/>
      <c r="T4584" s="133"/>
      <c r="X4584" s="131"/>
      <c r="Y4584" s="133"/>
      <c r="AJ4584" s="133"/>
      <c r="AO4584" s="135"/>
      <c r="AP4584" s="135"/>
      <c r="BJ4584" s="136"/>
    </row>
    <row r="4585" spans="5:62" ht="14.25" customHeight="1" x14ac:dyDescent="0.25">
      <c r="E4585" s="113"/>
      <c r="H4585" s="133"/>
      <c r="T4585" s="133"/>
      <c r="X4585" s="131"/>
      <c r="Y4585" s="133"/>
      <c r="AJ4585" s="133"/>
      <c r="AO4585" s="135"/>
      <c r="AP4585" s="135"/>
      <c r="BJ4585" s="136"/>
    </row>
    <row r="4586" spans="5:62" ht="14.25" customHeight="1" x14ac:dyDescent="0.25">
      <c r="E4586" s="113"/>
      <c r="H4586" s="133"/>
      <c r="T4586" s="133"/>
      <c r="X4586" s="131"/>
      <c r="Y4586" s="133"/>
      <c r="AJ4586" s="133"/>
      <c r="AO4586" s="135"/>
      <c r="AP4586" s="135"/>
      <c r="BJ4586" s="136"/>
    </row>
    <row r="4587" spans="5:62" ht="14.25" customHeight="1" x14ac:dyDescent="0.25">
      <c r="E4587" s="113"/>
      <c r="H4587" s="133"/>
      <c r="T4587" s="133"/>
      <c r="X4587" s="131"/>
      <c r="Y4587" s="133"/>
      <c r="AJ4587" s="133"/>
      <c r="AO4587" s="135"/>
      <c r="AP4587" s="135"/>
      <c r="BJ4587" s="136"/>
    </row>
    <row r="4588" spans="5:62" ht="14.25" customHeight="1" x14ac:dyDescent="0.25">
      <c r="E4588" s="113"/>
      <c r="H4588" s="133"/>
      <c r="T4588" s="133"/>
      <c r="X4588" s="131"/>
      <c r="Y4588" s="133"/>
      <c r="AJ4588" s="133"/>
      <c r="AO4588" s="135"/>
      <c r="AP4588" s="135"/>
      <c r="BJ4588" s="136"/>
    </row>
    <row r="4589" spans="5:62" ht="14.25" customHeight="1" x14ac:dyDescent="0.25">
      <c r="E4589" s="113"/>
      <c r="H4589" s="133"/>
      <c r="T4589" s="133"/>
      <c r="X4589" s="131"/>
      <c r="Y4589" s="133"/>
      <c r="AJ4589" s="133"/>
      <c r="AO4589" s="135"/>
      <c r="AP4589" s="135"/>
      <c r="BJ4589" s="136"/>
    </row>
    <row r="4590" spans="5:62" ht="14.25" customHeight="1" x14ac:dyDescent="0.25">
      <c r="E4590" s="113"/>
      <c r="H4590" s="133"/>
      <c r="T4590" s="133"/>
      <c r="X4590" s="131"/>
      <c r="Y4590" s="133"/>
      <c r="AJ4590" s="133"/>
      <c r="AO4590" s="135"/>
      <c r="AP4590" s="135"/>
      <c r="BJ4590" s="136"/>
    </row>
    <row r="4591" spans="5:62" ht="14.25" customHeight="1" x14ac:dyDescent="0.25">
      <c r="E4591" s="113"/>
      <c r="H4591" s="133"/>
      <c r="T4591" s="133"/>
      <c r="X4591" s="131"/>
      <c r="Y4591" s="133"/>
      <c r="AJ4591" s="133"/>
      <c r="AO4591" s="135"/>
      <c r="AP4591" s="135"/>
      <c r="BJ4591" s="136"/>
    </row>
    <row r="4592" spans="5:62" ht="14.25" customHeight="1" x14ac:dyDescent="0.25">
      <c r="E4592" s="113"/>
      <c r="H4592" s="133"/>
      <c r="T4592" s="133"/>
      <c r="X4592" s="131"/>
      <c r="Y4592" s="133"/>
      <c r="AJ4592" s="133"/>
      <c r="AO4592" s="135"/>
      <c r="AP4592" s="135"/>
      <c r="BJ4592" s="136"/>
    </row>
    <row r="4593" spans="5:62" ht="14.25" customHeight="1" x14ac:dyDescent="0.25">
      <c r="E4593" s="113"/>
      <c r="H4593" s="133"/>
      <c r="T4593" s="133"/>
      <c r="X4593" s="131"/>
      <c r="Y4593" s="133"/>
      <c r="AJ4593" s="133"/>
      <c r="AO4593" s="135"/>
      <c r="AP4593" s="135"/>
      <c r="BJ4593" s="136"/>
    </row>
    <row r="4594" spans="5:62" ht="14.25" customHeight="1" x14ac:dyDescent="0.25">
      <c r="E4594" s="113"/>
      <c r="H4594" s="133"/>
      <c r="T4594" s="133"/>
      <c r="X4594" s="131"/>
      <c r="Y4594" s="133"/>
      <c r="AJ4594" s="133"/>
      <c r="AO4594" s="135"/>
      <c r="AP4594" s="135"/>
      <c r="BJ4594" s="136"/>
    </row>
    <row r="4595" spans="5:62" ht="14.25" customHeight="1" x14ac:dyDescent="0.25">
      <c r="E4595" s="113"/>
      <c r="H4595" s="133"/>
      <c r="T4595" s="133"/>
      <c r="X4595" s="131"/>
      <c r="Y4595" s="133"/>
      <c r="AJ4595" s="133"/>
      <c r="AO4595" s="135"/>
      <c r="AP4595" s="135"/>
      <c r="BJ4595" s="136"/>
    </row>
    <row r="4596" spans="5:62" ht="14.25" customHeight="1" x14ac:dyDescent="0.25">
      <c r="E4596" s="113"/>
      <c r="H4596" s="133"/>
      <c r="T4596" s="133"/>
      <c r="X4596" s="131"/>
      <c r="Y4596" s="133"/>
      <c r="AJ4596" s="133"/>
      <c r="AO4596" s="135"/>
      <c r="AP4596" s="135"/>
      <c r="BJ4596" s="136"/>
    </row>
    <row r="4597" spans="5:62" ht="14.25" customHeight="1" x14ac:dyDescent="0.25">
      <c r="E4597" s="113"/>
      <c r="H4597" s="133"/>
      <c r="T4597" s="133"/>
      <c r="X4597" s="131"/>
      <c r="Y4597" s="133"/>
      <c r="AJ4597" s="133"/>
      <c r="AO4597" s="135"/>
      <c r="AP4597" s="135"/>
      <c r="BJ4597" s="136"/>
    </row>
    <row r="4598" spans="5:62" ht="14.25" customHeight="1" x14ac:dyDescent="0.25">
      <c r="E4598" s="113"/>
      <c r="H4598" s="133"/>
      <c r="T4598" s="133"/>
      <c r="X4598" s="131"/>
      <c r="Y4598" s="133"/>
      <c r="AJ4598" s="133"/>
      <c r="AO4598" s="135"/>
      <c r="AP4598" s="135"/>
      <c r="BJ4598" s="136"/>
    </row>
    <row r="4599" spans="5:62" ht="14.25" customHeight="1" x14ac:dyDescent="0.25">
      <c r="E4599" s="113"/>
      <c r="H4599" s="133"/>
      <c r="T4599" s="133"/>
      <c r="X4599" s="131"/>
      <c r="Y4599" s="133"/>
      <c r="AJ4599" s="133"/>
      <c r="AO4599" s="135"/>
      <c r="AP4599" s="135"/>
      <c r="BJ4599" s="136"/>
    </row>
    <row r="4600" spans="5:62" ht="14.25" customHeight="1" x14ac:dyDescent="0.25">
      <c r="E4600" s="113"/>
      <c r="H4600" s="133"/>
      <c r="T4600" s="133"/>
      <c r="X4600" s="131"/>
      <c r="Y4600" s="133"/>
      <c r="AJ4600" s="133"/>
      <c r="AO4600" s="135"/>
      <c r="AP4600" s="135"/>
      <c r="BJ4600" s="136"/>
    </row>
    <row r="4601" spans="5:62" ht="14.25" customHeight="1" x14ac:dyDescent="0.25">
      <c r="E4601" s="113"/>
      <c r="H4601" s="133"/>
      <c r="T4601" s="133"/>
      <c r="X4601" s="131"/>
      <c r="Y4601" s="133"/>
      <c r="AJ4601" s="133"/>
      <c r="AO4601" s="135"/>
      <c r="AP4601" s="135"/>
      <c r="BJ4601" s="136"/>
    </row>
    <row r="4602" spans="5:62" ht="14.25" customHeight="1" x14ac:dyDescent="0.25">
      <c r="E4602" s="113"/>
      <c r="H4602" s="133"/>
      <c r="T4602" s="133"/>
      <c r="X4602" s="131"/>
      <c r="Y4602" s="133"/>
      <c r="AJ4602" s="133"/>
      <c r="AO4602" s="135"/>
      <c r="AP4602" s="135"/>
      <c r="BJ4602" s="136"/>
    </row>
    <row r="4603" spans="5:62" ht="14.25" customHeight="1" x14ac:dyDescent="0.25">
      <c r="E4603" s="113"/>
      <c r="H4603" s="133"/>
      <c r="T4603" s="133"/>
      <c r="X4603" s="131"/>
      <c r="Y4603" s="133"/>
      <c r="AJ4603" s="133"/>
      <c r="AO4603" s="135"/>
      <c r="AP4603" s="135"/>
      <c r="BJ4603" s="136"/>
    </row>
    <row r="4604" spans="5:62" ht="14.25" customHeight="1" x14ac:dyDescent="0.25">
      <c r="E4604" s="113"/>
      <c r="H4604" s="133"/>
      <c r="T4604" s="133"/>
      <c r="X4604" s="131"/>
      <c r="Y4604" s="133"/>
      <c r="AJ4604" s="133"/>
      <c r="AO4604" s="135"/>
      <c r="AP4604" s="135"/>
      <c r="BJ4604" s="136"/>
    </row>
    <row r="4605" spans="5:62" ht="14.25" customHeight="1" x14ac:dyDescent="0.25">
      <c r="E4605" s="113"/>
      <c r="H4605" s="133"/>
      <c r="T4605" s="133"/>
      <c r="X4605" s="131"/>
      <c r="Y4605" s="133"/>
      <c r="AJ4605" s="133"/>
      <c r="AO4605" s="135"/>
      <c r="AP4605" s="135"/>
      <c r="BJ4605" s="136"/>
    </row>
    <row r="4606" spans="5:62" ht="14.25" customHeight="1" x14ac:dyDescent="0.25">
      <c r="E4606" s="113"/>
      <c r="H4606" s="133"/>
      <c r="T4606" s="133"/>
      <c r="X4606" s="131"/>
      <c r="Y4606" s="133"/>
      <c r="AJ4606" s="133"/>
      <c r="AO4606" s="135"/>
      <c r="AP4606" s="135"/>
      <c r="BJ4606" s="136"/>
    </row>
    <row r="4607" spans="5:62" ht="14.25" customHeight="1" x14ac:dyDescent="0.25">
      <c r="E4607" s="113"/>
      <c r="H4607" s="133"/>
      <c r="T4607" s="133"/>
      <c r="X4607" s="131"/>
      <c r="Y4607" s="133"/>
      <c r="AJ4607" s="133"/>
      <c r="AO4607" s="135"/>
      <c r="AP4607" s="135"/>
      <c r="BJ4607" s="136"/>
    </row>
    <row r="4608" spans="5:62" ht="14.25" customHeight="1" x14ac:dyDescent="0.25">
      <c r="E4608" s="113"/>
      <c r="H4608" s="133"/>
      <c r="T4608" s="133"/>
      <c r="X4608" s="131"/>
      <c r="Y4608" s="133"/>
      <c r="AJ4608" s="133"/>
      <c r="AO4608" s="135"/>
      <c r="AP4608" s="135"/>
      <c r="BJ4608" s="136"/>
    </row>
    <row r="4609" spans="5:62" ht="14.25" customHeight="1" x14ac:dyDescent="0.25">
      <c r="E4609" s="113"/>
      <c r="H4609" s="133"/>
      <c r="T4609" s="133"/>
      <c r="X4609" s="131"/>
      <c r="Y4609" s="133"/>
      <c r="AJ4609" s="133"/>
      <c r="AO4609" s="135"/>
      <c r="AP4609" s="135"/>
      <c r="BJ4609" s="136"/>
    </row>
    <row r="4610" spans="5:62" ht="14.25" customHeight="1" x14ac:dyDescent="0.25">
      <c r="E4610" s="113"/>
      <c r="H4610" s="133"/>
      <c r="T4610" s="133"/>
      <c r="X4610" s="131"/>
      <c r="Y4610" s="133"/>
      <c r="AJ4610" s="133"/>
      <c r="AO4610" s="135"/>
      <c r="AP4610" s="135"/>
      <c r="BJ4610" s="136"/>
    </row>
    <row r="4611" spans="5:62" ht="14.25" customHeight="1" x14ac:dyDescent="0.25">
      <c r="E4611" s="113"/>
      <c r="H4611" s="133"/>
      <c r="T4611" s="133"/>
      <c r="X4611" s="131"/>
      <c r="Y4611" s="133"/>
      <c r="AJ4611" s="133"/>
      <c r="AO4611" s="135"/>
      <c r="AP4611" s="135"/>
      <c r="BJ4611" s="136"/>
    </row>
    <row r="4612" spans="5:62" ht="14.25" customHeight="1" x14ac:dyDescent="0.25">
      <c r="E4612" s="113"/>
      <c r="H4612" s="133"/>
      <c r="T4612" s="133"/>
      <c r="X4612" s="131"/>
      <c r="Y4612" s="133"/>
      <c r="AJ4612" s="133"/>
      <c r="AO4612" s="135"/>
      <c r="AP4612" s="135"/>
      <c r="BJ4612" s="136"/>
    </row>
    <row r="4613" spans="5:62" ht="14.25" customHeight="1" x14ac:dyDescent="0.25">
      <c r="E4613" s="113"/>
      <c r="H4613" s="133"/>
      <c r="T4613" s="133"/>
      <c r="X4613" s="131"/>
      <c r="Y4613" s="133"/>
      <c r="AJ4613" s="133"/>
      <c r="AO4613" s="135"/>
      <c r="AP4613" s="135"/>
      <c r="BJ4613" s="136"/>
    </row>
    <row r="4614" spans="5:62" ht="14.25" customHeight="1" x14ac:dyDescent="0.25">
      <c r="E4614" s="113"/>
      <c r="H4614" s="133"/>
      <c r="T4614" s="133"/>
      <c r="X4614" s="131"/>
      <c r="Y4614" s="133"/>
      <c r="AJ4614" s="133"/>
      <c r="AO4614" s="135"/>
      <c r="AP4614" s="135"/>
      <c r="BJ4614" s="136"/>
    </row>
    <row r="4615" spans="5:62" ht="14.25" customHeight="1" x14ac:dyDescent="0.25">
      <c r="E4615" s="113"/>
      <c r="H4615" s="133"/>
      <c r="T4615" s="133"/>
      <c r="X4615" s="131"/>
      <c r="Y4615" s="133"/>
      <c r="AJ4615" s="133"/>
      <c r="AO4615" s="135"/>
      <c r="AP4615" s="135"/>
      <c r="BJ4615" s="136"/>
    </row>
    <row r="4616" spans="5:62" ht="14.25" customHeight="1" x14ac:dyDescent="0.25">
      <c r="E4616" s="113"/>
      <c r="H4616" s="133"/>
      <c r="T4616" s="133"/>
      <c r="X4616" s="131"/>
      <c r="Y4616" s="133"/>
      <c r="AJ4616" s="133"/>
      <c r="AO4616" s="135"/>
      <c r="AP4616" s="135"/>
      <c r="BJ4616" s="136"/>
    </row>
    <row r="4617" spans="5:62" ht="14.25" customHeight="1" x14ac:dyDescent="0.25">
      <c r="E4617" s="113"/>
      <c r="H4617" s="133"/>
      <c r="T4617" s="133"/>
      <c r="X4617" s="131"/>
      <c r="Y4617" s="133"/>
      <c r="AJ4617" s="133"/>
      <c r="AO4617" s="135"/>
      <c r="AP4617" s="135"/>
      <c r="BJ4617" s="136"/>
    </row>
    <row r="4618" spans="5:62" ht="14.25" customHeight="1" x14ac:dyDescent="0.25">
      <c r="E4618" s="113"/>
      <c r="H4618" s="133"/>
      <c r="T4618" s="133"/>
      <c r="X4618" s="131"/>
      <c r="Y4618" s="133"/>
      <c r="AJ4618" s="133"/>
      <c r="AO4618" s="135"/>
      <c r="AP4618" s="135"/>
      <c r="BJ4618" s="136"/>
    </row>
    <row r="4619" spans="5:62" ht="14.25" customHeight="1" x14ac:dyDescent="0.25">
      <c r="E4619" s="113"/>
      <c r="H4619" s="133"/>
      <c r="T4619" s="133"/>
      <c r="X4619" s="131"/>
      <c r="Y4619" s="133"/>
      <c r="AJ4619" s="133"/>
      <c r="AO4619" s="135"/>
      <c r="AP4619" s="135"/>
      <c r="BJ4619" s="136"/>
    </row>
    <row r="4620" spans="5:62" ht="14.25" customHeight="1" x14ac:dyDescent="0.25">
      <c r="E4620" s="113"/>
      <c r="H4620" s="133"/>
      <c r="T4620" s="133"/>
      <c r="X4620" s="131"/>
      <c r="Y4620" s="133"/>
      <c r="AJ4620" s="133"/>
      <c r="AO4620" s="135"/>
      <c r="AP4620" s="135"/>
      <c r="BJ4620" s="136"/>
    </row>
    <row r="4621" spans="5:62" ht="14.25" customHeight="1" x14ac:dyDescent="0.25">
      <c r="E4621" s="113"/>
      <c r="H4621" s="133"/>
      <c r="T4621" s="133"/>
      <c r="X4621" s="131"/>
      <c r="Y4621" s="133"/>
      <c r="AJ4621" s="133"/>
      <c r="AO4621" s="135"/>
      <c r="AP4621" s="135"/>
      <c r="BJ4621" s="136"/>
    </row>
    <row r="4622" spans="5:62" ht="14.25" customHeight="1" x14ac:dyDescent="0.25">
      <c r="E4622" s="113"/>
      <c r="H4622" s="133"/>
      <c r="T4622" s="133"/>
      <c r="X4622" s="131"/>
      <c r="Y4622" s="133"/>
      <c r="AJ4622" s="133"/>
      <c r="AO4622" s="135"/>
      <c r="AP4622" s="135"/>
      <c r="BJ4622" s="136"/>
    </row>
    <row r="4623" spans="5:62" ht="14.25" customHeight="1" x14ac:dyDescent="0.25">
      <c r="E4623" s="113"/>
      <c r="H4623" s="133"/>
      <c r="T4623" s="133"/>
      <c r="X4623" s="131"/>
      <c r="Y4623" s="133"/>
      <c r="AJ4623" s="133"/>
      <c r="AO4623" s="135"/>
      <c r="AP4623" s="135"/>
      <c r="BJ4623" s="136"/>
    </row>
    <row r="4624" spans="5:62" ht="14.25" customHeight="1" x14ac:dyDescent="0.25">
      <c r="E4624" s="113"/>
      <c r="H4624" s="133"/>
      <c r="T4624" s="133"/>
      <c r="X4624" s="131"/>
      <c r="Y4624" s="133"/>
      <c r="AJ4624" s="133"/>
      <c r="AO4624" s="135"/>
      <c r="AP4624" s="135"/>
      <c r="BJ4624" s="136"/>
    </row>
    <row r="4625" spans="5:62" ht="14.25" customHeight="1" x14ac:dyDescent="0.25">
      <c r="E4625" s="113"/>
      <c r="H4625" s="133"/>
      <c r="T4625" s="133"/>
      <c r="X4625" s="131"/>
      <c r="Y4625" s="133"/>
      <c r="AJ4625" s="133"/>
      <c r="AO4625" s="135"/>
      <c r="AP4625" s="135"/>
      <c r="BJ4625" s="136"/>
    </row>
    <row r="4626" spans="5:62" ht="14.25" customHeight="1" x14ac:dyDescent="0.25">
      <c r="E4626" s="113"/>
      <c r="H4626" s="133"/>
      <c r="T4626" s="133"/>
      <c r="X4626" s="131"/>
      <c r="Y4626" s="133"/>
      <c r="AJ4626" s="133"/>
      <c r="AO4626" s="135"/>
      <c r="AP4626" s="135"/>
      <c r="BJ4626" s="136"/>
    </row>
    <row r="4627" spans="5:62" ht="14.25" customHeight="1" x14ac:dyDescent="0.25">
      <c r="E4627" s="113"/>
      <c r="H4627" s="133"/>
      <c r="T4627" s="133"/>
      <c r="X4627" s="131"/>
      <c r="Y4627" s="133"/>
      <c r="AJ4627" s="133"/>
      <c r="AO4627" s="135"/>
      <c r="AP4627" s="135"/>
      <c r="BJ4627" s="136"/>
    </row>
    <row r="4628" spans="5:62" ht="14.25" customHeight="1" x14ac:dyDescent="0.25">
      <c r="E4628" s="113"/>
      <c r="H4628" s="133"/>
      <c r="T4628" s="133"/>
      <c r="X4628" s="131"/>
      <c r="Y4628" s="133"/>
      <c r="AJ4628" s="133"/>
      <c r="AO4628" s="135"/>
      <c r="AP4628" s="135"/>
      <c r="BJ4628" s="136"/>
    </row>
    <row r="4629" spans="5:62" ht="14.25" customHeight="1" x14ac:dyDescent="0.25">
      <c r="E4629" s="113"/>
      <c r="H4629" s="133"/>
      <c r="T4629" s="133"/>
      <c r="X4629" s="131"/>
      <c r="Y4629" s="133"/>
      <c r="AJ4629" s="133"/>
      <c r="AO4629" s="135"/>
      <c r="AP4629" s="135"/>
      <c r="BJ4629" s="136"/>
    </row>
    <row r="4630" spans="5:62" ht="14.25" customHeight="1" x14ac:dyDescent="0.25">
      <c r="E4630" s="113"/>
      <c r="H4630" s="133"/>
      <c r="T4630" s="133"/>
      <c r="X4630" s="131"/>
      <c r="Y4630" s="133"/>
      <c r="AJ4630" s="133"/>
      <c r="AO4630" s="135"/>
      <c r="AP4630" s="135"/>
      <c r="BJ4630" s="136"/>
    </row>
    <row r="4631" spans="5:62" ht="14.25" customHeight="1" x14ac:dyDescent="0.25">
      <c r="E4631" s="113"/>
      <c r="H4631" s="133"/>
      <c r="T4631" s="133"/>
      <c r="X4631" s="131"/>
      <c r="Y4631" s="133"/>
      <c r="AJ4631" s="133"/>
      <c r="AO4631" s="135"/>
      <c r="AP4631" s="135"/>
      <c r="BJ4631" s="136"/>
    </row>
    <row r="4632" spans="5:62" ht="14.25" customHeight="1" x14ac:dyDescent="0.25">
      <c r="E4632" s="113"/>
      <c r="H4632" s="133"/>
      <c r="T4632" s="133"/>
      <c r="X4632" s="131"/>
      <c r="Y4632" s="133"/>
      <c r="AJ4632" s="133"/>
      <c r="AO4632" s="135"/>
      <c r="AP4632" s="135"/>
      <c r="BJ4632" s="136"/>
    </row>
    <row r="4633" spans="5:62" ht="14.25" customHeight="1" x14ac:dyDescent="0.25">
      <c r="E4633" s="113"/>
      <c r="H4633" s="133"/>
      <c r="T4633" s="133"/>
      <c r="X4633" s="131"/>
      <c r="Y4633" s="133"/>
      <c r="AJ4633" s="133"/>
      <c r="AO4633" s="135"/>
      <c r="AP4633" s="135"/>
      <c r="BJ4633" s="136"/>
    </row>
    <row r="4634" spans="5:62" ht="14.25" customHeight="1" x14ac:dyDescent="0.25">
      <c r="E4634" s="113"/>
      <c r="H4634" s="133"/>
      <c r="T4634" s="133"/>
      <c r="X4634" s="131"/>
      <c r="Y4634" s="133"/>
      <c r="AJ4634" s="133"/>
      <c r="AO4634" s="135"/>
      <c r="AP4634" s="135"/>
      <c r="BJ4634" s="136"/>
    </row>
    <row r="4635" spans="5:62" ht="14.25" customHeight="1" x14ac:dyDescent="0.25">
      <c r="E4635" s="113"/>
      <c r="H4635" s="133"/>
      <c r="T4635" s="133"/>
      <c r="X4635" s="131"/>
      <c r="Y4635" s="133"/>
      <c r="AJ4635" s="133"/>
      <c r="AO4635" s="135"/>
      <c r="AP4635" s="135"/>
      <c r="BJ4635" s="136"/>
    </row>
    <row r="4636" spans="5:62" ht="14.25" customHeight="1" x14ac:dyDescent="0.25">
      <c r="E4636" s="113"/>
      <c r="H4636" s="133"/>
      <c r="T4636" s="133"/>
      <c r="X4636" s="131"/>
      <c r="Y4636" s="133"/>
      <c r="AJ4636" s="133"/>
      <c r="AO4636" s="135"/>
      <c r="AP4636" s="135"/>
      <c r="BJ4636" s="136"/>
    </row>
    <row r="4637" spans="5:62" ht="14.25" customHeight="1" x14ac:dyDescent="0.25">
      <c r="E4637" s="113"/>
      <c r="H4637" s="133"/>
      <c r="T4637" s="133"/>
      <c r="X4637" s="131"/>
      <c r="Y4637" s="133"/>
      <c r="AJ4637" s="133"/>
      <c r="AO4637" s="135"/>
      <c r="AP4637" s="135"/>
      <c r="BJ4637" s="136"/>
    </row>
    <row r="4638" spans="5:62" ht="14.25" customHeight="1" x14ac:dyDescent="0.25">
      <c r="E4638" s="113"/>
      <c r="H4638" s="133"/>
      <c r="T4638" s="133"/>
      <c r="X4638" s="131"/>
      <c r="Y4638" s="133"/>
      <c r="AJ4638" s="133"/>
      <c r="AO4638" s="135"/>
      <c r="AP4638" s="135"/>
      <c r="BJ4638" s="136"/>
    </row>
    <row r="4639" spans="5:62" ht="14.25" customHeight="1" x14ac:dyDescent="0.25">
      <c r="E4639" s="113"/>
      <c r="H4639" s="133"/>
      <c r="T4639" s="133"/>
      <c r="X4639" s="131"/>
      <c r="Y4639" s="133"/>
      <c r="AJ4639" s="133"/>
      <c r="AO4639" s="135"/>
      <c r="AP4639" s="135"/>
      <c r="BJ4639" s="136"/>
    </row>
    <row r="4640" spans="5:62" ht="14.25" customHeight="1" x14ac:dyDescent="0.25">
      <c r="E4640" s="113"/>
      <c r="H4640" s="133"/>
      <c r="T4640" s="133"/>
      <c r="X4640" s="131"/>
      <c r="Y4640" s="133"/>
      <c r="AJ4640" s="133"/>
      <c r="AO4640" s="135"/>
      <c r="AP4640" s="135"/>
      <c r="BJ4640" s="136"/>
    </row>
    <row r="4641" spans="5:62" ht="14.25" customHeight="1" x14ac:dyDescent="0.25">
      <c r="E4641" s="113"/>
      <c r="H4641" s="133"/>
      <c r="T4641" s="133"/>
      <c r="X4641" s="131"/>
      <c r="Y4641" s="133"/>
      <c r="AJ4641" s="133"/>
      <c r="AO4641" s="135"/>
      <c r="AP4641" s="135"/>
      <c r="BJ4641" s="136"/>
    </row>
    <row r="4642" spans="5:62" ht="14.25" customHeight="1" x14ac:dyDescent="0.25">
      <c r="E4642" s="113"/>
      <c r="H4642" s="133"/>
      <c r="T4642" s="133"/>
      <c r="X4642" s="131"/>
      <c r="Y4642" s="133"/>
      <c r="AJ4642" s="133"/>
      <c r="AO4642" s="135"/>
      <c r="AP4642" s="135"/>
      <c r="BJ4642" s="136"/>
    </row>
    <row r="4643" spans="5:62" ht="14.25" customHeight="1" x14ac:dyDescent="0.25">
      <c r="E4643" s="113"/>
      <c r="H4643" s="133"/>
      <c r="T4643" s="133"/>
      <c r="X4643" s="131"/>
      <c r="Y4643" s="133"/>
      <c r="AJ4643" s="133"/>
      <c r="AO4643" s="135"/>
      <c r="AP4643" s="135"/>
      <c r="BJ4643" s="136"/>
    </row>
    <row r="4644" spans="5:62" ht="14.25" customHeight="1" x14ac:dyDescent="0.25">
      <c r="E4644" s="113"/>
      <c r="H4644" s="133"/>
      <c r="T4644" s="133"/>
      <c r="X4644" s="131"/>
      <c r="Y4644" s="133"/>
      <c r="AJ4644" s="133"/>
      <c r="AO4644" s="135"/>
      <c r="AP4644" s="135"/>
      <c r="BJ4644" s="136"/>
    </row>
    <row r="4645" spans="5:62" ht="14.25" customHeight="1" x14ac:dyDescent="0.25">
      <c r="E4645" s="113"/>
      <c r="H4645" s="133"/>
      <c r="T4645" s="133"/>
      <c r="X4645" s="131"/>
      <c r="Y4645" s="133"/>
      <c r="AJ4645" s="133"/>
      <c r="AO4645" s="135"/>
      <c r="AP4645" s="135"/>
      <c r="BJ4645" s="136"/>
    </row>
    <row r="4646" spans="5:62" ht="14.25" customHeight="1" x14ac:dyDescent="0.25">
      <c r="E4646" s="113"/>
      <c r="H4646" s="133"/>
      <c r="T4646" s="133"/>
      <c r="X4646" s="131"/>
      <c r="Y4646" s="133"/>
      <c r="AJ4646" s="133"/>
      <c r="AO4646" s="135"/>
      <c r="AP4646" s="135"/>
      <c r="BJ4646" s="136"/>
    </row>
    <row r="4647" spans="5:62" ht="14.25" customHeight="1" x14ac:dyDescent="0.25">
      <c r="E4647" s="113"/>
      <c r="H4647" s="133"/>
      <c r="T4647" s="133"/>
      <c r="X4647" s="131"/>
      <c r="Y4647" s="133"/>
      <c r="AJ4647" s="133"/>
      <c r="AO4647" s="135"/>
      <c r="AP4647" s="135"/>
      <c r="BJ4647" s="136"/>
    </row>
    <row r="4648" spans="5:62" ht="14.25" customHeight="1" x14ac:dyDescent="0.25">
      <c r="E4648" s="113"/>
      <c r="H4648" s="133"/>
      <c r="T4648" s="133"/>
      <c r="X4648" s="131"/>
      <c r="Y4648" s="133"/>
      <c r="AJ4648" s="133"/>
      <c r="AO4648" s="135"/>
      <c r="AP4648" s="135"/>
      <c r="BJ4648" s="136"/>
    </row>
    <row r="4649" spans="5:62" ht="14.25" customHeight="1" x14ac:dyDescent="0.25">
      <c r="E4649" s="113"/>
      <c r="H4649" s="133"/>
      <c r="T4649" s="133"/>
      <c r="X4649" s="131"/>
      <c r="Y4649" s="133"/>
      <c r="AJ4649" s="133"/>
      <c r="AO4649" s="135"/>
      <c r="AP4649" s="135"/>
      <c r="BJ4649" s="136"/>
    </row>
    <row r="4650" spans="5:62" ht="14.25" customHeight="1" x14ac:dyDescent="0.25">
      <c r="E4650" s="113"/>
      <c r="H4650" s="133"/>
      <c r="T4650" s="133"/>
      <c r="X4650" s="131"/>
      <c r="Y4650" s="133"/>
      <c r="AJ4650" s="133"/>
      <c r="AO4650" s="135"/>
      <c r="AP4650" s="135"/>
      <c r="BJ4650" s="136"/>
    </row>
    <row r="4651" spans="5:62" ht="14.25" customHeight="1" x14ac:dyDescent="0.25">
      <c r="E4651" s="113"/>
      <c r="H4651" s="133"/>
      <c r="T4651" s="133"/>
      <c r="X4651" s="131"/>
      <c r="Y4651" s="133"/>
      <c r="AJ4651" s="133"/>
      <c r="AO4651" s="135"/>
      <c r="AP4651" s="135"/>
      <c r="BJ4651" s="136"/>
    </row>
    <row r="4652" spans="5:62" ht="14.25" customHeight="1" x14ac:dyDescent="0.25">
      <c r="E4652" s="113"/>
      <c r="H4652" s="133"/>
      <c r="T4652" s="133"/>
      <c r="X4652" s="131"/>
      <c r="Y4652" s="133"/>
      <c r="AJ4652" s="133"/>
      <c r="AO4652" s="135"/>
      <c r="AP4652" s="135"/>
      <c r="BJ4652" s="136"/>
    </row>
    <row r="4653" spans="5:62" ht="14.25" customHeight="1" x14ac:dyDescent="0.25">
      <c r="E4653" s="113"/>
      <c r="H4653" s="133"/>
      <c r="T4653" s="133"/>
      <c r="X4653" s="131"/>
      <c r="Y4653" s="133"/>
      <c r="AJ4653" s="133"/>
      <c r="AO4653" s="135"/>
      <c r="AP4653" s="135"/>
      <c r="BJ4653" s="136"/>
    </row>
    <row r="4654" spans="5:62" ht="14.25" customHeight="1" x14ac:dyDescent="0.25">
      <c r="E4654" s="113"/>
      <c r="H4654" s="133"/>
      <c r="T4654" s="133"/>
      <c r="X4654" s="131"/>
      <c r="Y4654" s="133"/>
      <c r="AJ4654" s="133"/>
      <c r="AO4654" s="135"/>
      <c r="AP4654" s="135"/>
      <c r="BJ4654" s="136"/>
    </row>
    <row r="4655" spans="5:62" ht="14.25" customHeight="1" x14ac:dyDescent="0.25">
      <c r="E4655" s="113"/>
      <c r="H4655" s="133"/>
      <c r="T4655" s="133"/>
      <c r="X4655" s="131"/>
      <c r="Y4655" s="133"/>
      <c r="AJ4655" s="133"/>
      <c r="AO4655" s="135"/>
      <c r="AP4655" s="135"/>
      <c r="BJ4655" s="136"/>
    </row>
    <row r="4656" spans="5:62" ht="14.25" customHeight="1" x14ac:dyDescent="0.25">
      <c r="E4656" s="113"/>
      <c r="H4656" s="133"/>
      <c r="T4656" s="133"/>
      <c r="X4656" s="131"/>
      <c r="Y4656" s="133"/>
      <c r="AJ4656" s="133"/>
      <c r="AO4656" s="135"/>
      <c r="AP4656" s="135"/>
      <c r="BJ4656" s="136"/>
    </row>
    <row r="4657" spans="5:62" ht="14.25" customHeight="1" x14ac:dyDescent="0.25">
      <c r="E4657" s="113"/>
      <c r="H4657" s="133"/>
      <c r="T4657" s="133"/>
      <c r="X4657" s="131"/>
      <c r="Y4657" s="133"/>
      <c r="AJ4657" s="133"/>
      <c r="AO4657" s="135"/>
      <c r="AP4657" s="135"/>
      <c r="BJ4657" s="136"/>
    </row>
    <row r="4658" spans="5:62" ht="14.25" customHeight="1" x14ac:dyDescent="0.25">
      <c r="E4658" s="113"/>
      <c r="H4658" s="133"/>
      <c r="T4658" s="133"/>
      <c r="X4658" s="131"/>
      <c r="Y4658" s="133"/>
      <c r="AJ4658" s="133"/>
      <c r="AO4658" s="135"/>
      <c r="AP4658" s="135"/>
      <c r="BJ4658" s="136"/>
    </row>
    <row r="4659" spans="5:62" ht="14.25" customHeight="1" x14ac:dyDescent="0.25">
      <c r="E4659" s="113"/>
      <c r="H4659" s="133"/>
      <c r="T4659" s="133"/>
      <c r="X4659" s="131"/>
      <c r="Y4659" s="133"/>
      <c r="AJ4659" s="133"/>
      <c r="AO4659" s="135"/>
      <c r="AP4659" s="135"/>
      <c r="BJ4659" s="136"/>
    </row>
    <row r="4660" spans="5:62" ht="14.25" customHeight="1" x14ac:dyDescent="0.25">
      <c r="E4660" s="113"/>
      <c r="H4660" s="133"/>
      <c r="T4660" s="133"/>
      <c r="X4660" s="131"/>
      <c r="Y4660" s="133"/>
      <c r="AJ4660" s="133"/>
      <c r="AO4660" s="135"/>
      <c r="AP4660" s="135"/>
      <c r="BJ4660" s="136"/>
    </row>
    <row r="4661" spans="5:62" ht="14.25" customHeight="1" x14ac:dyDescent="0.25">
      <c r="E4661" s="113"/>
      <c r="H4661" s="133"/>
      <c r="T4661" s="133"/>
      <c r="X4661" s="131"/>
      <c r="Y4661" s="133"/>
      <c r="AJ4661" s="133"/>
      <c r="AO4661" s="135"/>
      <c r="AP4661" s="135"/>
      <c r="BJ4661" s="136"/>
    </row>
    <row r="4662" spans="5:62" ht="14.25" customHeight="1" x14ac:dyDescent="0.25">
      <c r="E4662" s="113"/>
      <c r="H4662" s="133"/>
      <c r="T4662" s="133"/>
      <c r="X4662" s="131"/>
      <c r="Y4662" s="133"/>
      <c r="AJ4662" s="133"/>
      <c r="AO4662" s="135"/>
      <c r="AP4662" s="135"/>
      <c r="BJ4662" s="136"/>
    </row>
    <row r="4663" spans="5:62" ht="14.25" customHeight="1" x14ac:dyDescent="0.25">
      <c r="E4663" s="113"/>
      <c r="H4663" s="133"/>
      <c r="T4663" s="133"/>
      <c r="X4663" s="131"/>
      <c r="Y4663" s="133"/>
      <c r="AJ4663" s="133"/>
      <c r="AO4663" s="135"/>
      <c r="AP4663" s="135"/>
      <c r="BJ4663" s="136"/>
    </row>
    <row r="4664" spans="5:62" ht="14.25" customHeight="1" x14ac:dyDescent="0.25">
      <c r="E4664" s="113"/>
      <c r="H4664" s="133"/>
      <c r="T4664" s="133"/>
      <c r="X4664" s="131"/>
      <c r="Y4664" s="133"/>
      <c r="AJ4664" s="133"/>
      <c r="AO4664" s="135"/>
      <c r="AP4664" s="135"/>
      <c r="BJ4664" s="136"/>
    </row>
    <row r="4665" spans="5:62" ht="14.25" customHeight="1" x14ac:dyDescent="0.25">
      <c r="E4665" s="113"/>
      <c r="H4665" s="133"/>
      <c r="T4665" s="133"/>
      <c r="X4665" s="131"/>
      <c r="Y4665" s="133"/>
      <c r="AJ4665" s="133"/>
      <c r="AO4665" s="135"/>
      <c r="AP4665" s="135"/>
      <c r="BJ4665" s="136"/>
    </row>
    <row r="4666" spans="5:62" ht="14.25" customHeight="1" x14ac:dyDescent="0.25">
      <c r="E4666" s="113"/>
      <c r="H4666" s="133"/>
      <c r="T4666" s="133"/>
      <c r="X4666" s="131"/>
      <c r="Y4666" s="133"/>
      <c r="AJ4666" s="133"/>
      <c r="AO4666" s="135"/>
      <c r="AP4666" s="135"/>
      <c r="BJ4666" s="136"/>
    </row>
    <row r="4667" spans="5:62" ht="14.25" customHeight="1" x14ac:dyDescent="0.25">
      <c r="E4667" s="113"/>
      <c r="H4667" s="133"/>
      <c r="T4667" s="133"/>
      <c r="X4667" s="131"/>
      <c r="Y4667" s="133"/>
      <c r="AJ4667" s="133"/>
      <c r="AO4667" s="135"/>
      <c r="AP4667" s="135"/>
      <c r="BJ4667" s="136"/>
    </row>
    <row r="4668" spans="5:62" ht="14.25" customHeight="1" x14ac:dyDescent="0.25">
      <c r="E4668" s="113"/>
      <c r="H4668" s="133"/>
      <c r="T4668" s="133"/>
      <c r="X4668" s="131"/>
      <c r="Y4668" s="133"/>
      <c r="AJ4668" s="133"/>
      <c r="AO4668" s="135"/>
      <c r="AP4668" s="135"/>
      <c r="BJ4668" s="136"/>
    </row>
    <row r="4669" spans="5:62" ht="14.25" customHeight="1" x14ac:dyDescent="0.25">
      <c r="E4669" s="113"/>
      <c r="H4669" s="133"/>
      <c r="T4669" s="133"/>
      <c r="X4669" s="131"/>
      <c r="Y4669" s="133"/>
      <c r="AJ4669" s="133"/>
      <c r="AO4669" s="135"/>
      <c r="AP4669" s="135"/>
      <c r="BJ4669" s="136"/>
    </row>
    <row r="4670" spans="5:62" ht="14.25" customHeight="1" x14ac:dyDescent="0.25">
      <c r="E4670" s="113"/>
      <c r="H4670" s="133"/>
      <c r="T4670" s="133"/>
      <c r="X4670" s="131"/>
      <c r="Y4670" s="133"/>
      <c r="AJ4670" s="133"/>
      <c r="AO4670" s="135"/>
      <c r="AP4670" s="135"/>
      <c r="BJ4670" s="136"/>
    </row>
    <row r="4671" spans="5:62" ht="14.25" customHeight="1" x14ac:dyDescent="0.25">
      <c r="E4671" s="113"/>
      <c r="H4671" s="133"/>
      <c r="T4671" s="133"/>
      <c r="X4671" s="131"/>
      <c r="Y4671" s="133"/>
      <c r="AJ4671" s="133"/>
      <c r="AO4671" s="135"/>
      <c r="AP4671" s="135"/>
      <c r="BJ4671" s="136"/>
    </row>
    <row r="4672" spans="5:62" ht="14.25" customHeight="1" x14ac:dyDescent="0.25">
      <c r="E4672" s="113"/>
      <c r="H4672" s="133"/>
      <c r="T4672" s="133"/>
      <c r="X4672" s="131"/>
      <c r="Y4672" s="133"/>
      <c r="AJ4672" s="133"/>
      <c r="AO4672" s="135"/>
      <c r="AP4672" s="135"/>
      <c r="BJ4672" s="136"/>
    </row>
    <row r="4673" spans="5:62" ht="14.25" customHeight="1" x14ac:dyDescent="0.25">
      <c r="E4673" s="113"/>
      <c r="H4673" s="133"/>
      <c r="T4673" s="133"/>
      <c r="X4673" s="131"/>
      <c r="Y4673" s="133"/>
      <c r="AJ4673" s="133"/>
      <c r="AO4673" s="135"/>
      <c r="AP4673" s="135"/>
      <c r="BJ4673" s="136"/>
    </row>
    <row r="4674" spans="5:62" ht="14.25" customHeight="1" x14ac:dyDescent="0.25">
      <c r="E4674" s="113"/>
      <c r="H4674" s="133"/>
      <c r="T4674" s="133"/>
      <c r="X4674" s="131"/>
      <c r="Y4674" s="133"/>
      <c r="AJ4674" s="133"/>
      <c r="AO4674" s="135"/>
      <c r="AP4674" s="135"/>
      <c r="BJ4674" s="136"/>
    </row>
    <row r="4675" spans="5:62" ht="14.25" customHeight="1" x14ac:dyDescent="0.25">
      <c r="E4675" s="113"/>
      <c r="H4675" s="133"/>
      <c r="T4675" s="133"/>
      <c r="X4675" s="131"/>
      <c r="Y4675" s="133"/>
      <c r="AJ4675" s="133"/>
      <c r="AO4675" s="135"/>
      <c r="AP4675" s="135"/>
      <c r="BJ4675" s="136"/>
    </row>
    <row r="4676" spans="5:62" ht="14.25" customHeight="1" x14ac:dyDescent="0.25">
      <c r="E4676" s="113"/>
      <c r="H4676" s="133"/>
      <c r="T4676" s="133"/>
      <c r="X4676" s="131"/>
      <c r="Y4676" s="133"/>
      <c r="AJ4676" s="133"/>
      <c r="AO4676" s="135"/>
      <c r="AP4676" s="135"/>
      <c r="BJ4676" s="136"/>
    </row>
    <row r="4677" spans="5:62" ht="14.25" customHeight="1" x14ac:dyDescent="0.25">
      <c r="E4677" s="113"/>
      <c r="H4677" s="133"/>
      <c r="T4677" s="133"/>
      <c r="X4677" s="131"/>
      <c r="Y4677" s="133"/>
      <c r="AJ4677" s="133"/>
      <c r="AO4677" s="135"/>
      <c r="AP4677" s="135"/>
      <c r="BJ4677" s="136"/>
    </row>
    <row r="4678" spans="5:62" ht="14.25" customHeight="1" x14ac:dyDescent="0.25">
      <c r="E4678" s="113"/>
      <c r="H4678" s="133"/>
      <c r="T4678" s="133"/>
      <c r="X4678" s="131"/>
      <c r="Y4678" s="133"/>
      <c r="AJ4678" s="133"/>
      <c r="AO4678" s="135"/>
      <c r="AP4678" s="135"/>
      <c r="BJ4678" s="136"/>
    </row>
    <row r="4679" spans="5:62" ht="14.25" customHeight="1" x14ac:dyDescent="0.25">
      <c r="E4679" s="113"/>
      <c r="H4679" s="133"/>
      <c r="T4679" s="133"/>
      <c r="X4679" s="131"/>
      <c r="Y4679" s="133"/>
      <c r="AJ4679" s="133"/>
      <c r="AO4679" s="135"/>
      <c r="AP4679" s="135"/>
      <c r="BJ4679" s="136"/>
    </row>
    <row r="4680" spans="5:62" ht="14.25" customHeight="1" x14ac:dyDescent="0.25">
      <c r="E4680" s="113"/>
      <c r="H4680" s="133"/>
      <c r="T4680" s="133"/>
      <c r="X4680" s="131"/>
      <c r="Y4680" s="133"/>
      <c r="AJ4680" s="133"/>
      <c r="AO4680" s="135"/>
      <c r="AP4680" s="135"/>
      <c r="BJ4680" s="136"/>
    </row>
    <row r="4681" spans="5:62" ht="14.25" customHeight="1" x14ac:dyDescent="0.25">
      <c r="E4681" s="113"/>
      <c r="H4681" s="133"/>
      <c r="T4681" s="133"/>
      <c r="X4681" s="131"/>
      <c r="Y4681" s="133"/>
      <c r="AJ4681" s="133"/>
      <c r="AO4681" s="135"/>
      <c r="AP4681" s="135"/>
      <c r="BJ4681" s="136"/>
    </row>
    <row r="4682" spans="5:62" ht="14.25" customHeight="1" x14ac:dyDescent="0.25">
      <c r="E4682" s="113"/>
      <c r="H4682" s="133"/>
      <c r="T4682" s="133"/>
      <c r="X4682" s="131"/>
      <c r="Y4682" s="133"/>
      <c r="AJ4682" s="133"/>
      <c r="AO4682" s="135"/>
      <c r="AP4682" s="135"/>
      <c r="BJ4682" s="136"/>
    </row>
    <row r="4683" spans="5:62" ht="14.25" customHeight="1" x14ac:dyDescent="0.25">
      <c r="E4683" s="113"/>
      <c r="H4683" s="133"/>
      <c r="T4683" s="133"/>
      <c r="X4683" s="131"/>
      <c r="Y4683" s="133"/>
      <c r="AJ4683" s="133"/>
      <c r="AO4683" s="135"/>
      <c r="AP4683" s="135"/>
      <c r="BJ4683" s="136"/>
    </row>
    <row r="4684" spans="5:62" ht="14.25" customHeight="1" x14ac:dyDescent="0.25">
      <c r="E4684" s="113"/>
      <c r="H4684" s="133"/>
      <c r="T4684" s="133"/>
      <c r="X4684" s="131"/>
      <c r="Y4684" s="133"/>
      <c r="AJ4684" s="133"/>
      <c r="AO4684" s="135"/>
      <c r="AP4684" s="135"/>
      <c r="BJ4684" s="136"/>
    </row>
    <row r="4685" spans="5:62" ht="14.25" customHeight="1" x14ac:dyDescent="0.25">
      <c r="E4685" s="113"/>
      <c r="H4685" s="133"/>
      <c r="T4685" s="133"/>
      <c r="X4685" s="131"/>
      <c r="Y4685" s="133"/>
      <c r="AJ4685" s="133"/>
      <c r="AO4685" s="135"/>
      <c r="AP4685" s="135"/>
      <c r="BJ4685" s="136"/>
    </row>
    <row r="4686" spans="5:62" ht="14.25" customHeight="1" x14ac:dyDescent="0.25">
      <c r="E4686" s="113"/>
      <c r="H4686" s="133"/>
      <c r="T4686" s="133"/>
      <c r="X4686" s="131"/>
      <c r="Y4686" s="133"/>
      <c r="AJ4686" s="133"/>
      <c r="AO4686" s="135"/>
      <c r="AP4686" s="135"/>
      <c r="BJ4686" s="136"/>
    </row>
    <row r="4687" spans="5:62" ht="14.25" customHeight="1" x14ac:dyDescent="0.25">
      <c r="E4687" s="113"/>
      <c r="H4687" s="133"/>
      <c r="T4687" s="133"/>
      <c r="X4687" s="131"/>
      <c r="Y4687" s="133"/>
      <c r="AJ4687" s="133"/>
      <c r="AO4687" s="135"/>
      <c r="AP4687" s="135"/>
      <c r="BJ4687" s="136"/>
    </row>
    <row r="4688" spans="5:62" ht="14.25" customHeight="1" x14ac:dyDescent="0.25">
      <c r="E4688" s="113"/>
      <c r="H4688" s="133"/>
      <c r="T4688" s="133"/>
      <c r="X4688" s="131"/>
      <c r="Y4688" s="133"/>
      <c r="AJ4688" s="133"/>
      <c r="AO4688" s="135"/>
      <c r="AP4688" s="135"/>
      <c r="BJ4688" s="136"/>
    </row>
    <row r="4689" spans="5:62" ht="14.25" customHeight="1" x14ac:dyDescent="0.25">
      <c r="E4689" s="113"/>
      <c r="H4689" s="133"/>
      <c r="T4689" s="133"/>
      <c r="X4689" s="131"/>
      <c r="Y4689" s="133"/>
      <c r="AJ4689" s="133"/>
      <c r="AO4689" s="135"/>
      <c r="AP4689" s="135"/>
      <c r="BJ4689" s="136"/>
    </row>
    <row r="4690" spans="5:62" ht="14.25" customHeight="1" x14ac:dyDescent="0.25">
      <c r="E4690" s="113"/>
      <c r="H4690" s="133"/>
      <c r="T4690" s="133"/>
      <c r="X4690" s="131"/>
      <c r="Y4690" s="133"/>
      <c r="AJ4690" s="133"/>
      <c r="AO4690" s="135"/>
      <c r="AP4690" s="135"/>
      <c r="BJ4690" s="136"/>
    </row>
    <row r="4691" spans="5:62" ht="14.25" customHeight="1" x14ac:dyDescent="0.25">
      <c r="E4691" s="113"/>
      <c r="H4691" s="133"/>
      <c r="T4691" s="133"/>
      <c r="X4691" s="131"/>
      <c r="Y4691" s="133"/>
      <c r="AJ4691" s="133"/>
      <c r="AO4691" s="135"/>
      <c r="AP4691" s="135"/>
      <c r="BJ4691" s="136"/>
    </row>
    <row r="4692" spans="5:62" ht="14.25" customHeight="1" x14ac:dyDescent="0.25">
      <c r="E4692" s="113"/>
      <c r="H4692" s="133"/>
      <c r="T4692" s="133"/>
      <c r="X4692" s="131"/>
      <c r="Y4692" s="133"/>
      <c r="AJ4692" s="133"/>
      <c r="AO4692" s="135"/>
      <c r="AP4692" s="135"/>
      <c r="BJ4692" s="136"/>
    </row>
    <row r="4693" spans="5:62" ht="14.25" customHeight="1" x14ac:dyDescent="0.25">
      <c r="E4693" s="113"/>
      <c r="H4693" s="133"/>
      <c r="T4693" s="133"/>
      <c r="X4693" s="131"/>
      <c r="Y4693" s="133"/>
      <c r="AJ4693" s="133"/>
      <c r="AO4693" s="135"/>
      <c r="AP4693" s="135"/>
      <c r="BJ4693" s="136"/>
    </row>
    <row r="4694" spans="5:62" ht="14.25" customHeight="1" x14ac:dyDescent="0.25">
      <c r="E4694" s="113"/>
      <c r="H4694" s="133"/>
      <c r="T4694" s="133"/>
      <c r="X4694" s="131"/>
      <c r="Y4694" s="133"/>
      <c r="AJ4694" s="133"/>
      <c r="AO4694" s="135"/>
      <c r="AP4694" s="135"/>
      <c r="BJ4694" s="136"/>
    </row>
    <row r="4695" spans="5:62" ht="14.25" customHeight="1" x14ac:dyDescent="0.25">
      <c r="E4695" s="113"/>
      <c r="H4695" s="133"/>
      <c r="T4695" s="133"/>
      <c r="X4695" s="131"/>
      <c r="Y4695" s="133"/>
      <c r="AJ4695" s="133"/>
      <c r="AO4695" s="135"/>
      <c r="AP4695" s="135"/>
      <c r="BJ4695" s="136"/>
    </row>
    <row r="4696" spans="5:62" ht="14.25" customHeight="1" x14ac:dyDescent="0.25">
      <c r="E4696" s="113"/>
      <c r="H4696" s="133"/>
      <c r="T4696" s="133"/>
      <c r="X4696" s="131"/>
      <c r="Y4696" s="133"/>
      <c r="AJ4696" s="133"/>
      <c r="AO4696" s="135"/>
      <c r="AP4696" s="135"/>
      <c r="BJ4696" s="136"/>
    </row>
    <row r="4697" spans="5:62" ht="14.25" customHeight="1" x14ac:dyDescent="0.25">
      <c r="E4697" s="113"/>
      <c r="H4697" s="133"/>
      <c r="T4697" s="133"/>
      <c r="X4697" s="131"/>
      <c r="Y4697" s="133"/>
      <c r="AJ4697" s="133"/>
      <c r="AO4697" s="135"/>
      <c r="AP4697" s="135"/>
      <c r="BJ4697" s="136"/>
    </row>
    <row r="4698" spans="5:62" ht="14.25" customHeight="1" x14ac:dyDescent="0.25">
      <c r="E4698" s="113"/>
      <c r="H4698" s="133"/>
      <c r="T4698" s="133"/>
      <c r="X4698" s="131"/>
      <c r="Y4698" s="133"/>
      <c r="AJ4698" s="133"/>
      <c r="AO4698" s="135"/>
      <c r="AP4698" s="135"/>
      <c r="BJ4698" s="136"/>
    </row>
    <row r="4699" spans="5:62" ht="14.25" customHeight="1" x14ac:dyDescent="0.25">
      <c r="E4699" s="113"/>
      <c r="H4699" s="133"/>
      <c r="T4699" s="133"/>
      <c r="X4699" s="131"/>
      <c r="Y4699" s="133"/>
      <c r="AJ4699" s="133"/>
      <c r="AO4699" s="135"/>
      <c r="AP4699" s="135"/>
      <c r="BJ4699" s="136"/>
    </row>
    <row r="4700" spans="5:62" ht="14.25" customHeight="1" x14ac:dyDescent="0.25">
      <c r="E4700" s="113"/>
      <c r="H4700" s="133"/>
      <c r="T4700" s="133"/>
      <c r="X4700" s="131"/>
      <c r="Y4700" s="133"/>
      <c r="AJ4700" s="133"/>
      <c r="AO4700" s="135"/>
      <c r="AP4700" s="135"/>
      <c r="BJ4700" s="136"/>
    </row>
    <row r="4701" spans="5:62" ht="14.25" customHeight="1" x14ac:dyDescent="0.25">
      <c r="E4701" s="113"/>
      <c r="H4701" s="133"/>
      <c r="T4701" s="133"/>
      <c r="X4701" s="131"/>
      <c r="Y4701" s="133"/>
      <c r="AJ4701" s="133"/>
      <c r="AO4701" s="135"/>
      <c r="AP4701" s="135"/>
      <c r="BJ4701" s="136"/>
    </row>
    <row r="4702" spans="5:62" ht="14.25" customHeight="1" x14ac:dyDescent="0.25">
      <c r="E4702" s="113"/>
      <c r="H4702" s="133"/>
      <c r="T4702" s="133"/>
      <c r="X4702" s="131"/>
      <c r="Y4702" s="133"/>
      <c r="AJ4702" s="133"/>
      <c r="AO4702" s="135"/>
      <c r="AP4702" s="135"/>
      <c r="BJ4702" s="136"/>
    </row>
    <row r="4703" spans="5:62" ht="14.25" customHeight="1" x14ac:dyDescent="0.25">
      <c r="E4703" s="113"/>
      <c r="H4703" s="133"/>
      <c r="T4703" s="133"/>
      <c r="X4703" s="131"/>
      <c r="Y4703" s="133"/>
      <c r="AJ4703" s="133"/>
      <c r="AO4703" s="135"/>
      <c r="AP4703" s="135"/>
      <c r="BJ4703" s="136"/>
    </row>
    <row r="4704" spans="5:62" ht="14.25" customHeight="1" x14ac:dyDescent="0.25">
      <c r="E4704" s="113"/>
      <c r="H4704" s="133"/>
      <c r="T4704" s="133"/>
      <c r="X4704" s="131"/>
      <c r="Y4704" s="133"/>
      <c r="AJ4704" s="133"/>
      <c r="AO4704" s="135"/>
      <c r="AP4704" s="135"/>
      <c r="BJ4704" s="136"/>
    </row>
    <row r="4705" spans="5:62" ht="14.25" customHeight="1" x14ac:dyDescent="0.25">
      <c r="E4705" s="113"/>
      <c r="H4705" s="133"/>
      <c r="T4705" s="133"/>
      <c r="X4705" s="131"/>
      <c r="Y4705" s="133"/>
      <c r="AJ4705" s="133"/>
      <c r="AO4705" s="135"/>
      <c r="AP4705" s="135"/>
      <c r="BJ4705" s="136"/>
    </row>
    <row r="4706" spans="5:62" ht="14.25" customHeight="1" x14ac:dyDescent="0.25">
      <c r="E4706" s="113"/>
      <c r="H4706" s="133"/>
      <c r="T4706" s="133"/>
      <c r="X4706" s="131"/>
      <c r="Y4706" s="133"/>
      <c r="AJ4706" s="133"/>
      <c r="AO4706" s="135"/>
      <c r="AP4706" s="135"/>
      <c r="BJ4706" s="136"/>
    </row>
    <row r="4707" spans="5:62" ht="14.25" customHeight="1" x14ac:dyDescent="0.25">
      <c r="E4707" s="113"/>
      <c r="H4707" s="133"/>
      <c r="T4707" s="133"/>
      <c r="X4707" s="131"/>
      <c r="Y4707" s="133"/>
      <c r="AJ4707" s="133"/>
      <c r="AO4707" s="135"/>
      <c r="AP4707" s="135"/>
      <c r="BJ4707" s="136"/>
    </row>
    <row r="4708" spans="5:62" ht="14.25" customHeight="1" x14ac:dyDescent="0.25">
      <c r="E4708" s="113"/>
      <c r="H4708" s="133"/>
      <c r="T4708" s="133"/>
      <c r="X4708" s="131"/>
      <c r="Y4708" s="133"/>
      <c r="AJ4708" s="133"/>
      <c r="AO4708" s="135"/>
      <c r="AP4708" s="135"/>
      <c r="BJ4708" s="136"/>
    </row>
    <row r="4709" spans="5:62" ht="14.25" customHeight="1" x14ac:dyDescent="0.25">
      <c r="E4709" s="113"/>
      <c r="H4709" s="133"/>
      <c r="T4709" s="133"/>
      <c r="X4709" s="131"/>
      <c r="Y4709" s="133"/>
      <c r="AJ4709" s="133"/>
      <c r="AO4709" s="135"/>
      <c r="AP4709" s="135"/>
      <c r="BJ4709" s="136"/>
    </row>
    <row r="4710" spans="5:62" ht="14.25" customHeight="1" x14ac:dyDescent="0.25">
      <c r="E4710" s="113"/>
      <c r="H4710" s="133"/>
      <c r="T4710" s="133"/>
      <c r="X4710" s="131"/>
      <c r="Y4710" s="133"/>
      <c r="AJ4710" s="133"/>
      <c r="AO4710" s="135"/>
      <c r="AP4710" s="135"/>
      <c r="BJ4710" s="136"/>
    </row>
    <row r="4711" spans="5:62" ht="14.25" customHeight="1" x14ac:dyDescent="0.25">
      <c r="E4711" s="113"/>
      <c r="H4711" s="133"/>
      <c r="T4711" s="133"/>
      <c r="X4711" s="131"/>
      <c r="Y4711" s="133"/>
      <c r="AJ4711" s="133"/>
      <c r="AO4711" s="135"/>
      <c r="AP4711" s="135"/>
      <c r="BJ4711" s="136"/>
    </row>
    <row r="4712" spans="5:62" ht="14.25" customHeight="1" x14ac:dyDescent="0.25">
      <c r="E4712" s="113"/>
      <c r="H4712" s="133"/>
      <c r="T4712" s="133"/>
      <c r="X4712" s="131"/>
      <c r="Y4712" s="133"/>
      <c r="AJ4712" s="133"/>
      <c r="AO4712" s="135"/>
      <c r="AP4712" s="135"/>
      <c r="BJ4712" s="136"/>
    </row>
    <row r="4713" spans="5:62" ht="14.25" customHeight="1" x14ac:dyDescent="0.25">
      <c r="E4713" s="113"/>
      <c r="H4713" s="133"/>
      <c r="T4713" s="133"/>
      <c r="X4713" s="131"/>
      <c r="Y4713" s="133"/>
      <c r="AJ4713" s="133"/>
      <c r="AO4713" s="135"/>
      <c r="AP4713" s="135"/>
      <c r="BJ4713" s="136"/>
    </row>
    <row r="4714" spans="5:62" ht="14.25" customHeight="1" x14ac:dyDescent="0.25">
      <c r="E4714" s="113"/>
      <c r="H4714" s="133"/>
      <c r="T4714" s="133"/>
      <c r="X4714" s="131"/>
      <c r="Y4714" s="133"/>
      <c r="AJ4714" s="133"/>
      <c r="AO4714" s="135"/>
      <c r="AP4714" s="135"/>
      <c r="BJ4714" s="136"/>
    </row>
    <row r="4715" spans="5:62" ht="14.25" customHeight="1" x14ac:dyDescent="0.25">
      <c r="E4715" s="113"/>
      <c r="H4715" s="133"/>
      <c r="T4715" s="133"/>
      <c r="X4715" s="131"/>
      <c r="Y4715" s="133"/>
      <c r="AJ4715" s="133"/>
      <c r="AO4715" s="135"/>
      <c r="AP4715" s="135"/>
      <c r="BJ4715" s="136"/>
    </row>
    <row r="4716" spans="5:62" ht="14.25" customHeight="1" x14ac:dyDescent="0.25">
      <c r="E4716" s="113"/>
      <c r="H4716" s="133"/>
      <c r="T4716" s="133"/>
      <c r="X4716" s="131"/>
      <c r="Y4716" s="133"/>
      <c r="AJ4716" s="133"/>
      <c r="AO4716" s="135"/>
      <c r="AP4716" s="135"/>
      <c r="BJ4716" s="136"/>
    </row>
    <row r="4717" spans="5:62" ht="14.25" customHeight="1" x14ac:dyDescent="0.25">
      <c r="E4717" s="113"/>
      <c r="H4717" s="133"/>
      <c r="T4717" s="133"/>
      <c r="X4717" s="131"/>
      <c r="Y4717" s="133"/>
      <c r="AJ4717" s="133"/>
      <c r="AO4717" s="135"/>
      <c r="AP4717" s="135"/>
      <c r="BJ4717" s="136"/>
    </row>
    <row r="4718" spans="5:62" ht="14.25" customHeight="1" x14ac:dyDescent="0.25">
      <c r="E4718" s="113"/>
      <c r="H4718" s="133"/>
      <c r="T4718" s="133"/>
      <c r="X4718" s="131"/>
      <c r="Y4718" s="133"/>
      <c r="AJ4718" s="133"/>
      <c r="AO4718" s="135"/>
      <c r="AP4718" s="135"/>
      <c r="BJ4718" s="136"/>
    </row>
    <row r="4719" spans="5:62" ht="14.25" customHeight="1" x14ac:dyDescent="0.25">
      <c r="E4719" s="113"/>
      <c r="H4719" s="133"/>
      <c r="T4719" s="133"/>
      <c r="X4719" s="131"/>
      <c r="Y4719" s="133"/>
      <c r="AJ4719" s="133"/>
      <c r="AO4719" s="135"/>
      <c r="AP4719" s="135"/>
      <c r="BJ4719" s="136"/>
    </row>
    <row r="4720" spans="5:62" ht="14.25" customHeight="1" x14ac:dyDescent="0.25">
      <c r="E4720" s="113"/>
      <c r="H4720" s="133"/>
      <c r="T4720" s="133"/>
      <c r="X4720" s="131"/>
      <c r="Y4720" s="133"/>
      <c r="AJ4720" s="133"/>
      <c r="AO4720" s="135"/>
      <c r="AP4720" s="135"/>
      <c r="BJ4720" s="136"/>
    </row>
    <row r="4721" spans="5:62" ht="14.25" customHeight="1" x14ac:dyDescent="0.25">
      <c r="E4721" s="113"/>
      <c r="H4721" s="133"/>
      <c r="T4721" s="133"/>
      <c r="X4721" s="131"/>
      <c r="Y4721" s="133"/>
      <c r="AJ4721" s="133"/>
      <c r="AO4721" s="135"/>
      <c r="AP4721" s="135"/>
      <c r="BJ4721" s="136"/>
    </row>
    <row r="4722" spans="5:62" ht="14.25" customHeight="1" x14ac:dyDescent="0.25">
      <c r="E4722" s="113"/>
      <c r="H4722" s="133"/>
      <c r="T4722" s="133"/>
      <c r="X4722" s="131"/>
      <c r="Y4722" s="133"/>
      <c r="AJ4722" s="133"/>
      <c r="AO4722" s="135"/>
      <c r="AP4722" s="135"/>
      <c r="BJ4722" s="136"/>
    </row>
    <row r="4723" spans="5:62" ht="14.25" customHeight="1" x14ac:dyDescent="0.25">
      <c r="E4723" s="113"/>
      <c r="H4723" s="133"/>
      <c r="T4723" s="133"/>
      <c r="X4723" s="131"/>
      <c r="Y4723" s="133"/>
      <c r="AJ4723" s="133"/>
      <c r="AO4723" s="135"/>
      <c r="AP4723" s="135"/>
      <c r="BJ4723" s="136"/>
    </row>
    <row r="4724" spans="5:62" ht="14.25" customHeight="1" x14ac:dyDescent="0.25">
      <c r="E4724" s="113"/>
      <c r="H4724" s="133"/>
      <c r="T4724" s="133"/>
      <c r="X4724" s="131"/>
      <c r="Y4724" s="133"/>
      <c r="AJ4724" s="133"/>
      <c r="AO4724" s="135"/>
      <c r="AP4724" s="135"/>
      <c r="BJ4724" s="136"/>
    </row>
    <row r="4725" spans="5:62" ht="14.25" customHeight="1" x14ac:dyDescent="0.25">
      <c r="E4725" s="113"/>
      <c r="H4725" s="133"/>
      <c r="T4725" s="133"/>
      <c r="X4725" s="131"/>
      <c r="Y4725" s="133"/>
      <c r="AJ4725" s="133"/>
      <c r="AO4725" s="135"/>
      <c r="AP4725" s="135"/>
      <c r="BJ4725" s="136"/>
    </row>
    <row r="4726" spans="5:62" ht="14.25" customHeight="1" x14ac:dyDescent="0.25">
      <c r="E4726" s="113"/>
      <c r="H4726" s="133"/>
      <c r="T4726" s="133"/>
      <c r="X4726" s="131"/>
      <c r="Y4726" s="133"/>
      <c r="AJ4726" s="133"/>
      <c r="AO4726" s="135"/>
      <c r="AP4726" s="135"/>
      <c r="BJ4726" s="136"/>
    </row>
    <row r="4727" spans="5:62" ht="14.25" customHeight="1" x14ac:dyDescent="0.25">
      <c r="E4727" s="113"/>
      <c r="H4727" s="133"/>
      <c r="T4727" s="133"/>
      <c r="X4727" s="131"/>
      <c r="Y4727" s="133"/>
      <c r="AJ4727" s="133"/>
      <c r="AO4727" s="135"/>
      <c r="AP4727" s="135"/>
      <c r="BJ4727" s="136"/>
    </row>
    <row r="4728" spans="5:62" ht="14.25" customHeight="1" x14ac:dyDescent="0.25">
      <c r="E4728" s="113"/>
      <c r="H4728" s="133"/>
      <c r="T4728" s="133"/>
      <c r="X4728" s="131"/>
      <c r="Y4728" s="133"/>
      <c r="AJ4728" s="133"/>
      <c r="AO4728" s="135"/>
      <c r="AP4728" s="135"/>
      <c r="BJ4728" s="136"/>
    </row>
    <row r="4729" spans="5:62" ht="14.25" customHeight="1" x14ac:dyDescent="0.25">
      <c r="E4729" s="113"/>
      <c r="H4729" s="133"/>
      <c r="T4729" s="133"/>
      <c r="X4729" s="131"/>
      <c r="Y4729" s="133"/>
      <c r="AJ4729" s="133"/>
      <c r="AO4729" s="135"/>
      <c r="AP4729" s="135"/>
      <c r="BJ4729" s="136"/>
    </row>
    <row r="4730" spans="5:62" ht="14.25" customHeight="1" x14ac:dyDescent="0.25">
      <c r="E4730" s="113"/>
      <c r="H4730" s="133"/>
      <c r="T4730" s="133"/>
      <c r="X4730" s="131"/>
      <c r="Y4730" s="133"/>
      <c r="AJ4730" s="133"/>
      <c r="AO4730" s="135"/>
      <c r="AP4730" s="135"/>
      <c r="BJ4730" s="136"/>
    </row>
    <row r="4731" spans="5:62" ht="14.25" customHeight="1" x14ac:dyDescent="0.25">
      <c r="E4731" s="113"/>
      <c r="H4731" s="133"/>
      <c r="T4731" s="133"/>
      <c r="X4731" s="131"/>
      <c r="Y4731" s="133"/>
      <c r="AJ4731" s="133"/>
      <c r="AO4731" s="135"/>
      <c r="AP4731" s="135"/>
      <c r="BJ4731" s="136"/>
    </row>
    <row r="4732" spans="5:62" ht="14.25" customHeight="1" x14ac:dyDescent="0.25">
      <c r="E4732" s="113"/>
      <c r="H4732" s="133"/>
      <c r="T4732" s="133"/>
      <c r="X4732" s="131"/>
      <c r="Y4732" s="133"/>
      <c r="AJ4732" s="133"/>
      <c r="AO4732" s="135"/>
      <c r="AP4732" s="135"/>
      <c r="BJ4732" s="136"/>
    </row>
    <row r="4733" spans="5:62" ht="14.25" customHeight="1" x14ac:dyDescent="0.25">
      <c r="E4733" s="113"/>
      <c r="H4733" s="133"/>
      <c r="T4733" s="133"/>
      <c r="X4733" s="131"/>
      <c r="Y4733" s="133"/>
      <c r="AJ4733" s="133"/>
      <c r="AO4733" s="135"/>
      <c r="AP4733" s="135"/>
      <c r="BJ4733" s="136"/>
    </row>
    <row r="4734" spans="5:62" ht="14.25" customHeight="1" x14ac:dyDescent="0.25">
      <c r="E4734" s="113"/>
      <c r="H4734" s="133"/>
      <c r="T4734" s="133"/>
      <c r="X4734" s="131"/>
      <c r="Y4734" s="133"/>
      <c r="AJ4734" s="133"/>
      <c r="AO4734" s="135"/>
      <c r="AP4734" s="135"/>
      <c r="BJ4734" s="136"/>
    </row>
    <row r="4735" spans="5:62" ht="14.25" customHeight="1" x14ac:dyDescent="0.25">
      <c r="E4735" s="113"/>
      <c r="H4735" s="133"/>
      <c r="T4735" s="133"/>
      <c r="X4735" s="131"/>
      <c r="Y4735" s="133"/>
      <c r="AJ4735" s="133"/>
      <c r="AO4735" s="135"/>
      <c r="AP4735" s="135"/>
      <c r="BJ4735" s="136"/>
    </row>
    <row r="4736" spans="5:62" ht="14.25" customHeight="1" x14ac:dyDescent="0.25">
      <c r="E4736" s="113"/>
      <c r="H4736" s="133"/>
      <c r="T4736" s="133"/>
      <c r="X4736" s="131"/>
      <c r="Y4736" s="133"/>
      <c r="AJ4736" s="133"/>
      <c r="AO4736" s="135"/>
      <c r="AP4736" s="135"/>
      <c r="BJ4736" s="136"/>
    </row>
    <row r="4737" spans="5:62" ht="14.25" customHeight="1" x14ac:dyDescent="0.25">
      <c r="E4737" s="113"/>
      <c r="H4737" s="133"/>
      <c r="T4737" s="133"/>
      <c r="X4737" s="131"/>
      <c r="Y4737" s="133"/>
      <c r="AJ4737" s="133"/>
      <c r="AO4737" s="135"/>
      <c r="AP4737" s="135"/>
      <c r="BJ4737" s="136"/>
    </row>
    <row r="4738" spans="5:62" ht="14.25" customHeight="1" x14ac:dyDescent="0.25">
      <c r="E4738" s="113"/>
      <c r="H4738" s="133"/>
      <c r="T4738" s="133"/>
      <c r="X4738" s="131"/>
      <c r="Y4738" s="133"/>
      <c r="AJ4738" s="133"/>
      <c r="AO4738" s="135"/>
      <c r="AP4738" s="135"/>
      <c r="BJ4738" s="136"/>
    </row>
    <row r="4739" spans="5:62" ht="14.25" customHeight="1" x14ac:dyDescent="0.25">
      <c r="E4739" s="113"/>
      <c r="H4739" s="133"/>
      <c r="T4739" s="133"/>
      <c r="X4739" s="131"/>
      <c r="Y4739" s="133"/>
      <c r="AJ4739" s="133"/>
      <c r="AO4739" s="135"/>
      <c r="AP4739" s="135"/>
      <c r="BJ4739" s="136"/>
    </row>
    <row r="4740" spans="5:62" ht="14.25" customHeight="1" x14ac:dyDescent="0.25">
      <c r="E4740" s="113"/>
      <c r="H4740" s="133"/>
      <c r="T4740" s="133"/>
      <c r="X4740" s="131"/>
      <c r="Y4740" s="133"/>
      <c r="AJ4740" s="133"/>
      <c r="AO4740" s="135"/>
      <c r="AP4740" s="135"/>
      <c r="BJ4740" s="136"/>
    </row>
    <row r="4741" spans="5:62" ht="14.25" customHeight="1" x14ac:dyDescent="0.25">
      <c r="E4741" s="113"/>
      <c r="H4741" s="133"/>
      <c r="T4741" s="133"/>
      <c r="X4741" s="131"/>
      <c r="Y4741" s="133"/>
      <c r="AJ4741" s="133"/>
      <c r="AO4741" s="135"/>
      <c r="AP4741" s="135"/>
      <c r="BJ4741" s="136"/>
    </row>
    <row r="4742" spans="5:62" ht="14.25" customHeight="1" x14ac:dyDescent="0.25">
      <c r="E4742" s="113"/>
      <c r="H4742" s="133"/>
      <c r="T4742" s="133"/>
      <c r="X4742" s="131"/>
      <c r="Y4742" s="133"/>
      <c r="AJ4742" s="133"/>
      <c r="AO4742" s="135"/>
      <c r="AP4742" s="135"/>
      <c r="BJ4742" s="136"/>
    </row>
    <row r="4743" spans="5:62" ht="14.25" customHeight="1" x14ac:dyDescent="0.25">
      <c r="E4743" s="113"/>
      <c r="H4743" s="133"/>
      <c r="T4743" s="133"/>
      <c r="X4743" s="131"/>
      <c r="Y4743" s="133"/>
      <c r="AJ4743" s="133"/>
      <c r="AO4743" s="135"/>
      <c r="AP4743" s="135"/>
      <c r="BJ4743" s="136"/>
    </row>
    <row r="4744" spans="5:62" ht="14.25" customHeight="1" x14ac:dyDescent="0.25">
      <c r="E4744" s="113"/>
      <c r="H4744" s="133"/>
      <c r="T4744" s="133"/>
      <c r="X4744" s="131"/>
      <c r="Y4744" s="133"/>
      <c r="AJ4744" s="133"/>
      <c r="AO4744" s="135"/>
      <c r="AP4744" s="135"/>
      <c r="BJ4744" s="136"/>
    </row>
    <row r="4745" spans="5:62" ht="14.25" customHeight="1" x14ac:dyDescent="0.25">
      <c r="E4745" s="113"/>
      <c r="H4745" s="133"/>
      <c r="T4745" s="133"/>
      <c r="X4745" s="131"/>
      <c r="Y4745" s="133"/>
      <c r="AJ4745" s="133"/>
      <c r="AO4745" s="135"/>
      <c r="AP4745" s="135"/>
      <c r="BJ4745" s="136"/>
    </row>
    <row r="4746" spans="5:62" ht="14.25" customHeight="1" x14ac:dyDescent="0.25">
      <c r="E4746" s="113"/>
      <c r="H4746" s="133"/>
      <c r="T4746" s="133"/>
      <c r="X4746" s="131"/>
      <c r="Y4746" s="133"/>
      <c r="AJ4746" s="133"/>
      <c r="AO4746" s="135"/>
      <c r="AP4746" s="135"/>
      <c r="BJ4746" s="136"/>
    </row>
    <row r="4747" spans="5:62" ht="14.25" customHeight="1" x14ac:dyDescent="0.25">
      <c r="E4747" s="113"/>
      <c r="H4747" s="133"/>
      <c r="T4747" s="133"/>
      <c r="X4747" s="131"/>
      <c r="Y4747" s="133"/>
      <c r="AJ4747" s="133"/>
      <c r="AO4747" s="135"/>
      <c r="AP4747" s="135"/>
      <c r="BJ4747" s="136"/>
    </row>
    <row r="4748" spans="5:62" ht="14.25" customHeight="1" x14ac:dyDescent="0.25">
      <c r="E4748" s="113"/>
      <c r="H4748" s="133"/>
      <c r="T4748" s="133"/>
      <c r="X4748" s="131"/>
      <c r="Y4748" s="133"/>
      <c r="AJ4748" s="133"/>
      <c r="AO4748" s="135"/>
      <c r="AP4748" s="135"/>
      <c r="BJ4748" s="136"/>
    </row>
    <row r="4749" spans="5:62" ht="14.25" customHeight="1" x14ac:dyDescent="0.25">
      <c r="E4749" s="113"/>
      <c r="H4749" s="133"/>
      <c r="T4749" s="133"/>
      <c r="X4749" s="131"/>
      <c r="Y4749" s="133"/>
      <c r="AJ4749" s="133"/>
      <c r="AO4749" s="135"/>
      <c r="AP4749" s="135"/>
      <c r="BJ4749" s="136"/>
    </row>
    <row r="4750" spans="5:62" ht="14.25" customHeight="1" x14ac:dyDescent="0.25">
      <c r="E4750" s="113"/>
      <c r="H4750" s="133"/>
      <c r="T4750" s="133"/>
      <c r="X4750" s="131"/>
      <c r="Y4750" s="133"/>
      <c r="AJ4750" s="133"/>
      <c r="AO4750" s="135"/>
      <c r="AP4750" s="135"/>
      <c r="BJ4750" s="136"/>
    </row>
    <row r="4751" spans="5:62" ht="14.25" customHeight="1" x14ac:dyDescent="0.25">
      <c r="E4751" s="113"/>
      <c r="H4751" s="133"/>
      <c r="T4751" s="133"/>
      <c r="X4751" s="131"/>
      <c r="Y4751" s="133"/>
      <c r="AJ4751" s="133"/>
      <c r="AO4751" s="135"/>
      <c r="AP4751" s="135"/>
      <c r="BJ4751" s="136"/>
    </row>
    <row r="4752" spans="5:62" ht="14.25" customHeight="1" x14ac:dyDescent="0.25">
      <c r="E4752" s="113"/>
      <c r="H4752" s="133"/>
      <c r="T4752" s="133"/>
      <c r="X4752" s="131"/>
      <c r="Y4752" s="133"/>
      <c r="AJ4752" s="133"/>
      <c r="AO4752" s="135"/>
      <c r="AP4752" s="135"/>
      <c r="BJ4752" s="136"/>
    </row>
    <row r="4753" spans="5:62" ht="14.25" customHeight="1" x14ac:dyDescent="0.25">
      <c r="E4753" s="113"/>
      <c r="H4753" s="133"/>
      <c r="T4753" s="133"/>
      <c r="X4753" s="131"/>
      <c r="Y4753" s="133"/>
      <c r="AJ4753" s="133"/>
      <c r="AO4753" s="135"/>
      <c r="AP4753" s="135"/>
      <c r="BJ4753" s="136"/>
    </row>
    <row r="4754" spans="5:62" ht="14.25" customHeight="1" x14ac:dyDescent="0.25">
      <c r="E4754" s="113"/>
      <c r="H4754" s="133"/>
      <c r="T4754" s="133"/>
      <c r="X4754" s="131"/>
      <c r="Y4754" s="133"/>
      <c r="AJ4754" s="133"/>
      <c r="AO4754" s="135"/>
      <c r="AP4754" s="135"/>
      <c r="BJ4754" s="136"/>
    </row>
    <row r="4755" spans="5:62" ht="14.25" customHeight="1" x14ac:dyDescent="0.25">
      <c r="E4755" s="113"/>
      <c r="H4755" s="133"/>
      <c r="T4755" s="133"/>
      <c r="X4755" s="131"/>
      <c r="Y4755" s="133"/>
      <c r="AJ4755" s="133"/>
      <c r="AO4755" s="135"/>
      <c r="AP4755" s="135"/>
      <c r="BJ4755" s="136"/>
    </row>
    <row r="4756" spans="5:62" ht="14.25" customHeight="1" x14ac:dyDescent="0.25">
      <c r="E4756" s="113"/>
      <c r="H4756" s="133"/>
      <c r="T4756" s="133"/>
      <c r="X4756" s="131"/>
      <c r="Y4756" s="133"/>
      <c r="AJ4756" s="133"/>
      <c r="AO4756" s="135"/>
      <c r="AP4756" s="135"/>
      <c r="BJ4756" s="136"/>
    </row>
    <row r="4757" spans="5:62" ht="14.25" customHeight="1" x14ac:dyDescent="0.25">
      <c r="E4757" s="113"/>
      <c r="H4757" s="133"/>
      <c r="T4757" s="133"/>
      <c r="X4757" s="131"/>
      <c r="Y4757" s="133"/>
      <c r="AJ4757" s="133"/>
      <c r="AO4757" s="135"/>
      <c r="AP4757" s="135"/>
      <c r="BJ4757" s="136"/>
    </row>
    <row r="4758" spans="5:62" ht="14.25" customHeight="1" x14ac:dyDescent="0.25">
      <c r="E4758" s="113"/>
      <c r="H4758" s="133"/>
      <c r="T4758" s="133"/>
      <c r="X4758" s="131"/>
      <c r="Y4758" s="133"/>
      <c r="AJ4758" s="133"/>
      <c r="AO4758" s="135"/>
      <c r="AP4758" s="135"/>
      <c r="BJ4758" s="136"/>
    </row>
    <row r="4759" spans="5:62" ht="14.25" customHeight="1" x14ac:dyDescent="0.25">
      <c r="E4759" s="113"/>
      <c r="H4759" s="133"/>
      <c r="T4759" s="133"/>
      <c r="X4759" s="131"/>
      <c r="Y4759" s="133"/>
      <c r="AJ4759" s="133"/>
      <c r="AO4759" s="135"/>
      <c r="AP4759" s="135"/>
      <c r="BJ4759" s="136"/>
    </row>
    <row r="4760" spans="5:62" ht="14.25" customHeight="1" x14ac:dyDescent="0.25">
      <c r="E4760" s="113"/>
      <c r="H4760" s="133"/>
      <c r="T4760" s="133"/>
      <c r="X4760" s="131"/>
      <c r="Y4760" s="133"/>
      <c r="AJ4760" s="133"/>
      <c r="AO4760" s="135"/>
      <c r="AP4760" s="135"/>
      <c r="BJ4760" s="136"/>
    </row>
    <row r="4761" spans="5:62" ht="14.25" customHeight="1" x14ac:dyDescent="0.25">
      <c r="E4761" s="113"/>
      <c r="H4761" s="133"/>
      <c r="T4761" s="133"/>
      <c r="X4761" s="131"/>
      <c r="Y4761" s="133"/>
      <c r="AJ4761" s="133"/>
      <c r="AO4761" s="135"/>
      <c r="AP4761" s="135"/>
      <c r="BJ4761" s="136"/>
    </row>
    <row r="4762" spans="5:62" ht="14.25" customHeight="1" x14ac:dyDescent="0.25">
      <c r="E4762" s="113"/>
      <c r="H4762" s="133"/>
      <c r="T4762" s="133"/>
      <c r="X4762" s="131"/>
      <c r="Y4762" s="133"/>
      <c r="AJ4762" s="133"/>
      <c r="AO4762" s="135"/>
      <c r="AP4762" s="135"/>
      <c r="BJ4762" s="136"/>
    </row>
    <row r="4763" spans="5:62" ht="14.25" customHeight="1" x14ac:dyDescent="0.25">
      <c r="E4763" s="113"/>
      <c r="H4763" s="133"/>
      <c r="T4763" s="133"/>
      <c r="X4763" s="131"/>
      <c r="Y4763" s="133"/>
      <c r="AJ4763" s="133"/>
      <c r="AO4763" s="135"/>
      <c r="AP4763" s="135"/>
      <c r="BJ4763" s="136"/>
    </row>
    <row r="4764" spans="5:62" ht="14.25" customHeight="1" x14ac:dyDescent="0.25">
      <c r="E4764" s="113"/>
      <c r="H4764" s="133"/>
      <c r="T4764" s="133"/>
      <c r="X4764" s="131"/>
      <c r="Y4764" s="133"/>
      <c r="AJ4764" s="133"/>
      <c r="AO4764" s="135"/>
      <c r="AP4764" s="135"/>
      <c r="BJ4764" s="136"/>
    </row>
    <row r="4765" spans="5:62" ht="14.25" customHeight="1" x14ac:dyDescent="0.25">
      <c r="E4765" s="113"/>
      <c r="H4765" s="133"/>
      <c r="T4765" s="133"/>
      <c r="X4765" s="131"/>
      <c r="Y4765" s="133"/>
      <c r="AJ4765" s="133"/>
      <c r="AO4765" s="135"/>
      <c r="AP4765" s="135"/>
      <c r="BJ4765" s="136"/>
    </row>
    <row r="4766" spans="5:62" ht="14.25" customHeight="1" x14ac:dyDescent="0.25">
      <c r="E4766" s="113"/>
      <c r="H4766" s="133"/>
      <c r="T4766" s="133"/>
      <c r="X4766" s="131"/>
      <c r="Y4766" s="133"/>
      <c r="AJ4766" s="133"/>
      <c r="AO4766" s="135"/>
      <c r="AP4766" s="135"/>
      <c r="BJ4766" s="136"/>
    </row>
    <row r="4767" spans="5:62" ht="14.25" customHeight="1" x14ac:dyDescent="0.25">
      <c r="E4767" s="113"/>
      <c r="H4767" s="133"/>
      <c r="T4767" s="133"/>
      <c r="X4767" s="131"/>
      <c r="Y4767" s="133"/>
      <c r="AJ4767" s="133"/>
      <c r="AO4767" s="135"/>
      <c r="AP4767" s="135"/>
      <c r="BJ4767" s="136"/>
    </row>
    <row r="4768" spans="5:62" ht="14.25" customHeight="1" x14ac:dyDescent="0.25">
      <c r="E4768" s="113"/>
      <c r="H4768" s="133"/>
      <c r="T4768" s="133"/>
      <c r="X4768" s="131"/>
      <c r="Y4768" s="133"/>
      <c r="AJ4768" s="133"/>
      <c r="AO4768" s="135"/>
      <c r="AP4768" s="135"/>
      <c r="BJ4768" s="136"/>
    </row>
    <row r="4769" spans="5:62" ht="14.25" customHeight="1" x14ac:dyDescent="0.25">
      <c r="E4769" s="113"/>
      <c r="H4769" s="133"/>
      <c r="T4769" s="133"/>
      <c r="X4769" s="131"/>
      <c r="Y4769" s="133"/>
      <c r="AJ4769" s="133"/>
      <c r="AO4769" s="135"/>
      <c r="AP4769" s="135"/>
      <c r="BJ4769" s="136"/>
    </row>
    <row r="4770" spans="5:62" ht="14.25" customHeight="1" x14ac:dyDescent="0.25">
      <c r="E4770" s="113"/>
      <c r="H4770" s="133"/>
      <c r="T4770" s="133"/>
      <c r="X4770" s="131"/>
      <c r="Y4770" s="133"/>
      <c r="AJ4770" s="133"/>
      <c r="AO4770" s="135"/>
      <c r="AP4770" s="135"/>
      <c r="BJ4770" s="136"/>
    </row>
    <row r="4771" spans="5:62" ht="14.25" customHeight="1" x14ac:dyDescent="0.25">
      <c r="E4771" s="113"/>
      <c r="H4771" s="133"/>
      <c r="T4771" s="133"/>
      <c r="X4771" s="131"/>
      <c r="Y4771" s="133"/>
      <c r="AJ4771" s="133"/>
      <c r="AO4771" s="135"/>
      <c r="AP4771" s="135"/>
      <c r="BJ4771" s="136"/>
    </row>
    <row r="4772" spans="5:62" ht="14.25" customHeight="1" x14ac:dyDescent="0.25">
      <c r="E4772" s="113"/>
      <c r="H4772" s="133"/>
      <c r="T4772" s="133"/>
      <c r="X4772" s="131"/>
      <c r="Y4772" s="133"/>
      <c r="AJ4772" s="133"/>
      <c r="AO4772" s="135"/>
      <c r="AP4772" s="135"/>
      <c r="BJ4772" s="136"/>
    </row>
    <row r="4773" spans="5:62" ht="14.25" customHeight="1" x14ac:dyDescent="0.25">
      <c r="E4773" s="113"/>
      <c r="H4773" s="133"/>
      <c r="T4773" s="133"/>
      <c r="X4773" s="131"/>
      <c r="Y4773" s="133"/>
      <c r="AJ4773" s="133"/>
      <c r="AO4773" s="135"/>
      <c r="AP4773" s="135"/>
      <c r="BJ4773" s="136"/>
    </row>
    <row r="4774" spans="5:62" ht="14.25" customHeight="1" x14ac:dyDescent="0.25">
      <c r="E4774" s="113"/>
      <c r="H4774" s="133"/>
      <c r="T4774" s="133"/>
      <c r="X4774" s="131"/>
      <c r="Y4774" s="133"/>
      <c r="AJ4774" s="133"/>
      <c r="AO4774" s="135"/>
      <c r="AP4774" s="135"/>
      <c r="BJ4774" s="136"/>
    </row>
    <row r="4775" spans="5:62" ht="14.25" customHeight="1" x14ac:dyDescent="0.25">
      <c r="E4775" s="113"/>
      <c r="H4775" s="133"/>
      <c r="T4775" s="133"/>
      <c r="X4775" s="131"/>
      <c r="Y4775" s="133"/>
      <c r="AJ4775" s="133"/>
      <c r="AO4775" s="135"/>
      <c r="AP4775" s="135"/>
      <c r="BJ4775" s="136"/>
    </row>
    <row r="4776" spans="5:62" ht="14.25" customHeight="1" x14ac:dyDescent="0.25">
      <c r="E4776" s="113"/>
      <c r="H4776" s="133"/>
      <c r="T4776" s="133"/>
      <c r="X4776" s="131"/>
      <c r="Y4776" s="133"/>
      <c r="AJ4776" s="133"/>
      <c r="AO4776" s="135"/>
      <c r="AP4776" s="135"/>
      <c r="BJ4776" s="136"/>
    </row>
    <row r="4777" spans="5:62" ht="14.25" customHeight="1" x14ac:dyDescent="0.25">
      <c r="E4777" s="113"/>
      <c r="H4777" s="133"/>
      <c r="T4777" s="133"/>
      <c r="X4777" s="131"/>
      <c r="Y4777" s="133"/>
      <c r="AJ4777" s="133"/>
      <c r="AO4777" s="135"/>
      <c r="AP4777" s="135"/>
      <c r="BJ4777" s="136"/>
    </row>
    <row r="4778" spans="5:62" ht="14.25" customHeight="1" x14ac:dyDescent="0.25">
      <c r="E4778" s="113"/>
      <c r="H4778" s="133"/>
      <c r="T4778" s="133"/>
      <c r="X4778" s="131"/>
      <c r="Y4778" s="133"/>
      <c r="AJ4778" s="133"/>
      <c r="AO4778" s="135"/>
      <c r="AP4778" s="135"/>
      <c r="BJ4778" s="136"/>
    </row>
    <row r="4779" spans="5:62" ht="14.25" customHeight="1" x14ac:dyDescent="0.25">
      <c r="E4779" s="113"/>
      <c r="H4779" s="133"/>
      <c r="T4779" s="133"/>
      <c r="X4779" s="131"/>
      <c r="Y4779" s="133"/>
      <c r="AJ4779" s="133"/>
      <c r="AO4779" s="135"/>
      <c r="AP4779" s="135"/>
      <c r="BJ4779" s="136"/>
    </row>
    <row r="4780" spans="5:62" ht="14.25" customHeight="1" x14ac:dyDescent="0.25">
      <c r="E4780" s="113"/>
      <c r="H4780" s="133"/>
      <c r="T4780" s="133"/>
      <c r="X4780" s="131"/>
      <c r="Y4780" s="133"/>
      <c r="AJ4780" s="133"/>
      <c r="AO4780" s="135"/>
      <c r="AP4780" s="135"/>
      <c r="BJ4780" s="136"/>
    </row>
    <row r="4781" spans="5:62" ht="14.25" customHeight="1" x14ac:dyDescent="0.25">
      <c r="E4781" s="113"/>
      <c r="H4781" s="133"/>
      <c r="T4781" s="133"/>
      <c r="X4781" s="131"/>
      <c r="Y4781" s="133"/>
      <c r="AJ4781" s="133"/>
      <c r="AO4781" s="135"/>
      <c r="AP4781" s="135"/>
      <c r="BJ4781" s="136"/>
    </row>
    <row r="4782" spans="5:62" ht="14.25" customHeight="1" x14ac:dyDescent="0.25">
      <c r="E4782" s="113"/>
      <c r="H4782" s="133"/>
      <c r="T4782" s="133"/>
      <c r="X4782" s="131"/>
      <c r="Y4782" s="133"/>
      <c r="AJ4782" s="133"/>
      <c r="AO4782" s="135"/>
      <c r="AP4782" s="135"/>
      <c r="BJ4782" s="136"/>
    </row>
    <row r="4783" spans="5:62" ht="14.25" customHeight="1" x14ac:dyDescent="0.25">
      <c r="E4783" s="113"/>
      <c r="H4783" s="133"/>
      <c r="T4783" s="133"/>
      <c r="X4783" s="131"/>
      <c r="Y4783" s="133"/>
      <c r="AJ4783" s="133"/>
      <c r="AO4783" s="135"/>
      <c r="AP4783" s="135"/>
      <c r="BJ4783" s="136"/>
    </row>
    <row r="4784" spans="5:62" ht="14.25" customHeight="1" x14ac:dyDescent="0.25">
      <c r="E4784" s="113"/>
      <c r="H4784" s="133"/>
      <c r="T4784" s="133"/>
      <c r="X4784" s="131"/>
      <c r="Y4784" s="133"/>
      <c r="AJ4784" s="133"/>
      <c r="AO4784" s="135"/>
      <c r="AP4784" s="135"/>
      <c r="BJ4784" s="136"/>
    </row>
    <row r="4785" spans="5:62" ht="14.25" customHeight="1" x14ac:dyDescent="0.25">
      <c r="E4785" s="113"/>
      <c r="H4785" s="133"/>
      <c r="T4785" s="133"/>
      <c r="X4785" s="131"/>
      <c r="Y4785" s="133"/>
      <c r="AJ4785" s="133"/>
      <c r="AO4785" s="135"/>
      <c r="AP4785" s="135"/>
      <c r="BJ4785" s="136"/>
    </row>
    <row r="4786" spans="5:62" ht="14.25" customHeight="1" x14ac:dyDescent="0.25">
      <c r="E4786" s="113"/>
      <c r="H4786" s="133"/>
      <c r="T4786" s="133"/>
      <c r="X4786" s="131"/>
      <c r="Y4786" s="133"/>
      <c r="AJ4786" s="133"/>
      <c r="AO4786" s="135"/>
      <c r="AP4786" s="135"/>
      <c r="BJ4786" s="136"/>
    </row>
    <row r="4787" spans="5:62" ht="14.25" customHeight="1" x14ac:dyDescent="0.25">
      <c r="E4787" s="113"/>
      <c r="H4787" s="133"/>
      <c r="T4787" s="133"/>
      <c r="X4787" s="131"/>
      <c r="Y4787" s="133"/>
      <c r="AJ4787" s="133"/>
      <c r="AO4787" s="135"/>
      <c r="AP4787" s="135"/>
      <c r="BJ4787" s="136"/>
    </row>
    <row r="4788" spans="5:62" ht="14.25" customHeight="1" x14ac:dyDescent="0.25">
      <c r="E4788" s="113"/>
      <c r="H4788" s="133"/>
      <c r="T4788" s="133"/>
      <c r="X4788" s="131"/>
      <c r="Y4788" s="133"/>
      <c r="AJ4788" s="133"/>
      <c r="AO4788" s="135"/>
      <c r="AP4788" s="135"/>
      <c r="BJ4788" s="136"/>
    </row>
    <row r="4789" spans="5:62" ht="14.25" customHeight="1" x14ac:dyDescent="0.25">
      <c r="E4789" s="113"/>
      <c r="H4789" s="133"/>
      <c r="T4789" s="133"/>
      <c r="X4789" s="131"/>
      <c r="Y4789" s="133"/>
      <c r="AJ4789" s="133"/>
      <c r="AO4789" s="135"/>
      <c r="AP4789" s="135"/>
      <c r="BJ4789" s="136"/>
    </row>
    <row r="4790" spans="5:62" ht="14.25" customHeight="1" x14ac:dyDescent="0.25">
      <c r="E4790" s="113"/>
      <c r="H4790" s="133"/>
      <c r="T4790" s="133"/>
      <c r="X4790" s="131"/>
      <c r="Y4790" s="133"/>
      <c r="AJ4790" s="133"/>
      <c r="AO4790" s="135"/>
      <c r="AP4790" s="135"/>
      <c r="BJ4790" s="136"/>
    </row>
    <row r="4791" spans="5:62" ht="14.25" customHeight="1" x14ac:dyDescent="0.25">
      <c r="E4791" s="113"/>
      <c r="H4791" s="133"/>
      <c r="T4791" s="133"/>
      <c r="X4791" s="131"/>
      <c r="Y4791" s="133"/>
      <c r="AJ4791" s="133"/>
      <c r="AO4791" s="135"/>
      <c r="AP4791" s="135"/>
      <c r="BJ4791" s="136"/>
    </row>
    <row r="4792" spans="5:62" ht="14.25" customHeight="1" x14ac:dyDescent="0.25">
      <c r="E4792" s="113"/>
      <c r="H4792" s="133"/>
      <c r="T4792" s="133"/>
      <c r="X4792" s="131"/>
      <c r="Y4792" s="133"/>
      <c r="AJ4792" s="133"/>
      <c r="AO4792" s="135"/>
      <c r="AP4792" s="135"/>
      <c r="BJ4792" s="136"/>
    </row>
    <row r="4793" spans="5:62" ht="14.25" customHeight="1" x14ac:dyDescent="0.25">
      <c r="E4793" s="113"/>
      <c r="H4793" s="133"/>
      <c r="T4793" s="133"/>
      <c r="X4793" s="131"/>
      <c r="Y4793" s="133"/>
      <c r="AJ4793" s="133"/>
      <c r="AO4793" s="135"/>
      <c r="AP4793" s="135"/>
      <c r="BJ4793" s="136"/>
    </row>
    <row r="4794" spans="5:62" ht="14.25" customHeight="1" x14ac:dyDescent="0.25">
      <c r="E4794" s="113"/>
      <c r="H4794" s="133"/>
      <c r="T4794" s="133"/>
      <c r="X4794" s="131"/>
      <c r="Y4794" s="133"/>
      <c r="AJ4794" s="133"/>
      <c r="AO4794" s="135"/>
      <c r="AP4794" s="135"/>
      <c r="BJ4794" s="136"/>
    </row>
    <row r="4795" spans="5:62" ht="14.25" customHeight="1" x14ac:dyDescent="0.25">
      <c r="E4795" s="113"/>
      <c r="H4795" s="133"/>
      <c r="T4795" s="133"/>
      <c r="X4795" s="131"/>
      <c r="Y4795" s="133"/>
      <c r="AJ4795" s="133"/>
      <c r="AO4795" s="135"/>
      <c r="AP4795" s="135"/>
      <c r="BJ4795" s="136"/>
    </row>
    <row r="4796" spans="5:62" ht="14.25" customHeight="1" x14ac:dyDescent="0.25">
      <c r="E4796" s="113"/>
      <c r="H4796" s="133"/>
      <c r="T4796" s="133"/>
      <c r="X4796" s="131"/>
      <c r="Y4796" s="133"/>
      <c r="AJ4796" s="133"/>
      <c r="AO4796" s="135"/>
      <c r="AP4796" s="135"/>
      <c r="BJ4796" s="136"/>
    </row>
    <row r="4797" spans="5:62" ht="14.25" customHeight="1" x14ac:dyDescent="0.25">
      <c r="E4797" s="113"/>
      <c r="H4797" s="133"/>
      <c r="T4797" s="133"/>
      <c r="X4797" s="131"/>
      <c r="Y4797" s="133"/>
      <c r="AJ4797" s="133"/>
      <c r="AO4797" s="135"/>
      <c r="AP4797" s="135"/>
      <c r="BJ4797" s="136"/>
    </row>
    <row r="4798" spans="5:62" ht="14.25" customHeight="1" x14ac:dyDescent="0.25">
      <c r="E4798" s="113"/>
      <c r="H4798" s="133"/>
      <c r="T4798" s="133"/>
      <c r="X4798" s="131"/>
      <c r="Y4798" s="133"/>
      <c r="AJ4798" s="133"/>
      <c r="AO4798" s="135"/>
      <c r="AP4798" s="135"/>
      <c r="BJ4798" s="136"/>
    </row>
    <row r="4799" spans="5:62" ht="14.25" customHeight="1" x14ac:dyDescent="0.25">
      <c r="E4799" s="113"/>
      <c r="H4799" s="133"/>
      <c r="T4799" s="133"/>
      <c r="X4799" s="131"/>
      <c r="Y4799" s="133"/>
      <c r="AJ4799" s="133"/>
      <c r="AO4799" s="135"/>
      <c r="AP4799" s="135"/>
      <c r="BJ4799" s="136"/>
    </row>
    <row r="4800" spans="5:62" ht="14.25" customHeight="1" x14ac:dyDescent="0.25">
      <c r="E4800" s="113"/>
      <c r="H4800" s="133"/>
      <c r="T4800" s="133"/>
      <c r="X4800" s="131"/>
      <c r="Y4800" s="133"/>
      <c r="AJ4800" s="133"/>
      <c r="AO4800" s="135"/>
      <c r="AP4800" s="135"/>
      <c r="BJ4800" s="136"/>
    </row>
    <row r="4801" spans="5:62" ht="14.25" customHeight="1" x14ac:dyDescent="0.25">
      <c r="E4801" s="113"/>
      <c r="H4801" s="133"/>
      <c r="T4801" s="133"/>
      <c r="X4801" s="131"/>
      <c r="Y4801" s="133"/>
      <c r="AJ4801" s="133"/>
      <c r="AO4801" s="135"/>
      <c r="AP4801" s="135"/>
      <c r="BJ4801" s="136"/>
    </row>
    <row r="4802" spans="5:62" ht="14.25" customHeight="1" x14ac:dyDescent="0.25">
      <c r="E4802" s="113"/>
      <c r="H4802" s="133"/>
      <c r="T4802" s="133"/>
      <c r="X4802" s="131"/>
      <c r="Y4802" s="133"/>
      <c r="AJ4802" s="133"/>
      <c r="AO4802" s="135"/>
      <c r="AP4802" s="135"/>
      <c r="BJ4802" s="136"/>
    </row>
    <row r="4803" spans="5:62" ht="14.25" customHeight="1" x14ac:dyDescent="0.25">
      <c r="E4803" s="113"/>
      <c r="H4803" s="133"/>
      <c r="T4803" s="133"/>
      <c r="X4803" s="131"/>
      <c r="Y4803" s="133"/>
      <c r="AJ4803" s="133"/>
      <c r="AO4803" s="135"/>
      <c r="AP4803" s="135"/>
      <c r="BJ4803" s="136"/>
    </row>
    <row r="4804" spans="5:62" ht="14.25" customHeight="1" x14ac:dyDescent="0.25">
      <c r="E4804" s="113"/>
      <c r="H4804" s="133"/>
      <c r="T4804" s="133"/>
      <c r="X4804" s="131"/>
      <c r="Y4804" s="133"/>
      <c r="AJ4804" s="133"/>
      <c r="AO4804" s="135"/>
      <c r="AP4804" s="135"/>
      <c r="BJ4804" s="136"/>
    </row>
    <row r="4805" spans="5:62" ht="14.25" customHeight="1" x14ac:dyDescent="0.25">
      <c r="E4805" s="113"/>
      <c r="H4805" s="133"/>
      <c r="T4805" s="133"/>
      <c r="X4805" s="131"/>
      <c r="Y4805" s="133"/>
      <c r="AJ4805" s="133"/>
      <c r="AO4805" s="135"/>
      <c r="AP4805" s="135"/>
      <c r="BJ4805" s="136"/>
    </row>
    <row r="4806" spans="5:62" ht="14.25" customHeight="1" x14ac:dyDescent="0.25">
      <c r="E4806" s="113"/>
      <c r="H4806" s="133"/>
      <c r="T4806" s="133"/>
      <c r="X4806" s="131"/>
      <c r="Y4806" s="133"/>
      <c r="AJ4806" s="133"/>
      <c r="AO4806" s="135"/>
      <c r="AP4806" s="135"/>
      <c r="BJ4806" s="136"/>
    </row>
    <row r="4807" spans="5:62" ht="14.25" customHeight="1" x14ac:dyDescent="0.25">
      <c r="E4807" s="113"/>
      <c r="H4807" s="133"/>
      <c r="T4807" s="133"/>
      <c r="X4807" s="131"/>
      <c r="Y4807" s="133"/>
      <c r="AJ4807" s="133"/>
      <c r="AO4807" s="135"/>
      <c r="AP4807" s="135"/>
      <c r="BJ4807" s="136"/>
    </row>
    <row r="4808" spans="5:62" ht="14.25" customHeight="1" x14ac:dyDescent="0.25">
      <c r="E4808" s="113"/>
      <c r="H4808" s="133"/>
      <c r="T4808" s="133"/>
      <c r="X4808" s="131"/>
      <c r="Y4808" s="133"/>
      <c r="AJ4808" s="133"/>
      <c r="AO4808" s="135"/>
      <c r="AP4808" s="135"/>
      <c r="BJ4808" s="136"/>
    </row>
    <row r="4809" spans="5:62" ht="14.25" customHeight="1" x14ac:dyDescent="0.25">
      <c r="E4809" s="113"/>
      <c r="H4809" s="133"/>
      <c r="T4809" s="133"/>
      <c r="X4809" s="131"/>
      <c r="Y4809" s="133"/>
      <c r="AJ4809" s="133"/>
      <c r="AO4809" s="135"/>
      <c r="AP4809" s="135"/>
      <c r="BJ4809" s="136"/>
    </row>
    <row r="4810" spans="5:62" ht="14.25" customHeight="1" x14ac:dyDescent="0.25">
      <c r="E4810" s="113"/>
      <c r="H4810" s="133"/>
      <c r="T4810" s="133"/>
      <c r="X4810" s="131"/>
      <c r="Y4810" s="133"/>
      <c r="AJ4810" s="133"/>
      <c r="AO4810" s="135"/>
      <c r="AP4810" s="135"/>
      <c r="BJ4810" s="136"/>
    </row>
    <row r="4811" spans="5:62" ht="14.25" customHeight="1" x14ac:dyDescent="0.25">
      <c r="E4811" s="113"/>
      <c r="H4811" s="133"/>
      <c r="T4811" s="133"/>
      <c r="X4811" s="131"/>
      <c r="Y4811" s="133"/>
      <c r="AJ4811" s="133"/>
      <c r="AO4811" s="135"/>
      <c r="AP4811" s="135"/>
      <c r="BJ4811" s="136"/>
    </row>
    <row r="4812" spans="5:62" ht="14.25" customHeight="1" x14ac:dyDescent="0.25">
      <c r="E4812" s="113"/>
      <c r="H4812" s="133"/>
      <c r="T4812" s="133"/>
      <c r="X4812" s="131"/>
      <c r="Y4812" s="133"/>
      <c r="AJ4812" s="133"/>
      <c r="AO4812" s="135"/>
      <c r="AP4812" s="135"/>
      <c r="BJ4812" s="136"/>
    </row>
    <row r="4813" spans="5:62" ht="14.25" customHeight="1" x14ac:dyDescent="0.25">
      <c r="E4813" s="113"/>
      <c r="H4813" s="133"/>
      <c r="T4813" s="133"/>
      <c r="X4813" s="131"/>
      <c r="Y4813" s="133"/>
      <c r="AJ4813" s="133"/>
      <c r="AO4813" s="135"/>
      <c r="AP4813" s="135"/>
      <c r="BJ4813" s="136"/>
    </row>
    <row r="4814" spans="5:62" ht="14.25" customHeight="1" x14ac:dyDescent="0.25">
      <c r="E4814" s="113"/>
      <c r="H4814" s="133"/>
      <c r="T4814" s="133"/>
      <c r="X4814" s="131"/>
      <c r="Y4814" s="133"/>
      <c r="AJ4814" s="133"/>
      <c r="AO4814" s="135"/>
      <c r="AP4814" s="135"/>
      <c r="BJ4814" s="136"/>
    </row>
    <row r="4815" spans="5:62" ht="14.25" customHeight="1" x14ac:dyDescent="0.25">
      <c r="E4815" s="113"/>
      <c r="H4815" s="133"/>
      <c r="T4815" s="133"/>
      <c r="X4815" s="131"/>
      <c r="Y4815" s="133"/>
      <c r="AJ4815" s="133"/>
      <c r="AO4815" s="135"/>
      <c r="AP4815" s="135"/>
      <c r="BJ4815" s="136"/>
    </row>
    <row r="4816" spans="5:62" ht="14.25" customHeight="1" x14ac:dyDescent="0.25">
      <c r="E4816" s="113"/>
      <c r="H4816" s="133"/>
      <c r="T4816" s="133"/>
      <c r="X4816" s="131"/>
      <c r="Y4816" s="133"/>
      <c r="AJ4816" s="133"/>
      <c r="AO4816" s="135"/>
      <c r="AP4816" s="135"/>
      <c r="BJ4816" s="136"/>
    </row>
    <row r="4817" spans="5:62" ht="14.25" customHeight="1" x14ac:dyDescent="0.25">
      <c r="E4817" s="113"/>
      <c r="H4817" s="133"/>
      <c r="T4817" s="133"/>
      <c r="X4817" s="131"/>
      <c r="Y4817" s="133"/>
      <c r="AJ4817" s="133"/>
      <c r="AO4817" s="135"/>
      <c r="AP4817" s="135"/>
      <c r="BJ4817" s="136"/>
    </row>
    <row r="4818" spans="5:62" ht="14.25" customHeight="1" x14ac:dyDescent="0.25">
      <c r="E4818" s="113"/>
      <c r="H4818" s="133"/>
      <c r="T4818" s="133"/>
      <c r="X4818" s="131"/>
      <c r="Y4818" s="133"/>
      <c r="AJ4818" s="133"/>
      <c r="AO4818" s="135"/>
      <c r="AP4818" s="135"/>
      <c r="BJ4818" s="136"/>
    </row>
    <row r="4819" spans="5:62" ht="14.25" customHeight="1" x14ac:dyDescent="0.25">
      <c r="E4819" s="113"/>
      <c r="H4819" s="133"/>
      <c r="T4819" s="133"/>
      <c r="X4819" s="131"/>
      <c r="Y4819" s="133"/>
      <c r="AJ4819" s="133"/>
      <c r="AO4819" s="135"/>
      <c r="AP4819" s="135"/>
      <c r="BJ4819" s="136"/>
    </row>
    <row r="4820" spans="5:62" ht="14.25" customHeight="1" x14ac:dyDescent="0.25">
      <c r="E4820" s="113"/>
      <c r="H4820" s="133"/>
      <c r="T4820" s="133"/>
      <c r="X4820" s="131"/>
      <c r="Y4820" s="133"/>
      <c r="AJ4820" s="133"/>
      <c r="AO4820" s="135"/>
      <c r="AP4820" s="135"/>
      <c r="BJ4820" s="136"/>
    </row>
    <row r="4821" spans="5:62" ht="14.25" customHeight="1" x14ac:dyDescent="0.25">
      <c r="E4821" s="113"/>
      <c r="H4821" s="133"/>
      <c r="T4821" s="133"/>
      <c r="X4821" s="131"/>
      <c r="Y4821" s="133"/>
      <c r="AJ4821" s="133"/>
      <c r="AO4821" s="135"/>
      <c r="AP4821" s="135"/>
      <c r="BJ4821" s="136"/>
    </row>
    <row r="4822" spans="5:62" ht="14.25" customHeight="1" x14ac:dyDescent="0.25">
      <c r="E4822" s="113"/>
      <c r="H4822" s="133"/>
      <c r="T4822" s="133"/>
      <c r="X4822" s="131"/>
      <c r="Y4822" s="133"/>
      <c r="AJ4822" s="133"/>
      <c r="AO4822" s="135"/>
      <c r="AP4822" s="135"/>
      <c r="BJ4822" s="136"/>
    </row>
    <row r="4823" spans="5:62" ht="14.25" customHeight="1" x14ac:dyDescent="0.25">
      <c r="E4823" s="113"/>
      <c r="H4823" s="133"/>
      <c r="T4823" s="133"/>
      <c r="X4823" s="131"/>
      <c r="Y4823" s="133"/>
      <c r="AJ4823" s="133"/>
      <c r="AO4823" s="135"/>
      <c r="AP4823" s="135"/>
      <c r="BJ4823" s="136"/>
    </row>
    <row r="4824" spans="5:62" ht="14.25" customHeight="1" x14ac:dyDescent="0.25">
      <c r="E4824" s="113"/>
      <c r="H4824" s="133"/>
      <c r="T4824" s="133"/>
      <c r="X4824" s="131"/>
      <c r="Y4824" s="133"/>
      <c r="AJ4824" s="133"/>
      <c r="AO4824" s="135"/>
      <c r="AP4824" s="135"/>
      <c r="BJ4824" s="136"/>
    </row>
    <row r="4825" spans="5:62" ht="14.25" customHeight="1" x14ac:dyDescent="0.25">
      <c r="E4825" s="113"/>
      <c r="H4825" s="133"/>
      <c r="T4825" s="133"/>
      <c r="X4825" s="131"/>
      <c r="Y4825" s="133"/>
      <c r="AJ4825" s="133"/>
      <c r="AO4825" s="135"/>
      <c r="AP4825" s="135"/>
      <c r="BJ4825" s="136"/>
    </row>
    <row r="4826" spans="5:62" ht="14.25" customHeight="1" x14ac:dyDescent="0.25">
      <c r="E4826" s="113"/>
      <c r="H4826" s="133"/>
      <c r="T4826" s="133"/>
      <c r="X4826" s="131"/>
      <c r="Y4826" s="133"/>
      <c r="AJ4826" s="133"/>
      <c r="AO4826" s="135"/>
      <c r="AP4826" s="135"/>
      <c r="BJ4826" s="136"/>
    </row>
    <row r="4827" spans="5:62" ht="14.25" customHeight="1" x14ac:dyDescent="0.25">
      <c r="E4827" s="113"/>
      <c r="H4827" s="133"/>
      <c r="T4827" s="133"/>
      <c r="X4827" s="131"/>
      <c r="Y4827" s="133"/>
      <c r="AJ4827" s="133"/>
      <c r="AO4827" s="135"/>
      <c r="AP4827" s="135"/>
      <c r="BJ4827" s="136"/>
    </row>
    <row r="4828" spans="5:62" ht="14.25" customHeight="1" x14ac:dyDescent="0.25">
      <c r="E4828" s="113"/>
      <c r="H4828" s="133"/>
      <c r="T4828" s="133"/>
      <c r="X4828" s="131"/>
      <c r="Y4828" s="133"/>
      <c r="AJ4828" s="133"/>
      <c r="AO4828" s="135"/>
      <c r="AP4828" s="135"/>
      <c r="BJ4828" s="136"/>
    </row>
    <row r="4829" spans="5:62" ht="14.25" customHeight="1" x14ac:dyDescent="0.25">
      <c r="E4829" s="113"/>
      <c r="H4829" s="133"/>
      <c r="T4829" s="133"/>
      <c r="X4829" s="131"/>
      <c r="Y4829" s="133"/>
      <c r="AJ4829" s="133"/>
      <c r="AO4829" s="135"/>
      <c r="AP4829" s="135"/>
      <c r="BJ4829" s="136"/>
    </row>
    <row r="4830" spans="5:62" ht="14.25" customHeight="1" x14ac:dyDescent="0.25">
      <c r="E4830" s="113"/>
      <c r="H4830" s="133"/>
      <c r="T4830" s="133"/>
      <c r="X4830" s="131"/>
      <c r="Y4830" s="133"/>
      <c r="AJ4830" s="133"/>
      <c r="AO4830" s="135"/>
      <c r="AP4830" s="135"/>
      <c r="BJ4830" s="136"/>
    </row>
    <row r="4831" spans="5:62" ht="14.25" customHeight="1" x14ac:dyDescent="0.25">
      <c r="E4831" s="113"/>
      <c r="H4831" s="133"/>
      <c r="T4831" s="133"/>
      <c r="X4831" s="131"/>
      <c r="Y4831" s="133"/>
      <c r="AJ4831" s="133"/>
      <c r="AO4831" s="135"/>
      <c r="AP4831" s="135"/>
      <c r="BJ4831" s="136"/>
    </row>
    <row r="4832" spans="5:62" ht="14.25" customHeight="1" x14ac:dyDescent="0.25">
      <c r="E4832" s="113"/>
      <c r="H4832" s="133"/>
      <c r="T4832" s="133"/>
      <c r="X4832" s="131"/>
      <c r="Y4832" s="133"/>
      <c r="AJ4832" s="133"/>
      <c r="AO4832" s="135"/>
      <c r="AP4832" s="135"/>
      <c r="BJ4832" s="136"/>
    </row>
    <row r="4833" spans="5:62" ht="14.25" customHeight="1" x14ac:dyDescent="0.25">
      <c r="E4833" s="113"/>
      <c r="H4833" s="133"/>
      <c r="T4833" s="133"/>
      <c r="X4833" s="131"/>
      <c r="Y4833" s="133"/>
      <c r="AJ4833" s="133"/>
      <c r="AO4833" s="135"/>
      <c r="AP4833" s="135"/>
      <c r="BJ4833" s="136"/>
    </row>
    <row r="4834" spans="5:62" ht="14.25" customHeight="1" x14ac:dyDescent="0.25">
      <c r="E4834" s="113"/>
      <c r="H4834" s="133"/>
      <c r="T4834" s="133"/>
      <c r="X4834" s="131"/>
      <c r="Y4834" s="133"/>
      <c r="AJ4834" s="133"/>
      <c r="AO4834" s="135"/>
      <c r="AP4834" s="135"/>
      <c r="BJ4834" s="136"/>
    </row>
    <row r="4835" spans="5:62" ht="14.25" customHeight="1" x14ac:dyDescent="0.25">
      <c r="E4835" s="113"/>
      <c r="H4835" s="133"/>
      <c r="T4835" s="133"/>
      <c r="X4835" s="131"/>
      <c r="Y4835" s="133"/>
      <c r="AJ4835" s="133"/>
      <c r="AO4835" s="135"/>
      <c r="AP4835" s="135"/>
      <c r="BJ4835" s="136"/>
    </row>
    <row r="4836" spans="5:62" ht="14.25" customHeight="1" x14ac:dyDescent="0.25">
      <c r="E4836" s="113"/>
      <c r="H4836" s="133"/>
      <c r="T4836" s="133"/>
      <c r="X4836" s="131"/>
      <c r="Y4836" s="133"/>
      <c r="AJ4836" s="133"/>
      <c r="AO4836" s="135"/>
      <c r="AP4836" s="135"/>
      <c r="BJ4836" s="136"/>
    </row>
    <row r="4837" spans="5:62" ht="14.25" customHeight="1" x14ac:dyDescent="0.25">
      <c r="E4837" s="113"/>
      <c r="H4837" s="133"/>
      <c r="T4837" s="133"/>
      <c r="X4837" s="131"/>
      <c r="Y4837" s="133"/>
      <c r="AJ4837" s="133"/>
      <c r="AO4837" s="135"/>
      <c r="AP4837" s="135"/>
      <c r="BJ4837" s="136"/>
    </row>
    <row r="4838" spans="5:62" ht="14.25" customHeight="1" x14ac:dyDescent="0.25">
      <c r="E4838" s="113"/>
      <c r="H4838" s="133"/>
      <c r="T4838" s="133"/>
      <c r="X4838" s="131"/>
      <c r="Y4838" s="133"/>
      <c r="AJ4838" s="133"/>
      <c r="AO4838" s="135"/>
      <c r="AP4838" s="135"/>
      <c r="BJ4838" s="136"/>
    </row>
    <row r="4839" spans="5:62" ht="14.25" customHeight="1" x14ac:dyDescent="0.25">
      <c r="E4839" s="113"/>
      <c r="H4839" s="133"/>
      <c r="T4839" s="133"/>
      <c r="X4839" s="131"/>
      <c r="Y4839" s="133"/>
      <c r="AJ4839" s="133"/>
      <c r="AO4839" s="135"/>
      <c r="AP4839" s="135"/>
      <c r="BJ4839" s="136"/>
    </row>
    <row r="4840" spans="5:62" ht="14.25" customHeight="1" x14ac:dyDescent="0.25">
      <c r="E4840" s="113"/>
      <c r="H4840" s="133"/>
      <c r="T4840" s="133"/>
      <c r="X4840" s="131"/>
      <c r="Y4840" s="133"/>
      <c r="AJ4840" s="133"/>
      <c r="AO4840" s="135"/>
      <c r="AP4840" s="135"/>
      <c r="BJ4840" s="136"/>
    </row>
    <row r="4841" spans="5:62" ht="14.25" customHeight="1" x14ac:dyDescent="0.25">
      <c r="E4841" s="113"/>
      <c r="H4841" s="133"/>
      <c r="T4841" s="133"/>
      <c r="X4841" s="131"/>
      <c r="Y4841" s="133"/>
      <c r="AJ4841" s="133"/>
      <c r="AO4841" s="135"/>
      <c r="AP4841" s="135"/>
      <c r="BJ4841" s="136"/>
    </row>
    <row r="4842" spans="5:62" ht="14.25" customHeight="1" x14ac:dyDescent="0.25">
      <c r="E4842" s="113"/>
      <c r="H4842" s="133"/>
      <c r="T4842" s="133"/>
      <c r="X4842" s="131"/>
      <c r="Y4842" s="133"/>
      <c r="AJ4842" s="133"/>
      <c r="AO4842" s="135"/>
      <c r="AP4842" s="135"/>
      <c r="BJ4842" s="136"/>
    </row>
    <row r="4843" spans="5:62" ht="14.25" customHeight="1" x14ac:dyDescent="0.25">
      <c r="E4843" s="113"/>
      <c r="H4843" s="133"/>
      <c r="T4843" s="133"/>
      <c r="X4843" s="131"/>
      <c r="Y4843" s="133"/>
      <c r="AJ4843" s="133"/>
      <c r="AO4843" s="135"/>
      <c r="AP4843" s="135"/>
      <c r="BJ4843" s="136"/>
    </row>
    <row r="4844" spans="5:62" ht="14.25" customHeight="1" x14ac:dyDescent="0.25">
      <c r="E4844" s="113"/>
      <c r="H4844" s="133"/>
      <c r="T4844" s="133"/>
      <c r="X4844" s="131"/>
      <c r="Y4844" s="133"/>
      <c r="AJ4844" s="133"/>
      <c r="AO4844" s="135"/>
      <c r="AP4844" s="135"/>
      <c r="BJ4844" s="136"/>
    </row>
    <row r="4845" spans="5:62" ht="14.25" customHeight="1" x14ac:dyDescent="0.25">
      <c r="E4845" s="113"/>
      <c r="H4845" s="133"/>
      <c r="T4845" s="133"/>
      <c r="X4845" s="131"/>
      <c r="Y4845" s="133"/>
      <c r="AJ4845" s="133"/>
      <c r="AO4845" s="135"/>
      <c r="AP4845" s="135"/>
      <c r="BJ4845" s="136"/>
    </row>
    <row r="4846" spans="5:62" ht="14.25" customHeight="1" x14ac:dyDescent="0.25">
      <c r="E4846" s="113"/>
      <c r="H4846" s="133"/>
      <c r="T4846" s="133"/>
      <c r="X4846" s="131"/>
      <c r="Y4846" s="133"/>
      <c r="AJ4846" s="133"/>
      <c r="AO4846" s="135"/>
      <c r="AP4846" s="135"/>
      <c r="BJ4846" s="136"/>
    </row>
    <row r="4847" spans="5:62" ht="14.25" customHeight="1" x14ac:dyDescent="0.25">
      <c r="E4847" s="113"/>
      <c r="H4847" s="133"/>
      <c r="T4847" s="133"/>
      <c r="X4847" s="131"/>
      <c r="Y4847" s="133"/>
      <c r="AJ4847" s="133"/>
      <c r="AO4847" s="135"/>
      <c r="AP4847" s="135"/>
      <c r="BJ4847" s="136"/>
    </row>
    <row r="4848" spans="5:62" ht="14.25" customHeight="1" x14ac:dyDescent="0.25">
      <c r="E4848" s="113"/>
      <c r="H4848" s="133"/>
      <c r="T4848" s="133"/>
      <c r="X4848" s="131"/>
      <c r="Y4848" s="133"/>
      <c r="AJ4848" s="133"/>
      <c r="AO4848" s="135"/>
      <c r="AP4848" s="135"/>
      <c r="BJ4848" s="136"/>
    </row>
    <row r="4849" spans="5:62" ht="14.25" customHeight="1" x14ac:dyDescent="0.25">
      <c r="E4849" s="113"/>
      <c r="H4849" s="133"/>
      <c r="T4849" s="133"/>
      <c r="X4849" s="131"/>
      <c r="Y4849" s="133"/>
      <c r="AJ4849" s="133"/>
      <c r="AO4849" s="135"/>
      <c r="AP4849" s="135"/>
      <c r="BJ4849" s="136"/>
    </row>
    <row r="4850" spans="5:62" ht="14.25" customHeight="1" x14ac:dyDescent="0.25">
      <c r="E4850" s="113"/>
      <c r="H4850" s="133"/>
      <c r="T4850" s="133"/>
      <c r="X4850" s="131"/>
      <c r="Y4850" s="133"/>
      <c r="AJ4850" s="133"/>
      <c r="AO4850" s="135"/>
      <c r="AP4850" s="135"/>
      <c r="BJ4850" s="136"/>
    </row>
    <row r="4851" spans="5:62" ht="14.25" customHeight="1" x14ac:dyDescent="0.25">
      <c r="E4851" s="113"/>
      <c r="H4851" s="133"/>
      <c r="T4851" s="133"/>
      <c r="X4851" s="131"/>
      <c r="Y4851" s="133"/>
      <c r="AJ4851" s="133"/>
      <c r="AO4851" s="135"/>
      <c r="AP4851" s="135"/>
      <c r="BJ4851" s="136"/>
    </row>
    <row r="4852" spans="5:62" ht="14.25" customHeight="1" x14ac:dyDescent="0.25">
      <c r="E4852" s="113"/>
      <c r="H4852" s="133"/>
      <c r="T4852" s="133"/>
      <c r="X4852" s="131"/>
      <c r="Y4852" s="133"/>
      <c r="AJ4852" s="133"/>
      <c r="AO4852" s="135"/>
      <c r="AP4852" s="135"/>
      <c r="BJ4852" s="136"/>
    </row>
    <row r="4853" spans="5:62" ht="14.25" customHeight="1" x14ac:dyDescent="0.25">
      <c r="E4853" s="113"/>
      <c r="H4853" s="133"/>
      <c r="T4853" s="133"/>
      <c r="X4853" s="131"/>
      <c r="Y4853" s="133"/>
      <c r="AJ4853" s="133"/>
      <c r="AO4853" s="135"/>
      <c r="AP4853" s="135"/>
      <c r="BJ4853" s="136"/>
    </row>
    <row r="4854" spans="5:62" ht="14.25" customHeight="1" x14ac:dyDescent="0.25">
      <c r="E4854" s="113"/>
      <c r="H4854" s="133"/>
      <c r="T4854" s="133"/>
      <c r="X4854" s="131"/>
      <c r="Y4854" s="133"/>
      <c r="AJ4854" s="133"/>
      <c r="AO4854" s="135"/>
      <c r="AP4854" s="135"/>
      <c r="BJ4854" s="136"/>
    </row>
    <row r="4855" spans="5:62" ht="14.25" customHeight="1" x14ac:dyDescent="0.25">
      <c r="E4855" s="113"/>
      <c r="H4855" s="133"/>
      <c r="T4855" s="133"/>
      <c r="X4855" s="131"/>
      <c r="Y4855" s="133"/>
      <c r="AJ4855" s="133"/>
      <c r="AO4855" s="135"/>
      <c r="AP4855" s="135"/>
      <c r="BJ4855" s="136"/>
    </row>
    <row r="4856" spans="5:62" ht="14.25" customHeight="1" x14ac:dyDescent="0.25">
      <c r="E4856" s="113"/>
      <c r="H4856" s="133"/>
      <c r="T4856" s="133"/>
      <c r="X4856" s="131"/>
      <c r="Y4856" s="133"/>
      <c r="AJ4856" s="133"/>
      <c r="AO4856" s="135"/>
      <c r="AP4856" s="135"/>
      <c r="BJ4856" s="136"/>
    </row>
    <row r="4857" spans="5:62" ht="14.25" customHeight="1" x14ac:dyDescent="0.25">
      <c r="E4857" s="113"/>
      <c r="H4857" s="133"/>
      <c r="T4857" s="133"/>
      <c r="X4857" s="131"/>
      <c r="Y4857" s="133"/>
      <c r="AJ4857" s="133"/>
      <c r="AO4857" s="135"/>
      <c r="AP4857" s="135"/>
      <c r="BJ4857" s="136"/>
    </row>
    <row r="4858" spans="5:62" ht="14.25" customHeight="1" x14ac:dyDescent="0.25">
      <c r="E4858" s="113"/>
      <c r="H4858" s="133"/>
      <c r="T4858" s="133"/>
      <c r="X4858" s="131"/>
      <c r="Y4858" s="133"/>
      <c r="AJ4858" s="133"/>
      <c r="AO4858" s="135"/>
      <c r="AP4858" s="135"/>
      <c r="BJ4858" s="136"/>
    </row>
    <row r="4859" spans="5:62" ht="14.25" customHeight="1" x14ac:dyDescent="0.25">
      <c r="E4859" s="113"/>
      <c r="H4859" s="133"/>
      <c r="T4859" s="133"/>
      <c r="X4859" s="131"/>
      <c r="Y4859" s="133"/>
      <c r="AJ4859" s="133"/>
      <c r="AO4859" s="135"/>
      <c r="AP4859" s="135"/>
      <c r="BJ4859" s="136"/>
    </row>
    <row r="4860" spans="5:62" ht="14.25" customHeight="1" x14ac:dyDescent="0.25">
      <c r="E4860" s="113"/>
      <c r="H4860" s="133"/>
      <c r="T4860" s="133"/>
      <c r="X4860" s="131"/>
      <c r="Y4860" s="133"/>
      <c r="AJ4860" s="133"/>
      <c r="AO4860" s="135"/>
      <c r="AP4860" s="135"/>
      <c r="BJ4860" s="136"/>
    </row>
    <row r="4861" spans="5:62" ht="14.25" customHeight="1" x14ac:dyDescent="0.25">
      <c r="E4861" s="113"/>
      <c r="H4861" s="133"/>
      <c r="T4861" s="133"/>
      <c r="X4861" s="131"/>
      <c r="Y4861" s="133"/>
      <c r="AJ4861" s="133"/>
      <c r="AO4861" s="135"/>
      <c r="AP4861" s="135"/>
      <c r="BJ4861" s="136"/>
    </row>
    <row r="4862" spans="5:62" ht="14.25" customHeight="1" x14ac:dyDescent="0.25">
      <c r="E4862" s="113"/>
      <c r="H4862" s="133"/>
      <c r="T4862" s="133"/>
      <c r="X4862" s="131"/>
      <c r="Y4862" s="133"/>
      <c r="AJ4862" s="133"/>
      <c r="AO4862" s="135"/>
      <c r="AP4862" s="135"/>
      <c r="BJ4862" s="136"/>
    </row>
    <row r="4863" spans="5:62" ht="14.25" customHeight="1" x14ac:dyDescent="0.25">
      <c r="E4863" s="113"/>
      <c r="H4863" s="133"/>
      <c r="T4863" s="133"/>
      <c r="X4863" s="131"/>
      <c r="Y4863" s="133"/>
      <c r="AJ4863" s="133"/>
      <c r="AO4863" s="135"/>
      <c r="AP4863" s="135"/>
      <c r="BJ4863" s="136"/>
    </row>
    <row r="4864" spans="5:62" ht="14.25" customHeight="1" x14ac:dyDescent="0.25">
      <c r="E4864" s="113"/>
      <c r="H4864" s="133"/>
      <c r="T4864" s="133"/>
      <c r="X4864" s="131"/>
      <c r="Y4864" s="133"/>
      <c r="AJ4864" s="133"/>
      <c r="AO4864" s="135"/>
      <c r="AP4864" s="135"/>
      <c r="BJ4864" s="136"/>
    </row>
    <row r="4865" spans="5:62" ht="14.25" customHeight="1" x14ac:dyDescent="0.25">
      <c r="E4865" s="113"/>
      <c r="H4865" s="133"/>
      <c r="T4865" s="133"/>
      <c r="X4865" s="131"/>
      <c r="Y4865" s="133"/>
      <c r="AJ4865" s="133"/>
      <c r="AO4865" s="135"/>
      <c r="AP4865" s="135"/>
      <c r="BJ4865" s="136"/>
    </row>
    <row r="4866" spans="5:62" ht="14.25" customHeight="1" x14ac:dyDescent="0.25">
      <c r="E4866" s="113"/>
      <c r="H4866" s="133"/>
      <c r="T4866" s="133"/>
      <c r="X4866" s="131"/>
      <c r="Y4866" s="133"/>
      <c r="AJ4866" s="133"/>
      <c r="AO4866" s="135"/>
      <c r="AP4866" s="135"/>
      <c r="BJ4866" s="136"/>
    </row>
    <row r="4867" spans="5:62" ht="14.25" customHeight="1" x14ac:dyDescent="0.25">
      <c r="E4867" s="113"/>
      <c r="H4867" s="133"/>
      <c r="T4867" s="133"/>
      <c r="X4867" s="131"/>
      <c r="Y4867" s="133"/>
      <c r="AJ4867" s="133"/>
      <c r="AO4867" s="135"/>
      <c r="AP4867" s="135"/>
      <c r="BJ4867" s="136"/>
    </row>
    <row r="4868" spans="5:62" ht="14.25" customHeight="1" x14ac:dyDescent="0.25">
      <c r="E4868" s="113"/>
      <c r="H4868" s="133"/>
      <c r="T4868" s="133"/>
      <c r="X4868" s="131"/>
      <c r="Y4868" s="133"/>
      <c r="AJ4868" s="133"/>
      <c r="AO4868" s="135"/>
      <c r="AP4868" s="135"/>
      <c r="BJ4868" s="136"/>
    </row>
    <row r="4869" spans="5:62" ht="14.25" customHeight="1" x14ac:dyDescent="0.25">
      <c r="E4869" s="113"/>
      <c r="H4869" s="133"/>
      <c r="T4869" s="133"/>
      <c r="X4869" s="131"/>
      <c r="Y4869" s="133"/>
      <c r="AJ4869" s="133"/>
      <c r="AO4869" s="135"/>
      <c r="AP4869" s="135"/>
      <c r="BJ4869" s="136"/>
    </row>
    <row r="4870" spans="5:62" ht="14.25" customHeight="1" x14ac:dyDescent="0.25">
      <c r="E4870" s="113"/>
      <c r="H4870" s="133"/>
      <c r="T4870" s="133"/>
      <c r="X4870" s="131"/>
      <c r="Y4870" s="133"/>
      <c r="AJ4870" s="133"/>
      <c r="AO4870" s="135"/>
      <c r="AP4870" s="135"/>
      <c r="BJ4870" s="136"/>
    </row>
    <row r="4871" spans="5:62" ht="14.25" customHeight="1" x14ac:dyDescent="0.25">
      <c r="E4871" s="113"/>
      <c r="H4871" s="133"/>
      <c r="T4871" s="133"/>
      <c r="X4871" s="131"/>
      <c r="Y4871" s="133"/>
      <c r="AJ4871" s="133"/>
      <c r="AO4871" s="135"/>
      <c r="AP4871" s="135"/>
      <c r="BJ4871" s="136"/>
    </row>
    <row r="4872" spans="5:62" ht="14.25" customHeight="1" x14ac:dyDescent="0.25">
      <c r="E4872" s="113"/>
      <c r="H4872" s="133"/>
      <c r="T4872" s="133"/>
      <c r="X4872" s="131"/>
      <c r="Y4872" s="133"/>
      <c r="AJ4872" s="133"/>
      <c r="AO4872" s="135"/>
      <c r="AP4872" s="135"/>
      <c r="BJ4872" s="136"/>
    </row>
    <row r="4873" spans="5:62" ht="14.25" customHeight="1" x14ac:dyDescent="0.25">
      <c r="E4873" s="113"/>
      <c r="H4873" s="133"/>
      <c r="T4873" s="133"/>
      <c r="X4873" s="131"/>
      <c r="Y4873" s="133"/>
      <c r="AJ4873" s="133"/>
      <c r="AO4873" s="135"/>
      <c r="AP4873" s="135"/>
      <c r="BJ4873" s="136"/>
    </row>
    <row r="4874" spans="5:62" ht="14.25" customHeight="1" x14ac:dyDescent="0.25">
      <c r="E4874" s="113"/>
      <c r="H4874" s="133"/>
      <c r="T4874" s="133"/>
      <c r="X4874" s="131"/>
      <c r="Y4874" s="133"/>
      <c r="AJ4874" s="133"/>
      <c r="AO4874" s="135"/>
      <c r="AP4874" s="135"/>
      <c r="BJ4874" s="136"/>
    </row>
    <row r="4875" spans="5:62" ht="14.25" customHeight="1" x14ac:dyDescent="0.25">
      <c r="E4875" s="113"/>
      <c r="H4875" s="133"/>
      <c r="T4875" s="133"/>
      <c r="X4875" s="131"/>
      <c r="Y4875" s="133"/>
      <c r="AJ4875" s="133"/>
      <c r="AO4875" s="135"/>
      <c r="AP4875" s="135"/>
      <c r="BJ4875" s="136"/>
    </row>
    <row r="4876" spans="5:62" ht="14.25" customHeight="1" x14ac:dyDescent="0.25">
      <c r="E4876" s="113"/>
      <c r="H4876" s="133"/>
      <c r="T4876" s="133"/>
      <c r="X4876" s="131"/>
      <c r="Y4876" s="133"/>
      <c r="AJ4876" s="133"/>
      <c r="AO4876" s="135"/>
      <c r="AP4876" s="135"/>
      <c r="BJ4876" s="136"/>
    </row>
    <row r="4877" spans="5:62" ht="14.25" customHeight="1" x14ac:dyDescent="0.25">
      <c r="E4877" s="113"/>
      <c r="H4877" s="133"/>
      <c r="T4877" s="133"/>
      <c r="X4877" s="131"/>
      <c r="Y4877" s="133"/>
      <c r="AJ4877" s="133"/>
      <c r="AO4877" s="135"/>
      <c r="AP4877" s="135"/>
      <c r="BJ4877" s="136"/>
    </row>
    <row r="4878" spans="5:62" ht="14.25" customHeight="1" x14ac:dyDescent="0.25">
      <c r="E4878" s="113"/>
      <c r="H4878" s="133"/>
      <c r="T4878" s="133"/>
      <c r="X4878" s="131"/>
      <c r="Y4878" s="133"/>
      <c r="AJ4878" s="133"/>
      <c r="AO4878" s="135"/>
      <c r="AP4878" s="135"/>
      <c r="BJ4878" s="136"/>
    </row>
    <row r="4879" spans="5:62" ht="14.25" customHeight="1" x14ac:dyDescent="0.25">
      <c r="E4879" s="113"/>
      <c r="H4879" s="133"/>
      <c r="T4879" s="133"/>
      <c r="X4879" s="131"/>
      <c r="Y4879" s="133"/>
      <c r="AJ4879" s="133"/>
      <c r="AO4879" s="135"/>
      <c r="AP4879" s="135"/>
      <c r="BJ4879" s="136"/>
    </row>
    <row r="4880" spans="5:62" ht="14.25" customHeight="1" x14ac:dyDescent="0.25">
      <c r="E4880" s="113"/>
      <c r="H4880" s="133"/>
      <c r="T4880" s="133"/>
      <c r="X4880" s="131"/>
      <c r="Y4880" s="133"/>
      <c r="AJ4880" s="133"/>
      <c r="AO4880" s="135"/>
      <c r="AP4880" s="135"/>
      <c r="BJ4880" s="136"/>
    </row>
    <row r="4881" spans="5:62" ht="14.25" customHeight="1" x14ac:dyDescent="0.25">
      <c r="E4881" s="113"/>
      <c r="H4881" s="133"/>
      <c r="T4881" s="133"/>
      <c r="X4881" s="131"/>
      <c r="Y4881" s="133"/>
      <c r="AJ4881" s="133"/>
      <c r="AO4881" s="135"/>
      <c r="AP4881" s="135"/>
      <c r="BJ4881" s="136"/>
    </row>
    <row r="4882" spans="5:62" ht="14.25" customHeight="1" x14ac:dyDescent="0.25">
      <c r="E4882" s="113"/>
      <c r="H4882" s="133"/>
      <c r="T4882" s="133"/>
      <c r="X4882" s="131"/>
      <c r="Y4882" s="133"/>
      <c r="AJ4882" s="133"/>
      <c r="AO4882" s="135"/>
      <c r="AP4882" s="135"/>
      <c r="BJ4882" s="136"/>
    </row>
    <row r="4883" spans="5:62" ht="14.25" customHeight="1" x14ac:dyDescent="0.25">
      <c r="E4883" s="113"/>
      <c r="H4883" s="133"/>
      <c r="T4883" s="133"/>
      <c r="X4883" s="131"/>
      <c r="Y4883" s="133"/>
      <c r="AJ4883" s="133"/>
      <c r="AO4883" s="135"/>
      <c r="AP4883" s="135"/>
      <c r="BJ4883" s="136"/>
    </row>
    <row r="4884" spans="5:62" ht="14.25" customHeight="1" x14ac:dyDescent="0.25">
      <c r="E4884" s="113"/>
      <c r="H4884" s="133"/>
      <c r="T4884" s="133"/>
      <c r="X4884" s="131"/>
      <c r="Y4884" s="133"/>
      <c r="AJ4884" s="133"/>
      <c r="AO4884" s="135"/>
      <c r="AP4884" s="135"/>
      <c r="BJ4884" s="136"/>
    </row>
    <row r="4885" spans="5:62" ht="14.25" customHeight="1" x14ac:dyDescent="0.25">
      <c r="E4885" s="113"/>
      <c r="H4885" s="133"/>
      <c r="T4885" s="133"/>
      <c r="X4885" s="131"/>
      <c r="Y4885" s="133"/>
      <c r="AJ4885" s="133"/>
      <c r="AO4885" s="135"/>
      <c r="AP4885" s="135"/>
      <c r="BJ4885" s="136"/>
    </row>
    <row r="4886" spans="5:62" ht="14.25" customHeight="1" x14ac:dyDescent="0.25">
      <c r="E4886" s="113"/>
      <c r="H4886" s="133"/>
      <c r="T4886" s="133"/>
      <c r="X4886" s="131"/>
      <c r="Y4886" s="133"/>
      <c r="AJ4886" s="133"/>
      <c r="AO4886" s="135"/>
      <c r="AP4886" s="135"/>
      <c r="BJ4886" s="136"/>
    </row>
    <row r="4887" spans="5:62" ht="14.25" customHeight="1" x14ac:dyDescent="0.25">
      <c r="E4887" s="113"/>
      <c r="H4887" s="133"/>
      <c r="T4887" s="133"/>
      <c r="X4887" s="131"/>
      <c r="Y4887" s="133"/>
      <c r="AJ4887" s="133"/>
      <c r="AO4887" s="135"/>
      <c r="AP4887" s="135"/>
      <c r="BJ4887" s="136"/>
    </row>
    <row r="4888" spans="5:62" ht="14.25" customHeight="1" x14ac:dyDescent="0.25">
      <c r="E4888" s="113"/>
      <c r="H4888" s="133"/>
      <c r="T4888" s="133"/>
      <c r="X4888" s="131"/>
      <c r="Y4888" s="133"/>
      <c r="AJ4888" s="133"/>
      <c r="AO4888" s="135"/>
      <c r="AP4888" s="135"/>
      <c r="BJ4888" s="136"/>
    </row>
    <row r="4889" spans="5:62" ht="14.25" customHeight="1" x14ac:dyDescent="0.25">
      <c r="E4889" s="113"/>
      <c r="H4889" s="133"/>
      <c r="T4889" s="133"/>
      <c r="X4889" s="131"/>
      <c r="Y4889" s="133"/>
      <c r="AJ4889" s="133"/>
      <c r="AO4889" s="135"/>
      <c r="AP4889" s="135"/>
      <c r="BJ4889" s="136"/>
    </row>
    <row r="4890" spans="5:62" ht="14.25" customHeight="1" x14ac:dyDescent="0.25">
      <c r="E4890" s="113"/>
      <c r="H4890" s="133"/>
      <c r="T4890" s="133"/>
      <c r="X4890" s="131"/>
      <c r="Y4890" s="133"/>
      <c r="AJ4890" s="133"/>
      <c r="AO4890" s="135"/>
      <c r="AP4890" s="135"/>
      <c r="BJ4890" s="136"/>
    </row>
    <row r="4891" spans="5:62" ht="14.25" customHeight="1" x14ac:dyDescent="0.25">
      <c r="E4891" s="113"/>
      <c r="H4891" s="133"/>
      <c r="T4891" s="133"/>
      <c r="X4891" s="131"/>
      <c r="Y4891" s="133"/>
      <c r="AJ4891" s="133"/>
      <c r="AO4891" s="135"/>
      <c r="AP4891" s="135"/>
      <c r="BJ4891" s="136"/>
    </row>
    <row r="4892" spans="5:62" ht="14.25" customHeight="1" x14ac:dyDescent="0.25">
      <c r="E4892" s="113"/>
      <c r="H4892" s="133"/>
      <c r="T4892" s="133"/>
      <c r="X4892" s="131"/>
      <c r="Y4892" s="133"/>
      <c r="AJ4892" s="133"/>
      <c r="AO4892" s="135"/>
      <c r="AP4892" s="135"/>
      <c r="BJ4892" s="136"/>
    </row>
    <row r="4893" spans="5:62" ht="14.25" customHeight="1" x14ac:dyDescent="0.25">
      <c r="E4893" s="113"/>
      <c r="H4893" s="133"/>
      <c r="T4893" s="133"/>
      <c r="X4893" s="131"/>
      <c r="Y4893" s="133"/>
      <c r="AJ4893" s="133"/>
      <c r="AO4893" s="135"/>
      <c r="AP4893" s="135"/>
      <c r="BJ4893" s="136"/>
    </row>
    <row r="4894" spans="5:62" ht="14.25" customHeight="1" x14ac:dyDescent="0.25">
      <c r="E4894" s="113"/>
      <c r="H4894" s="133"/>
      <c r="T4894" s="133"/>
      <c r="X4894" s="131"/>
      <c r="Y4894" s="133"/>
      <c r="AJ4894" s="133"/>
      <c r="AO4894" s="135"/>
      <c r="AP4894" s="135"/>
      <c r="BJ4894" s="136"/>
    </row>
    <row r="4895" spans="5:62" ht="14.25" customHeight="1" x14ac:dyDescent="0.25">
      <c r="E4895" s="113"/>
      <c r="H4895" s="133"/>
      <c r="T4895" s="133"/>
      <c r="X4895" s="131"/>
      <c r="Y4895" s="133"/>
      <c r="AJ4895" s="133"/>
      <c r="AO4895" s="135"/>
      <c r="AP4895" s="135"/>
      <c r="BJ4895" s="136"/>
    </row>
    <row r="4896" spans="5:62" ht="14.25" customHeight="1" x14ac:dyDescent="0.25">
      <c r="E4896" s="113"/>
      <c r="H4896" s="133"/>
      <c r="T4896" s="133"/>
      <c r="X4896" s="131"/>
      <c r="Y4896" s="133"/>
      <c r="AJ4896" s="133"/>
      <c r="AO4896" s="135"/>
      <c r="AP4896" s="135"/>
      <c r="BJ4896" s="136"/>
    </row>
    <row r="4897" spans="5:62" ht="14.25" customHeight="1" x14ac:dyDescent="0.25">
      <c r="E4897" s="113"/>
      <c r="H4897" s="133"/>
      <c r="T4897" s="133"/>
      <c r="X4897" s="131"/>
      <c r="Y4897" s="133"/>
      <c r="AJ4897" s="133"/>
      <c r="AO4897" s="135"/>
      <c r="AP4897" s="135"/>
      <c r="BJ4897" s="136"/>
    </row>
    <row r="4898" spans="5:62" ht="14.25" customHeight="1" x14ac:dyDescent="0.25">
      <c r="E4898" s="113"/>
      <c r="H4898" s="133"/>
      <c r="T4898" s="133"/>
      <c r="X4898" s="131"/>
      <c r="Y4898" s="133"/>
      <c r="AJ4898" s="133"/>
      <c r="AO4898" s="135"/>
      <c r="AP4898" s="135"/>
      <c r="BJ4898" s="136"/>
    </row>
    <row r="4899" spans="5:62" ht="14.25" customHeight="1" x14ac:dyDescent="0.25">
      <c r="E4899" s="113"/>
      <c r="H4899" s="133"/>
      <c r="T4899" s="133"/>
      <c r="X4899" s="131"/>
      <c r="Y4899" s="133"/>
      <c r="AJ4899" s="133"/>
      <c r="AO4899" s="135"/>
      <c r="AP4899" s="135"/>
      <c r="BJ4899" s="136"/>
    </row>
    <row r="4900" spans="5:62" ht="14.25" customHeight="1" x14ac:dyDescent="0.25">
      <c r="E4900" s="113"/>
      <c r="H4900" s="133"/>
      <c r="T4900" s="133"/>
      <c r="X4900" s="131"/>
      <c r="Y4900" s="133"/>
      <c r="AJ4900" s="133"/>
      <c r="AO4900" s="135"/>
      <c r="AP4900" s="135"/>
      <c r="BJ4900" s="136"/>
    </row>
    <row r="4901" spans="5:62" ht="14.25" customHeight="1" x14ac:dyDescent="0.25">
      <c r="E4901" s="113"/>
      <c r="H4901" s="133"/>
      <c r="T4901" s="133"/>
      <c r="X4901" s="131"/>
      <c r="Y4901" s="133"/>
      <c r="AJ4901" s="133"/>
      <c r="AO4901" s="135"/>
      <c r="AP4901" s="135"/>
      <c r="BJ4901" s="136"/>
    </row>
    <row r="4902" spans="5:62" ht="14.25" customHeight="1" x14ac:dyDescent="0.25">
      <c r="E4902" s="113"/>
      <c r="H4902" s="133"/>
      <c r="T4902" s="133"/>
      <c r="X4902" s="131"/>
      <c r="Y4902" s="133"/>
      <c r="AJ4902" s="133"/>
      <c r="AO4902" s="135"/>
      <c r="AP4902" s="135"/>
      <c r="BJ4902" s="136"/>
    </row>
    <row r="4903" spans="5:62" ht="14.25" customHeight="1" x14ac:dyDescent="0.25">
      <c r="E4903" s="113"/>
      <c r="H4903" s="133"/>
      <c r="T4903" s="133"/>
      <c r="X4903" s="131"/>
      <c r="Y4903" s="133"/>
      <c r="AJ4903" s="133"/>
      <c r="AO4903" s="135"/>
      <c r="AP4903" s="135"/>
      <c r="BJ4903" s="136"/>
    </row>
    <row r="4904" spans="5:62" ht="14.25" customHeight="1" x14ac:dyDescent="0.25">
      <c r="E4904" s="113"/>
      <c r="H4904" s="133"/>
      <c r="T4904" s="133"/>
      <c r="X4904" s="131"/>
      <c r="Y4904" s="133"/>
      <c r="AJ4904" s="133"/>
      <c r="AO4904" s="135"/>
      <c r="AP4904" s="135"/>
      <c r="BJ4904" s="136"/>
    </row>
    <row r="4905" spans="5:62" ht="14.25" customHeight="1" x14ac:dyDescent="0.25">
      <c r="E4905" s="113"/>
      <c r="H4905" s="133"/>
      <c r="T4905" s="133"/>
      <c r="X4905" s="131"/>
      <c r="Y4905" s="133"/>
      <c r="AJ4905" s="133"/>
      <c r="AO4905" s="135"/>
      <c r="AP4905" s="135"/>
      <c r="BJ4905" s="136"/>
    </row>
    <row r="4906" spans="5:62" ht="14.25" customHeight="1" x14ac:dyDescent="0.25">
      <c r="E4906" s="113"/>
      <c r="H4906" s="133"/>
      <c r="T4906" s="133"/>
      <c r="X4906" s="131"/>
      <c r="Y4906" s="133"/>
      <c r="AJ4906" s="133"/>
      <c r="AO4906" s="135"/>
      <c r="AP4906" s="135"/>
      <c r="BJ4906" s="136"/>
    </row>
    <row r="4907" spans="5:62" ht="14.25" customHeight="1" x14ac:dyDescent="0.25">
      <c r="E4907" s="113"/>
      <c r="H4907" s="133"/>
      <c r="T4907" s="133"/>
      <c r="X4907" s="131"/>
      <c r="Y4907" s="133"/>
      <c r="AJ4907" s="133"/>
      <c r="AO4907" s="135"/>
      <c r="AP4907" s="135"/>
      <c r="BJ4907" s="136"/>
    </row>
    <row r="4908" spans="5:62" ht="14.25" customHeight="1" x14ac:dyDescent="0.25">
      <c r="E4908" s="113"/>
      <c r="H4908" s="133"/>
      <c r="T4908" s="133"/>
      <c r="X4908" s="131"/>
      <c r="Y4908" s="133"/>
      <c r="AJ4908" s="133"/>
      <c r="AO4908" s="135"/>
      <c r="AP4908" s="135"/>
      <c r="BJ4908" s="136"/>
    </row>
    <row r="4909" spans="5:62" ht="14.25" customHeight="1" x14ac:dyDescent="0.25">
      <c r="E4909" s="113"/>
      <c r="H4909" s="133"/>
      <c r="T4909" s="133"/>
      <c r="X4909" s="131"/>
      <c r="Y4909" s="133"/>
      <c r="AJ4909" s="133"/>
      <c r="AO4909" s="135"/>
      <c r="AP4909" s="135"/>
      <c r="BJ4909" s="136"/>
    </row>
    <row r="4910" spans="5:62" ht="14.25" customHeight="1" x14ac:dyDescent="0.25">
      <c r="E4910" s="113"/>
      <c r="H4910" s="133"/>
      <c r="T4910" s="133"/>
      <c r="X4910" s="131"/>
      <c r="Y4910" s="133"/>
      <c r="AJ4910" s="133"/>
      <c r="AO4910" s="135"/>
      <c r="AP4910" s="135"/>
      <c r="BJ4910" s="136"/>
    </row>
    <row r="4911" spans="5:62" ht="14.25" customHeight="1" x14ac:dyDescent="0.25">
      <c r="E4911" s="113"/>
      <c r="H4911" s="133"/>
      <c r="T4911" s="133"/>
      <c r="X4911" s="131"/>
      <c r="Y4911" s="133"/>
      <c r="AJ4911" s="133"/>
      <c r="AO4911" s="135"/>
      <c r="AP4911" s="135"/>
      <c r="BJ4911" s="136"/>
    </row>
    <row r="4912" spans="5:62" ht="14.25" customHeight="1" x14ac:dyDescent="0.25">
      <c r="E4912" s="113"/>
      <c r="H4912" s="133"/>
      <c r="T4912" s="133"/>
      <c r="X4912" s="131"/>
      <c r="Y4912" s="133"/>
      <c r="AJ4912" s="133"/>
      <c r="AO4912" s="135"/>
      <c r="AP4912" s="135"/>
      <c r="BJ4912" s="136"/>
    </row>
    <row r="4913" spans="5:62" ht="14.25" customHeight="1" x14ac:dyDescent="0.25">
      <c r="E4913" s="113"/>
      <c r="H4913" s="133"/>
      <c r="T4913" s="133"/>
      <c r="X4913" s="131"/>
      <c r="Y4913" s="133"/>
      <c r="AJ4913" s="133"/>
      <c r="AO4913" s="135"/>
      <c r="AP4913" s="135"/>
      <c r="BJ4913" s="136"/>
    </row>
    <row r="4914" spans="5:62" ht="14.25" customHeight="1" x14ac:dyDescent="0.25">
      <c r="E4914" s="113"/>
      <c r="H4914" s="133"/>
      <c r="T4914" s="133"/>
      <c r="X4914" s="131"/>
      <c r="Y4914" s="133"/>
      <c r="AJ4914" s="133"/>
      <c r="AO4914" s="135"/>
      <c r="AP4914" s="135"/>
      <c r="BJ4914" s="136"/>
    </row>
    <row r="4915" spans="5:62" ht="14.25" customHeight="1" x14ac:dyDescent="0.25">
      <c r="E4915" s="113"/>
      <c r="H4915" s="133"/>
      <c r="T4915" s="133"/>
      <c r="X4915" s="131"/>
      <c r="Y4915" s="133"/>
      <c r="AJ4915" s="133"/>
      <c r="AO4915" s="135"/>
      <c r="AP4915" s="135"/>
      <c r="BJ4915" s="136"/>
    </row>
    <row r="4916" spans="5:62" ht="14.25" customHeight="1" x14ac:dyDescent="0.25">
      <c r="E4916" s="113"/>
      <c r="H4916" s="133"/>
      <c r="T4916" s="133"/>
      <c r="X4916" s="131"/>
      <c r="Y4916" s="133"/>
      <c r="AJ4916" s="133"/>
      <c r="AO4916" s="135"/>
      <c r="AP4916" s="135"/>
      <c r="BJ4916" s="136"/>
    </row>
    <row r="4917" spans="5:62" ht="14.25" customHeight="1" x14ac:dyDescent="0.25">
      <c r="E4917" s="113"/>
      <c r="H4917" s="133"/>
      <c r="T4917" s="133"/>
      <c r="X4917" s="131"/>
      <c r="Y4917" s="133"/>
      <c r="AJ4917" s="133"/>
      <c r="AO4917" s="135"/>
      <c r="AP4917" s="135"/>
      <c r="BJ4917" s="136"/>
    </row>
    <row r="4918" spans="5:62" ht="14.25" customHeight="1" x14ac:dyDescent="0.25">
      <c r="E4918" s="113"/>
      <c r="H4918" s="133"/>
      <c r="T4918" s="133"/>
      <c r="X4918" s="131"/>
      <c r="Y4918" s="133"/>
      <c r="AJ4918" s="133"/>
      <c r="AO4918" s="135"/>
      <c r="AP4918" s="135"/>
      <c r="BJ4918" s="136"/>
    </row>
    <row r="4919" spans="5:62" ht="14.25" customHeight="1" x14ac:dyDescent="0.25">
      <c r="E4919" s="113"/>
      <c r="H4919" s="133"/>
      <c r="T4919" s="133"/>
      <c r="X4919" s="131"/>
      <c r="Y4919" s="133"/>
      <c r="AJ4919" s="133"/>
      <c r="AO4919" s="135"/>
      <c r="AP4919" s="135"/>
      <c r="BJ4919" s="136"/>
    </row>
    <row r="4920" spans="5:62" ht="14.25" customHeight="1" x14ac:dyDescent="0.25">
      <c r="E4920" s="113"/>
      <c r="H4920" s="133"/>
      <c r="T4920" s="133"/>
      <c r="X4920" s="131"/>
      <c r="Y4920" s="133"/>
      <c r="AJ4920" s="133"/>
      <c r="AO4920" s="135"/>
      <c r="AP4920" s="135"/>
      <c r="BJ4920" s="136"/>
    </row>
    <row r="4921" spans="5:62" ht="14.25" customHeight="1" x14ac:dyDescent="0.25">
      <c r="E4921" s="113"/>
      <c r="H4921" s="133"/>
      <c r="T4921" s="133"/>
      <c r="X4921" s="131"/>
      <c r="Y4921" s="133"/>
      <c r="AJ4921" s="133"/>
      <c r="AO4921" s="135"/>
      <c r="AP4921" s="135"/>
      <c r="BJ4921" s="136"/>
    </row>
    <row r="4922" spans="5:62" ht="14.25" customHeight="1" x14ac:dyDescent="0.25">
      <c r="E4922" s="113"/>
      <c r="H4922" s="133"/>
      <c r="T4922" s="133"/>
      <c r="X4922" s="131"/>
      <c r="Y4922" s="133"/>
      <c r="AJ4922" s="133"/>
      <c r="AO4922" s="135"/>
      <c r="AP4922" s="135"/>
      <c r="BJ4922" s="136"/>
    </row>
    <row r="4923" spans="5:62" ht="14.25" customHeight="1" x14ac:dyDescent="0.25">
      <c r="E4923" s="113"/>
      <c r="H4923" s="133"/>
      <c r="T4923" s="133"/>
      <c r="X4923" s="131"/>
      <c r="Y4923" s="133"/>
      <c r="AJ4923" s="133"/>
      <c r="AO4923" s="135"/>
      <c r="AP4923" s="135"/>
      <c r="BJ4923" s="136"/>
    </row>
    <row r="4924" spans="5:62" ht="14.25" customHeight="1" x14ac:dyDescent="0.25">
      <c r="E4924" s="113"/>
      <c r="H4924" s="133"/>
      <c r="T4924" s="133"/>
      <c r="X4924" s="131"/>
      <c r="Y4924" s="133"/>
      <c r="AJ4924" s="133"/>
      <c r="AO4924" s="135"/>
      <c r="AP4924" s="135"/>
      <c r="BJ4924" s="136"/>
    </row>
    <row r="4925" spans="5:62" ht="14.25" customHeight="1" x14ac:dyDescent="0.25">
      <c r="E4925" s="113"/>
      <c r="H4925" s="133"/>
      <c r="T4925" s="133"/>
      <c r="X4925" s="131"/>
      <c r="Y4925" s="133"/>
      <c r="AJ4925" s="133"/>
      <c r="AO4925" s="135"/>
      <c r="AP4925" s="135"/>
      <c r="BJ4925" s="136"/>
    </row>
    <row r="4926" spans="5:62" ht="14.25" customHeight="1" x14ac:dyDescent="0.25">
      <c r="E4926" s="113"/>
      <c r="H4926" s="133"/>
      <c r="T4926" s="133"/>
      <c r="X4926" s="131"/>
      <c r="Y4926" s="133"/>
      <c r="AJ4926" s="133"/>
      <c r="AO4926" s="135"/>
      <c r="AP4926" s="135"/>
      <c r="BJ4926" s="136"/>
    </row>
    <row r="4927" spans="5:62" ht="14.25" customHeight="1" x14ac:dyDescent="0.25">
      <c r="E4927" s="113"/>
      <c r="H4927" s="133"/>
      <c r="T4927" s="133"/>
      <c r="X4927" s="131"/>
      <c r="Y4927" s="133"/>
      <c r="AJ4927" s="133"/>
      <c r="AO4927" s="135"/>
      <c r="AP4927" s="135"/>
      <c r="BJ4927" s="136"/>
    </row>
    <row r="4928" spans="5:62" ht="14.25" customHeight="1" x14ac:dyDescent="0.25">
      <c r="E4928" s="113"/>
      <c r="H4928" s="133"/>
      <c r="T4928" s="133"/>
      <c r="X4928" s="131"/>
      <c r="Y4928" s="133"/>
      <c r="AJ4928" s="133"/>
      <c r="AO4928" s="135"/>
      <c r="AP4928" s="135"/>
      <c r="BJ4928" s="136"/>
    </row>
    <row r="4929" spans="5:62" ht="14.25" customHeight="1" x14ac:dyDescent="0.25">
      <c r="E4929" s="113"/>
      <c r="H4929" s="133"/>
      <c r="T4929" s="133"/>
      <c r="X4929" s="131"/>
      <c r="Y4929" s="133"/>
      <c r="AJ4929" s="133"/>
      <c r="AO4929" s="135"/>
      <c r="AP4929" s="135"/>
      <c r="BJ4929" s="136"/>
    </row>
    <row r="4930" spans="5:62" ht="14.25" customHeight="1" x14ac:dyDescent="0.25">
      <c r="E4930" s="113"/>
      <c r="H4930" s="133"/>
      <c r="T4930" s="133"/>
      <c r="X4930" s="131"/>
      <c r="Y4930" s="133"/>
      <c r="AJ4930" s="133"/>
      <c r="AO4930" s="135"/>
      <c r="AP4930" s="135"/>
      <c r="BJ4930" s="136"/>
    </row>
    <row r="4931" spans="5:62" ht="14.25" customHeight="1" x14ac:dyDescent="0.25">
      <c r="E4931" s="113"/>
      <c r="H4931" s="133"/>
      <c r="T4931" s="133"/>
      <c r="X4931" s="131"/>
      <c r="Y4931" s="133"/>
      <c r="AJ4931" s="133"/>
      <c r="AO4931" s="135"/>
      <c r="AP4931" s="135"/>
      <c r="BJ4931" s="136"/>
    </row>
    <row r="4932" spans="5:62" ht="14.25" customHeight="1" x14ac:dyDescent="0.25">
      <c r="E4932" s="113"/>
      <c r="H4932" s="133"/>
      <c r="T4932" s="133"/>
      <c r="X4932" s="131"/>
      <c r="Y4932" s="133"/>
      <c r="AJ4932" s="133"/>
      <c r="AO4932" s="135"/>
      <c r="AP4932" s="135"/>
      <c r="BJ4932" s="136"/>
    </row>
    <row r="4933" spans="5:62" ht="14.25" customHeight="1" x14ac:dyDescent="0.25">
      <c r="E4933" s="113"/>
      <c r="H4933" s="133"/>
      <c r="T4933" s="133"/>
      <c r="X4933" s="131"/>
      <c r="Y4933" s="133"/>
      <c r="AJ4933" s="133"/>
      <c r="AO4933" s="135"/>
      <c r="AP4933" s="135"/>
      <c r="BJ4933" s="136"/>
    </row>
    <row r="4934" spans="5:62" ht="14.25" customHeight="1" x14ac:dyDescent="0.25">
      <c r="E4934" s="113"/>
      <c r="H4934" s="133"/>
      <c r="T4934" s="133"/>
      <c r="X4934" s="131"/>
      <c r="Y4934" s="133"/>
      <c r="AJ4934" s="133"/>
      <c r="AO4934" s="135"/>
      <c r="AP4934" s="135"/>
      <c r="BJ4934" s="136"/>
    </row>
    <row r="4935" spans="5:62" ht="14.25" customHeight="1" x14ac:dyDescent="0.25">
      <c r="E4935" s="113"/>
      <c r="H4935" s="133"/>
      <c r="T4935" s="133"/>
      <c r="X4935" s="131"/>
      <c r="Y4935" s="133"/>
      <c r="AJ4935" s="133"/>
      <c r="AO4935" s="135"/>
      <c r="AP4935" s="135"/>
      <c r="BJ4935" s="136"/>
    </row>
    <row r="4936" spans="5:62" ht="14.25" customHeight="1" x14ac:dyDescent="0.25">
      <c r="E4936" s="113"/>
      <c r="H4936" s="133"/>
      <c r="T4936" s="133"/>
      <c r="X4936" s="131"/>
      <c r="Y4936" s="133"/>
      <c r="AJ4936" s="133"/>
      <c r="AO4936" s="135"/>
      <c r="AP4936" s="135"/>
      <c r="BJ4936" s="136"/>
    </row>
    <row r="4937" spans="5:62" ht="14.25" customHeight="1" x14ac:dyDescent="0.25">
      <c r="E4937" s="113"/>
      <c r="H4937" s="133"/>
      <c r="T4937" s="133"/>
      <c r="X4937" s="131"/>
      <c r="Y4937" s="133"/>
      <c r="AJ4937" s="133"/>
      <c r="AO4937" s="135"/>
      <c r="AP4937" s="135"/>
      <c r="BJ4937" s="136"/>
    </row>
    <row r="4938" spans="5:62" ht="14.25" customHeight="1" x14ac:dyDescent="0.25">
      <c r="E4938" s="113"/>
      <c r="H4938" s="133"/>
      <c r="T4938" s="133"/>
      <c r="X4938" s="131"/>
      <c r="Y4938" s="133"/>
      <c r="AJ4938" s="133"/>
      <c r="AO4938" s="135"/>
      <c r="AP4938" s="135"/>
      <c r="BJ4938" s="136"/>
    </row>
    <row r="4939" spans="5:62" ht="14.25" customHeight="1" x14ac:dyDescent="0.25">
      <c r="E4939" s="113"/>
      <c r="H4939" s="133"/>
      <c r="T4939" s="133"/>
      <c r="X4939" s="131"/>
      <c r="Y4939" s="133"/>
      <c r="AJ4939" s="133"/>
      <c r="AO4939" s="135"/>
      <c r="AP4939" s="135"/>
      <c r="BJ4939" s="136"/>
    </row>
    <row r="4940" spans="5:62" ht="14.25" customHeight="1" x14ac:dyDescent="0.25">
      <c r="E4940" s="113"/>
      <c r="H4940" s="133"/>
      <c r="T4940" s="133"/>
      <c r="X4940" s="131"/>
      <c r="Y4940" s="133"/>
      <c r="AJ4940" s="133"/>
      <c r="AO4940" s="135"/>
      <c r="AP4940" s="135"/>
      <c r="BJ4940" s="136"/>
    </row>
    <row r="4941" spans="5:62" ht="14.25" customHeight="1" x14ac:dyDescent="0.25">
      <c r="E4941" s="113"/>
      <c r="H4941" s="133"/>
      <c r="T4941" s="133"/>
      <c r="X4941" s="131"/>
      <c r="Y4941" s="133"/>
      <c r="AJ4941" s="133"/>
      <c r="AO4941" s="135"/>
      <c r="AP4941" s="135"/>
      <c r="BJ4941" s="136"/>
    </row>
    <row r="4942" spans="5:62" ht="14.25" customHeight="1" x14ac:dyDescent="0.25">
      <c r="E4942" s="113"/>
      <c r="H4942" s="133"/>
      <c r="T4942" s="133"/>
      <c r="X4942" s="131"/>
      <c r="Y4942" s="133"/>
      <c r="AJ4942" s="133"/>
      <c r="AO4942" s="135"/>
      <c r="AP4942" s="135"/>
      <c r="BJ4942" s="136"/>
    </row>
    <row r="4943" spans="5:62" ht="14.25" customHeight="1" x14ac:dyDescent="0.25">
      <c r="E4943" s="113"/>
      <c r="H4943" s="133"/>
      <c r="T4943" s="133"/>
      <c r="X4943" s="131"/>
      <c r="Y4943" s="133"/>
      <c r="AJ4943" s="133"/>
      <c r="AO4943" s="135"/>
      <c r="AP4943" s="135"/>
      <c r="BJ4943" s="136"/>
    </row>
    <row r="4944" spans="5:62" ht="14.25" customHeight="1" x14ac:dyDescent="0.25">
      <c r="E4944" s="113"/>
      <c r="H4944" s="133"/>
      <c r="T4944" s="133"/>
      <c r="X4944" s="131"/>
      <c r="Y4944" s="133"/>
      <c r="AJ4944" s="133"/>
      <c r="AO4944" s="135"/>
      <c r="AP4944" s="135"/>
      <c r="BJ4944" s="136"/>
    </row>
    <row r="4945" spans="5:62" ht="14.25" customHeight="1" x14ac:dyDescent="0.25">
      <c r="E4945" s="113"/>
      <c r="H4945" s="133"/>
      <c r="T4945" s="133"/>
      <c r="X4945" s="131"/>
      <c r="Y4945" s="133"/>
      <c r="AJ4945" s="133"/>
      <c r="AO4945" s="135"/>
      <c r="AP4945" s="135"/>
      <c r="BJ4945" s="136"/>
    </row>
    <row r="4946" spans="5:62" ht="14.25" customHeight="1" x14ac:dyDescent="0.25">
      <c r="E4946" s="113"/>
      <c r="H4946" s="133"/>
      <c r="T4946" s="133"/>
      <c r="X4946" s="131"/>
      <c r="Y4946" s="133"/>
      <c r="AJ4946" s="133"/>
      <c r="AO4946" s="135"/>
      <c r="AP4946" s="135"/>
      <c r="BJ4946" s="136"/>
    </row>
    <row r="4947" spans="5:62" ht="14.25" customHeight="1" x14ac:dyDescent="0.25">
      <c r="E4947" s="113"/>
      <c r="H4947" s="133"/>
      <c r="T4947" s="133"/>
      <c r="X4947" s="131"/>
      <c r="Y4947" s="133"/>
      <c r="AJ4947" s="133"/>
      <c r="AO4947" s="135"/>
      <c r="AP4947" s="135"/>
      <c r="BJ4947" s="136"/>
    </row>
    <row r="4948" spans="5:62" ht="14.25" customHeight="1" x14ac:dyDescent="0.25">
      <c r="E4948" s="113"/>
      <c r="H4948" s="133"/>
      <c r="T4948" s="133"/>
      <c r="X4948" s="131"/>
      <c r="Y4948" s="133"/>
      <c r="AJ4948" s="133"/>
      <c r="AO4948" s="135"/>
      <c r="AP4948" s="135"/>
      <c r="BJ4948" s="136"/>
    </row>
    <row r="4949" spans="5:62" ht="14.25" customHeight="1" x14ac:dyDescent="0.25">
      <c r="E4949" s="113"/>
      <c r="H4949" s="133"/>
      <c r="T4949" s="133"/>
      <c r="X4949" s="131"/>
      <c r="Y4949" s="133"/>
      <c r="AJ4949" s="133"/>
      <c r="AO4949" s="135"/>
      <c r="AP4949" s="135"/>
      <c r="BJ4949" s="136"/>
    </row>
    <row r="4950" spans="5:62" ht="14.25" customHeight="1" x14ac:dyDescent="0.25">
      <c r="E4950" s="113"/>
      <c r="H4950" s="133"/>
      <c r="T4950" s="133"/>
      <c r="X4950" s="131"/>
      <c r="Y4950" s="133"/>
      <c r="AJ4950" s="133"/>
      <c r="AO4950" s="135"/>
      <c r="AP4950" s="135"/>
      <c r="BJ4950" s="136"/>
    </row>
    <row r="4951" spans="5:62" ht="14.25" customHeight="1" x14ac:dyDescent="0.25">
      <c r="E4951" s="113"/>
      <c r="H4951" s="133"/>
      <c r="T4951" s="133"/>
      <c r="X4951" s="131"/>
      <c r="Y4951" s="133"/>
      <c r="AJ4951" s="133"/>
      <c r="AO4951" s="135"/>
      <c r="AP4951" s="135"/>
      <c r="BJ4951" s="136"/>
    </row>
    <row r="4952" spans="5:62" ht="14.25" customHeight="1" x14ac:dyDescent="0.25">
      <c r="E4952" s="113"/>
      <c r="H4952" s="133"/>
      <c r="T4952" s="133"/>
      <c r="X4952" s="131"/>
      <c r="Y4952" s="133"/>
      <c r="AJ4952" s="133"/>
      <c r="AO4952" s="135"/>
      <c r="AP4952" s="135"/>
      <c r="BJ4952" s="136"/>
    </row>
    <row r="4953" spans="5:62" ht="14.25" customHeight="1" x14ac:dyDescent="0.25">
      <c r="E4953" s="113"/>
      <c r="H4953" s="133"/>
      <c r="T4953" s="133"/>
      <c r="X4953" s="131"/>
      <c r="Y4953" s="133"/>
      <c r="AJ4953" s="133"/>
      <c r="AO4953" s="135"/>
      <c r="AP4953" s="135"/>
      <c r="BJ4953" s="136"/>
    </row>
    <row r="4954" spans="5:62" ht="14.25" customHeight="1" x14ac:dyDescent="0.25">
      <c r="E4954" s="113"/>
      <c r="H4954" s="133"/>
      <c r="T4954" s="133"/>
      <c r="X4954" s="131"/>
      <c r="Y4954" s="133"/>
      <c r="AJ4954" s="133"/>
      <c r="AO4954" s="135"/>
      <c r="AP4954" s="135"/>
      <c r="BJ4954" s="136"/>
    </row>
    <row r="4955" spans="5:62" ht="14.25" customHeight="1" x14ac:dyDescent="0.25">
      <c r="E4955" s="113"/>
      <c r="H4955" s="133"/>
      <c r="T4955" s="133"/>
      <c r="X4955" s="131"/>
      <c r="Y4955" s="133"/>
      <c r="AJ4955" s="133"/>
      <c r="AO4955" s="135"/>
      <c r="AP4955" s="135"/>
      <c r="BJ4955" s="136"/>
    </row>
    <row r="4956" spans="5:62" ht="14.25" customHeight="1" x14ac:dyDescent="0.25">
      <c r="E4956" s="113"/>
      <c r="H4956" s="133"/>
      <c r="T4956" s="133"/>
      <c r="X4956" s="131"/>
      <c r="Y4956" s="133"/>
      <c r="AJ4956" s="133"/>
      <c r="AO4956" s="135"/>
      <c r="AP4956" s="135"/>
      <c r="BJ4956" s="136"/>
    </row>
    <row r="4957" spans="5:62" ht="14.25" customHeight="1" x14ac:dyDescent="0.25">
      <c r="E4957" s="113"/>
      <c r="H4957" s="133"/>
      <c r="T4957" s="133"/>
      <c r="X4957" s="131"/>
      <c r="Y4957" s="133"/>
      <c r="AJ4957" s="133"/>
      <c r="AO4957" s="135"/>
      <c r="AP4957" s="135"/>
      <c r="BJ4957" s="136"/>
    </row>
    <row r="4958" spans="5:62" ht="14.25" customHeight="1" x14ac:dyDescent="0.25">
      <c r="E4958" s="113"/>
      <c r="H4958" s="133"/>
      <c r="T4958" s="133"/>
      <c r="X4958" s="131"/>
      <c r="Y4958" s="133"/>
      <c r="AJ4958" s="133"/>
      <c r="AO4958" s="135"/>
      <c r="AP4958" s="135"/>
      <c r="BJ4958" s="136"/>
    </row>
    <row r="4959" spans="5:62" ht="14.25" customHeight="1" x14ac:dyDescent="0.25">
      <c r="E4959" s="113"/>
      <c r="H4959" s="133"/>
      <c r="T4959" s="133"/>
      <c r="X4959" s="131"/>
      <c r="Y4959" s="133"/>
      <c r="AJ4959" s="133"/>
      <c r="AO4959" s="135"/>
      <c r="AP4959" s="135"/>
      <c r="BJ4959" s="136"/>
    </row>
    <row r="4960" spans="5:62" ht="14.25" customHeight="1" x14ac:dyDescent="0.25">
      <c r="E4960" s="113"/>
      <c r="H4960" s="133"/>
      <c r="T4960" s="133"/>
      <c r="X4960" s="131"/>
      <c r="Y4960" s="133"/>
      <c r="AJ4960" s="133"/>
      <c r="AO4960" s="135"/>
      <c r="AP4960" s="135"/>
      <c r="BJ4960" s="136"/>
    </row>
    <row r="4961" spans="5:62" ht="14.25" customHeight="1" x14ac:dyDescent="0.25">
      <c r="E4961" s="113"/>
      <c r="H4961" s="133"/>
      <c r="T4961" s="133"/>
      <c r="X4961" s="131"/>
      <c r="Y4961" s="133"/>
      <c r="AJ4961" s="133"/>
      <c r="AO4961" s="135"/>
      <c r="AP4961" s="135"/>
      <c r="BJ4961" s="136"/>
    </row>
    <row r="4962" spans="5:62" ht="14.25" customHeight="1" x14ac:dyDescent="0.25">
      <c r="E4962" s="113"/>
      <c r="H4962" s="133"/>
      <c r="T4962" s="133"/>
      <c r="X4962" s="131"/>
      <c r="Y4962" s="133"/>
      <c r="AJ4962" s="133"/>
      <c r="AO4962" s="135"/>
      <c r="AP4962" s="135"/>
      <c r="BJ4962" s="136"/>
    </row>
    <row r="4963" spans="5:62" ht="14.25" customHeight="1" x14ac:dyDescent="0.25">
      <c r="E4963" s="113"/>
      <c r="H4963" s="133"/>
      <c r="T4963" s="133"/>
      <c r="X4963" s="131"/>
      <c r="Y4963" s="133"/>
      <c r="AJ4963" s="133"/>
      <c r="AO4963" s="135"/>
      <c r="AP4963" s="135"/>
      <c r="BJ4963" s="136"/>
    </row>
    <row r="4964" spans="5:62" ht="14.25" customHeight="1" x14ac:dyDescent="0.25">
      <c r="E4964" s="113"/>
      <c r="H4964" s="133"/>
      <c r="T4964" s="133"/>
      <c r="X4964" s="131"/>
      <c r="Y4964" s="133"/>
      <c r="AJ4964" s="133"/>
      <c r="AO4964" s="135"/>
      <c r="AP4964" s="135"/>
      <c r="BJ4964" s="136"/>
    </row>
    <row r="4965" spans="5:62" ht="14.25" customHeight="1" x14ac:dyDescent="0.25">
      <c r="E4965" s="113"/>
      <c r="H4965" s="133"/>
      <c r="T4965" s="133"/>
      <c r="X4965" s="131"/>
      <c r="Y4965" s="133"/>
      <c r="AJ4965" s="133"/>
      <c r="AO4965" s="135"/>
      <c r="AP4965" s="135"/>
      <c r="BJ4965" s="136"/>
    </row>
    <row r="4966" spans="5:62" ht="14.25" customHeight="1" x14ac:dyDescent="0.25">
      <c r="E4966" s="113"/>
      <c r="H4966" s="133"/>
      <c r="T4966" s="133"/>
      <c r="X4966" s="131"/>
      <c r="Y4966" s="133"/>
      <c r="AJ4966" s="133"/>
      <c r="AO4966" s="135"/>
      <c r="AP4966" s="135"/>
      <c r="BJ4966" s="136"/>
    </row>
    <row r="4967" spans="5:62" ht="14.25" customHeight="1" x14ac:dyDescent="0.25">
      <c r="E4967" s="113"/>
      <c r="H4967" s="133"/>
      <c r="T4967" s="133"/>
      <c r="X4967" s="131"/>
      <c r="Y4967" s="133"/>
      <c r="AJ4967" s="133"/>
      <c r="AO4967" s="135"/>
      <c r="AP4967" s="135"/>
      <c r="BJ4967" s="136"/>
    </row>
    <row r="4968" spans="5:62" ht="14.25" customHeight="1" x14ac:dyDescent="0.25">
      <c r="E4968" s="113"/>
      <c r="H4968" s="133"/>
      <c r="T4968" s="133"/>
      <c r="X4968" s="131"/>
      <c r="Y4968" s="133"/>
      <c r="AJ4968" s="133"/>
      <c r="AO4968" s="135"/>
      <c r="AP4968" s="135"/>
      <c r="BJ4968" s="136"/>
    </row>
    <row r="4969" spans="5:62" ht="14.25" customHeight="1" x14ac:dyDescent="0.25">
      <c r="E4969" s="113"/>
      <c r="H4969" s="133"/>
      <c r="T4969" s="133"/>
      <c r="X4969" s="131"/>
      <c r="Y4969" s="133"/>
      <c r="AJ4969" s="133"/>
      <c r="AO4969" s="135"/>
      <c r="AP4969" s="135"/>
      <c r="BJ4969" s="136"/>
    </row>
    <row r="4970" spans="5:62" ht="14.25" customHeight="1" x14ac:dyDescent="0.25">
      <c r="E4970" s="113"/>
      <c r="H4970" s="133"/>
      <c r="T4970" s="133"/>
      <c r="X4970" s="131"/>
      <c r="Y4970" s="133"/>
      <c r="AJ4970" s="133"/>
      <c r="AO4970" s="135"/>
      <c r="AP4970" s="135"/>
      <c r="BJ4970" s="136"/>
    </row>
    <row r="4971" spans="5:62" ht="14.25" customHeight="1" x14ac:dyDescent="0.25">
      <c r="E4971" s="113"/>
      <c r="H4971" s="133"/>
      <c r="T4971" s="133"/>
      <c r="X4971" s="131"/>
      <c r="Y4971" s="133"/>
      <c r="AJ4971" s="133"/>
      <c r="AO4971" s="135"/>
      <c r="AP4971" s="135"/>
      <c r="BJ4971" s="136"/>
    </row>
    <row r="4972" spans="5:62" ht="14.25" customHeight="1" x14ac:dyDescent="0.25">
      <c r="E4972" s="113"/>
      <c r="H4972" s="133"/>
      <c r="T4972" s="133"/>
      <c r="X4972" s="131"/>
      <c r="Y4972" s="133"/>
      <c r="AJ4972" s="133"/>
      <c r="AO4972" s="135"/>
      <c r="AP4972" s="135"/>
      <c r="BJ4972" s="136"/>
    </row>
    <row r="4973" spans="5:62" ht="14.25" customHeight="1" x14ac:dyDescent="0.25">
      <c r="E4973" s="113"/>
      <c r="H4973" s="133"/>
      <c r="T4973" s="133"/>
      <c r="X4973" s="131"/>
      <c r="Y4973" s="133"/>
      <c r="AJ4973" s="133"/>
      <c r="AO4973" s="135"/>
      <c r="AP4973" s="135"/>
      <c r="BJ4973" s="136"/>
    </row>
    <row r="4974" spans="5:62" ht="14.25" customHeight="1" x14ac:dyDescent="0.25">
      <c r="E4974" s="113"/>
      <c r="H4974" s="133"/>
      <c r="T4974" s="133"/>
      <c r="X4974" s="131"/>
      <c r="Y4974" s="133"/>
      <c r="AJ4974" s="133"/>
      <c r="AO4974" s="135"/>
      <c r="AP4974" s="135"/>
      <c r="BJ4974" s="136"/>
    </row>
    <row r="4975" spans="5:62" ht="14.25" customHeight="1" x14ac:dyDescent="0.25">
      <c r="E4975" s="113"/>
      <c r="H4975" s="133"/>
      <c r="T4975" s="133"/>
      <c r="X4975" s="131"/>
      <c r="Y4975" s="133"/>
      <c r="AJ4975" s="133"/>
      <c r="AO4975" s="135"/>
      <c r="AP4975" s="135"/>
      <c r="BJ4975" s="136"/>
    </row>
    <row r="4976" spans="5:62" ht="14.25" customHeight="1" x14ac:dyDescent="0.25">
      <c r="E4976" s="113"/>
      <c r="H4976" s="133"/>
      <c r="T4976" s="133"/>
      <c r="X4976" s="131"/>
      <c r="Y4976" s="133"/>
      <c r="AJ4976" s="133"/>
      <c r="AO4976" s="135"/>
      <c r="AP4976" s="135"/>
      <c r="BJ4976" s="136"/>
    </row>
    <row r="4977" spans="5:62" ht="14.25" customHeight="1" x14ac:dyDescent="0.25">
      <c r="E4977" s="113"/>
      <c r="H4977" s="133"/>
      <c r="T4977" s="133"/>
      <c r="X4977" s="131"/>
      <c r="Y4977" s="133"/>
      <c r="AJ4977" s="133"/>
      <c r="AO4977" s="135"/>
      <c r="AP4977" s="135"/>
      <c r="BJ4977" s="136"/>
    </row>
    <row r="4978" spans="5:62" ht="14.25" customHeight="1" x14ac:dyDescent="0.25">
      <c r="E4978" s="113"/>
      <c r="H4978" s="133"/>
      <c r="T4978" s="133"/>
      <c r="X4978" s="131"/>
      <c r="Y4978" s="133"/>
      <c r="AJ4978" s="133"/>
      <c r="AO4978" s="135"/>
      <c r="AP4978" s="135"/>
      <c r="BJ4978" s="136"/>
    </row>
    <row r="4979" spans="5:62" ht="14.25" customHeight="1" x14ac:dyDescent="0.25">
      <c r="E4979" s="113"/>
      <c r="H4979" s="133"/>
      <c r="T4979" s="133"/>
      <c r="X4979" s="131"/>
      <c r="Y4979" s="133"/>
      <c r="AJ4979" s="133"/>
      <c r="AO4979" s="135"/>
      <c r="AP4979" s="135"/>
      <c r="BJ4979" s="136"/>
    </row>
    <row r="4980" spans="5:62" ht="14.25" customHeight="1" x14ac:dyDescent="0.25">
      <c r="E4980" s="113"/>
      <c r="H4980" s="133"/>
      <c r="T4980" s="133"/>
      <c r="X4980" s="131"/>
      <c r="Y4980" s="133"/>
      <c r="AJ4980" s="133"/>
      <c r="AO4980" s="135"/>
      <c r="AP4980" s="135"/>
      <c r="BJ4980" s="136"/>
    </row>
    <row r="4981" spans="5:62" ht="14.25" customHeight="1" x14ac:dyDescent="0.25">
      <c r="E4981" s="113"/>
      <c r="H4981" s="133"/>
      <c r="T4981" s="133"/>
      <c r="X4981" s="131"/>
      <c r="Y4981" s="133"/>
      <c r="AJ4981" s="133"/>
      <c r="AO4981" s="135"/>
      <c r="AP4981" s="135"/>
      <c r="BJ4981" s="136"/>
    </row>
    <row r="4982" spans="5:62" ht="14.25" customHeight="1" x14ac:dyDescent="0.25">
      <c r="E4982" s="113"/>
      <c r="H4982" s="133"/>
      <c r="T4982" s="133"/>
      <c r="X4982" s="131"/>
      <c r="Y4982" s="133"/>
      <c r="AJ4982" s="133"/>
      <c r="AO4982" s="135"/>
      <c r="AP4982" s="135"/>
      <c r="BJ4982" s="136"/>
    </row>
    <row r="4983" spans="5:62" ht="14.25" customHeight="1" x14ac:dyDescent="0.25">
      <c r="E4983" s="113"/>
      <c r="H4983" s="133"/>
      <c r="T4983" s="133"/>
      <c r="X4983" s="131"/>
      <c r="Y4983" s="133"/>
      <c r="AJ4983" s="133"/>
      <c r="AO4983" s="135"/>
      <c r="AP4983" s="135"/>
      <c r="BJ4983" s="136"/>
    </row>
    <row r="4984" spans="5:62" ht="14.25" customHeight="1" x14ac:dyDescent="0.25">
      <c r="E4984" s="113"/>
      <c r="H4984" s="133"/>
      <c r="T4984" s="133"/>
      <c r="X4984" s="131"/>
      <c r="Y4984" s="133"/>
      <c r="AJ4984" s="133"/>
      <c r="AO4984" s="135"/>
      <c r="AP4984" s="135"/>
      <c r="BJ4984" s="136"/>
    </row>
    <row r="4985" spans="5:62" ht="14.25" customHeight="1" x14ac:dyDescent="0.25">
      <c r="E4985" s="113"/>
      <c r="H4985" s="133"/>
      <c r="T4985" s="133"/>
      <c r="X4985" s="131"/>
      <c r="Y4985" s="133"/>
      <c r="AJ4985" s="133"/>
      <c r="AO4985" s="135"/>
      <c r="AP4985" s="135"/>
      <c r="BJ4985" s="136"/>
    </row>
    <row r="4986" spans="5:62" ht="14.25" customHeight="1" x14ac:dyDescent="0.25">
      <c r="E4986" s="113"/>
      <c r="H4986" s="133"/>
      <c r="T4986" s="133"/>
      <c r="X4986" s="131"/>
      <c r="Y4986" s="133"/>
      <c r="AJ4986" s="133"/>
      <c r="AO4986" s="135"/>
      <c r="AP4986" s="135"/>
      <c r="BJ4986" s="136"/>
    </row>
    <row r="4987" spans="5:62" ht="14.25" customHeight="1" x14ac:dyDescent="0.25">
      <c r="E4987" s="113"/>
      <c r="H4987" s="133"/>
      <c r="T4987" s="133"/>
      <c r="X4987" s="131"/>
      <c r="Y4987" s="133"/>
      <c r="AJ4987" s="133"/>
      <c r="AO4987" s="135"/>
      <c r="AP4987" s="135"/>
      <c r="BJ4987" s="136"/>
    </row>
    <row r="4988" spans="5:62" ht="14.25" customHeight="1" x14ac:dyDescent="0.25">
      <c r="E4988" s="113"/>
      <c r="H4988" s="133"/>
      <c r="T4988" s="133"/>
      <c r="X4988" s="131"/>
      <c r="Y4988" s="133"/>
      <c r="AJ4988" s="133"/>
      <c r="AO4988" s="135"/>
      <c r="AP4988" s="135"/>
      <c r="BJ4988" s="136"/>
    </row>
    <row r="4989" spans="5:62" ht="14.25" customHeight="1" x14ac:dyDescent="0.25">
      <c r="E4989" s="113"/>
      <c r="H4989" s="133"/>
      <c r="T4989" s="133"/>
      <c r="X4989" s="131"/>
      <c r="Y4989" s="133"/>
      <c r="AJ4989" s="133"/>
      <c r="AO4989" s="135"/>
      <c r="AP4989" s="135"/>
      <c r="BJ4989" s="136"/>
    </row>
    <row r="4990" spans="5:62" ht="14.25" customHeight="1" x14ac:dyDescent="0.25">
      <c r="E4990" s="113"/>
      <c r="H4990" s="133"/>
      <c r="T4990" s="133"/>
      <c r="X4990" s="131"/>
      <c r="Y4990" s="133"/>
      <c r="AJ4990" s="133"/>
      <c r="AO4990" s="135"/>
      <c r="AP4990" s="135"/>
      <c r="BJ4990" s="136"/>
    </row>
    <row r="4991" spans="5:62" ht="14.25" customHeight="1" x14ac:dyDescent="0.25">
      <c r="E4991" s="113"/>
      <c r="H4991" s="133"/>
      <c r="T4991" s="133"/>
      <c r="X4991" s="131"/>
      <c r="Y4991" s="133"/>
      <c r="AJ4991" s="133"/>
      <c r="AO4991" s="135"/>
      <c r="AP4991" s="135"/>
      <c r="BJ4991" s="136"/>
    </row>
    <row r="4992" spans="5:62" ht="14.25" customHeight="1" x14ac:dyDescent="0.25">
      <c r="E4992" s="113"/>
      <c r="H4992" s="133"/>
      <c r="T4992" s="133"/>
      <c r="X4992" s="131"/>
      <c r="Y4992" s="133"/>
      <c r="AJ4992" s="133"/>
      <c r="AO4992" s="135"/>
      <c r="AP4992" s="135"/>
      <c r="BJ4992" s="136"/>
    </row>
    <row r="4993" spans="5:62" ht="14.25" customHeight="1" x14ac:dyDescent="0.25">
      <c r="E4993" s="113"/>
      <c r="H4993" s="133"/>
      <c r="T4993" s="133"/>
      <c r="X4993" s="131"/>
      <c r="Y4993" s="133"/>
      <c r="AJ4993" s="133"/>
      <c r="AO4993" s="135"/>
      <c r="AP4993" s="135"/>
      <c r="BJ4993" s="136"/>
    </row>
    <row r="4994" spans="5:62" ht="14.25" customHeight="1" x14ac:dyDescent="0.25">
      <c r="E4994" s="113"/>
      <c r="H4994" s="133"/>
      <c r="T4994" s="133"/>
      <c r="X4994" s="131"/>
      <c r="Y4994" s="133"/>
      <c r="AJ4994" s="133"/>
      <c r="AO4994" s="135"/>
      <c r="AP4994" s="135"/>
      <c r="BJ4994" s="136"/>
    </row>
    <row r="4995" spans="5:62" ht="14.25" customHeight="1" x14ac:dyDescent="0.25">
      <c r="E4995" s="113"/>
      <c r="H4995" s="133"/>
      <c r="T4995" s="133"/>
      <c r="X4995" s="131"/>
      <c r="Y4995" s="133"/>
      <c r="AJ4995" s="133"/>
      <c r="AO4995" s="135"/>
      <c r="AP4995" s="135"/>
      <c r="BJ4995" s="136"/>
    </row>
    <row r="4996" spans="5:62" ht="14.25" customHeight="1" x14ac:dyDescent="0.25">
      <c r="E4996" s="113"/>
      <c r="H4996" s="133"/>
      <c r="T4996" s="133"/>
      <c r="X4996" s="131"/>
      <c r="Y4996" s="133"/>
      <c r="AJ4996" s="133"/>
      <c r="AO4996" s="135"/>
      <c r="AP4996" s="135"/>
      <c r="BJ4996" s="136"/>
    </row>
    <row r="4997" spans="5:62" ht="14.25" customHeight="1" x14ac:dyDescent="0.25">
      <c r="E4997" s="113"/>
      <c r="H4997" s="133"/>
      <c r="T4997" s="133"/>
      <c r="X4997" s="131"/>
      <c r="Y4997" s="133"/>
      <c r="AJ4997" s="133"/>
      <c r="AO4997" s="135"/>
      <c r="AP4997" s="135"/>
      <c r="BJ4997" s="136"/>
    </row>
    <row r="4998" spans="5:62" ht="14.25" customHeight="1" x14ac:dyDescent="0.25">
      <c r="E4998" s="113"/>
      <c r="H4998" s="133"/>
      <c r="T4998" s="133"/>
      <c r="X4998" s="131"/>
      <c r="Y4998" s="133"/>
      <c r="AJ4998" s="133"/>
      <c r="AO4998" s="135"/>
      <c r="AP4998" s="135"/>
      <c r="BJ4998" s="136"/>
    </row>
    <row r="4999" spans="5:62" ht="14.25" customHeight="1" x14ac:dyDescent="0.25">
      <c r="E4999" s="113"/>
      <c r="H4999" s="133"/>
      <c r="T4999" s="133"/>
      <c r="X4999" s="131"/>
      <c r="Y4999" s="133"/>
      <c r="AJ4999" s="133"/>
      <c r="AO4999" s="135"/>
      <c r="AP4999" s="135"/>
      <c r="BJ4999" s="136"/>
    </row>
    <row r="5000" spans="5:62" ht="14.25" customHeight="1" x14ac:dyDescent="0.25">
      <c r="E5000" s="113"/>
      <c r="H5000" s="133"/>
      <c r="T5000" s="133"/>
      <c r="X5000" s="131"/>
      <c r="Y5000" s="133"/>
      <c r="AJ5000" s="133"/>
      <c r="AO5000" s="135"/>
      <c r="AP5000" s="135"/>
      <c r="BJ5000" s="136"/>
    </row>
    <row r="5001" spans="5:62" ht="14.25" customHeight="1" x14ac:dyDescent="0.25">
      <c r="E5001" s="113"/>
      <c r="H5001" s="133"/>
      <c r="T5001" s="133"/>
      <c r="X5001" s="131"/>
      <c r="Y5001" s="133"/>
      <c r="AJ5001" s="133"/>
      <c r="AO5001" s="135"/>
      <c r="AP5001" s="135"/>
      <c r="BJ5001" s="136"/>
    </row>
    <row r="5002" spans="5:62" ht="14.25" customHeight="1" x14ac:dyDescent="0.25">
      <c r="E5002" s="113"/>
      <c r="H5002" s="133"/>
      <c r="T5002" s="133"/>
      <c r="X5002" s="131"/>
      <c r="Y5002" s="133"/>
      <c r="AJ5002" s="133"/>
      <c r="AO5002" s="135"/>
      <c r="AP5002" s="135"/>
      <c r="BJ5002" s="136"/>
    </row>
    <row r="5003" spans="5:62" ht="14.25" customHeight="1" x14ac:dyDescent="0.25">
      <c r="E5003" s="113"/>
      <c r="H5003" s="133"/>
      <c r="T5003" s="133"/>
      <c r="X5003" s="131"/>
      <c r="Y5003" s="133"/>
      <c r="AJ5003" s="133"/>
      <c r="AO5003" s="135"/>
      <c r="AP5003" s="135"/>
      <c r="BJ5003" s="136"/>
    </row>
    <row r="5004" spans="5:62" ht="14.25" customHeight="1" x14ac:dyDescent="0.25">
      <c r="E5004" s="113"/>
      <c r="H5004" s="133"/>
      <c r="T5004" s="133"/>
      <c r="X5004" s="131"/>
      <c r="Y5004" s="133"/>
      <c r="AJ5004" s="133"/>
      <c r="AO5004" s="135"/>
      <c r="AP5004" s="135"/>
      <c r="BJ5004" s="136"/>
    </row>
    <row r="5005" spans="5:62" ht="14.25" customHeight="1" x14ac:dyDescent="0.25">
      <c r="E5005" s="113"/>
      <c r="H5005" s="133"/>
      <c r="T5005" s="133"/>
      <c r="X5005" s="131"/>
      <c r="Y5005" s="133"/>
      <c r="AJ5005" s="133"/>
      <c r="AO5005" s="135"/>
      <c r="AP5005" s="135"/>
      <c r="BJ5005" s="136"/>
    </row>
    <row r="5006" spans="5:62" ht="14.25" customHeight="1" x14ac:dyDescent="0.25">
      <c r="E5006" s="113"/>
      <c r="H5006" s="133"/>
      <c r="T5006" s="133"/>
      <c r="X5006" s="131"/>
      <c r="Y5006" s="133"/>
      <c r="AJ5006" s="133"/>
      <c r="AO5006" s="135"/>
      <c r="AP5006" s="135"/>
      <c r="BJ5006" s="136"/>
    </row>
    <row r="5007" spans="5:62" ht="14.25" customHeight="1" x14ac:dyDescent="0.25">
      <c r="E5007" s="113"/>
      <c r="H5007" s="133"/>
      <c r="T5007" s="133"/>
      <c r="X5007" s="131"/>
      <c r="Y5007" s="133"/>
      <c r="AJ5007" s="133"/>
      <c r="AO5007" s="135"/>
      <c r="AP5007" s="135"/>
      <c r="BJ5007" s="136"/>
    </row>
    <row r="5008" spans="5:62" ht="14.25" customHeight="1" x14ac:dyDescent="0.25">
      <c r="E5008" s="113"/>
      <c r="H5008" s="133"/>
      <c r="T5008" s="133"/>
      <c r="X5008" s="131"/>
      <c r="Y5008" s="133"/>
      <c r="AJ5008" s="133"/>
      <c r="AO5008" s="135"/>
      <c r="AP5008" s="135"/>
      <c r="BJ5008" s="136"/>
    </row>
    <row r="5009" spans="5:62" ht="14.25" customHeight="1" x14ac:dyDescent="0.25">
      <c r="E5009" s="113"/>
      <c r="H5009" s="133"/>
      <c r="T5009" s="133"/>
      <c r="X5009" s="131"/>
      <c r="Y5009" s="133"/>
      <c r="AJ5009" s="133"/>
      <c r="AO5009" s="135"/>
      <c r="AP5009" s="135"/>
      <c r="BJ5009" s="136"/>
    </row>
    <row r="5010" spans="5:62" ht="14.25" customHeight="1" x14ac:dyDescent="0.25">
      <c r="E5010" s="113"/>
      <c r="H5010" s="133"/>
      <c r="T5010" s="133"/>
      <c r="X5010" s="131"/>
      <c r="Y5010" s="133"/>
      <c r="AJ5010" s="133"/>
      <c r="AO5010" s="135"/>
      <c r="AP5010" s="135"/>
      <c r="BJ5010" s="136"/>
    </row>
    <row r="5011" spans="5:62" ht="14.25" customHeight="1" x14ac:dyDescent="0.25">
      <c r="E5011" s="113"/>
      <c r="H5011" s="133"/>
      <c r="T5011" s="133"/>
      <c r="X5011" s="131"/>
      <c r="Y5011" s="133"/>
      <c r="AJ5011" s="133"/>
      <c r="AO5011" s="135"/>
      <c r="AP5011" s="135"/>
      <c r="BJ5011" s="136"/>
    </row>
    <row r="5012" spans="5:62" ht="14.25" customHeight="1" x14ac:dyDescent="0.25">
      <c r="E5012" s="113"/>
      <c r="H5012" s="133"/>
      <c r="T5012" s="133"/>
      <c r="X5012" s="131"/>
      <c r="Y5012" s="133"/>
      <c r="AJ5012" s="133"/>
      <c r="AO5012" s="135"/>
      <c r="AP5012" s="135"/>
      <c r="BJ5012" s="136"/>
    </row>
    <row r="5013" spans="5:62" ht="14.25" customHeight="1" x14ac:dyDescent="0.25">
      <c r="E5013" s="113"/>
      <c r="H5013" s="133"/>
      <c r="T5013" s="133"/>
      <c r="X5013" s="131"/>
      <c r="Y5013" s="133"/>
      <c r="AJ5013" s="133"/>
      <c r="AO5013" s="135"/>
      <c r="AP5013" s="135"/>
      <c r="BJ5013" s="136"/>
    </row>
    <row r="5014" spans="5:62" ht="14.25" customHeight="1" x14ac:dyDescent="0.25">
      <c r="E5014" s="113"/>
      <c r="H5014" s="133"/>
      <c r="T5014" s="133"/>
      <c r="X5014" s="131"/>
      <c r="Y5014" s="133"/>
      <c r="AJ5014" s="133"/>
      <c r="AO5014" s="135"/>
      <c r="AP5014" s="135"/>
      <c r="BJ5014" s="136"/>
    </row>
    <row r="5015" spans="5:62" ht="14.25" customHeight="1" x14ac:dyDescent="0.25">
      <c r="E5015" s="113"/>
      <c r="H5015" s="133"/>
      <c r="T5015" s="133"/>
      <c r="X5015" s="131"/>
      <c r="Y5015" s="133"/>
      <c r="AJ5015" s="133"/>
      <c r="AO5015" s="135"/>
      <c r="AP5015" s="135"/>
      <c r="BJ5015" s="136"/>
    </row>
    <row r="5016" spans="5:62" ht="14.25" customHeight="1" x14ac:dyDescent="0.25">
      <c r="E5016" s="113"/>
      <c r="H5016" s="133"/>
      <c r="T5016" s="133"/>
      <c r="X5016" s="131"/>
      <c r="Y5016" s="133"/>
      <c r="AJ5016" s="133"/>
      <c r="AO5016" s="135"/>
      <c r="AP5016" s="135"/>
      <c r="BJ5016" s="136"/>
    </row>
    <row r="5017" spans="5:62" ht="14.25" customHeight="1" x14ac:dyDescent="0.25">
      <c r="E5017" s="113"/>
      <c r="H5017" s="133"/>
      <c r="T5017" s="133"/>
      <c r="X5017" s="131"/>
      <c r="Y5017" s="133"/>
      <c r="AJ5017" s="133"/>
      <c r="AO5017" s="135"/>
      <c r="AP5017" s="135"/>
      <c r="BJ5017" s="136"/>
    </row>
    <row r="5018" spans="5:62" ht="14.25" customHeight="1" x14ac:dyDescent="0.25">
      <c r="E5018" s="113"/>
      <c r="H5018" s="133"/>
      <c r="T5018" s="133"/>
      <c r="X5018" s="131"/>
      <c r="Y5018" s="133"/>
      <c r="AJ5018" s="133"/>
      <c r="AO5018" s="135"/>
      <c r="AP5018" s="135"/>
      <c r="BJ5018" s="136"/>
    </row>
    <row r="5019" spans="5:62" ht="14.25" customHeight="1" x14ac:dyDescent="0.25">
      <c r="E5019" s="113"/>
      <c r="H5019" s="133"/>
      <c r="T5019" s="133"/>
      <c r="X5019" s="131"/>
      <c r="Y5019" s="133"/>
      <c r="AJ5019" s="133"/>
      <c r="AO5019" s="135"/>
      <c r="AP5019" s="135"/>
      <c r="BJ5019" s="136"/>
    </row>
    <row r="5020" spans="5:62" ht="14.25" customHeight="1" x14ac:dyDescent="0.25">
      <c r="E5020" s="113"/>
      <c r="H5020" s="133"/>
      <c r="T5020" s="133"/>
      <c r="X5020" s="131"/>
      <c r="Y5020" s="133"/>
      <c r="AJ5020" s="133"/>
      <c r="AO5020" s="135"/>
      <c r="AP5020" s="135"/>
      <c r="BJ5020" s="136"/>
    </row>
    <row r="5021" spans="5:62" ht="14.25" customHeight="1" x14ac:dyDescent="0.25">
      <c r="E5021" s="113"/>
      <c r="H5021" s="133"/>
      <c r="T5021" s="133"/>
      <c r="X5021" s="131"/>
      <c r="Y5021" s="133"/>
      <c r="AJ5021" s="133"/>
      <c r="AO5021" s="135"/>
      <c r="AP5021" s="135"/>
      <c r="BJ5021" s="136"/>
    </row>
    <row r="5022" spans="5:62" ht="14.25" customHeight="1" x14ac:dyDescent="0.25">
      <c r="E5022" s="113"/>
      <c r="H5022" s="133"/>
      <c r="T5022" s="133"/>
      <c r="X5022" s="131"/>
      <c r="Y5022" s="133"/>
      <c r="AJ5022" s="133"/>
      <c r="AO5022" s="135"/>
      <c r="AP5022" s="135"/>
      <c r="BJ5022" s="136"/>
    </row>
    <row r="5023" spans="5:62" ht="14.25" customHeight="1" x14ac:dyDescent="0.25">
      <c r="E5023" s="113"/>
      <c r="H5023" s="133"/>
      <c r="T5023" s="133"/>
      <c r="X5023" s="131"/>
      <c r="Y5023" s="133"/>
      <c r="AJ5023" s="133"/>
      <c r="AO5023" s="135"/>
      <c r="AP5023" s="135"/>
      <c r="BJ5023" s="136"/>
    </row>
    <row r="5024" spans="5:62" ht="14.25" customHeight="1" x14ac:dyDescent="0.25">
      <c r="E5024" s="113"/>
      <c r="H5024" s="133"/>
      <c r="T5024" s="133"/>
      <c r="X5024" s="131"/>
      <c r="Y5024" s="133"/>
      <c r="AJ5024" s="133"/>
      <c r="AO5024" s="135"/>
      <c r="AP5024" s="135"/>
      <c r="BJ5024" s="136"/>
    </row>
    <row r="5025" spans="5:62" ht="14.25" customHeight="1" x14ac:dyDescent="0.25">
      <c r="E5025" s="113"/>
      <c r="H5025" s="133"/>
      <c r="T5025" s="133"/>
      <c r="X5025" s="131"/>
      <c r="Y5025" s="133"/>
      <c r="AJ5025" s="133"/>
      <c r="AO5025" s="135"/>
      <c r="AP5025" s="135"/>
      <c r="BJ5025" s="136"/>
    </row>
    <row r="5026" spans="5:62" ht="14.25" customHeight="1" x14ac:dyDescent="0.25">
      <c r="E5026" s="113"/>
      <c r="H5026" s="133"/>
      <c r="T5026" s="133"/>
      <c r="X5026" s="131"/>
      <c r="Y5026" s="133"/>
      <c r="AJ5026" s="133"/>
      <c r="AO5026" s="135"/>
      <c r="AP5026" s="135"/>
      <c r="BJ5026" s="136"/>
    </row>
    <row r="5027" spans="5:62" ht="14.25" customHeight="1" x14ac:dyDescent="0.25">
      <c r="E5027" s="113"/>
      <c r="H5027" s="133"/>
      <c r="T5027" s="133"/>
      <c r="X5027" s="131"/>
      <c r="Y5027" s="133"/>
      <c r="AJ5027" s="133"/>
      <c r="AO5027" s="135"/>
      <c r="AP5027" s="135"/>
      <c r="BJ5027" s="136"/>
    </row>
    <row r="5028" spans="5:62" ht="14.25" customHeight="1" x14ac:dyDescent="0.25">
      <c r="E5028" s="113"/>
      <c r="H5028" s="133"/>
      <c r="T5028" s="133"/>
      <c r="X5028" s="131"/>
      <c r="Y5028" s="133"/>
      <c r="AJ5028" s="133"/>
      <c r="AO5028" s="135"/>
      <c r="AP5028" s="135"/>
      <c r="BJ5028" s="136"/>
    </row>
    <row r="5029" spans="5:62" ht="14.25" customHeight="1" x14ac:dyDescent="0.25">
      <c r="E5029" s="113"/>
      <c r="H5029" s="133"/>
      <c r="T5029" s="133"/>
      <c r="X5029" s="131"/>
      <c r="Y5029" s="133"/>
      <c r="AJ5029" s="133"/>
      <c r="AO5029" s="135"/>
      <c r="AP5029" s="135"/>
      <c r="BJ5029" s="136"/>
    </row>
    <row r="5030" spans="5:62" ht="14.25" customHeight="1" x14ac:dyDescent="0.25">
      <c r="E5030" s="113"/>
      <c r="H5030" s="133"/>
      <c r="T5030" s="133"/>
      <c r="X5030" s="131"/>
      <c r="Y5030" s="133"/>
      <c r="AJ5030" s="133"/>
      <c r="AO5030" s="135"/>
      <c r="AP5030" s="135"/>
      <c r="BJ5030" s="136"/>
    </row>
    <row r="5031" spans="5:62" ht="14.25" customHeight="1" x14ac:dyDescent="0.25">
      <c r="E5031" s="113"/>
      <c r="H5031" s="133"/>
      <c r="T5031" s="133"/>
      <c r="X5031" s="131"/>
      <c r="Y5031" s="133"/>
      <c r="AJ5031" s="133"/>
      <c r="AO5031" s="135"/>
      <c r="AP5031" s="135"/>
      <c r="BJ5031" s="136"/>
    </row>
    <row r="5032" spans="5:62" ht="14.25" customHeight="1" x14ac:dyDescent="0.25">
      <c r="E5032" s="113"/>
      <c r="H5032" s="133"/>
      <c r="T5032" s="133"/>
      <c r="X5032" s="131"/>
      <c r="Y5032" s="133"/>
      <c r="AJ5032" s="133"/>
      <c r="AO5032" s="135"/>
      <c r="AP5032" s="135"/>
      <c r="BJ5032" s="136"/>
    </row>
    <row r="5033" spans="5:62" ht="14.25" customHeight="1" x14ac:dyDescent="0.25">
      <c r="E5033" s="113"/>
      <c r="H5033" s="133"/>
      <c r="T5033" s="133"/>
      <c r="X5033" s="131"/>
      <c r="Y5033" s="133"/>
      <c r="AJ5033" s="133"/>
      <c r="AO5033" s="135"/>
      <c r="AP5033" s="135"/>
      <c r="BJ5033" s="136"/>
    </row>
    <row r="5034" spans="5:62" ht="14.25" customHeight="1" x14ac:dyDescent="0.25">
      <c r="E5034" s="113"/>
      <c r="H5034" s="133"/>
      <c r="T5034" s="133"/>
      <c r="X5034" s="131"/>
      <c r="Y5034" s="133"/>
      <c r="AJ5034" s="133"/>
      <c r="AO5034" s="135"/>
      <c r="AP5034" s="135"/>
      <c r="BJ5034" s="136"/>
    </row>
    <row r="5035" spans="5:62" ht="14.25" customHeight="1" x14ac:dyDescent="0.25">
      <c r="E5035" s="113"/>
      <c r="H5035" s="133"/>
      <c r="T5035" s="133"/>
      <c r="X5035" s="131"/>
      <c r="Y5035" s="133"/>
      <c r="AJ5035" s="133"/>
      <c r="AO5035" s="135"/>
      <c r="AP5035" s="135"/>
      <c r="BJ5035" s="136"/>
    </row>
    <row r="5036" spans="5:62" ht="14.25" customHeight="1" x14ac:dyDescent="0.25">
      <c r="E5036" s="113"/>
      <c r="H5036" s="133"/>
      <c r="T5036" s="133"/>
      <c r="X5036" s="131"/>
      <c r="Y5036" s="133"/>
      <c r="AJ5036" s="133"/>
      <c r="AO5036" s="135"/>
      <c r="AP5036" s="135"/>
      <c r="BJ5036" s="136"/>
    </row>
    <row r="5037" spans="5:62" ht="14.25" customHeight="1" x14ac:dyDescent="0.25">
      <c r="E5037" s="113"/>
      <c r="H5037" s="133"/>
      <c r="T5037" s="133"/>
      <c r="X5037" s="131"/>
      <c r="Y5037" s="133"/>
      <c r="AJ5037" s="133"/>
      <c r="AO5037" s="135"/>
      <c r="AP5037" s="135"/>
      <c r="BJ5037" s="136"/>
    </row>
    <row r="5038" spans="5:62" ht="14.25" customHeight="1" x14ac:dyDescent="0.25">
      <c r="E5038" s="113"/>
      <c r="H5038" s="133"/>
      <c r="T5038" s="133"/>
      <c r="X5038" s="131"/>
      <c r="Y5038" s="133"/>
      <c r="AJ5038" s="133"/>
      <c r="AO5038" s="135"/>
      <c r="AP5038" s="135"/>
      <c r="BJ5038" s="136"/>
    </row>
    <row r="5039" spans="5:62" ht="14.25" customHeight="1" x14ac:dyDescent="0.25">
      <c r="E5039" s="113"/>
      <c r="H5039" s="133"/>
      <c r="T5039" s="133"/>
      <c r="X5039" s="131"/>
      <c r="Y5039" s="133"/>
      <c r="AJ5039" s="133"/>
      <c r="AO5039" s="135"/>
      <c r="AP5039" s="135"/>
      <c r="BJ5039" s="136"/>
    </row>
    <row r="5040" spans="5:62" ht="14.25" customHeight="1" x14ac:dyDescent="0.25">
      <c r="E5040" s="113"/>
      <c r="H5040" s="133"/>
      <c r="T5040" s="133"/>
      <c r="X5040" s="131"/>
      <c r="Y5040" s="133"/>
      <c r="AJ5040" s="133"/>
      <c r="AO5040" s="135"/>
      <c r="AP5040" s="135"/>
      <c r="BJ5040" s="136"/>
    </row>
    <row r="5041" spans="5:62" ht="14.25" customHeight="1" x14ac:dyDescent="0.25">
      <c r="E5041" s="113"/>
      <c r="H5041" s="133"/>
      <c r="T5041" s="133"/>
      <c r="X5041" s="131"/>
      <c r="Y5041" s="133"/>
      <c r="AJ5041" s="133"/>
      <c r="AO5041" s="135"/>
      <c r="AP5041" s="135"/>
      <c r="BJ5041" s="136"/>
    </row>
    <row r="5042" spans="5:62" ht="14.25" customHeight="1" x14ac:dyDescent="0.25">
      <c r="E5042" s="113"/>
      <c r="H5042" s="133"/>
      <c r="T5042" s="133"/>
      <c r="X5042" s="131"/>
      <c r="Y5042" s="133"/>
      <c r="AJ5042" s="133"/>
      <c r="AO5042" s="135"/>
      <c r="AP5042" s="135"/>
      <c r="BJ5042" s="136"/>
    </row>
    <row r="5043" spans="5:62" ht="14.25" customHeight="1" x14ac:dyDescent="0.25">
      <c r="E5043" s="113"/>
      <c r="H5043" s="133"/>
      <c r="T5043" s="133"/>
      <c r="X5043" s="131"/>
      <c r="Y5043" s="133"/>
      <c r="AJ5043" s="133"/>
      <c r="AO5043" s="135"/>
      <c r="AP5043" s="135"/>
      <c r="BJ5043" s="136"/>
    </row>
    <row r="5044" spans="5:62" ht="14.25" customHeight="1" x14ac:dyDescent="0.25">
      <c r="E5044" s="113"/>
      <c r="H5044" s="133"/>
      <c r="T5044" s="133"/>
      <c r="X5044" s="131"/>
      <c r="Y5044" s="133"/>
      <c r="AJ5044" s="133"/>
      <c r="AO5044" s="135"/>
      <c r="AP5044" s="135"/>
      <c r="BJ5044" s="136"/>
    </row>
    <row r="5045" spans="5:62" ht="14.25" customHeight="1" x14ac:dyDescent="0.25">
      <c r="E5045" s="113"/>
      <c r="H5045" s="133"/>
      <c r="T5045" s="133"/>
      <c r="X5045" s="131"/>
      <c r="Y5045" s="133"/>
      <c r="AJ5045" s="133"/>
      <c r="AO5045" s="135"/>
      <c r="AP5045" s="135"/>
      <c r="BJ5045" s="136"/>
    </row>
    <row r="5046" spans="5:62" ht="14.25" customHeight="1" x14ac:dyDescent="0.25">
      <c r="E5046" s="113"/>
      <c r="H5046" s="133"/>
      <c r="T5046" s="133"/>
      <c r="X5046" s="131"/>
      <c r="Y5046" s="133"/>
      <c r="AJ5046" s="133"/>
      <c r="AO5046" s="135"/>
      <c r="AP5046" s="135"/>
      <c r="BJ5046" s="136"/>
    </row>
    <row r="5047" spans="5:62" ht="14.25" customHeight="1" x14ac:dyDescent="0.25">
      <c r="E5047" s="113"/>
      <c r="H5047" s="133"/>
      <c r="T5047" s="133"/>
      <c r="X5047" s="131"/>
      <c r="Y5047" s="133"/>
      <c r="AJ5047" s="133"/>
      <c r="AO5047" s="135"/>
      <c r="AP5047" s="135"/>
      <c r="BJ5047" s="136"/>
    </row>
    <row r="5048" spans="5:62" ht="14.25" customHeight="1" x14ac:dyDescent="0.25">
      <c r="E5048" s="113"/>
      <c r="H5048" s="133"/>
      <c r="T5048" s="133"/>
      <c r="X5048" s="131"/>
      <c r="Y5048" s="133"/>
      <c r="AJ5048" s="133"/>
      <c r="AO5048" s="135"/>
      <c r="AP5048" s="135"/>
      <c r="BJ5048" s="136"/>
    </row>
    <row r="5049" spans="5:62" ht="14.25" customHeight="1" x14ac:dyDescent="0.25">
      <c r="E5049" s="113"/>
      <c r="H5049" s="133"/>
      <c r="T5049" s="133"/>
      <c r="X5049" s="131"/>
      <c r="Y5049" s="133"/>
      <c r="AJ5049" s="133"/>
      <c r="AO5049" s="135"/>
      <c r="AP5049" s="135"/>
      <c r="BJ5049" s="136"/>
    </row>
    <row r="5050" spans="5:62" ht="14.25" customHeight="1" x14ac:dyDescent="0.25">
      <c r="E5050" s="113"/>
      <c r="H5050" s="133"/>
      <c r="T5050" s="133"/>
      <c r="X5050" s="131"/>
      <c r="Y5050" s="133"/>
      <c r="AJ5050" s="133"/>
      <c r="AO5050" s="135"/>
      <c r="AP5050" s="135"/>
      <c r="BJ5050" s="136"/>
    </row>
    <row r="5051" spans="5:62" ht="14.25" customHeight="1" x14ac:dyDescent="0.25">
      <c r="E5051" s="113"/>
      <c r="H5051" s="133"/>
      <c r="T5051" s="133"/>
      <c r="X5051" s="131"/>
      <c r="Y5051" s="133"/>
      <c r="AJ5051" s="133"/>
      <c r="AO5051" s="135"/>
      <c r="AP5051" s="135"/>
      <c r="BJ5051" s="136"/>
    </row>
    <row r="5052" spans="5:62" ht="14.25" customHeight="1" x14ac:dyDescent="0.25">
      <c r="E5052" s="113"/>
      <c r="H5052" s="133"/>
      <c r="T5052" s="133"/>
      <c r="X5052" s="131"/>
      <c r="Y5052" s="133"/>
      <c r="AJ5052" s="133"/>
      <c r="AO5052" s="135"/>
      <c r="AP5052" s="135"/>
      <c r="BJ5052" s="136"/>
    </row>
    <row r="5053" spans="5:62" ht="14.25" customHeight="1" x14ac:dyDescent="0.25">
      <c r="E5053" s="113"/>
      <c r="H5053" s="133"/>
      <c r="T5053" s="133"/>
      <c r="X5053" s="131"/>
      <c r="Y5053" s="133"/>
      <c r="AJ5053" s="133"/>
      <c r="AO5053" s="135"/>
      <c r="AP5053" s="135"/>
      <c r="BJ5053" s="136"/>
    </row>
    <row r="5054" spans="5:62" ht="14.25" customHeight="1" x14ac:dyDescent="0.25">
      <c r="E5054" s="113"/>
      <c r="H5054" s="133"/>
      <c r="T5054" s="133"/>
      <c r="X5054" s="131"/>
      <c r="Y5054" s="133"/>
      <c r="AJ5054" s="133"/>
      <c r="AO5054" s="135"/>
      <c r="AP5054" s="135"/>
      <c r="BJ5054" s="136"/>
    </row>
    <row r="5055" spans="5:62" ht="14.25" customHeight="1" x14ac:dyDescent="0.25">
      <c r="E5055" s="113"/>
      <c r="H5055" s="133"/>
      <c r="T5055" s="133"/>
      <c r="X5055" s="131"/>
      <c r="Y5055" s="133"/>
      <c r="AJ5055" s="133"/>
      <c r="AO5055" s="135"/>
      <c r="AP5055" s="135"/>
      <c r="BJ5055" s="136"/>
    </row>
    <row r="5056" spans="5:62" ht="14.25" customHeight="1" x14ac:dyDescent="0.25">
      <c r="E5056" s="113"/>
      <c r="H5056" s="133"/>
      <c r="T5056" s="133"/>
      <c r="X5056" s="131"/>
      <c r="Y5056" s="133"/>
      <c r="AJ5056" s="133"/>
      <c r="AO5056" s="135"/>
      <c r="AP5056" s="135"/>
      <c r="BJ5056" s="136"/>
    </row>
    <row r="5057" spans="5:62" ht="14.25" customHeight="1" x14ac:dyDescent="0.25">
      <c r="E5057" s="113"/>
      <c r="H5057" s="133"/>
      <c r="T5057" s="133"/>
      <c r="X5057" s="131"/>
      <c r="Y5057" s="133"/>
      <c r="AJ5057" s="133"/>
      <c r="AO5057" s="135"/>
      <c r="AP5057" s="135"/>
      <c r="BJ5057" s="136"/>
    </row>
    <row r="5058" spans="5:62" ht="14.25" customHeight="1" x14ac:dyDescent="0.25">
      <c r="E5058" s="113"/>
      <c r="H5058" s="133"/>
      <c r="T5058" s="133"/>
      <c r="X5058" s="131"/>
      <c r="Y5058" s="133"/>
      <c r="AJ5058" s="133"/>
      <c r="AO5058" s="135"/>
      <c r="AP5058" s="135"/>
      <c r="BJ5058" s="136"/>
    </row>
    <row r="5059" spans="5:62" ht="14.25" customHeight="1" x14ac:dyDescent="0.25">
      <c r="E5059" s="113"/>
      <c r="H5059" s="133"/>
      <c r="T5059" s="133"/>
      <c r="X5059" s="131"/>
      <c r="Y5059" s="133"/>
      <c r="AJ5059" s="133"/>
      <c r="AO5059" s="135"/>
      <c r="AP5059" s="135"/>
      <c r="BJ5059" s="136"/>
    </row>
    <row r="5060" spans="5:62" ht="14.25" customHeight="1" x14ac:dyDescent="0.25">
      <c r="E5060" s="113"/>
      <c r="H5060" s="133"/>
      <c r="T5060" s="133"/>
      <c r="X5060" s="131"/>
      <c r="Y5060" s="133"/>
      <c r="AJ5060" s="133"/>
      <c r="AO5060" s="135"/>
      <c r="AP5060" s="135"/>
      <c r="BJ5060" s="136"/>
    </row>
    <row r="5061" spans="5:62" ht="14.25" customHeight="1" x14ac:dyDescent="0.25">
      <c r="E5061" s="113"/>
      <c r="H5061" s="133"/>
      <c r="T5061" s="133"/>
      <c r="X5061" s="131"/>
      <c r="Y5061" s="133"/>
      <c r="AJ5061" s="133"/>
      <c r="AO5061" s="135"/>
      <c r="AP5061" s="135"/>
      <c r="BJ5061" s="136"/>
    </row>
    <row r="5062" spans="5:62" ht="14.25" customHeight="1" x14ac:dyDescent="0.25">
      <c r="E5062" s="113"/>
      <c r="H5062" s="133"/>
      <c r="T5062" s="133"/>
      <c r="X5062" s="131"/>
      <c r="Y5062" s="133"/>
      <c r="AJ5062" s="133"/>
      <c r="AO5062" s="135"/>
      <c r="AP5062" s="135"/>
      <c r="BJ5062" s="136"/>
    </row>
    <row r="5063" spans="5:62" ht="14.25" customHeight="1" x14ac:dyDescent="0.25">
      <c r="E5063" s="113"/>
      <c r="H5063" s="133"/>
      <c r="T5063" s="133"/>
      <c r="X5063" s="131"/>
      <c r="Y5063" s="133"/>
      <c r="AJ5063" s="133"/>
      <c r="AO5063" s="135"/>
      <c r="AP5063" s="135"/>
      <c r="BJ5063" s="136"/>
    </row>
    <row r="5064" spans="5:62" ht="14.25" customHeight="1" x14ac:dyDescent="0.25">
      <c r="E5064" s="113"/>
      <c r="H5064" s="133"/>
      <c r="T5064" s="133"/>
      <c r="X5064" s="131"/>
      <c r="Y5064" s="133"/>
      <c r="AJ5064" s="133"/>
      <c r="AO5064" s="135"/>
      <c r="AP5064" s="135"/>
      <c r="BJ5064" s="136"/>
    </row>
    <row r="5065" spans="5:62" ht="14.25" customHeight="1" x14ac:dyDescent="0.25">
      <c r="E5065" s="113"/>
      <c r="H5065" s="133"/>
      <c r="T5065" s="133"/>
      <c r="X5065" s="131"/>
      <c r="Y5065" s="133"/>
      <c r="AJ5065" s="133"/>
      <c r="AO5065" s="135"/>
      <c r="AP5065" s="135"/>
      <c r="BJ5065" s="136"/>
    </row>
    <row r="5066" spans="5:62" ht="14.25" customHeight="1" x14ac:dyDescent="0.25">
      <c r="E5066" s="113"/>
      <c r="H5066" s="133"/>
      <c r="T5066" s="133"/>
      <c r="X5066" s="131"/>
      <c r="Y5066" s="133"/>
      <c r="AJ5066" s="133"/>
      <c r="AO5066" s="135"/>
      <c r="AP5066" s="135"/>
      <c r="BJ5066" s="136"/>
    </row>
    <row r="5067" spans="5:62" ht="14.25" customHeight="1" x14ac:dyDescent="0.25">
      <c r="E5067" s="113"/>
      <c r="H5067" s="133"/>
      <c r="T5067" s="133"/>
      <c r="X5067" s="131"/>
      <c r="Y5067" s="133"/>
      <c r="AJ5067" s="133"/>
      <c r="AO5067" s="135"/>
      <c r="AP5067" s="135"/>
      <c r="BJ5067" s="136"/>
    </row>
    <row r="5068" spans="5:62" ht="14.25" customHeight="1" x14ac:dyDescent="0.25">
      <c r="E5068" s="113"/>
      <c r="H5068" s="133"/>
      <c r="T5068" s="133"/>
      <c r="X5068" s="131"/>
      <c r="Y5068" s="133"/>
      <c r="AJ5068" s="133"/>
      <c r="AO5068" s="135"/>
      <c r="AP5068" s="135"/>
      <c r="BJ5068" s="136"/>
    </row>
    <row r="5069" spans="5:62" ht="14.25" customHeight="1" x14ac:dyDescent="0.25">
      <c r="E5069" s="113"/>
      <c r="H5069" s="133"/>
      <c r="T5069" s="133"/>
      <c r="X5069" s="131"/>
      <c r="Y5069" s="133"/>
      <c r="AJ5069" s="133"/>
      <c r="AO5069" s="135"/>
      <c r="AP5069" s="135"/>
      <c r="BJ5069" s="136"/>
    </row>
    <row r="5070" spans="5:62" ht="14.25" customHeight="1" x14ac:dyDescent="0.25">
      <c r="E5070" s="113"/>
      <c r="H5070" s="133"/>
      <c r="T5070" s="133"/>
      <c r="X5070" s="131"/>
      <c r="Y5070" s="133"/>
      <c r="AJ5070" s="133"/>
      <c r="AO5070" s="135"/>
      <c r="AP5070" s="135"/>
      <c r="BJ5070" s="136"/>
    </row>
    <row r="5071" spans="5:62" ht="14.25" customHeight="1" x14ac:dyDescent="0.25">
      <c r="E5071" s="113"/>
      <c r="H5071" s="133"/>
      <c r="T5071" s="133"/>
      <c r="X5071" s="131"/>
      <c r="Y5071" s="133"/>
      <c r="AJ5071" s="133"/>
      <c r="AO5071" s="135"/>
      <c r="AP5071" s="135"/>
      <c r="BJ5071" s="136"/>
    </row>
    <row r="5072" spans="5:62" ht="14.25" customHeight="1" x14ac:dyDescent="0.25">
      <c r="E5072" s="113"/>
      <c r="H5072" s="133"/>
      <c r="T5072" s="133"/>
      <c r="X5072" s="131"/>
      <c r="Y5072" s="133"/>
      <c r="AJ5072" s="133"/>
      <c r="AO5072" s="135"/>
      <c r="AP5072" s="135"/>
      <c r="BJ5072" s="136"/>
    </row>
    <row r="5073" spans="5:62" ht="14.25" customHeight="1" x14ac:dyDescent="0.25">
      <c r="E5073" s="113"/>
      <c r="H5073" s="133"/>
      <c r="T5073" s="133"/>
      <c r="X5073" s="131"/>
      <c r="Y5073" s="133"/>
      <c r="AJ5073" s="133"/>
      <c r="AO5073" s="135"/>
      <c r="AP5073" s="135"/>
      <c r="BJ5073" s="136"/>
    </row>
    <row r="5074" spans="5:62" ht="14.25" customHeight="1" x14ac:dyDescent="0.25">
      <c r="E5074" s="113"/>
      <c r="H5074" s="133"/>
      <c r="T5074" s="133"/>
      <c r="X5074" s="131"/>
      <c r="Y5074" s="133"/>
      <c r="AJ5074" s="133"/>
      <c r="AO5074" s="135"/>
      <c r="AP5074" s="135"/>
      <c r="BJ5074" s="136"/>
    </row>
    <row r="5075" spans="5:62" ht="14.25" customHeight="1" x14ac:dyDescent="0.25">
      <c r="E5075" s="113"/>
      <c r="H5075" s="133"/>
      <c r="T5075" s="133"/>
      <c r="X5075" s="131"/>
      <c r="Y5075" s="133"/>
      <c r="AJ5075" s="133"/>
      <c r="AO5075" s="135"/>
      <c r="AP5075" s="135"/>
      <c r="BJ5075" s="136"/>
    </row>
    <row r="5076" spans="5:62" ht="14.25" customHeight="1" x14ac:dyDescent="0.25">
      <c r="E5076" s="113"/>
      <c r="H5076" s="133"/>
      <c r="T5076" s="133"/>
      <c r="X5076" s="131"/>
      <c r="Y5076" s="133"/>
      <c r="AJ5076" s="133"/>
      <c r="AO5076" s="135"/>
      <c r="AP5076" s="135"/>
      <c r="BJ5076" s="136"/>
    </row>
    <row r="5077" spans="5:62" ht="14.25" customHeight="1" x14ac:dyDescent="0.25">
      <c r="E5077" s="113"/>
      <c r="H5077" s="133"/>
      <c r="T5077" s="133"/>
      <c r="X5077" s="131"/>
      <c r="Y5077" s="133"/>
      <c r="AJ5077" s="133"/>
      <c r="AO5077" s="135"/>
      <c r="AP5077" s="135"/>
      <c r="BJ5077" s="136"/>
    </row>
    <row r="5078" spans="5:62" ht="14.25" customHeight="1" x14ac:dyDescent="0.25">
      <c r="E5078" s="113"/>
      <c r="H5078" s="133"/>
      <c r="T5078" s="133"/>
      <c r="X5078" s="131"/>
      <c r="Y5078" s="133"/>
      <c r="AJ5078" s="133"/>
      <c r="AO5078" s="135"/>
      <c r="AP5078" s="135"/>
      <c r="BJ5078" s="136"/>
    </row>
    <row r="5079" spans="5:62" ht="14.25" customHeight="1" x14ac:dyDescent="0.25">
      <c r="E5079" s="113"/>
      <c r="H5079" s="133"/>
      <c r="T5079" s="133"/>
      <c r="X5079" s="131"/>
      <c r="Y5079" s="133"/>
      <c r="AJ5079" s="133"/>
      <c r="AO5079" s="135"/>
      <c r="AP5079" s="135"/>
      <c r="BJ5079" s="136"/>
    </row>
    <row r="5080" spans="5:62" ht="14.25" customHeight="1" x14ac:dyDescent="0.25">
      <c r="E5080" s="113"/>
      <c r="H5080" s="133"/>
      <c r="T5080" s="133"/>
      <c r="X5080" s="131"/>
      <c r="Y5080" s="133"/>
      <c r="AJ5080" s="133"/>
      <c r="AO5080" s="135"/>
      <c r="AP5080" s="135"/>
      <c r="BJ5080" s="136"/>
    </row>
    <row r="5081" spans="5:62" ht="14.25" customHeight="1" x14ac:dyDescent="0.25">
      <c r="E5081" s="113"/>
      <c r="H5081" s="133"/>
      <c r="T5081" s="133"/>
      <c r="X5081" s="131"/>
      <c r="Y5081" s="133"/>
      <c r="AJ5081" s="133"/>
      <c r="AO5081" s="135"/>
      <c r="AP5081" s="135"/>
      <c r="BJ5081" s="136"/>
    </row>
    <row r="5082" spans="5:62" ht="14.25" customHeight="1" x14ac:dyDescent="0.25">
      <c r="E5082" s="113"/>
      <c r="H5082" s="133"/>
      <c r="T5082" s="133"/>
      <c r="X5082" s="131"/>
      <c r="Y5082" s="133"/>
      <c r="AJ5082" s="133"/>
      <c r="AO5082" s="135"/>
      <c r="AP5082" s="135"/>
      <c r="BJ5082" s="136"/>
    </row>
    <row r="5083" spans="5:62" ht="14.25" customHeight="1" x14ac:dyDescent="0.25">
      <c r="E5083" s="113"/>
      <c r="H5083" s="133"/>
      <c r="T5083" s="133"/>
      <c r="X5083" s="131"/>
      <c r="Y5083" s="133"/>
      <c r="AJ5083" s="133"/>
      <c r="AO5083" s="135"/>
      <c r="AP5083" s="135"/>
      <c r="BJ5083" s="136"/>
    </row>
    <row r="5084" spans="5:62" ht="14.25" customHeight="1" x14ac:dyDescent="0.25">
      <c r="E5084" s="113"/>
      <c r="H5084" s="133"/>
      <c r="T5084" s="133"/>
      <c r="X5084" s="131"/>
      <c r="Y5084" s="133"/>
      <c r="AJ5084" s="133"/>
      <c r="AO5084" s="135"/>
      <c r="AP5084" s="135"/>
      <c r="BJ5084" s="136"/>
    </row>
    <row r="5085" spans="5:62" ht="14.25" customHeight="1" x14ac:dyDescent="0.25">
      <c r="E5085" s="113"/>
      <c r="H5085" s="133"/>
      <c r="T5085" s="133"/>
      <c r="X5085" s="131"/>
      <c r="Y5085" s="133"/>
      <c r="AJ5085" s="133"/>
      <c r="AO5085" s="135"/>
      <c r="AP5085" s="135"/>
      <c r="BJ5085" s="136"/>
    </row>
    <row r="5086" spans="5:62" ht="14.25" customHeight="1" x14ac:dyDescent="0.25">
      <c r="E5086" s="113"/>
      <c r="H5086" s="133"/>
      <c r="T5086" s="133"/>
      <c r="X5086" s="131"/>
      <c r="Y5086" s="133"/>
      <c r="AJ5086" s="133"/>
      <c r="AO5086" s="135"/>
      <c r="AP5086" s="135"/>
      <c r="BJ5086" s="136"/>
    </row>
    <row r="5087" spans="5:62" ht="14.25" customHeight="1" x14ac:dyDescent="0.25">
      <c r="E5087" s="113"/>
      <c r="H5087" s="133"/>
      <c r="T5087" s="133"/>
      <c r="X5087" s="131"/>
      <c r="Y5087" s="133"/>
      <c r="AJ5087" s="133"/>
      <c r="AO5087" s="135"/>
      <c r="AP5087" s="135"/>
      <c r="BJ5087" s="136"/>
    </row>
    <row r="5088" spans="5:62" ht="14.25" customHeight="1" x14ac:dyDescent="0.25">
      <c r="E5088" s="113"/>
      <c r="H5088" s="133"/>
      <c r="T5088" s="133"/>
      <c r="X5088" s="131"/>
      <c r="Y5088" s="133"/>
      <c r="AJ5088" s="133"/>
      <c r="AO5088" s="135"/>
      <c r="AP5088" s="135"/>
      <c r="BJ5088" s="136"/>
    </row>
    <row r="5089" spans="5:62" ht="14.25" customHeight="1" x14ac:dyDescent="0.25">
      <c r="E5089" s="113"/>
      <c r="H5089" s="133"/>
      <c r="T5089" s="133"/>
      <c r="X5089" s="131"/>
      <c r="Y5089" s="133"/>
      <c r="AJ5089" s="133"/>
      <c r="AO5089" s="135"/>
      <c r="AP5089" s="135"/>
      <c r="BJ5089" s="136"/>
    </row>
    <row r="5090" spans="5:62" ht="14.25" customHeight="1" x14ac:dyDescent="0.25">
      <c r="E5090" s="113"/>
      <c r="H5090" s="133"/>
      <c r="T5090" s="133"/>
      <c r="X5090" s="131"/>
      <c r="Y5090" s="133"/>
      <c r="AJ5090" s="133"/>
      <c r="AO5090" s="135"/>
      <c r="AP5090" s="135"/>
      <c r="BJ5090" s="136"/>
    </row>
    <row r="5091" spans="5:62" ht="14.25" customHeight="1" x14ac:dyDescent="0.25">
      <c r="E5091" s="113"/>
      <c r="H5091" s="133"/>
      <c r="T5091" s="133"/>
      <c r="X5091" s="131"/>
      <c r="Y5091" s="133"/>
      <c r="AJ5091" s="133"/>
      <c r="AO5091" s="135"/>
      <c r="AP5091" s="135"/>
      <c r="BJ5091" s="136"/>
    </row>
    <row r="5092" spans="5:62" ht="14.25" customHeight="1" x14ac:dyDescent="0.25">
      <c r="E5092" s="113"/>
      <c r="H5092" s="133"/>
      <c r="T5092" s="133"/>
      <c r="X5092" s="131"/>
      <c r="Y5092" s="133"/>
      <c r="AJ5092" s="133"/>
      <c r="AO5092" s="135"/>
      <c r="AP5092" s="135"/>
      <c r="BJ5092" s="136"/>
    </row>
    <row r="5093" spans="5:62" ht="14.25" customHeight="1" x14ac:dyDescent="0.25">
      <c r="E5093" s="113"/>
      <c r="H5093" s="133"/>
      <c r="T5093" s="133"/>
      <c r="X5093" s="131"/>
      <c r="Y5093" s="133"/>
      <c r="AJ5093" s="133"/>
      <c r="AO5093" s="135"/>
      <c r="AP5093" s="135"/>
      <c r="BJ5093" s="136"/>
    </row>
    <row r="5094" spans="5:62" ht="14.25" customHeight="1" x14ac:dyDescent="0.25">
      <c r="E5094" s="113"/>
      <c r="H5094" s="133"/>
      <c r="T5094" s="133"/>
      <c r="X5094" s="131"/>
      <c r="Y5094" s="133"/>
      <c r="AJ5094" s="133"/>
      <c r="AO5094" s="135"/>
      <c r="AP5094" s="135"/>
      <c r="BJ5094" s="136"/>
    </row>
    <row r="5095" spans="5:62" ht="14.25" customHeight="1" x14ac:dyDescent="0.25">
      <c r="E5095" s="113"/>
      <c r="H5095" s="133"/>
      <c r="T5095" s="133"/>
      <c r="X5095" s="131"/>
      <c r="Y5095" s="133"/>
      <c r="AJ5095" s="133"/>
      <c r="AO5095" s="135"/>
      <c r="AP5095" s="135"/>
      <c r="BJ5095" s="136"/>
    </row>
    <row r="5096" spans="5:62" ht="14.25" customHeight="1" x14ac:dyDescent="0.25">
      <c r="E5096" s="113"/>
      <c r="H5096" s="133"/>
      <c r="T5096" s="133"/>
      <c r="X5096" s="131"/>
      <c r="Y5096" s="133"/>
      <c r="AJ5096" s="133"/>
      <c r="AO5096" s="135"/>
      <c r="AP5096" s="135"/>
      <c r="BJ5096" s="136"/>
    </row>
    <row r="5097" spans="5:62" ht="14.25" customHeight="1" x14ac:dyDescent="0.25">
      <c r="E5097" s="113"/>
      <c r="H5097" s="133"/>
      <c r="T5097" s="133"/>
      <c r="X5097" s="131"/>
      <c r="Y5097" s="133"/>
      <c r="AJ5097" s="133"/>
      <c r="AO5097" s="135"/>
      <c r="AP5097" s="135"/>
      <c r="BJ5097" s="136"/>
    </row>
    <row r="5098" spans="5:62" ht="14.25" customHeight="1" x14ac:dyDescent="0.25">
      <c r="E5098" s="113"/>
      <c r="H5098" s="133"/>
      <c r="T5098" s="133"/>
      <c r="X5098" s="131"/>
      <c r="Y5098" s="133"/>
      <c r="AJ5098" s="133"/>
      <c r="AO5098" s="135"/>
      <c r="AP5098" s="135"/>
      <c r="BJ5098" s="136"/>
    </row>
    <row r="5099" spans="5:62" ht="14.25" customHeight="1" x14ac:dyDescent="0.25">
      <c r="E5099" s="113"/>
      <c r="H5099" s="133"/>
      <c r="T5099" s="133"/>
      <c r="X5099" s="131"/>
      <c r="Y5099" s="133"/>
      <c r="AJ5099" s="133"/>
      <c r="AO5099" s="135"/>
      <c r="AP5099" s="135"/>
      <c r="BJ5099" s="136"/>
    </row>
    <row r="5100" spans="5:62" ht="14.25" customHeight="1" x14ac:dyDescent="0.25">
      <c r="E5100" s="113"/>
      <c r="H5100" s="133"/>
      <c r="T5100" s="133"/>
      <c r="X5100" s="131"/>
      <c r="Y5100" s="133"/>
      <c r="AJ5100" s="133"/>
      <c r="AO5100" s="135"/>
      <c r="AP5100" s="135"/>
      <c r="BJ5100" s="136"/>
    </row>
    <row r="5101" spans="5:62" ht="14.25" customHeight="1" x14ac:dyDescent="0.25">
      <c r="E5101" s="113"/>
      <c r="H5101" s="133"/>
      <c r="T5101" s="133"/>
      <c r="X5101" s="131"/>
      <c r="Y5101" s="133"/>
      <c r="AJ5101" s="133"/>
      <c r="AO5101" s="135"/>
      <c r="AP5101" s="135"/>
      <c r="BJ5101" s="136"/>
    </row>
    <row r="5102" spans="5:62" ht="14.25" customHeight="1" x14ac:dyDescent="0.25">
      <c r="E5102" s="113"/>
      <c r="H5102" s="133"/>
      <c r="T5102" s="133"/>
      <c r="X5102" s="131"/>
      <c r="Y5102" s="133"/>
      <c r="AJ5102" s="133"/>
      <c r="AO5102" s="135"/>
      <c r="AP5102" s="135"/>
      <c r="BJ5102" s="136"/>
    </row>
    <row r="5103" spans="5:62" ht="14.25" customHeight="1" x14ac:dyDescent="0.25">
      <c r="E5103" s="113"/>
      <c r="H5103" s="133"/>
      <c r="T5103" s="133"/>
      <c r="X5103" s="131"/>
      <c r="Y5103" s="133"/>
      <c r="AJ5103" s="133"/>
      <c r="AO5103" s="135"/>
      <c r="AP5103" s="135"/>
      <c r="BJ5103" s="136"/>
    </row>
    <row r="5104" spans="5:62" ht="14.25" customHeight="1" x14ac:dyDescent="0.25">
      <c r="E5104" s="113"/>
      <c r="H5104" s="133"/>
      <c r="T5104" s="133"/>
      <c r="X5104" s="131"/>
      <c r="Y5104" s="133"/>
      <c r="AJ5104" s="133"/>
      <c r="AO5104" s="135"/>
      <c r="AP5104" s="135"/>
      <c r="BJ5104" s="136"/>
    </row>
    <row r="5105" spans="5:62" ht="14.25" customHeight="1" x14ac:dyDescent="0.25">
      <c r="E5105" s="113"/>
      <c r="H5105" s="133"/>
      <c r="T5105" s="133"/>
      <c r="X5105" s="131"/>
      <c r="Y5105" s="133"/>
      <c r="AJ5105" s="133"/>
      <c r="AO5105" s="135"/>
      <c r="AP5105" s="135"/>
      <c r="BJ5105" s="136"/>
    </row>
    <row r="5106" spans="5:62" ht="14.25" customHeight="1" x14ac:dyDescent="0.25">
      <c r="E5106" s="113"/>
      <c r="H5106" s="133"/>
      <c r="T5106" s="133"/>
      <c r="X5106" s="131"/>
      <c r="Y5106" s="133"/>
      <c r="AJ5106" s="133"/>
      <c r="AO5106" s="135"/>
      <c r="AP5106" s="135"/>
      <c r="BJ5106" s="136"/>
    </row>
    <row r="5107" spans="5:62" ht="14.25" customHeight="1" x14ac:dyDescent="0.25">
      <c r="E5107" s="113"/>
      <c r="H5107" s="133"/>
      <c r="T5107" s="133"/>
      <c r="X5107" s="131"/>
      <c r="Y5107" s="133"/>
      <c r="AJ5107" s="133"/>
      <c r="AO5107" s="135"/>
      <c r="AP5107" s="135"/>
      <c r="BJ5107" s="136"/>
    </row>
    <row r="5108" spans="5:62" ht="14.25" customHeight="1" x14ac:dyDescent="0.25">
      <c r="E5108" s="113"/>
      <c r="H5108" s="133"/>
      <c r="T5108" s="133"/>
      <c r="X5108" s="131"/>
      <c r="Y5108" s="133"/>
      <c r="AJ5108" s="133"/>
      <c r="AO5108" s="135"/>
      <c r="AP5108" s="135"/>
      <c r="BJ5108" s="136"/>
    </row>
    <row r="5109" spans="5:62" ht="14.25" customHeight="1" x14ac:dyDescent="0.25">
      <c r="E5109" s="113"/>
      <c r="H5109" s="133"/>
      <c r="T5109" s="133"/>
      <c r="X5109" s="131"/>
      <c r="Y5109" s="133"/>
      <c r="AJ5109" s="133"/>
      <c r="AO5109" s="135"/>
      <c r="AP5109" s="135"/>
      <c r="BJ5109" s="136"/>
    </row>
    <row r="5110" spans="5:62" ht="14.25" customHeight="1" x14ac:dyDescent="0.25">
      <c r="E5110" s="113"/>
      <c r="H5110" s="133"/>
      <c r="T5110" s="133"/>
      <c r="X5110" s="131"/>
      <c r="Y5110" s="133"/>
      <c r="AJ5110" s="133"/>
      <c r="AO5110" s="135"/>
      <c r="AP5110" s="135"/>
      <c r="BJ5110" s="136"/>
    </row>
    <row r="5111" spans="5:62" ht="14.25" customHeight="1" x14ac:dyDescent="0.25">
      <c r="E5111" s="113"/>
      <c r="H5111" s="133"/>
      <c r="T5111" s="133"/>
      <c r="X5111" s="131"/>
      <c r="Y5111" s="133"/>
      <c r="AJ5111" s="133"/>
      <c r="AO5111" s="135"/>
      <c r="AP5111" s="135"/>
      <c r="BJ5111" s="136"/>
    </row>
    <row r="5112" spans="5:62" ht="14.25" customHeight="1" x14ac:dyDescent="0.25">
      <c r="E5112" s="113"/>
      <c r="H5112" s="133"/>
      <c r="T5112" s="133"/>
      <c r="X5112" s="131"/>
      <c r="Y5112" s="133"/>
      <c r="AJ5112" s="133"/>
      <c r="AO5112" s="135"/>
      <c r="AP5112" s="135"/>
      <c r="BJ5112" s="136"/>
    </row>
    <row r="5113" spans="5:62" ht="14.25" customHeight="1" x14ac:dyDescent="0.25">
      <c r="E5113" s="113"/>
      <c r="H5113" s="133"/>
      <c r="T5113" s="133"/>
      <c r="X5113" s="131"/>
      <c r="Y5113" s="133"/>
      <c r="AJ5113" s="133"/>
      <c r="AO5113" s="135"/>
      <c r="AP5113" s="135"/>
      <c r="BJ5113" s="136"/>
    </row>
    <row r="5114" spans="5:62" ht="14.25" customHeight="1" x14ac:dyDescent="0.25">
      <c r="E5114" s="113"/>
      <c r="H5114" s="133"/>
      <c r="T5114" s="133"/>
      <c r="X5114" s="131"/>
      <c r="Y5114" s="133"/>
      <c r="AJ5114" s="133"/>
      <c r="AO5114" s="135"/>
      <c r="AP5114" s="135"/>
      <c r="BJ5114" s="136"/>
    </row>
    <row r="5115" spans="5:62" ht="14.25" customHeight="1" x14ac:dyDescent="0.25">
      <c r="E5115" s="113"/>
      <c r="H5115" s="133"/>
      <c r="T5115" s="133"/>
      <c r="X5115" s="131"/>
      <c r="Y5115" s="133"/>
      <c r="AJ5115" s="133"/>
      <c r="AO5115" s="135"/>
      <c r="AP5115" s="135"/>
      <c r="BJ5115" s="136"/>
    </row>
    <row r="5116" spans="5:62" ht="14.25" customHeight="1" x14ac:dyDescent="0.25">
      <c r="E5116" s="113"/>
      <c r="H5116" s="133"/>
      <c r="T5116" s="133"/>
      <c r="X5116" s="131"/>
      <c r="Y5116" s="133"/>
      <c r="AJ5116" s="133"/>
      <c r="AO5116" s="135"/>
      <c r="AP5116" s="135"/>
      <c r="BJ5116" s="136"/>
    </row>
    <row r="5117" spans="5:62" ht="14.25" customHeight="1" x14ac:dyDescent="0.25">
      <c r="E5117" s="113"/>
      <c r="H5117" s="133"/>
      <c r="T5117" s="133"/>
      <c r="X5117" s="131"/>
      <c r="Y5117" s="133"/>
      <c r="AJ5117" s="133"/>
      <c r="AO5117" s="135"/>
      <c r="AP5117" s="135"/>
      <c r="BJ5117" s="136"/>
    </row>
    <row r="5118" spans="5:62" ht="14.25" customHeight="1" x14ac:dyDescent="0.25">
      <c r="E5118" s="113"/>
      <c r="H5118" s="133"/>
      <c r="T5118" s="133"/>
      <c r="X5118" s="131"/>
      <c r="Y5118" s="133"/>
      <c r="AJ5118" s="133"/>
      <c r="AO5118" s="135"/>
      <c r="AP5118" s="135"/>
      <c r="BJ5118" s="136"/>
    </row>
    <row r="5119" spans="5:62" ht="14.25" customHeight="1" x14ac:dyDescent="0.25">
      <c r="E5119" s="113"/>
      <c r="H5119" s="133"/>
      <c r="T5119" s="133"/>
      <c r="X5119" s="131"/>
      <c r="Y5119" s="133"/>
      <c r="AJ5119" s="133"/>
      <c r="AO5119" s="135"/>
      <c r="AP5119" s="135"/>
      <c r="BJ5119" s="136"/>
    </row>
    <row r="5120" spans="5:62" ht="14.25" customHeight="1" x14ac:dyDescent="0.25">
      <c r="E5120" s="113"/>
      <c r="H5120" s="133"/>
      <c r="T5120" s="133"/>
      <c r="X5120" s="131"/>
      <c r="Y5120" s="133"/>
      <c r="AJ5120" s="133"/>
      <c r="AO5120" s="135"/>
      <c r="AP5120" s="135"/>
      <c r="BJ5120" s="136"/>
    </row>
    <row r="5121" spans="5:62" ht="14.25" customHeight="1" x14ac:dyDescent="0.25">
      <c r="E5121" s="113"/>
      <c r="H5121" s="133"/>
      <c r="T5121" s="133"/>
      <c r="X5121" s="131"/>
      <c r="Y5121" s="133"/>
      <c r="AJ5121" s="133"/>
      <c r="AO5121" s="135"/>
      <c r="AP5121" s="135"/>
      <c r="BJ5121" s="136"/>
    </row>
    <row r="5122" spans="5:62" ht="14.25" customHeight="1" x14ac:dyDescent="0.25">
      <c r="E5122" s="113"/>
      <c r="H5122" s="133"/>
      <c r="T5122" s="133"/>
      <c r="X5122" s="131"/>
      <c r="Y5122" s="133"/>
      <c r="AJ5122" s="133"/>
      <c r="AO5122" s="135"/>
      <c r="AP5122" s="135"/>
      <c r="BJ5122" s="136"/>
    </row>
    <row r="5123" spans="5:62" ht="14.25" customHeight="1" x14ac:dyDescent="0.25">
      <c r="E5123" s="113"/>
      <c r="H5123" s="133"/>
      <c r="T5123" s="133"/>
      <c r="X5123" s="131"/>
      <c r="Y5123" s="133"/>
      <c r="AJ5123" s="133"/>
      <c r="AO5123" s="135"/>
      <c r="AP5123" s="135"/>
      <c r="BJ5123" s="136"/>
    </row>
    <row r="5124" spans="5:62" ht="14.25" customHeight="1" x14ac:dyDescent="0.25">
      <c r="E5124" s="113"/>
      <c r="H5124" s="133"/>
      <c r="T5124" s="133"/>
      <c r="X5124" s="131"/>
      <c r="Y5124" s="133"/>
      <c r="AJ5124" s="133"/>
      <c r="AO5124" s="135"/>
      <c r="AP5124" s="135"/>
      <c r="BJ5124" s="136"/>
    </row>
    <row r="5125" spans="5:62" ht="14.25" customHeight="1" x14ac:dyDescent="0.25">
      <c r="E5125" s="113"/>
      <c r="H5125" s="133"/>
      <c r="T5125" s="133"/>
      <c r="X5125" s="131"/>
      <c r="Y5125" s="133"/>
      <c r="AJ5125" s="133"/>
      <c r="AO5125" s="135"/>
      <c r="AP5125" s="135"/>
      <c r="BJ5125" s="136"/>
    </row>
    <row r="5126" spans="5:62" ht="14.25" customHeight="1" x14ac:dyDescent="0.25">
      <c r="E5126" s="113"/>
      <c r="H5126" s="133"/>
      <c r="T5126" s="133"/>
      <c r="X5126" s="131"/>
      <c r="Y5126" s="133"/>
      <c r="AJ5126" s="133"/>
      <c r="AO5126" s="135"/>
      <c r="AP5126" s="135"/>
      <c r="BJ5126" s="136"/>
    </row>
    <row r="5127" spans="5:62" ht="14.25" customHeight="1" x14ac:dyDescent="0.25">
      <c r="E5127" s="113"/>
      <c r="H5127" s="133"/>
      <c r="T5127" s="133"/>
      <c r="X5127" s="131"/>
      <c r="Y5127" s="133"/>
      <c r="AJ5127" s="133"/>
      <c r="AO5127" s="135"/>
      <c r="AP5127" s="135"/>
      <c r="BJ5127" s="136"/>
    </row>
    <row r="5128" spans="5:62" ht="14.25" customHeight="1" x14ac:dyDescent="0.25">
      <c r="E5128" s="113"/>
      <c r="H5128" s="133"/>
      <c r="T5128" s="133"/>
      <c r="X5128" s="131"/>
      <c r="Y5128" s="133"/>
      <c r="AJ5128" s="133"/>
      <c r="AO5128" s="135"/>
      <c r="AP5128" s="135"/>
      <c r="BJ5128" s="136"/>
    </row>
    <row r="5129" spans="5:62" ht="14.25" customHeight="1" x14ac:dyDescent="0.25">
      <c r="E5129" s="113"/>
      <c r="H5129" s="133"/>
      <c r="T5129" s="133"/>
      <c r="X5129" s="131"/>
      <c r="Y5129" s="133"/>
      <c r="AJ5129" s="133"/>
      <c r="AO5129" s="135"/>
      <c r="AP5129" s="135"/>
      <c r="BJ5129" s="136"/>
    </row>
    <row r="5130" spans="5:62" ht="14.25" customHeight="1" x14ac:dyDescent="0.25">
      <c r="E5130" s="113"/>
      <c r="H5130" s="133"/>
      <c r="T5130" s="133"/>
      <c r="X5130" s="131"/>
      <c r="Y5130" s="133"/>
      <c r="AJ5130" s="133"/>
      <c r="AO5130" s="135"/>
      <c r="AP5130" s="135"/>
      <c r="BJ5130" s="136"/>
    </row>
    <row r="5131" spans="5:62" ht="14.25" customHeight="1" x14ac:dyDescent="0.25">
      <c r="E5131" s="113"/>
      <c r="H5131" s="133"/>
      <c r="T5131" s="133"/>
      <c r="X5131" s="131"/>
      <c r="Y5131" s="133"/>
      <c r="AJ5131" s="133"/>
      <c r="AO5131" s="135"/>
      <c r="AP5131" s="135"/>
      <c r="BJ5131" s="136"/>
    </row>
    <row r="5132" spans="5:62" ht="14.25" customHeight="1" x14ac:dyDescent="0.25">
      <c r="E5132" s="113"/>
      <c r="H5132" s="133"/>
      <c r="T5132" s="133"/>
      <c r="X5132" s="131"/>
      <c r="Y5132" s="133"/>
      <c r="AJ5132" s="133"/>
      <c r="AO5132" s="135"/>
      <c r="AP5132" s="135"/>
      <c r="BJ5132" s="136"/>
    </row>
    <row r="5133" spans="5:62" ht="14.25" customHeight="1" x14ac:dyDescent="0.25">
      <c r="E5133" s="113"/>
      <c r="H5133" s="133"/>
      <c r="T5133" s="133"/>
      <c r="X5133" s="131"/>
      <c r="Y5133" s="133"/>
      <c r="AJ5133" s="133"/>
      <c r="AO5133" s="135"/>
      <c r="AP5133" s="135"/>
      <c r="BJ5133" s="136"/>
    </row>
    <row r="5134" spans="5:62" ht="14.25" customHeight="1" x14ac:dyDescent="0.25">
      <c r="E5134" s="113"/>
      <c r="H5134" s="133"/>
      <c r="T5134" s="133"/>
      <c r="X5134" s="131"/>
      <c r="Y5134" s="133"/>
      <c r="AJ5134" s="133"/>
      <c r="AO5134" s="135"/>
      <c r="AP5134" s="135"/>
      <c r="BJ5134" s="136"/>
    </row>
    <row r="5135" spans="5:62" ht="14.25" customHeight="1" x14ac:dyDescent="0.25">
      <c r="E5135" s="113"/>
      <c r="H5135" s="133"/>
      <c r="T5135" s="133"/>
      <c r="X5135" s="131"/>
      <c r="Y5135" s="133"/>
      <c r="AJ5135" s="133"/>
      <c r="AO5135" s="135"/>
      <c r="AP5135" s="135"/>
      <c r="BJ5135" s="136"/>
    </row>
    <row r="5136" spans="5:62" ht="14.25" customHeight="1" x14ac:dyDescent="0.25">
      <c r="E5136" s="113"/>
      <c r="H5136" s="133"/>
      <c r="T5136" s="133"/>
      <c r="X5136" s="131"/>
      <c r="Y5136" s="133"/>
      <c r="AJ5136" s="133"/>
      <c r="AO5136" s="135"/>
      <c r="AP5136" s="135"/>
      <c r="BJ5136" s="136"/>
    </row>
    <row r="5137" spans="5:62" ht="14.25" customHeight="1" x14ac:dyDescent="0.25">
      <c r="E5137" s="113"/>
      <c r="H5137" s="133"/>
      <c r="T5137" s="133"/>
      <c r="X5137" s="131"/>
      <c r="Y5137" s="133"/>
      <c r="AJ5137" s="133"/>
      <c r="AO5137" s="135"/>
      <c r="AP5137" s="135"/>
      <c r="BJ5137" s="136"/>
    </row>
    <row r="5138" spans="5:62" ht="14.25" customHeight="1" x14ac:dyDescent="0.25">
      <c r="E5138" s="113"/>
      <c r="H5138" s="133"/>
      <c r="T5138" s="133"/>
      <c r="X5138" s="131"/>
      <c r="Y5138" s="133"/>
      <c r="AJ5138" s="133"/>
      <c r="AO5138" s="135"/>
      <c r="AP5138" s="135"/>
      <c r="BJ5138" s="136"/>
    </row>
    <row r="5139" spans="5:62" ht="14.25" customHeight="1" x14ac:dyDescent="0.25">
      <c r="E5139" s="113"/>
      <c r="H5139" s="133"/>
      <c r="T5139" s="133"/>
      <c r="X5139" s="131"/>
      <c r="Y5139" s="133"/>
      <c r="AJ5139" s="133"/>
      <c r="AO5139" s="135"/>
      <c r="AP5139" s="135"/>
      <c r="BJ5139" s="136"/>
    </row>
    <row r="5140" spans="5:62" ht="14.25" customHeight="1" x14ac:dyDescent="0.25">
      <c r="E5140" s="113"/>
      <c r="H5140" s="133"/>
      <c r="T5140" s="133"/>
      <c r="X5140" s="131"/>
      <c r="Y5140" s="133"/>
      <c r="AJ5140" s="133"/>
      <c r="AO5140" s="135"/>
      <c r="AP5140" s="135"/>
      <c r="BJ5140" s="136"/>
    </row>
    <row r="5141" spans="5:62" ht="14.25" customHeight="1" x14ac:dyDescent="0.25">
      <c r="E5141" s="113"/>
      <c r="H5141" s="133"/>
      <c r="T5141" s="133"/>
      <c r="X5141" s="131"/>
      <c r="Y5141" s="133"/>
      <c r="AJ5141" s="133"/>
      <c r="AO5141" s="135"/>
      <c r="AP5141" s="135"/>
      <c r="BJ5141" s="136"/>
    </row>
    <row r="5142" spans="5:62" ht="14.25" customHeight="1" x14ac:dyDescent="0.25">
      <c r="E5142" s="113"/>
      <c r="H5142" s="133"/>
      <c r="T5142" s="133"/>
      <c r="X5142" s="131"/>
      <c r="Y5142" s="133"/>
      <c r="AJ5142" s="133"/>
      <c r="AO5142" s="135"/>
      <c r="AP5142" s="135"/>
      <c r="BJ5142" s="136"/>
    </row>
    <row r="5143" spans="5:62" ht="14.25" customHeight="1" x14ac:dyDescent="0.25">
      <c r="E5143" s="113"/>
      <c r="H5143" s="133"/>
      <c r="T5143" s="133"/>
      <c r="X5143" s="131"/>
      <c r="Y5143" s="133"/>
      <c r="AJ5143" s="133"/>
      <c r="AO5143" s="135"/>
      <c r="AP5143" s="135"/>
      <c r="BJ5143" s="136"/>
    </row>
    <row r="5144" spans="5:62" ht="14.25" customHeight="1" x14ac:dyDescent="0.25">
      <c r="E5144" s="113"/>
      <c r="H5144" s="133"/>
      <c r="T5144" s="133"/>
      <c r="X5144" s="131"/>
      <c r="Y5144" s="133"/>
      <c r="AJ5144" s="133"/>
      <c r="AO5144" s="135"/>
      <c r="AP5144" s="135"/>
      <c r="BJ5144" s="136"/>
    </row>
    <row r="5145" spans="5:62" ht="14.25" customHeight="1" x14ac:dyDescent="0.25">
      <c r="E5145" s="113"/>
      <c r="H5145" s="133"/>
      <c r="T5145" s="133"/>
      <c r="X5145" s="131"/>
      <c r="Y5145" s="133"/>
      <c r="AJ5145" s="133"/>
      <c r="AO5145" s="135"/>
      <c r="AP5145" s="135"/>
      <c r="BJ5145" s="136"/>
    </row>
    <row r="5146" spans="5:62" ht="14.25" customHeight="1" x14ac:dyDescent="0.25">
      <c r="E5146" s="113"/>
      <c r="H5146" s="133"/>
      <c r="T5146" s="133"/>
      <c r="X5146" s="131"/>
      <c r="Y5146" s="133"/>
      <c r="AJ5146" s="133"/>
      <c r="AO5146" s="135"/>
      <c r="AP5146" s="135"/>
      <c r="BJ5146" s="136"/>
    </row>
    <row r="5147" spans="5:62" ht="14.25" customHeight="1" x14ac:dyDescent="0.25">
      <c r="E5147" s="113"/>
      <c r="H5147" s="133"/>
      <c r="T5147" s="133"/>
      <c r="X5147" s="131"/>
      <c r="Y5147" s="133"/>
      <c r="AJ5147" s="133"/>
      <c r="AO5147" s="135"/>
      <c r="AP5147" s="135"/>
      <c r="BJ5147" s="136"/>
    </row>
    <row r="5148" spans="5:62" ht="14.25" customHeight="1" x14ac:dyDescent="0.25">
      <c r="E5148" s="113"/>
      <c r="H5148" s="133"/>
      <c r="T5148" s="133"/>
      <c r="X5148" s="131"/>
      <c r="Y5148" s="133"/>
      <c r="AJ5148" s="133"/>
      <c r="AO5148" s="135"/>
      <c r="AP5148" s="135"/>
      <c r="BJ5148" s="136"/>
    </row>
    <row r="5149" spans="5:62" ht="14.25" customHeight="1" x14ac:dyDescent="0.25">
      <c r="E5149" s="113"/>
      <c r="H5149" s="133"/>
      <c r="T5149" s="133"/>
      <c r="X5149" s="131"/>
      <c r="Y5149" s="133"/>
      <c r="AJ5149" s="133"/>
      <c r="AO5149" s="135"/>
      <c r="AP5149" s="135"/>
      <c r="BJ5149" s="136"/>
    </row>
    <row r="5150" spans="5:62" ht="14.25" customHeight="1" x14ac:dyDescent="0.25">
      <c r="E5150" s="113"/>
      <c r="H5150" s="133"/>
      <c r="T5150" s="133"/>
      <c r="X5150" s="131"/>
      <c r="Y5150" s="133"/>
      <c r="AJ5150" s="133"/>
      <c r="AO5150" s="135"/>
      <c r="AP5150" s="135"/>
      <c r="BJ5150" s="136"/>
    </row>
    <row r="5151" spans="5:62" ht="14.25" customHeight="1" x14ac:dyDescent="0.25">
      <c r="E5151" s="113"/>
      <c r="H5151" s="133"/>
      <c r="T5151" s="133"/>
      <c r="X5151" s="131"/>
      <c r="Y5151" s="133"/>
      <c r="AJ5151" s="133"/>
      <c r="AO5151" s="135"/>
      <c r="AP5151" s="135"/>
      <c r="BJ5151" s="136"/>
    </row>
    <row r="5152" spans="5:62" ht="14.25" customHeight="1" x14ac:dyDescent="0.25">
      <c r="E5152" s="113"/>
      <c r="H5152" s="133"/>
      <c r="T5152" s="133"/>
      <c r="X5152" s="131"/>
      <c r="Y5152" s="133"/>
      <c r="AJ5152" s="133"/>
      <c r="AO5152" s="135"/>
      <c r="AP5152" s="135"/>
      <c r="BJ5152" s="136"/>
    </row>
    <row r="5153" spans="5:62" ht="14.25" customHeight="1" x14ac:dyDescent="0.25">
      <c r="E5153" s="113"/>
      <c r="H5153" s="133"/>
      <c r="T5153" s="133"/>
      <c r="X5153" s="131"/>
      <c r="Y5153" s="133"/>
      <c r="AJ5153" s="133"/>
      <c r="AO5153" s="135"/>
      <c r="AP5153" s="135"/>
      <c r="BJ5153" s="136"/>
    </row>
    <row r="5154" spans="5:62" ht="14.25" customHeight="1" x14ac:dyDescent="0.25">
      <c r="E5154" s="113"/>
      <c r="H5154" s="133"/>
      <c r="T5154" s="133"/>
      <c r="X5154" s="131"/>
      <c r="Y5154" s="133"/>
      <c r="AJ5154" s="133"/>
      <c r="AO5154" s="135"/>
      <c r="AP5154" s="135"/>
      <c r="BJ5154" s="136"/>
    </row>
    <row r="5155" spans="5:62" ht="14.25" customHeight="1" x14ac:dyDescent="0.25">
      <c r="E5155" s="113"/>
      <c r="H5155" s="133"/>
      <c r="T5155" s="133"/>
      <c r="X5155" s="131"/>
      <c r="Y5155" s="133"/>
      <c r="AJ5155" s="133"/>
      <c r="AO5155" s="135"/>
      <c r="AP5155" s="135"/>
      <c r="BJ5155" s="136"/>
    </row>
    <row r="5156" spans="5:62" ht="14.25" customHeight="1" x14ac:dyDescent="0.25">
      <c r="E5156" s="113"/>
      <c r="H5156" s="133"/>
      <c r="T5156" s="133"/>
      <c r="X5156" s="131"/>
      <c r="Y5156" s="133"/>
      <c r="AJ5156" s="133"/>
      <c r="AO5156" s="135"/>
      <c r="AP5156" s="135"/>
      <c r="BJ5156" s="136"/>
    </row>
    <row r="5157" spans="5:62" ht="14.25" customHeight="1" x14ac:dyDescent="0.25">
      <c r="E5157" s="113"/>
      <c r="H5157" s="133"/>
      <c r="T5157" s="133"/>
      <c r="X5157" s="131"/>
      <c r="Y5157" s="133"/>
      <c r="AJ5157" s="133"/>
      <c r="AO5157" s="135"/>
      <c r="AP5157" s="135"/>
      <c r="BJ5157" s="136"/>
    </row>
    <row r="5158" spans="5:62" ht="14.25" customHeight="1" x14ac:dyDescent="0.25">
      <c r="E5158" s="113"/>
      <c r="H5158" s="133"/>
      <c r="T5158" s="133"/>
      <c r="X5158" s="131"/>
      <c r="Y5158" s="133"/>
      <c r="AJ5158" s="133"/>
      <c r="AO5158" s="135"/>
      <c r="AP5158" s="135"/>
      <c r="BJ5158" s="136"/>
    </row>
    <row r="5159" spans="5:62" ht="14.25" customHeight="1" x14ac:dyDescent="0.25">
      <c r="E5159" s="113"/>
      <c r="H5159" s="133"/>
      <c r="T5159" s="133"/>
      <c r="X5159" s="131"/>
      <c r="Y5159" s="133"/>
      <c r="AJ5159" s="133"/>
      <c r="AO5159" s="135"/>
      <c r="AP5159" s="135"/>
      <c r="BJ5159" s="136"/>
    </row>
    <row r="5160" spans="5:62" ht="14.25" customHeight="1" x14ac:dyDescent="0.25">
      <c r="E5160" s="113"/>
      <c r="H5160" s="133"/>
      <c r="T5160" s="133"/>
      <c r="X5160" s="131"/>
      <c r="Y5160" s="133"/>
      <c r="AJ5160" s="133"/>
      <c r="AO5160" s="135"/>
      <c r="AP5160" s="135"/>
      <c r="BJ5160" s="136"/>
    </row>
    <row r="5161" spans="5:62" ht="14.25" customHeight="1" x14ac:dyDescent="0.25">
      <c r="E5161" s="113"/>
      <c r="H5161" s="133"/>
      <c r="T5161" s="133"/>
      <c r="X5161" s="131"/>
      <c r="Y5161" s="133"/>
      <c r="AJ5161" s="133"/>
      <c r="AO5161" s="135"/>
      <c r="AP5161" s="135"/>
      <c r="BJ5161" s="136"/>
    </row>
    <row r="5162" spans="5:62" ht="14.25" customHeight="1" x14ac:dyDescent="0.25">
      <c r="E5162" s="113"/>
      <c r="H5162" s="133"/>
      <c r="T5162" s="133"/>
      <c r="X5162" s="131"/>
      <c r="Y5162" s="133"/>
      <c r="AJ5162" s="133"/>
      <c r="AO5162" s="135"/>
      <c r="AP5162" s="135"/>
      <c r="BJ5162" s="136"/>
    </row>
    <row r="5163" spans="5:62" ht="14.25" customHeight="1" x14ac:dyDescent="0.25">
      <c r="E5163" s="113"/>
      <c r="H5163" s="133"/>
      <c r="T5163" s="133"/>
      <c r="X5163" s="131"/>
      <c r="Y5163" s="133"/>
      <c r="AJ5163" s="133"/>
      <c r="AO5163" s="135"/>
      <c r="AP5163" s="135"/>
      <c r="BJ5163" s="136"/>
    </row>
    <row r="5164" spans="5:62" ht="14.25" customHeight="1" x14ac:dyDescent="0.25">
      <c r="E5164" s="113"/>
      <c r="H5164" s="133"/>
      <c r="T5164" s="133"/>
      <c r="X5164" s="131"/>
      <c r="Y5164" s="133"/>
      <c r="AJ5164" s="133"/>
      <c r="AO5164" s="135"/>
      <c r="AP5164" s="135"/>
      <c r="BJ5164" s="136"/>
    </row>
    <row r="5165" spans="5:62" ht="14.25" customHeight="1" x14ac:dyDescent="0.25">
      <c r="E5165" s="113"/>
      <c r="H5165" s="133"/>
      <c r="T5165" s="133"/>
      <c r="X5165" s="131"/>
      <c r="Y5165" s="133"/>
      <c r="AJ5165" s="133"/>
      <c r="AO5165" s="135"/>
      <c r="AP5165" s="135"/>
      <c r="BJ5165" s="136"/>
    </row>
    <row r="5166" spans="5:62" ht="14.25" customHeight="1" x14ac:dyDescent="0.25">
      <c r="E5166" s="113"/>
      <c r="H5166" s="133"/>
      <c r="T5166" s="133"/>
      <c r="X5166" s="131"/>
      <c r="Y5166" s="133"/>
      <c r="AJ5166" s="133"/>
      <c r="AO5166" s="135"/>
      <c r="AP5166" s="135"/>
      <c r="BJ5166" s="136"/>
    </row>
    <row r="5167" spans="5:62" ht="14.25" customHeight="1" x14ac:dyDescent="0.25">
      <c r="E5167" s="113"/>
      <c r="H5167" s="133"/>
      <c r="T5167" s="133"/>
      <c r="X5167" s="131"/>
      <c r="Y5167" s="133"/>
      <c r="AJ5167" s="133"/>
      <c r="AO5167" s="135"/>
      <c r="AP5167" s="135"/>
      <c r="BJ5167" s="136"/>
    </row>
    <row r="5168" spans="5:62" ht="14.25" customHeight="1" x14ac:dyDescent="0.25">
      <c r="E5168" s="113"/>
      <c r="H5168" s="133"/>
      <c r="T5168" s="133"/>
      <c r="X5168" s="131"/>
      <c r="Y5168" s="133"/>
      <c r="AJ5168" s="133"/>
      <c r="AO5168" s="135"/>
      <c r="AP5168" s="135"/>
      <c r="BJ5168" s="136"/>
    </row>
    <row r="5169" spans="5:62" ht="14.25" customHeight="1" x14ac:dyDescent="0.25">
      <c r="E5169" s="113"/>
      <c r="H5169" s="133"/>
      <c r="T5169" s="133"/>
      <c r="X5169" s="131"/>
      <c r="Y5169" s="133"/>
      <c r="AJ5169" s="133"/>
      <c r="AO5169" s="135"/>
      <c r="AP5169" s="135"/>
      <c r="BJ5169" s="136"/>
    </row>
    <row r="5170" spans="5:62" ht="14.25" customHeight="1" x14ac:dyDescent="0.25">
      <c r="E5170" s="113"/>
      <c r="H5170" s="133"/>
      <c r="T5170" s="133"/>
      <c r="X5170" s="131"/>
      <c r="Y5170" s="133"/>
      <c r="AJ5170" s="133"/>
      <c r="AO5170" s="135"/>
      <c r="AP5170" s="135"/>
      <c r="BJ5170" s="136"/>
    </row>
    <row r="5171" spans="5:62" ht="14.25" customHeight="1" x14ac:dyDescent="0.25">
      <c r="E5171" s="113"/>
      <c r="H5171" s="133"/>
      <c r="T5171" s="133"/>
      <c r="X5171" s="131"/>
      <c r="Y5171" s="133"/>
      <c r="AJ5171" s="133"/>
      <c r="AO5171" s="135"/>
      <c r="AP5171" s="135"/>
      <c r="BJ5171" s="136"/>
    </row>
    <row r="5172" spans="5:62" ht="14.25" customHeight="1" x14ac:dyDescent="0.25">
      <c r="E5172" s="113"/>
      <c r="H5172" s="133"/>
      <c r="T5172" s="133"/>
      <c r="X5172" s="131"/>
      <c r="Y5172" s="133"/>
      <c r="AJ5172" s="133"/>
      <c r="AO5172" s="135"/>
      <c r="AP5172" s="135"/>
      <c r="BJ5172" s="136"/>
    </row>
    <row r="5173" spans="5:62" ht="14.25" customHeight="1" x14ac:dyDescent="0.25">
      <c r="E5173" s="113"/>
      <c r="H5173" s="133"/>
      <c r="T5173" s="133"/>
      <c r="X5173" s="131"/>
      <c r="Y5173" s="133"/>
      <c r="AJ5173" s="133"/>
      <c r="AO5173" s="135"/>
      <c r="AP5173" s="135"/>
      <c r="BJ5173" s="136"/>
    </row>
    <row r="5174" spans="5:62" ht="14.25" customHeight="1" x14ac:dyDescent="0.25">
      <c r="E5174" s="113"/>
      <c r="H5174" s="133"/>
      <c r="T5174" s="133"/>
      <c r="X5174" s="131"/>
      <c r="Y5174" s="133"/>
      <c r="AJ5174" s="133"/>
      <c r="AO5174" s="135"/>
      <c r="AP5174" s="135"/>
      <c r="BJ5174" s="136"/>
    </row>
    <row r="5175" spans="5:62" ht="14.25" customHeight="1" x14ac:dyDescent="0.25">
      <c r="E5175" s="113"/>
      <c r="H5175" s="133"/>
      <c r="T5175" s="133"/>
      <c r="X5175" s="131"/>
      <c r="Y5175" s="133"/>
      <c r="AJ5175" s="133"/>
      <c r="AO5175" s="135"/>
      <c r="AP5175" s="135"/>
      <c r="BJ5175" s="136"/>
    </row>
    <row r="5176" spans="5:62" ht="14.25" customHeight="1" x14ac:dyDescent="0.25">
      <c r="E5176" s="113"/>
      <c r="H5176" s="133"/>
      <c r="T5176" s="133"/>
      <c r="X5176" s="131"/>
      <c r="Y5176" s="133"/>
      <c r="AJ5176" s="133"/>
      <c r="AO5176" s="135"/>
      <c r="AP5176" s="135"/>
      <c r="BJ5176" s="136"/>
    </row>
    <row r="5177" spans="5:62" ht="14.25" customHeight="1" x14ac:dyDescent="0.25">
      <c r="E5177" s="113"/>
      <c r="H5177" s="133"/>
      <c r="T5177" s="133"/>
      <c r="X5177" s="131"/>
      <c r="Y5177" s="133"/>
      <c r="AJ5177" s="133"/>
      <c r="AO5177" s="135"/>
      <c r="AP5177" s="135"/>
      <c r="BJ5177" s="136"/>
    </row>
    <row r="5178" spans="5:62" ht="14.25" customHeight="1" x14ac:dyDescent="0.25">
      <c r="E5178" s="113"/>
      <c r="H5178" s="133"/>
      <c r="T5178" s="133"/>
      <c r="X5178" s="131"/>
      <c r="Y5178" s="133"/>
      <c r="AJ5178" s="133"/>
      <c r="AO5178" s="135"/>
      <c r="AP5178" s="135"/>
      <c r="BJ5178" s="136"/>
    </row>
    <row r="5179" spans="5:62" ht="14.25" customHeight="1" x14ac:dyDescent="0.25">
      <c r="E5179" s="113"/>
      <c r="H5179" s="133"/>
      <c r="T5179" s="133"/>
      <c r="X5179" s="131"/>
      <c r="Y5179" s="133"/>
      <c r="AJ5179" s="133"/>
      <c r="AO5179" s="135"/>
      <c r="AP5179" s="135"/>
      <c r="BJ5179" s="136"/>
    </row>
    <row r="5180" spans="5:62" ht="14.25" customHeight="1" x14ac:dyDescent="0.25">
      <c r="E5180" s="113"/>
      <c r="H5180" s="133"/>
      <c r="T5180" s="133"/>
      <c r="X5180" s="131"/>
      <c r="Y5180" s="133"/>
      <c r="AJ5180" s="133"/>
      <c r="AO5180" s="135"/>
      <c r="AP5180" s="135"/>
      <c r="BJ5180" s="136"/>
    </row>
    <row r="5181" spans="5:62" ht="14.25" customHeight="1" x14ac:dyDescent="0.25">
      <c r="E5181" s="113"/>
      <c r="H5181" s="133"/>
      <c r="T5181" s="133"/>
      <c r="X5181" s="131"/>
      <c r="Y5181" s="133"/>
      <c r="AJ5181" s="133"/>
      <c r="AO5181" s="135"/>
      <c r="AP5181" s="135"/>
      <c r="BJ5181" s="136"/>
    </row>
    <row r="5182" spans="5:62" ht="14.25" customHeight="1" x14ac:dyDescent="0.25">
      <c r="E5182" s="113"/>
      <c r="H5182" s="133"/>
      <c r="T5182" s="133"/>
      <c r="X5182" s="131"/>
      <c r="Y5182" s="133"/>
      <c r="AJ5182" s="133"/>
      <c r="AO5182" s="135"/>
      <c r="AP5182" s="135"/>
      <c r="BJ5182" s="136"/>
    </row>
    <row r="5183" spans="5:62" ht="14.25" customHeight="1" x14ac:dyDescent="0.25">
      <c r="E5183" s="113"/>
      <c r="H5183" s="133"/>
      <c r="T5183" s="133"/>
      <c r="X5183" s="131"/>
      <c r="Y5183" s="133"/>
      <c r="AJ5183" s="133"/>
      <c r="AO5183" s="135"/>
      <c r="AP5183" s="135"/>
      <c r="BJ5183" s="136"/>
    </row>
    <row r="5184" spans="5:62" ht="14.25" customHeight="1" x14ac:dyDescent="0.25">
      <c r="E5184" s="113"/>
      <c r="H5184" s="133"/>
      <c r="T5184" s="133"/>
      <c r="X5184" s="131"/>
      <c r="Y5184" s="133"/>
      <c r="AJ5184" s="133"/>
      <c r="AO5184" s="135"/>
      <c r="AP5184" s="135"/>
      <c r="BJ5184" s="136"/>
    </row>
    <row r="5185" spans="5:62" ht="14.25" customHeight="1" x14ac:dyDescent="0.25">
      <c r="E5185" s="113"/>
      <c r="H5185" s="133"/>
      <c r="T5185" s="133"/>
      <c r="X5185" s="131"/>
      <c r="Y5185" s="133"/>
      <c r="AJ5185" s="133"/>
      <c r="AO5185" s="135"/>
      <c r="AP5185" s="135"/>
      <c r="BJ5185" s="136"/>
    </row>
    <row r="5186" spans="5:62" ht="14.25" customHeight="1" x14ac:dyDescent="0.25">
      <c r="E5186" s="113"/>
      <c r="H5186" s="133"/>
      <c r="T5186" s="133"/>
      <c r="X5186" s="131"/>
      <c r="Y5186" s="133"/>
      <c r="AJ5186" s="133"/>
      <c r="AO5186" s="135"/>
      <c r="AP5186" s="135"/>
      <c r="BJ5186" s="136"/>
    </row>
    <row r="5187" spans="5:62" ht="14.25" customHeight="1" x14ac:dyDescent="0.25">
      <c r="E5187" s="113"/>
      <c r="H5187" s="133"/>
      <c r="T5187" s="133"/>
      <c r="X5187" s="131"/>
      <c r="Y5187" s="133"/>
      <c r="AJ5187" s="133"/>
      <c r="AO5187" s="135"/>
      <c r="AP5187" s="135"/>
      <c r="BJ5187" s="136"/>
    </row>
    <row r="5188" spans="5:62" ht="14.25" customHeight="1" x14ac:dyDescent="0.25">
      <c r="E5188" s="113"/>
      <c r="H5188" s="133"/>
      <c r="T5188" s="133"/>
      <c r="X5188" s="131"/>
      <c r="Y5188" s="133"/>
      <c r="AJ5188" s="133"/>
      <c r="AO5188" s="135"/>
      <c r="AP5188" s="135"/>
      <c r="BJ5188" s="136"/>
    </row>
    <row r="5189" spans="5:62" ht="14.25" customHeight="1" x14ac:dyDescent="0.25">
      <c r="E5189" s="113"/>
      <c r="H5189" s="133"/>
      <c r="T5189" s="133"/>
      <c r="X5189" s="131"/>
      <c r="Y5189" s="133"/>
      <c r="AJ5189" s="133"/>
      <c r="AO5189" s="135"/>
      <c r="AP5189" s="135"/>
      <c r="BJ5189" s="136"/>
    </row>
    <row r="5190" spans="5:62" ht="14.25" customHeight="1" x14ac:dyDescent="0.25">
      <c r="E5190" s="113"/>
      <c r="H5190" s="133"/>
      <c r="T5190" s="133"/>
      <c r="X5190" s="131"/>
      <c r="Y5190" s="133"/>
      <c r="AJ5190" s="133"/>
      <c r="AO5190" s="135"/>
      <c r="AP5190" s="135"/>
      <c r="BJ5190" s="136"/>
    </row>
    <row r="5191" spans="5:62" ht="14.25" customHeight="1" x14ac:dyDescent="0.25">
      <c r="E5191" s="113"/>
      <c r="H5191" s="133"/>
      <c r="T5191" s="133"/>
      <c r="X5191" s="131"/>
      <c r="Y5191" s="133"/>
      <c r="AJ5191" s="133"/>
      <c r="AO5191" s="135"/>
      <c r="AP5191" s="135"/>
      <c r="BJ5191" s="136"/>
    </row>
    <row r="5192" spans="5:62" ht="14.25" customHeight="1" x14ac:dyDescent="0.25">
      <c r="E5192" s="113"/>
      <c r="H5192" s="133"/>
      <c r="T5192" s="133"/>
      <c r="X5192" s="131"/>
      <c r="Y5192" s="133"/>
      <c r="AJ5192" s="133"/>
      <c r="AO5192" s="135"/>
      <c r="AP5192" s="135"/>
      <c r="BJ5192" s="136"/>
    </row>
    <row r="5193" spans="5:62" ht="14.25" customHeight="1" x14ac:dyDescent="0.25">
      <c r="E5193" s="113"/>
      <c r="H5193" s="133"/>
      <c r="T5193" s="133"/>
      <c r="X5193" s="131"/>
      <c r="Y5193" s="133"/>
      <c r="AJ5193" s="133"/>
      <c r="AO5193" s="135"/>
      <c r="AP5193" s="135"/>
      <c r="BJ5193" s="136"/>
    </row>
    <row r="5194" spans="5:62" ht="14.25" customHeight="1" x14ac:dyDescent="0.25">
      <c r="E5194" s="113"/>
      <c r="H5194" s="133"/>
      <c r="T5194" s="133"/>
      <c r="X5194" s="131"/>
      <c r="Y5194" s="133"/>
      <c r="AJ5194" s="133"/>
      <c r="AO5194" s="135"/>
      <c r="AP5194" s="135"/>
      <c r="BJ5194" s="136"/>
    </row>
    <row r="5195" spans="5:62" ht="14.25" customHeight="1" x14ac:dyDescent="0.25">
      <c r="E5195" s="113"/>
      <c r="H5195" s="133"/>
      <c r="T5195" s="133"/>
      <c r="X5195" s="131"/>
      <c r="Y5195" s="133"/>
      <c r="AJ5195" s="133"/>
      <c r="AO5195" s="135"/>
      <c r="AP5195" s="135"/>
      <c r="BJ5195" s="136"/>
    </row>
    <row r="5196" spans="5:62" ht="14.25" customHeight="1" x14ac:dyDescent="0.25">
      <c r="E5196" s="113"/>
      <c r="H5196" s="133"/>
      <c r="T5196" s="133"/>
      <c r="X5196" s="131"/>
      <c r="Y5196" s="133"/>
      <c r="AJ5196" s="133"/>
      <c r="AO5196" s="135"/>
      <c r="AP5196" s="135"/>
      <c r="BJ5196" s="136"/>
    </row>
    <row r="5197" spans="5:62" ht="14.25" customHeight="1" x14ac:dyDescent="0.25">
      <c r="E5197" s="113"/>
      <c r="H5197" s="133"/>
      <c r="T5197" s="133"/>
      <c r="X5197" s="131"/>
      <c r="Y5197" s="133"/>
      <c r="AJ5197" s="133"/>
      <c r="AO5197" s="135"/>
      <c r="AP5197" s="135"/>
      <c r="BJ5197" s="136"/>
    </row>
    <row r="5198" spans="5:62" ht="14.25" customHeight="1" x14ac:dyDescent="0.25">
      <c r="E5198" s="113"/>
      <c r="H5198" s="133"/>
      <c r="T5198" s="133"/>
      <c r="X5198" s="131"/>
      <c r="Y5198" s="133"/>
      <c r="AJ5198" s="133"/>
      <c r="AO5198" s="135"/>
      <c r="AP5198" s="135"/>
      <c r="BJ5198" s="136"/>
    </row>
    <row r="5199" spans="5:62" ht="14.25" customHeight="1" x14ac:dyDescent="0.25">
      <c r="E5199" s="113"/>
      <c r="H5199" s="133"/>
      <c r="T5199" s="133"/>
      <c r="X5199" s="131"/>
      <c r="Y5199" s="133"/>
      <c r="AJ5199" s="133"/>
      <c r="AO5199" s="135"/>
      <c r="AP5199" s="135"/>
      <c r="BJ5199" s="136"/>
    </row>
    <row r="5200" spans="5:62" ht="14.25" customHeight="1" x14ac:dyDescent="0.25">
      <c r="E5200" s="113"/>
      <c r="H5200" s="133"/>
      <c r="T5200" s="133"/>
      <c r="X5200" s="131"/>
      <c r="Y5200" s="133"/>
      <c r="AJ5200" s="133"/>
      <c r="AO5200" s="135"/>
      <c r="AP5200" s="135"/>
      <c r="BJ5200" s="136"/>
    </row>
    <row r="5201" spans="5:62" ht="14.25" customHeight="1" x14ac:dyDescent="0.25">
      <c r="E5201" s="113"/>
      <c r="H5201" s="133"/>
      <c r="T5201" s="133"/>
      <c r="X5201" s="131"/>
      <c r="Y5201" s="133"/>
      <c r="AJ5201" s="133"/>
      <c r="AO5201" s="135"/>
      <c r="AP5201" s="135"/>
      <c r="BJ5201" s="136"/>
    </row>
    <row r="5202" spans="5:62" ht="14.25" customHeight="1" x14ac:dyDescent="0.25">
      <c r="E5202" s="113"/>
      <c r="H5202" s="133"/>
      <c r="T5202" s="133"/>
      <c r="X5202" s="131"/>
      <c r="Y5202" s="133"/>
      <c r="AJ5202" s="133"/>
      <c r="AO5202" s="135"/>
      <c r="AP5202" s="135"/>
      <c r="BJ5202" s="136"/>
    </row>
    <row r="5203" spans="5:62" ht="14.25" customHeight="1" x14ac:dyDescent="0.25">
      <c r="E5203" s="113"/>
      <c r="H5203" s="133"/>
      <c r="T5203" s="133"/>
      <c r="X5203" s="131"/>
      <c r="Y5203" s="133"/>
      <c r="AJ5203" s="133"/>
      <c r="AO5203" s="135"/>
      <c r="AP5203" s="135"/>
      <c r="BJ5203" s="136"/>
    </row>
    <row r="5204" spans="5:62" ht="14.25" customHeight="1" x14ac:dyDescent="0.25">
      <c r="E5204" s="113"/>
      <c r="H5204" s="133"/>
      <c r="T5204" s="133"/>
      <c r="X5204" s="131"/>
      <c r="Y5204" s="133"/>
      <c r="AJ5204" s="133"/>
      <c r="AO5204" s="135"/>
      <c r="AP5204" s="135"/>
      <c r="BJ5204" s="136"/>
    </row>
    <row r="5205" spans="5:62" ht="14.25" customHeight="1" x14ac:dyDescent="0.25">
      <c r="E5205" s="113"/>
      <c r="H5205" s="133"/>
      <c r="T5205" s="133"/>
      <c r="X5205" s="131"/>
      <c r="Y5205" s="133"/>
      <c r="AJ5205" s="133"/>
      <c r="AO5205" s="135"/>
      <c r="AP5205" s="135"/>
      <c r="BJ5205" s="136"/>
    </row>
    <row r="5206" spans="5:62" ht="14.25" customHeight="1" x14ac:dyDescent="0.25">
      <c r="E5206" s="113"/>
      <c r="H5206" s="133"/>
      <c r="T5206" s="133"/>
      <c r="X5206" s="131"/>
      <c r="Y5206" s="133"/>
      <c r="AJ5206" s="133"/>
      <c r="AO5206" s="135"/>
      <c r="AP5206" s="135"/>
      <c r="BJ5206" s="136"/>
    </row>
    <row r="5207" spans="5:62" ht="14.25" customHeight="1" x14ac:dyDescent="0.25">
      <c r="E5207" s="113"/>
      <c r="H5207" s="133"/>
      <c r="T5207" s="133"/>
      <c r="X5207" s="131"/>
      <c r="Y5207" s="133"/>
      <c r="AJ5207" s="133"/>
      <c r="AO5207" s="135"/>
      <c r="AP5207" s="135"/>
      <c r="BJ5207" s="136"/>
    </row>
    <row r="5208" spans="5:62" ht="14.25" customHeight="1" x14ac:dyDescent="0.25">
      <c r="E5208" s="113"/>
      <c r="H5208" s="133"/>
      <c r="T5208" s="133"/>
      <c r="X5208" s="131"/>
      <c r="Y5208" s="133"/>
      <c r="AJ5208" s="133"/>
      <c r="AO5208" s="135"/>
      <c r="AP5208" s="135"/>
      <c r="BJ5208" s="136"/>
    </row>
    <row r="5209" spans="5:62" ht="14.25" customHeight="1" x14ac:dyDescent="0.25">
      <c r="E5209" s="113"/>
      <c r="H5209" s="133"/>
      <c r="T5209" s="133"/>
      <c r="X5209" s="131"/>
      <c r="Y5209" s="133"/>
      <c r="AJ5209" s="133"/>
      <c r="AO5209" s="135"/>
      <c r="AP5209" s="135"/>
      <c r="BJ5209" s="136"/>
    </row>
    <row r="5210" spans="5:62" ht="14.25" customHeight="1" x14ac:dyDescent="0.25">
      <c r="E5210" s="113"/>
      <c r="H5210" s="133"/>
      <c r="T5210" s="133"/>
      <c r="X5210" s="131"/>
      <c r="Y5210" s="133"/>
      <c r="AJ5210" s="133"/>
      <c r="AO5210" s="135"/>
      <c r="AP5210" s="135"/>
      <c r="BJ5210" s="136"/>
    </row>
    <row r="5211" spans="5:62" ht="14.25" customHeight="1" x14ac:dyDescent="0.25">
      <c r="E5211" s="113"/>
      <c r="H5211" s="133"/>
      <c r="T5211" s="133"/>
      <c r="X5211" s="131"/>
      <c r="Y5211" s="133"/>
      <c r="AJ5211" s="133"/>
      <c r="AO5211" s="135"/>
      <c r="AP5211" s="135"/>
      <c r="BJ5211" s="136"/>
    </row>
    <row r="5212" spans="5:62" ht="14.25" customHeight="1" x14ac:dyDescent="0.25">
      <c r="E5212" s="113"/>
      <c r="H5212" s="133"/>
      <c r="T5212" s="133"/>
      <c r="X5212" s="131"/>
      <c r="Y5212" s="133"/>
      <c r="AJ5212" s="133"/>
      <c r="AO5212" s="135"/>
      <c r="AP5212" s="135"/>
      <c r="BJ5212" s="136"/>
    </row>
    <row r="5213" spans="5:62" ht="14.25" customHeight="1" x14ac:dyDescent="0.25">
      <c r="E5213" s="113"/>
      <c r="H5213" s="133"/>
      <c r="T5213" s="133"/>
      <c r="X5213" s="131"/>
      <c r="Y5213" s="133"/>
      <c r="AJ5213" s="133"/>
      <c r="AO5213" s="135"/>
      <c r="AP5213" s="135"/>
      <c r="BJ5213" s="136"/>
    </row>
    <row r="5214" spans="5:62" ht="14.25" customHeight="1" x14ac:dyDescent="0.25">
      <c r="E5214" s="113"/>
      <c r="H5214" s="133"/>
      <c r="T5214" s="133"/>
      <c r="X5214" s="131"/>
      <c r="Y5214" s="133"/>
      <c r="AJ5214" s="133"/>
      <c r="AO5214" s="135"/>
      <c r="AP5214" s="135"/>
      <c r="BJ5214" s="136"/>
    </row>
    <row r="5215" spans="5:62" ht="14.25" customHeight="1" x14ac:dyDescent="0.25">
      <c r="E5215" s="113"/>
      <c r="H5215" s="133"/>
      <c r="T5215" s="133"/>
      <c r="X5215" s="131"/>
      <c r="Y5215" s="133"/>
      <c r="AJ5215" s="133"/>
      <c r="AO5215" s="135"/>
      <c r="AP5215" s="135"/>
      <c r="BJ5215" s="136"/>
    </row>
    <row r="5216" spans="5:62" ht="14.25" customHeight="1" x14ac:dyDescent="0.25">
      <c r="E5216" s="113"/>
      <c r="H5216" s="133"/>
      <c r="T5216" s="133"/>
      <c r="X5216" s="131"/>
      <c r="Y5216" s="133"/>
      <c r="AJ5216" s="133"/>
      <c r="AO5216" s="135"/>
      <c r="AP5216" s="135"/>
      <c r="BJ5216" s="136"/>
    </row>
    <row r="5217" spans="5:62" ht="14.25" customHeight="1" x14ac:dyDescent="0.25">
      <c r="E5217" s="113"/>
      <c r="H5217" s="133"/>
      <c r="T5217" s="133"/>
      <c r="X5217" s="131"/>
      <c r="Y5217" s="133"/>
      <c r="AJ5217" s="133"/>
      <c r="AO5217" s="135"/>
      <c r="AP5217" s="135"/>
      <c r="BJ5217" s="136"/>
    </row>
    <row r="5218" spans="5:62" ht="14.25" customHeight="1" x14ac:dyDescent="0.25">
      <c r="E5218" s="113"/>
      <c r="H5218" s="133"/>
      <c r="T5218" s="133"/>
      <c r="X5218" s="131"/>
      <c r="Y5218" s="133"/>
      <c r="AJ5218" s="133"/>
      <c r="AO5218" s="135"/>
      <c r="AP5218" s="135"/>
      <c r="BJ5218" s="136"/>
    </row>
    <row r="5219" spans="5:62" ht="14.25" customHeight="1" x14ac:dyDescent="0.25">
      <c r="E5219" s="113"/>
      <c r="H5219" s="133"/>
      <c r="T5219" s="133"/>
      <c r="X5219" s="131"/>
      <c r="Y5219" s="133"/>
      <c r="AJ5219" s="133"/>
      <c r="AO5219" s="135"/>
      <c r="AP5219" s="135"/>
      <c r="BJ5219" s="136"/>
    </row>
    <row r="5220" spans="5:62" ht="14.25" customHeight="1" x14ac:dyDescent="0.25">
      <c r="E5220" s="113"/>
      <c r="H5220" s="133"/>
      <c r="T5220" s="133"/>
      <c r="X5220" s="131"/>
      <c r="Y5220" s="133"/>
      <c r="AJ5220" s="133"/>
      <c r="AO5220" s="135"/>
      <c r="AP5220" s="135"/>
      <c r="BJ5220" s="136"/>
    </row>
    <row r="5221" spans="5:62" ht="14.25" customHeight="1" x14ac:dyDescent="0.25">
      <c r="E5221" s="113"/>
      <c r="H5221" s="133"/>
      <c r="T5221" s="133"/>
      <c r="X5221" s="131"/>
      <c r="Y5221" s="133"/>
      <c r="AJ5221" s="133"/>
      <c r="AO5221" s="135"/>
      <c r="AP5221" s="135"/>
      <c r="BJ5221" s="136"/>
    </row>
    <row r="5222" spans="5:62" ht="14.25" customHeight="1" x14ac:dyDescent="0.25">
      <c r="E5222" s="113"/>
      <c r="H5222" s="133"/>
      <c r="T5222" s="133"/>
      <c r="X5222" s="131"/>
      <c r="Y5222" s="133"/>
      <c r="AJ5222" s="133"/>
      <c r="AO5222" s="135"/>
      <c r="AP5222" s="135"/>
      <c r="BJ5222" s="136"/>
    </row>
    <row r="5223" spans="5:62" ht="14.25" customHeight="1" x14ac:dyDescent="0.25">
      <c r="E5223" s="113"/>
      <c r="H5223" s="133"/>
      <c r="T5223" s="133"/>
      <c r="X5223" s="131"/>
      <c r="Y5223" s="133"/>
      <c r="AJ5223" s="133"/>
      <c r="AO5223" s="135"/>
      <c r="AP5223" s="135"/>
      <c r="BJ5223" s="136"/>
    </row>
    <row r="5224" spans="5:62" ht="14.25" customHeight="1" x14ac:dyDescent="0.25">
      <c r="E5224" s="113"/>
      <c r="H5224" s="133"/>
      <c r="T5224" s="133"/>
      <c r="X5224" s="131"/>
      <c r="Y5224" s="133"/>
      <c r="AJ5224" s="133"/>
      <c r="AO5224" s="135"/>
      <c r="AP5224" s="135"/>
      <c r="BJ5224" s="136"/>
    </row>
    <row r="5225" spans="5:62" ht="14.25" customHeight="1" x14ac:dyDescent="0.25">
      <c r="E5225" s="113"/>
      <c r="H5225" s="133"/>
      <c r="T5225" s="133"/>
      <c r="X5225" s="131"/>
      <c r="Y5225" s="133"/>
      <c r="AJ5225" s="133"/>
      <c r="AO5225" s="135"/>
      <c r="AP5225" s="135"/>
      <c r="BJ5225" s="136"/>
    </row>
    <row r="5226" spans="5:62" ht="14.25" customHeight="1" x14ac:dyDescent="0.25">
      <c r="E5226" s="113"/>
      <c r="H5226" s="133"/>
      <c r="T5226" s="133"/>
      <c r="X5226" s="131"/>
      <c r="Y5226" s="133"/>
      <c r="AJ5226" s="133"/>
      <c r="AO5226" s="135"/>
      <c r="AP5226" s="135"/>
      <c r="BJ5226" s="136"/>
    </row>
    <row r="5227" spans="5:62" ht="14.25" customHeight="1" x14ac:dyDescent="0.25">
      <c r="E5227" s="113"/>
      <c r="H5227" s="133"/>
      <c r="T5227" s="133"/>
      <c r="X5227" s="131"/>
      <c r="Y5227" s="133"/>
      <c r="AJ5227" s="133"/>
      <c r="AO5227" s="135"/>
      <c r="AP5227" s="135"/>
      <c r="BJ5227" s="136"/>
    </row>
    <row r="5228" spans="5:62" ht="14.25" customHeight="1" x14ac:dyDescent="0.25">
      <c r="E5228" s="113"/>
      <c r="H5228" s="133"/>
      <c r="T5228" s="133"/>
      <c r="X5228" s="131"/>
      <c r="Y5228" s="133"/>
      <c r="AJ5228" s="133"/>
      <c r="AO5228" s="135"/>
      <c r="AP5228" s="135"/>
      <c r="BJ5228" s="136"/>
    </row>
    <row r="5229" spans="5:62" ht="14.25" customHeight="1" x14ac:dyDescent="0.25">
      <c r="E5229" s="113"/>
      <c r="H5229" s="133"/>
      <c r="T5229" s="133"/>
      <c r="X5229" s="131"/>
      <c r="Y5229" s="133"/>
      <c r="AJ5229" s="133"/>
      <c r="AO5229" s="135"/>
      <c r="AP5229" s="135"/>
      <c r="BJ5229" s="136"/>
    </row>
    <row r="5230" spans="5:62" ht="14.25" customHeight="1" x14ac:dyDescent="0.25">
      <c r="E5230" s="113"/>
      <c r="H5230" s="133"/>
      <c r="T5230" s="133"/>
      <c r="X5230" s="131"/>
      <c r="Y5230" s="133"/>
      <c r="AJ5230" s="133"/>
      <c r="AO5230" s="135"/>
      <c r="AP5230" s="135"/>
      <c r="BJ5230" s="136"/>
    </row>
    <row r="5231" spans="5:62" ht="14.25" customHeight="1" x14ac:dyDescent="0.25">
      <c r="E5231" s="113"/>
      <c r="H5231" s="133"/>
      <c r="T5231" s="133"/>
      <c r="X5231" s="131"/>
      <c r="Y5231" s="133"/>
      <c r="AJ5231" s="133"/>
      <c r="AO5231" s="135"/>
      <c r="AP5231" s="135"/>
      <c r="BJ5231" s="136"/>
    </row>
    <row r="5232" spans="5:62" ht="14.25" customHeight="1" x14ac:dyDescent="0.25">
      <c r="E5232" s="113"/>
      <c r="H5232" s="133"/>
      <c r="T5232" s="133"/>
      <c r="X5232" s="131"/>
      <c r="Y5232" s="133"/>
      <c r="AJ5232" s="133"/>
      <c r="AO5232" s="135"/>
      <c r="AP5232" s="135"/>
      <c r="BJ5232" s="136"/>
    </row>
    <row r="5233" spans="5:62" ht="14.25" customHeight="1" x14ac:dyDescent="0.25">
      <c r="E5233" s="113"/>
      <c r="H5233" s="133"/>
      <c r="T5233" s="133"/>
      <c r="X5233" s="131"/>
      <c r="Y5233" s="133"/>
      <c r="AJ5233" s="133"/>
      <c r="AO5233" s="135"/>
      <c r="AP5233" s="135"/>
      <c r="BJ5233" s="136"/>
    </row>
    <row r="5234" spans="5:62" ht="14.25" customHeight="1" x14ac:dyDescent="0.25">
      <c r="E5234" s="113"/>
      <c r="H5234" s="133"/>
      <c r="T5234" s="133"/>
      <c r="X5234" s="131"/>
      <c r="Y5234" s="133"/>
      <c r="AJ5234" s="133"/>
      <c r="AO5234" s="135"/>
      <c r="AP5234" s="135"/>
      <c r="BJ5234" s="136"/>
    </row>
    <row r="5235" spans="5:62" ht="14.25" customHeight="1" x14ac:dyDescent="0.25">
      <c r="E5235" s="113"/>
      <c r="H5235" s="133"/>
      <c r="T5235" s="133"/>
      <c r="X5235" s="131"/>
      <c r="Y5235" s="133"/>
      <c r="AJ5235" s="133"/>
      <c r="AO5235" s="135"/>
      <c r="AP5235" s="135"/>
      <c r="BJ5235" s="136"/>
    </row>
    <row r="5236" spans="5:62" ht="14.25" customHeight="1" x14ac:dyDescent="0.25">
      <c r="E5236" s="113"/>
      <c r="H5236" s="133"/>
      <c r="T5236" s="133"/>
      <c r="X5236" s="131"/>
      <c r="Y5236" s="133"/>
      <c r="AJ5236" s="133"/>
      <c r="AO5236" s="135"/>
      <c r="AP5236" s="135"/>
      <c r="BJ5236" s="136"/>
    </row>
    <row r="5237" spans="5:62" ht="14.25" customHeight="1" x14ac:dyDescent="0.25">
      <c r="E5237" s="113"/>
      <c r="H5237" s="133"/>
      <c r="T5237" s="133"/>
      <c r="X5237" s="131"/>
      <c r="Y5237" s="133"/>
      <c r="AJ5237" s="133"/>
      <c r="AO5237" s="135"/>
      <c r="AP5237" s="135"/>
      <c r="BJ5237" s="136"/>
    </row>
    <row r="5238" spans="5:62" ht="14.25" customHeight="1" x14ac:dyDescent="0.25">
      <c r="E5238" s="113"/>
      <c r="H5238" s="133"/>
      <c r="T5238" s="133"/>
      <c r="X5238" s="131"/>
      <c r="Y5238" s="133"/>
      <c r="AJ5238" s="133"/>
      <c r="AO5238" s="135"/>
      <c r="AP5238" s="135"/>
      <c r="BJ5238" s="136"/>
    </row>
    <row r="5239" spans="5:62" ht="14.25" customHeight="1" x14ac:dyDescent="0.25">
      <c r="E5239" s="113"/>
      <c r="H5239" s="133"/>
      <c r="T5239" s="133"/>
      <c r="X5239" s="131"/>
      <c r="Y5239" s="133"/>
      <c r="AJ5239" s="133"/>
      <c r="AO5239" s="135"/>
      <c r="AP5239" s="135"/>
      <c r="BJ5239" s="136"/>
    </row>
    <row r="5240" spans="5:62" ht="14.25" customHeight="1" x14ac:dyDescent="0.25">
      <c r="E5240" s="113"/>
      <c r="H5240" s="133"/>
      <c r="T5240" s="133"/>
      <c r="X5240" s="131"/>
      <c r="Y5240" s="133"/>
      <c r="AJ5240" s="133"/>
      <c r="AO5240" s="135"/>
      <c r="AP5240" s="135"/>
      <c r="BJ5240" s="136"/>
    </row>
    <row r="5241" spans="5:62" ht="14.25" customHeight="1" x14ac:dyDescent="0.25">
      <c r="E5241" s="113"/>
      <c r="H5241" s="133"/>
      <c r="T5241" s="133"/>
      <c r="X5241" s="131"/>
      <c r="Y5241" s="133"/>
      <c r="AJ5241" s="133"/>
      <c r="AO5241" s="135"/>
      <c r="AP5241" s="135"/>
      <c r="BJ5241" s="136"/>
    </row>
    <row r="5242" spans="5:62" ht="14.25" customHeight="1" x14ac:dyDescent="0.25">
      <c r="E5242" s="113"/>
      <c r="H5242" s="133"/>
      <c r="T5242" s="133"/>
      <c r="X5242" s="131"/>
      <c r="Y5242" s="133"/>
      <c r="AJ5242" s="133"/>
      <c r="AO5242" s="135"/>
      <c r="AP5242" s="135"/>
      <c r="BJ5242" s="136"/>
    </row>
    <row r="5243" spans="5:62" ht="14.25" customHeight="1" x14ac:dyDescent="0.25">
      <c r="E5243" s="113"/>
      <c r="H5243" s="133"/>
      <c r="T5243" s="133"/>
      <c r="X5243" s="131"/>
      <c r="Y5243" s="133"/>
      <c r="AJ5243" s="133"/>
      <c r="AO5243" s="135"/>
      <c r="AP5243" s="135"/>
      <c r="BJ5243" s="136"/>
    </row>
    <row r="5244" spans="5:62" ht="14.25" customHeight="1" x14ac:dyDescent="0.25">
      <c r="E5244" s="113"/>
      <c r="H5244" s="133"/>
      <c r="T5244" s="133"/>
      <c r="X5244" s="131"/>
      <c r="Y5244" s="133"/>
      <c r="AJ5244" s="133"/>
      <c r="AO5244" s="135"/>
      <c r="AP5244" s="135"/>
      <c r="BJ5244" s="136"/>
    </row>
    <row r="5245" spans="5:62" ht="14.25" customHeight="1" x14ac:dyDescent="0.25">
      <c r="E5245" s="113"/>
      <c r="H5245" s="133"/>
      <c r="T5245" s="133"/>
      <c r="X5245" s="131"/>
      <c r="Y5245" s="133"/>
      <c r="AJ5245" s="133"/>
      <c r="AO5245" s="135"/>
      <c r="AP5245" s="135"/>
      <c r="BJ5245" s="136"/>
    </row>
    <row r="5246" spans="5:62" ht="14.25" customHeight="1" x14ac:dyDescent="0.25">
      <c r="E5246" s="113"/>
      <c r="H5246" s="133"/>
      <c r="T5246" s="133"/>
      <c r="X5246" s="131"/>
      <c r="Y5246" s="133"/>
      <c r="AJ5246" s="133"/>
      <c r="AO5246" s="135"/>
      <c r="AP5246" s="135"/>
      <c r="BJ5246" s="136"/>
    </row>
    <row r="5247" spans="5:62" ht="14.25" customHeight="1" x14ac:dyDescent="0.25">
      <c r="E5247" s="113"/>
      <c r="H5247" s="133"/>
      <c r="T5247" s="133"/>
      <c r="X5247" s="131"/>
      <c r="Y5247" s="133"/>
      <c r="AJ5247" s="133"/>
      <c r="AO5247" s="135"/>
      <c r="AP5247" s="135"/>
      <c r="BJ5247" s="136"/>
    </row>
    <row r="5248" spans="5:62" ht="14.25" customHeight="1" x14ac:dyDescent="0.25">
      <c r="E5248" s="113"/>
      <c r="H5248" s="133"/>
      <c r="T5248" s="133"/>
      <c r="X5248" s="131"/>
      <c r="Y5248" s="133"/>
      <c r="AJ5248" s="133"/>
      <c r="AO5248" s="135"/>
      <c r="AP5248" s="135"/>
      <c r="BJ5248" s="136"/>
    </row>
    <row r="5249" spans="5:62" ht="14.25" customHeight="1" x14ac:dyDescent="0.25">
      <c r="E5249" s="113"/>
      <c r="H5249" s="133"/>
      <c r="T5249" s="133"/>
      <c r="X5249" s="131"/>
      <c r="Y5249" s="133"/>
      <c r="AJ5249" s="133"/>
      <c r="AO5249" s="135"/>
      <c r="AP5249" s="135"/>
      <c r="BJ5249" s="136"/>
    </row>
    <row r="5250" spans="5:62" ht="14.25" customHeight="1" x14ac:dyDescent="0.25">
      <c r="E5250" s="113"/>
      <c r="H5250" s="133"/>
      <c r="T5250" s="133"/>
      <c r="X5250" s="131"/>
      <c r="Y5250" s="133"/>
      <c r="AJ5250" s="133"/>
      <c r="AO5250" s="135"/>
      <c r="AP5250" s="135"/>
      <c r="BJ5250" s="136"/>
    </row>
    <row r="5251" spans="5:62" ht="14.25" customHeight="1" x14ac:dyDescent="0.25">
      <c r="E5251" s="113"/>
      <c r="H5251" s="133"/>
      <c r="T5251" s="133"/>
      <c r="X5251" s="131"/>
      <c r="Y5251" s="133"/>
      <c r="AJ5251" s="133"/>
      <c r="AO5251" s="135"/>
      <c r="AP5251" s="135"/>
      <c r="BJ5251" s="136"/>
    </row>
    <row r="5252" spans="5:62" ht="14.25" customHeight="1" x14ac:dyDescent="0.25">
      <c r="E5252" s="113"/>
      <c r="H5252" s="133"/>
      <c r="T5252" s="133"/>
      <c r="X5252" s="131"/>
      <c r="Y5252" s="133"/>
      <c r="AJ5252" s="133"/>
      <c r="AO5252" s="135"/>
      <c r="AP5252" s="135"/>
      <c r="BJ5252" s="136"/>
    </row>
    <row r="5253" spans="5:62" ht="14.25" customHeight="1" x14ac:dyDescent="0.25">
      <c r="E5253" s="113"/>
      <c r="H5253" s="133"/>
      <c r="T5253" s="133"/>
      <c r="X5253" s="131"/>
      <c r="Y5253" s="133"/>
      <c r="AJ5253" s="133"/>
      <c r="AO5253" s="135"/>
      <c r="AP5253" s="135"/>
      <c r="BJ5253" s="136"/>
    </row>
    <row r="5254" spans="5:62" ht="14.25" customHeight="1" x14ac:dyDescent="0.25">
      <c r="E5254" s="113"/>
      <c r="H5254" s="133"/>
      <c r="T5254" s="133"/>
      <c r="X5254" s="131"/>
      <c r="Y5254" s="133"/>
      <c r="AJ5254" s="133"/>
      <c r="AO5254" s="135"/>
      <c r="AP5254" s="135"/>
      <c r="BJ5254" s="136"/>
    </row>
    <row r="5255" spans="5:62" ht="14.25" customHeight="1" x14ac:dyDescent="0.25">
      <c r="E5255" s="113"/>
      <c r="H5255" s="133"/>
      <c r="T5255" s="133"/>
      <c r="X5255" s="131"/>
      <c r="Y5255" s="133"/>
      <c r="AJ5255" s="133"/>
      <c r="AO5255" s="135"/>
      <c r="AP5255" s="135"/>
      <c r="BJ5255" s="136"/>
    </row>
    <row r="5256" spans="5:62" ht="14.25" customHeight="1" x14ac:dyDescent="0.25">
      <c r="E5256" s="113"/>
      <c r="H5256" s="133"/>
      <c r="T5256" s="133"/>
      <c r="X5256" s="131"/>
      <c r="Y5256" s="133"/>
      <c r="AJ5256" s="133"/>
      <c r="AO5256" s="135"/>
      <c r="AP5256" s="135"/>
      <c r="BJ5256" s="136"/>
    </row>
    <row r="5257" spans="5:62" ht="14.25" customHeight="1" x14ac:dyDescent="0.25">
      <c r="E5257" s="113"/>
      <c r="H5257" s="133"/>
      <c r="T5257" s="133"/>
      <c r="X5257" s="131"/>
      <c r="Y5257" s="133"/>
      <c r="AJ5257" s="133"/>
      <c r="AO5257" s="135"/>
      <c r="AP5257" s="135"/>
      <c r="BJ5257" s="136"/>
    </row>
    <row r="5258" spans="5:62" ht="14.25" customHeight="1" x14ac:dyDescent="0.25">
      <c r="E5258" s="113"/>
      <c r="H5258" s="133"/>
      <c r="T5258" s="133"/>
      <c r="X5258" s="131"/>
      <c r="Y5258" s="133"/>
      <c r="AJ5258" s="133"/>
      <c r="AO5258" s="135"/>
      <c r="AP5258" s="135"/>
      <c r="BJ5258" s="136"/>
    </row>
    <row r="5259" spans="5:62" ht="14.25" customHeight="1" x14ac:dyDescent="0.25">
      <c r="E5259" s="113"/>
      <c r="H5259" s="133"/>
      <c r="T5259" s="133"/>
      <c r="X5259" s="131"/>
      <c r="Y5259" s="133"/>
      <c r="AJ5259" s="133"/>
      <c r="AO5259" s="135"/>
      <c r="AP5259" s="135"/>
      <c r="BJ5259" s="136"/>
    </row>
    <row r="5260" spans="5:62" ht="14.25" customHeight="1" x14ac:dyDescent="0.25">
      <c r="E5260" s="113"/>
      <c r="H5260" s="133"/>
      <c r="T5260" s="133"/>
      <c r="X5260" s="131"/>
      <c r="Y5260" s="133"/>
      <c r="AJ5260" s="133"/>
      <c r="AO5260" s="135"/>
      <c r="AP5260" s="135"/>
      <c r="BJ5260" s="136"/>
    </row>
    <row r="5261" spans="5:62" ht="14.25" customHeight="1" x14ac:dyDescent="0.25">
      <c r="E5261" s="113"/>
      <c r="H5261" s="133"/>
      <c r="T5261" s="133"/>
      <c r="X5261" s="131"/>
      <c r="Y5261" s="133"/>
      <c r="AJ5261" s="133"/>
      <c r="AO5261" s="135"/>
      <c r="AP5261" s="135"/>
      <c r="BJ5261" s="136"/>
    </row>
    <row r="5262" spans="5:62" ht="14.25" customHeight="1" x14ac:dyDescent="0.25">
      <c r="E5262" s="113"/>
      <c r="H5262" s="133"/>
      <c r="T5262" s="133"/>
      <c r="X5262" s="131"/>
      <c r="Y5262" s="133"/>
      <c r="AJ5262" s="133"/>
      <c r="AO5262" s="135"/>
      <c r="AP5262" s="135"/>
      <c r="BJ5262" s="136"/>
    </row>
    <row r="5263" spans="5:62" ht="14.25" customHeight="1" x14ac:dyDescent="0.25">
      <c r="E5263" s="113"/>
      <c r="H5263" s="133"/>
      <c r="T5263" s="133"/>
      <c r="X5263" s="131"/>
      <c r="Y5263" s="133"/>
      <c r="AJ5263" s="133"/>
      <c r="AO5263" s="135"/>
      <c r="AP5263" s="135"/>
      <c r="BJ5263" s="136"/>
    </row>
    <row r="5264" spans="5:62" ht="14.25" customHeight="1" x14ac:dyDescent="0.25">
      <c r="E5264" s="113"/>
      <c r="H5264" s="133"/>
      <c r="T5264" s="133"/>
      <c r="X5264" s="131"/>
      <c r="Y5264" s="133"/>
      <c r="AJ5264" s="133"/>
      <c r="AO5264" s="135"/>
      <c r="AP5264" s="135"/>
      <c r="BJ5264" s="136"/>
    </row>
    <row r="5265" spans="5:62" ht="14.25" customHeight="1" x14ac:dyDescent="0.25">
      <c r="E5265" s="113"/>
      <c r="H5265" s="133"/>
      <c r="T5265" s="133"/>
      <c r="X5265" s="131"/>
      <c r="Y5265" s="133"/>
      <c r="AJ5265" s="133"/>
      <c r="AO5265" s="135"/>
      <c r="AP5265" s="135"/>
      <c r="BJ5265" s="136"/>
    </row>
    <row r="5266" spans="5:62" ht="14.25" customHeight="1" x14ac:dyDescent="0.25">
      <c r="E5266" s="113"/>
      <c r="H5266" s="133"/>
      <c r="T5266" s="133"/>
      <c r="X5266" s="131"/>
      <c r="Y5266" s="133"/>
      <c r="AJ5266" s="133"/>
      <c r="AO5266" s="135"/>
      <c r="AP5266" s="135"/>
      <c r="BJ5266" s="136"/>
    </row>
    <row r="5267" spans="5:62" ht="14.25" customHeight="1" x14ac:dyDescent="0.25">
      <c r="E5267" s="113"/>
      <c r="H5267" s="133"/>
      <c r="T5267" s="133"/>
      <c r="X5267" s="131"/>
      <c r="Y5267" s="133"/>
      <c r="AJ5267" s="133"/>
      <c r="AO5267" s="135"/>
      <c r="AP5267" s="135"/>
      <c r="BJ5267" s="136"/>
    </row>
    <row r="5268" spans="5:62" ht="14.25" customHeight="1" x14ac:dyDescent="0.25">
      <c r="E5268" s="113"/>
      <c r="H5268" s="133"/>
      <c r="T5268" s="133"/>
      <c r="X5268" s="131"/>
      <c r="Y5268" s="133"/>
      <c r="AJ5268" s="133"/>
      <c r="AO5268" s="135"/>
      <c r="AP5268" s="135"/>
      <c r="BJ5268" s="136"/>
    </row>
    <row r="5269" spans="5:62" ht="14.25" customHeight="1" x14ac:dyDescent="0.25">
      <c r="E5269" s="113"/>
      <c r="H5269" s="133"/>
      <c r="T5269" s="133"/>
      <c r="X5269" s="131"/>
      <c r="Y5269" s="133"/>
      <c r="AJ5269" s="133"/>
      <c r="AO5269" s="135"/>
      <c r="AP5269" s="135"/>
      <c r="BJ5269" s="136"/>
    </row>
    <row r="5270" spans="5:62" ht="14.25" customHeight="1" x14ac:dyDescent="0.25">
      <c r="E5270" s="113"/>
      <c r="H5270" s="133"/>
      <c r="T5270" s="133"/>
      <c r="X5270" s="131"/>
      <c r="Y5270" s="133"/>
      <c r="AJ5270" s="133"/>
      <c r="AO5270" s="135"/>
      <c r="AP5270" s="135"/>
      <c r="BJ5270" s="136"/>
    </row>
    <row r="5271" spans="5:62" ht="14.25" customHeight="1" x14ac:dyDescent="0.25">
      <c r="E5271" s="113"/>
      <c r="H5271" s="133"/>
      <c r="T5271" s="133"/>
      <c r="X5271" s="131"/>
      <c r="Y5271" s="133"/>
      <c r="AJ5271" s="133"/>
      <c r="AO5271" s="135"/>
      <c r="AP5271" s="135"/>
      <c r="BJ5271" s="136"/>
    </row>
    <row r="5272" spans="5:62" ht="14.25" customHeight="1" x14ac:dyDescent="0.25">
      <c r="E5272" s="113"/>
      <c r="H5272" s="133"/>
      <c r="T5272" s="133"/>
      <c r="X5272" s="131"/>
      <c r="Y5272" s="133"/>
      <c r="AJ5272" s="133"/>
      <c r="AO5272" s="135"/>
      <c r="AP5272" s="135"/>
      <c r="BJ5272" s="136"/>
    </row>
    <row r="5273" spans="5:62" ht="14.25" customHeight="1" x14ac:dyDescent="0.25">
      <c r="E5273" s="113"/>
      <c r="H5273" s="133"/>
      <c r="T5273" s="133"/>
      <c r="X5273" s="131"/>
      <c r="Y5273" s="133"/>
      <c r="AJ5273" s="133"/>
      <c r="AO5273" s="135"/>
      <c r="AP5273" s="135"/>
      <c r="BJ5273" s="136"/>
    </row>
    <row r="5274" spans="5:62" ht="14.25" customHeight="1" x14ac:dyDescent="0.25">
      <c r="E5274" s="113"/>
      <c r="H5274" s="133"/>
      <c r="T5274" s="133"/>
      <c r="X5274" s="131"/>
      <c r="Y5274" s="133"/>
      <c r="AJ5274" s="133"/>
      <c r="AO5274" s="135"/>
      <c r="AP5274" s="135"/>
      <c r="BJ5274" s="136"/>
    </row>
    <row r="5275" spans="5:62" ht="14.25" customHeight="1" x14ac:dyDescent="0.25">
      <c r="E5275" s="113"/>
      <c r="H5275" s="133"/>
      <c r="T5275" s="133"/>
      <c r="X5275" s="131"/>
      <c r="Y5275" s="133"/>
      <c r="AJ5275" s="133"/>
      <c r="AO5275" s="135"/>
      <c r="AP5275" s="135"/>
      <c r="BJ5275" s="136"/>
    </row>
    <row r="5276" spans="5:62" ht="14.25" customHeight="1" x14ac:dyDescent="0.25">
      <c r="E5276" s="113"/>
      <c r="H5276" s="133"/>
      <c r="T5276" s="133"/>
      <c r="X5276" s="131"/>
      <c r="Y5276" s="133"/>
      <c r="AJ5276" s="133"/>
      <c r="AO5276" s="135"/>
      <c r="AP5276" s="135"/>
      <c r="BJ5276" s="136"/>
    </row>
    <row r="5277" spans="5:62" ht="14.25" customHeight="1" x14ac:dyDescent="0.25">
      <c r="E5277" s="113"/>
      <c r="H5277" s="133"/>
      <c r="T5277" s="133"/>
      <c r="X5277" s="131"/>
      <c r="Y5277" s="133"/>
      <c r="AJ5277" s="133"/>
      <c r="AO5277" s="135"/>
      <c r="AP5277" s="135"/>
      <c r="BJ5277" s="136"/>
    </row>
    <row r="5278" spans="5:62" ht="14.25" customHeight="1" x14ac:dyDescent="0.25">
      <c r="E5278" s="113"/>
      <c r="H5278" s="133"/>
      <c r="T5278" s="133"/>
      <c r="X5278" s="131"/>
      <c r="Y5278" s="133"/>
      <c r="AJ5278" s="133"/>
      <c r="AO5278" s="135"/>
      <c r="AP5278" s="135"/>
      <c r="BJ5278" s="136"/>
    </row>
    <row r="5279" spans="5:62" ht="14.25" customHeight="1" x14ac:dyDescent="0.25">
      <c r="E5279" s="113"/>
      <c r="H5279" s="133"/>
      <c r="T5279" s="133"/>
      <c r="X5279" s="131"/>
      <c r="Y5279" s="133"/>
      <c r="AJ5279" s="133"/>
      <c r="AO5279" s="135"/>
      <c r="AP5279" s="135"/>
      <c r="BJ5279" s="136"/>
    </row>
    <row r="5280" spans="5:62" ht="14.25" customHeight="1" x14ac:dyDescent="0.25">
      <c r="E5280" s="113"/>
      <c r="H5280" s="133"/>
      <c r="T5280" s="133"/>
      <c r="X5280" s="131"/>
      <c r="Y5280" s="133"/>
      <c r="AJ5280" s="133"/>
      <c r="AO5280" s="135"/>
      <c r="AP5280" s="135"/>
      <c r="BJ5280" s="136"/>
    </row>
    <row r="5281" spans="5:62" ht="14.25" customHeight="1" x14ac:dyDescent="0.25">
      <c r="E5281" s="113"/>
      <c r="H5281" s="133"/>
      <c r="T5281" s="133"/>
      <c r="X5281" s="131"/>
      <c r="Y5281" s="133"/>
      <c r="AJ5281" s="133"/>
      <c r="AO5281" s="135"/>
      <c r="AP5281" s="135"/>
      <c r="BJ5281" s="136"/>
    </row>
    <row r="5282" spans="5:62" ht="14.25" customHeight="1" x14ac:dyDescent="0.25">
      <c r="E5282" s="113"/>
      <c r="H5282" s="133"/>
      <c r="T5282" s="133"/>
      <c r="X5282" s="131"/>
      <c r="Y5282" s="133"/>
      <c r="AJ5282" s="133"/>
      <c r="AO5282" s="135"/>
      <c r="AP5282" s="135"/>
      <c r="BJ5282" s="136"/>
    </row>
    <row r="5283" spans="5:62" ht="14.25" customHeight="1" x14ac:dyDescent="0.25">
      <c r="E5283" s="113"/>
      <c r="H5283" s="133"/>
      <c r="T5283" s="133"/>
      <c r="X5283" s="131"/>
      <c r="Y5283" s="133"/>
      <c r="AJ5283" s="133"/>
      <c r="AO5283" s="135"/>
      <c r="AP5283" s="135"/>
      <c r="BJ5283" s="136"/>
    </row>
    <row r="5284" spans="5:62" ht="14.25" customHeight="1" x14ac:dyDescent="0.25">
      <c r="E5284" s="113"/>
      <c r="H5284" s="133"/>
      <c r="T5284" s="133"/>
      <c r="X5284" s="131"/>
      <c r="Y5284" s="133"/>
      <c r="AJ5284" s="133"/>
      <c r="AO5284" s="135"/>
      <c r="AP5284" s="135"/>
      <c r="BJ5284" s="136"/>
    </row>
    <row r="5285" spans="5:62" ht="14.25" customHeight="1" x14ac:dyDescent="0.25">
      <c r="E5285" s="113"/>
      <c r="H5285" s="133"/>
      <c r="T5285" s="133"/>
      <c r="X5285" s="131"/>
      <c r="Y5285" s="133"/>
      <c r="AJ5285" s="133"/>
      <c r="AO5285" s="135"/>
      <c r="AP5285" s="135"/>
      <c r="BJ5285" s="136"/>
    </row>
    <row r="5286" spans="5:62" ht="14.25" customHeight="1" x14ac:dyDescent="0.25">
      <c r="E5286" s="113"/>
      <c r="H5286" s="133"/>
      <c r="T5286" s="133"/>
      <c r="X5286" s="131"/>
      <c r="Y5286" s="133"/>
      <c r="AJ5286" s="133"/>
      <c r="AO5286" s="135"/>
      <c r="AP5286" s="135"/>
      <c r="BJ5286" s="136"/>
    </row>
    <row r="5287" spans="5:62" ht="14.25" customHeight="1" x14ac:dyDescent="0.25">
      <c r="E5287" s="113"/>
      <c r="H5287" s="133"/>
      <c r="T5287" s="133"/>
      <c r="X5287" s="131"/>
      <c r="Y5287" s="133"/>
      <c r="AJ5287" s="133"/>
      <c r="AO5287" s="135"/>
      <c r="AP5287" s="135"/>
      <c r="BJ5287" s="136"/>
    </row>
    <row r="5288" spans="5:62" ht="14.25" customHeight="1" x14ac:dyDescent="0.25">
      <c r="E5288" s="113"/>
      <c r="H5288" s="133"/>
      <c r="T5288" s="133"/>
      <c r="X5288" s="131"/>
      <c r="Y5288" s="133"/>
      <c r="AJ5288" s="133"/>
      <c r="AO5288" s="135"/>
      <c r="AP5288" s="135"/>
      <c r="BJ5288" s="136"/>
    </row>
    <row r="5289" spans="5:62" ht="14.25" customHeight="1" x14ac:dyDescent="0.25">
      <c r="E5289" s="113"/>
      <c r="H5289" s="133"/>
      <c r="T5289" s="133"/>
      <c r="X5289" s="131"/>
      <c r="Y5289" s="133"/>
      <c r="AJ5289" s="133"/>
      <c r="AO5289" s="135"/>
      <c r="AP5289" s="135"/>
      <c r="BJ5289" s="136"/>
    </row>
    <row r="5290" spans="5:62" ht="14.25" customHeight="1" x14ac:dyDescent="0.25">
      <c r="E5290" s="113"/>
      <c r="H5290" s="133"/>
      <c r="T5290" s="133"/>
      <c r="X5290" s="131"/>
      <c r="Y5290" s="133"/>
      <c r="AJ5290" s="133"/>
      <c r="AO5290" s="135"/>
      <c r="AP5290" s="135"/>
      <c r="BJ5290" s="136"/>
    </row>
    <row r="5291" spans="5:62" ht="14.25" customHeight="1" x14ac:dyDescent="0.25">
      <c r="E5291" s="113"/>
      <c r="H5291" s="133"/>
      <c r="T5291" s="133"/>
      <c r="X5291" s="131"/>
      <c r="Y5291" s="133"/>
      <c r="AJ5291" s="133"/>
      <c r="AO5291" s="135"/>
      <c r="AP5291" s="135"/>
      <c r="BJ5291" s="136"/>
    </row>
    <row r="5292" spans="5:62" ht="14.25" customHeight="1" x14ac:dyDescent="0.25">
      <c r="E5292" s="113"/>
      <c r="H5292" s="133"/>
      <c r="T5292" s="133"/>
      <c r="X5292" s="131"/>
      <c r="Y5292" s="133"/>
      <c r="AJ5292" s="133"/>
      <c r="AO5292" s="135"/>
      <c r="AP5292" s="135"/>
      <c r="BJ5292" s="136"/>
    </row>
    <row r="5293" spans="5:62" ht="14.25" customHeight="1" x14ac:dyDescent="0.25">
      <c r="E5293" s="113"/>
      <c r="H5293" s="133"/>
      <c r="T5293" s="133"/>
      <c r="X5293" s="131"/>
      <c r="Y5293" s="133"/>
      <c r="AJ5293" s="133"/>
      <c r="AO5293" s="135"/>
      <c r="AP5293" s="135"/>
      <c r="BJ5293" s="136"/>
    </row>
    <row r="5294" spans="5:62" ht="14.25" customHeight="1" x14ac:dyDescent="0.25">
      <c r="E5294" s="113"/>
      <c r="H5294" s="133"/>
      <c r="T5294" s="133"/>
      <c r="X5294" s="131"/>
      <c r="Y5294" s="133"/>
      <c r="AJ5294" s="133"/>
      <c r="AO5294" s="135"/>
      <c r="AP5294" s="135"/>
      <c r="BJ5294" s="136"/>
    </row>
    <row r="5295" spans="5:62" ht="14.25" customHeight="1" x14ac:dyDescent="0.25">
      <c r="E5295" s="113"/>
      <c r="H5295" s="133"/>
      <c r="T5295" s="133"/>
      <c r="X5295" s="131"/>
      <c r="Y5295" s="133"/>
      <c r="AJ5295" s="133"/>
      <c r="AO5295" s="135"/>
      <c r="AP5295" s="135"/>
      <c r="BJ5295" s="136"/>
    </row>
    <row r="5296" spans="5:62" ht="14.25" customHeight="1" x14ac:dyDescent="0.25">
      <c r="E5296" s="113"/>
      <c r="H5296" s="133"/>
      <c r="T5296" s="133"/>
      <c r="X5296" s="131"/>
      <c r="Y5296" s="133"/>
      <c r="AJ5296" s="133"/>
      <c r="AO5296" s="135"/>
      <c r="AP5296" s="135"/>
      <c r="BJ5296" s="136"/>
    </row>
    <row r="5297" spans="5:62" ht="14.25" customHeight="1" x14ac:dyDescent="0.25">
      <c r="E5297" s="113"/>
      <c r="H5297" s="133"/>
      <c r="T5297" s="133"/>
      <c r="X5297" s="131"/>
      <c r="Y5297" s="133"/>
      <c r="AJ5297" s="133"/>
      <c r="AO5297" s="135"/>
      <c r="AP5297" s="135"/>
      <c r="BJ5297" s="136"/>
    </row>
    <row r="5298" spans="5:62" ht="14.25" customHeight="1" x14ac:dyDescent="0.25">
      <c r="E5298" s="113"/>
      <c r="H5298" s="133"/>
      <c r="T5298" s="133"/>
      <c r="X5298" s="131"/>
      <c r="Y5298" s="133"/>
      <c r="AJ5298" s="133"/>
      <c r="AO5298" s="135"/>
      <c r="AP5298" s="135"/>
      <c r="BJ5298" s="136"/>
    </row>
    <row r="5299" spans="5:62" ht="14.25" customHeight="1" x14ac:dyDescent="0.25">
      <c r="E5299" s="113"/>
      <c r="H5299" s="133"/>
      <c r="T5299" s="133"/>
      <c r="X5299" s="131"/>
      <c r="Y5299" s="133"/>
      <c r="AJ5299" s="133"/>
      <c r="AO5299" s="135"/>
      <c r="AP5299" s="135"/>
      <c r="BJ5299" s="136"/>
    </row>
    <row r="5300" spans="5:62" ht="14.25" customHeight="1" x14ac:dyDescent="0.25">
      <c r="E5300" s="113"/>
      <c r="H5300" s="133"/>
      <c r="T5300" s="133"/>
      <c r="X5300" s="131"/>
      <c r="Y5300" s="133"/>
      <c r="AJ5300" s="133"/>
      <c r="AO5300" s="135"/>
      <c r="AP5300" s="135"/>
      <c r="BJ5300" s="136"/>
    </row>
    <row r="5301" spans="5:62" ht="14.25" customHeight="1" x14ac:dyDescent="0.25">
      <c r="E5301" s="113"/>
      <c r="H5301" s="133"/>
      <c r="T5301" s="133"/>
      <c r="X5301" s="131"/>
      <c r="Y5301" s="133"/>
      <c r="AJ5301" s="133"/>
      <c r="AO5301" s="135"/>
      <c r="AP5301" s="135"/>
      <c r="BJ5301" s="136"/>
    </row>
    <row r="5302" spans="5:62" ht="14.25" customHeight="1" x14ac:dyDescent="0.25">
      <c r="E5302" s="113"/>
      <c r="H5302" s="133"/>
      <c r="T5302" s="133"/>
      <c r="X5302" s="131"/>
      <c r="Y5302" s="133"/>
      <c r="AJ5302" s="133"/>
      <c r="AO5302" s="135"/>
      <c r="AP5302" s="135"/>
      <c r="BJ5302" s="136"/>
    </row>
    <row r="5303" spans="5:62" ht="14.25" customHeight="1" x14ac:dyDescent="0.25">
      <c r="E5303" s="113"/>
      <c r="H5303" s="133"/>
      <c r="T5303" s="133"/>
      <c r="X5303" s="131"/>
      <c r="Y5303" s="133"/>
      <c r="AJ5303" s="133"/>
      <c r="AO5303" s="135"/>
      <c r="AP5303" s="135"/>
      <c r="BJ5303" s="136"/>
    </row>
    <row r="5304" spans="5:62" ht="14.25" customHeight="1" x14ac:dyDescent="0.25">
      <c r="E5304" s="113"/>
      <c r="H5304" s="133"/>
      <c r="T5304" s="133"/>
      <c r="X5304" s="131"/>
      <c r="Y5304" s="133"/>
      <c r="AJ5304" s="133"/>
      <c r="AO5304" s="135"/>
      <c r="AP5304" s="135"/>
      <c r="BJ5304" s="136"/>
    </row>
    <row r="5305" spans="5:62" ht="14.25" customHeight="1" x14ac:dyDescent="0.25">
      <c r="E5305" s="113"/>
      <c r="H5305" s="133"/>
      <c r="T5305" s="133"/>
      <c r="X5305" s="131"/>
      <c r="Y5305" s="133"/>
      <c r="AJ5305" s="133"/>
      <c r="AO5305" s="135"/>
      <c r="AP5305" s="135"/>
      <c r="BJ5305" s="136"/>
    </row>
    <row r="5306" spans="5:62" ht="14.25" customHeight="1" x14ac:dyDescent="0.25">
      <c r="E5306" s="113"/>
      <c r="H5306" s="133"/>
      <c r="T5306" s="133"/>
      <c r="X5306" s="131"/>
      <c r="Y5306" s="133"/>
      <c r="AJ5306" s="133"/>
      <c r="AO5306" s="135"/>
      <c r="AP5306" s="135"/>
      <c r="BJ5306" s="136"/>
    </row>
    <row r="5307" spans="5:62" ht="14.25" customHeight="1" x14ac:dyDescent="0.25">
      <c r="E5307" s="113"/>
      <c r="H5307" s="133"/>
      <c r="T5307" s="133"/>
      <c r="X5307" s="131"/>
      <c r="Y5307" s="133"/>
      <c r="AJ5307" s="133"/>
      <c r="AO5307" s="135"/>
      <c r="AP5307" s="135"/>
      <c r="BJ5307" s="136"/>
    </row>
    <row r="5308" spans="5:62" ht="14.25" customHeight="1" x14ac:dyDescent="0.25">
      <c r="E5308" s="113"/>
      <c r="H5308" s="133"/>
      <c r="T5308" s="133"/>
      <c r="X5308" s="131"/>
      <c r="Y5308" s="133"/>
      <c r="AJ5308" s="133"/>
      <c r="AO5308" s="135"/>
      <c r="AP5308" s="135"/>
      <c r="BJ5308" s="136"/>
    </row>
    <row r="5309" spans="5:62" ht="14.25" customHeight="1" x14ac:dyDescent="0.25">
      <c r="E5309" s="113"/>
      <c r="H5309" s="133"/>
      <c r="T5309" s="133"/>
      <c r="X5309" s="131"/>
      <c r="Y5309" s="133"/>
      <c r="AJ5309" s="133"/>
      <c r="AO5309" s="135"/>
      <c r="AP5309" s="135"/>
      <c r="BJ5309" s="136"/>
    </row>
    <row r="5310" spans="5:62" ht="14.25" customHeight="1" x14ac:dyDescent="0.25">
      <c r="E5310" s="113"/>
      <c r="H5310" s="133"/>
      <c r="T5310" s="133"/>
      <c r="X5310" s="131"/>
      <c r="Y5310" s="133"/>
      <c r="AJ5310" s="133"/>
      <c r="AO5310" s="135"/>
      <c r="AP5310" s="135"/>
      <c r="BJ5310" s="136"/>
    </row>
    <row r="5311" spans="5:62" ht="14.25" customHeight="1" x14ac:dyDescent="0.25">
      <c r="E5311" s="113"/>
      <c r="H5311" s="133"/>
      <c r="T5311" s="133"/>
      <c r="X5311" s="131"/>
      <c r="Y5311" s="133"/>
      <c r="AJ5311" s="133"/>
      <c r="AO5311" s="135"/>
      <c r="AP5311" s="135"/>
      <c r="BJ5311" s="136"/>
    </row>
    <row r="5312" spans="5:62" ht="14.25" customHeight="1" x14ac:dyDescent="0.25">
      <c r="E5312" s="113"/>
      <c r="H5312" s="133"/>
      <c r="T5312" s="133"/>
      <c r="X5312" s="131"/>
      <c r="Y5312" s="133"/>
      <c r="AJ5312" s="133"/>
      <c r="AO5312" s="135"/>
      <c r="AP5312" s="135"/>
      <c r="BJ5312" s="136"/>
    </row>
    <row r="5313" spans="5:62" ht="14.25" customHeight="1" x14ac:dyDescent="0.25">
      <c r="E5313" s="113"/>
      <c r="H5313" s="133"/>
      <c r="T5313" s="133"/>
      <c r="X5313" s="131"/>
      <c r="Y5313" s="133"/>
      <c r="AJ5313" s="133"/>
      <c r="AO5313" s="135"/>
      <c r="AP5313" s="135"/>
      <c r="BJ5313" s="136"/>
    </row>
    <row r="5314" spans="5:62" ht="14.25" customHeight="1" x14ac:dyDescent="0.25">
      <c r="E5314" s="113"/>
      <c r="H5314" s="133"/>
      <c r="T5314" s="133"/>
      <c r="X5314" s="131"/>
      <c r="Y5314" s="133"/>
      <c r="AJ5314" s="133"/>
      <c r="AO5314" s="135"/>
      <c r="AP5314" s="135"/>
      <c r="BJ5314" s="136"/>
    </row>
    <row r="5315" spans="5:62" ht="14.25" customHeight="1" x14ac:dyDescent="0.25">
      <c r="E5315" s="113"/>
      <c r="H5315" s="133"/>
      <c r="T5315" s="133"/>
      <c r="X5315" s="131"/>
      <c r="Y5315" s="133"/>
      <c r="AJ5315" s="133"/>
      <c r="AO5315" s="135"/>
      <c r="AP5315" s="135"/>
      <c r="BJ5315" s="136"/>
    </row>
    <row r="5316" spans="5:62" ht="14.25" customHeight="1" x14ac:dyDescent="0.25">
      <c r="E5316" s="113"/>
      <c r="H5316" s="133"/>
      <c r="T5316" s="133"/>
      <c r="X5316" s="131"/>
      <c r="Y5316" s="133"/>
      <c r="AJ5316" s="133"/>
      <c r="AO5316" s="135"/>
      <c r="AP5316" s="135"/>
      <c r="BJ5316" s="136"/>
    </row>
    <row r="5317" spans="5:62" ht="14.25" customHeight="1" x14ac:dyDescent="0.25">
      <c r="E5317" s="113"/>
      <c r="H5317" s="133"/>
      <c r="T5317" s="133"/>
      <c r="X5317" s="131"/>
      <c r="Y5317" s="133"/>
      <c r="AJ5317" s="133"/>
      <c r="AO5317" s="135"/>
      <c r="AP5317" s="135"/>
      <c r="BJ5317" s="136"/>
    </row>
    <row r="5318" spans="5:62" ht="14.25" customHeight="1" x14ac:dyDescent="0.25">
      <c r="E5318" s="113"/>
      <c r="H5318" s="133"/>
      <c r="T5318" s="133"/>
      <c r="X5318" s="131"/>
      <c r="Y5318" s="133"/>
      <c r="AJ5318" s="133"/>
      <c r="AO5318" s="135"/>
      <c r="AP5318" s="135"/>
      <c r="BJ5318" s="136"/>
    </row>
    <row r="5319" spans="5:62" ht="14.25" customHeight="1" x14ac:dyDescent="0.25">
      <c r="E5319" s="113"/>
      <c r="H5319" s="133"/>
      <c r="T5319" s="133"/>
      <c r="X5319" s="131"/>
      <c r="Y5319" s="133"/>
      <c r="AJ5319" s="133"/>
      <c r="AO5319" s="135"/>
      <c r="AP5319" s="135"/>
      <c r="BJ5319" s="136"/>
    </row>
    <row r="5320" spans="5:62" ht="14.25" customHeight="1" x14ac:dyDescent="0.25">
      <c r="E5320" s="113"/>
      <c r="H5320" s="133"/>
      <c r="T5320" s="133"/>
      <c r="X5320" s="131"/>
      <c r="Y5320" s="133"/>
      <c r="AJ5320" s="133"/>
      <c r="AO5320" s="135"/>
      <c r="AP5320" s="135"/>
      <c r="BJ5320" s="136"/>
    </row>
    <row r="5321" spans="5:62" ht="14.25" customHeight="1" x14ac:dyDescent="0.25">
      <c r="E5321" s="113"/>
      <c r="H5321" s="133"/>
      <c r="T5321" s="133"/>
      <c r="X5321" s="131"/>
      <c r="Y5321" s="133"/>
      <c r="AJ5321" s="133"/>
      <c r="AO5321" s="135"/>
      <c r="AP5321" s="135"/>
      <c r="BJ5321" s="136"/>
    </row>
    <row r="5322" spans="5:62" ht="14.25" customHeight="1" x14ac:dyDescent="0.25">
      <c r="E5322" s="113"/>
      <c r="H5322" s="133"/>
      <c r="T5322" s="133"/>
      <c r="X5322" s="131"/>
      <c r="Y5322" s="133"/>
      <c r="AJ5322" s="133"/>
      <c r="AO5322" s="135"/>
      <c r="AP5322" s="135"/>
      <c r="BJ5322" s="136"/>
    </row>
    <row r="5323" spans="5:62" ht="14.25" customHeight="1" x14ac:dyDescent="0.25">
      <c r="E5323" s="113"/>
      <c r="H5323" s="133"/>
      <c r="T5323" s="133"/>
      <c r="X5323" s="131"/>
      <c r="Y5323" s="133"/>
      <c r="AJ5323" s="133"/>
      <c r="AO5323" s="135"/>
      <c r="AP5323" s="135"/>
      <c r="BJ5323" s="136"/>
    </row>
    <row r="5324" spans="5:62" ht="14.25" customHeight="1" x14ac:dyDescent="0.25">
      <c r="E5324" s="113"/>
      <c r="H5324" s="133"/>
      <c r="T5324" s="133"/>
      <c r="X5324" s="131"/>
      <c r="Y5324" s="133"/>
      <c r="AJ5324" s="133"/>
      <c r="AO5324" s="135"/>
      <c r="AP5324" s="135"/>
      <c r="BJ5324" s="136"/>
    </row>
    <row r="5325" spans="5:62" ht="14.25" customHeight="1" x14ac:dyDescent="0.25">
      <c r="E5325" s="113"/>
      <c r="H5325" s="133"/>
      <c r="T5325" s="133"/>
      <c r="X5325" s="131"/>
      <c r="Y5325" s="133"/>
      <c r="AJ5325" s="133"/>
      <c r="AO5325" s="135"/>
      <c r="AP5325" s="135"/>
      <c r="BJ5325" s="136"/>
    </row>
    <row r="5326" spans="5:62" ht="14.25" customHeight="1" x14ac:dyDescent="0.25">
      <c r="E5326" s="113"/>
      <c r="H5326" s="133"/>
      <c r="T5326" s="133"/>
      <c r="X5326" s="131"/>
      <c r="Y5326" s="133"/>
      <c r="AJ5326" s="133"/>
      <c r="AO5326" s="135"/>
      <c r="AP5326" s="135"/>
      <c r="BJ5326" s="136"/>
    </row>
    <row r="5327" spans="5:62" ht="14.25" customHeight="1" x14ac:dyDescent="0.25">
      <c r="E5327" s="113"/>
      <c r="H5327" s="133"/>
      <c r="T5327" s="133"/>
      <c r="X5327" s="131"/>
      <c r="Y5327" s="133"/>
      <c r="AJ5327" s="133"/>
      <c r="AO5327" s="135"/>
      <c r="AP5327" s="135"/>
      <c r="BJ5327" s="136"/>
    </row>
    <row r="5328" spans="5:62" ht="14.25" customHeight="1" x14ac:dyDescent="0.25">
      <c r="E5328" s="113"/>
      <c r="H5328" s="133"/>
      <c r="T5328" s="133"/>
      <c r="X5328" s="131"/>
      <c r="Y5328" s="133"/>
      <c r="AJ5328" s="133"/>
      <c r="AO5328" s="135"/>
      <c r="AP5328" s="135"/>
      <c r="BJ5328" s="136"/>
    </row>
    <row r="5329" spans="5:62" ht="14.25" customHeight="1" x14ac:dyDescent="0.25">
      <c r="E5329" s="113"/>
      <c r="H5329" s="133"/>
      <c r="T5329" s="133"/>
      <c r="X5329" s="131"/>
      <c r="Y5329" s="133"/>
      <c r="AJ5329" s="133"/>
      <c r="AO5329" s="135"/>
      <c r="AP5329" s="135"/>
      <c r="BJ5329" s="136"/>
    </row>
    <row r="5330" spans="5:62" ht="14.25" customHeight="1" x14ac:dyDescent="0.25">
      <c r="E5330" s="113"/>
      <c r="H5330" s="133"/>
      <c r="T5330" s="133"/>
      <c r="X5330" s="131"/>
      <c r="Y5330" s="133"/>
      <c r="AJ5330" s="133"/>
      <c r="AO5330" s="135"/>
      <c r="AP5330" s="135"/>
      <c r="BJ5330" s="136"/>
    </row>
    <row r="5331" spans="5:62" ht="14.25" customHeight="1" x14ac:dyDescent="0.25">
      <c r="E5331" s="113"/>
      <c r="H5331" s="133"/>
      <c r="T5331" s="133"/>
      <c r="X5331" s="131"/>
      <c r="Y5331" s="133"/>
      <c r="AJ5331" s="133"/>
      <c r="AO5331" s="135"/>
      <c r="AP5331" s="135"/>
      <c r="BJ5331" s="136"/>
    </row>
    <row r="5332" spans="5:62" ht="14.25" customHeight="1" x14ac:dyDescent="0.25">
      <c r="E5332" s="113"/>
      <c r="H5332" s="133"/>
      <c r="T5332" s="133"/>
      <c r="X5332" s="131"/>
      <c r="Y5332" s="133"/>
      <c r="AJ5332" s="133"/>
      <c r="AO5332" s="135"/>
      <c r="AP5332" s="135"/>
      <c r="BJ5332" s="136"/>
    </row>
    <row r="5333" spans="5:62" ht="14.25" customHeight="1" x14ac:dyDescent="0.25">
      <c r="E5333" s="113"/>
      <c r="H5333" s="133"/>
      <c r="T5333" s="133"/>
      <c r="X5333" s="131"/>
      <c r="Y5333" s="133"/>
      <c r="AJ5333" s="133"/>
      <c r="AO5333" s="135"/>
      <c r="AP5333" s="135"/>
      <c r="BJ5333" s="136"/>
    </row>
    <row r="5334" spans="5:62" ht="14.25" customHeight="1" x14ac:dyDescent="0.25">
      <c r="E5334" s="113"/>
      <c r="H5334" s="133"/>
      <c r="T5334" s="133"/>
      <c r="X5334" s="131"/>
      <c r="Y5334" s="133"/>
      <c r="AJ5334" s="133"/>
      <c r="AO5334" s="135"/>
      <c r="AP5334" s="135"/>
      <c r="BJ5334" s="136"/>
    </row>
    <row r="5335" spans="5:62" ht="14.25" customHeight="1" x14ac:dyDescent="0.25">
      <c r="E5335" s="113"/>
      <c r="H5335" s="133"/>
      <c r="T5335" s="133"/>
      <c r="X5335" s="131"/>
      <c r="Y5335" s="133"/>
      <c r="AJ5335" s="133"/>
      <c r="AO5335" s="135"/>
      <c r="AP5335" s="135"/>
      <c r="BJ5335" s="136"/>
    </row>
    <row r="5336" spans="5:62" ht="14.25" customHeight="1" x14ac:dyDescent="0.25">
      <c r="E5336" s="113"/>
      <c r="H5336" s="133"/>
      <c r="T5336" s="133"/>
      <c r="X5336" s="131"/>
      <c r="Y5336" s="133"/>
      <c r="AJ5336" s="133"/>
      <c r="AO5336" s="135"/>
      <c r="AP5336" s="135"/>
      <c r="BJ5336" s="136"/>
    </row>
    <row r="5337" spans="5:62" ht="14.25" customHeight="1" x14ac:dyDescent="0.25">
      <c r="E5337" s="113"/>
      <c r="H5337" s="133"/>
      <c r="T5337" s="133"/>
      <c r="X5337" s="131"/>
      <c r="Y5337" s="133"/>
      <c r="AJ5337" s="133"/>
      <c r="AO5337" s="135"/>
      <c r="AP5337" s="135"/>
      <c r="BJ5337" s="136"/>
    </row>
    <row r="5338" spans="5:62" ht="14.25" customHeight="1" x14ac:dyDescent="0.25">
      <c r="E5338" s="113"/>
      <c r="H5338" s="133"/>
      <c r="T5338" s="133"/>
      <c r="X5338" s="131"/>
      <c r="Y5338" s="133"/>
      <c r="AJ5338" s="133"/>
      <c r="AO5338" s="135"/>
      <c r="AP5338" s="135"/>
      <c r="BJ5338" s="136"/>
    </row>
    <row r="5339" spans="5:62" ht="14.25" customHeight="1" x14ac:dyDescent="0.25">
      <c r="E5339" s="113"/>
      <c r="H5339" s="133"/>
      <c r="T5339" s="133"/>
      <c r="X5339" s="131"/>
      <c r="Y5339" s="133"/>
      <c r="AJ5339" s="133"/>
      <c r="AO5339" s="135"/>
      <c r="AP5339" s="135"/>
      <c r="BJ5339" s="136"/>
    </row>
    <row r="5340" spans="5:62" ht="14.25" customHeight="1" x14ac:dyDescent="0.25">
      <c r="E5340" s="113"/>
      <c r="H5340" s="133"/>
      <c r="T5340" s="133"/>
      <c r="X5340" s="131"/>
      <c r="Y5340" s="133"/>
      <c r="AJ5340" s="133"/>
      <c r="AO5340" s="135"/>
      <c r="AP5340" s="135"/>
      <c r="BJ5340" s="136"/>
    </row>
    <row r="5341" spans="5:62" ht="14.25" customHeight="1" x14ac:dyDescent="0.25">
      <c r="E5341" s="113"/>
      <c r="H5341" s="133"/>
      <c r="T5341" s="133"/>
      <c r="X5341" s="131"/>
      <c r="Y5341" s="133"/>
      <c r="AJ5341" s="133"/>
      <c r="AO5341" s="135"/>
      <c r="AP5341" s="135"/>
      <c r="BJ5341" s="136"/>
    </row>
    <row r="5342" spans="5:62" ht="14.25" customHeight="1" x14ac:dyDescent="0.25">
      <c r="E5342" s="113"/>
      <c r="H5342" s="133"/>
      <c r="T5342" s="133"/>
      <c r="X5342" s="131"/>
      <c r="Y5342" s="133"/>
      <c r="AJ5342" s="133"/>
      <c r="AO5342" s="135"/>
      <c r="AP5342" s="135"/>
      <c r="BJ5342" s="136"/>
    </row>
    <row r="5343" spans="5:62" ht="14.25" customHeight="1" x14ac:dyDescent="0.25">
      <c r="E5343" s="113"/>
      <c r="H5343" s="133"/>
      <c r="T5343" s="133"/>
      <c r="X5343" s="131"/>
      <c r="Y5343" s="133"/>
      <c r="AJ5343" s="133"/>
      <c r="AO5343" s="135"/>
      <c r="AP5343" s="135"/>
      <c r="BJ5343" s="136"/>
    </row>
    <row r="5344" spans="5:62" ht="14.25" customHeight="1" x14ac:dyDescent="0.25">
      <c r="E5344" s="113"/>
      <c r="H5344" s="133"/>
      <c r="T5344" s="133"/>
      <c r="X5344" s="131"/>
      <c r="Y5344" s="133"/>
      <c r="AJ5344" s="133"/>
      <c r="AO5344" s="135"/>
      <c r="AP5344" s="135"/>
      <c r="BJ5344" s="136"/>
    </row>
    <row r="5345" spans="5:62" ht="14.25" customHeight="1" x14ac:dyDescent="0.25">
      <c r="E5345" s="113"/>
      <c r="H5345" s="133"/>
      <c r="T5345" s="133"/>
      <c r="X5345" s="131"/>
      <c r="Y5345" s="133"/>
      <c r="AJ5345" s="133"/>
      <c r="AO5345" s="135"/>
      <c r="AP5345" s="135"/>
      <c r="BJ5345" s="136"/>
    </row>
    <row r="5346" spans="5:62" ht="14.25" customHeight="1" x14ac:dyDescent="0.25">
      <c r="E5346" s="113"/>
      <c r="H5346" s="133"/>
      <c r="T5346" s="133"/>
      <c r="X5346" s="131"/>
      <c r="Y5346" s="133"/>
      <c r="AJ5346" s="133"/>
      <c r="AO5346" s="135"/>
      <c r="AP5346" s="135"/>
      <c r="BJ5346" s="136"/>
    </row>
    <row r="5347" spans="5:62" ht="14.25" customHeight="1" x14ac:dyDescent="0.25">
      <c r="E5347" s="113"/>
      <c r="H5347" s="133"/>
      <c r="T5347" s="133"/>
      <c r="X5347" s="131"/>
      <c r="Y5347" s="133"/>
      <c r="AJ5347" s="133"/>
      <c r="AO5347" s="135"/>
      <c r="AP5347" s="135"/>
      <c r="BJ5347" s="136"/>
    </row>
    <row r="5348" spans="5:62" ht="14.25" customHeight="1" x14ac:dyDescent="0.25">
      <c r="E5348" s="113"/>
      <c r="H5348" s="133"/>
      <c r="T5348" s="133"/>
      <c r="X5348" s="131"/>
      <c r="Y5348" s="133"/>
      <c r="AJ5348" s="133"/>
      <c r="AO5348" s="135"/>
      <c r="AP5348" s="135"/>
      <c r="BJ5348" s="136"/>
    </row>
    <row r="5349" spans="5:62" ht="14.25" customHeight="1" x14ac:dyDescent="0.25">
      <c r="E5349" s="113"/>
      <c r="H5349" s="133"/>
      <c r="T5349" s="133"/>
      <c r="X5349" s="131"/>
      <c r="Y5349" s="133"/>
      <c r="AJ5349" s="133"/>
      <c r="AO5349" s="135"/>
      <c r="AP5349" s="135"/>
      <c r="BJ5349" s="136"/>
    </row>
    <row r="5350" spans="5:62" ht="14.25" customHeight="1" x14ac:dyDescent="0.25">
      <c r="E5350" s="113"/>
      <c r="H5350" s="133"/>
      <c r="T5350" s="133"/>
      <c r="X5350" s="131"/>
      <c r="Y5350" s="133"/>
      <c r="AJ5350" s="133"/>
      <c r="AO5350" s="135"/>
      <c r="AP5350" s="135"/>
      <c r="BJ5350" s="136"/>
    </row>
    <row r="5351" spans="5:62" ht="14.25" customHeight="1" x14ac:dyDescent="0.25">
      <c r="E5351" s="113"/>
      <c r="H5351" s="133"/>
      <c r="T5351" s="133"/>
      <c r="X5351" s="131"/>
      <c r="Y5351" s="133"/>
      <c r="AJ5351" s="133"/>
      <c r="AO5351" s="135"/>
      <c r="AP5351" s="135"/>
      <c r="BJ5351" s="136"/>
    </row>
    <row r="5352" spans="5:62" ht="14.25" customHeight="1" x14ac:dyDescent="0.25">
      <c r="E5352" s="113"/>
      <c r="H5352" s="133"/>
      <c r="T5352" s="133"/>
      <c r="X5352" s="131"/>
      <c r="Y5352" s="133"/>
      <c r="AJ5352" s="133"/>
      <c r="AO5352" s="135"/>
      <c r="AP5352" s="135"/>
      <c r="BJ5352" s="136"/>
    </row>
    <row r="5353" spans="5:62" ht="14.25" customHeight="1" x14ac:dyDescent="0.25">
      <c r="E5353" s="113"/>
      <c r="H5353" s="133"/>
      <c r="T5353" s="133"/>
      <c r="X5353" s="131"/>
      <c r="Y5353" s="133"/>
      <c r="AJ5353" s="133"/>
      <c r="AO5353" s="135"/>
      <c r="AP5353" s="135"/>
      <c r="BJ5353" s="136"/>
    </row>
    <row r="5354" spans="5:62" ht="14.25" customHeight="1" x14ac:dyDescent="0.25">
      <c r="E5354" s="113"/>
      <c r="H5354" s="133"/>
      <c r="T5354" s="133"/>
      <c r="X5354" s="131"/>
      <c r="Y5354" s="133"/>
      <c r="AJ5354" s="133"/>
      <c r="AO5354" s="135"/>
      <c r="AP5354" s="135"/>
      <c r="BJ5354" s="136"/>
    </row>
    <row r="5355" spans="5:62" ht="14.25" customHeight="1" x14ac:dyDescent="0.25">
      <c r="E5355" s="113"/>
      <c r="H5355" s="133"/>
      <c r="T5355" s="133"/>
      <c r="X5355" s="131"/>
      <c r="Y5355" s="133"/>
      <c r="AJ5355" s="133"/>
      <c r="AO5355" s="135"/>
      <c r="AP5355" s="135"/>
      <c r="BJ5355" s="136"/>
    </row>
    <row r="5356" spans="5:62" ht="14.25" customHeight="1" x14ac:dyDescent="0.25">
      <c r="E5356" s="113"/>
      <c r="H5356" s="133"/>
      <c r="T5356" s="133"/>
      <c r="X5356" s="131"/>
      <c r="Y5356" s="133"/>
      <c r="AJ5356" s="133"/>
      <c r="AO5356" s="135"/>
      <c r="AP5356" s="135"/>
      <c r="BJ5356" s="136"/>
    </row>
    <row r="5357" spans="5:62" ht="14.25" customHeight="1" x14ac:dyDescent="0.25">
      <c r="E5357" s="113"/>
      <c r="H5357" s="133"/>
      <c r="T5357" s="133"/>
      <c r="X5357" s="131"/>
      <c r="Y5357" s="133"/>
      <c r="AJ5357" s="133"/>
      <c r="AO5357" s="135"/>
      <c r="AP5357" s="135"/>
      <c r="BJ5357" s="136"/>
    </row>
    <row r="5358" spans="5:62" ht="14.25" customHeight="1" x14ac:dyDescent="0.25">
      <c r="E5358" s="113"/>
      <c r="H5358" s="133"/>
      <c r="T5358" s="133"/>
      <c r="X5358" s="131"/>
      <c r="Y5358" s="133"/>
      <c r="AJ5358" s="133"/>
      <c r="AO5358" s="135"/>
      <c r="AP5358" s="135"/>
      <c r="BJ5358" s="136"/>
    </row>
    <row r="5359" spans="5:62" ht="14.25" customHeight="1" x14ac:dyDescent="0.25">
      <c r="E5359" s="113"/>
      <c r="H5359" s="133"/>
      <c r="T5359" s="133"/>
      <c r="X5359" s="131"/>
      <c r="Y5359" s="133"/>
      <c r="AJ5359" s="133"/>
      <c r="AO5359" s="135"/>
      <c r="AP5359" s="135"/>
      <c r="BJ5359" s="136"/>
    </row>
    <row r="5360" spans="5:62" ht="14.25" customHeight="1" x14ac:dyDescent="0.25">
      <c r="E5360" s="113"/>
      <c r="H5360" s="133"/>
      <c r="T5360" s="133"/>
      <c r="X5360" s="131"/>
      <c r="Y5360" s="133"/>
      <c r="AJ5360" s="133"/>
      <c r="AO5360" s="135"/>
      <c r="AP5360" s="135"/>
      <c r="BJ5360" s="136"/>
    </row>
    <row r="5361" spans="5:62" ht="14.25" customHeight="1" x14ac:dyDescent="0.25">
      <c r="E5361" s="113"/>
      <c r="H5361" s="133"/>
      <c r="T5361" s="133"/>
      <c r="X5361" s="131"/>
      <c r="Y5361" s="133"/>
      <c r="AJ5361" s="133"/>
      <c r="AO5361" s="135"/>
      <c r="AP5361" s="135"/>
      <c r="BJ5361" s="136"/>
    </row>
    <row r="5362" spans="5:62" ht="14.25" customHeight="1" x14ac:dyDescent="0.25">
      <c r="E5362" s="113"/>
      <c r="H5362" s="133"/>
      <c r="T5362" s="133"/>
      <c r="X5362" s="131"/>
      <c r="Y5362" s="133"/>
      <c r="AJ5362" s="133"/>
      <c r="AO5362" s="135"/>
      <c r="AP5362" s="135"/>
      <c r="BJ5362" s="136"/>
    </row>
    <row r="5363" spans="5:62" ht="14.25" customHeight="1" x14ac:dyDescent="0.25">
      <c r="E5363" s="113"/>
      <c r="H5363" s="133"/>
      <c r="T5363" s="133"/>
      <c r="X5363" s="131"/>
      <c r="Y5363" s="133"/>
      <c r="AJ5363" s="133"/>
      <c r="AO5363" s="135"/>
      <c r="AP5363" s="135"/>
      <c r="BJ5363" s="136"/>
    </row>
    <row r="5364" spans="5:62" ht="14.25" customHeight="1" x14ac:dyDescent="0.25">
      <c r="E5364" s="113"/>
      <c r="H5364" s="133"/>
      <c r="T5364" s="133"/>
      <c r="X5364" s="131"/>
      <c r="Y5364" s="133"/>
      <c r="AJ5364" s="133"/>
      <c r="AO5364" s="135"/>
      <c r="AP5364" s="135"/>
      <c r="BJ5364" s="136"/>
    </row>
    <row r="5365" spans="5:62" ht="14.25" customHeight="1" x14ac:dyDescent="0.25">
      <c r="E5365" s="113"/>
      <c r="H5365" s="133"/>
      <c r="T5365" s="133"/>
      <c r="X5365" s="131"/>
      <c r="Y5365" s="133"/>
      <c r="AJ5365" s="133"/>
      <c r="AO5365" s="135"/>
      <c r="AP5365" s="135"/>
      <c r="BJ5365" s="136"/>
    </row>
    <row r="5366" spans="5:62" ht="14.25" customHeight="1" x14ac:dyDescent="0.25">
      <c r="E5366" s="113"/>
      <c r="H5366" s="133"/>
      <c r="T5366" s="133"/>
      <c r="X5366" s="131"/>
      <c r="Y5366" s="133"/>
      <c r="AJ5366" s="133"/>
      <c r="AO5366" s="135"/>
      <c r="AP5366" s="135"/>
      <c r="BJ5366" s="136"/>
    </row>
    <row r="5367" spans="5:62" ht="14.25" customHeight="1" x14ac:dyDescent="0.25">
      <c r="E5367" s="113"/>
      <c r="H5367" s="133"/>
      <c r="T5367" s="133"/>
      <c r="X5367" s="131"/>
      <c r="Y5367" s="133"/>
      <c r="AJ5367" s="133"/>
      <c r="AO5367" s="135"/>
      <c r="AP5367" s="135"/>
      <c r="BJ5367" s="136"/>
    </row>
    <row r="5368" spans="5:62" ht="14.25" customHeight="1" x14ac:dyDescent="0.25">
      <c r="E5368" s="113"/>
      <c r="H5368" s="133"/>
      <c r="T5368" s="133"/>
      <c r="X5368" s="131"/>
      <c r="Y5368" s="133"/>
      <c r="AJ5368" s="133"/>
      <c r="AO5368" s="135"/>
      <c r="AP5368" s="135"/>
      <c r="BJ5368" s="136"/>
    </row>
    <row r="5369" spans="5:62" ht="14.25" customHeight="1" x14ac:dyDescent="0.25">
      <c r="E5369" s="113"/>
      <c r="H5369" s="133"/>
      <c r="T5369" s="133"/>
      <c r="X5369" s="131"/>
      <c r="Y5369" s="133"/>
      <c r="AJ5369" s="133"/>
      <c r="AO5369" s="135"/>
      <c r="AP5369" s="135"/>
      <c r="BJ5369" s="136"/>
    </row>
    <row r="5370" spans="5:62" ht="14.25" customHeight="1" x14ac:dyDescent="0.25">
      <c r="E5370" s="113"/>
      <c r="H5370" s="133"/>
      <c r="T5370" s="133"/>
      <c r="X5370" s="131"/>
      <c r="Y5370" s="133"/>
      <c r="AJ5370" s="133"/>
      <c r="AO5370" s="135"/>
      <c r="AP5370" s="135"/>
      <c r="BJ5370" s="136"/>
    </row>
    <row r="5371" spans="5:62" ht="14.25" customHeight="1" x14ac:dyDescent="0.25">
      <c r="E5371" s="113"/>
      <c r="H5371" s="133"/>
      <c r="T5371" s="133"/>
      <c r="X5371" s="131"/>
      <c r="Y5371" s="133"/>
      <c r="AJ5371" s="133"/>
      <c r="AO5371" s="135"/>
      <c r="AP5371" s="135"/>
      <c r="BJ5371" s="136"/>
    </row>
    <row r="5372" spans="5:62" ht="14.25" customHeight="1" x14ac:dyDescent="0.25">
      <c r="E5372" s="113"/>
      <c r="H5372" s="133"/>
      <c r="T5372" s="133"/>
      <c r="X5372" s="131"/>
      <c r="Y5372" s="133"/>
      <c r="AJ5372" s="133"/>
      <c r="AO5372" s="135"/>
      <c r="AP5372" s="135"/>
      <c r="BJ5372" s="136"/>
    </row>
    <row r="5373" spans="5:62" ht="14.25" customHeight="1" x14ac:dyDescent="0.25">
      <c r="E5373" s="113"/>
      <c r="H5373" s="133"/>
      <c r="T5373" s="133"/>
      <c r="X5373" s="131"/>
      <c r="Y5373" s="133"/>
      <c r="AJ5373" s="133"/>
      <c r="AO5373" s="135"/>
      <c r="AP5373" s="135"/>
      <c r="BJ5373" s="136"/>
    </row>
    <row r="5374" spans="5:62" ht="14.25" customHeight="1" x14ac:dyDescent="0.25">
      <c r="E5374" s="113"/>
      <c r="H5374" s="133"/>
      <c r="T5374" s="133"/>
      <c r="X5374" s="131"/>
      <c r="Y5374" s="133"/>
      <c r="AJ5374" s="133"/>
      <c r="AO5374" s="135"/>
      <c r="AP5374" s="135"/>
      <c r="BJ5374" s="136"/>
    </row>
    <row r="5375" spans="5:62" ht="14.25" customHeight="1" x14ac:dyDescent="0.25">
      <c r="E5375" s="113"/>
      <c r="H5375" s="133"/>
      <c r="T5375" s="133"/>
      <c r="X5375" s="131"/>
      <c r="Y5375" s="133"/>
      <c r="AJ5375" s="133"/>
      <c r="AO5375" s="135"/>
      <c r="AP5375" s="135"/>
      <c r="BJ5375" s="136"/>
    </row>
    <row r="5376" spans="5:62" ht="14.25" customHeight="1" x14ac:dyDescent="0.25">
      <c r="E5376" s="113"/>
      <c r="H5376" s="133"/>
      <c r="T5376" s="133"/>
      <c r="X5376" s="131"/>
      <c r="Y5376" s="133"/>
      <c r="AJ5376" s="133"/>
      <c r="AO5376" s="135"/>
      <c r="AP5376" s="135"/>
      <c r="BJ5376" s="136"/>
    </row>
    <row r="5377" spans="5:62" ht="14.25" customHeight="1" x14ac:dyDescent="0.25">
      <c r="E5377" s="113"/>
      <c r="H5377" s="133"/>
      <c r="T5377" s="133"/>
      <c r="X5377" s="131"/>
      <c r="Y5377" s="133"/>
      <c r="AJ5377" s="133"/>
      <c r="AO5377" s="135"/>
      <c r="AP5377" s="135"/>
      <c r="BJ5377" s="136"/>
    </row>
    <row r="5378" spans="5:62" ht="14.25" customHeight="1" x14ac:dyDescent="0.25">
      <c r="E5378" s="113"/>
      <c r="H5378" s="133"/>
      <c r="T5378" s="133"/>
      <c r="X5378" s="131"/>
      <c r="Y5378" s="133"/>
      <c r="AJ5378" s="133"/>
      <c r="AO5378" s="135"/>
      <c r="AP5378" s="135"/>
      <c r="BJ5378" s="136"/>
    </row>
    <row r="5379" spans="5:62" ht="14.25" customHeight="1" x14ac:dyDescent="0.25">
      <c r="E5379" s="113"/>
      <c r="H5379" s="133"/>
      <c r="T5379" s="133"/>
      <c r="X5379" s="131"/>
      <c r="Y5379" s="133"/>
      <c r="AJ5379" s="133"/>
      <c r="AO5379" s="135"/>
      <c r="AP5379" s="135"/>
      <c r="BJ5379" s="136"/>
    </row>
    <row r="5380" spans="5:62" ht="14.25" customHeight="1" x14ac:dyDescent="0.25">
      <c r="E5380" s="113"/>
      <c r="H5380" s="133"/>
      <c r="T5380" s="133"/>
      <c r="X5380" s="131"/>
      <c r="Y5380" s="133"/>
      <c r="AJ5380" s="133"/>
      <c r="AO5380" s="135"/>
      <c r="AP5380" s="135"/>
      <c r="BJ5380" s="136"/>
    </row>
    <row r="5381" spans="5:62" ht="14.25" customHeight="1" x14ac:dyDescent="0.25">
      <c r="E5381" s="113"/>
      <c r="H5381" s="133"/>
      <c r="T5381" s="133"/>
      <c r="X5381" s="131"/>
      <c r="Y5381" s="133"/>
      <c r="AJ5381" s="133"/>
      <c r="AO5381" s="135"/>
      <c r="AP5381" s="135"/>
      <c r="BJ5381" s="136"/>
    </row>
    <row r="5382" spans="5:62" ht="14.25" customHeight="1" x14ac:dyDescent="0.25">
      <c r="E5382" s="113"/>
      <c r="H5382" s="133"/>
      <c r="T5382" s="133"/>
      <c r="X5382" s="131"/>
      <c r="Y5382" s="133"/>
      <c r="AJ5382" s="133"/>
      <c r="AO5382" s="135"/>
      <c r="AP5382" s="135"/>
      <c r="BJ5382" s="136"/>
    </row>
    <row r="5383" spans="5:62" ht="14.25" customHeight="1" x14ac:dyDescent="0.25">
      <c r="E5383" s="113"/>
      <c r="H5383" s="133"/>
      <c r="T5383" s="133"/>
      <c r="X5383" s="131"/>
      <c r="Y5383" s="133"/>
      <c r="AJ5383" s="133"/>
      <c r="AO5383" s="135"/>
      <c r="AP5383" s="135"/>
      <c r="BJ5383" s="136"/>
    </row>
    <row r="5384" spans="5:62" ht="14.25" customHeight="1" x14ac:dyDescent="0.25">
      <c r="E5384" s="113"/>
      <c r="H5384" s="133"/>
      <c r="T5384" s="133"/>
      <c r="X5384" s="131"/>
      <c r="Y5384" s="133"/>
      <c r="AJ5384" s="133"/>
      <c r="AO5384" s="135"/>
      <c r="AP5384" s="135"/>
      <c r="BJ5384" s="136"/>
    </row>
    <row r="5385" spans="5:62" ht="14.25" customHeight="1" x14ac:dyDescent="0.25">
      <c r="E5385" s="113"/>
      <c r="H5385" s="133"/>
      <c r="T5385" s="133"/>
      <c r="X5385" s="131"/>
      <c r="Y5385" s="133"/>
      <c r="AJ5385" s="133"/>
      <c r="AO5385" s="135"/>
      <c r="AP5385" s="135"/>
      <c r="BJ5385" s="136"/>
    </row>
    <row r="5386" spans="5:62" ht="14.25" customHeight="1" x14ac:dyDescent="0.25">
      <c r="E5386" s="113"/>
      <c r="H5386" s="133"/>
      <c r="T5386" s="133"/>
      <c r="X5386" s="131"/>
      <c r="Y5386" s="133"/>
      <c r="AJ5386" s="133"/>
      <c r="AO5386" s="135"/>
      <c r="AP5386" s="135"/>
      <c r="BJ5386" s="136"/>
    </row>
    <row r="5387" spans="5:62" ht="14.25" customHeight="1" x14ac:dyDescent="0.25">
      <c r="E5387" s="113"/>
      <c r="H5387" s="133"/>
      <c r="T5387" s="133"/>
      <c r="X5387" s="131"/>
      <c r="Y5387" s="133"/>
      <c r="AJ5387" s="133"/>
      <c r="AO5387" s="135"/>
      <c r="AP5387" s="135"/>
      <c r="BJ5387" s="136"/>
    </row>
    <row r="5388" spans="5:62" ht="14.25" customHeight="1" x14ac:dyDescent="0.25">
      <c r="E5388" s="113"/>
      <c r="H5388" s="133"/>
      <c r="T5388" s="133"/>
      <c r="X5388" s="131"/>
      <c r="Y5388" s="133"/>
      <c r="AJ5388" s="133"/>
      <c r="AO5388" s="135"/>
      <c r="AP5388" s="135"/>
      <c r="BJ5388" s="136"/>
    </row>
    <row r="5389" spans="5:62" ht="14.25" customHeight="1" x14ac:dyDescent="0.25">
      <c r="E5389" s="113"/>
      <c r="H5389" s="133"/>
      <c r="T5389" s="133"/>
      <c r="X5389" s="131"/>
      <c r="Y5389" s="133"/>
      <c r="AJ5389" s="133"/>
      <c r="AO5389" s="135"/>
      <c r="AP5389" s="135"/>
      <c r="BJ5389" s="136"/>
    </row>
    <row r="5390" spans="5:62" ht="14.25" customHeight="1" x14ac:dyDescent="0.25">
      <c r="E5390" s="113"/>
      <c r="H5390" s="133"/>
      <c r="T5390" s="133"/>
      <c r="X5390" s="131"/>
      <c r="Y5390" s="133"/>
      <c r="AJ5390" s="133"/>
      <c r="AO5390" s="135"/>
      <c r="AP5390" s="135"/>
      <c r="BJ5390" s="136"/>
    </row>
    <row r="5391" spans="5:62" ht="14.25" customHeight="1" x14ac:dyDescent="0.25">
      <c r="E5391" s="113"/>
      <c r="H5391" s="133"/>
      <c r="T5391" s="133"/>
      <c r="X5391" s="131"/>
      <c r="Y5391" s="133"/>
      <c r="AJ5391" s="133"/>
      <c r="AO5391" s="135"/>
      <c r="AP5391" s="135"/>
      <c r="BJ5391" s="136"/>
    </row>
    <row r="5392" spans="5:62" ht="14.25" customHeight="1" x14ac:dyDescent="0.25">
      <c r="E5392" s="113"/>
      <c r="H5392" s="133"/>
      <c r="T5392" s="133"/>
      <c r="X5392" s="131"/>
      <c r="Y5392" s="133"/>
      <c r="AJ5392" s="133"/>
      <c r="AO5392" s="135"/>
      <c r="AP5392" s="135"/>
      <c r="BJ5392" s="136"/>
    </row>
    <row r="5393" spans="5:62" ht="14.25" customHeight="1" x14ac:dyDescent="0.25">
      <c r="E5393" s="113"/>
      <c r="H5393" s="133"/>
      <c r="T5393" s="133"/>
      <c r="X5393" s="131"/>
      <c r="Y5393" s="133"/>
      <c r="AJ5393" s="133"/>
      <c r="AO5393" s="135"/>
      <c r="AP5393" s="135"/>
      <c r="BJ5393" s="136"/>
    </row>
    <row r="5394" spans="5:62" ht="14.25" customHeight="1" x14ac:dyDescent="0.25">
      <c r="E5394" s="113"/>
      <c r="H5394" s="133"/>
      <c r="T5394" s="133"/>
      <c r="X5394" s="131"/>
      <c r="Y5394" s="133"/>
      <c r="AJ5394" s="133"/>
      <c r="AO5394" s="135"/>
      <c r="AP5394" s="135"/>
      <c r="BJ5394" s="136"/>
    </row>
    <row r="5395" spans="5:62" ht="14.25" customHeight="1" x14ac:dyDescent="0.25">
      <c r="E5395" s="113"/>
      <c r="H5395" s="133"/>
      <c r="T5395" s="133"/>
      <c r="X5395" s="131"/>
      <c r="Y5395" s="133"/>
      <c r="AJ5395" s="133"/>
      <c r="AO5395" s="135"/>
      <c r="AP5395" s="135"/>
      <c r="BJ5395" s="136"/>
    </row>
    <row r="5396" spans="5:62" ht="14.25" customHeight="1" x14ac:dyDescent="0.25">
      <c r="E5396" s="113"/>
      <c r="H5396" s="133"/>
      <c r="T5396" s="133"/>
      <c r="X5396" s="131"/>
      <c r="Y5396" s="133"/>
      <c r="AJ5396" s="133"/>
      <c r="AO5396" s="135"/>
      <c r="AP5396" s="135"/>
      <c r="BJ5396" s="136"/>
    </row>
    <row r="5397" spans="5:62" ht="14.25" customHeight="1" x14ac:dyDescent="0.25">
      <c r="E5397" s="113"/>
      <c r="H5397" s="133"/>
      <c r="T5397" s="133"/>
      <c r="X5397" s="131"/>
      <c r="Y5397" s="133"/>
      <c r="AJ5397" s="133"/>
      <c r="AO5397" s="135"/>
      <c r="AP5397" s="135"/>
      <c r="BJ5397" s="136"/>
    </row>
    <row r="5398" spans="5:62" ht="14.25" customHeight="1" x14ac:dyDescent="0.25">
      <c r="E5398" s="113"/>
      <c r="H5398" s="133"/>
      <c r="T5398" s="133"/>
      <c r="X5398" s="131"/>
      <c r="Y5398" s="133"/>
      <c r="AJ5398" s="133"/>
      <c r="AO5398" s="135"/>
      <c r="AP5398" s="135"/>
      <c r="BJ5398" s="136"/>
    </row>
    <row r="5399" spans="5:62" ht="14.25" customHeight="1" x14ac:dyDescent="0.25">
      <c r="E5399" s="113"/>
      <c r="H5399" s="133"/>
      <c r="T5399" s="133"/>
      <c r="X5399" s="131"/>
      <c r="Y5399" s="133"/>
      <c r="AJ5399" s="133"/>
      <c r="AO5399" s="135"/>
      <c r="AP5399" s="135"/>
      <c r="BJ5399" s="136"/>
    </row>
    <row r="5400" spans="5:62" ht="14.25" customHeight="1" x14ac:dyDescent="0.25">
      <c r="E5400" s="113"/>
      <c r="H5400" s="133"/>
      <c r="T5400" s="133"/>
      <c r="X5400" s="131"/>
      <c r="Y5400" s="133"/>
      <c r="AJ5400" s="133"/>
      <c r="AO5400" s="135"/>
      <c r="AP5400" s="135"/>
      <c r="BJ5400" s="136"/>
    </row>
    <row r="5401" spans="5:62" ht="14.25" customHeight="1" x14ac:dyDescent="0.25">
      <c r="E5401" s="113"/>
      <c r="H5401" s="133"/>
      <c r="T5401" s="133"/>
      <c r="X5401" s="131"/>
      <c r="Y5401" s="133"/>
      <c r="AJ5401" s="133"/>
      <c r="AO5401" s="135"/>
      <c r="AP5401" s="135"/>
      <c r="BJ5401" s="136"/>
    </row>
    <row r="5402" spans="5:62" ht="14.25" customHeight="1" x14ac:dyDescent="0.25">
      <c r="E5402" s="113"/>
      <c r="H5402" s="133"/>
      <c r="T5402" s="133"/>
      <c r="X5402" s="131"/>
      <c r="Y5402" s="133"/>
      <c r="AJ5402" s="133"/>
      <c r="AO5402" s="135"/>
      <c r="AP5402" s="135"/>
      <c r="BJ5402" s="136"/>
    </row>
    <row r="5403" spans="5:62" ht="14.25" customHeight="1" x14ac:dyDescent="0.25">
      <c r="E5403" s="113"/>
      <c r="H5403" s="133"/>
      <c r="T5403" s="133"/>
      <c r="X5403" s="131"/>
      <c r="Y5403" s="133"/>
      <c r="AJ5403" s="133"/>
      <c r="AO5403" s="135"/>
      <c r="AP5403" s="135"/>
      <c r="BJ5403" s="136"/>
    </row>
    <row r="5404" spans="5:62" ht="14.25" customHeight="1" x14ac:dyDescent="0.25">
      <c r="E5404" s="113"/>
      <c r="H5404" s="133"/>
      <c r="T5404" s="133"/>
      <c r="X5404" s="131"/>
      <c r="Y5404" s="133"/>
      <c r="AJ5404" s="133"/>
      <c r="AO5404" s="135"/>
      <c r="AP5404" s="135"/>
      <c r="BJ5404" s="136"/>
    </row>
    <row r="5405" spans="5:62" ht="14.25" customHeight="1" x14ac:dyDescent="0.25">
      <c r="E5405" s="113"/>
      <c r="H5405" s="133"/>
      <c r="T5405" s="133"/>
      <c r="X5405" s="131"/>
      <c r="Y5405" s="133"/>
      <c r="AJ5405" s="133"/>
      <c r="AO5405" s="135"/>
      <c r="AP5405" s="135"/>
      <c r="BJ5405" s="136"/>
    </row>
    <row r="5406" spans="5:62" ht="14.25" customHeight="1" x14ac:dyDescent="0.25">
      <c r="E5406" s="113"/>
      <c r="H5406" s="133"/>
      <c r="T5406" s="133"/>
      <c r="X5406" s="131"/>
      <c r="Y5406" s="133"/>
      <c r="AJ5406" s="133"/>
      <c r="AO5406" s="135"/>
      <c r="AP5406" s="135"/>
      <c r="BJ5406" s="136"/>
    </row>
    <row r="5407" spans="5:62" ht="14.25" customHeight="1" x14ac:dyDescent="0.25">
      <c r="E5407" s="113"/>
      <c r="H5407" s="133"/>
      <c r="T5407" s="133"/>
      <c r="X5407" s="131"/>
      <c r="Y5407" s="133"/>
      <c r="AJ5407" s="133"/>
      <c r="AO5407" s="135"/>
      <c r="AP5407" s="135"/>
      <c r="BJ5407" s="136"/>
    </row>
    <row r="5408" spans="5:62" ht="14.25" customHeight="1" x14ac:dyDescent="0.25">
      <c r="E5408" s="113"/>
      <c r="H5408" s="133"/>
      <c r="T5408" s="133"/>
      <c r="X5408" s="131"/>
      <c r="Y5408" s="133"/>
      <c r="AJ5408" s="133"/>
      <c r="AO5408" s="135"/>
      <c r="AP5408" s="135"/>
      <c r="BJ5408" s="136"/>
    </row>
    <row r="5409" spans="5:62" ht="14.25" customHeight="1" x14ac:dyDescent="0.25">
      <c r="E5409" s="113"/>
      <c r="H5409" s="133"/>
      <c r="T5409" s="133"/>
      <c r="X5409" s="131"/>
      <c r="Y5409" s="133"/>
      <c r="AJ5409" s="133"/>
      <c r="AO5409" s="135"/>
      <c r="AP5409" s="135"/>
      <c r="BJ5409" s="136"/>
    </row>
    <row r="5410" spans="5:62" ht="14.25" customHeight="1" x14ac:dyDescent="0.25">
      <c r="E5410" s="113"/>
      <c r="H5410" s="133"/>
      <c r="T5410" s="133"/>
      <c r="X5410" s="131"/>
      <c r="Y5410" s="133"/>
      <c r="AJ5410" s="133"/>
      <c r="AO5410" s="135"/>
      <c r="AP5410" s="135"/>
      <c r="BJ5410" s="136"/>
    </row>
    <row r="5411" spans="5:62" ht="14.25" customHeight="1" x14ac:dyDescent="0.25">
      <c r="E5411" s="113"/>
      <c r="H5411" s="133"/>
      <c r="T5411" s="133"/>
      <c r="X5411" s="131"/>
      <c r="Y5411" s="133"/>
      <c r="AJ5411" s="133"/>
      <c r="AO5411" s="135"/>
      <c r="AP5411" s="135"/>
      <c r="BJ5411" s="136"/>
    </row>
    <row r="5412" spans="5:62" ht="14.25" customHeight="1" x14ac:dyDescent="0.25">
      <c r="E5412" s="113"/>
      <c r="H5412" s="133"/>
      <c r="T5412" s="133"/>
      <c r="X5412" s="131"/>
      <c r="Y5412" s="133"/>
      <c r="AJ5412" s="133"/>
      <c r="AO5412" s="135"/>
      <c r="AP5412" s="135"/>
      <c r="BJ5412" s="136"/>
    </row>
    <row r="5413" spans="5:62" ht="14.25" customHeight="1" x14ac:dyDescent="0.25">
      <c r="E5413" s="113"/>
      <c r="H5413" s="133"/>
      <c r="T5413" s="133"/>
      <c r="X5413" s="131"/>
      <c r="Y5413" s="133"/>
      <c r="AJ5413" s="133"/>
      <c r="AO5413" s="135"/>
      <c r="AP5413" s="135"/>
      <c r="BJ5413" s="136"/>
    </row>
    <row r="5414" spans="5:62" ht="14.25" customHeight="1" x14ac:dyDescent="0.25">
      <c r="E5414" s="113"/>
      <c r="H5414" s="133"/>
      <c r="T5414" s="133"/>
      <c r="X5414" s="131"/>
      <c r="Y5414" s="133"/>
      <c r="AJ5414" s="133"/>
      <c r="AO5414" s="135"/>
      <c r="AP5414" s="135"/>
      <c r="BJ5414" s="136"/>
    </row>
    <row r="5415" spans="5:62" ht="14.25" customHeight="1" x14ac:dyDescent="0.25">
      <c r="E5415" s="113"/>
      <c r="H5415" s="133"/>
      <c r="T5415" s="133"/>
      <c r="X5415" s="131"/>
      <c r="Y5415" s="133"/>
      <c r="AJ5415" s="133"/>
      <c r="AO5415" s="135"/>
      <c r="AP5415" s="135"/>
      <c r="BJ5415" s="136"/>
    </row>
    <row r="5416" spans="5:62" ht="14.25" customHeight="1" x14ac:dyDescent="0.25">
      <c r="E5416" s="113"/>
      <c r="H5416" s="133"/>
      <c r="T5416" s="133"/>
      <c r="X5416" s="131"/>
      <c r="Y5416" s="133"/>
      <c r="AJ5416" s="133"/>
      <c r="AO5416" s="135"/>
      <c r="AP5416" s="135"/>
      <c r="BJ5416" s="136"/>
    </row>
    <row r="5417" spans="5:62" ht="14.25" customHeight="1" x14ac:dyDescent="0.25">
      <c r="E5417" s="113"/>
      <c r="H5417" s="133"/>
      <c r="T5417" s="133"/>
      <c r="X5417" s="131"/>
      <c r="Y5417" s="133"/>
      <c r="AJ5417" s="133"/>
      <c r="AO5417" s="135"/>
      <c r="AP5417" s="135"/>
      <c r="BJ5417" s="136"/>
    </row>
    <row r="5418" spans="5:62" ht="14.25" customHeight="1" x14ac:dyDescent="0.25">
      <c r="E5418" s="113"/>
      <c r="H5418" s="133"/>
      <c r="T5418" s="133"/>
      <c r="X5418" s="131"/>
      <c r="Y5418" s="133"/>
      <c r="AJ5418" s="133"/>
      <c r="AO5418" s="135"/>
      <c r="AP5418" s="135"/>
      <c r="BJ5418" s="136"/>
    </row>
    <row r="5419" spans="5:62" ht="14.25" customHeight="1" x14ac:dyDescent="0.25">
      <c r="E5419" s="113"/>
      <c r="H5419" s="133"/>
      <c r="T5419" s="133"/>
      <c r="X5419" s="131"/>
      <c r="Y5419" s="133"/>
      <c r="AJ5419" s="133"/>
      <c r="AO5419" s="135"/>
      <c r="AP5419" s="135"/>
      <c r="BJ5419" s="136"/>
    </row>
    <row r="5420" spans="5:62" ht="14.25" customHeight="1" x14ac:dyDescent="0.25">
      <c r="E5420" s="113"/>
      <c r="H5420" s="133"/>
      <c r="T5420" s="133"/>
      <c r="X5420" s="131"/>
      <c r="Y5420" s="133"/>
      <c r="AJ5420" s="133"/>
      <c r="AO5420" s="135"/>
      <c r="AP5420" s="135"/>
      <c r="BJ5420" s="136"/>
    </row>
    <row r="5421" spans="5:62" ht="14.25" customHeight="1" x14ac:dyDescent="0.25">
      <c r="E5421" s="113"/>
      <c r="H5421" s="133"/>
      <c r="T5421" s="133"/>
      <c r="X5421" s="131"/>
      <c r="Y5421" s="133"/>
      <c r="AJ5421" s="133"/>
      <c r="AO5421" s="135"/>
      <c r="AP5421" s="135"/>
      <c r="BJ5421" s="136"/>
    </row>
    <row r="5422" spans="5:62" ht="14.25" customHeight="1" x14ac:dyDescent="0.25">
      <c r="E5422" s="113"/>
      <c r="H5422" s="133"/>
      <c r="T5422" s="133"/>
      <c r="X5422" s="131"/>
      <c r="Y5422" s="133"/>
      <c r="AJ5422" s="133"/>
      <c r="AO5422" s="135"/>
      <c r="AP5422" s="135"/>
      <c r="BJ5422" s="136"/>
    </row>
    <row r="5423" spans="5:62" ht="14.25" customHeight="1" x14ac:dyDescent="0.25">
      <c r="E5423" s="113"/>
      <c r="H5423" s="133"/>
      <c r="T5423" s="133"/>
      <c r="X5423" s="131"/>
      <c r="Y5423" s="133"/>
      <c r="AJ5423" s="133"/>
      <c r="AO5423" s="135"/>
      <c r="AP5423" s="135"/>
      <c r="BJ5423" s="136"/>
    </row>
    <row r="5424" spans="5:62" ht="14.25" customHeight="1" x14ac:dyDescent="0.25">
      <c r="E5424" s="113"/>
      <c r="H5424" s="133"/>
      <c r="T5424" s="133"/>
      <c r="X5424" s="131"/>
      <c r="Y5424" s="133"/>
      <c r="AJ5424" s="133"/>
      <c r="AO5424" s="135"/>
      <c r="AP5424" s="135"/>
      <c r="BJ5424" s="136"/>
    </row>
    <row r="5425" spans="5:62" ht="14.25" customHeight="1" x14ac:dyDescent="0.25">
      <c r="E5425" s="113"/>
      <c r="H5425" s="133"/>
      <c r="T5425" s="133"/>
      <c r="X5425" s="131"/>
      <c r="Y5425" s="133"/>
      <c r="AJ5425" s="133"/>
      <c r="AO5425" s="135"/>
      <c r="AP5425" s="135"/>
      <c r="BJ5425" s="136"/>
    </row>
    <row r="5426" spans="5:62" ht="14.25" customHeight="1" x14ac:dyDescent="0.25">
      <c r="E5426" s="113"/>
      <c r="H5426" s="133"/>
      <c r="T5426" s="133"/>
      <c r="X5426" s="131"/>
      <c r="Y5426" s="133"/>
      <c r="AJ5426" s="133"/>
      <c r="AO5426" s="135"/>
      <c r="AP5426" s="135"/>
      <c r="BJ5426" s="136"/>
    </row>
    <row r="5427" spans="5:62" ht="14.25" customHeight="1" x14ac:dyDescent="0.25">
      <c r="E5427" s="113"/>
      <c r="H5427" s="133"/>
      <c r="T5427" s="133"/>
      <c r="X5427" s="131"/>
      <c r="Y5427" s="133"/>
      <c r="AJ5427" s="133"/>
      <c r="AO5427" s="135"/>
      <c r="AP5427" s="135"/>
      <c r="BJ5427" s="136"/>
    </row>
    <row r="5428" spans="5:62" ht="14.25" customHeight="1" x14ac:dyDescent="0.25">
      <c r="E5428" s="113"/>
      <c r="H5428" s="133"/>
      <c r="T5428" s="133"/>
      <c r="X5428" s="131"/>
      <c r="Y5428" s="133"/>
      <c r="AJ5428" s="133"/>
      <c r="AO5428" s="135"/>
      <c r="AP5428" s="135"/>
      <c r="BJ5428" s="136"/>
    </row>
    <row r="5429" spans="5:62" ht="14.25" customHeight="1" x14ac:dyDescent="0.25">
      <c r="E5429" s="113"/>
      <c r="H5429" s="133"/>
      <c r="T5429" s="133"/>
      <c r="X5429" s="131"/>
      <c r="Y5429" s="133"/>
      <c r="AJ5429" s="133"/>
      <c r="AO5429" s="135"/>
      <c r="AP5429" s="135"/>
      <c r="BJ5429" s="136"/>
    </row>
    <row r="5430" spans="5:62" ht="14.25" customHeight="1" x14ac:dyDescent="0.25">
      <c r="E5430" s="113"/>
      <c r="H5430" s="133"/>
      <c r="T5430" s="133"/>
      <c r="X5430" s="131"/>
      <c r="Y5430" s="133"/>
      <c r="AJ5430" s="133"/>
      <c r="AO5430" s="135"/>
      <c r="AP5430" s="135"/>
      <c r="BJ5430" s="136"/>
    </row>
    <row r="5431" spans="5:62" ht="14.25" customHeight="1" x14ac:dyDescent="0.25">
      <c r="E5431" s="113"/>
      <c r="H5431" s="133"/>
      <c r="T5431" s="133"/>
      <c r="X5431" s="131"/>
      <c r="Y5431" s="133"/>
      <c r="AJ5431" s="133"/>
      <c r="AO5431" s="135"/>
      <c r="AP5431" s="135"/>
      <c r="BJ5431" s="136"/>
    </row>
    <row r="5432" spans="5:62" ht="14.25" customHeight="1" x14ac:dyDescent="0.25">
      <c r="E5432" s="113"/>
      <c r="H5432" s="133"/>
      <c r="T5432" s="133"/>
      <c r="X5432" s="131"/>
      <c r="Y5432" s="133"/>
      <c r="AJ5432" s="133"/>
      <c r="AO5432" s="135"/>
      <c r="AP5432" s="135"/>
      <c r="BJ5432" s="136"/>
    </row>
    <row r="5433" spans="5:62" ht="14.25" customHeight="1" x14ac:dyDescent="0.25">
      <c r="E5433" s="113"/>
      <c r="H5433" s="133"/>
      <c r="T5433" s="133"/>
      <c r="X5433" s="131"/>
      <c r="Y5433" s="133"/>
      <c r="AJ5433" s="133"/>
      <c r="AO5433" s="135"/>
      <c r="AP5433" s="135"/>
      <c r="BJ5433" s="136"/>
    </row>
    <row r="5434" spans="5:62" ht="14.25" customHeight="1" x14ac:dyDescent="0.25">
      <c r="E5434" s="113"/>
      <c r="H5434" s="133"/>
      <c r="T5434" s="133"/>
      <c r="X5434" s="131"/>
      <c r="Y5434" s="133"/>
      <c r="AJ5434" s="133"/>
      <c r="AO5434" s="135"/>
      <c r="AP5434" s="135"/>
      <c r="BJ5434" s="136"/>
    </row>
    <row r="5435" spans="5:62" ht="14.25" customHeight="1" x14ac:dyDescent="0.25">
      <c r="E5435" s="113"/>
      <c r="H5435" s="133"/>
      <c r="T5435" s="133"/>
      <c r="X5435" s="131"/>
      <c r="Y5435" s="133"/>
      <c r="AJ5435" s="133"/>
      <c r="AO5435" s="135"/>
      <c r="AP5435" s="135"/>
      <c r="BJ5435" s="136"/>
    </row>
    <row r="5436" spans="5:62" ht="14.25" customHeight="1" x14ac:dyDescent="0.25">
      <c r="E5436" s="113"/>
      <c r="H5436" s="133"/>
      <c r="T5436" s="133"/>
      <c r="X5436" s="131"/>
      <c r="Y5436" s="133"/>
      <c r="AJ5436" s="133"/>
      <c r="AO5436" s="135"/>
      <c r="AP5436" s="135"/>
      <c r="BJ5436" s="136"/>
    </row>
    <row r="5437" spans="5:62" ht="14.25" customHeight="1" x14ac:dyDescent="0.25">
      <c r="E5437" s="113"/>
      <c r="H5437" s="133"/>
      <c r="T5437" s="133"/>
      <c r="X5437" s="131"/>
      <c r="Y5437" s="133"/>
      <c r="AJ5437" s="133"/>
      <c r="AO5437" s="135"/>
      <c r="AP5437" s="135"/>
      <c r="BJ5437" s="136"/>
    </row>
    <row r="5438" spans="5:62" ht="14.25" customHeight="1" x14ac:dyDescent="0.25">
      <c r="E5438" s="113"/>
      <c r="H5438" s="133"/>
      <c r="T5438" s="133"/>
      <c r="X5438" s="131"/>
      <c r="Y5438" s="133"/>
      <c r="AJ5438" s="133"/>
      <c r="AO5438" s="135"/>
      <c r="AP5438" s="135"/>
      <c r="BJ5438" s="136"/>
    </row>
    <row r="5439" spans="5:62" ht="14.25" customHeight="1" x14ac:dyDescent="0.25">
      <c r="E5439" s="113"/>
      <c r="H5439" s="133"/>
      <c r="T5439" s="133"/>
      <c r="X5439" s="131"/>
      <c r="Y5439" s="133"/>
      <c r="AJ5439" s="133"/>
      <c r="AO5439" s="135"/>
      <c r="AP5439" s="135"/>
      <c r="BJ5439" s="136"/>
    </row>
    <row r="5440" spans="5:62" ht="14.25" customHeight="1" x14ac:dyDescent="0.25">
      <c r="E5440" s="113"/>
      <c r="H5440" s="133"/>
      <c r="T5440" s="133"/>
      <c r="X5440" s="131"/>
      <c r="Y5440" s="133"/>
      <c r="AJ5440" s="133"/>
      <c r="AO5440" s="135"/>
      <c r="AP5440" s="135"/>
      <c r="BJ5440" s="136"/>
    </row>
    <row r="5441" spans="5:62" ht="14.25" customHeight="1" x14ac:dyDescent="0.25">
      <c r="E5441" s="113"/>
      <c r="H5441" s="133"/>
      <c r="T5441" s="133"/>
      <c r="X5441" s="131"/>
      <c r="Y5441" s="133"/>
      <c r="AJ5441" s="133"/>
      <c r="AO5441" s="135"/>
      <c r="AP5441" s="135"/>
      <c r="BJ5441" s="136"/>
    </row>
    <row r="5442" spans="5:62" ht="14.25" customHeight="1" x14ac:dyDescent="0.25">
      <c r="E5442" s="113"/>
      <c r="H5442" s="133"/>
      <c r="T5442" s="133"/>
      <c r="X5442" s="131"/>
      <c r="Y5442" s="133"/>
      <c r="AJ5442" s="133"/>
      <c r="AO5442" s="135"/>
      <c r="AP5442" s="135"/>
      <c r="BJ5442" s="136"/>
    </row>
    <row r="5443" spans="5:62" ht="14.25" customHeight="1" x14ac:dyDescent="0.25">
      <c r="E5443" s="113"/>
      <c r="H5443" s="133"/>
      <c r="T5443" s="133"/>
      <c r="X5443" s="131"/>
      <c r="Y5443" s="133"/>
      <c r="AJ5443" s="133"/>
      <c r="AO5443" s="135"/>
      <c r="AP5443" s="135"/>
      <c r="BJ5443" s="136"/>
    </row>
    <row r="5444" spans="5:62" ht="14.25" customHeight="1" x14ac:dyDescent="0.25">
      <c r="E5444" s="113"/>
      <c r="H5444" s="133"/>
      <c r="T5444" s="133"/>
      <c r="X5444" s="131"/>
      <c r="Y5444" s="133"/>
      <c r="AJ5444" s="133"/>
      <c r="AO5444" s="135"/>
      <c r="AP5444" s="135"/>
      <c r="BJ5444" s="136"/>
    </row>
    <row r="5445" spans="5:62" ht="14.25" customHeight="1" x14ac:dyDescent="0.25">
      <c r="E5445" s="113"/>
      <c r="H5445" s="133"/>
      <c r="T5445" s="133"/>
      <c r="X5445" s="131"/>
      <c r="Y5445" s="133"/>
      <c r="AJ5445" s="133"/>
      <c r="AO5445" s="135"/>
      <c r="AP5445" s="135"/>
      <c r="BJ5445" s="136"/>
    </row>
    <row r="5446" spans="5:62" ht="14.25" customHeight="1" x14ac:dyDescent="0.25">
      <c r="E5446" s="113"/>
      <c r="H5446" s="133"/>
      <c r="T5446" s="133"/>
      <c r="X5446" s="131"/>
      <c r="Y5446" s="133"/>
      <c r="AJ5446" s="133"/>
      <c r="AO5446" s="135"/>
      <c r="AP5446" s="135"/>
      <c r="BJ5446" s="136"/>
    </row>
    <row r="5447" spans="5:62" ht="14.25" customHeight="1" x14ac:dyDescent="0.25">
      <c r="E5447" s="113"/>
      <c r="H5447" s="133"/>
      <c r="T5447" s="133"/>
      <c r="X5447" s="131"/>
      <c r="Y5447" s="133"/>
      <c r="AJ5447" s="133"/>
      <c r="AO5447" s="135"/>
      <c r="AP5447" s="135"/>
      <c r="BJ5447" s="136"/>
    </row>
    <row r="5448" spans="5:62" ht="14.25" customHeight="1" x14ac:dyDescent="0.25">
      <c r="E5448" s="113"/>
      <c r="H5448" s="133"/>
      <c r="T5448" s="133"/>
      <c r="X5448" s="131"/>
      <c r="Y5448" s="133"/>
      <c r="AJ5448" s="133"/>
      <c r="AO5448" s="135"/>
      <c r="AP5448" s="135"/>
      <c r="BJ5448" s="136"/>
    </row>
    <row r="5449" spans="5:62" ht="14.25" customHeight="1" x14ac:dyDescent="0.25">
      <c r="E5449" s="113"/>
      <c r="H5449" s="133"/>
      <c r="T5449" s="133"/>
      <c r="X5449" s="131"/>
      <c r="Y5449" s="133"/>
      <c r="AJ5449" s="133"/>
      <c r="AO5449" s="135"/>
      <c r="AP5449" s="135"/>
      <c r="BJ5449" s="136"/>
    </row>
    <row r="5450" spans="5:62" ht="14.25" customHeight="1" x14ac:dyDescent="0.25">
      <c r="E5450" s="113"/>
      <c r="H5450" s="133"/>
      <c r="T5450" s="133"/>
      <c r="X5450" s="131"/>
      <c r="Y5450" s="133"/>
      <c r="AJ5450" s="133"/>
      <c r="AO5450" s="135"/>
      <c r="AP5450" s="135"/>
      <c r="BJ5450" s="136"/>
    </row>
    <row r="5451" spans="5:62" ht="14.25" customHeight="1" x14ac:dyDescent="0.25">
      <c r="E5451" s="113"/>
      <c r="H5451" s="133"/>
      <c r="T5451" s="133"/>
      <c r="X5451" s="131"/>
      <c r="Y5451" s="133"/>
      <c r="AJ5451" s="133"/>
      <c r="AO5451" s="135"/>
      <c r="AP5451" s="135"/>
      <c r="BJ5451" s="136"/>
    </row>
    <row r="5452" spans="5:62" ht="14.25" customHeight="1" x14ac:dyDescent="0.25">
      <c r="E5452" s="113"/>
      <c r="H5452" s="133"/>
      <c r="T5452" s="133"/>
      <c r="X5452" s="131"/>
      <c r="Y5452" s="133"/>
      <c r="AJ5452" s="133"/>
      <c r="AO5452" s="135"/>
      <c r="AP5452" s="135"/>
      <c r="BJ5452" s="136"/>
    </row>
    <row r="5453" spans="5:62" ht="14.25" customHeight="1" x14ac:dyDescent="0.25">
      <c r="E5453" s="113"/>
      <c r="H5453" s="133"/>
      <c r="T5453" s="133"/>
      <c r="X5453" s="131"/>
      <c r="Y5453" s="133"/>
      <c r="AJ5453" s="133"/>
      <c r="AO5453" s="135"/>
      <c r="AP5453" s="135"/>
      <c r="BJ5453" s="136"/>
    </row>
    <row r="5454" spans="5:62" ht="14.25" customHeight="1" x14ac:dyDescent="0.25">
      <c r="E5454" s="113"/>
      <c r="H5454" s="133"/>
      <c r="T5454" s="133"/>
      <c r="X5454" s="131"/>
      <c r="Y5454" s="133"/>
      <c r="AJ5454" s="133"/>
      <c r="AO5454" s="135"/>
      <c r="AP5454" s="135"/>
      <c r="BJ5454" s="136"/>
    </row>
    <row r="5455" spans="5:62" ht="14.25" customHeight="1" x14ac:dyDescent="0.25">
      <c r="E5455" s="113"/>
      <c r="H5455" s="133"/>
      <c r="T5455" s="133"/>
      <c r="X5455" s="131"/>
      <c r="Y5455" s="133"/>
      <c r="AJ5455" s="133"/>
      <c r="AO5455" s="135"/>
      <c r="AP5455" s="135"/>
      <c r="BJ5455" s="136"/>
    </row>
    <row r="5456" spans="5:62" ht="14.25" customHeight="1" x14ac:dyDescent="0.25">
      <c r="E5456" s="113"/>
      <c r="H5456" s="133"/>
      <c r="T5456" s="133"/>
      <c r="X5456" s="131"/>
      <c r="Y5456" s="133"/>
      <c r="AJ5456" s="133"/>
      <c r="AO5456" s="135"/>
      <c r="AP5456" s="135"/>
      <c r="BJ5456" s="136"/>
    </row>
    <row r="5457" spans="5:62" ht="14.25" customHeight="1" x14ac:dyDescent="0.25">
      <c r="E5457" s="113"/>
      <c r="H5457" s="133"/>
      <c r="T5457" s="133"/>
      <c r="X5457" s="131"/>
      <c r="Y5457" s="133"/>
      <c r="AJ5457" s="133"/>
      <c r="AO5457" s="135"/>
      <c r="AP5457" s="135"/>
      <c r="BJ5457" s="136"/>
    </row>
    <row r="5458" spans="5:62" ht="14.25" customHeight="1" x14ac:dyDescent="0.25">
      <c r="E5458" s="113"/>
      <c r="H5458" s="133"/>
      <c r="T5458" s="133"/>
      <c r="X5458" s="131"/>
      <c r="Y5458" s="133"/>
      <c r="AJ5458" s="133"/>
      <c r="AO5458" s="135"/>
      <c r="AP5458" s="135"/>
      <c r="BJ5458" s="136"/>
    </row>
    <row r="5459" spans="5:62" ht="14.25" customHeight="1" x14ac:dyDescent="0.25">
      <c r="E5459" s="113"/>
      <c r="H5459" s="133"/>
      <c r="T5459" s="133"/>
      <c r="X5459" s="131"/>
      <c r="Y5459" s="133"/>
      <c r="AJ5459" s="133"/>
      <c r="AO5459" s="135"/>
      <c r="AP5459" s="135"/>
      <c r="BJ5459" s="136"/>
    </row>
    <row r="5460" spans="5:62" ht="14.25" customHeight="1" x14ac:dyDescent="0.25">
      <c r="E5460" s="113"/>
      <c r="H5460" s="133"/>
      <c r="T5460" s="133"/>
      <c r="X5460" s="131"/>
      <c r="Y5460" s="133"/>
      <c r="AJ5460" s="133"/>
      <c r="AO5460" s="135"/>
      <c r="AP5460" s="135"/>
      <c r="BJ5460" s="136"/>
    </row>
    <row r="5461" spans="5:62" ht="14.25" customHeight="1" x14ac:dyDescent="0.25">
      <c r="E5461" s="113"/>
      <c r="H5461" s="133"/>
      <c r="T5461" s="133"/>
      <c r="X5461" s="131"/>
      <c r="Y5461" s="133"/>
      <c r="AJ5461" s="133"/>
      <c r="AO5461" s="135"/>
      <c r="AP5461" s="135"/>
      <c r="BJ5461" s="136"/>
    </row>
    <row r="5462" spans="5:62" ht="14.25" customHeight="1" x14ac:dyDescent="0.25">
      <c r="E5462" s="113"/>
      <c r="H5462" s="133"/>
      <c r="T5462" s="133"/>
      <c r="X5462" s="131"/>
      <c r="Y5462" s="133"/>
      <c r="AJ5462" s="133"/>
      <c r="AO5462" s="135"/>
      <c r="AP5462" s="135"/>
      <c r="BJ5462" s="136"/>
    </row>
    <row r="5463" spans="5:62" ht="14.25" customHeight="1" x14ac:dyDescent="0.25">
      <c r="E5463" s="113"/>
      <c r="H5463" s="133"/>
      <c r="T5463" s="133"/>
      <c r="X5463" s="131"/>
      <c r="Y5463" s="133"/>
      <c r="AJ5463" s="133"/>
      <c r="AO5463" s="135"/>
      <c r="AP5463" s="135"/>
      <c r="BJ5463" s="136"/>
    </row>
    <row r="5464" spans="5:62" ht="14.25" customHeight="1" x14ac:dyDescent="0.25">
      <c r="E5464" s="113"/>
      <c r="H5464" s="133"/>
      <c r="T5464" s="133"/>
      <c r="X5464" s="131"/>
      <c r="Y5464" s="133"/>
      <c r="AJ5464" s="133"/>
      <c r="AO5464" s="135"/>
      <c r="AP5464" s="135"/>
      <c r="BJ5464" s="136"/>
    </row>
    <row r="5465" spans="5:62" ht="14.25" customHeight="1" x14ac:dyDescent="0.25">
      <c r="E5465" s="113"/>
      <c r="H5465" s="133"/>
      <c r="T5465" s="133"/>
      <c r="X5465" s="131"/>
      <c r="Y5465" s="133"/>
      <c r="AJ5465" s="133"/>
      <c r="AO5465" s="135"/>
      <c r="AP5465" s="135"/>
      <c r="BJ5465" s="136"/>
    </row>
    <row r="5466" spans="5:62" ht="14.25" customHeight="1" x14ac:dyDescent="0.25">
      <c r="E5466" s="113"/>
      <c r="H5466" s="133"/>
      <c r="T5466" s="133"/>
      <c r="X5466" s="131"/>
      <c r="Y5466" s="133"/>
      <c r="AJ5466" s="133"/>
      <c r="AO5466" s="135"/>
      <c r="AP5466" s="135"/>
      <c r="BJ5466" s="136"/>
    </row>
    <row r="5467" spans="5:62" ht="14.25" customHeight="1" x14ac:dyDescent="0.25">
      <c r="E5467" s="113"/>
      <c r="H5467" s="133"/>
      <c r="T5467" s="133"/>
      <c r="X5467" s="131"/>
      <c r="Y5467" s="133"/>
      <c r="AJ5467" s="133"/>
      <c r="AO5467" s="135"/>
      <c r="AP5467" s="135"/>
      <c r="BJ5467" s="136"/>
    </row>
    <row r="5468" spans="5:62" ht="14.25" customHeight="1" x14ac:dyDescent="0.25">
      <c r="E5468" s="113"/>
      <c r="H5468" s="133"/>
      <c r="T5468" s="133"/>
      <c r="X5468" s="131"/>
      <c r="Y5468" s="133"/>
      <c r="AJ5468" s="133"/>
      <c r="AO5468" s="135"/>
      <c r="AP5468" s="135"/>
      <c r="BJ5468" s="136"/>
    </row>
    <row r="5469" spans="5:62" ht="14.25" customHeight="1" x14ac:dyDescent="0.25">
      <c r="E5469" s="113"/>
      <c r="H5469" s="133"/>
      <c r="T5469" s="133"/>
      <c r="X5469" s="131"/>
      <c r="Y5469" s="133"/>
      <c r="AJ5469" s="133"/>
      <c r="AO5469" s="135"/>
      <c r="AP5469" s="135"/>
      <c r="BJ5469" s="136"/>
    </row>
    <row r="5470" spans="5:62" ht="14.25" customHeight="1" x14ac:dyDescent="0.25">
      <c r="E5470" s="113"/>
      <c r="H5470" s="133"/>
      <c r="T5470" s="133"/>
      <c r="X5470" s="131"/>
      <c r="Y5470" s="133"/>
      <c r="AJ5470" s="133"/>
      <c r="AO5470" s="135"/>
      <c r="AP5470" s="135"/>
      <c r="BJ5470" s="136"/>
    </row>
    <row r="5471" spans="5:62" ht="14.25" customHeight="1" x14ac:dyDescent="0.25">
      <c r="E5471" s="113"/>
      <c r="H5471" s="133"/>
      <c r="T5471" s="133"/>
      <c r="X5471" s="131"/>
      <c r="Y5471" s="133"/>
      <c r="AJ5471" s="133"/>
      <c r="AO5471" s="135"/>
      <c r="AP5471" s="135"/>
      <c r="BJ5471" s="136"/>
    </row>
    <row r="5472" spans="5:62" ht="14.25" customHeight="1" x14ac:dyDescent="0.25">
      <c r="E5472" s="113"/>
      <c r="H5472" s="133"/>
      <c r="T5472" s="133"/>
      <c r="X5472" s="131"/>
      <c r="Y5472" s="133"/>
      <c r="AJ5472" s="133"/>
      <c r="AO5472" s="135"/>
      <c r="AP5472" s="135"/>
      <c r="BJ5472" s="136"/>
    </row>
    <row r="5473" spans="5:62" ht="14.25" customHeight="1" x14ac:dyDescent="0.25">
      <c r="E5473" s="113"/>
      <c r="H5473" s="133"/>
      <c r="T5473" s="133"/>
      <c r="X5473" s="131"/>
      <c r="Y5473" s="133"/>
      <c r="AJ5473" s="133"/>
      <c r="AO5473" s="135"/>
      <c r="AP5473" s="135"/>
      <c r="BJ5473" s="136"/>
    </row>
    <row r="5474" spans="5:62" ht="14.25" customHeight="1" x14ac:dyDescent="0.25">
      <c r="E5474" s="113"/>
      <c r="H5474" s="133"/>
      <c r="T5474" s="133"/>
      <c r="X5474" s="131"/>
      <c r="Y5474" s="133"/>
      <c r="AJ5474" s="133"/>
      <c r="AO5474" s="135"/>
      <c r="AP5474" s="135"/>
      <c r="BJ5474" s="136"/>
    </row>
    <row r="5475" spans="5:62" ht="14.25" customHeight="1" x14ac:dyDescent="0.25">
      <c r="E5475" s="113"/>
      <c r="H5475" s="133"/>
      <c r="T5475" s="133"/>
      <c r="X5475" s="131"/>
      <c r="Y5475" s="133"/>
      <c r="AJ5475" s="133"/>
      <c r="AO5475" s="135"/>
      <c r="AP5475" s="135"/>
      <c r="BJ5475" s="136"/>
    </row>
    <row r="5476" spans="5:62" ht="14.25" customHeight="1" x14ac:dyDescent="0.25">
      <c r="E5476" s="113"/>
      <c r="H5476" s="133"/>
      <c r="T5476" s="133"/>
      <c r="X5476" s="131"/>
      <c r="Y5476" s="133"/>
      <c r="AJ5476" s="133"/>
      <c r="AO5476" s="135"/>
      <c r="AP5476" s="135"/>
      <c r="BJ5476" s="136"/>
    </row>
    <row r="5477" spans="5:62" ht="14.25" customHeight="1" x14ac:dyDescent="0.25">
      <c r="E5477" s="113"/>
      <c r="H5477" s="133"/>
      <c r="T5477" s="133"/>
      <c r="X5477" s="131"/>
      <c r="Y5477" s="133"/>
      <c r="AJ5477" s="133"/>
      <c r="AO5477" s="135"/>
      <c r="AP5477" s="135"/>
      <c r="BJ5477" s="136"/>
    </row>
    <row r="5478" spans="5:62" ht="14.25" customHeight="1" x14ac:dyDescent="0.25">
      <c r="E5478" s="113"/>
      <c r="H5478" s="133"/>
      <c r="T5478" s="133"/>
      <c r="X5478" s="131"/>
      <c r="Y5478" s="133"/>
      <c r="AJ5478" s="133"/>
      <c r="AO5478" s="135"/>
      <c r="AP5478" s="135"/>
      <c r="BJ5478" s="136"/>
    </row>
    <row r="5479" spans="5:62" ht="14.25" customHeight="1" x14ac:dyDescent="0.25">
      <c r="E5479" s="113"/>
      <c r="H5479" s="133"/>
      <c r="T5479" s="133"/>
      <c r="X5479" s="131"/>
      <c r="Y5479" s="133"/>
      <c r="AJ5479" s="133"/>
      <c r="AO5479" s="135"/>
      <c r="AP5479" s="135"/>
      <c r="BJ5479" s="136"/>
    </row>
    <row r="5480" spans="5:62" ht="14.25" customHeight="1" x14ac:dyDescent="0.25">
      <c r="E5480" s="113"/>
      <c r="H5480" s="133"/>
      <c r="T5480" s="133"/>
      <c r="X5480" s="131"/>
      <c r="Y5480" s="133"/>
      <c r="AJ5480" s="133"/>
      <c r="AO5480" s="135"/>
      <c r="AP5480" s="135"/>
      <c r="BJ5480" s="136"/>
    </row>
    <row r="5481" spans="5:62" ht="14.25" customHeight="1" x14ac:dyDescent="0.25">
      <c r="E5481" s="113"/>
      <c r="H5481" s="133"/>
      <c r="T5481" s="133"/>
      <c r="X5481" s="131"/>
      <c r="Y5481" s="133"/>
      <c r="AJ5481" s="133"/>
      <c r="AO5481" s="135"/>
      <c r="AP5481" s="135"/>
      <c r="BJ5481" s="136"/>
    </row>
    <row r="5482" spans="5:62" ht="14.25" customHeight="1" x14ac:dyDescent="0.25">
      <c r="E5482" s="113"/>
      <c r="H5482" s="133"/>
      <c r="T5482" s="133"/>
      <c r="X5482" s="131"/>
      <c r="Y5482" s="133"/>
      <c r="AJ5482" s="133"/>
      <c r="AO5482" s="135"/>
      <c r="AP5482" s="135"/>
      <c r="BJ5482" s="136"/>
    </row>
    <row r="5483" spans="5:62" ht="14.25" customHeight="1" x14ac:dyDescent="0.25">
      <c r="E5483" s="113"/>
      <c r="H5483" s="133"/>
      <c r="T5483" s="133"/>
      <c r="X5483" s="131"/>
      <c r="Y5483" s="133"/>
      <c r="AJ5483" s="133"/>
      <c r="AO5483" s="135"/>
      <c r="AP5483" s="135"/>
      <c r="BJ5483" s="136"/>
    </row>
    <row r="5484" spans="5:62" ht="14.25" customHeight="1" x14ac:dyDescent="0.25">
      <c r="E5484" s="113"/>
      <c r="H5484" s="133"/>
      <c r="T5484" s="133"/>
      <c r="X5484" s="131"/>
      <c r="Y5484" s="133"/>
      <c r="AJ5484" s="133"/>
      <c r="AO5484" s="135"/>
      <c r="AP5484" s="135"/>
      <c r="BJ5484" s="136"/>
    </row>
    <row r="5485" spans="5:62" ht="14.25" customHeight="1" x14ac:dyDescent="0.25">
      <c r="E5485" s="113"/>
      <c r="H5485" s="133"/>
      <c r="T5485" s="133"/>
      <c r="X5485" s="131"/>
      <c r="Y5485" s="133"/>
      <c r="AJ5485" s="133"/>
      <c r="AO5485" s="135"/>
      <c r="AP5485" s="135"/>
      <c r="BJ5485" s="136"/>
    </row>
    <row r="5486" spans="5:62" ht="14.25" customHeight="1" x14ac:dyDescent="0.25">
      <c r="E5486" s="113"/>
      <c r="H5486" s="133"/>
      <c r="T5486" s="133"/>
      <c r="X5486" s="131"/>
      <c r="Y5486" s="133"/>
      <c r="AJ5486" s="133"/>
      <c r="AO5486" s="135"/>
      <c r="AP5486" s="135"/>
      <c r="BJ5486" s="136"/>
    </row>
    <row r="5487" spans="5:62" ht="14.25" customHeight="1" x14ac:dyDescent="0.25">
      <c r="E5487" s="113"/>
      <c r="H5487" s="133"/>
      <c r="T5487" s="133"/>
      <c r="X5487" s="131"/>
      <c r="Y5487" s="133"/>
      <c r="AJ5487" s="133"/>
      <c r="AO5487" s="135"/>
      <c r="AP5487" s="135"/>
      <c r="BJ5487" s="136"/>
    </row>
    <row r="5488" spans="5:62" ht="14.25" customHeight="1" x14ac:dyDescent="0.25">
      <c r="E5488" s="113"/>
      <c r="H5488" s="133"/>
      <c r="T5488" s="133"/>
      <c r="X5488" s="131"/>
      <c r="Y5488" s="133"/>
      <c r="AJ5488" s="133"/>
      <c r="AO5488" s="135"/>
      <c r="AP5488" s="135"/>
      <c r="BJ5488" s="136"/>
    </row>
    <row r="5489" spans="5:62" ht="14.25" customHeight="1" x14ac:dyDescent="0.25">
      <c r="E5489" s="113"/>
      <c r="H5489" s="133"/>
      <c r="T5489" s="133"/>
      <c r="X5489" s="131"/>
      <c r="Y5489" s="133"/>
      <c r="AJ5489" s="133"/>
      <c r="AO5489" s="135"/>
      <c r="AP5489" s="135"/>
      <c r="BJ5489" s="136"/>
    </row>
    <row r="5490" spans="5:62" ht="14.25" customHeight="1" x14ac:dyDescent="0.25">
      <c r="E5490" s="113"/>
      <c r="H5490" s="133"/>
      <c r="T5490" s="133"/>
      <c r="X5490" s="131"/>
      <c r="Y5490" s="133"/>
      <c r="AJ5490" s="133"/>
      <c r="AO5490" s="135"/>
      <c r="AP5490" s="135"/>
      <c r="BJ5490" s="136"/>
    </row>
    <row r="5491" spans="5:62" ht="14.25" customHeight="1" x14ac:dyDescent="0.25">
      <c r="E5491" s="113"/>
      <c r="H5491" s="133"/>
      <c r="T5491" s="133"/>
      <c r="X5491" s="131"/>
      <c r="Y5491" s="133"/>
      <c r="AJ5491" s="133"/>
      <c r="AO5491" s="135"/>
      <c r="AP5491" s="135"/>
      <c r="BJ5491" s="136"/>
    </row>
    <row r="5492" spans="5:62" ht="14.25" customHeight="1" x14ac:dyDescent="0.25">
      <c r="E5492" s="113"/>
      <c r="H5492" s="133"/>
      <c r="T5492" s="133"/>
      <c r="X5492" s="131"/>
      <c r="Y5492" s="133"/>
      <c r="AJ5492" s="133"/>
      <c r="AO5492" s="135"/>
      <c r="AP5492" s="135"/>
      <c r="BJ5492" s="136"/>
    </row>
    <row r="5493" spans="5:62" ht="14.25" customHeight="1" x14ac:dyDescent="0.25">
      <c r="E5493" s="113"/>
      <c r="H5493" s="133"/>
      <c r="T5493" s="133"/>
      <c r="X5493" s="131"/>
      <c r="Y5493" s="133"/>
      <c r="AJ5493" s="133"/>
      <c r="AO5493" s="135"/>
      <c r="AP5493" s="135"/>
      <c r="BJ5493" s="136"/>
    </row>
    <row r="5494" spans="5:62" ht="14.25" customHeight="1" x14ac:dyDescent="0.25">
      <c r="E5494" s="113"/>
      <c r="H5494" s="133"/>
      <c r="T5494" s="133"/>
      <c r="X5494" s="131"/>
      <c r="Y5494" s="133"/>
      <c r="AJ5494" s="133"/>
      <c r="AO5494" s="135"/>
      <c r="AP5494" s="135"/>
      <c r="BJ5494" s="136"/>
    </row>
    <row r="5495" spans="5:62" ht="14.25" customHeight="1" x14ac:dyDescent="0.25">
      <c r="E5495" s="113"/>
      <c r="H5495" s="133"/>
      <c r="T5495" s="133"/>
      <c r="X5495" s="131"/>
      <c r="Y5495" s="133"/>
      <c r="AJ5495" s="133"/>
      <c r="AO5495" s="135"/>
      <c r="AP5495" s="135"/>
      <c r="BJ5495" s="136"/>
    </row>
    <row r="5496" spans="5:62" ht="14.25" customHeight="1" x14ac:dyDescent="0.25">
      <c r="E5496" s="113"/>
      <c r="H5496" s="133"/>
      <c r="T5496" s="133"/>
      <c r="X5496" s="131"/>
      <c r="Y5496" s="133"/>
      <c r="AJ5496" s="133"/>
      <c r="AO5496" s="135"/>
      <c r="AP5496" s="135"/>
      <c r="BJ5496" s="136"/>
    </row>
    <row r="5497" spans="5:62" ht="14.25" customHeight="1" x14ac:dyDescent="0.25">
      <c r="E5497" s="113"/>
      <c r="H5497" s="133"/>
      <c r="T5497" s="133"/>
      <c r="X5497" s="131"/>
      <c r="Y5497" s="133"/>
      <c r="AJ5497" s="133"/>
      <c r="AO5497" s="135"/>
      <c r="AP5497" s="135"/>
      <c r="BJ5497" s="136"/>
    </row>
    <row r="5498" spans="5:62" ht="14.25" customHeight="1" x14ac:dyDescent="0.25">
      <c r="E5498" s="113"/>
      <c r="H5498" s="133"/>
      <c r="T5498" s="133"/>
      <c r="X5498" s="131"/>
      <c r="Y5498" s="133"/>
      <c r="AJ5498" s="133"/>
      <c r="AO5498" s="135"/>
      <c r="AP5498" s="135"/>
      <c r="BJ5498" s="136"/>
    </row>
    <row r="5499" spans="5:62" ht="14.25" customHeight="1" x14ac:dyDescent="0.25">
      <c r="E5499" s="113"/>
      <c r="H5499" s="133"/>
      <c r="T5499" s="133"/>
      <c r="X5499" s="131"/>
      <c r="Y5499" s="133"/>
      <c r="AJ5499" s="133"/>
      <c r="AO5499" s="135"/>
      <c r="AP5499" s="135"/>
      <c r="BJ5499" s="136"/>
    </row>
    <row r="5500" spans="5:62" ht="14.25" customHeight="1" x14ac:dyDescent="0.25">
      <c r="E5500" s="113"/>
      <c r="H5500" s="133"/>
      <c r="T5500" s="133"/>
      <c r="X5500" s="131"/>
      <c r="Y5500" s="133"/>
      <c r="AJ5500" s="133"/>
      <c r="AO5500" s="135"/>
      <c r="AP5500" s="135"/>
      <c r="BJ5500" s="136"/>
    </row>
    <row r="5501" spans="5:62" ht="14.25" customHeight="1" x14ac:dyDescent="0.25">
      <c r="E5501" s="113"/>
      <c r="H5501" s="133"/>
      <c r="T5501" s="133"/>
      <c r="X5501" s="131"/>
      <c r="Y5501" s="133"/>
      <c r="AJ5501" s="133"/>
      <c r="AO5501" s="135"/>
      <c r="AP5501" s="135"/>
      <c r="BJ5501" s="136"/>
    </row>
    <row r="5502" spans="5:62" ht="14.25" customHeight="1" x14ac:dyDescent="0.25">
      <c r="E5502" s="113"/>
      <c r="H5502" s="133"/>
      <c r="T5502" s="133"/>
      <c r="X5502" s="131"/>
      <c r="Y5502" s="133"/>
      <c r="AJ5502" s="133"/>
      <c r="AO5502" s="135"/>
      <c r="AP5502" s="135"/>
      <c r="BJ5502" s="136"/>
    </row>
    <row r="5503" spans="5:62" ht="14.25" customHeight="1" x14ac:dyDescent="0.25">
      <c r="E5503" s="113"/>
      <c r="H5503" s="133"/>
      <c r="T5503" s="133"/>
      <c r="X5503" s="131"/>
      <c r="Y5503" s="133"/>
      <c r="AJ5503" s="133"/>
      <c r="AO5503" s="135"/>
      <c r="AP5503" s="135"/>
      <c r="BJ5503" s="136"/>
    </row>
    <row r="5504" spans="5:62" ht="14.25" customHeight="1" x14ac:dyDescent="0.25">
      <c r="E5504" s="113"/>
      <c r="H5504" s="133"/>
      <c r="T5504" s="133"/>
      <c r="X5504" s="131"/>
      <c r="Y5504" s="133"/>
      <c r="AJ5504" s="133"/>
      <c r="AO5504" s="135"/>
      <c r="AP5504" s="135"/>
      <c r="BJ5504" s="136"/>
    </row>
    <row r="5505" spans="5:62" ht="14.25" customHeight="1" x14ac:dyDescent="0.25">
      <c r="E5505" s="113"/>
      <c r="H5505" s="133"/>
      <c r="T5505" s="133"/>
      <c r="X5505" s="131"/>
      <c r="Y5505" s="133"/>
      <c r="AJ5505" s="133"/>
      <c r="AO5505" s="135"/>
      <c r="AP5505" s="135"/>
      <c r="BJ5505" s="136"/>
    </row>
    <row r="5506" spans="5:62" ht="14.25" customHeight="1" x14ac:dyDescent="0.25">
      <c r="E5506" s="113"/>
      <c r="H5506" s="133"/>
      <c r="T5506" s="133"/>
      <c r="X5506" s="131"/>
      <c r="Y5506" s="133"/>
      <c r="AJ5506" s="133"/>
      <c r="AO5506" s="135"/>
      <c r="AP5506" s="135"/>
      <c r="BJ5506" s="136"/>
    </row>
    <row r="5507" spans="5:62" ht="14.25" customHeight="1" x14ac:dyDescent="0.25">
      <c r="E5507" s="113"/>
      <c r="H5507" s="133"/>
      <c r="T5507" s="133"/>
      <c r="X5507" s="131"/>
      <c r="Y5507" s="133"/>
      <c r="AJ5507" s="133"/>
      <c r="AO5507" s="135"/>
      <c r="AP5507" s="135"/>
      <c r="BJ5507" s="136"/>
    </row>
    <row r="5508" spans="5:62" ht="14.25" customHeight="1" x14ac:dyDescent="0.25">
      <c r="E5508" s="113"/>
      <c r="H5508" s="133"/>
      <c r="T5508" s="133"/>
      <c r="X5508" s="131"/>
      <c r="Y5508" s="133"/>
      <c r="AJ5508" s="133"/>
      <c r="AO5508" s="135"/>
      <c r="AP5508" s="135"/>
      <c r="BJ5508" s="136"/>
    </row>
    <row r="5509" spans="5:62" ht="14.25" customHeight="1" x14ac:dyDescent="0.25">
      <c r="E5509" s="113"/>
      <c r="H5509" s="133"/>
      <c r="T5509" s="133"/>
      <c r="X5509" s="131"/>
      <c r="Y5509" s="133"/>
      <c r="AJ5509" s="133"/>
      <c r="AO5509" s="135"/>
      <c r="AP5509" s="135"/>
      <c r="BJ5509" s="136"/>
    </row>
    <row r="5510" spans="5:62" ht="14.25" customHeight="1" x14ac:dyDescent="0.25">
      <c r="E5510" s="113"/>
      <c r="H5510" s="133"/>
      <c r="T5510" s="133"/>
      <c r="X5510" s="131"/>
      <c r="Y5510" s="133"/>
      <c r="AJ5510" s="133"/>
      <c r="AO5510" s="135"/>
      <c r="AP5510" s="135"/>
      <c r="BJ5510" s="136"/>
    </row>
    <row r="5511" spans="5:62" ht="14.25" customHeight="1" x14ac:dyDescent="0.25">
      <c r="E5511" s="113"/>
      <c r="H5511" s="133"/>
      <c r="T5511" s="133"/>
      <c r="X5511" s="131"/>
      <c r="Y5511" s="133"/>
      <c r="AJ5511" s="133"/>
      <c r="AO5511" s="135"/>
      <c r="AP5511" s="135"/>
      <c r="BJ5511" s="136"/>
    </row>
    <row r="5512" spans="5:62" ht="14.25" customHeight="1" x14ac:dyDescent="0.25">
      <c r="E5512" s="113"/>
      <c r="H5512" s="133"/>
      <c r="T5512" s="133"/>
      <c r="X5512" s="131"/>
      <c r="Y5512" s="133"/>
      <c r="AJ5512" s="133"/>
      <c r="AO5512" s="135"/>
      <c r="AP5512" s="135"/>
      <c r="BJ5512" s="136"/>
    </row>
    <row r="5513" spans="5:62" ht="14.25" customHeight="1" x14ac:dyDescent="0.25">
      <c r="E5513" s="113"/>
      <c r="H5513" s="133"/>
      <c r="T5513" s="133"/>
      <c r="X5513" s="131"/>
      <c r="Y5513" s="133"/>
      <c r="AJ5513" s="133"/>
      <c r="AO5513" s="135"/>
      <c r="AP5513" s="135"/>
      <c r="BJ5513" s="136"/>
    </row>
    <row r="5514" spans="5:62" ht="14.25" customHeight="1" x14ac:dyDescent="0.25">
      <c r="E5514" s="113"/>
      <c r="H5514" s="133"/>
      <c r="T5514" s="133"/>
      <c r="X5514" s="131"/>
      <c r="Y5514" s="133"/>
      <c r="AJ5514" s="133"/>
      <c r="AO5514" s="135"/>
      <c r="AP5514" s="135"/>
      <c r="BJ5514" s="136"/>
    </row>
    <row r="5515" spans="5:62" ht="14.25" customHeight="1" x14ac:dyDescent="0.25">
      <c r="E5515" s="113"/>
      <c r="H5515" s="133"/>
      <c r="T5515" s="133"/>
      <c r="X5515" s="131"/>
      <c r="Y5515" s="133"/>
      <c r="AJ5515" s="133"/>
      <c r="AO5515" s="135"/>
      <c r="AP5515" s="135"/>
      <c r="BJ5515" s="136"/>
    </row>
    <row r="5516" spans="5:62" ht="14.25" customHeight="1" x14ac:dyDescent="0.25">
      <c r="E5516" s="113"/>
      <c r="H5516" s="133"/>
      <c r="T5516" s="133"/>
      <c r="X5516" s="131"/>
      <c r="Y5516" s="133"/>
      <c r="AJ5516" s="133"/>
      <c r="AO5516" s="135"/>
      <c r="AP5516" s="135"/>
      <c r="BJ5516" s="136"/>
    </row>
    <row r="5517" spans="5:62" ht="14.25" customHeight="1" x14ac:dyDescent="0.25">
      <c r="E5517" s="113"/>
      <c r="H5517" s="133"/>
      <c r="T5517" s="133"/>
      <c r="X5517" s="131"/>
      <c r="Y5517" s="133"/>
      <c r="AJ5517" s="133"/>
      <c r="AO5517" s="135"/>
      <c r="AP5517" s="135"/>
      <c r="BJ5517" s="136"/>
    </row>
    <row r="5518" spans="5:62" ht="14.25" customHeight="1" x14ac:dyDescent="0.25">
      <c r="E5518" s="113"/>
      <c r="H5518" s="133"/>
      <c r="T5518" s="133"/>
      <c r="X5518" s="131"/>
      <c r="Y5518" s="133"/>
      <c r="AJ5518" s="133"/>
      <c r="AO5518" s="135"/>
      <c r="AP5518" s="135"/>
      <c r="BJ5518" s="136"/>
    </row>
    <row r="5519" spans="5:62" ht="14.25" customHeight="1" x14ac:dyDescent="0.25">
      <c r="E5519" s="113"/>
      <c r="H5519" s="133"/>
      <c r="T5519" s="133"/>
      <c r="X5519" s="131"/>
      <c r="Y5519" s="133"/>
      <c r="AJ5519" s="133"/>
      <c r="AO5519" s="135"/>
      <c r="AP5519" s="135"/>
      <c r="BJ5519" s="136"/>
    </row>
    <row r="5520" spans="5:62" ht="14.25" customHeight="1" x14ac:dyDescent="0.25">
      <c r="E5520" s="113"/>
      <c r="H5520" s="133"/>
      <c r="T5520" s="133"/>
      <c r="X5520" s="131"/>
      <c r="Y5520" s="133"/>
      <c r="AJ5520" s="133"/>
      <c r="AO5520" s="135"/>
      <c r="AP5520" s="135"/>
      <c r="BJ5520" s="136"/>
    </row>
    <row r="5521" spans="5:62" ht="14.25" customHeight="1" x14ac:dyDescent="0.25">
      <c r="E5521" s="113"/>
      <c r="H5521" s="133"/>
      <c r="T5521" s="133"/>
      <c r="X5521" s="131"/>
      <c r="Y5521" s="133"/>
      <c r="AJ5521" s="133"/>
      <c r="AO5521" s="135"/>
      <c r="AP5521" s="135"/>
      <c r="BJ5521" s="136"/>
    </row>
    <row r="5522" spans="5:62" ht="14.25" customHeight="1" x14ac:dyDescent="0.25">
      <c r="E5522" s="113"/>
      <c r="H5522" s="133"/>
      <c r="T5522" s="133"/>
      <c r="X5522" s="131"/>
      <c r="Y5522" s="133"/>
      <c r="AJ5522" s="133"/>
      <c r="AO5522" s="135"/>
      <c r="AP5522" s="135"/>
      <c r="BJ5522" s="136"/>
    </row>
    <row r="5523" spans="5:62" ht="14.25" customHeight="1" x14ac:dyDescent="0.25">
      <c r="E5523" s="113"/>
      <c r="H5523" s="133"/>
      <c r="T5523" s="133"/>
      <c r="X5523" s="131"/>
      <c r="Y5523" s="133"/>
      <c r="AJ5523" s="133"/>
      <c r="AO5523" s="135"/>
      <c r="AP5523" s="135"/>
      <c r="BJ5523" s="136"/>
    </row>
    <row r="5524" spans="5:62" ht="14.25" customHeight="1" x14ac:dyDescent="0.25">
      <c r="E5524" s="113"/>
      <c r="H5524" s="133"/>
      <c r="T5524" s="133"/>
      <c r="X5524" s="131"/>
      <c r="Y5524" s="133"/>
      <c r="AJ5524" s="133"/>
      <c r="AO5524" s="135"/>
      <c r="AP5524" s="135"/>
      <c r="BJ5524" s="136"/>
    </row>
    <row r="5525" spans="5:62" ht="14.25" customHeight="1" x14ac:dyDescent="0.25">
      <c r="E5525" s="113"/>
      <c r="H5525" s="133"/>
      <c r="T5525" s="133"/>
      <c r="X5525" s="131"/>
      <c r="Y5525" s="133"/>
      <c r="AJ5525" s="133"/>
      <c r="AO5525" s="135"/>
      <c r="AP5525" s="135"/>
      <c r="BJ5525" s="136"/>
    </row>
    <row r="5526" spans="5:62" ht="14.25" customHeight="1" x14ac:dyDescent="0.25">
      <c r="E5526" s="113"/>
      <c r="H5526" s="133"/>
      <c r="T5526" s="133"/>
      <c r="X5526" s="131"/>
      <c r="Y5526" s="133"/>
      <c r="AJ5526" s="133"/>
      <c r="AO5526" s="135"/>
      <c r="AP5526" s="135"/>
      <c r="BJ5526" s="136"/>
    </row>
    <row r="5527" spans="5:62" ht="14.25" customHeight="1" x14ac:dyDescent="0.25">
      <c r="E5527" s="113"/>
      <c r="H5527" s="133"/>
      <c r="T5527" s="133"/>
      <c r="X5527" s="131"/>
      <c r="Y5527" s="133"/>
      <c r="AJ5527" s="133"/>
      <c r="AO5527" s="135"/>
      <c r="AP5527" s="135"/>
      <c r="BJ5527" s="136"/>
    </row>
    <row r="5528" spans="5:62" ht="14.25" customHeight="1" x14ac:dyDescent="0.25">
      <c r="E5528" s="113"/>
      <c r="H5528" s="133"/>
      <c r="T5528" s="133"/>
      <c r="X5528" s="131"/>
      <c r="Y5528" s="133"/>
      <c r="AJ5528" s="133"/>
      <c r="AO5528" s="135"/>
      <c r="AP5528" s="135"/>
      <c r="BJ5528" s="136"/>
    </row>
    <row r="5529" spans="5:62" ht="14.25" customHeight="1" x14ac:dyDescent="0.25">
      <c r="E5529" s="113"/>
      <c r="H5529" s="133"/>
      <c r="T5529" s="133"/>
      <c r="X5529" s="131"/>
      <c r="Y5529" s="133"/>
      <c r="AJ5529" s="133"/>
      <c r="AO5529" s="135"/>
      <c r="AP5529" s="135"/>
      <c r="BJ5529" s="136"/>
    </row>
    <row r="5530" spans="5:62" ht="14.25" customHeight="1" x14ac:dyDescent="0.25">
      <c r="E5530" s="113"/>
      <c r="H5530" s="133"/>
      <c r="T5530" s="133"/>
      <c r="X5530" s="131"/>
      <c r="Y5530" s="133"/>
      <c r="AJ5530" s="133"/>
      <c r="AO5530" s="135"/>
      <c r="AP5530" s="135"/>
      <c r="BJ5530" s="136"/>
    </row>
    <row r="5531" spans="5:62" ht="14.25" customHeight="1" x14ac:dyDescent="0.25">
      <c r="E5531" s="113"/>
      <c r="H5531" s="133"/>
      <c r="T5531" s="133"/>
      <c r="X5531" s="131"/>
      <c r="Y5531" s="133"/>
      <c r="AJ5531" s="133"/>
      <c r="AO5531" s="135"/>
      <c r="AP5531" s="135"/>
      <c r="BJ5531" s="136"/>
    </row>
    <row r="5532" spans="5:62" ht="14.25" customHeight="1" x14ac:dyDescent="0.25">
      <c r="E5532" s="113"/>
      <c r="H5532" s="133"/>
      <c r="T5532" s="133"/>
      <c r="X5532" s="131"/>
      <c r="Y5532" s="133"/>
      <c r="AJ5532" s="133"/>
      <c r="AO5532" s="135"/>
      <c r="AP5532" s="135"/>
      <c r="BJ5532" s="136"/>
    </row>
    <row r="5533" spans="5:62" ht="14.25" customHeight="1" x14ac:dyDescent="0.25">
      <c r="E5533" s="113"/>
      <c r="H5533" s="133"/>
      <c r="T5533" s="133"/>
      <c r="X5533" s="131"/>
      <c r="Y5533" s="133"/>
      <c r="AJ5533" s="133"/>
      <c r="AO5533" s="135"/>
      <c r="AP5533" s="135"/>
      <c r="BJ5533" s="136"/>
    </row>
    <row r="5534" spans="5:62" ht="14.25" customHeight="1" x14ac:dyDescent="0.25">
      <c r="E5534" s="113"/>
      <c r="H5534" s="133"/>
      <c r="T5534" s="133"/>
      <c r="X5534" s="131"/>
      <c r="Y5534" s="133"/>
      <c r="AJ5534" s="133"/>
      <c r="AO5534" s="135"/>
      <c r="AP5534" s="135"/>
      <c r="BJ5534" s="136"/>
    </row>
    <row r="5535" spans="5:62" ht="14.25" customHeight="1" x14ac:dyDescent="0.25">
      <c r="E5535" s="113"/>
      <c r="H5535" s="133"/>
      <c r="T5535" s="133"/>
      <c r="X5535" s="131"/>
      <c r="Y5535" s="133"/>
      <c r="AJ5535" s="133"/>
      <c r="AO5535" s="135"/>
      <c r="AP5535" s="135"/>
      <c r="BJ5535" s="136"/>
    </row>
    <row r="5536" spans="5:62" ht="14.25" customHeight="1" x14ac:dyDescent="0.25">
      <c r="E5536" s="113"/>
      <c r="H5536" s="133"/>
      <c r="T5536" s="133"/>
      <c r="X5536" s="131"/>
      <c r="Y5536" s="133"/>
      <c r="AJ5536" s="133"/>
      <c r="AO5536" s="135"/>
      <c r="AP5536" s="135"/>
      <c r="BJ5536" s="136"/>
    </row>
    <row r="5537" spans="5:62" ht="14.25" customHeight="1" x14ac:dyDescent="0.25">
      <c r="E5537" s="113"/>
      <c r="H5537" s="133"/>
      <c r="T5537" s="133"/>
      <c r="X5537" s="131"/>
      <c r="Y5537" s="133"/>
      <c r="AJ5537" s="133"/>
      <c r="AO5537" s="135"/>
      <c r="AP5537" s="135"/>
      <c r="BJ5537" s="136"/>
    </row>
    <row r="5538" spans="5:62" ht="14.25" customHeight="1" x14ac:dyDescent="0.25">
      <c r="E5538" s="113"/>
      <c r="H5538" s="133"/>
      <c r="T5538" s="133"/>
      <c r="X5538" s="131"/>
      <c r="Y5538" s="133"/>
      <c r="AJ5538" s="133"/>
      <c r="AO5538" s="135"/>
      <c r="AP5538" s="135"/>
      <c r="BJ5538" s="136"/>
    </row>
    <row r="5539" spans="5:62" ht="14.25" customHeight="1" x14ac:dyDescent="0.25">
      <c r="E5539" s="113"/>
      <c r="H5539" s="133"/>
      <c r="T5539" s="133"/>
      <c r="X5539" s="131"/>
      <c r="Y5539" s="133"/>
      <c r="AJ5539" s="133"/>
      <c r="AO5539" s="135"/>
      <c r="AP5539" s="135"/>
      <c r="BJ5539" s="136"/>
    </row>
    <row r="5540" spans="5:62" ht="14.25" customHeight="1" x14ac:dyDescent="0.25">
      <c r="E5540" s="113"/>
      <c r="H5540" s="133"/>
      <c r="T5540" s="133"/>
      <c r="X5540" s="131"/>
      <c r="Y5540" s="133"/>
      <c r="AJ5540" s="133"/>
      <c r="AO5540" s="135"/>
      <c r="AP5540" s="135"/>
      <c r="BJ5540" s="136"/>
    </row>
    <row r="5541" spans="5:62" ht="14.25" customHeight="1" x14ac:dyDescent="0.25">
      <c r="E5541" s="113"/>
      <c r="H5541" s="133"/>
      <c r="T5541" s="133"/>
      <c r="X5541" s="131"/>
      <c r="Y5541" s="133"/>
      <c r="AJ5541" s="133"/>
      <c r="AO5541" s="135"/>
      <c r="AP5541" s="135"/>
      <c r="BJ5541" s="136"/>
    </row>
    <row r="5542" spans="5:62" ht="14.25" customHeight="1" x14ac:dyDescent="0.25">
      <c r="E5542" s="113"/>
      <c r="H5542" s="133"/>
      <c r="T5542" s="133"/>
      <c r="X5542" s="131"/>
      <c r="Y5542" s="133"/>
      <c r="AJ5542" s="133"/>
      <c r="AO5542" s="135"/>
      <c r="AP5542" s="135"/>
      <c r="BJ5542" s="136"/>
    </row>
    <row r="5543" spans="5:62" ht="14.25" customHeight="1" x14ac:dyDescent="0.25">
      <c r="E5543" s="113"/>
      <c r="H5543" s="133"/>
      <c r="T5543" s="133"/>
      <c r="X5543" s="131"/>
      <c r="Y5543" s="133"/>
      <c r="AJ5543" s="133"/>
      <c r="AO5543" s="135"/>
      <c r="AP5543" s="135"/>
      <c r="BJ5543" s="136"/>
    </row>
    <row r="5544" spans="5:62" ht="14.25" customHeight="1" x14ac:dyDescent="0.25">
      <c r="E5544" s="113"/>
      <c r="H5544" s="133"/>
      <c r="T5544" s="133"/>
      <c r="X5544" s="131"/>
      <c r="Y5544" s="133"/>
      <c r="AJ5544" s="133"/>
      <c r="AO5544" s="135"/>
      <c r="AP5544" s="135"/>
      <c r="BJ5544" s="136"/>
    </row>
    <row r="5545" spans="5:62" ht="14.25" customHeight="1" x14ac:dyDescent="0.25">
      <c r="E5545" s="113"/>
      <c r="H5545" s="133"/>
      <c r="T5545" s="133"/>
      <c r="X5545" s="131"/>
      <c r="Y5545" s="133"/>
      <c r="AJ5545" s="133"/>
      <c r="AO5545" s="135"/>
      <c r="AP5545" s="135"/>
      <c r="BJ5545" s="136"/>
    </row>
    <row r="5546" spans="5:62" ht="14.25" customHeight="1" x14ac:dyDescent="0.25">
      <c r="E5546" s="113"/>
      <c r="H5546" s="133"/>
      <c r="T5546" s="133"/>
      <c r="X5546" s="131"/>
      <c r="Y5546" s="133"/>
      <c r="AJ5546" s="133"/>
      <c r="AO5546" s="135"/>
      <c r="AP5546" s="135"/>
      <c r="BJ5546" s="136"/>
    </row>
    <row r="5547" spans="5:62" ht="14.25" customHeight="1" x14ac:dyDescent="0.25">
      <c r="E5547" s="113"/>
      <c r="H5547" s="133"/>
      <c r="T5547" s="133"/>
      <c r="X5547" s="131"/>
      <c r="Y5547" s="133"/>
      <c r="AJ5547" s="133"/>
      <c r="AO5547" s="135"/>
      <c r="AP5547" s="135"/>
      <c r="BJ5547" s="136"/>
    </row>
    <row r="5548" spans="5:62" ht="14.25" customHeight="1" x14ac:dyDescent="0.25">
      <c r="E5548" s="113"/>
      <c r="H5548" s="133"/>
      <c r="T5548" s="133"/>
      <c r="X5548" s="131"/>
      <c r="Y5548" s="133"/>
      <c r="AJ5548" s="133"/>
      <c r="AO5548" s="135"/>
      <c r="AP5548" s="135"/>
      <c r="BJ5548" s="136"/>
    </row>
    <row r="5549" spans="5:62" ht="14.25" customHeight="1" x14ac:dyDescent="0.25">
      <c r="E5549" s="113"/>
      <c r="H5549" s="133"/>
      <c r="T5549" s="133"/>
      <c r="X5549" s="131"/>
      <c r="Y5549" s="133"/>
      <c r="AJ5549" s="133"/>
      <c r="AO5549" s="135"/>
      <c r="AP5549" s="135"/>
      <c r="BJ5549" s="136"/>
    </row>
    <row r="5550" spans="5:62" ht="14.25" customHeight="1" x14ac:dyDescent="0.25">
      <c r="E5550" s="113"/>
      <c r="H5550" s="133"/>
      <c r="T5550" s="133"/>
      <c r="X5550" s="131"/>
      <c r="Y5550" s="133"/>
      <c r="AJ5550" s="133"/>
      <c r="AO5550" s="135"/>
      <c r="AP5550" s="135"/>
      <c r="BJ5550" s="136"/>
    </row>
    <row r="5551" spans="5:62" ht="14.25" customHeight="1" x14ac:dyDescent="0.25">
      <c r="E5551" s="113"/>
      <c r="H5551" s="133"/>
      <c r="T5551" s="133"/>
      <c r="X5551" s="131"/>
      <c r="Y5551" s="133"/>
      <c r="AJ5551" s="133"/>
      <c r="AO5551" s="135"/>
      <c r="AP5551" s="135"/>
      <c r="BJ5551" s="136"/>
    </row>
    <row r="5552" spans="5:62" ht="14.25" customHeight="1" x14ac:dyDescent="0.25">
      <c r="E5552" s="113"/>
      <c r="H5552" s="133"/>
      <c r="T5552" s="133"/>
      <c r="X5552" s="131"/>
      <c r="Y5552" s="133"/>
      <c r="AJ5552" s="133"/>
      <c r="AO5552" s="135"/>
      <c r="AP5552" s="135"/>
      <c r="BJ5552" s="136"/>
    </row>
    <row r="5553" spans="5:62" ht="14.25" customHeight="1" x14ac:dyDescent="0.25">
      <c r="E5553" s="113"/>
      <c r="H5553" s="133"/>
      <c r="T5553" s="133"/>
      <c r="X5553" s="131"/>
      <c r="Y5553" s="133"/>
      <c r="AJ5553" s="133"/>
      <c r="AO5553" s="135"/>
      <c r="AP5553" s="135"/>
      <c r="BJ5553" s="136"/>
    </row>
    <row r="5554" spans="5:62" ht="14.25" customHeight="1" x14ac:dyDescent="0.25">
      <c r="E5554" s="113"/>
      <c r="H5554" s="133"/>
      <c r="T5554" s="133"/>
      <c r="X5554" s="131"/>
      <c r="Y5554" s="133"/>
      <c r="AJ5554" s="133"/>
      <c r="AO5554" s="135"/>
      <c r="AP5554" s="135"/>
      <c r="BJ5554" s="136"/>
    </row>
    <row r="5555" spans="5:62" ht="14.25" customHeight="1" x14ac:dyDescent="0.25">
      <c r="E5555" s="113"/>
      <c r="H5555" s="133"/>
      <c r="T5555" s="133"/>
      <c r="X5555" s="131"/>
      <c r="Y5555" s="133"/>
      <c r="AJ5555" s="133"/>
      <c r="AO5555" s="135"/>
      <c r="AP5555" s="135"/>
      <c r="BJ5555" s="136"/>
    </row>
    <row r="5556" spans="5:62" ht="14.25" customHeight="1" x14ac:dyDescent="0.25">
      <c r="E5556" s="113"/>
      <c r="H5556" s="133"/>
      <c r="T5556" s="133"/>
      <c r="X5556" s="131"/>
      <c r="Y5556" s="133"/>
      <c r="AJ5556" s="133"/>
      <c r="AO5556" s="135"/>
      <c r="AP5556" s="135"/>
      <c r="BJ5556" s="136"/>
    </row>
    <row r="5557" spans="5:62" ht="14.25" customHeight="1" x14ac:dyDescent="0.25">
      <c r="E5557" s="113"/>
      <c r="H5557" s="133"/>
      <c r="T5557" s="133"/>
      <c r="X5557" s="131"/>
      <c r="Y5557" s="133"/>
      <c r="AJ5557" s="133"/>
      <c r="AO5557" s="135"/>
      <c r="AP5557" s="135"/>
      <c r="BJ5557" s="136"/>
    </row>
    <row r="5558" spans="5:62" ht="14.25" customHeight="1" x14ac:dyDescent="0.25">
      <c r="E5558" s="113"/>
      <c r="H5558" s="133"/>
      <c r="T5558" s="133"/>
      <c r="X5558" s="131"/>
      <c r="Y5558" s="133"/>
      <c r="AJ5558" s="133"/>
      <c r="AO5558" s="135"/>
      <c r="AP5558" s="135"/>
      <c r="BJ5558" s="136"/>
    </row>
    <row r="5559" spans="5:62" ht="14.25" customHeight="1" x14ac:dyDescent="0.25">
      <c r="E5559" s="113"/>
      <c r="H5559" s="133"/>
      <c r="T5559" s="133"/>
      <c r="X5559" s="131"/>
      <c r="Y5559" s="133"/>
      <c r="AJ5559" s="133"/>
      <c r="AO5559" s="135"/>
      <c r="AP5559" s="135"/>
      <c r="BJ5559" s="136"/>
    </row>
    <row r="5560" spans="5:62" ht="14.25" customHeight="1" x14ac:dyDescent="0.25">
      <c r="E5560" s="113"/>
      <c r="H5560" s="133"/>
      <c r="T5560" s="133"/>
      <c r="X5560" s="131"/>
      <c r="Y5560" s="133"/>
      <c r="AJ5560" s="133"/>
      <c r="AO5560" s="135"/>
      <c r="AP5560" s="135"/>
      <c r="BJ5560" s="136"/>
    </row>
    <row r="5561" spans="5:62" ht="14.25" customHeight="1" x14ac:dyDescent="0.25">
      <c r="E5561" s="113"/>
      <c r="H5561" s="133"/>
      <c r="T5561" s="133"/>
      <c r="X5561" s="131"/>
      <c r="Y5561" s="133"/>
      <c r="AJ5561" s="133"/>
      <c r="AO5561" s="135"/>
      <c r="AP5561" s="135"/>
      <c r="BJ5561" s="136"/>
    </row>
    <row r="5562" spans="5:62" ht="14.25" customHeight="1" x14ac:dyDescent="0.25">
      <c r="E5562" s="113"/>
      <c r="H5562" s="133"/>
      <c r="T5562" s="133"/>
      <c r="X5562" s="131"/>
      <c r="Y5562" s="133"/>
      <c r="AJ5562" s="133"/>
      <c r="AO5562" s="135"/>
      <c r="AP5562" s="135"/>
      <c r="BJ5562" s="136"/>
    </row>
    <row r="5563" spans="5:62" ht="14.25" customHeight="1" x14ac:dyDescent="0.25">
      <c r="E5563" s="113"/>
      <c r="H5563" s="133"/>
      <c r="T5563" s="133"/>
      <c r="X5563" s="131"/>
      <c r="Y5563" s="133"/>
      <c r="AJ5563" s="133"/>
      <c r="AO5563" s="135"/>
      <c r="AP5563" s="135"/>
      <c r="BJ5563" s="136"/>
    </row>
    <row r="5564" spans="5:62" ht="14.25" customHeight="1" x14ac:dyDescent="0.25">
      <c r="E5564" s="113"/>
      <c r="H5564" s="133"/>
      <c r="T5564" s="133"/>
      <c r="X5564" s="131"/>
      <c r="Y5564" s="133"/>
      <c r="AJ5564" s="133"/>
      <c r="AO5564" s="135"/>
      <c r="AP5564" s="135"/>
      <c r="BJ5564" s="136"/>
    </row>
    <row r="5565" spans="5:62" ht="14.25" customHeight="1" x14ac:dyDescent="0.25">
      <c r="E5565" s="113"/>
      <c r="H5565" s="133"/>
      <c r="T5565" s="133"/>
      <c r="X5565" s="131"/>
      <c r="Y5565" s="133"/>
      <c r="AJ5565" s="133"/>
      <c r="AO5565" s="135"/>
      <c r="AP5565" s="135"/>
      <c r="BJ5565" s="136"/>
    </row>
    <row r="5566" spans="5:62" ht="14.25" customHeight="1" x14ac:dyDescent="0.25">
      <c r="E5566" s="113"/>
      <c r="H5566" s="133"/>
      <c r="T5566" s="133"/>
      <c r="X5566" s="131"/>
      <c r="Y5566" s="133"/>
      <c r="AJ5566" s="133"/>
      <c r="AO5566" s="135"/>
      <c r="AP5566" s="135"/>
      <c r="BJ5566" s="136"/>
    </row>
    <row r="5567" spans="5:62" ht="14.25" customHeight="1" x14ac:dyDescent="0.25">
      <c r="E5567" s="113"/>
      <c r="H5567" s="133"/>
      <c r="T5567" s="133"/>
      <c r="X5567" s="131"/>
      <c r="Y5567" s="133"/>
      <c r="AJ5567" s="133"/>
      <c r="AO5567" s="135"/>
      <c r="AP5567" s="135"/>
      <c r="BJ5567" s="136"/>
    </row>
    <row r="5568" spans="5:62" ht="14.25" customHeight="1" x14ac:dyDescent="0.25">
      <c r="E5568" s="113"/>
      <c r="H5568" s="133"/>
      <c r="T5568" s="133"/>
      <c r="X5568" s="131"/>
      <c r="Y5568" s="133"/>
      <c r="AJ5568" s="133"/>
      <c r="AO5568" s="135"/>
      <c r="AP5568" s="135"/>
      <c r="BJ5568" s="136"/>
    </row>
    <row r="5569" spans="5:62" ht="14.25" customHeight="1" x14ac:dyDescent="0.25">
      <c r="E5569" s="113"/>
      <c r="H5569" s="133"/>
      <c r="T5569" s="133"/>
      <c r="X5569" s="131"/>
      <c r="Y5569" s="133"/>
      <c r="AJ5569" s="133"/>
      <c r="AO5569" s="135"/>
      <c r="AP5569" s="135"/>
      <c r="BJ5569" s="136"/>
    </row>
    <row r="5570" spans="5:62" ht="14.25" customHeight="1" x14ac:dyDescent="0.25">
      <c r="E5570" s="113"/>
      <c r="H5570" s="133"/>
      <c r="T5570" s="133"/>
      <c r="X5570" s="131"/>
      <c r="Y5570" s="133"/>
      <c r="AJ5570" s="133"/>
      <c r="AO5570" s="135"/>
      <c r="AP5570" s="135"/>
      <c r="BJ5570" s="136"/>
    </row>
    <row r="5571" spans="5:62" ht="14.25" customHeight="1" x14ac:dyDescent="0.25">
      <c r="E5571" s="113"/>
      <c r="H5571" s="133"/>
      <c r="T5571" s="133"/>
      <c r="X5571" s="131"/>
      <c r="Y5571" s="133"/>
      <c r="AJ5571" s="133"/>
      <c r="AO5571" s="135"/>
      <c r="AP5571" s="135"/>
      <c r="BJ5571" s="136"/>
    </row>
    <row r="5572" spans="5:62" ht="14.25" customHeight="1" x14ac:dyDescent="0.25">
      <c r="E5572" s="113"/>
      <c r="H5572" s="133"/>
      <c r="T5572" s="133"/>
      <c r="X5572" s="131"/>
      <c r="Y5572" s="133"/>
      <c r="AJ5572" s="133"/>
      <c r="AO5572" s="135"/>
      <c r="AP5572" s="135"/>
      <c r="BJ5572" s="136"/>
    </row>
    <row r="5573" spans="5:62" ht="14.25" customHeight="1" x14ac:dyDescent="0.25">
      <c r="E5573" s="113"/>
      <c r="H5573" s="133"/>
      <c r="T5573" s="133"/>
      <c r="X5573" s="131"/>
      <c r="Y5573" s="133"/>
      <c r="AJ5573" s="133"/>
      <c r="AO5573" s="135"/>
      <c r="AP5573" s="135"/>
      <c r="BJ5573" s="136"/>
    </row>
    <row r="5574" spans="5:62" ht="14.25" customHeight="1" x14ac:dyDescent="0.25">
      <c r="E5574" s="113"/>
      <c r="H5574" s="133"/>
      <c r="T5574" s="133"/>
      <c r="X5574" s="131"/>
      <c r="Y5574" s="133"/>
      <c r="AJ5574" s="133"/>
      <c r="AO5574" s="135"/>
      <c r="AP5574" s="135"/>
      <c r="BJ5574" s="136"/>
    </row>
    <row r="5575" spans="5:62" ht="14.25" customHeight="1" x14ac:dyDescent="0.25">
      <c r="E5575" s="113"/>
      <c r="H5575" s="133"/>
      <c r="T5575" s="133"/>
      <c r="X5575" s="131"/>
      <c r="Y5575" s="133"/>
      <c r="AJ5575" s="133"/>
      <c r="AO5575" s="135"/>
      <c r="AP5575" s="135"/>
      <c r="BJ5575" s="136"/>
    </row>
    <row r="5576" spans="5:62" ht="14.25" customHeight="1" x14ac:dyDescent="0.25">
      <c r="E5576" s="113"/>
      <c r="H5576" s="133"/>
      <c r="T5576" s="133"/>
      <c r="X5576" s="131"/>
      <c r="Y5576" s="133"/>
      <c r="AJ5576" s="133"/>
      <c r="AO5576" s="135"/>
      <c r="AP5576" s="135"/>
      <c r="BJ5576" s="136"/>
    </row>
    <row r="5577" spans="5:62" ht="14.25" customHeight="1" x14ac:dyDescent="0.25">
      <c r="E5577" s="113"/>
      <c r="H5577" s="133"/>
      <c r="T5577" s="133"/>
      <c r="X5577" s="131"/>
      <c r="Y5577" s="133"/>
      <c r="AJ5577" s="133"/>
      <c r="AO5577" s="135"/>
      <c r="AP5577" s="135"/>
      <c r="BJ5577" s="136"/>
    </row>
    <row r="5578" spans="5:62" ht="14.25" customHeight="1" x14ac:dyDescent="0.25">
      <c r="E5578" s="113"/>
      <c r="H5578" s="133"/>
      <c r="T5578" s="133"/>
      <c r="X5578" s="131"/>
      <c r="Y5578" s="133"/>
      <c r="AJ5578" s="133"/>
      <c r="AO5578" s="135"/>
      <c r="AP5578" s="135"/>
      <c r="BJ5578" s="136"/>
    </row>
    <row r="5579" spans="5:62" ht="14.25" customHeight="1" x14ac:dyDescent="0.25">
      <c r="E5579" s="113"/>
      <c r="H5579" s="133"/>
      <c r="T5579" s="133"/>
      <c r="X5579" s="131"/>
      <c r="Y5579" s="133"/>
      <c r="AJ5579" s="133"/>
      <c r="AO5579" s="135"/>
      <c r="AP5579" s="135"/>
      <c r="BJ5579" s="136"/>
    </row>
    <row r="5580" spans="5:62" ht="14.25" customHeight="1" x14ac:dyDescent="0.25">
      <c r="E5580" s="113"/>
      <c r="H5580" s="133"/>
      <c r="T5580" s="133"/>
      <c r="X5580" s="131"/>
      <c r="Y5580" s="133"/>
      <c r="AJ5580" s="133"/>
      <c r="AO5580" s="135"/>
      <c r="AP5580" s="135"/>
      <c r="BJ5580" s="136"/>
    </row>
    <row r="5581" spans="5:62" ht="14.25" customHeight="1" x14ac:dyDescent="0.25">
      <c r="E5581" s="113"/>
      <c r="H5581" s="133"/>
      <c r="T5581" s="133"/>
      <c r="X5581" s="131"/>
      <c r="Y5581" s="133"/>
      <c r="AJ5581" s="133"/>
      <c r="AO5581" s="135"/>
      <c r="AP5581" s="135"/>
      <c r="BJ5581" s="136"/>
    </row>
    <row r="5582" spans="5:62" ht="14.25" customHeight="1" x14ac:dyDescent="0.25">
      <c r="E5582" s="113"/>
      <c r="H5582" s="133"/>
      <c r="T5582" s="133"/>
      <c r="X5582" s="131"/>
      <c r="Y5582" s="133"/>
      <c r="AJ5582" s="133"/>
      <c r="AO5582" s="135"/>
      <c r="AP5582" s="135"/>
      <c r="BJ5582" s="136"/>
    </row>
    <row r="5583" spans="5:62" ht="14.25" customHeight="1" x14ac:dyDescent="0.25">
      <c r="E5583" s="113"/>
      <c r="H5583" s="133"/>
      <c r="T5583" s="133"/>
      <c r="X5583" s="131"/>
      <c r="Y5583" s="133"/>
      <c r="AJ5583" s="133"/>
      <c r="AO5583" s="135"/>
      <c r="AP5583" s="135"/>
      <c r="BJ5583" s="136"/>
    </row>
    <row r="5584" spans="5:62" ht="14.25" customHeight="1" x14ac:dyDescent="0.25">
      <c r="E5584" s="113"/>
      <c r="H5584" s="133"/>
      <c r="T5584" s="133"/>
      <c r="X5584" s="131"/>
      <c r="Y5584" s="133"/>
      <c r="AJ5584" s="133"/>
      <c r="AO5584" s="135"/>
      <c r="AP5584" s="135"/>
      <c r="BJ5584" s="136"/>
    </row>
    <row r="5585" spans="5:62" ht="14.25" customHeight="1" x14ac:dyDescent="0.25">
      <c r="E5585" s="113"/>
      <c r="H5585" s="133"/>
      <c r="T5585" s="133"/>
      <c r="X5585" s="131"/>
      <c r="Y5585" s="133"/>
      <c r="AJ5585" s="133"/>
      <c r="AO5585" s="135"/>
      <c r="AP5585" s="135"/>
      <c r="BJ5585" s="136"/>
    </row>
    <row r="5586" spans="5:62" ht="14.25" customHeight="1" x14ac:dyDescent="0.25">
      <c r="E5586" s="113"/>
      <c r="H5586" s="133"/>
      <c r="T5586" s="133"/>
      <c r="X5586" s="131"/>
      <c r="Y5586" s="133"/>
      <c r="AJ5586" s="133"/>
      <c r="AO5586" s="135"/>
      <c r="AP5586" s="135"/>
      <c r="BJ5586" s="136"/>
    </row>
    <row r="5587" spans="5:62" ht="14.25" customHeight="1" x14ac:dyDescent="0.25">
      <c r="E5587" s="113"/>
      <c r="H5587" s="133"/>
      <c r="T5587" s="133"/>
      <c r="X5587" s="131"/>
      <c r="Y5587" s="133"/>
      <c r="AJ5587" s="133"/>
      <c r="AO5587" s="135"/>
      <c r="AP5587" s="135"/>
      <c r="BJ5587" s="136"/>
    </row>
    <row r="5588" spans="5:62" ht="14.25" customHeight="1" x14ac:dyDescent="0.25">
      <c r="E5588" s="113"/>
      <c r="H5588" s="133"/>
      <c r="T5588" s="133"/>
      <c r="X5588" s="131"/>
      <c r="Y5588" s="133"/>
      <c r="AJ5588" s="133"/>
      <c r="AO5588" s="135"/>
      <c r="AP5588" s="135"/>
      <c r="BJ5588" s="136"/>
    </row>
    <row r="5589" spans="5:62" ht="14.25" customHeight="1" x14ac:dyDescent="0.25">
      <c r="E5589" s="113"/>
      <c r="H5589" s="133"/>
      <c r="T5589" s="133"/>
      <c r="X5589" s="131"/>
      <c r="Y5589" s="133"/>
      <c r="AJ5589" s="133"/>
      <c r="AO5589" s="135"/>
      <c r="AP5589" s="135"/>
      <c r="BJ5589" s="136"/>
    </row>
    <row r="5590" spans="5:62" ht="14.25" customHeight="1" x14ac:dyDescent="0.25">
      <c r="E5590" s="113"/>
      <c r="H5590" s="133"/>
      <c r="T5590" s="133"/>
      <c r="X5590" s="131"/>
      <c r="Y5590" s="133"/>
      <c r="AJ5590" s="133"/>
      <c r="AO5590" s="135"/>
      <c r="AP5590" s="135"/>
      <c r="BJ5590" s="136"/>
    </row>
    <row r="5591" spans="5:62" ht="14.25" customHeight="1" x14ac:dyDescent="0.25">
      <c r="E5591" s="113"/>
      <c r="H5591" s="133"/>
      <c r="T5591" s="133"/>
      <c r="X5591" s="131"/>
      <c r="Y5591" s="133"/>
      <c r="AJ5591" s="133"/>
      <c r="AO5591" s="135"/>
      <c r="AP5591" s="135"/>
      <c r="BJ5591" s="136"/>
    </row>
    <row r="5592" spans="5:62" ht="14.25" customHeight="1" x14ac:dyDescent="0.25">
      <c r="E5592" s="113"/>
      <c r="H5592" s="133"/>
      <c r="T5592" s="133"/>
      <c r="X5592" s="131"/>
      <c r="Y5592" s="133"/>
      <c r="AJ5592" s="133"/>
      <c r="AO5592" s="135"/>
      <c r="AP5592" s="135"/>
      <c r="BJ5592" s="136"/>
    </row>
    <row r="5593" spans="5:62" ht="14.25" customHeight="1" x14ac:dyDescent="0.25">
      <c r="E5593" s="113"/>
      <c r="H5593" s="133"/>
      <c r="T5593" s="133"/>
      <c r="X5593" s="131"/>
      <c r="Y5593" s="133"/>
      <c r="AJ5593" s="133"/>
      <c r="AO5593" s="135"/>
      <c r="AP5593" s="135"/>
      <c r="BJ5593" s="136"/>
    </row>
    <row r="5594" spans="5:62" ht="14.25" customHeight="1" x14ac:dyDescent="0.25">
      <c r="E5594" s="113"/>
      <c r="H5594" s="133"/>
      <c r="T5594" s="133"/>
      <c r="X5594" s="131"/>
      <c r="Y5594" s="133"/>
      <c r="AJ5594" s="133"/>
      <c r="AO5594" s="135"/>
      <c r="AP5594" s="135"/>
      <c r="BJ5594" s="136"/>
    </row>
    <row r="5595" spans="5:62" ht="14.25" customHeight="1" x14ac:dyDescent="0.25">
      <c r="E5595" s="113"/>
      <c r="H5595" s="133"/>
      <c r="T5595" s="133"/>
      <c r="X5595" s="131"/>
      <c r="Y5595" s="133"/>
      <c r="AJ5595" s="133"/>
      <c r="AO5595" s="135"/>
      <c r="AP5595" s="135"/>
      <c r="BJ5595" s="136"/>
    </row>
    <row r="5596" spans="5:62" ht="14.25" customHeight="1" x14ac:dyDescent="0.25">
      <c r="E5596" s="113"/>
      <c r="H5596" s="133"/>
      <c r="T5596" s="133"/>
      <c r="X5596" s="131"/>
      <c r="Y5596" s="133"/>
      <c r="AJ5596" s="133"/>
      <c r="AO5596" s="135"/>
      <c r="AP5596" s="135"/>
      <c r="BJ5596" s="136"/>
    </row>
    <row r="5597" spans="5:62" ht="14.25" customHeight="1" x14ac:dyDescent="0.25">
      <c r="E5597" s="113"/>
      <c r="H5597" s="133"/>
      <c r="T5597" s="133"/>
      <c r="X5597" s="131"/>
      <c r="Y5597" s="133"/>
      <c r="AJ5597" s="133"/>
      <c r="AO5597" s="135"/>
      <c r="AP5597" s="135"/>
      <c r="BJ5597" s="136"/>
    </row>
    <row r="5598" spans="5:62" ht="14.25" customHeight="1" x14ac:dyDescent="0.25">
      <c r="E5598" s="113"/>
      <c r="H5598" s="133"/>
      <c r="T5598" s="133"/>
      <c r="X5598" s="131"/>
      <c r="Y5598" s="133"/>
      <c r="AJ5598" s="133"/>
      <c r="AO5598" s="135"/>
      <c r="AP5598" s="135"/>
      <c r="BJ5598" s="136"/>
    </row>
    <row r="5599" spans="5:62" ht="14.25" customHeight="1" x14ac:dyDescent="0.25">
      <c r="E5599" s="113"/>
      <c r="H5599" s="133"/>
      <c r="T5599" s="133"/>
      <c r="X5599" s="131"/>
      <c r="Y5599" s="133"/>
      <c r="AJ5599" s="133"/>
      <c r="AO5599" s="135"/>
      <c r="AP5599" s="135"/>
      <c r="BJ5599" s="136"/>
    </row>
    <row r="5600" spans="5:62" ht="14.25" customHeight="1" x14ac:dyDescent="0.25">
      <c r="E5600" s="113"/>
      <c r="H5600" s="133"/>
      <c r="T5600" s="133"/>
      <c r="X5600" s="131"/>
      <c r="Y5600" s="133"/>
      <c r="AJ5600" s="133"/>
      <c r="AO5600" s="135"/>
      <c r="AP5600" s="135"/>
      <c r="BJ5600" s="136"/>
    </row>
    <row r="5601" spans="5:62" ht="14.25" customHeight="1" x14ac:dyDescent="0.25">
      <c r="E5601" s="113"/>
      <c r="H5601" s="133"/>
      <c r="T5601" s="133"/>
      <c r="X5601" s="131"/>
      <c r="Y5601" s="133"/>
      <c r="AJ5601" s="133"/>
      <c r="AO5601" s="135"/>
      <c r="AP5601" s="135"/>
      <c r="BJ5601" s="136"/>
    </row>
    <row r="5602" spans="5:62" ht="14.25" customHeight="1" x14ac:dyDescent="0.25">
      <c r="E5602" s="113"/>
      <c r="H5602" s="133"/>
      <c r="T5602" s="133"/>
      <c r="X5602" s="131"/>
      <c r="Y5602" s="133"/>
      <c r="AJ5602" s="133"/>
      <c r="AO5602" s="135"/>
      <c r="AP5602" s="135"/>
      <c r="BJ5602" s="136"/>
    </row>
    <row r="5603" spans="5:62" ht="14.25" customHeight="1" x14ac:dyDescent="0.25">
      <c r="E5603" s="113"/>
      <c r="H5603" s="133"/>
      <c r="T5603" s="133"/>
      <c r="X5603" s="131"/>
      <c r="Y5603" s="133"/>
      <c r="AJ5603" s="133"/>
      <c r="AO5603" s="135"/>
      <c r="AP5603" s="135"/>
      <c r="BJ5603" s="136"/>
    </row>
    <row r="5604" spans="5:62" ht="14.25" customHeight="1" x14ac:dyDescent="0.25">
      <c r="E5604" s="113"/>
      <c r="H5604" s="133"/>
      <c r="T5604" s="133"/>
      <c r="X5604" s="131"/>
      <c r="Y5604" s="133"/>
      <c r="AJ5604" s="133"/>
      <c r="AO5604" s="135"/>
      <c r="AP5604" s="135"/>
      <c r="BJ5604" s="136"/>
    </row>
    <row r="5605" spans="5:62" ht="14.25" customHeight="1" x14ac:dyDescent="0.25">
      <c r="E5605" s="113"/>
      <c r="H5605" s="133"/>
      <c r="T5605" s="133"/>
      <c r="X5605" s="131"/>
      <c r="Y5605" s="133"/>
      <c r="AJ5605" s="133"/>
      <c r="AO5605" s="135"/>
      <c r="AP5605" s="135"/>
      <c r="BJ5605" s="136"/>
    </row>
    <row r="5606" spans="5:62" ht="14.25" customHeight="1" x14ac:dyDescent="0.25">
      <c r="E5606" s="113"/>
      <c r="H5606" s="133"/>
      <c r="T5606" s="133"/>
      <c r="X5606" s="131"/>
      <c r="Y5606" s="133"/>
      <c r="AJ5606" s="133"/>
      <c r="AO5606" s="135"/>
      <c r="AP5606" s="135"/>
      <c r="BJ5606" s="136"/>
    </row>
    <row r="5607" spans="5:62" ht="14.25" customHeight="1" x14ac:dyDescent="0.25">
      <c r="E5607" s="113"/>
      <c r="H5607" s="133"/>
      <c r="T5607" s="133"/>
      <c r="X5607" s="131"/>
      <c r="Y5607" s="133"/>
      <c r="AJ5607" s="133"/>
      <c r="AO5607" s="135"/>
      <c r="AP5607" s="135"/>
      <c r="BJ5607" s="136"/>
    </row>
    <row r="5608" spans="5:62" ht="14.25" customHeight="1" x14ac:dyDescent="0.25">
      <c r="E5608" s="113"/>
      <c r="H5608" s="133"/>
      <c r="T5608" s="133"/>
      <c r="X5608" s="131"/>
      <c r="Y5608" s="133"/>
      <c r="AJ5608" s="133"/>
      <c r="AO5608" s="135"/>
      <c r="AP5608" s="135"/>
      <c r="BJ5608" s="136"/>
    </row>
    <row r="5609" spans="5:62" ht="14.25" customHeight="1" x14ac:dyDescent="0.25">
      <c r="E5609" s="113"/>
      <c r="H5609" s="133"/>
      <c r="T5609" s="133"/>
      <c r="X5609" s="131"/>
      <c r="Y5609" s="133"/>
      <c r="AJ5609" s="133"/>
      <c r="AO5609" s="135"/>
      <c r="AP5609" s="135"/>
      <c r="BJ5609" s="136"/>
    </row>
    <row r="5610" spans="5:62" ht="14.25" customHeight="1" x14ac:dyDescent="0.25">
      <c r="E5610" s="113"/>
      <c r="H5610" s="133"/>
      <c r="T5610" s="133"/>
      <c r="X5610" s="131"/>
      <c r="Y5610" s="133"/>
      <c r="AJ5610" s="133"/>
      <c r="AO5610" s="135"/>
      <c r="AP5610" s="135"/>
      <c r="BJ5610" s="136"/>
    </row>
    <row r="5611" spans="5:62" ht="14.25" customHeight="1" x14ac:dyDescent="0.25">
      <c r="E5611" s="113"/>
      <c r="H5611" s="133"/>
      <c r="T5611" s="133"/>
      <c r="X5611" s="131"/>
      <c r="Y5611" s="133"/>
      <c r="AJ5611" s="133"/>
      <c r="AO5611" s="135"/>
      <c r="AP5611" s="135"/>
      <c r="BJ5611" s="136"/>
    </row>
    <row r="5612" spans="5:62" ht="14.25" customHeight="1" x14ac:dyDescent="0.25">
      <c r="E5612" s="113"/>
      <c r="H5612" s="133"/>
      <c r="T5612" s="133"/>
      <c r="X5612" s="131"/>
      <c r="Y5612" s="133"/>
      <c r="AJ5612" s="133"/>
      <c r="AO5612" s="135"/>
      <c r="AP5612" s="135"/>
      <c r="BJ5612" s="136"/>
    </row>
    <row r="5613" spans="5:62" ht="14.25" customHeight="1" x14ac:dyDescent="0.25">
      <c r="E5613" s="113"/>
      <c r="H5613" s="133"/>
      <c r="T5613" s="133"/>
      <c r="X5613" s="131"/>
      <c r="Y5613" s="133"/>
      <c r="AJ5613" s="133"/>
      <c r="AO5613" s="135"/>
      <c r="AP5613" s="135"/>
      <c r="BJ5613" s="136"/>
    </row>
    <row r="5614" spans="5:62" ht="14.25" customHeight="1" x14ac:dyDescent="0.25">
      <c r="E5614" s="113"/>
      <c r="H5614" s="133"/>
      <c r="T5614" s="133"/>
      <c r="X5614" s="131"/>
      <c r="Y5614" s="133"/>
      <c r="AJ5614" s="133"/>
      <c r="AO5614" s="135"/>
      <c r="AP5614" s="135"/>
      <c r="BJ5614" s="136"/>
    </row>
    <row r="5615" spans="5:62" ht="14.25" customHeight="1" x14ac:dyDescent="0.25">
      <c r="E5615" s="113"/>
      <c r="H5615" s="133"/>
      <c r="T5615" s="133"/>
      <c r="X5615" s="131"/>
      <c r="Y5615" s="133"/>
      <c r="AJ5615" s="133"/>
      <c r="AO5615" s="135"/>
      <c r="AP5615" s="135"/>
      <c r="BJ5615" s="136"/>
    </row>
    <row r="5616" spans="5:62" ht="14.25" customHeight="1" x14ac:dyDescent="0.25">
      <c r="E5616" s="113"/>
      <c r="H5616" s="133"/>
      <c r="T5616" s="133"/>
      <c r="X5616" s="131"/>
      <c r="Y5616" s="133"/>
      <c r="AJ5616" s="133"/>
      <c r="AO5616" s="135"/>
      <c r="AP5616" s="135"/>
      <c r="BJ5616" s="136"/>
    </row>
    <row r="5617" spans="5:62" ht="14.25" customHeight="1" x14ac:dyDescent="0.25">
      <c r="E5617" s="113"/>
      <c r="H5617" s="133"/>
      <c r="T5617" s="133"/>
      <c r="X5617" s="131"/>
      <c r="Y5617" s="133"/>
      <c r="AJ5617" s="133"/>
      <c r="AO5617" s="135"/>
      <c r="AP5617" s="135"/>
      <c r="BJ5617" s="136"/>
    </row>
    <row r="5618" spans="5:62" ht="14.25" customHeight="1" x14ac:dyDescent="0.25">
      <c r="E5618" s="113"/>
      <c r="H5618" s="133"/>
      <c r="T5618" s="133"/>
      <c r="X5618" s="131"/>
      <c r="Y5618" s="133"/>
      <c r="AJ5618" s="133"/>
      <c r="AO5618" s="135"/>
      <c r="AP5618" s="135"/>
      <c r="BJ5618" s="136"/>
    </row>
    <row r="5619" spans="5:62" ht="14.25" customHeight="1" x14ac:dyDescent="0.25">
      <c r="E5619" s="113"/>
      <c r="H5619" s="133"/>
      <c r="T5619" s="133"/>
      <c r="X5619" s="131"/>
      <c r="Y5619" s="133"/>
      <c r="AJ5619" s="133"/>
      <c r="AO5619" s="135"/>
      <c r="AP5619" s="135"/>
      <c r="BJ5619" s="136"/>
    </row>
    <row r="5620" spans="5:62" ht="14.25" customHeight="1" x14ac:dyDescent="0.25">
      <c r="E5620" s="113"/>
      <c r="H5620" s="133"/>
      <c r="T5620" s="133"/>
      <c r="X5620" s="131"/>
      <c r="Y5620" s="133"/>
      <c r="AJ5620" s="133"/>
      <c r="AO5620" s="135"/>
      <c r="AP5620" s="135"/>
      <c r="BJ5620" s="136"/>
    </row>
    <row r="5621" spans="5:62" ht="14.25" customHeight="1" x14ac:dyDescent="0.25">
      <c r="E5621" s="113"/>
      <c r="H5621" s="133"/>
      <c r="T5621" s="133"/>
      <c r="X5621" s="131"/>
      <c r="Y5621" s="133"/>
      <c r="AJ5621" s="133"/>
      <c r="AO5621" s="135"/>
      <c r="AP5621" s="135"/>
      <c r="BJ5621" s="136"/>
    </row>
    <row r="5622" spans="5:62" ht="14.25" customHeight="1" x14ac:dyDescent="0.25">
      <c r="E5622" s="113"/>
      <c r="H5622" s="133"/>
      <c r="T5622" s="133"/>
      <c r="X5622" s="131"/>
      <c r="Y5622" s="133"/>
      <c r="AJ5622" s="133"/>
      <c r="AO5622" s="135"/>
      <c r="AP5622" s="135"/>
      <c r="BJ5622" s="136"/>
    </row>
    <row r="5623" spans="5:62" ht="14.25" customHeight="1" x14ac:dyDescent="0.25">
      <c r="E5623" s="113"/>
      <c r="H5623" s="133"/>
      <c r="T5623" s="133"/>
      <c r="X5623" s="131"/>
      <c r="Y5623" s="133"/>
      <c r="AJ5623" s="133"/>
      <c r="AO5623" s="135"/>
      <c r="AP5623" s="135"/>
      <c r="BJ5623" s="136"/>
    </row>
    <row r="5624" spans="5:62" ht="14.25" customHeight="1" x14ac:dyDescent="0.25">
      <c r="E5624" s="113"/>
      <c r="H5624" s="133"/>
      <c r="T5624" s="133"/>
      <c r="X5624" s="131"/>
      <c r="Y5624" s="133"/>
      <c r="AJ5624" s="133"/>
      <c r="AO5624" s="135"/>
      <c r="AP5624" s="135"/>
      <c r="BJ5624" s="136"/>
    </row>
    <row r="5625" spans="5:62" ht="14.25" customHeight="1" x14ac:dyDescent="0.25">
      <c r="E5625" s="113"/>
      <c r="H5625" s="133"/>
      <c r="T5625" s="133"/>
      <c r="X5625" s="131"/>
      <c r="Y5625" s="133"/>
      <c r="AJ5625" s="133"/>
      <c r="AO5625" s="135"/>
      <c r="AP5625" s="135"/>
      <c r="BJ5625" s="136"/>
    </row>
    <row r="5626" spans="5:62" ht="14.25" customHeight="1" x14ac:dyDescent="0.25">
      <c r="E5626" s="113"/>
      <c r="H5626" s="133"/>
      <c r="T5626" s="133"/>
      <c r="X5626" s="131"/>
      <c r="Y5626" s="133"/>
      <c r="AJ5626" s="133"/>
      <c r="AO5626" s="135"/>
      <c r="AP5626" s="135"/>
      <c r="BJ5626" s="136"/>
    </row>
    <row r="5627" spans="5:62" ht="14.25" customHeight="1" x14ac:dyDescent="0.25">
      <c r="E5627" s="113"/>
      <c r="H5627" s="133"/>
      <c r="T5627" s="133"/>
      <c r="X5627" s="131"/>
      <c r="Y5627" s="133"/>
      <c r="AJ5627" s="133"/>
      <c r="AO5627" s="135"/>
      <c r="AP5627" s="135"/>
      <c r="BJ5627" s="136"/>
    </row>
    <row r="5628" spans="5:62" ht="14.25" customHeight="1" x14ac:dyDescent="0.25">
      <c r="E5628" s="113"/>
      <c r="H5628" s="133"/>
      <c r="T5628" s="133"/>
      <c r="X5628" s="131"/>
      <c r="Y5628" s="133"/>
      <c r="AJ5628" s="133"/>
      <c r="AO5628" s="135"/>
      <c r="AP5628" s="135"/>
      <c r="BJ5628" s="136"/>
    </row>
    <row r="5629" spans="5:62" ht="14.25" customHeight="1" x14ac:dyDescent="0.25">
      <c r="E5629" s="113"/>
      <c r="H5629" s="133"/>
      <c r="T5629" s="133"/>
      <c r="X5629" s="131"/>
      <c r="Y5629" s="133"/>
      <c r="AJ5629" s="133"/>
      <c r="AO5629" s="135"/>
      <c r="AP5629" s="135"/>
      <c r="BJ5629" s="136"/>
    </row>
    <row r="5630" spans="5:62" ht="14.25" customHeight="1" x14ac:dyDescent="0.25">
      <c r="E5630" s="113"/>
      <c r="H5630" s="133"/>
      <c r="T5630" s="133"/>
      <c r="X5630" s="131"/>
      <c r="Y5630" s="133"/>
      <c r="AJ5630" s="133"/>
      <c r="AO5630" s="135"/>
      <c r="AP5630" s="135"/>
      <c r="BJ5630" s="136"/>
    </row>
    <row r="5631" spans="5:62" ht="14.25" customHeight="1" x14ac:dyDescent="0.25">
      <c r="E5631" s="113"/>
      <c r="H5631" s="133"/>
      <c r="T5631" s="133"/>
      <c r="X5631" s="131"/>
      <c r="Y5631" s="133"/>
      <c r="AJ5631" s="133"/>
      <c r="AO5631" s="135"/>
      <c r="AP5631" s="135"/>
      <c r="BJ5631" s="136"/>
    </row>
    <row r="5632" spans="5:62" ht="14.25" customHeight="1" x14ac:dyDescent="0.25">
      <c r="E5632" s="113"/>
      <c r="H5632" s="133"/>
      <c r="T5632" s="133"/>
      <c r="X5632" s="131"/>
      <c r="Y5632" s="133"/>
      <c r="AJ5632" s="133"/>
      <c r="AO5632" s="135"/>
      <c r="AP5632" s="135"/>
      <c r="BJ5632" s="136"/>
    </row>
    <row r="5633" spans="5:62" ht="14.25" customHeight="1" x14ac:dyDescent="0.25">
      <c r="E5633" s="113"/>
      <c r="H5633" s="133"/>
      <c r="T5633" s="133"/>
      <c r="X5633" s="131"/>
      <c r="Y5633" s="133"/>
      <c r="AJ5633" s="133"/>
      <c r="AO5633" s="135"/>
      <c r="AP5633" s="135"/>
      <c r="BJ5633" s="136"/>
    </row>
    <row r="5634" spans="5:62" ht="14.25" customHeight="1" x14ac:dyDescent="0.25">
      <c r="E5634" s="113"/>
      <c r="H5634" s="133"/>
      <c r="T5634" s="133"/>
      <c r="X5634" s="131"/>
      <c r="Y5634" s="133"/>
      <c r="AJ5634" s="133"/>
      <c r="AO5634" s="135"/>
      <c r="AP5634" s="135"/>
      <c r="BJ5634" s="136"/>
    </row>
    <row r="5635" spans="5:62" ht="14.25" customHeight="1" x14ac:dyDescent="0.25">
      <c r="E5635" s="113"/>
      <c r="H5635" s="133"/>
      <c r="T5635" s="133"/>
      <c r="X5635" s="131"/>
      <c r="Y5635" s="133"/>
      <c r="AJ5635" s="133"/>
      <c r="AO5635" s="135"/>
      <c r="AP5635" s="135"/>
      <c r="BJ5635" s="136"/>
    </row>
    <row r="5636" spans="5:62" ht="14.25" customHeight="1" x14ac:dyDescent="0.25">
      <c r="E5636" s="113"/>
      <c r="H5636" s="133"/>
      <c r="T5636" s="133"/>
      <c r="X5636" s="131"/>
      <c r="Y5636" s="133"/>
      <c r="AJ5636" s="133"/>
      <c r="AO5636" s="135"/>
      <c r="AP5636" s="135"/>
      <c r="BJ5636" s="136"/>
    </row>
    <row r="5637" spans="5:62" ht="14.25" customHeight="1" x14ac:dyDescent="0.25">
      <c r="E5637" s="113"/>
      <c r="H5637" s="133"/>
      <c r="T5637" s="133"/>
      <c r="X5637" s="131"/>
      <c r="Y5637" s="133"/>
      <c r="AJ5637" s="133"/>
      <c r="AO5637" s="135"/>
      <c r="AP5637" s="135"/>
      <c r="BJ5637" s="136"/>
    </row>
    <row r="5638" spans="5:62" ht="14.25" customHeight="1" x14ac:dyDescent="0.25">
      <c r="E5638" s="113"/>
      <c r="H5638" s="133"/>
      <c r="T5638" s="133"/>
      <c r="X5638" s="131"/>
      <c r="Y5638" s="133"/>
      <c r="AJ5638" s="133"/>
      <c r="AO5638" s="135"/>
      <c r="AP5638" s="135"/>
      <c r="BJ5638" s="136"/>
    </row>
    <row r="5639" spans="5:62" ht="14.25" customHeight="1" x14ac:dyDescent="0.25">
      <c r="E5639" s="113"/>
      <c r="H5639" s="133"/>
      <c r="T5639" s="133"/>
      <c r="X5639" s="131"/>
      <c r="Y5639" s="133"/>
      <c r="AJ5639" s="133"/>
      <c r="AO5639" s="135"/>
      <c r="AP5639" s="135"/>
      <c r="BJ5639" s="136"/>
    </row>
    <row r="5640" spans="5:62" ht="14.25" customHeight="1" x14ac:dyDescent="0.25">
      <c r="E5640" s="113"/>
      <c r="H5640" s="133"/>
      <c r="T5640" s="133"/>
      <c r="X5640" s="131"/>
      <c r="Y5640" s="133"/>
      <c r="AJ5640" s="133"/>
      <c r="AO5640" s="135"/>
      <c r="AP5640" s="135"/>
      <c r="BJ5640" s="136"/>
    </row>
    <row r="5641" spans="5:62" ht="14.25" customHeight="1" x14ac:dyDescent="0.25">
      <c r="E5641" s="113"/>
      <c r="H5641" s="133"/>
      <c r="T5641" s="133"/>
      <c r="X5641" s="131"/>
      <c r="Y5641" s="133"/>
      <c r="AJ5641" s="133"/>
      <c r="AO5641" s="135"/>
      <c r="AP5641" s="135"/>
      <c r="BJ5641" s="136"/>
    </row>
    <row r="5642" spans="5:62" ht="14.25" customHeight="1" x14ac:dyDescent="0.25">
      <c r="E5642" s="113"/>
      <c r="H5642" s="133"/>
      <c r="T5642" s="133"/>
      <c r="X5642" s="131"/>
      <c r="Y5642" s="133"/>
      <c r="AJ5642" s="133"/>
      <c r="AO5642" s="135"/>
      <c r="AP5642" s="135"/>
      <c r="BJ5642" s="136"/>
    </row>
    <row r="5643" spans="5:62" ht="14.25" customHeight="1" x14ac:dyDescent="0.25">
      <c r="E5643" s="113"/>
      <c r="H5643" s="133"/>
      <c r="T5643" s="133"/>
      <c r="X5643" s="131"/>
      <c r="Y5643" s="133"/>
      <c r="AJ5643" s="133"/>
      <c r="AO5643" s="135"/>
      <c r="AP5643" s="135"/>
      <c r="BJ5643" s="136"/>
    </row>
    <row r="5644" spans="5:62" ht="14.25" customHeight="1" x14ac:dyDescent="0.25">
      <c r="E5644" s="113"/>
      <c r="H5644" s="133"/>
      <c r="T5644" s="133"/>
      <c r="X5644" s="131"/>
      <c r="Y5644" s="133"/>
      <c r="AJ5644" s="133"/>
      <c r="AO5644" s="135"/>
      <c r="AP5644" s="135"/>
      <c r="BJ5644" s="136"/>
    </row>
    <row r="5645" spans="5:62" ht="14.25" customHeight="1" x14ac:dyDescent="0.25">
      <c r="E5645" s="113"/>
      <c r="H5645" s="133"/>
      <c r="T5645" s="133"/>
      <c r="X5645" s="131"/>
      <c r="Y5645" s="133"/>
      <c r="AJ5645" s="133"/>
      <c r="AO5645" s="135"/>
      <c r="AP5645" s="135"/>
      <c r="BJ5645" s="136"/>
    </row>
    <row r="5646" spans="5:62" ht="14.25" customHeight="1" x14ac:dyDescent="0.25">
      <c r="E5646" s="113"/>
      <c r="H5646" s="133"/>
      <c r="T5646" s="133"/>
      <c r="X5646" s="131"/>
      <c r="Y5646" s="133"/>
      <c r="AJ5646" s="133"/>
      <c r="AO5646" s="135"/>
      <c r="AP5646" s="135"/>
      <c r="BJ5646" s="136"/>
    </row>
    <row r="5647" spans="5:62" ht="14.25" customHeight="1" x14ac:dyDescent="0.25">
      <c r="E5647" s="113"/>
      <c r="H5647" s="133"/>
      <c r="T5647" s="133"/>
      <c r="X5647" s="131"/>
      <c r="Y5647" s="133"/>
      <c r="AJ5647" s="133"/>
      <c r="AO5647" s="135"/>
      <c r="AP5647" s="135"/>
      <c r="BJ5647" s="136"/>
    </row>
    <row r="5648" spans="5:62" ht="14.25" customHeight="1" x14ac:dyDescent="0.25">
      <c r="E5648" s="113"/>
      <c r="H5648" s="133"/>
      <c r="T5648" s="133"/>
      <c r="X5648" s="131"/>
      <c r="Y5648" s="133"/>
      <c r="AJ5648" s="133"/>
      <c r="AO5648" s="135"/>
      <c r="AP5648" s="135"/>
      <c r="BJ5648" s="136"/>
    </row>
    <row r="5649" spans="5:62" ht="14.25" customHeight="1" x14ac:dyDescent="0.25">
      <c r="E5649" s="113"/>
      <c r="H5649" s="133"/>
      <c r="T5649" s="133"/>
      <c r="X5649" s="131"/>
      <c r="Y5649" s="133"/>
      <c r="AJ5649" s="133"/>
      <c r="AO5649" s="135"/>
      <c r="AP5649" s="135"/>
      <c r="BJ5649" s="136"/>
    </row>
    <row r="5650" spans="5:62" ht="14.25" customHeight="1" x14ac:dyDescent="0.25">
      <c r="E5650" s="113"/>
      <c r="H5650" s="133"/>
      <c r="T5650" s="133"/>
      <c r="X5650" s="131"/>
      <c r="Y5650" s="133"/>
      <c r="AJ5650" s="133"/>
      <c r="AO5650" s="135"/>
      <c r="AP5650" s="135"/>
      <c r="BJ5650" s="136"/>
    </row>
    <row r="5651" spans="5:62" ht="14.25" customHeight="1" x14ac:dyDescent="0.25">
      <c r="E5651" s="113"/>
      <c r="H5651" s="133"/>
      <c r="T5651" s="133"/>
      <c r="X5651" s="131"/>
      <c r="Y5651" s="133"/>
      <c r="AJ5651" s="133"/>
      <c r="AO5651" s="135"/>
      <c r="AP5651" s="135"/>
      <c r="BJ5651" s="136"/>
    </row>
    <row r="5652" spans="5:62" ht="14.25" customHeight="1" x14ac:dyDescent="0.25">
      <c r="E5652" s="113"/>
      <c r="H5652" s="133"/>
      <c r="T5652" s="133"/>
      <c r="X5652" s="131"/>
      <c r="Y5652" s="133"/>
      <c r="AJ5652" s="133"/>
      <c r="AO5652" s="135"/>
      <c r="AP5652" s="135"/>
      <c r="BJ5652" s="136"/>
    </row>
    <row r="5653" spans="5:62" ht="14.25" customHeight="1" x14ac:dyDescent="0.25">
      <c r="E5653" s="113"/>
      <c r="H5653" s="133"/>
      <c r="T5653" s="133"/>
      <c r="X5653" s="131"/>
      <c r="Y5653" s="133"/>
      <c r="AJ5653" s="133"/>
      <c r="AO5653" s="135"/>
      <c r="AP5653" s="135"/>
      <c r="BJ5653" s="136"/>
    </row>
    <row r="5654" spans="5:62" ht="14.25" customHeight="1" x14ac:dyDescent="0.25">
      <c r="E5654" s="113"/>
      <c r="H5654" s="133"/>
      <c r="T5654" s="133"/>
      <c r="X5654" s="131"/>
      <c r="Y5654" s="133"/>
      <c r="AJ5654" s="133"/>
      <c r="AO5654" s="135"/>
      <c r="AP5654" s="135"/>
      <c r="BJ5654" s="136"/>
    </row>
    <row r="5655" spans="5:62" ht="14.25" customHeight="1" x14ac:dyDescent="0.25">
      <c r="E5655" s="113"/>
      <c r="H5655" s="133"/>
      <c r="T5655" s="133"/>
      <c r="X5655" s="131"/>
      <c r="Y5655" s="133"/>
      <c r="AJ5655" s="133"/>
      <c r="AO5655" s="135"/>
      <c r="AP5655" s="135"/>
      <c r="BJ5655" s="136"/>
    </row>
    <row r="5656" spans="5:62" ht="14.25" customHeight="1" x14ac:dyDescent="0.25">
      <c r="E5656" s="113"/>
      <c r="H5656" s="133"/>
      <c r="T5656" s="133"/>
      <c r="X5656" s="131"/>
      <c r="Y5656" s="133"/>
      <c r="AJ5656" s="133"/>
      <c r="AO5656" s="135"/>
      <c r="AP5656" s="135"/>
      <c r="BJ5656" s="136"/>
    </row>
    <row r="5657" spans="5:62" ht="14.25" customHeight="1" x14ac:dyDescent="0.25">
      <c r="E5657" s="113"/>
      <c r="H5657" s="133"/>
      <c r="T5657" s="133"/>
      <c r="X5657" s="131"/>
      <c r="Y5657" s="133"/>
      <c r="AJ5657" s="133"/>
      <c r="AO5657" s="135"/>
      <c r="AP5657" s="135"/>
      <c r="BJ5657" s="136"/>
    </row>
    <row r="5658" spans="5:62" ht="14.25" customHeight="1" x14ac:dyDescent="0.25">
      <c r="E5658" s="113"/>
      <c r="H5658" s="133"/>
      <c r="T5658" s="133"/>
      <c r="X5658" s="131"/>
      <c r="Y5658" s="133"/>
      <c r="AJ5658" s="133"/>
      <c r="AO5658" s="135"/>
      <c r="AP5658" s="135"/>
      <c r="BJ5658" s="136"/>
    </row>
    <row r="5659" spans="5:62" ht="14.25" customHeight="1" x14ac:dyDescent="0.25">
      <c r="E5659" s="113"/>
      <c r="H5659" s="133"/>
      <c r="T5659" s="133"/>
      <c r="X5659" s="131"/>
      <c r="Y5659" s="133"/>
      <c r="AJ5659" s="133"/>
      <c r="AO5659" s="135"/>
      <c r="AP5659" s="135"/>
      <c r="BJ5659" s="136"/>
    </row>
    <row r="5660" spans="5:62" ht="14.25" customHeight="1" x14ac:dyDescent="0.25">
      <c r="E5660" s="113"/>
      <c r="H5660" s="133"/>
      <c r="T5660" s="133"/>
      <c r="X5660" s="131"/>
      <c r="Y5660" s="133"/>
      <c r="AJ5660" s="133"/>
      <c r="AO5660" s="135"/>
      <c r="AP5660" s="135"/>
      <c r="BJ5660" s="136"/>
    </row>
    <row r="5661" spans="5:62" ht="14.25" customHeight="1" x14ac:dyDescent="0.25">
      <c r="E5661" s="113"/>
      <c r="H5661" s="133"/>
      <c r="T5661" s="133"/>
      <c r="X5661" s="131"/>
      <c r="Y5661" s="133"/>
      <c r="AJ5661" s="133"/>
      <c r="AO5661" s="135"/>
      <c r="AP5661" s="135"/>
      <c r="BJ5661" s="136"/>
    </row>
    <row r="5662" spans="5:62" ht="14.25" customHeight="1" x14ac:dyDescent="0.25">
      <c r="E5662" s="113"/>
      <c r="H5662" s="133"/>
      <c r="T5662" s="133"/>
      <c r="X5662" s="131"/>
      <c r="Y5662" s="133"/>
      <c r="AJ5662" s="133"/>
      <c r="AO5662" s="135"/>
      <c r="AP5662" s="135"/>
      <c r="BJ5662" s="136"/>
    </row>
    <row r="5663" spans="5:62" ht="14.25" customHeight="1" x14ac:dyDescent="0.25">
      <c r="E5663" s="113"/>
      <c r="H5663" s="133"/>
      <c r="T5663" s="133"/>
      <c r="X5663" s="131"/>
      <c r="Y5663" s="133"/>
      <c r="AJ5663" s="133"/>
      <c r="AO5663" s="135"/>
      <c r="AP5663" s="135"/>
      <c r="BJ5663" s="136"/>
    </row>
    <row r="5664" spans="5:62" ht="14.25" customHeight="1" x14ac:dyDescent="0.25">
      <c r="E5664" s="113"/>
      <c r="H5664" s="133"/>
      <c r="T5664" s="133"/>
      <c r="X5664" s="131"/>
      <c r="Y5664" s="133"/>
      <c r="AJ5664" s="133"/>
      <c r="AO5664" s="135"/>
      <c r="AP5664" s="135"/>
      <c r="BJ5664" s="136"/>
    </row>
    <row r="5665" spans="5:62" ht="14.25" customHeight="1" x14ac:dyDescent="0.25">
      <c r="E5665" s="113"/>
      <c r="H5665" s="133"/>
      <c r="T5665" s="133"/>
      <c r="X5665" s="131"/>
      <c r="Y5665" s="133"/>
      <c r="AJ5665" s="133"/>
      <c r="AO5665" s="135"/>
      <c r="AP5665" s="135"/>
      <c r="BJ5665" s="136"/>
    </row>
    <row r="5666" spans="5:62" ht="14.25" customHeight="1" x14ac:dyDescent="0.25">
      <c r="E5666" s="113"/>
      <c r="H5666" s="133"/>
      <c r="T5666" s="133"/>
      <c r="X5666" s="131"/>
      <c r="Y5666" s="133"/>
      <c r="AJ5666" s="133"/>
      <c r="AO5666" s="135"/>
      <c r="AP5666" s="135"/>
      <c r="BJ5666" s="136"/>
    </row>
    <row r="5667" spans="5:62" ht="14.25" customHeight="1" x14ac:dyDescent="0.25">
      <c r="E5667" s="113"/>
      <c r="H5667" s="133"/>
      <c r="T5667" s="133"/>
      <c r="X5667" s="131"/>
      <c r="Y5667" s="133"/>
      <c r="AJ5667" s="133"/>
      <c r="AO5667" s="135"/>
      <c r="AP5667" s="135"/>
      <c r="BJ5667" s="136"/>
    </row>
    <row r="5668" spans="5:62" ht="14.25" customHeight="1" x14ac:dyDescent="0.25">
      <c r="E5668" s="113"/>
      <c r="H5668" s="133"/>
      <c r="T5668" s="133"/>
      <c r="X5668" s="131"/>
      <c r="Y5668" s="133"/>
      <c r="AJ5668" s="133"/>
      <c r="AO5668" s="135"/>
      <c r="AP5668" s="135"/>
      <c r="BJ5668" s="136"/>
    </row>
    <row r="5669" spans="5:62" ht="14.25" customHeight="1" x14ac:dyDescent="0.25">
      <c r="E5669" s="113"/>
      <c r="H5669" s="133"/>
      <c r="T5669" s="133"/>
      <c r="X5669" s="131"/>
      <c r="Y5669" s="133"/>
      <c r="AJ5669" s="133"/>
      <c r="AO5669" s="135"/>
      <c r="AP5669" s="135"/>
      <c r="BJ5669" s="136"/>
    </row>
    <row r="5670" spans="5:62" ht="14.25" customHeight="1" x14ac:dyDescent="0.25">
      <c r="E5670" s="113"/>
      <c r="H5670" s="133"/>
      <c r="T5670" s="133"/>
      <c r="X5670" s="131"/>
      <c r="Y5670" s="133"/>
      <c r="AJ5670" s="133"/>
      <c r="AO5670" s="135"/>
      <c r="AP5670" s="135"/>
      <c r="BJ5670" s="136"/>
    </row>
    <row r="5671" spans="5:62" ht="14.25" customHeight="1" x14ac:dyDescent="0.25">
      <c r="E5671" s="113"/>
      <c r="H5671" s="133"/>
      <c r="T5671" s="133"/>
      <c r="X5671" s="131"/>
      <c r="Y5671" s="133"/>
      <c r="AJ5671" s="133"/>
      <c r="AO5671" s="135"/>
      <c r="AP5671" s="135"/>
      <c r="BJ5671" s="136"/>
    </row>
    <row r="5672" spans="5:62" ht="14.25" customHeight="1" x14ac:dyDescent="0.25">
      <c r="E5672" s="113"/>
      <c r="H5672" s="133"/>
      <c r="T5672" s="133"/>
      <c r="X5672" s="131"/>
      <c r="Y5672" s="133"/>
      <c r="AJ5672" s="133"/>
      <c r="AO5672" s="135"/>
      <c r="AP5672" s="135"/>
      <c r="BJ5672" s="136"/>
    </row>
    <row r="5673" spans="5:62" ht="14.25" customHeight="1" x14ac:dyDescent="0.25">
      <c r="E5673" s="113"/>
      <c r="H5673" s="133"/>
      <c r="T5673" s="133"/>
      <c r="X5673" s="131"/>
      <c r="Y5673" s="133"/>
      <c r="AJ5673" s="133"/>
      <c r="AO5673" s="135"/>
      <c r="AP5673" s="135"/>
      <c r="BJ5673" s="136"/>
    </row>
    <row r="5674" spans="5:62" ht="14.25" customHeight="1" x14ac:dyDescent="0.25">
      <c r="E5674" s="113"/>
      <c r="H5674" s="133"/>
      <c r="T5674" s="133"/>
      <c r="X5674" s="131"/>
      <c r="Y5674" s="133"/>
      <c r="AJ5674" s="133"/>
      <c r="AO5674" s="135"/>
      <c r="AP5674" s="135"/>
      <c r="BJ5674" s="136"/>
    </row>
    <row r="5675" spans="5:62" ht="14.25" customHeight="1" x14ac:dyDescent="0.25">
      <c r="E5675" s="113"/>
      <c r="H5675" s="133"/>
      <c r="T5675" s="133"/>
      <c r="X5675" s="131"/>
      <c r="Y5675" s="133"/>
      <c r="AJ5675" s="133"/>
      <c r="AO5675" s="135"/>
      <c r="AP5675" s="135"/>
      <c r="BJ5675" s="136"/>
    </row>
    <row r="5676" spans="5:62" ht="14.25" customHeight="1" x14ac:dyDescent="0.25">
      <c r="E5676" s="113"/>
      <c r="H5676" s="133"/>
      <c r="T5676" s="133"/>
      <c r="X5676" s="131"/>
      <c r="Y5676" s="133"/>
      <c r="AJ5676" s="133"/>
      <c r="AO5676" s="135"/>
      <c r="AP5676" s="135"/>
      <c r="BJ5676" s="136"/>
    </row>
    <row r="5677" spans="5:62" ht="14.25" customHeight="1" x14ac:dyDescent="0.25">
      <c r="E5677" s="113"/>
      <c r="H5677" s="133"/>
      <c r="T5677" s="133"/>
      <c r="X5677" s="131"/>
      <c r="Y5677" s="133"/>
      <c r="AJ5677" s="133"/>
      <c r="AO5677" s="135"/>
      <c r="AP5677" s="135"/>
      <c r="BJ5677" s="136"/>
    </row>
    <row r="5678" spans="5:62" ht="14.25" customHeight="1" x14ac:dyDescent="0.25">
      <c r="E5678" s="113"/>
      <c r="H5678" s="133"/>
      <c r="T5678" s="133"/>
      <c r="X5678" s="131"/>
      <c r="Y5678" s="133"/>
      <c r="AJ5678" s="133"/>
      <c r="AO5678" s="135"/>
      <c r="AP5678" s="135"/>
      <c r="BJ5678" s="136"/>
    </row>
    <row r="5679" spans="5:62" ht="14.25" customHeight="1" x14ac:dyDescent="0.25">
      <c r="E5679" s="113"/>
      <c r="H5679" s="133"/>
      <c r="T5679" s="133"/>
      <c r="X5679" s="131"/>
      <c r="Y5679" s="133"/>
      <c r="AJ5679" s="133"/>
      <c r="AO5679" s="135"/>
      <c r="AP5679" s="135"/>
      <c r="BJ5679" s="136"/>
    </row>
    <row r="5680" spans="5:62" ht="14.25" customHeight="1" x14ac:dyDescent="0.25">
      <c r="E5680" s="113"/>
      <c r="H5680" s="133"/>
      <c r="T5680" s="133"/>
      <c r="X5680" s="131"/>
      <c r="Y5680" s="133"/>
      <c r="AJ5680" s="133"/>
      <c r="AO5680" s="135"/>
      <c r="AP5680" s="135"/>
      <c r="BJ5680" s="136"/>
    </row>
    <row r="5681" spans="5:62" ht="14.25" customHeight="1" x14ac:dyDescent="0.25">
      <c r="E5681" s="113"/>
      <c r="H5681" s="133"/>
      <c r="T5681" s="133"/>
      <c r="X5681" s="131"/>
      <c r="Y5681" s="133"/>
      <c r="AJ5681" s="133"/>
      <c r="AO5681" s="135"/>
      <c r="AP5681" s="135"/>
      <c r="BJ5681" s="136"/>
    </row>
    <row r="5682" spans="5:62" ht="14.25" customHeight="1" x14ac:dyDescent="0.25">
      <c r="E5682" s="113"/>
      <c r="H5682" s="133"/>
      <c r="T5682" s="133"/>
      <c r="X5682" s="131"/>
      <c r="Y5682" s="133"/>
      <c r="AJ5682" s="133"/>
      <c r="AO5682" s="135"/>
      <c r="AP5682" s="135"/>
      <c r="BJ5682" s="136"/>
    </row>
    <row r="5683" spans="5:62" ht="14.25" customHeight="1" x14ac:dyDescent="0.25">
      <c r="E5683" s="113"/>
      <c r="H5683" s="133"/>
      <c r="T5683" s="133"/>
      <c r="X5683" s="131"/>
      <c r="Y5683" s="133"/>
      <c r="AJ5683" s="133"/>
      <c r="AO5683" s="135"/>
      <c r="AP5683" s="135"/>
      <c r="BJ5683" s="136"/>
    </row>
    <row r="5684" spans="5:62" ht="14.25" customHeight="1" x14ac:dyDescent="0.25">
      <c r="E5684" s="113"/>
      <c r="H5684" s="133"/>
      <c r="T5684" s="133"/>
      <c r="X5684" s="131"/>
      <c r="Y5684" s="133"/>
      <c r="AJ5684" s="133"/>
      <c r="AO5684" s="135"/>
      <c r="AP5684" s="135"/>
      <c r="BJ5684" s="136"/>
    </row>
    <row r="5685" spans="5:62" ht="14.25" customHeight="1" x14ac:dyDescent="0.25">
      <c r="E5685" s="113"/>
      <c r="H5685" s="133"/>
      <c r="T5685" s="133"/>
      <c r="X5685" s="131"/>
      <c r="Y5685" s="133"/>
      <c r="AJ5685" s="133"/>
      <c r="AO5685" s="135"/>
      <c r="AP5685" s="135"/>
      <c r="BJ5685" s="136"/>
    </row>
    <row r="5686" spans="5:62" ht="14.25" customHeight="1" x14ac:dyDescent="0.25">
      <c r="E5686" s="113"/>
      <c r="H5686" s="133"/>
      <c r="T5686" s="133"/>
      <c r="X5686" s="131"/>
      <c r="Y5686" s="133"/>
      <c r="AJ5686" s="133"/>
      <c r="AO5686" s="135"/>
      <c r="AP5686" s="135"/>
      <c r="BJ5686" s="136"/>
    </row>
    <row r="5687" spans="5:62" ht="14.25" customHeight="1" x14ac:dyDescent="0.25">
      <c r="E5687" s="113"/>
      <c r="H5687" s="133"/>
      <c r="T5687" s="133"/>
      <c r="X5687" s="131"/>
      <c r="Y5687" s="133"/>
      <c r="AJ5687" s="133"/>
      <c r="AO5687" s="135"/>
      <c r="AP5687" s="135"/>
      <c r="BJ5687" s="136"/>
    </row>
    <row r="5688" spans="5:62" ht="14.25" customHeight="1" x14ac:dyDescent="0.25">
      <c r="E5688" s="113"/>
      <c r="H5688" s="133"/>
      <c r="T5688" s="133"/>
      <c r="X5688" s="131"/>
      <c r="Y5688" s="133"/>
      <c r="AJ5688" s="133"/>
      <c r="AO5688" s="135"/>
      <c r="AP5688" s="135"/>
      <c r="BJ5688" s="136"/>
    </row>
    <row r="5689" spans="5:62" ht="14.25" customHeight="1" x14ac:dyDescent="0.25">
      <c r="E5689" s="113"/>
      <c r="H5689" s="133"/>
      <c r="T5689" s="133"/>
      <c r="X5689" s="131"/>
      <c r="Y5689" s="133"/>
      <c r="AJ5689" s="133"/>
      <c r="AO5689" s="135"/>
      <c r="AP5689" s="135"/>
      <c r="BJ5689" s="136"/>
    </row>
    <row r="5690" spans="5:62" ht="14.25" customHeight="1" x14ac:dyDescent="0.25">
      <c r="E5690" s="113"/>
      <c r="H5690" s="133"/>
      <c r="T5690" s="133"/>
      <c r="X5690" s="131"/>
      <c r="Y5690" s="133"/>
      <c r="AJ5690" s="133"/>
      <c r="AO5690" s="135"/>
      <c r="AP5690" s="135"/>
      <c r="BJ5690" s="136"/>
    </row>
    <row r="5691" spans="5:62" ht="14.25" customHeight="1" x14ac:dyDescent="0.25">
      <c r="E5691" s="113"/>
      <c r="H5691" s="133"/>
      <c r="T5691" s="133"/>
      <c r="X5691" s="131"/>
      <c r="Y5691" s="133"/>
      <c r="AJ5691" s="133"/>
      <c r="AO5691" s="135"/>
      <c r="AP5691" s="135"/>
      <c r="BJ5691" s="136"/>
    </row>
    <row r="5692" spans="5:62" ht="14.25" customHeight="1" x14ac:dyDescent="0.25">
      <c r="E5692" s="113"/>
      <c r="H5692" s="133"/>
      <c r="T5692" s="133"/>
      <c r="X5692" s="131"/>
      <c r="Y5692" s="133"/>
      <c r="AJ5692" s="133"/>
      <c r="AO5692" s="135"/>
      <c r="AP5692" s="135"/>
      <c r="BJ5692" s="136"/>
    </row>
    <row r="5693" spans="5:62" ht="14.25" customHeight="1" x14ac:dyDescent="0.25">
      <c r="E5693" s="113"/>
      <c r="H5693" s="133"/>
      <c r="T5693" s="133"/>
      <c r="X5693" s="131"/>
      <c r="Y5693" s="133"/>
      <c r="AJ5693" s="133"/>
      <c r="AO5693" s="135"/>
      <c r="AP5693" s="135"/>
      <c r="BJ5693" s="136"/>
    </row>
    <row r="5694" spans="5:62" ht="14.25" customHeight="1" x14ac:dyDescent="0.25">
      <c r="E5694" s="113"/>
      <c r="H5694" s="133"/>
      <c r="T5694" s="133"/>
      <c r="X5694" s="131"/>
      <c r="Y5694" s="133"/>
      <c r="AJ5694" s="133"/>
      <c r="AO5694" s="135"/>
      <c r="AP5694" s="135"/>
      <c r="BJ5694" s="136"/>
    </row>
    <row r="5695" spans="5:62" ht="14.25" customHeight="1" x14ac:dyDescent="0.25">
      <c r="E5695" s="113"/>
      <c r="H5695" s="133"/>
      <c r="T5695" s="133"/>
      <c r="X5695" s="131"/>
      <c r="Y5695" s="133"/>
      <c r="AJ5695" s="133"/>
      <c r="AO5695" s="135"/>
      <c r="AP5695" s="135"/>
      <c r="BJ5695" s="136"/>
    </row>
    <row r="5696" spans="5:62" ht="14.25" customHeight="1" x14ac:dyDescent="0.25">
      <c r="E5696" s="113"/>
      <c r="H5696" s="133"/>
      <c r="T5696" s="133"/>
      <c r="X5696" s="131"/>
      <c r="Y5696" s="133"/>
      <c r="AJ5696" s="133"/>
      <c r="AO5696" s="135"/>
      <c r="AP5696" s="135"/>
      <c r="BJ5696" s="136"/>
    </row>
    <row r="5697" spans="5:62" ht="14.25" customHeight="1" x14ac:dyDescent="0.25">
      <c r="E5697" s="113"/>
      <c r="H5697" s="133"/>
      <c r="T5697" s="133"/>
      <c r="X5697" s="131"/>
      <c r="Y5697" s="133"/>
      <c r="AJ5697" s="133"/>
      <c r="AO5697" s="135"/>
      <c r="AP5697" s="135"/>
      <c r="BJ5697" s="136"/>
    </row>
    <row r="5698" spans="5:62" ht="14.25" customHeight="1" x14ac:dyDescent="0.25">
      <c r="E5698" s="113"/>
      <c r="H5698" s="133"/>
      <c r="T5698" s="133"/>
      <c r="X5698" s="131"/>
      <c r="Y5698" s="133"/>
      <c r="AJ5698" s="133"/>
      <c r="AO5698" s="135"/>
      <c r="AP5698" s="135"/>
      <c r="BJ5698" s="136"/>
    </row>
    <row r="5699" spans="5:62" ht="14.25" customHeight="1" x14ac:dyDescent="0.25">
      <c r="E5699" s="113"/>
      <c r="H5699" s="133"/>
      <c r="T5699" s="133"/>
      <c r="X5699" s="131"/>
      <c r="Y5699" s="133"/>
      <c r="AJ5699" s="133"/>
      <c r="AO5699" s="135"/>
      <c r="AP5699" s="135"/>
      <c r="BJ5699" s="136"/>
    </row>
    <row r="5700" spans="5:62" ht="14.25" customHeight="1" x14ac:dyDescent="0.25">
      <c r="E5700" s="113"/>
      <c r="H5700" s="133"/>
      <c r="T5700" s="133"/>
      <c r="X5700" s="131"/>
      <c r="Y5700" s="133"/>
      <c r="AJ5700" s="133"/>
      <c r="AO5700" s="135"/>
      <c r="AP5700" s="135"/>
      <c r="BJ5700" s="136"/>
    </row>
    <row r="5701" spans="5:62" ht="14.25" customHeight="1" x14ac:dyDescent="0.25">
      <c r="E5701" s="113"/>
      <c r="H5701" s="133"/>
      <c r="T5701" s="133"/>
      <c r="X5701" s="131"/>
      <c r="Y5701" s="133"/>
      <c r="AJ5701" s="133"/>
      <c r="AO5701" s="135"/>
      <c r="AP5701" s="135"/>
      <c r="BJ5701" s="136"/>
    </row>
    <row r="5702" spans="5:62" ht="14.25" customHeight="1" x14ac:dyDescent="0.25">
      <c r="E5702" s="113"/>
      <c r="H5702" s="133"/>
      <c r="T5702" s="133"/>
      <c r="X5702" s="131"/>
      <c r="Y5702" s="133"/>
      <c r="AJ5702" s="133"/>
      <c r="AO5702" s="135"/>
      <c r="AP5702" s="135"/>
      <c r="BJ5702" s="136"/>
    </row>
    <row r="5703" spans="5:62" ht="14.25" customHeight="1" x14ac:dyDescent="0.25">
      <c r="E5703" s="113"/>
      <c r="H5703" s="133"/>
      <c r="T5703" s="133"/>
      <c r="X5703" s="131"/>
      <c r="Y5703" s="133"/>
      <c r="AJ5703" s="133"/>
      <c r="AO5703" s="135"/>
      <c r="AP5703" s="135"/>
      <c r="BJ5703" s="136"/>
    </row>
    <row r="5704" spans="5:62" ht="14.25" customHeight="1" x14ac:dyDescent="0.25">
      <c r="E5704" s="113"/>
      <c r="H5704" s="133"/>
      <c r="T5704" s="133"/>
      <c r="X5704" s="131"/>
      <c r="Y5704" s="133"/>
      <c r="AJ5704" s="133"/>
      <c r="AO5704" s="135"/>
      <c r="AP5704" s="135"/>
      <c r="BJ5704" s="136"/>
    </row>
    <row r="5705" spans="5:62" ht="14.25" customHeight="1" x14ac:dyDescent="0.25">
      <c r="E5705" s="113"/>
      <c r="H5705" s="133"/>
      <c r="T5705" s="133"/>
      <c r="X5705" s="131"/>
      <c r="Y5705" s="133"/>
      <c r="AJ5705" s="133"/>
      <c r="AO5705" s="135"/>
      <c r="AP5705" s="135"/>
      <c r="BJ5705" s="136"/>
    </row>
    <row r="5706" spans="5:62" ht="14.25" customHeight="1" x14ac:dyDescent="0.25">
      <c r="E5706" s="113"/>
      <c r="H5706" s="133"/>
      <c r="T5706" s="133"/>
      <c r="X5706" s="131"/>
      <c r="Y5706" s="133"/>
      <c r="AJ5706" s="133"/>
      <c r="AO5706" s="135"/>
      <c r="AP5706" s="135"/>
      <c r="BJ5706" s="136"/>
    </row>
    <row r="5707" spans="5:62" ht="14.25" customHeight="1" x14ac:dyDescent="0.25">
      <c r="E5707" s="113"/>
      <c r="H5707" s="133"/>
      <c r="T5707" s="133"/>
      <c r="X5707" s="131"/>
      <c r="Y5707" s="133"/>
      <c r="AJ5707" s="133"/>
      <c r="AO5707" s="135"/>
      <c r="AP5707" s="135"/>
      <c r="BJ5707" s="136"/>
    </row>
    <row r="5708" spans="5:62" ht="14.25" customHeight="1" x14ac:dyDescent="0.25">
      <c r="E5708" s="113"/>
      <c r="H5708" s="133"/>
      <c r="T5708" s="133"/>
      <c r="X5708" s="131"/>
      <c r="Y5708" s="133"/>
      <c r="AJ5708" s="133"/>
      <c r="AO5708" s="135"/>
      <c r="AP5708" s="135"/>
      <c r="BJ5708" s="136"/>
    </row>
    <row r="5709" spans="5:62" ht="14.25" customHeight="1" x14ac:dyDescent="0.25">
      <c r="E5709" s="113"/>
      <c r="H5709" s="133"/>
      <c r="T5709" s="133"/>
      <c r="X5709" s="131"/>
      <c r="Y5709" s="133"/>
      <c r="AJ5709" s="133"/>
      <c r="AO5709" s="135"/>
      <c r="AP5709" s="135"/>
      <c r="BJ5709" s="136"/>
    </row>
    <row r="5710" spans="5:62" ht="14.25" customHeight="1" x14ac:dyDescent="0.25">
      <c r="E5710" s="113"/>
      <c r="H5710" s="133"/>
      <c r="T5710" s="133"/>
      <c r="X5710" s="131"/>
      <c r="Y5710" s="133"/>
      <c r="AJ5710" s="133"/>
      <c r="AO5710" s="135"/>
      <c r="AP5710" s="135"/>
      <c r="BJ5710" s="136"/>
    </row>
    <row r="5711" spans="5:62" ht="14.25" customHeight="1" x14ac:dyDescent="0.25">
      <c r="E5711" s="113"/>
      <c r="H5711" s="133"/>
      <c r="T5711" s="133"/>
      <c r="X5711" s="131"/>
      <c r="Y5711" s="133"/>
      <c r="AJ5711" s="133"/>
      <c r="AO5711" s="135"/>
      <c r="AP5711" s="135"/>
      <c r="BJ5711" s="136"/>
    </row>
    <row r="5712" spans="5:62" ht="14.25" customHeight="1" x14ac:dyDescent="0.25">
      <c r="E5712" s="113"/>
      <c r="H5712" s="133"/>
      <c r="T5712" s="133"/>
      <c r="X5712" s="131"/>
      <c r="Y5712" s="133"/>
      <c r="AJ5712" s="133"/>
      <c r="AO5712" s="135"/>
      <c r="AP5712" s="135"/>
      <c r="BJ5712" s="136"/>
    </row>
    <row r="5713" spans="5:62" ht="14.25" customHeight="1" x14ac:dyDescent="0.25">
      <c r="E5713" s="113"/>
      <c r="H5713" s="133"/>
      <c r="T5713" s="133"/>
      <c r="X5713" s="131"/>
      <c r="Y5713" s="133"/>
      <c r="AJ5713" s="133"/>
      <c r="AO5713" s="135"/>
      <c r="AP5713" s="135"/>
      <c r="BJ5713" s="136"/>
    </row>
    <row r="5714" spans="5:62" ht="14.25" customHeight="1" x14ac:dyDescent="0.25">
      <c r="E5714" s="113"/>
      <c r="H5714" s="133"/>
      <c r="T5714" s="133"/>
      <c r="X5714" s="131"/>
      <c r="Y5714" s="133"/>
      <c r="AJ5714" s="133"/>
      <c r="AO5714" s="135"/>
      <c r="AP5714" s="135"/>
      <c r="BJ5714" s="136"/>
    </row>
    <row r="5715" spans="5:62" ht="14.25" customHeight="1" x14ac:dyDescent="0.25">
      <c r="E5715" s="113"/>
      <c r="H5715" s="133"/>
      <c r="T5715" s="133"/>
      <c r="X5715" s="131"/>
      <c r="Y5715" s="133"/>
      <c r="AJ5715" s="133"/>
      <c r="AO5715" s="135"/>
      <c r="AP5715" s="135"/>
      <c r="BJ5715" s="136"/>
    </row>
    <row r="5716" spans="5:62" ht="14.25" customHeight="1" x14ac:dyDescent="0.25">
      <c r="E5716" s="113"/>
      <c r="H5716" s="133"/>
      <c r="T5716" s="133"/>
      <c r="X5716" s="131"/>
      <c r="Y5716" s="133"/>
      <c r="AJ5716" s="133"/>
      <c r="AO5716" s="135"/>
      <c r="AP5716" s="135"/>
      <c r="BJ5716" s="136"/>
    </row>
    <row r="5717" spans="5:62" ht="14.25" customHeight="1" x14ac:dyDescent="0.25">
      <c r="E5717" s="113"/>
      <c r="H5717" s="133"/>
      <c r="T5717" s="133"/>
      <c r="X5717" s="131"/>
      <c r="Y5717" s="133"/>
      <c r="AJ5717" s="133"/>
      <c r="AO5717" s="135"/>
      <c r="AP5717" s="135"/>
      <c r="BJ5717" s="136"/>
    </row>
    <row r="5718" spans="5:62" ht="14.25" customHeight="1" x14ac:dyDescent="0.25">
      <c r="E5718" s="113"/>
      <c r="H5718" s="133"/>
      <c r="T5718" s="133"/>
      <c r="X5718" s="131"/>
      <c r="Y5718" s="133"/>
      <c r="AJ5718" s="133"/>
      <c r="AO5718" s="135"/>
      <c r="AP5718" s="135"/>
      <c r="BJ5718" s="136"/>
    </row>
    <row r="5719" spans="5:62" ht="14.25" customHeight="1" x14ac:dyDescent="0.25">
      <c r="E5719" s="113"/>
      <c r="H5719" s="133"/>
      <c r="T5719" s="133"/>
      <c r="X5719" s="131"/>
      <c r="Y5719" s="133"/>
      <c r="AJ5719" s="133"/>
      <c r="AO5719" s="135"/>
      <c r="AP5719" s="135"/>
      <c r="BJ5719" s="136"/>
    </row>
    <row r="5720" spans="5:62" ht="14.25" customHeight="1" x14ac:dyDescent="0.25">
      <c r="E5720" s="113"/>
      <c r="H5720" s="133"/>
      <c r="T5720" s="133"/>
      <c r="X5720" s="131"/>
      <c r="Y5720" s="133"/>
      <c r="AJ5720" s="133"/>
      <c r="AO5720" s="135"/>
      <c r="AP5720" s="135"/>
      <c r="BJ5720" s="136"/>
    </row>
    <row r="5721" spans="5:62" ht="14.25" customHeight="1" x14ac:dyDescent="0.25">
      <c r="E5721" s="113"/>
      <c r="H5721" s="133"/>
      <c r="T5721" s="133"/>
      <c r="X5721" s="131"/>
      <c r="Y5721" s="133"/>
      <c r="AJ5721" s="133"/>
      <c r="AO5721" s="135"/>
      <c r="AP5721" s="135"/>
      <c r="BJ5721" s="136"/>
    </row>
    <row r="5722" spans="5:62" ht="14.25" customHeight="1" x14ac:dyDescent="0.25">
      <c r="E5722" s="113"/>
      <c r="H5722" s="133"/>
      <c r="T5722" s="133"/>
      <c r="X5722" s="131"/>
      <c r="Y5722" s="133"/>
      <c r="AJ5722" s="133"/>
      <c r="AO5722" s="135"/>
      <c r="AP5722" s="135"/>
      <c r="BJ5722" s="136"/>
    </row>
    <row r="5723" spans="5:62" ht="14.25" customHeight="1" x14ac:dyDescent="0.25">
      <c r="E5723" s="113"/>
      <c r="H5723" s="133"/>
      <c r="T5723" s="133"/>
      <c r="X5723" s="131"/>
      <c r="Y5723" s="133"/>
      <c r="AJ5723" s="133"/>
      <c r="AO5723" s="135"/>
      <c r="AP5723" s="135"/>
      <c r="BJ5723" s="136"/>
    </row>
    <row r="5724" spans="5:62" ht="14.25" customHeight="1" x14ac:dyDescent="0.25">
      <c r="E5724" s="113"/>
      <c r="H5724" s="133"/>
      <c r="T5724" s="133"/>
      <c r="X5724" s="131"/>
      <c r="Y5724" s="133"/>
      <c r="AJ5724" s="133"/>
      <c r="AO5724" s="135"/>
      <c r="AP5724" s="135"/>
      <c r="BJ5724" s="136"/>
    </row>
    <row r="5725" spans="5:62" ht="14.25" customHeight="1" x14ac:dyDescent="0.25">
      <c r="E5725" s="113"/>
      <c r="H5725" s="133"/>
      <c r="T5725" s="133"/>
      <c r="X5725" s="131"/>
      <c r="Y5725" s="133"/>
      <c r="AJ5725" s="133"/>
      <c r="AO5725" s="135"/>
      <c r="AP5725" s="135"/>
      <c r="BJ5725" s="136"/>
    </row>
    <row r="5726" spans="5:62" ht="14.25" customHeight="1" x14ac:dyDescent="0.25">
      <c r="E5726" s="113"/>
      <c r="H5726" s="133"/>
      <c r="T5726" s="133"/>
      <c r="X5726" s="131"/>
      <c r="Y5726" s="133"/>
      <c r="AJ5726" s="133"/>
      <c r="AO5726" s="135"/>
      <c r="AP5726" s="135"/>
      <c r="BJ5726" s="136"/>
    </row>
    <row r="5727" spans="5:62" ht="14.25" customHeight="1" x14ac:dyDescent="0.25">
      <c r="E5727" s="113"/>
      <c r="H5727" s="133"/>
      <c r="T5727" s="133"/>
      <c r="X5727" s="131"/>
      <c r="Y5727" s="133"/>
      <c r="AJ5727" s="133"/>
      <c r="AO5727" s="135"/>
      <c r="AP5727" s="135"/>
      <c r="BJ5727" s="136"/>
    </row>
    <row r="5728" spans="5:62" ht="14.25" customHeight="1" x14ac:dyDescent="0.25">
      <c r="E5728" s="113"/>
      <c r="H5728" s="133"/>
      <c r="T5728" s="133"/>
      <c r="X5728" s="131"/>
      <c r="Y5728" s="133"/>
      <c r="AJ5728" s="133"/>
      <c r="AO5728" s="135"/>
      <c r="AP5728" s="135"/>
      <c r="BJ5728" s="136"/>
    </row>
    <row r="5729" spans="5:62" ht="14.25" customHeight="1" x14ac:dyDescent="0.25">
      <c r="E5729" s="113"/>
      <c r="H5729" s="133"/>
      <c r="T5729" s="133"/>
      <c r="X5729" s="131"/>
      <c r="Y5729" s="133"/>
      <c r="AJ5729" s="133"/>
      <c r="AO5729" s="135"/>
      <c r="AP5729" s="135"/>
      <c r="BJ5729" s="136"/>
    </row>
    <row r="5730" spans="5:62" ht="14.25" customHeight="1" x14ac:dyDescent="0.25">
      <c r="E5730" s="113"/>
      <c r="H5730" s="133"/>
      <c r="T5730" s="133"/>
      <c r="X5730" s="131"/>
      <c r="Y5730" s="133"/>
      <c r="AJ5730" s="133"/>
      <c r="AO5730" s="135"/>
      <c r="AP5730" s="135"/>
      <c r="BJ5730" s="136"/>
    </row>
    <row r="5731" spans="5:62" ht="14.25" customHeight="1" x14ac:dyDescent="0.25">
      <c r="E5731" s="113"/>
      <c r="H5731" s="133"/>
      <c r="T5731" s="133"/>
      <c r="X5731" s="131"/>
      <c r="Y5731" s="133"/>
      <c r="AJ5731" s="133"/>
      <c r="AO5731" s="135"/>
      <c r="AP5731" s="135"/>
      <c r="BJ5731" s="136"/>
    </row>
    <row r="5732" spans="5:62" ht="14.25" customHeight="1" x14ac:dyDescent="0.25">
      <c r="E5732" s="113"/>
      <c r="H5732" s="133"/>
      <c r="T5732" s="133"/>
      <c r="X5732" s="131"/>
      <c r="Y5732" s="133"/>
      <c r="AJ5732" s="133"/>
      <c r="AO5732" s="135"/>
      <c r="AP5732" s="135"/>
      <c r="BJ5732" s="136"/>
    </row>
    <row r="5733" spans="5:62" ht="14.25" customHeight="1" x14ac:dyDescent="0.25">
      <c r="E5733" s="113"/>
      <c r="H5733" s="133"/>
      <c r="T5733" s="133"/>
      <c r="X5733" s="131"/>
      <c r="Y5733" s="133"/>
      <c r="AJ5733" s="133"/>
      <c r="AO5733" s="135"/>
      <c r="AP5733" s="135"/>
      <c r="BJ5733" s="136"/>
    </row>
    <row r="5734" spans="5:62" ht="14.25" customHeight="1" x14ac:dyDescent="0.25">
      <c r="E5734" s="113"/>
      <c r="H5734" s="133"/>
      <c r="T5734" s="133"/>
      <c r="X5734" s="131"/>
      <c r="Y5734" s="133"/>
      <c r="AJ5734" s="133"/>
      <c r="AO5734" s="135"/>
      <c r="AP5734" s="135"/>
      <c r="BJ5734" s="136"/>
    </row>
    <row r="5735" spans="5:62" ht="14.25" customHeight="1" x14ac:dyDescent="0.25">
      <c r="E5735" s="113"/>
      <c r="H5735" s="133"/>
      <c r="T5735" s="133"/>
      <c r="X5735" s="131"/>
      <c r="Y5735" s="133"/>
      <c r="AJ5735" s="133"/>
      <c r="AO5735" s="135"/>
      <c r="AP5735" s="135"/>
      <c r="BJ5735" s="136"/>
    </row>
    <row r="5736" spans="5:62" ht="14.25" customHeight="1" x14ac:dyDescent="0.25">
      <c r="E5736" s="113"/>
      <c r="H5736" s="133"/>
      <c r="T5736" s="133"/>
      <c r="X5736" s="131"/>
      <c r="Y5736" s="133"/>
      <c r="AJ5736" s="133"/>
      <c r="AO5736" s="135"/>
      <c r="AP5736" s="135"/>
      <c r="BJ5736" s="136"/>
    </row>
    <row r="5737" spans="5:62" ht="14.25" customHeight="1" x14ac:dyDescent="0.25">
      <c r="E5737" s="113"/>
      <c r="H5737" s="133"/>
      <c r="T5737" s="133"/>
      <c r="X5737" s="131"/>
      <c r="Y5737" s="133"/>
      <c r="AJ5737" s="133"/>
      <c r="AO5737" s="135"/>
      <c r="AP5737" s="135"/>
      <c r="BJ5737" s="136"/>
    </row>
    <row r="5738" spans="5:62" ht="14.25" customHeight="1" x14ac:dyDescent="0.25">
      <c r="E5738" s="113"/>
      <c r="H5738" s="133"/>
      <c r="T5738" s="133"/>
      <c r="X5738" s="131"/>
      <c r="Y5738" s="133"/>
      <c r="AJ5738" s="133"/>
      <c r="AO5738" s="135"/>
      <c r="AP5738" s="135"/>
      <c r="BJ5738" s="136"/>
    </row>
    <row r="5739" spans="5:62" ht="14.25" customHeight="1" x14ac:dyDescent="0.25">
      <c r="E5739" s="113"/>
      <c r="H5739" s="133"/>
      <c r="T5739" s="133"/>
      <c r="X5739" s="131"/>
      <c r="Y5739" s="133"/>
      <c r="AJ5739" s="133"/>
      <c r="AO5739" s="135"/>
      <c r="AP5739" s="135"/>
      <c r="BJ5739" s="136"/>
    </row>
    <row r="5740" spans="5:62" ht="14.25" customHeight="1" x14ac:dyDescent="0.25">
      <c r="E5740" s="113"/>
      <c r="H5740" s="133"/>
      <c r="T5740" s="133"/>
      <c r="X5740" s="131"/>
      <c r="Y5740" s="133"/>
      <c r="AJ5740" s="133"/>
      <c r="AO5740" s="135"/>
      <c r="AP5740" s="135"/>
      <c r="BJ5740" s="136"/>
    </row>
    <row r="5741" spans="5:62" ht="14.25" customHeight="1" x14ac:dyDescent="0.25">
      <c r="E5741" s="113"/>
      <c r="H5741" s="133"/>
      <c r="T5741" s="133"/>
      <c r="X5741" s="131"/>
      <c r="Y5741" s="133"/>
      <c r="AJ5741" s="133"/>
      <c r="AO5741" s="135"/>
      <c r="AP5741" s="135"/>
      <c r="BJ5741" s="136"/>
    </row>
    <row r="5742" spans="5:62" ht="14.25" customHeight="1" x14ac:dyDescent="0.25">
      <c r="E5742" s="113"/>
      <c r="H5742" s="133"/>
      <c r="T5742" s="133"/>
      <c r="X5742" s="131"/>
      <c r="Y5742" s="133"/>
      <c r="AJ5742" s="133"/>
      <c r="AO5742" s="135"/>
      <c r="AP5742" s="135"/>
      <c r="BJ5742" s="136"/>
    </row>
    <row r="5743" spans="5:62" ht="14.25" customHeight="1" x14ac:dyDescent="0.25">
      <c r="E5743" s="113"/>
      <c r="H5743" s="133"/>
      <c r="T5743" s="133"/>
      <c r="X5743" s="131"/>
      <c r="Y5743" s="133"/>
      <c r="AJ5743" s="133"/>
      <c r="AO5743" s="135"/>
      <c r="AP5743" s="135"/>
      <c r="BJ5743" s="136"/>
    </row>
    <row r="5744" spans="5:62" ht="14.25" customHeight="1" x14ac:dyDescent="0.25">
      <c r="E5744" s="113"/>
      <c r="H5744" s="133"/>
      <c r="T5744" s="133"/>
      <c r="X5744" s="131"/>
      <c r="Y5744" s="133"/>
      <c r="AJ5744" s="133"/>
      <c r="AO5744" s="135"/>
      <c r="AP5744" s="135"/>
      <c r="BJ5744" s="136"/>
    </row>
    <row r="5745" spans="5:62" ht="14.25" customHeight="1" x14ac:dyDescent="0.25">
      <c r="E5745" s="113"/>
      <c r="H5745" s="133"/>
      <c r="T5745" s="133"/>
      <c r="X5745" s="131"/>
      <c r="Y5745" s="133"/>
      <c r="AJ5745" s="133"/>
      <c r="AO5745" s="135"/>
      <c r="AP5745" s="135"/>
      <c r="BJ5745" s="136"/>
    </row>
    <row r="5746" spans="5:62" ht="14.25" customHeight="1" x14ac:dyDescent="0.25">
      <c r="E5746" s="113"/>
      <c r="H5746" s="133"/>
      <c r="T5746" s="133"/>
      <c r="X5746" s="131"/>
      <c r="Y5746" s="133"/>
      <c r="AJ5746" s="133"/>
      <c r="AO5746" s="135"/>
      <c r="AP5746" s="135"/>
      <c r="BJ5746" s="136"/>
    </row>
    <row r="5747" spans="5:62" ht="14.25" customHeight="1" x14ac:dyDescent="0.25">
      <c r="E5747" s="113"/>
      <c r="H5747" s="133"/>
      <c r="T5747" s="133"/>
      <c r="X5747" s="131"/>
      <c r="Y5747" s="133"/>
      <c r="AJ5747" s="133"/>
      <c r="AO5747" s="135"/>
      <c r="AP5747" s="135"/>
      <c r="BJ5747" s="136"/>
    </row>
    <row r="5748" spans="5:62" ht="14.25" customHeight="1" x14ac:dyDescent="0.25">
      <c r="E5748" s="113"/>
      <c r="H5748" s="133"/>
      <c r="T5748" s="133"/>
      <c r="X5748" s="131"/>
      <c r="Y5748" s="133"/>
      <c r="AJ5748" s="133"/>
      <c r="AO5748" s="135"/>
      <c r="AP5748" s="135"/>
      <c r="BJ5748" s="136"/>
    </row>
    <row r="5749" spans="5:62" ht="14.25" customHeight="1" x14ac:dyDescent="0.25">
      <c r="E5749" s="113"/>
      <c r="H5749" s="133"/>
      <c r="T5749" s="133"/>
      <c r="X5749" s="131"/>
      <c r="Y5749" s="133"/>
      <c r="AJ5749" s="133"/>
      <c r="AO5749" s="135"/>
      <c r="AP5749" s="135"/>
      <c r="BJ5749" s="136"/>
    </row>
    <row r="5750" spans="5:62" ht="14.25" customHeight="1" x14ac:dyDescent="0.25">
      <c r="E5750" s="113"/>
      <c r="H5750" s="133"/>
      <c r="T5750" s="133"/>
      <c r="X5750" s="131"/>
      <c r="Y5750" s="133"/>
      <c r="AJ5750" s="133"/>
      <c r="AO5750" s="135"/>
      <c r="AP5750" s="135"/>
      <c r="BJ5750" s="136"/>
    </row>
    <row r="5751" spans="5:62" ht="14.25" customHeight="1" x14ac:dyDescent="0.25">
      <c r="E5751" s="113"/>
      <c r="H5751" s="133"/>
      <c r="T5751" s="133"/>
      <c r="X5751" s="131"/>
      <c r="Y5751" s="133"/>
      <c r="AJ5751" s="133"/>
      <c r="AO5751" s="135"/>
      <c r="AP5751" s="135"/>
      <c r="BJ5751" s="136"/>
    </row>
    <row r="5752" spans="5:62" ht="14.25" customHeight="1" x14ac:dyDescent="0.25">
      <c r="E5752" s="113"/>
      <c r="H5752" s="133"/>
      <c r="T5752" s="133"/>
      <c r="X5752" s="131"/>
      <c r="Y5752" s="133"/>
      <c r="AJ5752" s="133"/>
      <c r="AO5752" s="135"/>
      <c r="AP5752" s="135"/>
      <c r="BJ5752" s="136"/>
    </row>
    <row r="5753" spans="5:62" ht="14.25" customHeight="1" x14ac:dyDescent="0.25">
      <c r="E5753" s="113"/>
      <c r="H5753" s="133"/>
      <c r="T5753" s="133"/>
      <c r="X5753" s="131"/>
      <c r="Y5753" s="133"/>
      <c r="AJ5753" s="133"/>
      <c r="AO5753" s="135"/>
      <c r="AP5753" s="135"/>
      <c r="BJ5753" s="136"/>
    </row>
    <row r="5754" spans="5:62" ht="14.25" customHeight="1" x14ac:dyDescent="0.25">
      <c r="E5754" s="113"/>
      <c r="H5754" s="133"/>
      <c r="T5754" s="133"/>
      <c r="X5754" s="131"/>
      <c r="Y5754" s="133"/>
      <c r="AJ5754" s="133"/>
      <c r="AO5754" s="135"/>
      <c r="AP5754" s="135"/>
      <c r="BJ5754" s="136"/>
    </row>
    <row r="5755" spans="5:62" ht="14.25" customHeight="1" x14ac:dyDescent="0.25">
      <c r="E5755" s="113"/>
      <c r="H5755" s="133"/>
      <c r="T5755" s="133"/>
      <c r="X5755" s="131"/>
      <c r="Y5755" s="133"/>
      <c r="AJ5755" s="133"/>
      <c r="AO5755" s="135"/>
      <c r="AP5755" s="135"/>
      <c r="BJ5755" s="136"/>
    </row>
    <row r="5756" spans="5:62" ht="14.25" customHeight="1" x14ac:dyDescent="0.25">
      <c r="E5756" s="113"/>
      <c r="H5756" s="133"/>
      <c r="T5756" s="133"/>
      <c r="X5756" s="131"/>
      <c r="Y5756" s="133"/>
      <c r="AJ5756" s="133"/>
      <c r="AO5756" s="135"/>
      <c r="AP5756" s="135"/>
      <c r="BJ5756" s="136"/>
    </row>
    <row r="5757" spans="5:62" ht="14.25" customHeight="1" x14ac:dyDescent="0.25">
      <c r="E5757" s="113"/>
      <c r="H5757" s="133"/>
      <c r="T5757" s="133"/>
      <c r="X5757" s="131"/>
      <c r="Y5757" s="133"/>
      <c r="AJ5757" s="133"/>
      <c r="AO5757" s="135"/>
      <c r="AP5757" s="135"/>
      <c r="BJ5757" s="136"/>
    </row>
    <row r="5758" spans="5:62" ht="14.25" customHeight="1" x14ac:dyDescent="0.25">
      <c r="E5758" s="113"/>
      <c r="H5758" s="133"/>
      <c r="T5758" s="133"/>
      <c r="X5758" s="131"/>
      <c r="Y5758" s="133"/>
      <c r="AJ5758" s="133"/>
      <c r="AO5758" s="135"/>
      <c r="AP5758" s="135"/>
      <c r="BJ5758" s="136"/>
    </row>
    <row r="5759" spans="5:62" ht="14.25" customHeight="1" x14ac:dyDescent="0.25">
      <c r="E5759" s="113"/>
      <c r="H5759" s="133"/>
      <c r="T5759" s="133"/>
      <c r="X5759" s="131"/>
      <c r="Y5759" s="133"/>
      <c r="AJ5759" s="133"/>
      <c r="AO5759" s="135"/>
      <c r="AP5759" s="135"/>
      <c r="BJ5759" s="136"/>
    </row>
    <row r="5760" spans="5:62" ht="14.25" customHeight="1" x14ac:dyDescent="0.25">
      <c r="E5760" s="113"/>
      <c r="H5760" s="133"/>
      <c r="T5760" s="133"/>
      <c r="X5760" s="131"/>
      <c r="Y5760" s="133"/>
      <c r="AJ5760" s="133"/>
      <c r="AO5760" s="135"/>
      <c r="AP5760" s="135"/>
      <c r="BJ5760" s="136"/>
    </row>
    <row r="5761" spans="5:62" ht="14.25" customHeight="1" x14ac:dyDescent="0.25">
      <c r="E5761" s="113"/>
      <c r="H5761" s="133"/>
      <c r="T5761" s="133"/>
      <c r="X5761" s="131"/>
      <c r="Y5761" s="133"/>
      <c r="AJ5761" s="133"/>
      <c r="AO5761" s="135"/>
      <c r="AP5761" s="135"/>
      <c r="BJ5761" s="136"/>
    </row>
    <row r="5762" spans="5:62" ht="14.25" customHeight="1" x14ac:dyDescent="0.25">
      <c r="E5762" s="113"/>
      <c r="H5762" s="133"/>
      <c r="T5762" s="133"/>
      <c r="X5762" s="131"/>
      <c r="Y5762" s="133"/>
      <c r="AJ5762" s="133"/>
      <c r="AO5762" s="135"/>
      <c r="AP5762" s="135"/>
      <c r="BJ5762" s="136"/>
    </row>
    <row r="5763" spans="5:62" ht="14.25" customHeight="1" x14ac:dyDescent="0.25">
      <c r="E5763" s="113"/>
      <c r="H5763" s="133"/>
      <c r="T5763" s="133"/>
      <c r="X5763" s="131"/>
      <c r="Y5763" s="133"/>
      <c r="AJ5763" s="133"/>
      <c r="AO5763" s="135"/>
      <c r="AP5763" s="135"/>
      <c r="BJ5763" s="136"/>
    </row>
    <row r="5764" spans="5:62" ht="14.25" customHeight="1" x14ac:dyDescent="0.25">
      <c r="E5764" s="113"/>
      <c r="H5764" s="133"/>
      <c r="T5764" s="133"/>
      <c r="X5764" s="131"/>
      <c r="Y5764" s="133"/>
      <c r="AJ5764" s="133"/>
      <c r="AO5764" s="135"/>
      <c r="AP5764" s="135"/>
      <c r="BJ5764" s="136"/>
    </row>
    <row r="5765" spans="5:62" ht="14.25" customHeight="1" x14ac:dyDescent="0.25">
      <c r="E5765" s="113"/>
      <c r="H5765" s="133"/>
      <c r="T5765" s="133"/>
      <c r="X5765" s="131"/>
      <c r="Y5765" s="133"/>
      <c r="AJ5765" s="133"/>
      <c r="AO5765" s="135"/>
      <c r="AP5765" s="135"/>
      <c r="BJ5765" s="136"/>
    </row>
    <row r="5766" spans="5:62" ht="14.25" customHeight="1" x14ac:dyDescent="0.25">
      <c r="E5766" s="113"/>
      <c r="H5766" s="133"/>
      <c r="T5766" s="133"/>
      <c r="X5766" s="131"/>
      <c r="Y5766" s="133"/>
      <c r="AJ5766" s="133"/>
      <c r="AO5766" s="135"/>
      <c r="AP5766" s="135"/>
      <c r="BJ5766" s="136"/>
    </row>
    <row r="5767" spans="5:62" ht="14.25" customHeight="1" x14ac:dyDescent="0.25">
      <c r="E5767" s="113"/>
      <c r="H5767" s="133"/>
      <c r="T5767" s="133"/>
      <c r="X5767" s="131"/>
      <c r="Y5767" s="133"/>
      <c r="AJ5767" s="133"/>
      <c r="AO5767" s="135"/>
      <c r="AP5767" s="135"/>
      <c r="BJ5767" s="136"/>
    </row>
    <row r="5768" spans="5:62" ht="14.25" customHeight="1" x14ac:dyDescent="0.25">
      <c r="E5768" s="113"/>
      <c r="H5768" s="133"/>
      <c r="T5768" s="133"/>
      <c r="X5768" s="131"/>
      <c r="Y5768" s="133"/>
      <c r="AJ5768" s="133"/>
      <c r="AO5768" s="135"/>
      <c r="AP5768" s="135"/>
      <c r="BJ5768" s="136"/>
    </row>
    <row r="5769" spans="5:62" ht="14.25" customHeight="1" x14ac:dyDescent="0.25">
      <c r="E5769" s="113"/>
      <c r="H5769" s="133"/>
      <c r="T5769" s="133"/>
      <c r="X5769" s="131"/>
      <c r="Y5769" s="133"/>
      <c r="AJ5769" s="133"/>
      <c r="AO5769" s="135"/>
      <c r="AP5769" s="135"/>
      <c r="BJ5769" s="136"/>
    </row>
    <row r="5770" spans="5:62" ht="14.25" customHeight="1" x14ac:dyDescent="0.25">
      <c r="E5770" s="113"/>
      <c r="H5770" s="133"/>
      <c r="T5770" s="133"/>
      <c r="X5770" s="131"/>
      <c r="Y5770" s="133"/>
      <c r="AJ5770" s="133"/>
      <c r="AO5770" s="135"/>
      <c r="AP5770" s="135"/>
      <c r="BJ5770" s="136"/>
    </row>
    <row r="5771" spans="5:62" ht="14.25" customHeight="1" x14ac:dyDescent="0.25">
      <c r="E5771" s="113"/>
      <c r="H5771" s="133"/>
      <c r="T5771" s="133"/>
      <c r="X5771" s="131"/>
      <c r="Y5771" s="133"/>
      <c r="AJ5771" s="133"/>
      <c r="AO5771" s="135"/>
      <c r="AP5771" s="135"/>
      <c r="BJ5771" s="136"/>
    </row>
    <row r="5772" spans="5:62" ht="14.25" customHeight="1" x14ac:dyDescent="0.25">
      <c r="E5772" s="113"/>
      <c r="H5772" s="133"/>
      <c r="T5772" s="133"/>
      <c r="X5772" s="131"/>
      <c r="Y5772" s="133"/>
      <c r="AJ5772" s="133"/>
      <c r="AO5772" s="135"/>
      <c r="AP5772" s="135"/>
      <c r="BJ5772" s="136"/>
    </row>
    <row r="5773" spans="5:62" ht="14.25" customHeight="1" x14ac:dyDescent="0.25">
      <c r="E5773" s="113"/>
      <c r="H5773" s="133"/>
      <c r="T5773" s="133"/>
      <c r="X5773" s="131"/>
      <c r="Y5773" s="133"/>
      <c r="AJ5773" s="133"/>
      <c r="AO5773" s="135"/>
      <c r="AP5773" s="135"/>
      <c r="BJ5773" s="136"/>
    </row>
    <row r="5774" spans="5:62" ht="14.25" customHeight="1" x14ac:dyDescent="0.25">
      <c r="E5774" s="113"/>
      <c r="H5774" s="133"/>
      <c r="T5774" s="133"/>
      <c r="X5774" s="131"/>
      <c r="Y5774" s="133"/>
      <c r="AJ5774" s="133"/>
      <c r="AO5774" s="135"/>
      <c r="AP5774" s="135"/>
      <c r="BJ5774" s="136"/>
    </row>
    <row r="5775" spans="5:62" ht="14.25" customHeight="1" x14ac:dyDescent="0.25">
      <c r="E5775" s="113"/>
      <c r="H5775" s="133"/>
      <c r="T5775" s="133"/>
      <c r="X5775" s="131"/>
      <c r="Y5775" s="133"/>
      <c r="AJ5775" s="133"/>
      <c r="AO5775" s="135"/>
      <c r="AP5775" s="135"/>
      <c r="BJ5775" s="136"/>
    </row>
    <row r="5776" spans="5:62" ht="14.25" customHeight="1" x14ac:dyDescent="0.25">
      <c r="E5776" s="113"/>
      <c r="H5776" s="133"/>
      <c r="T5776" s="133"/>
      <c r="X5776" s="131"/>
      <c r="Y5776" s="133"/>
      <c r="AJ5776" s="133"/>
      <c r="AO5776" s="135"/>
      <c r="AP5776" s="135"/>
      <c r="BJ5776" s="136"/>
    </row>
    <row r="5777" spans="5:62" ht="14.25" customHeight="1" x14ac:dyDescent="0.25">
      <c r="E5777" s="113"/>
      <c r="H5777" s="133"/>
      <c r="T5777" s="133"/>
      <c r="X5777" s="131"/>
      <c r="Y5777" s="133"/>
      <c r="AJ5777" s="133"/>
      <c r="AO5777" s="135"/>
      <c r="AP5777" s="135"/>
      <c r="BJ5777" s="136"/>
    </row>
    <row r="5778" spans="5:62" ht="14.25" customHeight="1" x14ac:dyDescent="0.25">
      <c r="E5778" s="113"/>
      <c r="H5778" s="133"/>
      <c r="T5778" s="133"/>
      <c r="X5778" s="131"/>
      <c r="Y5778" s="133"/>
      <c r="AJ5778" s="133"/>
      <c r="AO5778" s="135"/>
      <c r="AP5778" s="135"/>
      <c r="BJ5778" s="136"/>
    </row>
    <row r="5779" spans="5:62" ht="14.25" customHeight="1" x14ac:dyDescent="0.25">
      <c r="E5779" s="113"/>
      <c r="H5779" s="133"/>
      <c r="T5779" s="133"/>
      <c r="X5779" s="131"/>
      <c r="Y5779" s="133"/>
      <c r="AJ5779" s="133"/>
      <c r="AO5779" s="135"/>
      <c r="AP5779" s="135"/>
      <c r="BJ5779" s="136"/>
    </row>
    <row r="5780" spans="5:62" ht="14.25" customHeight="1" x14ac:dyDescent="0.25">
      <c r="E5780" s="113"/>
      <c r="H5780" s="133"/>
      <c r="T5780" s="133"/>
      <c r="X5780" s="131"/>
      <c r="Y5780" s="133"/>
      <c r="AJ5780" s="133"/>
      <c r="AO5780" s="135"/>
      <c r="AP5780" s="135"/>
      <c r="BJ5780" s="136"/>
    </row>
    <row r="5781" spans="5:62" ht="14.25" customHeight="1" x14ac:dyDescent="0.25">
      <c r="E5781" s="113"/>
      <c r="H5781" s="133"/>
      <c r="T5781" s="133"/>
      <c r="X5781" s="131"/>
      <c r="Y5781" s="133"/>
      <c r="AJ5781" s="133"/>
      <c r="AO5781" s="135"/>
      <c r="AP5781" s="135"/>
      <c r="BJ5781" s="136"/>
    </row>
    <row r="5782" spans="5:62" ht="14.25" customHeight="1" x14ac:dyDescent="0.25">
      <c r="E5782" s="113"/>
      <c r="H5782" s="133"/>
      <c r="T5782" s="133"/>
      <c r="X5782" s="131"/>
      <c r="Y5782" s="133"/>
      <c r="AJ5782" s="133"/>
      <c r="AO5782" s="135"/>
      <c r="AP5782" s="135"/>
      <c r="BJ5782" s="136"/>
    </row>
    <row r="5783" spans="5:62" ht="14.25" customHeight="1" x14ac:dyDescent="0.25">
      <c r="E5783" s="113"/>
      <c r="H5783" s="133"/>
      <c r="T5783" s="133"/>
      <c r="X5783" s="131"/>
      <c r="Y5783" s="133"/>
      <c r="AJ5783" s="133"/>
      <c r="AO5783" s="135"/>
      <c r="AP5783" s="135"/>
      <c r="BJ5783" s="136"/>
    </row>
    <row r="5784" spans="5:62" ht="14.25" customHeight="1" x14ac:dyDescent="0.25">
      <c r="E5784" s="113"/>
      <c r="H5784" s="133"/>
      <c r="T5784" s="133"/>
      <c r="X5784" s="131"/>
      <c r="Y5784" s="133"/>
      <c r="AJ5784" s="133"/>
      <c r="AO5784" s="135"/>
      <c r="AP5784" s="135"/>
      <c r="BJ5784" s="136"/>
    </row>
    <row r="5785" spans="5:62" ht="14.25" customHeight="1" x14ac:dyDescent="0.25">
      <c r="E5785" s="113"/>
      <c r="H5785" s="133"/>
      <c r="T5785" s="133"/>
      <c r="X5785" s="131"/>
      <c r="Y5785" s="133"/>
      <c r="AJ5785" s="133"/>
      <c r="AO5785" s="135"/>
      <c r="AP5785" s="135"/>
      <c r="BJ5785" s="136"/>
    </row>
    <row r="5786" spans="5:62" ht="14.25" customHeight="1" x14ac:dyDescent="0.25">
      <c r="E5786" s="113"/>
      <c r="H5786" s="133"/>
      <c r="T5786" s="133"/>
      <c r="X5786" s="131"/>
      <c r="Y5786" s="133"/>
      <c r="AJ5786" s="133"/>
      <c r="AO5786" s="135"/>
      <c r="AP5786" s="135"/>
      <c r="BJ5786" s="136"/>
    </row>
    <row r="5787" spans="5:62" ht="14.25" customHeight="1" x14ac:dyDescent="0.25">
      <c r="E5787" s="113"/>
      <c r="H5787" s="133"/>
      <c r="T5787" s="133"/>
      <c r="X5787" s="131"/>
      <c r="Y5787" s="133"/>
      <c r="AJ5787" s="133"/>
      <c r="AO5787" s="135"/>
      <c r="AP5787" s="135"/>
      <c r="BJ5787" s="136"/>
    </row>
    <row r="5788" spans="5:62" ht="14.25" customHeight="1" x14ac:dyDescent="0.25">
      <c r="E5788" s="113"/>
      <c r="H5788" s="133"/>
      <c r="T5788" s="133"/>
      <c r="X5788" s="131"/>
      <c r="Y5788" s="133"/>
      <c r="AJ5788" s="133"/>
      <c r="AO5788" s="135"/>
      <c r="AP5788" s="135"/>
      <c r="BJ5788" s="136"/>
    </row>
    <row r="5789" spans="5:62" ht="14.25" customHeight="1" x14ac:dyDescent="0.25">
      <c r="E5789" s="113"/>
      <c r="H5789" s="133"/>
      <c r="T5789" s="133"/>
      <c r="X5789" s="131"/>
      <c r="Y5789" s="133"/>
      <c r="AJ5789" s="133"/>
      <c r="AO5789" s="135"/>
      <c r="AP5789" s="135"/>
      <c r="BJ5789" s="136"/>
    </row>
    <row r="5790" spans="5:62" ht="14.25" customHeight="1" x14ac:dyDescent="0.25">
      <c r="E5790" s="113"/>
      <c r="H5790" s="133"/>
      <c r="T5790" s="133"/>
      <c r="X5790" s="131"/>
      <c r="Y5790" s="133"/>
      <c r="AJ5790" s="133"/>
      <c r="AO5790" s="135"/>
      <c r="AP5790" s="135"/>
      <c r="BJ5790" s="136"/>
    </row>
    <row r="5791" spans="5:62" ht="14.25" customHeight="1" x14ac:dyDescent="0.25">
      <c r="E5791" s="113"/>
      <c r="H5791" s="133"/>
      <c r="T5791" s="133"/>
      <c r="X5791" s="131"/>
      <c r="Y5791" s="133"/>
      <c r="AJ5791" s="133"/>
      <c r="AO5791" s="135"/>
      <c r="AP5791" s="135"/>
      <c r="BJ5791" s="136"/>
    </row>
    <row r="5792" spans="5:62" ht="14.25" customHeight="1" x14ac:dyDescent="0.25">
      <c r="E5792" s="113"/>
      <c r="H5792" s="133"/>
      <c r="T5792" s="133"/>
      <c r="X5792" s="131"/>
      <c r="Y5792" s="133"/>
      <c r="AJ5792" s="133"/>
      <c r="AO5792" s="135"/>
      <c r="AP5792" s="135"/>
      <c r="BJ5792" s="136"/>
    </row>
    <row r="5793" spans="5:62" ht="14.25" customHeight="1" x14ac:dyDescent="0.25">
      <c r="E5793" s="113"/>
      <c r="H5793" s="133"/>
      <c r="T5793" s="133"/>
      <c r="X5793" s="131"/>
      <c r="Y5793" s="133"/>
      <c r="AJ5793" s="133"/>
      <c r="AO5793" s="135"/>
      <c r="AP5793" s="135"/>
      <c r="BJ5793" s="136"/>
    </row>
    <row r="5794" spans="5:62" ht="14.25" customHeight="1" x14ac:dyDescent="0.25">
      <c r="E5794" s="113"/>
      <c r="H5794" s="133"/>
      <c r="T5794" s="133"/>
      <c r="X5794" s="131"/>
      <c r="Y5794" s="133"/>
      <c r="AJ5794" s="133"/>
      <c r="AO5794" s="135"/>
      <c r="AP5794" s="135"/>
      <c r="BJ5794" s="136"/>
    </row>
    <row r="5795" spans="5:62" ht="14.25" customHeight="1" x14ac:dyDescent="0.25">
      <c r="E5795" s="113"/>
      <c r="H5795" s="133"/>
      <c r="T5795" s="133"/>
      <c r="X5795" s="131"/>
      <c r="Y5795" s="133"/>
      <c r="AJ5795" s="133"/>
      <c r="AO5795" s="135"/>
      <c r="AP5795" s="135"/>
      <c r="BJ5795" s="136"/>
    </row>
    <row r="5796" spans="5:62" ht="14.25" customHeight="1" x14ac:dyDescent="0.25">
      <c r="E5796" s="113"/>
      <c r="H5796" s="133"/>
      <c r="T5796" s="133"/>
      <c r="X5796" s="131"/>
      <c r="Y5796" s="133"/>
      <c r="AJ5796" s="133"/>
      <c r="AO5796" s="135"/>
      <c r="AP5796" s="135"/>
      <c r="BJ5796" s="136"/>
    </row>
    <row r="5797" spans="5:62" ht="14.25" customHeight="1" x14ac:dyDescent="0.25">
      <c r="E5797" s="113"/>
      <c r="H5797" s="133"/>
      <c r="T5797" s="133"/>
      <c r="X5797" s="131"/>
      <c r="Y5797" s="133"/>
      <c r="AJ5797" s="133"/>
      <c r="AO5797" s="135"/>
      <c r="AP5797" s="135"/>
      <c r="BJ5797" s="136"/>
    </row>
    <row r="5798" spans="5:62" ht="14.25" customHeight="1" x14ac:dyDescent="0.25">
      <c r="E5798" s="113"/>
      <c r="H5798" s="133"/>
      <c r="T5798" s="133"/>
      <c r="X5798" s="131"/>
      <c r="Y5798" s="133"/>
      <c r="AJ5798" s="133"/>
      <c r="AO5798" s="135"/>
      <c r="AP5798" s="135"/>
      <c r="BJ5798" s="136"/>
    </row>
    <row r="5799" spans="5:62" ht="14.25" customHeight="1" x14ac:dyDescent="0.25">
      <c r="E5799" s="113"/>
      <c r="H5799" s="133"/>
      <c r="T5799" s="133"/>
      <c r="X5799" s="131"/>
      <c r="Y5799" s="133"/>
      <c r="AJ5799" s="133"/>
      <c r="AO5799" s="135"/>
      <c r="AP5799" s="135"/>
      <c r="BJ5799" s="136"/>
    </row>
    <row r="5800" spans="5:62" ht="14.25" customHeight="1" x14ac:dyDescent="0.25">
      <c r="E5800" s="113"/>
      <c r="H5800" s="133"/>
      <c r="T5800" s="133"/>
      <c r="X5800" s="131"/>
      <c r="Y5800" s="133"/>
      <c r="AJ5800" s="133"/>
      <c r="AO5800" s="135"/>
      <c r="AP5800" s="135"/>
      <c r="BJ5800" s="136"/>
    </row>
    <row r="5801" spans="5:62" ht="14.25" customHeight="1" x14ac:dyDescent="0.25">
      <c r="E5801" s="113"/>
      <c r="H5801" s="133"/>
      <c r="T5801" s="133"/>
      <c r="X5801" s="131"/>
      <c r="Y5801" s="133"/>
      <c r="AJ5801" s="133"/>
      <c r="AO5801" s="135"/>
      <c r="AP5801" s="135"/>
      <c r="BJ5801" s="136"/>
    </row>
    <row r="5802" spans="5:62" ht="14.25" customHeight="1" x14ac:dyDescent="0.25">
      <c r="E5802" s="113"/>
      <c r="H5802" s="133"/>
      <c r="T5802" s="133"/>
      <c r="X5802" s="131"/>
      <c r="Y5802" s="133"/>
      <c r="AJ5802" s="133"/>
      <c r="AO5802" s="135"/>
      <c r="AP5802" s="135"/>
      <c r="BJ5802" s="136"/>
    </row>
    <row r="5803" spans="5:62" ht="14.25" customHeight="1" x14ac:dyDescent="0.25">
      <c r="E5803" s="113"/>
      <c r="H5803" s="133"/>
      <c r="T5803" s="133"/>
      <c r="X5803" s="131"/>
      <c r="Y5803" s="133"/>
      <c r="AJ5803" s="133"/>
      <c r="AO5803" s="135"/>
      <c r="AP5803" s="135"/>
      <c r="BJ5803" s="136"/>
    </row>
    <row r="5804" spans="5:62" ht="14.25" customHeight="1" x14ac:dyDescent="0.25">
      <c r="E5804" s="113"/>
      <c r="H5804" s="133"/>
      <c r="T5804" s="133"/>
      <c r="X5804" s="131"/>
      <c r="Y5804" s="133"/>
      <c r="AJ5804" s="133"/>
      <c r="AO5804" s="135"/>
      <c r="AP5804" s="135"/>
      <c r="BJ5804" s="136"/>
    </row>
    <row r="5805" spans="5:62" ht="14.25" customHeight="1" x14ac:dyDescent="0.25">
      <c r="E5805" s="113"/>
      <c r="H5805" s="133"/>
      <c r="T5805" s="133"/>
      <c r="X5805" s="131"/>
      <c r="Y5805" s="133"/>
      <c r="AJ5805" s="133"/>
      <c r="AO5805" s="135"/>
      <c r="AP5805" s="135"/>
      <c r="BJ5805" s="136"/>
    </row>
    <row r="5806" spans="5:62" ht="14.25" customHeight="1" x14ac:dyDescent="0.25">
      <c r="E5806" s="113"/>
      <c r="H5806" s="133"/>
      <c r="T5806" s="133"/>
      <c r="X5806" s="131"/>
      <c r="Y5806" s="133"/>
      <c r="AJ5806" s="133"/>
      <c r="AO5806" s="135"/>
      <c r="AP5806" s="135"/>
      <c r="BJ5806" s="136"/>
    </row>
    <row r="5807" spans="5:62" ht="14.25" customHeight="1" x14ac:dyDescent="0.25">
      <c r="E5807" s="113"/>
      <c r="H5807" s="133"/>
      <c r="T5807" s="133"/>
      <c r="X5807" s="131"/>
      <c r="Y5807" s="133"/>
      <c r="AJ5807" s="133"/>
      <c r="AO5807" s="135"/>
      <c r="AP5807" s="135"/>
      <c r="BJ5807" s="136"/>
    </row>
    <row r="5808" spans="5:62" ht="14.25" customHeight="1" x14ac:dyDescent="0.25">
      <c r="E5808" s="113"/>
      <c r="H5808" s="133"/>
      <c r="T5808" s="133"/>
      <c r="X5808" s="131"/>
      <c r="Y5808" s="133"/>
      <c r="AJ5808" s="133"/>
      <c r="AO5808" s="135"/>
      <c r="AP5808" s="135"/>
      <c r="BJ5808" s="136"/>
    </row>
    <row r="5809" spans="5:62" ht="14.25" customHeight="1" x14ac:dyDescent="0.25">
      <c r="E5809" s="113"/>
      <c r="H5809" s="133"/>
      <c r="T5809" s="133"/>
      <c r="X5809" s="131"/>
      <c r="Y5809" s="133"/>
      <c r="AJ5809" s="133"/>
      <c r="AO5809" s="135"/>
      <c r="AP5809" s="135"/>
      <c r="BJ5809" s="136"/>
    </row>
    <row r="5810" spans="5:62" ht="14.25" customHeight="1" x14ac:dyDescent="0.25">
      <c r="E5810" s="113"/>
      <c r="H5810" s="133"/>
      <c r="T5810" s="133"/>
      <c r="X5810" s="131"/>
      <c r="Y5810" s="133"/>
      <c r="AJ5810" s="133"/>
      <c r="AO5810" s="135"/>
      <c r="AP5810" s="135"/>
      <c r="BJ5810" s="136"/>
    </row>
    <row r="5811" spans="5:62" ht="14.25" customHeight="1" x14ac:dyDescent="0.25">
      <c r="E5811" s="113"/>
      <c r="H5811" s="133"/>
      <c r="T5811" s="133"/>
      <c r="X5811" s="131"/>
      <c r="Y5811" s="133"/>
      <c r="AJ5811" s="133"/>
      <c r="AO5811" s="135"/>
      <c r="AP5811" s="135"/>
      <c r="BJ5811" s="136"/>
    </row>
    <row r="5812" spans="5:62" ht="14.25" customHeight="1" x14ac:dyDescent="0.25">
      <c r="E5812" s="113"/>
      <c r="H5812" s="133"/>
      <c r="T5812" s="133"/>
      <c r="X5812" s="131"/>
      <c r="Y5812" s="133"/>
      <c r="AJ5812" s="133"/>
      <c r="AO5812" s="135"/>
      <c r="AP5812" s="135"/>
      <c r="BJ5812" s="136"/>
    </row>
    <row r="5813" spans="5:62" ht="14.25" customHeight="1" x14ac:dyDescent="0.25">
      <c r="E5813" s="113"/>
      <c r="H5813" s="133"/>
      <c r="T5813" s="133"/>
      <c r="X5813" s="131"/>
      <c r="Y5813" s="133"/>
      <c r="AJ5813" s="133"/>
      <c r="AO5813" s="135"/>
      <c r="AP5813" s="135"/>
      <c r="BJ5813" s="136"/>
    </row>
    <row r="5814" spans="5:62" ht="14.25" customHeight="1" x14ac:dyDescent="0.25">
      <c r="E5814" s="113"/>
      <c r="H5814" s="133"/>
      <c r="T5814" s="133"/>
      <c r="X5814" s="131"/>
      <c r="Y5814" s="133"/>
      <c r="AJ5814" s="133"/>
      <c r="AO5814" s="135"/>
      <c r="AP5814" s="135"/>
      <c r="BJ5814" s="136"/>
    </row>
    <row r="5815" spans="5:62" ht="14.25" customHeight="1" x14ac:dyDescent="0.25">
      <c r="E5815" s="113"/>
      <c r="H5815" s="133"/>
      <c r="T5815" s="133"/>
      <c r="X5815" s="131"/>
      <c r="Y5815" s="133"/>
      <c r="AJ5815" s="133"/>
      <c r="AO5815" s="135"/>
      <c r="AP5815" s="135"/>
      <c r="BJ5815" s="136"/>
    </row>
    <row r="5816" spans="5:62" ht="14.25" customHeight="1" x14ac:dyDescent="0.25">
      <c r="E5816" s="113"/>
      <c r="H5816" s="133"/>
      <c r="T5816" s="133"/>
      <c r="X5816" s="131"/>
      <c r="Y5816" s="133"/>
      <c r="AJ5816" s="133"/>
      <c r="AO5816" s="135"/>
      <c r="AP5816" s="135"/>
      <c r="BJ5816" s="136"/>
    </row>
    <row r="5817" spans="5:62" ht="14.25" customHeight="1" x14ac:dyDescent="0.25">
      <c r="E5817" s="113"/>
      <c r="H5817" s="133"/>
      <c r="T5817" s="133"/>
      <c r="X5817" s="131"/>
      <c r="Y5817" s="133"/>
      <c r="AJ5817" s="133"/>
      <c r="AO5817" s="135"/>
      <c r="AP5817" s="135"/>
      <c r="BJ5817" s="136"/>
    </row>
    <row r="5818" spans="5:62" ht="14.25" customHeight="1" x14ac:dyDescent="0.25">
      <c r="E5818" s="113"/>
      <c r="H5818" s="133"/>
      <c r="T5818" s="133"/>
      <c r="X5818" s="131"/>
      <c r="Y5818" s="133"/>
      <c r="AJ5818" s="133"/>
      <c r="AO5818" s="135"/>
      <c r="AP5818" s="135"/>
      <c r="BJ5818" s="136"/>
    </row>
    <row r="5819" spans="5:62" ht="14.25" customHeight="1" x14ac:dyDescent="0.25">
      <c r="E5819" s="113"/>
      <c r="H5819" s="133"/>
      <c r="T5819" s="133"/>
      <c r="X5819" s="131"/>
      <c r="Y5819" s="133"/>
      <c r="AJ5819" s="133"/>
      <c r="AO5819" s="135"/>
      <c r="AP5819" s="135"/>
      <c r="BJ5819" s="136"/>
    </row>
    <row r="5820" spans="5:62" ht="14.25" customHeight="1" x14ac:dyDescent="0.25">
      <c r="E5820" s="113"/>
      <c r="H5820" s="133"/>
      <c r="T5820" s="133"/>
      <c r="X5820" s="131"/>
      <c r="Y5820" s="133"/>
      <c r="AJ5820" s="133"/>
      <c r="AO5820" s="135"/>
      <c r="AP5820" s="135"/>
      <c r="BJ5820" s="136"/>
    </row>
    <row r="5821" spans="5:62" ht="14.25" customHeight="1" x14ac:dyDescent="0.25">
      <c r="E5821" s="113"/>
      <c r="H5821" s="133"/>
      <c r="T5821" s="133"/>
      <c r="X5821" s="131"/>
      <c r="Y5821" s="133"/>
      <c r="AJ5821" s="133"/>
      <c r="AO5821" s="135"/>
      <c r="AP5821" s="135"/>
      <c r="BJ5821" s="136"/>
    </row>
    <row r="5822" spans="5:62" ht="14.25" customHeight="1" x14ac:dyDescent="0.25">
      <c r="E5822" s="113"/>
      <c r="H5822" s="133"/>
      <c r="T5822" s="133"/>
      <c r="X5822" s="131"/>
      <c r="Y5822" s="133"/>
      <c r="AJ5822" s="133"/>
      <c r="AO5822" s="135"/>
      <c r="AP5822" s="135"/>
      <c r="BJ5822" s="136"/>
    </row>
    <row r="5823" spans="5:62" ht="14.25" customHeight="1" x14ac:dyDescent="0.25">
      <c r="E5823" s="113"/>
      <c r="H5823" s="133"/>
      <c r="T5823" s="133"/>
      <c r="X5823" s="131"/>
      <c r="Y5823" s="133"/>
      <c r="AJ5823" s="133"/>
      <c r="AO5823" s="135"/>
      <c r="AP5823" s="135"/>
      <c r="BJ5823" s="136"/>
    </row>
    <row r="5824" spans="5:62" ht="14.25" customHeight="1" x14ac:dyDescent="0.25">
      <c r="E5824" s="113"/>
      <c r="H5824" s="133"/>
      <c r="T5824" s="133"/>
      <c r="X5824" s="131"/>
      <c r="Y5824" s="133"/>
      <c r="AJ5824" s="133"/>
      <c r="AO5824" s="135"/>
      <c r="AP5824" s="135"/>
      <c r="BJ5824" s="136"/>
    </row>
    <row r="5825" spans="5:62" ht="14.25" customHeight="1" x14ac:dyDescent="0.25">
      <c r="E5825" s="113"/>
      <c r="H5825" s="133"/>
      <c r="T5825" s="133"/>
      <c r="X5825" s="131"/>
      <c r="Y5825" s="133"/>
      <c r="AJ5825" s="133"/>
      <c r="AO5825" s="135"/>
      <c r="AP5825" s="135"/>
      <c r="BJ5825" s="136"/>
    </row>
    <row r="5826" spans="5:62" ht="14.25" customHeight="1" x14ac:dyDescent="0.25">
      <c r="E5826" s="113"/>
      <c r="H5826" s="133"/>
      <c r="T5826" s="133"/>
      <c r="X5826" s="131"/>
      <c r="Y5826" s="133"/>
      <c r="AJ5826" s="133"/>
      <c r="AO5826" s="135"/>
      <c r="AP5826" s="135"/>
      <c r="BJ5826" s="136"/>
    </row>
    <row r="5827" spans="5:62" ht="14.25" customHeight="1" x14ac:dyDescent="0.25">
      <c r="E5827" s="113"/>
      <c r="H5827" s="133"/>
      <c r="T5827" s="133"/>
      <c r="X5827" s="131"/>
      <c r="Y5827" s="133"/>
      <c r="AJ5827" s="133"/>
      <c r="AO5827" s="135"/>
      <c r="AP5827" s="135"/>
      <c r="BJ5827" s="136"/>
    </row>
    <row r="5828" spans="5:62" ht="14.25" customHeight="1" x14ac:dyDescent="0.25">
      <c r="E5828" s="113"/>
      <c r="H5828" s="133"/>
      <c r="T5828" s="133"/>
      <c r="X5828" s="131"/>
      <c r="Y5828" s="133"/>
      <c r="AJ5828" s="133"/>
      <c r="AO5828" s="135"/>
      <c r="AP5828" s="135"/>
      <c r="BJ5828" s="136"/>
    </row>
    <row r="5829" spans="5:62" ht="14.25" customHeight="1" x14ac:dyDescent="0.25">
      <c r="E5829" s="113"/>
      <c r="H5829" s="133"/>
      <c r="T5829" s="133"/>
      <c r="X5829" s="131"/>
      <c r="Y5829" s="133"/>
      <c r="AJ5829" s="133"/>
      <c r="AO5829" s="135"/>
      <c r="AP5829" s="135"/>
      <c r="BJ5829" s="136"/>
    </row>
    <row r="5830" spans="5:62" ht="14.25" customHeight="1" x14ac:dyDescent="0.25">
      <c r="E5830" s="113"/>
      <c r="H5830" s="133"/>
      <c r="T5830" s="133"/>
      <c r="X5830" s="131"/>
      <c r="Y5830" s="133"/>
      <c r="AJ5830" s="133"/>
      <c r="AO5830" s="135"/>
      <c r="AP5830" s="135"/>
      <c r="BJ5830" s="136"/>
    </row>
    <row r="5831" spans="5:62" ht="14.25" customHeight="1" x14ac:dyDescent="0.25">
      <c r="E5831" s="113"/>
      <c r="H5831" s="133"/>
      <c r="T5831" s="133"/>
      <c r="X5831" s="131"/>
      <c r="Y5831" s="133"/>
      <c r="AJ5831" s="133"/>
      <c r="AO5831" s="135"/>
      <c r="AP5831" s="135"/>
      <c r="BJ5831" s="136"/>
    </row>
    <row r="5832" spans="5:62" ht="14.25" customHeight="1" x14ac:dyDescent="0.25">
      <c r="E5832" s="113"/>
      <c r="H5832" s="133"/>
      <c r="T5832" s="133"/>
      <c r="X5832" s="131"/>
      <c r="Y5832" s="133"/>
      <c r="AJ5832" s="133"/>
      <c r="AO5832" s="135"/>
      <c r="AP5832" s="135"/>
      <c r="BJ5832" s="136"/>
    </row>
    <row r="5833" spans="5:62" ht="14.25" customHeight="1" x14ac:dyDescent="0.25">
      <c r="E5833" s="113"/>
      <c r="H5833" s="133"/>
      <c r="T5833" s="133"/>
      <c r="X5833" s="131"/>
      <c r="Y5833" s="133"/>
      <c r="AJ5833" s="133"/>
      <c r="AO5833" s="135"/>
      <c r="AP5833" s="135"/>
      <c r="BJ5833" s="136"/>
    </row>
    <row r="5834" spans="5:62" ht="14.25" customHeight="1" x14ac:dyDescent="0.25">
      <c r="E5834" s="113"/>
      <c r="H5834" s="133"/>
      <c r="T5834" s="133"/>
      <c r="X5834" s="131"/>
      <c r="Y5834" s="133"/>
      <c r="AJ5834" s="133"/>
      <c r="AO5834" s="135"/>
      <c r="AP5834" s="135"/>
      <c r="BJ5834" s="136"/>
    </row>
    <row r="5835" spans="5:62" ht="14.25" customHeight="1" x14ac:dyDescent="0.25">
      <c r="E5835" s="113"/>
      <c r="H5835" s="133"/>
      <c r="T5835" s="133"/>
      <c r="X5835" s="131"/>
      <c r="Y5835" s="133"/>
      <c r="AJ5835" s="133"/>
      <c r="AO5835" s="135"/>
      <c r="AP5835" s="135"/>
      <c r="BJ5835" s="136"/>
    </row>
    <row r="5836" spans="5:62" ht="14.25" customHeight="1" x14ac:dyDescent="0.25">
      <c r="E5836" s="113"/>
      <c r="H5836" s="133"/>
      <c r="T5836" s="133"/>
      <c r="X5836" s="131"/>
      <c r="Y5836" s="133"/>
      <c r="AJ5836" s="133"/>
      <c r="AO5836" s="135"/>
      <c r="AP5836" s="135"/>
      <c r="BJ5836" s="136"/>
    </row>
    <row r="5837" spans="5:62" ht="14.25" customHeight="1" x14ac:dyDescent="0.25">
      <c r="E5837" s="113"/>
      <c r="H5837" s="133"/>
      <c r="T5837" s="133"/>
      <c r="X5837" s="131"/>
      <c r="Y5837" s="133"/>
      <c r="AJ5837" s="133"/>
      <c r="AO5837" s="135"/>
      <c r="AP5837" s="135"/>
      <c r="BJ5837" s="136"/>
    </row>
    <row r="5838" spans="5:62" ht="14.25" customHeight="1" x14ac:dyDescent="0.25">
      <c r="E5838" s="113"/>
      <c r="H5838" s="133"/>
      <c r="T5838" s="133"/>
      <c r="X5838" s="131"/>
      <c r="Y5838" s="133"/>
      <c r="AJ5838" s="133"/>
      <c r="AO5838" s="135"/>
      <c r="AP5838" s="135"/>
      <c r="BJ5838" s="136"/>
    </row>
    <row r="5839" spans="5:62" ht="14.25" customHeight="1" x14ac:dyDescent="0.25">
      <c r="E5839" s="113"/>
      <c r="H5839" s="133"/>
      <c r="T5839" s="133"/>
      <c r="X5839" s="131"/>
      <c r="Y5839" s="133"/>
      <c r="AJ5839" s="133"/>
      <c r="AO5839" s="135"/>
      <c r="AP5839" s="135"/>
      <c r="BJ5839" s="136"/>
    </row>
    <row r="5840" spans="5:62" ht="14.25" customHeight="1" x14ac:dyDescent="0.25">
      <c r="E5840" s="113"/>
      <c r="H5840" s="133"/>
      <c r="T5840" s="133"/>
      <c r="X5840" s="131"/>
      <c r="Y5840" s="133"/>
      <c r="AJ5840" s="133"/>
      <c r="AO5840" s="135"/>
      <c r="AP5840" s="135"/>
      <c r="BJ5840" s="136"/>
    </row>
    <row r="5841" spans="5:62" ht="14.25" customHeight="1" x14ac:dyDescent="0.25">
      <c r="E5841" s="113"/>
      <c r="H5841" s="133"/>
      <c r="T5841" s="133"/>
      <c r="X5841" s="131"/>
      <c r="Y5841" s="133"/>
      <c r="AJ5841" s="133"/>
      <c r="AO5841" s="135"/>
      <c r="AP5841" s="135"/>
      <c r="BJ5841" s="136"/>
    </row>
    <row r="5842" spans="5:62" ht="14.25" customHeight="1" x14ac:dyDescent="0.25">
      <c r="E5842" s="113"/>
      <c r="H5842" s="133"/>
      <c r="T5842" s="133"/>
      <c r="X5842" s="131"/>
      <c r="Y5842" s="133"/>
      <c r="AJ5842" s="133"/>
      <c r="AO5842" s="135"/>
      <c r="AP5842" s="135"/>
      <c r="BJ5842" s="136"/>
    </row>
    <row r="5843" spans="5:62" ht="14.25" customHeight="1" x14ac:dyDescent="0.25">
      <c r="E5843" s="113"/>
      <c r="H5843" s="133"/>
      <c r="T5843" s="133"/>
      <c r="X5843" s="131"/>
      <c r="Y5843" s="133"/>
      <c r="AJ5843" s="133"/>
      <c r="AO5843" s="135"/>
      <c r="AP5843" s="135"/>
      <c r="BJ5843" s="136"/>
    </row>
    <row r="5844" spans="5:62" ht="14.25" customHeight="1" x14ac:dyDescent="0.25">
      <c r="E5844" s="113"/>
      <c r="H5844" s="133"/>
      <c r="T5844" s="133"/>
      <c r="X5844" s="131"/>
      <c r="Y5844" s="133"/>
      <c r="AJ5844" s="133"/>
      <c r="AO5844" s="135"/>
      <c r="AP5844" s="135"/>
      <c r="BJ5844" s="136"/>
    </row>
    <row r="5845" spans="5:62" ht="14.25" customHeight="1" x14ac:dyDescent="0.25">
      <c r="E5845" s="113"/>
      <c r="H5845" s="133"/>
      <c r="T5845" s="133"/>
      <c r="X5845" s="131"/>
      <c r="Y5845" s="133"/>
      <c r="AJ5845" s="133"/>
      <c r="AO5845" s="135"/>
      <c r="AP5845" s="135"/>
      <c r="BJ5845" s="136"/>
    </row>
    <row r="5846" spans="5:62" ht="14.25" customHeight="1" x14ac:dyDescent="0.25">
      <c r="E5846" s="113"/>
      <c r="H5846" s="133"/>
      <c r="T5846" s="133"/>
      <c r="X5846" s="131"/>
      <c r="Y5846" s="133"/>
      <c r="AJ5846" s="133"/>
      <c r="AO5846" s="135"/>
      <c r="AP5846" s="135"/>
      <c r="BJ5846" s="136"/>
    </row>
    <row r="5847" spans="5:62" ht="14.25" customHeight="1" x14ac:dyDescent="0.25">
      <c r="E5847" s="113"/>
      <c r="H5847" s="133"/>
      <c r="T5847" s="133"/>
      <c r="X5847" s="131"/>
      <c r="Y5847" s="133"/>
      <c r="AJ5847" s="133"/>
      <c r="AO5847" s="135"/>
      <c r="AP5847" s="135"/>
      <c r="BJ5847" s="136"/>
    </row>
    <row r="5848" spans="5:62" ht="14.25" customHeight="1" x14ac:dyDescent="0.25">
      <c r="E5848" s="113"/>
      <c r="H5848" s="133"/>
      <c r="T5848" s="133"/>
      <c r="X5848" s="131"/>
      <c r="Y5848" s="133"/>
      <c r="AJ5848" s="133"/>
      <c r="AO5848" s="135"/>
      <c r="AP5848" s="135"/>
      <c r="BJ5848" s="136"/>
    </row>
    <row r="5849" spans="5:62" ht="14.25" customHeight="1" x14ac:dyDescent="0.25">
      <c r="E5849" s="113"/>
      <c r="H5849" s="133"/>
      <c r="T5849" s="133"/>
      <c r="X5849" s="131"/>
      <c r="Y5849" s="133"/>
      <c r="AJ5849" s="133"/>
      <c r="AO5849" s="135"/>
      <c r="AP5849" s="135"/>
      <c r="BJ5849" s="136"/>
    </row>
    <row r="5850" spans="5:62" ht="14.25" customHeight="1" x14ac:dyDescent="0.25">
      <c r="E5850" s="113"/>
      <c r="H5850" s="133"/>
      <c r="T5850" s="133"/>
      <c r="X5850" s="131"/>
      <c r="Y5850" s="133"/>
      <c r="AJ5850" s="133"/>
      <c r="AO5850" s="135"/>
      <c r="AP5850" s="135"/>
      <c r="BJ5850" s="136"/>
    </row>
    <row r="5851" spans="5:62" ht="14.25" customHeight="1" x14ac:dyDescent="0.25">
      <c r="E5851" s="113"/>
      <c r="H5851" s="133"/>
      <c r="T5851" s="133"/>
      <c r="X5851" s="131"/>
      <c r="Y5851" s="133"/>
      <c r="AJ5851" s="133"/>
      <c r="AO5851" s="135"/>
      <c r="AP5851" s="135"/>
      <c r="BJ5851" s="136"/>
    </row>
    <row r="5852" spans="5:62" ht="14.25" customHeight="1" x14ac:dyDescent="0.25">
      <c r="E5852" s="113"/>
      <c r="H5852" s="133"/>
      <c r="T5852" s="133"/>
      <c r="X5852" s="131"/>
      <c r="Y5852" s="133"/>
      <c r="AJ5852" s="133"/>
      <c r="AO5852" s="135"/>
      <c r="AP5852" s="135"/>
      <c r="BJ5852" s="136"/>
    </row>
    <row r="5853" spans="5:62" ht="14.25" customHeight="1" x14ac:dyDescent="0.25">
      <c r="E5853" s="113"/>
      <c r="H5853" s="133"/>
      <c r="T5853" s="133"/>
      <c r="X5853" s="131"/>
      <c r="Y5853" s="133"/>
      <c r="AJ5853" s="133"/>
      <c r="AO5853" s="135"/>
      <c r="AP5853" s="135"/>
      <c r="BJ5853" s="136"/>
    </row>
    <row r="5854" spans="5:62" ht="14.25" customHeight="1" x14ac:dyDescent="0.25">
      <c r="E5854" s="113"/>
      <c r="H5854" s="133"/>
      <c r="T5854" s="133"/>
      <c r="X5854" s="131"/>
      <c r="Y5854" s="133"/>
      <c r="AJ5854" s="133"/>
      <c r="AO5854" s="135"/>
      <c r="AP5854" s="135"/>
      <c r="BJ5854" s="136"/>
    </row>
    <row r="5855" spans="5:62" ht="14.25" customHeight="1" x14ac:dyDescent="0.25">
      <c r="E5855" s="113"/>
      <c r="H5855" s="133"/>
      <c r="T5855" s="133"/>
      <c r="X5855" s="131"/>
      <c r="Y5855" s="133"/>
      <c r="AJ5855" s="133"/>
      <c r="AO5855" s="135"/>
      <c r="AP5855" s="135"/>
      <c r="BJ5855" s="136"/>
    </row>
    <row r="5856" spans="5:62" ht="14.25" customHeight="1" x14ac:dyDescent="0.25">
      <c r="E5856" s="113"/>
      <c r="H5856" s="133"/>
      <c r="T5856" s="133"/>
      <c r="X5856" s="131"/>
      <c r="Y5856" s="133"/>
      <c r="AJ5856" s="133"/>
      <c r="AO5856" s="135"/>
      <c r="AP5856" s="135"/>
      <c r="BJ5856" s="136"/>
    </row>
    <row r="5857" spans="5:62" ht="14.25" customHeight="1" x14ac:dyDescent="0.25">
      <c r="E5857" s="113"/>
      <c r="H5857" s="133"/>
      <c r="T5857" s="133"/>
      <c r="X5857" s="131"/>
      <c r="Y5857" s="133"/>
      <c r="AJ5857" s="133"/>
      <c r="AO5857" s="135"/>
      <c r="AP5857" s="135"/>
      <c r="BJ5857" s="136"/>
    </row>
    <row r="5858" spans="5:62" ht="14.25" customHeight="1" x14ac:dyDescent="0.25">
      <c r="E5858" s="113"/>
      <c r="H5858" s="133"/>
      <c r="T5858" s="133"/>
      <c r="X5858" s="131"/>
      <c r="Y5858" s="133"/>
      <c r="AJ5858" s="133"/>
      <c r="AO5858" s="135"/>
      <c r="AP5858" s="135"/>
      <c r="BJ5858" s="136"/>
    </row>
    <row r="5859" spans="5:62" ht="14.25" customHeight="1" x14ac:dyDescent="0.25">
      <c r="E5859" s="113"/>
      <c r="H5859" s="133"/>
      <c r="T5859" s="133"/>
      <c r="X5859" s="131"/>
      <c r="Y5859" s="133"/>
      <c r="AJ5859" s="133"/>
      <c r="AO5859" s="135"/>
      <c r="AP5859" s="135"/>
      <c r="BJ5859" s="136"/>
    </row>
    <row r="5860" spans="5:62" ht="14.25" customHeight="1" x14ac:dyDescent="0.25">
      <c r="E5860" s="113"/>
      <c r="H5860" s="133"/>
      <c r="T5860" s="133"/>
      <c r="X5860" s="131"/>
      <c r="Y5860" s="133"/>
      <c r="AJ5860" s="133"/>
      <c r="AO5860" s="135"/>
      <c r="AP5860" s="135"/>
      <c r="BJ5860" s="136"/>
    </row>
    <row r="5861" spans="5:62" ht="14.25" customHeight="1" x14ac:dyDescent="0.25">
      <c r="E5861" s="113"/>
      <c r="H5861" s="133"/>
      <c r="T5861" s="133"/>
      <c r="X5861" s="131"/>
      <c r="Y5861" s="133"/>
      <c r="AJ5861" s="133"/>
      <c r="AO5861" s="135"/>
      <c r="AP5861" s="135"/>
      <c r="BJ5861" s="136"/>
    </row>
    <row r="5862" spans="5:62" ht="14.25" customHeight="1" x14ac:dyDescent="0.25">
      <c r="E5862" s="113"/>
      <c r="H5862" s="133"/>
      <c r="T5862" s="133"/>
      <c r="X5862" s="131"/>
      <c r="Y5862" s="133"/>
      <c r="AJ5862" s="133"/>
      <c r="AO5862" s="135"/>
      <c r="AP5862" s="135"/>
      <c r="BJ5862" s="136"/>
    </row>
    <row r="5863" spans="5:62" ht="14.25" customHeight="1" x14ac:dyDescent="0.25">
      <c r="E5863" s="113"/>
      <c r="H5863" s="133"/>
      <c r="T5863" s="133"/>
      <c r="X5863" s="131"/>
      <c r="Y5863" s="133"/>
      <c r="AJ5863" s="133"/>
      <c r="AO5863" s="135"/>
      <c r="AP5863" s="135"/>
      <c r="BJ5863" s="136"/>
    </row>
    <row r="5864" spans="5:62" ht="14.25" customHeight="1" x14ac:dyDescent="0.25">
      <c r="E5864" s="113"/>
      <c r="H5864" s="133"/>
      <c r="T5864" s="133"/>
      <c r="X5864" s="131"/>
      <c r="Y5864" s="133"/>
      <c r="AJ5864" s="133"/>
      <c r="AO5864" s="135"/>
      <c r="AP5864" s="135"/>
      <c r="BJ5864" s="136"/>
    </row>
    <row r="5865" spans="5:62" ht="14.25" customHeight="1" x14ac:dyDescent="0.25">
      <c r="E5865" s="113"/>
      <c r="H5865" s="133"/>
      <c r="T5865" s="133"/>
      <c r="X5865" s="131"/>
      <c r="Y5865" s="133"/>
      <c r="AJ5865" s="133"/>
      <c r="AO5865" s="135"/>
      <c r="AP5865" s="135"/>
      <c r="BJ5865" s="136"/>
    </row>
    <row r="5866" spans="5:62" ht="14.25" customHeight="1" x14ac:dyDescent="0.25">
      <c r="E5866" s="113"/>
      <c r="H5866" s="133"/>
      <c r="T5866" s="133"/>
      <c r="X5866" s="131"/>
      <c r="Y5866" s="133"/>
      <c r="AJ5866" s="133"/>
      <c r="AO5866" s="135"/>
      <c r="AP5866" s="135"/>
      <c r="BJ5866" s="136"/>
    </row>
    <row r="5867" spans="5:62" ht="14.25" customHeight="1" x14ac:dyDescent="0.25">
      <c r="E5867" s="113"/>
      <c r="H5867" s="133"/>
      <c r="T5867" s="133"/>
      <c r="X5867" s="131"/>
      <c r="Y5867" s="133"/>
      <c r="AJ5867" s="133"/>
      <c r="AO5867" s="135"/>
      <c r="AP5867" s="135"/>
      <c r="BJ5867" s="136"/>
    </row>
    <row r="5868" spans="5:62" ht="14.25" customHeight="1" x14ac:dyDescent="0.25">
      <c r="E5868" s="113"/>
      <c r="H5868" s="133"/>
      <c r="T5868" s="133"/>
      <c r="X5868" s="131"/>
      <c r="Y5868" s="133"/>
      <c r="AJ5868" s="133"/>
      <c r="AO5868" s="135"/>
      <c r="AP5868" s="135"/>
      <c r="BJ5868" s="136"/>
    </row>
    <row r="5869" spans="5:62" ht="14.25" customHeight="1" x14ac:dyDescent="0.25">
      <c r="E5869" s="113"/>
      <c r="H5869" s="133"/>
      <c r="T5869" s="133"/>
      <c r="X5869" s="131"/>
      <c r="Y5869" s="133"/>
      <c r="AJ5869" s="133"/>
      <c r="AO5869" s="135"/>
      <c r="AP5869" s="135"/>
      <c r="BJ5869" s="136"/>
    </row>
    <row r="5870" spans="5:62" ht="14.25" customHeight="1" x14ac:dyDescent="0.25">
      <c r="E5870" s="113"/>
      <c r="H5870" s="133"/>
      <c r="T5870" s="133"/>
      <c r="X5870" s="131"/>
      <c r="Y5870" s="133"/>
      <c r="AJ5870" s="133"/>
      <c r="AO5870" s="135"/>
      <c r="AP5870" s="135"/>
      <c r="BJ5870" s="136"/>
    </row>
    <row r="5871" spans="5:62" ht="14.25" customHeight="1" x14ac:dyDescent="0.25">
      <c r="E5871" s="113"/>
      <c r="H5871" s="133"/>
      <c r="T5871" s="133"/>
      <c r="X5871" s="131"/>
      <c r="Y5871" s="133"/>
      <c r="AJ5871" s="133"/>
      <c r="AO5871" s="135"/>
      <c r="AP5871" s="135"/>
      <c r="BJ5871" s="136"/>
    </row>
    <row r="5872" spans="5:62" ht="14.25" customHeight="1" x14ac:dyDescent="0.25">
      <c r="E5872" s="113"/>
      <c r="H5872" s="133"/>
      <c r="T5872" s="133"/>
      <c r="X5872" s="131"/>
      <c r="Y5872" s="133"/>
      <c r="AJ5872" s="133"/>
      <c r="AO5872" s="135"/>
      <c r="AP5872" s="135"/>
      <c r="BJ5872" s="136"/>
    </row>
    <row r="5873" spans="5:62" ht="14.25" customHeight="1" x14ac:dyDescent="0.25">
      <c r="E5873" s="113"/>
      <c r="H5873" s="133"/>
      <c r="T5873" s="133"/>
      <c r="X5873" s="131"/>
      <c r="Y5873" s="133"/>
      <c r="AJ5873" s="133"/>
      <c r="AO5873" s="135"/>
      <c r="AP5873" s="135"/>
      <c r="BJ5873" s="136"/>
    </row>
    <row r="5874" spans="5:62" ht="14.25" customHeight="1" x14ac:dyDescent="0.25">
      <c r="E5874" s="113"/>
      <c r="H5874" s="133"/>
      <c r="T5874" s="133"/>
      <c r="X5874" s="131"/>
      <c r="Y5874" s="133"/>
      <c r="AJ5874" s="133"/>
      <c r="AO5874" s="135"/>
      <c r="AP5874" s="135"/>
      <c r="BJ5874" s="136"/>
    </row>
    <row r="5875" spans="5:62" ht="14.25" customHeight="1" x14ac:dyDescent="0.25">
      <c r="E5875" s="113"/>
      <c r="H5875" s="133"/>
      <c r="T5875" s="133"/>
      <c r="X5875" s="131"/>
      <c r="Y5875" s="133"/>
      <c r="AJ5875" s="133"/>
      <c r="AO5875" s="135"/>
      <c r="AP5875" s="135"/>
      <c r="BJ5875" s="136"/>
    </row>
    <row r="5876" spans="5:62" ht="14.25" customHeight="1" x14ac:dyDescent="0.25">
      <c r="E5876" s="113"/>
      <c r="H5876" s="133"/>
      <c r="T5876" s="133"/>
      <c r="X5876" s="131"/>
      <c r="Y5876" s="133"/>
      <c r="AJ5876" s="133"/>
      <c r="AO5876" s="135"/>
      <c r="AP5876" s="135"/>
      <c r="BJ5876" s="136"/>
    </row>
    <row r="5877" spans="5:62" ht="14.25" customHeight="1" x14ac:dyDescent="0.25">
      <c r="E5877" s="113"/>
      <c r="H5877" s="133"/>
      <c r="T5877" s="133"/>
      <c r="X5877" s="131"/>
      <c r="Y5877" s="133"/>
      <c r="AJ5877" s="133"/>
      <c r="AO5877" s="135"/>
      <c r="AP5877" s="135"/>
      <c r="BJ5877" s="136"/>
    </row>
    <row r="5878" spans="5:62" ht="14.25" customHeight="1" x14ac:dyDescent="0.25">
      <c r="E5878" s="113"/>
      <c r="H5878" s="133"/>
      <c r="T5878" s="133"/>
      <c r="X5878" s="131"/>
      <c r="Y5878" s="133"/>
      <c r="AJ5878" s="133"/>
      <c r="AO5878" s="135"/>
      <c r="AP5878" s="135"/>
      <c r="BJ5878" s="136"/>
    </row>
    <row r="5879" spans="5:62" ht="14.25" customHeight="1" x14ac:dyDescent="0.25">
      <c r="E5879" s="113"/>
      <c r="H5879" s="133"/>
      <c r="T5879" s="133"/>
      <c r="X5879" s="131"/>
      <c r="Y5879" s="133"/>
      <c r="AJ5879" s="133"/>
      <c r="AO5879" s="135"/>
      <c r="AP5879" s="135"/>
      <c r="BJ5879" s="136"/>
    </row>
    <row r="5880" spans="5:62" ht="14.25" customHeight="1" x14ac:dyDescent="0.25">
      <c r="E5880" s="113"/>
      <c r="H5880" s="133"/>
      <c r="T5880" s="133"/>
      <c r="X5880" s="131"/>
      <c r="Y5880" s="133"/>
      <c r="AJ5880" s="133"/>
      <c r="AO5880" s="135"/>
      <c r="AP5880" s="135"/>
      <c r="BJ5880" s="136"/>
    </row>
    <row r="5881" spans="5:62" ht="14.25" customHeight="1" x14ac:dyDescent="0.25">
      <c r="E5881" s="113"/>
      <c r="H5881" s="133"/>
      <c r="T5881" s="133"/>
      <c r="X5881" s="131"/>
      <c r="Y5881" s="133"/>
      <c r="AJ5881" s="133"/>
      <c r="AO5881" s="135"/>
      <c r="AP5881" s="135"/>
      <c r="BJ5881" s="136"/>
    </row>
    <row r="5882" spans="5:62" ht="14.25" customHeight="1" x14ac:dyDescent="0.25">
      <c r="E5882" s="113"/>
      <c r="H5882" s="133"/>
      <c r="T5882" s="133"/>
      <c r="X5882" s="131"/>
      <c r="Y5882" s="133"/>
      <c r="AJ5882" s="133"/>
      <c r="AO5882" s="135"/>
      <c r="AP5882" s="135"/>
      <c r="BJ5882" s="136"/>
    </row>
    <row r="5883" spans="5:62" ht="14.25" customHeight="1" x14ac:dyDescent="0.25">
      <c r="E5883" s="113"/>
      <c r="H5883" s="133"/>
      <c r="T5883" s="133"/>
      <c r="X5883" s="131"/>
      <c r="Y5883" s="133"/>
      <c r="AJ5883" s="133"/>
      <c r="AO5883" s="135"/>
      <c r="AP5883" s="135"/>
      <c r="BJ5883" s="136"/>
    </row>
    <row r="5884" spans="5:62" ht="14.25" customHeight="1" x14ac:dyDescent="0.25">
      <c r="E5884" s="113"/>
      <c r="H5884" s="133"/>
      <c r="T5884" s="133"/>
      <c r="X5884" s="131"/>
      <c r="Y5884" s="133"/>
      <c r="AJ5884" s="133"/>
      <c r="AO5884" s="135"/>
      <c r="AP5884" s="135"/>
      <c r="BJ5884" s="136"/>
    </row>
    <row r="5885" spans="5:62" ht="14.25" customHeight="1" x14ac:dyDescent="0.25">
      <c r="E5885" s="113"/>
      <c r="H5885" s="133"/>
      <c r="T5885" s="133"/>
      <c r="X5885" s="131"/>
      <c r="Y5885" s="133"/>
      <c r="AJ5885" s="133"/>
      <c r="AO5885" s="135"/>
      <c r="AP5885" s="135"/>
      <c r="BJ5885" s="136"/>
    </row>
    <row r="5886" spans="5:62" ht="14.25" customHeight="1" x14ac:dyDescent="0.25">
      <c r="E5886" s="113"/>
      <c r="H5886" s="133"/>
      <c r="T5886" s="133"/>
      <c r="X5886" s="131"/>
      <c r="Y5886" s="133"/>
      <c r="AJ5886" s="133"/>
      <c r="AO5886" s="135"/>
      <c r="AP5886" s="135"/>
      <c r="BJ5886" s="136"/>
    </row>
    <row r="5887" spans="5:62" ht="14.25" customHeight="1" x14ac:dyDescent="0.25">
      <c r="E5887" s="113"/>
      <c r="H5887" s="133"/>
      <c r="T5887" s="133"/>
      <c r="X5887" s="131"/>
      <c r="Y5887" s="133"/>
      <c r="AJ5887" s="133"/>
      <c r="AO5887" s="135"/>
      <c r="AP5887" s="135"/>
      <c r="BJ5887" s="136"/>
    </row>
    <row r="5888" spans="5:62" ht="14.25" customHeight="1" x14ac:dyDescent="0.25">
      <c r="E5888" s="113"/>
      <c r="H5888" s="133"/>
      <c r="T5888" s="133"/>
      <c r="X5888" s="131"/>
      <c r="Y5888" s="133"/>
      <c r="AJ5888" s="133"/>
      <c r="AO5888" s="135"/>
      <c r="AP5888" s="135"/>
      <c r="BJ5888" s="136"/>
    </row>
    <row r="5889" spans="5:62" ht="14.25" customHeight="1" x14ac:dyDescent="0.25">
      <c r="E5889" s="113"/>
      <c r="H5889" s="133"/>
      <c r="T5889" s="133"/>
      <c r="X5889" s="131"/>
      <c r="Y5889" s="133"/>
      <c r="AJ5889" s="133"/>
      <c r="AO5889" s="135"/>
      <c r="AP5889" s="135"/>
      <c r="BJ5889" s="136"/>
    </row>
    <row r="5890" spans="5:62" ht="14.25" customHeight="1" x14ac:dyDescent="0.25">
      <c r="E5890" s="113"/>
      <c r="H5890" s="133"/>
      <c r="T5890" s="133"/>
      <c r="X5890" s="131"/>
      <c r="Y5890" s="133"/>
      <c r="AJ5890" s="133"/>
      <c r="AO5890" s="135"/>
      <c r="AP5890" s="135"/>
      <c r="BJ5890" s="136"/>
    </row>
    <row r="5891" spans="5:62" ht="14.25" customHeight="1" x14ac:dyDescent="0.25">
      <c r="E5891" s="113"/>
      <c r="H5891" s="133"/>
      <c r="T5891" s="133"/>
      <c r="X5891" s="131"/>
      <c r="Y5891" s="133"/>
      <c r="AJ5891" s="133"/>
      <c r="AO5891" s="135"/>
      <c r="AP5891" s="135"/>
      <c r="BJ5891" s="136"/>
    </row>
    <row r="5892" spans="5:62" ht="14.25" customHeight="1" x14ac:dyDescent="0.25">
      <c r="E5892" s="113"/>
      <c r="H5892" s="133"/>
      <c r="T5892" s="133"/>
      <c r="X5892" s="131"/>
      <c r="Y5892" s="133"/>
      <c r="AJ5892" s="133"/>
      <c r="AO5892" s="135"/>
      <c r="AP5892" s="135"/>
      <c r="BJ5892" s="136"/>
    </row>
    <row r="5893" spans="5:62" ht="14.25" customHeight="1" x14ac:dyDescent="0.25">
      <c r="E5893" s="113"/>
      <c r="H5893" s="133"/>
      <c r="T5893" s="133"/>
      <c r="X5893" s="131"/>
      <c r="Y5893" s="133"/>
      <c r="AJ5893" s="133"/>
      <c r="AO5893" s="135"/>
      <c r="AP5893" s="135"/>
      <c r="BJ5893" s="136"/>
    </row>
    <row r="5894" spans="5:62" ht="14.25" customHeight="1" x14ac:dyDescent="0.25">
      <c r="E5894" s="113"/>
      <c r="H5894" s="133"/>
      <c r="T5894" s="133"/>
      <c r="X5894" s="131"/>
      <c r="Y5894" s="133"/>
      <c r="AJ5894" s="133"/>
      <c r="AO5894" s="135"/>
      <c r="AP5894" s="135"/>
      <c r="BJ5894" s="136"/>
    </row>
    <row r="5895" spans="5:62" ht="14.25" customHeight="1" x14ac:dyDescent="0.25">
      <c r="E5895" s="113"/>
      <c r="H5895" s="133"/>
      <c r="T5895" s="133"/>
      <c r="X5895" s="131"/>
      <c r="Y5895" s="133"/>
      <c r="AJ5895" s="133"/>
      <c r="AO5895" s="135"/>
      <c r="AP5895" s="135"/>
      <c r="BJ5895" s="136"/>
    </row>
    <row r="5896" spans="5:62" ht="14.25" customHeight="1" x14ac:dyDescent="0.25">
      <c r="E5896" s="113"/>
      <c r="H5896" s="133"/>
      <c r="T5896" s="133"/>
      <c r="X5896" s="131"/>
      <c r="Y5896" s="133"/>
      <c r="AJ5896" s="133"/>
      <c r="AO5896" s="135"/>
      <c r="AP5896" s="135"/>
      <c r="BJ5896" s="136"/>
    </row>
    <row r="5897" spans="5:62" ht="14.25" customHeight="1" x14ac:dyDescent="0.25">
      <c r="E5897" s="113"/>
      <c r="H5897" s="133"/>
      <c r="T5897" s="133"/>
      <c r="X5897" s="131"/>
      <c r="Y5897" s="133"/>
      <c r="AJ5897" s="133"/>
      <c r="AO5897" s="135"/>
      <c r="AP5897" s="135"/>
      <c r="BJ5897" s="136"/>
    </row>
    <row r="5898" spans="5:62" ht="14.25" customHeight="1" x14ac:dyDescent="0.25">
      <c r="E5898" s="113"/>
      <c r="H5898" s="133"/>
      <c r="T5898" s="133"/>
      <c r="X5898" s="131"/>
      <c r="Y5898" s="133"/>
      <c r="AJ5898" s="133"/>
      <c r="AO5898" s="135"/>
      <c r="AP5898" s="135"/>
      <c r="BJ5898" s="136"/>
    </row>
    <row r="5899" spans="5:62" ht="14.25" customHeight="1" x14ac:dyDescent="0.25">
      <c r="E5899" s="113"/>
      <c r="H5899" s="133"/>
      <c r="T5899" s="133"/>
      <c r="X5899" s="131"/>
      <c r="Y5899" s="133"/>
      <c r="AJ5899" s="133"/>
      <c r="AO5899" s="135"/>
      <c r="AP5899" s="135"/>
      <c r="BJ5899" s="136"/>
    </row>
    <row r="5900" spans="5:62" ht="14.25" customHeight="1" x14ac:dyDescent="0.25">
      <c r="E5900" s="113"/>
      <c r="H5900" s="133"/>
      <c r="T5900" s="133"/>
      <c r="X5900" s="131"/>
      <c r="Y5900" s="133"/>
      <c r="AJ5900" s="133"/>
      <c r="AO5900" s="135"/>
      <c r="AP5900" s="135"/>
      <c r="BJ5900" s="136"/>
    </row>
    <row r="5901" spans="5:62" ht="14.25" customHeight="1" x14ac:dyDescent="0.25">
      <c r="E5901" s="113"/>
      <c r="H5901" s="133"/>
      <c r="T5901" s="133"/>
      <c r="X5901" s="131"/>
      <c r="Y5901" s="133"/>
      <c r="AJ5901" s="133"/>
      <c r="AO5901" s="135"/>
      <c r="AP5901" s="135"/>
      <c r="BJ5901" s="136"/>
    </row>
    <row r="5902" spans="5:62" ht="14.25" customHeight="1" x14ac:dyDescent="0.25">
      <c r="E5902" s="113"/>
      <c r="H5902" s="133"/>
      <c r="T5902" s="133"/>
      <c r="X5902" s="131"/>
      <c r="Y5902" s="133"/>
      <c r="AJ5902" s="133"/>
      <c r="AO5902" s="135"/>
      <c r="AP5902" s="135"/>
      <c r="BJ5902" s="136"/>
    </row>
    <row r="5903" spans="5:62" ht="14.25" customHeight="1" x14ac:dyDescent="0.25">
      <c r="E5903" s="113"/>
      <c r="H5903" s="133"/>
      <c r="T5903" s="133"/>
      <c r="X5903" s="131"/>
      <c r="Y5903" s="133"/>
      <c r="AJ5903" s="133"/>
      <c r="AO5903" s="135"/>
      <c r="AP5903" s="135"/>
      <c r="BJ5903" s="136"/>
    </row>
    <row r="5904" spans="5:62" ht="14.25" customHeight="1" x14ac:dyDescent="0.25">
      <c r="E5904" s="113"/>
      <c r="H5904" s="133"/>
      <c r="T5904" s="133"/>
      <c r="X5904" s="131"/>
      <c r="Y5904" s="133"/>
      <c r="AJ5904" s="133"/>
      <c r="AO5904" s="135"/>
      <c r="AP5904" s="135"/>
      <c r="BJ5904" s="136"/>
    </row>
    <row r="5905" spans="5:62" ht="14.25" customHeight="1" x14ac:dyDescent="0.25">
      <c r="E5905" s="113"/>
      <c r="H5905" s="133"/>
      <c r="T5905" s="133"/>
      <c r="X5905" s="131"/>
      <c r="Y5905" s="133"/>
      <c r="AJ5905" s="133"/>
      <c r="AO5905" s="135"/>
      <c r="AP5905" s="135"/>
      <c r="BJ5905" s="136"/>
    </row>
    <row r="5906" spans="5:62" ht="14.25" customHeight="1" x14ac:dyDescent="0.25">
      <c r="E5906" s="113"/>
      <c r="H5906" s="133"/>
      <c r="T5906" s="133"/>
      <c r="X5906" s="131"/>
      <c r="Y5906" s="133"/>
      <c r="AJ5906" s="133"/>
      <c r="AO5906" s="135"/>
      <c r="AP5906" s="135"/>
      <c r="BJ5906" s="136"/>
    </row>
    <row r="5907" spans="5:62" ht="14.25" customHeight="1" x14ac:dyDescent="0.25">
      <c r="E5907" s="113"/>
      <c r="H5907" s="133"/>
      <c r="T5907" s="133"/>
      <c r="X5907" s="131"/>
      <c r="Y5907" s="133"/>
      <c r="AJ5907" s="133"/>
      <c r="AO5907" s="135"/>
      <c r="AP5907" s="135"/>
      <c r="BJ5907" s="136"/>
    </row>
    <row r="5908" spans="5:62" ht="14.25" customHeight="1" x14ac:dyDescent="0.25">
      <c r="E5908" s="113"/>
      <c r="H5908" s="133"/>
      <c r="T5908" s="133"/>
      <c r="X5908" s="131"/>
      <c r="Y5908" s="133"/>
      <c r="AJ5908" s="133"/>
      <c r="AO5908" s="135"/>
      <c r="AP5908" s="135"/>
      <c r="BJ5908" s="136"/>
    </row>
    <row r="5909" spans="5:62" ht="14.25" customHeight="1" x14ac:dyDescent="0.25">
      <c r="E5909" s="113"/>
      <c r="H5909" s="133"/>
      <c r="T5909" s="133"/>
      <c r="X5909" s="131"/>
      <c r="Y5909" s="133"/>
      <c r="AJ5909" s="133"/>
      <c r="AO5909" s="135"/>
      <c r="AP5909" s="135"/>
      <c r="BJ5909" s="136"/>
    </row>
    <row r="5910" spans="5:62" ht="14.25" customHeight="1" x14ac:dyDescent="0.25">
      <c r="E5910" s="113"/>
      <c r="H5910" s="133"/>
      <c r="T5910" s="133"/>
      <c r="X5910" s="131"/>
      <c r="Y5910" s="133"/>
      <c r="AJ5910" s="133"/>
      <c r="AO5910" s="135"/>
      <c r="AP5910" s="135"/>
      <c r="BJ5910" s="136"/>
    </row>
    <row r="5911" spans="5:62" ht="14.25" customHeight="1" x14ac:dyDescent="0.25">
      <c r="E5911" s="113"/>
      <c r="H5911" s="133"/>
      <c r="T5911" s="133"/>
      <c r="X5911" s="131"/>
      <c r="Y5911" s="133"/>
      <c r="AJ5911" s="133"/>
      <c r="AO5911" s="135"/>
      <c r="AP5911" s="135"/>
      <c r="BJ5911" s="136"/>
    </row>
    <row r="5912" spans="5:62" ht="14.25" customHeight="1" x14ac:dyDescent="0.25">
      <c r="E5912" s="113"/>
      <c r="H5912" s="133"/>
      <c r="T5912" s="133"/>
      <c r="X5912" s="131"/>
      <c r="Y5912" s="133"/>
      <c r="AJ5912" s="133"/>
      <c r="AO5912" s="135"/>
      <c r="AP5912" s="135"/>
      <c r="BJ5912" s="136"/>
    </row>
    <row r="5913" spans="5:62" ht="14.25" customHeight="1" x14ac:dyDescent="0.25">
      <c r="E5913" s="113"/>
      <c r="H5913" s="133"/>
      <c r="T5913" s="133"/>
      <c r="X5913" s="131"/>
      <c r="Y5913" s="133"/>
      <c r="AJ5913" s="133"/>
      <c r="AO5913" s="135"/>
      <c r="AP5913" s="135"/>
      <c r="BJ5913" s="136"/>
    </row>
    <row r="5914" spans="5:62" ht="14.25" customHeight="1" x14ac:dyDescent="0.25">
      <c r="E5914" s="113"/>
      <c r="H5914" s="133"/>
      <c r="T5914" s="133"/>
      <c r="X5914" s="131"/>
      <c r="Y5914" s="133"/>
      <c r="AJ5914" s="133"/>
      <c r="AO5914" s="135"/>
      <c r="AP5914" s="135"/>
      <c r="BJ5914" s="136"/>
    </row>
    <row r="5915" spans="5:62" ht="14.25" customHeight="1" x14ac:dyDescent="0.25">
      <c r="E5915" s="113"/>
      <c r="H5915" s="133"/>
      <c r="T5915" s="133"/>
      <c r="X5915" s="131"/>
      <c r="Y5915" s="133"/>
      <c r="AJ5915" s="133"/>
      <c r="AO5915" s="135"/>
      <c r="AP5915" s="135"/>
      <c r="BJ5915" s="136"/>
    </row>
    <row r="5916" spans="5:62" ht="14.25" customHeight="1" x14ac:dyDescent="0.25">
      <c r="E5916" s="113"/>
      <c r="H5916" s="133"/>
      <c r="T5916" s="133"/>
      <c r="X5916" s="131"/>
      <c r="Y5916" s="133"/>
      <c r="AJ5916" s="133"/>
      <c r="AO5916" s="135"/>
      <c r="AP5916" s="135"/>
      <c r="BJ5916" s="136"/>
    </row>
    <row r="5917" spans="5:62" ht="14.25" customHeight="1" x14ac:dyDescent="0.25">
      <c r="E5917" s="113"/>
      <c r="H5917" s="133"/>
      <c r="T5917" s="133"/>
      <c r="X5917" s="131"/>
      <c r="Y5917" s="133"/>
      <c r="AJ5917" s="133"/>
      <c r="AO5917" s="135"/>
      <c r="AP5917" s="135"/>
      <c r="BJ5917" s="136"/>
    </row>
    <row r="5918" spans="5:62" ht="14.25" customHeight="1" x14ac:dyDescent="0.25">
      <c r="E5918" s="113"/>
      <c r="H5918" s="133"/>
      <c r="T5918" s="133"/>
      <c r="X5918" s="131"/>
      <c r="Y5918" s="133"/>
      <c r="AJ5918" s="133"/>
      <c r="AO5918" s="135"/>
      <c r="AP5918" s="135"/>
      <c r="BJ5918" s="136"/>
    </row>
    <row r="5919" spans="5:62" ht="14.25" customHeight="1" x14ac:dyDescent="0.25">
      <c r="E5919" s="113"/>
      <c r="H5919" s="133"/>
      <c r="T5919" s="133"/>
      <c r="X5919" s="131"/>
      <c r="Y5919" s="133"/>
      <c r="AJ5919" s="133"/>
      <c r="AO5919" s="135"/>
      <c r="AP5919" s="135"/>
      <c r="BJ5919" s="136"/>
    </row>
    <row r="5920" spans="5:62" ht="14.25" customHeight="1" x14ac:dyDescent="0.25">
      <c r="E5920" s="113"/>
      <c r="H5920" s="133"/>
      <c r="T5920" s="133"/>
      <c r="X5920" s="131"/>
      <c r="Y5920" s="133"/>
      <c r="AJ5920" s="133"/>
      <c r="AO5920" s="135"/>
      <c r="AP5920" s="135"/>
      <c r="BJ5920" s="136"/>
    </row>
    <row r="5921" spans="5:62" ht="14.25" customHeight="1" x14ac:dyDescent="0.25">
      <c r="E5921" s="113"/>
      <c r="H5921" s="133"/>
      <c r="T5921" s="133"/>
      <c r="X5921" s="131"/>
      <c r="Y5921" s="133"/>
      <c r="AJ5921" s="133"/>
      <c r="AO5921" s="135"/>
      <c r="AP5921" s="135"/>
      <c r="BJ5921" s="136"/>
    </row>
    <row r="5922" spans="5:62" ht="14.25" customHeight="1" x14ac:dyDescent="0.25">
      <c r="E5922" s="113"/>
      <c r="H5922" s="133"/>
      <c r="T5922" s="133"/>
      <c r="X5922" s="131"/>
      <c r="Y5922" s="133"/>
      <c r="AJ5922" s="133"/>
      <c r="AO5922" s="135"/>
      <c r="AP5922" s="135"/>
      <c r="BJ5922" s="136"/>
    </row>
    <row r="5923" spans="5:62" ht="14.25" customHeight="1" x14ac:dyDescent="0.25">
      <c r="E5923" s="113"/>
      <c r="H5923" s="133"/>
      <c r="T5923" s="133"/>
      <c r="X5923" s="131"/>
      <c r="Y5923" s="133"/>
      <c r="AJ5923" s="133"/>
      <c r="AO5923" s="135"/>
      <c r="AP5923" s="135"/>
      <c r="BJ5923" s="136"/>
    </row>
    <row r="5924" spans="5:62" ht="14.25" customHeight="1" x14ac:dyDescent="0.25">
      <c r="E5924" s="113"/>
      <c r="H5924" s="133"/>
      <c r="T5924" s="133"/>
      <c r="X5924" s="131"/>
      <c r="Y5924" s="133"/>
      <c r="AJ5924" s="133"/>
      <c r="AO5924" s="135"/>
      <c r="AP5924" s="135"/>
      <c r="BJ5924" s="136"/>
    </row>
    <row r="5925" spans="5:62" ht="14.25" customHeight="1" x14ac:dyDescent="0.25">
      <c r="E5925" s="113"/>
      <c r="H5925" s="133"/>
      <c r="T5925" s="133"/>
      <c r="X5925" s="131"/>
      <c r="Y5925" s="133"/>
      <c r="AJ5925" s="133"/>
      <c r="AO5925" s="135"/>
      <c r="AP5925" s="135"/>
      <c r="BJ5925" s="136"/>
    </row>
    <row r="5926" spans="5:62" ht="14.25" customHeight="1" x14ac:dyDescent="0.25">
      <c r="E5926" s="113"/>
      <c r="H5926" s="133"/>
      <c r="T5926" s="133"/>
      <c r="X5926" s="131"/>
      <c r="Y5926" s="133"/>
      <c r="AJ5926" s="133"/>
      <c r="AO5926" s="135"/>
      <c r="AP5926" s="135"/>
      <c r="BJ5926" s="136"/>
    </row>
    <row r="5927" spans="5:62" ht="14.25" customHeight="1" x14ac:dyDescent="0.25">
      <c r="E5927" s="113"/>
      <c r="H5927" s="133"/>
      <c r="T5927" s="133"/>
      <c r="X5927" s="131"/>
      <c r="Y5927" s="133"/>
      <c r="AJ5927" s="133"/>
      <c r="AO5927" s="135"/>
      <c r="AP5927" s="135"/>
      <c r="BJ5927" s="136"/>
    </row>
    <row r="5928" spans="5:62" ht="14.25" customHeight="1" x14ac:dyDescent="0.25">
      <c r="E5928" s="113"/>
      <c r="H5928" s="133"/>
      <c r="T5928" s="133"/>
      <c r="X5928" s="131"/>
      <c r="Y5928" s="133"/>
      <c r="AJ5928" s="133"/>
      <c r="AO5928" s="135"/>
      <c r="AP5928" s="135"/>
      <c r="BJ5928" s="136"/>
    </row>
    <row r="5929" spans="5:62" ht="14.25" customHeight="1" x14ac:dyDescent="0.25">
      <c r="E5929" s="113"/>
      <c r="H5929" s="133"/>
      <c r="T5929" s="133"/>
      <c r="X5929" s="131"/>
      <c r="Y5929" s="133"/>
      <c r="AJ5929" s="133"/>
      <c r="AO5929" s="135"/>
      <c r="AP5929" s="135"/>
      <c r="BJ5929" s="136"/>
    </row>
    <row r="5930" spans="5:62" ht="14.25" customHeight="1" x14ac:dyDescent="0.25">
      <c r="E5930" s="113"/>
      <c r="H5930" s="133"/>
      <c r="T5930" s="133"/>
      <c r="X5930" s="131"/>
      <c r="Y5930" s="133"/>
      <c r="AJ5930" s="133"/>
      <c r="AO5930" s="135"/>
      <c r="AP5930" s="135"/>
      <c r="BJ5930" s="136"/>
    </row>
    <row r="5931" spans="5:62" ht="14.25" customHeight="1" x14ac:dyDescent="0.25">
      <c r="E5931" s="113"/>
      <c r="H5931" s="133"/>
      <c r="T5931" s="133"/>
      <c r="X5931" s="131"/>
      <c r="Y5931" s="133"/>
      <c r="AJ5931" s="133"/>
      <c r="AO5931" s="135"/>
      <c r="AP5931" s="135"/>
      <c r="BJ5931" s="136"/>
    </row>
    <row r="5932" spans="5:62" ht="14.25" customHeight="1" x14ac:dyDescent="0.25">
      <c r="E5932" s="113"/>
      <c r="H5932" s="133"/>
      <c r="T5932" s="133"/>
      <c r="X5932" s="131"/>
      <c r="Y5932" s="133"/>
      <c r="AJ5932" s="133"/>
      <c r="AO5932" s="135"/>
      <c r="AP5932" s="135"/>
      <c r="BJ5932" s="136"/>
    </row>
    <row r="5933" spans="5:62" ht="14.25" customHeight="1" x14ac:dyDescent="0.25">
      <c r="E5933" s="113"/>
      <c r="H5933" s="133"/>
      <c r="T5933" s="133"/>
      <c r="X5933" s="131"/>
      <c r="Y5933" s="133"/>
      <c r="AJ5933" s="133"/>
      <c r="AO5933" s="135"/>
      <c r="AP5933" s="135"/>
      <c r="BJ5933" s="136"/>
    </row>
    <row r="5934" spans="5:62" ht="14.25" customHeight="1" x14ac:dyDescent="0.25">
      <c r="E5934" s="113"/>
      <c r="H5934" s="133"/>
      <c r="T5934" s="133"/>
      <c r="X5934" s="131"/>
      <c r="Y5934" s="133"/>
      <c r="AJ5934" s="133"/>
      <c r="AO5934" s="135"/>
      <c r="AP5934" s="135"/>
      <c r="BJ5934" s="136"/>
    </row>
    <row r="5935" spans="5:62" ht="14.25" customHeight="1" x14ac:dyDescent="0.25">
      <c r="E5935" s="113"/>
      <c r="H5935" s="133"/>
      <c r="T5935" s="133"/>
      <c r="X5935" s="131"/>
      <c r="Y5935" s="133"/>
      <c r="AJ5935" s="133"/>
      <c r="AO5935" s="135"/>
      <c r="AP5935" s="135"/>
      <c r="BJ5935" s="136"/>
    </row>
    <row r="5936" spans="5:62" ht="14.25" customHeight="1" x14ac:dyDescent="0.25">
      <c r="E5936" s="113"/>
      <c r="H5936" s="133"/>
      <c r="T5936" s="133"/>
      <c r="X5936" s="131"/>
      <c r="Y5936" s="133"/>
      <c r="AJ5936" s="133"/>
      <c r="AO5936" s="135"/>
      <c r="AP5936" s="135"/>
      <c r="BJ5936" s="136"/>
    </row>
    <row r="5937" spans="5:62" ht="14.25" customHeight="1" x14ac:dyDescent="0.25">
      <c r="E5937" s="113"/>
      <c r="H5937" s="133"/>
      <c r="T5937" s="133"/>
      <c r="X5937" s="131"/>
      <c r="Y5937" s="133"/>
      <c r="AJ5937" s="133"/>
      <c r="AO5937" s="135"/>
      <c r="AP5937" s="135"/>
      <c r="BJ5937" s="136"/>
    </row>
    <row r="5938" spans="5:62" ht="14.25" customHeight="1" x14ac:dyDescent="0.25">
      <c r="E5938" s="113"/>
      <c r="H5938" s="133"/>
      <c r="T5938" s="133"/>
      <c r="X5938" s="131"/>
      <c r="Y5938" s="133"/>
      <c r="AJ5938" s="133"/>
      <c r="AO5938" s="135"/>
      <c r="AP5938" s="135"/>
      <c r="BJ5938" s="136"/>
    </row>
    <row r="5939" spans="5:62" ht="14.25" customHeight="1" x14ac:dyDescent="0.25">
      <c r="E5939" s="113"/>
      <c r="H5939" s="133"/>
      <c r="T5939" s="133"/>
      <c r="X5939" s="131"/>
      <c r="Y5939" s="133"/>
      <c r="AJ5939" s="133"/>
      <c r="AO5939" s="135"/>
      <c r="AP5939" s="135"/>
      <c r="BJ5939" s="136"/>
    </row>
    <row r="5940" spans="5:62" ht="14.25" customHeight="1" x14ac:dyDescent="0.25">
      <c r="E5940" s="113"/>
      <c r="H5940" s="133"/>
      <c r="T5940" s="133"/>
      <c r="X5940" s="131"/>
      <c r="Y5940" s="133"/>
      <c r="AJ5940" s="133"/>
      <c r="AO5940" s="135"/>
      <c r="AP5940" s="135"/>
      <c r="BJ5940" s="136"/>
    </row>
    <row r="5941" spans="5:62" ht="14.25" customHeight="1" x14ac:dyDescent="0.25">
      <c r="E5941" s="113"/>
      <c r="H5941" s="133"/>
      <c r="T5941" s="133"/>
      <c r="X5941" s="131"/>
      <c r="Y5941" s="133"/>
      <c r="AJ5941" s="133"/>
      <c r="AO5941" s="135"/>
      <c r="AP5941" s="135"/>
      <c r="BJ5941" s="136"/>
    </row>
    <row r="5942" spans="5:62" ht="14.25" customHeight="1" x14ac:dyDescent="0.25">
      <c r="E5942" s="113"/>
      <c r="H5942" s="133"/>
      <c r="T5942" s="133"/>
      <c r="X5942" s="131"/>
      <c r="Y5942" s="133"/>
      <c r="AJ5942" s="133"/>
      <c r="AO5942" s="135"/>
      <c r="AP5942" s="135"/>
      <c r="BJ5942" s="136"/>
    </row>
    <row r="5943" spans="5:62" ht="14.25" customHeight="1" x14ac:dyDescent="0.25">
      <c r="E5943" s="113"/>
      <c r="H5943" s="133"/>
      <c r="T5943" s="133"/>
      <c r="X5943" s="131"/>
      <c r="Y5943" s="133"/>
      <c r="AJ5943" s="133"/>
      <c r="AO5943" s="135"/>
      <c r="AP5943" s="135"/>
      <c r="BJ5943" s="136"/>
    </row>
    <row r="5944" spans="5:62" ht="14.25" customHeight="1" x14ac:dyDescent="0.25">
      <c r="E5944" s="113"/>
      <c r="H5944" s="133"/>
      <c r="T5944" s="133"/>
      <c r="X5944" s="131"/>
      <c r="Y5944" s="133"/>
      <c r="AJ5944" s="133"/>
      <c r="AO5944" s="135"/>
      <c r="AP5944" s="135"/>
      <c r="BJ5944" s="136"/>
    </row>
    <row r="5945" spans="5:62" ht="14.25" customHeight="1" x14ac:dyDescent="0.25">
      <c r="E5945" s="113"/>
      <c r="H5945" s="133"/>
      <c r="T5945" s="133"/>
      <c r="X5945" s="131"/>
      <c r="Y5945" s="133"/>
      <c r="AJ5945" s="133"/>
      <c r="AO5945" s="135"/>
      <c r="AP5945" s="135"/>
      <c r="BJ5945" s="136"/>
    </row>
    <row r="5946" spans="5:62" ht="14.25" customHeight="1" x14ac:dyDescent="0.25">
      <c r="E5946" s="113"/>
      <c r="H5946" s="133"/>
      <c r="T5946" s="133"/>
      <c r="X5946" s="131"/>
      <c r="Y5946" s="133"/>
      <c r="AJ5946" s="133"/>
      <c r="AO5946" s="135"/>
      <c r="AP5946" s="135"/>
      <c r="BJ5946" s="136"/>
    </row>
    <row r="5947" spans="5:62" ht="14.25" customHeight="1" x14ac:dyDescent="0.25">
      <c r="E5947" s="113"/>
      <c r="H5947" s="133"/>
      <c r="T5947" s="133"/>
      <c r="X5947" s="131"/>
      <c r="Y5947" s="133"/>
      <c r="AJ5947" s="133"/>
      <c r="AO5947" s="135"/>
      <c r="AP5947" s="135"/>
      <c r="BJ5947" s="136"/>
    </row>
    <row r="5948" spans="5:62" ht="14.25" customHeight="1" x14ac:dyDescent="0.25">
      <c r="E5948" s="113"/>
      <c r="H5948" s="133"/>
      <c r="T5948" s="133"/>
      <c r="X5948" s="131"/>
      <c r="Y5948" s="133"/>
      <c r="AJ5948" s="133"/>
      <c r="AO5948" s="135"/>
      <c r="AP5948" s="135"/>
      <c r="BJ5948" s="136"/>
    </row>
    <row r="5949" spans="5:62" ht="14.25" customHeight="1" x14ac:dyDescent="0.25">
      <c r="E5949" s="113"/>
      <c r="H5949" s="133"/>
      <c r="T5949" s="133"/>
      <c r="X5949" s="131"/>
      <c r="Y5949" s="133"/>
      <c r="AJ5949" s="133"/>
      <c r="AO5949" s="135"/>
      <c r="AP5949" s="135"/>
      <c r="BJ5949" s="136"/>
    </row>
    <row r="5950" spans="5:62" ht="14.25" customHeight="1" x14ac:dyDescent="0.25">
      <c r="E5950" s="113"/>
      <c r="H5950" s="133"/>
      <c r="T5950" s="133"/>
      <c r="X5950" s="131"/>
      <c r="Y5950" s="133"/>
      <c r="AJ5950" s="133"/>
      <c r="AO5950" s="135"/>
      <c r="AP5950" s="135"/>
      <c r="BJ5950" s="136"/>
    </row>
    <row r="5951" spans="5:62" ht="14.25" customHeight="1" x14ac:dyDescent="0.25">
      <c r="E5951" s="113"/>
      <c r="H5951" s="133"/>
      <c r="T5951" s="133"/>
      <c r="X5951" s="131"/>
      <c r="Y5951" s="133"/>
      <c r="AJ5951" s="133"/>
      <c r="AO5951" s="135"/>
      <c r="AP5951" s="135"/>
      <c r="BJ5951" s="136"/>
    </row>
    <row r="5952" spans="5:62" ht="14.25" customHeight="1" x14ac:dyDescent="0.25">
      <c r="E5952" s="113"/>
      <c r="H5952" s="133"/>
      <c r="T5952" s="133"/>
      <c r="X5952" s="131"/>
      <c r="Y5952" s="133"/>
      <c r="AJ5952" s="133"/>
      <c r="AO5952" s="135"/>
      <c r="AP5952" s="135"/>
      <c r="BJ5952" s="136"/>
    </row>
    <row r="5953" spans="5:62" ht="14.25" customHeight="1" x14ac:dyDescent="0.25">
      <c r="E5953" s="113"/>
      <c r="H5953" s="133"/>
      <c r="T5953" s="133"/>
      <c r="X5953" s="131"/>
      <c r="Y5953" s="133"/>
      <c r="AJ5953" s="133"/>
      <c r="AO5953" s="135"/>
      <c r="AP5953" s="135"/>
      <c r="BJ5953" s="136"/>
    </row>
    <row r="5954" spans="5:62" ht="14.25" customHeight="1" x14ac:dyDescent="0.25">
      <c r="E5954" s="113"/>
      <c r="H5954" s="133"/>
      <c r="T5954" s="133"/>
      <c r="X5954" s="131"/>
      <c r="Y5954" s="133"/>
      <c r="AJ5954" s="133"/>
      <c r="AO5954" s="135"/>
      <c r="AP5954" s="135"/>
      <c r="BJ5954" s="136"/>
    </row>
    <row r="5955" spans="5:62" ht="14.25" customHeight="1" x14ac:dyDescent="0.25">
      <c r="E5955" s="113"/>
      <c r="H5955" s="133"/>
      <c r="T5955" s="133"/>
      <c r="X5955" s="131"/>
      <c r="Y5955" s="133"/>
      <c r="AJ5955" s="133"/>
      <c r="AO5955" s="135"/>
      <c r="AP5955" s="135"/>
      <c r="BJ5955" s="136"/>
    </row>
    <row r="5956" spans="5:62" ht="14.25" customHeight="1" x14ac:dyDescent="0.25">
      <c r="E5956" s="113"/>
      <c r="H5956" s="133"/>
      <c r="T5956" s="133"/>
      <c r="X5956" s="131"/>
      <c r="Y5956" s="133"/>
      <c r="AJ5956" s="133"/>
      <c r="AO5956" s="135"/>
      <c r="AP5956" s="135"/>
      <c r="BJ5956" s="136"/>
    </row>
    <row r="5957" spans="5:62" ht="14.25" customHeight="1" x14ac:dyDescent="0.25">
      <c r="E5957" s="113"/>
      <c r="H5957" s="133"/>
      <c r="T5957" s="133"/>
      <c r="X5957" s="131"/>
      <c r="Y5957" s="133"/>
      <c r="AJ5957" s="133"/>
      <c r="AO5957" s="135"/>
      <c r="AP5957" s="135"/>
      <c r="BJ5957" s="136"/>
    </row>
    <row r="5958" spans="5:62" ht="14.25" customHeight="1" x14ac:dyDescent="0.25">
      <c r="E5958" s="113"/>
      <c r="H5958" s="133"/>
      <c r="T5958" s="133"/>
      <c r="X5958" s="131"/>
      <c r="Y5958" s="133"/>
      <c r="AJ5958" s="133"/>
      <c r="AO5958" s="135"/>
      <c r="AP5958" s="135"/>
      <c r="BJ5958" s="136"/>
    </row>
    <row r="5959" spans="5:62" ht="14.25" customHeight="1" x14ac:dyDescent="0.25">
      <c r="E5959" s="113"/>
      <c r="H5959" s="133"/>
      <c r="T5959" s="133"/>
      <c r="X5959" s="131"/>
      <c r="Y5959" s="133"/>
      <c r="AJ5959" s="133"/>
      <c r="AO5959" s="135"/>
      <c r="AP5959" s="135"/>
      <c r="BJ5959" s="136"/>
    </row>
    <row r="5960" spans="5:62" ht="14.25" customHeight="1" x14ac:dyDescent="0.25">
      <c r="E5960" s="113"/>
      <c r="H5960" s="133"/>
      <c r="T5960" s="133"/>
      <c r="X5960" s="131"/>
      <c r="Y5960" s="133"/>
      <c r="AJ5960" s="133"/>
      <c r="AO5960" s="135"/>
      <c r="AP5960" s="135"/>
      <c r="BJ5960" s="136"/>
    </row>
    <row r="5961" spans="5:62" ht="14.25" customHeight="1" x14ac:dyDescent="0.25">
      <c r="E5961" s="113"/>
      <c r="H5961" s="133"/>
      <c r="T5961" s="133"/>
      <c r="X5961" s="131"/>
      <c r="Y5961" s="133"/>
      <c r="AJ5961" s="133"/>
      <c r="AO5961" s="135"/>
      <c r="AP5961" s="135"/>
      <c r="BJ5961" s="136"/>
    </row>
    <row r="5962" spans="5:62" ht="14.25" customHeight="1" x14ac:dyDescent="0.25">
      <c r="E5962" s="113"/>
      <c r="H5962" s="133"/>
      <c r="T5962" s="133"/>
      <c r="X5962" s="131"/>
      <c r="Y5962" s="133"/>
      <c r="AJ5962" s="133"/>
      <c r="AO5962" s="135"/>
      <c r="AP5962" s="135"/>
      <c r="BJ5962" s="136"/>
    </row>
    <row r="5963" spans="5:62" ht="14.25" customHeight="1" x14ac:dyDescent="0.25">
      <c r="E5963" s="113"/>
      <c r="H5963" s="133"/>
      <c r="T5963" s="133"/>
      <c r="X5963" s="131"/>
      <c r="Y5963" s="133"/>
      <c r="AJ5963" s="133"/>
      <c r="AO5963" s="135"/>
      <c r="AP5963" s="135"/>
      <c r="BJ5963" s="136"/>
    </row>
    <row r="5964" spans="5:62" ht="14.25" customHeight="1" x14ac:dyDescent="0.25">
      <c r="E5964" s="113"/>
      <c r="H5964" s="133"/>
      <c r="T5964" s="133"/>
      <c r="X5964" s="131"/>
      <c r="Y5964" s="133"/>
      <c r="AJ5964" s="133"/>
      <c r="AO5964" s="135"/>
      <c r="AP5964" s="135"/>
      <c r="BJ5964" s="136"/>
    </row>
    <row r="5965" spans="5:62" ht="14.25" customHeight="1" x14ac:dyDescent="0.25">
      <c r="E5965" s="113"/>
      <c r="H5965" s="133"/>
      <c r="T5965" s="133"/>
      <c r="X5965" s="131"/>
      <c r="Y5965" s="133"/>
      <c r="AJ5965" s="133"/>
      <c r="AO5965" s="135"/>
      <c r="AP5965" s="135"/>
      <c r="BJ5965" s="136"/>
    </row>
    <row r="5966" spans="5:62" ht="14.25" customHeight="1" x14ac:dyDescent="0.25">
      <c r="E5966" s="113"/>
      <c r="H5966" s="133"/>
      <c r="T5966" s="133"/>
      <c r="X5966" s="131"/>
      <c r="Y5966" s="133"/>
      <c r="AJ5966" s="133"/>
      <c r="AO5966" s="135"/>
      <c r="AP5966" s="135"/>
      <c r="BJ5966" s="136"/>
    </row>
    <row r="5967" spans="5:62" ht="14.25" customHeight="1" x14ac:dyDescent="0.25">
      <c r="E5967" s="113"/>
      <c r="H5967" s="133"/>
      <c r="T5967" s="133"/>
      <c r="X5967" s="131"/>
      <c r="Y5967" s="133"/>
      <c r="AJ5967" s="133"/>
      <c r="AO5967" s="135"/>
      <c r="AP5967" s="135"/>
      <c r="BJ5967" s="136"/>
    </row>
    <row r="5968" spans="5:62" ht="14.25" customHeight="1" x14ac:dyDescent="0.25">
      <c r="E5968" s="113"/>
      <c r="H5968" s="133"/>
      <c r="T5968" s="133"/>
      <c r="X5968" s="131"/>
      <c r="Y5968" s="133"/>
      <c r="AJ5968" s="133"/>
      <c r="AO5968" s="135"/>
      <c r="AP5968" s="135"/>
      <c r="BJ5968" s="136"/>
    </row>
    <row r="5969" spans="5:62" ht="14.25" customHeight="1" x14ac:dyDescent="0.25">
      <c r="E5969" s="113"/>
      <c r="H5969" s="133"/>
      <c r="T5969" s="133"/>
      <c r="X5969" s="131"/>
      <c r="Y5969" s="133"/>
      <c r="AJ5969" s="133"/>
      <c r="AO5969" s="135"/>
      <c r="AP5969" s="135"/>
      <c r="BJ5969" s="136"/>
    </row>
    <row r="5970" spans="5:62" ht="14.25" customHeight="1" x14ac:dyDescent="0.25">
      <c r="E5970" s="113"/>
      <c r="H5970" s="133"/>
      <c r="T5970" s="133"/>
      <c r="X5970" s="131"/>
      <c r="Y5970" s="133"/>
      <c r="AJ5970" s="133"/>
      <c r="AO5970" s="135"/>
      <c r="AP5970" s="135"/>
      <c r="BJ5970" s="136"/>
    </row>
    <row r="5971" spans="5:62" ht="14.25" customHeight="1" x14ac:dyDescent="0.25">
      <c r="E5971" s="113"/>
      <c r="H5971" s="133"/>
      <c r="T5971" s="133"/>
      <c r="X5971" s="131"/>
      <c r="Y5971" s="133"/>
      <c r="AJ5971" s="133"/>
      <c r="AO5971" s="135"/>
      <c r="AP5971" s="135"/>
      <c r="BJ5971" s="136"/>
    </row>
    <row r="5972" spans="5:62" ht="14.25" customHeight="1" x14ac:dyDescent="0.25">
      <c r="E5972" s="113"/>
      <c r="H5972" s="133"/>
      <c r="T5972" s="133"/>
      <c r="X5972" s="131"/>
      <c r="Y5972" s="133"/>
      <c r="AJ5972" s="133"/>
      <c r="AO5972" s="135"/>
      <c r="AP5972" s="135"/>
      <c r="BJ5972" s="136"/>
    </row>
    <row r="5973" spans="5:62" ht="14.25" customHeight="1" x14ac:dyDescent="0.25">
      <c r="E5973" s="113"/>
      <c r="H5973" s="133"/>
      <c r="T5973" s="133"/>
      <c r="X5973" s="131"/>
      <c r="Y5973" s="133"/>
      <c r="AJ5973" s="133"/>
      <c r="AO5973" s="135"/>
      <c r="AP5973" s="135"/>
      <c r="BJ5973" s="136"/>
    </row>
    <row r="5974" spans="5:62" ht="14.25" customHeight="1" x14ac:dyDescent="0.25">
      <c r="E5974" s="113"/>
      <c r="H5974" s="133"/>
      <c r="T5974" s="133"/>
      <c r="X5974" s="131"/>
      <c r="Y5974" s="133"/>
      <c r="AJ5974" s="133"/>
      <c r="AO5974" s="135"/>
      <c r="AP5974" s="135"/>
      <c r="BJ5974" s="136"/>
    </row>
    <row r="5975" spans="5:62" ht="14.25" customHeight="1" x14ac:dyDescent="0.25">
      <c r="E5975" s="113"/>
      <c r="H5975" s="133"/>
      <c r="T5975" s="133"/>
      <c r="X5975" s="131"/>
      <c r="Y5975" s="133"/>
      <c r="AJ5975" s="133"/>
      <c r="AO5975" s="135"/>
      <c r="AP5975" s="135"/>
      <c r="BJ5975" s="136"/>
    </row>
    <row r="5976" spans="5:62" ht="14.25" customHeight="1" x14ac:dyDescent="0.25">
      <c r="E5976" s="113"/>
      <c r="H5976" s="133"/>
      <c r="T5976" s="133"/>
      <c r="X5976" s="131"/>
      <c r="Y5976" s="133"/>
      <c r="AJ5976" s="133"/>
      <c r="AO5976" s="135"/>
      <c r="AP5976" s="135"/>
      <c r="BJ5976" s="136"/>
    </row>
    <row r="5977" spans="5:62" ht="14.25" customHeight="1" x14ac:dyDescent="0.25">
      <c r="E5977" s="113"/>
      <c r="H5977" s="133"/>
      <c r="T5977" s="133"/>
      <c r="X5977" s="131"/>
      <c r="Y5977" s="133"/>
      <c r="AJ5977" s="133"/>
      <c r="AO5977" s="135"/>
      <c r="AP5977" s="135"/>
      <c r="BJ5977" s="136"/>
    </row>
    <row r="5978" spans="5:62" ht="14.25" customHeight="1" x14ac:dyDescent="0.25">
      <c r="E5978" s="113"/>
      <c r="H5978" s="133"/>
      <c r="T5978" s="133"/>
      <c r="X5978" s="131"/>
      <c r="Y5978" s="133"/>
      <c r="AJ5978" s="133"/>
      <c r="AO5978" s="135"/>
      <c r="AP5978" s="135"/>
      <c r="BJ5978" s="136"/>
    </row>
    <row r="5979" spans="5:62" ht="14.25" customHeight="1" x14ac:dyDescent="0.25">
      <c r="E5979" s="113"/>
      <c r="H5979" s="133"/>
      <c r="T5979" s="133"/>
      <c r="X5979" s="131"/>
      <c r="Y5979" s="133"/>
      <c r="AJ5979" s="133"/>
      <c r="AO5979" s="135"/>
      <c r="AP5979" s="135"/>
      <c r="BJ5979" s="136"/>
    </row>
    <row r="5980" spans="5:62" ht="14.25" customHeight="1" x14ac:dyDescent="0.25">
      <c r="E5980" s="113"/>
      <c r="H5980" s="133"/>
      <c r="T5980" s="133"/>
      <c r="X5980" s="131"/>
      <c r="Y5980" s="133"/>
      <c r="AJ5980" s="133"/>
      <c r="AO5980" s="135"/>
      <c r="AP5980" s="135"/>
      <c r="BJ5980" s="136"/>
    </row>
    <row r="5981" spans="5:62" ht="14.25" customHeight="1" x14ac:dyDescent="0.25">
      <c r="E5981" s="113"/>
      <c r="H5981" s="133"/>
      <c r="T5981" s="133"/>
      <c r="X5981" s="131"/>
      <c r="Y5981" s="133"/>
      <c r="AJ5981" s="133"/>
      <c r="AO5981" s="135"/>
      <c r="AP5981" s="135"/>
      <c r="BJ5981" s="136"/>
    </row>
    <row r="5982" spans="5:62" ht="14.25" customHeight="1" x14ac:dyDescent="0.25">
      <c r="E5982" s="113"/>
      <c r="H5982" s="133"/>
      <c r="T5982" s="133"/>
      <c r="X5982" s="131"/>
      <c r="Y5982" s="133"/>
      <c r="AJ5982" s="133"/>
      <c r="AO5982" s="135"/>
      <c r="AP5982" s="135"/>
      <c r="BJ5982" s="136"/>
    </row>
    <row r="5983" spans="5:62" ht="14.25" customHeight="1" x14ac:dyDescent="0.25">
      <c r="E5983" s="113"/>
      <c r="H5983" s="133"/>
      <c r="T5983" s="133"/>
      <c r="X5983" s="131"/>
      <c r="Y5983" s="133"/>
      <c r="AJ5983" s="133"/>
      <c r="AO5983" s="135"/>
      <c r="AP5983" s="135"/>
      <c r="BJ5983" s="136"/>
    </row>
    <row r="5984" spans="5:62" ht="14.25" customHeight="1" x14ac:dyDescent="0.25">
      <c r="E5984" s="113"/>
      <c r="H5984" s="133"/>
      <c r="T5984" s="133"/>
      <c r="X5984" s="131"/>
      <c r="Y5984" s="133"/>
      <c r="AJ5984" s="133"/>
      <c r="AO5984" s="135"/>
      <c r="AP5984" s="135"/>
      <c r="BJ5984" s="136"/>
    </row>
    <row r="5985" spans="5:62" ht="14.25" customHeight="1" x14ac:dyDescent="0.25">
      <c r="E5985" s="113"/>
      <c r="H5985" s="133"/>
      <c r="T5985" s="133"/>
      <c r="X5985" s="131"/>
      <c r="Y5985" s="133"/>
      <c r="AJ5985" s="133"/>
      <c r="AO5985" s="135"/>
      <c r="AP5985" s="135"/>
      <c r="BJ5985" s="136"/>
    </row>
    <row r="5986" spans="5:62" ht="14.25" customHeight="1" x14ac:dyDescent="0.25">
      <c r="E5986" s="113"/>
      <c r="H5986" s="133"/>
      <c r="T5986" s="133"/>
      <c r="X5986" s="131"/>
      <c r="Y5986" s="133"/>
      <c r="AJ5986" s="133"/>
      <c r="AO5986" s="135"/>
      <c r="AP5986" s="135"/>
      <c r="BJ5986" s="136"/>
    </row>
    <row r="5987" spans="5:62" ht="14.25" customHeight="1" x14ac:dyDescent="0.25">
      <c r="E5987" s="113"/>
      <c r="H5987" s="133"/>
      <c r="T5987" s="133"/>
      <c r="X5987" s="131"/>
      <c r="Y5987" s="133"/>
      <c r="AJ5987" s="133"/>
      <c r="AO5987" s="135"/>
      <c r="AP5987" s="135"/>
      <c r="BJ5987" s="136"/>
    </row>
    <row r="5988" spans="5:62" ht="14.25" customHeight="1" x14ac:dyDescent="0.25">
      <c r="E5988" s="113"/>
      <c r="H5988" s="133"/>
      <c r="T5988" s="133"/>
      <c r="X5988" s="131"/>
      <c r="Y5988" s="133"/>
      <c r="AJ5988" s="133"/>
      <c r="AO5988" s="135"/>
      <c r="AP5988" s="135"/>
      <c r="BJ5988" s="136"/>
    </row>
    <row r="5989" spans="5:62" ht="14.25" customHeight="1" x14ac:dyDescent="0.25">
      <c r="E5989" s="113"/>
      <c r="H5989" s="133"/>
      <c r="T5989" s="133"/>
      <c r="X5989" s="131"/>
      <c r="Y5989" s="133"/>
      <c r="AJ5989" s="133"/>
      <c r="AO5989" s="135"/>
      <c r="AP5989" s="135"/>
      <c r="BJ5989" s="136"/>
    </row>
    <row r="5990" spans="5:62" ht="14.25" customHeight="1" x14ac:dyDescent="0.25">
      <c r="E5990" s="113"/>
      <c r="H5990" s="133"/>
      <c r="T5990" s="133"/>
      <c r="X5990" s="131"/>
      <c r="Y5990" s="133"/>
      <c r="AJ5990" s="133"/>
      <c r="AO5990" s="135"/>
      <c r="AP5990" s="135"/>
      <c r="BJ5990" s="136"/>
    </row>
    <row r="5991" spans="5:62" ht="14.25" customHeight="1" x14ac:dyDescent="0.25">
      <c r="E5991" s="113"/>
      <c r="H5991" s="133"/>
      <c r="T5991" s="133"/>
      <c r="X5991" s="131"/>
      <c r="Y5991" s="133"/>
      <c r="AJ5991" s="133"/>
      <c r="AO5991" s="135"/>
      <c r="AP5991" s="135"/>
      <c r="BJ5991" s="136"/>
    </row>
    <row r="5992" spans="5:62" ht="14.25" customHeight="1" x14ac:dyDescent="0.25">
      <c r="E5992" s="113"/>
      <c r="H5992" s="133"/>
      <c r="T5992" s="133"/>
      <c r="X5992" s="131"/>
      <c r="Y5992" s="133"/>
      <c r="AJ5992" s="133"/>
      <c r="AO5992" s="135"/>
      <c r="AP5992" s="135"/>
      <c r="BJ5992" s="136"/>
    </row>
    <row r="5993" spans="5:62" ht="14.25" customHeight="1" x14ac:dyDescent="0.25">
      <c r="E5993" s="113"/>
      <c r="H5993" s="133"/>
      <c r="T5993" s="133"/>
      <c r="X5993" s="131"/>
      <c r="Y5993" s="133"/>
      <c r="AJ5993" s="133"/>
      <c r="AO5993" s="135"/>
      <c r="AP5993" s="135"/>
      <c r="BJ5993" s="136"/>
    </row>
    <row r="5994" spans="5:62" ht="14.25" customHeight="1" x14ac:dyDescent="0.25">
      <c r="E5994" s="113"/>
      <c r="H5994" s="133"/>
      <c r="T5994" s="133"/>
      <c r="X5994" s="131"/>
      <c r="Y5994" s="133"/>
      <c r="AJ5994" s="133"/>
      <c r="AO5994" s="135"/>
      <c r="AP5994" s="135"/>
      <c r="BJ5994" s="136"/>
    </row>
    <row r="5995" spans="5:62" ht="14.25" customHeight="1" x14ac:dyDescent="0.25">
      <c r="E5995" s="113"/>
      <c r="H5995" s="133"/>
      <c r="T5995" s="133"/>
      <c r="X5995" s="131"/>
      <c r="Y5995" s="133"/>
      <c r="AJ5995" s="133"/>
      <c r="AO5995" s="135"/>
      <c r="AP5995" s="135"/>
      <c r="BJ5995" s="136"/>
    </row>
    <row r="5996" spans="5:62" ht="14.25" customHeight="1" x14ac:dyDescent="0.25">
      <c r="E5996" s="113"/>
      <c r="H5996" s="133"/>
      <c r="T5996" s="133"/>
      <c r="X5996" s="131"/>
      <c r="Y5996" s="133"/>
      <c r="AJ5996" s="133"/>
      <c r="AO5996" s="135"/>
      <c r="AP5996" s="135"/>
      <c r="BJ5996" s="136"/>
    </row>
    <row r="5997" spans="5:62" ht="14.25" customHeight="1" x14ac:dyDescent="0.25">
      <c r="E5997" s="113"/>
      <c r="H5997" s="133"/>
      <c r="T5997" s="133"/>
      <c r="X5997" s="131"/>
      <c r="Y5997" s="133"/>
      <c r="AJ5997" s="133"/>
      <c r="AO5997" s="135"/>
      <c r="AP5997" s="135"/>
      <c r="BJ5997" s="136"/>
    </row>
    <row r="5998" spans="5:62" ht="14.25" customHeight="1" x14ac:dyDescent="0.25">
      <c r="E5998" s="113"/>
      <c r="H5998" s="133"/>
      <c r="T5998" s="133"/>
      <c r="X5998" s="131"/>
      <c r="Y5998" s="133"/>
      <c r="AJ5998" s="133"/>
      <c r="AO5998" s="135"/>
      <c r="AP5998" s="135"/>
      <c r="BJ5998" s="136"/>
    </row>
    <row r="5999" spans="5:62" ht="14.25" customHeight="1" x14ac:dyDescent="0.25">
      <c r="E5999" s="113"/>
      <c r="H5999" s="133"/>
      <c r="T5999" s="133"/>
      <c r="X5999" s="131"/>
      <c r="Y5999" s="133"/>
      <c r="AJ5999" s="133"/>
      <c r="AO5999" s="135"/>
      <c r="AP5999" s="135"/>
      <c r="BJ5999" s="136"/>
    </row>
    <row r="6000" spans="5:62" ht="14.25" customHeight="1" x14ac:dyDescent="0.25">
      <c r="E6000" s="113"/>
      <c r="H6000" s="133"/>
      <c r="T6000" s="133"/>
      <c r="X6000" s="131"/>
      <c r="Y6000" s="133"/>
      <c r="AJ6000" s="133"/>
      <c r="AO6000" s="135"/>
      <c r="AP6000" s="135"/>
      <c r="BJ6000" s="136"/>
    </row>
    <row r="6001" spans="5:62" ht="14.25" customHeight="1" x14ac:dyDescent="0.25">
      <c r="E6001" s="113"/>
      <c r="H6001" s="133"/>
      <c r="T6001" s="133"/>
      <c r="X6001" s="131"/>
      <c r="Y6001" s="133"/>
      <c r="AJ6001" s="133"/>
      <c r="AO6001" s="135"/>
      <c r="AP6001" s="135"/>
      <c r="BJ6001" s="136"/>
    </row>
    <row r="6002" spans="5:62" ht="14.25" customHeight="1" x14ac:dyDescent="0.25">
      <c r="E6002" s="113"/>
      <c r="H6002" s="133"/>
      <c r="T6002" s="133"/>
      <c r="X6002" s="131"/>
      <c r="Y6002" s="133"/>
      <c r="AJ6002" s="133"/>
      <c r="AO6002" s="135"/>
      <c r="AP6002" s="135"/>
      <c r="BJ6002" s="136"/>
    </row>
    <row r="6003" spans="5:62" ht="14.25" customHeight="1" x14ac:dyDescent="0.25">
      <c r="E6003" s="113"/>
      <c r="H6003" s="133"/>
      <c r="T6003" s="133"/>
      <c r="X6003" s="131"/>
      <c r="Y6003" s="133"/>
      <c r="AJ6003" s="133"/>
      <c r="AO6003" s="135"/>
      <c r="AP6003" s="135"/>
      <c r="BJ6003" s="136"/>
    </row>
    <row r="6004" spans="5:62" ht="14.25" customHeight="1" x14ac:dyDescent="0.25">
      <c r="E6004" s="113"/>
      <c r="H6004" s="133"/>
      <c r="T6004" s="133"/>
      <c r="X6004" s="131"/>
      <c r="Y6004" s="133"/>
      <c r="AJ6004" s="133"/>
      <c r="AO6004" s="135"/>
      <c r="AP6004" s="135"/>
      <c r="BJ6004" s="136"/>
    </row>
    <row r="6005" spans="5:62" ht="14.25" customHeight="1" x14ac:dyDescent="0.25">
      <c r="E6005" s="113"/>
      <c r="H6005" s="133"/>
      <c r="T6005" s="133"/>
      <c r="X6005" s="131"/>
      <c r="Y6005" s="133"/>
      <c r="AJ6005" s="133"/>
      <c r="AO6005" s="135"/>
      <c r="AP6005" s="135"/>
      <c r="BJ6005" s="136"/>
    </row>
    <row r="6006" spans="5:62" ht="14.25" customHeight="1" x14ac:dyDescent="0.25">
      <c r="E6006" s="113"/>
      <c r="H6006" s="133"/>
      <c r="T6006" s="133"/>
      <c r="X6006" s="131"/>
      <c r="Y6006" s="133"/>
      <c r="AJ6006" s="133"/>
      <c r="AO6006" s="135"/>
      <c r="AP6006" s="135"/>
      <c r="BJ6006" s="136"/>
    </row>
    <row r="6007" spans="5:62" ht="14.25" customHeight="1" x14ac:dyDescent="0.25">
      <c r="E6007" s="113"/>
      <c r="H6007" s="133"/>
      <c r="T6007" s="133"/>
      <c r="X6007" s="131"/>
      <c r="Y6007" s="133"/>
      <c r="AJ6007" s="133"/>
      <c r="AO6007" s="135"/>
      <c r="AP6007" s="135"/>
      <c r="BJ6007" s="136"/>
    </row>
    <row r="6008" spans="5:62" ht="14.25" customHeight="1" x14ac:dyDescent="0.25">
      <c r="E6008" s="113"/>
      <c r="H6008" s="133"/>
      <c r="T6008" s="133"/>
      <c r="X6008" s="131"/>
      <c r="Y6008" s="133"/>
      <c r="AJ6008" s="133"/>
      <c r="AO6008" s="135"/>
      <c r="AP6008" s="135"/>
      <c r="BJ6008" s="136"/>
    </row>
    <row r="6009" spans="5:62" ht="14.25" customHeight="1" x14ac:dyDescent="0.25">
      <c r="E6009" s="113"/>
      <c r="H6009" s="133"/>
      <c r="T6009" s="133"/>
      <c r="X6009" s="131"/>
      <c r="Y6009" s="133"/>
      <c r="AJ6009" s="133"/>
      <c r="AO6009" s="135"/>
      <c r="AP6009" s="135"/>
      <c r="BJ6009" s="136"/>
    </row>
    <row r="6010" spans="5:62" ht="14.25" customHeight="1" x14ac:dyDescent="0.25">
      <c r="E6010" s="113"/>
      <c r="H6010" s="133"/>
      <c r="T6010" s="133"/>
      <c r="X6010" s="131"/>
      <c r="Y6010" s="133"/>
      <c r="AJ6010" s="133"/>
      <c r="AO6010" s="135"/>
      <c r="AP6010" s="135"/>
      <c r="BJ6010" s="136"/>
    </row>
    <row r="6011" spans="5:62" ht="14.25" customHeight="1" x14ac:dyDescent="0.25">
      <c r="E6011" s="113"/>
      <c r="H6011" s="133"/>
      <c r="T6011" s="133"/>
      <c r="X6011" s="131"/>
      <c r="Y6011" s="133"/>
      <c r="AJ6011" s="133"/>
      <c r="AO6011" s="135"/>
      <c r="AP6011" s="135"/>
      <c r="BJ6011" s="136"/>
    </row>
    <row r="6012" spans="5:62" ht="14.25" customHeight="1" x14ac:dyDescent="0.25">
      <c r="E6012" s="113"/>
      <c r="H6012" s="133"/>
      <c r="T6012" s="133"/>
      <c r="X6012" s="131"/>
      <c r="Y6012" s="133"/>
      <c r="AJ6012" s="133"/>
      <c r="AO6012" s="135"/>
      <c r="AP6012" s="135"/>
      <c r="BJ6012" s="136"/>
    </row>
    <row r="6013" spans="5:62" ht="14.25" customHeight="1" x14ac:dyDescent="0.25">
      <c r="E6013" s="113"/>
      <c r="H6013" s="133"/>
      <c r="T6013" s="133"/>
      <c r="X6013" s="131"/>
      <c r="Y6013" s="133"/>
      <c r="AJ6013" s="133"/>
      <c r="AO6013" s="135"/>
      <c r="AP6013" s="135"/>
      <c r="BJ6013" s="136"/>
    </row>
    <row r="6014" spans="5:62" ht="14.25" customHeight="1" x14ac:dyDescent="0.25">
      <c r="E6014" s="113"/>
      <c r="H6014" s="133"/>
      <c r="T6014" s="133"/>
      <c r="X6014" s="131"/>
      <c r="Y6014" s="133"/>
      <c r="AJ6014" s="133"/>
      <c r="AO6014" s="135"/>
      <c r="AP6014" s="135"/>
      <c r="BJ6014" s="136"/>
    </row>
    <row r="6015" spans="5:62" ht="14.25" customHeight="1" x14ac:dyDescent="0.25">
      <c r="E6015" s="113"/>
      <c r="H6015" s="133"/>
      <c r="T6015" s="133"/>
      <c r="X6015" s="131"/>
      <c r="Y6015" s="133"/>
      <c r="AJ6015" s="133"/>
      <c r="AO6015" s="135"/>
      <c r="AP6015" s="135"/>
      <c r="BJ6015" s="136"/>
    </row>
    <row r="6016" spans="5:62" ht="14.25" customHeight="1" x14ac:dyDescent="0.25">
      <c r="E6016" s="113"/>
      <c r="H6016" s="133"/>
      <c r="T6016" s="133"/>
      <c r="X6016" s="131"/>
      <c r="Y6016" s="133"/>
      <c r="AJ6016" s="133"/>
      <c r="AO6016" s="135"/>
      <c r="AP6016" s="135"/>
      <c r="BJ6016" s="136"/>
    </row>
    <row r="6017" spans="5:62" ht="14.25" customHeight="1" x14ac:dyDescent="0.25">
      <c r="E6017" s="113"/>
      <c r="H6017" s="133"/>
      <c r="T6017" s="133"/>
      <c r="X6017" s="131"/>
      <c r="Y6017" s="133"/>
      <c r="AJ6017" s="133"/>
      <c r="AO6017" s="135"/>
      <c r="AP6017" s="135"/>
      <c r="BJ6017" s="136"/>
    </row>
    <row r="6018" spans="5:62" ht="14.25" customHeight="1" x14ac:dyDescent="0.25">
      <c r="E6018" s="113"/>
      <c r="H6018" s="133"/>
      <c r="T6018" s="133"/>
      <c r="X6018" s="131"/>
      <c r="Y6018" s="133"/>
      <c r="AJ6018" s="133"/>
      <c r="AO6018" s="135"/>
      <c r="AP6018" s="135"/>
      <c r="BJ6018" s="136"/>
    </row>
    <row r="6019" spans="5:62" ht="14.25" customHeight="1" x14ac:dyDescent="0.25">
      <c r="E6019" s="113"/>
      <c r="H6019" s="133"/>
      <c r="T6019" s="133"/>
      <c r="X6019" s="131"/>
      <c r="Y6019" s="133"/>
      <c r="AJ6019" s="133"/>
      <c r="AO6019" s="135"/>
      <c r="AP6019" s="135"/>
      <c r="BJ6019" s="136"/>
    </row>
    <row r="6020" spans="5:62" ht="14.25" customHeight="1" x14ac:dyDescent="0.25">
      <c r="E6020" s="113"/>
      <c r="H6020" s="133"/>
      <c r="T6020" s="133"/>
      <c r="X6020" s="131"/>
      <c r="Y6020" s="133"/>
      <c r="AJ6020" s="133"/>
      <c r="AO6020" s="135"/>
      <c r="AP6020" s="135"/>
      <c r="BJ6020" s="136"/>
    </row>
    <row r="6021" spans="5:62" ht="14.25" customHeight="1" x14ac:dyDescent="0.25">
      <c r="E6021" s="113"/>
      <c r="H6021" s="133"/>
      <c r="T6021" s="133"/>
      <c r="X6021" s="131"/>
      <c r="Y6021" s="133"/>
      <c r="AJ6021" s="133"/>
      <c r="AO6021" s="135"/>
      <c r="AP6021" s="135"/>
      <c r="BJ6021" s="136"/>
    </row>
    <row r="6022" spans="5:62" ht="14.25" customHeight="1" x14ac:dyDescent="0.25">
      <c r="E6022" s="113"/>
      <c r="H6022" s="133"/>
      <c r="T6022" s="133"/>
      <c r="X6022" s="131"/>
      <c r="Y6022" s="133"/>
      <c r="AJ6022" s="133"/>
      <c r="AO6022" s="135"/>
      <c r="AP6022" s="135"/>
      <c r="BJ6022" s="136"/>
    </row>
    <row r="6023" spans="5:62" ht="14.25" customHeight="1" x14ac:dyDescent="0.25">
      <c r="E6023" s="113"/>
      <c r="H6023" s="133"/>
      <c r="T6023" s="133"/>
      <c r="X6023" s="131"/>
      <c r="Y6023" s="133"/>
      <c r="AJ6023" s="133"/>
      <c r="AO6023" s="135"/>
      <c r="AP6023" s="135"/>
      <c r="BJ6023" s="136"/>
    </row>
    <row r="6024" spans="5:62" ht="14.25" customHeight="1" x14ac:dyDescent="0.25">
      <c r="E6024" s="113"/>
      <c r="H6024" s="133"/>
      <c r="T6024" s="133"/>
      <c r="X6024" s="131"/>
      <c r="Y6024" s="133"/>
      <c r="AJ6024" s="133"/>
      <c r="AO6024" s="135"/>
      <c r="AP6024" s="135"/>
      <c r="BJ6024" s="136"/>
    </row>
    <row r="6025" spans="5:62" ht="14.25" customHeight="1" x14ac:dyDescent="0.25">
      <c r="E6025" s="113"/>
      <c r="H6025" s="133"/>
      <c r="T6025" s="133"/>
      <c r="X6025" s="131"/>
      <c r="Y6025" s="133"/>
      <c r="AJ6025" s="133"/>
      <c r="AO6025" s="135"/>
      <c r="AP6025" s="135"/>
      <c r="BJ6025" s="136"/>
    </row>
    <row r="6026" spans="5:62" ht="14.25" customHeight="1" x14ac:dyDescent="0.25">
      <c r="E6026" s="113"/>
      <c r="H6026" s="133"/>
      <c r="T6026" s="133"/>
      <c r="X6026" s="131"/>
      <c r="Y6026" s="133"/>
      <c r="AJ6026" s="133"/>
      <c r="AO6026" s="135"/>
      <c r="AP6026" s="135"/>
      <c r="BJ6026" s="136"/>
    </row>
    <row r="6027" spans="5:62" ht="14.25" customHeight="1" x14ac:dyDescent="0.25">
      <c r="E6027" s="113"/>
      <c r="H6027" s="133"/>
      <c r="T6027" s="133"/>
      <c r="X6027" s="131"/>
      <c r="Y6027" s="133"/>
      <c r="AJ6027" s="133"/>
      <c r="AO6027" s="135"/>
      <c r="AP6027" s="135"/>
      <c r="BJ6027" s="136"/>
    </row>
    <row r="6028" spans="5:62" ht="14.25" customHeight="1" x14ac:dyDescent="0.25">
      <c r="E6028" s="113"/>
      <c r="H6028" s="133"/>
      <c r="T6028" s="133"/>
      <c r="X6028" s="131"/>
      <c r="Y6028" s="133"/>
      <c r="AJ6028" s="133"/>
      <c r="AO6028" s="135"/>
      <c r="AP6028" s="135"/>
      <c r="BJ6028" s="136"/>
    </row>
    <row r="6029" spans="5:62" ht="14.25" customHeight="1" x14ac:dyDescent="0.25">
      <c r="E6029" s="113"/>
      <c r="H6029" s="133"/>
      <c r="T6029" s="133"/>
      <c r="X6029" s="131"/>
      <c r="Y6029" s="133"/>
      <c r="AJ6029" s="133"/>
      <c r="AO6029" s="135"/>
      <c r="AP6029" s="135"/>
      <c r="BJ6029" s="136"/>
    </row>
    <row r="6030" spans="5:62" ht="14.25" customHeight="1" x14ac:dyDescent="0.25">
      <c r="E6030" s="113"/>
      <c r="H6030" s="133"/>
      <c r="T6030" s="133"/>
      <c r="X6030" s="131"/>
      <c r="Y6030" s="133"/>
      <c r="AJ6030" s="133"/>
      <c r="AO6030" s="135"/>
      <c r="AP6030" s="135"/>
      <c r="BJ6030" s="136"/>
    </row>
    <row r="6031" spans="5:62" ht="14.25" customHeight="1" x14ac:dyDescent="0.25">
      <c r="E6031" s="113"/>
      <c r="H6031" s="133"/>
      <c r="T6031" s="133"/>
      <c r="X6031" s="131"/>
      <c r="Y6031" s="133"/>
      <c r="AJ6031" s="133"/>
      <c r="AO6031" s="135"/>
      <c r="AP6031" s="135"/>
      <c r="BJ6031" s="136"/>
    </row>
    <row r="6032" spans="5:62" ht="14.25" customHeight="1" x14ac:dyDescent="0.25">
      <c r="E6032" s="113"/>
      <c r="H6032" s="133"/>
      <c r="T6032" s="133"/>
      <c r="X6032" s="131"/>
      <c r="Y6032" s="133"/>
      <c r="AJ6032" s="133"/>
      <c r="AO6032" s="135"/>
      <c r="AP6032" s="135"/>
      <c r="BJ6032" s="136"/>
    </row>
    <row r="6033" spans="5:62" ht="14.25" customHeight="1" x14ac:dyDescent="0.25">
      <c r="E6033" s="113"/>
      <c r="H6033" s="133"/>
      <c r="T6033" s="133"/>
      <c r="X6033" s="131"/>
      <c r="Y6033" s="133"/>
      <c r="AJ6033" s="133"/>
      <c r="AO6033" s="135"/>
      <c r="AP6033" s="135"/>
      <c r="BJ6033" s="136"/>
    </row>
    <row r="6034" spans="5:62" ht="14.25" customHeight="1" x14ac:dyDescent="0.25">
      <c r="E6034" s="113"/>
      <c r="H6034" s="133"/>
      <c r="T6034" s="133"/>
      <c r="X6034" s="131"/>
      <c r="Y6034" s="133"/>
      <c r="AJ6034" s="133"/>
      <c r="AO6034" s="135"/>
      <c r="AP6034" s="135"/>
      <c r="BJ6034" s="136"/>
    </row>
    <row r="6035" spans="5:62" ht="14.25" customHeight="1" x14ac:dyDescent="0.25">
      <c r="E6035" s="113"/>
      <c r="H6035" s="133"/>
      <c r="T6035" s="133"/>
      <c r="X6035" s="131"/>
      <c r="Y6035" s="133"/>
      <c r="AJ6035" s="133"/>
      <c r="AO6035" s="135"/>
      <c r="AP6035" s="135"/>
      <c r="BJ6035" s="136"/>
    </row>
    <row r="6036" spans="5:62" ht="14.25" customHeight="1" x14ac:dyDescent="0.25">
      <c r="E6036" s="113"/>
      <c r="H6036" s="133"/>
      <c r="T6036" s="133"/>
      <c r="X6036" s="131"/>
      <c r="Y6036" s="133"/>
      <c r="AJ6036" s="133"/>
      <c r="AO6036" s="135"/>
      <c r="AP6036" s="135"/>
      <c r="BJ6036" s="136"/>
    </row>
    <row r="6037" spans="5:62" ht="14.25" customHeight="1" x14ac:dyDescent="0.25">
      <c r="E6037" s="113"/>
      <c r="H6037" s="133"/>
      <c r="T6037" s="133"/>
      <c r="X6037" s="131"/>
      <c r="Y6037" s="133"/>
      <c r="AJ6037" s="133"/>
      <c r="AO6037" s="135"/>
      <c r="AP6037" s="135"/>
      <c r="BJ6037" s="136"/>
    </row>
    <row r="6038" spans="5:62" ht="14.25" customHeight="1" x14ac:dyDescent="0.25">
      <c r="E6038" s="113"/>
      <c r="H6038" s="133"/>
      <c r="T6038" s="133"/>
      <c r="X6038" s="131"/>
      <c r="Y6038" s="133"/>
      <c r="AJ6038" s="133"/>
      <c r="AO6038" s="135"/>
      <c r="AP6038" s="135"/>
      <c r="BJ6038" s="136"/>
    </row>
    <row r="6039" spans="5:62" ht="14.25" customHeight="1" x14ac:dyDescent="0.25">
      <c r="E6039" s="113"/>
      <c r="H6039" s="133"/>
      <c r="T6039" s="133"/>
      <c r="X6039" s="131"/>
      <c r="Y6039" s="133"/>
      <c r="AJ6039" s="133"/>
      <c r="AO6039" s="135"/>
      <c r="AP6039" s="135"/>
      <c r="BJ6039" s="136"/>
    </row>
    <row r="6040" spans="5:62" ht="14.25" customHeight="1" x14ac:dyDescent="0.25">
      <c r="E6040" s="113"/>
      <c r="H6040" s="133"/>
      <c r="T6040" s="133"/>
      <c r="X6040" s="131"/>
      <c r="Y6040" s="133"/>
      <c r="AJ6040" s="133"/>
      <c r="AO6040" s="135"/>
      <c r="AP6040" s="135"/>
      <c r="BJ6040" s="136"/>
    </row>
    <row r="6041" spans="5:62" ht="14.25" customHeight="1" x14ac:dyDescent="0.25">
      <c r="E6041" s="113"/>
      <c r="H6041" s="133"/>
      <c r="T6041" s="133"/>
      <c r="X6041" s="131"/>
      <c r="Y6041" s="133"/>
      <c r="AJ6041" s="133"/>
      <c r="AO6041" s="135"/>
      <c r="AP6041" s="135"/>
      <c r="BJ6041" s="136"/>
    </row>
    <row r="6042" spans="5:62" ht="14.25" customHeight="1" x14ac:dyDescent="0.25">
      <c r="E6042" s="113"/>
      <c r="H6042" s="133"/>
      <c r="T6042" s="133"/>
      <c r="X6042" s="131"/>
      <c r="Y6042" s="133"/>
      <c r="AJ6042" s="133"/>
      <c r="AO6042" s="135"/>
      <c r="AP6042" s="135"/>
      <c r="BJ6042" s="136"/>
    </row>
    <row r="6043" spans="5:62" ht="14.25" customHeight="1" x14ac:dyDescent="0.25">
      <c r="E6043" s="113"/>
      <c r="H6043" s="133"/>
      <c r="T6043" s="133"/>
      <c r="X6043" s="131"/>
      <c r="Y6043" s="133"/>
      <c r="AJ6043" s="133"/>
      <c r="AO6043" s="135"/>
      <c r="AP6043" s="135"/>
      <c r="BJ6043" s="136"/>
    </row>
    <row r="6044" spans="5:62" ht="14.25" customHeight="1" x14ac:dyDescent="0.25">
      <c r="E6044" s="113"/>
      <c r="H6044" s="133"/>
      <c r="T6044" s="133"/>
      <c r="X6044" s="131"/>
      <c r="Y6044" s="133"/>
      <c r="AJ6044" s="133"/>
      <c r="AO6044" s="135"/>
      <c r="AP6044" s="135"/>
      <c r="BJ6044" s="136"/>
    </row>
    <row r="6045" spans="5:62" ht="14.25" customHeight="1" x14ac:dyDescent="0.25">
      <c r="E6045" s="113"/>
      <c r="H6045" s="133"/>
      <c r="T6045" s="133"/>
      <c r="X6045" s="131"/>
      <c r="Y6045" s="133"/>
      <c r="AJ6045" s="133"/>
      <c r="AO6045" s="135"/>
      <c r="AP6045" s="135"/>
      <c r="BJ6045" s="136"/>
    </row>
    <row r="6046" spans="5:62" ht="14.25" customHeight="1" x14ac:dyDescent="0.25">
      <c r="E6046" s="113"/>
      <c r="H6046" s="133"/>
      <c r="T6046" s="133"/>
      <c r="X6046" s="131"/>
      <c r="Y6046" s="133"/>
      <c r="AJ6046" s="133"/>
      <c r="AO6046" s="135"/>
      <c r="AP6046" s="135"/>
      <c r="BJ6046" s="136"/>
    </row>
    <row r="6047" spans="5:62" ht="14.25" customHeight="1" x14ac:dyDescent="0.25">
      <c r="E6047" s="113"/>
      <c r="H6047" s="133"/>
      <c r="T6047" s="133"/>
      <c r="X6047" s="131"/>
      <c r="Y6047" s="133"/>
      <c r="AJ6047" s="133"/>
      <c r="AO6047" s="135"/>
      <c r="AP6047" s="135"/>
      <c r="BJ6047" s="136"/>
    </row>
    <row r="6048" spans="5:62" ht="14.25" customHeight="1" x14ac:dyDescent="0.25">
      <c r="E6048" s="113"/>
      <c r="H6048" s="133"/>
      <c r="T6048" s="133"/>
      <c r="X6048" s="131"/>
      <c r="Y6048" s="133"/>
      <c r="AJ6048" s="133"/>
      <c r="AO6048" s="135"/>
      <c r="AP6048" s="135"/>
      <c r="BJ6048" s="136"/>
    </row>
    <row r="6049" spans="5:62" ht="14.25" customHeight="1" x14ac:dyDescent="0.25">
      <c r="E6049" s="113"/>
      <c r="H6049" s="133"/>
      <c r="T6049" s="133"/>
      <c r="X6049" s="131"/>
      <c r="Y6049" s="133"/>
      <c r="AJ6049" s="133"/>
      <c r="AO6049" s="135"/>
      <c r="AP6049" s="135"/>
      <c r="BJ6049" s="136"/>
    </row>
    <row r="6050" spans="5:62" ht="14.25" customHeight="1" x14ac:dyDescent="0.25">
      <c r="E6050" s="113"/>
      <c r="H6050" s="133"/>
      <c r="T6050" s="133"/>
      <c r="X6050" s="131"/>
      <c r="Y6050" s="133"/>
      <c r="AJ6050" s="133"/>
      <c r="AO6050" s="135"/>
      <c r="AP6050" s="135"/>
      <c r="BJ6050" s="136"/>
    </row>
    <row r="6051" spans="5:62" ht="14.25" customHeight="1" x14ac:dyDescent="0.25">
      <c r="E6051" s="113"/>
      <c r="H6051" s="133"/>
      <c r="T6051" s="133"/>
      <c r="X6051" s="131"/>
      <c r="Y6051" s="133"/>
      <c r="AJ6051" s="133"/>
      <c r="AO6051" s="135"/>
      <c r="AP6051" s="135"/>
      <c r="BJ6051" s="136"/>
    </row>
    <row r="6052" spans="5:62" ht="14.25" customHeight="1" x14ac:dyDescent="0.25">
      <c r="E6052" s="113"/>
      <c r="H6052" s="133"/>
      <c r="T6052" s="133"/>
      <c r="X6052" s="131"/>
      <c r="Y6052" s="133"/>
      <c r="AJ6052" s="133"/>
      <c r="AO6052" s="135"/>
      <c r="AP6052" s="135"/>
      <c r="BJ6052" s="136"/>
    </row>
    <row r="6053" spans="5:62" ht="14.25" customHeight="1" x14ac:dyDescent="0.25">
      <c r="E6053" s="113"/>
      <c r="H6053" s="133"/>
      <c r="T6053" s="133"/>
      <c r="X6053" s="131"/>
      <c r="Y6053" s="133"/>
      <c r="AJ6053" s="133"/>
      <c r="AO6053" s="135"/>
      <c r="AP6053" s="135"/>
      <c r="BJ6053" s="136"/>
    </row>
    <row r="6054" spans="5:62" ht="14.25" customHeight="1" x14ac:dyDescent="0.25">
      <c r="E6054" s="113"/>
      <c r="H6054" s="133"/>
      <c r="T6054" s="133"/>
      <c r="X6054" s="131"/>
      <c r="Y6054" s="133"/>
      <c r="AJ6054" s="133"/>
      <c r="AO6054" s="135"/>
      <c r="AP6054" s="135"/>
      <c r="BJ6054" s="136"/>
    </row>
    <row r="6055" spans="5:62" ht="14.25" customHeight="1" x14ac:dyDescent="0.25">
      <c r="E6055" s="113"/>
      <c r="H6055" s="133"/>
      <c r="T6055" s="133"/>
      <c r="X6055" s="131"/>
      <c r="Y6055" s="133"/>
      <c r="AJ6055" s="133"/>
      <c r="AO6055" s="135"/>
      <c r="AP6055" s="135"/>
      <c r="BJ6055" s="136"/>
    </row>
    <row r="6056" spans="5:62" ht="14.25" customHeight="1" x14ac:dyDescent="0.25">
      <c r="E6056" s="113"/>
      <c r="H6056" s="133"/>
      <c r="T6056" s="133"/>
      <c r="X6056" s="131"/>
      <c r="Y6056" s="133"/>
      <c r="AJ6056" s="133"/>
      <c r="AO6056" s="135"/>
      <c r="AP6056" s="135"/>
      <c r="BJ6056" s="136"/>
    </row>
    <row r="6057" spans="5:62" ht="14.25" customHeight="1" x14ac:dyDescent="0.25">
      <c r="E6057" s="113"/>
      <c r="H6057" s="133"/>
      <c r="T6057" s="133"/>
      <c r="X6057" s="131"/>
      <c r="Y6057" s="133"/>
      <c r="AJ6057" s="133"/>
      <c r="AO6057" s="135"/>
      <c r="AP6057" s="135"/>
      <c r="BJ6057" s="136"/>
    </row>
    <row r="6058" spans="5:62" ht="14.25" customHeight="1" x14ac:dyDescent="0.25">
      <c r="E6058" s="113"/>
      <c r="H6058" s="133"/>
      <c r="T6058" s="133"/>
      <c r="X6058" s="131"/>
      <c r="Y6058" s="133"/>
      <c r="AJ6058" s="133"/>
      <c r="AO6058" s="135"/>
      <c r="AP6058" s="135"/>
      <c r="BJ6058" s="136"/>
    </row>
    <row r="6059" spans="5:62" ht="14.25" customHeight="1" x14ac:dyDescent="0.25">
      <c r="E6059" s="113"/>
      <c r="H6059" s="133"/>
      <c r="T6059" s="133"/>
      <c r="X6059" s="131"/>
      <c r="Y6059" s="133"/>
      <c r="AJ6059" s="133"/>
      <c r="AO6059" s="135"/>
      <c r="AP6059" s="135"/>
      <c r="BJ6059" s="136"/>
    </row>
    <row r="6060" spans="5:62" ht="14.25" customHeight="1" x14ac:dyDescent="0.25">
      <c r="E6060" s="113"/>
      <c r="H6060" s="133"/>
      <c r="T6060" s="133"/>
      <c r="X6060" s="131"/>
      <c r="Y6060" s="133"/>
      <c r="AJ6060" s="133"/>
      <c r="AO6060" s="135"/>
      <c r="AP6060" s="135"/>
      <c r="BJ6060" s="136"/>
    </row>
    <row r="6061" spans="5:62" ht="14.25" customHeight="1" x14ac:dyDescent="0.25">
      <c r="E6061" s="113"/>
      <c r="H6061" s="133"/>
      <c r="T6061" s="133"/>
      <c r="X6061" s="131"/>
      <c r="Y6061" s="133"/>
      <c r="AJ6061" s="133"/>
      <c r="AO6061" s="135"/>
      <c r="AP6061" s="135"/>
      <c r="BJ6061" s="136"/>
    </row>
    <row r="6062" spans="5:62" ht="14.25" customHeight="1" x14ac:dyDescent="0.25">
      <c r="E6062" s="113"/>
      <c r="H6062" s="133"/>
      <c r="T6062" s="133"/>
      <c r="X6062" s="131"/>
      <c r="Y6062" s="133"/>
      <c r="AJ6062" s="133"/>
      <c r="AO6062" s="135"/>
      <c r="AP6062" s="135"/>
      <c r="BJ6062" s="136"/>
    </row>
    <row r="6063" spans="5:62" ht="14.25" customHeight="1" x14ac:dyDescent="0.25">
      <c r="E6063" s="113"/>
      <c r="H6063" s="133"/>
      <c r="T6063" s="133"/>
      <c r="X6063" s="131"/>
      <c r="Y6063" s="133"/>
      <c r="AJ6063" s="133"/>
      <c r="AO6063" s="135"/>
      <c r="AP6063" s="135"/>
      <c r="BJ6063" s="136"/>
    </row>
    <row r="6064" spans="5:62" ht="14.25" customHeight="1" x14ac:dyDescent="0.25">
      <c r="E6064" s="113"/>
      <c r="H6064" s="133"/>
      <c r="T6064" s="133"/>
      <c r="X6064" s="131"/>
      <c r="Y6064" s="133"/>
      <c r="AJ6064" s="133"/>
      <c r="AO6064" s="135"/>
      <c r="AP6064" s="135"/>
      <c r="BJ6064" s="136"/>
    </row>
    <row r="6065" spans="5:62" ht="14.25" customHeight="1" x14ac:dyDescent="0.25">
      <c r="E6065" s="113"/>
      <c r="H6065" s="133"/>
      <c r="T6065" s="133"/>
      <c r="X6065" s="131"/>
      <c r="Y6065" s="133"/>
      <c r="AJ6065" s="133"/>
      <c r="AO6065" s="135"/>
      <c r="AP6065" s="135"/>
      <c r="BJ6065" s="136"/>
    </row>
    <row r="6066" spans="5:62" ht="14.25" customHeight="1" x14ac:dyDescent="0.25">
      <c r="E6066" s="113"/>
      <c r="H6066" s="133"/>
      <c r="T6066" s="133"/>
      <c r="X6066" s="131"/>
      <c r="Y6066" s="133"/>
      <c r="AJ6066" s="133"/>
      <c r="AO6066" s="135"/>
      <c r="AP6066" s="135"/>
      <c r="BJ6066" s="136"/>
    </row>
    <row r="6067" spans="5:62" ht="14.25" customHeight="1" x14ac:dyDescent="0.25">
      <c r="E6067" s="113"/>
      <c r="H6067" s="133"/>
      <c r="T6067" s="133"/>
      <c r="X6067" s="131"/>
      <c r="Y6067" s="133"/>
      <c r="AJ6067" s="133"/>
      <c r="AO6067" s="135"/>
      <c r="AP6067" s="135"/>
      <c r="BJ6067" s="136"/>
    </row>
    <row r="6068" spans="5:62" ht="14.25" customHeight="1" x14ac:dyDescent="0.25">
      <c r="E6068" s="113"/>
      <c r="H6068" s="133"/>
      <c r="T6068" s="133"/>
      <c r="X6068" s="131"/>
      <c r="Y6068" s="133"/>
      <c r="AJ6068" s="133"/>
      <c r="AO6068" s="135"/>
      <c r="AP6068" s="135"/>
      <c r="BJ6068" s="136"/>
    </row>
    <row r="6069" spans="5:62" ht="14.25" customHeight="1" x14ac:dyDescent="0.25">
      <c r="E6069" s="113"/>
      <c r="H6069" s="133"/>
      <c r="T6069" s="133"/>
      <c r="X6069" s="131"/>
      <c r="Y6069" s="133"/>
      <c r="AJ6069" s="133"/>
      <c r="AO6069" s="135"/>
      <c r="AP6069" s="135"/>
      <c r="BJ6069" s="136"/>
    </row>
    <row r="6070" spans="5:62" ht="14.25" customHeight="1" x14ac:dyDescent="0.25">
      <c r="E6070" s="113"/>
      <c r="H6070" s="133"/>
      <c r="T6070" s="133"/>
      <c r="X6070" s="131"/>
      <c r="Y6070" s="133"/>
      <c r="AJ6070" s="133"/>
      <c r="AO6070" s="135"/>
      <c r="AP6070" s="135"/>
      <c r="BJ6070" s="136"/>
    </row>
    <row r="6071" spans="5:62" ht="14.25" customHeight="1" x14ac:dyDescent="0.25">
      <c r="E6071" s="113"/>
      <c r="H6071" s="133"/>
      <c r="T6071" s="133"/>
      <c r="X6071" s="131"/>
      <c r="Y6071" s="133"/>
      <c r="AJ6071" s="133"/>
      <c r="AO6071" s="135"/>
      <c r="AP6071" s="135"/>
      <c r="BJ6071" s="136"/>
    </row>
    <row r="6072" spans="5:62" ht="14.25" customHeight="1" x14ac:dyDescent="0.25">
      <c r="E6072" s="113"/>
      <c r="H6072" s="133"/>
      <c r="T6072" s="133"/>
      <c r="X6072" s="131"/>
      <c r="Y6072" s="133"/>
      <c r="AJ6072" s="133"/>
      <c r="AO6072" s="135"/>
      <c r="AP6072" s="135"/>
      <c r="BJ6072" s="136"/>
    </row>
    <row r="6073" spans="5:62" ht="14.25" customHeight="1" x14ac:dyDescent="0.25">
      <c r="E6073" s="113"/>
      <c r="H6073" s="133"/>
      <c r="T6073" s="133"/>
      <c r="X6073" s="131"/>
      <c r="Y6073" s="133"/>
      <c r="AJ6073" s="133"/>
      <c r="AO6073" s="135"/>
      <c r="AP6073" s="135"/>
      <c r="BJ6073" s="136"/>
    </row>
    <row r="6074" spans="5:62" ht="14.25" customHeight="1" x14ac:dyDescent="0.25">
      <c r="E6074" s="113"/>
      <c r="H6074" s="133"/>
      <c r="T6074" s="133"/>
      <c r="X6074" s="131"/>
      <c r="Y6074" s="133"/>
      <c r="AJ6074" s="133"/>
      <c r="AO6074" s="135"/>
      <c r="AP6074" s="135"/>
      <c r="BJ6074" s="136"/>
    </row>
    <row r="6075" spans="5:62" ht="14.25" customHeight="1" x14ac:dyDescent="0.25">
      <c r="E6075" s="113"/>
      <c r="H6075" s="133"/>
      <c r="T6075" s="133"/>
      <c r="X6075" s="131"/>
      <c r="Y6075" s="133"/>
      <c r="AJ6075" s="133"/>
      <c r="AO6075" s="135"/>
      <c r="AP6075" s="135"/>
      <c r="BJ6075" s="136"/>
    </row>
    <row r="6076" spans="5:62" ht="14.25" customHeight="1" x14ac:dyDescent="0.25">
      <c r="E6076" s="113"/>
      <c r="H6076" s="133"/>
      <c r="T6076" s="133"/>
      <c r="X6076" s="131"/>
      <c r="Y6076" s="133"/>
      <c r="AJ6076" s="133"/>
      <c r="AO6076" s="135"/>
      <c r="AP6076" s="135"/>
      <c r="BJ6076" s="136"/>
    </row>
    <row r="6077" spans="5:62" ht="14.25" customHeight="1" x14ac:dyDescent="0.25">
      <c r="E6077" s="113"/>
      <c r="H6077" s="133"/>
      <c r="T6077" s="133"/>
      <c r="X6077" s="131"/>
      <c r="Y6077" s="133"/>
      <c r="AJ6077" s="133"/>
      <c r="AO6077" s="135"/>
      <c r="AP6077" s="135"/>
      <c r="BJ6077" s="136"/>
    </row>
    <row r="6078" spans="5:62" ht="14.25" customHeight="1" x14ac:dyDescent="0.25">
      <c r="E6078" s="113"/>
      <c r="H6078" s="133"/>
      <c r="T6078" s="133"/>
      <c r="X6078" s="131"/>
      <c r="Y6078" s="133"/>
      <c r="AJ6078" s="133"/>
      <c r="AO6078" s="135"/>
      <c r="AP6078" s="135"/>
      <c r="BJ6078" s="136"/>
    </row>
    <row r="6079" spans="5:62" ht="14.25" customHeight="1" x14ac:dyDescent="0.25">
      <c r="E6079" s="113"/>
      <c r="H6079" s="133"/>
      <c r="T6079" s="133"/>
      <c r="X6079" s="131"/>
      <c r="Y6079" s="133"/>
      <c r="AJ6079" s="133"/>
      <c r="AO6079" s="135"/>
      <c r="AP6079" s="135"/>
      <c r="BJ6079" s="136"/>
    </row>
    <row r="6080" spans="5:62" ht="14.25" customHeight="1" x14ac:dyDescent="0.25">
      <c r="E6080" s="113"/>
      <c r="H6080" s="133"/>
      <c r="T6080" s="133"/>
      <c r="X6080" s="131"/>
      <c r="Y6080" s="133"/>
      <c r="AJ6080" s="133"/>
      <c r="AO6080" s="135"/>
      <c r="AP6080" s="135"/>
      <c r="BJ6080" s="136"/>
    </row>
    <row r="6081" spans="5:62" ht="14.25" customHeight="1" x14ac:dyDescent="0.25">
      <c r="E6081" s="113"/>
      <c r="H6081" s="133"/>
      <c r="T6081" s="133"/>
      <c r="X6081" s="131"/>
      <c r="Y6081" s="133"/>
      <c r="AJ6081" s="133"/>
      <c r="AO6081" s="135"/>
      <c r="AP6081" s="135"/>
      <c r="BJ6081" s="136"/>
    </row>
    <row r="6082" spans="5:62" ht="14.25" customHeight="1" x14ac:dyDescent="0.25">
      <c r="E6082" s="113"/>
      <c r="H6082" s="133"/>
      <c r="T6082" s="133"/>
      <c r="X6082" s="131"/>
      <c r="Y6082" s="133"/>
      <c r="AJ6082" s="133"/>
      <c r="AO6082" s="135"/>
      <c r="AP6082" s="135"/>
      <c r="BJ6082" s="136"/>
    </row>
    <row r="6083" spans="5:62" ht="14.25" customHeight="1" x14ac:dyDescent="0.25">
      <c r="E6083" s="113"/>
      <c r="H6083" s="133"/>
      <c r="T6083" s="133"/>
      <c r="X6083" s="131"/>
      <c r="Y6083" s="133"/>
      <c r="AJ6083" s="133"/>
      <c r="AO6083" s="135"/>
      <c r="AP6083" s="135"/>
      <c r="BJ6083" s="136"/>
    </row>
    <row r="6084" spans="5:62" ht="14.25" customHeight="1" x14ac:dyDescent="0.25">
      <c r="E6084" s="113"/>
      <c r="H6084" s="133"/>
      <c r="T6084" s="133"/>
      <c r="X6084" s="131"/>
      <c r="Y6084" s="133"/>
      <c r="AJ6084" s="133"/>
      <c r="AO6084" s="135"/>
      <c r="AP6084" s="135"/>
      <c r="BJ6084" s="136"/>
    </row>
    <row r="6085" spans="5:62" ht="14.25" customHeight="1" x14ac:dyDescent="0.25">
      <c r="E6085" s="113"/>
      <c r="H6085" s="133"/>
      <c r="T6085" s="133"/>
      <c r="X6085" s="131"/>
      <c r="Y6085" s="133"/>
      <c r="AJ6085" s="133"/>
      <c r="AO6085" s="135"/>
      <c r="AP6085" s="135"/>
      <c r="BJ6085" s="136"/>
    </row>
    <row r="6086" spans="5:62" ht="14.25" customHeight="1" x14ac:dyDescent="0.25">
      <c r="E6086" s="113"/>
      <c r="H6086" s="133"/>
      <c r="T6086" s="133"/>
      <c r="X6086" s="131"/>
      <c r="Y6086" s="133"/>
      <c r="AJ6086" s="133"/>
      <c r="AO6086" s="135"/>
      <c r="AP6086" s="135"/>
      <c r="BJ6086" s="136"/>
    </row>
    <row r="6087" spans="5:62" ht="14.25" customHeight="1" x14ac:dyDescent="0.25">
      <c r="E6087" s="113"/>
      <c r="H6087" s="133"/>
      <c r="T6087" s="133"/>
      <c r="X6087" s="131"/>
      <c r="Y6087" s="133"/>
      <c r="AJ6087" s="133"/>
      <c r="AO6087" s="135"/>
      <c r="AP6087" s="135"/>
      <c r="BJ6087" s="136"/>
    </row>
    <row r="6088" spans="5:62" ht="14.25" customHeight="1" x14ac:dyDescent="0.25">
      <c r="E6088" s="113"/>
      <c r="H6088" s="133"/>
      <c r="T6088" s="133"/>
      <c r="X6088" s="131"/>
      <c r="Y6088" s="133"/>
      <c r="AJ6088" s="133"/>
      <c r="AO6088" s="135"/>
      <c r="AP6088" s="135"/>
      <c r="BJ6088" s="136"/>
    </row>
    <row r="6089" spans="5:62" ht="14.25" customHeight="1" x14ac:dyDescent="0.25">
      <c r="E6089" s="113"/>
      <c r="H6089" s="133"/>
      <c r="T6089" s="133"/>
      <c r="X6089" s="131"/>
      <c r="Y6089" s="133"/>
      <c r="AJ6089" s="133"/>
      <c r="AO6089" s="135"/>
      <c r="AP6089" s="135"/>
      <c r="BJ6089" s="136"/>
    </row>
    <row r="6090" spans="5:62" ht="14.25" customHeight="1" x14ac:dyDescent="0.25">
      <c r="E6090" s="113"/>
      <c r="H6090" s="133"/>
      <c r="T6090" s="133"/>
      <c r="X6090" s="131"/>
      <c r="Y6090" s="133"/>
      <c r="AJ6090" s="133"/>
      <c r="AO6090" s="135"/>
      <c r="AP6090" s="135"/>
      <c r="BJ6090" s="136"/>
    </row>
    <row r="6091" spans="5:62" ht="14.25" customHeight="1" x14ac:dyDescent="0.25">
      <c r="E6091" s="113"/>
      <c r="H6091" s="133"/>
      <c r="T6091" s="133"/>
      <c r="X6091" s="131"/>
      <c r="Y6091" s="133"/>
      <c r="AJ6091" s="133"/>
      <c r="AO6091" s="135"/>
      <c r="AP6091" s="135"/>
      <c r="BJ6091" s="136"/>
    </row>
    <row r="6092" spans="5:62" ht="14.25" customHeight="1" x14ac:dyDescent="0.25">
      <c r="E6092" s="113"/>
      <c r="H6092" s="133"/>
      <c r="T6092" s="133"/>
      <c r="X6092" s="131"/>
      <c r="Y6092" s="133"/>
      <c r="AJ6092" s="133"/>
      <c r="AO6092" s="135"/>
      <c r="AP6092" s="135"/>
      <c r="BJ6092" s="136"/>
    </row>
    <row r="6093" spans="5:62" ht="14.25" customHeight="1" x14ac:dyDescent="0.25">
      <c r="E6093" s="113"/>
      <c r="H6093" s="133"/>
      <c r="T6093" s="133"/>
      <c r="X6093" s="131"/>
      <c r="Y6093" s="133"/>
      <c r="AJ6093" s="133"/>
      <c r="AO6093" s="135"/>
      <c r="AP6093" s="135"/>
      <c r="BJ6093" s="136"/>
    </row>
    <row r="6094" spans="5:62" ht="14.25" customHeight="1" x14ac:dyDescent="0.25">
      <c r="E6094" s="113"/>
      <c r="H6094" s="133"/>
      <c r="T6094" s="133"/>
      <c r="X6094" s="131"/>
      <c r="Y6094" s="133"/>
      <c r="AJ6094" s="133"/>
      <c r="AO6094" s="135"/>
      <c r="AP6094" s="135"/>
      <c r="BJ6094" s="136"/>
    </row>
    <row r="6095" spans="5:62" ht="14.25" customHeight="1" x14ac:dyDescent="0.25">
      <c r="E6095" s="113"/>
      <c r="H6095" s="133"/>
      <c r="T6095" s="133"/>
      <c r="X6095" s="131"/>
      <c r="Y6095" s="133"/>
      <c r="AJ6095" s="133"/>
      <c r="AO6095" s="135"/>
      <c r="AP6095" s="135"/>
      <c r="BJ6095" s="136"/>
    </row>
    <row r="6096" spans="5:62" ht="14.25" customHeight="1" x14ac:dyDescent="0.25">
      <c r="E6096" s="113"/>
      <c r="H6096" s="133"/>
      <c r="T6096" s="133"/>
      <c r="X6096" s="131"/>
      <c r="Y6096" s="133"/>
      <c r="AJ6096" s="133"/>
      <c r="AO6096" s="135"/>
      <c r="AP6096" s="135"/>
      <c r="BJ6096" s="136"/>
    </row>
    <row r="6097" spans="5:62" ht="14.25" customHeight="1" x14ac:dyDescent="0.25">
      <c r="E6097" s="113"/>
      <c r="H6097" s="133"/>
      <c r="T6097" s="133"/>
      <c r="X6097" s="131"/>
      <c r="Y6097" s="133"/>
      <c r="AJ6097" s="133"/>
      <c r="AO6097" s="135"/>
      <c r="AP6097" s="135"/>
      <c r="BJ6097" s="136"/>
    </row>
    <row r="6098" spans="5:62" ht="14.25" customHeight="1" x14ac:dyDescent="0.25">
      <c r="E6098" s="113"/>
      <c r="H6098" s="133"/>
      <c r="T6098" s="133"/>
      <c r="X6098" s="131"/>
      <c r="Y6098" s="133"/>
      <c r="AJ6098" s="133"/>
      <c r="AO6098" s="135"/>
      <c r="AP6098" s="135"/>
      <c r="BJ6098" s="136"/>
    </row>
    <row r="6099" spans="5:62" ht="14.25" customHeight="1" x14ac:dyDescent="0.25">
      <c r="E6099" s="113"/>
      <c r="H6099" s="133"/>
      <c r="T6099" s="133"/>
      <c r="X6099" s="131"/>
      <c r="Y6099" s="133"/>
      <c r="AJ6099" s="133"/>
      <c r="AO6099" s="135"/>
      <c r="AP6099" s="135"/>
      <c r="BJ6099" s="136"/>
    </row>
    <row r="6100" spans="5:62" ht="14.25" customHeight="1" x14ac:dyDescent="0.25">
      <c r="E6100" s="113"/>
      <c r="H6100" s="133"/>
      <c r="T6100" s="133"/>
      <c r="X6100" s="131"/>
      <c r="Y6100" s="133"/>
      <c r="AJ6100" s="133"/>
      <c r="AO6100" s="135"/>
      <c r="AP6100" s="135"/>
      <c r="BJ6100" s="136"/>
    </row>
    <row r="6101" spans="5:62" ht="14.25" customHeight="1" x14ac:dyDescent="0.25">
      <c r="E6101" s="113"/>
      <c r="H6101" s="133"/>
      <c r="T6101" s="133"/>
      <c r="X6101" s="131"/>
      <c r="Y6101" s="133"/>
      <c r="AJ6101" s="133"/>
      <c r="AO6101" s="135"/>
      <c r="AP6101" s="135"/>
      <c r="BJ6101" s="136"/>
    </row>
    <row r="6102" spans="5:62" ht="14.25" customHeight="1" x14ac:dyDescent="0.25">
      <c r="E6102" s="113"/>
      <c r="H6102" s="133"/>
      <c r="T6102" s="133"/>
      <c r="X6102" s="131"/>
      <c r="Y6102" s="133"/>
      <c r="AJ6102" s="133"/>
      <c r="AO6102" s="135"/>
      <c r="AP6102" s="135"/>
      <c r="BJ6102" s="136"/>
    </row>
    <row r="6103" spans="5:62" ht="14.25" customHeight="1" x14ac:dyDescent="0.25">
      <c r="E6103" s="113"/>
      <c r="H6103" s="133"/>
      <c r="T6103" s="133"/>
      <c r="X6103" s="131"/>
      <c r="Y6103" s="133"/>
      <c r="AJ6103" s="133"/>
      <c r="AO6103" s="135"/>
      <c r="AP6103" s="135"/>
      <c r="BJ6103" s="136"/>
    </row>
    <row r="6104" spans="5:62" ht="14.25" customHeight="1" x14ac:dyDescent="0.25">
      <c r="E6104" s="113"/>
      <c r="H6104" s="133"/>
      <c r="T6104" s="133"/>
      <c r="X6104" s="131"/>
      <c r="Y6104" s="133"/>
      <c r="AJ6104" s="133"/>
      <c r="AO6104" s="135"/>
      <c r="AP6104" s="135"/>
      <c r="BJ6104" s="136"/>
    </row>
    <row r="6105" spans="5:62" ht="14.25" customHeight="1" x14ac:dyDescent="0.25">
      <c r="E6105" s="113"/>
      <c r="H6105" s="133"/>
      <c r="T6105" s="133"/>
      <c r="X6105" s="131"/>
      <c r="Y6105" s="133"/>
      <c r="AJ6105" s="133"/>
      <c r="AO6105" s="135"/>
      <c r="AP6105" s="135"/>
      <c r="BJ6105" s="136"/>
    </row>
    <row r="6106" spans="5:62" ht="14.25" customHeight="1" x14ac:dyDescent="0.25">
      <c r="E6106" s="113"/>
      <c r="H6106" s="133"/>
      <c r="T6106" s="133"/>
      <c r="X6106" s="131"/>
      <c r="Y6106" s="133"/>
      <c r="AJ6106" s="133"/>
      <c r="AO6106" s="135"/>
      <c r="AP6106" s="135"/>
      <c r="BJ6106" s="136"/>
    </row>
    <row r="6107" spans="5:62" ht="14.25" customHeight="1" x14ac:dyDescent="0.25">
      <c r="E6107" s="113"/>
      <c r="H6107" s="133"/>
      <c r="T6107" s="133"/>
      <c r="X6107" s="131"/>
      <c r="Y6107" s="133"/>
      <c r="AJ6107" s="133"/>
      <c r="AO6107" s="135"/>
      <c r="AP6107" s="135"/>
      <c r="BJ6107" s="136"/>
    </row>
    <row r="6108" spans="5:62" ht="14.25" customHeight="1" x14ac:dyDescent="0.25">
      <c r="E6108" s="113"/>
      <c r="H6108" s="133"/>
      <c r="T6108" s="133"/>
      <c r="X6108" s="131"/>
      <c r="Y6108" s="133"/>
      <c r="AJ6108" s="133"/>
      <c r="AO6108" s="135"/>
      <c r="AP6108" s="135"/>
      <c r="BJ6108" s="136"/>
    </row>
    <row r="6109" spans="5:62" ht="14.25" customHeight="1" x14ac:dyDescent="0.25">
      <c r="E6109" s="113"/>
      <c r="H6109" s="133"/>
      <c r="T6109" s="133"/>
      <c r="X6109" s="131"/>
      <c r="Y6109" s="133"/>
      <c r="AJ6109" s="133"/>
      <c r="AO6109" s="135"/>
      <c r="AP6109" s="135"/>
      <c r="BJ6109" s="136"/>
    </row>
    <row r="6110" spans="5:62" ht="14.25" customHeight="1" x14ac:dyDescent="0.25">
      <c r="E6110" s="113"/>
      <c r="H6110" s="133"/>
      <c r="T6110" s="133"/>
      <c r="X6110" s="131"/>
      <c r="Y6110" s="133"/>
      <c r="AJ6110" s="133"/>
      <c r="AO6110" s="135"/>
      <c r="AP6110" s="135"/>
      <c r="BJ6110" s="136"/>
    </row>
    <row r="6111" spans="5:62" ht="14.25" customHeight="1" x14ac:dyDescent="0.25">
      <c r="E6111" s="113"/>
      <c r="H6111" s="133"/>
      <c r="T6111" s="133"/>
      <c r="X6111" s="131"/>
      <c r="Y6111" s="133"/>
      <c r="AJ6111" s="133"/>
      <c r="AO6111" s="135"/>
      <c r="AP6111" s="135"/>
      <c r="BJ6111" s="136"/>
    </row>
    <row r="6112" spans="5:62" ht="14.25" customHeight="1" x14ac:dyDescent="0.25">
      <c r="E6112" s="113"/>
      <c r="H6112" s="133"/>
      <c r="T6112" s="133"/>
      <c r="X6112" s="131"/>
      <c r="Y6112" s="133"/>
      <c r="AJ6112" s="133"/>
      <c r="AO6112" s="135"/>
      <c r="AP6112" s="135"/>
      <c r="BJ6112" s="136"/>
    </row>
    <row r="6113" spans="5:62" ht="14.25" customHeight="1" x14ac:dyDescent="0.25">
      <c r="E6113" s="113"/>
      <c r="H6113" s="133"/>
      <c r="T6113" s="133"/>
      <c r="X6113" s="131"/>
      <c r="Y6113" s="133"/>
      <c r="AJ6113" s="133"/>
      <c r="AO6113" s="135"/>
      <c r="AP6113" s="135"/>
      <c r="BJ6113" s="136"/>
    </row>
    <row r="6114" spans="5:62" ht="14.25" customHeight="1" x14ac:dyDescent="0.25">
      <c r="E6114" s="113"/>
      <c r="H6114" s="133"/>
      <c r="T6114" s="133"/>
      <c r="X6114" s="131"/>
      <c r="Y6114" s="133"/>
      <c r="AJ6114" s="133"/>
      <c r="AO6114" s="135"/>
      <c r="AP6114" s="135"/>
      <c r="BJ6114" s="136"/>
    </row>
    <row r="6115" spans="5:62" ht="14.25" customHeight="1" x14ac:dyDescent="0.25">
      <c r="E6115" s="113"/>
      <c r="H6115" s="133"/>
      <c r="T6115" s="133"/>
      <c r="X6115" s="131"/>
      <c r="Y6115" s="133"/>
      <c r="AJ6115" s="133"/>
      <c r="AO6115" s="135"/>
      <c r="AP6115" s="135"/>
      <c r="BJ6115" s="136"/>
    </row>
    <row r="6116" spans="5:62" ht="14.25" customHeight="1" x14ac:dyDescent="0.25">
      <c r="E6116" s="113"/>
      <c r="H6116" s="133"/>
      <c r="T6116" s="133"/>
      <c r="X6116" s="131"/>
      <c r="Y6116" s="133"/>
      <c r="AJ6116" s="133"/>
      <c r="AO6116" s="135"/>
      <c r="AP6116" s="135"/>
      <c r="BJ6116" s="136"/>
    </row>
    <row r="6117" spans="5:62" ht="14.25" customHeight="1" x14ac:dyDescent="0.25">
      <c r="E6117" s="113"/>
      <c r="H6117" s="133"/>
      <c r="T6117" s="133"/>
      <c r="X6117" s="131"/>
      <c r="Y6117" s="133"/>
      <c r="AJ6117" s="133"/>
      <c r="AO6117" s="135"/>
      <c r="AP6117" s="135"/>
      <c r="BJ6117" s="136"/>
    </row>
    <row r="6118" spans="5:62" ht="14.25" customHeight="1" x14ac:dyDescent="0.25">
      <c r="E6118" s="113"/>
      <c r="H6118" s="133"/>
      <c r="T6118" s="133"/>
      <c r="X6118" s="131"/>
      <c r="Y6118" s="133"/>
      <c r="AJ6118" s="133"/>
      <c r="AO6118" s="135"/>
      <c r="AP6118" s="135"/>
      <c r="BJ6118" s="136"/>
    </row>
    <row r="6119" spans="5:62" ht="14.25" customHeight="1" x14ac:dyDescent="0.25">
      <c r="E6119" s="113"/>
      <c r="H6119" s="133"/>
      <c r="T6119" s="133"/>
      <c r="X6119" s="131"/>
      <c r="Y6119" s="133"/>
      <c r="AJ6119" s="133"/>
      <c r="AO6119" s="135"/>
      <c r="AP6119" s="135"/>
      <c r="BJ6119" s="136"/>
    </row>
    <row r="6120" spans="5:62" ht="14.25" customHeight="1" x14ac:dyDescent="0.25">
      <c r="E6120" s="113"/>
      <c r="H6120" s="133"/>
      <c r="T6120" s="133"/>
      <c r="X6120" s="131"/>
      <c r="Y6120" s="133"/>
      <c r="AJ6120" s="133"/>
      <c r="AO6120" s="135"/>
      <c r="AP6120" s="135"/>
      <c r="BJ6120" s="136"/>
    </row>
    <row r="6121" spans="5:62" ht="14.25" customHeight="1" x14ac:dyDescent="0.25">
      <c r="E6121" s="113"/>
      <c r="H6121" s="133"/>
      <c r="T6121" s="133"/>
      <c r="X6121" s="131"/>
      <c r="Y6121" s="133"/>
      <c r="AJ6121" s="133"/>
      <c r="AO6121" s="135"/>
      <c r="AP6121" s="135"/>
      <c r="BJ6121" s="136"/>
    </row>
    <row r="6122" spans="5:62" ht="14.25" customHeight="1" x14ac:dyDescent="0.25">
      <c r="E6122" s="113"/>
      <c r="H6122" s="133"/>
      <c r="T6122" s="133"/>
      <c r="X6122" s="131"/>
      <c r="Y6122" s="133"/>
      <c r="AJ6122" s="133"/>
      <c r="AO6122" s="135"/>
      <c r="AP6122" s="135"/>
      <c r="BJ6122" s="136"/>
    </row>
    <row r="6123" spans="5:62" ht="14.25" customHeight="1" x14ac:dyDescent="0.25">
      <c r="E6123" s="113"/>
      <c r="H6123" s="133"/>
      <c r="T6123" s="133"/>
      <c r="X6123" s="131"/>
      <c r="Y6123" s="133"/>
      <c r="AJ6123" s="133"/>
      <c r="AO6123" s="135"/>
      <c r="AP6123" s="135"/>
      <c r="BJ6123" s="136"/>
    </row>
    <row r="6124" spans="5:62" ht="14.25" customHeight="1" x14ac:dyDescent="0.25">
      <c r="E6124" s="113"/>
      <c r="H6124" s="133"/>
      <c r="T6124" s="133"/>
      <c r="X6124" s="131"/>
      <c r="Y6124" s="133"/>
      <c r="AJ6124" s="133"/>
      <c r="AO6124" s="135"/>
      <c r="AP6124" s="135"/>
      <c r="BJ6124" s="136"/>
    </row>
    <row r="6125" spans="5:62" ht="14.25" customHeight="1" x14ac:dyDescent="0.25">
      <c r="E6125" s="113"/>
      <c r="H6125" s="133"/>
      <c r="T6125" s="133"/>
      <c r="X6125" s="131"/>
      <c r="Y6125" s="133"/>
      <c r="AJ6125" s="133"/>
      <c r="AO6125" s="135"/>
      <c r="AP6125" s="135"/>
      <c r="BJ6125" s="136"/>
    </row>
    <row r="6126" spans="5:62" ht="14.25" customHeight="1" x14ac:dyDescent="0.25">
      <c r="E6126" s="113"/>
      <c r="H6126" s="133"/>
      <c r="T6126" s="133"/>
      <c r="X6126" s="131"/>
      <c r="Y6126" s="133"/>
      <c r="AJ6126" s="133"/>
      <c r="AO6126" s="135"/>
      <c r="AP6126" s="135"/>
      <c r="BJ6126" s="136"/>
    </row>
    <row r="6127" spans="5:62" ht="14.25" customHeight="1" x14ac:dyDescent="0.25">
      <c r="E6127" s="113"/>
      <c r="H6127" s="133"/>
      <c r="T6127" s="133"/>
      <c r="X6127" s="131"/>
      <c r="Y6127" s="133"/>
      <c r="AJ6127" s="133"/>
      <c r="AO6127" s="135"/>
      <c r="AP6127" s="135"/>
      <c r="BJ6127" s="136"/>
    </row>
    <row r="6128" spans="5:62" ht="14.25" customHeight="1" x14ac:dyDescent="0.25">
      <c r="E6128" s="113"/>
      <c r="H6128" s="133"/>
      <c r="T6128" s="133"/>
      <c r="X6128" s="131"/>
      <c r="Y6128" s="133"/>
      <c r="AJ6128" s="133"/>
      <c r="AO6128" s="135"/>
      <c r="AP6128" s="135"/>
      <c r="BJ6128" s="136"/>
    </row>
    <row r="6129" spans="5:62" ht="14.25" customHeight="1" x14ac:dyDescent="0.25">
      <c r="E6129" s="113"/>
      <c r="H6129" s="133"/>
      <c r="T6129" s="133"/>
      <c r="X6129" s="131"/>
      <c r="Y6129" s="133"/>
      <c r="AJ6129" s="133"/>
      <c r="AO6129" s="135"/>
      <c r="AP6129" s="135"/>
      <c r="BJ6129" s="136"/>
    </row>
    <row r="6130" spans="5:62" ht="14.25" customHeight="1" x14ac:dyDescent="0.25">
      <c r="E6130" s="113"/>
      <c r="H6130" s="133"/>
      <c r="T6130" s="133"/>
      <c r="X6130" s="131"/>
      <c r="Y6130" s="133"/>
      <c r="AJ6130" s="133"/>
      <c r="AO6130" s="135"/>
      <c r="AP6130" s="135"/>
      <c r="BJ6130" s="136"/>
    </row>
    <row r="6131" spans="5:62" ht="14.25" customHeight="1" x14ac:dyDescent="0.25">
      <c r="E6131" s="113"/>
      <c r="H6131" s="133"/>
      <c r="T6131" s="133"/>
      <c r="X6131" s="131"/>
      <c r="Y6131" s="133"/>
      <c r="AJ6131" s="133"/>
      <c r="AO6131" s="135"/>
      <c r="AP6131" s="135"/>
      <c r="BJ6131" s="136"/>
    </row>
    <row r="6132" spans="5:62" ht="14.25" customHeight="1" x14ac:dyDescent="0.25">
      <c r="E6132" s="113"/>
      <c r="H6132" s="133"/>
      <c r="T6132" s="133"/>
      <c r="X6132" s="131"/>
      <c r="Y6132" s="133"/>
      <c r="AJ6132" s="133"/>
      <c r="AO6132" s="135"/>
      <c r="AP6132" s="135"/>
      <c r="BJ6132" s="136"/>
    </row>
    <row r="6133" spans="5:62" ht="14.25" customHeight="1" x14ac:dyDescent="0.25">
      <c r="E6133" s="113"/>
      <c r="H6133" s="133"/>
      <c r="T6133" s="133"/>
      <c r="X6133" s="131"/>
      <c r="Y6133" s="133"/>
      <c r="AJ6133" s="133"/>
      <c r="AO6133" s="135"/>
      <c r="AP6133" s="135"/>
      <c r="BJ6133" s="136"/>
    </row>
    <row r="6134" spans="5:62" ht="14.25" customHeight="1" x14ac:dyDescent="0.25">
      <c r="E6134" s="113"/>
      <c r="H6134" s="133"/>
      <c r="T6134" s="133"/>
      <c r="X6134" s="131"/>
      <c r="Y6134" s="133"/>
      <c r="AJ6134" s="133"/>
      <c r="AO6134" s="135"/>
      <c r="AP6134" s="135"/>
      <c r="BJ6134" s="136"/>
    </row>
    <row r="6135" spans="5:62" ht="14.25" customHeight="1" x14ac:dyDescent="0.25">
      <c r="E6135" s="113"/>
      <c r="H6135" s="133"/>
      <c r="T6135" s="133"/>
      <c r="X6135" s="131"/>
      <c r="Y6135" s="133"/>
      <c r="AJ6135" s="133"/>
      <c r="AO6135" s="135"/>
      <c r="AP6135" s="135"/>
      <c r="BJ6135" s="136"/>
    </row>
    <row r="6136" spans="5:62" ht="14.25" customHeight="1" x14ac:dyDescent="0.25">
      <c r="E6136" s="113"/>
      <c r="H6136" s="133"/>
      <c r="T6136" s="133"/>
      <c r="X6136" s="131"/>
      <c r="Y6136" s="133"/>
      <c r="AJ6136" s="133"/>
      <c r="AO6136" s="135"/>
      <c r="AP6136" s="135"/>
      <c r="BJ6136" s="136"/>
    </row>
    <row r="6137" spans="5:62" ht="14.25" customHeight="1" x14ac:dyDescent="0.25">
      <c r="E6137" s="113"/>
      <c r="H6137" s="133"/>
      <c r="T6137" s="133"/>
      <c r="X6137" s="131"/>
      <c r="Y6137" s="133"/>
      <c r="AJ6137" s="133"/>
      <c r="AO6137" s="135"/>
      <c r="AP6137" s="135"/>
      <c r="BJ6137" s="136"/>
    </row>
    <row r="6138" spans="5:62" ht="14.25" customHeight="1" x14ac:dyDescent="0.25">
      <c r="E6138" s="113"/>
      <c r="H6138" s="133"/>
      <c r="T6138" s="133"/>
      <c r="X6138" s="131"/>
      <c r="Y6138" s="133"/>
      <c r="AJ6138" s="133"/>
      <c r="AO6138" s="135"/>
      <c r="AP6138" s="135"/>
      <c r="BJ6138" s="136"/>
    </row>
    <row r="6139" spans="5:62" ht="14.25" customHeight="1" x14ac:dyDescent="0.25">
      <c r="E6139" s="113"/>
      <c r="H6139" s="133"/>
      <c r="T6139" s="133"/>
      <c r="X6139" s="131"/>
      <c r="Y6139" s="133"/>
      <c r="AJ6139" s="133"/>
      <c r="AO6139" s="135"/>
      <c r="AP6139" s="135"/>
      <c r="BJ6139" s="136"/>
    </row>
    <row r="6140" spans="5:62" ht="14.25" customHeight="1" x14ac:dyDescent="0.25">
      <c r="E6140" s="113"/>
      <c r="H6140" s="133"/>
      <c r="T6140" s="133"/>
      <c r="X6140" s="131"/>
      <c r="Y6140" s="133"/>
      <c r="AJ6140" s="133"/>
      <c r="AO6140" s="135"/>
      <c r="AP6140" s="135"/>
      <c r="BJ6140" s="136"/>
    </row>
    <row r="6141" spans="5:62" ht="14.25" customHeight="1" x14ac:dyDescent="0.25">
      <c r="E6141" s="113"/>
      <c r="H6141" s="133"/>
      <c r="T6141" s="133"/>
      <c r="X6141" s="131"/>
      <c r="Y6141" s="133"/>
      <c r="AJ6141" s="133"/>
      <c r="AO6141" s="135"/>
      <c r="AP6141" s="135"/>
      <c r="BJ6141" s="136"/>
    </row>
    <row r="6142" spans="5:62" ht="14.25" customHeight="1" x14ac:dyDescent="0.25">
      <c r="E6142" s="113"/>
      <c r="H6142" s="133"/>
      <c r="T6142" s="133"/>
      <c r="X6142" s="131"/>
      <c r="Y6142" s="133"/>
      <c r="AJ6142" s="133"/>
      <c r="AO6142" s="135"/>
      <c r="AP6142" s="135"/>
      <c r="BJ6142" s="136"/>
    </row>
    <row r="6143" spans="5:62" ht="14.25" customHeight="1" x14ac:dyDescent="0.25">
      <c r="E6143" s="113"/>
      <c r="H6143" s="133"/>
      <c r="T6143" s="133"/>
      <c r="X6143" s="131"/>
      <c r="Y6143" s="133"/>
      <c r="AJ6143" s="133"/>
      <c r="AO6143" s="135"/>
      <c r="AP6143" s="135"/>
      <c r="BJ6143" s="136"/>
    </row>
    <row r="6144" spans="5:62" ht="14.25" customHeight="1" x14ac:dyDescent="0.25">
      <c r="E6144" s="113"/>
      <c r="H6144" s="133"/>
      <c r="T6144" s="133"/>
      <c r="X6144" s="131"/>
      <c r="Y6144" s="133"/>
      <c r="AJ6144" s="133"/>
      <c r="AO6144" s="135"/>
      <c r="AP6144" s="135"/>
      <c r="BJ6144" s="136"/>
    </row>
    <row r="6145" spans="5:62" ht="14.25" customHeight="1" x14ac:dyDescent="0.25">
      <c r="E6145" s="113"/>
      <c r="H6145" s="133"/>
      <c r="T6145" s="133"/>
      <c r="X6145" s="131"/>
      <c r="Y6145" s="133"/>
      <c r="AJ6145" s="133"/>
      <c r="AO6145" s="135"/>
      <c r="AP6145" s="135"/>
      <c r="BJ6145" s="136"/>
    </row>
    <row r="6146" spans="5:62" ht="14.25" customHeight="1" x14ac:dyDescent="0.25">
      <c r="E6146" s="113"/>
      <c r="H6146" s="133"/>
      <c r="T6146" s="133"/>
      <c r="X6146" s="131"/>
      <c r="Y6146" s="133"/>
      <c r="AJ6146" s="133"/>
      <c r="AO6146" s="135"/>
      <c r="AP6146" s="135"/>
      <c r="BJ6146" s="136"/>
    </row>
    <row r="6147" spans="5:62" ht="14.25" customHeight="1" x14ac:dyDescent="0.25">
      <c r="E6147" s="113"/>
      <c r="H6147" s="133"/>
      <c r="T6147" s="133"/>
      <c r="X6147" s="131"/>
      <c r="Y6147" s="133"/>
      <c r="AJ6147" s="133"/>
      <c r="AO6147" s="135"/>
      <c r="AP6147" s="135"/>
      <c r="BJ6147" s="136"/>
    </row>
    <row r="6148" spans="5:62" ht="14.25" customHeight="1" x14ac:dyDescent="0.25">
      <c r="E6148" s="113"/>
      <c r="H6148" s="133"/>
      <c r="T6148" s="133"/>
      <c r="X6148" s="131"/>
      <c r="Y6148" s="133"/>
      <c r="AJ6148" s="133"/>
      <c r="AO6148" s="135"/>
      <c r="AP6148" s="135"/>
      <c r="BJ6148" s="136"/>
    </row>
    <row r="6149" spans="5:62" ht="14.25" customHeight="1" x14ac:dyDescent="0.25">
      <c r="E6149" s="113"/>
      <c r="H6149" s="133"/>
      <c r="T6149" s="133"/>
      <c r="X6149" s="131"/>
      <c r="Y6149" s="133"/>
      <c r="AJ6149" s="133"/>
      <c r="AO6149" s="135"/>
      <c r="AP6149" s="135"/>
      <c r="BJ6149" s="136"/>
    </row>
    <row r="6150" spans="5:62" ht="14.25" customHeight="1" x14ac:dyDescent="0.25">
      <c r="E6150" s="113"/>
      <c r="H6150" s="133"/>
      <c r="T6150" s="133"/>
      <c r="X6150" s="131"/>
      <c r="Y6150" s="133"/>
      <c r="AJ6150" s="133"/>
      <c r="AO6150" s="135"/>
      <c r="AP6150" s="135"/>
      <c r="BJ6150" s="136"/>
    </row>
    <row r="6151" spans="5:62" ht="14.25" customHeight="1" x14ac:dyDescent="0.25">
      <c r="E6151" s="113"/>
      <c r="H6151" s="133"/>
      <c r="T6151" s="133"/>
      <c r="X6151" s="131"/>
      <c r="Y6151" s="133"/>
      <c r="AJ6151" s="133"/>
      <c r="AO6151" s="135"/>
      <c r="AP6151" s="135"/>
      <c r="BJ6151" s="136"/>
    </row>
    <row r="6152" spans="5:62" ht="14.25" customHeight="1" x14ac:dyDescent="0.25">
      <c r="E6152" s="113"/>
      <c r="H6152" s="133"/>
      <c r="T6152" s="133"/>
      <c r="X6152" s="131"/>
      <c r="Y6152" s="133"/>
      <c r="AJ6152" s="133"/>
      <c r="AO6152" s="135"/>
      <c r="AP6152" s="135"/>
      <c r="BJ6152" s="136"/>
    </row>
    <row r="6153" spans="5:62" ht="14.25" customHeight="1" x14ac:dyDescent="0.25">
      <c r="E6153" s="113"/>
      <c r="H6153" s="133"/>
      <c r="T6153" s="133"/>
      <c r="X6153" s="131"/>
      <c r="Y6153" s="133"/>
      <c r="AJ6153" s="133"/>
      <c r="AO6153" s="135"/>
      <c r="AP6153" s="135"/>
      <c r="BJ6153" s="136"/>
    </row>
    <row r="6154" spans="5:62" ht="14.25" customHeight="1" x14ac:dyDescent="0.25">
      <c r="E6154" s="113"/>
      <c r="H6154" s="133"/>
      <c r="T6154" s="133"/>
      <c r="X6154" s="131"/>
      <c r="Y6154" s="133"/>
      <c r="AJ6154" s="133"/>
      <c r="AO6154" s="135"/>
      <c r="AP6154" s="135"/>
      <c r="BJ6154" s="136"/>
    </row>
    <row r="6155" spans="5:62" ht="14.25" customHeight="1" x14ac:dyDescent="0.25">
      <c r="E6155" s="113"/>
      <c r="H6155" s="133"/>
      <c r="T6155" s="133"/>
      <c r="X6155" s="131"/>
      <c r="Y6155" s="133"/>
      <c r="AJ6155" s="133"/>
      <c r="AO6155" s="135"/>
      <c r="AP6155" s="135"/>
      <c r="BJ6155" s="136"/>
    </row>
    <row r="6156" spans="5:62" ht="14.25" customHeight="1" x14ac:dyDescent="0.25">
      <c r="E6156" s="113"/>
      <c r="H6156" s="133"/>
      <c r="T6156" s="133"/>
      <c r="X6156" s="131"/>
      <c r="Y6156" s="133"/>
      <c r="AJ6156" s="133"/>
      <c r="AO6156" s="135"/>
      <c r="AP6156" s="135"/>
      <c r="BJ6156" s="136"/>
    </row>
    <row r="6157" spans="5:62" ht="14.25" customHeight="1" x14ac:dyDescent="0.25">
      <c r="E6157" s="113"/>
      <c r="H6157" s="133"/>
      <c r="T6157" s="133"/>
      <c r="X6157" s="131"/>
      <c r="Y6157" s="133"/>
      <c r="AJ6157" s="133"/>
      <c r="AO6157" s="135"/>
      <c r="AP6157" s="135"/>
      <c r="BJ6157" s="136"/>
    </row>
    <row r="6158" spans="5:62" ht="14.25" customHeight="1" x14ac:dyDescent="0.25">
      <c r="E6158" s="113"/>
      <c r="H6158" s="133"/>
      <c r="T6158" s="133"/>
      <c r="X6158" s="131"/>
      <c r="Y6158" s="133"/>
      <c r="AJ6158" s="133"/>
      <c r="AO6158" s="135"/>
      <c r="AP6158" s="135"/>
      <c r="BJ6158" s="136"/>
    </row>
    <row r="6159" spans="5:62" ht="14.25" customHeight="1" x14ac:dyDescent="0.25">
      <c r="E6159" s="113"/>
      <c r="H6159" s="133"/>
      <c r="T6159" s="133"/>
      <c r="X6159" s="131"/>
      <c r="Y6159" s="133"/>
      <c r="AJ6159" s="133"/>
      <c r="AO6159" s="135"/>
      <c r="AP6159" s="135"/>
      <c r="BJ6159" s="136"/>
    </row>
    <row r="6160" spans="5:62" ht="14.25" customHeight="1" x14ac:dyDescent="0.25">
      <c r="E6160" s="113"/>
      <c r="H6160" s="133"/>
      <c r="T6160" s="133"/>
      <c r="X6160" s="131"/>
      <c r="Y6160" s="133"/>
      <c r="AJ6160" s="133"/>
      <c r="AO6160" s="135"/>
      <c r="AP6160" s="135"/>
      <c r="BJ6160" s="136"/>
    </row>
    <row r="6161" spans="5:62" ht="14.25" customHeight="1" x14ac:dyDescent="0.25">
      <c r="E6161" s="113"/>
      <c r="H6161" s="133"/>
      <c r="T6161" s="133"/>
      <c r="X6161" s="131"/>
      <c r="Y6161" s="133"/>
      <c r="AJ6161" s="133"/>
      <c r="AO6161" s="135"/>
      <c r="AP6161" s="135"/>
      <c r="BJ6161" s="136"/>
    </row>
    <row r="6162" spans="5:62" ht="14.25" customHeight="1" x14ac:dyDescent="0.25">
      <c r="E6162" s="113"/>
      <c r="H6162" s="133"/>
      <c r="T6162" s="133"/>
      <c r="X6162" s="131"/>
      <c r="Y6162" s="133"/>
      <c r="AJ6162" s="133"/>
      <c r="AO6162" s="135"/>
      <c r="AP6162" s="135"/>
      <c r="BJ6162" s="136"/>
    </row>
    <row r="6163" spans="5:62" ht="14.25" customHeight="1" x14ac:dyDescent="0.25">
      <c r="E6163" s="113"/>
      <c r="H6163" s="133"/>
      <c r="T6163" s="133"/>
      <c r="X6163" s="131"/>
      <c r="Y6163" s="133"/>
      <c r="AJ6163" s="133"/>
      <c r="AO6163" s="135"/>
      <c r="AP6163" s="135"/>
      <c r="BJ6163" s="136"/>
    </row>
    <row r="6164" spans="5:62" ht="14.25" customHeight="1" x14ac:dyDescent="0.25">
      <c r="E6164" s="113"/>
      <c r="H6164" s="133"/>
      <c r="T6164" s="133"/>
      <c r="X6164" s="131"/>
      <c r="Y6164" s="133"/>
      <c r="AJ6164" s="133"/>
      <c r="AO6164" s="135"/>
      <c r="AP6164" s="135"/>
      <c r="BJ6164" s="136"/>
    </row>
    <row r="6165" spans="5:62" ht="14.25" customHeight="1" x14ac:dyDescent="0.25">
      <c r="E6165" s="113"/>
      <c r="H6165" s="133"/>
      <c r="T6165" s="133"/>
      <c r="X6165" s="131"/>
      <c r="Y6165" s="133"/>
      <c r="AJ6165" s="133"/>
      <c r="AO6165" s="135"/>
      <c r="AP6165" s="135"/>
      <c r="BJ6165" s="136"/>
    </row>
    <row r="6166" spans="5:62" ht="14.25" customHeight="1" x14ac:dyDescent="0.25">
      <c r="E6166" s="113"/>
      <c r="H6166" s="133"/>
      <c r="T6166" s="133"/>
      <c r="X6166" s="131"/>
      <c r="Y6166" s="133"/>
      <c r="AJ6166" s="133"/>
      <c r="AO6166" s="135"/>
      <c r="AP6166" s="135"/>
      <c r="BJ6166" s="136"/>
    </row>
    <row r="6167" spans="5:62" ht="14.25" customHeight="1" x14ac:dyDescent="0.25">
      <c r="E6167" s="113"/>
      <c r="H6167" s="133"/>
      <c r="T6167" s="133"/>
      <c r="X6167" s="131"/>
      <c r="Y6167" s="133"/>
      <c r="AJ6167" s="133"/>
      <c r="AO6167" s="135"/>
      <c r="AP6167" s="135"/>
      <c r="BJ6167" s="136"/>
    </row>
    <row r="6168" spans="5:62" ht="14.25" customHeight="1" x14ac:dyDescent="0.25">
      <c r="E6168" s="113"/>
      <c r="H6168" s="133"/>
      <c r="T6168" s="133"/>
      <c r="X6168" s="131"/>
      <c r="Y6168" s="133"/>
      <c r="AJ6168" s="133"/>
      <c r="AO6168" s="135"/>
      <c r="AP6168" s="135"/>
      <c r="BJ6168" s="136"/>
    </row>
    <row r="6169" spans="5:62" ht="14.25" customHeight="1" x14ac:dyDescent="0.25">
      <c r="E6169" s="113"/>
      <c r="H6169" s="133"/>
      <c r="T6169" s="133"/>
      <c r="X6169" s="131"/>
      <c r="Y6169" s="133"/>
      <c r="AJ6169" s="133"/>
      <c r="AO6169" s="135"/>
      <c r="AP6169" s="135"/>
      <c r="BJ6169" s="136"/>
    </row>
    <row r="6170" spans="5:62" ht="14.25" customHeight="1" x14ac:dyDescent="0.25">
      <c r="E6170" s="113"/>
      <c r="H6170" s="133"/>
      <c r="T6170" s="133"/>
      <c r="X6170" s="131"/>
      <c r="Y6170" s="133"/>
      <c r="AJ6170" s="133"/>
      <c r="AO6170" s="135"/>
      <c r="AP6170" s="135"/>
      <c r="BJ6170" s="136"/>
    </row>
    <row r="6171" spans="5:62" ht="14.25" customHeight="1" x14ac:dyDescent="0.25">
      <c r="E6171" s="113"/>
      <c r="H6171" s="133"/>
      <c r="T6171" s="133"/>
      <c r="X6171" s="131"/>
      <c r="Y6171" s="133"/>
      <c r="AJ6171" s="133"/>
      <c r="AO6171" s="135"/>
      <c r="AP6171" s="135"/>
      <c r="BJ6171" s="136"/>
    </row>
    <row r="6172" spans="5:62" ht="14.25" customHeight="1" x14ac:dyDescent="0.25">
      <c r="E6172" s="113"/>
      <c r="H6172" s="133"/>
      <c r="T6172" s="133"/>
      <c r="X6172" s="131"/>
      <c r="Y6172" s="133"/>
      <c r="AJ6172" s="133"/>
      <c r="AO6172" s="135"/>
      <c r="AP6172" s="135"/>
      <c r="BJ6172" s="136"/>
    </row>
    <row r="6173" spans="5:62" ht="14.25" customHeight="1" x14ac:dyDescent="0.25">
      <c r="E6173" s="113"/>
      <c r="H6173" s="133"/>
      <c r="T6173" s="133"/>
      <c r="X6173" s="131"/>
      <c r="Y6173" s="133"/>
      <c r="AJ6173" s="133"/>
      <c r="AO6173" s="135"/>
      <c r="AP6173" s="135"/>
      <c r="BJ6173" s="136"/>
    </row>
    <row r="6174" spans="5:62" ht="14.25" customHeight="1" x14ac:dyDescent="0.25">
      <c r="E6174" s="113"/>
      <c r="H6174" s="133"/>
      <c r="T6174" s="133"/>
      <c r="X6174" s="131"/>
      <c r="Y6174" s="133"/>
      <c r="AJ6174" s="133"/>
      <c r="AO6174" s="135"/>
      <c r="AP6174" s="135"/>
      <c r="BJ6174" s="136"/>
    </row>
    <row r="6175" spans="5:62" ht="14.25" customHeight="1" x14ac:dyDescent="0.25">
      <c r="E6175" s="113"/>
      <c r="H6175" s="133"/>
      <c r="T6175" s="133"/>
      <c r="X6175" s="131"/>
      <c r="Y6175" s="133"/>
      <c r="AJ6175" s="133"/>
      <c r="AO6175" s="135"/>
      <c r="AP6175" s="135"/>
      <c r="BJ6175" s="136"/>
    </row>
    <row r="6176" spans="5:62" ht="14.25" customHeight="1" x14ac:dyDescent="0.25">
      <c r="E6176" s="113"/>
      <c r="H6176" s="133"/>
      <c r="T6176" s="133"/>
      <c r="X6176" s="131"/>
      <c r="Y6176" s="133"/>
      <c r="AJ6176" s="133"/>
      <c r="AO6176" s="135"/>
      <c r="AP6176" s="135"/>
      <c r="BJ6176" s="136"/>
    </row>
    <row r="6177" spans="5:62" ht="14.25" customHeight="1" x14ac:dyDescent="0.25">
      <c r="E6177" s="113"/>
      <c r="H6177" s="133"/>
      <c r="T6177" s="133"/>
      <c r="X6177" s="131"/>
      <c r="Y6177" s="133"/>
      <c r="AJ6177" s="133"/>
      <c r="AO6177" s="135"/>
      <c r="AP6177" s="135"/>
      <c r="BJ6177" s="136"/>
    </row>
    <row r="6178" spans="5:62" ht="14.25" customHeight="1" x14ac:dyDescent="0.25">
      <c r="E6178" s="113"/>
      <c r="H6178" s="133"/>
      <c r="T6178" s="133"/>
      <c r="X6178" s="131"/>
      <c r="Y6178" s="133"/>
      <c r="AJ6178" s="133"/>
      <c r="AO6178" s="135"/>
      <c r="AP6178" s="135"/>
      <c r="BJ6178" s="136"/>
    </row>
    <row r="6179" spans="5:62" ht="14.25" customHeight="1" x14ac:dyDescent="0.25">
      <c r="E6179" s="113"/>
      <c r="H6179" s="133"/>
      <c r="T6179" s="133"/>
      <c r="X6179" s="131"/>
      <c r="Y6179" s="133"/>
      <c r="AJ6179" s="133"/>
      <c r="AO6179" s="135"/>
      <c r="AP6179" s="135"/>
      <c r="BJ6179" s="136"/>
    </row>
    <row r="6180" spans="5:62" ht="14.25" customHeight="1" x14ac:dyDescent="0.25">
      <c r="E6180" s="113"/>
      <c r="H6180" s="133"/>
      <c r="T6180" s="133"/>
      <c r="X6180" s="131"/>
      <c r="Y6180" s="133"/>
      <c r="AJ6180" s="133"/>
      <c r="AO6180" s="135"/>
      <c r="AP6180" s="135"/>
      <c r="BJ6180" s="136"/>
    </row>
    <row r="6181" spans="5:62" ht="14.25" customHeight="1" x14ac:dyDescent="0.25">
      <c r="E6181" s="113"/>
      <c r="H6181" s="133"/>
      <c r="T6181" s="133"/>
      <c r="X6181" s="131"/>
      <c r="Y6181" s="133"/>
      <c r="AJ6181" s="133"/>
      <c r="AO6181" s="135"/>
      <c r="AP6181" s="135"/>
      <c r="BJ6181" s="136"/>
    </row>
    <row r="6182" spans="5:62" ht="14.25" customHeight="1" x14ac:dyDescent="0.25">
      <c r="E6182" s="113"/>
      <c r="H6182" s="133"/>
      <c r="T6182" s="133"/>
      <c r="X6182" s="131"/>
      <c r="Y6182" s="133"/>
      <c r="AJ6182" s="133"/>
      <c r="AO6182" s="135"/>
      <c r="AP6182" s="135"/>
      <c r="BJ6182" s="136"/>
    </row>
    <row r="6183" spans="5:62" ht="14.25" customHeight="1" x14ac:dyDescent="0.25">
      <c r="E6183" s="113"/>
      <c r="H6183" s="133"/>
      <c r="T6183" s="133"/>
      <c r="X6183" s="131"/>
      <c r="Y6183" s="133"/>
      <c r="AJ6183" s="133"/>
      <c r="AO6183" s="135"/>
      <c r="AP6183" s="135"/>
      <c r="BJ6183" s="136"/>
    </row>
    <row r="6184" spans="5:62" ht="14.25" customHeight="1" x14ac:dyDescent="0.25">
      <c r="E6184" s="113"/>
      <c r="H6184" s="133"/>
      <c r="T6184" s="133"/>
      <c r="X6184" s="131"/>
      <c r="Y6184" s="133"/>
      <c r="AJ6184" s="133"/>
      <c r="AO6184" s="135"/>
      <c r="AP6184" s="135"/>
      <c r="BJ6184" s="136"/>
    </row>
    <row r="6185" spans="5:62" ht="14.25" customHeight="1" x14ac:dyDescent="0.25">
      <c r="E6185" s="113"/>
      <c r="H6185" s="133"/>
      <c r="T6185" s="133"/>
      <c r="X6185" s="131"/>
      <c r="Y6185" s="133"/>
      <c r="AJ6185" s="133"/>
      <c r="AO6185" s="135"/>
      <c r="AP6185" s="135"/>
      <c r="BJ6185" s="136"/>
    </row>
    <row r="6186" spans="5:62" ht="14.25" customHeight="1" x14ac:dyDescent="0.25">
      <c r="E6186" s="113"/>
      <c r="H6186" s="133"/>
      <c r="T6186" s="133"/>
      <c r="X6186" s="131"/>
      <c r="Y6186" s="133"/>
      <c r="AJ6186" s="133"/>
      <c r="AO6186" s="135"/>
      <c r="AP6186" s="135"/>
      <c r="BJ6186" s="136"/>
    </row>
    <row r="6187" spans="5:62" ht="14.25" customHeight="1" x14ac:dyDescent="0.25">
      <c r="E6187" s="113"/>
      <c r="H6187" s="133"/>
      <c r="T6187" s="133"/>
      <c r="X6187" s="131"/>
      <c r="Y6187" s="133"/>
      <c r="AJ6187" s="133"/>
      <c r="AO6187" s="135"/>
      <c r="AP6187" s="135"/>
      <c r="BJ6187" s="136"/>
    </row>
    <row r="6188" spans="5:62" ht="14.25" customHeight="1" x14ac:dyDescent="0.25">
      <c r="E6188" s="113"/>
      <c r="H6188" s="133"/>
      <c r="T6188" s="133"/>
      <c r="X6188" s="131"/>
      <c r="Y6188" s="133"/>
      <c r="AJ6188" s="133"/>
      <c r="AO6188" s="135"/>
      <c r="AP6188" s="135"/>
      <c r="BJ6188" s="136"/>
    </row>
    <row r="6189" spans="5:62" ht="14.25" customHeight="1" x14ac:dyDescent="0.25">
      <c r="E6189" s="113"/>
      <c r="H6189" s="133"/>
      <c r="T6189" s="133"/>
      <c r="X6189" s="131"/>
      <c r="Y6189" s="133"/>
      <c r="AJ6189" s="133"/>
      <c r="AO6189" s="135"/>
      <c r="AP6189" s="135"/>
      <c r="BJ6189" s="136"/>
    </row>
    <row r="6190" spans="5:62" ht="14.25" customHeight="1" x14ac:dyDescent="0.25">
      <c r="E6190" s="113"/>
      <c r="H6190" s="133"/>
      <c r="T6190" s="133"/>
      <c r="X6190" s="131"/>
      <c r="Y6190" s="133"/>
      <c r="AJ6190" s="133"/>
      <c r="AO6190" s="135"/>
      <c r="AP6190" s="135"/>
      <c r="BJ6190" s="136"/>
    </row>
    <row r="6191" spans="5:62" ht="14.25" customHeight="1" x14ac:dyDescent="0.25">
      <c r="E6191" s="113"/>
      <c r="H6191" s="133"/>
      <c r="T6191" s="133"/>
      <c r="X6191" s="131"/>
      <c r="Y6191" s="133"/>
      <c r="AJ6191" s="133"/>
      <c r="AO6191" s="135"/>
      <c r="AP6191" s="135"/>
      <c r="BJ6191" s="136"/>
    </row>
    <row r="6192" spans="5:62" ht="14.25" customHeight="1" x14ac:dyDescent="0.25">
      <c r="E6192" s="113"/>
      <c r="H6192" s="133"/>
      <c r="T6192" s="133"/>
      <c r="X6192" s="131"/>
      <c r="Y6192" s="133"/>
      <c r="AJ6192" s="133"/>
      <c r="AO6192" s="135"/>
      <c r="AP6192" s="135"/>
      <c r="BJ6192" s="136"/>
    </row>
    <row r="6193" spans="5:62" ht="14.25" customHeight="1" x14ac:dyDescent="0.25">
      <c r="E6193" s="113"/>
      <c r="H6193" s="133"/>
      <c r="T6193" s="133"/>
      <c r="X6193" s="131"/>
      <c r="Y6193" s="133"/>
      <c r="AJ6193" s="133"/>
      <c r="AO6193" s="135"/>
      <c r="AP6193" s="135"/>
      <c r="BJ6193" s="136"/>
    </row>
    <row r="6194" spans="5:62" ht="14.25" customHeight="1" x14ac:dyDescent="0.25">
      <c r="E6194" s="113"/>
      <c r="H6194" s="133"/>
      <c r="T6194" s="133"/>
      <c r="X6194" s="131"/>
      <c r="Y6194" s="133"/>
      <c r="AJ6194" s="133"/>
      <c r="AO6194" s="135"/>
      <c r="AP6194" s="135"/>
      <c r="BJ6194" s="136"/>
    </row>
    <row r="6195" spans="5:62" ht="14.25" customHeight="1" x14ac:dyDescent="0.25">
      <c r="E6195" s="113"/>
      <c r="H6195" s="133"/>
      <c r="T6195" s="133"/>
      <c r="X6195" s="131"/>
      <c r="Y6195" s="133"/>
      <c r="AJ6195" s="133"/>
      <c r="AO6195" s="135"/>
      <c r="AP6195" s="135"/>
      <c r="BJ6195" s="136"/>
    </row>
    <row r="6196" spans="5:62" ht="14.25" customHeight="1" x14ac:dyDescent="0.25">
      <c r="E6196" s="113"/>
      <c r="H6196" s="133"/>
      <c r="T6196" s="133"/>
      <c r="X6196" s="131"/>
      <c r="Y6196" s="133"/>
      <c r="AJ6196" s="133"/>
      <c r="AO6196" s="135"/>
      <c r="AP6196" s="135"/>
      <c r="BJ6196" s="136"/>
    </row>
    <row r="6197" spans="5:62" ht="14.25" customHeight="1" x14ac:dyDescent="0.25">
      <c r="E6197" s="113"/>
      <c r="H6197" s="133"/>
      <c r="T6197" s="133"/>
      <c r="X6197" s="131"/>
      <c r="Y6197" s="133"/>
      <c r="AJ6197" s="133"/>
      <c r="AO6197" s="135"/>
      <c r="AP6197" s="135"/>
      <c r="BJ6197" s="136"/>
    </row>
    <row r="6198" spans="5:62" ht="14.25" customHeight="1" x14ac:dyDescent="0.25">
      <c r="E6198" s="113"/>
      <c r="H6198" s="133"/>
      <c r="T6198" s="133"/>
      <c r="X6198" s="131"/>
      <c r="Y6198" s="133"/>
      <c r="AJ6198" s="133"/>
      <c r="AO6198" s="135"/>
      <c r="AP6198" s="135"/>
      <c r="BJ6198" s="136"/>
    </row>
    <row r="6199" spans="5:62" ht="14.25" customHeight="1" x14ac:dyDescent="0.25">
      <c r="E6199" s="113"/>
      <c r="H6199" s="133"/>
      <c r="T6199" s="133"/>
      <c r="X6199" s="131"/>
      <c r="Y6199" s="133"/>
      <c r="AJ6199" s="133"/>
      <c r="AO6199" s="135"/>
      <c r="AP6199" s="135"/>
      <c r="BJ6199" s="136"/>
    </row>
    <row r="6200" spans="5:62" ht="14.25" customHeight="1" x14ac:dyDescent="0.25">
      <c r="E6200" s="113"/>
      <c r="H6200" s="133"/>
      <c r="T6200" s="133"/>
      <c r="X6200" s="131"/>
      <c r="Y6200" s="133"/>
      <c r="AJ6200" s="133"/>
      <c r="AO6200" s="135"/>
      <c r="AP6200" s="135"/>
      <c r="BJ6200" s="136"/>
    </row>
    <row r="6201" spans="5:62" ht="14.25" customHeight="1" x14ac:dyDescent="0.25">
      <c r="E6201" s="113"/>
      <c r="H6201" s="133"/>
      <c r="T6201" s="133"/>
      <c r="X6201" s="131"/>
      <c r="Y6201" s="133"/>
      <c r="AJ6201" s="133"/>
      <c r="AO6201" s="135"/>
      <c r="AP6201" s="135"/>
      <c r="BJ6201" s="136"/>
    </row>
    <row r="6202" spans="5:62" ht="14.25" customHeight="1" x14ac:dyDescent="0.25">
      <c r="E6202" s="113"/>
      <c r="H6202" s="133"/>
      <c r="T6202" s="133"/>
      <c r="X6202" s="131"/>
      <c r="Y6202" s="133"/>
      <c r="AJ6202" s="133"/>
      <c r="AO6202" s="135"/>
      <c r="AP6202" s="135"/>
      <c r="BJ6202" s="136"/>
    </row>
    <row r="6203" spans="5:62" ht="14.25" customHeight="1" x14ac:dyDescent="0.25">
      <c r="E6203" s="113"/>
      <c r="H6203" s="133"/>
      <c r="T6203" s="133"/>
      <c r="X6203" s="131"/>
      <c r="Y6203" s="133"/>
      <c r="AJ6203" s="133"/>
      <c r="AO6203" s="135"/>
      <c r="AP6203" s="135"/>
      <c r="BJ6203" s="136"/>
    </row>
    <row r="6204" spans="5:62" ht="14.25" customHeight="1" x14ac:dyDescent="0.25">
      <c r="E6204" s="113"/>
      <c r="H6204" s="133"/>
      <c r="T6204" s="133"/>
      <c r="X6204" s="131"/>
      <c r="Y6204" s="133"/>
      <c r="AJ6204" s="133"/>
      <c r="AO6204" s="135"/>
      <c r="AP6204" s="135"/>
      <c r="BJ6204" s="136"/>
    </row>
    <row r="6205" spans="5:62" ht="14.25" customHeight="1" x14ac:dyDescent="0.25">
      <c r="E6205" s="113"/>
      <c r="H6205" s="133"/>
      <c r="T6205" s="133"/>
      <c r="X6205" s="131"/>
      <c r="Y6205" s="133"/>
      <c r="AJ6205" s="133"/>
      <c r="AO6205" s="135"/>
      <c r="AP6205" s="135"/>
      <c r="BJ6205" s="136"/>
    </row>
    <row r="6206" spans="5:62" ht="14.25" customHeight="1" x14ac:dyDescent="0.25">
      <c r="E6206" s="113"/>
      <c r="H6206" s="133"/>
      <c r="T6206" s="133"/>
      <c r="X6206" s="131"/>
      <c r="Y6206" s="133"/>
      <c r="AJ6206" s="133"/>
      <c r="AO6206" s="135"/>
      <c r="AP6206" s="135"/>
      <c r="BJ6206" s="136"/>
    </row>
    <row r="6207" spans="5:62" ht="14.25" customHeight="1" x14ac:dyDescent="0.25">
      <c r="E6207" s="113"/>
      <c r="H6207" s="133"/>
      <c r="T6207" s="133"/>
      <c r="X6207" s="131"/>
      <c r="Y6207" s="133"/>
      <c r="AJ6207" s="133"/>
      <c r="AO6207" s="135"/>
      <c r="AP6207" s="135"/>
      <c r="BJ6207" s="136"/>
    </row>
    <row r="6208" spans="5:62" ht="14.25" customHeight="1" x14ac:dyDescent="0.25">
      <c r="E6208" s="113"/>
      <c r="H6208" s="133"/>
      <c r="T6208" s="133"/>
      <c r="X6208" s="131"/>
      <c r="Y6208" s="133"/>
      <c r="AJ6208" s="133"/>
      <c r="AO6208" s="135"/>
      <c r="AP6208" s="135"/>
      <c r="BJ6208" s="136"/>
    </row>
    <row r="6209" spans="5:62" ht="14.25" customHeight="1" x14ac:dyDescent="0.25">
      <c r="E6209" s="113"/>
      <c r="H6209" s="133"/>
      <c r="T6209" s="133"/>
      <c r="X6209" s="131"/>
      <c r="Y6209" s="133"/>
      <c r="AJ6209" s="133"/>
      <c r="AO6209" s="135"/>
      <c r="AP6209" s="135"/>
      <c r="BJ6209" s="136"/>
    </row>
    <row r="6210" spans="5:62" ht="14.25" customHeight="1" x14ac:dyDescent="0.25">
      <c r="E6210" s="113"/>
      <c r="H6210" s="133"/>
      <c r="T6210" s="133"/>
      <c r="X6210" s="131"/>
      <c r="Y6210" s="133"/>
      <c r="AJ6210" s="133"/>
      <c r="AO6210" s="135"/>
      <c r="AP6210" s="135"/>
      <c r="BJ6210" s="136"/>
    </row>
    <row r="6211" spans="5:62" ht="14.25" customHeight="1" x14ac:dyDescent="0.25">
      <c r="E6211" s="113"/>
      <c r="H6211" s="133"/>
      <c r="T6211" s="133"/>
      <c r="X6211" s="131"/>
      <c r="Y6211" s="133"/>
      <c r="AJ6211" s="133"/>
      <c r="AO6211" s="135"/>
      <c r="AP6211" s="135"/>
      <c r="BJ6211" s="136"/>
    </row>
    <row r="6212" spans="5:62" ht="14.25" customHeight="1" x14ac:dyDescent="0.25">
      <c r="E6212" s="113"/>
      <c r="H6212" s="133"/>
      <c r="T6212" s="133"/>
      <c r="X6212" s="131"/>
      <c r="Y6212" s="133"/>
      <c r="AJ6212" s="133"/>
      <c r="AO6212" s="135"/>
      <c r="AP6212" s="135"/>
      <c r="BJ6212" s="136"/>
    </row>
    <row r="6213" spans="5:62" ht="14.25" customHeight="1" x14ac:dyDescent="0.25">
      <c r="E6213" s="113"/>
      <c r="H6213" s="133"/>
      <c r="T6213" s="133"/>
      <c r="X6213" s="131"/>
      <c r="Y6213" s="133"/>
      <c r="AJ6213" s="133"/>
      <c r="AO6213" s="135"/>
      <c r="AP6213" s="135"/>
      <c r="BJ6213" s="136"/>
    </row>
    <row r="6214" spans="5:62" ht="14.25" customHeight="1" x14ac:dyDescent="0.25">
      <c r="E6214" s="113"/>
      <c r="H6214" s="133"/>
      <c r="T6214" s="133"/>
      <c r="X6214" s="131"/>
      <c r="Y6214" s="133"/>
      <c r="AJ6214" s="133"/>
      <c r="AO6214" s="135"/>
      <c r="AP6214" s="135"/>
      <c r="BJ6214" s="136"/>
    </row>
    <row r="6215" spans="5:62" ht="14.25" customHeight="1" x14ac:dyDescent="0.25">
      <c r="E6215" s="113"/>
      <c r="H6215" s="133"/>
      <c r="T6215" s="133"/>
      <c r="X6215" s="131"/>
      <c r="Y6215" s="133"/>
      <c r="AJ6215" s="133"/>
      <c r="AO6215" s="135"/>
      <c r="AP6215" s="135"/>
      <c r="BJ6215" s="136"/>
    </row>
    <row r="6216" spans="5:62" ht="14.25" customHeight="1" x14ac:dyDescent="0.25">
      <c r="E6216" s="113"/>
      <c r="H6216" s="133"/>
      <c r="T6216" s="133"/>
      <c r="X6216" s="131"/>
      <c r="Y6216" s="133"/>
      <c r="AJ6216" s="133"/>
      <c r="AO6216" s="135"/>
      <c r="AP6216" s="135"/>
      <c r="BJ6216" s="136"/>
    </row>
    <row r="6217" spans="5:62" ht="14.25" customHeight="1" x14ac:dyDescent="0.25">
      <c r="E6217" s="113"/>
      <c r="H6217" s="133"/>
      <c r="T6217" s="133"/>
      <c r="X6217" s="131"/>
      <c r="Y6217" s="133"/>
      <c r="AJ6217" s="133"/>
      <c r="AO6217" s="135"/>
      <c r="AP6217" s="135"/>
      <c r="BJ6217" s="136"/>
    </row>
    <row r="6218" spans="5:62" ht="14.25" customHeight="1" x14ac:dyDescent="0.25">
      <c r="E6218" s="113"/>
      <c r="H6218" s="133"/>
      <c r="T6218" s="133"/>
      <c r="X6218" s="131"/>
      <c r="Y6218" s="133"/>
      <c r="AJ6218" s="133"/>
      <c r="AO6218" s="135"/>
      <c r="AP6218" s="135"/>
      <c r="BJ6218" s="136"/>
    </row>
    <row r="6219" spans="5:62" ht="14.25" customHeight="1" x14ac:dyDescent="0.25">
      <c r="E6219" s="113"/>
      <c r="H6219" s="133"/>
      <c r="T6219" s="133"/>
      <c r="X6219" s="131"/>
      <c r="Y6219" s="133"/>
      <c r="AJ6219" s="133"/>
      <c r="AO6219" s="135"/>
      <c r="AP6219" s="135"/>
      <c r="BJ6219" s="136"/>
    </row>
    <row r="6220" spans="5:62" ht="14.25" customHeight="1" x14ac:dyDescent="0.25">
      <c r="E6220" s="113"/>
      <c r="H6220" s="133"/>
      <c r="T6220" s="133"/>
      <c r="X6220" s="131"/>
      <c r="Y6220" s="133"/>
      <c r="AJ6220" s="133"/>
      <c r="AO6220" s="135"/>
      <c r="AP6220" s="135"/>
      <c r="BJ6220" s="136"/>
    </row>
    <row r="6221" spans="5:62" ht="14.25" customHeight="1" x14ac:dyDescent="0.25">
      <c r="E6221" s="113"/>
      <c r="H6221" s="133"/>
      <c r="T6221" s="133"/>
      <c r="X6221" s="131"/>
      <c r="Y6221" s="133"/>
      <c r="AJ6221" s="133"/>
      <c r="AO6221" s="135"/>
      <c r="AP6221" s="135"/>
      <c r="BJ6221" s="136"/>
    </row>
    <row r="6222" spans="5:62" ht="14.25" customHeight="1" x14ac:dyDescent="0.25">
      <c r="E6222" s="113"/>
      <c r="H6222" s="133"/>
      <c r="T6222" s="133"/>
      <c r="X6222" s="131"/>
      <c r="Y6222" s="133"/>
      <c r="AJ6222" s="133"/>
      <c r="AO6222" s="135"/>
      <c r="AP6222" s="135"/>
      <c r="BJ6222" s="136"/>
    </row>
    <row r="6223" spans="5:62" ht="14.25" customHeight="1" x14ac:dyDescent="0.25">
      <c r="E6223" s="113"/>
      <c r="H6223" s="133"/>
      <c r="T6223" s="133"/>
      <c r="X6223" s="131"/>
      <c r="Y6223" s="133"/>
      <c r="AJ6223" s="133"/>
      <c r="AO6223" s="135"/>
      <c r="AP6223" s="135"/>
      <c r="BJ6223" s="136"/>
    </row>
    <row r="6224" spans="5:62" ht="14.25" customHeight="1" x14ac:dyDescent="0.25">
      <c r="E6224" s="113"/>
      <c r="H6224" s="133"/>
      <c r="T6224" s="133"/>
      <c r="X6224" s="131"/>
      <c r="Y6224" s="133"/>
      <c r="AJ6224" s="133"/>
      <c r="AO6224" s="135"/>
      <c r="AP6224" s="135"/>
      <c r="BJ6224" s="136"/>
    </row>
    <row r="6225" spans="5:62" ht="14.25" customHeight="1" x14ac:dyDescent="0.25">
      <c r="E6225" s="113"/>
      <c r="H6225" s="133"/>
      <c r="T6225" s="133"/>
      <c r="X6225" s="131"/>
      <c r="Y6225" s="133"/>
      <c r="AJ6225" s="133"/>
      <c r="AO6225" s="135"/>
      <c r="AP6225" s="135"/>
      <c r="BJ6225" s="136"/>
    </row>
    <row r="6226" spans="5:62" ht="14.25" customHeight="1" x14ac:dyDescent="0.25">
      <c r="E6226" s="113"/>
      <c r="H6226" s="133"/>
      <c r="T6226" s="133"/>
      <c r="X6226" s="131"/>
      <c r="Y6226" s="133"/>
      <c r="AJ6226" s="133"/>
      <c r="AO6226" s="135"/>
      <c r="AP6226" s="135"/>
      <c r="BJ6226" s="136"/>
    </row>
    <row r="6227" spans="5:62" ht="14.25" customHeight="1" x14ac:dyDescent="0.25">
      <c r="E6227" s="113"/>
      <c r="H6227" s="133"/>
      <c r="T6227" s="133"/>
      <c r="X6227" s="131"/>
      <c r="Y6227" s="133"/>
      <c r="AJ6227" s="133"/>
      <c r="AO6227" s="135"/>
      <c r="AP6227" s="135"/>
      <c r="BJ6227" s="136"/>
    </row>
    <row r="6228" spans="5:62" ht="14.25" customHeight="1" x14ac:dyDescent="0.25">
      <c r="E6228" s="113"/>
      <c r="H6228" s="133"/>
      <c r="T6228" s="133"/>
      <c r="X6228" s="131"/>
      <c r="Y6228" s="133"/>
      <c r="AJ6228" s="133"/>
      <c r="AO6228" s="135"/>
      <c r="AP6228" s="135"/>
      <c r="BJ6228" s="136"/>
    </row>
    <row r="6229" spans="5:62" ht="14.25" customHeight="1" x14ac:dyDescent="0.25">
      <c r="E6229" s="113"/>
      <c r="H6229" s="133"/>
      <c r="T6229" s="133"/>
      <c r="X6229" s="131"/>
      <c r="Y6229" s="133"/>
      <c r="AJ6229" s="133"/>
      <c r="AO6229" s="135"/>
      <c r="AP6229" s="135"/>
      <c r="BJ6229" s="136"/>
    </row>
    <row r="6230" spans="5:62" ht="14.25" customHeight="1" x14ac:dyDescent="0.25">
      <c r="E6230" s="113"/>
      <c r="H6230" s="133"/>
      <c r="T6230" s="133"/>
      <c r="X6230" s="131"/>
      <c r="Y6230" s="133"/>
      <c r="AJ6230" s="133"/>
      <c r="AO6230" s="135"/>
      <c r="AP6230" s="135"/>
      <c r="BJ6230" s="136"/>
    </row>
    <row r="6231" spans="5:62" ht="14.25" customHeight="1" x14ac:dyDescent="0.25">
      <c r="E6231" s="113"/>
      <c r="H6231" s="133"/>
      <c r="T6231" s="133"/>
      <c r="X6231" s="131"/>
      <c r="Y6231" s="133"/>
      <c r="AJ6231" s="133"/>
      <c r="AO6231" s="135"/>
      <c r="AP6231" s="135"/>
      <c r="BJ6231" s="136"/>
    </row>
    <row r="6232" spans="5:62" ht="14.25" customHeight="1" x14ac:dyDescent="0.25">
      <c r="E6232" s="113"/>
      <c r="H6232" s="133"/>
      <c r="T6232" s="133"/>
      <c r="X6232" s="131"/>
      <c r="Y6232" s="133"/>
      <c r="AJ6232" s="133"/>
      <c r="AO6232" s="135"/>
      <c r="AP6232" s="135"/>
      <c r="BJ6232" s="136"/>
    </row>
    <row r="6233" spans="5:62" ht="14.25" customHeight="1" x14ac:dyDescent="0.25">
      <c r="E6233" s="113"/>
      <c r="H6233" s="133"/>
      <c r="T6233" s="133"/>
      <c r="X6233" s="131"/>
      <c r="Y6233" s="133"/>
      <c r="AJ6233" s="133"/>
      <c r="AO6233" s="135"/>
      <c r="AP6233" s="135"/>
      <c r="BJ6233" s="136"/>
    </row>
    <row r="6234" spans="5:62" ht="14.25" customHeight="1" x14ac:dyDescent="0.25">
      <c r="E6234" s="113"/>
      <c r="H6234" s="133"/>
      <c r="T6234" s="133"/>
      <c r="X6234" s="131"/>
      <c r="Y6234" s="133"/>
      <c r="AJ6234" s="133"/>
      <c r="AO6234" s="135"/>
      <c r="AP6234" s="135"/>
      <c r="BJ6234" s="136"/>
    </row>
    <row r="6235" spans="5:62" ht="14.25" customHeight="1" x14ac:dyDescent="0.25">
      <c r="E6235" s="113"/>
      <c r="H6235" s="133"/>
      <c r="T6235" s="133"/>
      <c r="X6235" s="131"/>
      <c r="Y6235" s="133"/>
      <c r="AJ6235" s="133"/>
      <c r="AO6235" s="135"/>
      <c r="AP6235" s="135"/>
      <c r="BJ6235" s="136"/>
    </row>
    <row r="6236" spans="5:62" ht="14.25" customHeight="1" x14ac:dyDescent="0.25">
      <c r="E6236" s="113"/>
      <c r="H6236" s="133"/>
      <c r="T6236" s="133"/>
      <c r="X6236" s="131"/>
      <c r="Y6236" s="133"/>
      <c r="AJ6236" s="133"/>
      <c r="AO6236" s="135"/>
      <c r="AP6236" s="135"/>
      <c r="BJ6236" s="136"/>
    </row>
    <row r="6237" spans="5:62" ht="14.25" customHeight="1" x14ac:dyDescent="0.25">
      <c r="E6237" s="113"/>
      <c r="H6237" s="133"/>
      <c r="T6237" s="133"/>
      <c r="X6237" s="131"/>
      <c r="Y6237" s="133"/>
      <c r="AJ6237" s="133"/>
      <c r="AO6237" s="135"/>
      <c r="AP6237" s="135"/>
      <c r="BJ6237" s="136"/>
    </row>
    <row r="6238" spans="5:62" ht="14.25" customHeight="1" x14ac:dyDescent="0.25">
      <c r="E6238" s="113"/>
      <c r="H6238" s="133"/>
      <c r="T6238" s="133"/>
      <c r="X6238" s="131"/>
      <c r="Y6238" s="133"/>
      <c r="AJ6238" s="133"/>
      <c r="AO6238" s="135"/>
      <c r="AP6238" s="135"/>
      <c r="BJ6238" s="136"/>
    </row>
    <row r="6239" spans="5:62" ht="14.25" customHeight="1" x14ac:dyDescent="0.25">
      <c r="E6239" s="113"/>
      <c r="H6239" s="133"/>
      <c r="T6239" s="133"/>
      <c r="X6239" s="131"/>
      <c r="Y6239" s="133"/>
      <c r="AJ6239" s="133"/>
      <c r="AO6239" s="135"/>
      <c r="AP6239" s="135"/>
      <c r="BJ6239" s="136"/>
    </row>
    <row r="6240" spans="5:62" ht="14.25" customHeight="1" x14ac:dyDescent="0.25">
      <c r="E6240" s="113"/>
      <c r="H6240" s="133"/>
      <c r="T6240" s="133"/>
      <c r="X6240" s="131"/>
      <c r="Y6240" s="133"/>
      <c r="AJ6240" s="133"/>
      <c r="AO6240" s="135"/>
      <c r="AP6240" s="135"/>
      <c r="BJ6240" s="136"/>
    </row>
    <row r="6241" spans="5:62" ht="14.25" customHeight="1" x14ac:dyDescent="0.25">
      <c r="E6241" s="113"/>
      <c r="H6241" s="133"/>
      <c r="T6241" s="133"/>
      <c r="X6241" s="131"/>
      <c r="Y6241" s="133"/>
      <c r="AJ6241" s="133"/>
      <c r="AO6241" s="135"/>
      <c r="AP6241" s="135"/>
      <c r="BJ6241" s="136"/>
    </row>
    <row r="6242" spans="5:62" ht="14.25" customHeight="1" x14ac:dyDescent="0.25">
      <c r="E6242" s="113"/>
      <c r="H6242" s="133"/>
      <c r="T6242" s="133"/>
      <c r="X6242" s="131"/>
      <c r="Y6242" s="133"/>
      <c r="AJ6242" s="133"/>
      <c r="AO6242" s="135"/>
      <c r="AP6242" s="135"/>
      <c r="BJ6242" s="136"/>
    </row>
    <row r="6243" spans="5:62" ht="14.25" customHeight="1" x14ac:dyDescent="0.25">
      <c r="E6243" s="113"/>
      <c r="H6243" s="133"/>
      <c r="T6243" s="133"/>
      <c r="X6243" s="131"/>
      <c r="Y6243" s="133"/>
      <c r="AJ6243" s="133"/>
      <c r="AO6243" s="135"/>
      <c r="AP6243" s="135"/>
      <c r="BJ6243" s="136"/>
    </row>
    <row r="6244" spans="5:62" ht="14.25" customHeight="1" x14ac:dyDescent="0.25">
      <c r="E6244" s="113"/>
      <c r="H6244" s="133"/>
      <c r="T6244" s="133"/>
      <c r="X6244" s="131"/>
      <c r="Y6244" s="133"/>
      <c r="AJ6244" s="133"/>
      <c r="AO6244" s="135"/>
      <c r="AP6244" s="135"/>
      <c r="BJ6244" s="136"/>
    </row>
    <row r="6245" spans="5:62" ht="14.25" customHeight="1" x14ac:dyDescent="0.25">
      <c r="E6245" s="113"/>
      <c r="H6245" s="133"/>
      <c r="T6245" s="133"/>
      <c r="X6245" s="131"/>
      <c r="Y6245" s="133"/>
      <c r="AJ6245" s="133"/>
      <c r="AO6245" s="135"/>
      <c r="AP6245" s="135"/>
      <c r="BJ6245" s="136"/>
    </row>
    <row r="6246" spans="5:62" ht="14.25" customHeight="1" x14ac:dyDescent="0.25">
      <c r="E6246" s="113"/>
      <c r="H6246" s="133"/>
      <c r="T6246" s="133"/>
      <c r="X6246" s="131"/>
      <c r="Y6246" s="133"/>
      <c r="AJ6246" s="133"/>
      <c r="AO6246" s="135"/>
      <c r="AP6246" s="135"/>
      <c r="BJ6246" s="136"/>
    </row>
    <row r="6247" spans="5:62" ht="14.25" customHeight="1" x14ac:dyDescent="0.25">
      <c r="E6247" s="113"/>
      <c r="H6247" s="133"/>
      <c r="T6247" s="133"/>
      <c r="X6247" s="131"/>
      <c r="Y6247" s="133"/>
      <c r="AJ6247" s="133"/>
      <c r="AO6247" s="135"/>
      <c r="AP6247" s="135"/>
      <c r="BJ6247" s="136"/>
    </row>
    <row r="6248" spans="5:62" ht="14.25" customHeight="1" x14ac:dyDescent="0.25">
      <c r="E6248" s="113"/>
      <c r="H6248" s="133"/>
      <c r="T6248" s="133"/>
      <c r="X6248" s="131"/>
      <c r="Y6248" s="133"/>
      <c r="AJ6248" s="133"/>
      <c r="AO6248" s="135"/>
      <c r="AP6248" s="135"/>
      <c r="BJ6248" s="136"/>
    </row>
    <row r="6249" spans="5:62" ht="14.25" customHeight="1" x14ac:dyDescent="0.25">
      <c r="E6249" s="113"/>
      <c r="H6249" s="133"/>
      <c r="T6249" s="133"/>
      <c r="X6249" s="131"/>
      <c r="Y6249" s="133"/>
      <c r="AJ6249" s="133"/>
      <c r="AO6249" s="135"/>
      <c r="AP6249" s="135"/>
      <c r="BJ6249" s="136"/>
    </row>
    <row r="6250" spans="5:62" ht="14.25" customHeight="1" x14ac:dyDescent="0.25">
      <c r="E6250" s="113"/>
      <c r="H6250" s="133"/>
      <c r="T6250" s="133"/>
      <c r="X6250" s="131"/>
      <c r="Y6250" s="133"/>
      <c r="AJ6250" s="133"/>
      <c r="AO6250" s="135"/>
      <c r="AP6250" s="135"/>
      <c r="BJ6250" s="136"/>
    </row>
    <row r="6251" spans="5:62" ht="14.25" customHeight="1" x14ac:dyDescent="0.25">
      <c r="E6251" s="113"/>
      <c r="H6251" s="133"/>
      <c r="T6251" s="133"/>
      <c r="X6251" s="131"/>
      <c r="Y6251" s="133"/>
      <c r="AJ6251" s="133"/>
      <c r="AO6251" s="135"/>
      <c r="AP6251" s="135"/>
      <c r="BJ6251" s="136"/>
    </row>
    <row r="6252" spans="5:62" ht="14.25" customHeight="1" x14ac:dyDescent="0.25">
      <c r="E6252" s="113"/>
      <c r="H6252" s="133"/>
      <c r="T6252" s="133"/>
      <c r="X6252" s="131"/>
      <c r="Y6252" s="133"/>
      <c r="AJ6252" s="133"/>
      <c r="AO6252" s="135"/>
      <c r="AP6252" s="135"/>
      <c r="BJ6252" s="136"/>
    </row>
    <row r="6253" spans="5:62" ht="14.25" customHeight="1" x14ac:dyDescent="0.25">
      <c r="E6253" s="113"/>
      <c r="H6253" s="133"/>
      <c r="T6253" s="133"/>
      <c r="X6253" s="131"/>
      <c r="Y6253" s="133"/>
      <c r="AJ6253" s="133"/>
      <c r="AO6253" s="135"/>
      <c r="AP6253" s="135"/>
      <c r="BJ6253" s="136"/>
    </row>
    <row r="6254" spans="5:62" ht="14.25" customHeight="1" x14ac:dyDescent="0.25">
      <c r="E6254" s="113"/>
      <c r="H6254" s="133"/>
      <c r="T6254" s="133"/>
      <c r="X6254" s="131"/>
      <c r="Y6254" s="133"/>
      <c r="AJ6254" s="133"/>
      <c r="AO6254" s="135"/>
      <c r="AP6254" s="135"/>
      <c r="BJ6254" s="136"/>
    </row>
    <row r="6255" spans="5:62" ht="14.25" customHeight="1" x14ac:dyDescent="0.25">
      <c r="E6255" s="113"/>
      <c r="H6255" s="133"/>
      <c r="T6255" s="133"/>
      <c r="X6255" s="131"/>
      <c r="Y6255" s="133"/>
      <c r="AJ6255" s="133"/>
      <c r="AO6255" s="135"/>
      <c r="AP6255" s="135"/>
      <c r="BJ6255" s="136"/>
    </row>
    <row r="6256" spans="5:62" ht="14.25" customHeight="1" x14ac:dyDescent="0.25">
      <c r="E6256" s="113"/>
      <c r="H6256" s="133"/>
      <c r="T6256" s="133"/>
      <c r="X6256" s="131"/>
      <c r="Y6256" s="133"/>
      <c r="AJ6256" s="133"/>
      <c r="AO6256" s="135"/>
      <c r="AP6256" s="135"/>
      <c r="BJ6256" s="136"/>
    </row>
    <row r="6257" spans="5:62" ht="14.25" customHeight="1" x14ac:dyDescent="0.25">
      <c r="E6257" s="113"/>
      <c r="H6257" s="133"/>
      <c r="T6257" s="133"/>
      <c r="X6257" s="131"/>
      <c r="Y6257" s="133"/>
      <c r="AJ6257" s="133"/>
      <c r="AO6257" s="135"/>
      <c r="AP6257" s="135"/>
      <c r="BJ6257" s="136"/>
    </row>
    <row r="6258" spans="5:62" ht="14.25" customHeight="1" x14ac:dyDescent="0.25">
      <c r="E6258" s="113"/>
      <c r="H6258" s="133"/>
      <c r="T6258" s="133"/>
      <c r="X6258" s="131"/>
      <c r="Y6258" s="133"/>
      <c r="AJ6258" s="133"/>
      <c r="AO6258" s="135"/>
      <c r="AP6258" s="135"/>
      <c r="BJ6258" s="136"/>
    </row>
    <row r="6259" spans="5:62" ht="14.25" customHeight="1" x14ac:dyDescent="0.25">
      <c r="E6259" s="113"/>
      <c r="H6259" s="133"/>
      <c r="T6259" s="133"/>
      <c r="X6259" s="131"/>
      <c r="Y6259" s="133"/>
      <c r="AJ6259" s="133"/>
      <c r="AO6259" s="135"/>
      <c r="AP6259" s="135"/>
      <c r="BJ6259" s="136"/>
    </row>
    <row r="6260" spans="5:62" ht="14.25" customHeight="1" x14ac:dyDescent="0.25">
      <c r="E6260" s="113"/>
      <c r="H6260" s="133"/>
      <c r="T6260" s="133"/>
      <c r="X6260" s="131"/>
      <c r="Y6260" s="133"/>
      <c r="AJ6260" s="133"/>
      <c r="AO6260" s="135"/>
      <c r="AP6260" s="135"/>
      <c r="BJ6260" s="136"/>
    </row>
    <row r="6261" spans="5:62" ht="14.25" customHeight="1" x14ac:dyDescent="0.25">
      <c r="E6261" s="113"/>
      <c r="H6261" s="133"/>
      <c r="T6261" s="133"/>
      <c r="X6261" s="131"/>
      <c r="Y6261" s="133"/>
      <c r="AJ6261" s="133"/>
      <c r="AO6261" s="135"/>
      <c r="AP6261" s="135"/>
      <c r="BJ6261" s="136"/>
    </row>
    <row r="6262" spans="5:62" ht="14.25" customHeight="1" x14ac:dyDescent="0.25">
      <c r="E6262" s="113"/>
      <c r="H6262" s="133"/>
      <c r="T6262" s="133"/>
      <c r="X6262" s="131"/>
      <c r="Y6262" s="133"/>
      <c r="AJ6262" s="133"/>
      <c r="AO6262" s="135"/>
      <c r="AP6262" s="135"/>
      <c r="BJ6262" s="136"/>
    </row>
    <row r="6263" spans="5:62" ht="14.25" customHeight="1" x14ac:dyDescent="0.25">
      <c r="E6263" s="113"/>
      <c r="H6263" s="133"/>
      <c r="T6263" s="133"/>
      <c r="X6263" s="131"/>
      <c r="Y6263" s="133"/>
      <c r="AJ6263" s="133"/>
      <c r="AO6263" s="135"/>
      <c r="AP6263" s="135"/>
      <c r="BJ6263" s="136"/>
    </row>
    <row r="6264" spans="5:62" ht="14.25" customHeight="1" x14ac:dyDescent="0.25">
      <c r="E6264" s="113"/>
      <c r="H6264" s="133"/>
      <c r="T6264" s="133"/>
      <c r="X6264" s="131"/>
      <c r="Y6264" s="133"/>
      <c r="AJ6264" s="133"/>
      <c r="AO6264" s="135"/>
      <c r="AP6264" s="135"/>
      <c r="BJ6264" s="136"/>
    </row>
    <row r="6265" spans="5:62" ht="14.25" customHeight="1" x14ac:dyDescent="0.25">
      <c r="E6265" s="113"/>
      <c r="H6265" s="133"/>
      <c r="T6265" s="133"/>
      <c r="X6265" s="131"/>
      <c r="Y6265" s="133"/>
      <c r="AJ6265" s="133"/>
      <c r="AO6265" s="135"/>
      <c r="AP6265" s="135"/>
      <c r="BJ6265" s="136"/>
    </row>
    <row r="6266" spans="5:62" ht="14.25" customHeight="1" x14ac:dyDescent="0.25">
      <c r="E6266" s="113"/>
      <c r="H6266" s="133"/>
      <c r="T6266" s="133"/>
      <c r="X6266" s="131"/>
      <c r="Y6266" s="133"/>
      <c r="AJ6266" s="133"/>
      <c r="AO6266" s="135"/>
      <c r="AP6266" s="135"/>
      <c r="BJ6266" s="136"/>
    </row>
    <row r="6267" spans="5:62" ht="14.25" customHeight="1" x14ac:dyDescent="0.25">
      <c r="E6267" s="113"/>
      <c r="H6267" s="133"/>
      <c r="T6267" s="133"/>
      <c r="X6267" s="131"/>
      <c r="Y6267" s="133"/>
      <c r="AJ6267" s="133"/>
      <c r="AO6267" s="135"/>
      <c r="AP6267" s="135"/>
      <c r="BJ6267" s="136"/>
    </row>
    <row r="6268" spans="5:62" ht="14.25" customHeight="1" x14ac:dyDescent="0.25">
      <c r="E6268" s="113"/>
      <c r="H6268" s="133"/>
      <c r="T6268" s="133"/>
      <c r="X6268" s="131"/>
      <c r="Y6268" s="133"/>
      <c r="AJ6268" s="133"/>
      <c r="AO6268" s="135"/>
      <c r="AP6268" s="135"/>
      <c r="BJ6268" s="136"/>
    </row>
    <row r="6269" spans="5:62" ht="14.25" customHeight="1" x14ac:dyDescent="0.25">
      <c r="E6269" s="113"/>
      <c r="H6269" s="133"/>
      <c r="T6269" s="133"/>
      <c r="X6269" s="131"/>
      <c r="Y6269" s="133"/>
      <c r="AJ6269" s="133"/>
      <c r="AO6269" s="135"/>
      <c r="AP6269" s="135"/>
      <c r="BJ6269" s="136"/>
    </row>
    <row r="6270" spans="5:62" ht="14.25" customHeight="1" x14ac:dyDescent="0.25">
      <c r="E6270" s="113"/>
      <c r="H6270" s="133"/>
      <c r="T6270" s="133"/>
      <c r="X6270" s="131"/>
      <c r="Y6270" s="133"/>
      <c r="AJ6270" s="133"/>
      <c r="AO6270" s="135"/>
      <c r="AP6270" s="135"/>
      <c r="BJ6270" s="136"/>
    </row>
    <row r="6271" spans="5:62" ht="14.25" customHeight="1" x14ac:dyDescent="0.25">
      <c r="E6271" s="113"/>
      <c r="H6271" s="133"/>
      <c r="T6271" s="133"/>
      <c r="X6271" s="131"/>
      <c r="Y6271" s="133"/>
      <c r="AJ6271" s="133"/>
      <c r="AO6271" s="135"/>
      <c r="AP6271" s="135"/>
      <c r="BJ6271" s="136"/>
    </row>
    <row r="6272" spans="5:62" ht="14.25" customHeight="1" x14ac:dyDescent="0.25">
      <c r="E6272" s="113"/>
      <c r="H6272" s="133"/>
      <c r="T6272" s="133"/>
      <c r="X6272" s="131"/>
      <c r="Y6272" s="133"/>
      <c r="AJ6272" s="133"/>
      <c r="AO6272" s="135"/>
      <c r="AP6272" s="135"/>
      <c r="BJ6272" s="136"/>
    </row>
    <row r="6273" spans="5:62" ht="14.25" customHeight="1" x14ac:dyDescent="0.25">
      <c r="E6273" s="113"/>
      <c r="H6273" s="133"/>
      <c r="T6273" s="133"/>
      <c r="X6273" s="131"/>
      <c r="Y6273" s="133"/>
      <c r="AJ6273" s="133"/>
      <c r="AO6273" s="135"/>
      <c r="AP6273" s="135"/>
      <c r="BJ6273" s="136"/>
    </row>
    <row r="6274" spans="5:62" ht="14.25" customHeight="1" x14ac:dyDescent="0.25">
      <c r="E6274" s="113"/>
      <c r="H6274" s="133"/>
      <c r="T6274" s="133"/>
      <c r="X6274" s="131"/>
      <c r="Y6274" s="133"/>
      <c r="AJ6274" s="133"/>
      <c r="AO6274" s="135"/>
      <c r="AP6274" s="135"/>
      <c r="BJ6274" s="136"/>
    </row>
    <row r="6275" spans="5:62" ht="14.25" customHeight="1" x14ac:dyDescent="0.25">
      <c r="E6275" s="113"/>
      <c r="H6275" s="133"/>
      <c r="T6275" s="133"/>
      <c r="X6275" s="131"/>
      <c r="Y6275" s="133"/>
      <c r="AJ6275" s="133"/>
      <c r="AO6275" s="135"/>
      <c r="AP6275" s="135"/>
      <c r="BJ6275" s="136"/>
    </row>
    <row r="6276" spans="5:62" ht="14.25" customHeight="1" x14ac:dyDescent="0.25">
      <c r="E6276" s="113"/>
      <c r="H6276" s="133"/>
      <c r="T6276" s="133"/>
      <c r="X6276" s="131"/>
      <c r="Y6276" s="133"/>
      <c r="AJ6276" s="133"/>
      <c r="AO6276" s="135"/>
      <c r="AP6276" s="135"/>
      <c r="BJ6276" s="136"/>
    </row>
    <row r="6277" spans="5:62" ht="14.25" customHeight="1" x14ac:dyDescent="0.25">
      <c r="E6277" s="113"/>
      <c r="H6277" s="133"/>
      <c r="T6277" s="133"/>
      <c r="X6277" s="131"/>
      <c r="Y6277" s="133"/>
      <c r="AJ6277" s="133"/>
      <c r="AO6277" s="135"/>
      <c r="AP6277" s="135"/>
      <c r="BJ6277" s="136"/>
    </row>
    <row r="6278" spans="5:62" ht="14.25" customHeight="1" x14ac:dyDescent="0.25">
      <c r="E6278" s="113"/>
      <c r="H6278" s="133"/>
      <c r="T6278" s="133"/>
      <c r="X6278" s="131"/>
      <c r="Y6278" s="133"/>
      <c r="AJ6278" s="133"/>
      <c r="AO6278" s="135"/>
      <c r="AP6278" s="135"/>
      <c r="BJ6278" s="136"/>
    </row>
    <row r="6279" spans="5:62" ht="14.25" customHeight="1" x14ac:dyDescent="0.25">
      <c r="E6279" s="113"/>
      <c r="H6279" s="133"/>
      <c r="T6279" s="133"/>
      <c r="X6279" s="131"/>
      <c r="Y6279" s="133"/>
      <c r="AJ6279" s="133"/>
      <c r="AO6279" s="135"/>
      <c r="AP6279" s="135"/>
      <c r="BJ6279" s="136"/>
    </row>
    <row r="6280" spans="5:62" ht="14.25" customHeight="1" x14ac:dyDescent="0.25">
      <c r="E6280" s="113"/>
      <c r="H6280" s="133"/>
      <c r="T6280" s="133"/>
      <c r="X6280" s="131"/>
      <c r="Y6280" s="133"/>
      <c r="AJ6280" s="133"/>
      <c r="AO6280" s="135"/>
      <c r="AP6280" s="135"/>
      <c r="BJ6280" s="136"/>
    </row>
    <row r="6281" spans="5:62" ht="14.25" customHeight="1" x14ac:dyDescent="0.25">
      <c r="E6281" s="113"/>
      <c r="H6281" s="133"/>
      <c r="T6281" s="133"/>
      <c r="X6281" s="131"/>
      <c r="Y6281" s="133"/>
      <c r="AJ6281" s="133"/>
      <c r="AO6281" s="135"/>
      <c r="AP6281" s="135"/>
      <c r="BJ6281" s="136"/>
    </row>
    <row r="6282" spans="5:62" ht="14.25" customHeight="1" x14ac:dyDescent="0.25">
      <c r="E6282" s="113"/>
      <c r="H6282" s="133"/>
      <c r="T6282" s="133"/>
      <c r="X6282" s="131"/>
      <c r="Y6282" s="133"/>
      <c r="AJ6282" s="133"/>
      <c r="AO6282" s="135"/>
      <c r="AP6282" s="135"/>
      <c r="BJ6282" s="136"/>
    </row>
    <row r="6283" spans="5:62" ht="14.25" customHeight="1" x14ac:dyDescent="0.25">
      <c r="E6283" s="113"/>
      <c r="H6283" s="133"/>
      <c r="T6283" s="133"/>
      <c r="X6283" s="131"/>
      <c r="Y6283" s="133"/>
      <c r="AJ6283" s="133"/>
      <c r="AO6283" s="135"/>
      <c r="AP6283" s="135"/>
      <c r="BJ6283" s="136"/>
    </row>
    <row r="6284" spans="5:62" ht="14.25" customHeight="1" x14ac:dyDescent="0.25">
      <c r="E6284" s="113"/>
      <c r="H6284" s="133"/>
      <c r="T6284" s="133"/>
      <c r="X6284" s="131"/>
      <c r="Y6284" s="133"/>
      <c r="AJ6284" s="133"/>
      <c r="AO6284" s="135"/>
      <c r="AP6284" s="135"/>
      <c r="BJ6284" s="136"/>
    </row>
    <row r="6285" spans="5:62" ht="14.25" customHeight="1" x14ac:dyDescent="0.25">
      <c r="E6285" s="113"/>
      <c r="H6285" s="133"/>
      <c r="T6285" s="133"/>
      <c r="X6285" s="131"/>
      <c r="Y6285" s="133"/>
      <c r="AJ6285" s="133"/>
      <c r="AO6285" s="135"/>
      <c r="AP6285" s="135"/>
      <c r="BJ6285" s="136"/>
    </row>
    <row r="6286" spans="5:62" ht="14.25" customHeight="1" x14ac:dyDescent="0.25">
      <c r="E6286" s="113"/>
      <c r="H6286" s="133"/>
      <c r="T6286" s="133"/>
      <c r="X6286" s="131"/>
      <c r="Y6286" s="133"/>
      <c r="AJ6286" s="133"/>
      <c r="AO6286" s="135"/>
      <c r="AP6286" s="135"/>
      <c r="BJ6286" s="136"/>
    </row>
    <row r="6287" spans="5:62" ht="14.25" customHeight="1" x14ac:dyDescent="0.25">
      <c r="E6287" s="113"/>
      <c r="H6287" s="133"/>
      <c r="T6287" s="133"/>
      <c r="X6287" s="131"/>
      <c r="Y6287" s="133"/>
      <c r="AJ6287" s="133"/>
      <c r="AO6287" s="135"/>
      <c r="AP6287" s="135"/>
      <c r="BJ6287" s="136"/>
    </row>
    <row r="6288" spans="5:62" ht="14.25" customHeight="1" x14ac:dyDescent="0.25">
      <c r="E6288" s="113"/>
      <c r="H6288" s="133"/>
      <c r="T6288" s="133"/>
      <c r="X6288" s="131"/>
      <c r="Y6288" s="133"/>
      <c r="AJ6288" s="133"/>
      <c r="AO6288" s="135"/>
      <c r="AP6288" s="135"/>
      <c r="BJ6288" s="136"/>
    </row>
    <row r="6289" spans="5:62" ht="14.25" customHeight="1" x14ac:dyDescent="0.25">
      <c r="E6289" s="113"/>
      <c r="H6289" s="133"/>
      <c r="T6289" s="133"/>
      <c r="X6289" s="131"/>
      <c r="Y6289" s="133"/>
      <c r="AJ6289" s="133"/>
      <c r="AO6289" s="135"/>
      <c r="AP6289" s="135"/>
      <c r="BJ6289" s="136"/>
    </row>
    <row r="6290" spans="5:62" ht="14.25" customHeight="1" x14ac:dyDescent="0.25">
      <c r="E6290" s="113"/>
      <c r="H6290" s="133"/>
      <c r="T6290" s="133"/>
      <c r="X6290" s="131"/>
      <c r="Y6290" s="133"/>
      <c r="AJ6290" s="133"/>
      <c r="AO6290" s="135"/>
      <c r="AP6290" s="135"/>
      <c r="BJ6290" s="136"/>
    </row>
    <row r="6291" spans="5:62" ht="14.25" customHeight="1" x14ac:dyDescent="0.25">
      <c r="E6291" s="113"/>
      <c r="H6291" s="133"/>
      <c r="T6291" s="133"/>
      <c r="X6291" s="131"/>
      <c r="Y6291" s="133"/>
      <c r="AJ6291" s="133"/>
      <c r="AO6291" s="135"/>
      <c r="AP6291" s="135"/>
      <c r="BJ6291" s="136"/>
    </row>
    <row r="6292" spans="5:62" ht="14.25" customHeight="1" x14ac:dyDescent="0.25">
      <c r="E6292" s="113"/>
      <c r="H6292" s="133"/>
      <c r="T6292" s="133"/>
      <c r="X6292" s="131"/>
      <c r="Y6292" s="133"/>
      <c r="AJ6292" s="133"/>
      <c r="AO6292" s="135"/>
      <c r="AP6292" s="135"/>
      <c r="BJ6292" s="136"/>
    </row>
    <row r="6293" spans="5:62" ht="14.25" customHeight="1" x14ac:dyDescent="0.25">
      <c r="E6293" s="113"/>
      <c r="H6293" s="133"/>
      <c r="T6293" s="133"/>
      <c r="X6293" s="131"/>
      <c r="Y6293" s="133"/>
      <c r="AJ6293" s="133"/>
      <c r="AO6293" s="135"/>
      <c r="AP6293" s="135"/>
      <c r="BJ6293" s="136"/>
    </row>
    <row r="6294" spans="5:62" ht="14.25" customHeight="1" x14ac:dyDescent="0.25">
      <c r="E6294" s="113"/>
      <c r="H6294" s="133"/>
      <c r="T6294" s="133"/>
      <c r="X6294" s="131"/>
      <c r="Y6294" s="133"/>
      <c r="AJ6294" s="133"/>
      <c r="AO6294" s="135"/>
      <c r="AP6294" s="135"/>
      <c r="BJ6294" s="136"/>
    </row>
    <row r="6295" spans="5:62" ht="14.25" customHeight="1" x14ac:dyDescent="0.25">
      <c r="E6295" s="113"/>
      <c r="H6295" s="133"/>
      <c r="T6295" s="133"/>
      <c r="X6295" s="131"/>
      <c r="Y6295" s="133"/>
      <c r="AJ6295" s="133"/>
      <c r="AO6295" s="135"/>
      <c r="AP6295" s="135"/>
      <c r="BJ6295" s="136"/>
    </row>
    <row r="6296" spans="5:62" ht="14.25" customHeight="1" x14ac:dyDescent="0.25">
      <c r="E6296" s="113"/>
      <c r="H6296" s="133"/>
      <c r="T6296" s="133"/>
      <c r="X6296" s="131"/>
      <c r="Y6296" s="133"/>
      <c r="AJ6296" s="133"/>
      <c r="AO6296" s="135"/>
      <c r="AP6296" s="135"/>
      <c r="BJ6296" s="136"/>
    </row>
    <row r="6297" spans="5:62" ht="14.25" customHeight="1" x14ac:dyDescent="0.25">
      <c r="E6297" s="113"/>
      <c r="H6297" s="133"/>
      <c r="T6297" s="133"/>
      <c r="X6297" s="131"/>
      <c r="Y6297" s="133"/>
      <c r="AJ6297" s="133"/>
      <c r="AO6297" s="135"/>
      <c r="AP6297" s="135"/>
      <c r="BJ6297" s="136"/>
    </row>
    <row r="6298" spans="5:62" ht="14.25" customHeight="1" x14ac:dyDescent="0.25">
      <c r="E6298" s="113"/>
      <c r="H6298" s="133"/>
      <c r="T6298" s="133"/>
      <c r="X6298" s="131"/>
      <c r="Y6298" s="133"/>
      <c r="AJ6298" s="133"/>
      <c r="AO6298" s="135"/>
      <c r="AP6298" s="135"/>
      <c r="BJ6298" s="136"/>
    </row>
    <row r="6299" spans="5:62" ht="14.25" customHeight="1" x14ac:dyDescent="0.25">
      <c r="E6299" s="113"/>
      <c r="H6299" s="133"/>
      <c r="T6299" s="133"/>
      <c r="X6299" s="131"/>
      <c r="Y6299" s="133"/>
      <c r="AJ6299" s="133"/>
      <c r="AO6299" s="135"/>
      <c r="AP6299" s="135"/>
      <c r="BJ6299" s="136"/>
    </row>
    <row r="6300" spans="5:62" ht="14.25" customHeight="1" x14ac:dyDescent="0.25">
      <c r="E6300" s="113"/>
      <c r="H6300" s="133"/>
      <c r="T6300" s="133"/>
      <c r="X6300" s="131"/>
      <c r="Y6300" s="133"/>
      <c r="AJ6300" s="133"/>
      <c r="AO6300" s="135"/>
      <c r="AP6300" s="135"/>
      <c r="BJ6300" s="136"/>
    </row>
    <row r="6301" spans="5:62" ht="14.25" customHeight="1" x14ac:dyDescent="0.25">
      <c r="E6301" s="113"/>
      <c r="H6301" s="133"/>
      <c r="T6301" s="133"/>
      <c r="X6301" s="131"/>
      <c r="Y6301" s="133"/>
      <c r="AJ6301" s="133"/>
      <c r="AO6301" s="135"/>
      <c r="AP6301" s="135"/>
      <c r="BJ6301" s="136"/>
    </row>
    <row r="6302" spans="5:62" ht="14.25" customHeight="1" x14ac:dyDescent="0.25">
      <c r="E6302" s="113"/>
      <c r="H6302" s="133"/>
      <c r="T6302" s="133"/>
      <c r="X6302" s="131"/>
      <c r="Y6302" s="133"/>
      <c r="AJ6302" s="133"/>
      <c r="AO6302" s="135"/>
      <c r="AP6302" s="135"/>
      <c r="BJ6302" s="136"/>
    </row>
    <row r="6303" spans="5:62" ht="14.25" customHeight="1" x14ac:dyDescent="0.25">
      <c r="E6303" s="113"/>
      <c r="H6303" s="133"/>
      <c r="T6303" s="133"/>
      <c r="X6303" s="131"/>
      <c r="Y6303" s="133"/>
      <c r="AJ6303" s="133"/>
      <c r="AO6303" s="135"/>
      <c r="AP6303" s="135"/>
      <c r="BJ6303" s="136"/>
    </row>
    <row r="6304" spans="5:62" ht="14.25" customHeight="1" x14ac:dyDescent="0.25">
      <c r="E6304" s="113"/>
      <c r="H6304" s="133"/>
      <c r="T6304" s="133"/>
      <c r="X6304" s="131"/>
      <c r="Y6304" s="133"/>
      <c r="AJ6304" s="133"/>
      <c r="AO6304" s="135"/>
      <c r="AP6304" s="135"/>
      <c r="BJ6304" s="136"/>
    </row>
    <row r="6305" spans="5:62" ht="14.25" customHeight="1" x14ac:dyDescent="0.25">
      <c r="E6305" s="113"/>
      <c r="H6305" s="133"/>
      <c r="T6305" s="133"/>
      <c r="X6305" s="131"/>
      <c r="Y6305" s="133"/>
      <c r="AJ6305" s="133"/>
      <c r="AO6305" s="135"/>
      <c r="AP6305" s="135"/>
      <c r="BJ6305" s="136"/>
    </row>
    <row r="6306" spans="5:62" ht="14.25" customHeight="1" x14ac:dyDescent="0.25">
      <c r="E6306" s="113"/>
      <c r="H6306" s="133"/>
      <c r="T6306" s="133"/>
      <c r="X6306" s="131"/>
      <c r="Y6306" s="133"/>
      <c r="AJ6306" s="133"/>
      <c r="AO6306" s="135"/>
      <c r="AP6306" s="135"/>
      <c r="BJ6306" s="136"/>
    </row>
    <row r="6307" spans="5:62" ht="14.25" customHeight="1" x14ac:dyDescent="0.25">
      <c r="E6307" s="113"/>
      <c r="H6307" s="133"/>
      <c r="T6307" s="133"/>
      <c r="X6307" s="131"/>
      <c r="Y6307" s="133"/>
      <c r="AJ6307" s="133"/>
      <c r="AO6307" s="135"/>
      <c r="AP6307" s="135"/>
      <c r="BJ6307" s="136"/>
    </row>
    <row r="6308" spans="5:62" ht="14.25" customHeight="1" x14ac:dyDescent="0.25">
      <c r="E6308" s="113"/>
      <c r="H6308" s="133"/>
      <c r="T6308" s="133"/>
      <c r="X6308" s="131"/>
      <c r="Y6308" s="133"/>
      <c r="AJ6308" s="133"/>
      <c r="AO6308" s="135"/>
      <c r="AP6308" s="135"/>
      <c r="BJ6308" s="136"/>
    </row>
    <row r="6309" spans="5:62" ht="14.25" customHeight="1" x14ac:dyDescent="0.25">
      <c r="E6309" s="113"/>
      <c r="H6309" s="133"/>
      <c r="T6309" s="133"/>
      <c r="X6309" s="131"/>
      <c r="Y6309" s="133"/>
      <c r="AJ6309" s="133"/>
      <c r="AO6309" s="135"/>
      <c r="AP6309" s="135"/>
      <c r="BJ6309" s="136"/>
    </row>
    <row r="6310" spans="5:62" ht="14.25" customHeight="1" x14ac:dyDescent="0.25">
      <c r="E6310" s="113"/>
      <c r="H6310" s="133"/>
      <c r="T6310" s="133"/>
      <c r="X6310" s="131"/>
      <c r="Y6310" s="133"/>
      <c r="AJ6310" s="133"/>
      <c r="AO6310" s="135"/>
      <c r="AP6310" s="135"/>
      <c r="BJ6310" s="136"/>
    </row>
    <row r="6311" spans="5:62" ht="14.25" customHeight="1" x14ac:dyDescent="0.25">
      <c r="E6311" s="113"/>
      <c r="H6311" s="133"/>
      <c r="T6311" s="133"/>
      <c r="X6311" s="131"/>
      <c r="Y6311" s="133"/>
      <c r="AJ6311" s="133"/>
      <c r="AO6311" s="135"/>
      <c r="AP6311" s="135"/>
      <c r="BJ6311" s="136"/>
    </row>
    <row r="6312" spans="5:62" ht="14.25" customHeight="1" x14ac:dyDescent="0.25">
      <c r="E6312" s="113"/>
      <c r="H6312" s="133"/>
      <c r="T6312" s="133"/>
      <c r="X6312" s="131"/>
      <c r="Y6312" s="133"/>
      <c r="AJ6312" s="133"/>
      <c r="AO6312" s="135"/>
      <c r="AP6312" s="135"/>
      <c r="BJ6312" s="136"/>
    </row>
    <row r="6313" spans="5:62" ht="14.25" customHeight="1" x14ac:dyDescent="0.25">
      <c r="E6313" s="113"/>
      <c r="H6313" s="133"/>
      <c r="T6313" s="133"/>
      <c r="X6313" s="131"/>
      <c r="Y6313" s="133"/>
      <c r="AJ6313" s="133"/>
      <c r="AO6313" s="135"/>
      <c r="AP6313" s="135"/>
      <c r="BJ6313" s="136"/>
    </row>
    <row r="6314" spans="5:62" ht="14.25" customHeight="1" x14ac:dyDescent="0.25">
      <c r="E6314" s="113"/>
      <c r="H6314" s="133"/>
      <c r="T6314" s="133"/>
      <c r="X6314" s="131"/>
      <c r="Y6314" s="133"/>
      <c r="AJ6314" s="133"/>
      <c r="AO6314" s="135"/>
      <c r="AP6314" s="135"/>
      <c r="BJ6314" s="136"/>
    </row>
    <row r="6315" spans="5:62" ht="14.25" customHeight="1" x14ac:dyDescent="0.25">
      <c r="E6315" s="113"/>
      <c r="H6315" s="133"/>
      <c r="T6315" s="133"/>
      <c r="X6315" s="131"/>
      <c r="Y6315" s="133"/>
      <c r="AJ6315" s="133"/>
      <c r="AO6315" s="135"/>
      <c r="AP6315" s="135"/>
      <c r="BJ6315" s="136"/>
    </row>
    <row r="6316" spans="5:62" ht="14.25" customHeight="1" x14ac:dyDescent="0.25">
      <c r="E6316" s="113"/>
      <c r="H6316" s="133"/>
      <c r="T6316" s="133"/>
      <c r="X6316" s="131"/>
      <c r="Y6316" s="133"/>
      <c r="AJ6316" s="133"/>
      <c r="AO6316" s="135"/>
      <c r="AP6316" s="135"/>
      <c r="BJ6316" s="136"/>
    </row>
    <row r="6317" spans="5:62" ht="14.25" customHeight="1" x14ac:dyDescent="0.25">
      <c r="E6317" s="113"/>
      <c r="H6317" s="133"/>
      <c r="T6317" s="133"/>
      <c r="X6317" s="131"/>
      <c r="Y6317" s="133"/>
      <c r="AJ6317" s="133"/>
      <c r="AO6317" s="135"/>
      <c r="AP6317" s="135"/>
      <c r="BJ6317" s="136"/>
    </row>
    <row r="6318" spans="5:62" ht="14.25" customHeight="1" x14ac:dyDescent="0.25">
      <c r="E6318" s="113"/>
      <c r="H6318" s="133"/>
      <c r="T6318" s="133"/>
      <c r="X6318" s="131"/>
      <c r="Y6318" s="133"/>
      <c r="AJ6318" s="133"/>
      <c r="AO6318" s="135"/>
      <c r="AP6318" s="135"/>
      <c r="BJ6318" s="136"/>
    </row>
    <row r="6319" spans="5:62" ht="14.25" customHeight="1" x14ac:dyDescent="0.25">
      <c r="E6319" s="113"/>
      <c r="H6319" s="133"/>
      <c r="T6319" s="133"/>
      <c r="X6319" s="131"/>
      <c r="Y6319" s="133"/>
      <c r="AJ6319" s="133"/>
      <c r="AO6319" s="135"/>
      <c r="AP6319" s="135"/>
      <c r="BJ6319" s="136"/>
    </row>
    <row r="6320" spans="5:62" ht="14.25" customHeight="1" x14ac:dyDescent="0.25">
      <c r="E6320" s="113"/>
      <c r="H6320" s="133"/>
      <c r="T6320" s="133"/>
      <c r="X6320" s="131"/>
      <c r="Y6320" s="133"/>
      <c r="AJ6320" s="133"/>
      <c r="AO6320" s="135"/>
      <c r="AP6320" s="135"/>
      <c r="BJ6320" s="136"/>
    </row>
    <row r="6321" spans="5:62" ht="14.25" customHeight="1" x14ac:dyDescent="0.25">
      <c r="E6321" s="113"/>
      <c r="H6321" s="133"/>
      <c r="T6321" s="133"/>
      <c r="X6321" s="131"/>
      <c r="Y6321" s="133"/>
      <c r="AJ6321" s="133"/>
      <c r="AO6321" s="135"/>
      <c r="AP6321" s="135"/>
      <c r="BJ6321" s="136"/>
    </row>
    <row r="6322" spans="5:62" ht="14.25" customHeight="1" x14ac:dyDescent="0.25">
      <c r="E6322" s="113"/>
      <c r="H6322" s="133"/>
      <c r="T6322" s="133"/>
      <c r="X6322" s="131"/>
      <c r="Y6322" s="133"/>
      <c r="AJ6322" s="133"/>
      <c r="AO6322" s="135"/>
      <c r="AP6322" s="135"/>
      <c r="BJ6322" s="136"/>
    </row>
    <row r="6323" spans="5:62" ht="14.25" customHeight="1" x14ac:dyDescent="0.25">
      <c r="E6323" s="113"/>
      <c r="H6323" s="133"/>
      <c r="T6323" s="133"/>
      <c r="X6323" s="131"/>
      <c r="Y6323" s="133"/>
      <c r="AJ6323" s="133"/>
      <c r="AO6323" s="135"/>
      <c r="AP6323" s="135"/>
      <c r="BJ6323" s="136"/>
    </row>
    <row r="6324" spans="5:62" ht="14.25" customHeight="1" x14ac:dyDescent="0.25">
      <c r="E6324" s="113"/>
      <c r="H6324" s="133"/>
      <c r="T6324" s="133"/>
      <c r="X6324" s="131"/>
      <c r="Y6324" s="133"/>
      <c r="AJ6324" s="133"/>
      <c r="AO6324" s="135"/>
      <c r="AP6324" s="135"/>
      <c r="BJ6324" s="136"/>
    </row>
    <row r="6325" spans="5:62" ht="14.25" customHeight="1" x14ac:dyDescent="0.25">
      <c r="E6325" s="113"/>
      <c r="H6325" s="133"/>
      <c r="T6325" s="133"/>
      <c r="X6325" s="131"/>
      <c r="Y6325" s="133"/>
      <c r="AJ6325" s="133"/>
      <c r="AO6325" s="135"/>
      <c r="AP6325" s="135"/>
      <c r="BJ6325" s="136"/>
    </row>
    <row r="6326" spans="5:62" ht="14.25" customHeight="1" x14ac:dyDescent="0.25">
      <c r="E6326" s="113"/>
      <c r="H6326" s="133"/>
      <c r="T6326" s="133"/>
      <c r="X6326" s="131"/>
      <c r="Y6326" s="133"/>
      <c r="AJ6326" s="133"/>
      <c r="AO6326" s="135"/>
      <c r="AP6326" s="135"/>
      <c r="BJ6326" s="136"/>
    </row>
    <row r="6327" spans="5:62" ht="14.25" customHeight="1" x14ac:dyDescent="0.25">
      <c r="E6327" s="113"/>
      <c r="H6327" s="133"/>
      <c r="T6327" s="133"/>
      <c r="X6327" s="131"/>
      <c r="Y6327" s="133"/>
      <c r="AJ6327" s="133"/>
      <c r="AO6327" s="135"/>
      <c r="AP6327" s="135"/>
      <c r="BJ6327" s="136"/>
    </row>
    <row r="6328" spans="5:62" ht="14.25" customHeight="1" x14ac:dyDescent="0.25">
      <c r="E6328" s="113"/>
      <c r="H6328" s="133"/>
      <c r="T6328" s="133"/>
      <c r="X6328" s="131"/>
      <c r="Y6328" s="133"/>
      <c r="AJ6328" s="133"/>
      <c r="AO6328" s="135"/>
      <c r="AP6328" s="135"/>
      <c r="BJ6328" s="136"/>
    </row>
    <row r="6329" spans="5:62" ht="14.25" customHeight="1" x14ac:dyDescent="0.25">
      <c r="E6329" s="113"/>
      <c r="H6329" s="133"/>
      <c r="T6329" s="133"/>
      <c r="X6329" s="131"/>
      <c r="Y6329" s="133"/>
      <c r="AJ6329" s="133"/>
      <c r="AO6329" s="135"/>
      <c r="AP6329" s="135"/>
      <c r="BJ6329" s="136"/>
    </row>
    <row r="6330" spans="5:62" ht="14.25" customHeight="1" x14ac:dyDescent="0.25">
      <c r="E6330" s="113"/>
      <c r="H6330" s="133"/>
      <c r="T6330" s="133"/>
      <c r="X6330" s="131"/>
      <c r="Y6330" s="133"/>
      <c r="AJ6330" s="133"/>
      <c r="AO6330" s="135"/>
      <c r="AP6330" s="135"/>
      <c r="BJ6330" s="136"/>
    </row>
    <row r="6331" spans="5:62" ht="14.25" customHeight="1" x14ac:dyDescent="0.25">
      <c r="E6331" s="113"/>
      <c r="H6331" s="133"/>
      <c r="T6331" s="133"/>
      <c r="X6331" s="131"/>
      <c r="Y6331" s="133"/>
      <c r="AJ6331" s="133"/>
      <c r="AO6331" s="135"/>
      <c r="AP6331" s="135"/>
      <c r="BJ6331" s="136"/>
    </row>
    <row r="6332" spans="5:62" ht="14.25" customHeight="1" x14ac:dyDescent="0.25">
      <c r="E6332" s="113"/>
      <c r="H6332" s="133"/>
      <c r="T6332" s="133"/>
      <c r="X6332" s="131"/>
      <c r="Y6332" s="133"/>
      <c r="AJ6332" s="133"/>
      <c r="AO6332" s="135"/>
      <c r="AP6332" s="135"/>
      <c r="BJ6332" s="136"/>
    </row>
    <row r="6333" spans="5:62" ht="14.25" customHeight="1" x14ac:dyDescent="0.25">
      <c r="E6333" s="113"/>
      <c r="H6333" s="133"/>
      <c r="T6333" s="133"/>
      <c r="X6333" s="131"/>
      <c r="Y6333" s="133"/>
      <c r="AJ6333" s="133"/>
      <c r="AO6333" s="135"/>
      <c r="AP6333" s="135"/>
      <c r="BJ6333" s="136"/>
    </row>
    <row r="6334" spans="5:62" ht="14.25" customHeight="1" x14ac:dyDescent="0.25">
      <c r="E6334" s="113"/>
      <c r="H6334" s="133"/>
      <c r="T6334" s="133"/>
      <c r="X6334" s="131"/>
      <c r="Y6334" s="133"/>
      <c r="AJ6334" s="133"/>
      <c r="AO6334" s="135"/>
      <c r="AP6334" s="135"/>
      <c r="BJ6334" s="136"/>
    </row>
    <row r="6335" spans="5:62" ht="14.25" customHeight="1" x14ac:dyDescent="0.25">
      <c r="E6335" s="113"/>
      <c r="H6335" s="133"/>
      <c r="T6335" s="133"/>
      <c r="X6335" s="131"/>
      <c r="Y6335" s="133"/>
      <c r="AJ6335" s="133"/>
      <c r="AO6335" s="135"/>
      <c r="AP6335" s="135"/>
      <c r="BJ6335" s="136"/>
    </row>
    <row r="6336" spans="5:62" ht="14.25" customHeight="1" x14ac:dyDescent="0.25">
      <c r="E6336" s="113"/>
      <c r="H6336" s="133"/>
      <c r="T6336" s="133"/>
      <c r="X6336" s="131"/>
      <c r="Y6336" s="133"/>
      <c r="AJ6336" s="133"/>
      <c r="AO6336" s="135"/>
      <c r="AP6336" s="135"/>
      <c r="BJ6336" s="136"/>
    </row>
    <row r="6337" spans="5:62" ht="14.25" customHeight="1" x14ac:dyDescent="0.25">
      <c r="E6337" s="113"/>
      <c r="H6337" s="133"/>
      <c r="T6337" s="133"/>
      <c r="X6337" s="131"/>
      <c r="Y6337" s="133"/>
      <c r="AJ6337" s="133"/>
      <c r="AO6337" s="135"/>
      <c r="AP6337" s="135"/>
      <c r="BJ6337" s="136"/>
    </row>
    <row r="6338" spans="5:62" ht="14.25" customHeight="1" x14ac:dyDescent="0.25">
      <c r="E6338" s="113"/>
      <c r="H6338" s="133"/>
      <c r="T6338" s="133"/>
      <c r="X6338" s="131"/>
      <c r="Y6338" s="133"/>
      <c r="AJ6338" s="133"/>
      <c r="AO6338" s="135"/>
      <c r="AP6338" s="135"/>
      <c r="BJ6338" s="136"/>
    </row>
    <row r="6339" spans="5:62" ht="14.25" customHeight="1" x14ac:dyDescent="0.25">
      <c r="E6339" s="113"/>
      <c r="H6339" s="133"/>
      <c r="T6339" s="133"/>
      <c r="X6339" s="131"/>
      <c r="Y6339" s="133"/>
      <c r="AJ6339" s="133"/>
      <c r="AO6339" s="135"/>
      <c r="AP6339" s="135"/>
      <c r="BJ6339" s="136"/>
    </row>
    <row r="6340" spans="5:62" ht="14.25" customHeight="1" x14ac:dyDescent="0.25">
      <c r="E6340" s="113"/>
      <c r="H6340" s="133"/>
      <c r="T6340" s="133"/>
      <c r="X6340" s="131"/>
      <c r="Y6340" s="133"/>
      <c r="AJ6340" s="133"/>
      <c r="AO6340" s="135"/>
      <c r="AP6340" s="135"/>
      <c r="BJ6340" s="136"/>
    </row>
    <row r="6341" spans="5:62" ht="14.25" customHeight="1" x14ac:dyDescent="0.25">
      <c r="E6341" s="113"/>
      <c r="H6341" s="133"/>
      <c r="T6341" s="133"/>
      <c r="X6341" s="131"/>
      <c r="Y6341" s="133"/>
      <c r="AJ6341" s="133"/>
      <c r="AO6341" s="135"/>
      <c r="AP6341" s="135"/>
      <c r="BJ6341" s="136"/>
    </row>
    <row r="6342" spans="5:62" ht="14.25" customHeight="1" x14ac:dyDescent="0.25">
      <c r="E6342" s="113"/>
      <c r="H6342" s="133"/>
      <c r="T6342" s="133"/>
      <c r="X6342" s="131"/>
      <c r="Y6342" s="133"/>
      <c r="AJ6342" s="133"/>
      <c r="AO6342" s="135"/>
      <c r="AP6342" s="135"/>
      <c r="BJ6342" s="136"/>
    </row>
    <row r="6343" spans="5:62" ht="14.25" customHeight="1" x14ac:dyDescent="0.25">
      <c r="E6343" s="113"/>
      <c r="H6343" s="133"/>
      <c r="T6343" s="133"/>
      <c r="X6343" s="131"/>
      <c r="Y6343" s="133"/>
      <c r="AJ6343" s="133"/>
      <c r="AO6343" s="135"/>
      <c r="AP6343" s="135"/>
      <c r="BJ6343" s="136"/>
    </row>
    <row r="6344" spans="5:62" ht="14.25" customHeight="1" x14ac:dyDescent="0.25">
      <c r="E6344" s="113"/>
      <c r="H6344" s="133"/>
      <c r="T6344" s="133"/>
      <c r="X6344" s="131"/>
      <c r="Y6344" s="133"/>
      <c r="AJ6344" s="133"/>
      <c r="AO6344" s="135"/>
      <c r="AP6344" s="135"/>
      <c r="BJ6344" s="136"/>
    </row>
    <row r="6345" spans="5:62" ht="14.25" customHeight="1" x14ac:dyDescent="0.25">
      <c r="E6345" s="113"/>
      <c r="H6345" s="133"/>
      <c r="T6345" s="133"/>
      <c r="X6345" s="131"/>
      <c r="Y6345" s="133"/>
      <c r="AJ6345" s="133"/>
      <c r="AO6345" s="135"/>
      <c r="AP6345" s="135"/>
      <c r="BJ6345" s="136"/>
    </row>
    <row r="6346" spans="5:62" ht="14.25" customHeight="1" x14ac:dyDescent="0.25">
      <c r="E6346" s="113"/>
      <c r="H6346" s="133"/>
      <c r="T6346" s="133"/>
      <c r="X6346" s="131"/>
      <c r="Y6346" s="133"/>
      <c r="AJ6346" s="133"/>
      <c r="AO6346" s="135"/>
      <c r="AP6346" s="135"/>
      <c r="BJ6346" s="136"/>
    </row>
    <row r="6347" spans="5:62" ht="14.25" customHeight="1" x14ac:dyDescent="0.25">
      <c r="E6347" s="113"/>
      <c r="H6347" s="133"/>
      <c r="T6347" s="133"/>
      <c r="X6347" s="131"/>
      <c r="Y6347" s="133"/>
      <c r="AJ6347" s="133"/>
      <c r="AO6347" s="135"/>
      <c r="AP6347" s="135"/>
      <c r="BJ6347" s="136"/>
    </row>
    <row r="6348" spans="5:62" ht="14.25" customHeight="1" x14ac:dyDescent="0.25">
      <c r="E6348" s="113"/>
      <c r="H6348" s="133"/>
      <c r="T6348" s="133"/>
      <c r="X6348" s="131"/>
      <c r="Y6348" s="133"/>
      <c r="AJ6348" s="133"/>
      <c r="AO6348" s="135"/>
      <c r="AP6348" s="135"/>
      <c r="BJ6348" s="136"/>
    </row>
    <row r="6349" spans="5:62" ht="14.25" customHeight="1" x14ac:dyDescent="0.25">
      <c r="E6349" s="113"/>
      <c r="H6349" s="133"/>
      <c r="T6349" s="133"/>
      <c r="X6349" s="131"/>
      <c r="Y6349" s="133"/>
      <c r="AJ6349" s="133"/>
      <c r="AO6349" s="135"/>
      <c r="AP6349" s="135"/>
      <c r="BJ6349" s="136"/>
    </row>
    <row r="6350" spans="5:62" ht="14.25" customHeight="1" x14ac:dyDescent="0.25">
      <c r="E6350" s="113"/>
      <c r="H6350" s="133"/>
      <c r="T6350" s="133"/>
      <c r="X6350" s="131"/>
      <c r="Y6350" s="133"/>
      <c r="AJ6350" s="133"/>
      <c r="AO6350" s="135"/>
      <c r="AP6350" s="135"/>
      <c r="BJ6350" s="136"/>
    </row>
    <row r="6351" spans="5:62" ht="14.25" customHeight="1" x14ac:dyDescent="0.25">
      <c r="E6351" s="113"/>
      <c r="H6351" s="133"/>
      <c r="T6351" s="133"/>
      <c r="X6351" s="131"/>
      <c r="Y6351" s="133"/>
      <c r="AJ6351" s="133"/>
      <c r="AO6351" s="135"/>
      <c r="AP6351" s="135"/>
      <c r="BJ6351" s="136"/>
    </row>
    <row r="6352" spans="5:62" ht="14.25" customHeight="1" x14ac:dyDescent="0.25">
      <c r="E6352" s="113"/>
      <c r="H6352" s="133"/>
      <c r="T6352" s="133"/>
      <c r="X6352" s="131"/>
      <c r="Y6352" s="133"/>
      <c r="AJ6352" s="133"/>
      <c r="AO6352" s="135"/>
      <c r="AP6352" s="135"/>
      <c r="BJ6352" s="136"/>
    </row>
    <row r="6353" spans="5:62" ht="14.25" customHeight="1" x14ac:dyDescent="0.25">
      <c r="E6353" s="113"/>
      <c r="H6353" s="133"/>
      <c r="T6353" s="133"/>
      <c r="X6353" s="131"/>
      <c r="Y6353" s="133"/>
      <c r="AJ6353" s="133"/>
      <c r="AO6353" s="135"/>
      <c r="AP6353" s="135"/>
      <c r="BJ6353" s="136"/>
    </row>
    <row r="6354" spans="5:62" ht="14.25" customHeight="1" x14ac:dyDescent="0.25">
      <c r="E6354" s="113"/>
      <c r="H6354" s="133"/>
      <c r="T6354" s="133"/>
      <c r="X6354" s="131"/>
      <c r="Y6354" s="133"/>
      <c r="AJ6354" s="133"/>
      <c r="AO6354" s="135"/>
      <c r="AP6354" s="135"/>
      <c r="BJ6354" s="136"/>
    </row>
    <row r="6355" spans="5:62" ht="14.25" customHeight="1" x14ac:dyDescent="0.25">
      <c r="E6355" s="113"/>
      <c r="H6355" s="133"/>
      <c r="T6355" s="133"/>
      <c r="X6355" s="131"/>
      <c r="Y6355" s="133"/>
      <c r="AJ6355" s="133"/>
      <c r="AO6355" s="135"/>
      <c r="AP6355" s="135"/>
      <c r="BJ6355" s="136"/>
    </row>
    <row r="6356" spans="5:62" ht="14.25" customHeight="1" x14ac:dyDescent="0.25">
      <c r="E6356" s="113"/>
      <c r="H6356" s="133"/>
      <c r="T6356" s="133"/>
      <c r="X6356" s="131"/>
      <c r="Y6356" s="133"/>
      <c r="AJ6356" s="133"/>
      <c r="AO6356" s="135"/>
      <c r="AP6356" s="135"/>
      <c r="BJ6356" s="136"/>
    </row>
    <row r="6357" spans="5:62" ht="14.25" customHeight="1" x14ac:dyDescent="0.25">
      <c r="E6357" s="113"/>
      <c r="H6357" s="133"/>
      <c r="T6357" s="133"/>
      <c r="X6357" s="131"/>
      <c r="Y6357" s="133"/>
      <c r="AJ6357" s="133"/>
      <c r="AO6357" s="135"/>
      <c r="AP6357" s="135"/>
      <c r="BJ6357" s="136"/>
    </row>
    <row r="6358" spans="5:62" ht="14.25" customHeight="1" x14ac:dyDescent="0.25">
      <c r="E6358" s="113"/>
      <c r="H6358" s="133"/>
      <c r="T6358" s="133"/>
      <c r="X6358" s="131"/>
      <c r="Y6358" s="133"/>
      <c r="AJ6358" s="133"/>
      <c r="AO6358" s="135"/>
      <c r="AP6358" s="135"/>
      <c r="BJ6358" s="136"/>
    </row>
    <row r="6359" spans="5:62" ht="14.25" customHeight="1" x14ac:dyDescent="0.25">
      <c r="E6359" s="113"/>
      <c r="H6359" s="133"/>
      <c r="T6359" s="133"/>
      <c r="X6359" s="131"/>
      <c r="Y6359" s="133"/>
      <c r="AJ6359" s="133"/>
      <c r="AO6359" s="135"/>
      <c r="AP6359" s="135"/>
      <c r="BJ6359" s="136"/>
    </row>
    <row r="6360" spans="5:62" ht="14.25" customHeight="1" x14ac:dyDescent="0.25">
      <c r="E6360" s="113"/>
      <c r="H6360" s="133"/>
      <c r="T6360" s="133"/>
      <c r="X6360" s="131"/>
      <c r="Y6360" s="133"/>
      <c r="AJ6360" s="133"/>
      <c r="AO6360" s="135"/>
      <c r="AP6360" s="135"/>
      <c r="BJ6360" s="136"/>
    </row>
    <row r="6361" spans="5:62" ht="14.25" customHeight="1" x14ac:dyDescent="0.25">
      <c r="E6361" s="113"/>
      <c r="H6361" s="133"/>
      <c r="T6361" s="133"/>
      <c r="X6361" s="131"/>
      <c r="Y6361" s="133"/>
      <c r="AJ6361" s="133"/>
      <c r="AO6361" s="135"/>
      <c r="AP6361" s="135"/>
      <c r="BJ6361" s="136"/>
    </row>
    <row r="6362" spans="5:62" ht="14.25" customHeight="1" x14ac:dyDescent="0.25">
      <c r="E6362" s="113"/>
      <c r="H6362" s="133"/>
      <c r="T6362" s="133"/>
      <c r="X6362" s="131"/>
      <c r="Y6362" s="133"/>
      <c r="AJ6362" s="133"/>
      <c r="AO6362" s="135"/>
      <c r="AP6362" s="135"/>
      <c r="BJ6362" s="136"/>
    </row>
    <row r="6363" spans="5:62" ht="14.25" customHeight="1" x14ac:dyDescent="0.25">
      <c r="E6363" s="113"/>
      <c r="H6363" s="133"/>
      <c r="T6363" s="133"/>
      <c r="X6363" s="131"/>
      <c r="Y6363" s="133"/>
      <c r="AJ6363" s="133"/>
      <c r="AO6363" s="135"/>
      <c r="AP6363" s="135"/>
      <c r="BJ6363" s="136"/>
    </row>
    <row r="6364" spans="5:62" ht="14.25" customHeight="1" x14ac:dyDescent="0.25">
      <c r="E6364" s="113"/>
      <c r="H6364" s="133"/>
      <c r="T6364" s="133"/>
      <c r="X6364" s="131"/>
      <c r="Y6364" s="133"/>
      <c r="AJ6364" s="133"/>
      <c r="AO6364" s="135"/>
      <c r="AP6364" s="135"/>
      <c r="BJ6364" s="136"/>
    </row>
    <row r="6365" spans="5:62" ht="14.25" customHeight="1" x14ac:dyDescent="0.25">
      <c r="E6365" s="113"/>
      <c r="H6365" s="133"/>
      <c r="T6365" s="133"/>
      <c r="X6365" s="131"/>
      <c r="Y6365" s="133"/>
      <c r="AJ6365" s="133"/>
      <c r="AO6365" s="135"/>
      <c r="AP6365" s="135"/>
      <c r="BJ6365" s="136"/>
    </row>
    <row r="6366" spans="5:62" ht="14.25" customHeight="1" x14ac:dyDescent="0.25">
      <c r="E6366" s="113"/>
      <c r="H6366" s="133"/>
      <c r="T6366" s="133"/>
      <c r="X6366" s="131"/>
      <c r="Y6366" s="133"/>
      <c r="AJ6366" s="133"/>
      <c r="AO6366" s="135"/>
      <c r="AP6366" s="135"/>
      <c r="BJ6366" s="136"/>
    </row>
    <row r="6367" spans="5:62" ht="14.25" customHeight="1" x14ac:dyDescent="0.25">
      <c r="E6367" s="113"/>
      <c r="H6367" s="133"/>
      <c r="T6367" s="133"/>
      <c r="X6367" s="131"/>
      <c r="Y6367" s="133"/>
      <c r="AJ6367" s="133"/>
      <c r="AO6367" s="135"/>
      <c r="AP6367" s="135"/>
      <c r="BJ6367" s="136"/>
    </row>
    <row r="6368" spans="5:62" ht="14.25" customHeight="1" x14ac:dyDescent="0.25">
      <c r="E6368" s="113"/>
      <c r="H6368" s="133"/>
      <c r="T6368" s="133"/>
      <c r="X6368" s="131"/>
      <c r="Y6368" s="133"/>
      <c r="AJ6368" s="133"/>
      <c r="AO6368" s="135"/>
      <c r="AP6368" s="135"/>
      <c r="BJ6368" s="136"/>
    </row>
    <row r="6369" spans="5:62" ht="14.25" customHeight="1" x14ac:dyDescent="0.25">
      <c r="E6369" s="113"/>
      <c r="H6369" s="133"/>
      <c r="T6369" s="133"/>
      <c r="X6369" s="131"/>
      <c r="Y6369" s="133"/>
      <c r="AJ6369" s="133"/>
      <c r="AO6369" s="135"/>
      <c r="AP6369" s="135"/>
      <c r="BJ6369" s="136"/>
    </row>
    <row r="6370" spans="5:62" ht="14.25" customHeight="1" x14ac:dyDescent="0.25">
      <c r="E6370" s="113"/>
      <c r="H6370" s="133"/>
      <c r="T6370" s="133"/>
      <c r="X6370" s="131"/>
      <c r="Y6370" s="133"/>
      <c r="AJ6370" s="133"/>
      <c r="AO6370" s="135"/>
      <c r="AP6370" s="135"/>
      <c r="BJ6370" s="136"/>
    </row>
    <row r="6371" spans="5:62" ht="14.25" customHeight="1" x14ac:dyDescent="0.25">
      <c r="E6371" s="113"/>
      <c r="H6371" s="133"/>
      <c r="T6371" s="133"/>
      <c r="X6371" s="131"/>
      <c r="Y6371" s="133"/>
      <c r="AJ6371" s="133"/>
      <c r="AO6371" s="135"/>
      <c r="AP6371" s="135"/>
      <c r="BJ6371" s="136"/>
    </row>
    <row r="6372" spans="5:62" ht="14.25" customHeight="1" x14ac:dyDescent="0.25">
      <c r="E6372" s="113"/>
      <c r="H6372" s="133"/>
      <c r="T6372" s="133"/>
      <c r="X6372" s="131"/>
      <c r="Y6372" s="133"/>
      <c r="AJ6372" s="133"/>
      <c r="AO6372" s="135"/>
      <c r="AP6372" s="135"/>
      <c r="BJ6372" s="136"/>
    </row>
    <row r="6373" spans="5:62" ht="14.25" customHeight="1" x14ac:dyDescent="0.25">
      <c r="E6373" s="113"/>
      <c r="H6373" s="133"/>
      <c r="T6373" s="133"/>
      <c r="X6373" s="131"/>
      <c r="Y6373" s="133"/>
      <c r="AJ6373" s="133"/>
      <c r="AO6373" s="135"/>
      <c r="AP6373" s="135"/>
      <c r="BJ6373" s="136"/>
    </row>
    <row r="6374" spans="5:62" ht="14.25" customHeight="1" x14ac:dyDescent="0.25">
      <c r="E6374" s="113"/>
      <c r="H6374" s="133"/>
      <c r="T6374" s="133"/>
      <c r="X6374" s="131"/>
      <c r="Y6374" s="133"/>
      <c r="AJ6374" s="133"/>
      <c r="AO6374" s="135"/>
      <c r="AP6374" s="135"/>
      <c r="BJ6374" s="136"/>
    </row>
    <row r="6375" spans="5:62" ht="14.25" customHeight="1" x14ac:dyDescent="0.25">
      <c r="E6375" s="113"/>
      <c r="H6375" s="133"/>
      <c r="T6375" s="133"/>
      <c r="X6375" s="131"/>
      <c r="Y6375" s="133"/>
      <c r="AJ6375" s="133"/>
      <c r="AO6375" s="135"/>
      <c r="AP6375" s="135"/>
      <c r="BJ6375" s="136"/>
    </row>
    <row r="6376" spans="5:62" ht="14.25" customHeight="1" x14ac:dyDescent="0.25">
      <c r="E6376" s="113"/>
      <c r="H6376" s="133"/>
      <c r="T6376" s="133"/>
      <c r="X6376" s="131"/>
      <c r="Y6376" s="133"/>
      <c r="AJ6376" s="133"/>
      <c r="AO6376" s="135"/>
      <c r="AP6376" s="135"/>
      <c r="BJ6376" s="136"/>
    </row>
    <row r="6377" spans="5:62" ht="14.25" customHeight="1" x14ac:dyDescent="0.25">
      <c r="E6377" s="113"/>
      <c r="H6377" s="133"/>
      <c r="T6377" s="133"/>
      <c r="X6377" s="131"/>
      <c r="Y6377" s="133"/>
      <c r="AJ6377" s="133"/>
      <c r="AO6377" s="135"/>
      <c r="AP6377" s="135"/>
      <c r="BJ6377" s="136"/>
    </row>
    <row r="6378" spans="5:62" ht="14.25" customHeight="1" x14ac:dyDescent="0.25">
      <c r="E6378" s="113"/>
      <c r="H6378" s="133"/>
      <c r="T6378" s="133"/>
      <c r="X6378" s="131"/>
      <c r="Y6378" s="133"/>
      <c r="AJ6378" s="133"/>
      <c r="AO6378" s="135"/>
      <c r="AP6378" s="135"/>
      <c r="BJ6378" s="136"/>
    </row>
    <row r="6379" spans="5:62" ht="14.25" customHeight="1" x14ac:dyDescent="0.25">
      <c r="E6379" s="113"/>
      <c r="H6379" s="133"/>
      <c r="T6379" s="133"/>
      <c r="X6379" s="131"/>
      <c r="Y6379" s="133"/>
      <c r="AJ6379" s="133"/>
      <c r="AO6379" s="135"/>
      <c r="AP6379" s="135"/>
      <c r="BJ6379" s="136"/>
    </row>
    <row r="6380" spans="5:62" ht="14.25" customHeight="1" x14ac:dyDescent="0.25">
      <c r="E6380" s="113"/>
      <c r="H6380" s="133"/>
      <c r="T6380" s="133"/>
      <c r="X6380" s="131"/>
      <c r="Y6380" s="133"/>
      <c r="AJ6380" s="133"/>
      <c r="AO6380" s="135"/>
      <c r="AP6380" s="135"/>
      <c r="BJ6380" s="136"/>
    </row>
    <row r="6381" spans="5:62" ht="14.25" customHeight="1" x14ac:dyDescent="0.25">
      <c r="E6381" s="113"/>
      <c r="H6381" s="133"/>
      <c r="T6381" s="133"/>
      <c r="X6381" s="131"/>
      <c r="Y6381" s="133"/>
      <c r="AJ6381" s="133"/>
      <c r="AO6381" s="135"/>
      <c r="AP6381" s="135"/>
      <c r="BJ6381" s="136"/>
    </row>
    <row r="6382" spans="5:62" ht="14.25" customHeight="1" x14ac:dyDescent="0.25">
      <c r="E6382" s="113"/>
      <c r="H6382" s="133"/>
      <c r="T6382" s="133"/>
      <c r="X6382" s="131"/>
      <c r="Y6382" s="133"/>
      <c r="AJ6382" s="133"/>
      <c r="AO6382" s="135"/>
      <c r="AP6382" s="135"/>
      <c r="BJ6382" s="136"/>
    </row>
    <row r="6383" spans="5:62" ht="14.25" customHeight="1" x14ac:dyDescent="0.25">
      <c r="E6383" s="113"/>
      <c r="H6383" s="133"/>
      <c r="T6383" s="133"/>
      <c r="X6383" s="131"/>
      <c r="Y6383" s="133"/>
      <c r="AJ6383" s="133"/>
      <c r="AO6383" s="135"/>
      <c r="AP6383" s="135"/>
      <c r="BJ6383" s="136"/>
    </row>
    <row r="6384" spans="5:62" ht="14.25" customHeight="1" x14ac:dyDescent="0.25">
      <c r="E6384" s="113"/>
      <c r="H6384" s="133"/>
      <c r="T6384" s="133"/>
      <c r="X6384" s="131"/>
      <c r="Y6384" s="133"/>
      <c r="AJ6384" s="133"/>
      <c r="AO6384" s="135"/>
      <c r="AP6384" s="135"/>
      <c r="BJ6384" s="136"/>
    </row>
    <row r="6385" spans="5:62" ht="14.25" customHeight="1" x14ac:dyDescent="0.25">
      <c r="E6385" s="113"/>
      <c r="H6385" s="133"/>
      <c r="T6385" s="133"/>
      <c r="X6385" s="131"/>
      <c r="Y6385" s="133"/>
      <c r="AJ6385" s="133"/>
      <c r="AO6385" s="135"/>
      <c r="AP6385" s="135"/>
      <c r="BJ6385" s="136"/>
    </row>
    <row r="6386" spans="5:62" ht="14.25" customHeight="1" x14ac:dyDescent="0.25">
      <c r="E6386" s="113"/>
      <c r="H6386" s="133"/>
      <c r="T6386" s="133"/>
      <c r="X6386" s="131"/>
      <c r="Y6386" s="133"/>
      <c r="AJ6386" s="133"/>
      <c r="AO6386" s="135"/>
      <c r="AP6386" s="135"/>
      <c r="BJ6386" s="136"/>
    </row>
    <row r="6387" spans="5:62" ht="14.25" customHeight="1" x14ac:dyDescent="0.25">
      <c r="E6387" s="113"/>
      <c r="H6387" s="133"/>
      <c r="T6387" s="133"/>
      <c r="X6387" s="131"/>
      <c r="Y6387" s="133"/>
      <c r="AJ6387" s="133"/>
      <c r="AO6387" s="135"/>
      <c r="AP6387" s="135"/>
      <c r="BJ6387" s="136"/>
    </row>
    <row r="6388" spans="5:62" ht="14.25" customHeight="1" x14ac:dyDescent="0.25">
      <c r="E6388" s="113"/>
      <c r="H6388" s="133"/>
      <c r="T6388" s="133"/>
      <c r="X6388" s="131"/>
      <c r="Y6388" s="133"/>
      <c r="AJ6388" s="133"/>
      <c r="AO6388" s="135"/>
      <c r="AP6388" s="135"/>
      <c r="BJ6388" s="136"/>
    </row>
    <row r="6389" spans="5:62" ht="14.25" customHeight="1" x14ac:dyDescent="0.25">
      <c r="E6389" s="113"/>
      <c r="H6389" s="133"/>
      <c r="T6389" s="133"/>
      <c r="X6389" s="131"/>
      <c r="Y6389" s="133"/>
      <c r="AJ6389" s="133"/>
      <c r="AO6389" s="135"/>
      <c r="AP6389" s="135"/>
      <c r="BJ6389" s="136"/>
    </row>
    <row r="6390" spans="5:62" ht="14.25" customHeight="1" x14ac:dyDescent="0.25">
      <c r="E6390" s="113"/>
      <c r="H6390" s="133"/>
      <c r="T6390" s="133"/>
      <c r="X6390" s="131"/>
      <c r="Y6390" s="133"/>
      <c r="AJ6390" s="133"/>
      <c r="AO6390" s="135"/>
      <c r="AP6390" s="135"/>
      <c r="BJ6390" s="136"/>
    </row>
    <row r="6391" spans="5:62" ht="14.25" customHeight="1" x14ac:dyDescent="0.25">
      <c r="E6391" s="113"/>
      <c r="H6391" s="133"/>
      <c r="T6391" s="133"/>
      <c r="X6391" s="131"/>
      <c r="Y6391" s="133"/>
      <c r="AJ6391" s="133"/>
      <c r="AO6391" s="135"/>
      <c r="AP6391" s="135"/>
      <c r="BJ6391" s="136"/>
    </row>
    <row r="6392" spans="5:62" ht="14.25" customHeight="1" x14ac:dyDescent="0.25">
      <c r="E6392" s="113"/>
      <c r="H6392" s="133"/>
      <c r="T6392" s="133"/>
      <c r="X6392" s="131"/>
      <c r="Y6392" s="133"/>
      <c r="AJ6392" s="133"/>
      <c r="AO6392" s="135"/>
      <c r="AP6392" s="135"/>
      <c r="BJ6392" s="136"/>
    </row>
    <row r="6393" spans="5:62" ht="14.25" customHeight="1" x14ac:dyDescent="0.25">
      <c r="E6393" s="113"/>
      <c r="H6393" s="133"/>
      <c r="T6393" s="133"/>
      <c r="X6393" s="131"/>
      <c r="Y6393" s="133"/>
      <c r="AJ6393" s="133"/>
      <c r="AO6393" s="135"/>
      <c r="AP6393" s="135"/>
      <c r="BJ6393" s="136"/>
    </row>
    <row r="6394" spans="5:62" ht="14.25" customHeight="1" x14ac:dyDescent="0.25">
      <c r="E6394" s="113"/>
      <c r="H6394" s="133"/>
      <c r="T6394" s="133"/>
      <c r="X6394" s="131"/>
      <c r="Y6394" s="133"/>
      <c r="AJ6394" s="133"/>
      <c r="AO6394" s="135"/>
      <c r="AP6394" s="135"/>
      <c r="BJ6394" s="136"/>
    </row>
    <row r="6395" spans="5:62" ht="14.25" customHeight="1" x14ac:dyDescent="0.25">
      <c r="E6395" s="113"/>
      <c r="H6395" s="133"/>
      <c r="T6395" s="133"/>
      <c r="X6395" s="131"/>
      <c r="Y6395" s="133"/>
      <c r="AJ6395" s="133"/>
      <c r="AO6395" s="135"/>
      <c r="AP6395" s="135"/>
      <c r="BJ6395" s="136"/>
    </row>
    <row r="6396" spans="5:62" ht="14.25" customHeight="1" x14ac:dyDescent="0.25">
      <c r="E6396" s="113"/>
      <c r="H6396" s="133"/>
      <c r="T6396" s="133"/>
      <c r="X6396" s="131"/>
      <c r="Y6396" s="133"/>
      <c r="AJ6396" s="133"/>
      <c r="AO6396" s="135"/>
      <c r="AP6396" s="135"/>
      <c r="BJ6396" s="136"/>
    </row>
    <row r="6397" spans="5:62" ht="14.25" customHeight="1" x14ac:dyDescent="0.25">
      <c r="E6397" s="113"/>
      <c r="H6397" s="133"/>
      <c r="T6397" s="133"/>
      <c r="X6397" s="131"/>
      <c r="Y6397" s="133"/>
      <c r="AJ6397" s="133"/>
      <c r="AO6397" s="135"/>
      <c r="AP6397" s="135"/>
      <c r="BJ6397" s="136"/>
    </row>
    <row r="6398" spans="5:62" ht="14.25" customHeight="1" x14ac:dyDescent="0.25">
      <c r="E6398" s="113"/>
      <c r="H6398" s="133"/>
      <c r="T6398" s="133"/>
      <c r="X6398" s="131"/>
      <c r="Y6398" s="133"/>
      <c r="AJ6398" s="133"/>
      <c r="AO6398" s="135"/>
      <c r="AP6398" s="135"/>
      <c r="BJ6398" s="136"/>
    </row>
    <row r="6399" spans="5:62" ht="14.25" customHeight="1" x14ac:dyDescent="0.25">
      <c r="E6399" s="113"/>
      <c r="H6399" s="133"/>
      <c r="T6399" s="133"/>
      <c r="X6399" s="131"/>
      <c r="Y6399" s="133"/>
      <c r="AJ6399" s="133"/>
      <c r="AO6399" s="135"/>
      <c r="AP6399" s="135"/>
      <c r="BJ6399" s="136"/>
    </row>
    <row r="6400" spans="5:62" ht="14.25" customHeight="1" x14ac:dyDescent="0.25">
      <c r="E6400" s="113"/>
      <c r="H6400" s="133"/>
      <c r="T6400" s="133"/>
      <c r="X6400" s="131"/>
      <c r="Y6400" s="133"/>
      <c r="AJ6400" s="133"/>
      <c r="AO6400" s="135"/>
      <c r="AP6400" s="135"/>
      <c r="BJ6400" s="136"/>
    </row>
    <row r="6401" spans="5:62" ht="14.25" customHeight="1" x14ac:dyDescent="0.25">
      <c r="E6401" s="113"/>
      <c r="H6401" s="133"/>
      <c r="T6401" s="133"/>
      <c r="X6401" s="131"/>
      <c r="Y6401" s="133"/>
      <c r="AJ6401" s="133"/>
      <c r="AO6401" s="135"/>
      <c r="AP6401" s="135"/>
      <c r="BJ6401" s="136"/>
    </row>
    <row r="6402" spans="5:62" ht="14.25" customHeight="1" x14ac:dyDescent="0.25">
      <c r="E6402" s="113"/>
      <c r="H6402" s="133"/>
      <c r="T6402" s="133"/>
      <c r="X6402" s="131"/>
      <c r="Y6402" s="133"/>
      <c r="AJ6402" s="133"/>
      <c r="AO6402" s="135"/>
      <c r="AP6402" s="135"/>
      <c r="BJ6402" s="136"/>
    </row>
    <row r="6403" spans="5:62" ht="14.25" customHeight="1" x14ac:dyDescent="0.25">
      <c r="E6403" s="113"/>
      <c r="H6403" s="133"/>
      <c r="T6403" s="133"/>
      <c r="X6403" s="131"/>
      <c r="Y6403" s="133"/>
      <c r="AJ6403" s="133"/>
      <c r="AO6403" s="135"/>
      <c r="AP6403" s="135"/>
      <c r="BJ6403" s="136"/>
    </row>
    <row r="6404" spans="5:62" ht="14.25" customHeight="1" x14ac:dyDescent="0.25">
      <c r="E6404" s="113"/>
      <c r="H6404" s="133"/>
      <c r="T6404" s="133"/>
      <c r="X6404" s="131"/>
      <c r="Y6404" s="133"/>
      <c r="AJ6404" s="133"/>
      <c r="AO6404" s="135"/>
      <c r="AP6404" s="135"/>
      <c r="BJ6404" s="136"/>
    </row>
    <row r="6405" spans="5:62" ht="14.25" customHeight="1" x14ac:dyDescent="0.25">
      <c r="E6405" s="113"/>
      <c r="H6405" s="133"/>
      <c r="T6405" s="133"/>
      <c r="X6405" s="131"/>
      <c r="Y6405" s="133"/>
      <c r="AJ6405" s="133"/>
      <c r="AO6405" s="135"/>
      <c r="AP6405" s="135"/>
      <c r="BJ6405" s="136"/>
    </row>
    <row r="6406" spans="5:62" ht="14.25" customHeight="1" x14ac:dyDescent="0.25">
      <c r="E6406" s="113"/>
      <c r="H6406" s="133"/>
      <c r="T6406" s="133"/>
      <c r="X6406" s="131"/>
      <c r="Y6406" s="133"/>
      <c r="AJ6406" s="133"/>
      <c r="AO6406" s="135"/>
      <c r="AP6406" s="135"/>
      <c r="BJ6406" s="136"/>
    </row>
    <row r="6407" spans="5:62" ht="14.25" customHeight="1" x14ac:dyDescent="0.25">
      <c r="E6407" s="113"/>
      <c r="H6407" s="133"/>
      <c r="T6407" s="133"/>
      <c r="X6407" s="131"/>
      <c r="Y6407" s="133"/>
      <c r="AJ6407" s="133"/>
      <c r="AO6407" s="135"/>
      <c r="AP6407" s="135"/>
      <c r="BJ6407" s="136"/>
    </row>
    <row r="6408" spans="5:62" ht="14.25" customHeight="1" x14ac:dyDescent="0.25">
      <c r="E6408" s="113"/>
      <c r="H6408" s="133"/>
      <c r="T6408" s="133"/>
      <c r="X6408" s="131"/>
      <c r="Y6408" s="133"/>
      <c r="AJ6408" s="133"/>
      <c r="AO6408" s="135"/>
      <c r="AP6408" s="135"/>
      <c r="BJ6408" s="136"/>
    </row>
    <row r="6409" spans="5:62" ht="14.25" customHeight="1" x14ac:dyDescent="0.25">
      <c r="E6409" s="113"/>
      <c r="H6409" s="133"/>
      <c r="T6409" s="133"/>
      <c r="X6409" s="131"/>
      <c r="Y6409" s="133"/>
      <c r="AJ6409" s="133"/>
      <c r="AO6409" s="135"/>
      <c r="AP6409" s="135"/>
      <c r="BJ6409" s="136"/>
    </row>
    <row r="6410" spans="5:62" ht="14.25" customHeight="1" x14ac:dyDescent="0.25">
      <c r="E6410" s="113"/>
      <c r="H6410" s="133"/>
      <c r="T6410" s="133"/>
      <c r="X6410" s="131"/>
      <c r="Y6410" s="133"/>
      <c r="AJ6410" s="133"/>
      <c r="AO6410" s="135"/>
      <c r="AP6410" s="135"/>
      <c r="BJ6410" s="136"/>
    </row>
    <row r="6411" spans="5:62" ht="14.25" customHeight="1" x14ac:dyDescent="0.25">
      <c r="E6411" s="113"/>
      <c r="H6411" s="133"/>
      <c r="T6411" s="133"/>
      <c r="X6411" s="131"/>
      <c r="Y6411" s="133"/>
      <c r="AJ6411" s="133"/>
      <c r="AO6411" s="135"/>
      <c r="AP6411" s="135"/>
      <c r="BJ6411" s="136"/>
    </row>
    <row r="6412" spans="5:62" ht="14.25" customHeight="1" x14ac:dyDescent="0.25">
      <c r="E6412" s="113"/>
      <c r="H6412" s="133"/>
      <c r="T6412" s="133"/>
      <c r="X6412" s="131"/>
      <c r="Y6412" s="133"/>
      <c r="AJ6412" s="133"/>
      <c r="AO6412" s="135"/>
      <c r="AP6412" s="135"/>
      <c r="BJ6412" s="136"/>
    </row>
    <row r="6413" spans="5:62" ht="14.25" customHeight="1" x14ac:dyDescent="0.25">
      <c r="E6413" s="113"/>
      <c r="H6413" s="133"/>
      <c r="T6413" s="133"/>
      <c r="X6413" s="131"/>
      <c r="Y6413" s="133"/>
      <c r="AJ6413" s="133"/>
      <c r="AO6413" s="135"/>
      <c r="AP6413" s="135"/>
      <c r="BJ6413" s="136"/>
    </row>
    <row r="6414" spans="5:62" ht="14.25" customHeight="1" x14ac:dyDescent="0.25">
      <c r="E6414" s="113"/>
      <c r="H6414" s="133"/>
      <c r="T6414" s="133"/>
      <c r="X6414" s="131"/>
      <c r="Y6414" s="133"/>
      <c r="AJ6414" s="133"/>
      <c r="AO6414" s="135"/>
      <c r="AP6414" s="135"/>
      <c r="BJ6414" s="136"/>
    </row>
    <row r="6415" spans="5:62" ht="14.25" customHeight="1" x14ac:dyDescent="0.25">
      <c r="E6415" s="113"/>
      <c r="H6415" s="133"/>
      <c r="T6415" s="133"/>
      <c r="X6415" s="131"/>
      <c r="Y6415" s="133"/>
      <c r="AJ6415" s="133"/>
      <c r="AO6415" s="135"/>
      <c r="AP6415" s="135"/>
      <c r="BJ6415" s="136"/>
    </row>
    <row r="6416" spans="5:62" ht="14.25" customHeight="1" x14ac:dyDescent="0.25">
      <c r="E6416" s="113"/>
      <c r="H6416" s="133"/>
      <c r="T6416" s="133"/>
      <c r="X6416" s="131"/>
      <c r="Y6416" s="133"/>
      <c r="AJ6416" s="133"/>
      <c r="AO6416" s="135"/>
      <c r="AP6416" s="135"/>
      <c r="BJ6416" s="136"/>
    </row>
    <row r="6417" spans="5:62" ht="14.25" customHeight="1" x14ac:dyDescent="0.25">
      <c r="E6417" s="113"/>
      <c r="H6417" s="133"/>
      <c r="T6417" s="133"/>
      <c r="X6417" s="131"/>
      <c r="Y6417" s="133"/>
      <c r="AJ6417" s="133"/>
      <c r="AO6417" s="135"/>
      <c r="AP6417" s="135"/>
      <c r="BJ6417" s="136"/>
    </row>
    <row r="6418" spans="5:62" ht="14.25" customHeight="1" x14ac:dyDescent="0.25">
      <c r="E6418" s="113"/>
      <c r="H6418" s="133"/>
      <c r="T6418" s="133"/>
      <c r="X6418" s="131"/>
      <c r="Y6418" s="133"/>
      <c r="AJ6418" s="133"/>
      <c r="AO6418" s="135"/>
      <c r="AP6418" s="135"/>
      <c r="BJ6418" s="136"/>
    </row>
    <row r="6419" spans="5:62" ht="14.25" customHeight="1" x14ac:dyDescent="0.25">
      <c r="E6419" s="113"/>
      <c r="H6419" s="133"/>
      <c r="T6419" s="133"/>
      <c r="X6419" s="131"/>
      <c r="Y6419" s="133"/>
      <c r="AJ6419" s="133"/>
      <c r="AO6419" s="135"/>
      <c r="AP6419" s="135"/>
      <c r="BJ6419" s="136"/>
    </row>
    <row r="6420" spans="5:62" ht="14.25" customHeight="1" x14ac:dyDescent="0.25">
      <c r="E6420" s="113"/>
      <c r="H6420" s="133"/>
      <c r="T6420" s="133"/>
      <c r="X6420" s="131"/>
      <c r="Y6420" s="133"/>
      <c r="AJ6420" s="133"/>
      <c r="AO6420" s="135"/>
      <c r="AP6420" s="135"/>
      <c r="BJ6420" s="136"/>
    </row>
    <row r="6421" spans="5:62" ht="14.25" customHeight="1" x14ac:dyDescent="0.25">
      <c r="E6421" s="113"/>
      <c r="H6421" s="133"/>
      <c r="T6421" s="133"/>
      <c r="X6421" s="131"/>
      <c r="Y6421" s="133"/>
      <c r="AJ6421" s="133"/>
      <c r="AO6421" s="135"/>
      <c r="AP6421" s="135"/>
      <c r="BJ6421" s="136"/>
    </row>
    <row r="6422" spans="5:62" ht="14.25" customHeight="1" x14ac:dyDescent="0.25">
      <c r="E6422" s="113"/>
      <c r="H6422" s="133"/>
      <c r="T6422" s="133"/>
      <c r="X6422" s="131"/>
      <c r="Y6422" s="133"/>
      <c r="AJ6422" s="133"/>
      <c r="AO6422" s="135"/>
      <c r="AP6422" s="135"/>
      <c r="BJ6422" s="136"/>
    </row>
    <row r="6423" spans="5:62" ht="14.25" customHeight="1" x14ac:dyDescent="0.25">
      <c r="E6423" s="113"/>
      <c r="H6423" s="133"/>
      <c r="T6423" s="133"/>
      <c r="X6423" s="131"/>
      <c r="Y6423" s="133"/>
      <c r="AJ6423" s="133"/>
      <c r="AO6423" s="135"/>
      <c r="AP6423" s="135"/>
      <c r="BJ6423" s="136"/>
    </row>
    <row r="6424" spans="5:62" ht="14.25" customHeight="1" x14ac:dyDescent="0.25">
      <c r="E6424" s="113"/>
      <c r="H6424" s="133"/>
      <c r="T6424" s="133"/>
      <c r="X6424" s="131"/>
      <c r="Y6424" s="133"/>
      <c r="AJ6424" s="133"/>
      <c r="AO6424" s="135"/>
      <c r="AP6424" s="135"/>
      <c r="BJ6424" s="136"/>
    </row>
    <row r="6425" spans="5:62" ht="14.25" customHeight="1" x14ac:dyDescent="0.25">
      <c r="E6425" s="113"/>
      <c r="H6425" s="133"/>
      <c r="T6425" s="133"/>
      <c r="X6425" s="131"/>
      <c r="Y6425" s="133"/>
      <c r="AJ6425" s="133"/>
      <c r="AO6425" s="135"/>
      <c r="AP6425" s="135"/>
      <c r="BJ6425" s="136"/>
    </row>
    <row r="6426" spans="5:62" ht="14.25" customHeight="1" x14ac:dyDescent="0.25">
      <c r="E6426" s="113"/>
      <c r="H6426" s="133"/>
      <c r="T6426" s="133"/>
      <c r="X6426" s="131"/>
      <c r="Y6426" s="133"/>
      <c r="AJ6426" s="133"/>
      <c r="AO6426" s="135"/>
      <c r="AP6426" s="135"/>
      <c r="BJ6426" s="136"/>
    </row>
    <row r="6427" spans="5:62" ht="14.25" customHeight="1" x14ac:dyDescent="0.25">
      <c r="E6427" s="113"/>
      <c r="H6427" s="133"/>
      <c r="T6427" s="133"/>
      <c r="X6427" s="131"/>
      <c r="Y6427" s="133"/>
      <c r="AJ6427" s="133"/>
      <c r="AO6427" s="135"/>
      <c r="AP6427" s="135"/>
      <c r="BJ6427" s="136"/>
    </row>
    <row r="6428" spans="5:62" ht="14.25" customHeight="1" x14ac:dyDescent="0.25">
      <c r="E6428" s="113"/>
      <c r="H6428" s="133"/>
      <c r="T6428" s="133"/>
      <c r="X6428" s="131"/>
      <c r="Y6428" s="133"/>
      <c r="AJ6428" s="133"/>
      <c r="AO6428" s="135"/>
      <c r="AP6428" s="135"/>
      <c r="BJ6428" s="136"/>
    </row>
    <row r="6429" spans="5:62" ht="14.25" customHeight="1" x14ac:dyDescent="0.25">
      <c r="E6429" s="113"/>
      <c r="H6429" s="133"/>
      <c r="T6429" s="133"/>
      <c r="X6429" s="131"/>
      <c r="Y6429" s="133"/>
      <c r="AJ6429" s="133"/>
      <c r="AO6429" s="135"/>
      <c r="AP6429" s="135"/>
      <c r="BJ6429" s="136"/>
    </row>
    <row r="6430" spans="5:62" ht="14.25" customHeight="1" x14ac:dyDescent="0.25">
      <c r="E6430" s="113"/>
      <c r="H6430" s="133"/>
      <c r="T6430" s="133"/>
      <c r="X6430" s="131"/>
      <c r="Y6430" s="133"/>
      <c r="AJ6430" s="133"/>
      <c r="AO6430" s="135"/>
      <c r="AP6430" s="135"/>
      <c r="BJ6430" s="136"/>
    </row>
    <row r="6431" spans="5:62" ht="14.25" customHeight="1" x14ac:dyDescent="0.25">
      <c r="E6431" s="113"/>
      <c r="H6431" s="133"/>
      <c r="T6431" s="133"/>
      <c r="X6431" s="131"/>
      <c r="Y6431" s="133"/>
      <c r="AJ6431" s="133"/>
      <c r="AO6431" s="135"/>
      <c r="AP6431" s="135"/>
      <c r="BJ6431" s="136"/>
    </row>
    <row r="6432" spans="5:62" ht="14.25" customHeight="1" x14ac:dyDescent="0.25">
      <c r="E6432" s="113"/>
      <c r="H6432" s="133"/>
      <c r="T6432" s="133"/>
      <c r="X6432" s="131"/>
      <c r="Y6432" s="133"/>
      <c r="AJ6432" s="133"/>
      <c r="AO6432" s="135"/>
      <c r="AP6432" s="135"/>
      <c r="BJ6432" s="136"/>
    </row>
    <row r="6433" spans="5:62" ht="14.25" customHeight="1" x14ac:dyDescent="0.25">
      <c r="E6433" s="113"/>
      <c r="H6433" s="133"/>
      <c r="T6433" s="133"/>
      <c r="X6433" s="131"/>
      <c r="Y6433" s="133"/>
      <c r="AJ6433" s="133"/>
      <c r="AO6433" s="135"/>
      <c r="AP6433" s="135"/>
      <c r="BJ6433" s="136"/>
    </row>
    <row r="6434" spans="5:62" ht="14.25" customHeight="1" x14ac:dyDescent="0.25">
      <c r="E6434" s="113"/>
      <c r="H6434" s="133"/>
      <c r="T6434" s="133"/>
      <c r="X6434" s="131"/>
      <c r="Y6434" s="133"/>
      <c r="AJ6434" s="133"/>
      <c r="AO6434" s="135"/>
      <c r="AP6434" s="135"/>
      <c r="BJ6434" s="136"/>
    </row>
    <row r="6435" spans="5:62" ht="14.25" customHeight="1" x14ac:dyDescent="0.25">
      <c r="E6435" s="113"/>
      <c r="H6435" s="133"/>
      <c r="T6435" s="133"/>
      <c r="X6435" s="131"/>
      <c r="Y6435" s="133"/>
      <c r="AJ6435" s="133"/>
      <c r="AO6435" s="135"/>
      <c r="AP6435" s="135"/>
      <c r="BJ6435" s="136"/>
    </row>
    <row r="6436" spans="5:62" ht="14.25" customHeight="1" x14ac:dyDescent="0.25">
      <c r="E6436" s="113"/>
      <c r="H6436" s="133"/>
      <c r="T6436" s="133"/>
      <c r="X6436" s="131"/>
      <c r="Y6436" s="133"/>
      <c r="AJ6436" s="133"/>
      <c r="AO6436" s="135"/>
      <c r="AP6436" s="135"/>
      <c r="BJ6436" s="136"/>
    </row>
    <row r="6437" spans="5:62" ht="14.25" customHeight="1" x14ac:dyDescent="0.25">
      <c r="E6437" s="113"/>
      <c r="H6437" s="133"/>
      <c r="T6437" s="133"/>
      <c r="X6437" s="131"/>
      <c r="Y6437" s="133"/>
      <c r="AJ6437" s="133"/>
      <c r="AO6437" s="135"/>
      <c r="AP6437" s="135"/>
      <c r="BJ6437" s="136"/>
    </row>
    <row r="6438" spans="5:62" ht="14.25" customHeight="1" x14ac:dyDescent="0.25">
      <c r="E6438" s="113"/>
      <c r="H6438" s="133"/>
      <c r="T6438" s="133"/>
      <c r="X6438" s="131"/>
      <c r="Y6438" s="133"/>
      <c r="AJ6438" s="133"/>
      <c r="AO6438" s="135"/>
      <c r="AP6438" s="135"/>
      <c r="BJ6438" s="136"/>
    </row>
    <row r="6439" spans="5:62" ht="14.25" customHeight="1" x14ac:dyDescent="0.25">
      <c r="E6439" s="113"/>
      <c r="H6439" s="133"/>
      <c r="T6439" s="133"/>
      <c r="X6439" s="131"/>
      <c r="Y6439" s="133"/>
      <c r="AJ6439" s="133"/>
      <c r="AO6439" s="135"/>
      <c r="AP6439" s="135"/>
      <c r="BJ6439" s="136"/>
    </row>
    <row r="6440" spans="5:62" ht="14.25" customHeight="1" x14ac:dyDescent="0.25">
      <c r="E6440" s="113"/>
      <c r="H6440" s="133"/>
      <c r="T6440" s="133"/>
      <c r="X6440" s="131"/>
      <c r="Y6440" s="133"/>
      <c r="AJ6440" s="133"/>
      <c r="AO6440" s="135"/>
      <c r="AP6440" s="135"/>
      <c r="BJ6440" s="136"/>
    </row>
    <row r="6441" spans="5:62" ht="14.25" customHeight="1" x14ac:dyDescent="0.25">
      <c r="E6441" s="113"/>
      <c r="H6441" s="133"/>
      <c r="T6441" s="133"/>
      <c r="X6441" s="131"/>
      <c r="Y6441" s="133"/>
      <c r="AJ6441" s="133"/>
      <c r="AO6441" s="135"/>
      <c r="AP6441" s="135"/>
      <c r="BJ6441" s="136"/>
    </row>
    <row r="6442" spans="5:62" ht="14.25" customHeight="1" x14ac:dyDescent="0.25">
      <c r="E6442" s="113"/>
      <c r="H6442" s="133"/>
      <c r="T6442" s="133"/>
      <c r="X6442" s="131"/>
      <c r="Y6442" s="133"/>
      <c r="AJ6442" s="133"/>
      <c r="AO6442" s="135"/>
      <c r="AP6442" s="135"/>
      <c r="BJ6442" s="136"/>
    </row>
    <row r="6443" spans="5:62" ht="14.25" customHeight="1" x14ac:dyDescent="0.25">
      <c r="E6443" s="113"/>
      <c r="H6443" s="133"/>
      <c r="T6443" s="133"/>
      <c r="X6443" s="131"/>
      <c r="Y6443" s="133"/>
      <c r="AJ6443" s="133"/>
      <c r="AO6443" s="135"/>
      <c r="AP6443" s="135"/>
      <c r="BJ6443" s="136"/>
    </row>
    <row r="6444" spans="5:62" ht="14.25" customHeight="1" x14ac:dyDescent="0.25">
      <c r="E6444" s="113"/>
      <c r="H6444" s="133"/>
      <c r="T6444" s="133"/>
      <c r="X6444" s="131"/>
      <c r="Y6444" s="133"/>
      <c r="AJ6444" s="133"/>
      <c r="AO6444" s="135"/>
      <c r="AP6444" s="135"/>
      <c r="BJ6444" s="136"/>
    </row>
    <row r="6445" spans="5:62" ht="14.25" customHeight="1" x14ac:dyDescent="0.25">
      <c r="E6445" s="113"/>
      <c r="H6445" s="133"/>
      <c r="T6445" s="133"/>
      <c r="X6445" s="131"/>
      <c r="Y6445" s="133"/>
      <c r="AJ6445" s="133"/>
      <c r="AO6445" s="135"/>
      <c r="AP6445" s="135"/>
      <c r="BJ6445" s="136"/>
    </row>
    <row r="6446" spans="5:62" ht="14.25" customHeight="1" x14ac:dyDescent="0.25">
      <c r="E6446" s="113"/>
      <c r="H6446" s="133"/>
      <c r="T6446" s="133"/>
      <c r="X6446" s="131"/>
      <c r="Y6446" s="133"/>
      <c r="AJ6446" s="133"/>
      <c r="AO6446" s="135"/>
      <c r="AP6446" s="135"/>
      <c r="BJ6446" s="136"/>
    </row>
    <row r="6447" spans="5:62" ht="14.25" customHeight="1" x14ac:dyDescent="0.25">
      <c r="E6447" s="113"/>
      <c r="H6447" s="133"/>
      <c r="T6447" s="133"/>
      <c r="X6447" s="131"/>
      <c r="Y6447" s="133"/>
      <c r="AJ6447" s="133"/>
      <c r="AO6447" s="135"/>
      <c r="AP6447" s="135"/>
      <c r="BJ6447" s="136"/>
    </row>
    <row r="6448" spans="5:62" ht="14.25" customHeight="1" x14ac:dyDescent="0.25">
      <c r="E6448" s="113"/>
      <c r="H6448" s="133"/>
      <c r="T6448" s="133"/>
      <c r="X6448" s="131"/>
      <c r="Y6448" s="133"/>
      <c r="AJ6448" s="133"/>
      <c r="AO6448" s="135"/>
      <c r="AP6448" s="135"/>
      <c r="BJ6448" s="136"/>
    </row>
    <row r="6449" spans="5:62" ht="14.25" customHeight="1" x14ac:dyDescent="0.25">
      <c r="E6449" s="113"/>
      <c r="H6449" s="133"/>
      <c r="T6449" s="133"/>
      <c r="X6449" s="131"/>
      <c r="Y6449" s="133"/>
      <c r="AJ6449" s="133"/>
      <c r="AO6449" s="135"/>
      <c r="AP6449" s="135"/>
      <c r="BJ6449" s="136"/>
    </row>
    <row r="6450" spans="5:62" ht="14.25" customHeight="1" x14ac:dyDescent="0.25">
      <c r="E6450" s="113"/>
      <c r="H6450" s="133"/>
      <c r="T6450" s="133"/>
      <c r="X6450" s="131"/>
      <c r="Y6450" s="133"/>
      <c r="AJ6450" s="133"/>
      <c r="AO6450" s="135"/>
      <c r="AP6450" s="135"/>
      <c r="BJ6450" s="136"/>
    </row>
    <row r="6451" spans="5:62" ht="14.25" customHeight="1" x14ac:dyDescent="0.25">
      <c r="E6451" s="113"/>
      <c r="H6451" s="133"/>
      <c r="T6451" s="133"/>
      <c r="X6451" s="131"/>
      <c r="Y6451" s="133"/>
      <c r="AJ6451" s="133"/>
      <c r="AO6451" s="135"/>
      <c r="AP6451" s="135"/>
      <c r="BJ6451" s="136"/>
    </row>
    <row r="6452" spans="5:62" ht="14.25" customHeight="1" x14ac:dyDescent="0.25">
      <c r="E6452" s="113"/>
      <c r="H6452" s="133"/>
      <c r="T6452" s="133"/>
      <c r="X6452" s="131"/>
      <c r="Y6452" s="133"/>
      <c r="AJ6452" s="133"/>
      <c r="AO6452" s="135"/>
      <c r="AP6452" s="135"/>
      <c r="BJ6452" s="136"/>
    </row>
    <row r="6453" spans="5:62" ht="14.25" customHeight="1" x14ac:dyDescent="0.25">
      <c r="E6453" s="113"/>
      <c r="H6453" s="133"/>
      <c r="T6453" s="133"/>
      <c r="X6453" s="131"/>
      <c r="Y6453" s="133"/>
      <c r="AJ6453" s="133"/>
      <c r="AO6453" s="135"/>
      <c r="AP6453" s="135"/>
      <c r="BJ6453" s="136"/>
    </row>
    <row r="6454" spans="5:62" ht="14.25" customHeight="1" x14ac:dyDescent="0.25">
      <c r="E6454" s="113"/>
      <c r="H6454" s="133"/>
      <c r="T6454" s="133"/>
      <c r="X6454" s="131"/>
      <c r="Y6454" s="133"/>
      <c r="AJ6454" s="133"/>
      <c r="AO6454" s="135"/>
      <c r="AP6454" s="135"/>
      <c r="BJ6454" s="136"/>
    </row>
    <row r="6455" spans="5:62" ht="14.25" customHeight="1" x14ac:dyDescent="0.25">
      <c r="E6455" s="113"/>
      <c r="H6455" s="133"/>
      <c r="T6455" s="133"/>
      <c r="X6455" s="131"/>
      <c r="Y6455" s="133"/>
      <c r="AJ6455" s="133"/>
      <c r="AO6455" s="135"/>
      <c r="AP6455" s="135"/>
      <c r="BJ6455" s="136"/>
    </row>
    <row r="6456" spans="5:62" ht="14.25" customHeight="1" x14ac:dyDescent="0.25">
      <c r="E6456" s="113"/>
      <c r="H6456" s="133"/>
      <c r="T6456" s="133"/>
      <c r="X6456" s="131"/>
      <c r="Y6456" s="133"/>
      <c r="AJ6456" s="133"/>
      <c r="AO6456" s="135"/>
      <c r="AP6456" s="135"/>
      <c r="BJ6456" s="136"/>
    </row>
    <row r="6457" spans="5:62" ht="14.25" customHeight="1" x14ac:dyDescent="0.25">
      <c r="E6457" s="113"/>
      <c r="H6457" s="133"/>
      <c r="T6457" s="133"/>
      <c r="X6457" s="131"/>
      <c r="Y6457" s="133"/>
      <c r="AJ6457" s="133"/>
      <c r="AO6457" s="135"/>
      <c r="AP6457" s="135"/>
      <c r="BJ6457" s="136"/>
    </row>
    <row r="6458" spans="5:62" ht="14.25" customHeight="1" x14ac:dyDescent="0.25">
      <c r="E6458" s="113"/>
      <c r="H6458" s="133"/>
      <c r="T6458" s="133"/>
      <c r="X6458" s="131"/>
      <c r="Y6458" s="133"/>
      <c r="AJ6458" s="133"/>
      <c r="AO6458" s="135"/>
      <c r="AP6458" s="135"/>
      <c r="BJ6458" s="136"/>
    </row>
    <row r="6459" spans="5:62" ht="14.25" customHeight="1" x14ac:dyDescent="0.25">
      <c r="E6459" s="113"/>
      <c r="H6459" s="133"/>
      <c r="T6459" s="133"/>
      <c r="X6459" s="131"/>
      <c r="Y6459" s="133"/>
      <c r="AJ6459" s="133"/>
      <c r="AO6459" s="135"/>
      <c r="AP6459" s="135"/>
      <c r="BJ6459" s="136"/>
    </row>
    <row r="6460" spans="5:62" ht="14.25" customHeight="1" x14ac:dyDescent="0.25">
      <c r="E6460" s="113"/>
      <c r="H6460" s="133"/>
      <c r="T6460" s="133"/>
      <c r="X6460" s="131"/>
      <c r="Y6460" s="133"/>
      <c r="AJ6460" s="133"/>
      <c r="AO6460" s="135"/>
      <c r="AP6460" s="135"/>
      <c r="BJ6460" s="136"/>
    </row>
    <row r="6461" spans="5:62" ht="14.25" customHeight="1" x14ac:dyDescent="0.25">
      <c r="E6461" s="113"/>
      <c r="H6461" s="133"/>
      <c r="T6461" s="133"/>
      <c r="X6461" s="131"/>
      <c r="Y6461" s="133"/>
      <c r="AJ6461" s="133"/>
      <c r="AO6461" s="135"/>
      <c r="AP6461" s="135"/>
      <c r="BJ6461" s="136"/>
    </row>
    <row r="6462" spans="5:62" ht="14.25" customHeight="1" x14ac:dyDescent="0.25">
      <c r="E6462" s="113"/>
      <c r="H6462" s="133"/>
      <c r="T6462" s="133"/>
      <c r="X6462" s="131"/>
      <c r="Y6462" s="133"/>
      <c r="AJ6462" s="133"/>
      <c r="AO6462" s="135"/>
      <c r="AP6462" s="135"/>
      <c r="BJ6462" s="136"/>
    </row>
    <row r="6463" spans="5:62" ht="14.25" customHeight="1" x14ac:dyDescent="0.25">
      <c r="E6463" s="113"/>
      <c r="H6463" s="133"/>
      <c r="T6463" s="133"/>
      <c r="X6463" s="131"/>
      <c r="Y6463" s="133"/>
      <c r="AJ6463" s="133"/>
      <c r="AO6463" s="135"/>
      <c r="AP6463" s="135"/>
      <c r="BJ6463" s="136"/>
    </row>
    <row r="6464" spans="5:62" ht="14.25" customHeight="1" x14ac:dyDescent="0.25">
      <c r="E6464" s="113"/>
      <c r="H6464" s="133"/>
      <c r="T6464" s="133"/>
      <c r="X6464" s="131"/>
      <c r="Y6464" s="133"/>
      <c r="AJ6464" s="133"/>
      <c r="AO6464" s="135"/>
      <c r="AP6464" s="135"/>
      <c r="BJ6464" s="136"/>
    </row>
    <row r="6465" spans="5:62" ht="14.25" customHeight="1" x14ac:dyDescent="0.25">
      <c r="E6465" s="113"/>
      <c r="H6465" s="133"/>
      <c r="T6465" s="133"/>
      <c r="X6465" s="131"/>
      <c r="Y6465" s="133"/>
      <c r="AJ6465" s="133"/>
      <c r="AO6465" s="135"/>
      <c r="AP6465" s="135"/>
      <c r="BJ6465" s="136"/>
    </row>
    <row r="6466" spans="5:62" ht="14.25" customHeight="1" x14ac:dyDescent="0.25">
      <c r="E6466" s="113"/>
      <c r="H6466" s="133"/>
      <c r="T6466" s="133"/>
      <c r="X6466" s="131"/>
      <c r="Y6466" s="133"/>
      <c r="AJ6466" s="133"/>
      <c r="AO6466" s="135"/>
      <c r="AP6466" s="135"/>
      <c r="BJ6466" s="136"/>
    </row>
    <row r="6467" spans="5:62" ht="14.25" customHeight="1" x14ac:dyDescent="0.25">
      <c r="E6467" s="113"/>
      <c r="H6467" s="133"/>
      <c r="T6467" s="133"/>
      <c r="X6467" s="131"/>
      <c r="Y6467" s="133"/>
      <c r="AJ6467" s="133"/>
      <c r="AO6467" s="135"/>
      <c r="AP6467" s="135"/>
      <c r="BJ6467" s="136"/>
    </row>
    <row r="6468" spans="5:62" ht="14.25" customHeight="1" x14ac:dyDescent="0.25">
      <c r="E6468" s="113"/>
      <c r="H6468" s="133"/>
      <c r="T6468" s="133"/>
      <c r="X6468" s="131"/>
      <c r="Y6468" s="133"/>
      <c r="AJ6468" s="133"/>
      <c r="AO6468" s="135"/>
      <c r="AP6468" s="135"/>
      <c r="BJ6468" s="136"/>
    </row>
    <row r="6469" spans="5:62" ht="14.25" customHeight="1" x14ac:dyDescent="0.25">
      <c r="E6469" s="113"/>
      <c r="H6469" s="133"/>
      <c r="T6469" s="133"/>
      <c r="X6469" s="131"/>
      <c r="Y6469" s="133"/>
      <c r="AJ6469" s="133"/>
      <c r="AO6469" s="135"/>
      <c r="AP6469" s="135"/>
      <c r="BJ6469" s="136"/>
    </row>
    <row r="6470" spans="5:62" ht="14.25" customHeight="1" x14ac:dyDescent="0.25">
      <c r="E6470" s="113"/>
      <c r="H6470" s="133"/>
      <c r="T6470" s="133"/>
      <c r="X6470" s="131"/>
      <c r="Y6470" s="133"/>
      <c r="AJ6470" s="133"/>
      <c r="AO6470" s="135"/>
      <c r="AP6470" s="135"/>
      <c r="BJ6470" s="136"/>
    </row>
    <row r="6471" spans="5:62" ht="14.25" customHeight="1" x14ac:dyDescent="0.25">
      <c r="E6471" s="113"/>
      <c r="H6471" s="133"/>
      <c r="T6471" s="133"/>
      <c r="X6471" s="131"/>
      <c r="Y6471" s="133"/>
      <c r="AJ6471" s="133"/>
      <c r="AO6471" s="135"/>
      <c r="AP6471" s="135"/>
      <c r="BJ6471" s="136"/>
    </row>
    <row r="6472" spans="5:62" ht="14.25" customHeight="1" x14ac:dyDescent="0.25">
      <c r="E6472" s="113"/>
      <c r="H6472" s="133"/>
      <c r="T6472" s="133"/>
      <c r="X6472" s="131"/>
      <c r="Y6472" s="133"/>
      <c r="AJ6472" s="133"/>
      <c r="AO6472" s="135"/>
      <c r="AP6472" s="135"/>
      <c r="BJ6472" s="136"/>
    </row>
    <row r="6473" spans="5:62" ht="14.25" customHeight="1" x14ac:dyDescent="0.25">
      <c r="E6473" s="113"/>
      <c r="H6473" s="133"/>
      <c r="T6473" s="133"/>
      <c r="X6473" s="131"/>
      <c r="Y6473" s="133"/>
      <c r="AJ6473" s="133"/>
      <c r="AO6473" s="135"/>
      <c r="AP6473" s="135"/>
      <c r="BJ6473" s="136"/>
    </row>
    <row r="6474" spans="5:62" ht="14.25" customHeight="1" x14ac:dyDescent="0.25">
      <c r="E6474" s="113"/>
      <c r="H6474" s="133"/>
      <c r="T6474" s="133"/>
      <c r="X6474" s="131"/>
      <c r="Y6474" s="133"/>
      <c r="AJ6474" s="133"/>
      <c r="AO6474" s="135"/>
      <c r="AP6474" s="135"/>
      <c r="BJ6474" s="136"/>
    </row>
    <row r="6475" spans="5:62" ht="14.25" customHeight="1" x14ac:dyDescent="0.25">
      <c r="E6475" s="113"/>
      <c r="H6475" s="133"/>
      <c r="T6475" s="133"/>
      <c r="X6475" s="131"/>
      <c r="Y6475" s="133"/>
      <c r="AJ6475" s="133"/>
      <c r="AO6475" s="135"/>
      <c r="AP6475" s="135"/>
      <c r="BJ6475" s="136"/>
    </row>
    <row r="6476" spans="5:62" ht="14.25" customHeight="1" x14ac:dyDescent="0.25">
      <c r="E6476" s="113"/>
      <c r="H6476" s="133"/>
      <c r="T6476" s="133"/>
      <c r="X6476" s="131"/>
      <c r="Y6476" s="133"/>
      <c r="AJ6476" s="133"/>
      <c r="AO6476" s="135"/>
      <c r="AP6476" s="135"/>
      <c r="BJ6476" s="136"/>
    </row>
    <row r="6477" spans="5:62" ht="14.25" customHeight="1" x14ac:dyDescent="0.25">
      <c r="E6477" s="113"/>
      <c r="H6477" s="133"/>
      <c r="T6477" s="133"/>
      <c r="X6477" s="131"/>
      <c r="Y6477" s="133"/>
      <c r="AJ6477" s="133"/>
      <c r="AO6477" s="135"/>
      <c r="AP6477" s="135"/>
      <c r="BJ6477" s="136"/>
    </row>
    <row r="6478" spans="5:62" ht="14.25" customHeight="1" x14ac:dyDescent="0.25">
      <c r="E6478" s="113"/>
      <c r="H6478" s="133"/>
      <c r="T6478" s="133"/>
      <c r="X6478" s="131"/>
      <c r="Y6478" s="133"/>
      <c r="AJ6478" s="133"/>
      <c r="AO6478" s="135"/>
      <c r="AP6478" s="135"/>
      <c r="BJ6478" s="136"/>
    </row>
    <row r="6479" spans="5:62" ht="14.25" customHeight="1" x14ac:dyDescent="0.25">
      <c r="E6479" s="113"/>
      <c r="H6479" s="133"/>
      <c r="T6479" s="133"/>
      <c r="X6479" s="131"/>
      <c r="Y6479" s="133"/>
      <c r="AJ6479" s="133"/>
      <c r="AO6479" s="135"/>
      <c r="AP6479" s="135"/>
      <c r="BJ6479" s="136"/>
    </row>
    <row r="6480" spans="5:62" ht="14.25" customHeight="1" x14ac:dyDescent="0.25">
      <c r="E6480" s="113"/>
      <c r="H6480" s="133"/>
      <c r="T6480" s="133"/>
      <c r="X6480" s="131"/>
      <c r="Y6480" s="133"/>
      <c r="AJ6480" s="133"/>
      <c r="AO6480" s="135"/>
      <c r="AP6480" s="135"/>
      <c r="BJ6480" s="136"/>
    </row>
    <row r="6481" spans="5:62" ht="14.25" customHeight="1" x14ac:dyDescent="0.25">
      <c r="E6481" s="113"/>
      <c r="H6481" s="133"/>
      <c r="T6481" s="133"/>
      <c r="X6481" s="131"/>
      <c r="Y6481" s="133"/>
      <c r="AJ6481" s="133"/>
      <c r="AO6481" s="135"/>
      <c r="AP6481" s="135"/>
      <c r="BJ6481" s="136"/>
    </row>
    <row r="6482" spans="5:62" ht="14.25" customHeight="1" x14ac:dyDescent="0.25">
      <c r="E6482" s="113"/>
      <c r="H6482" s="133"/>
      <c r="T6482" s="133"/>
      <c r="X6482" s="131"/>
      <c r="Y6482" s="133"/>
      <c r="AJ6482" s="133"/>
      <c r="AO6482" s="135"/>
      <c r="AP6482" s="135"/>
      <c r="BJ6482" s="136"/>
    </row>
    <row r="6483" spans="5:62" ht="14.25" customHeight="1" x14ac:dyDescent="0.25">
      <c r="E6483" s="113"/>
      <c r="H6483" s="133"/>
      <c r="T6483" s="133"/>
      <c r="X6483" s="131"/>
      <c r="Y6483" s="133"/>
      <c r="AJ6483" s="133"/>
      <c r="AO6483" s="135"/>
      <c r="AP6483" s="135"/>
      <c r="BJ6483" s="136"/>
    </row>
    <row r="6484" spans="5:62" ht="14.25" customHeight="1" x14ac:dyDescent="0.25">
      <c r="E6484" s="113"/>
      <c r="H6484" s="133"/>
      <c r="T6484" s="133"/>
      <c r="X6484" s="131"/>
      <c r="Y6484" s="133"/>
      <c r="AJ6484" s="133"/>
      <c r="AO6484" s="135"/>
      <c r="AP6484" s="135"/>
      <c r="BJ6484" s="136"/>
    </row>
    <row r="6485" spans="5:62" ht="14.25" customHeight="1" x14ac:dyDescent="0.25">
      <c r="E6485" s="113"/>
      <c r="H6485" s="133"/>
      <c r="T6485" s="133"/>
      <c r="X6485" s="131"/>
      <c r="Y6485" s="133"/>
      <c r="AJ6485" s="133"/>
      <c r="AO6485" s="135"/>
      <c r="AP6485" s="135"/>
      <c r="BJ6485" s="136"/>
    </row>
    <row r="6486" spans="5:62" ht="14.25" customHeight="1" x14ac:dyDescent="0.25">
      <c r="E6486" s="113"/>
      <c r="H6486" s="133"/>
      <c r="T6486" s="133"/>
      <c r="X6486" s="131"/>
      <c r="Y6486" s="133"/>
      <c r="AJ6486" s="133"/>
      <c r="AO6486" s="135"/>
      <c r="AP6486" s="135"/>
      <c r="BJ6486" s="136"/>
    </row>
    <row r="6487" spans="5:62" ht="14.25" customHeight="1" x14ac:dyDescent="0.25">
      <c r="E6487" s="113"/>
      <c r="H6487" s="133"/>
      <c r="T6487" s="133"/>
      <c r="X6487" s="131"/>
      <c r="Y6487" s="133"/>
      <c r="AJ6487" s="133"/>
      <c r="AO6487" s="135"/>
      <c r="AP6487" s="135"/>
      <c r="BJ6487" s="136"/>
    </row>
    <row r="6488" spans="5:62" ht="14.25" customHeight="1" x14ac:dyDescent="0.25">
      <c r="E6488" s="113"/>
      <c r="H6488" s="133"/>
      <c r="T6488" s="133"/>
      <c r="X6488" s="131"/>
      <c r="Y6488" s="133"/>
      <c r="AJ6488" s="133"/>
      <c r="AO6488" s="135"/>
      <c r="AP6488" s="135"/>
      <c r="BJ6488" s="136"/>
    </row>
    <row r="6489" spans="5:62" ht="14.25" customHeight="1" x14ac:dyDescent="0.25">
      <c r="E6489" s="113"/>
      <c r="H6489" s="133"/>
      <c r="T6489" s="133"/>
      <c r="X6489" s="131"/>
      <c r="Y6489" s="133"/>
      <c r="AJ6489" s="133"/>
      <c r="AO6489" s="135"/>
      <c r="AP6489" s="135"/>
      <c r="BJ6489" s="136"/>
    </row>
    <row r="6490" spans="5:62" ht="14.25" customHeight="1" x14ac:dyDescent="0.25">
      <c r="E6490" s="113"/>
      <c r="H6490" s="133"/>
      <c r="T6490" s="133"/>
      <c r="X6490" s="131"/>
      <c r="Y6490" s="133"/>
      <c r="AJ6490" s="133"/>
      <c r="AO6490" s="135"/>
      <c r="AP6490" s="135"/>
      <c r="BJ6490" s="136"/>
    </row>
    <row r="6491" spans="5:62" ht="14.25" customHeight="1" x14ac:dyDescent="0.25">
      <c r="E6491" s="113"/>
      <c r="H6491" s="133"/>
      <c r="T6491" s="133"/>
      <c r="X6491" s="131"/>
      <c r="Y6491" s="133"/>
      <c r="AJ6491" s="133"/>
      <c r="AO6491" s="135"/>
      <c r="AP6491" s="135"/>
      <c r="BJ6491" s="136"/>
    </row>
    <row r="6492" spans="5:62" ht="14.25" customHeight="1" x14ac:dyDescent="0.25">
      <c r="E6492" s="113"/>
      <c r="H6492" s="133"/>
      <c r="T6492" s="133"/>
      <c r="X6492" s="131"/>
      <c r="Y6492" s="133"/>
      <c r="AJ6492" s="133"/>
      <c r="AO6492" s="135"/>
      <c r="AP6492" s="135"/>
      <c r="BJ6492" s="136"/>
    </row>
    <row r="6493" spans="5:62" ht="14.25" customHeight="1" x14ac:dyDescent="0.25">
      <c r="E6493" s="113"/>
      <c r="H6493" s="133"/>
      <c r="T6493" s="133"/>
      <c r="X6493" s="131"/>
      <c r="Y6493" s="133"/>
      <c r="AJ6493" s="133"/>
      <c r="AO6493" s="135"/>
      <c r="AP6493" s="135"/>
      <c r="BJ6493" s="136"/>
    </row>
    <row r="6494" spans="5:62" ht="14.25" customHeight="1" x14ac:dyDescent="0.25">
      <c r="E6494" s="113"/>
      <c r="H6494" s="133"/>
      <c r="T6494" s="133"/>
      <c r="X6494" s="131"/>
      <c r="Y6494" s="133"/>
      <c r="AJ6494" s="133"/>
      <c r="AO6494" s="135"/>
      <c r="AP6494" s="135"/>
      <c r="BJ6494" s="136"/>
    </row>
    <row r="6495" spans="5:62" ht="14.25" customHeight="1" x14ac:dyDescent="0.25">
      <c r="E6495" s="113"/>
      <c r="H6495" s="133"/>
      <c r="T6495" s="133"/>
      <c r="X6495" s="131"/>
      <c r="Y6495" s="133"/>
      <c r="AJ6495" s="133"/>
      <c r="AO6495" s="135"/>
      <c r="AP6495" s="135"/>
      <c r="BJ6495" s="136"/>
    </row>
    <row r="6496" spans="5:62" ht="14.25" customHeight="1" x14ac:dyDescent="0.25">
      <c r="E6496" s="113"/>
      <c r="H6496" s="133"/>
      <c r="T6496" s="133"/>
      <c r="X6496" s="131"/>
      <c r="Y6496" s="133"/>
      <c r="AJ6496" s="133"/>
      <c r="AO6496" s="135"/>
      <c r="AP6496" s="135"/>
      <c r="BJ6496" s="136"/>
    </row>
    <row r="6497" spans="5:62" ht="14.25" customHeight="1" x14ac:dyDescent="0.25">
      <c r="E6497" s="113"/>
      <c r="H6497" s="133"/>
      <c r="T6497" s="133"/>
      <c r="X6497" s="131"/>
      <c r="Y6497" s="133"/>
      <c r="AJ6497" s="133"/>
      <c r="AO6497" s="135"/>
      <c r="AP6497" s="135"/>
      <c r="BJ6497" s="136"/>
    </row>
    <row r="6498" spans="5:62" ht="14.25" customHeight="1" x14ac:dyDescent="0.25">
      <c r="E6498" s="113"/>
      <c r="H6498" s="133"/>
      <c r="T6498" s="133"/>
      <c r="X6498" s="131"/>
      <c r="Y6498" s="133"/>
      <c r="AJ6498" s="133"/>
      <c r="AO6498" s="135"/>
      <c r="AP6498" s="135"/>
      <c r="BJ6498" s="136"/>
    </row>
    <row r="6499" spans="5:62" ht="14.25" customHeight="1" x14ac:dyDescent="0.25">
      <c r="E6499" s="113"/>
      <c r="H6499" s="133"/>
      <c r="T6499" s="133"/>
      <c r="X6499" s="131"/>
      <c r="Y6499" s="133"/>
      <c r="AJ6499" s="133"/>
      <c r="AO6499" s="135"/>
      <c r="AP6499" s="135"/>
      <c r="BJ6499" s="136"/>
    </row>
    <row r="6500" spans="5:62" ht="14.25" customHeight="1" x14ac:dyDescent="0.25">
      <c r="E6500" s="113"/>
      <c r="H6500" s="133"/>
      <c r="T6500" s="133"/>
      <c r="X6500" s="131"/>
      <c r="Y6500" s="133"/>
      <c r="AJ6500" s="133"/>
      <c r="AO6500" s="135"/>
      <c r="AP6500" s="135"/>
      <c r="BJ6500" s="136"/>
    </row>
    <row r="6501" spans="5:62" ht="14.25" customHeight="1" x14ac:dyDescent="0.25">
      <c r="E6501" s="113"/>
      <c r="H6501" s="133"/>
      <c r="T6501" s="133"/>
      <c r="X6501" s="131"/>
      <c r="Y6501" s="133"/>
      <c r="AJ6501" s="133"/>
      <c r="AO6501" s="135"/>
      <c r="AP6501" s="135"/>
      <c r="BJ6501" s="136"/>
    </row>
    <row r="6502" spans="5:62" ht="14.25" customHeight="1" x14ac:dyDescent="0.25">
      <c r="E6502" s="113"/>
      <c r="H6502" s="133"/>
      <c r="T6502" s="133"/>
      <c r="X6502" s="131"/>
      <c r="Y6502" s="133"/>
      <c r="AJ6502" s="133"/>
      <c r="AO6502" s="135"/>
      <c r="AP6502" s="135"/>
      <c r="BJ6502" s="136"/>
    </row>
    <row r="6503" spans="5:62" ht="14.25" customHeight="1" x14ac:dyDescent="0.25">
      <c r="E6503" s="113"/>
      <c r="H6503" s="133"/>
      <c r="T6503" s="133"/>
      <c r="X6503" s="131"/>
      <c r="Y6503" s="133"/>
      <c r="AJ6503" s="133"/>
      <c r="AO6503" s="135"/>
      <c r="AP6503" s="135"/>
      <c r="BJ6503" s="136"/>
    </row>
    <row r="6504" spans="5:62" ht="14.25" customHeight="1" x14ac:dyDescent="0.25">
      <c r="E6504" s="113"/>
      <c r="H6504" s="133"/>
      <c r="T6504" s="133"/>
      <c r="X6504" s="131"/>
      <c r="Y6504" s="133"/>
      <c r="AJ6504" s="133"/>
      <c r="AO6504" s="135"/>
      <c r="AP6504" s="135"/>
      <c r="BJ6504" s="136"/>
    </row>
    <row r="6505" spans="5:62" ht="14.25" customHeight="1" x14ac:dyDescent="0.25">
      <c r="E6505" s="113"/>
      <c r="H6505" s="133"/>
      <c r="T6505" s="133"/>
      <c r="X6505" s="131"/>
      <c r="Y6505" s="133"/>
      <c r="AJ6505" s="133"/>
      <c r="AO6505" s="135"/>
      <c r="AP6505" s="135"/>
      <c r="BJ6505" s="136"/>
    </row>
    <row r="6506" spans="5:62" ht="14.25" customHeight="1" x14ac:dyDescent="0.25">
      <c r="E6506" s="113"/>
      <c r="H6506" s="133"/>
      <c r="T6506" s="133"/>
      <c r="X6506" s="131"/>
      <c r="Y6506" s="133"/>
      <c r="AJ6506" s="133"/>
      <c r="AO6506" s="135"/>
      <c r="AP6506" s="135"/>
      <c r="BJ6506" s="136"/>
    </row>
    <row r="6507" spans="5:62" ht="14.25" customHeight="1" x14ac:dyDescent="0.25">
      <c r="E6507" s="113"/>
      <c r="H6507" s="133"/>
      <c r="T6507" s="133"/>
      <c r="X6507" s="131"/>
      <c r="Y6507" s="133"/>
      <c r="AJ6507" s="133"/>
      <c r="AO6507" s="135"/>
      <c r="AP6507" s="135"/>
      <c r="BJ6507" s="136"/>
    </row>
    <row r="6508" spans="5:62" ht="14.25" customHeight="1" x14ac:dyDescent="0.25">
      <c r="E6508" s="113"/>
      <c r="H6508" s="133"/>
      <c r="T6508" s="133"/>
      <c r="X6508" s="131"/>
      <c r="Y6508" s="133"/>
      <c r="AJ6508" s="133"/>
      <c r="AO6508" s="135"/>
      <c r="AP6508" s="135"/>
      <c r="BJ6508" s="136"/>
    </row>
    <row r="6509" spans="5:62" ht="14.25" customHeight="1" x14ac:dyDescent="0.25">
      <c r="E6509" s="113"/>
      <c r="H6509" s="133"/>
      <c r="T6509" s="133"/>
      <c r="X6509" s="131"/>
      <c r="Y6509" s="133"/>
      <c r="AJ6509" s="133"/>
      <c r="AO6509" s="135"/>
      <c r="AP6509" s="135"/>
      <c r="BJ6509" s="136"/>
    </row>
    <row r="6510" spans="5:62" ht="14.25" customHeight="1" x14ac:dyDescent="0.25">
      <c r="E6510" s="113"/>
      <c r="H6510" s="133"/>
      <c r="T6510" s="133"/>
      <c r="X6510" s="131"/>
      <c r="Y6510" s="133"/>
      <c r="AJ6510" s="133"/>
      <c r="AO6510" s="135"/>
      <c r="AP6510" s="135"/>
      <c r="BJ6510" s="136"/>
    </row>
    <row r="6511" spans="5:62" ht="14.25" customHeight="1" x14ac:dyDescent="0.25">
      <c r="E6511" s="113"/>
      <c r="H6511" s="133"/>
      <c r="T6511" s="133"/>
      <c r="X6511" s="131"/>
      <c r="Y6511" s="133"/>
      <c r="AJ6511" s="133"/>
      <c r="AO6511" s="135"/>
      <c r="AP6511" s="135"/>
      <c r="BJ6511" s="136"/>
    </row>
    <row r="6512" spans="5:62" ht="14.25" customHeight="1" x14ac:dyDescent="0.25">
      <c r="E6512" s="113"/>
      <c r="H6512" s="133"/>
      <c r="T6512" s="133"/>
      <c r="X6512" s="131"/>
      <c r="Y6512" s="133"/>
      <c r="AJ6512" s="133"/>
      <c r="AO6512" s="135"/>
      <c r="AP6512" s="135"/>
      <c r="BJ6512" s="136"/>
    </row>
    <row r="6513" spans="5:62" ht="14.25" customHeight="1" x14ac:dyDescent="0.25">
      <c r="E6513" s="113"/>
      <c r="H6513" s="133"/>
      <c r="T6513" s="133"/>
      <c r="X6513" s="131"/>
      <c r="Y6513" s="133"/>
      <c r="AJ6513" s="133"/>
      <c r="AO6513" s="135"/>
      <c r="AP6513" s="135"/>
      <c r="BJ6513" s="136"/>
    </row>
    <row r="6514" spans="5:62" ht="14.25" customHeight="1" x14ac:dyDescent="0.25">
      <c r="E6514" s="113"/>
      <c r="H6514" s="133"/>
      <c r="T6514" s="133"/>
      <c r="X6514" s="131"/>
      <c r="Y6514" s="133"/>
      <c r="AJ6514" s="133"/>
      <c r="AO6514" s="135"/>
      <c r="AP6514" s="135"/>
      <c r="BJ6514" s="136"/>
    </row>
    <row r="6515" spans="5:62" ht="14.25" customHeight="1" x14ac:dyDescent="0.25">
      <c r="E6515" s="113"/>
      <c r="H6515" s="133"/>
      <c r="T6515" s="133"/>
      <c r="X6515" s="131"/>
      <c r="Y6515" s="133"/>
      <c r="AJ6515" s="133"/>
      <c r="AO6515" s="135"/>
      <c r="AP6515" s="135"/>
      <c r="BJ6515" s="136"/>
    </row>
    <row r="6516" spans="5:62" ht="14.25" customHeight="1" x14ac:dyDescent="0.25">
      <c r="E6516" s="113"/>
      <c r="H6516" s="133"/>
      <c r="T6516" s="133"/>
      <c r="X6516" s="131"/>
      <c r="Y6516" s="133"/>
      <c r="AJ6516" s="133"/>
      <c r="AO6516" s="135"/>
      <c r="AP6516" s="135"/>
      <c r="BJ6516" s="136"/>
    </row>
    <row r="6517" spans="5:62" ht="14.25" customHeight="1" x14ac:dyDescent="0.25">
      <c r="E6517" s="113"/>
      <c r="H6517" s="133"/>
      <c r="T6517" s="133"/>
      <c r="X6517" s="131"/>
      <c r="Y6517" s="133"/>
      <c r="AJ6517" s="133"/>
      <c r="AO6517" s="135"/>
      <c r="AP6517" s="135"/>
      <c r="BJ6517" s="136"/>
    </row>
    <row r="6518" spans="5:62" ht="14.25" customHeight="1" x14ac:dyDescent="0.25">
      <c r="E6518" s="113"/>
      <c r="H6518" s="133"/>
      <c r="T6518" s="133"/>
      <c r="X6518" s="131"/>
      <c r="Y6518" s="133"/>
      <c r="AJ6518" s="133"/>
      <c r="AO6518" s="135"/>
      <c r="AP6518" s="135"/>
      <c r="BJ6518" s="136"/>
    </row>
    <row r="6519" spans="5:62" ht="14.25" customHeight="1" x14ac:dyDescent="0.25">
      <c r="E6519" s="113"/>
      <c r="H6519" s="133"/>
      <c r="T6519" s="133"/>
      <c r="X6519" s="131"/>
      <c r="Y6519" s="133"/>
      <c r="AJ6519" s="133"/>
      <c r="AO6519" s="135"/>
      <c r="AP6519" s="135"/>
      <c r="BJ6519" s="136"/>
    </row>
    <row r="6520" spans="5:62" ht="14.25" customHeight="1" x14ac:dyDescent="0.25">
      <c r="E6520" s="113"/>
      <c r="H6520" s="133"/>
      <c r="T6520" s="133"/>
      <c r="X6520" s="131"/>
      <c r="Y6520" s="133"/>
      <c r="AJ6520" s="133"/>
      <c r="AO6520" s="135"/>
      <c r="AP6520" s="135"/>
      <c r="BJ6520" s="136"/>
    </row>
    <row r="6521" spans="5:62" ht="14.25" customHeight="1" x14ac:dyDescent="0.25">
      <c r="E6521" s="113"/>
      <c r="H6521" s="133"/>
      <c r="T6521" s="133"/>
      <c r="X6521" s="131"/>
      <c r="Y6521" s="133"/>
      <c r="AJ6521" s="133"/>
      <c r="AO6521" s="135"/>
      <c r="AP6521" s="135"/>
      <c r="BJ6521" s="136"/>
    </row>
    <row r="6522" spans="5:62" ht="14.25" customHeight="1" x14ac:dyDescent="0.25">
      <c r="E6522" s="113"/>
      <c r="H6522" s="133"/>
      <c r="T6522" s="133"/>
      <c r="X6522" s="131"/>
      <c r="Y6522" s="133"/>
      <c r="AJ6522" s="133"/>
      <c r="AO6522" s="135"/>
      <c r="AP6522" s="135"/>
      <c r="BJ6522" s="136"/>
    </row>
    <row r="6523" spans="5:62" ht="14.25" customHeight="1" x14ac:dyDescent="0.25">
      <c r="E6523" s="113"/>
      <c r="H6523" s="133"/>
      <c r="T6523" s="133"/>
      <c r="X6523" s="131"/>
      <c r="Y6523" s="133"/>
      <c r="AJ6523" s="133"/>
      <c r="AO6523" s="135"/>
      <c r="AP6523" s="135"/>
      <c r="BJ6523" s="136"/>
    </row>
    <row r="6524" spans="5:62" ht="14.25" customHeight="1" x14ac:dyDescent="0.25">
      <c r="E6524" s="113"/>
      <c r="H6524" s="133"/>
      <c r="T6524" s="133"/>
      <c r="X6524" s="131"/>
      <c r="Y6524" s="133"/>
      <c r="AJ6524" s="133"/>
      <c r="AO6524" s="135"/>
      <c r="AP6524" s="135"/>
      <c r="BJ6524" s="136"/>
    </row>
    <row r="6525" spans="5:62" ht="14.25" customHeight="1" x14ac:dyDescent="0.25">
      <c r="E6525" s="113"/>
      <c r="H6525" s="133"/>
      <c r="T6525" s="133"/>
      <c r="X6525" s="131"/>
      <c r="Y6525" s="133"/>
      <c r="AJ6525" s="133"/>
      <c r="AO6525" s="135"/>
      <c r="AP6525" s="135"/>
      <c r="BJ6525" s="136"/>
    </row>
    <row r="6526" spans="5:62" ht="14.25" customHeight="1" x14ac:dyDescent="0.25">
      <c r="E6526" s="113"/>
      <c r="H6526" s="133"/>
      <c r="T6526" s="133"/>
      <c r="X6526" s="131"/>
      <c r="Y6526" s="133"/>
      <c r="AJ6526" s="133"/>
      <c r="AO6526" s="135"/>
      <c r="AP6526" s="135"/>
      <c r="BJ6526" s="136"/>
    </row>
    <row r="6527" spans="5:62" ht="14.25" customHeight="1" x14ac:dyDescent="0.25">
      <c r="E6527" s="113"/>
      <c r="H6527" s="133"/>
      <c r="T6527" s="133"/>
      <c r="X6527" s="131"/>
      <c r="Y6527" s="133"/>
      <c r="AJ6527" s="133"/>
      <c r="AO6527" s="135"/>
      <c r="AP6527" s="135"/>
      <c r="BJ6527" s="136"/>
    </row>
    <row r="6528" spans="5:62" ht="14.25" customHeight="1" x14ac:dyDescent="0.25">
      <c r="E6528" s="113"/>
      <c r="H6528" s="133"/>
      <c r="T6528" s="133"/>
      <c r="X6528" s="131"/>
      <c r="Y6528" s="133"/>
      <c r="AJ6528" s="133"/>
      <c r="AO6528" s="135"/>
      <c r="AP6528" s="135"/>
      <c r="BJ6528" s="136"/>
    </row>
    <row r="6529" spans="5:62" ht="14.25" customHeight="1" x14ac:dyDescent="0.25">
      <c r="E6529" s="113"/>
      <c r="H6529" s="133"/>
      <c r="T6529" s="133"/>
      <c r="X6529" s="131"/>
      <c r="Y6529" s="133"/>
      <c r="AJ6529" s="133"/>
      <c r="AO6529" s="135"/>
      <c r="AP6529" s="135"/>
      <c r="BJ6529" s="136"/>
    </row>
    <row r="6530" spans="5:62" ht="14.25" customHeight="1" x14ac:dyDescent="0.25">
      <c r="E6530" s="113"/>
      <c r="H6530" s="133"/>
      <c r="T6530" s="133"/>
      <c r="X6530" s="131"/>
      <c r="Y6530" s="133"/>
      <c r="AJ6530" s="133"/>
      <c r="AO6530" s="135"/>
      <c r="AP6530" s="135"/>
      <c r="BJ6530" s="136"/>
    </row>
    <row r="6531" spans="5:62" ht="14.25" customHeight="1" x14ac:dyDescent="0.25">
      <c r="E6531" s="113"/>
      <c r="H6531" s="133"/>
      <c r="T6531" s="133"/>
      <c r="X6531" s="131"/>
      <c r="Y6531" s="133"/>
      <c r="AJ6531" s="133"/>
      <c r="AO6531" s="135"/>
      <c r="AP6531" s="135"/>
      <c r="BJ6531" s="136"/>
    </row>
    <row r="6532" spans="5:62" ht="14.25" customHeight="1" x14ac:dyDescent="0.25">
      <c r="E6532" s="113"/>
      <c r="H6532" s="133"/>
      <c r="T6532" s="133"/>
      <c r="X6532" s="131"/>
      <c r="Y6532" s="133"/>
      <c r="AJ6532" s="133"/>
      <c r="AO6532" s="135"/>
      <c r="AP6532" s="135"/>
      <c r="BJ6532" s="136"/>
    </row>
    <row r="6533" spans="5:62" ht="14.25" customHeight="1" x14ac:dyDescent="0.25">
      <c r="E6533" s="113"/>
      <c r="H6533" s="133"/>
      <c r="T6533" s="133"/>
      <c r="X6533" s="131"/>
      <c r="Y6533" s="133"/>
      <c r="AJ6533" s="133"/>
      <c r="AO6533" s="135"/>
      <c r="AP6533" s="135"/>
      <c r="BJ6533" s="136"/>
    </row>
    <row r="6534" spans="5:62" ht="14.25" customHeight="1" x14ac:dyDescent="0.25">
      <c r="E6534" s="113"/>
      <c r="H6534" s="133"/>
      <c r="T6534" s="133"/>
      <c r="X6534" s="131"/>
      <c r="Y6534" s="133"/>
      <c r="AJ6534" s="133"/>
      <c r="AO6534" s="135"/>
      <c r="AP6534" s="135"/>
      <c r="BJ6534" s="136"/>
    </row>
    <row r="6535" spans="5:62" ht="14.25" customHeight="1" x14ac:dyDescent="0.25">
      <c r="E6535" s="113"/>
      <c r="H6535" s="133"/>
      <c r="T6535" s="133"/>
      <c r="X6535" s="131"/>
      <c r="Y6535" s="133"/>
      <c r="AJ6535" s="133"/>
      <c r="AO6535" s="135"/>
      <c r="AP6535" s="135"/>
      <c r="BJ6535" s="136"/>
    </row>
    <row r="6536" spans="5:62" ht="14.25" customHeight="1" x14ac:dyDescent="0.25">
      <c r="E6536" s="113"/>
      <c r="H6536" s="133"/>
      <c r="T6536" s="133"/>
      <c r="X6536" s="131"/>
      <c r="Y6536" s="133"/>
      <c r="AJ6536" s="133"/>
      <c r="AO6536" s="135"/>
      <c r="AP6536" s="135"/>
      <c r="BJ6536" s="136"/>
    </row>
    <row r="6537" spans="5:62" ht="14.25" customHeight="1" x14ac:dyDescent="0.25">
      <c r="E6537" s="113"/>
      <c r="H6537" s="133"/>
      <c r="T6537" s="133"/>
      <c r="X6537" s="131"/>
      <c r="Y6537" s="133"/>
      <c r="AJ6537" s="133"/>
      <c r="AO6537" s="135"/>
      <c r="AP6537" s="135"/>
      <c r="BJ6537" s="136"/>
    </row>
    <row r="6538" spans="5:62" ht="14.25" customHeight="1" x14ac:dyDescent="0.25">
      <c r="E6538" s="113"/>
      <c r="H6538" s="133"/>
      <c r="T6538" s="133"/>
      <c r="X6538" s="131"/>
      <c r="Y6538" s="133"/>
      <c r="AJ6538" s="133"/>
      <c r="AO6538" s="135"/>
      <c r="AP6538" s="135"/>
      <c r="BJ6538" s="136"/>
    </row>
    <row r="6539" spans="5:62" ht="14.25" customHeight="1" x14ac:dyDescent="0.25">
      <c r="E6539" s="113"/>
      <c r="H6539" s="133"/>
      <c r="T6539" s="133"/>
      <c r="X6539" s="131"/>
      <c r="Y6539" s="133"/>
      <c r="AJ6539" s="133"/>
      <c r="AO6539" s="135"/>
      <c r="AP6539" s="135"/>
      <c r="BJ6539" s="136"/>
    </row>
    <row r="6540" spans="5:62" ht="14.25" customHeight="1" x14ac:dyDescent="0.25">
      <c r="E6540" s="113"/>
      <c r="H6540" s="133"/>
      <c r="T6540" s="133"/>
      <c r="X6540" s="131"/>
      <c r="Y6540" s="133"/>
      <c r="AJ6540" s="133"/>
      <c r="AO6540" s="135"/>
      <c r="AP6540" s="135"/>
      <c r="BJ6540" s="136"/>
    </row>
    <row r="6541" spans="5:62" ht="14.25" customHeight="1" x14ac:dyDescent="0.25">
      <c r="E6541" s="113"/>
      <c r="H6541" s="133"/>
      <c r="T6541" s="133"/>
      <c r="X6541" s="131"/>
      <c r="Y6541" s="133"/>
      <c r="AJ6541" s="133"/>
      <c r="AO6541" s="135"/>
      <c r="AP6541" s="135"/>
      <c r="BJ6541" s="136"/>
    </row>
    <row r="6542" spans="5:62" ht="14.25" customHeight="1" x14ac:dyDescent="0.25">
      <c r="E6542" s="113"/>
      <c r="H6542" s="133"/>
      <c r="T6542" s="133"/>
      <c r="X6542" s="131"/>
      <c r="Y6542" s="133"/>
      <c r="AJ6542" s="133"/>
      <c r="AO6542" s="135"/>
      <c r="AP6542" s="135"/>
      <c r="BJ6542" s="136"/>
    </row>
    <row r="6543" spans="5:62" ht="14.25" customHeight="1" x14ac:dyDescent="0.25">
      <c r="E6543" s="113"/>
      <c r="H6543" s="133"/>
      <c r="T6543" s="133"/>
      <c r="X6543" s="131"/>
      <c r="Y6543" s="133"/>
      <c r="AJ6543" s="133"/>
      <c r="AO6543" s="135"/>
      <c r="AP6543" s="135"/>
      <c r="BJ6543" s="136"/>
    </row>
    <row r="6544" spans="5:62" ht="14.25" customHeight="1" x14ac:dyDescent="0.25">
      <c r="E6544" s="113"/>
      <c r="H6544" s="133"/>
      <c r="T6544" s="133"/>
      <c r="X6544" s="131"/>
      <c r="Y6544" s="133"/>
      <c r="AJ6544" s="133"/>
      <c r="AO6544" s="135"/>
      <c r="AP6544" s="135"/>
      <c r="BJ6544" s="136"/>
    </row>
    <row r="6545" spans="5:62" ht="14.25" customHeight="1" x14ac:dyDescent="0.25">
      <c r="E6545" s="113"/>
      <c r="H6545" s="133"/>
      <c r="T6545" s="133"/>
      <c r="X6545" s="131"/>
      <c r="Y6545" s="133"/>
      <c r="AJ6545" s="133"/>
      <c r="AO6545" s="135"/>
      <c r="AP6545" s="135"/>
      <c r="BJ6545" s="136"/>
    </row>
    <row r="6546" spans="5:62" ht="14.25" customHeight="1" x14ac:dyDescent="0.25">
      <c r="E6546" s="113"/>
      <c r="H6546" s="133"/>
      <c r="T6546" s="133"/>
      <c r="X6546" s="131"/>
      <c r="Y6546" s="133"/>
      <c r="AJ6546" s="133"/>
      <c r="AO6546" s="135"/>
      <c r="AP6546" s="135"/>
      <c r="BJ6546" s="136"/>
    </row>
    <row r="6547" spans="5:62" ht="14.25" customHeight="1" x14ac:dyDescent="0.25">
      <c r="E6547" s="113"/>
      <c r="H6547" s="133"/>
      <c r="T6547" s="133"/>
      <c r="X6547" s="131"/>
      <c r="Y6547" s="133"/>
      <c r="AJ6547" s="133"/>
      <c r="AO6547" s="135"/>
      <c r="AP6547" s="135"/>
      <c r="BJ6547" s="136"/>
    </row>
    <row r="6548" spans="5:62" ht="14.25" customHeight="1" x14ac:dyDescent="0.25">
      <c r="E6548" s="113"/>
      <c r="H6548" s="133"/>
      <c r="T6548" s="133"/>
      <c r="X6548" s="131"/>
      <c r="Y6548" s="133"/>
      <c r="AJ6548" s="133"/>
      <c r="AO6548" s="135"/>
      <c r="AP6548" s="135"/>
      <c r="BJ6548" s="136"/>
    </row>
    <row r="6549" spans="5:62" ht="14.25" customHeight="1" x14ac:dyDescent="0.25">
      <c r="E6549" s="113"/>
      <c r="H6549" s="133"/>
      <c r="T6549" s="133"/>
      <c r="X6549" s="131"/>
      <c r="Y6549" s="133"/>
      <c r="AJ6549" s="133"/>
      <c r="AO6549" s="135"/>
      <c r="AP6549" s="135"/>
      <c r="BJ6549" s="136"/>
    </row>
    <row r="6550" spans="5:62" ht="14.25" customHeight="1" x14ac:dyDescent="0.25">
      <c r="E6550" s="113"/>
      <c r="H6550" s="133"/>
      <c r="T6550" s="133"/>
      <c r="X6550" s="131"/>
      <c r="Y6550" s="133"/>
      <c r="AJ6550" s="133"/>
      <c r="AO6550" s="135"/>
      <c r="AP6550" s="135"/>
      <c r="BJ6550" s="136"/>
    </row>
    <row r="6551" spans="5:62" ht="14.25" customHeight="1" x14ac:dyDescent="0.25">
      <c r="E6551" s="113"/>
      <c r="H6551" s="133"/>
      <c r="T6551" s="133"/>
      <c r="X6551" s="131"/>
      <c r="Y6551" s="133"/>
      <c r="AJ6551" s="133"/>
      <c r="AO6551" s="135"/>
      <c r="AP6551" s="135"/>
      <c r="BJ6551" s="136"/>
    </row>
    <row r="6552" spans="5:62" ht="14.25" customHeight="1" x14ac:dyDescent="0.25">
      <c r="E6552" s="113"/>
      <c r="H6552" s="133"/>
      <c r="T6552" s="133"/>
      <c r="X6552" s="131"/>
      <c r="Y6552" s="133"/>
      <c r="AJ6552" s="133"/>
      <c r="AO6552" s="135"/>
      <c r="AP6552" s="135"/>
      <c r="BJ6552" s="136"/>
    </row>
    <row r="6553" spans="5:62" ht="14.25" customHeight="1" x14ac:dyDescent="0.25">
      <c r="E6553" s="113"/>
      <c r="H6553" s="133"/>
      <c r="T6553" s="133"/>
      <c r="X6553" s="131"/>
      <c r="Y6553" s="133"/>
      <c r="AJ6553" s="133"/>
      <c r="AO6553" s="135"/>
      <c r="AP6553" s="135"/>
      <c r="BJ6553" s="136"/>
    </row>
    <row r="6554" spans="5:62" ht="14.25" customHeight="1" x14ac:dyDescent="0.25">
      <c r="E6554" s="113"/>
      <c r="H6554" s="133"/>
      <c r="T6554" s="133"/>
      <c r="X6554" s="131"/>
      <c r="Y6554" s="133"/>
      <c r="AJ6554" s="133"/>
      <c r="AO6554" s="135"/>
      <c r="AP6554" s="135"/>
      <c r="BJ6554" s="136"/>
    </row>
    <row r="6555" spans="5:62" ht="14.25" customHeight="1" x14ac:dyDescent="0.25">
      <c r="E6555" s="113"/>
      <c r="H6555" s="133"/>
      <c r="T6555" s="133"/>
      <c r="X6555" s="131"/>
      <c r="Y6555" s="133"/>
      <c r="AJ6555" s="133"/>
      <c r="AO6555" s="135"/>
      <c r="AP6555" s="135"/>
      <c r="BJ6555" s="136"/>
    </row>
    <row r="6556" spans="5:62" ht="14.25" customHeight="1" x14ac:dyDescent="0.25">
      <c r="E6556" s="113"/>
      <c r="H6556" s="133"/>
      <c r="T6556" s="133"/>
      <c r="X6556" s="131"/>
      <c r="Y6556" s="133"/>
      <c r="AJ6556" s="133"/>
      <c r="AO6556" s="135"/>
      <c r="AP6556" s="135"/>
      <c r="BJ6556" s="136"/>
    </row>
    <row r="6557" spans="5:62" ht="14.25" customHeight="1" x14ac:dyDescent="0.25">
      <c r="E6557" s="113"/>
      <c r="H6557" s="133"/>
      <c r="T6557" s="133"/>
      <c r="X6557" s="131"/>
      <c r="Y6557" s="133"/>
      <c r="AJ6557" s="133"/>
      <c r="AO6557" s="135"/>
      <c r="AP6557" s="135"/>
      <c r="BJ6557" s="136"/>
    </row>
    <row r="6558" spans="5:62" ht="14.25" customHeight="1" x14ac:dyDescent="0.25">
      <c r="E6558" s="113"/>
      <c r="H6558" s="133"/>
      <c r="T6558" s="133"/>
      <c r="X6558" s="131"/>
      <c r="Y6558" s="133"/>
      <c r="AJ6558" s="133"/>
      <c r="AO6558" s="135"/>
      <c r="AP6558" s="135"/>
      <c r="BJ6558" s="136"/>
    </row>
    <row r="6559" spans="5:62" ht="14.25" customHeight="1" x14ac:dyDescent="0.25">
      <c r="E6559" s="113"/>
      <c r="H6559" s="133"/>
      <c r="T6559" s="133"/>
      <c r="X6559" s="131"/>
      <c r="Y6559" s="133"/>
      <c r="AJ6559" s="133"/>
      <c r="AO6559" s="135"/>
      <c r="AP6559" s="135"/>
      <c r="BJ6559" s="136"/>
    </row>
    <row r="6560" spans="5:62" ht="14.25" customHeight="1" x14ac:dyDescent="0.25">
      <c r="E6560" s="113"/>
      <c r="H6560" s="133"/>
      <c r="T6560" s="133"/>
      <c r="X6560" s="131"/>
      <c r="Y6560" s="133"/>
      <c r="AJ6560" s="133"/>
      <c r="AO6560" s="135"/>
      <c r="AP6560" s="135"/>
      <c r="BJ6560" s="136"/>
    </row>
    <row r="6561" spans="5:62" ht="14.25" customHeight="1" x14ac:dyDescent="0.25">
      <c r="E6561" s="113"/>
      <c r="H6561" s="133"/>
      <c r="T6561" s="133"/>
      <c r="X6561" s="131"/>
      <c r="Y6561" s="133"/>
      <c r="AJ6561" s="133"/>
      <c r="AO6561" s="135"/>
      <c r="AP6561" s="135"/>
      <c r="BJ6561" s="136"/>
    </row>
    <row r="6562" spans="5:62" ht="14.25" customHeight="1" x14ac:dyDescent="0.25">
      <c r="E6562" s="113"/>
      <c r="H6562" s="133"/>
      <c r="T6562" s="133"/>
      <c r="X6562" s="131"/>
      <c r="Y6562" s="133"/>
      <c r="AJ6562" s="133"/>
      <c r="AO6562" s="135"/>
      <c r="AP6562" s="135"/>
      <c r="BJ6562" s="136"/>
    </row>
    <row r="6563" spans="5:62" ht="14.25" customHeight="1" x14ac:dyDescent="0.25">
      <c r="E6563" s="113"/>
      <c r="H6563" s="133"/>
      <c r="T6563" s="133"/>
      <c r="X6563" s="131"/>
      <c r="Y6563" s="133"/>
      <c r="AJ6563" s="133"/>
      <c r="AO6563" s="135"/>
      <c r="AP6563" s="135"/>
      <c r="BJ6563" s="136"/>
    </row>
    <row r="6564" spans="5:62" ht="14.25" customHeight="1" x14ac:dyDescent="0.25">
      <c r="E6564" s="113"/>
      <c r="H6564" s="133"/>
      <c r="T6564" s="133"/>
      <c r="X6564" s="131"/>
      <c r="Y6564" s="133"/>
      <c r="AJ6564" s="133"/>
      <c r="AO6564" s="135"/>
      <c r="AP6564" s="135"/>
      <c r="BJ6564" s="136"/>
    </row>
    <row r="6565" spans="5:62" ht="14.25" customHeight="1" x14ac:dyDescent="0.25">
      <c r="E6565" s="113"/>
      <c r="H6565" s="133"/>
      <c r="T6565" s="133"/>
      <c r="X6565" s="131"/>
      <c r="Y6565" s="133"/>
      <c r="AJ6565" s="133"/>
      <c r="AO6565" s="135"/>
      <c r="AP6565" s="135"/>
      <c r="BJ6565" s="136"/>
    </row>
    <row r="6566" spans="5:62" ht="14.25" customHeight="1" x14ac:dyDescent="0.25">
      <c r="E6566" s="113"/>
      <c r="H6566" s="133"/>
      <c r="T6566" s="133"/>
      <c r="X6566" s="131"/>
      <c r="Y6566" s="133"/>
      <c r="AJ6566" s="133"/>
      <c r="AO6566" s="135"/>
      <c r="AP6566" s="135"/>
      <c r="BJ6566" s="136"/>
    </row>
    <row r="6567" spans="5:62" ht="14.25" customHeight="1" x14ac:dyDescent="0.25">
      <c r="E6567" s="113"/>
      <c r="H6567" s="133"/>
      <c r="T6567" s="133"/>
      <c r="X6567" s="131"/>
      <c r="Y6567" s="133"/>
      <c r="AJ6567" s="133"/>
      <c r="AO6567" s="135"/>
      <c r="AP6567" s="135"/>
      <c r="BJ6567" s="136"/>
    </row>
    <row r="6568" spans="5:62" ht="14.25" customHeight="1" x14ac:dyDescent="0.25">
      <c r="E6568" s="113"/>
      <c r="H6568" s="133"/>
      <c r="T6568" s="133"/>
      <c r="X6568" s="131"/>
      <c r="Y6568" s="133"/>
      <c r="AJ6568" s="133"/>
      <c r="AO6568" s="135"/>
      <c r="AP6568" s="135"/>
      <c r="BJ6568" s="136"/>
    </row>
    <row r="6569" spans="5:62" ht="14.25" customHeight="1" x14ac:dyDescent="0.25">
      <c r="E6569" s="113"/>
      <c r="H6569" s="133"/>
      <c r="T6569" s="133"/>
      <c r="X6569" s="131"/>
      <c r="Y6569" s="133"/>
      <c r="AJ6569" s="133"/>
      <c r="AO6569" s="135"/>
      <c r="AP6569" s="135"/>
      <c r="BJ6569" s="136"/>
    </row>
    <row r="6570" spans="5:62" ht="14.25" customHeight="1" x14ac:dyDescent="0.25">
      <c r="E6570" s="113"/>
      <c r="H6570" s="133"/>
      <c r="T6570" s="133"/>
      <c r="X6570" s="131"/>
      <c r="Y6570" s="133"/>
      <c r="AJ6570" s="133"/>
      <c r="AO6570" s="135"/>
      <c r="AP6570" s="135"/>
      <c r="BJ6570" s="136"/>
    </row>
    <row r="6571" spans="5:62" ht="14.25" customHeight="1" x14ac:dyDescent="0.25">
      <c r="E6571" s="113"/>
      <c r="H6571" s="133"/>
      <c r="T6571" s="133"/>
      <c r="X6571" s="131"/>
      <c r="Y6571" s="133"/>
      <c r="AJ6571" s="133"/>
      <c r="AO6571" s="135"/>
      <c r="AP6571" s="135"/>
      <c r="BJ6571" s="136"/>
    </row>
    <row r="6572" spans="5:62" ht="14.25" customHeight="1" x14ac:dyDescent="0.25">
      <c r="E6572" s="113"/>
      <c r="H6572" s="133"/>
      <c r="T6572" s="133"/>
      <c r="X6572" s="131"/>
      <c r="Y6572" s="133"/>
      <c r="AJ6572" s="133"/>
      <c r="AO6572" s="135"/>
      <c r="AP6572" s="135"/>
      <c r="BJ6572" s="136"/>
    </row>
    <row r="6573" spans="5:62" ht="14.25" customHeight="1" x14ac:dyDescent="0.25">
      <c r="E6573" s="113"/>
      <c r="H6573" s="133"/>
      <c r="T6573" s="133"/>
      <c r="X6573" s="131"/>
      <c r="Y6573" s="133"/>
      <c r="AJ6573" s="133"/>
      <c r="AO6573" s="135"/>
      <c r="AP6573" s="135"/>
      <c r="BJ6573" s="136"/>
    </row>
    <row r="6574" spans="5:62" ht="14.25" customHeight="1" x14ac:dyDescent="0.25">
      <c r="E6574" s="113"/>
      <c r="H6574" s="133"/>
      <c r="T6574" s="133"/>
      <c r="X6574" s="131"/>
      <c r="Y6574" s="133"/>
      <c r="AJ6574" s="133"/>
      <c r="AO6574" s="135"/>
      <c r="AP6574" s="135"/>
      <c r="BJ6574" s="136"/>
    </row>
    <row r="6575" spans="5:62" ht="14.25" customHeight="1" x14ac:dyDescent="0.25">
      <c r="E6575" s="113"/>
      <c r="H6575" s="133"/>
      <c r="T6575" s="133"/>
      <c r="X6575" s="131"/>
      <c r="Y6575" s="133"/>
      <c r="AJ6575" s="133"/>
      <c r="AO6575" s="135"/>
      <c r="AP6575" s="135"/>
      <c r="BJ6575" s="136"/>
    </row>
    <row r="6576" spans="5:62" ht="14.25" customHeight="1" x14ac:dyDescent="0.25">
      <c r="E6576" s="113"/>
      <c r="H6576" s="133"/>
      <c r="T6576" s="133"/>
      <c r="X6576" s="131"/>
      <c r="Y6576" s="133"/>
      <c r="AJ6576" s="133"/>
      <c r="AO6576" s="135"/>
      <c r="AP6576" s="135"/>
      <c r="BJ6576" s="136"/>
    </row>
    <row r="6577" spans="5:62" ht="14.25" customHeight="1" x14ac:dyDescent="0.25">
      <c r="E6577" s="113"/>
      <c r="H6577" s="133"/>
      <c r="T6577" s="133"/>
      <c r="X6577" s="131"/>
      <c r="Y6577" s="133"/>
      <c r="AJ6577" s="133"/>
      <c r="AO6577" s="135"/>
      <c r="AP6577" s="135"/>
      <c r="BJ6577" s="136"/>
    </row>
    <row r="6578" spans="5:62" ht="14.25" customHeight="1" x14ac:dyDescent="0.25">
      <c r="E6578" s="113"/>
      <c r="H6578" s="133"/>
      <c r="T6578" s="133"/>
      <c r="X6578" s="131"/>
      <c r="Y6578" s="133"/>
      <c r="AJ6578" s="133"/>
      <c r="AO6578" s="135"/>
      <c r="AP6578" s="135"/>
      <c r="BJ6578" s="136"/>
    </row>
    <row r="6579" spans="5:62" ht="14.25" customHeight="1" x14ac:dyDescent="0.25">
      <c r="E6579" s="113"/>
      <c r="H6579" s="133"/>
      <c r="T6579" s="133"/>
      <c r="X6579" s="131"/>
      <c r="Y6579" s="133"/>
      <c r="AJ6579" s="133"/>
      <c r="AO6579" s="135"/>
      <c r="AP6579" s="135"/>
      <c r="BJ6579" s="136"/>
    </row>
    <row r="6580" spans="5:62" ht="14.25" customHeight="1" x14ac:dyDescent="0.25">
      <c r="E6580" s="113"/>
      <c r="H6580" s="133"/>
      <c r="T6580" s="133"/>
      <c r="X6580" s="131"/>
      <c r="Y6580" s="133"/>
      <c r="AJ6580" s="133"/>
      <c r="AO6580" s="135"/>
      <c r="AP6580" s="135"/>
      <c r="BJ6580" s="136"/>
    </row>
    <row r="6581" spans="5:62" ht="14.25" customHeight="1" x14ac:dyDescent="0.25">
      <c r="E6581" s="113"/>
      <c r="H6581" s="133"/>
      <c r="T6581" s="133"/>
      <c r="X6581" s="131"/>
      <c r="Y6581" s="133"/>
      <c r="AJ6581" s="133"/>
      <c r="AO6581" s="135"/>
      <c r="AP6581" s="135"/>
      <c r="BJ6581" s="136"/>
    </row>
    <row r="6582" spans="5:62" ht="14.25" customHeight="1" x14ac:dyDescent="0.25">
      <c r="E6582" s="113"/>
      <c r="H6582" s="133"/>
      <c r="T6582" s="133"/>
      <c r="X6582" s="131"/>
      <c r="Y6582" s="133"/>
      <c r="AJ6582" s="133"/>
      <c r="AO6582" s="135"/>
      <c r="AP6582" s="135"/>
      <c r="BJ6582" s="136"/>
    </row>
    <row r="6583" spans="5:62" ht="14.25" customHeight="1" x14ac:dyDescent="0.25">
      <c r="E6583" s="113"/>
      <c r="H6583" s="133"/>
      <c r="T6583" s="133"/>
      <c r="X6583" s="131"/>
      <c r="Y6583" s="133"/>
      <c r="AJ6583" s="133"/>
      <c r="AO6583" s="135"/>
      <c r="AP6583" s="135"/>
      <c r="BJ6583" s="136"/>
    </row>
    <row r="6584" spans="5:62" ht="14.25" customHeight="1" x14ac:dyDescent="0.25">
      <c r="E6584" s="113"/>
      <c r="H6584" s="133"/>
      <c r="T6584" s="133"/>
      <c r="X6584" s="131"/>
      <c r="Y6584" s="133"/>
      <c r="AJ6584" s="133"/>
      <c r="AO6584" s="135"/>
      <c r="AP6584" s="135"/>
      <c r="BJ6584" s="136"/>
    </row>
    <row r="6585" spans="5:62" ht="14.25" customHeight="1" x14ac:dyDescent="0.25">
      <c r="E6585" s="113"/>
      <c r="H6585" s="133"/>
      <c r="T6585" s="133"/>
      <c r="X6585" s="131"/>
      <c r="Y6585" s="133"/>
      <c r="AJ6585" s="133"/>
      <c r="AO6585" s="135"/>
      <c r="AP6585" s="135"/>
      <c r="BJ6585" s="136"/>
    </row>
    <row r="6586" spans="5:62" ht="14.25" customHeight="1" x14ac:dyDescent="0.25">
      <c r="E6586" s="113"/>
      <c r="H6586" s="133"/>
      <c r="T6586" s="133"/>
      <c r="X6586" s="131"/>
      <c r="Y6586" s="133"/>
      <c r="AJ6586" s="133"/>
      <c r="AO6586" s="135"/>
      <c r="AP6586" s="135"/>
      <c r="BJ6586" s="136"/>
    </row>
    <row r="6587" spans="5:62" ht="14.25" customHeight="1" x14ac:dyDescent="0.25">
      <c r="E6587" s="113"/>
      <c r="H6587" s="133"/>
      <c r="T6587" s="133"/>
      <c r="X6587" s="131"/>
      <c r="Y6587" s="133"/>
      <c r="AJ6587" s="133"/>
      <c r="AO6587" s="135"/>
      <c r="AP6587" s="135"/>
      <c r="BJ6587" s="136"/>
    </row>
    <row r="6588" spans="5:62" ht="14.25" customHeight="1" x14ac:dyDescent="0.25">
      <c r="E6588" s="113"/>
      <c r="H6588" s="133"/>
      <c r="T6588" s="133"/>
      <c r="X6588" s="131"/>
      <c r="Y6588" s="133"/>
      <c r="AJ6588" s="133"/>
      <c r="AO6588" s="135"/>
      <c r="AP6588" s="135"/>
      <c r="BJ6588" s="136"/>
    </row>
    <row r="6589" spans="5:62" ht="14.25" customHeight="1" x14ac:dyDescent="0.25">
      <c r="E6589" s="113"/>
      <c r="H6589" s="133"/>
      <c r="T6589" s="133"/>
      <c r="X6589" s="131"/>
      <c r="Y6589" s="133"/>
      <c r="AJ6589" s="133"/>
      <c r="AO6589" s="135"/>
      <c r="AP6589" s="135"/>
      <c r="BJ6589" s="136"/>
    </row>
    <row r="6590" spans="5:62" ht="14.25" customHeight="1" x14ac:dyDescent="0.25">
      <c r="E6590" s="113"/>
      <c r="H6590" s="133"/>
      <c r="T6590" s="133"/>
      <c r="X6590" s="131"/>
      <c r="Y6590" s="133"/>
      <c r="AJ6590" s="133"/>
      <c r="AO6590" s="135"/>
      <c r="AP6590" s="135"/>
      <c r="BJ6590" s="136"/>
    </row>
    <row r="6591" spans="5:62" ht="14.25" customHeight="1" x14ac:dyDescent="0.25">
      <c r="E6591" s="113"/>
      <c r="H6591" s="133"/>
      <c r="T6591" s="133"/>
      <c r="X6591" s="131"/>
      <c r="Y6591" s="133"/>
      <c r="AJ6591" s="133"/>
      <c r="AO6591" s="135"/>
      <c r="AP6591" s="135"/>
      <c r="BJ6591" s="136"/>
    </row>
    <row r="6592" spans="5:62" ht="14.25" customHeight="1" x14ac:dyDescent="0.25">
      <c r="E6592" s="113"/>
      <c r="H6592" s="133"/>
      <c r="T6592" s="133"/>
      <c r="X6592" s="131"/>
      <c r="Y6592" s="133"/>
      <c r="AJ6592" s="133"/>
      <c r="AO6592" s="135"/>
      <c r="AP6592" s="135"/>
      <c r="BJ6592" s="136"/>
    </row>
    <row r="6593" spans="5:62" ht="14.25" customHeight="1" x14ac:dyDescent="0.25">
      <c r="E6593" s="113"/>
      <c r="H6593" s="133"/>
      <c r="T6593" s="133"/>
      <c r="X6593" s="131"/>
      <c r="Y6593" s="133"/>
      <c r="AJ6593" s="133"/>
      <c r="AO6593" s="135"/>
      <c r="AP6593" s="135"/>
      <c r="BJ6593" s="136"/>
    </row>
    <row r="6594" spans="5:62" ht="14.25" customHeight="1" x14ac:dyDescent="0.25">
      <c r="E6594" s="113"/>
      <c r="H6594" s="133"/>
      <c r="T6594" s="133"/>
      <c r="X6594" s="131"/>
      <c r="Y6594" s="133"/>
      <c r="AJ6594" s="133"/>
      <c r="AO6594" s="135"/>
      <c r="AP6594" s="135"/>
      <c r="BJ6594" s="136"/>
    </row>
    <row r="6595" spans="5:62" ht="14.25" customHeight="1" x14ac:dyDescent="0.25">
      <c r="E6595" s="113"/>
      <c r="H6595" s="133"/>
      <c r="T6595" s="133"/>
      <c r="X6595" s="131"/>
      <c r="Y6595" s="133"/>
      <c r="AJ6595" s="133"/>
      <c r="AO6595" s="135"/>
      <c r="AP6595" s="135"/>
      <c r="BJ6595" s="136"/>
    </row>
    <row r="6596" spans="5:62" ht="14.25" customHeight="1" x14ac:dyDescent="0.25">
      <c r="E6596" s="113"/>
      <c r="H6596" s="133"/>
      <c r="T6596" s="133"/>
      <c r="X6596" s="131"/>
      <c r="Y6596" s="133"/>
      <c r="AJ6596" s="133"/>
      <c r="AO6596" s="135"/>
      <c r="AP6596" s="135"/>
      <c r="BJ6596" s="136"/>
    </row>
    <row r="6597" spans="5:62" ht="14.25" customHeight="1" x14ac:dyDescent="0.25">
      <c r="E6597" s="113"/>
      <c r="H6597" s="133"/>
      <c r="T6597" s="133"/>
      <c r="X6597" s="131"/>
      <c r="Y6597" s="133"/>
      <c r="AJ6597" s="133"/>
      <c r="AO6597" s="135"/>
      <c r="AP6597" s="135"/>
      <c r="BJ6597" s="136"/>
    </row>
    <row r="6598" spans="5:62" ht="14.25" customHeight="1" x14ac:dyDescent="0.25">
      <c r="E6598" s="113"/>
      <c r="H6598" s="133"/>
      <c r="T6598" s="133"/>
      <c r="X6598" s="131"/>
      <c r="Y6598" s="133"/>
      <c r="AJ6598" s="133"/>
      <c r="AO6598" s="135"/>
      <c r="AP6598" s="135"/>
      <c r="BJ6598" s="136"/>
    </row>
    <row r="6599" spans="5:62" ht="14.25" customHeight="1" x14ac:dyDescent="0.25">
      <c r="E6599" s="113"/>
      <c r="H6599" s="133"/>
      <c r="T6599" s="133"/>
      <c r="X6599" s="131"/>
      <c r="Y6599" s="133"/>
      <c r="AJ6599" s="133"/>
      <c r="AO6599" s="135"/>
      <c r="AP6599" s="135"/>
      <c r="BJ6599" s="136"/>
    </row>
    <row r="6600" spans="5:62" ht="14.25" customHeight="1" x14ac:dyDescent="0.25">
      <c r="E6600" s="113"/>
      <c r="H6600" s="133"/>
      <c r="T6600" s="133"/>
      <c r="X6600" s="131"/>
      <c r="Y6600" s="133"/>
      <c r="AJ6600" s="133"/>
      <c r="AO6600" s="135"/>
      <c r="AP6600" s="135"/>
      <c r="BJ6600" s="136"/>
    </row>
    <row r="6601" spans="5:62" ht="14.25" customHeight="1" x14ac:dyDescent="0.25">
      <c r="E6601" s="113"/>
      <c r="H6601" s="133"/>
      <c r="T6601" s="133"/>
      <c r="X6601" s="131"/>
      <c r="Y6601" s="133"/>
      <c r="AJ6601" s="133"/>
      <c r="AO6601" s="135"/>
      <c r="AP6601" s="135"/>
      <c r="BJ6601" s="136"/>
    </row>
    <row r="6602" spans="5:62" ht="14.25" customHeight="1" x14ac:dyDescent="0.25">
      <c r="E6602" s="113"/>
      <c r="H6602" s="133"/>
      <c r="T6602" s="133"/>
      <c r="X6602" s="131"/>
      <c r="Y6602" s="133"/>
      <c r="AJ6602" s="133"/>
      <c r="AO6602" s="135"/>
      <c r="AP6602" s="135"/>
      <c r="BJ6602" s="136"/>
    </row>
    <row r="6603" spans="5:62" ht="14.25" customHeight="1" x14ac:dyDescent="0.25">
      <c r="E6603" s="113"/>
      <c r="H6603" s="133"/>
      <c r="T6603" s="133"/>
      <c r="X6603" s="131"/>
      <c r="Y6603" s="133"/>
      <c r="AJ6603" s="133"/>
      <c r="AO6603" s="135"/>
      <c r="AP6603" s="135"/>
      <c r="BJ6603" s="136"/>
    </row>
    <row r="6604" spans="5:62" ht="14.25" customHeight="1" x14ac:dyDescent="0.25">
      <c r="E6604" s="113"/>
      <c r="H6604" s="133"/>
      <c r="T6604" s="133"/>
      <c r="X6604" s="131"/>
      <c r="Y6604" s="133"/>
      <c r="AJ6604" s="133"/>
      <c r="AO6604" s="135"/>
      <c r="AP6604" s="135"/>
      <c r="BJ6604" s="136"/>
    </row>
    <row r="6605" spans="5:62" ht="14.25" customHeight="1" x14ac:dyDescent="0.25">
      <c r="E6605" s="113"/>
      <c r="H6605" s="133"/>
      <c r="T6605" s="133"/>
      <c r="X6605" s="131"/>
      <c r="Y6605" s="133"/>
      <c r="AJ6605" s="133"/>
      <c r="AO6605" s="135"/>
      <c r="AP6605" s="135"/>
      <c r="BJ6605" s="136"/>
    </row>
    <row r="6606" spans="5:62" ht="14.25" customHeight="1" x14ac:dyDescent="0.25">
      <c r="E6606" s="113"/>
      <c r="H6606" s="133"/>
      <c r="T6606" s="133"/>
      <c r="X6606" s="131"/>
      <c r="Y6606" s="133"/>
      <c r="AJ6606" s="133"/>
      <c r="AO6606" s="135"/>
      <c r="AP6606" s="135"/>
      <c r="BJ6606" s="136"/>
    </row>
    <row r="6607" spans="5:62" ht="14.25" customHeight="1" x14ac:dyDescent="0.25">
      <c r="E6607" s="113"/>
      <c r="H6607" s="133"/>
      <c r="T6607" s="133"/>
      <c r="X6607" s="131"/>
      <c r="Y6607" s="133"/>
      <c r="AJ6607" s="133"/>
      <c r="AO6607" s="135"/>
      <c r="AP6607" s="135"/>
      <c r="BJ6607" s="136"/>
    </row>
    <row r="6608" spans="5:62" ht="14.25" customHeight="1" x14ac:dyDescent="0.25">
      <c r="E6608" s="113"/>
      <c r="H6608" s="133"/>
      <c r="T6608" s="133"/>
      <c r="X6608" s="131"/>
      <c r="Y6608" s="133"/>
      <c r="AJ6608" s="133"/>
      <c r="AO6608" s="135"/>
      <c r="AP6608" s="135"/>
      <c r="BJ6608" s="136"/>
    </row>
    <row r="6609" spans="5:62" ht="14.25" customHeight="1" x14ac:dyDescent="0.25">
      <c r="E6609" s="113"/>
      <c r="H6609" s="133"/>
      <c r="T6609" s="133"/>
      <c r="X6609" s="131"/>
      <c r="Y6609" s="133"/>
      <c r="AJ6609" s="133"/>
      <c r="AO6609" s="135"/>
      <c r="AP6609" s="135"/>
      <c r="BJ6609" s="136"/>
    </row>
    <row r="6610" spans="5:62" ht="14.25" customHeight="1" x14ac:dyDescent="0.25">
      <c r="E6610" s="113"/>
      <c r="H6610" s="133"/>
      <c r="T6610" s="133"/>
      <c r="X6610" s="131"/>
      <c r="Y6610" s="133"/>
      <c r="AJ6610" s="133"/>
      <c r="AO6610" s="135"/>
      <c r="AP6610" s="135"/>
      <c r="BJ6610" s="136"/>
    </row>
    <row r="6611" spans="5:62" ht="14.25" customHeight="1" x14ac:dyDescent="0.25">
      <c r="E6611" s="113"/>
      <c r="H6611" s="133"/>
      <c r="T6611" s="133"/>
      <c r="X6611" s="131"/>
      <c r="Y6611" s="133"/>
      <c r="AJ6611" s="133"/>
      <c r="AO6611" s="135"/>
      <c r="AP6611" s="135"/>
      <c r="BJ6611" s="136"/>
    </row>
    <row r="6612" spans="5:62" ht="14.25" customHeight="1" x14ac:dyDescent="0.25">
      <c r="E6612" s="113"/>
      <c r="H6612" s="133"/>
      <c r="T6612" s="133"/>
      <c r="X6612" s="131"/>
      <c r="Y6612" s="133"/>
      <c r="AJ6612" s="133"/>
      <c r="AO6612" s="135"/>
      <c r="AP6612" s="135"/>
      <c r="BJ6612" s="136"/>
    </row>
    <row r="6613" spans="5:62" ht="14.25" customHeight="1" x14ac:dyDescent="0.25">
      <c r="E6613" s="113"/>
      <c r="H6613" s="133"/>
      <c r="T6613" s="133"/>
      <c r="X6613" s="131"/>
      <c r="Y6613" s="133"/>
      <c r="AJ6613" s="133"/>
      <c r="AO6613" s="135"/>
      <c r="AP6613" s="135"/>
      <c r="BJ6613" s="136"/>
    </row>
    <row r="6614" spans="5:62" ht="14.25" customHeight="1" x14ac:dyDescent="0.25">
      <c r="E6614" s="113"/>
      <c r="H6614" s="133"/>
      <c r="T6614" s="133"/>
      <c r="X6614" s="131"/>
      <c r="Y6614" s="133"/>
      <c r="AJ6614" s="133"/>
      <c r="AO6614" s="135"/>
      <c r="AP6614" s="135"/>
      <c r="BJ6614" s="136"/>
    </row>
    <row r="6615" spans="5:62" ht="14.25" customHeight="1" x14ac:dyDescent="0.25">
      <c r="E6615" s="113"/>
      <c r="H6615" s="133"/>
      <c r="T6615" s="133"/>
      <c r="X6615" s="131"/>
      <c r="Y6615" s="133"/>
      <c r="AJ6615" s="133"/>
      <c r="AO6615" s="135"/>
      <c r="AP6615" s="135"/>
      <c r="BJ6615" s="136"/>
    </row>
    <row r="6616" spans="5:62" ht="14.25" customHeight="1" x14ac:dyDescent="0.25">
      <c r="E6616" s="113"/>
      <c r="H6616" s="133"/>
      <c r="T6616" s="133"/>
      <c r="X6616" s="131"/>
      <c r="Y6616" s="133"/>
      <c r="AJ6616" s="133"/>
      <c r="AO6616" s="135"/>
      <c r="AP6616" s="135"/>
      <c r="BJ6616" s="136"/>
    </row>
    <row r="6617" spans="5:62" ht="14.25" customHeight="1" x14ac:dyDescent="0.25">
      <c r="E6617" s="113"/>
      <c r="H6617" s="133"/>
      <c r="T6617" s="133"/>
      <c r="X6617" s="131"/>
      <c r="Y6617" s="133"/>
      <c r="AJ6617" s="133"/>
      <c r="AO6617" s="135"/>
      <c r="AP6617" s="135"/>
      <c r="BJ6617" s="136"/>
    </row>
    <row r="6618" spans="5:62" ht="14.25" customHeight="1" x14ac:dyDescent="0.25">
      <c r="E6618" s="113"/>
      <c r="H6618" s="133"/>
      <c r="T6618" s="133"/>
      <c r="X6618" s="131"/>
      <c r="Y6618" s="133"/>
      <c r="AJ6618" s="133"/>
      <c r="AO6618" s="135"/>
      <c r="AP6618" s="135"/>
      <c r="BJ6618" s="136"/>
    </row>
    <row r="6619" spans="5:62" ht="14.25" customHeight="1" x14ac:dyDescent="0.25">
      <c r="E6619" s="113"/>
      <c r="H6619" s="133"/>
      <c r="T6619" s="133"/>
      <c r="X6619" s="131"/>
      <c r="Y6619" s="133"/>
      <c r="AJ6619" s="133"/>
      <c r="AO6619" s="135"/>
      <c r="AP6619" s="135"/>
      <c r="BJ6619" s="136"/>
    </row>
    <row r="6620" spans="5:62" ht="14.25" customHeight="1" x14ac:dyDescent="0.25">
      <c r="E6620" s="113"/>
      <c r="H6620" s="133"/>
      <c r="T6620" s="133"/>
      <c r="X6620" s="131"/>
      <c r="Y6620" s="133"/>
      <c r="AJ6620" s="133"/>
      <c r="AO6620" s="135"/>
      <c r="AP6620" s="135"/>
      <c r="BJ6620" s="136"/>
    </row>
    <row r="6621" spans="5:62" ht="14.25" customHeight="1" x14ac:dyDescent="0.25">
      <c r="E6621" s="113"/>
      <c r="H6621" s="133"/>
      <c r="T6621" s="133"/>
      <c r="X6621" s="131"/>
      <c r="Y6621" s="133"/>
      <c r="AJ6621" s="133"/>
      <c r="AO6621" s="135"/>
      <c r="AP6621" s="135"/>
      <c r="BJ6621" s="136"/>
    </row>
    <row r="6622" spans="5:62" ht="14.25" customHeight="1" x14ac:dyDescent="0.25">
      <c r="E6622" s="113"/>
      <c r="H6622" s="133"/>
      <c r="T6622" s="133"/>
      <c r="X6622" s="131"/>
      <c r="Y6622" s="133"/>
      <c r="AJ6622" s="133"/>
      <c r="AO6622" s="135"/>
      <c r="AP6622" s="135"/>
      <c r="BJ6622" s="136"/>
    </row>
    <row r="6623" spans="5:62" ht="14.25" customHeight="1" x14ac:dyDescent="0.25">
      <c r="E6623" s="113"/>
      <c r="H6623" s="133"/>
      <c r="T6623" s="133"/>
      <c r="X6623" s="131"/>
      <c r="Y6623" s="133"/>
      <c r="AJ6623" s="133"/>
      <c r="AO6623" s="135"/>
      <c r="AP6623" s="135"/>
      <c r="BJ6623" s="136"/>
    </row>
    <row r="6624" spans="5:62" ht="14.25" customHeight="1" x14ac:dyDescent="0.25">
      <c r="E6624" s="113"/>
      <c r="H6624" s="133"/>
      <c r="T6624" s="133"/>
      <c r="X6624" s="131"/>
      <c r="Y6624" s="133"/>
      <c r="AJ6624" s="133"/>
      <c r="AO6624" s="135"/>
      <c r="AP6624" s="135"/>
      <c r="BJ6624" s="136"/>
    </row>
    <row r="6625" spans="5:62" ht="14.25" customHeight="1" x14ac:dyDescent="0.25">
      <c r="E6625" s="113"/>
      <c r="H6625" s="133"/>
      <c r="T6625" s="133"/>
      <c r="X6625" s="131"/>
      <c r="Y6625" s="133"/>
      <c r="AJ6625" s="133"/>
      <c r="AO6625" s="135"/>
      <c r="AP6625" s="135"/>
      <c r="BJ6625" s="136"/>
    </row>
    <row r="6626" spans="5:62" ht="14.25" customHeight="1" x14ac:dyDescent="0.25">
      <c r="E6626" s="113"/>
      <c r="H6626" s="133"/>
      <c r="T6626" s="133"/>
      <c r="X6626" s="131"/>
      <c r="Y6626" s="133"/>
      <c r="AJ6626" s="133"/>
      <c r="AO6626" s="135"/>
      <c r="AP6626" s="135"/>
      <c r="BJ6626" s="136"/>
    </row>
    <row r="6627" spans="5:62" ht="14.25" customHeight="1" x14ac:dyDescent="0.25">
      <c r="E6627" s="113"/>
      <c r="H6627" s="133"/>
      <c r="T6627" s="133"/>
      <c r="X6627" s="131"/>
      <c r="Y6627" s="133"/>
      <c r="AJ6627" s="133"/>
      <c r="AO6627" s="135"/>
      <c r="AP6627" s="135"/>
      <c r="BJ6627" s="136"/>
    </row>
    <row r="6628" spans="5:62" ht="14.25" customHeight="1" x14ac:dyDescent="0.25">
      <c r="E6628" s="113"/>
      <c r="H6628" s="133"/>
      <c r="T6628" s="133"/>
      <c r="X6628" s="131"/>
      <c r="Y6628" s="133"/>
      <c r="AJ6628" s="133"/>
      <c r="AO6628" s="135"/>
      <c r="AP6628" s="135"/>
      <c r="BJ6628" s="136"/>
    </row>
    <row r="6629" spans="5:62" ht="14.25" customHeight="1" x14ac:dyDescent="0.25">
      <c r="E6629" s="113"/>
      <c r="H6629" s="133"/>
      <c r="T6629" s="133"/>
      <c r="X6629" s="131"/>
      <c r="Y6629" s="133"/>
      <c r="AJ6629" s="133"/>
      <c r="AO6629" s="135"/>
      <c r="AP6629" s="135"/>
      <c r="BJ6629" s="136"/>
    </row>
    <row r="6630" spans="5:62" ht="14.25" customHeight="1" x14ac:dyDescent="0.25">
      <c r="E6630" s="113"/>
      <c r="H6630" s="133"/>
      <c r="T6630" s="133"/>
      <c r="X6630" s="131"/>
      <c r="Y6630" s="133"/>
      <c r="AJ6630" s="133"/>
      <c r="AO6630" s="135"/>
      <c r="AP6630" s="135"/>
      <c r="BJ6630" s="136"/>
    </row>
    <row r="6631" spans="5:62" ht="14.25" customHeight="1" x14ac:dyDescent="0.25">
      <c r="E6631" s="113"/>
      <c r="H6631" s="133"/>
      <c r="T6631" s="133"/>
      <c r="X6631" s="131"/>
      <c r="Y6631" s="133"/>
      <c r="AJ6631" s="133"/>
      <c r="AO6631" s="135"/>
      <c r="AP6631" s="135"/>
      <c r="BJ6631" s="136"/>
    </row>
    <row r="6632" spans="5:62" ht="14.25" customHeight="1" x14ac:dyDescent="0.25">
      <c r="E6632" s="113"/>
      <c r="H6632" s="133"/>
      <c r="T6632" s="133"/>
      <c r="X6632" s="131"/>
      <c r="Y6632" s="133"/>
      <c r="AJ6632" s="133"/>
      <c r="AO6632" s="135"/>
      <c r="AP6632" s="135"/>
      <c r="BJ6632" s="136"/>
    </row>
    <row r="6633" spans="5:62" ht="14.25" customHeight="1" x14ac:dyDescent="0.25">
      <c r="E6633" s="113"/>
      <c r="H6633" s="133"/>
      <c r="T6633" s="133"/>
      <c r="X6633" s="131"/>
      <c r="Y6633" s="133"/>
      <c r="AJ6633" s="133"/>
      <c r="AO6633" s="135"/>
      <c r="AP6633" s="135"/>
      <c r="BJ6633" s="136"/>
    </row>
    <row r="6634" spans="5:62" ht="14.25" customHeight="1" x14ac:dyDescent="0.25">
      <c r="E6634" s="113"/>
      <c r="H6634" s="133"/>
      <c r="T6634" s="133"/>
      <c r="X6634" s="131"/>
      <c r="Y6634" s="133"/>
      <c r="AJ6634" s="133"/>
      <c r="AO6634" s="135"/>
      <c r="AP6634" s="135"/>
      <c r="BJ6634" s="136"/>
    </row>
    <row r="6635" spans="5:62" ht="14.25" customHeight="1" x14ac:dyDescent="0.25">
      <c r="E6635" s="113"/>
      <c r="H6635" s="133"/>
      <c r="T6635" s="133"/>
      <c r="X6635" s="131"/>
      <c r="Y6635" s="133"/>
      <c r="AJ6635" s="133"/>
      <c r="AO6635" s="135"/>
      <c r="AP6635" s="135"/>
      <c r="BJ6635" s="136"/>
    </row>
    <row r="6636" spans="5:62" ht="14.25" customHeight="1" x14ac:dyDescent="0.25">
      <c r="E6636" s="113"/>
      <c r="H6636" s="133"/>
      <c r="T6636" s="133"/>
      <c r="X6636" s="131"/>
      <c r="Y6636" s="133"/>
      <c r="AJ6636" s="133"/>
      <c r="AO6636" s="135"/>
      <c r="AP6636" s="135"/>
      <c r="BJ6636" s="136"/>
    </row>
    <row r="6637" spans="5:62" ht="14.25" customHeight="1" x14ac:dyDescent="0.25">
      <c r="E6637" s="113"/>
      <c r="H6637" s="133"/>
      <c r="T6637" s="133"/>
      <c r="X6637" s="131"/>
      <c r="Y6637" s="133"/>
      <c r="AJ6637" s="133"/>
      <c r="AO6637" s="135"/>
      <c r="AP6637" s="135"/>
      <c r="BJ6637" s="136"/>
    </row>
    <row r="6638" spans="5:62" ht="14.25" customHeight="1" x14ac:dyDescent="0.25">
      <c r="E6638" s="113"/>
      <c r="H6638" s="133"/>
      <c r="T6638" s="133"/>
      <c r="X6638" s="131"/>
      <c r="Y6638" s="133"/>
      <c r="AJ6638" s="133"/>
      <c r="AO6638" s="135"/>
      <c r="AP6638" s="135"/>
      <c r="BJ6638" s="136"/>
    </row>
    <row r="6639" spans="5:62" ht="14.25" customHeight="1" x14ac:dyDescent="0.25">
      <c r="E6639" s="113"/>
      <c r="H6639" s="133"/>
      <c r="T6639" s="133"/>
      <c r="X6639" s="131"/>
      <c r="Y6639" s="133"/>
      <c r="AJ6639" s="133"/>
      <c r="AO6639" s="135"/>
      <c r="AP6639" s="135"/>
      <c r="BJ6639" s="136"/>
    </row>
    <row r="6640" spans="5:62" ht="14.25" customHeight="1" x14ac:dyDescent="0.25">
      <c r="E6640" s="113"/>
      <c r="H6640" s="133"/>
      <c r="T6640" s="133"/>
      <c r="X6640" s="131"/>
      <c r="Y6640" s="133"/>
      <c r="AJ6640" s="133"/>
      <c r="AO6640" s="135"/>
      <c r="AP6640" s="135"/>
      <c r="BJ6640" s="136"/>
    </row>
    <row r="6641" spans="5:62" ht="14.25" customHeight="1" x14ac:dyDescent="0.25">
      <c r="E6641" s="113"/>
      <c r="H6641" s="133"/>
      <c r="T6641" s="133"/>
      <c r="X6641" s="131"/>
      <c r="Y6641" s="133"/>
      <c r="AJ6641" s="133"/>
      <c r="AO6641" s="135"/>
      <c r="AP6641" s="135"/>
      <c r="BJ6641" s="136"/>
    </row>
    <row r="6642" spans="5:62" ht="14.25" customHeight="1" x14ac:dyDescent="0.25">
      <c r="E6642" s="113"/>
      <c r="H6642" s="133"/>
      <c r="T6642" s="133"/>
      <c r="X6642" s="131"/>
      <c r="Y6642" s="133"/>
      <c r="AJ6642" s="133"/>
      <c r="AO6642" s="135"/>
      <c r="AP6642" s="135"/>
      <c r="BJ6642" s="136"/>
    </row>
    <row r="6643" spans="5:62" ht="14.25" customHeight="1" x14ac:dyDescent="0.25">
      <c r="E6643" s="113"/>
      <c r="H6643" s="133"/>
      <c r="T6643" s="133"/>
      <c r="X6643" s="131"/>
      <c r="Y6643" s="133"/>
      <c r="AJ6643" s="133"/>
      <c r="AO6643" s="135"/>
      <c r="AP6643" s="135"/>
      <c r="BJ6643" s="136"/>
    </row>
    <row r="6644" spans="5:62" ht="14.25" customHeight="1" x14ac:dyDescent="0.25">
      <c r="E6644" s="113"/>
      <c r="H6644" s="133"/>
      <c r="T6644" s="133"/>
      <c r="X6644" s="131"/>
      <c r="Y6644" s="133"/>
      <c r="AJ6644" s="133"/>
      <c r="AO6644" s="135"/>
      <c r="AP6644" s="135"/>
      <c r="BJ6644" s="136"/>
    </row>
    <row r="6645" spans="5:62" ht="14.25" customHeight="1" x14ac:dyDescent="0.25">
      <c r="E6645" s="113"/>
      <c r="H6645" s="133"/>
      <c r="T6645" s="133"/>
      <c r="X6645" s="131"/>
      <c r="Y6645" s="133"/>
      <c r="AJ6645" s="133"/>
      <c r="AO6645" s="135"/>
      <c r="AP6645" s="135"/>
      <c r="BJ6645" s="136"/>
    </row>
    <row r="6646" spans="5:62" ht="14.25" customHeight="1" x14ac:dyDescent="0.25">
      <c r="E6646" s="113"/>
      <c r="H6646" s="133"/>
      <c r="T6646" s="133"/>
      <c r="X6646" s="131"/>
      <c r="Y6646" s="133"/>
      <c r="AJ6646" s="133"/>
      <c r="AO6646" s="135"/>
      <c r="AP6646" s="135"/>
      <c r="BJ6646" s="136"/>
    </row>
    <row r="6647" spans="5:62" ht="14.25" customHeight="1" x14ac:dyDescent="0.25">
      <c r="E6647" s="113"/>
      <c r="H6647" s="133"/>
      <c r="T6647" s="133"/>
      <c r="X6647" s="131"/>
      <c r="Y6647" s="133"/>
      <c r="AJ6647" s="133"/>
      <c r="AO6647" s="135"/>
      <c r="AP6647" s="135"/>
      <c r="BJ6647" s="136"/>
    </row>
    <row r="6648" spans="5:62" ht="14.25" customHeight="1" x14ac:dyDescent="0.25">
      <c r="E6648" s="113"/>
      <c r="H6648" s="133"/>
      <c r="T6648" s="133"/>
      <c r="X6648" s="131"/>
      <c r="Y6648" s="133"/>
      <c r="AJ6648" s="133"/>
      <c r="AO6648" s="135"/>
      <c r="AP6648" s="135"/>
      <c r="BJ6648" s="136"/>
    </row>
    <row r="6649" spans="5:62" ht="14.25" customHeight="1" x14ac:dyDescent="0.25">
      <c r="E6649" s="113"/>
      <c r="H6649" s="133"/>
      <c r="T6649" s="133"/>
      <c r="X6649" s="131"/>
      <c r="Y6649" s="133"/>
      <c r="AJ6649" s="133"/>
      <c r="AO6649" s="135"/>
      <c r="AP6649" s="135"/>
      <c r="BJ6649" s="136"/>
    </row>
    <row r="6650" spans="5:62" ht="14.25" customHeight="1" x14ac:dyDescent="0.25">
      <c r="E6650" s="113"/>
      <c r="H6650" s="133"/>
      <c r="T6650" s="133"/>
      <c r="X6650" s="131"/>
      <c r="Y6650" s="133"/>
      <c r="AJ6650" s="133"/>
      <c r="AO6650" s="135"/>
      <c r="AP6650" s="135"/>
      <c r="BJ6650" s="136"/>
    </row>
    <row r="6651" spans="5:62" ht="14.25" customHeight="1" x14ac:dyDescent="0.25">
      <c r="E6651" s="113"/>
      <c r="H6651" s="133"/>
      <c r="T6651" s="133"/>
      <c r="X6651" s="131"/>
      <c r="Y6651" s="133"/>
      <c r="AJ6651" s="133"/>
      <c r="AO6651" s="135"/>
      <c r="AP6651" s="135"/>
      <c r="BJ6651" s="136"/>
    </row>
    <row r="6652" spans="5:62" ht="14.25" customHeight="1" x14ac:dyDescent="0.25">
      <c r="E6652" s="113"/>
      <c r="H6652" s="133"/>
      <c r="T6652" s="133"/>
      <c r="X6652" s="131"/>
      <c r="Y6652" s="133"/>
      <c r="AJ6652" s="133"/>
      <c r="AO6652" s="135"/>
      <c r="AP6652" s="135"/>
      <c r="BJ6652" s="136"/>
    </row>
    <row r="6653" spans="5:62" ht="14.25" customHeight="1" x14ac:dyDescent="0.25">
      <c r="E6653" s="113"/>
      <c r="H6653" s="133"/>
      <c r="T6653" s="133"/>
      <c r="X6653" s="131"/>
      <c r="Y6653" s="133"/>
      <c r="AJ6653" s="133"/>
      <c r="AO6653" s="135"/>
      <c r="AP6653" s="135"/>
      <c r="BJ6653" s="136"/>
    </row>
    <row r="6654" spans="5:62" ht="14.25" customHeight="1" x14ac:dyDescent="0.25">
      <c r="E6654" s="113"/>
      <c r="H6654" s="133"/>
      <c r="T6654" s="133"/>
      <c r="X6654" s="131"/>
      <c r="Y6654" s="133"/>
      <c r="AJ6654" s="133"/>
      <c r="AO6654" s="135"/>
      <c r="AP6654" s="135"/>
      <c r="BJ6654" s="136"/>
    </row>
    <row r="6655" spans="5:62" ht="14.25" customHeight="1" x14ac:dyDescent="0.25">
      <c r="E6655" s="113"/>
      <c r="H6655" s="133"/>
      <c r="T6655" s="133"/>
      <c r="X6655" s="131"/>
      <c r="Y6655" s="133"/>
      <c r="AJ6655" s="133"/>
      <c r="AO6655" s="135"/>
      <c r="AP6655" s="135"/>
      <c r="BJ6655" s="136"/>
    </row>
    <row r="6656" spans="5:62" ht="14.25" customHeight="1" x14ac:dyDescent="0.25">
      <c r="E6656" s="113"/>
      <c r="H6656" s="133"/>
      <c r="T6656" s="133"/>
      <c r="X6656" s="131"/>
      <c r="Y6656" s="133"/>
      <c r="AJ6656" s="133"/>
      <c r="AO6656" s="135"/>
      <c r="AP6656" s="135"/>
      <c r="BJ6656" s="136"/>
    </row>
    <row r="6657" spans="5:62" ht="14.25" customHeight="1" x14ac:dyDescent="0.25">
      <c r="E6657" s="113"/>
      <c r="H6657" s="133"/>
      <c r="T6657" s="133"/>
      <c r="X6657" s="131"/>
      <c r="Y6657" s="133"/>
      <c r="AJ6657" s="133"/>
      <c r="AO6657" s="135"/>
      <c r="AP6657" s="135"/>
      <c r="BJ6657" s="136"/>
    </row>
    <row r="6658" spans="5:62" ht="14.25" customHeight="1" x14ac:dyDescent="0.25">
      <c r="E6658" s="113"/>
      <c r="H6658" s="133"/>
      <c r="T6658" s="133"/>
      <c r="X6658" s="131"/>
      <c r="Y6658" s="133"/>
      <c r="AJ6658" s="133"/>
      <c r="AO6658" s="135"/>
      <c r="AP6658" s="135"/>
      <c r="BJ6658" s="136"/>
    </row>
    <row r="6659" spans="5:62" ht="14.25" customHeight="1" x14ac:dyDescent="0.25">
      <c r="E6659" s="113"/>
      <c r="H6659" s="133"/>
      <c r="T6659" s="133"/>
      <c r="X6659" s="131"/>
      <c r="Y6659" s="133"/>
      <c r="AJ6659" s="133"/>
      <c r="AO6659" s="135"/>
      <c r="AP6659" s="135"/>
      <c r="BJ6659" s="136"/>
    </row>
    <row r="6660" spans="5:62" ht="14.25" customHeight="1" x14ac:dyDescent="0.25">
      <c r="E6660" s="113"/>
      <c r="H6660" s="133"/>
      <c r="T6660" s="133"/>
      <c r="X6660" s="131"/>
      <c r="Y6660" s="133"/>
      <c r="AJ6660" s="133"/>
      <c r="AO6660" s="135"/>
      <c r="AP6660" s="135"/>
      <c r="BJ6660" s="136"/>
    </row>
    <row r="6661" spans="5:62" ht="14.25" customHeight="1" x14ac:dyDescent="0.25">
      <c r="E6661" s="113"/>
      <c r="H6661" s="133"/>
      <c r="T6661" s="133"/>
      <c r="X6661" s="131"/>
      <c r="Y6661" s="133"/>
      <c r="AJ6661" s="133"/>
      <c r="AO6661" s="135"/>
      <c r="AP6661" s="135"/>
      <c r="BJ6661" s="136"/>
    </row>
    <row r="6662" spans="5:62" ht="14.25" customHeight="1" x14ac:dyDescent="0.25">
      <c r="E6662" s="113"/>
      <c r="H6662" s="133"/>
      <c r="T6662" s="133"/>
      <c r="X6662" s="131"/>
      <c r="Y6662" s="133"/>
      <c r="AJ6662" s="133"/>
      <c r="AO6662" s="135"/>
      <c r="AP6662" s="135"/>
      <c r="BJ6662" s="136"/>
    </row>
    <row r="6663" spans="5:62" ht="14.25" customHeight="1" x14ac:dyDescent="0.25">
      <c r="E6663" s="113"/>
      <c r="H6663" s="133"/>
      <c r="T6663" s="133"/>
      <c r="X6663" s="131"/>
      <c r="Y6663" s="133"/>
      <c r="AJ6663" s="133"/>
      <c r="AO6663" s="135"/>
      <c r="AP6663" s="135"/>
      <c r="BJ6663" s="136"/>
    </row>
    <row r="6664" spans="5:62" ht="14.25" customHeight="1" x14ac:dyDescent="0.25">
      <c r="E6664" s="113"/>
      <c r="H6664" s="133"/>
      <c r="T6664" s="133"/>
      <c r="X6664" s="131"/>
      <c r="Y6664" s="133"/>
      <c r="AJ6664" s="133"/>
      <c r="AO6664" s="135"/>
      <c r="AP6664" s="135"/>
      <c r="BJ6664" s="136"/>
    </row>
    <row r="6665" spans="5:62" ht="14.25" customHeight="1" x14ac:dyDescent="0.25">
      <c r="E6665" s="113"/>
      <c r="H6665" s="133"/>
      <c r="T6665" s="133"/>
      <c r="X6665" s="131"/>
      <c r="Y6665" s="133"/>
      <c r="AJ6665" s="133"/>
      <c r="AO6665" s="135"/>
      <c r="AP6665" s="135"/>
      <c r="BJ6665" s="136"/>
    </row>
    <row r="6666" spans="5:62" ht="14.25" customHeight="1" x14ac:dyDescent="0.25">
      <c r="E6666" s="113"/>
      <c r="H6666" s="133"/>
      <c r="T6666" s="133"/>
      <c r="X6666" s="131"/>
      <c r="Y6666" s="133"/>
      <c r="AJ6666" s="133"/>
      <c r="AO6666" s="135"/>
      <c r="AP6666" s="135"/>
      <c r="BJ6666" s="136"/>
    </row>
    <row r="6667" spans="5:62" ht="14.25" customHeight="1" x14ac:dyDescent="0.25">
      <c r="E6667" s="113"/>
      <c r="H6667" s="133"/>
      <c r="T6667" s="133"/>
      <c r="X6667" s="131"/>
      <c r="Y6667" s="133"/>
      <c r="AJ6667" s="133"/>
      <c r="AO6667" s="135"/>
      <c r="AP6667" s="135"/>
      <c r="BJ6667" s="136"/>
    </row>
    <row r="6668" spans="5:62" ht="14.25" customHeight="1" x14ac:dyDescent="0.25">
      <c r="E6668" s="113"/>
      <c r="H6668" s="133"/>
      <c r="T6668" s="133"/>
      <c r="X6668" s="131"/>
      <c r="Y6668" s="133"/>
      <c r="AJ6668" s="133"/>
      <c r="AO6668" s="135"/>
      <c r="AP6668" s="135"/>
      <c r="BJ6668" s="136"/>
    </row>
    <row r="6669" spans="5:62" ht="14.25" customHeight="1" x14ac:dyDescent="0.25">
      <c r="E6669" s="113"/>
      <c r="H6669" s="133"/>
      <c r="T6669" s="133"/>
      <c r="X6669" s="131"/>
      <c r="Y6669" s="133"/>
      <c r="AJ6669" s="133"/>
      <c r="AO6669" s="135"/>
      <c r="AP6669" s="135"/>
      <c r="BJ6669" s="136"/>
    </row>
    <row r="6670" spans="5:62" ht="14.25" customHeight="1" x14ac:dyDescent="0.25">
      <c r="E6670" s="113"/>
      <c r="H6670" s="133"/>
      <c r="T6670" s="133"/>
      <c r="X6670" s="131"/>
      <c r="Y6670" s="133"/>
      <c r="AJ6670" s="133"/>
      <c r="AO6670" s="135"/>
      <c r="AP6670" s="135"/>
      <c r="BJ6670" s="136"/>
    </row>
    <row r="6671" spans="5:62" ht="14.25" customHeight="1" x14ac:dyDescent="0.25">
      <c r="E6671" s="113"/>
      <c r="H6671" s="133"/>
      <c r="T6671" s="133"/>
      <c r="X6671" s="131"/>
      <c r="Y6671" s="133"/>
      <c r="AJ6671" s="133"/>
      <c r="AO6671" s="135"/>
      <c r="AP6671" s="135"/>
      <c r="BJ6671" s="136"/>
    </row>
    <row r="6672" spans="5:62" ht="14.25" customHeight="1" x14ac:dyDescent="0.25">
      <c r="E6672" s="113"/>
      <c r="H6672" s="133"/>
      <c r="T6672" s="133"/>
      <c r="X6672" s="131"/>
      <c r="Y6672" s="133"/>
      <c r="AJ6672" s="133"/>
      <c r="AO6672" s="135"/>
      <c r="AP6672" s="135"/>
      <c r="BJ6672" s="136"/>
    </row>
    <row r="6673" spans="5:62" ht="14.25" customHeight="1" x14ac:dyDescent="0.25">
      <c r="E6673" s="113"/>
      <c r="H6673" s="133"/>
      <c r="T6673" s="133"/>
      <c r="X6673" s="131"/>
      <c r="Y6673" s="133"/>
      <c r="AJ6673" s="133"/>
      <c r="AO6673" s="135"/>
      <c r="AP6673" s="135"/>
      <c r="BJ6673" s="136"/>
    </row>
    <row r="6674" spans="5:62" ht="14.25" customHeight="1" x14ac:dyDescent="0.25">
      <c r="E6674" s="113"/>
      <c r="H6674" s="133"/>
      <c r="T6674" s="133"/>
      <c r="X6674" s="131"/>
      <c r="Y6674" s="133"/>
      <c r="AJ6674" s="133"/>
      <c r="AO6674" s="135"/>
      <c r="AP6674" s="135"/>
      <c r="BJ6674" s="136"/>
    </row>
    <row r="6675" spans="5:62" ht="14.25" customHeight="1" x14ac:dyDescent="0.25">
      <c r="E6675" s="113"/>
      <c r="H6675" s="133"/>
      <c r="T6675" s="133"/>
      <c r="X6675" s="131"/>
      <c r="Y6675" s="133"/>
      <c r="AJ6675" s="133"/>
      <c r="AO6675" s="135"/>
      <c r="AP6675" s="135"/>
      <c r="BJ6675" s="136"/>
    </row>
    <row r="6676" spans="5:62" ht="14.25" customHeight="1" x14ac:dyDescent="0.25">
      <c r="E6676" s="113"/>
      <c r="H6676" s="133"/>
      <c r="T6676" s="133"/>
      <c r="X6676" s="131"/>
      <c r="Y6676" s="133"/>
      <c r="AJ6676" s="133"/>
      <c r="AO6676" s="135"/>
      <c r="AP6676" s="135"/>
      <c r="BJ6676" s="136"/>
    </row>
    <row r="6677" spans="5:62" ht="14.25" customHeight="1" x14ac:dyDescent="0.25">
      <c r="E6677" s="113"/>
      <c r="H6677" s="133"/>
      <c r="T6677" s="133"/>
      <c r="X6677" s="131"/>
      <c r="Y6677" s="133"/>
      <c r="AJ6677" s="133"/>
      <c r="AO6677" s="135"/>
      <c r="AP6677" s="135"/>
      <c r="BJ6677" s="136"/>
    </row>
    <row r="6678" spans="5:62" ht="14.25" customHeight="1" x14ac:dyDescent="0.25">
      <c r="E6678" s="113"/>
      <c r="H6678" s="133"/>
      <c r="T6678" s="133"/>
      <c r="X6678" s="131"/>
      <c r="Y6678" s="133"/>
      <c r="AJ6678" s="133"/>
      <c r="AO6678" s="135"/>
      <c r="AP6678" s="135"/>
      <c r="BJ6678" s="136"/>
    </row>
    <row r="6679" spans="5:62" ht="14.25" customHeight="1" x14ac:dyDescent="0.25">
      <c r="E6679" s="113"/>
      <c r="H6679" s="133"/>
      <c r="T6679" s="133"/>
      <c r="X6679" s="131"/>
      <c r="Y6679" s="133"/>
      <c r="AJ6679" s="133"/>
      <c r="AO6679" s="135"/>
      <c r="AP6679" s="135"/>
      <c r="BJ6679" s="136"/>
    </row>
    <row r="6680" spans="5:62" ht="14.25" customHeight="1" x14ac:dyDescent="0.25">
      <c r="E6680" s="113"/>
      <c r="H6680" s="133"/>
      <c r="T6680" s="133"/>
      <c r="X6680" s="131"/>
      <c r="Y6680" s="133"/>
      <c r="AJ6680" s="133"/>
      <c r="AO6680" s="135"/>
      <c r="AP6680" s="135"/>
      <c r="BJ6680" s="136"/>
    </row>
    <row r="6681" spans="5:62" ht="14.25" customHeight="1" x14ac:dyDescent="0.25">
      <c r="E6681" s="113"/>
      <c r="H6681" s="133"/>
      <c r="T6681" s="133"/>
      <c r="X6681" s="131"/>
      <c r="Y6681" s="133"/>
      <c r="AJ6681" s="133"/>
      <c r="AO6681" s="135"/>
      <c r="AP6681" s="135"/>
      <c r="BJ6681" s="136"/>
    </row>
    <row r="6682" spans="5:62" ht="14.25" customHeight="1" x14ac:dyDescent="0.25">
      <c r="E6682" s="113"/>
      <c r="H6682" s="133"/>
      <c r="T6682" s="133"/>
      <c r="X6682" s="131"/>
      <c r="Y6682" s="133"/>
      <c r="AJ6682" s="133"/>
      <c r="AO6682" s="135"/>
      <c r="AP6682" s="135"/>
      <c r="BJ6682" s="136"/>
    </row>
    <row r="6683" spans="5:62" ht="14.25" customHeight="1" x14ac:dyDescent="0.25">
      <c r="E6683" s="113"/>
      <c r="H6683" s="133"/>
      <c r="T6683" s="133"/>
      <c r="X6683" s="131"/>
      <c r="Y6683" s="133"/>
      <c r="AJ6683" s="133"/>
      <c r="AO6683" s="135"/>
      <c r="AP6683" s="135"/>
      <c r="BJ6683" s="136"/>
    </row>
    <row r="6684" spans="5:62" ht="14.25" customHeight="1" x14ac:dyDescent="0.25">
      <c r="E6684" s="113"/>
      <c r="H6684" s="133"/>
      <c r="T6684" s="133"/>
      <c r="X6684" s="131"/>
      <c r="Y6684" s="133"/>
      <c r="AJ6684" s="133"/>
      <c r="AO6684" s="135"/>
      <c r="AP6684" s="135"/>
      <c r="BJ6684" s="136"/>
    </row>
    <row r="6685" spans="5:62" ht="14.25" customHeight="1" x14ac:dyDescent="0.25">
      <c r="E6685" s="113"/>
      <c r="H6685" s="133"/>
      <c r="T6685" s="133"/>
      <c r="X6685" s="131"/>
      <c r="Y6685" s="133"/>
      <c r="AJ6685" s="133"/>
      <c r="AO6685" s="135"/>
      <c r="AP6685" s="135"/>
      <c r="BJ6685" s="136"/>
    </row>
    <row r="6686" spans="5:62" ht="14.25" customHeight="1" x14ac:dyDescent="0.25">
      <c r="E6686" s="113"/>
      <c r="H6686" s="133"/>
      <c r="T6686" s="133"/>
      <c r="X6686" s="131"/>
      <c r="Y6686" s="133"/>
      <c r="AJ6686" s="133"/>
      <c r="AO6686" s="135"/>
      <c r="AP6686" s="135"/>
      <c r="BJ6686" s="136"/>
    </row>
    <row r="6687" spans="5:62" ht="14.25" customHeight="1" x14ac:dyDescent="0.25">
      <c r="E6687" s="113"/>
      <c r="H6687" s="133"/>
      <c r="T6687" s="133"/>
      <c r="X6687" s="131"/>
      <c r="Y6687" s="133"/>
      <c r="AJ6687" s="133"/>
      <c r="AO6687" s="135"/>
      <c r="AP6687" s="135"/>
      <c r="BJ6687" s="136"/>
    </row>
    <row r="6688" spans="5:62" ht="14.25" customHeight="1" x14ac:dyDescent="0.25">
      <c r="E6688" s="113"/>
      <c r="H6688" s="133"/>
      <c r="T6688" s="133"/>
      <c r="X6688" s="131"/>
      <c r="Y6688" s="133"/>
      <c r="AJ6688" s="133"/>
      <c r="AO6688" s="135"/>
      <c r="AP6688" s="135"/>
      <c r="BJ6688" s="136"/>
    </row>
    <row r="6689" spans="5:62" ht="14.25" customHeight="1" x14ac:dyDescent="0.25">
      <c r="E6689" s="113"/>
      <c r="H6689" s="133"/>
      <c r="T6689" s="133"/>
      <c r="X6689" s="131"/>
      <c r="Y6689" s="133"/>
      <c r="AJ6689" s="133"/>
      <c r="AO6689" s="135"/>
      <c r="AP6689" s="135"/>
      <c r="BJ6689" s="136"/>
    </row>
    <row r="6690" spans="5:62" ht="14.25" customHeight="1" x14ac:dyDescent="0.25">
      <c r="E6690" s="113"/>
      <c r="H6690" s="133"/>
      <c r="T6690" s="133"/>
      <c r="X6690" s="131"/>
      <c r="Y6690" s="133"/>
      <c r="AJ6690" s="133"/>
      <c r="AO6690" s="135"/>
      <c r="AP6690" s="135"/>
      <c r="BJ6690" s="136"/>
    </row>
    <row r="6691" spans="5:62" ht="14.25" customHeight="1" x14ac:dyDescent="0.25">
      <c r="E6691" s="113"/>
      <c r="H6691" s="133"/>
      <c r="T6691" s="133"/>
      <c r="X6691" s="131"/>
      <c r="Y6691" s="133"/>
      <c r="AJ6691" s="133"/>
      <c r="AO6691" s="135"/>
      <c r="AP6691" s="135"/>
      <c r="BJ6691" s="136"/>
    </row>
    <row r="6692" spans="5:62" ht="14.25" customHeight="1" x14ac:dyDescent="0.25">
      <c r="E6692" s="113"/>
      <c r="H6692" s="133"/>
      <c r="T6692" s="133"/>
      <c r="X6692" s="131"/>
      <c r="Y6692" s="133"/>
      <c r="AJ6692" s="133"/>
      <c r="AO6692" s="135"/>
      <c r="AP6692" s="135"/>
      <c r="BJ6692" s="136"/>
    </row>
    <row r="6693" spans="5:62" ht="14.25" customHeight="1" x14ac:dyDescent="0.25">
      <c r="E6693" s="113"/>
      <c r="H6693" s="133"/>
      <c r="T6693" s="133"/>
      <c r="X6693" s="131"/>
      <c r="Y6693" s="133"/>
      <c r="AJ6693" s="133"/>
      <c r="AO6693" s="135"/>
      <c r="AP6693" s="135"/>
      <c r="BJ6693" s="136"/>
    </row>
    <row r="6694" spans="5:62" ht="14.25" customHeight="1" x14ac:dyDescent="0.25">
      <c r="E6694" s="113"/>
      <c r="H6694" s="133"/>
      <c r="T6694" s="133"/>
      <c r="X6694" s="131"/>
      <c r="Y6694" s="133"/>
      <c r="AJ6694" s="133"/>
      <c r="AO6694" s="135"/>
      <c r="AP6694" s="135"/>
      <c r="BJ6694" s="136"/>
    </row>
    <row r="6695" spans="5:62" ht="14.25" customHeight="1" x14ac:dyDescent="0.25">
      <c r="E6695" s="113"/>
      <c r="H6695" s="133"/>
      <c r="T6695" s="133"/>
      <c r="X6695" s="131"/>
      <c r="Y6695" s="133"/>
      <c r="AJ6695" s="133"/>
      <c r="AO6695" s="135"/>
      <c r="AP6695" s="135"/>
      <c r="BJ6695" s="136"/>
    </row>
    <row r="6696" spans="5:62" ht="14.25" customHeight="1" x14ac:dyDescent="0.25">
      <c r="E6696" s="113"/>
      <c r="H6696" s="133"/>
      <c r="T6696" s="133"/>
      <c r="X6696" s="131"/>
      <c r="Y6696" s="133"/>
      <c r="AJ6696" s="133"/>
      <c r="AO6696" s="135"/>
      <c r="AP6696" s="135"/>
      <c r="BJ6696" s="136"/>
    </row>
    <row r="6697" spans="5:62" ht="14.25" customHeight="1" x14ac:dyDescent="0.25">
      <c r="E6697" s="113"/>
      <c r="H6697" s="133"/>
      <c r="T6697" s="133"/>
      <c r="X6697" s="131"/>
      <c r="Y6697" s="133"/>
      <c r="AJ6697" s="133"/>
      <c r="AO6697" s="135"/>
      <c r="AP6697" s="135"/>
      <c r="BJ6697" s="136"/>
    </row>
    <row r="6698" spans="5:62" ht="14.25" customHeight="1" x14ac:dyDescent="0.25">
      <c r="E6698" s="113"/>
      <c r="H6698" s="133"/>
      <c r="T6698" s="133"/>
      <c r="X6698" s="131"/>
      <c r="Y6698" s="133"/>
      <c r="AJ6698" s="133"/>
      <c r="AO6698" s="135"/>
      <c r="AP6698" s="135"/>
      <c r="BJ6698" s="136"/>
    </row>
    <row r="6699" spans="5:62" ht="14.25" customHeight="1" x14ac:dyDescent="0.25">
      <c r="E6699" s="113"/>
      <c r="H6699" s="133"/>
      <c r="T6699" s="133"/>
      <c r="X6699" s="131"/>
      <c r="Y6699" s="133"/>
      <c r="AJ6699" s="133"/>
      <c r="AO6699" s="135"/>
      <c r="AP6699" s="135"/>
      <c r="BJ6699" s="136"/>
    </row>
    <row r="6700" spans="5:62" ht="14.25" customHeight="1" x14ac:dyDescent="0.25">
      <c r="E6700" s="113"/>
      <c r="H6700" s="133"/>
      <c r="T6700" s="133"/>
      <c r="X6700" s="131"/>
      <c r="Y6700" s="133"/>
      <c r="AJ6700" s="133"/>
      <c r="AO6700" s="135"/>
      <c r="AP6700" s="135"/>
      <c r="BJ6700" s="136"/>
    </row>
    <row r="6701" spans="5:62" ht="14.25" customHeight="1" x14ac:dyDescent="0.25">
      <c r="E6701" s="113"/>
      <c r="H6701" s="133"/>
      <c r="T6701" s="133"/>
      <c r="X6701" s="131"/>
      <c r="Y6701" s="133"/>
      <c r="AJ6701" s="133"/>
      <c r="AO6701" s="135"/>
      <c r="AP6701" s="135"/>
      <c r="BJ6701" s="136"/>
    </row>
    <row r="6702" spans="5:62" ht="14.25" customHeight="1" x14ac:dyDescent="0.25">
      <c r="E6702" s="113"/>
      <c r="H6702" s="133"/>
      <c r="T6702" s="133"/>
      <c r="X6702" s="131"/>
      <c r="Y6702" s="133"/>
      <c r="AJ6702" s="133"/>
      <c r="AO6702" s="135"/>
      <c r="AP6702" s="135"/>
      <c r="BJ6702" s="136"/>
    </row>
    <row r="6703" spans="5:62" ht="14.25" customHeight="1" x14ac:dyDescent="0.25">
      <c r="E6703" s="113"/>
      <c r="H6703" s="133"/>
      <c r="T6703" s="133"/>
      <c r="X6703" s="131"/>
      <c r="Y6703" s="133"/>
      <c r="AJ6703" s="133"/>
      <c r="AO6703" s="135"/>
      <c r="AP6703" s="135"/>
      <c r="BJ6703" s="136"/>
    </row>
    <row r="6704" spans="5:62" ht="14.25" customHeight="1" x14ac:dyDescent="0.25">
      <c r="E6704" s="113"/>
      <c r="H6704" s="133"/>
      <c r="T6704" s="133"/>
      <c r="X6704" s="131"/>
      <c r="Y6704" s="133"/>
      <c r="AJ6704" s="133"/>
      <c r="AO6704" s="135"/>
      <c r="AP6704" s="135"/>
      <c r="BJ6704" s="136"/>
    </row>
    <row r="6705" spans="5:62" ht="14.25" customHeight="1" x14ac:dyDescent="0.25">
      <c r="E6705" s="113"/>
      <c r="H6705" s="133"/>
      <c r="T6705" s="133"/>
      <c r="X6705" s="131"/>
      <c r="Y6705" s="133"/>
      <c r="AJ6705" s="133"/>
      <c r="AO6705" s="135"/>
      <c r="AP6705" s="135"/>
      <c r="BJ6705" s="136"/>
    </row>
    <row r="6706" spans="5:62" ht="14.25" customHeight="1" x14ac:dyDescent="0.25">
      <c r="E6706" s="113"/>
      <c r="H6706" s="133"/>
      <c r="T6706" s="133"/>
      <c r="X6706" s="131"/>
      <c r="Y6706" s="133"/>
      <c r="AJ6706" s="133"/>
      <c r="AO6706" s="135"/>
      <c r="AP6706" s="135"/>
      <c r="BJ6706" s="136"/>
    </row>
    <row r="6707" spans="5:62" ht="14.25" customHeight="1" x14ac:dyDescent="0.25">
      <c r="E6707" s="113"/>
      <c r="H6707" s="133"/>
      <c r="T6707" s="133"/>
      <c r="X6707" s="131"/>
      <c r="Y6707" s="133"/>
      <c r="AJ6707" s="133"/>
      <c r="AO6707" s="135"/>
      <c r="AP6707" s="135"/>
      <c r="BJ6707" s="136"/>
    </row>
    <row r="6708" spans="5:62" ht="14.25" customHeight="1" x14ac:dyDescent="0.25">
      <c r="E6708" s="113"/>
      <c r="H6708" s="133"/>
      <c r="T6708" s="133"/>
      <c r="X6708" s="131"/>
      <c r="Y6708" s="133"/>
      <c r="AJ6708" s="133"/>
      <c r="AO6708" s="135"/>
      <c r="AP6708" s="135"/>
      <c r="BJ6708" s="136"/>
    </row>
    <row r="6709" spans="5:62" ht="14.25" customHeight="1" x14ac:dyDescent="0.25">
      <c r="E6709" s="113"/>
      <c r="H6709" s="133"/>
      <c r="T6709" s="133"/>
      <c r="X6709" s="131"/>
      <c r="Y6709" s="133"/>
      <c r="AJ6709" s="133"/>
      <c r="AO6709" s="135"/>
      <c r="AP6709" s="135"/>
      <c r="BJ6709" s="136"/>
    </row>
    <row r="6710" spans="5:62" ht="14.25" customHeight="1" x14ac:dyDescent="0.25">
      <c r="E6710" s="113"/>
      <c r="H6710" s="133"/>
      <c r="T6710" s="133"/>
      <c r="X6710" s="131"/>
      <c r="Y6710" s="133"/>
      <c r="AJ6710" s="133"/>
      <c r="AO6710" s="135"/>
      <c r="AP6710" s="135"/>
      <c r="BJ6710" s="136"/>
    </row>
    <row r="6711" spans="5:62" ht="14.25" customHeight="1" x14ac:dyDescent="0.25">
      <c r="E6711" s="113"/>
      <c r="H6711" s="133"/>
      <c r="T6711" s="133"/>
      <c r="X6711" s="131"/>
      <c r="Y6711" s="133"/>
      <c r="AJ6711" s="133"/>
      <c r="AO6711" s="135"/>
      <c r="AP6711" s="135"/>
      <c r="BJ6711" s="136"/>
    </row>
    <row r="6712" spans="5:62" ht="14.25" customHeight="1" x14ac:dyDescent="0.25">
      <c r="E6712" s="113"/>
      <c r="H6712" s="133"/>
      <c r="T6712" s="133"/>
      <c r="X6712" s="131"/>
      <c r="Y6712" s="133"/>
      <c r="AJ6712" s="133"/>
      <c r="AO6712" s="135"/>
      <c r="AP6712" s="135"/>
      <c r="BJ6712" s="136"/>
    </row>
    <row r="6713" spans="5:62" ht="14.25" customHeight="1" x14ac:dyDescent="0.25">
      <c r="E6713" s="113"/>
      <c r="H6713" s="133"/>
      <c r="T6713" s="133"/>
      <c r="X6713" s="131"/>
      <c r="Y6713" s="133"/>
      <c r="AJ6713" s="133"/>
      <c r="AO6713" s="135"/>
      <c r="AP6713" s="135"/>
      <c r="BJ6713" s="136"/>
    </row>
    <row r="6714" spans="5:62" ht="14.25" customHeight="1" x14ac:dyDescent="0.25">
      <c r="E6714" s="113"/>
      <c r="H6714" s="133"/>
      <c r="T6714" s="133"/>
      <c r="X6714" s="131"/>
      <c r="Y6714" s="133"/>
      <c r="AJ6714" s="133"/>
      <c r="AO6714" s="135"/>
      <c r="AP6714" s="135"/>
      <c r="BJ6714" s="136"/>
    </row>
    <row r="6715" spans="5:62" ht="14.25" customHeight="1" x14ac:dyDescent="0.25">
      <c r="E6715" s="113"/>
      <c r="H6715" s="133"/>
      <c r="T6715" s="133"/>
      <c r="X6715" s="131"/>
      <c r="Y6715" s="133"/>
      <c r="AJ6715" s="133"/>
      <c r="AO6715" s="135"/>
      <c r="AP6715" s="135"/>
      <c r="BJ6715" s="136"/>
    </row>
    <row r="6716" spans="5:62" ht="14.25" customHeight="1" x14ac:dyDescent="0.25">
      <c r="E6716" s="113"/>
      <c r="H6716" s="133"/>
      <c r="T6716" s="133"/>
      <c r="X6716" s="131"/>
      <c r="Y6716" s="133"/>
      <c r="AJ6716" s="133"/>
      <c r="AO6716" s="135"/>
      <c r="AP6716" s="135"/>
      <c r="BJ6716" s="136"/>
    </row>
    <row r="6717" spans="5:62" ht="14.25" customHeight="1" x14ac:dyDescent="0.25">
      <c r="E6717" s="113"/>
      <c r="H6717" s="133"/>
      <c r="T6717" s="133"/>
      <c r="X6717" s="131"/>
      <c r="Y6717" s="133"/>
      <c r="AJ6717" s="133"/>
      <c r="AO6717" s="135"/>
      <c r="AP6717" s="135"/>
      <c r="BJ6717" s="136"/>
    </row>
    <row r="6718" spans="5:62" ht="14.25" customHeight="1" x14ac:dyDescent="0.25">
      <c r="E6718" s="113"/>
      <c r="H6718" s="133"/>
      <c r="T6718" s="133"/>
      <c r="X6718" s="131"/>
      <c r="Y6718" s="133"/>
      <c r="AJ6718" s="133"/>
      <c r="AO6718" s="135"/>
      <c r="AP6718" s="135"/>
      <c r="BJ6718" s="136"/>
    </row>
    <row r="6719" spans="5:62" ht="14.25" customHeight="1" x14ac:dyDescent="0.25">
      <c r="E6719" s="113"/>
      <c r="H6719" s="133"/>
      <c r="T6719" s="133"/>
      <c r="X6719" s="131"/>
      <c r="Y6719" s="133"/>
      <c r="AJ6719" s="133"/>
      <c r="AO6719" s="135"/>
      <c r="AP6719" s="135"/>
      <c r="BJ6719" s="136"/>
    </row>
    <row r="6720" spans="5:62" ht="14.25" customHeight="1" x14ac:dyDescent="0.25">
      <c r="E6720" s="113"/>
      <c r="H6720" s="133"/>
      <c r="T6720" s="133"/>
      <c r="X6720" s="131"/>
      <c r="Y6720" s="133"/>
      <c r="AJ6720" s="133"/>
      <c r="AO6720" s="135"/>
      <c r="AP6720" s="135"/>
      <c r="BJ6720" s="136"/>
    </row>
    <row r="6721" spans="5:62" ht="14.25" customHeight="1" x14ac:dyDescent="0.25">
      <c r="E6721" s="113"/>
      <c r="H6721" s="133"/>
      <c r="T6721" s="133"/>
      <c r="X6721" s="131"/>
      <c r="Y6721" s="133"/>
      <c r="AJ6721" s="133"/>
      <c r="AO6721" s="135"/>
      <c r="AP6721" s="135"/>
      <c r="BJ6721" s="136"/>
    </row>
    <row r="6722" spans="5:62" ht="14.25" customHeight="1" x14ac:dyDescent="0.25">
      <c r="E6722" s="113"/>
      <c r="H6722" s="133"/>
      <c r="T6722" s="133"/>
      <c r="X6722" s="131"/>
      <c r="Y6722" s="133"/>
      <c r="AJ6722" s="133"/>
      <c r="AO6722" s="135"/>
      <c r="AP6722" s="135"/>
      <c r="BJ6722" s="136"/>
    </row>
    <row r="6723" spans="5:62" ht="14.25" customHeight="1" x14ac:dyDescent="0.25">
      <c r="E6723" s="113"/>
      <c r="H6723" s="133"/>
      <c r="T6723" s="133"/>
      <c r="X6723" s="131"/>
      <c r="Y6723" s="133"/>
      <c r="AJ6723" s="133"/>
      <c r="AO6723" s="135"/>
      <c r="AP6723" s="135"/>
      <c r="BJ6723" s="136"/>
    </row>
    <row r="6724" spans="5:62" ht="14.25" customHeight="1" x14ac:dyDescent="0.25">
      <c r="E6724" s="113"/>
      <c r="H6724" s="133"/>
      <c r="T6724" s="133"/>
      <c r="X6724" s="131"/>
      <c r="Y6724" s="133"/>
      <c r="AJ6724" s="133"/>
      <c r="AO6724" s="135"/>
      <c r="AP6724" s="135"/>
      <c r="BJ6724" s="136"/>
    </row>
    <row r="6725" spans="5:62" ht="14.25" customHeight="1" x14ac:dyDescent="0.25">
      <c r="E6725" s="113"/>
      <c r="H6725" s="133"/>
      <c r="T6725" s="133"/>
      <c r="X6725" s="131"/>
      <c r="Y6725" s="133"/>
      <c r="AJ6725" s="133"/>
      <c r="AO6725" s="135"/>
      <c r="AP6725" s="135"/>
      <c r="BJ6725" s="136"/>
    </row>
    <row r="6726" spans="5:62" ht="14.25" customHeight="1" x14ac:dyDescent="0.25">
      <c r="E6726" s="113"/>
      <c r="H6726" s="133"/>
      <c r="T6726" s="133"/>
      <c r="X6726" s="131"/>
      <c r="Y6726" s="133"/>
      <c r="AJ6726" s="133"/>
      <c r="AO6726" s="135"/>
      <c r="AP6726" s="135"/>
      <c r="BJ6726" s="136"/>
    </row>
    <row r="6727" spans="5:62" ht="14.25" customHeight="1" x14ac:dyDescent="0.25">
      <c r="E6727" s="113"/>
      <c r="H6727" s="133"/>
      <c r="T6727" s="133"/>
      <c r="X6727" s="131"/>
      <c r="Y6727" s="133"/>
      <c r="AJ6727" s="133"/>
      <c r="AO6727" s="135"/>
      <c r="AP6727" s="135"/>
      <c r="BJ6727" s="136"/>
    </row>
    <row r="6728" spans="5:62" ht="14.25" customHeight="1" x14ac:dyDescent="0.25">
      <c r="E6728" s="113"/>
      <c r="H6728" s="133"/>
      <c r="T6728" s="133"/>
      <c r="X6728" s="131"/>
      <c r="Y6728" s="133"/>
      <c r="AJ6728" s="133"/>
      <c r="AO6728" s="135"/>
      <c r="AP6728" s="135"/>
      <c r="BJ6728" s="136"/>
    </row>
    <row r="6729" spans="5:62" ht="14.25" customHeight="1" x14ac:dyDescent="0.25">
      <c r="E6729" s="113"/>
      <c r="H6729" s="133"/>
      <c r="T6729" s="133"/>
      <c r="X6729" s="131"/>
      <c r="Y6729" s="133"/>
      <c r="AJ6729" s="133"/>
      <c r="AO6729" s="135"/>
      <c r="AP6729" s="135"/>
      <c r="BJ6729" s="136"/>
    </row>
    <row r="6730" spans="5:62" ht="14.25" customHeight="1" x14ac:dyDescent="0.25">
      <c r="E6730" s="113"/>
      <c r="H6730" s="133"/>
      <c r="T6730" s="133"/>
      <c r="X6730" s="131"/>
      <c r="Y6730" s="133"/>
      <c r="AJ6730" s="133"/>
      <c r="AO6730" s="135"/>
      <c r="AP6730" s="135"/>
      <c r="BJ6730" s="136"/>
    </row>
    <row r="6731" spans="5:62" ht="14.25" customHeight="1" x14ac:dyDescent="0.25">
      <c r="E6731" s="113"/>
      <c r="H6731" s="133"/>
      <c r="T6731" s="133"/>
      <c r="X6731" s="131"/>
      <c r="Y6731" s="133"/>
      <c r="AJ6731" s="133"/>
      <c r="AO6731" s="135"/>
      <c r="AP6731" s="135"/>
      <c r="BJ6731" s="136"/>
    </row>
    <row r="6732" spans="5:62" ht="14.25" customHeight="1" x14ac:dyDescent="0.25">
      <c r="E6732" s="113"/>
      <c r="H6732" s="133"/>
      <c r="T6732" s="133"/>
      <c r="X6732" s="131"/>
      <c r="Y6732" s="133"/>
      <c r="AJ6732" s="133"/>
      <c r="AO6732" s="135"/>
      <c r="AP6732" s="135"/>
      <c r="BJ6732" s="136"/>
    </row>
    <row r="6733" spans="5:62" ht="14.25" customHeight="1" x14ac:dyDescent="0.25">
      <c r="E6733" s="113"/>
      <c r="H6733" s="133"/>
      <c r="T6733" s="133"/>
      <c r="X6733" s="131"/>
      <c r="Y6733" s="133"/>
      <c r="AJ6733" s="133"/>
      <c r="AO6733" s="135"/>
      <c r="AP6733" s="135"/>
      <c r="BJ6733" s="136"/>
    </row>
    <row r="6734" spans="5:62" ht="14.25" customHeight="1" x14ac:dyDescent="0.25">
      <c r="E6734" s="113"/>
      <c r="H6734" s="133"/>
      <c r="T6734" s="133"/>
      <c r="X6734" s="131"/>
      <c r="Y6734" s="133"/>
      <c r="AJ6734" s="133"/>
      <c r="AO6734" s="135"/>
      <c r="AP6734" s="135"/>
      <c r="BJ6734" s="136"/>
    </row>
    <row r="6735" spans="5:62" ht="14.25" customHeight="1" x14ac:dyDescent="0.25">
      <c r="E6735" s="113"/>
      <c r="H6735" s="133"/>
      <c r="T6735" s="133"/>
      <c r="X6735" s="131"/>
      <c r="Y6735" s="133"/>
      <c r="AJ6735" s="133"/>
      <c r="AO6735" s="135"/>
      <c r="AP6735" s="135"/>
      <c r="BJ6735" s="136"/>
    </row>
    <row r="6736" spans="5:62" ht="14.25" customHeight="1" x14ac:dyDescent="0.25">
      <c r="E6736" s="113"/>
      <c r="H6736" s="133"/>
      <c r="T6736" s="133"/>
      <c r="X6736" s="131"/>
      <c r="Y6736" s="133"/>
      <c r="AJ6736" s="133"/>
      <c r="AO6736" s="135"/>
      <c r="AP6736" s="135"/>
      <c r="BJ6736" s="136"/>
    </row>
    <row r="6737" spans="5:62" ht="14.25" customHeight="1" x14ac:dyDescent="0.25">
      <c r="E6737" s="113"/>
      <c r="H6737" s="133"/>
      <c r="T6737" s="133"/>
      <c r="X6737" s="131"/>
      <c r="Y6737" s="133"/>
      <c r="AJ6737" s="133"/>
      <c r="AO6737" s="135"/>
      <c r="AP6737" s="135"/>
      <c r="BJ6737" s="136"/>
    </row>
    <row r="6738" spans="5:62" ht="14.25" customHeight="1" x14ac:dyDescent="0.25">
      <c r="E6738" s="113"/>
      <c r="H6738" s="133"/>
      <c r="T6738" s="133"/>
      <c r="X6738" s="131"/>
      <c r="Y6738" s="133"/>
      <c r="AJ6738" s="133"/>
      <c r="AO6738" s="135"/>
      <c r="AP6738" s="135"/>
      <c r="BJ6738" s="136"/>
    </row>
    <row r="6739" spans="5:62" ht="14.25" customHeight="1" x14ac:dyDescent="0.25">
      <c r="E6739" s="113"/>
      <c r="H6739" s="133"/>
      <c r="T6739" s="133"/>
      <c r="X6739" s="131"/>
      <c r="Y6739" s="133"/>
      <c r="AJ6739" s="133"/>
      <c r="AO6739" s="135"/>
      <c r="AP6739" s="135"/>
      <c r="BJ6739" s="136"/>
    </row>
    <row r="6740" spans="5:62" ht="14.25" customHeight="1" x14ac:dyDescent="0.25">
      <c r="E6740" s="113"/>
      <c r="H6740" s="133"/>
      <c r="T6740" s="133"/>
      <c r="X6740" s="131"/>
      <c r="Y6740" s="133"/>
      <c r="AJ6740" s="133"/>
      <c r="AO6740" s="135"/>
      <c r="AP6740" s="135"/>
      <c r="BJ6740" s="136"/>
    </row>
    <row r="6741" spans="5:62" ht="14.25" customHeight="1" x14ac:dyDescent="0.25">
      <c r="E6741" s="113"/>
      <c r="H6741" s="133"/>
      <c r="T6741" s="133"/>
      <c r="X6741" s="131"/>
      <c r="Y6741" s="133"/>
      <c r="AJ6741" s="133"/>
      <c r="AO6741" s="135"/>
      <c r="AP6741" s="135"/>
      <c r="BJ6741" s="136"/>
    </row>
    <row r="6742" spans="5:62" ht="14.25" customHeight="1" x14ac:dyDescent="0.25">
      <c r="E6742" s="113"/>
      <c r="H6742" s="133"/>
      <c r="T6742" s="133"/>
      <c r="X6742" s="131"/>
      <c r="Y6742" s="133"/>
      <c r="AJ6742" s="133"/>
      <c r="AO6742" s="135"/>
      <c r="AP6742" s="135"/>
      <c r="BJ6742" s="136"/>
    </row>
    <row r="6743" spans="5:62" ht="14.25" customHeight="1" x14ac:dyDescent="0.25">
      <c r="E6743" s="113"/>
      <c r="H6743" s="133"/>
      <c r="T6743" s="133"/>
      <c r="X6743" s="131"/>
      <c r="Y6743" s="133"/>
      <c r="AJ6743" s="133"/>
      <c r="AO6743" s="135"/>
      <c r="AP6743" s="135"/>
      <c r="BJ6743" s="136"/>
    </row>
    <row r="6744" spans="5:62" ht="14.25" customHeight="1" x14ac:dyDescent="0.25">
      <c r="E6744" s="113"/>
      <c r="H6744" s="133"/>
      <c r="T6744" s="133"/>
      <c r="X6744" s="131"/>
      <c r="Y6744" s="133"/>
      <c r="AJ6744" s="133"/>
      <c r="AO6744" s="135"/>
      <c r="AP6744" s="135"/>
      <c r="BJ6744" s="136"/>
    </row>
    <row r="6745" spans="5:62" ht="14.25" customHeight="1" x14ac:dyDescent="0.25">
      <c r="E6745" s="113"/>
      <c r="H6745" s="133"/>
      <c r="T6745" s="133"/>
      <c r="X6745" s="131"/>
      <c r="Y6745" s="133"/>
      <c r="AJ6745" s="133"/>
      <c r="AO6745" s="135"/>
      <c r="AP6745" s="135"/>
      <c r="BJ6745" s="136"/>
    </row>
    <row r="6746" spans="5:62" ht="14.25" customHeight="1" x14ac:dyDescent="0.25">
      <c r="E6746" s="113"/>
      <c r="H6746" s="133"/>
      <c r="T6746" s="133"/>
      <c r="X6746" s="131"/>
      <c r="Y6746" s="133"/>
      <c r="AJ6746" s="133"/>
      <c r="AO6746" s="135"/>
      <c r="AP6746" s="135"/>
      <c r="BJ6746" s="136"/>
    </row>
    <row r="6747" spans="5:62" ht="14.25" customHeight="1" x14ac:dyDescent="0.25">
      <c r="E6747" s="113"/>
      <c r="H6747" s="133"/>
      <c r="T6747" s="133"/>
      <c r="X6747" s="131"/>
      <c r="Y6747" s="133"/>
      <c r="AJ6747" s="133"/>
      <c r="AO6747" s="135"/>
      <c r="AP6747" s="135"/>
      <c r="BJ6747" s="136"/>
    </row>
    <row r="6748" spans="5:62" ht="14.25" customHeight="1" x14ac:dyDescent="0.25">
      <c r="E6748" s="113"/>
      <c r="H6748" s="133"/>
      <c r="T6748" s="133"/>
      <c r="X6748" s="131"/>
      <c r="Y6748" s="133"/>
      <c r="AJ6748" s="133"/>
      <c r="AO6748" s="135"/>
      <c r="AP6748" s="135"/>
      <c r="BJ6748" s="136"/>
    </row>
    <row r="6749" spans="5:62" ht="14.25" customHeight="1" x14ac:dyDescent="0.25">
      <c r="E6749" s="113"/>
      <c r="H6749" s="133"/>
      <c r="T6749" s="133"/>
      <c r="X6749" s="131"/>
      <c r="Y6749" s="133"/>
      <c r="AJ6749" s="133"/>
      <c r="AO6749" s="135"/>
      <c r="AP6749" s="135"/>
      <c r="BJ6749" s="136"/>
    </row>
    <row r="6750" spans="5:62" ht="14.25" customHeight="1" x14ac:dyDescent="0.25">
      <c r="E6750" s="113"/>
      <c r="H6750" s="133"/>
      <c r="T6750" s="133"/>
      <c r="X6750" s="131"/>
      <c r="Y6750" s="133"/>
      <c r="AJ6750" s="133"/>
      <c r="AO6750" s="135"/>
      <c r="AP6750" s="135"/>
      <c r="BJ6750" s="136"/>
    </row>
    <row r="6751" spans="5:62" ht="14.25" customHeight="1" x14ac:dyDescent="0.25">
      <c r="E6751" s="113"/>
      <c r="H6751" s="133"/>
      <c r="T6751" s="133"/>
      <c r="X6751" s="131"/>
      <c r="Y6751" s="133"/>
      <c r="AJ6751" s="133"/>
      <c r="AO6751" s="135"/>
      <c r="AP6751" s="135"/>
      <c r="BJ6751" s="136"/>
    </row>
    <row r="6752" spans="5:62" ht="14.25" customHeight="1" x14ac:dyDescent="0.25">
      <c r="E6752" s="113"/>
      <c r="H6752" s="133"/>
      <c r="T6752" s="133"/>
      <c r="X6752" s="131"/>
      <c r="Y6752" s="133"/>
      <c r="AJ6752" s="133"/>
      <c r="AO6752" s="135"/>
      <c r="AP6752" s="135"/>
      <c r="BJ6752" s="136"/>
    </row>
    <row r="6753" spans="5:62" ht="14.25" customHeight="1" x14ac:dyDescent="0.25">
      <c r="E6753" s="113"/>
      <c r="H6753" s="133"/>
      <c r="T6753" s="133"/>
      <c r="X6753" s="131"/>
      <c r="Y6753" s="133"/>
      <c r="AJ6753" s="133"/>
      <c r="AO6753" s="135"/>
      <c r="AP6753" s="135"/>
      <c r="BJ6753" s="136"/>
    </row>
    <row r="6754" spans="5:62" ht="14.25" customHeight="1" x14ac:dyDescent="0.25">
      <c r="E6754" s="113"/>
      <c r="H6754" s="133"/>
      <c r="T6754" s="133"/>
      <c r="X6754" s="131"/>
      <c r="Y6754" s="133"/>
      <c r="AJ6754" s="133"/>
      <c r="AO6754" s="135"/>
      <c r="AP6754" s="135"/>
      <c r="BJ6754" s="136"/>
    </row>
    <row r="6755" spans="5:62" ht="14.25" customHeight="1" x14ac:dyDescent="0.25">
      <c r="E6755" s="113"/>
      <c r="H6755" s="133"/>
      <c r="T6755" s="133"/>
      <c r="X6755" s="131"/>
      <c r="Y6755" s="133"/>
      <c r="AJ6755" s="133"/>
      <c r="AO6755" s="135"/>
      <c r="AP6755" s="135"/>
      <c r="BJ6755" s="136"/>
    </row>
    <row r="6756" spans="5:62" ht="14.25" customHeight="1" x14ac:dyDescent="0.25">
      <c r="E6756" s="113"/>
      <c r="H6756" s="133"/>
      <c r="T6756" s="133"/>
      <c r="X6756" s="131"/>
      <c r="Y6756" s="133"/>
      <c r="AJ6756" s="133"/>
      <c r="AO6756" s="135"/>
      <c r="AP6756" s="135"/>
      <c r="BJ6756" s="136"/>
    </row>
    <row r="6757" spans="5:62" ht="14.25" customHeight="1" x14ac:dyDescent="0.25">
      <c r="E6757" s="113"/>
      <c r="H6757" s="133"/>
      <c r="T6757" s="133"/>
      <c r="X6757" s="131"/>
      <c r="Y6757" s="133"/>
      <c r="AJ6757" s="133"/>
      <c r="AO6757" s="135"/>
      <c r="AP6757" s="135"/>
      <c r="BJ6757" s="136"/>
    </row>
    <row r="6758" spans="5:62" ht="14.25" customHeight="1" x14ac:dyDescent="0.25">
      <c r="E6758" s="113"/>
      <c r="H6758" s="133"/>
      <c r="T6758" s="133"/>
      <c r="X6758" s="131"/>
      <c r="Y6758" s="133"/>
      <c r="AJ6758" s="133"/>
      <c r="AO6758" s="135"/>
      <c r="AP6758" s="135"/>
      <c r="BJ6758" s="136"/>
    </row>
    <row r="6759" spans="5:62" ht="14.25" customHeight="1" x14ac:dyDescent="0.25">
      <c r="E6759" s="113"/>
      <c r="H6759" s="133"/>
      <c r="T6759" s="133"/>
      <c r="X6759" s="131"/>
      <c r="Y6759" s="133"/>
      <c r="AJ6759" s="133"/>
      <c r="AO6759" s="135"/>
      <c r="AP6759" s="135"/>
      <c r="BJ6759" s="136"/>
    </row>
    <row r="6760" spans="5:62" ht="14.25" customHeight="1" x14ac:dyDescent="0.25">
      <c r="E6760" s="113"/>
      <c r="H6760" s="133"/>
      <c r="T6760" s="133"/>
      <c r="X6760" s="131"/>
      <c r="Y6760" s="133"/>
      <c r="AJ6760" s="133"/>
      <c r="AO6760" s="135"/>
      <c r="AP6760" s="135"/>
      <c r="BJ6760" s="136"/>
    </row>
    <row r="6761" spans="5:62" ht="14.25" customHeight="1" x14ac:dyDescent="0.25">
      <c r="E6761" s="113"/>
      <c r="H6761" s="133"/>
      <c r="T6761" s="133"/>
      <c r="X6761" s="131"/>
      <c r="Y6761" s="133"/>
      <c r="AJ6761" s="133"/>
      <c r="AO6761" s="135"/>
      <c r="AP6761" s="135"/>
      <c r="BJ6761" s="136"/>
    </row>
    <row r="6762" spans="5:62" ht="14.25" customHeight="1" x14ac:dyDescent="0.25">
      <c r="E6762" s="113"/>
      <c r="H6762" s="133"/>
      <c r="T6762" s="133"/>
      <c r="X6762" s="131"/>
      <c r="Y6762" s="133"/>
      <c r="AJ6762" s="133"/>
      <c r="AO6762" s="135"/>
      <c r="AP6762" s="135"/>
      <c r="BJ6762" s="136"/>
    </row>
    <row r="6763" spans="5:62" ht="14.25" customHeight="1" x14ac:dyDescent="0.25">
      <c r="E6763" s="113"/>
      <c r="H6763" s="133"/>
      <c r="T6763" s="133"/>
      <c r="X6763" s="131"/>
      <c r="Y6763" s="133"/>
      <c r="AJ6763" s="133"/>
      <c r="AO6763" s="135"/>
      <c r="AP6763" s="135"/>
      <c r="BJ6763" s="136"/>
    </row>
    <row r="6764" spans="5:62" ht="14.25" customHeight="1" x14ac:dyDescent="0.25">
      <c r="E6764" s="113"/>
      <c r="H6764" s="133"/>
      <c r="T6764" s="133"/>
      <c r="X6764" s="131"/>
      <c r="Y6764" s="133"/>
      <c r="AJ6764" s="133"/>
      <c r="AO6764" s="135"/>
      <c r="AP6764" s="135"/>
      <c r="BJ6764" s="136"/>
    </row>
    <row r="6765" spans="5:62" ht="14.25" customHeight="1" x14ac:dyDescent="0.25">
      <c r="E6765" s="113"/>
      <c r="H6765" s="133"/>
      <c r="T6765" s="133"/>
      <c r="X6765" s="131"/>
      <c r="Y6765" s="133"/>
      <c r="AJ6765" s="133"/>
      <c r="AO6765" s="135"/>
      <c r="AP6765" s="135"/>
      <c r="BJ6765" s="136"/>
    </row>
    <row r="6766" spans="5:62" ht="14.25" customHeight="1" x14ac:dyDescent="0.25">
      <c r="E6766" s="113"/>
      <c r="H6766" s="133"/>
      <c r="T6766" s="133"/>
      <c r="X6766" s="131"/>
      <c r="Y6766" s="133"/>
      <c r="AJ6766" s="133"/>
      <c r="AO6766" s="135"/>
      <c r="AP6766" s="135"/>
      <c r="BJ6766" s="136"/>
    </row>
    <row r="6767" spans="5:62" ht="14.25" customHeight="1" x14ac:dyDescent="0.25">
      <c r="E6767" s="113"/>
      <c r="H6767" s="133"/>
      <c r="T6767" s="133"/>
      <c r="X6767" s="131"/>
      <c r="Y6767" s="133"/>
      <c r="AJ6767" s="133"/>
      <c r="AO6767" s="135"/>
      <c r="AP6767" s="135"/>
      <c r="BJ6767" s="136"/>
    </row>
    <row r="6768" spans="5:62" ht="14.25" customHeight="1" x14ac:dyDescent="0.25">
      <c r="E6768" s="113"/>
      <c r="H6768" s="133"/>
      <c r="T6768" s="133"/>
      <c r="X6768" s="131"/>
      <c r="Y6768" s="133"/>
      <c r="AJ6768" s="133"/>
      <c r="AO6768" s="135"/>
      <c r="AP6768" s="135"/>
      <c r="BJ6768" s="136"/>
    </row>
    <row r="6769" spans="5:62" ht="14.25" customHeight="1" x14ac:dyDescent="0.25">
      <c r="E6769" s="113"/>
      <c r="H6769" s="133"/>
      <c r="T6769" s="133"/>
      <c r="X6769" s="131"/>
      <c r="Y6769" s="133"/>
      <c r="AJ6769" s="133"/>
      <c r="AO6769" s="135"/>
      <c r="AP6769" s="135"/>
      <c r="BJ6769" s="136"/>
    </row>
    <row r="6770" spans="5:62" ht="14.25" customHeight="1" x14ac:dyDescent="0.25">
      <c r="E6770" s="113"/>
      <c r="H6770" s="133"/>
      <c r="T6770" s="133"/>
      <c r="X6770" s="131"/>
      <c r="Y6770" s="133"/>
      <c r="AJ6770" s="133"/>
      <c r="AO6770" s="135"/>
      <c r="AP6770" s="135"/>
      <c r="BJ6770" s="136"/>
    </row>
    <row r="6771" spans="5:62" ht="14.25" customHeight="1" x14ac:dyDescent="0.25">
      <c r="E6771" s="113"/>
      <c r="H6771" s="133"/>
      <c r="T6771" s="133"/>
      <c r="X6771" s="131"/>
      <c r="Y6771" s="133"/>
      <c r="AJ6771" s="133"/>
      <c r="AO6771" s="135"/>
      <c r="AP6771" s="135"/>
      <c r="BJ6771" s="136"/>
    </row>
    <row r="6772" spans="5:62" ht="14.25" customHeight="1" x14ac:dyDescent="0.25">
      <c r="E6772" s="113"/>
      <c r="H6772" s="133"/>
      <c r="T6772" s="133"/>
      <c r="X6772" s="131"/>
      <c r="Y6772" s="133"/>
      <c r="AJ6772" s="133"/>
      <c r="AO6772" s="135"/>
      <c r="AP6772" s="135"/>
      <c r="BJ6772" s="136"/>
    </row>
    <row r="6773" spans="5:62" ht="14.25" customHeight="1" x14ac:dyDescent="0.25">
      <c r="E6773" s="113"/>
      <c r="H6773" s="133"/>
      <c r="T6773" s="133"/>
      <c r="X6773" s="131"/>
      <c r="Y6773" s="133"/>
      <c r="AJ6773" s="133"/>
      <c r="AO6773" s="135"/>
      <c r="AP6773" s="135"/>
      <c r="BJ6773" s="136"/>
    </row>
    <row r="6774" spans="5:62" ht="14.25" customHeight="1" x14ac:dyDescent="0.25">
      <c r="E6774" s="113"/>
      <c r="H6774" s="133"/>
      <c r="T6774" s="133"/>
      <c r="X6774" s="131"/>
      <c r="Y6774" s="133"/>
      <c r="AJ6774" s="133"/>
      <c r="AO6774" s="135"/>
      <c r="AP6774" s="135"/>
      <c r="BJ6774" s="136"/>
    </row>
    <row r="6775" spans="5:62" ht="14.25" customHeight="1" x14ac:dyDescent="0.25">
      <c r="E6775" s="113"/>
      <c r="H6775" s="133"/>
      <c r="T6775" s="133"/>
      <c r="X6775" s="131"/>
      <c r="Y6775" s="133"/>
      <c r="AJ6775" s="133"/>
      <c r="AO6775" s="135"/>
      <c r="AP6775" s="135"/>
      <c r="BJ6775" s="136"/>
    </row>
    <row r="6776" spans="5:62" ht="14.25" customHeight="1" x14ac:dyDescent="0.25">
      <c r="E6776" s="113"/>
      <c r="H6776" s="133"/>
      <c r="T6776" s="133"/>
      <c r="X6776" s="131"/>
      <c r="Y6776" s="133"/>
      <c r="AJ6776" s="133"/>
      <c r="AO6776" s="135"/>
      <c r="AP6776" s="135"/>
      <c r="BJ6776" s="136"/>
    </row>
    <row r="6777" spans="5:62" ht="14.25" customHeight="1" x14ac:dyDescent="0.25">
      <c r="E6777" s="113"/>
      <c r="H6777" s="133"/>
      <c r="T6777" s="133"/>
      <c r="X6777" s="131"/>
      <c r="Y6777" s="133"/>
      <c r="AJ6777" s="133"/>
      <c r="AO6777" s="135"/>
      <c r="AP6777" s="135"/>
      <c r="BJ6777" s="136"/>
    </row>
    <row r="6778" spans="5:62" ht="14.25" customHeight="1" x14ac:dyDescent="0.25">
      <c r="E6778" s="113"/>
      <c r="H6778" s="133"/>
      <c r="T6778" s="133"/>
      <c r="X6778" s="131"/>
      <c r="Y6778" s="133"/>
      <c r="AJ6778" s="133"/>
      <c r="AO6778" s="135"/>
      <c r="AP6778" s="135"/>
      <c r="BJ6778" s="136"/>
    </row>
    <row r="6779" spans="5:62" ht="14.25" customHeight="1" x14ac:dyDescent="0.25">
      <c r="E6779" s="113"/>
      <c r="H6779" s="133"/>
      <c r="T6779" s="133"/>
      <c r="X6779" s="131"/>
      <c r="Y6779" s="133"/>
      <c r="AJ6779" s="133"/>
      <c r="AO6779" s="135"/>
      <c r="AP6779" s="135"/>
      <c r="BJ6779" s="136"/>
    </row>
    <row r="6780" spans="5:62" ht="14.25" customHeight="1" x14ac:dyDescent="0.25">
      <c r="E6780" s="113"/>
      <c r="H6780" s="133"/>
      <c r="T6780" s="133"/>
      <c r="X6780" s="131"/>
      <c r="Y6780" s="133"/>
      <c r="AJ6780" s="133"/>
      <c r="AO6780" s="135"/>
      <c r="AP6780" s="135"/>
      <c r="BJ6780" s="136"/>
    </row>
    <row r="6781" spans="5:62" ht="14.25" customHeight="1" x14ac:dyDescent="0.25">
      <c r="E6781" s="113"/>
      <c r="H6781" s="133"/>
      <c r="T6781" s="133"/>
      <c r="X6781" s="131"/>
      <c r="Y6781" s="133"/>
      <c r="AJ6781" s="133"/>
      <c r="AO6781" s="135"/>
      <c r="AP6781" s="135"/>
      <c r="BJ6781" s="136"/>
    </row>
    <row r="6782" spans="5:62" ht="14.25" customHeight="1" x14ac:dyDescent="0.25">
      <c r="E6782" s="113"/>
      <c r="H6782" s="133"/>
      <c r="T6782" s="133"/>
      <c r="X6782" s="131"/>
      <c r="Y6782" s="133"/>
      <c r="AJ6782" s="133"/>
      <c r="AO6782" s="135"/>
      <c r="AP6782" s="135"/>
      <c r="BJ6782" s="136"/>
    </row>
    <row r="6783" spans="5:62" ht="14.25" customHeight="1" x14ac:dyDescent="0.25">
      <c r="E6783" s="113"/>
      <c r="H6783" s="133"/>
      <c r="T6783" s="133"/>
      <c r="X6783" s="131"/>
      <c r="Y6783" s="133"/>
      <c r="AJ6783" s="133"/>
      <c r="AO6783" s="135"/>
      <c r="AP6783" s="135"/>
      <c r="BJ6783" s="136"/>
    </row>
    <row r="6784" spans="5:62" ht="14.25" customHeight="1" x14ac:dyDescent="0.25">
      <c r="E6784" s="113"/>
      <c r="H6784" s="133"/>
      <c r="T6784" s="133"/>
      <c r="X6784" s="131"/>
      <c r="Y6784" s="133"/>
      <c r="AJ6784" s="133"/>
      <c r="AO6784" s="135"/>
      <c r="AP6784" s="135"/>
      <c r="BJ6784" s="136"/>
    </row>
    <row r="6785" spans="5:62" ht="14.25" customHeight="1" x14ac:dyDescent="0.25">
      <c r="E6785" s="113"/>
      <c r="H6785" s="133"/>
      <c r="T6785" s="133"/>
      <c r="X6785" s="131"/>
      <c r="Y6785" s="133"/>
      <c r="AJ6785" s="133"/>
      <c r="AO6785" s="135"/>
      <c r="AP6785" s="135"/>
      <c r="BJ6785" s="136"/>
    </row>
    <row r="6786" spans="5:62" ht="14.25" customHeight="1" x14ac:dyDescent="0.25">
      <c r="E6786" s="113"/>
      <c r="H6786" s="133"/>
      <c r="T6786" s="133"/>
      <c r="X6786" s="131"/>
      <c r="Y6786" s="133"/>
      <c r="AJ6786" s="133"/>
      <c r="AO6786" s="135"/>
      <c r="AP6786" s="135"/>
      <c r="BJ6786" s="136"/>
    </row>
    <row r="6787" spans="5:62" ht="14.25" customHeight="1" x14ac:dyDescent="0.25">
      <c r="E6787" s="113"/>
      <c r="H6787" s="133"/>
      <c r="T6787" s="133"/>
      <c r="X6787" s="131"/>
      <c r="Y6787" s="133"/>
      <c r="AJ6787" s="133"/>
      <c r="AO6787" s="135"/>
      <c r="AP6787" s="135"/>
      <c r="BJ6787" s="136"/>
    </row>
    <row r="6788" spans="5:62" ht="14.25" customHeight="1" x14ac:dyDescent="0.25">
      <c r="E6788" s="113"/>
      <c r="H6788" s="133"/>
      <c r="T6788" s="133"/>
      <c r="X6788" s="131"/>
      <c r="Y6788" s="133"/>
      <c r="AJ6788" s="133"/>
      <c r="AO6788" s="135"/>
      <c r="AP6788" s="135"/>
      <c r="BJ6788" s="136"/>
    </row>
    <row r="6789" spans="5:62" ht="14.25" customHeight="1" x14ac:dyDescent="0.25">
      <c r="E6789" s="113"/>
      <c r="H6789" s="133"/>
      <c r="T6789" s="133"/>
      <c r="X6789" s="131"/>
      <c r="Y6789" s="133"/>
      <c r="AJ6789" s="133"/>
      <c r="AO6789" s="135"/>
      <c r="AP6789" s="135"/>
      <c r="BJ6789" s="136"/>
    </row>
    <row r="6790" spans="5:62" ht="14.25" customHeight="1" x14ac:dyDescent="0.25">
      <c r="E6790" s="113"/>
      <c r="H6790" s="133"/>
      <c r="T6790" s="133"/>
      <c r="X6790" s="131"/>
      <c r="Y6790" s="133"/>
      <c r="AJ6790" s="133"/>
      <c r="AO6790" s="135"/>
      <c r="AP6790" s="135"/>
      <c r="BJ6790" s="136"/>
    </row>
    <row r="6791" spans="5:62" ht="14.25" customHeight="1" x14ac:dyDescent="0.25">
      <c r="E6791" s="113"/>
      <c r="H6791" s="133"/>
      <c r="T6791" s="133"/>
      <c r="X6791" s="131"/>
      <c r="Y6791" s="133"/>
      <c r="AJ6791" s="133"/>
      <c r="AO6791" s="135"/>
      <c r="AP6791" s="135"/>
      <c r="BJ6791" s="136"/>
    </row>
    <row r="6792" spans="5:62" ht="14.25" customHeight="1" x14ac:dyDescent="0.25">
      <c r="E6792" s="113"/>
      <c r="H6792" s="133"/>
      <c r="T6792" s="133"/>
      <c r="X6792" s="131"/>
      <c r="Y6792" s="133"/>
      <c r="AJ6792" s="133"/>
      <c r="AO6792" s="135"/>
      <c r="AP6792" s="135"/>
      <c r="BJ6792" s="136"/>
    </row>
    <row r="6793" spans="5:62" ht="14.25" customHeight="1" x14ac:dyDescent="0.25">
      <c r="E6793" s="113"/>
      <c r="H6793" s="133"/>
      <c r="T6793" s="133"/>
      <c r="X6793" s="131"/>
      <c r="Y6793" s="133"/>
      <c r="AJ6793" s="133"/>
      <c r="AO6793" s="135"/>
      <c r="AP6793" s="135"/>
      <c r="BJ6793" s="136"/>
    </row>
    <row r="6794" spans="5:62" ht="14.25" customHeight="1" x14ac:dyDescent="0.25">
      <c r="E6794" s="113"/>
      <c r="H6794" s="133"/>
      <c r="T6794" s="133"/>
      <c r="X6794" s="131"/>
      <c r="Y6794" s="133"/>
      <c r="AJ6794" s="133"/>
      <c r="AO6794" s="135"/>
      <c r="AP6794" s="135"/>
      <c r="BJ6794" s="136"/>
    </row>
    <row r="6795" spans="5:62" ht="14.25" customHeight="1" x14ac:dyDescent="0.25">
      <c r="E6795" s="113"/>
      <c r="H6795" s="133"/>
      <c r="T6795" s="133"/>
      <c r="X6795" s="131"/>
      <c r="Y6795" s="133"/>
      <c r="AJ6795" s="133"/>
      <c r="AO6795" s="135"/>
      <c r="AP6795" s="135"/>
      <c r="BJ6795" s="136"/>
    </row>
    <row r="6796" spans="5:62" ht="14.25" customHeight="1" x14ac:dyDescent="0.25">
      <c r="E6796" s="113"/>
      <c r="H6796" s="133"/>
      <c r="T6796" s="133"/>
      <c r="X6796" s="131"/>
      <c r="Y6796" s="133"/>
      <c r="AJ6796" s="133"/>
      <c r="AO6796" s="135"/>
      <c r="AP6796" s="135"/>
      <c r="BJ6796" s="136"/>
    </row>
    <row r="6797" spans="5:62" ht="14.25" customHeight="1" x14ac:dyDescent="0.25">
      <c r="E6797" s="113"/>
      <c r="H6797" s="133"/>
      <c r="T6797" s="133"/>
      <c r="X6797" s="131"/>
      <c r="Y6797" s="133"/>
      <c r="AJ6797" s="133"/>
      <c r="AO6797" s="135"/>
      <c r="AP6797" s="135"/>
      <c r="BJ6797" s="136"/>
    </row>
    <row r="6798" spans="5:62" ht="14.25" customHeight="1" x14ac:dyDescent="0.25">
      <c r="E6798" s="113"/>
      <c r="H6798" s="133"/>
      <c r="T6798" s="133"/>
      <c r="X6798" s="131"/>
      <c r="Y6798" s="133"/>
      <c r="AJ6798" s="133"/>
      <c r="AO6798" s="135"/>
      <c r="AP6798" s="135"/>
      <c r="BJ6798" s="136"/>
    </row>
    <row r="6799" spans="5:62" ht="14.25" customHeight="1" x14ac:dyDescent="0.25">
      <c r="E6799" s="113"/>
      <c r="H6799" s="133"/>
      <c r="T6799" s="133"/>
      <c r="X6799" s="131"/>
      <c r="Y6799" s="133"/>
      <c r="AJ6799" s="133"/>
      <c r="AO6799" s="135"/>
      <c r="AP6799" s="135"/>
      <c r="BJ6799" s="136"/>
    </row>
    <row r="6800" spans="5:62" ht="14.25" customHeight="1" x14ac:dyDescent="0.25">
      <c r="E6800" s="113"/>
      <c r="H6800" s="133"/>
      <c r="T6800" s="133"/>
      <c r="X6800" s="131"/>
      <c r="Y6800" s="133"/>
      <c r="AJ6800" s="133"/>
      <c r="AO6800" s="135"/>
      <c r="AP6800" s="135"/>
      <c r="BJ6800" s="136"/>
    </row>
    <row r="6801" spans="5:62" ht="14.25" customHeight="1" x14ac:dyDescent="0.25">
      <c r="E6801" s="113"/>
      <c r="H6801" s="133"/>
      <c r="T6801" s="133"/>
      <c r="X6801" s="131"/>
      <c r="Y6801" s="133"/>
      <c r="AJ6801" s="133"/>
      <c r="AO6801" s="135"/>
      <c r="AP6801" s="135"/>
      <c r="BJ6801" s="136"/>
    </row>
    <row r="6802" spans="5:62" ht="14.25" customHeight="1" x14ac:dyDescent="0.25">
      <c r="E6802" s="113"/>
      <c r="H6802" s="133"/>
      <c r="T6802" s="133"/>
      <c r="X6802" s="131"/>
      <c r="Y6802" s="133"/>
      <c r="AJ6802" s="133"/>
      <c r="AO6802" s="135"/>
      <c r="AP6802" s="135"/>
      <c r="BJ6802" s="136"/>
    </row>
    <row r="6803" spans="5:62" ht="14.25" customHeight="1" x14ac:dyDescent="0.25">
      <c r="E6803" s="113"/>
      <c r="H6803" s="133"/>
      <c r="T6803" s="133"/>
      <c r="X6803" s="131"/>
      <c r="Y6803" s="133"/>
      <c r="AJ6803" s="133"/>
      <c r="AO6803" s="135"/>
      <c r="AP6803" s="135"/>
      <c r="BJ6803" s="136"/>
    </row>
    <row r="6804" spans="5:62" ht="14.25" customHeight="1" x14ac:dyDescent="0.25">
      <c r="E6804" s="113"/>
      <c r="H6804" s="133"/>
      <c r="T6804" s="133"/>
      <c r="X6804" s="131"/>
      <c r="Y6804" s="133"/>
      <c r="AJ6804" s="133"/>
      <c r="AO6804" s="135"/>
      <c r="AP6804" s="135"/>
      <c r="BJ6804" s="136"/>
    </row>
    <row r="6805" spans="5:62" ht="14.25" customHeight="1" x14ac:dyDescent="0.25">
      <c r="E6805" s="113"/>
      <c r="H6805" s="133"/>
      <c r="T6805" s="133"/>
      <c r="X6805" s="131"/>
      <c r="Y6805" s="133"/>
      <c r="AJ6805" s="133"/>
      <c r="AO6805" s="135"/>
      <c r="AP6805" s="135"/>
      <c r="BJ6805" s="136"/>
    </row>
    <row r="6806" spans="5:62" ht="14.25" customHeight="1" x14ac:dyDescent="0.25">
      <c r="E6806" s="113"/>
      <c r="H6806" s="133"/>
      <c r="T6806" s="133"/>
      <c r="X6806" s="131"/>
      <c r="Y6806" s="133"/>
      <c r="AJ6806" s="133"/>
      <c r="AO6806" s="135"/>
      <c r="AP6806" s="135"/>
      <c r="BJ6806" s="136"/>
    </row>
    <row r="6807" spans="5:62" ht="14.25" customHeight="1" x14ac:dyDescent="0.25">
      <c r="E6807" s="113"/>
      <c r="H6807" s="133"/>
      <c r="T6807" s="133"/>
      <c r="X6807" s="131"/>
      <c r="Y6807" s="133"/>
      <c r="AJ6807" s="133"/>
      <c r="AO6807" s="135"/>
      <c r="AP6807" s="135"/>
      <c r="BJ6807" s="136"/>
    </row>
    <row r="6808" spans="5:62" ht="14.25" customHeight="1" x14ac:dyDescent="0.25">
      <c r="E6808" s="113"/>
      <c r="H6808" s="133"/>
      <c r="T6808" s="133"/>
      <c r="X6808" s="131"/>
      <c r="Y6808" s="133"/>
      <c r="AJ6808" s="133"/>
      <c r="AO6808" s="135"/>
      <c r="AP6808" s="135"/>
      <c r="BJ6808" s="136"/>
    </row>
    <row r="6809" spans="5:62" ht="14.25" customHeight="1" x14ac:dyDescent="0.25">
      <c r="E6809" s="113"/>
      <c r="H6809" s="133"/>
      <c r="T6809" s="133"/>
      <c r="X6809" s="131"/>
      <c r="Y6809" s="133"/>
      <c r="AJ6809" s="133"/>
      <c r="AO6809" s="135"/>
      <c r="AP6809" s="135"/>
      <c r="BJ6809" s="136"/>
    </row>
    <row r="6810" spans="5:62" ht="14.25" customHeight="1" x14ac:dyDescent="0.25">
      <c r="E6810" s="113"/>
      <c r="H6810" s="133"/>
      <c r="T6810" s="133"/>
      <c r="X6810" s="131"/>
      <c r="Y6810" s="133"/>
      <c r="AJ6810" s="133"/>
      <c r="AO6810" s="135"/>
      <c r="AP6810" s="135"/>
      <c r="BJ6810" s="136"/>
    </row>
    <row r="6811" spans="5:62" ht="14.25" customHeight="1" x14ac:dyDescent="0.25">
      <c r="E6811" s="113"/>
      <c r="H6811" s="133"/>
      <c r="T6811" s="133"/>
      <c r="X6811" s="131"/>
      <c r="Y6811" s="133"/>
      <c r="AJ6811" s="133"/>
      <c r="AO6811" s="135"/>
      <c r="AP6811" s="135"/>
      <c r="BJ6811" s="136"/>
    </row>
    <row r="6812" spans="5:62" ht="14.25" customHeight="1" x14ac:dyDescent="0.25">
      <c r="E6812" s="113"/>
      <c r="H6812" s="133"/>
      <c r="T6812" s="133"/>
      <c r="X6812" s="131"/>
      <c r="Y6812" s="133"/>
      <c r="AJ6812" s="133"/>
      <c r="AO6812" s="135"/>
      <c r="AP6812" s="135"/>
      <c r="BJ6812" s="136"/>
    </row>
    <row r="6813" spans="5:62" ht="14.25" customHeight="1" x14ac:dyDescent="0.25">
      <c r="E6813" s="113"/>
      <c r="H6813" s="133"/>
      <c r="T6813" s="133"/>
      <c r="X6813" s="131"/>
      <c r="Y6813" s="133"/>
      <c r="AJ6813" s="133"/>
      <c r="AO6813" s="135"/>
      <c r="AP6813" s="135"/>
      <c r="BJ6813" s="136"/>
    </row>
    <row r="6814" spans="5:62" ht="14.25" customHeight="1" x14ac:dyDescent="0.25">
      <c r="E6814" s="113"/>
      <c r="H6814" s="133"/>
      <c r="T6814" s="133"/>
      <c r="X6814" s="131"/>
      <c r="Y6814" s="133"/>
      <c r="AJ6814" s="133"/>
      <c r="AO6814" s="135"/>
      <c r="AP6814" s="135"/>
      <c r="BJ6814" s="136"/>
    </row>
    <row r="6815" spans="5:62" ht="14.25" customHeight="1" x14ac:dyDescent="0.25">
      <c r="E6815" s="113"/>
      <c r="H6815" s="133"/>
      <c r="T6815" s="133"/>
      <c r="X6815" s="131"/>
      <c r="Y6815" s="133"/>
      <c r="AJ6815" s="133"/>
      <c r="AO6815" s="135"/>
      <c r="AP6815" s="135"/>
      <c r="BJ6815" s="136"/>
    </row>
    <row r="6816" spans="5:62" ht="14.25" customHeight="1" x14ac:dyDescent="0.25">
      <c r="E6816" s="113"/>
      <c r="H6816" s="133"/>
      <c r="T6816" s="133"/>
      <c r="X6816" s="131"/>
      <c r="Y6816" s="133"/>
      <c r="AJ6816" s="133"/>
      <c r="AO6816" s="135"/>
      <c r="AP6816" s="135"/>
      <c r="BJ6816" s="136"/>
    </row>
    <row r="6817" spans="5:62" ht="14.25" customHeight="1" x14ac:dyDescent="0.25">
      <c r="E6817" s="113"/>
      <c r="H6817" s="133"/>
      <c r="T6817" s="133"/>
      <c r="X6817" s="131"/>
      <c r="Y6817" s="133"/>
      <c r="AJ6817" s="133"/>
      <c r="AO6817" s="135"/>
      <c r="AP6817" s="135"/>
      <c r="BJ6817" s="136"/>
    </row>
    <row r="6818" spans="5:62" ht="14.25" customHeight="1" x14ac:dyDescent="0.25">
      <c r="E6818" s="113"/>
      <c r="H6818" s="133"/>
      <c r="T6818" s="133"/>
      <c r="X6818" s="131"/>
      <c r="Y6818" s="133"/>
      <c r="AJ6818" s="133"/>
      <c r="AO6818" s="135"/>
      <c r="AP6818" s="135"/>
      <c r="BJ6818" s="136"/>
    </row>
    <row r="6819" spans="5:62" ht="14.25" customHeight="1" x14ac:dyDescent="0.25">
      <c r="E6819" s="113"/>
      <c r="H6819" s="133"/>
      <c r="T6819" s="133"/>
      <c r="X6819" s="131"/>
      <c r="Y6819" s="133"/>
      <c r="AJ6819" s="133"/>
      <c r="AO6819" s="135"/>
      <c r="AP6819" s="135"/>
      <c r="BJ6819" s="136"/>
    </row>
    <row r="6820" spans="5:62" ht="14.25" customHeight="1" x14ac:dyDescent="0.25">
      <c r="E6820" s="113"/>
      <c r="H6820" s="133"/>
      <c r="T6820" s="133"/>
      <c r="X6820" s="131"/>
      <c r="Y6820" s="133"/>
      <c r="AJ6820" s="133"/>
      <c r="AO6820" s="135"/>
      <c r="AP6820" s="135"/>
      <c r="BJ6820" s="136"/>
    </row>
    <row r="6821" spans="5:62" ht="14.25" customHeight="1" x14ac:dyDescent="0.25">
      <c r="E6821" s="113"/>
      <c r="H6821" s="133"/>
      <c r="T6821" s="133"/>
      <c r="X6821" s="131"/>
      <c r="Y6821" s="133"/>
      <c r="AJ6821" s="133"/>
      <c r="AO6821" s="135"/>
      <c r="AP6821" s="135"/>
      <c r="BJ6821" s="136"/>
    </row>
    <row r="6822" spans="5:62" ht="14.25" customHeight="1" x14ac:dyDescent="0.25">
      <c r="E6822" s="113"/>
      <c r="H6822" s="133"/>
      <c r="T6822" s="133"/>
      <c r="X6822" s="131"/>
      <c r="Y6822" s="133"/>
      <c r="AJ6822" s="133"/>
      <c r="AO6822" s="135"/>
      <c r="AP6822" s="135"/>
      <c r="BJ6822" s="136"/>
    </row>
    <row r="6823" spans="5:62" ht="14.25" customHeight="1" x14ac:dyDescent="0.25">
      <c r="E6823" s="113"/>
      <c r="H6823" s="133"/>
      <c r="T6823" s="133"/>
      <c r="X6823" s="131"/>
      <c r="Y6823" s="133"/>
      <c r="AJ6823" s="133"/>
      <c r="AO6823" s="135"/>
      <c r="AP6823" s="135"/>
      <c r="BJ6823" s="136"/>
    </row>
    <row r="6824" spans="5:62" ht="14.25" customHeight="1" x14ac:dyDescent="0.25">
      <c r="E6824" s="113"/>
      <c r="H6824" s="133"/>
      <c r="T6824" s="133"/>
      <c r="X6824" s="131"/>
      <c r="Y6824" s="133"/>
      <c r="AJ6824" s="133"/>
      <c r="AO6824" s="135"/>
      <c r="AP6824" s="135"/>
      <c r="BJ6824" s="136"/>
    </row>
    <row r="6825" spans="5:62" ht="14.25" customHeight="1" x14ac:dyDescent="0.25">
      <c r="E6825" s="113"/>
      <c r="H6825" s="133"/>
      <c r="T6825" s="133"/>
      <c r="X6825" s="131"/>
      <c r="Y6825" s="133"/>
      <c r="AJ6825" s="133"/>
      <c r="AO6825" s="135"/>
      <c r="AP6825" s="135"/>
      <c r="BJ6825" s="136"/>
    </row>
    <row r="6826" spans="5:62" ht="14.25" customHeight="1" x14ac:dyDescent="0.25">
      <c r="E6826" s="113"/>
      <c r="H6826" s="133"/>
      <c r="T6826" s="133"/>
      <c r="X6826" s="131"/>
      <c r="Y6826" s="133"/>
      <c r="AJ6826" s="133"/>
      <c r="AO6826" s="135"/>
      <c r="AP6826" s="135"/>
      <c r="BJ6826" s="136"/>
    </row>
    <row r="6827" spans="5:62" ht="14.25" customHeight="1" x14ac:dyDescent="0.25">
      <c r="E6827" s="113"/>
      <c r="H6827" s="133"/>
      <c r="T6827" s="133"/>
      <c r="X6827" s="131"/>
      <c r="Y6827" s="133"/>
      <c r="AJ6827" s="133"/>
      <c r="AO6827" s="135"/>
      <c r="AP6827" s="135"/>
      <c r="BJ6827" s="136"/>
    </row>
    <row r="6828" spans="5:62" ht="14.25" customHeight="1" x14ac:dyDescent="0.25">
      <c r="E6828" s="113"/>
      <c r="H6828" s="133"/>
      <c r="T6828" s="133"/>
      <c r="X6828" s="131"/>
      <c r="Y6828" s="133"/>
      <c r="AJ6828" s="133"/>
      <c r="AO6828" s="135"/>
      <c r="AP6828" s="135"/>
      <c r="BJ6828" s="136"/>
    </row>
    <row r="6829" spans="5:62" ht="14.25" customHeight="1" x14ac:dyDescent="0.25">
      <c r="E6829" s="113"/>
      <c r="H6829" s="133"/>
      <c r="T6829" s="133"/>
      <c r="X6829" s="131"/>
      <c r="Y6829" s="133"/>
      <c r="AJ6829" s="133"/>
      <c r="AO6829" s="135"/>
      <c r="AP6829" s="135"/>
      <c r="BJ6829" s="136"/>
    </row>
    <row r="6830" spans="5:62" ht="14.25" customHeight="1" x14ac:dyDescent="0.25">
      <c r="E6830" s="113"/>
      <c r="H6830" s="133"/>
      <c r="T6830" s="133"/>
      <c r="X6830" s="131"/>
      <c r="Y6830" s="133"/>
      <c r="AJ6830" s="133"/>
      <c r="AO6830" s="135"/>
      <c r="AP6830" s="135"/>
      <c r="BJ6830" s="136"/>
    </row>
    <row r="6831" spans="5:62" ht="14.25" customHeight="1" x14ac:dyDescent="0.25">
      <c r="E6831" s="113"/>
      <c r="H6831" s="133"/>
      <c r="T6831" s="133"/>
      <c r="X6831" s="131"/>
      <c r="Y6831" s="133"/>
      <c r="AJ6831" s="133"/>
      <c r="AO6831" s="135"/>
      <c r="AP6831" s="135"/>
      <c r="BJ6831" s="136"/>
    </row>
    <row r="6832" spans="5:62" ht="14.25" customHeight="1" x14ac:dyDescent="0.25">
      <c r="E6832" s="113"/>
      <c r="H6832" s="133"/>
      <c r="T6832" s="133"/>
      <c r="X6832" s="131"/>
      <c r="Y6832" s="133"/>
      <c r="AJ6832" s="133"/>
      <c r="AO6832" s="135"/>
      <c r="AP6832" s="135"/>
      <c r="BJ6832" s="136"/>
    </row>
    <row r="6833" spans="5:62" ht="14.25" customHeight="1" x14ac:dyDescent="0.25">
      <c r="E6833" s="113"/>
      <c r="H6833" s="133"/>
      <c r="T6833" s="133"/>
      <c r="X6833" s="131"/>
      <c r="Y6833" s="133"/>
      <c r="AJ6833" s="133"/>
      <c r="AO6833" s="135"/>
      <c r="AP6833" s="135"/>
      <c r="BJ6833" s="136"/>
    </row>
    <row r="6834" spans="5:62" ht="14.25" customHeight="1" x14ac:dyDescent="0.25">
      <c r="E6834" s="113"/>
      <c r="H6834" s="133"/>
      <c r="T6834" s="133"/>
      <c r="X6834" s="131"/>
      <c r="Y6834" s="133"/>
      <c r="AJ6834" s="133"/>
      <c r="AO6834" s="135"/>
      <c r="AP6834" s="135"/>
      <c r="BJ6834" s="136"/>
    </row>
    <row r="6835" spans="5:62" ht="14.25" customHeight="1" x14ac:dyDescent="0.25">
      <c r="E6835" s="113"/>
      <c r="H6835" s="133"/>
      <c r="T6835" s="133"/>
      <c r="X6835" s="131"/>
      <c r="Y6835" s="133"/>
      <c r="AJ6835" s="133"/>
      <c r="AO6835" s="135"/>
      <c r="AP6835" s="135"/>
      <c r="BJ6835" s="136"/>
    </row>
    <row r="6836" spans="5:62" ht="14.25" customHeight="1" x14ac:dyDescent="0.25">
      <c r="E6836" s="113"/>
      <c r="H6836" s="133"/>
      <c r="T6836" s="133"/>
      <c r="X6836" s="131"/>
      <c r="Y6836" s="133"/>
      <c r="AJ6836" s="133"/>
      <c r="AO6836" s="135"/>
      <c r="AP6836" s="135"/>
      <c r="BJ6836" s="136"/>
    </row>
    <row r="6837" spans="5:62" ht="14.25" customHeight="1" x14ac:dyDescent="0.25">
      <c r="E6837" s="113"/>
      <c r="H6837" s="133"/>
      <c r="T6837" s="133"/>
      <c r="X6837" s="131"/>
      <c r="Y6837" s="133"/>
      <c r="AJ6837" s="133"/>
      <c r="AO6837" s="135"/>
      <c r="AP6837" s="135"/>
      <c r="BJ6837" s="136"/>
    </row>
    <row r="6838" spans="5:62" ht="14.25" customHeight="1" x14ac:dyDescent="0.25">
      <c r="E6838" s="113"/>
      <c r="H6838" s="133"/>
      <c r="T6838" s="133"/>
      <c r="X6838" s="131"/>
      <c r="Y6838" s="133"/>
      <c r="AJ6838" s="133"/>
      <c r="AO6838" s="135"/>
      <c r="AP6838" s="135"/>
      <c r="BJ6838" s="136"/>
    </row>
    <row r="6839" spans="5:62" ht="14.25" customHeight="1" x14ac:dyDescent="0.25">
      <c r="E6839" s="113"/>
      <c r="H6839" s="133"/>
      <c r="T6839" s="133"/>
      <c r="X6839" s="131"/>
      <c r="Y6839" s="133"/>
      <c r="AJ6839" s="133"/>
      <c r="AO6839" s="135"/>
      <c r="AP6839" s="135"/>
      <c r="BJ6839" s="136"/>
    </row>
    <row r="6840" spans="5:62" ht="14.25" customHeight="1" x14ac:dyDescent="0.25">
      <c r="E6840" s="113"/>
      <c r="H6840" s="133"/>
      <c r="T6840" s="133"/>
      <c r="X6840" s="131"/>
      <c r="Y6840" s="133"/>
      <c r="AJ6840" s="133"/>
      <c r="AO6840" s="135"/>
      <c r="AP6840" s="135"/>
      <c r="BJ6840" s="136"/>
    </row>
    <row r="6841" spans="5:62" ht="14.25" customHeight="1" x14ac:dyDescent="0.25">
      <c r="E6841" s="113"/>
      <c r="H6841" s="133"/>
      <c r="T6841" s="133"/>
      <c r="X6841" s="131"/>
      <c r="Y6841" s="133"/>
      <c r="AJ6841" s="133"/>
      <c r="AO6841" s="135"/>
      <c r="AP6841" s="135"/>
      <c r="BJ6841" s="136"/>
    </row>
    <row r="6842" spans="5:62" ht="14.25" customHeight="1" x14ac:dyDescent="0.25">
      <c r="E6842" s="113"/>
      <c r="H6842" s="133"/>
      <c r="T6842" s="133"/>
      <c r="X6842" s="131"/>
      <c r="Y6842" s="133"/>
      <c r="AJ6842" s="133"/>
      <c r="AO6842" s="135"/>
      <c r="AP6842" s="135"/>
      <c r="BJ6842" s="136"/>
    </row>
    <row r="6843" spans="5:62" ht="14.25" customHeight="1" x14ac:dyDescent="0.25">
      <c r="E6843" s="113"/>
      <c r="H6843" s="133"/>
      <c r="T6843" s="133"/>
      <c r="X6843" s="131"/>
      <c r="Y6843" s="133"/>
      <c r="AJ6843" s="133"/>
      <c r="AO6843" s="135"/>
      <c r="AP6843" s="135"/>
      <c r="BJ6843" s="136"/>
    </row>
    <row r="6844" spans="5:62" ht="14.25" customHeight="1" x14ac:dyDescent="0.25">
      <c r="E6844" s="113"/>
      <c r="H6844" s="133"/>
      <c r="T6844" s="133"/>
      <c r="X6844" s="131"/>
      <c r="Y6844" s="133"/>
      <c r="AJ6844" s="133"/>
      <c r="AO6844" s="135"/>
      <c r="AP6844" s="135"/>
      <c r="BJ6844" s="136"/>
    </row>
    <row r="6845" spans="5:62" ht="14.25" customHeight="1" x14ac:dyDescent="0.25">
      <c r="E6845" s="113"/>
      <c r="H6845" s="133"/>
      <c r="T6845" s="133"/>
      <c r="X6845" s="131"/>
      <c r="Y6845" s="133"/>
      <c r="AJ6845" s="133"/>
      <c r="AO6845" s="135"/>
      <c r="AP6845" s="135"/>
      <c r="BJ6845" s="136"/>
    </row>
    <row r="6846" spans="5:62" ht="14.25" customHeight="1" x14ac:dyDescent="0.25">
      <c r="E6846" s="113"/>
      <c r="H6846" s="133"/>
      <c r="T6846" s="133"/>
      <c r="X6846" s="131"/>
      <c r="Y6846" s="133"/>
      <c r="AJ6846" s="133"/>
      <c r="AO6846" s="135"/>
      <c r="AP6846" s="135"/>
      <c r="BJ6846" s="136"/>
    </row>
    <row r="6847" spans="5:62" ht="14.25" customHeight="1" x14ac:dyDescent="0.25">
      <c r="E6847" s="113"/>
      <c r="H6847" s="133"/>
      <c r="T6847" s="133"/>
      <c r="X6847" s="131"/>
      <c r="Y6847" s="133"/>
      <c r="AJ6847" s="133"/>
      <c r="AO6847" s="135"/>
      <c r="AP6847" s="135"/>
      <c r="BJ6847" s="136"/>
    </row>
    <row r="6848" spans="5:62" ht="14.25" customHeight="1" x14ac:dyDescent="0.25">
      <c r="E6848" s="113"/>
      <c r="H6848" s="133"/>
      <c r="T6848" s="133"/>
      <c r="X6848" s="131"/>
      <c r="Y6848" s="133"/>
      <c r="AJ6848" s="133"/>
      <c r="AO6848" s="135"/>
      <c r="AP6848" s="135"/>
      <c r="BJ6848" s="136"/>
    </row>
    <row r="6849" spans="5:62" ht="14.25" customHeight="1" x14ac:dyDescent="0.25">
      <c r="E6849" s="113"/>
      <c r="H6849" s="133"/>
      <c r="T6849" s="133"/>
      <c r="X6849" s="131"/>
      <c r="Y6849" s="133"/>
      <c r="AJ6849" s="133"/>
      <c r="AO6849" s="135"/>
      <c r="AP6849" s="135"/>
      <c r="BJ6849" s="136"/>
    </row>
    <row r="6850" spans="5:62" ht="14.25" customHeight="1" x14ac:dyDescent="0.25">
      <c r="E6850" s="113"/>
      <c r="H6850" s="133"/>
      <c r="T6850" s="133"/>
      <c r="X6850" s="131"/>
      <c r="Y6850" s="133"/>
      <c r="AJ6850" s="133"/>
      <c r="AO6850" s="135"/>
      <c r="AP6850" s="135"/>
      <c r="BJ6850" s="136"/>
    </row>
    <row r="6851" spans="5:62" ht="14.25" customHeight="1" x14ac:dyDescent="0.25">
      <c r="E6851" s="113"/>
      <c r="H6851" s="133"/>
      <c r="T6851" s="133"/>
      <c r="X6851" s="131"/>
      <c r="Y6851" s="133"/>
      <c r="AJ6851" s="133"/>
      <c r="AO6851" s="135"/>
      <c r="AP6851" s="135"/>
      <c r="BJ6851" s="136"/>
    </row>
    <row r="6852" spans="5:62" ht="14.25" customHeight="1" x14ac:dyDescent="0.25">
      <c r="E6852" s="113"/>
      <c r="H6852" s="133"/>
      <c r="T6852" s="133"/>
      <c r="X6852" s="131"/>
      <c r="Y6852" s="133"/>
      <c r="AJ6852" s="133"/>
      <c r="AO6852" s="135"/>
      <c r="AP6852" s="135"/>
      <c r="BJ6852" s="136"/>
    </row>
    <row r="6853" spans="5:62" ht="14.25" customHeight="1" x14ac:dyDescent="0.25">
      <c r="E6853" s="113"/>
      <c r="H6853" s="133"/>
      <c r="T6853" s="133"/>
      <c r="X6853" s="131"/>
      <c r="Y6853" s="133"/>
      <c r="AJ6853" s="133"/>
      <c r="AO6853" s="135"/>
      <c r="AP6853" s="135"/>
      <c r="BJ6853" s="136"/>
    </row>
    <row r="6854" spans="5:62" ht="14.25" customHeight="1" x14ac:dyDescent="0.25">
      <c r="E6854" s="113"/>
      <c r="H6854" s="133"/>
      <c r="T6854" s="133"/>
      <c r="X6854" s="131"/>
      <c r="Y6854" s="133"/>
      <c r="AJ6854" s="133"/>
      <c r="AO6854" s="135"/>
      <c r="AP6854" s="135"/>
      <c r="BJ6854" s="136"/>
    </row>
    <row r="6855" spans="5:62" ht="14.25" customHeight="1" x14ac:dyDescent="0.25">
      <c r="E6855" s="113"/>
      <c r="H6855" s="133"/>
      <c r="T6855" s="133"/>
      <c r="X6855" s="131"/>
      <c r="Y6855" s="133"/>
      <c r="AJ6855" s="133"/>
      <c r="AO6855" s="135"/>
      <c r="AP6855" s="135"/>
      <c r="BJ6855" s="136"/>
    </row>
    <row r="6856" spans="5:62" ht="14.25" customHeight="1" x14ac:dyDescent="0.25">
      <c r="E6856" s="113"/>
      <c r="H6856" s="133"/>
      <c r="T6856" s="133"/>
      <c r="X6856" s="131"/>
      <c r="Y6856" s="133"/>
      <c r="AJ6856" s="133"/>
      <c r="AO6856" s="135"/>
      <c r="AP6856" s="135"/>
      <c r="BJ6856" s="136"/>
    </row>
    <row r="6857" spans="5:62" ht="14.25" customHeight="1" x14ac:dyDescent="0.25">
      <c r="E6857" s="113"/>
      <c r="H6857" s="133"/>
      <c r="T6857" s="133"/>
      <c r="X6857" s="131"/>
      <c r="Y6857" s="133"/>
      <c r="AJ6857" s="133"/>
      <c r="AO6857" s="135"/>
      <c r="AP6857" s="135"/>
      <c r="BJ6857" s="136"/>
    </row>
    <row r="6858" spans="5:62" ht="14.25" customHeight="1" x14ac:dyDescent="0.25">
      <c r="E6858" s="113"/>
      <c r="H6858" s="133"/>
      <c r="T6858" s="133"/>
      <c r="X6858" s="131"/>
      <c r="Y6858" s="133"/>
      <c r="AJ6858" s="133"/>
      <c r="AO6858" s="135"/>
      <c r="AP6858" s="135"/>
      <c r="BJ6858" s="136"/>
    </row>
    <row r="6859" spans="5:62" ht="14.25" customHeight="1" x14ac:dyDescent="0.25">
      <c r="E6859" s="113"/>
      <c r="H6859" s="133"/>
      <c r="T6859" s="133"/>
      <c r="X6859" s="131"/>
      <c r="Y6859" s="133"/>
      <c r="AJ6859" s="133"/>
      <c r="AO6859" s="135"/>
      <c r="AP6859" s="135"/>
      <c r="BJ6859" s="136"/>
    </row>
    <row r="6860" spans="5:62" ht="14.25" customHeight="1" x14ac:dyDescent="0.25">
      <c r="E6860" s="113"/>
      <c r="H6860" s="133"/>
      <c r="T6860" s="133"/>
      <c r="X6860" s="131"/>
      <c r="Y6860" s="133"/>
      <c r="AJ6860" s="133"/>
      <c r="AO6860" s="135"/>
      <c r="AP6860" s="135"/>
      <c r="BJ6860" s="136"/>
    </row>
    <row r="6861" spans="5:62" ht="14.25" customHeight="1" x14ac:dyDescent="0.25">
      <c r="E6861" s="113"/>
      <c r="H6861" s="133"/>
      <c r="T6861" s="133"/>
      <c r="X6861" s="131"/>
      <c r="Y6861" s="133"/>
      <c r="AJ6861" s="133"/>
      <c r="AO6861" s="135"/>
      <c r="AP6861" s="135"/>
      <c r="BJ6861" s="136"/>
    </row>
    <row r="6862" spans="5:62" ht="14.25" customHeight="1" x14ac:dyDescent="0.25">
      <c r="E6862" s="113"/>
      <c r="H6862" s="133"/>
      <c r="T6862" s="133"/>
      <c r="X6862" s="131"/>
      <c r="Y6862" s="133"/>
      <c r="AJ6862" s="133"/>
      <c r="AO6862" s="135"/>
      <c r="AP6862" s="135"/>
      <c r="BJ6862" s="136"/>
    </row>
    <row r="6863" spans="5:62" ht="14.25" customHeight="1" x14ac:dyDescent="0.25">
      <c r="E6863" s="113"/>
      <c r="H6863" s="133"/>
      <c r="T6863" s="133"/>
      <c r="X6863" s="131"/>
      <c r="Y6863" s="133"/>
      <c r="AJ6863" s="133"/>
      <c r="AO6863" s="135"/>
      <c r="AP6863" s="135"/>
      <c r="BJ6863" s="136"/>
    </row>
    <row r="6864" spans="5:62" ht="14.25" customHeight="1" x14ac:dyDescent="0.25">
      <c r="E6864" s="113"/>
      <c r="H6864" s="133"/>
      <c r="T6864" s="133"/>
      <c r="X6864" s="131"/>
      <c r="Y6864" s="133"/>
      <c r="AJ6864" s="133"/>
      <c r="AO6864" s="135"/>
      <c r="AP6864" s="135"/>
      <c r="BJ6864" s="136"/>
    </row>
    <row r="6865" spans="5:62" ht="14.25" customHeight="1" x14ac:dyDescent="0.25">
      <c r="E6865" s="113"/>
      <c r="H6865" s="133"/>
      <c r="T6865" s="133"/>
      <c r="X6865" s="131"/>
      <c r="Y6865" s="133"/>
      <c r="AJ6865" s="133"/>
      <c r="AO6865" s="135"/>
      <c r="AP6865" s="135"/>
      <c r="BJ6865" s="136"/>
    </row>
    <row r="6866" spans="5:62" ht="14.25" customHeight="1" x14ac:dyDescent="0.25">
      <c r="E6866" s="113"/>
      <c r="H6866" s="133"/>
      <c r="T6866" s="133"/>
      <c r="X6866" s="131"/>
      <c r="Y6866" s="133"/>
      <c r="AJ6866" s="133"/>
      <c r="AO6866" s="135"/>
      <c r="AP6866" s="135"/>
      <c r="BJ6866" s="136"/>
    </row>
    <row r="6867" spans="5:62" ht="14.25" customHeight="1" x14ac:dyDescent="0.25">
      <c r="E6867" s="113"/>
      <c r="H6867" s="133"/>
      <c r="T6867" s="133"/>
      <c r="X6867" s="131"/>
      <c r="Y6867" s="133"/>
      <c r="AJ6867" s="133"/>
      <c r="AO6867" s="135"/>
      <c r="AP6867" s="135"/>
      <c r="BJ6867" s="136"/>
    </row>
    <row r="6868" spans="5:62" ht="14.25" customHeight="1" x14ac:dyDescent="0.25">
      <c r="E6868" s="113"/>
      <c r="H6868" s="133"/>
      <c r="T6868" s="133"/>
      <c r="X6868" s="131"/>
      <c r="Y6868" s="133"/>
      <c r="AJ6868" s="133"/>
      <c r="AO6868" s="135"/>
      <c r="AP6868" s="135"/>
      <c r="BJ6868" s="136"/>
    </row>
    <row r="6869" spans="5:62" ht="14.25" customHeight="1" x14ac:dyDescent="0.25">
      <c r="E6869" s="113"/>
      <c r="H6869" s="133"/>
      <c r="T6869" s="133"/>
      <c r="X6869" s="131"/>
      <c r="Y6869" s="133"/>
      <c r="AJ6869" s="133"/>
      <c r="AO6869" s="135"/>
      <c r="AP6869" s="135"/>
      <c r="BJ6869" s="136"/>
    </row>
    <row r="6870" spans="5:62" ht="14.25" customHeight="1" x14ac:dyDescent="0.25">
      <c r="E6870" s="113"/>
      <c r="H6870" s="133"/>
      <c r="T6870" s="133"/>
      <c r="X6870" s="131"/>
      <c r="Y6870" s="133"/>
      <c r="AJ6870" s="133"/>
      <c r="AO6870" s="135"/>
      <c r="AP6870" s="135"/>
      <c r="BJ6870" s="136"/>
    </row>
    <row r="6871" spans="5:62" ht="14.25" customHeight="1" x14ac:dyDescent="0.25">
      <c r="E6871" s="113"/>
      <c r="H6871" s="133"/>
      <c r="T6871" s="133"/>
      <c r="X6871" s="131"/>
      <c r="Y6871" s="133"/>
      <c r="AJ6871" s="133"/>
      <c r="AO6871" s="135"/>
      <c r="AP6871" s="135"/>
      <c r="BJ6871" s="136"/>
    </row>
    <row r="6872" spans="5:62" ht="14.25" customHeight="1" x14ac:dyDescent="0.25">
      <c r="E6872" s="113"/>
      <c r="H6872" s="133"/>
      <c r="T6872" s="133"/>
      <c r="X6872" s="131"/>
      <c r="Y6872" s="133"/>
      <c r="AJ6872" s="133"/>
      <c r="AO6872" s="135"/>
      <c r="AP6872" s="135"/>
      <c r="BJ6872" s="136"/>
    </row>
    <row r="6873" spans="5:62" ht="14.25" customHeight="1" x14ac:dyDescent="0.25">
      <c r="E6873" s="113"/>
      <c r="H6873" s="133"/>
      <c r="T6873" s="133"/>
      <c r="X6873" s="131"/>
      <c r="Y6873" s="133"/>
      <c r="AJ6873" s="133"/>
      <c r="AO6873" s="135"/>
      <c r="AP6873" s="135"/>
      <c r="BJ6873" s="136"/>
    </row>
    <row r="6874" spans="5:62" ht="14.25" customHeight="1" x14ac:dyDescent="0.25">
      <c r="E6874" s="113"/>
      <c r="H6874" s="133"/>
      <c r="T6874" s="133"/>
      <c r="X6874" s="131"/>
      <c r="Y6874" s="133"/>
      <c r="AJ6874" s="133"/>
      <c r="AO6874" s="135"/>
      <c r="AP6874" s="135"/>
      <c r="BJ6874" s="136"/>
    </row>
    <row r="6875" spans="5:62" ht="14.25" customHeight="1" x14ac:dyDescent="0.25">
      <c r="E6875" s="113"/>
      <c r="H6875" s="133"/>
      <c r="T6875" s="133"/>
      <c r="X6875" s="131"/>
      <c r="Y6875" s="133"/>
      <c r="AJ6875" s="133"/>
      <c r="AO6875" s="135"/>
      <c r="AP6875" s="135"/>
      <c r="BJ6875" s="136"/>
    </row>
    <row r="6876" spans="5:62" ht="14.25" customHeight="1" x14ac:dyDescent="0.25">
      <c r="E6876" s="113"/>
      <c r="H6876" s="133"/>
      <c r="T6876" s="133"/>
      <c r="X6876" s="131"/>
      <c r="Y6876" s="133"/>
      <c r="AJ6876" s="133"/>
      <c r="AO6876" s="135"/>
      <c r="AP6876" s="135"/>
      <c r="BJ6876" s="136"/>
    </row>
    <row r="6877" spans="5:62" ht="14.25" customHeight="1" x14ac:dyDescent="0.25">
      <c r="E6877" s="113"/>
      <c r="H6877" s="133"/>
      <c r="T6877" s="133"/>
      <c r="X6877" s="131"/>
      <c r="Y6877" s="133"/>
      <c r="AJ6877" s="133"/>
      <c r="AO6877" s="135"/>
      <c r="AP6877" s="135"/>
      <c r="BJ6877" s="136"/>
    </row>
    <row r="6878" spans="5:62" ht="14.25" customHeight="1" x14ac:dyDescent="0.25">
      <c r="E6878" s="113"/>
      <c r="H6878" s="133"/>
      <c r="T6878" s="133"/>
      <c r="X6878" s="131"/>
      <c r="Y6878" s="133"/>
      <c r="AJ6878" s="133"/>
      <c r="AO6878" s="135"/>
      <c r="AP6878" s="135"/>
      <c r="BJ6878" s="136"/>
    </row>
    <row r="6879" spans="5:62" ht="14.25" customHeight="1" x14ac:dyDescent="0.25">
      <c r="E6879" s="113"/>
      <c r="H6879" s="133"/>
      <c r="T6879" s="133"/>
      <c r="X6879" s="131"/>
      <c r="Y6879" s="133"/>
      <c r="AJ6879" s="133"/>
      <c r="AO6879" s="135"/>
      <c r="AP6879" s="135"/>
      <c r="BJ6879" s="136"/>
    </row>
    <row r="6880" spans="5:62" ht="14.25" customHeight="1" x14ac:dyDescent="0.25">
      <c r="E6880" s="113"/>
      <c r="H6880" s="133"/>
      <c r="T6880" s="133"/>
      <c r="X6880" s="131"/>
      <c r="Y6880" s="133"/>
      <c r="AJ6880" s="133"/>
      <c r="AO6880" s="135"/>
      <c r="AP6880" s="135"/>
      <c r="BJ6880" s="136"/>
    </row>
    <row r="6881" spans="5:62" ht="14.25" customHeight="1" x14ac:dyDescent="0.25">
      <c r="E6881" s="113"/>
      <c r="H6881" s="133"/>
      <c r="T6881" s="133"/>
      <c r="X6881" s="131"/>
      <c r="Y6881" s="133"/>
      <c r="AJ6881" s="133"/>
      <c r="AO6881" s="135"/>
      <c r="AP6881" s="135"/>
      <c r="BJ6881" s="136"/>
    </row>
    <row r="6882" spans="5:62" ht="14.25" customHeight="1" x14ac:dyDescent="0.25">
      <c r="E6882" s="113"/>
      <c r="H6882" s="133"/>
      <c r="T6882" s="133"/>
      <c r="X6882" s="131"/>
      <c r="Y6882" s="133"/>
      <c r="AJ6882" s="133"/>
      <c r="AO6882" s="135"/>
      <c r="AP6882" s="135"/>
      <c r="BJ6882" s="136"/>
    </row>
    <row r="6883" spans="5:62" ht="14.25" customHeight="1" x14ac:dyDescent="0.25">
      <c r="E6883" s="113"/>
      <c r="H6883" s="133"/>
      <c r="T6883" s="133"/>
      <c r="X6883" s="131"/>
      <c r="Y6883" s="133"/>
      <c r="AJ6883" s="133"/>
      <c r="AO6883" s="135"/>
      <c r="AP6883" s="135"/>
      <c r="BJ6883" s="136"/>
    </row>
    <row r="6884" spans="5:62" ht="14.25" customHeight="1" x14ac:dyDescent="0.25">
      <c r="E6884" s="113"/>
      <c r="H6884" s="133"/>
      <c r="T6884" s="133"/>
      <c r="X6884" s="131"/>
      <c r="Y6884" s="133"/>
      <c r="AJ6884" s="133"/>
      <c r="AO6884" s="135"/>
      <c r="AP6884" s="135"/>
      <c r="BJ6884" s="136"/>
    </row>
    <row r="6885" spans="5:62" ht="14.25" customHeight="1" x14ac:dyDescent="0.25">
      <c r="E6885" s="113"/>
      <c r="H6885" s="133"/>
      <c r="T6885" s="133"/>
      <c r="X6885" s="131"/>
      <c r="Y6885" s="133"/>
      <c r="AJ6885" s="133"/>
      <c r="AO6885" s="135"/>
      <c r="AP6885" s="135"/>
      <c r="BJ6885" s="136"/>
    </row>
    <row r="6886" spans="5:62" ht="14.25" customHeight="1" x14ac:dyDescent="0.25">
      <c r="E6886" s="113"/>
      <c r="H6886" s="133"/>
      <c r="T6886" s="133"/>
      <c r="X6886" s="131"/>
      <c r="Y6886" s="133"/>
      <c r="AJ6886" s="133"/>
      <c r="AO6886" s="135"/>
      <c r="AP6886" s="135"/>
      <c r="BJ6886" s="136"/>
    </row>
    <row r="6887" spans="5:62" ht="14.25" customHeight="1" x14ac:dyDescent="0.25">
      <c r="E6887" s="113"/>
      <c r="H6887" s="133"/>
      <c r="T6887" s="133"/>
      <c r="X6887" s="131"/>
      <c r="Y6887" s="133"/>
      <c r="AJ6887" s="133"/>
      <c r="AO6887" s="135"/>
      <c r="AP6887" s="135"/>
      <c r="BJ6887" s="136"/>
    </row>
    <row r="6888" spans="5:62" ht="14.25" customHeight="1" x14ac:dyDescent="0.25">
      <c r="E6888" s="113"/>
      <c r="H6888" s="133"/>
      <c r="T6888" s="133"/>
      <c r="X6888" s="131"/>
      <c r="Y6888" s="133"/>
      <c r="AJ6888" s="133"/>
      <c r="AO6888" s="135"/>
      <c r="AP6888" s="135"/>
      <c r="BJ6888" s="136"/>
    </row>
    <row r="6889" spans="5:62" ht="14.25" customHeight="1" x14ac:dyDescent="0.25">
      <c r="E6889" s="113"/>
      <c r="H6889" s="133"/>
      <c r="T6889" s="133"/>
      <c r="X6889" s="131"/>
      <c r="Y6889" s="133"/>
      <c r="AJ6889" s="133"/>
      <c r="AO6889" s="135"/>
      <c r="AP6889" s="135"/>
      <c r="BJ6889" s="136"/>
    </row>
    <row r="6890" spans="5:62" ht="14.25" customHeight="1" x14ac:dyDescent="0.25">
      <c r="E6890" s="113"/>
      <c r="H6890" s="133"/>
      <c r="T6890" s="133"/>
      <c r="X6890" s="131"/>
      <c r="Y6890" s="133"/>
      <c r="AJ6890" s="133"/>
      <c r="AO6890" s="135"/>
      <c r="AP6890" s="135"/>
      <c r="BJ6890" s="136"/>
    </row>
    <row r="6891" spans="5:62" ht="14.25" customHeight="1" x14ac:dyDescent="0.25">
      <c r="E6891" s="113"/>
      <c r="H6891" s="133"/>
      <c r="T6891" s="133"/>
      <c r="X6891" s="131"/>
      <c r="Y6891" s="133"/>
      <c r="AJ6891" s="133"/>
      <c r="AO6891" s="135"/>
      <c r="AP6891" s="135"/>
      <c r="BJ6891" s="136"/>
    </row>
    <row r="6892" spans="5:62" ht="14.25" customHeight="1" x14ac:dyDescent="0.25">
      <c r="E6892" s="113"/>
      <c r="H6892" s="133"/>
      <c r="T6892" s="133"/>
      <c r="X6892" s="131"/>
      <c r="Y6892" s="133"/>
      <c r="AJ6892" s="133"/>
      <c r="AO6892" s="135"/>
      <c r="AP6892" s="135"/>
      <c r="BJ6892" s="136"/>
    </row>
    <row r="6893" spans="5:62" ht="14.25" customHeight="1" x14ac:dyDescent="0.25">
      <c r="E6893" s="113"/>
      <c r="H6893" s="133"/>
      <c r="T6893" s="133"/>
      <c r="X6893" s="131"/>
      <c r="Y6893" s="133"/>
      <c r="AJ6893" s="133"/>
      <c r="AO6893" s="135"/>
      <c r="AP6893" s="135"/>
      <c r="BJ6893" s="136"/>
    </row>
    <row r="6894" spans="5:62" ht="14.25" customHeight="1" x14ac:dyDescent="0.25">
      <c r="E6894" s="113"/>
      <c r="H6894" s="133"/>
      <c r="T6894" s="133"/>
      <c r="X6894" s="131"/>
      <c r="Y6894" s="133"/>
      <c r="AJ6894" s="133"/>
      <c r="AO6894" s="135"/>
      <c r="AP6894" s="135"/>
      <c r="BJ6894" s="136"/>
    </row>
    <row r="6895" spans="5:62" ht="14.25" customHeight="1" x14ac:dyDescent="0.25">
      <c r="E6895" s="113"/>
      <c r="H6895" s="133"/>
      <c r="T6895" s="133"/>
      <c r="X6895" s="131"/>
      <c r="Y6895" s="133"/>
      <c r="AJ6895" s="133"/>
      <c r="AO6895" s="135"/>
      <c r="AP6895" s="135"/>
      <c r="BJ6895" s="136"/>
    </row>
    <row r="6896" spans="5:62" ht="14.25" customHeight="1" x14ac:dyDescent="0.25">
      <c r="E6896" s="113"/>
      <c r="H6896" s="133"/>
      <c r="T6896" s="133"/>
      <c r="X6896" s="131"/>
      <c r="Y6896" s="133"/>
      <c r="AJ6896" s="133"/>
      <c r="AO6896" s="135"/>
      <c r="AP6896" s="135"/>
      <c r="BJ6896" s="136"/>
    </row>
    <row r="6897" spans="5:62" ht="14.25" customHeight="1" x14ac:dyDescent="0.25">
      <c r="E6897" s="113"/>
      <c r="H6897" s="133"/>
      <c r="T6897" s="133"/>
      <c r="X6897" s="131"/>
      <c r="Y6897" s="133"/>
      <c r="AJ6897" s="133"/>
      <c r="AO6897" s="135"/>
      <c r="AP6897" s="135"/>
      <c r="BJ6897" s="136"/>
    </row>
    <row r="6898" spans="5:62" ht="14.25" customHeight="1" x14ac:dyDescent="0.25">
      <c r="E6898" s="113"/>
      <c r="H6898" s="133"/>
      <c r="T6898" s="133"/>
      <c r="X6898" s="131"/>
      <c r="Y6898" s="133"/>
      <c r="AJ6898" s="133"/>
      <c r="AO6898" s="135"/>
      <c r="AP6898" s="135"/>
      <c r="BJ6898" s="136"/>
    </row>
    <row r="6899" spans="5:62" ht="14.25" customHeight="1" x14ac:dyDescent="0.25">
      <c r="E6899" s="113"/>
      <c r="H6899" s="133"/>
      <c r="T6899" s="133"/>
      <c r="X6899" s="131"/>
      <c r="Y6899" s="133"/>
      <c r="AJ6899" s="133"/>
      <c r="AO6899" s="135"/>
      <c r="AP6899" s="135"/>
      <c r="BJ6899" s="136"/>
    </row>
    <row r="6900" spans="5:62" ht="14.25" customHeight="1" x14ac:dyDescent="0.25">
      <c r="E6900" s="113"/>
      <c r="H6900" s="133"/>
      <c r="T6900" s="133"/>
      <c r="X6900" s="131"/>
      <c r="Y6900" s="133"/>
      <c r="AJ6900" s="133"/>
      <c r="AO6900" s="135"/>
      <c r="AP6900" s="135"/>
      <c r="BJ6900" s="136"/>
    </row>
    <row r="6901" spans="5:62" ht="14.25" customHeight="1" x14ac:dyDescent="0.25">
      <c r="E6901" s="113"/>
      <c r="H6901" s="133"/>
      <c r="T6901" s="133"/>
      <c r="X6901" s="131"/>
      <c r="Y6901" s="133"/>
      <c r="AJ6901" s="133"/>
      <c r="AO6901" s="135"/>
      <c r="AP6901" s="135"/>
      <c r="BJ6901" s="136"/>
    </row>
    <row r="6902" spans="5:62" ht="14.25" customHeight="1" x14ac:dyDescent="0.25">
      <c r="E6902" s="113"/>
      <c r="H6902" s="133"/>
      <c r="T6902" s="133"/>
      <c r="X6902" s="131"/>
      <c r="Y6902" s="133"/>
      <c r="AJ6902" s="133"/>
      <c r="AO6902" s="135"/>
      <c r="AP6902" s="135"/>
      <c r="BJ6902" s="136"/>
    </row>
    <row r="6903" spans="5:62" ht="14.25" customHeight="1" x14ac:dyDescent="0.25">
      <c r="E6903" s="113"/>
      <c r="H6903" s="133"/>
      <c r="T6903" s="133"/>
      <c r="X6903" s="131"/>
      <c r="Y6903" s="133"/>
      <c r="AJ6903" s="133"/>
      <c r="AO6903" s="135"/>
      <c r="AP6903" s="135"/>
      <c r="BJ6903" s="136"/>
    </row>
    <row r="6904" spans="5:62" ht="14.25" customHeight="1" x14ac:dyDescent="0.25">
      <c r="E6904" s="113"/>
      <c r="H6904" s="133"/>
      <c r="T6904" s="133"/>
      <c r="X6904" s="131"/>
      <c r="Y6904" s="133"/>
      <c r="AJ6904" s="133"/>
      <c r="AO6904" s="135"/>
      <c r="AP6904" s="135"/>
      <c r="BJ6904" s="136"/>
    </row>
    <row r="6905" spans="5:62" ht="14.25" customHeight="1" x14ac:dyDescent="0.25">
      <c r="E6905" s="113"/>
      <c r="H6905" s="133"/>
      <c r="T6905" s="133"/>
      <c r="X6905" s="131"/>
      <c r="Y6905" s="133"/>
      <c r="AJ6905" s="133"/>
      <c r="AO6905" s="135"/>
      <c r="AP6905" s="135"/>
      <c r="BJ6905" s="136"/>
    </row>
    <row r="6906" spans="5:62" ht="14.25" customHeight="1" x14ac:dyDescent="0.25">
      <c r="E6906" s="113"/>
      <c r="H6906" s="133"/>
      <c r="T6906" s="133"/>
      <c r="X6906" s="131"/>
      <c r="Y6906" s="133"/>
      <c r="AJ6906" s="133"/>
      <c r="AO6906" s="135"/>
      <c r="AP6906" s="135"/>
      <c r="BJ6906" s="136"/>
    </row>
    <row r="6907" spans="5:62" ht="14.25" customHeight="1" x14ac:dyDescent="0.25">
      <c r="E6907" s="113"/>
      <c r="H6907" s="133"/>
      <c r="T6907" s="133"/>
      <c r="X6907" s="131"/>
      <c r="Y6907" s="133"/>
      <c r="AJ6907" s="133"/>
      <c r="AO6907" s="135"/>
      <c r="AP6907" s="135"/>
      <c r="BJ6907" s="136"/>
    </row>
    <row r="6908" spans="5:62" ht="14.25" customHeight="1" x14ac:dyDescent="0.25">
      <c r="E6908" s="113"/>
      <c r="H6908" s="133"/>
      <c r="T6908" s="133"/>
      <c r="X6908" s="131"/>
      <c r="Y6908" s="133"/>
      <c r="AJ6908" s="133"/>
      <c r="AO6908" s="135"/>
      <c r="AP6908" s="135"/>
      <c r="BJ6908" s="136"/>
    </row>
    <row r="6909" spans="5:62" ht="14.25" customHeight="1" x14ac:dyDescent="0.25">
      <c r="E6909" s="113"/>
      <c r="H6909" s="133"/>
      <c r="T6909" s="133"/>
      <c r="X6909" s="131"/>
      <c r="Y6909" s="133"/>
      <c r="AJ6909" s="133"/>
      <c r="AO6909" s="135"/>
      <c r="AP6909" s="135"/>
      <c r="BJ6909" s="136"/>
    </row>
    <row r="6910" spans="5:62" ht="14.25" customHeight="1" x14ac:dyDescent="0.25">
      <c r="E6910" s="113"/>
      <c r="H6910" s="133"/>
      <c r="T6910" s="133"/>
      <c r="X6910" s="131"/>
      <c r="Y6910" s="133"/>
      <c r="AJ6910" s="133"/>
      <c r="AO6910" s="135"/>
      <c r="AP6910" s="135"/>
      <c r="BJ6910" s="136"/>
    </row>
    <row r="6911" spans="5:62" ht="14.25" customHeight="1" x14ac:dyDescent="0.25">
      <c r="E6911" s="113"/>
      <c r="H6911" s="133"/>
      <c r="T6911" s="133"/>
      <c r="X6911" s="131"/>
      <c r="Y6911" s="133"/>
      <c r="AJ6911" s="133"/>
      <c r="AO6911" s="135"/>
      <c r="AP6911" s="135"/>
      <c r="BJ6911" s="136"/>
    </row>
    <row r="6912" spans="5:62" ht="14.25" customHeight="1" x14ac:dyDescent="0.25">
      <c r="E6912" s="113"/>
      <c r="H6912" s="133"/>
      <c r="T6912" s="133"/>
      <c r="X6912" s="131"/>
      <c r="Y6912" s="133"/>
      <c r="AJ6912" s="133"/>
      <c r="AO6912" s="135"/>
      <c r="AP6912" s="135"/>
      <c r="BJ6912" s="136"/>
    </row>
    <row r="6913" spans="5:62" ht="14.25" customHeight="1" x14ac:dyDescent="0.25">
      <c r="E6913" s="113"/>
      <c r="H6913" s="133"/>
      <c r="T6913" s="133"/>
      <c r="X6913" s="131"/>
      <c r="Y6913" s="133"/>
      <c r="AJ6913" s="133"/>
      <c r="AO6913" s="135"/>
      <c r="AP6913" s="135"/>
      <c r="BJ6913" s="136"/>
    </row>
    <row r="6914" spans="5:62" ht="14.25" customHeight="1" x14ac:dyDescent="0.25">
      <c r="E6914" s="113"/>
      <c r="H6914" s="133"/>
      <c r="T6914" s="133"/>
      <c r="X6914" s="131"/>
      <c r="Y6914" s="133"/>
      <c r="AJ6914" s="133"/>
      <c r="AO6914" s="135"/>
      <c r="AP6914" s="135"/>
      <c r="BJ6914" s="136"/>
    </row>
    <row r="6915" spans="5:62" ht="14.25" customHeight="1" x14ac:dyDescent="0.25">
      <c r="E6915" s="113"/>
      <c r="H6915" s="133"/>
      <c r="T6915" s="133"/>
      <c r="X6915" s="131"/>
      <c r="Y6915" s="133"/>
      <c r="AJ6915" s="133"/>
      <c r="AO6915" s="135"/>
      <c r="AP6915" s="135"/>
      <c r="BJ6915" s="136"/>
    </row>
    <row r="6916" spans="5:62" ht="14.25" customHeight="1" x14ac:dyDescent="0.25">
      <c r="E6916" s="113"/>
      <c r="H6916" s="133"/>
      <c r="T6916" s="133"/>
      <c r="X6916" s="131"/>
      <c r="Y6916" s="133"/>
      <c r="AJ6916" s="133"/>
      <c r="AO6916" s="135"/>
      <c r="AP6916" s="135"/>
      <c r="BJ6916" s="136"/>
    </row>
    <row r="6917" spans="5:62" ht="14.25" customHeight="1" x14ac:dyDescent="0.25">
      <c r="E6917" s="113"/>
      <c r="H6917" s="133"/>
      <c r="T6917" s="133"/>
      <c r="X6917" s="131"/>
      <c r="Y6917" s="133"/>
      <c r="AJ6917" s="133"/>
      <c r="AO6917" s="135"/>
      <c r="AP6917" s="135"/>
      <c r="BJ6917" s="136"/>
    </row>
    <row r="6918" spans="5:62" ht="14.25" customHeight="1" x14ac:dyDescent="0.25">
      <c r="E6918" s="113"/>
      <c r="H6918" s="133"/>
      <c r="T6918" s="133"/>
      <c r="X6918" s="131"/>
      <c r="Y6918" s="133"/>
      <c r="AJ6918" s="133"/>
      <c r="AO6918" s="135"/>
      <c r="AP6918" s="135"/>
      <c r="BJ6918" s="136"/>
    </row>
    <row r="6919" spans="5:62" ht="14.25" customHeight="1" x14ac:dyDescent="0.25">
      <c r="E6919" s="113"/>
      <c r="H6919" s="133"/>
      <c r="T6919" s="133"/>
      <c r="X6919" s="131"/>
      <c r="Y6919" s="133"/>
      <c r="AJ6919" s="133"/>
      <c r="AO6919" s="135"/>
      <c r="AP6919" s="135"/>
      <c r="BJ6919" s="136"/>
    </row>
    <row r="6920" spans="5:62" ht="14.25" customHeight="1" x14ac:dyDescent="0.25">
      <c r="E6920" s="113"/>
      <c r="H6920" s="133"/>
      <c r="T6920" s="133"/>
      <c r="X6920" s="131"/>
      <c r="Y6920" s="133"/>
      <c r="AJ6920" s="133"/>
      <c r="AO6920" s="135"/>
      <c r="AP6920" s="135"/>
      <c r="BJ6920" s="136"/>
    </row>
    <row r="6921" spans="5:62" ht="14.25" customHeight="1" x14ac:dyDescent="0.25">
      <c r="E6921" s="113"/>
      <c r="H6921" s="133"/>
      <c r="T6921" s="133"/>
      <c r="X6921" s="131"/>
      <c r="Y6921" s="133"/>
      <c r="AJ6921" s="133"/>
      <c r="AO6921" s="135"/>
      <c r="AP6921" s="135"/>
      <c r="BJ6921" s="136"/>
    </row>
    <row r="6922" spans="5:62" ht="14.25" customHeight="1" x14ac:dyDescent="0.25">
      <c r="E6922" s="113"/>
      <c r="H6922" s="133"/>
      <c r="T6922" s="133"/>
      <c r="X6922" s="131"/>
      <c r="Y6922" s="133"/>
      <c r="AJ6922" s="133"/>
      <c r="AO6922" s="135"/>
      <c r="AP6922" s="135"/>
      <c r="BJ6922" s="136"/>
    </row>
    <row r="6923" spans="5:62" ht="14.25" customHeight="1" x14ac:dyDescent="0.25">
      <c r="E6923" s="113"/>
      <c r="H6923" s="133"/>
      <c r="T6923" s="133"/>
      <c r="X6923" s="131"/>
      <c r="Y6923" s="133"/>
      <c r="AJ6923" s="133"/>
      <c r="AO6923" s="135"/>
      <c r="AP6923" s="135"/>
      <c r="BJ6923" s="136"/>
    </row>
    <row r="6924" spans="5:62" ht="14.25" customHeight="1" x14ac:dyDescent="0.25">
      <c r="E6924" s="113"/>
      <c r="H6924" s="133"/>
      <c r="T6924" s="133"/>
      <c r="X6924" s="131"/>
      <c r="Y6924" s="133"/>
      <c r="AJ6924" s="133"/>
      <c r="AO6924" s="135"/>
      <c r="AP6924" s="135"/>
      <c r="BJ6924" s="136"/>
    </row>
    <row r="6925" spans="5:62" ht="14.25" customHeight="1" x14ac:dyDescent="0.25">
      <c r="E6925" s="113"/>
      <c r="H6925" s="133"/>
      <c r="T6925" s="133"/>
      <c r="X6925" s="131"/>
      <c r="Y6925" s="133"/>
      <c r="AJ6925" s="133"/>
      <c r="AO6925" s="135"/>
      <c r="AP6925" s="135"/>
      <c r="BJ6925" s="136"/>
    </row>
    <row r="6926" spans="5:62" ht="14.25" customHeight="1" x14ac:dyDescent="0.25">
      <c r="E6926" s="113"/>
      <c r="H6926" s="133"/>
      <c r="T6926" s="133"/>
      <c r="X6926" s="131"/>
      <c r="Y6926" s="133"/>
      <c r="AJ6926" s="133"/>
      <c r="AO6926" s="135"/>
      <c r="AP6926" s="135"/>
      <c r="BJ6926" s="136"/>
    </row>
    <row r="6927" spans="5:62" ht="14.25" customHeight="1" x14ac:dyDescent="0.25">
      <c r="E6927" s="113"/>
      <c r="H6927" s="133"/>
      <c r="T6927" s="133"/>
      <c r="X6927" s="131"/>
      <c r="Y6927" s="133"/>
      <c r="AJ6927" s="133"/>
      <c r="AO6927" s="135"/>
      <c r="AP6927" s="135"/>
      <c r="BJ6927" s="136"/>
    </row>
    <row r="6928" spans="5:62" ht="14.25" customHeight="1" x14ac:dyDescent="0.25">
      <c r="E6928" s="113"/>
      <c r="H6928" s="133"/>
      <c r="T6928" s="133"/>
      <c r="X6928" s="131"/>
      <c r="Y6928" s="133"/>
      <c r="AJ6928" s="133"/>
      <c r="AO6928" s="135"/>
      <c r="AP6928" s="135"/>
      <c r="BJ6928" s="136"/>
    </row>
    <row r="6929" spans="5:62" ht="14.25" customHeight="1" x14ac:dyDescent="0.25">
      <c r="E6929" s="113"/>
      <c r="H6929" s="133"/>
      <c r="T6929" s="133"/>
      <c r="X6929" s="131"/>
      <c r="Y6929" s="133"/>
      <c r="AJ6929" s="133"/>
      <c r="AO6929" s="135"/>
      <c r="AP6929" s="135"/>
      <c r="BJ6929" s="136"/>
    </row>
    <row r="6930" spans="5:62" ht="14.25" customHeight="1" x14ac:dyDescent="0.25">
      <c r="E6930" s="113"/>
      <c r="H6930" s="133"/>
      <c r="T6930" s="133"/>
      <c r="X6930" s="131"/>
      <c r="Y6930" s="133"/>
      <c r="AJ6930" s="133"/>
      <c r="AO6930" s="135"/>
      <c r="AP6930" s="135"/>
      <c r="BJ6930" s="136"/>
    </row>
    <row r="6931" spans="5:62" ht="14.25" customHeight="1" x14ac:dyDescent="0.25">
      <c r="E6931" s="113"/>
      <c r="H6931" s="133"/>
      <c r="T6931" s="133"/>
      <c r="X6931" s="131"/>
      <c r="Y6931" s="133"/>
      <c r="AJ6931" s="133"/>
      <c r="AO6931" s="135"/>
      <c r="AP6931" s="135"/>
      <c r="BJ6931" s="136"/>
    </row>
    <row r="6932" spans="5:62" ht="14.25" customHeight="1" x14ac:dyDescent="0.25">
      <c r="E6932" s="113"/>
      <c r="H6932" s="133"/>
      <c r="T6932" s="133"/>
      <c r="X6932" s="131"/>
      <c r="Y6932" s="133"/>
      <c r="AJ6932" s="133"/>
      <c r="AO6932" s="135"/>
      <c r="AP6932" s="135"/>
      <c r="BJ6932" s="136"/>
    </row>
    <row r="6933" spans="5:62" ht="14.25" customHeight="1" x14ac:dyDescent="0.25">
      <c r="E6933" s="113"/>
      <c r="H6933" s="133"/>
      <c r="T6933" s="133"/>
      <c r="X6933" s="131"/>
      <c r="Y6933" s="133"/>
      <c r="AJ6933" s="133"/>
      <c r="AO6933" s="135"/>
      <c r="AP6933" s="135"/>
      <c r="BJ6933" s="136"/>
    </row>
    <row r="6934" spans="5:62" ht="14.25" customHeight="1" x14ac:dyDescent="0.25">
      <c r="E6934" s="113"/>
      <c r="H6934" s="133"/>
      <c r="T6934" s="133"/>
      <c r="X6934" s="131"/>
      <c r="Y6934" s="133"/>
      <c r="AJ6934" s="133"/>
      <c r="AO6934" s="135"/>
      <c r="AP6934" s="135"/>
      <c r="BJ6934" s="136"/>
    </row>
    <row r="6935" spans="5:62" ht="14.25" customHeight="1" x14ac:dyDescent="0.25">
      <c r="E6935" s="113"/>
      <c r="H6935" s="133"/>
      <c r="T6935" s="133"/>
      <c r="X6935" s="131"/>
      <c r="Y6935" s="133"/>
      <c r="AJ6935" s="133"/>
      <c r="AO6935" s="135"/>
      <c r="AP6935" s="135"/>
      <c r="BJ6935" s="136"/>
    </row>
    <row r="6936" spans="5:62" ht="14.25" customHeight="1" x14ac:dyDescent="0.25">
      <c r="E6936" s="113"/>
      <c r="H6936" s="133"/>
      <c r="T6936" s="133"/>
      <c r="X6936" s="131"/>
      <c r="Y6936" s="133"/>
      <c r="AJ6936" s="133"/>
      <c r="AO6936" s="135"/>
      <c r="AP6936" s="135"/>
      <c r="BJ6936" s="136"/>
    </row>
    <row r="6937" spans="5:62" ht="14.25" customHeight="1" x14ac:dyDescent="0.25">
      <c r="E6937" s="113"/>
      <c r="H6937" s="133"/>
      <c r="T6937" s="133"/>
      <c r="X6937" s="131"/>
      <c r="Y6937" s="133"/>
      <c r="AJ6937" s="133"/>
      <c r="AO6937" s="135"/>
      <c r="AP6937" s="135"/>
      <c r="BJ6937" s="136"/>
    </row>
    <row r="6938" spans="5:62" ht="14.25" customHeight="1" x14ac:dyDescent="0.25">
      <c r="E6938" s="113"/>
      <c r="H6938" s="133"/>
      <c r="T6938" s="133"/>
      <c r="X6938" s="131"/>
      <c r="Y6938" s="133"/>
      <c r="AJ6938" s="133"/>
      <c r="AO6938" s="135"/>
      <c r="AP6938" s="135"/>
      <c r="BJ6938" s="136"/>
    </row>
    <row r="6939" spans="5:62" ht="14.25" customHeight="1" x14ac:dyDescent="0.25">
      <c r="E6939" s="113"/>
      <c r="H6939" s="133"/>
      <c r="T6939" s="133"/>
      <c r="X6939" s="131"/>
      <c r="Y6939" s="133"/>
      <c r="AJ6939" s="133"/>
      <c r="AO6939" s="135"/>
      <c r="AP6939" s="135"/>
      <c r="BJ6939" s="136"/>
    </row>
    <row r="6940" spans="5:62" ht="14.25" customHeight="1" x14ac:dyDescent="0.25">
      <c r="E6940" s="113"/>
      <c r="H6940" s="133"/>
      <c r="T6940" s="133"/>
      <c r="X6940" s="131"/>
      <c r="Y6940" s="133"/>
      <c r="AJ6940" s="133"/>
      <c r="AO6940" s="135"/>
      <c r="AP6940" s="135"/>
      <c r="BJ6940" s="136"/>
    </row>
    <row r="6941" spans="5:62" ht="14.25" customHeight="1" x14ac:dyDescent="0.25">
      <c r="E6941" s="113"/>
      <c r="H6941" s="133"/>
      <c r="T6941" s="133"/>
      <c r="X6941" s="131"/>
      <c r="Y6941" s="133"/>
      <c r="AJ6941" s="133"/>
      <c r="AO6941" s="135"/>
      <c r="AP6941" s="135"/>
      <c r="BJ6941" s="136"/>
    </row>
    <row r="6942" spans="5:62" ht="14.25" customHeight="1" x14ac:dyDescent="0.25">
      <c r="E6942" s="113"/>
      <c r="H6942" s="133"/>
      <c r="T6942" s="133"/>
      <c r="X6942" s="131"/>
      <c r="Y6942" s="133"/>
      <c r="AJ6942" s="133"/>
      <c r="AO6942" s="135"/>
      <c r="AP6942" s="135"/>
      <c r="BJ6942" s="136"/>
    </row>
    <row r="6943" spans="5:62" ht="14.25" customHeight="1" x14ac:dyDescent="0.25">
      <c r="E6943" s="113"/>
      <c r="H6943" s="133"/>
      <c r="T6943" s="133"/>
      <c r="X6943" s="131"/>
      <c r="Y6943" s="133"/>
      <c r="AJ6943" s="133"/>
      <c r="AO6943" s="135"/>
      <c r="AP6943" s="135"/>
      <c r="BJ6943" s="136"/>
    </row>
    <row r="6944" spans="5:62" ht="14.25" customHeight="1" x14ac:dyDescent="0.25">
      <c r="E6944" s="113"/>
      <c r="H6944" s="133"/>
      <c r="T6944" s="133"/>
      <c r="X6944" s="131"/>
      <c r="Y6944" s="133"/>
      <c r="AJ6944" s="133"/>
      <c r="AO6944" s="135"/>
      <c r="AP6944" s="135"/>
      <c r="BJ6944" s="136"/>
    </row>
    <row r="6945" spans="5:62" ht="14.25" customHeight="1" x14ac:dyDescent="0.25">
      <c r="E6945" s="113"/>
      <c r="H6945" s="133"/>
      <c r="T6945" s="133"/>
      <c r="X6945" s="131"/>
      <c r="Y6945" s="133"/>
      <c r="AJ6945" s="133"/>
      <c r="AO6945" s="135"/>
      <c r="AP6945" s="135"/>
      <c r="BJ6945" s="136"/>
    </row>
    <row r="6946" spans="5:62" ht="14.25" customHeight="1" x14ac:dyDescent="0.25">
      <c r="E6946" s="113"/>
      <c r="H6946" s="133"/>
      <c r="T6946" s="133"/>
      <c r="X6946" s="131"/>
      <c r="Y6946" s="133"/>
      <c r="AJ6946" s="133"/>
      <c r="AO6946" s="135"/>
      <c r="AP6946" s="135"/>
      <c r="BJ6946" s="136"/>
    </row>
    <row r="6947" spans="5:62" ht="14.25" customHeight="1" x14ac:dyDescent="0.25">
      <c r="E6947" s="113"/>
      <c r="H6947" s="133"/>
      <c r="T6947" s="133"/>
      <c r="X6947" s="131"/>
      <c r="Y6947" s="133"/>
      <c r="AJ6947" s="133"/>
      <c r="AO6947" s="135"/>
      <c r="AP6947" s="135"/>
      <c r="BJ6947" s="136"/>
    </row>
    <row r="6948" spans="5:62" ht="14.25" customHeight="1" x14ac:dyDescent="0.25">
      <c r="E6948" s="113"/>
      <c r="H6948" s="133"/>
      <c r="T6948" s="133"/>
      <c r="X6948" s="131"/>
      <c r="Y6948" s="133"/>
      <c r="AJ6948" s="133"/>
      <c r="AO6948" s="135"/>
      <c r="AP6948" s="135"/>
      <c r="BJ6948" s="136"/>
    </row>
    <row r="6949" spans="5:62" ht="14.25" customHeight="1" x14ac:dyDescent="0.25">
      <c r="E6949" s="113"/>
      <c r="H6949" s="133"/>
      <c r="T6949" s="133"/>
      <c r="X6949" s="131"/>
      <c r="Y6949" s="133"/>
      <c r="AJ6949" s="133"/>
      <c r="AO6949" s="135"/>
      <c r="AP6949" s="135"/>
      <c r="BJ6949" s="136"/>
    </row>
    <row r="6950" spans="5:62" ht="14.25" customHeight="1" x14ac:dyDescent="0.25">
      <c r="E6950" s="113"/>
      <c r="H6950" s="133"/>
      <c r="T6950" s="133"/>
      <c r="X6950" s="131"/>
      <c r="Y6950" s="133"/>
      <c r="AJ6950" s="133"/>
      <c r="AO6950" s="135"/>
      <c r="AP6950" s="135"/>
      <c r="BJ6950" s="136"/>
    </row>
    <row r="6951" spans="5:62" ht="14.25" customHeight="1" x14ac:dyDescent="0.25">
      <c r="E6951" s="113"/>
      <c r="H6951" s="133"/>
      <c r="T6951" s="133"/>
      <c r="X6951" s="131"/>
      <c r="Y6951" s="133"/>
      <c r="AJ6951" s="133"/>
      <c r="AO6951" s="135"/>
      <c r="AP6951" s="135"/>
      <c r="BJ6951" s="136"/>
    </row>
    <row r="6952" spans="5:62" ht="14.25" customHeight="1" x14ac:dyDescent="0.25">
      <c r="E6952" s="113"/>
      <c r="H6952" s="133"/>
      <c r="T6952" s="133"/>
      <c r="X6952" s="131"/>
      <c r="Y6952" s="133"/>
      <c r="AJ6952" s="133"/>
      <c r="AO6952" s="135"/>
      <c r="AP6952" s="135"/>
      <c r="BJ6952" s="136"/>
    </row>
    <row r="6953" spans="5:62" ht="14.25" customHeight="1" x14ac:dyDescent="0.25">
      <c r="E6953" s="113"/>
      <c r="H6953" s="133"/>
      <c r="T6953" s="133"/>
      <c r="X6953" s="131"/>
      <c r="Y6953" s="133"/>
      <c r="AJ6953" s="133"/>
      <c r="AO6953" s="135"/>
      <c r="AP6953" s="135"/>
      <c r="BJ6953" s="136"/>
    </row>
    <row r="6954" spans="5:62" ht="14.25" customHeight="1" x14ac:dyDescent="0.25">
      <c r="E6954" s="113"/>
      <c r="H6954" s="133"/>
      <c r="T6954" s="133"/>
      <c r="X6954" s="131"/>
      <c r="Y6954" s="133"/>
      <c r="AJ6954" s="133"/>
      <c r="AO6954" s="135"/>
      <c r="AP6954" s="135"/>
      <c r="BJ6954" s="136"/>
    </row>
    <row r="6955" spans="5:62" ht="14.25" customHeight="1" x14ac:dyDescent="0.25">
      <c r="E6955" s="113"/>
      <c r="H6955" s="133"/>
      <c r="T6955" s="133"/>
      <c r="X6955" s="131"/>
      <c r="Y6955" s="133"/>
      <c r="AJ6955" s="133"/>
      <c r="AO6955" s="135"/>
      <c r="AP6955" s="135"/>
      <c r="BJ6955" s="136"/>
    </row>
    <row r="6956" spans="5:62" ht="14.25" customHeight="1" x14ac:dyDescent="0.25">
      <c r="E6956" s="113"/>
      <c r="H6956" s="133"/>
      <c r="T6956" s="133"/>
      <c r="X6956" s="131"/>
      <c r="Y6956" s="133"/>
      <c r="AJ6956" s="133"/>
      <c r="AO6956" s="135"/>
      <c r="AP6956" s="135"/>
      <c r="BJ6956" s="136"/>
    </row>
    <row r="6957" spans="5:62" ht="14.25" customHeight="1" x14ac:dyDescent="0.25">
      <c r="E6957" s="113"/>
      <c r="H6957" s="133"/>
      <c r="T6957" s="133"/>
      <c r="X6957" s="131"/>
      <c r="Y6957" s="133"/>
      <c r="AJ6957" s="133"/>
      <c r="AO6957" s="135"/>
      <c r="AP6957" s="135"/>
      <c r="BJ6957" s="136"/>
    </row>
    <row r="6958" spans="5:62" ht="14.25" customHeight="1" x14ac:dyDescent="0.25">
      <c r="E6958" s="113"/>
      <c r="H6958" s="133"/>
      <c r="T6958" s="133"/>
      <c r="X6958" s="131"/>
      <c r="Y6958" s="133"/>
      <c r="AJ6958" s="133"/>
      <c r="AO6958" s="135"/>
      <c r="AP6958" s="135"/>
      <c r="BJ6958" s="136"/>
    </row>
    <row r="6959" spans="5:62" ht="14.25" customHeight="1" x14ac:dyDescent="0.25">
      <c r="E6959" s="113"/>
      <c r="H6959" s="133"/>
      <c r="T6959" s="133"/>
      <c r="X6959" s="131"/>
      <c r="Y6959" s="133"/>
      <c r="AJ6959" s="133"/>
      <c r="AO6959" s="135"/>
      <c r="AP6959" s="135"/>
      <c r="BJ6959" s="136"/>
    </row>
    <row r="6960" spans="5:62" ht="14.25" customHeight="1" x14ac:dyDescent="0.25">
      <c r="E6960" s="113"/>
      <c r="H6960" s="133"/>
      <c r="T6960" s="133"/>
      <c r="X6960" s="131"/>
      <c r="Y6960" s="133"/>
      <c r="AJ6960" s="133"/>
      <c r="AO6960" s="135"/>
      <c r="AP6960" s="135"/>
      <c r="BJ6960" s="136"/>
    </row>
    <row r="6961" spans="5:62" ht="14.25" customHeight="1" x14ac:dyDescent="0.25">
      <c r="E6961" s="113"/>
      <c r="H6961" s="133"/>
      <c r="T6961" s="133"/>
      <c r="X6961" s="131"/>
      <c r="Y6961" s="133"/>
      <c r="AJ6961" s="133"/>
      <c r="AO6961" s="135"/>
      <c r="AP6961" s="135"/>
      <c r="BJ6961" s="136"/>
    </row>
    <row r="6962" spans="5:62" ht="14.25" customHeight="1" x14ac:dyDescent="0.25">
      <c r="E6962" s="113"/>
      <c r="H6962" s="133"/>
      <c r="T6962" s="133"/>
      <c r="X6962" s="131"/>
      <c r="Y6962" s="133"/>
      <c r="AJ6962" s="133"/>
      <c r="AO6962" s="135"/>
      <c r="AP6962" s="135"/>
      <c r="BJ6962" s="136"/>
    </row>
    <row r="6963" spans="5:62" ht="14.25" customHeight="1" x14ac:dyDescent="0.25">
      <c r="E6963" s="113"/>
      <c r="H6963" s="133"/>
      <c r="T6963" s="133"/>
      <c r="X6963" s="131"/>
      <c r="Y6963" s="133"/>
      <c r="AJ6963" s="133"/>
      <c r="AO6963" s="135"/>
      <c r="AP6963" s="135"/>
      <c r="BJ6963" s="136"/>
    </row>
    <row r="6964" spans="5:62" ht="14.25" customHeight="1" x14ac:dyDescent="0.25">
      <c r="E6964" s="113"/>
      <c r="H6964" s="133"/>
      <c r="T6964" s="133"/>
      <c r="X6964" s="131"/>
      <c r="Y6964" s="133"/>
      <c r="AJ6964" s="133"/>
      <c r="AO6964" s="135"/>
      <c r="AP6964" s="135"/>
      <c r="BJ6964" s="136"/>
    </row>
    <row r="6965" spans="5:62" ht="14.25" customHeight="1" x14ac:dyDescent="0.25">
      <c r="E6965" s="113"/>
      <c r="H6965" s="133"/>
      <c r="T6965" s="133"/>
      <c r="X6965" s="131"/>
      <c r="Y6965" s="133"/>
      <c r="AJ6965" s="133"/>
      <c r="AO6965" s="135"/>
      <c r="AP6965" s="135"/>
      <c r="BJ6965" s="136"/>
    </row>
    <row r="6966" spans="5:62" ht="14.25" customHeight="1" x14ac:dyDescent="0.25">
      <c r="E6966" s="113"/>
      <c r="H6966" s="133"/>
      <c r="T6966" s="133"/>
      <c r="X6966" s="131"/>
      <c r="Y6966" s="133"/>
      <c r="AJ6966" s="133"/>
      <c r="AO6966" s="135"/>
      <c r="AP6966" s="135"/>
      <c r="BJ6966" s="136"/>
    </row>
    <row r="6967" spans="5:62" ht="14.25" customHeight="1" x14ac:dyDescent="0.25">
      <c r="E6967" s="113"/>
      <c r="H6967" s="133"/>
      <c r="T6967" s="133"/>
      <c r="X6967" s="131"/>
      <c r="Y6967" s="133"/>
      <c r="AJ6967" s="133"/>
      <c r="AO6967" s="135"/>
      <c r="AP6967" s="135"/>
      <c r="BJ6967" s="136"/>
    </row>
    <row r="6968" spans="5:62" ht="14.25" customHeight="1" x14ac:dyDescent="0.25">
      <c r="E6968" s="113"/>
      <c r="H6968" s="133"/>
      <c r="T6968" s="133"/>
      <c r="X6968" s="131"/>
      <c r="Y6968" s="133"/>
      <c r="AJ6968" s="133"/>
      <c r="AO6968" s="135"/>
      <c r="AP6968" s="135"/>
      <c r="BJ6968" s="136"/>
    </row>
    <row r="6969" spans="5:62" ht="14.25" customHeight="1" x14ac:dyDescent="0.25">
      <c r="E6969" s="113"/>
      <c r="H6969" s="133"/>
      <c r="T6969" s="133"/>
      <c r="X6969" s="131"/>
      <c r="Y6969" s="133"/>
      <c r="AJ6969" s="133"/>
      <c r="AO6969" s="135"/>
      <c r="AP6969" s="135"/>
      <c r="BJ6969" s="136"/>
    </row>
    <row r="6970" spans="5:62" ht="14.25" customHeight="1" x14ac:dyDescent="0.25">
      <c r="E6970" s="113"/>
      <c r="H6970" s="133"/>
      <c r="T6970" s="133"/>
      <c r="X6970" s="131"/>
      <c r="Y6970" s="133"/>
      <c r="AJ6970" s="133"/>
      <c r="AO6970" s="135"/>
      <c r="AP6970" s="135"/>
      <c r="BJ6970" s="136"/>
    </row>
    <row r="6971" spans="5:62" ht="14.25" customHeight="1" x14ac:dyDescent="0.25">
      <c r="E6971" s="113"/>
      <c r="H6971" s="133"/>
      <c r="T6971" s="133"/>
      <c r="X6971" s="131"/>
      <c r="Y6971" s="133"/>
      <c r="AJ6971" s="133"/>
      <c r="AO6971" s="135"/>
      <c r="AP6971" s="135"/>
      <c r="BJ6971" s="136"/>
    </row>
    <row r="6972" spans="5:62" ht="14.25" customHeight="1" x14ac:dyDescent="0.25">
      <c r="E6972" s="113"/>
      <c r="H6972" s="133"/>
      <c r="T6972" s="133"/>
      <c r="X6972" s="131"/>
      <c r="Y6972" s="133"/>
      <c r="AJ6972" s="133"/>
      <c r="AO6972" s="135"/>
      <c r="AP6972" s="135"/>
      <c r="BJ6972" s="136"/>
    </row>
    <row r="6973" spans="5:62" ht="14.25" customHeight="1" x14ac:dyDescent="0.25">
      <c r="E6973" s="113"/>
      <c r="H6973" s="133"/>
      <c r="T6973" s="133"/>
      <c r="X6973" s="131"/>
      <c r="Y6973" s="133"/>
      <c r="AJ6973" s="133"/>
      <c r="AO6973" s="135"/>
      <c r="AP6973" s="135"/>
      <c r="BJ6973" s="136"/>
    </row>
    <row r="6974" spans="5:62" ht="14.25" customHeight="1" x14ac:dyDescent="0.25">
      <c r="E6974" s="113"/>
      <c r="H6974" s="133"/>
      <c r="T6974" s="133"/>
      <c r="X6974" s="131"/>
      <c r="Y6974" s="133"/>
      <c r="AJ6974" s="133"/>
      <c r="AO6974" s="135"/>
      <c r="AP6974" s="135"/>
      <c r="BJ6974" s="136"/>
    </row>
    <row r="6975" spans="5:62" ht="14.25" customHeight="1" x14ac:dyDescent="0.25">
      <c r="E6975" s="113"/>
      <c r="H6975" s="133"/>
      <c r="T6975" s="133"/>
      <c r="X6975" s="131"/>
      <c r="Y6975" s="133"/>
      <c r="AJ6975" s="133"/>
      <c r="AO6975" s="135"/>
      <c r="AP6975" s="135"/>
      <c r="BJ6975" s="136"/>
    </row>
    <row r="6976" spans="5:62" ht="14.25" customHeight="1" x14ac:dyDescent="0.25">
      <c r="E6976" s="113"/>
      <c r="H6976" s="133"/>
      <c r="T6976" s="133"/>
      <c r="X6976" s="131"/>
      <c r="Y6976" s="133"/>
      <c r="AJ6976" s="133"/>
      <c r="AO6976" s="135"/>
      <c r="AP6976" s="135"/>
      <c r="BJ6976" s="136"/>
    </row>
    <row r="6977" spans="5:62" ht="14.25" customHeight="1" x14ac:dyDescent="0.25">
      <c r="E6977" s="113"/>
      <c r="H6977" s="133"/>
      <c r="T6977" s="133"/>
      <c r="X6977" s="131"/>
      <c r="Y6977" s="133"/>
      <c r="AJ6977" s="133"/>
      <c r="AO6977" s="135"/>
      <c r="AP6977" s="135"/>
      <c r="BJ6977" s="136"/>
    </row>
    <row r="6978" spans="5:62" ht="14.25" customHeight="1" x14ac:dyDescent="0.25">
      <c r="E6978" s="113"/>
      <c r="H6978" s="133"/>
      <c r="T6978" s="133"/>
      <c r="X6978" s="131"/>
      <c r="Y6978" s="133"/>
      <c r="AJ6978" s="133"/>
      <c r="AO6978" s="135"/>
      <c r="AP6978" s="135"/>
      <c r="BJ6978" s="136"/>
    </row>
    <row r="6979" spans="5:62" ht="14.25" customHeight="1" x14ac:dyDescent="0.25">
      <c r="E6979" s="113"/>
      <c r="H6979" s="133"/>
      <c r="T6979" s="133"/>
      <c r="X6979" s="131"/>
      <c r="Y6979" s="133"/>
      <c r="AJ6979" s="133"/>
      <c r="AO6979" s="135"/>
      <c r="AP6979" s="135"/>
      <c r="BJ6979" s="136"/>
    </row>
    <row r="6980" spans="5:62" ht="14.25" customHeight="1" x14ac:dyDescent="0.25">
      <c r="E6980" s="113"/>
      <c r="H6980" s="133"/>
      <c r="T6980" s="133"/>
      <c r="X6980" s="131"/>
      <c r="Y6980" s="133"/>
      <c r="AJ6980" s="133"/>
      <c r="AO6980" s="135"/>
      <c r="AP6980" s="135"/>
      <c r="BJ6980" s="136"/>
    </row>
    <row r="6981" spans="5:62" ht="14.25" customHeight="1" x14ac:dyDescent="0.25">
      <c r="E6981" s="113"/>
      <c r="H6981" s="133"/>
      <c r="T6981" s="133"/>
      <c r="X6981" s="131"/>
      <c r="Y6981" s="133"/>
      <c r="AJ6981" s="133"/>
      <c r="AO6981" s="135"/>
      <c r="AP6981" s="135"/>
      <c r="BJ6981" s="136"/>
    </row>
    <row r="6982" spans="5:62" ht="14.25" customHeight="1" x14ac:dyDescent="0.25">
      <c r="E6982" s="113"/>
      <c r="H6982" s="133"/>
      <c r="T6982" s="133"/>
      <c r="X6982" s="131"/>
      <c r="Y6982" s="133"/>
      <c r="AJ6982" s="133"/>
      <c r="AO6982" s="135"/>
      <c r="AP6982" s="135"/>
      <c r="BJ6982" s="136"/>
    </row>
    <row r="6983" spans="5:62" ht="14.25" customHeight="1" x14ac:dyDescent="0.25">
      <c r="E6983" s="113"/>
      <c r="H6983" s="133"/>
      <c r="T6983" s="133"/>
      <c r="X6983" s="131"/>
      <c r="Y6983" s="133"/>
      <c r="AJ6983" s="133"/>
      <c r="AO6983" s="135"/>
      <c r="AP6983" s="135"/>
      <c r="BJ6983" s="136"/>
    </row>
    <row r="6984" spans="5:62" ht="14.25" customHeight="1" x14ac:dyDescent="0.25">
      <c r="E6984" s="113"/>
      <c r="H6984" s="133"/>
      <c r="T6984" s="133"/>
      <c r="X6984" s="131"/>
      <c r="Y6984" s="133"/>
      <c r="AJ6984" s="133"/>
      <c r="AO6984" s="135"/>
      <c r="AP6984" s="135"/>
      <c r="BJ6984" s="136"/>
    </row>
    <row r="6985" spans="5:62" ht="14.25" customHeight="1" x14ac:dyDescent="0.25">
      <c r="E6985" s="113"/>
      <c r="H6985" s="133"/>
      <c r="T6985" s="133"/>
      <c r="X6985" s="131"/>
      <c r="Y6985" s="133"/>
      <c r="AJ6985" s="133"/>
      <c r="AO6985" s="135"/>
      <c r="AP6985" s="135"/>
      <c r="BJ6985" s="136"/>
    </row>
    <row r="6986" spans="5:62" ht="14.25" customHeight="1" x14ac:dyDescent="0.25">
      <c r="E6986" s="113"/>
      <c r="H6986" s="133"/>
      <c r="T6986" s="133"/>
      <c r="X6986" s="131"/>
      <c r="Y6986" s="133"/>
      <c r="AJ6986" s="133"/>
      <c r="AO6986" s="135"/>
      <c r="AP6986" s="135"/>
      <c r="BJ6986" s="136"/>
    </row>
    <row r="6987" spans="5:62" ht="14.25" customHeight="1" x14ac:dyDescent="0.25">
      <c r="E6987" s="113"/>
      <c r="H6987" s="133"/>
      <c r="T6987" s="133"/>
      <c r="X6987" s="131"/>
      <c r="Y6987" s="133"/>
      <c r="AJ6987" s="133"/>
      <c r="AO6987" s="135"/>
      <c r="AP6987" s="135"/>
      <c r="BJ6987" s="136"/>
    </row>
    <row r="6988" spans="5:62" ht="14.25" customHeight="1" x14ac:dyDescent="0.25">
      <c r="E6988" s="113"/>
      <c r="H6988" s="133"/>
      <c r="T6988" s="133"/>
      <c r="X6988" s="131"/>
      <c r="Y6988" s="133"/>
      <c r="AJ6988" s="133"/>
      <c r="AO6988" s="135"/>
      <c r="AP6988" s="135"/>
      <c r="BJ6988" s="136"/>
    </row>
    <row r="6989" spans="5:62" ht="14.25" customHeight="1" x14ac:dyDescent="0.25">
      <c r="E6989" s="113"/>
      <c r="H6989" s="133"/>
      <c r="T6989" s="133"/>
      <c r="X6989" s="131"/>
      <c r="Y6989" s="133"/>
      <c r="AJ6989" s="133"/>
      <c r="AO6989" s="135"/>
      <c r="AP6989" s="135"/>
      <c r="BJ6989" s="136"/>
    </row>
    <row r="6990" spans="5:62" ht="14.25" customHeight="1" x14ac:dyDescent="0.25">
      <c r="E6990" s="113"/>
      <c r="H6990" s="133"/>
      <c r="T6990" s="133"/>
      <c r="X6990" s="131"/>
      <c r="Y6990" s="133"/>
      <c r="AJ6990" s="133"/>
      <c r="AO6990" s="135"/>
      <c r="AP6990" s="135"/>
      <c r="BJ6990" s="136"/>
    </row>
    <row r="6991" spans="5:62" ht="14.25" customHeight="1" x14ac:dyDescent="0.25">
      <c r="E6991" s="113"/>
      <c r="H6991" s="133"/>
      <c r="T6991" s="133"/>
      <c r="X6991" s="131"/>
      <c r="Y6991" s="133"/>
      <c r="AJ6991" s="133"/>
      <c r="AO6991" s="135"/>
      <c r="AP6991" s="135"/>
      <c r="BJ6991" s="136"/>
    </row>
    <row r="6992" spans="5:62" ht="14.25" customHeight="1" x14ac:dyDescent="0.25">
      <c r="E6992" s="113"/>
      <c r="H6992" s="133"/>
      <c r="T6992" s="133"/>
      <c r="X6992" s="131"/>
      <c r="Y6992" s="133"/>
      <c r="AJ6992" s="133"/>
      <c r="AO6992" s="135"/>
      <c r="AP6992" s="135"/>
      <c r="BJ6992" s="136"/>
    </row>
    <row r="6993" spans="5:62" ht="14.25" customHeight="1" x14ac:dyDescent="0.25">
      <c r="E6993" s="113"/>
      <c r="H6993" s="133"/>
      <c r="T6993" s="133"/>
      <c r="X6993" s="131"/>
      <c r="Y6993" s="133"/>
      <c r="AJ6993" s="133"/>
      <c r="AO6993" s="135"/>
      <c r="AP6993" s="135"/>
      <c r="BJ6993" s="136"/>
    </row>
    <row r="6994" spans="5:62" ht="14.25" customHeight="1" x14ac:dyDescent="0.25">
      <c r="E6994" s="113"/>
      <c r="H6994" s="133"/>
      <c r="T6994" s="133"/>
      <c r="X6994" s="131"/>
      <c r="Y6994" s="133"/>
      <c r="AJ6994" s="133"/>
      <c r="AO6994" s="135"/>
      <c r="AP6994" s="135"/>
      <c r="BJ6994" s="136"/>
    </row>
    <row r="6995" spans="5:62" ht="14.25" customHeight="1" x14ac:dyDescent="0.25">
      <c r="E6995" s="113"/>
      <c r="H6995" s="133"/>
      <c r="T6995" s="133"/>
      <c r="X6995" s="131"/>
      <c r="Y6995" s="133"/>
      <c r="AJ6995" s="133"/>
      <c r="AO6995" s="135"/>
      <c r="AP6995" s="135"/>
      <c r="BJ6995" s="136"/>
    </row>
    <row r="6996" spans="5:62" ht="14.25" customHeight="1" x14ac:dyDescent="0.25">
      <c r="E6996" s="113"/>
      <c r="H6996" s="133"/>
      <c r="T6996" s="133"/>
      <c r="X6996" s="131"/>
      <c r="Y6996" s="133"/>
      <c r="AJ6996" s="133"/>
      <c r="AO6996" s="135"/>
      <c r="AP6996" s="135"/>
      <c r="BJ6996" s="136"/>
    </row>
    <row r="6997" spans="5:62" ht="14.25" customHeight="1" x14ac:dyDescent="0.25">
      <c r="E6997" s="113"/>
      <c r="H6997" s="133"/>
      <c r="T6997" s="133"/>
      <c r="X6997" s="131"/>
      <c r="Y6997" s="133"/>
      <c r="AJ6997" s="133"/>
      <c r="AO6997" s="135"/>
      <c r="AP6997" s="135"/>
      <c r="BJ6997" s="136"/>
    </row>
    <row r="6998" spans="5:62" ht="14.25" customHeight="1" x14ac:dyDescent="0.25">
      <c r="E6998" s="113"/>
      <c r="H6998" s="133"/>
      <c r="T6998" s="133"/>
      <c r="X6998" s="131"/>
      <c r="Y6998" s="133"/>
      <c r="AJ6998" s="133"/>
      <c r="AO6998" s="135"/>
      <c r="AP6998" s="135"/>
      <c r="BJ6998" s="136"/>
    </row>
    <row r="6999" spans="5:62" ht="14.25" customHeight="1" x14ac:dyDescent="0.25">
      <c r="E6999" s="113"/>
      <c r="H6999" s="133"/>
      <c r="T6999" s="133"/>
      <c r="X6999" s="131"/>
      <c r="Y6999" s="133"/>
      <c r="AJ6999" s="133"/>
      <c r="AO6999" s="135"/>
      <c r="AP6999" s="135"/>
      <c r="BJ6999" s="136"/>
    </row>
    <row r="7000" spans="5:62" ht="14.25" customHeight="1" x14ac:dyDescent="0.25">
      <c r="E7000" s="113"/>
      <c r="H7000" s="133"/>
      <c r="T7000" s="133"/>
      <c r="X7000" s="131"/>
      <c r="Y7000" s="133"/>
      <c r="AJ7000" s="133"/>
      <c r="AO7000" s="135"/>
      <c r="AP7000" s="135"/>
      <c r="BJ7000" s="136"/>
    </row>
    <row r="7001" spans="5:62" ht="14.25" customHeight="1" x14ac:dyDescent="0.25">
      <c r="E7001" s="113"/>
      <c r="H7001" s="133"/>
      <c r="T7001" s="133"/>
      <c r="X7001" s="131"/>
      <c r="Y7001" s="133"/>
      <c r="AJ7001" s="133"/>
      <c r="AO7001" s="135"/>
      <c r="AP7001" s="135"/>
      <c r="BJ7001" s="136"/>
    </row>
    <row r="7002" spans="5:62" ht="14.25" customHeight="1" x14ac:dyDescent="0.25">
      <c r="E7002" s="113"/>
      <c r="H7002" s="133"/>
      <c r="T7002" s="133"/>
      <c r="X7002" s="131"/>
      <c r="Y7002" s="133"/>
      <c r="AJ7002" s="133"/>
      <c r="AO7002" s="135"/>
      <c r="AP7002" s="135"/>
      <c r="BJ7002" s="136"/>
    </row>
    <row r="7003" spans="5:62" ht="14.25" customHeight="1" x14ac:dyDescent="0.25">
      <c r="E7003" s="113"/>
      <c r="H7003" s="133"/>
      <c r="T7003" s="133"/>
      <c r="X7003" s="131"/>
      <c r="Y7003" s="133"/>
      <c r="AJ7003" s="133"/>
      <c r="AO7003" s="135"/>
      <c r="AP7003" s="135"/>
      <c r="BJ7003" s="136"/>
    </row>
    <row r="7004" spans="5:62" ht="14.25" customHeight="1" x14ac:dyDescent="0.25">
      <c r="E7004" s="113"/>
      <c r="H7004" s="133"/>
      <c r="T7004" s="133"/>
      <c r="X7004" s="131"/>
      <c r="Y7004" s="133"/>
      <c r="AJ7004" s="133"/>
      <c r="AO7004" s="135"/>
      <c r="AP7004" s="135"/>
      <c r="BJ7004" s="136"/>
    </row>
    <row r="7005" spans="5:62" ht="14.25" customHeight="1" x14ac:dyDescent="0.25">
      <c r="E7005" s="113"/>
      <c r="H7005" s="133"/>
      <c r="T7005" s="133"/>
      <c r="X7005" s="131"/>
      <c r="Y7005" s="133"/>
      <c r="AJ7005" s="133"/>
      <c r="AO7005" s="135"/>
      <c r="AP7005" s="135"/>
      <c r="BJ7005" s="136"/>
    </row>
    <row r="7006" spans="5:62" ht="14.25" customHeight="1" x14ac:dyDescent="0.25">
      <c r="E7006" s="113"/>
      <c r="H7006" s="133"/>
      <c r="T7006" s="133"/>
      <c r="X7006" s="131"/>
      <c r="Y7006" s="133"/>
      <c r="AJ7006" s="133"/>
      <c r="AO7006" s="135"/>
      <c r="AP7006" s="135"/>
      <c r="BJ7006" s="136"/>
    </row>
    <row r="7007" spans="5:62" ht="14.25" customHeight="1" x14ac:dyDescent="0.25">
      <c r="E7007" s="113"/>
      <c r="H7007" s="133"/>
      <c r="T7007" s="133"/>
      <c r="X7007" s="131"/>
      <c r="Y7007" s="133"/>
      <c r="AJ7007" s="133"/>
      <c r="AO7007" s="135"/>
      <c r="AP7007" s="135"/>
      <c r="BJ7007" s="136"/>
    </row>
    <row r="7008" spans="5:62" ht="14.25" customHeight="1" x14ac:dyDescent="0.25">
      <c r="E7008" s="113"/>
      <c r="H7008" s="133"/>
      <c r="T7008" s="133"/>
      <c r="X7008" s="131"/>
      <c r="Y7008" s="133"/>
      <c r="AJ7008" s="133"/>
      <c r="AO7008" s="135"/>
      <c r="AP7008" s="135"/>
      <c r="BJ7008" s="136"/>
    </row>
    <row r="7009" spans="5:62" ht="14.25" customHeight="1" x14ac:dyDescent="0.25">
      <c r="E7009" s="113"/>
      <c r="H7009" s="133"/>
      <c r="T7009" s="133"/>
      <c r="X7009" s="131"/>
      <c r="Y7009" s="133"/>
      <c r="AJ7009" s="133"/>
      <c r="AO7009" s="135"/>
      <c r="AP7009" s="135"/>
      <c r="BJ7009" s="136"/>
    </row>
    <row r="7010" spans="5:62" ht="14.25" customHeight="1" x14ac:dyDescent="0.25">
      <c r="E7010" s="113"/>
      <c r="H7010" s="133"/>
      <c r="T7010" s="133"/>
      <c r="X7010" s="131"/>
      <c r="Y7010" s="133"/>
      <c r="AJ7010" s="133"/>
      <c r="AO7010" s="135"/>
      <c r="AP7010" s="135"/>
      <c r="BJ7010" s="136"/>
    </row>
    <row r="7011" spans="5:62" ht="14.25" customHeight="1" x14ac:dyDescent="0.25">
      <c r="E7011" s="113"/>
      <c r="H7011" s="133"/>
      <c r="T7011" s="133"/>
      <c r="X7011" s="131"/>
      <c r="Y7011" s="133"/>
      <c r="AJ7011" s="133"/>
      <c r="AO7011" s="135"/>
      <c r="AP7011" s="135"/>
      <c r="BJ7011" s="136"/>
    </row>
    <row r="7012" spans="5:62" ht="14.25" customHeight="1" x14ac:dyDescent="0.25">
      <c r="E7012" s="113"/>
      <c r="H7012" s="133"/>
      <c r="T7012" s="133"/>
      <c r="X7012" s="131"/>
      <c r="Y7012" s="133"/>
      <c r="AJ7012" s="133"/>
      <c r="AO7012" s="135"/>
      <c r="AP7012" s="135"/>
      <c r="BJ7012" s="136"/>
    </row>
    <row r="7013" spans="5:62" ht="14.25" customHeight="1" x14ac:dyDescent="0.25">
      <c r="E7013" s="113"/>
      <c r="H7013" s="133"/>
      <c r="T7013" s="133"/>
      <c r="X7013" s="131"/>
      <c r="Y7013" s="133"/>
      <c r="AJ7013" s="133"/>
      <c r="AO7013" s="135"/>
      <c r="AP7013" s="135"/>
      <c r="BJ7013" s="136"/>
    </row>
    <row r="7014" spans="5:62" ht="14.25" customHeight="1" x14ac:dyDescent="0.25">
      <c r="E7014" s="113"/>
      <c r="H7014" s="133"/>
      <c r="T7014" s="133"/>
      <c r="X7014" s="131"/>
      <c r="Y7014" s="133"/>
      <c r="AJ7014" s="133"/>
      <c r="AO7014" s="135"/>
      <c r="AP7014" s="135"/>
      <c r="BJ7014" s="136"/>
    </row>
    <row r="7015" spans="5:62" ht="14.25" customHeight="1" x14ac:dyDescent="0.25">
      <c r="E7015" s="113"/>
      <c r="H7015" s="133"/>
      <c r="T7015" s="133"/>
      <c r="X7015" s="131"/>
      <c r="Y7015" s="133"/>
      <c r="AJ7015" s="133"/>
      <c r="AO7015" s="135"/>
      <c r="AP7015" s="135"/>
      <c r="BJ7015" s="136"/>
    </row>
    <row r="7016" spans="5:62" ht="14.25" customHeight="1" x14ac:dyDescent="0.25">
      <c r="E7016" s="113"/>
      <c r="H7016" s="133"/>
      <c r="T7016" s="133"/>
      <c r="X7016" s="131"/>
      <c r="Y7016" s="133"/>
      <c r="AJ7016" s="133"/>
      <c r="AO7016" s="135"/>
      <c r="AP7016" s="135"/>
      <c r="BJ7016" s="136"/>
    </row>
    <row r="7017" spans="5:62" ht="14.25" customHeight="1" x14ac:dyDescent="0.25">
      <c r="E7017" s="113"/>
      <c r="H7017" s="133"/>
      <c r="T7017" s="133"/>
      <c r="X7017" s="131"/>
      <c r="Y7017" s="133"/>
      <c r="AJ7017" s="133"/>
      <c r="AO7017" s="135"/>
      <c r="AP7017" s="135"/>
      <c r="BJ7017" s="136"/>
    </row>
    <row r="7018" spans="5:62" ht="14.25" customHeight="1" x14ac:dyDescent="0.25">
      <c r="E7018" s="113"/>
      <c r="H7018" s="133"/>
      <c r="T7018" s="133"/>
      <c r="X7018" s="131"/>
      <c r="Y7018" s="133"/>
      <c r="AJ7018" s="133"/>
      <c r="AO7018" s="135"/>
      <c r="AP7018" s="135"/>
      <c r="BJ7018" s="136"/>
    </row>
    <row r="7019" spans="5:62" ht="14.25" customHeight="1" x14ac:dyDescent="0.25">
      <c r="E7019" s="113"/>
      <c r="H7019" s="133"/>
      <c r="T7019" s="133"/>
      <c r="X7019" s="131"/>
      <c r="Y7019" s="133"/>
      <c r="AJ7019" s="133"/>
      <c r="AO7019" s="135"/>
      <c r="AP7019" s="135"/>
      <c r="BJ7019" s="136"/>
    </row>
    <row r="7020" spans="5:62" ht="14.25" customHeight="1" x14ac:dyDescent="0.25">
      <c r="E7020" s="113"/>
      <c r="H7020" s="133"/>
      <c r="T7020" s="133"/>
      <c r="X7020" s="131"/>
      <c r="Y7020" s="133"/>
      <c r="AJ7020" s="133"/>
      <c r="AO7020" s="135"/>
      <c r="AP7020" s="135"/>
      <c r="BJ7020" s="136"/>
    </row>
    <row r="7021" spans="5:62" ht="14.25" customHeight="1" x14ac:dyDescent="0.25">
      <c r="E7021" s="113"/>
      <c r="H7021" s="133"/>
      <c r="T7021" s="133"/>
      <c r="X7021" s="131"/>
      <c r="Y7021" s="133"/>
      <c r="AJ7021" s="133"/>
      <c r="AO7021" s="135"/>
      <c r="AP7021" s="135"/>
      <c r="BJ7021" s="136"/>
    </row>
    <row r="7022" spans="5:62" ht="14.25" customHeight="1" x14ac:dyDescent="0.25">
      <c r="E7022" s="113"/>
      <c r="H7022" s="133"/>
      <c r="T7022" s="133"/>
      <c r="X7022" s="131"/>
      <c r="Y7022" s="133"/>
      <c r="AJ7022" s="133"/>
      <c r="AO7022" s="135"/>
      <c r="AP7022" s="135"/>
      <c r="BJ7022" s="136"/>
    </row>
    <row r="7023" spans="5:62" ht="14.25" customHeight="1" x14ac:dyDescent="0.25">
      <c r="E7023" s="113"/>
      <c r="H7023" s="133"/>
      <c r="T7023" s="133"/>
      <c r="X7023" s="131"/>
      <c r="Y7023" s="133"/>
      <c r="AJ7023" s="133"/>
      <c r="AO7023" s="135"/>
      <c r="AP7023" s="135"/>
      <c r="BJ7023" s="136"/>
    </row>
    <row r="7024" spans="5:62" ht="14.25" customHeight="1" x14ac:dyDescent="0.25">
      <c r="E7024" s="113"/>
      <c r="H7024" s="133"/>
      <c r="T7024" s="133"/>
      <c r="X7024" s="131"/>
      <c r="Y7024" s="133"/>
      <c r="AJ7024" s="133"/>
      <c r="AO7024" s="135"/>
      <c r="AP7024" s="135"/>
      <c r="BJ7024" s="136"/>
    </row>
    <row r="7025" spans="5:62" ht="14.25" customHeight="1" x14ac:dyDescent="0.25">
      <c r="E7025" s="113"/>
      <c r="H7025" s="133"/>
      <c r="T7025" s="133"/>
      <c r="X7025" s="131"/>
      <c r="Y7025" s="133"/>
      <c r="AJ7025" s="133"/>
      <c r="AO7025" s="135"/>
      <c r="AP7025" s="135"/>
      <c r="BJ7025" s="136"/>
    </row>
    <row r="7026" spans="5:62" ht="14.25" customHeight="1" x14ac:dyDescent="0.25">
      <c r="E7026" s="113"/>
      <c r="H7026" s="133"/>
      <c r="T7026" s="133"/>
      <c r="X7026" s="131"/>
      <c r="Y7026" s="133"/>
      <c r="AJ7026" s="133"/>
      <c r="AO7026" s="135"/>
      <c r="AP7026" s="135"/>
      <c r="BJ7026" s="136"/>
    </row>
    <row r="7027" spans="5:62" ht="14.25" customHeight="1" x14ac:dyDescent="0.25">
      <c r="E7027" s="113"/>
      <c r="H7027" s="133"/>
      <c r="T7027" s="133"/>
      <c r="X7027" s="131"/>
      <c r="Y7027" s="133"/>
      <c r="AJ7027" s="133"/>
      <c r="AO7027" s="135"/>
      <c r="AP7027" s="135"/>
      <c r="BJ7027" s="136"/>
    </row>
    <row r="7028" spans="5:62" ht="14.25" customHeight="1" x14ac:dyDescent="0.25">
      <c r="E7028" s="113"/>
      <c r="H7028" s="133"/>
      <c r="T7028" s="133"/>
      <c r="X7028" s="131"/>
      <c r="Y7028" s="133"/>
      <c r="AJ7028" s="133"/>
      <c r="AO7028" s="135"/>
      <c r="AP7028" s="135"/>
      <c r="BJ7028" s="136"/>
    </row>
    <row r="7029" spans="5:62" ht="14.25" customHeight="1" x14ac:dyDescent="0.25">
      <c r="E7029" s="113"/>
      <c r="H7029" s="133"/>
      <c r="T7029" s="133"/>
      <c r="X7029" s="131"/>
      <c r="Y7029" s="133"/>
      <c r="AJ7029" s="133"/>
      <c r="AO7029" s="135"/>
      <c r="AP7029" s="135"/>
      <c r="BJ7029" s="136"/>
    </row>
    <row r="7030" spans="5:62" ht="14.25" customHeight="1" x14ac:dyDescent="0.25">
      <c r="E7030" s="113"/>
      <c r="H7030" s="133"/>
      <c r="T7030" s="133"/>
      <c r="X7030" s="131"/>
      <c r="Y7030" s="133"/>
      <c r="AJ7030" s="133"/>
      <c r="AO7030" s="135"/>
      <c r="AP7030" s="135"/>
      <c r="BJ7030" s="136"/>
    </row>
    <row r="7031" spans="5:62" ht="14.25" customHeight="1" x14ac:dyDescent="0.25">
      <c r="E7031" s="113"/>
      <c r="H7031" s="133"/>
      <c r="T7031" s="133"/>
      <c r="X7031" s="131"/>
      <c r="Y7031" s="133"/>
      <c r="AJ7031" s="133"/>
      <c r="AO7031" s="135"/>
      <c r="AP7031" s="135"/>
      <c r="BJ7031" s="136"/>
    </row>
    <row r="7032" spans="5:62" ht="14.25" customHeight="1" x14ac:dyDescent="0.25">
      <c r="E7032" s="113"/>
      <c r="H7032" s="133"/>
      <c r="T7032" s="133"/>
      <c r="X7032" s="131"/>
      <c r="Y7032" s="133"/>
      <c r="AJ7032" s="133"/>
      <c r="AO7032" s="135"/>
      <c r="AP7032" s="135"/>
      <c r="BJ7032" s="136"/>
    </row>
    <row r="7033" spans="5:62" ht="14.25" customHeight="1" x14ac:dyDescent="0.25">
      <c r="E7033" s="113"/>
      <c r="H7033" s="133"/>
      <c r="T7033" s="133"/>
      <c r="X7033" s="131"/>
      <c r="Y7033" s="133"/>
      <c r="AJ7033" s="133"/>
      <c r="AO7033" s="135"/>
      <c r="AP7033" s="135"/>
      <c r="BJ7033" s="136"/>
    </row>
    <row r="7034" spans="5:62" ht="14.25" customHeight="1" x14ac:dyDescent="0.25">
      <c r="E7034" s="113"/>
      <c r="H7034" s="133"/>
      <c r="T7034" s="133"/>
      <c r="X7034" s="131"/>
      <c r="Y7034" s="133"/>
      <c r="AJ7034" s="133"/>
      <c r="AO7034" s="135"/>
      <c r="AP7034" s="135"/>
      <c r="BJ7034" s="136"/>
    </row>
    <row r="7035" spans="5:62" ht="14.25" customHeight="1" x14ac:dyDescent="0.25">
      <c r="E7035" s="113"/>
      <c r="H7035" s="133"/>
      <c r="T7035" s="133"/>
      <c r="X7035" s="131"/>
      <c r="Y7035" s="133"/>
      <c r="AJ7035" s="133"/>
      <c r="AO7035" s="135"/>
      <c r="AP7035" s="135"/>
      <c r="BJ7035" s="136"/>
    </row>
    <row r="7036" spans="5:62" ht="14.25" customHeight="1" x14ac:dyDescent="0.25">
      <c r="E7036" s="113"/>
      <c r="H7036" s="133"/>
      <c r="T7036" s="133"/>
      <c r="X7036" s="131"/>
      <c r="Y7036" s="133"/>
      <c r="AJ7036" s="133"/>
      <c r="AO7036" s="135"/>
      <c r="AP7036" s="135"/>
      <c r="BJ7036" s="136"/>
    </row>
    <row r="7037" spans="5:62" ht="14.25" customHeight="1" x14ac:dyDescent="0.25">
      <c r="E7037" s="113"/>
      <c r="H7037" s="133"/>
      <c r="T7037" s="133"/>
      <c r="X7037" s="131"/>
      <c r="Y7037" s="133"/>
      <c r="AJ7037" s="133"/>
      <c r="AO7037" s="135"/>
      <c r="AP7037" s="135"/>
      <c r="BJ7037" s="136"/>
    </row>
    <row r="7038" spans="5:62" ht="14.25" customHeight="1" x14ac:dyDescent="0.25">
      <c r="E7038" s="113"/>
      <c r="H7038" s="133"/>
      <c r="T7038" s="133"/>
      <c r="X7038" s="131"/>
      <c r="Y7038" s="133"/>
      <c r="AJ7038" s="133"/>
      <c r="AO7038" s="135"/>
      <c r="AP7038" s="135"/>
      <c r="BJ7038" s="136"/>
    </row>
    <row r="7039" spans="5:62" ht="14.25" customHeight="1" x14ac:dyDescent="0.25">
      <c r="E7039" s="113"/>
      <c r="H7039" s="133"/>
      <c r="T7039" s="133"/>
      <c r="X7039" s="131"/>
      <c r="Y7039" s="133"/>
      <c r="AJ7039" s="133"/>
      <c r="AO7039" s="135"/>
      <c r="AP7039" s="135"/>
      <c r="BJ7039" s="136"/>
    </row>
    <row r="7040" spans="5:62" ht="14.25" customHeight="1" x14ac:dyDescent="0.25">
      <c r="E7040" s="113"/>
      <c r="H7040" s="133"/>
      <c r="T7040" s="133"/>
      <c r="X7040" s="131"/>
      <c r="Y7040" s="133"/>
      <c r="AJ7040" s="133"/>
      <c r="AO7040" s="135"/>
      <c r="AP7040" s="135"/>
      <c r="BJ7040" s="136"/>
    </row>
    <row r="7041" spans="5:62" ht="14.25" customHeight="1" x14ac:dyDescent="0.25">
      <c r="E7041" s="113"/>
      <c r="H7041" s="133"/>
      <c r="T7041" s="133"/>
      <c r="X7041" s="131"/>
      <c r="Y7041" s="133"/>
      <c r="AJ7041" s="133"/>
      <c r="AO7041" s="135"/>
      <c r="AP7041" s="135"/>
      <c r="BJ7041" s="136"/>
    </row>
    <row r="7042" spans="5:62" ht="14.25" customHeight="1" x14ac:dyDescent="0.25">
      <c r="E7042" s="113"/>
      <c r="H7042" s="133"/>
      <c r="T7042" s="133"/>
      <c r="X7042" s="131"/>
      <c r="Y7042" s="133"/>
      <c r="AJ7042" s="133"/>
      <c r="AO7042" s="135"/>
      <c r="AP7042" s="135"/>
      <c r="BJ7042" s="136"/>
    </row>
    <row r="7043" spans="5:62" ht="14.25" customHeight="1" x14ac:dyDescent="0.25">
      <c r="E7043" s="113"/>
      <c r="H7043" s="133"/>
      <c r="T7043" s="133"/>
      <c r="X7043" s="131"/>
      <c r="Y7043" s="133"/>
      <c r="AJ7043" s="133"/>
      <c r="AO7043" s="135"/>
      <c r="AP7043" s="135"/>
      <c r="BJ7043" s="136"/>
    </row>
    <row r="7044" spans="5:62" ht="14.25" customHeight="1" x14ac:dyDescent="0.25">
      <c r="E7044" s="113"/>
      <c r="H7044" s="133"/>
      <c r="T7044" s="133"/>
      <c r="X7044" s="131"/>
      <c r="Y7044" s="133"/>
      <c r="AJ7044" s="133"/>
      <c r="AO7044" s="135"/>
      <c r="AP7044" s="135"/>
      <c r="BJ7044" s="136"/>
    </row>
    <row r="7045" spans="5:62" ht="14.25" customHeight="1" x14ac:dyDescent="0.25">
      <c r="E7045" s="113"/>
      <c r="H7045" s="133"/>
      <c r="T7045" s="133"/>
      <c r="X7045" s="131"/>
      <c r="Y7045" s="133"/>
      <c r="AJ7045" s="133"/>
      <c r="AO7045" s="135"/>
      <c r="AP7045" s="135"/>
      <c r="BJ7045" s="136"/>
    </row>
    <row r="7046" spans="5:62" ht="14.25" customHeight="1" x14ac:dyDescent="0.25">
      <c r="E7046" s="113"/>
      <c r="H7046" s="133"/>
      <c r="T7046" s="133"/>
      <c r="X7046" s="131"/>
      <c r="Y7046" s="133"/>
      <c r="AJ7046" s="133"/>
      <c r="AO7046" s="135"/>
      <c r="AP7046" s="135"/>
      <c r="BJ7046" s="136"/>
    </row>
    <row r="7047" spans="5:62" ht="14.25" customHeight="1" x14ac:dyDescent="0.25">
      <c r="E7047" s="113"/>
      <c r="H7047" s="133"/>
      <c r="T7047" s="133"/>
      <c r="X7047" s="131"/>
      <c r="Y7047" s="133"/>
      <c r="AJ7047" s="133"/>
      <c r="AO7047" s="135"/>
      <c r="AP7047" s="135"/>
      <c r="BJ7047" s="136"/>
    </row>
    <row r="7048" spans="5:62" ht="14.25" customHeight="1" x14ac:dyDescent="0.25">
      <c r="E7048" s="113"/>
      <c r="H7048" s="133"/>
      <c r="T7048" s="133"/>
      <c r="X7048" s="131"/>
      <c r="Y7048" s="133"/>
      <c r="AJ7048" s="133"/>
      <c r="AO7048" s="135"/>
      <c r="AP7048" s="135"/>
      <c r="BJ7048" s="136"/>
    </row>
    <row r="7049" spans="5:62" ht="14.25" customHeight="1" x14ac:dyDescent="0.25">
      <c r="E7049" s="113"/>
      <c r="H7049" s="133"/>
      <c r="T7049" s="133"/>
      <c r="X7049" s="131"/>
      <c r="Y7049" s="133"/>
      <c r="AJ7049" s="133"/>
      <c r="AO7049" s="135"/>
      <c r="AP7049" s="135"/>
      <c r="BJ7049" s="136"/>
    </row>
    <row r="7050" spans="5:62" ht="14.25" customHeight="1" x14ac:dyDescent="0.25">
      <c r="E7050" s="113"/>
      <c r="H7050" s="133"/>
      <c r="T7050" s="133"/>
      <c r="X7050" s="131"/>
      <c r="Y7050" s="133"/>
      <c r="AJ7050" s="133"/>
      <c r="AO7050" s="135"/>
      <c r="AP7050" s="135"/>
      <c r="BJ7050" s="136"/>
    </row>
    <row r="7051" spans="5:62" ht="14.25" customHeight="1" x14ac:dyDescent="0.25">
      <c r="E7051" s="113"/>
      <c r="H7051" s="133"/>
      <c r="T7051" s="133"/>
      <c r="X7051" s="131"/>
      <c r="Y7051" s="133"/>
      <c r="AJ7051" s="133"/>
      <c r="AO7051" s="135"/>
      <c r="AP7051" s="135"/>
      <c r="BJ7051" s="136"/>
    </row>
    <row r="7052" spans="5:62" ht="14.25" customHeight="1" x14ac:dyDescent="0.25">
      <c r="E7052" s="113"/>
      <c r="H7052" s="133"/>
      <c r="T7052" s="133"/>
      <c r="X7052" s="131"/>
      <c r="Y7052" s="133"/>
      <c r="AJ7052" s="133"/>
      <c r="AO7052" s="135"/>
      <c r="AP7052" s="135"/>
      <c r="BJ7052" s="136"/>
    </row>
    <row r="7053" spans="5:62" ht="14.25" customHeight="1" x14ac:dyDescent="0.25">
      <c r="E7053" s="113"/>
      <c r="H7053" s="133"/>
      <c r="T7053" s="133"/>
      <c r="X7053" s="131"/>
      <c r="Y7053" s="133"/>
      <c r="AJ7053" s="133"/>
      <c r="AO7053" s="135"/>
      <c r="AP7053" s="135"/>
      <c r="BJ7053" s="136"/>
    </row>
    <row r="7054" spans="5:62" ht="14.25" customHeight="1" x14ac:dyDescent="0.25">
      <c r="E7054" s="113"/>
      <c r="H7054" s="133"/>
      <c r="T7054" s="133"/>
      <c r="X7054" s="131"/>
      <c r="Y7054" s="133"/>
      <c r="AJ7054" s="133"/>
      <c r="AO7054" s="135"/>
      <c r="AP7054" s="135"/>
      <c r="BJ7054" s="136"/>
    </row>
    <row r="7055" spans="5:62" ht="14.25" customHeight="1" x14ac:dyDescent="0.25">
      <c r="E7055" s="113"/>
      <c r="H7055" s="133"/>
      <c r="T7055" s="133"/>
      <c r="X7055" s="131"/>
      <c r="Y7055" s="133"/>
      <c r="AJ7055" s="133"/>
      <c r="AO7055" s="135"/>
      <c r="AP7055" s="135"/>
      <c r="BJ7055" s="136"/>
    </row>
    <row r="7056" spans="5:62" ht="14.25" customHeight="1" x14ac:dyDescent="0.25">
      <c r="E7056" s="113"/>
      <c r="H7056" s="133"/>
      <c r="T7056" s="133"/>
      <c r="X7056" s="131"/>
      <c r="Y7056" s="133"/>
      <c r="AJ7056" s="133"/>
      <c r="AO7056" s="135"/>
      <c r="AP7056" s="135"/>
      <c r="BJ7056" s="136"/>
    </row>
    <row r="7057" spans="5:62" ht="14.25" customHeight="1" x14ac:dyDescent="0.25">
      <c r="E7057" s="113"/>
      <c r="H7057" s="133"/>
      <c r="T7057" s="133"/>
      <c r="X7057" s="131"/>
      <c r="Y7057" s="133"/>
      <c r="AJ7057" s="133"/>
      <c r="AO7057" s="135"/>
      <c r="AP7057" s="135"/>
      <c r="BJ7057" s="136"/>
    </row>
    <row r="7058" spans="5:62" ht="14.25" customHeight="1" x14ac:dyDescent="0.25">
      <c r="E7058" s="113"/>
      <c r="H7058" s="133"/>
      <c r="T7058" s="133"/>
      <c r="X7058" s="131"/>
      <c r="Y7058" s="133"/>
      <c r="AJ7058" s="133"/>
      <c r="AO7058" s="135"/>
      <c r="AP7058" s="135"/>
      <c r="BJ7058" s="136"/>
    </row>
    <row r="7059" spans="5:62" ht="14.25" customHeight="1" x14ac:dyDescent="0.25">
      <c r="E7059" s="113"/>
      <c r="H7059" s="133"/>
      <c r="T7059" s="133"/>
      <c r="X7059" s="131"/>
      <c r="Y7059" s="133"/>
      <c r="AJ7059" s="133"/>
      <c r="AO7059" s="135"/>
      <c r="AP7059" s="135"/>
      <c r="BJ7059" s="136"/>
    </row>
    <row r="7060" spans="5:62" ht="14.25" customHeight="1" x14ac:dyDescent="0.25">
      <c r="E7060" s="113"/>
      <c r="H7060" s="133"/>
      <c r="T7060" s="133"/>
      <c r="X7060" s="131"/>
      <c r="Y7060" s="133"/>
      <c r="AJ7060" s="133"/>
      <c r="AO7060" s="135"/>
      <c r="AP7060" s="135"/>
      <c r="BJ7060" s="136"/>
    </row>
    <row r="7061" spans="5:62" ht="14.25" customHeight="1" x14ac:dyDescent="0.25">
      <c r="E7061" s="113"/>
      <c r="H7061" s="133"/>
      <c r="T7061" s="133"/>
      <c r="X7061" s="131"/>
      <c r="Y7061" s="133"/>
      <c r="AJ7061" s="133"/>
      <c r="AO7061" s="135"/>
      <c r="AP7061" s="135"/>
      <c r="BJ7061" s="136"/>
    </row>
    <row r="7062" spans="5:62" ht="14.25" customHeight="1" x14ac:dyDescent="0.25">
      <c r="E7062" s="113"/>
      <c r="H7062" s="133"/>
      <c r="T7062" s="133"/>
      <c r="X7062" s="131"/>
      <c r="Y7062" s="133"/>
      <c r="AJ7062" s="133"/>
      <c r="AO7062" s="135"/>
      <c r="AP7062" s="135"/>
      <c r="BJ7062" s="136"/>
    </row>
    <row r="7063" spans="5:62" ht="14.25" customHeight="1" x14ac:dyDescent="0.25">
      <c r="E7063" s="113"/>
      <c r="H7063" s="133"/>
      <c r="T7063" s="133"/>
      <c r="X7063" s="131"/>
      <c r="Y7063" s="133"/>
      <c r="AJ7063" s="133"/>
      <c r="AO7063" s="135"/>
      <c r="AP7063" s="135"/>
      <c r="BJ7063" s="136"/>
    </row>
    <row r="7064" spans="5:62" ht="14.25" customHeight="1" x14ac:dyDescent="0.25">
      <c r="E7064" s="113"/>
      <c r="H7064" s="133"/>
      <c r="T7064" s="133"/>
      <c r="X7064" s="131"/>
      <c r="Y7064" s="133"/>
      <c r="AJ7064" s="133"/>
      <c r="AO7064" s="135"/>
      <c r="AP7064" s="135"/>
      <c r="BJ7064" s="136"/>
    </row>
    <row r="7065" spans="5:62" ht="14.25" customHeight="1" x14ac:dyDescent="0.25">
      <c r="E7065" s="113"/>
      <c r="H7065" s="133"/>
      <c r="T7065" s="133"/>
      <c r="X7065" s="131"/>
      <c r="Y7065" s="133"/>
      <c r="AJ7065" s="133"/>
      <c r="AO7065" s="135"/>
      <c r="AP7065" s="135"/>
      <c r="BJ7065" s="136"/>
    </row>
    <row r="7066" spans="5:62" ht="14.25" customHeight="1" x14ac:dyDescent="0.25">
      <c r="E7066" s="113"/>
      <c r="H7066" s="133"/>
      <c r="T7066" s="133"/>
      <c r="X7066" s="131"/>
      <c r="Y7066" s="133"/>
      <c r="AJ7066" s="133"/>
      <c r="AO7066" s="135"/>
      <c r="AP7066" s="135"/>
      <c r="BJ7066" s="136"/>
    </row>
    <row r="7067" spans="5:62" ht="14.25" customHeight="1" x14ac:dyDescent="0.25">
      <c r="E7067" s="113"/>
      <c r="H7067" s="133"/>
      <c r="T7067" s="133"/>
      <c r="X7067" s="131"/>
      <c r="Y7067" s="133"/>
      <c r="AJ7067" s="133"/>
      <c r="AO7067" s="135"/>
      <c r="AP7067" s="135"/>
      <c r="BJ7067" s="136"/>
    </row>
    <row r="7068" spans="5:62" ht="14.25" customHeight="1" x14ac:dyDescent="0.25">
      <c r="E7068" s="113"/>
      <c r="H7068" s="133"/>
      <c r="T7068" s="133"/>
      <c r="X7068" s="131"/>
      <c r="Y7068" s="133"/>
      <c r="AJ7068" s="133"/>
      <c r="AO7068" s="135"/>
      <c r="AP7068" s="135"/>
      <c r="BJ7068" s="136"/>
    </row>
    <row r="7069" spans="5:62" ht="14.25" customHeight="1" x14ac:dyDescent="0.25">
      <c r="E7069" s="113"/>
      <c r="H7069" s="133"/>
      <c r="T7069" s="133"/>
      <c r="X7069" s="131"/>
      <c r="Y7069" s="133"/>
      <c r="AJ7069" s="133"/>
      <c r="AO7069" s="135"/>
      <c r="AP7069" s="135"/>
      <c r="BJ7069" s="136"/>
    </row>
    <row r="7070" spans="5:62" ht="14.25" customHeight="1" x14ac:dyDescent="0.25">
      <c r="E7070" s="113"/>
      <c r="H7070" s="133"/>
      <c r="T7070" s="133"/>
      <c r="X7070" s="131"/>
      <c r="Y7070" s="133"/>
      <c r="AJ7070" s="133"/>
      <c r="AO7070" s="135"/>
      <c r="AP7070" s="135"/>
      <c r="BJ7070" s="136"/>
    </row>
    <row r="7071" spans="5:62" ht="14.25" customHeight="1" x14ac:dyDescent="0.25">
      <c r="E7071" s="113"/>
      <c r="H7071" s="133"/>
      <c r="T7071" s="133"/>
      <c r="X7071" s="131"/>
      <c r="Y7071" s="133"/>
      <c r="AJ7071" s="133"/>
      <c r="AO7071" s="135"/>
      <c r="AP7071" s="135"/>
      <c r="BJ7071" s="136"/>
    </row>
    <row r="7072" spans="5:62" ht="14.25" customHeight="1" x14ac:dyDescent="0.25">
      <c r="E7072" s="113"/>
      <c r="H7072" s="133"/>
      <c r="T7072" s="133"/>
      <c r="X7072" s="131"/>
      <c r="Y7072" s="133"/>
      <c r="AJ7072" s="133"/>
      <c r="AO7072" s="135"/>
      <c r="AP7072" s="135"/>
      <c r="BJ7072" s="136"/>
    </row>
    <row r="7073" spans="5:62" ht="14.25" customHeight="1" x14ac:dyDescent="0.25">
      <c r="E7073" s="113"/>
      <c r="H7073" s="133"/>
      <c r="T7073" s="133"/>
      <c r="X7073" s="131"/>
      <c r="Y7073" s="133"/>
      <c r="AJ7073" s="133"/>
      <c r="AO7073" s="135"/>
      <c r="AP7073" s="135"/>
      <c r="BJ7073" s="136"/>
    </row>
    <row r="7074" spans="5:62" ht="14.25" customHeight="1" x14ac:dyDescent="0.25">
      <c r="E7074" s="113"/>
      <c r="H7074" s="133"/>
      <c r="T7074" s="133"/>
      <c r="X7074" s="131"/>
      <c r="Y7074" s="133"/>
      <c r="AJ7074" s="133"/>
      <c r="AO7074" s="135"/>
      <c r="AP7074" s="135"/>
      <c r="BJ7074" s="136"/>
    </row>
    <row r="7075" spans="5:62" ht="14.25" customHeight="1" x14ac:dyDescent="0.25">
      <c r="E7075" s="113"/>
      <c r="H7075" s="133"/>
      <c r="T7075" s="133"/>
      <c r="X7075" s="131"/>
      <c r="Y7075" s="133"/>
      <c r="AJ7075" s="133"/>
      <c r="AO7075" s="135"/>
      <c r="AP7075" s="135"/>
      <c r="BJ7075" s="136"/>
    </row>
    <row r="7076" spans="5:62" ht="14.25" customHeight="1" x14ac:dyDescent="0.25">
      <c r="E7076" s="113"/>
      <c r="H7076" s="133"/>
      <c r="T7076" s="133"/>
      <c r="X7076" s="131"/>
      <c r="Y7076" s="133"/>
      <c r="AJ7076" s="133"/>
      <c r="AO7076" s="135"/>
      <c r="AP7076" s="135"/>
      <c r="BJ7076" s="136"/>
    </row>
    <row r="7077" spans="5:62" ht="14.25" customHeight="1" x14ac:dyDescent="0.25">
      <c r="E7077" s="113"/>
      <c r="H7077" s="133"/>
      <c r="T7077" s="133"/>
      <c r="X7077" s="131"/>
      <c r="Y7077" s="133"/>
      <c r="AJ7077" s="133"/>
      <c r="AO7077" s="135"/>
      <c r="AP7077" s="135"/>
      <c r="BJ7077" s="136"/>
    </row>
    <row r="7078" spans="5:62" ht="14.25" customHeight="1" x14ac:dyDescent="0.25">
      <c r="E7078" s="113"/>
      <c r="H7078" s="133"/>
      <c r="T7078" s="133"/>
      <c r="X7078" s="131"/>
      <c r="Y7078" s="133"/>
      <c r="AJ7078" s="133"/>
      <c r="AO7078" s="135"/>
      <c r="AP7078" s="135"/>
      <c r="BJ7078" s="136"/>
    </row>
    <row r="7079" spans="5:62" ht="14.25" customHeight="1" x14ac:dyDescent="0.25">
      <c r="E7079" s="113"/>
      <c r="H7079" s="133"/>
      <c r="T7079" s="133"/>
      <c r="X7079" s="131"/>
      <c r="Y7079" s="133"/>
      <c r="AJ7079" s="133"/>
      <c r="AO7079" s="135"/>
      <c r="AP7079" s="135"/>
      <c r="BJ7079" s="136"/>
    </row>
    <row r="7080" spans="5:62" ht="14.25" customHeight="1" x14ac:dyDescent="0.25">
      <c r="E7080" s="113"/>
      <c r="H7080" s="133"/>
      <c r="T7080" s="133"/>
      <c r="X7080" s="131"/>
      <c r="Y7080" s="133"/>
      <c r="AJ7080" s="133"/>
      <c r="AO7080" s="135"/>
      <c r="AP7080" s="135"/>
      <c r="BJ7080" s="136"/>
    </row>
    <row r="7081" spans="5:62" ht="14.25" customHeight="1" x14ac:dyDescent="0.25">
      <c r="E7081" s="113"/>
      <c r="H7081" s="133"/>
      <c r="T7081" s="133"/>
      <c r="X7081" s="131"/>
      <c r="Y7081" s="133"/>
      <c r="AJ7081" s="133"/>
      <c r="AO7081" s="135"/>
      <c r="AP7081" s="135"/>
      <c r="BJ7081" s="136"/>
    </row>
    <row r="7082" spans="5:62" ht="14.25" customHeight="1" x14ac:dyDescent="0.25">
      <c r="E7082" s="113"/>
      <c r="H7082" s="133"/>
      <c r="T7082" s="133"/>
      <c r="X7082" s="131"/>
      <c r="Y7082" s="133"/>
      <c r="AJ7082" s="133"/>
      <c r="AO7082" s="135"/>
      <c r="AP7082" s="135"/>
      <c r="BJ7082" s="136"/>
    </row>
    <row r="7083" spans="5:62" ht="14.25" customHeight="1" x14ac:dyDescent="0.25">
      <c r="E7083" s="113"/>
      <c r="H7083" s="133"/>
      <c r="T7083" s="133"/>
      <c r="X7083" s="131"/>
      <c r="Y7083" s="133"/>
      <c r="AJ7083" s="133"/>
      <c r="AO7083" s="135"/>
      <c r="AP7083" s="135"/>
      <c r="BJ7083" s="136"/>
    </row>
    <row r="7084" spans="5:62" ht="14.25" customHeight="1" x14ac:dyDescent="0.25">
      <c r="E7084" s="113"/>
      <c r="H7084" s="133"/>
      <c r="T7084" s="133"/>
      <c r="X7084" s="131"/>
      <c r="Y7084" s="133"/>
      <c r="AJ7084" s="133"/>
      <c r="AO7084" s="135"/>
      <c r="AP7084" s="135"/>
      <c r="BJ7084" s="136"/>
    </row>
    <row r="7085" spans="5:62" ht="14.25" customHeight="1" x14ac:dyDescent="0.25">
      <c r="E7085" s="113"/>
      <c r="H7085" s="133"/>
      <c r="T7085" s="133"/>
      <c r="X7085" s="131"/>
      <c r="Y7085" s="133"/>
      <c r="AJ7085" s="133"/>
      <c r="AO7085" s="135"/>
      <c r="AP7085" s="135"/>
      <c r="BJ7085" s="136"/>
    </row>
    <row r="7086" spans="5:62" ht="14.25" customHeight="1" x14ac:dyDescent="0.25">
      <c r="E7086" s="113"/>
      <c r="H7086" s="133"/>
      <c r="T7086" s="133"/>
      <c r="X7086" s="131"/>
      <c r="Y7086" s="133"/>
      <c r="AJ7086" s="133"/>
      <c r="AO7086" s="135"/>
      <c r="AP7086" s="135"/>
      <c r="BJ7086" s="136"/>
    </row>
    <row r="7087" spans="5:62" ht="14.25" customHeight="1" x14ac:dyDescent="0.25">
      <c r="E7087" s="113"/>
      <c r="H7087" s="133"/>
      <c r="T7087" s="133"/>
      <c r="X7087" s="131"/>
      <c r="Y7087" s="133"/>
      <c r="AJ7087" s="133"/>
      <c r="AO7087" s="135"/>
      <c r="AP7087" s="135"/>
      <c r="BJ7087" s="136"/>
    </row>
    <row r="7088" spans="5:62" ht="14.25" customHeight="1" x14ac:dyDescent="0.25">
      <c r="E7088" s="113"/>
      <c r="H7088" s="133"/>
      <c r="T7088" s="133"/>
      <c r="X7088" s="131"/>
      <c r="Y7088" s="133"/>
      <c r="AJ7088" s="133"/>
      <c r="AO7088" s="135"/>
      <c r="AP7088" s="135"/>
      <c r="BJ7088" s="136"/>
    </row>
    <row r="7089" spans="5:62" ht="14.25" customHeight="1" x14ac:dyDescent="0.25">
      <c r="E7089" s="113"/>
      <c r="H7089" s="133"/>
      <c r="T7089" s="133"/>
      <c r="X7089" s="131"/>
      <c r="Y7089" s="133"/>
      <c r="AJ7089" s="133"/>
      <c r="AO7089" s="135"/>
      <c r="AP7089" s="135"/>
      <c r="BJ7089" s="136"/>
    </row>
    <row r="7090" spans="5:62" ht="14.25" customHeight="1" x14ac:dyDescent="0.25">
      <c r="E7090" s="113"/>
      <c r="H7090" s="133"/>
      <c r="T7090" s="133"/>
      <c r="X7090" s="131"/>
      <c r="Y7090" s="133"/>
      <c r="AJ7090" s="133"/>
      <c r="AO7090" s="135"/>
      <c r="AP7090" s="135"/>
      <c r="BJ7090" s="136"/>
    </row>
    <row r="7091" spans="5:62" ht="14.25" customHeight="1" x14ac:dyDescent="0.25">
      <c r="E7091" s="113"/>
      <c r="H7091" s="133"/>
      <c r="T7091" s="133"/>
      <c r="X7091" s="131"/>
      <c r="Y7091" s="133"/>
      <c r="AJ7091" s="133"/>
      <c r="AO7091" s="135"/>
      <c r="AP7091" s="135"/>
      <c r="BJ7091" s="136"/>
    </row>
    <row r="7092" spans="5:62" ht="14.25" customHeight="1" x14ac:dyDescent="0.25">
      <c r="E7092" s="113"/>
      <c r="H7092" s="133"/>
      <c r="T7092" s="133"/>
      <c r="X7092" s="131"/>
      <c r="Y7092" s="133"/>
      <c r="AJ7092" s="133"/>
      <c r="AO7092" s="135"/>
      <c r="AP7092" s="135"/>
      <c r="BJ7092" s="136"/>
    </row>
    <row r="7093" spans="5:62" ht="14.25" customHeight="1" x14ac:dyDescent="0.25">
      <c r="E7093" s="113"/>
      <c r="H7093" s="133"/>
      <c r="T7093" s="133"/>
      <c r="X7093" s="131"/>
      <c r="Y7093" s="133"/>
      <c r="AJ7093" s="133"/>
      <c r="AO7093" s="135"/>
      <c r="AP7093" s="135"/>
      <c r="BJ7093" s="136"/>
    </row>
    <row r="7094" spans="5:62" ht="14.25" customHeight="1" x14ac:dyDescent="0.25">
      <c r="E7094" s="113"/>
      <c r="H7094" s="133"/>
      <c r="T7094" s="133"/>
      <c r="X7094" s="131"/>
      <c r="Y7094" s="133"/>
      <c r="AJ7094" s="133"/>
      <c r="AO7094" s="135"/>
      <c r="AP7094" s="135"/>
      <c r="BJ7094" s="136"/>
    </row>
    <row r="7095" spans="5:62" ht="14.25" customHeight="1" x14ac:dyDescent="0.25">
      <c r="E7095" s="113"/>
      <c r="H7095" s="133"/>
      <c r="T7095" s="133"/>
      <c r="X7095" s="131"/>
      <c r="Y7095" s="133"/>
      <c r="AJ7095" s="133"/>
      <c r="AO7095" s="135"/>
      <c r="AP7095" s="135"/>
      <c r="BJ7095" s="136"/>
    </row>
    <row r="7096" spans="5:62" ht="14.25" customHeight="1" x14ac:dyDescent="0.25">
      <c r="E7096" s="113"/>
      <c r="H7096" s="133"/>
      <c r="T7096" s="133"/>
      <c r="X7096" s="131"/>
      <c r="Y7096" s="133"/>
      <c r="AJ7096" s="133"/>
      <c r="AO7096" s="135"/>
      <c r="AP7096" s="135"/>
      <c r="BJ7096" s="136"/>
    </row>
    <row r="7097" spans="5:62" ht="14.25" customHeight="1" x14ac:dyDescent="0.25">
      <c r="E7097" s="113"/>
      <c r="H7097" s="133"/>
      <c r="T7097" s="133"/>
      <c r="X7097" s="131"/>
      <c r="Y7097" s="133"/>
      <c r="AJ7097" s="133"/>
      <c r="AO7097" s="135"/>
      <c r="AP7097" s="135"/>
      <c r="BJ7097" s="136"/>
    </row>
    <row r="7098" spans="5:62" ht="14.25" customHeight="1" x14ac:dyDescent="0.25">
      <c r="E7098" s="113"/>
      <c r="H7098" s="133"/>
      <c r="T7098" s="133"/>
      <c r="X7098" s="131"/>
      <c r="Y7098" s="133"/>
      <c r="AJ7098" s="133"/>
      <c r="AO7098" s="135"/>
      <c r="AP7098" s="135"/>
      <c r="BJ7098" s="136"/>
    </row>
    <row r="7099" spans="5:62" ht="14.25" customHeight="1" x14ac:dyDescent="0.25">
      <c r="E7099" s="113"/>
      <c r="H7099" s="133"/>
      <c r="T7099" s="133"/>
      <c r="X7099" s="131"/>
      <c r="Y7099" s="133"/>
      <c r="AJ7099" s="133"/>
      <c r="AO7099" s="135"/>
      <c r="AP7099" s="135"/>
      <c r="BJ7099" s="136"/>
    </row>
    <row r="7100" spans="5:62" ht="14.25" customHeight="1" x14ac:dyDescent="0.25">
      <c r="E7100" s="113"/>
      <c r="H7100" s="133"/>
      <c r="T7100" s="133"/>
      <c r="X7100" s="131"/>
      <c r="Y7100" s="133"/>
      <c r="AJ7100" s="133"/>
      <c r="AO7100" s="135"/>
      <c r="AP7100" s="135"/>
      <c r="BJ7100" s="136"/>
    </row>
    <row r="7101" spans="5:62" ht="14.25" customHeight="1" x14ac:dyDescent="0.25">
      <c r="E7101" s="113"/>
      <c r="H7101" s="133"/>
      <c r="T7101" s="133"/>
      <c r="X7101" s="131"/>
      <c r="Y7101" s="133"/>
      <c r="AJ7101" s="133"/>
      <c r="AO7101" s="135"/>
      <c r="AP7101" s="135"/>
      <c r="BJ7101" s="136"/>
    </row>
    <row r="7102" spans="5:62" ht="14.25" customHeight="1" x14ac:dyDescent="0.25">
      <c r="E7102" s="113"/>
      <c r="H7102" s="133"/>
      <c r="T7102" s="133"/>
      <c r="X7102" s="131"/>
      <c r="Y7102" s="133"/>
      <c r="AJ7102" s="133"/>
      <c r="AO7102" s="135"/>
      <c r="AP7102" s="135"/>
      <c r="BJ7102" s="136"/>
    </row>
    <row r="7103" spans="5:62" ht="14.25" customHeight="1" x14ac:dyDescent="0.25">
      <c r="E7103" s="113"/>
      <c r="H7103" s="133"/>
      <c r="T7103" s="133"/>
      <c r="X7103" s="131"/>
      <c r="Y7103" s="133"/>
      <c r="AJ7103" s="133"/>
      <c r="AO7103" s="135"/>
      <c r="AP7103" s="135"/>
      <c r="BJ7103" s="136"/>
    </row>
    <row r="7104" spans="5:62" ht="14.25" customHeight="1" x14ac:dyDescent="0.25">
      <c r="E7104" s="113"/>
      <c r="H7104" s="133"/>
      <c r="T7104" s="133"/>
      <c r="X7104" s="131"/>
      <c r="Y7104" s="133"/>
      <c r="AJ7104" s="133"/>
      <c r="AO7104" s="135"/>
      <c r="AP7104" s="135"/>
      <c r="BJ7104" s="136"/>
    </row>
    <row r="7105" spans="5:62" ht="14.25" customHeight="1" x14ac:dyDescent="0.25">
      <c r="E7105" s="113"/>
      <c r="H7105" s="133"/>
      <c r="T7105" s="133"/>
      <c r="X7105" s="131"/>
      <c r="Y7105" s="133"/>
      <c r="AJ7105" s="133"/>
      <c r="AO7105" s="135"/>
      <c r="AP7105" s="135"/>
      <c r="BJ7105" s="136"/>
    </row>
    <row r="7106" spans="5:62" ht="14.25" customHeight="1" x14ac:dyDescent="0.25">
      <c r="E7106" s="113"/>
      <c r="H7106" s="133"/>
      <c r="T7106" s="133"/>
      <c r="X7106" s="131"/>
      <c r="Y7106" s="133"/>
      <c r="AJ7106" s="133"/>
      <c r="AO7106" s="135"/>
      <c r="AP7106" s="135"/>
      <c r="BJ7106" s="136"/>
    </row>
    <row r="7107" spans="5:62" ht="14.25" customHeight="1" x14ac:dyDescent="0.25">
      <c r="E7107" s="113"/>
      <c r="H7107" s="133"/>
      <c r="T7107" s="133"/>
      <c r="X7107" s="131"/>
      <c r="Y7107" s="133"/>
      <c r="AJ7107" s="133"/>
      <c r="AO7107" s="135"/>
      <c r="AP7107" s="135"/>
      <c r="BJ7107" s="136"/>
    </row>
    <row r="7108" spans="5:62" ht="14.25" customHeight="1" x14ac:dyDescent="0.25">
      <c r="E7108" s="113"/>
      <c r="H7108" s="133"/>
      <c r="T7108" s="133"/>
      <c r="X7108" s="131"/>
      <c r="Y7108" s="133"/>
      <c r="AJ7108" s="133"/>
      <c r="AO7108" s="135"/>
      <c r="AP7108" s="135"/>
      <c r="BJ7108" s="136"/>
    </row>
    <row r="7109" spans="5:62" ht="14.25" customHeight="1" x14ac:dyDescent="0.25">
      <c r="E7109" s="113"/>
      <c r="H7109" s="133"/>
      <c r="T7109" s="133"/>
      <c r="X7109" s="131"/>
      <c r="Y7109" s="133"/>
      <c r="AJ7109" s="133"/>
      <c r="AO7109" s="135"/>
      <c r="AP7109" s="135"/>
      <c r="BJ7109" s="136"/>
    </row>
    <row r="7110" spans="5:62" ht="14.25" customHeight="1" x14ac:dyDescent="0.25">
      <c r="E7110" s="113"/>
      <c r="H7110" s="133"/>
      <c r="T7110" s="133"/>
      <c r="X7110" s="131"/>
      <c r="Y7110" s="133"/>
      <c r="AJ7110" s="133"/>
      <c r="AO7110" s="135"/>
      <c r="AP7110" s="135"/>
      <c r="BJ7110" s="136"/>
    </row>
    <row r="7111" spans="5:62" ht="14.25" customHeight="1" x14ac:dyDescent="0.25">
      <c r="E7111" s="113"/>
      <c r="H7111" s="133"/>
      <c r="T7111" s="133"/>
      <c r="X7111" s="131"/>
      <c r="Y7111" s="133"/>
      <c r="AJ7111" s="133"/>
      <c r="AO7111" s="135"/>
      <c r="AP7111" s="135"/>
      <c r="BJ7111" s="136"/>
    </row>
    <row r="7112" spans="5:62" ht="14.25" customHeight="1" x14ac:dyDescent="0.25">
      <c r="E7112" s="113"/>
      <c r="H7112" s="133"/>
      <c r="T7112" s="133"/>
      <c r="X7112" s="131"/>
      <c r="Y7112" s="133"/>
      <c r="AJ7112" s="133"/>
      <c r="AO7112" s="135"/>
      <c r="AP7112" s="135"/>
      <c r="BJ7112" s="136"/>
    </row>
    <row r="7113" spans="5:62" ht="14.25" customHeight="1" x14ac:dyDescent="0.25">
      <c r="E7113" s="113"/>
      <c r="H7113" s="133"/>
      <c r="T7113" s="133"/>
      <c r="X7113" s="131"/>
      <c r="Y7113" s="133"/>
      <c r="AJ7113" s="133"/>
      <c r="AO7113" s="135"/>
      <c r="AP7113" s="135"/>
      <c r="BJ7113" s="136"/>
    </row>
    <row r="7114" spans="5:62" ht="14.25" customHeight="1" x14ac:dyDescent="0.25">
      <c r="E7114" s="113"/>
      <c r="H7114" s="133"/>
      <c r="T7114" s="133"/>
      <c r="X7114" s="131"/>
      <c r="Y7114" s="133"/>
      <c r="AJ7114" s="133"/>
      <c r="AO7114" s="135"/>
      <c r="AP7114" s="135"/>
      <c r="BJ7114" s="136"/>
    </row>
    <row r="7115" spans="5:62" ht="14.25" customHeight="1" x14ac:dyDescent="0.25">
      <c r="E7115" s="113"/>
      <c r="H7115" s="133"/>
      <c r="T7115" s="133"/>
      <c r="X7115" s="131"/>
      <c r="Y7115" s="133"/>
      <c r="AJ7115" s="133"/>
      <c r="AO7115" s="135"/>
      <c r="AP7115" s="135"/>
      <c r="BJ7115" s="136"/>
    </row>
    <row r="7116" spans="5:62" ht="14.25" customHeight="1" x14ac:dyDescent="0.25">
      <c r="E7116" s="113"/>
      <c r="H7116" s="133"/>
      <c r="T7116" s="133"/>
      <c r="X7116" s="131"/>
      <c r="Y7116" s="133"/>
      <c r="AJ7116" s="133"/>
      <c r="AO7116" s="135"/>
      <c r="AP7116" s="135"/>
      <c r="BJ7116" s="136"/>
    </row>
    <row r="7117" spans="5:62" ht="14.25" customHeight="1" x14ac:dyDescent="0.25">
      <c r="E7117" s="113"/>
      <c r="H7117" s="133"/>
      <c r="T7117" s="133"/>
      <c r="X7117" s="131"/>
      <c r="Y7117" s="133"/>
      <c r="AJ7117" s="133"/>
      <c r="AO7117" s="135"/>
      <c r="AP7117" s="135"/>
      <c r="BJ7117" s="136"/>
    </row>
    <row r="7118" spans="5:62" ht="14.25" customHeight="1" x14ac:dyDescent="0.25">
      <c r="E7118" s="113"/>
      <c r="H7118" s="133"/>
      <c r="T7118" s="133"/>
      <c r="X7118" s="131"/>
      <c r="Y7118" s="133"/>
      <c r="AJ7118" s="133"/>
      <c r="AO7118" s="135"/>
      <c r="AP7118" s="135"/>
      <c r="BJ7118" s="136"/>
    </row>
    <row r="7119" spans="5:62" ht="14.25" customHeight="1" x14ac:dyDescent="0.25">
      <c r="E7119" s="113"/>
      <c r="H7119" s="133"/>
      <c r="T7119" s="133"/>
      <c r="X7119" s="131"/>
      <c r="Y7119" s="133"/>
      <c r="AJ7119" s="133"/>
      <c r="AO7119" s="135"/>
      <c r="AP7119" s="135"/>
      <c r="BJ7119" s="136"/>
    </row>
    <row r="7120" spans="5:62" ht="14.25" customHeight="1" x14ac:dyDescent="0.25">
      <c r="E7120" s="113"/>
      <c r="H7120" s="133"/>
      <c r="T7120" s="133"/>
      <c r="X7120" s="131"/>
      <c r="Y7120" s="133"/>
      <c r="AJ7120" s="133"/>
      <c r="AO7120" s="135"/>
      <c r="AP7120" s="135"/>
      <c r="BJ7120" s="136"/>
    </row>
    <row r="7121" spans="5:62" ht="14.25" customHeight="1" x14ac:dyDescent="0.25">
      <c r="E7121" s="113"/>
      <c r="H7121" s="133"/>
      <c r="T7121" s="133"/>
      <c r="X7121" s="131"/>
      <c r="Y7121" s="133"/>
      <c r="AJ7121" s="133"/>
      <c r="AO7121" s="135"/>
      <c r="AP7121" s="135"/>
      <c r="BJ7121" s="136"/>
    </row>
    <row r="7122" spans="5:62" ht="14.25" customHeight="1" x14ac:dyDescent="0.25">
      <c r="E7122" s="113"/>
      <c r="H7122" s="133"/>
      <c r="T7122" s="133"/>
      <c r="X7122" s="131"/>
      <c r="Y7122" s="133"/>
      <c r="AJ7122" s="133"/>
      <c r="AO7122" s="135"/>
      <c r="AP7122" s="135"/>
      <c r="BJ7122" s="136"/>
    </row>
    <row r="7123" spans="5:62" ht="14.25" customHeight="1" x14ac:dyDescent="0.25">
      <c r="E7123" s="113"/>
      <c r="H7123" s="133"/>
      <c r="T7123" s="133"/>
      <c r="X7123" s="131"/>
      <c r="Y7123" s="133"/>
      <c r="AJ7123" s="133"/>
      <c r="AO7123" s="135"/>
      <c r="AP7123" s="135"/>
      <c r="BJ7123" s="136"/>
    </row>
    <row r="7124" spans="5:62" ht="14.25" customHeight="1" x14ac:dyDescent="0.25">
      <c r="E7124" s="113"/>
      <c r="H7124" s="133"/>
      <c r="T7124" s="133"/>
      <c r="X7124" s="131"/>
      <c r="Y7124" s="133"/>
      <c r="AJ7124" s="133"/>
      <c r="AO7124" s="135"/>
      <c r="AP7124" s="135"/>
      <c r="BJ7124" s="136"/>
    </row>
    <row r="7125" spans="5:62" ht="14.25" customHeight="1" x14ac:dyDescent="0.25">
      <c r="E7125" s="113"/>
      <c r="H7125" s="133"/>
      <c r="T7125" s="133"/>
      <c r="X7125" s="131"/>
      <c r="Y7125" s="133"/>
      <c r="AJ7125" s="133"/>
      <c r="AO7125" s="135"/>
      <c r="AP7125" s="135"/>
      <c r="BJ7125" s="136"/>
    </row>
    <row r="7126" spans="5:62" ht="14.25" customHeight="1" x14ac:dyDescent="0.25">
      <c r="E7126" s="113"/>
      <c r="H7126" s="133"/>
      <c r="T7126" s="133"/>
      <c r="X7126" s="131"/>
      <c r="Y7126" s="133"/>
      <c r="AJ7126" s="133"/>
      <c r="AO7126" s="135"/>
      <c r="AP7126" s="135"/>
      <c r="BJ7126" s="136"/>
    </row>
    <row r="7127" spans="5:62" ht="14.25" customHeight="1" x14ac:dyDescent="0.25">
      <c r="E7127" s="113"/>
      <c r="H7127" s="133"/>
      <c r="T7127" s="133"/>
      <c r="X7127" s="131"/>
      <c r="Y7127" s="133"/>
      <c r="AJ7127" s="133"/>
      <c r="AO7127" s="135"/>
      <c r="AP7127" s="135"/>
      <c r="BJ7127" s="136"/>
    </row>
    <row r="7128" spans="5:62" ht="14.25" customHeight="1" x14ac:dyDescent="0.25">
      <c r="E7128" s="113"/>
      <c r="H7128" s="133"/>
      <c r="T7128" s="133"/>
      <c r="X7128" s="131"/>
      <c r="Y7128" s="133"/>
      <c r="AJ7128" s="133"/>
      <c r="AO7128" s="135"/>
      <c r="AP7128" s="135"/>
      <c r="BJ7128" s="136"/>
    </row>
    <row r="7129" spans="5:62" ht="14.25" customHeight="1" x14ac:dyDescent="0.25">
      <c r="E7129" s="113"/>
      <c r="H7129" s="133"/>
      <c r="T7129" s="133"/>
      <c r="X7129" s="131"/>
      <c r="Y7129" s="133"/>
      <c r="AJ7129" s="133"/>
      <c r="AO7129" s="135"/>
      <c r="AP7129" s="135"/>
      <c r="BJ7129" s="136"/>
    </row>
    <row r="7130" spans="5:62" ht="14.25" customHeight="1" x14ac:dyDescent="0.25">
      <c r="E7130" s="113"/>
      <c r="H7130" s="133"/>
      <c r="T7130" s="133"/>
      <c r="X7130" s="131"/>
      <c r="Y7130" s="133"/>
      <c r="AJ7130" s="133"/>
      <c r="AO7130" s="135"/>
      <c r="AP7130" s="135"/>
      <c r="BJ7130" s="136"/>
    </row>
    <row r="7131" spans="5:62" ht="14.25" customHeight="1" x14ac:dyDescent="0.25">
      <c r="E7131" s="113"/>
      <c r="H7131" s="133"/>
      <c r="T7131" s="133"/>
      <c r="X7131" s="131"/>
      <c r="Y7131" s="133"/>
      <c r="AJ7131" s="133"/>
      <c r="AO7131" s="135"/>
      <c r="AP7131" s="135"/>
      <c r="BJ7131" s="136"/>
    </row>
    <row r="7132" spans="5:62" ht="14.25" customHeight="1" x14ac:dyDescent="0.25">
      <c r="E7132" s="113"/>
      <c r="H7132" s="133"/>
      <c r="T7132" s="133"/>
      <c r="X7132" s="131"/>
      <c r="Y7132" s="133"/>
      <c r="AJ7132" s="133"/>
      <c r="AO7132" s="135"/>
      <c r="AP7132" s="135"/>
      <c r="BJ7132" s="136"/>
    </row>
    <row r="7133" spans="5:62" ht="14.25" customHeight="1" x14ac:dyDescent="0.25">
      <c r="E7133" s="113"/>
      <c r="H7133" s="133"/>
      <c r="T7133" s="133"/>
      <c r="X7133" s="131"/>
      <c r="Y7133" s="133"/>
      <c r="AJ7133" s="133"/>
      <c r="AO7133" s="135"/>
      <c r="AP7133" s="135"/>
      <c r="BJ7133" s="136"/>
    </row>
    <row r="7134" spans="5:62" ht="14.25" customHeight="1" x14ac:dyDescent="0.25">
      <c r="E7134" s="113"/>
      <c r="H7134" s="133"/>
      <c r="T7134" s="133"/>
      <c r="X7134" s="131"/>
      <c r="Y7134" s="133"/>
      <c r="AJ7134" s="133"/>
      <c r="AO7134" s="135"/>
      <c r="AP7134" s="135"/>
      <c r="BJ7134" s="136"/>
    </row>
    <row r="7135" spans="5:62" ht="14.25" customHeight="1" x14ac:dyDescent="0.25">
      <c r="E7135" s="113"/>
      <c r="H7135" s="133"/>
      <c r="T7135" s="133"/>
      <c r="X7135" s="131"/>
      <c r="Y7135" s="133"/>
      <c r="AJ7135" s="133"/>
      <c r="AO7135" s="135"/>
      <c r="AP7135" s="135"/>
      <c r="BJ7135" s="136"/>
    </row>
    <row r="7136" spans="5:62" ht="14.25" customHeight="1" x14ac:dyDescent="0.25">
      <c r="E7136" s="113"/>
      <c r="H7136" s="133"/>
      <c r="T7136" s="133"/>
      <c r="X7136" s="131"/>
      <c r="Y7136" s="133"/>
      <c r="AJ7136" s="133"/>
      <c r="AO7136" s="135"/>
      <c r="AP7136" s="135"/>
      <c r="BJ7136" s="136"/>
    </row>
    <row r="7137" spans="5:62" ht="14.25" customHeight="1" x14ac:dyDescent="0.25">
      <c r="E7137" s="113"/>
      <c r="H7137" s="133"/>
      <c r="T7137" s="133"/>
      <c r="X7137" s="131"/>
      <c r="Y7137" s="133"/>
      <c r="AJ7137" s="133"/>
      <c r="AO7137" s="135"/>
      <c r="AP7137" s="135"/>
      <c r="BJ7137" s="136"/>
    </row>
    <row r="7138" spans="5:62" ht="14.25" customHeight="1" x14ac:dyDescent="0.25">
      <c r="E7138" s="113"/>
      <c r="H7138" s="133"/>
      <c r="T7138" s="133"/>
      <c r="X7138" s="131"/>
      <c r="Y7138" s="133"/>
      <c r="AJ7138" s="133"/>
      <c r="AO7138" s="135"/>
      <c r="AP7138" s="135"/>
      <c r="BJ7138" s="136"/>
    </row>
    <row r="7139" spans="5:62" ht="14.25" customHeight="1" x14ac:dyDescent="0.25">
      <c r="E7139" s="113"/>
      <c r="H7139" s="133"/>
      <c r="T7139" s="133"/>
      <c r="X7139" s="131"/>
      <c r="Y7139" s="133"/>
      <c r="AJ7139" s="133"/>
      <c r="AO7139" s="135"/>
      <c r="AP7139" s="135"/>
      <c r="BJ7139" s="136"/>
    </row>
    <row r="7140" spans="5:62" ht="14.25" customHeight="1" x14ac:dyDescent="0.25">
      <c r="E7140" s="113"/>
      <c r="H7140" s="133"/>
      <c r="T7140" s="133"/>
      <c r="X7140" s="131"/>
      <c r="Y7140" s="133"/>
      <c r="AJ7140" s="133"/>
      <c r="AO7140" s="135"/>
      <c r="AP7140" s="135"/>
      <c r="BJ7140" s="136"/>
    </row>
    <row r="7141" spans="5:62" ht="14.25" customHeight="1" x14ac:dyDescent="0.25">
      <c r="E7141" s="113"/>
      <c r="H7141" s="133"/>
      <c r="T7141" s="133"/>
      <c r="X7141" s="131"/>
      <c r="Y7141" s="133"/>
      <c r="AJ7141" s="133"/>
      <c r="AO7141" s="135"/>
      <c r="AP7141" s="135"/>
      <c r="BJ7141" s="136"/>
    </row>
    <row r="7142" spans="5:62" ht="14.25" customHeight="1" x14ac:dyDescent="0.25">
      <c r="E7142" s="113"/>
      <c r="H7142" s="133"/>
      <c r="T7142" s="133"/>
      <c r="X7142" s="131"/>
      <c r="Y7142" s="133"/>
      <c r="AJ7142" s="133"/>
      <c r="AO7142" s="135"/>
      <c r="AP7142" s="135"/>
      <c r="BJ7142" s="136"/>
    </row>
    <row r="7143" spans="5:62" ht="14.25" customHeight="1" x14ac:dyDescent="0.25">
      <c r="E7143" s="113"/>
      <c r="H7143" s="133"/>
      <c r="T7143" s="133"/>
      <c r="X7143" s="131"/>
      <c r="Y7143" s="133"/>
      <c r="AJ7143" s="133"/>
      <c r="AO7143" s="135"/>
      <c r="AP7143" s="135"/>
      <c r="BJ7143" s="136"/>
    </row>
    <row r="7144" spans="5:62" ht="14.25" customHeight="1" x14ac:dyDescent="0.25">
      <c r="E7144" s="113"/>
      <c r="H7144" s="133"/>
      <c r="T7144" s="133"/>
      <c r="X7144" s="131"/>
      <c r="Y7144" s="133"/>
      <c r="AJ7144" s="133"/>
      <c r="AO7144" s="135"/>
      <c r="AP7144" s="135"/>
      <c r="BJ7144" s="136"/>
    </row>
    <row r="7145" spans="5:62" ht="14.25" customHeight="1" x14ac:dyDescent="0.25">
      <c r="E7145" s="113"/>
      <c r="H7145" s="133"/>
      <c r="T7145" s="133"/>
      <c r="X7145" s="131"/>
      <c r="Y7145" s="133"/>
      <c r="AJ7145" s="133"/>
      <c r="AO7145" s="135"/>
      <c r="AP7145" s="135"/>
      <c r="BJ7145" s="136"/>
    </row>
    <row r="7146" spans="5:62" ht="14.25" customHeight="1" x14ac:dyDescent="0.25">
      <c r="E7146" s="113"/>
      <c r="H7146" s="133"/>
      <c r="T7146" s="133"/>
      <c r="X7146" s="131"/>
      <c r="Y7146" s="133"/>
      <c r="AJ7146" s="133"/>
      <c r="AO7146" s="135"/>
      <c r="AP7146" s="135"/>
      <c r="BJ7146" s="136"/>
    </row>
    <row r="7147" spans="5:62" ht="14.25" customHeight="1" x14ac:dyDescent="0.25">
      <c r="E7147" s="113"/>
      <c r="H7147" s="133"/>
      <c r="T7147" s="133"/>
      <c r="X7147" s="131"/>
      <c r="Y7147" s="133"/>
      <c r="AJ7147" s="133"/>
      <c r="AO7147" s="135"/>
      <c r="AP7147" s="135"/>
      <c r="BJ7147" s="136"/>
    </row>
    <row r="7148" spans="5:62" ht="14.25" customHeight="1" x14ac:dyDescent="0.25">
      <c r="E7148" s="113"/>
      <c r="H7148" s="133"/>
      <c r="T7148" s="133"/>
      <c r="X7148" s="131"/>
      <c r="Y7148" s="133"/>
      <c r="AJ7148" s="133"/>
      <c r="AO7148" s="135"/>
      <c r="AP7148" s="135"/>
      <c r="BJ7148" s="136"/>
    </row>
    <row r="7149" spans="5:62" ht="14.25" customHeight="1" x14ac:dyDescent="0.25">
      <c r="E7149" s="113"/>
      <c r="H7149" s="133"/>
      <c r="T7149" s="133"/>
      <c r="X7149" s="131"/>
      <c r="Y7149" s="133"/>
      <c r="AJ7149" s="133"/>
      <c r="AO7149" s="135"/>
      <c r="AP7149" s="135"/>
      <c r="BJ7149" s="136"/>
    </row>
    <row r="7150" spans="5:62" ht="14.25" customHeight="1" x14ac:dyDescent="0.25">
      <c r="E7150" s="113"/>
      <c r="H7150" s="133"/>
      <c r="T7150" s="133"/>
      <c r="X7150" s="131"/>
      <c r="Y7150" s="133"/>
      <c r="AJ7150" s="133"/>
      <c r="AO7150" s="135"/>
      <c r="AP7150" s="135"/>
      <c r="BJ7150" s="136"/>
    </row>
    <row r="7151" spans="5:62" ht="14.25" customHeight="1" x14ac:dyDescent="0.25">
      <c r="E7151" s="113"/>
      <c r="H7151" s="133"/>
      <c r="T7151" s="133"/>
      <c r="X7151" s="131"/>
      <c r="Y7151" s="133"/>
      <c r="AJ7151" s="133"/>
      <c r="AO7151" s="135"/>
      <c r="AP7151" s="135"/>
      <c r="BJ7151" s="136"/>
    </row>
    <row r="7152" spans="5:62" ht="14.25" customHeight="1" x14ac:dyDescent="0.25">
      <c r="E7152" s="113"/>
      <c r="H7152" s="133"/>
      <c r="T7152" s="133"/>
      <c r="X7152" s="131"/>
      <c r="Y7152" s="133"/>
      <c r="AJ7152" s="133"/>
      <c r="AO7152" s="135"/>
      <c r="AP7152" s="135"/>
      <c r="BJ7152" s="136"/>
    </row>
    <row r="7153" spans="5:62" ht="14.25" customHeight="1" x14ac:dyDescent="0.25">
      <c r="E7153" s="113"/>
      <c r="H7153" s="133"/>
      <c r="T7153" s="133"/>
      <c r="X7153" s="131"/>
      <c r="Y7153" s="133"/>
      <c r="AJ7153" s="133"/>
      <c r="AO7153" s="135"/>
      <c r="AP7153" s="135"/>
      <c r="BJ7153" s="136"/>
    </row>
    <row r="7154" spans="5:62" ht="14.25" customHeight="1" x14ac:dyDescent="0.25">
      <c r="E7154" s="113"/>
      <c r="H7154" s="133"/>
      <c r="T7154" s="133"/>
      <c r="X7154" s="131"/>
      <c r="Y7154" s="133"/>
      <c r="AJ7154" s="133"/>
      <c r="AO7154" s="135"/>
      <c r="AP7154" s="135"/>
      <c r="BJ7154" s="136"/>
    </row>
    <row r="7155" spans="5:62" ht="14.25" customHeight="1" x14ac:dyDescent="0.25">
      <c r="E7155" s="113"/>
      <c r="H7155" s="133"/>
      <c r="T7155" s="133"/>
      <c r="X7155" s="131"/>
      <c r="Y7155" s="133"/>
      <c r="AJ7155" s="133"/>
      <c r="AO7155" s="135"/>
      <c r="AP7155" s="135"/>
      <c r="BJ7155" s="136"/>
    </row>
    <row r="7156" spans="5:62" ht="14.25" customHeight="1" x14ac:dyDescent="0.25">
      <c r="E7156" s="113"/>
      <c r="H7156" s="133"/>
      <c r="T7156" s="133"/>
      <c r="X7156" s="131"/>
      <c r="Y7156" s="133"/>
      <c r="AJ7156" s="133"/>
      <c r="AO7156" s="135"/>
      <c r="AP7156" s="135"/>
      <c r="BJ7156" s="136"/>
    </row>
    <row r="7157" spans="5:62" ht="14.25" customHeight="1" x14ac:dyDescent="0.25">
      <c r="E7157" s="113"/>
      <c r="H7157" s="133"/>
      <c r="T7157" s="133"/>
      <c r="X7157" s="131"/>
      <c r="Y7157" s="133"/>
      <c r="AJ7157" s="133"/>
      <c r="AO7157" s="135"/>
      <c r="AP7157" s="135"/>
      <c r="BJ7157" s="136"/>
    </row>
    <row r="7158" spans="5:62" ht="14.25" customHeight="1" x14ac:dyDescent="0.25">
      <c r="E7158" s="113"/>
      <c r="H7158" s="133"/>
      <c r="T7158" s="133"/>
      <c r="X7158" s="131"/>
      <c r="Y7158" s="133"/>
      <c r="AJ7158" s="133"/>
      <c r="AO7158" s="135"/>
      <c r="AP7158" s="135"/>
      <c r="BJ7158" s="136"/>
    </row>
    <row r="7159" spans="5:62" ht="14.25" customHeight="1" x14ac:dyDescent="0.25">
      <c r="E7159" s="113"/>
      <c r="H7159" s="133"/>
      <c r="T7159" s="133"/>
      <c r="X7159" s="131"/>
      <c r="Y7159" s="133"/>
      <c r="AJ7159" s="133"/>
      <c r="AO7159" s="135"/>
      <c r="AP7159" s="135"/>
      <c r="BJ7159" s="136"/>
    </row>
    <row r="7160" spans="5:62" ht="14.25" customHeight="1" x14ac:dyDescent="0.25">
      <c r="E7160" s="113"/>
      <c r="H7160" s="133"/>
      <c r="T7160" s="133"/>
      <c r="X7160" s="131"/>
      <c r="Y7160" s="133"/>
      <c r="AJ7160" s="133"/>
      <c r="AO7160" s="135"/>
      <c r="AP7160" s="135"/>
      <c r="BJ7160" s="136"/>
    </row>
    <row r="7161" spans="5:62" ht="14.25" customHeight="1" x14ac:dyDescent="0.25">
      <c r="E7161" s="113"/>
      <c r="H7161" s="133"/>
      <c r="T7161" s="133"/>
      <c r="X7161" s="131"/>
      <c r="Y7161" s="133"/>
      <c r="AJ7161" s="133"/>
      <c r="AO7161" s="135"/>
      <c r="AP7161" s="135"/>
      <c r="BJ7161" s="136"/>
    </row>
    <row r="7162" spans="5:62" ht="14.25" customHeight="1" x14ac:dyDescent="0.25">
      <c r="E7162" s="113"/>
      <c r="H7162" s="133"/>
      <c r="T7162" s="133"/>
      <c r="X7162" s="131"/>
      <c r="Y7162" s="133"/>
      <c r="AJ7162" s="133"/>
      <c r="AO7162" s="135"/>
      <c r="AP7162" s="135"/>
      <c r="BJ7162" s="136"/>
    </row>
    <row r="7163" spans="5:62" ht="14.25" customHeight="1" x14ac:dyDescent="0.25">
      <c r="E7163" s="113"/>
      <c r="H7163" s="133"/>
      <c r="T7163" s="133"/>
      <c r="X7163" s="131"/>
      <c r="Y7163" s="133"/>
      <c r="AJ7163" s="133"/>
      <c r="AO7163" s="135"/>
      <c r="AP7163" s="135"/>
      <c r="BJ7163" s="136"/>
    </row>
    <row r="7164" spans="5:62" ht="14.25" customHeight="1" x14ac:dyDescent="0.25">
      <c r="E7164" s="113"/>
      <c r="H7164" s="133"/>
      <c r="T7164" s="133"/>
      <c r="X7164" s="131"/>
      <c r="Y7164" s="133"/>
      <c r="AJ7164" s="133"/>
      <c r="AO7164" s="135"/>
      <c r="AP7164" s="135"/>
      <c r="BJ7164" s="136"/>
    </row>
    <row r="7165" spans="5:62" ht="14.25" customHeight="1" x14ac:dyDescent="0.25">
      <c r="E7165" s="113"/>
      <c r="H7165" s="133"/>
      <c r="T7165" s="133"/>
      <c r="X7165" s="131"/>
      <c r="Y7165" s="133"/>
      <c r="AJ7165" s="133"/>
      <c r="AO7165" s="135"/>
      <c r="AP7165" s="135"/>
      <c r="BJ7165" s="136"/>
    </row>
    <row r="7166" spans="5:62" ht="14.25" customHeight="1" x14ac:dyDescent="0.25">
      <c r="E7166" s="113"/>
      <c r="H7166" s="133"/>
      <c r="T7166" s="133"/>
      <c r="X7166" s="131"/>
      <c r="Y7166" s="133"/>
      <c r="AJ7166" s="133"/>
      <c r="AO7166" s="135"/>
      <c r="AP7166" s="135"/>
      <c r="BJ7166" s="136"/>
    </row>
    <row r="7167" spans="5:62" ht="14.25" customHeight="1" x14ac:dyDescent="0.25">
      <c r="E7167" s="113"/>
      <c r="H7167" s="133"/>
      <c r="T7167" s="133"/>
      <c r="X7167" s="131"/>
      <c r="Y7167" s="133"/>
      <c r="AJ7167" s="133"/>
      <c r="AO7167" s="135"/>
      <c r="AP7167" s="135"/>
      <c r="BJ7167" s="136"/>
    </row>
    <row r="7168" spans="5:62" ht="14.25" customHeight="1" x14ac:dyDescent="0.25">
      <c r="E7168" s="113"/>
      <c r="H7168" s="133"/>
      <c r="T7168" s="133"/>
      <c r="X7168" s="131"/>
      <c r="Y7168" s="133"/>
      <c r="AJ7168" s="133"/>
      <c r="AO7168" s="135"/>
      <c r="AP7168" s="135"/>
      <c r="BJ7168" s="136"/>
    </row>
    <row r="7169" spans="5:62" ht="14.25" customHeight="1" x14ac:dyDescent="0.25">
      <c r="E7169" s="113"/>
      <c r="H7169" s="133"/>
      <c r="T7169" s="133"/>
      <c r="X7169" s="131"/>
      <c r="Y7169" s="133"/>
      <c r="AJ7169" s="133"/>
      <c r="AO7169" s="135"/>
      <c r="AP7169" s="135"/>
      <c r="BJ7169" s="136"/>
    </row>
    <row r="7170" spans="5:62" ht="14.25" customHeight="1" x14ac:dyDescent="0.25">
      <c r="E7170" s="113"/>
      <c r="H7170" s="133"/>
      <c r="T7170" s="133"/>
      <c r="X7170" s="131"/>
      <c r="Y7170" s="133"/>
      <c r="AJ7170" s="133"/>
      <c r="AO7170" s="135"/>
      <c r="AP7170" s="135"/>
      <c r="BJ7170" s="136"/>
    </row>
    <row r="7171" spans="5:62" ht="14.25" customHeight="1" x14ac:dyDescent="0.25">
      <c r="E7171" s="113"/>
      <c r="H7171" s="133"/>
      <c r="T7171" s="133"/>
      <c r="X7171" s="131"/>
      <c r="Y7171" s="133"/>
      <c r="AJ7171" s="133"/>
      <c r="AO7171" s="135"/>
      <c r="AP7171" s="135"/>
      <c r="BJ7171" s="136"/>
    </row>
    <row r="7172" spans="5:62" ht="14.25" customHeight="1" x14ac:dyDescent="0.25">
      <c r="E7172" s="113"/>
      <c r="H7172" s="133"/>
      <c r="T7172" s="133"/>
      <c r="X7172" s="131"/>
      <c r="Y7172" s="133"/>
      <c r="AJ7172" s="133"/>
      <c r="AO7172" s="135"/>
      <c r="AP7172" s="135"/>
      <c r="BJ7172" s="136"/>
    </row>
    <row r="7173" spans="5:62" ht="14.25" customHeight="1" x14ac:dyDescent="0.25">
      <c r="E7173" s="113"/>
      <c r="H7173" s="133"/>
      <c r="T7173" s="133"/>
      <c r="X7173" s="131"/>
      <c r="Y7173" s="133"/>
      <c r="AJ7173" s="133"/>
      <c r="AO7173" s="135"/>
      <c r="AP7173" s="135"/>
      <c r="BJ7173" s="136"/>
    </row>
    <row r="7174" spans="5:62" ht="14.25" customHeight="1" x14ac:dyDescent="0.25">
      <c r="E7174" s="113"/>
      <c r="H7174" s="133"/>
      <c r="T7174" s="133"/>
      <c r="X7174" s="131"/>
      <c r="Y7174" s="133"/>
      <c r="AJ7174" s="133"/>
      <c r="AO7174" s="135"/>
      <c r="AP7174" s="135"/>
      <c r="BJ7174" s="136"/>
    </row>
    <row r="7175" spans="5:62" ht="14.25" customHeight="1" x14ac:dyDescent="0.25">
      <c r="E7175" s="113"/>
      <c r="H7175" s="133"/>
      <c r="T7175" s="133"/>
      <c r="X7175" s="131"/>
      <c r="Y7175" s="133"/>
      <c r="AJ7175" s="133"/>
      <c r="AO7175" s="135"/>
      <c r="AP7175" s="135"/>
      <c r="BJ7175" s="136"/>
    </row>
    <row r="7176" spans="5:62" ht="14.25" customHeight="1" x14ac:dyDescent="0.25">
      <c r="E7176" s="113"/>
      <c r="H7176" s="133"/>
      <c r="T7176" s="133"/>
      <c r="X7176" s="131"/>
      <c r="Y7176" s="133"/>
      <c r="AJ7176" s="133"/>
      <c r="AO7176" s="135"/>
      <c r="AP7176" s="135"/>
      <c r="BJ7176" s="136"/>
    </row>
    <row r="7177" spans="5:62" ht="14.25" customHeight="1" x14ac:dyDescent="0.25">
      <c r="E7177" s="113"/>
      <c r="H7177" s="133"/>
      <c r="T7177" s="133"/>
      <c r="X7177" s="131"/>
      <c r="Y7177" s="133"/>
      <c r="AJ7177" s="133"/>
      <c r="AO7177" s="135"/>
      <c r="AP7177" s="135"/>
      <c r="BJ7177" s="136"/>
    </row>
    <row r="7178" spans="5:62" ht="14.25" customHeight="1" x14ac:dyDescent="0.25">
      <c r="E7178" s="113"/>
      <c r="H7178" s="133"/>
      <c r="T7178" s="133"/>
      <c r="X7178" s="131"/>
      <c r="Y7178" s="133"/>
      <c r="AJ7178" s="133"/>
      <c r="AO7178" s="135"/>
      <c r="AP7178" s="135"/>
      <c r="BJ7178" s="136"/>
    </row>
    <row r="7179" spans="5:62" ht="14.25" customHeight="1" x14ac:dyDescent="0.25">
      <c r="E7179" s="113"/>
      <c r="H7179" s="133"/>
      <c r="T7179" s="133"/>
      <c r="X7179" s="131"/>
      <c r="Y7179" s="133"/>
      <c r="AJ7179" s="133"/>
      <c r="AO7179" s="135"/>
      <c r="AP7179" s="135"/>
      <c r="BJ7179" s="136"/>
    </row>
    <row r="7180" spans="5:62" ht="14.25" customHeight="1" x14ac:dyDescent="0.25">
      <c r="E7180" s="113"/>
      <c r="H7180" s="133"/>
      <c r="T7180" s="133"/>
      <c r="X7180" s="131"/>
      <c r="Y7180" s="133"/>
      <c r="AJ7180" s="133"/>
      <c r="AO7180" s="135"/>
      <c r="AP7180" s="135"/>
      <c r="BJ7180" s="136"/>
    </row>
    <row r="7181" spans="5:62" ht="14.25" customHeight="1" x14ac:dyDescent="0.25">
      <c r="E7181" s="113"/>
      <c r="H7181" s="133"/>
      <c r="T7181" s="133"/>
      <c r="X7181" s="131"/>
      <c r="Y7181" s="133"/>
      <c r="AJ7181" s="133"/>
      <c r="AO7181" s="135"/>
      <c r="AP7181" s="135"/>
      <c r="BJ7181" s="136"/>
    </row>
    <row r="7182" spans="5:62" ht="14.25" customHeight="1" x14ac:dyDescent="0.25">
      <c r="E7182" s="113"/>
      <c r="H7182" s="133"/>
      <c r="T7182" s="133"/>
      <c r="X7182" s="131"/>
      <c r="Y7182" s="133"/>
      <c r="AJ7182" s="133"/>
      <c r="AO7182" s="135"/>
      <c r="AP7182" s="135"/>
      <c r="BJ7182" s="136"/>
    </row>
    <row r="7183" spans="5:62" ht="14.25" customHeight="1" x14ac:dyDescent="0.25">
      <c r="E7183" s="113"/>
      <c r="H7183" s="133"/>
      <c r="T7183" s="133"/>
      <c r="X7183" s="131"/>
      <c r="Y7183" s="133"/>
      <c r="AJ7183" s="133"/>
      <c r="AO7183" s="135"/>
      <c r="AP7183" s="135"/>
      <c r="BJ7183" s="136"/>
    </row>
    <row r="7184" spans="5:62" ht="14.25" customHeight="1" x14ac:dyDescent="0.25">
      <c r="E7184" s="113"/>
      <c r="H7184" s="133"/>
      <c r="T7184" s="133"/>
      <c r="X7184" s="131"/>
      <c r="Y7184" s="133"/>
      <c r="AJ7184" s="133"/>
      <c r="AO7184" s="135"/>
      <c r="AP7184" s="135"/>
      <c r="BJ7184" s="136"/>
    </row>
    <row r="7185" spans="5:62" ht="14.25" customHeight="1" x14ac:dyDescent="0.25">
      <c r="E7185" s="113"/>
      <c r="H7185" s="133"/>
      <c r="T7185" s="133"/>
      <c r="X7185" s="131"/>
      <c r="Y7185" s="133"/>
      <c r="AJ7185" s="133"/>
      <c r="AO7185" s="135"/>
      <c r="AP7185" s="135"/>
      <c r="BJ7185" s="136"/>
    </row>
    <row r="7186" spans="5:62" ht="14.25" customHeight="1" x14ac:dyDescent="0.25">
      <c r="E7186" s="113"/>
      <c r="H7186" s="133"/>
      <c r="T7186" s="133"/>
      <c r="X7186" s="131"/>
      <c r="Y7186" s="133"/>
      <c r="AJ7186" s="133"/>
      <c r="AO7186" s="135"/>
      <c r="AP7186" s="135"/>
      <c r="BJ7186" s="136"/>
    </row>
    <row r="7187" spans="5:62" ht="14.25" customHeight="1" x14ac:dyDescent="0.25">
      <c r="E7187" s="113"/>
      <c r="H7187" s="133"/>
      <c r="T7187" s="133"/>
      <c r="X7187" s="131"/>
      <c r="Y7187" s="133"/>
      <c r="AJ7187" s="133"/>
      <c r="AO7187" s="135"/>
      <c r="AP7187" s="135"/>
      <c r="BJ7187" s="136"/>
    </row>
    <row r="7188" spans="5:62" ht="14.25" customHeight="1" x14ac:dyDescent="0.25">
      <c r="E7188" s="113"/>
      <c r="H7188" s="133"/>
      <c r="T7188" s="133"/>
      <c r="X7188" s="131"/>
      <c r="Y7188" s="133"/>
      <c r="AJ7188" s="133"/>
      <c r="AO7188" s="135"/>
      <c r="AP7188" s="135"/>
      <c r="BJ7188" s="136"/>
    </row>
    <row r="7189" spans="5:62" ht="14.25" customHeight="1" x14ac:dyDescent="0.25">
      <c r="E7189" s="113"/>
      <c r="H7189" s="133"/>
      <c r="T7189" s="133"/>
      <c r="X7189" s="131"/>
      <c r="Y7189" s="133"/>
      <c r="AJ7189" s="133"/>
      <c r="AO7189" s="135"/>
      <c r="AP7189" s="135"/>
      <c r="BJ7189" s="136"/>
    </row>
    <row r="7190" spans="5:62" ht="14.25" customHeight="1" x14ac:dyDescent="0.25">
      <c r="E7190" s="113"/>
      <c r="H7190" s="133"/>
      <c r="T7190" s="133"/>
      <c r="X7190" s="131"/>
      <c r="Y7190" s="133"/>
      <c r="AJ7190" s="133"/>
      <c r="AO7190" s="135"/>
      <c r="AP7190" s="135"/>
      <c r="BJ7190" s="136"/>
    </row>
    <row r="7191" spans="5:62" ht="14.25" customHeight="1" x14ac:dyDescent="0.25">
      <c r="E7191" s="113"/>
      <c r="H7191" s="133"/>
      <c r="T7191" s="133"/>
      <c r="X7191" s="131"/>
      <c r="Y7191" s="133"/>
      <c r="AJ7191" s="133"/>
      <c r="AO7191" s="135"/>
      <c r="AP7191" s="135"/>
      <c r="BJ7191" s="136"/>
    </row>
    <row r="7192" spans="5:62" ht="14.25" customHeight="1" x14ac:dyDescent="0.25">
      <c r="E7192" s="113"/>
      <c r="H7192" s="133"/>
      <c r="T7192" s="133"/>
      <c r="X7192" s="131"/>
      <c r="Y7192" s="133"/>
      <c r="AJ7192" s="133"/>
      <c r="AO7192" s="135"/>
      <c r="AP7192" s="135"/>
      <c r="BJ7192" s="136"/>
    </row>
    <row r="7193" spans="5:62" ht="14.25" customHeight="1" x14ac:dyDescent="0.25">
      <c r="E7193" s="113"/>
      <c r="H7193" s="133"/>
      <c r="T7193" s="133"/>
      <c r="X7193" s="131"/>
      <c r="Y7193" s="133"/>
      <c r="AJ7193" s="133"/>
      <c r="AO7193" s="135"/>
      <c r="AP7193" s="135"/>
      <c r="BJ7193" s="136"/>
    </row>
    <row r="7194" spans="5:62" ht="14.25" customHeight="1" x14ac:dyDescent="0.25">
      <c r="E7194" s="113"/>
      <c r="H7194" s="133"/>
      <c r="T7194" s="133"/>
      <c r="X7194" s="131"/>
      <c r="Y7194" s="133"/>
      <c r="AJ7194" s="133"/>
      <c r="AO7194" s="135"/>
      <c r="AP7194" s="135"/>
      <c r="BJ7194" s="136"/>
    </row>
    <row r="7195" spans="5:62" ht="14.25" customHeight="1" x14ac:dyDescent="0.25">
      <c r="E7195" s="113"/>
      <c r="H7195" s="133"/>
      <c r="T7195" s="133"/>
      <c r="X7195" s="131"/>
      <c r="Y7195" s="133"/>
      <c r="AJ7195" s="133"/>
      <c r="AO7195" s="135"/>
      <c r="AP7195" s="135"/>
      <c r="BJ7195" s="136"/>
    </row>
    <row r="7196" spans="5:62" ht="14.25" customHeight="1" x14ac:dyDescent="0.25">
      <c r="E7196" s="113"/>
      <c r="H7196" s="133"/>
      <c r="T7196" s="133"/>
      <c r="X7196" s="131"/>
      <c r="Y7196" s="133"/>
      <c r="AJ7196" s="133"/>
      <c r="AO7196" s="135"/>
      <c r="AP7196" s="135"/>
      <c r="BJ7196" s="136"/>
    </row>
    <row r="7197" spans="5:62" ht="14.25" customHeight="1" x14ac:dyDescent="0.25">
      <c r="E7197" s="113"/>
      <c r="H7197" s="133"/>
      <c r="T7197" s="133"/>
      <c r="X7197" s="131"/>
      <c r="Y7197" s="133"/>
      <c r="AJ7197" s="133"/>
      <c r="AO7197" s="135"/>
      <c r="AP7197" s="135"/>
      <c r="BJ7197" s="136"/>
    </row>
    <row r="7198" spans="5:62" ht="14.25" customHeight="1" x14ac:dyDescent="0.25">
      <c r="E7198" s="113"/>
      <c r="H7198" s="133"/>
      <c r="T7198" s="133"/>
      <c r="X7198" s="131"/>
      <c r="Y7198" s="133"/>
      <c r="AJ7198" s="133"/>
      <c r="AO7198" s="135"/>
      <c r="AP7198" s="135"/>
      <c r="BJ7198" s="136"/>
    </row>
    <row r="7199" spans="5:62" ht="14.25" customHeight="1" x14ac:dyDescent="0.25">
      <c r="E7199" s="113"/>
      <c r="H7199" s="133"/>
      <c r="T7199" s="133"/>
      <c r="X7199" s="131"/>
      <c r="Y7199" s="133"/>
      <c r="AJ7199" s="133"/>
      <c r="AO7199" s="135"/>
      <c r="AP7199" s="135"/>
      <c r="BJ7199" s="136"/>
    </row>
    <row r="7200" spans="5:62" ht="14.25" customHeight="1" x14ac:dyDescent="0.25">
      <c r="E7200" s="113"/>
      <c r="H7200" s="133"/>
      <c r="T7200" s="133"/>
      <c r="X7200" s="131"/>
      <c r="Y7200" s="133"/>
      <c r="AJ7200" s="133"/>
      <c r="AO7200" s="135"/>
      <c r="AP7200" s="135"/>
      <c r="BJ7200" s="136"/>
    </row>
    <row r="7201" spans="5:62" ht="14.25" customHeight="1" x14ac:dyDescent="0.25">
      <c r="E7201" s="113"/>
      <c r="H7201" s="133"/>
      <c r="T7201" s="133"/>
      <c r="X7201" s="131"/>
      <c r="Y7201" s="133"/>
      <c r="AJ7201" s="133"/>
      <c r="AO7201" s="135"/>
      <c r="AP7201" s="135"/>
      <c r="BJ7201" s="136"/>
    </row>
    <row r="7202" spans="5:62" ht="14.25" customHeight="1" x14ac:dyDescent="0.25">
      <c r="E7202" s="113"/>
      <c r="H7202" s="133"/>
      <c r="T7202" s="133"/>
      <c r="X7202" s="131"/>
      <c r="Y7202" s="133"/>
      <c r="AJ7202" s="133"/>
      <c r="AO7202" s="135"/>
      <c r="AP7202" s="135"/>
      <c r="BJ7202" s="136"/>
    </row>
    <row r="7203" spans="5:62" ht="14.25" customHeight="1" x14ac:dyDescent="0.25">
      <c r="E7203" s="113"/>
      <c r="H7203" s="133"/>
      <c r="T7203" s="133"/>
      <c r="X7203" s="131"/>
      <c r="Y7203" s="133"/>
      <c r="AJ7203" s="133"/>
      <c r="AO7203" s="135"/>
      <c r="AP7203" s="135"/>
      <c r="BJ7203" s="136"/>
    </row>
    <row r="7204" spans="5:62" ht="14.25" customHeight="1" x14ac:dyDescent="0.25">
      <c r="E7204" s="113"/>
      <c r="H7204" s="133"/>
      <c r="T7204" s="133"/>
      <c r="X7204" s="131"/>
      <c r="Y7204" s="133"/>
      <c r="AJ7204" s="133"/>
      <c r="AO7204" s="135"/>
      <c r="AP7204" s="135"/>
      <c r="BJ7204" s="136"/>
    </row>
    <row r="7205" spans="5:62" ht="14.25" customHeight="1" x14ac:dyDescent="0.25">
      <c r="E7205" s="113"/>
      <c r="H7205" s="133"/>
      <c r="T7205" s="133"/>
      <c r="X7205" s="131"/>
      <c r="Y7205" s="133"/>
      <c r="AJ7205" s="133"/>
      <c r="AO7205" s="135"/>
      <c r="AP7205" s="135"/>
      <c r="BJ7205" s="136"/>
    </row>
    <row r="7206" spans="5:62" ht="14.25" customHeight="1" x14ac:dyDescent="0.25">
      <c r="E7206" s="113"/>
      <c r="H7206" s="133"/>
      <c r="T7206" s="133"/>
      <c r="X7206" s="131"/>
      <c r="Y7206" s="133"/>
      <c r="AJ7206" s="133"/>
      <c r="AO7206" s="135"/>
      <c r="AP7206" s="135"/>
      <c r="BJ7206" s="136"/>
    </row>
    <row r="7207" spans="5:62" ht="14.25" customHeight="1" x14ac:dyDescent="0.25">
      <c r="E7207" s="113"/>
      <c r="H7207" s="133"/>
      <c r="T7207" s="133"/>
      <c r="X7207" s="131"/>
      <c r="Y7207" s="133"/>
      <c r="AJ7207" s="133"/>
      <c r="AO7207" s="135"/>
      <c r="AP7207" s="135"/>
      <c r="BJ7207" s="136"/>
    </row>
    <row r="7208" spans="5:62" ht="14.25" customHeight="1" x14ac:dyDescent="0.25">
      <c r="E7208" s="113"/>
      <c r="H7208" s="133"/>
      <c r="T7208" s="133"/>
      <c r="X7208" s="131"/>
      <c r="Y7208" s="133"/>
      <c r="AJ7208" s="133"/>
      <c r="AO7208" s="135"/>
      <c r="AP7208" s="135"/>
      <c r="BJ7208" s="136"/>
    </row>
    <row r="7209" spans="5:62" ht="14.25" customHeight="1" x14ac:dyDescent="0.25">
      <c r="E7209" s="113"/>
      <c r="H7209" s="133"/>
      <c r="T7209" s="133"/>
      <c r="X7209" s="131"/>
      <c r="Y7209" s="133"/>
      <c r="AJ7209" s="133"/>
      <c r="AO7209" s="135"/>
      <c r="AP7209" s="135"/>
      <c r="BJ7209" s="136"/>
    </row>
    <row r="7210" spans="5:62" ht="14.25" customHeight="1" x14ac:dyDescent="0.25">
      <c r="E7210" s="113"/>
      <c r="H7210" s="133"/>
      <c r="T7210" s="133"/>
      <c r="X7210" s="131"/>
      <c r="Y7210" s="133"/>
      <c r="AJ7210" s="133"/>
      <c r="AO7210" s="135"/>
      <c r="AP7210" s="135"/>
      <c r="BJ7210" s="136"/>
    </row>
    <row r="7211" spans="5:62" ht="14.25" customHeight="1" x14ac:dyDescent="0.25">
      <c r="E7211" s="113"/>
      <c r="H7211" s="133"/>
      <c r="T7211" s="133"/>
      <c r="X7211" s="131"/>
      <c r="Y7211" s="133"/>
      <c r="AJ7211" s="133"/>
      <c r="AO7211" s="135"/>
      <c r="AP7211" s="135"/>
      <c r="BJ7211" s="136"/>
    </row>
    <row r="7212" spans="5:62" ht="14.25" customHeight="1" x14ac:dyDescent="0.25">
      <c r="E7212" s="113"/>
      <c r="H7212" s="133"/>
      <c r="T7212" s="133"/>
      <c r="X7212" s="131"/>
      <c r="Y7212" s="133"/>
      <c r="AJ7212" s="133"/>
      <c r="AO7212" s="135"/>
      <c r="AP7212" s="135"/>
      <c r="BJ7212" s="136"/>
    </row>
    <row r="7213" spans="5:62" ht="14.25" customHeight="1" x14ac:dyDescent="0.25">
      <c r="E7213" s="113"/>
      <c r="H7213" s="133"/>
      <c r="T7213" s="133"/>
      <c r="X7213" s="131"/>
      <c r="Y7213" s="133"/>
      <c r="AJ7213" s="133"/>
      <c r="AO7213" s="135"/>
      <c r="AP7213" s="135"/>
      <c r="BJ7213" s="136"/>
    </row>
    <row r="7214" spans="5:62" ht="14.25" customHeight="1" x14ac:dyDescent="0.25">
      <c r="E7214" s="113"/>
      <c r="H7214" s="133"/>
      <c r="T7214" s="133"/>
      <c r="X7214" s="131"/>
      <c r="Y7214" s="133"/>
      <c r="AJ7214" s="133"/>
      <c r="AO7214" s="135"/>
      <c r="AP7214" s="135"/>
      <c r="BJ7214" s="136"/>
    </row>
    <row r="7215" spans="5:62" ht="14.25" customHeight="1" x14ac:dyDescent="0.25">
      <c r="E7215" s="113"/>
      <c r="H7215" s="133"/>
      <c r="T7215" s="133"/>
      <c r="X7215" s="131"/>
      <c r="Y7215" s="133"/>
      <c r="AJ7215" s="133"/>
      <c r="AO7215" s="135"/>
      <c r="AP7215" s="135"/>
      <c r="BJ7215" s="136"/>
    </row>
    <row r="7216" spans="5:62" ht="14.25" customHeight="1" x14ac:dyDescent="0.25">
      <c r="E7216" s="113"/>
      <c r="H7216" s="133"/>
      <c r="T7216" s="133"/>
      <c r="X7216" s="131"/>
      <c r="Y7216" s="133"/>
      <c r="AJ7216" s="133"/>
      <c r="AO7216" s="135"/>
      <c r="AP7216" s="135"/>
      <c r="BJ7216" s="136"/>
    </row>
    <row r="7217" spans="5:62" ht="14.25" customHeight="1" x14ac:dyDescent="0.25">
      <c r="E7217" s="113"/>
      <c r="H7217" s="133"/>
      <c r="T7217" s="133"/>
      <c r="X7217" s="131"/>
      <c r="Y7217" s="133"/>
      <c r="AJ7217" s="133"/>
      <c r="AO7217" s="135"/>
      <c r="AP7217" s="135"/>
      <c r="BJ7217" s="136"/>
    </row>
    <row r="7218" spans="5:62" ht="14.25" customHeight="1" x14ac:dyDescent="0.25">
      <c r="E7218" s="113"/>
      <c r="H7218" s="133"/>
      <c r="T7218" s="133"/>
      <c r="X7218" s="131"/>
      <c r="Y7218" s="133"/>
      <c r="AJ7218" s="133"/>
      <c r="AO7218" s="135"/>
      <c r="AP7218" s="135"/>
      <c r="BJ7218" s="136"/>
    </row>
    <row r="7219" spans="5:62" ht="14.25" customHeight="1" x14ac:dyDescent="0.25">
      <c r="E7219" s="113"/>
      <c r="H7219" s="133"/>
      <c r="T7219" s="133"/>
      <c r="X7219" s="131"/>
      <c r="Y7219" s="133"/>
      <c r="AJ7219" s="133"/>
      <c r="AO7219" s="135"/>
      <c r="AP7219" s="135"/>
      <c r="BJ7219" s="136"/>
    </row>
    <row r="7220" spans="5:62" ht="14.25" customHeight="1" x14ac:dyDescent="0.25">
      <c r="E7220" s="113"/>
      <c r="H7220" s="133"/>
      <c r="T7220" s="133"/>
      <c r="X7220" s="131"/>
      <c r="Y7220" s="133"/>
      <c r="AJ7220" s="133"/>
      <c r="AO7220" s="135"/>
      <c r="AP7220" s="135"/>
      <c r="BJ7220" s="136"/>
    </row>
    <row r="7221" spans="5:62" ht="14.25" customHeight="1" x14ac:dyDescent="0.25">
      <c r="E7221" s="113"/>
      <c r="H7221" s="133"/>
      <c r="T7221" s="133"/>
      <c r="X7221" s="131"/>
      <c r="Y7221" s="133"/>
      <c r="AJ7221" s="133"/>
      <c r="AO7221" s="135"/>
      <c r="AP7221" s="135"/>
      <c r="BJ7221" s="136"/>
    </row>
    <row r="7222" spans="5:62" ht="14.25" customHeight="1" x14ac:dyDescent="0.25">
      <c r="E7222" s="113"/>
      <c r="H7222" s="133"/>
      <c r="T7222" s="133"/>
      <c r="X7222" s="131"/>
      <c r="Y7222" s="133"/>
      <c r="AJ7222" s="133"/>
      <c r="AO7222" s="135"/>
      <c r="AP7222" s="135"/>
      <c r="BJ7222" s="136"/>
    </row>
    <row r="7223" spans="5:62" ht="14.25" customHeight="1" x14ac:dyDescent="0.25">
      <c r="E7223" s="113"/>
      <c r="H7223" s="133"/>
      <c r="T7223" s="133"/>
      <c r="X7223" s="131"/>
      <c r="Y7223" s="133"/>
      <c r="AJ7223" s="133"/>
      <c r="AO7223" s="135"/>
      <c r="AP7223" s="135"/>
      <c r="BJ7223" s="136"/>
    </row>
    <row r="7224" spans="5:62" ht="14.25" customHeight="1" x14ac:dyDescent="0.25">
      <c r="E7224" s="113"/>
      <c r="H7224" s="133"/>
      <c r="T7224" s="133"/>
      <c r="X7224" s="131"/>
      <c r="Y7224" s="133"/>
      <c r="AJ7224" s="133"/>
      <c r="AO7224" s="135"/>
      <c r="AP7224" s="135"/>
      <c r="BJ7224" s="136"/>
    </row>
    <row r="7225" spans="5:62" ht="14.25" customHeight="1" x14ac:dyDescent="0.25">
      <c r="E7225" s="113"/>
      <c r="H7225" s="133"/>
      <c r="T7225" s="133"/>
      <c r="X7225" s="131"/>
      <c r="Y7225" s="133"/>
      <c r="AJ7225" s="133"/>
      <c r="AO7225" s="135"/>
      <c r="AP7225" s="135"/>
      <c r="BJ7225" s="136"/>
    </row>
    <row r="7226" spans="5:62" ht="14.25" customHeight="1" x14ac:dyDescent="0.25">
      <c r="E7226" s="113"/>
      <c r="H7226" s="133"/>
      <c r="T7226" s="133"/>
      <c r="X7226" s="131"/>
      <c r="Y7226" s="133"/>
      <c r="AJ7226" s="133"/>
      <c r="AO7226" s="135"/>
      <c r="AP7226" s="135"/>
      <c r="BJ7226" s="136"/>
    </row>
    <row r="7227" spans="5:62" ht="14.25" customHeight="1" x14ac:dyDescent="0.25">
      <c r="E7227" s="113"/>
      <c r="H7227" s="133"/>
      <c r="T7227" s="133"/>
      <c r="X7227" s="131"/>
      <c r="Y7227" s="133"/>
      <c r="AJ7227" s="133"/>
      <c r="AO7227" s="135"/>
      <c r="AP7227" s="135"/>
      <c r="BJ7227" s="136"/>
    </row>
    <row r="7228" spans="5:62" ht="14.25" customHeight="1" x14ac:dyDescent="0.25">
      <c r="E7228" s="113"/>
      <c r="H7228" s="133"/>
      <c r="T7228" s="133"/>
      <c r="X7228" s="131"/>
      <c r="Y7228" s="133"/>
      <c r="AJ7228" s="133"/>
      <c r="AO7228" s="135"/>
      <c r="AP7228" s="135"/>
      <c r="BJ7228" s="136"/>
    </row>
    <row r="7229" spans="5:62" ht="14.25" customHeight="1" x14ac:dyDescent="0.25">
      <c r="E7229" s="113"/>
      <c r="H7229" s="133"/>
      <c r="T7229" s="133"/>
      <c r="X7229" s="131"/>
      <c r="Y7229" s="133"/>
      <c r="AJ7229" s="133"/>
      <c r="AO7229" s="135"/>
      <c r="AP7229" s="135"/>
      <c r="BJ7229" s="136"/>
    </row>
    <row r="7230" spans="5:62" ht="14.25" customHeight="1" x14ac:dyDescent="0.25">
      <c r="E7230" s="113"/>
      <c r="H7230" s="133"/>
      <c r="T7230" s="133"/>
      <c r="X7230" s="131"/>
      <c r="Y7230" s="133"/>
      <c r="AJ7230" s="133"/>
      <c r="AO7230" s="135"/>
      <c r="AP7230" s="135"/>
      <c r="BJ7230" s="136"/>
    </row>
    <row r="7231" spans="5:62" ht="14.25" customHeight="1" x14ac:dyDescent="0.25">
      <c r="E7231" s="113"/>
      <c r="H7231" s="133"/>
      <c r="T7231" s="133"/>
      <c r="X7231" s="131"/>
      <c r="Y7231" s="133"/>
      <c r="AJ7231" s="133"/>
      <c r="AO7231" s="135"/>
      <c r="AP7231" s="135"/>
      <c r="BJ7231" s="136"/>
    </row>
    <row r="7232" spans="5:62" ht="14.25" customHeight="1" x14ac:dyDescent="0.25">
      <c r="E7232" s="113"/>
      <c r="H7232" s="133"/>
      <c r="T7232" s="133"/>
      <c r="X7232" s="131"/>
      <c r="Y7232" s="133"/>
      <c r="AJ7232" s="133"/>
      <c r="AO7232" s="135"/>
      <c r="AP7232" s="135"/>
      <c r="BJ7232" s="136"/>
    </row>
    <row r="7233" spans="5:62" ht="14.25" customHeight="1" x14ac:dyDescent="0.25">
      <c r="E7233" s="113"/>
      <c r="H7233" s="133"/>
      <c r="T7233" s="133"/>
      <c r="X7233" s="131"/>
      <c r="Y7233" s="133"/>
      <c r="AJ7233" s="133"/>
      <c r="AO7233" s="135"/>
      <c r="AP7233" s="135"/>
      <c r="BJ7233" s="136"/>
    </row>
    <row r="7234" spans="5:62" ht="14.25" customHeight="1" x14ac:dyDescent="0.25">
      <c r="E7234" s="113"/>
      <c r="H7234" s="133"/>
      <c r="T7234" s="133"/>
      <c r="X7234" s="131"/>
      <c r="Y7234" s="133"/>
      <c r="AJ7234" s="133"/>
      <c r="AO7234" s="135"/>
      <c r="AP7234" s="135"/>
      <c r="BJ7234" s="136"/>
    </row>
    <row r="7235" spans="5:62" ht="14.25" customHeight="1" x14ac:dyDescent="0.25">
      <c r="E7235" s="113"/>
      <c r="H7235" s="133"/>
      <c r="T7235" s="133"/>
      <c r="X7235" s="131"/>
      <c r="Y7235" s="133"/>
      <c r="AJ7235" s="133"/>
      <c r="AO7235" s="135"/>
      <c r="AP7235" s="135"/>
      <c r="BJ7235" s="136"/>
    </row>
    <row r="7236" spans="5:62" ht="14.25" customHeight="1" x14ac:dyDescent="0.25">
      <c r="E7236" s="113"/>
      <c r="H7236" s="133"/>
      <c r="T7236" s="133"/>
      <c r="X7236" s="131"/>
      <c r="Y7236" s="133"/>
      <c r="AJ7236" s="133"/>
      <c r="AO7236" s="135"/>
      <c r="AP7236" s="135"/>
      <c r="BJ7236" s="136"/>
    </row>
    <row r="7237" spans="5:62" ht="14.25" customHeight="1" x14ac:dyDescent="0.25">
      <c r="E7237" s="113"/>
      <c r="H7237" s="133"/>
      <c r="T7237" s="133"/>
      <c r="X7237" s="131"/>
      <c r="Y7237" s="133"/>
      <c r="AJ7237" s="133"/>
      <c r="AO7237" s="135"/>
      <c r="AP7237" s="135"/>
      <c r="BJ7237" s="136"/>
    </row>
    <row r="7238" spans="5:62" ht="14.25" customHeight="1" x14ac:dyDescent="0.25">
      <c r="E7238" s="113"/>
      <c r="H7238" s="133"/>
      <c r="T7238" s="133"/>
      <c r="X7238" s="131"/>
      <c r="Y7238" s="133"/>
      <c r="AJ7238" s="133"/>
      <c r="AO7238" s="135"/>
      <c r="AP7238" s="135"/>
      <c r="BJ7238" s="136"/>
    </row>
    <row r="7239" spans="5:62" ht="14.25" customHeight="1" x14ac:dyDescent="0.25">
      <c r="E7239" s="113"/>
      <c r="H7239" s="133"/>
      <c r="T7239" s="133"/>
      <c r="X7239" s="131"/>
      <c r="Y7239" s="133"/>
      <c r="AJ7239" s="133"/>
      <c r="AO7239" s="135"/>
      <c r="AP7239" s="135"/>
      <c r="BJ7239" s="136"/>
    </row>
    <row r="7240" spans="5:62" ht="14.25" customHeight="1" x14ac:dyDescent="0.25">
      <c r="E7240" s="113"/>
      <c r="H7240" s="133"/>
      <c r="T7240" s="133"/>
      <c r="X7240" s="131"/>
      <c r="Y7240" s="133"/>
      <c r="AJ7240" s="133"/>
      <c r="AO7240" s="135"/>
      <c r="AP7240" s="135"/>
      <c r="BJ7240" s="136"/>
    </row>
    <row r="7241" spans="5:62" ht="14.25" customHeight="1" x14ac:dyDescent="0.25">
      <c r="E7241" s="113"/>
      <c r="H7241" s="133"/>
      <c r="T7241" s="133"/>
      <c r="X7241" s="131"/>
      <c r="Y7241" s="133"/>
      <c r="AJ7241" s="133"/>
      <c r="AO7241" s="135"/>
      <c r="AP7241" s="135"/>
      <c r="BJ7241" s="136"/>
    </row>
    <row r="7242" spans="5:62" ht="14.25" customHeight="1" x14ac:dyDescent="0.25">
      <c r="E7242" s="113"/>
      <c r="H7242" s="133"/>
      <c r="T7242" s="133"/>
      <c r="X7242" s="131"/>
      <c r="Y7242" s="133"/>
      <c r="AJ7242" s="133"/>
      <c r="AO7242" s="135"/>
      <c r="AP7242" s="135"/>
      <c r="BJ7242" s="136"/>
    </row>
    <row r="7243" spans="5:62" ht="14.25" customHeight="1" x14ac:dyDescent="0.25">
      <c r="E7243" s="113"/>
      <c r="H7243" s="133"/>
      <c r="T7243" s="133"/>
      <c r="X7243" s="131"/>
      <c r="Y7243" s="133"/>
      <c r="AJ7243" s="133"/>
      <c r="AO7243" s="135"/>
      <c r="AP7243" s="135"/>
      <c r="BJ7243" s="136"/>
    </row>
    <row r="7244" spans="5:62" ht="14.25" customHeight="1" x14ac:dyDescent="0.25">
      <c r="E7244" s="113"/>
      <c r="H7244" s="133"/>
      <c r="T7244" s="133"/>
      <c r="X7244" s="131"/>
      <c r="Y7244" s="133"/>
      <c r="AJ7244" s="133"/>
      <c r="AO7244" s="135"/>
      <c r="AP7244" s="135"/>
      <c r="BJ7244" s="136"/>
    </row>
    <row r="7245" spans="5:62" ht="14.25" customHeight="1" x14ac:dyDescent="0.25">
      <c r="E7245" s="113"/>
      <c r="H7245" s="133"/>
      <c r="T7245" s="133"/>
      <c r="X7245" s="131"/>
      <c r="Y7245" s="133"/>
      <c r="AJ7245" s="133"/>
      <c r="AO7245" s="135"/>
      <c r="AP7245" s="135"/>
      <c r="BJ7245" s="136"/>
    </row>
    <row r="7246" spans="5:62" ht="14.25" customHeight="1" x14ac:dyDescent="0.25">
      <c r="E7246" s="113"/>
      <c r="H7246" s="133"/>
      <c r="T7246" s="133"/>
      <c r="X7246" s="131"/>
      <c r="Y7246" s="133"/>
      <c r="AJ7246" s="133"/>
      <c r="AO7246" s="135"/>
      <c r="AP7246" s="135"/>
      <c r="BJ7246" s="136"/>
    </row>
    <row r="7247" spans="5:62" ht="14.25" customHeight="1" x14ac:dyDescent="0.25">
      <c r="E7247" s="113"/>
      <c r="H7247" s="133"/>
      <c r="T7247" s="133"/>
      <c r="X7247" s="131"/>
      <c r="Y7247" s="133"/>
      <c r="AJ7247" s="133"/>
      <c r="AO7247" s="135"/>
      <c r="AP7247" s="135"/>
      <c r="BJ7247" s="136"/>
    </row>
    <row r="7248" spans="5:62" ht="14.25" customHeight="1" x14ac:dyDescent="0.25">
      <c r="E7248" s="113"/>
      <c r="H7248" s="133"/>
      <c r="T7248" s="133"/>
      <c r="X7248" s="131"/>
      <c r="Y7248" s="133"/>
      <c r="AJ7248" s="133"/>
      <c r="AO7248" s="135"/>
      <c r="AP7248" s="135"/>
      <c r="BJ7248" s="136"/>
    </row>
    <row r="7249" spans="5:62" ht="14.25" customHeight="1" x14ac:dyDescent="0.25">
      <c r="E7249" s="113"/>
      <c r="H7249" s="133"/>
      <c r="T7249" s="133"/>
      <c r="X7249" s="131"/>
      <c r="Y7249" s="133"/>
      <c r="AJ7249" s="133"/>
      <c r="AO7249" s="135"/>
      <c r="AP7249" s="135"/>
      <c r="BJ7249" s="136"/>
    </row>
    <row r="7250" spans="5:62" ht="14.25" customHeight="1" x14ac:dyDescent="0.25">
      <c r="E7250" s="113"/>
      <c r="H7250" s="133"/>
      <c r="T7250" s="133"/>
      <c r="X7250" s="131"/>
      <c r="Y7250" s="133"/>
      <c r="AJ7250" s="133"/>
      <c r="AO7250" s="135"/>
      <c r="AP7250" s="135"/>
      <c r="BJ7250" s="136"/>
    </row>
    <row r="7251" spans="5:62" ht="14.25" customHeight="1" x14ac:dyDescent="0.25">
      <c r="E7251" s="113"/>
      <c r="H7251" s="133"/>
      <c r="T7251" s="133"/>
      <c r="X7251" s="131"/>
      <c r="Y7251" s="133"/>
      <c r="AJ7251" s="133"/>
      <c r="AO7251" s="135"/>
      <c r="AP7251" s="135"/>
      <c r="BJ7251" s="136"/>
    </row>
    <row r="7252" spans="5:62" ht="14.25" customHeight="1" x14ac:dyDescent="0.25">
      <c r="E7252" s="113"/>
      <c r="H7252" s="133"/>
      <c r="T7252" s="133"/>
      <c r="X7252" s="131"/>
      <c r="Y7252" s="133"/>
      <c r="AJ7252" s="133"/>
      <c r="AO7252" s="135"/>
      <c r="AP7252" s="135"/>
      <c r="BJ7252" s="136"/>
    </row>
    <row r="7253" spans="5:62" ht="14.25" customHeight="1" x14ac:dyDescent="0.25">
      <c r="E7253" s="113"/>
      <c r="H7253" s="133"/>
      <c r="T7253" s="133"/>
      <c r="X7253" s="131"/>
      <c r="Y7253" s="133"/>
      <c r="AJ7253" s="133"/>
      <c r="AO7253" s="135"/>
      <c r="AP7253" s="135"/>
      <c r="BJ7253" s="136"/>
    </row>
    <row r="7254" spans="5:62" ht="14.25" customHeight="1" x14ac:dyDescent="0.25">
      <c r="E7254" s="113"/>
      <c r="H7254" s="133"/>
      <c r="T7254" s="133"/>
      <c r="X7254" s="131"/>
      <c r="Y7254" s="133"/>
      <c r="AJ7254" s="133"/>
      <c r="AO7254" s="135"/>
      <c r="AP7254" s="135"/>
      <c r="BJ7254" s="136"/>
    </row>
    <row r="7255" spans="5:62" ht="14.25" customHeight="1" x14ac:dyDescent="0.25">
      <c r="E7255" s="113"/>
      <c r="H7255" s="133"/>
      <c r="T7255" s="133"/>
      <c r="X7255" s="131"/>
      <c r="Y7255" s="133"/>
      <c r="AJ7255" s="133"/>
      <c r="AO7255" s="135"/>
      <c r="AP7255" s="135"/>
      <c r="BJ7255" s="136"/>
    </row>
    <row r="7256" spans="5:62" ht="14.25" customHeight="1" x14ac:dyDescent="0.25">
      <c r="E7256" s="113"/>
      <c r="H7256" s="133"/>
      <c r="T7256" s="133"/>
      <c r="X7256" s="131"/>
      <c r="Y7256" s="133"/>
      <c r="AJ7256" s="133"/>
      <c r="AO7256" s="135"/>
      <c r="AP7256" s="135"/>
      <c r="BJ7256" s="136"/>
    </row>
    <row r="7257" spans="5:62" ht="14.25" customHeight="1" x14ac:dyDescent="0.25">
      <c r="E7257" s="113"/>
      <c r="H7257" s="133"/>
      <c r="T7257" s="133"/>
      <c r="X7257" s="131"/>
      <c r="Y7257" s="133"/>
      <c r="AJ7257" s="133"/>
      <c r="AO7257" s="135"/>
      <c r="AP7257" s="135"/>
      <c r="BJ7257" s="136"/>
    </row>
    <row r="7258" spans="5:62" ht="14.25" customHeight="1" x14ac:dyDescent="0.25">
      <c r="E7258" s="113"/>
      <c r="H7258" s="133"/>
      <c r="T7258" s="133"/>
      <c r="X7258" s="131"/>
      <c r="Y7258" s="133"/>
      <c r="AJ7258" s="133"/>
      <c r="AO7258" s="135"/>
      <c r="AP7258" s="135"/>
      <c r="BJ7258" s="136"/>
    </row>
    <row r="7259" spans="5:62" ht="14.25" customHeight="1" x14ac:dyDescent="0.25">
      <c r="E7259" s="113"/>
      <c r="H7259" s="133"/>
      <c r="T7259" s="133"/>
      <c r="X7259" s="131"/>
      <c r="Y7259" s="133"/>
      <c r="AJ7259" s="133"/>
      <c r="AO7259" s="135"/>
      <c r="AP7259" s="135"/>
      <c r="BJ7259" s="136"/>
    </row>
    <row r="7260" spans="5:62" ht="14.25" customHeight="1" x14ac:dyDescent="0.25">
      <c r="E7260" s="113"/>
      <c r="H7260" s="133"/>
      <c r="T7260" s="133"/>
      <c r="X7260" s="131"/>
      <c r="Y7260" s="133"/>
      <c r="AJ7260" s="133"/>
      <c r="AO7260" s="135"/>
      <c r="AP7260" s="135"/>
      <c r="BJ7260" s="136"/>
    </row>
    <row r="7261" spans="5:62" ht="14.25" customHeight="1" x14ac:dyDescent="0.25">
      <c r="E7261" s="113"/>
      <c r="H7261" s="133"/>
      <c r="T7261" s="133"/>
      <c r="X7261" s="131"/>
      <c r="Y7261" s="133"/>
      <c r="AJ7261" s="133"/>
      <c r="AO7261" s="135"/>
      <c r="AP7261" s="135"/>
      <c r="BJ7261" s="136"/>
    </row>
    <row r="7262" spans="5:62" ht="14.25" customHeight="1" x14ac:dyDescent="0.25">
      <c r="E7262" s="113"/>
      <c r="H7262" s="133"/>
      <c r="T7262" s="133"/>
      <c r="X7262" s="131"/>
      <c r="Y7262" s="133"/>
      <c r="AJ7262" s="133"/>
      <c r="AO7262" s="135"/>
      <c r="AP7262" s="135"/>
      <c r="BJ7262" s="136"/>
    </row>
    <row r="7263" spans="5:62" ht="14.25" customHeight="1" x14ac:dyDescent="0.25">
      <c r="E7263" s="113"/>
      <c r="H7263" s="133"/>
      <c r="T7263" s="133"/>
      <c r="X7263" s="131"/>
      <c r="Y7263" s="133"/>
      <c r="AJ7263" s="133"/>
      <c r="AO7263" s="135"/>
      <c r="AP7263" s="135"/>
      <c r="BJ7263" s="136"/>
    </row>
    <row r="7264" spans="5:62" ht="14.25" customHeight="1" x14ac:dyDescent="0.25">
      <c r="E7264" s="113"/>
      <c r="H7264" s="133"/>
      <c r="T7264" s="133"/>
      <c r="X7264" s="131"/>
      <c r="Y7264" s="133"/>
      <c r="AJ7264" s="133"/>
      <c r="AO7264" s="135"/>
      <c r="AP7264" s="135"/>
      <c r="BJ7264" s="136"/>
    </row>
    <row r="7265" spans="5:62" ht="14.25" customHeight="1" x14ac:dyDescent="0.25">
      <c r="E7265" s="113"/>
      <c r="H7265" s="133"/>
      <c r="T7265" s="133"/>
      <c r="X7265" s="131"/>
      <c r="Y7265" s="133"/>
      <c r="AJ7265" s="133"/>
      <c r="AO7265" s="135"/>
      <c r="AP7265" s="135"/>
      <c r="BJ7265" s="136"/>
    </row>
    <row r="7266" spans="5:62" ht="14.25" customHeight="1" x14ac:dyDescent="0.25">
      <c r="E7266" s="113"/>
      <c r="H7266" s="133"/>
      <c r="T7266" s="133"/>
      <c r="X7266" s="131"/>
      <c r="Y7266" s="133"/>
      <c r="AJ7266" s="133"/>
      <c r="AO7266" s="135"/>
      <c r="AP7266" s="135"/>
      <c r="BJ7266" s="136"/>
    </row>
    <row r="7267" spans="5:62" ht="14.25" customHeight="1" x14ac:dyDescent="0.25">
      <c r="E7267" s="113"/>
      <c r="H7267" s="133"/>
      <c r="T7267" s="133"/>
      <c r="X7267" s="131"/>
      <c r="Y7267" s="133"/>
      <c r="AJ7267" s="133"/>
      <c r="AO7267" s="135"/>
      <c r="AP7267" s="135"/>
      <c r="BJ7267" s="136"/>
    </row>
    <row r="7268" spans="5:62" ht="14.25" customHeight="1" x14ac:dyDescent="0.25">
      <c r="E7268" s="113"/>
      <c r="H7268" s="133"/>
      <c r="T7268" s="133"/>
      <c r="X7268" s="131"/>
      <c r="Y7268" s="133"/>
      <c r="AJ7268" s="133"/>
      <c r="AO7268" s="135"/>
      <c r="AP7268" s="135"/>
      <c r="BJ7268" s="136"/>
    </row>
    <row r="7269" spans="5:62" ht="14.25" customHeight="1" x14ac:dyDescent="0.25">
      <c r="E7269" s="113"/>
      <c r="H7269" s="133"/>
      <c r="T7269" s="133"/>
      <c r="X7269" s="131"/>
      <c r="Y7269" s="133"/>
      <c r="AJ7269" s="133"/>
      <c r="AO7269" s="135"/>
      <c r="AP7269" s="135"/>
      <c r="BJ7269" s="136"/>
    </row>
    <row r="7270" spans="5:62" ht="14.25" customHeight="1" x14ac:dyDescent="0.25">
      <c r="E7270" s="113"/>
      <c r="H7270" s="133"/>
      <c r="T7270" s="133"/>
      <c r="X7270" s="131"/>
      <c r="Y7270" s="133"/>
      <c r="AJ7270" s="133"/>
      <c r="AO7270" s="135"/>
      <c r="AP7270" s="135"/>
      <c r="BJ7270" s="136"/>
    </row>
    <row r="7271" spans="5:62" ht="14.25" customHeight="1" x14ac:dyDescent="0.25">
      <c r="E7271" s="113"/>
      <c r="H7271" s="133"/>
      <c r="T7271" s="133"/>
      <c r="X7271" s="131"/>
      <c r="Y7271" s="133"/>
      <c r="AJ7271" s="133"/>
      <c r="AO7271" s="135"/>
      <c r="AP7271" s="135"/>
      <c r="BJ7271" s="136"/>
    </row>
    <row r="7272" spans="5:62" ht="14.25" customHeight="1" x14ac:dyDescent="0.25">
      <c r="E7272" s="113"/>
      <c r="H7272" s="133"/>
      <c r="T7272" s="133"/>
      <c r="X7272" s="131"/>
      <c r="Y7272" s="133"/>
      <c r="AJ7272" s="133"/>
      <c r="AO7272" s="135"/>
      <c r="AP7272" s="135"/>
      <c r="BJ7272" s="136"/>
    </row>
    <row r="7273" spans="5:62" ht="14.25" customHeight="1" x14ac:dyDescent="0.25">
      <c r="E7273" s="113"/>
      <c r="H7273" s="133"/>
      <c r="T7273" s="133"/>
      <c r="X7273" s="131"/>
      <c r="Y7273" s="133"/>
      <c r="AJ7273" s="133"/>
      <c r="AO7273" s="135"/>
      <c r="AP7273" s="135"/>
      <c r="BJ7273" s="136"/>
    </row>
    <row r="7274" spans="5:62" ht="14.25" customHeight="1" x14ac:dyDescent="0.25">
      <c r="E7274" s="113"/>
      <c r="H7274" s="133"/>
      <c r="T7274" s="133"/>
      <c r="X7274" s="131"/>
      <c r="Y7274" s="133"/>
      <c r="AJ7274" s="133"/>
      <c r="AO7274" s="135"/>
      <c r="AP7274" s="135"/>
      <c r="BJ7274" s="136"/>
    </row>
    <row r="7275" spans="5:62" ht="14.25" customHeight="1" x14ac:dyDescent="0.25">
      <c r="E7275" s="113"/>
      <c r="H7275" s="133"/>
      <c r="T7275" s="133"/>
      <c r="X7275" s="131"/>
      <c r="Y7275" s="133"/>
      <c r="AJ7275" s="133"/>
      <c r="AO7275" s="135"/>
      <c r="AP7275" s="135"/>
      <c r="BJ7275" s="136"/>
    </row>
    <row r="7276" spans="5:62" ht="14.25" customHeight="1" x14ac:dyDescent="0.25">
      <c r="E7276" s="113"/>
      <c r="H7276" s="133"/>
      <c r="T7276" s="133"/>
      <c r="X7276" s="131"/>
      <c r="Y7276" s="133"/>
      <c r="AJ7276" s="133"/>
      <c r="AO7276" s="135"/>
      <c r="AP7276" s="135"/>
      <c r="BJ7276" s="136"/>
    </row>
    <row r="7277" spans="5:62" ht="14.25" customHeight="1" x14ac:dyDescent="0.25">
      <c r="E7277" s="113"/>
      <c r="H7277" s="133"/>
      <c r="T7277" s="133"/>
      <c r="X7277" s="131"/>
      <c r="Y7277" s="133"/>
      <c r="AJ7277" s="133"/>
      <c r="AO7277" s="135"/>
      <c r="AP7277" s="135"/>
      <c r="BJ7277" s="136"/>
    </row>
    <row r="7278" spans="5:62" ht="14.25" customHeight="1" x14ac:dyDescent="0.25">
      <c r="E7278" s="113"/>
      <c r="H7278" s="133"/>
      <c r="T7278" s="133"/>
      <c r="X7278" s="131"/>
      <c r="Y7278" s="133"/>
      <c r="AJ7278" s="133"/>
      <c r="AO7278" s="135"/>
      <c r="AP7278" s="135"/>
      <c r="BJ7278" s="136"/>
    </row>
    <row r="7279" spans="5:62" ht="14.25" customHeight="1" x14ac:dyDescent="0.25">
      <c r="E7279" s="113"/>
      <c r="H7279" s="133"/>
      <c r="T7279" s="133"/>
      <c r="X7279" s="131"/>
      <c r="Y7279" s="133"/>
      <c r="AJ7279" s="133"/>
      <c r="AO7279" s="135"/>
      <c r="AP7279" s="135"/>
      <c r="BJ7279" s="136"/>
    </row>
    <row r="7280" spans="5:62" ht="14.25" customHeight="1" x14ac:dyDescent="0.25">
      <c r="E7280" s="113"/>
      <c r="H7280" s="133"/>
      <c r="T7280" s="133"/>
      <c r="X7280" s="131"/>
      <c r="Y7280" s="133"/>
      <c r="AJ7280" s="133"/>
      <c r="AO7280" s="135"/>
      <c r="AP7280" s="135"/>
      <c r="BJ7280" s="136"/>
    </row>
    <row r="7281" spans="5:62" ht="14.25" customHeight="1" x14ac:dyDescent="0.25">
      <c r="E7281" s="113"/>
      <c r="H7281" s="133"/>
      <c r="T7281" s="133"/>
      <c r="X7281" s="131"/>
      <c r="Y7281" s="133"/>
      <c r="AJ7281" s="133"/>
      <c r="AO7281" s="135"/>
      <c r="AP7281" s="135"/>
      <c r="BJ7281" s="136"/>
    </row>
    <row r="7282" spans="5:62" ht="14.25" customHeight="1" x14ac:dyDescent="0.25">
      <c r="E7282" s="113"/>
      <c r="H7282" s="133"/>
      <c r="T7282" s="133"/>
      <c r="X7282" s="131"/>
      <c r="Y7282" s="133"/>
      <c r="AJ7282" s="133"/>
      <c r="AO7282" s="135"/>
      <c r="AP7282" s="135"/>
      <c r="BJ7282" s="136"/>
    </row>
    <row r="7283" spans="5:62" ht="14.25" customHeight="1" x14ac:dyDescent="0.25">
      <c r="E7283" s="113"/>
      <c r="H7283" s="133"/>
      <c r="T7283" s="133"/>
      <c r="X7283" s="131"/>
      <c r="Y7283" s="133"/>
      <c r="AJ7283" s="133"/>
      <c r="AO7283" s="135"/>
      <c r="AP7283" s="135"/>
      <c r="BJ7283" s="136"/>
    </row>
    <row r="7284" spans="5:62" ht="14.25" customHeight="1" x14ac:dyDescent="0.25">
      <c r="E7284" s="113"/>
      <c r="H7284" s="133"/>
      <c r="T7284" s="133"/>
      <c r="X7284" s="131"/>
      <c r="Y7284" s="133"/>
      <c r="AJ7284" s="133"/>
      <c r="AO7284" s="135"/>
      <c r="AP7284" s="135"/>
      <c r="BJ7284" s="136"/>
    </row>
    <row r="7285" spans="5:62" ht="14.25" customHeight="1" x14ac:dyDescent="0.25">
      <c r="E7285" s="113"/>
      <c r="H7285" s="133"/>
      <c r="T7285" s="133"/>
      <c r="X7285" s="131"/>
      <c r="Y7285" s="133"/>
      <c r="AJ7285" s="133"/>
      <c r="AO7285" s="135"/>
      <c r="AP7285" s="135"/>
      <c r="BJ7285" s="136"/>
    </row>
    <row r="7286" spans="5:62" ht="14.25" customHeight="1" x14ac:dyDescent="0.25">
      <c r="E7286" s="113"/>
      <c r="H7286" s="133"/>
      <c r="T7286" s="133"/>
      <c r="X7286" s="131"/>
      <c r="Y7286" s="133"/>
      <c r="AJ7286" s="133"/>
      <c r="AO7286" s="135"/>
      <c r="AP7286" s="135"/>
      <c r="BJ7286" s="136"/>
    </row>
    <row r="7287" spans="5:62" ht="14.25" customHeight="1" x14ac:dyDescent="0.25">
      <c r="E7287" s="113"/>
      <c r="H7287" s="133"/>
      <c r="T7287" s="133"/>
      <c r="X7287" s="131"/>
      <c r="Y7287" s="133"/>
      <c r="AJ7287" s="133"/>
      <c r="AO7287" s="135"/>
      <c r="AP7287" s="135"/>
      <c r="BJ7287" s="136"/>
    </row>
    <row r="7288" spans="5:62" ht="14.25" customHeight="1" x14ac:dyDescent="0.25">
      <c r="E7288" s="113"/>
      <c r="H7288" s="133"/>
      <c r="T7288" s="133"/>
      <c r="X7288" s="131"/>
      <c r="Y7288" s="133"/>
      <c r="AJ7288" s="133"/>
      <c r="AO7288" s="135"/>
      <c r="AP7288" s="135"/>
      <c r="BJ7288" s="136"/>
    </row>
    <row r="7289" spans="5:62" ht="14.25" customHeight="1" x14ac:dyDescent="0.25">
      <c r="E7289" s="113"/>
      <c r="H7289" s="133"/>
      <c r="T7289" s="133"/>
      <c r="X7289" s="131"/>
      <c r="Y7289" s="133"/>
      <c r="AJ7289" s="133"/>
      <c r="AO7289" s="135"/>
      <c r="AP7289" s="135"/>
      <c r="BJ7289" s="136"/>
    </row>
    <row r="7290" spans="5:62" ht="14.25" customHeight="1" x14ac:dyDescent="0.25">
      <c r="E7290" s="113"/>
      <c r="H7290" s="133"/>
      <c r="T7290" s="133"/>
      <c r="X7290" s="131"/>
      <c r="Y7290" s="133"/>
      <c r="AJ7290" s="133"/>
      <c r="AO7290" s="135"/>
      <c r="AP7290" s="135"/>
      <c r="BJ7290" s="136"/>
    </row>
    <row r="7291" spans="5:62" ht="14.25" customHeight="1" x14ac:dyDescent="0.25">
      <c r="E7291" s="113"/>
      <c r="H7291" s="133"/>
      <c r="T7291" s="133"/>
      <c r="X7291" s="131"/>
      <c r="Y7291" s="133"/>
      <c r="AJ7291" s="133"/>
      <c r="AO7291" s="135"/>
      <c r="AP7291" s="135"/>
      <c r="BJ7291" s="136"/>
    </row>
    <row r="7292" spans="5:62" ht="14.25" customHeight="1" x14ac:dyDescent="0.25">
      <c r="E7292" s="113"/>
      <c r="H7292" s="133"/>
      <c r="T7292" s="133"/>
      <c r="X7292" s="131"/>
      <c r="Y7292" s="133"/>
      <c r="AJ7292" s="133"/>
      <c r="AO7292" s="135"/>
      <c r="AP7292" s="135"/>
      <c r="BJ7292" s="136"/>
    </row>
    <row r="7293" spans="5:62" ht="14.25" customHeight="1" x14ac:dyDescent="0.25">
      <c r="E7293" s="113"/>
      <c r="H7293" s="133"/>
      <c r="T7293" s="133"/>
      <c r="X7293" s="131"/>
      <c r="Y7293" s="133"/>
      <c r="AJ7293" s="133"/>
      <c r="AO7293" s="135"/>
      <c r="AP7293" s="135"/>
      <c r="BJ7293" s="136"/>
    </row>
    <row r="7294" spans="5:62" ht="14.25" customHeight="1" x14ac:dyDescent="0.25">
      <c r="E7294" s="113"/>
      <c r="H7294" s="133"/>
      <c r="T7294" s="133"/>
      <c r="X7294" s="131"/>
      <c r="Y7294" s="133"/>
      <c r="AJ7294" s="133"/>
      <c r="AO7294" s="135"/>
      <c r="AP7294" s="135"/>
      <c r="BJ7294" s="136"/>
    </row>
    <row r="7295" spans="5:62" ht="14.25" customHeight="1" x14ac:dyDescent="0.25">
      <c r="E7295" s="113"/>
      <c r="H7295" s="133"/>
      <c r="T7295" s="133"/>
      <c r="X7295" s="131"/>
      <c r="Y7295" s="133"/>
      <c r="AJ7295" s="133"/>
      <c r="AO7295" s="135"/>
      <c r="AP7295" s="135"/>
      <c r="BJ7295" s="136"/>
    </row>
    <row r="7296" spans="5:62" ht="14.25" customHeight="1" x14ac:dyDescent="0.25">
      <c r="E7296" s="113"/>
      <c r="H7296" s="133"/>
      <c r="T7296" s="133"/>
      <c r="X7296" s="131"/>
      <c r="Y7296" s="133"/>
      <c r="AJ7296" s="133"/>
      <c r="AO7296" s="135"/>
      <c r="AP7296" s="135"/>
      <c r="BJ7296" s="136"/>
    </row>
    <row r="7297" spans="5:62" ht="14.25" customHeight="1" x14ac:dyDescent="0.25">
      <c r="E7297" s="113"/>
      <c r="H7297" s="133"/>
      <c r="T7297" s="133"/>
      <c r="X7297" s="131"/>
      <c r="Y7297" s="133"/>
      <c r="AJ7297" s="133"/>
      <c r="AO7297" s="135"/>
      <c r="AP7297" s="135"/>
      <c r="BJ7297" s="136"/>
    </row>
    <row r="7298" spans="5:62" ht="14.25" customHeight="1" x14ac:dyDescent="0.25">
      <c r="E7298" s="113"/>
      <c r="H7298" s="133"/>
      <c r="T7298" s="133"/>
      <c r="X7298" s="131"/>
      <c r="Y7298" s="133"/>
      <c r="AJ7298" s="133"/>
      <c r="AO7298" s="135"/>
      <c r="AP7298" s="135"/>
      <c r="BJ7298" s="136"/>
    </row>
    <row r="7299" spans="5:62" ht="14.25" customHeight="1" x14ac:dyDescent="0.25">
      <c r="E7299" s="113"/>
      <c r="H7299" s="133"/>
      <c r="T7299" s="133"/>
      <c r="X7299" s="131"/>
      <c r="Y7299" s="133"/>
      <c r="AJ7299" s="133"/>
      <c r="AO7299" s="135"/>
      <c r="AP7299" s="135"/>
      <c r="BJ7299" s="136"/>
    </row>
    <row r="7300" spans="5:62" ht="14.25" customHeight="1" x14ac:dyDescent="0.25">
      <c r="E7300" s="113"/>
      <c r="H7300" s="133"/>
      <c r="T7300" s="133"/>
      <c r="X7300" s="131"/>
      <c r="Y7300" s="133"/>
      <c r="AJ7300" s="133"/>
      <c r="AO7300" s="135"/>
      <c r="AP7300" s="135"/>
      <c r="BJ7300" s="136"/>
    </row>
    <row r="7301" spans="5:62" ht="14.25" customHeight="1" x14ac:dyDescent="0.25">
      <c r="E7301" s="113"/>
      <c r="H7301" s="133"/>
      <c r="T7301" s="133"/>
      <c r="X7301" s="131"/>
      <c r="Y7301" s="133"/>
      <c r="AJ7301" s="133"/>
      <c r="AO7301" s="135"/>
      <c r="AP7301" s="135"/>
      <c r="BJ7301" s="136"/>
    </row>
    <row r="7302" spans="5:62" ht="14.25" customHeight="1" x14ac:dyDescent="0.25">
      <c r="E7302" s="113"/>
      <c r="H7302" s="133"/>
      <c r="T7302" s="133"/>
      <c r="X7302" s="131"/>
      <c r="Y7302" s="133"/>
      <c r="AJ7302" s="133"/>
      <c r="AO7302" s="135"/>
      <c r="AP7302" s="135"/>
      <c r="BJ7302" s="136"/>
    </row>
    <row r="7303" spans="5:62" ht="14.25" customHeight="1" x14ac:dyDescent="0.25">
      <c r="E7303" s="113"/>
      <c r="H7303" s="133"/>
      <c r="T7303" s="133"/>
      <c r="X7303" s="131"/>
      <c r="Y7303" s="133"/>
      <c r="AJ7303" s="133"/>
      <c r="AO7303" s="135"/>
      <c r="AP7303" s="135"/>
      <c r="BJ7303" s="136"/>
    </row>
    <row r="7304" spans="5:62" ht="14.25" customHeight="1" x14ac:dyDescent="0.25">
      <c r="E7304" s="113"/>
      <c r="H7304" s="133"/>
      <c r="T7304" s="133"/>
      <c r="X7304" s="131"/>
      <c r="Y7304" s="133"/>
      <c r="AJ7304" s="133"/>
      <c r="AO7304" s="135"/>
      <c r="AP7304" s="135"/>
      <c r="BJ7304" s="136"/>
    </row>
    <row r="7305" spans="5:62" ht="14.25" customHeight="1" x14ac:dyDescent="0.25">
      <c r="E7305" s="113"/>
      <c r="H7305" s="133"/>
      <c r="T7305" s="133"/>
      <c r="X7305" s="131"/>
      <c r="Y7305" s="133"/>
      <c r="AJ7305" s="133"/>
      <c r="AO7305" s="135"/>
      <c r="AP7305" s="135"/>
      <c r="BJ7305" s="136"/>
    </row>
    <row r="7306" spans="5:62" ht="14.25" customHeight="1" x14ac:dyDescent="0.25">
      <c r="E7306" s="113"/>
      <c r="H7306" s="133"/>
      <c r="T7306" s="133"/>
      <c r="X7306" s="131"/>
      <c r="Y7306" s="133"/>
      <c r="AJ7306" s="133"/>
      <c r="AO7306" s="135"/>
      <c r="AP7306" s="135"/>
      <c r="BJ7306" s="136"/>
    </row>
    <row r="7307" spans="5:62" ht="14.25" customHeight="1" x14ac:dyDescent="0.25">
      <c r="E7307" s="113"/>
      <c r="H7307" s="133"/>
      <c r="T7307" s="133"/>
      <c r="X7307" s="131"/>
      <c r="Y7307" s="133"/>
      <c r="AJ7307" s="133"/>
      <c r="AO7307" s="135"/>
      <c r="AP7307" s="135"/>
      <c r="BJ7307" s="136"/>
    </row>
    <row r="7308" spans="5:62" ht="14.25" customHeight="1" x14ac:dyDescent="0.25">
      <c r="E7308" s="113"/>
      <c r="H7308" s="133"/>
      <c r="T7308" s="133"/>
      <c r="X7308" s="131"/>
      <c r="Y7308" s="133"/>
      <c r="AJ7308" s="133"/>
      <c r="AO7308" s="135"/>
      <c r="AP7308" s="135"/>
      <c r="BJ7308" s="136"/>
    </row>
    <row r="7309" spans="5:62" ht="14.25" customHeight="1" x14ac:dyDescent="0.25">
      <c r="E7309" s="113"/>
      <c r="H7309" s="133"/>
      <c r="T7309" s="133"/>
      <c r="X7309" s="131"/>
      <c r="Y7309" s="133"/>
      <c r="AJ7309" s="133"/>
      <c r="AO7309" s="135"/>
      <c r="AP7309" s="135"/>
      <c r="BJ7309" s="136"/>
    </row>
    <row r="7310" spans="5:62" ht="14.25" customHeight="1" x14ac:dyDescent="0.25">
      <c r="E7310" s="113"/>
      <c r="H7310" s="133"/>
      <c r="T7310" s="133"/>
      <c r="X7310" s="131"/>
      <c r="Y7310" s="133"/>
      <c r="AJ7310" s="133"/>
      <c r="AO7310" s="135"/>
      <c r="AP7310" s="135"/>
      <c r="BJ7310" s="136"/>
    </row>
    <row r="7311" spans="5:62" ht="14.25" customHeight="1" x14ac:dyDescent="0.25">
      <c r="E7311" s="113"/>
      <c r="H7311" s="133"/>
      <c r="T7311" s="133"/>
      <c r="X7311" s="131"/>
      <c r="Y7311" s="133"/>
      <c r="AJ7311" s="133"/>
      <c r="AO7311" s="135"/>
      <c r="AP7311" s="135"/>
      <c r="BJ7311" s="136"/>
    </row>
    <row r="7312" spans="5:62" ht="14.25" customHeight="1" x14ac:dyDescent="0.25">
      <c r="E7312" s="113"/>
      <c r="H7312" s="133"/>
      <c r="T7312" s="133"/>
      <c r="X7312" s="131"/>
      <c r="Y7312" s="133"/>
      <c r="AJ7312" s="133"/>
      <c r="AO7312" s="135"/>
      <c r="AP7312" s="135"/>
      <c r="BJ7312" s="136"/>
    </row>
    <row r="7313" spans="5:62" ht="14.25" customHeight="1" x14ac:dyDescent="0.25">
      <c r="E7313" s="113"/>
      <c r="H7313" s="133"/>
      <c r="T7313" s="133"/>
      <c r="X7313" s="131"/>
      <c r="Y7313" s="133"/>
      <c r="AJ7313" s="133"/>
      <c r="AO7313" s="135"/>
      <c r="AP7313" s="135"/>
      <c r="BJ7313" s="136"/>
    </row>
    <row r="7314" spans="5:62" ht="14.25" customHeight="1" x14ac:dyDescent="0.25">
      <c r="E7314" s="113"/>
      <c r="H7314" s="133"/>
      <c r="T7314" s="133"/>
      <c r="X7314" s="131"/>
      <c r="Y7314" s="133"/>
      <c r="AJ7314" s="133"/>
      <c r="AO7314" s="135"/>
      <c r="AP7314" s="135"/>
      <c r="BJ7314" s="136"/>
    </row>
    <row r="7315" spans="5:62" ht="14.25" customHeight="1" x14ac:dyDescent="0.25">
      <c r="E7315" s="113"/>
      <c r="H7315" s="133"/>
      <c r="T7315" s="133"/>
      <c r="X7315" s="131"/>
      <c r="Y7315" s="133"/>
      <c r="AJ7315" s="133"/>
      <c r="AO7315" s="135"/>
      <c r="AP7315" s="135"/>
      <c r="BJ7315" s="136"/>
    </row>
    <row r="7316" spans="5:62" ht="14.25" customHeight="1" x14ac:dyDescent="0.25">
      <c r="E7316" s="113"/>
      <c r="H7316" s="133"/>
      <c r="T7316" s="133"/>
      <c r="X7316" s="131"/>
      <c r="Y7316" s="133"/>
      <c r="AJ7316" s="133"/>
      <c r="AO7316" s="135"/>
      <c r="AP7316" s="135"/>
      <c r="BJ7316" s="136"/>
    </row>
    <row r="7317" spans="5:62" ht="14.25" customHeight="1" x14ac:dyDescent="0.25">
      <c r="E7317" s="113"/>
      <c r="H7317" s="133"/>
      <c r="T7317" s="133"/>
      <c r="X7317" s="131"/>
      <c r="Y7317" s="133"/>
      <c r="AJ7317" s="133"/>
      <c r="AO7317" s="135"/>
      <c r="AP7317" s="135"/>
      <c r="BJ7317" s="136"/>
    </row>
    <row r="7318" spans="5:62" ht="14.25" customHeight="1" x14ac:dyDescent="0.25">
      <c r="E7318" s="113"/>
      <c r="H7318" s="133"/>
      <c r="T7318" s="133"/>
      <c r="X7318" s="131"/>
      <c r="Y7318" s="133"/>
      <c r="AJ7318" s="133"/>
      <c r="AO7318" s="135"/>
      <c r="AP7318" s="135"/>
      <c r="BJ7318" s="136"/>
    </row>
    <row r="7319" spans="5:62" ht="14.25" customHeight="1" x14ac:dyDescent="0.25">
      <c r="E7319" s="113"/>
      <c r="H7319" s="133"/>
      <c r="T7319" s="133"/>
      <c r="X7319" s="131"/>
      <c r="Y7319" s="133"/>
      <c r="AJ7319" s="133"/>
      <c r="AO7319" s="135"/>
      <c r="AP7319" s="135"/>
      <c r="BJ7319" s="136"/>
    </row>
    <row r="7320" spans="5:62" ht="14.25" customHeight="1" x14ac:dyDescent="0.25">
      <c r="E7320" s="113"/>
      <c r="H7320" s="133"/>
      <c r="T7320" s="133"/>
      <c r="X7320" s="131"/>
      <c r="Y7320" s="133"/>
      <c r="AJ7320" s="133"/>
      <c r="AO7320" s="135"/>
      <c r="AP7320" s="135"/>
      <c r="BJ7320" s="136"/>
    </row>
    <row r="7321" spans="5:62" ht="14.25" customHeight="1" x14ac:dyDescent="0.25">
      <c r="E7321" s="113"/>
      <c r="H7321" s="133"/>
      <c r="T7321" s="133"/>
      <c r="X7321" s="131"/>
      <c r="Y7321" s="133"/>
      <c r="AJ7321" s="133"/>
      <c r="AO7321" s="135"/>
      <c r="AP7321" s="135"/>
      <c r="BJ7321" s="136"/>
    </row>
    <row r="7322" spans="5:62" ht="14.25" customHeight="1" x14ac:dyDescent="0.25">
      <c r="E7322" s="113"/>
      <c r="H7322" s="133"/>
      <c r="T7322" s="133"/>
      <c r="X7322" s="131"/>
      <c r="Y7322" s="133"/>
      <c r="AJ7322" s="133"/>
      <c r="AO7322" s="135"/>
      <c r="AP7322" s="135"/>
      <c r="BJ7322" s="136"/>
    </row>
    <row r="7323" spans="5:62" ht="14.25" customHeight="1" x14ac:dyDescent="0.25">
      <c r="E7323" s="113"/>
      <c r="H7323" s="133"/>
      <c r="T7323" s="133"/>
      <c r="X7323" s="131"/>
      <c r="Y7323" s="133"/>
      <c r="AJ7323" s="133"/>
      <c r="AO7323" s="135"/>
      <c r="AP7323" s="135"/>
      <c r="BJ7323" s="136"/>
    </row>
    <row r="7324" spans="5:62" ht="14.25" customHeight="1" x14ac:dyDescent="0.25">
      <c r="E7324" s="113"/>
      <c r="H7324" s="133"/>
      <c r="T7324" s="133"/>
      <c r="X7324" s="131"/>
      <c r="Y7324" s="133"/>
      <c r="AJ7324" s="133"/>
      <c r="AO7324" s="135"/>
      <c r="AP7324" s="135"/>
      <c r="BJ7324" s="136"/>
    </row>
    <row r="7325" spans="5:62" ht="14.25" customHeight="1" x14ac:dyDescent="0.25">
      <c r="E7325" s="113"/>
      <c r="H7325" s="133"/>
      <c r="T7325" s="133"/>
      <c r="X7325" s="131"/>
      <c r="Y7325" s="133"/>
      <c r="AJ7325" s="133"/>
      <c r="AO7325" s="135"/>
      <c r="AP7325" s="135"/>
      <c r="BJ7325" s="136"/>
    </row>
    <row r="7326" spans="5:62" ht="14.25" customHeight="1" x14ac:dyDescent="0.25">
      <c r="E7326" s="113"/>
      <c r="H7326" s="133"/>
      <c r="T7326" s="133"/>
      <c r="X7326" s="131"/>
      <c r="Y7326" s="133"/>
      <c r="AJ7326" s="133"/>
      <c r="AO7326" s="135"/>
      <c r="AP7326" s="135"/>
      <c r="BJ7326" s="136"/>
    </row>
    <row r="7327" spans="5:62" ht="14.25" customHeight="1" x14ac:dyDescent="0.25">
      <c r="E7327" s="113"/>
      <c r="H7327" s="133"/>
      <c r="T7327" s="133"/>
      <c r="X7327" s="131"/>
      <c r="Y7327" s="133"/>
      <c r="AJ7327" s="133"/>
      <c r="AO7327" s="135"/>
      <c r="AP7327" s="135"/>
      <c r="BJ7327" s="136"/>
    </row>
    <row r="7328" spans="5:62" ht="14.25" customHeight="1" x14ac:dyDescent="0.25">
      <c r="E7328" s="113"/>
      <c r="H7328" s="133"/>
      <c r="T7328" s="133"/>
      <c r="X7328" s="131"/>
      <c r="Y7328" s="133"/>
      <c r="AJ7328" s="133"/>
      <c r="AO7328" s="135"/>
      <c r="AP7328" s="135"/>
      <c r="BJ7328" s="136"/>
    </row>
    <row r="7329" spans="5:62" ht="14.25" customHeight="1" x14ac:dyDescent="0.25">
      <c r="E7329" s="113"/>
      <c r="H7329" s="133"/>
      <c r="T7329" s="133"/>
      <c r="X7329" s="131"/>
      <c r="Y7329" s="133"/>
      <c r="AJ7329" s="133"/>
      <c r="AO7329" s="135"/>
      <c r="AP7329" s="135"/>
      <c r="BJ7329" s="136"/>
    </row>
    <row r="7330" spans="5:62" ht="14.25" customHeight="1" x14ac:dyDescent="0.25">
      <c r="E7330" s="113"/>
      <c r="H7330" s="133"/>
      <c r="T7330" s="133"/>
      <c r="X7330" s="131"/>
      <c r="Y7330" s="133"/>
      <c r="AJ7330" s="133"/>
      <c r="AO7330" s="135"/>
      <c r="AP7330" s="135"/>
      <c r="BJ7330" s="136"/>
    </row>
    <row r="7331" spans="5:62" ht="14.25" customHeight="1" x14ac:dyDescent="0.25">
      <c r="E7331" s="113"/>
      <c r="H7331" s="133"/>
      <c r="T7331" s="133"/>
      <c r="X7331" s="131"/>
      <c r="Y7331" s="133"/>
      <c r="AJ7331" s="133"/>
      <c r="AO7331" s="135"/>
      <c r="AP7331" s="135"/>
      <c r="BJ7331" s="136"/>
    </row>
    <row r="7332" spans="5:62" ht="14.25" customHeight="1" x14ac:dyDescent="0.25">
      <c r="E7332" s="113"/>
      <c r="H7332" s="133"/>
      <c r="T7332" s="133"/>
      <c r="X7332" s="131"/>
      <c r="Y7332" s="133"/>
      <c r="AJ7332" s="133"/>
      <c r="AO7332" s="135"/>
      <c r="AP7332" s="135"/>
      <c r="BJ7332" s="136"/>
    </row>
    <row r="7333" spans="5:62" ht="14.25" customHeight="1" x14ac:dyDescent="0.25">
      <c r="E7333" s="113"/>
      <c r="H7333" s="133"/>
      <c r="T7333" s="133"/>
      <c r="X7333" s="131"/>
      <c r="Y7333" s="133"/>
      <c r="AJ7333" s="133"/>
      <c r="AO7333" s="135"/>
      <c r="AP7333" s="135"/>
      <c r="BJ7333" s="136"/>
    </row>
    <row r="7334" spans="5:62" ht="14.25" customHeight="1" x14ac:dyDescent="0.25">
      <c r="E7334" s="113"/>
      <c r="H7334" s="133"/>
      <c r="T7334" s="133"/>
      <c r="X7334" s="131"/>
      <c r="Y7334" s="133"/>
      <c r="AJ7334" s="133"/>
      <c r="AO7334" s="135"/>
      <c r="AP7334" s="135"/>
      <c r="BJ7334" s="136"/>
    </row>
    <row r="7335" spans="5:62" ht="14.25" customHeight="1" x14ac:dyDescent="0.25">
      <c r="E7335" s="113"/>
      <c r="H7335" s="133"/>
      <c r="T7335" s="133"/>
      <c r="X7335" s="131"/>
      <c r="Y7335" s="133"/>
      <c r="AJ7335" s="133"/>
      <c r="AO7335" s="135"/>
      <c r="AP7335" s="135"/>
      <c r="BJ7335" s="136"/>
    </row>
    <row r="7336" spans="5:62" ht="14.25" customHeight="1" x14ac:dyDescent="0.25">
      <c r="E7336" s="113"/>
      <c r="H7336" s="133"/>
      <c r="T7336" s="133"/>
      <c r="X7336" s="131"/>
      <c r="Y7336" s="133"/>
      <c r="AJ7336" s="133"/>
      <c r="AO7336" s="135"/>
      <c r="AP7336" s="135"/>
      <c r="BJ7336" s="136"/>
    </row>
    <row r="7337" spans="5:62" ht="14.25" customHeight="1" x14ac:dyDescent="0.25">
      <c r="E7337" s="113"/>
      <c r="H7337" s="133"/>
      <c r="T7337" s="133"/>
      <c r="X7337" s="131"/>
      <c r="Y7337" s="133"/>
      <c r="AJ7337" s="133"/>
      <c r="AO7337" s="135"/>
      <c r="AP7337" s="135"/>
      <c r="BJ7337" s="136"/>
    </row>
    <row r="7338" spans="5:62" ht="14.25" customHeight="1" x14ac:dyDescent="0.25">
      <c r="E7338" s="113"/>
      <c r="H7338" s="133"/>
      <c r="T7338" s="133"/>
      <c r="X7338" s="131"/>
      <c r="Y7338" s="133"/>
      <c r="AJ7338" s="133"/>
      <c r="AO7338" s="135"/>
      <c r="AP7338" s="135"/>
      <c r="BJ7338" s="136"/>
    </row>
    <row r="7339" spans="5:62" ht="14.25" customHeight="1" x14ac:dyDescent="0.25">
      <c r="E7339" s="113"/>
      <c r="H7339" s="133"/>
      <c r="T7339" s="133"/>
      <c r="X7339" s="131"/>
      <c r="Y7339" s="133"/>
      <c r="AJ7339" s="133"/>
      <c r="AO7339" s="135"/>
      <c r="AP7339" s="135"/>
      <c r="BJ7339" s="136"/>
    </row>
    <row r="7340" spans="5:62" ht="14.25" customHeight="1" x14ac:dyDescent="0.25">
      <c r="E7340" s="113"/>
      <c r="H7340" s="133"/>
      <c r="T7340" s="133"/>
      <c r="X7340" s="131"/>
      <c r="Y7340" s="133"/>
      <c r="AJ7340" s="133"/>
      <c r="AO7340" s="135"/>
      <c r="AP7340" s="135"/>
      <c r="BJ7340" s="136"/>
    </row>
    <row r="7341" spans="5:62" ht="14.25" customHeight="1" x14ac:dyDescent="0.25">
      <c r="E7341" s="113"/>
      <c r="H7341" s="133"/>
      <c r="T7341" s="133"/>
      <c r="X7341" s="131"/>
      <c r="Y7341" s="133"/>
      <c r="AJ7341" s="133"/>
      <c r="AO7341" s="135"/>
      <c r="AP7341" s="135"/>
      <c r="BJ7341" s="136"/>
    </row>
    <row r="7342" spans="5:62" ht="14.25" customHeight="1" x14ac:dyDescent="0.25">
      <c r="E7342" s="113"/>
      <c r="H7342" s="133"/>
      <c r="T7342" s="133"/>
      <c r="X7342" s="131"/>
      <c r="Y7342" s="133"/>
      <c r="AJ7342" s="133"/>
      <c r="AO7342" s="135"/>
      <c r="AP7342" s="135"/>
      <c r="BJ7342" s="136"/>
    </row>
    <row r="7343" spans="5:62" ht="14.25" customHeight="1" x14ac:dyDescent="0.25">
      <c r="E7343" s="113"/>
      <c r="H7343" s="133"/>
      <c r="T7343" s="133"/>
      <c r="X7343" s="131"/>
      <c r="Y7343" s="133"/>
      <c r="AJ7343" s="133"/>
      <c r="AO7343" s="135"/>
      <c r="AP7343" s="135"/>
      <c r="BJ7343" s="136"/>
    </row>
    <row r="7344" spans="5:62" ht="14.25" customHeight="1" x14ac:dyDescent="0.25">
      <c r="E7344" s="113"/>
      <c r="H7344" s="133"/>
      <c r="T7344" s="133"/>
      <c r="X7344" s="131"/>
      <c r="Y7344" s="133"/>
      <c r="AJ7344" s="133"/>
      <c r="AO7344" s="135"/>
      <c r="AP7344" s="135"/>
      <c r="BJ7344" s="136"/>
    </row>
    <row r="7345" spans="5:62" ht="14.25" customHeight="1" x14ac:dyDescent="0.25">
      <c r="E7345" s="113"/>
      <c r="H7345" s="133"/>
      <c r="T7345" s="133"/>
      <c r="X7345" s="131"/>
      <c r="Y7345" s="133"/>
      <c r="AJ7345" s="133"/>
      <c r="AO7345" s="135"/>
      <c r="AP7345" s="135"/>
      <c r="BJ7345" s="136"/>
    </row>
    <row r="7346" spans="5:62" ht="14.25" customHeight="1" x14ac:dyDescent="0.25">
      <c r="E7346" s="113"/>
      <c r="H7346" s="133"/>
      <c r="T7346" s="133"/>
      <c r="X7346" s="131"/>
      <c r="Y7346" s="133"/>
      <c r="AJ7346" s="133"/>
      <c r="AO7346" s="135"/>
      <c r="AP7346" s="135"/>
      <c r="BJ7346" s="136"/>
    </row>
    <row r="7347" spans="5:62" ht="14.25" customHeight="1" x14ac:dyDescent="0.25">
      <c r="E7347" s="113"/>
      <c r="H7347" s="133"/>
      <c r="T7347" s="133"/>
      <c r="X7347" s="131"/>
      <c r="Y7347" s="133"/>
      <c r="AJ7347" s="133"/>
      <c r="AO7347" s="135"/>
      <c r="AP7347" s="135"/>
      <c r="BJ7347" s="136"/>
    </row>
    <row r="7348" spans="5:62" ht="14.25" customHeight="1" x14ac:dyDescent="0.25">
      <c r="E7348" s="113"/>
      <c r="H7348" s="133"/>
      <c r="T7348" s="133"/>
      <c r="X7348" s="131"/>
      <c r="Y7348" s="133"/>
      <c r="AJ7348" s="133"/>
      <c r="AO7348" s="135"/>
      <c r="AP7348" s="135"/>
      <c r="BJ7348" s="136"/>
    </row>
    <row r="7349" spans="5:62" ht="14.25" customHeight="1" x14ac:dyDescent="0.25">
      <c r="E7349" s="113"/>
      <c r="H7349" s="133"/>
      <c r="T7349" s="133"/>
      <c r="X7349" s="131"/>
      <c r="Y7349" s="133"/>
      <c r="AJ7349" s="133"/>
      <c r="AO7349" s="135"/>
      <c r="AP7349" s="135"/>
      <c r="BJ7349" s="136"/>
    </row>
    <row r="7350" spans="5:62" ht="14.25" customHeight="1" x14ac:dyDescent="0.25">
      <c r="E7350" s="113"/>
      <c r="H7350" s="133"/>
      <c r="T7350" s="133"/>
      <c r="X7350" s="131"/>
      <c r="Y7350" s="133"/>
      <c r="AJ7350" s="133"/>
      <c r="AO7350" s="135"/>
      <c r="AP7350" s="135"/>
      <c r="BJ7350" s="136"/>
    </row>
    <row r="7351" spans="5:62" ht="14.25" customHeight="1" x14ac:dyDescent="0.25">
      <c r="E7351" s="113"/>
      <c r="H7351" s="133"/>
      <c r="T7351" s="133"/>
      <c r="X7351" s="131"/>
      <c r="Y7351" s="133"/>
      <c r="AJ7351" s="133"/>
      <c r="AO7351" s="135"/>
      <c r="AP7351" s="135"/>
      <c r="BJ7351" s="136"/>
    </row>
    <row r="7352" spans="5:62" ht="14.25" customHeight="1" x14ac:dyDescent="0.25">
      <c r="E7352" s="113"/>
      <c r="H7352" s="133"/>
      <c r="T7352" s="133"/>
      <c r="X7352" s="131"/>
      <c r="Y7352" s="133"/>
      <c r="AJ7352" s="133"/>
      <c r="AO7352" s="135"/>
      <c r="AP7352" s="135"/>
      <c r="BJ7352" s="136"/>
    </row>
    <row r="7353" spans="5:62" ht="14.25" customHeight="1" x14ac:dyDescent="0.25">
      <c r="E7353" s="113"/>
      <c r="H7353" s="133"/>
      <c r="T7353" s="133"/>
      <c r="X7353" s="131"/>
      <c r="Y7353" s="133"/>
      <c r="AJ7353" s="133"/>
      <c r="AO7353" s="135"/>
      <c r="AP7353" s="135"/>
      <c r="BJ7353" s="136"/>
    </row>
    <row r="7354" spans="5:62" ht="14.25" customHeight="1" x14ac:dyDescent="0.25">
      <c r="E7354" s="113"/>
      <c r="H7354" s="133"/>
      <c r="T7354" s="133"/>
      <c r="X7354" s="131"/>
      <c r="Y7354" s="133"/>
      <c r="AJ7354" s="133"/>
      <c r="AO7354" s="135"/>
      <c r="AP7354" s="135"/>
      <c r="BJ7354" s="136"/>
    </row>
    <row r="7355" spans="5:62" ht="14.25" customHeight="1" x14ac:dyDescent="0.25">
      <c r="E7355" s="113"/>
      <c r="H7355" s="133"/>
      <c r="T7355" s="133"/>
      <c r="X7355" s="131"/>
      <c r="Y7355" s="133"/>
      <c r="AJ7355" s="133"/>
      <c r="AO7355" s="135"/>
      <c r="AP7355" s="135"/>
      <c r="BJ7355" s="136"/>
    </row>
    <row r="7356" spans="5:62" ht="14.25" customHeight="1" x14ac:dyDescent="0.25">
      <c r="E7356" s="113"/>
      <c r="H7356" s="133"/>
      <c r="T7356" s="133"/>
      <c r="X7356" s="131"/>
      <c r="Y7356" s="133"/>
      <c r="AJ7356" s="133"/>
      <c r="AO7356" s="135"/>
      <c r="AP7356" s="135"/>
      <c r="BJ7356" s="136"/>
    </row>
    <row r="7357" spans="5:62" ht="14.25" customHeight="1" x14ac:dyDescent="0.25">
      <c r="E7357" s="113"/>
      <c r="H7357" s="133"/>
      <c r="T7357" s="133"/>
      <c r="X7357" s="131"/>
      <c r="Y7357" s="133"/>
      <c r="AJ7357" s="133"/>
      <c r="AO7357" s="135"/>
      <c r="AP7357" s="135"/>
      <c r="BJ7357" s="136"/>
    </row>
    <row r="7358" spans="5:62" ht="14.25" customHeight="1" x14ac:dyDescent="0.25">
      <c r="E7358" s="113"/>
      <c r="H7358" s="133"/>
      <c r="T7358" s="133"/>
      <c r="X7358" s="131"/>
      <c r="Y7358" s="133"/>
      <c r="AJ7358" s="133"/>
      <c r="AO7358" s="135"/>
      <c r="AP7358" s="135"/>
      <c r="BJ7358" s="136"/>
    </row>
    <row r="7359" spans="5:62" ht="14.25" customHeight="1" x14ac:dyDescent="0.25">
      <c r="E7359" s="113"/>
      <c r="H7359" s="133"/>
      <c r="T7359" s="133"/>
      <c r="X7359" s="131"/>
      <c r="Y7359" s="133"/>
      <c r="AJ7359" s="133"/>
      <c r="AO7359" s="135"/>
      <c r="AP7359" s="135"/>
      <c r="BJ7359" s="136"/>
    </row>
    <row r="7360" spans="5:62" ht="14.25" customHeight="1" x14ac:dyDescent="0.25">
      <c r="E7360" s="113"/>
      <c r="H7360" s="133"/>
      <c r="T7360" s="133"/>
      <c r="X7360" s="131"/>
      <c r="Y7360" s="133"/>
      <c r="AJ7360" s="133"/>
      <c r="AO7360" s="135"/>
      <c r="AP7360" s="135"/>
      <c r="BJ7360" s="136"/>
    </row>
    <row r="7361" spans="5:62" ht="14.25" customHeight="1" x14ac:dyDescent="0.25">
      <c r="E7361" s="113"/>
      <c r="H7361" s="133"/>
      <c r="T7361" s="133"/>
      <c r="X7361" s="131"/>
      <c r="Y7361" s="133"/>
      <c r="AJ7361" s="133"/>
      <c r="AO7361" s="135"/>
      <c r="AP7361" s="135"/>
      <c r="BJ7361" s="136"/>
    </row>
    <row r="7362" spans="5:62" ht="14.25" customHeight="1" x14ac:dyDescent="0.25">
      <c r="E7362" s="113"/>
      <c r="H7362" s="133"/>
      <c r="T7362" s="133"/>
      <c r="X7362" s="131"/>
      <c r="Y7362" s="133"/>
      <c r="AJ7362" s="133"/>
      <c r="AO7362" s="135"/>
      <c r="AP7362" s="135"/>
      <c r="BJ7362" s="136"/>
    </row>
    <row r="7363" spans="5:62" ht="14.25" customHeight="1" x14ac:dyDescent="0.25">
      <c r="E7363" s="113"/>
      <c r="H7363" s="133"/>
      <c r="T7363" s="133"/>
      <c r="X7363" s="131"/>
      <c r="Y7363" s="133"/>
      <c r="AJ7363" s="133"/>
      <c r="AO7363" s="135"/>
      <c r="AP7363" s="135"/>
      <c r="BJ7363" s="136"/>
    </row>
    <row r="7364" spans="5:62" ht="14.25" customHeight="1" x14ac:dyDescent="0.25">
      <c r="E7364" s="113"/>
      <c r="H7364" s="133"/>
      <c r="T7364" s="133"/>
      <c r="X7364" s="131"/>
      <c r="Y7364" s="133"/>
      <c r="AJ7364" s="133"/>
      <c r="AO7364" s="135"/>
      <c r="AP7364" s="135"/>
      <c r="BJ7364" s="136"/>
    </row>
    <row r="7365" spans="5:62" ht="14.25" customHeight="1" x14ac:dyDescent="0.25">
      <c r="E7365" s="113"/>
      <c r="H7365" s="133"/>
      <c r="T7365" s="133"/>
      <c r="X7365" s="131"/>
      <c r="Y7365" s="133"/>
      <c r="AJ7365" s="133"/>
      <c r="AO7365" s="135"/>
      <c r="AP7365" s="135"/>
      <c r="BJ7365" s="136"/>
    </row>
    <row r="7366" spans="5:62" ht="14.25" customHeight="1" x14ac:dyDescent="0.25">
      <c r="E7366" s="113"/>
      <c r="H7366" s="133"/>
      <c r="T7366" s="133"/>
      <c r="X7366" s="131"/>
      <c r="Y7366" s="133"/>
      <c r="AJ7366" s="133"/>
      <c r="AO7366" s="135"/>
      <c r="AP7366" s="135"/>
      <c r="BJ7366" s="136"/>
    </row>
    <row r="7367" spans="5:62" ht="14.25" customHeight="1" x14ac:dyDescent="0.25">
      <c r="E7367" s="113"/>
      <c r="H7367" s="133"/>
      <c r="T7367" s="133"/>
      <c r="X7367" s="131"/>
      <c r="Y7367" s="133"/>
      <c r="AJ7367" s="133"/>
      <c r="AO7367" s="135"/>
      <c r="AP7367" s="135"/>
      <c r="BJ7367" s="136"/>
    </row>
    <row r="7368" spans="5:62" ht="14.25" customHeight="1" x14ac:dyDescent="0.25">
      <c r="E7368" s="113"/>
      <c r="H7368" s="133"/>
      <c r="T7368" s="133"/>
      <c r="X7368" s="131"/>
      <c r="Y7368" s="133"/>
      <c r="AJ7368" s="133"/>
      <c r="AO7368" s="135"/>
      <c r="AP7368" s="135"/>
      <c r="BJ7368" s="136"/>
    </row>
    <row r="7369" spans="5:62" ht="14.25" customHeight="1" x14ac:dyDescent="0.25">
      <c r="E7369" s="113"/>
      <c r="H7369" s="133"/>
      <c r="T7369" s="133"/>
      <c r="X7369" s="131"/>
      <c r="Y7369" s="133"/>
      <c r="AJ7369" s="133"/>
      <c r="AO7369" s="135"/>
      <c r="AP7369" s="135"/>
      <c r="BJ7369" s="136"/>
    </row>
    <row r="7370" spans="5:62" ht="14.25" customHeight="1" x14ac:dyDescent="0.25">
      <c r="E7370" s="113"/>
      <c r="H7370" s="133"/>
      <c r="T7370" s="133"/>
      <c r="X7370" s="131"/>
      <c r="Y7370" s="133"/>
      <c r="AJ7370" s="133"/>
      <c r="AO7370" s="135"/>
      <c r="AP7370" s="135"/>
      <c r="BJ7370" s="136"/>
    </row>
    <row r="7371" spans="5:62" ht="14.25" customHeight="1" x14ac:dyDescent="0.25">
      <c r="E7371" s="113"/>
      <c r="H7371" s="133"/>
      <c r="T7371" s="133"/>
      <c r="X7371" s="131"/>
      <c r="Y7371" s="133"/>
      <c r="AJ7371" s="133"/>
      <c r="AO7371" s="135"/>
      <c r="AP7371" s="135"/>
      <c r="BJ7371" s="136"/>
    </row>
    <row r="7372" spans="5:62" ht="14.25" customHeight="1" x14ac:dyDescent="0.25">
      <c r="E7372" s="113"/>
      <c r="H7372" s="133"/>
      <c r="T7372" s="133"/>
      <c r="X7372" s="131"/>
      <c r="Y7372" s="133"/>
      <c r="AJ7372" s="133"/>
      <c r="AO7372" s="135"/>
      <c r="AP7372" s="135"/>
      <c r="BJ7372" s="136"/>
    </row>
    <row r="7373" spans="5:62" ht="14.25" customHeight="1" x14ac:dyDescent="0.25">
      <c r="E7373" s="113"/>
      <c r="H7373" s="133"/>
      <c r="T7373" s="133"/>
      <c r="X7373" s="131"/>
      <c r="Y7373" s="133"/>
      <c r="AJ7373" s="133"/>
      <c r="AO7373" s="135"/>
      <c r="AP7373" s="135"/>
      <c r="BJ7373" s="136"/>
    </row>
    <row r="7374" spans="5:62" ht="14.25" customHeight="1" x14ac:dyDescent="0.25">
      <c r="E7374" s="113"/>
      <c r="H7374" s="133"/>
      <c r="T7374" s="133"/>
      <c r="X7374" s="131"/>
      <c r="Y7374" s="133"/>
      <c r="AJ7374" s="133"/>
      <c r="AO7374" s="135"/>
      <c r="AP7374" s="135"/>
      <c r="BJ7374" s="136"/>
    </row>
    <row r="7375" spans="5:62" ht="14.25" customHeight="1" x14ac:dyDescent="0.25">
      <c r="E7375" s="113"/>
      <c r="H7375" s="133"/>
      <c r="T7375" s="133"/>
      <c r="X7375" s="131"/>
      <c r="Y7375" s="133"/>
      <c r="AJ7375" s="133"/>
      <c r="AO7375" s="135"/>
      <c r="AP7375" s="135"/>
      <c r="BJ7375" s="136"/>
    </row>
    <row r="7376" spans="5:62" ht="14.25" customHeight="1" x14ac:dyDescent="0.25">
      <c r="E7376" s="113"/>
      <c r="H7376" s="133"/>
      <c r="T7376" s="133"/>
      <c r="X7376" s="131"/>
      <c r="Y7376" s="133"/>
      <c r="AJ7376" s="133"/>
      <c r="AO7376" s="135"/>
      <c r="AP7376" s="135"/>
      <c r="BJ7376" s="136"/>
    </row>
    <row r="7377" spans="5:62" ht="14.25" customHeight="1" x14ac:dyDescent="0.25">
      <c r="E7377" s="113"/>
      <c r="H7377" s="133"/>
      <c r="T7377" s="133"/>
      <c r="X7377" s="131"/>
      <c r="Y7377" s="133"/>
      <c r="AJ7377" s="133"/>
      <c r="AO7377" s="135"/>
      <c r="AP7377" s="135"/>
      <c r="BJ7377" s="136"/>
    </row>
    <row r="7378" spans="5:62" ht="14.25" customHeight="1" x14ac:dyDescent="0.25">
      <c r="E7378" s="113"/>
      <c r="H7378" s="133"/>
      <c r="T7378" s="133"/>
      <c r="X7378" s="131"/>
      <c r="Y7378" s="133"/>
      <c r="AJ7378" s="133"/>
      <c r="AO7378" s="135"/>
      <c r="AP7378" s="135"/>
      <c r="BJ7378" s="136"/>
    </row>
    <row r="7379" spans="5:62" ht="14.25" customHeight="1" x14ac:dyDescent="0.25">
      <c r="E7379" s="113"/>
      <c r="H7379" s="133"/>
      <c r="T7379" s="133"/>
      <c r="X7379" s="131"/>
      <c r="Y7379" s="133"/>
      <c r="AJ7379" s="133"/>
      <c r="AO7379" s="135"/>
      <c r="AP7379" s="135"/>
      <c r="BJ7379" s="136"/>
    </row>
    <row r="7380" spans="5:62" ht="14.25" customHeight="1" x14ac:dyDescent="0.25">
      <c r="E7380" s="113"/>
      <c r="H7380" s="133"/>
      <c r="T7380" s="133"/>
      <c r="X7380" s="131"/>
      <c r="Y7380" s="133"/>
      <c r="AJ7380" s="133"/>
      <c r="AO7380" s="135"/>
      <c r="AP7380" s="135"/>
      <c r="BJ7380" s="136"/>
    </row>
    <row r="7381" spans="5:62" ht="14.25" customHeight="1" x14ac:dyDescent="0.25">
      <c r="E7381" s="113"/>
      <c r="H7381" s="133"/>
      <c r="T7381" s="133"/>
      <c r="X7381" s="131"/>
      <c r="Y7381" s="133"/>
      <c r="AJ7381" s="133"/>
      <c r="AO7381" s="135"/>
      <c r="AP7381" s="135"/>
      <c r="BJ7381" s="136"/>
    </row>
    <row r="7382" spans="5:62" ht="14.25" customHeight="1" x14ac:dyDescent="0.25">
      <c r="E7382" s="113"/>
      <c r="H7382" s="133"/>
      <c r="T7382" s="133"/>
      <c r="X7382" s="131"/>
      <c r="Y7382" s="133"/>
      <c r="AJ7382" s="133"/>
      <c r="AO7382" s="135"/>
      <c r="AP7382" s="135"/>
      <c r="BJ7382" s="136"/>
    </row>
    <row r="7383" spans="5:62" ht="14.25" customHeight="1" x14ac:dyDescent="0.25">
      <c r="E7383" s="113"/>
      <c r="H7383" s="133"/>
      <c r="T7383" s="133"/>
      <c r="X7383" s="131"/>
      <c r="Y7383" s="133"/>
      <c r="AJ7383" s="133"/>
      <c r="AO7383" s="135"/>
      <c r="AP7383" s="135"/>
      <c r="BJ7383" s="136"/>
    </row>
    <row r="7384" spans="5:62" ht="14.25" customHeight="1" x14ac:dyDescent="0.25">
      <c r="E7384" s="113"/>
      <c r="H7384" s="133"/>
      <c r="T7384" s="133"/>
      <c r="X7384" s="131"/>
      <c r="Y7384" s="133"/>
      <c r="AJ7384" s="133"/>
      <c r="AO7384" s="135"/>
      <c r="AP7384" s="135"/>
      <c r="BJ7384" s="136"/>
    </row>
    <row r="7385" spans="5:62" ht="14.25" customHeight="1" x14ac:dyDescent="0.25">
      <c r="E7385" s="113"/>
      <c r="H7385" s="133"/>
      <c r="T7385" s="133"/>
      <c r="X7385" s="131"/>
      <c r="Y7385" s="133"/>
      <c r="AJ7385" s="133"/>
      <c r="AO7385" s="135"/>
      <c r="AP7385" s="135"/>
      <c r="BJ7385" s="136"/>
    </row>
    <row r="7386" spans="5:62" ht="14.25" customHeight="1" x14ac:dyDescent="0.25">
      <c r="E7386" s="113"/>
      <c r="H7386" s="133"/>
      <c r="T7386" s="133"/>
      <c r="X7386" s="131"/>
      <c r="Y7386" s="133"/>
      <c r="AJ7386" s="133"/>
      <c r="AO7386" s="135"/>
      <c r="AP7386" s="135"/>
      <c r="BJ7386" s="136"/>
    </row>
    <row r="7387" spans="5:62" ht="14.25" customHeight="1" x14ac:dyDescent="0.25">
      <c r="E7387" s="113"/>
      <c r="H7387" s="133"/>
      <c r="T7387" s="133"/>
      <c r="X7387" s="131"/>
      <c r="Y7387" s="133"/>
      <c r="AJ7387" s="133"/>
      <c r="AO7387" s="135"/>
      <c r="AP7387" s="135"/>
      <c r="BJ7387" s="136"/>
    </row>
    <row r="7388" spans="5:62" ht="14.25" customHeight="1" x14ac:dyDescent="0.25">
      <c r="E7388" s="113"/>
      <c r="H7388" s="133"/>
      <c r="T7388" s="133"/>
      <c r="X7388" s="131"/>
      <c r="Y7388" s="133"/>
      <c r="AJ7388" s="133"/>
      <c r="AO7388" s="135"/>
      <c r="AP7388" s="135"/>
      <c r="BJ7388" s="136"/>
    </row>
    <row r="7389" spans="5:62" ht="14.25" customHeight="1" x14ac:dyDescent="0.25">
      <c r="E7389" s="113"/>
      <c r="H7389" s="133"/>
      <c r="T7389" s="133"/>
      <c r="X7389" s="131"/>
      <c r="Y7389" s="133"/>
      <c r="AJ7389" s="133"/>
      <c r="AO7389" s="135"/>
      <c r="AP7389" s="135"/>
      <c r="BJ7389" s="136"/>
    </row>
    <row r="7390" spans="5:62" ht="14.25" customHeight="1" x14ac:dyDescent="0.25">
      <c r="E7390" s="113"/>
      <c r="H7390" s="133"/>
      <c r="T7390" s="133"/>
      <c r="X7390" s="131"/>
      <c r="Y7390" s="133"/>
      <c r="AJ7390" s="133"/>
      <c r="AO7390" s="135"/>
      <c r="AP7390" s="135"/>
      <c r="BJ7390" s="136"/>
    </row>
    <row r="7391" spans="5:62" ht="14.25" customHeight="1" x14ac:dyDescent="0.25">
      <c r="E7391" s="113"/>
      <c r="H7391" s="133"/>
      <c r="T7391" s="133"/>
      <c r="X7391" s="131"/>
      <c r="Y7391" s="133"/>
      <c r="AJ7391" s="133"/>
      <c r="AO7391" s="135"/>
      <c r="AP7391" s="135"/>
      <c r="BJ7391" s="136"/>
    </row>
    <row r="7392" spans="5:62" ht="14.25" customHeight="1" x14ac:dyDescent="0.25">
      <c r="E7392" s="113"/>
      <c r="H7392" s="133"/>
      <c r="T7392" s="133"/>
      <c r="X7392" s="131"/>
      <c r="Y7392" s="133"/>
      <c r="AJ7392" s="133"/>
      <c r="AO7392" s="135"/>
      <c r="AP7392" s="135"/>
      <c r="BJ7392" s="136"/>
    </row>
    <row r="7393" spans="5:62" ht="14.25" customHeight="1" x14ac:dyDescent="0.25">
      <c r="E7393" s="113"/>
      <c r="H7393" s="133"/>
      <c r="T7393" s="133"/>
      <c r="X7393" s="131"/>
      <c r="Y7393" s="133"/>
      <c r="AJ7393" s="133"/>
      <c r="AO7393" s="135"/>
      <c r="AP7393" s="135"/>
      <c r="BJ7393" s="136"/>
    </row>
    <row r="7394" spans="5:62" ht="14.25" customHeight="1" x14ac:dyDescent="0.25">
      <c r="E7394" s="113"/>
      <c r="H7394" s="133"/>
      <c r="T7394" s="133"/>
      <c r="X7394" s="131"/>
      <c r="Y7394" s="133"/>
      <c r="AJ7394" s="133"/>
      <c r="AO7394" s="135"/>
      <c r="AP7394" s="135"/>
      <c r="BJ7394" s="136"/>
    </row>
    <row r="7395" spans="5:62" ht="14.25" customHeight="1" x14ac:dyDescent="0.25">
      <c r="E7395" s="113"/>
      <c r="H7395" s="133"/>
      <c r="T7395" s="133"/>
      <c r="X7395" s="131"/>
      <c r="Y7395" s="133"/>
      <c r="AJ7395" s="133"/>
      <c r="AO7395" s="135"/>
      <c r="AP7395" s="135"/>
      <c r="BJ7395" s="136"/>
    </row>
    <row r="7396" spans="5:62" ht="14.25" customHeight="1" x14ac:dyDescent="0.25">
      <c r="E7396" s="113"/>
      <c r="H7396" s="133"/>
      <c r="T7396" s="133"/>
      <c r="X7396" s="131"/>
      <c r="Y7396" s="133"/>
      <c r="AJ7396" s="133"/>
      <c r="AO7396" s="135"/>
      <c r="AP7396" s="135"/>
      <c r="BJ7396" s="136"/>
    </row>
    <row r="7397" spans="5:62" ht="14.25" customHeight="1" x14ac:dyDescent="0.25">
      <c r="E7397" s="113"/>
      <c r="H7397" s="133"/>
      <c r="T7397" s="133"/>
      <c r="X7397" s="131"/>
      <c r="Y7397" s="133"/>
      <c r="AJ7397" s="133"/>
      <c r="AO7397" s="135"/>
      <c r="AP7397" s="135"/>
      <c r="BJ7397" s="136"/>
    </row>
    <row r="7398" spans="5:62" ht="14.25" customHeight="1" x14ac:dyDescent="0.25">
      <c r="E7398" s="113"/>
      <c r="H7398" s="133"/>
      <c r="T7398" s="133"/>
      <c r="X7398" s="131"/>
      <c r="Y7398" s="133"/>
      <c r="AJ7398" s="133"/>
      <c r="AO7398" s="135"/>
      <c r="AP7398" s="135"/>
      <c r="BJ7398" s="136"/>
    </row>
    <row r="7399" spans="5:62" ht="14.25" customHeight="1" x14ac:dyDescent="0.25">
      <c r="E7399" s="113"/>
      <c r="H7399" s="133"/>
      <c r="T7399" s="133"/>
      <c r="X7399" s="131"/>
      <c r="Y7399" s="133"/>
      <c r="AJ7399" s="133"/>
      <c r="AO7399" s="135"/>
      <c r="AP7399" s="135"/>
      <c r="BJ7399" s="136"/>
    </row>
    <row r="7400" spans="5:62" ht="14.25" customHeight="1" x14ac:dyDescent="0.25">
      <c r="E7400" s="113"/>
      <c r="H7400" s="133"/>
      <c r="T7400" s="133"/>
      <c r="X7400" s="131"/>
      <c r="Y7400" s="133"/>
      <c r="AJ7400" s="133"/>
      <c r="AO7400" s="135"/>
      <c r="AP7400" s="135"/>
      <c r="BJ7400" s="136"/>
    </row>
    <row r="7401" spans="5:62" ht="14.25" customHeight="1" x14ac:dyDescent="0.25">
      <c r="E7401" s="113"/>
      <c r="H7401" s="133"/>
      <c r="T7401" s="133"/>
      <c r="X7401" s="131"/>
      <c r="Y7401" s="133"/>
      <c r="AJ7401" s="133"/>
      <c r="AO7401" s="135"/>
      <c r="AP7401" s="135"/>
      <c r="BJ7401" s="136"/>
    </row>
    <row r="7402" spans="5:62" ht="14.25" customHeight="1" x14ac:dyDescent="0.25">
      <c r="E7402" s="113"/>
      <c r="H7402" s="133"/>
      <c r="T7402" s="133"/>
      <c r="X7402" s="131"/>
      <c r="Y7402" s="133"/>
      <c r="AJ7402" s="133"/>
      <c r="AO7402" s="135"/>
      <c r="AP7402" s="135"/>
      <c r="BJ7402" s="136"/>
    </row>
    <row r="7403" spans="5:62" ht="14.25" customHeight="1" x14ac:dyDescent="0.25">
      <c r="E7403" s="113"/>
      <c r="H7403" s="133"/>
      <c r="T7403" s="133"/>
      <c r="X7403" s="131"/>
      <c r="Y7403" s="133"/>
      <c r="AJ7403" s="133"/>
      <c r="AO7403" s="135"/>
      <c r="AP7403" s="135"/>
      <c r="BJ7403" s="136"/>
    </row>
    <row r="7404" spans="5:62" ht="14.25" customHeight="1" x14ac:dyDescent="0.25">
      <c r="E7404" s="113"/>
      <c r="H7404" s="133"/>
      <c r="T7404" s="133"/>
      <c r="X7404" s="131"/>
      <c r="Y7404" s="133"/>
      <c r="AJ7404" s="133"/>
      <c r="AO7404" s="135"/>
      <c r="AP7404" s="135"/>
      <c r="BJ7404" s="136"/>
    </row>
    <row r="7405" spans="5:62" ht="14.25" customHeight="1" x14ac:dyDescent="0.25">
      <c r="E7405" s="113"/>
      <c r="H7405" s="133"/>
      <c r="T7405" s="133"/>
      <c r="X7405" s="131"/>
      <c r="Y7405" s="133"/>
      <c r="AJ7405" s="133"/>
      <c r="AO7405" s="135"/>
      <c r="AP7405" s="135"/>
      <c r="BJ7405" s="136"/>
    </row>
    <row r="7406" spans="5:62" ht="14.25" customHeight="1" x14ac:dyDescent="0.25">
      <c r="E7406" s="113"/>
      <c r="H7406" s="133"/>
      <c r="T7406" s="133"/>
      <c r="X7406" s="131"/>
      <c r="Y7406" s="133"/>
      <c r="AJ7406" s="133"/>
      <c r="AO7406" s="135"/>
      <c r="AP7406" s="135"/>
      <c r="BJ7406" s="136"/>
    </row>
    <row r="7407" spans="5:62" ht="14.25" customHeight="1" x14ac:dyDescent="0.25">
      <c r="E7407" s="113"/>
      <c r="H7407" s="133"/>
      <c r="T7407" s="133"/>
      <c r="X7407" s="131"/>
      <c r="Y7407" s="133"/>
      <c r="AJ7407" s="133"/>
      <c r="AO7407" s="135"/>
      <c r="AP7407" s="135"/>
      <c r="BJ7407" s="136"/>
    </row>
    <row r="7408" spans="5:62" ht="14.25" customHeight="1" x14ac:dyDescent="0.25">
      <c r="E7408" s="113"/>
      <c r="H7408" s="133"/>
      <c r="T7408" s="133"/>
      <c r="X7408" s="131"/>
      <c r="Y7408" s="133"/>
      <c r="AJ7408" s="133"/>
      <c r="AO7408" s="135"/>
      <c r="AP7408" s="135"/>
      <c r="BJ7408" s="136"/>
    </row>
    <row r="7409" spans="5:62" ht="14.25" customHeight="1" x14ac:dyDescent="0.25">
      <c r="E7409" s="113"/>
      <c r="H7409" s="133"/>
      <c r="T7409" s="133"/>
      <c r="X7409" s="131"/>
      <c r="Y7409" s="133"/>
      <c r="AJ7409" s="133"/>
      <c r="AO7409" s="135"/>
      <c r="AP7409" s="135"/>
      <c r="BJ7409" s="136"/>
    </row>
    <row r="7410" spans="5:62" ht="14.25" customHeight="1" x14ac:dyDescent="0.25">
      <c r="E7410" s="113"/>
      <c r="H7410" s="133"/>
      <c r="T7410" s="133"/>
      <c r="X7410" s="131"/>
      <c r="Y7410" s="133"/>
      <c r="AJ7410" s="133"/>
      <c r="AO7410" s="135"/>
      <c r="AP7410" s="135"/>
      <c r="BJ7410" s="136"/>
    </row>
    <row r="7411" spans="5:62" ht="14.25" customHeight="1" x14ac:dyDescent="0.25">
      <c r="E7411" s="113"/>
      <c r="H7411" s="133"/>
      <c r="T7411" s="133"/>
      <c r="X7411" s="131"/>
      <c r="Y7411" s="133"/>
      <c r="AJ7411" s="133"/>
      <c r="AO7411" s="135"/>
      <c r="AP7411" s="135"/>
      <c r="BJ7411" s="136"/>
    </row>
    <row r="7412" spans="5:62" ht="14.25" customHeight="1" x14ac:dyDescent="0.25">
      <c r="E7412" s="113"/>
      <c r="H7412" s="133"/>
      <c r="T7412" s="133"/>
      <c r="X7412" s="131"/>
      <c r="Y7412" s="133"/>
      <c r="AJ7412" s="133"/>
      <c r="AO7412" s="135"/>
      <c r="AP7412" s="135"/>
      <c r="BJ7412" s="136"/>
    </row>
    <row r="7413" spans="5:62" ht="14.25" customHeight="1" x14ac:dyDescent="0.25">
      <c r="E7413" s="113"/>
      <c r="H7413" s="133"/>
      <c r="T7413" s="133"/>
      <c r="X7413" s="131"/>
      <c r="Y7413" s="133"/>
      <c r="AJ7413" s="133"/>
      <c r="AO7413" s="135"/>
      <c r="AP7413" s="135"/>
      <c r="BJ7413" s="136"/>
    </row>
    <row r="7414" spans="5:62" ht="14.25" customHeight="1" x14ac:dyDescent="0.25">
      <c r="E7414" s="113"/>
      <c r="H7414" s="133"/>
      <c r="T7414" s="133"/>
      <c r="X7414" s="131"/>
      <c r="Y7414" s="133"/>
      <c r="AJ7414" s="133"/>
      <c r="AO7414" s="135"/>
      <c r="AP7414" s="135"/>
      <c r="BJ7414" s="136"/>
    </row>
    <row r="7415" spans="5:62" ht="14.25" customHeight="1" x14ac:dyDescent="0.25">
      <c r="E7415" s="113"/>
      <c r="H7415" s="133"/>
      <c r="T7415" s="133"/>
      <c r="X7415" s="131"/>
      <c r="Y7415" s="133"/>
      <c r="AJ7415" s="133"/>
      <c r="AO7415" s="135"/>
      <c r="AP7415" s="135"/>
      <c r="BJ7415" s="136"/>
    </row>
    <row r="7416" spans="5:62" ht="14.25" customHeight="1" x14ac:dyDescent="0.25">
      <c r="E7416" s="113"/>
      <c r="H7416" s="133"/>
      <c r="T7416" s="133"/>
      <c r="X7416" s="131"/>
      <c r="Y7416" s="133"/>
      <c r="AJ7416" s="133"/>
      <c r="AO7416" s="135"/>
      <c r="AP7416" s="135"/>
      <c r="BJ7416" s="136"/>
    </row>
    <row r="7417" spans="5:62" ht="14.25" customHeight="1" x14ac:dyDescent="0.25">
      <c r="E7417" s="113"/>
      <c r="H7417" s="133"/>
      <c r="T7417" s="133"/>
      <c r="X7417" s="131"/>
      <c r="Y7417" s="133"/>
      <c r="AJ7417" s="133"/>
      <c r="AO7417" s="135"/>
      <c r="AP7417" s="135"/>
      <c r="BJ7417" s="136"/>
    </row>
    <row r="7418" spans="5:62" ht="14.25" customHeight="1" x14ac:dyDescent="0.25">
      <c r="E7418" s="113"/>
      <c r="H7418" s="133"/>
      <c r="T7418" s="133"/>
      <c r="X7418" s="131"/>
      <c r="Y7418" s="133"/>
      <c r="AJ7418" s="133"/>
      <c r="AO7418" s="135"/>
      <c r="AP7418" s="135"/>
      <c r="BJ7418" s="136"/>
    </row>
    <row r="7419" spans="5:62" ht="14.25" customHeight="1" x14ac:dyDescent="0.25">
      <c r="E7419" s="113"/>
      <c r="H7419" s="133"/>
      <c r="T7419" s="133"/>
      <c r="X7419" s="131"/>
      <c r="Y7419" s="133"/>
      <c r="AJ7419" s="133"/>
      <c r="AO7419" s="135"/>
      <c r="AP7419" s="135"/>
      <c r="BJ7419" s="136"/>
    </row>
    <row r="7420" spans="5:62" ht="14.25" customHeight="1" x14ac:dyDescent="0.25">
      <c r="E7420" s="113"/>
      <c r="H7420" s="133"/>
      <c r="T7420" s="133"/>
      <c r="X7420" s="131"/>
      <c r="Y7420" s="133"/>
      <c r="AJ7420" s="133"/>
      <c r="AO7420" s="135"/>
      <c r="AP7420" s="135"/>
      <c r="BJ7420" s="136"/>
    </row>
    <row r="7421" spans="5:62" ht="14.25" customHeight="1" x14ac:dyDescent="0.25">
      <c r="E7421" s="113"/>
      <c r="H7421" s="133"/>
      <c r="T7421" s="133"/>
      <c r="X7421" s="131"/>
      <c r="Y7421" s="133"/>
      <c r="AJ7421" s="133"/>
      <c r="AO7421" s="135"/>
      <c r="AP7421" s="135"/>
      <c r="BJ7421" s="136"/>
    </row>
    <row r="7422" spans="5:62" ht="14.25" customHeight="1" x14ac:dyDescent="0.25">
      <c r="E7422" s="113"/>
      <c r="H7422" s="133"/>
      <c r="T7422" s="133"/>
      <c r="X7422" s="131"/>
      <c r="Y7422" s="133"/>
      <c r="AJ7422" s="133"/>
      <c r="AO7422" s="135"/>
      <c r="AP7422" s="135"/>
      <c r="BJ7422" s="136"/>
    </row>
    <row r="7423" spans="5:62" ht="14.25" customHeight="1" x14ac:dyDescent="0.25">
      <c r="E7423" s="113"/>
      <c r="H7423" s="133"/>
      <c r="T7423" s="133"/>
      <c r="X7423" s="131"/>
      <c r="Y7423" s="133"/>
      <c r="AJ7423" s="133"/>
      <c r="AO7423" s="135"/>
      <c r="AP7423" s="135"/>
      <c r="BJ7423" s="136"/>
    </row>
    <row r="7424" spans="5:62" ht="14.25" customHeight="1" x14ac:dyDescent="0.25">
      <c r="E7424" s="113"/>
      <c r="H7424" s="133"/>
      <c r="T7424" s="133"/>
      <c r="X7424" s="131"/>
      <c r="Y7424" s="133"/>
      <c r="AJ7424" s="133"/>
      <c r="AO7424" s="135"/>
      <c r="AP7424" s="135"/>
      <c r="BJ7424" s="136"/>
    </row>
    <row r="7425" spans="5:62" ht="14.25" customHeight="1" x14ac:dyDescent="0.25">
      <c r="E7425" s="113"/>
      <c r="H7425" s="133"/>
      <c r="T7425" s="133"/>
      <c r="X7425" s="131"/>
      <c r="Y7425" s="133"/>
      <c r="AJ7425" s="133"/>
      <c r="AO7425" s="135"/>
      <c r="AP7425" s="135"/>
      <c r="BJ7425" s="136"/>
    </row>
    <row r="7426" spans="5:62" ht="14.25" customHeight="1" x14ac:dyDescent="0.25">
      <c r="E7426" s="113"/>
      <c r="H7426" s="133"/>
      <c r="T7426" s="133"/>
      <c r="X7426" s="131"/>
      <c r="Y7426" s="133"/>
      <c r="AJ7426" s="133"/>
      <c r="AO7426" s="135"/>
      <c r="AP7426" s="135"/>
      <c r="BJ7426" s="136"/>
    </row>
    <row r="7427" spans="5:62" ht="14.25" customHeight="1" x14ac:dyDescent="0.25">
      <c r="E7427" s="113"/>
      <c r="H7427" s="133"/>
      <c r="T7427" s="133"/>
      <c r="X7427" s="131"/>
      <c r="Y7427" s="133"/>
      <c r="AJ7427" s="133"/>
      <c r="AO7427" s="135"/>
      <c r="AP7427" s="135"/>
      <c r="BJ7427" s="136"/>
    </row>
    <row r="7428" spans="5:62" ht="14.25" customHeight="1" x14ac:dyDescent="0.25">
      <c r="E7428" s="113"/>
      <c r="H7428" s="133"/>
      <c r="T7428" s="133"/>
      <c r="X7428" s="131"/>
      <c r="Y7428" s="133"/>
      <c r="AJ7428" s="133"/>
      <c r="AO7428" s="135"/>
      <c r="AP7428" s="135"/>
      <c r="BJ7428" s="136"/>
    </row>
    <row r="7429" spans="5:62" ht="14.25" customHeight="1" x14ac:dyDescent="0.25">
      <c r="E7429" s="113"/>
      <c r="H7429" s="133"/>
      <c r="T7429" s="133"/>
      <c r="X7429" s="131"/>
      <c r="Y7429" s="133"/>
      <c r="AJ7429" s="133"/>
      <c r="AO7429" s="135"/>
      <c r="AP7429" s="135"/>
      <c r="BJ7429" s="136"/>
    </row>
    <row r="7430" spans="5:62" ht="14.25" customHeight="1" x14ac:dyDescent="0.25">
      <c r="E7430" s="113"/>
      <c r="H7430" s="133"/>
      <c r="T7430" s="133"/>
      <c r="X7430" s="131"/>
      <c r="Y7430" s="133"/>
      <c r="AJ7430" s="133"/>
      <c r="AO7430" s="135"/>
      <c r="AP7430" s="135"/>
      <c r="BJ7430" s="136"/>
    </row>
    <row r="7431" spans="5:62" ht="14.25" customHeight="1" x14ac:dyDescent="0.25">
      <c r="E7431" s="113"/>
      <c r="H7431" s="133"/>
      <c r="T7431" s="133"/>
      <c r="X7431" s="131"/>
      <c r="Y7431" s="133"/>
      <c r="AJ7431" s="133"/>
      <c r="AO7431" s="135"/>
      <c r="AP7431" s="135"/>
      <c r="BJ7431" s="136"/>
    </row>
    <row r="7432" spans="5:62" ht="14.25" customHeight="1" x14ac:dyDescent="0.25">
      <c r="E7432" s="113"/>
      <c r="H7432" s="133"/>
      <c r="T7432" s="133"/>
      <c r="X7432" s="131"/>
      <c r="Y7432" s="133"/>
      <c r="AJ7432" s="133"/>
      <c r="AO7432" s="135"/>
      <c r="AP7432" s="135"/>
      <c r="BJ7432" s="136"/>
    </row>
    <row r="7433" spans="5:62" ht="14.25" customHeight="1" x14ac:dyDescent="0.25">
      <c r="E7433" s="113"/>
      <c r="H7433" s="133"/>
      <c r="T7433" s="133"/>
      <c r="X7433" s="131"/>
      <c r="Y7433" s="133"/>
      <c r="AJ7433" s="133"/>
      <c r="AO7433" s="135"/>
      <c r="AP7433" s="135"/>
      <c r="BJ7433" s="136"/>
    </row>
    <row r="7434" spans="5:62" ht="14.25" customHeight="1" x14ac:dyDescent="0.25">
      <c r="E7434" s="113"/>
      <c r="H7434" s="133"/>
      <c r="T7434" s="133"/>
      <c r="X7434" s="131"/>
      <c r="Y7434" s="133"/>
      <c r="AJ7434" s="133"/>
      <c r="AO7434" s="135"/>
      <c r="AP7434" s="135"/>
      <c r="BJ7434" s="136"/>
    </row>
    <row r="7435" spans="5:62" ht="14.25" customHeight="1" x14ac:dyDescent="0.25">
      <c r="E7435" s="113"/>
      <c r="H7435" s="133"/>
      <c r="T7435" s="133"/>
      <c r="X7435" s="131"/>
      <c r="Y7435" s="133"/>
      <c r="AJ7435" s="133"/>
      <c r="AO7435" s="135"/>
      <c r="AP7435" s="135"/>
      <c r="BJ7435" s="136"/>
    </row>
    <row r="7436" spans="5:62" ht="14.25" customHeight="1" x14ac:dyDescent="0.25">
      <c r="E7436" s="113"/>
      <c r="H7436" s="133"/>
      <c r="T7436" s="133"/>
      <c r="X7436" s="131"/>
      <c r="Y7436" s="133"/>
      <c r="AJ7436" s="133"/>
      <c r="AO7436" s="135"/>
      <c r="AP7436" s="135"/>
      <c r="BJ7436" s="136"/>
    </row>
    <row r="7437" spans="5:62" ht="14.25" customHeight="1" x14ac:dyDescent="0.25">
      <c r="E7437" s="113"/>
      <c r="H7437" s="133"/>
      <c r="T7437" s="133"/>
      <c r="X7437" s="131"/>
      <c r="Y7437" s="133"/>
      <c r="AJ7437" s="133"/>
      <c r="AO7437" s="135"/>
      <c r="AP7437" s="135"/>
      <c r="BJ7437" s="136"/>
    </row>
    <row r="7438" spans="5:62" ht="14.25" customHeight="1" x14ac:dyDescent="0.25">
      <c r="E7438" s="113"/>
      <c r="H7438" s="133"/>
      <c r="T7438" s="133"/>
      <c r="X7438" s="131"/>
      <c r="Y7438" s="133"/>
      <c r="AJ7438" s="133"/>
      <c r="AO7438" s="135"/>
      <c r="AP7438" s="135"/>
      <c r="BJ7438" s="136"/>
    </row>
    <row r="7439" spans="5:62" ht="14.25" customHeight="1" x14ac:dyDescent="0.25">
      <c r="E7439" s="113"/>
      <c r="H7439" s="133"/>
      <c r="T7439" s="133"/>
      <c r="X7439" s="131"/>
      <c r="Y7439" s="133"/>
      <c r="AJ7439" s="133"/>
      <c r="AO7439" s="135"/>
      <c r="AP7439" s="135"/>
      <c r="BJ7439" s="136"/>
    </row>
    <row r="7440" spans="5:62" ht="14.25" customHeight="1" x14ac:dyDescent="0.25">
      <c r="E7440" s="113"/>
      <c r="H7440" s="133"/>
      <c r="T7440" s="133"/>
      <c r="X7440" s="131"/>
      <c r="Y7440" s="133"/>
      <c r="AJ7440" s="133"/>
      <c r="AO7440" s="135"/>
      <c r="AP7440" s="135"/>
      <c r="BJ7440" s="136"/>
    </row>
    <row r="7441" spans="5:62" ht="14.25" customHeight="1" x14ac:dyDescent="0.25">
      <c r="E7441" s="113"/>
      <c r="H7441" s="133"/>
      <c r="T7441" s="133"/>
      <c r="X7441" s="131"/>
      <c r="Y7441" s="133"/>
      <c r="AJ7441" s="133"/>
      <c r="AO7441" s="135"/>
      <c r="AP7441" s="135"/>
      <c r="BJ7441" s="136"/>
    </row>
    <row r="7442" spans="5:62" ht="14.25" customHeight="1" x14ac:dyDescent="0.25">
      <c r="E7442" s="113"/>
      <c r="H7442" s="133"/>
      <c r="T7442" s="133"/>
      <c r="X7442" s="131"/>
      <c r="Y7442" s="133"/>
      <c r="AJ7442" s="133"/>
      <c r="AO7442" s="135"/>
      <c r="AP7442" s="135"/>
      <c r="BJ7442" s="136"/>
    </row>
    <row r="7443" spans="5:62" ht="14.25" customHeight="1" x14ac:dyDescent="0.25">
      <c r="E7443" s="113"/>
      <c r="H7443" s="133"/>
      <c r="T7443" s="133"/>
      <c r="X7443" s="131"/>
      <c r="Y7443" s="133"/>
      <c r="AJ7443" s="133"/>
      <c r="AO7443" s="135"/>
      <c r="AP7443" s="135"/>
      <c r="BJ7443" s="136"/>
    </row>
    <row r="7444" spans="5:62" ht="14.25" customHeight="1" x14ac:dyDescent="0.25">
      <c r="E7444" s="113"/>
      <c r="H7444" s="133"/>
      <c r="T7444" s="133"/>
      <c r="X7444" s="131"/>
      <c r="Y7444" s="133"/>
      <c r="AJ7444" s="133"/>
      <c r="AO7444" s="135"/>
      <c r="AP7444" s="135"/>
      <c r="BJ7444" s="136"/>
    </row>
    <row r="7445" spans="5:62" ht="14.25" customHeight="1" x14ac:dyDescent="0.25">
      <c r="E7445" s="113"/>
      <c r="H7445" s="133"/>
      <c r="T7445" s="133"/>
      <c r="X7445" s="131"/>
      <c r="Y7445" s="133"/>
      <c r="AJ7445" s="133"/>
      <c r="AO7445" s="135"/>
      <c r="AP7445" s="135"/>
      <c r="BJ7445" s="136"/>
    </row>
    <row r="7446" spans="5:62" ht="14.25" customHeight="1" x14ac:dyDescent="0.25">
      <c r="E7446" s="113"/>
      <c r="H7446" s="133"/>
      <c r="T7446" s="133"/>
      <c r="X7446" s="131"/>
      <c r="Y7446" s="133"/>
      <c r="AJ7446" s="133"/>
      <c r="AO7446" s="135"/>
      <c r="AP7446" s="135"/>
      <c r="BJ7446" s="136"/>
    </row>
    <row r="7447" spans="5:62" ht="14.25" customHeight="1" x14ac:dyDescent="0.25">
      <c r="E7447" s="113"/>
      <c r="H7447" s="133"/>
      <c r="T7447" s="133"/>
      <c r="X7447" s="131"/>
      <c r="Y7447" s="133"/>
      <c r="AJ7447" s="133"/>
      <c r="AO7447" s="135"/>
      <c r="AP7447" s="135"/>
      <c r="BJ7447" s="136"/>
    </row>
    <row r="7448" spans="5:62" ht="14.25" customHeight="1" x14ac:dyDescent="0.25">
      <c r="E7448" s="113"/>
      <c r="H7448" s="133"/>
      <c r="T7448" s="133"/>
      <c r="X7448" s="131"/>
      <c r="Y7448" s="133"/>
      <c r="AJ7448" s="133"/>
      <c r="AO7448" s="135"/>
      <c r="AP7448" s="135"/>
      <c r="BJ7448" s="136"/>
    </row>
    <row r="7449" spans="5:62" ht="14.25" customHeight="1" x14ac:dyDescent="0.25">
      <c r="E7449" s="113"/>
      <c r="H7449" s="133"/>
      <c r="T7449" s="133"/>
      <c r="X7449" s="131"/>
      <c r="Y7449" s="133"/>
      <c r="AJ7449" s="133"/>
      <c r="AO7449" s="135"/>
      <c r="AP7449" s="135"/>
      <c r="BJ7449" s="136"/>
    </row>
    <row r="7450" spans="5:62" ht="14.25" customHeight="1" x14ac:dyDescent="0.25">
      <c r="E7450" s="113"/>
      <c r="H7450" s="133"/>
      <c r="T7450" s="133"/>
      <c r="X7450" s="131"/>
      <c r="Y7450" s="133"/>
      <c r="AJ7450" s="133"/>
      <c r="AO7450" s="135"/>
      <c r="AP7450" s="135"/>
      <c r="BJ7450" s="136"/>
    </row>
    <row r="7451" spans="5:62" ht="14.25" customHeight="1" x14ac:dyDescent="0.25">
      <c r="E7451" s="113"/>
      <c r="H7451" s="133"/>
      <c r="T7451" s="133"/>
      <c r="X7451" s="131"/>
      <c r="Y7451" s="133"/>
      <c r="AJ7451" s="133"/>
      <c r="AO7451" s="135"/>
      <c r="AP7451" s="135"/>
      <c r="BJ7451" s="136"/>
    </row>
    <row r="7452" spans="5:62" ht="14.25" customHeight="1" x14ac:dyDescent="0.25">
      <c r="E7452" s="113"/>
      <c r="H7452" s="133"/>
      <c r="T7452" s="133"/>
      <c r="X7452" s="131"/>
      <c r="Y7452" s="133"/>
      <c r="AJ7452" s="133"/>
      <c r="AO7452" s="135"/>
      <c r="AP7452" s="135"/>
      <c r="BJ7452" s="136"/>
    </row>
    <row r="7453" spans="5:62" ht="14.25" customHeight="1" x14ac:dyDescent="0.25">
      <c r="E7453" s="113"/>
      <c r="H7453" s="133"/>
      <c r="T7453" s="133"/>
      <c r="X7453" s="131"/>
      <c r="Y7453" s="133"/>
      <c r="AJ7453" s="133"/>
      <c r="AO7453" s="135"/>
      <c r="AP7453" s="135"/>
      <c r="BJ7453" s="136"/>
    </row>
    <row r="7454" spans="5:62" ht="14.25" customHeight="1" x14ac:dyDescent="0.25">
      <c r="E7454" s="113"/>
      <c r="H7454" s="133"/>
      <c r="T7454" s="133"/>
      <c r="X7454" s="131"/>
      <c r="Y7454" s="133"/>
      <c r="AJ7454" s="133"/>
      <c r="AO7454" s="135"/>
      <c r="AP7454" s="135"/>
      <c r="BJ7454" s="136"/>
    </row>
    <row r="7455" spans="5:62" ht="14.25" customHeight="1" x14ac:dyDescent="0.25">
      <c r="E7455" s="113"/>
      <c r="H7455" s="133"/>
      <c r="T7455" s="133"/>
      <c r="X7455" s="131"/>
      <c r="Y7455" s="133"/>
      <c r="AJ7455" s="133"/>
      <c r="AO7455" s="135"/>
      <c r="AP7455" s="135"/>
      <c r="BJ7455" s="136"/>
    </row>
    <row r="7456" spans="5:62" ht="14.25" customHeight="1" x14ac:dyDescent="0.25">
      <c r="E7456" s="113"/>
      <c r="H7456" s="133"/>
      <c r="T7456" s="133"/>
      <c r="X7456" s="131"/>
      <c r="Y7456" s="133"/>
      <c r="AJ7456" s="133"/>
      <c r="AO7456" s="135"/>
      <c r="AP7456" s="135"/>
      <c r="BJ7456" s="136"/>
    </row>
    <row r="7457" spans="5:62" ht="14.25" customHeight="1" x14ac:dyDescent="0.25">
      <c r="E7457" s="113"/>
      <c r="H7457" s="133"/>
      <c r="T7457" s="133"/>
      <c r="X7457" s="131"/>
      <c r="Y7457" s="133"/>
      <c r="AJ7457" s="133"/>
      <c r="AO7457" s="135"/>
      <c r="AP7457" s="135"/>
      <c r="BJ7457" s="136"/>
    </row>
    <row r="7458" spans="5:62" ht="14.25" customHeight="1" x14ac:dyDescent="0.25">
      <c r="E7458" s="113"/>
      <c r="H7458" s="133"/>
      <c r="T7458" s="133"/>
      <c r="X7458" s="131"/>
      <c r="Y7458" s="133"/>
      <c r="AJ7458" s="133"/>
      <c r="AO7458" s="135"/>
      <c r="AP7458" s="135"/>
      <c r="BJ7458" s="136"/>
    </row>
    <row r="7459" spans="5:62" ht="14.25" customHeight="1" x14ac:dyDescent="0.25">
      <c r="E7459" s="113"/>
      <c r="H7459" s="133"/>
      <c r="T7459" s="133"/>
      <c r="X7459" s="131"/>
      <c r="Y7459" s="133"/>
      <c r="AJ7459" s="133"/>
      <c r="AO7459" s="135"/>
      <c r="AP7459" s="135"/>
      <c r="BJ7459" s="136"/>
    </row>
    <row r="7460" spans="5:62" ht="14.25" customHeight="1" x14ac:dyDescent="0.25">
      <c r="E7460" s="113"/>
      <c r="H7460" s="133"/>
      <c r="T7460" s="133"/>
      <c r="X7460" s="131"/>
      <c r="Y7460" s="133"/>
      <c r="AJ7460" s="133"/>
      <c r="AO7460" s="135"/>
      <c r="AP7460" s="135"/>
      <c r="BJ7460" s="136"/>
    </row>
    <row r="7461" spans="5:62" ht="14.25" customHeight="1" x14ac:dyDescent="0.25">
      <c r="E7461" s="113"/>
      <c r="H7461" s="133"/>
      <c r="T7461" s="133"/>
      <c r="X7461" s="131"/>
      <c r="Y7461" s="133"/>
      <c r="AJ7461" s="133"/>
      <c r="AO7461" s="135"/>
      <c r="AP7461" s="135"/>
      <c r="BJ7461" s="136"/>
    </row>
    <row r="7462" spans="5:62" ht="14.25" customHeight="1" x14ac:dyDescent="0.25">
      <c r="E7462" s="113"/>
      <c r="H7462" s="133"/>
      <c r="T7462" s="133"/>
      <c r="X7462" s="131"/>
      <c r="Y7462" s="133"/>
      <c r="AJ7462" s="133"/>
      <c r="AO7462" s="135"/>
      <c r="AP7462" s="135"/>
      <c r="BJ7462" s="136"/>
    </row>
    <row r="7463" spans="5:62" ht="14.25" customHeight="1" x14ac:dyDescent="0.25">
      <c r="E7463" s="113"/>
      <c r="H7463" s="133"/>
      <c r="T7463" s="133"/>
      <c r="X7463" s="131"/>
      <c r="Y7463" s="133"/>
      <c r="AJ7463" s="133"/>
      <c r="AO7463" s="135"/>
      <c r="AP7463" s="135"/>
      <c r="BJ7463" s="136"/>
    </row>
    <row r="7464" spans="5:62" ht="14.25" customHeight="1" x14ac:dyDescent="0.25">
      <c r="E7464" s="113"/>
      <c r="H7464" s="133"/>
      <c r="T7464" s="133"/>
      <c r="X7464" s="131"/>
      <c r="Y7464" s="133"/>
      <c r="AJ7464" s="133"/>
      <c r="AO7464" s="135"/>
      <c r="AP7464" s="135"/>
      <c r="BJ7464" s="136"/>
    </row>
    <row r="7465" spans="5:62" ht="14.25" customHeight="1" x14ac:dyDescent="0.25">
      <c r="E7465" s="113"/>
      <c r="H7465" s="133"/>
      <c r="T7465" s="133"/>
      <c r="X7465" s="131"/>
      <c r="Y7465" s="133"/>
      <c r="AJ7465" s="133"/>
      <c r="AO7465" s="135"/>
      <c r="AP7465" s="135"/>
      <c r="BJ7465" s="136"/>
    </row>
    <row r="7466" spans="5:62" ht="14.25" customHeight="1" x14ac:dyDescent="0.25">
      <c r="E7466" s="113"/>
      <c r="H7466" s="133"/>
      <c r="T7466" s="133"/>
      <c r="X7466" s="131"/>
      <c r="Y7466" s="133"/>
      <c r="AJ7466" s="133"/>
      <c r="AO7466" s="135"/>
      <c r="AP7466" s="135"/>
      <c r="BJ7466" s="136"/>
    </row>
    <row r="7467" spans="5:62" ht="14.25" customHeight="1" x14ac:dyDescent="0.25">
      <c r="E7467" s="113"/>
      <c r="H7467" s="133"/>
      <c r="T7467" s="133"/>
      <c r="X7467" s="131"/>
      <c r="Y7467" s="133"/>
      <c r="AJ7467" s="133"/>
      <c r="AO7467" s="135"/>
      <c r="AP7467" s="135"/>
      <c r="BJ7467" s="136"/>
    </row>
    <row r="7468" spans="5:62" ht="14.25" customHeight="1" x14ac:dyDescent="0.25">
      <c r="E7468" s="113"/>
      <c r="H7468" s="133"/>
      <c r="T7468" s="133"/>
      <c r="X7468" s="131"/>
      <c r="Y7468" s="133"/>
      <c r="AJ7468" s="133"/>
      <c r="AO7468" s="135"/>
      <c r="AP7468" s="135"/>
      <c r="BJ7468" s="136"/>
    </row>
    <row r="7469" spans="5:62" ht="14.25" customHeight="1" x14ac:dyDescent="0.25">
      <c r="E7469" s="113"/>
      <c r="H7469" s="133"/>
      <c r="T7469" s="133"/>
      <c r="X7469" s="131"/>
      <c r="Y7469" s="133"/>
      <c r="AJ7469" s="133"/>
      <c r="AO7469" s="135"/>
      <c r="AP7469" s="135"/>
      <c r="BJ7469" s="136"/>
    </row>
    <row r="7470" spans="5:62" ht="14.25" customHeight="1" x14ac:dyDescent="0.25">
      <c r="E7470" s="113"/>
      <c r="H7470" s="133"/>
      <c r="T7470" s="133"/>
      <c r="X7470" s="131"/>
      <c r="Y7470" s="133"/>
      <c r="AJ7470" s="133"/>
      <c r="AO7470" s="135"/>
      <c r="AP7470" s="135"/>
      <c r="BJ7470" s="136"/>
    </row>
    <row r="7471" spans="5:62" ht="14.25" customHeight="1" x14ac:dyDescent="0.25">
      <c r="E7471" s="113"/>
      <c r="H7471" s="133"/>
      <c r="T7471" s="133"/>
      <c r="X7471" s="131"/>
      <c r="Y7471" s="133"/>
      <c r="AJ7471" s="133"/>
      <c r="AO7471" s="135"/>
      <c r="AP7471" s="135"/>
      <c r="BJ7471" s="136"/>
    </row>
    <row r="7472" spans="5:62" ht="14.25" customHeight="1" x14ac:dyDescent="0.25">
      <c r="E7472" s="113"/>
      <c r="H7472" s="133"/>
      <c r="T7472" s="133"/>
      <c r="X7472" s="131"/>
      <c r="Y7472" s="133"/>
      <c r="AJ7472" s="133"/>
      <c r="AO7472" s="135"/>
      <c r="AP7472" s="135"/>
      <c r="BJ7472" s="136"/>
    </row>
    <row r="7473" spans="5:62" ht="14.25" customHeight="1" x14ac:dyDescent="0.25">
      <c r="E7473" s="113"/>
      <c r="H7473" s="133"/>
      <c r="T7473" s="133"/>
      <c r="X7473" s="131"/>
      <c r="Y7473" s="133"/>
      <c r="AJ7473" s="133"/>
      <c r="AO7473" s="135"/>
      <c r="AP7473" s="135"/>
      <c r="BJ7473" s="136"/>
    </row>
    <row r="7474" spans="5:62" ht="14.25" customHeight="1" x14ac:dyDescent="0.25">
      <c r="E7474" s="113"/>
      <c r="H7474" s="133"/>
      <c r="T7474" s="133"/>
      <c r="X7474" s="131"/>
      <c r="Y7474" s="133"/>
      <c r="AJ7474" s="133"/>
      <c r="AO7474" s="135"/>
      <c r="AP7474" s="135"/>
      <c r="BJ7474" s="136"/>
    </row>
    <row r="7475" spans="5:62" ht="14.25" customHeight="1" x14ac:dyDescent="0.25">
      <c r="E7475" s="113"/>
      <c r="H7475" s="133"/>
      <c r="T7475" s="133"/>
      <c r="X7475" s="131"/>
      <c r="Y7475" s="133"/>
      <c r="AJ7475" s="133"/>
      <c r="AO7475" s="135"/>
      <c r="AP7475" s="135"/>
      <c r="BJ7475" s="136"/>
    </row>
    <row r="7476" spans="5:62" ht="14.25" customHeight="1" x14ac:dyDescent="0.25">
      <c r="E7476" s="113"/>
      <c r="H7476" s="133"/>
      <c r="T7476" s="133"/>
      <c r="X7476" s="131"/>
      <c r="Y7476" s="133"/>
      <c r="AJ7476" s="133"/>
      <c r="AO7476" s="135"/>
      <c r="AP7476" s="135"/>
      <c r="BJ7476" s="136"/>
    </row>
    <row r="7477" spans="5:62" ht="14.25" customHeight="1" x14ac:dyDescent="0.25">
      <c r="E7477" s="113"/>
      <c r="H7477" s="133"/>
      <c r="T7477" s="133"/>
      <c r="X7477" s="131"/>
      <c r="Y7477" s="133"/>
      <c r="AJ7477" s="133"/>
      <c r="AO7477" s="135"/>
      <c r="AP7477" s="135"/>
      <c r="BJ7477" s="136"/>
    </row>
    <row r="7478" spans="5:62" ht="14.25" customHeight="1" x14ac:dyDescent="0.25">
      <c r="E7478" s="113"/>
      <c r="H7478" s="133"/>
      <c r="T7478" s="133"/>
      <c r="X7478" s="131"/>
      <c r="Y7478" s="133"/>
      <c r="AJ7478" s="133"/>
      <c r="AO7478" s="135"/>
      <c r="AP7478" s="135"/>
      <c r="BJ7478" s="136"/>
    </row>
    <row r="7479" spans="5:62" ht="14.25" customHeight="1" x14ac:dyDescent="0.25">
      <c r="E7479" s="113"/>
      <c r="H7479" s="133"/>
      <c r="T7479" s="133"/>
      <c r="X7479" s="131"/>
      <c r="Y7479" s="133"/>
      <c r="AJ7479" s="133"/>
      <c r="AO7479" s="135"/>
      <c r="AP7479" s="135"/>
      <c r="BJ7479" s="136"/>
    </row>
    <row r="7480" spans="5:62" ht="14.25" customHeight="1" x14ac:dyDescent="0.25">
      <c r="E7480" s="113"/>
      <c r="H7480" s="133"/>
      <c r="T7480" s="133"/>
      <c r="X7480" s="131"/>
      <c r="Y7480" s="133"/>
      <c r="AJ7480" s="133"/>
      <c r="AO7480" s="135"/>
      <c r="AP7480" s="135"/>
      <c r="BJ7480" s="136"/>
    </row>
    <row r="7481" spans="5:62" ht="14.25" customHeight="1" x14ac:dyDescent="0.25">
      <c r="E7481" s="113"/>
      <c r="H7481" s="133"/>
      <c r="T7481" s="133"/>
      <c r="X7481" s="131"/>
      <c r="Y7481" s="133"/>
      <c r="AJ7481" s="133"/>
      <c r="AO7481" s="135"/>
      <c r="AP7481" s="135"/>
      <c r="BJ7481" s="136"/>
    </row>
    <row r="7482" spans="5:62" ht="14.25" customHeight="1" x14ac:dyDescent="0.25">
      <c r="E7482" s="113"/>
      <c r="H7482" s="133"/>
      <c r="T7482" s="133"/>
      <c r="X7482" s="131"/>
      <c r="Y7482" s="133"/>
      <c r="AJ7482" s="133"/>
      <c r="AO7482" s="135"/>
      <c r="AP7482" s="135"/>
      <c r="BJ7482" s="136"/>
    </row>
    <row r="7483" spans="5:62" ht="14.25" customHeight="1" x14ac:dyDescent="0.25">
      <c r="E7483" s="113"/>
      <c r="H7483" s="133"/>
      <c r="T7483" s="133"/>
      <c r="X7483" s="131"/>
      <c r="Y7483" s="133"/>
      <c r="AJ7483" s="133"/>
      <c r="AO7483" s="135"/>
      <c r="AP7483" s="135"/>
      <c r="BJ7483" s="136"/>
    </row>
    <row r="7484" spans="5:62" ht="14.25" customHeight="1" x14ac:dyDescent="0.25">
      <c r="E7484" s="113"/>
      <c r="H7484" s="133"/>
      <c r="T7484" s="133"/>
      <c r="X7484" s="131"/>
      <c r="Y7484" s="133"/>
      <c r="AJ7484" s="133"/>
      <c r="AO7484" s="135"/>
      <c r="AP7484" s="135"/>
      <c r="BJ7484" s="136"/>
    </row>
    <row r="7485" spans="5:62" ht="14.25" customHeight="1" x14ac:dyDescent="0.25">
      <c r="E7485" s="113"/>
      <c r="H7485" s="133"/>
      <c r="T7485" s="133"/>
      <c r="X7485" s="131"/>
      <c r="Y7485" s="133"/>
      <c r="AJ7485" s="133"/>
      <c r="AO7485" s="135"/>
      <c r="AP7485" s="135"/>
      <c r="BJ7485" s="136"/>
    </row>
    <row r="7486" spans="5:62" ht="14.25" customHeight="1" x14ac:dyDescent="0.25">
      <c r="E7486" s="113"/>
      <c r="H7486" s="133"/>
      <c r="T7486" s="133"/>
      <c r="X7486" s="131"/>
      <c r="Y7486" s="133"/>
      <c r="AJ7486" s="133"/>
      <c r="AO7486" s="135"/>
      <c r="AP7486" s="135"/>
      <c r="BJ7486" s="136"/>
    </row>
    <row r="7487" spans="5:62" ht="14.25" customHeight="1" x14ac:dyDescent="0.25">
      <c r="E7487" s="113"/>
      <c r="H7487" s="133"/>
      <c r="T7487" s="133"/>
      <c r="X7487" s="131"/>
      <c r="Y7487" s="133"/>
      <c r="AJ7487" s="133"/>
      <c r="AO7487" s="135"/>
      <c r="AP7487" s="135"/>
      <c r="BJ7487" s="136"/>
    </row>
    <row r="7488" spans="5:62" ht="14.25" customHeight="1" x14ac:dyDescent="0.25">
      <c r="E7488" s="113"/>
      <c r="H7488" s="133"/>
      <c r="T7488" s="133"/>
      <c r="X7488" s="131"/>
      <c r="Y7488" s="133"/>
      <c r="AJ7488" s="133"/>
      <c r="AO7488" s="135"/>
      <c r="AP7488" s="135"/>
      <c r="BJ7488" s="136"/>
    </row>
    <row r="7489" spans="5:62" ht="14.25" customHeight="1" x14ac:dyDescent="0.25">
      <c r="E7489" s="113"/>
      <c r="H7489" s="133"/>
      <c r="T7489" s="133"/>
      <c r="X7489" s="131"/>
      <c r="Y7489" s="133"/>
      <c r="AJ7489" s="133"/>
      <c r="AO7489" s="135"/>
      <c r="AP7489" s="135"/>
      <c r="BJ7489" s="136"/>
    </row>
    <row r="7490" spans="5:62" ht="14.25" customHeight="1" x14ac:dyDescent="0.25">
      <c r="E7490" s="113"/>
      <c r="H7490" s="133"/>
      <c r="T7490" s="133"/>
      <c r="X7490" s="131"/>
      <c r="Y7490" s="133"/>
      <c r="AJ7490" s="133"/>
      <c r="AO7490" s="135"/>
      <c r="AP7490" s="135"/>
      <c r="BJ7490" s="136"/>
    </row>
    <row r="7491" spans="5:62" ht="14.25" customHeight="1" x14ac:dyDescent="0.25">
      <c r="E7491" s="113"/>
      <c r="H7491" s="133"/>
      <c r="T7491" s="133"/>
      <c r="X7491" s="131"/>
      <c r="Y7491" s="133"/>
      <c r="AJ7491" s="133"/>
      <c r="AO7491" s="135"/>
      <c r="AP7491" s="135"/>
      <c r="BJ7491" s="136"/>
    </row>
    <row r="7492" spans="5:62" ht="14.25" customHeight="1" x14ac:dyDescent="0.25">
      <c r="E7492" s="113"/>
      <c r="H7492" s="133"/>
      <c r="T7492" s="133"/>
      <c r="X7492" s="131"/>
      <c r="Y7492" s="133"/>
      <c r="AJ7492" s="133"/>
      <c r="AO7492" s="135"/>
      <c r="AP7492" s="135"/>
      <c r="BJ7492" s="136"/>
    </row>
    <row r="7493" spans="5:62" ht="14.25" customHeight="1" x14ac:dyDescent="0.25">
      <c r="E7493" s="113"/>
      <c r="H7493" s="133"/>
      <c r="T7493" s="133"/>
      <c r="X7493" s="131"/>
      <c r="Y7493" s="133"/>
      <c r="AJ7493" s="133"/>
      <c r="AO7493" s="135"/>
      <c r="AP7493" s="135"/>
      <c r="BJ7493" s="136"/>
    </row>
    <row r="7494" spans="5:62" ht="14.25" customHeight="1" x14ac:dyDescent="0.25">
      <c r="E7494" s="113"/>
      <c r="H7494" s="133"/>
      <c r="T7494" s="133"/>
      <c r="X7494" s="131"/>
      <c r="Y7494" s="133"/>
      <c r="AJ7494" s="133"/>
      <c r="AO7494" s="135"/>
      <c r="AP7494" s="135"/>
      <c r="BJ7494" s="136"/>
    </row>
    <row r="7495" spans="5:62" ht="14.25" customHeight="1" x14ac:dyDescent="0.25">
      <c r="E7495" s="113"/>
      <c r="H7495" s="133"/>
      <c r="T7495" s="133"/>
      <c r="X7495" s="131"/>
      <c r="Y7495" s="133"/>
      <c r="AJ7495" s="133"/>
      <c r="AO7495" s="135"/>
      <c r="AP7495" s="135"/>
      <c r="BJ7495" s="136"/>
    </row>
    <row r="7496" spans="5:62" ht="14.25" customHeight="1" x14ac:dyDescent="0.25">
      <c r="E7496" s="113"/>
      <c r="H7496" s="133"/>
      <c r="T7496" s="133"/>
      <c r="X7496" s="131"/>
      <c r="Y7496" s="133"/>
      <c r="AJ7496" s="133"/>
      <c r="AO7496" s="135"/>
      <c r="AP7496" s="135"/>
      <c r="BJ7496" s="136"/>
    </row>
    <row r="7497" spans="5:62" ht="14.25" customHeight="1" x14ac:dyDescent="0.25">
      <c r="E7497" s="113"/>
      <c r="H7497" s="133"/>
      <c r="T7497" s="133"/>
      <c r="X7497" s="131"/>
      <c r="Y7497" s="133"/>
      <c r="AJ7497" s="133"/>
      <c r="AO7497" s="135"/>
      <c r="AP7497" s="135"/>
      <c r="BJ7497" s="136"/>
    </row>
    <row r="7498" spans="5:62" ht="14.25" customHeight="1" x14ac:dyDescent="0.25">
      <c r="E7498" s="113"/>
      <c r="H7498" s="133"/>
      <c r="T7498" s="133"/>
      <c r="X7498" s="131"/>
      <c r="Y7498" s="133"/>
      <c r="AJ7498" s="133"/>
      <c r="AO7498" s="135"/>
      <c r="AP7498" s="135"/>
      <c r="BJ7498" s="136"/>
    </row>
    <row r="7499" spans="5:62" ht="14.25" customHeight="1" x14ac:dyDescent="0.25">
      <c r="E7499" s="113"/>
      <c r="H7499" s="133"/>
      <c r="T7499" s="133"/>
      <c r="X7499" s="131"/>
      <c r="Y7499" s="133"/>
      <c r="AJ7499" s="133"/>
      <c r="AO7499" s="135"/>
      <c r="AP7499" s="135"/>
      <c r="BJ7499" s="136"/>
    </row>
    <row r="7500" spans="5:62" ht="14.25" customHeight="1" x14ac:dyDescent="0.25">
      <c r="E7500" s="113"/>
      <c r="H7500" s="133"/>
      <c r="T7500" s="133"/>
      <c r="X7500" s="131"/>
      <c r="Y7500" s="133"/>
      <c r="AJ7500" s="133"/>
      <c r="AO7500" s="135"/>
      <c r="AP7500" s="135"/>
      <c r="BJ7500" s="136"/>
    </row>
    <row r="7501" spans="5:62" ht="14.25" customHeight="1" x14ac:dyDescent="0.25">
      <c r="E7501" s="113"/>
      <c r="H7501" s="133"/>
      <c r="T7501" s="133"/>
      <c r="X7501" s="131"/>
      <c r="Y7501" s="133"/>
      <c r="AJ7501" s="133"/>
      <c r="AO7501" s="135"/>
      <c r="AP7501" s="135"/>
      <c r="BJ7501" s="136"/>
    </row>
    <row r="7502" spans="5:62" ht="14.25" customHeight="1" x14ac:dyDescent="0.25">
      <c r="E7502" s="113"/>
      <c r="H7502" s="133"/>
      <c r="T7502" s="133"/>
      <c r="X7502" s="131"/>
      <c r="Y7502" s="133"/>
      <c r="AJ7502" s="133"/>
      <c r="AO7502" s="135"/>
      <c r="AP7502" s="135"/>
      <c r="BJ7502" s="136"/>
    </row>
    <row r="7503" spans="5:62" ht="14.25" customHeight="1" x14ac:dyDescent="0.25">
      <c r="E7503" s="113"/>
      <c r="H7503" s="133"/>
      <c r="T7503" s="133"/>
      <c r="X7503" s="131"/>
      <c r="Y7503" s="133"/>
      <c r="AJ7503" s="133"/>
      <c r="AO7503" s="135"/>
      <c r="AP7503" s="135"/>
      <c r="BJ7503" s="136"/>
    </row>
    <row r="7504" spans="5:62" ht="14.25" customHeight="1" x14ac:dyDescent="0.25">
      <c r="E7504" s="113"/>
      <c r="H7504" s="133"/>
      <c r="T7504" s="133"/>
      <c r="X7504" s="131"/>
      <c r="Y7504" s="133"/>
      <c r="AJ7504" s="133"/>
      <c r="AO7504" s="135"/>
      <c r="AP7504" s="135"/>
      <c r="BJ7504" s="136"/>
    </row>
    <row r="7505" spans="5:62" ht="14.25" customHeight="1" x14ac:dyDescent="0.25">
      <c r="E7505" s="113"/>
      <c r="H7505" s="133"/>
      <c r="T7505" s="133"/>
      <c r="X7505" s="131"/>
      <c r="Y7505" s="133"/>
      <c r="AJ7505" s="133"/>
      <c r="AO7505" s="135"/>
      <c r="AP7505" s="135"/>
      <c r="BJ7505" s="136"/>
    </row>
    <row r="7506" spans="5:62" ht="14.25" customHeight="1" x14ac:dyDescent="0.25">
      <c r="E7506" s="113"/>
      <c r="H7506" s="133"/>
      <c r="T7506" s="133"/>
      <c r="X7506" s="131"/>
      <c r="Y7506" s="133"/>
      <c r="AJ7506" s="133"/>
      <c r="AO7506" s="135"/>
      <c r="AP7506" s="135"/>
      <c r="BJ7506" s="136"/>
    </row>
    <row r="7507" spans="5:62" ht="14.25" customHeight="1" x14ac:dyDescent="0.25">
      <c r="E7507" s="113"/>
      <c r="H7507" s="133"/>
      <c r="T7507" s="133"/>
      <c r="X7507" s="131"/>
      <c r="Y7507" s="133"/>
      <c r="AJ7507" s="133"/>
      <c r="AO7507" s="135"/>
      <c r="AP7507" s="135"/>
      <c r="BJ7507" s="136"/>
    </row>
    <row r="7508" spans="5:62" ht="14.25" customHeight="1" x14ac:dyDescent="0.25">
      <c r="E7508" s="113"/>
      <c r="H7508" s="133"/>
      <c r="T7508" s="133"/>
      <c r="X7508" s="131"/>
      <c r="Y7508" s="133"/>
      <c r="AJ7508" s="133"/>
      <c r="AO7508" s="135"/>
      <c r="AP7508" s="135"/>
      <c r="BJ7508" s="136"/>
    </row>
    <row r="7509" spans="5:62" ht="14.25" customHeight="1" x14ac:dyDescent="0.25">
      <c r="E7509" s="113"/>
      <c r="H7509" s="133"/>
      <c r="T7509" s="133"/>
      <c r="X7509" s="131"/>
      <c r="Y7509" s="133"/>
      <c r="AJ7509" s="133"/>
      <c r="AO7509" s="135"/>
      <c r="AP7509" s="135"/>
      <c r="BJ7509" s="136"/>
    </row>
    <row r="7510" spans="5:62" ht="14.25" customHeight="1" x14ac:dyDescent="0.25">
      <c r="E7510" s="113"/>
      <c r="H7510" s="133"/>
      <c r="T7510" s="133"/>
      <c r="X7510" s="131"/>
      <c r="Y7510" s="133"/>
      <c r="AJ7510" s="133"/>
      <c r="AO7510" s="135"/>
      <c r="AP7510" s="135"/>
      <c r="BJ7510" s="136"/>
    </row>
    <row r="7511" spans="5:62" ht="14.25" customHeight="1" x14ac:dyDescent="0.25">
      <c r="E7511" s="113"/>
      <c r="H7511" s="133"/>
      <c r="T7511" s="133"/>
      <c r="X7511" s="131"/>
      <c r="Y7511" s="133"/>
      <c r="AJ7511" s="133"/>
      <c r="AO7511" s="135"/>
      <c r="AP7511" s="135"/>
      <c r="BJ7511" s="136"/>
    </row>
    <row r="7512" spans="5:62" ht="14.25" customHeight="1" x14ac:dyDescent="0.25">
      <c r="E7512" s="113"/>
      <c r="H7512" s="133"/>
      <c r="T7512" s="133"/>
      <c r="X7512" s="131"/>
      <c r="Y7512" s="133"/>
      <c r="AJ7512" s="133"/>
      <c r="AO7512" s="135"/>
      <c r="AP7512" s="135"/>
      <c r="BJ7512" s="136"/>
    </row>
    <row r="7513" spans="5:62" ht="14.25" customHeight="1" x14ac:dyDescent="0.25">
      <c r="E7513" s="113"/>
      <c r="H7513" s="133"/>
      <c r="T7513" s="133"/>
      <c r="X7513" s="131"/>
      <c r="Y7513" s="133"/>
      <c r="AJ7513" s="133"/>
      <c r="AO7513" s="135"/>
      <c r="AP7513" s="135"/>
      <c r="BJ7513" s="136"/>
    </row>
    <row r="7514" spans="5:62" ht="14.25" customHeight="1" x14ac:dyDescent="0.25">
      <c r="E7514" s="113"/>
      <c r="H7514" s="133"/>
      <c r="T7514" s="133"/>
      <c r="X7514" s="131"/>
      <c r="Y7514" s="133"/>
      <c r="AJ7514" s="133"/>
      <c r="AO7514" s="135"/>
      <c r="AP7514" s="135"/>
      <c r="BJ7514" s="136"/>
    </row>
    <row r="7515" spans="5:62" ht="14.25" customHeight="1" x14ac:dyDescent="0.25">
      <c r="E7515" s="113"/>
      <c r="H7515" s="133"/>
      <c r="T7515" s="133"/>
      <c r="X7515" s="131"/>
      <c r="Y7515" s="133"/>
      <c r="AJ7515" s="133"/>
      <c r="AO7515" s="135"/>
      <c r="AP7515" s="135"/>
      <c r="BJ7515" s="136"/>
    </row>
    <row r="7516" spans="5:62" ht="14.25" customHeight="1" x14ac:dyDescent="0.25">
      <c r="E7516" s="113"/>
      <c r="H7516" s="133"/>
      <c r="T7516" s="133"/>
      <c r="X7516" s="131"/>
      <c r="Y7516" s="133"/>
      <c r="AJ7516" s="133"/>
      <c r="AO7516" s="135"/>
      <c r="AP7516" s="135"/>
      <c r="BJ7516" s="136"/>
    </row>
    <row r="7517" spans="5:62" ht="14.25" customHeight="1" x14ac:dyDescent="0.25">
      <c r="E7517" s="113"/>
      <c r="H7517" s="133"/>
      <c r="T7517" s="133"/>
      <c r="X7517" s="131"/>
      <c r="Y7517" s="133"/>
      <c r="AJ7517" s="133"/>
      <c r="AO7517" s="135"/>
      <c r="AP7517" s="135"/>
      <c r="BJ7517" s="136"/>
    </row>
    <row r="7518" spans="5:62" ht="14.25" customHeight="1" x14ac:dyDescent="0.25">
      <c r="E7518" s="113"/>
      <c r="H7518" s="133"/>
      <c r="T7518" s="133"/>
      <c r="X7518" s="131"/>
      <c r="Y7518" s="133"/>
      <c r="AJ7518" s="133"/>
      <c r="AO7518" s="135"/>
      <c r="AP7518" s="135"/>
      <c r="BJ7518" s="136"/>
    </row>
    <row r="7519" spans="5:62" ht="14.25" customHeight="1" x14ac:dyDescent="0.25">
      <c r="E7519" s="113"/>
      <c r="H7519" s="133"/>
      <c r="T7519" s="133"/>
      <c r="X7519" s="131"/>
      <c r="Y7519" s="133"/>
      <c r="AJ7519" s="133"/>
      <c r="AO7519" s="135"/>
      <c r="AP7519" s="135"/>
      <c r="BJ7519" s="136"/>
    </row>
    <row r="7520" spans="5:62" ht="14.25" customHeight="1" x14ac:dyDescent="0.25">
      <c r="E7520" s="113"/>
      <c r="H7520" s="133"/>
      <c r="T7520" s="133"/>
      <c r="X7520" s="131"/>
      <c r="Y7520" s="133"/>
      <c r="AJ7520" s="133"/>
      <c r="AO7520" s="135"/>
      <c r="AP7520" s="135"/>
      <c r="BJ7520" s="136"/>
    </row>
    <row r="7521" spans="5:62" ht="14.25" customHeight="1" x14ac:dyDescent="0.25">
      <c r="E7521" s="113"/>
      <c r="H7521" s="133"/>
      <c r="T7521" s="133"/>
      <c r="X7521" s="131"/>
      <c r="Y7521" s="133"/>
      <c r="AJ7521" s="133"/>
      <c r="AO7521" s="135"/>
      <c r="AP7521" s="135"/>
      <c r="BJ7521" s="136"/>
    </row>
    <row r="7522" spans="5:62" ht="14.25" customHeight="1" x14ac:dyDescent="0.25">
      <c r="E7522" s="113"/>
      <c r="H7522" s="133"/>
      <c r="T7522" s="133"/>
      <c r="X7522" s="131"/>
      <c r="Y7522" s="133"/>
      <c r="AJ7522" s="133"/>
      <c r="AO7522" s="135"/>
      <c r="AP7522" s="135"/>
      <c r="BJ7522" s="136"/>
    </row>
    <row r="7523" spans="5:62" ht="14.25" customHeight="1" x14ac:dyDescent="0.25">
      <c r="E7523" s="113"/>
      <c r="H7523" s="133"/>
      <c r="T7523" s="133"/>
      <c r="X7523" s="131"/>
      <c r="Y7523" s="133"/>
      <c r="AJ7523" s="133"/>
      <c r="AO7523" s="135"/>
      <c r="AP7523" s="135"/>
      <c r="BJ7523" s="136"/>
    </row>
    <row r="7524" spans="5:62" ht="14.25" customHeight="1" x14ac:dyDescent="0.25">
      <c r="E7524" s="113"/>
      <c r="H7524" s="133"/>
      <c r="T7524" s="133"/>
      <c r="X7524" s="131"/>
      <c r="Y7524" s="133"/>
      <c r="AJ7524" s="133"/>
      <c r="AO7524" s="135"/>
      <c r="AP7524" s="135"/>
      <c r="BJ7524" s="136"/>
    </row>
    <row r="7525" spans="5:62" ht="14.25" customHeight="1" x14ac:dyDescent="0.25">
      <c r="E7525" s="113"/>
      <c r="H7525" s="133"/>
      <c r="T7525" s="133"/>
      <c r="X7525" s="131"/>
      <c r="Y7525" s="133"/>
      <c r="AJ7525" s="133"/>
      <c r="AO7525" s="135"/>
      <c r="AP7525" s="135"/>
      <c r="BJ7525" s="136"/>
    </row>
    <row r="7526" spans="5:62" ht="14.25" customHeight="1" x14ac:dyDescent="0.25">
      <c r="E7526" s="113"/>
      <c r="H7526" s="133"/>
      <c r="T7526" s="133"/>
      <c r="X7526" s="131"/>
      <c r="Y7526" s="133"/>
      <c r="AJ7526" s="133"/>
      <c r="AO7526" s="135"/>
      <c r="AP7526" s="135"/>
      <c r="BJ7526" s="136"/>
    </row>
    <row r="7527" spans="5:62" ht="14.25" customHeight="1" x14ac:dyDescent="0.25">
      <c r="E7527" s="113"/>
      <c r="H7527" s="133"/>
      <c r="T7527" s="133"/>
      <c r="X7527" s="131"/>
      <c r="Y7527" s="133"/>
      <c r="AJ7527" s="133"/>
      <c r="AO7527" s="135"/>
      <c r="AP7527" s="135"/>
      <c r="BJ7527" s="136"/>
    </row>
    <row r="7528" spans="5:62" ht="14.25" customHeight="1" x14ac:dyDescent="0.25">
      <c r="E7528" s="113"/>
      <c r="H7528" s="133"/>
      <c r="T7528" s="133"/>
      <c r="X7528" s="131"/>
      <c r="Y7528" s="133"/>
      <c r="AJ7528" s="133"/>
      <c r="AO7528" s="135"/>
      <c r="AP7528" s="135"/>
      <c r="BJ7528" s="136"/>
    </row>
    <row r="7529" spans="5:62" ht="14.25" customHeight="1" x14ac:dyDescent="0.25">
      <c r="E7529" s="113"/>
      <c r="H7529" s="133"/>
      <c r="T7529" s="133"/>
      <c r="X7529" s="131"/>
      <c r="Y7529" s="133"/>
      <c r="AJ7529" s="133"/>
      <c r="AO7529" s="135"/>
      <c r="AP7529" s="135"/>
      <c r="BJ7529" s="136"/>
    </row>
    <row r="7530" spans="5:62" ht="14.25" customHeight="1" x14ac:dyDescent="0.25">
      <c r="E7530" s="113"/>
      <c r="H7530" s="133"/>
      <c r="T7530" s="133"/>
      <c r="X7530" s="131"/>
      <c r="Y7530" s="133"/>
      <c r="AJ7530" s="133"/>
      <c r="AO7530" s="135"/>
      <c r="AP7530" s="135"/>
      <c r="BJ7530" s="136"/>
    </row>
    <row r="7531" spans="5:62" ht="14.25" customHeight="1" x14ac:dyDescent="0.25">
      <c r="E7531" s="113"/>
      <c r="H7531" s="133"/>
      <c r="T7531" s="133"/>
      <c r="X7531" s="131"/>
      <c r="Y7531" s="133"/>
      <c r="AJ7531" s="133"/>
      <c r="AO7531" s="135"/>
      <c r="AP7531" s="135"/>
      <c r="BJ7531" s="136"/>
    </row>
    <row r="7532" spans="5:62" ht="14.25" customHeight="1" x14ac:dyDescent="0.25">
      <c r="E7532" s="113"/>
      <c r="H7532" s="133"/>
      <c r="T7532" s="133"/>
      <c r="X7532" s="131"/>
      <c r="Y7532" s="133"/>
      <c r="AJ7532" s="133"/>
      <c r="AO7532" s="135"/>
      <c r="AP7532" s="135"/>
      <c r="BJ7532" s="136"/>
    </row>
    <row r="7533" spans="5:62" ht="14.25" customHeight="1" x14ac:dyDescent="0.25">
      <c r="E7533" s="113"/>
      <c r="H7533" s="133"/>
      <c r="T7533" s="133"/>
      <c r="X7533" s="131"/>
      <c r="Y7533" s="133"/>
      <c r="AJ7533" s="133"/>
      <c r="AO7533" s="135"/>
      <c r="AP7533" s="135"/>
      <c r="BJ7533" s="136"/>
    </row>
    <row r="7534" spans="5:62" ht="14.25" customHeight="1" x14ac:dyDescent="0.25">
      <c r="E7534" s="113"/>
      <c r="H7534" s="133"/>
      <c r="T7534" s="133"/>
      <c r="X7534" s="131"/>
      <c r="Y7534" s="133"/>
      <c r="AJ7534" s="133"/>
      <c r="AO7534" s="135"/>
      <c r="AP7534" s="135"/>
      <c r="BJ7534" s="136"/>
    </row>
    <row r="7535" spans="5:62" ht="14.25" customHeight="1" x14ac:dyDescent="0.25">
      <c r="E7535" s="113"/>
      <c r="H7535" s="133"/>
      <c r="T7535" s="133"/>
      <c r="X7535" s="131"/>
      <c r="Y7535" s="133"/>
      <c r="AJ7535" s="133"/>
      <c r="AO7535" s="135"/>
      <c r="AP7535" s="135"/>
      <c r="BJ7535" s="136"/>
    </row>
    <row r="7536" spans="5:62" ht="14.25" customHeight="1" x14ac:dyDescent="0.25">
      <c r="E7536" s="113"/>
      <c r="H7536" s="133"/>
      <c r="T7536" s="133"/>
      <c r="X7536" s="131"/>
      <c r="Y7536" s="133"/>
      <c r="AJ7536" s="133"/>
      <c r="AO7536" s="135"/>
      <c r="AP7536" s="135"/>
      <c r="BJ7536" s="136"/>
    </row>
    <row r="7537" spans="5:62" ht="14.25" customHeight="1" x14ac:dyDescent="0.25">
      <c r="E7537" s="113"/>
      <c r="H7537" s="133"/>
      <c r="T7537" s="133"/>
      <c r="X7537" s="131"/>
      <c r="Y7537" s="133"/>
      <c r="AJ7537" s="133"/>
      <c r="AO7537" s="135"/>
      <c r="AP7537" s="135"/>
      <c r="BJ7537" s="136"/>
    </row>
    <row r="7538" spans="5:62" ht="14.25" customHeight="1" x14ac:dyDescent="0.25">
      <c r="E7538" s="113"/>
      <c r="H7538" s="133"/>
      <c r="T7538" s="133"/>
      <c r="X7538" s="131"/>
      <c r="Y7538" s="133"/>
      <c r="AJ7538" s="133"/>
      <c r="AO7538" s="135"/>
      <c r="AP7538" s="135"/>
      <c r="BJ7538" s="136"/>
    </row>
    <row r="7539" spans="5:62" ht="14.25" customHeight="1" x14ac:dyDescent="0.25">
      <c r="E7539" s="113"/>
      <c r="H7539" s="133"/>
      <c r="T7539" s="133"/>
      <c r="X7539" s="131"/>
      <c r="Y7539" s="133"/>
      <c r="AJ7539" s="133"/>
      <c r="AO7539" s="135"/>
      <c r="AP7539" s="135"/>
      <c r="BJ7539" s="136"/>
    </row>
    <row r="7540" spans="5:62" ht="14.25" customHeight="1" x14ac:dyDescent="0.25">
      <c r="E7540" s="113"/>
      <c r="H7540" s="133"/>
      <c r="T7540" s="133"/>
      <c r="X7540" s="131"/>
      <c r="Y7540" s="133"/>
      <c r="AJ7540" s="133"/>
      <c r="AO7540" s="135"/>
      <c r="AP7540" s="135"/>
      <c r="BJ7540" s="136"/>
    </row>
    <row r="7541" spans="5:62" ht="14.25" customHeight="1" x14ac:dyDescent="0.25">
      <c r="E7541" s="113"/>
      <c r="H7541" s="133"/>
      <c r="T7541" s="133"/>
      <c r="X7541" s="131"/>
      <c r="Y7541" s="133"/>
      <c r="AJ7541" s="133"/>
      <c r="AO7541" s="135"/>
      <c r="AP7541" s="135"/>
      <c r="BJ7541" s="136"/>
    </row>
    <row r="7542" spans="5:62" ht="14.25" customHeight="1" x14ac:dyDescent="0.25">
      <c r="E7542" s="113"/>
      <c r="H7542" s="133"/>
      <c r="T7542" s="133"/>
      <c r="X7542" s="131"/>
      <c r="Y7542" s="133"/>
      <c r="AJ7542" s="133"/>
      <c r="AO7542" s="135"/>
      <c r="AP7542" s="135"/>
      <c r="BJ7542" s="136"/>
    </row>
    <row r="7543" spans="5:62" ht="14.25" customHeight="1" x14ac:dyDescent="0.25">
      <c r="E7543" s="113"/>
      <c r="H7543" s="133"/>
      <c r="T7543" s="133"/>
      <c r="X7543" s="131"/>
      <c r="Y7543" s="133"/>
      <c r="AJ7543" s="133"/>
      <c r="AO7543" s="135"/>
      <c r="AP7543" s="135"/>
      <c r="BJ7543" s="136"/>
    </row>
    <row r="7544" spans="5:62" ht="14.25" customHeight="1" x14ac:dyDescent="0.25">
      <c r="E7544" s="113"/>
      <c r="H7544" s="133"/>
      <c r="T7544" s="133"/>
      <c r="X7544" s="131"/>
      <c r="Y7544" s="133"/>
      <c r="AJ7544" s="133"/>
      <c r="AO7544" s="135"/>
      <c r="AP7544" s="135"/>
      <c r="BJ7544" s="136"/>
    </row>
    <row r="7545" spans="5:62" ht="14.25" customHeight="1" x14ac:dyDescent="0.25">
      <c r="E7545" s="113"/>
      <c r="H7545" s="133"/>
      <c r="T7545" s="133"/>
      <c r="X7545" s="131"/>
      <c r="Y7545" s="133"/>
      <c r="AJ7545" s="133"/>
      <c r="AO7545" s="135"/>
      <c r="AP7545" s="135"/>
      <c r="BJ7545" s="136"/>
    </row>
    <row r="7546" spans="5:62" ht="14.25" customHeight="1" x14ac:dyDescent="0.25">
      <c r="E7546" s="113"/>
      <c r="H7546" s="133"/>
      <c r="T7546" s="133"/>
      <c r="X7546" s="131"/>
      <c r="Y7546" s="133"/>
      <c r="AJ7546" s="133"/>
      <c r="AO7546" s="135"/>
      <c r="AP7546" s="135"/>
      <c r="BJ7546" s="136"/>
    </row>
    <row r="7547" spans="5:62" ht="14.25" customHeight="1" x14ac:dyDescent="0.25">
      <c r="E7547" s="113"/>
      <c r="H7547" s="133"/>
      <c r="T7547" s="133"/>
      <c r="X7547" s="131"/>
      <c r="Y7547" s="133"/>
      <c r="AJ7547" s="133"/>
      <c r="AO7547" s="135"/>
      <c r="AP7547" s="135"/>
      <c r="BJ7547" s="136"/>
    </row>
    <row r="7548" spans="5:62" ht="14.25" customHeight="1" x14ac:dyDescent="0.25">
      <c r="E7548" s="113"/>
      <c r="H7548" s="133"/>
      <c r="T7548" s="133"/>
      <c r="X7548" s="131"/>
      <c r="Y7548" s="133"/>
      <c r="AJ7548" s="133"/>
      <c r="AO7548" s="135"/>
      <c r="AP7548" s="135"/>
      <c r="BJ7548" s="136"/>
    </row>
    <row r="7549" spans="5:62" ht="14.25" customHeight="1" x14ac:dyDescent="0.25">
      <c r="E7549" s="113"/>
      <c r="H7549" s="133"/>
      <c r="T7549" s="133"/>
      <c r="X7549" s="131"/>
      <c r="Y7549" s="133"/>
      <c r="AJ7549" s="133"/>
      <c r="AO7549" s="135"/>
      <c r="AP7549" s="135"/>
      <c r="BJ7549" s="136"/>
    </row>
    <row r="7550" spans="5:62" ht="14.25" customHeight="1" x14ac:dyDescent="0.25">
      <c r="E7550" s="113"/>
      <c r="H7550" s="133"/>
      <c r="T7550" s="133"/>
      <c r="X7550" s="131"/>
      <c r="Y7550" s="133"/>
      <c r="AJ7550" s="133"/>
      <c r="AO7550" s="135"/>
      <c r="AP7550" s="135"/>
      <c r="BJ7550" s="136"/>
    </row>
    <row r="7551" spans="5:62" ht="14.25" customHeight="1" x14ac:dyDescent="0.25">
      <c r="E7551" s="113"/>
      <c r="H7551" s="133"/>
      <c r="T7551" s="133"/>
      <c r="X7551" s="131"/>
      <c r="Y7551" s="133"/>
      <c r="AJ7551" s="133"/>
      <c r="AO7551" s="135"/>
      <c r="AP7551" s="135"/>
      <c r="BJ7551" s="136"/>
    </row>
    <row r="7552" spans="5:62" ht="14.25" customHeight="1" x14ac:dyDescent="0.25">
      <c r="E7552" s="113"/>
      <c r="H7552" s="133"/>
      <c r="T7552" s="133"/>
      <c r="X7552" s="131"/>
      <c r="Y7552" s="133"/>
      <c r="AJ7552" s="133"/>
      <c r="AO7552" s="135"/>
      <c r="AP7552" s="135"/>
      <c r="BJ7552" s="136"/>
    </row>
    <row r="7553" spans="5:62" ht="14.25" customHeight="1" x14ac:dyDescent="0.25">
      <c r="E7553" s="113"/>
      <c r="H7553" s="133"/>
      <c r="T7553" s="133"/>
      <c r="X7553" s="131"/>
      <c r="Y7553" s="133"/>
      <c r="AJ7553" s="133"/>
      <c r="AO7553" s="135"/>
      <c r="AP7553" s="135"/>
      <c r="BJ7553" s="136"/>
    </row>
    <row r="7554" spans="5:62" ht="14.25" customHeight="1" x14ac:dyDescent="0.25">
      <c r="E7554" s="113"/>
      <c r="H7554" s="133"/>
      <c r="T7554" s="133"/>
      <c r="X7554" s="131"/>
      <c r="Y7554" s="133"/>
      <c r="AJ7554" s="133"/>
      <c r="AO7554" s="135"/>
      <c r="AP7554" s="135"/>
      <c r="BJ7554" s="136"/>
    </row>
    <row r="7555" spans="5:62" ht="14.25" customHeight="1" x14ac:dyDescent="0.25">
      <c r="E7555" s="113"/>
      <c r="H7555" s="133"/>
      <c r="T7555" s="133"/>
      <c r="X7555" s="131"/>
      <c r="Y7555" s="133"/>
      <c r="AJ7555" s="133"/>
      <c r="AO7555" s="135"/>
      <c r="AP7555" s="135"/>
      <c r="BJ7555" s="136"/>
    </row>
    <row r="7556" spans="5:62" ht="14.25" customHeight="1" x14ac:dyDescent="0.25">
      <c r="E7556" s="113"/>
      <c r="H7556" s="133"/>
      <c r="T7556" s="133"/>
      <c r="X7556" s="131"/>
      <c r="Y7556" s="133"/>
      <c r="AJ7556" s="133"/>
      <c r="AO7556" s="135"/>
      <c r="AP7556" s="135"/>
      <c r="BJ7556" s="136"/>
    </row>
    <row r="7557" spans="5:62" ht="14.25" customHeight="1" x14ac:dyDescent="0.25">
      <c r="E7557" s="113"/>
      <c r="H7557" s="133"/>
      <c r="T7557" s="133"/>
      <c r="X7557" s="131"/>
      <c r="Y7557" s="133"/>
      <c r="AJ7557" s="133"/>
      <c r="AO7557" s="135"/>
      <c r="AP7557" s="135"/>
      <c r="BJ7557" s="136"/>
    </row>
    <row r="7558" spans="5:62" ht="14.25" customHeight="1" x14ac:dyDescent="0.25">
      <c r="E7558" s="113"/>
      <c r="H7558" s="133"/>
      <c r="T7558" s="133"/>
      <c r="X7558" s="131"/>
      <c r="Y7558" s="133"/>
      <c r="AJ7558" s="133"/>
      <c r="AO7558" s="135"/>
      <c r="AP7558" s="135"/>
      <c r="BJ7558" s="136"/>
    </row>
    <row r="7559" spans="5:62" ht="14.25" customHeight="1" x14ac:dyDescent="0.25">
      <c r="E7559" s="113"/>
      <c r="H7559" s="133"/>
      <c r="T7559" s="133"/>
      <c r="X7559" s="131"/>
      <c r="Y7559" s="133"/>
      <c r="AJ7559" s="133"/>
      <c r="AO7559" s="135"/>
      <c r="AP7559" s="135"/>
      <c r="BJ7559" s="136"/>
    </row>
    <row r="7560" spans="5:62" ht="14.25" customHeight="1" x14ac:dyDescent="0.25">
      <c r="E7560" s="113"/>
      <c r="H7560" s="133"/>
      <c r="T7560" s="133"/>
      <c r="X7560" s="131"/>
      <c r="Y7560" s="133"/>
      <c r="AJ7560" s="133"/>
      <c r="AO7560" s="135"/>
      <c r="AP7560" s="135"/>
      <c r="BJ7560" s="136"/>
    </row>
    <row r="7561" spans="5:62" ht="14.25" customHeight="1" x14ac:dyDescent="0.25">
      <c r="E7561" s="113"/>
      <c r="H7561" s="133"/>
      <c r="T7561" s="133"/>
      <c r="X7561" s="131"/>
      <c r="Y7561" s="133"/>
      <c r="AJ7561" s="133"/>
      <c r="AO7561" s="135"/>
      <c r="AP7561" s="135"/>
      <c r="BJ7561" s="136"/>
    </row>
    <row r="7562" spans="5:62" ht="14.25" customHeight="1" x14ac:dyDescent="0.25">
      <c r="E7562" s="113"/>
      <c r="H7562" s="133"/>
      <c r="T7562" s="133"/>
      <c r="X7562" s="131"/>
      <c r="Y7562" s="133"/>
      <c r="AJ7562" s="133"/>
      <c r="AO7562" s="135"/>
      <c r="AP7562" s="135"/>
      <c r="BJ7562" s="136"/>
    </row>
    <row r="7563" spans="5:62" ht="14.25" customHeight="1" x14ac:dyDescent="0.25">
      <c r="E7563" s="113"/>
      <c r="H7563" s="133"/>
      <c r="T7563" s="133"/>
      <c r="X7563" s="131"/>
      <c r="Y7563" s="133"/>
      <c r="AJ7563" s="133"/>
      <c r="AO7563" s="135"/>
      <c r="AP7563" s="135"/>
      <c r="BJ7563" s="136"/>
    </row>
    <row r="7564" spans="5:62" ht="14.25" customHeight="1" x14ac:dyDescent="0.25">
      <c r="E7564" s="113"/>
      <c r="H7564" s="133"/>
      <c r="T7564" s="133"/>
      <c r="X7564" s="131"/>
      <c r="Y7564" s="133"/>
      <c r="AJ7564" s="133"/>
      <c r="AO7564" s="135"/>
      <c r="AP7564" s="135"/>
      <c r="BJ7564" s="136"/>
    </row>
    <row r="7565" spans="5:62" ht="14.25" customHeight="1" x14ac:dyDescent="0.25">
      <c r="E7565" s="113"/>
      <c r="H7565" s="133"/>
      <c r="T7565" s="133"/>
      <c r="X7565" s="131"/>
      <c r="Y7565" s="133"/>
      <c r="AJ7565" s="133"/>
      <c r="AO7565" s="135"/>
      <c r="AP7565" s="135"/>
      <c r="BJ7565" s="136"/>
    </row>
    <row r="7566" spans="5:62" ht="14.25" customHeight="1" x14ac:dyDescent="0.25">
      <c r="E7566" s="113"/>
      <c r="H7566" s="133"/>
      <c r="T7566" s="133"/>
      <c r="X7566" s="131"/>
      <c r="Y7566" s="133"/>
      <c r="AJ7566" s="133"/>
      <c r="AO7566" s="135"/>
      <c r="AP7566" s="135"/>
      <c r="BJ7566" s="136"/>
    </row>
    <row r="7567" spans="5:62" ht="14.25" customHeight="1" x14ac:dyDescent="0.25">
      <c r="E7567" s="113"/>
      <c r="H7567" s="133"/>
      <c r="T7567" s="133"/>
      <c r="X7567" s="131"/>
      <c r="Y7567" s="133"/>
      <c r="AJ7567" s="133"/>
      <c r="AO7567" s="135"/>
      <c r="AP7567" s="135"/>
      <c r="BJ7567" s="136"/>
    </row>
    <row r="7568" spans="5:62" ht="14.25" customHeight="1" x14ac:dyDescent="0.25">
      <c r="E7568" s="113"/>
      <c r="H7568" s="133"/>
      <c r="T7568" s="133"/>
      <c r="X7568" s="131"/>
      <c r="Y7568" s="133"/>
      <c r="AJ7568" s="133"/>
      <c r="AO7568" s="135"/>
      <c r="AP7568" s="135"/>
      <c r="BJ7568" s="136"/>
    </row>
    <row r="7569" spans="5:62" ht="14.25" customHeight="1" x14ac:dyDescent="0.25">
      <c r="E7569" s="113"/>
      <c r="H7569" s="133"/>
      <c r="T7569" s="133"/>
      <c r="X7569" s="131"/>
      <c r="Y7569" s="133"/>
      <c r="AJ7569" s="133"/>
      <c r="AO7569" s="135"/>
      <c r="AP7569" s="135"/>
      <c r="BJ7569" s="136"/>
    </row>
    <row r="7570" spans="5:62" ht="14.25" customHeight="1" x14ac:dyDescent="0.25">
      <c r="E7570" s="113"/>
      <c r="H7570" s="133"/>
      <c r="T7570" s="133"/>
      <c r="X7570" s="131"/>
      <c r="Y7570" s="133"/>
      <c r="AJ7570" s="133"/>
      <c r="AO7570" s="135"/>
      <c r="AP7570" s="135"/>
      <c r="BJ7570" s="136"/>
    </row>
    <row r="7571" spans="5:62" ht="14.25" customHeight="1" x14ac:dyDescent="0.25">
      <c r="E7571" s="113"/>
      <c r="H7571" s="133"/>
      <c r="T7571" s="133"/>
      <c r="X7571" s="131"/>
      <c r="Y7571" s="133"/>
      <c r="AJ7571" s="133"/>
      <c r="AO7571" s="135"/>
      <c r="AP7571" s="135"/>
      <c r="BJ7571" s="136"/>
    </row>
    <row r="7572" spans="5:62" ht="14.25" customHeight="1" x14ac:dyDescent="0.25">
      <c r="E7572" s="113"/>
      <c r="H7572" s="133"/>
      <c r="T7572" s="133"/>
      <c r="X7572" s="131"/>
      <c r="Y7572" s="133"/>
      <c r="AJ7572" s="133"/>
      <c r="AO7572" s="135"/>
      <c r="AP7572" s="135"/>
      <c r="BJ7572" s="136"/>
    </row>
    <row r="7573" spans="5:62" ht="14.25" customHeight="1" x14ac:dyDescent="0.25">
      <c r="E7573" s="113"/>
      <c r="H7573" s="133"/>
      <c r="T7573" s="133"/>
      <c r="X7573" s="131"/>
      <c r="Y7573" s="133"/>
      <c r="AJ7573" s="133"/>
      <c r="AO7573" s="135"/>
      <c r="AP7573" s="135"/>
      <c r="BJ7573" s="136"/>
    </row>
    <row r="7574" spans="5:62" ht="14.25" customHeight="1" x14ac:dyDescent="0.25">
      <c r="E7574" s="113"/>
      <c r="H7574" s="133"/>
      <c r="T7574" s="133"/>
      <c r="X7574" s="131"/>
      <c r="Y7574" s="133"/>
      <c r="AJ7574" s="133"/>
      <c r="AO7574" s="135"/>
      <c r="AP7574" s="135"/>
      <c r="BJ7574" s="136"/>
    </row>
    <row r="7575" spans="5:62" ht="14.25" customHeight="1" x14ac:dyDescent="0.25">
      <c r="E7575" s="113"/>
      <c r="H7575" s="133"/>
      <c r="T7575" s="133"/>
      <c r="X7575" s="131"/>
      <c r="Y7575" s="133"/>
      <c r="AJ7575" s="133"/>
      <c r="AO7575" s="135"/>
      <c r="AP7575" s="135"/>
      <c r="BJ7575" s="136"/>
    </row>
    <row r="7576" spans="5:62" ht="14.25" customHeight="1" x14ac:dyDescent="0.25">
      <c r="E7576" s="113"/>
      <c r="H7576" s="133"/>
      <c r="T7576" s="133"/>
      <c r="X7576" s="131"/>
      <c r="Y7576" s="133"/>
      <c r="AJ7576" s="133"/>
      <c r="AO7576" s="135"/>
      <c r="AP7576" s="135"/>
      <c r="BJ7576" s="136"/>
    </row>
    <row r="7577" spans="5:62" ht="14.25" customHeight="1" x14ac:dyDescent="0.25">
      <c r="E7577" s="113"/>
      <c r="H7577" s="133"/>
      <c r="T7577" s="133"/>
      <c r="X7577" s="131"/>
      <c r="Y7577" s="133"/>
      <c r="AJ7577" s="133"/>
      <c r="AO7577" s="135"/>
      <c r="AP7577" s="135"/>
      <c r="BJ7577" s="136"/>
    </row>
    <row r="7578" spans="5:62" ht="14.25" customHeight="1" x14ac:dyDescent="0.25">
      <c r="E7578" s="113"/>
      <c r="H7578" s="133"/>
      <c r="T7578" s="133"/>
      <c r="X7578" s="131"/>
      <c r="Y7578" s="133"/>
      <c r="AJ7578" s="133"/>
      <c r="AO7578" s="135"/>
      <c r="AP7578" s="135"/>
      <c r="BJ7578" s="136"/>
    </row>
    <row r="7579" spans="5:62" ht="14.25" customHeight="1" x14ac:dyDescent="0.25">
      <c r="E7579" s="113"/>
      <c r="H7579" s="133"/>
      <c r="T7579" s="133"/>
      <c r="X7579" s="131"/>
      <c r="Y7579" s="133"/>
      <c r="AJ7579" s="133"/>
      <c r="AO7579" s="135"/>
      <c r="AP7579" s="135"/>
      <c r="BJ7579" s="136"/>
    </row>
    <row r="7580" spans="5:62" ht="14.25" customHeight="1" x14ac:dyDescent="0.25">
      <c r="E7580" s="113"/>
      <c r="H7580" s="133"/>
      <c r="T7580" s="133"/>
      <c r="X7580" s="131"/>
      <c r="Y7580" s="133"/>
      <c r="AJ7580" s="133"/>
      <c r="AO7580" s="135"/>
      <c r="AP7580" s="135"/>
      <c r="BJ7580" s="136"/>
    </row>
    <row r="7581" spans="5:62" ht="14.25" customHeight="1" x14ac:dyDescent="0.25">
      <c r="E7581" s="113"/>
      <c r="H7581" s="133"/>
      <c r="T7581" s="133"/>
      <c r="X7581" s="131"/>
      <c r="Y7581" s="133"/>
      <c r="AJ7581" s="133"/>
      <c r="AO7581" s="135"/>
      <c r="AP7581" s="135"/>
      <c r="BJ7581" s="136"/>
    </row>
    <row r="7582" spans="5:62" ht="14.25" customHeight="1" x14ac:dyDescent="0.25">
      <c r="E7582" s="113"/>
      <c r="H7582" s="133"/>
      <c r="T7582" s="133"/>
      <c r="X7582" s="131"/>
      <c r="Y7582" s="133"/>
      <c r="AJ7582" s="133"/>
      <c r="AO7582" s="135"/>
      <c r="AP7582" s="135"/>
      <c r="BJ7582" s="136"/>
    </row>
    <row r="7583" spans="5:62" ht="14.25" customHeight="1" x14ac:dyDescent="0.25">
      <c r="E7583" s="113"/>
      <c r="H7583" s="133"/>
      <c r="T7583" s="133"/>
      <c r="X7583" s="131"/>
      <c r="Y7583" s="133"/>
      <c r="AJ7583" s="133"/>
      <c r="AO7583" s="135"/>
      <c r="AP7583" s="135"/>
      <c r="BJ7583" s="136"/>
    </row>
    <row r="7584" spans="5:62" ht="14.25" customHeight="1" x14ac:dyDescent="0.25">
      <c r="E7584" s="113"/>
      <c r="H7584" s="133"/>
      <c r="T7584" s="133"/>
      <c r="X7584" s="131"/>
      <c r="Y7584" s="133"/>
      <c r="AJ7584" s="133"/>
      <c r="AO7584" s="135"/>
      <c r="AP7584" s="135"/>
      <c r="BJ7584" s="136"/>
    </row>
    <row r="7585" spans="5:62" ht="14.25" customHeight="1" x14ac:dyDescent="0.25">
      <c r="E7585" s="113"/>
      <c r="H7585" s="133"/>
      <c r="T7585" s="133"/>
      <c r="X7585" s="131"/>
      <c r="Y7585" s="133"/>
      <c r="AJ7585" s="133"/>
      <c r="AO7585" s="135"/>
      <c r="AP7585" s="135"/>
      <c r="BJ7585" s="136"/>
    </row>
    <row r="7586" spans="5:62" ht="14.25" customHeight="1" x14ac:dyDescent="0.25">
      <c r="E7586" s="113"/>
      <c r="H7586" s="133"/>
      <c r="T7586" s="133"/>
      <c r="X7586" s="131"/>
      <c r="Y7586" s="133"/>
      <c r="AJ7586" s="133"/>
      <c r="AO7586" s="135"/>
      <c r="AP7586" s="135"/>
      <c r="BJ7586" s="136"/>
    </row>
    <row r="7587" spans="5:62" ht="14.25" customHeight="1" x14ac:dyDescent="0.25">
      <c r="E7587" s="113"/>
      <c r="H7587" s="133"/>
      <c r="T7587" s="133"/>
      <c r="X7587" s="131"/>
      <c r="Y7587" s="133"/>
      <c r="AJ7587" s="133"/>
      <c r="AO7587" s="135"/>
      <c r="AP7587" s="135"/>
      <c r="BJ7587" s="136"/>
    </row>
    <row r="7588" spans="5:62" ht="14.25" customHeight="1" x14ac:dyDescent="0.25">
      <c r="E7588" s="113"/>
      <c r="H7588" s="133"/>
      <c r="T7588" s="133"/>
      <c r="X7588" s="131"/>
      <c r="Y7588" s="133"/>
      <c r="AJ7588" s="133"/>
      <c r="AO7588" s="135"/>
      <c r="AP7588" s="135"/>
      <c r="BJ7588" s="136"/>
    </row>
    <row r="7589" spans="5:62" ht="14.25" customHeight="1" x14ac:dyDescent="0.25">
      <c r="E7589" s="113"/>
      <c r="H7589" s="133"/>
      <c r="T7589" s="133"/>
      <c r="X7589" s="131"/>
      <c r="Y7589" s="133"/>
      <c r="AJ7589" s="133"/>
      <c r="AO7589" s="135"/>
      <c r="AP7589" s="135"/>
      <c r="BJ7589" s="136"/>
    </row>
    <row r="7590" spans="5:62" ht="14.25" customHeight="1" x14ac:dyDescent="0.25">
      <c r="E7590" s="113"/>
      <c r="H7590" s="133"/>
      <c r="T7590" s="133"/>
      <c r="X7590" s="131"/>
      <c r="Y7590" s="133"/>
      <c r="AJ7590" s="133"/>
      <c r="AO7590" s="135"/>
      <c r="AP7590" s="135"/>
      <c r="BJ7590" s="136"/>
    </row>
    <row r="7591" spans="5:62" ht="14.25" customHeight="1" x14ac:dyDescent="0.25">
      <c r="E7591" s="113"/>
      <c r="H7591" s="133"/>
      <c r="T7591" s="133"/>
      <c r="X7591" s="131"/>
      <c r="Y7591" s="133"/>
      <c r="AJ7591" s="133"/>
      <c r="AO7591" s="135"/>
      <c r="AP7591" s="135"/>
      <c r="BJ7591" s="136"/>
    </row>
    <row r="7592" spans="5:62" ht="14.25" customHeight="1" x14ac:dyDescent="0.25">
      <c r="E7592" s="113"/>
      <c r="H7592" s="133"/>
      <c r="T7592" s="133"/>
      <c r="X7592" s="131"/>
      <c r="Y7592" s="133"/>
      <c r="AJ7592" s="133"/>
      <c r="AO7592" s="135"/>
      <c r="AP7592" s="135"/>
      <c r="BJ7592" s="136"/>
    </row>
    <row r="7593" spans="5:62" ht="14.25" customHeight="1" x14ac:dyDescent="0.25">
      <c r="E7593" s="113"/>
      <c r="H7593" s="133"/>
      <c r="T7593" s="133"/>
      <c r="X7593" s="131"/>
      <c r="Y7593" s="133"/>
      <c r="AJ7593" s="133"/>
      <c r="AO7593" s="135"/>
      <c r="AP7593" s="135"/>
      <c r="BJ7593" s="136"/>
    </row>
    <row r="7594" spans="5:62" ht="14.25" customHeight="1" x14ac:dyDescent="0.25">
      <c r="E7594" s="113"/>
      <c r="H7594" s="133"/>
      <c r="T7594" s="133"/>
      <c r="X7594" s="131"/>
      <c r="Y7594" s="133"/>
      <c r="AJ7594" s="133"/>
      <c r="AO7594" s="135"/>
      <c r="AP7594" s="135"/>
      <c r="BJ7594" s="136"/>
    </row>
    <row r="7595" spans="5:62" ht="14.25" customHeight="1" x14ac:dyDescent="0.25">
      <c r="E7595" s="113"/>
      <c r="H7595" s="133"/>
      <c r="T7595" s="133"/>
      <c r="X7595" s="131"/>
      <c r="Y7595" s="133"/>
      <c r="AJ7595" s="133"/>
      <c r="AO7595" s="135"/>
      <c r="AP7595" s="135"/>
      <c r="BJ7595" s="136"/>
    </row>
    <row r="7596" spans="5:62" ht="14.25" customHeight="1" x14ac:dyDescent="0.25">
      <c r="E7596" s="113"/>
      <c r="H7596" s="133"/>
      <c r="T7596" s="133"/>
      <c r="X7596" s="131"/>
      <c r="Y7596" s="133"/>
      <c r="AJ7596" s="133"/>
      <c r="AO7596" s="135"/>
      <c r="AP7596" s="135"/>
      <c r="BJ7596" s="136"/>
    </row>
    <row r="7597" spans="5:62" ht="14.25" customHeight="1" x14ac:dyDescent="0.25">
      <c r="E7597" s="113"/>
      <c r="H7597" s="133"/>
      <c r="T7597" s="133"/>
      <c r="X7597" s="131"/>
      <c r="Y7597" s="133"/>
      <c r="AJ7597" s="133"/>
      <c r="AO7597" s="135"/>
      <c r="AP7597" s="135"/>
      <c r="BJ7597" s="136"/>
    </row>
    <row r="7598" spans="5:62" ht="14.25" customHeight="1" x14ac:dyDescent="0.25">
      <c r="E7598" s="113"/>
      <c r="H7598" s="133"/>
      <c r="T7598" s="133"/>
      <c r="X7598" s="131"/>
      <c r="Y7598" s="133"/>
      <c r="AJ7598" s="133"/>
      <c r="AO7598" s="135"/>
      <c r="AP7598" s="135"/>
      <c r="BJ7598" s="136"/>
    </row>
    <row r="7599" spans="5:62" ht="14.25" customHeight="1" x14ac:dyDescent="0.25">
      <c r="E7599" s="113"/>
      <c r="H7599" s="133"/>
      <c r="T7599" s="133"/>
      <c r="X7599" s="131"/>
      <c r="Y7599" s="133"/>
      <c r="AJ7599" s="133"/>
      <c r="AO7599" s="135"/>
      <c r="AP7599" s="135"/>
      <c r="BJ7599" s="136"/>
    </row>
    <row r="7600" spans="5:62" ht="14.25" customHeight="1" x14ac:dyDescent="0.25">
      <c r="E7600" s="113"/>
      <c r="H7600" s="133"/>
      <c r="T7600" s="133"/>
      <c r="X7600" s="131"/>
      <c r="Y7600" s="133"/>
      <c r="AJ7600" s="133"/>
      <c r="AO7600" s="135"/>
      <c r="AP7600" s="135"/>
      <c r="BJ7600" s="136"/>
    </row>
    <row r="7601" spans="5:62" ht="14.25" customHeight="1" x14ac:dyDescent="0.25">
      <c r="E7601" s="113"/>
      <c r="H7601" s="133"/>
      <c r="T7601" s="133"/>
      <c r="X7601" s="131"/>
      <c r="Y7601" s="133"/>
      <c r="AJ7601" s="133"/>
      <c r="AO7601" s="135"/>
      <c r="AP7601" s="135"/>
      <c r="BJ7601" s="136"/>
    </row>
    <row r="7602" spans="5:62" ht="14.25" customHeight="1" x14ac:dyDescent="0.25">
      <c r="E7602" s="113"/>
      <c r="H7602" s="133"/>
      <c r="T7602" s="133"/>
      <c r="X7602" s="131"/>
      <c r="Y7602" s="133"/>
      <c r="AJ7602" s="133"/>
      <c r="AO7602" s="135"/>
      <c r="AP7602" s="135"/>
      <c r="BJ7602" s="136"/>
    </row>
    <row r="7603" spans="5:62" ht="14.25" customHeight="1" x14ac:dyDescent="0.25">
      <c r="E7603" s="113"/>
      <c r="H7603" s="133"/>
      <c r="T7603" s="133"/>
      <c r="X7603" s="131"/>
      <c r="Y7603" s="133"/>
      <c r="AJ7603" s="133"/>
      <c r="AO7603" s="135"/>
      <c r="AP7603" s="135"/>
      <c r="BJ7603" s="136"/>
    </row>
    <row r="7604" spans="5:62" ht="14.25" customHeight="1" x14ac:dyDescent="0.25">
      <c r="E7604" s="113"/>
      <c r="H7604" s="133"/>
      <c r="T7604" s="133"/>
      <c r="X7604" s="131"/>
      <c r="Y7604" s="133"/>
      <c r="AJ7604" s="133"/>
      <c r="AO7604" s="135"/>
      <c r="AP7604" s="135"/>
      <c r="BJ7604" s="136"/>
    </row>
    <row r="7605" spans="5:62" ht="14.25" customHeight="1" x14ac:dyDescent="0.25">
      <c r="E7605" s="113"/>
      <c r="H7605" s="133"/>
      <c r="T7605" s="133"/>
      <c r="X7605" s="131"/>
      <c r="Y7605" s="133"/>
      <c r="AJ7605" s="133"/>
      <c r="AO7605" s="135"/>
      <c r="AP7605" s="135"/>
      <c r="BJ7605" s="136"/>
    </row>
    <row r="7606" spans="5:62" ht="14.25" customHeight="1" x14ac:dyDescent="0.25">
      <c r="E7606" s="113"/>
      <c r="H7606" s="133"/>
      <c r="T7606" s="133"/>
      <c r="X7606" s="131"/>
      <c r="Y7606" s="133"/>
      <c r="AJ7606" s="133"/>
      <c r="AO7606" s="135"/>
      <c r="AP7606" s="135"/>
      <c r="BJ7606" s="136"/>
    </row>
    <row r="7607" spans="5:62" ht="14.25" customHeight="1" x14ac:dyDescent="0.25">
      <c r="E7607" s="113"/>
      <c r="H7607" s="133"/>
      <c r="T7607" s="133"/>
      <c r="X7607" s="131"/>
      <c r="Y7607" s="133"/>
      <c r="AJ7607" s="133"/>
      <c r="AO7607" s="135"/>
      <c r="AP7607" s="135"/>
      <c r="BJ7607" s="136"/>
    </row>
    <row r="7608" spans="5:62" ht="14.25" customHeight="1" x14ac:dyDescent="0.25">
      <c r="E7608" s="113"/>
      <c r="H7608" s="133"/>
      <c r="T7608" s="133"/>
      <c r="X7608" s="131"/>
      <c r="Y7608" s="133"/>
      <c r="AJ7608" s="133"/>
      <c r="AO7608" s="135"/>
      <c r="AP7608" s="135"/>
      <c r="BJ7608" s="136"/>
    </row>
    <row r="7609" spans="5:62" ht="14.25" customHeight="1" x14ac:dyDescent="0.25">
      <c r="E7609" s="113"/>
      <c r="H7609" s="133"/>
      <c r="T7609" s="133"/>
      <c r="X7609" s="131"/>
      <c r="Y7609" s="133"/>
      <c r="AJ7609" s="133"/>
      <c r="AO7609" s="135"/>
      <c r="AP7609" s="135"/>
      <c r="BJ7609" s="136"/>
    </row>
    <row r="7610" spans="5:62" ht="14.25" customHeight="1" x14ac:dyDescent="0.25">
      <c r="E7610" s="113"/>
      <c r="H7610" s="133"/>
      <c r="T7610" s="133"/>
      <c r="X7610" s="131"/>
      <c r="Y7610" s="133"/>
      <c r="AJ7610" s="133"/>
      <c r="AO7610" s="135"/>
      <c r="AP7610" s="135"/>
      <c r="BJ7610" s="136"/>
    </row>
    <row r="7611" spans="5:62" ht="14.25" customHeight="1" x14ac:dyDescent="0.25">
      <c r="E7611" s="113"/>
      <c r="H7611" s="133"/>
      <c r="T7611" s="133"/>
      <c r="X7611" s="131"/>
      <c r="Y7611" s="133"/>
      <c r="AJ7611" s="133"/>
      <c r="AO7611" s="135"/>
      <c r="AP7611" s="135"/>
      <c r="BJ7611" s="136"/>
    </row>
    <row r="7612" spans="5:62" ht="14.25" customHeight="1" x14ac:dyDescent="0.25">
      <c r="E7612" s="113"/>
      <c r="H7612" s="133"/>
      <c r="T7612" s="133"/>
      <c r="X7612" s="131"/>
      <c r="Y7612" s="133"/>
      <c r="AJ7612" s="133"/>
      <c r="AO7612" s="135"/>
      <c r="AP7612" s="135"/>
      <c r="BJ7612" s="136"/>
    </row>
    <row r="7613" spans="5:62" ht="14.25" customHeight="1" x14ac:dyDescent="0.25">
      <c r="E7613" s="113"/>
      <c r="H7613" s="133"/>
      <c r="T7613" s="133"/>
      <c r="X7613" s="131"/>
      <c r="Y7613" s="133"/>
      <c r="AJ7613" s="133"/>
      <c r="AO7613" s="135"/>
      <c r="AP7613" s="135"/>
      <c r="BJ7613" s="136"/>
    </row>
    <row r="7614" spans="5:62" ht="14.25" customHeight="1" x14ac:dyDescent="0.25">
      <c r="E7614" s="113"/>
      <c r="H7614" s="133"/>
      <c r="T7614" s="133"/>
      <c r="X7614" s="131"/>
      <c r="Y7614" s="133"/>
      <c r="AJ7614" s="133"/>
      <c r="AO7614" s="135"/>
      <c r="AP7614" s="135"/>
      <c r="BJ7614" s="136"/>
    </row>
    <row r="7615" spans="5:62" ht="14.25" customHeight="1" x14ac:dyDescent="0.25">
      <c r="E7615" s="113"/>
      <c r="H7615" s="133"/>
      <c r="T7615" s="133"/>
      <c r="X7615" s="131"/>
      <c r="Y7615" s="133"/>
      <c r="AJ7615" s="133"/>
      <c r="AO7615" s="135"/>
      <c r="AP7615" s="135"/>
      <c r="BJ7615" s="136"/>
    </row>
    <row r="7616" spans="5:62" ht="14.25" customHeight="1" x14ac:dyDescent="0.25">
      <c r="E7616" s="113"/>
      <c r="H7616" s="133"/>
      <c r="T7616" s="133"/>
      <c r="X7616" s="131"/>
      <c r="Y7616" s="133"/>
      <c r="AJ7616" s="133"/>
      <c r="AO7616" s="135"/>
      <c r="AP7616" s="135"/>
      <c r="BJ7616" s="136"/>
    </row>
    <row r="7617" spans="5:62" ht="14.25" customHeight="1" x14ac:dyDescent="0.25">
      <c r="E7617" s="113"/>
      <c r="H7617" s="133"/>
      <c r="T7617" s="133"/>
      <c r="X7617" s="131"/>
      <c r="Y7617" s="133"/>
      <c r="AJ7617" s="133"/>
      <c r="AO7617" s="135"/>
      <c r="AP7617" s="135"/>
      <c r="BJ7617" s="136"/>
    </row>
    <row r="7618" spans="5:62" ht="14.25" customHeight="1" x14ac:dyDescent="0.25">
      <c r="E7618" s="113"/>
      <c r="H7618" s="133"/>
      <c r="T7618" s="133"/>
      <c r="X7618" s="131"/>
      <c r="Y7618" s="133"/>
      <c r="AJ7618" s="133"/>
      <c r="AO7618" s="135"/>
      <c r="AP7618" s="135"/>
      <c r="BJ7618" s="136"/>
    </row>
    <row r="7619" spans="5:62" ht="14.25" customHeight="1" x14ac:dyDescent="0.25">
      <c r="E7619" s="113"/>
      <c r="H7619" s="133"/>
      <c r="T7619" s="133"/>
      <c r="X7619" s="131"/>
      <c r="Y7619" s="133"/>
      <c r="AJ7619" s="133"/>
      <c r="AO7619" s="135"/>
      <c r="AP7619" s="135"/>
      <c r="BJ7619" s="136"/>
    </row>
    <row r="7620" spans="5:62" ht="14.25" customHeight="1" x14ac:dyDescent="0.25">
      <c r="E7620" s="113"/>
      <c r="H7620" s="133"/>
      <c r="T7620" s="133"/>
      <c r="X7620" s="131"/>
      <c r="Y7620" s="133"/>
      <c r="AJ7620" s="133"/>
      <c r="AO7620" s="135"/>
      <c r="AP7620" s="135"/>
      <c r="BJ7620" s="136"/>
    </row>
    <row r="7621" spans="5:62" ht="14.25" customHeight="1" x14ac:dyDescent="0.25">
      <c r="E7621" s="113"/>
      <c r="H7621" s="133"/>
      <c r="T7621" s="133"/>
      <c r="X7621" s="131"/>
      <c r="Y7621" s="133"/>
      <c r="AJ7621" s="133"/>
      <c r="AO7621" s="135"/>
      <c r="AP7621" s="135"/>
      <c r="BJ7621" s="136"/>
    </row>
    <row r="7622" spans="5:62" ht="14.25" customHeight="1" x14ac:dyDescent="0.25">
      <c r="E7622" s="113"/>
      <c r="H7622" s="133"/>
      <c r="T7622" s="133"/>
      <c r="X7622" s="131"/>
      <c r="Y7622" s="133"/>
      <c r="AJ7622" s="133"/>
      <c r="AO7622" s="135"/>
      <c r="AP7622" s="135"/>
      <c r="BJ7622" s="136"/>
    </row>
    <row r="7623" spans="5:62" ht="14.25" customHeight="1" x14ac:dyDescent="0.25">
      <c r="E7623" s="113"/>
      <c r="H7623" s="133"/>
      <c r="T7623" s="133"/>
      <c r="X7623" s="131"/>
      <c r="Y7623" s="133"/>
      <c r="AJ7623" s="133"/>
      <c r="AO7623" s="135"/>
      <c r="AP7623" s="135"/>
      <c r="BJ7623" s="136"/>
    </row>
    <row r="7624" spans="5:62" ht="14.25" customHeight="1" x14ac:dyDescent="0.25">
      <c r="E7624" s="113"/>
      <c r="H7624" s="133"/>
      <c r="T7624" s="133"/>
      <c r="X7624" s="131"/>
      <c r="Y7624" s="133"/>
      <c r="AJ7624" s="133"/>
      <c r="AO7624" s="135"/>
      <c r="AP7624" s="135"/>
      <c r="BJ7624" s="136"/>
    </row>
    <row r="7625" spans="5:62" ht="14.25" customHeight="1" x14ac:dyDescent="0.25">
      <c r="E7625" s="113"/>
      <c r="H7625" s="133"/>
      <c r="T7625" s="133"/>
      <c r="X7625" s="131"/>
      <c r="Y7625" s="133"/>
      <c r="AJ7625" s="133"/>
      <c r="AO7625" s="135"/>
      <c r="AP7625" s="135"/>
      <c r="BJ7625" s="136"/>
    </row>
    <row r="7626" spans="5:62" ht="14.25" customHeight="1" x14ac:dyDescent="0.25">
      <c r="E7626" s="113"/>
      <c r="H7626" s="133"/>
      <c r="T7626" s="133"/>
      <c r="X7626" s="131"/>
      <c r="Y7626" s="133"/>
      <c r="AJ7626" s="133"/>
      <c r="AO7626" s="135"/>
      <c r="AP7626" s="135"/>
      <c r="BJ7626" s="136"/>
    </row>
    <row r="7627" spans="5:62" ht="14.25" customHeight="1" x14ac:dyDescent="0.25">
      <c r="E7627" s="113"/>
      <c r="H7627" s="133"/>
      <c r="T7627" s="133"/>
      <c r="X7627" s="131"/>
      <c r="Y7627" s="133"/>
      <c r="AJ7627" s="133"/>
      <c r="AO7627" s="135"/>
      <c r="AP7627" s="135"/>
      <c r="BJ7627" s="136"/>
    </row>
    <row r="7628" spans="5:62" ht="14.25" customHeight="1" x14ac:dyDescent="0.25">
      <c r="E7628" s="113"/>
      <c r="H7628" s="133"/>
      <c r="T7628" s="133"/>
      <c r="X7628" s="131"/>
      <c r="Y7628" s="133"/>
      <c r="AJ7628" s="133"/>
      <c r="AO7628" s="135"/>
      <c r="AP7628" s="135"/>
      <c r="BJ7628" s="136"/>
    </row>
    <row r="7629" spans="5:62" ht="14.25" customHeight="1" x14ac:dyDescent="0.25">
      <c r="E7629" s="113"/>
      <c r="H7629" s="133"/>
      <c r="T7629" s="133"/>
      <c r="X7629" s="131"/>
      <c r="Y7629" s="133"/>
      <c r="AJ7629" s="133"/>
      <c r="AO7629" s="135"/>
      <c r="AP7629" s="135"/>
      <c r="BJ7629" s="136"/>
    </row>
    <row r="7630" spans="5:62" ht="14.25" customHeight="1" x14ac:dyDescent="0.25">
      <c r="E7630" s="113"/>
      <c r="H7630" s="133"/>
      <c r="T7630" s="133"/>
      <c r="X7630" s="131"/>
      <c r="Y7630" s="133"/>
      <c r="AJ7630" s="133"/>
      <c r="AO7630" s="135"/>
      <c r="AP7630" s="135"/>
      <c r="BJ7630" s="136"/>
    </row>
    <row r="7631" spans="5:62" ht="14.25" customHeight="1" x14ac:dyDescent="0.25">
      <c r="E7631" s="113"/>
      <c r="H7631" s="133"/>
      <c r="T7631" s="133"/>
      <c r="X7631" s="131"/>
      <c r="Y7631" s="133"/>
      <c r="AJ7631" s="133"/>
      <c r="AO7631" s="135"/>
      <c r="AP7631" s="135"/>
      <c r="BJ7631" s="136"/>
    </row>
    <row r="7632" spans="5:62" ht="14.25" customHeight="1" x14ac:dyDescent="0.25">
      <c r="E7632" s="113"/>
      <c r="H7632" s="133"/>
      <c r="T7632" s="133"/>
      <c r="X7632" s="131"/>
      <c r="Y7632" s="133"/>
      <c r="AJ7632" s="133"/>
      <c r="AO7632" s="135"/>
      <c r="AP7632" s="135"/>
      <c r="BJ7632" s="136"/>
    </row>
    <row r="7633" spans="5:62" ht="14.25" customHeight="1" x14ac:dyDescent="0.25">
      <c r="E7633" s="113"/>
      <c r="H7633" s="133"/>
      <c r="T7633" s="133"/>
      <c r="X7633" s="131"/>
      <c r="Y7633" s="133"/>
      <c r="AJ7633" s="133"/>
      <c r="AO7633" s="135"/>
      <c r="AP7633" s="135"/>
      <c r="BJ7633" s="136"/>
    </row>
    <row r="7634" spans="5:62" ht="14.25" customHeight="1" x14ac:dyDescent="0.25">
      <c r="E7634" s="113"/>
      <c r="H7634" s="133"/>
      <c r="T7634" s="133"/>
      <c r="X7634" s="131"/>
      <c r="Y7634" s="133"/>
      <c r="AJ7634" s="133"/>
      <c r="AO7634" s="135"/>
      <c r="AP7634" s="135"/>
      <c r="BJ7634" s="136"/>
    </row>
    <row r="7635" spans="5:62" ht="14.25" customHeight="1" x14ac:dyDescent="0.25">
      <c r="E7635" s="113"/>
      <c r="H7635" s="133"/>
      <c r="T7635" s="133"/>
      <c r="X7635" s="131"/>
      <c r="Y7635" s="133"/>
      <c r="AJ7635" s="133"/>
      <c r="AO7635" s="135"/>
      <c r="AP7635" s="135"/>
      <c r="BJ7635" s="136"/>
    </row>
    <row r="7636" spans="5:62" ht="14.25" customHeight="1" x14ac:dyDescent="0.25">
      <c r="E7636" s="113"/>
      <c r="H7636" s="133"/>
      <c r="T7636" s="133"/>
      <c r="X7636" s="131"/>
      <c r="Y7636" s="133"/>
      <c r="AJ7636" s="133"/>
      <c r="AO7636" s="135"/>
      <c r="AP7636" s="135"/>
      <c r="BJ7636" s="136"/>
    </row>
    <row r="7637" spans="5:62" ht="14.25" customHeight="1" x14ac:dyDescent="0.25">
      <c r="E7637" s="113"/>
      <c r="H7637" s="133"/>
      <c r="T7637" s="133"/>
      <c r="X7637" s="131"/>
      <c r="Y7637" s="133"/>
      <c r="AJ7637" s="133"/>
      <c r="AO7637" s="135"/>
      <c r="AP7637" s="135"/>
      <c r="BJ7637" s="136"/>
    </row>
    <row r="7638" spans="5:62" ht="14.25" customHeight="1" x14ac:dyDescent="0.25">
      <c r="E7638" s="113"/>
      <c r="H7638" s="133"/>
      <c r="T7638" s="133"/>
      <c r="X7638" s="131"/>
      <c r="Y7638" s="133"/>
      <c r="AJ7638" s="133"/>
      <c r="AO7638" s="135"/>
      <c r="AP7638" s="135"/>
      <c r="BJ7638" s="136"/>
    </row>
    <row r="7639" spans="5:62" ht="14.25" customHeight="1" x14ac:dyDescent="0.25">
      <c r="E7639" s="113"/>
      <c r="H7639" s="133"/>
      <c r="T7639" s="133"/>
      <c r="X7639" s="131"/>
      <c r="Y7639" s="133"/>
      <c r="AJ7639" s="133"/>
      <c r="AO7639" s="135"/>
      <c r="AP7639" s="135"/>
      <c r="BJ7639" s="136"/>
    </row>
    <row r="7640" spans="5:62" ht="14.25" customHeight="1" x14ac:dyDescent="0.25">
      <c r="E7640" s="113"/>
      <c r="H7640" s="133"/>
      <c r="T7640" s="133"/>
      <c r="X7640" s="131"/>
      <c r="Y7640" s="133"/>
      <c r="AJ7640" s="133"/>
      <c r="AO7640" s="135"/>
      <c r="AP7640" s="135"/>
      <c r="BJ7640" s="136"/>
    </row>
    <row r="7641" spans="5:62" ht="14.25" customHeight="1" x14ac:dyDescent="0.25">
      <c r="E7641" s="113"/>
      <c r="H7641" s="133"/>
      <c r="T7641" s="133"/>
      <c r="X7641" s="131"/>
      <c r="Y7641" s="133"/>
      <c r="AJ7641" s="133"/>
      <c r="AO7641" s="135"/>
      <c r="AP7641" s="135"/>
      <c r="BJ7641" s="136"/>
    </row>
    <row r="7642" spans="5:62" ht="14.25" customHeight="1" x14ac:dyDescent="0.25">
      <c r="E7642" s="113"/>
      <c r="H7642" s="133"/>
      <c r="T7642" s="133"/>
      <c r="X7642" s="131"/>
      <c r="Y7642" s="133"/>
      <c r="AJ7642" s="133"/>
      <c r="AO7642" s="135"/>
      <c r="AP7642" s="135"/>
      <c r="BJ7642" s="136"/>
    </row>
    <row r="7643" spans="5:62" ht="14.25" customHeight="1" x14ac:dyDescent="0.25">
      <c r="E7643" s="113"/>
      <c r="H7643" s="133"/>
      <c r="T7643" s="133"/>
      <c r="X7643" s="131"/>
      <c r="Y7643" s="133"/>
      <c r="AJ7643" s="133"/>
      <c r="AO7643" s="135"/>
      <c r="AP7643" s="135"/>
      <c r="BJ7643" s="136"/>
    </row>
    <row r="7644" spans="5:62" ht="14.25" customHeight="1" x14ac:dyDescent="0.25">
      <c r="E7644" s="113"/>
      <c r="H7644" s="133"/>
      <c r="T7644" s="133"/>
      <c r="X7644" s="131"/>
      <c r="Y7644" s="133"/>
      <c r="AJ7644" s="133"/>
      <c r="AO7644" s="135"/>
      <c r="AP7644" s="135"/>
      <c r="BJ7644" s="136"/>
    </row>
    <row r="7645" spans="5:62" ht="14.25" customHeight="1" x14ac:dyDescent="0.25">
      <c r="E7645" s="113"/>
      <c r="H7645" s="133"/>
      <c r="T7645" s="133"/>
      <c r="X7645" s="131"/>
      <c r="Y7645" s="133"/>
      <c r="AJ7645" s="133"/>
      <c r="AO7645" s="135"/>
      <c r="AP7645" s="135"/>
      <c r="BJ7645" s="136"/>
    </row>
    <row r="7646" spans="5:62" ht="14.25" customHeight="1" x14ac:dyDescent="0.25">
      <c r="E7646" s="113"/>
      <c r="H7646" s="133"/>
      <c r="T7646" s="133"/>
      <c r="X7646" s="131"/>
      <c r="Y7646" s="133"/>
      <c r="AJ7646" s="133"/>
      <c r="AO7646" s="135"/>
      <c r="AP7646" s="135"/>
      <c r="BJ7646" s="136"/>
    </row>
    <row r="7647" spans="5:62" ht="14.25" customHeight="1" x14ac:dyDescent="0.25">
      <c r="E7647" s="113"/>
      <c r="H7647" s="133"/>
      <c r="T7647" s="133"/>
      <c r="X7647" s="131"/>
      <c r="Y7647" s="133"/>
      <c r="AJ7647" s="133"/>
      <c r="AO7647" s="135"/>
      <c r="AP7647" s="135"/>
      <c r="BJ7647" s="136"/>
    </row>
    <row r="7648" spans="5:62" ht="14.25" customHeight="1" x14ac:dyDescent="0.25">
      <c r="E7648" s="113"/>
      <c r="H7648" s="133"/>
      <c r="T7648" s="133"/>
      <c r="X7648" s="131"/>
      <c r="Y7648" s="133"/>
      <c r="AJ7648" s="133"/>
      <c r="AO7648" s="135"/>
      <c r="AP7648" s="135"/>
      <c r="BJ7648" s="136"/>
    </row>
    <row r="7649" spans="5:62" ht="14.25" customHeight="1" x14ac:dyDescent="0.25">
      <c r="E7649" s="113"/>
      <c r="H7649" s="133"/>
      <c r="T7649" s="133"/>
      <c r="X7649" s="131"/>
      <c r="Y7649" s="133"/>
      <c r="AJ7649" s="133"/>
      <c r="AO7649" s="135"/>
      <c r="AP7649" s="135"/>
      <c r="BJ7649" s="136"/>
    </row>
    <row r="7650" spans="5:62" ht="14.25" customHeight="1" x14ac:dyDescent="0.25">
      <c r="E7650" s="113"/>
      <c r="H7650" s="133"/>
      <c r="T7650" s="133"/>
      <c r="X7650" s="131"/>
      <c r="Y7650" s="133"/>
      <c r="AJ7650" s="133"/>
      <c r="AO7650" s="135"/>
      <c r="AP7650" s="135"/>
      <c r="BJ7650" s="136"/>
    </row>
    <row r="7651" spans="5:62" ht="14.25" customHeight="1" x14ac:dyDescent="0.25">
      <c r="E7651" s="113"/>
      <c r="H7651" s="133"/>
      <c r="T7651" s="133"/>
      <c r="X7651" s="131"/>
      <c r="Y7651" s="133"/>
      <c r="AJ7651" s="133"/>
      <c r="AO7651" s="135"/>
      <c r="AP7651" s="135"/>
      <c r="BJ7651" s="136"/>
    </row>
    <row r="7652" spans="5:62" ht="14.25" customHeight="1" x14ac:dyDescent="0.25">
      <c r="E7652" s="113"/>
      <c r="H7652" s="133"/>
      <c r="T7652" s="133"/>
      <c r="X7652" s="131"/>
      <c r="Y7652" s="133"/>
      <c r="AJ7652" s="133"/>
      <c r="AO7652" s="135"/>
      <c r="AP7652" s="135"/>
      <c r="BJ7652" s="136"/>
    </row>
    <row r="7653" spans="5:62" ht="14.25" customHeight="1" x14ac:dyDescent="0.25">
      <c r="E7653" s="113"/>
      <c r="H7653" s="133"/>
      <c r="T7653" s="133"/>
      <c r="X7653" s="131"/>
      <c r="Y7653" s="133"/>
      <c r="AJ7653" s="133"/>
      <c r="AO7653" s="135"/>
      <c r="AP7653" s="135"/>
      <c r="BJ7653" s="136"/>
    </row>
    <row r="7654" spans="5:62" ht="14.25" customHeight="1" x14ac:dyDescent="0.25">
      <c r="E7654" s="113"/>
      <c r="H7654" s="133"/>
      <c r="T7654" s="133"/>
      <c r="X7654" s="131"/>
      <c r="Y7654" s="133"/>
      <c r="AJ7654" s="133"/>
      <c r="AO7654" s="135"/>
      <c r="AP7654" s="135"/>
      <c r="BJ7654" s="136"/>
    </row>
    <row r="7655" spans="5:62" ht="14.25" customHeight="1" x14ac:dyDescent="0.25">
      <c r="E7655" s="113"/>
      <c r="H7655" s="133"/>
      <c r="T7655" s="133"/>
      <c r="X7655" s="131"/>
      <c r="Y7655" s="133"/>
      <c r="AJ7655" s="133"/>
      <c r="AO7655" s="135"/>
      <c r="AP7655" s="135"/>
      <c r="BJ7655" s="136"/>
    </row>
    <row r="7656" spans="5:62" ht="14.25" customHeight="1" x14ac:dyDescent="0.25">
      <c r="E7656" s="113"/>
      <c r="H7656" s="133"/>
      <c r="T7656" s="133"/>
      <c r="X7656" s="131"/>
      <c r="Y7656" s="133"/>
      <c r="AJ7656" s="133"/>
      <c r="AO7656" s="135"/>
      <c r="AP7656" s="135"/>
      <c r="BJ7656" s="136"/>
    </row>
    <row r="7657" spans="5:62" ht="14.25" customHeight="1" x14ac:dyDescent="0.25">
      <c r="E7657" s="113"/>
      <c r="H7657" s="133"/>
      <c r="T7657" s="133"/>
      <c r="X7657" s="131"/>
      <c r="Y7657" s="133"/>
      <c r="AJ7657" s="133"/>
      <c r="AO7657" s="135"/>
      <c r="AP7657" s="135"/>
      <c r="BJ7657" s="136"/>
    </row>
    <row r="7658" spans="5:62" ht="14.25" customHeight="1" x14ac:dyDescent="0.25">
      <c r="E7658" s="113"/>
      <c r="H7658" s="133"/>
      <c r="T7658" s="133"/>
      <c r="X7658" s="131"/>
      <c r="Y7658" s="133"/>
      <c r="AJ7658" s="133"/>
      <c r="AO7658" s="135"/>
      <c r="AP7658" s="135"/>
      <c r="BJ7658" s="136"/>
    </row>
    <row r="7659" spans="5:62" ht="14.25" customHeight="1" x14ac:dyDescent="0.25">
      <c r="E7659" s="113"/>
      <c r="H7659" s="133"/>
      <c r="T7659" s="133"/>
      <c r="X7659" s="131"/>
      <c r="Y7659" s="133"/>
      <c r="AJ7659" s="133"/>
      <c r="AO7659" s="135"/>
      <c r="AP7659" s="135"/>
      <c r="BJ7659" s="136"/>
    </row>
    <row r="7660" spans="5:62" ht="14.25" customHeight="1" x14ac:dyDescent="0.25">
      <c r="E7660" s="113"/>
      <c r="H7660" s="133"/>
      <c r="T7660" s="133"/>
      <c r="X7660" s="131"/>
      <c r="Y7660" s="133"/>
      <c r="AJ7660" s="133"/>
      <c r="AO7660" s="135"/>
      <c r="AP7660" s="135"/>
      <c r="BJ7660" s="136"/>
    </row>
    <row r="7661" spans="5:62" ht="14.25" customHeight="1" x14ac:dyDescent="0.25">
      <c r="E7661" s="113"/>
      <c r="H7661" s="133"/>
      <c r="T7661" s="133"/>
      <c r="X7661" s="131"/>
      <c r="Y7661" s="133"/>
      <c r="AJ7661" s="133"/>
      <c r="AO7661" s="135"/>
      <c r="AP7661" s="135"/>
      <c r="BJ7661" s="136"/>
    </row>
    <row r="7662" spans="5:62" ht="14.25" customHeight="1" x14ac:dyDescent="0.25">
      <c r="E7662" s="113"/>
      <c r="H7662" s="133"/>
      <c r="T7662" s="133"/>
      <c r="X7662" s="131"/>
      <c r="Y7662" s="133"/>
      <c r="AJ7662" s="133"/>
      <c r="AO7662" s="135"/>
      <c r="AP7662" s="135"/>
      <c r="BJ7662" s="136"/>
    </row>
    <row r="7663" spans="5:62" ht="14.25" customHeight="1" x14ac:dyDescent="0.25">
      <c r="E7663" s="113"/>
      <c r="H7663" s="133"/>
      <c r="T7663" s="133"/>
      <c r="X7663" s="131"/>
      <c r="Y7663" s="133"/>
      <c r="AJ7663" s="133"/>
      <c r="AO7663" s="135"/>
      <c r="AP7663" s="135"/>
      <c r="BJ7663" s="136"/>
    </row>
    <row r="7664" spans="5:62" ht="14.25" customHeight="1" x14ac:dyDescent="0.25">
      <c r="E7664" s="113"/>
      <c r="H7664" s="133"/>
      <c r="T7664" s="133"/>
      <c r="X7664" s="131"/>
      <c r="Y7664" s="133"/>
      <c r="AJ7664" s="133"/>
      <c r="AO7664" s="135"/>
      <c r="AP7664" s="135"/>
      <c r="BJ7664" s="136"/>
    </row>
    <row r="7665" spans="5:62" ht="14.25" customHeight="1" x14ac:dyDescent="0.25">
      <c r="E7665" s="113"/>
      <c r="H7665" s="133"/>
      <c r="T7665" s="133"/>
      <c r="X7665" s="131"/>
      <c r="Y7665" s="133"/>
      <c r="AJ7665" s="133"/>
      <c r="AO7665" s="135"/>
      <c r="AP7665" s="135"/>
      <c r="BJ7665" s="136"/>
    </row>
    <row r="7666" spans="5:62" ht="14.25" customHeight="1" x14ac:dyDescent="0.25">
      <c r="E7666" s="113"/>
      <c r="H7666" s="133"/>
      <c r="T7666" s="133"/>
      <c r="X7666" s="131"/>
      <c r="Y7666" s="133"/>
      <c r="AJ7666" s="133"/>
      <c r="AO7666" s="135"/>
      <c r="AP7666" s="135"/>
      <c r="BJ7666" s="136"/>
    </row>
    <row r="7667" spans="5:62" ht="14.25" customHeight="1" x14ac:dyDescent="0.25">
      <c r="E7667" s="113"/>
      <c r="H7667" s="133"/>
      <c r="T7667" s="133"/>
      <c r="X7667" s="131"/>
      <c r="Y7667" s="133"/>
      <c r="AJ7667" s="133"/>
      <c r="AO7667" s="135"/>
      <c r="AP7667" s="135"/>
      <c r="BJ7667" s="136"/>
    </row>
    <row r="7668" spans="5:62" ht="14.25" customHeight="1" x14ac:dyDescent="0.25">
      <c r="E7668" s="113"/>
      <c r="H7668" s="133"/>
      <c r="T7668" s="133"/>
      <c r="X7668" s="131"/>
      <c r="Y7668" s="133"/>
      <c r="AJ7668" s="133"/>
      <c r="AO7668" s="135"/>
      <c r="AP7668" s="135"/>
      <c r="BJ7668" s="136"/>
    </row>
    <row r="7669" spans="5:62" ht="14.25" customHeight="1" x14ac:dyDescent="0.25">
      <c r="E7669" s="113"/>
      <c r="H7669" s="133"/>
      <c r="T7669" s="133"/>
      <c r="X7669" s="131"/>
      <c r="Y7669" s="133"/>
      <c r="AJ7669" s="133"/>
      <c r="AO7669" s="135"/>
      <c r="AP7669" s="135"/>
      <c r="BJ7669" s="136"/>
    </row>
    <row r="7670" spans="5:62" ht="14.25" customHeight="1" x14ac:dyDescent="0.25">
      <c r="E7670" s="113"/>
      <c r="H7670" s="133"/>
      <c r="T7670" s="133"/>
      <c r="X7670" s="131"/>
      <c r="Y7670" s="133"/>
      <c r="AJ7670" s="133"/>
      <c r="AO7670" s="135"/>
      <c r="AP7670" s="135"/>
      <c r="BJ7670" s="136"/>
    </row>
    <row r="7671" spans="5:62" ht="14.25" customHeight="1" x14ac:dyDescent="0.25">
      <c r="E7671" s="113"/>
      <c r="H7671" s="133"/>
      <c r="T7671" s="133"/>
      <c r="X7671" s="131"/>
      <c r="Y7671" s="133"/>
      <c r="AJ7671" s="133"/>
      <c r="AO7671" s="135"/>
      <c r="AP7671" s="135"/>
      <c r="BJ7671" s="136"/>
    </row>
    <row r="7672" spans="5:62" ht="14.25" customHeight="1" x14ac:dyDescent="0.25">
      <c r="E7672" s="113"/>
      <c r="H7672" s="133"/>
      <c r="T7672" s="133"/>
      <c r="X7672" s="131"/>
      <c r="Y7672" s="133"/>
      <c r="AJ7672" s="133"/>
      <c r="AO7672" s="135"/>
      <c r="AP7672" s="135"/>
      <c r="BJ7672" s="136"/>
    </row>
    <row r="7673" spans="5:62" ht="14.25" customHeight="1" x14ac:dyDescent="0.25">
      <c r="E7673" s="113"/>
      <c r="H7673" s="133"/>
      <c r="T7673" s="133"/>
      <c r="X7673" s="131"/>
      <c r="Y7673" s="133"/>
      <c r="AJ7673" s="133"/>
      <c r="AO7673" s="135"/>
      <c r="AP7673" s="135"/>
      <c r="BJ7673" s="136"/>
    </row>
    <row r="7674" spans="5:62" ht="14.25" customHeight="1" x14ac:dyDescent="0.25">
      <c r="E7674" s="113"/>
      <c r="H7674" s="133"/>
      <c r="T7674" s="133"/>
      <c r="X7674" s="131"/>
      <c r="Y7674" s="133"/>
      <c r="AJ7674" s="133"/>
      <c r="AO7674" s="135"/>
      <c r="AP7674" s="135"/>
      <c r="BJ7674" s="136"/>
    </row>
    <row r="7675" spans="5:62" ht="14.25" customHeight="1" x14ac:dyDescent="0.25">
      <c r="E7675" s="113"/>
      <c r="H7675" s="133"/>
      <c r="T7675" s="133"/>
      <c r="X7675" s="131"/>
      <c r="Y7675" s="133"/>
      <c r="AJ7675" s="133"/>
      <c r="AO7675" s="135"/>
      <c r="AP7675" s="135"/>
      <c r="BJ7675" s="136"/>
    </row>
    <row r="7676" spans="5:62" ht="14.25" customHeight="1" x14ac:dyDescent="0.25">
      <c r="E7676" s="113"/>
      <c r="H7676" s="133"/>
      <c r="T7676" s="133"/>
      <c r="X7676" s="131"/>
      <c r="Y7676" s="133"/>
      <c r="AJ7676" s="133"/>
      <c r="AO7676" s="135"/>
      <c r="AP7676" s="135"/>
      <c r="BJ7676" s="136"/>
    </row>
    <row r="7677" spans="5:62" ht="14.25" customHeight="1" x14ac:dyDescent="0.25">
      <c r="E7677" s="113"/>
      <c r="H7677" s="133"/>
      <c r="T7677" s="133"/>
      <c r="X7677" s="131"/>
      <c r="Y7677" s="133"/>
      <c r="AJ7677" s="133"/>
      <c r="AO7677" s="135"/>
      <c r="AP7677" s="135"/>
      <c r="BJ7677" s="136"/>
    </row>
    <row r="7678" spans="5:62" ht="14.25" customHeight="1" x14ac:dyDescent="0.25">
      <c r="E7678" s="113"/>
      <c r="H7678" s="133"/>
      <c r="T7678" s="133"/>
      <c r="X7678" s="131"/>
      <c r="Y7678" s="133"/>
      <c r="AJ7678" s="133"/>
      <c r="AO7678" s="135"/>
      <c r="AP7678" s="135"/>
      <c r="BJ7678" s="136"/>
    </row>
    <row r="7679" spans="5:62" ht="14.25" customHeight="1" x14ac:dyDescent="0.25">
      <c r="E7679" s="113"/>
      <c r="H7679" s="133"/>
      <c r="T7679" s="133"/>
      <c r="X7679" s="131"/>
      <c r="Y7679" s="133"/>
      <c r="AJ7679" s="133"/>
      <c r="AO7679" s="135"/>
      <c r="AP7679" s="135"/>
      <c r="BJ7679" s="136"/>
    </row>
    <row r="7680" spans="5:62" ht="14.25" customHeight="1" x14ac:dyDescent="0.25">
      <c r="E7680" s="113"/>
      <c r="H7680" s="133"/>
      <c r="T7680" s="133"/>
      <c r="X7680" s="131"/>
      <c r="Y7680" s="133"/>
      <c r="AJ7680" s="133"/>
      <c r="AO7680" s="135"/>
      <c r="AP7680" s="135"/>
      <c r="BJ7680" s="136"/>
    </row>
    <row r="7681" spans="5:62" ht="14.25" customHeight="1" x14ac:dyDescent="0.25">
      <c r="E7681" s="113"/>
      <c r="H7681" s="133"/>
      <c r="T7681" s="133"/>
      <c r="X7681" s="131"/>
      <c r="Y7681" s="133"/>
      <c r="AJ7681" s="133"/>
      <c r="AO7681" s="135"/>
      <c r="AP7681" s="135"/>
      <c r="BJ7681" s="136"/>
    </row>
    <row r="7682" spans="5:62" ht="14.25" customHeight="1" x14ac:dyDescent="0.25">
      <c r="E7682" s="113"/>
      <c r="H7682" s="133"/>
      <c r="T7682" s="133"/>
      <c r="X7682" s="131"/>
      <c r="Y7682" s="133"/>
      <c r="AJ7682" s="133"/>
      <c r="AO7682" s="135"/>
      <c r="AP7682" s="135"/>
      <c r="BJ7682" s="136"/>
    </row>
    <row r="7683" spans="5:62" ht="14.25" customHeight="1" x14ac:dyDescent="0.25">
      <c r="E7683" s="113"/>
      <c r="H7683" s="133"/>
      <c r="T7683" s="133"/>
      <c r="X7683" s="131"/>
      <c r="Y7683" s="133"/>
      <c r="AJ7683" s="133"/>
      <c r="AO7683" s="135"/>
      <c r="AP7683" s="135"/>
      <c r="BJ7683" s="136"/>
    </row>
    <row r="7684" spans="5:62" ht="14.25" customHeight="1" x14ac:dyDescent="0.25">
      <c r="E7684" s="113"/>
      <c r="H7684" s="133"/>
      <c r="T7684" s="133"/>
      <c r="X7684" s="131"/>
      <c r="Y7684" s="133"/>
      <c r="AJ7684" s="133"/>
      <c r="AO7684" s="135"/>
      <c r="AP7684" s="135"/>
      <c r="BJ7684" s="136"/>
    </row>
    <row r="7685" spans="5:62" ht="14.25" customHeight="1" x14ac:dyDescent="0.25">
      <c r="E7685" s="113"/>
      <c r="H7685" s="133"/>
      <c r="T7685" s="133"/>
      <c r="X7685" s="131"/>
      <c r="Y7685" s="133"/>
      <c r="AJ7685" s="133"/>
      <c r="AO7685" s="135"/>
      <c r="AP7685" s="135"/>
      <c r="BJ7685" s="136"/>
    </row>
    <row r="7686" spans="5:62" ht="14.25" customHeight="1" x14ac:dyDescent="0.25">
      <c r="E7686" s="113"/>
      <c r="H7686" s="133"/>
      <c r="T7686" s="133"/>
      <c r="X7686" s="131"/>
      <c r="Y7686" s="133"/>
      <c r="AJ7686" s="133"/>
      <c r="AO7686" s="135"/>
      <c r="AP7686" s="135"/>
      <c r="BJ7686" s="136"/>
    </row>
    <row r="7687" spans="5:62" ht="14.25" customHeight="1" x14ac:dyDescent="0.25">
      <c r="E7687" s="113"/>
      <c r="H7687" s="133"/>
      <c r="T7687" s="133"/>
      <c r="X7687" s="131"/>
      <c r="Y7687" s="133"/>
      <c r="AJ7687" s="133"/>
      <c r="AO7687" s="135"/>
      <c r="AP7687" s="135"/>
      <c r="BJ7687" s="136"/>
    </row>
    <row r="7688" spans="5:62" ht="14.25" customHeight="1" x14ac:dyDescent="0.25">
      <c r="E7688" s="113"/>
      <c r="H7688" s="133"/>
      <c r="T7688" s="133"/>
      <c r="X7688" s="131"/>
      <c r="Y7688" s="133"/>
      <c r="AJ7688" s="133"/>
      <c r="AO7688" s="135"/>
      <c r="AP7688" s="135"/>
      <c r="BJ7688" s="136"/>
    </row>
    <row r="7689" spans="5:62" ht="14.25" customHeight="1" x14ac:dyDescent="0.25">
      <c r="E7689" s="113"/>
      <c r="H7689" s="133"/>
      <c r="T7689" s="133"/>
      <c r="X7689" s="131"/>
      <c r="Y7689" s="133"/>
      <c r="AJ7689" s="133"/>
      <c r="AO7689" s="135"/>
      <c r="AP7689" s="135"/>
      <c r="BJ7689" s="136"/>
    </row>
    <row r="7690" spans="5:62" ht="14.25" customHeight="1" x14ac:dyDescent="0.25">
      <c r="E7690" s="113"/>
      <c r="H7690" s="133"/>
      <c r="T7690" s="133"/>
      <c r="X7690" s="131"/>
      <c r="Y7690" s="133"/>
      <c r="AJ7690" s="133"/>
      <c r="AO7690" s="135"/>
      <c r="AP7690" s="135"/>
      <c r="BJ7690" s="136"/>
    </row>
    <row r="7691" spans="5:62" ht="14.25" customHeight="1" x14ac:dyDescent="0.25">
      <c r="E7691" s="113"/>
      <c r="H7691" s="133"/>
      <c r="T7691" s="133"/>
      <c r="X7691" s="131"/>
      <c r="Y7691" s="133"/>
      <c r="AJ7691" s="133"/>
      <c r="AO7691" s="135"/>
      <c r="AP7691" s="135"/>
      <c r="BJ7691" s="136"/>
    </row>
    <row r="7692" spans="5:62" ht="14.25" customHeight="1" x14ac:dyDescent="0.25">
      <c r="E7692" s="113"/>
      <c r="H7692" s="133"/>
      <c r="T7692" s="133"/>
      <c r="X7692" s="131"/>
      <c r="Y7692" s="133"/>
      <c r="AJ7692" s="133"/>
      <c r="AO7692" s="135"/>
      <c r="AP7692" s="135"/>
      <c r="BJ7692" s="136"/>
    </row>
    <row r="7693" spans="5:62" ht="14.25" customHeight="1" x14ac:dyDescent="0.25">
      <c r="E7693" s="113"/>
      <c r="H7693" s="133"/>
      <c r="T7693" s="133"/>
      <c r="X7693" s="131"/>
      <c r="Y7693" s="133"/>
      <c r="AJ7693" s="133"/>
      <c r="AO7693" s="135"/>
      <c r="AP7693" s="135"/>
      <c r="BJ7693" s="136"/>
    </row>
    <row r="7694" spans="5:62" ht="14.25" customHeight="1" x14ac:dyDescent="0.25">
      <c r="E7694" s="113"/>
      <c r="H7694" s="133"/>
      <c r="T7694" s="133"/>
      <c r="X7694" s="131"/>
      <c r="Y7694" s="133"/>
      <c r="AJ7694" s="133"/>
      <c r="AO7694" s="135"/>
      <c r="AP7694" s="135"/>
      <c r="BJ7694" s="136"/>
    </row>
    <row r="7695" spans="5:62" ht="14.25" customHeight="1" x14ac:dyDescent="0.25">
      <c r="E7695" s="113"/>
      <c r="H7695" s="133"/>
      <c r="T7695" s="133"/>
      <c r="X7695" s="131"/>
      <c r="Y7695" s="133"/>
      <c r="AJ7695" s="133"/>
      <c r="AO7695" s="135"/>
      <c r="AP7695" s="135"/>
      <c r="BJ7695" s="136"/>
    </row>
    <row r="7696" spans="5:62" ht="14.25" customHeight="1" x14ac:dyDescent="0.25">
      <c r="E7696" s="113"/>
      <c r="H7696" s="133"/>
      <c r="T7696" s="133"/>
      <c r="X7696" s="131"/>
      <c r="Y7696" s="133"/>
      <c r="AJ7696" s="133"/>
      <c r="AO7696" s="135"/>
      <c r="AP7696" s="135"/>
      <c r="BJ7696" s="136"/>
    </row>
    <row r="7697" spans="5:62" ht="14.25" customHeight="1" x14ac:dyDescent="0.25">
      <c r="E7697" s="113"/>
      <c r="H7697" s="133"/>
      <c r="T7697" s="133"/>
      <c r="X7697" s="131"/>
      <c r="Y7697" s="133"/>
      <c r="AJ7697" s="133"/>
      <c r="AO7697" s="135"/>
      <c r="AP7697" s="135"/>
      <c r="BJ7697" s="136"/>
    </row>
    <row r="7698" spans="5:62" ht="14.25" customHeight="1" x14ac:dyDescent="0.25">
      <c r="E7698" s="113"/>
      <c r="H7698" s="133"/>
      <c r="T7698" s="133"/>
      <c r="X7698" s="131"/>
      <c r="Y7698" s="133"/>
      <c r="AJ7698" s="133"/>
      <c r="AO7698" s="135"/>
      <c r="AP7698" s="135"/>
      <c r="BJ7698" s="136"/>
    </row>
    <row r="7699" spans="5:62" ht="14.25" customHeight="1" x14ac:dyDescent="0.25">
      <c r="E7699" s="113"/>
      <c r="H7699" s="133"/>
      <c r="T7699" s="133"/>
      <c r="X7699" s="131"/>
      <c r="Y7699" s="133"/>
      <c r="AJ7699" s="133"/>
      <c r="AO7699" s="135"/>
      <c r="AP7699" s="135"/>
      <c r="BJ7699" s="136"/>
    </row>
    <row r="7700" spans="5:62" ht="14.25" customHeight="1" x14ac:dyDescent="0.25">
      <c r="E7700" s="113"/>
      <c r="H7700" s="133"/>
      <c r="T7700" s="133"/>
      <c r="X7700" s="131"/>
      <c r="Y7700" s="133"/>
      <c r="AJ7700" s="133"/>
      <c r="AO7700" s="135"/>
      <c r="AP7700" s="135"/>
      <c r="BJ7700" s="136"/>
    </row>
    <row r="7701" spans="5:62" ht="14.25" customHeight="1" x14ac:dyDescent="0.25">
      <c r="E7701" s="113"/>
      <c r="H7701" s="133"/>
      <c r="T7701" s="133"/>
      <c r="X7701" s="131"/>
      <c r="Y7701" s="133"/>
      <c r="AJ7701" s="133"/>
      <c r="AO7701" s="135"/>
      <c r="AP7701" s="135"/>
      <c r="BJ7701" s="136"/>
    </row>
    <row r="7702" spans="5:62" ht="14.25" customHeight="1" x14ac:dyDescent="0.25">
      <c r="E7702" s="113"/>
      <c r="H7702" s="133"/>
      <c r="T7702" s="133"/>
      <c r="X7702" s="131"/>
      <c r="Y7702" s="133"/>
      <c r="AJ7702" s="133"/>
      <c r="AO7702" s="135"/>
      <c r="AP7702" s="135"/>
      <c r="BJ7702" s="136"/>
    </row>
    <row r="7703" spans="5:62" ht="14.25" customHeight="1" x14ac:dyDescent="0.25">
      <c r="E7703" s="113"/>
      <c r="H7703" s="133"/>
      <c r="T7703" s="133"/>
      <c r="X7703" s="131"/>
      <c r="Y7703" s="133"/>
      <c r="AJ7703" s="133"/>
      <c r="AO7703" s="135"/>
      <c r="AP7703" s="135"/>
      <c r="BJ7703" s="136"/>
    </row>
    <row r="7704" spans="5:62" ht="14.25" customHeight="1" x14ac:dyDescent="0.25">
      <c r="E7704" s="113"/>
      <c r="H7704" s="133"/>
      <c r="T7704" s="133"/>
      <c r="X7704" s="131"/>
      <c r="Y7704" s="133"/>
      <c r="AJ7704" s="133"/>
      <c r="AO7704" s="135"/>
      <c r="AP7704" s="135"/>
      <c r="BJ7704" s="136"/>
    </row>
    <row r="7705" spans="5:62" ht="14.25" customHeight="1" x14ac:dyDescent="0.25">
      <c r="E7705" s="113"/>
      <c r="H7705" s="133"/>
      <c r="T7705" s="133"/>
      <c r="X7705" s="131"/>
      <c r="Y7705" s="133"/>
      <c r="AJ7705" s="133"/>
      <c r="AO7705" s="135"/>
      <c r="AP7705" s="135"/>
      <c r="BJ7705" s="136"/>
    </row>
    <row r="7706" spans="5:62" ht="14.25" customHeight="1" x14ac:dyDescent="0.25">
      <c r="E7706" s="113"/>
      <c r="H7706" s="133"/>
      <c r="T7706" s="133"/>
      <c r="X7706" s="131"/>
      <c r="Y7706" s="133"/>
      <c r="AJ7706" s="133"/>
      <c r="AO7706" s="135"/>
      <c r="AP7706" s="135"/>
      <c r="BJ7706" s="136"/>
    </row>
    <row r="7707" spans="5:62" ht="14.25" customHeight="1" x14ac:dyDescent="0.25">
      <c r="E7707" s="113"/>
      <c r="H7707" s="133"/>
      <c r="T7707" s="133"/>
      <c r="X7707" s="131"/>
      <c r="Y7707" s="133"/>
      <c r="AJ7707" s="133"/>
      <c r="AO7707" s="135"/>
      <c r="AP7707" s="135"/>
      <c r="BJ7707" s="136"/>
    </row>
    <row r="7708" spans="5:62" ht="14.25" customHeight="1" x14ac:dyDescent="0.25">
      <c r="E7708" s="113"/>
      <c r="H7708" s="133"/>
      <c r="T7708" s="133"/>
      <c r="X7708" s="131"/>
      <c r="Y7708" s="133"/>
      <c r="AJ7708" s="133"/>
      <c r="AO7708" s="135"/>
      <c r="AP7708" s="135"/>
      <c r="BJ7708" s="136"/>
    </row>
    <row r="7709" spans="5:62" ht="14.25" customHeight="1" x14ac:dyDescent="0.25">
      <c r="E7709" s="113"/>
      <c r="H7709" s="133"/>
      <c r="T7709" s="133"/>
      <c r="X7709" s="131"/>
      <c r="Y7709" s="133"/>
      <c r="AJ7709" s="133"/>
      <c r="AO7709" s="135"/>
      <c r="AP7709" s="135"/>
      <c r="BJ7709" s="136"/>
    </row>
    <row r="7710" spans="5:62" ht="14.25" customHeight="1" x14ac:dyDescent="0.25">
      <c r="E7710" s="113"/>
      <c r="H7710" s="133"/>
      <c r="T7710" s="133"/>
      <c r="X7710" s="131"/>
      <c r="Y7710" s="133"/>
      <c r="AJ7710" s="133"/>
      <c r="AO7710" s="135"/>
      <c r="AP7710" s="135"/>
      <c r="BJ7710" s="136"/>
    </row>
    <row r="7711" spans="5:62" ht="14.25" customHeight="1" x14ac:dyDescent="0.25">
      <c r="E7711" s="113"/>
      <c r="H7711" s="133"/>
      <c r="T7711" s="133"/>
      <c r="X7711" s="131"/>
      <c r="Y7711" s="133"/>
      <c r="AJ7711" s="133"/>
      <c r="AO7711" s="135"/>
      <c r="AP7711" s="135"/>
      <c r="BJ7711" s="136"/>
    </row>
    <row r="7712" spans="5:62" ht="14.25" customHeight="1" x14ac:dyDescent="0.25">
      <c r="E7712" s="113"/>
      <c r="H7712" s="133"/>
      <c r="T7712" s="133"/>
      <c r="X7712" s="131"/>
      <c r="Y7712" s="133"/>
      <c r="AJ7712" s="133"/>
      <c r="AO7712" s="135"/>
      <c r="AP7712" s="135"/>
      <c r="BJ7712" s="136"/>
    </row>
    <row r="7713" spans="5:62" ht="14.25" customHeight="1" x14ac:dyDescent="0.25">
      <c r="E7713" s="113"/>
      <c r="H7713" s="133"/>
      <c r="T7713" s="133"/>
      <c r="X7713" s="131"/>
      <c r="Y7713" s="133"/>
      <c r="AJ7713" s="133"/>
      <c r="AO7713" s="135"/>
      <c r="AP7713" s="135"/>
      <c r="BJ7713" s="136"/>
    </row>
    <row r="7714" spans="5:62" ht="14.25" customHeight="1" x14ac:dyDescent="0.25">
      <c r="E7714" s="113"/>
      <c r="H7714" s="133"/>
      <c r="T7714" s="133"/>
      <c r="X7714" s="131"/>
      <c r="Y7714" s="133"/>
      <c r="AJ7714" s="133"/>
      <c r="AO7714" s="135"/>
      <c r="AP7714" s="135"/>
      <c r="BJ7714" s="136"/>
    </row>
    <row r="7715" spans="5:62" ht="14.25" customHeight="1" x14ac:dyDescent="0.25">
      <c r="E7715" s="113"/>
      <c r="H7715" s="133"/>
      <c r="T7715" s="133"/>
      <c r="X7715" s="131"/>
      <c r="Y7715" s="133"/>
      <c r="AJ7715" s="133"/>
      <c r="AO7715" s="135"/>
      <c r="AP7715" s="135"/>
      <c r="BJ7715" s="136"/>
    </row>
    <row r="7716" spans="5:62" ht="14.25" customHeight="1" x14ac:dyDescent="0.25">
      <c r="E7716" s="113"/>
      <c r="H7716" s="133"/>
      <c r="T7716" s="133"/>
      <c r="X7716" s="131"/>
      <c r="Y7716" s="133"/>
      <c r="AJ7716" s="133"/>
      <c r="AO7716" s="135"/>
      <c r="AP7716" s="135"/>
      <c r="BJ7716" s="136"/>
    </row>
    <row r="7717" spans="5:62" ht="14.25" customHeight="1" x14ac:dyDescent="0.25">
      <c r="E7717" s="113"/>
      <c r="H7717" s="133"/>
      <c r="T7717" s="133"/>
      <c r="X7717" s="131"/>
      <c r="Y7717" s="133"/>
      <c r="AJ7717" s="133"/>
      <c r="AO7717" s="135"/>
      <c r="AP7717" s="135"/>
      <c r="BJ7717" s="136"/>
    </row>
    <row r="7718" spans="5:62" ht="14.25" customHeight="1" x14ac:dyDescent="0.25">
      <c r="E7718" s="113"/>
      <c r="H7718" s="133"/>
      <c r="T7718" s="133"/>
      <c r="X7718" s="131"/>
      <c r="Y7718" s="133"/>
      <c r="AJ7718" s="133"/>
      <c r="AO7718" s="135"/>
      <c r="AP7718" s="135"/>
      <c r="BJ7718" s="136"/>
    </row>
    <row r="7719" spans="5:62" ht="14.25" customHeight="1" x14ac:dyDescent="0.25">
      <c r="E7719" s="113"/>
      <c r="H7719" s="133"/>
      <c r="T7719" s="133"/>
      <c r="X7719" s="131"/>
      <c r="Y7719" s="133"/>
      <c r="AJ7719" s="133"/>
      <c r="AO7719" s="135"/>
      <c r="AP7719" s="135"/>
      <c r="BJ7719" s="136"/>
    </row>
    <row r="7720" spans="5:62" ht="14.25" customHeight="1" x14ac:dyDescent="0.25">
      <c r="E7720" s="113"/>
      <c r="H7720" s="133"/>
      <c r="T7720" s="133"/>
      <c r="X7720" s="131"/>
      <c r="Y7720" s="133"/>
      <c r="AJ7720" s="133"/>
      <c r="AO7720" s="135"/>
      <c r="AP7720" s="135"/>
      <c r="BJ7720" s="136"/>
    </row>
    <row r="7721" spans="5:62" ht="14.25" customHeight="1" x14ac:dyDescent="0.25">
      <c r="E7721" s="113"/>
      <c r="H7721" s="133"/>
      <c r="T7721" s="133"/>
      <c r="X7721" s="131"/>
      <c r="Y7721" s="133"/>
      <c r="AJ7721" s="133"/>
      <c r="AO7721" s="135"/>
      <c r="AP7721" s="135"/>
      <c r="BJ7721" s="136"/>
    </row>
    <row r="7722" spans="5:62" ht="14.25" customHeight="1" x14ac:dyDescent="0.25">
      <c r="E7722" s="113"/>
      <c r="H7722" s="133"/>
      <c r="T7722" s="133"/>
      <c r="X7722" s="131"/>
      <c r="Y7722" s="133"/>
      <c r="AJ7722" s="133"/>
      <c r="AO7722" s="135"/>
      <c r="AP7722" s="135"/>
      <c r="BJ7722" s="136"/>
    </row>
    <row r="7723" spans="5:62" ht="14.25" customHeight="1" x14ac:dyDescent="0.25">
      <c r="E7723" s="113"/>
      <c r="H7723" s="133"/>
      <c r="T7723" s="133"/>
      <c r="X7723" s="131"/>
      <c r="Y7723" s="133"/>
      <c r="AJ7723" s="133"/>
      <c r="AO7723" s="135"/>
      <c r="AP7723" s="135"/>
      <c r="BJ7723" s="136"/>
    </row>
    <row r="7724" spans="5:62" ht="14.25" customHeight="1" x14ac:dyDescent="0.25">
      <c r="E7724" s="113"/>
      <c r="H7724" s="133"/>
      <c r="T7724" s="133"/>
      <c r="X7724" s="131"/>
      <c r="Y7724" s="133"/>
      <c r="AJ7724" s="133"/>
      <c r="AO7724" s="135"/>
      <c r="AP7724" s="135"/>
      <c r="BJ7724" s="136"/>
    </row>
    <row r="7725" spans="5:62" ht="14.25" customHeight="1" x14ac:dyDescent="0.25">
      <c r="E7725" s="113"/>
      <c r="H7725" s="133"/>
      <c r="T7725" s="133"/>
      <c r="X7725" s="131"/>
      <c r="Y7725" s="133"/>
      <c r="AJ7725" s="133"/>
      <c r="AO7725" s="135"/>
      <c r="AP7725" s="135"/>
      <c r="BJ7725" s="136"/>
    </row>
    <row r="7726" spans="5:62" ht="14.25" customHeight="1" x14ac:dyDescent="0.25">
      <c r="E7726" s="113"/>
      <c r="H7726" s="133"/>
      <c r="T7726" s="133"/>
      <c r="X7726" s="131"/>
      <c r="Y7726" s="133"/>
      <c r="AJ7726" s="133"/>
      <c r="AO7726" s="135"/>
      <c r="AP7726" s="135"/>
      <c r="BJ7726" s="136"/>
    </row>
    <row r="7727" spans="5:62" ht="14.25" customHeight="1" x14ac:dyDescent="0.25">
      <c r="E7727" s="113"/>
      <c r="H7727" s="133"/>
      <c r="T7727" s="133"/>
      <c r="X7727" s="131"/>
      <c r="Y7727" s="133"/>
      <c r="AJ7727" s="133"/>
      <c r="AO7727" s="135"/>
      <c r="AP7727" s="135"/>
      <c r="BJ7727" s="136"/>
    </row>
    <row r="7728" spans="5:62" ht="14.25" customHeight="1" x14ac:dyDescent="0.25">
      <c r="E7728" s="113"/>
      <c r="H7728" s="133"/>
      <c r="T7728" s="133"/>
      <c r="X7728" s="131"/>
      <c r="Y7728" s="133"/>
      <c r="AJ7728" s="133"/>
      <c r="AO7728" s="135"/>
      <c r="AP7728" s="135"/>
      <c r="BJ7728" s="136"/>
    </row>
    <row r="7729" spans="5:62" ht="14.25" customHeight="1" x14ac:dyDescent="0.25">
      <c r="E7729" s="113"/>
      <c r="H7729" s="133"/>
      <c r="T7729" s="133"/>
      <c r="X7729" s="131"/>
      <c r="Y7729" s="133"/>
      <c r="AJ7729" s="133"/>
      <c r="AO7729" s="135"/>
      <c r="AP7729" s="135"/>
      <c r="BJ7729" s="136"/>
    </row>
    <row r="7730" spans="5:62" ht="14.25" customHeight="1" x14ac:dyDescent="0.25">
      <c r="E7730" s="113"/>
      <c r="H7730" s="133"/>
      <c r="T7730" s="133"/>
      <c r="X7730" s="131"/>
      <c r="Y7730" s="133"/>
      <c r="AJ7730" s="133"/>
      <c r="AO7730" s="135"/>
      <c r="AP7730" s="135"/>
      <c r="BJ7730" s="136"/>
    </row>
    <row r="7731" spans="5:62" ht="14.25" customHeight="1" x14ac:dyDescent="0.25">
      <c r="E7731" s="113"/>
      <c r="H7731" s="133"/>
      <c r="T7731" s="133"/>
      <c r="X7731" s="131"/>
      <c r="Y7731" s="133"/>
      <c r="AJ7731" s="133"/>
      <c r="AO7731" s="135"/>
      <c r="AP7731" s="135"/>
      <c r="BJ7731" s="136"/>
    </row>
    <row r="7732" spans="5:62" ht="14.25" customHeight="1" x14ac:dyDescent="0.25">
      <c r="E7732" s="113"/>
      <c r="H7732" s="133"/>
      <c r="T7732" s="133"/>
      <c r="X7732" s="131"/>
      <c r="Y7732" s="133"/>
      <c r="AJ7732" s="133"/>
      <c r="AO7732" s="135"/>
      <c r="AP7732" s="135"/>
      <c r="BJ7732" s="136"/>
    </row>
    <row r="7733" spans="5:62" ht="14.25" customHeight="1" x14ac:dyDescent="0.25">
      <c r="E7733" s="113"/>
      <c r="H7733" s="133"/>
      <c r="T7733" s="133"/>
      <c r="X7733" s="131"/>
      <c r="Y7733" s="133"/>
      <c r="AJ7733" s="133"/>
      <c r="AO7733" s="135"/>
      <c r="AP7733" s="135"/>
      <c r="BJ7733" s="136"/>
    </row>
    <row r="7734" spans="5:62" ht="14.25" customHeight="1" x14ac:dyDescent="0.25">
      <c r="E7734" s="113"/>
      <c r="H7734" s="133"/>
      <c r="T7734" s="133"/>
      <c r="X7734" s="131"/>
      <c r="Y7734" s="133"/>
      <c r="AJ7734" s="133"/>
      <c r="AO7734" s="135"/>
      <c r="AP7734" s="135"/>
      <c r="BJ7734" s="136"/>
    </row>
    <row r="7735" spans="5:62" ht="14.25" customHeight="1" x14ac:dyDescent="0.25">
      <c r="E7735" s="113"/>
      <c r="H7735" s="133"/>
      <c r="T7735" s="133"/>
      <c r="X7735" s="131"/>
      <c r="Y7735" s="133"/>
      <c r="AJ7735" s="133"/>
      <c r="AO7735" s="135"/>
      <c r="AP7735" s="135"/>
      <c r="BJ7735" s="136"/>
    </row>
    <row r="7736" spans="5:62" ht="14.25" customHeight="1" x14ac:dyDescent="0.25">
      <c r="E7736" s="113"/>
      <c r="H7736" s="133"/>
      <c r="T7736" s="133"/>
      <c r="X7736" s="131"/>
      <c r="Y7736" s="133"/>
      <c r="AJ7736" s="133"/>
      <c r="AO7736" s="135"/>
      <c r="AP7736" s="135"/>
      <c r="BJ7736" s="136"/>
    </row>
    <row r="7737" spans="5:62" ht="14.25" customHeight="1" x14ac:dyDescent="0.25">
      <c r="E7737" s="113"/>
      <c r="H7737" s="133"/>
      <c r="T7737" s="133"/>
      <c r="X7737" s="131"/>
      <c r="Y7737" s="133"/>
      <c r="AJ7737" s="133"/>
      <c r="AO7737" s="135"/>
      <c r="AP7737" s="135"/>
      <c r="BJ7737" s="136"/>
    </row>
    <row r="7738" spans="5:62" ht="14.25" customHeight="1" x14ac:dyDescent="0.25">
      <c r="E7738" s="113"/>
      <c r="H7738" s="133"/>
      <c r="T7738" s="133"/>
      <c r="X7738" s="131"/>
      <c r="Y7738" s="133"/>
      <c r="AJ7738" s="133"/>
      <c r="AO7738" s="135"/>
      <c r="AP7738" s="135"/>
      <c r="BJ7738" s="136"/>
    </row>
    <row r="7739" spans="5:62" ht="14.25" customHeight="1" x14ac:dyDescent="0.25">
      <c r="E7739" s="113"/>
      <c r="H7739" s="133"/>
      <c r="T7739" s="133"/>
      <c r="X7739" s="131"/>
      <c r="Y7739" s="133"/>
      <c r="AJ7739" s="133"/>
      <c r="AO7739" s="135"/>
      <c r="AP7739" s="135"/>
      <c r="BJ7739" s="136"/>
    </row>
    <row r="7740" spans="5:62" ht="14.25" customHeight="1" x14ac:dyDescent="0.25">
      <c r="E7740" s="113"/>
      <c r="H7740" s="133"/>
      <c r="T7740" s="133"/>
      <c r="X7740" s="131"/>
      <c r="Y7740" s="133"/>
      <c r="AJ7740" s="133"/>
      <c r="AO7740" s="135"/>
      <c r="AP7740" s="135"/>
      <c r="BJ7740" s="136"/>
    </row>
    <row r="7741" spans="5:62" ht="14.25" customHeight="1" x14ac:dyDescent="0.25">
      <c r="E7741" s="113"/>
      <c r="H7741" s="133"/>
      <c r="T7741" s="133"/>
      <c r="X7741" s="131"/>
      <c r="Y7741" s="133"/>
      <c r="AJ7741" s="133"/>
      <c r="AO7741" s="135"/>
      <c r="AP7741" s="135"/>
      <c r="BJ7741" s="136"/>
    </row>
    <row r="7742" spans="5:62" ht="14.25" customHeight="1" x14ac:dyDescent="0.25">
      <c r="E7742" s="113"/>
      <c r="H7742" s="133"/>
      <c r="T7742" s="133"/>
      <c r="X7742" s="131"/>
      <c r="Y7742" s="133"/>
      <c r="AJ7742" s="133"/>
      <c r="AO7742" s="135"/>
      <c r="AP7742" s="135"/>
      <c r="BJ7742" s="136"/>
    </row>
    <row r="7743" spans="5:62" ht="14.25" customHeight="1" x14ac:dyDescent="0.25">
      <c r="E7743" s="113"/>
      <c r="H7743" s="133"/>
      <c r="T7743" s="133"/>
      <c r="X7743" s="131"/>
      <c r="Y7743" s="133"/>
      <c r="AJ7743" s="133"/>
      <c r="AO7743" s="135"/>
      <c r="AP7743" s="135"/>
      <c r="BJ7743" s="136"/>
    </row>
    <row r="7744" spans="5:62" ht="14.25" customHeight="1" x14ac:dyDescent="0.25">
      <c r="E7744" s="113"/>
      <c r="H7744" s="133"/>
      <c r="T7744" s="133"/>
      <c r="X7744" s="131"/>
      <c r="Y7744" s="133"/>
      <c r="AJ7744" s="133"/>
      <c r="AO7744" s="135"/>
      <c r="AP7744" s="135"/>
      <c r="BJ7744" s="136"/>
    </row>
    <row r="7745" spans="5:62" ht="14.25" customHeight="1" x14ac:dyDescent="0.25">
      <c r="E7745" s="113"/>
      <c r="H7745" s="133"/>
      <c r="T7745" s="133"/>
      <c r="X7745" s="131"/>
      <c r="Y7745" s="133"/>
      <c r="AJ7745" s="133"/>
      <c r="AO7745" s="135"/>
      <c r="AP7745" s="135"/>
      <c r="BJ7745" s="136"/>
    </row>
    <row r="7746" spans="5:62" ht="14.25" customHeight="1" x14ac:dyDescent="0.25">
      <c r="E7746" s="113"/>
      <c r="H7746" s="133"/>
      <c r="T7746" s="133"/>
      <c r="X7746" s="131"/>
      <c r="Y7746" s="133"/>
      <c r="AJ7746" s="133"/>
      <c r="AO7746" s="135"/>
      <c r="AP7746" s="135"/>
      <c r="BJ7746" s="136"/>
    </row>
    <row r="7747" spans="5:62" ht="14.25" customHeight="1" x14ac:dyDescent="0.25">
      <c r="E7747" s="113"/>
      <c r="H7747" s="133"/>
      <c r="T7747" s="133"/>
      <c r="X7747" s="131"/>
      <c r="Y7747" s="133"/>
      <c r="AJ7747" s="133"/>
      <c r="AO7747" s="135"/>
      <c r="AP7747" s="135"/>
      <c r="BJ7747" s="136"/>
    </row>
    <row r="7748" spans="5:62" ht="14.25" customHeight="1" x14ac:dyDescent="0.25">
      <c r="E7748" s="113"/>
      <c r="H7748" s="133"/>
      <c r="T7748" s="133"/>
      <c r="X7748" s="131"/>
      <c r="Y7748" s="133"/>
      <c r="AJ7748" s="133"/>
      <c r="AO7748" s="135"/>
      <c r="AP7748" s="135"/>
      <c r="BJ7748" s="136"/>
    </row>
    <row r="7749" spans="5:62" ht="14.25" customHeight="1" x14ac:dyDescent="0.25">
      <c r="E7749" s="113"/>
      <c r="H7749" s="133"/>
      <c r="T7749" s="133"/>
      <c r="X7749" s="131"/>
      <c r="Y7749" s="133"/>
      <c r="AJ7749" s="133"/>
      <c r="AO7749" s="135"/>
      <c r="AP7749" s="135"/>
      <c r="BJ7749" s="136"/>
    </row>
    <row r="7750" spans="5:62" ht="14.25" customHeight="1" x14ac:dyDescent="0.25">
      <c r="E7750" s="113"/>
      <c r="H7750" s="133"/>
      <c r="T7750" s="133"/>
      <c r="X7750" s="131"/>
      <c r="Y7750" s="133"/>
      <c r="AJ7750" s="133"/>
      <c r="AO7750" s="135"/>
      <c r="AP7750" s="135"/>
      <c r="BJ7750" s="136"/>
    </row>
    <row r="7751" spans="5:62" ht="14.25" customHeight="1" x14ac:dyDescent="0.25">
      <c r="E7751" s="113"/>
      <c r="H7751" s="133"/>
      <c r="T7751" s="133"/>
      <c r="X7751" s="131"/>
      <c r="Y7751" s="133"/>
      <c r="AJ7751" s="133"/>
      <c r="AO7751" s="135"/>
      <c r="AP7751" s="135"/>
      <c r="BJ7751" s="136"/>
    </row>
    <row r="7752" spans="5:62" ht="14.25" customHeight="1" x14ac:dyDescent="0.25">
      <c r="E7752" s="113"/>
      <c r="H7752" s="133"/>
      <c r="T7752" s="133"/>
      <c r="X7752" s="131"/>
      <c r="Y7752" s="133"/>
      <c r="AJ7752" s="133"/>
      <c r="AO7752" s="135"/>
      <c r="AP7752" s="135"/>
      <c r="BJ7752" s="136"/>
    </row>
    <row r="7753" spans="5:62" ht="14.25" customHeight="1" x14ac:dyDescent="0.25">
      <c r="E7753" s="113"/>
      <c r="H7753" s="133"/>
      <c r="T7753" s="133"/>
      <c r="X7753" s="131"/>
      <c r="Y7753" s="133"/>
      <c r="AJ7753" s="133"/>
      <c r="AO7753" s="135"/>
      <c r="AP7753" s="135"/>
      <c r="BJ7753" s="136"/>
    </row>
    <row r="7754" spans="5:62" ht="14.25" customHeight="1" x14ac:dyDescent="0.25">
      <c r="E7754" s="113"/>
      <c r="H7754" s="133"/>
      <c r="T7754" s="133"/>
      <c r="X7754" s="131"/>
      <c r="Y7754" s="133"/>
      <c r="AJ7754" s="133"/>
      <c r="AO7754" s="135"/>
      <c r="AP7754" s="135"/>
      <c r="BJ7754" s="136"/>
    </row>
    <row r="7755" spans="5:62" ht="14.25" customHeight="1" x14ac:dyDescent="0.25">
      <c r="E7755" s="113"/>
      <c r="H7755" s="133"/>
      <c r="T7755" s="133"/>
      <c r="X7755" s="131"/>
      <c r="Y7755" s="133"/>
      <c r="AJ7755" s="133"/>
      <c r="AO7755" s="135"/>
      <c r="AP7755" s="135"/>
      <c r="BJ7755" s="136"/>
    </row>
    <row r="7756" spans="5:62" ht="14.25" customHeight="1" x14ac:dyDescent="0.25">
      <c r="E7756" s="113"/>
      <c r="H7756" s="133"/>
      <c r="T7756" s="133"/>
      <c r="X7756" s="131"/>
      <c r="Y7756" s="133"/>
      <c r="AJ7756" s="133"/>
      <c r="AO7756" s="135"/>
      <c r="AP7756" s="135"/>
      <c r="BJ7756" s="136"/>
    </row>
    <row r="7757" spans="5:62" ht="14.25" customHeight="1" x14ac:dyDescent="0.25">
      <c r="E7757" s="113"/>
      <c r="H7757" s="133"/>
      <c r="T7757" s="133"/>
      <c r="X7757" s="131"/>
      <c r="Y7757" s="133"/>
      <c r="AJ7757" s="133"/>
      <c r="AO7757" s="135"/>
      <c r="AP7757" s="135"/>
      <c r="BJ7757" s="136"/>
    </row>
    <row r="7758" spans="5:62" ht="14.25" customHeight="1" x14ac:dyDescent="0.25">
      <c r="E7758" s="113"/>
      <c r="H7758" s="133"/>
      <c r="T7758" s="133"/>
      <c r="X7758" s="131"/>
      <c r="Y7758" s="133"/>
      <c r="AJ7758" s="133"/>
      <c r="AO7758" s="135"/>
      <c r="AP7758" s="135"/>
      <c r="BJ7758" s="136"/>
    </row>
    <row r="7759" spans="5:62" ht="14.25" customHeight="1" x14ac:dyDescent="0.25">
      <c r="E7759" s="113"/>
      <c r="H7759" s="133"/>
      <c r="T7759" s="133"/>
      <c r="X7759" s="131"/>
      <c r="Y7759" s="133"/>
      <c r="AJ7759" s="133"/>
      <c r="AO7759" s="135"/>
      <c r="AP7759" s="135"/>
      <c r="BJ7759" s="136"/>
    </row>
    <row r="7760" spans="5:62" ht="14.25" customHeight="1" x14ac:dyDescent="0.25">
      <c r="E7760" s="113"/>
      <c r="H7760" s="133"/>
      <c r="T7760" s="133"/>
      <c r="X7760" s="131"/>
      <c r="Y7760" s="133"/>
      <c r="AJ7760" s="133"/>
      <c r="AO7760" s="135"/>
      <c r="AP7760" s="135"/>
      <c r="BJ7760" s="136"/>
    </row>
    <row r="7761" spans="5:62" ht="14.25" customHeight="1" x14ac:dyDescent="0.25">
      <c r="E7761" s="113"/>
      <c r="H7761" s="133"/>
      <c r="T7761" s="133"/>
      <c r="X7761" s="131"/>
      <c r="Y7761" s="133"/>
      <c r="AJ7761" s="133"/>
      <c r="AO7761" s="135"/>
      <c r="AP7761" s="135"/>
      <c r="BJ7761" s="136"/>
    </row>
    <row r="7762" spans="5:62" ht="14.25" customHeight="1" x14ac:dyDescent="0.25">
      <c r="E7762" s="113"/>
      <c r="H7762" s="133"/>
      <c r="T7762" s="133"/>
      <c r="X7762" s="131"/>
      <c r="Y7762" s="133"/>
      <c r="AJ7762" s="133"/>
      <c r="AO7762" s="135"/>
      <c r="AP7762" s="135"/>
      <c r="BJ7762" s="136"/>
    </row>
    <row r="7763" spans="5:62" ht="14.25" customHeight="1" x14ac:dyDescent="0.25">
      <c r="E7763" s="113"/>
      <c r="H7763" s="133"/>
      <c r="T7763" s="133"/>
      <c r="X7763" s="131"/>
      <c r="Y7763" s="133"/>
      <c r="AJ7763" s="133"/>
      <c r="AO7763" s="135"/>
      <c r="AP7763" s="135"/>
      <c r="BJ7763" s="136"/>
    </row>
    <row r="7764" spans="5:62" ht="14.25" customHeight="1" x14ac:dyDescent="0.25">
      <c r="E7764" s="113"/>
      <c r="H7764" s="133"/>
      <c r="T7764" s="133"/>
      <c r="X7764" s="131"/>
      <c r="Y7764" s="133"/>
      <c r="AJ7764" s="133"/>
      <c r="AO7764" s="135"/>
      <c r="AP7764" s="135"/>
      <c r="BJ7764" s="136"/>
    </row>
    <row r="7765" spans="5:62" ht="14.25" customHeight="1" x14ac:dyDescent="0.25">
      <c r="E7765" s="113"/>
      <c r="H7765" s="133"/>
      <c r="T7765" s="133"/>
      <c r="X7765" s="131"/>
      <c r="Y7765" s="133"/>
      <c r="AJ7765" s="133"/>
      <c r="AO7765" s="135"/>
      <c r="AP7765" s="135"/>
      <c r="BJ7765" s="136"/>
    </row>
    <row r="7766" spans="5:62" ht="14.25" customHeight="1" x14ac:dyDescent="0.25">
      <c r="E7766" s="113"/>
      <c r="H7766" s="133"/>
      <c r="T7766" s="133"/>
      <c r="X7766" s="131"/>
      <c r="Y7766" s="133"/>
      <c r="AJ7766" s="133"/>
      <c r="AO7766" s="135"/>
      <c r="AP7766" s="135"/>
      <c r="BJ7766" s="136"/>
    </row>
    <row r="7767" spans="5:62" ht="14.25" customHeight="1" x14ac:dyDescent="0.25">
      <c r="E7767" s="113"/>
      <c r="H7767" s="133"/>
      <c r="T7767" s="133"/>
      <c r="X7767" s="131"/>
      <c r="Y7767" s="133"/>
      <c r="AJ7767" s="133"/>
      <c r="AO7767" s="135"/>
      <c r="AP7767" s="135"/>
      <c r="BJ7767" s="136"/>
    </row>
    <row r="7768" spans="5:62" ht="14.25" customHeight="1" x14ac:dyDescent="0.25">
      <c r="E7768" s="113"/>
      <c r="H7768" s="133"/>
      <c r="T7768" s="133"/>
      <c r="X7768" s="131"/>
      <c r="Y7768" s="133"/>
      <c r="AJ7768" s="133"/>
      <c r="AO7768" s="135"/>
      <c r="AP7768" s="135"/>
      <c r="BJ7768" s="136"/>
    </row>
    <row r="7769" spans="5:62" ht="14.25" customHeight="1" x14ac:dyDescent="0.25">
      <c r="E7769" s="113"/>
      <c r="H7769" s="133"/>
      <c r="T7769" s="133"/>
      <c r="X7769" s="131"/>
      <c r="Y7769" s="133"/>
      <c r="AJ7769" s="133"/>
      <c r="AO7769" s="135"/>
      <c r="AP7769" s="135"/>
      <c r="BJ7769" s="136"/>
    </row>
    <row r="7770" spans="5:62" ht="14.25" customHeight="1" x14ac:dyDescent="0.25">
      <c r="E7770" s="113"/>
      <c r="H7770" s="133"/>
      <c r="T7770" s="133"/>
      <c r="X7770" s="131"/>
      <c r="Y7770" s="133"/>
      <c r="AJ7770" s="133"/>
      <c r="AO7770" s="135"/>
      <c r="AP7770" s="135"/>
      <c r="BJ7770" s="136"/>
    </row>
    <row r="7771" spans="5:62" ht="14.25" customHeight="1" x14ac:dyDescent="0.25">
      <c r="E7771" s="113"/>
      <c r="H7771" s="133"/>
      <c r="T7771" s="133"/>
      <c r="X7771" s="131"/>
      <c r="Y7771" s="133"/>
      <c r="AJ7771" s="133"/>
      <c r="AO7771" s="135"/>
      <c r="AP7771" s="135"/>
      <c r="BJ7771" s="136"/>
    </row>
    <row r="7772" spans="5:62" ht="14.25" customHeight="1" x14ac:dyDescent="0.25">
      <c r="E7772" s="113"/>
      <c r="H7772" s="133"/>
      <c r="T7772" s="133"/>
      <c r="X7772" s="131"/>
      <c r="Y7772" s="133"/>
      <c r="AJ7772" s="133"/>
      <c r="AO7772" s="135"/>
      <c r="AP7772" s="135"/>
      <c r="BJ7772" s="136"/>
    </row>
    <row r="7773" spans="5:62" ht="14.25" customHeight="1" x14ac:dyDescent="0.25">
      <c r="E7773" s="113"/>
      <c r="H7773" s="133"/>
      <c r="T7773" s="133"/>
      <c r="X7773" s="131"/>
      <c r="Y7773" s="133"/>
      <c r="AJ7773" s="133"/>
      <c r="AO7773" s="135"/>
      <c r="AP7773" s="135"/>
      <c r="BJ7773" s="136"/>
    </row>
    <row r="7774" spans="5:62" ht="14.25" customHeight="1" x14ac:dyDescent="0.25">
      <c r="E7774" s="113"/>
      <c r="H7774" s="133"/>
      <c r="T7774" s="133"/>
      <c r="X7774" s="131"/>
      <c r="Y7774" s="133"/>
      <c r="AJ7774" s="133"/>
      <c r="AO7774" s="135"/>
      <c r="AP7774" s="135"/>
      <c r="BJ7774" s="136"/>
    </row>
    <row r="7775" spans="5:62" ht="14.25" customHeight="1" x14ac:dyDescent="0.25">
      <c r="E7775" s="113"/>
      <c r="H7775" s="133"/>
      <c r="T7775" s="133"/>
      <c r="X7775" s="131"/>
      <c r="Y7775" s="133"/>
      <c r="AJ7775" s="133"/>
      <c r="AO7775" s="135"/>
      <c r="AP7775" s="135"/>
      <c r="BJ7775" s="136"/>
    </row>
    <row r="7776" spans="5:62" ht="14.25" customHeight="1" x14ac:dyDescent="0.25">
      <c r="E7776" s="113"/>
      <c r="H7776" s="133"/>
      <c r="T7776" s="133"/>
      <c r="X7776" s="131"/>
      <c r="Y7776" s="133"/>
      <c r="AJ7776" s="133"/>
      <c r="AO7776" s="135"/>
      <c r="AP7776" s="135"/>
      <c r="BJ7776" s="136"/>
    </row>
    <row r="7777" spans="5:62" ht="14.25" customHeight="1" x14ac:dyDescent="0.25">
      <c r="E7777" s="113"/>
      <c r="H7777" s="133"/>
      <c r="T7777" s="133"/>
      <c r="X7777" s="131"/>
      <c r="Y7777" s="133"/>
      <c r="AJ7777" s="133"/>
      <c r="AO7777" s="135"/>
      <c r="AP7777" s="135"/>
      <c r="BJ7777" s="136"/>
    </row>
    <row r="7778" spans="5:62" ht="14.25" customHeight="1" x14ac:dyDescent="0.25">
      <c r="E7778" s="113"/>
      <c r="H7778" s="133"/>
      <c r="T7778" s="133"/>
      <c r="X7778" s="131"/>
      <c r="Y7778" s="133"/>
      <c r="AJ7778" s="133"/>
      <c r="AO7778" s="135"/>
      <c r="AP7778" s="135"/>
      <c r="BJ7778" s="136"/>
    </row>
    <row r="7779" spans="5:62" ht="14.25" customHeight="1" x14ac:dyDescent="0.25">
      <c r="E7779" s="113"/>
      <c r="H7779" s="133"/>
      <c r="T7779" s="133"/>
      <c r="X7779" s="131"/>
      <c r="Y7779" s="133"/>
      <c r="AJ7779" s="133"/>
      <c r="AO7779" s="135"/>
      <c r="AP7779" s="135"/>
      <c r="BJ7779" s="136"/>
    </row>
    <row r="7780" spans="5:62" ht="14.25" customHeight="1" x14ac:dyDescent="0.25">
      <c r="E7780" s="113"/>
      <c r="H7780" s="133"/>
      <c r="T7780" s="133"/>
      <c r="X7780" s="131"/>
      <c r="Y7780" s="133"/>
      <c r="AJ7780" s="133"/>
      <c r="AO7780" s="135"/>
      <c r="AP7780" s="135"/>
      <c r="BJ7780" s="136"/>
    </row>
    <row r="7781" spans="5:62" ht="14.25" customHeight="1" x14ac:dyDescent="0.25">
      <c r="E7781" s="113"/>
      <c r="H7781" s="133"/>
      <c r="T7781" s="133"/>
      <c r="X7781" s="131"/>
      <c r="Y7781" s="133"/>
      <c r="AJ7781" s="133"/>
      <c r="AO7781" s="135"/>
      <c r="AP7781" s="135"/>
      <c r="BJ7781" s="136"/>
    </row>
    <row r="7782" spans="5:62" ht="14.25" customHeight="1" x14ac:dyDescent="0.25">
      <c r="E7782" s="113"/>
      <c r="H7782" s="133"/>
      <c r="T7782" s="133"/>
      <c r="X7782" s="131"/>
      <c r="Y7782" s="133"/>
      <c r="AJ7782" s="133"/>
      <c r="AO7782" s="135"/>
      <c r="AP7782" s="135"/>
      <c r="BJ7782" s="136"/>
    </row>
    <row r="7783" spans="5:62" ht="14.25" customHeight="1" x14ac:dyDescent="0.25">
      <c r="E7783" s="113"/>
      <c r="H7783" s="133"/>
      <c r="T7783" s="133"/>
      <c r="X7783" s="131"/>
      <c r="Y7783" s="133"/>
      <c r="AJ7783" s="133"/>
      <c r="AO7783" s="135"/>
      <c r="AP7783" s="135"/>
      <c r="BJ7783" s="136"/>
    </row>
    <row r="7784" spans="5:62" ht="14.25" customHeight="1" x14ac:dyDescent="0.25">
      <c r="E7784" s="113"/>
      <c r="H7784" s="133"/>
      <c r="T7784" s="133"/>
      <c r="X7784" s="131"/>
      <c r="Y7784" s="133"/>
      <c r="AJ7784" s="133"/>
      <c r="AO7784" s="135"/>
      <c r="AP7784" s="135"/>
      <c r="BJ7784" s="136"/>
    </row>
    <row r="7785" spans="5:62" ht="14.25" customHeight="1" x14ac:dyDescent="0.25">
      <c r="E7785" s="113"/>
      <c r="H7785" s="133"/>
      <c r="T7785" s="133"/>
      <c r="X7785" s="131"/>
      <c r="Y7785" s="133"/>
      <c r="AJ7785" s="133"/>
      <c r="AO7785" s="135"/>
      <c r="AP7785" s="135"/>
      <c r="BJ7785" s="136"/>
    </row>
    <row r="7786" spans="5:62" ht="14.25" customHeight="1" x14ac:dyDescent="0.25">
      <c r="E7786" s="113"/>
      <c r="H7786" s="133"/>
      <c r="T7786" s="133"/>
      <c r="X7786" s="131"/>
      <c r="Y7786" s="133"/>
      <c r="AJ7786" s="133"/>
      <c r="AO7786" s="135"/>
      <c r="AP7786" s="135"/>
      <c r="BJ7786" s="136"/>
    </row>
    <row r="7787" spans="5:62" ht="14.25" customHeight="1" x14ac:dyDescent="0.25">
      <c r="E7787" s="113"/>
      <c r="H7787" s="133"/>
      <c r="T7787" s="133"/>
      <c r="X7787" s="131"/>
      <c r="Y7787" s="133"/>
      <c r="AJ7787" s="133"/>
      <c r="AO7787" s="135"/>
      <c r="AP7787" s="135"/>
      <c r="BJ7787" s="136"/>
    </row>
    <row r="7788" spans="5:62" ht="14.25" customHeight="1" x14ac:dyDescent="0.25">
      <c r="E7788" s="113"/>
      <c r="H7788" s="133"/>
      <c r="T7788" s="133"/>
      <c r="X7788" s="131"/>
      <c r="Y7788" s="133"/>
      <c r="AJ7788" s="133"/>
      <c r="AO7788" s="135"/>
      <c r="AP7788" s="135"/>
      <c r="BJ7788" s="136"/>
    </row>
    <row r="7789" spans="5:62" ht="14.25" customHeight="1" x14ac:dyDescent="0.25">
      <c r="E7789" s="113"/>
      <c r="H7789" s="133"/>
      <c r="T7789" s="133"/>
      <c r="X7789" s="131"/>
      <c r="Y7789" s="133"/>
      <c r="AJ7789" s="133"/>
      <c r="AO7789" s="135"/>
      <c r="AP7789" s="135"/>
      <c r="BJ7789" s="136"/>
    </row>
    <row r="7790" spans="5:62" ht="14.25" customHeight="1" x14ac:dyDescent="0.25">
      <c r="E7790" s="113"/>
      <c r="H7790" s="133"/>
      <c r="T7790" s="133"/>
      <c r="X7790" s="131"/>
      <c r="Y7790" s="133"/>
      <c r="AJ7790" s="133"/>
      <c r="AO7790" s="135"/>
      <c r="AP7790" s="135"/>
      <c r="BJ7790" s="136"/>
    </row>
    <row r="7791" spans="5:62" ht="14.25" customHeight="1" x14ac:dyDescent="0.25">
      <c r="E7791" s="113"/>
      <c r="H7791" s="133"/>
      <c r="T7791" s="133"/>
      <c r="X7791" s="131"/>
      <c r="Y7791" s="133"/>
      <c r="AJ7791" s="133"/>
      <c r="AO7791" s="135"/>
      <c r="AP7791" s="135"/>
      <c r="BJ7791" s="136"/>
    </row>
    <row r="7792" spans="5:62" ht="14.25" customHeight="1" x14ac:dyDescent="0.25">
      <c r="E7792" s="113"/>
      <c r="H7792" s="133"/>
      <c r="T7792" s="133"/>
      <c r="X7792" s="131"/>
      <c r="Y7792" s="133"/>
      <c r="AJ7792" s="133"/>
      <c r="AO7792" s="135"/>
      <c r="AP7792" s="135"/>
      <c r="BJ7792" s="136"/>
    </row>
    <row r="7793" spans="5:62" ht="14.25" customHeight="1" x14ac:dyDescent="0.25">
      <c r="E7793" s="113"/>
      <c r="H7793" s="133"/>
      <c r="T7793" s="133"/>
      <c r="X7793" s="131"/>
      <c r="Y7793" s="133"/>
      <c r="AJ7793" s="133"/>
      <c r="AO7793" s="135"/>
      <c r="AP7793" s="135"/>
      <c r="BJ7793" s="136"/>
    </row>
    <row r="7794" spans="5:62" ht="14.25" customHeight="1" x14ac:dyDescent="0.25">
      <c r="E7794" s="113"/>
      <c r="H7794" s="133"/>
      <c r="T7794" s="133"/>
      <c r="X7794" s="131"/>
      <c r="Y7794" s="133"/>
      <c r="AJ7794" s="133"/>
      <c r="AO7794" s="135"/>
      <c r="AP7794" s="135"/>
      <c r="BJ7794" s="136"/>
    </row>
    <row r="7795" spans="5:62" ht="14.25" customHeight="1" x14ac:dyDescent="0.25">
      <c r="E7795" s="113"/>
      <c r="H7795" s="133"/>
      <c r="T7795" s="133"/>
      <c r="X7795" s="131"/>
      <c r="Y7795" s="133"/>
      <c r="AJ7795" s="133"/>
      <c r="AO7795" s="135"/>
      <c r="AP7795" s="135"/>
      <c r="BJ7795" s="136"/>
    </row>
    <row r="7796" spans="5:62" ht="14.25" customHeight="1" x14ac:dyDescent="0.25">
      <c r="E7796" s="113"/>
      <c r="H7796" s="133"/>
      <c r="T7796" s="133"/>
      <c r="X7796" s="131"/>
      <c r="Y7796" s="133"/>
      <c r="AJ7796" s="133"/>
      <c r="AO7796" s="135"/>
      <c r="AP7796" s="135"/>
      <c r="BJ7796" s="136"/>
    </row>
    <row r="7797" spans="5:62" ht="14.25" customHeight="1" x14ac:dyDescent="0.25">
      <c r="E7797" s="113"/>
      <c r="H7797" s="133"/>
      <c r="T7797" s="133"/>
      <c r="X7797" s="131"/>
      <c r="Y7797" s="133"/>
      <c r="AJ7797" s="133"/>
      <c r="AO7797" s="135"/>
      <c r="AP7797" s="135"/>
      <c r="BJ7797" s="136"/>
    </row>
    <row r="7798" spans="5:62" ht="14.25" customHeight="1" x14ac:dyDescent="0.25">
      <c r="E7798" s="113"/>
      <c r="H7798" s="133"/>
      <c r="T7798" s="133"/>
      <c r="X7798" s="131"/>
      <c r="Y7798" s="133"/>
      <c r="AJ7798" s="133"/>
      <c r="AO7798" s="135"/>
      <c r="AP7798" s="135"/>
      <c r="BJ7798" s="136"/>
    </row>
    <row r="7799" spans="5:62" ht="14.25" customHeight="1" x14ac:dyDescent="0.25">
      <c r="E7799" s="113"/>
      <c r="H7799" s="133"/>
      <c r="T7799" s="133"/>
      <c r="X7799" s="131"/>
      <c r="Y7799" s="133"/>
      <c r="AJ7799" s="133"/>
      <c r="AO7799" s="135"/>
      <c r="AP7799" s="135"/>
      <c r="BJ7799" s="136"/>
    </row>
    <row r="7800" spans="5:62" ht="14.25" customHeight="1" x14ac:dyDescent="0.25">
      <c r="E7800" s="113"/>
      <c r="H7800" s="133"/>
      <c r="T7800" s="133"/>
      <c r="X7800" s="131"/>
      <c r="Y7800" s="133"/>
      <c r="AJ7800" s="133"/>
      <c r="AO7800" s="135"/>
      <c r="AP7800" s="135"/>
      <c r="BJ7800" s="136"/>
    </row>
    <row r="7801" spans="5:62" ht="14.25" customHeight="1" x14ac:dyDescent="0.25">
      <c r="E7801" s="113"/>
      <c r="H7801" s="133"/>
      <c r="T7801" s="133"/>
      <c r="X7801" s="131"/>
      <c r="Y7801" s="133"/>
      <c r="AJ7801" s="133"/>
      <c r="AO7801" s="135"/>
      <c r="AP7801" s="135"/>
      <c r="BJ7801" s="136"/>
    </row>
    <row r="7802" spans="5:62" ht="14.25" customHeight="1" x14ac:dyDescent="0.25">
      <c r="E7802" s="113"/>
      <c r="H7802" s="133"/>
      <c r="T7802" s="133"/>
      <c r="X7802" s="131"/>
      <c r="Y7802" s="133"/>
      <c r="AJ7802" s="133"/>
      <c r="AO7802" s="135"/>
      <c r="AP7802" s="135"/>
      <c r="BJ7802" s="136"/>
    </row>
    <row r="7803" spans="5:62" ht="14.25" customHeight="1" x14ac:dyDescent="0.25">
      <c r="E7803" s="113"/>
      <c r="H7803" s="133"/>
      <c r="T7803" s="133"/>
      <c r="X7803" s="131"/>
      <c r="Y7803" s="133"/>
      <c r="AJ7803" s="133"/>
      <c r="AO7803" s="135"/>
      <c r="AP7803" s="135"/>
      <c r="BJ7803" s="136"/>
    </row>
    <row r="7804" spans="5:62" ht="14.25" customHeight="1" x14ac:dyDescent="0.25">
      <c r="E7804" s="113"/>
      <c r="H7804" s="133"/>
      <c r="T7804" s="133"/>
      <c r="X7804" s="131"/>
      <c r="Y7804" s="133"/>
      <c r="AJ7804" s="133"/>
      <c r="AO7804" s="135"/>
      <c r="AP7804" s="135"/>
      <c r="BJ7804" s="136"/>
    </row>
    <row r="7805" spans="5:62" ht="14.25" customHeight="1" x14ac:dyDescent="0.25">
      <c r="E7805" s="113"/>
      <c r="H7805" s="133"/>
      <c r="T7805" s="133"/>
      <c r="X7805" s="131"/>
      <c r="Y7805" s="133"/>
      <c r="AJ7805" s="133"/>
      <c r="AO7805" s="135"/>
      <c r="AP7805" s="135"/>
      <c r="BJ7805" s="136"/>
    </row>
    <row r="7806" spans="5:62" ht="14.25" customHeight="1" x14ac:dyDescent="0.25">
      <c r="E7806" s="113"/>
      <c r="H7806" s="133"/>
      <c r="T7806" s="133"/>
      <c r="X7806" s="131"/>
      <c r="Y7806" s="133"/>
      <c r="AJ7806" s="133"/>
      <c r="AO7806" s="135"/>
      <c r="AP7806" s="135"/>
      <c r="BJ7806" s="136"/>
    </row>
    <row r="7807" spans="5:62" ht="14.25" customHeight="1" x14ac:dyDescent="0.25">
      <c r="E7807" s="113"/>
      <c r="H7807" s="133"/>
      <c r="T7807" s="133"/>
      <c r="X7807" s="131"/>
      <c r="Y7807" s="133"/>
      <c r="AJ7807" s="133"/>
      <c r="AO7807" s="135"/>
      <c r="AP7807" s="135"/>
      <c r="BJ7807" s="136"/>
    </row>
    <row r="7808" spans="5:62" ht="14.25" customHeight="1" x14ac:dyDescent="0.25">
      <c r="E7808" s="113"/>
      <c r="H7808" s="133"/>
      <c r="T7808" s="133"/>
      <c r="X7808" s="131"/>
      <c r="Y7808" s="133"/>
      <c r="AJ7808" s="133"/>
      <c r="AO7808" s="135"/>
      <c r="AP7808" s="135"/>
      <c r="BJ7808" s="136"/>
    </row>
    <row r="7809" spans="5:62" ht="14.25" customHeight="1" x14ac:dyDescent="0.25">
      <c r="E7809" s="113"/>
      <c r="H7809" s="133"/>
      <c r="T7809" s="133"/>
      <c r="X7809" s="131"/>
      <c r="Y7809" s="133"/>
      <c r="AJ7809" s="133"/>
      <c r="AO7809" s="135"/>
      <c r="AP7809" s="135"/>
      <c r="BJ7809" s="136"/>
    </row>
    <row r="7810" spans="5:62" ht="14.25" customHeight="1" x14ac:dyDescent="0.25">
      <c r="E7810" s="113"/>
      <c r="H7810" s="133"/>
      <c r="T7810" s="133"/>
      <c r="X7810" s="131"/>
      <c r="Y7810" s="133"/>
      <c r="AJ7810" s="133"/>
      <c r="AO7810" s="135"/>
      <c r="AP7810" s="135"/>
      <c r="BJ7810" s="136"/>
    </row>
    <row r="7811" spans="5:62" ht="14.25" customHeight="1" x14ac:dyDescent="0.25">
      <c r="E7811" s="113"/>
      <c r="H7811" s="133"/>
      <c r="T7811" s="133"/>
      <c r="X7811" s="131"/>
      <c r="Y7811" s="133"/>
      <c r="AJ7811" s="133"/>
      <c r="AO7811" s="135"/>
      <c r="AP7811" s="135"/>
      <c r="BJ7811" s="136"/>
    </row>
    <row r="7812" spans="5:62" ht="14.25" customHeight="1" x14ac:dyDescent="0.25">
      <c r="E7812" s="113"/>
      <c r="H7812" s="133"/>
      <c r="T7812" s="133"/>
      <c r="X7812" s="131"/>
      <c r="Y7812" s="133"/>
      <c r="AJ7812" s="133"/>
      <c r="AO7812" s="135"/>
      <c r="AP7812" s="135"/>
      <c r="BJ7812" s="136"/>
    </row>
    <row r="7813" spans="5:62" ht="14.25" customHeight="1" x14ac:dyDescent="0.25">
      <c r="E7813" s="113"/>
      <c r="H7813" s="133"/>
      <c r="T7813" s="133"/>
      <c r="X7813" s="131"/>
      <c r="Y7813" s="133"/>
      <c r="AJ7813" s="133"/>
      <c r="AO7813" s="135"/>
      <c r="AP7813" s="135"/>
      <c r="BJ7813" s="136"/>
    </row>
    <row r="7814" spans="5:62" ht="14.25" customHeight="1" x14ac:dyDescent="0.25">
      <c r="E7814" s="113"/>
      <c r="H7814" s="133"/>
      <c r="T7814" s="133"/>
      <c r="X7814" s="131"/>
      <c r="Y7814" s="133"/>
      <c r="AJ7814" s="133"/>
      <c r="AO7814" s="135"/>
      <c r="AP7814" s="135"/>
      <c r="BJ7814" s="136"/>
    </row>
    <row r="7815" spans="5:62" ht="14.25" customHeight="1" x14ac:dyDescent="0.25">
      <c r="E7815" s="113"/>
      <c r="H7815" s="133"/>
      <c r="T7815" s="133"/>
      <c r="X7815" s="131"/>
      <c r="Y7815" s="133"/>
      <c r="AJ7815" s="133"/>
      <c r="AO7815" s="135"/>
      <c r="AP7815" s="135"/>
      <c r="BJ7815" s="136"/>
    </row>
    <row r="7816" spans="5:62" ht="14.25" customHeight="1" x14ac:dyDescent="0.25">
      <c r="E7816" s="113"/>
      <c r="H7816" s="133"/>
      <c r="T7816" s="133"/>
      <c r="X7816" s="131"/>
      <c r="Y7816" s="133"/>
      <c r="AJ7816" s="133"/>
      <c r="AO7816" s="135"/>
      <c r="AP7816" s="135"/>
      <c r="BJ7816" s="136"/>
    </row>
    <row r="7817" spans="5:62" ht="14.25" customHeight="1" x14ac:dyDescent="0.25">
      <c r="E7817" s="113"/>
      <c r="H7817" s="133"/>
      <c r="T7817" s="133"/>
      <c r="X7817" s="131"/>
      <c r="Y7817" s="133"/>
      <c r="AJ7817" s="133"/>
      <c r="AO7817" s="135"/>
      <c r="AP7817" s="135"/>
      <c r="BJ7817" s="136"/>
    </row>
    <row r="7818" spans="5:62" ht="14.25" customHeight="1" x14ac:dyDescent="0.25">
      <c r="E7818" s="113"/>
      <c r="H7818" s="133"/>
      <c r="T7818" s="133"/>
      <c r="X7818" s="131"/>
      <c r="Y7818" s="133"/>
      <c r="AJ7818" s="133"/>
      <c r="AO7818" s="135"/>
      <c r="AP7818" s="135"/>
      <c r="BJ7818" s="136"/>
    </row>
    <row r="7819" spans="5:62" ht="14.25" customHeight="1" x14ac:dyDescent="0.25">
      <c r="E7819" s="113"/>
      <c r="H7819" s="133"/>
      <c r="T7819" s="133"/>
      <c r="X7819" s="131"/>
      <c r="Y7819" s="133"/>
      <c r="AJ7819" s="133"/>
      <c r="AO7819" s="135"/>
      <c r="AP7819" s="135"/>
      <c r="BJ7819" s="136"/>
    </row>
    <row r="7820" spans="5:62" ht="14.25" customHeight="1" x14ac:dyDescent="0.25">
      <c r="E7820" s="113"/>
      <c r="H7820" s="133"/>
      <c r="T7820" s="133"/>
      <c r="X7820" s="131"/>
      <c r="Y7820" s="133"/>
      <c r="AJ7820" s="133"/>
      <c r="AO7820" s="135"/>
      <c r="AP7820" s="135"/>
      <c r="BJ7820" s="136"/>
    </row>
    <row r="7821" spans="5:62" ht="14.25" customHeight="1" x14ac:dyDescent="0.25">
      <c r="E7821" s="113"/>
      <c r="H7821" s="133"/>
      <c r="T7821" s="133"/>
      <c r="X7821" s="131"/>
      <c r="Y7821" s="133"/>
      <c r="AJ7821" s="133"/>
      <c r="AO7821" s="135"/>
      <c r="AP7821" s="135"/>
      <c r="BJ7821" s="136"/>
    </row>
    <row r="7822" spans="5:62" ht="14.25" customHeight="1" x14ac:dyDescent="0.25">
      <c r="E7822" s="113"/>
      <c r="H7822" s="133"/>
      <c r="T7822" s="133"/>
      <c r="X7822" s="131"/>
      <c r="Y7822" s="133"/>
      <c r="AJ7822" s="133"/>
      <c r="AO7822" s="135"/>
      <c r="AP7822" s="135"/>
      <c r="BJ7822" s="136"/>
    </row>
    <row r="7823" spans="5:62" ht="14.25" customHeight="1" x14ac:dyDescent="0.25">
      <c r="E7823" s="113"/>
      <c r="H7823" s="133"/>
      <c r="T7823" s="133"/>
      <c r="X7823" s="131"/>
      <c r="Y7823" s="133"/>
      <c r="AJ7823" s="133"/>
      <c r="AO7823" s="135"/>
      <c r="AP7823" s="135"/>
      <c r="BJ7823" s="136"/>
    </row>
    <row r="7824" spans="5:62" ht="14.25" customHeight="1" x14ac:dyDescent="0.25">
      <c r="E7824" s="113"/>
      <c r="H7824" s="133"/>
      <c r="T7824" s="133"/>
      <c r="X7824" s="131"/>
      <c r="Y7824" s="133"/>
      <c r="AJ7824" s="133"/>
      <c r="AO7824" s="135"/>
      <c r="AP7824" s="135"/>
      <c r="BJ7824" s="136"/>
    </row>
    <row r="7825" spans="5:62" ht="14.25" customHeight="1" x14ac:dyDescent="0.25">
      <c r="E7825" s="113"/>
      <c r="H7825" s="133"/>
      <c r="T7825" s="133"/>
      <c r="X7825" s="131"/>
      <c r="Y7825" s="133"/>
      <c r="AJ7825" s="133"/>
      <c r="AO7825" s="135"/>
      <c r="AP7825" s="135"/>
      <c r="BJ7825" s="136"/>
    </row>
    <row r="7826" spans="5:62" ht="14.25" customHeight="1" x14ac:dyDescent="0.25">
      <c r="E7826" s="113"/>
      <c r="H7826" s="133"/>
      <c r="T7826" s="133"/>
      <c r="X7826" s="131"/>
      <c r="Y7826" s="133"/>
      <c r="AJ7826" s="133"/>
      <c r="AO7826" s="135"/>
      <c r="AP7826" s="135"/>
      <c r="BJ7826" s="136"/>
    </row>
    <row r="7827" spans="5:62" ht="14.25" customHeight="1" x14ac:dyDescent="0.25">
      <c r="E7827" s="113"/>
      <c r="H7827" s="133"/>
      <c r="T7827" s="133"/>
      <c r="X7827" s="131"/>
      <c r="Y7827" s="133"/>
      <c r="AJ7827" s="133"/>
      <c r="AO7827" s="135"/>
      <c r="AP7827" s="135"/>
      <c r="BJ7827" s="136"/>
    </row>
    <row r="7828" spans="5:62" ht="14.25" customHeight="1" x14ac:dyDescent="0.25">
      <c r="E7828" s="113"/>
      <c r="H7828" s="133"/>
      <c r="T7828" s="133"/>
      <c r="X7828" s="131"/>
      <c r="Y7828" s="133"/>
      <c r="AJ7828" s="133"/>
      <c r="AO7828" s="135"/>
      <c r="AP7828" s="135"/>
      <c r="BJ7828" s="136"/>
    </row>
    <row r="7829" spans="5:62" ht="14.25" customHeight="1" x14ac:dyDescent="0.25">
      <c r="E7829" s="113"/>
      <c r="H7829" s="133"/>
      <c r="T7829" s="133"/>
      <c r="X7829" s="131"/>
      <c r="Y7829" s="133"/>
      <c r="AJ7829" s="133"/>
      <c r="AO7829" s="135"/>
      <c r="AP7829" s="135"/>
      <c r="BJ7829" s="136"/>
    </row>
    <row r="7830" spans="5:62" ht="14.25" customHeight="1" x14ac:dyDescent="0.25">
      <c r="E7830" s="113"/>
      <c r="H7830" s="133"/>
      <c r="T7830" s="133"/>
      <c r="X7830" s="131"/>
      <c r="Y7830" s="133"/>
      <c r="AJ7830" s="133"/>
      <c r="AO7830" s="135"/>
      <c r="AP7830" s="135"/>
      <c r="BJ7830" s="136"/>
    </row>
    <row r="7831" spans="5:62" ht="14.25" customHeight="1" x14ac:dyDescent="0.25">
      <c r="E7831" s="113"/>
      <c r="H7831" s="133"/>
      <c r="T7831" s="133"/>
      <c r="X7831" s="131"/>
      <c r="Y7831" s="133"/>
      <c r="AJ7831" s="133"/>
      <c r="AO7831" s="135"/>
      <c r="AP7831" s="135"/>
      <c r="BJ7831" s="136"/>
    </row>
    <row r="7832" spans="5:62" ht="14.25" customHeight="1" x14ac:dyDescent="0.25">
      <c r="E7832" s="113"/>
      <c r="H7832" s="133"/>
      <c r="T7832" s="133"/>
      <c r="X7832" s="131"/>
      <c r="Y7832" s="133"/>
      <c r="AJ7832" s="133"/>
      <c r="AO7832" s="135"/>
      <c r="AP7832" s="135"/>
      <c r="BJ7832" s="136"/>
    </row>
    <row r="7833" spans="5:62" ht="14.25" customHeight="1" x14ac:dyDescent="0.25">
      <c r="E7833" s="113"/>
      <c r="H7833" s="133"/>
      <c r="T7833" s="133"/>
      <c r="X7833" s="131"/>
      <c r="Y7833" s="133"/>
      <c r="AJ7833" s="133"/>
      <c r="AO7833" s="135"/>
      <c r="AP7833" s="135"/>
      <c r="BJ7833" s="136"/>
    </row>
    <row r="7834" spans="5:62" ht="14.25" customHeight="1" x14ac:dyDescent="0.25">
      <c r="E7834" s="113"/>
      <c r="H7834" s="133"/>
      <c r="T7834" s="133"/>
      <c r="X7834" s="131"/>
      <c r="Y7834" s="133"/>
      <c r="AJ7834" s="133"/>
      <c r="AO7834" s="135"/>
      <c r="AP7834" s="135"/>
      <c r="BJ7834" s="136"/>
    </row>
    <row r="7835" spans="5:62" ht="14.25" customHeight="1" x14ac:dyDescent="0.25">
      <c r="E7835" s="113"/>
      <c r="H7835" s="133"/>
      <c r="T7835" s="133"/>
      <c r="X7835" s="131"/>
      <c r="Y7835" s="133"/>
      <c r="AJ7835" s="133"/>
      <c r="AO7835" s="135"/>
      <c r="AP7835" s="135"/>
      <c r="BJ7835" s="136"/>
    </row>
    <row r="7836" spans="5:62" ht="14.25" customHeight="1" x14ac:dyDescent="0.25">
      <c r="E7836" s="113"/>
      <c r="H7836" s="133"/>
      <c r="T7836" s="133"/>
      <c r="X7836" s="131"/>
      <c r="Y7836" s="133"/>
      <c r="AJ7836" s="133"/>
      <c r="AO7836" s="135"/>
      <c r="AP7836" s="135"/>
      <c r="BJ7836" s="136"/>
    </row>
    <row r="7837" spans="5:62" ht="14.25" customHeight="1" x14ac:dyDescent="0.25">
      <c r="E7837" s="113"/>
      <c r="H7837" s="133"/>
      <c r="T7837" s="133"/>
      <c r="X7837" s="131"/>
      <c r="Y7837" s="133"/>
      <c r="AJ7837" s="133"/>
      <c r="AO7837" s="135"/>
      <c r="AP7837" s="135"/>
      <c r="BJ7837" s="136"/>
    </row>
    <row r="7838" spans="5:62" ht="14.25" customHeight="1" x14ac:dyDescent="0.25">
      <c r="E7838" s="113"/>
      <c r="H7838" s="133"/>
      <c r="T7838" s="133"/>
      <c r="X7838" s="131"/>
      <c r="Y7838" s="133"/>
      <c r="AJ7838" s="133"/>
      <c r="AO7838" s="135"/>
      <c r="AP7838" s="135"/>
      <c r="BJ7838" s="136"/>
    </row>
    <row r="7839" spans="5:62" ht="14.25" customHeight="1" x14ac:dyDescent="0.25">
      <c r="E7839" s="113"/>
      <c r="H7839" s="133"/>
      <c r="T7839" s="133"/>
      <c r="X7839" s="131"/>
      <c r="Y7839" s="133"/>
      <c r="AJ7839" s="133"/>
      <c r="AO7839" s="135"/>
      <c r="AP7839" s="135"/>
      <c r="BJ7839" s="136"/>
    </row>
    <row r="7840" spans="5:62" ht="14.25" customHeight="1" x14ac:dyDescent="0.25">
      <c r="E7840" s="113"/>
      <c r="H7840" s="133"/>
      <c r="T7840" s="133"/>
      <c r="X7840" s="131"/>
      <c r="Y7840" s="133"/>
      <c r="AJ7840" s="133"/>
      <c r="AO7840" s="135"/>
      <c r="AP7840" s="135"/>
      <c r="BJ7840" s="136"/>
    </row>
    <row r="7841" spans="5:62" ht="14.25" customHeight="1" x14ac:dyDescent="0.25">
      <c r="E7841" s="113"/>
      <c r="H7841" s="133"/>
      <c r="T7841" s="133"/>
      <c r="X7841" s="131"/>
      <c r="Y7841" s="133"/>
      <c r="AJ7841" s="133"/>
      <c r="AO7841" s="135"/>
      <c r="AP7841" s="135"/>
      <c r="BJ7841" s="136"/>
    </row>
    <row r="7842" spans="5:62" ht="14.25" customHeight="1" x14ac:dyDescent="0.25">
      <c r="E7842" s="113"/>
      <c r="H7842" s="133"/>
      <c r="T7842" s="133"/>
      <c r="X7842" s="131"/>
      <c r="Y7842" s="133"/>
      <c r="AJ7842" s="133"/>
      <c r="AO7842" s="135"/>
      <c r="AP7842" s="135"/>
      <c r="BJ7842" s="136"/>
    </row>
    <row r="7843" spans="5:62" ht="14.25" customHeight="1" x14ac:dyDescent="0.25">
      <c r="E7843" s="113"/>
      <c r="H7843" s="133"/>
      <c r="T7843" s="133"/>
      <c r="X7843" s="131"/>
      <c r="Y7843" s="133"/>
      <c r="AJ7843" s="133"/>
      <c r="AO7843" s="135"/>
      <c r="AP7843" s="135"/>
      <c r="BJ7843" s="136"/>
    </row>
    <row r="7844" spans="5:62" ht="14.25" customHeight="1" x14ac:dyDescent="0.25">
      <c r="E7844" s="113"/>
      <c r="H7844" s="133"/>
      <c r="T7844" s="133"/>
      <c r="X7844" s="131"/>
      <c r="Y7844" s="133"/>
      <c r="AJ7844" s="133"/>
      <c r="AO7844" s="135"/>
      <c r="AP7844" s="135"/>
      <c r="BJ7844" s="136"/>
    </row>
    <row r="7845" spans="5:62" ht="14.25" customHeight="1" x14ac:dyDescent="0.25">
      <c r="E7845" s="113"/>
      <c r="H7845" s="133"/>
      <c r="T7845" s="133"/>
      <c r="X7845" s="131"/>
      <c r="Y7845" s="133"/>
      <c r="AJ7845" s="133"/>
      <c r="AO7845" s="135"/>
      <c r="AP7845" s="135"/>
      <c r="BJ7845" s="136"/>
    </row>
    <row r="7846" spans="5:62" ht="14.25" customHeight="1" x14ac:dyDescent="0.25">
      <c r="E7846" s="113"/>
      <c r="H7846" s="133"/>
      <c r="T7846" s="133"/>
      <c r="X7846" s="131"/>
      <c r="Y7846" s="133"/>
      <c r="AJ7846" s="133"/>
      <c r="AO7846" s="135"/>
      <c r="AP7846" s="135"/>
      <c r="BJ7846" s="136"/>
    </row>
    <row r="7847" spans="5:62" ht="14.25" customHeight="1" x14ac:dyDescent="0.25">
      <c r="E7847" s="113"/>
      <c r="H7847" s="133"/>
      <c r="T7847" s="133"/>
      <c r="X7847" s="131"/>
      <c r="Y7847" s="133"/>
      <c r="AJ7847" s="133"/>
      <c r="AO7847" s="135"/>
      <c r="AP7847" s="135"/>
      <c r="BJ7847" s="136"/>
    </row>
    <row r="7848" spans="5:62" ht="14.25" customHeight="1" x14ac:dyDescent="0.25">
      <c r="E7848" s="113"/>
      <c r="H7848" s="133"/>
      <c r="T7848" s="133"/>
      <c r="X7848" s="131"/>
      <c r="Y7848" s="133"/>
      <c r="AJ7848" s="133"/>
      <c r="AO7848" s="135"/>
      <c r="AP7848" s="135"/>
      <c r="BJ7848" s="136"/>
    </row>
    <row r="7849" spans="5:62" ht="14.25" customHeight="1" x14ac:dyDescent="0.25">
      <c r="E7849" s="113"/>
      <c r="H7849" s="133"/>
      <c r="T7849" s="133"/>
      <c r="X7849" s="131"/>
      <c r="Y7849" s="133"/>
      <c r="AJ7849" s="133"/>
      <c r="AO7849" s="135"/>
      <c r="AP7849" s="135"/>
      <c r="BJ7849" s="136"/>
    </row>
    <row r="7850" spans="5:62" ht="14.25" customHeight="1" x14ac:dyDescent="0.25">
      <c r="E7850" s="113"/>
      <c r="H7850" s="133"/>
      <c r="T7850" s="133"/>
      <c r="X7850" s="131"/>
      <c r="Y7850" s="133"/>
      <c r="AJ7850" s="133"/>
      <c r="AO7850" s="135"/>
      <c r="AP7850" s="135"/>
      <c r="BJ7850" s="136"/>
    </row>
    <row r="7851" spans="5:62" ht="14.25" customHeight="1" x14ac:dyDescent="0.25">
      <c r="E7851" s="113"/>
      <c r="H7851" s="133"/>
      <c r="T7851" s="133"/>
      <c r="X7851" s="131"/>
      <c r="Y7851" s="133"/>
      <c r="AJ7851" s="133"/>
      <c r="AO7851" s="135"/>
      <c r="AP7851" s="135"/>
      <c r="BJ7851" s="136"/>
    </row>
    <row r="7852" spans="5:62" ht="14.25" customHeight="1" x14ac:dyDescent="0.25">
      <c r="E7852" s="113"/>
      <c r="H7852" s="133"/>
      <c r="T7852" s="133"/>
      <c r="X7852" s="131"/>
      <c r="Y7852" s="133"/>
      <c r="AJ7852" s="133"/>
      <c r="AO7852" s="135"/>
      <c r="AP7852" s="135"/>
      <c r="BJ7852" s="136"/>
    </row>
    <row r="7853" spans="5:62" ht="14.25" customHeight="1" x14ac:dyDescent="0.25">
      <c r="E7853" s="113"/>
      <c r="H7853" s="133"/>
      <c r="T7853" s="133"/>
      <c r="X7853" s="131"/>
      <c r="Y7853" s="133"/>
      <c r="AJ7853" s="133"/>
      <c r="AO7853" s="135"/>
      <c r="AP7853" s="135"/>
      <c r="BJ7853" s="136"/>
    </row>
    <row r="7854" spans="5:62" ht="14.25" customHeight="1" x14ac:dyDescent="0.25">
      <c r="E7854" s="113"/>
      <c r="H7854" s="133"/>
      <c r="T7854" s="133"/>
      <c r="X7854" s="131"/>
      <c r="Y7854" s="133"/>
      <c r="AJ7854" s="133"/>
      <c r="AO7854" s="135"/>
      <c r="AP7854" s="135"/>
      <c r="BJ7854" s="136"/>
    </row>
    <row r="7855" spans="5:62" ht="14.25" customHeight="1" x14ac:dyDescent="0.25">
      <c r="E7855" s="113"/>
      <c r="H7855" s="133"/>
      <c r="T7855" s="133"/>
      <c r="X7855" s="131"/>
      <c r="Y7855" s="133"/>
      <c r="AJ7855" s="133"/>
      <c r="AO7855" s="135"/>
      <c r="AP7855" s="135"/>
      <c r="BJ7855" s="136"/>
    </row>
    <row r="7856" spans="5:62" ht="14.25" customHeight="1" x14ac:dyDescent="0.25">
      <c r="E7856" s="113"/>
      <c r="H7856" s="133"/>
      <c r="T7856" s="133"/>
      <c r="X7856" s="131"/>
      <c r="Y7856" s="133"/>
      <c r="AJ7856" s="133"/>
      <c r="AO7856" s="135"/>
      <c r="AP7856" s="135"/>
      <c r="BJ7856" s="136"/>
    </row>
    <row r="7857" spans="5:62" ht="14.25" customHeight="1" x14ac:dyDescent="0.25">
      <c r="E7857" s="113"/>
      <c r="H7857" s="133"/>
      <c r="T7857" s="133"/>
      <c r="X7857" s="131"/>
      <c r="Y7857" s="133"/>
      <c r="AJ7857" s="133"/>
      <c r="AO7857" s="135"/>
      <c r="AP7857" s="135"/>
      <c r="BJ7857" s="136"/>
    </row>
    <row r="7858" spans="5:62" ht="14.25" customHeight="1" x14ac:dyDescent="0.25">
      <c r="E7858" s="113"/>
      <c r="H7858" s="133"/>
      <c r="T7858" s="133"/>
      <c r="X7858" s="131"/>
      <c r="Y7858" s="133"/>
      <c r="AJ7858" s="133"/>
      <c r="AO7858" s="135"/>
      <c r="AP7858" s="135"/>
      <c r="BJ7858" s="136"/>
    </row>
    <row r="7859" spans="5:62" ht="14.25" customHeight="1" x14ac:dyDescent="0.25">
      <c r="E7859" s="113"/>
      <c r="H7859" s="133"/>
      <c r="T7859" s="133"/>
      <c r="X7859" s="131"/>
      <c r="Y7859" s="133"/>
      <c r="AJ7859" s="133"/>
      <c r="AO7859" s="135"/>
      <c r="AP7859" s="135"/>
      <c r="BJ7859" s="136"/>
    </row>
    <row r="7860" spans="5:62" ht="14.25" customHeight="1" x14ac:dyDescent="0.25">
      <c r="E7860" s="113"/>
      <c r="H7860" s="133"/>
      <c r="T7860" s="133"/>
      <c r="X7860" s="131"/>
      <c r="Y7860" s="133"/>
      <c r="AJ7860" s="133"/>
      <c r="AO7860" s="135"/>
      <c r="AP7860" s="135"/>
      <c r="BJ7860" s="136"/>
    </row>
    <row r="7861" spans="5:62" ht="14.25" customHeight="1" x14ac:dyDescent="0.25">
      <c r="E7861" s="113"/>
      <c r="H7861" s="133"/>
      <c r="T7861" s="133"/>
      <c r="X7861" s="131"/>
      <c r="Y7861" s="133"/>
      <c r="AJ7861" s="133"/>
      <c r="AO7861" s="135"/>
      <c r="AP7861" s="135"/>
      <c r="BJ7861" s="136"/>
    </row>
    <row r="7862" spans="5:62" ht="14.25" customHeight="1" x14ac:dyDescent="0.25">
      <c r="E7862" s="113"/>
      <c r="H7862" s="133"/>
      <c r="T7862" s="133"/>
      <c r="X7862" s="131"/>
      <c r="Y7862" s="133"/>
      <c r="AJ7862" s="133"/>
      <c r="AO7862" s="135"/>
      <c r="AP7862" s="135"/>
      <c r="BJ7862" s="136"/>
    </row>
    <row r="7863" spans="5:62" ht="14.25" customHeight="1" x14ac:dyDescent="0.25">
      <c r="E7863" s="113"/>
      <c r="H7863" s="133"/>
      <c r="T7863" s="133"/>
      <c r="X7863" s="131"/>
      <c r="Y7863" s="133"/>
      <c r="AJ7863" s="133"/>
      <c r="AO7863" s="135"/>
      <c r="AP7863" s="135"/>
      <c r="BJ7863" s="136"/>
    </row>
    <row r="7864" spans="5:62" ht="14.25" customHeight="1" x14ac:dyDescent="0.25">
      <c r="E7864" s="113"/>
      <c r="H7864" s="133"/>
      <c r="T7864" s="133"/>
      <c r="X7864" s="131"/>
      <c r="Y7864" s="133"/>
      <c r="AJ7864" s="133"/>
      <c r="AO7864" s="135"/>
      <c r="AP7864" s="135"/>
      <c r="BJ7864" s="136"/>
    </row>
    <row r="7865" spans="5:62" ht="14.25" customHeight="1" x14ac:dyDescent="0.25">
      <c r="E7865" s="113"/>
      <c r="H7865" s="133"/>
      <c r="T7865" s="133"/>
      <c r="X7865" s="131"/>
      <c r="Y7865" s="133"/>
      <c r="AJ7865" s="133"/>
      <c r="AO7865" s="135"/>
      <c r="AP7865" s="135"/>
      <c r="BJ7865" s="136"/>
    </row>
    <row r="7866" spans="5:62" ht="14.25" customHeight="1" x14ac:dyDescent="0.25">
      <c r="E7866" s="113"/>
      <c r="H7866" s="133"/>
      <c r="T7866" s="133"/>
      <c r="X7866" s="131"/>
      <c r="Y7866" s="133"/>
      <c r="AJ7866" s="133"/>
      <c r="AO7866" s="135"/>
      <c r="AP7866" s="135"/>
      <c r="BJ7866" s="136"/>
    </row>
    <row r="7867" spans="5:62" ht="14.25" customHeight="1" x14ac:dyDescent="0.25">
      <c r="E7867" s="113"/>
      <c r="H7867" s="133"/>
      <c r="T7867" s="133"/>
      <c r="X7867" s="131"/>
      <c r="Y7867" s="133"/>
      <c r="AJ7867" s="133"/>
      <c r="AO7867" s="135"/>
      <c r="AP7867" s="135"/>
      <c r="BJ7867" s="136"/>
    </row>
    <row r="7868" spans="5:62" ht="14.25" customHeight="1" x14ac:dyDescent="0.25">
      <c r="E7868" s="113"/>
      <c r="H7868" s="133"/>
      <c r="T7868" s="133"/>
      <c r="X7868" s="131"/>
      <c r="Y7868" s="133"/>
      <c r="AJ7868" s="133"/>
      <c r="AO7868" s="135"/>
      <c r="AP7868" s="135"/>
      <c r="BJ7868" s="136"/>
    </row>
    <row r="7869" spans="5:62" ht="14.25" customHeight="1" x14ac:dyDescent="0.25">
      <c r="E7869" s="113"/>
      <c r="H7869" s="133"/>
      <c r="T7869" s="133"/>
      <c r="X7869" s="131"/>
      <c r="Y7869" s="133"/>
      <c r="AJ7869" s="133"/>
      <c r="AO7869" s="135"/>
      <c r="AP7869" s="135"/>
      <c r="BJ7869" s="136"/>
    </row>
    <row r="7870" spans="5:62" ht="14.25" customHeight="1" x14ac:dyDescent="0.25">
      <c r="E7870" s="113"/>
      <c r="H7870" s="133"/>
      <c r="T7870" s="133"/>
      <c r="X7870" s="131"/>
      <c r="Y7870" s="133"/>
      <c r="AJ7870" s="133"/>
      <c r="AO7870" s="135"/>
      <c r="AP7870" s="135"/>
      <c r="BJ7870" s="136"/>
    </row>
    <row r="7871" spans="5:62" ht="14.25" customHeight="1" x14ac:dyDescent="0.25">
      <c r="E7871" s="113"/>
      <c r="H7871" s="133"/>
      <c r="T7871" s="133"/>
      <c r="X7871" s="131"/>
      <c r="Y7871" s="133"/>
      <c r="AJ7871" s="133"/>
      <c r="AO7871" s="135"/>
      <c r="AP7871" s="135"/>
      <c r="BJ7871" s="136"/>
    </row>
    <row r="7872" spans="5:62" ht="14.25" customHeight="1" x14ac:dyDescent="0.25">
      <c r="E7872" s="113"/>
      <c r="H7872" s="133"/>
      <c r="T7872" s="133"/>
      <c r="X7872" s="131"/>
      <c r="Y7872" s="133"/>
      <c r="AJ7872" s="133"/>
      <c r="AO7872" s="135"/>
      <c r="AP7872" s="135"/>
      <c r="BJ7872" s="136"/>
    </row>
    <row r="7873" spans="5:62" ht="14.25" customHeight="1" x14ac:dyDescent="0.25">
      <c r="E7873" s="113"/>
      <c r="H7873" s="133"/>
      <c r="T7873" s="133"/>
      <c r="X7873" s="131"/>
      <c r="Y7873" s="133"/>
      <c r="AJ7873" s="133"/>
      <c r="AO7873" s="135"/>
      <c r="AP7873" s="135"/>
      <c r="BJ7873" s="136"/>
    </row>
    <row r="7874" spans="5:62" ht="14.25" customHeight="1" x14ac:dyDescent="0.25">
      <c r="E7874" s="113"/>
      <c r="H7874" s="133"/>
      <c r="T7874" s="133"/>
      <c r="X7874" s="131"/>
      <c r="Y7874" s="133"/>
      <c r="AJ7874" s="133"/>
      <c r="AO7874" s="135"/>
      <c r="AP7874" s="135"/>
      <c r="BJ7874" s="136"/>
    </row>
    <row r="7875" spans="5:62" ht="14.25" customHeight="1" x14ac:dyDescent="0.25">
      <c r="E7875" s="113"/>
      <c r="H7875" s="133"/>
      <c r="T7875" s="133"/>
      <c r="X7875" s="131"/>
      <c r="Y7875" s="133"/>
      <c r="AJ7875" s="133"/>
      <c r="AO7875" s="135"/>
      <c r="AP7875" s="135"/>
      <c r="BJ7875" s="136"/>
    </row>
    <row r="7876" spans="5:62" ht="14.25" customHeight="1" x14ac:dyDescent="0.25">
      <c r="E7876" s="113"/>
      <c r="H7876" s="133"/>
      <c r="T7876" s="133"/>
      <c r="X7876" s="131"/>
      <c r="Y7876" s="133"/>
      <c r="AJ7876" s="133"/>
      <c r="AO7876" s="135"/>
      <c r="AP7876" s="135"/>
      <c r="BJ7876" s="136"/>
    </row>
    <row r="7877" spans="5:62" ht="14.25" customHeight="1" x14ac:dyDescent="0.25">
      <c r="E7877" s="113"/>
      <c r="H7877" s="133"/>
      <c r="T7877" s="133"/>
      <c r="X7877" s="131"/>
      <c r="Y7877" s="133"/>
      <c r="AJ7877" s="133"/>
      <c r="AO7877" s="135"/>
      <c r="AP7877" s="135"/>
      <c r="BJ7877" s="136"/>
    </row>
    <row r="7878" spans="5:62" ht="14.25" customHeight="1" x14ac:dyDescent="0.25">
      <c r="E7878" s="113"/>
      <c r="H7878" s="133"/>
      <c r="T7878" s="133"/>
      <c r="X7878" s="131"/>
      <c r="Y7878" s="133"/>
      <c r="AJ7878" s="133"/>
      <c r="AO7878" s="135"/>
      <c r="AP7878" s="135"/>
      <c r="BJ7878" s="136"/>
    </row>
    <row r="7879" spans="5:62" ht="14.25" customHeight="1" x14ac:dyDescent="0.25">
      <c r="E7879" s="113"/>
      <c r="H7879" s="133"/>
      <c r="T7879" s="133"/>
      <c r="X7879" s="131"/>
      <c r="Y7879" s="133"/>
      <c r="AJ7879" s="133"/>
      <c r="AO7879" s="135"/>
      <c r="AP7879" s="135"/>
      <c r="BJ7879" s="136"/>
    </row>
    <row r="7880" spans="5:62" ht="14.25" customHeight="1" x14ac:dyDescent="0.25">
      <c r="E7880" s="113"/>
      <c r="H7880" s="133"/>
      <c r="T7880" s="133"/>
      <c r="X7880" s="131"/>
      <c r="Y7880" s="133"/>
      <c r="AJ7880" s="133"/>
      <c r="AO7880" s="135"/>
      <c r="AP7880" s="135"/>
      <c r="BJ7880" s="136"/>
    </row>
    <row r="7881" spans="5:62" ht="14.25" customHeight="1" x14ac:dyDescent="0.25">
      <c r="E7881" s="113"/>
      <c r="H7881" s="133"/>
      <c r="T7881" s="133"/>
      <c r="X7881" s="131"/>
      <c r="Y7881" s="133"/>
      <c r="AJ7881" s="133"/>
      <c r="AO7881" s="135"/>
      <c r="AP7881" s="135"/>
      <c r="BJ7881" s="136"/>
    </row>
    <row r="7882" spans="5:62" ht="14.25" customHeight="1" x14ac:dyDescent="0.25">
      <c r="E7882" s="113"/>
      <c r="H7882" s="133"/>
      <c r="T7882" s="133"/>
      <c r="X7882" s="131"/>
      <c r="Y7882" s="133"/>
      <c r="AJ7882" s="133"/>
      <c r="AO7882" s="135"/>
      <c r="AP7882" s="135"/>
      <c r="BJ7882" s="136"/>
    </row>
    <row r="7883" spans="5:62" ht="14.25" customHeight="1" x14ac:dyDescent="0.25">
      <c r="E7883" s="113"/>
      <c r="H7883" s="133"/>
      <c r="T7883" s="133"/>
      <c r="X7883" s="131"/>
      <c r="Y7883" s="133"/>
      <c r="AJ7883" s="133"/>
      <c r="AO7883" s="135"/>
      <c r="AP7883" s="135"/>
      <c r="BJ7883" s="136"/>
    </row>
    <row r="7884" spans="5:62" ht="14.25" customHeight="1" x14ac:dyDescent="0.25">
      <c r="E7884" s="113"/>
      <c r="H7884" s="133"/>
      <c r="T7884" s="133"/>
      <c r="X7884" s="131"/>
      <c r="Y7884" s="133"/>
      <c r="AJ7884" s="133"/>
      <c r="AO7884" s="135"/>
      <c r="AP7884" s="135"/>
      <c r="BJ7884" s="136"/>
    </row>
    <row r="7885" spans="5:62" ht="14.25" customHeight="1" x14ac:dyDescent="0.25">
      <c r="E7885" s="113"/>
      <c r="H7885" s="133"/>
      <c r="T7885" s="133"/>
      <c r="X7885" s="131"/>
      <c r="Y7885" s="133"/>
      <c r="AJ7885" s="133"/>
      <c r="AO7885" s="135"/>
      <c r="AP7885" s="135"/>
      <c r="BJ7885" s="136"/>
    </row>
    <row r="7886" spans="5:62" ht="14.25" customHeight="1" x14ac:dyDescent="0.25">
      <c r="E7886" s="113"/>
      <c r="H7886" s="133"/>
      <c r="T7886" s="133"/>
      <c r="X7886" s="131"/>
      <c r="Y7886" s="133"/>
      <c r="AJ7886" s="133"/>
      <c r="AO7886" s="135"/>
      <c r="AP7886" s="135"/>
      <c r="BJ7886" s="136"/>
    </row>
    <row r="7887" spans="5:62" ht="14.25" customHeight="1" x14ac:dyDescent="0.25">
      <c r="E7887" s="113"/>
      <c r="H7887" s="133"/>
      <c r="T7887" s="133"/>
      <c r="X7887" s="131"/>
      <c r="Y7887" s="133"/>
      <c r="AJ7887" s="133"/>
      <c r="AO7887" s="135"/>
      <c r="AP7887" s="135"/>
      <c r="BJ7887" s="136"/>
    </row>
    <row r="7888" spans="5:62" ht="14.25" customHeight="1" x14ac:dyDescent="0.25">
      <c r="E7888" s="113"/>
      <c r="H7888" s="133"/>
      <c r="T7888" s="133"/>
      <c r="X7888" s="131"/>
      <c r="Y7888" s="133"/>
      <c r="AJ7888" s="133"/>
      <c r="AO7888" s="135"/>
      <c r="AP7888" s="135"/>
      <c r="BJ7888" s="136"/>
    </row>
    <row r="7889" spans="5:62" ht="14.25" customHeight="1" x14ac:dyDescent="0.25">
      <c r="E7889" s="113"/>
      <c r="H7889" s="133"/>
      <c r="T7889" s="133"/>
      <c r="X7889" s="131"/>
      <c r="Y7889" s="133"/>
      <c r="AJ7889" s="133"/>
      <c r="AO7889" s="135"/>
      <c r="AP7889" s="135"/>
      <c r="BJ7889" s="136"/>
    </row>
    <row r="7890" spans="5:62" ht="14.25" customHeight="1" x14ac:dyDescent="0.25">
      <c r="E7890" s="113"/>
      <c r="H7890" s="133"/>
      <c r="T7890" s="133"/>
      <c r="X7890" s="131"/>
      <c r="Y7890" s="133"/>
      <c r="AJ7890" s="133"/>
      <c r="AO7890" s="135"/>
      <c r="AP7890" s="135"/>
      <c r="BJ7890" s="136"/>
    </row>
    <row r="7891" spans="5:62" ht="14.25" customHeight="1" x14ac:dyDescent="0.25">
      <c r="E7891" s="113"/>
      <c r="H7891" s="133"/>
      <c r="T7891" s="133"/>
      <c r="X7891" s="131"/>
      <c r="Y7891" s="133"/>
      <c r="AJ7891" s="133"/>
      <c r="AO7891" s="135"/>
      <c r="AP7891" s="135"/>
      <c r="BJ7891" s="136"/>
    </row>
    <row r="7892" spans="5:62" ht="14.25" customHeight="1" x14ac:dyDescent="0.25">
      <c r="E7892" s="113"/>
      <c r="H7892" s="133"/>
      <c r="T7892" s="133"/>
      <c r="X7892" s="131"/>
      <c r="Y7892" s="133"/>
      <c r="AJ7892" s="133"/>
      <c r="AO7892" s="135"/>
      <c r="AP7892" s="135"/>
      <c r="BJ7892" s="136"/>
    </row>
    <row r="7893" spans="5:62" ht="14.25" customHeight="1" x14ac:dyDescent="0.25">
      <c r="E7893" s="113"/>
      <c r="H7893" s="133"/>
      <c r="T7893" s="133"/>
      <c r="X7893" s="131"/>
      <c r="Y7893" s="133"/>
      <c r="AJ7893" s="133"/>
      <c r="AO7893" s="135"/>
      <c r="AP7893" s="135"/>
      <c r="BJ7893" s="136"/>
    </row>
    <row r="7894" spans="5:62" ht="14.25" customHeight="1" x14ac:dyDescent="0.25">
      <c r="E7894" s="113"/>
      <c r="H7894" s="133"/>
      <c r="T7894" s="133"/>
      <c r="X7894" s="131"/>
      <c r="Y7894" s="133"/>
      <c r="AJ7894" s="133"/>
      <c r="AO7894" s="135"/>
      <c r="AP7894" s="135"/>
      <c r="BJ7894" s="136"/>
    </row>
    <row r="7895" spans="5:62" ht="14.25" customHeight="1" x14ac:dyDescent="0.25">
      <c r="E7895" s="113"/>
      <c r="H7895" s="133"/>
      <c r="T7895" s="133"/>
      <c r="X7895" s="131"/>
      <c r="Y7895" s="133"/>
      <c r="AJ7895" s="133"/>
      <c r="AO7895" s="135"/>
      <c r="AP7895" s="135"/>
      <c r="BJ7895" s="136"/>
    </row>
    <row r="7896" spans="5:62" ht="14.25" customHeight="1" x14ac:dyDescent="0.25">
      <c r="E7896" s="113"/>
      <c r="H7896" s="133"/>
      <c r="T7896" s="133"/>
      <c r="X7896" s="131"/>
      <c r="Y7896" s="133"/>
      <c r="AJ7896" s="133"/>
      <c r="AO7896" s="135"/>
      <c r="AP7896" s="135"/>
      <c r="BJ7896" s="136"/>
    </row>
    <row r="7897" spans="5:62" ht="14.25" customHeight="1" x14ac:dyDescent="0.25">
      <c r="E7897" s="113"/>
      <c r="H7897" s="133"/>
      <c r="T7897" s="133"/>
      <c r="X7897" s="131"/>
      <c r="Y7897" s="133"/>
      <c r="AJ7897" s="133"/>
      <c r="AO7897" s="135"/>
      <c r="AP7897" s="135"/>
      <c r="BJ7897" s="136"/>
    </row>
    <row r="7898" spans="5:62" ht="14.25" customHeight="1" x14ac:dyDescent="0.25">
      <c r="E7898" s="113"/>
      <c r="H7898" s="133"/>
      <c r="T7898" s="133"/>
      <c r="X7898" s="131"/>
      <c r="Y7898" s="133"/>
      <c r="AJ7898" s="133"/>
      <c r="AO7898" s="135"/>
      <c r="AP7898" s="135"/>
      <c r="BJ7898" s="136"/>
    </row>
    <row r="7899" spans="5:62" ht="14.25" customHeight="1" x14ac:dyDescent="0.25">
      <c r="E7899" s="113"/>
      <c r="H7899" s="133"/>
      <c r="T7899" s="133"/>
      <c r="X7899" s="131"/>
      <c r="Y7899" s="133"/>
      <c r="AJ7899" s="133"/>
      <c r="AO7899" s="135"/>
      <c r="AP7899" s="135"/>
      <c r="BJ7899" s="136"/>
    </row>
    <row r="7900" spans="5:62" ht="14.25" customHeight="1" x14ac:dyDescent="0.25">
      <c r="E7900" s="113"/>
      <c r="H7900" s="133"/>
      <c r="T7900" s="133"/>
      <c r="X7900" s="131"/>
      <c r="Y7900" s="133"/>
      <c r="AJ7900" s="133"/>
      <c r="AO7900" s="135"/>
      <c r="AP7900" s="135"/>
      <c r="BJ7900" s="136"/>
    </row>
    <row r="7901" spans="5:62" ht="14.25" customHeight="1" x14ac:dyDescent="0.25">
      <c r="E7901" s="113"/>
      <c r="H7901" s="133"/>
      <c r="T7901" s="133"/>
      <c r="X7901" s="131"/>
      <c r="Y7901" s="133"/>
      <c r="AJ7901" s="133"/>
      <c r="AO7901" s="135"/>
      <c r="AP7901" s="135"/>
      <c r="BJ7901" s="136"/>
    </row>
    <row r="7902" spans="5:62" ht="14.25" customHeight="1" x14ac:dyDescent="0.25">
      <c r="E7902" s="113"/>
      <c r="H7902" s="133"/>
      <c r="T7902" s="133"/>
      <c r="X7902" s="131"/>
      <c r="Y7902" s="133"/>
      <c r="AJ7902" s="133"/>
      <c r="AO7902" s="135"/>
      <c r="AP7902" s="135"/>
      <c r="BJ7902" s="136"/>
    </row>
    <row r="7903" spans="5:62" ht="14.25" customHeight="1" x14ac:dyDescent="0.25">
      <c r="E7903" s="113"/>
      <c r="H7903" s="133"/>
      <c r="T7903" s="133"/>
      <c r="X7903" s="131"/>
      <c r="Y7903" s="133"/>
      <c r="AJ7903" s="133"/>
      <c r="AO7903" s="135"/>
      <c r="AP7903" s="135"/>
      <c r="BJ7903" s="136"/>
    </row>
    <row r="7904" spans="5:62" ht="14.25" customHeight="1" x14ac:dyDescent="0.25">
      <c r="E7904" s="113"/>
      <c r="H7904" s="133"/>
      <c r="T7904" s="133"/>
      <c r="X7904" s="131"/>
      <c r="Y7904" s="133"/>
      <c r="AJ7904" s="133"/>
      <c r="AO7904" s="135"/>
      <c r="AP7904" s="135"/>
      <c r="BJ7904" s="136"/>
    </row>
    <row r="7905" spans="5:62" ht="14.25" customHeight="1" x14ac:dyDescent="0.25">
      <c r="E7905" s="113"/>
      <c r="H7905" s="133"/>
      <c r="T7905" s="133"/>
      <c r="X7905" s="131"/>
      <c r="Y7905" s="133"/>
      <c r="AJ7905" s="133"/>
      <c r="AO7905" s="135"/>
      <c r="AP7905" s="135"/>
      <c r="BJ7905" s="136"/>
    </row>
    <row r="7906" spans="5:62" ht="14.25" customHeight="1" x14ac:dyDescent="0.25">
      <c r="E7906" s="113"/>
      <c r="H7906" s="133"/>
      <c r="T7906" s="133"/>
      <c r="X7906" s="131"/>
      <c r="Y7906" s="133"/>
      <c r="AJ7906" s="133"/>
      <c r="AO7906" s="135"/>
      <c r="AP7906" s="135"/>
      <c r="BJ7906" s="136"/>
    </row>
    <row r="7907" spans="5:62" ht="14.25" customHeight="1" x14ac:dyDescent="0.25">
      <c r="E7907" s="113"/>
      <c r="H7907" s="133"/>
      <c r="T7907" s="133"/>
      <c r="X7907" s="131"/>
      <c r="Y7907" s="133"/>
      <c r="AJ7907" s="133"/>
      <c r="AO7907" s="135"/>
      <c r="AP7907" s="135"/>
      <c r="BJ7907" s="136"/>
    </row>
    <row r="7908" spans="5:62" ht="14.25" customHeight="1" x14ac:dyDescent="0.25">
      <c r="E7908" s="113"/>
      <c r="H7908" s="133"/>
      <c r="T7908" s="133"/>
      <c r="X7908" s="131"/>
      <c r="Y7908" s="133"/>
      <c r="AJ7908" s="133"/>
      <c r="AO7908" s="135"/>
      <c r="AP7908" s="135"/>
      <c r="BJ7908" s="136"/>
    </row>
    <row r="7909" spans="5:62" ht="14.25" customHeight="1" x14ac:dyDescent="0.25">
      <c r="E7909" s="113"/>
      <c r="H7909" s="133"/>
      <c r="T7909" s="133"/>
      <c r="X7909" s="131"/>
      <c r="Y7909" s="133"/>
      <c r="AJ7909" s="133"/>
      <c r="AO7909" s="135"/>
      <c r="AP7909" s="135"/>
      <c r="BJ7909" s="136"/>
    </row>
    <row r="7910" spans="5:62" ht="14.25" customHeight="1" x14ac:dyDescent="0.25">
      <c r="E7910" s="113"/>
      <c r="H7910" s="133"/>
      <c r="T7910" s="133"/>
      <c r="X7910" s="131"/>
      <c r="Y7910" s="133"/>
      <c r="AJ7910" s="133"/>
      <c r="AO7910" s="135"/>
      <c r="AP7910" s="135"/>
      <c r="BJ7910" s="136"/>
    </row>
    <row r="7911" spans="5:62" ht="14.25" customHeight="1" x14ac:dyDescent="0.25">
      <c r="E7911" s="113"/>
      <c r="H7911" s="133"/>
      <c r="T7911" s="133"/>
      <c r="X7911" s="131"/>
      <c r="Y7911" s="133"/>
      <c r="AJ7911" s="133"/>
      <c r="AO7911" s="135"/>
      <c r="AP7911" s="135"/>
      <c r="BJ7911" s="136"/>
    </row>
    <row r="7912" spans="5:62" ht="14.25" customHeight="1" x14ac:dyDescent="0.25">
      <c r="E7912" s="113"/>
      <c r="H7912" s="133"/>
      <c r="T7912" s="133"/>
      <c r="X7912" s="131"/>
      <c r="Y7912" s="133"/>
      <c r="AJ7912" s="133"/>
      <c r="AO7912" s="135"/>
      <c r="AP7912" s="135"/>
      <c r="BJ7912" s="136"/>
    </row>
    <row r="7913" spans="5:62" ht="14.25" customHeight="1" x14ac:dyDescent="0.25">
      <c r="E7913" s="113"/>
      <c r="H7913" s="133"/>
      <c r="T7913" s="133"/>
      <c r="X7913" s="131"/>
      <c r="Y7913" s="133"/>
      <c r="AJ7913" s="133"/>
      <c r="AO7913" s="135"/>
      <c r="AP7913" s="135"/>
      <c r="BJ7913" s="136"/>
    </row>
    <row r="7914" spans="5:62" ht="14.25" customHeight="1" x14ac:dyDescent="0.25">
      <c r="E7914" s="113"/>
      <c r="H7914" s="133"/>
      <c r="T7914" s="133"/>
      <c r="X7914" s="131"/>
      <c r="Y7914" s="133"/>
      <c r="AJ7914" s="133"/>
      <c r="AO7914" s="135"/>
      <c r="AP7914" s="135"/>
      <c r="BJ7914" s="136"/>
    </row>
    <row r="7915" spans="5:62" ht="14.25" customHeight="1" x14ac:dyDescent="0.25">
      <c r="E7915" s="113"/>
      <c r="H7915" s="133"/>
      <c r="T7915" s="133"/>
      <c r="X7915" s="131"/>
      <c r="Y7915" s="133"/>
      <c r="AJ7915" s="133"/>
      <c r="AO7915" s="135"/>
      <c r="AP7915" s="135"/>
      <c r="BJ7915" s="136"/>
    </row>
    <row r="7916" spans="5:62" ht="14.25" customHeight="1" x14ac:dyDescent="0.25">
      <c r="E7916" s="113"/>
      <c r="H7916" s="133"/>
      <c r="T7916" s="133"/>
      <c r="X7916" s="131"/>
      <c r="Y7916" s="133"/>
      <c r="AJ7916" s="133"/>
      <c r="AO7916" s="135"/>
      <c r="AP7916" s="135"/>
      <c r="BJ7916" s="136"/>
    </row>
    <row r="7917" spans="5:62" ht="14.25" customHeight="1" x14ac:dyDescent="0.25">
      <c r="E7917" s="113"/>
      <c r="H7917" s="133"/>
      <c r="T7917" s="133"/>
      <c r="X7917" s="131"/>
      <c r="Y7917" s="133"/>
      <c r="AJ7917" s="133"/>
      <c r="AO7917" s="135"/>
      <c r="AP7917" s="135"/>
      <c r="BJ7917" s="136"/>
    </row>
    <row r="7918" spans="5:62" ht="14.25" customHeight="1" x14ac:dyDescent="0.25">
      <c r="E7918" s="113"/>
      <c r="H7918" s="133"/>
      <c r="T7918" s="133"/>
      <c r="X7918" s="131"/>
      <c r="Y7918" s="133"/>
      <c r="AJ7918" s="133"/>
      <c r="AO7918" s="135"/>
      <c r="AP7918" s="135"/>
      <c r="BJ7918" s="136"/>
    </row>
    <row r="7919" spans="5:62" ht="14.25" customHeight="1" x14ac:dyDescent="0.25">
      <c r="E7919" s="113"/>
      <c r="H7919" s="133"/>
      <c r="T7919" s="133"/>
      <c r="X7919" s="131"/>
      <c r="Y7919" s="133"/>
      <c r="AJ7919" s="133"/>
      <c r="AO7919" s="135"/>
      <c r="AP7919" s="135"/>
      <c r="BJ7919" s="136"/>
    </row>
    <row r="7920" spans="5:62" ht="14.25" customHeight="1" x14ac:dyDescent="0.25">
      <c r="E7920" s="113"/>
      <c r="H7920" s="133"/>
      <c r="T7920" s="133"/>
      <c r="X7920" s="131"/>
      <c r="Y7920" s="133"/>
      <c r="AJ7920" s="133"/>
      <c r="AO7920" s="135"/>
      <c r="AP7920" s="135"/>
      <c r="BJ7920" s="136"/>
    </row>
    <row r="7921" spans="5:62" ht="14.25" customHeight="1" x14ac:dyDescent="0.25">
      <c r="E7921" s="113"/>
      <c r="H7921" s="133"/>
      <c r="T7921" s="133"/>
      <c r="X7921" s="131"/>
      <c r="Y7921" s="133"/>
      <c r="AJ7921" s="133"/>
      <c r="AO7921" s="135"/>
      <c r="AP7921" s="135"/>
      <c r="BJ7921" s="136"/>
    </row>
    <row r="7922" spans="5:62" ht="14.25" customHeight="1" x14ac:dyDescent="0.25">
      <c r="E7922" s="113"/>
      <c r="H7922" s="133"/>
      <c r="T7922" s="133"/>
      <c r="X7922" s="131"/>
      <c r="Y7922" s="133"/>
      <c r="AJ7922" s="133"/>
      <c r="AO7922" s="135"/>
      <c r="AP7922" s="135"/>
      <c r="BJ7922" s="136"/>
    </row>
    <row r="7923" spans="5:62" ht="14.25" customHeight="1" x14ac:dyDescent="0.25">
      <c r="E7923" s="113"/>
      <c r="H7923" s="133"/>
      <c r="T7923" s="133"/>
      <c r="X7923" s="131"/>
      <c r="Y7923" s="133"/>
      <c r="AJ7923" s="133"/>
      <c r="AO7923" s="135"/>
      <c r="AP7923" s="135"/>
      <c r="BJ7923" s="136"/>
    </row>
    <row r="7924" spans="5:62" ht="14.25" customHeight="1" x14ac:dyDescent="0.25">
      <c r="E7924" s="113"/>
      <c r="H7924" s="133"/>
      <c r="T7924" s="133"/>
      <c r="X7924" s="131"/>
      <c r="Y7924" s="133"/>
      <c r="AJ7924" s="133"/>
      <c r="AO7924" s="135"/>
      <c r="AP7924" s="135"/>
      <c r="BJ7924" s="136"/>
    </row>
    <row r="7925" spans="5:62" ht="14.25" customHeight="1" x14ac:dyDescent="0.25">
      <c r="E7925" s="113"/>
      <c r="H7925" s="133"/>
      <c r="T7925" s="133"/>
      <c r="X7925" s="131"/>
      <c r="Y7925" s="133"/>
      <c r="AJ7925" s="133"/>
      <c r="AO7925" s="135"/>
      <c r="AP7925" s="135"/>
      <c r="BJ7925" s="136"/>
    </row>
    <row r="7926" spans="5:62" ht="14.25" customHeight="1" x14ac:dyDescent="0.25">
      <c r="E7926" s="113"/>
      <c r="H7926" s="133"/>
      <c r="T7926" s="133"/>
      <c r="X7926" s="131"/>
      <c r="Y7926" s="133"/>
      <c r="AJ7926" s="133"/>
      <c r="AO7926" s="135"/>
      <c r="AP7926" s="135"/>
      <c r="BJ7926" s="136"/>
    </row>
    <row r="7927" spans="5:62" ht="14.25" customHeight="1" x14ac:dyDescent="0.25">
      <c r="E7927" s="113"/>
      <c r="H7927" s="133"/>
      <c r="T7927" s="133"/>
      <c r="X7927" s="131"/>
      <c r="Y7927" s="133"/>
      <c r="AJ7927" s="133"/>
      <c r="AO7927" s="135"/>
      <c r="AP7927" s="135"/>
      <c r="BJ7927" s="136"/>
    </row>
    <row r="7928" spans="5:62" ht="14.25" customHeight="1" x14ac:dyDescent="0.25">
      <c r="E7928" s="113"/>
      <c r="H7928" s="133"/>
      <c r="T7928" s="133"/>
      <c r="X7928" s="131"/>
      <c r="Y7928" s="133"/>
      <c r="AJ7928" s="133"/>
      <c r="AO7928" s="135"/>
      <c r="AP7928" s="135"/>
      <c r="BJ7928" s="136"/>
    </row>
    <row r="7929" spans="5:62" ht="14.25" customHeight="1" x14ac:dyDescent="0.25">
      <c r="E7929" s="113"/>
      <c r="H7929" s="133"/>
      <c r="T7929" s="133"/>
      <c r="X7929" s="131"/>
      <c r="Y7929" s="133"/>
      <c r="AJ7929" s="133"/>
      <c r="AO7929" s="135"/>
      <c r="AP7929" s="135"/>
      <c r="BJ7929" s="136"/>
    </row>
    <row r="7930" spans="5:62" ht="14.25" customHeight="1" x14ac:dyDescent="0.25">
      <c r="E7930" s="113"/>
      <c r="H7930" s="133"/>
      <c r="T7930" s="133"/>
      <c r="X7930" s="131"/>
      <c r="Y7930" s="133"/>
      <c r="AJ7930" s="133"/>
      <c r="AO7930" s="135"/>
      <c r="AP7930" s="135"/>
      <c r="BJ7930" s="136"/>
    </row>
    <row r="7931" spans="5:62" ht="14.25" customHeight="1" x14ac:dyDescent="0.25">
      <c r="E7931" s="113"/>
      <c r="H7931" s="133"/>
      <c r="T7931" s="133"/>
      <c r="X7931" s="131"/>
      <c r="Y7931" s="133"/>
      <c r="AJ7931" s="133"/>
      <c r="AO7931" s="135"/>
      <c r="AP7931" s="135"/>
      <c r="BJ7931" s="136"/>
    </row>
    <row r="7932" spans="5:62" ht="14.25" customHeight="1" x14ac:dyDescent="0.25">
      <c r="E7932" s="113"/>
      <c r="H7932" s="133"/>
      <c r="T7932" s="133"/>
      <c r="X7932" s="131"/>
      <c r="Y7932" s="133"/>
      <c r="AJ7932" s="133"/>
      <c r="AO7932" s="135"/>
      <c r="AP7932" s="135"/>
      <c r="BJ7932" s="136"/>
    </row>
    <row r="7933" spans="5:62" ht="14.25" customHeight="1" x14ac:dyDescent="0.25">
      <c r="E7933" s="113"/>
      <c r="H7933" s="133"/>
      <c r="T7933" s="133"/>
      <c r="X7933" s="131"/>
      <c r="Y7933" s="133"/>
      <c r="AJ7933" s="133"/>
      <c r="AO7933" s="135"/>
      <c r="AP7933" s="135"/>
      <c r="BJ7933" s="136"/>
    </row>
    <row r="7934" spans="5:62" ht="14.25" customHeight="1" x14ac:dyDescent="0.25">
      <c r="E7934" s="113"/>
      <c r="H7934" s="133"/>
      <c r="T7934" s="133"/>
      <c r="X7934" s="131"/>
      <c r="Y7934" s="133"/>
      <c r="AJ7934" s="133"/>
      <c r="AO7934" s="135"/>
      <c r="AP7934" s="135"/>
      <c r="BJ7934" s="136"/>
    </row>
    <row r="7935" spans="5:62" ht="14.25" customHeight="1" x14ac:dyDescent="0.25">
      <c r="E7935" s="113"/>
      <c r="H7935" s="133"/>
      <c r="T7935" s="133"/>
      <c r="X7935" s="131"/>
      <c r="Y7935" s="133"/>
      <c r="AJ7935" s="133"/>
      <c r="AO7935" s="135"/>
      <c r="AP7935" s="135"/>
      <c r="BJ7935" s="136"/>
    </row>
    <row r="7936" spans="5:62" ht="14.25" customHeight="1" x14ac:dyDescent="0.25">
      <c r="E7936" s="113"/>
      <c r="H7936" s="133"/>
      <c r="T7936" s="133"/>
      <c r="X7936" s="131"/>
      <c r="Y7936" s="133"/>
      <c r="AJ7936" s="133"/>
      <c r="AO7936" s="135"/>
      <c r="AP7936" s="135"/>
      <c r="BJ7936" s="136"/>
    </row>
    <row r="7937" spans="5:62" ht="14.25" customHeight="1" x14ac:dyDescent="0.25">
      <c r="E7937" s="113"/>
      <c r="H7937" s="133"/>
      <c r="T7937" s="133"/>
      <c r="X7937" s="131"/>
      <c r="Y7937" s="133"/>
      <c r="AJ7937" s="133"/>
      <c r="AO7937" s="135"/>
      <c r="AP7937" s="135"/>
      <c r="BJ7937" s="136"/>
    </row>
    <row r="7938" spans="5:62" ht="14.25" customHeight="1" x14ac:dyDescent="0.25">
      <c r="E7938" s="113"/>
      <c r="H7938" s="133"/>
      <c r="T7938" s="133"/>
      <c r="X7938" s="131"/>
      <c r="Y7938" s="133"/>
      <c r="AJ7938" s="133"/>
      <c r="AO7938" s="135"/>
      <c r="AP7938" s="135"/>
      <c r="BJ7938" s="136"/>
    </row>
    <row r="7939" spans="5:62" ht="14.25" customHeight="1" x14ac:dyDescent="0.25">
      <c r="E7939" s="113"/>
      <c r="H7939" s="133"/>
      <c r="T7939" s="133"/>
      <c r="X7939" s="131"/>
      <c r="Y7939" s="133"/>
      <c r="AJ7939" s="133"/>
      <c r="AO7939" s="135"/>
      <c r="AP7939" s="135"/>
      <c r="BJ7939" s="136"/>
    </row>
    <row r="7940" spans="5:62" ht="14.25" customHeight="1" x14ac:dyDescent="0.25">
      <c r="E7940" s="113"/>
      <c r="H7940" s="133"/>
      <c r="T7940" s="133"/>
      <c r="X7940" s="131"/>
      <c r="Y7940" s="133"/>
      <c r="AJ7940" s="133"/>
      <c r="AO7940" s="135"/>
      <c r="AP7940" s="135"/>
      <c r="BJ7940" s="136"/>
    </row>
    <row r="7941" spans="5:62" ht="14.25" customHeight="1" x14ac:dyDescent="0.25">
      <c r="E7941" s="113"/>
      <c r="H7941" s="133"/>
      <c r="T7941" s="133"/>
      <c r="X7941" s="131"/>
      <c r="Y7941" s="133"/>
      <c r="AJ7941" s="133"/>
      <c r="AO7941" s="135"/>
      <c r="AP7941" s="135"/>
      <c r="BJ7941" s="136"/>
    </row>
    <row r="7942" spans="5:62" ht="14.25" customHeight="1" x14ac:dyDescent="0.25">
      <c r="E7942" s="113"/>
      <c r="H7942" s="133"/>
      <c r="T7942" s="133"/>
      <c r="X7942" s="131"/>
      <c r="Y7942" s="133"/>
      <c r="AJ7942" s="133"/>
      <c r="AO7942" s="135"/>
      <c r="AP7942" s="135"/>
      <c r="BJ7942" s="136"/>
    </row>
    <row r="7943" spans="5:62" ht="14.25" customHeight="1" x14ac:dyDescent="0.25">
      <c r="E7943" s="113"/>
      <c r="H7943" s="133"/>
      <c r="T7943" s="133"/>
      <c r="X7943" s="131"/>
      <c r="Y7943" s="133"/>
      <c r="AJ7943" s="133"/>
      <c r="AO7943" s="135"/>
      <c r="AP7943" s="135"/>
      <c r="BJ7943" s="136"/>
    </row>
    <row r="7944" spans="5:62" ht="14.25" customHeight="1" x14ac:dyDescent="0.25">
      <c r="E7944" s="113"/>
      <c r="H7944" s="133"/>
      <c r="T7944" s="133"/>
      <c r="X7944" s="131"/>
      <c r="Y7944" s="133"/>
      <c r="AJ7944" s="133"/>
      <c r="AO7944" s="135"/>
      <c r="AP7944" s="135"/>
      <c r="BJ7944" s="136"/>
    </row>
    <row r="7945" spans="5:62" ht="14.25" customHeight="1" x14ac:dyDescent="0.25">
      <c r="E7945" s="113"/>
      <c r="H7945" s="133"/>
      <c r="T7945" s="133"/>
      <c r="X7945" s="131"/>
      <c r="Y7945" s="133"/>
      <c r="AJ7945" s="133"/>
      <c r="AO7945" s="135"/>
      <c r="AP7945" s="135"/>
      <c r="BJ7945" s="136"/>
    </row>
    <row r="7946" spans="5:62" ht="14.25" customHeight="1" x14ac:dyDescent="0.25">
      <c r="E7946" s="113"/>
      <c r="H7946" s="133"/>
      <c r="T7946" s="133"/>
      <c r="X7946" s="131"/>
      <c r="Y7946" s="133"/>
      <c r="AJ7946" s="133"/>
      <c r="AO7946" s="135"/>
      <c r="AP7946" s="135"/>
      <c r="BJ7946" s="136"/>
    </row>
    <row r="7947" spans="5:62" ht="14.25" customHeight="1" x14ac:dyDescent="0.25">
      <c r="E7947" s="113"/>
      <c r="H7947" s="133"/>
      <c r="T7947" s="133"/>
      <c r="X7947" s="131"/>
      <c r="Y7947" s="133"/>
      <c r="AJ7947" s="133"/>
      <c r="AO7947" s="135"/>
      <c r="AP7947" s="135"/>
      <c r="BJ7947" s="136"/>
    </row>
    <row r="7948" spans="5:62" ht="14.25" customHeight="1" x14ac:dyDescent="0.25">
      <c r="E7948" s="113"/>
      <c r="H7948" s="133"/>
      <c r="T7948" s="133"/>
      <c r="X7948" s="131"/>
      <c r="Y7948" s="133"/>
      <c r="AJ7948" s="133"/>
      <c r="AO7948" s="135"/>
      <c r="AP7948" s="135"/>
      <c r="BJ7948" s="136"/>
    </row>
    <row r="7949" spans="5:62" ht="14.25" customHeight="1" x14ac:dyDescent="0.25">
      <c r="E7949" s="113"/>
      <c r="H7949" s="133"/>
      <c r="T7949" s="133"/>
      <c r="X7949" s="131"/>
      <c r="Y7949" s="133"/>
      <c r="AJ7949" s="133"/>
      <c r="AO7949" s="135"/>
      <c r="AP7949" s="135"/>
      <c r="BJ7949" s="136"/>
    </row>
    <row r="7950" spans="5:62" ht="14.25" customHeight="1" x14ac:dyDescent="0.25">
      <c r="E7950" s="113"/>
      <c r="H7950" s="133"/>
      <c r="T7950" s="133"/>
      <c r="X7950" s="131"/>
      <c r="Y7950" s="133"/>
      <c r="AJ7950" s="133"/>
      <c r="AO7950" s="135"/>
      <c r="AP7950" s="135"/>
      <c r="BJ7950" s="136"/>
    </row>
    <row r="7951" spans="5:62" ht="14.25" customHeight="1" x14ac:dyDescent="0.25">
      <c r="E7951" s="113"/>
      <c r="H7951" s="133"/>
      <c r="T7951" s="133"/>
      <c r="X7951" s="131"/>
      <c r="Y7951" s="133"/>
      <c r="AJ7951" s="133"/>
      <c r="AO7951" s="135"/>
      <c r="AP7951" s="135"/>
      <c r="BJ7951" s="136"/>
    </row>
    <row r="7952" spans="5:62" ht="14.25" customHeight="1" x14ac:dyDescent="0.25">
      <c r="E7952" s="113"/>
      <c r="H7952" s="133"/>
      <c r="T7952" s="133"/>
      <c r="X7952" s="131"/>
      <c r="Y7952" s="133"/>
      <c r="AJ7952" s="133"/>
      <c r="AO7952" s="135"/>
      <c r="AP7952" s="135"/>
      <c r="BJ7952" s="136"/>
    </row>
    <row r="7953" spans="5:62" ht="14.25" customHeight="1" x14ac:dyDescent="0.25">
      <c r="E7953" s="113"/>
      <c r="H7953" s="133"/>
      <c r="T7953" s="133"/>
      <c r="X7953" s="131"/>
      <c r="Y7953" s="133"/>
      <c r="AJ7953" s="133"/>
      <c r="AO7953" s="135"/>
      <c r="AP7953" s="135"/>
      <c r="BJ7953" s="136"/>
    </row>
    <row r="7954" spans="5:62" ht="14.25" customHeight="1" x14ac:dyDescent="0.25">
      <c r="E7954" s="113"/>
      <c r="H7954" s="133"/>
      <c r="T7954" s="133"/>
      <c r="X7954" s="131"/>
      <c r="Y7954" s="133"/>
      <c r="AJ7954" s="133"/>
      <c r="AO7954" s="135"/>
      <c r="AP7954" s="135"/>
      <c r="BJ7954" s="136"/>
    </row>
    <row r="7955" spans="5:62" ht="14.25" customHeight="1" x14ac:dyDescent="0.25">
      <c r="E7955" s="113"/>
      <c r="H7955" s="133"/>
      <c r="T7955" s="133"/>
      <c r="X7955" s="131"/>
      <c r="Y7955" s="133"/>
      <c r="AJ7955" s="133"/>
      <c r="AO7955" s="135"/>
      <c r="AP7955" s="135"/>
      <c r="BJ7955" s="136"/>
    </row>
    <row r="7956" spans="5:62" ht="14.25" customHeight="1" x14ac:dyDescent="0.25">
      <c r="E7956" s="113"/>
      <c r="H7956" s="133"/>
      <c r="T7956" s="133"/>
      <c r="X7956" s="131"/>
      <c r="Y7956" s="133"/>
      <c r="AJ7956" s="133"/>
      <c r="AO7956" s="135"/>
      <c r="AP7956" s="135"/>
      <c r="BJ7956" s="136"/>
    </row>
    <row r="7957" spans="5:62" ht="14.25" customHeight="1" x14ac:dyDescent="0.25">
      <c r="E7957" s="113"/>
      <c r="H7957" s="133"/>
      <c r="T7957" s="133"/>
      <c r="X7957" s="131"/>
      <c r="Y7957" s="133"/>
      <c r="AJ7957" s="133"/>
      <c r="AO7957" s="135"/>
      <c r="AP7957" s="135"/>
      <c r="BJ7957" s="136"/>
    </row>
    <row r="7958" spans="5:62" ht="14.25" customHeight="1" x14ac:dyDescent="0.25">
      <c r="E7958" s="113"/>
      <c r="H7958" s="133"/>
      <c r="T7958" s="133"/>
      <c r="X7958" s="131"/>
      <c r="Y7958" s="133"/>
      <c r="AJ7958" s="133"/>
      <c r="AO7958" s="135"/>
      <c r="AP7958" s="135"/>
      <c r="BJ7958" s="136"/>
    </row>
    <row r="7959" spans="5:62" ht="14.25" customHeight="1" x14ac:dyDescent="0.25">
      <c r="E7959" s="113"/>
      <c r="H7959" s="133"/>
      <c r="T7959" s="133"/>
      <c r="X7959" s="131"/>
      <c r="Y7959" s="133"/>
      <c r="AJ7959" s="133"/>
      <c r="AO7959" s="135"/>
      <c r="AP7959" s="135"/>
      <c r="BJ7959" s="136"/>
    </row>
    <row r="7960" spans="5:62" ht="14.25" customHeight="1" x14ac:dyDescent="0.25">
      <c r="E7960" s="113"/>
      <c r="H7960" s="133"/>
      <c r="T7960" s="133"/>
      <c r="X7960" s="131"/>
      <c r="Y7960" s="133"/>
      <c r="AJ7960" s="133"/>
      <c r="AO7960" s="135"/>
      <c r="AP7960" s="135"/>
      <c r="BJ7960" s="136"/>
    </row>
    <row r="7961" spans="5:62" ht="14.25" customHeight="1" x14ac:dyDescent="0.25">
      <c r="E7961" s="113"/>
      <c r="H7961" s="133"/>
      <c r="T7961" s="133"/>
      <c r="X7961" s="131"/>
      <c r="Y7961" s="133"/>
      <c r="AJ7961" s="133"/>
      <c r="AO7961" s="135"/>
      <c r="AP7961" s="135"/>
      <c r="BJ7961" s="136"/>
    </row>
    <row r="7962" spans="5:62" ht="14.25" customHeight="1" x14ac:dyDescent="0.25">
      <c r="E7962" s="113"/>
      <c r="H7962" s="133"/>
      <c r="T7962" s="133"/>
      <c r="X7962" s="131"/>
      <c r="Y7962" s="133"/>
      <c r="AJ7962" s="133"/>
      <c r="AO7962" s="135"/>
      <c r="AP7962" s="135"/>
      <c r="BJ7962" s="136"/>
    </row>
    <row r="7963" spans="5:62" ht="14.25" customHeight="1" x14ac:dyDescent="0.25">
      <c r="E7963" s="113"/>
      <c r="H7963" s="133"/>
      <c r="T7963" s="133"/>
      <c r="X7963" s="131"/>
      <c r="Y7963" s="133"/>
      <c r="AJ7963" s="133"/>
      <c r="AO7963" s="135"/>
      <c r="AP7963" s="135"/>
      <c r="BJ7963" s="136"/>
    </row>
    <row r="7964" spans="5:62" ht="14.25" customHeight="1" x14ac:dyDescent="0.25">
      <c r="E7964" s="113"/>
      <c r="H7964" s="133"/>
      <c r="T7964" s="133"/>
      <c r="X7964" s="131"/>
      <c r="Y7964" s="133"/>
      <c r="AJ7964" s="133"/>
      <c r="AO7964" s="135"/>
      <c r="AP7964" s="135"/>
      <c r="BJ7964" s="136"/>
    </row>
    <row r="7965" spans="5:62" ht="14.25" customHeight="1" x14ac:dyDescent="0.25">
      <c r="E7965" s="113"/>
      <c r="H7965" s="133"/>
      <c r="T7965" s="133"/>
      <c r="X7965" s="131"/>
      <c r="Y7965" s="133"/>
      <c r="AJ7965" s="133"/>
      <c r="AO7965" s="135"/>
      <c r="AP7965" s="135"/>
      <c r="BJ7965" s="136"/>
    </row>
    <row r="7966" spans="5:62" ht="14.25" customHeight="1" x14ac:dyDescent="0.25">
      <c r="E7966" s="113"/>
      <c r="H7966" s="133"/>
      <c r="T7966" s="133"/>
      <c r="X7966" s="131"/>
      <c r="Y7966" s="133"/>
      <c r="AJ7966" s="133"/>
      <c r="AO7966" s="135"/>
      <c r="AP7966" s="135"/>
      <c r="BJ7966" s="136"/>
    </row>
    <row r="7967" spans="5:62" ht="14.25" customHeight="1" x14ac:dyDescent="0.25">
      <c r="E7967" s="113"/>
      <c r="H7967" s="133"/>
      <c r="T7967" s="133"/>
      <c r="X7967" s="131"/>
      <c r="Y7967" s="133"/>
      <c r="AJ7967" s="133"/>
      <c r="AO7967" s="135"/>
      <c r="AP7967" s="135"/>
      <c r="BJ7967" s="136"/>
    </row>
    <row r="7968" spans="5:62" ht="14.25" customHeight="1" x14ac:dyDescent="0.25">
      <c r="E7968" s="113"/>
      <c r="H7968" s="133"/>
      <c r="T7968" s="133"/>
      <c r="X7968" s="131"/>
      <c r="Y7968" s="133"/>
      <c r="AJ7968" s="133"/>
      <c r="AO7968" s="135"/>
      <c r="AP7968" s="135"/>
      <c r="BJ7968" s="136"/>
    </row>
    <row r="7969" spans="5:62" ht="14.25" customHeight="1" x14ac:dyDescent="0.25">
      <c r="E7969" s="113"/>
      <c r="H7969" s="133"/>
      <c r="T7969" s="133"/>
      <c r="X7969" s="131"/>
      <c r="Y7969" s="133"/>
      <c r="AJ7969" s="133"/>
      <c r="AO7969" s="135"/>
      <c r="AP7969" s="135"/>
      <c r="BJ7969" s="136"/>
    </row>
    <row r="7970" spans="5:62" ht="14.25" customHeight="1" x14ac:dyDescent="0.25">
      <c r="E7970" s="113"/>
      <c r="H7970" s="133"/>
      <c r="T7970" s="133"/>
      <c r="X7970" s="131"/>
      <c r="Y7970" s="133"/>
      <c r="AJ7970" s="133"/>
      <c r="AO7970" s="135"/>
      <c r="AP7970" s="135"/>
      <c r="BJ7970" s="136"/>
    </row>
    <row r="7971" spans="5:62" ht="14.25" customHeight="1" x14ac:dyDescent="0.25">
      <c r="E7971" s="113"/>
      <c r="H7971" s="133"/>
      <c r="T7971" s="133"/>
      <c r="X7971" s="131"/>
      <c r="Y7971" s="133"/>
      <c r="AJ7971" s="133"/>
      <c r="AO7971" s="135"/>
      <c r="AP7971" s="135"/>
      <c r="BJ7971" s="136"/>
    </row>
    <row r="7972" spans="5:62" ht="14.25" customHeight="1" x14ac:dyDescent="0.25">
      <c r="E7972" s="113"/>
      <c r="H7972" s="133"/>
      <c r="T7972" s="133"/>
      <c r="X7972" s="131"/>
      <c r="Y7972" s="133"/>
      <c r="AJ7972" s="133"/>
      <c r="AO7972" s="135"/>
      <c r="AP7972" s="135"/>
      <c r="BJ7972" s="136"/>
    </row>
    <row r="7973" spans="5:62" ht="14.25" customHeight="1" x14ac:dyDescent="0.25">
      <c r="E7973" s="113"/>
      <c r="H7973" s="133"/>
      <c r="T7973" s="133"/>
      <c r="X7973" s="131"/>
      <c r="Y7973" s="133"/>
      <c r="AJ7973" s="133"/>
      <c r="AO7973" s="135"/>
      <c r="AP7973" s="135"/>
      <c r="BJ7973" s="136"/>
    </row>
    <row r="7974" spans="5:62" ht="14.25" customHeight="1" x14ac:dyDescent="0.25">
      <c r="E7974" s="113"/>
      <c r="H7974" s="133"/>
      <c r="T7974" s="133"/>
      <c r="X7974" s="131"/>
      <c r="Y7974" s="133"/>
      <c r="AJ7974" s="133"/>
      <c r="AO7974" s="135"/>
      <c r="AP7974" s="135"/>
      <c r="BJ7974" s="136"/>
    </row>
    <row r="7975" spans="5:62" ht="14.25" customHeight="1" x14ac:dyDescent="0.25">
      <c r="E7975" s="113"/>
      <c r="H7975" s="133"/>
      <c r="T7975" s="133"/>
      <c r="X7975" s="131"/>
      <c r="Y7975" s="133"/>
      <c r="AJ7975" s="133"/>
      <c r="AO7975" s="135"/>
      <c r="AP7975" s="135"/>
      <c r="BJ7975" s="136"/>
    </row>
    <row r="7976" spans="5:62" ht="14.25" customHeight="1" x14ac:dyDescent="0.25">
      <c r="E7976" s="113"/>
      <c r="H7976" s="133"/>
      <c r="T7976" s="133"/>
      <c r="X7976" s="131"/>
      <c r="Y7976" s="133"/>
      <c r="AJ7976" s="133"/>
      <c r="AO7976" s="135"/>
      <c r="AP7976" s="135"/>
      <c r="BJ7976" s="136"/>
    </row>
    <row r="7977" spans="5:62" ht="14.25" customHeight="1" x14ac:dyDescent="0.25">
      <c r="E7977" s="113"/>
      <c r="H7977" s="133"/>
      <c r="T7977" s="133"/>
      <c r="X7977" s="131"/>
      <c r="Y7977" s="133"/>
      <c r="AJ7977" s="133"/>
      <c r="AO7977" s="135"/>
      <c r="AP7977" s="135"/>
      <c r="BJ7977" s="136"/>
    </row>
    <row r="7978" spans="5:62" ht="14.25" customHeight="1" x14ac:dyDescent="0.25">
      <c r="E7978" s="113"/>
      <c r="H7978" s="133"/>
      <c r="T7978" s="133"/>
      <c r="X7978" s="131"/>
      <c r="Y7978" s="133"/>
      <c r="AJ7978" s="133"/>
      <c r="AO7978" s="135"/>
      <c r="AP7978" s="135"/>
      <c r="BJ7978" s="136"/>
    </row>
    <row r="7979" spans="5:62" ht="14.25" customHeight="1" x14ac:dyDescent="0.25">
      <c r="E7979" s="113"/>
      <c r="H7979" s="133"/>
      <c r="T7979" s="133"/>
      <c r="X7979" s="131"/>
      <c r="Y7979" s="133"/>
      <c r="AJ7979" s="133"/>
      <c r="AO7979" s="135"/>
      <c r="AP7979" s="135"/>
      <c r="BJ7979" s="136"/>
    </row>
    <row r="7980" spans="5:62" ht="14.25" customHeight="1" x14ac:dyDescent="0.25">
      <c r="E7980" s="113"/>
      <c r="H7980" s="133"/>
      <c r="T7980" s="133"/>
      <c r="X7980" s="131"/>
      <c r="Y7980" s="133"/>
      <c r="AJ7980" s="133"/>
      <c r="AO7980" s="135"/>
      <c r="AP7980" s="135"/>
      <c r="BJ7980" s="136"/>
    </row>
    <row r="7981" spans="5:62" ht="14.25" customHeight="1" x14ac:dyDescent="0.25">
      <c r="E7981" s="113"/>
      <c r="H7981" s="133"/>
      <c r="T7981" s="133"/>
      <c r="X7981" s="131"/>
      <c r="Y7981" s="133"/>
      <c r="AJ7981" s="133"/>
      <c r="AO7981" s="135"/>
      <c r="AP7981" s="135"/>
      <c r="BJ7981" s="136"/>
    </row>
    <row r="7982" spans="5:62" ht="14.25" customHeight="1" x14ac:dyDescent="0.25">
      <c r="E7982" s="113"/>
      <c r="H7982" s="133"/>
      <c r="T7982" s="133"/>
      <c r="X7982" s="131"/>
      <c r="Y7982" s="133"/>
      <c r="AJ7982" s="133"/>
      <c r="AO7982" s="135"/>
      <c r="AP7982" s="135"/>
      <c r="BJ7982" s="136"/>
    </row>
    <row r="7983" spans="5:62" ht="14.25" customHeight="1" x14ac:dyDescent="0.25">
      <c r="E7983" s="113"/>
      <c r="H7983" s="133"/>
      <c r="T7983" s="133"/>
      <c r="X7983" s="131"/>
      <c r="Y7983" s="133"/>
      <c r="AJ7983" s="133"/>
      <c r="AO7983" s="135"/>
      <c r="AP7983" s="135"/>
      <c r="BJ7983" s="136"/>
    </row>
    <row r="7984" spans="5:62" ht="14.25" customHeight="1" x14ac:dyDescent="0.25">
      <c r="E7984" s="113"/>
      <c r="H7984" s="133"/>
      <c r="T7984" s="133"/>
      <c r="X7984" s="131"/>
      <c r="Y7984" s="133"/>
      <c r="AJ7984" s="133"/>
      <c r="AO7984" s="135"/>
      <c r="AP7984" s="135"/>
      <c r="BJ7984" s="136"/>
    </row>
    <row r="7985" spans="5:62" ht="14.25" customHeight="1" x14ac:dyDescent="0.25">
      <c r="E7985" s="113"/>
      <c r="H7985" s="133"/>
      <c r="T7985" s="133"/>
      <c r="X7985" s="131"/>
      <c r="Y7985" s="133"/>
      <c r="AJ7985" s="133"/>
      <c r="AO7985" s="135"/>
      <c r="AP7985" s="135"/>
      <c r="BJ7985" s="136"/>
    </row>
    <row r="7986" spans="5:62" ht="14.25" customHeight="1" x14ac:dyDescent="0.25">
      <c r="E7986" s="113"/>
      <c r="H7986" s="133"/>
      <c r="T7986" s="133"/>
      <c r="X7986" s="131"/>
      <c r="Y7986" s="133"/>
      <c r="AJ7986" s="133"/>
      <c r="AO7986" s="135"/>
      <c r="AP7986" s="135"/>
      <c r="BJ7986" s="136"/>
    </row>
    <row r="7987" spans="5:62" ht="14.25" customHeight="1" x14ac:dyDescent="0.25">
      <c r="E7987" s="113"/>
      <c r="H7987" s="133"/>
      <c r="T7987" s="133"/>
      <c r="X7987" s="131"/>
      <c r="Y7987" s="133"/>
      <c r="AJ7987" s="133"/>
      <c r="AO7987" s="135"/>
      <c r="AP7987" s="135"/>
      <c r="BJ7987" s="136"/>
    </row>
    <row r="7988" spans="5:62" ht="14.25" customHeight="1" x14ac:dyDescent="0.25">
      <c r="E7988" s="113"/>
      <c r="H7988" s="133"/>
      <c r="T7988" s="133"/>
      <c r="X7988" s="131"/>
      <c r="Y7988" s="133"/>
      <c r="AJ7988" s="133"/>
      <c r="AO7988" s="135"/>
      <c r="AP7988" s="135"/>
      <c r="BJ7988" s="136"/>
    </row>
    <row r="7989" spans="5:62" ht="14.25" customHeight="1" x14ac:dyDescent="0.25">
      <c r="E7989" s="113"/>
      <c r="H7989" s="133"/>
      <c r="T7989" s="133"/>
      <c r="X7989" s="131"/>
      <c r="Y7989" s="133"/>
      <c r="AJ7989" s="133"/>
      <c r="AO7989" s="135"/>
      <c r="AP7989" s="135"/>
      <c r="BJ7989" s="136"/>
    </row>
    <row r="7990" spans="5:62" ht="14.25" customHeight="1" x14ac:dyDescent="0.25">
      <c r="E7990" s="113"/>
      <c r="H7990" s="133"/>
      <c r="T7990" s="133"/>
      <c r="X7990" s="131"/>
      <c r="Y7990" s="133"/>
      <c r="AJ7990" s="133"/>
      <c r="AO7990" s="135"/>
      <c r="AP7990" s="135"/>
      <c r="BJ7990" s="136"/>
    </row>
    <row r="7991" spans="5:62" ht="14.25" customHeight="1" x14ac:dyDescent="0.25">
      <c r="E7991" s="113"/>
      <c r="H7991" s="133"/>
      <c r="T7991" s="133"/>
      <c r="X7991" s="131"/>
      <c r="Y7991" s="133"/>
      <c r="AJ7991" s="133"/>
      <c r="AO7991" s="135"/>
      <c r="AP7991" s="135"/>
      <c r="BJ7991" s="136"/>
    </row>
    <row r="7992" spans="5:62" ht="14.25" customHeight="1" x14ac:dyDescent="0.25">
      <c r="E7992" s="113"/>
      <c r="H7992" s="133"/>
      <c r="T7992" s="133"/>
      <c r="X7992" s="131"/>
      <c r="Y7992" s="133"/>
      <c r="AJ7992" s="133"/>
      <c r="AO7992" s="135"/>
      <c r="AP7992" s="135"/>
      <c r="BJ7992" s="136"/>
    </row>
    <row r="7993" spans="5:62" ht="14.25" customHeight="1" x14ac:dyDescent="0.25">
      <c r="E7993" s="113"/>
      <c r="H7993" s="133"/>
      <c r="T7993" s="133"/>
      <c r="X7993" s="131"/>
      <c r="Y7993" s="133"/>
      <c r="AJ7993" s="133"/>
      <c r="AO7993" s="135"/>
      <c r="AP7993" s="135"/>
      <c r="BJ7993" s="136"/>
    </row>
    <row r="7994" spans="5:62" ht="14.25" customHeight="1" x14ac:dyDescent="0.25">
      <c r="E7994" s="113"/>
      <c r="H7994" s="133"/>
      <c r="T7994" s="133"/>
      <c r="X7994" s="131"/>
      <c r="Y7994" s="133"/>
      <c r="AJ7994" s="133"/>
      <c r="AO7994" s="135"/>
      <c r="AP7994" s="135"/>
      <c r="BJ7994" s="136"/>
    </row>
    <row r="7995" spans="5:62" ht="14.25" customHeight="1" x14ac:dyDescent="0.25">
      <c r="E7995" s="113"/>
      <c r="H7995" s="133"/>
      <c r="T7995" s="133"/>
      <c r="X7995" s="131"/>
      <c r="Y7995" s="133"/>
      <c r="AJ7995" s="133"/>
      <c r="AO7995" s="135"/>
      <c r="AP7995" s="135"/>
      <c r="BJ7995" s="136"/>
    </row>
    <row r="7996" spans="5:62" ht="14.25" customHeight="1" x14ac:dyDescent="0.25">
      <c r="E7996" s="113"/>
      <c r="H7996" s="133"/>
      <c r="T7996" s="133"/>
      <c r="X7996" s="131"/>
      <c r="Y7996" s="133"/>
      <c r="AJ7996" s="133"/>
      <c r="AO7996" s="135"/>
      <c r="AP7996" s="135"/>
      <c r="BJ7996" s="136"/>
    </row>
    <row r="7997" spans="5:62" ht="14.25" customHeight="1" x14ac:dyDescent="0.25">
      <c r="E7997" s="113"/>
      <c r="H7997" s="133"/>
      <c r="T7997" s="133"/>
      <c r="X7997" s="131"/>
      <c r="Y7997" s="133"/>
      <c r="AJ7997" s="133"/>
      <c r="AO7997" s="135"/>
      <c r="AP7997" s="135"/>
      <c r="BJ7997" s="136"/>
    </row>
    <row r="7998" spans="5:62" ht="14.25" customHeight="1" x14ac:dyDescent="0.25">
      <c r="E7998" s="113"/>
      <c r="H7998" s="133"/>
      <c r="T7998" s="133"/>
      <c r="X7998" s="131"/>
      <c r="Y7998" s="133"/>
      <c r="AJ7998" s="133"/>
      <c r="AO7998" s="135"/>
      <c r="AP7998" s="135"/>
      <c r="BJ7998" s="136"/>
    </row>
    <row r="7999" spans="5:62" ht="14.25" customHeight="1" x14ac:dyDescent="0.25">
      <c r="E7999" s="113"/>
      <c r="H7999" s="133"/>
      <c r="T7999" s="133"/>
      <c r="X7999" s="131"/>
      <c r="Y7999" s="133"/>
      <c r="AJ7999" s="133"/>
      <c r="AO7999" s="135"/>
      <c r="AP7999" s="135"/>
      <c r="BJ7999" s="136"/>
    </row>
    <row r="8000" spans="5:62" ht="14.25" customHeight="1" x14ac:dyDescent="0.25">
      <c r="E8000" s="113"/>
      <c r="H8000" s="133"/>
      <c r="T8000" s="133"/>
      <c r="X8000" s="131"/>
      <c r="Y8000" s="133"/>
      <c r="AJ8000" s="133"/>
      <c r="AO8000" s="135"/>
      <c r="AP8000" s="135"/>
      <c r="BJ8000" s="136"/>
    </row>
    <row r="8001" spans="5:62" ht="14.25" customHeight="1" x14ac:dyDescent="0.25">
      <c r="E8001" s="113"/>
      <c r="H8001" s="133"/>
      <c r="T8001" s="133"/>
      <c r="X8001" s="131"/>
      <c r="Y8001" s="133"/>
      <c r="AJ8001" s="133"/>
      <c r="AO8001" s="135"/>
      <c r="AP8001" s="135"/>
      <c r="BJ8001" s="136"/>
    </row>
    <row r="8002" spans="5:62" ht="14.25" customHeight="1" x14ac:dyDescent="0.25">
      <c r="E8002" s="113"/>
      <c r="H8002" s="133"/>
      <c r="T8002" s="133"/>
      <c r="X8002" s="131"/>
      <c r="Y8002" s="133"/>
      <c r="AJ8002" s="133"/>
      <c r="AO8002" s="135"/>
      <c r="AP8002" s="135"/>
      <c r="BJ8002" s="136"/>
    </row>
    <row r="8003" spans="5:62" ht="14.25" customHeight="1" x14ac:dyDescent="0.25">
      <c r="E8003" s="113"/>
      <c r="H8003" s="133"/>
      <c r="T8003" s="133"/>
      <c r="X8003" s="131"/>
      <c r="Y8003" s="133"/>
      <c r="AJ8003" s="133"/>
      <c r="AO8003" s="135"/>
      <c r="AP8003" s="135"/>
      <c r="BJ8003" s="136"/>
    </row>
    <row r="8004" spans="5:62" ht="14.25" customHeight="1" x14ac:dyDescent="0.25">
      <c r="E8004" s="113"/>
      <c r="H8004" s="133"/>
      <c r="T8004" s="133"/>
      <c r="X8004" s="131"/>
      <c r="Y8004" s="133"/>
      <c r="AJ8004" s="133"/>
      <c r="AO8004" s="135"/>
      <c r="AP8004" s="135"/>
      <c r="BJ8004" s="136"/>
    </row>
    <row r="8005" spans="5:62" ht="14.25" customHeight="1" x14ac:dyDescent="0.25">
      <c r="E8005" s="113"/>
      <c r="H8005" s="133"/>
      <c r="T8005" s="133"/>
      <c r="X8005" s="131"/>
      <c r="Y8005" s="133"/>
      <c r="AJ8005" s="133"/>
      <c r="AO8005" s="135"/>
      <c r="AP8005" s="135"/>
      <c r="BJ8005" s="136"/>
    </row>
    <row r="8006" spans="5:62" ht="14.25" customHeight="1" x14ac:dyDescent="0.25">
      <c r="E8006" s="113"/>
      <c r="H8006" s="133"/>
      <c r="T8006" s="133"/>
      <c r="X8006" s="131"/>
      <c r="Y8006" s="133"/>
      <c r="AJ8006" s="133"/>
      <c r="AO8006" s="135"/>
      <c r="AP8006" s="135"/>
      <c r="BJ8006" s="136"/>
    </row>
    <row r="8007" spans="5:62" ht="14.25" customHeight="1" x14ac:dyDescent="0.25">
      <c r="E8007" s="113"/>
      <c r="H8007" s="133"/>
      <c r="T8007" s="133"/>
      <c r="X8007" s="131"/>
      <c r="Y8007" s="133"/>
      <c r="AJ8007" s="133"/>
      <c r="AO8007" s="135"/>
      <c r="AP8007" s="135"/>
      <c r="BJ8007" s="136"/>
    </row>
    <row r="8008" spans="5:62" ht="14.25" customHeight="1" x14ac:dyDescent="0.25">
      <c r="E8008" s="113"/>
      <c r="H8008" s="133"/>
      <c r="T8008" s="133"/>
      <c r="X8008" s="131"/>
      <c r="Y8008" s="133"/>
      <c r="AJ8008" s="133"/>
      <c r="AO8008" s="135"/>
      <c r="AP8008" s="135"/>
      <c r="BJ8008" s="136"/>
    </row>
    <row r="8009" spans="5:62" ht="14.25" customHeight="1" x14ac:dyDescent="0.25">
      <c r="E8009" s="113"/>
      <c r="H8009" s="133"/>
      <c r="T8009" s="133"/>
      <c r="X8009" s="131"/>
      <c r="Y8009" s="133"/>
      <c r="AJ8009" s="133"/>
      <c r="AO8009" s="135"/>
      <c r="AP8009" s="135"/>
      <c r="BJ8009" s="136"/>
    </row>
    <row r="8010" spans="5:62" ht="14.25" customHeight="1" x14ac:dyDescent="0.25">
      <c r="E8010" s="113"/>
      <c r="H8010" s="133"/>
      <c r="T8010" s="133"/>
      <c r="X8010" s="131"/>
      <c r="Y8010" s="133"/>
      <c r="AJ8010" s="133"/>
      <c r="AO8010" s="135"/>
      <c r="AP8010" s="135"/>
      <c r="BJ8010" s="136"/>
    </row>
    <row r="8011" spans="5:62" ht="14.25" customHeight="1" x14ac:dyDescent="0.25">
      <c r="E8011" s="113"/>
      <c r="H8011" s="133"/>
      <c r="T8011" s="133"/>
      <c r="X8011" s="131"/>
      <c r="Y8011" s="133"/>
      <c r="AJ8011" s="133"/>
      <c r="AO8011" s="135"/>
      <c r="AP8011" s="135"/>
      <c r="BJ8011" s="136"/>
    </row>
    <row r="8012" spans="5:62" ht="14.25" customHeight="1" x14ac:dyDescent="0.25">
      <c r="E8012" s="113"/>
      <c r="H8012" s="133"/>
      <c r="T8012" s="133"/>
      <c r="X8012" s="131"/>
      <c r="Y8012" s="133"/>
      <c r="AJ8012" s="133"/>
      <c r="AO8012" s="135"/>
      <c r="AP8012" s="135"/>
      <c r="BJ8012" s="136"/>
    </row>
    <row r="8013" spans="5:62" ht="14.25" customHeight="1" x14ac:dyDescent="0.25">
      <c r="E8013" s="113"/>
      <c r="H8013" s="133"/>
      <c r="T8013" s="133"/>
      <c r="X8013" s="131"/>
      <c r="Y8013" s="133"/>
      <c r="AJ8013" s="133"/>
      <c r="AO8013" s="135"/>
      <c r="AP8013" s="135"/>
      <c r="BJ8013" s="136"/>
    </row>
    <row r="8014" spans="5:62" ht="14.25" customHeight="1" x14ac:dyDescent="0.25">
      <c r="E8014" s="113"/>
      <c r="H8014" s="133"/>
      <c r="T8014" s="133"/>
      <c r="X8014" s="131"/>
      <c r="Y8014" s="133"/>
      <c r="AJ8014" s="133"/>
      <c r="AO8014" s="135"/>
      <c r="AP8014" s="135"/>
      <c r="BJ8014" s="136"/>
    </row>
    <row r="8015" spans="5:62" ht="14.25" customHeight="1" x14ac:dyDescent="0.25">
      <c r="E8015" s="113"/>
      <c r="H8015" s="133"/>
      <c r="T8015" s="133"/>
      <c r="X8015" s="131"/>
      <c r="Y8015" s="133"/>
      <c r="AJ8015" s="133"/>
      <c r="AO8015" s="135"/>
      <c r="AP8015" s="135"/>
      <c r="BJ8015" s="136"/>
    </row>
    <row r="8016" spans="5:62" ht="14.25" customHeight="1" x14ac:dyDescent="0.25">
      <c r="E8016" s="113"/>
      <c r="H8016" s="133"/>
      <c r="T8016" s="133"/>
      <c r="X8016" s="131"/>
      <c r="Y8016" s="133"/>
      <c r="AJ8016" s="133"/>
      <c r="AO8016" s="135"/>
      <c r="AP8016" s="135"/>
      <c r="BJ8016" s="136"/>
    </row>
    <row r="8017" spans="5:62" ht="14.25" customHeight="1" x14ac:dyDescent="0.25">
      <c r="E8017" s="113"/>
      <c r="H8017" s="133"/>
      <c r="T8017" s="133"/>
      <c r="X8017" s="131"/>
      <c r="Y8017" s="133"/>
      <c r="AJ8017" s="133"/>
      <c r="AO8017" s="135"/>
      <c r="AP8017" s="135"/>
      <c r="BJ8017" s="136"/>
    </row>
    <row r="8018" spans="5:62" ht="14.25" customHeight="1" x14ac:dyDescent="0.25">
      <c r="E8018" s="113"/>
      <c r="H8018" s="133"/>
      <c r="T8018" s="133"/>
      <c r="X8018" s="131"/>
      <c r="Y8018" s="133"/>
      <c r="AJ8018" s="133"/>
      <c r="AO8018" s="135"/>
      <c r="AP8018" s="135"/>
      <c r="BJ8018" s="136"/>
    </row>
    <row r="8019" spans="5:62" ht="14.25" customHeight="1" x14ac:dyDescent="0.25">
      <c r="E8019" s="113"/>
      <c r="H8019" s="133"/>
      <c r="T8019" s="133"/>
      <c r="X8019" s="131"/>
      <c r="Y8019" s="133"/>
      <c r="AJ8019" s="133"/>
      <c r="AO8019" s="135"/>
      <c r="AP8019" s="135"/>
      <c r="BJ8019" s="136"/>
    </row>
    <row r="8020" spans="5:62" ht="14.25" customHeight="1" x14ac:dyDescent="0.25">
      <c r="E8020" s="113"/>
      <c r="H8020" s="133"/>
      <c r="T8020" s="133"/>
      <c r="X8020" s="131"/>
      <c r="Y8020" s="133"/>
      <c r="AJ8020" s="133"/>
      <c r="AO8020" s="135"/>
      <c r="AP8020" s="135"/>
      <c r="BJ8020" s="136"/>
    </row>
    <row r="8021" spans="5:62" ht="14.25" customHeight="1" x14ac:dyDescent="0.25">
      <c r="E8021" s="113"/>
      <c r="H8021" s="133"/>
      <c r="T8021" s="133"/>
      <c r="X8021" s="131"/>
      <c r="Y8021" s="133"/>
      <c r="AJ8021" s="133"/>
      <c r="AO8021" s="135"/>
      <c r="AP8021" s="135"/>
      <c r="BJ8021" s="136"/>
    </row>
    <row r="8022" spans="5:62" ht="14.25" customHeight="1" x14ac:dyDescent="0.25">
      <c r="E8022" s="113"/>
      <c r="H8022" s="133"/>
      <c r="T8022" s="133"/>
      <c r="X8022" s="131"/>
      <c r="Y8022" s="133"/>
      <c r="AJ8022" s="133"/>
      <c r="AO8022" s="135"/>
      <c r="AP8022" s="135"/>
      <c r="BJ8022" s="136"/>
    </row>
    <row r="8023" spans="5:62" ht="14.25" customHeight="1" x14ac:dyDescent="0.25">
      <c r="E8023" s="113"/>
      <c r="H8023" s="133"/>
      <c r="T8023" s="133"/>
      <c r="X8023" s="131"/>
      <c r="Y8023" s="133"/>
      <c r="AJ8023" s="133"/>
      <c r="AO8023" s="135"/>
      <c r="AP8023" s="135"/>
      <c r="BJ8023" s="136"/>
    </row>
    <row r="8024" spans="5:62" ht="14.25" customHeight="1" x14ac:dyDescent="0.25">
      <c r="E8024" s="113"/>
      <c r="H8024" s="133"/>
      <c r="T8024" s="133"/>
      <c r="X8024" s="131"/>
      <c r="Y8024" s="133"/>
      <c r="AJ8024" s="133"/>
      <c r="AO8024" s="135"/>
      <c r="AP8024" s="135"/>
      <c r="BJ8024" s="136"/>
    </row>
    <row r="8025" spans="5:62" ht="14.25" customHeight="1" x14ac:dyDescent="0.25">
      <c r="E8025" s="113"/>
      <c r="H8025" s="133"/>
      <c r="T8025" s="133"/>
      <c r="X8025" s="131"/>
      <c r="Y8025" s="133"/>
      <c r="AJ8025" s="133"/>
      <c r="AO8025" s="135"/>
      <c r="AP8025" s="135"/>
      <c r="BJ8025" s="136"/>
    </row>
    <row r="8026" spans="5:62" ht="14.25" customHeight="1" x14ac:dyDescent="0.25">
      <c r="E8026" s="113"/>
      <c r="H8026" s="133"/>
      <c r="T8026" s="133"/>
      <c r="X8026" s="131"/>
      <c r="Y8026" s="133"/>
      <c r="AJ8026" s="133"/>
      <c r="AO8026" s="135"/>
      <c r="AP8026" s="135"/>
      <c r="BJ8026" s="136"/>
    </row>
    <row r="8027" spans="5:62" ht="14.25" customHeight="1" x14ac:dyDescent="0.25">
      <c r="E8027" s="113"/>
      <c r="H8027" s="133"/>
      <c r="T8027" s="133"/>
      <c r="X8027" s="131"/>
      <c r="Y8027" s="133"/>
      <c r="AJ8027" s="133"/>
      <c r="AO8027" s="135"/>
      <c r="AP8027" s="135"/>
      <c r="BJ8027" s="136"/>
    </row>
    <row r="8028" spans="5:62" ht="14.25" customHeight="1" x14ac:dyDescent="0.25">
      <c r="E8028" s="113"/>
      <c r="H8028" s="133"/>
      <c r="T8028" s="133"/>
      <c r="X8028" s="131"/>
      <c r="Y8028" s="133"/>
      <c r="AJ8028" s="133"/>
      <c r="AO8028" s="135"/>
      <c r="AP8028" s="135"/>
      <c r="BJ8028" s="136"/>
    </row>
    <row r="8029" spans="5:62" ht="14.25" customHeight="1" x14ac:dyDescent="0.25">
      <c r="E8029" s="113"/>
      <c r="H8029" s="133"/>
      <c r="T8029" s="133"/>
      <c r="X8029" s="131"/>
      <c r="Y8029" s="133"/>
      <c r="AJ8029" s="133"/>
      <c r="AO8029" s="135"/>
      <c r="AP8029" s="135"/>
      <c r="BJ8029" s="136"/>
    </row>
    <row r="8030" spans="5:62" ht="14.25" customHeight="1" x14ac:dyDescent="0.25">
      <c r="E8030" s="113"/>
      <c r="H8030" s="133"/>
      <c r="T8030" s="133"/>
      <c r="X8030" s="131"/>
      <c r="Y8030" s="133"/>
      <c r="AJ8030" s="133"/>
      <c r="AO8030" s="135"/>
      <c r="AP8030" s="135"/>
      <c r="BJ8030" s="136"/>
    </row>
    <row r="8031" spans="5:62" ht="14.25" customHeight="1" x14ac:dyDescent="0.25">
      <c r="E8031" s="113"/>
      <c r="H8031" s="133"/>
      <c r="T8031" s="133"/>
      <c r="X8031" s="131"/>
      <c r="Y8031" s="133"/>
      <c r="AJ8031" s="133"/>
      <c r="AO8031" s="135"/>
      <c r="AP8031" s="135"/>
      <c r="BJ8031" s="136"/>
    </row>
    <row r="8032" spans="5:62" ht="14.25" customHeight="1" x14ac:dyDescent="0.25">
      <c r="E8032" s="113"/>
      <c r="H8032" s="133"/>
      <c r="T8032" s="133"/>
      <c r="X8032" s="131"/>
      <c r="Y8032" s="133"/>
      <c r="AJ8032" s="133"/>
      <c r="AO8032" s="135"/>
      <c r="AP8032" s="135"/>
      <c r="BJ8032" s="136"/>
    </row>
    <row r="8033" spans="5:62" ht="14.25" customHeight="1" x14ac:dyDescent="0.25">
      <c r="E8033" s="113"/>
      <c r="H8033" s="133"/>
      <c r="T8033" s="133"/>
      <c r="X8033" s="131"/>
      <c r="Y8033" s="133"/>
      <c r="AJ8033" s="133"/>
      <c r="AO8033" s="135"/>
      <c r="AP8033" s="135"/>
      <c r="BJ8033" s="136"/>
    </row>
    <row r="8034" spans="5:62" ht="14.25" customHeight="1" x14ac:dyDescent="0.25">
      <c r="E8034" s="113"/>
      <c r="H8034" s="133"/>
      <c r="T8034" s="133"/>
      <c r="X8034" s="131"/>
      <c r="Y8034" s="133"/>
      <c r="AJ8034" s="133"/>
      <c r="AO8034" s="135"/>
      <c r="AP8034" s="135"/>
      <c r="BJ8034" s="136"/>
    </row>
    <row r="8035" spans="5:62" ht="14.25" customHeight="1" x14ac:dyDescent="0.25">
      <c r="E8035" s="113"/>
      <c r="H8035" s="133"/>
      <c r="T8035" s="133"/>
      <c r="X8035" s="131"/>
      <c r="Y8035" s="133"/>
      <c r="AJ8035" s="133"/>
      <c r="AO8035" s="135"/>
      <c r="AP8035" s="135"/>
      <c r="BJ8035" s="136"/>
    </row>
    <row r="8036" spans="5:62" ht="14.25" customHeight="1" x14ac:dyDescent="0.25">
      <c r="E8036" s="113"/>
      <c r="H8036" s="133"/>
      <c r="T8036" s="133"/>
      <c r="X8036" s="131"/>
      <c r="Y8036" s="133"/>
      <c r="AJ8036" s="133"/>
      <c r="AO8036" s="135"/>
      <c r="AP8036" s="135"/>
      <c r="BJ8036" s="136"/>
    </row>
    <row r="8037" spans="5:62" ht="14.25" customHeight="1" x14ac:dyDescent="0.25">
      <c r="E8037" s="113"/>
      <c r="H8037" s="133"/>
      <c r="T8037" s="133"/>
      <c r="X8037" s="131"/>
      <c r="Y8037" s="133"/>
      <c r="AJ8037" s="133"/>
      <c r="AO8037" s="135"/>
      <c r="AP8037" s="135"/>
      <c r="BJ8037" s="136"/>
    </row>
    <row r="8038" spans="5:62" ht="14.25" customHeight="1" x14ac:dyDescent="0.25">
      <c r="E8038" s="113"/>
      <c r="H8038" s="133"/>
      <c r="T8038" s="133"/>
      <c r="X8038" s="131"/>
      <c r="Y8038" s="133"/>
      <c r="AJ8038" s="133"/>
      <c r="AO8038" s="135"/>
      <c r="AP8038" s="135"/>
      <c r="BJ8038" s="136"/>
    </row>
    <row r="8039" spans="5:62" ht="14.25" customHeight="1" x14ac:dyDescent="0.25">
      <c r="E8039" s="113"/>
      <c r="H8039" s="133"/>
      <c r="T8039" s="133"/>
      <c r="X8039" s="131"/>
      <c r="Y8039" s="133"/>
      <c r="AJ8039" s="133"/>
      <c r="AO8039" s="135"/>
      <c r="AP8039" s="135"/>
      <c r="BJ8039" s="136"/>
    </row>
    <row r="8040" spans="5:62" ht="14.25" customHeight="1" x14ac:dyDescent="0.25">
      <c r="E8040" s="113"/>
      <c r="H8040" s="133"/>
      <c r="T8040" s="133"/>
      <c r="X8040" s="131"/>
      <c r="Y8040" s="133"/>
      <c r="AJ8040" s="133"/>
      <c r="AO8040" s="135"/>
      <c r="AP8040" s="135"/>
      <c r="BJ8040" s="136"/>
    </row>
    <row r="8041" spans="5:62" ht="14.25" customHeight="1" x14ac:dyDescent="0.25">
      <c r="E8041" s="113"/>
      <c r="H8041" s="133"/>
      <c r="T8041" s="133"/>
      <c r="X8041" s="131"/>
      <c r="Y8041" s="133"/>
      <c r="AJ8041" s="133"/>
      <c r="AO8041" s="135"/>
      <c r="AP8041" s="135"/>
      <c r="BJ8041" s="136"/>
    </row>
    <row r="8042" spans="5:62" ht="14.25" customHeight="1" x14ac:dyDescent="0.25">
      <c r="E8042" s="113"/>
      <c r="H8042" s="133"/>
      <c r="T8042" s="133"/>
      <c r="X8042" s="131"/>
      <c r="Y8042" s="133"/>
      <c r="AJ8042" s="133"/>
      <c r="AO8042" s="135"/>
      <c r="AP8042" s="135"/>
      <c r="BJ8042" s="136"/>
    </row>
    <row r="8043" spans="5:62" ht="14.25" customHeight="1" x14ac:dyDescent="0.25">
      <c r="E8043" s="113"/>
      <c r="H8043" s="133"/>
      <c r="T8043" s="133"/>
      <c r="X8043" s="131"/>
      <c r="Y8043" s="133"/>
      <c r="AJ8043" s="133"/>
      <c r="AO8043" s="135"/>
      <c r="AP8043" s="135"/>
      <c r="BJ8043" s="136"/>
    </row>
    <row r="8044" spans="5:62" ht="14.25" customHeight="1" x14ac:dyDescent="0.25">
      <c r="E8044" s="113"/>
      <c r="H8044" s="133"/>
      <c r="T8044" s="133"/>
      <c r="X8044" s="131"/>
      <c r="Y8044" s="133"/>
      <c r="AJ8044" s="133"/>
      <c r="AO8044" s="135"/>
      <c r="AP8044" s="135"/>
      <c r="BJ8044" s="136"/>
    </row>
    <row r="8045" spans="5:62" ht="14.25" customHeight="1" x14ac:dyDescent="0.25">
      <c r="E8045" s="113"/>
      <c r="H8045" s="133"/>
      <c r="T8045" s="133"/>
      <c r="X8045" s="131"/>
      <c r="Y8045" s="133"/>
      <c r="AJ8045" s="133"/>
      <c r="AO8045" s="135"/>
      <c r="AP8045" s="135"/>
      <c r="BJ8045" s="136"/>
    </row>
    <row r="8046" spans="5:62" ht="14.25" customHeight="1" x14ac:dyDescent="0.25">
      <c r="E8046" s="113"/>
      <c r="H8046" s="133"/>
      <c r="T8046" s="133"/>
      <c r="X8046" s="131"/>
      <c r="Y8046" s="133"/>
      <c r="AJ8046" s="133"/>
      <c r="AO8046" s="135"/>
      <c r="AP8046" s="135"/>
      <c r="BJ8046" s="136"/>
    </row>
    <row r="8047" spans="5:62" ht="14.25" customHeight="1" x14ac:dyDescent="0.25">
      <c r="E8047" s="113"/>
      <c r="H8047" s="133"/>
      <c r="T8047" s="133"/>
      <c r="X8047" s="131"/>
      <c r="Y8047" s="133"/>
      <c r="AJ8047" s="133"/>
      <c r="AO8047" s="135"/>
      <c r="AP8047" s="135"/>
      <c r="BJ8047" s="136"/>
    </row>
    <row r="8048" spans="5:62" ht="14.25" customHeight="1" x14ac:dyDescent="0.25">
      <c r="E8048" s="113"/>
      <c r="H8048" s="133"/>
      <c r="T8048" s="133"/>
      <c r="X8048" s="131"/>
      <c r="Y8048" s="133"/>
      <c r="AJ8048" s="133"/>
      <c r="AO8048" s="135"/>
      <c r="AP8048" s="135"/>
      <c r="BJ8048" s="136"/>
    </row>
    <row r="8049" spans="5:62" ht="14.25" customHeight="1" x14ac:dyDescent="0.25">
      <c r="E8049" s="113"/>
      <c r="H8049" s="133"/>
      <c r="T8049" s="133"/>
      <c r="X8049" s="131"/>
      <c r="Y8049" s="133"/>
      <c r="AJ8049" s="133"/>
      <c r="AO8049" s="135"/>
      <c r="AP8049" s="135"/>
      <c r="BJ8049" s="136"/>
    </row>
    <row r="8050" spans="5:62" ht="14.25" customHeight="1" x14ac:dyDescent="0.25">
      <c r="E8050" s="113"/>
      <c r="H8050" s="133"/>
      <c r="T8050" s="133"/>
      <c r="X8050" s="131"/>
      <c r="Y8050" s="133"/>
      <c r="AJ8050" s="133"/>
      <c r="AO8050" s="135"/>
      <c r="AP8050" s="135"/>
      <c r="BJ8050" s="136"/>
    </row>
    <row r="8051" spans="5:62" ht="14.25" customHeight="1" x14ac:dyDescent="0.25">
      <c r="E8051" s="113"/>
      <c r="H8051" s="133"/>
      <c r="T8051" s="133"/>
      <c r="X8051" s="131"/>
      <c r="Y8051" s="133"/>
      <c r="AJ8051" s="133"/>
      <c r="AO8051" s="135"/>
      <c r="AP8051" s="135"/>
      <c r="BJ8051" s="136"/>
    </row>
    <row r="8052" spans="5:62" ht="14.25" customHeight="1" x14ac:dyDescent="0.25">
      <c r="E8052" s="113"/>
      <c r="H8052" s="133"/>
      <c r="T8052" s="133"/>
      <c r="X8052" s="131"/>
      <c r="Y8052" s="133"/>
      <c r="AJ8052" s="133"/>
      <c r="AO8052" s="135"/>
      <c r="AP8052" s="135"/>
      <c r="BJ8052" s="136"/>
    </row>
    <row r="8053" spans="5:62" ht="14.25" customHeight="1" x14ac:dyDescent="0.25">
      <c r="E8053" s="113"/>
      <c r="H8053" s="133"/>
      <c r="T8053" s="133"/>
      <c r="X8053" s="131"/>
      <c r="Y8053" s="133"/>
      <c r="AJ8053" s="133"/>
      <c r="AO8053" s="135"/>
      <c r="AP8053" s="135"/>
      <c r="BJ8053" s="136"/>
    </row>
    <row r="8054" spans="5:62" ht="14.25" customHeight="1" x14ac:dyDescent="0.25">
      <c r="E8054" s="113"/>
      <c r="H8054" s="133"/>
      <c r="T8054" s="133"/>
      <c r="X8054" s="131"/>
      <c r="Y8054" s="133"/>
      <c r="AJ8054" s="133"/>
      <c r="AO8054" s="135"/>
      <c r="AP8054" s="135"/>
      <c r="BJ8054" s="136"/>
    </row>
    <row r="8055" spans="5:62" ht="14.25" customHeight="1" x14ac:dyDescent="0.25">
      <c r="E8055" s="113"/>
      <c r="H8055" s="133"/>
      <c r="T8055" s="133"/>
      <c r="X8055" s="131"/>
      <c r="Y8055" s="133"/>
      <c r="AJ8055" s="133"/>
      <c r="AO8055" s="135"/>
      <c r="AP8055" s="135"/>
      <c r="BJ8055" s="136"/>
    </row>
    <row r="8056" spans="5:62" ht="14.25" customHeight="1" x14ac:dyDescent="0.25">
      <c r="E8056" s="113"/>
      <c r="H8056" s="133"/>
      <c r="T8056" s="133"/>
      <c r="X8056" s="131"/>
      <c r="Y8056" s="133"/>
      <c r="AJ8056" s="133"/>
      <c r="AO8056" s="135"/>
      <c r="AP8056" s="135"/>
      <c r="BJ8056" s="136"/>
    </row>
    <row r="8057" spans="5:62" ht="14.25" customHeight="1" x14ac:dyDescent="0.25">
      <c r="E8057" s="113"/>
      <c r="H8057" s="133"/>
      <c r="T8057" s="133"/>
      <c r="X8057" s="131"/>
      <c r="Y8057" s="133"/>
      <c r="AJ8057" s="133"/>
      <c r="AO8057" s="135"/>
      <c r="AP8057" s="135"/>
      <c r="BJ8057" s="136"/>
    </row>
    <row r="8058" spans="5:62" ht="14.25" customHeight="1" x14ac:dyDescent="0.25">
      <c r="E8058" s="113"/>
      <c r="H8058" s="133"/>
      <c r="T8058" s="133"/>
      <c r="X8058" s="131"/>
      <c r="Y8058" s="133"/>
      <c r="AJ8058" s="133"/>
      <c r="AO8058" s="135"/>
      <c r="AP8058" s="135"/>
      <c r="BJ8058" s="136"/>
    </row>
    <row r="8059" spans="5:62" ht="14.25" customHeight="1" x14ac:dyDescent="0.25">
      <c r="E8059" s="113"/>
      <c r="H8059" s="133"/>
      <c r="T8059" s="133"/>
      <c r="X8059" s="131"/>
      <c r="Y8059" s="133"/>
      <c r="AJ8059" s="133"/>
      <c r="AO8059" s="135"/>
      <c r="AP8059" s="135"/>
      <c r="BJ8059" s="136"/>
    </row>
    <row r="8060" spans="5:62" ht="14.25" customHeight="1" x14ac:dyDescent="0.25">
      <c r="E8060" s="113"/>
      <c r="H8060" s="133"/>
      <c r="T8060" s="133"/>
      <c r="X8060" s="131"/>
      <c r="Y8060" s="133"/>
      <c r="AJ8060" s="133"/>
      <c r="AO8060" s="135"/>
      <c r="AP8060" s="135"/>
      <c r="BJ8060" s="136"/>
    </row>
    <row r="8061" spans="5:62" ht="14.25" customHeight="1" x14ac:dyDescent="0.25">
      <c r="E8061" s="113"/>
      <c r="H8061" s="133"/>
      <c r="T8061" s="133"/>
      <c r="X8061" s="131"/>
      <c r="Y8061" s="133"/>
      <c r="AJ8061" s="133"/>
      <c r="AO8061" s="135"/>
      <c r="AP8061" s="135"/>
      <c r="BJ8061" s="136"/>
    </row>
    <row r="8062" spans="5:62" ht="14.25" customHeight="1" x14ac:dyDescent="0.25">
      <c r="E8062" s="113"/>
      <c r="H8062" s="133"/>
      <c r="T8062" s="133"/>
      <c r="X8062" s="131"/>
      <c r="Y8062" s="133"/>
      <c r="AJ8062" s="133"/>
      <c r="AO8062" s="135"/>
      <c r="AP8062" s="135"/>
      <c r="BJ8062" s="136"/>
    </row>
    <row r="8063" spans="5:62" ht="14.25" customHeight="1" x14ac:dyDescent="0.25">
      <c r="E8063" s="113"/>
      <c r="H8063" s="133"/>
      <c r="T8063" s="133"/>
      <c r="X8063" s="131"/>
      <c r="Y8063" s="133"/>
      <c r="AJ8063" s="133"/>
      <c r="AO8063" s="135"/>
      <c r="AP8063" s="135"/>
      <c r="BJ8063" s="136"/>
    </row>
    <row r="8064" spans="5:62" ht="14.25" customHeight="1" x14ac:dyDescent="0.25">
      <c r="E8064" s="113"/>
      <c r="H8064" s="133"/>
      <c r="T8064" s="133"/>
      <c r="X8064" s="131"/>
      <c r="Y8064" s="133"/>
      <c r="AJ8064" s="133"/>
      <c r="AO8064" s="135"/>
      <c r="AP8064" s="135"/>
      <c r="BJ8064" s="136"/>
    </row>
    <row r="8065" spans="5:62" ht="14.25" customHeight="1" x14ac:dyDescent="0.25">
      <c r="E8065" s="113"/>
      <c r="H8065" s="133"/>
      <c r="T8065" s="133"/>
      <c r="X8065" s="131"/>
      <c r="Y8065" s="133"/>
      <c r="AJ8065" s="133"/>
      <c r="AO8065" s="135"/>
      <c r="AP8065" s="135"/>
      <c r="BJ8065" s="136"/>
    </row>
    <row r="8066" spans="5:62" ht="14.25" customHeight="1" x14ac:dyDescent="0.25">
      <c r="E8066" s="113"/>
      <c r="H8066" s="133"/>
      <c r="T8066" s="133"/>
      <c r="X8066" s="131"/>
      <c r="Y8066" s="133"/>
      <c r="AJ8066" s="133"/>
      <c r="AO8066" s="135"/>
      <c r="AP8066" s="135"/>
      <c r="BJ8066" s="136"/>
    </row>
    <row r="8067" spans="5:62" ht="14.25" customHeight="1" x14ac:dyDescent="0.25">
      <c r="E8067" s="113"/>
      <c r="H8067" s="133"/>
      <c r="T8067" s="133"/>
      <c r="X8067" s="131"/>
      <c r="Y8067" s="133"/>
      <c r="AJ8067" s="133"/>
      <c r="AO8067" s="135"/>
      <c r="AP8067" s="135"/>
      <c r="BJ8067" s="136"/>
    </row>
    <row r="8068" spans="5:62" ht="14.25" customHeight="1" x14ac:dyDescent="0.25">
      <c r="E8068" s="113"/>
      <c r="H8068" s="133"/>
      <c r="T8068" s="133"/>
      <c r="X8068" s="131"/>
      <c r="Y8068" s="133"/>
      <c r="AJ8068" s="133"/>
      <c r="AO8068" s="135"/>
      <c r="AP8068" s="135"/>
      <c r="BJ8068" s="136"/>
    </row>
    <row r="8069" spans="5:62" ht="14.25" customHeight="1" x14ac:dyDescent="0.25">
      <c r="E8069" s="113"/>
      <c r="H8069" s="133"/>
      <c r="T8069" s="133"/>
      <c r="X8069" s="131"/>
      <c r="Y8069" s="133"/>
      <c r="AJ8069" s="133"/>
      <c r="AO8069" s="135"/>
      <c r="AP8069" s="135"/>
      <c r="BJ8069" s="136"/>
    </row>
    <row r="8070" spans="5:62" ht="14.25" customHeight="1" x14ac:dyDescent="0.25">
      <c r="E8070" s="113"/>
      <c r="H8070" s="133"/>
      <c r="T8070" s="133"/>
      <c r="X8070" s="131"/>
      <c r="Y8070" s="133"/>
      <c r="AJ8070" s="133"/>
      <c r="AO8070" s="135"/>
      <c r="AP8070" s="135"/>
      <c r="BJ8070" s="136"/>
    </row>
    <row r="8071" spans="5:62" ht="14.25" customHeight="1" x14ac:dyDescent="0.25">
      <c r="E8071" s="113"/>
      <c r="H8071" s="133"/>
      <c r="T8071" s="133"/>
      <c r="X8071" s="131"/>
      <c r="Y8071" s="133"/>
      <c r="AJ8071" s="133"/>
      <c r="AO8071" s="135"/>
      <c r="AP8071" s="135"/>
      <c r="BJ8071" s="136"/>
    </row>
    <row r="8072" spans="5:62" ht="14.25" customHeight="1" x14ac:dyDescent="0.25">
      <c r="E8072" s="113"/>
      <c r="H8072" s="133"/>
      <c r="T8072" s="133"/>
      <c r="X8072" s="131"/>
      <c r="Y8072" s="133"/>
      <c r="AJ8072" s="133"/>
      <c r="AO8072" s="135"/>
      <c r="AP8072" s="135"/>
      <c r="BJ8072" s="136"/>
    </row>
    <row r="8073" spans="5:62" ht="14.25" customHeight="1" x14ac:dyDescent="0.25">
      <c r="E8073" s="113"/>
      <c r="H8073" s="133"/>
      <c r="T8073" s="133"/>
      <c r="X8073" s="131"/>
      <c r="Y8073" s="133"/>
      <c r="AJ8073" s="133"/>
      <c r="AO8073" s="135"/>
      <c r="AP8073" s="135"/>
      <c r="BJ8073" s="136"/>
    </row>
    <row r="8074" spans="5:62" ht="14.25" customHeight="1" x14ac:dyDescent="0.25">
      <c r="E8074" s="113"/>
      <c r="H8074" s="133"/>
      <c r="T8074" s="133"/>
      <c r="X8074" s="131"/>
      <c r="Y8074" s="133"/>
      <c r="AJ8074" s="133"/>
      <c r="AO8074" s="135"/>
      <c r="AP8074" s="135"/>
      <c r="BJ8074" s="136"/>
    </row>
    <row r="8075" spans="5:62" ht="14.25" customHeight="1" x14ac:dyDescent="0.25">
      <c r="E8075" s="113"/>
      <c r="H8075" s="133"/>
      <c r="T8075" s="133"/>
      <c r="X8075" s="131"/>
      <c r="Y8075" s="133"/>
      <c r="AJ8075" s="133"/>
      <c r="AO8075" s="135"/>
      <c r="AP8075" s="135"/>
      <c r="BJ8075" s="136"/>
    </row>
    <row r="8076" spans="5:62" ht="14.25" customHeight="1" x14ac:dyDescent="0.25">
      <c r="E8076" s="113"/>
      <c r="H8076" s="133"/>
      <c r="T8076" s="133"/>
      <c r="X8076" s="131"/>
      <c r="Y8076" s="133"/>
      <c r="AJ8076" s="133"/>
      <c r="AO8076" s="135"/>
      <c r="AP8076" s="135"/>
      <c r="BJ8076" s="136"/>
    </row>
    <row r="8077" spans="5:62" ht="14.25" customHeight="1" x14ac:dyDescent="0.25">
      <c r="E8077" s="113"/>
      <c r="H8077" s="133"/>
      <c r="T8077" s="133"/>
      <c r="X8077" s="131"/>
      <c r="Y8077" s="133"/>
      <c r="AJ8077" s="133"/>
      <c r="AO8077" s="135"/>
      <c r="AP8077" s="135"/>
      <c r="BJ8077" s="136"/>
    </row>
    <row r="8078" spans="5:62" ht="14.25" customHeight="1" x14ac:dyDescent="0.25">
      <c r="E8078" s="113"/>
      <c r="H8078" s="133"/>
      <c r="T8078" s="133"/>
      <c r="X8078" s="131"/>
      <c r="Y8078" s="133"/>
      <c r="AJ8078" s="133"/>
      <c r="AO8078" s="135"/>
      <c r="AP8078" s="135"/>
      <c r="BJ8078" s="136"/>
    </row>
    <row r="8079" spans="5:62" ht="14.25" customHeight="1" x14ac:dyDescent="0.25">
      <c r="E8079" s="113"/>
      <c r="H8079" s="133"/>
      <c r="T8079" s="133"/>
      <c r="X8079" s="131"/>
      <c r="Y8079" s="133"/>
      <c r="AJ8079" s="133"/>
      <c r="AO8079" s="135"/>
      <c r="AP8079" s="135"/>
      <c r="BJ8079" s="136"/>
    </row>
    <row r="8080" spans="5:62" ht="14.25" customHeight="1" x14ac:dyDescent="0.25">
      <c r="E8080" s="113"/>
      <c r="H8080" s="133"/>
      <c r="T8080" s="133"/>
      <c r="X8080" s="131"/>
      <c r="Y8080" s="133"/>
      <c r="AJ8080" s="133"/>
      <c r="AO8080" s="135"/>
      <c r="AP8080" s="135"/>
      <c r="BJ8080" s="136"/>
    </row>
    <row r="8081" spans="5:62" ht="14.25" customHeight="1" x14ac:dyDescent="0.25">
      <c r="E8081" s="113"/>
      <c r="H8081" s="133"/>
      <c r="T8081" s="133"/>
      <c r="X8081" s="131"/>
      <c r="Y8081" s="133"/>
      <c r="AJ8081" s="133"/>
      <c r="AO8081" s="135"/>
      <c r="AP8081" s="135"/>
      <c r="BJ8081" s="136"/>
    </row>
    <row r="8082" spans="5:62" ht="14.25" customHeight="1" x14ac:dyDescent="0.25">
      <c r="E8082" s="113"/>
      <c r="H8082" s="133"/>
      <c r="T8082" s="133"/>
      <c r="X8082" s="131"/>
      <c r="Y8082" s="133"/>
      <c r="AJ8082" s="133"/>
      <c r="AO8082" s="135"/>
      <c r="AP8082" s="135"/>
      <c r="BJ8082" s="136"/>
    </row>
    <row r="8083" spans="5:62" ht="14.25" customHeight="1" x14ac:dyDescent="0.25">
      <c r="E8083" s="113"/>
      <c r="H8083" s="133"/>
      <c r="T8083" s="133"/>
      <c r="X8083" s="131"/>
      <c r="Y8083" s="133"/>
      <c r="AJ8083" s="133"/>
      <c r="AO8083" s="135"/>
      <c r="AP8083" s="135"/>
      <c r="BJ8083" s="136"/>
    </row>
    <row r="8084" spans="5:62" ht="14.25" customHeight="1" x14ac:dyDescent="0.25">
      <c r="E8084" s="113"/>
      <c r="H8084" s="133"/>
      <c r="T8084" s="133"/>
      <c r="X8084" s="131"/>
      <c r="Y8084" s="133"/>
      <c r="AJ8084" s="133"/>
      <c r="AO8084" s="135"/>
      <c r="AP8084" s="135"/>
      <c r="BJ8084" s="136"/>
    </row>
    <row r="8085" spans="5:62" ht="14.25" customHeight="1" x14ac:dyDescent="0.25">
      <c r="E8085" s="113"/>
      <c r="H8085" s="133"/>
      <c r="T8085" s="133"/>
      <c r="X8085" s="131"/>
      <c r="Y8085" s="133"/>
      <c r="AJ8085" s="133"/>
      <c r="AO8085" s="135"/>
      <c r="AP8085" s="135"/>
      <c r="BJ8085" s="136"/>
    </row>
    <row r="8086" spans="5:62" ht="14.25" customHeight="1" x14ac:dyDescent="0.25">
      <c r="E8086" s="113"/>
      <c r="H8086" s="133"/>
      <c r="T8086" s="133"/>
      <c r="X8086" s="131"/>
      <c r="Y8086" s="133"/>
      <c r="AJ8086" s="133"/>
      <c r="AO8086" s="135"/>
      <c r="AP8086" s="135"/>
      <c r="BJ8086" s="136"/>
    </row>
    <row r="8087" spans="5:62" ht="14.25" customHeight="1" x14ac:dyDescent="0.25">
      <c r="E8087" s="113"/>
      <c r="H8087" s="133"/>
      <c r="T8087" s="133"/>
      <c r="X8087" s="131"/>
      <c r="Y8087" s="133"/>
      <c r="AJ8087" s="133"/>
      <c r="AO8087" s="135"/>
      <c r="AP8087" s="135"/>
      <c r="BJ8087" s="136"/>
    </row>
    <row r="8088" spans="5:62" ht="14.25" customHeight="1" x14ac:dyDescent="0.25">
      <c r="E8088" s="113"/>
      <c r="H8088" s="133"/>
      <c r="T8088" s="133"/>
      <c r="X8088" s="131"/>
      <c r="Y8088" s="133"/>
      <c r="AJ8088" s="133"/>
      <c r="AO8088" s="135"/>
      <c r="AP8088" s="135"/>
      <c r="BJ8088" s="136"/>
    </row>
    <row r="8089" spans="5:62" ht="14.25" customHeight="1" x14ac:dyDescent="0.25">
      <c r="E8089" s="113"/>
      <c r="H8089" s="133"/>
      <c r="T8089" s="133"/>
      <c r="X8089" s="131"/>
      <c r="Y8089" s="133"/>
      <c r="AJ8089" s="133"/>
      <c r="AO8089" s="135"/>
      <c r="AP8089" s="135"/>
      <c r="BJ8089" s="136"/>
    </row>
    <row r="8090" spans="5:62" ht="14.25" customHeight="1" x14ac:dyDescent="0.25">
      <c r="E8090" s="113"/>
      <c r="H8090" s="133"/>
      <c r="T8090" s="133"/>
      <c r="X8090" s="131"/>
      <c r="Y8090" s="133"/>
      <c r="AJ8090" s="133"/>
      <c r="AO8090" s="135"/>
      <c r="AP8090" s="135"/>
      <c r="BJ8090" s="136"/>
    </row>
    <row r="8091" spans="5:62" ht="14.25" customHeight="1" x14ac:dyDescent="0.25">
      <c r="E8091" s="113"/>
      <c r="H8091" s="133"/>
      <c r="T8091" s="133"/>
      <c r="X8091" s="131"/>
      <c r="Y8091" s="133"/>
      <c r="AJ8091" s="133"/>
      <c r="AO8091" s="135"/>
      <c r="AP8091" s="135"/>
      <c r="BJ8091" s="136"/>
    </row>
    <row r="8092" spans="5:62" ht="14.25" customHeight="1" x14ac:dyDescent="0.25">
      <c r="E8092" s="113"/>
      <c r="H8092" s="133"/>
      <c r="T8092" s="133"/>
      <c r="X8092" s="131"/>
      <c r="Y8092" s="133"/>
      <c r="AJ8092" s="133"/>
      <c r="AO8092" s="135"/>
      <c r="AP8092" s="135"/>
      <c r="BJ8092" s="136"/>
    </row>
    <row r="8093" spans="5:62" ht="14.25" customHeight="1" x14ac:dyDescent="0.25">
      <c r="E8093" s="113"/>
      <c r="H8093" s="133"/>
      <c r="T8093" s="133"/>
      <c r="X8093" s="131"/>
      <c r="Y8093" s="133"/>
      <c r="AJ8093" s="133"/>
      <c r="AO8093" s="135"/>
      <c r="AP8093" s="135"/>
      <c r="BJ8093" s="136"/>
    </row>
    <row r="8094" spans="5:62" ht="14.25" customHeight="1" x14ac:dyDescent="0.25">
      <c r="E8094" s="113"/>
      <c r="H8094" s="133"/>
      <c r="T8094" s="133"/>
      <c r="X8094" s="131"/>
      <c r="Y8094" s="133"/>
      <c r="AJ8094" s="133"/>
      <c r="AO8094" s="135"/>
      <c r="AP8094" s="135"/>
      <c r="BJ8094" s="136"/>
    </row>
    <row r="8095" spans="5:62" ht="14.25" customHeight="1" x14ac:dyDescent="0.25">
      <c r="E8095" s="113"/>
      <c r="H8095" s="133"/>
      <c r="T8095" s="133"/>
      <c r="X8095" s="131"/>
      <c r="Y8095" s="133"/>
      <c r="AJ8095" s="133"/>
      <c r="AO8095" s="135"/>
      <c r="AP8095" s="135"/>
      <c r="BJ8095" s="136"/>
    </row>
    <row r="8096" spans="5:62" ht="14.25" customHeight="1" x14ac:dyDescent="0.25">
      <c r="E8096" s="113"/>
      <c r="H8096" s="133"/>
      <c r="T8096" s="133"/>
      <c r="X8096" s="131"/>
      <c r="Y8096" s="133"/>
      <c r="AJ8096" s="133"/>
      <c r="AO8096" s="135"/>
      <c r="AP8096" s="135"/>
      <c r="BJ8096" s="136"/>
    </row>
    <row r="8097" spans="5:62" ht="14.25" customHeight="1" x14ac:dyDescent="0.25">
      <c r="E8097" s="113"/>
      <c r="H8097" s="133"/>
      <c r="T8097" s="133"/>
      <c r="X8097" s="131"/>
      <c r="Y8097" s="133"/>
      <c r="AJ8097" s="133"/>
      <c r="AO8097" s="135"/>
      <c r="AP8097" s="135"/>
      <c r="BJ8097" s="136"/>
    </row>
    <row r="8098" spans="5:62" ht="14.25" customHeight="1" x14ac:dyDescent="0.25">
      <c r="E8098" s="113"/>
      <c r="H8098" s="133"/>
      <c r="T8098" s="133"/>
      <c r="X8098" s="131"/>
      <c r="Y8098" s="133"/>
      <c r="AJ8098" s="133"/>
      <c r="AO8098" s="135"/>
      <c r="AP8098" s="135"/>
      <c r="BJ8098" s="136"/>
    </row>
    <row r="8099" spans="5:62" ht="14.25" customHeight="1" x14ac:dyDescent="0.25">
      <c r="E8099" s="113"/>
      <c r="H8099" s="133"/>
      <c r="T8099" s="133"/>
      <c r="X8099" s="131"/>
      <c r="Y8099" s="133"/>
      <c r="AJ8099" s="133"/>
      <c r="AO8099" s="135"/>
      <c r="AP8099" s="135"/>
      <c r="BJ8099" s="136"/>
    </row>
    <row r="8100" spans="5:62" ht="14.25" customHeight="1" x14ac:dyDescent="0.25">
      <c r="E8100" s="113"/>
      <c r="H8100" s="133"/>
      <c r="T8100" s="133"/>
      <c r="X8100" s="131"/>
      <c r="Y8100" s="133"/>
      <c r="AJ8100" s="133"/>
      <c r="AO8100" s="135"/>
      <c r="AP8100" s="135"/>
      <c r="BJ8100" s="136"/>
    </row>
    <row r="8101" spans="5:62" ht="14.25" customHeight="1" x14ac:dyDescent="0.25">
      <c r="E8101" s="113"/>
      <c r="H8101" s="133"/>
      <c r="T8101" s="133"/>
      <c r="X8101" s="131"/>
      <c r="Y8101" s="133"/>
      <c r="AJ8101" s="133"/>
      <c r="AO8101" s="135"/>
      <c r="AP8101" s="135"/>
      <c r="BJ8101" s="136"/>
    </row>
    <row r="8102" spans="5:62" ht="14.25" customHeight="1" x14ac:dyDescent="0.25">
      <c r="E8102" s="113"/>
      <c r="H8102" s="133"/>
      <c r="T8102" s="133"/>
      <c r="X8102" s="131"/>
      <c r="Y8102" s="133"/>
      <c r="AJ8102" s="133"/>
      <c r="AO8102" s="135"/>
      <c r="AP8102" s="135"/>
      <c r="BJ8102" s="136"/>
    </row>
    <row r="8103" spans="5:62" ht="14.25" customHeight="1" x14ac:dyDescent="0.25">
      <c r="E8103" s="113"/>
      <c r="H8103" s="133"/>
      <c r="T8103" s="133"/>
      <c r="X8103" s="131"/>
      <c r="Y8103" s="133"/>
      <c r="AJ8103" s="133"/>
      <c r="AO8103" s="135"/>
      <c r="AP8103" s="135"/>
      <c r="BJ8103" s="136"/>
    </row>
    <row r="8104" spans="5:62" ht="14.25" customHeight="1" x14ac:dyDescent="0.25">
      <c r="E8104" s="113"/>
      <c r="H8104" s="133"/>
      <c r="T8104" s="133"/>
      <c r="X8104" s="131"/>
      <c r="Y8104" s="133"/>
      <c r="AJ8104" s="133"/>
      <c r="AO8104" s="135"/>
      <c r="AP8104" s="135"/>
      <c r="BJ8104" s="136"/>
    </row>
    <row r="8105" spans="5:62" ht="14.25" customHeight="1" x14ac:dyDescent="0.25">
      <c r="E8105" s="113"/>
      <c r="H8105" s="133"/>
      <c r="T8105" s="133"/>
      <c r="X8105" s="131"/>
      <c r="Y8105" s="133"/>
      <c r="AJ8105" s="133"/>
      <c r="AO8105" s="135"/>
      <c r="AP8105" s="135"/>
      <c r="BJ8105" s="136"/>
    </row>
    <row r="8106" spans="5:62" ht="14.25" customHeight="1" x14ac:dyDescent="0.25">
      <c r="E8106" s="113"/>
      <c r="H8106" s="133"/>
      <c r="T8106" s="133"/>
      <c r="X8106" s="131"/>
      <c r="Y8106" s="133"/>
      <c r="AJ8106" s="133"/>
      <c r="AO8106" s="135"/>
      <c r="AP8106" s="135"/>
      <c r="BJ8106" s="136"/>
    </row>
    <row r="8107" spans="5:62" ht="14.25" customHeight="1" x14ac:dyDescent="0.25">
      <c r="E8107" s="113"/>
      <c r="H8107" s="133"/>
      <c r="T8107" s="133"/>
      <c r="X8107" s="131"/>
      <c r="Y8107" s="133"/>
      <c r="AJ8107" s="133"/>
      <c r="AO8107" s="135"/>
      <c r="AP8107" s="135"/>
      <c r="BJ8107" s="136"/>
    </row>
    <row r="8108" spans="5:62" ht="14.25" customHeight="1" x14ac:dyDescent="0.25">
      <c r="E8108" s="113"/>
      <c r="H8108" s="133"/>
      <c r="T8108" s="133"/>
      <c r="X8108" s="131"/>
      <c r="Y8108" s="133"/>
      <c r="AJ8108" s="133"/>
      <c r="AO8108" s="135"/>
      <c r="AP8108" s="135"/>
      <c r="BJ8108" s="136"/>
    </row>
    <row r="8109" spans="5:62" ht="14.25" customHeight="1" x14ac:dyDescent="0.25">
      <c r="E8109" s="113"/>
      <c r="H8109" s="133"/>
      <c r="T8109" s="133"/>
      <c r="X8109" s="131"/>
      <c r="Y8109" s="133"/>
      <c r="AJ8109" s="133"/>
      <c r="AO8109" s="135"/>
      <c r="AP8109" s="135"/>
      <c r="BJ8109" s="136"/>
    </row>
    <row r="8110" spans="5:62" ht="14.25" customHeight="1" x14ac:dyDescent="0.25">
      <c r="E8110" s="113"/>
      <c r="H8110" s="133"/>
      <c r="T8110" s="133"/>
      <c r="X8110" s="131"/>
      <c r="Y8110" s="133"/>
      <c r="AJ8110" s="133"/>
      <c r="AO8110" s="135"/>
      <c r="AP8110" s="135"/>
      <c r="BJ8110" s="136"/>
    </row>
    <row r="8111" spans="5:62" ht="14.25" customHeight="1" x14ac:dyDescent="0.25">
      <c r="E8111" s="113"/>
      <c r="H8111" s="133"/>
      <c r="T8111" s="133"/>
      <c r="X8111" s="131"/>
      <c r="Y8111" s="133"/>
      <c r="AJ8111" s="133"/>
      <c r="AO8111" s="135"/>
      <c r="AP8111" s="135"/>
      <c r="BJ8111" s="136"/>
    </row>
    <row r="8112" spans="5:62" ht="14.25" customHeight="1" x14ac:dyDescent="0.25">
      <c r="E8112" s="113"/>
      <c r="H8112" s="133"/>
      <c r="T8112" s="133"/>
      <c r="X8112" s="131"/>
      <c r="Y8112" s="133"/>
      <c r="AJ8112" s="133"/>
      <c r="AO8112" s="135"/>
      <c r="AP8112" s="135"/>
      <c r="BJ8112" s="136"/>
    </row>
    <row r="8113" spans="5:62" ht="14.25" customHeight="1" x14ac:dyDescent="0.25">
      <c r="E8113" s="113"/>
      <c r="H8113" s="133"/>
      <c r="T8113" s="133"/>
      <c r="X8113" s="131"/>
      <c r="Y8113" s="133"/>
      <c r="AJ8113" s="133"/>
      <c r="AO8113" s="135"/>
      <c r="AP8113" s="135"/>
      <c r="BJ8113" s="136"/>
    </row>
    <row r="8114" spans="5:62" ht="14.25" customHeight="1" x14ac:dyDescent="0.25">
      <c r="E8114" s="113"/>
      <c r="H8114" s="133"/>
      <c r="T8114" s="133"/>
      <c r="X8114" s="131"/>
      <c r="Y8114" s="133"/>
      <c r="AJ8114" s="133"/>
      <c r="AO8114" s="135"/>
      <c r="AP8114" s="135"/>
      <c r="BJ8114" s="136"/>
    </row>
    <row r="8115" spans="5:62" ht="14.25" customHeight="1" x14ac:dyDescent="0.25">
      <c r="E8115" s="113"/>
      <c r="H8115" s="133"/>
      <c r="T8115" s="133"/>
      <c r="X8115" s="131"/>
      <c r="Y8115" s="133"/>
      <c r="AJ8115" s="133"/>
      <c r="AO8115" s="135"/>
      <c r="AP8115" s="135"/>
      <c r="BJ8115" s="136"/>
    </row>
    <row r="8116" spans="5:62" ht="14.25" customHeight="1" x14ac:dyDescent="0.25">
      <c r="E8116" s="113"/>
      <c r="H8116" s="133"/>
      <c r="T8116" s="133"/>
      <c r="X8116" s="131"/>
      <c r="Y8116" s="133"/>
      <c r="AJ8116" s="133"/>
      <c r="AO8116" s="135"/>
      <c r="AP8116" s="135"/>
      <c r="BJ8116" s="136"/>
    </row>
    <row r="8117" spans="5:62" ht="14.25" customHeight="1" x14ac:dyDescent="0.25">
      <c r="E8117" s="113"/>
      <c r="H8117" s="133"/>
      <c r="T8117" s="133"/>
      <c r="X8117" s="131"/>
      <c r="Y8117" s="133"/>
      <c r="AJ8117" s="133"/>
      <c r="AO8117" s="135"/>
      <c r="AP8117" s="135"/>
      <c r="BJ8117" s="136"/>
    </row>
    <row r="8118" spans="5:62" ht="14.25" customHeight="1" x14ac:dyDescent="0.25">
      <c r="E8118" s="113"/>
      <c r="H8118" s="133"/>
      <c r="T8118" s="133"/>
      <c r="X8118" s="131"/>
      <c r="Y8118" s="133"/>
      <c r="AJ8118" s="133"/>
      <c r="AO8118" s="135"/>
      <c r="AP8118" s="135"/>
      <c r="BJ8118" s="136"/>
    </row>
    <row r="8119" spans="5:62" ht="14.25" customHeight="1" x14ac:dyDescent="0.25">
      <c r="E8119" s="113"/>
      <c r="H8119" s="133"/>
      <c r="T8119" s="133"/>
      <c r="X8119" s="131"/>
      <c r="Y8119" s="133"/>
      <c r="AJ8119" s="133"/>
      <c r="AO8119" s="135"/>
      <c r="AP8119" s="135"/>
      <c r="BJ8119" s="136"/>
    </row>
    <row r="8120" spans="5:62" ht="14.25" customHeight="1" x14ac:dyDescent="0.25">
      <c r="E8120" s="113"/>
      <c r="H8120" s="133"/>
      <c r="T8120" s="133"/>
      <c r="X8120" s="131"/>
      <c r="Y8120" s="133"/>
      <c r="AJ8120" s="133"/>
      <c r="AO8120" s="135"/>
      <c r="AP8120" s="135"/>
      <c r="BJ8120" s="136"/>
    </row>
    <row r="8121" spans="5:62" ht="14.25" customHeight="1" x14ac:dyDescent="0.25">
      <c r="E8121" s="113"/>
      <c r="H8121" s="133"/>
      <c r="T8121" s="133"/>
      <c r="X8121" s="131"/>
      <c r="Y8121" s="133"/>
      <c r="AJ8121" s="133"/>
      <c r="AO8121" s="135"/>
      <c r="AP8121" s="135"/>
      <c r="BJ8121" s="136"/>
    </row>
    <row r="8122" spans="5:62" ht="14.25" customHeight="1" x14ac:dyDescent="0.25">
      <c r="E8122" s="113"/>
      <c r="H8122" s="133"/>
      <c r="T8122" s="133"/>
      <c r="X8122" s="131"/>
      <c r="Y8122" s="133"/>
      <c r="AJ8122" s="133"/>
      <c r="AO8122" s="135"/>
      <c r="AP8122" s="135"/>
      <c r="BJ8122" s="136"/>
    </row>
    <row r="8123" spans="5:62" ht="14.25" customHeight="1" x14ac:dyDescent="0.25">
      <c r="E8123" s="113"/>
      <c r="H8123" s="133"/>
      <c r="T8123" s="133"/>
      <c r="X8123" s="131"/>
      <c r="Y8123" s="133"/>
      <c r="AJ8123" s="133"/>
      <c r="AO8123" s="135"/>
      <c r="AP8123" s="135"/>
      <c r="BJ8123" s="136"/>
    </row>
    <row r="8124" spans="5:62" ht="14.25" customHeight="1" x14ac:dyDescent="0.25">
      <c r="E8124" s="113"/>
      <c r="H8124" s="133"/>
      <c r="T8124" s="133"/>
      <c r="X8124" s="131"/>
      <c r="Y8124" s="133"/>
      <c r="AJ8124" s="133"/>
      <c r="AO8124" s="135"/>
      <c r="AP8124" s="135"/>
      <c r="BJ8124" s="136"/>
    </row>
    <row r="8125" spans="5:62" ht="14.25" customHeight="1" x14ac:dyDescent="0.25">
      <c r="E8125" s="113"/>
      <c r="H8125" s="133"/>
      <c r="T8125" s="133"/>
      <c r="X8125" s="131"/>
      <c r="Y8125" s="133"/>
      <c r="AJ8125" s="133"/>
      <c r="AO8125" s="135"/>
      <c r="AP8125" s="135"/>
      <c r="BJ8125" s="136"/>
    </row>
    <row r="8126" spans="5:62" ht="14.25" customHeight="1" x14ac:dyDescent="0.25">
      <c r="E8126" s="113"/>
      <c r="H8126" s="133"/>
      <c r="T8126" s="133"/>
      <c r="X8126" s="131"/>
      <c r="Y8126" s="133"/>
      <c r="AJ8126" s="133"/>
      <c r="AO8126" s="135"/>
      <c r="AP8126" s="135"/>
      <c r="BJ8126" s="136"/>
    </row>
    <row r="8127" spans="5:62" ht="14.25" customHeight="1" x14ac:dyDescent="0.25">
      <c r="E8127" s="113"/>
      <c r="H8127" s="133"/>
      <c r="T8127" s="133"/>
      <c r="X8127" s="131"/>
      <c r="Y8127" s="133"/>
      <c r="AJ8127" s="133"/>
      <c r="AO8127" s="135"/>
      <c r="AP8127" s="135"/>
      <c r="BJ8127" s="136"/>
    </row>
    <row r="8128" spans="5:62" ht="14.25" customHeight="1" x14ac:dyDescent="0.25">
      <c r="E8128" s="113"/>
      <c r="H8128" s="133"/>
      <c r="T8128" s="133"/>
      <c r="X8128" s="131"/>
      <c r="Y8128" s="133"/>
      <c r="AJ8128" s="133"/>
      <c r="AO8128" s="135"/>
      <c r="AP8128" s="135"/>
      <c r="BJ8128" s="136"/>
    </row>
    <row r="8129" spans="5:62" ht="14.25" customHeight="1" x14ac:dyDescent="0.25">
      <c r="E8129" s="113"/>
      <c r="H8129" s="133"/>
      <c r="T8129" s="133"/>
      <c r="X8129" s="131"/>
      <c r="Y8129" s="133"/>
      <c r="AJ8129" s="133"/>
      <c r="AO8129" s="135"/>
      <c r="AP8129" s="135"/>
      <c r="BJ8129" s="136"/>
    </row>
    <row r="8130" spans="5:62" ht="14.25" customHeight="1" x14ac:dyDescent="0.25">
      <c r="E8130" s="113"/>
      <c r="H8130" s="133"/>
      <c r="T8130" s="133"/>
      <c r="X8130" s="131"/>
      <c r="Y8130" s="133"/>
      <c r="AJ8130" s="133"/>
      <c r="AO8130" s="135"/>
      <c r="AP8130" s="135"/>
      <c r="BJ8130" s="136"/>
    </row>
    <row r="8131" spans="5:62" ht="14.25" customHeight="1" x14ac:dyDescent="0.25">
      <c r="E8131" s="113"/>
      <c r="H8131" s="133"/>
      <c r="T8131" s="133"/>
      <c r="X8131" s="131"/>
      <c r="Y8131" s="133"/>
      <c r="AJ8131" s="133"/>
      <c r="AO8131" s="135"/>
      <c r="AP8131" s="135"/>
      <c r="BJ8131" s="136"/>
    </row>
    <row r="8132" spans="5:62" ht="14.25" customHeight="1" x14ac:dyDescent="0.25">
      <c r="E8132" s="113"/>
      <c r="H8132" s="133"/>
      <c r="T8132" s="133"/>
      <c r="X8132" s="131"/>
      <c r="Y8132" s="133"/>
      <c r="AJ8132" s="133"/>
      <c r="AO8132" s="135"/>
      <c r="AP8132" s="135"/>
      <c r="BJ8132" s="136"/>
    </row>
    <row r="8133" spans="5:62" ht="14.25" customHeight="1" x14ac:dyDescent="0.25">
      <c r="E8133" s="113"/>
      <c r="H8133" s="133"/>
      <c r="T8133" s="133"/>
      <c r="X8133" s="131"/>
      <c r="Y8133" s="133"/>
      <c r="AJ8133" s="133"/>
      <c r="AO8133" s="135"/>
      <c r="AP8133" s="135"/>
      <c r="BJ8133" s="136"/>
    </row>
    <row r="8134" spans="5:62" ht="14.25" customHeight="1" x14ac:dyDescent="0.25">
      <c r="E8134" s="113"/>
      <c r="H8134" s="133"/>
      <c r="T8134" s="133"/>
      <c r="X8134" s="131"/>
      <c r="Y8134" s="133"/>
      <c r="AJ8134" s="133"/>
      <c r="AO8134" s="135"/>
      <c r="AP8134" s="135"/>
      <c r="BJ8134" s="136"/>
    </row>
    <row r="8135" spans="5:62" ht="14.25" customHeight="1" x14ac:dyDescent="0.25">
      <c r="E8135" s="113"/>
      <c r="H8135" s="133"/>
      <c r="T8135" s="133"/>
      <c r="X8135" s="131"/>
      <c r="Y8135" s="133"/>
      <c r="AJ8135" s="133"/>
      <c r="AO8135" s="135"/>
      <c r="AP8135" s="135"/>
      <c r="BJ8135" s="136"/>
    </row>
    <row r="8136" spans="5:62" ht="14.25" customHeight="1" x14ac:dyDescent="0.25">
      <c r="E8136" s="113"/>
      <c r="H8136" s="133"/>
      <c r="T8136" s="133"/>
      <c r="X8136" s="131"/>
      <c r="Y8136" s="133"/>
      <c r="AJ8136" s="133"/>
      <c r="AO8136" s="135"/>
      <c r="AP8136" s="135"/>
      <c r="BJ8136" s="136"/>
    </row>
    <row r="8137" spans="5:62" ht="14.25" customHeight="1" x14ac:dyDescent="0.25">
      <c r="E8137" s="113"/>
      <c r="H8137" s="133"/>
      <c r="T8137" s="133"/>
      <c r="X8137" s="131"/>
      <c r="Y8137" s="133"/>
      <c r="AJ8137" s="133"/>
      <c r="AO8137" s="135"/>
      <c r="AP8137" s="135"/>
      <c r="BJ8137" s="136"/>
    </row>
    <row r="8138" spans="5:62" ht="14.25" customHeight="1" x14ac:dyDescent="0.25">
      <c r="E8138" s="113"/>
      <c r="H8138" s="133"/>
      <c r="T8138" s="133"/>
      <c r="X8138" s="131"/>
      <c r="Y8138" s="133"/>
      <c r="AJ8138" s="133"/>
      <c r="AO8138" s="135"/>
      <c r="AP8138" s="135"/>
      <c r="BJ8138" s="136"/>
    </row>
    <row r="8139" spans="5:62" ht="14.25" customHeight="1" x14ac:dyDescent="0.25">
      <c r="E8139" s="113"/>
      <c r="H8139" s="133"/>
      <c r="T8139" s="133"/>
      <c r="X8139" s="131"/>
      <c r="Y8139" s="133"/>
      <c r="AJ8139" s="133"/>
      <c r="AO8139" s="135"/>
      <c r="AP8139" s="135"/>
      <c r="BJ8139" s="136"/>
    </row>
    <row r="8140" spans="5:62" ht="14.25" customHeight="1" x14ac:dyDescent="0.25">
      <c r="E8140" s="113"/>
      <c r="H8140" s="133"/>
      <c r="T8140" s="133"/>
      <c r="X8140" s="131"/>
      <c r="Y8140" s="133"/>
      <c r="AJ8140" s="133"/>
      <c r="AO8140" s="135"/>
      <c r="AP8140" s="135"/>
      <c r="BJ8140" s="136"/>
    </row>
    <row r="8141" spans="5:62" ht="14.25" customHeight="1" x14ac:dyDescent="0.25">
      <c r="E8141" s="113"/>
      <c r="H8141" s="133"/>
      <c r="T8141" s="133"/>
      <c r="X8141" s="131"/>
      <c r="Y8141" s="133"/>
      <c r="AJ8141" s="133"/>
      <c r="AO8141" s="135"/>
      <c r="AP8141" s="135"/>
      <c r="BJ8141" s="136"/>
    </row>
    <row r="8142" spans="5:62" ht="14.25" customHeight="1" x14ac:dyDescent="0.25">
      <c r="E8142" s="113"/>
      <c r="H8142" s="133"/>
      <c r="T8142" s="133"/>
      <c r="X8142" s="131"/>
      <c r="Y8142" s="133"/>
      <c r="AJ8142" s="133"/>
      <c r="AO8142" s="135"/>
      <c r="AP8142" s="135"/>
      <c r="BJ8142" s="136"/>
    </row>
    <row r="8143" spans="5:62" ht="14.25" customHeight="1" x14ac:dyDescent="0.25">
      <c r="E8143" s="113"/>
      <c r="H8143" s="133"/>
      <c r="T8143" s="133"/>
      <c r="X8143" s="131"/>
      <c r="Y8143" s="133"/>
      <c r="AJ8143" s="133"/>
      <c r="AO8143" s="135"/>
      <c r="AP8143" s="135"/>
      <c r="BJ8143" s="136"/>
    </row>
    <row r="8144" spans="5:62" ht="14.25" customHeight="1" x14ac:dyDescent="0.25">
      <c r="E8144" s="113"/>
      <c r="H8144" s="133"/>
      <c r="T8144" s="133"/>
      <c r="X8144" s="131"/>
      <c r="Y8144" s="133"/>
      <c r="AJ8144" s="133"/>
      <c r="AO8144" s="135"/>
      <c r="AP8144" s="135"/>
      <c r="BJ8144" s="136"/>
    </row>
    <row r="8145" spans="5:62" ht="14.25" customHeight="1" x14ac:dyDescent="0.25">
      <c r="E8145" s="113"/>
      <c r="H8145" s="133"/>
      <c r="T8145" s="133"/>
      <c r="X8145" s="131"/>
      <c r="Y8145" s="133"/>
      <c r="AJ8145" s="133"/>
      <c r="AO8145" s="135"/>
      <c r="AP8145" s="135"/>
      <c r="BJ8145" s="136"/>
    </row>
    <row r="8146" spans="5:62" ht="14.25" customHeight="1" x14ac:dyDescent="0.25">
      <c r="E8146" s="113"/>
      <c r="H8146" s="133"/>
      <c r="T8146" s="133"/>
      <c r="X8146" s="131"/>
      <c r="Y8146" s="133"/>
      <c r="AJ8146" s="133"/>
      <c r="AO8146" s="135"/>
      <c r="AP8146" s="135"/>
      <c r="BJ8146" s="136"/>
    </row>
    <row r="8147" spans="5:62" ht="14.25" customHeight="1" x14ac:dyDescent="0.25">
      <c r="E8147" s="113"/>
      <c r="H8147" s="133"/>
      <c r="T8147" s="133"/>
      <c r="X8147" s="131"/>
      <c r="Y8147" s="133"/>
      <c r="AJ8147" s="133"/>
      <c r="AO8147" s="135"/>
      <c r="AP8147" s="135"/>
      <c r="BJ8147" s="136"/>
    </row>
    <row r="8148" spans="5:62" ht="14.25" customHeight="1" x14ac:dyDescent="0.25">
      <c r="E8148" s="113"/>
      <c r="H8148" s="133"/>
      <c r="T8148" s="133"/>
      <c r="X8148" s="131"/>
      <c r="Y8148" s="133"/>
      <c r="AJ8148" s="133"/>
      <c r="AO8148" s="135"/>
      <c r="AP8148" s="135"/>
      <c r="BJ8148" s="136"/>
    </row>
    <row r="8149" spans="5:62" ht="14.25" customHeight="1" x14ac:dyDescent="0.25">
      <c r="E8149" s="113"/>
      <c r="H8149" s="133"/>
      <c r="T8149" s="133"/>
      <c r="X8149" s="131"/>
      <c r="Y8149" s="133"/>
      <c r="AJ8149" s="133"/>
      <c r="AO8149" s="135"/>
      <c r="AP8149" s="135"/>
      <c r="BJ8149" s="136"/>
    </row>
    <row r="8150" spans="5:62" ht="14.25" customHeight="1" x14ac:dyDescent="0.25">
      <c r="E8150" s="113"/>
      <c r="H8150" s="133"/>
      <c r="T8150" s="133"/>
      <c r="X8150" s="131"/>
      <c r="Y8150" s="133"/>
      <c r="AJ8150" s="133"/>
      <c r="AO8150" s="135"/>
      <c r="AP8150" s="135"/>
      <c r="BJ8150" s="136"/>
    </row>
    <row r="8151" spans="5:62" ht="14.25" customHeight="1" x14ac:dyDescent="0.25">
      <c r="E8151" s="113"/>
      <c r="H8151" s="133"/>
      <c r="T8151" s="133"/>
      <c r="X8151" s="131"/>
      <c r="Y8151" s="133"/>
      <c r="AJ8151" s="133"/>
      <c r="AO8151" s="135"/>
      <c r="AP8151" s="135"/>
      <c r="BJ8151" s="136"/>
    </row>
    <row r="8152" spans="5:62" ht="14.25" customHeight="1" x14ac:dyDescent="0.25">
      <c r="E8152" s="113"/>
      <c r="H8152" s="133"/>
      <c r="T8152" s="133"/>
      <c r="X8152" s="131"/>
      <c r="Y8152" s="133"/>
      <c r="AJ8152" s="133"/>
      <c r="AO8152" s="135"/>
      <c r="AP8152" s="135"/>
      <c r="BJ8152" s="136"/>
    </row>
    <row r="8153" spans="5:62" ht="14.25" customHeight="1" x14ac:dyDescent="0.25">
      <c r="E8153" s="113"/>
      <c r="H8153" s="133"/>
      <c r="T8153" s="133"/>
      <c r="X8153" s="131"/>
      <c r="Y8153" s="133"/>
      <c r="AJ8153" s="133"/>
      <c r="AO8153" s="135"/>
      <c r="AP8153" s="135"/>
      <c r="BJ8153" s="136"/>
    </row>
    <row r="8154" spans="5:62" ht="14.25" customHeight="1" x14ac:dyDescent="0.25">
      <c r="E8154" s="113"/>
      <c r="H8154" s="133"/>
      <c r="T8154" s="133"/>
      <c r="X8154" s="131"/>
      <c r="Y8154" s="133"/>
      <c r="AJ8154" s="133"/>
      <c r="AO8154" s="135"/>
      <c r="AP8154" s="135"/>
      <c r="BJ8154" s="136"/>
    </row>
    <row r="8155" spans="5:62" ht="14.25" customHeight="1" x14ac:dyDescent="0.25">
      <c r="E8155" s="113"/>
      <c r="H8155" s="133"/>
      <c r="T8155" s="133"/>
      <c r="X8155" s="131"/>
      <c r="Y8155" s="133"/>
      <c r="AJ8155" s="133"/>
      <c r="AO8155" s="135"/>
      <c r="AP8155" s="135"/>
      <c r="BJ8155" s="136"/>
    </row>
    <row r="8156" spans="5:62" ht="14.25" customHeight="1" x14ac:dyDescent="0.25">
      <c r="E8156" s="113"/>
      <c r="H8156" s="133"/>
      <c r="T8156" s="133"/>
      <c r="X8156" s="131"/>
      <c r="Y8156" s="133"/>
      <c r="AJ8156" s="133"/>
      <c r="AO8156" s="135"/>
      <c r="AP8156" s="135"/>
      <c r="BJ8156" s="136"/>
    </row>
    <row r="8157" spans="5:62" ht="14.25" customHeight="1" x14ac:dyDescent="0.25">
      <c r="E8157" s="113"/>
      <c r="H8157" s="133"/>
      <c r="T8157" s="133"/>
      <c r="X8157" s="131"/>
      <c r="Y8157" s="133"/>
      <c r="AJ8157" s="133"/>
      <c r="AO8157" s="135"/>
      <c r="AP8157" s="135"/>
      <c r="BJ8157" s="136"/>
    </row>
    <row r="8158" spans="5:62" ht="14.25" customHeight="1" x14ac:dyDescent="0.25">
      <c r="E8158" s="113"/>
      <c r="H8158" s="133"/>
      <c r="T8158" s="133"/>
      <c r="X8158" s="131"/>
      <c r="Y8158" s="133"/>
      <c r="AJ8158" s="133"/>
      <c r="AO8158" s="135"/>
      <c r="AP8158" s="135"/>
      <c r="BJ8158" s="136"/>
    </row>
    <row r="8159" spans="5:62" ht="14.25" customHeight="1" x14ac:dyDescent="0.25">
      <c r="E8159" s="113"/>
      <c r="H8159" s="133"/>
      <c r="T8159" s="133"/>
      <c r="X8159" s="131"/>
      <c r="Y8159" s="133"/>
      <c r="AJ8159" s="133"/>
      <c r="AO8159" s="135"/>
      <c r="AP8159" s="135"/>
      <c r="BJ8159" s="136"/>
    </row>
    <row r="8160" spans="5:62" ht="14.25" customHeight="1" x14ac:dyDescent="0.25">
      <c r="E8160" s="113"/>
      <c r="H8160" s="133"/>
      <c r="T8160" s="133"/>
      <c r="X8160" s="131"/>
      <c r="Y8160" s="133"/>
      <c r="AJ8160" s="133"/>
      <c r="AO8160" s="135"/>
      <c r="AP8160" s="135"/>
      <c r="BJ8160" s="136"/>
    </row>
    <row r="8161" spans="5:62" ht="14.25" customHeight="1" x14ac:dyDescent="0.25">
      <c r="E8161" s="113"/>
      <c r="H8161" s="133"/>
      <c r="T8161" s="133"/>
      <c r="X8161" s="131"/>
      <c r="Y8161" s="133"/>
      <c r="AJ8161" s="133"/>
      <c r="AO8161" s="135"/>
      <c r="AP8161" s="135"/>
      <c r="BJ8161" s="136"/>
    </row>
    <row r="8162" spans="5:62" ht="14.25" customHeight="1" x14ac:dyDescent="0.25">
      <c r="E8162" s="113"/>
      <c r="H8162" s="133"/>
      <c r="T8162" s="133"/>
      <c r="X8162" s="131"/>
      <c r="Y8162" s="133"/>
      <c r="AJ8162" s="133"/>
      <c r="AO8162" s="135"/>
      <c r="AP8162" s="135"/>
      <c r="BJ8162" s="136"/>
    </row>
    <row r="8163" spans="5:62" ht="14.25" customHeight="1" x14ac:dyDescent="0.25">
      <c r="E8163" s="113"/>
      <c r="H8163" s="133"/>
      <c r="T8163" s="133"/>
      <c r="X8163" s="131"/>
      <c r="Y8163" s="133"/>
      <c r="AJ8163" s="133"/>
      <c r="AO8163" s="135"/>
      <c r="AP8163" s="135"/>
      <c r="BJ8163" s="136"/>
    </row>
    <row r="8164" spans="5:62" ht="14.25" customHeight="1" x14ac:dyDescent="0.25">
      <c r="E8164" s="113"/>
      <c r="H8164" s="133"/>
      <c r="T8164" s="133"/>
      <c r="X8164" s="131"/>
      <c r="Y8164" s="133"/>
      <c r="AJ8164" s="133"/>
      <c r="AO8164" s="135"/>
      <c r="AP8164" s="135"/>
      <c r="BJ8164" s="136"/>
    </row>
    <row r="8165" spans="5:62" ht="14.25" customHeight="1" x14ac:dyDescent="0.25">
      <c r="E8165" s="113"/>
      <c r="H8165" s="133"/>
      <c r="T8165" s="133"/>
      <c r="X8165" s="131"/>
      <c r="Y8165" s="133"/>
      <c r="AJ8165" s="133"/>
      <c r="AO8165" s="135"/>
      <c r="AP8165" s="135"/>
      <c r="BJ8165" s="136"/>
    </row>
    <row r="8166" spans="5:62" ht="14.25" customHeight="1" x14ac:dyDescent="0.25">
      <c r="E8166" s="113"/>
      <c r="H8166" s="133"/>
      <c r="T8166" s="133"/>
      <c r="X8166" s="131"/>
      <c r="Y8166" s="133"/>
      <c r="AJ8166" s="133"/>
      <c r="AO8166" s="135"/>
      <c r="AP8166" s="135"/>
      <c r="BJ8166" s="136"/>
    </row>
    <row r="8167" spans="5:62" ht="14.25" customHeight="1" x14ac:dyDescent="0.25">
      <c r="E8167" s="113"/>
      <c r="H8167" s="133"/>
      <c r="T8167" s="133"/>
      <c r="X8167" s="131"/>
      <c r="Y8167" s="133"/>
      <c r="AJ8167" s="133"/>
      <c r="AO8167" s="135"/>
      <c r="AP8167" s="135"/>
      <c r="BJ8167" s="136"/>
    </row>
    <row r="8168" spans="5:62" ht="14.25" customHeight="1" x14ac:dyDescent="0.25">
      <c r="E8168" s="113"/>
      <c r="H8168" s="133"/>
      <c r="T8168" s="133"/>
      <c r="X8168" s="131"/>
      <c r="Y8168" s="133"/>
      <c r="AJ8168" s="133"/>
      <c r="AO8168" s="135"/>
      <c r="AP8168" s="135"/>
      <c r="BJ8168" s="136"/>
    </row>
    <row r="8169" spans="5:62" ht="14.25" customHeight="1" x14ac:dyDescent="0.25">
      <c r="E8169" s="113"/>
      <c r="H8169" s="133"/>
      <c r="T8169" s="133"/>
      <c r="X8169" s="131"/>
      <c r="Y8169" s="133"/>
      <c r="AJ8169" s="133"/>
      <c r="AO8169" s="135"/>
      <c r="AP8169" s="135"/>
      <c r="BJ8169" s="136"/>
    </row>
    <row r="8170" spans="5:62" ht="14.25" customHeight="1" x14ac:dyDescent="0.25">
      <c r="E8170" s="113"/>
      <c r="H8170" s="133"/>
      <c r="T8170" s="133"/>
      <c r="X8170" s="131"/>
      <c r="Y8170" s="133"/>
      <c r="AJ8170" s="133"/>
      <c r="AO8170" s="135"/>
      <c r="AP8170" s="135"/>
      <c r="BJ8170" s="136"/>
    </row>
    <row r="8171" spans="5:62" ht="14.25" customHeight="1" x14ac:dyDescent="0.25">
      <c r="E8171" s="113"/>
      <c r="H8171" s="133"/>
      <c r="T8171" s="133"/>
      <c r="X8171" s="131"/>
      <c r="Y8171" s="133"/>
      <c r="AJ8171" s="133"/>
      <c r="AO8171" s="135"/>
      <c r="AP8171" s="135"/>
      <c r="BJ8171" s="136"/>
    </row>
    <row r="8172" spans="5:62" ht="14.25" customHeight="1" x14ac:dyDescent="0.25">
      <c r="E8172" s="113"/>
      <c r="H8172" s="133"/>
      <c r="T8172" s="133"/>
      <c r="X8172" s="131"/>
      <c r="Y8172" s="133"/>
      <c r="AJ8172" s="133"/>
      <c r="AO8172" s="135"/>
      <c r="AP8172" s="135"/>
      <c r="BJ8172" s="136"/>
    </row>
    <row r="8173" spans="5:62" ht="14.25" customHeight="1" x14ac:dyDescent="0.25">
      <c r="E8173" s="113"/>
      <c r="H8173" s="133"/>
      <c r="T8173" s="133"/>
      <c r="X8173" s="131"/>
      <c r="Y8173" s="133"/>
      <c r="AJ8173" s="133"/>
      <c r="AO8173" s="135"/>
      <c r="AP8173" s="135"/>
      <c r="BJ8173" s="136"/>
    </row>
    <row r="8174" spans="5:62" ht="14.25" customHeight="1" x14ac:dyDescent="0.25">
      <c r="E8174" s="113"/>
      <c r="H8174" s="133"/>
      <c r="T8174" s="133"/>
      <c r="X8174" s="131"/>
      <c r="Y8174" s="133"/>
      <c r="AJ8174" s="133"/>
      <c r="AO8174" s="135"/>
      <c r="AP8174" s="135"/>
      <c r="BJ8174" s="136"/>
    </row>
    <row r="8175" spans="5:62" ht="14.25" customHeight="1" x14ac:dyDescent="0.25">
      <c r="E8175" s="113"/>
      <c r="H8175" s="133"/>
      <c r="T8175" s="133"/>
      <c r="X8175" s="131"/>
      <c r="Y8175" s="133"/>
      <c r="AJ8175" s="133"/>
      <c r="AO8175" s="135"/>
      <c r="AP8175" s="135"/>
      <c r="BJ8175" s="136"/>
    </row>
    <row r="8176" spans="5:62" ht="14.25" customHeight="1" x14ac:dyDescent="0.25">
      <c r="E8176" s="113"/>
      <c r="H8176" s="133"/>
      <c r="T8176" s="133"/>
      <c r="X8176" s="131"/>
      <c r="Y8176" s="133"/>
      <c r="AJ8176" s="133"/>
      <c r="AO8176" s="135"/>
      <c r="AP8176" s="135"/>
      <c r="BJ8176" s="136"/>
    </row>
    <row r="8177" spans="5:62" ht="14.25" customHeight="1" x14ac:dyDescent="0.25">
      <c r="E8177" s="113"/>
      <c r="H8177" s="133"/>
      <c r="T8177" s="133"/>
      <c r="X8177" s="131"/>
      <c r="Y8177" s="133"/>
      <c r="AJ8177" s="133"/>
      <c r="AO8177" s="135"/>
      <c r="AP8177" s="135"/>
      <c r="BJ8177" s="136"/>
    </row>
    <row r="8178" spans="5:62" ht="14.25" customHeight="1" x14ac:dyDescent="0.25">
      <c r="E8178" s="113"/>
      <c r="H8178" s="133"/>
      <c r="T8178" s="133"/>
      <c r="X8178" s="131"/>
      <c r="Y8178" s="133"/>
      <c r="AJ8178" s="133"/>
      <c r="AO8178" s="135"/>
      <c r="AP8178" s="135"/>
      <c r="BJ8178" s="136"/>
    </row>
    <row r="8179" spans="5:62" ht="14.25" customHeight="1" x14ac:dyDescent="0.25">
      <c r="E8179" s="113"/>
      <c r="H8179" s="133"/>
      <c r="T8179" s="133"/>
      <c r="X8179" s="131"/>
      <c r="Y8179" s="133"/>
      <c r="AJ8179" s="133"/>
      <c r="AO8179" s="135"/>
      <c r="AP8179" s="135"/>
      <c r="BJ8179" s="136"/>
    </row>
    <row r="8180" spans="5:62" ht="14.25" customHeight="1" x14ac:dyDescent="0.25">
      <c r="E8180" s="113"/>
      <c r="H8180" s="133"/>
      <c r="T8180" s="133"/>
      <c r="X8180" s="131"/>
      <c r="Y8180" s="133"/>
      <c r="AJ8180" s="133"/>
      <c r="AO8180" s="135"/>
      <c r="AP8180" s="135"/>
      <c r="BJ8180" s="136"/>
    </row>
    <row r="8181" spans="5:62" ht="14.25" customHeight="1" x14ac:dyDescent="0.25">
      <c r="E8181" s="113"/>
      <c r="H8181" s="133"/>
      <c r="T8181" s="133"/>
      <c r="X8181" s="131"/>
      <c r="Y8181" s="133"/>
      <c r="AJ8181" s="133"/>
      <c r="AO8181" s="135"/>
      <c r="AP8181" s="135"/>
      <c r="BJ8181" s="136"/>
    </row>
    <row r="8182" spans="5:62" ht="14.25" customHeight="1" x14ac:dyDescent="0.25">
      <c r="E8182" s="113"/>
      <c r="H8182" s="133"/>
      <c r="T8182" s="133"/>
      <c r="X8182" s="131"/>
      <c r="Y8182" s="133"/>
      <c r="AJ8182" s="133"/>
      <c r="AO8182" s="135"/>
      <c r="AP8182" s="135"/>
      <c r="BJ8182" s="136"/>
    </row>
    <row r="8183" spans="5:62" ht="14.25" customHeight="1" x14ac:dyDescent="0.25">
      <c r="E8183" s="113"/>
      <c r="H8183" s="133"/>
      <c r="T8183" s="133"/>
      <c r="X8183" s="131"/>
      <c r="Y8183" s="133"/>
      <c r="AJ8183" s="133"/>
      <c r="AO8183" s="135"/>
      <c r="AP8183" s="135"/>
      <c r="BJ8183" s="136"/>
    </row>
    <row r="8184" spans="5:62" ht="14.25" customHeight="1" x14ac:dyDescent="0.25">
      <c r="E8184" s="113"/>
      <c r="H8184" s="133"/>
      <c r="T8184" s="133"/>
      <c r="X8184" s="131"/>
      <c r="Y8184" s="133"/>
      <c r="AJ8184" s="133"/>
      <c r="AO8184" s="135"/>
      <c r="AP8184" s="135"/>
      <c r="BJ8184" s="136"/>
    </row>
    <row r="8185" spans="5:62" ht="14.25" customHeight="1" x14ac:dyDescent="0.25">
      <c r="E8185" s="113"/>
      <c r="H8185" s="133"/>
      <c r="T8185" s="133"/>
      <c r="X8185" s="131"/>
      <c r="Y8185" s="133"/>
      <c r="AJ8185" s="133"/>
      <c r="AO8185" s="135"/>
      <c r="AP8185" s="135"/>
      <c r="BJ8185" s="136"/>
    </row>
    <row r="8186" spans="5:62" ht="14.25" customHeight="1" x14ac:dyDescent="0.25">
      <c r="E8186" s="113"/>
      <c r="H8186" s="133"/>
      <c r="T8186" s="133"/>
      <c r="X8186" s="131"/>
      <c r="Y8186" s="133"/>
      <c r="AJ8186" s="133"/>
      <c r="AO8186" s="135"/>
      <c r="AP8186" s="135"/>
      <c r="BJ8186" s="136"/>
    </row>
    <row r="8187" spans="5:62" ht="14.25" customHeight="1" x14ac:dyDescent="0.25">
      <c r="E8187" s="113"/>
      <c r="H8187" s="133"/>
      <c r="T8187" s="133"/>
      <c r="X8187" s="131"/>
      <c r="Y8187" s="133"/>
      <c r="AJ8187" s="133"/>
      <c r="AO8187" s="135"/>
      <c r="AP8187" s="135"/>
      <c r="BJ8187" s="136"/>
    </row>
    <row r="8188" spans="5:62" ht="14.25" customHeight="1" x14ac:dyDescent="0.25">
      <c r="E8188" s="113"/>
      <c r="H8188" s="133"/>
      <c r="T8188" s="133"/>
      <c r="X8188" s="131"/>
      <c r="Y8188" s="133"/>
      <c r="AJ8188" s="133"/>
      <c r="AO8188" s="135"/>
      <c r="AP8188" s="135"/>
      <c r="BJ8188" s="136"/>
    </row>
    <row r="8189" spans="5:62" ht="14.25" customHeight="1" x14ac:dyDescent="0.25">
      <c r="E8189" s="113"/>
      <c r="H8189" s="133"/>
      <c r="T8189" s="133"/>
      <c r="X8189" s="131"/>
      <c r="Y8189" s="133"/>
      <c r="AJ8189" s="133"/>
      <c r="AO8189" s="135"/>
      <c r="AP8189" s="135"/>
      <c r="BJ8189" s="136"/>
    </row>
    <row r="8190" spans="5:62" ht="14.25" customHeight="1" x14ac:dyDescent="0.25">
      <c r="E8190" s="113"/>
      <c r="H8190" s="133"/>
      <c r="T8190" s="133"/>
      <c r="X8190" s="131"/>
      <c r="Y8190" s="133"/>
      <c r="AJ8190" s="133"/>
      <c r="AO8190" s="135"/>
      <c r="AP8190" s="135"/>
      <c r="BJ8190" s="136"/>
    </row>
    <row r="8191" spans="5:62" ht="14.25" customHeight="1" x14ac:dyDescent="0.25">
      <c r="E8191" s="113"/>
      <c r="H8191" s="133"/>
      <c r="T8191" s="133"/>
      <c r="X8191" s="131"/>
      <c r="Y8191" s="133"/>
      <c r="AJ8191" s="133"/>
      <c r="AO8191" s="135"/>
      <c r="AP8191" s="135"/>
      <c r="BJ8191" s="136"/>
    </row>
    <row r="8192" spans="5:62" ht="14.25" customHeight="1" x14ac:dyDescent="0.25">
      <c r="E8192" s="113"/>
      <c r="H8192" s="133"/>
      <c r="T8192" s="133"/>
      <c r="X8192" s="131"/>
      <c r="Y8192" s="133"/>
      <c r="AJ8192" s="133"/>
      <c r="AO8192" s="135"/>
      <c r="AP8192" s="135"/>
      <c r="BJ8192" s="136"/>
    </row>
    <row r="8193" spans="5:62" ht="14.25" customHeight="1" x14ac:dyDescent="0.25">
      <c r="E8193" s="113"/>
      <c r="H8193" s="133"/>
      <c r="T8193" s="133"/>
      <c r="X8193" s="131"/>
      <c r="Y8193" s="133"/>
      <c r="AJ8193" s="133"/>
      <c r="AO8193" s="135"/>
      <c r="AP8193" s="135"/>
      <c r="BJ8193" s="136"/>
    </row>
    <row r="8194" spans="5:62" ht="14.25" customHeight="1" x14ac:dyDescent="0.25">
      <c r="E8194" s="113"/>
      <c r="H8194" s="133"/>
      <c r="T8194" s="133"/>
      <c r="X8194" s="131"/>
      <c r="Y8194" s="133"/>
      <c r="AJ8194" s="133"/>
      <c r="AO8194" s="135"/>
      <c r="AP8194" s="135"/>
      <c r="BJ8194" s="136"/>
    </row>
    <row r="8195" spans="5:62" ht="14.25" customHeight="1" x14ac:dyDescent="0.25">
      <c r="E8195" s="113"/>
      <c r="H8195" s="133"/>
      <c r="T8195" s="133"/>
      <c r="X8195" s="131"/>
      <c r="Y8195" s="133"/>
      <c r="AJ8195" s="133"/>
      <c r="AO8195" s="135"/>
      <c r="AP8195" s="135"/>
      <c r="BJ8195" s="136"/>
    </row>
    <row r="8196" spans="5:62" ht="14.25" customHeight="1" x14ac:dyDescent="0.25">
      <c r="E8196" s="113"/>
      <c r="H8196" s="133"/>
      <c r="T8196" s="133"/>
      <c r="X8196" s="131"/>
      <c r="Y8196" s="133"/>
      <c r="AJ8196" s="133"/>
      <c r="AO8196" s="135"/>
      <c r="AP8196" s="135"/>
      <c r="BJ8196" s="136"/>
    </row>
    <row r="8197" spans="5:62" ht="14.25" customHeight="1" x14ac:dyDescent="0.25">
      <c r="E8197" s="113"/>
      <c r="H8197" s="133"/>
      <c r="T8197" s="133"/>
      <c r="X8197" s="131"/>
      <c r="Y8197" s="133"/>
      <c r="AJ8197" s="133"/>
      <c r="AO8197" s="135"/>
      <c r="AP8197" s="135"/>
      <c r="BJ8197" s="136"/>
    </row>
    <row r="8198" spans="5:62" ht="14.25" customHeight="1" x14ac:dyDescent="0.25">
      <c r="E8198" s="113"/>
      <c r="H8198" s="133"/>
      <c r="T8198" s="133"/>
      <c r="X8198" s="131"/>
      <c r="Y8198" s="133"/>
      <c r="AJ8198" s="133"/>
      <c r="AO8198" s="135"/>
      <c r="AP8198" s="135"/>
      <c r="BJ8198" s="136"/>
    </row>
    <row r="8199" spans="5:62" ht="14.25" customHeight="1" x14ac:dyDescent="0.25">
      <c r="E8199" s="113"/>
      <c r="H8199" s="133"/>
      <c r="T8199" s="133"/>
      <c r="X8199" s="131"/>
      <c r="Y8199" s="133"/>
      <c r="AJ8199" s="133"/>
      <c r="AO8199" s="135"/>
      <c r="AP8199" s="135"/>
      <c r="BJ8199" s="136"/>
    </row>
    <row r="8200" spans="5:62" ht="14.25" customHeight="1" x14ac:dyDescent="0.25">
      <c r="E8200" s="113"/>
      <c r="H8200" s="133"/>
      <c r="T8200" s="133"/>
      <c r="X8200" s="131"/>
      <c r="Y8200" s="133"/>
      <c r="AJ8200" s="133"/>
      <c r="AO8200" s="135"/>
      <c r="AP8200" s="135"/>
      <c r="BJ8200" s="136"/>
    </row>
    <row r="8201" spans="5:62" ht="14.25" customHeight="1" x14ac:dyDescent="0.25">
      <c r="E8201" s="113"/>
      <c r="H8201" s="133"/>
      <c r="T8201" s="133"/>
      <c r="X8201" s="131"/>
      <c r="Y8201" s="133"/>
      <c r="AJ8201" s="133"/>
      <c r="AO8201" s="135"/>
      <c r="AP8201" s="135"/>
      <c r="BJ8201" s="136"/>
    </row>
    <row r="8202" spans="5:62" ht="14.25" customHeight="1" x14ac:dyDescent="0.25">
      <c r="E8202" s="113"/>
      <c r="H8202" s="133"/>
      <c r="T8202" s="133"/>
      <c r="X8202" s="131"/>
      <c r="Y8202" s="133"/>
      <c r="AJ8202" s="133"/>
      <c r="AO8202" s="135"/>
      <c r="AP8202" s="135"/>
      <c r="BJ8202" s="136"/>
    </row>
    <row r="8203" spans="5:62" ht="14.25" customHeight="1" x14ac:dyDescent="0.25">
      <c r="E8203" s="113"/>
      <c r="H8203" s="133"/>
      <c r="T8203" s="133"/>
      <c r="X8203" s="131"/>
      <c r="Y8203" s="133"/>
      <c r="AJ8203" s="133"/>
      <c r="AO8203" s="135"/>
      <c r="AP8203" s="135"/>
      <c r="BJ8203" s="136"/>
    </row>
    <row r="8204" spans="5:62" ht="14.25" customHeight="1" x14ac:dyDescent="0.25">
      <c r="E8204" s="113"/>
      <c r="H8204" s="133"/>
      <c r="T8204" s="133"/>
      <c r="X8204" s="131"/>
      <c r="Y8204" s="133"/>
      <c r="AJ8204" s="133"/>
      <c r="AO8204" s="135"/>
      <c r="AP8204" s="135"/>
      <c r="BJ8204" s="136"/>
    </row>
    <row r="8205" spans="5:62" ht="14.25" customHeight="1" x14ac:dyDescent="0.25">
      <c r="E8205" s="113"/>
      <c r="H8205" s="133"/>
      <c r="T8205" s="133"/>
      <c r="X8205" s="131"/>
      <c r="Y8205" s="133"/>
      <c r="AJ8205" s="133"/>
      <c r="AO8205" s="135"/>
      <c r="AP8205" s="135"/>
      <c r="BJ8205" s="136"/>
    </row>
    <row r="8206" spans="5:62" ht="14.25" customHeight="1" x14ac:dyDescent="0.25">
      <c r="E8206" s="113"/>
      <c r="H8206" s="133"/>
      <c r="T8206" s="133"/>
      <c r="X8206" s="131"/>
      <c r="Y8206" s="133"/>
      <c r="AJ8206" s="133"/>
      <c r="AO8206" s="135"/>
      <c r="AP8206" s="135"/>
      <c r="BJ8206" s="136"/>
    </row>
    <row r="8207" spans="5:62" ht="14.25" customHeight="1" x14ac:dyDescent="0.25">
      <c r="E8207" s="113"/>
      <c r="H8207" s="133"/>
      <c r="T8207" s="133"/>
      <c r="X8207" s="131"/>
      <c r="Y8207" s="133"/>
      <c r="AJ8207" s="133"/>
      <c r="AO8207" s="135"/>
      <c r="AP8207" s="135"/>
      <c r="BJ8207" s="136"/>
    </row>
    <row r="8208" spans="5:62" ht="14.25" customHeight="1" x14ac:dyDescent="0.25">
      <c r="E8208" s="113"/>
      <c r="H8208" s="133"/>
      <c r="T8208" s="133"/>
      <c r="X8208" s="131"/>
      <c r="Y8208" s="133"/>
      <c r="AJ8208" s="133"/>
      <c r="AO8208" s="135"/>
      <c r="AP8208" s="135"/>
      <c r="BJ8208" s="136"/>
    </row>
    <row r="8209" spans="5:62" ht="14.25" customHeight="1" x14ac:dyDescent="0.25">
      <c r="E8209" s="113"/>
      <c r="H8209" s="133"/>
      <c r="T8209" s="133"/>
      <c r="X8209" s="131"/>
      <c r="Y8209" s="133"/>
      <c r="AJ8209" s="133"/>
      <c r="AO8209" s="135"/>
      <c r="AP8209" s="135"/>
      <c r="BJ8209" s="136"/>
    </row>
    <row r="8210" spans="5:62" ht="14.25" customHeight="1" x14ac:dyDescent="0.25">
      <c r="E8210" s="113"/>
      <c r="H8210" s="133"/>
      <c r="T8210" s="133"/>
      <c r="X8210" s="131"/>
      <c r="Y8210" s="133"/>
      <c r="AJ8210" s="133"/>
      <c r="AO8210" s="135"/>
      <c r="AP8210" s="135"/>
      <c r="BJ8210" s="136"/>
    </row>
    <row r="8211" spans="5:62" ht="14.25" customHeight="1" x14ac:dyDescent="0.25">
      <c r="E8211" s="113"/>
      <c r="H8211" s="133"/>
      <c r="T8211" s="133"/>
      <c r="X8211" s="131"/>
      <c r="Y8211" s="133"/>
      <c r="AJ8211" s="133"/>
      <c r="AO8211" s="135"/>
      <c r="AP8211" s="135"/>
      <c r="BJ8211" s="136"/>
    </row>
    <row r="8212" spans="5:62" ht="14.25" customHeight="1" x14ac:dyDescent="0.25">
      <c r="E8212" s="113"/>
      <c r="H8212" s="133"/>
      <c r="T8212" s="133"/>
      <c r="X8212" s="131"/>
      <c r="Y8212" s="133"/>
      <c r="AJ8212" s="133"/>
      <c r="AO8212" s="135"/>
      <c r="AP8212" s="135"/>
      <c r="BJ8212" s="136"/>
    </row>
    <row r="8213" spans="5:62" ht="14.25" customHeight="1" x14ac:dyDescent="0.25">
      <c r="E8213" s="113"/>
      <c r="H8213" s="133"/>
      <c r="T8213" s="133"/>
      <c r="X8213" s="131"/>
      <c r="Y8213" s="133"/>
      <c r="AJ8213" s="133"/>
      <c r="AO8213" s="135"/>
      <c r="AP8213" s="135"/>
      <c r="BJ8213" s="136"/>
    </row>
    <row r="8214" spans="5:62" ht="14.25" customHeight="1" x14ac:dyDescent="0.25">
      <c r="E8214" s="113"/>
      <c r="H8214" s="133"/>
      <c r="T8214" s="133"/>
      <c r="X8214" s="131"/>
      <c r="Y8214" s="133"/>
      <c r="AJ8214" s="133"/>
      <c r="AO8214" s="135"/>
      <c r="AP8214" s="135"/>
      <c r="BJ8214" s="136"/>
    </row>
    <row r="8215" spans="5:62" ht="14.25" customHeight="1" x14ac:dyDescent="0.25">
      <c r="E8215" s="113"/>
      <c r="H8215" s="133"/>
      <c r="T8215" s="133"/>
      <c r="X8215" s="131"/>
      <c r="Y8215" s="133"/>
      <c r="AJ8215" s="133"/>
      <c r="AO8215" s="135"/>
      <c r="AP8215" s="135"/>
      <c r="BJ8215" s="136"/>
    </row>
    <row r="8216" spans="5:62" ht="14.25" customHeight="1" x14ac:dyDescent="0.25">
      <c r="E8216" s="113"/>
      <c r="H8216" s="133"/>
      <c r="T8216" s="133"/>
      <c r="X8216" s="131"/>
      <c r="Y8216" s="133"/>
      <c r="AJ8216" s="133"/>
      <c r="AO8216" s="135"/>
      <c r="AP8216" s="135"/>
      <c r="BJ8216" s="136"/>
    </row>
    <row r="8217" spans="5:62" ht="14.25" customHeight="1" x14ac:dyDescent="0.25">
      <c r="E8217" s="113"/>
      <c r="H8217" s="133"/>
      <c r="T8217" s="133"/>
      <c r="X8217" s="131"/>
      <c r="Y8217" s="133"/>
      <c r="AJ8217" s="133"/>
      <c r="AO8217" s="135"/>
      <c r="AP8217" s="135"/>
      <c r="BJ8217" s="136"/>
    </row>
    <row r="8218" spans="5:62" ht="14.25" customHeight="1" x14ac:dyDescent="0.25">
      <c r="E8218" s="113"/>
      <c r="H8218" s="133"/>
      <c r="T8218" s="133"/>
      <c r="X8218" s="131"/>
      <c r="Y8218" s="133"/>
      <c r="AJ8218" s="133"/>
      <c r="AO8218" s="135"/>
      <c r="AP8218" s="135"/>
      <c r="BJ8218" s="136"/>
    </row>
    <row r="8219" spans="5:62" ht="14.25" customHeight="1" x14ac:dyDescent="0.25">
      <c r="E8219" s="113"/>
      <c r="H8219" s="133"/>
      <c r="T8219" s="133"/>
      <c r="X8219" s="131"/>
      <c r="Y8219" s="133"/>
      <c r="AJ8219" s="133"/>
      <c r="AO8219" s="135"/>
      <c r="AP8219" s="135"/>
      <c r="BJ8219" s="136"/>
    </row>
    <row r="8220" spans="5:62" ht="14.25" customHeight="1" x14ac:dyDescent="0.25">
      <c r="E8220" s="113"/>
      <c r="H8220" s="133"/>
      <c r="T8220" s="133"/>
      <c r="X8220" s="131"/>
      <c r="Y8220" s="133"/>
      <c r="AJ8220" s="133"/>
      <c r="AO8220" s="135"/>
      <c r="AP8220" s="135"/>
      <c r="BJ8220" s="136"/>
    </row>
    <row r="8221" spans="5:62" ht="14.25" customHeight="1" x14ac:dyDescent="0.25">
      <c r="E8221" s="113"/>
      <c r="H8221" s="133"/>
      <c r="T8221" s="133"/>
      <c r="X8221" s="131"/>
      <c r="Y8221" s="133"/>
      <c r="AJ8221" s="133"/>
      <c r="AO8221" s="135"/>
      <c r="AP8221" s="135"/>
      <c r="BJ8221" s="136"/>
    </row>
    <row r="8222" spans="5:62" ht="14.25" customHeight="1" x14ac:dyDescent="0.25">
      <c r="E8222" s="113"/>
      <c r="H8222" s="133"/>
      <c r="T8222" s="133"/>
      <c r="X8222" s="131"/>
      <c r="Y8222" s="133"/>
      <c r="AJ8222" s="133"/>
      <c r="AO8222" s="135"/>
      <c r="AP8222" s="135"/>
      <c r="BJ8222" s="136"/>
    </row>
    <row r="8223" spans="5:62" ht="14.25" customHeight="1" x14ac:dyDescent="0.25">
      <c r="E8223" s="113"/>
      <c r="H8223" s="133"/>
      <c r="T8223" s="133"/>
      <c r="X8223" s="131"/>
      <c r="Y8223" s="133"/>
      <c r="AJ8223" s="133"/>
      <c r="AO8223" s="135"/>
      <c r="AP8223" s="135"/>
      <c r="BJ8223" s="136"/>
    </row>
    <row r="8224" spans="5:62" ht="14.25" customHeight="1" x14ac:dyDescent="0.25">
      <c r="E8224" s="113"/>
      <c r="H8224" s="133"/>
      <c r="T8224" s="133"/>
      <c r="X8224" s="131"/>
      <c r="Y8224" s="133"/>
      <c r="AJ8224" s="133"/>
      <c r="AO8224" s="135"/>
      <c r="AP8224" s="135"/>
      <c r="BJ8224" s="136"/>
    </row>
    <row r="8225" spans="5:62" ht="14.25" customHeight="1" x14ac:dyDescent="0.25">
      <c r="E8225" s="113"/>
      <c r="H8225" s="133"/>
      <c r="T8225" s="133"/>
      <c r="X8225" s="131"/>
      <c r="Y8225" s="133"/>
      <c r="AJ8225" s="133"/>
      <c r="AO8225" s="135"/>
      <c r="AP8225" s="135"/>
      <c r="BJ8225" s="136"/>
    </row>
    <row r="8226" spans="5:62" ht="14.25" customHeight="1" x14ac:dyDescent="0.25">
      <c r="E8226" s="113"/>
      <c r="H8226" s="133"/>
      <c r="T8226" s="133"/>
      <c r="X8226" s="131"/>
      <c r="Y8226" s="133"/>
      <c r="AJ8226" s="133"/>
      <c r="AO8226" s="135"/>
      <c r="AP8226" s="135"/>
      <c r="BJ8226" s="136"/>
    </row>
    <row r="8227" spans="5:62" ht="14.25" customHeight="1" x14ac:dyDescent="0.25">
      <c r="E8227" s="113"/>
      <c r="H8227" s="133"/>
      <c r="T8227" s="133"/>
      <c r="X8227" s="131"/>
      <c r="Y8227" s="133"/>
      <c r="AJ8227" s="133"/>
      <c r="AO8227" s="135"/>
      <c r="AP8227" s="135"/>
      <c r="BJ8227" s="136"/>
    </row>
    <row r="8228" spans="5:62" ht="14.25" customHeight="1" x14ac:dyDescent="0.25">
      <c r="E8228" s="113"/>
      <c r="H8228" s="133"/>
      <c r="T8228" s="133"/>
      <c r="X8228" s="131"/>
      <c r="Y8228" s="133"/>
      <c r="AJ8228" s="133"/>
      <c r="AO8228" s="135"/>
      <c r="AP8228" s="135"/>
      <c r="BJ8228" s="136"/>
    </row>
    <row r="8229" spans="5:62" ht="14.25" customHeight="1" x14ac:dyDescent="0.25">
      <c r="E8229" s="113"/>
      <c r="H8229" s="133"/>
      <c r="T8229" s="133"/>
      <c r="X8229" s="131"/>
      <c r="Y8229" s="133"/>
      <c r="AJ8229" s="133"/>
      <c r="AO8229" s="135"/>
      <c r="AP8229" s="135"/>
      <c r="BJ8229" s="136"/>
    </row>
    <row r="8230" spans="5:62" ht="14.25" customHeight="1" x14ac:dyDescent="0.25">
      <c r="E8230" s="113"/>
      <c r="H8230" s="133"/>
      <c r="T8230" s="133"/>
      <c r="X8230" s="131"/>
      <c r="Y8230" s="133"/>
      <c r="AJ8230" s="133"/>
      <c r="AO8230" s="135"/>
      <c r="AP8230" s="135"/>
      <c r="BJ8230" s="136"/>
    </row>
    <row r="8231" spans="5:62" ht="14.25" customHeight="1" x14ac:dyDescent="0.25">
      <c r="E8231" s="113"/>
      <c r="H8231" s="133"/>
      <c r="T8231" s="133"/>
      <c r="X8231" s="131"/>
      <c r="Y8231" s="133"/>
      <c r="AJ8231" s="133"/>
      <c r="AO8231" s="135"/>
      <c r="AP8231" s="135"/>
      <c r="BJ8231" s="136"/>
    </row>
    <row r="8232" spans="5:62" ht="14.25" customHeight="1" x14ac:dyDescent="0.25">
      <c r="E8232" s="113"/>
      <c r="H8232" s="133"/>
      <c r="T8232" s="133"/>
      <c r="X8232" s="131"/>
      <c r="Y8232" s="133"/>
      <c r="AJ8232" s="133"/>
      <c r="AO8232" s="135"/>
      <c r="AP8232" s="135"/>
      <c r="BJ8232" s="136"/>
    </row>
    <row r="8233" spans="5:62" ht="14.25" customHeight="1" x14ac:dyDescent="0.25">
      <c r="E8233" s="113"/>
      <c r="H8233" s="133"/>
      <c r="T8233" s="133"/>
      <c r="X8233" s="131"/>
      <c r="Y8233" s="133"/>
      <c r="AJ8233" s="133"/>
      <c r="AO8233" s="135"/>
      <c r="AP8233" s="135"/>
      <c r="BJ8233" s="136"/>
    </row>
    <row r="8234" spans="5:62" ht="14.25" customHeight="1" x14ac:dyDescent="0.25">
      <c r="E8234" s="113"/>
      <c r="H8234" s="133"/>
      <c r="T8234" s="133"/>
      <c r="X8234" s="131"/>
      <c r="Y8234" s="133"/>
      <c r="AJ8234" s="133"/>
      <c r="AO8234" s="135"/>
      <c r="AP8234" s="135"/>
      <c r="BJ8234" s="136"/>
    </row>
    <row r="8235" spans="5:62" ht="14.25" customHeight="1" x14ac:dyDescent="0.25">
      <c r="E8235" s="113"/>
      <c r="H8235" s="133"/>
      <c r="T8235" s="133"/>
      <c r="X8235" s="131"/>
      <c r="Y8235" s="133"/>
      <c r="AJ8235" s="133"/>
      <c r="AO8235" s="135"/>
      <c r="AP8235" s="135"/>
      <c r="BJ8235" s="136"/>
    </row>
    <row r="8236" spans="5:62" ht="14.25" customHeight="1" x14ac:dyDescent="0.25">
      <c r="E8236" s="113"/>
      <c r="H8236" s="133"/>
      <c r="T8236" s="133"/>
      <c r="X8236" s="131"/>
      <c r="Y8236" s="133"/>
      <c r="AJ8236" s="133"/>
      <c r="AO8236" s="135"/>
      <c r="AP8236" s="135"/>
      <c r="BJ8236" s="136"/>
    </row>
    <row r="8237" spans="5:62" ht="14.25" customHeight="1" x14ac:dyDescent="0.25">
      <c r="E8237" s="113"/>
      <c r="H8237" s="133"/>
      <c r="T8237" s="133"/>
      <c r="X8237" s="131"/>
      <c r="Y8237" s="133"/>
      <c r="AJ8237" s="133"/>
      <c r="AO8237" s="135"/>
      <c r="AP8237" s="135"/>
      <c r="BJ8237" s="136"/>
    </row>
    <row r="8238" spans="5:62" ht="14.25" customHeight="1" x14ac:dyDescent="0.25">
      <c r="E8238" s="113"/>
      <c r="H8238" s="133"/>
      <c r="T8238" s="133"/>
      <c r="X8238" s="131"/>
      <c r="Y8238" s="133"/>
      <c r="AJ8238" s="133"/>
      <c r="AO8238" s="135"/>
      <c r="AP8238" s="135"/>
      <c r="BJ8238" s="136"/>
    </row>
    <row r="8239" spans="5:62" ht="14.25" customHeight="1" x14ac:dyDescent="0.25">
      <c r="E8239" s="113"/>
      <c r="H8239" s="133"/>
      <c r="T8239" s="133"/>
      <c r="X8239" s="131"/>
      <c r="Y8239" s="133"/>
      <c r="AJ8239" s="133"/>
      <c r="AO8239" s="135"/>
      <c r="AP8239" s="135"/>
      <c r="BJ8239" s="136"/>
    </row>
    <row r="8240" spans="5:62" ht="14.25" customHeight="1" x14ac:dyDescent="0.25">
      <c r="E8240" s="113"/>
      <c r="H8240" s="133"/>
      <c r="T8240" s="133"/>
      <c r="X8240" s="131"/>
      <c r="Y8240" s="133"/>
      <c r="AJ8240" s="133"/>
      <c r="AO8240" s="135"/>
      <c r="AP8240" s="135"/>
      <c r="BJ8240" s="136"/>
    </row>
    <row r="8241" spans="5:62" ht="14.25" customHeight="1" x14ac:dyDescent="0.25">
      <c r="E8241" s="113"/>
      <c r="H8241" s="133"/>
      <c r="T8241" s="133"/>
      <c r="X8241" s="131"/>
      <c r="Y8241" s="133"/>
      <c r="AJ8241" s="133"/>
      <c r="AO8241" s="135"/>
      <c r="AP8241" s="135"/>
      <c r="BJ8241" s="136"/>
    </row>
    <row r="8242" spans="5:62" ht="14.25" customHeight="1" x14ac:dyDescent="0.25">
      <c r="E8242" s="113"/>
      <c r="H8242" s="133"/>
      <c r="T8242" s="133"/>
      <c r="X8242" s="131"/>
      <c r="Y8242" s="133"/>
      <c r="AJ8242" s="133"/>
      <c r="AO8242" s="135"/>
      <c r="AP8242" s="135"/>
      <c r="BJ8242" s="136"/>
    </row>
    <row r="8243" spans="5:62" ht="14.25" customHeight="1" x14ac:dyDescent="0.25">
      <c r="E8243" s="113"/>
      <c r="H8243" s="133"/>
      <c r="T8243" s="133"/>
      <c r="X8243" s="131"/>
      <c r="Y8243" s="133"/>
      <c r="AJ8243" s="133"/>
      <c r="AO8243" s="135"/>
      <c r="AP8243" s="135"/>
      <c r="BJ8243" s="136"/>
    </row>
    <row r="8244" spans="5:62" ht="14.25" customHeight="1" x14ac:dyDescent="0.25">
      <c r="E8244" s="113"/>
      <c r="H8244" s="133"/>
      <c r="T8244" s="133"/>
      <c r="X8244" s="131"/>
      <c r="Y8244" s="133"/>
      <c r="AJ8244" s="133"/>
      <c r="AO8244" s="135"/>
      <c r="AP8244" s="135"/>
      <c r="BJ8244" s="136"/>
    </row>
    <row r="8245" spans="5:62" ht="14.25" customHeight="1" x14ac:dyDescent="0.25">
      <c r="E8245" s="113"/>
      <c r="H8245" s="133"/>
      <c r="T8245" s="133"/>
      <c r="X8245" s="131"/>
      <c r="Y8245" s="133"/>
      <c r="AJ8245" s="133"/>
      <c r="AO8245" s="135"/>
      <c r="AP8245" s="135"/>
      <c r="BJ8245" s="136"/>
    </row>
    <row r="8246" spans="5:62" ht="14.25" customHeight="1" x14ac:dyDescent="0.25">
      <c r="E8246" s="113"/>
      <c r="H8246" s="133"/>
      <c r="T8246" s="133"/>
      <c r="X8246" s="131"/>
      <c r="Y8246" s="133"/>
      <c r="AJ8246" s="133"/>
      <c r="AO8246" s="135"/>
      <c r="AP8246" s="135"/>
      <c r="BJ8246" s="136"/>
    </row>
    <row r="8247" spans="5:62" ht="14.25" customHeight="1" x14ac:dyDescent="0.25">
      <c r="E8247" s="113"/>
      <c r="H8247" s="133"/>
      <c r="T8247" s="133"/>
      <c r="X8247" s="131"/>
      <c r="Y8247" s="133"/>
      <c r="AJ8247" s="133"/>
      <c r="AO8247" s="135"/>
      <c r="AP8247" s="135"/>
      <c r="BJ8247" s="136"/>
    </row>
    <row r="8248" spans="5:62" ht="14.25" customHeight="1" x14ac:dyDescent="0.25">
      <c r="E8248" s="113"/>
      <c r="H8248" s="133"/>
      <c r="T8248" s="133"/>
      <c r="X8248" s="131"/>
      <c r="Y8248" s="133"/>
      <c r="AJ8248" s="133"/>
      <c r="AO8248" s="135"/>
      <c r="AP8248" s="135"/>
      <c r="BJ8248" s="136"/>
    </row>
    <row r="8249" spans="5:62" ht="14.25" customHeight="1" x14ac:dyDescent="0.25">
      <c r="E8249" s="113"/>
      <c r="H8249" s="133"/>
      <c r="T8249" s="133"/>
      <c r="X8249" s="131"/>
      <c r="Y8249" s="133"/>
      <c r="AJ8249" s="133"/>
      <c r="AO8249" s="135"/>
      <c r="AP8249" s="135"/>
      <c r="BJ8249" s="136"/>
    </row>
    <row r="8250" spans="5:62" ht="14.25" customHeight="1" x14ac:dyDescent="0.25">
      <c r="E8250" s="113"/>
      <c r="H8250" s="133"/>
      <c r="T8250" s="133"/>
      <c r="X8250" s="131"/>
      <c r="Y8250" s="133"/>
      <c r="AJ8250" s="133"/>
      <c r="AO8250" s="135"/>
      <c r="AP8250" s="135"/>
      <c r="BJ8250" s="136"/>
    </row>
    <row r="8251" spans="5:62" ht="14.25" customHeight="1" x14ac:dyDescent="0.25">
      <c r="E8251" s="113"/>
      <c r="H8251" s="133"/>
      <c r="T8251" s="133"/>
      <c r="X8251" s="131"/>
      <c r="Y8251" s="133"/>
      <c r="AJ8251" s="133"/>
      <c r="AO8251" s="135"/>
      <c r="AP8251" s="135"/>
      <c r="BJ8251" s="136"/>
    </row>
    <row r="8252" spans="5:62" ht="14.25" customHeight="1" x14ac:dyDescent="0.25">
      <c r="E8252" s="113"/>
      <c r="H8252" s="133"/>
      <c r="T8252" s="133"/>
      <c r="X8252" s="131"/>
      <c r="Y8252" s="133"/>
      <c r="AJ8252" s="133"/>
      <c r="AO8252" s="135"/>
      <c r="AP8252" s="135"/>
      <c r="BJ8252" s="136"/>
    </row>
    <row r="8253" spans="5:62" ht="14.25" customHeight="1" x14ac:dyDescent="0.25">
      <c r="E8253" s="113"/>
      <c r="H8253" s="133"/>
      <c r="T8253" s="133"/>
      <c r="X8253" s="131"/>
      <c r="Y8253" s="133"/>
      <c r="AJ8253" s="133"/>
      <c r="AO8253" s="135"/>
      <c r="AP8253" s="135"/>
      <c r="BJ8253" s="136"/>
    </row>
    <row r="8254" spans="5:62" ht="14.25" customHeight="1" x14ac:dyDescent="0.25">
      <c r="E8254" s="113"/>
      <c r="H8254" s="133"/>
      <c r="T8254" s="133"/>
      <c r="X8254" s="131"/>
      <c r="Y8254" s="133"/>
      <c r="AJ8254" s="133"/>
      <c r="AO8254" s="135"/>
      <c r="AP8254" s="135"/>
      <c r="BJ8254" s="136"/>
    </row>
    <row r="8255" spans="5:62" ht="14.25" customHeight="1" x14ac:dyDescent="0.25">
      <c r="E8255" s="113"/>
      <c r="H8255" s="133"/>
      <c r="T8255" s="133"/>
      <c r="X8255" s="131"/>
      <c r="Y8255" s="133"/>
      <c r="AJ8255" s="133"/>
      <c r="AO8255" s="135"/>
      <c r="AP8255" s="135"/>
      <c r="BJ8255" s="136"/>
    </row>
    <row r="8256" spans="5:62" ht="14.25" customHeight="1" x14ac:dyDescent="0.25">
      <c r="E8256" s="113"/>
      <c r="H8256" s="133"/>
      <c r="T8256" s="133"/>
      <c r="X8256" s="131"/>
      <c r="Y8256" s="133"/>
      <c r="AJ8256" s="133"/>
      <c r="AO8256" s="135"/>
      <c r="AP8256" s="135"/>
      <c r="BJ8256" s="136"/>
    </row>
    <row r="8257" spans="5:62" ht="14.25" customHeight="1" x14ac:dyDescent="0.25">
      <c r="E8257" s="113"/>
      <c r="H8257" s="133"/>
      <c r="T8257" s="133"/>
      <c r="X8257" s="131"/>
      <c r="Y8257" s="133"/>
      <c r="AJ8257" s="133"/>
      <c r="AO8257" s="135"/>
      <c r="AP8257" s="135"/>
      <c r="BJ8257" s="136"/>
    </row>
    <row r="8258" spans="5:62" ht="14.25" customHeight="1" x14ac:dyDescent="0.25">
      <c r="E8258" s="113"/>
      <c r="H8258" s="133"/>
      <c r="T8258" s="133"/>
      <c r="X8258" s="131"/>
      <c r="Y8258" s="133"/>
      <c r="AJ8258" s="133"/>
      <c r="AO8258" s="135"/>
      <c r="AP8258" s="135"/>
      <c r="BJ8258" s="136"/>
    </row>
    <row r="8259" spans="5:62" ht="14.25" customHeight="1" x14ac:dyDescent="0.25">
      <c r="E8259" s="113"/>
      <c r="H8259" s="133"/>
      <c r="T8259" s="133"/>
      <c r="X8259" s="131"/>
      <c r="Y8259" s="133"/>
      <c r="AJ8259" s="133"/>
      <c r="AO8259" s="135"/>
      <c r="AP8259" s="135"/>
      <c r="BJ8259" s="136"/>
    </row>
    <row r="8260" spans="5:62" ht="14.25" customHeight="1" x14ac:dyDescent="0.25">
      <c r="E8260" s="113"/>
      <c r="H8260" s="133"/>
      <c r="T8260" s="133"/>
      <c r="X8260" s="131"/>
      <c r="Y8260" s="133"/>
      <c r="AJ8260" s="133"/>
      <c r="AO8260" s="135"/>
      <c r="AP8260" s="135"/>
      <c r="BJ8260" s="136"/>
    </row>
    <row r="8261" spans="5:62" ht="14.25" customHeight="1" x14ac:dyDescent="0.25">
      <c r="E8261" s="113"/>
      <c r="H8261" s="133"/>
      <c r="T8261" s="133"/>
      <c r="X8261" s="131"/>
      <c r="Y8261" s="133"/>
      <c r="AJ8261" s="133"/>
      <c r="AO8261" s="135"/>
      <c r="AP8261" s="135"/>
      <c r="BJ8261" s="136"/>
    </row>
    <row r="8262" spans="5:62" ht="14.25" customHeight="1" x14ac:dyDescent="0.25">
      <c r="E8262" s="113"/>
      <c r="H8262" s="133"/>
      <c r="T8262" s="133"/>
      <c r="X8262" s="131"/>
      <c r="Y8262" s="133"/>
      <c r="AJ8262" s="133"/>
      <c r="AO8262" s="135"/>
      <c r="AP8262" s="135"/>
      <c r="BJ8262" s="136"/>
    </row>
    <row r="8263" spans="5:62" ht="14.25" customHeight="1" x14ac:dyDescent="0.25">
      <c r="E8263" s="113"/>
      <c r="H8263" s="133"/>
      <c r="T8263" s="133"/>
      <c r="X8263" s="131"/>
      <c r="Y8263" s="133"/>
      <c r="AJ8263" s="133"/>
      <c r="AO8263" s="135"/>
      <c r="AP8263" s="135"/>
      <c r="BJ8263" s="136"/>
    </row>
    <row r="8264" spans="5:62" ht="14.25" customHeight="1" x14ac:dyDescent="0.25">
      <c r="E8264" s="113"/>
      <c r="H8264" s="133"/>
      <c r="T8264" s="133"/>
      <c r="X8264" s="131"/>
      <c r="Y8264" s="133"/>
      <c r="AJ8264" s="133"/>
      <c r="AO8264" s="135"/>
      <c r="AP8264" s="135"/>
      <c r="BJ8264" s="136"/>
    </row>
    <row r="8265" spans="5:62" ht="14.25" customHeight="1" x14ac:dyDescent="0.25">
      <c r="E8265" s="113"/>
      <c r="H8265" s="133"/>
      <c r="T8265" s="133"/>
      <c r="X8265" s="131"/>
      <c r="Y8265" s="133"/>
      <c r="AJ8265" s="133"/>
      <c r="AO8265" s="135"/>
      <c r="AP8265" s="135"/>
      <c r="BJ8265" s="136"/>
    </row>
    <row r="8266" spans="5:62" ht="14.25" customHeight="1" x14ac:dyDescent="0.25">
      <c r="E8266" s="113"/>
      <c r="H8266" s="133"/>
      <c r="T8266" s="133"/>
      <c r="X8266" s="131"/>
      <c r="Y8266" s="133"/>
      <c r="AJ8266" s="133"/>
      <c r="AO8266" s="135"/>
      <c r="AP8266" s="135"/>
      <c r="BJ8266" s="136"/>
    </row>
    <row r="8267" spans="5:62" ht="14.25" customHeight="1" x14ac:dyDescent="0.25">
      <c r="E8267" s="113"/>
      <c r="H8267" s="133"/>
      <c r="T8267" s="133"/>
      <c r="X8267" s="131"/>
      <c r="Y8267" s="133"/>
      <c r="AJ8267" s="133"/>
      <c r="AO8267" s="135"/>
      <c r="AP8267" s="135"/>
      <c r="BJ8267" s="136"/>
    </row>
    <row r="8268" spans="5:62" ht="14.25" customHeight="1" x14ac:dyDescent="0.25">
      <c r="E8268" s="113"/>
      <c r="H8268" s="133"/>
      <c r="T8268" s="133"/>
      <c r="X8268" s="131"/>
      <c r="Y8268" s="133"/>
      <c r="AJ8268" s="133"/>
      <c r="AO8268" s="135"/>
      <c r="AP8268" s="135"/>
      <c r="BJ8268" s="136"/>
    </row>
    <row r="8269" spans="5:62" ht="14.25" customHeight="1" x14ac:dyDescent="0.25">
      <c r="E8269" s="113"/>
      <c r="H8269" s="133"/>
      <c r="T8269" s="133"/>
      <c r="X8269" s="131"/>
      <c r="Y8269" s="133"/>
      <c r="AJ8269" s="133"/>
      <c r="AO8269" s="135"/>
      <c r="AP8269" s="135"/>
      <c r="BJ8269" s="136"/>
    </row>
    <row r="8270" spans="5:62" ht="14.25" customHeight="1" x14ac:dyDescent="0.25">
      <c r="E8270" s="113"/>
      <c r="H8270" s="133"/>
      <c r="T8270" s="133"/>
      <c r="X8270" s="131"/>
      <c r="Y8270" s="133"/>
      <c r="AJ8270" s="133"/>
      <c r="AO8270" s="135"/>
      <c r="AP8270" s="135"/>
      <c r="BJ8270" s="136"/>
    </row>
    <row r="8271" spans="5:62" ht="14.25" customHeight="1" x14ac:dyDescent="0.25">
      <c r="E8271" s="113"/>
      <c r="H8271" s="133"/>
      <c r="T8271" s="133"/>
      <c r="X8271" s="131"/>
      <c r="Y8271" s="133"/>
      <c r="AJ8271" s="133"/>
      <c r="AO8271" s="135"/>
      <c r="AP8271" s="135"/>
      <c r="BJ8271" s="136"/>
    </row>
    <row r="8272" spans="5:62" ht="14.25" customHeight="1" x14ac:dyDescent="0.25">
      <c r="E8272" s="113"/>
      <c r="H8272" s="133"/>
      <c r="T8272" s="133"/>
      <c r="X8272" s="131"/>
      <c r="Y8272" s="133"/>
      <c r="AJ8272" s="133"/>
      <c r="AO8272" s="135"/>
      <c r="AP8272" s="135"/>
      <c r="BJ8272" s="136"/>
    </row>
    <row r="8273" spans="5:62" ht="14.25" customHeight="1" x14ac:dyDescent="0.25">
      <c r="E8273" s="113"/>
      <c r="H8273" s="133"/>
      <c r="T8273" s="133"/>
      <c r="X8273" s="131"/>
      <c r="Y8273" s="133"/>
      <c r="AJ8273" s="133"/>
      <c r="AO8273" s="135"/>
      <c r="AP8273" s="135"/>
      <c r="BJ8273" s="136"/>
    </row>
    <row r="8274" spans="5:62" ht="14.25" customHeight="1" x14ac:dyDescent="0.25">
      <c r="E8274" s="113"/>
      <c r="H8274" s="133"/>
      <c r="T8274" s="133"/>
      <c r="X8274" s="131"/>
      <c r="Y8274" s="133"/>
      <c r="AJ8274" s="133"/>
      <c r="AO8274" s="135"/>
      <c r="AP8274" s="135"/>
      <c r="BJ8274" s="136"/>
    </row>
    <row r="8275" spans="5:62" ht="14.25" customHeight="1" x14ac:dyDescent="0.25">
      <c r="E8275" s="113"/>
      <c r="H8275" s="133"/>
      <c r="T8275" s="133"/>
      <c r="X8275" s="131"/>
      <c r="Y8275" s="133"/>
      <c r="AJ8275" s="133"/>
      <c r="AO8275" s="135"/>
      <c r="AP8275" s="135"/>
      <c r="BJ8275" s="136"/>
    </row>
    <row r="8276" spans="5:62" ht="14.25" customHeight="1" x14ac:dyDescent="0.25">
      <c r="E8276" s="113"/>
      <c r="H8276" s="133"/>
      <c r="T8276" s="133"/>
      <c r="X8276" s="131"/>
      <c r="Y8276" s="133"/>
      <c r="AJ8276" s="133"/>
      <c r="AO8276" s="135"/>
      <c r="AP8276" s="135"/>
      <c r="BJ8276" s="136"/>
    </row>
    <row r="8277" spans="5:62" ht="14.25" customHeight="1" x14ac:dyDescent="0.25">
      <c r="E8277" s="113"/>
      <c r="H8277" s="133"/>
      <c r="T8277" s="133"/>
      <c r="X8277" s="131"/>
      <c r="Y8277" s="133"/>
      <c r="AJ8277" s="133"/>
      <c r="AO8277" s="135"/>
      <c r="AP8277" s="135"/>
      <c r="BJ8277" s="136"/>
    </row>
    <row r="8278" spans="5:62" ht="14.25" customHeight="1" x14ac:dyDescent="0.25">
      <c r="E8278" s="113"/>
      <c r="H8278" s="133"/>
      <c r="T8278" s="133"/>
      <c r="X8278" s="131"/>
      <c r="Y8278" s="133"/>
      <c r="AJ8278" s="133"/>
      <c r="AO8278" s="135"/>
      <c r="AP8278" s="135"/>
      <c r="BJ8278" s="136"/>
    </row>
    <row r="8279" spans="5:62" ht="14.25" customHeight="1" x14ac:dyDescent="0.25">
      <c r="E8279" s="113"/>
      <c r="H8279" s="133"/>
      <c r="T8279" s="133"/>
      <c r="X8279" s="131"/>
      <c r="Y8279" s="133"/>
      <c r="AJ8279" s="133"/>
      <c r="AO8279" s="135"/>
      <c r="AP8279" s="135"/>
      <c r="BJ8279" s="136"/>
    </row>
    <row r="8280" spans="5:62" ht="14.25" customHeight="1" x14ac:dyDescent="0.25">
      <c r="E8280" s="113"/>
      <c r="H8280" s="133"/>
      <c r="T8280" s="133"/>
      <c r="X8280" s="131"/>
      <c r="Y8280" s="133"/>
      <c r="AJ8280" s="133"/>
      <c r="AO8280" s="135"/>
      <c r="AP8280" s="135"/>
      <c r="BJ8280" s="136"/>
    </row>
    <row r="8281" spans="5:62" ht="14.25" customHeight="1" x14ac:dyDescent="0.25">
      <c r="E8281" s="113"/>
      <c r="H8281" s="133"/>
      <c r="T8281" s="133"/>
      <c r="X8281" s="131"/>
      <c r="Y8281" s="133"/>
      <c r="AJ8281" s="133"/>
      <c r="AO8281" s="135"/>
      <c r="AP8281" s="135"/>
      <c r="BJ8281" s="136"/>
    </row>
    <row r="8282" spans="5:62" ht="14.25" customHeight="1" x14ac:dyDescent="0.25">
      <c r="E8282" s="113"/>
      <c r="H8282" s="133"/>
      <c r="T8282" s="133"/>
      <c r="X8282" s="131"/>
      <c r="Y8282" s="133"/>
      <c r="AJ8282" s="133"/>
      <c r="AO8282" s="135"/>
      <c r="AP8282" s="135"/>
      <c r="BJ8282" s="136"/>
    </row>
    <row r="8283" spans="5:62" ht="14.25" customHeight="1" x14ac:dyDescent="0.25">
      <c r="E8283" s="113"/>
      <c r="H8283" s="133"/>
      <c r="T8283" s="133"/>
      <c r="X8283" s="131"/>
      <c r="Y8283" s="133"/>
      <c r="AJ8283" s="133"/>
      <c r="AO8283" s="135"/>
      <c r="AP8283" s="135"/>
      <c r="BJ8283" s="136"/>
    </row>
    <row r="8284" spans="5:62" ht="14.25" customHeight="1" x14ac:dyDescent="0.25">
      <c r="E8284" s="113"/>
      <c r="H8284" s="133"/>
      <c r="T8284" s="133"/>
      <c r="X8284" s="131"/>
      <c r="Y8284" s="133"/>
      <c r="AJ8284" s="133"/>
      <c r="AO8284" s="135"/>
      <c r="AP8284" s="135"/>
      <c r="BJ8284" s="136"/>
    </row>
    <row r="8285" spans="5:62" ht="14.25" customHeight="1" x14ac:dyDescent="0.25">
      <c r="E8285" s="113"/>
      <c r="H8285" s="133"/>
      <c r="T8285" s="133"/>
      <c r="X8285" s="131"/>
      <c r="Y8285" s="133"/>
      <c r="AJ8285" s="133"/>
      <c r="AO8285" s="135"/>
      <c r="AP8285" s="135"/>
      <c r="BJ8285" s="136"/>
    </row>
    <row r="8286" spans="5:62" ht="14.25" customHeight="1" x14ac:dyDescent="0.25">
      <c r="E8286" s="113"/>
      <c r="H8286" s="133"/>
      <c r="T8286" s="133"/>
      <c r="X8286" s="131"/>
      <c r="Y8286" s="133"/>
      <c r="AJ8286" s="133"/>
      <c r="AO8286" s="135"/>
      <c r="AP8286" s="135"/>
      <c r="BJ8286" s="136"/>
    </row>
    <row r="8287" spans="5:62" ht="14.25" customHeight="1" x14ac:dyDescent="0.25">
      <c r="E8287" s="113"/>
      <c r="H8287" s="133"/>
      <c r="T8287" s="133"/>
      <c r="X8287" s="131"/>
      <c r="Y8287" s="133"/>
      <c r="AJ8287" s="133"/>
      <c r="AO8287" s="135"/>
      <c r="AP8287" s="135"/>
      <c r="BJ8287" s="136"/>
    </row>
    <row r="8288" spans="5:62" ht="14.25" customHeight="1" x14ac:dyDescent="0.25">
      <c r="E8288" s="113"/>
      <c r="H8288" s="133"/>
      <c r="T8288" s="133"/>
      <c r="X8288" s="131"/>
      <c r="Y8288" s="133"/>
      <c r="AJ8288" s="133"/>
      <c r="AO8288" s="135"/>
      <c r="AP8288" s="135"/>
      <c r="BJ8288" s="136"/>
    </row>
    <row r="8289" spans="5:62" ht="14.25" customHeight="1" x14ac:dyDescent="0.25">
      <c r="E8289" s="113"/>
      <c r="H8289" s="133"/>
      <c r="T8289" s="133"/>
      <c r="X8289" s="131"/>
      <c r="Y8289" s="133"/>
      <c r="AJ8289" s="133"/>
      <c r="AO8289" s="135"/>
      <c r="AP8289" s="135"/>
      <c r="BJ8289" s="136"/>
    </row>
    <row r="8290" spans="5:62" ht="14.25" customHeight="1" x14ac:dyDescent="0.25">
      <c r="E8290" s="113"/>
      <c r="H8290" s="133"/>
      <c r="T8290" s="133"/>
      <c r="X8290" s="131"/>
      <c r="Y8290" s="133"/>
      <c r="AJ8290" s="133"/>
      <c r="AO8290" s="135"/>
      <c r="AP8290" s="135"/>
      <c r="BJ8290" s="136"/>
    </row>
    <row r="8291" spans="5:62" ht="14.25" customHeight="1" x14ac:dyDescent="0.25">
      <c r="E8291" s="113"/>
      <c r="H8291" s="133"/>
      <c r="T8291" s="133"/>
      <c r="X8291" s="131"/>
      <c r="Y8291" s="133"/>
      <c r="AJ8291" s="133"/>
      <c r="AO8291" s="135"/>
      <c r="AP8291" s="135"/>
      <c r="BJ8291" s="136"/>
    </row>
    <row r="8292" spans="5:62" ht="14.25" customHeight="1" x14ac:dyDescent="0.25">
      <c r="E8292" s="113"/>
      <c r="H8292" s="133"/>
      <c r="T8292" s="133"/>
      <c r="X8292" s="131"/>
      <c r="Y8292" s="133"/>
      <c r="AJ8292" s="133"/>
      <c r="AO8292" s="135"/>
      <c r="AP8292" s="135"/>
      <c r="BJ8292" s="136"/>
    </row>
    <row r="8293" spans="5:62" ht="14.25" customHeight="1" x14ac:dyDescent="0.25">
      <c r="E8293" s="113"/>
      <c r="H8293" s="133"/>
      <c r="T8293" s="133"/>
      <c r="X8293" s="131"/>
      <c r="Y8293" s="133"/>
      <c r="AJ8293" s="133"/>
      <c r="AO8293" s="135"/>
      <c r="AP8293" s="135"/>
      <c r="BJ8293" s="136"/>
    </row>
    <row r="8294" spans="5:62" ht="14.25" customHeight="1" x14ac:dyDescent="0.25">
      <c r="E8294" s="113"/>
      <c r="H8294" s="133"/>
      <c r="T8294" s="133"/>
      <c r="X8294" s="131"/>
      <c r="Y8294" s="133"/>
      <c r="AJ8294" s="133"/>
      <c r="AO8294" s="135"/>
      <c r="AP8294" s="135"/>
      <c r="BJ8294" s="136"/>
    </row>
    <row r="8295" spans="5:62" ht="14.25" customHeight="1" x14ac:dyDescent="0.25">
      <c r="E8295" s="113"/>
      <c r="H8295" s="133"/>
      <c r="T8295" s="133"/>
      <c r="X8295" s="131"/>
      <c r="Y8295" s="133"/>
      <c r="AJ8295" s="133"/>
      <c r="AO8295" s="135"/>
      <c r="AP8295" s="135"/>
      <c r="BJ8295" s="136"/>
    </row>
    <row r="8296" spans="5:62" ht="14.25" customHeight="1" x14ac:dyDescent="0.25">
      <c r="E8296" s="113"/>
      <c r="H8296" s="133"/>
      <c r="T8296" s="133"/>
      <c r="X8296" s="131"/>
      <c r="Y8296" s="133"/>
      <c r="AJ8296" s="133"/>
      <c r="AO8296" s="135"/>
      <c r="AP8296" s="135"/>
      <c r="BJ8296" s="136"/>
    </row>
    <row r="8297" spans="5:62" ht="14.25" customHeight="1" x14ac:dyDescent="0.25">
      <c r="E8297" s="113"/>
      <c r="H8297" s="133"/>
      <c r="T8297" s="133"/>
      <c r="X8297" s="131"/>
      <c r="Y8297" s="133"/>
      <c r="AJ8297" s="133"/>
      <c r="AO8297" s="135"/>
      <c r="AP8297" s="135"/>
      <c r="BJ8297" s="136"/>
    </row>
    <row r="8298" spans="5:62" ht="14.25" customHeight="1" x14ac:dyDescent="0.25">
      <c r="E8298" s="113"/>
      <c r="H8298" s="133"/>
      <c r="T8298" s="133"/>
      <c r="X8298" s="131"/>
      <c r="Y8298" s="133"/>
      <c r="AJ8298" s="133"/>
      <c r="AO8298" s="135"/>
      <c r="AP8298" s="135"/>
      <c r="BJ8298" s="136"/>
    </row>
    <row r="8299" spans="5:62" ht="14.25" customHeight="1" x14ac:dyDescent="0.25">
      <c r="E8299" s="113"/>
      <c r="H8299" s="133"/>
      <c r="T8299" s="133"/>
      <c r="X8299" s="131"/>
      <c r="Y8299" s="133"/>
      <c r="AJ8299" s="133"/>
      <c r="AO8299" s="135"/>
      <c r="AP8299" s="135"/>
      <c r="BJ8299" s="136"/>
    </row>
    <row r="8300" spans="5:62" ht="14.25" customHeight="1" x14ac:dyDescent="0.25">
      <c r="E8300" s="113"/>
      <c r="H8300" s="133"/>
      <c r="T8300" s="133"/>
      <c r="X8300" s="131"/>
      <c r="Y8300" s="133"/>
      <c r="AJ8300" s="133"/>
      <c r="AO8300" s="135"/>
      <c r="AP8300" s="135"/>
      <c r="BJ8300" s="136"/>
    </row>
    <row r="8301" spans="5:62" ht="14.25" customHeight="1" x14ac:dyDescent="0.25">
      <c r="E8301" s="113"/>
      <c r="H8301" s="133"/>
      <c r="T8301" s="133"/>
      <c r="X8301" s="131"/>
      <c r="Y8301" s="133"/>
      <c r="AJ8301" s="133"/>
      <c r="AO8301" s="135"/>
      <c r="AP8301" s="135"/>
      <c r="BJ8301" s="136"/>
    </row>
    <row r="8302" spans="5:62" ht="14.25" customHeight="1" x14ac:dyDescent="0.25">
      <c r="E8302" s="113"/>
      <c r="H8302" s="133"/>
      <c r="T8302" s="133"/>
      <c r="X8302" s="131"/>
      <c r="Y8302" s="133"/>
      <c r="AJ8302" s="133"/>
      <c r="AO8302" s="135"/>
      <c r="AP8302" s="135"/>
      <c r="BJ8302" s="136"/>
    </row>
    <row r="8303" spans="5:62" ht="14.25" customHeight="1" x14ac:dyDescent="0.25">
      <c r="E8303" s="113"/>
      <c r="H8303" s="133"/>
      <c r="T8303" s="133"/>
      <c r="X8303" s="131"/>
      <c r="Y8303" s="133"/>
      <c r="AJ8303" s="133"/>
      <c r="AO8303" s="135"/>
      <c r="AP8303" s="135"/>
      <c r="BJ8303" s="136"/>
    </row>
    <row r="8304" spans="5:62" ht="14.25" customHeight="1" x14ac:dyDescent="0.25">
      <c r="E8304" s="113"/>
      <c r="H8304" s="133"/>
      <c r="T8304" s="133"/>
      <c r="X8304" s="131"/>
      <c r="Y8304" s="133"/>
      <c r="AJ8304" s="133"/>
      <c r="AO8304" s="135"/>
      <c r="AP8304" s="135"/>
      <c r="BJ8304" s="136"/>
    </row>
    <row r="8305" spans="5:62" ht="14.25" customHeight="1" x14ac:dyDescent="0.25">
      <c r="E8305" s="113"/>
      <c r="H8305" s="133"/>
      <c r="T8305" s="133"/>
      <c r="X8305" s="131"/>
      <c r="Y8305" s="133"/>
      <c r="AJ8305" s="133"/>
      <c r="AO8305" s="135"/>
      <c r="AP8305" s="135"/>
      <c r="BJ8305" s="136"/>
    </row>
    <row r="8306" spans="5:62" ht="14.25" customHeight="1" x14ac:dyDescent="0.25">
      <c r="E8306" s="113"/>
      <c r="H8306" s="133"/>
      <c r="T8306" s="133"/>
      <c r="X8306" s="131"/>
      <c r="Y8306" s="133"/>
      <c r="AJ8306" s="133"/>
      <c r="AO8306" s="135"/>
      <c r="AP8306" s="135"/>
      <c r="BJ8306" s="136"/>
    </row>
    <row r="8307" spans="5:62" ht="14.25" customHeight="1" x14ac:dyDescent="0.25">
      <c r="E8307" s="113"/>
      <c r="H8307" s="133"/>
      <c r="T8307" s="133"/>
      <c r="X8307" s="131"/>
      <c r="Y8307" s="133"/>
      <c r="AJ8307" s="133"/>
      <c r="AO8307" s="135"/>
      <c r="AP8307" s="135"/>
      <c r="BJ8307" s="136"/>
    </row>
    <row r="8308" spans="5:62" ht="14.25" customHeight="1" x14ac:dyDescent="0.25">
      <c r="E8308" s="113"/>
      <c r="H8308" s="133"/>
      <c r="T8308" s="133"/>
      <c r="X8308" s="131"/>
      <c r="Y8308" s="133"/>
      <c r="AJ8308" s="133"/>
      <c r="AO8308" s="135"/>
      <c r="AP8308" s="135"/>
      <c r="BJ8308" s="136"/>
    </row>
    <row r="8309" spans="5:62" ht="14.25" customHeight="1" x14ac:dyDescent="0.25">
      <c r="E8309" s="113"/>
      <c r="H8309" s="133"/>
      <c r="T8309" s="133"/>
      <c r="X8309" s="131"/>
      <c r="Y8309" s="133"/>
      <c r="AJ8309" s="133"/>
      <c r="AO8309" s="135"/>
      <c r="AP8309" s="135"/>
      <c r="BJ8309" s="136"/>
    </row>
    <row r="8310" spans="5:62" ht="14.25" customHeight="1" x14ac:dyDescent="0.25">
      <c r="E8310" s="113"/>
      <c r="H8310" s="133"/>
      <c r="T8310" s="133"/>
      <c r="X8310" s="131"/>
      <c r="Y8310" s="133"/>
      <c r="AJ8310" s="133"/>
      <c r="AO8310" s="135"/>
      <c r="AP8310" s="135"/>
      <c r="BJ8310" s="136"/>
    </row>
    <row r="8311" spans="5:62" ht="14.25" customHeight="1" x14ac:dyDescent="0.25">
      <c r="E8311" s="113"/>
      <c r="H8311" s="133"/>
      <c r="T8311" s="133"/>
      <c r="X8311" s="131"/>
      <c r="Y8311" s="133"/>
      <c r="AJ8311" s="133"/>
      <c r="AO8311" s="135"/>
      <c r="AP8311" s="135"/>
      <c r="BJ8311" s="136"/>
    </row>
    <row r="8312" spans="5:62" ht="14.25" customHeight="1" x14ac:dyDescent="0.25">
      <c r="E8312" s="113"/>
      <c r="H8312" s="133"/>
      <c r="T8312" s="133"/>
      <c r="X8312" s="131"/>
      <c r="Y8312" s="133"/>
      <c r="AJ8312" s="133"/>
      <c r="AO8312" s="135"/>
      <c r="AP8312" s="135"/>
      <c r="BJ8312" s="136"/>
    </row>
    <row r="8313" spans="5:62" ht="14.25" customHeight="1" x14ac:dyDescent="0.25">
      <c r="E8313" s="113"/>
      <c r="H8313" s="133"/>
      <c r="T8313" s="133"/>
      <c r="X8313" s="131"/>
      <c r="Y8313" s="133"/>
      <c r="AJ8313" s="133"/>
      <c r="AO8313" s="135"/>
      <c r="AP8313" s="135"/>
      <c r="BJ8313" s="136"/>
    </row>
    <row r="8314" spans="5:62" ht="14.25" customHeight="1" x14ac:dyDescent="0.25">
      <c r="E8314" s="113"/>
      <c r="H8314" s="133"/>
      <c r="T8314" s="133"/>
      <c r="X8314" s="131"/>
      <c r="Y8314" s="133"/>
      <c r="AJ8314" s="133"/>
      <c r="AO8314" s="135"/>
      <c r="AP8314" s="135"/>
      <c r="BJ8314" s="136"/>
    </row>
    <row r="8315" spans="5:62" ht="14.25" customHeight="1" x14ac:dyDescent="0.25">
      <c r="E8315" s="113"/>
      <c r="H8315" s="133"/>
      <c r="T8315" s="133"/>
      <c r="X8315" s="131"/>
      <c r="Y8315" s="133"/>
      <c r="AJ8315" s="133"/>
      <c r="AO8315" s="135"/>
      <c r="AP8315" s="135"/>
      <c r="BJ8315" s="136"/>
    </row>
    <row r="8316" spans="5:62" ht="14.25" customHeight="1" x14ac:dyDescent="0.25">
      <c r="E8316" s="113"/>
      <c r="H8316" s="133"/>
      <c r="T8316" s="133"/>
      <c r="X8316" s="131"/>
      <c r="Y8316" s="133"/>
      <c r="AJ8316" s="133"/>
      <c r="AO8316" s="135"/>
      <c r="AP8316" s="135"/>
      <c r="BJ8316" s="136"/>
    </row>
    <row r="8317" spans="5:62" ht="14.25" customHeight="1" x14ac:dyDescent="0.25">
      <c r="E8317" s="113"/>
      <c r="H8317" s="133"/>
      <c r="T8317" s="133"/>
      <c r="X8317" s="131"/>
      <c r="Y8317" s="133"/>
      <c r="AJ8317" s="133"/>
      <c r="AO8317" s="135"/>
      <c r="AP8317" s="135"/>
      <c r="BJ8317" s="136"/>
    </row>
    <row r="8318" spans="5:62" ht="14.25" customHeight="1" x14ac:dyDescent="0.25">
      <c r="E8318" s="113"/>
      <c r="H8318" s="133"/>
      <c r="T8318" s="133"/>
      <c r="X8318" s="131"/>
      <c r="Y8318" s="133"/>
      <c r="AJ8318" s="133"/>
      <c r="AO8318" s="135"/>
      <c r="AP8318" s="135"/>
      <c r="BJ8318" s="136"/>
    </row>
    <row r="8319" spans="5:62" ht="14.25" customHeight="1" x14ac:dyDescent="0.25">
      <c r="E8319" s="113"/>
      <c r="H8319" s="133"/>
      <c r="T8319" s="133"/>
      <c r="X8319" s="131"/>
      <c r="Y8319" s="133"/>
      <c r="AJ8319" s="133"/>
      <c r="AO8319" s="135"/>
      <c r="AP8319" s="135"/>
      <c r="BJ8319" s="136"/>
    </row>
    <row r="8320" spans="5:62" ht="14.25" customHeight="1" x14ac:dyDescent="0.25">
      <c r="E8320" s="113"/>
      <c r="H8320" s="133"/>
      <c r="T8320" s="133"/>
      <c r="X8320" s="131"/>
      <c r="Y8320" s="133"/>
      <c r="AJ8320" s="133"/>
      <c r="AO8320" s="135"/>
      <c r="AP8320" s="135"/>
      <c r="BJ8320" s="136"/>
    </row>
    <row r="8321" spans="5:62" ht="14.25" customHeight="1" x14ac:dyDescent="0.25">
      <c r="E8321" s="113"/>
      <c r="H8321" s="133"/>
      <c r="T8321" s="133"/>
      <c r="X8321" s="131"/>
      <c r="Y8321" s="133"/>
      <c r="AJ8321" s="133"/>
      <c r="AO8321" s="135"/>
      <c r="AP8321" s="135"/>
      <c r="BJ8321" s="136"/>
    </row>
    <row r="8322" spans="5:62" ht="14.25" customHeight="1" x14ac:dyDescent="0.25">
      <c r="E8322" s="113"/>
      <c r="H8322" s="133"/>
      <c r="T8322" s="133"/>
      <c r="X8322" s="131"/>
      <c r="Y8322" s="133"/>
      <c r="AJ8322" s="133"/>
      <c r="AO8322" s="135"/>
      <c r="AP8322" s="135"/>
      <c r="BJ8322" s="136"/>
    </row>
    <row r="8323" spans="5:62" ht="14.25" customHeight="1" x14ac:dyDescent="0.25">
      <c r="E8323" s="113"/>
      <c r="H8323" s="133"/>
      <c r="T8323" s="133"/>
      <c r="X8323" s="131"/>
      <c r="Y8323" s="133"/>
      <c r="AJ8323" s="133"/>
      <c r="AO8323" s="135"/>
      <c r="AP8323" s="135"/>
      <c r="BJ8323" s="136"/>
    </row>
    <row r="8324" spans="5:62" ht="14.25" customHeight="1" x14ac:dyDescent="0.25">
      <c r="E8324" s="113"/>
      <c r="H8324" s="133"/>
      <c r="T8324" s="133"/>
      <c r="X8324" s="131"/>
      <c r="Y8324" s="133"/>
      <c r="AJ8324" s="133"/>
      <c r="AO8324" s="135"/>
      <c r="AP8324" s="135"/>
      <c r="BJ8324" s="136"/>
    </row>
    <row r="8325" spans="5:62" ht="14.25" customHeight="1" x14ac:dyDescent="0.25">
      <c r="E8325" s="113"/>
      <c r="H8325" s="133"/>
      <c r="T8325" s="133"/>
      <c r="X8325" s="131"/>
      <c r="Y8325" s="133"/>
      <c r="AJ8325" s="133"/>
      <c r="AO8325" s="135"/>
      <c r="AP8325" s="135"/>
      <c r="BJ8325" s="136"/>
    </row>
    <row r="8326" spans="5:62" ht="14.25" customHeight="1" x14ac:dyDescent="0.25">
      <c r="E8326" s="113"/>
      <c r="H8326" s="133"/>
      <c r="T8326" s="133"/>
      <c r="X8326" s="131"/>
      <c r="Y8326" s="133"/>
      <c r="AJ8326" s="133"/>
      <c r="AO8326" s="135"/>
      <c r="AP8326" s="135"/>
      <c r="BJ8326" s="136"/>
    </row>
    <row r="8327" spans="5:62" ht="14.25" customHeight="1" x14ac:dyDescent="0.25">
      <c r="E8327" s="113"/>
      <c r="H8327" s="133"/>
      <c r="T8327" s="133"/>
      <c r="X8327" s="131"/>
      <c r="Y8327" s="133"/>
      <c r="AJ8327" s="133"/>
      <c r="AO8327" s="135"/>
      <c r="AP8327" s="135"/>
      <c r="BJ8327" s="136"/>
    </row>
    <row r="8328" spans="5:62" ht="14.25" customHeight="1" x14ac:dyDescent="0.25">
      <c r="E8328" s="113"/>
      <c r="H8328" s="133"/>
      <c r="T8328" s="133"/>
      <c r="X8328" s="131"/>
      <c r="Y8328" s="133"/>
      <c r="AJ8328" s="133"/>
      <c r="AO8328" s="135"/>
      <c r="AP8328" s="135"/>
      <c r="BJ8328" s="136"/>
    </row>
    <row r="8329" spans="5:62" ht="14.25" customHeight="1" x14ac:dyDescent="0.25">
      <c r="E8329" s="113"/>
      <c r="H8329" s="133"/>
      <c r="T8329" s="133"/>
      <c r="X8329" s="131"/>
      <c r="Y8329" s="133"/>
      <c r="AJ8329" s="133"/>
      <c r="AO8329" s="135"/>
      <c r="AP8329" s="135"/>
      <c r="BJ8329" s="136"/>
    </row>
    <row r="8330" spans="5:62" ht="14.25" customHeight="1" x14ac:dyDescent="0.25">
      <c r="E8330" s="113"/>
      <c r="H8330" s="133"/>
      <c r="T8330" s="133"/>
      <c r="X8330" s="131"/>
      <c r="Y8330" s="133"/>
      <c r="AJ8330" s="133"/>
      <c r="AO8330" s="135"/>
      <c r="AP8330" s="135"/>
      <c r="BJ8330" s="136"/>
    </row>
    <row r="8331" spans="5:62" ht="14.25" customHeight="1" x14ac:dyDescent="0.25">
      <c r="E8331" s="113"/>
      <c r="H8331" s="133"/>
      <c r="T8331" s="133"/>
      <c r="X8331" s="131"/>
      <c r="Y8331" s="133"/>
      <c r="AJ8331" s="133"/>
      <c r="AO8331" s="135"/>
      <c r="AP8331" s="135"/>
      <c r="BJ8331" s="136"/>
    </row>
    <row r="8332" spans="5:62" ht="14.25" customHeight="1" x14ac:dyDescent="0.25">
      <c r="E8332" s="113"/>
      <c r="H8332" s="133"/>
      <c r="T8332" s="133"/>
      <c r="X8332" s="131"/>
      <c r="Y8332" s="133"/>
      <c r="AJ8332" s="133"/>
      <c r="AO8332" s="135"/>
      <c r="AP8332" s="135"/>
      <c r="BJ8332" s="136"/>
    </row>
    <row r="8333" spans="5:62" ht="14.25" customHeight="1" x14ac:dyDescent="0.25">
      <c r="E8333" s="113"/>
      <c r="H8333" s="133"/>
      <c r="T8333" s="133"/>
      <c r="X8333" s="131"/>
      <c r="Y8333" s="133"/>
      <c r="AJ8333" s="133"/>
      <c r="AO8333" s="135"/>
      <c r="AP8333" s="135"/>
      <c r="BJ8333" s="136"/>
    </row>
    <row r="8334" spans="5:62" ht="14.25" customHeight="1" x14ac:dyDescent="0.25">
      <c r="E8334" s="113"/>
      <c r="H8334" s="133"/>
      <c r="T8334" s="133"/>
      <c r="X8334" s="131"/>
      <c r="Y8334" s="133"/>
      <c r="AJ8334" s="133"/>
      <c r="AO8334" s="135"/>
      <c r="AP8334" s="135"/>
      <c r="BJ8334" s="136"/>
    </row>
    <row r="8335" spans="5:62" ht="14.25" customHeight="1" x14ac:dyDescent="0.25">
      <c r="E8335" s="113"/>
      <c r="H8335" s="133"/>
      <c r="T8335" s="133"/>
      <c r="X8335" s="131"/>
      <c r="Y8335" s="133"/>
      <c r="AJ8335" s="133"/>
      <c r="AO8335" s="135"/>
      <c r="AP8335" s="135"/>
      <c r="BJ8335" s="136"/>
    </row>
    <row r="8336" spans="5:62" ht="14.25" customHeight="1" x14ac:dyDescent="0.25">
      <c r="E8336" s="113"/>
      <c r="H8336" s="133"/>
      <c r="T8336" s="133"/>
      <c r="X8336" s="131"/>
      <c r="Y8336" s="133"/>
      <c r="AJ8336" s="133"/>
      <c r="AO8336" s="135"/>
      <c r="AP8336" s="135"/>
      <c r="BJ8336" s="136"/>
    </row>
    <row r="8337" spans="5:62" ht="14.25" customHeight="1" x14ac:dyDescent="0.25">
      <c r="E8337" s="113"/>
      <c r="H8337" s="133"/>
      <c r="T8337" s="133"/>
      <c r="X8337" s="131"/>
      <c r="Y8337" s="133"/>
      <c r="AJ8337" s="133"/>
      <c r="AO8337" s="135"/>
      <c r="AP8337" s="135"/>
      <c r="BJ8337" s="136"/>
    </row>
    <row r="8338" spans="5:62" ht="14.25" customHeight="1" x14ac:dyDescent="0.25">
      <c r="E8338" s="113"/>
      <c r="H8338" s="133"/>
      <c r="T8338" s="133"/>
      <c r="X8338" s="131"/>
      <c r="Y8338" s="133"/>
      <c r="AJ8338" s="133"/>
      <c r="AO8338" s="135"/>
      <c r="AP8338" s="135"/>
      <c r="BJ8338" s="136"/>
    </row>
    <row r="8339" spans="5:62" ht="14.25" customHeight="1" x14ac:dyDescent="0.25">
      <c r="E8339" s="113"/>
      <c r="H8339" s="133"/>
      <c r="T8339" s="133"/>
      <c r="X8339" s="131"/>
      <c r="Y8339" s="133"/>
      <c r="AJ8339" s="133"/>
      <c r="AO8339" s="135"/>
      <c r="AP8339" s="135"/>
      <c r="BJ8339" s="136"/>
    </row>
    <row r="8340" spans="5:62" ht="14.25" customHeight="1" x14ac:dyDescent="0.25">
      <c r="E8340" s="113"/>
      <c r="H8340" s="133"/>
      <c r="T8340" s="133"/>
      <c r="X8340" s="131"/>
      <c r="Y8340" s="133"/>
      <c r="AJ8340" s="133"/>
      <c r="AO8340" s="135"/>
      <c r="AP8340" s="135"/>
      <c r="BJ8340" s="136"/>
    </row>
    <row r="8341" spans="5:62" ht="14.25" customHeight="1" x14ac:dyDescent="0.25">
      <c r="E8341" s="113"/>
      <c r="H8341" s="133"/>
      <c r="T8341" s="133"/>
      <c r="X8341" s="131"/>
      <c r="Y8341" s="133"/>
      <c r="AJ8341" s="133"/>
      <c r="AO8341" s="135"/>
      <c r="AP8341" s="135"/>
      <c r="BJ8341" s="136"/>
    </row>
    <row r="8342" spans="5:62" ht="14.25" customHeight="1" x14ac:dyDescent="0.25">
      <c r="E8342" s="113"/>
      <c r="H8342" s="133"/>
      <c r="T8342" s="133"/>
      <c r="X8342" s="131"/>
      <c r="Y8342" s="133"/>
      <c r="AJ8342" s="133"/>
      <c r="AO8342" s="135"/>
      <c r="AP8342" s="135"/>
      <c r="BJ8342" s="136"/>
    </row>
    <row r="8343" spans="5:62" ht="14.25" customHeight="1" x14ac:dyDescent="0.25">
      <c r="E8343" s="113"/>
      <c r="H8343" s="133"/>
      <c r="T8343" s="133"/>
      <c r="X8343" s="131"/>
      <c r="Y8343" s="133"/>
      <c r="AJ8343" s="133"/>
      <c r="AO8343" s="135"/>
      <c r="AP8343" s="135"/>
      <c r="BJ8343" s="136"/>
    </row>
    <row r="8344" spans="5:62" ht="14.25" customHeight="1" x14ac:dyDescent="0.25">
      <c r="E8344" s="113"/>
      <c r="H8344" s="133"/>
      <c r="T8344" s="133"/>
      <c r="X8344" s="131"/>
      <c r="Y8344" s="133"/>
      <c r="AJ8344" s="133"/>
      <c r="AO8344" s="135"/>
      <c r="AP8344" s="135"/>
      <c r="BJ8344" s="136"/>
    </row>
    <row r="8345" spans="5:62" ht="14.25" customHeight="1" x14ac:dyDescent="0.25">
      <c r="E8345" s="113"/>
      <c r="H8345" s="133"/>
      <c r="T8345" s="133"/>
      <c r="X8345" s="131"/>
      <c r="Y8345" s="133"/>
      <c r="AJ8345" s="133"/>
      <c r="AO8345" s="135"/>
      <c r="AP8345" s="135"/>
      <c r="BJ8345" s="136"/>
    </row>
    <row r="8346" spans="5:62" ht="14.25" customHeight="1" x14ac:dyDescent="0.25">
      <c r="E8346" s="113"/>
      <c r="H8346" s="133"/>
      <c r="T8346" s="133"/>
      <c r="X8346" s="131"/>
      <c r="Y8346" s="133"/>
      <c r="AJ8346" s="133"/>
      <c r="AO8346" s="135"/>
      <c r="AP8346" s="135"/>
      <c r="BJ8346" s="136"/>
    </row>
    <row r="8347" spans="5:62" ht="14.25" customHeight="1" x14ac:dyDescent="0.25">
      <c r="E8347" s="113"/>
      <c r="H8347" s="133"/>
      <c r="T8347" s="133"/>
      <c r="X8347" s="131"/>
      <c r="Y8347" s="133"/>
      <c r="AJ8347" s="133"/>
      <c r="AO8347" s="135"/>
      <c r="AP8347" s="135"/>
      <c r="BJ8347" s="136"/>
    </row>
    <row r="8348" spans="5:62" ht="14.25" customHeight="1" x14ac:dyDescent="0.25">
      <c r="E8348" s="113"/>
      <c r="H8348" s="133"/>
      <c r="T8348" s="133"/>
      <c r="X8348" s="131"/>
      <c r="Y8348" s="133"/>
      <c r="AJ8348" s="133"/>
      <c r="AO8348" s="135"/>
      <c r="AP8348" s="135"/>
      <c r="BJ8348" s="136"/>
    </row>
    <row r="8349" spans="5:62" ht="14.25" customHeight="1" x14ac:dyDescent="0.25">
      <c r="E8349" s="113"/>
      <c r="H8349" s="133"/>
      <c r="T8349" s="133"/>
      <c r="X8349" s="131"/>
      <c r="Y8349" s="133"/>
      <c r="AJ8349" s="133"/>
      <c r="AO8349" s="135"/>
      <c r="AP8349" s="135"/>
      <c r="BJ8349" s="136"/>
    </row>
    <row r="8350" spans="5:62" ht="14.25" customHeight="1" x14ac:dyDescent="0.25">
      <c r="E8350" s="113"/>
      <c r="H8350" s="133"/>
      <c r="T8350" s="133"/>
      <c r="X8350" s="131"/>
      <c r="Y8350" s="133"/>
      <c r="AJ8350" s="133"/>
      <c r="AO8350" s="135"/>
      <c r="AP8350" s="135"/>
      <c r="BJ8350" s="136"/>
    </row>
    <row r="8351" spans="5:62" ht="14.25" customHeight="1" x14ac:dyDescent="0.25">
      <c r="E8351" s="113"/>
      <c r="H8351" s="133"/>
      <c r="T8351" s="133"/>
      <c r="X8351" s="131"/>
      <c r="Y8351" s="133"/>
      <c r="AJ8351" s="133"/>
      <c r="AO8351" s="135"/>
      <c r="AP8351" s="135"/>
      <c r="BJ8351" s="136"/>
    </row>
    <row r="8352" spans="5:62" ht="14.25" customHeight="1" x14ac:dyDescent="0.25">
      <c r="E8352" s="113"/>
      <c r="H8352" s="133"/>
      <c r="T8352" s="133"/>
      <c r="X8352" s="131"/>
      <c r="Y8352" s="133"/>
      <c r="AJ8352" s="133"/>
      <c r="AO8352" s="135"/>
      <c r="AP8352" s="135"/>
      <c r="BJ8352" s="136"/>
    </row>
    <row r="8353" spans="5:62" ht="14.25" customHeight="1" x14ac:dyDescent="0.25">
      <c r="E8353" s="113"/>
      <c r="H8353" s="133"/>
      <c r="T8353" s="133"/>
      <c r="X8353" s="131"/>
      <c r="Y8353" s="133"/>
      <c r="AJ8353" s="133"/>
      <c r="AO8353" s="135"/>
      <c r="AP8353" s="135"/>
      <c r="BJ8353" s="136"/>
    </row>
    <row r="8354" spans="5:62" ht="14.25" customHeight="1" x14ac:dyDescent="0.25">
      <c r="E8354" s="113"/>
      <c r="H8354" s="133"/>
      <c r="T8354" s="133"/>
      <c r="X8354" s="131"/>
      <c r="Y8354" s="133"/>
      <c r="AJ8354" s="133"/>
      <c r="AO8354" s="135"/>
      <c r="AP8354" s="135"/>
      <c r="BJ8354" s="136"/>
    </row>
    <row r="8355" spans="5:62" ht="14.25" customHeight="1" x14ac:dyDescent="0.25">
      <c r="E8355" s="113"/>
      <c r="H8355" s="133"/>
      <c r="T8355" s="133"/>
      <c r="X8355" s="131"/>
      <c r="Y8355" s="133"/>
      <c r="AJ8355" s="133"/>
      <c r="AO8355" s="135"/>
      <c r="AP8355" s="135"/>
      <c r="BJ8355" s="136"/>
    </row>
    <row r="8356" spans="5:62" ht="14.25" customHeight="1" x14ac:dyDescent="0.25">
      <c r="E8356" s="113"/>
      <c r="H8356" s="133"/>
      <c r="T8356" s="133"/>
      <c r="X8356" s="131"/>
      <c r="Y8356" s="133"/>
      <c r="AJ8356" s="133"/>
      <c r="AO8356" s="135"/>
      <c r="AP8356" s="135"/>
      <c r="BJ8356" s="136"/>
    </row>
    <row r="8357" spans="5:62" ht="14.25" customHeight="1" x14ac:dyDescent="0.25">
      <c r="E8357" s="113"/>
      <c r="H8357" s="133"/>
      <c r="T8357" s="133"/>
      <c r="X8357" s="131"/>
      <c r="Y8357" s="133"/>
      <c r="AJ8357" s="133"/>
      <c r="AO8357" s="135"/>
      <c r="AP8357" s="135"/>
      <c r="BJ8357" s="136"/>
    </row>
    <row r="8358" spans="5:62" ht="14.25" customHeight="1" x14ac:dyDescent="0.25">
      <c r="E8358" s="113"/>
      <c r="H8358" s="133"/>
      <c r="T8358" s="133"/>
      <c r="X8358" s="131"/>
      <c r="Y8358" s="133"/>
      <c r="AJ8358" s="133"/>
      <c r="AO8358" s="135"/>
      <c r="AP8358" s="135"/>
      <c r="BJ8358" s="136"/>
    </row>
    <row r="8359" spans="5:62" ht="14.25" customHeight="1" x14ac:dyDescent="0.25">
      <c r="E8359" s="113"/>
      <c r="H8359" s="133"/>
      <c r="T8359" s="133"/>
      <c r="X8359" s="131"/>
      <c r="Y8359" s="133"/>
      <c r="AJ8359" s="133"/>
      <c r="AO8359" s="135"/>
      <c r="AP8359" s="135"/>
      <c r="BJ8359" s="136"/>
    </row>
    <row r="8360" spans="5:62" ht="14.25" customHeight="1" x14ac:dyDescent="0.25">
      <c r="E8360" s="113"/>
      <c r="H8360" s="133"/>
      <c r="T8360" s="133"/>
      <c r="X8360" s="131"/>
      <c r="Y8360" s="133"/>
      <c r="AJ8360" s="133"/>
      <c r="AO8360" s="135"/>
      <c r="AP8360" s="135"/>
      <c r="BJ8360" s="136"/>
    </row>
    <row r="8361" spans="5:62" ht="14.25" customHeight="1" x14ac:dyDescent="0.25">
      <c r="E8361" s="113"/>
      <c r="H8361" s="133"/>
      <c r="T8361" s="133"/>
      <c r="X8361" s="131"/>
      <c r="Y8361" s="133"/>
      <c r="AJ8361" s="133"/>
      <c r="AO8361" s="135"/>
      <c r="AP8361" s="135"/>
      <c r="BJ8361" s="136"/>
    </row>
    <row r="8362" spans="5:62" ht="14.25" customHeight="1" x14ac:dyDescent="0.25">
      <c r="E8362" s="113"/>
      <c r="H8362" s="133"/>
      <c r="T8362" s="133"/>
      <c r="X8362" s="131"/>
      <c r="Y8362" s="133"/>
      <c r="AJ8362" s="133"/>
      <c r="AO8362" s="135"/>
      <c r="AP8362" s="135"/>
      <c r="BJ8362" s="136"/>
    </row>
    <row r="8363" spans="5:62" ht="14.25" customHeight="1" x14ac:dyDescent="0.25">
      <c r="E8363" s="113"/>
      <c r="H8363" s="133"/>
      <c r="T8363" s="133"/>
      <c r="X8363" s="131"/>
      <c r="Y8363" s="133"/>
      <c r="AJ8363" s="133"/>
      <c r="AO8363" s="135"/>
      <c r="AP8363" s="135"/>
      <c r="BJ8363" s="136"/>
    </row>
    <row r="8364" spans="5:62" ht="14.25" customHeight="1" x14ac:dyDescent="0.25">
      <c r="E8364" s="113"/>
      <c r="H8364" s="133"/>
      <c r="T8364" s="133"/>
      <c r="X8364" s="131"/>
      <c r="Y8364" s="133"/>
      <c r="AJ8364" s="133"/>
      <c r="AO8364" s="135"/>
      <c r="AP8364" s="135"/>
      <c r="BJ8364" s="136"/>
    </row>
    <row r="8365" spans="5:62" ht="14.25" customHeight="1" x14ac:dyDescent="0.25">
      <c r="E8365" s="113"/>
      <c r="H8365" s="133"/>
      <c r="T8365" s="133"/>
      <c r="X8365" s="131"/>
      <c r="Y8365" s="133"/>
      <c r="AJ8365" s="133"/>
      <c r="AO8365" s="135"/>
      <c r="AP8365" s="135"/>
      <c r="BJ8365" s="136"/>
    </row>
    <row r="8366" spans="5:62" ht="14.25" customHeight="1" x14ac:dyDescent="0.25">
      <c r="E8366" s="113"/>
      <c r="H8366" s="133"/>
      <c r="T8366" s="133"/>
      <c r="X8366" s="131"/>
      <c r="Y8366" s="133"/>
      <c r="AJ8366" s="133"/>
      <c r="AO8366" s="135"/>
      <c r="AP8366" s="135"/>
      <c r="BJ8366" s="136"/>
    </row>
    <row r="8367" spans="5:62" ht="14.25" customHeight="1" x14ac:dyDescent="0.25">
      <c r="E8367" s="113"/>
      <c r="H8367" s="133"/>
      <c r="T8367" s="133"/>
      <c r="X8367" s="131"/>
      <c r="Y8367" s="133"/>
      <c r="AJ8367" s="133"/>
      <c r="AO8367" s="135"/>
      <c r="AP8367" s="135"/>
      <c r="BJ8367" s="136"/>
    </row>
    <row r="8368" spans="5:62" ht="14.25" customHeight="1" x14ac:dyDescent="0.25">
      <c r="E8368" s="113"/>
      <c r="H8368" s="133"/>
      <c r="T8368" s="133"/>
      <c r="X8368" s="131"/>
      <c r="Y8368" s="133"/>
      <c r="AJ8368" s="133"/>
      <c r="AO8368" s="135"/>
      <c r="AP8368" s="135"/>
      <c r="BJ8368" s="136"/>
    </row>
    <row r="8369" spans="5:62" ht="14.25" customHeight="1" x14ac:dyDescent="0.25">
      <c r="E8369" s="113"/>
      <c r="H8369" s="133"/>
      <c r="T8369" s="133"/>
      <c r="X8369" s="131"/>
      <c r="Y8369" s="133"/>
      <c r="AJ8369" s="133"/>
      <c r="AO8369" s="135"/>
      <c r="AP8369" s="135"/>
      <c r="BJ8369" s="136"/>
    </row>
    <row r="8370" spans="5:62" ht="14.25" customHeight="1" x14ac:dyDescent="0.25">
      <c r="E8370" s="113"/>
      <c r="H8370" s="133"/>
      <c r="T8370" s="133"/>
      <c r="X8370" s="131"/>
      <c r="Y8370" s="133"/>
      <c r="AJ8370" s="133"/>
      <c r="AO8370" s="135"/>
      <c r="AP8370" s="135"/>
      <c r="BJ8370" s="136"/>
    </row>
    <row r="8371" spans="5:62" ht="14.25" customHeight="1" x14ac:dyDescent="0.25">
      <c r="E8371" s="113"/>
      <c r="H8371" s="133"/>
      <c r="T8371" s="133"/>
      <c r="X8371" s="131"/>
      <c r="Y8371" s="133"/>
      <c r="AJ8371" s="133"/>
      <c r="AO8371" s="135"/>
      <c r="AP8371" s="135"/>
      <c r="BJ8371" s="136"/>
    </row>
    <row r="8372" spans="5:62" ht="14.25" customHeight="1" x14ac:dyDescent="0.25">
      <c r="E8372" s="113"/>
      <c r="H8372" s="133"/>
      <c r="T8372" s="133"/>
      <c r="X8372" s="131"/>
      <c r="Y8372" s="133"/>
      <c r="AJ8372" s="133"/>
      <c r="AO8372" s="135"/>
      <c r="AP8372" s="135"/>
      <c r="BJ8372" s="136"/>
    </row>
    <row r="8373" spans="5:62" ht="14.25" customHeight="1" x14ac:dyDescent="0.25">
      <c r="E8373" s="113"/>
      <c r="H8373" s="133"/>
      <c r="T8373" s="133"/>
      <c r="X8373" s="131"/>
      <c r="Y8373" s="133"/>
      <c r="AJ8373" s="133"/>
      <c r="AO8373" s="135"/>
      <c r="AP8373" s="135"/>
      <c r="BJ8373" s="136"/>
    </row>
    <row r="8374" spans="5:62" ht="14.25" customHeight="1" x14ac:dyDescent="0.25">
      <c r="E8374" s="113"/>
      <c r="H8374" s="133"/>
      <c r="T8374" s="133"/>
      <c r="X8374" s="131"/>
      <c r="Y8374" s="133"/>
      <c r="AJ8374" s="133"/>
      <c r="AO8374" s="135"/>
      <c r="AP8374" s="135"/>
      <c r="BJ8374" s="136"/>
    </row>
    <row r="8375" spans="5:62" ht="14.25" customHeight="1" x14ac:dyDescent="0.25">
      <c r="E8375" s="113"/>
      <c r="H8375" s="133"/>
      <c r="T8375" s="133"/>
      <c r="X8375" s="131"/>
      <c r="Y8375" s="133"/>
      <c r="AJ8375" s="133"/>
      <c r="AO8375" s="135"/>
      <c r="AP8375" s="135"/>
      <c r="BJ8375" s="136"/>
    </row>
    <row r="8376" spans="5:62" ht="14.25" customHeight="1" x14ac:dyDescent="0.25">
      <c r="E8376" s="113"/>
      <c r="H8376" s="133"/>
      <c r="T8376" s="133"/>
      <c r="X8376" s="131"/>
      <c r="Y8376" s="133"/>
      <c r="AJ8376" s="133"/>
      <c r="AO8376" s="135"/>
      <c r="AP8376" s="135"/>
      <c r="BJ8376" s="136"/>
    </row>
    <row r="8377" spans="5:62" ht="14.25" customHeight="1" x14ac:dyDescent="0.25">
      <c r="E8377" s="113"/>
      <c r="H8377" s="133"/>
      <c r="T8377" s="133"/>
      <c r="X8377" s="131"/>
      <c r="Y8377" s="133"/>
      <c r="AJ8377" s="133"/>
      <c r="AO8377" s="135"/>
      <c r="AP8377" s="135"/>
      <c r="BJ8377" s="136"/>
    </row>
    <row r="8378" spans="5:62" ht="14.25" customHeight="1" x14ac:dyDescent="0.25">
      <c r="E8378" s="113"/>
      <c r="H8378" s="133"/>
      <c r="T8378" s="133"/>
      <c r="X8378" s="131"/>
      <c r="Y8378" s="133"/>
      <c r="AJ8378" s="133"/>
      <c r="AO8378" s="135"/>
      <c r="AP8378" s="135"/>
      <c r="BJ8378" s="136"/>
    </row>
    <row r="8379" spans="5:62" ht="14.25" customHeight="1" x14ac:dyDescent="0.25">
      <c r="E8379" s="113"/>
      <c r="H8379" s="133"/>
      <c r="T8379" s="133"/>
      <c r="X8379" s="131"/>
      <c r="Y8379" s="133"/>
      <c r="AJ8379" s="133"/>
      <c r="AO8379" s="135"/>
      <c r="AP8379" s="135"/>
      <c r="BJ8379" s="136"/>
    </row>
    <row r="8380" spans="5:62" ht="14.25" customHeight="1" x14ac:dyDescent="0.25">
      <c r="E8380" s="113"/>
      <c r="H8380" s="133"/>
      <c r="T8380" s="133"/>
      <c r="X8380" s="131"/>
      <c r="Y8380" s="133"/>
      <c r="AJ8380" s="133"/>
      <c r="AO8380" s="135"/>
      <c r="AP8380" s="135"/>
      <c r="BJ8380" s="136"/>
    </row>
    <row r="8381" spans="5:62" ht="14.25" customHeight="1" x14ac:dyDescent="0.25">
      <c r="E8381" s="113"/>
      <c r="H8381" s="133"/>
      <c r="T8381" s="133"/>
      <c r="X8381" s="131"/>
      <c r="Y8381" s="133"/>
      <c r="AJ8381" s="133"/>
      <c r="AO8381" s="135"/>
      <c r="AP8381" s="135"/>
      <c r="BJ8381" s="136"/>
    </row>
    <row r="8382" spans="5:62" ht="14.25" customHeight="1" x14ac:dyDescent="0.25">
      <c r="E8382" s="113"/>
      <c r="H8382" s="133"/>
      <c r="T8382" s="133"/>
      <c r="X8382" s="131"/>
      <c r="Y8382" s="133"/>
      <c r="AJ8382" s="133"/>
      <c r="AO8382" s="135"/>
      <c r="AP8382" s="135"/>
      <c r="BJ8382" s="136"/>
    </row>
    <row r="8383" spans="5:62" ht="14.25" customHeight="1" x14ac:dyDescent="0.25">
      <c r="E8383" s="113"/>
      <c r="H8383" s="133"/>
      <c r="T8383" s="133"/>
      <c r="X8383" s="131"/>
      <c r="Y8383" s="133"/>
      <c r="AJ8383" s="133"/>
      <c r="AO8383" s="135"/>
      <c r="AP8383" s="135"/>
      <c r="BJ8383" s="136"/>
    </row>
    <row r="8384" spans="5:62" ht="14.25" customHeight="1" x14ac:dyDescent="0.25">
      <c r="E8384" s="113"/>
      <c r="H8384" s="133"/>
      <c r="T8384" s="133"/>
      <c r="X8384" s="131"/>
      <c r="Y8384" s="133"/>
      <c r="AJ8384" s="133"/>
      <c r="AO8384" s="135"/>
      <c r="AP8384" s="135"/>
      <c r="BJ8384" s="136"/>
    </row>
    <row r="8385" spans="5:62" ht="14.25" customHeight="1" x14ac:dyDescent="0.25">
      <c r="E8385" s="113"/>
      <c r="H8385" s="133"/>
      <c r="T8385" s="133"/>
      <c r="X8385" s="131"/>
      <c r="Y8385" s="133"/>
      <c r="AJ8385" s="133"/>
      <c r="AO8385" s="135"/>
      <c r="AP8385" s="135"/>
      <c r="BJ8385" s="136"/>
    </row>
    <row r="8386" spans="5:62" ht="14.25" customHeight="1" x14ac:dyDescent="0.25">
      <c r="E8386" s="113"/>
      <c r="H8386" s="133"/>
      <c r="T8386" s="133"/>
      <c r="X8386" s="131"/>
      <c r="Y8386" s="133"/>
      <c r="AJ8386" s="133"/>
      <c r="AO8386" s="135"/>
      <c r="AP8386" s="135"/>
      <c r="BJ8386" s="136"/>
    </row>
    <row r="8387" spans="5:62" ht="14.25" customHeight="1" x14ac:dyDescent="0.25">
      <c r="E8387" s="113"/>
      <c r="H8387" s="133"/>
      <c r="T8387" s="133"/>
      <c r="X8387" s="131"/>
      <c r="Y8387" s="133"/>
      <c r="AJ8387" s="133"/>
      <c r="AO8387" s="135"/>
      <c r="AP8387" s="135"/>
      <c r="BJ8387" s="136"/>
    </row>
    <row r="8388" spans="5:62" ht="14.25" customHeight="1" x14ac:dyDescent="0.25">
      <c r="E8388" s="113"/>
      <c r="H8388" s="133"/>
      <c r="T8388" s="133"/>
      <c r="X8388" s="131"/>
      <c r="Y8388" s="133"/>
      <c r="AJ8388" s="133"/>
      <c r="AO8388" s="135"/>
      <c r="AP8388" s="135"/>
      <c r="BJ8388" s="136"/>
    </row>
    <row r="8389" spans="5:62" ht="14.25" customHeight="1" x14ac:dyDescent="0.25">
      <c r="E8389" s="113"/>
      <c r="H8389" s="133"/>
      <c r="T8389" s="133"/>
      <c r="X8389" s="131"/>
      <c r="Y8389" s="133"/>
      <c r="AJ8389" s="133"/>
      <c r="AO8389" s="135"/>
      <c r="AP8389" s="135"/>
      <c r="BJ8389" s="136"/>
    </row>
    <row r="8390" spans="5:62" ht="14.25" customHeight="1" x14ac:dyDescent="0.25">
      <c r="E8390" s="113"/>
      <c r="H8390" s="133"/>
      <c r="T8390" s="133"/>
      <c r="X8390" s="131"/>
      <c r="Y8390" s="133"/>
      <c r="AJ8390" s="133"/>
      <c r="AO8390" s="135"/>
      <c r="AP8390" s="135"/>
      <c r="BJ8390" s="136"/>
    </row>
    <row r="8391" spans="5:62" ht="14.25" customHeight="1" x14ac:dyDescent="0.25">
      <c r="E8391" s="113"/>
      <c r="H8391" s="133"/>
      <c r="T8391" s="133"/>
      <c r="X8391" s="131"/>
      <c r="Y8391" s="133"/>
      <c r="AJ8391" s="133"/>
      <c r="AO8391" s="135"/>
      <c r="AP8391" s="135"/>
      <c r="BJ8391" s="136"/>
    </row>
    <row r="8392" spans="5:62" ht="14.25" customHeight="1" x14ac:dyDescent="0.25">
      <c r="E8392" s="113"/>
      <c r="H8392" s="133"/>
      <c r="T8392" s="133"/>
      <c r="X8392" s="131"/>
      <c r="Y8392" s="133"/>
      <c r="AJ8392" s="133"/>
      <c r="AO8392" s="135"/>
      <c r="AP8392" s="135"/>
      <c r="BJ8392" s="136"/>
    </row>
    <row r="8393" spans="5:62" ht="14.25" customHeight="1" x14ac:dyDescent="0.25">
      <c r="E8393" s="113"/>
      <c r="H8393" s="133"/>
      <c r="T8393" s="133"/>
      <c r="X8393" s="131"/>
      <c r="Y8393" s="133"/>
      <c r="AJ8393" s="133"/>
      <c r="AO8393" s="135"/>
      <c r="AP8393" s="135"/>
      <c r="BJ8393" s="136"/>
    </row>
    <row r="8394" spans="5:62" ht="14.25" customHeight="1" x14ac:dyDescent="0.25">
      <c r="E8394" s="113"/>
      <c r="H8394" s="133"/>
      <c r="T8394" s="133"/>
      <c r="X8394" s="131"/>
      <c r="Y8394" s="133"/>
      <c r="AJ8394" s="133"/>
      <c r="AO8394" s="135"/>
      <c r="AP8394" s="135"/>
      <c r="BJ8394" s="136"/>
    </row>
    <row r="8395" spans="5:62" ht="14.25" customHeight="1" x14ac:dyDescent="0.25">
      <c r="E8395" s="113"/>
      <c r="H8395" s="133"/>
      <c r="T8395" s="133"/>
      <c r="X8395" s="131"/>
      <c r="Y8395" s="133"/>
      <c r="AJ8395" s="133"/>
      <c r="AO8395" s="135"/>
      <c r="AP8395" s="135"/>
      <c r="BJ8395" s="136"/>
    </row>
    <row r="8396" spans="5:62" ht="14.25" customHeight="1" x14ac:dyDescent="0.25">
      <c r="E8396" s="113"/>
      <c r="H8396" s="133"/>
      <c r="T8396" s="133"/>
      <c r="X8396" s="131"/>
      <c r="Y8396" s="133"/>
      <c r="AJ8396" s="133"/>
      <c r="AO8396" s="135"/>
      <c r="AP8396" s="135"/>
      <c r="BJ8396" s="136"/>
    </row>
    <row r="8397" spans="5:62" ht="14.25" customHeight="1" x14ac:dyDescent="0.25">
      <c r="E8397" s="113"/>
      <c r="H8397" s="133"/>
      <c r="T8397" s="133"/>
      <c r="X8397" s="131"/>
      <c r="Y8397" s="133"/>
      <c r="AJ8397" s="133"/>
      <c r="AO8397" s="135"/>
      <c r="AP8397" s="135"/>
      <c r="BJ8397" s="136"/>
    </row>
    <row r="8398" spans="5:62" ht="14.25" customHeight="1" x14ac:dyDescent="0.25">
      <c r="E8398" s="113"/>
      <c r="H8398" s="133"/>
      <c r="T8398" s="133"/>
      <c r="X8398" s="131"/>
      <c r="Y8398" s="133"/>
      <c r="AJ8398" s="133"/>
      <c r="AO8398" s="135"/>
      <c r="AP8398" s="135"/>
      <c r="BJ8398" s="136"/>
    </row>
    <row r="8399" spans="5:62" ht="14.25" customHeight="1" x14ac:dyDescent="0.25">
      <c r="E8399" s="113"/>
      <c r="H8399" s="133"/>
      <c r="T8399" s="133"/>
      <c r="X8399" s="131"/>
      <c r="Y8399" s="133"/>
      <c r="AJ8399" s="133"/>
      <c r="AO8399" s="135"/>
      <c r="AP8399" s="135"/>
      <c r="BJ8399" s="136"/>
    </row>
    <row r="8400" spans="5:62" ht="14.25" customHeight="1" x14ac:dyDescent="0.25">
      <c r="E8400" s="113"/>
      <c r="H8400" s="133"/>
      <c r="T8400" s="133"/>
      <c r="X8400" s="131"/>
      <c r="Y8400" s="133"/>
      <c r="AJ8400" s="133"/>
      <c r="AO8400" s="135"/>
      <c r="AP8400" s="135"/>
      <c r="BJ8400" s="136"/>
    </row>
    <row r="8401" spans="5:62" ht="14.25" customHeight="1" x14ac:dyDescent="0.25">
      <c r="E8401" s="113"/>
      <c r="H8401" s="133"/>
      <c r="T8401" s="133"/>
      <c r="X8401" s="131"/>
      <c r="Y8401" s="133"/>
      <c r="AJ8401" s="133"/>
      <c r="AO8401" s="135"/>
      <c r="AP8401" s="135"/>
      <c r="BJ8401" s="136"/>
    </row>
    <row r="8402" spans="5:62" ht="14.25" customHeight="1" x14ac:dyDescent="0.25">
      <c r="E8402" s="113"/>
      <c r="H8402" s="133"/>
      <c r="T8402" s="133"/>
      <c r="X8402" s="131"/>
      <c r="Y8402" s="133"/>
      <c r="AJ8402" s="133"/>
      <c r="AO8402" s="135"/>
      <c r="AP8402" s="135"/>
      <c r="BJ8402" s="136"/>
    </row>
    <row r="8403" spans="5:62" ht="14.25" customHeight="1" x14ac:dyDescent="0.25">
      <c r="E8403" s="113"/>
      <c r="H8403" s="133"/>
      <c r="T8403" s="133"/>
      <c r="X8403" s="131"/>
      <c r="Y8403" s="133"/>
      <c r="AJ8403" s="133"/>
      <c r="AO8403" s="135"/>
      <c r="AP8403" s="135"/>
      <c r="BJ8403" s="136"/>
    </row>
    <row r="8404" spans="5:62" ht="14.25" customHeight="1" x14ac:dyDescent="0.25">
      <c r="E8404" s="113"/>
      <c r="H8404" s="133"/>
      <c r="T8404" s="133"/>
      <c r="X8404" s="131"/>
      <c r="Y8404" s="133"/>
      <c r="AJ8404" s="133"/>
      <c r="AO8404" s="135"/>
      <c r="AP8404" s="135"/>
      <c r="BJ8404" s="136"/>
    </row>
    <row r="8405" spans="5:62" ht="14.25" customHeight="1" x14ac:dyDescent="0.25">
      <c r="E8405" s="113"/>
      <c r="H8405" s="133"/>
      <c r="T8405" s="133"/>
      <c r="X8405" s="131"/>
      <c r="Y8405" s="133"/>
      <c r="AJ8405" s="133"/>
      <c r="AO8405" s="135"/>
      <c r="AP8405" s="135"/>
      <c r="BJ8405" s="136"/>
    </row>
    <row r="8406" spans="5:62" ht="14.25" customHeight="1" x14ac:dyDescent="0.25">
      <c r="E8406" s="113"/>
      <c r="H8406" s="133"/>
      <c r="T8406" s="133"/>
      <c r="X8406" s="131"/>
      <c r="Y8406" s="133"/>
      <c r="AJ8406" s="133"/>
      <c r="AO8406" s="135"/>
      <c r="AP8406" s="135"/>
      <c r="BJ8406" s="136"/>
    </row>
    <row r="8407" spans="5:62" ht="14.25" customHeight="1" x14ac:dyDescent="0.25">
      <c r="E8407" s="113"/>
      <c r="H8407" s="133"/>
      <c r="T8407" s="133"/>
      <c r="X8407" s="131"/>
      <c r="Y8407" s="133"/>
      <c r="AJ8407" s="133"/>
      <c r="AO8407" s="135"/>
      <c r="AP8407" s="135"/>
      <c r="BJ8407" s="136"/>
    </row>
    <row r="8408" spans="5:62" ht="14.25" customHeight="1" x14ac:dyDescent="0.25">
      <c r="E8408" s="113"/>
      <c r="H8408" s="133"/>
      <c r="T8408" s="133"/>
      <c r="X8408" s="131"/>
      <c r="Y8408" s="133"/>
      <c r="AJ8408" s="133"/>
      <c r="AO8408" s="135"/>
      <c r="AP8408" s="135"/>
      <c r="BJ8408" s="136"/>
    </row>
    <row r="8409" spans="5:62" ht="14.25" customHeight="1" x14ac:dyDescent="0.25">
      <c r="E8409" s="113"/>
      <c r="H8409" s="133"/>
      <c r="T8409" s="133"/>
      <c r="X8409" s="131"/>
      <c r="Y8409" s="133"/>
      <c r="AJ8409" s="133"/>
      <c r="AO8409" s="135"/>
      <c r="AP8409" s="135"/>
      <c r="BJ8409" s="136"/>
    </row>
    <row r="8410" spans="5:62" ht="14.25" customHeight="1" x14ac:dyDescent="0.25">
      <c r="E8410" s="113"/>
      <c r="H8410" s="133"/>
      <c r="T8410" s="133"/>
      <c r="X8410" s="131"/>
      <c r="Y8410" s="133"/>
      <c r="AJ8410" s="133"/>
      <c r="AO8410" s="135"/>
      <c r="AP8410" s="135"/>
      <c r="BJ8410" s="136"/>
    </row>
    <row r="8411" spans="5:62" ht="14.25" customHeight="1" x14ac:dyDescent="0.25">
      <c r="E8411" s="113"/>
      <c r="H8411" s="133"/>
      <c r="T8411" s="133"/>
      <c r="X8411" s="131"/>
      <c r="Y8411" s="133"/>
      <c r="AJ8411" s="133"/>
      <c r="AO8411" s="135"/>
      <c r="AP8411" s="135"/>
      <c r="BJ8411" s="136"/>
    </row>
    <row r="8412" spans="5:62" ht="14.25" customHeight="1" x14ac:dyDescent="0.25">
      <c r="E8412" s="113"/>
      <c r="H8412" s="133"/>
      <c r="T8412" s="133"/>
      <c r="X8412" s="131"/>
      <c r="Y8412" s="133"/>
      <c r="AJ8412" s="133"/>
      <c r="AO8412" s="135"/>
      <c r="AP8412" s="135"/>
      <c r="BJ8412" s="136"/>
    </row>
    <row r="8413" spans="5:62" ht="14.25" customHeight="1" x14ac:dyDescent="0.25">
      <c r="E8413" s="113"/>
      <c r="H8413" s="133"/>
      <c r="T8413" s="133"/>
      <c r="X8413" s="131"/>
      <c r="Y8413" s="133"/>
      <c r="AJ8413" s="133"/>
      <c r="AO8413" s="135"/>
      <c r="AP8413" s="135"/>
      <c r="BJ8413" s="136"/>
    </row>
    <row r="8414" spans="5:62" ht="14.25" customHeight="1" x14ac:dyDescent="0.25">
      <c r="E8414" s="113"/>
      <c r="H8414" s="133"/>
      <c r="T8414" s="133"/>
      <c r="X8414" s="131"/>
      <c r="Y8414" s="133"/>
      <c r="AJ8414" s="133"/>
      <c r="AO8414" s="135"/>
      <c r="AP8414" s="135"/>
      <c r="BJ8414" s="136"/>
    </row>
    <row r="8415" spans="5:62" ht="14.25" customHeight="1" x14ac:dyDescent="0.25">
      <c r="E8415" s="113"/>
      <c r="H8415" s="133"/>
      <c r="T8415" s="133"/>
      <c r="X8415" s="131"/>
      <c r="Y8415" s="133"/>
      <c r="AJ8415" s="133"/>
      <c r="AO8415" s="135"/>
      <c r="AP8415" s="135"/>
      <c r="BJ8415" s="136"/>
    </row>
    <row r="8416" spans="5:62" ht="14.25" customHeight="1" x14ac:dyDescent="0.25">
      <c r="E8416" s="113"/>
      <c r="H8416" s="133"/>
      <c r="T8416" s="133"/>
      <c r="X8416" s="131"/>
      <c r="Y8416" s="133"/>
      <c r="AJ8416" s="133"/>
      <c r="AO8416" s="135"/>
      <c r="AP8416" s="135"/>
      <c r="BJ8416" s="136"/>
    </row>
    <row r="8417" spans="5:62" ht="14.25" customHeight="1" x14ac:dyDescent="0.25">
      <c r="E8417" s="113"/>
      <c r="H8417" s="133"/>
      <c r="T8417" s="133"/>
      <c r="X8417" s="131"/>
      <c r="Y8417" s="133"/>
      <c r="AJ8417" s="133"/>
      <c r="AO8417" s="135"/>
      <c r="AP8417" s="135"/>
      <c r="BJ8417" s="136"/>
    </row>
    <row r="8418" spans="5:62" ht="14.25" customHeight="1" x14ac:dyDescent="0.25">
      <c r="E8418" s="113"/>
      <c r="H8418" s="133"/>
      <c r="T8418" s="133"/>
      <c r="X8418" s="131"/>
      <c r="Y8418" s="133"/>
      <c r="AJ8418" s="133"/>
      <c r="AO8418" s="135"/>
      <c r="AP8418" s="135"/>
      <c r="BJ8418" s="136"/>
    </row>
    <row r="8419" spans="5:62" ht="14.25" customHeight="1" x14ac:dyDescent="0.25">
      <c r="E8419" s="113"/>
      <c r="H8419" s="133"/>
      <c r="T8419" s="133"/>
      <c r="X8419" s="131"/>
      <c r="Y8419" s="133"/>
      <c r="AJ8419" s="133"/>
      <c r="AO8419" s="135"/>
      <c r="AP8419" s="135"/>
      <c r="BJ8419" s="136"/>
    </row>
    <row r="8420" spans="5:62" ht="14.25" customHeight="1" x14ac:dyDescent="0.25">
      <c r="E8420" s="113"/>
      <c r="H8420" s="133"/>
      <c r="T8420" s="133"/>
      <c r="X8420" s="131"/>
      <c r="Y8420" s="133"/>
      <c r="AJ8420" s="133"/>
      <c r="AO8420" s="135"/>
      <c r="AP8420" s="135"/>
      <c r="BJ8420" s="136"/>
    </row>
    <row r="8421" spans="5:62" ht="14.25" customHeight="1" x14ac:dyDescent="0.25">
      <c r="E8421" s="113"/>
      <c r="H8421" s="133"/>
      <c r="T8421" s="133"/>
      <c r="X8421" s="131"/>
      <c r="Y8421" s="133"/>
      <c r="AJ8421" s="133"/>
      <c r="AO8421" s="135"/>
      <c r="AP8421" s="135"/>
      <c r="BJ8421" s="136"/>
    </row>
    <row r="8422" spans="5:62" ht="14.25" customHeight="1" x14ac:dyDescent="0.25">
      <c r="E8422" s="113"/>
      <c r="H8422" s="133"/>
      <c r="T8422" s="133"/>
      <c r="X8422" s="131"/>
      <c r="Y8422" s="133"/>
      <c r="AJ8422" s="133"/>
      <c r="AO8422" s="135"/>
      <c r="AP8422" s="135"/>
      <c r="BJ8422" s="136"/>
    </row>
    <row r="8423" spans="5:62" ht="14.25" customHeight="1" x14ac:dyDescent="0.25">
      <c r="E8423" s="113"/>
      <c r="H8423" s="133"/>
      <c r="T8423" s="133"/>
      <c r="X8423" s="131"/>
      <c r="Y8423" s="133"/>
      <c r="AJ8423" s="133"/>
      <c r="AO8423" s="135"/>
      <c r="AP8423" s="135"/>
      <c r="BJ8423" s="136"/>
    </row>
    <row r="8424" spans="5:62" ht="14.25" customHeight="1" x14ac:dyDescent="0.25">
      <c r="E8424" s="113"/>
      <c r="H8424" s="133"/>
      <c r="T8424" s="133"/>
      <c r="X8424" s="131"/>
      <c r="Y8424" s="133"/>
      <c r="AJ8424" s="133"/>
      <c r="AO8424" s="135"/>
      <c r="AP8424" s="135"/>
      <c r="BJ8424" s="136"/>
    </row>
    <row r="8425" spans="5:62" ht="14.25" customHeight="1" x14ac:dyDescent="0.25">
      <c r="E8425" s="113"/>
      <c r="H8425" s="133"/>
      <c r="T8425" s="133"/>
      <c r="X8425" s="131"/>
      <c r="Y8425" s="133"/>
      <c r="AJ8425" s="133"/>
      <c r="AO8425" s="135"/>
      <c r="AP8425" s="135"/>
      <c r="BJ8425" s="136"/>
    </row>
    <row r="8426" spans="5:62" ht="14.25" customHeight="1" x14ac:dyDescent="0.25">
      <c r="E8426" s="113"/>
      <c r="H8426" s="133"/>
      <c r="T8426" s="133"/>
      <c r="X8426" s="131"/>
      <c r="Y8426" s="133"/>
      <c r="AJ8426" s="133"/>
      <c r="AO8426" s="135"/>
      <c r="AP8426" s="135"/>
      <c r="BJ8426" s="136"/>
    </row>
    <row r="8427" spans="5:62" ht="14.25" customHeight="1" x14ac:dyDescent="0.25">
      <c r="E8427" s="113"/>
      <c r="H8427" s="133"/>
      <c r="T8427" s="133"/>
      <c r="X8427" s="131"/>
      <c r="Y8427" s="133"/>
      <c r="AJ8427" s="133"/>
      <c r="AO8427" s="135"/>
      <c r="AP8427" s="135"/>
      <c r="BJ8427" s="136"/>
    </row>
    <row r="8428" spans="5:62" ht="14.25" customHeight="1" x14ac:dyDescent="0.25">
      <c r="E8428" s="113"/>
      <c r="H8428" s="133"/>
      <c r="T8428" s="133"/>
      <c r="X8428" s="131"/>
      <c r="Y8428" s="133"/>
      <c r="AJ8428" s="133"/>
      <c r="AO8428" s="135"/>
      <c r="AP8428" s="135"/>
      <c r="BJ8428" s="136"/>
    </row>
    <row r="8429" spans="5:62" ht="14.25" customHeight="1" x14ac:dyDescent="0.25">
      <c r="E8429" s="113"/>
      <c r="H8429" s="133"/>
      <c r="T8429" s="133"/>
      <c r="X8429" s="131"/>
      <c r="Y8429" s="133"/>
      <c r="AJ8429" s="133"/>
      <c r="AO8429" s="135"/>
      <c r="AP8429" s="135"/>
      <c r="BJ8429" s="136"/>
    </row>
    <row r="8430" spans="5:62" ht="14.25" customHeight="1" x14ac:dyDescent="0.25">
      <c r="E8430" s="113"/>
      <c r="H8430" s="133"/>
      <c r="T8430" s="133"/>
      <c r="X8430" s="131"/>
      <c r="Y8430" s="133"/>
      <c r="AJ8430" s="133"/>
      <c r="AO8430" s="135"/>
      <c r="AP8430" s="135"/>
      <c r="BJ8430" s="136"/>
    </row>
    <row r="8431" spans="5:62" ht="14.25" customHeight="1" x14ac:dyDescent="0.25">
      <c r="E8431" s="113"/>
      <c r="H8431" s="133"/>
      <c r="T8431" s="133"/>
      <c r="X8431" s="131"/>
      <c r="Y8431" s="133"/>
      <c r="AJ8431" s="133"/>
      <c r="AO8431" s="135"/>
      <c r="AP8431" s="135"/>
      <c r="BJ8431" s="136"/>
    </row>
    <row r="8432" spans="5:62" ht="14.25" customHeight="1" x14ac:dyDescent="0.25">
      <c r="E8432" s="113"/>
      <c r="H8432" s="133"/>
      <c r="T8432" s="133"/>
      <c r="X8432" s="131"/>
      <c r="Y8432" s="133"/>
      <c r="AJ8432" s="133"/>
      <c r="AO8432" s="135"/>
      <c r="AP8432" s="135"/>
      <c r="BJ8432" s="136"/>
    </row>
    <row r="8433" spans="5:62" ht="14.25" customHeight="1" x14ac:dyDescent="0.25">
      <c r="E8433" s="113"/>
      <c r="H8433" s="133"/>
      <c r="T8433" s="133"/>
      <c r="X8433" s="131"/>
      <c r="Y8433" s="133"/>
      <c r="AJ8433" s="133"/>
      <c r="AO8433" s="135"/>
      <c r="AP8433" s="135"/>
      <c r="BJ8433" s="136"/>
    </row>
    <row r="8434" spans="5:62" ht="14.25" customHeight="1" x14ac:dyDescent="0.25">
      <c r="E8434" s="113"/>
      <c r="H8434" s="133"/>
      <c r="T8434" s="133"/>
      <c r="X8434" s="131"/>
      <c r="Y8434" s="133"/>
      <c r="AJ8434" s="133"/>
      <c r="AO8434" s="135"/>
      <c r="AP8434" s="135"/>
      <c r="BJ8434" s="136"/>
    </row>
    <row r="8435" spans="5:62" ht="14.25" customHeight="1" x14ac:dyDescent="0.25">
      <c r="E8435" s="113"/>
      <c r="H8435" s="133"/>
      <c r="T8435" s="133"/>
      <c r="X8435" s="131"/>
      <c r="Y8435" s="133"/>
      <c r="AJ8435" s="133"/>
      <c r="AO8435" s="135"/>
      <c r="AP8435" s="135"/>
      <c r="BJ8435" s="136"/>
    </row>
    <row r="8436" spans="5:62" ht="14.25" customHeight="1" x14ac:dyDescent="0.25">
      <c r="E8436" s="113"/>
      <c r="H8436" s="133"/>
      <c r="T8436" s="133"/>
      <c r="X8436" s="131"/>
      <c r="Y8436" s="133"/>
      <c r="AJ8436" s="133"/>
      <c r="AO8436" s="135"/>
      <c r="AP8436" s="135"/>
      <c r="BJ8436" s="136"/>
    </row>
    <row r="8437" spans="5:62" ht="14.25" customHeight="1" x14ac:dyDescent="0.25">
      <c r="E8437" s="113"/>
      <c r="H8437" s="133"/>
      <c r="T8437" s="133"/>
      <c r="X8437" s="131"/>
      <c r="Y8437" s="133"/>
      <c r="AJ8437" s="133"/>
      <c r="AO8437" s="135"/>
      <c r="AP8437" s="135"/>
      <c r="BJ8437" s="136"/>
    </row>
    <row r="8438" spans="5:62" ht="14.25" customHeight="1" x14ac:dyDescent="0.25">
      <c r="E8438" s="113"/>
      <c r="H8438" s="133"/>
      <c r="T8438" s="133"/>
      <c r="X8438" s="131"/>
      <c r="Y8438" s="133"/>
      <c r="AJ8438" s="133"/>
      <c r="AO8438" s="135"/>
      <c r="AP8438" s="135"/>
      <c r="BJ8438" s="136"/>
    </row>
    <row r="8439" spans="5:62" ht="14.25" customHeight="1" x14ac:dyDescent="0.25">
      <c r="E8439" s="113"/>
      <c r="H8439" s="133"/>
      <c r="T8439" s="133"/>
      <c r="X8439" s="131"/>
      <c r="Y8439" s="133"/>
      <c r="AJ8439" s="133"/>
      <c r="AO8439" s="135"/>
      <c r="AP8439" s="135"/>
      <c r="BJ8439" s="136"/>
    </row>
    <row r="8440" spans="5:62" ht="14.25" customHeight="1" x14ac:dyDescent="0.25">
      <c r="E8440" s="113"/>
      <c r="H8440" s="133"/>
      <c r="T8440" s="133"/>
      <c r="X8440" s="131"/>
      <c r="Y8440" s="133"/>
      <c r="AJ8440" s="133"/>
      <c r="AO8440" s="135"/>
      <c r="AP8440" s="135"/>
      <c r="BJ8440" s="136"/>
    </row>
    <row r="8441" spans="5:62" ht="14.25" customHeight="1" x14ac:dyDescent="0.25">
      <c r="E8441" s="113"/>
      <c r="H8441" s="133"/>
      <c r="T8441" s="133"/>
      <c r="X8441" s="131"/>
      <c r="Y8441" s="133"/>
      <c r="AJ8441" s="133"/>
      <c r="AO8441" s="135"/>
      <c r="AP8441" s="135"/>
      <c r="BJ8441" s="136"/>
    </row>
    <row r="8442" spans="5:62" ht="14.25" customHeight="1" x14ac:dyDescent="0.25">
      <c r="E8442" s="113"/>
      <c r="H8442" s="133"/>
      <c r="T8442" s="133"/>
      <c r="X8442" s="131"/>
      <c r="Y8442" s="133"/>
      <c r="AJ8442" s="133"/>
      <c r="AO8442" s="135"/>
      <c r="AP8442" s="135"/>
      <c r="BJ8442" s="136"/>
    </row>
    <row r="8443" spans="5:62" ht="14.25" customHeight="1" x14ac:dyDescent="0.25">
      <c r="E8443" s="113"/>
      <c r="H8443" s="133"/>
      <c r="T8443" s="133"/>
      <c r="X8443" s="131"/>
      <c r="Y8443" s="133"/>
      <c r="AJ8443" s="133"/>
      <c r="AO8443" s="135"/>
      <c r="AP8443" s="135"/>
      <c r="BJ8443" s="136"/>
    </row>
    <row r="8444" spans="5:62" ht="14.25" customHeight="1" x14ac:dyDescent="0.25">
      <c r="E8444" s="113"/>
      <c r="H8444" s="133"/>
      <c r="T8444" s="133"/>
      <c r="X8444" s="131"/>
      <c r="Y8444" s="133"/>
      <c r="AJ8444" s="133"/>
      <c r="AO8444" s="135"/>
      <c r="AP8444" s="135"/>
      <c r="BJ8444" s="136"/>
    </row>
    <row r="8445" spans="5:62" ht="14.25" customHeight="1" x14ac:dyDescent="0.25">
      <c r="E8445" s="113"/>
      <c r="H8445" s="133"/>
      <c r="T8445" s="133"/>
      <c r="X8445" s="131"/>
      <c r="Y8445" s="133"/>
      <c r="AJ8445" s="133"/>
      <c r="AO8445" s="135"/>
      <c r="AP8445" s="135"/>
      <c r="BJ8445" s="136"/>
    </row>
    <row r="8446" spans="5:62" ht="14.25" customHeight="1" x14ac:dyDescent="0.25">
      <c r="E8446" s="113"/>
      <c r="H8446" s="133"/>
      <c r="T8446" s="133"/>
      <c r="X8446" s="131"/>
      <c r="Y8446" s="133"/>
      <c r="AJ8446" s="133"/>
      <c r="AO8446" s="135"/>
      <c r="AP8446" s="135"/>
      <c r="BJ8446" s="136"/>
    </row>
    <row r="8447" spans="5:62" ht="14.25" customHeight="1" x14ac:dyDescent="0.25">
      <c r="E8447" s="113"/>
      <c r="H8447" s="133"/>
      <c r="T8447" s="133"/>
      <c r="X8447" s="131"/>
      <c r="Y8447" s="133"/>
      <c r="AJ8447" s="133"/>
      <c r="AO8447" s="135"/>
      <c r="AP8447" s="135"/>
      <c r="BJ8447" s="136"/>
    </row>
    <row r="8448" spans="5:62" ht="14.25" customHeight="1" x14ac:dyDescent="0.25">
      <c r="E8448" s="113"/>
      <c r="H8448" s="133"/>
      <c r="T8448" s="133"/>
      <c r="X8448" s="131"/>
      <c r="Y8448" s="133"/>
      <c r="AJ8448" s="133"/>
      <c r="AO8448" s="135"/>
      <c r="AP8448" s="135"/>
      <c r="BJ8448" s="136"/>
    </row>
    <row r="8449" spans="5:62" ht="14.25" customHeight="1" x14ac:dyDescent="0.25">
      <c r="E8449" s="113"/>
      <c r="H8449" s="133"/>
      <c r="T8449" s="133"/>
      <c r="X8449" s="131"/>
      <c r="Y8449" s="133"/>
      <c r="AJ8449" s="133"/>
      <c r="AO8449" s="135"/>
      <c r="AP8449" s="135"/>
      <c r="BJ8449" s="136"/>
    </row>
    <row r="8450" spans="5:62" ht="14.25" customHeight="1" x14ac:dyDescent="0.25">
      <c r="E8450" s="113"/>
      <c r="H8450" s="133"/>
      <c r="T8450" s="133"/>
      <c r="X8450" s="131"/>
      <c r="Y8450" s="133"/>
      <c r="AJ8450" s="133"/>
      <c r="AO8450" s="135"/>
      <c r="AP8450" s="135"/>
      <c r="BJ8450" s="136"/>
    </row>
    <row r="8451" spans="5:62" ht="14.25" customHeight="1" x14ac:dyDescent="0.25">
      <c r="E8451" s="113"/>
      <c r="H8451" s="133"/>
      <c r="T8451" s="133"/>
      <c r="X8451" s="131"/>
      <c r="Y8451" s="133"/>
      <c r="AJ8451" s="133"/>
      <c r="AO8451" s="135"/>
      <c r="AP8451" s="135"/>
      <c r="BJ8451" s="136"/>
    </row>
    <row r="8452" spans="5:62" ht="14.25" customHeight="1" x14ac:dyDescent="0.25">
      <c r="E8452" s="113"/>
      <c r="H8452" s="133"/>
      <c r="T8452" s="133"/>
      <c r="X8452" s="131"/>
      <c r="Y8452" s="133"/>
      <c r="AJ8452" s="133"/>
      <c r="AO8452" s="135"/>
      <c r="AP8452" s="135"/>
      <c r="BJ8452" s="136"/>
    </row>
    <row r="8453" spans="5:62" ht="14.25" customHeight="1" x14ac:dyDescent="0.25">
      <c r="E8453" s="113"/>
      <c r="H8453" s="133"/>
      <c r="T8453" s="133"/>
      <c r="X8453" s="131"/>
      <c r="Y8453" s="133"/>
      <c r="AJ8453" s="133"/>
      <c r="AO8453" s="135"/>
      <c r="AP8453" s="135"/>
      <c r="BJ8453" s="136"/>
    </row>
    <row r="8454" spans="5:62" ht="14.25" customHeight="1" x14ac:dyDescent="0.25">
      <c r="E8454" s="113"/>
      <c r="H8454" s="133"/>
      <c r="T8454" s="133"/>
      <c r="X8454" s="131"/>
      <c r="Y8454" s="133"/>
      <c r="AJ8454" s="133"/>
      <c r="AO8454" s="135"/>
      <c r="AP8454" s="135"/>
      <c r="BJ8454" s="136"/>
    </row>
    <row r="8455" spans="5:62" ht="14.25" customHeight="1" x14ac:dyDescent="0.25">
      <c r="E8455" s="113"/>
      <c r="H8455" s="133"/>
      <c r="T8455" s="133"/>
      <c r="X8455" s="131"/>
      <c r="Y8455" s="133"/>
      <c r="AJ8455" s="133"/>
      <c r="AO8455" s="135"/>
      <c r="AP8455" s="135"/>
      <c r="BJ8455" s="136"/>
    </row>
    <row r="8456" spans="5:62" ht="14.25" customHeight="1" x14ac:dyDescent="0.25">
      <c r="E8456" s="113"/>
      <c r="H8456" s="133"/>
      <c r="T8456" s="133"/>
      <c r="X8456" s="131"/>
      <c r="Y8456" s="133"/>
      <c r="AJ8456" s="133"/>
      <c r="AO8456" s="135"/>
      <c r="AP8456" s="135"/>
      <c r="BJ8456" s="136"/>
    </row>
    <row r="8457" spans="5:62" ht="14.25" customHeight="1" x14ac:dyDescent="0.25">
      <c r="E8457" s="113"/>
      <c r="H8457" s="133"/>
      <c r="T8457" s="133"/>
      <c r="X8457" s="131"/>
      <c r="Y8457" s="133"/>
      <c r="AJ8457" s="133"/>
      <c r="AO8457" s="135"/>
      <c r="AP8457" s="135"/>
      <c r="BJ8457" s="136"/>
    </row>
    <row r="8458" spans="5:62" ht="14.25" customHeight="1" x14ac:dyDescent="0.25">
      <c r="E8458" s="113"/>
      <c r="H8458" s="133"/>
      <c r="T8458" s="133"/>
      <c r="X8458" s="131"/>
      <c r="Y8458" s="133"/>
      <c r="AJ8458" s="133"/>
      <c r="AO8458" s="135"/>
      <c r="AP8458" s="135"/>
      <c r="BJ8458" s="136"/>
    </row>
    <row r="8459" spans="5:62" ht="14.25" customHeight="1" x14ac:dyDescent="0.25">
      <c r="E8459" s="113"/>
      <c r="H8459" s="133"/>
      <c r="T8459" s="133"/>
      <c r="X8459" s="131"/>
      <c r="Y8459" s="133"/>
      <c r="AJ8459" s="133"/>
      <c r="AO8459" s="135"/>
      <c r="AP8459" s="135"/>
      <c r="BJ8459" s="136"/>
    </row>
    <row r="8460" spans="5:62" ht="14.25" customHeight="1" x14ac:dyDescent="0.25">
      <c r="E8460" s="113"/>
      <c r="H8460" s="133"/>
      <c r="T8460" s="133"/>
      <c r="X8460" s="131"/>
      <c r="Y8460" s="133"/>
      <c r="AJ8460" s="133"/>
      <c r="AO8460" s="135"/>
      <c r="AP8460" s="135"/>
      <c r="BJ8460" s="136"/>
    </row>
    <row r="8461" spans="5:62" ht="14.25" customHeight="1" x14ac:dyDescent="0.25">
      <c r="E8461" s="113"/>
      <c r="H8461" s="133"/>
      <c r="T8461" s="133"/>
      <c r="X8461" s="131"/>
      <c r="Y8461" s="133"/>
      <c r="AJ8461" s="133"/>
      <c r="AO8461" s="135"/>
      <c r="AP8461" s="135"/>
      <c r="BJ8461" s="136"/>
    </row>
    <row r="8462" spans="5:62" ht="14.25" customHeight="1" x14ac:dyDescent="0.25">
      <c r="E8462" s="113"/>
      <c r="H8462" s="133"/>
      <c r="T8462" s="133"/>
      <c r="X8462" s="131"/>
      <c r="Y8462" s="133"/>
      <c r="AJ8462" s="133"/>
      <c r="AO8462" s="135"/>
      <c r="AP8462" s="135"/>
      <c r="BJ8462" s="136"/>
    </row>
    <row r="8463" spans="5:62" ht="14.25" customHeight="1" x14ac:dyDescent="0.25">
      <c r="E8463" s="113"/>
      <c r="H8463" s="133"/>
      <c r="T8463" s="133"/>
      <c r="X8463" s="131"/>
      <c r="Y8463" s="133"/>
      <c r="AJ8463" s="133"/>
      <c r="AO8463" s="135"/>
      <c r="AP8463" s="135"/>
      <c r="BJ8463" s="136"/>
    </row>
    <row r="8464" spans="5:62" ht="14.25" customHeight="1" x14ac:dyDescent="0.25">
      <c r="E8464" s="113"/>
      <c r="H8464" s="133"/>
      <c r="T8464" s="133"/>
      <c r="X8464" s="131"/>
      <c r="Y8464" s="133"/>
      <c r="AJ8464" s="133"/>
      <c r="AO8464" s="135"/>
      <c r="AP8464" s="135"/>
      <c r="BJ8464" s="136"/>
    </row>
    <row r="8465" spans="5:62" ht="14.25" customHeight="1" x14ac:dyDescent="0.25">
      <c r="E8465" s="113"/>
      <c r="H8465" s="133"/>
      <c r="T8465" s="133"/>
      <c r="X8465" s="131"/>
      <c r="Y8465" s="133"/>
      <c r="AJ8465" s="133"/>
      <c r="AO8465" s="135"/>
      <c r="AP8465" s="135"/>
      <c r="BJ8465" s="136"/>
    </row>
    <row r="8466" spans="5:62" ht="14.25" customHeight="1" x14ac:dyDescent="0.25">
      <c r="E8466" s="113"/>
      <c r="H8466" s="133"/>
      <c r="T8466" s="133"/>
      <c r="X8466" s="131"/>
      <c r="Y8466" s="133"/>
      <c r="AJ8466" s="133"/>
      <c r="AO8466" s="135"/>
      <c r="AP8466" s="135"/>
      <c r="BJ8466" s="136"/>
    </row>
    <row r="8467" spans="5:62" ht="14.25" customHeight="1" x14ac:dyDescent="0.25">
      <c r="E8467" s="113"/>
      <c r="H8467" s="133"/>
      <c r="T8467" s="133"/>
      <c r="X8467" s="131"/>
      <c r="Y8467" s="133"/>
      <c r="AJ8467" s="133"/>
      <c r="AO8467" s="135"/>
      <c r="AP8467" s="135"/>
      <c r="BJ8467" s="136"/>
    </row>
    <row r="8468" spans="5:62" ht="14.25" customHeight="1" x14ac:dyDescent="0.25">
      <c r="E8468" s="113"/>
      <c r="H8468" s="133"/>
      <c r="T8468" s="133"/>
      <c r="X8468" s="131"/>
      <c r="Y8468" s="133"/>
      <c r="AJ8468" s="133"/>
      <c r="AO8468" s="135"/>
      <c r="AP8468" s="135"/>
      <c r="BJ8468" s="136"/>
    </row>
    <row r="8469" spans="5:62" ht="14.25" customHeight="1" x14ac:dyDescent="0.25">
      <c r="E8469" s="113"/>
      <c r="H8469" s="133"/>
      <c r="T8469" s="133"/>
      <c r="X8469" s="131"/>
      <c r="Y8469" s="133"/>
      <c r="AJ8469" s="133"/>
      <c r="AO8469" s="135"/>
      <c r="AP8469" s="135"/>
      <c r="BJ8469" s="136"/>
    </row>
    <row r="8470" spans="5:62" ht="14.25" customHeight="1" x14ac:dyDescent="0.25">
      <c r="E8470" s="113"/>
      <c r="H8470" s="133"/>
      <c r="T8470" s="133"/>
      <c r="X8470" s="131"/>
      <c r="Y8470" s="133"/>
      <c r="AJ8470" s="133"/>
      <c r="AO8470" s="135"/>
      <c r="AP8470" s="135"/>
      <c r="BJ8470" s="136"/>
    </row>
    <row r="8471" spans="5:62" ht="14.25" customHeight="1" x14ac:dyDescent="0.25">
      <c r="E8471" s="113"/>
      <c r="H8471" s="133"/>
      <c r="T8471" s="133"/>
      <c r="X8471" s="131"/>
      <c r="Y8471" s="133"/>
      <c r="AJ8471" s="133"/>
      <c r="AO8471" s="135"/>
      <c r="AP8471" s="135"/>
      <c r="BJ8471" s="136"/>
    </row>
    <row r="8472" spans="5:62" ht="14.25" customHeight="1" x14ac:dyDescent="0.25">
      <c r="E8472" s="113"/>
      <c r="H8472" s="133"/>
      <c r="T8472" s="133"/>
      <c r="X8472" s="131"/>
      <c r="Y8472" s="133"/>
      <c r="AJ8472" s="133"/>
      <c r="AO8472" s="135"/>
      <c r="AP8472" s="135"/>
      <c r="BJ8472" s="136"/>
    </row>
    <row r="8473" spans="5:62" ht="14.25" customHeight="1" x14ac:dyDescent="0.25">
      <c r="E8473" s="113"/>
      <c r="H8473" s="133"/>
      <c r="T8473" s="133"/>
      <c r="X8473" s="131"/>
      <c r="Y8473" s="133"/>
      <c r="AJ8473" s="133"/>
      <c r="AO8473" s="135"/>
      <c r="AP8473" s="135"/>
      <c r="BJ8473" s="136"/>
    </row>
    <row r="8474" spans="5:62" ht="14.25" customHeight="1" x14ac:dyDescent="0.25">
      <c r="E8474" s="113"/>
      <c r="H8474" s="133"/>
      <c r="T8474" s="133"/>
      <c r="X8474" s="131"/>
      <c r="Y8474" s="133"/>
      <c r="AJ8474" s="133"/>
      <c r="AO8474" s="135"/>
      <c r="AP8474" s="135"/>
      <c r="BJ8474" s="136"/>
    </row>
    <row r="8475" spans="5:62" ht="14.25" customHeight="1" x14ac:dyDescent="0.25">
      <c r="E8475" s="113"/>
      <c r="H8475" s="133"/>
      <c r="T8475" s="133"/>
      <c r="X8475" s="131"/>
      <c r="Y8475" s="133"/>
      <c r="AJ8475" s="133"/>
      <c r="AO8475" s="135"/>
      <c r="AP8475" s="135"/>
      <c r="BJ8475" s="136"/>
    </row>
    <row r="8476" spans="5:62" ht="14.25" customHeight="1" x14ac:dyDescent="0.25">
      <c r="E8476" s="113"/>
      <c r="H8476" s="133"/>
      <c r="T8476" s="133"/>
      <c r="X8476" s="131"/>
      <c r="Y8476" s="133"/>
      <c r="AJ8476" s="133"/>
      <c r="AO8476" s="135"/>
      <c r="AP8476" s="135"/>
      <c r="BJ8476" s="136"/>
    </row>
    <row r="8477" spans="5:62" ht="14.25" customHeight="1" x14ac:dyDescent="0.25">
      <c r="E8477" s="113"/>
      <c r="H8477" s="133"/>
      <c r="T8477" s="133"/>
      <c r="X8477" s="131"/>
      <c r="Y8477" s="133"/>
      <c r="AJ8477" s="133"/>
      <c r="AO8477" s="135"/>
      <c r="AP8477" s="135"/>
      <c r="BJ8477" s="136"/>
    </row>
    <row r="8478" spans="5:62" ht="14.25" customHeight="1" x14ac:dyDescent="0.25">
      <c r="E8478" s="113"/>
      <c r="H8478" s="133"/>
      <c r="T8478" s="133"/>
      <c r="X8478" s="131"/>
      <c r="Y8478" s="133"/>
      <c r="AJ8478" s="133"/>
      <c r="AO8478" s="135"/>
      <c r="AP8478" s="135"/>
      <c r="BJ8478" s="136"/>
    </row>
    <row r="8479" spans="5:62" ht="14.25" customHeight="1" x14ac:dyDescent="0.25">
      <c r="E8479" s="113"/>
      <c r="H8479" s="133"/>
      <c r="T8479" s="133"/>
      <c r="X8479" s="131"/>
      <c r="Y8479" s="133"/>
      <c r="AJ8479" s="133"/>
      <c r="AO8479" s="135"/>
      <c r="AP8479" s="135"/>
      <c r="BJ8479" s="136"/>
    </row>
    <row r="8480" spans="5:62" ht="14.25" customHeight="1" x14ac:dyDescent="0.25">
      <c r="E8480" s="113"/>
      <c r="H8480" s="133"/>
      <c r="T8480" s="133"/>
      <c r="X8480" s="131"/>
      <c r="Y8480" s="133"/>
      <c r="AJ8480" s="133"/>
      <c r="AO8480" s="135"/>
      <c r="AP8480" s="135"/>
      <c r="BJ8480" s="136"/>
    </row>
    <row r="8481" spans="5:62" ht="14.25" customHeight="1" x14ac:dyDescent="0.25">
      <c r="E8481" s="113"/>
      <c r="H8481" s="133"/>
      <c r="T8481" s="133"/>
      <c r="X8481" s="131"/>
      <c r="Y8481" s="133"/>
      <c r="AJ8481" s="133"/>
      <c r="AO8481" s="135"/>
      <c r="AP8481" s="135"/>
      <c r="BJ8481" s="136"/>
    </row>
    <row r="8482" spans="5:62" ht="14.25" customHeight="1" x14ac:dyDescent="0.25">
      <c r="E8482" s="113"/>
      <c r="H8482" s="133"/>
      <c r="T8482" s="133"/>
      <c r="X8482" s="131"/>
      <c r="Y8482" s="133"/>
      <c r="AJ8482" s="133"/>
      <c r="AO8482" s="135"/>
      <c r="AP8482" s="135"/>
      <c r="BJ8482" s="136"/>
    </row>
    <row r="8483" spans="5:62" ht="14.25" customHeight="1" x14ac:dyDescent="0.25">
      <c r="E8483" s="113"/>
      <c r="H8483" s="133"/>
      <c r="T8483" s="133"/>
      <c r="X8483" s="131"/>
      <c r="Y8483" s="133"/>
      <c r="AJ8483" s="133"/>
      <c r="AO8483" s="135"/>
      <c r="AP8483" s="135"/>
      <c r="BJ8483" s="136"/>
    </row>
    <row r="8484" spans="5:62" ht="14.25" customHeight="1" x14ac:dyDescent="0.25">
      <c r="E8484" s="113"/>
      <c r="H8484" s="133"/>
      <c r="T8484" s="133"/>
      <c r="X8484" s="131"/>
      <c r="Y8484" s="133"/>
      <c r="AJ8484" s="133"/>
      <c r="AO8484" s="135"/>
      <c r="AP8484" s="135"/>
      <c r="BJ8484" s="136"/>
    </row>
    <row r="8485" spans="5:62" ht="14.25" customHeight="1" x14ac:dyDescent="0.25">
      <c r="E8485" s="113"/>
      <c r="H8485" s="133"/>
      <c r="T8485" s="133"/>
      <c r="X8485" s="131"/>
      <c r="Y8485" s="133"/>
      <c r="AJ8485" s="133"/>
      <c r="AO8485" s="135"/>
      <c r="AP8485" s="135"/>
      <c r="BJ8485" s="136"/>
    </row>
    <row r="8486" spans="5:62" ht="14.25" customHeight="1" x14ac:dyDescent="0.25">
      <c r="E8486" s="113"/>
      <c r="H8486" s="133"/>
      <c r="T8486" s="133"/>
      <c r="X8486" s="131"/>
      <c r="Y8486" s="133"/>
      <c r="AJ8486" s="133"/>
      <c r="AO8486" s="135"/>
      <c r="AP8486" s="135"/>
      <c r="BJ8486" s="136"/>
    </row>
    <row r="8487" spans="5:62" ht="14.25" customHeight="1" x14ac:dyDescent="0.25">
      <c r="E8487" s="113"/>
      <c r="H8487" s="133"/>
      <c r="T8487" s="133"/>
      <c r="X8487" s="131"/>
      <c r="Y8487" s="133"/>
      <c r="AJ8487" s="133"/>
      <c r="AO8487" s="135"/>
      <c r="AP8487" s="135"/>
      <c r="BJ8487" s="136"/>
    </row>
    <row r="8488" spans="5:62" ht="14.25" customHeight="1" x14ac:dyDescent="0.25">
      <c r="E8488" s="113"/>
      <c r="H8488" s="133"/>
      <c r="T8488" s="133"/>
      <c r="X8488" s="131"/>
      <c r="Y8488" s="133"/>
      <c r="AJ8488" s="133"/>
      <c r="AO8488" s="135"/>
      <c r="AP8488" s="135"/>
      <c r="BJ8488" s="136"/>
    </row>
    <row r="8489" spans="5:62" ht="14.25" customHeight="1" x14ac:dyDescent="0.25">
      <c r="E8489" s="113"/>
      <c r="H8489" s="133"/>
      <c r="T8489" s="133"/>
      <c r="X8489" s="131"/>
      <c r="Y8489" s="133"/>
      <c r="AJ8489" s="133"/>
      <c r="AO8489" s="135"/>
      <c r="AP8489" s="135"/>
      <c r="BJ8489" s="136"/>
    </row>
    <row r="8490" spans="5:62" ht="14.25" customHeight="1" x14ac:dyDescent="0.25">
      <c r="E8490" s="113"/>
      <c r="H8490" s="133"/>
      <c r="T8490" s="133"/>
      <c r="X8490" s="131"/>
      <c r="Y8490" s="133"/>
      <c r="AJ8490" s="133"/>
      <c r="AO8490" s="135"/>
      <c r="AP8490" s="135"/>
      <c r="BJ8490" s="136"/>
    </row>
    <row r="8491" spans="5:62" ht="14.25" customHeight="1" x14ac:dyDescent="0.25">
      <c r="E8491" s="113"/>
      <c r="H8491" s="133"/>
      <c r="T8491" s="133"/>
      <c r="X8491" s="131"/>
      <c r="Y8491" s="133"/>
      <c r="AJ8491" s="133"/>
      <c r="AO8491" s="135"/>
      <c r="AP8491" s="135"/>
      <c r="BJ8491" s="136"/>
    </row>
    <row r="8492" spans="5:62" ht="14.25" customHeight="1" x14ac:dyDescent="0.25">
      <c r="E8492" s="113"/>
      <c r="H8492" s="133"/>
      <c r="T8492" s="133"/>
      <c r="X8492" s="131"/>
      <c r="Y8492" s="133"/>
      <c r="AJ8492" s="133"/>
      <c r="AO8492" s="135"/>
      <c r="AP8492" s="135"/>
      <c r="BJ8492" s="136"/>
    </row>
    <row r="8493" spans="5:62" ht="14.25" customHeight="1" x14ac:dyDescent="0.25">
      <c r="E8493" s="113"/>
      <c r="H8493" s="133"/>
      <c r="T8493" s="133"/>
      <c r="X8493" s="131"/>
      <c r="Y8493" s="133"/>
      <c r="AJ8493" s="133"/>
      <c r="AO8493" s="135"/>
      <c r="AP8493" s="135"/>
      <c r="BJ8493" s="136"/>
    </row>
    <row r="8494" spans="5:62" ht="14.25" customHeight="1" x14ac:dyDescent="0.25">
      <c r="E8494" s="113"/>
      <c r="H8494" s="133"/>
      <c r="T8494" s="133"/>
      <c r="X8494" s="131"/>
      <c r="Y8494" s="133"/>
      <c r="AJ8494" s="133"/>
      <c r="AO8494" s="135"/>
      <c r="AP8494" s="135"/>
      <c r="BJ8494" s="136"/>
    </row>
    <row r="8495" spans="5:62" ht="14.25" customHeight="1" x14ac:dyDescent="0.25">
      <c r="E8495" s="113"/>
      <c r="H8495" s="133"/>
      <c r="T8495" s="133"/>
      <c r="X8495" s="131"/>
      <c r="Y8495" s="133"/>
      <c r="AJ8495" s="133"/>
      <c r="AO8495" s="135"/>
      <c r="AP8495" s="135"/>
      <c r="BJ8495" s="136"/>
    </row>
    <row r="8496" spans="5:62" ht="14.25" customHeight="1" x14ac:dyDescent="0.25">
      <c r="E8496" s="113"/>
      <c r="H8496" s="133"/>
      <c r="T8496" s="133"/>
      <c r="X8496" s="131"/>
      <c r="Y8496" s="133"/>
      <c r="AJ8496" s="133"/>
      <c r="AO8496" s="135"/>
      <c r="AP8496" s="135"/>
      <c r="BJ8496" s="136"/>
    </row>
    <row r="8497" spans="5:62" ht="14.25" customHeight="1" x14ac:dyDescent="0.25">
      <c r="E8497" s="113"/>
      <c r="H8497" s="133"/>
      <c r="T8497" s="133"/>
      <c r="X8497" s="131"/>
      <c r="Y8497" s="133"/>
      <c r="AJ8497" s="133"/>
      <c r="AO8497" s="135"/>
      <c r="AP8497" s="135"/>
      <c r="BJ8497" s="136"/>
    </row>
    <row r="8498" spans="5:62" ht="14.25" customHeight="1" x14ac:dyDescent="0.25">
      <c r="E8498" s="113"/>
      <c r="H8498" s="133"/>
      <c r="T8498" s="133"/>
      <c r="X8498" s="131"/>
      <c r="Y8498" s="133"/>
      <c r="AJ8498" s="133"/>
      <c r="AO8498" s="135"/>
      <c r="AP8498" s="135"/>
      <c r="BJ8498" s="136"/>
    </row>
    <row r="8499" spans="5:62" ht="14.25" customHeight="1" x14ac:dyDescent="0.25">
      <c r="E8499" s="113"/>
      <c r="H8499" s="133"/>
      <c r="T8499" s="133"/>
      <c r="X8499" s="131"/>
      <c r="Y8499" s="133"/>
      <c r="AJ8499" s="133"/>
      <c r="AO8499" s="135"/>
      <c r="AP8499" s="135"/>
      <c r="BJ8499" s="136"/>
    </row>
    <row r="8500" spans="5:62" ht="14.25" customHeight="1" x14ac:dyDescent="0.25">
      <c r="E8500" s="113"/>
      <c r="H8500" s="133"/>
      <c r="T8500" s="133"/>
      <c r="X8500" s="131"/>
      <c r="Y8500" s="133"/>
      <c r="AJ8500" s="133"/>
      <c r="AO8500" s="135"/>
      <c r="AP8500" s="135"/>
      <c r="BJ8500" s="136"/>
    </row>
    <row r="8501" spans="5:62" ht="14.25" customHeight="1" x14ac:dyDescent="0.25">
      <c r="E8501" s="113"/>
      <c r="H8501" s="133"/>
      <c r="T8501" s="133"/>
      <c r="X8501" s="131"/>
      <c r="Y8501" s="133"/>
      <c r="AJ8501" s="133"/>
      <c r="AO8501" s="135"/>
      <c r="AP8501" s="135"/>
      <c r="BJ8501" s="136"/>
    </row>
    <row r="8502" spans="5:62" ht="14.25" customHeight="1" x14ac:dyDescent="0.25">
      <c r="E8502" s="113"/>
      <c r="H8502" s="133"/>
      <c r="T8502" s="133"/>
      <c r="X8502" s="131"/>
      <c r="Y8502" s="133"/>
      <c r="AJ8502" s="133"/>
      <c r="AO8502" s="135"/>
      <c r="AP8502" s="135"/>
      <c r="BJ8502" s="136"/>
    </row>
    <row r="8503" spans="5:62" ht="14.25" customHeight="1" x14ac:dyDescent="0.25">
      <c r="E8503" s="113"/>
      <c r="H8503" s="133"/>
      <c r="T8503" s="133"/>
      <c r="X8503" s="131"/>
      <c r="Y8503" s="133"/>
      <c r="AJ8503" s="133"/>
      <c r="AO8503" s="135"/>
      <c r="AP8503" s="135"/>
      <c r="BJ8503" s="136"/>
    </row>
    <row r="8504" spans="5:62" ht="14.25" customHeight="1" x14ac:dyDescent="0.25">
      <c r="E8504" s="113"/>
      <c r="H8504" s="133"/>
      <c r="T8504" s="133"/>
      <c r="X8504" s="131"/>
      <c r="Y8504" s="133"/>
      <c r="AJ8504" s="133"/>
      <c r="AO8504" s="135"/>
      <c r="AP8504" s="135"/>
      <c r="BJ8504" s="136"/>
    </row>
    <row r="8505" spans="5:62" ht="14.25" customHeight="1" x14ac:dyDescent="0.25">
      <c r="E8505" s="113"/>
      <c r="H8505" s="133"/>
      <c r="T8505" s="133"/>
      <c r="X8505" s="131"/>
      <c r="Y8505" s="133"/>
      <c r="AJ8505" s="133"/>
      <c r="AO8505" s="135"/>
      <c r="AP8505" s="135"/>
      <c r="BJ8505" s="136"/>
    </row>
    <row r="8506" spans="5:62" ht="14.25" customHeight="1" x14ac:dyDescent="0.25">
      <c r="E8506" s="113"/>
      <c r="H8506" s="133"/>
      <c r="T8506" s="133"/>
      <c r="X8506" s="131"/>
      <c r="Y8506" s="133"/>
      <c r="AJ8506" s="133"/>
      <c r="AO8506" s="135"/>
      <c r="AP8506" s="135"/>
      <c r="BJ8506" s="136"/>
    </row>
    <row r="8507" spans="5:62" ht="14.25" customHeight="1" x14ac:dyDescent="0.25">
      <c r="E8507" s="113"/>
      <c r="H8507" s="133"/>
      <c r="T8507" s="133"/>
      <c r="X8507" s="131"/>
      <c r="Y8507" s="133"/>
      <c r="AJ8507" s="133"/>
      <c r="AO8507" s="135"/>
      <c r="AP8507" s="135"/>
      <c r="BJ8507" s="136"/>
    </row>
    <row r="8508" spans="5:62" ht="14.25" customHeight="1" x14ac:dyDescent="0.25">
      <c r="E8508" s="113"/>
      <c r="H8508" s="133"/>
      <c r="T8508" s="133"/>
      <c r="X8508" s="131"/>
      <c r="Y8508" s="133"/>
      <c r="AJ8508" s="133"/>
      <c r="AO8508" s="135"/>
      <c r="AP8508" s="135"/>
      <c r="BJ8508" s="136"/>
    </row>
    <row r="8509" spans="5:62" ht="14.25" customHeight="1" x14ac:dyDescent="0.25">
      <c r="E8509" s="113"/>
      <c r="H8509" s="133"/>
      <c r="T8509" s="133"/>
      <c r="X8509" s="131"/>
      <c r="Y8509" s="133"/>
      <c r="AJ8509" s="133"/>
      <c r="AO8509" s="135"/>
      <c r="AP8509" s="135"/>
      <c r="BJ8509" s="136"/>
    </row>
    <row r="8510" spans="5:62" ht="14.25" customHeight="1" x14ac:dyDescent="0.25">
      <c r="E8510" s="113"/>
      <c r="H8510" s="133"/>
      <c r="T8510" s="133"/>
      <c r="X8510" s="131"/>
      <c r="Y8510" s="133"/>
      <c r="AJ8510" s="133"/>
      <c r="AO8510" s="135"/>
      <c r="AP8510" s="135"/>
      <c r="BJ8510" s="136"/>
    </row>
    <row r="8511" spans="5:62" ht="14.25" customHeight="1" x14ac:dyDescent="0.25">
      <c r="E8511" s="113"/>
      <c r="H8511" s="133"/>
      <c r="T8511" s="133"/>
      <c r="X8511" s="131"/>
      <c r="Y8511" s="133"/>
      <c r="AJ8511" s="133"/>
      <c r="AO8511" s="135"/>
      <c r="AP8511" s="135"/>
      <c r="BJ8511" s="136"/>
    </row>
    <row r="8512" spans="5:62" ht="14.25" customHeight="1" x14ac:dyDescent="0.25">
      <c r="E8512" s="113"/>
      <c r="H8512" s="133"/>
      <c r="T8512" s="133"/>
      <c r="X8512" s="131"/>
      <c r="Y8512" s="133"/>
      <c r="AJ8512" s="133"/>
      <c r="AO8512" s="135"/>
      <c r="AP8512" s="135"/>
      <c r="BJ8512" s="136"/>
    </row>
    <row r="8513" spans="5:62" ht="14.25" customHeight="1" x14ac:dyDescent="0.25">
      <c r="E8513" s="113"/>
      <c r="H8513" s="133"/>
      <c r="T8513" s="133"/>
      <c r="X8513" s="131"/>
      <c r="Y8513" s="133"/>
      <c r="AJ8513" s="133"/>
      <c r="AO8513" s="135"/>
      <c r="AP8513" s="135"/>
      <c r="BJ8513" s="136"/>
    </row>
    <row r="8514" spans="5:62" ht="14.25" customHeight="1" x14ac:dyDescent="0.25">
      <c r="E8514" s="113"/>
      <c r="H8514" s="133"/>
      <c r="T8514" s="133"/>
      <c r="X8514" s="131"/>
      <c r="Y8514" s="133"/>
      <c r="AJ8514" s="133"/>
      <c r="AO8514" s="135"/>
      <c r="AP8514" s="135"/>
      <c r="BJ8514" s="136"/>
    </row>
    <row r="8515" spans="5:62" ht="14.25" customHeight="1" x14ac:dyDescent="0.25">
      <c r="E8515" s="113"/>
      <c r="H8515" s="133"/>
      <c r="T8515" s="133"/>
      <c r="X8515" s="131"/>
      <c r="Y8515" s="133"/>
      <c r="AJ8515" s="133"/>
      <c r="AO8515" s="135"/>
      <c r="AP8515" s="135"/>
      <c r="BJ8515" s="136"/>
    </row>
    <row r="8516" spans="5:62" ht="14.25" customHeight="1" x14ac:dyDescent="0.25">
      <c r="E8516" s="113"/>
      <c r="H8516" s="133"/>
      <c r="T8516" s="133"/>
      <c r="X8516" s="131"/>
      <c r="Y8516" s="133"/>
      <c r="AJ8516" s="133"/>
      <c r="AO8516" s="135"/>
      <c r="AP8516" s="135"/>
      <c r="BJ8516" s="136"/>
    </row>
    <row r="8517" spans="5:62" ht="14.25" customHeight="1" x14ac:dyDescent="0.25">
      <c r="E8517" s="113"/>
      <c r="H8517" s="133"/>
      <c r="T8517" s="133"/>
      <c r="X8517" s="131"/>
      <c r="Y8517" s="133"/>
      <c r="AJ8517" s="133"/>
      <c r="AO8517" s="135"/>
      <c r="AP8517" s="135"/>
      <c r="BJ8517" s="136"/>
    </row>
    <row r="8518" spans="5:62" ht="14.25" customHeight="1" x14ac:dyDescent="0.25">
      <c r="E8518" s="113"/>
      <c r="H8518" s="133"/>
      <c r="T8518" s="133"/>
      <c r="X8518" s="131"/>
      <c r="Y8518" s="133"/>
      <c r="AJ8518" s="133"/>
      <c r="AO8518" s="135"/>
      <c r="AP8518" s="135"/>
      <c r="BJ8518" s="136"/>
    </row>
    <row r="8519" spans="5:62" ht="14.25" customHeight="1" x14ac:dyDescent="0.25">
      <c r="E8519" s="113"/>
      <c r="H8519" s="133"/>
      <c r="T8519" s="133"/>
      <c r="X8519" s="131"/>
      <c r="Y8519" s="133"/>
      <c r="AJ8519" s="133"/>
      <c r="AO8519" s="135"/>
      <c r="AP8519" s="135"/>
      <c r="BJ8519" s="136"/>
    </row>
    <row r="8520" spans="5:62" ht="14.25" customHeight="1" x14ac:dyDescent="0.25">
      <c r="E8520" s="113"/>
      <c r="H8520" s="133"/>
      <c r="T8520" s="133"/>
      <c r="X8520" s="131"/>
      <c r="Y8520" s="133"/>
      <c r="AJ8520" s="133"/>
      <c r="AO8520" s="135"/>
      <c r="AP8520" s="135"/>
      <c r="BJ8520" s="136"/>
    </row>
    <row r="8521" spans="5:62" ht="14.25" customHeight="1" x14ac:dyDescent="0.25">
      <c r="E8521" s="113"/>
      <c r="H8521" s="133"/>
      <c r="T8521" s="133"/>
      <c r="X8521" s="131"/>
      <c r="Y8521" s="133"/>
      <c r="AJ8521" s="133"/>
      <c r="AO8521" s="135"/>
      <c r="AP8521" s="135"/>
      <c r="BJ8521" s="136"/>
    </row>
    <row r="8522" spans="5:62" ht="14.25" customHeight="1" x14ac:dyDescent="0.25">
      <c r="E8522" s="113"/>
      <c r="H8522" s="133"/>
      <c r="T8522" s="133"/>
      <c r="X8522" s="131"/>
      <c r="Y8522" s="133"/>
      <c r="AJ8522" s="133"/>
      <c r="AO8522" s="135"/>
      <c r="AP8522" s="135"/>
      <c r="BJ8522" s="136"/>
    </row>
    <row r="8523" spans="5:62" ht="14.25" customHeight="1" x14ac:dyDescent="0.25">
      <c r="E8523" s="113"/>
      <c r="H8523" s="133"/>
      <c r="T8523" s="133"/>
      <c r="X8523" s="131"/>
      <c r="Y8523" s="133"/>
      <c r="AJ8523" s="133"/>
      <c r="AO8523" s="135"/>
      <c r="AP8523" s="135"/>
      <c r="BJ8523" s="136"/>
    </row>
    <row r="8524" spans="5:62" ht="14.25" customHeight="1" x14ac:dyDescent="0.25">
      <c r="E8524" s="113"/>
      <c r="H8524" s="133"/>
      <c r="T8524" s="133"/>
      <c r="X8524" s="131"/>
      <c r="Y8524" s="133"/>
      <c r="AJ8524" s="133"/>
      <c r="AO8524" s="135"/>
      <c r="AP8524" s="135"/>
      <c r="BJ8524" s="136"/>
    </row>
    <row r="8525" spans="5:62" ht="14.25" customHeight="1" x14ac:dyDescent="0.25">
      <c r="E8525" s="113"/>
      <c r="H8525" s="133"/>
      <c r="T8525" s="133"/>
      <c r="X8525" s="131"/>
      <c r="Y8525" s="133"/>
      <c r="AJ8525" s="133"/>
      <c r="AO8525" s="135"/>
      <c r="AP8525" s="135"/>
      <c r="BJ8525" s="136"/>
    </row>
    <row r="8526" spans="5:62" ht="14.25" customHeight="1" x14ac:dyDescent="0.25">
      <c r="E8526" s="113"/>
      <c r="H8526" s="133"/>
      <c r="T8526" s="133"/>
      <c r="X8526" s="131"/>
      <c r="Y8526" s="133"/>
      <c r="AJ8526" s="133"/>
      <c r="AO8526" s="135"/>
      <c r="AP8526" s="135"/>
      <c r="BJ8526" s="136"/>
    </row>
    <row r="8527" spans="5:62" ht="14.25" customHeight="1" x14ac:dyDescent="0.25">
      <c r="E8527" s="113"/>
      <c r="H8527" s="133"/>
      <c r="T8527" s="133"/>
      <c r="X8527" s="131"/>
      <c r="Y8527" s="133"/>
      <c r="AJ8527" s="133"/>
      <c r="AO8527" s="135"/>
      <c r="AP8527" s="135"/>
      <c r="BJ8527" s="136"/>
    </row>
    <row r="8528" spans="5:62" ht="14.25" customHeight="1" x14ac:dyDescent="0.25">
      <c r="E8528" s="113"/>
      <c r="H8528" s="133"/>
      <c r="T8528" s="133"/>
      <c r="X8528" s="131"/>
      <c r="Y8528" s="133"/>
      <c r="AJ8528" s="133"/>
      <c r="AO8528" s="135"/>
      <c r="AP8528" s="135"/>
      <c r="BJ8528" s="136"/>
    </row>
    <row r="8529" spans="5:62" ht="14.25" customHeight="1" x14ac:dyDescent="0.25">
      <c r="E8529" s="113"/>
      <c r="H8529" s="133"/>
      <c r="T8529" s="133"/>
      <c r="X8529" s="131"/>
      <c r="Y8529" s="133"/>
      <c r="AJ8529" s="133"/>
      <c r="AO8529" s="135"/>
      <c r="AP8529" s="135"/>
      <c r="BJ8529" s="136"/>
    </row>
    <row r="8530" spans="5:62" ht="14.25" customHeight="1" x14ac:dyDescent="0.25">
      <c r="E8530" s="113"/>
      <c r="H8530" s="133"/>
      <c r="T8530" s="133"/>
      <c r="X8530" s="131"/>
      <c r="Y8530" s="133"/>
      <c r="AJ8530" s="133"/>
      <c r="AO8530" s="135"/>
      <c r="AP8530" s="135"/>
      <c r="BJ8530" s="136"/>
    </row>
    <row r="8531" spans="5:62" ht="14.25" customHeight="1" x14ac:dyDescent="0.25">
      <c r="E8531" s="113"/>
      <c r="H8531" s="133"/>
      <c r="T8531" s="133"/>
      <c r="X8531" s="131"/>
      <c r="Y8531" s="133"/>
      <c r="AJ8531" s="133"/>
      <c r="AO8531" s="135"/>
      <c r="AP8531" s="135"/>
      <c r="BJ8531" s="136"/>
    </row>
    <row r="8532" spans="5:62" ht="14.25" customHeight="1" x14ac:dyDescent="0.25">
      <c r="E8532" s="113"/>
      <c r="H8532" s="133"/>
      <c r="T8532" s="133"/>
      <c r="X8532" s="131"/>
      <c r="Y8532" s="133"/>
      <c r="AJ8532" s="133"/>
      <c r="AO8532" s="135"/>
      <c r="AP8532" s="135"/>
      <c r="BJ8532" s="136"/>
    </row>
    <row r="8533" spans="5:62" ht="14.25" customHeight="1" x14ac:dyDescent="0.25">
      <c r="E8533" s="113"/>
      <c r="H8533" s="133"/>
      <c r="T8533" s="133"/>
      <c r="X8533" s="131"/>
      <c r="Y8533" s="133"/>
      <c r="AJ8533" s="133"/>
      <c r="AO8533" s="135"/>
      <c r="AP8533" s="135"/>
      <c r="BJ8533" s="136"/>
    </row>
    <row r="8534" spans="5:62" ht="14.25" customHeight="1" x14ac:dyDescent="0.25">
      <c r="E8534" s="113"/>
      <c r="H8534" s="133"/>
      <c r="T8534" s="133"/>
      <c r="X8534" s="131"/>
      <c r="Y8534" s="133"/>
      <c r="AJ8534" s="133"/>
      <c r="AO8534" s="135"/>
      <c r="AP8534" s="135"/>
      <c r="BJ8534" s="136"/>
    </row>
    <row r="8535" spans="5:62" ht="14.25" customHeight="1" x14ac:dyDescent="0.25">
      <c r="E8535" s="113"/>
      <c r="H8535" s="133"/>
      <c r="T8535" s="133"/>
      <c r="X8535" s="131"/>
      <c r="Y8535" s="133"/>
      <c r="AJ8535" s="133"/>
      <c r="AO8535" s="135"/>
      <c r="AP8535" s="135"/>
      <c r="BJ8535" s="136"/>
    </row>
    <row r="8536" spans="5:62" ht="14.25" customHeight="1" x14ac:dyDescent="0.25">
      <c r="E8536" s="113"/>
      <c r="H8536" s="133"/>
      <c r="T8536" s="133"/>
      <c r="X8536" s="131"/>
      <c r="Y8536" s="133"/>
      <c r="AJ8536" s="133"/>
      <c r="AO8536" s="135"/>
      <c r="AP8536" s="135"/>
      <c r="BJ8536" s="136"/>
    </row>
    <row r="8537" spans="5:62" ht="14.25" customHeight="1" x14ac:dyDescent="0.25">
      <c r="E8537" s="113"/>
      <c r="H8537" s="133"/>
      <c r="T8537" s="133"/>
      <c r="X8537" s="131"/>
      <c r="Y8537" s="133"/>
      <c r="AJ8537" s="133"/>
      <c r="AO8537" s="135"/>
      <c r="AP8537" s="135"/>
      <c r="BJ8537" s="136"/>
    </row>
    <row r="8538" spans="5:62" ht="14.25" customHeight="1" x14ac:dyDescent="0.25">
      <c r="E8538" s="113"/>
      <c r="H8538" s="133"/>
      <c r="T8538" s="133"/>
      <c r="X8538" s="131"/>
      <c r="Y8538" s="133"/>
      <c r="AJ8538" s="133"/>
      <c r="AO8538" s="135"/>
      <c r="AP8538" s="135"/>
      <c r="BJ8538" s="136"/>
    </row>
    <row r="8539" spans="5:62" ht="14.25" customHeight="1" x14ac:dyDescent="0.25">
      <c r="E8539" s="113"/>
      <c r="H8539" s="133"/>
      <c r="T8539" s="133"/>
      <c r="X8539" s="131"/>
      <c r="Y8539" s="133"/>
      <c r="AJ8539" s="133"/>
      <c r="AO8539" s="135"/>
      <c r="AP8539" s="135"/>
      <c r="BJ8539" s="136"/>
    </row>
    <row r="8540" spans="5:62" ht="14.25" customHeight="1" x14ac:dyDescent="0.25">
      <c r="E8540" s="113"/>
      <c r="H8540" s="133"/>
      <c r="T8540" s="133"/>
      <c r="X8540" s="131"/>
      <c r="Y8540" s="133"/>
      <c r="AJ8540" s="133"/>
      <c r="AO8540" s="135"/>
      <c r="AP8540" s="135"/>
      <c r="BJ8540" s="136"/>
    </row>
    <row r="8541" spans="5:62" ht="14.25" customHeight="1" x14ac:dyDescent="0.25">
      <c r="E8541" s="113"/>
      <c r="H8541" s="133"/>
      <c r="T8541" s="133"/>
      <c r="X8541" s="131"/>
      <c r="Y8541" s="133"/>
      <c r="AJ8541" s="133"/>
      <c r="AO8541" s="135"/>
      <c r="AP8541" s="135"/>
      <c r="BJ8541" s="136"/>
    </row>
    <row r="8542" spans="5:62" ht="14.25" customHeight="1" x14ac:dyDescent="0.25">
      <c r="E8542" s="113"/>
      <c r="H8542" s="133"/>
      <c r="T8542" s="133"/>
      <c r="X8542" s="131"/>
      <c r="Y8542" s="133"/>
      <c r="AJ8542" s="133"/>
      <c r="AO8542" s="135"/>
      <c r="AP8542" s="135"/>
      <c r="BJ8542" s="136"/>
    </row>
    <row r="8543" spans="5:62" ht="14.25" customHeight="1" x14ac:dyDescent="0.25">
      <c r="E8543" s="113"/>
      <c r="H8543" s="133"/>
      <c r="T8543" s="133"/>
      <c r="X8543" s="131"/>
      <c r="Y8543" s="133"/>
      <c r="AJ8543" s="133"/>
      <c r="AO8543" s="135"/>
      <c r="AP8543" s="135"/>
      <c r="BJ8543" s="136"/>
    </row>
    <row r="8544" spans="5:62" ht="14.25" customHeight="1" x14ac:dyDescent="0.25">
      <c r="E8544" s="113"/>
      <c r="H8544" s="133"/>
      <c r="T8544" s="133"/>
      <c r="X8544" s="131"/>
      <c r="Y8544" s="133"/>
      <c r="AJ8544" s="133"/>
      <c r="AO8544" s="135"/>
      <c r="AP8544" s="135"/>
      <c r="BJ8544" s="136"/>
    </row>
    <row r="8545" spans="5:62" ht="14.25" customHeight="1" x14ac:dyDescent="0.25">
      <c r="E8545" s="113"/>
      <c r="H8545" s="133"/>
      <c r="T8545" s="133"/>
      <c r="X8545" s="131"/>
      <c r="Y8545" s="133"/>
      <c r="AJ8545" s="133"/>
      <c r="AO8545" s="135"/>
      <c r="AP8545" s="135"/>
      <c r="BJ8545" s="136"/>
    </row>
    <row r="8546" spans="5:62" ht="14.25" customHeight="1" x14ac:dyDescent="0.25">
      <c r="E8546" s="113"/>
      <c r="H8546" s="133"/>
      <c r="T8546" s="133"/>
      <c r="X8546" s="131"/>
      <c r="Y8546" s="133"/>
      <c r="AJ8546" s="133"/>
      <c r="AO8546" s="135"/>
      <c r="AP8546" s="135"/>
      <c r="BJ8546" s="136"/>
    </row>
    <row r="8547" spans="5:62" ht="14.25" customHeight="1" x14ac:dyDescent="0.25">
      <c r="E8547" s="113"/>
      <c r="H8547" s="133"/>
      <c r="T8547" s="133"/>
      <c r="X8547" s="131"/>
      <c r="Y8547" s="133"/>
      <c r="AJ8547" s="133"/>
      <c r="AO8547" s="135"/>
      <c r="AP8547" s="135"/>
      <c r="BJ8547" s="136"/>
    </row>
    <row r="8548" spans="5:62" ht="14.25" customHeight="1" x14ac:dyDescent="0.25">
      <c r="E8548" s="113"/>
      <c r="H8548" s="133"/>
      <c r="T8548" s="133"/>
      <c r="X8548" s="131"/>
      <c r="Y8548" s="133"/>
      <c r="AJ8548" s="133"/>
      <c r="AO8548" s="135"/>
      <c r="AP8548" s="135"/>
      <c r="BJ8548" s="136"/>
    </row>
    <row r="8549" spans="5:62" ht="14.25" customHeight="1" x14ac:dyDescent="0.25">
      <c r="E8549" s="113"/>
      <c r="H8549" s="133"/>
      <c r="T8549" s="133"/>
      <c r="X8549" s="131"/>
      <c r="Y8549" s="133"/>
      <c r="AJ8549" s="133"/>
      <c r="AO8549" s="135"/>
      <c r="AP8549" s="135"/>
      <c r="BJ8549" s="136"/>
    </row>
    <row r="8550" spans="5:62" ht="14.25" customHeight="1" x14ac:dyDescent="0.25">
      <c r="E8550" s="113"/>
      <c r="H8550" s="133"/>
      <c r="T8550" s="133"/>
      <c r="X8550" s="131"/>
      <c r="Y8550" s="133"/>
      <c r="AJ8550" s="133"/>
      <c r="AO8550" s="135"/>
      <c r="AP8550" s="135"/>
      <c r="BJ8550" s="136"/>
    </row>
    <row r="8551" spans="5:62" ht="14.25" customHeight="1" x14ac:dyDescent="0.25">
      <c r="E8551" s="113"/>
      <c r="H8551" s="133"/>
      <c r="T8551" s="133"/>
      <c r="X8551" s="131"/>
      <c r="Y8551" s="133"/>
      <c r="AJ8551" s="133"/>
      <c r="AO8551" s="135"/>
      <c r="AP8551" s="135"/>
      <c r="BJ8551" s="136"/>
    </row>
    <row r="8552" spans="5:62" ht="14.25" customHeight="1" x14ac:dyDescent="0.25">
      <c r="E8552" s="113"/>
      <c r="H8552" s="133"/>
      <c r="T8552" s="133"/>
      <c r="X8552" s="131"/>
      <c r="Y8552" s="133"/>
      <c r="AJ8552" s="133"/>
      <c r="AO8552" s="135"/>
      <c r="AP8552" s="135"/>
      <c r="BJ8552" s="136"/>
    </row>
    <row r="8553" spans="5:62" ht="14.25" customHeight="1" x14ac:dyDescent="0.25">
      <c r="E8553" s="113"/>
      <c r="H8553" s="133"/>
      <c r="T8553" s="133"/>
      <c r="X8553" s="131"/>
      <c r="Y8553" s="133"/>
      <c r="AJ8553" s="133"/>
      <c r="AO8553" s="135"/>
      <c r="AP8553" s="135"/>
      <c r="BJ8553" s="136"/>
    </row>
    <row r="8554" spans="5:62" ht="14.25" customHeight="1" x14ac:dyDescent="0.25">
      <c r="E8554" s="113"/>
      <c r="H8554" s="133"/>
      <c r="T8554" s="133"/>
      <c r="X8554" s="131"/>
      <c r="Y8554" s="133"/>
      <c r="AJ8554" s="133"/>
      <c r="AO8554" s="135"/>
      <c r="AP8554" s="135"/>
      <c r="BJ8554" s="136"/>
    </row>
    <row r="8555" spans="5:62" ht="14.25" customHeight="1" x14ac:dyDescent="0.25">
      <c r="E8555" s="113"/>
      <c r="H8555" s="133"/>
      <c r="T8555" s="133"/>
      <c r="X8555" s="131"/>
      <c r="Y8555" s="133"/>
      <c r="AJ8555" s="133"/>
      <c r="AO8555" s="135"/>
      <c r="AP8555" s="135"/>
      <c r="BJ8555" s="136"/>
    </row>
    <row r="8556" spans="5:62" ht="14.25" customHeight="1" x14ac:dyDescent="0.25">
      <c r="E8556" s="113"/>
      <c r="H8556" s="133"/>
      <c r="T8556" s="133"/>
      <c r="X8556" s="131"/>
      <c r="Y8556" s="133"/>
      <c r="AJ8556" s="133"/>
      <c r="AO8556" s="135"/>
      <c r="AP8556" s="135"/>
      <c r="BJ8556" s="136"/>
    </row>
    <row r="8557" spans="5:62" ht="14.25" customHeight="1" x14ac:dyDescent="0.25">
      <c r="E8557" s="113"/>
      <c r="H8557" s="133"/>
      <c r="T8557" s="133"/>
      <c r="X8557" s="131"/>
      <c r="Y8557" s="133"/>
      <c r="AJ8557" s="133"/>
      <c r="AO8557" s="135"/>
      <c r="AP8557" s="135"/>
      <c r="BJ8557" s="136"/>
    </row>
    <row r="8558" spans="5:62" ht="14.25" customHeight="1" x14ac:dyDescent="0.25">
      <c r="E8558" s="113"/>
      <c r="H8558" s="133"/>
      <c r="T8558" s="133"/>
      <c r="X8558" s="131"/>
      <c r="Y8558" s="133"/>
      <c r="AJ8558" s="133"/>
      <c r="AO8558" s="135"/>
      <c r="AP8558" s="135"/>
      <c r="BJ8558" s="136"/>
    </row>
    <row r="8559" spans="5:62" ht="14.25" customHeight="1" x14ac:dyDescent="0.25">
      <c r="E8559" s="113"/>
      <c r="H8559" s="133"/>
      <c r="T8559" s="133"/>
      <c r="X8559" s="131"/>
      <c r="Y8559" s="133"/>
      <c r="AJ8559" s="133"/>
      <c r="AO8559" s="135"/>
      <c r="AP8559" s="135"/>
      <c r="BJ8559" s="136"/>
    </row>
    <row r="8560" spans="5:62" ht="14.25" customHeight="1" x14ac:dyDescent="0.25">
      <c r="E8560" s="113"/>
      <c r="H8560" s="133"/>
      <c r="T8560" s="133"/>
      <c r="X8560" s="131"/>
      <c r="Y8560" s="133"/>
      <c r="AJ8560" s="133"/>
      <c r="AO8560" s="135"/>
      <c r="AP8560" s="135"/>
      <c r="BJ8560" s="136"/>
    </row>
    <row r="8561" spans="5:62" ht="14.25" customHeight="1" x14ac:dyDescent="0.25">
      <c r="E8561" s="113"/>
      <c r="H8561" s="133"/>
      <c r="T8561" s="133"/>
      <c r="X8561" s="131"/>
      <c r="Y8561" s="133"/>
      <c r="AJ8561" s="133"/>
      <c r="AO8561" s="135"/>
      <c r="AP8561" s="135"/>
      <c r="BJ8561" s="136"/>
    </row>
    <row r="8562" spans="5:62" ht="14.25" customHeight="1" x14ac:dyDescent="0.25">
      <c r="E8562" s="113"/>
      <c r="H8562" s="133"/>
      <c r="T8562" s="133"/>
      <c r="X8562" s="131"/>
      <c r="Y8562" s="133"/>
      <c r="AJ8562" s="133"/>
      <c r="AO8562" s="135"/>
      <c r="AP8562" s="135"/>
      <c r="BJ8562" s="136"/>
    </row>
    <row r="8563" spans="5:62" ht="14.25" customHeight="1" x14ac:dyDescent="0.25">
      <c r="E8563" s="113"/>
      <c r="H8563" s="133"/>
      <c r="T8563" s="133"/>
      <c r="X8563" s="131"/>
      <c r="Y8563" s="133"/>
      <c r="AJ8563" s="133"/>
      <c r="AO8563" s="135"/>
      <c r="AP8563" s="135"/>
      <c r="BJ8563" s="136"/>
    </row>
    <row r="8564" spans="5:62" ht="14.25" customHeight="1" x14ac:dyDescent="0.25">
      <c r="E8564" s="113"/>
      <c r="H8564" s="133"/>
      <c r="T8564" s="133"/>
      <c r="X8564" s="131"/>
      <c r="Y8564" s="133"/>
      <c r="AJ8564" s="133"/>
      <c r="AO8564" s="135"/>
      <c r="AP8564" s="135"/>
      <c r="BJ8564" s="136"/>
    </row>
    <row r="8565" spans="5:62" ht="14.25" customHeight="1" x14ac:dyDescent="0.25">
      <c r="E8565" s="113"/>
      <c r="H8565" s="133"/>
      <c r="T8565" s="133"/>
      <c r="X8565" s="131"/>
      <c r="Y8565" s="133"/>
      <c r="AJ8565" s="133"/>
      <c r="AO8565" s="135"/>
      <c r="AP8565" s="135"/>
      <c r="BJ8565" s="136"/>
    </row>
    <row r="8566" spans="5:62" ht="14.25" customHeight="1" x14ac:dyDescent="0.25">
      <c r="E8566" s="113"/>
      <c r="H8566" s="133"/>
      <c r="T8566" s="133"/>
      <c r="X8566" s="131"/>
      <c r="Y8566" s="133"/>
      <c r="AJ8566" s="133"/>
      <c r="AO8566" s="135"/>
      <c r="AP8566" s="135"/>
      <c r="BJ8566" s="136"/>
    </row>
    <row r="8567" spans="5:62" ht="14.25" customHeight="1" x14ac:dyDescent="0.25">
      <c r="E8567" s="113"/>
      <c r="H8567" s="133"/>
      <c r="T8567" s="133"/>
      <c r="X8567" s="131"/>
      <c r="Y8567" s="133"/>
      <c r="AJ8567" s="133"/>
      <c r="AO8567" s="135"/>
      <c r="AP8567" s="135"/>
      <c r="BJ8567" s="136"/>
    </row>
    <row r="8568" spans="5:62" ht="14.25" customHeight="1" x14ac:dyDescent="0.25">
      <c r="E8568" s="113"/>
      <c r="H8568" s="133"/>
      <c r="T8568" s="133"/>
      <c r="X8568" s="131"/>
      <c r="Y8568" s="133"/>
      <c r="AJ8568" s="133"/>
      <c r="AO8568" s="135"/>
      <c r="AP8568" s="135"/>
      <c r="BJ8568" s="136"/>
    </row>
    <row r="8569" spans="5:62" ht="14.25" customHeight="1" x14ac:dyDescent="0.25">
      <c r="E8569" s="113"/>
      <c r="H8569" s="133"/>
      <c r="T8569" s="133"/>
      <c r="X8569" s="131"/>
      <c r="Y8569" s="133"/>
      <c r="AJ8569" s="133"/>
      <c r="AO8569" s="135"/>
      <c r="AP8569" s="135"/>
      <c r="BJ8569" s="136"/>
    </row>
    <row r="8570" spans="5:62" ht="14.25" customHeight="1" x14ac:dyDescent="0.25">
      <c r="E8570" s="113"/>
      <c r="H8570" s="133"/>
      <c r="T8570" s="133"/>
      <c r="X8570" s="131"/>
      <c r="Y8570" s="133"/>
      <c r="AJ8570" s="133"/>
      <c r="AO8570" s="135"/>
      <c r="AP8570" s="135"/>
      <c r="BJ8570" s="136"/>
    </row>
    <row r="8571" spans="5:62" ht="14.25" customHeight="1" x14ac:dyDescent="0.25">
      <c r="E8571" s="113"/>
      <c r="H8571" s="133"/>
      <c r="T8571" s="133"/>
      <c r="X8571" s="131"/>
      <c r="Y8571" s="133"/>
      <c r="AJ8571" s="133"/>
      <c r="AO8571" s="135"/>
      <c r="AP8571" s="135"/>
      <c r="BJ8571" s="136"/>
    </row>
    <row r="8572" spans="5:62" ht="14.25" customHeight="1" x14ac:dyDescent="0.25">
      <c r="E8572" s="113"/>
      <c r="H8572" s="133"/>
      <c r="T8572" s="133"/>
      <c r="X8572" s="131"/>
      <c r="Y8572" s="133"/>
      <c r="AJ8572" s="133"/>
      <c r="AO8572" s="135"/>
      <c r="AP8572" s="135"/>
      <c r="BJ8572" s="136"/>
    </row>
    <row r="8573" spans="5:62" ht="14.25" customHeight="1" x14ac:dyDescent="0.25">
      <c r="E8573" s="113"/>
      <c r="H8573" s="133"/>
      <c r="T8573" s="133"/>
      <c r="X8573" s="131"/>
      <c r="Y8573" s="133"/>
      <c r="AJ8573" s="133"/>
      <c r="AO8573" s="135"/>
      <c r="AP8573" s="135"/>
      <c r="BJ8573" s="136"/>
    </row>
    <row r="8574" spans="5:62" ht="14.25" customHeight="1" x14ac:dyDescent="0.25">
      <c r="E8574" s="113"/>
      <c r="H8574" s="133"/>
      <c r="T8574" s="133"/>
      <c r="X8574" s="131"/>
      <c r="Y8574" s="133"/>
      <c r="AJ8574" s="133"/>
      <c r="AO8574" s="135"/>
      <c r="AP8574" s="135"/>
      <c r="BJ8574" s="136"/>
    </row>
    <row r="8575" spans="5:62" ht="14.25" customHeight="1" x14ac:dyDescent="0.25">
      <c r="E8575" s="113"/>
      <c r="H8575" s="133"/>
      <c r="T8575" s="133"/>
      <c r="X8575" s="131"/>
      <c r="Y8575" s="133"/>
      <c r="AJ8575" s="133"/>
      <c r="AO8575" s="135"/>
      <c r="AP8575" s="135"/>
      <c r="BJ8575" s="136"/>
    </row>
    <row r="8576" spans="5:62" ht="14.25" customHeight="1" x14ac:dyDescent="0.25">
      <c r="E8576" s="113"/>
      <c r="H8576" s="133"/>
      <c r="T8576" s="133"/>
      <c r="X8576" s="131"/>
      <c r="Y8576" s="133"/>
      <c r="AJ8576" s="133"/>
      <c r="AO8576" s="135"/>
      <c r="AP8576" s="135"/>
      <c r="BJ8576" s="136"/>
    </row>
    <row r="8577" spans="5:62" ht="14.25" customHeight="1" x14ac:dyDescent="0.25">
      <c r="E8577" s="113"/>
      <c r="H8577" s="133"/>
      <c r="T8577" s="133"/>
      <c r="X8577" s="131"/>
      <c r="Y8577" s="133"/>
      <c r="AJ8577" s="133"/>
      <c r="AO8577" s="135"/>
      <c r="AP8577" s="135"/>
      <c r="BJ8577" s="136"/>
    </row>
    <row r="8578" spans="5:62" ht="14.25" customHeight="1" x14ac:dyDescent="0.25">
      <c r="E8578" s="113"/>
      <c r="H8578" s="133"/>
      <c r="T8578" s="133"/>
      <c r="X8578" s="131"/>
      <c r="Y8578" s="133"/>
      <c r="AJ8578" s="133"/>
      <c r="AO8578" s="135"/>
      <c r="AP8578" s="135"/>
      <c r="BJ8578" s="136"/>
    </row>
    <row r="8579" spans="5:62" ht="14.25" customHeight="1" x14ac:dyDescent="0.25">
      <c r="E8579" s="113"/>
      <c r="H8579" s="133"/>
      <c r="T8579" s="133"/>
      <c r="X8579" s="131"/>
      <c r="Y8579" s="133"/>
      <c r="AJ8579" s="133"/>
      <c r="AO8579" s="135"/>
      <c r="AP8579" s="135"/>
      <c r="BJ8579" s="136"/>
    </row>
    <row r="8580" spans="5:62" ht="14.25" customHeight="1" x14ac:dyDescent="0.25">
      <c r="E8580" s="113"/>
      <c r="H8580" s="133"/>
      <c r="T8580" s="133"/>
      <c r="X8580" s="131"/>
      <c r="Y8580" s="133"/>
      <c r="AJ8580" s="133"/>
      <c r="AO8580" s="135"/>
      <c r="AP8580" s="135"/>
      <c r="BJ8580" s="136"/>
    </row>
    <row r="8581" spans="5:62" ht="14.25" customHeight="1" x14ac:dyDescent="0.25">
      <c r="E8581" s="113"/>
      <c r="H8581" s="133"/>
      <c r="T8581" s="133"/>
      <c r="X8581" s="131"/>
      <c r="Y8581" s="133"/>
      <c r="AJ8581" s="133"/>
      <c r="AO8581" s="135"/>
      <c r="AP8581" s="135"/>
      <c r="BJ8581" s="136"/>
    </row>
    <row r="8582" spans="5:62" ht="14.25" customHeight="1" x14ac:dyDescent="0.25">
      <c r="E8582" s="113"/>
      <c r="H8582" s="133"/>
      <c r="T8582" s="133"/>
      <c r="X8582" s="131"/>
      <c r="Y8582" s="133"/>
      <c r="AJ8582" s="133"/>
      <c r="AO8582" s="135"/>
      <c r="AP8582" s="135"/>
      <c r="BJ8582" s="136"/>
    </row>
    <row r="8583" spans="5:62" ht="14.25" customHeight="1" x14ac:dyDescent="0.25">
      <c r="E8583" s="113"/>
      <c r="H8583" s="133"/>
      <c r="T8583" s="133"/>
      <c r="X8583" s="131"/>
      <c r="Y8583" s="133"/>
      <c r="AJ8583" s="133"/>
      <c r="AO8583" s="135"/>
      <c r="AP8583" s="135"/>
      <c r="BJ8583" s="136"/>
    </row>
    <row r="8584" spans="5:62" ht="14.25" customHeight="1" x14ac:dyDescent="0.25">
      <c r="E8584" s="113"/>
      <c r="H8584" s="133"/>
      <c r="T8584" s="133"/>
      <c r="X8584" s="131"/>
      <c r="Y8584" s="133"/>
      <c r="AJ8584" s="133"/>
      <c r="AO8584" s="135"/>
      <c r="AP8584" s="135"/>
      <c r="BJ8584" s="136"/>
    </row>
    <row r="8585" spans="5:62" ht="14.25" customHeight="1" x14ac:dyDescent="0.25">
      <c r="E8585" s="113"/>
      <c r="H8585" s="133"/>
      <c r="T8585" s="133"/>
      <c r="X8585" s="131"/>
      <c r="Y8585" s="133"/>
      <c r="AJ8585" s="133"/>
      <c r="AO8585" s="135"/>
      <c r="AP8585" s="135"/>
      <c r="BJ8585" s="136"/>
    </row>
    <row r="8586" spans="5:62" ht="14.25" customHeight="1" x14ac:dyDescent="0.25">
      <c r="E8586" s="113"/>
      <c r="H8586" s="133"/>
      <c r="T8586" s="133"/>
      <c r="X8586" s="131"/>
      <c r="Y8586" s="133"/>
      <c r="AJ8586" s="133"/>
      <c r="AO8586" s="135"/>
      <c r="AP8586" s="135"/>
      <c r="BJ8586" s="136"/>
    </row>
    <row r="8587" spans="5:62" ht="14.25" customHeight="1" x14ac:dyDescent="0.25">
      <c r="E8587" s="113"/>
      <c r="H8587" s="133"/>
      <c r="T8587" s="133"/>
      <c r="X8587" s="131"/>
      <c r="Y8587" s="133"/>
      <c r="AJ8587" s="133"/>
      <c r="AO8587" s="135"/>
      <c r="AP8587" s="135"/>
      <c r="BJ8587" s="136"/>
    </row>
    <row r="8588" spans="5:62" ht="14.25" customHeight="1" x14ac:dyDescent="0.25">
      <c r="E8588" s="113"/>
      <c r="H8588" s="133"/>
      <c r="T8588" s="133"/>
      <c r="X8588" s="131"/>
      <c r="Y8588" s="133"/>
      <c r="AJ8588" s="133"/>
      <c r="AO8588" s="135"/>
      <c r="AP8588" s="135"/>
      <c r="BJ8588" s="136"/>
    </row>
    <row r="8589" spans="5:62" ht="14.25" customHeight="1" x14ac:dyDescent="0.25">
      <c r="E8589" s="113"/>
      <c r="H8589" s="133"/>
      <c r="T8589" s="133"/>
      <c r="X8589" s="131"/>
      <c r="Y8589" s="133"/>
      <c r="AJ8589" s="133"/>
      <c r="AO8589" s="135"/>
      <c r="AP8589" s="135"/>
      <c r="BJ8589" s="136"/>
    </row>
    <row r="8590" spans="5:62" ht="14.25" customHeight="1" x14ac:dyDescent="0.25">
      <c r="E8590" s="113"/>
      <c r="H8590" s="133"/>
      <c r="T8590" s="133"/>
      <c r="X8590" s="131"/>
      <c r="Y8590" s="133"/>
      <c r="AJ8590" s="133"/>
      <c r="AO8590" s="135"/>
      <c r="AP8590" s="135"/>
      <c r="BJ8590" s="136"/>
    </row>
    <row r="8591" spans="5:62" ht="14.25" customHeight="1" x14ac:dyDescent="0.25">
      <c r="E8591" s="113"/>
      <c r="H8591" s="133"/>
      <c r="T8591" s="133"/>
      <c r="X8591" s="131"/>
      <c r="Y8591" s="133"/>
      <c r="AJ8591" s="133"/>
      <c r="AO8591" s="135"/>
      <c r="AP8591" s="135"/>
      <c r="BJ8591" s="136"/>
    </row>
    <row r="8592" spans="5:62" ht="14.25" customHeight="1" x14ac:dyDescent="0.25">
      <c r="E8592" s="113"/>
      <c r="H8592" s="133"/>
      <c r="T8592" s="133"/>
      <c r="X8592" s="131"/>
      <c r="Y8592" s="133"/>
      <c r="AJ8592" s="133"/>
      <c r="AO8592" s="135"/>
      <c r="AP8592" s="135"/>
      <c r="BJ8592" s="136"/>
    </row>
    <row r="8593" spans="5:62" ht="14.25" customHeight="1" x14ac:dyDescent="0.25">
      <c r="E8593" s="113"/>
      <c r="H8593" s="133"/>
      <c r="T8593" s="133"/>
      <c r="X8593" s="131"/>
      <c r="Y8593" s="133"/>
      <c r="AJ8593" s="133"/>
      <c r="AO8593" s="135"/>
      <c r="AP8593" s="135"/>
      <c r="BJ8593" s="136"/>
    </row>
    <row r="8594" spans="5:62" ht="14.25" customHeight="1" x14ac:dyDescent="0.25">
      <c r="E8594" s="113"/>
      <c r="H8594" s="133"/>
      <c r="T8594" s="133"/>
      <c r="X8594" s="131"/>
      <c r="Y8594" s="133"/>
      <c r="AJ8594" s="133"/>
      <c r="AO8594" s="135"/>
      <c r="AP8594" s="135"/>
      <c r="BJ8594" s="136"/>
    </row>
    <row r="8595" spans="5:62" ht="14.25" customHeight="1" x14ac:dyDescent="0.25">
      <c r="E8595" s="113"/>
      <c r="H8595" s="133"/>
      <c r="T8595" s="133"/>
      <c r="X8595" s="131"/>
      <c r="Y8595" s="133"/>
      <c r="AJ8595" s="133"/>
      <c r="AO8595" s="135"/>
      <c r="AP8595" s="135"/>
      <c r="BJ8595" s="136"/>
    </row>
    <row r="8596" spans="5:62" ht="14.25" customHeight="1" x14ac:dyDescent="0.25">
      <c r="E8596" s="113"/>
      <c r="H8596" s="133"/>
      <c r="T8596" s="133"/>
      <c r="X8596" s="131"/>
      <c r="Y8596" s="133"/>
      <c r="AJ8596" s="133"/>
      <c r="AO8596" s="135"/>
      <c r="AP8596" s="135"/>
      <c r="BJ8596" s="136"/>
    </row>
    <row r="8597" spans="5:62" ht="14.25" customHeight="1" x14ac:dyDescent="0.25">
      <c r="E8597" s="113"/>
      <c r="H8597" s="133"/>
      <c r="T8597" s="133"/>
      <c r="X8597" s="131"/>
      <c r="Y8597" s="133"/>
      <c r="AJ8597" s="133"/>
      <c r="AO8597" s="135"/>
      <c r="AP8597" s="135"/>
      <c r="BJ8597" s="136"/>
    </row>
    <row r="8598" spans="5:62" ht="14.25" customHeight="1" x14ac:dyDescent="0.25">
      <c r="E8598" s="113"/>
      <c r="H8598" s="133"/>
      <c r="T8598" s="133"/>
      <c r="X8598" s="131"/>
      <c r="Y8598" s="133"/>
      <c r="AJ8598" s="133"/>
      <c r="AO8598" s="135"/>
      <c r="AP8598" s="135"/>
      <c r="BJ8598" s="136"/>
    </row>
    <row r="8599" spans="5:62" ht="14.25" customHeight="1" x14ac:dyDescent="0.25">
      <c r="E8599" s="113"/>
      <c r="H8599" s="133"/>
      <c r="T8599" s="133"/>
      <c r="X8599" s="131"/>
      <c r="Y8599" s="133"/>
      <c r="AJ8599" s="133"/>
      <c r="AO8599" s="135"/>
      <c r="AP8599" s="135"/>
      <c r="BJ8599" s="136"/>
    </row>
    <row r="8600" spans="5:62" ht="14.25" customHeight="1" x14ac:dyDescent="0.25">
      <c r="E8600" s="113"/>
      <c r="H8600" s="133"/>
      <c r="T8600" s="133"/>
      <c r="X8600" s="131"/>
      <c r="Y8600" s="133"/>
      <c r="AJ8600" s="133"/>
      <c r="AO8600" s="135"/>
      <c r="AP8600" s="135"/>
      <c r="BJ8600" s="136"/>
    </row>
    <row r="8601" spans="5:62" ht="14.25" customHeight="1" x14ac:dyDescent="0.25">
      <c r="E8601" s="113"/>
      <c r="H8601" s="133"/>
      <c r="T8601" s="133"/>
      <c r="X8601" s="131"/>
      <c r="Y8601" s="133"/>
      <c r="AJ8601" s="133"/>
      <c r="AO8601" s="135"/>
      <c r="AP8601" s="135"/>
      <c r="BJ8601" s="136"/>
    </row>
    <row r="8602" spans="5:62" ht="14.25" customHeight="1" x14ac:dyDescent="0.25">
      <c r="E8602" s="113"/>
      <c r="H8602" s="133"/>
      <c r="T8602" s="133"/>
      <c r="X8602" s="131"/>
      <c r="Y8602" s="133"/>
      <c r="AJ8602" s="133"/>
      <c r="AO8602" s="135"/>
      <c r="AP8602" s="135"/>
      <c r="BJ8602" s="136"/>
    </row>
    <row r="8603" spans="5:62" ht="14.25" customHeight="1" x14ac:dyDescent="0.25">
      <c r="E8603" s="113"/>
      <c r="H8603" s="133"/>
      <c r="T8603" s="133"/>
      <c r="X8603" s="131"/>
      <c r="Y8603" s="133"/>
      <c r="AJ8603" s="133"/>
      <c r="AO8603" s="135"/>
      <c r="AP8603" s="135"/>
      <c r="BJ8603" s="136"/>
    </row>
    <row r="8604" spans="5:62" ht="14.25" customHeight="1" x14ac:dyDescent="0.25">
      <c r="E8604" s="113"/>
      <c r="H8604" s="133"/>
      <c r="T8604" s="133"/>
      <c r="X8604" s="131"/>
      <c r="Y8604" s="133"/>
      <c r="AJ8604" s="133"/>
      <c r="AO8604" s="135"/>
      <c r="AP8604" s="135"/>
      <c r="BJ8604" s="136"/>
    </row>
    <row r="8605" spans="5:62" ht="14.25" customHeight="1" x14ac:dyDescent="0.25">
      <c r="E8605" s="113"/>
      <c r="H8605" s="133"/>
      <c r="T8605" s="133"/>
      <c r="X8605" s="131"/>
      <c r="Y8605" s="133"/>
      <c r="AJ8605" s="133"/>
      <c r="AO8605" s="135"/>
      <c r="AP8605" s="135"/>
      <c r="BJ8605" s="136"/>
    </row>
    <row r="8606" spans="5:62" ht="14.25" customHeight="1" x14ac:dyDescent="0.25">
      <c r="E8606" s="113"/>
      <c r="H8606" s="133"/>
      <c r="T8606" s="133"/>
      <c r="X8606" s="131"/>
      <c r="Y8606" s="133"/>
      <c r="AJ8606" s="133"/>
      <c r="AO8606" s="135"/>
      <c r="AP8606" s="135"/>
      <c r="BJ8606" s="136"/>
    </row>
    <row r="8607" spans="5:62" ht="14.25" customHeight="1" x14ac:dyDescent="0.25">
      <c r="E8607" s="113"/>
      <c r="H8607" s="133"/>
      <c r="T8607" s="133"/>
      <c r="X8607" s="131"/>
      <c r="Y8607" s="133"/>
      <c r="AJ8607" s="133"/>
      <c r="AO8607" s="135"/>
      <c r="AP8607" s="135"/>
      <c r="BJ8607" s="136"/>
    </row>
    <row r="8608" spans="5:62" ht="14.25" customHeight="1" x14ac:dyDescent="0.25">
      <c r="E8608" s="113"/>
      <c r="H8608" s="133"/>
      <c r="T8608" s="133"/>
      <c r="X8608" s="131"/>
      <c r="Y8608" s="133"/>
      <c r="AJ8608" s="133"/>
      <c r="AO8608" s="135"/>
      <c r="AP8608" s="135"/>
      <c r="BJ8608" s="136"/>
    </row>
    <row r="8609" spans="5:62" ht="14.25" customHeight="1" x14ac:dyDescent="0.25">
      <c r="E8609" s="113"/>
      <c r="H8609" s="133"/>
      <c r="T8609" s="133"/>
      <c r="X8609" s="131"/>
      <c r="Y8609" s="133"/>
      <c r="AJ8609" s="133"/>
      <c r="AO8609" s="135"/>
      <c r="AP8609" s="135"/>
      <c r="BJ8609" s="136"/>
    </row>
    <row r="8610" spans="5:62" ht="14.25" customHeight="1" x14ac:dyDescent="0.25">
      <c r="E8610" s="113"/>
      <c r="H8610" s="133"/>
      <c r="T8610" s="133"/>
      <c r="X8610" s="131"/>
      <c r="Y8610" s="133"/>
      <c r="AJ8610" s="133"/>
      <c r="AO8610" s="135"/>
      <c r="AP8610" s="135"/>
      <c r="BJ8610" s="136"/>
    </row>
    <row r="8611" spans="5:62" ht="14.25" customHeight="1" x14ac:dyDescent="0.25">
      <c r="E8611" s="113"/>
      <c r="H8611" s="133"/>
      <c r="T8611" s="133"/>
      <c r="X8611" s="131"/>
      <c r="Y8611" s="133"/>
      <c r="AJ8611" s="133"/>
      <c r="AO8611" s="135"/>
      <c r="AP8611" s="135"/>
      <c r="BJ8611" s="136"/>
    </row>
    <row r="8612" spans="5:62" ht="14.25" customHeight="1" x14ac:dyDescent="0.25">
      <c r="E8612" s="113"/>
      <c r="H8612" s="133"/>
      <c r="T8612" s="133"/>
      <c r="X8612" s="131"/>
      <c r="Y8612" s="133"/>
      <c r="AJ8612" s="133"/>
      <c r="AO8612" s="135"/>
      <c r="AP8612" s="135"/>
      <c r="BJ8612" s="136"/>
    </row>
    <row r="8613" spans="5:62" ht="14.25" customHeight="1" x14ac:dyDescent="0.25">
      <c r="E8613" s="113"/>
      <c r="H8613" s="133"/>
      <c r="T8613" s="133"/>
      <c r="X8613" s="131"/>
      <c r="Y8613" s="133"/>
      <c r="AJ8613" s="133"/>
      <c r="AO8613" s="135"/>
      <c r="AP8613" s="135"/>
      <c r="BJ8613" s="136"/>
    </row>
    <row r="8614" spans="5:62" ht="14.25" customHeight="1" x14ac:dyDescent="0.25">
      <c r="E8614" s="113"/>
      <c r="H8614" s="133"/>
      <c r="T8614" s="133"/>
      <c r="X8614" s="131"/>
      <c r="Y8614" s="133"/>
      <c r="AJ8614" s="133"/>
      <c r="AO8614" s="135"/>
      <c r="AP8614" s="135"/>
      <c r="BJ8614" s="136"/>
    </row>
    <row r="8615" spans="5:62" ht="14.25" customHeight="1" x14ac:dyDescent="0.25">
      <c r="E8615" s="113"/>
      <c r="H8615" s="133"/>
      <c r="T8615" s="133"/>
      <c r="X8615" s="131"/>
      <c r="Y8615" s="133"/>
      <c r="AJ8615" s="133"/>
      <c r="AO8615" s="135"/>
      <c r="AP8615" s="135"/>
      <c r="BJ8615" s="136"/>
    </row>
    <row r="8616" spans="5:62" ht="14.25" customHeight="1" x14ac:dyDescent="0.25">
      <c r="E8616" s="113"/>
      <c r="H8616" s="133"/>
      <c r="T8616" s="133"/>
      <c r="X8616" s="131"/>
      <c r="Y8616" s="133"/>
      <c r="AJ8616" s="133"/>
      <c r="AO8616" s="135"/>
      <c r="AP8616" s="135"/>
      <c r="BJ8616" s="136"/>
    </row>
    <row r="8617" spans="5:62" ht="14.25" customHeight="1" x14ac:dyDescent="0.25">
      <c r="E8617" s="113"/>
      <c r="H8617" s="133"/>
      <c r="T8617" s="133"/>
      <c r="X8617" s="131"/>
      <c r="Y8617" s="133"/>
      <c r="AJ8617" s="133"/>
      <c r="AO8617" s="135"/>
      <c r="AP8617" s="135"/>
      <c r="BJ8617" s="136"/>
    </row>
    <row r="8618" spans="5:62" ht="14.25" customHeight="1" x14ac:dyDescent="0.25">
      <c r="E8618" s="113"/>
      <c r="H8618" s="133"/>
      <c r="T8618" s="133"/>
      <c r="X8618" s="131"/>
      <c r="Y8618" s="133"/>
      <c r="AJ8618" s="133"/>
      <c r="AO8618" s="135"/>
      <c r="AP8618" s="135"/>
      <c r="BJ8618" s="136"/>
    </row>
    <row r="8619" spans="5:62" ht="14.25" customHeight="1" x14ac:dyDescent="0.25">
      <c r="E8619" s="113"/>
      <c r="H8619" s="133"/>
      <c r="T8619" s="133"/>
      <c r="X8619" s="131"/>
      <c r="Y8619" s="133"/>
      <c r="AJ8619" s="133"/>
      <c r="AO8619" s="135"/>
      <c r="AP8619" s="135"/>
      <c r="BJ8619" s="136"/>
    </row>
    <row r="8620" spans="5:62" ht="14.25" customHeight="1" x14ac:dyDescent="0.25">
      <c r="E8620" s="113"/>
      <c r="H8620" s="133"/>
      <c r="T8620" s="133"/>
      <c r="X8620" s="131"/>
      <c r="Y8620" s="133"/>
      <c r="AJ8620" s="133"/>
      <c r="AO8620" s="135"/>
      <c r="AP8620" s="135"/>
      <c r="BJ8620" s="136"/>
    </row>
    <row r="8621" spans="5:62" ht="14.25" customHeight="1" x14ac:dyDescent="0.25">
      <c r="E8621" s="113"/>
      <c r="H8621" s="133"/>
      <c r="T8621" s="133"/>
      <c r="X8621" s="131"/>
      <c r="Y8621" s="133"/>
      <c r="AJ8621" s="133"/>
      <c r="AO8621" s="135"/>
      <c r="AP8621" s="135"/>
      <c r="BJ8621" s="136"/>
    </row>
    <row r="8622" spans="5:62" ht="14.25" customHeight="1" x14ac:dyDescent="0.25">
      <c r="E8622" s="113"/>
      <c r="H8622" s="133"/>
      <c r="T8622" s="133"/>
      <c r="X8622" s="131"/>
      <c r="Y8622" s="133"/>
      <c r="AJ8622" s="133"/>
      <c r="AO8622" s="135"/>
      <c r="AP8622" s="135"/>
      <c r="BJ8622" s="136"/>
    </row>
    <row r="8623" spans="5:62" ht="14.25" customHeight="1" x14ac:dyDescent="0.25">
      <c r="E8623" s="113"/>
      <c r="H8623" s="133"/>
      <c r="T8623" s="133"/>
      <c r="X8623" s="131"/>
      <c r="Y8623" s="133"/>
      <c r="AJ8623" s="133"/>
      <c r="AO8623" s="135"/>
      <c r="AP8623" s="135"/>
      <c r="BJ8623" s="136"/>
    </row>
    <row r="8624" spans="5:62" ht="14.25" customHeight="1" x14ac:dyDescent="0.25">
      <c r="E8624" s="113"/>
      <c r="H8624" s="133"/>
      <c r="T8624" s="133"/>
      <c r="X8624" s="131"/>
      <c r="Y8624" s="133"/>
      <c r="AJ8624" s="133"/>
      <c r="AO8624" s="135"/>
      <c r="AP8624" s="135"/>
      <c r="BJ8624" s="136"/>
    </row>
    <row r="8625" spans="5:62" ht="14.25" customHeight="1" x14ac:dyDescent="0.25">
      <c r="E8625" s="113"/>
      <c r="H8625" s="133"/>
      <c r="T8625" s="133"/>
      <c r="X8625" s="131"/>
      <c r="Y8625" s="133"/>
      <c r="AJ8625" s="133"/>
      <c r="AO8625" s="135"/>
      <c r="AP8625" s="135"/>
      <c r="BJ8625" s="136"/>
    </row>
    <row r="8626" spans="5:62" ht="14.25" customHeight="1" x14ac:dyDescent="0.25">
      <c r="E8626" s="113"/>
      <c r="H8626" s="133"/>
      <c r="T8626" s="133"/>
      <c r="X8626" s="131"/>
      <c r="Y8626" s="133"/>
      <c r="AJ8626" s="133"/>
      <c r="AO8626" s="135"/>
      <c r="AP8626" s="135"/>
      <c r="BJ8626" s="136"/>
    </row>
    <row r="8627" spans="5:62" ht="14.25" customHeight="1" x14ac:dyDescent="0.25">
      <c r="E8627" s="113"/>
      <c r="H8627" s="133"/>
      <c r="T8627" s="133"/>
      <c r="X8627" s="131"/>
      <c r="Y8627" s="133"/>
      <c r="AJ8627" s="133"/>
      <c r="AO8627" s="135"/>
      <c r="AP8627" s="135"/>
      <c r="BJ8627" s="136"/>
    </row>
    <row r="8628" spans="5:62" ht="14.25" customHeight="1" x14ac:dyDescent="0.25">
      <c r="E8628" s="113"/>
      <c r="H8628" s="133"/>
      <c r="T8628" s="133"/>
      <c r="X8628" s="131"/>
      <c r="Y8628" s="133"/>
      <c r="AJ8628" s="133"/>
      <c r="AO8628" s="135"/>
      <c r="AP8628" s="135"/>
      <c r="BJ8628" s="136"/>
    </row>
    <row r="8629" spans="5:62" ht="14.25" customHeight="1" x14ac:dyDescent="0.25">
      <c r="E8629" s="113"/>
      <c r="H8629" s="133"/>
      <c r="T8629" s="133"/>
      <c r="X8629" s="131"/>
      <c r="Y8629" s="133"/>
      <c r="AJ8629" s="133"/>
      <c r="AO8629" s="135"/>
      <c r="AP8629" s="135"/>
      <c r="BJ8629" s="136"/>
    </row>
    <row r="8630" spans="5:62" ht="14.25" customHeight="1" x14ac:dyDescent="0.25">
      <c r="E8630" s="113"/>
      <c r="H8630" s="133"/>
      <c r="T8630" s="133"/>
      <c r="X8630" s="131"/>
      <c r="Y8630" s="133"/>
      <c r="AJ8630" s="133"/>
      <c r="AO8630" s="135"/>
      <c r="AP8630" s="135"/>
      <c r="BJ8630" s="136"/>
    </row>
    <row r="8631" spans="5:62" ht="14.25" customHeight="1" x14ac:dyDescent="0.25">
      <c r="E8631" s="113"/>
      <c r="H8631" s="133"/>
      <c r="T8631" s="133"/>
      <c r="X8631" s="131"/>
      <c r="Y8631" s="133"/>
      <c r="AJ8631" s="133"/>
      <c r="AO8631" s="135"/>
      <c r="AP8631" s="135"/>
      <c r="BJ8631" s="136"/>
    </row>
    <row r="8632" spans="5:62" ht="14.25" customHeight="1" x14ac:dyDescent="0.25">
      <c r="E8632" s="113"/>
      <c r="H8632" s="133"/>
      <c r="T8632" s="133"/>
      <c r="X8632" s="131"/>
      <c r="Y8632" s="133"/>
      <c r="AJ8632" s="133"/>
      <c r="AO8632" s="135"/>
      <c r="AP8632" s="135"/>
      <c r="BJ8632" s="136"/>
    </row>
    <row r="8633" spans="5:62" ht="14.25" customHeight="1" x14ac:dyDescent="0.25">
      <c r="E8633" s="113"/>
      <c r="H8633" s="133"/>
      <c r="T8633" s="133"/>
      <c r="X8633" s="131"/>
      <c r="Y8633" s="133"/>
      <c r="AJ8633" s="133"/>
      <c r="AO8633" s="135"/>
      <c r="AP8633" s="135"/>
      <c r="BJ8633" s="136"/>
    </row>
    <row r="8634" spans="5:62" ht="14.25" customHeight="1" x14ac:dyDescent="0.25">
      <c r="E8634" s="113"/>
      <c r="H8634" s="133"/>
      <c r="T8634" s="133"/>
      <c r="X8634" s="131"/>
      <c r="Y8634" s="133"/>
      <c r="AJ8634" s="133"/>
      <c r="AO8634" s="135"/>
      <c r="AP8634" s="135"/>
      <c r="BJ8634" s="136"/>
    </row>
    <row r="8635" spans="5:62" ht="14.25" customHeight="1" x14ac:dyDescent="0.25">
      <c r="E8635" s="113"/>
      <c r="H8635" s="133"/>
      <c r="T8635" s="133"/>
      <c r="X8635" s="131"/>
      <c r="Y8635" s="133"/>
      <c r="AJ8635" s="133"/>
      <c r="AO8635" s="135"/>
      <c r="AP8635" s="135"/>
      <c r="BJ8635" s="136"/>
    </row>
    <row r="8636" spans="5:62" ht="14.25" customHeight="1" x14ac:dyDescent="0.25">
      <c r="E8636" s="113"/>
      <c r="H8636" s="133"/>
      <c r="T8636" s="133"/>
      <c r="X8636" s="131"/>
      <c r="Y8636" s="133"/>
      <c r="AJ8636" s="133"/>
      <c r="AO8636" s="135"/>
      <c r="AP8636" s="135"/>
      <c r="BJ8636" s="136"/>
    </row>
    <row r="8637" spans="5:62" ht="14.25" customHeight="1" x14ac:dyDescent="0.25">
      <c r="E8637" s="113"/>
      <c r="H8637" s="133"/>
      <c r="T8637" s="133"/>
      <c r="X8637" s="131"/>
      <c r="Y8637" s="133"/>
      <c r="AJ8637" s="133"/>
      <c r="AO8637" s="135"/>
      <c r="AP8637" s="135"/>
      <c r="BJ8637" s="136"/>
    </row>
    <row r="8638" spans="5:62" ht="14.25" customHeight="1" x14ac:dyDescent="0.25">
      <c r="E8638" s="113"/>
      <c r="H8638" s="133"/>
      <c r="T8638" s="133"/>
      <c r="X8638" s="131"/>
      <c r="Y8638" s="133"/>
      <c r="AJ8638" s="133"/>
      <c r="AO8638" s="135"/>
      <c r="AP8638" s="135"/>
      <c r="BJ8638" s="136"/>
    </row>
    <row r="8639" spans="5:62" ht="14.25" customHeight="1" x14ac:dyDescent="0.25">
      <c r="E8639" s="113"/>
      <c r="H8639" s="133"/>
      <c r="T8639" s="133"/>
      <c r="X8639" s="131"/>
      <c r="Y8639" s="133"/>
      <c r="AJ8639" s="133"/>
      <c r="AO8639" s="135"/>
      <c r="AP8639" s="135"/>
      <c r="BJ8639" s="136"/>
    </row>
    <row r="8640" spans="5:62" ht="14.25" customHeight="1" x14ac:dyDescent="0.25">
      <c r="E8640" s="113"/>
      <c r="H8640" s="133"/>
      <c r="T8640" s="133"/>
      <c r="X8640" s="131"/>
      <c r="Y8640" s="133"/>
      <c r="AJ8640" s="133"/>
      <c r="AO8640" s="135"/>
      <c r="AP8640" s="135"/>
      <c r="BJ8640" s="136"/>
    </row>
    <row r="8641" spans="5:62" ht="14.25" customHeight="1" x14ac:dyDescent="0.25">
      <c r="E8641" s="113"/>
      <c r="H8641" s="133"/>
      <c r="T8641" s="133"/>
      <c r="X8641" s="131"/>
      <c r="Y8641" s="133"/>
      <c r="AJ8641" s="133"/>
      <c r="AO8641" s="135"/>
      <c r="AP8641" s="135"/>
      <c r="BJ8641" s="136"/>
    </row>
    <row r="8642" spans="5:62" ht="14.25" customHeight="1" x14ac:dyDescent="0.25">
      <c r="E8642" s="113"/>
      <c r="H8642" s="133"/>
      <c r="T8642" s="133"/>
      <c r="X8642" s="131"/>
      <c r="Y8642" s="133"/>
      <c r="AJ8642" s="133"/>
      <c r="AO8642" s="135"/>
      <c r="AP8642" s="135"/>
      <c r="BJ8642" s="136"/>
    </row>
    <row r="8643" spans="5:62" ht="14.25" customHeight="1" x14ac:dyDescent="0.25">
      <c r="E8643" s="113"/>
      <c r="H8643" s="133"/>
      <c r="T8643" s="133"/>
      <c r="X8643" s="131"/>
      <c r="Y8643" s="133"/>
      <c r="AJ8643" s="133"/>
      <c r="AO8643" s="135"/>
      <c r="AP8643" s="135"/>
      <c r="BJ8643" s="136"/>
    </row>
    <row r="8644" spans="5:62" ht="14.25" customHeight="1" x14ac:dyDescent="0.25">
      <c r="E8644" s="113"/>
      <c r="H8644" s="133"/>
      <c r="T8644" s="133"/>
      <c r="X8644" s="131"/>
      <c r="Y8644" s="133"/>
      <c r="AJ8644" s="133"/>
      <c r="AO8644" s="135"/>
      <c r="AP8644" s="135"/>
      <c r="BJ8644" s="136"/>
    </row>
    <row r="8645" spans="5:62" ht="14.25" customHeight="1" x14ac:dyDescent="0.25">
      <c r="E8645" s="113"/>
      <c r="H8645" s="133"/>
      <c r="T8645" s="133"/>
      <c r="X8645" s="131"/>
      <c r="Y8645" s="133"/>
      <c r="AJ8645" s="133"/>
      <c r="AO8645" s="135"/>
      <c r="AP8645" s="135"/>
      <c r="BJ8645" s="136"/>
    </row>
    <row r="8646" spans="5:62" ht="14.25" customHeight="1" x14ac:dyDescent="0.25">
      <c r="E8646" s="113"/>
      <c r="H8646" s="133"/>
      <c r="T8646" s="133"/>
      <c r="X8646" s="131"/>
      <c r="Y8646" s="133"/>
      <c r="AJ8646" s="133"/>
      <c r="AO8646" s="135"/>
      <c r="AP8646" s="135"/>
      <c r="BJ8646" s="136"/>
    </row>
    <row r="8647" spans="5:62" ht="14.25" customHeight="1" x14ac:dyDescent="0.25">
      <c r="E8647" s="113"/>
      <c r="H8647" s="133"/>
      <c r="T8647" s="133"/>
      <c r="X8647" s="131"/>
      <c r="Y8647" s="133"/>
      <c r="AJ8647" s="133"/>
      <c r="AO8647" s="135"/>
      <c r="AP8647" s="135"/>
      <c r="BJ8647" s="136"/>
    </row>
    <row r="8648" spans="5:62" ht="14.25" customHeight="1" x14ac:dyDescent="0.25">
      <c r="E8648" s="113"/>
      <c r="H8648" s="133"/>
      <c r="T8648" s="133"/>
      <c r="X8648" s="131"/>
      <c r="Y8648" s="133"/>
      <c r="AJ8648" s="133"/>
      <c r="AO8648" s="135"/>
      <c r="AP8648" s="135"/>
      <c r="BJ8648" s="136"/>
    </row>
    <row r="8649" spans="5:62" ht="14.25" customHeight="1" x14ac:dyDescent="0.25">
      <c r="E8649" s="113"/>
      <c r="H8649" s="133"/>
      <c r="T8649" s="133"/>
      <c r="X8649" s="131"/>
      <c r="Y8649" s="133"/>
      <c r="AJ8649" s="133"/>
      <c r="AO8649" s="135"/>
      <c r="AP8649" s="135"/>
      <c r="BJ8649" s="136"/>
    </row>
    <row r="8650" spans="5:62" ht="14.25" customHeight="1" x14ac:dyDescent="0.25">
      <c r="E8650" s="113"/>
      <c r="H8650" s="133"/>
      <c r="T8650" s="133"/>
      <c r="X8650" s="131"/>
      <c r="Y8650" s="133"/>
      <c r="AJ8650" s="133"/>
      <c r="AO8650" s="135"/>
      <c r="AP8650" s="135"/>
      <c r="BJ8650" s="136"/>
    </row>
    <row r="8651" spans="5:62" ht="14.25" customHeight="1" x14ac:dyDescent="0.25">
      <c r="E8651" s="113"/>
      <c r="H8651" s="133"/>
      <c r="T8651" s="133"/>
      <c r="X8651" s="131"/>
      <c r="Y8651" s="133"/>
      <c r="AJ8651" s="133"/>
      <c r="AO8651" s="135"/>
      <c r="AP8651" s="135"/>
      <c r="BJ8651" s="136"/>
    </row>
    <row r="8652" spans="5:62" ht="14.25" customHeight="1" x14ac:dyDescent="0.25">
      <c r="E8652" s="113"/>
      <c r="H8652" s="133"/>
      <c r="T8652" s="133"/>
      <c r="X8652" s="131"/>
      <c r="Y8652" s="133"/>
      <c r="AJ8652" s="133"/>
      <c r="AO8652" s="135"/>
      <c r="AP8652" s="135"/>
      <c r="BJ8652" s="136"/>
    </row>
    <row r="8653" spans="5:62" ht="14.25" customHeight="1" x14ac:dyDescent="0.25">
      <c r="E8653" s="113"/>
      <c r="H8653" s="133"/>
      <c r="T8653" s="133"/>
      <c r="X8653" s="131"/>
      <c r="Y8653" s="133"/>
      <c r="AJ8653" s="133"/>
      <c r="AO8653" s="135"/>
      <c r="AP8653" s="135"/>
      <c r="BJ8653" s="136"/>
    </row>
    <row r="8654" spans="5:62" ht="14.25" customHeight="1" x14ac:dyDescent="0.25">
      <c r="E8654" s="113"/>
      <c r="H8654" s="133"/>
      <c r="T8654" s="133"/>
      <c r="X8654" s="131"/>
      <c r="Y8654" s="133"/>
      <c r="AJ8654" s="133"/>
      <c r="AO8654" s="135"/>
      <c r="AP8654" s="135"/>
      <c r="BJ8654" s="136"/>
    </row>
    <row r="8655" spans="5:62" ht="14.25" customHeight="1" x14ac:dyDescent="0.25">
      <c r="E8655" s="113"/>
      <c r="H8655" s="133"/>
      <c r="T8655" s="133"/>
      <c r="X8655" s="131"/>
      <c r="Y8655" s="133"/>
      <c r="AJ8655" s="133"/>
      <c r="AO8655" s="135"/>
      <c r="AP8655" s="135"/>
      <c r="BJ8655" s="136"/>
    </row>
    <row r="8656" spans="5:62" ht="14.25" customHeight="1" x14ac:dyDescent="0.25">
      <c r="E8656" s="113"/>
      <c r="H8656" s="133"/>
      <c r="T8656" s="133"/>
      <c r="X8656" s="131"/>
      <c r="Y8656" s="133"/>
      <c r="AJ8656" s="133"/>
      <c r="AO8656" s="135"/>
      <c r="AP8656" s="135"/>
      <c r="BJ8656" s="136"/>
    </row>
    <row r="8657" spans="5:62" ht="14.25" customHeight="1" x14ac:dyDescent="0.25">
      <c r="E8657" s="113"/>
      <c r="H8657" s="133"/>
      <c r="T8657" s="133"/>
      <c r="X8657" s="131"/>
      <c r="Y8657" s="133"/>
      <c r="AJ8657" s="133"/>
      <c r="AO8657" s="135"/>
      <c r="AP8657" s="135"/>
      <c r="BJ8657" s="136"/>
    </row>
    <row r="8658" spans="5:62" ht="14.25" customHeight="1" x14ac:dyDescent="0.25">
      <c r="E8658" s="113"/>
      <c r="H8658" s="133"/>
      <c r="T8658" s="133"/>
      <c r="X8658" s="131"/>
      <c r="Y8658" s="133"/>
      <c r="AJ8658" s="133"/>
      <c r="AO8658" s="135"/>
      <c r="AP8658" s="135"/>
      <c r="BJ8658" s="136"/>
    </row>
    <row r="8659" spans="5:62" ht="14.25" customHeight="1" x14ac:dyDescent="0.25">
      <c r="E8659" s="113"/>
      <c r="H8659" s="133"/>
      <c r="T8659" s="133"/>
      <c r="X8659" s="131"/>
      <c r="Y8659" s="133"/>
      <c r="AJ8659" s="133"/>
      <c r="AO8659" s="135"/>
      <c r="AP8659" s="135"/>
      <c r="BJ8659" s="136"/>
    </row>
    <row r="8660" spans="5:62" ht="14.25" customHeight="1" x14ac:dyDescent="0.25">
      <c r="E8660" s="113"/>
      <c r="H8660" s="133"/>
      <c r="T8660" s="133"/>
      <c r="X8660" s="131"/>
      <c r="Y8660" s="133"/>
      <c r="AJ8660" s="133"/>
      <c r="AO8660" s="135"/>
      <c r="AP8660" s="135"/>
      <c r="BJ8660" s="136"/>
    </row>
    <row r="8661" spans="5:62" ht="14.25" customHeight="1" x14ac:dyDescent="0.25">
      <c r="E8661" s="113"/>
      <c r="H8661" s="133"/>
      <c r="T8661" s="133"/>
      <c r="X8661" s="131"/>
      <c r="Y8661" s="133"/>
      <c r="AJ8661" s="133"/>
      <c r="AO8661" s="135"/>
      <c r="AP8661" s="135"/>
      <c r="BJ8661" s="136"/>
    </row>
    <row r="8662" spans="5:62" ht="14.25" customHeight="1" x14ac:dyDescent="0.25">
      <c r="E8662" s="113"/>
      <c r="H8662" s="133"/>
      <c r="T8662" s="133"/>
      <c r="X8662" s="131"/>
      <c r="Y8662" s="133"/>
      <c r="AJ8662" s="133"/>
      <c r="AO8662" s="135"/>
      <c r="AP8662" s="135"/>
      <c r="BJ8662" s="136"/>
    </row>
    <row r="8663" spans="5:62" ht="14.25" customHeight="1" x14ac:dyDescent="0.25">
      <c r="E8663" s="113"/>
      <c r="H8663" s="133"/>
      <c r="T8663" s="133"/>
      <c r="X8663" s="131"/>
      <c r="Y8663" s="133"/>
      <c r="AJ8663" s="133"/>
      <c r="AO8663" s="135"/>
      <c r="AP8663" s="135"/>
      <c r="BJ8663" s="136"/>
    </row>
    <row r="8664" spans="5:62" ht="14.25" customHeight="1" x14ac:dyDescent="0.25">
      <c r="E8664" s="113"/>
      <c r="H8664" s="133"/>
      <c r="T8664" s="133"/>
      <c r="X8664" s="131"/>
      <c r="Y8664" s="133"/>
      <c r="AJ8664" s="133"/>
      <c r="AO8664" s="135"/>
      <c r="AP8664" s="135"/>
      <c r="BJ8664" s="136"/>
    </row>
    <row r="8665" spans="5:62" ht="14.25" customHeight="1" x14ac:dyDescent="0.25">
      <c r="E8665" s="113"/>
      <c r="H8665" s="133"/>
      <c r="T8665" s="133"/>
      <c r="X8665" s="131"/>
      <c r="Y8665" s="133"/>
      <c r="AJ8665" s="133"/>
      <c r="AO8665" s="135"/>
      <c r="AP8665" s="135"/>
      <c r="BJ8665" s="136"/>
    </row>
    <row r="8666" spans="5:62" ht="14.25" customHeight="1" x14ac:dyDescent="0.25">
      <c r="E8666" s="113"/>
      <c r="H8666" s="133"/>
      <c r="T8666" s="133"/>
      <c r="X8666" s="131"/>
      <c r="Y8666" s="133"/>
      <c r="AJ8666" s="133"/>
      <c r="AO8666" s="135"/>
      <c r="AP8666" s="135"/>
      <c r="BJ8666" s="136"/>
    </row>
    <row r="8667" spans="5:62" ht="14.25" customHeight="1" x14ac:dyDescent="0.25">
      <c r="E8667" s="113"/>
      <c r="H8667" s="133"/>
      <c r="T8667" s="133"/>
      <c r="X8667" s="131"/>
      <c r="Y8667" s="133"/>
      <c r="AJ8667" s="133"/>
      <c r="AO8667" s="135"/>
      <c r="AP8667" s="135"/>
      <c r="BJ8667" s="136"/>
    </row>
    <row r="8668" spans="5:62" ht="14.25" customHeight="1" x14ac:dyDescent="0.25">
      <c r="E8668" s="113"/>
      <c r="H8668" s="133"/>
      <c r="T8668" s="133"/>
      <c r="X8668" s="131"/>
      <c r="Y8668" s="133"/>
      <c r="AJ8668" s="133"/>
      <c r="AO8668" s="135"/>
      <c r="AP8668" s="135"/>
      <c r="BJ8668" s="136"/>
    </row>
    <row r="8669" spans="5:62" ht="14.25" customHeight="1" x14ac:dyDescent="0.25">
      <c r="E8669" s="113"/>
      <c r="H8669" s="133"/>
      <c r="T8669" s="133"/>
      <c r="X8669" s="131"/>
      <c r="Y8669" s="133"/>
      <c r="AJ8669" s="133"/>
      <c r="AO8669" s="135"/>
      <c r="AP8669" s="135"/>
      <c r="BJ8669" s="136"/>
    </row>
    <row r="8670" spans="5:62" ht="14.25" customHeight="1" x14ac:dyDescent="0.25">
      <c r="E8670" s="113"/>
      <c r="H8670" s="133"/>
      <c r="T8670" s="133"/>
      <c r="X8670" s="131"/>
      <c r="Y8670" s="133"/>
      <c r="AJ8670" s="133"/>
      <c r="AO8670" s="135"/>
      <c r="AP8670" s="135"/>
      <c r="BJ8670" s="136"/>
    </row>
    <row r="8671" spans="5:62" ht="14.25" customHeight="1" x14ac:dyDescent="0.25">
      <c r="E8671" s="113"/>
      <c r="H8671" s="133"/>
      <c r="T8671" s="133"/>
      <c r="X8671" s="131"/>
      <c r="Y8671" s="133"/>
      <c r="AJ8671" s="133"/>
      <c r="AO8671" s="135"/>
      <c r="AP8671" s="135"/>
      <c r="BJ8671" s="136"/>
    </row>
    <row r="8672" spans="5:62" ht="14.25" customHeight="1" x14ac:dyDescent="0.25">
      <c r="E8672" s="113"/>
      <c r="H8672" s="133"/>
      <c r="T8672" s="133"/>
      <c r="X8672" s="131"/>
      <c r="Y8672" s="133"/>
      <c r="AJ8672" s="133"/>
      <c r="AO8672" s="135"/>
      <c r="AP8672" s="135"/>
      <c r="BJ8672" s="136"/>
    </row>
    <row r="8673" spans="5:62" ht="14.25" customHeight="1" x14ac:dyDescent="0.25">
      <c r="E8673" s="113"/>
      <c r="H8673" s="133"/>
      <c r="T8673" s="133"/>
      <c r="X8673" s="131"/>
      <c r="Y8673" s="133"/>
      <c r="AJ8673" s="133"/>
      <c r="AO8673" s="135"/>
      <c r="AP8673" s="135"/>
      <c r="BJ8673" s="136"/>
    </row>
    <row r="8674" spans="5:62" ht="14.25" customHeight="1" x14ac:dyDescent="0.25">
      <c r="E8674" s="113"/>
      <c r="H8674" s="133"/>
      <c r="T8674" s="133"/>
      <c r="X8674" s="131"/>
      <c r="Y8674" s="133"/>
      <c r="AJ8674" s="133"/>
      <c r="AO8674" s="135"/>
      <c r="AP8674" s="135"/>
      <c r="BJ8674" s="136"/>
    </row>
    <row r="8675" spans="5:62" ht="14.25" customHeight="1" x14ac:dyDescent="0.25">
      <c r="E8675" s="113"/>
      <c r="H8675" s="133"/>
      <c r="T8675" s="133"/>
      <c r="X8675" s="131"/>
      <c r="Y8675" s="133"/>
      <c r="AJ8675" s="133"/>
      <c r="AO8675" s="135"/>
      <c r="AP8675" s="135"/>
      <c r="BJ8675" s="136"/>
    </row>
    <row r="8676" spans="5:62" ht="14.25" customHeight="1" x14ac:dyDescent="0.25">
      <c r="E8676" s="113"/>
      <c r="H8676" s="133"/>
      <c r="T8676" s="133"/>
      <c r="X8676" s="131"/>
      <c r="Y8676" s="133"/>
      <c r="AJ8676" s="133"/>
      <c r="AO8676" s="135"/>
      <c r="AP8676" s="135"/>
      <c r="BJ8676" s="136"/>
    </row>
    <row r="8677" spans="5:62" ht="14.25" customHeight="1" x14ac:dyDescent="0.25">
      <c r="E8677" s="113"/>
      <c r="H8677" s="133"/>
      <c r="T8677" s="133"/>
      <c r="X8677" s="131"/>
      <c r="Y8677" s="133"/>
      <c r="AJ8677" s="133"/>
      <c r="AO8677" s="135"/>
      <c r="AP8677" s="135"/>
      <c r="BJ8677" s="136"/>
    </row>
    <row r="8678" spans="5:62" ht="14.25" customHeight="1" x14ac:dyDescent="0.25">
      <c r="E8678" s="113"/>
      <c r="H8678" s="133"/>
      <c r="T8678" s="133"/>
      <c r="X8678" s="131"/>
      <c r="Y8678" s="133"/>
      <c r="AJ8678" s="133"/>
      <c r="AO8678" s="135"/>
      <c r="AP8678" s="135"/>
      <c r="BJ8678" s="136"/>
    </row>
    <row r="8679" spans="5:62" ht="14.25" customHeight="1" x14ac:dyDescent="0.25">
      <c r="E8679" s="113"/>
      <c r="H8679" s="133"/>
      <c r="T8679" s="133"/>
      <c r="X8679" s="131"/>
      <c r="Y8679" s="133"/>
      <c r="AJ8679" s="133"/>
      <c r="AO8679" s="135"/>
      <c r="AP8679" s="135"/>
      <c r="BJ8679" s="136"/>
    </row>
    <row r="8680" spans="5:62" ht="14.25" customHeight="1" x14ac:dyDescent="0.25">
      <c r="E8680" s="113"/>
      <c r="H8680" s="133"/>
      <c r="T8680" s="133"/>
      <c r="X8680" s="131"/>
      <c r="Y8680" s="133"/>
      <c r="AJ8680" s="133"/>
      <c r="AO8680" s="135"/>
      <c r="AP8680" s="135"/>
      <c r="BJ8680" s="136"/>
    </row>
    <row r="8681" spans="5:62" ht="14.25" customHeight="1" x14ac:dyDescent="0.25">
      <c r="E8681" s="113"/>
      <c r="H8681" s="133"/>
      <c r="T8681" s="133"/>
      <c r="X8681" s="131"/>
      <c r="Y8681" s="133"/>
      <c r="AJ8681" s="133"/>
      <c r="AO8681" s="135"/>
      <c r="AP8681" s="135"/>
      <c r="BJ8681" s="136"/>
    </row>
    <row r="8682" spans="5:62" ht="14.25" customHeight="1" x14ac:dyDescent="0.25">
      <c r="E8682" s="113"/>
      <c r="H8682" s="133"/>
      <c r="T8682" s="133"/>
      <c r="X8682" s="131"/>
      <c r="Y8682" s="133"/>
      <c r="AJ8682" s="133"/>
      <c r="AO8682" s="135"/>
      <c r="AP8682" s="135"/>
      <c r="BJ8682" s="136"/>
    </row>
    <row r="8683" spans="5:62" ht="14.25" customHeight="1" x14ac:dyDescent="0.25">
      <c r="E8683" s="113"/>
      <c r="H8683" s="133"/>
      <c r="T8683" s="133"/>
      <c r="X8683" s="131"/>
      <c r="Y8683" s="133"/>
      <c r="AJ8683" s="133"/>
      <c r="AO8683" s="135"/>
      <c r="AP8683" s="135"/>
      <c r="BJ8683" s="136"/>
    </row>
    <row r="8684" spans="5:62" ht="14.25" customHeight="1" x14ac:dyDescent="0.25">
      <c r="E8684" s="113"/>
      <c r="H8684" s="133"/>
      <c r="T8684" s="133"/>
      <c r="X8684" s="131"/>
      <c r="Y8684" s="133"/>
      <c r="AJ8684" s="133"/>
      <c r="AO8684" s="135"/>
      <c r="AP8684" s="135"/>
      <c r="BJ8684" s="136"/>
    </row>
    <row r="8685" spans="5:62" ht="14.25" customHeight="1" x14ac:dyDescent="0.25">
      <c r="E8685" s="113"/>
      <c r="H8685" s="133"/>
      <c r="T8685" s="133"/>
      <c r="X8685" s="131"/>
      <c r="Y8685" s="133"/>
      <c r="AJ8685" s="133"/>
      <c r="AO8685" s="135"/>
      <c r="AP8685" s="135"/>
      <c r="BJ8685" s="136"/>
    </row>
    <row r="8686" spans="5:62" ht="14.25" customHeight="1" x14ac:dyDescent="0.25">
      <c r="E8686" s="113"/>
      <c r="H8686" s="133"/>
      <c r="T8686" s="133"/>
      <c r="X8686" s="131"/>
      <c r="Y8686" s="133"/>
      <c r="AJ8686" s="133"/>
      <c r="AO8686" s="135"/>
      <c r="AP8686" s="135"/>
      <c r="BJ8686" s="136"/>
    </row>
    <row r="8687" spans="5:62" ht="14.25" customHeight="1" x14ac:dyDescent="0.25">
      <c r="E8687" s="113"/>
      <c r="H8687" s="133"/>
      <c r="T8687" s="133"/>
      <c r="X8687" s="131"/>
      <c r="Y8687" s="133"/>
      <c r="AJ8687" s="133"/>
      <c r="AO8687" s="135"/>
      <c r="AP8687" s="135"/>
      <c r="BJ8687" s="136"/>
    </row>
    <row r="8688" spans="5:62" ht="14.25" customHeight="1" x14ac:dyDescent="0.25">
      <c r="E8688" s="113"/>
      <c r="H8688" s="133"/>
      <c r="T8688" s="133"/>
      <c r="X8688" s="131"/>
      <c r="Y8688" s="133"/>
      <c r="AJ8688" s="133"/>
      <c r="AO8688" s="135"/>
      <c r="AP8688" s="135"/>
      <c r="BJ8688" s="136"/>
    </row>
    <row r="8689" spans="5:62" ht="14.25" customHeight="1" x14ac:dyDescent="0.25">
      <c r="E8689" s="113"/>
      <c r="H8689" s="133"/>
      <c r="T8689" s="133"/>
      <c r="X8689" s="131"/>
      <c r="Y8689" s="133"/>
      <c r="AJ8689" s="133"/>
      <c r="AO8689" s="135"/>
      <c r="AP8689" s="135"/>
      <c r="BJ8689" s="136"/>
    </row>
    <row r="8690" spans="5:62" ht="14.25" customHeight="1" x14ac:dyDescent="0.25">
      <c r="E8690" s="113"/>
      <c r="H8690" s="133"/>
      <c r="T8690" s="133"/>
      <c r="X8690" s="131"/>
      <c r="Y8690" s="133"/>
      <c r="AJ8690" s="133"/>
      <c r="AO8690" s="135"/>
      <c r="AP8690" s="135"/>
      <c r="BJ8690" s="136"/>
    </row>
    <row r="8691" spans="5:62" ht="14.25" customHeight="1" x14ac:dyDescent="0.25">
      <c r="E8691" s="113"/>
      <c r="H8691" s="133"/>
      <c r="T8691" s="133"/>
      <c r="X8691" s="131"/>
      <c r="Y8691" s="133"/>
      <c r="AJ8691" s="133"/>
      <c r="AO8691" s="135"/>
      <c r="AP8691" s="135"/>
      <c r="BJ8691" s="136"/>
    </row>
    <row r="8692" spans="5:62" ht="14.25" customHeight="1" x14ac:dyDescent="0.25">
      <c r="E8692" s="113"/>
      <c r="H8692" s="133"/>
      <c r="T8692" s="133"/>
      <c r="X8692" s="131"/>
      <c r="Y8692" s="133"/>
      <c r="AJ8692" s="133"/>
      <c r="AO8692" s="135"/>
      <c r="AP8692" s="135"/>
      <c r="BJ8692" s="136"/>
    </row>
    <row r="8693" spans="5:62" ht="14.25" customHeight="1" x14ac:dyDescent="0.25">
      <c r="E8693" s="113"/>
      <c r="H8693" s="133"/>
      <c r="T8693" s="133"/>
      <c r="X8693" s="131"/>
      <c r="Y8693" s="133"/>
      <c r="AJ8693" s="133"/>
      <c r="AO8693" s="135"/>
      <c r="AP8693" s="135"/>
      <c r="BJ8693" s="136"/>
    </row>
    <row r="8694" spans="5:62" ht="14.25" customHeight="1" x14ac:dyDescent="0.25">
      <c r="E8694" s="113"/>
      <c r="H8694" s="133"/>
      <c r="T8694" s="133"/>
      <c r="X8694" s="131"/>
      <c r="Y8694" s="133"/>
      <c r="AJ8694" s="133"/>
      <c r="AO8694" s="135"/>
      <c r="AP8694" s="135"/>
      <c r="BJ8694" s="136"/>
    </row>
    <row r="8695" spans="5:62" ht="14.25" customHeight="1" x14ac:dyDescent="0.25">
      <c r="E8695" s="113"/>
      <c r="H8695" s="133"/>
      <c r="T8695" s="133"/>
      <c r="X8695" s="131"/>
      <c r="Y8695" s="133"/>
      <c r="AJ8695" s="133"/>
      <c r="AO8695" s="135"/>
      <c r="AP8695" s="135"/>
      <c r="BJ8695" s="136"/>
    </row>
    <row r="8696" spans="5:62" ht="14.25" customHeight="1" x14ac:dyDescent="0.25">
      <c r="E8696" s="113"/>
      <c r="H8696" s="133"/>
      <c r="T8696" s="133"/>
      <c r="X8696" s="131"/>
      <c r="Y8696" s="133"/>
      <c r="AJ8696" s="133"/>
      <c r="AO8696" s="135"/>
      <c r="AP8696" s="135"/>
      <c r="BJ8696" s="136"/>
    </row>
    <row r="8697" spans="5:62" ht="14.25" customHeight="1" x14ac:dyDescent="0.25">
      <c r="E8697" s="113"/>
      <c r="H8697" s="133"/>
      <c r="T8697" s="133"/>
      <c r="X8697" s="131"/>
      <c r="Y8697" s="133"/>
      <c r="AJ8697" s="133"/>
      <c r="AO8697" s="135"/>
      <c r="AP8697" s="135"/>
      <c r="BJ8697" s="136"/>
    </row>
    <row r="8698" spans="5:62" ht="14.25" customHeight="1" x14ac:dyDescent="0.25">
      <c r="E8698" s="113"/>
      <c r="H8698" s="133"/>
      <c r="T8698" s="133"/>
      <c r="X8698" s="131"/>
      <c r="Y8698" s="133"/>
      <c r="AJ8698" s="133"/>
      <c r="AO8698" s="135"/>
      <c r="AP8698" s="135"/>
      <c r="BJ8698" s="136"/>
    </row>
    <row r="8699" spans="5:62" ht="14.25" customHeight="1" x14ac:dyDescent="0.25">
      <c r="E8699" s="113"/>
      <c r="H8699" s="133"/>
      <c r="T8699" s="133"/>
      <c r="X8699" s="131"/>
      <c r="Y8699" s="133"/>
      <c r="AJ8699" s="133"/>
      <c r="AO8699" s="135"/>
      <c r="AP8699" s="135"/>
      <c r="BJ8699" s="136"/>
    </row>
    <row r="8700" spans="5:62" ht="14.25" customHeight="1" x14ac:dyDescent="0.25">
      <c r="E8700" s="113"/>
      <c r="H8700" s="133"/>
      <c r="T8700" s="133"/>
      <c r="X8700" s="131"/>
      <c r="Y8700" s="133"/>
      <c r="AJ8700" s="133"/>
      <c r="AO8700" s="135"/>
      <c r="AP8700" s="135"/>
      <c r="BJ8700" s="136"/>
    </row>
    <row r="8701" spans="5:62" ht="14.25" customHeight="1" x14ac:dyDescent="0.25">
      <c r="E8701" s="113"/>
      <c r="H8701" s="133"/>
      <c r="T8701" s="133"/>
      <c r="X8701" s="131"/>
      <c r="Y8701" s="133"/>
      <c r="AJ8701" s="133"/>
      <c r="AO8701" s="135"/>
      <c r="AP8701" s="135"/>
      <c r="BJ8701" s="136"/>
    </row>
    <row r="8702" spans="5:62" ht="14.25" customHeight="1" x14ac:dyDescent="0.25">
      <c r="E8702" s="113"/>
      <c r="H8702" s="133"/>
      <c r="T8702" s="133"/>
      <c r="X8702" s="131"/>
      <c r="Y8702" s="133"/>
      <c r="AJ8702" s="133"/>
      <c r="AO8702" s="135"/>
      <c r="AP8702" s="135"/>
      <c r="BJ8702" s="136"/>
    </row>
    <row r="8703" spans="5:62" ht="14.25" customHeight="1" x14ac:dyDescent="0.25">
      <c r="E8703" s="113"/>
      <c r="H8703" s="133"/>
      <c r="T8703" s="133"/>
      <c r="X8703" s="131"/>
      <c r="Y8703" s="133"/>
      <c r="AJ8703" s="133"/>
      <c r="AO8703" s="135"/>
      <c r="AP8703" s="135"/>
      <c r="BJ8703" s="136"/>
    </row>
    <row r="8704" spans="5:62" ht="14.25" customHeight="1" x14ac:dyDescent="0.25">
      <c r="E8704" s="113"/>
      <c r="H8704" s="133"/>
      <c r="T8704" s="133"/>
      <c r="X8704" s="131"/>
      <c r="Y8704" s="133"/>
      <c r="AJ8704" s="133"/>
      <c r="AO8704" s="135"/>
      <c r="AP8704" s="135"/>
      <c r="BJ8704" s="136"/>
    </row>
    <row r="8705" spans="5:62" ht="14.25" customHeight="1" x14ac:dyDescent="0.25">
      <c r="E8705" s="113"/>
      <c r="H8705" s="133"/>
      <c r="T8705" s="133"/>
      <c r="X8705" s="131"/>
      <c r="Y8705" s="133"/>
      <c r="AJ8705" s="133"/>
      <c r="AO8705" s="135"/>
      <c r="AP8705" s="135"/>
      <c r="BJ8705" s="136"/>
    </row>
    <row r="8706" spans="5:62" ht="14.25" customHeight="1" x14ac:dyDescent="0.25">
      <c r="E8706" s="113"/>
      <c r="H8706" s="133"/>
      <c r="T8706" s="133"/>
      <c r="X8706" s="131"/>
      <c r="Y8706" s="133"/>
      <c r="AJ8706" s="133"/>
      <c r="AO8706" s="135"/>
      <c r="AP8706" s="135"/>
      <c r="BJ8706" s="136"/>
    </row>
    <row r="8707" spans="5:62" ht="14.25" customHeight="1" x14ac:dyDescent="0.25">
      <c r="E8707" s="113"/>
      <c r="H8707" s="133"/>
      <c r="T8707" s="133"/>
      <c r="X8707" s="131"/>
      <c r="Y8707" s="133"/>
      <c r="AJ8707" s="133"/>
      <c r="AO8707" s="135"/>
      <c r="AP8707" s="135"/>
      <c r="BJ8707" s="136"/>
    </row>
    <row r="8708" spans="5:62" ht="14.25" customHeight="1" x14ac:dyDescent="0.25">
      <c r="E8708" s="113"/>
      <c r="H8708" s="133"/>
      <c r="T8708" s="133"/>
      <c r="X8708" s="131"/>
      <c r="Y8708" s="133"/>
      <c r="AJ8708" s="133"/>
      <c r="AO8708" s="135"/>
      <c r="AP8708" s="135"/>
      <c r="BJ8708" s="136"/>
    </row>
    <row r="8709" spans="5:62" ht="14.25" customHeight="1" x14ac:dyDescent="0.25">
      <c r="E8709" s="113"/>
      <c r="H8709" s="133"/>
      <c r="T8709" s="133"/>
      <c r="X8709" s="131"/>
      <c r="Y8709" s="133"/>
      <c r="AJ8709" s="133"/>
      <c r="AO8709" s="135"/>
      <c r="AP8709" s="135"/>
      <c r="BJ8709" s="136"/>
    </row>
    <row r="8710" spans="5:62" ht="14.25" customHeight="1" x14ac:dyDescent="0.25">
      <c r="E8710" s="113"/>
      <c r="H8710" s="133"/>
      <c r="T8710" s="133"/>
      <c r="X8710" s="131"/>
      <c r="Y8710" s="133"/>
      <c r="AJ8710" s="133"/>
      <c r="AO8710" s="135"/>
      <c r="AP8710" s="135"/>
      <c r="BJ8710" s="136"/>
    </row>
    <row r="8711" spans="5:62" ht="14.25" customHeight="1" x14ac:dyDescent="0.25">
      <c r="E8711" s="113"/>
      <c r="H8711" s="133"/>
      <c r="T8711" s="133"/>
      <c r="X8711" s="131"/>
      <c r="Y8711" s="133"/>
      <c r="AJ8711" s="133"/>
      <c r="AO8711" s="135"/>
      <c r="AP8711" s="135"/>
      <c r="BJ8711" s="136"/>
    </row>
    <row r="8712" spans="5:62" ht="14.25" customHeight="1" x14ac:dyDescent="0.25">
      <c r="E8712" s="113"/>
      <c r="H8712" s="133"/>
      <c r="T8712" s="133"/>
      <c r="X8712" s="131"/>
      <c r="Y8712" s="133"/>
      <c r="AJ8712" s="133"/>
      <c r="AO8712" s="135"/>
      <c r="AP8712" s="135"/>
      <c r="BJ8712" s="136"/>
    </row>
    <row r="8713" spans="5:62" ht="14.25" customHeight="1" x14ac:dyDescent="0.25">
      <c r="E8713" s="113"/>
      <c r="H8713" s="133"/>
      <c r="T8713" s="133"/>
      <c r="X8713" s="131"/>
      <c r="Y8713" s="133"/>
      <c r="AJ8713" s="133"/>
      <c r="AO8713" s="135"/>
      <c r="AP8713" s="135"/>
      <c r="BJ8713" s="136"/>
    </row>
    <row r="8714" spans="5:62" ht="14.25" customHeight="1" x14ac:dyDescent="0.25">
      <c r="E8714" s="113"/>
      <c r="H8714" s="133"/>
      <c r="T8714" s="133"/>
      <c r="X8714" s="131"/>
      <c r="Y8714" s="133"/>
      <c r="AJ8714" s="133"/>
      <c r="AO8714" s="135"/>
      <c r="AP8714" s="135"/>
      <c r="BJ8714" s="136"/>
    </row>
    <row r="8715" spans="5:62" ht="14.25" customHeight="1" x14ac:dyDescent="0.25">
      <c r="E8715" s="113"/>
      <c r="H8715" s="133"/>
      <c r="T8715" s="133"/>
      <c r="X8715" s="131"/>
      <c r="Y8715" s="133"/>
      <c r="AJ8715" s="133"/>
      <c r="AO8715" s="135"/>
      <c r="AP8715" s="135"/>
      <c r="BJ8715" s="136"/>
    </row>
    <row r="8716" spans="5:62" ht="14.25" customHeight="1" x14ac:dyDescent="0.25">
      <c r="E8716" s="113"/>
      <c r="H8716" s="133"/>
      <c r="T8716" s="133"/>
      <c r="X8716" s="131"/>
      <c r="Y8716" s="133"/>
      <c r="AJ8716" s="133"/>
      <c r="AO8716" s="135"/>
      <c r="AP8716" s="135"/>
      <c r="BJ8716" s="136"/>
    </row>
    <row r="8717" spans="5:62" ht="14.25" customHeight="1" x14ac:dyDescent="0.25">
      <c r="E8717" s="113"/>
      <c r="H8717" s="133"/>
      <c r="T8717" s="133"/>
      <c r="X8717" s="131"/>
      <c r="Y8717" s="133"/>
      <c r="AJ8717" s="133"/>
      <c r="AO8717" s="135"/>
      <c r="AP8717" s="135"/>
      <c r="BJ8717" s="136"/>
    </row>
    <row r="8718" spans="5:62" ht="14.25" customHeight="1" x14ac:dyDescent="0.25">
      <c r="E8718" s="113"/>
      <c r="H8718" s="133"/>
      <c r="T8718" s="133"/>
      <c r="X8718" s="131"/>
      <c r="Y8718" s="133"/>
      <c r="AJ8718" s="133"/>
      <c r="AO8718" s="135"/>
      <c r="AP8718" s="135"/>
      <c r="BJ8718" s="136"/>
    </row>
    <row r="8719" spans="5:62" ht="14.25" customHeight="1" x14ac:dyDescent="0.25">
      <c r="E8719" s="113"/>
      <c r="H8719" s="133"/>
      <c r="T8719" s="133"/>
      <c r="X8719" s="131"/>
      <c r="Y8719" s="133"/>
      <c r="AJ8719" s="133"/>
      <c r="AO8719" s="135"/>
      <c r="AP8719" s="135"/>
      <c r="BJ8719" s="136"/>
    </row>
    <row r="8720" spans="5:62" ht="14.25" customHeight="1" x14ac:dyDescent="0.25">
      <c r="E8720" s="113"/>
      <c r="H8720" s="133"/>
      <c r="T8720" s="133"/>
      <c r="X8720" s="131"/>
      <c r="Y8720" s="133"/>
      <c r="AJ8720" s="133"/>
      <c r="AO8720" s="135"/>
      <c r="AP8720" s="135"/>
      <c r="BJ8720" s="136"/>
    </row>
    <row r="8721" spans="5:62" ht="14.25" customHeight="1" x14ac:dyDescent="0.25">
      <c r="E8721" s="113"/>
      <c r="H8721" s="133"/>
      <c r="T8721" s="133"/>
      <c r="X8721" s="131"/>
      <c r="Y8721" s="133"/>
      <c r="AJ8721" s="133"/>
      <c r="AO8721" s="135"/>
      <c r="AP8721" s="135"/>
      <c r="BJ8721" s="136"/>
    </row>
    <row r="8722" spans="5:62" ht="14.25" customHeight="1" x14ac:dyDescent="0.25">
      <c r="E8722" s="113"/>
      <c r="H8722" s="133"/>
      <c r="T8722" s="133"/>
      <c r="X8722" s="131"/>
      <c r="Y8722" s="133"/>
      <c r="AJ8722" s="133"/>
      <c r="AO8722" s="135"/>
      <c r="AP8722" s="135"/>
      <c r="BJ8722" s="136"/>
    </row>
    <row r="8723" spans="5:62" ht="14.25" customHeight="1" x14ac:dyDescent="0.25">
      <c r="E8723" s="113"/>
      <c r="H8723" s="133"/>
      <c r="T8723" s="133"/>
      <c r="X8723" s="131"/>
      <c r="Y8723" s="133"/>
      <c r="AJ8723" s="133"/>
      <c r="AO8723" s="135"/>
      <c r="AP8723" s="135"/>
      <c r="BJ8723" s="136"/>
    </row>
    <row r="8724" spans="5:62" ht="14.25" customHeight="1" x14ac:dyDescent="0.25">
      <c r="E8724" s="113"/>
      <c r="H8724" s="133"/>
      <c r="T8724" s="133"/>
      <c r="X8724" s="131"/>
      <c r="Y8724" s="133"/>
      <c r="AJ8724" s="133"/>
      <c r="AO8724" s="135"/>
      <c r="AP8724" s="135"/>
      <c r="BJ8724" s="136"/>
    </row>
    <row r="8725" spans="5:62" ht="14.25" customHeight="1" x14ac:dyDescent="0.25">
      <c r="E8725" s="113"/>
      <c r="H8725" s="133"/>
      <c r="T8725" s="133"/>
      <c r="X8725" s="131"/>
      <c r="Y8725" s="133"/>
      <c r="AJ8725" s="133"/>
      <c r="AO8725" s="135"/>
      <c r="AP8725" s="135"/>
      <c r="BJ8725" s="136"/>
    </row>
    <row r="8726" spans="5:62" ht="14.25" customHeight="1" x14ac:dyDescent="0.25">
      <c r="E8726" s="113"/>
      <c r="H8726" s="133"/>
      <c r="T8726" s="133"/>
      <c r="X8726" s="131"/>
      <c r="Y8726" s="133"/>
      <c r="AJ8726" s="133"/>
      <c r="AO8726" s="135"/>
      <c r="AP8726" s="135"/>
      <c r="BJ8726" s="136"/>
    </row>
    <row r="8727" spans="5:62" ht="14.25" customHeight="1" x14ac:dyDescent="0.25">
      <c r="E8727" s="113"/>
      <c r="H8727" s="133"/>
      <c r="T8727" s="133"/>
      <c r="X8727" s="131"/>
      <c r="Y8727" s="133"/>
      <c r="AJ8727" s="133"/>
      <c r="AO8727" s="135"/>
      <c r="AP8727" s="135"/>
      <c r="BJ8727" s="136"/>
    </row>
    <row r="8728" spans="5:62" ht="14.25" customHeight="1" x14ac:dyDescent="0.25">
      <c r="E8728" s="113"/>
      <c r="H8728" s="133"/>
      <c r="T8728" s="133"/>
      <c r="X8728" s="131"/>
      <c r="Y8728" s="133"/>
      <c r="AJ8728" s="133"/>
      <c r="AO8728" s="135"/>
      <c r="AP8728" s="135"/>
      <c r="BJ8728" s="136"/>
    </row>
    <row r="8729" spans="5:62" ht="14.25" customHeight="1" x14ac:dyDescent="0.25">
      <c r="E8729" s="113"/>
      <c r="H8729" s="133"/>
      <c r="T8729" s="133"/>
      <c r="X8729" s="131"/>
      <c r="Y8729" s="133"/>
      <c r="AJ8729" s="133"/>
      <c r="AO8729" s="135"/>
      <c r="AP8729" s="135"/>
      <c r="BJ8729" s="136"/>
    </row>
    <row r="8730" spans="5:62" ht="14.25" customHeight="1" x14ac:dyDescent="0.25">
      <c r="E8730" s="113"/>
      <c r="H8730" s="133"/>
      <c r="T8730" s="133"/>
      <c r="X8730" s="131"/>
      <c r="Y8730" s="133"/>
      <c r="AJ8730" s="133"/>
      <c r="AO8730" s="135"/>
      <c r="AP8730" s="135"/>
      <c r="BJ8730" s="136"/>
    </row>
    <row r="8731" spans="5:62" ht="14.25" customHeight="1" x14ac:dyDescent="0.25">
      <c r="E8731" s="113"/>
      <c r="H8731" s="133"/>
      <c r="T8731" s="133"/>
      <c r="X8731" s="131"/>
      <c r="Y8731" s="133"/>
      <c r="AJ8731" s="133"/>
      <c r="AO8731" s="135"/>
      <c r="AP8731" s="135"/>
      <c r="BJ8731" s="136"/>
    </row>
    <row r="8732" spans="5:62" ht="14.25" customHeight="1" x14ac:dyDescent="0.25">
      <c r="E8732" s="113"/>
      <c r="H8732" s="133"/>
      <c r="T8732" s="133"/>
      <c r="X8732" s="131"/>
      <c r="Y8732" s="133"/>
      <c r="AJ8732" s="133"/>
      <c r="AO8732" s="135"/>
      <c r="AP8732" s="135"/>
      <c r="BJ8732" s="136"/>
    </row>
    <row r="8733" spans="5:62" ht="14.25" customHeight="1" x14ac:dyDescent="0.25">
      <c r="E8733" s="113"/>
      <c r="H8733" s="133"/>
      <c r="T8733" s="133"/>
      <c r="X8733" s="131"/>
      <c r="Y8733" s="133"/>
      <c r="AJ8733" s="133"/>
      <c r="AO8733" s="135"/>
      <c r="AP8733" s="135"/>
      <c r="BJ8733" s="136"/>
    </row>
    <row r="8734" spans="5:62" ht="14.25" customHeight="1" x14ac:dyDescent="0.25">
      <c r="E8734" s="113"/>
      <c r="H8734" s="133"/>
      <c r="T8734" s="133"/>
      <c r="X8734" s="131"/>
      <c r="Y8734" s="133"/>
      <c r="AJ8734" s="133"/>
      <c r="AO8734" s="135"/>
      <c r="AP8734" s="135"/>
      <c r="BJ8734" s="136"/>
    </row>
    <row r="8735" spans="5:62" ht="14.25" customHeight="1" x14ac:dyDescent="0.25">
      <c r="E8735" s="113"/>
      <c r="H8735" s="133"/>
      <c r="T8735" s="133"/>
      <c r="X8735" s="131"/>
      <c r="Y8735" s="133"/>
      <c r="AJ8735" s="133"/>
      <c r="AO8735" s="135"/>
      <c r="AP8735" s="135"/>
      <c r="BJ8735" s="136"/>
    </row>
    <row r="8736" spans="5:62" ht="14.25" customHeight="1" x14ac:dyDescent="0.25">
      <c r="E8736" s="113"/>
      <c r="H8736" s="133"/>
      <c r="T8736" s="133"/>
      <c r="X8736" s="131"/>
      <c r="Y8736" s="133"/>
      <c r="AJ8736" s="133"/>
      <c r="AO8736" s="135"/>
      <c r="AP8736" s="135"/>
      <c r="BJ8736" s="136"/>
    </row>
    <row r="8737" spans="5:62" ht="14.25" customHeight="1" x14ac:dyDescent="0.25">
      <c r="E8737" s="113"/>
      <c r="H8737" s="133"/>
      <c r="T8737" s="133"/>
      <c r="X8737" s="131"/>
      <c r="Y8737" s="133"/>
      <c r="AJ8737" s="133"/>
      <c r="AO8737" s="135"/>
      <c r="AP8737" s="135"/>
      <c r="BJ8737" s="136"/>
    </row>
    <row r="8738" spans="5:62" ht="14.25" customHeight="1" x14ac:dyDescent="0.25">
      <c r="E8738" s="113"/>
      <c r="H8738" s="133"/>
      <c r="T8738" s="133"/>
      <c r="X8738" s="131"/>
      <c r="Y8738" s="133"/>
      <c r="AJ8738" s="133"/>
      <c r="AO8738" s="135"/>
      <c r="AP8738" s="135"/>
      <c r="BJ8738" s="136"/>
    </row>
    <row r="8739" spans="5:62" ht="14.25" customHeight="1" x14ac:dyDescent="0.25">
      <c r="E8739" s="113"/>
      <c r="H8739" s="133"/>
      <c r="T8739" s="133"/>
      <c r="X8739" s="131"/>
      <c r="Y8739" s="133"/>
      <c r="AJ8739" s="133"/>
      <c r="AO8739" s="135"/>
      <c r="AP8739" s="135"/>
      <c r="BJ8739" s="136"/>
    </row>
    <row r="8740" spans="5:62" ht="14.25" customHeight="1" x14ac:dyDescent="0.25">
      <c r="E8740" s="113"/>
      <c r="H8740" s="133"/>
      <c r="T8740" s="133"/>
      <c r="X8740" s="131"/>
      <c r="Y8740" s="133"/>
      <c r="AJ8740" s="133"/>
      <c r="AO8740" s="135"/>
      <c r="AP8740" s="135"/>
      <c r="BJ8740" s="136"/>
    </row>
    <row r="8741" spans="5:62" ht="14.25" customHeight="1" x14ac:dyDescent="0.25">
      <c r="E8741" s="113"/>
      <c r="H8741" s="133"/>
      <c r="T8741" s="133"/>
      <c r="X8741" s="131"/>
      <c r="Y8741" s="133"/>
      <c r="AJ8741" s="133"/>
      <c r="AO8741" s="135"/>
      <c r="AP8741" s="135"/>
      <c r="BJ8741" s="136"/>
    </row>
    <row r="8742" spans="5:62" ht="14.25" customHeight="1" x14ac:dyDescent="0.25">
      <c r="E8742" s="113"/>
      <c r="H8742" s="133"/>
      <c r="T8742" s="133"/>
      <c r="X8742" s="131"/>
      <c r="Y8742" s="133"/>
      <c r="AJ8742" s="133"/>
      <c r="AO8742" s="135"/>
      <c r="AP8742" s="135"/>
      <c r="BJ8742" s="136"/>
    </row>
    <row r="8743" spans="5:62" ht="14.25" customHeight="1" x14ac:dyDescent="0.25">
      <c r="E8743" s="113"/>
      <c r="H8743" s="133"/>
      <c r="T8743" s="133"/>
      <c r="X8743" s="131"/>
      <c r="Y8743" s="133"/>
      <c r="AJ8743" s="133"/>
      <c r="AO8743" s="135"/>
      <c r="AP8743" s="135"/>
      <c r="BJ8743" s="136"/>
    </row>
    <row r="8744" spans="5:62" ht="14.25" customHeight="1" x14ac:dyDescent="0.25">
      <c r="E8744" s="113"/>
      <c r="H8744" s="133"/>
      <c r="T8744" s="133"/>
      <c r="X8744" s="131"/>
      <c r="Y8744" s="133"/>
      <c r="AJ8744" s="133"/>
      <c r="AO8744" s="135"/>
      <c r="AP8744" s="135"/>
      <c r="BJ8744" s="136"/>
    </row>
    <row r="8745" spans="5:62" ht="14.25" customHeight="1" x14ac:dyDescent="0.25">
      <c r="E8745" s="113"/>
      <c r="H8745" s="133"/>
      <c r="T8745" s="133"/>
      <c r="X8745" s="131"/>
      <c r="Y8745" s="133"/>
      <c r="AJ8745" s="133"/>
      <c r="AO8745" s="135"/>
      <c r="AP8745" s="135"/>
      <c r="BJ8745" s="136"/>
    </row>
    <row r="8746" spans="5:62" ht="14.25" customHeight="1" x14ac:dyDescent="0.25">
      <c r="E8746" s="113"/>
      <c r="H8746" s="133"/>
      <c r="T8746" s="133"/>
      <c r="X8746" s="131"/>
      <c r="Y8746" s="133"/>
      <c r="AJ8746" s="133"/>
      <c r="AO8746" s="135"/>
      <c r="AP8746" s="135"/>
      <c r="BJ8746" s="136"/>
    </row>
    <row r="8747" spans="5:62" ht="14.25" customHeight="1" x14ac:dyDescent="0.25">
      <c r="E8747" s="113"/>
      <c r="H8747" s="133"/>
      <c r="T8747" s="133"/>
      <c r="X8747" s="131"/>
      <c r="Y8747" s="133"/>
      <c r="AJ8747" s="133"/>
      <c r="AO8747" s="135"/>
      <c r="AP8747" s="135"/>
      <c r="BJ8747" s="136"/>
    </row>
    <row r="8748" spans="5:62" ht="14.25" customHeight="1" x14ac:dyDescent="0.25">
      <c r="E8748" s="113"/>
      <c r="H8748" s="133"/>
      <c r="T8748" s="133"/>
      <c r="X8748" s="131"/>
      <c r="Y8748" s="133"/>
      <c r="AJ8748" s="133"/>
      <c r="AO8748" s="135"/>
      <c r="AP8748" s="135"/>
      <c r="BJ8748" s="136"/>
    </row>
    <row r="8749" spans="5:62" ht="14.25" customHeight="1" x14ac:dyDescent="0.25">
      <c r="E8749" s="113"/>
      <c r="H8749" s="133"/>
      <c r="T8749" s="133"/>
      <c r="X8749" s="131"/>
      <c r="Y8749" s="133"/>
      <c r="AJ8749" s="133"/>
      <c r="AO8749" s="135"/>
      <c r="AP8749" s="135"/>
      <c r="BJ8749" s="136"/>
    </row>
    <row r="8750" spans="5:62" ht="14.25" customHeight="1" x14ac:dyDescent="0.25">
      <c r="E8750" s="113"/>
      <c r="H8750" s="133"/>
      <c r="T8750" s="133"/>
      <c r="X8750" s="131"/>
      <c r="Y8750" s="133"/>
      <c r="AJ8750" s="133"/>
      <c r="AO8750" s="135"/>
      <c r="AP8750" s="135"/>
      <c r="BJ8750" s="136"/>
    </row>
    <row r="8751" spans="5:62" ht="14.25" customHeight="1" x14ac:dyDescent="0.25">
      <c r="E8751" s="113"/>
      <c r="H8751" s="133"/>
      <c r="T8751" s="133"/>
      <c r="X8751" s="131"/>
      <c r="Y8751" s="133"/>
      <c r="AJ8751" s="133"/>
      <c r="AO8751" s="135"/>
      <c r="AP8751" s="135"/>
      <c r="BJ8751" s="136"/>
    </row>
    <row r="8752" spans="5:62" ht="14.25" customHeight="1" x14ac:dyDescent="0.25">
      <c r="E8752" s="113"/>
      <c r="H8752" s="133"/>
      <c r="T8752" s="133"/>
      <c r="X8752" s="131"/>
      <c r="Y8752" s="133"/>
      <c r="AJ8752" s="133"/>
      <c r="AO8752" s="135"/>
      <c r="AP8752" s="135"/>
      <c r="BJ8752" s="136"/>
    </row>
    <row r="8753" spans="5:62" ht="14.25" customHeight="1" x14ac:dyDescent="0.25">
      <c r="E8753" s="113"/>
      <c r="H8753" s="133"/>
      <c r="T8753" s="133"/>
      <c r="X8753" s="131"/>
      <c r="Y8753" s="133"/>
      <c r="AJ8753" s="133"/>
      <c r="AO8753" s="135"/>
      <c r="AP8753" s="135"/>
      <c r="BJ8753" s="136"/>
    </row>
    <row r="8754" spans="5:62" ht="14.25" customHeight="1" x14ac:dyDescent="0.25">
      <c r="E8754" s="113"/>
      <c r="H8754" s="133"/>
      <c r="T8754" s="133"/>
      <c r="X8754" s="131"/>
      <c r="Y8754" s="133"/>
      <c r="AJ8754" s="133"/>
      <c r="AO8754" s="135"/>
      <c r="AP8754" s="135"/>
      <c r="BJ8754" s="136"/>
    </row>
    <row r="8755" spans="5:62" ht="14.25" customHeight="1" x14ac:dyDescent="0.25">
      <c r="E8755" s="113"/>
      <c r="H8755" s="133"/>
      <c r="T8755" s="133"/>
      <c r="X8755" s="131"/>
      <c r="Y8755" s="133"/>
      <c r="AJ8755" s="133"/>
      <c r="AO8755" s="135"/>
      <c r="AP8755" s="135"/>
      <c r="BJ8755" s="136"/>
    </row>
    <row r="8756" spans="5:62" ht="14.25" customHeight="1" x14ac:dyDescent="0.25">
      <c r="E8756" s="113"/>
      <c r="H8756" s="133"/>
      <c r="T8756" s="133"/>
      <c r="X8756" s="131"/>
      <c r="Y8756" s="133"/>
      <c r="AJ8756" s="133"/>
      <c r="AO8756" s="135"/>
      <c r="AP8756" s="135"/>
      <c r="BJ8756" s="136"/>
    </row>
    <row r="8757" spans="5:62" ht="14.25" customHeight="1" x14ac:dyDescent="0.25">
      <c r="E8757" s="113"/>
      <c r="H8757" s="133"/>
      <c r="T8757" s="133"/>
      <c r="X8757" s="131"/>
      <c r="Y8757" s="133"/>
      <c r="AJ8757" s="133"/>
      <c r="AO8757" s="135"/>
      <c r="AP8757" s="135"/>
      <c r="BJ8757" s="136"/>
    </row>
    <row r="8758" spans="5:62" ht="14.25" customHeight="1" x14ac:dyDescent="0.25">
      <c r="E8758" s="113"/>
      <c r="H8758" s="133"/>
      <c r="T8758" s="133"/>
      <c r="X8758" s="131"/>
      <c r="Y8758" s="133"/>
      <c r="AJ8758" s="133"/>
      <c r="AO8758" s="135"/>
      <c r="AP8758" s="135"/>
      <c r="BJ8758" s="136"/>
    </row>
    <row r="8759" spans="5:62" ht="14.25" customHeight="1" x14ac:dyDescent="0.25">
      <c r="E8759" s="113"/>
      <c r="H8759" s="133"/>
      <c r="T8759" s="133"/>
      <c r="X8759" s="131"/>
      <c r="Y8759" s="133"/>
      <c r="AJ8759" s="133"/>
      <c r="AO8759" s="135"/>
      <c r="AP8759" s="135"/>
      <c r="BJ8759" s="136"/>
    </row>
    <row r="8760" spans="5:62" ht="14.25" customHeight="1" x14ac:dyDescent="0.25">
      <c r="E8760" s="113"/>
      <c r="H8760" s="133"/>
      <c r="T8760" s="133"/>
      <c r="X8760" s="131"/>
      <c r="Y8760" s="133"/>
      <c r="AJ8760" s="133"/>
      <c r="AO8760" s="135"/>
      <c r="AP8760" s="135"/>
      <c r="BJ8760" s="136"/>
    </row>
    <row r="8761" spans="5:62" ht="14.25" customHeight="1" x14ac:dyDescent="0.25">
      <c r="E8761" s="113"/>
      <c r="H8761" s="133"/>
      <c r="T8761" s="133"/>
      <c r="X8761" s="131"/>
      <c r="Y8761" s="133"/>
      <c r="AJ8761" s="133"/>
      <c r="AO8761" s="135"/>
      <c r="AP8761" s="135"/>
      <c r="BJ8761" s="136"/>
    </row>
    <row r="8762" spans="5:62" ht="14.25" customHeight="1" x14ac:dyDescent="0.25">
      <c r="E8762" s="113"/>
      <c r="H8762" s="133"/>
      <c r="T8762" s="133"/>
      <c r="X8762" s="131"/>
      <c r="Y8762" s="133"/>
      <c r="AJ8762" s="133"/>
      <c r="AO8762" s="135"/>
      <c r="AP8762" s="135"/>
      <c r="BJ8762" s="136"/>
    </row>
    <row r="8763" spans="5:62" ht="14.25" customHeight="1" x14ac:dyDescent="0.25">
      <c r="E8763" s="113"/>
      <c r="H8763" s="133"/>
      <c r="T8763" s="133"/>
      <c r="X8763" s="131"/>
      <c r="Y8763" s="133"/>
      <c r="AJ8763" s="133"/>
      <c r="AO8763" s="135"/>
      <c r="AP8763" s="135"/>
      <c r="BJ8763" s="136"/>
    </row>
    <row r="8764" spans="5:62" ht="14.25" customHeight="1" x14ac:dyDescent="0.25">
      <c r="E8764" s="113"/>
      <c r="H8764" s="133"/>
      <c r="T8764" s="133"/>
      <c r="X8764" s="131"/>
      <c r="Y8764" s="133"/>
      <c r="AJ8764" s="133"/>
      <c r="AO8764" s="135"/>
      <c r="AP8764" s="135"/>
      <c r="BJ8764" s="136"/>
    </row>
    <row r="8765" spans="5:62" ht="14.25" customHeight="1" x14ac:dyDescent="0.25">
      <c r="E8765" s="113"/>
      <c r="H8765" s="133"/>
      <c r="T8765" s="133"/>
      <c r="X8765" s="131"/>
      <c r="Y8765" s="133"/>
      <c r="AJ8765" s="133"/>
      <c r="AO8765" s="135"/>
      <c r="AP8765" s="135"/>
      <c r="BJ8765" s="136"/>
    </row>
    <row r="8766" spans="5:62" ht="14.25" customHeight="1" x14ac:dyDescent="0.25">
      <c r="E8766" s="113"/>
      <c r="H8766" s="133"/>
      <c r="T8766" s="133"/>
      <c r="X8766" s="131"/>
      <c r="Y8766" s="133"/>
      <c r="AJ8766" s="133"/>
      <c r="AO8766" s="135"/>
      <c r="AP8766" s="135"/>
      <c r="BJ8766" s="136"/>
    </row>
    <row r="8767" spans="5:62" ht="14.25" customHeight="1" x14ac:dyDescent="0.25">
      <c r="E8767" s="113"/>
      <c r="H8767" s="133"/>
      <c r="T8767" s="133"/>
      <c r="X8767" s="131"/>
      <c r="Y8767" s="133"/>
      <c r="AJ8767" s="133"/>
      <c r="AO8767" s="135"/>
      <c r="AP8767" s="135"/>
      <c r="BJ8767" s="136"/>
    </row>
    <row r="8768" spans="5:62" ht="14.25" customHeight="1" x14ac:dyDescent="0.25">
      <c r="E8768" s="113"/>
      <c r="H8768" s="133"/>
      <c r="T8768" s="133"/>
      <c r="X8768" s="131"/>
      <c r="Y8768" s="133"/>
      <c r="AJ8768" s="133"/>
      <c r="AO8768" s="135"/>
      <c r="AP8768" s="135"/>
      <c r="BJ8768" s="136"/>
    </row>
    <row r="8769" spans="5:62" ht="14.25" customHeight="1" x14ac:dyDescent="0.25">
      <c r="E8769" s="113"/>
      <c r="H8769" s="133"/>
      <c r="T8769" s="133"/>
      <c r="X8769" s="131"/>
      <c r="Y8769" s="133"/>
      <c r="AJ8769" s="133"/>
      <c r="AO8769" s="135"/>
      <c r="AP8769" s="135"/>
      <c r="BJ8769" s="136"/>
    </row>
    <row r="8770" spans="5:62" ht="14.25" customHeight="1" x14ac:dyDescent="0.25">
      <c r="E8770" s="113"/>
      <c r="H8770" s="133"/>
      <c r="T8770" s="133"/>
      <c r="X8770" s="131"/>
      <c r="Y8770" s="133"/>
      <c r="AJ8770" s="133"/>
      <c r="AO8770" s="135"/>
      <c r="AP8770" s="135"/>
      <c r="BJ8770" s="136"/>
    </row>
    <row r="8771" spans="5:62" ht="14.25" customHeight="1" x14ac:dyDescent="0.25">
      <c r="E8771" s="113"/>
      <c r="H8771" s="133"/>
      <c r="T8771" s="133"/>
      <c r="X8771" s="131"/>
      <c r="Y8771" s="133"/>
      <c r="AJ8771" s="133"/>
      <c r="AO8771" s="135"/>
      <c r="AP8771" s="135"/>
      <c r="BJ8771" s="136"/>
    </row>
    <row r="8772" spans="5:62" ht="14.25" customHeight="1" x14ac:dyDescent="0.25">
      <c r="E8772" s="113"/>
      <c r="H8772" s="133"/>
      <c r="T8772" s="133"/>
      <c r="X8772" s="131"/>
      <c r="Y8772" s="133"/>
      <c r="AJ8772" s="133"/>
      <c r="AO8772" s="135"/>
      <c r="AP8772" s="135"/>
      <c r="BJ8772" s="136"/>
    </row>
    <row r="8773" spans="5:62" ht="14.25" customHeight="1" x14ac:dyDescent="0.25">
      <c r="E8773" s="113"/>
      <c r="H8773" s="133"/>
      <c r="T8773" s="133"/>
      <c r="X8773" s="131"/>
      <c r="Y8773" s="133"/>
      <c r="AJ8773" s="133"/>
      <c r="AO8773" s="135"/>
      <c r="AP8773" s="135"/>
      <c r="BJ8773" s="136"/>
    </row>
    <row r="8774" spans="5:62" ht="14.25" customHeight="1" x14ac:dyDescent="0.25">
      <c r="E8774" s="113"/>
      <c r="H8774" s="133"/>
      <c r="T8774" s="133"/>
      <c r="X8774" s="131"/>
      <c r="Y8774" s="133"/>
      <c r="AJ8774" s="133"/>
      <c r="AO8774" s="135"/>
      <c r="AP8774" s="135"/>
      <c r="BJ8774" s="136"/>
    </row>
    <row r="8775" spans="5:62" ht="14.25" customHeight="1" x14ac:dyDescent="0.25">
      <c r="E8775" s="113"/>
      <c r="H8775" s="133"/>
      <c r="T8775" s="133"/>
      <c r="X8775" s="131"/>
      <c r="Y8775" s="133"/>
      <c r="AJ8775" s="133"/>
      <c r="AO8775" s="135"/>
      <c r="AP8775" s="135"/>
      <c r="BJ8775" s="136"/>
    </row>
    <row r="8776" spans="5:62" ht="14.25" customHeight="1" x14ac:dyDescent="0.25">
      <c r="E8776" s="113"/>
      <c r="H8776" s="133"/>
      <c r="T8776" s="133"/>
      <c r="X8776" s="131"/>
      <c r="Y8776" s="133"/>
      <c r="AJ8776" s="133"/>
      <c r="AO8776" s="135"/>
      <c r="AP8776" s="135"/>
      <c r="BJ8776" s="136"/>
    </row>
    <row r="8777" spans="5:62" ht="14.25" customHeight="1" x14ac:dyDescent="0.25">
      <c r="E8777" s="113"/>
      <c r="H8777" s="133"/>
      <c r="T8777" s="133"/>
      <c r="X8777" s="131"/>
      <c r="Y8777" s="133"/>
      <c r="AJ8777" s="133"/>
      <c r="AO8777" s="135"/>
      <c r="AP8777" s="135"/>
      <c r="BJ8777" s="136"/>
    </row>
    <row r="8778" spans="5:62" ht="14.25" customHeight="1" x14ac:dyDescent="0.25">
      <c r="E8778" s="113"/>
      <c r="H8778" s="133"/>
      <c r="T8778" s="133"/>
      <c r="X8778" s="131"/>
      <c r="Y8778" s="133"/>
      <c r="AJ8778" s="133"/>
      <c r="AO8778" s="135"/>
      <c r="AP8778" s="135"/>
      <c r="BJ8778" s="136"/>
    </row>
    <row r="8779" spans="5:62" ht="14.25" customHeight="1" x14ac:dyDescent="0.25">
      <c r="E8779" s="113"/>
      <c r="H8779" s="133"/>
      <c r="T8779" s="133"/>
      <c r="X8779" s="131"/>
      <c r="Y8779" s="133"/>
      <c r="AJ8779" s="133"/>
      <c r="AO8779" s="135"/>
      <c r="AP8779" s="135"/>
      <c r="BJ8779" s="136"/>
    </row>
    <row r="8780" spans="5:62" ht="14.25" customHeight="1" x14ac:dyDescent="0.25">
      <c r="E8780" s="113"/>
      <c r="H8780" s="133"/>
      <c r="T8780" s="133"/>
      <c r="X8780" s="131"/>
      <c r="Y8780" s="133"/>
      <c r="AJ8780" s="133"/>
      <c r="AO8780" s="135"/>
      <c r="AP8780" s="135"/>
      <c r="BJ8780" s="136"/>
    </row>
    <row r="8781" spans="5:62" ht="14.25" customHeight="1" x14ac:dyDescent="0.25">
      <c r="E8781" s="113"/>
      <c r="H8781" s="133"/>
      <c r="T8781" s="133"/>
      <c r="X8781" s="131"/>
      <c r="Y8781" s="133"/>
      <c r="AJ8781" s="133"/>
      <c r="AO8781" s="135"/>
      <c r="AP8781" s="135"/>
      <c r="BJ8781" s="136"/>
    </row>
    <row r="8782" spans="5:62" ht="14.25" customHeight="1" x14ac:dyDescent="0.25">
      <c r="E8782" s="113"/>
      <c r="H8782" s="133"/>
      <c r="T8782" s="133"/>
      <c r="X8782" s="131"/>
      <c r="Y8782" s="133"/>
      <c r="AJ8782" s="133"/>
      <c r="AO8782" s="135"/>
      <c r="AP8782" s="135"/>
      <c r="BJ8782" s="136"/>
    </row>
    <row r="8783" spans="5:62" ht="14.25" customHeight="1" x14ac:dyDescent="0.25">
      <c r="E8783" s="113"/>
      <c r="H8783" s="133"/>
      <c r="T8783" s="133"/>
      <c r="X8783" s="131"/>
      <c r="Y8783" s="133"/>
      <c r="AJ8783" s="133"/>
      <c r="AO8783" s="135"/>
      <c r="AP8783" s="135"/>
      <c r="BJ8783" s="136"/>
    </row>
    <row r="8784" spans="5:62" ht="14.25" customHeight="1" x14ac:dyDescent="0.25">
      <c r="E8784" s="113"/>
      <c r="H8784" s="133"/>
      <c r="T8784" s="133"/>
      <c r="X8784" s="131"/>
      <c r="Y8784" s="133"/>
      <c r="AJ8784" s="133"/>
      <c r="AO8784" s="135"/>
      <c r="AP8784" s="135"/>
      <c r="BJ8784" s="136"/>
    </row>
    <row r="8785" spans="5:62" ht="14.25" customHeight="1" x14ac:dyDescent="0.25">
      <c r="E8785" s="113"/>
      <c r="H8785" s="133"/>
      <c r="T8785" s="133"/>
      <c r="X8785" s="131"/>
      <c r="Y8785" s="133"/>
      <c r="AJ8785" s="133"/>
      <c r="AO8785" s="135"/>
      <c r="AP8785" s="135"/>
      <c r="BJ8785" s="136"/>
    </row>
    <row r="8786" spans="5:62" ht="14.25" customHeight="1" x14ac:dyDescent="0.25">
      <c r="E8786" s="113"/>
      <c r="H8786" s="133"/>
      <c r="T8786" s="133"/>
      <c r="X8786" s="131"/>
      <c r="Y8786" s="133"/>
      <c r="AJ8786" s="133"/>
      <c r="AO8786" s="135"/>
      <c r="AP8786" s="135"/>
      <c r="BJ8786" s="136"/>
    </row>
    <row r="8787" spans="5:62" ht="14.25" customHeight="1" x14ac:dyDescent="0.25">
      <c r="E8787" s="113"/>
      <c r="H8787" s="133"/>
      <c r="T8787" s="133"/>
      <c r="X8787" s="131"/>
      <c r="Y8787" s="133"/>
      <c r="AJ8787" s="133"/>
      <c r="AO8787" s="135"/>
      <c r="AP8787" s="135"/>
      <c r="BJ8787" s="136"/>
    </row>
    <row r="8788" spans="5:62" ht="14.25" customHeight="1" x14ac:dyDescent="0.25">
      <c r="E8788" s="113"/>
      <c r="H8788" s="133"/>
      <c r="T8788" s="133"/>
      <c r="X8788" s="131"/>
      <c r="Y8788" s="133"/>
      <c r="AJ8788" s="133"/>
      <c r="AO8788" s="135"/>
      <c r="AP8788" s="135"/>
      <c r="BJ8788" s="136"/>
    </row>
    <row r="8789" spans="5:62" ht="14.25" customHeight="1" x14ac:dyDescent="0.25">
      <c r="E8789" s="113"/>
      <c r="H8789" s="133"/>
      <c r="T8789" s="133"/>
      <c r="X8789" s="131"/>
      <c r="Y8789" s="133"/>
      <c r="AJ8789" s="133"/>
      <c r="AO8789" s="135"/>
      <c r="AP8789" s="135"/>
      <c r="BJ8789" s="136"/>
    </row>
    <row r="8790" spans="5:62" ht="14.25" customHeight="1" x14ac:dyDescent="0.25">
      <c r="E8790" s="113"/>
      <c r="H8790" s="133"/>
      <c r="T8790" s="133"/>
      <c r="X8790" s="131"/>
      <c r="Y8790" s="133"/>
      <c r="AJ8790" s="133"/>
      <c r="AO8790" s="135"/>
      <c r="AP8790" s="135"/>
      <c r="BJ8790" s="136"/>
    </row>
    <row r="8791" spans="5:62" ht="14.25" customHeight="1" x14ac:dyDescent="0.25">
      <c r="E8791" s="113"/>
      <c r="H8791" s="133"/>
      <c r="T8791" s="133"/>
      <c r="X8791" s="131"/>
      <c r="Y8791" s="133"/>
      <c r="AJ8791" s="133"/>
      <c r="AO8791" s="135"/>
      <c r="AP8791" s="135"/>
      <c r="BJ8791" s="136"/>
    </row>
    <row r="8792" spans="5:62" ht="14.25" customHeight="1" x14ac:dyDescent="0.25">
      <c r="E8792" s="113"/>
      <c r="H8792" s="133"/>
      <c r="T8792" s="133"/>
      <c r="X8792" s="131"/>
      <c r="Y8792" s="133"/>
      <c r="AJ8792" s="133"/>
      <c r="AO8792" s="135"/>
      <c r="AP8792" s="135"/>
      <c r="BJ8792" s="136"/>
    </row>
    <row r="8793" spans="5:62" ht="14.25" customHeight="1" x14ac:dyDescent="0.25">
      <c r="E8793" s="113"/>
      <c r="H8793" s="133"/>
      <c r="T8793" s="133"/>
      <c r="X8793" s="131"/>
      <c r="Y8793" s="133"/>
      <c r="AJ8793" s="133"/>
      <c r="AO8793" s="135"/>
      <c r="AP8793" s="135"/>
      <c r="BJ8793" s="136"/>
    </row>
    <row r="8794" spans="5:62" ht="14.25" customHeight="1" x14ac:dyDescent="0.25">
      <c r="E8794" s="113"/>
      <c r="H8794" s="133"/>
      <c r="T8794" s="133"/>
      <c r="X8794" s="131"/>
      <c r="Y8794" s="133"/>
      <c r="AJ8794" s="133"/>
      <c r="AO8794" s="135"/>
      <c r="AP8794" s="135"/>
      <c r="BJ8794" s="136"/>
    </row>
    <row r="8795" spans="5:62" ht="14.25" customHeight="1" x14ac:dyDescent="0.25">
      <c r="E8795" s="113"/>
      <c r="H8795" s="133"/>
      <c r="T8795" s="133"/>
      <c r="X8795" s="131"/>
      <c r="Y8795" s="133"/>
      <c r="AJ8795" s="133"/>
      <c r="AO8795" s="135"/>
      <c r="AP8795" s="135"/>
      <c r="BJ8795" s="136"/>
    </row>
    <row r="8796" spans="5:62" ht="14.25" customHeight="1" x14ac:dyDescent="0.25">
      <c r="E8796" s="113"/>
      <c r="H8796" s="133"/>
      <c r="T8796" s="133"/>
      <c r="X8796" s="131"/>
      <c r="Y8796" s="133"/>
      <c r="AJ8796" s="133"/>
      <c r="AO8796" s="135"/>
      <c r="AP8796" s="135"/>
      <c r="BJ8796" s="136"/>
    </row>
    <row r="8797" spans="5:62" ht="14.25" customHeight="1" x14ac:dyDescent="0.25">
      <c r="E8797" s="113"/>
      <c r="H8797" s="133"/>
      <c r="T8797" s="133"/>
      <c r="X8797" s="131"/>
      <c r="Y8797" s="133"/>
      <c r="AJ8797" s="133"/>
      <c r="AO8797" s="135"/>
      <c r="AP8797" s="135"/>
      <c r="BJ8797" s="136"/>
    </row>
    <row r="8798" spans="5:62" ht="14.25" customHeight="1" x14ac:dyDescent="0.25">
      <c r="E8798" s="113"/>
      <c r="H8798" s="133"/>
      <c r="T8798" s="133"/>
      <c r="X8798" s="131"/>
      <c r="Y8798" s="133"/>
      <c r="AJ8798" s="133"/>
      <c r="AO8798" s="135"/>
      <c r="AP8798" s="135"/>
      <c r="BJ8798" s="136"/>
    </row>
    <row r="8799" spans="5:62" ht="14.25" customHeight="1" x14ac:dyDescent="0.25">
      <c r="E8799" s="113"/>
      <c r="H8799" s="133"/>
      <c r="T8799" s="133"/>
      <c r="X8799" s="131"/>
      <c r="Y8799" s="133"/>
      <c r="AJ8799" s="133"/>
      <c r="AO8799" s="135"/>
      <c r="AP8799" s="135"/>
      <c r="BJ8799" s="136"/>
    </row>
    <row r="8800" spans="5:62" ht="14.25" customHeight="1" x14ac:dyDescent="0.25">
      <c r="E8800" s="113"/>
      <c r="H8800" s="133"/>
      <c r="T8800" s="133"/>
      <c r="X8800" s="131"/>
      <c r="Y8800" s="133"/>
      <c r="AJ8800" s="133"/>
      <c r="AO8800" s="135"/>
      <c r="AP8800" s="135"/>
      <c r="BJ8800" s="136"/>
    </row>
    <row r="8801" spans="5:62" ht="14.25" customHeight="1" x14ac:dyDescent="0.25">
      <c r="E8801" s="113"/>
      <c r="H8801" s="133"/>
      <c r="T8801" s="133"/>
      <c r="X8801" s="131"/>
      <c r="Y8801" s="133"/>
      <c r="AJ8801" s="133"/>
      <c r="AO8801" s="135"/>
      <c r="AP8801" s="135"/>
      <c r="BJ8801" s="136"/>
    </row>
    <row r="8802" spans="5:62" ht="14.25" customHeight="1" x14ac:dyDescent="0.25">
      <c r="E8802" s="113"/>
      <c r="H8802" s="133"/>
      <c r="T8802" s="133"/>
      <c r="X8802" s="131"/>
      <c r="Y8802" s="133"/>
      <c r="AJ8802" s="133"/>
      <c r="AO8802" s="135"/>
      <c r="AP8802" s="135"/>
      <c r="BJ8802" s="136"/>
    </row>
    <row r="8803" spans="5:62" ht="14.25" customHeight="1" x14ac:dyDescent="0.25">
      <c r="E8803" s="113"/>
      <c r="H8803" s="133"/>
      <c r="T8803" s="133"/>
      <c r="X8803" s="131"/>
      <c r="Y8803" s="133"/>
      <c r="AJ8803" s="133"/>
      <c r="AO8803" s="135"/>
      <c r="AP8803" s="135"/>
      <c r="BJ8803" s="136"/>
    </row>
    <row r="8804" spans="5:62" ht="14.25" customHeight="1" x14ac:dyDescent="0.25">
      <c r="E8804" s="113"/>
      <c r="H8804" s="133"/>
      <c r="T8804" s="133"/>
      <c r="X8804" s="131"/>
      <c r="Y8804" s="133"/>
      <c r="AJ8804" s="133"/>
      <c r="AO8804" s="135"/>
      <c r="AP8804" s="135"/>
      <c r="BJ8804" s="136"/>
    </row>
    <row r="8805" spans="5:62" ht="14.25" customHeight="1" x14ac:dyDescent="0.25">
      <c r="E8805" s="113"/>
      <c r="H8805" s="133"/>
      <c r="T8805" s="133"/>
      <c r="X8805" s="131"/>
      <c r="Y8805" s="133"/>
      <c r="AJ8805" s="133"/>
      <c r="AO8805" s="135"/>
      <c r="AP8805" s="135"/>
      <c r="BJ8805" s="136"/>
    </row>
    <row r="8806" spans="5:62" ht="14.25" customHeight="1" x14ac:dyDescent="0.25">
      <c r="E8806" s="113"/>
      <c r="H8806" s="133"/>
      <c r="T8806" s="133"/>
      <c r="X8806" s="131"/>
      <c r="Y8806" s="133"/>
      <c r="AJ8806" s="133"/>
      <c r="AO8806" s="135"/>
      <c r="AP8806" s="135"/>
      <c r="BJ8806" s="136"/>
    </row>
    <row r="8807" spans="5:62" ht="14.25" customHeight="1" x14ac:dyDescent="0.25">
      <c r="E8807" s="113"/>
      <c r="H8807" s="133"/>
      <c r="T8807" s="133"/>
      <c r="X8807" s="131"/>
      <c r="Y8807" s="133"/>
      <c r="AJ8807" s="133"/>
      <c r="AO8807" s="135"/>
      <c r="AP8807" s="135"/>
      <c r="BJ8807" s="136"/>
    </row>
    <row r="8808" spans="5:62" ht="14.25" customHeight="1" x14ac:dyDescent="0.25">
      <c r="E8808" s="113"/>
      <c r="H8808" s="133"/>
      <c r="T8808" s="133"/>
      <c r="X8808" s="131"/>
      <c r="Y8808" s="133"/>
      <c r="AJ8808" s="133"/>
      <c r="AO8808" s="135"/>
      <c r="AP8808" s="135"/>
      <c r="BJ8808" s="136"/>
    </row>
    <row r="8809" spans="5:62" ht="14.25" customHeight="1" x14ac:dyDescent="0.25">
      <c r="E8809" s="113"/>
      <c r="H8809" s="133"/>
      <c r="T8809" s="133"/>
      <c r="X8809" s="131"/>
      <c r="Y8809" s="133"/>
      <c r="AJ8809" s="133"/>
      <c r="AO8809" s="135"/>
      <c r="AP8809" s="135"/>
      <c r="BJ8809" s="136"/>
    </row>
    <row r="8810" spans="5:62" ht="14.25" customHeight="1" x14ac:dyDescent="0.25">
      <c r="E8810" s="113"/>
      <c r="H8810" s="133"/>
      <c r="T8810" s="133"/>
      <c r="X8810" s="131"/>
      <c r="Y8810" s="133"/>
      <c r="AJ8810" s="133"/>
      <c r="AO8810" s="135"/>
      <c r="AP8810" s="135"/>
      <c r="BJ8810" s="136"/>
    </row>
    <row r="8811" spans="5:62" ht="14.25" customHeight="1" x14ac:dyDescent="0.25">
      <c r="E8811" s="113"/>
      <c r="H8811" s="133"/>
      <c r="T8811" s="133"/>
      <c r="X8811" s="131"/>
      <c r="Y8811" s="133"/>
      <c r="AJ8811" s="133"/>
      <c r="AO8811" s="135"/>
      <c r="AP8811" s="135"/>
      <c r="BJ8811" s="136"/>
    </row>
    <row r="8812" spans="5:62" ht="14.25" customHeight="1" x14ac:dyDescent="0.25">
      <c r="E8812" s="113"/>
      <c r="H8812" s="133"/>
      <c r="T8812" s="133"/>
      <c r="X8812" s="131"/>
      <c r="Y8812" s="133"/>
      <c r="AJ8812" s="133"/>
      <c r="AO8812" s="135"/>
      <c r="AP8812" s="135"/>
      <c r="BJ8812" s="136"/>
    </row>
    <row r="8813" spans="5:62" ht="14.25" customHeight="1" x14ac:dyDescent="0.25">
      <c r="E8813" s="113"/>
      <c r="H8813" s="133"/>
      <c r="T8813" s="133"/>
      <c r="X8813" s="131"/>
      <c r="Y8813" s="133"/>
      <c r="AJ8813" s="133"/>
      <c r="AO8813" s="135"/>
      <c r="AP8813" s="135"/>
      <c r="BJ8813" s="136"/>
    </row>
    <row r="8814" spans="5:62" ht="14.25" customHeight="1" x14ac:dyDescent="0.25">
      <c r="E8814" s="113"/>
      <c r="H8814" s="133"/>
      <c r="T8814" s="133"/>
      <c r="X8814" s="131"/>
      <c r="Y8814" s="133"/>
      <c r="AJ8814" s="133"/>
      <c r="AO8814" s="135"/>
      <c r="AP8814" s="135"/>
      <c r="BJ8814" s="136"/>
    </row>
    <row r="8815" spans="5:62" ht="14.25" customHeight="1" x14ac:dyDescent="0.25">
      <c r="E8815" s="113"/>
      <c r="H8815" s="133"/>
      <c r="T8815" s="133"/>
      <c r="X8815" s="131"/>
      <c r="Y8815" s="133"/>
      <c r="AJ8815" s="133"/>
      <c r="AO8815" s="135"/>
      <c r="AP8815" s="135"/>
      <c r="BJ8815" s="136"/>
    </row>
    <row r="8816" spans="5:62" ht="14.25" customHeight="1" x14ac:dyDescent="0.25">
      <c r="E8816" s="113"/>
      <c r="H8816" s="133"/>
      <c r="T8816" s="133"/>
      <c r="X8816" s="131"/>
      <c r="Y8816" s="133"/>
      <c r="AJ8816" s="133"/>
      <c r="AO8816" s="135"/>
      <c r="AP8816" s="135"/>
      <c r="BJ8816" s="136"/>
    </row>
    <row r="8817" spans="5:62" ht="14.25" customHeight="1" x14ac:dyDescent="0.25">
      <c r="E8817" s="113"/>
      <c r="H8817" s="133"/>
      <c r="T8817" s="133"/>
      <c r="X8817" s="131"/>
      <c r="Y8817" s="133"/>
      <c r="AJ8817" s="133"/>
      <c r="AO8817" s="135"/>
      <c r="AP8817" s="135"/>
      <c r="BJ8817" s="136"/>
    </row>
    <row r="8818" spans="5:62" ht="14.25" customHeight="1" x14ac:dyDescent="0.25">
      <c r="E8818" s="113"/>
      <c r="H8818" s="133"/>
      <c r="T8818" s="133"/>
      <c r="X8818" s="131"/>
      <c r="Y8818" s="133"/>
      <c r="AJ8818" s="133"/>
      <c r="AO8818" s="135"/>
      <c r="AP8818" s="135"/>
      <c r="BJ8818" s="136"/>
    </row>
    <row r="8819" spans="5:62" ht="14.25" customHeight="1" x14ac:dyDescent="0.25">
      <c r="E8819" s="113"/>
      <c r="H8819" s="133"/>
      <c r="T8819" s="133"/>
      <c r="X8819" s="131"/>
      <c r="Y8819" s="133"/>
      <c r="AJ8819" s="133"/>
      <c r="AO8819" s="135"/>
      <c r="AP8819" s="135"/>
      <c r="BJ8819" s="136"/>
    </row>
    <row r="8820" spans="5:62" ht="14.25" customHeight="1" x14ac:dyDescent="0.25">
      <c r="E8820" s="113"/>
      <c r="H8820" s="133"/>
      <c r="T8820" s="133"/>
      <c r="X8820" s="131"/>
      <c r="Y8820" s="133"/>
      <c r="AJ8820" s="133"/>
      <c r="AO8820" s="135"/>
      <c r="AP8820" s="135"/>
      <c r="BJ8820" s="136"/>
    </row>
    <row r="8821" spans="5:62" ht="14.25" customHeight="1" x14ac:dyDescent="0.25">
      <c r="E8821" s="113"/>
      <c r="H8821" s="133"/>
      <c r="T8821" s="133"/>
      <c r="X8821" s="131"/>
      <c r="Y8821" s="133"/>
      <c r="AJ8821" s="133"/>
      <c r="AO8821" s="135"/>
      <c r="AP8821" s="135"/>
      <c r="BJ8821" s="136"/>
    </row>
    <row r="8822" spans="5:62" ht="14.25" customHeight="1" x14ac:dyDescent="0.25">
      <c r="E8822" s="113"/>
      <c r="H8822" s="133"/>
      <c r="T8822" s="133"/>
      <c r="X8822" s="131"/>
      <c r="Y8822" s="133"/>
      <c r="AJ8822" s="133"/>
      <c r="AO8822" s="135"/>
      <c r="AP8822" s="135"/>
      <c r="BJ8822" s="136"/>
    </row>
    <row r="8823" spans="5:62" ht="14.25" customHeight="1" x14ac:dyDescent="0.25">
      <c r="E8823" s="113"/>
      <c r="H8823" s="133"/>
      <c r="T8823" s="133"/>
      <c r="X8823" s="131"/>
      <c r="Y8823" s="133"/>
      <c r="AJ8823" s="133"/>
      <c r="AO8823" s="135"/>
      <c r="AP8823" s="135"/>
      <c r="BJ8823" s="136"/>
    </row>
    <row r="8824" spans="5:62" ht="14.25" customHeight="1" x14ac:dyDescent="0.25">
      <c r="E8824" s="113"/>
      <c r="H8824" s="133"/>
      <c r="T8824" s="133"/>
      <c r="X8824" s="131"/>
      <c r="Y8824" s="133"/>
      <c r="AJ8824" s="133"/>
      <c r="AO8824" s="135"/>
      <c r="AP8824" s="135"/>
      <c r="BJ8824" s="136"/>
    </row>
    <row r="8825" spans="5:62" ht="14.25" customHeight="1" x14ac:dyDescent="0.25">
      <c r="E8825" s="113"/>
      <c r="H8825" s="133"/>
      <c r="T8825" s="133"/>
      <c r="X8825" s="131"/>
      <c r="Y8825" s="133"/>
      <c r="AJ8825" s="133"/>
      <c r="AO8825" s="135"/>
      <c r="AP8825" s="135"/>
      <c r="BJ8825" s="136"/>
    </row>
    <row r="8826" spans="5:62" ht="14.25" customHeight="1" x14ac:dyDescent="0.25">
      <c r="E8826" s="113"/>
      <c r="H8826" s="133"/>
      <c r="T8826" s="133"/>
      <c r="X8826" s="131"/>
      <c r="Y8826" s="133"/>
      <c r="AJ8826" s="133"/>
      <c r="AO8826" s="135"/>
      <c r="AP8826" s="135"/>
      <c r="BJ8826" s="136"/>
    </row>
    <row r="8827" spans="5:62" ht="14.25" customHeight="1" x14ac:dyDescent="0.25">
      <c r="E8827" s="113"/>
      <c r="H8827" s="133"/>
      <c r="T8827" s="133"/>
      <c r="X8827" s="131"/>
      <c r="Y8827" s="133"/>
      <c r="AJ8827" s="133"/>
      <c r="AO8827" s="135"/>
      <c r="AP8827" s="135"/>
      <c r="BJ8827" s="136"/>
    </row>
    <row r="8828" spans="5:62" ht="14.25" customHeight="1" x14ac:dyDescent="0.25">
      <c r="E8828" s="113"/>
      <c r="H8828" s="133"/>
      <c r="T8828" s="133"/>
      <c r="X8828" s="131"/>
      <c r="Y8828" s="133"/>
      <c r="AJ8828" s="133"/>
      <c r="AO8828" s="135"/>
      <c r="AP8828" s="135"/>
      <c r="BJ8828" s="136"/>
    </row>
    <row r="8829" spans="5:62" ht="14.25" customHeight="1" x14ac:dyDescent="0.25">
      <c r="E8829" s="113"/>
      <c r="H8829" s="133"/>
      <c r="T8829" s="133"/>
      <c r="X8829" s="131"/>
      <c r="Y8829" s="133"/>
      <c r="AJ8829" s="133"/>
      <c r="AO8829" s="135"/>
      <c r="AP8829" s="135"/>
      <c r="BJ8829" s="136"/>
    </row>
    <row r="8830" spans="5:62" ht="14.25" customHeight="1" x14ac:dyDescent="0.25">
      <c r="E8830" s="113"/>
      <c r="H8830" s="133"/>
      <c r="T8830" s="133"/>
      <c r="X8830" s="131"/>
      <c r="Y8830" s="133"/>
      <c r="AJ8830" s="133"/>
      <c r="AO8830" s="135"/>
      <c r="AP8830" s="135"/>
      <c r="BJ8830" s="136"/>
    </row>
    <row r="8831" spans="5:62" ht="14.25" customHeight="1" x14ac:dyDescent="0.25">
      <c r="E8831" s="113"/>
      <c r="H8831" s="133"/>
      <c r="T8831" s="133"/>
      <c r="X8831" s="131"/>
      <c r="Y8831" s="133"/>
      <c r="AJ8831" s="133"/>
      <c r="AO8831" s="135"/>
      <c r="AP8831" s="135"/>
      <c r="BJ8831" s="136"/>
    </row>
    <row r="8832" spans="5:62" ht="14.25" customHeight="1" x14ac:dyDescent="0.25">
      <c r="E8832" s="113"/>
      <c r="H8832" s="133"/>
      <c r="T8832" s="133"/>
      <c r="X8832" s="131"/>
      <c r="Y8832" s="133"/>
      <c r="AJ8832" s="133"/>
      <c r="AO8832" s="135"/>
      <c r="AP8832" s="135"/>
      <c r="BJ8832" s="136"/>
    </row>
    <row r="8833" spans="5:62" ht="14.25" customHeight="1" x14ac:dyDescent="0.25">
      <c r="E8833" s="113"/>
      <c r="H8833" s="133"/>
      <c r="T8833" s="133"/>
      <c r="X8833" s="131"/>
      <c r="Y8833" s="133"/>
      <c r="AJ8833" s="133"/>
      <c r="AO8833" s="135"/>
      <c r="AP8833" s="135"/>
      <c r="BJ8833" s="136"/>
    </row>
    <row r="8834" spans="5:62" ht="14.25" customHeight="1" x14ac:dyDescent="0.25">
      <c r="E8834" s="113"/>
      <c r="H8834" s="133"/>
      <c r="T8834" s="133"/>
      <c r="X8834" s="131"/>
      <c r="Y8834" s="133"/>
      <c r="AJ8834" s="133"/>
      <c r="AO8834" s="135"/>
      <c r="AP8834" s="135"/>
      <c r="BJ8834" s="136"/>
    </row>
    <row r="8835" spans="5:62" ht="14.25" customHeight="1" x14ac:dyDescent="0.25">
      <c r="E8835" s="113"/>
      <c r="H8835" s="133"/>
      <c r="T8835" s="133"/>
      <c r="X8835" s="131"/>
      <c r="Y8835" s="133"/>
      <c r="AJ8835" s="133"/>
      <c r="AO8835" s="135"/>
      <c r="AP8835" s="135"/>
      <c r="BJ8835" s="136"/>
    </row>
    <row r="8836" spans="5:62" ht="14.25" customHeight="1" x14ac:dyDescent="0.25">
      <c r="E8836" s="113"/>
      <c r="H8836" s="133"/>
      <c r="T8836" s="133"/>
      <c r="X8836" s="131"/>
      <c r="Y8836" s="133"/>
      <c r="AJ8836" s="133"/>
      <c r="AO8836" s="135"/>
      <c r="AP8836" s="135"/>
      <c r="BJ8836" s="136"/>
    </row>
    <row r="8837" spans="5:62" ht="14.25" customHeight="1" x14ac:dyDescent="0.25">
      <c r="E8837" s="113"/>
      <c r="H8837" s="133"/>
      <c r="T8837" s="133"/>
      <c r="X8837" s="131"/>
      <c r="Y8837" s="133"/>
      <c r="AJ8837" s="133"/>
      <c r="AO8837" s="135"/>
      <c r="AP8837" s="135"/>
      <c r="BJ8837" s="136"/>
    </row>
    <row r="8838" spans="5:62" ht="14.25" customHeight="1" x14ac:dyDescent="0.25">
      <c r="E8838" s="113"/>
      <c r="H8838" s="133"/>
      <c r="T8838" s="133"/>
      <c r="X8838" s="131"/>
      <c r="Y8838" s="133"/>
      <c r="AJ8838" s="133"/>
      <c r="AO8838" s="135"/>
      <c r="AP8838" s="135"/>
      <c r="BJ8838" s="136"/>
    </row>
    <row r="8839" spans="5:62" ht="14.25" customHeight="1" x14ac:dyDescent="0.25">
      <c r="E8839" s="113"/>
      <c r="H8839" s="133"/>
      <c r="T8839" s="133"/>
      <c r="X8839" s="131"/>
      <c r="Y8839" s="133"/>
      <c r="AJ8839" s="133"/>
      <c r="AO8839" s="135"/>
      <c r="AP8839" s="135"/>
      <c r="BJ8839" s="136"/>
    </row>
    <row r="8840" spans="5:62" ht="14.25" customHeight="1" x14ac:dyDescent="0.25">
      <c r="E8840" s="113"/>
      <c r="H8840" s="133"/>
      <c r="T8840" s="133"/>
      <c r="X8840" s="131"/>
      <c r="Y8840" s="133"/>
      <c r="AJ8840" s="133"/>
      <c r="AO8840" s="135"/>
      <c r="AP8840" s="135"/>
      <c r="BJ8840" s="136"/>
    </row>
    <row r="8841" spans="5:62" ht="14.25" customHeight="1" x14ac:dyDescent="0.25">
      <c r="E8841" s="113"/>
      <c r="H8841" s="133"/>
      <c r="T8841" s="133"/>
      <c r="X8841" s="131"/>
      <c r="Y8841" s="133"/>
      <c r="AJ8841" s="133"/>
      <c r="AO8841" s="135"/>
      <c r="AP8841" s="135"/>
      <c r="BJ8841" s="136"/>
    </row>
    <row r="8842" spans="5:62" ht="14.25" customHeight="1" x14ac:dyDescent="0.25">
      <c r="E8842" s="113"/>
      <c r="H8842" s="133"/>
      <c r="T8842" s="133"/>
      <c r="X8842" s="131"/>
      <c r="Y8842" s="133"/>
      <c r="AJ8842" s="133"/>
      <c r="AO8842" s="135"/>
      <c r="AP8842" s="135"/>
      <c r="BJ8842" s="136"/>
    </row>
    <row r="8843" spans="5:62" ht="14.25" customHeight="1" x14ac:dyDescent="0.25">
      <c r="E8843" s="113"/>
      <c r="H8843" s="133"/>
      <c r="T8843" s="133"/>
      <c r="X8843" s="131"/>
      <c r="Y8843" s="133"/>
      <c r="AJ8843" s="133"/>
      <c r="AO8843" s="135"/>
      <c r="AP8843" s="135"/>
      <c r="BJ8843" s="136"/>
    </row>
    <row r="8844" spans="5:62" ht="14.25" customHeight="1" x14ac:dyDescent="0.25">
      <c r="E8844" s="113"/>
      <c r="H8844" s="133"/>
      <c r="T8844" s="133"/>
      <c r="X8844" s="131"/>
      <c r="Y8844" s="133"/>
      <c r="AJ8844" s="133"/>
      <c r="AO8844" s="135"/>
      <c r="AP8844" s="135"/>
      <c r="BJ8844" s="136"/>
    </row>
    <row r="8845" spans="5:62" ht="14.25" customHeight="1" x14ac:dyDescent="0.25">
      <c r="E8845" s="113"/>
      <c r="H8845" s="133"/>
      <c r="T8845" s="133"/>
      <c r="X8845" s="131"/>
      <c r="Y8845" s="133"/>
      <c r="AJ8845" s="133"/>
      <c r="AO8845" s="135"/>
      <c r="AP8845" s="135"/>
      <c r="BJ8845" s="136"/>
    </row>
    <row r="8846" spans="5:62" ht="14.25" customHeight="1" x14ac:dyDescent="0.25">
      <c r="E8846" s="113"/>
      <c r="H8846" s="133"/>
      <c r="T8846" s="133"/>
      <c r="X8846" s="131"/>
      <c r="Y8846" s="133"/>
      <c r="AJ8846" s="133"/>
      <c r="AO8846" s="135"/>
      <c r="AP8846" s="135"/>
      <c r="BJ8846" s="136"/>
    </row>
    <row r="8847" spans="5:62" ht="14.25" customHeight="1" x14ac:dyDescent="0.25">
      <c r="E8847" s="113"/>
      <c r="H8847" s="133"/>
      <c r="T8847" s="133"/>
      <c r="X8847" s="131"/>
      <c r="Y8847" s="133"/>
      <c r="AJ8847" s="133"/>
      <c r="AO8847" s="135"/>
      <c r="AP8847" s="135"/>
      <c r="BJ8847" s="136"/>
    </row>
    <row r="8848" spans="5:62" ht="14.25" customHeight="1" x14ac:dyDescent="0.25">
      <c r="E8848" s="113"/>
      <c r="H8848" s="133"/>
      <c r="T8848" s="133"/>
      <c r="X8848" s="131"/>
      <c r="Y8848" s="133"/>
      <c r="AJ8848" s="133"/>
      <c r="AO8848" s="135"/>
      <c r="AP8848" s="135"/>
      <c r="BJ8848" s="136"/>
    </row>
    <row r="8849" spans="5:62" ht="14.25" customHeight="1" x14ac:dyDescent="0.25">
      <c r="E8849" s="113"/>
      <c r="H8849" s="133"/>
      <c r="T8849" s="133"/>
      <c r="X8849" s="131"/>
      <c r="Y8849" s="133"/>
      <c r="AJ8849" s="133"/>
      <c r="AO8849" s="135"/>
      <c r="AP8849" s="135"/>
      <c r="BJ8849" s="136"/>
    </row>
    <row r="8850" spans="5:62" ht="14.25" customHeight="1" x14ac:dyDescent="0.25">
      <c r="E8850" s="113"/>
      <c r="H8850" s="133"/>
      <c r="T8850" s="133"/>
      <c r="X8850" s="131"/>
      <c r="Y8850" s="133"/>
      <c r="AJ8850" s="133"/>
      <c r="AO8850" s="135"/>
      <c r="AP8850" s="135"/>
      <c r="BJ8850" s="136"/>
    </row>
    <row r="8851" spans="5:62" ht="14.25" customHeight="1" x14ac:dyDescent="0.25">
      <c r="E8851" s="113"/>
      <c r="H8851" s="133"/>
      <c r="T8851" s="133"/>
      <c r="X8851" s="131"/>
      <c r="Y8851" s="133"/>
      <c r="AJ8851" s="133"/>
      <c r="AO8851" s="135"/>
      <c r="AP8851" s="135"/>
      <c r="BJ8851" s="136"/>
    </row>
    <row r="8852" spans="5:62" ht="14.25" customHeight="1" x14ac:dyDescent="0.25">
      <c r="E8852" s="113"/>
      <c r="H8852" s="133"/>
      <c r="T8852" s="133"/>
      <c r="X8852" s="131"/>
      <c r="Y8852" s="133"/>
      <c r="AJ8852" s="133"/>
      <c r="AO8852" s="135"/>
      <c r="AP8852" s="135"/>
      <c r="BJ8852" s="136"/>
    </row>
    <row r="8853" spans="5:62" ht="14.25" customHeight="1" x14ac:dyDescent="0.25">
      <c r="E8853" s="113"/>
      <c r="H8853" s="133"/>
      <c r="T8853" s="133"/>
      <c r="X8853" s="131"/>
      <c r="Y8853" s="133"/>
      <c r="AJ8853" s="133"/>
      <c r="AO8853" s="135"/>
      <c r="AP8853" s="135"/>
      <c r="BJ8853" s="136"/>
    </row>
    <row r="8854" spans="5:62" ht="14.25" customHeight="1" x14ac:dyDescent="0.25">
      <c r="E8854" s="113"/>
      <c r="H8854" s="133"/>
      <c r="T8854" s="133"/>
      <c r="X8854" s="131"/>
      <c r="Y8854" s="133"/>
      <c r="AJ8854" s="133"/>
      <c r="AO8854" s="135"/>
      <c r="AP8854" s="135"/>
      <c r="BJ8854" s="136"/>
    </row>
    <row r="8855" spans="5:62" ht="14.25" customHeight="1" x14ac:dyDescent="0.25">
      <c r="E8855" s="113"/>
      <c r="H8855" s="133"/>
      <c r="T8855" s="133"/>
      <c r="X8855" s="131"/>
      <c r="Y8855" s="133"/>
      <c r="AJ8855" s="133"/>
      <c r="AO8855" s="135"/>
      <c r="AP8855" s="135"/>
      <c r="BJ8855" s="136"/>
    </row>
    <row r="8856" spans="5:62" ht="14.25" customHeight="1" x14ac:dyDescent="0.25">
      <c r="E8856" s="113"/>
      <c r="H8856" s="133"/>
      <c r="T8856" s="133"/>
      <c r="X8856" s="131"/>
      <c r="Y8856" s="133"/>
      <c r="AJ8856" s="133"/>
      <c r="AO8856" s="135"/>
      <c r="AP8856" s="135"/>
      <c r="BJ8856" s="136"/>
    </row>
    <row r="8857" spans="5:62" ht="14.25" customHeight="1" x14ac:dyDescent="0.25">
      <c r="E8857" s="113"/>
      <c r="H8857" s="133"/>
      <c r="T8857" s="133"/>
      <c r="X8857" s="131"/>
      <c r="Y8857" s="133"/>
      <c r="AJ8857" s="133"/>
      <c r="AO8857" s="135"/>
      <c r="AP8857" s="135"/>
      <c r="BJ8857" s="136"/>
    </row>
    <row r="8858" spans="5:62" ht="14.25" customHeight="1" x14ac:dyDescent="0.25">
      <c r="E8858" s="113"/>
      <c r="H8858" s="133"/>
      <c r="T8858" s="133"/>
      <c r="X8858" s="131"/>
      <c r="Y8858" s="133"/>
      <c r="AJ8858" s="133"/>
      <c r="AO8858" s="135"/>
      <c r="AP8858" s="135"/>
      <c r="BJ8858" s="136"/>
    </row>
    <row r="8859" spans="5:62" ht="14.25" customHeight="1" x14ac:dyDescent="0.25">
      <c r="E8859" s="113"/>
      <c r="H8859" s="133"/>
      <c r="T8859" s="133"/>
      <c r="X8859" s="131"/>
      <c r="Y8859" s="133"/>
      <c r="AJ8859" s="133"/>
      <c r="AO8859" s="135"/>
      <c r="AP8859" s="135"/>
      <c r="BJ8859" s="136"/>
    </row>
    <row r="8860" spans="5:62" ht="14.25" customHeight="1" x14ac:dyDescent="0.25">
      <c r="E8860" s="113"/>
      <c r="H8860" s="133"/>
      <c r="T8860" s="133"/>
      <c r="X8860" s="131"/>
      <c r="Y8860" s="133"/>
      <c r="AJ8860" s="133"/>
      <c r="AO8860" s="135"/>
      <c r="AP8860" s="135"/>
      <c r="BJ8860" s="136"/>
    </row>
    <row r="8861" spans="5:62" ht="14.25" customHeight="1" x14ac:dyDescent="0.25">
      <c r="E8861" s="113"/>
      <c r="H8861" s="133"/>
      <c r="T8861" s="133"/>
      <c r="X8861" s="131"/>
      <c r="Y8861" s="133"/>
      <c r="AJ8861" s="133"/>
      <c r="AO8861" s="135"/>
      <c r="AP8861" s="135"/>
      <c r="BJ8861" s="136"/>
    </row>
    <row r="8862" spans="5:62" ht="14.25" customHeight="1" x14ac:dyDescent="0.25">
      <c r="E8862" s="113"/>
      <c r="H8862" s="133"/>
      <c r="T8862" s="133"/>
      <c r="X8862" s="131"/>
      <c r="Y8862" s="133"/>
      <c r="AJ8862" s="133"/>
      <c r="AO8862" s="135"/>
      <c r="AP8862" s="135"/>
      <c r="BJ8862" s="136"/>
    </row>
    <row r="8863" spans="5:62" ht="14.25" customHeight="1" x14ac:dyDescent="0.25">
      <c r="E8863" s="113"/>
      <c r="H8863" s="133"/>
      <c r="T8863" s="133"/>
      <c r="X8863" s="131"/>
      <c r="Y8863" s="133"/>
      <c r="AJ8863" s="133"/>
      <c r="AO8863" s="135"/>
      <c r="AP8863" s="135"/>
      <c r="BJ8863" s="136"/>
    </row>
    <row r="8864" spans="5:62" ht="14.25" customHeight="1" x14ac:dyDescent="0.25">
      <c r="E8864" s="113"/>
      <c r="H8864" s="133"/>
      <c r="T8864" s="133"/>
      <c r="X8864" s="131"/>
      <c r="Y8864" s="133"/>
      <c r="AJ8864" s="133"/>
      <c r="AO8864" s="135"/>
      <c r="AP8864" s="135"/>
      <c r="BJ8864" s="136"/>
    </row>
    <row r="8865" spans="5:62" ht="14.25" customHeight="1" x14ac:dyDescent="0.25">
      <c r="E8865" s="113"/>
      <c r="H8865" s="133"/>
      <c r="T8865" s="133"/>
      <c r="X8865" s="131"/>
      <c r="Y8865" s="133"/>
      <c r="AJ8865" s="133"/>
      <c r="AO8865" s="135"/>
      <c r="AP8865" s="135"/>
      <c r="BJ8865" s="136"/>
    </row>
    <row r="8866" spans="5:62" ht="14.25" customHeight="1" x14ac:dyDescent="0.25">
      <c r="E8866" s="113"/>
      <c r="H8866" s="133"/>
      <c r="T8866" s="133"/>
      <c r="X8866" s="131"/>
      <c r="Y8866" s="133"/>
      <c r="AJ8866" s="133"/>
      <c r="AO8866" s="135"/>
      <c r="AP8866" s="135"/>
      <c r="BJ8866" s="136"/>
    </row>
    <row r="8867" spans="5:62" ht="14.25" customHeight="1" x14ac:dyDescent="0.25">
      <c r="E8867" s="113"/>
      <c r="H8867" s="133"/>
      <c r="T8867" s="133"/>
      <c r="X8867" s="131"/>
      <c r="Y8867" s="133"/>
      <c r="AJ8867" s="133"/>
      <c r="AO8867" s="135"/>
      <c r="AP8867" s="135"/>
      <c r="BJ8867" s="136"/>
    </row>
    <row r="8868" spans="5:62" ht="14.25" customHeight="1" x14ac:dyDescent="0.25">
      <c r="E8868" s="113"/>
      <c r="H8868" s="133"/>
      <c r="T8868" s="133"/>
      <c r="X8868" s="131"/>
      <c r="Y8868" s="133"/>
      <c r="AJ8868" s="133"/>
      <c r="AO8868" s="135"/>
      <c r="AP8868" s="135"/>
      <c r="BJ8868" s="136"/>
    </row>
    <row r="8869" spans="5:62" ht="14.25" customHeight="1" x14ac:dyDescent="0.25">
      <c r="E8869" s="113"/>
      <c r="H8869" s="133"/>
      <c r="T8869" s="133"/>
      <c r="X8869" s="131"/>
      <c r="Y8869" s="133"/>
      <c r="AJ8869" s="133"/>
      <c r="AO8869" s="135"/>
      <c r="AP8869" s="135"/>
      <c r="BJ8869" s="136"/>
    </row>
    <row r="8870" spans="5:62" ht="14.25" customHeight="1" x14ac:dyDescent="0.25">
      <c r="E8870" s="113"/>
      <c r="H8870" s="133"/>
      <c r="T8870" s="133"/>
      <c r="X8870" s="131"/>
      <c r="Y8870" s="133"/>
      <c r="AJ8870" s="133"/>
      <c r="AO8870" s="135"/>
      <c r="AP8870" s="135"/>
      <c r="BJ8870" s="136"/>
    </row>
    <row r="8871" spans="5:62" ht="14.25" customHeight="1" x14ac:dyDescent="0.25">
      <c r="E8871" s="113"/>
      <c r="H8871" s="133"/>
      <c r="T8871" s="133"/>
      <c r="X8871" s="131"/>
      <c r="Y8871" s="133"/>
      <c r="AJ8871" s="133"/>
      <c r="AO8871" s="135"/>
      <c r="AP8871" s="135"/>
      <c r="BJ8871" s="136"/>
    </row>
    <row r="8872" spans="5:62" ht="14.25" customHeight="1" x14ac:dyDescent="0.25">
      <c r="E8872" s="113"/>
      <c r="H8872" s="133"/>
      <c r="T8872" s="133"/>
      <c r="X8872" s="131"/>
      <c r="Y8872" s="133"/>
      <c r="AJ8872" s="133"/>
      <c r="AO8872" s="135"/>
      <c r="AP8872" s="135"/>
      <c r="BJ8872" s="136"/>
    </row>
    <row r="8873" spans="5:62" ht="14.25" customHeight="1" x14ac:dyDescent="0.25">
      <c r="E8873" s="113"/>
      <c r="H8873" s="133"/>
      <c r="T8873" s="133"/>
      <c r="X8873" s="131"/>
      <c r="Y8873" s="133"/>
      <c r="AJ8873" s="133"/>
      <c r="AO8873" s="135"/>
      <c r="AP8873" s="135"/>
      <c r="BJ8873" s="136"/>
    </row>
    <row r="8874" spans="5:62" ht="14.25" customHeight="1" x14ac:dyDescent="0.25">
      <c r="E8874" s="113"/>
      <c r="H8874" s="133"/>
      <c r="T8874" s="133"/>
      <c r="X8874" s="131"/>
      <c r="Y8874" s="133"/>
      <c r="AJ8874" s="133"/>
      <c r="AO8874" s="135"/>
      <c r="AP8874" s="135"/>
      <c r="BJ8874" s="136"/>
    </row>
    <row r="8875" spans="5:62" ht="14.25" customHeight="1" x14ac:dyDescent="0.25">
      <c r="E8875" s="113"/>
      <c r="H8875" s="133"/>
      <c r="T8875" s="133"/>
      <c r="X8875" s="131"/>
      <c r="Y8875" s="133"/>
      <c r="AJ8875" s="133"/>
      <c r="AO8875" s="135"/>
      <c r="AP8875" s="135"/>
      <c r="BJ8875" s="136"/>
    </row>
    <row r="8876" spans="5:62" ht="14.25" customHeight="1" x14ac:dyDescent="0.25">
      <c r="E8876" s="113"/>
      <c r="H8876" s="133"/>
      <c r="T8876" s="133"/>
      <c r="X8876" s="131"/>
      <c r="Y8876" s="133"/>
      <c r="AJ8876" s="133"/>
      <c r="AO8876" s="135"/>
      <c r="AP8876" s="135"/>
      <c r="BJ8876" s="136"/>
    </row>
    <row r="8877" spans="5:62" ht="14.25" customHeight="1" x14ac:dyDescent="0.25">
      <c r="E8877" s="113"/>
      <c r="H8877" s="133"/>
      <c r="T8877" s="133"/>
      <c r="X8877" s="131"/>
      <c r="Y8877" s="133"/>
      <c r="AJ8877" s="133"/>
      <c r="AO8877" s="135"/>
      <c r="AP8877" s="135"/>
      <c r="BJ8877" s="136"/>
    </row>
    <row r="8878" spans="5:62" ht="14.25" customHeight="1" x14ac:dyDescent="0.25">
      <c r="E8878" s="113"/>
      <c r="H8878" s="133"/>
      <c r="T8878" s="133"/>
      <c r="X8878" s="131"/>
      <c r="Y8878" s="133"/>
      <c r="AJ8878" s="133"/>
      <c r="AO8878" s="135"/>
      <c r="AP8878" s="135"/>
      <c r="BJ8878" s="136"/>
    </row>
    <row r="8879" spans="5:62" ht="14.25" customHeight="1" x14ac:dyDescent="0.25">
      <c r="E8879" s="113"/>
      <c r="H8879" s="133"/>
      <c r="T8879" s="133"/>
      <c r="X8879" s="131"/>
      <c r="Y8879" s="133"/>
      <c r="AJ8879" s="133"/>
      <c r="AO8879" s="135"/>
      <c r="AP8879" s="135"/>
      <c r="BJ8879" s="136"/>
    </row>
    <row r="8880" spans="5:62" ht="14.25" customHeight="1" x14ac:dyDescent="0.25">
      <c r="E8880" s="113"/>
      <c r="H8880" s="133"/>
      <c r="T8880" s="133"/>
      <c r="X8880" s="131"/>
      <c r="Y8880" s="133"/>
      <c r="AJ8880" s="133"/>
      <c r="AO8880" s="135"/>
      <c r="AP8880" s="135"/>
      <c r="BJ8880" s="136"/>
    </row>
    <row r="8881" spans="5:62" ht="14.25" customHeight="1" x14ac:dyDescent="0.25">
      <c r="E8881" s="113"/>
      <c r="H8881" s="133"/>
      <c r="T8881" s="133"/>
      <c r="X8881" s="131"/>
      <c r="Y8881" s="133"/>
      <c r="AJ8881" s="133"/>
      <c r="AO8881" s="135"/>
      <c r="AP8881" s="135"/>
      <c r="BJ8881" s="136"/>
    </row>
    <row r="8882" spans="5:62" ht="14.25" customHeight="1" x14ac:dyDescent="0.25">
      <c r="E8882" s="113"/>
      <c r="H8882" s="133"/>
      <c r="T8882" s="133"/>
      <c r="X8882" s="131"/>
      <c r="Y8882" s="133"/>
      <c r="AJ8882" s="133"/>
      <c r="AO8882" s="135"/>
      <c r="AP8882" s="135"/>
      <c r="BJ8882" s="136"/>
    </row>
    <row r="8883" spans="5:62" ht="14.25" customHeight="1" x14ac:dyDescent="0.25">
      <c r="E8883" s="113"/>
      <c r="H8883" s="133"/>
      <c r="T8883" s="133"/>
      <c r="X8883" s="131"/>
      <c r="Y8883" s="133"/>
      <c r="AJ8883" s="133"/>
      <c r="AO8883" s="135"/>
      <c r="AP8883" s="135"/>
      <c r="BJ8883" s="136"/>
    </row>
    <row r="8884" spans="5:62" ht="14.25" customHeight="1" x14ac:dyDescent="0.25">
      <c r="E8884" s="113"/>
      <c r="H8884" s="133"/>
      <c r="T8884" s="133"/>
      <c r="X8884" s="131"/>
      <c r="Y8884" s="133"/>
      <c r="AJ8884" s="133"/>
      <c r="AO8884" s="135"/>
      <c r="AP8884" s="135"/>
      <c r="BJ8884" s="136"/>
    </row>
    <row r="8885" spans="5:62" ht="14.25" customHeight="1" x14ac:dyDescent="0.25">
      <c r="E8885" s="113"/>
      <c r="H8885" s="133"/>
      <c r="T8885" s="133"/>
      <c r="X8885" s="131"/>
      <c r="Y8885" s="133"/>
      <c r="AJ8885" s="133"/>
      <c r="AO8885" s="135"/>
      <c r="AP8885" s="135"/>
      <c r="BJ8885" s="136"/>
    </row>
    <row r="8886" spans="5:62" ht="14.25" customHeight="1" x14ac:dyDescent="0.25">
      <c r="E8886" s="113"/>
      <c r="H8886" s="133"/>
      <c r="T8886" s="133"/>
      <c r="X8886" s="131"/>
      <c r="Y8886" s="133"/>
      <c r="AJ8886" s="133"/>
      <c r="AO8886" s="135"/>
      <c r="AP8886" s="135"/>
      <c r="BJ8886" s="136"/>
    </row>
    <row r="8887" spans="5:62" ht="14.25" customHeight="1" x14ac:dyDescent="0.25">
      <c r="E8887" s="113"/>
      <c r="H8887" s="133"/>
      <c r="T8887" s="133"/>
      <c r="X8887" s="131"/>
      <c r="Y8887" s="133"/>
      <c r="AJ8887" s="133"/>
      <c r="AO8887" s="135"/>
      <c r="AP8887" s="135"/>
      <c r="BJ8887" s="136"/>
    </row>
    <row r="8888" spans="5:62" ht="14.25" customHeight="1" x14ac:dyDescent="0.25">
      <c r="E8888" s="113"/>
      <c r="H8888" s="133"/>
      <c r="T8888" s="133"/>
      <c r="X8888" s="131"/>
      <c r="Y8888" s="133"/>
      <c r="AJ8888" s="133"/>
      <c r="AO8888" s="135"/>
      <c r="AP8888" s="135"/>
      <c r="BJ8888" s="136"/>
    </row>
    <row r="8889" spans="5:62" ht="14.25" customHeight="1" x14ac:dyDescent="0.25">
      <c r="E8889" s="113"/>
      <c r="H8889" s="133"/>
      <c r="T8889" s="133"/>
      <c r="X8889" s="131"/>
      <c r="Y8889" s="133"/>
      <c r="AJ8889" s="133"/>
      <c r="AO8889" s="135"/>
      <c r="AP8889" s="135"/>
      <c r="BJ8889" s="136"/>
    </row>
    <row r="8890" spans="5:62" ht="14.25" customHeight="1" x14ac:dyDescent="0.25">
      <c r="E8890" s="113"/>
      <c r="H8890" s="133"/>
      <c r="T8890" s="133"/>
      <c r="X8890" s="131"/>
      <c r="Y8890" s="133"/>
      <c r="AJ8890" s="133"/>
      <c r="AO8890" s="135"/>
      <c r="AP8890" s="135"/>
      <c r="BJ8890" s="136"/>
    </row>
    <row r="8891" spans="5:62" ht="14.25" customHeight="1" x14ac:dyDescent="0.25">
      <c r="E8891" s="113"/>
      <c r="H8891" s="133"/>
      <c r="T8891" s="133"/>
      <c r="X8891" s="131"/>
      <c r="Y8891" s="133"/>
      <c r="AJ8891" s="133"/>
      <c r="AO8891" s="135"/>
      <c r="AP8891" s="135"/>
      <c r="BJ8891" s="136"/>
    </row>
    <row r="8892" spans="5:62" ht="14.25" customHeight="1" x14ac:dyDescent="0.25">
      <c r="E8892" s="113"/>
      <c r="H8892" s="133"/>
      <c r="T8892" s="133"/>
      <c r="X8892" s="131"/>
      <c r="Y8892" s="133"/>
      <c r="AJ8892" s="133"/>
      <c r="AO8892" s="135"/>
      <c r="AP8892" s="135"/>
      <c r="BJ8892" s="136"/>
    </row>
    <row r="8893" spans="5:62" ht="14.25" customHeight="1" x14ac:dyDescent="0.25">
      <c r="E8893" s="113"/>
      <c r="H8893" s="133"/>
      <c r="T8893" s="133"/>
      <c r="X8893" s="131"/>
      <c r="Y8893" s="133"/>
      <c r="AJ8893" s="133"/>
      <c r="AO8893" s="135"/>
      <c r="AP8893" s="135"/>
      <c r="BJ8893" s="136"/>
    </row>
    <row r="8894" spans="5:62" ht="14.25" customHeight="1" x14ac:dyDescent="0.25">
      <c r="E8894" s="113"/>
      <c r="H8894" s="133"/>
      <c r="T8894" s="133"/>
      <c r="X8894" s="131"/>
      <c r="Y8894" s="133"/>
      <c r="AJ8894" s="133"/>
      <c r="AO8894" s="135"/>
      <c r="AP8894" s="135"/>
      <c r="BJ8894" s="136"/>
    </row>
    <row r="8895" spans="5:62" ht="14.25" customHeight="1" x14ac:dyDescent="0.25">
      <c r="E8895" s="113"/>
      <c r="H8895" s="133"/>
      <c r="T8895" s="133"/>
      <c r="X8895" s="131"/>
      <c r="Y8895" s="133"/>
      <c r="AJ8895" s="133"/>
      <c r="AO8895" s="135"/>
      <c r="AP8895" s="135"/>
      <c r="BJ8895" s="136"/>
    </row>
    <row r="8896" spans="5:62" ht="14.25" customHeight="1" x14ac:dyDescent="0.25">
      <c r="E8896" s="113"/>
      <c r="H8896" s="133"/>
      <c r="T8896" s="133"/>
      <c r="X8896" s="131"/>
      <c r="Y8896" s="133"/>
      <c r="AJ8896" s="133"/>
      <c r="AO8896" s="135"/>
      <c r="AP8896" s="135"/>
      <c r="BJ8896" s="136"/>
    </row>
    <row r="8897" spans="5:62" ht="14.25" customHeight="1" x14ac:dyDescent="0.25">
      <c r="E8897" s="113"/>
      <c r="H8897" s="133"/>
      <c r="T8897" s="133"/>
      <c r="X8897" s="131"/>
      <c r="Y8897" s="133"/>
      <c r="AJ8897" s="133"/>
      <c r="AO8897" s="135"/>
      <c r="AP8897" s="135"/>
      <c r="BJ8897" s="136"/>
    </row>
    <row r="8898" spans="5:62" ht="14.25" customHeight="1" x14ac:dyDescent="0.25">
      <c r="E8898" s="113"/>
      <c r="H8898" s="133"/>
      <c r="T8898" s="133"/>
      <c r="X8898" s="131"/>
      <c r="Y8898" s="133"/>
      <c r="AJ8898" s="133"/>
      <c r="AO8898" s="135"/>
      <c r="AP8898" s="135"/>
      <c r="BJ8898" s="136"/>
    </row>
    <row r="8899" spans="5:62" ht="14.25" customHeight="1" x14ac:dyDescent="0.25">
      <c r="E8899" s="113"/>
      <c r="H8899" s="133"/>
      <c r="T8899" s="133"/>
      <c r="X8899" s="131"/>
      <c r="Y8899" s="133"/>
      <c r="AJ8899" s="133"/>
      <c r="AO8899" s="135"/>
      <c r="AP8899" s="135"/>
      <c r="BJ8899" s="136"/>
    </row>
    <row r="8900" spans="5:62" ht="14.25" customHeight="1" x14ac:dyDescent="0.25">
      <c r="E8900" s="113"/>
      <c r="H8900" s="133"/>
      <c r="T8900" s="133"/>
      <c r="X8900" s="131"/>
      <c r="Y8900" s="133"/>
      <c r="AJ8900" s="133"/>
      <c r="AO8900" s="135"/>
      <c r="AP8900" s="135"/>
      <c r="BJ8900" s="136"/>
    </row>
    <row r="8901" spans="5:62" ht="14.25" customHeight="1" x14ac:dyDescent="0.25">
      <c r="E8901" s="113"/>
      <c r="H8901" s="133"/>
      <c r="T8901" s="133"/>
      <c r="X8901" s="131"/>
      <c r="Y8901" s="133"/>
      <c r="AJ8901" s="133"/>
      <c r="AO8901" s="135"/>
      <c r="AP8901" s="135"/>
      <c r="BJ8901" s="136"/>
    </row>
    <row r="8902" spans="5:62" ht="14.25" customHeight="1" x14ac:dyDescent="0.25">
      <c r="E8902" s="113"/>
      <c r="H8902" s="133"/>
      <c r="T8902" s="133"/>
      <c r="X8902" s="131"/>
      <c r="Y8902" s="133"/>
      <c r="AJ8902" s="133"/>
      <c r="AO8902" s="135"/>
      <c r="AP8902" s="135"/>
      <c r="BJ8902" s="136"/>
    </row>
    <row r="8903" spans="5:62" ht="14.25" customHeight="1" x14ac:dyDescent="0.25">
      <c r="E8903" s="113"/>
      <c r="H8903" s="133"/>
      <c r="T8903" s="133"/>
      <c r="X8903" s="131"/>
      <c r="Y8903" s="133"/>
      <c r="AJ8903" s="133"/>
      <c r="AO8903" s="135"/>
      <c r="AP8903" s="135"/>
      <c r="BJ8903" s="136"/>
    </row>
    <row r="8904" spans="5:62" ht="14.25" customHeight="1" x14ac:dyDescent="0.25">
      <c r="E8904" s="113"/>
      <c r="H8904" s="133"/>
      <c r="T8904" s="133"/>
      <c r="X8904" s="131"/>
      <c r="Y8904" s="133"/>
      <c r="AJ8904" s="133"/>
      <c r="AO8904" s="135"/>
      <c r="AP8904" s="135"/>
      <c r="BJ8904" s="136"/>
    </row>
    <row r="8905" spans="5:62" ht="14.25" customHeight="1" x14ac:dyDescent="0.25">
      <c r="E8905" s="113"/>
      <c r="H8905" s="133"/>
      <c r="T8905" s="133"/>
      <c r="X8905" s="131"/>
      <c r="Y8905" s="133"/>
      <c r="AJ8905" s="133"/>
      <c r="AO8905" s="135"/>
      <c r="AP8905" s="135"/>
      <c r="BJ8905" s="136"/>
    </row>
    <row r="8906" spans="5:62" ht="14.25" customHeight="1" x14ac:dyDescent="0.25">
      <c r="E8906" s="113"/>
      <c r="H8906" s="133"/>
      <c r="T8906" s="133"/>
      <c r="X8906" s="131"/>
      <c r="Y8906" s="133"/>
      <c r="AJ8906" s="133"/>
      <c r="AO8906" s="135"/>
      <c r="AP8906" s="135"/>
      <c r="BJ8906" s="136"/>
    </row>
    <row r="8907" spans="5:62" ht="14.25" customHeight="1" x14ac:dyDescent="0.25">
      <c r="E8907" s="113"/>
      <c r="H8907" s="133"/>
      <c r="T8907" s="133"/>
      <c r="X8907" s="131"/>
      <c r="Y8907" s="133"/>
      <c r="AJ8907" s="133"/>
      <c r="AO8907" s="135"/>
      <c r="AP8907" s="135"/>
      <c r="BJ8907" s="136"/>
    </row>
    <row r="8908" spans="5:62" ht="14.25" customHeight="1" x14ac:dyDescent="0.25">
      <c r="E8908" s="113"/>
      <c r="H8908" s="133"/>
      <c r="T8908" s="133"/>
      <c r="X8908" s="131"/>
      <c r="Y8908" s="133"/>
      <c r="AJ8908" s="133"/>
      <c r="AO8908" s="135"/>
      <c r="AP8908" s="135"/>
      <c r="BJ8908" s="136"/>
    </row>
    <row r="8909" spans="5:62" ht="14.25" customHeight="1" x14ac:dyDescent="0.25">
      <c r="E8909" s="113"/>
      <c r="H8909" s="133"/>
      <c r="T8909" s="133"/>
      <c r="X8909" s="131"/>
      <c r="Y8909" s="133"/>
      <c r="AJ8909" s="133"/>
      <c r="AO8909" s="135"/>
      <c r="AP8909" s="135"/>
      <c r="BJ8909" s="136"/>
    </row>
    <row r="8910" spans="5:62" ht="14.25" customHeight="1" x14ac:dyDescent="0.25">
      <c r="E8910" s="113"/>
      <c r="H8910" s="133"/>
      <c r="T8910" s="133"/>
      <c r="X8910" s="131"/>
      <c r="Y8910" s="133"/>
      <c r="AJ8910" s="133"/>
      <c r="AO8910" s="135"/>
      <c r="AP8910" s="135"/>
      <c r="BJ8910" s="136"/>
    </row>
    <row r="8911" spans="5:62" ht="14.25" customHeight="1" x14ac:dyDescent="0.25">
      <c r="E8911" s="113"/>
      <c r="H8911" s="133"/>
      <c r="T8911" s="133"/>
      <c r="X8911" s="131"/>
      <c r="Y8911" s="133"/>
      <c r="AJ8911" s="133"/>
      <c r="AO8911" s="135"/>
      <c r="AP8911" s="135"/>
      <c r="BJ8911" s="136"/>
    </row>
    <row r="8912" spans="5:62" ht="14.25" customHeight="1" x14ac:dyDescent="0.25">
      <c r="E8912" s="113"/>
      <c r="H8912" s="133"/>
      <c r="T8912" s="133"/>
      <c r="X8912" s="131"/>
      <c r="Y8912" s="133"/>
      <c r="AJ8912" s="133"/>
      <c r="AO8912" s="135"/>
      <c r="AP8912" s="135"/>
      <c r="BJ8912" s="136"/>
    </row>
    <row r="8913" spans="5:62" ht="14.25" customHeight="1" x14ac:dyDescent="0.25">
      <c r="E8913" s="113"/>
      <c r="H8913" s="133"/>
      <c r="T8913" s="133"/>
      <c r="X8913" s="131"/>
      <c r="Y8913" s="133"/>
      <c r="AJ8913" s="133"/>
      <c r="AO8913" s="135"/>
      <c r="AP8913" s="135"/>
      <c r="BJ8913" s="136"/>
    </row>
    <row r="8914" spans="5:62" ht="14.25" customHeight="1" x14ac:dyDescent="0.25">
      <c r="E8914" s="113"/>
      <c r="H8914" s="133"/>
      <c r="T8914" s="133"/>
      <c r="X8914" s="131"/>
      <c r="Y8914" s="133"/>
      <c r="AJ8914" s="133"/>
      <c r="AO8914" s="135"/>
      <c r="AP8914" s="135"/>
      <c r="BJ8914" s="136"/>
    </row>
    <row r="8915" spans="5:62" ht="14.25" customHeight="1" x14ac:dyDescent="0.25">
      <c r="E8915" s="113"/>
      <c r="H8915" s="133"/>
      <c r="T8915" s="133"/>
      <c r="X8915" s="131"/>
      <c r="Y8915" s="133"/>
      <c r="AJ8915" s="133"/>
      <c r="AO8915" s="135"/>
      <c r="AP8915" s="135"/>
      <c r="BJ8915" s="136"/>
    </row>
    <row r="8916" spans="5:62" ht="14.25" customHeight="1" x14ac:dyDescent="0.25">
      <c r="E8916" s="113"/>
      <c r="H8916" s="133"/>
      <c r="T8916" s="133"/>
      <c r="X8916" s="131"/>
      <c r="Y8916" s="133"/>
      <c r="AJ8916" s="133"/>
      <c r="AO8916" s="135"/>
      <c r="AP8916" s="135"/>
      <c r="BJ8916" s="136"/>
    </row>
    <row r="8917" spans="5:62" ht="14.25" customHeight="1" x14ac:dyDescent="0.25">
      <c r="E8917" s="113"/>
      <c r="H8917" s="133"/>
      <c r="T8917" s="133"/>
      <c r="X8917" s="131"/>
      <c r="Y8917" s="133"/>
      <c r="AJ8917" s="133"/>
      <c r="AO8917" s="135"/>
      <c r="AP8917" s="135"/>
      <c r="BJ8917" s="136"/>
    </row>
    <row r="8918" spans="5:62" ht="14.25" customHeight="1" x14ac:dyDescent="0.25">
      <c r="E8918" s="113"/>
      <c r="H8918" s="133"/>
      <c r="T8918" s="133"/>
      <c r="X8918" s="131"/>
      <c r="Y8918" s="133"/>
      <c r="AJ8918" s="133"/>
      <c r="AO8918" s="135"/>
      <c r="AP8918" s="135"/>
      <c r="BJ8918" s="136"/>
    </row>
    <row r="8919" spans="5:62" ht="14.25" customHeight="1" x14ac:dyDescent="0.25">
      <c r="E8919" s="113"/>
      <c r="H8919" s="133"/>
      <c r="T8919" s="133"/>
      <c r="X8919" s="131"/>
      <c r="Y8919" s="133"/>
      <c r="AJ8919" s="133"/>
      <c r="AO8919" s="135"/>
      <c r="AP8919" s="135"/>
      <c r="BJ8919" s="136"/>
    </row>
    <row r="8920" spans="5:62" ht="14.25" customHeight="1" x14ac:dyDescent="0.25">
      <c r="E8920" s="113"/>
      <c r="H8920" s="133"/>
      <c r="T8920" s="133"/>
      <c r="X8920" s="131"/>
      <c r="Y8920" s="133"/>
      <c r="AJ8920" s="133"/>
      <c r="AO8920" s="135"/>
      <c r="AP8920" s="135"/>
      <c r="BJ8920" s="136"/>
    </row>
    <row r="8921" spans="5:62" ht="14.25" customHeight="1" x14ac:dyDescent="0.25">
      <c r="E8921" s="113"/>
      <c r="H8921" s="133"/>
      <c r="T8921" s="133"/>
      <c r="X8921" s="131"/>
      <c r="Y8921" s="133"/>
      <c r="AJ8921" s="133"/>
      <c r="AO8921" s="135"/>
      <c r="AP8921" s="135"/>
      <c r="BJ8921" s="136"/>
    </row>
    <row r="8922" spans="5:62" ht="14.25" customHeight="1" x14ac:dyDescent="0.25">
      <c r="E8922" s="113"/>
      <c r="H8922" s="133"/>
      <c r="T8922" s="133"/>
      <c r="X8922" s="131"/>
      <c r="Y8922" s="133"/>
      <c r="AJ8922" s="133"/>
      <c r="AO8922" s="135"/>
      <c r="AP8922" s="135"/>
      <c r="BJ8922" s="136"/>
    </row>
    <row r="8923" spans="5:62" ht="14.25" customHeight="1" x14ac:dyDescent="0.25">
      <c r="E8923" s="113"/>
      <c r="H8923" s="133"/>
      <c r="T8923" s="133"/>
      <c r="X8923" s="131"/>
      <c r="Y8923" s="133"/>
      <c r="AJ8923" s="133"/>
      <c r="AO8923" s="135"/>
      <c r="AP8923" s="135"/>
      <c r="BJ8923" s="136"/>
    </row>
    <row r="8924" spans="5:62" ht="14.25" customHeight="1" x14ac:dyDescent="0.25">
      <c r="E8924" s="113"/>
      <c r="H8924" s="133"/>
      <c r="T8924" s="133"/>
      <c r="X8924" s="131"/>
      <c r="Y8924" s="133"/>
      <c r="AJ8924" s="133"/>
      <c r="AO8924" s="135"/>
      <c r="AP8924" s="135"/>
      <c r="BJ8924" s="136"/>
    </row>
    <row r="8925" spans="5:62" ht="14.25" customHeight="1" x14ac:dyDescent="0.25">
      <c r="E8925" s="113"/>
      <c r="H8925" s="133"/>
      <c r="T8925" s="133"/>
      <c r="X8925" s="131"/>
      <c r="Y8925" s="133"/>
      <c r="AJ8925" s="133"/>
      <c r="AO8925" s="135"/>
      <c r="AP8925" s="135"/>
      <c r="BJ8925" s="136"/>
    </row>
    <row r="8926" spans="5:62" ht="14.25" customHeight="1" x14ac:dyDescent="0.25">
      <c r="E8926" s="113"/>
      <c r="H8926" s="133"/>
      <c r="T8926" s="133"/>
      <c r="X8926" s="131"/>
      <c r="Y8926" s="133"/>
      <c r="AJ8926" s="133"/>
      <c r="AO8926" s="135"/>
      <c r="AP8926" s="135"/>
      <c r="BJ8926" s="136"/>
    </row>
    <row r="8927" spans="5:62" ht="14.25" customHeight="1" x14ac:dyDescent="0.25">
      <c r="E8927" s="113"/>
      <c r="H8927" s="133"/>
      <c r="T8927" s="133"/>
      <c r="X8927" s="131"/>
      <c r="Y8927" s="133"/>
      <c r="AJ8927" s="133"/>
      <c r="AO8927" s="135"/>
      <c r="AP8927" s="135"/>
      <c r="BJ8927" s="136"/>
    </row>
    <row r="8928" spans="5:62" ht="14.25" customHeight="1" x14ac:dyDescent="0.25">
      <c r="E8928" s="113"/>
      <c r="H8928" s="133"/>
      <c r="T8928" s="133"/>
      <c r="X8928" s="131"/>
      <c r="Y8928" s="133"/>
      <c r="AJ8928" s="133"/>
      <c r="AO8928" s="135"/>
      <c r="AP8928" s="135"/>
      <c r="BJ8928" s="136"/>
    </row>
    <row r="8929" spans="5:62" ht="14.25" customHeight="1" x14ac:dyDescent="0.25">
      <c r="E8929" s="113"/>
      <c r="H8929" s="133"/>
      <c r="T8929" s="133"/>
      <c r="X8929" s="131"/>
      <c r="Y8929" s="133"/>
      <c r="AJ8929" s="133"/>
      <c r="AO8929" s="135"/>
      <c r="AP8929" s="135"/>
      <c r="BJ8929" s="136"/>
    </row>
    <row r="8930" spans="5:62" ht="14.25" customHeight="1" x14ac:dyDescent="0.25">
      <c r="E8930" s="113"/>
      <c r="H8930" s="133"/>
      <c r="T8930" s="133"/>
      <c r="X8930" s="131"/>
      <c r="Y8930" s="133"/>
      <c r="AJ8930" s="133"/>
      <c r="AO8930" s="135"/>
      <c r="AP8930" s="135"/>
      <c r="BJ8930" s="136"/>
    </row>
    <row r="8931" spans="5:62" ht="14.25" customHeight="1" x14ac:dyDescent="0.25">
      <c r="E8931" s="113"/>
      <c r="H8931" s="133"/>
      <c r="T8931" s="133"/>
      <c r="X8931" s="131"/>
      <c r="Y8931" s="133"/>
      <c r="AJ8931" s="133"/>
      <c r="AO8931" s="135"/>
      <c r="AP8931" s="135"/>
      <c r="BJ8931" s="136"/>
    </row>
    <row r="8932" spans="5:62" ht="14.25" customHeight="1" x14ac:dyDescent="0.25">
      <c r="E8932" s="113"/>
      <c r="H8932" s="133"/>
      <c r="T8932" s="133"/>
      <c r="X8932" s="131"/>
      <c r="Y8932" s="133"/>
      <c r="AJ8932" s="133"/>
      <c r="AO8932" s="135"/>
      <c r="AP8932" s="135"/>
      <c r="BJ8932" s="136"/>
    </row>
    <row r="8933" spans="5:62" ht="14.25" customHeight="1" x14ac:dyDescent="0.25">
      <c r="E8933" s="113"/>
      <c r="H8933" s="133"/>
      <c r="T8933" s="133"/>
      <c r="X8933" s="131"/>
      <c r="Y8933" s="133"/>
      <c r="AJ8933" s="133"/>
      <c r="AO8933" s="135"/>
      <c r="AP8933" s="135"/>
      <c r="BJ8933" s="136"/>
    </row>
    <row r="8934" spans="5:62" ht="14.25" customHeight="1" x14ac:dyDescent="0.25">
      <c r="E8934" s="113"/>
      <c r="H8934" s="133"/>
      <c r="T8934" s="133"/>
      <c r="X8934" s="131"/>
      <c r="Y8934" s="133"/>
      <c r="AJ8934" s="133"/>
      <c r="AO8934" s="135"/>
      <c r="AP8934" s="135"/>
      <c r="BJ8934" s="136"/>
    </row>
    <row r="8935" spans="5:62" ht="14.25" customHeight="1" x14ac:dyDescent="0.25">
      <c r="E8935" s="113"/>
      <c r="H8935" s="133"/>
      <c r="T8935" s="133"/>
      <c r="X8935" s="131"/>
      <c r="Y8935" s="133"/>
      <c r="AJ8935" s="133"/>
      <c r="AO8935" s="135"/>
      <c r="AP8935" s="135"/>
      <c r="BJ8935" s="136"/>
    </row>
    <row r="8936" spans="5:62" ht="14.25" customHeight="1" x14ac:dyDescent="0.25">
      <c r="E8936" s="113"/>
      <c r="H8936" s="133"/>
      <c r="T8936" s="133"/>
      <c r="X8936" s="131"/>
      <c r="Y8936" s="133"/>
      <c r="AJ8936" s="133"/>
      <c r="AO8936" s="135"/>
      <c r="AP8936" s="135"/>
      <c r="BJ8936" s="136"/>
    </row>
    <row r="8937" spans="5:62" ht="14.25" customHeight="1" x14ac:dyDescent="0.25">
      <c r="E8937" s="113"/>
      <c r="H8937" s="133"/>
      <c r="T8937" s="133"/>
      <c r="X8937" s="131"/>
      <c r="Y8937" s="133"/>
      <c r="AJ8937" s="133"/>
      <c r="AO8937" s="135"/>
      <c r="AP8937" s="135"/>
      <c r="BJ8937" s="136"/>
    </row>
    <row r="8938" spans="5:62" ht="14.25" customHeight="1" x14ac:dyDescent="0.25">
      <c r="E8938" s="113"/>
      <c r="H8938" s="133"/>
      <c r="T8938" s="133"/>
      <c r="X8938" s="131"/>
      <c r="Y8938" s="133"/>
      <c r="AJ8938" s="133"/>
      <c r="AO8938" s="135"/>
      <c r="AP8938" s="135"/>
      <c r="BJ8938" s="136"/>
    </row>
    <row r="8939" spans="5:62" ht="14.25" customHeight="1" x14ac:dyDescent="0.25">
      <c r="E8939" s="113"/>
      <c r="H8939" s="133"/>
      <c r="T8939" s="133"/>
      <c r="X8939" s="131"/>
      <c r="Y8939" s="133"/>
      <c r="AJ8939" s="133"/>
      <c r="AO8939" s="135"/>
      <c r="AP8939" s="135"/>
      <c r="BJ8939" s="136"/>
    </row>
    <row r="8940" spans="5:62" ht="14.25" customHeight="1" x14ac:dyDescent="0.25">
      <c r="E8940" s="113"/>
      <c r="H8940" s="133"/>
      <c r="T8940" s="133"/>
      <c r="X8940" s="131"/>
      <c r="Y8940" s="133"/>
      <c r="AJ8940" s="133"/>
      <c r="AO8940" s="135"/>
      <c r="AP8940" s="135"/>
      <c r="BJ8940" s="136"/>
    </row>
    <row r="8941" spans="5:62" ht="14.25" customHeight="1" x14ac:dyDescent="0.25">
      <c r="E8941" s="113"/>
      <c r="H8941" s="133"/>
      <c r="T8941" s="133"/>
      <c r="X8941" s="131"/>
      <c r="Y8941" s="133"/>
      <c r="AJ8941" s="133"/>
      <c r="AO8941" s="135"/>
      <c r="AP8941" s="135"/>
      <c r="BJ8941" s="136"/>
    </row>
    <row r="8942" spans="5:62" ht="14.25" customHeight="1" x14ac:dyDescent="0.25">
      <c r="E8942" s="113"/>
      <c r="H8942" s="133"/>
      <c r="T8942" s="133"/>
      <c r="X8942" s="131"/>
      <c r="Y8942" s="133"/>
      <c r="AJ8942" s="133"/>
      <c r="AO8942" s="135"/>
      <c r="AP8942" s="135"/>
      <c r="BJ8942" s="136"/>
    </row>
    <row r="8943" spans="5:62" ht="14.25" customHeight="1" x14ac:dyDescent="0.25">
      <c r="E8943" s="113"/>
      <c r="H8943" s="133"/>
      <c r="T8943" s="133"/>
      <c r="X8943" s="131"/>
      <c r="Y8943" s="133"/>
      <c r="AJ8943" s="133"/>
      <c r="AO8943" s="135"/>
      <c r="AP8943" s="135"/>
      <c r="BJ8943" s="136"/>
    </row>
    <row r="8944" spans="5:62" ht="14.25" customHeight="1" x14ac:dyDescent="0.25">
      <c r="E8944" s="113"/>
      <c r="H8944" s="133"/>
      <c r="T8944" s="133"/>
      <c r="X8944" s="131"/>
      <c r="Y8944" s="133"/>
      <c r="AJ8944" s="133"/>
      <c r="AO8944" s="135"/>
      <c r="AP8944" s="135"/>
      <c r="BJ8944" s="136"/>
    </row>
    <row r="8945" spans="5:62" ht="14.25" customHeight="1" x14ac:dyDescent="0.25">
      <c r="E8945" s="113"/>
      <c r="H8945" s="133"/>
      <c r="T8945" s="133"/>
      <c r="X8945" s="131"/>
      <c r="Y8945" s="133"/>
      <c r="AJ8945" s="133"/>
      <c r="AO8945" s="135"/>
      <c r="AP8945" s="135"/>
      <c r="BJ8945" s="136"/>
    </row>
    <row r="8946" spans="5:62" ht="14.25" customHeight="1" x14ac:dyDescent="0.25">
      <c r="E8946" s="113"/>
      <c r="H8946" s="133"/>
      <c r="T8946" s="133"/>
      <c r="X8946" s="131"/>
      <c r="Y8946" s="133"/>
      <c r="AJ8946" s="133"/>
      <c r="AO8946" s="135"/>
      <c r="AP8946" s="135"/>
      <c r="BJ8946" s="136"/>
    </row>
    <row r="8947" spans="5:62" ht="14.25" customHeight="1" x14ac:dyDescent="0.25">
      <c r="E8947" s="113"/>
      <c r="H8947" s="133"/>
      <c r="T8947" s="133"/>
      <c r="X8947" s="131"/>
      <c r="Y8947" s="133"/>
      <c r="AJ8947" s="133"/>
      <c r="AO8947" s="135"/>
      <c r="AP8947" s="135"/>
      <c r="BJ8947" s="136"/>
    </row>
    <row r="8948" spans="5:62" ht="14.25" customHeight="1" x14ac:dyDescent="0.25">
      <c r="E8948" s="113"/>
      <c r="H8948" s="133"/>
      <c r="T8948" s="133"/>
      <c r="X8948" s="131"/>
      <c r="Y8948" s="133"/>
      <c r="AJ8948" s="133"/>
      <c r="AO8948" s="135"/>
      <c r="AP8948" s="135"/>
      <c r="BJ8948" s="136"/>
    </row>
    <row r="8949" spans="5:62" ht="14.25" customHeight="1" x14ac:dyDescent="0.25">
      <c r="E8949" s="113"/>
      <c r="H8949" s="133"/>
      <c r="T8949" s="133"/>
      <c r="X8949" s="131"/>
      <c r="Y8949" s="133"/>
      <c r="AJ8949" s="133"/>
      <c r="AO8949" s="135"/>
      <c r="AP8949" s="135"/>
      <c r="BJ8949" s="136"/>
    </row>
    <row r="8950" spans="5:62" ht="14.25" customHeight="1" x14ac:dyDescent="0.25">
      <c r="E8950" s="113"/>
      <c r="H8950" s="133"/>
      <c r="T8950" s="133"/>
      <c r="X8950" s="131"/>
      <c r="Y8950" s="133"/>
      <c r="AJ8950" s="133"/>
      <c r="AO8950" s="135"/>
      <c r="AP8950" s="135"/>
      <c r="BJ8950" s="136"/>
    </row>
    <row r="8951" spans="5:62" ht="14.25" customHeight="1" x14ac:dyDescent="0.25">
      <c r="E8951" s="113"/>
      <c r="H8951" s="133"/>
      <c r="T8951" s="133"/>
      <c r="X8951" s="131"/>
      <c r="Y8951" s="133"/>
      <c r="AJ8951" s="133"/>
      <c r="AO8951" s="135"/>
      <c r="AP8951" s="135"/>
      <c r="BJ8951" s="136"/>
    </row>
    <row r="8952" spans="5:62" ht="14.25" customHeight="1" x14ac:dyDescent="0.25">
      <c r="E8952" s="113"/>
      <c r="H8952" s="133"/>
      <c r="T8952" s="133"/>
      <c r="X8952" s="131"/>
      <c r="Y8952" s="133"/>
      <c r="AJ8952" s="133"/>
      <c r="AO8952" s="135"/>
      <c r="AP8952" s="135"/>
      <c r="BJ8952" s="136"/>
    </row>
    <row r="8953" spans="5:62" ht="14.25" customHeight="1" x14ac:dyDescent="0.25">
      <c r="E8953" s="113"/>
      <c r="H8953" s="133"/>
      <c r="T8953" s="133"/>
      <c r="X8953" s="131"/>
      <c r="Y8953" s="133"/>
      <c r="AJ8953" s="133"/>
      <c r="AO8953" s="135"/>
      <c r="AP8953" s="135"/>
      <c r="BJ8953" s="136"/>
    </row>
    <row r="8954" spans="5:62" ht="14.25" customHeight="1" x14ac:dyDescent="0.25">
      <c r="E8954" s="113"/>
      <c r="H8954" s="133"/>
      <c r="T8954" s="133"/>
      <c r="X8954" s="131"/>
      <c r="Y8954" s="133"/>
      <c r="AJ8954" s="133"/>
      <c r="AO8954" s="135"/>
      <c r="AP8954" s="135"/>
      <c r="BJ8954" s="136"/>
    </row>
    <row r="8955" spans="5:62" ht="14.25" customHeight="1" x14ac:dyDescent="0.25">
      <c r="E8955" s="113"/>
      <c r="H8955" s="133"/>
      <c r="T8955" s="133"/>
      <c r="X8955" s="131"/>
      <c r="Y8955" s="133"/>
      <c r="AJ8955" s="133"/>
      <c r="AO8955" s="135"/>
      <c r="AP8955" s="135"/>
      <c r="BJ8955" s="136"/>
    </row>
    <row r="8956" spans="5:62" ht="14.25" customHeight="1" x14ac:dyDescent="0.25">
      <c r="E8956" s="113"/>
      <c r="H8956" s="133"/>
      <c r="T8956" s="133"/>
      <c r="X8956" s="131"/>
      <c r="Y8956" s="133"/>
      <c r="AJ8956" s="133"/>
      <c r="AO8956" s="135"/>
      <c r="AP8956" s="135"/>
      <c r="BJ8956" s="136"/>
    </row>
    <row r="8957" spans="5:62" ht="14.25" customHeight="1" x14ac:dyDescent="0.25">
      <c r="E8957" s="113"/>
      <c r="H8957" s="133"/>
      <c r="T8957" s="133"/>
      <c r="X8957" s="131"/>
      <c r="Y8957" s="133"/>
      <c r="AJ8957" s="133"/>
      <c r="AO8957" s="135"/>
      <c r="AP8957" s="135"/>
      <c r="BJ8957" s="136"/>
    </row>
    <row r="8958" spans="5:62" ht="14.25" customHeight="1" x14ac:dyDescent="0.25">
      <c r="E8958" s="113"/>
      <c r="H8958" s="133"/>
      <c r="T8958" s="133"/>
      <c r="X8958" s="131"/>
      <c r="Y8958" s="133"/>
      <c r="AJ8958" s="133"/>
      <c r="AO8958" s="135"/>
      <c r="AP8958" s="135"/>
      <c r="BJ8958" s="136"/>
    </row>
    <row r="8959" spans="5:62" ht="14.25" customHeight="1" x14ac:dyDescent="0.25">
      <c r="E8959" s="113"/>
      <c r="H8959" s="133"/>
      <c r="T8959" s="133"/>
      <c r="X8959" s="131"/>
      <c r="Y8959" s="133"/>
      <c r="AJ8959" s="133"/>
      <c r="AO8959" s="135"/>
      <c r="AP8959" s="135"/>
      <c r="BJ8959" s="136"/>
    </row>
    <row r="8960" spans="5:62" ht="14.25" customHeight="1" x14ac:dyDescent="0.25">
      <c r="E8960" s="113"/>
      <c r="H8960" s="133"/>
      <c r="T8960" s="133"/>
      <c r="X8960" s="131"/>
      <c r="Y8960" s="133"/>
      <c r="AJ8960" s="133"/>
      <c r="AO8960" s="135"/>
      <c r="AP8960" s="135"/>
      <c r="BJ8960" s="136"/>
    </row>
    <row r="8961" spans="5:62" ht="14.25" customHeight="1" x14ac:dyDescent="0.25">
      <c r="E8961" s="113"/>
      <c r="H8961" s="133"/>
      <c r="T8961" s="133"/>
      <c r="X8961" s="131"/>
      <c r="Y8961" s="133"/>
      <c r="AJ8961" s="133"/>
      <c r="AO8961" s="135"/>
      <c r="AP8961" s="135"/>
      <c r="BJ8961" s="136"/>
    </row>
    <row r="8962" spans="5:62" ht="14.25" customHeight="1" x14ac:dyDescent="0.25">
      <c r="E8962" s="113"/>
      <c r="H8962" s="133"/>
      <c r="T8962" s="133"/>
      <c r="X8962" s="131"/>
      <c r="Y8962" s="133"/>
      <c r="AJ8962" s="133"/>
      <c r="AO8962" s="135"/>
      <c r="AP8962" s="135"/>
      <c r="BJ8962" s="136"/>
    </row>
    <row r="8963" spans="5:62" ht="14.25" customHeight="1" x14ac:dyDescent="0.25">
      <c r="E8963" s="113"/>
      <c r="H8963" s="133"/>
      <c r="T8963" s="133"/>
      <c r="X8963" s="131"/>
      <c r="Y8963" s="133"/>
      <c r="AJ8963" s="133"/>
      <c r="AO8963" s="135"/>
      <c r="AP8963" s="135"/>
      <c r="BJ8963" s="136"/>
    </row>
    <row r="8964" spans="5:62" ht="14.25" customHeight="1" x14ac:dyDescent="0.25">
      <c r="E8964" s="113"/>
      <c r="H8964" s="133"/>
      <c r="T8964" s="133"/>
      <c r="X8964" s="131"/>
      <c r="Y8964" s="133"/>
      <c r="AJ8964" s="133"/>
      <c r="AO8964" s="135"/>
      <c r="AP8964" s="135"/>
      <c r="BJ8964" s="136"/>
    </row>
    <row r="8965" spans="5:62" ht="14.25" customHeight="1" x14ac:dyDescent="0.25">
      <c r="E8965" s="113"/>
      <c r="H8965" s="133"/>
      <c r="T8965" s="133"/>
      <c r="X8965" s="131"/>
      <c r="Y8965" s="133"/>
      <c r="AJ8965" s="133"/>
      <c r="AO8965" s="135"/>
      <c r="AP8965" s="135"/>
      <c r="BJ8965" s="136"/>
    </row>
    <row r="8966" spans="5:62" ht="14.25" customHeight="1" x14ac:dyDescent="0.25">
      <c r="E8966" s="113"/>
      <c r="H8966" s="133"/>
      <c r="T8966" s="133"/>
      <c r="X8966" s="131"/>
      <c r="Y8966" s="133"/>
      <c r="AJ8966" s="133"/>
      <c r="AO8966" s="135"/>
      <c r="AP8966" s="135"/>
      <c r="BJ8966" s="136"/>
    </row>
    <row r="8967" spans="5:62" ht="14.25" customHeight="1" x14ac:dyDescent="0.25">
      <c r="E8967" s="113"/>
      <c r="H8967" s="133"/>
      <c r="T8967" s="133"/>
      <c r="X8967" s="131"/>
      <c r="Y8967" s="133"/>
      <c r="AJ8967" s="133"/>
      <c r="AO8967" s="135"/>
      <c r="AP8967" s="135"/>
      <c r="BJ8967" s="136"/>
    </row>
    <row r="8968" spans="5:62" ht="14.25" customHeight="1" x14ac:dyDescent="0.25">
      <c r="E8968" s="113"/>
      <c r="H8968" s="133"/>
      <c r="T8968" s="133"/>
      <c r="X8968" s="131"/>
      <c r="Y8968" s="133"/>
      <c r="AJ8968" s="133"/>
      <c r="AO8968" s="135"/>
      <c r="AP8968" s="135"/>
      <c r="BJ8968" s="136"/>
    </row>
    <row r="8969" spans="5:62" ht="14.25" customHeight="1" x14ac:dyDescent="0.25">
      <c r="E8969" s="113"/>
      <c r="H8969" s="133"/>
      <c r="T8969" s="133"/>
      <c r="X8969" s="131"/>
      <c r="Y8969" s="133"/>
      <c r="AJ8969" s="133"/>
      <c r="AO8969" s="135"/>
      <c r="AP8969" s="135"/>
      <c r="BJ8969" s="136"/>
    </row>
    <row r="8970" spans="5:62" ht="14.25" customHeight="1" x14ac:dyDescent="0.25">
      <c r="E8970" s="113"/>
      <c r="H8970" s="133"/>
      <c r="T8970" s="133"/>
      <c r="X8970" s="131"/>
      <c r="Y8970" s="133"/>
      <c r="AJ8970" s="133"/>
      <c r="AO8970" s="135"/>
      <c r="AP8970" s="135"/>
      <c r="BJ8970" s="136"/>
    </row>
    <row r="8971" spans="5:62" ht="14.25" customHeight="1" x14ac:dyDescent="0.25">
      <c r="E8971" s="113"/>
      <c r="H8971" s="133"/>
      <c r="T8971" s="133"/>
      <c r="X8971" s="131"/>
      <c r="Y8971" s="133"/>
      <c r="AJ8971" s="133"/>
      <c r="AO8971" s="135"/>
      <c r="AP8971" s="135"/>
      <c r="BJ8971" s="136"/>
    </row>
    <row r="8972" spans="5:62" ht="14.25" customHeight="1" x14ac:dyDescent="0.25">
      <c r="E8972" s="113"/>
      <c r="H8972" s="133"/>
      <c r="T8972" s="133"/>
      <c r="X8972" s="131"/>
      <c r="Y8972" s="133"/>
      <c r="AJ8972" s="133"/>
      <c r="AO8972" s="135"/>
      <c r="AP8972" s="135"/>
      <c r="BJ8972" s="136"/>
    </row>
    <row r="8973" spans="5:62" ht="14.25" customHeight="1" x14ac:dyDescent="0.25">
      <c r="E8973" s="113"/>
      <c r="H8973" s="133"/>
      <c r="T8973" s="133"/>
      <c r="X8973" s="131"/>
      <c r="Y8973" s="133"/>
      <c r="AJ8973" s="133"/>
      <c r="AO8973" s="135"/>
      <c r="AP8973" s="135"/>
      <c r="BJ8973" s="136"/>
    </row>
    <row r="8974" spans="5:62" ht="14.25" customHeight="1" x14ac:dyDescent="0.25">
      <c r="E8974" s="113"/>
      <c r="H8974" s="133"/>
      <c r="T8974" s="133"/>
      <c r="X8974" s="131"/>
      <c r="Y8974" s="133"/>
      <c r="AJ8974" s="133"/>
      <c r="AO8974" s="135"/>
      <c r="AP8974" s="135"/>
      <c r="BJ8974" s="136"/>
    </row>
    <row r="8975" spans="5:62" ht="14.25" customHeight="1" x14ac:dyDescent="0.25">
      <c r="E8975" s="113"/>
      <c r="H8975" s="133"/>
      <c r="T8975" s="133"/>
      <c r="X8975" s="131"/>
      <c r="Y8975" s="133"/>
      <c r="AJ8975" s="133"/>
      <c r="AO8975" s="135"/>
      <c r="AP8975" s="135"/>
      <c r="BJ8975" s="136"/>
    </row>
    <row r="8976" spans="5:62" ht="14.25" customHeight="1" x14ac:dyDescent="0.25">
      <c r="E8976" s="113"/>
      <c r="H8976" s="133"/>
      <c r="T8976" s="133"/>
      <c r="X8976" s="131"/>
      <c r="Y8976" s="133"/>
      <c r="AJ8976" s="133"/>
      <c r="AO8976" s="135"/>
      <c r="AP8976" s="135"/>
      <c r="BJ8976" s="136"/>
    </row>
    <row r="8977" spans="5:62" ht="14.25" customHeight="1" x14ac:dyDescent="0.25">
      <c r="E8977" s="113"/>
      <c r="H8977" s="133"/>
      <c r="T8977" s="133"/>
      <c r="X8977" s="131"/>
      <c r="Y8977" s="133"/>
      <c r="AJ8977" s="133"/>
      <c r="AO8977" s="135"/>
      <c r="AP8977" s="135"/>
      <c r="BJ8977" s="136"/>
    </row>
    <row r="8978" spans="5:62" ht="14.25" customHeight="1" x14ac:dyDescent="0.25">
      <c r="E8978" s="113"/>
      <c r="H8978" s="133"/>
      <c r="T8978" s="133"/>
      <c r="X8978" s="131"/>
      <c r="Y8978" s="133"/>
      <c r="AJ8978" s="133"/>
      <c r="AO8978" s="135"/>
      <c r="AP8978" s="135"/>
      <c r="BJ8978" s="136"/>
    </row>
    <row r="8979" spans="5:62" ht="14.25" customHeight="1" x14ac:dyDescent="0.25">
      <c r="E8979" s="113"/>
      <c r="H8979" s="133"/>
      <c r="T8979" s="133"/>
      <c r="X8979" s="131"/>
      <c r="Y8979" s="133"/>
      <c r="AJ8979" s="133"/>
      <c r="AO8979" s="135"/>
      <c r="AP8979" s="135"/>
      <c r="BJ8979" s="136"/>
    </row>
    <row r="8980" spans="5:62" ht="14.25" customHeight="1" x14ac:dyDescent="0.25">
      <c r="E8980" s="113"/>
      <c r="H8980" s="133"/>
      <c r="T8980" s="133"/>
      <c r="X8980" s="131"/>
      <c r="Y8980" s="133"/>
      <c r="AJ8980" s="133"/>
      <c r="AO8980" s="135"/>
      <c r="AP8980" s="135"/>
      <c r="BJ8980" s="136"/>
    </row>
    <row r="8981" spans="5:62" ht="14.25" customHeight="1" x14ac:dyDescent="0.25">
      <c r="E8981" s="113"/>
      <c r="H8981" s="133"/>
      <c r="T8981" s="133"/>
      <c r="X8981" s="131"/>
      <c r="Y8981" s="133"/>
      <c r="AJ8981" s="133"/>
      <c r="AO8981" s="135"/>
      <c r="AP8981" s="135"/>
      <c r="BJ8981" s="136"/>
    </row>
    <row r="8982" spans="5:62" ht="14.25" customHeight="1" x14ac:dyDescent="0.25">
      <c r="E8982" s="113"/>
      <c r="H8982" s="133"/>
      <c r="T8982" s="133"/>
      <c r="X8982" s="131"/>
      <c r="Y8982" s="133"/>
      <c r="AJ8982" s="133"/>
      <c r="AO8982" s="135"/>
      <c r="AP8982" s="135"/>
      <c r="BJ8982" s="136"/>
    </row>
    <row r="8983" spans="5:62" ht="14.25" customHeight="1" x14ac:dyDescent="0.25">
      <c r="E8983" s="113"/>
      <c r="H8983" s="133"/>
      <c r="T8983" s="133"/>
      <c r="X8983" s="131"/>
      <c r="Y8983" s="133"/>
      <c r="AJ8983" s="133"/>
      <c r="AO8983" s="135"/>
      <c r="AP8983" s="135"/>
      <c r="BJ8983" s="136"/>
    </row>
    <row r="8984" spans="5:62" ht="14.25" customHeight="1" x14ac:dyDescent="0.25">
      <c r="E8984" s="113"/>
      <c r="H8984" s="133"/>
      <c r="T8984" s="133"/>
      <c r="X8984" s="131"/>
      <c r="Y8984" s="133"/>
      <c r="AJ8984" s="133"/>
      <c r="AO8984" s="135"/>
      <c r="AP8984" s="135"/>
      <c r="BJ8984" s="136"/>
    </row>
    <row r="8985" spans="5:62" ht="14.25" customHeight="1" x14ac:dyDescent="0.25">
      <c r="E8985" s="113"/>
      <c r="H8985" s="133"/>
      <c r="T8985" s="133"/>
      <c r="X8985" s="131"/>
      <c r="Y8985" s="133"/>
      <c r="AJ8985" s="133"/>
      <c r="AO8985" s="135"/>
      <c r="AP8985" s="135"/>
      <c r="BJ8985" s="136"/>
    </row>
    <row r="8986" spans="5:62" ht="14.25" customHeight="1" x14ac:dyDescent="0.25">
      <c r="E8986" s="113"/>
      <c r="H8986" s="133"/>
      <c r="T8986" s="133"/>
      <c r="X8986" s="131"/>
      <c r="Y8986" s="133"/>
      <c r="AJ8986" s="133"/>
      <c r="AO8986" s="135"/>
      <c r="AP8986" s="135"/>
      <c r="BJ8986" s="136"/>
    </row>
    <row r="8987" spans="5:62" ht="14.25" customHeight="1" x14ac:dyDescent="0.25">
      <c r="E8987" s="113"/>
      <c r="H8987" s="133"/>
      <c r="T8987" s="133"/>
      <c r="X8987" s="131"/>
      <c r="Y8987" s="133"/>
      <c r="AJ8987" s="133"/>
      <c r="AO8987" s="135"/>
      <c r="AP8987" s="135"/>
      <c r="BJ8987" s="136"/>
    </row>
    <row r="8988" spans="5:62" ht="14.25" customHeight="1" x14ac:dyDescent="0.25">
      <c r="E8988" s="113"/>
      <c r="H8988" s="133"/>
      <c r="T8988" s="133"/>
      <c r="X8988" s="131"/>
      <c r="Y8988" s="133"/>
      <c r="AJ8988" s="133"/>
      <c r="AO8988" s="135"/>
      <c r="AP8988" s="135"/>
      <c r="BJ8988" s="136"/>
    </row>
    <row r="8989" spans="5:62" ht="14.25" customHeight="1" x14ac:dyDescent="0.25">
      <c r="E8989" s="113"/>
      <c r="H8989" s="133"/>
      <c r="T8989" s="133"/>
      <c r="X8989" s="131"/>
      <c r="Y8989" s="133"/>
      <c r="AJ8989" s="133"/>
      <c r="AO8989" s="135"/>
      <c r="AP8989" s="135"/>
      <c r="BJ8989" s="136"/>
    </row>
    <row r="8990" spans="5:62" ht="14.25" customHeight="1" x14ac:dyDescent="0.25">
      <c r="E8990" s="113"/>
      <c r="H8990" s="133"/>
      <c r="T8990" s="133"/>
      <c r="X8990" s="131"/>
      <c r="Y8990" s="133"/>
      <c r="AJ8990" s="133"/>
      <c r="AO8990" s="135"/>
      <c r="AP8990" s="135"/>
      <c r="BJ8990" s="136"/>
    </row>
    <row r="8991" spans="5:62" ht="14.25" customHeight="1" x14ac:dyDescent="0.25">
      <c r="E8991" s="113"/>
      <c r="H8991" s="133"/>
      <c r="T8991" s="133"/>
      <c r="X8991" s="131"/>
      <c r="Y8991" s="133"/>
      <c r="AJ8991" s="133"/>
      <c r="AO8991" s="135"/>
      <c r="AP8991" s="135"/>
      <c r="BJ8991" s="136"/>
    </row>
    <row r="8992" spans="5:62" ht="14.25" customHeight="1" x14ac:dyDescent="0.25">
      <c r="E8992" s="113"/>
      <c r="H8992" s="133"/>
      <c r="T8992" s="133"/>
      <c r="X8992" s="131"/>
      <c r="Y8992" s="133"/>
      <c r="AJ8992" s="133"/>
      <c r="AO8992" s="135"/>
      <c r="AP8992" s="135"/>
      <c r="BJ8992" s="136"/>
    </row>
    <row r="8993" spans="5:62" ht="14.25" customHeight="1" x14ac:dyDescent="0.25">
      <c r="E8993" s="113"/>
      <c r="H8993" s="133"/>
      <c r="T8993" s="133"/>
      <c r="X8993" s="131"/>
      <c r="Y8993" s="133"/>
      <c r="AJ8993" s="133"/>
      <c r="AO8993" s="135"/>
      <c r="AP8993" s="135"/>
      <c r="BJ8993" s="136"/>
    </row>
    <row r="8994" spans="5:62" ht="14.25" customHeight="1" x14ac:dyDescent="0.25">
      <c r="E8994" s="113"/>
      <c r="H8994" s="133"/>
      <c r="T8994" s="133"/>
      <c r="X8994" s="131"/>
      <c r="Y8994" s="133"/>
      <c r="AJ8994" s="133"/>
      <c r="AO8994" s="135"/>
      <c r="AP8994" s="135"/>
      <c r="BJ8994" s="136"/>
    </row>
    <row r="8995" spans="5:62" ht="14.25" customHeight="1" x14ac:dyDescent="0.25">
      <c r="E8995" s="113"/>
      <c r="H8995" s="133"/>
      <c r="T8995" s="133"/>
      <c r="X8995" s="131"/>
      <c r="Y8995" s="133"/>
      <c r="AJ8995" s="133"/>
      <c r="AO8995" s="135"/>
      <c r="AP8995" s="135"/>
      <c r="BJ8995" s="136"/>
    </row>
    <row r="8996" spans="5:62" ht="14.25" customHeight="1" x14ac:dyDescent="0.25">
      <c r="E8996" s="113"/>
      <c r="H8996" s="133"/>
      <c r="T8996" s="133"/>
      <c r="X8996" s="131"/>
      <c r="Y8996" s="133"/>
      <c r="AJ8996" s="133"/>
      <c r="AO8996" s="135"/>
      <c r="AP8996" s="135"/>
      <c r="BJ8996" s="136"/>
    </row>
    <row r="8997" spans="5:62" ht="14.25" customHeight="1" x14ac:dyDescent="0.25">
      <c r="E8997" s="113"/>
      <c r="H8997" s="133"/>
      <c r="T8997" s="133"/>
      <c r="X8997" s="131"/>
      <c r="Y8997" s="133"/>
      <c r="AJ8997" s="133"/>
      <c r="AO8997" s="135"/>
      <c r="AP8997" s="135"/>
      <c r="BJ8997" s="136"/>
    </row>
    <row r="8998" spans="5:62" ht="14.25" customHeight="1" x14ac:dyDescent="0.25">
      <c r="E8998" s="113"/>
      <c r="H8998" s="133"/>
      <c r="T8998" s="133"/>
      <c r="X8998" s="131"/>
      <c r="Y8998" s="133"/>
      <c r="AJ8998" s="133"/>
      <c r="AO8998" s="135"/>
      <c r="AP8998" s="135"/>
      <c r="BJ8998" s="136"/>
    </row>
    <row r="8999" spans="5:62" ht="14.25" customHeight="1" x14ac:dyDescent="0.25">
      <c r="E8999" s="113"/>
      <c r="H8999" s="133"/>
      <c r="T8999" s="133"/>
      <c r="X8999" s="131"/>
      <c r="Y8999" s="133"/>
      <c r="AJ8999" s="133"/>
      <c r="AO8999" s="135"/>
      <c r="AP8999" s="135"/>
      <c r="BJ8999" s="136"/>
    </row>
    <row r="9000" spans="5:62" ht="14.25" customHeight="1" x14ac:dyDescent="0.25">
      <c r="E9000" s="113"/>
      <c r="H9000" s="133"/>
      <c r="T9000" s="133"/>
      <c r="X9000" s="131"/>
      <c r="Y9000" s="133"/>
      <c r="AJ9000" s="133"/>
      <c r="AO9000" s="135"/>
      <c r="AP9000" s="135"/>
      <c r="BJ9000" s="136"/>
    </row>
    <row r="9001" spans="5:62" ht="14.25" customHeight="1" x14ac:dyDescent="0.25">
      <c r="E9001" s="113"/>
      <c r="H9001" s="133"/>
      <c r="T9001" s="133"/>
      <c r="X9001" s="131"/>
      <c r="Y9001" s="133"/>
      <c r="AJ9001" s="133"/>
      <c r="AO9001" s="135"/>
      <c r="AP9001" s="135"/>
      <c r="BJ9001" s="136"/>
    </row>
    <row r="9002" spans="5:62" ht="14.25" customHeight="1" x14ac:dyDescent="0.25">
      <c r="E9002" s="113"/>
      <c r="H9002" s="133"/>
      <c r="T9002" s="133"/>
      <c r="X9002" s="131"/>
      <c r="Y9002" s="133"/>
      <c r="AJ9002" s="133"/>
      <c r="AO9002" s="135"/>
      <c r="AP9002" s="135"/>
      <c r="BJ9002" s="136"/>
    </row>
    <row r="9003" spans="5:62" ht="14.25" customHeight="1" x14ac:dyDescent="0.25">
      <c r="E9003" s="113"/>
      <c r="H9003" s="133"/>
      <c r="T9003" s="133"/>
      <c r="X9003" s="131"/>
      <c r="Y9003" s="133"/>
      <c r="AJ9003" s="133"/>
      <c r="AO9003" s="135"/>
      <c r="AP9003" s="135"/>
      <c r="BJ9003" s="136"/>
    </row>
    <row r="9004" spans="5:62" ht="14.25" customHeight="1" x14ac:dyDescent="0.25">
      <c r="E9004" s="113"/>
      <c r="H9004" s="133"/>
      <c r="T9004" s="133"/>
      <c r="X9004" s="131"/>
      <c r="Y9004" s="133"/>
      <c r="AJ9004" s="133"/>
      <c r="AO9004" s="135"/>
      <c r="AP9004" s="135"/>
      <c r="BJ9004" s="136"/>
    </row>
    <row r="9005" spans="5:62" ht="14.25" customHeight="1" x14ac:dyDescent="0.25">
      <c r="E9005" s="113"/>
      <c r="H9005" s="133"/>
      <c r="T9005" s="133"/>
      <c r="X9005" s="131"/>
      <c r="Y9005" s="133"/>
      <c r="AJ9005" s="133"/>
      <c r="AO9005" s="135"/>
      <c r="AP9005" s="135"/>
      <c r="BJ9005" s="136"/>
    </row>
    <row r="9006" spans="5:62" ht="14.25" customHeight="1" x14ac:dyDescent="0.25">
      <c r="E9006" s="113"/>
      <c r="H9006" s="133"/>
      <c r="T9006" s="133"/>
      <c r="X9006" s="131"/>
      <c r="Y9006" s="133"/>
      <c r="AJ9006" s="133"/>
      <c r="AO9006" s="135"/>
      <c r="AP9006" s="135"/>
      <c r="BJ9006" s="136"/>
    </row>
    <row r="9007" spans="5:62" ht="14.25" customHeight="1" x14ac:dyDescent="0.25">
      <c r="E9007" s="113"/>
      <c r="H9007" s="133"/>
      <c r="T9007" s="133"/>
      <c r="X9007" s="131"/>
      <c r="Y9007" s="133"/>
      <c r="AJ9007" s="133"/>
      <c r="AO9007" s="135"/>
      <c r="AP9007" s="135"/>
      <c r="BJ9007" s="136"/>
    </row>
    <row r="9008" spans="5:62" ht="14.25" customHeight="1" x14ac:dyDescent="0.25">
      <c r="E9008" s="113"/>
      <c r="H9008" s="133"/>
      <c r="T9008" s="133"/>
      <c r="X9008" s="131"/>
      <c r="Y9008" s="133"/>
      <c r="AJ9008" s="133"/>
      <c r="AO9008" s="135"/>
      <c r="AP9008" s="135"/>
      <c r="BJ9008" s="136"/>
    </row>
    <row r="9009" spans="5:62" ht="14.25" customHeight="1" x14ac:dyDescent="0.25">
      <c r="E9009" s="113"/>
      <c r="H9009" s="133"/>
      <c r="T9009" s="133"/>
      <c r="X9009" s="131"/>
      <c r="Y9009" s="133"/>
      <c r="AJ9009" s="133"/>
      <c r="AO9009" s="135"/>
      <c r="AP9009" s="135"/>
      <c r="BJ9009" s="136"/>
    </row>
    <row r="9010" spans="5:62" ht="14.25" customHeight="1" x14ac:dyDescent="0.25">
      <c r="E9010" s="113"/>
      <c r="H9010" s="133"/>
      <c r="T9010" s="133"/>
      <c r="X9010" s="131"/>
      <c r="Y9010" s="133"/>
      <c r="AJ9010" s="133"/>
      <c r="AO9010" s="135"/>
      <c r="AP9010" s="135"/>
      <c r="BJ9010" s="136"/>
    </row>
    <row r="9011" spans="5:62" ht="14.25" customHeight="1" x14ac:dyDescent="0.25">
      <c r="E9011" s="113"/>
      <c r="H9011" s="133"/>
      <c r="T9011" s="133"/>
      <c r="X9011" s="131"/>
      <c r="Y9011" s="133"/>
      <c r="AJ9011" s="133"/>
      <c r="AO9011" s="135"/>
      <c r="AP9011" s="135"/>
      <c r="BJ9011" s="136"/>
    </row>
    <row r="9012" spans="5:62" ht="14.25" customHeight="1" x14ac:dyDescent="0.25">
      <c r="E9012" s="113"/>
      <c r="H9012" s="133"/>
      <c r="T9012" s="133"/>
      <c r="X9012" s="131"/>
      <c r="Y9012" s="133"/>
      <c r="AJ9012" s="133"/>
      <c r="AO9012" s="135"/>
      <c r="AP9012" s="135"/>
      <c r="BJ9012" s="136"/>
    </row>
    <row r="9013" spans="5:62" ht="14.25" customHeight="1" x14ac:dyDescent="0.25">
      <c r="E9013" s="113"/>
      <c r="H9013" s="133"/>
      <c r="T9013" s="133"/>
      <c r="X9013" s="131"/>
      <c r="Y9013" s="133"/>
      <c r="AJ9013" s="133"/>
      <c r="AO9013" s="135"/>
      <c r="AP9013" s="135"/>
      <c r="BJ9013" s="136"/>
    </row>
    <row r="9014" spans="5:62" ht="14.25" customHeight="1" x14ac:dyDescent="0.25">
      <c r="E9014" s="113"/>
      <c r="H9014" s="133"/>
      <c r="T9014" s="133"/>
      <c r="X9014" s="131"/>
      <c r="Y9014" s="133"/>
      <c r="AJ9014" s="133"/>
      <c r="AO9014" s="135"/>
      <c r="AP9014" s="135"/>
      <c r="BJ9014" s="136"/>
    </row>
    <row r="9015" spans="5:62" ht="14.25" customHeight="1" x14ac:dyDescent="0.25">
      <c r="E9015" s="113"/>
      <c r="H9015" s="133"/>
      <c r="T9015" s="133"/>
      <c r="X9015" s="131"/>
      <c r="Y9015" s="133"/>
      <c r="AJ9015" s="133"/>
      <c r="AO9015" s="135"/>
      <c r="AP9015" s="135"/>
      <c r="BJ9015" s="136"/>
    </row>
    <row r="9016" spans="5:62" ht="14.25" customHeight="1" x14ac:dyDescent="0.25">
      <c r="E9016" s="113"/>
      <c r="H9016" s="133"/>
      <c r="T9016" s="133"/>
      <c r="X9016" s="131"/>
      <c r="Y9016" s="133"/>
      <c r="AJ9016" s="133"/>
      <c r="AO9016" s="135"/>
      <c r="AP9016" s="135"/>
      <c r="BJ9016" s="136"/>
    </row>
    <row r="9017" spans="5:62" ht="14.25" customHeight="1" x14ac:dyDescent="0.25">
      <c r="E9017" s="113"/>
      <c r="H9017" s="133"/>
      <c r="T9017" s="133"/>
      <c r="X9017" s="131"/>
      <c r="Y9017" s="133"/>
      <c r="AJ9017" s="133"/>
      <c r="AO9017" s="135"/>
      <c r="AP9017" s="135"/>
      <c r="BJ9017" s="136"/>
    </row>
    <row r="9018" spans="5:62" ht="14.25" customHeight="1" x14ac:dyDescent="0.25">
      <c r="E9018" s="113"/>
      <c r="H9018" s="133"/>
      <c r="T9018" s="133"/>
      <c r="X9018" s="131"/>
      <c r="Y9018" s="133"/>
      <c r="AJ9018" s="133"/>
      <c r="AO9018" s="135"/>
      <c r="AP9018" s="135"/>
      <c r="BJ9018" s="136"/>
    </row>
    <row r="9019" spans="5:62" ht="14.25" customHeight="1" x14ac:dyDescent="0.25">
      <c r="E9019" s="113"/>
      <c r="H9019" s="133"/>
      <c r="T9019" s="133"/>
      <c r="X9019" s="131"/>
      <c r="Y9019" s="133"/>
      <c r="AJ9019" s="133"/>
      <c r="AO9019" s="135"/>
      <c r="AP9019" s="135"/>
      <c r="BJ9019" s="136"/>
    </row>
    <row r="9020" spans="5:62" ht="14.25" customHeight="1" x14ac:dyDescent="0.25">
      <c r="E9020" s="113"/>
      <c r="H9020" s="133"/>
      <c r="T9020" s="133"/>
      <c r="X9020" s="131"/>
      <c r="Y9020" s="133"/>
      <c r="AJ9020" s="133"/>
      <c r="AO9020" s="135"/>
      <c r="AP9020" s="135"/>
      <c r="BJ9020" s="136"/>
    </row>
    <row r="9021" spans="5:62" ht="14.25" customHeight="1" x14ac:dyDescent="0.25">
      <c r="E9021" s="113"/>
      <c r="H9021" s="133"/>
      <c r="T9021" s="133"/>
      <c r="X9021" s="131"/>
      <c r="Y9021" s="133"/>
      <c r="AJ9021" s="133"/>
      <c r="AO9021" s="135"/>
      <c r="AP9021" s="135"/>
      <c r="BJ9021" s="136"/>
    </row>
    <row r="9022" spans="5:62" ht="14.25" customHeight="1" x14ac:dyDescent="0.25">
      <c r="E9022" s="113"/>
      <c r="H9022" s="133"/>
      <c r="T9022" s="133"/>
      <c r="X9022" s="131"/>
      <c r="Y9022" s="133"/>
      <c r="AJ9022" s="133"/>
      <c r="AO9022" s="135"/>
      <c r="AP9022" s="135"/>
      <c r="BJ9022" s="136"/>
    </row>
    <row r="9023" spans="5:62" ht="14.25" customHeight="1" x14ac:dyDescent="0.25">
      <c r="E9023" s="113"/>
      <c r="H9023" s="133"/>
      <c r="T9023" s="133"/>
      <c r="X9023" s="131"/>
      <c r="Y9023" s="133"/>
      <c r="AJ9023" s="133"/>
      <c r="AO9023" s="135"/>
      <c r="AP9023" s="135"/>
      <c r="BJ9023" s="136"/>
    </row>
    <row r="9024" spans="5:62" ht="14.25" customHeight="1" x14ac:dyDescent="0.25">
      <c r="E9024" s="113"/>
      <c r="H9024" s="133"/>
      <c r="T9024" s="133"/>
      <c r="X9024" s="131"/>
      <c r="Y9024" s="133"/>
      <c r="AJ9024" s="133"/>
      <c r="AO9024" s="135"/>
      <c r="AP9024" s="135"/>
      <c r="BJ9024" s="136"/>
    </row>
    <row r="9025" spans="5:62" ht="14.25" customHeight="1" x14ac:dyDescent="0.25">
      <c r="E9025" s="113"/>
      <c r="H9025" s="133"/>
      <c r="T9025" s="133"/>
      <c r="X9025" s="131"/>
      <c r="Y9025" s="133"/>
      <c r="AJ9025" s="133"/>
      <c r="AO9025" s="135"/>
      <c r="AP9025" s="135"/>
      <c r="BJ9025" s="136"/>
    </row>
    <row r="9026" spans="5:62" ht="14.25" customHeight="1" x14ac:dyDescent="0.25">
      <c r="E9026" s="113"/>
      <c r="H9026" s="133"/>
      <c r="T9026" s="133"/>
      <c r="X9026" s="131"/>
      <c r="Y9026" s="133"/>
      <c r="AJ9026" s="133"/>
      <c r="AO9026" s="135"/>
      <c r="AP9026" s="135"/>
      <c r="BJ9026" s="136"/>
    </row>
    <row r="9027" spans="5:62" ht="14.25" customHeight="1" x14ac:dyDescent="0.25">
      <c r="E9027" s="113"/>
      <c r="H9027" s="133"/>
      <c r="T9027" s="133"/>
      <c r="X9027" s="131"/>
      <c r="Y9027" s="133"/>
      <c r="AJ9027" s="133"/>
      <c r="AO9027" s="135"/>
      <c r="AP9027" s="135"/>
      <c r="BJ9027" s="136"/>
    </row>
    <row r="9028" spans="5:62" ht="14.25" customHeight="1" x14ac:dyDescent="0.25">
      <c r="E9028" s="113"/>
      <c r="H9028" s="133"/>
      <c r="T9028" s="133"/>
      <c r="X9028" s="131"/>
      <c r="Y9028" s="133"/>
      <c r="AJ9028" s="133"/>
      <c r="AO9028" s="135"/>
      <c r="AP9028" s="135"/>
      <c r="BJ9028" s="136"/>
    </row>
    <row r="9029" spans="5:62" ht="14.25" customHeight="1" x14ac:dyDescent="0.25">
      <c r="E9029" s="113"/>
      <c r="H9029" s="133"/>
      <c r="T9029" s="133"/>
      <c r="X9029" s="131"/>
      <c r="Y9029" s="133"/>
      <c r="AJ9029" s="133"/>
      <c r="AO9029" s="135"/>
      <c r="AP9029" s="135"/>
      <c r="BJ9029" s="136"/>
    </row>
    <row r="9030" spans="5:62" ht="14.25" customHeight="1" x14ac:dyDescent="0.25">
      <c r="E9030" s="113"/>
      <c r="H9030" s="133"/>
      <c r="T9030" s="133"/>
      <c r="X9030" s="131"/>
      <c r="Y9030" s="133"/>
      <c r="AJ9030" s="133"/>
      <c r="AO9030" s="135"/>
      <c r="AP9030" s="135"/>
      <c r="BJ9030" s="136"/>
    </row>
    <row r="9031" spans="5:62" ht="14.25" customHeight="1" x14ac:dyDescent="0.25">
      <c r="E9031" s="113"/>
      <c r="H9031" s="133"/>
      <c r="T9031" s="133"/>
      <c r="X9031" s="131"/>
      <c r="Y9031" s="133"/>
      <c r="AJ9031" s="133"/>
      <c r="AO9031" s="135"/>
      <c r="AP9031" s="135"/>
      <c r="BJ9031" s="136"/>
    </row>
    <row r="9032" spans="5:62" ht="14.25" customHeight="1" x14ac:dyDescent="0.25">
      <c r="E9032" s="113"/>
      <c r="H9032" s="133"/>
      <c r="T9032" s="133"/>
      <c r="X9032" s="131"/>
      <c r="Y9032" s="133"/>
      <c r="AJ9032" s="133"/>
      <c r="AO9032" s="135"/>
      <c r="AP9032" s="135"/>
      <c r="BJ9032" s="136"/>
    </row>
    <row r="9033" spans="5:62" ht="14.25" customHeight="1" x14ac:dyDescent="0.25">
      <c r="E9033" s="113"/>
      <c r="H9033" s="133"/>
      <c r="T9033" s="133"/>
      <c r="X9033" s="131"/>
      <c r="Y9033" s="133"/>
      <c r="AJ9033" s="133"/>
      <c r="AO9033" s="135"/>
      <c r="AP9033" s="135"/>
      <c r="BJ9033" s="136"/>
    </row>
    <row r="9034" spans="5:62" ht="14.25" customHeight="1" x14ac:dyDescent="0.25">
      <c r="E9034" s="113"/>
      <c r="H9034" s="133"/>
      <c r="T9034" s="133"/>
      <c r="X9034" s="131"/>
      <c r="Y9034" s="133"/>
      <c r="AJ9034" s="133"/>
      <c r="AO9034" s="135"/>
      <c r="AP9034" s="135"/>
      <c r="BJ9034" s="136"/>
    </row>
    <row r="9035" spans="5:62" ht="14.25" customHeight="1" x14ac:dyDescent="0.25">
      <c r="E9035" s="113"/>
      <c r="H9035" s="133"/>
      <c r="T9035" s="133"/>
      <c r="X9035" s="131"/>
      <c r="Y9035" s="133"/>
      <c r="AJ9035" s="133"/>
      <c r="AO9035" s="135"/>
      <c r="AP9035" s="135"/>
      <c r="BJ9035" s="136"/>
    </row>
    <row r="9036" spans="5:62" ht="14.25" customHeight="1" x14ac:dyDescent="0.25">
      <c r="E9036" s="113"/>
      <c r="H9036" s="133"/>
      <c r="T9036" s="133"/>
      <c r="X9036" s="131"/>
      <c r="Y9036" s="133"/>
      <c r="AJ9036" s="133"/>
      <c r="AO9036" s="135"/>
      <c r="AP9036" s="135"/>
      <c r="BJ9036" s="136"/>
    </row>
    <row r="9037" spans="5:62" ht="14.25" customHeight="1" x14ac:dyDescent="0.25">
      <c r="E9037" s="113"/>
      <c r="H9037" s="133"/>
      <c r="T9037" s="133"/>
      <c r="X9037" s="131"/>
      <c r="Y9037" s="133"/>
      <c r="AJ9037" s="133"/>
      <c r="AO9037" s="135"/>
      <c r="AP9037" s="135"/>
      <c r="BJ9037" s="136"/>
    </row>
    <row r="9038" spans="5:62" ht="14.25" customHeight="1" x14ac:dyDescent="0.25">
      <c r="E9038" s="113"/>
      <c r="H9038" s="133"/>
      <c r="T9038" s="133"/>
      <c r="X9038" s="131"/>
      <c r="Y9038" s="133"/>
      <c r="AJ9038" s="133"/>
      <c r="AO9038" s="135"/>
      <c r="AP9038" s="135"/>
      <c r="BJ9038" s="136"/>
    </row>
    <row r="9039" spans="5:62" ht="14.25" customHeight="1" x14ac:dyDescent="0.25">
      <c r="E9039" s="113"/>
      <c r="H9039" s="133"/>
      <c r="T9039" s="133"/>
      <c r="X9039" s="131"/>
      <c r="Y9039" s="133"/>
      <c r="AJ9039" s="133"/>
      <c r="AO9039" s="135"/>
      <c r="AP9039" s="135"/>
      <c r="BJ9039" s="136"/>
    </row>
    <row r="9040" spans="5:62" ht="14.25" customHeight="1" x14ac:dyDescent="0.25">
      <c r="E9040" s="113"/>
      <c r="H9040" s="133"/>
      <c r="T9040" s="133"/>
      <c r="X9040" s="131"/>
      <c r="Y9040" s="133"/>
      <c r="AJ9040" s="133"/>
      <c r="AO9040" s="135"/>
      <c r="AP9040" s="135"/>
      <c r="BJ9040" s="136"/>
    </row>
    <row r="9041" spans="5:62" ht="14.25" customHeight="1" x14ac:dyDescent="0.25">
      <c r="E9041" s="113"/>
      <c r="H9041" s="133"/>
      <c r="T9041" s="133"/>
      <c r="X9041" s="131"/>
      <c r="Y9041" s="133"/>
      <c r="AJ9041" s="133"/>
      <c r="AO9041" s="135"/>
      <c r="AP9041" s="135"/>
      <c r="BJ9041" s="136"/>
    </row>
    <row r="9042" spans="5:62" ht="14.25" customHeight="1" x14ac:dyDescent="0.25">
      <c r="E9042" s="113"/>
      <c r="H9042" s="133"/>
      <c r="T9042" s="133"/>
      <c r="X9042" s="131"/>
      <c r="Y9042" s="133"/>
      <c r="AJ9042" s="133"/>
      <c r="AO9042" s="135"/>
      <c r="AP9042" s="135"/>
      <c r="BJ9042" s="136"/>
    </row>
    <row r="9043" spans="5:62" ht="14.25" customHeight="1" x14ac:dyDescent="0.25">
      <c r="E9043" s="113"/>
      <c r="H9043" s="133"/>
      <c r="T9043" s="133"/>
      <c r="X9043" s="131"/>
      <c r="Y9043" s="133"/>
      <c r="AJ9043" s="133"/>
      <c r="AO9043" s="135"/>
      <c r="AP9043" s="135"/>
      <c r="BJ9043" s="136"/>
    </row>
    <row r="9044" spans="5:62" ht="14.25" customHeight="1" x14ac:dyDescent="0.25">
      <c r="E9044" s="113"/>
      <c r="H9044" s="133"/>
      <c r="T9044" s="133"/>
      <c r="X9044" s="131"/>
      <c r="Y9044" s="133"/>
      <c r="AJ9044" s="133"/>
      <c r="AO9044" s="135"/>
      <c r="AP9044" s="135"/>
      <c r="BJ9044" s="136"/>
    </row>
    <row r="9045" spans="5:62" ht="14.25" customHeight="1" x14ac:dyDescent="0.25">
      <c r="E9045" s="113"/>
      <c r="H9045" s="133"/>
      <c r="T9045" s="133"/>
      <c r="X9045" s="131"/>
      <c r="Y9045" s="133"/>
      <c r="AJ9045" s="133"/>
      <c r="AO9045" s="135"/>
      <c r="AP9045" s="135"/>
      <c r="BJ9045" s="136"/>
    </row>
    <row r="9046" spans="5:62" ht="14.25" customHeight="1" x14ac:dyDescent="0.25">
      <c r="E9046" s="113"/>
      <c r="H9046" s="133"/>
      <c r="T9046" s="133"/>
      <c r="X9046" s="131"/>
      <c r="Y9046" s="133"/>
      <c r="AJ9046" s="133"/>
      <c r="AO9046" s="135"/>
      <c r="AP9046" s="135"/>
      <c r="BJ9046" s="136"/>
    </row>
    <row r="9047" spans="5:62" ht="14.25" customHeight="1" x14ac:dyDescent="0.25">
      <c r="E9047" s="113"/>
      <c r="H9047" s="133"/>
      <c r="T9047" s="133"/>
      <c r="X9047" s="131"/>
      <c r="Y9047" s="133"/>
      <c r="AJ9047" s="133"/>
      <c r="AO9047" s="135"/>
      <c r="AP9047" s="135"/>
      <c r="BJ9047" s="136"/>
    </row>
    <row r="9048" spans="5:62" ht="14.25" customHeight="1" x14ac:dyDescent="0.25">
      <c r="E9048" s="113"/>
      <c r="H9048" s="133"/>
      <c r="T9048" s="133"/>
      <c r="X9048" s="131"/>
      <c r="Y9048" s="133"/>
      <c r="AJ9048" s="133"/>
      <c r="AO9048" s="135"/>
      <c r="AP9048" s="135"/>
      <c r="BJ9048" s="136"/>
    </row>
    <row r="9049" spans="5:62" ht="14.25" customHeight="1" x14ac:dyDescent="0.25">
      <c r="E9049" s="113"/>
      <c r="H9049" s="133"/>
      <c r="T9049" s="133"/>
      <c r="X9049" s="131"/>
      <c r="Y9049" s="133"/>
      <c r="AJ9049" s="133"/>
      <c r="AO9049" s="135"/>
      <c r="AP9049" s="135"/>
      <c r="BJ9049" s="136"/>
    </row>
    <row r="9050" spans="5:62" ht="14.25" customHeight="1" x14ac:dyDescent="0.25">
      <c r="E9050" s="113"/>
      <c r="H9050" s="133"/>
      <c r="T9050" s="133"/>
      <c r="X9050" s="131"/>
      <c r="Y9050" s="133"/>
      <c r="AJ9050" s="133"/>
      <c r="AO9050" s="135"/>
      <c r="AP9050" s="135"/>
      <c r="BJ9050" s="136"/>
    </row>
    <row r="9051" spans="5:62" ht="14.25" customHeight="1" x14ac:dyDescent="0.25">
      <c r="E9051" s="113"/>
      <c r="H9051" s="133"/>
      <c r="T9051" s="133"/>
      <c r="X9051" s="131"/>
      <c r="Y9051" s="133"/>
      <c r="AJ9051" s="133"/>
      <c r="AO9051" s="135"/>
      <c r="AP9051" s="135"/>
      <c r="BJ9051" s="136"/>
    </row>
    <row r="9052" spans="5:62" ht="14.25" customHeight="1" x14ac:dyDescent="0.25">
      <c r="E9052" s="113"/>
      <c r="H9052" s="133"/>
      <c r="T9052" s="133"/>
      <c r="X9052" s="131"/>
      <c r="Y9052" s="133"/>
      <c r="AJ9052" s="133"/>
      <c r="AO9052" s="135"/>
      <c r="AP9052" s="135"/>
      <c r="BJ9052" s="136"/>
    </row>
    <row r="9053" spans="5:62" ht="14.25" customHeight="1" x14ac:dyDescent="0.25">
      <c r="E9053" s="113"/>
      <c r="H9053" s="133"/>
      <c r="T9053" s="133"/>
      <c r="X9053" s="131"/>
      <c r="Y9053" s="133"/>
      <c r="AJ9053" s="133"/>
      <c r="AO9053" s="135"/>
      <c r="AP9053" s="135"/>
      <c r="BJ9053" s="136"/>
    </row>
    <row r="9054" spans="5:62" ht="14.25" customHeight="1" x14ac:dyDescent="0.25">
      <c r="E9054" s="113"/>
      <c r="H9054" s="133"/>
      <c r="T9054" s="133"/>
      <c r="X9054" s="131"/>
      <c r="Y9054" s="133"/>
      <c r="AJ9054" s="133"/>
      <c r="AO9054" s="135"/>
      <c r="AP9054" s="135"/>
      <c r="BJ9054" s="136"/>
    </row>
    <row r="9055" spans="5:62" ht="14.25" customHeight="1" x14ac:dyDescent="0.25">
      <c r="E9055" s="113"/>
      <c r="H9055" s="133"/>
      <c r="T9055" s="133"/>
      <c r="X9055" s="131"/>
      <c r="Y9055" s="133"/>
      <c r="AJ9055" s="133"/>
      <c r="AO9055" s="135"/>
      <c r="AP9055" s="135"/>
      <c r="BJ9055" s="136"/>
    </row>
    <row r="9056" spans="5:62" ht="14.25" customHeight="1" x14ac:dyDescent="0.25">
      <c r="E9056" s="113"/>
      <c r="H9056" s="133"/>
      <c r="T9056" s="133"/>
      <c r="X9056" s="131"/>
      <c r="Y9056" s="133"/>
      <c r="AJ9056" s="133"/>
      <c r="AO9056" s="135"/>
      <c r="AP9056" s="135"/>
      <c r="BJ9056" s="136"/>
    </row>
    <row r="9057" spans="5:62" ht="14.25" customHeight="1" x14ac:dyDescent="0.25">
      <c r="E9057" s="113"/>
      <c r="H9057" s="133"/>
      <c r="T9057" s="133"/>
      <c r="X9057" s="131"/>
      <c r="Y9057" s="133"/>
      <c r="AJ9057" s="133"/>
      <c r="AO9057" s="135"/>
      <c r="AP9057" s="135"/>
      <c r="BJ9057" s="136"/>
    </row>
    <row r="9058" spans="5:62" ht="14.25" customHeight="1" x14ac:dyDescent="0.25">
      <c r="E9058" s="113"/>
      <c r="H9058" s="133"/>
      <c r="T9058" s="133"/>
      <c r="X9058" s="131"/>
      <c r="Y9058" s="133"/>
      <c r="AJ9058" s="133"/>
      <c r="AO9058" s="135"/>
      <c r="AP9058" s="135"/>
      <c r="BJ9058" s="136"/>
    </row>
    <row r="9059" spans="5:62" ht="14.25" customHeight="1" x14ac:dyDescent="0.25">
      <c r="E9059" s="113"/>
      <c r="H9059" s="133"/>
      <c r="T9059" s="133"/>
      <c r="X9059" s="131"/>
      <c r="Y9059" s="133"/>
      <c r="AJ9059" s="133"/>
      <c r="AO9059" s="135"/>
      <c r="AP9059" s="135"/>
      <c r="BJ9059" s="136"/>
    </row>
    <row r="9060" spans="5:62" ht="14.25" customHeight="1" x14ac:dyDescent="0.25">
      <c r="E9060" s="113"/>
      <c r="H9060" s="133"/>
      <c r="T9060" s="133"/>
      <c r="X9060" s="131"/>
      <c r="Y9060" s="133"/>
      <c r="AJ9060" s="133"/>
      <c r="AO9060" s="135"/>
      <c r="AP9060" s="135"/>
      <c r="BJ9060" s="136"/>
    </row>
    <row r="9061" spans="5:62" ht="14.25" customHeight="1" x14ac:dyDescent="0.25">
      <c r="E9061" s="113"/>
      <c r="H9061" s="133"/>
      <c r="T9061" s="133"/>
      <c r="X9061" s="131"/>
      <c r="Y9061" s="133"/>
      <c r="AJ9061" s="133"/>
      <c r="AO9061" s="135"/>
      <c r="AP9061" s="135"/>
      <c r="BJ9061" s="136"/>
    </row>
    <row r="9062" spans="5:62" ht="14.25" customHeight="1" x14ac:dyDescent="0.25">
      <c r="E9062" s="113"/>
      <c r="H9062" s="133"/>
      <c r="T9062" s="133"/>
      <c r="X9062" s="131"/>
      <c r="Y9062" s="133"/>
      <c r="AJ9062" s="133"/>
      <c r="AO9062" s="135"/>
      <c r="AP9062" s="135"/>
      <c r="BJ9062" s="136"/>
    </row>
    <row r="9063" spans="5:62" ht="14.25" customHeight="1" x14ac:dyDescent="0.25">
      <c r="E9063" s="113"/>
      <c r="H9063" s="133"/>
      <c r="T9063" s="133"/>
      <c r="X9063" s="131"/>
      <c r="Y9063" s="133"/>
      <c r="AJ9063" s="133"/>
      <c r="AO9063" s="135"/>
      <c r="AP9063" s="135"/>
      <c r="BJ9063" s="136"/>
    </row>
    <row r="9064" spans="5:62" ht="14.25" customHeight="1" x14ac:dyDescent="0.25">
      <c r="E9064" s="113"/>
      <c r="H9064" s="133"/>
      <c r="T9064" s="133"/>
      <c r="X9064" s="131"/>
      <c r="Y9064" s="133"/>
      <c r="AJ9064" s="133"/>
      <c r="AO9064" s="135"/>
      <c r="AP9064" s="135"/>
      <c r="BJ9064" s="136"/>
    </row>
    <row r="9065" spans="5:62" ht="14.25" customHeight="1" x14ac:dyDescent="0.25">
      <c r="E9065" s="113"/>
      <c r="H9065" s="133"/>
      <c r="T9065" s="133"/>
      <c r="X9065" s="131"/>
      <c r="Y9065" s="133"/>
      <c r="AJ9065" s="133"/>
      <c r="AO9065" s="135"/>
      <c r="AP9065" s="135"/>
      <c r="BJ9065" s="136"/>
    </row>
    <row r="9066" spans="5:62" ht="14.25" customHeight="1" x14ac:dyDescent="0.25">
      <c r="E9066" s="113"/>
      <c r="H9066" s="133"/>
      <c r="T9066" s="133"/>
      <c r="X9066" s="131"/>
      <c r="Y9066" s="133"/>
      <c r="AJ9066" s="133"/>
      <c r="AO9066" s="135"/>
      <c r="AP9066" s="135"/>
      <c r="BJ9066" s="136"/>
    </row>
    <row r="9067" spans="5:62" ht="14.25" customHeight="1" x14ac:dyDescent="0.25">
      <c r="E9067" s="113"/>
      <c r="H9067" s="133"/>
      <c r="T9067" s="133"/>
      <c r="X9067" s="131"/>
      <c r="Y9067" s="133"/>
      <c r="AJ9067" s="133"/>
      <c r="AO9067" s="135"/>
      <c r="AP9067" s="135"/>
      <c r="BJ9067" s="136"/>
    </row>
    <row r="9068" spans="5:62" ht="14.25" customHeight="1" x14ac:dyDescent="0.25">
      <c r="E9068" s="113"/>
      <c r="H9068" s="133"/>
      <c r="T9068" s="133"/>
      <c r="X9068" s="131"/>
      <c r="Y9068" s="133"/>
      <c r="AJ9068" s="133"/>
      <c r="AO9068" s="135"/>
      <c r="AP9068" s="135"/>
      <c r="BJ9068" s="136"/>
    </row>
    <row r="9069" spans="5:62" ht="14.25" customHeight="1" x14ac:dyDescent="0.25">
      <c r="E9069" s="113"/>
      <c r="H9069" s="133"/>
      <c r="T9069" s="133"/>
      <c r="X9069" s="131"/>
      <c r="Y9069" s="133"/>
      <c r="AJ9069" s="133"/>
      <c r="AO9069" s="135"/>
      <c r="AP9069" s="135"/>
      <c r="BJ9069" s="136"/>
    </row>
    <row r="9070" spans="5:62" ht="14.25" customHeight="1" x14ac:dyDescent="0.25">
      <c r="E9070" s="113"/>
      <c r="H9070" s="133"/>
      <c r="T9070" s="133"/>
      <c r="X9070" s="131"/>
      <c r="Y9070" s="133"/>
      <c r="AJ9070" s="133"/>
      <c r="AO9070" s="135"/>
      <c r="AP9070" s="135"/>
      <c r="BJ9070" s="136"/>
    </row>
    <row r="9071" spans="5:62" ht="14.25" customHeight="1" x14ac:dyDescent="0.25">
      <c r="E9071" s="113"/>
      <c r="H9071" s="133"/>
      <c r="T9071" s="133"/>
      <c r="X9071" s="131"/>
      <c r="Y9071" s="133"/>
      <c r="AJ9071" s="133"/>
      <c r="AO9071" s="135"/>
      <c r="AP9071" s="135"/>
      <c r="BJ9071" s="136"/>
    </row>
    <row r="9072" spans="5:62" ht="14.25" customHeight="1" x14ac:dyDescent="0.25">
      <c r="E9072" s="113"/>
      <c r="H9072" s="133"/>
      <c r="T9072" s="133"/>
      <c r="X9072" s="131"/>
      <c r="Y9072" s="133"/>
      <c r="AJ9072" s="133"/>
      <c r="AO9072" s="135"/>
      <c r="AP9072" s="135"/>
      <c r="BJ9072" s="136"/>
    </row>
    <row r="9073" spans="5:62" ht="14.25" customHeight="1" x14ac:dyDescent="0.25">
      <c r="E9073" s="113"/>
      <c r="H9073" s="133"/>
      <c r="T9073" s="133"/>
      <c r="X9073" s="131"/>
      <c r="Y9073" s="133"/>
      <c r="AJ9073" s="133"/>
      <c r="AO9073" s="135"/>
      <c r="AP9073" s="135"/>
      <c r="BJ9073" s="136"/>
    </row>
    <row r="9074" spans="5:62" ht="14.25" customHeight="1" x14ac:dyDescent="0.25">
      <c r="E9074" s="113"/>
      <c r="H9074" s="133"/>
      <c r="T9074" s="133"/>
      <c r="X9074" s="131"/>
      <c r="Y9074" s="133"/>
      <c r="AJ9074" s="133"/>
      <c r="AO9074" s="135"/>
      <c r="AP9074" s="135"/>
      <c r="BJ9074" s="136"/>
    </row>
    <row r="9075" spans="5:62" ht="14.25" customHeight="1" x14ac:dyDescent="0.25">
      <c r="E9075" s="113"/>
      <c r="H9075" s="133"/>
      <c r="T9075" s="133"/>
      <c r="X9075" s="131"/>
      <c r="Y9075" s="133"/>
      <c r="AJ9075" s="133"/>
      <c r="AO9075" s="135"/>
      <c r="AP9075" s="135"/>
      <c r="BJ9075" s="136"/>
    </row>
    <row r="9076" spans="5:62" ht="14.25" customHeight="1" x14ac:dyDescent="0.25">
      <c r="E9076" s="113"/>
      <c r="H9076" s="133"/>
      <c r="T9076" s="133"/>
      <c r="X9076" s="131"/>
      <c r="Y9076" s="133"/>
      <c r="AJ9076" s="133"/>
      <c r="AO9076" s="135"/>
      <c r="AP9076" s="135"/>
      <c r="BJ9076" s="136"/>
    </row>
    <row r="9077" spans="5:62" ht="14.25" customHeight="1" x14ac:dyDescent="0.25">
      <c r="E9077" s="113"/>
      <c r="H9077" s="133"/>
      <c r="T9077" s="133"/>
      <c r="X9077" s="131"/>
      <c r="Y9077" s="133"/>
      <c r="AJ9077" s="133"/>
      <c r="AO9077" s="135"/>
      <c r="AP9077" s="135"/>
      <c r="BJ9077" s="136"/>
    </row>
    <row r="9078" spans="5:62" ht="14.25" customHeight="1" x14ac:dyDescent="0.25">
      <c r="E9078" s="113"/>
      <c r="H9078" s="133"/>
      <c r="T9078" s="133"/>
      <c r="X9078" s="131"/>
      <c r="Y9078" s="133"/>
      <c r="AJ9078" s="133"/>
      <c r="AO9078" s="135"/>
      <c r="AP9078" s="135"/>
      <c r="BJ9078" s="136"/>
    </row>
    <row r="9079" spans="5:62" ht="14.25" customHeight="1" x14ac:dyDescent="0.25">
      <c r="E9079" s="113"/>
      <c r="H9079" s="133"/>
      <c r="T9079" s="133"/>
      <c r="X9079" s="131"/>
      <c r="Y9079" s="133"/>
      <c r="AJ9079" s="133"/>
      <c r="AO9079" s="135"/>
      <c r="AP9079" s="135"/>
      <c r="BJ9079" s="136"/>
    </row>
    <row r="9080" spans="5:62" ht="14.25" customHeight="1" x14ac:dyDescent="0.25">
      <c r="E9080" s="113"/>
      <c r="H9080" s="133"/>
      <c r="T9080" s="133"/>
      <c r="X9080" s="131"/>
      <c r="Y9080" s="133"/>
      <c r="AJ9080" s="133"/>
      <c r="AO9080" s="135"/>
      <c r="AP9080" s="135"/>
      <c r="BJ9080" s="136"/>
    </row>
    <row r="9081" spans="5:62" ht="14.25" customHeight="1" x14ac:dyDescent="0.25">
      <c r="E9081" s="113"/>
      <c r="H9081" s="133"/>
      <c r="T9081" s="133"/>
      <c r="X9081" s="131"/>
      <c r="Y9081" s="133"/>
      <c r="AJ9081" s="133"/>
      <c r="AO9081" s="135"/>
      <c r="AP9081" s="135"/>
      <c r="BJ9081" s="136"/>
    </row>
    <row r="9082" spans="5:62" ht="14.25" customHeight="1" x14ac:dyDescent="0.25">
      <c r="E9082" s="113"/>
      <c r="H9082" s="133"/>
      <c r="T9082" s="133"/>
      <c r="X9082" s="131"/>
      <c r="Y9082" s="133"/>
      <c r="AJ9082" s="133"/>
      <c r="AO9082" s="135"/>
      <c r="AP9082" s="135"/>
      <c r="BJ9082" s="136"/>
    </row>
    <row r="9083" spans="5:62" ht="14.25" customHeight="1" x14ac:dyDescent="0.25">
      <c r="E9083" s="113"/>
      <c r="H9083" s="133"/>
      <c r="T9083" s="133"/>
      <c r="X9083" s="131"/>
      <c r="Y9083" s="133"/>
      <c r="AJ9083" s="133"/>
      <c r="AO9083" s="135"/>
      <c r="AP9083" s="135"/>
      <c r="BJ9083" s="136"/>
    </row>
    <row r="9084" spans="5:62" ht="14.25" customHeight="1" x14ac:dyDescent="0.25">
      <c r="E9084" s="113"/>
      <c r="H9084" s="133"/>
      <c r="T9084" s="133"/>
      <c r="X9084" s="131"/>
      <c r="Y9084" s="133"/>
      <c r="AJ9084" s="133"/>
      <c r="AO9084" s="135"/>
      <c r="AP9084" s="135"/>
      <c r="BJ9084" s="136"/>
    </row>
    <row r="9085" spans="5:62" ht="14.25" customHeight="1" x14ac:dyDescent="0.25">
      <c r="E9085" s="113"/>
      <c r="H9085" s="133"/>
      <c r="T9085" s="133"/>
      <c r="X9085" s="131"/>
      <c r="Y9085" s="133"/>
      <c r="AJ9085" s="133"/>
      <c r="AO9085" s="135"/>
      <c r="AP9085" s="135"/>
      <c r="BJ9085" s="136"/>
    </row>
    <row r="9086" spans="5:62" ht="14.25" customHeight="1" x14ac:dyDescent="0.25">
      <c r="E9086" s="113"/>
      <c r="H9086" s="133"/>
      <c r="T9086" s="133"/>
      <c r="X9086" s="131"/>
      <c r="Y9086" s="133"/>
      <c r="AJ9086" s="133"/>
      <c r="AO9086" s="135"/>
      <c r="AP9086" s="135"/>
      <c r="BJ9086" s="136"/>
    </row>
    <row r="9087" spans="5:62" ht="14.25" customHeight="1" x14ac:dyDescent="0.25">
      <c r="E9087" s="113"/>
      <c r="H9087" s="133"/>
      <c r="T9087" s="133"/>
      <c r="X9087" s="131"/>
      <c r="Y9087" s="133"/>
      <c r="AJ9087" s="133"/>
      <c r="AO9087" s="135"/>
      <c r="AP9087" s="135"/>
      <c r="BJ9087" s="136"/>
    </row>
    <row r="9088" spans="5:62" ht="14.25" customHeight="1" x14ac:dyDescent="0.25">
      <c r="E9088" s="113"/>
      <c r="H9088" s="133"/>
      <c r="T9088" s="133"/>
      <c r="X9088" s="131"/>
      <c r="Y9088" s="133"/>
      <c r="AJ9088" s="133"/>
      <c r="AO9088" s="135"/>
      <c r="AP9088" s="135"/>
      <c r="BJ9088" s="136"/>
    </row>
    <row r="9089" spans="5:62" ht="14.25" customHeight="1" x14ac:dyDescent="0.25">
      <c r="E9089" s="113"/>
      <c r="H9089" s="133"/>
      <c r="T9089" s="133"/>
      <c r="X9089" s="131"/>
      <c r="Y9089" s="133"/>
      <c r="AJ9089" s="133"/>
      <c r="AO9089" s="135"/>
      <c r="AP9089" s="135"/>
      <c r="BJ9089" s="136"/>
    </row>
    <row r="9090" spans="5:62" ht="14.25" customHeight="1" x14ac:dyDescent="0.25">
      <c r="E9090" s="113"/>
      <c r="H9090" s="133"/>
      <c r="T9090" s="133"/>
      <c r="X9090" s="131"/>
      <c r="Y9090" s="133"/>
      <c r="AJ9090" s="133"/>
      <c r="AO9090" s="135"/>
      <c r="AP9090" s="135"/>
      <c r="BJ9090" s="136"/>
    </row>
    <row r="9091" spans="5:62" ht="14.25" customHeight="1" x14ac:dyDescent="0.25">
      <c r="E9091" s="113"/>
      <c r="H9091" s="133"/>
      <c r="T9091" s="133"/>
      <c r="X9091" s="131"/>
      <c r="Y9091" s="133"/>
      <c r="AJ9091" s="133"/>
      <c r="AO9091" s="135"/>
      <c r="AP9091" s="135"/>
      <c r="BJ9091" s="136"/>
    </row>
    <row r="9092" spans="5:62" ht="14.25" customHeight="1" x14ac:dyDescent="0.25">
      <c r="E9092" s="113"/>
      <c r="H9092" s="133"/>
      <c r="T9092" s="133"/>
      <c r="X9092" s="131"/>
      <c r="Y9092" s="133"/>
      <c r="AJ9092" s="133"/>
      <c r="AO9092" s="135"/>
      <c r="AP9092" s="135"/>
      <c r="BJ9092" s="136"/>
    </row>
    <row r="9093" spans="5:62" ht="14.25" customHeight="1" x14ac:dyDescent="0.25">
      <c r="E9093" s="113"/>
      <c r="H9093" s="133"/>
      <c r="T9093" s="133"/>
      <c r="X9093" s="131"/>
      <c r="Y9093" s="133"/>
      <c r="AJ9093" s="133"/>
      <c r="AO9093" s="135"/>
      <c r="AP9093" s="135"/>
      <c r="BJ9093" s="136"/>
    </row>
    <row r="9094" spans="5:62" ht="14.25" customHeight="1" x14ac:dyDescent="0.25">
      <c r="E9094" s="113"/>
      <c r="H9094" s="133"/>
      <c r="T9094" s="133"/>
      <c r="X9094" s="131"/>
      <c r="Y9094" s="133"/>
      <c r="AJ9094" s="133"/>
      <c r="AO9094" s="135"/>
      <c r="AP9094" s="135"/>
      <c r="BJ9094" s="136"/>
    </row>
    <row r="9095" spans="5:62" ht="14.25" customHeight="1" x14ac:dyDescent="0.25">
      <c r="E9095" s="113"/>
      <c r="H9095" s="133"/>
      <c r="T9095" s="133"/>
      <c r="X9095" s="131"/>
      <c r="Y9095" s="133"/>
      <c r="AJ9095" s="133"/>
      <c r="AO9095" s="135"/>
      <c r="AP9095" s="135"/>
      <c r="BJ9095" s="136"/>
    </row>
    <row r="9096" spans="5:62" ht="14.25" customHeight="1" x14ac:dyDescent="0.25">
      <c r="E9096" s="113"/>
      <c r="H9096" s="133"/>
      <c r="T9096" s="133"/>
      <c r="X9096" s="131"/>
      <c r="Y9096" s="133"/>
      <c r="AJ9096" s="133"/>
      <c r="AO9096" s="135"/>
      <c r="AP9096" s="135"/>
      <c r="BJ9096" s="136"/>
    </row>
    <row r="9097" spans="5:62" ht="14.25" customHeight="1" x14ac:dyDescent="0.25">
      <c r="E9097" s="113"/>
      <c r="H9097" s="133"/>
      <c r="T9097" s="133"/>
      <c r="X9097" s="131"/>
      <c r="Y9097" s="133"/>
      <c r="AJ9097" s="133"/>
      <c r="AO9097" s="135"/>
      <c r="AP9097" s="135"/>
      <c r="BJ9097" s="136"/>
    </row>
    <row r="9098" spans="5:62" ht="14.25" customHeight="1" x14ac:dyDescent="0.25">
      <c r="E9098" s="113"/>
      <c r="H9098" s="133"/>
      <c r="T9098" s="133"/>
      <c r="X9098" s="131"/>
      <c r="Y9098" s="133"/>
      <c r="AJ9098" s="133"/>
      <c r="AO9098" s="135"/>
      <c r="AP9098" s="135"/>
      <c r="BJ9098" s="136"/>
    </row>
    <row r="9099" spans="5:62" ht="14.25" customHeight="1" x14ac:dyDescent="0.25">
      <c r="E9099" s="113"/>
      <c r="H9099" s="133"/>
      <c r="T9099" s="133"/>
      <c r="X9099" s="131"/>
      <c r="Y9099" s="133"/>
      <c r="AJ9099" s="133"/>
      <c r="AO9099" s="135"/>
      <c r="AP9099" s="135"/>
      <c r="BJ9099" s="136"/>
    </row>
    <row r="9100" spans="5:62" ht="14.25" customHeight="1" x14ac:dyDescent="0.25">
      <c r="E9100" s="113"/>
      <c r="H9100" s="133"/>
      <c r="T9100" s="133"/>
      <c r="X9100" s="131"/>
      <c r="Y9100" s="133"/>
      <c r="AJ9100" s="133"/>
      <c r="AO9100" s="135"/>
      <c r="AP9100" s="135"/>
      <c r="BJ9100" s="136"/>
    </row>
    <row r="9101" spans="5:62" ht="14.25" customHeight="1" x14ac:dyDescent="0.25">
      <c r="E9101" s="113"/>
      <c r="H9101" s="133"/>
      <c r="T9101" s="133"/>
      <c r="X9101" s="131"/>
      <c r="Y9101" s="133"/>
      <c r="AJ9101" s="133"/>
      <c r="AO9101" s="135"/>
      <c r="AP9101" s="135"/>
      <c r="BJ9101" s="136"/>
    </row>
    <row r="9102" spans="5:62" ht="14.25" customHeight="1" x14ac:dyDescent="0.25">
      <c r="E9102" s="113"/>
      <c r="H9102" s="133"/>
      <c r="T9102" s="133"/>
      <c r="X9102" s="131"/>
      <c r="Y9102" s="133"/>
      <c r="AJ9102" s="133"/>
      <c r="AO9102" s="135"/>
      <c r="AP9102" s="135"/>
      <c r="BJ9102" s="136"/>
    </row>
    <row r="9103" spans="5:62" ht="14.25" customHeight="1" x14ac:dyDescent="0.25">
      <c r="E9103" s="113"/>
      <c r="H9103" s="133"/>
      <c r="T9103" s="133"/>
      <c r="X9103" s="131"/>
      <c r="Y9103" s="133"/>
      <c r="AJ9103" s="133"/>
      <c r="AO9103" s="135"/>
      <c r="AP9103" s="135"/>
      <c r="BJ9103" s="136"/>
    </row>
    <row r="9104" spans="5:62" ht="14.25" customHeight="1" x14ac:dyDescent="0.25">
      <c r="E9104" s="113"/>
      <c r="H9104" s="133"/>
      <c r="T9104" s="133"/>
      <c r="X9104" s="131"/>
      <c r="Y9104" s="133"/>
      <c r="AJ9104" s="133"/>
      <c r="AO9104" s="135"/>
      <c r="AP9104" s="135"/>
      <c r="BJ9104" s="136"/>
    </row>
    <row r="9105" spans="5:62" ht="14.25" customHeight="1" x14ac:dyDescent="0.25">
      <c r="E9105" s="113"/>
      <c r="H9105" s="133"/>
      <c r="T9105" s="133"/>
      <c r="X9105" s="131"/>
      <c r="Y9105" s="133"/>
      <c r="AJ9105" s="133"/>
      <c r="AO9105" s="135"/>
      <c r="AP9105" s="135"/>
      <c r="BJ9105" s="136"/>
    </row>
    <row r="9106" spans="5:62" ht="14.25" customHeight="1" x14ac:dyDescent="0.25">
      <c r="E9106" s="113"/>
      <c r="H9106" s="133"/>
      <c r="T9106" s="133"/>
      <c r="X9106" s="131"/>
      <c r="Y9106" s="133"/>
      <c r="AJ9106" s="133"/>
      <c r="AO9106" s="135"/>
      <c r="AP9106" s="135"/>
      <c r="BJ9106" s="136"/>
    </row>
    <row r="9107" spans="5:62" ht="14.25" customHeight="1" x14ac:dyDescent="0.25">
      <c r="E9107" s="113"/>
      <c r="H9107" s="133"/>
      <c r="T9107" s="133"/>
      <c r="X9107" s="131"/>
      <c r="Y9107" s="133"/>
      <c r="AJ9107" s="133"/>
      <c r="AO9107" s="135"/>
      <c r="AP9107" s="135"/>
      <c r="BJ9107" s="136"/>
    </row>
    <row r="9108" spans="5:62" ht="14.25" customHeight="1" x14ac:dyDescent="0.25">
      <c r="E9108" s="113"/>
      <c r="H9108" s="133"/>
      <c r="T9108" s="133"/>
      <c r="X9108" s="131"/>
      <c r="Y9108" s="133"/>
      <c r="AJ9108" s="133"/>
      <c r="AO9108" s="135"/>
      <c r="AP9108" s="135"/>
      <c r="BJ9108" s="136"/>
    </row>
    <row r="9109" spans="5:62" ht="14.25" customHeight="1" x14ac:dyDescent="0.25">
      <c r="E9109" s="113"/>
      <c r="H9109" s="133"/>
      <c r="T9109" s="133"/>
      <c r="X9109" s="131"/>
      <c r="Y9109" s="133"/>
      <c r="AJ9109" s="133"/>
      <c r="AO9109" s="135"/>
      <c r="AP9109" s="135"/>
      <c r="BJ9109" s="136"/>
    </row>
    <row r="9110" spans="5:62" ht="14.25" customHeight="1" x14ac:dyDescent="0.25">
      <c r="E9110" s="113"/>
      <c r="H9110" s="133"/>
      <c r="T9110" s="133"/>
      <c r="X9110" s="131"/>
      <c r="Y9110" s="133"/>
      <c r="AJ9110" s="133"/>
      <c r="AO9110" s="135"/>
      <c r="AP9110" s="135"/>
      <c r="BJ9110" s="136"/>
    </row>
    <row r="9111" spans="5:62" ht="14.25" customHeight="1" x14ac:dyDescent="0.25">
      <c r="E9111" s="113"/>
      <c r="H9111" s="133"/>
      <c r="T9111" s="133"/>
      <c r="X9111" s="131"/>
      <c r="Y9111" s="133"/>
      <c r="AJ9111" s="133"/>
      <c r="AO9111" s="135"/>
      <c r="AP9111" s="135"/>
      <c r="BJ9111" s="136"/>
    </row>
    <row r="9112" spans="5:62" ht="14.25" customHeight="1" x14ac:dyDescent="0.25">
      <c r="E9112" s="113"/>
      <c r="H9112" s="133"/>
      <c r="T9112" s="133"/>
      <c r="X9112" s="131"/>
      <c r="Y9112" s="133"/>
      <c r="AJ9112" s="133"/>
      <c r="AO9112" s="135"/>
      <c r="AP9112" s="135"/>
      <c r="BJ9112" s="136"/>
    </row>
    <row r="9113" spans="5:62" ht="14.25" customHeight="1" x14ac:dyDescent="0.25">
      <c r="E9113" s="113"/>
      <c r="H9113" s="133"/>
      <c r="T9113" s="133"/>
      <c r="X9113" s="131"/>
      <c r="Y9113" s="133"/>
      <c r="AJ9113" s="133"/>
      <c r="AO9113" s="135"/>
      <c r="AP9113" s="135"/>
      <c r="BJ9113" s="136"/>
    </row>
    <row r="9114" spans="5:62" ht="14.25" customHeight="1" x14ac:dyDescent="0.25">
      <c r="E9114" s="113"/>
      <c r="H9114" s="133"/>
      <c r="T9114" s="133"/>
      <c r="X9114" s="131"/>
      <c r="Y9114" s="133"/>
      <c r="AJ9114" s="133"/>
      <c r="AO9114" s="135"/>
      <c r="AP9114" s="135"/>
      <c r="BJ9114" s="136"/>
    </row>
    <row r="9115" spans="5:62" ht="14.25" customHeight="1" x14ac:dyDescent="0.25">
      <c r="E9115" s="113"/>
      <c r="H9115" s="133"/>
      <c r="T9115" s="133"/>
      <c r="X9115" s="131"/>
      <c r="Y9115" s="133"/>
      <c r="AJ9115" s="133"/>
      <c r="AO9115" s="135"/>
      <c r="AP9115" s="135"/>
      <c r="BJ9115" s="136"/>
    </row>
    <row r="9116" spans="5:62" ht="14.25" customHeight="1" x14ac:dyDescent="0.25">
      <c r="E9116" s="113"/>
      <c r="H9116" s="133"/>
      <c r="T9116" s="133"/>
      <c r="X9116" s="131"/>
      <c r="Y9116" s="133"/>
      <c r="AJ9116" s="133"/>
      <c r="AO9116" s="135"/>
      <c r="AP9116" s="135"/>
      <c r="BJ9116" s="136"/>
    </row>
    <row r="9117" spans="5:62" ht="14.25" customHeight="1" x14ac:dyDescent="0.25">
      <c r="E9117" s="113"/>
      <c r="H9117" s="133"/>
      <c r="T9117" s="133"/>
      <c r="X9117" s="131"/>
      <c r="Y9117" s="133"/>
      <c r="AJ9117" s="133"/>
      <c r="AO9117" s="135"/>
      <c r="AP9117" s="135"/>
      <c r="BJ9117" s="136"/>
    </row>
    <row r="9118" spans="5:62" ht="14.25" customHeight="1" x14ac:dyDescent="0.25">
      <c r="E9118" s="113"/>
      <c r="H9118" s="133"/>
      <c r="T9118" s="133"/>
      <c r="X9118" s="131"/>
      <c r="Y9118" s="133"/>
      <c r="AJ9118" s="133"/>
      <c r="AO9118" s="135"/>
      <c r="AP9118" s="135"/>
      <c r="BJ9118" s="136"/>
    </row>
    <row r="9119" spans="5:62" ht="14.25" customHeight="1" x14ac:dyDescent="0.25">
      <c r="E9119" s="113"/>
      <c r="H9119" s="133"/>
      <c r="T9119" s="133"/>
      <c r="X9119" s="131"/>
      <c r="Y9119" s="133"/>
      <c r="AJ9119" s="133"/>
      <c r="AO9119" s="135"/>
      <c r="AP9119" s="135"/>
      <c r="BJ9119" s="136"/>
    </row>
    <row r="9120" spans="5:62" ht="14.25" customHeight="1" x14ac:dyDescent="0.25">
      <c r="E9120" s="113"/>
      <c r="H9120" s="133"/>
      <c r="T9120" s="133"/>
      <c r="X9120" s="131"/>
      <c r="Y9120" s="133"/>
      <c r="AJ9120" s="133"/>
      <c r="AO9120" s="135"/>
      <c r="AP9120" s="135"/>
      <c r="BJ9120" s="136"/>
    </row>
    <row r="9121" spans="5:62" ht="14.25" customHeight="1" x14ac:dyDescent="0.25">
      <c r="E9121" s="113"/>
      <c r="H9121" s="133"/>
      <c r="T9121" s="133"/>
      <c r="X9121" s="131"/>
      <c r="Y9121" s="133"/>
      <c r="AJ9121" s="133"/>
      <c r="AO9121" s="135"/>
      <c r="AP9121" s="135"/>
      <c r="BJ9121" s="136"/>
    </row>
    <row r="9122" spans="5:62" ht="14.25" customHeight="1" x14ac:dyDescent="0.25">
      <c r="E9122" s="113"/>
      <c r="H9122" s="133"/>
      <c r="T9122" s="133"/>
      <c r="X9122" s="131"/>
      <c r="Y9122" s="133"/>
      <c r="AJ9122" s="133"/>
      <c r="AO9122" s="135"/>
      <c r="AP9122" s="135"/>
      <c r="BJ9122" s="136"/>
    </row>
    <row r="9123" spans="5:62" ht="14.25" customHeight="1" x14ac:dyDescent="0.25">
      <c r="E9123" s="113"/>
      <c r="H9123" s="133"/>
      <c r="T9123" s="133"/>
      <c r="X9123" s="131"/>
      <c r="Y9123" s="133"/>
      <c r="AJ9123" s="133"/>
      <c r="AO9123" s="135"/>
      <c r="AP9123" s="135"/>
      <c r="BJ9123" s="136"/>
    </row>
    <row r="9124" spans="5:62" ht="14.25" customHeight="1" x14ac:dyDescent="0.25">
      <c r="E9124" s="113"/>
      <c r="H9124" s="133"/>
      <c r="T9124" s="133"/>
      <c r="X9124" s="131"/>
      <c r="Y9124" s="133"/>
      <c r="AJ9124" s="133"/>
      <c r="AO9124" s="135"/>
      <c r="AP9124" s="135"/>
      <c r="BJ9124" s="136"/>
    </row>
    <row r="9125" spans="5:62" ht="14.25" customHeight="1" x14ac:dyDescent="0.25">
      <c r="E9125" s="113"/>
      <c r="H9125" s="133"/>
      <c r="T9125" s="133"/>
      <c r="X9125" s="131"/>
      <c r="Y9125" s="133"/>
      <c r="AJ9125" s="133"/>
      <c r="AO9125" s="135"/>
      <c r="AP9125" s="135"/>
      <c r="BJ9125" s="136"/>
    </row>
    <row r="9126" spans="5:62" ht="14.25" customHeight="1" x14ac:dyDescent="0.25">
      <c r="E9126" s="113"/>
      <c r="H9126" s="133"/>
      <c r="T9126" s="133"/>
      <c r="X9126" s="131"/>
      <c r="Y9126" s="133"/>
      <c r="AJ9126" s="133"/>
      <c r="AO9126" s="135"/>
      <c r="AP9126" s="135"/>
      <c r="BJ9126" s="136"/>
    </row>
    <row r="9127" spans="5:62" ht="14.25" customHeight="1" x14ac:dyDescent="0.25">
      <c r="E9127" s="113"/>
      <c r="H9127" s="133"/>
      <c r="T9127" s="133"/>
      <c r="X9127" s="131"/>
      <c r="Y9127" s="133"/>
      <c r="AJ9127" s="133"/>
      <c r="AO9127" s="135"/>
      <c r="AP9127" s="135"/>
      <c r="BJ9127" s="136"/>
    </row>
    <row r="9128" spans="5:62" ht="14.25" customHeight="1" x14ac:dyDescent="0.25">
      <c r="E9128" s="113"/>
      <c r="H9128" s="133"/>
      <c r="T9128" s="133"/>
      <c r="X9128" s="131"/>
      <c r="Y9128" s="133"/>
      <c r="AJ9128" s="133"/>
      <c r="AO9128" s="135"/>
      <c r="AP9128" s="135"/>
      <c r="BJ9128" s="136"/>
    </row>
    <row r="9129" spans="5:62" ht="14.25" customHeight="1" x14ac:dyDescent="0.25">
      <c r="E9129" s="113"/>
      <c r="H9129" s="133"/>
      <c r="T9129" s="133"/>
      <c r="X9129" s="131"/>
      <c r="Y9129" s="133"/>
      <c r="AJ9129" s="133"/>
      <c r="AO9129" s="135"/>
      <c r="AP9129" s="135"/>
      <c r="BJ9129" s="136"/>
    </row>
    <row r="9130" spans="5:62" ht="14.25" customHeight="1" x14ac:dyDescent="0.25">
      <c r="E9130" s="113"/>
      <c r="H9130" s="133"/>
      <c r="T9130" s="133"/>
      <c r="X9130" s="131"/>
      <c r="Y9130" s="133"/>
      <c r="AJ9130" s="133"/>
      <c r="AO9130" s="135"/>
      <c r="AP9130" s="135"/>
      <c r="BJ9130" s="136"/>
    </row>
    <row r="9131" spans="5:62" ht="14.25" customHeight="1" x14ac:dyDescent="0.25">
      <c r="E9131" s="113"/>
      <c r="H9131" s="133"/>
      <c r="T9131" s="133"/>
      <c r="X9131" s="131"/>
      <c r="Y9131" s="133"/>
      <c r="AJ9131" s="133"/>
      <c r="AO9131" s="135"/>
      <c r="AP9131" s="135"/>
      <c r="BJ9131" s="136"/>
    </row>
    <row r="9132" spans="5:62" ht="14.25" customHeight="1" x14ac:dyDescent="0.25">
      <c r="E9132" s="113"/>
      <c r="H9132" s="133"/>
      <c r="T9132" s="133"/>
      <c r="X9132" s="131"/>
      <c r="Y9132" s="133"/>
      <c r="AJ9132" s="133"/>
      <c r="AO9132" s="135"/>
      <c r="AP9132" s="135"/>
      <c r="BJ9132" s="136"/>
    </row>
    <row r="9133" spans="5:62" ht="14.25" customHeight="1" x14ac:dyDescent="0.25">
      <c r="E9133" s="113"/>
      <c r="H9133" s="133"/>
      <c r="T9133" s="133"/>
      <c r="X9133" s="131"/>
      <c r="Y9133" s="133"/>
      <c r="AJ9133" s="133"/>
      <c r="AO9133" s="135"/>
      <c r="AP9133" s="135"/>
      <c r="BJ9133" s="136"/>
    </row>
    <row r="9134" spans="5:62" ht="14.25" customHeight="1" x14ac:dyDescent="0.25">
      <c r="E9134" s="113"/>
      <c r="H9134" s="133"/>
      <c r="T9134" s="133"/>
      <c r="X9134" s="131"/>
      <c r="Y9134" s="133"/>
      <c r="AJ9134" s="133"/>
      <c r="AO9134" s="135"/>
      <c r="AP9134" s="135"/>
      <c r="BJ9134" s="136"/>
    </row>
    <row r="9135" spans="5:62" ht="14.25" customHeight="1" x14ac:dyDescent="0.25">
      <c r="E9135" s="113"/>
      <c r="H9135" s="133"/>
      <c r="T9135" s="133"/>
      <c r="X9135" s="131"/>
      <c r="Y9135" s="133"/>
      <c r="AJ9135" s="133"/>
      <c r="AO9135" s="135"/>
      <c r="AP9135" s="135"/>
      <c r="BJ9135" s="136"/>
    </row>
    <row r="9136" spans="5:62" ht="14.25" customHeight="1" x14ac:dyDescent="0.25">
      <c r="E9136" s="113"/>
      <c r="H9136" s="133"/>
      <c r="T9136" s="133"/>
      <c r="X9136" s="131"/>
      <c r="Y9136" s="133"/>
      <c r="AJ9136" s="133"/>
      <c r="AO9136" s="135"/>
      <c r="AP9136" s="135"/>
      <c r="BJ9136" s="136"/>
    </row>
    <row r="9137" spans="5:62" ht="14.25" customHeight="1" x14ac:dyDescent="0.25">
      <c r="E9137" s="113"/>
      <c r="H9137" s="133"/>
      <c r="T9137" s="133"/>
      <c r="X9137" s="131"/>
      <c r="Y9137" s="133"/>
      <c r="AJ9137" s="133"/>
      <c r="AO9137" s="135"/>
      <c r="AP9137" s="135"/>
      <c r="BJ9137" s="136"/>
    </row>
    <row r="9138" spans="5:62" ht="14.25" customHeight="1" x14ac:dyDescent="0.25">
      <c r="E9138" s="113"/>
      <c r="H9138" s="133"/>
      <c r="T9138" s="133"/>
      <c r="X9138" s="131"/>
      <c r="Y9138" s="133"/>
      <c r="AJ9138" s="133"/>
      <c r="AO9138" s="135"/>
      <c r="AP9138" s="135"/>
      <c r="BJ9138" s="136"/>
    </row>
    <row r="9139" spans="5:62" ht="14.25" customHeight="1" x14ac:dyDescent="0.25">
      <c r="E9139" s="113"/>
      <c r="H9139" s="133"/>
      <c r="T9139" s="133"/>
      <c r="X9139" s="131"/>
      <c r="Y9139" s="133"/>
      <c r="AJ9139" s="133"/>
      <c r="AO9139" s="135"/>
      <c r="AP9139" s="135"/>
      <c r="BJ9139" s="136"/>
    </row>
    <row r="9140" spans="5:62" ht="14.25" customHeight="1" x14ac:dyDescent="0.25">
      <c r="E9140" s="113"/>
      <c r="H9140" s="133"/>
      <c r="T9140" s="133"/>
      <c r="X9140" s="131"/>
      <c r="Y9140" s="133"/>
      <c r="AJ9140" s="133"/>
      <c r="AO9140" s="135"/>
      <c r="AP9140" s="135"/>
      <c r="BJ9140" s="136"/>
    </row>
    <row r="9141" spans="5:62" ht="14.25" customHeight="1" x14ac:dyDescent="0.25">
      <c r="E9141" s="113"/>
      <c r="H9141" s="133"/>
      <c r="T9141" s="133"/>
      <c r="X9141" s="131"/>
      <c r="Y9141" s="133"/>
      <c r="AJ9141" s="133"/>
      <c r="AO9141" s="135"/>
      <c r="AP9141" s="135"/>
      <c r="BJ9141" s="136"/>
    </row>
    <row r="9142" spans="5:62" ht="14.25" customHeight="1" x14ac:dyDescent="0.25">
      <c r="E9142" s="113"/>
      <c r="H9142" s="133"/>
      <c r="T9142" s="133"/>
      <c r="X9142" s="131"/>
      <c r="Y9142" s="133"/>
      <c r="AJ9142" s="133"/>
      <c r="AO9142" s="135"/>
      <c r="AP9142" s="135"/>
      <c r="BJ9142" s="136"/>
    </row>
    <row r="9143" spans="5:62" ht="14.25" customHeight="1" x14ac:dyDescent="0.25">
      <c r="E9143" s="113"/>
      <c r="H9143" s="133"/>
      <c r="T9143" s="133"/>
      <c r="X9143" s="131"/>
      <c r="Y9143" s="133"/>
      <c r="AJ9143" s="133"/>
      <c r="AO9143" s="135"/>
      <c r="AP9143" s="135"/>
      <c r="BJ9143" s="136"/>
    </row>
    <row r="9144" spans="5:62" ht="14.25" customHeight="1" x14ac:dyDescent="0.25">
      <c r="E9144" s="113"/>
      <c r="H9144" s="133"/>
      <c r="T9144" s="133"/>
      <c r="X9144" s="131"/>
      <c r="Y9144" s="133"/>
      <c r="AJ9144" s="133"/>
      <c r="AO9144" s="135"/>
      <c r="AP9144" s="135"/>
      <c r="BJ9144" s="136"/>
    </row>
    <row r="9145" spans="5:62" ht="14.25" customHeight="1" x14ac:dyDescent="0.25">
      <c r="E9145" s="113"/>
      <c r="H9145" s="133"/>
      <c r="T9145" s="133"/>
      <c r="X9145" s="131"/>
      <c r="Y9145" s="133"/>
      <c r="AJ9145" s="133"/>
      <c r="AO9145" s="135"/>
      <c r="AP9145" s="135"/>
      <c r="BJ9145" s="136"/>
    </row>
    <row r="9146" spans="5:62" ht="14.25" customHeight="1" x14ac:dyDescent="0.25">
      <c r="E9146" s="113"/>
      <c r="H9146" s="133"/>
      <c r="T9146" s="133"/>
      <c r="X9146" s="131"/>
      <c r="Y9146" s="133"/>
      <c r="AJ9146" s="133"/>
      <c r="AO9146" s="135"/>
      <c r="AP9146" s="135"/>
      <c r="BJ9146" s="136"/>
    </row>
    <row r="9147" spans="5:62" ht="14.25" customHeight="1" x14ac:dyDescent="0.25">
      <c r="E9147" s="113"/>
      <c r="H9147" s="133"/>
      <c r="T9147" s="133"/>
      <c r="X9147" s="131"/>
      <c r="Y9147" s="133"/>
      <c r="AJ9147" s="133"/>
      <c r="AO9147" s="135"/>
      <c r="AP9147" s="135"/>
      <c r="BJ9147" s="136"/>
    </row>
    <row r="9148" spans="5:62" ht="14.25" customHeight="1" x14ac:dyDescent="0.25">
      <c r="E9148" s="113"/>
      <c r="H9148" s="133"/>
      <c r="T9148" s="133"/>
      <c r="X9148" s="131"/>
      <c r="Y9148" s="133"/>
      <c r="AJ9148" s="133"/>
      <c r="AO9148" s="135"/>
      <c r="AP9148" s="135"/>
      <c r="BJ9148" s="136"/>
    </row>
    <row r="9149" spans="5:62" ht="14.25" customHeight="1" x14ac:dyDescent="0.25">
      <c r="E9149" s="113"/>
      <c r="H9149" s="133"/>
      <c r="T9149" s="133"/>
      <c r="X9149" s="131"/>
      <c r="Y9149" s="133"/>
      <c r="AJ9149" s="133"/>
      <c r="AO9149" s="135"/>
      <c r="AP9149" s="135"/>
      <c r="BJ9149" s="136"/>
    </row>
    <row r="9150" spans="5:62" ht="14.25" customHeight="1" x14ac:dyDescent="0.25">
      <c r="E9150" s="113"/>
      <c r="H9150" s="133"/>
      <c r="T9150" s="133"/>
      <c r="X9150" s="131"/>
      <c r="Y9150" s="133"/>
      <c r="AJ9150" s="133"/>
      <c r="AO9150" s="135"/>
      <c r="AP9150" s="135"/>
      <c r="BJ9150" s="136"/>
    </row>
    <row r="9151" spans="5:62" ht="14.25" customHeight="1" x14ac:dyDescent="0.25">
      <c r="E9151" s="113"/>
      <c r="H9151" s="133"/>
      <c r="T9151" s="133"/>
      <c r="X9151" s="131"/>
      <c r="Y9151" s="133"/>
      <c r="AJ9151" s="133"/>
      <c r="AO9151" s="135"/>
      <c r="AP9151" s="135"/>
      <c r="BJ9151" s="136"/>
    </row>
    <row r="9152" spans="5:62" ht="14.25" customHeight="1" x14ac:dyDescent="0.25">
      <c r="E9152" s="113"/>
      <c r="H9152" s="133"/>
      <c r="T9152" s="133"/>
      <c r="X9152" s="131"/>
      <c r="Y9152" s="133"/>
      <c r="AJ9152" s="133"/>
      <c r="AO9152" s="135"/>
      <c r="AP9152" s="135"/>
      <c r="BJ9152" s="136"/>
    </row>
    <row r="9153" spans="5:62" ht="14.25" customHeight="1" x14ac:dyDescent="0.25">
      <c r="E9153" s="113"/>
      <c r="H9153" s="133"/>
      <c r="T9153" s="133"/>
      <c r="X9153" s="131"/>
      <c r="Y9153" s="133"/>
      <c r="AJ9153" s="133"/>
      <c r="AO9153" s="135"/>
      <c r="AP9153" s="135"/>
      <c r="BJ9153" s="136"/>
    </row>
    <row r="9154" spans="5:62" ht="14.25" customHeight="1" x14ac:dyDescent="0.25">
      <c r="E9154" s="113"/>
      <c r="H9154" s="133"/>
      <c r="T9154" s="133"/>
      <c r="X9154" s="131"/>
      <c r="Y9154" s="133"/>
      <c r="AJ9154" s="133"/>
      <c r="AO9154" s="135"/>
      <c r="AP9154" s="135"/>
      <c r="BJ9154" s="136"/>
    </row>
    <row r="9155" spans="5:62" ht="14.25" customHeight="1" x14ac:dyDescent="0.25">
      <c r="E9155" s="113"/>
      <c r="H9155" s="133"/>
      <c r="T9155" s="133"/>
      <c r="X9155" s="131"/>
      <c r="Y9155" s="133"/>
      <c r="AJ9155" s="133"/>
      <c r="AO9155" s="135"/>
      <c r="AP9155" s="135"/>
      <c r="BJ9155" s="136"/>
    </row>
    <row r="9156" spans="5:62" ht="14.25" customHeight="1" x14ac:dyDescent="0.25">
      <c r="E9156" s="113"/>
      <c r="H9156" s="133"/>
      <c r="T9156" s="133"/>
      <c r="X9156" s="131"/>
      <c r="Y9156" s="133"/>
      <c r="AJ9156" s="133"/>
      <c r="AO9156" s="135"/>
      <c r="AP9156" s="135"/>
      <c r="BJ9156" s="136"/>
    </row>
    <row r="9157" spans="5:62" ht="14.25" customHeight="1" x14ac:dyDescent="0.25">
      <c r="E9157" s="113"/>
      <c r="H9157" s="133"/>
      <c r="T9157" s="133"/>
      <c r="X9157" s="131"/>
      <c r="Y9157" s="133"/>
      <c r="AJ9157" s="133"/>
      <c r="AO9157" s="135"/>
      <c r="AP9157" s="135"/>
      <c r="BJ9157" s="136"/>
    </row>
    <row r="9158" spans="5:62" ht="14.25" customHeight="1" x14ac:dyDescent="0.25">
      <c r="E9158" s="113"/>
      <c r="H9158" s="133"/>
      <c r="T9158" s="133"/>
      <c r="X9158" s="131"/>
      <c r="Y9158" s="133"/>
      <c r="AJ9158" s="133"/>
      <c r="AO9158" s="135"/>
      <c r="AP9158" s="135"/>
      <c r="BJ9158" s="136"/>
    </row>
    <row r="9159" spans="5:62" ht="14.25" customHeight="1" x14ac:dyDescent="0.25">
      <c r="E9159" s="113"/>
      <c r="H9159" s="133"/>
      <c r="T9159" s="133"/>
      <c r="X9159" s="131"/>
      <c r="Y9159" s="133"/>
      <c r="AJ9159" s="133"/>
      <c r="AO9159" s="135"/>
      <c r="AP9159" s="135"/>
      <c r="BJ9159" s="136"/>
    </row>
    <row r="9160" spans="5:62" ht="14.25" customHeight="1" x14ac:dyDescent="0.25">
      <c r="E9160" s="113"/>
      <c r="H9160" s="133"/>
      <c r="T9160" s="133"/>
      <c r="X9160" s="131"/>
      <c r="Y9160" s="133"/>
      <c r="AJ9160" s="133"/>
      <c r="AO9160" s="135"/>
      <c r="AP9160" s="135"/>
      <c r="BJ9160" s="136"/>
    </row>
    <row r="9161" spans="5:62" ht="14.25" customHeight="1" x14ac:dyDescent="0.25">
      <c r="E9161" s="113"/>
      <c r="H9161" s="133"/>
      <c r="T9161" s="133"/>
      <c r="X9161" s="131"/>
      <c r="Y9161" s="133"/>
      <c r="AJ9161" s="133"/>
      <c r="AO9161" s="135"/>
      <c r="AP9161" s="135"/>
      <c r="BJ9161" s="136"/>
    </row>
    <row r="9162" spans="5:62" ht="14.25" customHeight="1" x14ac:dyDescent="0.25">
      <c r="E9162" s="113"/>
      <c r="H9162" s="133"/>
      <c r="T9162" s="133"/>
      <c r="X9162" s="131"/>
      <c r="Y9162" s="133"/>
      <c r="AJ9162" s="133"/>
      <c r="AO9162" s="135"/>
      <c r="AP9162" s="135"/>
      <c r="BJ9162" s="136"/>
    </row>
    <row r="9163" spans="5:62" ht="14.25" customHeight="1" x14ac:dyDescent="0.25">
      <c r="E9163" s="113"/>
      <c r="H9163" s="133"/>
      <c r="T9163" s="133"/>
      <c r="X9163" s="131"/>
      <c r="Y9163" s="133"/>
      <c r="AJ9163" s="133"/>
      <c r="AO9163" s="135"/>
      <c r="AP9163" s="135"/>
      <c r="BJ9163" s="136"/>
    </row>
    <row r="9164" spans="5:62" ht="14.25" customHeight="1" x14ac:dyDescent="0.25">
      <c r="E9164" s="113"/>
      <c r="H9164" s="133"/>
      <c r="T9164" s="133"/>
      <c r="X9164" s="131"/>
      <c r="Y9164" s="133"/>
      <c r="AJ9164" s="133"/>
      <c r="AO9164" s="135"/>
      <c r="AP9164" s="135"/>
      <c r="BJ9164" s="136"/>
    </row>
    <row r="9165" spans="5:62" ht="14.25" customHeight="1" x14ac:dyDescent="0.25">
      <c r="E9165" s="113"/>
      <c r="H9165" s="133"/>
      <c r="T9165" s="133"/>
      <c r="X9165" s="131"/>
      <c r="Y9165" s="133"/>
      <c r="AJ9165" s="133"/>
      <c r="AO9165" s="135"/>
      <c r="AP9165" s="135"/>
      <c r="BJ9165" s="136"/>
    </row>
    <row r="9166" spans="5:62" ht="14.25" customHeight="1" x14ac:dyDescent="0.25">
      <c r="E9166" s="113"/>
      <c r="H9166" s="133"/>
      <c r="T9166" s="133"/>
      <c r="X9166" s="131"/>
      <c r="Y9166" s="133"/>
      <c r="AJ9166" s="133"/>
      <c r="AO9166" s="135"/>
      <c r="AP9166" s="135"/>
      <c r="BJ9166" s="136"/>
    </row>
    <row r="9167" spans="5:62" ht="14.25" customHeight="1" x14ac:dyDescent="0.25">
      <c r="E9167" s="113"/>
      <c r="H9167" s="133"/>
      <c r="T9167" s="133"/>
      <c r="X9167" s="131"/>
      <c r="Y9167" s="133"/>
      <c r="AJ9167" s="133"/>
      <c r="AO9167" s="135"/>
      <c r="AP9167" s="135"/>
      <c r="BJ9167" s="136"/>
    </row>
    <row r="9168" spans="5:62" ht="14.25" customHeight="1" x14ac:dyDescent="0.25">
      <c r="E9168" s="113"/>
      <c r="H9168" s="133"/>
      <c r="T9168" s="133"/>
      <c r="X9168" s="131"/>
      <c r="Y9168" s="133"/>
      <c r="AJ9168" s="133"/>
      <c r="AO9168" s="135"/>
      <c r="AP9168" s="135"/>
      <c r="BJ9168" s="136"/>
    </row>
    <row r="9169" spans="5:62" ht="14.25" customHeight="1" x14ac:dyDescent="0.25">
      <c r="E9169" s="113"/>
      <c r="H9169" s="133"/>
      <c r="T9169" s="133"/>
      <c r="X9169" s="131"/>
      <c r="Y9169" s="133"/>
      <c r="AJ9169" s="133"/>
      <c r="AO9169" s="135"/>
      <c r="AP9169" s="135"/>
      <c r="BJ9169" s="136"/>
    </row>
    <row r="9170" spans="5:62" ht="14.25" customHeight="1" x14ac:dyDescent="0.25">
      <c r="E9170" s="113"/>
      <c r="H9170" s="133"/>
      <c r="T9170" s="133"/>
      <c r="X9170" s="131"/>
      <c r="Y9170" s="133"/>
      <c r="AJ9170" s="133"/>
      <c r="AO9170" s="135"/>
      <c r="AP9170" s="135"/>
      <c r="BJ9170" s="136"/>
    </row>
    <row r="9171" spans="5:62" ht="14.25" customHeight="1" x14ac:dyDescent="0.25">
      <c r="E9171" s="113"/>
      <c r="H9171" s="133"/>
      <c r="T9171" s="133"/>
      <c r="X9171" s="131"/>
      <c r="Y9171" s="133"/>
      <c r="AJ9171" s="133"/>
      <c r="AO9171" s="135"/>
      <c r="AP9171" s="135"/>
      <c r="BJ9171" s="136"/>
    </row>
    <row r="9172" spans="5:62" ht="14.25" customHeight="1" x14ac:dyDescent="0.25">
      <c r="E9172" s="113"/>
      <c r="H9172" s="133"/>
      <c r="T9172" s="133"/>
      <c r="X9172" s="131"/>
      <c r="Y9172" s="133"/>
      <c r="AJ9172" s="133"/>
      <c r="AO9172" s="135"/>
      <c r="AP9172" s="135"/>
      <c r="BJ9172" s="136"/>
    </row>
    <row r="9173" spans="5:62" ht="14.25" customHeight="1" x14ac:dyDescent="0.25">
      <c r="E9173" s="113"/>
      <c r="H9173" s="133"/>
      <c r="T9173" s="133"/>
      <c r="X9173" s="131"/>
      <c r="Y9173" s="133"/>
      <c r="AJ9173" s="133"/>
      <c r="AO9173" s="135"/>
      <c r="AP9173" s="135"/>
      <c r="BJ9173" s="136"/>
    </row>
    <row r="9174" spans="5:62" ht="14.25" customHeight="1" x14ac:dyDescent="0.25">
      <c r="E9174" s="113"/>
      <c r="H9174" s="133"/>
      <c r="T9174" s="133"/>
      <c r="X9174" s="131"/>
      <c r="Y9174" s="133"/>
      <c r="AJ9174" s="133"/>
      <c r="AO9174" s="135"/>
      <c r="AP9174" s="135"/>
      <c r="BJ9174" s="136"/>
    </row>
    <row r="9175" spans="5:62" ht="14.25" customHeight="1" x14ac:dyDescent="0.25">
      <c r="E9175" s="113"/>
      <c r="H9175" s="133"/>
      <c r="T9175" s="133"/>
      <c r="X9175" s="131"/>
      <c r="Y9175" s="133"/>
      <c r="AJ9175" s="133"/>
      <c r="AO9175" s="135"/>
      <c r="AP9175" s="135"/>
      <c r="BJ9175" s="136"/>
    </row>
    <row r="9176" spans="5:62" ht="14.25" customHeight="1" x14ac:dyDescent="0.25">
      <c r="E9176" s="113"/>
      <c r="H9176" s="133"/>
      <c r="T9176" s="133"/>
      <c r="X9176" s="131"/>
      <c r="Y9176" s="133"/>
      <c r="AJ9176" s="133"/>
      <c r="AO9176" s="135"/>
      <c r="AP9176" s="135"/>
      <c r="BJ9176" s="136"/>
    </row>
    <row r="9177" spans="5:62" ht="14.25" customHeight="1" x14ac:dyDescent="0.25">
      <c r="E9177" s="113"/>
      <c r="H9177" s="133"/>
      <c r="T9177" s="133"/>
      <c r="X9177" s="131"/>
      <c r="Y9177" s="133"/>
      <c r="AJ9177" s="133"/>
      <c r="AO9177" s="135"/>
      <c r="AP9177" s="135"/>
      <c r="BJ9177" s="136"/>
    </row>
    <row r="9178" spans="5:62" ht="14.25" customHeight="1" x14ac:dyDescent="0.25">
      <c r="E9178" s="113"/>
      <c r="H9178" s="133"/>
      <c r="T9178" s="133"/>
      <c r="X9178" s="131"/>
      <c r="Y9178" s="133"/>
      <c r="AJ9178" s="133"/>
      <c r="AO9178" s="135"/>
      <c r="AP9178" s="135"/>
      <c r="BJ9178" s="136"/>
    </row>
    <row r="9179" spans="5:62" ht="14.25" customHeight="1" x14ac:dyDescent="0.25">
      <c r="E9179" s="113"/>
      <c r="H9179" s="133"/>
      <c r="T9179" s="133"/>
      <c r="X9179" s="131"/>
      <c r="Y9179" s="133"/>
      <c r="AJ9179" s="133"/>
      <c r="AO9179" s="135"/>
      <c r="AP9179" s="135"/>
      <c r="BJ9179" s="136"/>
    </row>
    <row r="9180" spans="5:62" ht="14.25" customHeight="1" x14ac:dyDescent="0.25">
      <c r="E9180" s="113"/>
      <c r="H9180" s="133"/>
      <c r="T9180" s="133"/>
      <c r="X9180" s="131"/>
      <c r="Y9180" s="133"/>
      <c r="AJ9180" s="133"/>
      <c r="AO9180" s="135"/>
      <c r="AP9180" s="135"/>
      <c r="BJ9180" s="136"/>
    </row>
    <row r="9181" spans="5:62" ht="14.25" customHeight="1" x14ac:dyDescent="0.25">
      <c r="E9181" s="113"/>
      <c r="H9181" s="133"/>
      <c r="T9181" s="133"/>
      <c r="X9181" s="131"/>
      <c r="Y9181" s="133"/>
      <c r="AJ9181" s="133"/>
      <c r="AO9181" s="135"/>
      <c r="AP9181" s="135"/>
      <c r="BJ9181" s="136"/>
    </row>
    <row r="9182" spans="5:62" ht="14.25" customHeight="1" x14ac:dyDescent="0.25">
      <c r="E9182" s="113"/>
      <c r="H9182" s="133"/>
      <c r="T9182" s="133"/>
      <c r="X9182" s="131"/>
      <c r="Y9182" s="133"/>
      <c r="AJ9182" s="133"/>
      <c r="AO9182" s="135"/>
      <c r="AP9182" s="135"/>
      <c r="BJ9182" s="136"/>
    </row>
    <row r="9183" spans="5:62" ht="14.25" customHeight="1" x14ac:dyDescent="0.25">
      <c r="E9183" s="113"/>
      <c r="H9183" s="133"/>
      <c r="T9183" s="133"/>
      <c r="X9183" s="131"/>
      <c r="Y9183" s="133"/>
      <c r="AJ9183" s="133"/>
      <c r="AO9183" s="135"/>
      <c r="AP9183" s="135"/>
      <c r="BJ9183" s="136"/>
    </row>
    <row r="9184" spans="5:62" ht="14.25" customHeight="1" x14ac:dyDescent="0.25">
      <c r="E9184" s="113"/>
      <c r="H9184" s="133"/>
      <c r="T9184" s="133"/>
      <c r="X9184" s="131"/>
      <c r="Y9184" s="133"/>
      <c r="AJ9184" s="133"/>
      <c r="AO9184" s="135"/>
      <c r="AP9184" s="135"/>
      <c r="BJ9184" s="136"/>
    </row>
    <row r="9185" spans="5:62" ht="14.25" customHeight="1" x14ac:dyDescent="0.25">
      <c r="E9185" s="113"/>
      <c r="H9185" s="133"/>
      <c r="T9185" s="133"/>
      <c r="X9185" s="131"/>
      <c r="Y9185" s="133"/>
      <c r="AJ9185" s="133"/>
      <c r="AO9185" s="135"/>
      <c r="AP9185" s="135"/>
      <c r="BJ9185" s="136"/>
    </row>
    <row r="9186" spans="5:62" ht="14.25" customHeight="1" x14ac:dyDescent="0.25">
      <c r="E9186" s="113"/>
      <c r="H9186" s="133"/>
      <c r="T9186" s="133"/>
      <c r="X9186" s="131"/>
      <c r="Y9186" s="133"/>
      <c r="AJ9186" s="133"/>
      <c r="AO9186" s="135"/>
      <c r="AP9186" s="135"/>
      <c r="BJ9186" s="136"/>
    </row>
    <row r="9187" spans="5:62" ht="14.25" customHeight="1" x14ac:dyDescent="0.25">
      <c r="E9187" s="113"/>
      <c r="H9187" s="133"/>
      <c r="T9187" s="133"/>
      <c r="X9187" s="131"/>
      <c r="Y9187" s="133"/>
      <c r="AJ9187" s="133"/>
      <c r="AO9187" s="135"/>
      <c r="AP9187" s="135"/>
      <c r="BJ9187" s="136"/>
    </row>
    <row r="9188" spans="5:62" ht="14.25" customHeight="1" x14ac:dyDescent="0.25">
      <c r="E9188" s="113"/>
      <c r="H9188" s="133"/>
      <c r="T9188" s="133"/>
      <c r="X9188" s="131"/>
      <c r="Y9188" s="133"/>
      <c r="AJ9188" s="133"/>
      <c r="AO9188" s="135"/>
      <c r="AP9188" s="135"/>
      <c r="BJ9188" s="136"/>
    </row>
    <row r="9189" spans="5:62" ht="14.25" customHeight="1" x14ac:dyDescent="0.25">
      <c r="E9189" s="113"/>
      <c r="H9189" s="133"/>
      <c r="T9189" s="133"/>
      <c r="X9189" s="131"/>
      <c r="Y9189" s="133"/>
      <c r="AJ9189" s="133"/>
      <c r="AO9189" s="135"/>
      <c r="AP9189" s="135"/>
      <c r="BJ9189" s="136"/>
    </row>
    <row r="9190" spans="5:62" ht="14.25" customHeight="1" x14ac:dyDescent="0.25">
      <c r="E9190" s="113"/>
      <c r="H9190" s="133"/>
      <c r="T9190" s="133"/>
      <c r="X9190" s="131"/>
      <c r="Y9190" s="133"/>
      <c r="AJ9190" s="133"/>
      <c r="AO9190" s="135"/>
      <c r="AP9190" s="135"/>
      <c r="BJ9190" s="136"/>
    </row>
    <row r="9191" spans="5:62" ht="14.25" customHeight="1" x14ac:dyDescent="0.25">
      <c r="E9191" s="113"/>
      <c r="H9191" s="133"/>
      <c r="T9191" s="133"/>
      <c r="X9191" s="131"/>
      <c r="Y9191" s="133"/>
      <c r="AJ9191" s="133"/>
      <c r="AO9191" s="135"/>
      <c r="AP9191" s="135"/>
      <c r="BJ9191" s="136"/>
    </row>
    <row r="9192" spans="5:62" ht="14.25" customHeight="1" x14ac:dyDescent="0.25">
      <c r="E9192" s="113"/>
      <c r="H9192" s="133"/>
      <c r="T9192" s="133"/>
      <c r="X9192" s="131"/>
      <c r="Y9192" s="133"/>
      <c r="AJ9192" s="133"/>
      <c r="AO9192" s="135"/>
      <c r="AP9192" s="135"/>
      <c r="BJ9192" s="136"/>
    </row>
    <row r="9193" spans="5:62" ht="14.25" customHeight="1" x14ac:dyDescent="0.25">
      <c r="E9193" s="113"/>
      <c r="H9193" s="133"/>
      <c r="T9193" s="133"/>
      <c r="X9193" s="131"/>
      <c r="Y9193" s="133"/>
      <c r="AJ9193" s="133"/>
      <c r="AO9193" s="135"/>
      <c r="AP9193" s="135"/>
      <c r="BJ9193" s="136"/>
    </row>
    <row r="9194" spans="5:62" ht="14.25" customHeight="1" x14ac:dyDescent="0.25">
      <c r="E9194" s="113"/>
      <c r="H9194" s="133"/>
      <c r="T9194" s="133"/>
      <c r="X9194" s="131"/>
      <c r="Y9194" s="133"/>
      <c r="AJ9194" s="133"/>
      <c r="AO9194" s="135"/>
      <c r="AP9194" s="135"/>
      <c r="BJ9194" s="136"/>
    </row>
    <row r="9195" spans="5:62" ht="14.25" customHeight="1" x14ac:dyDescent="0.25">
      <c r="E9195" s="113"/>
      <c r="H9195" s="133"/>
      <c r="T9195" s="133"/>
      <c r="X9195" s="131"/>
      <c r="Y9195" s="133"/>
      <c r="AJ9195" s="133"/>
      <c r="AO9195" s="135"/>
      <c r="AP9195" s="135"/>
      <c r="BJ9195" s="136"/>
    </row>
    <row r="9196" spans="5:62" ht="14.25" customHeight="1" x14ac:dyDescent="0.25">
      <c r="E9196" s="113"/>
      <c r="H9196" s="133"/>
      <c r="T9196" s="133"/>
      <c r="X9196" s="131"/>
      <c r="Y9196" s="133"/>
      <c r="AJ9196" s="133"/>
      <c r="AO9196" s="135"/>
      <c r="AP9196" s="135"/>
      <c r="BJ9196" s="136"/>
    </row>
    <row r="9197" spans="5:62" ht="14.25" customHeight="1" x14ac:dyDescent="0.25">
      <c r="E9197" s="113"/>
      <c r="H9197" s="133"/>
      <c r="T9197" s="133"/>
      <c r="X9197" s="131"/>
      <c r="Y9197" s="133"/>
      <c r="AJ9197" s="133"/>
      <c r="AO9197" s="135"/>
      <c r="AP9197" s="135"/>
      <c r="BJ9197" s="136"/>
    </row>
    <row r="9198" spans="5:62" ht="14.25" customHeight="1" x14ac:dyDescent="0.25">
      <c r="E9198" s="113"/>
      <c r="H9198" s="133"/>
      <c r="T9198" s="133"/>
      <c r="X9198" s="131"/>
      <c r="Y9198" s="133"/>
      <c r="AJ9198" s="133"/>
      <c r="AO9198" s="135"/>
      <c r="AP9198" s="135"/>
      <c r="BJ9198" s="136"/>
    </row>
    <row r="9199" spans="5:62" ht="14.25" customHeight="1" x14ac:dyDescent="0.25">
      <c r="E9199" s="113"/>
      <c r="H9199" s="133"/>
      <c r="T9199" s="133"/>
      <c r="X9199" s="131"/>
      <c r="Y9199" s="133"/>
      <c r="AJ9199" s="133"/>
      <c r="AO9199" s="135"/>
      <c r="AP9199" s="135"/>
      <c r="BJ9199" s="136"/>
    </row>
    <row r="9200" spans="5:62" ht="14.25" customHeight="1" x14ac:dyDescent="0.25">
      <c r="E9200" s="113"/>
      <c r="H9200" s="133"/>
      <c r="T9200" s="133"/>
      <c r="X9200" s="131"/>
      <c r="Y9200" s="133"/>
      <c r="AJ9200" s="133"/>
      <c r="AO9200" s="135"/>
      <c r="AP9200" s="135"/>
      <c r="BJ9200" s="136"/>
    </row>
    <row r="9201" spans="5:62" ht="14.25" customHeight="1" x14ac:dyDescent="0.25">
      <c r="E9201" s="113"/>
      <c r="H9201" s="133"/>
      <c r="T9201" s="133"/>
      <c r="X9201" s="131"/>
      <c r="Y9201" s="133"/>
      <c r="AJ9201" s="133"/>
      <c r="AO9201" s="135"/>
      <c r="AP9201" s="135"/>
      <c r="BJ9201" s="136"/>
    </row>
    <row r="9202" spans="5:62" ht="14.25" customHeight="1" x14ac:dyDescent="0.25">
      <c r="E9202" s="113"/>
      <c r="H9202" s="133"/>
      <c r="T9202" s="133"/>
      <c r="X9202" s="131"/>
      <c r="Y9202" s="133"/>
      <c r="AJ9202" s="133"/>
      <c r="AO9202" s="135"/>
      <c r="AP9202" s="135"/>
      <c r="BJ9202" s="136"/>
    </row>
    <row r="9203" spans="5:62" ht="14.25" customHeight="1" x14ac:dyDescent="0.25">
      <c r="E9203" s="113"/>
      <c r="H9203" s="133"/>
      <c r="T9203" s="133"/>
      <c r="X9203" s="131"/>
      <c r="Y9203" s="133"/>
      <c r="AJ9203" s="133"/>
      <c r="AO9203" s="135"/>
      <c r="AP9203" s="135"/>
      <c r="BJ9203" s="136"/>
    </row>
    <row r="9204" spans="5:62" ht="14.25" customHeight="1" x14ac:dyDescent="0.25">
      <c r="E9204" s="113"/>
      <c r="H9204" s="133"/>
      <c r="T9204" s="133"/>
      <c r="X9204" s="131"/>
      <c r="Y9204" s="133"/>
      <c r="AJ9204" s="133"/>
      <c r="AO9204" s="135"/>
      <c r="AP9204" s="135"/>
      <c r="BJ9204" s="136"/>
    </row>
    <row r="9205" spans="5:62" ht="14.25" customHeight="1" x14ac:dyDescent="0.25">
      <c r="E9205" s="113"/>
      <c r="H9205" s="133"/>
      <c r="T9205" s="133"/>
      <c r="X9205" s="131"/>
      <c r="Y9205" s="133"/>
      <c r="AJ9205" s="133"/>
      <c r="AO9205" s="135"/>
      <c r="AP9205" s="135"/>
      <c r="BJ9205" s="136"/>
    </row>
    <row r="9206" spans="5:62" ht="14.25" customHeight="1" x14ac:dyDescent="0.25">
      <c r="E9206" s="113"/>
      <c r="H9206" s="133"/>
      <c r="T9206" s="133"/>
      <c r="X9206" s="131"/>
      <c r="Y9206" s="133"/>
      <c r="AJ9206" s="133"/>
      <c r="AO9206" s="135"/>
      <c r="AP9206" s="135"/>
      <c r="BJ9206" s="136"/>
    </row>
    <row r="9207" spans="5:62" ht="14.25" customHeight="1" x14ac:dyDescent="0.25">
      <c r="E9207" s="113"/>
      <c r="H9207" s="133"/>
      <c r="T9207" s="133"/>
      <c r="X9207" s="131"/>
      <c r="Y9207" s="133"/>
      <c r="AJ9207" s="133"/>
      <c r="AO9207" s="135"/>
      <c r="AP9207" s="135"/>
      <c r="BJ9207" s="136"/>
    </row>
    <row r="9208" spans="5:62" ht="14.25" customHeight="1" x14ac:dyDescent="0.25">
      <c r="E9208" s="113"/>
      <c r="H9208" s="133"/>
      <c r="T9208" s="133"/>
      <c r="X9208" s="131"/>
      <c r="Y9208" s="133"/>
      <c r="AJ9208" s="133"/>
      <c r="AO9208" s="135"/>
      <c r="AP9208" s="135"/>
      <c r="BJ9208" s="136"/>
    </row>
    <row r="9209" spans="5:62" ht="14.25" customHeight="1" x14ac:dyDescent="0.25">
      <c r="E9209" s="113"/>
      <c r="H9209" s="133"/>
      <c r="T9209" s="133"/>
      <c r="X9209" s="131"/>
      <c r="Y9209" s="133"/>
      <c r="AJ9209" s="133"/>
      <c r="AO9209" s="135"/>
      <c r="AP9209" s="135"/>
      <c r="BJ9209" s="136"/>
    </row>
    <row r="9210" spans="5:62" ht="14.25" customHeight="1" x14ac:dyDescent="0.25">
      <c r="E9210" s="113"/>
      <c r="H9210" s="133"/>
      <c r="T9210" s="133"/>
      <c r="X9210" s="131"/>
      <c r="Y9210" s="133"/>
      <c r="AJ9210" s="133"/>
      <c r="AO9210" s="135"/>
      <c r="AP9210" s="135"/>
      <c r="BJ9210" s="136"/>
    </row>
    <row r="9211" spans="5:62" ht="14.25" customHeight="1" x14ac:dyDescent="0.25">
      <c r="E9211" s="113"/>
      <c r="H9211" s="133"/>
      <c r="T9211" s="133"/>
      <c r="X9211" s="131"/>
      <c r="Y9211" s="133"/>
      <c r="AJ9211" s="133"/>
      <c r="AO9211" s="135"/>
      <c r="AP9211" s="135"/>
      <c r="BJ9211" s="136"/>
    </row>
    <row r="9212" spans="5:62" ht="14.25" customHeight="1" x14ac:dyDescent="0.25">
      <c r="E9212" s="113"/>
      <c r="H9212" s="133"/>
      <c r="T9212" s="133"/>
      <c r="X9212" s="131"/>
      <c r="Y9212" s="133"/>
      <c r="AJ9212" s="133"/>
      <c r="AO9212" s="135"/>
      <c r="AP9212" s="135"/>
      <c r="BJ9212" s="136"/>
    </row>
    <row r="9213" spans="5:62" ht="14.25" customHeight="1" x14ac:dyDescent="0.25">
      <c r="E9213" s="113"/>
      <c r="H9213" s="133"/>
      <c r="T9213" s="133"/>
      <c r="X9213" s="131"/>
      <c r="Y9213" s="133"/>
      <c r="AJ9213" s="133"/>
      <c r="AO9213" s="135"/>
      <c r="AP9213" s="135"/>
      <c r="BJ9213" s="136"/>
    </row>
    <row r="9214" spans="5:62" ht="14.25" customHeight="1" x14ac:dyDescent="0.25">
      <c r="E9214" s="113"/>
      <c r="H9214" s="133"/>
      <c r="T9214" s="133"/>
      <c r="X9214" s="131"/>
      <c r="Y9214" s="133"/>
      <c r="AJ9214" s="133"/>
      <c r="AO9214" s="135"/>
      <c r="AP9214" s="135"/>
      <c r="BJ9214" s="136"/>
    </row>
    <row r="9215" spans="5:62" ht="14.25" customHeight="1" x14ac:dyDescent="0.25">
      <c r="E9215" s="113"/>
      <c r="H9215" s="133"/>
      <c r="T9215" s="133"/>
      <c r="X9215" s="131"/>
      <c r="Y9215" s="133"/>
      <c r="AJ9215" s="133"/>
      <c r="AO9215" s="135"/>
      <c r="AP9215" s="135"/>
      <c r="BJ9215" s="136"/>
    </row>
    <row r="9216" spans="5:62" ht="14.25" customHeight="1" x14ac:dyDescent="0.25">
      <c r="E9216" s="113"/>
      <c r="H9216" s="133"/>
      <c r="T9216" s="133"/>
      <c r="X9216" s="131"/>
      <c r="Y9216" s="133"/>
      <c r="AJ9216" s="133"/>
      <c r="AO9216" s="135"/>
      <c r="AP9216" s="135"/>
      <c r="BJ9216" s="136"/>
    </row>
    <row r="9217" spans="5:62" ht="14.25" customHeight="1" x14ac:dyDescent="0.25">
      <c r="E9217" s="113"/>
      <c r="H9217" s="133"/>
      <c r="T9217" s="133"/>
      <c r="X9217" s="131"/>
      <c r="Y9217" s="133"/>
      <c r="AJ9217" s="133"/>
      <c r="AO9217" s="135"/>
      <c r="AP9217" s="135"/>
      <c r="BJ9217" s="136"/>
    </row>
    <row r="9218" spans="5:62" ht="14.25" customHeight="1" x14ac:dyDescent="0.25">
      <c r="E9218" s="113"/>
      <c r="H9218" s="133"/>
      <c r="T9218" s="133"/>
      <c r="X9218" s="131"/>
      <c r="Y9218" s="133"/>
      <c r="AJ9218" s="133"/>
      <c r="AO9218" s="135"/>
      <c r="AP9218" s="135"/>
      <c r="BJ9218" s="136"/>
    </row>
    <row r="9219" spans="5:62" ht="14.25" customHeight="1" x14ac:dyDescent="0.25">
      <c r="E9219" s="113"/>
      <c r="H9219" s="133"/>
      <c r="T9219" s="133"/>
      <c r="X9219" s="131"/>
      <c r="Y9219" s="133"/>
      <c r="AJ9219" s="133"/>
      <c r="AO9219" s="135"/>
      <c r="AP9219" s="135"/>
      <c r="BJ9219" s="136"/>
    </row>
    <row r="9220" spans="5:62" ht="14.25" customHeight="1" x14ac:dyDescent="0.25">
      <c r="E9220" s="113"/>
      <c r="H9220" s="133"/>
      <c r="T9220" s="133"/>
      <c r="X9220" s="131"/>
      <c r="Y9220" s="133"/>
      <c r="AJ9220" s="133"/>
      <c r="AO9220" s="135"/>
      <c r="AP9220" s="135"/>
      <c r="BJ9220" s="136"/>
    </row>
    <row r="9221" spans="5:62" ht="14.25" customHeight="1" x14ac:dyDescent="0.25">
      <c r="E9221" s="113"/>
      <c r="H9221" s="133"/>
      <c r="T9221" s="133"/>
      <c r="X9221" s="131"/>
      <c r="Y9221" s="133"/>
      <c r="AJ9221" s="133"/>
      <c r="AO9221" s="135"/>
      <c r="AP9221" s="135"/>
      <c r="BJ9221" s="136"/>
    </row>
    <row r="9222" spans="5:62" ht="14.25" customHeight="1" x14ac:dyDescent="0.25">
      <c r="E9222" s="113"/>
      <c r="H9222" s="133"/>
      <c r="T9222" s="133"/>
      <c r="X9222" s="131"/>
      <c r="Y9222" s="133"/>
      <c r="AJ9222" s="133"/>
      <c r="AO9222" s="135"/>
      <c r="AP9222" s="135"/>
      <c r="BJ9222" s="136"/>
    </row>
    <row r="9223" spans="5:62" ht="14.25" customHeight="1" x14ac:dyDescent="0.25">
      <c r="E9223" s="113"/>
      <c r="H9223" s="133"/>
      <c r="T9223" s="133"/>
      <c r="X9223" s="131"/>
      <c r="Y9223" s="133"/>
      <c r="AJ9223" s="133"/>
      <c r="AO9223" s="135"/>
      <c r="AP9223" s="135"/>
      <c r="BJ9223" s="136"/>
    </row>
    <row r="9224" spans="5:62" ht="14.25" customHeight="1" x14ac:dyDescent="0.25">
      <c r="E9224" s="113"/>
      <c r="H9224" s="133"/>
      <c r="T9224" s="133"/>
      <c r="X9224" s="131"/>
      <c r="Y9224" s="133"/>
      <c r="AJ9224" s="133"/>
      <c r="AO9224" s="135"/>
      <c r="AP9224" s="135"/>
      <c r="BJ9224" s="136"/>
    </row>
    <row r="9225" spans="5:62" ht="14.25" customHeight="1" x14ac:dyDescent="0.25">
      <c r="E9225" s="113"/>
      <c r="H9225" s="133"/>
      <c r="T9225" s="133"/>
      <c r="X9225" s="131"/>
      <c r="Y9225" s="133"/>
      <c r="AJ9225" s="133"/>
      <c r="AO9225" s="135"/>
      <c r="AP9225" s="135"/>
      <c r="BJ9225" s="136"/>
    </row>
    <row r="9226" spans="5:62" ht="14.25" customHeight="1" x14ac:dyDescent="0.25">
      <c r="E9226" s="113"/>
      <c r="H9226" s="133"/>
      <c r="T9226" s="133"/>
      <c r="X9226" s="131"/>
      <c r="Y9226" s="133"/>
      <c r="AJ9226" s="133"/>
      <c r="AO9226" s="135"/>
      <c r="AP9226" s="135"/>
      <c r="BJ9226" s="136"/>
    </row>
    <row r="9227" spans="5:62" ht="14.25" customHeight="1" x14ac:dyDescent="0.25">
      <c r="E9227" s="113"/>
      <c r="H9227" s="133"/>
      <c r="T9227" s="133"/>
      <c r="X9227" s="131"/>
      <c r="Y9227" s="133"/>
      <c r="AJ9227" s="133"/>
      <c r="AO9227" s="135"/>
      <c r="AP9227" s="135"/>
      <c r="BJ9227" s="136"/>
    </row>
    <row r="9228" spans="5:62" ht="14.25" customHeight="1" x14ac:dyDescent="0.25">
      <c r="E9228" s="113"/>
      <c r="H9228" s="133"/>
      <c r="T9228" s="133"/>
      <c r="X9228" s="131"/>
      <c r="Y9228" s="133"/>
      <c r="AJ9228" s="133"/>
      <c r="AO9228" s="135"/>
      <c r="AP9228" s="135"/>
      <c r="BJ9228" s="136"/>
    </row>
    <row r="9229" spans="5:62" ht="14.25" customHeight="1" x14ac:dyDescent="0.25">
      <c r="E9229" s="113"/>
      <c r="H9229" s="133"/>
      <c r="T9229" s="133"/>
      <c r="X9229" s="131"/>
      <c r="Y9229" s="133"/>
      <c r="AJ9229" s="133"/>
      <c r="AO9229" s="135"/>
      <c r="AP9229" s="135"/>
      <c r="BJ9229" s="136"/>
    </row>
    <row r="9230" spans="5:62" ht="14.25" customHeight="1" x14ac:dyDescent="0.25">
      <c r="E9230" s="113"/>
      <c r="H9230" s="133"/>
      <c r="T9230" s="133"/>
      <c r="X9230" s="131"/>
      <c r="Y9230" s="133"/>
      <c r="AJ9230" s="133"/>
      <c r="AO9230" s="135"/>
      <c r="AP9230" s="135"/>
      <c r="BJ9230" s="136"/>
    </row>
    <row r="9231" spans="5:62" ht="14.25" customHeight="1" x14ac:dyDescent="0.25">
      <c r="E9231" s="113"/>
      <c r="H9231" s="133"/>
      <c r="T9231" s="133"/>
      <c r="X9231" s="131"/>
      <c r="Y9231" s="133"/>
      <c r="AJ9231" s="133"/>
      <c r="AO9231" s="135"/>
      <c r="AP9231" s="135"/>
      <c r="BJ9231" s="136"/>
    </row>
    <row r="9232" spans="5:62" ht="14.25" customHeight="1" x14ac:dyDescent="0.25">
      <c r="E9232" s="113"/>
      <c r="H9232" s="133"/>
      <c r="T9232" s="133"/>
      <c r="X9232" s="131"/>
      <c r="Y9232" s="133"/>
      <c r="AJ9232" s="133"/>
      <c r="AO9232" s="135"/>
      <c r="AP9232" s="135"/>
      <c r="BJ9232" s="136"/>
    </row>
    <row r="9233" spans="5:62" ht="14.25" customHeight="1" x14ac:dyDescent="0.25">
      <c r="E9233" s="113"/>
      <c r="H9233" s="133"/>
      <c r="T9233" s="133"/>
      <c r="X9233" s="131"/>
      <c r="Y9233" s="133"/>
      <c r="AJ9233" s="133"/>
      <c r="AO9233" s="135"/>
      <c r="AP9233" s="135"/>
      <c r="BJ9233" s="136"/>
    </row>
    <row r="9234" spans="5:62" ht="14.25" customHeight="1" x14ac:dyDescent="0.25">
      <c r="E9234" s="113"/>
      <c r="H9234" s="133"/>
      <c r="T9234" s="133"/>
      <c r="X9234" s="131"/>
      <c r="Y9234" s="133"/>
      <c r="AJ9234" s="133"/>
      <c r="AO9234" s="135"/>
      <c r="AP9234" s="135"/>
      <c r="BJ9234" s="136"/>
    </row>
    <row r="9235" spans="5:62" ht="14.25" customHeight="1" x14ac:dyDescent="0.25">
      <c r="E9235" s="113"/>
      <c r="H9235" s="133"/>
      <c r="T9235" s="133"/>
      <c r="X9235" s="131"/>
      <c r="Y9235" s="133"/>
      <c r="AJ9235" s="133"/>
      <c r="AO9235" s="135"/>
      <c r="AP9235" s="135"/>
      <c r="BJ9235" s="136"/>
    </row>
    <row r="9236" spans="5:62" ht="14.25" customHeight="1" x14ac:dyDescent="0.25">
      <c r="E9236" s="113"/>
      <c r="H9236" s="133"/>
      <c r="T9236" s="133"/>
      <c r="X9236" s="131"/>
      <c r="Y9236" s="133"/>
      <c r="AJ9236" s="133"/>
      <c r="AO9236" s="135"/>
      <c r="AP9236" s="135"/>
      <c r="BJ9236" s="136"/>
    </row>
    <row r="9237" spans="5:62" ht="14.25" customHeight="1" x14ac:dyDescent="0.25">
      <c r="E9237" s="113"/>
      <c r="H9237" s="133"/>
      <c r="T9237" s="133"/>
      <c r="X9237" s="131"/>
      <c r="Y9237" s="133"/>
      <c r="AJ9237" s="133"/>
      <c r="AO9237" s="135"/>
      <c r="AP9237" s="135"/>
      <c r="BJ9237" s="136"/>
    </row>
    <row r="9238" spans="5:62" ht="14.25" customHeight="1" x14ac:dyDescent="0.25">
      <c r="E9238" s="113"/>
      <c r="H9238" s="133"/>
      <c r="T9238" s="133"/>
      <c r="X9238" s="131"/>
      <c r="Y9238" s="133"/>
      <c r="AJ9238" s="133"/>
      <c r="AO9238" s="135"/>
      <c r="AP9238" s="135"/>
      <c r="BJ9238" s="136"/>
    </row>
    <row r="9239" spans="5:62" ht="14.25" customHeight="1" x14ac:dyDescent="0.25">
      <c r="E9239" s="113"/>
      <c r="H9239" s="133"/>
      <c r="T9239" s="133"/>
      <c r="X9239" s="131"/>
      <c r="Y9239" s="133"/>
      <c r="AJ9239" s="133"/>
      <c r="AO9239" s="135"/>
      <c r="AP9239" s="135"/>
      <c r="BJ9239" s="136"/>
    </row>
    <row r="9240" spans="5:62" ht="14.25" customHeight="1" x14ac:dyDescent="0.25">
      <c r="E9240" s="113"/>
      <c r="H9240" s="133"/>
      <c r="T9240" s="133"/>
      <c r="X9240" s="131"/>
      <c r="Y9240" s="133"/>
      <c r="AJ9240" s="133"/>
      <c r="AO9240" s="135"/>
      <c r="AP9240" s="135"/>
      <c r="BJ9240" s="136"/>
    </row>
    <row r="9241" spans="5:62" ht="14.25" customHeight="1" x14ac:dyDescent="0.25">
      <c r="E9241" s="113"/>
      <c r="H9241" s="133"/>
      <c r="T9241" s="133"/>
      <c r="X9241" s="131"/>
      <c r="Y9241" s="133"/>
      <c r="AJ9241" s="133"/>
      <c r="AO9241" s="135"/>
      <c r="AP9241" s="135"/>
      <c r="BJ9241" s="136"/>
    </row>
    <row r="9242" spans="5:62" ht="14.25" customHeight="1" x14ac:dyDescent="0.25">
      <c r="E9242" s="113"/>
      <c r="H9242" s="133"/>
      <c r="T9242" s="133"/>
      <c r="X9242" s="131"/>
      <c r="Y9242" s="133"/>
      <c r="AJ9242" s="133"/>
      <c r="AO9242" s="135"/>
      <c r="AP9242" s="135"/>
      <c r="BJ9242" s="136"/>
    </row>
    <row r="9243" spans="5:62" ht="14.25" customHeight="1" x14ac:dyDescent="0.25">
      <c r="E9243" s="113"/>
      <c r="H9243" s="133"/>
      <c r="T9243" s="133"/>
      <c r="X9243" s="131"/>
      <c r="Y9243" s="133"/>
      <c r="AJ9243" s="133"/>
      <c r="AO9243" s="135"/>
      <c r="AP9243" s="135"/>
      <c r="BJ9243" s="136"/>
    </row>
    <row r="9244" spans="5:62" ht="14.25" customHeight="1" x14ac:dyDescent="0.25">
      <c r="E9244" s="113"/>
      <c r="H9244" s="133"/>
      <c r="T9244" s="133"/>
      <c r="X9244" s="131"/>
      <c r="Y9244" s="133"/>
      <c r="AJ9244" s="133"/>
      <c r="AO9244" s="135"/>
      <c r="AP9244" s="135"/>
      <c r="BJ9244" s="136"/>
    </row>
    <row r="9245" spans="5:62" ht="14.25" customHeight="1" x14ac:dyDescent="0.25">
      <c r="E9245" s="113"/>
      <c r="H9245" s="133"/>
      <c r="T9245" s="133"/>
      <c r="X9245" s="131"/>
      <c r="Y9245" s="133"/>
      <c r="AJ9245" s="133"/>
      <c r="AO9245" s="135"/>
      <c r="AP9245" s="135"/>
      <c r="BJ9245" s="136"/>
    </row>
    <row r="9246" spans="5:62" ht="14.25" customHeight="1" x14ac:dyDescent="0.25">
      <c r="E9246" s="113"/>
      <c r="H9246" s="133"/>
      <c r="T9246" s="133"/>
      <c r="X9246" s="131"/>
      <c r="Y9246" s="133"/>
      <c r="AJ9246" s="133"/>
      <c r="AO9246" s="135"/>
      <c r="AP9246" s="135"/>
      <c r="BJ9246" s="136"/>
    </row>
    <row r="9247" spans="5:62" ht="14.25" customHeight="1" x14ac:dyDescent="0.25">
      <c r="E9247" s="113"/>
      <c r="H9247" s="133"/>
      <c r="T9247" s="133"/>
      <c r="X9247" s="131"/>
      <c r="Y9247" s="133"/>
      <c r="AJ9247" s="133"/>
      <c r="AO9247" s="135"/>
      <c r="AP9247" s="135"/>
      <c r="BJ9247" s="136"/>
    </row>
    <row r="9248" spans="5:62" ht="14.25" customHeight="1" x14ac:dyDescent="0.25">
      <c r="E9248" s="113"/>
      <c r="H9248" s="133"/>
      <c r="T9248" s="133"/>
      <c r="X9248" s="131"/>
      <c r="Y9248" s="133"/>
      <c r="AJ9248" s="133"/>
      <c r="AO9248" s="135"/>
      <c r="AP9248" s="135"/>
      <c r="BJ9248" s="136"/>
    </row>
    <row r="9249" spans="5:62" ht="14.25" customHeight="1" x14ac:dyDescent="0.25">
      <c r="E9249" s="113"/>
      <c r="H9249" s="133"/>
      <c r="T9249" s="133"/>
      <c r="X9249" s="131"/>
      <c r="Y9249" s="133"/>
      <c r="AJ9249" s="133"/>
      <c r="AO9249" s="135"/>
      <c r="AP9249" s="135"/>
      <c r="BJ9249" s="136"/>
    </row>
    <row r="9250" spans="5:62" ht="14.25" customHeight="1" x14ac:dyDescent="0.25">
      <c r="E9250" s="113"/>
      <c r="H9250" s="133"/>
      <c r="T9250" s="133"/>
      <c r="X9250" s="131"/>
      <c r="Y9250" s="133"/>
      <c r="AJ9250" s="133"/>
      <c r="AO9250" s="135"/>
      <c r="AP9250" s="135"/>
      <c r="BJ9250" s="136"/>
    </row>
    <row r="9251" spans="5:62" ht="14.25" customHeight="1" x14ac:dyDescent="0.25">
      <c r="E9251" s="113"/>
      <c r="H9251" s="133"/>
      <c r="T9251" s="133"/>
      <c r="X9251" s="131"/>
      <c r="Y9251" s="133"/>
      <c r="AJ9251" s="133"/>
      <c r="AO9251" s="135"/>
      <c r="AP9251" s="135"/>
      <c r="BJ9251" s="136"/>
    </row>
    <row r="9252" spans="5:62" ht="14.25" customHeight="1" x14ac:dyDescent="0.25">
      <c r="E9252" s="113"/>
      <c r="H9252" s="133"/>
      <c r="T9252" s="133"/>
      <c r="X9252" s="131"/>
      <c r="Y9252" s="133"/>
      <c r="AJ9252" s="133"/>
      <c r="AO9252" s="135"/>
      <c r="AP9252" s="135"/>
      <c r="BJ9252" s="136"/>
    </row>
    <row r="9253" spans="5:62" ht="14.25" customHeight="1" x14ac:dyDescent="0.25">
      <c r="E9253" s="113"/>
      <c r="H9253" s="133"/>
      <c r="T9253" s="133"/>
      <c r="X9253" s="131"/>
      <c r="Y9253" s="133"/>
      <c r="AJ9253" s="133"/>
      <c r="AO9253" s="135"/>
      <c r="AP9253" s="135"/>
      <c r="BJ9253" s="136"/>
    </row>
    <row r="9254" spans="5:62" ht="14.25" customHeight="1" x14ac:dyDescent="0.25">
      <c r="E9254" s="113"/>
      <c r="H9254" s="133"/>
      <c r="T9254" s="133"/>
      <c r="X9254" s="131"/>
      <c r="Y9254" s="133"/>
      <c r="AJ9254" s="133"/>
      <c r="AO9254" s="135"/>
      <c r="AP9254" s="135"/>
      <c r="BJ9254" s="136"/>
    </row>
    <row r="9255" spans="5:62" ht="14.25" customHeight="1" x14ac:dyDescent="0.25">
      <c r="E9255" s="113"/>
      <c r="H9255" s="133"/>
      <c r="T9255" s="133"/>
      <c r="X9255" s="131"/>
      <c r="Y9255" s="133"/>
      <c r="AJ9255" s="133"/>
      <c r="AO9255" s="135"/>
      <c r="AP9255" s="135"/>
      <c r="BJ9255" s="136"/>
    </row>
    <row r="9256" spans="5:62" ht="14.25" customHeight="1" x14ac:dyDescent="0.25">
      <c r="E9256" s="113"/>
      <c r="H9256" s="133"/>
      <c r="T9256" s="133"/>
      <c r="X9256" s="131"/>
      <c r="Y9256" s="133"/>
      <c r="AJ9256" s="133"/>
      <c r="AO9256" s="135"/>
      <c r="AP9256" s="135"/>
      <c r="BJ9256" s="136"/>
    </row>
    <row r="9257" spans="5:62" ht="14.25" customHeight="1" x14ac:dyDescent="0.25">
      <c r="E9257" s="113"/>
      <c r="H9257" s="133"/>
      <c r="T9257" s="133"/>
      <c r="X9257" s="131"/>
      <c r="Y9257" s="133"/>
      <c r="AJ9257" s="133"/>
      <c r="AO9257" s="135"/>
      <c r="AP9257" s="135"/>
      <c r="BJ9257" s="136"/>
    </row>
    <row r="9258" spans="5:62" ht="14.25" customHeight="1" x14ac:dyDescent="0.25">
      <c r="E9258" s="113"/>
      <c r="H9258" s="133"/>
      <c r="T9258" s="133"/>
      <c r="X9258" s="131"/>
      <c r="Y9258" s="133"/>
      <c r="AJ9258" s="133"/>
      <c r="AO9258" s="135"/>
      <c r="AP9258" s="135"/>
      <c r="BJ9258" s="136"/>
    </row>
    <row r="9259" spans="5:62" ht="14.25" customHeight="1" x14ac:dyDescent="0.25">
      <c r="E9259" s="113"/>
      <c r="H9259" s="133"/>
      <c r="T9259" s="133"/>
      <c r="X9259" s="131"/>
      <c r="Y9259" s="133"/>
      <c r="AJ9259" s="133"/>
      <c r="AO9259" s="135"/>
      <c r="AP9259" s="135"/>
      <c r="BJ9259" s="136"/>
    </row>
    <row r="9260" spans="5:62" ht="14.25" customHeight="1" x14ac:dyDescent="0.25">
      <c r="E9260" s="113"/>
      <c r="H9260" s="133"/>
      <c r="T9260" s="133"/>
      <c r="X9260" s="131"/>
      <c r="Y9260" s="133"/>
      <c r="AJ9260" s="133"/>
      <c r="AO9260" s="135"/>
      <c r="AP9260" s="135"/>
      <c r="BJ9260" s="136"/>
    </row>
    <row r="9261" spans="5:62" ht="14.25" customHeight="1" x14ac:dyDescent="0.25">
      <c r="E9261" s="113"/>
      <c r="H9261" s="133"/>
      <c r="T9261" s="133"/>
      <c r="X9261" s="131"/>
      <c r="Y9261" s="133"/>
      <c r="AJ9261" s="133"/>
      <c r="AO9261" s="135"/>
      <c r="AP9261" s="135"/>
      <c r="BJ9261" s="136"/>
    </row>
    <row r="9262" spans="5:62" ht="14.25" customHeight="1" x14ac:dyDescent="0.25">
      <c r="E9262" s="113"/>
      <c r="H9262" s="133"/>
      <c r="T9262" s="133"/>
      <c r="X9262" s="131"/>
      <c r="Y9262" s="133"/>
      <c r="AJ9262" s="133"/>
      <c r="AO9262" s="135"/>
      <c r="AP9262" s="135"/>
      <c r="BJ9262" s="136"/>
    </row>
    <row r="9263" spans="5:62" ht="14.25" customHeight="1" x14ac:dyDescent="0.25">
      <c r="E9263" s="113"/>
      <c r="H9263" s="133"/>
      <c r="T9263" s="133"/>
      <c r="X9263" s="131"/>
      <c r="Y9263" s="133"/>
      <c r="AJ9263" s="133"/>
      <c r="AO9263" s="135"/>
      <c r="AP9263" s="135"/>
      <c r="BJ9263" s="136"/>
    </row>
    <row r="9264" spans="5:62" ht="14.25" customHeight="1" x14ac:dyDescent="0.25">
      <c r="E9264" s="113"/>
      <c r="H9264" s="133"/>
      <c r="T9264" s="133"/>
      <c r="X9264" s="131"/>
      <c r="Y9264" s="133"/>
      <c r="AJ9264" s="133"/>
      <c r="AO9264" s="135"/>
      <c r="AP9264" s="135"/>
      <c r="BJ9264" s="136"/>
    </row>
    <row r="9265" spans="5:62" ht="14.25" customHeight="1" x14ac:dyDescent="0.25">
      <c r="E9265" s="113"/>
      <c r="H9265" s="133"/>
      <c r="T9265" s="133"/>
      <c r="X9265" s="131"/>
      <c r="Y9265" s="133"/>
      <c r="AJ9265" s="133"/>
      <c r="AO9265" s="135"/>
      <c r="AP9265" s="135"/>
      <c r="BJ9265" s="136"/>
    </row>
    <row r="9266" spans="5:62" ht="14.25" customHeight="1" x14ac:dyDescent="0.25">
      <c r="E9266" s="113"/>
      <c r="H9266" s="133"/>
      <c r="T9266" s="133"/>
      <c r="X9266" s="131"/>
      <c r="Y9266" s="133"/>
      <c r="AJ9266" s="133"/>
      <c r="AO9266" s="135"/>
      <c r="AP9266" s="135"/>
      <c r="BJ9266" s="136"/>
    </row>
    <row r="9267" spans="5:62" ht="14.25" customHeight="1" x14ac:dyDescent="0.25">
      <c r="E9267" s="113"/>
      <c r="H9267" s="133"/>
      <c r="T9267" s="133"/>
      <c r="X9267" s="131"/>
      <c r="Y9267" s="133"/>
      <c r="AJ9267" s="133"/>
      <c r="AO9267" s="135"/>
      <c r="AP9267" s="135"/>
      <c r="BJ9267" s="136"/>
    </row>
    <row r="9268" spans="5:62" ht="14.25" customHeight="1" x14ac:dyDescent="0.25">
      <c r="E9268" s="113"/>
      <c r="H9268" s="133"/>
      <c r="T9268" s="133"/>
      <c r="X9268" s="131"/>
      <c r="Y9268" s="133"/>
      <c r="AJ9268" s="133"/>
      <c r="AO9268" s="135"/>
      <c r="AP9268" s="135"/>
      <c r="BJ9268" s="136"/>
    </row>
    <row r="9269" spans="5:62" ht="14.25" customHeight="1" x14ac:dyDescent="0.25">
      <c r="E9269" s="113"/>
      <c r="H9269" s="133"/>
      <c r="T9269" s="133"/>
      <c r="X9269" s="131"/>
      <c r="Y9269" s="133"/>
      <c r="AJ9269" s="133"/>
      <c r="AO9269" s="135"/>
      <c r="AP9269" s="135"/>
      <c r="BJ9269" s="136"/>
    </row>
    <row r="9270" spans="5:62" ht="14.25" customHeight="1" x14ac:dyDescent="0.25">
      <c r="E9270" s="113"/>
      <c r="H9270" s="133"/>
      <c r="T9270" s="133"/>
      <c r="X9270" s="131"/>
      <c r="Y9270" s="133"/>
      <c r="AJ9270" s="133"/>
      <c r="AO9270" s="135"/>
      <c r="AP9270" s="135"/>
      <c r="BJ9270" s="136"/>
    </row>
    <row r="9271" spans="5:62" ht="14.25" customHeight="1" x14ac:dyDescent="0.25">
      <c r="E9271" s="113"/>
      <c r="H9271" s="133"/>
      <c r="T9271" s="133"/>
      <c r="X9271" s="131"/>
      <c r="Y9271" s="133"/>
      <c r="AJ9271" s="133"/>
      <c r="AO9271" s="135"/>
      <c r="AP9271" s="135"/>
      <c r="BJ9271" s="136"/>
    </row>
    <row r="9272" spans="5:62" ht="14.25" customHeight="1" x14ac:dyDescent="0.25">
      <c r="E9272" s="113"/>
      <c r="H9272" s="133"/>
      <c r="T9272" s="133"/>
      <c r="X9272" s="131"/>
      <c r="Y9272" s="133"/>
      <c r="AJ9272" s="133"/>
      <c r="AO9272" s="135"/>
      <c r="AP9272" s="135"/>
      <c r="BJ9272" s="136"/>
    </row>
    <row r="9273" spans="5:62" ht="14.25" customHeight="1" x14ac:dyDescent="0.25">
      <c r="E9273" s="113"/>
      <c r="H9273" s="133"/>
      <c r="T9273" s="133"/>
      <c r="X9273" s="131"/>
      <c r="Y9273" s="133"/>
      <c r="AJ9273" s="133"/>
      <c r="AO9273" s="135"/>
      <c r="AP9273" s="135"/>
      <c r="BJ9273" s="136"/>
    </row>
    <row r="9274" spans="5:62" ht="14.25" customHeight="1" x14ac:dyDescent="0.25">
      <c r="E9274" s="113"/>
      <c r="H9274" s="133"/>
      <c r="T9274" s="133"/>
      <c r="X9274" s="131"/>
      <c r="Y9274" s="133"/>
      <c r="AJ9274" s="133"/>
      <c r="AO9274" s="135"/>
      <c r="AP9274" s="135"/>
      <c r="BJ9274" s="136"/>
    </row>
    <row r="9275" spans="5:62" ht="14.25" customHeight="1" x14ac:dyDescent="0.25">
      <c r="E9275" s="113"/>
      <c r="H9275" s="133"/>
      <c r="T9275" s="133"/>
      <c r="X9275" s="131"/>
      <c r="Y9275" s="133"/>
      <c r="AJ9275" s="133"/>
      <c r="AO9275" s="135"/>
      <c r="AP9275" s="135"/>
      <c r="BJ9275" s="136"/>
    </row>
    <row r="9276" spans="5:62" ht="14.25" customHeight="1" x14ac:dyDescent="0.25">
      <c r="E9276" s="113"/>
      <c r="H9276" s="133"/>
      <c r="T9276" s="133"/>
      <c r="X9276" s="131"/>
      <c r="Y9276" s="133"/>
      <c r="AJ9276" s="133"/>
      <c r="AO9276" s="135"/>
      <c r="AP9276" s="135"/>
      <c r="BJ9276" s="136"/>
    </row>
    <row r="9277" spans="5:62" ht="14.25" customHeight="1" x14ac:dyDescent="0.25">
      <c r="E9277" s="113"/>
      <c r="H9277" s="133"/>
      <c r="T9277" s="133"/>
      <c r="X9277" s="131"/>
      <c r="Y9277" s="133"/>
      <c r="AJ9277" s="133"/>
      <c r="AO9277" s="135"/>
      <c r="AP9277" s="135"/>
      <c r="BJ9277" s="136"/>
    </row>
    <row r="9278" spans="5:62" ht="14.25" customHeight="1" x14ac:dyDescent="0.25">
      <c r="E9278" s="113"/>
      <c r="H9278" s="133"/>
      <c r="T9278" s="133"/>
      <c r="X9278" s="131"/>
      <c r="Y9278" s="133"/>
      <c r="AJ9278" s="133"/>
      <c r="AO9278" s="135"/>
      <c r="AP9278" s="135"/>
      <c r="BJ9278" s="136"/>
    </row>
    <row r="9279" spans="5:62" ht="14.25" customHeight="1" x14ac:dyDescent="0.25">
      <c r="E9279" s="113"/>
      <c r="H9279" s="133"/>
      <c r="T9279" s="133"/>
      <c r="X9279" s="131"/>
      <c r="Y9279" s="133"/>
      <c r="AJ9279" s="133"/>
      <c r="AO9279" s="135"/>
      <c r="AP9279" s="135"/>
      <c r="BJ9279" s="136"/>
    </row>
    <row r="9280" spans="5:62" ht="14.25" customHeight="1" x14ac:dyDescent="0.25">
      <c r="E9280" s="113"/>
      <c r="H9280" s="133"/>
      <c r="T9280" s="133"/>
      <c r="X9280" s="131"/>
      <c r="Y9280" s="133"/>
      <c r="AJ9280" s="133"/>
      <c r="AO9280" s="135"/>
      <c r="AP9280" s="135"/>
      <c r="BJ9280" s="136"/>
    </row>
    <row r="9281" spans="5:62" ht="14.25" customHeight="1" x14ac:dyDescent="0.25">
      <c r="E9281" s="113"/>
      <c r="H9281" s="133"/>
      <c r="T9281" s="133"/>
      <c r="X9281" s="131"/>
      <c r="Y9281" s="133"/>
      <c r="AJ9281" s="133"/>
      <c r="AO9281" s="135"/>
      <c r="AP9281" s="135"/>
      <c r="BJ9281" s="136"/>
    </row>
    <row r="9282" spans="5:62" ht="14.25" customHeight="1" x14ac:dyDescent="0.25">
      <c r="E9282" s="113"/>
      <c r="H9282" s="133"/>
      <c r="T9282" s="133"/>
      <c r="X9282" s="131"/>
      <c r="Y9282" s="133"/>
      <c r="AJ9282" s="133"/>
      <c r="AO9282" s="135"/>
      <c r="AP9282" s="135"/>
      <c r="BJ9282" s="136"/>
    </row>
    <row r="9283" spans="5:62" ht="14.25" customHeight="1" x14ac:dyDescent="0.25">
      <c r="E9283" s="113"/>
      <c r="H9283" s="133"/>
      <c r="T9283" s="133"/>
      <c r="X9283" s="131"/>
      <c r="Y9283" s="133"/>
      <c r="AJ9283" s="133"/>
      <c r="AO9283" s="135"/>
      <c r="AP9283" s="135"/>
      <c r="BJ9283" s="136"/>
    </row>
    <row r="9284" spans="5:62" ht="14.25" customHeight="1" x14ac:dyDescent="0.25">
      <c r="E9284" s="113"/>
      <c r="H9284" s="133"/>
      <c r="T9284" s="133"/>
      <c r="X9284" s="131"/>
      <c r="Y9284" s="133"/>
      <c r="AJ9284" s="133"/>
      <c r="AO9284" s="135"/>
      <c r="AP9284" s="135"/>
      <c r="BJ9284" s="136"/>
    </row>
    <row r="9285" spans="5:62" ht="14.25" customHeight="1" x14ac:dyDescent="0.25">
      <c r="E9285" s="113"/>
      <c r="H9285" s="133"/>
      <c r="T9285" s="133"/>
      <c r="X9285" s="131"/>
      <c r="Y9285" s="133"/>
      <c r="AJ9285" s="133"/>
      <c r="AO9285" s="135"/>
      <c r="AP9285" s="135"/>
      <c r="BJ9285" s="136"/>
    </row>
    <row r="9286" spans="5:62" ht="14.25" customHeight="1" x14ac:dyDescent="0.25">
      <c r="E9286" s="113"/>
      <c r="H9286" s="133"/>
      <c r="T9286" s="133"/>
      <c r="X9286" s="131"/>
      <c r="Y9286" s="133"/>
      <c r="AJ9286" s="133"/>
      <c r="AO9286" s="135"/>
      <c r="AP9286" s="135"/>
      <c r="BJ9286" s="136"/>
    </row>
    <row r="9287" spans="5:62" ht="14.25" customHeight="1" x14ac:dyDescent="0.25">
      <c r="E9287" s="113"/>
      <c r="H9287" s="133"/>
      <c r="T9287" s="133"/>
      <c r="X9287" s="131"/>
      <c r="Y9287" s="133"/>
      <c r="AJ9287" s="133"/>
      <c r="AO9287" s="135"/>
      <c r="AP9287" s="135"/>
      <c r="BJ9287" s="136"/>
    </row>
    <row r="9288" spans="5:62" ht="14.25" customHeight="1" x14ac:dyDescent="0.25">
      <c r="E9288" s="113"/>
      <c r="H9288" s="133"/>
      <c r="T9288" s="133"/>
      <c r="X9288" s="131"/>
      <c r="Y9288" s="133"/>
      <c r="AJ9288" s="133"/>
      <c r="AO9288" s="135"/>
      <c r="AP9288" s="135"/>
      <c r="BJ9288" s="136"/>
    </row>
    <row r="9289" spans="5:62" ht="14.25" customHeight="1" x14ac:dyDescent="0.25">
      <c r="E9289" s="113"/>
      <c r="H9289" s="133"/>
      <c r="T9289" s="133"/>
      <c r="X9289" s="131"/>
      <c r="Y9289" s="133"/>
      <c r="AJ9289" s="133"/>
      <c r="AO9289" s="135"/>
      <c r="AP9289" s="135"/>
      <c r="BJ9289" s="136"/>
    </row>
    <row r="9290" spans="5:62" ht="14.25" customHeight="1" x14ac:dyDescent="0.25">
      <c r="E9290" s="113"/>
      <c r="H9290" s="133"/>
      <c r="T9290" s="133"/>
      <c r="X9290" s="131"/>
      <c r="Y9290" s="133"/>
      <c r="AJ9290" s="133"/>
      <c r="AO9290" s="135"/>
      <c r="AP9290" s="135"/>
      <c r="BJ9290" s="136"/>
    </row>
    <row r="9291" spans="5:62" ht="14.25" customHeight="1" x14ac:dyDescent="0.25">
      <c r="E9291" s="113"/>
      <c r="H9291" s="133"/>
      <c r="T9291" s="133"/>
      <c r="X9291" s="131"/>
      <c r="Y9291" s="133"/>
      <c r="AJ9291" s="133"/>
      <c r="AO9291" s="135"/>
      <c r="AP9291" s="135"/>
      <c r="BJ9291" s="136"/>
    </row>
    <row r="9292" spans="5:62" ht="14.25" customHeight="1" x14ac:dyDescent="0.25">
      <c r="E9292" s="113"/>
      <c r="H9292" s="133"/>
      <c r="T9292" s="133"/>
      <c r="X9292" s="131"/>
      <c r="Y9292" s="133"/>
      <c r="AJ9292" s="133"/>
      <c r="AO9292" s="135"/>
      <c r="AP9292" s="135"/>
      <c r="BJ9292" s="136"/>
    </row>
    <row r="9293" spans="5:62" ht="14.25" customHeight="1" x14ac:dyDescent="0.25">
      <c r="E9293" s="113"/>
      <c r="H9293" s="133"/>
      <c r="T9293" s="133"/>
      <c r="X9293" s="131"/>
      <c r="Y9293" s="133"/>
      <c r="AJ9293" s="133"/>
      <c r="AO9293" s="135"/>
      <c r="AP9293" s="135"/>
      <c r="BJ9293" s="136"/>
    </row>
    <row r="9294" spans="5:62" ht="14.25" customHeight="1" x14ac:dyDescent="0.25">
      <c r="E9294" s="113"/>
      <c r="H9294" s="133"/>
      <c r="T9294" s="133"/>
      <c r="X9294" s="131"/>
      <c r="Y9294" s="133"/>
      <c r="AJ9294" s="133"/>
      <c r="AO9294" s="135"/>
      <c r="AP9294" s="135"/>
      <c r="BJ9294" s="136"/>
    </row>
    <row r="9295" spans="5:62" ht="14.25" customHeight="1" x14ac:dyDescent="0.25">
      <c r="E9295" s="113"/>
      <c r="H9295" s="133"/>
      <c r="T9295" s="133"/>
      <c r="X9295" s="131"/>
      <c r="Y9295" s="133"/>
      <c r="AJ9295" s="133"/>
      <c r="AO9295" s="135"/>
      <c r="AP9295" s="135"/>
      <c r="BJ9295" s="136"/>
    </row>
    <row r="9296" spans="5:62" ht="14.25" customHeight="1" x14ac:dyDescent="0.25">
      <c r="E9296" s="113"/>
      <c r="H9296" s="133"/>
      <c r="T9296" s="133"/>
      <c r="X9296" s="131"/>
      <c r="Y9296" s="133"/>
      <c r="AJ9296" s="133"/>
      <c r="AO9296" s="135"/>
      <c r="AP9296" s="135"/>
      <c r="BJ9296" s="136"/>
    </row>
    <row r="9297" spans="5:62" ht="14.25" customHeight="1" x14ac:dyDescent="0.25">
      <c r="E9297" s="113"/>
      <c r="H9297" s="133"/>
      <c r="T9297" s="133"/>
      <c r="X9297" s="131"/>
      <c r="Y9297" s="133"/>
      <c r="AJ9297" s="133"/>
      <c r="AO9297" s="135"/>
      <c r="AP9297" s="135"/>
      <c r="BJ9297" s="136"/>
    </row>
    <row r="9298" spans="5:62" ht="14.25" customHeight="1" x14ac:dyDescent="0.25">
      <c r="E9298" s="113"/>
      <c r="H9298" s="133"/>
      <c r="T9298" s="133"/>
      <c r="X9298" s="131"/>
      <c r="Y9298" s="133"/>
      <c r="AJ9298" s="133"/>
      <c r="AO9298" s="135"/>
      <c r="AP9298" s="135"/>
      <c r="BJ9298" s="136"/>
    </row>
    <row r="9299" spans="5:62" ht="14.25" customHeight="1" x14ac:dyDescent="0.25">
      <c r="E9299" s="113"/>
      <c r="H9299" s="133"/>
      <c r="T9299" s="133"/>
      <c r="X9299" s="131"/>
      <c r="Y9299" s="133"/>
      <c r="AJ9299" s="133"/>
      <c r="AO9299" s="135"/>
      <c r="AP9299" s="135"/>
      <c r="BJ9299" s="136"/>
    </row>
    <row r="9300" spans="5:62" ht="14.25" customHeight="1" x14ac:dyDescent="0.25">
      <c r="E9300" s="113"/>
      <c r="H9300" s="133"/>
      <c r="T9300" s="133"/>
      <c r="X9300" s="131"/>
      <c r="Y9300" s="133"/>
      <c r="AJ9300" s="133"/>
      <c r="AO9300" s="135"/>
      <c r="AP9300" s="135"/>
      <c r="BJ9300" s="136"/>
    </row>
    <row r="9301" spans="5:62" ht="14.25" customHeight="1" x14ac:dyDescent="0.25">
      <c r="E9301" s="113"/>
      <c r="H9301" s="133"/>
      <c r="T9301" s="133"/>
      <c r="X9301" s="131"/>
      <c r="Y9301" s="133"/>
      <c r="AJ9301" s="133"/>
      <c r="AO9301" s="135"/>
      <c r="AP9301" s="135"/>
      <c r="BJ9301" s="136"/>
    </row>
    <row r="9302" spans="5:62" ht="14.25" customHeight="1" x14ac:dyDescent="0.25">
      <c r="E9302" s="113"/>
      <c r="H9302" s="133"/>
      <c r="T9302" s="133"/>
      <c r="X9302" s="131"/>
      <c r="Y9302" s="133"/>
      <c r="AJ9302" s="133"/>
      <c r="AO9302" s="135"/>
      <c r="AP9302" s="135"/>
      <c r="BJ9302" s="136"/>
    </row>
    <row r="9303" spans="5:62" ht="14.25" customHeight="1" x14ac:dyDescent="0.25">
      <c r="E9303" s="113"/>
      <c r="H9303" s="133"/>
      <c r="T9303" s="133"/>
      <c r="X9303" s="131"/>
      <c r="Y9303" s="133"/>
      <c r="AJ9303" s="133"/>
      <c r="AO9303" s="135"/>
      <c r="AP9303" s="135"/>
      <c r="BJ9303" s="136"/>
    </row>
    <row r="9304" spans="5:62" ht="14.25" customHeight="1" x14ac:dyDescent="0.25">
      <c r="E9304" s="113"/>
      <c r="H9304" s="133"/>
      <c r="T9304" s="133"/>
      <c r="X9304" s="131"/>
      <c r="Y9304" s="133"/>
      <c r="AJ9304" s="133"/>
      <c r="AO9304" s="135"/>
      <c r="AP9304" s="135"/>
      <c r="BJ9304" s="136"/>
    </row>
    <row r="9305" spans="5:62" ht="14.25" customHeight="1" x14ac:dyDescent="0.25">
      <c r="E9305" s="113"/>
      <c r="H9305" s="133"/>
      <c r="T9305" s="133"/>
      <c r="X9305" s="131"/>
      <c r="Y9305" s="133"/>
      <c r="AJ9305" s="133"/>
      <c r="AO9305" s="135"/>
      <c r="AP9305" s="135"/>
      <c r="BJ9305" s="136"/>
    </row>
    <row r="9306" spans="5:62" ht="14.25" customHeight="1" x14ac:dyDescent="0.25">
      <c r="E9306" s="113"/>
      <c r="H9306" s="133"/>
      <c r="T9306" s="133"/>
      <c r="X9306" s="131"/>
      <c r="Y9306" s="133"/>
      <c r="AJ9306" s="133"/>
      <c r="AO9306" s="135"/>
      <c r="AP9306" s="135"/>
      <c r="BJ9306" s="136"/>
    </row>
    <row r="9307" spans="5:62" ht="14.25" customHeight="1" x14ac:dyDescent="0.25">
      <c r="E9307" s="113"/>
      <c r="H9307" s="133"/>
      <c r="T9307" s="133"/>
      <c r="X9307" s="131"/>
      <c r="Y9307" s="133"/>
      <c r="AJ9307" s="133"/>
      <c r="AO9307" s="135"/>
      <c r="AP9307" s="135"/>
      <c r="BJ9307" s="136"/>
    </row>
    <row r="9308" spans="5:62" ht="14.25" customHeight="1" x14ac:dyDescent="0.25">
      <c r="E9308" s="113"/>
      <c r="H9308" s="133"/>
      <c r="T9308" s="133"/>
      <c r="X9308" s="131"/>
      <c r="Y9308" s="133"/>
      <c r="AJ9308" s="133"/>
      <c r="AO9308" s="135"/>
      <c r="AP9308" s="135"/>
      <c r="BJ9308" s="136"/>
    </row>
    <row r="9309" spans="5:62" ht="14.25" customHeight="1" x14ac:dyDescent="0.25">
      <c r="E9309" s="113"/>
      <c r="H9309" s="133"/>
      <c r="T9309" s="133"/>
      <c r="X9309" s="131"/>
      <c r="Y9309" s="133"/>
      <c r="AJ9309" s="133"/>
      <c r="AO9309" s="135"/>
      <c r="AP9309" s="135"/>
      <c r="BJ9309" s="136"/>
    </row>
    <row r="9310" spans="5:62" ht="14.25" customHeight="1" x14ac:dyDescent="0.25">
      <c r="E9310" s="113"/>
      <c r="H9310" s="133"/>
      <c r="T9310" s="133"/>
      <c r="X9310" s="131"/>
      <c r="Y9310" s="133"/>
      <c r="AJ9310" s="133"/>
      <c r="AO9310" s="135"/>
      <c r="AP9310" s="135"/>
      <c r="BJ9310" s="136"/>
    </row>
    <row r="9311" spans="5:62" ht="14.25" customHeight="1" x14ac:dyDescent="0.25">
      <c r="E9311" s="113"/>
      <c r="H9311" s="133"/>
      <c r="T9311" s="133"/>
      <c r="X9311" s="131"/>
      <c r="Y9311" s="133"/>
      <c r="AJ9311" s="133"/>
      <c r="AO9311" s="135"/>
      <c r="AP9311" s="135"/>
      <c r="BJ9311" s="136"/>
    </row>
    <row r="9312" spans="5:62" ht="14.25" customHeight="1" x14ac:dyDescent="0.25">
      <c r="E9312" s="113"/>
      <c r="H9312" s="133"/>
      <c r="T9312" s="133"/>
      <c r="X9312" s="131"/>
      <c r="Y9312" s="133"/>
      <c r="AJ9312" s="133"/>
      <c r="AO9312" s="135"/>
      <c r="AP9312" s="135"/>
      <c r="BJ9312" s="136"/>
    </row>
    <row r="9313" spans="5:62" ht="14.25" customHeight="1" x14ac:dyDescent="0.25">
      <c r="E9313" s="113"/>
      <c r="H9313" s="133"/>
      <c r="T9313" s="133"/>
      <c r="X9313" s="131"/>
      <c r="Y9313" s="133"/>
      <c r="AJ9313" s="133"/>
      <c r="AO9313" s="135"/>
      <c r="AP9313" s="135"/>
      <c r="BJ9313" s="136"/>
    </row>
    <row r="9314" spans="5:62" ht="14.25" customHeight="1" x14ac:dyDescent="0.25">
      <c r="E9314" s="113"/>
      <c r="H9314" s="133"/>
      <c r="T9314" s="133"/>
      <c r="X9314" s="131"/>
      <c r="Y9314" s="133"/>
      <c r="AJ9314" s="133"/>
      <c r="AO9314" s="135"/>
      <c r="AP9314" s="135"/>
      <c r="BJ9314" s="136"/>
    </row>
    <row r="9315" spans="5:62" ht="14.25" customHeight="1" x14ac:dyDescent="0.25">
      <c r="E9315" s="113"/>
      <c r="H9315" s="133"/>
      <c r="T9315" s="133"/>
      <c r="X9315" s="131"/>
      <c r="Y9315" s="133"/>
      <c r="AJ9315" s="133"/>
      <c r="AO9315" s="135"/>
      <c r="AP9315" s="135"/>
      <c r="BJ9315" s="136"/>
    </row>
    <row r="9316" spans="5:62" ht="14.25" customHeight="1" x14ac:dyDescent="0.25">
      <c r="E9316" s="113"/>
      <c r="H9316" s="133"/>
      <c r="T9316" s="133"/>
      <c r="X9316" s="131"/>
      <c r="Y9316" s="133"/>
      <c r="AJ9316" s="133"/>
      <c r="AO9316" s="135"/>
      <c r="AP9316" s="135"/>
      <c r="BJ9316" s="136"/>
    </row>
    <row r="9317" spans="5:62" ht="14.25" customHeight="1" x14ac:dyDescent="0.25">
      <c r="E9317" s="113"/>
      <c r="H9317" s="133"/>
      <c r="T9317" s="133"/>
      <c r="X9317" s="131"/>
      <c r="Y9317" s="133"/>
      <c r="AJ9317" s="133"/>
      <c r="AO9317" s="135"/>
      <c r="AP9317" s="135"/>
      <c r="BJ9317" s="136"/>
    </row>
    <row r="9318" spans="5:62" ht="14.25" customHeight="1" x14ac:dyDescent="0.25">
      <c r="E9318" s="113"/>
      <c r="H9318" s="133"/>
      <c r="T9318" s="133"/>
      <c r="X9318" s="131"/>
      <c r="Y9318" s="133"/>
      <c r="AJ9318" s="133"/>
      <c r="AO9318" s="135"/>
      <c r="AP9318" s="135"/>
      <c r="BJ9318" s="136"/>
    </row>
    <row r="9319" spans="5:62" ht="14.25" customHeight="1" x14ac:dyDescent="0.25">
      <c r="E9319" s="113"/>
      <c r="H9319" s="133"/>
      <c r="T9319" s="133"/>
      <c r="X9319" s="131"/>
      <c r="Y9319" s="133"/>
      <c r="AJ9319" s="133"/>
      <c r="AO9319" s="135"/>
      <c r="AP9319" s="135"/>
      <c r="BJ9319" s="136"/>
    </row>
    <row r="9320" spans="5:62" ht="14.25" customHeight="1" x14ac:dyDescent="0.25">
      <c r="E9320" s="113"/>
      <c r="H9320" s="133"/>
      <c r="T9320" s="133"/>
      <c r="X9320" s="131"/>
      <c r="Y9320" s="133"/>
      <c r="AJ9320" s="133"/>
      <c r="AO9320" s="135"/>
      <c r="AP9320" s="135"/>
      <c r="BJ9320" s="136"/>
    </row>
    <row r="9321" spans="5:62" ht="14.25" customHeight="1" x14ac:dyDescent="0.25">
      <c r="E9321" s="113"/>
      <c r="H9321" s="133"/>
      <c r="T9321" s="133"/>
      <c r="X9321" s="131"/>
      <c r="Y9321" s="133"/>
      <c r="AJ9321" s="133"/>
      <c r="AO9321" s="135"/>
      <c r="AP9321" s="135"/>
      <c r="BJ9321" s="136"/>
    </row>
    <row r="9322" spans="5:62" ht="14.25" customHeight="1" x14ac:dyDescent="0.25">
      <c r="E9322" s="113"/>
      <c r="H9322" s="133"/>
      <c r="T9322" s="133"/>
      <c r="X9322" s="131"/>
      <c r="Y9322" s="133"/>
      <c r="AJ9322" s="133"/>
      <c r="AO9322" s="135"/>
      <c r="AP9322" s="135"/>
      <c r="BJ9322" s="136"/>
    </row>
    <row r="9323" spans="5:62" ht="14.25" customHeight="1" x14ac:dyDescent="0.25">
      <c r="E9323" s="113"/>
      <c r="H9323" s="133"/>
      <c r="T9323" s="133"/>
      <c r="X9323" s="131"/>
      <c r="Y9323" s="133"/>
      <c r="AJ9323" s="133"/>
      <c r="AO9323" s="135"/>
      <c r="AP9323" s="135"/>
      <c r="BJ9323" s="136"/>
    </row>
    <row r="9324" spans="5:62" ht="14.25" customHeight="1" x14ac:dyDescent="0.25">
      <c r="E9324" s="113"/>
      <c r="H9324" s="133"/>
      <c r="T9324" s="133"/>
      <c r="X9324" s="131"/>
      <c r="Y9324" s="133"/>
      <c r="AJ9324" s="133"/>
      <c r="AO9324" s="135"/>
      <c r="AP9324" s="135"/>
      <c r="BJ9324" s="136"/>
    </row>
    <row r="9325" spans="5:62" ht="14.25" customHeight="1" x14ac:dyDescent="0.25">
      <c r="E9325" s="113"/>
      <c r="H9325" s="133"/>
      <c r="T9325" s="133"/>
      <c r="X9325" s="131"/>
      <c r="Y9325" s="133"/>
      <c r="AJ9325" s="133"/>
      <c r="AO9325" s="135"/>
      <c r="AP9325" s="135"/>
      <c r="BJ9325" s="136"/>
    </row>
    <row r="9326" spans="5:62" ht="14.25" customHeight="1" x14ac:dyDescent="0.25">
      <c r="E9326" s="113"/>
      <c r="H9326" s="133"/>
      <c r="T9326" s="133"/>
      <c r="X9326" s="131"/>
      <c r="Y9326" s="133"/>
      <c r="AJ9326" s="133"/>
      <c r="AO9326" s="135"/>
      <c r="AP9326" s="135"/>
      <c r="BJ9326" s="136"/>
    </row>
    <row r="9327" spans="5:62" ht="14.25" customHeight="1" x14ac:dyDescent="0.25">
      <c r="E9327" s="113"/>
      <c r="H9327" s="133"/>
      <c r="T9327" s="133"/>
      <c r="X9327" s="131"/>
      <c r="Y9327" s="133"/>
      <c r="AJ9327" s="133"/>
      <c r="AO9327" s="135"/>
      <c r="AP9327" s="135"/>
      <c r="BJ9327" s="136"/>
    </row>
    <row r="9328" spans="5:62" ht="14.25" customHeight="1" x14ac:dyDescent="0.25">
      <c r="E9328" s="113"/>
      <c r="H9328" s="133"/>
      <c r="T9328" s="133"/>
      <c r="X9328" s="131"/>
      <c r="Y9328" s="133"/>
      <c r="AJ9328" s="133"/>
      <c r="AO9328" s="135"/>
      <c r="AP9328" s="135"/>
      <c r="BJ9328" s="136"/>
    </row>
    <row r="9329" spans="5:62" ht="14.25" customHeight="1" x14ac:dyDescent="0.25">
      <c r="E9329" s="113"/>
      <c r="H9329" s="133"/>
      <c r="T9329" s="133"/>
      <c r="X9329" s="131"/>
      <c r="Y9329" s="133"/>
      <c r="AJ9329" s="133"/>
      <c r="AO9329" s="135"/>
      <c r="AP9329" s="135"/>
      <c r="BJ9329" s="136"/>
    </row>
    <row r="9330" spans="5:62" ht="14.25" customHeight="1" x14ac:dyDescent="0.25">
      <c r="E9330" s="113"/>
      <c r="H9330" s="133"/>
      <c r="T9330" s="133"/>
      <c r="X9330" s="131"/>
      <c r="Y9330" s="133"/>
      <c r="AJ9330" s="133"/>
      <c r="AO9330" s="135"/>
      <c r="AP9330" s="135"/>
      <c r="BJ9330" s="136"/>
    </row>
    <row r="9331" spans="5:62" ht="14.25" customHeight="1" x14ac:dyDescent="0.25">
      <c r="E9331" s="113"/>
      <c r="H9331" s="133"/>
      <c r="T9331" s="133"/>
      <c r="X9331" s="131"/>
      <c r="Y9331" s="133"/>
      <c r="AJ9331" s="133"/>
      <c r="AO9331" s="135"/>
      <c r="AP9331" s="135"/>
      <c r="BJ9331" s="136"/>
    </row>
    <row r="9332" spans="5:62" ht="14.25" customHeight="1" x14ac:dyDescent="0.25">
      <c r="E9332" s="113"/>
      <c r="H9332" s="133"/>
      <c r="T9332" s="133"/>
      <c r="X9332" s="131"/>
      <c r="Y9332" s="133"/>
      <c r="AJ9332" s="133"/>
      <c r="AO9332" s="135"/>
      <c r="AP9332" s="135"/>
      <c r="BJ9332" s="136"/>
    </row>
    <row r="9333" spans="5:62" ht="14.25" customHeight="1" x14ac:dyDescent="0.25">
      <c r="E9333" s="113"/>
      <c r="H9333" s="133"/>
      <c r="T9333" s="133"/>
      <c r="X9333" s="131"/>
      <c r="Y9333" s="133"/>
      <c r="AJ9333" s="133"/>
      <c r="AO9333" s="135"/>
      <c r="AP9333" s="135"/>
      <c r="BJ9333" s="136"/>
    </row>
    <row r="9334" spans="5:62" ht="14.25" customHeight="1" x14ac:dyDescent="0.25">
      <c r="E9334" s="113"/>
      <c r="H9334" s="133"/>
      <c r="T9334" s="133"/>
      <c r="X9334" s="131"/>
      <c r="Y9334" s="133"/>
      <c r="AJ9334" s="133"/>
      <c r="AO9334" s="135"/>
      <c r="AP9334" s="135"/>
      <c r="BJ9334" s="136"/>
    </row>
    <row r="9335" spans="5:62" ht="14.25" customHeight="1" x14ac:dyDescent="0.25">
      <c r="E9335" s="113"/>
      <c r="H9335" s="133"/>
      <c r="T9335" s="133"/>
      <c r="X9335" s="131"/>
      <c r="Y9335" s="133"/>
      <c r="AJ9335" s="133"/>
      <c r="AO9335" s="135"/>
      <c r="AP9335" s="135"/>
      <c r="BJ9335" s="136"/>
    </row>
    <row r="9336" spans="5:62" ht="14.25" customHeight="1" x14ac:dyDescent="0.25">
      <c r="E9336" s="113"/>
      <c r="H9336" s="133"/>
      <c r="T9336" s="133"/>
      <c r="X9336" s="131"/>
      <c r="Y9336" s="133"/>
      <c r="AJ9336" s="133"/>
      <c r="AO9336" s="135"/>
      <c r="AP9336" s="135"/>
      <c r="BJ9336" s="136"/>
    </row>
    <row r="9337" spans="5:62" ht="14.25" customHeight="1" x14ac:dyDescent="0.25">
      <c r="E9337" s="113"/>
      <c r="H9337" s="133"/>
      <c r="T9337" s="133"/>
      <c r="X9337" s="131"/>
      <c r="Y9337" s="133"/>
      <c r="AJ9337" s="133"/>
      <c r="AO9337" s="135"/>
      <c r="AP9337" s="135"/>
      <c r="BJ9337" s="136"/>
    </row>
    <row r="9338" spans="5:62" ht="14.25" customHeight="1" x14ac:dyDescent="0.25">
      <c r="E9338" s="113"/>
      <c r="H9338" s="133"/>
      <c r="T9338" s="133"/>
      <c r="X9338" s="131"/>
      <c r="Y9338" s="133"/>
      <c r="AJ9338" s="133"/>
      <c r="AO9338" s="135"/>
      <c r="AP9338" s="135"/>
      <c r="BJ9338" s="136"/>
    </row>
    <row r="9339" spans="5:62" ht="14.25" customHeight="1" x14ac:dyDescent="0.25">
      <c r="E9339" s="113"/>
      <c r="H9339" s="133"/>
      <c r="T9339" s="133"/>
      <c r="X9339" s="131"/>
      <c r="Y9339" s="133"/>
      <c r="AJ9339" s="133"/>
      <c r="AO9339" s="135"/>
      <c r="AP9339" s="135"/>
      <c r="BJ9339" s="136"/>
    </row>
    <row r="9340" spans="5:62" ht="14.25" customHeight="1" x14ac:dyDescent="0.25">
      <c r="E9340" s="113"/>
      <c r="H9340" s="133"/>
      <c r="T9340" s="133"/>
      <c r="X9340" s="131"/>
      <c r="Y9340" s="133"/>
      <c r="AJ9340" s="133"/>
      <c r="AO9340" s="135"/>
      <c r="AP9340" s="135"/>
      <c r="BJ9340" s="136"/>
    </row>
    <row r="9341" spans="5:62" ht="14.25" customHeight="1" x14ac:dyDescent="0.25">
      <c r="E9341" s="113"/>
      <c r="H9341" s="133"/>
      <c r="T9341" s="133"/>
      <c r="X9341" s="131"/>
      <c r="Y9341" s="133"/>
      <c r="AJ9341" s="133"/>
      <c r="AO9341" s="135"/>
      <c r="AP9341" s="135"/>
      <c r="BJ9341" s="136"/>
    </row>
    <row r="9342" spans="5:62" ht="14.25" customHeight="1" x14ac:dyDescent="0.25">
      <c r="E9342" s="113"/>
      <c r="H9342" s="133"/>
      <c r="T9342" s="133"/>
      <c r="X9342" s="131"/>
      <c r="Y9342" s="133"/>
      <c r="AJ9342" s="133"/>
      <c r="AO9342" s="135"/>
      <c r="AP9342" s="135"/>
      <c r="BJ9342" s="136"/>
    </row>
    <row r="9343" spans="5:62" ht="14.25" customHeight="1" x14ac:dyDescent="0.25">
      <c r="E9343" s="113"/>
      <c r="H9343" s="133"/>
      <c r="T9343" s="133"/>
      <c r="X9343" s="131"/>
      <c r="Y9343" s="133"/>
      <c r="AJ9343" s="133"/>
      <c r="AO9343" s="135"/>
      <c r="AP9343" s="135"/>
      <c r="BJ9343" s="136"/>
    </row>
    <row r="9344" spans="5:62" ht="14.25" customHeight="1" x14ac:dyDescent="0.25">
      <c r="E9344" s="113"/>
      <c r="H9344" s="133"/>
      <c r="T9344" s="133"/>
      <c r="X9344" s="131"/>
      <c r="Y9344" s="133"/>
      <c r="AJ9344" s="133"/>
      <c r="AO9344" s="135"/>
      <c r="AP9344" s="135"/>
      <c r="BJ9344" s="136"/>
    </row>
    <row r="9345" spans="5:62" ht="14.25" customHeight="1" x14ac:dyDescent="0.25">
      <c r="E9345" s="113"/>
      <c r="H9345" s="133"/>
      <c r="T9345" s="133"/>
      <c r="X9345" s="131"/>
      <c r="Y9345" s="133"/>
      <c r="AJ9345" s="133"/>
      <c r="AO9345" s="135"/>
      <c r="AP9345" s="135"/>
      <c r="BJ9345" s="136"/>
    </row>
    <row r="9346" spans="5:62" ht="14.25" customHeight="1" x14ac:dyDescent="0.25">
      <c r="E9346" s="113"/>
      <c r="H9346" s="133"/>
      <c r="T9346" s="133"/>
      <c r="X9346" s="131"/>
      <c r="Y9346" s="133"/>
      <c r="AJ9346" s="133"/>
      <c r="AO9346" s="135"/>
      <c r="AP9346" s="135"/>
      <c r="BJ9346" s="136"/>
    </row>
    <row r="9347" spans="5:62" ht="14.25" customHeight="1" x14ac:dyDescent="0.25">
      <c r="E9347" s="113"/>
      <c r="H9347" s="133"/>
      <c r="T9347" s="133"/>
      <c r="X9347" s="131"/>
      <c r="Y9347" s="133"/>
      <c r="AJ9347" s="133"/>
      <c r="AO9347" s="135"/>
      <c r="AP9347" s="135"/>
      <c r="BJ9347" s="136"/>
    </row>
    <row r="9348" spans="5:62" ht="14.25" customHeight="1" x14ac:dyDescent="0.25">
      <c r="E9348" s="113"/>
      <c r="H9348" s="133"/>
      <c r="T9348" s="133"/>
      <c r="X9348" s="131"/>
      <c r="Y9348" s="133"/>
      <c r="AJ9348" s="133"/>
      <c r="AO9348" s="135"/>
      <c r="AP9348" s="135"/>
      <c r="BJ9348" s="136"/>
    </row>
    <row r="9349" spans="5:62" ht="14.25" customHeight="1" x14ac:dyDescent="0.25">
      <c r="E9349" s="113"/>
      <c r="H9349" s="133"/>
      <c r="T9349" s="133"/>
      <c r="X9349" s="131"/>
      <c r="Y9349" s="133"/>
      <c r="AJ9349" s="133"/>
      <c r="AO9349" s="135"/>
      <c r="AP9349" s="135"/>
      <c r="BJ9349" s="136"/>
    </row>
    <row r="9350" spans="5:62" ht="14.25" customHeight="1" x14ac:dyDescent="0.25">
      <c r="E9350" s="113"/>
      <c r="H9350" s="133"/>
      <c r="T9350" s="133"/>
      <c r="X9350" s="131"/>
      <c r="Y9350" s="133"/>
      <c r="AJ9350" s="133"/>
      <c r="AO9350" s="135"/>
      <c r="AP9350" s="135"/>
      <c r="BJ9350" s="136"/>
    </row>
    <row r="9351" spans="5:62" ht="14.25" customHeight="1" x14ac:dyDescent="0.25">
      <c r="E9351" s="113"/>
      <c r="H9351" s="133"/>
      <c r="T9351" s="133"/>
      <c r="X9351" s="131"/>
      <c r="Y9351" s="133"/>
      <c r="AJ9351" s="133"/>
      <c r="AO9351" s="135"/>
      <c r="AP9351" s="135"/>
      <c r="BJ9351" s="136"/>
    </row>
    <row r="9352" spans="5:62" ht="14.25" customHeight="1" x14ac:dyDescent="0.25">
      <c r="E9352" s="113"/>
      <c r="H9352" s="133"/>
      <c r="T9352" s="133"/>
      <c r="X9352" s="131"/>
      <c r="Y9352" s="133"/>
      <c r="AJ9352" s="133"/>
      <c r="AO9352" s="135"/>
      <c r="AP9352" s="135"/>
      <c r="BJ9352" s="136"/>
    </row>
    <row r="9353" spans="5:62" ht="14.25" customHeight="1" x14ac:dyDescent="0.25">
      <c r="E9353" s="113"/>
      <c r="H9353" s="133"/>
      <c r="T9353" s="133"/>
      <c r="X9353" s="131"/>
      <c r="Y9353" s="133"/>
      <c r="AJ9353" s="133"/>
      <c r="AO9353" s="135"/>
      <c r="AP9353" s="135"/>
      <c r="BJ9353" s="136"/>
    </row>
    <row r="9354" spans="5:62" ht="14.25" customHeight="1" x14ac:dyDescent="0.25">
      <c r="E9354" s="113"/>
      <c r="H9354" s="133"/>
      <c r="T9354" s="133"/>
      <c r="X9354" s="131"/>
      <c r="Y9354" s="133"/>
      <c r="AJ9354" s="133"/>
      <c r="AO9354" s="135"/>
      <c r="AP9354" s="135"/>
      <c r="BJ9354" s="136"/>
    </row>
    <row r="9355" spans="5:62" ht="14.25" customHeight="1" x14ac:dyDescent="0.25">
      <c r="E9355" s="113"/>
      <c r="H9355" s="133"/>
      <c r="T9355" s="133"/>
      <c r="X9355" s="131"/>
      <c r="Y9355" s="133"/>
      <c r="AJ9355" s="133"/>
      <c r="AO9355" s="135"/>
      <c r="AP9355" s="135"/>
      <c r="BJ9355" s="136"/>
    </row>
    <row r="9356" spans="5:62" ht="14.25" customHeight="1" x14ac:dyDescent="0.25">
      <c r="E9356" s="113"/>
      <c r="H9356" s="133"/>
      <c r="T9356" s="133"/>
      <c r="X9356" s="131"/>
      <c r="Y9356" s="133"/>
      <c r="AJ9356" s="133"/>
      <c r="AO9356" s="135"/>
      <c r="AP9356" s="135"/>
      <c r="BJ9356" s="136"/>
    </row>
    <row r="9357" spans="5:62" ht="14.25" customHeight="1" x14ac:dyDescent="0.25">
      <c r="E9357" s="113"/>
      <c r="H9357" s="133"/>
      <c r="T9357" s="133"/>
      <c r="X9357" s="131"/>
      <c r="Y9357" s="133"/>
      <c r="AJ9357" s="133"/>
      <c r="AO9357" s="135"/>
      <c r="AP9357" s="135"/>
      <c r="BJ9357" s="136"/>
    </row>
    <row r="9358" spans="5:62" ht="14.25" customHeight="1" x14ac:dyDescent="0.25">
      <c r="E9358" s="113"/>
      <c r="H9358" s="133"/>
      <c r="T9358" s="133"/>
      <c r="X9358" s="131"/>
      <c r="Y9358" s="133"/>
      <c r="AJ9358" s="133"/>
      <c r="AO9358" s="135"/>
      <c r="AP9358" s="135"/>
      <c r="BJ9358" s="136"/>
    </row>
    <row r="9359" spans="5:62" ht="14.25" customHeight="1" x14ac:dyDescent="0.25">
      <c r="E9359" s="113"/>
      <c r="H9359" s="133"/>
      <c r="T9359" s="133"/>
      <c r="X9359" s="131"/>
      <c r="Y9359" s="133"/>
      <c r="AJ9359" s="133"/>
      <c r="AO9359" s="135"/>
      <c r="AP9359" s="135"/>
      <c r="BJ9359" s="136"/>
    </row>
    <row r="9360" spans="5:62" ht="14.25" customHeight="1" x14ac:dyDescent="0.25">
      <c r="E9360" s="113"/>
      <c r="H9360" s="133"/>
      <c r="T9360" s="133"/>
      <c r="X9360" s="131"/>
      <c r="Y9360" s="133"/>
      <c r="AJ9360" s="133"/>
      <c r="AO9360" s="135"/>
      <c r="AP9360" s="135"/>
      <c r="BJ9360" s="136"/>
    </row>
    <row r="9361" spans="5:62" ht="14.25" customHeight="1" x14ac:dyDescent="0.25">
      <c r="E9361" s="113"/>
      <c r="H9361" s="133"/>
      <c r="T9361" s="133"/>
      <c r="X9361" s="131"/>
      <c r="Y9361" s="133"/>
      <c r="AJ9361" s="133"/>
      <c r="AO9361" s="135"/>
      <c r="AP9361" s="135"/>
      <c r="BJ9361" s="136"/>
    </row>
    <row r="9362" spans="5:62" ht="14.25" customHeight="1" x14ac:dyDescent="0.25">
      <c r="E9362" s="113"/>
      <c r="H9362" s="133"/>
      <c r="T9362" s="133"/>
      <c r="X9362" s="131"/>
      <c r="Y9362" s="133"/>
      <c r="AJ9362" s="133"/>
      <c r="AO9362" s="135"/>
      <c r="AP9362" s="135"/>
      <c r="BJ9362" s="136"/>
    </row>
    <row r="9363" spans="5:62" ht="14.25" customHeight="1" x14ac:dyDescent="0.25">
      <c r="E9363" s="113"/>
      <c r="H9363" s="133"/>
      <c r="T9363" s="133"/>
      <c r="X9363" s="131"/>
      <c r="Y9363" s="133"/>
      <c r="AJ9363" s="133"/>
      <c r="AO9363" s="135"/>
      <c r="AP9363" s="135"/>
      <c r="BJ9363" s="136"/>
    </row>
    <row r="9364" spans="5:62" ht="14.25" customHeight="1" x14ac:dyDescent="0.25">
      <c r="E9364" s="113"/>
      <c r="H9364" s="133"/>
      <c r="T9364" s="133"/>
      <c r="X9364" s="131"/>
      <c r="Y9364" s="133"/>
      <c r="AJ9364" s="133"/>
      <c r="AO9364" s="135"/>
      <c r="AP9364" s="135"/>
      <c r="BJ9364" s="136"/>
    </row>
    <row r="9365" spans="5:62" ht="14.25" customHeight="1" x14ac:dyDescent="0.25">
      <c r="E9365" s="113"/>
      <c r="H9365" s="133"/>
      <c r="T9365" s="133"/>
      <c r="X9365" s="131"/>
      <c r="Y9365" s="133"/>
      <c r="AJ9365" s="133"/>
      <c r="AO9365" s="135"/>
      <c r="AP9365" s="135"/>
      <c r="BJ9365" s="136"/>
    </row>
    <row r="9366" spans="5:62" ht="14.25" customHeight="1" x14ac:dyDescent="0.25">
      <c r="E9366" s="113"/>
      <c r="H9366" s="133"/>
      <c r="T9366" s="133"/>
      <c r="X9366" s="131"/>
      <c r="Y9366" s="133"/>
      <c r="AJ9366" s="133"/>
      <c r="AO9366" s="135"/>
      <c r="AP9366" s="135"/>
      <c r="BJ9366" s="136"/>
    </row>
    <row r="9367" spans="5:62" ht="14.25" customHeight="1" x14ac:dyDescent="0.25">
      <c r="E9367" s="113"/>
      <c r="H9367" s="133"/>
      <c r="T9367" s="133"/>
      <c r="X9367" s="131"/>
      <c r="Y9367" s="133"/>
      <c r="AJ9367" s="133"/>
      <c r="AO9367" s="135"/>
      <c r="AP9367" s="135"/>
      <c r="BJ9367" s="136"/>
    </row>
    <row r="9368" spans="5:62" ht="14.25" customHeight="1" x14ac:dyDescent="0.25">
      <c r="E9368" s="113"/>
      <c r="H9368" s="133"/>
      <c r="T9368" s="133"/>
      <c r="X9368" s="131"/>
      <c r="Y9368" s="133"/>
      <c r="AJ9368" s="133"/>
      <c r="AO9368" s="135"/>
      <c r="AP9368" s="135"/>
      <c r="BJ9368" s="136"/>
    </row>
    <row r="9369" spans="5:62" ht="14.25" customHeight="1" x14ac:dyDescent="0.25">
      <c r="E9369" s="113"/>
      <c r="H9369" s="133"/>
      <c r="T9369" s="133"/>
      <c r="X9369" s="131"/>
      <c r="Y9369" s="133"/>
      <c r="AJ9369" s="133"/>
      <c r="AO9369" s="135"/>
      <c r="AP9369" s="135"/>
      <c r="BJ9369" s="136"/>
    </row>
    <row r="9370" spans="5:62" ht="14.25" customHeight="1" x14ac:dyDescent="0.25">
      <c r="E9370" s="113"/>
      <c r="H9370" s="133"/>
      <c r="T9370" s="133"/>
      <c r="X9370" s="131"/>
      <c r="Y9370" s="133"/>
      <c r="AJ9370" s="133"/>
      <c r="AO9370" s="135"/>
      <c r="AP9370" s="135"/>
      <c r="BJ9370" s="136"/>
    </row>
    <row r="9371" spans="5:62" ht="14.25" customHeight="1" x14ac:dyDescent="0.25">
      <c r="E9371" s="113"/>
      <c r="H9371" s="133"/>
      <c r="T9371" s="133"/>
      <c r="X9371" s="131"/>
      <c r="Y9371" s="133"/>
      <c r="AJ9371" s="133"/>
      <c r="AO9371" s="135"/>
      <c r="AP9371" s="135"/>
      <c r="BJ9371" s="136"/>
    </row>
    <row r="9372" spans="5:62" ht="14.25" customHeight="1" x14ac:dyDescent="0.25">
      <c r="E9372" s="113"/>
      <c r="H9372" s="133"/>
      <c r="T9372" s="133"/>
      <c r="X9372" s="131"/>
      <c r="Y9372" s="133"/>
      <c r="AJ9372" s="133"/>
      <c r="AO9372" s="135"/>
      <c r="AP9372" s="135"/>
      <c r="BJ9372" s="136"/>
    </row>
    <row r="9373" spans="5:62" ht="14.25" customHeight="1" x14ac:dyDescent="0.25">
      <c r="E9373" s="113"/>
      <c r="H9373" s="133"/>
      <c r="T9373" s="133"/>
      <c r="X9373" s="131"/>
      <c r="Y9373" s="133"/>
      <c r="AJ9373" s="133"/>
      <c r="AO9373" s="135"/>
      <c r="AP9373" s="135"/>
      <c r="BJ9373" s="136"/>
    </row>
    <row r="9374" spans="5:62" ht="14.25" customHeight="1" x14ac:dyDescent="0.25">
      <c r="E9374" s="113"/>
      <c r="H9374" s="133"/>
      <c r="T9374" s="133"/>
      <c r="X9374" s="131"/>
      <c r="Y9374" s="133"/>
      <c r="AJ9374" s="133"/>
      <c r="AO9374" s="135"/>
      <c r="AP9374" s="135"/>
      <c r="BJ9374" s="136"/>
    </row>
    <row r="9375" spans="5:62" ht="14.25" customHeight="1" x14ac:dyDescent="0.25">
      <c r="E9375" s="113"/>
      <c r="H9375" s="133"/>
      <c r="T9375" s="133"/>
      <c r="X9375" s="131"/>
      <c r="Y9375" s="133"/>
      <c r="AJ9375" s="133"/>
      <c r="AO9375" s="135"/>
      <c r="AP9375" s="135"/>
      <c r="BJ9375" s="136"/>
    </row>
    <row r="9376" spans="5:62" ht="14.25" customHeight="1" x14ac:dyDescent="0.25">
      <c r="E9376" s="113"/>
      <c r="H9376" s="133"/>
      <c r="T9376" s="133"/>
      <c r="X9376" s="131"/>
      <c r="Y9376" s="133"/>
      <c r="AJ9376" s="133"/>
      <c r="AO9376" s="135"/>
      <c r="AP9376" s="135"/>
      <c r="BJ9376" s="136"/>
    </row>
    <row r="9377" spans="5:62" ht="14.25" customHeight="1" x14ac:dyDescent="0.25">
      <c r="E9377" s="113"/>
      <c r="H9377" s="133"/>
      <c r="T9377" s="133"/>
      <c r="X9377" s="131"/>
      <c r="Y9377" s="133"/>
      <c r="AJ9377" s="133"/>
      <c r="AO9377" s="135"/>
      <c r="AP9377" s="135"/>
      <c r="BJ9377" s="136"/>
    </row>
    <row r="9378" spans="5:62" ht="14.25" customHeight="1" x14ac:dyDescent="0.25">
      <c r="E9378" s="113"/>
      <c r="H9378" s="133"/>
      <c r="T9378" s="133"/>
      <c r="X9378" s="131"/>
      <c r="Y9378" s="133"/>
      <c r="AJ9378" s="133"/>
      <c r="AO9378" s="135"/>
      <c r="AP9378" s="135"/>
      <c r="BJ9378" s="136"/>
    </row>
    <row r="9379" spans="5:62" ht="14.25" customHeight="1" x14ac:dyDescent="0.25">
      <c r="E9379" s="113"/>
      <c r="H9379" s="133"/>
      <c r="T9379" s="133"/>
      <c r="X9379" s="131"/>
      <c r="Y9379" s="133"/>
      <c r="AJ9379" s="133"/>
      <c r="AO9379" s="135"/>
      <c r="AP9379" s="135"/>
      <c r="BJ9379" s="136"/>
    </row>
    <row r="9380" spans="5:62" ht="14.25" customHeight="1" x14ac:dyDescent="0.25">
      <c r="E9380" s="113"/>
      <c r="H9380" s="133"/>
      <c r="T9380" s="133"/>
      <c r="X9380" s="131"/>
      <c r="Y9380" s="133"/>
      <c r="AJ9380" s="133"/>
      <c r="AO9380" s="135"/>
      <c r="AP9380" s="135"/>
      <c r="BJ9380" s="136"/>
    </row>
    <row r="9381" spans="5:62" ht="14.25" customHeight="1" x14ac:dyDescent="0.25">
      <c r="E9381" s="113"/>
      <c r="H9381" s="133"/>
      <c r="T9381" s="133"/>
      <c r="X9381" s="131"/>
      <c r="Y9381" s="133"/>
      <c r="AJ9381" s="133"/>
      <c r="AO9381" s="135"/>
      <c r="AP9381" s="135"/>
      <c r="BJ9381" s="136"/>
    </row>
    <row r="9382" spans="5:62" ht="14.25" customHeight="1" x14ac:dyDescent="0.25">
      <c r="E9382" s="113"/>
      <c r="H9382" s="133"/>
      <c r="T9382" s="133"/>
      <c r="X9382" s="131"/>
      <c r="Y9382" s="133"/>
      <c r="AJ9382" s="133"/>
      <c r="AO9382" s="135"/>
      <c r="AP9382" s="135"/>
      <c r="BJ9382" s="136"/>
    </row>
    <row r="9383" spans="5:62" ht="14.25" customHeight="1" x14ac:dyDescent="0.25">
      <c r="E9383" s="113"/>
      <c r="H9383" s="133"/>
      <c r="T9383" s="133"/>
      <c r="X9383" s="131"/>
      <c r="Y9383" s="133"/>
      <c r="AJ9383" s="133"/>
      <c r="AO9383" s="135"/>
      <c r="AP9383" s="135"/>
      <c r="BJ9383" s="136"/>
    </row>
    <row r="9384" spans="5:62" ht="14.25" customHeight="1" x14ac:dyDescent="0.25">
      <c r="E9384" s="113"/>
      <c r="H9384" s="133"/>
      <c r="T9384" s="133"/>
      <c r="X9384" s="131"/>
      <c r="Y9384" s="133"/>
      <c r="AJ9384" s="133"/>
      <c r="AO9384" s="135"/>
      <c r="AP9384" s="135"/>
      <c r="BJ9384" s="136"/>
    </row>
    <row r="9385" spans="5:62" ht="14.25" customHeight="1" x14ac:dyDescent="0.25">
      <c r="E9385" s="113"/>
      <c r="H9385" s="133"/>
      <c r="T9385" s="133"/>
      <c r="X9385" s="131"/>
      <c r="Y9385" s="133"/>
      <c r="AJ9385" s="133"/>
      <c r="AO9385" s="135"/>
      <c r="AP9385" s="135"/>
      <c r="BJ9385" s="136"/>
    </row>
    <row r="9386" spans="5:62" ht="14.25" customHeight="1" x14ac:dyDescent="0.25">
      <c r="E9386" s="113"/>
      <c r="H9386" s="133"/>
      <c r="T9386" s="133"/>
      <c r="X9386" s="131"/>
      <c r="Y9386" s="133"/>
      <c r="AJ9386" s="133"/>
      <c r="AO9386" s="135"/>
      <c r="AP9386" s="135"/>
      <c r="BJ9386" s="136"/>
    </row>
    <row r="9387" spans="5:62" ht="14.25" customHeight="1" x14ac:dyDescent="0.25">
      <c r="E9387" s="113"/>
      <c r="H9387" s="133"/>
      <c r="T9387" s="133"/>
      <c r="X9387" s="131"/>
      <c r="Y9387" s="133"/>
      <c r="AJ9387" s="133"/>
      <c r="AO9387" s="135"/>
      <c r="AP9387" s="135"/>
      <c r="BJ9387" s="136"/>
    </row>
    <row r="9388" spans="5:62" ht="14.25" customHeight="1" x14ac:dyDescent="0.25">
      <c r="E9388" s="113"/>
      <c r="H9388" s="133"/>
      <c r="T9388" s="133"/>
      <c r="X9388" s="131"/>
      <c r="Y9388" s="133"/>
      <c r="AJ9388" s="133"/>
      <c r="AO9388" s="135"/>
      <c r="AP9388" s="135"/>
      <c r="BJ9388" s="136"/>
    </row>
    <row r="9389" spans="5:62" ht="14.25" customHeight="1" x14ac:dyDescent="0.25">
      <c r="E9389" s="113"/>
      <c r="H9389" s="133"/>
      <c r="T9389" s="133"/>
      <c r="X9389" s="131"/>
      <c r="Y9389" s="133"/>
      <c r="AJ9389" s="133"/>
      <c r="AO9389" s="135"/>
      <c r="AP9389" s="135"/>
      <c r="BJ9389" s="136"/>
    </row>
    <row r="9390" spans="5:62" ht="14.25" customHeight="1" x14ac:dyDescent="0.25">
      <c r="E9390" s="113"/>
      <c r="H9390" s="133"/>
      <c r="T9390" s="133"/>
      <c r="X9390" s="131"/>
      <c r="Y9390" s="133"/>
      <c r="AJ9390" s="133"/>
      <c r="AO9390" s="135"/>
      <c r="AP9390" s="135"/>
      <c r="BJ9390" s="136"/>
    </row>
    <row r="9391" spans="5:62" ht="14.25" customHeight="1" x14ac:dyDescent="0.25">
      <c r="E9391" s="113"/>
      <c r="H9391" s="133"/>
      <c r="T9391" s="133"/>
      <c r="X9391" s="131"/>
      <c r="Y9391" s="133"/>
      <c r="AJ9391" s="133"/>
      <c r="AO9391" s="135"/>
      <c r="AP9391" s="135"/>
      <c r="BJ9391" s="136"/>
    </row>
    <row r="9392" spans="5:62" ht="14.25" customHeight="1" x14ac:dyDescent="0.25">
      <c r="E9392" s="113"/>
      <c r="H9392" s="133"/>
      <c r="T9392" s="133"/>
      <c r="X9392" s="131"/>
      <c r="Y9392" s="133"/>
      <c r="AJ9392" s="133"/>
      <c r="AO9392" s="135"/>
      <c r="AP9392" s="135"/>
      <c r="BJ9392" s="136"/>
    </row>
    <row r="9393" spans="5:62" ht="14.25" customHeight="1" x14ac:dyDescent="0.25">
      <c r="E9393" s="113"/>
      <c r="H9393" s="133"/>
      <c r="T9393" s="133"/>
      <c r="X9393" s="131"/>
      <c r="Y9393" s="133"/>
      <c r="AJ9393" s="133"/>
      <c r="AO9393" s="135"/>
      <c r="AP9393" s="135"/>
      <c r="BJ9393" s="136"/>
    </row>
    <row r="9394" spans="5:62" ht="14.25" customHeight="1" x14ac:dyDescent="0.25">
      <c r="E9394" s="113"/>
      <c r="H9394" s="133"/>
      <c r="T9394" s="133"/>
      <c r="X9394" s="131"/>
      <c r="Y9394" s="133"/>
      <c r="AJ9394" s="133"/>
      <c r="AO9394" s="135"/>
      <c r="AP9394" s="135"/>
      <c r="BJ9394" s="136"/>
    </row>
    <row r="9395" spans="5:62" ht="14.25" customHeight="1" x14ac:dyDescent="0.25">
      <c r="E9395" s="113"/>
      <c r="H9395" s="133"/>
      <c r="T9395" s="133"/>
      <c r="X9395" s="131"/>
      <c r="Y9395" s="133"/>
      <c r="AJ9395" s="133"/>
      <c r="AO9395" s="135"/>
      <c r="AP9395" s="135"/>
      <c r="BJ9395" s="136"/>
    </row>
    <row r="9396" spans="5:62" ht="14.25" customHeight="1" x14ac:dyDescent="0.25">
      <c r="E9396" s="113"/>
      <c r="H9396" s="133"/>
      <c r="T9396" s="133"/>
      <c r="X9396" s="131"/>
      <c r="Y9396" s="133"/>
      <c r="AJ9396" s="133"/>
      <c r="AO9396" s="135"/>
      <c r="AP9396" s="135"/>
      <c r="BJ9396" s="136"/>
    </row>
    <row r="9397" spans="5:62" ht="14.25" customHeight="1" x14ac:dyDescent="0.25">
      <c r="E9397" s="113"/>
      <c r="H9397" s="133"/>
      <c r="T9397" s="133"/>
      <c r="X9397" s="131"/>
      <c r="Y9397" s="133"/>
      <c r="AJ9397" s="133"/>
      <c r="AO9397" s="135"/>
      <c r="AP9397" s="135"/>
      <c r="BJ9397" s="136"/>
    </row>
    <row r="9398" spans="5:62" ht="14.25" customHeight="1" x14ac:dyDescent="0.25">
      <c r="E9398" s="113"/>
      <c r="H9398" s="133"/>
      <c r="T9398" s="133"/>
      <c r="X9398" s="131"/>
      <c r="Y9398" s="133"/>
      <c r="AJ9398" s="133"/>
      <c r="AO9398" s="135"/>
      <c r="AP9398" s="135"/>
      <c r="BJ9398" s="136"/>
    </row>
    <row r="9399" spans="5:62" ht="14.25" customHeight="1" x14ac:dyDescent="0.25">
      <c r="E9399" s="113"/>
      <c r="H9399" s="133"/>
      <c r="T9399" s="133"/>
      <c r="X9399" s="131"/>
      <c r="Y9399" s="133"/>
      <c r="AJ9399" s="133"/>
      <c r="AO9399" s="135"/>
      <c r="AP9399" s="135"/>
      <c r="BJ9399" s="136"/>
    </row>
    <row r="9400" spans="5:62" ht="14.25" customHeight="1" x14ac:dyDescent="0.25">
      <c r="E9400" s="113"/>
      <c r="H9400" s="133"/>
      <c r="T9400" s="133"/>
      <c r="X9400" s="131"/>
      <c r="Y9400" s="133"/>
      <c r="AJ9400" s="133"/>
      <c r="AO9400" s="135"/>
      <c r="AP9400" s="135"/>
      <c r="BJ9400" s="136"/>
    </row>
    <row r="9401" spans="5:62" ht="14.25" customHeight="1" x14ac:dyDescent="0.25">
      <c r="E9401" s="113"/>
      <c r="H9401" s="133"/>
      <c r="T9401" s="133"/>
      <c r="X9401" s="131"/>
      <c r="Y9401" s="133"/>
      <c r="AJ9401" s="133"/>
      <c r="AO9401" s="135"/>
      <c r="AP9401" s="135"/>
      <c r="BJ9401" s="136"/>
    </row>
    <row r="9402" spans="5:62" ht="14.25" customHeight="1" x14ac:dyDescent="0.25">
      <c r="E9402" s="113"/>
      <c r="H9402" s="133"/>
      <c r="T9402" s="133"/>
      <c r="X9402" s="131"/>
      <c r="Y9402" s="133"/>
      <c r="AJ9402" s="133"/>
      <c r="AO9402" s="135"/>
      <c r="AP9402" s="135"/>
      <c r="BJ9402" s="136"/>
    </row>
    <row r="9403" spans="5:62" ht="14.25" customHeight="1" x14ac:dyDescent="0.25">
      <c r="E9403" s="113"/>
      <c r="H9403" s="133"/>
      <c r="T9403" s="133"/>
      <c r="X9403" s="131"/>
      <c r="Y9403" s="133"/>
      <c r="AJ9403" s="133"/>
      <c r="AO9403" s="135"/>
      <c r="AP9403" s="135"/>
      <c r="BJ9403" s="136"/>
    </row>
    <row r="9404" spans="5:62" ht="14.25" customHeight="1" x14ac:dyDescent="0.25">
      <c r="E9404" s="113"/>
      <c r="H9404" s="133"/>
      <c r="T9404" s="133"/>
      <c r="X9404" s="131"/>
      <c r="Y9404" s="133"/>
      <c r="AJ9404" s="133"/>
      <c r="AO9404" s="135"/>
      <c r="AP9404" s="135"/>
      <c r="BJ9404" s="136"/>
    </row>
    <row r="9405" spans="5:62" ht="14.25" customHeight="1" x14ac:dyDescent="0.25">
      <c r="E9405" s="113"/>
      <c r="H9405" s="133"/>
      <c r="T9405" s="133"/>
      <c r="X9405" s="131"/>
      <c r="Y9405" s="133"/>
      <c r="AJ9405" s="133"/>
      <c r="AO9405" s="135"/>
      <c r="AP9405" s="135"/>
      <c r="BJ9405" s="136"/>
    </row>
    <row r="9406" spans="5:62" ht="14.25" customHeight="1" x14ac:dyDescent="0.25">
      <c r="E9406" s="113"/>
      <c r="H9406" s="133"/>
      <c r="T9406" s="133"/>
      <c r="X9406" s="131"/>
      <c r="Y9406" s="133"/>
      <c r="AJ9406" s="133"/>
      <c r="AO9406" s="135"/>
      <c r="AP9406" s="135"/>
      <c r="BJ9406" s="136"/>
    </row>
    <row r="9407" spans="5:62" ht="14.25" customHeight="1" x14ac:dyDescent="0.25">
      <c r="E9407" s="113"/>
      <c r="H9407" s="133"/>
      <c r="T9407" s="133"/>
      <c r="X9407" s="131"/>
      <c r="Y9407" s="133"/>
      <c r="AJ9407" s="133"/>
      <c r="AO9407" s="135"/>
      <c r="AP9407" s="135"/>
      <c r="BJ9407" s="136"/>
    </row>
    <row r="9408" spans="5:62" ht="14.25" customHeight="1" x14ac:dyDescent="0.25">
      <c r="E9408" s="113"/>
      <c r="H9408" s="133"/>
      <c r="T9408" s="133"/>
      <c r="X9408" s="131"/>
      <c r="Y9408" s="133"/>
      <c r="AJ9408" s="133"/>
      <c r="AO9408" s="135"/>
      <c r="AP9408" s="135"/>
      <c r="BJ9408" s="136"/>
    </row>
    <row r="9409" spans="5:62" ht="14.25" customHeight="1" x14ac:dyDescent="0.25">
      <c r="E9409" s="113"/>
      <c r="H9409" s="133"/>
      <c r="T9409" s="133"/>
      <c r="X9409" s="131"/>
      <c r="Y9409" s="133"/>
      <c r="AJ9409" s="133"/>
      <c r="AO9409" s="135"/>
      <c r="AP9409" s="135"/>
      <c r="BJ9409" s="136"/>
    </row>
    <row r="9410" spans="5:62" ht="14.25" customHeight="1" x14ac:dyDescent="0.25">
      <c r="E9410" s="113"/>
      <c r="H9410" s="133"/>
      <c r="T9410" s="133"/>
      <c r="X9410" s="131"/>
      <c r="Y9410" s="133"/>
      <c r="AJ9410" s="133"/>
      <c r="AO9410" s="135"/>
      <c r="AP9410" s="135"/>
      <c r="BJ9410" s="136"/>
    </row>
    <row r="9411" spans="5:62" ht="14.25" customHeight="1" x14ac:dyDescent="0.25">
      <c r="E9411" s="113"/>
      <c r="H9411" s="133"/>
      <c r="T9411" s="133"/>
      <c r="X9411" s="131"/>
      <c r="Y9411" s="133"/>
      <c r="AJ9411" s="133"/>
      <c r="AO9411" s="135"/>
      <c r="AP9411" s="135"/>
      <c r="BJ9411" s="136"/>
    </row>
    <row r="9412" spans="5:62" ht="14.25" customHeight="1" x14ac:dyDescent="0.25">
      <c r="E9412" s="113"/>
      <c r="H9412" s="133"/>
      <c r="T9412" s="133"/>
      <c r="X9412" s="131"/>
      <c r="Y9412" s="133"/>
      <c r="AJ9412" s="133"/>
      <c r="AO9412" s="135"/>
      <c r="AP9412" s="135"/>
      <c r="BJ9412" s="136"/>
    </row>
    <row r="9413" spans="5:62" ht="14.25" customHeight="1" x14ac:dyDescent="0.25">
      <c r="E9413" s="113"/>
      <c r="H9413" s="133"/>
      <c r="T9413" s="133"/>
      <c r="X9413" s="131"/>
      <c r="Y9413" s="133"/>
      <c r="AJ9413" s="133"/>
      <c r="AO9413" s="135"/>
      <c r="AP9413" s="135"/>
      <c r="BJ9413" s="136"/>
    </row>
    <row r="9414" spans="5:62" ht="14.25" customHeight="1" x14ac:dyDescent="0.25">
      <c r="E9414" s="113"/>
      <c r="H9414" s="133"/>
      <c r="T9414" s="133"/>
      <c r="X9414" s="131"/>
      <c r="Y9414" s="133"/>
      <c r="AJ9414" s="133"/>
      <c r="AO9414" s="135"/>
      <c r="AP9414" s="135"/>
      <c r="BJ9414" s="136"/>
    </row>
    <row r="9415" spans="5:62" ht="14.25" customHeight="1" x14ac:dyDescent="0.25">
      <c r="E9415" s="113"/>
      <c r="H9415" s="133"/>
      <c r="T9415" s="133"/>
      <c r="X9415" s="131"/>
      <c r="Y9415" s="133"/>
      <c r="AJ9415" s="133"/>
      <c r="AO9415" s="135"/>
      <c r="AP9415" s="135"/>
      <c r="BJ9415" s="136"/>
    </row>
    <row r="9416" spans="5:62" ht="14.25" customHeight="1" x14ac:dyDescent="0.25">
      <c r="E9416" s="113"/>
      <c r="H9416" s="133"/>
      <c r="T9416" s="133"/>
      <c r="X9416" s="131"/>
      <c r="Y9416" s="133"/>
      <c r="AJ9416" s="133"/>
      <c r="AO9416" s="135"/>
      <c r="AP9416" s="135"/>
      <c r="BJ9416" s="136"/>
    </row>
    <row r="9417" spans="5:62" ht="14.25" customHeight="1" x14ac:dyDescent="0.25">
      <c r="E9417" s="113"/>
      <c r="H9417" s="133"/>
      <c r="T9417" s="133"/>
      <c r="X9417" s="131"/>
      <c r="Y9417" s="133"/>
      <c r="AJ9417" s="133"/>
      <c r="AO9417" s="135"/>
      <c r="AP9417" s="135"/>
      <c r="BJ9417" s="136"/>
    </row>
    <row r="9418" spans="5:62" ht="14.25" customHeight="1" x14ac:dyDescent="0.25">
      <c r="E9418" s="113"/>
      <c r="H9418" s="133"/>
      <c r="T9418" s="133"/>
      <c r="X9418" s="131"/>
      <c r="Y9418" s="133"/>
      <c r="AJ9418" s="133"/>
      <c r="AO9418" s="135"/>
      <c r="AP9418" s="135"/>
      <c r="BJ9418" s="136"/>
    </row>
    <row r="9419" spans="5:62" ht="14.25" customHeight="1" x14ac:dyDescent="0.25">
      <c r="E9419" s="113"/>
      <c r="H9419" s="133"/>
      <c r="T9419" s="133"/>
      <c r="X9419" s="131"/>
      <c r="Y9419" s="133"/>
      <c r="AJ9419" s="133"/>
      <c r="AO9419" s="135"/>
      <c r="AP9419" s="135"/>
      <c r="BJ9419" s="136"/>
    </row>
    <row r="9420" spans="5:62" ht="14.25" customHeight="1" x14ac:dyDescent="0.25">
      <c r="E9420" s="113"/>
      <c r="H9420" s="133"/>
      <c r="T9420" s="133"/>
      <c r="X9420" s="131"/>
      <c r="Y9420" s="133"/>
      <c r="AJ9420" s="133"/>
      <c r="AO9420" s="135"/>
      <c r="AP9420" s="135"/>
      <c r="BJ9420" s="136"/>
    </row>
    <row r="9421" spans="5:62" ht="14.25" customHeight="1" x14ac:dyDescent="0.25">
      <c r="E9421" s="113"/>
      <c r="H9421" s="133"/>
      <c r="T9421" s="133"/>
      <c r="X9421" s="131"/>
      <c r="Y9421" s="133"/>
      <c r="AJ9421" s="133"/>
      <c r="AO9421" s="135"/>
      <c r="AP9421" s="135"/>
      <c r="BJ9421" s="136"/>
    </row>
    <row r="9422" spans="5:62" ht="14.25" customHeight="1" x14ac:dyDescent="0.25">
      <c r="E9422" s="113"/>
      <c r="H9422" s="133"/>
      <c r="T9422" s="133"/>
      <c r="X9422" s="131"/>
      <c r="Y9422" s="133"/>
      <c r="AJ9422" s="133"/>
      <c r="AO9422" s="135"/>
      <c r="AP9422" s="135"/>
      <c r="BJ9422" s="136"/>
    </row>
    <row r="9423" spans="5:62" ht="14.25" customHeight="1" x14ac:dyDescent="0.25">
      <c r="E9423" s="113"/>
      <c r="H9423" s="133"/>
      <c r="T9423" s="133"/>
      <c r="X9423" s="131"/>
      <c r="Y9423" s="133"/>
      <c r="AJ9423" s="133"/>
      <c r="AO9423" s="135"/>
      <c r="AP9423" s="135"/>
      <c r="BJ9423" s="136"/>
    </row>
    <row r="9424" spans="5:62" ht="14.25" customHeight="1" x14ac:dyDescent="0.25">
      <c r="E9424" s="113"/>
      <c r="H9424" s="133"/>
      <c r="T9424" s="133"/>
      <c r="X9424" s="131"/>
      <c r="Y9424" s="133"/>
      <c r="AJ9424" s="133"/>
      <c r="AO9424" s="135"/>
      <c r="AP9424" s="135"/>
      <c r="BJ9424" s="136"/>
    </row>
    <row r="9425" spans="5:62" ht="14.25" customHeight="1" x14ac:dyDescent="0.25">
      <c r="E9425" s="113"/>
      <c r="H9425" s="133"/>
      <c r="T9425" s="133"/>
      <c r="X9425" s="131"/>
      <c r="Y9425" s="133"/>
      <c r="AJ9425" s="133"/>
      <c r="AO9425" s="135"/>
      <c r="AP9425" s="135"/>
      <c r="BJ9425" s="136"/>
    </row>
    <row r="9426" spans="5:62" ht="14.25" customHeight="1" x14ac:dyDescent="0.25">
      <c r="E9426" s="113"/>
      <c r="H9426" s="133"/>
      <c r="T9426" s="133"/>
      <c r="X9426" s="131"/>
      <c r="Y9426" s="133"/>
      <c r="AJ9426" s="133"/>
      <c r="AO9426" s="135"/>
      <c r="AP9426" s="135"/>
      <c r="BJ9426" s="136"/>
    </row>
    <row r="9427" spans="5:62" ht="14.25" customHeight="1" x14ac:dyDescent="0.25">
      <c r="E9427" s="113"/>
      <c r="H9427" s="133"/>
      <c r="T9427" s="133"/>
      <c r="X9427" s="131"/>
      <c r="Y9427" s="133"/>
      <c r="AJ9427" s="133"/>
      <c r="AO9427" s="135"/>
      <c r="AP9427" s="135"/>
      <c r="BJ9427" s="136"/>
    </row>
    <row r="9428" spans="5:62" ht="14.25" customHeight="1" x14ac:dyDescent="0.25">
      <c r="E9428" s="113"/>
      <c r="H9428" s="133"/>
      <c r="T9428" s="133"/>
      <c r="X9428" s="131"/>
      <c r="Y9428" s="133"/>
      <c r="AJ9428" s="133"/>
      <c r="AO9428" s="135"/>
      <c r="AP9428" s="135"/>
      <c r="BJ9428" s="136"/>
    </row>
    <row r="9429" spans="5:62" ht="14.25" customHeight="1" x14ac:dyDescent="0.25">
      <c r="E9429" s="113"/>
      <c r="H9429" s="133"/>
      <c r="T9429" s="133"/>
      <c r="X9429" s="131"/>
      <c r="Y9429" s="133"/>
      <c r="AJ9429" s="133"/>
      <c r="AO9429" s="135"/>
      <c r="AP9429" s="135"/>
      <c r="BJ9429" s="136"/>
    </row>
    <row r="9430" spans="5:62" ht="14.25" customHeight="1" x14ac:dyDescent="0.25">
      <c r="E9430" s="113"/>
      <c r="H9430" s="133"/>
      <c r="T9430" s="133"/>
      <c r="X9430" s="131"/>
      <c r="Y9430" s="133"/>
      <c r="AJ9430" s="133"/>
      <c r="AO9430" s="135"/>
      <c r="AP9430" s="135"/>
      <c r="BJ9430" s="136"/>
    </row>
    <row r="9431" spans="5:62" ht="14.25" customHeight="1" x14ac:dyDescent="0.25">
      <c r="E9431" s="113"/>
      <c r="H9431" s="133"/>
      <c r="T9431" s="133"/>
      <c r="X9431" s="131"/>
      <c r="Y9431" s="133"/>
      <c r="AJ9431" s="133"/>
      <c r="AO9431" s="135"/>
      <c r="AP9431" s="135"/>
      <c r="BJ9431" s="136"/>
    </row>
    <row r="9432" spans="5:62" ht="14.25" customHeight="1" x14ac:dyDescent="0.25">
      <c r="E9432" s="113"/>
      <c r="H9432" s="133"/>
      <c r="T9432" s="133"/>
      <c r="X9432" s="131"/>
      <c r="Y9432" s="133"/>
      <c r="AJ9432" s="133"/>
      <c r="AO9432" s="135"/>
      <c r="AP9432" s="135"/>
      <c r="BJ9432" s="136"/>
    </row>
    <row r="9433" spans="5:62" ht="14.25" customHeight="1" x14ac:dyDescent="0.25">
      <c r="E9433" s="113"/>
      <c r="H9433" s="133"/>
      <c r="T9433" s="133"/>
      <c r="X9433" s="131"/>
      <c r="Y9433" s="133"/>
      <c r="AJ9433" s="133"/>
      <c r="AO9433" s="135"/>
      <c r="AP9433" s="135"/>
      <c r="BJ9433" s="136"/>
    </row>
    <row r="9434" spans="5:62" ht="14.25" customHeight="1" x14ac:dyDescent="0.25">
      <c r="E9434" s="113"/>
      <c r="H9434" s="133"/>
      <c r="T9434" s="133"/>
      <c r="X9434" s="131"/>
      <c r="Y9434" s="133"/>
      <c r="AJ9434" s="133"/>
      <c r="AO9434" s="135"/>
      <c r="AP9434" s="135"/>
      <c r="BJ9434" s="136"/>
    </row>
    <row r="9435" spans="5:62" ht="14.25" customHeight="1" x14ac:dyDescent="0.25">
      <c r="E9435" s="113"/>
      <c r="H9435" s="133"/>
      <c r="T9435" s="133"/>
      <c r="X9435" s="131"/>
      <c r="Y9435" s="133"/>
      <c r="AJ9435" s="133"/>
      <c r="AO9435" s="135"/>
      <c r="AP9435" s="135"/>
      <c r="BJ9435" s="136"/>
    </row>
    <row r="9436" spans="5:62" ht="14.25" customHeight="1" x14ac:dyDescent="0.25">
      <c r="E9436" s="113"/>
      <c r="H9436" s="133"/>
      <c r="T9436" s="133"/>
      <c r="X9436" s="131"/>
      <c r="Y9436" s="133"/>
      <c r="AJ9436" s="133"/>
      <c r="AO9436" s="135"/>
      <c r="AP9436" s="135"/>
      <c r="BJ9436" s="136"/>
    </row>
    <row r="9437" spans="5:62" ht="14.25" customHeight="1" x14ac:dyDescent="0.25">
      <c r="E9437" s="113"/>
      <c r="H9437" s="133"/>
      <c r="T9437" s="133"/>
      <c r="X9437" s="131"/>
      <c r="Y9437" s="133"/>
      <c r="AJ9437" s="133"/>
      <c r="AO9437" s="135"/>
      <c r="AP9437" s="135"/>
      <c r="BJ9437" s="136"/>
    </row>
    <row r="9438" spans="5:62" ht="14.25" customHeight="1" x14ac:dyDescent="0.25">
      <c r="E9438" s="113"/>
      <c r="H9438" s="133"/>
      <c r="T9438" s="133"/>
      <c r="X9438" s="131"/>
      <c r="Y9438" s="133"/>
      <c r="AJ9438" s="133"/>
      <c r="AO9438" s="135"/>
      <c r="AP9438" s="135"/>
      <c r="BJ9438" s="136"/>
    </row>
    <row r="9439" spans="5:62" ht="14.25" customHeight="1" x14ac:dyDescent="0.25">
      <c r="E9439" s="113"/>
      <c r="H9439" s="133"/>
      <c r="T9439" s="133"/>
      <c r="X9439" s="131"/>
      <c r="Y9439" s="133"/>
      <c r="AJ9439" s="133"/>
      <c r="AO9439" s="135"/>
      <c r="AP9439" s="135"/>
      <c r="BJ9439" s="136"/>
    </row>
    <row r="9440" spans="5:62" ht="14.25" customHeight="1" x14ac:dyDescent="0.25">
      <c r="E9440" s="113"/>
      <c r="H9440" s="133"/>
      <c r="T9440" s="133"/>
      <c r="X9440" s="131"/>
      <c r="Y9440" s="133"/>
      <c r="AJ9440" s="133"/>
      <c r="AO9440" s="135"/>
      <c r="AP9440" s="135"/>
      <c r="BJ9440" s="136"/>
    </row>
    <row r="9441" spans="5:62" ht="14.25" customHeight="1" x14ac:dyDescent="0.25">
      <c r="E9441" s="113"/>
      <c r="H9441" s="133"/>
      <c r="T9441" s="133"/>
      <c r="X9441" s="131"/>
      <c r="Y9441" s="133"/>
      <c r="AJ9441" s="133"/>
      <c r="AO9441" s="135"/>
      <c r="AP9441" s="135"/>
      <c r="BJ9441" s="136"/>
    </row>
    <row r="9442" spans="5:62" ht="14.25" customHeight="1" x14ac:dyDescent="0.25">
      <c r="E9442" s="113"/>
      <c r="H9442" s="133"/>
      <c r="T9442" s="133"/>
      <c r="X9442" s="131"/>
      <c r="Y9442" s="133"/>
      <c r="AJ9442" s="133"/>
      <c r="AO9442" s="135"/>
      <c r="AP9442" s="135"/>
      <c r="BJ9442" s="136"/>
    </row>
    <row r="9443" spans="5:62" ht="14.25" customHeight="1" x14ac:dyDescent="0.25">
      <c r="E9443" s="113"/>
      <c r="H9443" s="133"/>
      <c r="T9443" s="133"/>
      <c r="X9443" s="131"/>
      <c r="Y9443" s="133"/>
      <c r="AJ9443" s="133"/>
      <c r="AO9443" s="135"/>
      <c r="AP9443" s="135"/>
      <c r="BJ9443" s="136"/>
    </row>
    <row r="9444" spans="5:62" ht="14.25" customHeight="1" x14ac:dyDescent="0.25">
      <c r="E9444" s="113"/>
      <c r="H9444" s="133"/>
      <c r="T9444" s="133"/>
      <c r="X9444" s="131"/>
      <c r="Y9444" s="133"/>
      <c r="AJ9444" s="133"/>
      <c r="AO9444" s="135"/>
      <c r="AP9444" s="135"/>
      <c r="BJ9444" s="136"/>
    </row>
    <row r="9445" spans="5:62" ht="14.25" customHeight="1" x14ac:dyDescent="0.25">
      <c r="E9445" s="113"/>
      <c r="H9445" s="133"/>
      <c r="T9445" s="133"/>
      <c r="X9445" s="131"/>
      <c r="Y9445" s="133"/>
      <c r="AJ9445" s="133"/>
      <c r="AO9445" s="135"/>
      <c r="AP9445" s="135"/>
      <c r="BJ9445" s="136"/>
    </row>
    <row r="9446" spans="5:62" ht="14.25" customHeight="1" x14ac:dyDescent="0.25">
      <c r="E9446" s="113"/>
      <c r="H9446" s="133"/>
      <c r="T9446" s="133"/>
      <c r="X9446" s="131"/>
      <c r="Y9446" s="133"/>
      <c r="AJ9446" s="133"/>
      <c r="AO9446" s="135"/>
      <c r="AP9446" s="135"/>
      <c r="BJ9446" s="136"/>
    </row>
    <row r="9447" spans="5:62" ht="14.25" customHeight="1" x14ac:dyDescent="0.25">
      <c r="E9447" s="113"/>
      <c r="H9447" s="133"/>
      <c r="T9447" s="133"/>
      <c r="X9447" s="131"/>
      <c r="Y9447" s="133"/>
      <c r="AJ9447" s="133"/>
      <c r="AO9447" s="135"/>
      <c r="AP9447" s="135"/>
      <c r="BJ9447" s="136"/>
    </row>
    <row r="9448" spans="5:62" ht="14.25" customHeight="1" x14ac:dyDescent="0.25">
      <c r="E9448" s="113"/>
      <c r="H9448" s="133"/>
      <c r="T9448" s="133"/>
      <c r="X9448" s="131"/>
      <c r="Y9448" s="133"/>
      <c r="AJ9448" s="133"/>
      <c r="AO9448" s="135"/>
      <c r="AP9448" s="135"/>
      <c r="BJ9448" s="136"/>
    </row>
    <row r="9449" spans="5:62" ht="14.25" customHeight="1" x14ac:dyDescent="0.25">
      <c r="E9449" s="113"/>
      <c r="H9449" s="133"/>
      <c r="T9449" s="133"/>
      <c r="X9449" s="131"/>
      <c r="Y9449" s="133"/>
      <c r="AJ9449" s="133"/>
      <c r="AO9449" s="135"/>
      <c r="AP9449" s="135"/>
      <c r="BJ9449" s="136"/>
    </row>
    <row r="9450" spans="5:62" ht="14.25" customHeight="1" x14ac:dyDescent="0.25">
      <c r="E9450" s="113"/>
      <c r="H9450" s="133"/>
      <c r="T9450" s="133"/>
      <c r="X9450" s="131"/>
      <c r="Y9450" s="133"/>
      <c r="AJ9450" s="133"/>
      <c r="AO9450" s="135"/>
      <c r="AP9450" s="135"/>
      <c r="BJ9450" s="136"/>
    </row>
    <row r="9451" spans="5:62" ht="14.25" customHeight="1" x14ac:dyDescent="0.25">
      <c r="E9451" s="113"/>
      <c r="H9451" s="133"/>
      <c r="T9451" s="133"/>
      <c r="X9451" s="131"/>
      <c r="Y9451" s="133"/>
      <c r="AJ9451" s="133"/>
      <c r="AO9451" s="135"/>
      <c r="AP9451" s="135"/>
      <c r="BJ9451" s="136"/>
    </row>
    <row r="9452" spans="5:62" ht="14.25" customHeight="1" x14ac:dyDescent="0.25">
      <c r="E9452" s="113"/>
      <c r="H9452" s="133"/>
      <c r="T9452" s="133"/>
      <c r="X9452" s="131"/>
      <c r="Y9452" s="133"/>
      <c r="AJ9452" s="133"/>
      <c r="AO9452" s="135"/>
      <c r="AP9452" s="135"/>
      <c r="BJ9452" s="136"/>
    </row>
    <row r="9453" spans="5:62" ht="14.25" customHeight="1" x14ac:dyDescent="0.25">
      <c r="E9453" s="113"/>
      <c r="H9453" s="133"/>
      <c r="T9453" s="133"/>
      <c r="X9453" s="131"/>
      <c r="Y9453" s="133"/>
      <c r="AJ9453" s="133"/>
      <c r="AO9453" s="135"/>
      <c r="AP9453" s="135"/>
      <c r="BJ9453" s="136"/>
    </row>
    <row r="9454" spans="5:62" ht="14.25" customHeight="1" x14ac:dyDescent="0.25">
      <c r="E9454" s="113"/>
      <c r="H9454" s="133"/>
      <c r="T9454" s="133"/>
      <c r="X9454" s="131"/>
      <c r="Y9454" s="133"/>
      <c r="AJ9454" s="133"/>
      <c r="AO9454" s="135"/>
      <c r="AP9454" s="135"/>
      <c r="BJ9454" s="136"/>
    </row>
    <row r="9455" spans="5:62" ht="14.25" customHeight="1" x14ac:dyDescent="0.25">
      <c r="E9455" s="113"/>
      <c r="H9455" s="133"/>
      <c r="T9455" s="133"/>
      <c r="X9455" s="131"/>
      <c r="Y9455" s="133"/>
      <c r="AJ9455" s="133"/>
      <c r="AO9455" s="135"/>
      <c r="AP9455" s="135"/>
      <c r="BJ9455" s="136"/>
    </row>
    <row r="9456" spans="5:62" ht="14.25" customHeight="1" x14ac:dyDescent="0.25">
      <c r="E9456" s="113"/>
      <c r="H9456" s="133"/>
      <c r="T9456" s="133"/>
      <c r="X9456" s="131"/>
      <c r="Y9456" s="133"/>
      <c r="AJ9456" s="133"/>
      <c r="AO9456" s="135"/>
      <c r="AP9456" s="135"/>
      <c r="BJ9456" s="136"/>
    </row>
    <row r="9457" spans="5:62" ht="14.25" customHeight="1" x14ac:dyDescent="0.25">
      <c r="E9457" s="113"/>
      <c r="H9457" s="133"/>
      <c r="T9457" s="133"/>
      <c r="X9457" s="131"/>
      <c r="Y9457" s="133"/>
      <c r="AJ9457" s="133"/>
      <c r="AO9457" s="135"/>
      <c r="AP9457" s="135"/>
      <c r="BJ9457" s="136"/>
    </row>
    <row r="9458" spans="5:62" ht="14.25" customHeight="1" x14ac:dyDescent="0.25">
      <c r="E9458" s="113"/>
      <c r="H9458" s="133"/>
      <c r="T9458" s="133"/>
      <c r="X9458" s="131"/>
      <c r="Y9458" s="133"/>
      <c r="AJ9458" s="133"/>
      <c r="AO9458" s="135"/>
      <c r="AP9458" s="135"/>
      <c r="BJ9458" s="136"/>
    </row>
    <row r="9459" spans="5:62" ht="14.25" customHeight="1" x14ac:dyDescent="0.25">
      <c r="E9459" s="113"/>
      <c r="H9459" s="133"/>
      <c r="T9459" s="133"/>
      <c r="X9459" s="131"/>
      <c r="Y9459" s="133"/>
      <c r="AJ9459" s="133"/>
      <c r="AO9459" s="135"/>
      <c r="AP9459" s="135"/>
      <c r="BJ9459" s="136"/>
    </row>
    <row r="9460" spans="5:62" ht="14.25" customHeight="1" x14ac:dyDescent="0.25">
      <c r="E9460" s="113"/>
      <c r="H9460" s="133"/>
      <c r="T9460" s="133"/>
      <c r="X9460" s="131"/>
      <c r="Y9460" s="133"/>
      <c r="AJ9460" s="133"/>
      <c r="AO9460" s="135"/>
      <c r="AP9460" s="135"/>
      <c r="BJ9460" s="136"/>
    </row>
    <row r="9461" spans="5:62" ht="14.25" customHeight="1" x14ac:dyDescent="0.25">
      <c r="E9461" s="113"/>
      <c r="H9461" s="133"/>
      <c r="T9461" s="133"/>
      <c r="X9461" s="131"/>
      <c r="Y9461" s="133"/>
      <c r="AJ9461" s="133"/>
      <c r="AO9461" s="135"/>
      <c r="AP9461" s="135"/>
      <c r="BJ9461" s="136"/>
    </row>
    <row r="9462" spans="5:62" ht="14.25" customHeight="1" x14ac:dyDescent="0.25">
      <c r="E9462" s="113"/>
      <c r="H9462" s="133"/>
      <c r="T9462" s="133"/>
      <c r="X9462" s="131"/>
      <c r="Y9462" s="133"/>
      <c r="AJ9462" s="133"/>
      <c r="AO9462" s="135"/>
      <c r="AP9462" s="135"/>
      <c r="BJ9462" s="136"/>
    </row>
    <row r="9463" spans="5:62" ht="14.25" customHeight="1" x14ac:dyDescent="0.25">
      <c r="E9463" s="113"/>
      <c r="H9463" s="133"/>
      <c r="T9463" s="133"/>
      <c r="X9463" s="131"/>
      <c r="Y9463" s="133"/>
      <c r="AJ9463" s="133"/>
      <c r="AO9463" s="135"/>
      <c r="AP9463" s="135"/>
      <c r="BJ9463" s="136"/>
    </row>
    <row r="9464" spans="5:62" ht="14.25" customHeight="1" x14ac:dyDescent="0.25">
      <c r="E9464" s="113"/>
      <c r="H9464" s="133"/>
      <c r="T9464" s="133"/>
      <c r="X9464" s="131"/>
      <c r="Y9464" s="133"/>
      <c r="AJ9464" s="133"/>
      <c r="AO9464" s="135"/>
      <c r="AP9464" s="135"/>
      <c r="BJ9464" s="136"/>
    </row>
    <row r="9465" spans="5:62" ht="14.25" customHeight="1" x14ac:dyDescent="0.25">
      <c r="E9465" s="113"/>
      <c r="H9465" s="133"/>
      <c r="T9465" s="133"/>
      <c r="X9465" s="131"/>
      <c r="Y9465" s="133"/>
      <c r="AJ9465" s="133"/>
      <c r="AO9465" s="135"/>
      <c r="AP9465" s="135"/>
      <c r="BJ9465" s="136"/>
    </row>
    <row r="9466" spans="5:62" ht="14.25" customHeight="1" x14ac:dyDescent="0.25">
      <c r="E9466" s="113"/>
      <c r="H9466" s="133"/>
      <c r="T9466" s="133"/>
      <c r="X9466" s="131"/>
      <c r="Y9466" s="133"/>
      <c r="AJ9466" s="133"/>
      <c r="AO9466" s="135"/>
      <c r="AP9466" s="135"/>
      <c r="BJ9466" s="136"/>
    </row>
    <row r="9467" spans="5:62" ht="14.25" customHeight="1" x14ac:dyDescent="0.25">
      <c r="E9467" s="113"/>
      <c r="H9467" s="133"/>
      <c r="T9467" s="133"/>
      <c r="X9467" s="131"/>
      <c r="Y9467" s="133"/>
      <c r="AJ9467" s="133"/>
      <c r="AO9467" s="135"/>
      <c r="AP9467" s="135"/>
      <c r="BJ9467" s="136"/>
    </row>
    <row r="9468" spans="5:62" ht="14.25" customHeight="1" x14ac:dyDescent="0.25">
      <c r="E9468" s="113"/>
      <c r="H9468" s="133"/>
      <c r="T9468" s="133"/>
      <c r="X9468" s="131"/>
      <c r="Y9468" s="133"/>
      <c r="AJ9468" s="133"/>
      <c r="AO9468" s="135"/>
      <c r="AP9468" s="135"/>
      <c r="BJ9468" s="136"/>
    </row>
    <row r="9469" spans="5:62" ht="14.25" customHeight="1" x14ac:dyDescent="0.25">
      <c r="E9469" s="113"/>
      <c r="H9469" s="133"/>
      <c r="T9469" s="133"/>
      <c r="X9469" s="131"/>
      <c r="Y9469" s="133"/>
      <c r="AJ9469" s="133"/>
      <c r="AO9469" s="135"/>
      <c r="AP9469" s="135"/>
      <c r="BJ9469" s="136"/>
    </row>
    <row r="9470" spans="5:62" ht="14.25" customHeight="1" x14ac:dyDescent="0.25">
      <c r="E9470" s="113"/>
      <c r="H9470" s="133"/>
      <c r="T9470" s="133"/>
      <c r="X9470" s="131"/>
      <c r="Y9470" s="133"/>
      <c r="AJ9470" s="133"/>
      <c r="AO9470" s="135"/>
      <c r="AP9470" s="135"/>
      <c r="BJ9470" s="136"/>
    </row>
    <row r="9471" spans="5:62" ht="14.25" customHeight="1" x14ac:dyDescent="0.25">
      <c r="E9471" s="113"/>
      <c r="H9471" s="133"/>
      <c r="T9471" s="133"/>
      <c r="X9471" s="131"/>
      <c r="Y9471" s="133"/>
      <c r="AJ9471" s="133"/>
      <c r="AO9471" s="135"/>
      <c r="AP9471" s="135"/>
      <c r="BJ9471" s="136"/>
    </row>
    <row r="9472" spans="5:62" ht="14.25" customHeight="1" x14ac:dyDescent="0.25">
      <c r="E9472" s="113"/>
      <c r="H9472" s="133"/>
      <c r="T9472" s="133"/>
      <c r="X9472" s="131"/>
      <c r="Y9472" s="133"/>
      <c r="AJ9472" s="133"/>
      <c r="AO9472" s="135"/>
      <c r="AP9472" s="135"/>
      <c r="BJ9472" s="136"/>
    </row>
    <row r="9473" spans="5:62" ht="14.25" customHeight="1" x14ac:dyDescent="0.25">
      <c r="E9473" s="113"/>
      <c r="H9473" s="133"/>
      <c r="T9473" s="133"/>
      <c r="X9473" s="131"/>
      <c r="Y9473" s="133"/>
      <c r="AJ9473" s="133"/>
      <c r="AO9473" s="135"/>
      <c r="AP9473" s="135"/>
      <c r="BJ9473" s="136"/>
    </row>
    <row r="9474" spans="5:62" ht="14.25" customHeight="1" x14ac:dyDescent="0.25">
      <c r="E9474" s="113"/>
      <c r="H9474" s="133"/>
      <c r="T9474" s="133"/>
      <c r="X9474" s="131"/>
      <c r="Y9474" s="133"/>
      <c r="AJ9474" s="133"/>
      <c r="AO9474" s="135"/>
      <c r="AP9474" s="135"/>
      <c r="BJ9474" s="136"/>
    </row>
    <row r="9475" spans="5:62" ht="14.25" customHeight="1" x14ac:dyDescent="0.25">
      <c r="E9475" s="113"/>
      <c r="H9475" s="133"/>
      <c r="T9475" s="133"/>
      <c r="X9475" s="131"/>
      <c r="Y9475" s="133"/>
      <c r="AJ9475" s="133"/>
      <c r="AO9475" s="135"/>
      <c r="AP9475" s="135"/>
      <c r="BJ9475" s="136"/>
    </row>
    <row r="9476" spans="5:62" ht="14.25" customHeight="1" x14ac:dyDescent="0.25">
      <c r="E9476" s="113"/>
      <c r="H9476" s="133"/>
      <c r="T9476" s="133"/>
      <c r="X9476" s="131"/>
      <c r="Y9476" s="133"/>
      <c r="AJ9476" s="133"/>
      <c r="AO9476" s="135"/>
      <c r="AP9476" s="135"/>
      <c r="BJ9476" s="136"/>
    </row>
    <row r="9477" spans="5:62" ht="14.25" customHeight="1" x14ac:dyDescent="0.25">
      <c r="E9477" s="113"/>
      <c r="H9477" s="133"/>
      <c r="T9477" s="133"/>
      <c r="X9477" s="131"/>
      <c r="Y9477" s="133"/>
      <c r="AJ9477" s="133"/>
      <c r="AO9477" s="135"/>
      <c r="AP9477" s="135"/>
      <c r="BJ9477" s="136"/>
    </row>
    <row r="9478" spans="5:62" ht="14.25" customHeight="1" x14ac:dyDescent="0.25">
      <c r="E9478" s="113"/>
      <c r="H9478" s="133"/>
      <c r="T9478" s="133"/>
      <c r="X9478" s="131"/>
      <c r="Y9478" s="133"/>
      <c r="AJ9478" s="133"/>
      <c r="AO9478" s="135"/>
      <c r="AP9478" s="135"/>
      <c r="BJ9478" s="136"/>
    </row>
    <row r="9479" spans="5:62" ht="14.25" customHeight="1" x14ac:dyDescent="0.25">
      <c r="E9479" s="113"/>
      <c r="H9479" s="133"/>
      <c r="T9479" s="133"/>
      <c r="X9479" s="131"/>
      <c r="Y9479" s="133"/>
      <c r="AJ9479" s="133"/>
      <c r="AO9479" s="135"/>
      <c r="AP9479" s="135"/>
      <c r="BJ9479" s="136"/>
    </row>
    <row r="9480" spans="5:62" ht="14.25" customHeight="1" x14ac:dyDescent="0.25">
      <c r="E9480" s="113"/>
      <c r="H9480" s="133"/>
      <c r="T9480" s="133"/>
      <c r="X9480" s="131"/>
      <c r="Y9480" s="133"/>
      <c r="AJ9480" s="133"/>
      <c r="AO9480" s="135"/>
      <c r="AP9480" s="135"/>
      <c r="BJ9480" s="136"/>
    </row>
    <row r="9481" spans="5:62" ht="14.25" customHeight="1" x14ac:dyDescent="0.25">
      <c r="E9481" s="113"/>
      <c r="H9481" s="133"/>
      <c r="T9481" s="133"/>
      <c r="X9481" s="131"/>
      <c r="Y9481" s="133"/>
      <c r="AJ9481" s="133"/>
      <c r="AO9481" s="135"/>
      <c r="AP9481" s="135"/>
      <c r="BJ9481" s="136"/>
    </row>
    <row r="9482" spans="5:62" ht="14.25" customHeight="1" x14ac:dyDescent="0.25">
      <c r="E9482" s="113"/>
      <c r="H9482" s="133"/>
      <c r="T9482" s="133"/>
      <c r="X9482" s="131"/>
      <c r="Y9482" s="133"/>
      <c r="AJ9482" s="133"/>
      <c r="AO9482" s="135"/>
      <c r="AP9482" s="135"/>
      <c r="BJ9482" s="136"/>
    </row>
    <row r="9483" spans="5:62" ht="14.25" customHeight="1" x14ac:dyDescent="0.25">
      <c r="E9483" s="113"/>
      <c r="H9483" s="133"/>
      <c r="T9483" s="133"/>
      <c r="X9483" s="131"/>
      <c r="Y9483" s="133"/>
      <c r="AJ9483" s="133"/>
      <c r="AO9483" s="135"/>
      <c r="AP9483" s="135"/>
      <c r="BJ9483" s="136"/>
    </row>
    <row r="9484" spans="5:62" ht="14.25" customHeight="1" x14ac:dyDescent="0.25">
      <c r="E9484" s="113"/>
      <c r="H9484" s="133"/>
      <c r="T9484" s="133"/>
      <c r="X9484" s="131"/>
      <c r="Y9484" s="133"/>
      <c r="AJ9484" s="133"/>
      <c r="AO9484" s="135"/>
      <c r="AP9484" s="135"/>
      <c r="BJ9484" s="136"/>
    </row>
    <row r="9485" spans="5:62" ht="14.25" customHeight="1" x14ac:dyDescent="0.25">
      <c r="E9485" s="113"/>
      <c r="H9485" s="133"/>
      <c r="T9485" s="133"/>
      <c r="X9485" s="131"/>
      <c r="Y9485" s="133"/>
      <c r="AJ9485" s="133"/>
      <c r="AO9485" s="135"/>
      <c r="AP9485" s="135"/>
      <c r="BJ9485" s="136"/>
    </row>
    <row r="9486" spans="5:62" ht="14.25" customHeight="1" x14ac:dyDescent="0.25">
      <c r="E9486" s="113"/>
      <c r="H9486" s="133"/>
      <c r="T9486" s="133"/>
      <c r="X9486" s="131"/>
      <c r="Y9486" s="133"/>
      <c r="AJ9486" s="133"/>
      <c r="AO9486" s="135"/>
      <c r="AP9486" s="135"/>
      <c r="BJ9486" s="136"/>
    </row>
    <row r="9487" spans="5:62" ht="14.25" customHeight="1" x14ac:dyDescent="0.25">
      <c r="E9487" s="113"/>
      <c r="H9487" s="133"/>
      <c r="T9487" s="133"/>
      <c r="X9487" s="131"/>
      <c r="Y9487" s="133"/>
      <c r="AJ9487" s="133"/>
      <c r="AO9487" s="135"/>
      <c r="AP9487" s="135"/>
      <c r="BJ9487" s="136"/>
    </row>
    <row r="9488" spans="5:62" ht="14.25" customHeight="1" x14ac:dyDescent="0.25">
      <c r="E9488" s="113"/>
      <c r="H9488" s="133"/>
      <c r="T9488" s="133"/>
      <c r="X9488" s="131"/>
      <c r="Y9488" s="133"/>
      <c r="AJ9488" s="133"/>
      <c r="AO9488" s="135"/>
      <c r="AP9488" s="135"/>
      <c r="BJ9488" s="136"/>
    </row>
    <row r="9489" spans="5:62" ht="14.25" customHeight="1" x14ac:dyDescent="0.25">
      <c r="E9489" s="113"/>
      <c r="H9489" s="133"/>
      <c r="T9489" s="133"/>
      <c r="X9489" s="131"/>
      <c r="Y9489" s="133"/>
      <c r="AJ9489" s="133"/>
      <c r="AO9489" s="135"/>
      <c r="AP9489" s="135"/>
      <c r="BJ9489" s="136"/>
    </row>
    <row r="9490" spans="5:62" ht="14.25" customHeight="1" x14ac:dyDescent="0.25">
      <c r="E9490" s="113"/>
      <c r="H9490" s="133"/>
      <c r="T9490" s="133"/>
      <c r="X9490" s="131"/>
      <c r="Y9490" s="133"/>
      <c r="AJ9490" s="133"/>
      <c r="AO9490" s="135"/>
      <c r="AP9490" s="135"/>
      <c r="BJ9490" s="136"/>
    </row>
    <row r="9491" spans="5:62" ht="14.25" customHeight="1" x14ac:dyDescent="0.25">
      <c r="E9491" s="113"/>
      <c r="H9491" s="133"/>
      <c r="T9491" s="133"/>
      <c r="X9491" s="131"/>
      <c r="Y9491" s="133"/>
      <c r="AJ9491" s="133"/>
      <c r="AO9491" s="135"/>
      <c r="AP9491" s="135"/>
      <c r="BJ9491" s="136"/>
    </row>
    <row r="9492" spans="5:62" ht="14.25" customHeight="1" x14ac:dyDescent="0.25">
      <c r="E9492" s="113"/>
      <c r="H9492" s="133"/>
      <c r="T9492" s="133"/>
      <c r="X9492" s="131"/>
      <c r="Y9492" s="133"/>
      <c r="AJ9492" s="133"/>
      <c r="AO9492" s="135"/>
      <c r="AP9492" s="135"/>
      <c r="BJ9492" s="136"/>
    </row>
    <row r="9493" spans="5:62" ht="14.25" customHeight="1" x14ac:dyDescent="0.25">
      <c r="E9493" s="113"/>
      <c r="H9493" s="133"/>
      <c r="T9493" s="133"/>
      <c r="X9493" s="131"/>
      <c r="Y9493" s="133"/>
      <c r="AJ9493" s="133"/>
      <c r="AO9493" s="135"/>
      <c r="AP9493" s="135"/>
      <c r="BJ9493" s="136"/>
    </row>
    <row r="9494" spans="5:62" ht="14.25" customHeight="1" x14ac:dyDescent="0.25">
      <c r="E9494" s="113"/>
      <c r="H9494" s="133"/>
      <c r="T9494" s="133"/>
      <c r="X9494" s="131"/>
      <c r="Y9494" s="133"/>
      <c r="AJ9494" s="133"/>
      <c r="AO9494" s="135"/>
      <c r="AP9494" s="135"/>
      <c r="BJ9494" s="136"/>
    </row>
    <row r="9495" spans="5:62" ht="14.25" customHeight="1" x14ac:dyDescent="0.25">
      <c r="E9495" s="113"/>
      <c r="H9495" s="133"/>
      <c r="T9495" s="133"/>
      <c r="X9495" s="131"/>
      <c r="Y9495" s="133"/>
      <c r="AJ9495" s="133"/>
      <c r="AO9495" s="135"/>
      <c r="AP9495" s="135"/>
      <c r="BJ9495" s="136"/>
    </row>
    <row r="9496" spans="5:62" ht="14.25" customHeight="1" x14ac:dyDescent="0.25">
      <c r="E9496" s="113"/>
      <c r="H9496" s="133"/>
      <c r="T9496" s="133"/>
      <c r="X9496" s="131"/>
      <c r="Y9496" s="133"/>
      <c r="AJ9496" s="133"/>
      <c r="AO9496" s="135"/>
      <c r="AP9496" s="135"/>
      <c r="BJ9496" s="136"/>
    </row>
    <row r="9497" spans="5:62" ht="14.25" customHeight="1" x14ac:dyDescent="0.25">
      <c r="E9497" s="113"/>
      <c r="H9497" s="133"/>
      <c r="T9497" s="133"/>
      <c r="X9497" s="131"/>
      <c r="Y9497" s="133"/>
      <c r="AJ9497" s="133"/>
      <c r="AO9497" s="135"/>
      <c r="AP9497" s="135"/>
      <c r="BJ9497" s="136"/>
    </row>
    <row r="9498" spans="5:62" ht="14.25" customHeight="1" x14ac:dyDescent="0.25">
      <c r="E9498" s="113"/>
      <c r="H9498" s="133"/>
      <c r="T9498" s="133"/>
      <c r="X9498" s="131"/>
      <c r="Y9498" s="133"/>
      <c r="AJ9498" s="133"/>
      <c r="AO9498" s="135"/>
      <c r="AP9498" s="135"/>
      <c r="BJ9498" s="136"/>
    </row>
    <row r="9499" spans="5:62" ht="14.25" customHeight="1" x14ac:dyDescent="0.25">
      <c r="E9499" s="113"/>
      <c r="H9499" s="133"/>
      <c r="T9499" s="133"/>
      <c r="X9499" s="131"/>
      <c r="Y9499" s="133"/>
      <c r="AJ9499" s="133"/>
      <c r="AO9499" s="135"/>
      <c r="AP9499" s="135"/>
      <c r="BJ9499" s="136"/>
    </row>
    <row r="9500" spans="5:62" ht="14.25" customHeight="1" x14ac:dyDescent="0.25">
      <c r="E9500" s="113"/>
      <c r="H9500" s="133"/>
      <c r="T9500" s="133"/>
      <c r="X9500" s="131"/>
      <c r="Y9500" s="133"/>
      <c r="AJ9500" s="133"/>
      <c r="AO9500" s="135"/>
      <c r="AP9500" s="135"/>
      <c r="BJ9500" s="136"/>
    </row>
    <row r="9501" spans="5:62" ht="14.25" customHeight="1" x14ac:dyDescent="0.25">
      <c r="E9501" s="113"/>
      <c r="H9501" s="133"/>
      <c r="T9501" s="133"/>
      <c r="X9501" s="131"/>
      <c r="Y9501" s="133"/>
      <c r="AJ9501" s="133"/>
      <c r="AO9501" s="135"/>
      <c r="AP9501" s="135"/>
      <c r="BJ9501" s="136"/>
    </row>
    <row r="9502" spans="5:62" ht="14.25" customHeight="1" x14ac:dyDescent="0.25">
      <c r="E9502" s="113"/>
      <c r="H9502" s="133"/>
      <c r="T9502" s="133"/>
      <c r="X9502" s="131"/>
      <c r="Y9502" s="133"/>
      <c r="AJ9502" s="133"/>
      <c r="AO9502" s="135"/>
      <c r="AP9502" s="135"/>
      <c r="BJ9502" s="136"/>
    </row>
    <row r="9503" spans="5:62" ht="14.25" customHeight="1" x14ac:dyDescent="0.25">
      <c r="E9503" s="113"/>
      <c r="H9503" s="133"/>
      <c r="T9503" s="133"/>
      <c r="X9503" s="131"/>
      <c r="Y9503" s="133"/>
      <c r="AJ9503" s="133"/>
      <c r="AO9503" s="135"/>
      <c r="AP9503" s="135"/>
      <c r="BJ9503" s="136"/>
    </row>
    <row r="9504" spans="5:62" ht="14.25" customHeight="1" x14ac:dyDescent="0.25">
      <c r="E9504" s="113"/>
      <c r="H9504" s="133"/>
      <c r="T9504" s="133"/>
      <c r="X9504" s="131"/>
      <c r="Y9504" s="133"/>
      <c r="AJ9504" s="133"/>
      <c r="AO9504" s="135"/>
      <c r="AP9504" s="135"/>
      <c r="BJ9504" s="136"/>
    </row>
    <row r="9505" spans="5:62" ht="14.25" customHeight="1" x14ac:dyDescent="0.25">
      <c r="E9505" s="113"/>
      <c r="H9505" s="133"/>
      <c r="T9505" s="133"/>
      <c r="X9505" s="131"/>
      <c r="Y9505" s="133"/>
      <c r="AJ9505" s="133"/>
      <c r="AO9505" s="135"/>
      <c r="AP9505" s="135"/>
      <c r="BJ9505" s="136"/>
    </row>
    <row r="9506" spans="5:62" ht="14.25" customHeight="1" x14ac:dyDescent="0.25">
      <c r="E9506" s="113"/>
      <c r="H9506" s="133"/>
      <c r="T9506" s="133"/>
      <c r="X9506" s="131"/>
      <c r="Y9506" s="133"/>
      <c r="AJ9506" s="133"/>
      <c r="AO9506" s="135"/>
      <c r="AP9506" s="135"/>
      <c r="BJ9506" s="136"/>
    </row>
    <row r="9507" spans="5:62" ht="14.25" customHeight="1" x14ac:dyDescent="0.25">
      <c r="E9507" s="113"/>
      <c r="H9507" s="133"/>
      <c r="T9507" s="133"/>
      <c r="X9507" s="131"/>
      <c r="Y9507" s="133"/>
      <c r="AJ9507" s="133"/>
      <c r="AO9507" s="135"/>
      <c r="AP9507" s="135"/>
      <c r="BJ9507" s="136"/>
    </row>
    <row r="9508" spans="5:62" ht="14.25" customHeight="1" x14ac:dyDescent="0.25">
      <c r="E9508" s="113"/>
      <c r="H9508" s="133"/>
      <c r="T9508" s="133"/>
      <c r="X9508" s="131"/>
      <c r="Y9508" s="133"/>
      <c r="AJ9508" s="133"/>
      <c r="AO9508" s="135"/>
      <c r="AP9508" s="135"/>
      <c r="BJ9508" s="136"/>
    </row>
    <row r="9509" spans="5:62" ht="14.25" customHeight="1" x14ac:dyDescent="0.25">
      <c r="E9509" s="113"/>
      <c r="H9509" s="133"/>
      <c r="T9509" s="133"/>
      <c r="X9509" s="131"/>
      <c r="Y9509" s="133"/>
      <c r="AJ9509" s="133"/>
      <c r="AO9509" s="135"/>
      <c r="AP9509" s="135"/>
      <c r="BJ9509" s="136"/>
    </row>
    <row r="9510" spans="5:62" ht="14.25" customHeight="1" x14ac:dyDescent="0.25">
      <c r="E9510" s="113"/>
      <c r="H9510" s="133"/>
      <c r="T9510" s="133"/>
      <c r="X9510" s="131"/>
      <c r="Y9510" s="133"/>
      <c r="AJ9510" s="133"/>
      <c r="AO9510" s="135"/>
      <c r="AP9510" s="135"/>
      <c r="BJ9510" s="136"/>
    </row>
    <row r="9511" spans="5:62" ht="14.25" customHeight="1" x14ac:dyDescent="0.25">
      <c r="E9511" s="113"/>
      <c r="H9511" s="133"/>
      <c r="T9511" s="133"/>
      <c r="X9511" s="131"/>
      <c r="Y9511" s="133"/>
      <c r="AJ9511" s="133"/>
      <c r="AO9511" s="135"/>
      <c r="AP9511" s="135"/>
      <c r="BJ9511" s="136"/>
    </row>
    <row r="9512" spans="5:62" ht="14.25" customHeight="1" x14ac:dyDescent="0.25">
      <c r="E9512" s="113"/>
      <c r="H9512" s="133"/>
      <c r="T9512" s="133"/>
      <c r="X9512" s="131"/>
      <c r="Y9512" s="133"/>
      <c r="AJ9512" s="133"/>
      <c r="AO9512" s="135"/>
      <c r="AP9512" s="135"/>
      <c r="BJ9512" s="136"/>
    </row>
    <row r="9513" spans="5:62" ht="14.25" customHeight="1" x14ac:dyDescent="0.25">
      <c r="E9513" s="113"/>
      <c r="H9513" s="133"/>
      <c r="T9513" s="133"/>
      <c r="X9513" s="131"/>
      <c r="Y9513" s="133"/>
      <c r="AJ9513" s="133"/>
      <c r="AO9513" s="135"/>
      <c r="AP9513" s="135"/>
      <c r="BJ9513" s="136"/>
    </row>
    <row r="9514" spans="5:62" ht="14.25" customHeight="1" x14ac:dyDescent="0.25">
      <c r="E9514" s="113"/>
      <c r="H9514" s="133"/>
      <c r="T9514" s="133"/>
      <c r="X9514" s="131"/>
      <c r="Y9514" s="133"/>
      <c r="AJ9514" s="133"/>
      <c r="AO9514" s="135"/>
      <c r="AP9514" s="135"/>
      <c r="BJ9514" s="136"/>
    </row>
    <row r="9515" spans="5:62" ht="14.25" customHeight="1" x14ac:dyDescent="0.25">
      <c r="E9515" s="113"/>
      <c r="H9515" s="133"/>
      <c r="T9515" s="133"/>
      <c r="X9515" s="131"/>
      <c r="Y9515" s="133"/>
      <c r="AJ9515" s="133"/>
      <c r="AO9515" s="135"/>
      <c r="AP9515" s="135"/>
      <c r="BJ9515" s="136"/>
    </row>
    <row r="9516" spans="5:62" ht="14.25" customHeight="1" x14ac:dyDescent="0.25">
      <c r="E9516" s="113"/>
      <c r="H9516" s="133"/>
      <c r="T9516" s="133"/>
      <c r="X9516" s="131"/>
      <c r="Y9516" s="133"/>
      <c r="AJ9516" s="133"/>
      <c r="AO9516" s="135"/>
      <c r="AP9516" s="135"/>
      <c r="BJ9516" s="136"/>
    </row>
    <row r="9517" spans="5:62" ht="14.25" customHeight="1" x14ac:dyDescent="0.25">
      <c r="E9517" s="113"/>
      <c r="H9517" s="133"/>
      <c r="T9517" s="133"/>
      <c r="X9517" s="131"/>
      <c r="Y9517" s="133"/>
      <c r="AJ9517" s="133"/>
      <c r="AO9517" s="135"/>
      <c r="AP9517" s="135"/>
      <c r="BJ9517" s="136"/>
    </row>
    <row r="9518" spans="5:62" ht="14.25" customHeight="1" x14ac:dyDescent="0.25">
      <c r="E9518" s="113"/>
      <c r="H9518" s="133"/>
      <c r="T9518" s="133"/>
      <c r="X9518" s="131"/>
      <c r="Y9518" s="133"/>
      <c r="AJ9518" s="133"/>
      <c r="AO9518" s="135"/>
      <c r="AP9518" s="135"/>
      <c r="BJ9518" s="136"/>
    </row>
    <row r="9519" spans="5:62" ht="14.25" customHeight="1" x14ac:dyDescent="0.25">
      <c r="E9519" s="113"/>
      <c r="H9519" s="133"/>
      <c r="T9519" s="133"/>
      <c r="X9519" s="131"/>
      <c r="Y9519" s="133"/>
      <c r="AJ9519" s="133"/>
      <c r="AO9519" s="135"/>
      <c r="AP9519" s="135"/>
      <c r="BJ9519" s="136"/>
    </row>
    <row r="9520" spans="5:62" ht="14.25" customHeight="1" x14ac:dyDescent="0.25">
      <c r="E9520" s="113"/>
      <c r="H9520" s="133"/>
      <c r="T9520" s="133"/>
      <c r="X9520" s="131"/>
      <c r="Y9520" s="133"/>
      <c r="AJ9520" s="133"/>
      <c r="AO9520" s="135"/>
      <c r="AP9520" s="135"/>
      <c r="BJ9520" s="136"/>
    </row>
    <row r="9521" spans="5:62" ht="14.25" customHeight="1" x14ac:dyDescent="0.25">
      <c r="E9521" s="113"/>
      <c r="H9521" s="133"/>
      <c r="T9521" s="133"/>
      <c r="X9521" s="131"/>
      <c r="Y9521" s="133"/>
      <c r="AJ9521" s="133"/>
      <c r="AO9521" s="135"/>
      <c r="AP9521" s="135"/>
      <c r="BJ9521" s="136"/>
    </row>
    <row r="9522" spans="5:62" ht="14.25" customHeight="1" x14ac:dyDescent="0.25">
      <c r="E9522" s="113"/>
      <c r="H9522" s="133"/>
      <c r="T9522" s="133"/>
      <c r="X9522" s="131"/>
      <c r="Y9522" s="133"/>
      <c r="AJ9522" s="133"/>
      <c r="AO9522" s="135"/>
      <c r="AP9522" s="135"/>
      <c r="BJ9522" s="136"/>
    </row>
    <row r="9523" spans="5:62" ht="14.25" customHeight="1" x14ac:dyDescent="0.25">
      <c r="E9523" s="113"/>
      <c r="H9523" s="133"/>
      <c r="T9523" s="133"/>
      <c r="X9523" s="131"/>
      <c r="Y9523" s="133"/>
      <c r="AJ9523" s="133"/>
      <c r="AO9523" s="135"/>
      <c r="AP9523" s="135"/>
      <c r="BJ9523" s="136"/>
    </row>
    <row r="9524" spans="5:62" ht="14.25" customHeight="1" x14ac:dyDescent="0.25">
      <c r="E9524" s="113"/>
      <c r="H9524" s="133"/>
      <c r="T9524" s="133"/>
      <c r="X9524" s="131"/>
      <c r="Y9524" s="133"/>
      <c r="AJ9524" s="133"/>
      <c r="AO9524" s="135"/>
      <c r="AP9524" s="135"/>
      <c r="BJ9524" s="136"/>
    </row>
    <row r="9525" spans="5:62" ht="14.25" customHeight="1" x14ac:dyDescent="0.25">
      <c r="E9525" s="113"/>
      <c r="H9525" s="133"/>
      <c r="T9525" s="133"/>
      <c r="X9525" s="131"/>
      <c r="Y9525" s="133"/>
      <c r="AJ9525" s="133"/>
      <c r="AO9525" s="135"/>
      <c r="AP9525" s="135"/>
      <c r="BJ9525" s="136"/>
    </row>
    <row r="9526" spans="5:62" ht="14.25" customHeight="1" x14ac:dyDescent="0.25">
      <c r="E9526" s="113"/>
      <c r="H9526" s="133"/>
      <c r="T9526" s="133"/>
      <c r="X9526" s="131"/>
      <c r="Y9526" s="133"/>
      <c r="AJ9526" s="133"/>
      <c r="AO9526" s="135"/>
      <c r="AP9526" s="135"/>
      <c r="BJ9526" s="136"/>
    </row>
    <row r="9527" spans="5:62" ht="14.25" customHeight="1" x14ac:dyDescent="0.25">
      <c r="E9527" s="113"/>
      <c r="H9527" s="133"/>
      <c r="T9527" s="133"/>
      <c r="X9527" s="131"/>
      <c r="Y9527" s="133"/>
      <c r="AJ9527" s="133"/>
      <c r="AO9527" s="135"/>
      <c r="AP9527" s="135"/>
      <c r="BJ9527" s="136"/>
    </row>
    <row r="9528" spans="5:62" ht="14.25" customHeight="1" x14ac:dyDescent="0.25">
      <c r="E9528" s="113"/>
      <c r="H9528" s="133"/>
      <c r="T9528" s="133"/>
      <c r="X9528" s="131"/>
      <c r="Y9528" s="133"/>
      <c r="AJ9528" s="133"/>
      <c r="AO9528" s="135"/>
      <c r="AP9528" s="135"/>
      <c r="BJ9528" s="136"/>
    </row>
    <row r="9529" spans="5:62" ht="14.25" customHeight="1" x14ac:dyDescent="0.25">
      <c r="E9529" s="113"/>
      <c r="H9529" s="133"/>
      <c r="T9529" s="133"/>
      <c r="X9529" s="131"/>
      <c r="Y9529" s="133"/>
      <c r="AJ9529" s="133"/>
      <c r="AO9529" s="135"/>
      <c r="AP9529" s="135"/>
      <c r="BJ9529" s="136"/>
    </row>
    <row r="9530" spans="5:62" ht="14.25" customHeight="1" x14ac:dyDescent="0.25">
      <c r="E9530" s="113"/>
      <c r="H9530" s="133"/>
      <c r="T9530" s="133"/>
      <c r="X9530" s="131"/>
      <c r="Y9530" s="133"/>
      <c r="AJ9530" s="133"/>
      <c r="AO9530" s="135"/>
      <c r="AP9530" s="135"/>
      <c r="BJ9530" s="136"/>
    </row>
    <row r="9531" spans="5:62" ht="14.25" customHeight="1" x14ac:dyDescent="0.25">
      <c r="E9531" s="113"/>
      <c r="H9531" s="133"/>
      <c r="T9531" s="133"/>
      <c r="X9531" s="131"/>
      <c r="Y9531" s="133"/>
      <c r="AJ9531" s="133"/>
      <c r="AO9531" s="135"/>
      <c r="AP9531" s="135"/>
      <c r="BJ9531" s="136"/>
    </row>
    <row r="9532" spans="5:62" ht="14.25" customHeight="1" x14ac:dyDescent="0.25">
      <c r="E9532" s="113"/>
      <c r="H9532" s="133"/>
      <c r="T9532" s="133"/>
      <c r="X9532" s="131"/>
      <c r="Y9532" s="133"/>
      <c r="AJ9532" s="133"/>
      <c r="AO9532" s="135"/>
      <c r="AP9532" s="135"/>
      <c r="BJ9532" s="136"/>
    </row>
    <row r="9533" spans="5:62" ht="14.25" customHeight="1" x14ac:dyDescent="0.25">
      <c r="E9533" s="113"/>
      <c r="H9533" s="133"/>
      <c r="T9533" s="133"/>
      <c r="X9533" s="131"/>
      <c r="Y9533" s="133"/>
      <c r="AJ9533" s="133"/>
      <c r="AO9533" s="135"/>
      <c r="AP9533" s="135"/>
      <c r="BJ9533" s="136"/>
    </row>
    <row r="9534" spans="5:62" ht="14.25" customHeight="1" x14ac:dyDescent="0.25">
      <c r="E9534" s="113"/>
      <c r="H9534" s="133"/>
      <c r="T9534" s="133"/>
      <c r="X9534" s="131"/>
      <c r="Y9534" s="133"/>
      <c r="AJ9534" s="133"/>
      <c r="AO9534" s="135"/>
      <c r="AP9534" s="135"/>
      <c r="BJ9534" s="136"/>
    </row>
    <row r="9535" spans="5:62" ht="14.25" customHeight="1" x14ac:dyDescent="0.25">
      <c r="E9535" s="113"/>
      <c r="H9535" s="133"/>
      <c r="T9535" s="133"/>
      <c r="X9535" s="131"/>
      <c r="Y9535" s="133"/>
      <c r="AJ9535" s="133"/>
      <c r="AO9535" s="135"/>
      <c r="AP9535" s="135"/>
      <c r="BJ9535" s="136"/>
    </row>
    <row r="9536" spans="5:62" ht="14.25" customHeight="1" x14ac:dyDescent="0.25">
      <c r="E9536" s="113"/>
      <c r="H9536" s="133"/>
      <c r="T9536" s="133"/>
      <c r="X9536" s="131"/>
      <c r="Y9536" s="133"/>
      <c r="AJ9536" s="133"/>
      <c r="AO9536" s="135"/>
      <c r="AP9536" s="135"/>
      <c r="BJ9536" s="136"/>
    </row>
    <row r="9537" spans="5:62" ht="14.25" customHeight="1" x14ac:dyDescent="0.25">
      <c r="E9537" s="113"/>
      <c r="H9537" s="133"/>
      <c r="T9537" s="133"/>
      <c r="X9537" s="131"/>
      <c r="Y9537" s="133"/>
      <c r="AJ9537" s="133"/>
      <c r="AO9537" s="135"/>
      <c r="AP9537" s="135"/>
      <c r="BJ9537" s="136"/>
    </row>
    <row r="9538" spans="5:62" ht="14.25" customHeight="1" x14ac:dyDescent="0.25">
      <c r="E9538" s="113"/>
      <c r="H9538" s="133"/>
      <c r="T9538" s="133"/>
      <c r="X9538" s="131"/>
      <c r="Y9538" s="133"/>
      <c r="AJ9538" s="133"/>
      <c r="AO9538" s="135"/>
      <c r="AP9538" s="135"/>
      <c r="BJ9538" s="136"/>
    </row>
    <row r="9539" spans="5:62" ht="14.25" customHeight="1" x14ac:dyDescent="0.25">
      <c r="E9539" s="113"/>
      <c r="H9539" s="133"/>
      <c r="T9539" s="133"/>
      <c r="X9539" s="131"/>
      <c r="Y9539" s="133"/>
      <c r="AJ9539" s="133"/>
      <c r="AO9539" s="135"/>
      <c r="AP9539" s="135"/>
      <c r="BJ9539" s="136"/>
    </row>
    <row r="9540" spans="5:62" ht="14.25" customHeight="1" x14ac:dyDescent="0.25">
      <c r="E9540" s="113"/>
      <c r="H9540" s="133"/>
      <c r="T9540" s="133"/>
      <c r="X9540" s="131"/>
      <c r="Y9540" s="133"/>
      <c r="AJ9540" s="133"/>
      <c r="AO9540" s="135"/>
      <c r="AP9540" s="135"/>
      <c r="BJ9540" s="136"/>
    </row>
    <row r="9541" spans="5:62" ht="14.25" customHeight="1" x14ac:dyDescent="0.25">
      <c r="E9541" s="113"/>
      <c r="H9541" s="133"/>
      <c r="T9541" s="133"/>
      <c r="X9541" s="131"/>
      <c r="Y9541" s="133"/>
      <c r="AJ9541" s="133"/>
      <c r="AO9541" s="135"/>
      <c r="AP9541" s="135"/>
      <c r="BJ9541" s="136"/>
    </row>
    <row r="9542" spans="5:62" ht="14.25" customHeight="1" x14ac:dyDescent="0.25">
      <c r="E9542" s="113"/>
      <c r="H9542" s="133"/>
      <c r="T9542" s="133"/>
      <c r="X9542" s="131"/>
      <c r="Y9542" s="133"/>
      <c r="AJ9542" s="133"/>
      <c r="AO9542" s="135"/>
      <c r="AP9542" s="135"/>
      <c r="BJ9542" s="136"/>
    </row>
    <row r="9543" spans="5:62" ht="14.25" customHeight="1" x14ac:dyDescent="0.25">
      <c r="E9543" s="113"/>
      <c r="H9543" s="133"/>
      <c r="T9543" s="133"/>
      <c r="X9543" s="131"/>
      <c r="Y9543" s="133"/>
      <c r="AJ9543" s="133"/>
      <c r="AO9543" s="135"/>
      <c r="AP9543" s="135"/>
      <c r="BJ9543" s="136"/>
    </row>
    <row r="9544" spans="5:62" ht="14.25" customHeight="1" x14ac:dyDescent="0.25">
      <c r="E9544" s="113"/>
      <c r="H9544" s="133"/>
      <c r="T9544" s="133"/>
      <c r="X9544" s="131"/>
      <c r="Y9544" s="133"/>
      <c r="AJ9544" s="133"/>
      <c r="AO9544" s="135"/>
      <c r="AP9544" s="135"/>
      <c r="BJ9544" s="136"/>
    </row>
    <row r="9545" spans="5:62" ht="14.25" customHeight="1" x14ac:dyDescent="0.25">
      <c r="E9545" s="113"/>
      <c r="H9545" s="133"/>
      <c r="T9545" s="133"/>
      <c r="X9545" s="131"/>
      <c r="Y9545" s="133"/>
      <c r="AJ9545" s="133"/>
      <c r="AO9545" s="135"/>
      <c r="AP9545" s="135"/>
      <c r="BJ9545" s="136"/>
    </row>
    <row r="9546" spans="5:62" ht="14.25" customHeight="1" x14ac:dyDescent="0.25">
      <c r="E9546" s="113"/>
      <c r="H9546" s="133"/>
      <c r="T9546" s="133"/>
      <c r="X9546" s="131"/>
      <c r="Y9546" s="133"/>
      <c r="AJ9546" s="133"/>
      <c r="AO9546" s="135"/>
      <c r="AP9546" s="135"/>
      <c r="BJ9546" s="136"/>
    </row>
    <row r="9547" spans="5:62" ht="14.25" customHeight="1" x14ac:dyDescent="0.25">
      <c r="E9547" s="113"/>
      <c r="H9547" s="133"/>
      <c r="T9547" s="133"/>
      <c r="X9547" s="131"/>
      <c r="Y9547" s="133"/>
      <c r="AJ9547" s="133"/>
      <c r="AO9547" s="135"/>
      <c r="AP9547" s="135"/>
      <c r="BJ9547" s="136"/>
    </row>
    <row r="9548" spans="5:62" ht="14.25" customHeight="1" x14ac:dyDescent="0.25">
      <c r="E9548" s="113"/>
      <c r="H9548" s="133"/>
      <c r="T9548" s="133"/>
      <c r="X9548" s="131"/>
      <c r="Y9548" s="133"/>
      <c r="AJ9548" s="133"/>
      <c r="AO9548" s="135"/>
      <c r="AP9548" s="135"/>
      <c r="BJ9548" s="136"/>
    </row>
    <row r="9549" spans="5:62" ht="14.25" customHeight="1" x14ac:dyDescent="0.25">
      <c r="E9549" s="113"/>
      <c r="H9549" s="133"/>
      <c r="T9549" s="133"/>
      <c r="X9549" s="131"/>
      <c r="Y9549" s="133"/>
      <c r="AJ9549" s="133"/>
      <c r="AO9549" s="135"/>
      <c r="AP9549" s="135"/>
      <c r="BJ9549" s="136"/>
    </row>
    <row r="9550" spans="5:62" ht="14.25" customHeight="1" x14ac:dyDescent="0.25">
      <c r="E9550" s="113"/>
      <c r="H9550" s="133"/>
      <c r="T9550" s="133"/>
      <c r="X9550" s="131"/>
      <c r="Y9550" s="133"/>
      <c r="AJ9550" s="133"/>
      <c r="AO9550" s="135"/>
      <c r="AP9550" s="135"/>
      <c r="BJ9550" s="136"/>
    </row>
    <row r="9551" spans="5:62" ht="14.25" customHeight="1" x14ac:dyDescent="0.25">
      <c r="E9551" s="113"/>
      <c r="H9551" s="133"/>
      <c r="T9551" s="133"/>
      <c r="X9551" s="131"/>
      <c r="Y9551" s="133"/>
      <c r="AJ9551" s="133"/>
      <c r="AO9551" s="135"/>
      <c r="AP9551" s="135"/>
      <c r="BJ9551" s="136"/>
    </row>
    <row r="9552" spans="5:62" ht="14.25" customHeight="1" x14ac:dyDescent="0.25">
      <c r="E9552" s="113"/>
      <c r="H9552" s="133"/>
      <c r="T9552" s="133"/>
      <c r="X9552" s="131"/>
      <c r="Y9552" s="133"/>
      <c r="AJ9552" s="133"/>
      <c r="AO9552" s="135"/>
      <c r="AP9552" s="135"/>
      <c r="BJ9552" s="136"/>
    </row>
    <row r="9553" spans="5:62" ht="14.25" customHeight="1" x14ac:dyDescent="0.25">
      <c r="E9553" s="113"/>
      <c r="H9553" s="133"/>
      <c r="T9553" s="133"/>
      <c r="X9553" s="131"/>
      <c r="Y9553" s="133"/>
      <c r="AJ9553" s="133"/>
      <c r="AO9553" s="135"/>
      <c r="AP9553" s="135"/>
      <c r="BJ9553" s="136"/>
    </row>
    <row r="9554" spans="5:62" ht="14.25" customHeight="1" x14ac:dyDescent="0.25">
      <c r="E9554" s="113"/>
      <c r="H9554" s="133"/>
      <c r="T9554" s="133"/>
      <c r="X9554" s="131"/>
      <c r="Y9554" s="133"/>
      <c r="AJ9554" s="133"/>
      <c r="AO9554" s="135"/>
      <c r="AP9554" s="135"/>
      <c r="BJ9554" s="136"/>
    </row>
    <row r="9555" spans="5:62" ht="14.25" customHeight="1" x14ac:dyDescent="0.25">
      <c r="E9555" s="113"/>
      <c r="H9555" s="133"/>
      <c r="T9555" s="133"/>
      <c r="X9555" s="131"/>
      <c r="Y9555" s="133"/>
      <c r="AJ9555" s="133"/>
      <c r="AO9555" s="135"/>
      <c r="AP9555" s="135"/>
      <c r="BJ9555" s="136"/>
    </row>
    <row r="9556" spans="5:62" ht="14.25" customHeight="1" x14ac:dyDescent="0.25">
      <c r="E9556" s="113"/>
      <c r="H9556" s="133"/>
      <c r="T9556" s="133"/>
      <c r="X9556" s="131"/>
      <c r="Y9556" s="133"/>
      <c r="AJ9556" s="133"/>
      <c r="AO9556" s="135"/>
      <c r="AP9556" s="135"/>
      <c r="BJ9556" s="136"/>
    </row>
    <row r="9557" spans="5:62" ht="14.25" customHeight="1" x14ac:dyDescent="0.25">
      <c r="E9557" s="113"/>
      <c r="H9557" s="133"/>
      <c r="T9557" s="133"/>
      <c r="X9557" s="131"/>
      <c r="Y9557" s="133"/>
      <c r="AJ9557" s="133"/>
      <c r="AO9557" s="135"/>
      <c r="AP9557" s="135"/>
      <c r="BJ9557" s="136"/>
    </row>
    <row r="9558" spans="5:62" ht="14.25" customHeight="1" x14ac:dyDescent="0.25">
      <c r="E9558" s="113"/>
      <c r="H9558" s="133"/>
      <c r="T9558" s="133"/>
      <c r="X9558" s="131"/>
      <c r="Y9558" s="133"/>
      <c r="AJ9558" s="133"/>
      <c r="AO9558" s="135"/>
      <c r="AP9558" s="135"/>
      <c r="BJ9558" s="136"/>
    </row>
    <row r="9559" spans="5:62" ht="14.25" customHeight="1" x14ac:dyDescent="0.25">
      <c r="E9559" s="113"/>
      <c r="H9559" s="133"/>
      <c r="T9559" s="133"/>
      <c r="X9559" s="131"/>
      <c r="Y9559" s="133"/>
      <c r="AJ9559" s="133"/>
      <c r="AO9559" s="135"/>
      <c r="AP9559" s="135"/>
      <c r="BJ9559" s="136"/>
    </row>
    <row r="9560" spans="5:62" ht="14.25" customHeight="1" x14ac:dyDescent="0.25">
      <c r="E9560" s="113"/>
      <c r="H9560" s="133"/>
      <c r="T9560" s="133"/>
      <c r="X9560" s="131"/>
      <c r="Y9560" s="133"/>
      <c r="AJ9560" s="133"/>
      <c r="AO9560" s="135"/>
      <c r="AP9560" s="135"/>
      <c r="BJ9560" s="136"/>
    </row>
    <row r="9561" spans="5:62" ht="14.25" customHeight="1" x14ac:dyDescent="0.25">
      <c r="E9561" s="113"/>
      <c r="H9561" s="133"/>
      <c r="T9561" s="133"/>
      <c r="X9561" s="131"/>
      <c r="Y9561" s="133"/>
      <c r="AJ9561" s="133"/>
      <c r="AO9561" s="135"/>
      <c r="AP9561" s="135"/>
      <c r="BJ9561" s="136"/>
    </row>
    <row r="9562" spans="5:62" ht="14.25" customHeight="1" x14ac:dyDescent="0.25">
      <c r="E9562" s="113"/>
      <c r="H9562" s="133"/>
      <c r="T9562" s="133"/>
      <c r="X9562" s="131"/>
      <c r="Y9562" s="133"/>
      <c r="AJ9562" s="133"/>
      <c r="AO9562" s="135"/>
      <c r="AP9562" s="135"/>
      <c r="BJ9562" s="136"/>
    </row>
    <row r="9563" spans="5:62" ht="14.25" customHeight="1" x14ac:dyDescent="0.25">
      <c r="E9563" s="113"/>
      <c r="H9563" s="133"/>
      <c r="T9563" s="133"/>
      <c r="X9563" s="131"/>
      <c r="Y9563" s="133"/>
      <c r="AJ9563" s="133"/>
      <c r="AO9563" s="135"/>
      <c r="AP9563" s="135"/>
      <c r="BJ9563" s="136"/>
    </row>
    <row r="9564" spans="5:62" ht="14.25" customHeight="1" x14ac:dyDescent="0.25">
      <c r="E9564" s="113"/>
      <c r="H9564" s="133"/>
      <c r="T9564" s="133"/>
      <c r="X9564" s="131"/>
      <c r="Y9564" s="133"/>
      <c r="AJ9564" s="133"/>
      <c r="AO9564" s="135"/>
      <c r="AP9564" s="135"/>
      <c r="BJ9564" s="136"/>
    </row>
    <row r="9565" spans="5:62" ht="14.25" customHeight="1" x14ac:dyDescent="0.25">
      <c r="E9565" s="113"/>
      <c r="H9565" s="133"/>
      <c r="T9565" s="133"/>
      <c r="X9565" s="131"/>
      <c r="Y9565" s="133"/>
      <c r="AJ9565" s="133"/>
      <c r="AO9565" s="135"/>
      <c r="AP9565" s="135"/>
      <c r="BJ9565" s="136"/>
    </row>
    <row r="9566" spans="5:62" ht="14.25" customHeight="1" x14ac:dyDescent="0.25">
      <c r="E9566" s="113"/>
      <c r="H9566" s="133"/>
      <c r="T9566" s="133"/>
      <c r="X9566" s="131"/>
      <c r="Y9566" s="133"/>
      <c r="AJ9566" s="133"/>
      <c r="AO9566" s="135"/>
      <c r="AP9566" s="135"/>
      <c r="BJ9566" s="136"/>
    </row>
    <row r="9567" spans="5:62" ht="14.25" customHeight="1" x14ac:dyDescent="0.25">
      <c r="E9567" s="113"/>
      <c r="H9567" s="133"/>
      <c r="T9567" s="133"/>
      <c r="X9567" s="131"/>
      <c r="Y9567" s="133"/>
      <c r="AJ9567" s="133"/>
      <c r="AO9567" s="135"/>
      <c r="AP9567" s="135"/>
      <c r="BJ9567" s="136"/>
    </row>
    <row r="9568" spans="5:62" ht="14.25" customHeight="1" x14ac:dyDescent="0.25">
      <c r="E9568" s="113"/>
      <c r="H9568" s="133"/>
      <c r="T9568" s="133"/>
      <c r="X9568" s="131"/>
      <c r="Y9568" s="133"/>
      <c r="AJ9568" s="133"/>
      <c r="AO9568" s="135"/>
      <c r="AP9568" s="135"/>
      <c r="BJ9568" s="136"/>
    </row>
    <row r="9569" spans="5:62" ht="14.25" customHeight="1" x14ac:dyDescent="0.25">
      <c r="E9569" s="113"/>
      <c r="H9569" s="133"/>
      <c r="T9569" s="133"/>
      <c r="X9569" s="131"/>
      <c r="Y9569" s="133"/>
      <c r="AJ9569" s="133"/>
      <c r="AO9569" s="135"/>
      <c r="AP9569" s="135"/>
      <c r="BJ9569" s="136"/>
    </row>
    <row r="9570" spans="5:62" ht="14.25" customHeight="1" x14ac:dyDescent="0.25">
      <c r="E9570" s="113"/>
      <c r="H9570" s="133"/>
      <c r="T9570" s="133"/>
      <c r="X9570" s="131"/>
      <c r="Y9570" s="133"/>
      <c r="AJ9570" s="133"/>
      <c r="AO9570" s="135"/>
      <c r="AP9570" s="135"/>
      <c r="BJ9570" s="136"/>
    </row>
    <row r="9571" spans="5:62" ht="14.25" customHeight="1" x14ac:dyDescent="0.25">
      <c r="E9571" s="113"/>
      <c r="H9571" s="133"/>
      <c r="T9571" s="133"/>
      <c r="X9571" s="131"/>
      <c r="Y9571" s="133"/>
      <c r="AJ9571" s="133"/>
      <c r="AO9571" s="135"/>
      <c r="AP9571" s="135"/>
      <c r="BJ9571" s="136"/>
    </row>
    <row r="9572" spans="5:62" ht="14.25" customHeight="1" x14ac:dyDescent="0.25">
      <c r="E9572" s="113"/>
      <c r="H9572" s="133"/>
      <c r="T9572" s="133"/>
      <c r="X9572" s="131"/>
      <c r="Y9572" s="133"/>
      <c r="AJ9572" s="133"/>
      <c r="AO9572" s="135"/>
      <c r="AP9572" s="135"/>
      <c r="BJ9572" s="136"/>
    </row>
    <row r="9573" spans="5:62" ht="14.25" customHeight="1" x14ac:dyDescent="0.25">
      <c r="E9573" s="113"/>
      <c r="H9573" s="133"/>
      <c r="T9573" s="133"/>
      <c r="X9573" s="131"/>
      <c r="Y9573" s="133"/>
      <c r="AJ9573" s="133"/>
      <c r="AO9573" s="135"/>
      <c r="AP9573" s="135"/>
      <c r="BJ9573" s="136"/>
    </row>
    <row r="9574" spans="5:62" ht="14.25" customHeight="1" x14ac:dyDescent="0.25">
      <c r="E9574" s="113"/>
      <c r="H9574" s="133"/>
      <c r="T9574" s="133"/>
      <c r="X9574" s="131"/>
      <c r="Y9574" s="133"/>
      <c r="AJ9574" s="133"/>
      <c r="AO9574" s="135"/>
      <c r="AP9574" s="135"/>
      <c r="BJ9574" s="136"/>
    </row>
    <row r="9575" spans="5:62" ht="14.25" customHeight="1" x14ac:dyDescent="0.25">
      <c r="E9575" s="113"/>
      <c r="H9575" s="133"/>
      <c r="T9575" s="133"/>
      <c r="X9575" s="131"/>
      <c r="Y9575" s="133"/>
      <c r="AJ9575" s="133"/>
      <c r="AO9575" s="135"/>
      <c r="AP9575" s="135"/>
      <c r="BJ9575" s="136"/>
    </row>
    <row r="9576" spans="5:62" ht="14.25" customHeight="1" x14ac:dyDescent="0.25">
      <c r="E9576" s="113"/>
      <c r="H9576" s="133"/>
      <c r="T9576" s="133"/>
      <c r="X9576" s="131"/>
      <c r="Y9576" s="133"/>
      <c r="AJ9576" s="133"/>
      <c r="AO9576" s="135"/>
      <c r="AP9576" s="135"/>
      <c r="BJ9576" s="136"/>
    </row>
    <row r="9577" spans="5:62" ht="14.25" customHeight="1" x14ac:dyDescent="0.25">
      <c r="E9577" s="113"/>
      <c r="H9577" s="133"/>
      <c r="T9577" s="133"/>
      <c r="X9577" s="131"/>
      <c r="Y9577" s="133"/>
      <c r="AJ9577" s="133"/>
      <c r="AO9577" s="135"/>
      <c r="AP9577" s="135"/>
      <c r="BJ9577" s="136"/>
    </row>
    <row r="9578" spans="5:62" ht="14.25" customHeight="1" x14ac:dyDescent="0.25">
      <c r="E9578" s="113"/>
      <c r="H9578" s="133"/>
      <c r="T9578" s="133"/>
      <c r="X9578" s="131"/>
      <c r="Y9578" s="133"/>
      <c r="AJ9578" s="133"/>
      <c r="AO9578" s="135"/>
      <c r="AP9578" s="135"/>
      <c r="BJ9578" s="136"/>
    </row>
    <row r="9579" spans="5:62" ht="14.25" customHeight="1" x14ac:dyDescent="0.25">
      <c r="E9579" s="113"/>
      <c r="H9579" s="133"/>
      <c r="T9579" s="133"/>
      <c r="X9579" s="131"/>
      <c r="Y9579" s="133"/>
      <c r="AJ9579" s="133"/>
      <c r="AO9579" s="135"/>
      <c r="AP9579" s="135"/>
      <c r="BJ9579" s="136"/>
    </row>
    <row r="9580" spans="5:62" ht="14.25" customHeight="1" x14ac:dyDescent="0.25">
      <c r="E9580" s="113"/>
      <c r="H9580" s="133"/>
      <c r="T9580" s="133"/>
      <c r="X9580" s="131"/>
      <c r="Y9580" s="133"/>
      <c r="AJ9580" s="133"/>
      <c r="AO9580" s="135"/>
      <c r="AP9580" s="135"/>
      <c r="BJ9580" s="136"/>
    </row>
    <row r="9581" spans="5:62" ht="14.25" customHeight="1" x14ac:dyDescent="0.25">
      <c r="E9581" s="113"/>
      <c r="H9581" s="133"/>
      <c r="T9581" s="133"/>
      <c r="X9581" s="131"/>
      <c r="Y9581" s="133"/>
      <c r="AJ9581" s="133"/>
      <c r="AO9581" s="135"/>
      <c r="AP9581" s="135"/>
      <c r="BJ9581" s="136"/>
    </row>
    <row r="9582" spans="5:62" ht="14.25" customHeight="1" x14ac:dyDescent="0.25">
      <c r="E9582" s="113"/>
      <c r="H9582" s="133"/>
      <c r="T9582" s="133"/>
      <c r="X9582" s="131"/>
      <c r="Y9582" s="133"/>
      <c r="AJ9582" s="133"/>
      <c r="AO9582" s="135"/>
      <c r="AP9582" s="135"/>
      <c r="BJ9582" s="136"/>
    </row>
    <row r="9583" spans="5:62" ht="14.25" customHeight="1" x14ac:dyDescent="0.25">
      <c r="E9583" s="113"/>
      <c r="H9583" s="133"/>
      <c r="T9583" s="133"/>
      <c r="X9583" s="131"/>
      <c r="Y9583" s="133"/>
      <c r="AJ9583" s="133"/>
      <c r="AO9583" s="135"/>
      <c r="AP9583" s="135"/>
      <c r="BJ9583" s="136"/>
    </row>
    <row r="9584" spans="5:62" ht="14.25" customHeight="1" x14ac:dyDescent="0.25">
      <c r="E9584" s="113"/>
      <c r="H9584" s="133"/>
      <c r="T9584" s="133"/>
      <c r="X9584" s="131"/>
      <c r="Y9584" s="133"/>
      <c r="AJ9584" s="133"/>
      <c r="AO9584" s="135"/>
      <c r="AP9584" s="135"/>
      <c r="BJ9584" s="136"/>
    </row>
    <row r="9585" spans="5:62" ht="14.25" customHeight="1" x14ac:dyDescent="0.25">
      <c r="E9585" s="113"/>
      <c r="H9585" s="133"/>
      <c r="T9585" s="133"/>
      <c r="X9585" s="131"/>
      <c r="Y9585" s="133"/>
      <c r="AJ9585" s="133"/>
      <c r="AO9585" s="135"/>
      <c r="AP9585" s="135"/>
      <c r="BJ9585" s="136"/>
    </row>
    <row r="9586" spans="5:62" ht="14.25" customHeight="1" x14ac:dyDescent="0.25">
      <c r="E9586" s="113"/>
      <c r="H9586" s="133"/>
      <c r="T9586" s="133"/>
      <c r="X9586" s="131"/>
      <c r="Y9586" s="133"/>
      <c r="AJ9586" s="133"/>
      <c r="AO9586" s="135"/>
      <c r="AP9586" s="135"/>
      <c r="BJ9586" s="136"/>
    </row>
    <row r="9587" spans="5:62" ht="14.25" customHeight="1" x14ac:dyDescent="0.25">
      <c r="E9587" s="113"/>
      <c r="H9587" s="133"/>
      <c r="T9587" s="133"/>
      <c r="X9587" s="131"/>
      <c r="Y9587" s="133"/>
      <c r="AJ9587" s="133"/>
      <c r="AO9587" s="135"/>
      <c r="AP9587" s="135"/>
      <c r="BJ9587" s="136"/>
    </row>
    <row r="9588" spans="5:62" ht="14.25" customHeight="1" x14ac:dyDescent="0.25">
      <c r="E9588" s="113"/>
      <c r="H9588" s="133"/>
      <c r="T9588" s="133"/>
      <c r="X9588" s="131"/>
      <c r="Y9588" s="133"/>
      <c r="AJ9588" s="133"/>
      <c r="AO9588" s="135"/>
      <c r="AP9588" s="135"/>
      <c r="BJ9588" s="136"/>
    </row>
    <row r="9589" spans="5:62" ht="14.25" customHeight="1" x14ac:dyDescent="0.25">
      <c r="E9589" s="113"/>
      <c r="H9589" s="133"/>
      <c r="T9589" s="133"/>
      <c r="X9589" s="131"/>
      <c r="Y9589" s="133"/>
      <c r="AJ9589" s="133"/>
      <c r="AO9589" s="135"/>
      <c r="AP9589" s="135"/>
      <c r="BJ9589" s="136"/>
    </row>
    <row r="9590" spans="5:62" ht="14.25" customHeight="1" x14ac:dyDescent="0.25">
      <c r="E9590" s="113"/>
      <c r="H9590" s="133"/>
      <c r="T9590" s="133"/>
      <c r="X9590" s="131"/>
      <c r="Y9590" s="133"/>
      <c r="AJ9590" s="133"/>
      <c r="AO9590" s="135"/>
      <c r="AP9590" s="135"/>
      <c r="BJ9590" s="136"/>
    </row>
    <row r="9591" spans="5:62" ht="14.25" customHeight="1" x14ac:dyDescent="0.25">
      <c r="E9591" s="113"/>
      <c r="H9591" s="133"/>
      <c r="T9591" s="133"/>
      <c r="X9591" s="131"/>
      <c r="Y9591" s="133"/>
      <c r="AJ9591" s="133"/>
      <c r="AO9591" s="135"/>
      <c r="AP9591" s="135"/>
      <c r="BJ9591" s="136"/>
    </row>
    <row r="9592" spans="5:62" ht="14.25" customHeight="1" x14ac:dyDescent="0.25">
      <c r="E9592" s="113"/>
      <c r="H9592" s="133"/>
      <c r="T9592" s="133"/>
      <c r="X9592" s="131"/>
      <c r="Y9592" s="133"/>
      <c r="AJ9592" s="133"/>
      <c r="AO9592" s="135"/>
      <c r="AP9592" s="135"/>
      <c r="BJ9592" s="136"/>
    </row>
    <row r="9593" spans="5:62" ht="14.25" customHeight="1" x14ac:dyDescent="0.25">
      <c r="E9593" s="113"/>
      <c r="H9593" s="133"/>
      <c r="T9593" s="133"/>
      <c r="X9593" s="131"/>
      <c r="Y9593" s="133"/>
      <c r="AJ9593" s="133"/>
      <c r="AO9593" s="135"/>
      <c r="AP9593" s="135"/>
      <c r="BJ9593" s="136"/>
    </row>
    <row r="9594" spans="5:62" ht="14.25" customHeight="1" x14ac:dyDescent="0.25">
      <c r="E9594" s="113"/>
      <c r="H9594" s="133"/>
      <c r="T9594" s="133"/>
      <c r="X9594" s="131"/>
      <c r="Y9594" s="133"/>
      <c r="AJ9594" s="133"/>
      <c r="AO9594" s="135"/>
      <c r="AP9594" s="135"/>
      <c r="BJ9594" s="136"/>
    </row>
    <row r="9595" spans="5:62" ht="14.25" customHeight="1" x14ac:dyDescent="0.25">
      <c r="E9595" s="113"/>
      <c r="H9595" s="133"/>
      <c r="T9595" s="133"/>
      <c r="X9595" s="131"/>
      <c r="Y9595" s="133"/>
      <c r="AJ9595" s="133"/>
      <c r="AO9595" s="135"/>
      <c r="AP9595" s="135"/>
      <c r="BJ9595" s="136"/>
    </row>
    <row r="9596" spans="5:62" ht="14.25" customHeight="1" x14ac:dyDescent="0.25">
      <c r="E9596" s="113"/>
      <c r="H9596" s="133"/>
      <c r="T9596" s="133"/>
      <c r="X9596" s="131"/>
      <c r="Y9596" s="133"/>
      <c r="AJ9596" s="133"/>
      <c r="AO9596" s="135"/>
      <c r="AP9596" s="135"/>
      <c r="BJ9596" s="136"/>
    </row>
    <row r="9597" spans="5:62" ht="14.25" customHeight="1" x14ac:dyDescent="0.25">
      <c r="E9597" s="113"/>
      <c r="H9597" s="133"/>
      <c r="T9597" s="133"/>
      <c r="X9597" s="131"/>
      <c r="Y9597" s="133"/>
      <c r="AJ9597" s="133"/>
      <c r="AO9597" s="135"/>
      <c r="AP9597" s="135"/>
      <c r="BJ9597" s="136"/>
    </row>
    <row r="9598" spans="5:62" ht="14.25" customHeight="1" x14ac:dyDescent="0.25">
      <c r="E9598" s="113"/>
      <c r="H9598" s="133"/>
      <c r="T9598" s="133"/>
      <c r="X9598" s="131"/>
      <c r="Y9598" s="133"/>
      <c r="AJ9598" s="133"/>
      <c r="AO9598" s="135"/>
      <c r="AP9598" s="135"/>
      <c r="BJ9598" s="136"/>
    </row>
    <row r="9599" spans="5:62" ht="14.25" customHeight="1" x14ac:dyDescent="0.25">
      <c r="E9599" s="113"/>
      <c r="H9599" s="133"/>
      <c r="T9599" s="133"/>
      <c r="X9599" s="131"/>
      <c r="Y9599" s="133"/>
      <c r="AJ9599" s="133"/>
      <c r="AO9599" s="135"/>
      <c r="AP9599" s="135"/>
      <c r="BJ9599" s="136"/>
    </row>
    <row r="9600" spans="5:62" ht="14.25" customHeight="1" x14ac:dyDescent="0.25">
      <c r="E9600" s="113"/>
      <c r="H9600" s="133"/>
      <c r="T9600" s="133"/>
      <c r="X9600" s="131"/>
      <c r="Y9600" s="133"/>
      <c r="AJ9600" s="133"/>
      <c r="AO9600" s="135"/>
      <c r="AP9600" s="135"/>
      <c r="BJ9600" s="136"/>
    </row>
    <row r="9601" spans="5:62" ht="14.25" customHeight="1" x14ac:dyDescent="0.25">
      <c r="E9601" s="113"/>
      <c r="H9601" s="133"/>
      <c r="T9601" s="133"/>
      <c r="X9601" s="131"/>
      <c r="Y9601" s="133"/>
      <c r="AJ9601" s="133"/>
      <c r="AO9601" s="135"/>
      <c r="AP9601" s="135"/>
      <c r="BJ9601" s="136"/>
    </row>
    <row r="9602" spans="5:62" ht="14.25" customHeight="1" x14ac:dyDescent="0.25">
      <c r="E9602" s="113"/>
      <c r="H9602" s="133"/>
      <c r="T9602" s="133"/>
      <c r="X9602" s="131"/>
      <c r="Y9602" s="133"/>
      <c r="AJ9602" s="133"/>
      <c r="AO9602" s="135"/>
      <c r="AP9602" s="135"/>
      <c r="BJ9602" s="136"/>
    </row>
    <row r="9603" spans="5:62" ht="14.25" customHeight="1" x14ac:dyDescent="0.25">
      <c r="E9603" s="113"/>
      <c r="H9603" s="133"/>
      <c r="T9603" s="133"/>
      <c r="X9603" s="131"/>
      <c r="Y9603" s="133"/>
      <c r="AJ9603" s="133"/>
      <c r="AO9603" s="135"/>
      <c r="AP9603" s="135"/>
      <c r="BJ9603" s="136"/>
    </row>
    <row r="9604" spans="5:62" ht="14.25" customHeight="1" x14ac:dyDescent="0.25">
      <c r="E9604" s="113"/>
      <c r="H9604" s="133"/>
      <c r="T9604" s="133"/>
      <c r="X9604" s="131"/>
      <c r="Y9604" s="133"/>
      <c r="AJ9604" s="133"/>
      <c r="AO9604" s="135"/>
      <c r="AP9604" s="135"/>
      <c r="BJ9604" s="136"/>
    </row>
    <row r="9605" spans="5:62" ht="14.25" customHeight="1" x14ac:dyDescent="0.25">
      <c r="E9605" s="113"/>
      <c r="H9605" s="133"/>
      <c r="T9605" s="133"/>
      <c r="X9605" s="131"/>
      <c r="Y9605" s="133"/>
      <c r="AJ9605" s="133"/>
      <c r="AO9605" s="135"/>
      <c r="AP9605" s="135"/>
      <c r="BJ9605" s="136"/>
    </row>
    <row r="9606" spans="5:62" ht="14.25" customHeight="1" x14ac:dyDescent="0.25">
      <c r="E9606" s="113"/>
      <c r="H9606" s="133"/>
      <c r="T9606" s="133"/>
      <c r="X9606" s="131"/>
      <c r="Y9606" s="133"/>
      <c r="AJ9606" s="133"/>
      <c r="AO9606" s="135"/>
      <c r="AP9606" s="135"/>
      <c r="BJ9606" s="136"/>
    </row>
    <row r="9607" spans="5:62" ht="14.25" customHeight="1" x14ac:dyDescent="0.25">
      <c r="E9607" s="113"/>
      <c r="H9607" s="133"/>
      <c r="T9607" s="133"/>
      <c r="X9607" s="131"/>
      <c r="Y9607" s="133"/>
      <c r="AJ9607" s="133"/>
      <c r="AO9607" s="135"/>
      <c r="AP9607" s="135"/>
      <c r="BJ9607" s="136"/>
    </row>
    <row r="9608" spans="5:62" ht="14.25" customHeight="1" x14ac:dyDescent="0.25">
      <c r="E9608" s="113"/>
      <c r="H9608" s="133"/>
      <c r="T9608" s="133"/>
      <c r="X9608" s="131"/>
      <c r="Y9608" s="133"/>
      <c r="AJ9608" s="133"/>
      <c r="AO9608" s="135"/>
      <c r="AP9608" s="135"/>
      <c r="BJ9608" s="136"/>
    </row>
    <row r="9609" spans="5:62" ht="14.25" customHeight="1" x14ac:dyDescent="0.25">
      <c r="E9609" s="113"/>
      <c r="H9609" s="133"/>
      <c r="T9609" s="133"/>
      <c r="X9609" s="131"/>
      <c r="Y9609" s="133"/>
      <c r="AJ9609" s="133"/>
      <c r="AO9609" s="135"/>
      <c r="AP9609" s="135"/>
      <c r="BJ9609" s="136"/>
    </row>
    <row r="9610" spans="5:62" ht="14.25" customHeight="1" x14ac:dyDescent="0.25">
      <c r="E9610" s="113"/>
      <c r="H9610" s="133"/>
      <c r="T9610" s="133"/>
      <c r="X9610" s="131"/>
      <c r="Y9610" s="133"/>
      <c r="AJ9610" s="133"/>
      <c r="AO9610" s="135"/>
      <c r="AP9610" s="135"/>
      <c r="BJ9610" s="136"/>
    </row>
    <row r="9611" spans="5:62" ht="14.25" customHeight="1" x14ac:dyDescent="0.25">
      <c r="E9611" s="113"/>
      <c r="H9611" s="133"/>
      <c r="T9611" s="133"/>
      <c r="X9611" s="131"/>
      <c r="Y9611" s="133"/>
      <c r="AJ9611" s="133"/>
      <c r="AO9611" s="135"/>
      <c r="AP9611" s="135"/>
      <c r="BJ9611" s="136"/>
    </row>
    <row r="9612" spans="5:62" ht="14.25" customHeight="1" x14ac:dyDescent="0.25">
      <c r="E9612" s="113"/>
      <c r="H9612" s="133"/>
      <c r="T9612" s="133"/>
      <c r="X9612" s="131"/>
      <c r="Y9612" s="133"/>
      <c r="AJ9612" s="133"/>
      <c r="AO9612" s="135"/>
      <c r="AP9612" s="135"/>
      <c r="BJ9612" s="136"/>
    </row>
    <row r="9613" spans="5:62" ht="14.25" customHeight="1" x14ac:dyDescent="0.25">
      <c r="E9613" s="113"/>
      <c r="H9613" s="133"/>
      <c r="T9613" s="133"/>
      <c r="X9613" s="131"/>
      <c r="Y9613" s="133"/>
      <c r="AJ9613" s="133"/>
      <c r="AO9613" s="135"/>
      <c r="AP9613" s="135"/>
      <c r="BJ9613" s="136"/>
    </row>
    <row r="9614" spans="5:62" ht="14.25" customHeight="1" x14ac:dyDescent="0.25">
      <c r="E9614" s="113"/>
      <c r="H9614" s="133"/>
      <c r="T9614" s="133"/>
      <c r="X9614" s="131"/>
      <c r="Y9614" s="133"/>
      <c r="AJ9614" s="133"/>
      <c r="AO9614" s="135"/>
      <c r="AP9614" s="135"/>
      <c r="BJ9614" s="136"/>
    </row>
    <row r="9615" spans="5:62" ht="14.25" customHeight="1" x14ac:dyDescent="0.25">
      <c r="E9615" s="113"/>
      <c r="H9615" s="133"/>
      <c r="T9615" s="133"/>
      <c r="X9615" s="131"/>
      <c r="Y9615" s="133"/>
      <c r="AJ9615" s="133"/>
      <c r="AO9615" s="135"/>
      <c r="AP9615" s="135"/>
      <c r="BJ9615" s="136"/>
    </row>
    <row r="9616" spans="5:62" ht="14.25" customHeight="1" x14ac:dyDescent="0.25">
      <c r="E9616" s="113"/>
      <c r="H9616" s="133"/>
      <c r="T9616" s="133"/>
      <c r="X9616" s="131"/>
      <c r="Y9616" s="133"/>
      <c r="AJ9616" s="133"/>
      <c r="AO9616" s="135"/>
      <c r="AP9616" s="135"/>
      <c r="BJ9616" s="136"/>
    </row>
    <row r="9617" spans="5:62" ht="14.25" customHeight="1" x14ac:dyDescent="0.25">
      <c r="E9617" s="113"/>
      <c r="H9617" s="133"/>
      <c r="T9617" s="133"/>
      <c r="X9617" s="131"/>
      <c r="Y9617" s="133"/>
      <c r="AJ9617" s="133"/>
      <c r="AO9617" s="135"/>
      <c r="AP9617" s="135"/>
      <c r="BJ9617" s="136"/>
    </row>
    <row r="9618" spans="5:62" ht="14.25" customHeight="1" x14ac:dyDescent="0.25">
      <c r="E9618" s="113"/>
      <c r="H9618" s="133"/>
      <c r="T9618" s="133"/>
      <c r="X9618" s="131"/>
      <c r="Y9618" s="133"/>
      <c r="AJ9618" s="133"/>
      <c r="AO9618" s="135"/>
      <c r="AP9618" s="135"/>
      <c r="BJ9618" s="136"/>
    </row>
    <row r="9619" spans="5:62" ht="14.25" customHeight="1" x14ac:dyDescent="0.25">
      <c r="E9619" s="113"/>
      <c r="H9619" s="133"/>
      <c r="T9619" s="133"/>
      <c r="X9619" s="131"/>
      <c r="Y9619" s="133"/>
      <c r="AJ9619" s="133"/>
      <c r="AO9619" s="135"/>
      <c r="AP9619" s="135"/>
      <c r="BJ9619" s="136"/>
    </row>
    <row r="9620" spans="5:62" ht="14.25" customHeight="1" x14ac:dyDescent="0.25">
      <c r="E9620" s="113"/>
      <c r="H9620" s="133"/>
      <c r="T9620" s="133"/>
      <c r="X9620" s="131"/>
      <c r="Y9620" s="133"/>
      <c r="AJ9620" s="133"/>
      <c r="AO9620" s="135"/>
      <c r="AP9620" s="135"/>
      <c r="BJ9620" s="136"/>
    </row>
    <row r="9621" spans="5:62" ht="14.25" customHeight="1" x14ac:dyDescent="0.25">
      <c r="E9621" s="113"/>
      <c r="H9621" s="133"/>
      <c r="T9621" s="133"/>
      <c r="X9621" s="131"/>
      <c r="Y9621" s="133"/>
      <c r="AJ9621" s="133"/>
      <c r="AO9621" s="135"/>
      <c r="AP9621" s="135"/>
      <c r="BJ9621" s="136"/>
    </row>
    <row r="9622" spans="5:62" ht="14.25" customHeight="1" x14ac:dyDescent="0.25">
      <c r="E9622" s="113"/>
      <c r="H9622" s="133"/>
      <c r="T9622" s="133"/>
      <c r="X9622" s="131"/>
      <c r="Y9622" s="133"/>
      <c r="AJ9622" s="133"/>
      <c r="AO9622" s="135"/>
      <c r="AP9622" s="135"/>
      <c r="BJ9622" s="136"/>
    </row>
    <row r="9623" spans="5:62" ht="14.25" customHeight="1" x14ac:dyDescent="0.25">
      <c r="E9623" s="113"/>
      <c r="H9623" s="133"/>
      <c r="T9623" s="133"/>
      <c r="X9623" s="131"/>
      <c r="Y9623" s="133"/>
      <c r="AJ9623" s="133"/>
      <c r="AO9623" s="135"/>
      <c r="AP9623" s="135"/>
      <c r="BJ9623" s="136"/>
    </row>
    <row r="9624" spans="5:62" ht="14.25" customHeight="1" x14ac:dyDescent="0.25">
      <c r="E9624" s="113"/>
      <c r="H9624" s="133"/>
      <c r="T9624" s="133"/>
      <c r="X9624" s="131"/>
      <c r="Y9624" s="133"/>
      <c r="AJ9624" s="133"/>
      <c r="AO9624" s="135"/>
      <c r="AP9624" s="135"/>
      <c r="BJ9624" s="136"/>
    </row>
    <row r="9625" spans="5:62" ht="14.25" customHeight="1" x14ac:dyDescent="0.25">
      <c r="E9625" s="113"/>
      <c r="H9625" s="133"/>
      <c r="T9625" s="133"/>
      <c r="X9625" s="131"/>
      <c r="Y9625" s="133"/>
      <c r="AJ9625" s="133"/>
      <c r="AO9625" s="135"/>
      <c r="AP9625" s="135"/>
      <c r="BJ9625" s="136"/>
    </row>
    <row r="9626" spans="5:62" ht="14.25" customHeight="1" x14ac:dyDescent="0.25">
      <c r="E9626" s="113"/>
      <c r="H9626" s="133"/>
      <c r="T9626" s="133"/>
      <c r="X9626" s="131"/>
      <c r="Y9626" s="133"/>
      <c r="AJ9626" s="133"/>
      <c r="AO9626" s="135"/>
      <c r="AP9626" s="135"/>
      <c r="BJ9626" s="136"/>
    </row>
    <row r="9627" spans="5:62" ht="14.25" customHeight="1" x14ac:dyDescent="0.25">
      <c r="E9627" s="113"/>
      <c r="H9627" s="133"/>
      <c r="T9627" s="133"/>
      <c r="X9627" s="131"/>
      <c r="Y9627" s="133"/>
      <c r="AJ9627" s="133"/>
      <c r="AO9627" s="135"/>
      <c r="AP9627" s="135"/>
      <c r="BJ9627" s="136"/>
    </row>
    <row r="9628" spans="5:62" ht="14.25" customHeight="1" x14ac:dyDescent="0.25">
      <c r="E9628" s="113"/>
      <c r="H9628" s="133"/>
      <c r="T9628" s="133"/>
      <c r="X9628" s="131"/>
      <c r="Y9628" s="133"/>
      <c r="AJ9628" s="133"/>
      <c r="AO9628" s="135"/>
      <c r="AP9628" s="135"/>
      <c r="BJ9628" s="136"/>
    </row>
    <row r="9629" spans="5:62" ht="14.25" customHeight="1" x14ac:dyDescent="0.25">
      <c r="E9629" s="113"/>
      <c r="H9629" s="133"/>
      <c r="T9629" s="133"/>
      <c r="X9629" s="131"/>
      <c r="Y9629" s="133"/>
      <c r="AJ9629" s="133"/>
      <c r="AO9629" s="135"/>
      <c r="AP9629" s="135"/>
      <c r="BJ9629" s="136"/>
    </row>
    <row r="9630" spans="5:62" ht="14.25" customHeight="1" x14ac:dyDescent="0.25">
      <c r="E9630" s="113"/>
      <c r="H9630" s="133"/>
      <c r="T9630" s="133"/>
      <c r="X9630" s="131"/>
      <c r="Y9630" s="133"/>
      <c r="AJ9630" s="133"/>
      <c r="AO9630" s="135"/>
      <c r="AP9630" s="135"/>
      <c r="BJ9630" s="136"/>
    </row>
    <row r="9631" spans="5:62" ht="14.25" customHeight="1" x14ac:dyDescent="0.25">
      <c r="E9631" s="113"/>
      <c r="H9631" s="133"/>
      <c r="T9631" s="133"/>
      <c r="X9631" s="131"/>
      <c r="Y9631" s="133"/>
      <c r="AJ9631" s="133"/>
      <c r="AO9631" s="135"/>
      <c r="AP9631" s="135"/>
      <c r="BJ9631" s="136"/>
    </row>
    <row r="9632" spans="5:62" ht="14.25" customHeight="1" x14ac:dyDescent="0.25">
      <c r="E9632" s="113"/>
      <c r="H9632" s="133"/>
      <c r="T9632" s="133"/>
      <c r="X9632" s="131"/>
      <c r="Y9632" s="133"/>
      <c r="AJ9632" s="133"/>
      <c r="AO9632" s="135"/>
      <c r="AP9632" s="135"/>
      <c r="BJ9632" s="136"/>
    </row>
    <row r="9633" spans="5:62" ht="14.25" customHeight="1" x14ac:dyDescent="0.25">
      <c r="E9633" s="113"/>
      <c r="H9633" s="133"/>
      <c r="T9633" s="133"/>
      <c r="X9633" s="131"/>
      <c r="Y9633" s="133"/>
      <c r="AJ9633" s="133"/>
      <c r="AO9633" s="135"/>
      <c r="AP9633" s="135"/>
      <c r="BJ9633" s="136"/>
    </row>
    <row r="9634" spans="5:62" ht="14.25" customHeight="1" x14ac:dyDescent="0.25">
      <c r="E9634" s="113"/>
      <c r="H9634" s="133"/>
      <c r="T9634" s="133"/>
      <c r="X9634" s="131"/>
      <c r="Y9634" s="133"/>
      <c r="AJ9634" s="133"/>
      <c r="AO9634" s="135"/>
      <c r="AP9634" s="135"/>
      <c r="BJ9634" s="136"/>
    </row>
    <row r="9635" spans="5:62" ht="14.25" customHeight="1" x14ac:dyDescent="0.25">
      <c r="E9635" s="113"/>
      <c r="H9635" s="133"/>
      <c r="T9635" s="133"/>
      <c r="X9635" s="131"/>
      <c r="Y9635" s="133"/>
      <c r="AJ9635" s="133"/>
      <c r="AO9635" s="135"/>
      <c r="AP9635" s="135"/>
      <c r="BJ9635" s="136"/>
    </row>
    <row r="9636" spans="5:62" ht="14.25" customHeight="1" x14ac:dyDescent="0.25">
      <c r="E9636" s="113"/>
      <c r="H9636" s="133"/>
      <c r="T9636" s="133"/>
      <c r="X9636" s="131"/>
      <c r="Y9636" s="133"/>
      <c r="AJ9636" s="133"/>
      <c r="AO9636" s="135"/>
      <c r="AP9636" s="135"/>
      <c r="BJ9636" s="136"/>
    </row>
    <row r="9637" spans="5:62" ht="14.25" customHeight="1" x14ac:dyDescent="0.25">
      <c r="E9637" s="113"/>
      <c r="H9637" s="133"/>
      <c r="T9637" s="133"/>
      <c r="X9637" s="131"/>
      <c r="Y9637" s="133"/>
      <c r="AJ9637" s="133"/>
      <c r="AO9637" s="135"/>
      <c r="AP9637" s="135"/>
      <c r="BJ9637" s="136"/>
    </row>
    <row r="9638" spans="5:62" ht="14.25" customHeight="1" x14ac:dyDescent="0.25">
      <c r="E9638" s="113"/>
      <c r="H9638" s="133"/>
      <c r="T9638" s="133"/>
      <c r="X9638" s="131"/>
      <c r="Y9638" s="133"/>
      <c r="AJ9638" s="133"/>
      <c r="AO9638" s="135"/>
      <c r="AP9638" s="135"/>
      <c r="BJ9638" s="136"/>
    </row>
    <row r="9639" spans="5:62" ht="14.25" customHeight="1" x14ac:dyDescent="0.25">
      <c r="E9639" s="113"/>
      <c r="H9639" s="133"/>
      <c r="T9639" s="133"/>
      <c r="X9639" s="131"/>
      <c r="Y9639" s="133"/>
      <c r="AJ9639" s="133"/>
      <c r="AO9639" s="135"/>
      <c r="AP9639" s="135"/>
      <c r="BJ9639" s="136"/>
    </row>
    <row r="9640" spans="5:62" ht="14.25" customHeight="1" x14ac:dyDescent="0.25">
      <c r="E9640" s="113"/>
      <c r="H9640" s="133"/>
      <c r="T9640" s="133"/>
      <c r="X9640" s="131"/>
      <c r="Y9640" s="133"/>
      <c r="AJ9640" s="133"/>
      <c r="AO9640" s="135"/>
      <c r="AP9640" s="135"/>
      <c r="BJ9640" s="136"/>
    </row>
    <row r="9641" spans="5:62" ht="14.25" customHeight="1" x14ac:dyDescent="0.25">
      <c r="E9641" s="113"/>
      <c r="H9641" s="133"/>
      <c r="T9641" s="133"/>
      <c r="X9641" s="131"/>
      <c r="Y9641" s="133"/>
      <c r="AJ9641" s="133"/>
      <c r="AO9641" s="135"/>
      <c r="AP9641" s="135"/>
      <c r="BJ9641" s="136"/>
    </row>
    <row r="9642" spans="5:62" ht="14.25" customHeight="1" x14ac:dyDescent="0.25">
      <c r="E9642" s="113"/>
      <c r="H9642" s="133"/>
      <c r="T9642" s="133"/>
      <c r="X9642" s="131"/>
      <c r="Y9642" s="133"/>
      <c r="AJ9642" s="133"/>
      <c r="AO9642" s="135"/>
      <c r="AP9642" s="135"/>
      <c r="BJ9642" s="136"/>
    </row>
    <row r="9643" spans="5:62" ht="14.25" customHeight="1" x14ac:dyDescent="0.25">
      <c r="E9643" s="113"/>
      <c r="H9643" s="133"/>
      <c r="T9643" s="133"/>
      <c r="X9643" s="131"/>
      <c r="Y9643" s="133"/>
      <c r="AJ9643" s="133"/>
      <c r="AO9643" s="135"/>
      <c r="AP9643" s="135"/>
      <c r="BJ9643" s="136"/>
    </row>
    <row r="9644" spans="5:62" ht="14.25" customHeight="1" x14ac:dyDescent="0.25">
      <c r="E9644" s="113"/>
      <c r="H9644" s="133"/>
      <c r="T9644" s="133"/>
      <c r="X9644" s="131"/>
      <c r="Y9644" s="133"/>
      <c r="AJ9644" s="133"/>
      <c r="AO9644" s="135"/>
      <c r="AP9644" s="135"/>
      <c r="BJ9644" s="136"/>
    </row>
    <row r="9645" spans="5:62" ht="14.25" customHeight="1" x14ac:dyDescent="0.25">
      <c r="E9645" s="113"/>
      <c r="H9645" s="133"/>
      <c r="T9645" s="133"/>
      <c r="X9645" s="131"/>
      <c r="Y9645" s="133"/>
      <c r="AJ9645" s="133"/>
      <c r="AO9645" s="135"/>
      <c r="AP9645" s="135"/>
      <c r="BJ9645" s="136"/>
    </row>
    <row r="9646" spans="5:62" ht="14.25" customHeight="1" x14ac:dyDescent="0.25">
      <c r="E9646" s="113"/>
      <c r="H9646" s="133"/>
      <c r="T9646" s="133"/>
      <c r="X9646" s="131"/>
      <c r="Y9646" s="133"/>
      <c r="AJ9646" s="133"/>
      <c r="AO9646" s="135"/>
      <c r="AP9646" s="135"/>
      <c r="BJ9646" s="136"/>
    </row>
    <row r="9647" spans="5:62" ht="14.25" customHeight="1" x14ac:dyDescent="0.25">
      <c r="E9647" s="113"/>
      <c r="H9647" s="133"/>
      <c r="T9647" s="133"/>
      <c r="X9647" s="131"/>
      <c r="Y9647" s="133"/>
      <c r="AJ9647" s="133"/>
      <c r="AO9647" s="135"/>
      <c r="AP9647" s="135"/>
      <c r="BJ9647" s="136"/>
    </row>
    <row r="9648" spans="5:62" ht="14.25" customHeight="1" x14ac:dyDescent="0.25">
      <c r="E9648" s="113"/>
      <c r="H9648" s="133"/>
      <c r="T9648" s="133"/>
      <c r="X9648" s="131"/>
      <c r="Y9648" s="133"/>
      <c r="AJ9648" s="133"/>
      <c r="AO9648" s="135"/>
      <c r="AP9648" s="135"/>
      <c r="BJ9648" s="136"/>
    </row>
    <row r="9649" spans="5:62" ht="14.25" customHeight="1" x14ac:dyDescent="0.25">
      <c r="E9649" s="113"/>
      <c r="H9649" s="133"/>
      <c r="T9649" s="133"/>
      <c r="X9649" s="131"/>
      <c r="Y9649" s="133"/>
      <c r="AJ9649" s="133"/>
      <c r="AO9649" s="135"/>
      <c r="AP9649" s="135"/>
      <c r="BJ9649" s="136"/>
    </row>
    <row r="9650" spans="5:62" ht="14.25" customHeight="1" x14ac:dyDescent="0.25">
      <c r="E9650" s="113"/>
      <c r="H9650" s="133"/>
      <c r="T9650" s="133"/>
      <c r="X9650" s="131"/>
      <c r="Y9650" s="133"/>
      <c r="AJ9650" s="133"/>
      <c r="AO9650" s="135"/>
      <c r="AP9650" s="135"/>
      <c r="BJ9650" s="136"/>
    </row>
    <row r="9651" spans="5:62" ht="14.25" customHeight="1" x14ac:dyDescent="0.25">
      <c r="E9651" s="113"/>
      <c r="H9651" s="133"/>
      <c r="T9651" s="133"/>
      <c r="X9651" s="131"/>
      <c r="Y9651" s="133"/>
      <c r="AJ9651" s="133"/>
      <c r="AO9651" s="135"/>
      <c r="AP9651" s="135"/>
      <c r="BJ9651" s="136"/>
    </row>
    <row r="9652" spans="5:62" ht="14.25" customHeight="1" x14ac:dyDescent="0.25">
      <c r="E9652" s="113"/>
      <c r="H9652" s="133"/>
      <c r="T9652" s="133"/>
      <c r="X9652" s="131"/>
      <c r="Y9652" s="133"/>
      <c r="AJ9652" s="133"/>
      <c r="AO9652" s="135"/>
      <c r="AP9652" s="135"/>
      <c r="BJ9652" s="136"/>
    </row>
    <row r="9653" spans="5:62" ht="14.25" customHeight="1" x14ac:dyDescent="0.25">
      <c r="E9653" s="113"/>
      <c r="H9653" s="133"/>
      <c r="T9653" s="133"/>
      <c r="X9653" s="131"/>
      <c r="Y9653" s="133"/>
      <c r="AJ9653" s="133"/>
      <c r="AO9653" s="135"/>
      <c r="AP9653" s="135"/>
      <c r="BJ9653" s="136"/>
    </row>
    <row r="9654" spans="5:62" ht="14.25" customHeight="1" x14ac:dyDescent="0.25">
      <c r="E9654" s="113"/>
      <c r="H9654" s="133"/>
      <c r="T9654" s="133"/>
      <c r="X9654" s="131"/>
      <c r="Y9654" s="133"/>
      <c r="AJ9654" s="133"/>
      <c r="AO9654" s="135"/>
      <c r="AP9654" s="135"/>
      <c r="BJ9654" s="136"/>
    </row>
    <row r="9655" spans="5:62" ht="14.25" customHeight="1" x14ac:dyDescent="0.25">
      <c r="E9655" s="113"/>
      <c r="H9655" s="133"/>
      <c r="T9655" s="133"/>
      <c r="X9655" s="131"/>
      <c r="Y9655" s="133"/>
      <c r="AJ9655" s="133"/>
      <c r="AO9655" s="135"/>
      <c r="AP9655" s="135"/>
      <c r="BJ9655" s="136"/>
    </row>
    <row r="9656" spans="5:62" ht="14.25" customHeight="1" x14ac:dyDescent="0.25">
      <c r="E9656" s="113"/>
      <c r="H9656" s="133"/>
      <c r="T9656" s="133"/>
      <c r="X9656" s="131"/>
      <c r="Y9656" s="133"/>
      <c r="AJ9656" s="133"/>
      <c r="AO9656" s="135"/>
      <c r="AP9656" s="135"/>
      <c r="BJ9656" s="136"/>
    </row>
    <row r="9657" spans="5:62" ht="14.25" customHeight="1" x14ac:dyDescent="0.25">
      <c r="E9657" s="113"/>
      <c r="H9657" s="133"/>
      <c r="T9657" s="133"/>
      <c r="X9657" s="131"/>
      <c r="Y9657" s="133"/>
      <c r="AJ9657" s="133"/>
      <c r="AO9657" s="135"/>
      <c r="AP9657" s="135"/>
      <c r="BJ9657" s="136"/>
    </row>
    <row r="9658" spans="5:62" ht="14.25" customHeight="1" x14ac:dyDescent="0.25">
      <c r="E9658" s="113"/>
      <c r="H9658" s="133"/>
      <c r="T9658" s="133"/>
      <c r="X9658" s="131"/>
      <c r="Y9658" s="133"/>
      <c r="AJ9658" s="133"/>
      <c r="AO9658" s="135"/>
      <c r="AP9658" s="135"/>
      <c r="BJ9658" s="136"/>
    </row>
    <row r="9659" spans="5:62" ht="14.25" customHeight="1" x14ac:dyDescent="0.25">
      <c r="E9659" s="113"/>
      <c r="H9659" s="133"/>
      <c r="T9659" s="133"/>
      <c r="X9659" s="131"/>
      <c r="Y9659" s="133"/>
      <c r="AJ9659" s="133"/>
      <c r="AO9659" s="135"/>
      <c r="AP9659" s="135"/>
      <c r="BJ9659" s="136"/>
    </row>
    <row r="9660" spans="5:62" ht="14.25" customHeight="1" x14ac:dyDescent="0.25">
      <c r="E9660" s="113"/>
      <c r="H9660" s="133"/>
      <c r="T9660" s="133"/>
      <c r="X9660" s="131"/>
      <c r="Y9660" s="133"/>
      <c r="AJ9660" s="133"/>
      <c r="AO9660" s="135"/>
      <c r="AP9660" s="135"/>
      <c r="BJ9660" s="136"/>
    </row>
    <row r="9661" spans="5:62" ht="14.25" customHeight="1" x14ac:dyDescent="0.25">
      <c r="E9661" s="113"/>
      <c r="H9661" s="133"/>
      <c r="T9661" s="133"/>
      <c r="X9661" s="131"/>
      <c r="Y9661" s="133"/>
      <c r="AJ9661" s="133"/>
      <c r="AO9661" s="135"/>
      <c r="AP9661" s="135"/>
      <c r="BJ9661" s="136"/>
    </row>
    <row r="9662" spans="5:62" ht="14.25" customHeight="1" x14ac:dyDescent="0.25">
      <c r="E9662" s="113"/>
      <c r="H9662" s="133"/>
      <c r="T9662" s="133"/>
      <c r="X9662" s="131"/>
      <c r="Y9662" s="133"/>
      <c r="AJ9662" s="133"/>
      <c r="AO9662" s="135"/>
      <c r="AP9662" s="135"/>
      <c r="BJ9662" s="136"/>
    </row>
    <row r="9663" spans="5:62" ht="14.25" customHeight="1" x14ac:dyDescent="0.25">
      <c r="E9663" s="113"/>
      <c r="H9663" s="133"/>
      <c r="T9663" s="133"/>
      <c r="X9663" s="131"/>
      <c r="Y9663" s="133"/>
      <c r="AJ9663" s="133"/>
      <c r="AO9663" s="135"/>
      <c r="AP9663" s="135"/>
      <c r="BJ9663" s="136"/>
    </row>
    <row r="9664" spans="5:62" ht="14.25" customHeight="1" x14ac:dyDescent="0.25">
      <c r="E9664" s="113"/>
      <c r="H9664" s="133"/>
      <c r="T9664" s="133"/>
      <c r="X9664" s="131"/>
      <c r="Y9664" s="133"/>
      <c r="AJ9664" s="133"/>
      <c r="AO9664" s="135"/>
      <c r="AP9664" s="135"/>
      <c r="BJ9664" s="136"/>
    </row>
    <row r="9665" spans="5:62" ht="14.25" customHeight="1" x14ac:dyDescent="0.25">
      <c r="E9665" s="113"/>
      <c r="H9665" s="133"/>
      <c r="T9665" s="133"/>
      <c r="X9665" s="131"/>
      <c r="Y9665" s="133"/>
      <c r="AJ9665" s="133"/>
      <c r="AO9665" s="135"/>
      <c r="AP9665" s="135"/>
      <c r="BJ9665" s="136"/>
    </row>
    <row r="9666" spans="5:62" ht="14.25" customHeight="1" x14ac:dyDescent="0.25">
      <c r="E9666" s="113"/>
      <c r="H9666" s="133"/>
      <c r="T9666" s="133"/>
      <c r="X9666" s="131"/>
      <c r="Y9666" s="133"/>
      <c r="AJ9666" s="133"/>
      <c r="AO9666" s="135"/>
      <c r="AP9666" s="135"/>
      <c r="BJ9666" s="136"/>
    </row>
    <row r="9667" spans="5:62" ht="14.25" customHeight="1" x14ac:dyDescent="0.25">
      <c r="E9667" s="113"/>
      <c r="H9667" s="133"/>
      <c r="T9667" s="133"/>
      <c r="X9667" s="131"/>
      <c r="Y9667" s="133"/>
      <c r="AJ9667" s="133"/>
      <c r="AO9667" s="135"/>
      <c r="AP9667" s="135"/>
      <c r="BJ9667" s="136"/>
    </row>
    <row r="9668" spans="5:62" ht="14.25" customHeight="1" x14ac:dyDescent="0.25">
      <c r="E9668" s="113"/>
      <c r="H9668" s="133"/>
      <c r="T9668" s="133"/>
      <c r="X9668" s="131"/>
      <c r="Y9668" s="133"/>
      <c r="AJ9668" s="133"/>
      <c r="AO9668" s="135"/>
      <c r="AP9668" s="135"/>
      <c r="BJ9668" s="136"/>
    </row>
    <row r="9669" spans="5:62" ht="14.25" customHeight="1" x14ac:dyDescent="0.25">
      <c r="E9669" s="113"/>
      <c r="H9669" s="133"/>
      <c r="T9669" s="133"/>
      <c r="X9669" s="131"/>
      <c r="Y9669" s="133"/>
      <c r="AJ9669" s="133"/>
      <c r="AO9669" s="135"/>
      <c r="AP9669" s="135"/>
      <c r="BJ9669" s="136"/>
    </row>
    <row r="9670" spans="5:62" ht="14.25" customHeight="1" x14ac:dyDescent="0.25">
      <c r="E9670" s="113"/>
      <c r="H9670" s="133"/>
      <c r="T9670" s="133"/>
      <c r="X9670" s="131"/>
      <c r="Y9670" s="133"/>
      <c r="AJ9670" s="133"/>
      <c r="AO9670" s="135"/>
      <c r="AP9670" s="135"/>
      <c r="BJ9670" s="136"/>
    </row>
    <row r="9671" spans="5:62" ht="14.25" customHeight="1" x14ac:dyDescent="0.25">
      <c r="E9671" s="113"/>
      <c r="H9671" s="133"/>
      <c r="T9671" s="133"/>
      <c r="X9671" s="131"/>
      <c r="Y9671" s="133"/>
      <c r="AJ9671" s="133"/>
      <c r="AO9671" s="135"/>
      <c r="AP9671" s="135"/>
      <c r="BJ9671" s="136"/>
    </row>
    <row r="9672" spans="5:62" ht="14.25" customHeight="1" x14ac:dyDescent="0.25">
      <c r="E9672" s="113"/>
      <c r="H9672" s="133"/>
      <c r="T9672" s="133"/>
      <c r="X9672" s="131"/>
      <c r="Y9672" s="133"/>
      <c r="AJ9672" s="133"/>
      <c r="AO9672" s="135"/>
      <c r="AP9672" s="135"/>
      <c r="BJ9672" s="136"/>
    </row>
    <row r="9673" spans="5:62" ht="14.25" customHeight="1" x14ac:dyDescent="0.25">
      <c r="E9673" s="113"/>
      <c r="H9673" s="133"/>
      <c r="T9673" s="133"/>
      <c r="X9673" s="131"/>
      <c r="Y9673" s="133"/>
      <c r="AJ9673" s="133"/>
      <c r="AO9673" s="135"/>
      <c r="AP9673" s="135"/>
      <c r="BJ9673" s="136"/>
    </row>
    <row r="9674" spans="5:62" ht="14.25" customHeight="1" x14ac:dyDescent="0.25">
      <c r="E9674" s="113"/>
      <c r="H9674" s="133"/>
      <c r="T9674" s="133"/>
      <c r="X9674" s="131"/>
      <c r="Y9674" s="133"/>
      <c r="AJ9674" s="133"/>
      <c r="AO9674" s="135"/>
      <c r="AP9674" s="135"/>
      <c r="BJ9674" s="136"/>
    </row>
    <row r="9675" spans="5:62" ht="14.25" customHeight="1" x14ac:dyDescent="0.25">
      <c r="E9675" s="113"/>
      <c r="H9675" s="133"/>
      <c r="T9675" s="133"/>
      <c r="X9675" s="131"/>
      <c r="Y9675" s="133"/>
      <c r="AJ9675" s="133"/>
      <c r="AO9675" s="135"/>
      <c r="AP9675" s="135"/>
      <c r="BJ9675" s="136"/>
    </row>
    <row r="9676" spans="5:62" ht="14.25" customHeight="1" x14ac:dyDescent="0.25">
      <c r="E9676" s="113"/>
      <c r="H9676" s="133"/>
      <c r="T9676" s="133"/>
      <c r="X9676" s="131"/>
      <c r="Y9676" s="133"/>
      <c r="AJ9676" s="133"/>
      <c r="AO9676" s="135"/>
      <c r="AP9676" s="135"/>
      <c r="BJ9676" s="136"/>
    </row>
    <row r="9677" spans="5:62" ht="14.25" customHeight="1" x14ac:dyDescent="0.25">
      <c r="E9677" s="113"/>
      <c r="H9677" s="133"/>
      <c r="T9677" s="133"/>
      <c r="X9677" s="131"/>
      <c r="Y9677" s="133"/>
      <c r="AJ9677" s="133"/>
      <c r="AO9677" s="135"/>
      <c r="AP9677" s="135"/>
      <c r="BJ9677" s="136"/>
    </row>
    <row r="9678" spans="5:62" ht="14.25" customHeight="1" x14ac:dyDescent="0.25">
      <c r="E9678" s="113"/>
      <c r="H9678" s="133"/>
      <c r="T9678" s="133"/>
      <c r="X9678" s="131"/>
      <c r="Y9678" s="133"/>
      <c r="AJ9678" s="133"/>
      <c r="AO9678" s="135"/>
      <c r="AP9678" s="135"/>
      <c r="BJ9678" s="136"/>
    </row>
    <row r="9679" spans="5:62" ht="14.25" customHeight="1" x14ac:dyDescent="0.25">
      <c r="E9679" s="113"/>
      <c r="H9679" s="133"/>
      <c r="T9679" s="133"/>
      <c r="X9679" s="131"/>
      <c r="Y9679" s="133"/>
      <c r="AJ9679" s="133"/>
      <c r="AO9679" s="135"/>
      <c r="AP9679" s="135"/>
      <c r="BJ9679" s="136"/>
    </row>
    <row r="9680" spans="5:62" ht="14.25" customHeight="1" x14ac:dyDescent="0.25">
      <c r="E9680" s="113"/>
      <c r="H9680" s="133"/>
      <c r="T9680" s="133"/>
      <c r="X9680" s="131"/>
      <c r="Y9680" s="133"/>
      <c r="AJ9680" s="133"/>
      <c r="AO9680" s="135"/>
      <c r="AP9680" s="135"/>
      <c r="BJ9680" s="136"/>
    </row>
    <row r="9681" spans="5:62" ht="14.25" customHeight="1" x14ac:dyDescent="0.25">
      <c r="E9681" s="113"/>
      <c r="H9681" s="133"/>
      <c r="T9681" s="133"/>
      <c r="X9681" s="131"/>
      <c r="Y9681" s="133"/>
      <c r="AJ9681" s="133"/>
      <c r="AO9681" s="135"/>
      <c r="AP9681" s="135"/>
      <c r="BJ9681" s="136"/>
    </row>
    <row r="9682" spans="5:62" ht="14.25" customHeight="1" x14ac:dyDescent="0.25">
      <c r="E9682" s="113"/>
      <c r="H9682" s="133"/>
      <c r="T9682" s="133"/>
      <c r="X9682" s="131"/>
      <c r="Y9682" s="133"/>
      <c r="AJ9682" s="133"/>
      <c r="AO9682" s="135"/>
      <c r="AP9682" s="135"/>
      <c r="BJ9682" s="136"/>
    </row>
    <row r="9683" spans="5:62" ht="14.25" customHeight="1" x14ac:dyDescent="0.25">
      <c r="E9683" s="113"/>
      <c r="H9683" s="133"/>
      <c r="T9683" s="133"/>
      <c r="X9683" s="131"/>
      <c r="Y9683" s="133"/>
      <c r="AJ9683" s="133"/>
      <c r="AO9683" s="135"/>
      <c r="AP9683" s="135"/>
      <c r="BJ9683" s="136"/>
    </row>
    <row r="9684" spans="5:62" ht="14.25" customHeight="1" x14ac:dyDescent="0.25">
      <c r="E9684" s="113"/>
      <c r="H9684" s="133"/>
      <c r="T9684" s="133"/>
      <c r="X9684" s="131"/>
      <c r="Y9684" s="133"/>
      <c r="AJ9684" s="133"/>
      <c r="AO9684" s="135"/>
      <c r="AP9684" s="135"/>
      <c r="BJ9684" s="136"/>
    </row>
    <row r="9685" spans="5:62" ht="14.25" customHeight="1" x14ac:dyDescent="0.25">
      <c r="E9685" s="113"/>
      <c r="H9685" s="133"/>
      <c r="T9685" s="133"/>
      <c r="X9685" s="131"/>
      <c r="Y9685" s="133"/>
      <c r="AJ9685" s="133"/>
      <c r="AO9685" s="135"/>
      <c r="AP9685" s="135"/>
      <c r="BJ9685" s="136"/>
    </row>
    <row r="9686" spans="5:62" ht="14.25" customHeight="1" x14ac:dyDescent="0.25">
      <c r="E9686" s="113"/>
      <c r="H9686" s="133"/>
      <c r="T9686" s="133"/>
      <c r="X9686" s="131"/>
      <c r="Y9686" s="133"/>
      <c r="AJ9686" s="133"/>
      <c r="AO9686" s="135"/>
      <c r="AP9686" s="135"/>
      <c r="BJ9686" s="136"/>
    </row>
    <row r="9687" spans="5:62" ht="14.25" customHeight="1" x14ac:dyDescent="0.25">
      <c r="E9687" s="113"/>
      <c r="H9687" s="133"/>
      <c r="T9687" s="133"/>
      <c r="X9687" s="131"/>
      <c r="Y9687" s="133"/>
      <c r="AJ9687" s="133"/>
      <c r="AO9687" s="135"/>
      <c r="AP9687" s="135"/>
      <c r="BJ9687" s="136"/>
    </row>
    <row r="9688" spans="5:62" ht="14.25" customHeight="1" x14ac:dyDescent="0.25">
      <c r="E9688" s="113"/>
      <c r="H9688" s="133"/>
      <c r="T9688" s="133"/>
      <c r="X9688" s="131"/>
      <c r="Y9688" s="133"/>
      <c r="AJ9688" s="133"/>
      <c r="AO9688" s="135"/>
      <c r="AP9688" s="135"/>
      <c r="BJ9688" s="136"/>
    </row>
    <row r="9689" spans="5:62" ht="14.25" customHeight="1" x14ac:dyDescent="0.25">
      <c r="E9689" s="113"/>
      <c r="H9689" s="133"/>
      <c r="T9689" s="133"/>
      <c r="X9689" s="131"/>
      <c r="Y9689" s="133"/>
      <c r="AJ9689" s="133"/>
      <c r="AO9689" s="135"/>
      <c r="AP9689" s="135"/>
      <c r="BJ9689" s="136"/>
    </row>
    <row r="9690" spans="5:62" ht="14.25" customHeight="1" x14ac:dyDescent="0.25">
      <c r="E9690" s="113"/>
      <c r="H9690" s="133"/>
      <c r="T9690" s="133"/>
      <c r="X9690" s="131"/>
      <c r="Y9690" s="133"/>
      <c r="AJ9690" s="133"/>
      <c r="AO9690" s="135"/>
      <c r="AP9690" s="135"/>
      <c r="BJ9690" s="136"/>
    </row>
    <row r="9691" spans="5:62" ht="14.25" customHeight="1" x14ac:dyDescent="0.25">
      <c r="E9691" s="113"/>
      <c r="H9691" s="133"/>
      <c r="T9691" s="133"/>
      <c r="X9691" s="131"/>
      <c r="Y9691" s="133"/>
      <c r="AJ9691" s="133"/>
      <c r="AO9691" s="135"/>
      <c r="AP9691" s="135"/>
      <c r="BJ9691" s="136"/>
    </row>
    <row r="9692" spans="5:62" ht="14.25" customHeight="1" x14ac:dyDescent="0.25">
      <c r="E9692" s="113"/>
      <c r="H9692" s="133"/>
      <c r="T9692" s="133"/>
      <c r="X9692" s="131"/>
      <c r="Y9692" s="133"/>
      <c r="AJ9692" s="133"/>
      <c r="AO9692" s="135"/>
      <c r="AP9692" s="135"/>
      <c r="BJ9692" s="136"/>
    </row>
    <row r="9693" spans="5:62" ht="14.25" customHeight="1" x14ac:dyDescent="0.25">
      <c r="E9693" s="113"/>
      <c r="H9693" s="133"/>
      <c r="T9693" s="133"/>
      <c r="X9693" s="131"/>
      <c r="Y9693" s="133"/>
      <c r="AJ9693" s="133"/>
      <c r="AO9693" s="135"/>
      <c r="AP9693" s="135"/>
      <c r="BJ9693" s="136"/>
    </row>
    <row r="9694" spans="5:62" ht="14.25" customHeight="1" x14ac:dyDescent="0.25">
      <c r="E9694" s="113"/>
      <c r="H9694" s="133"/>
      <c r="T9694" s="133"/>
      <c r="X9694" s="131"/>
      <c r="Y9694" s="133"/>
      <c r="AJ9694" s="133"/>
      <c r="AO9694" s="135"/>
      <c r="AP9694" s="135"/>
      <c r="BJ9694" s="136"/>
    </row>
    <row r="9695" spans="5:62" ht="14.25" customHeight="1" x14ac:dyDescent="0.25">
      <c r="E9695" s="113"/>
      <c r="H9695" s="133"/>
      <c r="T9695" s="133"/>
      <c r="X9695" s="131"/>
      <c r="Y9695" s="133"/>
      <c r="AJ9695" s="133"/>
      <c r="AO9695" s="135"/>
      <c r="AP9695" s="135"/>
      <c r="BJ9695" s="136"/>
    </row>
    <row r="9696" spans="5:62" ht="14.25" customHeight="1" x14ac:dyDescent="0.25">
      <c r="E9696" s="113"/>
      <c r="H9696" s="133"/>
      <c r="T9696" s="133"/>
      <c r="X9696" s="131"/>
      <c r="Y9696" s="133"/>
      <c r="AJ9696" s="133"/>
      <c r="AO9696" s="135"/>
      <c r="AP9696" s="135"/>
      <c r="BJ9696" s="136"/>
    </row>
    <row r="9697" spans="5:62" ht="14.25" customHeight="1" x14ac:dyDescent="0.25">
      <c r="E9697" s="113"/>
      <c r="H9697" s="133"/>
      <c r="T9697" s="133"/>
      <c r="X9697" s="131"/>
      <c r="Y9697" s="133"/>
      <c r="AJ9697" s="133"/>
      <c r="AO9697" s="135"/>
      <c r="AP9697" s="135"/>
      <c r="BJ9697" s="136"/>
    </row>
    <row r="9698" spans="5:62" ht="14.25" customHeight="1" x14ac:dyDescent="0.25">
      <c r="E9698" s="113"/>
      <c r="H9698" s="133"/>
      <c r="T9698" s="133"/>
      <c r="X9698" s="131"/>
      <c r="Y9698" s="133"/>
      <c r="AJ9698" s="133"/>
      <c r="AO9698" s="135"/>
      <c r="AP9698" s="135"/>
      <c r="BJ9698" s="136"/>
    </row>
    <row r="9699" spans="5:62" ht="14.25" customHeight="1" x14ac:dyDescent="0.25">
      <c r="E9699" s="113"/>
      <c r="H9699" s="133"/>
      <c r="T9699" s="133"/>
      <c r="X9699" s="131"/>
      <c r="Y9699" s="133"/>
      <c r="AJ9699" s="133"/>
      <c r="AO9699" s="135"/>
      <c r="AP9699" s="135"/>
      <c r="BJ9699" s="136"/>
    </row>
    <row r="9700" spans="5:62" ht="14.25" customHeight="1" x14ac:dyDescent="0.25">
      <c r="E9700" s="113"/>
      <c r="H9700" s="133"/>
      <c r="T9700" s="133"/>
      <c r="X9700" s="131"/>
      <c r="Y9700" s="133"/>
      <c r="AJ9700" s="133"/>
      <c r="AO9700" s="135"/>
      <c r="AP9700" s="135"/>
      <c r="BJ9700" s="136"/>
    </row>
    <row r="9701" spans="5:62" ht="14.25" customHeight="1" x14ac:dyDescent="0.25">
      <c r="E9701" s="113"/>
      <c r="H9701" s="133"/>
      <c r="T9701" s="133"/>
      <c r="X9701" s="131"/>
      <c r="Y9701" s="133"/>
      <c r="AJ9701" s="133"/>
      <c r="AO9701" s="135"/>
      <c r="AP9701" s="135"/>
      <c r="BJ9701" s="136"/>
    </row>
    <row r="9702" spans="5:62" ht="14.25" customHeight="1" x14ac:dyDescent="0.25">
      <c r="E9702" s="113"/>
      <c r="H9702" s="133"/>
      <c r="T9702" s="133"/>
      <c r="X9702" s="131"/>
      <c r="Y9702" s="133"/>
      <c r="AJ9702" s="133"/>
      <c r="AO9702" s="135"/>
      <c r="AP9702" s="135"/>
      <c r="BJ9702" s="136"/>
    </row>
    <row r="9703" spans="5:62" ht="14.25" customHeight="1" x14ac:dyDescent="0.25">
      <c r="E9703" s="113"/>
      <c r="H9703" s="133"/>
      <c r="T9703" s="133"/>
      <c r="X9703" s="131"/>
      <c r="Y9703" s="133"/>
      <c r="AJ9703" s="133"/>
      <c r="AO9703" s="135"/>
      <c r="AP9703" s="135"/>
      <c r="BJ9703" s="136"/>
    </row>
    <row r="9704" spans="5:62" ht="14.25" customHeight="1" x14ac:dyDescent="0.25">
      <c r="E9704" s="113"/>
      <c r="H9704" s="133"/>
      <c r="T9704" s="133"/>
      <c r="X9704" s="131"/>
      <c r="Y9704" s="133"/>
      <c r="AJ9704" s="133"/>
      <c r="AO9704" s="135"/>
      <c r="AP9704" s="135"/>
      <c r="BJ9704" s="136"/>
    </row>
    <row r="9705" spans="5:62" ht="14.25" customHeight="1" x14ac:dyDescent="0.25">
      <c r="E9705" s="113"/>
      <c r="H9705" s="133"/>
      <c r="T9705" s="133"/>
      <c r="X9705" s="131"/>
      <c r="Y9705" s="133"/>
      <c r="AJ9705" s="133"/>
      <c r="AO9705" s="135"/>
      <c r="AP9705" s="135"/>
      <c r="BJ9705" s="136"/>
    </row>
    <row r="9706" spans="5:62" ht="14.25" customHeight="1" x14ac:dyDescent="0.25">
      <c r="E9706" s="113"/>
      <c r="H9706" s="133"/>
      <c r="T9706" s="133"/>
      <c r="X9706" s="131"/>
      <c r="Y9706" s="133"/>
      <c r="AJ9706" s="133"/>
      <c r="AO9706" s="135"/>
      <c r="AP9706" s="135"/>
      <c r="BJ9706" s="136"/>
    </row>
    <row r="9707" spans="5:62" ht="14.25" customHeight="1" x14ac:dyDescent="0.25">
      <c r="E9707" s="113"/>
      <c r="H9707" s="133"/>
      <c r="T9707" s="133"/>
      <c r="X9707" s="131"/>
      <c r="Y9707" s="133"/>
      <c r="AJ9707" s="133"/>
      <c r="AO9707" s="135"/>
      <c r="AP9707" s="135"/>
      <c r="BJ9707" s="136"/>
    </row>
    <row r="9708" spans="5:62" ht="14.25" customHeight="1" x14ac:dyDescent="0.25">
      <c r="E9708" s="113"/>
      <c r="H9708" s="133"/>
      <c r="T9708" s="133"/>
      <c r="X9708" s="131"/>
      <c r="Y9708" s="133"/>
      <c r="AJ9708" s="133"/>
      <c r="AO9708" s="135"/>
      <c r="AP9708" s="135"/>
      <c r="BJ9708" s="136"/>
    </row>
    <row r="9709" spans="5:62" ht="14.25" customHeight="1" x14ac:dyDescent="0.25">
      <c r="E9709" s="113"/>
      <c r="H9709" s="133"/>
      <c r="T9709" s="133"/>
      <c r="X9709" s="131"/>
      <c r="Y9709" s="133"/>
      <c r="AJ9709" s="133"/>
      <c r="AO9709" s="135"/>
      <c r="AP9709" s="135"/>
      <c r="BJ9709" s="136"/>
    </row>
    <row r="9710" spans="5:62" ht="14.25" customHeight="1" x14ac:dyDescent="0.25">
      <c r="E9710" s="113"/>
      <c r="H9710" s="133"/>
      <c r="T9710" s="133"/>
      <c r="X9710" s="131"/>
      <c r="Y9710" s="133"/>
      <c r="AJ9710" s="133"/>
      <c r="AO9710" s="135"/>
      <c r="AP9710" s="135"/>
      <c r="BJ9710" s="136"/>
    </row>
    <row r="9711" spans="5:62" ht="14.25" customHeight="1" x14ac:dyDescent="0.25">
      <c r="E9711" s="113"/>
      <c r="H9711" s="133"/>
      <c r="T9711" s="133"/>
      <c r="X9711" s="131"/>
      <c r="Y9711" s="133"/>
      <c r="AJ9711" s="133"/>
      <c r="AO9711" s="135"/>
      <c r="AP9711" s="135"/>
      <c r="BJ9711" s="136"/>
    </row>
    <row r="9712" spans="5:62" ht="14.25" customHeight="1" x14ac:dyDescent="0.25">
      <c r="E9712" s="113"/>
      <c r="H9712" s="133"/>
      <c r="T9712" s="133"/>
      <c r="X9712" s="131"/>
      <c r="Y9712" s="133"/>
      <c r="AJ9712" s="133"/>
      <c r="AO9712" s="135"/>
      <c r="AP9712" s="135"/>
      <c r="BJ9712" s="136"/>
    </row>
    <row r="9713" spans="5:62" ht="14.25" customHeight="1" x14ac:dyDescent="0.25">
      <c r="E9713" s="113"/>
      <c r="H9713" s="133"/>
      <c r="T9713" s="133"/>
      <c r="X9713" s="131"/>
      <c r="Y9713" s="133"/>
      <c r="AJ9713" s="133"/>
      <c r="AO9713" s="135"/>
      <c r="AP9713" s="135"/>
      <c r="BJ9713" s="136"/>
    </row>
    <row r="9714" spans="5:62" ht="14.25" customHeight="1" x14ac:dyDescent="0.25">
      <c r="E9714" s="113"/>
      <c r="H9714" s="133"/>
      <c r="T9714" s="133"/>
      <c r="X9714" s="131"/>
      <c r="Y9714" s="133"/>
      <c r="AJ9714" s="133"/>
      <c r="AO9714" s="135"/>
      <c r="AP9714" s="135"/>
      <c r="BJ9714" s="136"/>
    </row>
    <row r="9715" spans="5:62" ht="14.25" customHeight="1" x14ac:dyDescent="0.25">
      <c r="E9715" s="113"/>
      <c r="H9715" s="133"/>
      <c r="T9715" s="133"/>
      <c r="X9715" s="131"/>
      <c r="Y9715" s="133"/>
      <c r="AJ9715" s="133"/>
      <c r="AO9715" s="135"/>
      <c r="AP9715" s="135"/>
      <c r="BJ9715" s="136"/>
    </row>
    <row r="9716" spans="5:62" ht="14.25" customHeight="1" x14ac:dyDescent="0.25">
      <c r="E9716" s="113"/>
      <c r="H9716" s="133"/>
      <c r="T9716" s="133"/>
      <c r="X9716" s="131"/>
      <c r="Y9716" s="133"/>
      <c r="AJ9716" s="133"/>
      <c r="AO9716" s="135"/>
      <c r="AP9716" s="135"/>
      <c r="BJ9716" s="136"/>
    </row>
    <row r="9717" spans="5:62" ht="14.25" customHeight="1" x14ac:dyDescent="0.25">
      <c r="E9717" s="113"/>
      <c r="H9717" s="133"/>
      <c r="T9717" s="133"/>
      <c r="X9717" s="131"/>
      <c r="Y9717" s="133"/>
      <c r="AJ9717" s="133"/>
      <c r="AO9717" s="135"/>
      <c r="AP9717" s="135"/>
      <c r="BJ9717" s="136"/>
    </row>
    <row r="9718" spans="5:62" ht="14.25" customHeight="1" x14ac:dyDescent="0.25">
      <c r="E9718" s="113"/>
      <c r="H9718" s="133"/>
      <c r="T9718" s="133"/>
      <c r="X9718" s="131"/>
      <c r="Y9718" s="133"/>
      <c r="AJ9718" s="133"/>
      <c r="AO9718" s="135"/>
      <c r="AP9718" s="135"/>
      <c r="BJ9718" s="136"/>
    </row>
    <row r="9719" spans="5:62" ht="14.25" customHeight="1" x14ac:dyDescent="0.25">
      <c r="E9719" s="113"/>
      <c r="H9719" s="133"/>
      <c r="T9719" s="133"/>
      <c r="X9719" s="131"/>
      <c r="Y9719" s="133"/>
      <c r="AJ9719" s="133"/>
      <c r="AO9719" s="135"/>
      <c r="AP9719" s="135"/>
      <c r="BJ9719" s="136"/>
    </row>
    <row r="9720" spans="5:62" ht="14.25" customHeight="1" x14ac:dyDescent="0.25">
      <c r="E9720" s="113"/>
      <c r="H9720" s="133"/>
      <c r="T9720" s="133"/>
      <c r="X9720" s="131"/>
      <c r="Y9720" s="133"/>
      <c r="AJ9720" s="133"/>
      <c r="AO9720" s="135"/>
      <c r="AP9720" s="135"/>
      <c r="BJ9720" s="136"/>
    </row>
    <row r="9721" spans="5:62" ht="14.25" customHeight="1" x14ac:dyDescent="0.25">
      <c r="E9721" s="113"/>
      <c r="H9721" s="133"/>
      <c r="T9721" s="133"/>
      <c r="X9721" s="131"/>
      <c r="Y9721" s="133"/>
      <c r="AJ9721" s="133"/>
      <c r="AO9721" s="135"/>
      <c r="AP9721" s="135"/>
      <c r="BJ9721" s="136"/>
    </row>
    <row r="9722" spans="5:62" ht="14.25" customHeight="1" x14ac:dyDescent="0.25">
      <c r="E9722" s="113"/>
      <c r="H9722" s="133"/>
      <c r="T9722" s="133"/>
      <c r="X9722" s="131"/>
      <c r="Y9722" s="133"/>
      <c r="AJ9722" s="133"/>
      <c r="AO9722" s="135"/>
      <c r="AP9722" s="135"/>
      <c r="BJ9722" s="136"/>
    </row>
    <row r="9723" spans="5:62" ht="14.25" customHeight="1" x14ac:dyDescent="0.25">
      <c r="E9723" s="113"/>
      <c r="H9723" s="133"/>
      <c r="T9723" s="133"/>
      <c r="X9723" s="131"/>
      <c r="Y9723" s="133"/>
      <c r="AJ9723" s="133"/>
      <c r="AO9723" s="135"/>
      <c r="AP9723" s="135"/>
      <c r="BJ9723" s="136"/>
    </row>
    <row r="9724" spans="5:62" ht="14.25" customHeight="1" x14ac:dyDescent="0.25">
      <c r="E9724" s="113"/>
      <c r="H9724" s="133"/>
      <c r="T9724" s="133"/>
      <c r="X9724" s="131"/>
      <c r="Y9724" s="133"/>
      <c r="AJ9724" s="133"/>
      <c r="AO9724" s="135"/>
      <c r="AP9724" s="135"/>
      <c r="BJ9724" s="136"/>
    </row>
    <row r="9725" spans="5:62" ht="14.25" customHeight="1" x14ac:dyDescent="0.25">
      <c r="E9725" s="113"/>
      <c r="H9725" s="133"/>
      <c r="T9725" s="133"/>
      <c r="X9725" s="131"/>
      <c r="Y9725" s="133"/>
      <c r="AJ9725" s="133"/>
      <c r="AO9725" s="135"/>
      <c r="AP9725" s="135"/>
      <c r="BJ9725" s="136"/>
    </row>
    <row r="9726" spans="5:62" ht="14.25" customHeight="1" x14ac:dyDescent="0.25">
      <c r="E9726" s="113"/>
      <c r="H9726" s="133"/>
      <c r="T9726" s="133"/>
      <c r="X9726" s="131"/>
      <c r="Y9726" s="133"/>
      <c r="AJ9726" s="133"/>
      <c r="AO9726" s="135"/>
      <c r="AP9726" s="135"/>
      <c r="BJ9726" s="136"/>
    </row>
    <row r="9727" spans="5:62" ht="14.25" customHeight="1" x14ac:dyDescent="0.25">
      <c r="E9727" s="113"/>
      <c r="H9727" s="133"/>
      <c r="T9727" s="133"/>
      <c r="X9727" s="131"/>
      <c r="Y9727" s="133"/>
      <c r="AJ9727" s="133"/>
      <c r="AO9727" s="135"/>
      <c r="AP9727" s="135"/>
      <c r="BJ9727" s="136"/>
    </row>
    <row r="9728" spans="5:62" ht="14.25" customHeight="1" x14ac:dyDescent="0.25">
      <c r="E9728" s="113"/>
      <c r="H9728" s="133"/>
      <c r="T9728" s="133"/>
      <c r="X9728" s="131"/>
      <c r="Y9728" s="133"/>
      <c r="AJ9728" s="133"/>
      <c r="AO9728" s="135"/>
      <c r="AP9728" s="135"/>
      <c r="BJ9728" s="136"/>
    </row>
    <row r="9729" spans="5:62" ht="14.25" customHeight="1" x14ac:dyDescent="0.25">
      <c r="E9729" s="113"/>
      <c r="H9729" s="133"/>
      <c r="T9729" s="133"/>
      <c r="X9729" s="131"/>
      <c r="Y9729" s="133"/>
      <c r="AJ9729" s="133"/>
      <c r="AO9729" s="135"/>
      <c r="AP9729" s="135"/>
      <c r="BJ9729" s="136"/>
    </row>
    <row r="9730" spans="5:62" ht="14.25" customHeight="1" x14ac:dyDescent="0.25">
      <c r="E9730" s="113"/>
      <c r="H9730" s="133"/>
      <c r="T9730" s="133"/>
      <c r="X9730" s="131"/>
      <c r="Y9730" s="133"/>
      <c r="AJ9730" s="133"/>
      <c r="AO9730" s="135"/>
      <c r="AP9730" s="135"/>
      <c r="BJ9730" s="136"/>
    </row>
    <row r="9731" spans="5:62" ht="14.25" customHeight="1" x14ac:dyDescent="0.25">
      <c r="E9731" s="113"/>
      <c r="H9731" s="133"/>
      <c r="T9731" s="133"/>
      <c r="X9731" s="131"/>
      <c r="Y9731" s="133"/>
      <c r="AJ9731" s="133"/>
      <c r="AO9731" s="135"/>
      <c r="AP9731" s="135"/>
      <c r="BJ9731" s="136"/>
    </row>
    <row r="9732" spans="5:62" ht="14.25" customHeight="1" x14ac:dyDescent="0.25">
      <c r="E9732" s="113"/>
      <c r="H9732" s="133"/>
      <c r="T9732" s="133"/>
      <c r="X9732" s="131"/>
      <c r="Y9732" s="133"/>
      <c r="AJ9732" s="133"/>
      <c r="AO9732" s="135"/>
      <c r="AP9732" s="135"/>
      <c r="BJ9732" s="136"/>
    </row>
    <row r="9733" spans="5:62" ht="14.25" customHeight="1" x14ac:dyDescent="0.25">
      <c r="E9733" s="113"/>
      <c r="H9733" s="133"/>
      <c r="T9733" s="133"/>
      <c r="X9733" s="131"/>
      <c r="Y9733" s="133"/>
      <c r="AJ9733" s="133"/>
      <c r="AO9733" s="135"/>
      <c r="AP9733" s="135"/>
      <c r="BJ9733" s="136"/>
    </row>
    <row r="9734" spans="5:62" ht="14.25" customHeight="1" x14ac:dyDescent="0.25">
      <c r="E9734" s="113"/>
      <c r="H9734" s="133"/>
      <c r="T9734" s="133"/>
      <c r="X9734" s="131"/>
      <c r="Y9734" s="133"/>
      <c r="AJ9734" s="133"/>
      <c r="AO9734" s="135"/>
      <c r="AP9734" s="135"/>
      <c r="BJ9734" s="136"/>
    </row>
    <row r="9735" spans="5:62" ht="14.25" customHeight="1" x14ac:dyDescent="0.25">
      <c r="E9735" s="113"/>
      <c r="H9735" s="133"/>
      <c r="T9735" s="133"/>
      <c r="X9735" s="131"/>
      <c r="Y9735" s="133"/>
      <c r="AJ9735" s="133"/>
      <c r="AO9735" s="135"/>
      <c r="AP9735" s="135"/>
      <c r="BJ9735" s="136"/>
    </row>
    <row r="9736" spans="5:62" ht="14.25" customHeight="1" x14ac:dyDescent="0.25">
      <c r="E9736" s="113"/>
      <c r="H9736" s="133"/>
      <c r="T9736" s="133"/>
      <c r="X9736" s="131"/>
      <c r="Y9736" s="133"/>
      <c r="AJ9736" s="133"/>
      <c r="AO9736" s="135"/>
      <c r="AP9736" s="135"/>
      <c r="BJ9736" s="136"/>
    </row>
    <row r="9737" spans="5:62" ht="14.25" customHeight="1" x14ac:dyDescent="0.25">
      <c r="E9737" s="113"/>
      <c r="H9737" s="133"/>
      <c r="T9737" s="133"/>
      <c r="X9737" s="131"/>
      <c r="Y9737" s="133"/>
      <c r="AJ9737" s="133"/>
      <c r="AO9737" s="135"/>
      <c r="AP9737" s="135"/>
      <c r="BJ9737" s="136"/>
    </row>
    <row r="9738" spans="5:62" ht="14.25" customHeight="1" x14ac:dyDescent="0.25">
      <c r="E9738" s="113"/>
      <c r="H9738" s="133"/>
      <c r="T9738" s="133"/>
      <c r="X9738" s="131"/>
      <c r="Y9738" s="133"/>
      <c r="AJ9738" s="133"/>
      <c r="AO9738" s="135"/>
      <c r="AP9738" s="135"/>
      <c r="BJ9738" s="136"/>
    </row>
    <row r="9739" spans="5:62" ht="14.25" customHeight="1" x14ac:dyDescent="0.25">
      <c r="E9739" s="113"/>
      <c r="H9739" s="133"/>
      <c r="T9739" s="133"/>
      <c r="X9739" s="131"/>
      <c r="Y9739" s="133"/>
      <c r="AJ9739" s="133"/>
      <c r="AO9739" s="135"/>
      <c r="AP9739" s="135"/>
      <c r="BJ9739" s="136"/>
    </row>
    <row r="9740" spans="5:62" ht="14.25" customHeight="1" x14ac:dyDescent="0.25">
      <c r="E9740" s="113"/>
      <c r="H9740" s="133"/>
      <c r="T9740" s="133"/>
      <c r="X9740" s="131"/>
      <c r="Y9740" s="133"/>
      <c r="AJ9740" s="133"/>
      <c r="AO9740" s="135"/>
      <c r="AP9740" s="135"/>
      <c r="BJ9740" s="136"/>
    </row>
    <row r="9741" spans="5:62" ht="14.25" customHeight="1" x14ac:dyDescent="0.25">
      <c r="E9741" s="113"/>
      <c r="H9741" s="133"/>
      <c r="T9741" s="133"/>
      <c r="X9741" s="131"/>
      <c r="Y9741" s="133"/>
      <c r="AJ9741" s="133"/>
      <c r="AO9741" s="135"/>
      <c r="AP9741" s="135"/>
      <c r="BJ9741" s="136"/>
    </row>
    <row r="9742" spans="5:62" ht="14.25" customHeight="1" x14ac:dyDescent="0.25">
      <c r="E9742" s="113"/>
      <c r="H9742" s="133"/>
      <c r="T9742" s="133"/>
      <c r="X9742" s="131"/>
      <c r="Y9742" s="133"/>
      <c r="AJ9742" s="133"/>
      <c r="AO9742" s="135"/>
      <c r="AP9742" s="135"/>
      <c r="BJ9742" s="136"/>
    </row>
    <row r="9743" spans="5:62" ht="14.25" customHeight="1" x14ac:dyDescent="0.25">
      <c r="E9743" s="113"/>
      <c r="H9743" s="133"/>
      <c r="T9743" s="133"/>
      <c r="X9743" s="131"/>
      <c r="Y9743" s="133"/>
      <c r="AJ9743" s="133"/>
      <c r="AO9743" s="135"/>
      <c r="AP9743" s="135"/>
      <c r="BJ9743" s="136"/>
    </row>
    <row r="9744" spans="5:62" ht="14.25" customHeight="1" x14ac:dyDescent="0.25">
      <c r="E9744" s="113"/>
      <c r="H9744" s="133"/>
      <c r="T9744" s="133"/>
      <c r="X9744" s="131"/>
      <c r="Y9744" s="133"/>
      <c r="AJ9744" s="133"/>
      <c r="AO9744" s="135"/>
      <c r="AP9744" s="135"/>
      <c r="BJ9744" s="136"/>
    </row>
    <row r="9745" spans="5:62" ht="14.25" customHeight="1" x14ac:dyDescent="0.25">
      <c r="E9745" s="113"/>
      <c r="H9745" s="133"/>
      <c r="T9745" s="133"/>
      <c r="X9745" s="131"/>
      <c r="Y9745" s="133"/>
      <c r="AJ9745" s="133"/>
      <c r="AO9745" s="135"/>
      <c r="AP9745" s="135"/>
      <c r="BJ9745" s="136"/>
    </row>
    <row r="9746" spans="5:62" ht="14.25" customHeight="1" x14ac:dyDescent="0.25">
      <c r="E9746" s="113"/>
      <c r="H9746" s="133"/>
      <c r="T9746" s="133"/>
      <c r="X9746" s="131"/>
      <c r="Y9746" s="133"/>
      <c r="AJ9746" s="133"/>
      <c r="AO9746" s="135"/>
      <c r="AP9746" s="135"/>
      <c r="BJ9746" s="136"/>
    </row>
    <row r="9747" spans="5:62" ht="14.25" customHeight="1" x14ac:dyDescent="0.25">
      <c r="E9747" s="113"/>
      <c r="H9747" s="133"/>
      <c r="T9747" s="133"/>
      <c r="X9747" s="131"/>
      <c r="Y9747" s="133"/>
      <c r="AJ9747" s="133"/>
      <c r="AO9747" s="135"/>
      <c r="AP9747" s="135"/>
      <c r="BJ9747" s="136"/>
    </row>
    <row r="9748" spans="5:62" ht="14.25" customHeight="1" x14ac:dyDescent="0.25">
      <c r="E9748" s="113"/>
      <c r="H9748" s="133"/>
      <c r="T9748" s="133"/>
      <c r="X9748" s="131"/>
      <c r="Y9748" s="133"/>
      <c r="AJ9748" s="133"/>
      <c r="AO9748" s="135"/>
      <c r="AP9748" s="135"/>
      <c r="BJ9748" s="136"/>
    </row>
    <row r="9749" spans="5:62" ht="14.25" customHeight="1" x14ac:dyDescent="0.25">
      <c r="E9749" s="113"/>
      <c r="H9749" s="133"/>
      <c r="T9749" s="133"/>
      <c r="X9749" s="131"/>
      <c r="Y9749" s="133"/>
      <c r="AJ9749" s="133"/>
      <c r="AO9749" s="135"/>
      <c r="AP9749" s="135"/>
      <c r="BJ9749" s="136"/>
    </row>
    <row r="9750" spans="5:62" ht="14.25" customHeight="1" x14ac:dyDescent="0.25">
      <c r="E9750" s="113"/>
      <c r="H9750" s="133"/>
      <c r="T9750" s="133"/>
      <c r="X9750" s="131"/>
      <c r="Y9750" s="133"/>
      <c r="AJ9750" s="133"/>
      <c r="AO9750" s="135"/>
      <c r="AP9750" s="135"/>
      <c r="BJ9750" s="136"/>
    </row>
    <row r="9751" spans="5:62" ht="14.25" customHeight="1" x14ac:dyDescent="0.25">
      <c r="E9751" s="113"/>
      <c r="H9751" s="133"/>
      <c r="T9751" s="133"/>
      <c r="X9751" s="131"/>
      <c r="Y9751" s="133"/>
      <c r="AJ9751" s="133"/>
      <c r="AO9751" s="135"/>
      <c r="AP9751" s="135"/>
      <c r="BJ9751" s="136"/>
    </row>
    <row r="9752" spans="5:62" ht="14.25" customHeight="1" x14ac:dyDescent="0.25">
      <c r="E9752" s="113"/>
      <c r="H9752" s="133"/>
      <c r="T9752" s="133"/>
      <c r="X9752" s="131"/>
      <c r="Y9752" s="133"/>
      <c r="AJ9752" s="133"/>
      <c r="AO9752" s="135"/>
      <c r="AP9752" s="135"/>
      <c r="BJ9752" s="136"/>
    </row>
    <row r="9753" spans="5:62" ht="14.25" customHeight="1" x14ac:dyDescent="0.25">
      <c r="E9753" s="113"/>
      <c r="H9753" s="133"/>
      <c r="T9753" s="133"/>
      <c r="X9753" s="131"/>
      <c r="Y9753" s="133"/>
      <c r="AJ9753" s="133"/>
      <c r="AO9753" s="135"/>
      <c r="AP9753" s="135"/>
      <c r="BJ9753" s="136"/>
    </row>
    <row r="9754" spans="5:62" ht="14.25" customHeight="1" x14ac:dyDescent="0.25">
      <c r="E9754" s="113"/>
      <c r="H9754" s="133"/>
      <c r="T9754" s="133"/>
      <c r="X9754" s="131"/>
      <c r="Y9754" s="133"/>
      <c r="AJ9754" s="133"/>
      <c r="AO9754" s="135"/>
      <c r="AP9754" s="135"/>
      <c r="BJ9754" s="136"/>
    </row>
    <row r="9755" spans="5:62" ht="14.25" customHeight="1" x14ac:dyDescent="0.25">
      <c r="E9755" s="113"/>
      <c r="H9755" s="133"/>
      <c r="T9755" s="133"/>
      <c r="X9755" s="131"/>
      <c r="Y9755" s="133"/>
      <c r="AJ9755" s="133"/>
      <c r="AO9755" s="135"/>
      <c r="AP9755" s="135"/>
      <c r="BJ9755" s="136"/>
    </row>
    <row r="9756" spans="5:62" ht="14.25" customHeight="1" x14ac:dyDescent="0.25">
      <c r="E9756" s="113"/>
      <c r="H9756" s="133"/>
      <c r="T9756" s="133"/>
      <c r="X9756" s="131"/>
      <c r="Y9756" s="133"/>
      <c r="AJ9756" s="133"/>
      <c r="AO9756" s="135"/>
      <c r="AP9756" s="135"/>
      <c r="BJ9756" s="136"/>
    </row>
    <row r="9757" spans="5:62" ht="14.25" customHeight="1" x14ac:dyDescent="0.25">
      <c r="E9757" s="113"/>
      <c r="H9757" s="133"/>
      <c r="T9757" s="133"/>
      <c r="X9757" s="131"/>
      <c r="Y9757" s="133"/>
      <c r="AJ9757" s="133"/>
      <c r="AO9757" s="135"/>
      <c r="AP9757" s="135"/>
      <c r="BJ9757" s="136"/>
    </row>
    <row r="9758" spans="5:62" ht="14.25" customHeight="1" x14ac:dyDescent="0.25">
      <c r="E9758" s="113"/>
      <c r="H9758" s="133"/>
      <c r="T9758" s="133"/>
      <c r="X9758" s="131"/>
      <c r="Y9758" s="133"/>
      <c r="AJ9758" s="133"/>
      <c r="AO9758" s="135"/>
      <c r="AP9758" s="135"/>
      <c r="BJ9758" s="136"/>
    </row>
    <row r="9759" spans="5:62" ht="14.25" customHeight="1" x14ac:dyDescent="0.25">
      <c r="E9759" s="113"/>
      <c r="H9759" s="133"/>
      <c r="T9759" s="133"/>
      <c r="X9759" s="131"/>
      <c r="Y9759" s="133"/>
      <c r="AJ9759" s="133"/>
      <c r="AO9759" s="135"/>
      <c r="AP9759" s="135"/>
      <c r="BJ9759" s="136"/>
    </row>
    <row r="9760" spans="5:62" ht="14.25" customHeight="1" x14ac:dyDescent="0.25">
      <c r="E9760" s="113"/>
      <c r="H9760" s="133"/>
      <c r="T9760" s="133"/>
      <c r="X9760" s="131"/>
      <c r="Y9760" s="133"/>
      <c r="AJ9760" s="133"/>
      <c r="AO9760" s="135"/>
      <c r="AP9760" s="135"/>
      <c r="BJ9760" s="136"/>
    </row>
    <row r="9761" spans="5:62" ht="14.25" customHeight="1" x14ac:dyDescent="0.25">
      <c r="E9761" s="113"/>
      <c r="H9761" s="133"/>
      <c r="T9761" s="133"/>
      <c r="X9761" s="131"/>
      <c r="Y9761" s="133"/>
      <c r="AJ9761" s="133"/>
      <c r="AO9761" s="135"/>
      <c r="AP9761" s="135"/>
      <c r="BJ9761" s="136"/>
    </row>
    <row r="9762" spans="5:62" ht="14.25" customHeight="1" x14ac:dyDescent="0.25">
      <c r="E9762" s="113"/>
      <c r="H9762" s="133"/>
      <c r="T9762" s="133"/>
      <c r="X9762" s="131"/>
      <c r="Y9762" s="133"/>
      <c r="AJ9762" s="133"/>
      <c r="AO9762" s="135"/>
      <c r="AP9762" s="135"/>
      <c r="BJ9762" s="136"/>
    </row>
    <row r="9763" spans="5:62" ht="14.25" customHeight="1" x14ac:dyDescent="0.25">
      <c r="E9763" s="113"/>
      <c r="H9763" s="133"/>
      <c r="T9763" s="133"/>
      <c r="X9763" s="131"/>
      <c r="Y9763" s="133"/>
      <c r="AJ9763" s="133"/>
      <c r="AO9763" s="135"/>
      <c r="AP9763" s="135"/>
      <c r="BJ9763" s="136"/>
    </row>
    <row r="9764" spans="5:62" ht="14.25" customHeight="1" x14ac:dyDescent="0.25">
      <c r="E9764" s="113"/>
      <c r="H9764" s="133"/>
      <c r="T9764" s="133"/>
      <c r="X9764" s="131"/>
      <c r="Y9764" s="133"/>
      <c r="AJ9764" s="133"/>
      <c r="AO9764" s="135"/>
      <c r="AP9764" s="135"/>
      <c r="BJ9764" s="136"/>
    </row>
    <row r="9765" spans="5:62" ht="14.25" customHeight="1" x14ac:dyDescent="0.25">
      <c r="E9765" s="113"/>
      <c r="H9765" s="133"/>
      <c r="T9765" s="133"/>
      <c r="X9765" s="131"/>
      <c r="Y9765" s="133"/>
      <c r="AJ9765" s="133"/>
      <c r="AO9765" s="135"/>
      <c r="AP9765" s="135"/>
      <c r="BJ9765" s="136"/>
    </row>
    <row r="9766" spans="5:62" ht="14.25" customHeight="1" x14ac:dyDescent="0.25">
      <c r="E9766" s="113"/>
      <c r="H9766" s="133"/>
      <c r="T9766" s="133"/>
      <c r="X9766" s="131"/>
      <c r="Y9766" s="133"/>
      <c r="AJ9766" s="133"/>
      <c r="AO9766" s="135"/>
      <c r="AP9766" s="135"/>
      <c r="BJ9766" s="136"/>
    </row>
    <row r="9767" spans="5:62" ht="14.25" customHeight="1" x14ac:dyDescent="0.25">
      <c r="E9767" s="113"/>
      <c r="H9767" s="133"/>
      <c r="T9767" s="133"/>
      <c r="X9767" s="131"/>
      <c r="Y9767" s="133"/>
      <c r="AJ9767" s="133"/>
      <c r="AO9767" s="135"/>
      <c r="AP9767" s="135"/>
      <c r="BJ9767" s="136"/>
    </row>
    <row r="9768" spans="5:62" ht="14.25" customHeight="1" x14ac:dyDescent="0.25">
      <c r="E9768" s="113"/>
      <c r="H9768" s="133"/>
      <c r="T9768" s="133"/>
      <c r="X9768" s="131"/>
      <c r="Y9768" s="133"/>
      <c r="AJ9768" s="133"/>
      <c r="AO9768" s="135"/>
      <c r="AP9768" s="135"/>
      <c r="BJ9768" s="136"/>
    </row>
    <row r="9769" spans="5:62" ht="14.25" customHeight="1" x14ac:dyDescent="0.25">
      <c r="E9769" s="113"/>
      <c r="H9769" s="133"/>
      <c r="T9769" s="133"/>
      <c r="X9769" s="131"/>
      <c r="Y9769" s="133"/>
      <c r="AJ9769" s="133"/>
      <c r="AO9769" s="135"/>
      <c r="AP9769" s="135"/>
      <c r="BJ9769" s="136"/>
    </row>
    <row r="9770" spans="5:62" ht="14.25" customHeight="1" x14ac:dyDescent="0.25">
      <c r="E9770" s="113"/>
      <c r="H9770" s="133"/>
      <c r="T9770" s="133"/>
      <c r="X9770" s="131"/>
      <c r="Y9770" s="133"/>
      <c r="AJ9770" s="133"/>
      <c r="AO9770" s="135"/>
      <c r="AP9770" s="135"/>
      <c r="BJ9770" s="136"/>
    </row>
    <row r="9771" spans="5:62" ht="14.25" customHeight="1" x14ac:dyDescent="0.25">
      <c r="E9771" s="113"/>
      <c r="H9771" s="133"/>
      <c r="T9771" s="133"/>
      <c r="X9771" s="131"/>
      <c r="Y9771" s="133"/>
      <c r="AJ9771" s="133"/>
      <c r="AO9771" s="135"/>
      <c r="AP9771" s="135"/>
      <c r="BJ9771" s="136"/>
    </row>
    <row r="9772" spans="5:62" ht="14.25" customHeight="1" x14ac:dyDescent="0.25">
      <c r="E9772" s="113"/>
      <c r="H9772" s="133"/>
      <c r="T9772" s="133"/>
      <c r="X9772" s="131"/>
      <c r="Y9772" s="133"/>
      <c r="AJ9772" s="133"/>
      <c r="AO9772" s="135"/>
      <c r="AP9772" s="135"/>
      <c r="BJ9772" s="136"/>
    </row>
    <row r="9773" spans="5:62" ht="14.25" customHeight="1" x14ac:dyDescent="0.25">
      <c r="E9773" s="113"/>
      <c r="H9773" s="133"/>
      <c r="T9773" s="133"/>
      <c r="X9773" s="131"/>
      <c r="Y9773" s="133"/>
      <c r="AJ9773" s="133"/>
      <c r="AO9773" s="135"/>
      <c r="AP9773" s="135"/>
      <c r="BJ9773" s="136"/>
    </row>
    <row r="9774" spans="5:62" ht="14.25" customHeight="1" x14ac:dyDescent="0.25">
      <c r="E9774" s="113"/>
      <c r="H9774" s="133"/>
      <c r="T9774" s="133"/>
      <c r="X9774" s="131"/>
      <c r="Y9774" s="133"/>
      <c r="AJ9774" s="133"/>
      <c r="AO9774" s="135"/>
      <c r="AP9774" s="135"/>
      <c r="BJ9774" s="136"/>
    </row>
    <row r="9775" spans="5:62" ht="14.25" customHeight="1" x14ac:dyDescent="0.25">
      <c r="E9775" s="113"/>
      <c r="H9775" s="133"/>
      <c r="T9775" s="133"/>
      <c r="X9775" s="131"/>
      <c r="Y9775" s="133"/>
      <c r="AJ9775" s="133"/>
      <c r="AO9775" s="135"/>
      <c r="AP9775" s="135"/>
      <c r="BJ9775" s="136"/>
    </row>
    <row r="9776" spans="5:62" ht="14.25" customHeight="1" x14ac:dyDescent="0.25">
      <c r="E9776" s="113"/>
      <c r="H9776" s="133"/>
      <c r="T9776" s="133"/>
      <c r="X9776" s="131"/>
      <c r="Y9776" s="133"/>
      <c r="AJ9776" s="133"/>
      <c r="AO9776" s="135"/>
      <c r="AP9776" s="135"/>
      <c r="BJ9776" s="136"/>
    </row>
    <row r="9777" spans="5:62" ht="14.25" customHeight="1" x14ac:dyDescent="0.25">
      <c r="E9777" s="113"/>
      <c r="H9777" s="133"/>
      <c r="T9777" s="133"/>
      <c r="X9777" s="131"/>
      <c r="Y9777" s="133"/>
      <c r="AJ9777" s="133"/>
      <c r="AO9777" s="135"/>
      <c r="AP9777" s="135"/>
      <c r="BJ9777" s="136"/>
    </row>
    <row r="9778" spans="5:62" ht="14.25" customHeight="1" x14ac:dyDescent="0.25">
      <c r="E9778" s="113"/>
      <c r="H9778" s="133"/>
      <c r="T9778" s="133"/>
      <c r="X9778" s="131"/>
      <c r="Y9778" s="133"/>
      <c r="AJ9778" s="133"/>
      <c r="AO9778" s="135"/>
      <c r="AP9778" s="135"/>
      <c r="BJ9778" s="136"/>
    </row>
    <row r="9779" spans="5:62" ht="14.25" customHeight="1" x14ac:dyDescent="0.25">
      <c r="E9779" s="113"/>
      <c r="H9779" s="133"/>
      <c r="T9779" s="133"/>
      <c r="X9779" s="131"/>
      <c r="Y9779" s="133"/>
      <c r="AJ9779" s="133"/>
      <c r="AO9779" s="135"/>
      <c r="AP9779" s="135"/>
      <c r="BJ9779" s="136"/>
    </row>
    <row r="9780" spans="5:62" ht="14.25" customHeight="1" x14ac:dyDescent="0.25">
      <c r="E9780" s="113"/>
      <c r="H9780" s="133"/>
      <c r="T9780" s="133"/>
      <c r="X9780" s="131"/>
      <c r="Y9780" s="133"/>
      <c r="AJ9780" s="133"/>
      <c r="AO9780" s="135"/>
      <c r="AP9780" s="135"/>
      <c r="BJ9780" s="136"/>
    </row>
    <row r="9781" spans="5:62" ht="14.25" customHeight="1" x14ac:dyDescent="0.25">
      <c r="E9781" s="113"/>
      <c r="H9781" s="133"/>
      <c r="T9781" s="133"/>
      <c r="X9781" s="131"/>
      <c r="Y9781" s="133"/>
      <c r="AJ9781" s="133"/>
      <c r="AO9781" s="135"/>
      <c r="AP9781" s="135"/>
      <c r="BJ9781" s="136"/>
    </row>
    <row r="9782" spans="5:62" ht="14.25" customHeight="1" x14ac:dyDescent="0.25">
      <c r="E9782" s="113"/>
      <c r="H9782" s="133"/>
      <c r="T9782" s="133"/>
      <c r="X9782" s="131"/>
      <c r="Y9782" s="133"/>
      <c r="AJ9782" s="133"/>
      <c r="AO9782" s="135"/>
      <c r="AP9782" s="135"/>
      <c r="BJ9782" s="136"/>
    </row>
    <row r="9783" spans="5:62" ht="14.25" customHeight="1" x14ac:dyDescent="0.25">
      <c r="E9783" s="113"/>
      <c r="H9783" s="133"/>
      <c r="T9783" s="133"/>
      <c r="X9783" s="131"/>
      <c r="Y9783" s="133"/>
      <c r="AJ9783" s="133"/>
      <c r="AO9783" s="135"/>
      <c r="AP9783" s="135"/>
      <c r="BJ9783" s="136"/>
    </row>
    <row r="9784" spans="5:62" ht="14.25" customHeight="1" x14ac:dyDescent="0.25">
      <c r="E9784" s="113"/>
      <c r="H9784" s="133"/>
      <c r="T9784" s="133"/>
      <c r="X9784" s="131"/>
      <c r="Y9784" s="133"/>
      <c r="AJ9784" s="133"/>
      <c r="AO9784" s="135"/>
      <c r="AP9784" s="135"/>
      <c r="BJ9784" s="136"/>
    </row>
    <row r="9785" spans="5:62" ht="14.25" customHeight="1" x14ac:dyDescent="0.25">
      <c r="E9785" s="113"/>
      <c r="H9785" s="133"/>
      <c r="T9785" s="133"/>
      <c r="X9785" s="131"/>
      <c r="Y9785" s="133"/>
      <c r="AJ9785" s="133"/>
      <c r="AO9785" s="135"/>
      <c r="AP9785" s="135"/>
      <c r="BJ9785" s="136"/>
    </row>
    <row r="9786" spans="5:62" ht="14.25" customHeight="1" x14ac:dyDescent="0.25">
      <c r="E9786" s="113"/>
      <c r="H9786" s="133"/>
      <c r="T9786" s="133"/>
      <c r="X9786" s="131"/>
      <c r="Y9786" s="133"/>
      <c r="AJ9786" s="133"/>
      <c r="AO9786" s="135"/>
      <c r="AP9786" s="135"/>
      <c r="BJ9786" s="136"/>
    </row>
    <row r="9787" spans="5:62" ht="14.25" customHeight="1" x14ac:dyDescent="0.25">
      <c r="E9787" s="113"/>
      <c r="H9787" s="133"/>
      <c r="T9787" s="133"/>
      <c r="X9787" s="131"/>
      <c r="Y9787" s="133"/>
      <c r="AJ9787" s="133"/>
      <c r="AO9787" s="135"/>
      <c r="AP9787" s="135"/>
      <c r="BJ9787" s="136"/>
    </row>
    <row r="9788" spans="5:62" ht="14.25" customHeight="1" x14ac:dyDescent="0.25">
      <c r="E9788" s="113"/>
      <c r="H9788" s="133"/>
      <c r="T9788" s="133"/>
      <c r="X9788" s="131"/>
      <c r="Y9788" s="133"/>
      <c r="AJ9788" s="133"/>
      <c r="AO9788" s="135"/>
      <c r="AP9788" s="135"/>
      <c r="BJ9788" s="136"/>
    </row>
    <row r="9789" spans="5:62" ht="14.25" customHeight="1" x14ac:dyDescent="0.25">
      <c r="E9789" s="113"/>
      <c r="H9789" s="133"/>
      <c r="T9789" s="133"/>
      <c r="X9789" s="131"/>
      <c r="Y9789" s="133"/>
      <c r="AJ9789" s="133"/>
      <c r="AO9789" s="135"/>
      <c r="AP9789" s="135"/>
      <c r="BJ9789" s="136"/>
    </row>
    <row r="9790" spans="5:62" ht="14.25" customHeight="1" x14ac:dyDescent="0.25">
      <c r="E9790" s="113"/>
      <c r="H9790" s="133"/>
      <c r="T9790" s="133"/>
      <c r="X9790" s="131"/>
      <c r="Y9790" s="133"/>
      <c r="AJ9790" s="133"/>
      <c r="AO9790" s="135"/>
      <c r="AP9790" s="135"/>
      <c r="BJ9790" s="136"/>
    </row>
    <row r="9791" spans="5:62" ht="14.25" customHeight="1" x14ac:dyDescent="0.25">
      <c r="E9791" s="113"/>
      <c r="H9791" s="133"/>
      <c r="T9791" s="133"/>
      <c r="X9791" s="131"/>
      <c r="Y9791" s="133"/>
      <c r="AJ9791" s="133"/>
      <c r="AO9791" s="135"/>
      <c r="AP9791" s="135"/>
      <c r="BJ9791" s="136"/>
    </row>
    <row r="9792" spans="5:62" ht="14.25" customHeight="1" x14ac:dyDescent="0.25">
      <c r="E9792" s="113"/>
      <c r="H9792" s="133"/>
      <c r="T9792" s="133"/>
      <c r="X9792" s="131"/>
      <c r="Y9792" s="133"/>
      <c r="AJ9792" s="133"/>
      <c r="AO9792" s="135"/>
      <c r="AP9792" s="135"/>
      <c r="BJ9792" s="136"/>
    </row>
    <row r="9793" spans="5:62" ht="14.25" customHeight="1" x14ac:dyDescent="0.25">
      <c r="E9793" s="113"/>
      <c r="H9793" s="133"/>
      <c r="T9793" s="133"/>
      <c r="X9793" s="131"/>
      <c r="Y9793" s="133"/>
      <c r="AJ9793" s="133"/>
      <c r="AO9793" s="135"/>
      <c r="AP9793" s="135"/>
      <c r="BJ9793" s="136"/>
    </row>
    <row r="9794" spans="5:62" ht="14.25" customHeight="1" x14ac:dyDescent="0.25">
      <c r="E9794" s="113"/>
      <c r="H9794" s="133"/>
      <c r="T9794" s="133"/>
      <c r="X9794" s="131"/>
      <c r="Y9794" s="133"/>
      <c r="AJ9794" s="133"/>
      <c r="AO9794" s="135"/>
      <c r="AP9794" s="135"/>
      <c r="BJ9794" s="136"/>
    </row>
    <row r="9795" spans="5:62" ht="14.25" customHeight="1" x14ac:dyDescent="0.25">
      <c r="E9795" s="113"/>
      <c r="H9795" s="133"/>
      <c r="T9795" s="133"/>
      <c r="X9795" s="131"/>
      <c r="Y9795" s="133"/>
      <c r="AJ9795" s="133"/>
      <c r="AO9795" s="135"/>
      <c r="AP9795" s="135"/>
      <c r="BJ9795" s="136"/>
    </row>
    <row r="9796" spans="5:62" ht="14.25" customHeight="1" x14ac:dyDescent="0.25">
      <c r="E9796" s="113"/>
      <c r="H9796" s="133"/>
      <c r="T9796" s="133"/>
      <c r="X9796" s="131"/>
      <c r="Y9796" s="133"/>
      <c r="AJ9796" s="133"/>
      <c r="AO9796" s="135"/>
      <c r="AP9796" s="135"/>
      <c r="BJ9796" s="136"/>
    </row>
    <row r="9797" spans="5:62" ht="14.25" customHeight="1" x14ac:dyDescent="0.25">
      <c r="E9797" s="113"/>
      <c r="H9797" s="133"/>
      <c r="T9797" s="133"/>
      <c r="X9797" s="131"/>
      <c r="Y9797" s="133"/>
      <c r="AJ9797" s="133"/>
      <c r="AO9797" s="135"/>
      <c r="AP9797" s="135"/>
      <c r="BJ9797" s="136"/>
    </row>
    <row r="9798" spans="5:62" ht="14.25" customHeight="1" x14ac:dyDescent="0.25">
      <c r="E9798" s="113"/>
      <c r="H9798" s="133"/>
      <c r="T9798" s="133"/>
      <c r="X9798" s="131"/>
      <c r="Y9798" s="133"/>
      <c r="AJ9798" s="133"/>
      <c r="AO9798" s="135"/>
      <c r="AP9798" s="135"/>
      <c r="BJ9798" s="136"/>
    </row>
    <row r="9799" spans="5:62" ht="14.25" customHeight="1" x14ac:dyDescent="0.25">
      <c r="E9799" s="113"/>
      <c r="H9799" s="133"/>
      <c r="T9799" s="133"/>
      <c r="X9799" s="131"/>
      <c r="Y9799" s="133"/>
      <c r="AJ9799" s="133"/>
      <c r="AO9799" s="135"/>
      <c r="AP9799" s="135"/>
      <c r="BJ9799" s="136"/>
    </row>
    <row r="9800" spans="5:62" ht="14.25" customHeight="1" x14ac:dyDescent="0.25">
      <c r="E9800" s="113"/>
      <c r="H9800" s="133"/>
      <c r="T9800" s="133"/>
      <c r="X9800" s="131"/>
      <c r="Y9800" s="133"/>
      <c r="AJ9800" s="133"/>
      <c r="AO9800" s="135"/>
      <c r="AP9800" s="135"/>
      <c r="BJ9800" s="136"/>
    </row>
    <row r="9801" spans="5:62" ht="14.25" customHeight="1" x14ac:dyDescent="0.25">
      <c r="E9801" s="113"/>
      <c r="H9801" s="133"/>
      <c r="T9801" s="133"/>
      <c r="X9801" s="131"/>
      <c r="Y9801" s="133"/>
      <c r="AJ9801" s="133"/>
      <c r="AO9801" s="135"/>
      <c r="AP9801" s="135"/>
      <c r="BJ9801" s="136"/>
    </row>
    <row r="9802" spans="5:62" ht="14.25" customHeight="1" x14ac:dyDescent="0.25">
      <c r="E9802" s="113"/>
      <c r="H9802" s="133"/>
      <c r="T9802" s="133"/>
      <c r="X9802" s="131"/>
      <c r="Y9802" s="133"/>
      <c r="AJ9802" s="133"/>
      <c r="AO9802" s="135"/>
      <c r="AP9802" s="135"/>
      <c r="BJ9802" s="136"/>
    </row>
    <row r="9803" spans="5:62" ht="14.25" customHeight="1" x14ac:dyDescent="0.25">
      <c r="E9803" s="113"/>
      <c r="H9803" s="133"/>
      <c r="T9803" s="133"/>
      <c r="X9803" s="131"/>
      <c r="Y9803" s="133"/>
      <c r="AJ9803" s="133"/>
      <c r="AO9803" s="135"/>
      <c r="AP9803" s="135"/>
      <c r="BJ9803" s="136"/>
    </row>
    <row r="9804" spans="5:62" ht="14.25" customHeight="1" x14ac:dyDescent="0.25">
      <c r="E9804" s="113"/>
      <c r="H9804" s="133"/>
      <c r="T9804" s="133"/>
      <c r="X9804" s="131"/>
      <c r="Y9804" s="133"/>
      <c r="AJ9804" s="133"/>
      <c r="AO9804" s="135"/>
      <c r="AP9804" s="135"/>
      <c r="BJ9804" s="136"/>
    </row>
    <row r="9805" spans="5:62" ht="14.25" customHeight="1" x14ac:dyDescent="0.25">
      <c r="E9805" s="113"/>
      <c r="H9805" s="133"/>
      <c r="T9805" s="133"/>
      <c r="X9805" s="131"/>
      <c r="Y9805" s="133"/>
      <c r="AJ9805" s="133"/>
      <c r="AO9805" s="135"/>
      <c r="AP9805" s="135"/>
      <c r="BJ9805" s="136"/>
    </row>
    <row r="9806" spans="5:62" ht="14.25" customHeight="1" x14ac:dyDescent="0.25">
      <c r="E9806" s="113"/>
      <c r="H9806" s="133"/>
      <c r="T9806" s="133"/>
      <c r="X9806" s="131"/>
      <c r="Y9806" s="133"/>
      <c r="AJ9806" s="133"/>
      <c r="AO9806" s="135"/>
      <c r="AP9806" s="135"/>
      <c r="BJ9806" s="136"/>
    </row>
    <row r="9807" spans="5:62" ht="14.25" customHeight="1" x14ac:dyDescent="0.25">
      <c r="E9807" s="113"/>
      <c r="H9807" s="133"/>
      <c r="T9807" s="133"/>
      <c r="X9807" s="131"/>
      <c r="Y9807" s="133"/>
      <c r="AJ9807" s="133"/>
      <c r="AO9807" s="135"/>
      <c r="AP9807" s="135"/>
      <c r="BJ9807" s="136"/>
    </row>
    <row r="9808" spans="5:62" ht="14.25" customHeight="1" x14ac:dyDescent="0.25">
      <c r="E9808" s="113"/>
      <c r="H9808" s="133"/>
      <c r="T9808" s="133"/>
      <c r="X9808" s="131"/>
      <c r="Y9808" s="133"/>
      <c r="AJ9808" s="133"/>
      <c r="AO9808" s="135"/>
      <c r="AP9808" s="135"/>
      <c r="BJ9808" s="136"/>
    </row>
    <row r="9809" spans="5:62" ht="14.25" customHeight="1" x14ac:dyDescent="0.25">
      <c r="E9809" s="113"/>
      <c r="H9809" s="133"/>
      <c r="T9809" s="133"/>
      <c r="X9809" s="131"/>
      <c r="Y9809" s="133"/>
      <c r="AJ9809" s="133"/>
      <c r="AO9809" s="135"/>
      <c r="AP9809" s="135"/>
      <c r="BJ9809" s="136"/>
    </row>
    <row r="9810" spans="5:62" ht="14.25" customHeight="1" x14ac:dyDescent="0.25">
      <c r="E9810" s="113"/>
      <c r="H9810" s="133"/>
      <c r="T9810" s="133"/>
      <c r="X9810" s="131"/>
      <c r="Y9810" s="133"/>
      <c r="AJ9810" s="133"/>
      <c r="AO9810" s="135"/>
      <c r="AP9810" s="135"/>
      <c r="BJ9810" s="136"/>
    </row>
    <row r="9811" spans="5:62" ht="14.25" customHeight="1" x14ac:dyDescent="0.25">
      <c r="E9811" s="113"/>
      <c r="H9811" s="133"/>
      <c r="T9811" s="133"/>
      <c r="X9811" s="131"/>
      <c r="Y9811" s="133"/>
      <c r="AJ9811" s="133"/>
      <c r="AO9811" s="135"/>
      <c r="AP9811" s="135"/>
      <c r="BJ9811" s="136"/>
    </row>
    <row r="9812" spans="5:62" ht="14.25" customHeight="1" x14ac:dyDescent="0.25">
      <c r="E9812" s="113"/>
      <c r="H9812" s="133"/>
      <c r="T9812" s="133"/>
      <c r="X9812" s="131"/>
      <c r="Y9812" s="133"/>
      <c r="AJ9812" s="133"/>
      <c r="AO9812" s="135"/>
      <c r="AP9812" s="135"/>
      <c r="BJ9812" s="136"/>
    </row>
    <row r="9813" spans="5:62" ht="14.25" customHeight="1" x14ac:dyDescent="0.25">
      <c r="E9813" s="113"/>
      <c r="H9813" s="133"/>
      <c r="T9813" s="133"/>
      <c r="X9813" s="131"/>
      <c r="Y9813" s="133"/>
      <c r="AJ9813" s="133"/>
      <c r="AO9813" s="135"/>
      <c r="AP9813" s="135"/>
      <c r="BJ9813" s="136"/>
    </row>
    <row r="9814" spans="5:62" ht="14.25" customHeight="1" x14ac:dyDescent="0.25">
      <c r="E9814" s="113"/>
      <c r="H9814" s="133"/>
      <c r="T9814" s="133"/>
      <c r="X9814" s="131"/>
      <c r="Y9814" s="133"/>
      <c r="AJ9814" s="133"/>
      <c r="AO9814" s="135"/>
      <c r="AP9814" s="135"/>
      <c r="BJ9814" s="136"/>
    </row>
    <row r="9815" spans="5:62" ht="14.25" customHeight="1" x14ac:dyDescent="0.25">
      <c r="E9815" s="113"/>
      <c r="H9815" s="133"/>
      <c r="T9815" s="133"/>
      <c r="X9815" s="131"/>
      <c r="Y9815" s="133"/>
      <c r="AJ9815" s="133"/>
      <c r="AO9815" s="135"/>
      <c r="AP9815" s="135"/>
      <c r="BJ9815" s="136"/>
    </row>
    <row r="9816" spans="5:62" ht="14.25" customHeight="1" x14ac:dyDescent="0.25">
      <c r="E9816" s="113"/>
      <c r="H9816" s="133"/>
      <c r="T9816" s="133"/>
      <c r="X9816" s="131"/>
      <c r="Y9816" s="133"/>
      <c r="AJ9816" s="133"/>
      <c r="AO9816" s="135"/>
      <c r="AP9816" s="135"/>
      <c r="BJ9816" s="136"/>
    </row>
    <row r="9817" spans="5:62" ht="14.25" customHeight="1" x14ac:dyDescent="0.25">
      <c r="E9817" s="113"/>
      <c r="H9817" s="133"/>
      <c r="T9817" s="133"/>
      <c r="X9817" s="131"/>
      <c r="Y9817" s="133"/>
      <c r="AJ9817" s="133"/>
      <c r="AO9817" s="135"/>
      <c r="AP9817" s="135"/>
      <c r="BJ9817" s="136"/>
    </row>
    <row r="9818" spans="5:62" ht="14.25" customHeight="1" x14ac:dyDescent="0.25">
      <c r="E9818" s="113"/>
      <c r="H9818" s="133"/>
      <c r="T9818" s="133"/>
      <c r="X9818" s="131"/>
      <c r="Y9818" s="133"/>
      <c r="AJ9818" s="133"/>
      <c r="AO9818" s="135"/>
      <c r="AP9818" s="135"/>
      <c r="BJ9818" s="136"/>
    </row>
    <row r="9819" spans="5:62" ht="14.25" customHeight="1" x14ac:dyDescent="0.25">
      <c r="E9819" s="113"/>
      <c r="H9819" s="133"/>
      <c r="T9819" s="133"/>
      <c r="X9819" s="131"/>
      <c r="Y9819" s="133"/>
      <c r="AJ9819" s="133"/>
      <c r="AO9819" s="135"/>
      <c r="AP9819" s="135"/>
      <c r="BJ9819" s="136"/>
    </row>
    <row r="9820" spans="5:62" ht="14.25" customHeight="1" x14ac:dyDescent="0.25">
      <c r="E9820" s="113"/>
      <c r="H9820" s="133"/>
      <c r="T9820" s="133"/>
      <c r="X9820" s="131"/>
      <c r="Y9820" s="133"/>
      <c r="AJ9820" s="133"/>
      <c r="AO9820" s="135"/>
      <c r="AP9820" s="135"/>
      <c r="BJ9820" s="136"/>
    </row>
    <row r="9821" spans="5:62" ht="14.25" customHeight="1" x14ac:dyDescent="0.25">
      <c r="E9821" s="113"/>
      <c r="H9821" s="133"/>
      <c r="T9821" s="133"/>
      <c r="X9821" s="131"/>
      <c r="Y9821" s="133"/>
      <c r="AJ9821" s="133"/>
      <c r="AO9821" s="135"/>
      <c r="AP9821" s="135"/>
      <c r="BJ9821" s="136"/>
    </row>
    <row r="9822" spans="5:62" ht="14.25" customHeight="1" x14ac:dyDescent="0.25">
      <c r="E9822" s="113"/>
      <c r="H9822" s="133"/>
      <c r="T9822" s="133"/>
      <c r="X9822" s="131"/>
      <c r="Y9822" s="133"/>
      <c r="AJ9822" s="133"/>
      <c r="AO9822" s="135"/>
      <c r="AP9822" s="135"/>
      <c r="BJ9822" s="136"/>
    </row>
    <row r="9823" spans="5:62" ht="14.25" customHeight="1" x14ac:dyDescent="0.25">
      <c r="E9823" s="113"/>
      <c r="H9823" s="133"/>
      <c r="T9823" s="133"/>
      <c r="X9823" s="131"/>
      <c r="Y9823" s="133"/>
      <c r="AJ9823" s="133"/>
      <c r="AO9823" s="135"/>
      <c r="AP9823" s="135"/>
      <c r="BJ9823" s="136"/>
    </row>
    <row r="9824" spans="5:62" ht="14.25" customHeight="1" x14ac:dyDescent="0.25">
      <c r="E9824" s="113"/>
      <c r="H9824" s="133"/>
      <c r="T9824" s="133"/>
      <c r="X9824" s="131"/>
      <c r="Y9824" s="133"/>
      <c r="AJ9824" s="133"/>
      <c r="AO9824" s="135"/>
      <c r="AP9824" s="135"/>
      <c r="BJ9824" s="136"/>
    </row>
    <row r="9825" spans="5:62" ht="14.25" customHeight="1" x14ac:dyDescent="0.25">
      <c r="E9825" s="113"/>
      <c r="H9825" s="133"/>
      <c r="T9825" s="133"/>
      <c r="X9825" s="131"/>
      <c r="Y9825" s="133"/>
      <c r="AJ9825" s="133"/>
      <c r="AO9825" s="135"/>
      <c r="AP9825" s="135"/>
      <c r="BJ9825" s="136"/>
    </row>
    <row r="9826" spans="5:62" ht="14.25" customHeight="1" x14ac:dyDescent="0.25">
      <c r="E9826" s="113"/>
      <c r="H9826" s="133"/>
      <c r="T9826" s="133"/>
      <c r="X9826" s="131"/>
      <c r="Y9826" s="133"/>
      <c r="AJ9826" s="133"/>
      <c r="AO9826" s="135"/>
      <c r="AP9826" s="135"/>
      <c r="BJ9826" s="136"/>
    </row>
    <row r="9827" spans="5:62" ht="14.25" customHeight="1" x14ac:dyDescent="0.25">
      <c r="E9827" s="113"/>
      <c r="H9827" s="133"/>
      <c r="T9827" s="133"/>
      <c r="X9827" s="131"/>
      <c r="Y9827" s="133"/>
      <c r="AJ9827" s="133"/>
      <c r="AO9827" s="135"/>
      <c r="AP9827" s="135"/>
      <c r="BJ9827" s="136"/>
    </row>
    <row r="9828" spans="5:62" ht="14.25" customHeight="1" x14ac:dyDescent="0.25">
      <c r="E9828" s="113"/>
      <c r="H9828" s="133"/>
      <c r="T9828" s="133"/>
      <c r="X9828" s="131"/>
      <c r="Y9828" s="133"/>
      <c r="AJ9828" s="133"/>
      <c r="AO9828" s="135"/>
      <c r="AP9828" s="135"/>
      <c r="BJ9828" s="136"/>
    </row>
    <row r="9829" spans="5:62" ht="14.25" customHeight="1" x14ac:dyDescent="0.25">
      <c r="E9829" s="113"/>
      <c r="H9829" s="133"/>
      <c r="T9829" s="133"/>
      <c r="X9829" s="131"/>
      <c r="Y9829" s="133"/>
      <c r="AJ9829" s="133"/>
      <c r="AO9829" s="135"/>
      <c r="AP9829" s="135"/>
      <c r="BJ9829" s="136"/>
    </row>
    <row r="9830" spans="5:62" ht="14.25" customHeight="1" x14ac:dyDescent="0.25">
      <c r="E9830" s="113"/>
      <c r="H9830" s="133"/>
      <c r="T9830" s="133"/>
      <c r="X9830" s="131"/>
      <c r="Y9830" s="133"/>
      <c r="AJ9830" s="133"/>
      <c r="AO9830" s="135"/>
      <c r="AP9830" s="135"/>
      <c r="BJ9830" s="136"/>
    </row>
    <row r="9831" spans="5:62" ht="14.25" customHeight="1" x14ac:dyDescent="0.25">
      <c r="E9831" s="113"/>
      <c r="H9831" s="133"/>
      <c r="T9831" s="133"/>
      <c r="X9831" s="131"/>
      <c r="Y9831" s="133"/>
      <c r="AJ9831" s="133"/>
      <c r="AO9831" s="135"/>
      <c r="AP9831" s="135"/>
      <c r="BJ9831" s="136"/>
    </row>
    <row r="9832" spans="5:62" ht="14.25" customHeight="1" x14ac:dyDescent="0.25">
      <c r="E9832" s="113"/>
      <c r="H9832" s="133"/>
      <c r="T9832" s="133"/>
      <c r="X9832" s="131"/>
      <c r="Y9832" s="133"/>
      <c r="AJ9832" s="133"/>
      <c r="AO9832" s="135"/>
      <c r="AP9832" s="135"/>
      <c r="BJ9832" s="136"/>
    </row>
    <row r="9833" spans="5:62" ht="14.25" customHeight="1" x14ac:dyDescent="0.25">
      <c r="E9833" s="113"/>
      <c r="H9833" s="133"/>
      <c r="T9833" s="133"/>
      <c r="X9833" s="131"/>
      <c r="Y9833" s="133"/>
      <c r="AJ9833" s="133"/>
      <c r="AO9833" s="135"/>
      <c r="AP9833" s="135"/>
      <c r="BJ9833" s="136"/>
    </row>
    <row r="9834" spans="5:62" ht="14.25" customHeight="1" x14ac:dyDescent="0.25">
      <c r="E9834" s="113"/>
      <c r="H9834" s="133"/>
      <c r="T9834" s="133"/>
      <c r="X9834" s="131"/>
      <c r="Y9834" s="133"/>
      <c r="AJ9834" s="133"/>
      <c r="AO9834" s="135"/>
      <c r="AP9834" s="135"/>
      <c r="BJ9834" s="136"/>
    </row>
    <row r="9835" spans="5:62" ht="14.25" customHeight="1" x14ac:dyDescent="0.25">
      <c r="E9835" s="113"/>
      <c r="H9835" s="133"/>
      <c r="T9835" s="133"/>
      <c r="X9835" s="131"/>
      <c r="Y9835" s="133"/>
      <c r="AJ9835" s="133"/>
      <c r="AO9835" s="135"/>
      <c r="AP9835" s="135"/>
      <c r="BJ9835" s="136"/>
    </row>
    <row r="9836" spans="5:62" ht="14.25" customHeight="1" x14ac:dyDescent="0.25">
      <c r="E9836" s="113"/>
      <c r="H9836" s="133"/>
      <c r="T9836" s="133"/>
      <c r="X9836" s="131"/>
      <c r="Y9836" s="133"/>
      <c r="AJ9836" s="133"/>
      <c r="AO9836" s="135"/>
      <c r="AP9836" s="135"/>
      <c r="BJ9836" s="136"/>
    </row>
    <row r="9837" spans="5:62" ht="14.25" customHeight="1" x14ac:dyDescent="0.25">
      <c r="E9837" s="113"/>
      <c r="H9837" s="133"/>
      <c r="T9837" s="133"/>
      <c r="X9837" s="131"/>
      <c r="Y9837" s="133"/>
      <c r="AJ9837" s="133"/>
      <c r="AO9837" s="135"/>
      <c r="AP9837" s="135"/>
      <c r="BJ9837" s="136"/>
    </row>
    <row r="9838" spans="5:62" ht="14.25" customHeight="1" x14ac:dyDescent="0.25">
      <c r="E9838" s="113"/>
      <c r="H9838" s="133"/>
      <c r="T9838" s="133"/>
      <c r="X9838" s="131"/>
      <c r="Y9838" s="133"/>
      <c r="AJ9838" s="133"/>
      <c r="AO9838" s="135"/>
      <c r="AP9838" s="135"/>
      <c r="BJ9838" s="136"/>
    </row>
    <row r="9839" spans="5:62" ht="14.25" customHeight="1" x14ac:dyDescent="0.25">
      <c r="E9839" s="113"/>
      <c r="H9839" s="133"/>
      <c r="T9839" s="133"/>
      <c r="X9839" s="131"/>
      <c r="Y9839" s="133"/>
      <c r="AJ9839" s="133"/>
      <c r="AO9839" s="135"/>
      <c r="AP9839" s="135"/>
      <c r="BJ9839" s="136"/>
    </row>
    <row r="9840" spans="5:62" ht="14.25" customHeight="1" x14ac:dyDescent="0.25">
      <c r="E9840" s="113"/>
      <c r="H9840" s="133"/>
      <c r="T9840" s="133"/>
      <c r="X9840" s="131"/>
      <c r="Y9840" s="133"/>
      <c r="AJ9840" s="133"/>
      <c r="AO9840" s="135"/>
      <c r="AP9840" s="135"/>
      <c r="BJ9840" s="136"/>
    </row>
    <row r="9841" spans="5:62" ht="14.25" customHeight="1" x14ac:dyDescent="0.25">
      <c r="E9841" s="113"/>
      <c r="H9841" s="133"/>
      <c r="T9841" s="133"/>
      <c r="X9841" s="131"/>
      <c r="Y9841" s="133"/>
      <c r="AJ9841" s="133"/>
      <c r="AO9841" s="135"/>
      <c r="AP9841" s="135"/>
      <c r="BJ9841" s="136"/>
    </row>
    <row r="9842" spans="5:62" ht="14.25" customHeight="1" x14ac:dyDescent="0.25">
      <c r="E9842" s="113"/>
      <c r="H9842" s="133"/>
      <c r="T9842" s="133"/>
      <c r="X9842" s="131"/>
      <c r="Y9842" s="133"/>
      <c r="AJ9842" s="133"/>
      <c r="AO9842" s="135"/>
      <c r="AP9842" s="135"/>
      <c r="BJ9842" s="136"/>
    </row>
    <row r="9843" spans="5:62" ht="14.25" customHeight="1" x14ac:dyDescent="0.25">
      <c r="E9843" s="113"/>
      <c r="H9843" s="133"/>
      <c r="T9843" s="133"/>
      <c r="X9843" s="131"/>
      <c r="Y9843" s="133"/>
      <c r="AJ9843" s="133"/>
      <c r="AO9843" s="135"/>
      <c r="AP9843" s="135"/>
      <c r="BJ9843" s="136"/>
    </row>
    <row r="9844" spans="5:62" ht="14.25" customHeight="1" x14ac:dyDescent="0.25">
      <c r="E9844" s="113"/>
      <c r="H9844" s="133"/>
      <c r="T9844" s="133"/>
      <c r="X9844" s="131"/>
      <c r="Y9844" s="133"/>
      <c r="AJ9844" s="133"/>
      <c r="AO9844" s="135"/>
      <c r="AP9844" s="135"/>
      <c r="BJ9844" s="136"/>
    </row>
    <row r="9845" spans="5:62" ht="14.25" customHeight="1" x14ac:dyDescent="0.25">
      <c r="E9845" s="113"/>
      <c r="H9845" s="133"/>
      <c r="T9845" s="133"/>
      <c r="X9845" s="131"/>
      <c r="Y9845" s="133"/>
      <c r="AJ9845" s="133"/>
      <c r="AO9845" s="135"/>
      <c r="AP9845" s="135"/>
      <c r="BJ9845" s="136"/>
    </row>
    <row r="9846" spans="5:62" ht="14.25" customHeight="1" x14ac:dyDescent="0.25">
      <c r="E9846" s="113"/>
      <c r="H9846" s="133"/>
      <c r="T9846" s="133"/>
      <c r="X9846" s="131"/>
      <c r="Y9846" s="133"/>
      <c r="AJ9846" s="133"/>
      <c r="AO9846" s="135"/>
      <c r="AP9846" s="135"/>
      <c r="BJ9846" s="136"/>
    </row>
    <row r="9847" spans="5:62" ht="14.25" customHeight="1" x14ac:dyDescent="0.25">
      <c r="E9847" s="113"/>
      <c r="H9847" s="133"/>
      <c r="T9847" s="133"/>
      <c r="X9847" s="131"/>
      <c r="Y9847" s="133"/>
      <c r="AJ9847" s="133"/>
      <c r="AO9847" s="135"/>
      <c r="AP9847" s="135"/>
      <c r="BJ9847" s="136"/>
    </row>
    <row r="9848" spans="5:62" ht="14.25" customHeight="1" x14ac:dyDescent="0.25">
      <c r="E9848" s="113"/>
      <c r="H9848" s="133"/>
      <c r="T9848" s="133"/>
      <c r="X9848" s="131"/>
      <c r="Y9848" s="133"/>
      <c r="AJ9848" s="133"/>
      <c r="AO9848" s="135"/>
      <c r="AP9848" s="135"/>
      <c r="BJ9848" s="136"/>
    </row>
    <row r="9849" spans="5:62" ht="14.25" customHeight="1" x14ac:dyDescent="0.25">
      <c r="E9849" s="113"/>
      <c r="H9849" s="133"/>
      <c r="T9849" s="133"/>
      <c r="X9849" s="131"/>
      <c r="Y9849" s="133"/>
      <c r="AJ9849" s="133"/>
      <c r="AO9849" s="135"/>
      <c r="AP9849" s="135"/>
      <c r="BJ9849" s="136"/>
    </row>
    <row r="9850" spans="5:62" ht="14.25" customHeight="1" x14ac:dyDescent="0.25">
      <c r="E9850" s="113"/>
      <c r="H9850" s="133"/>
      <c r="T9850" s="133"/>
      <c r="X9850" s="131"/>
      <c r="Y9850" s="133"/>
      <c r="AJ9850" s="133"/>
      <c r="AO9850" s="135"/>
      <c r="AP9850" s="135"/>
      <c r="BJ9850" s="136"/>
    </row>
    <row r="9851" spans="5:62" ht="14.25" customHeight="1" x14ac:dyDescent="0.25">
      <c r="E9851" s="113"/>
      <c r="H9851" s="133"/>
      <c r="T9851" s="133"/>
      <c r="X9851" s="131"/>
      <c r="Y9851" s="133"/>
      <c r="AJ9851" s="133"/>
      <c r="AO9851" s="135"/>
      <c r="AP9851" s="135"/>
      <c r="BJ9851" s="136"/>
    </row>
    <row r="9852" spans="5:62" ht="14.25" customHeight="1" x14ac:dyDescent="0.25">
      <c r="E9852" s="113"/>
      <c r="H9852" s="133"/>
      <c r="T9852" s="133"/>
      <c r="X9852" s="131"/>
      <c r="Y9852" s="133"/>
      <c r="AJ9852" s="133"/>
      <c r="AO9852" s="135"/>
      <c r="AP9852" s="135"/>
      <c r="BJ9852" s="136"/>
    </row>
    <row r="9853" spans="5:62" ht="14.25" customHeight="1" x14ac:dyDescent="0.25">
      <c r="E9853" s="113"/>
      <c r="H9853" s="133"/>
      <c r="T9853" s="133"/>
      <c r="X9853" s="131"/>
      <c r="Y9853" s="133"/>
      <c r="AJ9853" s="133"/>
      <c r="AO9853" s="135"/>
      <c r="AP9853" s="135"/>
      <c r="BJ9853" s="136"/>
    </row>
    <row r="9854" spans="5:62" ht="14.25" customHeight="1" x14ac:dyDescent="0.25">
      <c r="E9854" s="113"/>
      <c r="H9854" s="133"/>
      <c r="T9854" s="133"/>
      <c r="X9854" s="131"/>
      <c r="Y9854" s="133"/>
      <c r="AJ9854" s="133"/>
      <c r="AO9854" s="135"/>
      <c r="AP9854" s="135"/>
      <c r="BJ9854" s="136"/>
    </row>
    <row r="9855" spans="5:62" ht="14.25" customHeight="1" x14ac:dyDescent="0.25">
      <c r="E9855" s="113"/>
      <c r="H9855" s="133"/>
      <c r="T9855" s="133"/>
      <c r="X9855" s="131"/>
      <c r="Y9855" s="133"/>
      <c r="AJ9855" s="133"/>
      <c r="AO9855" s="135"/>
      <c r="AP9855" s="135"/>
      <c r="BJ9855" s="136"/>
    </row>
    <row r="9856" spans="5:62" ht="14.25" customHeight="1" x14ac:dyDescent="0.25">
      <c r="E9856" s="113"/>
      <c r="H9856" s="133"/>
      <c r="T9856" s="133"/>
      <c r="X9856" s="131"/>
      <c r="Y9856" s="133"/>
      <c r="AJ9856" s="133"/>
      <c r="AO9856" s="135"/>
      <c r="AP9856" s="135"/>
      <c r="BJ9856" s="136"/>
    </row>
    <row r="9857" spans="5:62" ht="14.25" customHeight="1" x14ac:dyDescent="0.25">
      <c r="E9857" s="113"/>
      <c r="H9857" s="133"/>
      <c r="T9857" s="133"/>
      <c r="X9857" s="131"/>
      <c r="Y9857" s="133"/>
      <c r="AJ9857" s="133"/>
      <c r="AO9857" s="135"/>
      <c r="AP9857" s="135"/>
      <c r="BJ9857" s="136"/>
    </row>
    <row r="9858" spans="5:62" ht="14.25" customHeight="1" x14ac:dyDescent="0.25">
      <c r="E9858" s="113"/>
      <c r="H9858" s="133"/>
      <c r="T9858" s="133"/>
      <c r="X9858" s="131"/>
      <c r="Y9858" s="133"/>
      <c r="AJ9858" s="133"/>
      <c r="AO9858" s="135"/>
      <c r="AP9858" s="135"/>
      <c r="BJ9858" s="136"/>
    </row>
    <row r="9859" spans="5:62" ht="14.25" customHeight="1" x14ac:dyDescent="0.25">
      <c r="E9859" s="113"/>
      <c r="H9859" s="133"/>
      <c r="T9859" s="133"/>
      <c r="X9859" s="131"/>
      <c r="Y9859" s="133"/>
      <c r="AJ9859" s="133"/>
      <c r="AO9859" s="135"/>
      <c r="AP9859" s="135"/>
      <c r="BJ9859" s="136"/>
    </row>
    <row r="9860" spans="5:62" ht="14.25" customHeight="1" x14ac:dyDescent="0.25">
      <c r="E9860" s="113"/>
      <c r="H9860" s="133"/>
      <c r="T9860" s="133"/>
      <c r="X9860" s="131"/>
      <c r="Y9860" s="133"/>
      <c r="AJ9860" s="133"/>
      <c r="AO9860" s="135"/>
      <c r="AP9860" s="135"/>
      <c r="BJ9860" s="136"/>
    </row>
    <row r="9861" spans="5:62" ht="14.25" customHeight="1" x14ac:dyDescent="0.25">
      <c r="E9861" s="113"/>
      <c r="H9861" s="133"/>
      <c r="T9861" s="133"/>
      <c r="X9861" s="131"/>
      <c r="Y9861" s="133"/>
      <c r="AJ9861" s="133"/>
      <c r="AO9861" s="135"/>
      <c r="AP9861" s="135"/>
      <c r="BJ9861" s="136"/>
    </row>
    <row r="9862" spans="5:62" ht="14.25" customHeight="1" x14ac:dyDescent="0.25">
      <c r="E9862" s="113"/>
      <c r="H9862" s="133"/>
      <c r="T9862" s="133"/>
      <c r="X9862" s="131"/>
      <c r="Y9862" s="133"/>
      <c r="AJ9862" s="133"/>
      <c r="AO9862" s="135"/>
      <c r="AP9862" s="135"/>
      <c r="BJ9862" s="136"/>
    </row>
    <row r="9863" spans="5:62" ht="14.25" customHeight="1" x14ac:dyDescent="0.25">
      <c r="E9863" s="113"/>
      <c r="H9863" s="133"/>
      <c r="T9863" s="133"/>
      <c r="X9863" s="131"/>
      <c r="Y9863" s="133"/>
      <c r="AJ9863" s="133"/>
      <c r="AO9863" s="135"/>
      <c r="AP9863" s="135"/>
      <c r="BJ9863" s="136"/>
    </row>
    <row r="9864" spans="5:62" ht="14.25" customHeight="1" x14ac:dyDescent="0.25">
      <c r="E9864" s="113"/>
      <c r="H9864" s="133"/>
      <c r="T9864" s="133"/>
      <c r="X9864" s="131"/>
      <c r="Y9864" s="133"/>
      <c r="AJ9864" s="133"/>
      <c r="AO9864" s="135"/>
      <c r="AP9864" s="135"/>
      <c r="BJ9864" s="136"/>
    </row>
    <row r="9865" spans="5:62" ht="14.25" customHeight="1" x14ac:dyDescent="0.25">
      <c r="E9865" s="113"/>
      <c r="H9865" s="133"/>
      <c r="T9865" s="133"/>
      <c r="X9865" s="131"/>
      <c r="Y9865" s="133"/>
      <c r="AJ9865" s="133"/>
      <c r="AO9865" s="135"/>
      <c r="AP9865" s="135"/>
      <c r="BJ9865" s="136"/>
    </row>
    <row r="9866" spans="5:62" ht="14.25" customHeight="1" x14ac:dyDescent="0.25">
      <c r="E9866" s="113"/>
      <c r="H9866" s="133"/>
      <c r="T9866" s="133"/>
      <c r="X9866" s="131"/>
      <c r="Y9866" s="133"/>
      <c r="AJ9866" s="133"/>
      <c r="AO9866" s="135"/>
      <c r="AP9866" s="135"/>
      <c r="BJ9866" s="136"/>
    </row>
    <row r="9867" spans="5:62" ht="14.25" customHeight="1" x14ac:dyDescent="0.25">
      <c r="E9867" s="113"/>
      <c r="H9867" s="133"/>
      <c r="T9867" s="133"/>
      <c r="X9867" s="131"/>
      <c r="Y9867" s="133"/>
      <c r="AJ9867" s="133"/>
      <c r="AO9867" s="135"/>
      <c r="AP9867" s="135"/>
      <c r="BJ9867" s="136"/>
    </row>
    <row r="9868" spans="5:62" ht="14.25" customHeight="1" x14ac:dyDescent="0.25">
      <c r="E9868" s="113"/>
      <c r="H9868" s="133"/>
      <c r="T9868" s="133"/>
      <c r="X9868" s="131"/>
      <c r="Y9868" s="133"/>
      <c r="AJ9868" s="133"/>
      <c r="AO9868" s="135"/>
      <c r="AP9868" s="135"/>
      <c r="BJ9868" s="136"/>
    </row>
    <row r="9869" spans="5:62" ht="14.25" customHeight="1" x14ac:dyDescent="0.25">
      <c r="E9869" s="113"/>
      <c r="H9869" s="133"/>
      <c r="T9869" s="133"/>
      <c r="X9869" s="131"/>
      <c r="Y9869" s="133"/>
      <c r="AJ9869" s="133"/>
      <c r="AO9869" s="135"/>
      <c r="AP9869" s="135"/>
      <c r="BJ9869" s="136"/>
    </row>
    <row r="9870" spans="5:62" ht="14.25" customHeight="1" x14ac:dyDescent="0.25">
      <c r="E9870" s="113"/>
      <c r="H9870" s="133"/>
      <c r="T9870" s="133"/>
      <c r="X9870" s="131"/>
      <c r="Y9870" s="133"/>
      <c r="AJ9870" s="133"/>
      <c r="AO9870" s="135"/>
      <c r="AP9870" s="135"/>
      <c r="BJ9870" s="136"/>
    </row>
    <row r="9871" spans="5:62" ht="14.25" customHeight="1" x14ac:dyDescent="0.25">
      <c r="E9871" s="113"/>
      <c r="H9871" s="133"/>
      <c r="T9871" s="133"/>
      <c r="X9871" s="131"/>
      <c r="Y9871" s="133"/>
      <c r="AJ9871" s="133"/>
      <c r="AO9871" s="135"/>
      <c r="AP9871" s="135"/>
      <c r="BJ9871" s="136"/>
    </row>
    <row r="9872" spans="5:62" ht="14.25" customHeight="1" x14ac:dyDescent="0.25">
      <c r="E9872" s="113"/>
      <c r="H9872" s="133"/>
      <c r="T9872" s="133"/>
      <c r="X9872" s="131"/>
      <c r="Y9872" s="133"/>
      <c r="AJ9872" s="133"/>
      <c r="AO9872" s="135"/>
      <c r="AP9872" s="135"/>
      <c r="BJ9872" s="136"/>
    </row>
    <row r="9873" spans="5:62" ht="14.25" customHeight="1" x14ac:dyDescent="0.25">
      <c r="E9873" s="113"/>
      <c r="H9873" s="133"/>
      <c r="T9873" s="133"/>
      <c r="X9873" s="131"/>
      <c r="Y9873" s="133"/>
      <c r="AJ9873" s="133"/>
      <c r="AO9873" s="135"/>
      <c r="AP9873" s="135"/>
      <c r="BJ9873" s="136"/>
    </row>
    <row r="9874" spans="5:62" ht="14.25" customHeight="1" x14ac:dyDescent="0.25">
      <c r="E9874" s="113"/>
      <c r="H9874" s="133"/>
      <c r="T9874" s="133"/>
      <c r="X9874" s="131"/>
      <c r="Y9874" s="133"/>
      <c r="AJ9874" s="133"/>
      <c r="AO9874" s="135"/>
      <c r="AP9874" s="135"/>
      <c r="BJ9874" s="136"/>
    </row>
    <row r="9875" spans="5:62" ht="14.25" customHeight="1" x14ac:dyDescent="0.25">
      <c r="E9875" s="113"/>
      <c r="H9875" s="133"/>
      <c r="T9875" s="133"/>
      <c r="X9875" s="131"/>
      <c r="Y9875" s="133"/>
      <c r="AJ9875" s="133"/>
      <c r="AO9875" s="135"/>
      <c r="AP9875" s="135"/>
      <c r="BJ9875" s="136"/>
    </row>
    <row r="9876" spans="5:62" ht="14.25" customHeight="1" x14ac:dyDescent="0.25">
      <c r="E9876" s="113"/>
      <c r="H9876" s="133"/>
      <c r="T9876" s="133"/>
      <c r="X9876" s="131"/>
      <c r="Y9876" s="133"/>
      <c r="AJ9876" s="133"/>
      <c r="AO9876" s="135"/>
      <c r="AP9876" s="135"/>
      <c r="BJ9876" s="136"/>
    </row>
    <row r="9877" spans="5:62" ht="14.25" customHeight="1" x14ac:dyDescent="0.25">
      <c r="E9877" s="113"/>
      <c r="H9877" s="133"/>
      <c r="T9877" s="133"/>
      <c r="X9877" s="131"/>
      <c r="Y9877" s="133"/>
      <c r="AJ9877" s="133"/>
      <c r="AO9877" s="135"/>
      <c r="AP9877" s="135"/>
      <c r="BJ9877" s="136"/>
    </row>
    <row r="9878" spans="5:62" ht="14.25" customHeight="1" x14ac:dyDescent="0.25">
      <c r="E9878" s="113"/>
      <c r="H9878" s="133"/>
      <c r="T9878" s="133"/>
      <c r="X9878" s="131"/>
      <c r="Y9878" s="133"/>
      <c r="AJ9878" s="133"/>
      <c r="AO9878" s="135"/>
      <c r="AP9878" s="135"/>
      <c r="BJ9878" s="136"/>
    </row>
    <row r="9879" spans="5:62" ht="14.25" customHeight="1" x14ac:dyDescent="0.25">
      <c r="E9879" s="113"/>
      <c r="H9879" s="133"/>
      <c r="T9879" s="133"/>
      <c r="X9879" s="131"/>
      <c r="Y9879" s="133"/>
      <c r="AJ9879" s="133"/>
      <c r="AO9879" s="135"/>
      <c r="AP9879" s="135"/>
      <c r="BJ9879" s="136"/>
    </row>
    <row r="9880" spans="5:62" ht="14.25" customHeight="1" x14ac:dyDescent="0.25">
      <c r="E9880" s="113"/>
      <c r="H9880" s="133"/>
      <c r="T9880" s="133"/>
      <c r="X9880" s="131"/>
      <c r="Y9880" s="133"/>
      <c r="AJ9880" s="133"/>
      <c r="AO9880" s="135"/>
      <c r="AP9880" s="135"/>
      <c r="BJ9880" s="136"/>
    </row>
    <row r="9881" spans="5:62" ht="14.25" customHeight="1" x14ac:dyDescent="0.25">
      <c r="E9881" s="113"/>
      <c r="H9881" s="133"/>
      <c r="T9881" s="133"/>
      <c r="X9881" s="131"/>
      <c r="Y9881" s="133"/>
      <c r="AJ9881" s="133"/>
      <c r="AO9881" s="135"/>
      <c r="AP9881" s="135"/>
      <c r="BJ9881" s="136"/>
    </row>
    <row r="9882" spans="5:62" ht="14.25" customHeight="1" x14ac:dyDescent="0.25">
      <c r="E9882" s="113"/>
      <c r="H9882" s="133"/>
      <c r="T9882" s="133"/>
      <c r="X9882" s="131"/>
      <c r="Y9882" s="133"/>
      <c r="AJ9882" s="133"/>
      <c r="AO9882" s="135"/>
      <c r="AP9882" s="135"/>
      <c r="BJ9882" s="136"/>
    </row>
    <row r="9883" spans="5:62" ht="14.25" customHeight="1" x14ac:dyDescent="0.25">
      <c r="E9883" s="113"/>
      <c r="H9883" s="133"/>
      <c r="T9883" s="133"/>
      <c r="X9883" s="131"/>
      <c r="Y9883" s="133"/>
      <c r="AJ9883" s="133"/>
      <c r="AO9883" s="135"/>
      <c r="AP9883" s="135"/>
      <c r="BJ9883" s="136"/>
    </row>
    <row r="9884" spans="5:62" ht="14.25" customHeight="1" x14ac:dyDescent="0.25">
      <c r="E9884" s="113"/>
      <c r="H9884" s="133"/>
      <c r="T9884" s="133"/>
      <c r="X9884" s="131"/>
      <c r="Y9884" s="133"/>
      <c r="AJ9884" s="133"/>
      <c r="AO9884" s="135"/>
      <c r="AP9884" s="135"/>
      <c r="BJ9884" s="136"/>
    </row>
    <row r="9885" spans="5:62" ht="14.25" customHeight="1" x14ac:dyDescent="0.25">
      <c r="E9885" s="113"/>
      <c r="H9885" s="133"/>
      <c r="T9885" s="133"/>
      <c r="X9885" s="131"/>
      <c r="Y9885" s="133"/>
      <c r="AJ9885" s="133"/>
      <c r="AO9885" s="135"/>
      <c r="AP9885" s="135"/>
      <c r="BJ9885" s="136"/>
    </row>
    <row r="9886" spans="5:62" ht="14.25" customHeight="1" x14ac:dyDescent="0.25">
      <c r="E9886" s="113"/>
      <c r="H9886" s="133"/>
      <c r="T9886" s="133"/>
      <c r="X9886" s="131"/>
      <c r="Y9886" s="133"/>
      <c r="AJ9886" s="133"/>
      <c r="AO9886" s="135"/>
      <c r="AP9886" s="135"/>
      <c r="BJ9886" s="136"/>
    </row>
    <row r="9887" spans="5:62" ht="14.25" customHeight="1" x14ac:dyDescent="0.25">
      <c r="E9887" s="113"/>
      <c r="H9887" s="133"/>
      <c r="T9887" s="133"/>
      <c r="X9887" s="131"/>
      <c r="Y9887" s="133"/>
      <c r="AJ9887" s="133"/>
      <c r="AO9887" s="135"/>
      <c r="AP9887" s="135"/>
      <c r="BJ9887" s="136"/>
    </row>
    <row r="9888" spans="5:62" ht="14.25" customHeight="1" x14ac:dyDescent="0.25">
      <c r="E9888" s="113"/>
      <c r="H9888" s="133"/>
      <c r="T9888" s="133"/>
      <c r="X9888" s="131"/>
      <c r="Y9888" s="133"/>
      <c r="AJ9888" s="133"/>
      <c r="AO9888" s="135"/>
      <c r="AP9888" s="135"/>
      <c r="BJ9888" s="136"/>
    </row>
    <row r="9889" spans="5:62" ht="14.25" customHeight="1" x14ac:dyDescent="0.25">
      <c r="E9889" s="113"/>
      <c r="H9889" s="133"/>
      <c r="T9889" s="133"/>
      <c r="X9889" s="131"/>
      <c r="Y9889" s="133"/>
      <c r="AJ9889" s="133"/>
      <c r="AO9889" s="135"/>
      <c r="AP9889" s="135"/>
      <c r="BJ9889" s="136"/>
    </row>
    <row r="9890" spans="5:62" ht="14.25" customHeight="1" x14ac:dyDescent="0.25">
      <c r="E9890" s="113"/>
      <c r="H9890" s="133"/>
      <c r="T9890" s="133"/>
      <c r="X9890" s="131"/>
      <c r="Y9890" s="133"/>
      <c r="AJ9890" s="133"/>
      <c r="AO9890" s="135"/>
      <c r="AP9890" s="135"/>
      <c r="BJ9890" s="136"/>
    </row>
    <row r="9891" spans="5:62" ht="14.25" customHeight="1" x14ac:dyDescent="0.25">
      <c r="E9891" s="113"/>
      <c r="H9891" s="133"/>
      <c r="T9891" s="133"/>
      <c r="X9891" s="131"/>
      <c r="Y9891" s="133"/>
      <c r="AJ9891" s="133"/>
      <c r="AO9891" s="135"/>
      <c r="AP9891" s="135"/>
      <c r="BJ9891" s="136"/>
    </row>
    <row r="9892" spans="5:62" ht="14.25" customHeight="1" x14ac:dyDescent="0.25">
      <c r="E9892" s="113"/>
      <c r="H9892" s="133"/>
      <c r="T9892" s="133"/>
      <c r="X9892" s="131"/>
      <c r="Y9892" s="133"/>
      <c r="AJ9892" s="133"/>
      <c r="AO9892" s="135"/>
      <c r="AP9892" s="135"/>
      <c r="BJ9892" s="136"/>
    </row>
    <row r="9893" spans="5:62" ht="14.25" customHeight="1" x14ac:dyDescent="0.25">
      <c r="E9893" s="113"/>
      <c r="H9893" s="133"/>
      <c r="T9893" s="133"/>
      <c r="X9893" s="131"/>
      <c r="Y9893" s="133"/>
      <c r="AJ9893" s="133"/>
      <c r="AO9893" s="135"/>
      <c r="AP9893" s="135"/>
      <c r="BJ9893" s="136"/>
    </row>
    <row r="9894" spans="5:62" ht="14.25" customHeight="1" x14ac:dyDescent="0.25">
      <c r="E9894" s="113"/>
      <c r="H9894" s="133"/>
      <c r="T9894" s="133"/>
      <c r="X9894" s="131"/>
      <c r="Y9894" s="133"/>
      <c r="AJ9894" s="133"/>
      <c r="AO9894" s="135"/>
      <c r="AP9894" s="135"/>
      <c r="BJ9894" s="136"/>
    </row>
    <row r="9895" spans="5:62" ht="14.25" customHeight="1" x14ac:dyDescent="0.25">
      <c r="E9895" s="113"/>
      <c r="H9895" s="133"/>
      <c r="T9895" s="133"/>
      <c r="X9895" s="131"/>
      <c r="Y9895" s="133"/>
      <c r="AJ9895" s="133"/>
      <c r="AO9895" s="135"/>
      <c r="AP9895" s="135"/>
      <c r="BJ9895" s="136"/>
    </row>
    <row r="9896" spans="5:62" ht="14.25" customHeight="1" x14ac:dyDescent="0.25">
      <c r="E9896" s="113"/>
      <c r="H9896" s="133"/>
      <c r="T9896" s="133"/>
      <c r="X9896" s="131"/>
      <c r="Y9896" s="133"/>
      <c r="AJ9896" s="133"/>
      <c r="AO9896" s="135"/>
      <c r="AP9896" s="135"/>
      <c r="BJ9896" s="136"/>
    </row>
    <row r="9897" spans="5:62" ht="14.25" customHeight="1" x14ac:dyDescent="0.25">
      <c r="E9897" s="113"/>
      <c r="H9897" s="133"/>
      <c r="T9897" s="133"/>
      <c r="X9897" s="131"/>
      <c r="Y9897" s="133"/>
      <c r="AJ9897" s="133"/>
      <c r="AO9897" s="135"/>
      <c r="AP9897" s="135"/>
      <c r="BJ9897" s="136"/>
    </row>
    <row r="9898" spans="5:62" ht="14.25" customHeight="1" x14ac:dyDescent="0.25">
      <c r="E9898" s="113"/>
      <c r="H9898" s="133"/>
      <c r="T9898" s="133"/>
      <c r="X9898" s="131"/>
      <c r="Y9898" s="133"/>
      <c r="AJ9898" s="133"/>
      <c r="AO9898" s="135"/>
      <c r="AP9898" s="135"/>
      <c r="BJ9898" s="136"/>
    </row>
    <row r="9899" spans="5:62" ht="14.25" customHeight="1" x14ac:dyDescent="0.25">
      <c r="E9899" s="113"/>
      <c r="H9899" s="133"/>
      <c r="T9899" s="133"/>
      <c r="X9899" s="131"/>
      <c r="Y9899" s="133"/>
      <c r="AJ9899" s="133"/>
      <c r="AO9899" s="135"/>
      <c r="AP9899" s="135"/>
      <c r="BJ9899" s="136"/>
    </row>
    <row r="9900" spans="5:62" ht="14.25" customHeight="1" x14ac:dyDescent="0.25">
      <c r="E9900" s="113"/>
      <c r="H9900" s="133"/>
      <c r="T9900" s="133"/>
      <c r="X9900" s="131"/>
      <c r="Y9900" s="133"/>
      <c r="AJ9900" s="133"/>
      <c r="AO9900" s="135"/>
      <c r="AP9900" s="135"/>
      <c r="BJ9900" s="136"/>
    </row>
    <row r="9901" spans="5:62" ht="14.25" customHeight="1" x14ac:dyDescent="0.25">
      <c r="E9901" s="113"/>
      <c r="H9901" s="133"/>
      <c r="T9901" s="133"/>
      <c r="X9901" s="131"/>
      <c r="Y9901" s="133"/>
      <c r="AJ9901" s="133"/>
      <c r="AO9901" s="135"/>
      <c r="AP9901" s="135"/>
      <c r="BJ9901" s="136"/>
    </row>
    <row r="9902" spans="5:62" ht="14.25" customHeight="1" x14ac:dyDescent="0.25">
      <c r="E9902" s="113"/>
      <c r="H9902" s="133"/>
      <c r="T9902" s="133"/>
      <c r="X9902" s="131"/>
      <c r="Y9902" s="133"/>
      <c r="AJ9902" s="133"/>
      <c r="AO9902" s="135"/>
      <c r="AP9902" s="135"/>
      <c r="BJ9902" s="136"/>
    </row>
    <row r="9903" spans="5:62" ht="14.25" customHeight="1" x14ac:dyDescent="0.25">
      <c r="E9903" s="113"/>
      <c r="H9903" s="133"/>
      <c r="T9903" s="133"/>
      <c r="X9903" s="131"/>
      <c r="Y9903" s="133"/>
      <c r="AJ9903" s="133"/>
      <c r="AO9903" s="135"/>
      <c r="AP9903" s="135"/>
      <c r="BJ9903" s="136"/>
    </row>
    <row r="9904" spans="5:62" ht="14.25" customHeight="1" x14ac:dyDescent="0.25">
      <c r="E9904" s="113"/>
      <c r="H9904" s="133"/>
      <c r="T9904" s="133"/>
      <c r="X9904" s="131"/>
      <c r="Y9904" s="133"/>
      <c r="AJ9904" s="133"/>
      <c r="AO9904" s="135"/>
      <c r="AP9904" s="135"/>
      <c r="BJ9904" s="136"/>
    </row>
    <row r="9905" spans="5:62" ht="14.25" customHeight="1" x14ac:dyDescent="0.25">
      <c r="E9905" s="113"/>
      <c r="H9905" s="133"/>
      <c r="T9905" s="133"/>
      <c r="X9905" s="131"/>
      <c r="Y9905" s="133"/>
      <c r="AJ9905" s="133"/>
      <c r="AO9905" s="135"/>
      <c r="AP9905" s="135"/>
      <c r="BJ9905" s="136"/>
    </row>
    <row r="9906" spans="5:62" ht="14.25" customHeight="1" x14ac:dyDescent="0.25">
      <c r="E9906" s="113"/>
      <c r="H9906" s="133"/>
      <c r="T9906" s="133"/>
      <c r="X9906" s="131"/>
      <c r="Y9906" s="133"/>
      <c r="AJ9906" s="133"/>
      <c r="AO9906" s="135"/>
      <c r="AP9906" s="135"/>
      <c r="BJ9906" s="136"/>
    </row>
    <row r="9907" spans="5:62" ht="14.25" customHeight="1" x14ac:dyDescent="0.25">
      <c r="E9907" s="113"/>
      <c r="H9907" s="133"/>
      <c r="T9907" s="133"/>
      <c r="X9907" s="131"/>
      <c r="Y9907" s="133"/>
      <c r="AJ9907" s="133"/>
      <c r="AO9907" s="135"/>
      <c r="AP9907" s="135"/>
      <c r="BJ9907" s="136"/>
    </row>
    <row r="9908" spans="5:62" ht="14.25" customHeight="1" x14ac:dyDescent="0.25">
      <c r="E9908" s="113"/>
      <c r="H9908" s="133"/>
      <c r="T9908" s="133"/>
      <c r="X9908" s="131"/>
      <c r="Y9908" s="133"/>
      <c r="AJ9908" s="133"/>
      <c r="AO9908" s="135"/>
      <c r="AP9908" s="135"/>
      <c r="BJ9908" s="136"/>
    </row>
    <row r="9909" spans="5:62" ht="14.25" customHeight="1" x14ac:dyDescent="0.25">
      <c r="E9909" s="113"/>
      <c r="H9909" s="133"/>
      <c r="T9909" s="133"/>
      <c r="X9909" s="131"/>
      <c r="Y9909" s="133"/>
      <c r="AJ9909" s="133"/>
      <c r="AO9909" s="135"/>
      <c r="AP9909" s="135"/>
      <c r="BJ9909" s="136"/>
    </row>
    <row r="9910" spans="5:62" ht="14.25" customHeight="1" x14ac:dyDescent="0.25">
      <c r="E9910" s="113"/>
      <c r="H9910" s="133"/>
      <c r="T9910" s="133"/>
      <c r="X9910" s="131"/>
      <c r="Y9910" s="133"/>
      <c r="AJ9910" s="133"/>
      <c r="AO9910" s="135"/>
      <c r="AP9910" s="135"/>
      <c r="BJ9910" s="136"/>
    </row>
    <row r="9911" spans="5:62" ht="14.25" customHeight="1" x14ac:dyDescent="0.25">
      <c r="E9911" s="113"/>
      <c r="H9911" s="133"/>
      <c r="T9911" s="133"/>
      <c r="X9911" s="131"/>
      <c r="Y9911" s="133"/>
      <c r="AJ9911" s="133"/>
      <c r="AO9911" s="135"/>
      <c r="AP9911" s="135"/>
      <c r="BJ9911" s="136"/>
    </row>
    <row r="9912" spans="5:62" ht="14.25" customHeight="1" x14ac:dyDescent="0.25">
      <c r="E9912" s="113"/>
      <c r="H9912" s="133"/>
      <c r="T9912" s="133"/>
      <c r="X9912" s="131"/>
      <c r="Y9912" s="133"/>
      <c r="AJ9912" s="133"/>
      <c r="AO9912" s="135"/>
      <c r="AP9912" s="135"/>
      <c r="BJ9912" s="136"/>
    </row>
    <row r="9913" spans="5:62" ht="14.25" customHeight="1" x14ac:dyDescent="0.25">
      <c r="E9913" s="113"/>
      <c r="H9913" s="133"/>
      <c r="T9913" s="133"/>
      <c r="X9913" s="131"/>
      <c r="Y9913" s="133"/>
      <c r="AJ9913" s="133"/>
      <c r="AO9913" s="135"/>
      <c r="AP9913" s="135"/>
      <c r="BJ9913" s="136"/>
    </row>
    <row r="9914" spans="5:62" ht="14.25" customHeight="1" x14ac:dyDescent="0.25">
      <c r="E9914" s="113"/>
      <c r="H9914" s="133"/>
      <c r="T9914" s="133"/>
      <c r="X9914" s="131"/>
      <c r="Y9914" s="133"/>
      <c r="AJ9914" s="133"/>
      <c r="AO9914" s="135"/>
      <c r="AP9914" s="135"/>
      <c r="BJ9914" s="136"/>
    </row>
    <row r="9915" spans="5:62" ht="14.25" customHeight="1" x14ac:dyDescent="0.25">
      <c r="E9915" s="113"/>
      <c r="H9915" s="133"/>
      <c r="T9915" s="133"/>
      <c r="X9915" s="131"/>
      <c r="Y9915" s="133"/>
      <c r="AJ9915" s="133"/>
      <c r="AO9915" s="135"/>
      <c r="AP9915" s="135"/>
      <c r="BJ9915" s="136"/>
    </row>
    <row r="9916" spans="5:62" ht="14.25" customHeight="1" x14ac:dyDescent="0.25">
      <c r="E9916" s="113"/>
      <c r="H9916" s="133"/>
      <c r="T9916" s="133"/>
      <c r="X9916" s="131"/>
      <c r="Y9916" s="133"/>
      <c r="AJ9916" s="133"/>
      <c r="AO9916" s="135"/>
      <c r="AP9916" s="135"/>
      <c r="BJ9916" s="136"/>
    </row>
    <row r="9917" spans="5:62" ht="14.25" customHeight="1" x14ac:dyDescent="0.25">
      <c r="E9917" s="113"/>
      <c r="H9917" s="133"/>
      <c r="T9917" s="133"/>
      <c r="X9917" s="131"/>
      <c r="Y9917" s="133"/>
      <c r="AJ9917" s="133"/>
      <c r="AO9917" s="135"/>
      <c r="AP9917" s="135"/>
      <c r="BJ9917" s="136"/>
    </row>
    <row r="9918" spans="5:62" ht="14.25" customHeight="1" x14ac:dyDescent="0.25">
      <c r="E9918" s="113"/>
      <c r="H9918" s="133"/>
      <c r="T9918" s="133"/>
      <c r="X9918" s="131"/>
      <c r="Y9918" s="133"/>
      <c r="AJ9918" s="133"/>
      <c r="AO9918" s="135"/>
      <c r="AP9918" s="135"/>
      <c r="BJ9918" s="136"/>
    </row>
    <row r="9919" spans="5:62" ht="14.25" customHeight="1" x14ac:dyDescent="0.25">
      <c r="E9919" s="113"/>
      <c r="H9919" s="133"/>
      <c r="T9919" s="133"/>
      <c r="X9919" s="131"/>
      <c r="Y9919" s="133"/>
      <c r="AJ9919" s="133"/>
      <c r="AO9919" s="135"/>
      <c r="AP9919" s="135"/>
      <c r="BJ9919" s="136"/>
    </row>
    <row r="9920" spans="5:62" ht="14.25" customHeight="1" x14ac:dyDescent="0.25">
      <c r="E9920" s="113"/>
      <c r="H9920" s="133"/>
      <c r="T9920" s="133"/>
      <c r="X9920" s="131"/>
      <c r="Y9920" s="133"/>
      <c r="AJ9920" s="133"/>
      <c r="AO9920" s="135"/>
      <c r="AP9920" s="135"/>
      <c r="BJ9920" s="136"/>
    </row>
    <row r="9921" spans="5:62" ht="14.25" customHeight="1" x14ac:dyDescent="0.25">
      <c r="E9921" s="113"/>
      <c r="H9921" s="133"/>
      <c r="T9921" s="133"/>
      <c r="X9921" s="131"/>
      <c r="Y9921" s="133"/>
      <c r="AJ9921" s="133"/>
      <c r="AO9921" s="135"/>
      <c r="AP9921" s="135"/>
      <c r="BJ9921" s="136"/>
    </row>
    <row r="9922" spans="5:62" ht="14.25" customHeight="1" x14ac:dyDescent="0.25">
      <c r="E9922" s="113"/>
      <c r="H9922" s="133"/>
      <c r="T9922" s="133"/>
      <c r="X9922" s="131"/>
      <c r="Y9922" s="133"/>
      <c r="AJ9922" s="133"/>
      <c r="AO9922" s="135"/>
      <c r="AP9922" s="135"/>
      <c r="BJ9922" s="136"/>
    </row>
    <row r="9923" spans="5:62" ht="14.25" customHeight="1" x14ac:dyDescent="0.25">
      <c r="E9923" s="113"/>
      <c r="H9923" s="133"/>
      <c r="T9923" s="133"/>
      <c r="X9923" s="131"/>
      <c r="Y9923" s="133"/>
      <c r="AJ9923" s="133"/>
      <c r="AO9923" s="135"/>
      <c r="AP9923" s="135"/>
      <c r="BJ9923" s="136"/>
    </row>
    <row r="9924" spans="5:62" ht="14.25" customHeight="1" x14ac:dyDescent="0.25">
      <c r="E9924" s="113"/>
      <c r="H9924" s="133"/>
      <c r="T9924" s="133"/>
      <c r="X9924" s="131"/>
      <c r="Y9924" s="133"/>
      <c r="AJ9924" s="133"/>
      <c r="AO9924" s="135"/>
      <c r="AP9924" s="135"/>
      <c r="BJ9924" s="136"/>
    </row>
    <row r="9925" spans="5:62" ht="14.25" customHeight="1" x14ac:dyDescent="0.25">
      <c r="E9925" s="113"/>
      <c r="H9925" s="133"/>
      <c r="T9925" s="133"/>
      <c r="X9925" s="131"/>
      <c r="Y9925" s="133"/>
      <c r="AJ9925" s="133"/>
      <c r="AO9925" s="135"/>
      <c r="AP9925" s="135"/>
      <c r="BJ9925" s="136"/>
    </row>
    <row r="9926" spans="5:62" ht="14.25" customHeight="1" x14ac:dyDescent="0.25">
      <c r="E9926" s="113"/>
      <c r="H9926" s="133"/>
      <c r="T9926" s="133"/>
      <c r="X9926" s="131"/>
      <c r="Y9926" s="133"/>
      <c r="AJ9926" s="133"/>
      <c r="AO9926" s="135"/>
      <c r="AP9926" s="135"/>
      <c r="BJ9926" s="136"/>
    </row>
    <row r="9927" spans="5:62" ht="14.25" customHeight="1" x14ac:dyDescent="0.25">
      <c r="E9927" s="113"/>
      <c r="H9927" s="133"/>
      <c r="T9927" s="133"/>
      <c r="X9927" s="131"/>
      <c r="Y9927" s="133"/>
      <c r="AJ9927" s="133"/>
      <c r="AO9927" s="135"/>
      <c r="AP9927" s="135"/>
      <c r="BJ9927" s="136"/>
    </row>
    <row r="9928" spans="5:62" ht="14.25" customHeight="1" x14ac:dyDescent="0.25">
      <c r="E9928" s="113"/>
      <c r="H9928" s="133"/>
      <c r="T9928" s="133"/>
      <c r="X9928" s="131"/>
      <c r="Y9928" s="133"/>
      <c r="AJ9928" s="133"/>
      <c r="AO9928" s="135"/>
      <c r="AP9928" s="135"/>
      <c r="BJ9928" s="136"/>
    </row>
    <row r="9929" spans="5:62" ht="14.25" customHeight="1" x14ac:dyDescent="0.25">
      <c r="E9929" s="113"/>
      <c r="H9929" s="133"/>
      <c r="T9929" s="133"/>
      <c r="X9929" s="131"/>
      <c r="Y9929" s="133"/>
      <c r="AJ9929" s="133"/>
      <c r="AO9929" s="135"/>
      <c r="AP9929" s="135"/>
      <c r="BJ9929" s="136"/>
    </row>
    <row r="9930" spans="5:62" ht="14.25" customHeight="1" x14ac:dyDescent="0.25">
      <c r="E9930" s="113"/>
      <c r="H9930" s="133"/>
      <c r="T9930" s="133"/>
      <c r="X9930" s="131"/>
      <c r="Y9930" s="133"/>
      <c r="AJ9930" s="133"/>
      <c r="AO9930" s="135"/>
      <c r="AP9930" s="135"/>
      <c r="BJ9930" s="136"/>
    </row>
    <row r="9931" spans="5:62" ht="14.25" customHeight="1" x14ac:dyDescent="0.25">
      <c r="E9931" s="113"/>
      <c r="H9931" s="133"/>
      <c r="T9931" s="133"/>
      <c r="X9931" s="131"/>
      <c r="Y9931" s="133"/>
      <c r="AJ9931" s="133"/>
      <c r="AO9931" s="135"/>
      <c r="AP9931" s="135"/>
      <c r="BJ9931" s="136"/>
    </row>
    <row r="9932" spans="5:62" ht="14.25" customHeight="1" x14ac:dyDescent="0.25">
      <c r="E9932" s="113"/>
      <c r="H9932" s="133"/>
      <c r="T9932" s="133"/>
      <c r="X9932" s="131"/>
      <c r="Y9932" s="133"/>
      <c r="AJ9932" s="133"/>
      <c r="AO9932" s="135"/>
      <c r="AP9932" s="135"/>
      <c r="BJ9932" s="136"/>
    </row>
    <row r="9933" spans="5:62" ht="14.25" customHeight="1" x14ac:dyDescent="0.25">
      <c r="E9933" s="113"/>
      <c r="H9933" s="133"/>
      <c r="T9933" s="133"/>
      <c r="X9933" s="131"/>
      <c r="Y9933" s="133"/>
      <c r="AJ9933" s="133"/>
      <c r="AO9933" s="135"/>
      <c r="AP9933" s="135"/>
      <c r="BJ9933" s="136"/>
    </row>
    <row r="9934" spans="5:62" ht="14.25" customHeight="1" x14ac:dyDescent="0.25">
      <c r="E9934" s="113"/>
      <c r="H9934" s="133"/>
      <c r="T9934" s="133"/>
      <c r="X9934" s="131"/>
      <c r="Y9934" s="133"/>
      <c r="AJ9934" s="133"/>
      <c r="AO9934" s="135"/>
      <c r="AP9934" s="135"/>
      <c r="BJ9934" s="136"/>
    </row>
    <row r="9935" spans="5:62" ht="14.25" customHeight="1" x14ac:dyDescent="0.25">
      <c r="E9935" s="113"/>
      <c r="H9935" s="133"/>
      <c r="T9935" s="133"/>
      <c r="X9935" s="131"/>
      <c r="Y9935" s="133"/>
      <c r="AJ9935" s="133"/>
      <c r="AO9935" s="135"/>
      <c r="AP9935" s="135"/>
      <c r="BJ9935" s="136"/>
    </row>
    <row r="9936" spans="5:62" ht="14.25" customHeight="1" x14ac:dyDescent="0.25">
      <c r="E9936" s="113"/>
      <c r="H9936" s="133"/>
      <c r="T9936" s="133"/>
      <c r="X9936" s="131"/>
      <c r="Y9936" s="133"/>
      <c r="AJ9936" s="133"/>
      <c r="AO9936" s="135"/>
      <c r="AP9936" s="135"/>
      <c r="BJ9936" s="136"/>
    </row>
    <row r="9937" spans="5:62" ht="14.25" customHeight="1" x14ac:dyDescent="0.25">
      <c r="E9937" s="113"/>
      <c r="H9937" s="133"/>
      <c r="T9937" s="133"/>
      <c r="X9937" s="131"/>
      <c r="Y9937" s="133"/>
      <c r="AJ9937" s="133"/>
      <c r="AO9937" s="135"/>
      <c r="AP9937" s="135"/>
      <c r="BJ9937" s="136"/>
    </row>
    <row r="9938" spans="5:62" ht="14.25" customHeight="1" x14ac:dyDescent="0.25">
      <c r="E9938" s="113"/>
      <c r="H9938" s="133"/>
      <c r="T9938" s="133"/>
      <c r="X9938" s="131"/>
      <c r="Y9938" s="133"/>
      <c r="AJ9938" s="133"/>
      <c r="AO9938" s="135"/>
      <c r="AP9938" s="135"/>
      <c r="BJ9938" s="136"/>
    </row>
    <row r="9939" spans="5:62" ht="14.25" customHeight="1" x14ac:dyDescent="0.25">
      <c r="E9939" s="113"/>
      <c r="H9939" s="133"/>
      <c r="T9939" s="133"/>
      <c r="X9939" s="131"/>
      <c r="Y9939" s="133"/>
      <c r="AJ9939" s="133"/>
      <c r="AO9939" s="135"/>
      <c r="AP9939" s="135"/>
      <c r="BJ9939" s="136"/>
    </row>
    <row r="9940" spans="5:62" ht="14.25" customHeight="1" x14ac:dyDescent="0.25">
      <c r="E9940" s="113"/>
      <c r="H9940" s="133"/>
      <c r="T9940" s="133"/>
      <c r="X9940" s="131"/>
      <c r="Y9940" s="133"/>
      <c r="AJ9940" s="133"/>
      <c r="AO9940" s="135"/>
      <c r="AP9940" s="135"/>
      <c r="BJ9940" s="136"/>
    </row>
    <row r="9941" spans="5:62" ht="14.25" customHeight="1" x14ac:dyDescent="0.25">
      <c r="E9941" s="113"/>
      <c r="H9941" s="133"/>
      <c r="T9941" s="133"/>
      <c r="X9941" s="131"/>
      <c r="Y9941" s="133"/>
      <c r="AJ9941" s="133"/>
      <c r="AO9941" s="135"/>
      <c r="AP9941" s="135"/>
      <c r="BJ9941" s="136"/>
    </row>
    <row r="9942" spans="5:62" ht="14.25" customHeight="1" x14ac:dyDescent="0.25">
      <c r="E9942" s="113"/>
      <c r="H9942" s="133"/>
      <c r="T9942" s="133"/>
      <c r="X9942" s="131"/>
      <c r="Y9942" s="133"/>
      <c r="AJ9942" s="133"/>
      <c r="AO9942" s="135"/>
      <c r="AP9942" s="135"/>
      <c r="BJ9942" s="136"/>
    </row>
    <row r="9943" spans="5:62" ht="14.25" customHeight="1" x14ac:dyDescent="0.25">
      <c r="E9943" s="113"/>
      <c r="H9943" s="133"/>
      <c r="T9943" s="133"/>
      <c r="X9943" s="131"/>
      <c r="Y9943" s="133"/>
      <c r="AJ9943" s="133"/>
      <c r="AO9943" s="135"/>
      <c r="AP9943" s="135"/>
      <c r="BJ9943" s="136"/>
    </row>
    <row r="9944" spans="5:62" ht="14.25" customHeight="1" x14ac:dyDescent="0.25">
      <c r="E9944" s="113"/>
      <c r="H9944" s="133"/>
      <c r="T9944" s="133"/>
      <c r="X9944" s="131"/>
      <c r="Y9944" s="133"/>
      <c r="AJ9944" s="133"/>
      <c r="AO9944" s="135"/>
      <c r="AP9944" s="135"/>
      <c r="BJ9944" s="136"/>
    </row>
    <row r="9945" spans="5:62" ht="14.25" customHeight="1" x14ac:dyDescent="0.25">
      <c r="E9945" s="113"/>
      <c r="H9945" s="133"/>
      <c r="T9945" s="133"/>
      <c r="X9945" s="131"/>
      <c r="Y9945" s="133"/>
      <c r="AJ9945" s="133"/>
      <c r="AO9945" s="135"/>
      <c r="AP9945" s="135"/>
      <c r="BJ9945" s="136"/>
    </row>
    <row r="9946" spans="5:62" ht="14.25" customHeight="1" x14ac:dyDescent="0.25">
      <c r="E9946" s="113"/>
      <c r="H9946" s="133"/>
      <c r="T9946" s="133"/>
      <c r="X9946" s="131"/>
      <c r="Y9946" s="133"/>
      <c r="AJ9946" s="133"/>
      <c r="AO9946" s="135"/>
      <c r="AP9946" s="135"/>
      <c r="BJ9946" s="136"/>
    </row>
    <row r="9947" spans="5:62" ht="14.25" customHeight="1" x14ac:dyDescent="0.25">
      <c r="E9947" s="113"/>
      <c r="H9947" s="133"/>
      <c r="T9947" s="133"/>
      <c r="X9947" s="131"/>
      <c r="Y9947" s="133"/>
      <c r="AJ9947" s="133"/>
      <c r="AO9947" s="135"/>
      <c r="AP9947" s="135"/>
      <c r="BJ9947" s="136"/>
    </row>
    <row r="9948" spans="5:62" ht="14.25" customHeight="1" x14ac:dyDescent="0.25">
      <c r="E9948" s="113"/>
      <c r="H9948" s="133"/>
      <c r="T9948" s="133"/>
      <c r="X9948" s="131"/>
      <c r="Y9948" s="133"/>
      <c r="AJ9948" s="133"/>
      <c r="AO9948" s="135"/>
      <c r="AP9948" s="135"/>
      <c r="BJ9948" s="136"/>
    </row>
    <row r="9949" spans="5:62" ht="14.25" customHeight="1" x14ac:dyDescent="0.25">
      <c r="E9949" s="113"/>
      <c r="H9949" s="133"/>
      <c r="T9949" s="133"/>
      <c r="X9949" s="131"/>
      <c r="Y9949" s="133"/>
      <c r="AJ9949" s="133"/>
      <c r="AO9949" s="135"/>
      <c r="AP9949" s="135"/>
      <c r="BJ9949" s="136"/>
    </row>
    <row r="9950" spans="5:62" ht="14.25" customHeight="1" x14ac:dyDescent="0.25">
      <c r="E9950" s="113"/>
      <c r="H9950" s="133"/>
      <c r="T9950" s="133"/>
      <c r="X9950" s="131"/>
      <c r="Y9950" s="133"/>
      <c r="AJ9950" s="133"/>
      <c r="AO9950" s="135"/>
      <c r="AP9950" s="135"/>
      <c r="BJ9950" s="136"/>
    </row>
    <row r="9951" spans="5:62" ht="14.25" customHeight="1" x14ac:dyDescent="0.25">
      <c r="E9951" s="113"/>
      <c r="H9951" s="133"/>
      <c r="T9951" s="133"/>
      <c r="X9951" s="131"/>
      <c r="Y9951" s="133"/>
      <c r="AJ9951" s="133"/>
      <c r="AO9951" s="135"/>
      <c r="AP9951" s="135"/>
      <c r="BJ9951" s="136"/>
    </row>
    <row r="9952" spans="5:62" ht="14.25" customHeight="1" x14ac:dyDescent="0.25">
      <c r="E9952" s="113"/>
      <c r="H9952" s="133"/>
      <c r="T9952" s="133"/>
      <c r="X9952" s="131"/>
      <c r="Y9952" s="133"/>
      <c r="AJ9952" s="133"/>
      <c r="AO9952" s="135"/>
      <c r="AP9952" s="135"/>
      <c r="BJ9952" s="136"/>
    </row>
    <row r="9953" spans="5:62" ht="14.25" customHeight="1" x14ac:dyDescent="0.25">
      <c r="E9953" s="113"/>
      <c r="H9953" s="133"/>
      <c r="T9953" s="133"/>
      <c r="X9953" s="131"/>
      <c r="Y9953" s="133"/>
      <c r="AJ9953" s="133"/>
      <c r="AO9953" s="135"/>
      <c r="AP9953" s="135"/>
      <c r="BJ9953" s="136"/>
    </row>
    <row r="9954" spans="5:62" ht="14.25" customHeight="1" x14ac:dyDescent="0.25">
      <c r="E9954" s="113"/>
      <c r="H9954" s="133"/>
      <c r="T9954" s="133"/>
      <c r="X9954" s="131"/>
      <c r="Y9954" s="133"/>
      <c r="AJ9954" s="133"/>
      <c r="AO9954" s="135"/>
      <c r="AP9954" s="135"/>
      <c r="BJ9954" s="136"/>
    </row>
    <row r="9955" spans="5:62" ht="14.25" customHeight="1" x14ac:dyDescent="0.25">
      <c r="E9955" s="113"/>
      <c r="H9955" s="133"/>
      <c r="T9955" s="133"/>
      <c r="X9955" s="131"/>
      <c r="Y9955" s="133"/>
      <c r="AJ9955" s="133"/>
      <c r="AO9955" s="135"/>
      <c r="AP9955" s="135"/>
      <c r="BJ9955" s="136"/>
    </row>
    <row r="9956" spans="5:62" ht="14.25" customHeight="1" x14ac:dyDescent="0.25">
      <c r="E9956" s="113"/>
      <c r="H9956" s="133"/>
      <c r="T9956" s="133"/>
      <c r="X9956" s="131"/>
      <c r="Y9956" s="133"/>
      <c r="AJ9956" s="133"/>
      <c r="AO9956" s="135"/>
      <c r="AP9956" s="135"/>
      <c r="BJ9956" s="136"/>
    </row>
    <row r="9957" spans="5:62" ht="14.25" customHeight="1" x14ac:dyDescent="0.25">
      <c r="E9957" s="113"/>
      <c r="H9957" s="133"/>
      <c r="T9957" s="133"/>
      <c r="X9957" s="131"/>
      <c r="Y9957" s="133"/>
      <c r="AJ9957" s="133"/>
      <c r="AO9957" s="135"/>
      <c r="AP9957" s="135"/>
      <c r="BJ9957" s="136"/>
    </row>
    <row r="9958" spans="5:62" ht="14.25" customHeight="1" x14ac:dyDescent="0.25">
      <c r="E9958" s="113"/>
      <c r="H9958" s="133"/>
      <c r="T9958" s="133"/>
      <c r="X9958" s="131"/>
      <c r="Y9958" s="133"/>
      <c r="AJ9958" s="133"/>
      <c r="AO9958" s="135"/>
      <c r="AP9958" s="135"/>
      <c r="BJ9958" s="136"/>
    </row>
    <row r="9959" spans="5:62" ht="14.25" customHeight="1" x14ac:dyDescent="0.25">
      <c r="E9959" s="113"/>
      <c r="H9959" s="133"/>
      <c r="T9959" s="133"/>
      <c r="X9959" s="131"/>
      <c r="Y9959" s="133"/>
      <c r="AJ9959" s="133"/>
      <c r="AO9959" s="135"/>
      <c r="AP9959" s="135"/>
      <c r="BJ9959" s="136"/>
    </row>
    <row r="9960" spans="5:62" ht="14.25" customHeight="1" x14ac:dyDescent="0.25">
      <c r="E9960" s="113"/>
      <c r="H9960" s="133"/>
      <c r="T9960" s="133"/>
      <c r="X9960" s="131"/>
      <c r="Y9960" s="133"/>
      <c r="AJ9960" s="133"/>
      <c r="AO9960" s="135"/>
      <c r="AP9960" s="135"/>
      <c r="BJ9960" s="136"/>
    </row>
    <row r="9961" spans="5:62" ht="14.25" customHeight="1" x14ac:dyDescent="0.25">
      <c r="E9961" s="113"/>
      <c r="H9961" s="133"/>
      <c r="T9961" s="133"/>
      <c r="X9961" s="131"/>
      <c r="Y9961" s="133"/>
      <c r="AJ9961" s="133"/>
      <c r="AO9961" s="135"/>
      <c r="AP9961" s="135"/>
      <c r="BJ9961" s="136"/>
    </row>
    <row r="9962" spans="5:62" ht="14.25" customHeight="1" x14ac:dyDescent="0.25">
      <c r="E9962" s="113"/>
      <c r="H9962" s="133"/>
      <c r="T9962" s="133"/>
      <c r="X9962" s="131"/>
      <c r="Y9962" s="133"/>
      <c r="AJ9962" s="133"/>
      <c r="AO9962" s="135"/>
      <c r="AP9962" s="135"/>
      <c r="BJ9962" s="136"/>
    </row>
    <row r="9963" spans="5:62" ht="14.25" customHeight="1" x14ac:dyDescent="0.25">
      <c r="E9963" s="113"/>
      <c r="H9963" s="133"/>
      <c r="T9963" s="133"/>
      <c r="X9963" s="131"/>
      <c r="Y9963" s="133"/>
      <c r="AJ9963" s="133"/>
      <c r="AO9963" s="135"/>
      <c r="AP9963" s="135"/>
      <c r="BJ9963" s="136"/>
    </row>
    <row r="9964" spans="5:62" ht="14.25" customHeight="1" x14ac:dyDescent="0.25">
      <c r="E9964" s="113"/>
      <c r="H9964" s="133"/>
      <c r="T9964" s="133"/>
      <c r="X9964" s="131"/>
      <c r="Y9964" s="133"/>
      <c r="AJ9964" s="133"/>
      <c r="AO9964" s="135"/>
      <c r="AP9964" s="135"/>
      <c r="BJ9964" s="136"/>
    </row>
    <row r="9965" spans="5:62" ht="14.25" customHeight="1" x14ac:dyDescent="0.25">
      <c r="E9965" s="113"/>
      <c r="H9965" s="133"/>
      <c r="T9965" s="133"/>
      <c r="X9965" s="131"/>
      <c r="Y9965" s="133"/>
      <c r="AJ9965" s="133"/>
      <c r="AO9965" s="135"/>
      <c r="AP9965" s="135"/>
      <c r="BJ9965" s="136"/>
    </row>
    <row r="9966" spans="5:62" ht="14.25" customHeight="1" x14ac:dyDescent="0.25">
      <c r="E9966" s="113"/>
      <c r="H9966" s="133"/>
      <c r="T9966" s="133"/>
      <c r="X9966" s="131"/>
      <c r="Y9966" s="133"/>
      <c r="AJ9966" s="133"/>
      <c r="AO9966" s="135"/>
      <c r="AP9966" s="135"/>
      <c r="BJ9966" s="136"/>
    </row>
    <row r="9967" spans="5:62" ht="14.25" customHeight="1" x14ac:dyDescent="0.25">
      <c r="E9967" s="113"/>
      <c r="H9967" s="133"/>
      <c r="T9967" s="133"/>
      <c r="X9967" s="131"/>
      <c r="Y9967" s="133"/>
      <c r="AJ9967" s="133"/>
      <c r="AO9967" s="135"/>
      <c r="AP9967" s="135"/>
      <c r="BJ9967" s="136"/>
    </row>
    <row r="9968" spans="5:62" ht="14.25" customHeight="1" x14ac:dyDescent="0.25">
      <c r="E9968" s="113"/>
      <c r="H9968" s="133"/>
      <c r="T9968" s="133"/>
      <c r="X9968" s="131"/>
      <c r="Y9968" s="133"/>
      <c r="AJ9968" s="133"/>
      <c r="AO9968" s="135"/>
      <c r="AP9968" s="135"/>
      <c r="BJ9968" s="136"/>
    </row>
    <row r="9969" spans="5:62" ht="14.25" customHeight="1" x14ac:dyDescent="0.25">
      <c r="E9969" s="113"/>
      <c r="H9969" s="133"/>
      <c r="T9969" s="133"/>
      <c r="X9969" s="131"/>
      <c r="Y9969" s="133"/>
      <c r="AJ9969" s="133"/>
      <c r="AO9969" s="135"/>
      <c r="AP9969" s="135"/>
      <c r="BJ9969" s="136"/>
    </row>
    <row r="9970" spans="5:62" ht="14.25" customHeight="1" x14ac:dyDescent="0.25">
      <c r="E9970" s="113"/>
      <c r="H9970" s="133"/>
      <c r="T9970" s="133"/>
      <c r="X9970" s="131"/>
      <c r="Y9970" s="133"/>
      <c r="AJ9970" s="133"/>
      <c r="AO9970" s="135"/>
      <c r="AP9970" s="135"/>
      <c r="BJ9970" s="136"/>
    </row>
    <row r="9971" spans="5:62" ht="14.25" customHeight="1" x14ac:dyDescent="0.25">
      <c r="E9971" s="113"/>
      <c r="H9971" s="133"/>
      <c r="T9971" s="133"/>
      <c r="X9971" s="131"/>
      <c r="Y9971" s="133"/>
      <c r="AJ9971" s="133"/>
      <c r="AO9971" s="135"/>
      <c r="AP9971" s="135"/>
      <c r="BJ9971" s="136"/>
    </row>
    <row r="9972" spans="5:62" ht="14.25" customHeight="1" x14ac:dyDescent="0.25">
      <c r="E9972" s="113"/>
      <c r="H9972" s="133"/>
      <c r="T9972" s="133"/>
      <c r="X9972" s="131"/>
      <c r="Y9972" s="133"/>
      <c r="AJ9972" s="133"/>
      <c r="AO9972" s="135"/>
      <c r="AP9972" s="135"/>
      <c r="BJ9972" s="136"/>
    </row>
    <row r="9973" spans="5:62" ht="14.25" customHeight="1" x14ac:dyDescent="0.25">
      <c r="E9973" s="113"/>
      <c r="H9973" s="133"/>
      <c r="T9973" s="133"/>
      <c r="X9973" s="131"/>
      <c r="Y9973" s="133"/>
      <c r="AJ9973" s="133"/>
      <c r="AO9973" s="135"/>
      <c r="AP9973" s="135"/>
      <c r="BJ9973" s="136"/>
    </row>
    <row r="9974" spans="5:62" ht="14.25" customHeight="1" x14ac:dyDescent="0.25">
      <c r="E9974" s="113"/>
      <c r="H9974" s="133"/>
      <c r="T9974" s="133"/>
      <c r="X9974" s="131"/>
      <c r="Y9974" s="133"/>
      <c r="AJ9974" s="133"/>
      <c r="AO9974" s="135"/>
      <c r="AP9974" s="135"/>
      <c r="BJ9974" s="136"/>
    </row>
    <row r="9975" spans="5:62" ht="14.25" customHeight="1" x14ac:dyDescent="0.25">
      <c r="E9975" s="113"/>
      <c r="H9975" s="133"/>
      <c r="T9975" s="133"/>
      <c r="X9975" s="131"/>
      <c r="Y9975" s="133"/>
      <c r="AJ9975" s="133"/>
      <c r="AO9975" s="135"/>
      <c r="AP9975" s="135"/>
      <c r="BJ9975" s="136"/>
    </row>
    <row r="9976" spans="5:62" ht="14.25" customHeight="1" x14ac:dyDescent="0.25">
      <c r="E9976" s="113"/>
      <c r="H9976" s="133"/>
      <c r="T9976" s="133"/>
      <c r="X9976" s="131"/>
      <c r="Y9976" s="133"/>
      <c r="AJ9976" s="133"/>
      <c r="AO9976" s="135"/>
      <c r="AP9976" s="135"/>
      <c r="BJ9976" s="136"/>
    </row>
    <row r="9977" spans="5:62" ht="14.25" customHeight="1" x14ac:dyDescent="0.25">
      <c r="E9977" s="113"/>
      <c r="H9977" s="133"/>
      <c r="T9977" s="133"/>
      <c r="X9977" s="131"/>
      <c r="Y9977" s="133"/>
      <c r="AJ9977" s="133"/>
      <c r="AO9977" s="135"/>
      <c r="AP9977" s="135"/>
      <c r="BJ9977" s="136"/>
    </row>
    <row r="9978" spans="5:62" ht="14.25" customHeight="1" x14ac:dyDescent="0.25">
      <c r="E9978" s="113"/>
      <c r="H9978" s="133"/>
      <c r="T9978" s="133"/>
      <c r="X9978" s="131"/>
      <c r="Y9978" s="133"/>
      <c r="AJ9978" s="133"/>
      <c r="AO9978" s="135"/>
      <c r="AP9978" s="135"/>
      <c r="BJ9978" s="136"/>
    </row>
    <row r="9979" spans="5:62" ht="14.25" customHeight="1" x14ac:dyDescent="0.25">
      <c r="E9979" s="113"/>
      <c r="H9979" s="133"/>
      <c r="T9979" s="133"/>
      <c r="X9979" s="131"/>
      <c r="Y9979" s="133"/>
      <c r="AJ9979" s="133"/>
      <c r="AO9979" s="135"/>
      <c r="AP9979" s="135"/>
      <c r="BJ9979" s="136"/>
    </row>
    <row r="9980" spans="5:62" ht="14.25" customHeight="1" x14ac:dyDescent="0.25">
      <c r="E9980" s="113"/>
      <c r="H9980" s="133"/>
      <c r="T9980" s="133"/>
      <c r="X9980" s="131"/>
      <c r="Y9980" s="133"/>
      <c r="AJ9980" s="133"/>
      <c r="AO9980" s="135"/>
      <c r="AP9980" s="135"/>
      <c r="BJ9980" s="136"/>
    </row>
    <row r="9981" spans="5:62" ht="14.25" customHeight="1" x14ac:dyDescent="0.25">
      <c r="E9981" s="113"/>
      <c r="H9981" s="133"/>
      <c r="T9981" s="133"/>
      <c r="X9981" s="131"/>
      <c r="Y9981" s="133"/>
      <c r="AJ9981" s="133"/>
      <c r="AO9981" s="135"/>
      <c r="AP9981" s="135"/>
      <c r="BJ9981" s="136"/>
    </row>
    <row r="9982" spans="5:62" ht="14.25" customHeight="1" x14ac:dyDescent="0.25">
      <c r="E9982" s="113"/>
      <c r="H9982" s="133"/>
      <c r="T9982" s="133"/>
      <c r="X9982" s="131"/>
      <c r="Y9982" s="133"/>
      <c r="AJ9982" s="133"/>
      <c r="AO9982" s="135"/>
      <c r="AP9982" s="135"/>
      <c r="BJ9982" s="136"/>
    </row>
    <row r="9983" spans="5:62" ht="14.25" customHeight="1" x14ac:dyDescent="0.25">
      <c r="E9983" s="113"/>
      <c r="H9983" s="133"/>
      <c r="T9983" s="133"/>
      <c r="X9983" s="131"/>
      <c r="Y9983" s="133"/>
      <c r="AJ9983" s="133"/>
      <c r="AO9983" s="135"/>
      <c r="AP9983" s="135"/>
      <c r="BJ9983" s="136"/>
    </row>
    <row r="9984" spans="5:62" ht="14.25" customHeight="1" x14ac:dyDescent="0.25">
      <c r="E9984" s="113"/>
      <c r="H9984" s="133"/>
      <c r="T9984" s="133"/>
      <c r="X9984" s="131"/>
      <c r="Y9984" s="133"/>
      <c r="AJ9984" s="133"/>
      <c r="AO9984" s="135"/>
      <c r="AP9984" s="135"/>
      <c r="BJ9984" s="136"/>
    </row>
    <row r="9985" spans="5:62" ht="14.25" customHeight="1" x14ac:dyDescent="0.25">
      <c r="E9985" s="113"/>
      <c r="H9985" s="133"/>
      <c r="T9985" s="133"/>
      <c r="X9985" s="131"/>
      <c r="Y9985" s="133"/>
      <c r="AJ9985" s="133"/>
      <c r="AO9985" s="135"/>
      <c r="AP9985" s="135"/>
      <c r="BJ9985" s="136"/>
    </row>
    <row r="9986" spans="5:62" ht="14.25" customHeight="1" x14ac:dyDescent="0.25">
      <c r="E9986" s="113"/>
      <c r="H9986" s="133"/>
      <c r="T9986" s="133"/>
      <c r="X9986" s="131"/>
      <c r="Y9986" s="133"/>
      <c r="AJ9986" s="133"/>
      <c r="AO9986" s="135"/>
      <c r="AP9986" s="135"/>
      <c r="BJ9986" s="136"/>
    </row>
    <row r="9987" spans="5:62" ht="14.25" customHeight="1" x14ac:dyDescent="0.25">
      <c r="E9987" s="113"/>
      <c r="H9987" s="133"/>
      <c r="T9987" s="133"/>
      <c r="X9987" s="131"/>
      <c r="Y9987" s="133"/>
      <c r="AJ9987" s="133"/>
      <c r="AO9987" s="135"/>
      <c r="AP9987" s="135"/>
      <c r="BJ9987" s="136"/>
    </row>
    <row r="9988" spans="5:62" ht="14.25" customHeight="1" x14ac:dyDescent="0.25">
      <c r="E9988" s="113"/>
      <c r="H9988" s="133"/>
      <c r="T9988" s="133"/>
      <c r="X9988" s="131"/>
      <c r="Y9988" s="133"/>
      <c r="AJ9988" s="133"/>
      <c r="AO9988" s="135"/>
      <c r="AP9988" s="135"/>
      <c r="BJ9988" s="136"/>
    </row>
    <row r="9989" spans="5:62" ht="14.25" customHeight="1" x14ac:dyDescent="0.25">
      <c r="E9989" s="113"/>
      <c r="H9989" s="133"/>
      <c r="T9989" s="133"/>
      <c r="X9989" s="131"/>
      <c r="Y9989" s="133"/>
      <c r="AJ9989" s="133"/>
      <c r="AO9989" s="135"/>
      <c r="AP9989" s="135"/>
      <c r="BJ9989" s="136"/>
    </row>
    <row r="9990" spans="5:62" ht="14.25" customHeight="1" x14ac:dyDescent="0.25">
      <c r="E9990" s="113"/>
      <c r="H9990" s="133"/>
      <c r="T9990" s="133"/>
      <c r="X9990" s="131"/>
      <c r="Y9990" s="133"/>
      <c r="AJ9990" s="133"/>
      <c r="AO9990" s="135"/>
      <c r="AP9990" s="135"/>
      <c r="BJ9990" s="136"/>
    </row>
    <row r="9991" spans="5:62" ht="14.25" customHeight="1" x14ac:dyDescent="0.25">
      <c r="E9991" s="113"/>
      <c r="H9991" s="133"/>
      <c r="T9991" s="133"/>
      <c r="X9991" s="131"/>
      <c r="Y9991" s="133"/>
      <c r="AJ9991" s="133"/>
      <c r="AO9991" s="135"/>
      <c r="AP9991" s="135"/>
      <c r="BJ9991" s="136"/>
    </row>
    <row r="9992" spans="5:62" ht="14.25" customHeight="1" x14ac:dyDescent="0.25">
      <c r="E9992" s="113"/>
      <c r="H9992" s="133"/>
      <c r="T9992" s="133"/>
      <c r="X9992" s="131"/>
      <c r="Y9992" s="133"/>
      <c r="AJ9992" s="133"/>
      <c r="AO9992" s="135"/>
      <c r="AP9992" s="135"/>
      <c r="BJ9992" s="136"/>
    </row>
    <row r="9993" spans="5:62" ht="14.25" customHeight="1" x14ac:dyDescent="0.25">
      <c r="E9993" s="113"/>
      <c r="H9993" s="133"/>
      <c r="T9993" s="133"/>
      <c r="X9993" s="131"/>
      <c r="Y9993" s="133"/>
      <c r="AJ9993" s="133"/>
      <c r="AO9993" s="135"/>
      <c r="AP9993" s="135"/>
      <c r="BJ9993" s="136"/>
    </row>
    <row r="9994" spans="5:62" ht="14.25" customHeight="1" x14ac:dyDescent="0.25">
      <c r="E9994" s="113"/>
      <c r="H9994" s="133"/>
      <c r="T9994" s="133"/>
      <c r="X9994" s="131"/>
      <c r="Y9994" s="133"/>
      <c r="AJ9994" s="133"/>
      <c r="AO9994" s="135"/>
      <c r="AP9994" s="135"/>
      <c r="BJ9994" s="136"/>
    </row>
    <row r="9995" spans="5:62" ht="14.25" customHeight="1" x14ac:dyDescent="0.25">
      <c r="E9995" s="113"/>
      <c r="H9995" s="133"/>
      <c r="T9995" s="133"/>
      <c r="X9995" s="131"/>
      <c r="Y9995" s="133"/>
      <c r="AJ9995" s="133"/>
      <c r="AO9995" s="135"/>
      <c r="AP9995" s="135"/>
      <c r="BJ9995" s="136"/>
    </row>
    <row r="9996" spans="5:62" ht="14.25" customHeight="1" x14ac:dyDescent="0.25">
      <c r="E9996" s="113"/>
      <c r="H9996" s="133"/>
      <c r="T9996" s="133"/>
      <c r="X9996" s="131"/>
      <c r="Y9996" s="133"/>
      <c r="AJ9996" s="133"/>
      <c r="AO9996" s="135"/>
      <c r="AP9996" s="135"/>
      <c r="BJ9996" s="136"/>
    </row>
    <row r="9997" spans="5:62" ht="14.25" customHeight="1" x14ac:dyDescent="0.25">
      <c r="E9997" s="113"/>
      <c r="H9997" s="133"/>
      <c r="T9997" s="133"/>
      <c r="X9997" s="131"/>
      <c r="Y9997" s="133"/>
      <c r="AJ9997" s="133"/>
      <c r="AO9997" s="135"/>
      <c r="AP9997" s="135"/>
      <c r="BJ9997" s="136"/>
    </row>
    <row r="9998" spans="5:62" ht="14.25" customHeight="1" x14ac:dyDescent="0.25">
      <c r="E9998" s="113"/>
      <c r="H9998" s="133"/>
      <c r="T9998" s="133"/>
      <c r="X9998" s="131"/>
      <c r="Y9998" s="133"/>
      <c r="AJ9998" s="133"/>
      <c r="AO9998" s="135"/>
      <c r="AP9998" s="135"/>
      <c r="BJ9998" s="136"/>
    </row>
    <row r="9999" spans="5:62" ht="14.25" customHeight="1" x14ac:dyDescent="0.25">
      <c r="E9999" s="113"/>
      <c r="H9999" s="133"/>
      <c r="T9999" s="133"/>
      <c r="X9999" s="131"/>
      <c r="Y9999" s="133"/>
      <c r="AJ9999" s="133"/>
      <c r="AO9999" s="135"/>
      <c r="AP9999" s="135"/>
      <c r="BJ9999" s="136"/>
    </row>
    <row r="10000" spans="5:62" ht="14.25" customHeight="1" x14ac:dyDescent="0.25">
      <c r="E10000" s="113"/>
      <c r="H10000" s="133"/>
      <c r="T10000" s="133"/>
      <c r="X10000" s="131"/>
      <c r="Y10000" s="133"/>
      <c r="AJ10000" s="133"/>
      <c r="AO10000" s="135"/>
      <c r="AP10000" s="135"/>
      <c r="BJ10000" s="136"/>
    </row>
    <row r="10001" spans="5:62" ht="14.25" customHeight="1" x14ac:dyDescent="0.25">
      <c r="E10001" s="113"/>
      <c r="H10001" s="133"/>
      <c r="T10001" s="133"/>
      <c r="X10001" s="131"/>
      <c r="Y10001" s="133"/>
      <c r="AJ10001" s="133"/>
      <c r="AO10001" s="135"/>
      <c r="AP10001" s="135"/>
      <c r="BJ10001" s="136"/>
    </row>
    <row r="10002" spans="5:62" ht="14.25" customHeight="1" x14ac:dyDescent="0.25">
      <c r="E10002" s="113"/>
      <c r="H10002" s="133"/>
      <c r="T10002" s="133"/>
      <c r="X10002" s="131"/>
      <c r="Y10002" s="133"/>
      <c r="AJ10002" s="133"/>
      <c r="AO10002" s="135"/>
      <c r="AP10002" s="135"/>
      <c r="BJ10002" s="136"/>
    </row>
    <row r="10003" spans="5:62" ht="14.25" customHeight="1" x14ac:dyDescent="0.25">
      <c r="E10003" s="113"/>
      <c r="H10003" s="133"/>
      <c r="T10003" s="133"/>
      <c r="X10003" s="131"/>
      <c r="Y10003" s="133"/>
      <c r="AJ10003" s="133"/>
      <c r="AO10003" s="135"/>
      <c r="AP10003" s="135"/>
      <c r="BJ10003" s="136"/>
    </row>
    <row r="10004" spans="5:62" ht="14.25" customHeight="1" x14ac:dyDescent="0.25">
      <c r="E10004" s="113"/>
      <c r="H10004" s="133"/>
      <c r="T10004" s="133"/>
      <c r="X10004" s="131"/>
      <c r="Y10004" s="133"/>
      <c r="AJ10004" s="133"/>
      <c r="AO10004" s="135"/>
      <c r="AP10004" s="135"/>
      <c r="BJ10004" s="136"/>
    </row>
    <row r="10005" spans="5:62" ht="14.25" customHeight="1" x14ac:dyDescent="0.25">
      <c r="E10005" s="113"/>
      <c r="H10005" s="133"/>
      <c r="T10005" s="133"/>
      <c r="X10005" s="131"/>
      <c r="Y10005" s="133"/>
      <c r="AJ10005" s="133"/>
      <c r="AO10005" s="135"/>
      <c r="AP10005" s="135"/>
      <c r="BJ10005" s="136"/>
    </row>
    <row r="10006" spans="5:62" ht="14.25" customHeight="1" x14ac:dyDescent="0.25">
      <c r="E10006" s="113"/>
      <c r="H10006" s="133"/>
      <c r="T10006" s="133"/>
      <c r="X10006" s="131"/>
      <c r="Y10006" s="133"/>
      <c r="AJ10006" s="133"/>
      <c r="AO10006" s="135"/>
      <c r="AP10006" s="135"/>
      <c r="BJ10006" s="136"/>
    </row>
    <row r="10007" spans="5:62" ht="14.25" customHeight="1" x14ac:dyDescent="0.25">
      <c r="E10007" s="113"/>
      <c r="H10007" s="133"/>
      <c r="T10007" s="133"/>
      <c r="X10007" s="131"/>
      <c r="Y10007" s="133"/>
      <c r="AJ10007" s="133"/>
      <c r="AO10007" s="135"/>
      <c r="AP10007" s="135"/>
      <c r="BJ10007" s="136"/>
    </row>
    <row r="10008" spans="5:62" ht="14.25" customHeight="1" x14ac:dyDescent="0.25">
      <c r="E10008" s="113"/>
      <c r="H10008" s="133"/>
      <c r="T10008" s="133"/>
      <c r="X10008" s="131"/>
      <c r="Y10008" s="133"/>
      <c r="AJ10008" s="133"/>
      <c r="AO10008" s="135"/>
      <c r="AP10008" s="135"/>
      <c r="BJ10008" s="136"/>
    </row>
    <row r="10009" spans="5:62" ht="14.25" customHeight="1" x14ac:dyDescent="0.25">
      <c r="E10009" s="113"/>
      <c r="H10009" s="133"/>
      <c r="T10009" s="133"/>
      <c r="X10009" s="131"/>
      <c r="Y10009" s="133"/>
      <c r="AJ10009" s="133"/>
      <c r="AO10009" s="135"/>
      <c r="AP10009" s="135"/>
      <c r="BJ10009" s="136"/>
    </row>
    <row r="10010" spans="5:62" ht="14.25" customHeight="1" x14ac:dyDescent="0.25">
      <c r="E10010" s="113"/>
      <c r="H10010" s="133"/>
      <c r="T10010" s="133"/>
      <c r="X10010" s="131"/>
      <c r="Y10010" s="133"/>
      <c r="AJ10010" s="133"/>
      <c r="AO10010" s="135"/>
      <c r="AP10010" s="135"/>
      <c r="BJ10010" s="136"/>
    </row>
    <row r="10011" spans="5:62" ht="14.25" customHeight="1" x14ac:dyDescent="0.25">
      <c r="E10011" s="113"/>
      <c r="H10011" s="133"/>
      <c r="T10011" s="133"/>
      <c r="X10011" s="131"/>
      <c r="Y10011" s="133"/>
      <c r="AJ10011" s="133"/>
      <c r="AO10011" s="135"/>
      <c r="AP10011" s="135"/>
      <c r="BJ10011" s="136"/>
    </row>
    <row r="10012" spans="5:62" ht="14.25" customHeight="1" x14ac:dyDescent="0.25">
      <c r="E10012" s="113"/>
      <c r="H10012" s="133"/>
      <c r="T10012" s="133"/>
      <c r="X10012" s="131"/>
      <c r="Y10012" s="133"/>
      <c r="AJ10012" s="133"/>
      <c r="AO10012" s="135"/>
      <c r="AP10012" s="135"/>
      <c r="BJ10012" s="136"/>
    </row>
    <row r="10013" spans="5:62" ht="14.25" customHeight="1" x14ac:dyDescent="0.25">
      <c r="E10013" s="113"/>
      <c r="H10013" s="133"/>
      <c r="T10013" s="133"/>
      <c r="X10013" s="131"/>
      <c r="Y10013" s="133"/>
      <c r="AJ10013" s="133"/>
      <c r="AO10013" s="135"/>
      <c r="AP10013" s="135"/>
      <c r="BJ10013" s="136"/>
    </row>
    <row r="10014" spans="5:62" ht="14.25" customHeight="1" x14ac:dyDescent="0.25">
      <c r="E10014" s="113"/>
      <c r="H10014" s="133"/>
      <c r="T10014" s="133"/>
      <c r="X10014" s="131"/>
      <c r="Y10014" s="133"/>
      <c r="AJ10014" s="133"/>
      <c r="AO10014" s="135"/>
      <c r="AP10014" s="135"/>
      <c r="BJ10014" s="136"/>
    </row>
    <row r="10015" spans="5:62" ht="14.25" customHeight="1" x14ac:dyDescent="0.25">
      <c r="E10015" s="113"/>
      <c r="H10015" s="133"/>
      <c r="T10015" s="133"/>
      <c r="X10015" s="131"/>
      <c r="Y10015" s="133"/>
      <c r="AJ10015" s="133"/>
      <c r="AO10015" s="135"/>
      <c r="AP10015" s="135"/>
      <c r="BJ10015" s="136"/>
    </row>
    <row r="10016" spans="5:62" ht="14.25" customHeight="1" x14ac:dyDescent="0.25">
      <c r="E10016" s="113"/>
      <c r="H10016" s="133"/>
      <c r="T10016" s="133"/>
      <c r="X10016" s="131"/>
      <c r="Y10016" s="133"/>
      <c r="AJ10016" s="133"/>
      <c r="AO10016" s="135"/>
      <c r="AP10016" s="135"/>
      <c r="BJ10016" s="136"/>
    </row>
    <row r="10017" spans="5:62" ht="14.25" customHeight="1" x14ac:dyDescent="0.25">
      <c r="E10017" s="113"/>
      <c r="H10017" s="133"/>
      <c r="T10017" s="133"/>
      <c r="X10017" s="131"/>
      <c r="Y10017" s="133"/>
      <c r="AJ10017" s="133"/>
      <c r="AO10017" s="135"/>
      <c r="AP10017" s="135"/>
      <c r="BJ10017" s="136"/>
    </row>
    <row r="10018" spans="5:62" ht="14.25" customHeight="1" x14ac:dyDescent="0.25">
      <c r="E10018" s="113"/>
      <c r="H10018" s="133"/>
      <c r="T10018" s="133"/>
      <c r="X10018" s="131"/>
      <c r="Y10018" s="133"/>
      <c r="AJ10018" s="133"/>
      <c r="AO10018" s="135"/>
      <c r="AP10018" s="135"/>
      <c r="BJ10018" s="136"/>
    </row>
    <row r="10019" spans="5:62" ht="14.25" customHeight="1" x14ac:dyDescent="0.25">
      <c r="E10019" s="113"/>
      <c r="H10019" s="133"/>
      <c r="T10019" s="133"/>
      <c r="X10019" s="131"/>
      <c r="Y10019" s="133"/>
      <c r="AJ10019" s="133"/>
      <c r="AO10019" s="135"/>
      <c r="AP10019" s="135"/>
      <c r="BJ10019" s="136"/>
    </row>
    <row r="10020" spans="5:62" ht="14.25" customHeight="1" x14ac:dyDescent="0.25">
      <c r="E10020" s="113"/>
      <c r="H10020" s="133"/>
      <c r="T10020" s="133"/>
      <c r="X10020" s="131"/>
      <c r="Y10020" s="133"/>
      <c r="AJ10020" s="133"/>
      <c r="AO10020" s="135"/>
      <c r="AP10020" s="135"/>
      <c r="BJ10020" s="136"/>
    </row>
    <row r="10021" spans="5:62" ht="14.25" customHeight="1" x14ac:dyDescent="0.25">
      <c r="E10021" s="113"/>
      <c r="H10021" s="133"/>
      <c r="T10021" s="133"/>
      <c r="X10021" s="131"/>
      <c r="Y10021" s="133"/>
      <c r="AJ10021" s="133"/>
      <c r="AO10021" s="135"/>
      <c r="AP10021" s="135"/>
      <c r="BJ10021" s="136"/>
    </row>
    <row r="10022" spans="5:62" ht="14.25" customHeight="1" x14ac:dyDescent="0.25">
      <c r="E10022" s="113"/>
      <c r="H10022" s="133"/>
      <c r="T10022" s="133"/>
      <c r="X10022" s="131"/>
      <c r="Y10022" s="133"/>
      <c r="AJ10022" s="133"/>
      <c r="AO10022" s="135"/>
      <c r="AP10022" s="135"/>
      <c r="BJ10022" s="136"/>
    </row>
    <row r="10023" spans="5:62" ht="14.25" customHeight="1" x14ac:dyDescent="0.25">
      <c r="E10023" s="113"/>
      <c r="H10023" s="133"/>
      <c r="T10023" s="133"/>
      <c r="X10023" s="131"/>
      <c r="Y10023" s="133"/>
      <c r="AJ10023" s="133"/>
      <c r="AO10023" s="135"/>
      <c r="AP10023" s="135"/>
      <c r="BJ10023" s="136"/>
    </row>
    <row r="10024" spans="5:62" ht="14.25" customHeight="1" x14ac:dyDescent="0.25">
      <c r="E10024" s="113"/>
      <c r="H10024" s="133"/>
      <c r="T10024" s="133"/>
      <c r="X10024" s="131"/>
      <c r="Y10024" s="133"/>
      <c r="AJ10024" s="133"/>
      <c r="AO10024" s="135"/>
      <c r="AP10024" s="135"/>
      <c r="BJ10024" s="136"/>
    </row>
    <row r="10025" spans="5:62" ht="14.25" customHeight="1" x14ac:dyDescent="0.25">
      <c r="E10025" s="113"/>
      <c r="H10025" s="133"/>
      <c r="T10025" s="133"/>
      <c r="X10025" s="131"/>
      <c r="Y10025" s="133"/>
      <c r="AJ10025" s="133"/>
      <c r="AO10025" s="135"/>
      <c r="AP10025" s="135"/>
      <c r="BJ10025" s="136"/>
    </row>
    <row r="10026" spans="5:62" ht="14.25" customHeight="1" x14ac:dyDescent="0.25">
      <c r="E10026" s="113"/>
      <c r="H10026" s="133"/>
      <c r="T10026" s="133"/>
      <c r="X10026" s="131"/>
      <c r="Y10026" s="133"/>
      <c r="AJ10026" s="133"/>
      <c r="AO10026" s="135"/>
      <c r="AP10026" s="135"/>
      <c r="BJ10026" s="136"/>
    </row>
    <row r="10027" spans="5:62" ht="14.25" customHeight="1" x14ac:dyDescent="0.25">
      <c r="E10027" s="113"/>
      <c r="H10027" s="133"/>
      <c r="T10027" s="133"/>
      <c r="X10027" s="131"/>
      <c r="Y10027" s="133"/>
      <c r="AJ10027" s="133"/>
      <c r="AO10027" s="135"/>
      <c r="AP10027" s="135"/>
      <c r="BJ10027" s="136"/>
    </row>
    <row r="10028" spans="5:62" ht="14.25" customHeight="1" x14ac:dyDescent="0.25">
      <c r="E10028" s="113"/>
      <c r="H10028" s="133"/>
      <c r="T10028" s="133"/>
      <c r="X10028" s="131"/>
      <c r="Y10028" s="133"/>
      <c r="AJ10028" s="133"/>
      <c r="AO10028" s="135"/>
      <c r="AP10028" s="135"/>
      <c r="BJ10028" s="136"/>
    </row>
    <row r="10029" spans="5:62" ht="14.25" customHeight="1" x14ac:dyDescent="0.25">
      <c r="E10029" s="113"/>
      <c r="H10029" s="133"/>
      <c r="T10029" s="133"/>
      <c r="X10029" s="131"/>
      <c r="Y10029" s="133"/>
      <c r="AJ10029" s="133"/>
      <c r="AO10029" s="135"/>
      <c r="AP10029" s="135"/>
      <c r="BJ10029" s="136"/>
    </row>
    <row r="10030" spans="5:62" ht="14.25" customHeight="1" x14ac:dyDescent="0.25">
      <c r="E10030" s="113"/>
      <c r="H10030" s="133"/>
      <c r="T10030" s="133"/>
      <c r="X10030" s="131"/>
      <c r="Y10030" s="133"/>
      <c r="AJ10030" s="133"/>
      <c r="AO10030" s="135"/>
      <c r="AP10030" s="135"/>
      <c r="BJ10030" s="136"/>
    </row>
    <row r="10031" spans="5:62" ht="14.25" customHeight="1" x14ac:dyDescent="0.25">
      <c r="E10031" s="113"/>
      <c r="H10031" s="133"/>
      <c r="T10031" s="133"/>
      <c r="X10031" s="131"/>
      <c r="Y10031" s="133"/>
      <c r="AJ10031" s="133"/>
      <c r="AO10031" s="135"/>
      <c r="AP10031" s="135"/>
      <c r="BJ10031" s="136"/>
    </row>
    <row r="10032" spans="5:62" ht="14.25" customHeight="1" x14ac:dyDescent="0.25">
      <c r="E10032" s="113"/>
      <c r="H10032" s="133"/>
      <c r="T10032" s="133"/>
      <c r="X10032" s="131"/>
      <c r="Y10032" s="133"/>
      <c r="AJ10032" s="133"/>
      <c r="AO10032" s="135"/>
      <c r="AP10032" s="135"/>
      <c r="BJ10032" s="136"/>
    </row>
    <row r="10033" spans="5:62" ht="14.25" customHeight="1" x14ac:dyDescent="0.25">
      <c r="E10033" s="113"/>
      <c r="H10033" s="133"/>
      <c r="T10033" s="133"/>
      <c r="X10033" s="131"/>
      <c r="Y10033" s="133"/>
      <c r="AJ10033" s="133"/>
      <c r="AO10033" s="135"/>
      <c r="AP10033" s="135"/>
      <c r="BJ10033" s="136"/>
    </row>
    <row r="10034" spans="5:62" ht="14.25" customHeight="1" x14ac:dyDescent="0.25">
      <c r="E10034" s="113"/>
      <c r="H10034" s="133"/>
      <c r="T10034" s="133"/>
      <c r="X10034" s="131"/>
      <c r="Y10034" s="133"/>
      <c r="AJ10034" s="133"/>
      <c r="AO10034" s="135"/>
      <c r="AP10034" s="135"/>
      <c r="BJ10034" s="136"/>
    </row>
    <row r="10035" spans="5:62" ht="14.25" customHeight="1" x14ac:dyDescent="0.25">
      <c r="E10035" s="113"/>
      <c r="H10035" s="133"/>
      <c r="T10035" s="133"/>
      <c r="X10035" s="131"/>
      <c r="Y10035" s="133"/>
      <c r="AJ10035" s="133"/>
      <c r="AO10035" s="135"/>
      <c r="AP10035" s="135"/>
      <c r="BJ10035" s="136"/>
    </row>
    <row r="10036" spans="5:62" ht="14.25" customHeight="1" x14ac:dyDescent="0.25">
      <c r="E10036" s="113"/>
      <c r="H10036" s="133"/>
      <c r="T10036" s="133"/>
      <c r="X10036" s="131"/>
      <c r="Y10036" s="133"/>
      <c r="AJ10036" s="133"/>
      <c r="AO10036" s="135"/>
      <c r="AP10036" s="135"/>
      <c r="BJ10036" s="136"/>
    </row>
    <row r="10037" spans="5:62" ht="14.25" customHeight="1" x14ac:dyDescent="0.25">
      <c r="E10037" s="113"/>
      <c r="H10037" s="133"/>
      <c r="T10037" s="133"/>
      <c r="X10037" s="131"/>
      <c r="Y10037" s="133"/>
      <c r="AJ10037" s="133"/>
      <c r="AO10037" s="135"/>
      <c r="AP10037" s="135"/>
      <c r="BJ10037" s="136"/>
    </row>
    <row r="10038" spans="5:62" ht="14.25" customHeight="1" x14ac:dyDescent="0.25">
      <c r="E10038" s="113"/>
      <c r="H10038" s="133"/>
      <c r="T10038" s="133"/>
      <c r="X10038" s="131"/>
      <c r="Y10038" s="133"/>
      <c r="AJ10038" s="133"/>
      <c r="AO10038" s="135"/>
      <c r="AP10038" s="135"/>
      <c r="BJ10038" s="136"/>
    </row>
    <row r="10039" spans="5:62" ht="14.25" customHeight="1" x14ac:dyDescent="0.25">
      <c r="E10039" s="113"/>
      <c r="H10039" s="133"/>
      <c r="T10039" s="133"/>
      <c r="X10039" s="131"/>
      <c r="Y10039" s="133"/>
      <c r="AJ10039" s="133"/>
      <c r="AO10039" s="135"/>
      <c r="AP10039" s="135"/>
      <c r="BJ10039" s="136"/>
    </row>
    <row r="10040" spans="5:62" ht="14.25" customHeight="1" x14ac:dyDescent="0.25">
      <c r="E10040" s="113"/>
      <c r="H10040" s="133"/>
      <c r="T10040" s="133"/>
      <c r="X10040" s="131"/>
      <c r="Y10040" s="133"/>
      <c r="AJ10040" s="133"/>
      <c r="AO10040" s="135"/>
      <c r="AP10040" s="135"/>
      <c r="BJ10040" s="136"/>
    </row>
    <row r="10041" spans="5:62" ht="14.25" customHeight="1" x14ac:dyDescent="0.25">
      <c r="E10041" s="113"/>
      <c r="H10041" s="133"/>
      <c r="T10041" s="133"/>
      <c r="X10041" s="131"/>
      <c r="Y10041" s="133"/>
      <c r="AJ10041" s="133"/>
      <c r="AO10041" s="135"/>
      <c r="AP10041" s="135"/>
      <c r="BJ10041" s="136"/>
    </row>
    <row r="10042" spans="5:62" ht="14.25" customHeight="1" x14ac:dyDescent="0.25">
      <c r="E10042" s="113"/>
      <c r="H10042" s="133"/>
      <c r="T10042" s="133"/>
      <c r="X10042" s="131"/>
      <c r="Y10042" s="133"/>
      <c r="AJ10042" s="133"/>
      <c r="AO10042" s="135"/>
      <c r="AP10042" s="135"/>
      <c r="BJ10042" s="136"/>
    </row>
    <row r="10043" spans="5:62" ht="14.25" customHeight="1" x14ac:dyDescent="0.25">
      <c r="E10043" s="113"/>
      <c r="H10043" s="133"/>
      <c r="T10043" s="133"/>
      <c r="X10043" s="131"/>
      <c r="Y10043" s="133"/>
      <c r="AJ10043" s="133"/>
      <c r="AO10043" s="135"/>
      <c r="AP10043" s="135"/>
      <c r="BJ10043" s="136"/>
    </row>
    <row r="10044" spans="5:62" ht="14.25" customHeight="1" x14ac:dyDescent="0.25">
      <c r="E10044" s="113"/>
      <c r="H10044" s="133"/>
      <c r="T10044" s="133"/>
      <c r="X10044" s="131"/>
      <c r="Y10044" s="133"/>
      <c r="AJ10044" s="133"/>
      <c r="AO10044" s="135"/>
      <c r="AP10044" s="135"/>
      <c r="BJ10044" s="136"/>
    </row>
    <row r="10045" spans="5:62" ht="14.25" customHeight="1" x14ac:dyDescent="0.25">
      <c r="E10045" s="113"/>
      <c r="H10045" s="133"/>
      <c r="T10045" s="133"/>
      <c r="X10045" s="131"/>
      <c r="Y10045" s="133"/>
      <c r="AJ10045" s="133"/>
      <c r="AO10045" s="135"/>
      <c r="AP10045" s="135"/>
      <c r="BJ10045" s="136"/>
    </row>
    <row r="10046" spans="5:62" ht="14.25" customHeight="1" x14ac:dyDescent="0.25">
      <c r="E10046" s="113"/>
      <c r="H10046" s="133"/>
      <c r="T10046" s="133"/>
      <c r="X10046" s="131"/>
      <c r="Y10046" s="133"/>
      <c r="AJ10046" s="133"/>
      <c r="AO10046" s="135"/>
      <c r="AP10046" s="135"/>
      <c r="BJ10046" s="136"/>
    </row>
    <row r="10047" spans="5:62" ht="14.25" customHeight="1" x14ac:dyDescent="0.25">
      <c r="E10047" s="113"/>
      <c r="H10047" s="133"/>
      <c r="T10047" s="133"/>
      <c r="X10047" s="131"/>
      <c r="Y10047" s="133"/>
      <c r="AJ10047" s="133"/>
      <c r="AO10047" s="135"/>
      <c r="AP10047" s="135"/>
      <c r="BJ10047" s="136"/>
    </row>
    <row r="10048" spans="5:62" ht="14.25" customHeight="1" x14ac:dyDescent="0.25">
      <c r="E10048" s="113"/>
      <c r="H10048" s="133"/>
      <c r="T10048" s="133"/>
      <c r="X10048" s="131"/>
      <c r="Y10048" s="133"/>
      <c r="AJ10048" s="133"/>
      <c r="AO10048" s="135"/>
      <c r="AP10048" s="135"/>
      <c r="BJ10048" s="136"/>
    </row>
    <row r="10049" spans="5:62" ht="14.25" customHeight="1" x14ac:dyDescent="0.25">
      <c r="E10049" s="113"/>
      <c r="H10049" s="133"/>
      <c r="T10049" s="133"/>
      <c r="X10049" s="131"/>
      <c r="Y10049" s="133"/>
      <c r="AJ10049" s="133"/>
      <c r="AO10049" s="135"/>
      <c r="AP10049" s="135"/>
      <c r="BJ10049" s="136"/>
    </row>
    <row r="10050" spans="5:62" ht="14.25" customHeight="1" x14ac:dyDescent="0.25">
      <c r="E10050" s="113"/>
      <c r="H10050" s="133"/>
      <c r="T10050" s="133"/>
      <c r="X10050" s="131"/>
      <c r="Y10050" s="133"/>
      <c r="AJ10050" s="133"/>
      <c r="AO10050" s="135"/>
      <c r="AP10050" s="135"/>
      <c r="BJ10050" s="136"/>
    </row>
    <row r="10051" spans="5:62" ht="14.25" customHeight="1" x14ac:dyDescent="0.25">
      <c r="E10051" s="113"/>
      <c r="H10051" s="133"/>
      <c r="T10051" s="133"/>
      <c r="X10051" s="131"/>
      <c r="Y10051" s="133"/>
      <c r="AJ10051" s="133"/>
      <c r="AO10051" s="135"/>
      <c r="AP10051" s="135"/>
      <c r="BJ10051" s="136"/>
    </row>
    <row r="10052" spans="5:62" ht="14.25" customHeight="1" x14ac:dyDescent="0.25">
      <c r="E10052" s="113"/>
      <c r="H10052" s="133"/>
      <c r="T10052" s="133"/>
      <c r="X10052" s="131"/>
      <c r="Y10052" s="133"/>
      <c r="AJ10052" s="133"/>
      <c r="AO10052" s="135"/>
      <c r="AP10052" s="135"/>
      <c r="BJ10052" s="136"/>
    </row>
    <row r="10053" spans="5:62" ht="14.25" customHeight="1" x14ac:dyDescent="0.25">
      <c r="E10053" s="113"/>
      <c r="H10053" s="133"/>
      <c r="T10053" s="133"/>
      <c r="X10053" s="131"/>
      <c r="Y10053" s="133"/>
      <c r="AJ10053" s="133"/>
      <c r="AO10053" s="135"/>
      <c r="AP10053" s="135"/>
      <c r="BJ10053" s="136"/>
    </row>
    <row r="10054" spans="5:62" ht="14.25" customHeight="1" x14ac:dyDescent="0.25">
      <c r="E10054" s="113"/>
      <c r="H10054" s="133"/>
      <c r="T10054" s="133"/>
      <c r="X10054" s="131"/>
      <c r="Y10054" s="133"/>
      <c r="AJ10054" s="133"/>
      <c r="AO10054" s="135"/>
      <c r="AP10054" s="135"/>
      <c r="BJ10054" s="136"/>
    </row>
    <row r="10055" spans="5:62" ht="14.25" customHeight="1" x14ac:dyDescent="0.25">
      <c r="E10055" s="113"/>
      <c r="H10055" s="133"/>
      <c r="T10055" s="133"/>
      <c r="X10055" s="131"/>
      <c r="Y10055" s="133"/>
      <c r="AJ10055" s="133"/>
      <c r="AO10055" s="135"/>
      <c r="AP10055" s="135"/>
      <c r="BJ10055" s="136"/>
    </row>
    <row r="10056" spans="5:62" ht="14.25" customHeight="1" x14ac:dyDescent="0.25">
      <c r="E10056" s="113"/>
      <c r="H10056" s="133"/>
      <c r="T10056" s="133"/>
      <c r="X10056" s="131"/>
      <c r="Y10056" s="133"/>
      <c r="AJ10056" s="133"/>
      <c r="AO10056" s="135"/>
      <c r="AP10056" s="135"/>
      <c r="BJ10056" s="136"/>
    </row>
    <row r="10057" spans="5:62" ht="14.25" customHeight="1" x14ac:dyDescent="0.25">
      <c r="E10057" s="113"/>
      <c r="H10057" s="133"/>
      <c r="T10057" s="133"/>
      <c r="X10057" s="131"/>
      <c r="Y10057" s="133"/>
      <c r="AJ10057" s="133"/>
      <c r="AO10057" s="135"/>
      <c r="AP10057" s="135"/>
      <c r="BJ10057" s="136"/>
    </row>
    <row r="10058" spans="5:62" ht="14.25" customHeight="1" x14ac:dyDescent="0.25">
      <c r="E10058" s="113"/>
      <c r="H10058" s="133"/>
      <c r="T10058" s="133"/>
      <c r="X10058" s="131"/>
      <c r="Y10058" s="133"/>
      <c r="AJ10058" s="133"/>
      <c r="AO10058" s="135"/>
      <c r="AP10058" s="135"/>
      <c r="BJ10058" s="136"/>
    </row>
    <row r="10059" spans="5:62" ht="14.25" customHeight="1" x14ac:dyDescent="0.25">
      <c r="E10059" s="113"/>
      <c r="H10059" s="133"/>
      <c r="T10059" s="133"/>
      <c r="X10059" s="131"/>
      <c r="Y10059" s="133"/>
      <c r="AJ10059" s="133"/>
      <c r="AO10059" s="135"/>
      <c r="AP10059" s="135"/>
      <c r="BJ10059" s="136"/>
    </row>
    <row r="10060" spans="5:62" ht="14.25" customHeight="1" x14ac:dyDescent="0.25">
      <c r="E10060" s="113"/>
      <c r="H10060" s="133"/>
      <c r="T10060" s="133"/>
      <c r="X10060" s="131"/>
      <c r="Y10060" s="133"/>
      <c r="AJ10060" s="133"/>
      <c r="AO10060" s="135"/>
      <c r="AP10060" s="135"/>
      <c r="BJ10060" s="136"/>
    </row>
    <row r="10061" spans="5:62" ht="14.25" customHeight="1" x14ac:dyDescent="0.25">
      <c r="E10061" s="113"/>
      <c r="H10061" s="133"/>
      <c r="T10061" s="133"/>
      <c r="X10061" s="131"/>
      <c r="Y10061" s="133"/>
      <c r="AJ10061" s="133"/>
      <c r="AO10061" s="135"/>
      <c r="AP10061" s="135"/>
      <c r="BJ10061" s="136"/>
    </row>
    <row r="10062" spans="5:62" ht="14.25" customHeight="1" x14ac:dyDescent="0.25">
      <c r="E10062" s="113"/>
      <c r="H10062" s="133"/>
      <c r="T10062" s="133"/>
      <c r="X10062" s="131"/>
      <c r="Y10062" s="133"/>
      <c r="AJ10062" s="133"/>
      <c r="AO10062" s="135"/>
      <c r="AP10062" s="135"/>
      <c r="BJ10062" s="136"/>
    </row>
    <row r="10063" spans="5:62" ht="14.25" customHeight="1" x14ac:dyDescent="0.25">
      <c r="E10063" s="113"/>
      <c r="H10063" s="133"/>
      <c r="T10063" s="133"/>
      <c r="X10063" s="131"/>
      <c r="Y10063" s="133"/>
      <c r="AJ10063" s="133"/>
      <c r="AO10063" s="135"/>
      <c r="AP10063" s="135"/>
      <c r="BJ10063" s="136"/>
    </row>
    <row r="10064" spans="5:62" ht="14.25" customHeight="1" x14ac:dyDescent="0.25">
      <c r="E10064" s="113"/>
      <c r="H10064" s="133"/>
      <c r="T10064" s="133"/>
      <c r="X10064" s="131"/>
      <c r="Y10064" s="133"/>
      <c r="AJ10064" s="133"/>
      <c r="AO10064" s="135"/>
      <c r="AP10064" s="135"/>
      <c r="BJ10064" s="136"/>
    </row>
    <row r="10065" spans="5:62" ht="14.25" customHeight="1" x14ac:dyDescent="0.25">
      <c r="E10065" s="113"/>
      <c r="H10065" s="133"/>
      <c r="T10065" s="133"/>
      <c r="X10065" s="131"/>
      <c r="Y10065" s="133"/>
      <c r="AJ10065" s="133"/>
      <c r="AO10065" s="135"/>
      <c r="AP10065" s="135"/>
      <c r="BJ10065" s="136"/>
    </row>
    <row r="10066" spans="5:62" ht="14.25" customHeight="1" x14ac:dyDescent="0.25">
      <c r="E10066" s="113"/>
      <c r="H10066" s="133"/>
      <c r="T10066" s="133"/>
      <c r="X10066" s="131"/>
      <c r="Y10066" s="133"/>
      <c r="AJ10066" s="133"/>
      <c r="AO10066" s="135"/>
      <c r="AP10066" s="135"/>
      <c r="BJ10066" s="136"/>
    </row>
    <row r="10067" spans="5:62" ht="14.25" customHeight="1" x14ac:dyDescent="0.25">
      <c r="E10067" s="113"/>
      <c r="H10067" s="133"/>
      <c r="T10067" s="133"/>
      <c r="X10067" s="131"/>
      <c r="Y10067" s="133"/>
      <c r="AJ10067" s="133"/>
      <c r="AO10067" s="135"/>
      <c r="AP10067" s="135"/>
      <c r="BJ10067" s="136"/>
    </row>
    <row r="10068" spans="5:62" ht="14.25" customHeight="1" x14ac:dyDescent="0.25">
      <c r="E10068" s="113"/>
      <c r="H10068" s="133"/>
      <c r="T10068" s="133"/>
      <c r="X10068" s="131"/>
      <c r="Y10068" s="133"/>
      <c r="AJ10068" s="133"/>
      <c r="AO10068" s="135"/>
      <c r="AP10068" s="135"/>
      <c r="BJ10068" s="136"/>
    </row>
    <row r="10069" spans="5:62" ht="14.25" customHeight="1" x14ac:dyDescent="0.25">
      <c r="E10069" s="113"/>
      <c r="H10069" s="133"/>
      <c r="T10069" s="133"/>
      <c r="X10069" s="131"/>
      <c r="Y10069" s="133"/>
      <c r="AJ10069" s="133"/>
      <c r="AO10069" s="135"/>
      <c r="AP10069" s="135"/>
      <c r="BJ10069" s="136"/>
    </row>
    <row r="10070" spans="5:62" ht="14.25" customHeight="1" x14ac:dyDescent="0.25">
      <c r="E10070" s="113"/>
      <c r="H10070" s="133"/>
      <c r="T10070" s="133"/>
      <c r="X10070" s="131"/>
      <c r="Y10070" s="133"/>
      <c r="AJ10070" s="133"/>
      <c r="AO10070" s="135"/>
      <c r="AP10070" s="135"/>
      <c r="BJ10070" s="136"/>
    </row>
    <row r="10071" spans="5:62" ht="14.25" customHeight="1" x14ac:dyDescent="0.25">
      <c r="E10071" s="113"/>
      <c r="H10071" s="133"/>
      <c r="T10071" s="133"/>
      <c r="X10071" s="131"/>
      <c r="Y10071" s="133"/>
      <c r="AJ10071" s="133"/>
      <c r="AO10071" s="135"/>
      <c r="AP10071" s="135"/>
      <c r="BJ10071" s="136"/>
    </row>
    <row r="10072" spans="5:62" ht="14.25" customHeight="1" x14ac:dyDescent="0.25">
      <c r="E10072" s="113"/>
      <c r="H10072" s="133"/>
      <c r="T10072" s="133"/>
      <c r="X10072" s="131"/>
      <c r="Y10072" s="133"/>
      <c r="AJ10072" s="133"/>
      <c r="AO10072" s="135"/>
      <c r="AP10072" s="135"/>
      <c r="BJ10072" s="136"/>
    </row>
    <row r="10073" spans="5:62" ht="14.25" customHeight="1" x14ac:dyDescent="0.25">
      <c r="E10073" s="113"/>
      <c r="H10073" s="133"/>
      <c r="T10073" s="133"/>
      <c r="X10073" s="131"/>
      <c r="Y10073" s="133"/>
      <c r="AJ10073" s="133"/>
      <c r="AO10073" s="135"/>
      <c r="AP10073" s="135"/>
      <c r="BJ10073" s="136"/>
    </row>
    <row r="10074" spans="5:62" ht="14.25" customHeight="1" x14ac:dyDescent="0.25">
      <c r="E10074" s="113"/>
      <c r="H10074" s="133"/>
      <c r="T10074" s="133"/>
      <c r="X10074" s="131"/>
      <c r="Y10074" s="133"/>
      <c r="AJ10074" s="133"/>
      <c r="AO10074" s="135"/>
      <c r="AP10074" s="135"/>
      <c r="BJ10074" s="136"/>
    </row>
    <row r="10075" spans="5:62" ht="14.25" customHeight="1" x14ac:dyDescent="0.25">
      <c r="E10075" s="113"/>
      <c r="H10075" s="133"/>
      <c r="T10075" s="133"/>
      <c r="X10075" s="131"/>
      <c r="Y10075" s="133"/>
      <c r="AJ10075" s="133"/>
      <c r="AO10075" s="135"/>
      <c r="AP10075" s="135"/>
      <c r="BJ10075" s="136"/>
    </row>
    <row r="10076" spans="5:62" ht="14.25" customHeight="1" x14ac:dyDescent="0.25">
      <c r="E10076" s="113"/>
      <c r="H10076" s="133"/>
      <c r="T10076" s="133"/>
      <c r="X10076" s="131"/>
      <c r="Y10076" s="133"/>
      <c r="AJ10076" s="133"/>
      <c r="AO10076" s="135"/>
      <c r="AP10076" s="135"/>
      <c r="BJ10076" s="136"/>
    </row>
    <row r="10077" spans="5:62" ht="14.25" customHeight="1" x14ac:dyDescent="0.25">
      <c r="E10077" s="113"/>
      <c r="H10077" s="133"/>
      <c r="T10077" s="133"/>
      <c r="X10077" s="131"/>
      <c r="Y10077" s="133"/>
      <c r="AJ10077" s="133"/>
      <c r="AO10077" s="135"/>
      <c r="AP10077" s="135"/>
      <c r="BJ10077" s="136"/>
    </row>
    <row r="10078" spans="5:62" ht="14.25" customHeight="1" x14ac:dyDescent="0.25">
      <c r="E10078" s="113"/>
      <c r="H10078" s="133"/>
      <c r="T10078" s="133"/>
      <c r="X10078" s="131"/>
      <c r="Y10078" s="133"/>
      <c r="AJ10078" s="133"/>
      <c r="AO10078" s="135"/>
      <c r="AP10078" s="135"/>
      <c r="BJ10078" s="136"/>
    </row>
    <row r="10079" spans="5:62" ht="14.25" customHeight="1" x14ac:dyDescent="0.25">
      <c r="E10079" s="113"/>
      <c r="H10079" s="133"/>
      <c r="T10079" s="133"/>
      <c r="X10079" s="131"/>
      <c r="Y10079" s="133"/>
      <c r="AJ10079" s="133"/>
      <c r="AO10079" s="135"/>
      <c r="AP10079" s="135"/>
      <c r="BJ10079" s="136"/>
    </row>
    <row r="10080" spans="5:62" ht="14.25" customHeight="1" x14ac:dyDescent="0.25">
      <c r="E10080" s="113"/>
      <c r="H10080" s="133"/>
      <c r="T10080" s="133"/>
      <c r="X10080" s="131"/>
      <c r="Y10080" s="133"/>
      <c r="AJ10080" s="133"/>
      <c r="AO10080" s="135"/>
      <c r="AP10080" s="135"/>
      <c r="BJ10080" s="136"/>
    </row>
    <row r="10081" spans="5:62" ht="14.25" customHeight="1" x14ac:dyDescent="0.25">
      <c r="E10081" s="113"/>
      <c r="H10081" s="133"/>
      <c r="T10081" s="133"/>
      <c r="X10081" s="131"/>
      <c r="Y10081" s="133"/>
      <c r="AJ10081" s="133"/>
      <c r="AO10081" s="135"/>
      <c r="AP10081" s="135"/>
      <c r="BJ10081" s="136"/>
    </row>
    <row r="10082" spans="5:62" ht="14.25" customHeight="1" x14ac:dyDescent="0.25">
      <c r="E10082" s="113"/>
      <c r="H10082" s="133"/>
      <c r="T10082" s="133"/>
      <c r="X10082" s="131"/>
      <c r="Y10082" s="133"/>
      <c r="AJ10082" s="133"/>
      <c r="AO10082" s="135"/>
      <c r="AP10082" s="135"/>
      <c r="BJ10082" s="136"/>
    </row>
    <row r="10083" spans="5:62" ht="14.25" customHeight="1" x14ac:dyDescent="0.25">
      <c r="E10083" s="113"/>
      <c r="H10083" s="133"/>
      <c r="T10083" s="133"/>
      <c r="X10083" s="131"/>
      <c r="Y10083" s="133"/>
      <c r="AJ10083" s="133"/>
      <c r="AO10083" s="135"/>
      <c r="AP10083" s="135"/>
      <c r="BJ10083" s="136"/>
    </row>
    <row r="10084" spans="5:62" ht="14.25" customHeight="1" x14ac:dyDescent="0.25">
      <c r="E10084" s="113"/>
      <c r="H10084" s="133"/>
      <c r="T10084" s="133"/>
      <c r="X10084" s="131"/>
      <c r="Y10084" s="133"/>
      <c r="AJ10084" s="133"/>
      <c r="AO10084" s="135"/>
      <c r="AP10084" s="135"/>
      <c r="BJ10084" s="136"/>
    </row>
    <row r="10085" spans="5:62" ht="14.25" customHeight="1" x14ac:dyDescent="0.25">
      <c r="E10085" s="113"/>
      <c r="H10085" s="133"/>
      <c r="T10085" s="133"/>
      <c r="X10085" s="131"/>
      <c r="Y10085" s="133"/>
      <c r="AJ10085" s="133"/>
      <c r="AO10085" s="135"/>
      <c r="AP10085" s="135"/>
      <c r="BJ10085" s="136"/>
    </row>
    <row r="10086" spans="5:62" ht="14.25" customHeight="1" x14ac:dyDescent="0.25">
      <c r="E10086" s="113"/>
      <c r="H10086" s="133"/>
      <c r="T10086" s="133"/>
      <c r="X10086" s="131"/>
      <c r="Y10086" s="133"/>
      <c r="AJ10086" s="133"/>
      <c r="AO10086" s="135"/>
      <c r="AP10086" s="135"/>
      <c r="BJ10086" s="136"/>
    </row>
    <row r="10087" spans="5:62" ht="14.25" customHeight="1" x14ac:dyDescent="0.25">
      <c r="E10087" s="113"/>
      <c r="H10087" s="133"/>
      <c r="T10087" s="133"/>
      <c r="X10087" s="131"/>
      <c r="Y10087" s="133"/>
      <c r="AJ10087" s="133"/>
      <c r="AO10087" s="135"/>
      <c r="AP10087" s="135"/>
      <c r="BJ10087" s="136"/>
    </row>
    <row r="10088" spans="5:62" ht="14.25" customHeight="1" x14ac:dyDescent="0.25">
      <c r="E10088" s="113"/>
      <c r="H10088" s="133"/>
      <c r="T10088" s="133"/>
      <c r="X10088" s="131"/>
      <c r="Y10088" s="133"/>
      <c r="AJ10088" s="133"/>
      <c r="AO10088" s="135"/>
      <c r="AP10088" s="135"/>
      <c r="BJ10088" s="136"/>
    </row>
    <row r="10089" spans="5:62" ht="14.25" customHeight="1" x14ac:dyDescent="0.25">
      <c r="E10089" s="113"/>
      <c r="H10089" s="133"/>
      <c r="T10089" s="133"/>
      <c r="X10089" s="131"/>
      <c r="Y10089" s="133"/>
      <c r="AJ10089" s="133"/>
      <c r="AO10089" s="135"/>
      <c r="AP10089" s="135"/>
      <c r="BJ10089" s="136"/>
    </row>
    <row r="10090" spans="5:62" ht="14.25" customHeight="1" x14ac:dyDescent="0.25">
      <c r="E10090" s="113"/>
      <c r="H10090" s="133"/>
      <c r="T10090" s="133"/>
      <c r="X10090" s="131"/>
      <c r="Y10090" s="133"/>
      <c r="AJ10090" s="133"/>
      <c r="AO10090" s="135"/>
      <c r="AP10090" s="135"/>
      <c r="BJ10090" s="136"/>
    </row>
    <row r="10091" spans="5:62" ht="14.25" customHeight="1" x14ac:dyDescent="0.25">
      <c r="E10091" s="113"/>
      <c r="H10091" s="133"/>
      <c r="T10091" s="133"/>
      <c r="X10091" s="131"/>
      <c r="Y10091" s="133"/>
      <c r="AJ10091" s="133"/>
      <c r="AO10091" s="135"/>
      <c r="AP10091" s="135"/>
      <c r="BJ10091" s="136"/>
    </row>
    <row r="10092" spans="5:62" ht="14.25" customHeight="1" x14ac:dyDescent="0.25">
      <c r="E10092" s="113"/>
      <c r="H10092" s="133"/>
      <c r="T10092" s="133"/>
      <c r="X10092" s="131"/>
      <c r="Y10092" s="133"/>
      <c r="AJ10092" s="133"/>
      <c r="AO10092" s="135"/>
      <c r="AP10092" s="135"/>
      <c r="BJ10092" s="136"/>
    </row>
    <row r="10093" spans="5:62" ht="14.25" customHeight="1" x14ac:dyDescent="0.25">
      <c r="E10093" s="113"/>
      <c r="H10093" s="133"/>
      <c r="T10093" s="133"/>
      <c r="X10093" s="131"/>
      <c r="Y10093" s="133"/>
      <c r="AJ10093" s="133"/>
      <c r="AO10093" s="135"/>
      <c r="AP10093" s="135"/>
      <c r="BJ10093" s="136"/>
    </row>
    <row r="10094" spans="5:62" ht="14.25" customHeight="1" x14ac:dyDescent="0.25">
      <c r="E10094" s="113"/>
      <c r="H10094" s="133"/>
      <c r="T10094" s="133"/>
      <c r="X10094" s="131"/>
      <c r="Y10094" s="133"/>
      <c r="AJ10094" s="133"/>
      <c r="AO10094" s="135"/>
      <c r="AP10094" s="135"/>
      <c r="BJ10094" s="136"/>
    </row>
    <row r="10095" spans="5:62" ht="14.25" customHeight="1" x14ac:dyDescent="0.25">
      <c r="E10095" s="113"/>
      <c r="H10095" s="133"/>
      <c r="T10095" s="133"/>
      <c r="X10095" s="131"/>
      <c r="Y10095" s="133"/>
      <c r="AJ10095" s="133"/>
      <c r="AO10095" s="135"/>
      <c r="AP10095" s="135"/>
      <c r="BJ10095" s="136"/>
    </row>
    <row r="10096" spans="5:62" ht="14.25" customHeight="1" x14ac:dyDescent="0.25">
      <c r="E10096" s="113"/>
      <c r="H10096" s="133"/>
      <c r="T10096" s="133"/>
      <c r="X10096" s="131"/>
      <c r="Y10096" s="133"/>
      <c r="AJ10096" s="133"/>
      <c r="AO10096" s="135"/>
      <c r="AP10096" s="135"/>
      <c r="BJ10096" s="136"/>
    </row>
    <row r="10097" spans="5:62" ht="14.25" customHeight="1" x14ac:dyDescent="0.25">
      <c r="E10097" s="113"/>
      <c r="H10097" s="133"/>
      <c r="T10097" s="133"/>
      <c r="X10097" s="131"/>
      <c r="Y10097" s="133"/>
      <c r="AJ10097" s="133"/>
      <c r="AO10097" s="135"/>
      <c r="AP10097" s="135"/>
      <c r="BJ10097" s="136"/>
    </row>
    <row r="10098" spans="5:62" ht="14.25" customHeight="1" x14ac:dyDescent="0.25">
      <c r="E10098" s="113"/>
      <c r="H10098" s="133"/>
      <c r="T10098" s="133"/>
      <c r="X10098" s="131"/>
      <c r="Y10098" s="133"/>
      <c r="AJ10098" s="133"/>
      <c r="AO10098" s="135"/>
      <c r="AP10098" s="135"/>
      <c r="BJ10098" s="136"/>
    </row>
    <row r="10099" spans="5:62" ht="14.25" customHeight="1" x14ac:dyDescent="0.25">
      <c r="E10099" s="113"/>
      <c r="H10099" s="133"/>
      <c r="T10099" s="133"/>
      <c r="X10099" s="131"/>
      <c r="Y10099" s="133"/>
      <c r="AJ10099" s="133"/>
      <c r="AO10099" s="135"/>
      <c r="AP10099" s="135"/>
      <c r="BJ10099" s="136"/>
    </row>
    <row r="10100" spans="5:62" ht="14.25" customHeight="1" x14ac:dyDescent="0.25">
      <c r="E10100" s="113"/>
      <c r="H10100" s="133"/>
      <c r="T10100" s="133"/>
      <c r="X10100" s="131"/>
      <c r="Y10100" s="133"/>
      <c r="AJ10100" s="133"/>
      <c r="AO10100" s="135"/>
      <c r="AP10100" s="135"/>
      <c r="BJ10100" s="136"/>
    </row>
    <row r="10101" spans="5:62" ht="14.25" customHeight="1" x14ac:dyDescent="0.25">
      <c r="E10101" s="113"/>
      <c r="H10101" s="133"/>
      <c r="T10101" s="133"/>
      <c r="X10101" s="131"/>
      <c r="Y10101" s="133"/>
      <c r="AJ10101" s="133"/>
      <c r="AO10101" s="135"/>
      <c r="AP10101" s="135"/>
      <c r="BJ10101" s="136"/>
    </row>
    <row r="10102" spans="5:62" ht="14.25" customHeight="1" x14ac:dyDescent="0.25">
      <c r="E10102" s="113"/>
      <c r="H10102" s="133"/>
      <c r="T10102" s="133"/>
      <c r="X10102" s="131"/>
      <c r="Y10102" s="133"/>
      <c r="AJ10102" s="133"/>
      <c r="AO10102" s="135"/>
      <c r="AP10102" s="135"/>
      <c r="BJ10102" s="136"/>
    </row>
    <row r="10103" spans="5:62" ht="14.25" customHeight="1" x14ac:dyDescent="0.25">
      <c r="E10103" s="113"/>
      <c r="H10103" s="133"/>
      <c r="T10103" s="133"/>
      <c r="X10103" s="131"/>
      <c r="Y10103" s="133"/>
      <c r="AJ10103" s="133"/>
      <c r="AO10103" s="135"/>
      <c r="AP10103" s="135"/>
      <c r="BJ10103" s="136"/>
    </row>
    <row r="10104" spans="5:62" ht="14.25" customHeight="1" x14ac:dyDescent="0.25">
      <c r="E10104" s="113"/>
      <c r="H10104" s="133"/>
      <c r="T10104" s="133"/>
      <c r="X10104" s="131"/>
      <c r="Y10104" s="133"/>
      <c r="AJ10104" s="133"/>
      <c r="AO10104" s="135"/>
      <c r="AP10104" s="135"/>
      <c r="BJ10104" s="136"/>
    </row>
    <row r="10105" spans="5:62" ht="14.25" customHeight="1" x14ac:dyDescent="0.25">
      <c r="E10105" s="113"/>
      <c r="H10105" s="133"/>
      <c r="T10105" s="133"/>
      <c r="X10105" s="131"/>
      <c r="Y10105" s="133"/>
      <c r="AJ10105" s="133"/>
      <c r="AO10105" s="135"/>
      <c r="AP10105" s="135"/>
      <c r="BJ10105" s="136"/>
    </row>
    <row r="10106" spans="5:62" ht="14.25" customHeight="1" x14ac:dyDescent="0.25">
      <c r="E10106" s="113"/>
      <c r="H10106" s="133"/>
      <c r="T10106" s="133"/>
      <c r="X10106" s="131"/>
      <c r="Y10106" s="133"/>
      <c r="AJ10106" s="133"/>
      <c r="AO10106" s="135"/>
      <c r="AP10106" s="135"/>
      <c r="BJ10106" s="136"/>
    </row>
    <row r="10107" spans="5:62" ht="14.25" customHeight="1" x14ac:dyDescent="0.25">
      <c r="E10107" s="113"/>
      <c r="H10107" s="133"/>
      <c r="T10107" s="133"/>
      <c r="X10107" s="131"/>
      <c r="Y10107" s="133"/>
      <c r="AJ10107" s="133"/>
      <c r="AO10107" s="135"/>
      <c r="AP10107" s="135"/>
      <c r="BJ10107" s="136"/>
    </row>
    <row r="10108" spans="5:62" ht="14.25" customHeight="1" x14ac:dyDescent="0.25">
      <c r="E10108" s="113"/>
      <c r="H10108" s="133"/>
      <c r="T10108" s="133"/>
      <c r="X10108" s="131"/>
      <c r="Y10108" s="133"/>
      <c r="AJ10108" s="133"/>
      <c r="AO10108" s="135"/>
      <c r="AP10108" s="135"/>
      <c r="BJ10108" s="136"/>
    </row>
    <row r="10109" spans="5:62" ht="14.25" customHeight="1" x14ac:dyDescent="0.25">
      <c r="E10109" s="113"/>
      <c r="H10109" s="133"/>
      <c r="T10109" s="133"/>
      <c r="X10109" s="131"/>
      <c r="Y10109" s="133"/>
      <c r="AJ10109" s="133"/>
      <c r="AO10109" s="135"/>
      <c r="AP10109" s="135"/>
      <c r="BJ10109" s="136"/>
    </row>
    <row r="10110" spans="5:62" ht="14.25" customHeight="1" x14ac:dyDescent="0.25">
      <c r="E10110" s="113"/>
      <c r="H10110" s="133"/>
      <c r="T10110" s="133"/>
      <c r="X10110" s="131"/>
      <c r="Y10110" s="133"/>
      <c r="AJ10110" s="133"/>
      <c r="AO10110" s="135"/>
      <c r="AP10110" s="135"/>
      <c r="BJ10110" s="136"/>
    </row>
    <row r="10111" spans="5:62" ht="14.25" customHeight="1" x14ac:dyDescent="0.25">
      <c r="E10111" s="113"/>
      <c r="H10111" s="133"/>
      <c r="T10111" s="133"/>
      <c r="X10111" s="131"/>
      <c r="Y10111" s="133"/>
      <c r="AJ10111" s="133"/>
      <c r="AO10111" s="135"/>
      <c r="AP10111" s="135"/>
      <c r="BJ10111" s="136"/>
    </row>
    <row r="10112" spans="5:62" ht="14.25" customHeight="1" x14ac:dyDescent="0.25">
      <c r="E10112" s="113"/>
      <c r="H10112" s="133"/>
      <c r="T10112" s="133"/>
      <c r="X10112" s="131"/>
      <c r="Y10112" s="133"/>
      <c r="AJ10112" s="133"/>
      <c r="AO10112" s="135"/>
      <c r="AP10112" s="135"/>
      <c r="BJ10112" s="136"/>
    </row>
    <row r="10113" spans="5:62" ht="14.25" customHeight="1" x14ac:dyDescent="0.25">
      <c r="E10113" s="113"/>
      <c r="H10113" s="133"/>
      <c r="T10113" s="133"/>
      <c r="X10113" s="131"/>
      <c r="Y10113" s="133"/>
      <c r="AJ10113" s="133"/>
      <c r="AO10113" s="135"/>
      <c r="AP10113" s="135"/>
      <c r="BJ10113" s="136"/>
    </row>
    <row r="10114" spans="5:62" ht="14.25" customHeight="1" x14ac:dyDescent="0.25">
      <c r="E10114" s="113"/>
      <c r="H10114" s="133"/>
      <c r="T10114" s="133"/>
      <c r="X10114" s="131"/>
      <c r="Y10114" s="133"/>
      <c r="AJ10114" s="133"/>
      <c r="AO10114" s="135"/>
      <c r="AP10114" s="135"/>
      <c r="BJ10114" s="136"/>
    </row>
    <row r="10115" spans="5:62" ht="14.25" customHeight="1" x14ac:dyDescent="0.25">
      <c r="E10115" s="113"/>
      <c r="H10115" s="133"/>
      <c r="T10115" s="133"/>
      <c r="X10115" s="131"/>
      <c r="Y10115" s="133"/>
      <c r="AJ10115" s="133"/>
      <c r="AO10115" s="135"/>
      <c r="AP10115" s="135"/>
      <c r="BJ10115" s="136"/>
    </row>
    <row r="10116" spans="5:62" ht="14.25" customHeight="1" x14ac:dyDescent="0.25">
      <c r="E10116" s="113"/>
      <c r="H10116" s="133"/>
      <c r="T10116" s="133"/>
      <c r="X10116" s="131"/>
      <c r="Y10116" s="133"/>
      <c r="AJ10116" s="133"/>
      <c r="AO10116" s="135"/>
      <c r="AP10116" s="135"/>
      <c r="BJ10116" s="136"/>
    </row>
    <row r="10117" spans="5:62" ht="14.25" customHeight="1" x14ac:dyDescent="0.25">
      <c r="E10117" s="113"/>
      <c r="H10117" s="133"/>
      <c r="T10117" s="133"/>
      <c r="X10117" s="131"/>
      <c r="Y10117" s="133"/>
      <c r="AJ10117" s="133"/>
      <c r="AO10117" s="135"/>
      <c r="AP10117" s="135"/>
      <c r="BJ10117" s="136"/>
    </row>
    <row r="10118" spans="5:62" ht="14.25" customHeight="1" x14ac:dyDescent="0.25">
      <c r="E10118" s="113"/>
      <c r="H10118" s="133"/>
      <c r="T10118" s="133"/>
      <c r="X10118" s="131"/>
      <c r="Y10118" s="133"/>
      <c r="AJ10118" s="133"/>
      <c r="AO10118" s="135"/>
      <c r="AP10118" s="135"/>
      <c r="BJ10118" s="136"/>
    </row>
    <row r="10119" spans="5:62" ht="14.25" customHeight="1" x14ac:dyDescent="0.25">
      <c r="E10119" s="113"/>
      <c r="H10119" s="133"/>
      <c r="T10119" s="133"/>
      <c r="X10119" s="131"/>
      <c r="Y10119" s="133"/>
      <c r="AJ10119" s="133"/>
      <c r="AO10119" s="135"/>
      <c r="AP10119" s="135"/>
      <c r="BJ10119" s="136"/>
    </row>
    <row r="10120" spans="5:62" ht="14.25" customHeight="1" x14ac:dyDescent="0.25">
      <c r="E10120" s="113"/>
      <c r="H10120" s="133"/>
      <c r="T10120" s="133"/>
      <c r="X10120" s="131"/>
      <c r="Y10120" s="133"/>
      <c r="AJ10120" s="133"/>
      <c r="AO10120" s="135"/>
      <c r="AP10120" s="135"/>
      <c r="BJ10120" s="136"/>
    </row>
    <row r="10121" spans="5:62" ht="14.25" customHeight="1" x14ac:dyDescent="0.25">
      <c r="E10121" s="113"/>
      <c r="H10121" s="133"/>
      <c r="T10121" s="133"/>
      <c r="X10121" s="131"/>
      <c r="Y10121" s="133"/>
      <c r="AJ10121" s="133"/>
      <c r="AO10121" s="135"/>
      <c r="AP10121" s="135"/>
      <c r="BJ10121" s="136"/>
    </row>
    <row r="10122" spans="5:62" ht="14.25" customHeight="1" x14ac:dyDescent="0.25">
      <c r="E10122" s="113"/>
      <c r="H10122" s="133"/>
      <c r="T10122" s="133"/>
      <c r="X10122" s="131"/>
      <c r="Y10122" s="133"/>
      <c r="AJ10122" s="133"/>
      <c r="AO10122" s="135"/>
      <c r="AP10122" s="135"/>
      <c r="BJ10122" s="136"/>
    </row>
    <row r="10123" spans="5:62" ht="14.25" customHeight="1" x14ac:dyDescent="0.25">
      <c r="E10123" s="113"/>
      <c r="H10123" s="133"/>
      <c r="T10123" s="133"/>
      <c r="X10123" s="131"/>
      <c r="Y10123" s="133"/>
      <c r="AJ10123" s="133"/>
      <c r="AO10123" s="135"/>
      <c r="AP10123" s="135"/>
      <c r="BJ10123" s="136"/>
    </row>
    <row r="10124" spans="5:62" ht="14.25" customHeight="1" x14ac:dyDescent="0.25">
      <c r="E10124" s="113"/>
      <c r="H10124" s="133"/>
      <c r="T10124" s="133"/>
      <c r="X10124" s="131"/>
      <c r="Y10124" s="133"/>
      <c r="AJ10124" s="133"/>
      <c r="AO10124" s="135"/>
      <c r="AP10124" s="135"/>
      <c r="BJ10124" s="136"/>
    </row>
    <row r="10125" spans="5:62" ht="14.25" customHeight="1" x14ac:dyDescent="0.25">
      <c r="E10125" s="113"/>
      <c r="H10125" s="133"/>
      <c r="T10125" s="133"/>
      <c r="X10125" s="131"/>
      <c r="Y10125" s="133"/>
      <c r="AJ10125" s="133"/>
      <c r="AO10125" s="135"/>
      <c r="AP10125" s="135"/>
      <c r="BJ10125" s="136"/>
    </row>
    <row r="10126" spans="5:62" ht="14.25" customHeight="1" x14ac:dyDescent="0.25">
      <c r="E10126" s="113"/>
      <c r="H10126" s="133"/>
      <c r="T10126" s="133"/>
      <c r="X10126" s="131"/>
      <c r="Y10126" s="133"/>
      <c r="AJ10126" s="133"/>
      <c r="AO10126" s="135"/>
      <c r="AP10126" s="135"/>
      <c r="BJ10126" s="136"/>
    </row>
    <row r="10127" spans="5:62" ht="14.25" customHeight="1" x14ac:dyDescent="0.25">
      <c r="E10127" s="113"/>
      <c r="H10127" s="133"/>
      <c r="T10127" s="133"/>
      <c r="X10127" s="131"/>
      <c r="Y10127" s="133"/>
      <c r="AJ10127" s="133"/>
      <c r="AO10127" s="135"/>
      <c r="AP10127" s="135"/>
      <c r="BJ10127" s="136"/>
    </row>
    <row r="10128" spans="5:62" ht="14.25" customHeight="1" x14ac:dyDescent="0.25">
      <c r="E10128" s="113"/>
      <c r="H10128" s="133"/>
      <c r="T10128" s="133"/>
      <c r="X10128" s="131"/>
      <c r="Y10128" s="133"/>
      <c r="AJ10128" s="133"/>
      <c r="AO10128" s="135"/>
      <c r="AP10128" s="135"/>
      <c r="BJ10128" s="136"/>
    </row>
    <row r="10129" spans="5:62" ht="14.25" customHeight="1" x14ac:dyDescent="0.25">
      <c r="E10129" s="113"/>
      <c r="H10129" s="133"/>
      <c r="T10129" s="133"/>
      <c r="X10129" s="131"/>
      <c r="Y10129" s="133"/>
      <c r="AJ10129" s="133"/>
      <c r="AO10129" s="135"/>
      <c r="AP10129" s="135"/>
      <c r="BJ10129" s="136"/>
    </row>
    <row r="10130" spans="5:62" ht="14.25" customHeight="1" x14ac:dyDescent="0.25">
      <c r="E10130" s="113"/>
      <c r="H10130" s="133"/>
      <c r="T10130" s="133"/>
      <c r="X10130" s="131"/>
      <c r="Y10130" s="133"/>
      <c r="AJ10130" s="133"/>
      <c r="AO10130" s="135"/>
      <c r="AP10130" s="135"/>
      <c r="BJ10130" s="136"/>
    </row>
    <row r="10131" spans="5:62" ht="14.25" customHeight="1" x14ac:dyDescent="0.25">
      <c r="E10131" s="113"/>
      <c r="H10131" s="133"/>
      <c r="T10131" s="133"/>
      <c r="X10131" s="131"/>
      <c r="Y10131" s="133"/>
      <c r="AJ10131" s="133"/>
      <c r="AO10131" s="135"/>
      <c r="AP10131" s="135"/>
      <c r="BJ10131" s="136"/>
    </row>
    <row r="10132" spans="5:62" ht="14.25" customHeight="1" x14ac:dyDescent="0.25">
      <c r="E10132" s="113"/>
      <c r="H10132" s="133"/>
      <c r="T10132" s="133"/>
      <c r="X10132" s="131"/>
      <c r="Y10132" s="133"/>
      <c r="AJ10132" s="133"/>
      <c r="AO10132" s="135"/>
      <c r="AP10132" s="135"/>
      <c r="BJ10132" s="136"/>
    </row>
    <row r="10133" spans="5:62" ht="14.25" customHeight="1" x14ac:dyDescent="0.25">
      <c r="E10133" s="113"/>
      <c r="H10133" s="133"/>
      <c r="T10133" s="133"/>
      <c r="X10133" s="131"/>
      <c r="Y10133" s="133"/>
      <c r="AJ10133" s="133"/>
      <c r="AO10133" s="135"/>
      <c r="AP10133" s="135"/>
      <c r="BJ10133" s="136"/>
    </row>
    <row r="10134" spans="5:62" ht="14.25" customHeight="1" x14ac:dyDescent="0.25">
      <c r="E10134" s="113"/>
      <c r="H10134" s="133"/>
      <c r="T10134" s="133"/>
      <c r="X10134" s="131"/>
      <c r="Y10134" s="133"/>
      <c r="AJ10134" s="133"/>
      <c r="AO10134" s="135"/>
      <c r="AP10134" s="135"/>
      <c r="BJ10134" s="136"/>
    </row>
    <row r="10135" spans="5:62" ht="14.25" customHeight="1" x14ac:dyDescent="0.25">
      <c r="E10135" s="113"/>
      <c r="H10135" s="133"/>
      <c r="T10135" s="133"/>
      <c r="X10135" s="131"/>
      <c r="Y10135" s="133"/>
      <c r="AJ10135" s="133"/>
      <c r="AO10135" s="135"/>
      <c r="AP10135" s="135"/>
      <c r="BJ10135" s="136"/>
    </row>
    <row r="10136" spans="5:62" ht="14.25" customHeight="1" x14ac:dyDescent="0.25">
      <c r="E10136" s="113"/>
      <c r="H10136" s="133"/>
      <c r="T10136" s="133"/>
      <c r="X10136" s="131"/>
      <c r="Y10136" s="133"/>
      <c r="AJ10136" s="133"/>
      <c r="AO10136" s="135"/>
      <c r="AP10136" s="135"/>
      <c r="BJ10136" s="136"/>
    </row>
    <row r="10137" spans="5:62" ht="14.25" customHeight="1" x14ac:dyDescent="0.25">
      <c r="E10137" s="113"/>
      <c r="H10137" s="133"/>
      <c r="T10137" s="133"/>
      <c r="X10137" s="131"/>
      <c r="Y10137" s="133"/>
      <c r="AJ10137" s="133"/>
      <c r="AO10137" s="135"/>
      <c r="AP10137" s="135"/>
      <c r="BJ10137" s="136"/>
    </row>
    <row r="10138" spans="5:62" ht="14.25" customHeight="1" x14ac:dyDescent="0.25">
      <c r="E10138" s="113"/>
      <c r="H10138" s="133"/>
      <c r="T10138" s="133"/>
      <c r="X10138" s="131"/>
      <c r="Y10138" s="133"/>
      <c r="AJ10138" s="133"/>
      <c r="AO10138" s="135"/>
      <c r="AP10138" s="135"/>
      <c r="BJ10138" s="136"/>
    </row>
    <row r="10139" spans="5:62" ht="14.25" customHeight="1" x14ac:dyDescent="0.25">
      <c r="E10139" s="113"/>
      <c r="H10139" s="133"/>
      <c r="T10139" s="133"/>
      <c r="X10139" s="131"/>
      <c r="Y10139" s="133"/>
      <c r="AJ10139" s="133"/>
      <c r="AO10139" s="135"/>
      <c r="AP10139" s="135"/>
      <c r="BJ10139" s="136"/>
    </row>
    <row r="10140" spans="5:62" ht="14.25" customHeight="1" x14ac:dyDescent="0.25">
      <c r="E10140" s="113"/>
      <c r="H10140" s="133"/>
      <c r="T10140" s="133"/>
      <c r="X10140" s="131"/>
      <c r="Y10140" s="133"/>
      <c r="AJ10140" s="133"/>
      <c r="AO10140" s="135"/>
      <c r="AP10140" s="135"/>
      <c r="BJ10140" s="136"/>
    </row>
    <row r="10141" spans="5:62" ht="14.25" customHeight="1" x14ac:dyDescent="0.25">
      <c r="E10141" s="113"/>
      <c r="H10141" s="133"/>
      <c r="T10141" s="133"/>
      <c r="X10141" s="131"/>
      <c r="Y10141" s="133"/>
      <c r="AJ10141" s="133"/>
      <c r="AO10141" s="135"/>
      <c r="AP10141" s="135"/>
      <c r="BJ10141" s="136"/>
    </row>
    <row r="10142" spans="5:62" ht="14.25" customHeight="1" x14ac:dyDescent="0.25">
      <c r="E10142" s="113"/>
      <c r="H10142" s="133"/>
      <c r="T10142" s="133"/>
      <c r="X10142" s="131"/>
      <c r="Y10142" s="133"/>
      <c r="AJ10142" s="133"/>
      <c r="AO10142" s="135"/>
      <c r="AP10142" s="135"/>
      <c r="BJ10142" s="136"/>
    </row>
    <row r="10143" spans="5:62" ht="14.25" customHeight="1" x14ac:dyDescent="0.25">
      <c r="E10143" s="113"/>
      <c r="H10143" s="133"/>
      <c r="T10143" s="133"/>
      <c r="X10143" s="131"/>
      <c r="Y10143" s="133"/>
      <c r="AJ10143" s="133"/>
      <c r="AO10143" s="135"/>
      <c r="AP10143" s="135"/>
      <c r="BJ10143" s="136"/>
    </row>
    <row r="10144" spans="5:62" ht="14.25" customHeight="1" x14ac:dyDescent="0.25">
      <c r="E10144" s="113"/>
      <c r="H10144" s="133"/>
      <c r="T10144" s="133"/>
      <c r="X10144" s="131"/>
      <c r="Y10144" s="133"/>
      <c r="AJ10144" s="133"/>
      <c r="AO10144" s="135"/>
      <c r="AP10144" s="135"/>
      <c r="BJ10144" s="136"/>
    </row>
    <row r="10145" spans="5:62" ht="14.25" customHeight="1" x14ac:dyDescent="0.25">
      <c r="E10145" s="113"/>
      <c r="H10145" s="133"/>
      <c r="T10145" s="133"/>
      <c r="X10145" s="131"/>
      <c r="Y10145" s="133"/>
      <c r="AJ10145" s="133"/>
      <c r="AO10145" s="135"/>
      <c r="AP10145" s="135"/>
      <c r="BJ10145" s="136"/>
    </row>
    <row r="10146" spans="5:62" ht="14.25" customHeight="1" x14ac:dyDescent="0.25">
      <c r="E10146" s="113"/>
      <c r="H10146" s="133"/>
      <c r="T10146" s="133"/>
      <c r="X10146" s="131"/>
      <c r="Y10146" s="133"/>
      <c r="AJ10146" s="133"/>
      <c r="AO10146" s="135"/>
      <c r="AP10146" s="135"/>
      <c r="BJ10146" s="136"/>
    </row>
    <row r="10147" spans="5:62" ht="14.25" customHeight="1" x14ac:dyDescent="0.25">
      <c r="E10147" s="113"/>
      <c r="H10147" s="133"/>
      <c r="T10147" s="133"/>
      <c r="X10147" s="131"/>
      <c r="Y10147" s="133"/>
      <c r="AJ10147" s="133"/>
      <c r="AO10147" s="135"/>
      <c r="AP10147" s="135"/>
      <c r="BJ10147" s="136"/>
    </row>
    <row r="10148" spans="5:62" ht="14.25" customHeight="1" x14ac:dyDescent="0.25">
      <c r="E10148" s="113"/>
      <c r="H10148" s="133"/>
      <c r="T10148" s="133"/>
      <c r="X10148" s="131"/>
      <c r="Y10148" s="133"/>
      <c r="AJ10148" s="133"/>
      <c r="AO10148" s="135"/>
      <c r="AP10148" s="135"/>
      <c r="BJ10148" s="136"/>
    </row>
    <row r="10149" spans="5:62" ht="14.25" customHeight="1" x14ac:dyDescent="0.25">
      <c r="E10149" s="113"/>
      <c r="H10149" s="133"/>
      <c r="T10149" s="133"/>
      <c r="X10149" s="131"/>
      <c r="Y10149" s="133"/>
      <c r="AJ10149" s="133"/>
      <c r="AO10149" s="135"/>
      <c r="AP10149" s="135"/>
      <c r="BJ10149" s="136"/>
    </row>
    <row r="10150" spans="5:62" ht="14.25" customHeight="1" x14ac:dyDescent="0.25">
      <c r="E10150" s="113"/>
      <c r="H10150" s="133"/>
      <c r="T10150" s="133"/>
      <c r="X10150" s="131"/>
      <c r="Y10150" s="133"/>
      <c r="AJ10150" s="133"/>
      <c r="AO10150" s="135"/>
      <c r="AP10150" s="135"/>
      <c r="BJ10150" s="136"/>
    </row>
    <row r="10151" spans="5:62" ht="14.25" customHeight="1" x14ac:dyDescent="0.25">
      <c r="E10151" s="113"/>
      <c r="H10151" s="133"/>
      <c r="T10151" s="133"/>
      <c r="X10151" s="131"/>
      <c r="Y10151" s="133"/>
      <c r="AJ10151" s="133"/>
      <c r="AO10151" s="135"/>
      <c r="AP10151" s="135"/>
      <c r="BJ10151" s="136"/>
    </row>
    <row r="10152" spans="5:62" ht="14.25" customHeight="1" x14ac:dyDescent="0.25">
      <c r="E10152" s="113"/>
      <c r="H10152" s="133"/>
      <c r="T10152" s="133"/>
      <c r="X10152" s="131"/>
      <c r="Y10152" s="133"/>
      <c r="AJ10152" s="133"/>
      <c r="AO10152" s="135"/>
      <c r="AP10152" s="135"/>
      <c r="BJ10152" s="136"/>
    </row>
    <row r="10153" spans="5:62" ht="14.25" customHeight="1" x14ac:dyDescent="0.25">
      <c r="E10153" s="113"/>
      <c r="H10153" s="133"/>
      <c r="T10153" s="133"/>
      <c r="X10153" s="131"/>
      <c r="Y10153" s="133"/>
      <c r="AJ10153" s="133"/>
      <c r="AO10153" s="135"/>
      <c r="AP10153" s="135"/>
      <c r="BJ10153" s="136"/>
    </row>
    <row r="10154" spans="5:62" ht="14.25" customHeight="1" x14ac:dyDescent="0.25">
      <c r="E10154" s="113"/>
      <c r="H10154" s="133"/>
      <c r="T10154" s="133"/>
      <c r="X10154" s="131"/>
      <c r="Y10154" s="133"/>
      <c r="AJ10154" s="133"/>
      <c r="AO10154" s="135"/>
      <c r="AP10154" s="135"/>
      <c r="BJ10154" s="136"/>
    </row>
    <row r="10155" spans="5:62" ht="14.25" customHeight="1" x14ac:dyDescent="0.25">
      <c r="E10155" s="113"/>
      <c r="H10155" s="133"/>
      <c r="T10155" s="133"/>
      <c r="X10155" s="131"/>
      <c r="Y10155" s="133"/>
      <c r="AJ10155" s="133"/>
      <c r="AO10155" s="135"/>
      <c r="AP10155" s="135"/>
      <c r="BJ10155" s="136"/>
    </row>
    <row r="10156" spans="5:62" ht="14.25" customHeight="1" x14ac:dyDescent="0.25">
      <c r="E10156" s="113"/>
      <c r="H10156" s="133"/>
      <c r="T10156" s="133"/>
      <c r="X10156" s="131"/>
      <c r="Y10156" s="133"/>
      <c r="AJ10156" s="133"/>
      <c r="AO10156" s="135"/>
      <c r="AP10156" s="135"/>
      <c r="BJ10156" s="136"/>
    </row>
    <row r="10157" spans="5:62" ht="14.25" customHeight="1" x14ac:dyDescent="0.25">
      <c r="E10157" s="113"/>
      <c r="H10157" s="133"/>
      <c r="T10157" s="133"/>
      <c r="X10157" s="131"/>
      <c r="Y10157" s="133"/>
      <c r="AJ10157" s="133"/>
      <c r="AO10157" s="135"/>
      <c r="AP10157" s="135"/>
      <c r="BJ10157" s="136"/>
    </row>
    <row r="10158" spans="5:62" ht="14.25" customHeight="1" x14ac:dyDescent="0.25">
      <c r="E10158" s="113"/>
      <c r="H10158" s="133"/>
      <c r="T10158" s="133"/>
      <c r="X10158" s="131"/>
      <c r="Y10158" s="133"/>
      <c r="AJ10158" s="133"/>
      <c r="AO10158" s="135"/>
      <c r="AP10158" s="135"/>
      <c r="BJ10158" s="136"/>
    </row>
    <row r="10159" spans="5:62" ht="14.25" customHeight="1" x14ac:dyDescent="0.25">
      <c r="E10159" s="113"/>
      <c r="H10159" s="133"/>
      <c r="T10159" s="133"/>
      <c r="X10159" s="131"/>
      <c r="Y10159" s="133"/>
      <c r="AJ10159" s="133"/>
      <c r="AO10159" s="135"/>
      <c r="AP10159" s="135"/>
      <c r="BJ10159" s="136"/>
    </row>
    <row r="10160" spans="5:62" ht="14.25" customHeight="1" x14ac:dyDescent="0.25">
      <c r="E10160" s="113"/>
      <c r="H10160" s="133"/>
      <c r="T10160" s="133"/>
      <c r="X10160" s="131"/>
      <c r="Y10160" s="133"/>
      <c r="AJ10160" s="133"/>
      <c r="AO10160" s="135"/>
      <c r="AP10160" s="135"/>
      <c r="BJ10160" s="136"/>
    </row>
    <row r="10161" spans="5:62" ht="14.25" customHeight="1" x14ac:dyDescent="0.25">
      <c r="E10161" s="113"/>
      <c r="H10161" s="133"/>
      <c r="T10161" s="133"/>
      <c r="X10161" s="131"/>
      <c r="Y10161" s="133"/>
      <c r="AJ10161" s="133"/>
      <c r="AO10161" s="135"/>
      <c r="AP10161" s="135"/>
      <c r="BJ10161" s="136"/>
    </row>
    <row r="10162" spans="5:62" ht="14.25" customHeight="1" x14ac:dyDescent="0.25">
      <c r="E10162" s="113"/>
      <c r="H10162" s="133"/>
      <c r="T10162" s="133"/>
      <c r="X10162" s="131"/>
      <c r="Y10162" s="133"/>
      <c r="AJ10162" s="133"/>
      <c r="AO10162" s="135"/>
      <c r="AP10162" s="135"/>
      <c r="BJ10162" s="136"/>
    </row>
    <row r="10163" spans="5:62" ht="14.25" customHeight="1" x14ac:dyDescent="0.25">
      <c r="E10163" s="113"/>
      <c r="H10163" s="133"/>
      <c r="T10163" s="133"/>
      <c r="X10163" s="131"/>
      <c r="Y10163" s="133"/>
      <c r="AJ10163" s="133"/>
      <c r="AO10163" s="135"/>
      <c r="AP10163" s="135"/>
      <c r="BJ10163" s="136"/>
    </row>
    <row r="10164" spans="5:62" ht="14.25" customHeight="1" x14ac:dyDescent="0.25">
      <c r="E10164" s="113"/>
      <c r="H10164" s="133"/>
      <c r="T10164" s="133"/>
      <c r="X10164" s="131"/>
      <c r="Y10164" s="133"/>
      <c r="AJ10164" s="133"/>
      <c r="AO10164" s="135"/>
      <c r="AP10164" s="135"/>
      <c r="BJ10164" s="136"/>
    </row>
    <row r="10165" spans="5:62" ht="14.25" customHeight="1" x14ac:dyDescent="0.25">
      <c r="E10165" s="113"/>
      <c r="H10165" s="133"/>
      <c r="T10165" s="133"/>
      <c r="X10165" s="131"/>
      <c r="Y10165" s="133"/>
      <c r="AJ10165" s="133"/>
      <c r="AO10165" s="135"/>
      <c r="AP10165" s="135"/>
      <c r="BJ10165" s="136"/>
    </row>
    <row r="10166" spans="5:62" ht="14.25" customHeight="1" x14ac:dyDescent="0.25">
      <c r="E10166" s="113"/>
      <c r="H10166" s="133"/>
      <c r="T10166" s="133"/>
      <c r="X10166" s="131"/>
      <c r="Y10166" s="133"/>
      <c r="AJ10166" s="133"/>
      <c r="AO10166" s="135"/>
      <c r="AP10166" s="135"/>
      <c r="BJ10166" s="136"/>
    </row>
    <row r="10167" spans="5:62" ht="14.25" customHeight="1" x14ac:dyDescent="0.25">
      <c r="E10167" s="113"/>
      <c r="H10167" s="133"/>
      <c r="T10167" s="133"/>
      <c r="X10167" s="131"/>
      <c r="Y10167" s="133"/>
      <c r="AJ10167" s="133"/>
      <c r="AO10167" s="135"/>
      <c r="AP10167" s="135"/>
      <c r="BJ10167" s="136"/>
    </row>
    <row r="10168" spans="5:62" ht="14.25" customHeight="1" x14ac:dyDescent="0.25">
      <c r="E10168" s="113"/>
      <c r="H10168" s="133"/>
      <c r="T10168" s="133"/>
      <c r="X10168" s="131"/>
      <c r="Y10168" s="133"/>
      <c r="AJ10168" s="133"/>
      <c r="AO10168" s="135"/>
      <c r="AP10168" s="135"/>
      <c r="BJ10168" s="136"/>
    </row>
    <row r="10169" spans="5:62" ht="14.25" customHeight="1" x14ac:dyDescent="0.25">
      <c r="E10169" s="113"/>
      <c r="H10169" s="133"/>
      <c r="T10169" s="133"/>
      <c r="X10169" s="131"/>
      <c r="Y10169" s="133"/>
      <c r="AJ10169" s="133"/>
      <c r="AO10169" s="135"/>
      <c r="AP10169" s="135"/>
      <c r="BJ10169" s="136"/>
    </row>
    <row r="10170" spans="5:62" ht="14.25" customHeight="1" x14ac:dyDescent="0.25">
      <c r="E10170" s="113"/>
      <c r="H10170" s="133"/>
      <c r="T10170" s="133"/>
      <c r="X10170" s="131"/>
      <c r="Y10170" s="133"/>
      <c r="AJ10170" s="133"/>
      <c r="AO10170" s="135"/>
      <c r="AP10170" s="135"/>
      <c r="BJ10170" s="136"/>
    </row>
    <row r="10171" spans="5:62" ht="14.25" customHeight="1" x14ac:dyDescent="0.25">
      <c r="E10171" s="113"/>
      <c r="H10171" s="133"/>
      <c r="T10171" s="133"/>
      <c r="X10171" s="131"/>
      <c r="Y10171" s="133"/>
      <c r="AJ10171" s="133"/>
      <c r="AO10171" s="135"/>
      <c r="AP10171" s="135"/>
      <c r="BJ10171" s="136"/>
    </row>
    <row r="10172" spans="5:62" ht="14.25" customHeight="1" x14ac:dyDescent="0.25">
      <c r="E10172" s="113"/>
      <c r="H10172" s="133"/>
      <c r="T10172" s="133"/>
      <c r="X10172" s="131"/>
      <c r="Y10172" s="133"/>
      <c r="AJ10172" s="133"/>
      <c r="AO10172" s="135"/>
      <c r="AP10172" s="135"/>
      <c r="BJ10172" s="136"/>
    </row>
    <row r="10173" spans="5:62" ht="14.25" customHeight="1" x14ac:dyDescent="0.25">
      <c r="E10173" s="113"/>
      <c r="H10173" s="133"/>
      <c r="T10173" s="133"/>
      <c r="X10173" s="131"/>
      <c r="Y10173" s="133"/>
      <c r="AJ10173" s="133"/>
      <c r="AO10173" s="135"/>
      <c r="AP10173" s="135"/>
      <c r="BJ10173" s="136"/>
    </row>
    <row r="10174" spans="5:62" ht="14.25" customHeight="1" x14ac:dyDescent="0.25">
      <c r="E10174" s="113"/>
      <c r="H10174" s="133"/>
      <c r="T10174" s="133"/>
      <c r="X10174" s="131"/>
      <c r="Y10174" s="133"/>
      <c r="AJ10174" s="133"/>
      <c r="AO10174" s="135"/>
      <c r="AP10174" s="135"/>
      <c r="BJ10174" s="136"/>
    </row>
    <row r="10175" spans="5:62" ht="14.25" customHeight="1" x14ac:dyDescent="0.25">
      <c r="E10175" s="113"/>
      <c r="H10175" s="133"/>
      <c r="T10175" s="133"/>
      <c r="X10175" s="131"/>
      <c r="Y10175" s="133"/>
      <c r="AJ10175" s="133"/>
      <c r="AO10175" s="135"/>
      <c r="AP10175" s="135"/>
      <c r="BJ10175" s="136"/>
    </row>
    <row r="10176" spans="5:62" ht="14.25" customHeight="1" x14ac:dyDescent="0.25">
      <c r="E10176" s="113"/>
      <c r="H10176" s="133"/>
      <c r="T10176" s="133"/>
      <c r="X10176" s="131"/>
      <c r="Y10176" s="133"/>
      <c r="AJ10176" s="133"/>
      <c r="AO10176" s="135"/>
      <c r="AP10176" s="135"/>
      <c r="BJ10176" s="136"/>
    </row>
    <row r="10177" spans="5:62" ht="14.25" customHeight="1" x14ac:dyDescent="0.25">
      <c r="E10177" s="113"/>
      <c r="H10177" s="133"/>
      <c r="T10177" s="133"/>
      <c r="X10177" s="131"/>
      <c r="Y10177" s="133"/>
      <c r="AJ10177" s="133"/>
      <c r="AO10177" s="135"/>
      <c r="AP10177" s="135"/>
      <c r="BJ10177" s="136"/>
    </row>
    <row r="10178" spans="5:62" ht="14.25" customHeight="1" x14ac:dyDescent="0.25">
      <c r="E10178" s="113"/>
      <c r="H10178" s="133"/>
      <c r="T10178" s="133"/>
      <c r="X10178" s="131"/>
      <c r="Y10178" s="133"/>
      <c r="AJ10178" s="133"/>
      <c r="AO10178" s="135"/>
      <c r="AP10178" s="135"/>
      <c r="BJ10178" s="136"/>
    </row>
    <row r="10179" spans="5:62" ht="14.25" customHeight="1" x14ac:dyDescent="0.25">
      <c r="E10179" s="113"/>
      <c r="H10179" s="133"/>
      <c r="T10179" s="133"/>
      <c r="X10179" s="131"/>
      <c r="Y10179" s="133"/>
      <c r="AJ10179" s="133"/>
      <c r="AO10179" s="135"/>
      <c r="AP10179" s="135"/>
      <c r="BJ10179" s="136"/>
    </row>
    <row r="10180" spans="5:62" ht="14.25" customHeight="1" x14ac:dyDescent="0.25">
      <c r="E10180" s="113"/>
      <c r="H10180" s="133"/>
      <c r="T10180" s="133"/>
      <c r="X10180" s="131"/>
      <c r="Y10180" s="133"/>
      <c r="AJ10180" s="133"/>
      <c r="AO10180" s="135"/>
      <c r="AP10180" s="135"/>
      <c r="BJ10180" s="136"/>
    </row>
    <row r="10181" spans="5:62" ht="14.25" customHeight="1" x14ac:dyDescent="0.25">
      <c r="E10181" s="113"/>
      <c r="H10181" s="133"/>
      <c r="T10181" s="133"/>
      <c r="X10181" s="131"/>
      <c r="Y10181" s="133"/>
      <c r="AJ10181" s="133"/>
      <c r="AO10181" s="135"/>
      <c r="AP10181" s="135"/>
      <c r="BJ10181" s="136"/>
    </row>
    <row r="10182" spans="5:62" ht="14.25" customHeight="1" x14ac:dyDescent="0.25">
      <c r="E10182" s="113"/>
      <c r="H10182" s="133"/>
      <c r="T10182" s="133"/>
      <c r="X10182" s="131"/>
      <c r="Y10182" s="133"/>
      <c r="AJ10182" s="133"/>
      <c r="AO10182" s="135"/>
      <c r="AP10182" s="135"/>
      <c r="BJ10182" s="136"/>
    </row>
    <row r="10183" spans="5:62" ht="14.25" customHeight="1" x14ac:dyDescent="0.25">
      <c r="E10183" s="113"/>
      <c r="H10183" s="133"/>
      <c r="T10183" s="133"/>
      <c r="X10183" s="131"/>
      <c r="Y10183" s="133"/>
      <c r="AJ10183" s="133"/>
      <c r="AO10183" s="135"/>
      <c r="AP10183" s="135"/>
      <c r="BJ10183" s="136"/>
    </row>
    <row r="10184" spans="5:62" ht="14.25" customHeight="1" x14ac:dyDescent="0.25">
      <c r="E10184" s="113"/>
      <c r="H10184" s="133"/>
      <c r="T10184" s="133"/>
      <c r="X10184" s="131"/>
      <c r="Y10184" s="133"/>
      <c r="AJ10184" s="133"/>
      <c r="AO10184" s="135"/>
      <c r="AP10184" s="135"/>
      <c r="BJ10184" s="136"/>
    </row>
    <row r="10185" spans="5:62" ht="14.25" customHeight="1" x14ac:dyDescent="0.25">
      <c r="E10185" s="113"/>
      <c r="H10185" s="133"/>
      <c r="T10185" s="133"/>
      <c r="X10185" s="131"/>
      <c r="Y10185" s="133"/>
      <c r="AJ10185" s="133"/>
      <c r="AO10185" s="135"/>
      <c r="AP10185" s="135"/>
      <c r="BJ10185" s="136"/>
    </row>
    <row r="10186" spans="5:62" ht="14.25" customHeight="1" x14ac:dyDescent="0.25">
      <c r="E10186" s="113"/>
      <c r="H10186" s="133"/>
      <c r="T10186" s="133"/>
      <c r="X10186" s="131"/>
      <c r="Y10186" s="133"/>
      <c r="AJ10186" s="133"/>
      <c r="AO10186" s="135"/>
      <c r="AP10186" s="135"/>
      <c r="BJ10186" s="136"/>
    </row>
    <row r="10187" spans="5:62" ht="14.25" customHeight="1" x14ac:dyDescent="0.25">
      <c r="E10187" s="113"/>
      <c r="H10187" s="133"/>
      <c r="T10187" s="133"/>
      <c r="X10187" s="131"/>
      <c r="Y10187" s="133"/>
      <c r="AJ10187" s="133"/>
      <c r="AO10187" s="135"/>
      <c r="AP10187" s="135"/>
      <c r="BJ10187" s="136"/>
    </row>
    <row r="10188" spans="5:62" ht="14.25" customHeight="1" x14ac:dyDescent="0.25">
      <c r="E10188" s="113"/>
      <c r="H10188" s="133"/>
      <c r="T10188" s="133"/>
      <c r="X10188" s="131"/>
      <c r="Y10188" s="133"/>
      <c r="AJ10188" s="133"/>
      <c r="AO10188" s="135"/>
      <c r="AP10188" s="135"/>
      <c r="BJ10188" s="136"/>
    </row>
    <row r="10189" spans="5:62" ht="14.25" customHeight="1" x14ac:dyDescent="0.25">
      <c r="E10189" s="113"/>
      <c r="H10189" s="133"/>
      <c r="T10189" s="133"/>
      <c r="X10189" s="131"/>
      <c r="Y10189" s="133"/>
      <c r="AJ10189" s="133"/>
      <c r="AO10189" s="135"/>
      <c r="AP10189" s="135"/>
      <c r="BJ10189" s="136"/>
    </row>
    <row r="10190" spans="5:62" ht="14.25" customHeight="1" x14ac:dyDescent="0.25">
      <c r="E10190" s="113"/>
      <c r="H10190" s="133"/>
      <c r="T10190" s="133"/>
      <c r="X10190" s="131"/>
      <c r="Y10190" s="133"/>
      <c r="AJ10190" s="133"/>
      <c r="AO10190" s="135"/>
      <c r="AP10190" s="135"/>
      <c r="BJ10190" s="136"/>
    </row>
    <row r="10191" spans="5:62" ht="14.25" customHeight="1" x14ac:dyDescent="0.25">
      <c r="E10191" s="113"/>
      <c r="H10191" s="133"/>
      <c r="T10191" s="133"/>
      <c r="X10191" s="131"/>
      <c r="Y10191" s="133"/>
      <c r="AJ10191" s="133"/>
      <c r="AO10191" s="135"/>
      <c r="AP10191" s="135"/>
      <c r="BJ10191" s="136"/>
    </row>
    <row r="10192" spans="5:62" ht="14.25" customHeight="1" x14ac:dyDescent="0.25">
      <c r="E10192" s="113"/>
      <c r="H10192" s="133"/>
      <c r="T10192" s="133"/>
      <c r="X10192" s="131"/>
      <c r="Y10192" s="133"/>
      <c r="AJ10192" s="133"/>
      <c r="AO10192" s="135"/>
      <c r="AP10192" s="135"/>
      <c r="BJ10192" s="136"/>
    </row>
    <row r="10193" spans="5:62" ht="14.25" customHeight="1" x14ac:dyDescent="0.25">
      <c r="E10193" s="113"/>
      <c r="H10193" s="133"/>
      <c r="T10193" s="133"/>
      <c r="X10193" s="131"/>
      <c r="Y10193" s="133"/>
      <c r="AJ10193" s="133"/>
      <c r="AO10193" s="135"/>
      <c r="AP10193" s="135"/>
      <c r="BJ10193" s="136"/>
    </row>
    <row r="10194" spans="5:62" ht="14.25" customHeight="1" x14ac:dyDescent="0.25">
      <c r="E10194" s="113"/>
      <c r="H10194" s="133"/>
      <c r="T10194" s="133"/>
      <c r="X10194" s="131"/>
      <c r="Y10194" s="133"/>
      <c r="AJ10194" s="133"/>
      <c r="AO10194" s="135"/>
      <c r="AP10194" s="135"/>
      <c r="BJ10194" s="136"/>
    </row>
    <row r="10195" spans="5:62" ht="14.25" customHeight="1" x14ac:dyDescent="0.25">
      <c r="E10195" s="113"/>
      <c r="H10195" s="133"/>
      <c r="T10195" s="133"/>
      <c r="X10195" s="131"/>
      <c r="Y10195" s="133"/>
      <c r="AJ10195" s="133"/>
      <c r="AO10195" s="135"/>
      <c r="AP10195" s="135"/>
      <c r="BJ10195" s="136"/>
    </row>
    <row r="10196" spans="5:62" ht="14.25" customHeight="1" x14ac:dyDescent="0.25">
      <c r="E10196" s="113"/>
      <c r="H10196" s="133"/>
      <c r="T10196" s="133"/>
      <c r="X10196" s="131"/>
      <c r="Y10196" s="133"/>
      <c r="AJ10196" s="133"/>
      <c r="AO10196" s="135"/>
      <c r="AP10196" s="135"/>
      <c r="BJ10196" s="136"/>
    </row>
    <row r="10197" spans="5:62" ht="14.25" customHeight="1" x14ac:dyDescent="0.25">
      <c r="E10197" s="113"/>
      <c r="H10197" s="133"/>
      <c r="T10197" s="133"/>
      <c r="X10197" s="131"/>
      <c r="Y10197" s="133"/>
      <c r="AJ10197" s="133"/>
      <c r="AO10197" s="135"/>
      <c r="AP10197" s="135"/>
      <c r="BJ10197" s="136"/>
    </row>
    <row r="10198" spans="5:62" ht="14.25" customHeight="1" x14ac:dyDescent="0.25">
      <c r="E10198" s="113"/>
      <c r="H10198" s="133"/>
      <c r="T10198" s="133"/>
      <c r="X10198" s="131"/>
      <c r="Y10198" s="133"/>
      <c r="AJ10198" s="133"/>
      <c r="AO10198" s="135"/>
      <c r="AP10198" s="135"/>
      <c r="BJ10198" s="136"/>
    </row>
    <row r="10199" spans="5:62" ht="14.25" customHeight="1" x14ac:dyDescent="0.25">
      <c r="E10199" s="113"/>
      <c r="H10199" s="133"/>
      <c r="T10199" s="133"/>
      <c r="X10199" s="131"/>
      <c r="Y10199" s="133"/>
      <c r="AJ10199" s="133"/>
      <c r="AO10199" s="135"/>
      <c r="AP10199" s="135"/>
      <c r="BJ10199" s="136"/>
    </row>
    <row r="10200" spans="5:62" ht="14.25" customHeight="1" x14ac:dyDescent="0.25">
      <c r="E10200" s="113"/>
      <c r="H10200" s="133"/>
      <c r="T10200" s="133"/>
      <c r="X10200" s="131"/>
      <c r="Y10200" s="133"/>
      <c r="AJ10200" s="133"/>
      <c r="AO10200" s="135"/>
      <c r="AP10200" s="135"/>
      <c r="BJ10200" s="136"/>
    </row>
    <row r="10201" spans="5:62" ht="14.25" customHeight="1" x14ac:dyDescent="0.25">
      <c r="E10201" s="113"/>
      <c r="H10201" s="133"/>
      <c r="T10201" s="133"/>
      <c r="X10201" s="131"/>
      <c r="Y10201" s="133"/>
      <c r="AJ10201" s="133"/>
      <c r="AO10201" s="135"/>
      <c r="AP10201" s="135"/>
      <c r="BJ10201" s="136"/>
    </row>
    <row r="10202" spans="5:62" ht="14.25" customHeight="1" x14ac:dyDescent="0.25">
      <c r="E10202" s="113"/>
      <c r="H10202" s="133"/>
      <c r="T10202" s="133"/>
      <c r="X10202" s="131"/>
      <c r="Y10202" s="133"/>
      <c r="AJ10202" s="133"/>
      <c r="AO10202" s="135"/>
      <c r="AP10202" s="135"/>
      <c r="BJ10202" s="136"/>
    </row>
    <row r="10203" spans="5:62" ht="14.25" customHeight="1" x14ac:dyDescent="0.25">
      <c r="E10203" s="113"/>
      <c r="H10203" s="133"/>
      <c r="T10203" s="133"/>
      <c r="X10203" s="131"/>
      <c r="Y10203" s="133"/>
      <c r="AJ10203" s="133"/>
      <c r="AO10203" s="135"/>
      <c r="AP10203" s="135"/>
      <c r="BJ10203" s="136"/>
    </row>
    <row r="10204" spans="5:62" ht="14.25" customHeight="1" x14ac:dyDescent="0.25">
      <c r="E10204" s="113"/>
      <c r="H10204" s="133"/>
      <c r="T10204" s="133"/>
      <c r="X10204" s="131"/>
      <c r="Y10204" s="133"/>
      <c r="AJ10204" s="133"/>
      <c r="AO10204" s="135"/>
      <c r="AP10204" s="135"/>
      <c r="BJ10204" s="136"/>
    </row>
    <row r="10205" spans="5:62" ht="14.25" customHeight="1" x14ac:dyDescent="0.25">
      <c r="E10205" s="113"/>
      <c r="H10205" s="133"/>
      <c r="T10205" s="133"/>
      <c r="X10205" s="131"/>
      <c r="Y10205" s="133"/>
      <c r="AJ10205" s="133"/>
      <c r="AO10205" s="135"/>
      <c r="AP10205" s="135"/>
      <c r="BJ10205" s="136"/>
    </row>
    <row r="10206" spans="5:62" ht="14.25" customHeight="1" x14ac:dyDescent="0.25">
      <c r="E10206" s="113"/>
      <c r="H10206" s="133"/>
      <c r="T10206" s="133"/>
      <c r="X10206" s="131"/>
      <c r="Y10206" s="133"/>
      <c r="AJ10206" s="133"/>
      <c r="AO10206" s="135"/>
      <c r="AP10206" s="135"/>
      <c r="BJ10206" s="136"/>
    </row>
    <row r="10207" spans="5:62" ht="14.25" customHeight="1" x14ac:dyDescent="0.25">
      <c r="E10207" s="113"/>
      <c r="H10207" s="133"/>
      <c r="T10207" s="133"/>
      <c r="X10207" s="131"/>
      <c r="Y10207" s="133"/>
      <c r="AJ10207" s="133"/>
      <c r="AO10207" s="135"/>
      <c r="AP10207" s="135"/>
      <c r="BJ10207" s="136"/>
    </row>
    <row r="10208" spans="5:62" ht="14.25" customHeight="1" x14ac:dyDescent="0.25">
      <c r="E10208" s="113"/>
      <c r="H10208" s="133"/>
      <c r="T10208" s="133"/>
      <c r="X10208" s="131"/>
      <c r="Y10208" s="133"/>
      <c r="AJ10208" s="133"/>
      <c r="AO10208" s="135"/>
      <c r="AP10208" s="135"/>
      <c r="BJ10208" s="136"/>
    </row>
    <row r="10209" spans="5:62" ht="14.25" customHeight="1" x14ac:dyDescent="0.25">
      <c r="E10209" s="113"/>
      <c r="H10209" s="133"/>
      <c r="T10209" s="133"/>
      <c r="X10209" s="131"/>
      <c r="Y10209" s="133"/>
      <c r="AJ10209" s="133"/>
      <c r="AO10209" s="135"/>
      <c r="AP10209" s="135"/>
      <c r="BJ10209" s="136"/>
    </row>
    <row r="10210" spans="5:62" ht="14.25" customHeight="1" x14ac:dyDescent="0.25">
      <c r="E10210" s="113"/>
      <c r="H10210" s="133"/>
      <c r="T10210" s="133"/>
      <c r="X10210" s="131"/>
      <c r="Y10210" s="133"/>
      <c r="AJ10210" s="133"/>
      <c r="AO10210" s="135"/>
      <c r="AP10210" s="135"/>
      <c r="BJ10210" s="136"/>
    </row>
    <row r="10211" spans="5:62" ht="14.25" customHeight="1" x14ac:dyDescent="0.25">
      <c r="E10211" s="113"/>
      <c r="H10211" s="133"/>
      <c r="T10211" s="133"/>
      <c r="X10211" s="131"/>
      <c r="Y10211" s="133"/>
      <c r="AJ10211" s="133"/>
      <c r="AO10211" s="135"/>
      <c r="AP10211" s="135"/>
      <c r="BJ10211" s="136"/>
    </row>
    <row r="10212" spans="5:62" ht="14.25" customHeight="1" x14ac:dyDescent="0.25">
      <c r="E10212" s="113"/>
      <c r="H10212" s="133"/>
      <c r="T10212" s="133"/>
      <c r="X10212" s="131"/>
      <c r="Y10212" s="133"/>
      <c r="AJ10212" s="133"/>
      <c r="AO10212" s="135"/>
      <c r="AP10212" s="135"/>
      <c r="BJ10212" s="136"/>
    </row>
    <row r="10213" spans="5:62" ht="14.25" customHeight="1" x14ac:dyDescent="0.25">
      <c r="E10213" s="113"/>
      <c r="H10213" s="133"/>
      <c r="T10213" s="133"/>
      <c r="X10213" s="131"/>
      <c r="Y10213" s="133"/>
      <c r="AJ10213" s="133"/>
      <c r="AO10213" s="135"/>
      <c r="AP10213" s="135"/>
      <c r="BJ10213" s="136"/>
    </row>
    <row r="10214" spans="5:62" ht="14.25" customHeight="1" x14ac:dyDescent="0.25">
      <c r="E10214" s="113"/>
      <c r="H10214" s="133"/>
      <c r="T10214" s="133"/>
      <c r="X10214" s="131"/>
      <c r="Y10214" s="133"/>
      <c r="AJ10214" s="133"/>
      <c r="AO10214" s="135"/>
      <c r="AP10214" s="135"/>
      <c r="BJ10214" s="136"/>
    </row>
    <row r="10215" spans="5:62" ht="14.25" customHeight="1" x14ac:dyDescent="0.25">
      <c r="E10215" s="113"/>
      <c r="H10215" s="133"/>
      <c r="T10215" s="133"/>
      <c r="X10215" s="131"/>
      <c r="Y10215" s="133"/>
      <c r="AJ10215" s="133"/>
      <c r="AO10215" s="135"/>
      <c r="AP10215" s="135"/>
      <c r="BJ10215" s="136"/>
    </row>
    <row r="10216" spans="5:62" ht="14.25" customHeight="1" x14ac:dyDescent="0.25">
      <c r="E10216" s="113"/>
      <c r="H10216" s="133"/>
      <c r="T10216" s="133"/>
      <c r="X10216" s="131"/>
      <c r="Y10216" s="133"/>
      <c r="AJ10216" s="133"/>
      <c r="AO10216" s="135"/>
      <c r="AP10216" s="135"/>
      <c r="BJ10216" s="136"/>
    </row>
    <row r="10217" spans="5:62" ht="14.25" customHeight="1" x14ac:dyDescent="0.25">
      <c r="E10217" s="113"/>
      <c r="H10217" s="133"/>
      <c r="T10217" s="133"/>
      <c r="X10217" s="131"/>
      <c r="Y10217" s="133"/>
      <c r="AJ10217" s="133"/>
      <c r="AO10217" s="135"/>
      <c r="AP10217" s="135"/>
      <c r="BJ10217" s="136"/>
    </row>
    <row r="10218" spans="5:62" ht="14.25" customHeight="1" x14ac:dyDescent="0.25">
      <c r="E10218" s="113"/>
      <c r="H10218" s="133"/>
      <c r="T10218" s="133"/>
      <c r="X10218" s="131"/>
      <c r="Y10218" s="133"/>
      <c r="AJ10218" s="133"/>
      <c r="AO10218" s="135"/>
      <c r="AP10218" s="135"/>
      <c r="BJ10218" s="136"/>
    </row>
    <row r="10219" spans="5:62" ht="14.25" customHeight="1" x14ac:dyDescent="0.25">
      <c r="E10219" s="113"/>
      <c r="H10219" s="133"/>
      <c r="T10219" s="133"/>
      <c r="X10219" s="131"/>
      <c r="Y10219" s="133"/>
      <c r="AJ10219" s="133"/>
      <c r="AO10219" s="135"/>
      <c r="AP10219" s="135"/>
      <c r="BJ10219" s="136"/>
    </row>
    <row r="10220" spans="5:62" ht="14.25" customHeight="1" x14ac:dyDescent="0.25">
      <c r="E10220" s="113"/>
      <c r="H10220" s="133"/>
      <c r="T10220" s="133"/>
      <c r="X10220" s="131"/>
      <c r="Y10220" s="133"/>
      <c r="AJ10220" s="133"/>
      <c r="AO10220" s="135"/>
      <c r="AP10220" s="135"/>
      <c r="BJ10220" s="136"/>
    </row>
    <row r="10221" spans="5:62" ht="14.25" customHeight="1" x14ac:dyDescent="0.25">
      <c r="E10221" s="113"/>
      <c r="H10221" s="133"/>
      <c r="T10221" s="133"/>
      <c r="X10221" s="131"/>
      <c r="Y10221" s="133"/>
      <c r="AJ10221" s="133"/>
      <c r="AO10221" s="135"/>
      <c r="AP10221" s="135"/>
      <c r="BJ10221" s="136"/>
    </row>
    <row r="10222" spans="5:62" ht="14.25" customHeight="1" x14ac:dyDescent="0.25">
      <c r="E10222" s="113"/>
      <c r="H10222" s="133"/>
      <c r="T10222" s="133"/>
      <c r="X10222" s="131"/>
      <c r="Y10222" s="133"/>
      <c r="AJ10222" s="133"/>
      <c r="AO10222" s="135"/>
      <c r="AP10222" s="135"/>
      <c r="BJ10222" s="136"/>
    </row>
    <row r="10223" spans="5:62" ht="14.25" customHeight="1" x14ac:dyDescent="0.25">
      <c r="E10223" s="113"/>
      <c r="H10223" s="133"/>
      <c r="T10223" s="133"/>
      <c r="X10223" s="131"/>
      <c r="Y10223" s="133"/>
      <c r="AJ10223" s="133"/>
      <c r="AO10223" s="135"/>
      <c r="AP10223" s="135"/>
      <c r="BJ10223" s="136"/>
    </row>
    <row r="10224" spans="5:62" ht="14.25" customHeight="1" x14ac:dyDescent="0.25">
      <c r="E10224" s="113"/>
      <c r="H10224" s="133"/>
      <c r="T10224" s="133"/>
      <c r="X10224" s="131"/>
      <c r="Y10224" s="133"/>
      <c r="AJ10224" s="133"/>
      <c r="AO10224" s="135"/>
      <c r="AP10224" s="135"/>
      <c r="BJ10224" s="136"/>
    </row>
    <row r="10225" spans="5:62" ht="14.25" customHeight="1" x14ac:dyDescent="0.25">
      <c r="E10225" s="113"/>
      <c r="H10225" s="133"/>
      <c r="T10225" s="133"/>
      <c r="X10225" s="131"/>
      <c r="Y10225" s="133"/>
      <c r="AJ10225" s="133"/>
      <c r="AO10225" s="135"/>
      <c r="AP10225" s="135"/>
      <c r="BJ10225" s="136"/>
    </row>
    <row r="10226" spans="5:62" ht="14.25" customHeight="1" x14ac:dyDescent="0.25">
      <c r="E10226" s="113"/>
      <c r="H10226" s="133"/>
      <c r="T10226" s="133"/>
      <c r="X10226" s="131"/>
      <c r="Y10226" s="133"/>
      <c r="AJ10226" s="133"/>
      <c r="AO10226" s="135"/>
      <c r="AP10226" s="135"/>
      <c r="BJ10226" s="136"/>
    </row>
    <row r="10227" spans="5:62" ht="14.25" customHeight="1" x14ac:dyDescent="0.25">
      <c r="E10227" s="113"/>
      <c r="H10227" s="133"/>
      <c r="T10227" s="133"/>
      <c r="X10227" s="131"/>
      <c r="Y10227" s="133"/>
      <c r="AJ10227" s="133"/>
      <c r="AO10227" s="135"/>
      <c r="AP10227" s="135"/>
      <c r="BJ10227" s="136"/>
    </row>
    <row r="10228" spans="5:62" ht="14.25" customHeight="1" x14ac:dyDescent="0.25">
      <c r="E10228" s="113"/>
      <c r="H10228" s="133"/>
      <c r="T10228" s="133"/>
      <c r="X10228" s="131"/>
      <c r="Y10228" s="133"/>
      <c r="AJ10228" s="133"/>
      <c r="AO10228" s="135"/>
      <c r="AP10228" s="135"/>
      <c r="BJ10228" s="136"/>
    </row>
    <row r="10229" spans="5:62" ht="14.25" customHeight="1" x14ac:dyDescent="0.25">
      <c r="E10229" s="113"/>
      <c r="H10229" s="133"/>
      <c r="T10229" s="133"/>
      <c r="X10229" s="131"/>
      <c r="Y10229" s="133"/>
      <c r="AJ10229" s="133"/>
      <c r="AO10229" s="135"/>
      <c r="AP10229" s="135"/>
      <c r="BJ10229" s="136"/>
    </row>
    <row r="10230" spans="5:62" ht="14.25" customHeight="1" x14ac:dyDescent="0.25">
      <c r="E10230" s="113"/>
      <c r="H10230" s="133"/>
      <c r="T10230" s="133"/>
      <c r="X10230" s="131"/>
      <c r="Y10230" s="133"/>
      <c r="AJ10230" s="133"/>
      <c r="AO10230" s="135"/>
      <c r="AP10230" s="135"/>
      <c r="BJ10230" s="136"/>
    </row>
    <row r="10231" spans="5:62" ht="14.25" customHeight="1" x14ac:dyDescent="0.25">
      <c r="E10231" s="113"/>
      <c r="H10231" s="133"/>
      <c r="T10231" s="133"/>
      <c r="X10231" s="131"/>
      <c r="Y10231" s="133"/>
      <c r="AJ10231" s="133"/>
      <c r="AO10231" s="135"/>
      <c r="AP10231" s="135"/>
      <c r="BJ10231" s="136"/>
    </row>
    <row r="10232" spans="5:62" ht="14.25" customHeight="1" x14ac:dyDescent="0.25">
      <c r="E10232" s="113"/>
      <c r="H10232" s="133"/>
      <c r="T10232" s="133"/>
      <c r="X10232" s="131"/>
      <c r="Y10232" s="133"/>
      <c r="AJ10232" s="133"/>
      <c r="AO10232" s="135"/>
      <c r="AP10232" s="135"/>
      <c r="BJ10232" s="136"/>
    </row>
    <row r="10233" spans="5:62" ht="14.25" customHeight="1" x14ac:dyDescent="0.25">
      <c r="E10233" s="113"/>
      <c r="H10233" s="133"/>
      <c r="T10233" s="133"/>
      <c r="X10233" s="131"/>
      <c r="Y10233" s="133"/>
      <c r="AJ10233" s="133"/>
      <c r="AO10233" s="135"/>
      <c r="AP10233" s="135"/>
      <c r="BJ10233" s="136"/>
    </row>
    <row r="10234" spans="5:62" ht="14.25" customHeight="1" x14ac:dyDescent="0.25">
      <c r="E10234" s="113"/>
      <c r="H10234" s="133"/>
      <c r="T10234" s="133"/>
      <c r="X10234" s="131"/>
      <c r="Y10234" s="133"/>
      <c r="AJ10234" s="133"/>
      <c r="AO10234" s="135"/>
      <c r="AP10234" s="135"/>
      <c r="BJ10234" s="136"/>
    </row>
    <row r="10235" spans="5:62" ht="14.25" customHeight="1" x14ac:dyDescent="0.25">
      <c r="E10235" s="113"/>
      <c r="H10235" s="133"/>
      <c r="T10235" s="133"/>
      <c r="X10235" s="131"/>
      <c r="Y10235" s="133"/>
      <c r="AJ10235" s="133"/>
      <c r="AO10235" s="135"/>
      <c r="AP10235" s="135"/>
      <c r="BJ10235" s="136"/>
    </row>
    <row r="10236" spans="5:62" ht="14.25" customHeight="1" x14ac:dyDescent="0.25">
      <c r="E10236" s="113"/>
      <c r="H10236" s="133"/>
      <c r="T10236" s="133"/>
      <c r="X10236" s="131"/>
      <c r="Y10236" s="133"/>
      <c r="AJ10236" s="133"/>
      <c r="AO10236" s="135"/>
      <c r="AP10236" s="135"/>
      <c r="BJ10236" s="136"/>
    </row>
    <row r="10237" spans="5:62" ht="14.25" customHeight="1" x14ac:dyDescent="0.25">
      <c r="E10237" s="113"/>
      <c r="H10237" s="133"/>
      <c r="T10237" s="133"/>
      <c r="X10237" s="131"/>
      <c r="Y10237" s="133"/>
      <c r="AJ10237" s="133"/>
      <c r="AO10237" s="135"/>
      <c r="AP10237" s="135"/>
      <c r="BJ10237" s="136"/>
    </row>
    <row r="10238" spans="5:62" ht="14.25" customHeight="1" x14ac:dyDescent="0.25">
      <c r="E10238" s="113"/>
      <c r="H10238" s="133"/>
      <c r="T10238" s="133"/>
      <c r="X10238" s="131"/>
      <c r="Y10238" s="133"/>
      <c r="AJ10238" s="133"/>
      <c r="AO10238" s="135"/>
      <c r="AP10238" s="135"/>
      <c r="BJ10238" s="136"/>
    </row>
    <row r="10239" spans="5:62" ht="14.25" customHeight="1" x14ac:dyDescent="0.25">
      <c r="E10239" s="113"/>
      <c r="H10239" s="133"/>
      <c r="T10239" s="133"/>
      <c r="X10239" s="131"/>
      <c r="Y10239" s="133"/>
      <c r="AJ10239" s="133"/>
      <c r="AO10239" s="135"/>
      <c r="AP10239" s="135"/>
      <c r="BJ10239" s="136"/>
    </row>
    <row r="10240" spans="5:62" ht="14.25" customHeight="1" x14ac:dyDescent="0.25">
      <c r="E10240" s="113"/>
      <c r="H10240" s="133"/>
      <c r="T10240" s="133"/>
      <c r="X10240" s="131"/>
      <c r="Y10240" s="133"/>
      <c r="AJ10240" s="133"/>
      <c r="AO10240" s="135"/>
      <c r="AP10240" s="135"/>
      <c r="BJ10240" s="136"/>
    </row>
    <row r="10241" spans="5:62" ht="14.25" customHeight="1" x14ac:dyDescent="0.25">
      <c r="E10241" s="113"/>
      <c r="H10241" s="133"/>
      <c r="T10241" s="133"/>
      <c r="X10241" s="131"/>
      <c r="Y10241" s="133"/>
      <c r="AJ10241" s="133"/>
      <c r="AO10241" s="135"/>
      <c r="AP10241" s="135"/>
      <c r="BJ10241" s="136"/>
    </row>
    <row r="10242" spans="5:62" ht="14.25" customHeight="1" x14ac:dyDescent="0.25">
      <c r="E10242" s="113"/>
      <c r="H10242" s="133"/>
      <c r="T10242" s="133"/>
      <c r="X10242" s="131"/>
      <c r="Y10242" s="133"/>
      <c r="AJ10242" s="133"/>
      <c r="AO10242" s="135"/>
      <c r="AP10242" s="135"/>
      <c r="BJ10242" s="136"/>
    </row>
    <row r="10243" spans="5:62" ht="14.25" customHeight="1" x14ac:dyDescent="0.25">
      <c r="E10243" s="113"/>
      <c r="H10243" s="133"/>
      <c r="T10243" s="133"/>
      <c r="X10243" s="131"/>
      <c r="Y10243" s="133"/>
      <c r="AJ10243" s="133"/>
      <c r="AO10243" s="135"/>
      <c r="AP10243" s="135"/>
      <c r="BJ10243" s="136"/>
    </row>
    <row r="10244" spans="5:62" ht="14.25" customHeight="1" x14ac:dyDescent="0.25">
      <c r="E10244" s="113"/>
      <c r="H10244" s="133"/>
      <c r="T10244" s="133"/>
      <c r="X10244" s="131"/>
      <c r="Y10244" s="133"/>
      <c r="AJ10244" s="133"/>
      <c r="AO10244" s="135"/>
      <c r="AP10244" s="135"/>
      <c r="BJ10244" s="136"/>
    </row>
    <row r="10245" spans="5:62" ht="14.25" customHeight="1" x14ac:dyDescent="0.25">
      <c r="E10245" s="113"/>
      <c r="H10245" s="133"/>
      <c r="T10245" s="133"/>
      <c r="X10245" s="131"/>
      <c r="Y10245" s="133"/>
      <c r="AJ10245" s="133"/>
      <c r="AO10245" s="135"/>
      <c r="AP10245" s="135"/>
      <c r="BJ10245" s="136"/>
    </row>
    <row r="10246" spans="5:62" ht="14.25" customHeight="1" x14ac:dyDescent="0.25">
      <c r="E10246" s="113"/>
      <c r="H10246" s="133"/>
      <c r="T10246" s="133"/>
      <c r="X10246" s="131"/>
      <c r="Y10246" s="133"/>
      <c r="AJ10246" s="133"/>
      <c r="AO10246" s="135"/>
      <c r="AP10246" s="135"/>
      <c r="BJ10246" s="136"/>
    </row>
    <row r="10247" spans="5:62" ht="14.25" customHeight="1" x14ac:dyDescent="0.25">
      <c r="E10247" s="113"/>
      <c r="H10247" s="133"/>
      <c r="T10247" s="133"/>
      <c r="X10247" s="131"/>
      <c r="Y10247" s="133"/>
      <c r="AJ10247" s="133"/>
      <c r="AO10247" s="135"/>
      <c r="AP10247" s="135"/>
      <c r="BJ10247" s="136"/>
    </row>
    <row r="10248" spans="5:62" ht="14.25" customHeight="1" x14ac:dyDescent="0.25">
      <c r="E10248" s="113"/>
      <c r="H10248" s="133"/>
      <c r="T10248" s="133"/>
      <c r="X10248" s="131"/>
      <c r="Y10248" s="133"/>
      <c r="AJ10248" s="133"/>
      <c r="AO10248" s="135"/>
      <c r="AP10248" s="135"/>
      <c r="BJ10248" s="136"/>
    </row>
    <row r="10249" spans="5:62" ht="14.25" customHeight="1" x14ac:dyDescent="0.25">
      <c r="E10249" s="113"/>
      <c r="H10249" s="133"/>
      <c r="T10249" s="133"/>
      <c r="X10249" s="131"/>
      <c r="Y10249" s="133"/>
      <c r="AJ10249" s="133"/>
      <c r="AO10249" s="135"/>
      <c r="AP10249" s="135"/>
      <c r="BJ10249" s="136"/>
    </row>
    <row r="10250" spans="5:62" ht="14.25" customHeight="1" x14ac:dyDescent="0.25">
      <c r="E10250" s="113"/>
      <c r="H10250" s="133"/>
      <c r="T10250" s="133"/>
      <c r="X10250" s="131"/>
      <c r="Y10250" s="133"/>
      <c r="AJ10250" s="133"/>
      <c r="AO10250" s="135"/>
      <c r="AP10250" s="135"/>
      <c r="BJ10250" s="136"/>
    </row>
    <row r="10251" spans="5:62" ht="14.25" customHeight="1" x14ac:dyDescent="0.25">
      <c r="E10251" s="113"/>
      <c r="H10251" s="133"/>
      <c r="T10251" s="133"/>
      <c r="X10251" s="131"/>
      <c r="Y10251" s="133"/>
      <c r="AJ10251" s="133"/>
      <c r="AO10251" s="135"/>
      <c r="AP10251" s="135"/>
      <c r="BJ10251" s="136"/>
    </row>
    <row r="10252" spans="5:62" ht="14.25" customHeight="1" x14ac:dyDescent="0.25">
      <c r="E10252" s="113"/>
      <c r="H10252" s="133"/>
      <c r="T10252" s="133"/>
      <c r="X10252" s="131"/>
      <c r="Y10252" s="133"/>
      <c r="AJ10252" s="133"/>
      <c r="AO10252" s="135"/>
      <c r="AP10252" s="135"/>
      <c r="BJ10252" s="136"/>
    </row>
    <row r="10253" spans="5:62" ht="14.25" customHeight="1" x14ac:dyDescent="0.25">
      <c r="E10253" s="113"/>
      <c r="H10253" s="133"/>
      <c r="T10253" s="133"/>
      <c r="X10253" s="131"/>
      <c r="Y10253" s="133"/>
      <c r="AJ10253" s="133"/>
      <c r="AO10253" s="135"/>
      <c r="AP10253" s="135"/>
      <c r="BJ10253" s="136"/>
    </row>
    <row r="10254" spans="5:62" ht="14.25" customHeight="1" x14ac:dyDescent="0.25">
      <c r="E10254" s="113"/>
      <c r="H10254" s="133"/>
      <c r="T10254" s="133"/>
      <c r="X10254" s="131"/>
      <c r="Y10254" s="133"/>
      <c r="AJ10254" s="133"/>
      <c r="AO10254" s="135"/>
      <c r="AP10254" s="135"/>
      <c r="BJ10254" s="136"/>
    </row>
    <row r="10255" spans="5:62" ht="14.25" customHeight="1" x14ac:dyDescent="0.25">
      <c r="E10255" s="113"/>
      <c r="H10255" s="133"/>
      <c r="T10255" s="133"/>
      <c r="X10255" s="131"/>
      <c r="Y10255" s="133"/>
      <c r="AJ10255" s="133"/>
      <c r="AO10255" s="135"/>
      <c r="AP10255" s="135"/>
      <c r="BJ10255" s="136"/>
    </row>
    <row r="10256" spans="5:62" ht="14.25" customHeight="1" x14ac:dyDescent="0.25">
      <c r="E10256" s="113"/>
      <c r="H10256" s="133"/>
      <c r="T10256" s="133"/>
      <c r="X10256" s="131"/>
      <c r="Y10256" s="133"/>
      <c r="AJ10256" s="133"/>
      <c r="AO10256" s="135"/>
      <c r="AP10256" s="135"/>
      <c r="BJ10256" s="136"/>
    </row>
    <row r="10257" spans="5:62" ht="14.25" customHeight="1" x14ac:dyDescent="0.25">
      <c r="E10257" s="113"/>
      <c r="H10257" s="133"/>
      <c r="T10257" s="133"/>
      <c r="X10257" s="131"/>
      <c r="Y10257" s="133"/>
      <c r="AJ10257" s="133"/>
      <c r="AO10257" s="135"/>
      <c r="AP10257" s="135"/>
      <c r="BJ10257" s="136"/>
    </row>
    <row r="10258" spans="5:62" ht="14.25" customHeight="1" x14ac:dyDescent="0.25">
      <c r="E10258" s="113"/>
      <c r="H10258" s="133"/>
      <c r="T10258" s="133"/>
      <c r="X10258" s="131"/>
      <c r="Y10258" s="133"/>
      <c r="AJ10258" s="133"/>
      <c r="AO10258" s="135"/>
      <c r="AP10258" s="135"/>
      <c r="BJ10258" s="136"/>
    </row>
    <row r="10259" spans="5:62" ht="14.25" customHeight="1" x14ac:dyDescent="0.25">
      <c r="E10259" s="113"/>
      <c r="H10259" s="133"/>
      <c r="T10259" s="133"/>
      <c r="X10259" s="131"/>
      <c r="Y10259" s="133"/>
      <c r="AJ10259" s="133"/>
      <c r="AO10259" s="135"/>
      <c r="AP10259" s="135"/>
      <c r="BJ10259" s="136"/>
    </row>
    <row r="10260" spans="5:62" ht="14.25" customHeight="1" x14ac:dyDescent="0.25">
      <c r="E10260" s="113"/>
      <c r="H10260" s="133"/>
      <c r="T10260" s="133"/>
      <c r="X10260" s="131"/>
      <c r="Y10260" s="133"/>
      <c r="AJ10260" s="133"/>
      <c r="AO10260" s="135"/>
      <c r="AP10260" s="135"/>
      <c r="BJ10260" s="136"/>
    </row>
    <row r="10261" spans="5:62" ht="14.25" customHeight="1" x14ac:dyDescent="0.25">
      <c r="E10261" s="113"/>
      <c r="H10261" s="133"/>
      <c r="T10261" s="133"/>
      <c r="X10261" s="131"/>
      <c r="Y10261" s="133"/>
      <c r="AJ10261" s="133"/>
      <c r="AO10261" s="135"/>
      <c r="AP10261" s="135"/>
      <c r="BJ10261" s="136"/>
    </row>
    <row r="10262" spans="5:62" ht="14.25" customHeight="1" x14ac:dyDescent="0.25">
      <c r="E10262" s="113"/>
      <c r="H10262" s="133"/>
      <c r="T10262" s="133"/>
      <c r="X10262" s="131"/>
      <c r="Y10262" s="133"/>
      <c r="AJ10262" s="133"/>
      <c r="AO10262" s="135"/>
      <c r="AP10262" s="135"/>
      <c r="BJ10262" s="136"/>
    </row>
    <row r="10263" spans="5:62" ht="14.25" customHeight="1" x14ac:dyDescent="0.25">
      <c r="E10263" s="113"/>
      <c r="H10263" s="133"/>
      <c r="T10263" s="133"/>
      <c r="X10263" s="131"/>
      <c r="Y10263" s="133"/>
      <c r="AJ10263" s="133"/>
      <c r="AO10263" s="135"/>
      <c r="AP10263" s="135"/>
      <c r="BJ10263" s="136"/>
    </row>
    <row r="10264" spans="5:62" ht="14.25" customHeight="1" x14ac:dyDescent="0.25">
      <c r="E10264" s="113"/>
      <c r="H10264" s="133"/>
      <c r="T10264" s="133"/>
      <c r="X10264" s="131"/>
      <c r="Y10264" s="133"/>
      <c r="AJ10264" s="133"/>
      <c r="AO10264" s="135"/>
      <c r="AP10264" s="135"/>
      <c r="BJ10264" s="136"/>
    </row>
    <row r="10265" spans="5:62" ht="14.25" customHeight="1" x14ac:dyDescent="0.25">
      <c r="E10265" s="113"/>
      <c r="H10265" s="133"/>
      <c r="T10265" s="133"/>
      <c r="X10265" s="131"/>
      <c r="Y10265" s="133"/>
      <c r="AJ10265" s="133"/>
      <c r="AO10265" s="135"/>
      <c r="AP10265" s="135"/>
      <c r="BJ10265" s="136"/>
    </row>
    <row r="10266" spans="5:62" ht="14.25" customHeight="1" x14ac:dyDescent="0.25">
      <c r="E10266" s="113"/>
      <c r="H10266" s="133"/>
      <c r="T10266" s="133"/>
      <c r="X10266" s="131"/>
      <c r="Y10266" s="133"/>
      <c r="AJ10266" s="133"/>
      <c r="AO10266" s="135"/>
      <c r="AP10266" s="135"/>
      <c r="BJ10266" s="136"/>
    </row>
    <row r="10267" spans="5:62" ht="14.25" customHeight="1" x14ac:dyDescent="0.25">
      <c r="E10267" s="113"/>
      <c r="H10267" s="133"/>
      <c r="T10267" s="133"/>
      <c r="X10267" s="131"/>
      <c r="Y10267" s="133"/>
      <c r="AJ10267" s="133"/>
      <c r="AO10267" s="135"/>
      <c r="AP10267" s="135"/>
      <c r="BJ10267" s="136"/>
    </row>
    <row r="10268" spans="5:62" ht="14.25" customHeight="1" x14ac:dyDescent="0.25">
      <c r="E10268" s="113"/>
      <c r="H10268" s="133"/>
      <c r="T10268" s="133"/>
      <c r="X10268" s="131"/>
      <c r="Y10268" s="133"/>
      <c r="AJ10268" s="133"/>
      <c r="AO10268" s="135"/>
      <c r="AP10268" s="135"/>
      <c r="BJ10268" s="136"/>
    </row>
    <row r="10269" spans="5:62" ht="14.25" customHeight="1" x14ac:dyDescent="0.25">
      <c r="E10269" s="113"/>
      <c r="H10269" s="133"/>
      <c r="T10269" s="133"/>
      <c r="X10269" s="131"/>
      <c r="Y10269" s="133"/>
      <c r="AJ10269" s="133"/>
      <c r="AO10269" s="135"/>
      <c r="AP10269" s="135"/>
      <c r="BJ10269" s="136"/>
    </row>
    <row r="10270" spans="5:62" ht="14.25" customHeight="1" x14ac:dyDescent="0.25">
      <c r="E10270" s="113"/>
      <c r="H10270" s="133"/>
      <c r="T10270" s="133"/>
      <c r="X10270" s="131"/>
      <c r="Y10270" s="133"/>
      <c r="AJ10270" s="133"/>
      <c r="AO10270" s="135"/>
      <c r="AP10270" s="135"/>
      <c r="BJ10270" s="136"/>
    </row>
    <row r="10271" spans="5:62" ht="14.25" customHeight="1" x14ac:dyDescent="0.25">
      <c r="E10271" s="113"/>
      <c r="H10271" s="133"/>
      <c r="T10271" s="133"/>
      <c r="X10271" s="131"/>
      <c r="Y10271" s="133"/>
      <c r="AJ10271" s="133"/>
      <c r="AO10271" s="135"/>
      <c r="AP10271" s="135"/>
      <c r="BJ10271" s="136"/>
    </row>
    <row r="10272" spans="5:62" ht="14.25" customHeight="1" x14ac:dyDescent="0.25">
      <c r="E10272" s="113"/>
      <c r="H10272" s="133"/>
      <c r="T10272" s="133"/>
      <c r="X10272" s="131"/>
      <c r="Y10272" s="133"/>
      <c r="AJ10272" s="133"/>
      <c r="AO10272" s="135"/>
      <c r="AP10272" s="135"/>
      <c r="BJ10272" s="136"/>
    </row>
    <row r="10273" spans="5:62" ht="14.25" customHeight="1" x14ac:dyDescent="0.25">
      <c r="E10273" s="113"/>
      <c r="H10273" s="133"/>
      <c r="T10273" s="133"/>
      <c r="X10273" s="131"/>
      <c r="Y10273" s="133"/>
      <c r="AJ10273" s="133"/>
      <c r="AO10273" s="135"/>
      <c r="AP10273" s="135"/>
      <c r="BJ10273" s="136"/>
    </row>
    <row r="10274" spans="5:62" ht="14.25" customHeight="1" x14ac:dyDescent="0.25">
      <c r="E10274" s="113"/>
      <c r="H10274" s="133"/>
      <c r="T10274" s="133"/>
      <c r="X10274" s="131"/>
      <c r="Y10274" s="133"/>
      <c r="AJ10274" s="133"/>
      <c r="AO10274" s="135"/>
      <c r="AP10274" s="135"/>
      <c r="BJ10274" s="136"/>
    </row>
    <row r="10275" spans="5:62" ht="14.25" customHeight="1" x14ac:dyDescent="0.25">
      <c r="E10275" s="113"/>
      <c r="H10275" s="133"/>
      <c r="T10275" s="133"/>
      <c r="X10275" s="131"/>
      <c r="Y10275" s="133"/>
      <c r="AJ10275" s="133"/>
      <c r="AO10275" s="135"/>
      <c r="AP10275" s="135"/>
      <c r="BJ10275" s="136"/>
    </row>
    <row r="10276" spans="5:62" ht="14.25" customHeight="1" x14ac:dyDescent="0.25">
      <c r="E10276" s="113"/>
      <c r="H10276" s="133"/>
      <c r="T10276" s="133"/>
      <c r="X10276" s="131"/>
      <c r="Y10276" s="133"/>
      <c r="AJ10276" s="133"/>
      <c r="AO10276" s="135"/>
      <c r="AP10276" s="135"/>
      <c r="BJ10276" s="136"/>
    </row>
    <row r="10277" spans="5:62" ht="14.25" customHeight="1" x14ac:dyDescent="0.25">
      <c r="E10277" s="113"/>
      <c r="H10277" s="133"/>
      <c r="T10277" s="133"/>
      <c r="X10277" s="131"/>
      <c r="Y10277" s="133"/>
      <c r="AJ10277" s="133"/>
      <c r="AO10277" s="135"/>
      <c r="AP10277" s="135"/>
      <c r="BJ10277" s="136"/>
    </row>
    <row r="10278" spans="5:62" ht="14.25" customHeight="1" x14ac:dyDescent="0.25">
      <c r="E10278" s="113"/>
      <c r="H10278" s="133"/>
      <c r="T10278" s="133"/>
      <c r="X10278" s="131"/>
      <c r="Y10278" s="133"/>
      <c r="AJ10278" s="133"/>
      <c r="AO10278" s="135"/>
      <c r="AP10278" s="135"/>
      <c r="BJ10278" s="136"/>
    </row>
    <row r="10279" spans="5:62" ht="14.25" customHeight="1" x14ac:dyDescent="0.25">
      <c r="E10279" s="113"/>
      <c r="H10279" s="133"/>
      <c r="T10279" s="133"/>
      <c r="X10279" s="131"/>
      <c r="Y10279" s="133"/>
      <c r="AJ10279" s="133"/>
      <c r="AO10279" s="135"/>
      <c r="AP10279" s="135"/>
      <c r="BJ10279" s="136"/>
    </row>
    <row r="10280" spans="5:62" ht="14.25" customHeight="1" x14ac:dyDescent="0.25">
      <c r="E10280" s="113"/>
      <c r="H10280" s="133"/>
      <c r="T10280" s="133"/>
      <c r="X10280" s="131"/>
      <c r="Y10280" s="133"/>
      <c r="AJ10280" s="133"/>
      <c r="AO10280" s="135"/>
      <c r="AP10280" s="135"/>
      <c r="BJ10280" s="136"/>
    </row>
    <row r="10281" spans="5:62" ht="14.25" customHeight="1" x14ac:dyDescent="0.25">
      <c r="E10281" s="113"/>
      <c r="H10281" s="133"/>
      <c r="T10281" s="133"/>
      <c r="X10281" s="131"/>
      <c r="Y10281" s="133"/>
      <c r="AJ10281" s="133"/>
      <c r="AO10281" s="135"/>
      <c r="AP10281" s="135"/>
      <c r="BJ10281" s="136"/>
    </row>
    <row r="10282" spans="5:62" ht="14.25" customHeight="1" x14ac:dyDescent="0.25">
      <c r="E10282" s="113"/>
      <c r="H10282" s="133"/>
      <c r="T10282" s="133"/>
      <c r="X10282" s="131"/>
      <c r="Y10282" s="133"/>
      <c r="AJ10282" s="133"/>
      <c r="AO10282" s="135"/>
      <c r="AP10282" s="135"/>
      <c r="BJ10282" s="136"/>
    </row>
    <row r="10283" spans="5:62" ht="14.25" customHeight="1" x14ac:dyDescent="0.25">
      <c r="E10283" s="113"/>
      <c r="H10283" s="133"/>
      <c r="T10283" s="133"/>
      <c r="X10283" s="131"/>
      <c r="Y10283" s="133"/>
      <c r="AJ10283" s="133"/>
      <c r="AO10283" s="135"/>
      <c r="AP10283" s="135"/>
      <c r="BJ10283" s="136"/>
    </row>
    <row r="10284" spans="5:62" ht="14.25" customHeight="1" x14ac:dyDescent="0.25">
      <c r="E10284" s="113"/>
      <c r="H10284" s="133"/>
      <c r="T10284" s="133"/>
      <c r="X10284" s="131"/>
      <c r="Y10284" s="133"/>
      <c r="AJ10284" s="133"/>
      <c r="AO10284" s="135"/>
      <c r="AP10284" s="135"/>
      <c r="BJ10284" s="136"/>
    </row>
    <row r="10285" spans="5:62" ht="14.25" customHeight="1" x14ac:dyDescent="0.25">
      <c r="E10285" s="113"/>
      <c r="H10285" s="133"/>
      <c r="T10285" s="133"/>
      <c r="X10285" s="131"/>
      <c r="Y10285" s="133"/>
      <c r="AJ10285" s="133"/>
      <c r="AO10285" s="135"/>
      <c r="AP10285" s="135"/>
      <c r="BJ10285" s="136"/>
    </row>
    <row r="10286" spans="5:62" ht="14.25" customHeight="1" x14ac:dyDescent="0.25">
      <c r="E10286" s="113"/>
      <c r="H10286" s="133"/>
      <c r="T10286" s="133"/>
      <c r="X10286" s="131"/>
      <c r="Y10286" s="133"/>
      <c r="AJ10286" s="133"/>
      <c r="AO10286" s="135"/>
      <c r="AP10286" s="135"/>
      <c r="BJ10286" s="136"/>
    </row>
    <row r="10287" spans="5:62" ht="14.25" customHeight="1" x14ac:dyDescent="0.25">
      <c r="E10287" s="113"/>
      <c r="H10287" s="133"/>
      <c r="T10287" s="133"/>
      <c r="X10287" s="131"/>
      <c r="Y10287" s="133"/>
      <c r="AJ10287" s="133"/>
      <c r="AO10287" s="135"/>
      <c r="AP10287" s="135"/>
      <c r="BJ10287" s="136"/>
    </row>
    <row r="10288" spans="5:62" ht="14.25" customHeight="1" x14ac:dyDescent="0.25">
      <c r="E10288" s="113"/>
      <c r="H10288" s="133"/>
      <c r="T10288" s="133"/>
      <c r="X10288" s="131"/>
      <c r="Y10288" s="133"/>
      <c r="AJ10288" s="133"/>
      <c r="AO10288" s="135"/>
      <c r="AP10288" s="135"/>
      <c r="BJ10288" s="136"/>
    </row>
    <row r="10289" spans="5:62" ht="14.25" customHeight="1" x14ac:dyDescent="0.25">
      <c r="E10289" s="113"/>
      <c r="H10289" s="133"/>
      <c r="T10289" s="133"/>
      <c r="X10289" s="131"/>
      <c r="Y10289" s="133"/>
      <c r="AJ10289" s="133"/>
      <c r="AO10289" s="135"/>
      <c r="AP10289" s="135"/>
      <c r="BJ10289" s="136"/>
    </row>
    <row r="10290" spans="5:62" ht="14.25" customHeight="1" x14ac:dyDescent="0.25">
      <c r="E10290" s="113"/>
      <c r="H10290" s="133"/>
      <c r="T10290" s="133"/>
      <c r="X10290" s="131"/>
      <c r="Y10290" s="133"/>
      <c r="AJ10290" s="133"/>
      <c r="AO10290" s="135"/>
      <c r="AP10290" s="135"/>
      <c r="BJ10290" s="136"/>
    </row>
    <row r="10291" spans="5:62" ht="14.25" customHeight="1" x14ac:dyDescent="0.25">
      <c r="E10291" s="113"/>
      <c r="H10291" s="133"/>
      <c r="T10291" s="133"/>
      <c r="X10291" s="131"/>
      <c r="Y10291" s="133"/>
      <c r="AJ10291" s="133"/>
      <c r="AO10291" s="135"/>
      <c r="AP10291" s="135"/>
      <c r="BJ10291" s="136"/>
    </row>
    <row r="10292" spans="5:62" ht="14.25" customHeight="1" x14ac:dyDescent="0.25">
      <c r="E10292" s="113"/>
      <c r="H10292" s="133"/>
      <c r="T10292" s="133"/>
      <c r="X10292" s="131"/>
      <c r="Y10292" s="133"/>
      <c r="AJ10292" s="133"/>
      <c r="AO10292" s="135"/>
      <c r="AP10292" s="135"/>
      <c r="BJ10292" s="136"/>
    </row>
    <row r="10293" spans="5:62" ht="14.25" customHeight="1" x14ac:dyDescent="0.25">
      <c r="E10293" s="113"/>
      <c r="H10293" s="133"/>
      <c r="T10293" s="133"/>
      <c r="X10293" s="131"/>
      <c r="Y10293" s="133"/>
      <c r="AJ10293" s="133"/>
      <c r="AO10293" s="135"/>
      <c r="AP10293" s="135"/>
      <c r="BJ10293" s="136"/>
    </row>
    <row r="10294" spans="5:62" ht="14.25" customHeight="1" x14ac:dyDescent="0.25">
      <c r="E10294" s="113"/>
      <c r="H10294" s="133"/>
      <c r="T10294" s="133"/>
      <c r="X10294" s="131"/>
      <c r="Y10294" s="133"/>
      <c r="AJ10294" s="133"/>
      <c r="AO10294" s="135"/>
      <c r="AP10294" s="135"/>
      <c r="BJ10294" s="136"/>
    </row>
    <row r="10295" spans="5:62" ht="14.25" customHeight="1" x14ac:dyDescent="0.25">
      <c r="E10295" s="113"/>
      <c r="H10295" s="133"/>
      <c r="T10295" s="133"/>
      <c r="X10295" s="131"/>
      <c r="Y10295" s="133"/>
      <c r="AJ10295" s="133"/>
      <c r="AO10295" s="135"/>
      <c r="AP10295" s="135"/>
      <c r="BJ10295" s="136"/>
    </row>
    <row r="10296" spans="5:62" ht="14.25" customHeight="1" x14ac:dyDescent="0.25">
      <c r="E10296" s="113"/>
      <c r="H10296" s="133"/>
      <c r="T10296" s="133"/>
      <c r="X10296" s="131"/>
      <c r="Y10296" s="133"/>
      <c r="AJ10296" s="133"/>
      <c r="AO10296" s="135"/>
      <c r="AP10296" s="135"/>
      <c r="BJ10296" s="136"/>
    </row>
    <row r="10297" spans="5:62" ht="14.25" customHeight="1" x14ac:dyDescent="0.25">
      <c r="E10297" s="113"/>
      <c r="H10297" s="133"/>
      <c r="T10297" s="133"/>
      <c r="X10297" s="131"/>
      <c r="Y10297" s="133"/>
      <c r="AJ10297" s="133"/>
      <c r="AO10297" s="135"/>
      <c r="AP10297" s="135"/>
      <c r="BJ10297" s="136"/>
    </row>
    <row r="10298" spans="5:62" ht="14.25" customHeight="1" x14ac:dyDescent="0.25">
      <c r="E10298" s="113"/>
      <c r="H10298" s="133"/>
      <c r="T10298" s="133"/>
      <c r="X10298" s="131"/>
      <c r="Y10298" s="133"/>
      <c r="AJ10298" s="133"/>
      <c r="AO10298" s="135"/>
      <c r="AP10298" s="135"/>
      <c r="BJ10298" s="136"/>
    </row>
    <row r="10299" spans="5:62" ht="14.25" customHeight="1" x14ac:dyDescent="0.25">
      <c r="E10299" s="113"/>
      <c r="H10299" s="133"/>
      <c r="T10299" s="133"/>
      <c r="X10299" s="131"/>
      <c r="Y10299" s="133"/>
      <c r="AJ10299" s="133"/>
      <c r="AO10299" s="135"/>
      <c r="AP10299" s="135"/>
      <c r="BJ10299" s="136"/>
    </row>
    <row r="10300" spans="5:62" ht="14.25" customHeight="1" x14ac:dyDescent="0.25">
      <c r="E10300" s="113"/>
      <c r="H10300" s="133"/>
      <c r="T10300" s="133"/>
      <c r="X10300" s="131"/>
      <c r="Y10300" s="133"/>
      <c r="AJ10300" s="133"/>
      <c r="AO10300" s="135"/>
      <c r="AP10300" s="135"/>
      <c r="BJ10300" s="136"/>
    </row>
    <row r="10301" spans="5:62" ht="14.25" customHeight="1" x14ac:dyDescent="0.25">
      <c r="E10301" s="113"/>
      <c r="H10301" s="133"/>
      <c r="T10301" s="133"/>
      <c r="X10301" s="131"/>
      <c r="Y10301" s="133"/>
      <c r="AJ10301" s="133"/>
      <c r="AO10301" s="135"/>
      <c r="AP10301" s="135"/>
      <c r="BJ10301" s="136"/>
    </row>
    <row r="10302" spans="5:62" ht="14.25" customHeight="1" x14ac:dyDescent="0.25">
      <c r="E10302" s="113"/>
      <c r="H10302" s="133"/>
      <c r="T10302" s="133"/>
      <c r="X10302" s="131"/>
      <c r="Y10302" s="133"/>
      <c r="AJ10302" s="133"/>
      <c r="AO10302" s="135"/>
      <c r="AP10302" s="135"/>
      <c r="BJ10302" s="136"/>
    </row>
    <row r="10303" spans="5:62" ht="14.25" customHeight="1" x14ac:dyDescent="0.25">
      <c r="E10303" s="113"/>
      <c r="H10303" s="133"/>
      <c r="T10303" s="133"/>
      <c r="X10303" s="131"/>
      <c r="Y10303" s="133"/>
      <c r="AJ10303" s="133"/>
      <c r="AO10303" s="135"/>
      <c r="AP10303" s="135"/>
      <c r="BJ10303" s="136"/>
    </row>
    <row r="10304" spans="5:62" ht="14.25" customHeight="1" x14ac:dyDescent="0.25">
      <c r="E10304" s="113"/>
      <c r="H10304" s="133"/>
      <c r="T10304" s="133"/>
      <c r="X10304" s="131"/>
      <c r="Y10304" s="133"/>
      <c r="AJ10304" s="133"/>
      <c r="AO10304" s="135"/>
      <c r="AP10304" s="135"/>
      <c r="BJ10304" s="136"/>
    </row>
    <row r="10305" spans="5:62" ht="14.25" customHeight="1" x14ac:dyDescent="0.25">
      <c r="E10305" s="113"/>
      <c r="H10305" s="133"/>
      <c r="T10305" s="133"/>
      <c r="X10305" s="131"/>
      <c r="Y10305" s="133"/>
      <c r="AJ10305" s="133"/>
      <c r="AO10305" s="135"/>
      <c r="AP10305" s="135"/>
      <c r="BJ10305" s="136"/>
    </row>
    <row r="10306" spans="5:62" ht="14.25" customHeight="1" x14ac:dyDescent="0.25">
      <c r="E10306" s="113"/>
      <c r="H10306" s="133"/>
      <c r="T10306" s="133"/>
      <c r="X10306" s="131"/>
      <c r="Y10306" s="133"/>
      <c r="AJ10306" s="133"/>
      <c r="AO10306" s="135"/>
      <c r="AP10306" s="135"/>
      <c r="BJ10306" s="136"/>
    </row>
    <row r="10307" spans="5:62" ht="14.25" customHeight="1" x14ac:dyDescent="0.25">
      <c r="E10307" s="113"/>
      <c r="H10307" s="133"/>
      <c r="T10307" s="133"/>
      <c r="X10307" s="131"/>
      <c r="Y10307" s="133"/>
      <c r="AJ10307" s="133"/>
      <c r="AO10307" s="135"/>
      <c r="AP10307" s="135"/>
      <c r="BJ10307" s="136"/>
    </row>
    <row r="10308" spans="5:62" ht="14.25" customHeight="1" x14ac:dyDescent="0.25">
      <c r="E10308" s="113"/>
      <c r="H10308" s="133"/>
      <c r="T10308" s="133"/>
      <c r="X10308" s="131"/>
      <c r="Y10308" s="133"/>
      <c r="AJ10308" s="133"/>
      <c r="AO10308" s="135"/>
      <c r="AP10308" s="135"/>
      <c r="BJ10308" s="136"/>
    </row>
    <row r="10309" spans="5:62" ht="14.25" customHeight="1" x14ac:dyDescent="0.25">
      <c r="E10309" s="113"/>
      <c r="H10309" s="133"/>
      <c r="T10309" s="133"/>
      <c r="X10309" s="131"/>
      <c r="Y10309" s="133"/>
      <c r="AJ10309" s="133"/>
      <c r="AO10309" s="135"/>
      <c r="AP10309" s="135"/>
      <c r="BJ10309" s="136"/>
    </row>
    <row r="10310" spans="5:62" ht="14.25" customHeight="1" x14ac:dyDescent="0.25">
      <c r="E10310" s="113"/>
      <c r="H10310" s="133"/>
      <c r="T10310" s="133"/>
      <c r="X10310" s="131"/>
      <c r="Y10310" s="133"/>
      <c r="AJ10310" s="133"/>
      <c r="AO10310" s="135"/>
      <c r="AP10310" s="135"/>
      <c r="BJ10310" s="136"/>
    </row>
    <row r="10311" spans="5:62" ht="14.25" customHeight="1" x14ac:dyDescent="0.25">
      <c r="E10311" s="113"/>
      <c r="H10311" s="133"/>
      <c r="T10311" s="133"/>
      <c r="X10311" s="131"/>
      <c r="Y10311" s="133"/>
      <c r="AJ10311" s="133"/>
      <c r="AO10311" s="135"/>
      <c r="AP10311" s="135"/>
      <c r="BJ10311" s="136"/>
    </row>
    <row r="10312" spans="5:62" ht="14.25" customHeight="1" x14ac:dyDescent="0.25">
      <c r="E10312" s="113"/>
      <c r="H10312" s="133"/>
      <c r="T10312" s="133"/>
      <c r="X10312" s="131"/>
      <c r="Y10312" s="133"/>
      <c r="AJ10312" s="133"/>
      <c r="AO10312" s="135"/>
      <c r="AP10312" s="135"/>
      <c r="BJ10312" s="136"/>
    </row>
    <row r="10313" spans="5:62" ht="14.25" customHeight="1" x14ac:dyDescent="0.25">
      <c r="E10313" s="113"/>
      <c r="H10313" s="133"/>
      <c r="T10313" s="133"/>
      <c r="X10313" s="131"/>
      <c r="Y10313" s="133"/>
      <c r="AJ10313" s="133"/>
      <c r="AO10313" s="135"/>
      <c r="AP10313" s="135"/>
      <c r="BJ10313" s="136"/>
    </row>
    <row r="10314" spans="5:62" ht="14.25" customHeight="1" x14ac:dyDescent="0.25">
      <c r="E10314" s="113"/>
      <c r="H10314" s="133"/>
      <c r="T10314" s="133"/>
      <c r="X10314" s="131"/>
      <c r="Y10314" s="133"/>
      <c r="AJ10314" s="133"/>
      <c r="AO10314" s="135"/>
      <c r="AP10314" s="135"/>
      <c r="BJ10314" s="136"/>
    </row>
    <row r="10315" spans="5:62" ht="14.25" customHeight="1" x14ac:dyDescent="0.25">
      <c r="E10315" s="113"/>
      <c r="H10315" s="133"/>
      <c r="T10315" s="133"/>
      <c r="X10315" s="131"/>
      <c r="Y10315" s="133"/>
      <c r="AJ10315" s="133"/>
      <c r="AO10315" s="135"/>
      <c r="AP10315" s="135"/>
      <c r="BJ10315" s="136"/>
    </row>
    <row r="10316" spans="5:62" ht="14.25" customHeight="1" x14ac:dyDescent="0.25">
      <c r="E10316" s="113"/>
      <c r="H10316" s="133"/>
      <c r="T10316" s="133"/>
      <c r="X10316" s="131"/>
      <c r="Y10316" s="133"/>
      <c r="AJ10316" s="133"/>
      <c r="AO10316" s="135"/>
      <c r="AP10316" s="135"/>
      <c r="BJ10316" s="136"/>
    </row>
    <row r="10317" spans="5:62" ht="14.25" customHeight="1" x14ac:dyDescent="0.25">
      <c r="E10317" s="113"/>
      <c r="H10317" s="133"/>
      <c r="T10317" s="133"/>
      <c r="X10317" s="131"/>
      <c r="Y10317" s="133"/>
      <c r="AJ10317" s="133"/>
      <c r="AO10317" s="135"/>
      <c r="AP10317" s="135"/>
      <c r="BJ10317" s="136"/>
    </row>
    <row r="10318" spans="5:62" ht="14.25" customHeight="1" x14ac:dyDescent="0.25">
      <c r="E10318" s="113"/>
      <c r="H10318" s="133"/>
      <c r="T10318" s="133"/>
      <c r="X10318" s="131"/>
      <c r="Y10318" s="133"/>
      <c r="AJ10318" s="133"/>
      <c r="AO10318" s="135"/>
      <c r="AP10318" s="135"/>
      <c r="BJ10318" s="136"/>
    </row>
    <row r="10319" spans="5:62" ht="14.25" customHeight="1" x14ac:dyDescent="0.25">
      <c r="E10319" s="113"/>
      <c r="H10319" s="133"/>
      <c r="T10319" s="133"/>
      <c r="X10319" s="131"/>
      <c r="Y10319" s="133"/>
      <c r="AJ10319" s="133"/>
      <c r="AO10319" s="135"/>
      <c r="AP10319" s="135"/>
      <c r="BJ10319" s="136"/>
    </row>
    <row r="10320" spans="5:62" ht="14.25" customHeight="1" x14ac:dyDescent="0.25">
      <c r="E10320" s="113"/>
      <c r="H10320" s="133"/>
      <c r="T10320" s="133"/>
      <c r="X10320" s="131"/>
      <c r="Y10320" s="133"/>
      <c r="AJ10320" s="133"/>
      <c r="AO10320" s="135"/>
      <c r="AP10320" s="135"/>
      <c r="BJ10320" s="136"/>
    </row>
    <row r="10321" spans="5:62" ht="14.25" customHeight="1" x14ac:dyDescent="0.25">
      <c r="E10321" s="113"/>
      <c r="H10321" s="133"/>
      <c r="T10321" s="133"/>
      <c r="X10321" s="131"/>
      <c r="Y10321" s="133"/>
      <c r="AJ10321" s="133"/>
      <c r="AO10321" s="135"/>
      <c r="AP10321" s="135"/>
      <c r="BJ10321" s="136"/>
    </row>
    <row r="10322" spans="5:62" ht="14.25" customHeight="1" x14ac:dyDescent="0.25">
      <c r="E10322" s="113"/>
      <c r="H10322" s="133"/>
      <c r="T10322" s="133"/>
      <c r="X10322" s="131"/>
      <c r="Y10322" s="133"/>
      <c r="AJ10322" s="133"/>
      <c r="AO10322" s="135"/>
      <c r="AP10322" s="135"/>
      <c r="BJ10322" s="136"/>
    </row>
    <row r="10323" spans="5:62" ht="14.25" customHeight="1" x14ac:dyDescent="0.25">
      <c r="E10323" s="113"/>
      <c r="H10323" s="133"/>
      <c r="T10323" s="133"/>
      <c r="X10323" s="131"/>
      <c r="Y10323" s="133"/>
      <c r="AJ10323" s="133"/>
      <c r="AO10323" s="135"/>
      <c r="AP10323" s="135"/>
      <c r="BJ10323" s="136"/>
    </row>
    <row r="10324" spans="5:62" ht="14.25" customHeight="1" x14ac:dyDescent="0.25">
      <c r="E10324" s="113"/>
      <c r="H10324" s="133"/>
      <c r="T10324" s="133"/>
      <c r="X10324" s="131"/>
      <c r="Y10324" s="133"/>
      <c r="AJ10324" s="133"/>
      <c r="AO10324" s="135"/>
      <c r="AP10324" s="135"/>
      <c r="BJ10324" s="136"/>
    </row>
    <row r="10325" spans="5:62" ht="14.25" customHeight="1" x14ac:dyDescent="0.25">
      <c r="E10325" s="113"/>
      <c r="H10325" s="133"/>
      <c r="T10325" s="133"/>
      <c r="X10325" s="131"/>
      <c r="Y10325" s="133"/>
      <c r="AJ10325" s="133"/>
      <c r="AO10325" s="135"/>
      <c r="AP10325" s="135"/>
      <c r="BJ10325" s="136"/>
    </row>
    <row r="10326" spans="5:62" ht="14.25" customHeight="1" x14ac:dyDescent="0.25">
      <c r="E10326" s="113"/>
      <c r="H10326" s="133"/>
      <c r="T10326" s="133"/>
      <c r="X10326" s="131"/>
      <c r="Y10326" s="133"/>
      <c r="AJ10326" s="133"/>
      <c r="AO10326" s="135"/>
      <c r="AP10326" s="135"/>
      <c r="BJ10326" s="136"/>
    </row>
    <row r="10327" spans="5:62" ht="14.25" customHeight="1" x14ac:dyDescent="0.25">
      <c r="E10327" s="113"/>
      <c r="H10327" s="133"/>
      <c r="T10327" s="133"/>
      <c r="X10327" s="131"/>
      <c r="Y10327" s="133"/>
      <c r="AJ10327" s="133"/>
      <c r="AO10327" s="135"/>
      <c r="AP10327" s="135"/>
      <c r="BJ10327" s="136"/>
    </row>
    <row r="10328" spans="5:62" ht="14.25" customHeight="1" x14ac:dyDescent="0.25">
      <c r="E10328" s="113"/>
      <c r="H10328" s="133"/>
      <c r="T10328" s="133"/>
      <c r="X10328" s="131"/>
      <c r="Y10328" s="133"/>
      <c r="AJ10328" s="133"/>
      <c r="AO10328" s="135"/>
      <c r="AP10328" s="135"/>
      <c r="BJ10328" s="136"/>
    </row>
    <row r="10329" spans="5:62" ht="14.25" customHeight="1" x14ac:dyDescent="0.25">
      <c r="E10329" s="113"/>
      <c r="H10329" s="133"/>
      <c r="T10329" s="133"/>
      <c r="X10329" s="131"/>
      <c r="Y10329" s="133"/>
      <c r="AJ10329" s="133"/>
      <c r="AO10329" s="135"/>
      <c r="AP10329" s="135"/>
      <c r="BJ10329" s="136"/>
    </row>
    <row r="10330" spans="5:62" ht="14.25" customHeight="1" x14ac:dyDescent="0.25">
      <c r="E10330" s="113"/>
      <c r="H10330" s="133"/>
      <c r="T10330" s="133"/>
      <c r="X10330" s="131"/>
      <c r="Y10330" s="133"/>
      <c r="AJ10330" s="133"/>
      <c r="AO10330" s="135"/>
      <c r="AP10330" s="135"/>
      <c r="BJ10330" s="136"/>
    </row>
    <row r="10331" spans="5:62" ht="14.25" customHeight="1" x14ac:dyDescent="0.25">
      <c r="E10331" s="113"/>
      <c r="H10331" s="133"/>
      <c r="T10331" s="133"/>
      <c r="X10331" s="131"/>
      <c r="Y10331" s="133"/>
      <c r="AJ10331" s="133"/>
      <c r="AO10331" s="135"/>
      <c r="AP10331" s="135"/>
      <c r="BJ10331" s="136"/>
    </row>
    <row r="10332" spans="5:62" ht="14.25" customHeight="1" x14ac:dyDescent="0.25">
      <c r="E10332" s="113"/>
      <c r="H10332" s="133"/>
      <c r="T10332" s="133"/>
      <c r="X10332" s="131"/>
      <c r="Y10332" s="133"/>
      <c r="AJ10332" s="133"/>
      <c r="AO10332" s="135"/>
      <c r="AP10332" s="135"/>
      <c r="BJ10332" s="136"/>
    </row>
    <row r="10333" spans="5:62" ht="14.25" customHeight="1" x14ac:dyDescent="0.25">
      <c r="E10333" s="113"/>
      <c r="H10333" s="133"/>
      <c r="T10333" s="133"/>
      <c r="X10333" s="131"/>
      <c r="Y10333" s="133"/>
      <c r="AJ10333" s="133"/>
      <c r="AO10333" s="135"/>
      <c r="AP10333" s="135"/>
      <c r="BJ10333" s="136"/>
    </row>
    <row r="10334" spans="5:62" ht="14.25" customHeight="1" x14ac:dyDescent="0.25">
      <c r="E10334" s="113"/>
      <c r="H10334" s="133"/>
      <c r="T10334" s="133"/>
      <c r="X10334" s="131"/>
      <c r="Y10334" s="133"/>
      <c r="AJ10334" s="133"/>
      <c r="AO10334" s="135"/>
      <c r="AP10334" s="135"/>
      <c r="BJ10334" s="136"/>
    </row>
    <row r="10335" spans="5:62" ht="14.25" customHeight="1" x14ac:dyDescent="0.25">
      <c r="E10335" s="113"/>
      <c r="H10335" s="133"/>
      <c r="T10335" s="133"/>
      <c r="X10335" s="131"/>
      <c r="Y10335" s="133"/>
      <c r="AJ10335" s="133"/>
      <c r="AO10335" s="135"/>
      <c r="AP10335" s="135"/>
      <c r="BJ10335" s="136"/>
    </row>
    <row r="10336" spans="5:62" ht="14.25" customHeight="1" x14ac:dyDescent="0.25">
      <c r="E10336" s="113"/>
      <c r="H10336" s="133"/>
      <c r="T10336" s="133"/>
      <c r="X10336" s="131"/>
      <c r="Y10336" s="133"/>
      <c r="AJ10336" s="133"/>
      <c r="AO10336" s="135"/>
      <c r="AP10336" s="135"/>
      <c r="BJ10336" s="136"/>
    </row>
    <row r="10337" spans="5:62" ht="14.25" customHeight="1" x14ac:dyDescent="0.25">
      <c r="E10337" s="113"/>
      <c r="H10337" s="133"/>
      <c r="T10337" s="133"/>
      <c r="X10337" s="131"/>
      <c r="Y10337" s="133"/>
      <c r="AJ10337" s="133"/>
      <c r="AO10337" s="135"/>
      <c r="AP10337" s="135"/>
      <c r="BJ10337" s="136"/>
    </row>
    <row r="10338" spans="5:62" ht="14.25" customHeight="1" x14ac:dyDescent="0.25">
      <c r="E10338" s="113"/>
      <c r="H10338" s="133"/>
      <c r="T10338" s="133"/>
      <c r="X10338" s="131"/>
      <c r="Y10338" s="133"/>
      <c r="AJ10338" s="133"/>
      <c r="AO10338" s="135"/>
      <c r="AP10338" s="135"/>
      <c r="BJ10338" s="136"/>
    </row>
    <row r="10339" spans="5:62" ht="14.25" customHeight="1" x14ac:dyDescent="0.25">
      <c r="E10339" s="113"/>
      <c r="H10339" s="133"/>
      <c r="T10339" s="133"/>
      <c r="X10339" s="131"/>
      <c r="Y10339" s="133"/>
      <c r="AJ10339" s="133"/>
      <c r="AO10339" s="135"/>
      <c r="AP10339" s="135"/>
      <c r="BJ10339" s="136"/>
    </row>
    <row r="10340" spans="5:62" ht="14.25" customHeight="1" x14ac:dyDescent="0.25">
      <c r="E10340" s="113"/>
      <c r="H10340" s="133"/>
      <c r="T10340" s="133"/>
      <c r="X10340" s="131"/>
      <c r="Y10340" s="133"/>
      <c r="AJ10340" s="133"/>
      <c r="AO10340" s="135"/>
      <c r="AP10340" s="135"/>
      <c r="BJ10340" s="136"/>
    </row>
    <row r="10341" spans="5:62" ht="14.25" customHeight="1" x14ac:dyDescent="0.25">
      <c r="E10341" s="113"/>
      <c r="H10341" s="133"/>
      <c r="T10341" s="133"/>
      <c r="X10341" s="131"/>
      <c r="Y10341" s="133"/>
      <c r="AJ10341" s="133"/>
      <c r="AO10341" s="135"/>
      <c r="AP10341" s="135"/>
      <c r="BJ10341" s="136"/>
    </row>
    <row r="10342" spans="5:62" ht="14.25" customHeight="1" x14ac:dyDescent="0.25">
      <c r="E10342" s="113"/>
      <c r="H10342" s="133"/>
      <c r="T10342" s="133"/>
      <c r="X10342" s="131"/>
      <c r="Y10342" s="133"/>
      <c r="AJ10342" s="133"/>
      <c r="AO10342" s="135"/>
      <c r="AP10342" s="135"/>
      <c r="BJ10342" s="136"/>
    </row>
    <row r="10343" spans="5:62" ht="14.25" customHeight="1" x14ac:dyDescent="0.25">
      <c r="E10343" s="113"/>
      <c r="H10343" s="133"/>
      <c r="T10343" s="133"/>
      <c r="X10343" s="131"/>
      <c r="Y10343" s="133"/>
      <c r="AJ10343" s="133"/>
      <c r="AO10343" s="135"/>
      <c r="AP10343" s="135"/>
      <c r="BJ10343" s="136"/>
    </row>
    <row r="10344" spans="5:62" ht="14.25" customHeight="1" x14ac:dyDescent="0.25">
      <c r="E10344" s="113"/>
      <c r="H10344" s="133"/>
      <c r="T10344" s="133"/>
      <c r="X10344" s="131"/>
      <c r="Y10344" s="133"/>
      <c r="AJ10344" s="133"/>
      <c r="AO10344" s="135"/>
      <c r="AP10344" s="135"/>
      <c r="BJ10344" s="136"/>
    </row>
    <row r="10345" spans="5:62" ht="14.25" customHeight="1" x14ac:dyDescent="0.25">
      <c r="E10345" s="113"/>
      <c r="H10345" s="133"/>
      <c r="T10345" s="133"/>
      <c r="X10345" s="131"/>
      <c r="Y10345" s="133"/>
      <c r="AJ10345" s="133"/>
      <c r="AO10345" s="135"/>
      <c r="AP10345" s="135"/>
      <c r="BJ10345" s="136"/>
    </row>
    <row r="10346" spans="5:62" ht="14.25" customHeight="1" x14ac:dyDescent="0.25">
      <c r="E10346" s="113"/>
      <c r="H10346" s="133"/>
      <c r="T10346" s="133"/>
      <c r="X10346" s="131"/>
      <c r="Y10346" s="133"/>
      <c r="AJ10346" s="133"/>
      <c r="AO10346" s="135"/>
      <c r="AP10346" s="135"/>
      <c r="BJ10346" s="136"/>
    </row>
    <row r="10347" spans="5:62" ht="14.25" customHeight="1" x14ac:dyDescent="0.25">
      <c r="E10347" s="113"/>
      <c r="H10347" s="133"/>
      <c r="T10347" s="133"/>
      <c r="X10347" s="131"/>
      <c r="Y10347" s="133"/>
      <c r="AJ10347" s="133"/>
      <c r="AO10347" s="135"/>
      <c r="AP10347" s="135"/>
      <c r="BJ10347" s="136"/>
    </row>
    <row r="10348" spans="5:62" ht="14.25" customHeight="1" x14ac:dyDescent="0.25">
      <c r="E10348" s="113"/>
      <c r="H10348" s="133"/>
      <c r="T10348" s="133"/>
      <c r="X10348" s="131"/>
      <c r="Y10348" s="133"/>
      <c r="AJ10348" s="133"/>
      <c r="AO10348" s="135"/>
      <c r="AP10348" s="135"/>
      <c r="BJ10348" s="136"/>
    </row>
    <row r="10349" spans="5:62" ht="14.25" customHeight="1" x14ac:dyDescent="0.25">
      <c r="E10349" s="113"/>
      <c r="H10349" s="133"/>
      <c r="T10349" s="133"/>
      <c r="X10349" s="131"/>
      <c r="Y10349" s="133"/>
      <c r="AJ10349" s="133"/>
      <c r="AO10349" s="135"/>
      <c r="AP10349" s="135"/>
      <c r="BJ10349" s="136"/>
    </row>
    <row r="10350" spans="5:62" ht="14.25" customHeight="1" x14ac:dyDescent="0.25">
      <c r="E10350" s="113"/>
      <c r="H10350" s="133"/>
      <c r="T10350" s="133"/>
      <c r="X10350" s="131"/>
      <c r="Y10350" s="133"/>
      <c r="AJ10350" s="133"/>
      <c r="AO10350" s="135"/>
      <c r="AP10350" s="135"/>
      <c r="BJ10350" s="136"/>
    </row>
    <row r="10351" spans="5:62" ht="14.25" customHeight="1" x14ac:dyDescent="0.25">
      <c r="E10351" s="113"/>
      <c r="H10351" s="133"/>
      <c r="T10351" s="133"/>
      <c r="X10351" s="131"/>
      <c r="Y10351" s="133"/>
      <c r="AJ10351" s="133"/>
      <c r="AO10351" s="135"/>
      <c r="AP10351" s="135"/>
      <c r="BJ10351" s="136"/>
    </row>
    <row r="10352" spans="5:62" ht="14.25" customHeight="1" x14ac:dyDescent="0.25">
      <c r="E10352" s="113"/>
      <c r="H10352" s="133"/>
      <c r="T10352" s="133"/>
      <c r="X10352" s="131"/>
      <c r="Y10352" s="133"/>
      <c r="AJ10352" s="133"/>
      <c r="AO10352" s="135"/>
      <c r="AP10352" s="135"/>
      <c r="BJ10352" s="136"/>
    </row>
    <row r="10353" spans="5:62" ht="14.25" customHeight="1" x14ac:dyDescent="0.25">
      <c r="E10353" s="113"/>
      <c r="H10353" s="133"/>
      <c r="T10353" s="133"/>
      <c r="X10353" s="131"/>
      <c r="Y10353" s="133"/>
      <c r="AJ10353" s="133"/>
      <c r="AO10353" s="135"/>
      <c r="AP10353" s="135"/>
      <c r="BJ10353" s="136"/>
    </row>
    <row r="10354" spans="5:62" ht="14.25" customHeight="1" x14ac:dyDescent="0.25">
      <c r="E10354" s="113"/>
      <c r="H10354" s="133"/>
      <c r="T10354" s="133"/>
      <c r="X10354" s="131"/>
      <c r="Y10354" s="133"/>
      <c r="AJ10354" s="133"/>
      <c r="AO10354" s="135"/>
      <c r="AP10354" s="135"/>
      <c r="BJ10354" s="136"/>
    </row>
    <row r="10355" spans="5:62" ht="14.25" customHeight="1" x14ac:dyDescent="0.25">
      <c r="E10355" s="113"/>
      <c r="H10355" s="133"/>
      <c r="T10355" s="133"/>
      <c r="X10355" s="131"/>
      <c r="Y10355" s="133"/>
      <c r="AJ10355" s="133"/>
      <c r="AO10355" s="135"/>
      <c r="AP10355" s="135"/>
      <c r="BJ10355" s="136"/>
    </row>
    <row r="10356" spans="5:62" ht="14.25" customHeight="1" x14ac:dyDescent="0.25">
      <c r="E10356" s="113"/>
      <c r="H10356" s="133"/>
      <c r="T10356" s="133"/>
      <c r="X10356" s="131"/>
      <c r="Y10356" s="133"/>
      <c r="AJ10356" s="133"/>
      <c r="AO10356" s="135"/>
      <c r="AP10356" s="135"/>
      <c r="BJ10356" s="136"/>
    </row>
    <row r="10357" spans="5:62" ht="14.25" customHeight="1" x14ac:dyDescent="0.25">
      <c r="E10357" s="113"/>
      <c r="H10357" s="133"/>
      <c r="T10357" s="133"/>
      <c r="X10357" s="131"/>
      <c r="Y10357" s="133"/>
      <c r="AJ10357" s="133"/>
      <c r="AO10357" s="135"/>
      <c r="AP10357" s="135"/>
      <c r="BJ10357" s="136"/>
    </row>
    <row r="10358" spans="5:62" ht="14.25" customHeight="1" x14ac:dyDescent="0.25">
      <c r="E10358" s="113"/>
      <c r="H10358" s="133"/>
      <c r="T10358" s="133"/>
      <c r="X10358" s="131"/>
      <c r="Y10358" s="133"/>
      <c r="AJ10358" s="133"/>
      <c r="AO10358" s="135"/>
      <c r="AP10358" s="135"/>
      <c r="BJ10358" s="136"/>
    </row>
    <row r="10359" spans="5:62" ht="14.25" customHeight="1" x14ac:dyDescent="0.25">
      <c r="E10359" s="113"/>
      <c r="H10359" s="133"/>
      <c r="T10359" s="133"/>
      <c r="X10359" s="131"/>
      <c r="Y10359" s="133"/>
      <c r="AJ10359" s="133"/>
      <c r="AO10359" s="135"/>
      <c r="AP10359" s="135"/>
      <c r="BJ10359" s="136"/>
    </row>
    <row r="10360" spans="5:62" ht="14.25" customHeight="1" x14ac:dyDescent="0.25">
      <c r="E10360" s="113"/>
      <c r="H10360" s="133"/>
      <c r="T10360" s="133"/>
      <c r="X10360" s="131"/>
      <c r="Y10360" s="133"/>
      <c r="AJ10360" s="133"/>
      <c r="AO10360" s="135"/>
      <c r="AP10360" s="135"/>
      <c r="BJ10360" s="136"/>
    </row>
    <row r="10361" spans="5:62" ht="14.25" customHeight="1" x14ac:dyDescent="0.25">
      <c r="E10361" s="113"/>
      <c r="H10361" s="133"/>
      <c r="T10361" s="133"/>
      <c r="X10361" s="131"/>
      <c r="Y10361" s="133"/>
      <c r="AJ10361" s="133"/>
      <c r="AO10361" s="135"/>
      <c r="AP10361" s="135"/>
      <c r="BJ10361" s="136"/>
    </row>
    <row r="10362" spans="5:62" ht="14.25" customHeight="1" x14ac:dyDescent="0.25">
      <c r="E10362" s="113"/>
      <c r="H10362" s="133"/>
      <c r="T10362" s="133"/>
      <c r="X10362" s="131"/>
      <c r="Y10362" s="133"/>
      <c r="AJ10362" s="133"/>
      <c r="AO10362" s="135"/>
      <c r="AP10362" s="135"/>
      <c r="BJ10362" s="136"/>
    </row>
    <row r="10363" spans="5:62" ht="14.25" customHeight="1" x14ac:dyDescent="0.25">
      <c r="E10363" s="113"/>
      <c r="H10363" s="133"/>
      <c r="T10363" s="133"/>
      <c r="X10363" s="131"/>
      <c r="Y10363" s="133"/>
      <c r="AJ10363" s="133"/>
      <c r="AO10363" s="135"/>
      <c r="AP10363" s="135"/>
      <c r="BJ10363" s="136"/>
    </row>
    <row r="10364" spans="5:62" ht="14.25" customHeight="1" x14ac:dyDescent="0.25">
      <c r="E10364" s="113"/>
      <c r="H10364" s="133"/>
      <c r="T10364" s="133"/>
      <c r="X10364" s="131"/>
      <c r="Y10364" s="133"/>
      <c r="AJ10364" s="133"/>
      <c r="AO10364" s="135"/>
      <c r="AP10364" s="135"/>
      <c r="BJ10364" s="136"/>
    </row>
    <row r="10365" spans="5:62" ht="14.25" customHeight="1" x14ac:dyDescent="0.25">
      <c r="E10365" s="113"/>
      <c r="H10365" s="133"/>
      <c r="T10365" s="133"/>
      <c r="X10365" s="131"/>
      <c r="Y10365" s="133"/>
      <c r="AJ10365" s="133"/>
      <c r="AO10365" s="135"/>
      <c r="AP10365" s="135"/>
      <c r="BJ10365" s="136"/>
    </row>
    <row r="10366" spans="5:62" ht="14.25" customHeight="1" x14ac:dyDescent="0.25">
      <c r="E10366" s="113"/>
      <c r="H10366" s="133"/>
      <c r="T10366" s="133"/>
      <c r="X10366" s="131"/>
      <c r="Y10366" s="133"/>
      <c r="AJ10366" s="133"/>
      <c r="AO10366" s="135"/>
      <c r="AP10366" s="135"/>
      <c r="BJ10366" s="136"/>
    </row>
    <row r="10367" spans="5:62" ht="14.25" customHeight="1" x14ac:dyDescent="0.25">
      <c r="E10367" s="113"/>
      <c r="H10367" s="133"/>
      <c r="T10367" s="133"/>
      <c r="X10367" s="131"/>
      <c r="Y10367" s="133"/>
      <c r="AJ10367" s="133"/>
      <c r="AO10367" s="135"/>
      <c r="AP10367" s="135"/>
      <c r="BJ10367" s="136"/>
    </row>
    <row r="10368" spans="5:62" ht="14.25" customHeight="1" x14ac:dyDescent="0.25">
      <c r="E10368" s="113"/>
      <c r="H10368" s="133"/>
      <c r="T10368" s="133"/>
      <c r="X10368" s="131"/>
      <c r="Y10368" s="133"/>
      <c r="AJ10368" s="133"/>
      <c r="AO10368" s="135"/>
      <c r="AP10368" s="135"/>
      <c r="BJ10368" s="136"/>
    </row>
    <row r="10369" spans="5:62" ht="14.25" customHeight="1" x14ac:dyDescent="0.25">
      <c r="E10369" s="113"/>
      <c r="H10369" s="133"/>
      <c r="T10369" s="133"/>
      <c r="X10369" s="131"/>
      <c r="Y10369" s="133"/>
      <c r="AJ10369" s="133"/>
      <c r="AO10369" s="135"/>
      <c r="AP10369" s="135"/>
      <c r="BJ10369" s="136"/>
    </row>
    <row r="10370" spans="5:62" ht="14.25" customHeight="1" x14ac:dyDescent="0.25">
      <c r="E10370" s="113"/>
      <c r="H10370" s="133"/>
      <c r="T10370" s="133"/>
      <c r="X10370" s="131"/>
      <c r="Y10370" s="133"/>
      <c r="AJ10370" s="133"/>
      <c r="AO10370" s="135"/>
      <c r="AP10370" s="135"/>
      <c r="BJ10370" s="136"/>
    </row>
    <row r="10371" spans="5:62" ht="14.25" customHeight="1" x14ac:dyDescent="0.25">
      <c r="E10371" s="113"/>
      <c r="H10371" s="133"/>
      <c r="T10371" s="133"/>
      <c r="X10371" s="131"/>
      <c r="Y10371" s="133"/>
      <c r="AJ10371" s="133"/>
      <c r="AO10371" s="135"/>
      <c r="AP10371" s="135"/>
      <c r="BJ10371" s="136"/>
    </row>
    <row r="10372" spans="5:62" ht="14.25" customHeight="1" x14ac:dyDescent="0.25">
      <c r="E10372" s="113"/>
      <c r="H10372" s="133"/>
      <c r="T10372" s="133"/>
      <c r="X10372" s="131"/>
      <c r="Y10372" s="133"/>
      <c r="AJ10372" s="133"/>
      <c r="AO10372" s="135"/>
      <c r="AP10372" s="135"/>
      <c r="BJ10372" s="136"/>
    </row>
    <row r="10373" spans="5:62" ht="14.25" customHeight="1" x14ac:dyDescent="0.25">
      <c r="E10373" s="113"/>
      <c r="H10373" s="133"/>
      <c r="T10373" s="133"/>
      <c r="X10373" s="131"/>
      <c r="Y10373" s="133"/>
      <c r="AJ10373" s="133"/>
      <c r="AO10373" s="135"/>
      <c r="AP10373" s="135"/>
      <c r="BJ10373" s="136"/>
    </row>
    <row r="10374" spans="5:62" ht="14.25" customHeight="1" x14ac:dyDescent="0.25">
      <c r="E10374" s="113"/>
      <c r="H10374" s="133"/>
      <c r="T10374" s="133"/>
      <c r="X10374" s="131"/>
      <c r="Y10374" s="133"/>
      <c r="AJ10374" s="133"/>
      <c r="AO10374" s="135"/>
      <c r="AP10374" s="135"/>
      <c r="BJ10374" s="136"/>
    </row>
    <row r="10375" spans="5:62" ht="14.25" customHeight="1" x14ac:dyDescent="0.25">
      <c r="E10375" s="113"/>
      <c r="H10375" s="133"/>
      <c r="T10375" s="133"/>
      <c r="X10375" s="131"/>
      <c r="Y10375" s="133"/>
      <c r="AJ10375" s="133"/>
      <c r="AO10375" s="135"/>
      <c r="AP10375" s="135"/>
      <c r="BJ10375" s="136"/>
    </row>
    <row r="10376" spans="5:62" ht="14.25" customHeight="1" x14ac:dyDescent="0.25">
      <c r="E10376" s="113"/>
      <c r="H10376" s="133"/>
      <c r="T10376" s="133"/>
      <c r="X10376" s="131"/>
      <c r="Y10376" s="133"/>
      <c r="AJ10376" s="133"/>
      <c r="AO10376" s="135"/>
      <c r="AP10376" s="135"/>
      <c r="BJ10376" s="136"/>
    </row>
    <row r="10377" spans="5:62" ht="14.25" customHeight="1" x14ac:dyDescent="0.25">
      <c r="E10377" s="113"/>
      <c r="H10377" s="133"/>
      <c r="T10377" s="133"/>
      <c r="X10377" s="131"/>
      <c r="Y10377" s="133"/>
      <c r="AJ10377" s="133"/>
      <c r="AO10377" s="135"/>
      <c r="AP10377" s="135"/>
      <c r="BJ10377" s="136"/>
    </row>
    <row r="10378" spans="5:62" ht="14.25" customHeight="1" x14ac:dyDescent="0.25">
      <c r="E10378" s="113"/>
      <c r="H10378" s="133"/>
      <c r="T10378" s="133"/>
      <c r="X10378" s="131"/>
      <c r="Y10378" s="133"/>
      <c r="AJ10378" s="133"/>
      <c r="AO10378" s="135"/>
      <c r="AP10378" s="135"/>
      <c r="BJ10378" s="136"/>
    </row>
    <row r="10379" spans="5:62" ht="14.25" customHeight="1" x14ac:dyDescent="0.25">
      <c r="E10379" s="113"/>
      <c r="H10379" s="133"/>
      <c r="T10379" s="133"/>
      <c r="X10379" s="131"/>
      <c r="Y10379" s="133"/>
      <c r="AJ10379" s="133"/>
      <c r="AO10379" s="135"/>
      <c r="AP10379" s="135"/>
      <c r="BJ10379" s="136"/>
    </row>
    <row r="10380" spans="5:62" ht="14.25" customHeight="1" x14ac:dyDescent="0.25">
      <c r="E10380" s="113"/>
      <c r="H10380" s="133"/>
      <c r="T10380" s="133"/>
      <c r="X10380" s="131"/>
      <c r="Y10380" s="133"/>
      <c r="AJ10380" s="133"/>
      <c r="AO10380" s="135"/>
      <c r="AP10380" s="135"/>
      <c r="BJ10380" s="136"/>
    </row>
    <row r="10381" spans="5:62" ht="14.25" customHeight="1" x14ac:dyDescent="0.25">
      <c r="E10381" s="113"/>
      <c r="H10381" s="133"/>
      <c r="T10381" s="133"/>
      <c r="X10381" s="131"/>
      <c r="Y10381" s="133"/>
      <c r="AJ10381" s="133"/>
      <c r="AO10381" s="135"/>
      <c r="AP10381" s="135"/>
      <c r="BJ10381" s="136"/>
    </row>
    <row r="10382" spans="5:62" ht="14.25" customHeight="1" x14ac:dyDescent="0.25">
      <c r="E10382" s="113"/>
      <c r="H10382" s="133"/>
      <c r="T10382" s="133"/>
      <c r="X10382" s="131"/>
      <c r="Y10382" s="133"/>
      <c r="AJ10382" s="133"/>
      <c r="AO10382" s="135"/>
      <c r="AP10382" s="135"/>
      <c r="BJ10382" s="136"/>
    </row>
    <row r="10383" spans="5:62" ht="14.25" customHeight="1" x14ac:dyDescent="0.25">
      <c r="E10383" s="113"/>
      <c r="H10383" s="133"/>
      <c r="T10383" s="133"/>
      <c r="X10383" s="131"/>
      <c r="Y10383" s="133"/>
      <c r="AJ10383" s="133"/>
      <c r="AO10383" s="135"/>
      <c r="AP10383" s="135"/>
      <c r="BJ10383" s="136"/>
    </row>
    <row r="10384" spans="5:62" ht="14.25" customHeight="1" x14ac:dyDescent="0.25">
      <c r="E10384" s="113"/>
      <c r="H10384" s="133"/>
      <c r="T10384" s="133"/>
      <c r="X10384" s="131"/>
      <c r="Y10384" s="133"/>
      <c r="AJ10384" s="133"/>
      <c r="AO10384" s="135"/>
      <c r="AP10384" s="135"/>
      <c r="BJ10384" s="136"/>
    </row>
    <row r="10385" spans="5:62" ht="14.25" customHeight="1" x14ac:dyDescent="0.25">
      <c r="E10385" s="113"/>
      <c r="H10385" s="133"/>
      <c r="T10385" s="133"/>
      <c r="X10385" s="131"/>
      <c r="Y10385" s="133"/>
      <c r="AJ10385" s="133"/>
      <c r="AO10385" s="135"/>
      <c r="AP10385" s="135"/>
      <c r="BJ10385" s="136"/>
    </row>
    <row r="10386" spans="5:62" ht="14.25" customHeight="1" x14ac:dyDescent="0.25">
      <c r="E10386" s="113"/>
      <c r="H10386" s="133"/>
      <c r="T10386" s="133"/>
      <c r="X10386" s="131"/>
      <c r="Y10386" s="133"/>
      <c r="AJ10386" s="133"/>
      <c r="AO10386" s="135"/>
      <c r="AP10386" s="135"/>
      <c r="BJ10386" s="136"/>
    </row>
    <row r="10387" spans="5:62" ht="14.25" customHeight="1" x14ac:dyDescent="0.25">
      <c r="E10387" s="113"/>
      <c r="H10387" s="133"/>
      <c r="T10387" s="133"/>
      <c r="X10387" s="131"/>
      <c r="Y10387" s="133"/>
      <c r="AJ10387" s="133"/>
      <c r="AO10387" s="135"/>
      <c r="AP10387" s="135"/>
      <c r="BJ10387" s="136"/>
    </row>
    <row r="10388" spans="5:62" ht="14.25" customHeight="1" x14ac:dyDescent="0.25">
      <c r="E10388" s="113"/>
      <c r="H10388" s="133"/>
      <c r="T10388" s="133"/>
      <c r="X10388" s="131"/>
      <c r="Y10388" s="133"/>
      <c r="AJ10388" s="133"/>
      <c r="AO10388" s="135"/>
      <c r="AP10388" s="135"/>
      <c r="BJ10388" s="136"/>
    </row>
    <row r="10389" spans="5:62" ht="14.25" customHeight="1" x14ac:dyDescent="0.25">
      <c r="E10389" s="113"/>
      <c r="H10389" s="133"/>
      <c r="T10389" s="133"/>
      <c r="X10389" s="131"/>
      <c r="Y10389" s="133"/>
      <c r="AJ10389" s="133"/>
      <c r="AO10389" s="135"/>
      <c r="AP10389" s="135"/>
      <c r="BJ10389" s="136"/>
    </row>
    <row r="10390" spans="5:62" ht="14.25" customHeight="1" x14ac:dyDescent="0.25">
      <c r="E10390" s="113"/>
      <c r="H10390" s="133"/>
      <c r="T10390" s="133"/>
      <c r="X10390" s="131"/>
      <c r="Y10390" s="133"/>
      <c r="AJ10390" s="133"/>
      <c r="AO10390" s="135"/>
      <c r="AP10390" s="135"/>
      <c r="BJ10390" s="136"/>
    </row>
    <row r="10391" spans="5:62" ht="14.25" customHeight="1" x14ac:dyDescent="0.25">
      <c r="E10391" s="113"/>
      <c r="H10391" s="133"/>
      <c r="T10391" s="133"/>
      <c r="X10391" s="131"/>
      <c r="Y10391" s="133"/>
      <c r="AJ10391" s="133"/>
      <c r="AO10391" s="135"/>
      <c r="AP10391" s="135"/>
      <c r="BJ10391" s="136"/>
    </row>
    <row r="10392" spans="5:62" ht="14.25" customHeight="1" x14ac:dyDescent="0.25">
      <c r="E10392" s="113"/>
      <c r="H10392" s="133"/>
      <c r="T10392" s="133"/>
      <c r="X10392" s="131"/>
      <c r="Y10392" s="133"/>
      <c r="AJ10392" s="133"/>
      <c r="AO10392" s="135"/>
      <c r="AP10392" s="135"/>
      <c r="BJ10392" s="136"/>
    </row>
    <row r="10393" spans="5:62" ht="14.25" customHeight="1" x14ac:dyDescent="0.25">
      <c r="E10393" s="113"/>
      <c r="H10393" s="133"/>
      <c r="T10393" s="133"/>
      <c r="X10393" s="131"/>
      <c r="Y10393" s="133"/>
      <c r="AJ10393" s="133"/>
      <c r="AO10393" s="135"/>
      <c r="AP10393" s="135"/>
      <c r="BJ10393" s="136"/>
    </row>
    <row r="10394" spans="5:62" ht="14.25" customHeight="1" x14ac:dyDescent="0.25">
      <c r="E10394" s="113"/>
      <c r="H10394" s="133"/>
      <c r="T10394" s="133"/>
      <c r="X10394" s="131"/>
      <c r="Y10394" s="133"/>
      <c r="AJ10394" s="133"/>
      <c r="AO10394" s="135"/>
      <c r="AP10394" s="135"/>
      <c r="BJ10394" s="136"/>
    </row>
    <row r="10395" spans="5:62" ht="14.25" customHeight="1" x14ac:dyDescent="0.25">
      <c r="E10395" s="113"/>
      <c r="H10395" s="133"/>
      <c r="T10395" s="133"/>
      <c r="X10395" s="131"/>
      <c r="Y10395" s="133"/>
      <c r="AJ10395" s="133"/>
      <c r="AO10395" s="135"/>
      <c r="AP10395" s="135"/>
      <c r="BJ10395" s="136"/>
    </row>
    <row r="10396" spans="5:62" ht="14.25" customHeight="1" x14ac:dyDescent="0.25">
      <c r="E10396" s="113"/>
      <c r="H10396" s="133"/>
      <c r="T10396" s="133"/>
      <c r="X10396" s="131"/>
      <c r="Y10396" s="133"/>
      <c r="AJ10396" s="133"/>
      <c r="AO10396" s="135"/>
      <c r="AP10396" s="135"/>
      <c r="BJ10396" s="136"/>
    </row>
    <row r="10397" spans="5:62" ht="14.25" customHeight="1" x14ac:dyDescent="0.25">
      <c r="E10397" s="113"/>
      <c r="H10397" s="133"/>
      <c r="T10397" s="133"/>
      <c r="X10397" s="131"/>
      <c r="Y10397" s="133"/>
      <c r="AJ10397" s="133"/>
      <c r="AO10397" s="135"/>
      <c r="AP10397" s="135"/>
      <c r="BJ10397" s="136"/>
    </row>
    <row r="10398" spans="5:62" ht="14.25" customHeight="1" x14ac:dyDescent="0.25">
      <c r="E10398" s="113"/>
      <c r="H10398" s="133"/>
      <c r="T10398" s="133"/>
      <c r="X10398" s="131"/>
      <c r="Y10398" s="133"/>
      <c r="AJ10398" s="133"/>
      <c r="AO10398" s="135"/>
      <c r="AP10398" s="135"/>
      <c r="BJ10398" s="136"/>
    </row>
    <row r="10399" spans="5:62" ht="14.25" customHeight="1" x14ac:dyDescent="0.25">
      <c r="E10399" s="113"/>
      <c r="H10399" s="133"/>
      <c r="T10399" s="133"/>
      <c r="X10399" s="131"/>
      <c r="Y10399" s="133"/>
      <c r="AJ10399" s="133"/>
      <c r="AO10399" s="135"/>
      <c r="AP10399" s="135"/>
      <c r="BJ10399" s="136"/>
    </row>
    <row r="10400" spans="5:62" ht="14.25" customHeight="1" x14ac:dyDescent="0.25">
      <c r="E10400" s="113"/>
      <c r="H10400" s="133"/>
      <c r="T10400" s="133"/>
      <c r="X10400" s="131"/>
      <c r="Y10400" s="133"/>
      <c r="AJ10400" s="133"/>
      <c r="AO10400" s="135"/>
      <c r="AP10400" s="135"/>
      <c r="BJ10400" s="136"/>
    </row>
    <row r="10401" spans="5:62" ht="14.25" customHeight="1" x14ac:dyDescent="0.25">
      <c r="E10401" s="113"/>
      <c r="H10401" s="133"/>
      <c r="T10401" s="133"/>
      <c r="X10401" s="131"/>
      <c r="Y10401" s="133"/>
      <c r="AJ10401" s="133"/>
      <c r="AO10401" s="135"/>
      <c r="AP10401" s="135"/>
      <c r="BJ10401" s="136"/>
    </row>
    <row r="10402" spans="5:62" ht="14.25" customHeight="1" x14ac:dyDescent="0.25">
      <c r="E10402" s="113"/>
      <c r="H10402" s="133"/>
      <c r="T10402" s="133"/>
      <c r="X10402" s="131"/>
      <c r="Y10402" s="133"/>
      <c r="AJ10402" s="133"/>
      <c r="AO10402" s="135"/>
      <c r="AP10402" s="135"/>
      <c r="BJ10402" s="136"/>
    </row>
    <row r="10403" spans="5:62" ht="14.25" customHeight="1" x14ac:dyDescent="0.25">
      <c r="E10403" s="113"/>
      <c r="H10403" s="133"/>
      <c r="T10403" s="133"/>
      <c r="X10403" s="131"/>
      <c r="Y10403" s="133"/>
      <c r="AJ10403" s="133"/>
      <c r="AO10403" s="135"/>
      <c r="AP10403" s="135"/>
      <c r="BJ10403" s="136"/>
    </row>
    <row r="10404" spans="5:62" ht="14.25" customHeight="1" x14ac:dyDescent="0.25">
      <c r="E10404" s="113"/>
      <c r="H10404" s="133"/>
      <c r="T10404" s="133"/>
      <c r="X10404" s="131"/>
      <c r="Y10404" s="133"/>
      <c r="AJ10404" s="133"/>
      <c r="AO10404" s="135"/>
      <c r="AP10404" s="135"/>
      <c r="BJ10404" s="136"/>
    </row>
    <row r="10405" spans="5:62" ht="14.25" customHeight="1" x14ac:dyDescent="0.25">
      <c r="E10405" s="113"/>
      <c r="H10405" s="133"/>
      <c r="T10405" s="133"/>
      <c r="X10405" s="131"/>
      <c r="Y10405" s="133"/>
      <c r="AJ10405" s="133"/>
      <c r="AO10405" s="135"/>
      <c r="AP10405" s="135"/>
      <c r="BJ10405" s="136"/>
    </row>
    <row r="10406" spans="5:62" ht="14.25" customHeight="1" x14ac:dyDescent="0.25">
      <c r="E10406" s="113"/>
      <c r="H10406" s="133"/>
      <c r="T10406" s="133"/>
      <c r="X10406" s="131"/>
      <c r="Y10406" s="133"/>
      <c r="AJ10406" s="133"/>
      <c r="AO10406" s="135"/>
      <c r="AP10406" s="135"/>
      <c r="BJ10406" s="136"/>
    </row>
    <row r="10407" spans="5:62" ht="14.25" customHeight="1" x14ac:dyDescent="0.25">
      <c r="E10407" s="113"/>
      <c r="H10407" s="133"/>
      <c r="T10407" s="133"/>
      <c r="X10407" s="131"/>
      <c r="Y10407" s="133"/>
      <c r="AJ10407" s="133"/>
      <c r="AO10407" s="135"/>
      <c r="AP10407" s="135"/>
      <c r="BJ10407" s="136"/>
    </row>
    <row r="10408" spans="5:62" ht="14.25" customHeight="1" x14ac:dyDescent="0.25">
      <c r="E10408" s="113"/>
      <c r="H10408" s="133"/>
      <c r="T10408" s="133"/>
      <c r="X10408" s="131"/>
      <c r="Y10408" s="133"/>
      <c r="AJ10408" s="133"/>
      <c r="AO10408" s="135"/>
      <c r="AP10408" s="135"/>
      <c r="BJ10408" s="136"/>
    </row>
    <row r="10409" spans="5:62" ht="14.25" customHeight="1" x14ac:dyDescent="0.25">
      <c r="E10409" s="113"/>
      <c r="H10409" s="133"/>
      <c r="T10409" s="133"/>
      <c r="X10409" s="131"/>
      <c r="Y10409" s="133"/>
      <c r="AJ10409" s="133"/>
      <c r="AO10409" s="135"/>
      <c r="AP10409" s="135"/>
      <c r="BJ10409" s="136"/>
    </row>
    <row r="10410" spans="5:62" ht="14.25" customHeight="1" x14ac:dyDescent="0.25">
      <c r="E10410" s="113"/>
      <c r="H10410" s="133"/>
      <c r="T10410" s="133"/>
      <c r="X10410" s="131"/>
      <c r="Y10410" s="133"/>
      <c r="AJ10410" s="133"/>
      <c r="AO10410" s="135"/>
      <c r="AP10410" s="135"/>
      <c r="BJ10410" s="136"/>
    </row>
    <row r="10411" spans="5:62" ht="14.25" customHeight="1" x14ac:dyDescent="0.25">
      <c r="E10411" s="113"/>
      <c r="H10411" s="133"/>
      <c r="T10411" s="133"/>
      <c r="X10411" s="131"/>
      <c r="Y10411" s="133"/>
      <c r="AJ10411" s="133"/>
      <c r="AO10411" s="135"/>
      <c r="AP10411" s="135"/>
      <c r="BJ10411" s="136"/>
    </row>
    <row r="10412" spans="5:62" ht="14.25" customHeight="1" x14ac:dyDescent="0.25">
      <c r="E10412" s="113"/>
      <c r="H10412" s="133"/>
      <c r="T10412" s="133"/>
      <c r="X10412" s="131"/>
      <c r="Y10412" s="133"/>
      <c r="AJ10412" s="133"/>
      <c r="AO10412" s="135"/>
      <c r="AP10412" s="135"/>
      <c r="BJ10412" s="136"/>
    </row>
    <row r="10413" spans="5:62" ht="14.25" customHeight="1" x14ac:dyDescent="0.25">
      <c r="E10413" s="113"/>
      <c r="H10413" s="133"/>
      <c r="T10413" s="133"/>
      <c r="X10413" s="131"/>
      <c r="Y10413" s="133"/>
      <c r="AJ10413" s="133"/>
      <c r="AO10413" s="135"/>
      <c r="AP10413" s="135"/>
      <c r="BJ10413" s="136"/>
    </row>
    <row r="10414" spans="5:62" ht="14.25" customHeight="1" x14ac:dyDescent="0.25">
      <c r="E10414" s="113"/>
      <c r="H10414" s="133"/>
      <c r="T10414" s="133"/>
      <c r="X10414" s="131"/>
      <c r="Y10414" s="133"/>
      <c r="AJ10414" s="133"/>
      <c r="AO10414" s="135"/>
      <c r="AP10414" s="135"/>
      <c r="BJ10414" s="136"/>
    </row>
    <row r="10415" spans="5:62" ht="14.25" customHeight="1" x14ac:dyDescent="0.25">
      <c r="E10415" s="113"/>
      <c r="H10415" s="133"/>
      <c r="T10415" s="133"/>
      <c r="X10415" s="131"/>
      <c r="Y10415" s="133"/>
      <c r="AJ10415" s="133"/>
      <c r="AO10415" s="135"/>
      <c r="AP10415" s="135"/>
      <c r="BJ10415" s="136"/>
    </row>
    <row r="10416" spans="5:62" ht="14.25" customHeight="1" x14ac:dyDescent="0.25">
      <c r="E10416" s="113"/>
      <c r="H10416" s="133"/>
      <c r="T10416" s="133"/>
      <c r="X10416" s="131"/>
      <c r="Y10416" s="133"/>
      <c r="AJ10416" s="133"/>
      <c r="AO10416" s="135"/>
      <c r="AP10416" s="135"/>
      <c r="BJ10416" s="136"/>
    </row>
    <row r="10417" spans="5:62" ht="14.25" customHeight="1" x14ac:dyDescent="0.25">
      <c r="E10417" s="113"/>
      <c r="H10417" s="133"/>
      <c r="T10417" s="133"/>
      <c r="X10417" s="131"/>
      <c r="Y10417" s="133"/>
      <c r="AJ10417" s="133"/>
      <c r="AO10417" s="135"/>
      <c r="AP10417" s="135"/>
      <c r="BJ10417" s="136"/>
    </row>
    <row r="10418" spans="5:62" ht="14.25" customHeight="1" x14ac:dyDescent="0.25">
      <c r="E10418" s="113"/>
      <c r="H10418" s="133"/>
      <c r="T10418" s="133"/>
      <c r="X10418" s="131"/>
      <c r="Y10418" s="133"/>
      <c r="AJ10418" s="133"/>
      <c r="AO10418" s="135"/>
      <c r="AP10418" s="135"/>
      <c r="BJ10418" s="136"/>
    </row>
    <row r="10419" spans="5:62" ht="14.25" customHeight="1" x14ac:dyDescent="0.25">
      <c r="E10419" s="113"/>
      <c r="H10419" s="133"/>
      <c r="T10419" s="133"/>
      <c r="X10419" s="131"/>
      <c r="Y10419" s="133"/>
      <c r="AJ10419" s="133"/>
      <c r="AO10419" s="135"/>
      <c r="AP10419" s="135"/>
      <c r="BJ10419" s="136"/>
    </row>
    <row r="10420" spans="5:62" ht="14.25" customHeight="1" x14ac:dyDescent="0.25">
      <c r="E10420" s="113"/>
      <c r="H10420" s="133"/>
      <c r="T10420" s="133"/>
      <c r="X10420" s="131"/>
      <c r="Y10420" s="133"/>
      <c r="AJ10420" s="133"/>
      <c r="AO10420" s="135"/>
      <c r="AP10420" s="135"/>
      <c r="BJ10420" s="136"/>
    </row>
    <row r="10421" spans="5:62" ht="14.25" customHeight="1" x14ac:dyDescent="0.25">
      <c r="E10421" s="113"/>
      <c r="H10421" s="133"/>
      <c r="T10421" s="133"/>
      <c r="X10421" s="131"/>
      <c r="Y10421" s="133"/>
      <c r="AJ10421" s="133"/>
      <c r="AO10421" s="135"/>
      <c r="AP10421" s="135"/>
      <c r="BJ10421" s="136"/>
    </row>
    <row r="10422" spans="5:62" ht="14.25" customHeight="1" x14ac:dyDescent="0.25">
      <c r="E10422" s="113"/>
      <c r="H10422" s="133"/>
      <c r="T10422" s="133"/>
      <c r="X10422" s="131"/>
      <c r="Y10422" s="133"/>
      <c r="AJ10422" s="133"/>
      <c r="AO10422" s="135"/>
      <c r="AP10422" s="135"/>
      <c r="BJ10422" s="136"/>
    </row>
    <row r="10423" spans="5:62" ht="14.25" customHeight="1" x14ac:dyDescent="0.25">
      <c r="E10423" s="113"/>
      <c r="H10423" s="133"/>
      <c r="T10423" s="133"/>
      <c r="X10423" s="131"/>
      <c r="Y10423" s="133"/>
      <c r="AJ10423" s="133"/>
      <c r="AO10423" s="135"/>
      <c r="AP10423" s="135"/>
      <c r="BJ10423" s="136"/>
    </row>
    <row r="10424" spans="5:62" ht="14.25" customHeight="1" x14ac:dyDescent="0.25">
      <c r="E10424" s="113"/>
      <c r="H10424" s="133"/>
      <c r="T10424" s="133"/>
      <c r="X10424" s="131"/>
      <c r="Y10424" s="133"/>
      <c r="AJ10424" s="133"/>
      <c r="AO10424" s="135"/>
      <c r="AP10424" s="135"/>
      <c r="BJ10424" s="136"/>
    </row>
    <row r="10425" spans="5:62" ht="14.25" customHeight="1" x14ac:dyDescent="0.25">
      <c r="E10425" s="113"/>
      <c r="H10425" s="133"/>
      <c r="T10425" s="133"/>
      <c r="X10425" s="131"/>
      <c r="Y10425" s="133"/>
      <c r="AJ10425" s="133"/>
      <c r="AO10425" s="135"/>
      <c r="AP10425" s="135"/>
      <c r="BJ10425" s="136"/>
    </row>
    <row r="10426" spans="5:62" ht="14.25" customHeight="1" x14ac:dyDescent="0.25">
      <c r="E10426" s="113"/>
      <c r="H10426" s="133"/>
      <c r="T10426" s="133"/>
      <c r="X10426" s="131"/>
      <c r="Y10426" s="133"/>
      <c r="AJ10426" s="133"/>
      <c r="AO10426" s="135"/>
      <c r="AP10426" s="135"/>
      <c r="BJ10426" s="136"/>
    </row>
    <row r="10427" spans="5:62" ht="14.25" customHeight="1" x14ac:dyDescent="0.25">
      <c r="E10427" s="113"/>
      <c r="H10427" s="133"/>
      <c r="T10427" s="133"/>
      <c r="X10427" s="131"/>
      <c r="Y10427" s="133"/>
      <c r="AJ10427" s="133"/>
      <c r="AO10427" s="135"/>
      <c r="AP10427" s="135"/>
      <c r="BJ10427" s="136"/>
    </row>
    <row r="10428" spans="5:62" ht="14.25" customHeight="1" x14ac:dyDescent="0.25">
      <c r="E10428" s="113"/>
      <c r="H10428" s="133"/>
      <c r="T10428" s="133"/>
      <c r="X10428" s="131"/>
      <c r="Y10428" s="133"/>
      <c r="AJ10428" s="133"/>
      <c r="AO10428" s="135"/>
      <c r="AP10428" s="135"/>
      <c r="BJ10428" s="136"/>
    </row>
    <row r="10429" spans="5:62" ht="14.25" customHeight="1" x14ac:dyDescent="0.25">
      <c r="E10429" s="113"/>
      <c r="H10429" s="133"/>
      <c r="T10429" s="133"/>
      <c r="X10429" s="131"/>
      <c r="Y10429" s="133"/>
      <c r="AJ10429" s="133"/>
      <c r="AO10429" s="135"/>
      <c r="AP10429" s="135"/>
      <c r="BJ10429" s="136"/>
    </row>
    <row r="10430" spans="5:62" ht="14.25" customHeight="1" x14ac:dyDescent="0.25">
      <c r="E10430" s="113"/>
      <c r="H10430" s="133"/>
      <c r="T10430" s="133"/>
      <c r="X10430" s="131"/>
      <c r="Y10430" s="133"/>
      <c r="AJ10430" s="133"/>
      <c r="AO10430" s="135"/>
      <c r="AP10430" s="135"/>
      <c r="BJ10430" s="136"/>
    </row>
    <row r="10431" spans="5:62" ht="14.25" customHeight="1" x14ac:dyDescent="0.25">
      <c r="E10431" s="113"/>
      <c r="H10431" s="133"/>
      <c r="T10431" s="133"/>
      <c r="X10431" s="131"/>
      <c r="Y10431" s="133"/>
      <c r="AJ10431" s="133"/>
      <c r="AO10431" s="135"/>
      <c r="AP10431" s="135"/>
      <c r="BJ10431" s="136"/>
    </row>
    <row r="10432" spans="5:62" ht="14.25" customHeight="1" x14ac:dyDescent="0.25">
      <c r="E10432" s="113"/>
      <c r="H10432" s="133"/>
      <c r="T10432" s="133"/>
      <c r="X10432" s="131"/>
      <c r="Y10432" s="133"/>
      <c r="AJ10432" s="133"/>
      <c r="AO10432" s="135"/>
      <c r="AP10432" s="135"/>
      <c r="BJ10432" s="136"/>
    </row>
    <row r="10433" spans="5:62" ht="14.25" customHeight="1" x14ac:dyDescent="0.25">
      <c r="E10433" s="113"/>
      <c r="H10433" s="133"/>
      <c r="T10433" s="133"/>
      <c r="X10433" s="131"/>
      <c r="Y10433" s="133"/>
      <c r="AJ10433" s="133"/>
      <c r="AO10433" s="135"/>
      <c r="AP10433" s="135"/>
      <c r="BJ10433" s="136"/>
    </row>
    <row r="10434" spans="5:62" ht="14.25" customHeight="1" x14ac:dyDescent="0.25">
      <c r="E10434" s="113"/>
      <c r="H10434" s="133"/>
      <c r="T10434" s="133"/>
      <c r="X10434" s="131"/>
      <c r="Y10434" s="133"/>
      <c r="AJ10434" s="133"/>
      <c r="AO10434" s="135"/>
      <c r="AP10434" s="135"/>
      <c r="BJ10434" s="136"/>
    </row>
    <row r="10435" spans="5:62" ht="14.25" customHeight="1" x14ac:dyDescent="0.25">
      <c r="E10435" s="113"/>
      <c r="H10435" s="133"/>
      <c r="T10435" s="133"/>
      <c r="X10435" s="131"/>
      <c r="Y10435" s="133"/>
      <c r="AJ10435" s="133"/>
      <c r="AO10435" s="135"/>
      <c r="AP10435" s="135"/>
      <c r="BJ10435" s="136"/>
    </row>
    <row r="10436" spans="5:62" ht="14.25" customHeight="1" x14ac:dyDescent="0.25">
      <c r="E10436" s="113"/>
      <c r="H10436" s="133"/>
      <c r="T10436" s="133"/>
      <c r="X10436" s="131"/>
      <c r="Y10436" s="133"/>
      <c r="AJ10436" s="133"/>
      <c r="AO10436" s="135"/>
      <c r="AP10436" s="135"/>
      <c r="BJ10436" s="136"/>
    </row>
    <row r="10437" spans="5:62" ht="14.25" customHeight="1" x14ac:dyDescent="0.25">
      <c r="E10437" s="113"/>
      <c r="H10437" s="133"/>
      <c r="T10437" s="133"/>
      <c r="X10437" s="131"/>
      <c r="Y10437" s="133"/>
      <c r="AJ10437" s="133"/>
      <c r="AO10437" s="135"/>
      <c r="AP10437" s="135"/>
      <c r="BJ10437" s="136"/>
    </row>
    <row r="10438" spans="5:62" ht="14.25" customHeight="1" x14ac:dyDescent="0.25">
      <c r="E10438" s="113"/>
      <c r="H10438" s="133"/>
      <c r="T10438" s="133"/>
      <c r="X10438" s="131"/>
      <c r="Y10438" s="133"/>
      <c r="AJ10438" s="133"/>
      <c r="AO10438" s="135"/>
      <c r="AP10438" s="135"/>
      <c r="BJ10438" s="136"/>
    </row>
    <row r="10439" spans="5:62" ht="14.25" customHeight="1" x14ac:dyDescent="0.25">
      <c r="E10439" s="113"/>
      <c r="H10439" s="133"/>
      <c r="T10439" s="133"/>
      <c r="X10439" s="131"/>
      <c r="Y10439" s="133"/>
      <c r="AJ10439" s="133"/>
      <c r="AO10439" s="135"/>
      <c r="AP10439" s="135"/>
      <c r="BJ10439" s="136"/>
    </row>
    <row r="10440" spans="5:62" ht="14.25" customHeight="1" x14ac:dyDescent="0.25">
      <c r="E10440" s="113"/>
      <c r="H10440" s="133"/>
      <c r="T10440" s="133"/>
      <c r="X10440" s="131"/>
      <c r="Y10440" s="133"/>
      <c r="AJ10440" s="133"/>
      <c r="AO10440" s="135"/>
      <c r="AP10440" s="135"/>
      <c r="BJ10440" s="136"/>
    </row>
    <row r="10441" spans="5:62" ht="14.25" customHeight="1" x14ac:dyDescent="0.25">
      <c r="E10441" s="113"/>
      <c r="H10441" s="133"/>
      <c r="T10441" s="133"/>
      <c r="X10441" s="131"/>
      <c r="Y10441" s="133"/>
      <c r="AJ10441" s="133"/>
      <c r="AO10441" s="135"/>
      <c r="AP10441" s="135"/>
      <c r="BJ10441" s="136"/>
    </row>
    <row r="10442" spans="5:62" ht="14.25" customHeight="1" x14ac:dyDescent="0.25">
      <c r="E10442" s="113"/>
      <c r="H10442" s="133"/>
      <c r="T10442" s="133"/>
      <c r="X10442" s="131"/>
      <c r="Y10442" s="133"/>
      <c r="AJ10442" s="133"/>
      <c r="AO10442" s="135"/>
      <c r="AP10442" s="135"/>
      <c r="BJ10442" s="136"/>
    </row>
    <row r="10443" spans="5:62" ht="14.25" customHeight="1" x14ac:dyDescent="0.25">
      <c r="E10443" s="113"/>
      <c r="H10443" s="133"/>
      <c r="T10443" s="133"/>
      <c r="X10443" s="131"/>
      <c r="Y10443" s="133"/>
      <c r="AJ10443" s="133"/>
      <c r="AO10443" s="135"/>
      <c r="AP10443" s="135"/>
      <c r="BJ10443" s="136"/>
    </row>
    <row r="10444" spans="5:62" ht="14.25" customHeight="1" x14ac:dyDescent="0.25">
      <c r="E10444" s="113"/>
      <c r="H10444" s="133"/>
      <c r="T10444" s="133"/>
      <c r="X10444" s="131"/>
      <c r="Y10444" s="133"/>
      <c r="AJ10444" s="133"/>
      <c r="AO10444" s="135"/>
      <c r="AP10444" s="135"/>
      <c r="BJ10444" s="136"/>
    </row>
    <row r="10445" spans="5:62" ht="14.25" customHeight="1" x14ac:dyDescent="0.25">
      <c r="E10445" s="113"/>
      <c r="H10445" s="133"/>
      <c r="T10445" s="133"/>
      <c r="X10445" s="131"/>
      <c r="Y10445" s="133"/>
      <c r="AJ10445" s="133"/>
      <c r="AO10445" s="135"/>
      <c r="AP10445" s="135"/>
      <c r="BJ10445" s="136"/>
    </row>
    <row r="10446" spans="5:62" ht="14.25" customHeight="1" x14ac:dyDescent="0.25">
      <c r="E10446" s="113"/>
      <c r="H10446" s="133"/>
      <c r="T10446" s="133"/>
      <c r="X10446" s="131"/>
      <c r="Y10446" s="133"/>
      <c r="AJ10446" s="133"/>
      <c r="AO10446" s="135"/>
      <c r="AP10446" s="135"/>
      <c r="BJ10446" s="136"/>
    </row>
    <row r="10447" spans="5:62" ht="14.25" customHeight="1" x14ac:dyDescent="0.25">
      <c r="E10447" s="113"/>
      <c r="H10447" s="133"/>
      <c r="T10447" s="133"/>
      <c r="X10447" s="131"/>
      <c r="Y10447" s="133"/>
      <c r="AJ10447" s="133"/>
      <c r="AO10447" s="135"/>
      <c r="AP10447" s="135"/>
      <c r="BJ10447" s="136"/>
    </row>
    <row r="10448" spans="5:62" ht="14.25" customHeight="1" x14ac:dyDescent="0.25">
      <c r="E10448" s="113"/>
      <c r="H10448" s="133"/>
      <c r="T10448" s="133"/>
      <c r="X10448" s="131"/>
      <c r="Y10448" s="133"/>
      <c r="AJ10448" s="133"/>
      <c r="AO10448" s="135"/>
      <c r="AP10448" s="135"/>
      <c r="BJ10448" s="136"/>
    </row>
    <row r="10449" spans="5:62" ht="14.25" customHeight="1" x14ac:dyDescent="0.25">
      <c r="E10449" s="113"/>
      <c r="H10449" s="133"/>
      <c r="T10449" s="133"/>
      <c r="X10449" s="131"/>
      <c r="Y10449" s="133"/>
      <c r="AJ10449" s="133"/>
      <c r="AO10449" s="135"/>
      <c r="AP10449" s="135"/>
      <c r="BJ10449" s="136"/>
    </row>
    <row r="10450" spans="5:62" ht="14.25" customHeight="1" x14ac:dyDescent="0.25">
      <c r="E10450" s="113"/>
      <c r="H10450" s="133"/>
      <c r="T10450" s="133"/>
      <c r="X10450" s="131"/>
      <c r="Y10450" s="133"/>
      <c r="AJ10450" s="133"/>
      <c r="AO10450" s="135"/>
      <c r="AP10450" s="135"/>
      <c r="BJ10450" s="136"/>
    </row>
    <row r="10451" spans="5:62" ht="14.25" customHeight="1" x14ac:dyDescent="0.25">
      <c r="E10451" s="113"/>
      <c r="H10451" s="133"/>
      <c r="T10451" s="133"/>
      <c r="X10451" s="131"/>
      <c r="Y10451" s="133"/>
      <c r="AJ10451" s="133"/>
      <c r="AO10451" s="135"/>
      <c r="AP10451" s="135"/>
      <c r="BJ10451" s="136"/>
    </row>
    <row r="10452" spans="5:62" ht="14.25" customHeight="1" x14ac:dyDescent="0.25">
      <c r="E10452" s="113"/>
      <c r="H10452" s="133"/>
      <c r="T10452" s="133"/>
      <c r="X10452" s="131"/>
      <c r="Y10452" s="133"/>
      <c r="AJ10452" s="133"/>
      <c r="AO10452" s="135"/>
      <c r="AP10452" s="135"/>
      <c r="BJ10452" s="136"/>
    </row>
    <row r="10453" spans="5:62" ht="14.25" customHeight="1" x14ac:dyDescent="0.25">
      <c r="E10453" s="113"/>
      <c r="H10453" s="133"/>
      <c r="T10453" s="133"/>
      <c r="X10453" s="131"/>
      <c r="Y10453" s="133"/>
      <c r="AJ10453" s="133"/>
      <c r="AO10453" s="135"/>
      <c r="AP10453" s="135"/>
      <c r="BJ10453" s="136"/>
    </row>
    <row r="10454" spans="5:62" ht="14.25" customHeight="1" x14ac:dyDescent="0.25">
      <c r="E10454" s="113"/>
      <c r="H10454" s="133"/>
      <c r="T10454" s="133"/>
      <c r="X10454" s="131"/>
      <c r="Y10454" s="133"/>
      <c r="AJ10454" s="133"/>
      <c r="AO10454" s="135"/>
      <c r="AP10454" s="135"/>
      <c r="BJ10454" s="136"/>
    </row>
    <row r="10455" spans="5:62" ht="14.25" customHeight="1" x14ac:dyDescent="0.25">
      <c r="E10455" s="113"/>
      <c r="H10455" s="133"/>
      <c r="T10455" s="133"/>
      <c r="X10455" s="131"/>
      <c r="Y10455" s="133"/>
      <c r="AJ10455" s="133"/>
      <c r="AO10455" s="135"/>
      <c r="AP10455" s="135"/>
      <c r="BJ10455" s="136"/>
    </row>
    <row r="10456" spans="5:62" ht="14.25" customHeight="1" x14ac:dyDescent="0.25">
      <c r="E10456" s="113"/>
      <c r="H10456" s="133"/>
      <c r="T10456" s="133"/>
      <c r="X10456" s="131"/>
      <c r="Y10456" s="133"/>
      <c r="AJ10456" s="133"/>
      <c r="AO10456" s="135"/>
      <c r="AP10456" s="135"/>
      <c r="BJ10456" s="136"/>
    </row>
    <row r="10457" spans="5:62" ht="14.25" customHeight="1" x14ac:dyDescent="0.25">
      <c r="E10457" s="113"/>
      <c r="H10457" s="133"/>
      <c r="T10457" s="133"/>
      <c r="X10457" s="131"/>
      <c r="Y10457" s="133"/>
      <c r="AJ10457" s="133"/>
      <c r="AO10457" s="135"/>
      <c r="AP10457" s="135"/>
      <c r="BJ10457" s="136"/>
    </row>
    <row r="10458" spans="5:62" ht="14.25" customHeight="1" x14ac:dyDescent="0.25">
      <c r="E10458" s="113"/>
      <c r="H10458" s="133"/>
      <c r="T10458" s="133"/>
      <c r="X10458" s="131"/>
      <c r="Y10458" s="133"/>
      <c r="AJ10458" s="133"/>
      <c r="AO10458" s="135"/>
      <c r="AP10458" s="135"/>
      <c r="BJ10458" s="136"/>
    </row>
    <row r="10459" spans="5:62" ht="14.25" customHeight="1" x14ac:dyDescent="0.25">
      <c r="E10459" s="113"/>
      <c r="H10459" s="133"/>
      <c r="T10459" s="133"/>
      <c r="X10459" s="131"/>
      <c r="Y10459" s="133"/>
      <c r="AJ10459" s="133"/>
      <c r="AO10459" s="135"/>
      <c r="AP10459" s="135"/>
      <c r="BJ10459" s="136"/>
    </row>
    <row r="10460" spans="5:62" ht="14.25" customHeight="1" x14ac:dyDescent="0.25">
      <c r="E10460" s="113"/>
      <c r="H10460" s="133"/>
      <c r="T10460" s="133"/>
      <c r="X10460" s="131"/>
      <c r="Y10460" s="133"/>
      <c r="AJ10460" s="133"/>
      <c r="AO10460" s="135"/>
      <c r="AP10460" s="135"/>
      <c r="BJ10460" s="136"/>
    </row>
    <row r="10461" spans="5:62" ht="14.25" customHeight="1" x14ac:dyDescent="0.25">
      <c r="E10461" s="113"/>
      <c r="H10461" s="133"/>
      <c r="T10461" s="133"/>
      <c r="X10461" s="131"/>
      <c r="Y10461" s="133"/>
      <c r="AJ10461" s="133"/>
      <c r="AO10461" s="135"/>
      <c r="AP10461" s="135"/>
      <c r="BJ10461" s="136"/>
    </row>
    <row r="10462" spans="5:62" ht="14.25" customHeight="1" x14ac:dyDescent="0.25">
      <c r="E10462" s="113"/>
      <c r="H10462" s="133"/>
      <c r="T10462" s="133"/>
      <c r="X10462" s="131"/>
      <c r="Y10462" s="133"/>
      <c r="AJ10462" s="133"/>
      <c r="AO10462" s="135"/>
      <c r="AP10462" s="135"/>
      <c r="BJ10462" s="136"/>
    </row>
    <row r="10463" spans="5:62" ht="14.25" customHeight="1" x14ac:dyDescent="0.25">
      <c r="E10463" s="113"/>
      <c r="H10463" s="133"/>
      <c r="T10463" s="133"/>
      <c r="X10463" s="131"/>
      <c r="Y10463" s="133"/>
      <c r="AJ10463" s="133"/>
      <c r="AO10463" s="135"/>
      <c r="AP10463" s="135"/>
      <c r="BJ10463" s="136"/>
    </row>
    <row r="10464" spans="5:62" ht="14.25" customHeight="1" x14ac:dyDescent="0.25">
      <c r="E10464" s="113"/>
      <c r="H10464" s="133"/>
      <c r="T10464" s="133"/>
      <c r="X10464" s="131"/>
      <c r="Y10464" s="133"/>
      <c r="AJ10464" s="133"/>
      <c r="AO10464" s="135"/>
      <c r="AP10464" s="135"/>
      <c r="BJ10464" s="136"/>
    </row>
    <row r="10465" spans="5:62" ht="14.25" customHeight="1" x14ac:dyDescent="0.25">
      <c r="E10465" s="113"/>
      <c r="H10465" s="133"/>
      <c r="T10465" s="133"/>
      <c r="X10465" s="131"/>
      <c r="Y10465" s="133"/>
      <c r="AJ10465" s="133"/>
      <c r="AO10465" s="135"/>
      <c r="AP10465" s="135"/>
      <c r="BJ10465" s="136"/>
    </row>
    <row r="10466" spans="5:62" ht="14.25" customHeight="1" x14ac:dyDescent="0.25">
      <c r="E10466" s="113"/>
      <c r="H10466" s="133"/>
      <c r="T10466" s="133"/>
      <c r="X10466" s="131"/>
      <c r="Y10466" s="133"/>
      <c r="AJ10466" s="133"/>
      <c r="AO10466" s="135"/>
      <c r="AP10466" s="135"/>
      <c r="BJ10466" s="136"/>
    </row>
    <row r="10467" spans="5:62" ht="14.25" customHeight="1" x14ac:dyDescent="0.25">
      <c r="E10467" s="113"/>
      <c r="H10467" s="133"/>
      <c r="T10467" s="133"/>
      <c r="X10467" s="131"/>
      <c r="Y10467" s="133"/>
      <c r="AJ10467" s="133"/>
      <c r="AO10467" s="135"/>
      <c r="AP10467" s="135"/>
      <c r="BJ10467" s="136"/>
    </row>
    <row r="10468" spans="5:62" ht="14.25" customHeight="1" x14ac:dyDescent="0.25">
      <c r="E10468" s="113"/>
      <c r="H10468" s="133"/>
      <c r="T10468" s="133"/>
      <c r="X10468" s="131"/>
      <c r="Y10468" s="133"/>
      <c r="AJ10468" s="133"/>
      <c r="AO10468" s="135"/>
      <c r="AP10468" s="135"/>
      <c r="BJ10468" s="136"/>
    </row>
    <row r="10469" spans="5:62" ht="14.25" customHeight="1" x14ac:dyDescent="0.25">
      <c r="E10469" s="113"/>
      <c r="H10469" s="133"/>
      <c r="T10469" s="133"/>
      <c r="X10469" s="131"/>
      <c r="Y10469" s="133"/>
      <c r="AJ10469" s="133"/>
      <c r="AO10469" s="135"/>
      <c r="AP10469" s="135"/>
      <c r="BJ10469" s="136"/>
    </row>
    <row r="10470" spans="5:62" ht="14.25" customHeight="1" x14ac:dyDescent="0.25">
      <c r="E10470" s="113"/>
      <c r="H10470" s="133"/>
      <c r="T10470" s="133"/>
      <c r="X10470" s="131"/>
      <c r="Y10470" s="133"/>
      <c r="AJ10470" s="133"/>
      <c r="AO10470" s="135"/>
      <c r="AP10470" s="135"/>
      <c r="BJ10470" s="136"/>
    </row>
    <row r="10471" spans="5:62" ht="14.25" customHeight="1" x14ac:dyDescent="0.25">
      <c r="E10471" s="113"/>
      <c r="H10471" s="133"/>
      <c r="T10471" s="133"/>
      <c r="X10471" s="131"/>
      <c r="Y10471" s="133"/>
      <c r="AJ10471" s="133"/>
      <c r="AO10471" s="135"/>
      <c r="AP10471" s="135"/>
      <c r="BJ10471" s="136"/>
    </row>
    <row r="10472" spans="5:62" ht="14.25" customHeight="1" x14ac:dyDescent="0.25">
      <c r="E10472" s="113"/>
      <c r="H10472" s="133"/>
      <c r="T10472" s="133"/>
      <c r="X10472" s="131"/>
      <c r="Y10472" s="133"/>
      <c r="AJ10472" s="133"/>
      <c r="AO10472" s="135"/>
      <c r="AP10472" s="135"/>
      <c r="BJ10472" s="136"/>
    </row>
    <row r="10473" spans="5:62" ht="14.25" customHeight="1" x14ac:dyDescent="0.25">
      <c r="E10473" s="113"/>
      <c r="H10473" s="133"/>
      <c r="T10473" s="133"/>
      <c r="X10473" s="131"/>
      <c r="Y10473" s="133"/>
      <c r="AJ10473" s="133"/>
      <c r="AO10473" s="135"/>
      <c r="AP10473" s="135"/>
      <c r="BJ10473" s="136"/>
    </row>
    <row r="10474" spans="5:62" ht="14.25" customHeight="1" x14ac:dyDescent="0.25">
      <c r="E10474" s="113"/>
      <c r="H10474" s="133"/>
      <c r="T10474" s="133"/>
      <c r="X10474" s="131"/>
      <c r="Y10474" s="133"/>
      <c r="AJ10474" s="133"/>
      <c r="AO10474" s="135"/>
      <c r="AP10474" s="135"/>
      <c r="BJ10474" s="136"/>
    </row>
    <row r="10475" spans="5:62" ht="14.25" customHeight="1" x14ac:dyDescent="0.25">
      <c r="E10475" s="113"/>
      <c r="H10475" s="133"/>
      <c r="T10475" s="133"/>
      <c r="X10475" s="131"/>
      <c r="Y10475" s="133"/>
      <c r="AJ10475" s="133"/>
      <c r="AO10475" s="135"/>
      <c r="AP10475" s="135"/>
      <c r="BJ10475" s="136"/>
    </row>
    <row r="10476" spans="5:62" ht="14.25" customHeight="1" x14ac:dyDescent="0.25">
      <c r="E10476" s="113"/>
      <c r="H10476" s="133"/>
      <c r="T10476" s="133"/>
      <c r="X10476" s="131"/>
      <c r="Y10476" s="133"/>
      <c r="AJ10476" s="133"/>
      <c r="AO10476" s="135"/>
      <c r="AP10476" s="135"/>
      <c r="BJ10476" s="136"/>
    </row>
    <row r="10477" spans="5:62" ht="14.25" customHeight="1" x14ac:dyDescent="0.25">
      <c r="E10477" s="113"/>
      <c r="H10477" s="133"/>
      <c r="T10477" s="133"/>
      <c r="X10477" s="131"/>
      <c r="Y10477" s="133"/>
      <c r="AJ10477" s="133"/>
      <c r="AO10477" s="135"/>
      <c r="AP10477" s="135"/>
      <c r="BJ10477" s="136"/>
    </row>
    <row r="10478" spans="5:62" ht="14.25" customHeight="1" x14ac:dyDescent="0.25">
      <c r="E10478" s="113"/>
      <c r="H10478" s="133"/>
      <c r="T10478" s="133"/>
      <c r="X10478" s="131"/>
      <c r="Y10478" s="133"/>
      <c r="AJ10478" s="133"/>
      <c r="AO10478" s="135"/>
      <c r="AP10478" s="135"/>
      <c r="BJ10478" s="136"/>
    </row>
    <row r="10479" spans="5:62" ht="14.25" customHeight="1" x14ac:dyDescent="0.25">
      <c r="E10479" s="113"/>
      <c r="H10479" s="133"/>
      <c r="T10479" s="133"/>
      <c r="X10479" s="131"/>
      <c r="Y10479" s="133"/>
      <c r="AJ10479" s="133"/>
      <c r="AO10479" s="135"/>
      <c r="AP10479" s="135"/>
      <c r="BJ10479" s="136"/>
    </row>
    <row r="10480" spans="5:62" ht="14.25" customHeight="1" x14ac:dyDescent="0.25">
      <c r="E10480" s="113"/>
      <c r="H10480" s="133"/>
      <c r="T10480" s="133"/>
      <c r="X10480" s="131"/>
      <c r="Y10480" s="133"/>
      <c r="AJ10480" s="133"/>
      <c r="AO10480" s="135"/>
      <c r="AP10480" s="135"/>
      <c r="BJ10480" s="136"/>
    </row>
    <row r="10481" spans="5:62" ht="14.25" customHeight="1" x14ac:dyDescent="0.25">
      <c r="E10481" s="113"/>
      <c r="H10481" s="133"/>
      <c r="T10481" s="133"/>
      <c r="X10481" s="131"/>
      <c r="Y10481" s="133"/>
      <c r="AJ10481" s="133"/>
      <c r="AO10481" s="135"/>
      <c r="AP10481" s="135"/>
      <c r="BJ10481" s="136"/>
    </row>
    <row r="10482" spans="5:62" ht="14.25" customHeight="1" x14ac:dyDescent="0.25">
      <c r="E10482" s="113"/>
      <c r="H10482" s="133"/>
      <c r="T10482" s="133"/>
      <c r="X10482" s="131"/>
      <c r="Y10482" s="133"/>
      <c r="AJ10482" s="133"/>
      <c r="AO10482" s="135"/>
      <c r="AP10482" s="135"/>
      <c r="BJ10482" s="136"/>
    </row>
    <row r="10483" spans="5:62" ht="14.25" customHeight="1" x14ac:dyDescent="0.25">
      <c r="E10483" s="113"/>
      <c r="H10483" s="133"/>
      <c r="T10483" s="133"/>
      <c r="X10483" s="131"/>
      <c r="Y10483" s="133"/>
      <c r="AJ10483" s="133"/>
      <c r="AO10483" s="135"/>
      <c r="AP10483" s="135"/>
      <c r="BJ10483" s="136"/>
    </row>
    <row r="10484" spans="5:62" ht="14.25" customHeight="1" x14ac:dyDescent="0.25">
      <c r="E10484" s="113"/>
      <c r="H10484" s="133"/>
      <c r="T10484" s="133"/>
      <c r="X10484" s="131"/>
      <c r="Y10484" s="133"/>
      <c r="AJ10484" s="133"/>
      <c r="AO10484" s="135"/>
      <c r="AP10484" s="135"/>
      <c r="BJ10484" s="136"/>
    </row>
    <row r="10485" spans="5:62" ht="14.25" customHeight="1" x14ac:dyDescent="0.25">
      <c r="E10485" s="113"/>
      <c r="H10485" s="133"/>
      <c r="T10485" s="133"/>
      <c r="X10485" s="131"/>
      <c r="Y10485" s="133"/>
      <c r="AJ10485" s="133"/>
      <c r="AO10485" s="135"/>
      <c r="AP10485" s="135"/>
      <c r="BJ10485" s="136"/>
    </row>
    <row r="10486" spans="5:62" ht="14.25" customHeight="1" x14ac:dyDescent="0.25">
      <c r="E10486" s="113"/>
      <c r="H10486" s="133"/>
      <c r="T10486" s="133"/>
      <c r="X10486" s="131"/>
      <c r="Y10486" s="133"/>
      <c r="AJ10486" s="133"/>
      <c r="AO10486" s="135"/>
      <c r="AP10486" s="135"/>
      <c r="BJ10486" s="136"/>
    </row>
    <row r="10487" spans="5:62" ht="14.25" customHeight="1" x14ac:dyDescent="0.25">
      <c r="E10487" s="113"/>
      <c r="H10487" s="133"/>
      <c r="T10487" s="133"/>
      <c r="X10487" s="131"/>
      <c r="Y10487" s="133"/>
      <c r="AJ10487" s="133"/>
      <c r="AO10487" s="135"/>
      <c r="AP10487" s="135"/>
      <c r="BJ10487" s="136"/>
    </row>
    <row r="10488" spans="5:62" ht="14.25" customHeight="1" x14ac:dyDescent="0.25">
      <c r="E10488" s="113"/>
      <c r="H10488" s="133"/>
      <c r="T10488" s="133"/>
      <c r="X10488" s="131"/>
      <c r="Y10488" s="133"/>
      <c r="AJ10488" s="133"/>
      <c r="AO10488" s="135"/>
      <c r="AP10488" s="135"/>
      <c r="BJ10488" s="136"/>
    </row>
    <row r="10489" spans="5:62" ht="14.25" customHeight="1" x14ac:dyDescent="0.25">
      <c r="E10489" s="113"/>
      <c r="H10489" s="133"/>
      <c r="T10489" s="133"/>
      <c r="X10489" s="131"/>
      <c r="Y10489" s="133"/>
      <c r="AJ10489" s="133"/>
      <c r="AO10489" s="135"/>
      <c r="AP10489" s="135"/>
      <c r="BJ10489" s="136"/>
    </row>
    <row r="10490" spans="5:62" ht="14.25" customHeight="1" x14ac:dyDescent="0.25">
      <c r="E10490" s="113"/>
      <c r="H10490" s="133"/>
      <c r="T10490" s="133"/>
      <c r="X10490" s="131"/>
      <c r="Y10490" s="133"/>
      <c r="AJ10490" s="133"/>
      <c r="AO10490" s="135"/>
      <c r="AP10490" s="135"/>
      <c r="BJ10490" s="136"/>
    </row>
    <row r="10491" spans="5:62" ht="14.25" customHeight="1" x14ac:dyDescent="0.25">
      <c r="E10491" s="113"/>
      <c r="H10491" s="133"/>
      <c r="T10491" s="133"/>
      <c r="X10491" s="131"/>
      <c r="Y10491" s="133"/>
      <c r="AJ10491" s="133"/>
      <c r="AO10491" s="135"/>
      <c r="AP10491" s="135"/>
      <c r="BJ10491" s="136"/>
    </row>
    <row r="10492" spans="5:62" ht="14.25" customHeight="1" x14ac:dyDescent="0.25">
      <c r="E10492" s="113"/>
      <c r="H10492" s="133"/>
      <c r="T10492" s="133"/>
      <c r="X10492" s="131"/>
      <c r="Y10492" s="133"/>
      <c r="AJ10492" s="133"/>
      <c r="AO10492" s="135"/>
      <c r="AP10492" s="135"/>
      <c r="BJ10492" s="136"/>
    </row>
    <row r="10493" spans="5:62" ht="14.25" customHeight="1" x14ac:dyDescent="0.25">
      <c r="E10493" s="113"/>
      <c r="H10493" s="133"/>
      <c r="T10493" s="133"/>
      <c r="X10493" s="131"/>
      <c r="Y10493" s="133"/>
      <c r="AJ10493" s="133"/>
      <c r="AO10493" s="135"/>
      <c r="AP10493" s="135"/>
      <c r="BJ10493" s="136"/>
    </row>
    <row r="10494" spans="5:62" ht="14.25" customHeight="1" x14ac:dyDescent="0.25">
      <c r="E10494" s="113"/>
      <c r="H10494" s="133"/>
      <c r="T10494" s="133"/>
      <c r="X10494" s="131"/>
      <c r="Y10494" s="133"/>
      <c r="AJ10494" s="133"/>
      <c r="AO10494" s="135"/>
      <c r="AP10494" s="135"/>
      <c r="BJ10494" s="136"/>
    </row>
    <row r="10495" spans="5:62" ht="14.25" customHeight="1" x14ac:dyDescent="0.25">
      <c r="E10495" s="113"/>
      <c r="H10495" s="133"/>
      <c r="T10495" s="133"/>
      <c r="X10495" s="131"/>
      <c r="Y10495" s="133"/>
      <c r="AJ10495" s="133"/>
      <c r="AO10495" s="135"/>
      <c r="AP10495" s="135"/>
      <c r="BJ10495" s="136"/>
    </row>
    <row r="10496" spans="5:62" ht="14.25" customHeight="1" x14ac:dyDescent="0.25">
      <c r="E10496" s="113"/>
      <c r="H10496" s="133"/>
      <c r="T10496" s="133"/>
      <c r="X10496" s="131"/>
      <c r="Y10496" s="133"/>
      <c r="AJ10496" s="133"/>
      <c r="AO10496" s="135"/>
      <c r="AP10496" s="135"/>
      <c r="BJ10496" s="136"/>
    </row>
    <row r="10497" spans="5:62" ht="14.25" customHeight="1" x14ac:dyDescent="0.25">
      <c r="E10497" s="113"/>
      <c r="H10497" s="133"/>
      <c r="T10497" s="133"/>
      <c r="X10497" s="131"/>
      <c r="Y10497" s="133"/>
      <c r="AJ10497" s="133"/>
      <c r="AO10497" s="135"/>
      <c r="AP10497" s="135"/>
      <c r="BJ10497" s="136"/>
    </row>
    <row r="10498" spans="5:62" ht="14.25" customHeight="1" x14ac:dyDescent="0.25">
      <c r="E10498" s="113"/>
      <c r="H10498" s="133"/>
      <c r="T10498" s="133"/>
      <c r="X10498" s="131"/>
      <c r="Y10498" s="133"/>
      <c r="AJ10498" s="133"/>
      <c r="AO10498" s="135"/>
      <c r="AP10498" s="135"/>
      <c r="BJ10498" s="136"/>
    </row>
    <row r="10499" spans="5:62" ht="14.25" customHeight="1" x14ac:dyDescent="0.25">
      <c r="E10499" s="113"/>
      <c r="H10499" s="133"/>
      <c r="T10499" s="133"/>
      <c r="X10499" s="131"/>
      <c r="Y10499" s="133"/>
      <c r="AJ10499" s="133"/>
      <c r="AO10499" s="135"/>
      <c r="AP10499" s="135"/>
      <c r="BJ10499" s="136"/>
    </row>
    <row r="10500" spans="5:62" ht="14.25" customHeight="1" x14ac:dyDescent="0.25">
      <c r="E10500" s="113"/>
      <c r="H10500" s="133"/>
      <c r="T10500" s="133"/>
      <c r="X10500" s="131"/>
      <c r="Y10500" s="133"/>
      <c r="AJ10500" s="133"/>
      <c r="AO10500" s="135"/>
      <c r="AP10500" s="135"/>
      <c r="BJ10500" s="136"/>
    </row>
    <row r="10501" spans="5:62" ht="14.25" customHeight="1" x14ac:dyDescent="0.25">
      <c r="E10501" s="113"/>
      <c r="H10501" s="133"/>
      <c r="T10501" s="133"/>
      <c r="X10501" s="131"/>
      <c r="Y10501" s="133"/>
      <c r="AJ10501" s="133"/>
      <c r="AO10501" s="135"/>
      <c r="AP10501" s="135"/>
      <c r="BJ10501" s="136"/>
    </row>
    <row r="10502" spans="5:62" ht="14.25" customHeight="1" x14ac:dyDescent="0.25">
      <c r="E10502" s="113"/>
      <c r="H10502" s="133"/>
      <c r="T10502" s="133"/>
      <c r="X10502" s="131"/>
      <c r="Y10502" s="133"/>
      <c r="AJ10502" s="133"/>
      <c r="AO10502" s="135"/>
      <c r="AP10502" s="135"/>
      <c r="BJ10502" s="136"/>
    </row>
    <row r="10503" spans="5:62" ht="14.25" customHeight="1" x14ac:dyDescent="0.25">
      <c r="E10503" s="113"/>
      <c r="H10503" s="133"/>
      <c r="T10503" s="133"/>
      <c r="X10503" s="131"/>
      <c r="Y10503" s="133"/>
      <c r="AJ10503" s="133"/>
      <c r="AO10503" s="135"/>
      <c r="AP10503" s="135"/>
      <c r="BJ10503" s="136"/>
    </row>
    <row r="10504" spans="5:62" ht="14.25" customHeight="1" x14ac:dyDescent="0.25">
      <c r="E10504" s="113"/>
      <c r="H10504" s="133"/>
      <c r="T10504" s="133"/>
      <c r="X10504" s="131"/>
      <c r="Y10504" s="133"/>
      <c r="AJ10504" s="133"/>
      <c r="AO10504" s="135"/>
      <c r="AP10504" s="135"/>
      <c r="BJ10504" s="136"/>
    </row>
    <row r="10505" spans="5:62" ht="14.25" customHeight="1" x14ac:dyDescent="0.25">
      <c r="E10505" s="113"/>
      <c r="H10505" s="133"/>
      <c r="T10505" s="133"/>
      <c r="X10505" s="131"/>
      <c r="Y10505" s="133"/>
      <c r="AJ10505" s="133"/>
      <c r="AO10505" s="135"/>
      <c r="AP10505" s="135"/>
      <c r="BJ10505" s="136"/>
    </row>
    <row r="10506" spans="5:62" ht="14.25" customHeight="1" x14ac:dyDescent="0.25">
      <c r="E10506" s="113"/>
      <c r="H10506" s="133"/>
      <c r="T10506" s="133"/>
      <c r="X10506" s="131"/>
      <c r="Y10506" s="133"/>
      <c r="AJ10506" s="133"/>
      <c r="AO10506" s="135"/>
      <c r="AP10506" s="135"/>
      <c r="BJ10506" s="136"/>
    </row>
    <row r="10507" spans="5:62" ht="14.25" customHeight="1" x14ac:dyDescent="0.25">
      <c r="E10507" s="113"/>
      <c r="H10507" s="133"/>
      <c r="T10507" s="133"/>
      <c r="X10507" s="131"/>
      <c r="Y10507" s="133"/>
      <c r="AJ10507" s="133"/>
      <c r="AO10507" s="135"/>
      <c r="AP10507" s="135"/>
      <c r="BJ10507" s="136"/>
    </row>
    <row r="10508" spans="5:62" ht="14.25" customHeight="1" x14ac:dyDescent="0.25">
      <c r="E10508" s="113"/>
      <c r="H10508" s="133"/>
      <c r="T10508" s="133"/>
      <c r="X10508" s="131"/>
      <c r="Y10508" s="133"/>
      <c r="AJ10508" s="133"/>
      <c r="AO10508" s="135"/>
      <c r="AP10508" s="135"/>
      <c r="BJ10508" s="136"/>
    </row>
    <row r="10509" spans="5:62" ht="14.25" customHeight="1" x14ac:dyDescent="0.25">
      <c r="E10509" s="113"/>
      <c r="H10509" s="133"/>
      <c r="T10509" s="133"/>
      <c r="X10509" s="131"/>
      <c r="Y10509" s="133"/>
      <c r="AJ10509" s="133"/>
      <c r="AO10509" s="135"/>
      <c r="AP10509" s="135"/>
      <c r="BJ10509" s="136"/>
    </row>
    <row r="10510" spans="5:62" ht="14.25" customHeight="1" x14ac:dyDescent="0.25">
      <c r="E10510" s="113"/>
      <c r="H10510" s="133"/>
      <c r="T10510" s="133"/>
      <c r="X10510" s="131"/>
      <c r="Y10510" s="133"/>
      <c r="AJ10510" s="133"/>
      <c r="AO10510" s="135"/>
      <c r="AP10510" s="135"/>
      <c r="BJ10510" s="136"/>
    </row>
    <row r="10511" spans="5:62" ht="14.25" customHeight="1" x14ac:dyDescent="0.25">
      <c r="E10511" s="113"/>
      <c r="H10511" s="133"/>
      <c r="T10511" s="133"/>
      <c r="X10511" s="131"/>
      <c r="Y10511" s="133"/>
      <c r="AJ10511" s="133"/>
      <c r="AO10511" s="135"/>
      <c r="AP10511" s="135"/>
      <c r="BJ10511" s="136"/>
    </row>
    <row r="10512" spans="5:62" ht="14.25" customHeight="1" x14ac:dyDescent="0.25">
      <c r="E10512" s="113"/>
      <c r="H10512" s="133"/>
      <c r="T10512" s="133"/>
      <c r="X10512" s="131"/>
      <c r="Y10512" s="133"/>
      <c r="AJ10512" s="133"/>
      <c r="AO10512" s="135"/>
      <c r="AP10512" s="135"/>
      <c r="BJ10512" s="136"/>
    </row>
    <row r="10513" spans="5:62" ht="14.25" customHeight="1" x14ac:dyDescent="0.25">
      <c r="E10513" s="113"/>
      <c r="H10513" s="133"/>
      <c r="T10513" s="133"/>
      <c r="X10513" s="131"/>
      <c r="Y10513" s="133"/>
      <c r="AJ10513" s="133"/>
      <c r="AO10513" s="135"/>
      <c r="AP10513" s="135"/>
      <c r="BJ10513" s="136"/>
    </row>
    <row r="10514" spans="5:62" ht="14.25" customHeight="1" x14ac:dyDescent="0.25">
      <c r="E10514" s="113"/>
      <c r="H10514" s="133"/>
      <c r="T10514" s="133"/>
      <c r="X10514" s="131"/>
      <c r="Y10514" s="133"/>
      <c r="AJ10514" s="133"/>
      <c r="AO10514" s="135"/>
      <c r="AP10514" s="135"/>
      <c r="BJ10514" s="136"/>
    </row>
    <row r="10515" spans="5:62" ht="14.25" customHeight="1" x14ac:dyDescent="0.25">
      <c r="E10515" s="113"/>
      <c r="H10515" s="133"/>
      <c r="T10515" s="133"/>
      <c r="X10515" s="131"/>
      <c r="Y10515" s="133"/>
      <c r="AJ10515" s="133"/>
      <c r="AO10515" s="135"/>
      <c r="AP10515" s="135"/>
      <c r="BJ10515" s="136"/>
    </row>
    <row r="10516" spans="5:62" ht="14.25" customHeight="1" x14ac:dyDescent="0.25">
      <c r="E10516" s="113"/>
      <c r="H10516" s="133"/>
      <c r="T10516" s="133"/>
      <c r="X10516" s="131"/>
      <c r="Y10516" s="133"/>
      <c r="AJ10516" s="133"/>
      <c r="AO10516" s="135"/>
      <c r="AP10516" s="135"/>
      <c r="BJ10516" s="136"/>
    </row>
    <row r="10517" spans="5:62" ht="14.25" customHeight="1" x14ac:dyDescent="0.25">
      <c r="E10517" s="113"/>
      <c r="H10517" s="133"/>
      <c r="T10517" s="133"/>
      <c r="X10517" s="131"/>
      <c r="Y10517" s="133"/>
      <c r="AJ10517" s="133"/>
      <c r="AO10517" s="135"/>
      <c r="AP10517" s="135"/>
      <c r="BJ10517" s="136"/>
    </row>
    <row r="10518" spans="5:62" ht="14.25" customHeight="1" x14ac:dyDescent="0.25">
      <c r="E10518" s="113"/>
      <c r="H10518" s="133"/>
      <c r="T10518" s="133"/>
      <c r="X10518" s="131"/>
      <c r="Y10518" s="133"/>
      <c r="AJ10518" s="133"/>
      <c r="AO10518" s="135"/>
      <c r="AP10518" s="135"/>
      <c r="BJ10518" s="136"/>
    </row>
    <row r="10519" spans="5:62" ht="14.25" customHeight="1" x14ac:dyDescent="0.25">
      <c r="E10519" s="113"/>
      <c r="H10519" s="133"/>
      <c r="T10519" s="133"/>
      <c r="X10519" s="131"/>
      <c r="Y10519" s="133"/>
      <c r="AJ10519" s="133"/>
      <c r="AO10519" s="135"/>
      <c r="AP10519" s="135"/>
      <c r="BJ10519" s="136"/>
    </row>
    <row r="10520" spans="5:62" ht="14.25" customHeight="1" x14ac:dyDescent="0.25">
      <c r="E10520" s="113"/>
      <c r="H10520" s="133"/>
      <c r="T10520" s="133"/>
      <c r="X10520" s="131"/>
      <c r="Y10520" s="133"/>
      <c r="AJ10520" s="133"/>
      <c r="AO10520" s="135"/>
      <c r="AP10520" s="135"/>
      <c r="BJ10520" s="136"/>
    </row>
    <row r="10521" spans="5:62" ht="14.25" customHeight="1" x14ac:dyDescent="0.25">
      <c r="E10521" s="113"/>
      <c r="H10521" s="133"/>
      <c r="T10521" s="133"/>
      <c r="X10521" s="131"/>
      <c r="Y10521" s="133"/>
      <c r="AJ10521" s="133"/>
      <c r="AO10521" s="135"/>
      <c r="AP10521" s="135"/>
      <c r="BJ10521" s="136"/>
    </row>
    <row r="10522" spans="5:62" ht="14.25" customHeight="1" x14ac:dyDescent="0.25">
      <c r="E10522" s="113"/>
      <c r="H10522" s="133"/>
      <c r="T10522" s="133"/>
      <c r="X10522" s="131"/>
      <c r="Y10522" s="133"/>
      <c r="AJ10522" s="133"/>
      <c r="AO10522" s="135"/>
      <c r="AP10522" s="135"/>
      <c r="BJ10522" s="136"/>
    </row>
    <row r="10523" spans="5:62" ht="14.25" customHeight="1" x14ac:dyDescent="0.25">
      <c r="E10523" s="113"/>
      <c r="H10523" s="133"/>
      <c r="T10523" s="133"/>
      <c r="X10523" s="131"/>
      <c r="Y10523" s="133"/>
      <c r="AJ10523" s="133"/>
      <c r="AO10523" s="135"/>
      <c r="AP10523" s="135"/>
      <c r="BJ10523" s="136"/>
    </row>
    <row r="10524" spans="5:62" ht="14.25" customHeight="1" x14ac:dyDescent="0.25">
      <c r="E10524" s="113"/>
      <c r="H10524" s="133"/>
      <c r="T10524" s="133"/>
      <c r="X10524" s="131"/>
      <c r="Y10524" s="133"/>
      <c r="AJ10524" s="133"/>
      <c r="AO10524" s="135"/>
      <c r="AP10524" s="135"/>
      <c r="BJ10524" s="136"/>
    </row>
    <row r="10525" spans="5:62" ht="14.25" customHeight="1" x14ac:dyDescent="0.25">
      <c r="E10525" s="113"/>
      <c r="H10525" s="133"/>
      <c r="T10525" s="133"/>
      <c r="X10525" s="131"/>
      <c r="Y10525" s="133"/>
      <c r="AJ10525" s="133"/>
      <c r="AO10525" s="135"/>
      <c r="AP10525" s="135"/>
      <c r="BJ10525" s="136"/>
    </row>
    <row r="10526" spans="5:62" ht="14.25" customHeight="1" x14ac:dyDescent="0.25">
      <c r="E10526" s="113"/>
      <c r="H10526" s="133"/>
      <c r="T10526" s="133"/>
      <c r="X10526" s="131"/>
      <c r="Y10526" s="133"/>
      <c r="AJ10526" s="133"/>
      <c r="AO10526" s="135"/>
      <c r="AP10526" s="135"/>
      <c r="BJ10526" s="136"/>
    </row>
    <row r="10527" spans="5:62" ht="14.25" customHeight="1" x14ac:dyDescent="0.25">
      <c r="E10527" s="113"/>
      <c r="H10527" s="133"/>
      <c r="T10527" s="133"/>
      <c r="X10527" s="131"/>
      <c r="Y10527" s="133"/>
      <c r="AJ10527" s="133"/>
      <c r="AO10527" s="135"/>
      <c r="AP10527" s="135"/>
      <c r="BJ10527" s="136"/>
    </row>
    <row r="10528" spans="5:62" ht="14.25" customHeight="1" x14ac:dyDescent="0.25">
      <c r="E10528" s="113"/>
      <c r="H10528" s="133"/>
      <c r="T10528" s="133"/>
      <c r="X10528" s="131"/>
      <c r="Y10528" s="133"/>
      <c r="AJ10528" s="133"/>
      <c r="AO10528" s="135"/>
      <c r="AP10528" s="135"/>
      <c r="BJ10528" s="136"/>
    </row>
    <row r="10529" spans="5:62" ht="14.25" customHeight="1" x14ac:dyDescent="0.25">
      <c r="E10529" s="113"/>
      <c r="H10529" s="133"/>
      <c r="T10529" s="133"/>
      <c r="X10529" s="131"/>
      <c r="Y10529" s="133"/>
      <c r="AJ10529" s="133"/>
      <c r="AO10529" s="135"/>
      <c r="AP10529" s="135"/>
      <c r="BJ10529" s="136"/>
    </row>
    <row r="10530" spans="5:62" ht="14.25" customHeight="1" x14ac:dyDescent="0.25">
      <c r="E10530" s="113"/>
      <c r="H10530" s="133"/>
      <c r="T10530" s="133"/>
      <c r="X10530" s="131"/>
      <c r="Y10530" s="133"/>
      <c r="AJ10530" s="133"/>
      <c r="AO10530" s="135"/>
      <c r="AP10530" s="135"/>
      <c r="BJ10530" s="136"/>
    </row>
    <row r="10531" spans="5:62" ht="14.25" customHeight="1" x14ac:dyDescent="0.25">
      <c r="E10531" s="113"/>
      <c r="H10531" s="133"/>
      <c r="T10531" s="133"/>
      <c r="X10531" s="131"/>
      <c r="Y10531" s="133"/>
      <c r="AJ10531" s="133"/>
      <c r="AO10531" s="135"/>
      <c r="AP10531" s="135"/>
      <c r="BJ10531" s="136"/>
    </row>
    <row r="10532" spans="5:62" ht="14.25" customHeight="1" x14ac:dyDescent="0.25">
      <c r="E10532" s="113"/>
      <c r="H10532" s="133"/>
      <c r="T10532" s="133"/>
      <c r="X10532" s="131"/>
      <c r="Y10532" s="133"/>
      <c r="AJ10532" s="133"/>
      <c r="AO10532" s="135"/>
      <c r="AP10532" s="135"/>
      <c r="BJ10532" s="136"/>
    </row>
    <row r="10533" spans="5:62" ht="14.25" customHeight="1" x14ac:dyDescent="0.25">
      <c r="E10533" s="113"/>
      <c r="H10533" s="133"/>
      <c r="T10533" s="133"/>
      <c r="X10533" s="131"/>
      <c r="Y10533" s="133"/>
      <c r="AJ10533" s="133"/>
      <c r="AO10533" s="135"/>
      <c r="AP10533" s="135"/>
      <c r="BJ10533" s="136"/>
    </row>
    <row r="10534" spans="5:62" ht="14.25" customHeight="1" x14ac:dyDescent="0.25">
      <c r="E10534" s="113"/>
      <c r="H10534" s="133"/>
      <c r="T10534" s="133"/>
      <c r="X10534" s="131"/>
      <c r="Y10534" s="133"/>
      <c r="AJ10534" s="133"/>
      <c r="AO10534" s="135"/>
      <c r="AP10534" s="135"/>
      <c r="BJ10534" s="136"/>
    </row>
    <row r="10535" spans="5:62" ht="14.25" customHeight="1" x14ac:dyDescent="0.25">
      <c r="E10535" s="113"/>
      <c r="H10535" s="133"/>
      <c r="T10535" s="133"/>
      <c r="X10535" s="131"/>
      <c r="Y10535" s="133"/>
      <c r="AJ10535" s="133"/>
      <c r="AO10535" s="135"/>
      <c r="AP10535" s="135"/>
      <c r="BJ10535" s="136"/>
    </row>
    <row r="10536" spans="5:62" ht="14.25" customHeight="1" x14ac:dyDescent="0.25">
      <c r="E10536" s="113"/>
      <c r="H10536" s="133"/>
      <c r="T10536" s="133"/>
      <c r="X10536" s="131"/>
      <c r="Y10536" s="133"/>
      <c r="AJ10536" s="133"/>
      <c r="AO10536" s="135"/>
      <c r="AP10536" s="135"/>
      <c r="BJ10536" s="136"/>
    </row>
    <row r="10537" spans="5:62" ht="14.25" customHeight="1" x14ac:dyDescent="0.25">
      <c r="E10537" s="113"/>
      <c r="H10537" s="133"/>
      <c r="T10537" s="133"/>
      <c r="X10537" s="131"/>
      <c r="Y10537" s="133"/>
      <c r="AJ10537" s="133"/>
      <c r="AO10537" s="135"/>
      <c r="AP10537" s="135"/>
      <c r="BJ10537" s="136"/>
    </row>
    <row r="10538" spans="5:62" ht="14.25" customHeight="1" x14ac:dyDescent="0.25">
      <c r="E10538" s="113"/>
      <c r="H10538" s="133"/>
      <c r="T10538" s="133"/>
      <c r="X10538" s="131"/>
      <c r="Y10538" s="133"/>
      <c r="AJ10538" s="133"/>
      <c r="AO10538" s="135"/>
      <c r="AP10538" s="135"/>
      <c r="BJ10538" s="136"/>
    </row>
    <row r="10539" spans="5:62" ht="14.25" customHeight="1" x14ac:dyDescent="0.25">
      <c r="E10539" s="113"/>
      <c r="H10539" s="133"/>
      <c r="T10539" s="133"/>
      <c r="X10539" s="131"/>
      <c r="Y10539" s="133"/>
      <c r="AJ10539" s="133"/>
      <c r="AO10539" s="135"/>
      <c r="AP10539" s="135"/>
      <c r="BJ10539" s="136"/>
    </row>
    <row r="10540" spans="5:62" ht="14.25" customHeight="1" x14ac:dyDescent="0.25">
      <c r="E10540" s="113"/>
      <c r="H10540" s="133"/>
      <c r="T10540" s="133"/>
      <c r="X10540" s="131"/>
      <c r="Y10540" s="133"/>
      <c r="AJ10540" s="133"/>
      <c r="AO10540" s="135"/>
      <c r="AP10540" s="135"/>
      <c r="BJ10540" s="136"/>
    </row>
    <row r="10541" spans="5:62" ht="14.25" customHeight="1" x14ac:dyDescent="0.25">
      <c r="E10541" s="113"/>
      <c r="H10541" s="133"/>
      <c r="T10541" s="133"/>
      <c r="X10541" s="131"/>
      <c r="Y10541" s="133"/>
      <c r="AJ10541" s="133"/>
      <c r="AO10541" s="135"/>
      <c r="AP10541" s="135"/>
      <c r="BJ10541" s="136"/>
    </row>
    <row r="10542" spans="5:62" ht="14.25" customHeight="1" x14ac:dyDescent="0.25">
      <c r="E10542" s="113"/>
      <c r="H10542" s="133"/>
      <c r="T10542" s="133"/>
      <c r="X10542" s="131"/>
      <c r="Y10542" s="133"/>
      <c r="AJ10542" s="133"/>
      <c r="AO10542" s="135"/>
      <c r="AP10542" s="135"/>
      <c r="BJ10542" s="136"/>
    </row>
    <row r="10543" spans="5:62" ht="14.25" customHeight="1" x14ac:dyDescent="0.25">
      <c r="E10543" s="113"/>
      <c r="H10543" s="133"/>
      <c r="T10543" s="133"/>
      <c r="X10543" s="131"/>
      <c r="Y10543" s="133"/>
      <c r="AJ10543" s="133"/>
      <c r="AO10543" s="135"/>
      <c r="AP10543" s="135"/>
      <c r="BJ10543" s="136"/>
    </row>
    <row r="10544" spans="5:62" ht="14.25" customHeight="1" x14ac:dyDescent="0.25">
      <c r="E10544" s="113"/>
      <c r="H10544" s="133"/>
      <c r="T10544" s="133"/>
      <c r="X10544" s="131"/>
      <c r="Y10544" s="133"/>
      <c r="AJ10544" s="133"/>
      <c r="AO10544" s="135"/>
      <c r="AP10544" s="135"/>
      <c r="BJ10544" s="136"/>
    </row>
    <row r="10545" spans="5:62" ht="14.25" customHeight="1" x14ac:dyDescent="0.25">
      <c r="E10545" s="113"/>
      <c r="H10545" s="133"/>
      <c r="T10545" s="133"/>
      <c r="X10545" s="131"/>
      <c r="Y10545" s="133"/>
      <c r="AJ10545" s="133"/>
      <c r="AO10545" s="135"/>
      <c r="AP10545" s="135"/>
      <c r="BJ10545" s="136"/>
    </row>
    <row r="10546" spans="5:62" ht="14.25" customHeight="1" x14ac:dyDescent="0.25">
      <c r="E10546" s="113"/>
      <c r="H10546" s="133"/>
      <c r="T10546" s="133"/>
      <c r="X10546" s="131"/>
      <c r="Y10546" s="133"/>
      <c r="AJ10546" s="133"/>
      <c r="AO10546" s="135"/>
      <c r="AP10546" s="135"/>
      <c r="BJ10546" s="136"/>
    </row>
    <row r="10547" spans="5:62" ht="14.25" customHeight="1" x14ac:dyDescent="0.25">
      <c r="E10547" s="113"/>
      <c r="H10547" s="133"/>
      <c r="T10547" s="133"/>
      <c r="X10547" s="131"/>
      <c r="Y10547" s="133"/>
      <c r="AJ10547" s="133"/>
      <c r="AO10547" s="135"/>
      <c r="AP10547" s="135"/>
      <c r="BJ10547" s="136"/>
    </row>
    <row r="10548" spans="5:62" ht="14.25" customHeight="1" x14ac:dyDescent="0.25">
      <c r="E10548" s="113"/>
      <c r="H10548" s="133"/>
      <c r="T10548" s="133"/>
      <c r="X10548" s="131"/>
      <c r="Y10548" s="133"/>
      <c r="AJ10548" s="133"/>
      <c r="AO10548" s="135"/>
      <c r="AP10548" s="135"/>
      <c r="BJ10548" s="136"/>
    </row>
    <row r="10549" spans="5:62" ht="14.25" customHeight="1" x14ac:dyDescent="0.25">
      <c r="E10549" s="113"/>
      <c r="H10549" s="133"/>
      <c r="T10549" s="133"/>
      <c r="X10549" s="131"/>
      <c r="Y10549" s="133"/>
      <c r="AJ10549" s="133"/>
      <c r="AO10549" s="135"/>
      <c r="AP10549" s="135"/>
      <c r="BJ10549" s="136"/>
    </row>
    <row r="10550" spans="5:62" ht="14.25" customHeight="1" x14ac:dyDescent="0.25">
      <c r="E10550" s="113"/>
      <c r="H10550" s="133"/>
      <c r="T10550" s="133"/>
      <c r="X10550" s="131"/>
      <c r="Y10550" s="133"/>
      <c r="AJ10550" s="133"/>
      <c r="AO10550" s="135"/>
      <c r="AP10550" s="135"/>
      <c r="BJ10550" s="136"/>
    </row>
    <row r="10551" spans="5:62" ht="14.25" customHeight="1" x14ac:dyDescent="0.25">
      <c r="E10551" s="113"/>
      <c r="H10551" s="133"/>
      <c r="T10551" s="133"/>
      <c r="X10551" s="131"/>
      <c r="Y10551" s="133"/>
      <c r="AJ10551" s="133"/>
      <c r="AO10551" s="135"/>
      <c r="AP10551" s="135"/>
      <c r="BJ10551" s="136"/>
    </row>
    <row r="10552" spans="5:62" ht="14.25" customHeight="1" x14ac:dyDescent="0.25">
      <c r="E10552" s="113"/>
      <c r="H10552" s="133"/>
      <c r="T10552" s="133"/>
      <c r="X10552" s="131"/>
      <c r="Y10552" s="133"/>
      <c r="AJ10552" s="133"/>
      <c r="AO10552" s="135"/>
      <c r="AP10552" s="135"/>
      <c r="BJ10552" s="136"/>
    </row>
    <row r="10553" spans="5:62" ht="14.25" customHeight="1" x14ac:dyDescent="0.25">
      <c r="E10553" s="113"/>
      <c r="H10553" s="133"/>
      <c r="T10553" s="133"/>
      <c r="X10553" s="131"/>
      <c r="Y10553" s="133"/>
      <c r="AJ10553" s="133"/>
      <c r="AO10553" s="135"/>
      <c r="AP10553" s="135"/>
      <c r="BJ10553" s="136"/>
    </row>
    <row r="10554" spans="5:62" ht="14.25" customHeight="1" x14ac:dyDescent="0.25">
      <c r="E10554" s="113"/>
      <c r="H10554" s="133"/>
      <c r="T10554" s="133"/>
      <c r="X10554" s="131"/>
      <c r="Y10554" s="133"/>
      <c r="AJ10554" s="133"/>
      <c r="AO10554" s="135"/>
      <c r="AP10554" s="135"/>
      <c r="BJ10554" s="136"/>
    </row>
    <row r="10555" spans="5:62" ht="14.25" customHeight="1" x14ac:dyDescent="0.25">
      <c r="E10555" s="113"/>
      <c r="H10555" s="133"/>
      <c r="T10555" s="133"/>
      <c r="X10555" s="131"/>
      <c r="Y10555" s="133"/>
      <c r="AJ10555" s="133"/>
      <c r="AO10555" s="135"/>
      <c r="AP10555" s="135"/>
      <c r="BJ10555" s="136"/>
    </row>
    <row r="10556" spans="5:62" ht="14.25" customHeight="1" x14ac:dyDescent="0.25">
      <c r="E10556" s="113"/>
      <c r="H10556" s="133"/>
      <c r="T10556" s="133"/>
      <c r="X10556" s="131"/>
      <c r="Y10556" s="133"/>
      <c r="AJ10556" s="133"/>
      <c r="AO10556" s="135"/>
      <c r="AP10556" s="135"/>
      <c r="BJ10556" s="136"/>
    </row>
    <row r="10557" spans="5:62" ht="14.25" customHeight="1" x14ac:dyDescent="0.25">
      <c r="E10557" s="113"/>
      <c r="H10557" s="133"/>
      <c r="T10557" s="133"/>
      <c r="X10557" s="131"/>
      <c r="Y10557" s="133"/>
      <c r="AJ10557" s="133"/>
      <c r="AO10557" s="135"/>
      <c r="AP10557" s="135"/>
      <c r="BJ10557" s="136"/>
    </row>
    <row r="10558" spans="5:62" ht="14.25" customHeight="1" x14ac:dyDescent="0.25">
      <c r="E10558" s="113"/>
      <c r="H10558" s="133"/>
      <c r="T10558" s="133"/>
      <c r="X10558" s="131"/>
      <c r="Y10558" s="133"/>
      <c r="AJ10558" s="133"/>
      <c r="AO10558" s="135"/>
      <c r="AP10558" s="135"/>
      <c r="BJ10558" s="136"/>
    </row>
    <row r="10559" spans="5:62" ht="14.25" customHeight="1" x14ac:dyDescent="0.25">
      <c r="E10559" s="113"/>
      <c r="H10559" s="133"/>
      <c r="T10559" s="133"/>
      <c r="X10559" s="131"/>
      <c r="Y10559" s="133"/>
      <c r="AJ10559" s="133"/>
      <c r="AO10559" s="135"/>
      <c r="AP10559" s="135"/>
      <c r="BJ10559" s="136"/>
    </row>
    <row r="10560" spans="5:62" ht="14.25" customHeight="1" x14ac:dyDescent="0.25">
      <c r="E10560" s="113"/>
      <c r="H10560" s="133"/>
      <c r="T10560" s="133"/>
      <c r="X10560" s="131"/>
      <c r="Y10560" s="133"/>
      <c r="AJ10560" s="133"/>
      <c r="AO10560" s="135"/>
      <c r="AP10560" s="135"/>
      <c r="BJ10560" s="136"/>
    </row>
    <row r="10561" spans="5:62" ht="14.25" customHeight="1" x14ac:dyDescent="0.25">
      <c r="E10561" s="113"/>
      <c r="H10561" s="133"/>
      <c r="T10561" s="133"/>
      <c r="X10561" s="131"/>
      <c r="Y10561" s="133"/>
      <c r="AJ10561" s="133"/>
      <c r="AO10561" s="135"/>
      <c r="AP10561" s="135"/>
      <c r="BJ10561" s="136"/>
    </row>
    <row r="10562" spans="5:62" ht="14.25" customHeight="1" x14ac:dyDescent="0.25">
      <c r="E10562" s="113"/>
      <c r="H10562" s="133"/>
      <c r="T10562" s="133"/>
      <c r="X10562" s="131"/>
      <c r="Y10562" s="133"/>
      <c r="AJ10562" s="133"/>
      <c r="AO10562" s="135"/>
      <c r="AP10562" s="135"/>
      <c r="BJ10562" s="136"/>
    </row>
    <row r="10563" spans="5:62" ht="14.25" customHeight="1" x14ac:dyDescent="0.25">
      <c r="E10563" s="113"/>
      <c r="H10563" s="133"/>
      <c r="T10563" s="133"/>
      <c r="X10563" s="131"/>
      <c r="Y10563" s="133"/>
      <c r="AJ10563" s="133"/>
      <c r="AO10563" s="135"/>
      <c r="AP10563" s="135"/>
      <c r="BJ10563" s="136"/>
    </row>
    <row r="10564" spans="5:62" ht="14.25" customHeight="1" x14ac:dyDescent="0.25">
      <c r="E10564" s="113"/>
      <c r="H10564" s="133"/>
      <c r="T10564" s="133"/>
      <c r="X10564" s="131"/>
      <c r="Y10564" s="133"/>
      <c r="AJ10564" s="133"/>
      <c r="AO10564" s="135"/>
      <c r="AP10564" s="135"/>
      <c r="BJ10564" s="136"/>
    </row>
    <row r="10565" spans="5:62" ht="14.25" customHeight="1" x14ac:dyDescent="0.25">
      <c r="E10565" s="113"/>
      <c r="H10565" s="133"/>
      <c r="T10565" s="133"/>
      <c r="X10565" s="131"/>
      <c r="Y10565" s="133"/>
      <c r="AJ10565" s="133"/>
      <c r="AO10565" s="135"/>
      <c r="AP10565" s="135"/>
      <c r="BJ10565" s="136"/>
    </row>
    <row r="10566" spans="5:62" ht="14.25" customHeight="1" x14ac:dyDescent="0.25">
      <c r="E10566" s="113"/>
      <c r="H10566" s="133"/>
      <c r="T10566" s="133"/>
      <c r="X10566" s="131"/>
      <c r="Y10566" s="133"/>
      <c r="AJ10566" s="133"/>
      <c r="AO10566" s="135"/>
      <c r="AP10566" s="135"/>
      <c r="BJ10566" s="136"/>
    </row>
    <row r="10567" spans="5:62" ht="14.25" customHeight="1" x14ac:dyDescent="0.25">
      <c r="E10567" s="113"/>
      <c r="H10567" s="133"/>
      <c r="T10567" s="133"/>
      <c r="X10567" s="131"/>
      <c r="Y10567" s="133"/>
      <c r="AJ10567" s="133"/>
      <c r="AO10567" s="135"/>
      <c r="AP10567" s="135"/>
      <c r="BJ10567" s="136"/>
    </row>
    <row r="10568" spans="5:62" ht="14.25" customHeight="1" x14ac:dyDescent="0.25">
      <c r="E10568" s="113"/>
      <c r="H10568" s="133"/>
      <c r="T10568" s="133"/>
      <c r="X10568" s="131"/>
      <c r="Y10568" s="133"/>
      <c r="AJ10568" s="133"/>
      <c r="AO10568" s="135"/>
      <c r="AP10568" s="135"/>
      <c r="BJ10568" s="136"/>
    </row>
    <row r="10569" spans="5:62" ht="14.25" customHeight="1" x14ac:dyDescent="0.25">
      <c r="E10569" s="113"/>
      <c r="H10569" s="133"/>
      <c r="T10569" s="133"/>
      <c r="X10569" s="131"/>
      <c r="Y10569" s="133"/>
      <c r="AJ10569" s="133"/>
      <c r="AO10569" s="135"/>
      <c r="AP10569" s="135"/>
      <c r="BJ10569" s="136"/>
    </row>
    <row r="10570" spans="5:62" ht="14.25" customHeight="1" x14ac:dyDescent="0.25">
      <c r="E10570" s="113"/>
      <c r="H10570" s="133"/>
      <c r="T10570" s="133"/>
      <c r="X10570" s="131"/>
      <c r="Y10570" s="133"/>
      <c r="AJ10570" s="133"/>
      <c r="AO10570" s="135"/>
      <c r="AP10570" s="135"/>
      <c r="BJ10570" s="136"/>
    </row>
    <row r="10571" spans="5:62" ht="14.25" customHeight="1" x14ac:dyDescent="0.25">
      <c r="E10571" s="113"/>
      <c r="H10571" s="133"/>
      <c r="T10571" s="133"/>
      <c r="X10571" s="131"/>
      <c r="Y10571" s="133"/>
      <c r="AJ10571" s="133"/>
      <c r="AO10571" s="135"/>
      <c r="AP10571" s="135"/>
      <c r="BJ10571" s="136"/>
    </row>
    <row r="10572" spans="5:62" ht="14.25" customHeight="1" x14ac:dyDescent="0.25">
      <c r="E10572" s="113"/>
      <c r="H10572" s="133"/>
      <c r="T10572" s="133"/>
      <c r="X10572" s="131"/>
      <c r="Y10572" s="133"/>
      <c r="AJ10572" s="133"/>
      <c r="AO10572" s="135"/>
      <c r="AP10572" s="135"/>
      <c r="BJ10572" s="136"/>
    </row>
    <row r="10573" spans="5:62" ht="14.25" customHeight="1" x14ac:dyDescent="0.25">
      <c r="E10573" s="113"/>
      <c r="H10573" s="133"/>
      <c r="T10573" s="133"/>
      <c r="X10573" s="131"/>
      <c r="Y10573" s="133"/>
      <c r="AJ10573" s="133"/>
      <c r="AO10573" s="135"/>
      <c r="AP10573" s="135"/>
      <c r="BJ10573" s="136"/>
    </row>
    <row r="10574" spans="5:62" ht="14.25" customHeight="1" x14ac:dyDescent="0.25">
      <c r="E10574" s="113"/>
      <c r="H10574" s="133"/>
      <c r="T10574" s="133"/>
      <c r="X10574" s="131"/>
      <c r="Y10574" s="133"/>
      <c r="AJ10574" s="133"/>
      <c r="AO10574" s="135"/>
      <c r="AP10574" s="135"/>
      <c r="BJ10574" s="136"/>
    </row>
    <row r="10575" spans="5:62" ht="14.25" customHeight="1" x14ac:dyDescent="0.25">
      <c r="E10575" s="113"/>
      <c r="H10575" s="133"/>
      <c r="T10575" s="133"/>
      <c r="X10575" s="131"/>
      <c r="Y10575" s="133"/>
      <c r="AJ10575" s="133"/>
      <c r="AO10575" s="135"/>
      <c r="AP10575" s="135"/>
      <c r="BJ10575" s="136"/>
    </row>
    <row r="10576" spans="5:62" ht="14.25" customHeight="1" x14ac:dyDescent="0.25">
      <c r="E10576" s="113"/>
      <c r="H10576" s="133"/>
      <c r="T10576" s="133"/>
      <c r="X10576" s="131"/>
      <c r="Y10576" s="133"/>
      <c r="AJ10576" s="133"/>
      <c r="AO10576" s="135"/>
      <c r="AP10576" s="135"/>
      <c r="BJ10576" s="136"/>
    </row>
    <row r="10577" spans="5:62" ht="14.25" customHeight="1" x14ac:dyDescent="0.25">
      <c r="E10577" s="113"/>
      <c r="H10577" s="133"/>
      <c r="T10577" s="133"/>
      <c r="X10577" s="131"/>
      <c r="Y10577" s="133"/>
      <c r="AJ10577" s="133"/>
      <c r="AO10577" s="135"/>
      <c r="AP10577" s="135"/>
      <c r="BJ10577" s="136"/>
    </row>
    <row r="10578" spans="5:62" ht="14.25" customHeight="1" x14ac:dyDescent="0.25">
      <c r="E10578" s="113"/>
      <c r="H10578" s="133"/>
      <c r="T10578" s="133"/>
      <c r="X10578" s="131"/>
      <c r="Y10578" s="133"/>
      <c r="AJ10578" s="133"/>
      <c r="AO10578" s="135"/>
      <c r="AP10578" s="135"/>
      <c r="BJ10578" s="136"/>
    </row>
    <row r="10579" spans="5:62" ht="14.25" customHeight="1" x14ac:dyDescent="0.25">
      <c r="E10579" s="113"/>
      <c r="H10579" s="133"/>
      <c r="T10579" s="133"/>
      <c r="X10579" s="131"/>
      <c r="Y10579" s="133"/>
      <c r="AJ10579" s="133"/>
      <c r="AO10579" s="135"/>
      <c r="AP10579" s="135"/>
      <c r="BJ10579" s="136"/>
    </row>
    <row r="10580" spans="5:62" ht="14.25" customHeight="1" x14ac:dyDescent="0.25">
      <c r="E10580" s="113"/>
      <c r="H10580" s="133"/>
      <c r="T10580" s="133"/>
      <c r="X10580" s="131"/>
      <c r="Y10580" s="133"/>
      <c r="AJ10580" s="133"/>
      <c r="AO10580" s="135"/>
      <c r="AP10580" s="135"/>
      <c r="BJ10580" s="136"/>
    </row>
    <row r="10581" spans="5:62" ht="14.25" customHeight="1" x14ac:dyDescent="0.25">
      <c r="E10581" s="113"/>
      <c r="H10581" s="133"/>
      <c r="T10581" s="133"/>
      <c r="X10581" s="131"/>
      <c r="Y10581" s="133"/>
      <c r="AJ10581" s="133"/>
      <c r="AO10581" s="135"/>
      <c r="AP10581" s="135"/>
      <c r="BJ10581" s="136"/>
    </row>
    <row r="10582" spans="5:62" ht="14.25" customHeight="1" x14ac:dyDescent="0.25">
      <c r="E10582" s="113"/>
      <c r="H10582" s="133"/>
      <c r="T10582" s="133"/>
      <c r="X10582" s="131"/>
      <c r="Y10582" s="133"/>
      <c r="AJ10582" s="133"/>
      <c r="AO10582" s="135"/>
      <c r="AP10582" s="135"/>
      <c r="BJ10582" s="136"/>
    </row>
    <row r="10583" spans="5:62" ht="14.25" customHeight="1" x14ac:dyDescent="0.25">
      <c r="E10583" s="113"/>
      <c r="H10583" s="133"/>
      <c r="T10583" s="133"/>
      <c r="X10583" s="131"/>
      <c r="Y10583" s="133"/>
      <c r="AJ10583" s="133"/>
      <c r="AO10583" s="135"/>
      <c r="AP10583" s="135"/>
      <c r="BJ10583" s="136"/>
    </row>
    <row r="10584" spans="5:62" ht="14.25" customHeight="1" x14ac:dyDescent="0.25">
      <c r="E10584" s="113"/>
      <c r="H10584" s="133"/>
      <c r="T10584" s="133"/>
      <c r="X10584" s="131"/>
      <c r="Y10584" s="133"/>
      <c r="AJ10584" s="133"/>
      <c r="AO10584" s="135"/>
      <c r="AP10584" s="135"/>
      <c r="BJ10584" s="136"/>
    </row>
    <row r="10585" spans="5:62" ht="14.25" customHeight="1" x14ac:dyDescent="0.25">
      <c r="E10585" s="113"/>
      <c r="H10585" s="133"/>
      <c r="T10585" s="133"/>
      <c r="X10585" s="131"/>
      <c r="Y10585" s="133"/>
      <c r="AJ10585" s="133"/>
      <c r="AO10585" s="135"/>
      <c r="AP10585" s="135"/>
      <c r="BJ10585" s="136"/>
    </row>
    <row r="10586" spans="5:62" ht="14.25" customHeight="1" x14ac:dyDescent="0.25">
      <c r="E10586" s="113"/>
      <c r="H10586" s="133"/>
      <c r="T10586" s="133"/>
      <c r="X10586" s="131"/>
      <c r="Y10586" s="133"/>
      <c r="AJ10586" s="133"/>
      <c r="AO10586" s="135"/>
      <c r="AP10586" s="135"/>
      <c r="BJ10586" s="136"/>
    </row>
    <row r="10587" spans="5:62" ht="14.25" customHeight="1" x14ac:dyDescent="0.25">
      <c r="E10587" s="113"/>
      <c r="H10587" s="133"/>
      <c r="T10587" s="133"/>
      <c r="X10587" s="131"/>
      <c r="Y10587" s="133"/>
      <c r="AJ10587" s="133"/>
      <c r="AO10587" s="135"/>
      <c r="AP10587" s="135"/>
      <c r="BJ10587" s="136"/>
    </row>
    <row r="10588" spans="5:62" ht="14.25" customHeight="1" x14ac:dyDescent="0.25">
      <c r="E10588" s="113"/>
      <c r="H10588" s="133"/>
      <c r="T10588" s="133"/>
      <c r="X10588" s="131"/>
      <c r="Y10588" s="133"/>
      <c r="AJ10588" s="133"/>
      <c r="AO10588" s="135"/>
      <c r="AP10588" s="135"/>
      <c r="BJ10588" s="136"/>
    </row>
    <row r="10589" spans="5:62" ht="14.25" customHeight="1" x14ac:dyDescent="0.25">
      <c r="E10589" s="113"/>
      <c r="H10589" s="133"/>
      <c r="T10589" s="133"/>
      <c r="X10589" s="131"/>
      <c r="Y10589" s="133"/>
      <c r="AJ10589" s="133"/>
      <c r="AO10589" s="135"/>
      <c r="AP10589" s="135"/>
      <c r="BJ10589" s="136"/>
    </row>
    <row r="10590" spans="5:62" ht="14.25" customHeight="1" x14ac:dyDescent="0.25">
      <c r="E10590" s="113"/>
      <c r="H10590" s="133"/>
      <c r="T10590" s="133"/>
      <c r="X10590" s="131"/>
      <c r="Y10590" s="133"/>
      <c r="AJ10590" s="133"/>
      <c r="AO10590" s="135"/>
      <c r="AP10590" s="135"/>
      <c r="BJ10590" s="136"/>
    </row>
    <row r="10591" spans="5:62" ht="14.25" customHeight="1" x14ac:dyDescent="0.25">
      <c r="E10591" s="113"/>
      <c r="H10591" s="133"/>
      <c r="T10591" s="133"/>
      <c r="X10591" s="131"/>
      <c r="Y10591" s="133"/>
      <c r="AJ10591" s="133"/>
      <c r="AO10591" s="135"/>
      <c r="AP10591" s="135"/>
      <c r="BJ10591" s="136"/>
    </row>
    <row r="10592" spans="5:62" ht="14.25" customHeight="1" x14ac:dyDescent="0.25">
      <c r="E10592" s="113"/>
      <c r="H10592" s="133"/>
      <c r="T10592" s="133"/>
      <c r="X10592" s="131"/>
      <c r="Y10592" s="133"/>
      <c r="AJ10592" s="133"/>
      <c r="AO10592" s="135"/>
      <c r="AP10592" s="135"/>
      <c r="BJ10592" s="136"/>
    </row>
    <row r="10593" spans="5:62" ht="14.25" customHeight="1" x14ac:dyDescent="0.25">
      <c r="E10593" s="113"/>
      <c r="H10593" s="133"/>
      <c r="T10593" s="133"/>
      <c r="X10593" s="131"/>
      <c r="Y10593" s="133"/>
      <c r="AJ10593" s="133"/>
      <c r="AO10593" s="135"/>
      <c r="AP10593" s="135"/>
      <c r="BJ10593" s="136"/>
    </row>
    <row r="10594" spans="5:62" ht="14.25" customHeight="1" x14ac:dyDescent="0.25">
      <c r="E10594" s="113"/>
      <c r="H10594" s="133"/>
      <c r="T10594" s="133"/>
      <c r="X10594" s="131"/>
      <c r="Y10594" s="133"/>
      <c r="AJ10594" s="133"/>
      <c r="AO10594" s="135"/>
      <c r="AP10594" s="135"/>
      <c r="BJ10594" s="136"/>
    </row>
    <row r="10595" spans="5:62" ht="14.25" customHeight="1" x14ac:dyDescent="0.25">
      <c r="E10595" s="113"/>
      <c r="H10595" s="133"/>
      <c r="T10595" s="133"/>
      <c r="X10595" s="131"/>
      <c r="Y10595" s="133"/>
      <c r="AJ10595" s="133"/>
      <c r="AO10595" s="135"/>
      <c r="AP10595" s="135"/>
      <c r="BJ10595" s="136"/>
    </row>
    <row r="10596" spans="5:62" ht="14.25" customHeight="1" x14ac:dyDescent="0.25">
      <c r="E10596" s="113"/>
      <c r="H10596" s="133"/>
      <c r="T10596" s="133"/>
      <c r="X10596" s="131"/>
      <c r="Y10596" s="133"/>
      <c r="AJ10596" s="133"/>
      <c r="AO10596" s="135"/>
      <c r="AP10596" s="135"/>
      <c r="BJ10596" s="136"/>
    </row>
    <row r="10597" spans="5:62" ht="14.25" customHeight="1" x14ac:dyDescent="0.25">
      <c r="E10597" s="113"/>
      <c r="H10597" s="133"/>
      <c r="T10597" s="133"/>
      <c r="X10597" s="131"/>
      <c r="Y10597" s="133"/>
      <c r="AJ10597" s="133"/>
      <c r="AO10597" s="135"/>
      <c r="AP10597" s="135"/>
      <c r="BJ10597" s="136"/>
    </row>
    <row r="10598" spans="5:62" ht="14.25" customHeight="1" x14ac:dyDescent="0.25">
      <c r="E10598" s="113"/>
      <c r="H10598" s="133"/>
      <c r="T10598" s="133"/>
      <c r="X10598" s="131"/>
      <c r="Y10598" s="133"/>
      <c r="AJ10598" s="133"/>
      <c r="AO10598" s="135"/>
      <c r="AP10598" s="135"/>
      <c r="BJ10598" s="136"/>
    </row>
    <row r="10599" spans="5:62" ht="14.25" customHeight="1" x14ac:dyDescent="0.25">
      <c r="E10599" s="113"/>
      <c r="H10599" s="133"/>
      <c r="T10599" s="133"/>
      <c r="X10599" s="131"/>
      <c r="Y10599" s="133"/>
      <c r="AJ10599" s="133"/>
      <c r="AO10599" s="135"/>
      <c r="AP10599" s="135"/>
      <c r="BJ10599" s="136"/>
    </row>
    <row r="10600" spans="5:62" ht="14.25" customHeight="1" x14ac:dyDescent="0.25">
      <c r="E10600" s="113"/>
      <c r="H10600" s="133"/>
      <c r="T10600" s="133"/>
      <c r="X10600" s="131"/>
      <c r="Y10600" s="133"/>
      <c r="AJ10600" s="133"/>
      <c r="AO10600" s="135"/>
      <c r="AP10600" s="135"/>
      <c r="BJ10600" s="136"/>
    </row>
    <row r="10601" spans="5:62" ht="14.25" customHeight="1" x14ac:dyDescent="0.25">
      <c r="E10601" s="113"/>
      <c r="H10601" s="133"/>
      <c r="T10601" s="133"/>
      <c r="X10601" s="131"/>
      <c r="Y10601" s="133"/>
      <c r="AJ10601" s="133"/>
      <c r="AO10601" s="135"/>
      <c r="AP10601" s="135"/>
      <c r="BJ10601" s="136"/>
    </row>
    <row r="10602" spans="5:62" ht="14.25" customHeight="1" x14ac:dyDescent="0.25">
      <c r="E10602" s="113"/>
      <c r="H10602" s="133"/>
      <c r="T10602" s="133"/>
      <c r="X10602" s="131"/>
      <c r="Y10602" s="133"/>
      <c r="AJ10602" s="133"/>
      <c r="AO10602" s="135"/>
      <c r="AP10602" s="135"/>
      <c r="BJ10602" s="136"/>
    </row>
    <row r="10603" spans="5:62" ht="14.25" customHeight="1" x14ac:dyDescent="0.25">
      <c r="E10603" s="113"/>
      <c r="H10603" s="133"/>
      <c r="T10603" s="133"/>
      <c r="X10603" s="131"/>
      <c r="Y10603" s="133"/>
      <c r="AJ10603" s="133"/>
      <c r="AO10603" s="135"/>
      <c r="AP10603" s="135"/>
      <c r="BJ10603" s="136"/>
    </row>
    <row r="10604" spans="5:62" ht="14.25" customHeight="1" x14ac:dyDescent="0.25">
      <c r="E10604" s="113"/>
      <c r="H10604" s="133"/>
      <c r="T10604" s="133"/>
      <c r="X10604" s="131"/>
      <c r="Y10604" s="133"/>
      <c r="AJ10604" s="133"/>
      <c r="AO10604" s="135"/>
      <c r="AP10604" s="135"/>
      <c r="BJ10604" s="136"/>
    </row>
    <row r="10605" spans="5:62" ht="14.25" customHeight="1" x14ac:dyDescent="0.25">
      <c r="E10605" s="113"/>
      <c r="H10605" s="133"/>
      <c r="T10605" s="133"/>
      <c r="X10605" s="131"/>
      <c r="Y10605" s="133"/>
      <c r="AJ10605" s="133"/>
      <c r="AO10605" s="135"/>
      <c r="AP10605" s="135"/>
      <c r="BJ10605" s="136"/>
    </row>
    <row r="10606" spans="5:62" ht="14.25" customHeight="1" x14ac:dyDescent="0.25">
      <c r="E10606" s="113"/>
      <c r="H10606" s="133"/>
      <c r="T10606" s="133"/>
      <c r="X10606" s="131"/>
      <c r="Y10606" s="133"/>
      <c r="AJ10606" s="133"/>
      <c r="AO10606" s="135"/>
      <c r="AP10606" s="135"/>
      <c r="BJ10606" s="136"/>
    </row>
    <row r="10607" spans="5:62" ht="14.25" customHeight="1" x14ac:dyDescent="0.25">
      <c r="E10607" s="113"/>
      <c r="H10607" s="133"/>
      <c r="T10607" s="133"/>
      <c r="X10607" s="131"/>
      <c r="Y10607" s="133"/>
      <c r="AJ10607" s="133"/>
      <c r="AO10607" s="135"/>
      <c r="AP10607" s="135"/>
      <c r="BJ10607" s="136"/>
    </row>
    <row r="10608" spans="5:62" ht="14.25" customHeight="1" x14ac:dyDescent="0.25">
      <c r="E10608" s="113"/>
      <c r="H10608" s="133"/>
      <c r="T10608" s="133"/>
      <c r="X10608" s="131"/>
      <c r="Y10608" s="133"/>
      <c r="AJ10608" s="133"/>
      <c r="AO10608" s="135"/>
      <c r="AP10608" s="135"/>
      <c r="BJ10608" s="136"/>
    </row>
    <row r="10609" spans="5:62" ht="14.25" customHeight="1" x14ac:dyDescent="0.25">
      <c r="E10609" s="113"/>
      <c r="H10609" s="133"/>
      <c r="T10609" s="133"/>
      <c r="X10609" s="131"/>
      <c r="Y10609" s="133"/>
      <c r="AJ10609" s="133"/>
      <c r="AO10609" s="135"/>
      <c r="AP10609" s="135"/>
      <c r="BJ10609" s="136"/>
    </row>
    <row r="10610" spans="5:62" ht="14.25" customHeight="1" x14ac:dyDescent="0.25">
      <c r="E10610" s="113"/>
      <c r="H10610" s="133"/>
      <c r="T10610" s="133"/>
      <c r="X10610" s="131"/>
      <c r="Y10610" s="133"/>
      <c r="AJ10610" s="133"/>
      <c r="AO10610" s="135"/>
      <c r="AP10610" s="135"/>
      <c r="BJ10610" s="136"/>
    </row>
    <row r="10611" spans="5:62" ht="14.25" customHeight="1" x14ac:dyDescent="0.25">
      <c r="E10611" s="113"/>
      <c r="H10611" s="133"/>
      <c r="T10611" s="133"/>
      <c r="X10611" s="131"/>
      <c r="Y10611" s="133"/>
      <c r="AJ10611" s="133"/>
      <c r="AO10611" s="135"/>
      <c r="AP10611" s="135"/>
      <c r="BJ10611" s="136"/>
    </row>
    <row r="10612" spans="5:62" ht="14.25" customHeight="1" x14ac:dyDescent="0.25">
      <c r="E10612" s="113"/>
      <c r="H10612" s="133"/>
      <c r="T10612" s="133"/>
      <c r="X10612" s="131"/>
      <c r="Y10612" s="133"/>
      <c r="AJ10612" s="133"/>
      <c r="AO10612" s="135"/>
      <c r="AP10612" s="135"/>
      <c r="BJ10612" s="136"/>
    </row>
    <row r="10613" spans="5:62" ht="14.25" customHeight="1" x14ac:dyDescent="0.25">
      <c r="E10613" s="113"/>
      <c r="H10613" s="133"/>
      <c r="T10613" s="133"/>
      <c r="X10613" s="131"/>
      <c r="Y10613" s="133"/>
      <c r="AJ10613" s="133"/>
      <c r="AO10613" s="135"/>
      <c r="AP10613" s="135"/>
      <c r="BJ10613" s="136"/>
    </row>
    <row r="10614" spans="5:62" ht="14.25" customHeight="1" x14ac:dyDescent="0.25">
      <c r="E10614" s="113"/>
      <c r="H10614" s="133"/>
      <c r="T10614" s="133"/>
      <c r="X10614" s="131"/>
      <c r="Y10614" s="133"/>
      <c r="AJ10614" s="133"/>
      <c r="AO10614" s="135"/>
      <c r="AP10614" s="135"/>
      <c r="BJ10614" s="136"/>
    </row>
    <row r="10615" spans="5:62" ht="14.25" customHeight="1" x14ac:dyDescent="0.25">
      <c r="E10615" s="113"/>
      <c r="H10615" s="133"/>
      <c r="T10615" s="133"/>
      <c r="X10615" s="131"/>
      <c r="Y10615" s="133"/>
      <c r="AJ10615" s="133"/>
      <c r="AO10615" s="135"/>
      <c r="AP10615" s="135"/>
      <c r="BJ10615" s="136"/>
    </row>
    <row r="10616" spans="5:62" ht="14.25" customHeight="1" x14ac:dyDescent="0.25">
      <c r="E10616" s="113"/>
      <c r="H10616" s="133"/>
      <c r="T10616" s="133"/>
      <c r="X10616" s="131"/>
      <c r="Y10616" s="133"/>
      <c r="AJ10616" s="133"/>
      <c r="AO10616" s="135"/>
      <c r="AP10616" s="135"/>
      <c r="BJ10616" s="136"/>
    </row>
    <row r="10617" spans="5:62" ht="14.25" customHeight="1" x14ac:dyDescent="0.25">
      <c r="E10617" s="113"/>
      <c r="H10617" s="133"/>
      <c r="T10617" s="133"/>
      <c r="X10617" s="131"/>
      <c r="Y10617" s="133"/>
      <c r="AJ10617" s="133"/>
      <c r="AO10617" s="135"/>
      <c r="AP10617" s="135"/>
      <c r="BJ10617" s="136"/>
    </row>
    <row r="10618" spans="5:62" ht="14.25" customHeight="1" x14ac:dyDescent="0.25">
      <c r="E10618" s="113"/>
      <c r="H10618" s="133"/>
      <c r="T10618" s="133"/>
      <c r="X10618" s="131"/>
      <c r="Y10618" s="133"/>
      <c r="AJ10618" s="133"/>
      <c r="AO10618" s="135"/>
      <c r="AP10618" s="135"/>
      <c r="BJ10618" s="136"/>
    </row>
    <row r="10619" spans="5:62" ht="14.25" customHeight="1" x14ac:dyDescent="0.25">
      <c r="E10619" s="113"/>
      <c r="H10619" s="133"/>
      <c r="T10619" s="133"/>
      <c r="X10619" s="131"/>
      <c r="Y10619" s="133"/>
      <c r="AJ10619" s="133"/>
      <c r="AO10619" s="135"/>
      <c r="AP10619" s="135"/>
      <c r="BJ10619" s="136"/>
    </row>
    <row r="10620" spans="5:62" ht="14.25" customHeight="1" x14ac:dyDescent="0.25">
      <c r="E10620" s="113"/>
      <c r="H10620" s="133"/>
      <c r="T10620" s="133"/>
      <c r="X10620" s="131"/>
      <c r="Y10620" s="133"/>
      <c r="AJ10620" s="133"/>
      <c r="AO10620" s="135"/>
      <c r="AP10620" s="135"/>
      <c r="BJ10620" s="136"/>
    </row>
    <row r="10621" spans="5:62" ht="14.25" customHeight="1" x14ac:dyDescent="0.25">
      <c r="E10621" s="113"/>
      <c r="H10621" s="133"/>
      <c r="T10621" s="133"/>
      <c r="X10621" s="131"/>
      <c r="Y10621" s="133"/>
      <c r="AJ10621" s="133"/>
      <c r="AO10621" s="135"/>
      <c r="AP10621" s="135"/>
      <c r="BJ10621" s="136"/>
    </row>
    <row r="10622" spans="5:62" ht="14.25" customHeight="1" x14ac:dyDescent="0.25">
      <c r="E10622" s="113"/>
      <c r="H10622" s="133"/>
      <c r="T10622" s="133"/>
      <c r="X10622" s="131"/>
      <c r="Y10622" s="133"/>
      <c r="AJ10622" s="133"/>
      <c r="AO10622" s="135"/>
      <c r="AP10622" s="135"/>
      <c r="BJ10622" s="136"/>
    </row>
    <row r="10623" spans="5:62" ht="14.25" customHeight="1" x14ac:dyDescent="0.25">
      <c r="E10623" s="113"/>
      <c r="H10623" s="133"/>
      <c r="T10623" s="133"/>
      <c r="X10623" s="131"/>
      <c r="Y10623" s="133"/>
      <c r="AJ10623" s="133"/>
      <c r="AO10623" s="135"/>
      <c r="AP10623" s="135"/>
      <c r="BJ10623" s="136"/>
    </row>
    <row r="10624" spans="5:62" ht="14.25" customHeight="1" x14ac:dyDescent="0.25">
      <c r="E10624" s="113"/>
      <c r="H10624" s="133"/>
      <c r="T10624" s="133"/>
      <c r="X10624" s="131"/>
      <c r="Y10624" s="133"/>
      <c r="AJ10624" s="133"/>
      <c r="AO10624" s="135"/>
      <c r="AP10624" s="135"/>
      <c r="BJ10624" s="136"/>
    </row>
    <row r="10625" spans="5:62" ht="14.25" customHeight="1" x14ac:dyDescent="0.25">
      <c r="E10625" s="113"/>
      <c r="H10625" s="133"/>
      <c r="T10625" s="133"/>
      <c r="X10625" s="131"/>
      <c r="Y10625" s="133"/>
      <c r="AJ10625" s="133"/>
      <c r="AO10625" s="135"/>
      <c r="AP10625" s="135"/>
      <c r="BJ10625" s="136"/>
    </row>
    <row r="10626" spans="5:62" ht="14.25" customHeight="1" x14ac:dyDescent="0.25">
      <c r="E10626" s="113"/>
      <c r="H10626" s="133"/>
      <c r="T10626" s="133"/>
      <c r="X10626" s="131"/>
      <c r="Y10626" s="133"/>
      <c r="AJ10626" s="133"/>
      <c r="AO10626" s="135"/>
      <c r="AP10626" s="135"/>
      <c r="BJ10626" s="136"/>
    </row>
    <row r="10627" spans="5:62" ht="14.25" customHeight="1" x14ac:dyDescent="0.25">
      <c r="E10627" s="113"/>
      <c r="H10627" s="133"/>
      <c r="T10627" s="133"/>
      <c r="X10627" s="131"/>
      <c r="Y10627" s="133"/>
      <c r="AJ10627" s="133"/>
      <c r="AO10627" s="135"/>
      <c r="AP10627" s="135"/>
      <c r="BJ10627" s="136"/>
    </row>
    <row r="10628" spans="5:62" ht="14.25" customHeight="1" x14ac:dyDescent="0.25">
      <c r="E10628" s="113"/>
      <c r="H10628" s="133"/>
      <c r="T10628" s="133"/>
      <c r="X10628" s="131"/>
      <c r="Y10628" s="133"/>
      <c r="AJ10628" s="133"/>
      <c r="AO10628" s="135"/>
      <c r="AP10628" s="135"/>
      <c r="BJ10628" s="136"/>
    </row>
    <row r="10629" spans="5:62" ht="14.25" customHeight="1" x14ac:dyDescent="0.25">
      <c r="E10629" s="113"/>
      <c r="H10629" s="133"/>
      <c r="T10629" s="133"/>
      <c r="X10629" s="131"/>
      <c r="Y10629" s="133"/>
      <c r="AJ10629" s="133"/>
      <c r="AO10629" s="135"/>
      <c r="AP10629" s="135"/>
      <c r="BJ10629" s="136"/>
    </row>
    <row r="10630" spans="5:62" ht="14.25" customHeight="1" x14ac:dyDescent="0.25">
      <c r="E10630" s="113"/>
      <c r="H10630" s="133"/>
      <c r="T10630" s="133"/>
      <c r="X10630" s="131"/>
      <c r="Y10630" s="133"/>
      <c r="AJ10630" s="133"/>
      <c r="AO10630" s="135"/>
      <c r="AP10630" s="135"/>
      <c r="BJ10630" s="136"/>
    </row>
    <row r="10631" spans="5:62" ht="14.25" customHeight="1" x14ac:dyDescent="0.25">
      <c r="E10631" s="113"/>
      <c r="H10631" s="133"/>
      <c r="T10631" s="133"/>
      <c r="X10631" s="131"/>
      <c r="Y10631" s="133"/>
      <c r="AJ10631" s="133"/>
      <c r="AO10631" s="135"/>
      <c r="AP10631" s="135"/>
      <c r="BJ10631" s="136"/>
    </row>
    <row r="10632" spans="5:62" ht="14.25" customHeight="1" x14ac:dyDescent="0.25">
      <c r="E10632" s="113"/>
      <c r="H10632" s="133"/>
      <c r="T10632" s="133"/>
      <c r="X10632" s="131"/>
      <c r="Y10632" s="133"/>
      <c r="AJ10632" s="133"/>
      <c r="AO10632" s="135"/>
      <c r="AP10632" s="135"/>
      <c r="BJ10632" s="136"/>
    </row>
    <row r="10633" spans="5:62" ht="14.25" customHeight="1" x14ac:dyDescent="0.25">
      <c r="E10633" s="113"/>
      <c r="H10633" s="133"/>
      <c r="T10633" s="133"/>
      <c r="X10633" s="131"/>
      <c r="Y10633" s="133"/>
      <c r="AJ10633" s="133"/>
      <c r="AO10633" s="135"/>
      <c r="AP10633" s="135"/>
      <c r="BJ10633" s="136"/>
    </row>
    <row r="10634" spans="5:62" ht="14.25" customHeight="1" x14ac:dyDescent="0.25">
      <c r="E10634" s="113"/>
      <c r="H10634" s="133"/>
      <c r="T10634" s="133"/>
      <c r="X10634" s="131"/>
      <c r="Y10634" s="133"/>
      <c r="AJ10634" s="133"/>
      <c r="AO10634" s="135"/>
      <c r="AP10634" s="135"/>
      <c r="BJ10634" s="136"/>
    </row>
    <row r="10635" spans="5:62" ht="14.25" customHeight="1" x14ac:dyDescent="0.25">
      <c r="E10635" s="113"/>
      <c r="H10635" s="133"/>
      <c r="T10635" s="133"/>
      <c r="X10635" s="131"/>
      <c r="Y10635" s="133"/>
      <c r="AJ10635" s="133"/>
      <c r="AO10635" s="135"/>
      <c r="AP10635" s="135"/>
      <c r="BJ10635" s="136"/>
    </row>
    <row r="10636" spans="5:62" ht="14.25" customHeight="1" x14ac:dyDescent="0.25">
      <c r="E10636" s="113"/>
      <c r="H10636" s="133"/>
      <c r="T10636" s="133"/>
      <c r="X10636" s="131"/>
      <c r="Y10636" s="133"/>
      <c r="AJ10636" s="133"/>
      <c r="AO10636" s="135"/>
      <c r="AP10636" s="135"/>
      <c r="BJ10636" s="136"/>
    </row>
    <row r="10637" spans="5:62" ht="14.25" customHeight="1" x14ac:dyDescent="0.25">
      <c r="E10637" s="113"/>
      <c r="H10637" s="133"/>
      <c r="T10637" s="133"/>
      <c r="X10637" s="131"/>
      <c r="Y10637" s="133"/>
      <c r="AJ10637" s="133"/>
      <c r="AO10637" s="135"/>
      <c r="AP10637" s="135"/>
      <c r="BJ10637" s="136"/>
    </row>
    <row r="10638" spans="5:62" ht="14.25" customHeight="1" x14ac:dyDescent="0.25">
      <c r="E10638" s="113"/>
      <c r="H10638" s="133"/>
      <c r="T10638" s="133"/>
      <c r="X10638" s="131"/>
      <c r="Y10638" s="133"/>
      <c r="AJ10638" s="133"/>
      <c r="AO10638" s="135"/>
      <c r="AP10638" s="135"/>
      <c r="BJ10638" s="136"/>
    </row>
    <row r="10639" spans="5:62" ht="14.25" customHeight="1" x14ac:dyDescent="0.25">
      <c r="E10639" s="113"/>
      <c r="H10639" s="133"/>
      <c r="T10639" s="133"/>
      <c r="X10639" s="131"/>
      <c r="Y10639" s="133"/>
      <c r="AJ10639" s="133"/>
      <c r="AO10639" s="135"/>
      <c r="AP10639" s="135"/>
      <c r="BJ10639" s="136"/>
    </row>
    <row r="10640" spans="5:62" ht="14.25" customHeight="1" x14ac:dyDescent="0.25">
      <c r="E10640" s="113"/>
      <c r="H10640" s="133"/>
      <c r="T10640" s="133"/>
      <c r="X10640" s="131"/>
      <c r="Y10640" s="133"/>
      <c r="AJ10640" s="133"/>
      <c r="AO10640" s="135"/>
      <c r="AP10640" s="135"/>
      <c r="BJ10640" s="136"/>
    </row>
    <row r="10641" spans="5:62" ht="14.25" customHeight="1" x14ac:dyDescent="0.25">
      <c r="E10641" s="113"/>
      <c r="H10641" s="133"/>
      <c r="T10641" s="133"/>
      <c r="X10641" s="131"/>
      <c r="Y10641" s="133"/>
      <c r="AJ10641" s="133"/>
      <c r="AO10641" s="135"/>
      <c r="AP10641" s="135"/>
      <c r="BJ10641" s="136"/>
    </row>
    <row r="10642" spans="5:62" ht="14.25" customHeight="1" x14ac:dyDescent="0.25">
      <c r="E10642" s="113"/>
      <c r="H10642" s="133"/>
      <c r="T10642" s="133"/>
      <c r="X10642" s="131"/>
      <c r="Y10642" s="133"/>
      <c r="AJ10642" s="133"/>
      <c r="AO10642" s="135"/>
      <c r="AP10642" s="135"/>
      <c r="BJ10642" s="136"/>
    </row>
    <row r="10643" spans="5:62" ht="14.25" customHeight="1" x14ac:dyDescent="0.25">
      <c r="E10643" s="113"/>
      <c r="H10643" s="133"/>
      <c r="T10643" s="133"/>
      <c r="X10643" s="131"/>
      <c r="Y10643" s="133"/>
      <c r="AJ10643" s="133"/>
      <c r="AO10643" s="135"/>
      <c r="AP10643" s="135"/>
      <c r="BJ10643" s="136"/>
    </row>
    <row r="10644" spans="5:62" ht="14.25" customHeight="1" x14ac:dyDescent="0.25">
      <c r="E10644" s="113"/>
      <c r="H10644" s="133"/>
      <c r="T10644" s="133"/>
      <c r="X10644" s="131"/>
      <c r="Y10644" s="133"/>
      <c r="AJ10644" s="133"/>
      <c r="AO10644" s="135"/>
      <c r="AP10644" s="135"/>
      <c r="BJ10644" s="136"/>
    </row>
    <row r="10645" spans="5:62" ht="14.25" customHeight="1" x14ac:dyDescent="0.25">
      <c r="E10645" s="113"/>
      <c r="H10645" s="133"/>
      <c r="T10645" s="133"/>
      <c r="X10645" s="131"/>
      <c r="Y10645" s="133"/>
      <c r="AJ10645" s="133"/>
      <c r="AO10645" s="135"/>
      <c r="AP10645" s="135"/>
      <c r="BJ10645" s="136"/>
    </row>
    <row r="10646" spans="5:62" ht="14.25" customHeight="1" x14ac:dyDescent="0.25">
      <c r="E10646" s="113"/>
      <c r="H10646" s="133"/>
      <c r="T10646" s="133"/>
      <c r="X10646" s="131"/>
      <c r="Y10646" s="133"/>
      <c r="AJ10646" s="133"/>
      <c r="AO10646" s="135"/>
      <c r="AP10646" s="135"/>
      <c r="BJ10646" s="136"/>
    </row>
    <row r="10647" spans="5:62" ht="14.25" customHeight="1" x14ac:dyDescent="0.25">
      <c r="E10647" s="113"/>
      <c r="H10647" s="133"/>
      <c r="T10647" s="133"/>
      <c r="X10647" s="131"/>
      <c r="Y10647" s="133"/>
      <c r="AJ10647" s="133"/>
      <c r="AO10647" s="135"/>
      <c r="AP10647" s="135"/>
      <c r="BJ10647" s="136"/>
    </row>
    <row r="10648" spans="5:62" ht="14.25" customHeight="1" x14ac:dyDescent="0.25">
      <c r="E10648" s="113"/>
      <c r="H10648" s="133"/>
      <c r="T10648" s="133"/>
      <c r="X10648" s="131"/>
      <c r="Y10648" s="133"/>
      <c r="AJ10648" s="133"/>
      <c r="AO10648" s="135"/>
      <c r="AP10648" s="135"/>
      <c r="BJ10648" s="136"/>
    </row>
    <row r="10649" spans="5:62" ht="14.25" customHeight="1" x14ac:dyDescent="0.25">
      <c r="E10649" s="113"/>
      <c r="H10649" s="133"/>
      <c r="T10649" s="133"/>
      <c r="X10649" s="131"/>
      <c r="Y10649" s="133"/>
      <c r="AJ10649" s="133"/>
      <c r="AO10649" s="135"/>
      <c r="AP10649" s="135"/>
      <c r="BJ10649" s="136"/>
    </row>
    <row r="10650" spans="5:62" ht="14.25" customHeight="1" x14ac:dyDescent="0.25">
      <c r="E10650" s="113"/>
      <c r="H10650" s="133"/>
      <c r="T10650" s="133"/>
      <c r="X10650" s="131"/>
      <c r="Y10650" s="133"/>
      <c r="AJ10650" s="133"/>
      <c r="AO10650" s="135"/>
      <c r="AP10650" s="135"/>
      <c r="BJ10650" s="136"/>
    </row>
    <row r="10651" spans="5:62" ht="14.25" customHeight="1" x14ac:dyDescent="0.25">
      <c r="E10651" s="113"/>
      <c r="H10651" s="133"/>
      <c r="T10651" s="133"/>
      <c r="X10651" s="131"/>
      <c r="Y10651" s="133"/>
      <c r="AJ10651" s="133"/>
      <c r="AO10651" s="135"/>
      <c r="AP10651" s="135"/>
      <c r="BJ10651" s="136"/>
    </row>
    <row r="10652" spans="5:62" ht="14.25" customHeight="1" x14ac:dyDescent="0.25">
      <c r="E10652" s="113"/>
      <c r="H10652" s="133"/>
      <c r="T10652" s="133"/>
      <c r="X10652" s="131"/>
      <c r="Y10652" s="133"/>
      <c r="AJ10652" s="133"/>
      <c r="AO10652" s="135"/>
      <c r="AP10652" s="135"/>
      <c r="BJ10652" s="136"/>
    </row>
    <row r="10653" spans="5:62" ht="14.25" customHeight="1" x14ac:dyDescent="0.25">
      <c r="E10653" s="113"/>
      <c r="H10653" s="133"/>
      <c r="T10653" s="133"/>
      <c r="X10653" s="131"/>
      <c r="Y10653" s="133"/>
      <c r="AJ10653" s="133"/>
      <c r="AO10653" s="135"/>
      <c r="AP10653" s="135"/>
      <c r="BJ10653" s="136"/>
    </row>
    <row r="10654" spans="5:62" ht="14.25" customHeight="1" x14ac:dyDescent="0.25">
      <c r="E10654" s="113"/>
      <c r="H10654" s="133"/>
      <c r="T10654" s="133"/>
      <c r="X10654" s="131"/>
      <c r="Y10654" s="133"/>
      <c r="AJ10654" s="133"/>
      <c r="AO10654" s="135"/>
      <c r="AP10654" s="135"/>
      <c r="BJ10654" s="136"/>
    </row>
    <row r="10655" spans="5:62" ht="14.25" customHeight="1" x14ac:dyDescent="0.25">
      <c r="E10655" s="113"/>
      <c r="H10655" s="133"/>
      <c r="T10655" s="133"/>
      <c r="X10655" s="131"/>
      <c r="Y10655" s="133"/>
      <c r="AJ10655" s="133"/>
      <c r="AO10655" s="135"/>
      <c r="AP10655" s="135"/>
      <c r="BJ10655" s="136"/>
    </row>
    <row r="10656" spans="5:62" ht="14.25" customHeight="1" x14ac:dyDescent="0.25">
      <c r="E10656" s="113"/>
      <c r="H10656" s="133"/>
      <c r="T10656" s="133"/>
      <c r="X10656" s="131"/>
      <c r="Y10656" s="133"/>
      <c r="AJ10656" s="133"/>
      <c r="AO10656" s="135"/>
      <c r="AP10656" s="135"/>
      <c r="BJ10656" s="136"/>
    </row>
    <row r="10657" spans="5:62" ht="14.25" customHeight="1" x14ac:dyDescent="0.25">
      <c r="E10657" s="113"/>
      <c r="H10657" s="133"/>
      <c r="T10657" s="133"/>
      <c r="X10657" s="131"/>
      <c r="Y10657" s="133"/>
      <c r="AJ10657" s="133"/>
      <c r="AO10657" s="135"/>
      <c r="AP10657" s="135"/>
      <c r="BJ10657" s="136"/>
    </row>
    <row r="10658" spans="5:62" ht="14.25" customHeight="1" x14ac:dyDescent="0.25">
      <c r="E10658" s="113"/>
      <c r="H10658" s="133"/>
      <c r="T10658" s="133"/>
      <c r="X10658" s="131"/>
      <c r="Y10658" s="133"/>
      <c r="AJ10658" s="133"/>
      <c r="AO10658" s="135"/>
      <c r="AP10658" s="135"/>
      <c r="BJ10658" s="136"/>
    </row>
    <row r="10659" spans="5:62" ht="14.25" customHeight="1" x14ac:dyDescent="0.25">
      <c r="E10659" s="113"/>
      <c r="H10659" s="133"/>
      <c r="T10659" s="133"/>
      <c r="X10659" s="131"/>
      <c r="Y10659" s="133"/>
      <c r="AJ10659" s="133"/>
      <c r="AO10659" s="135"/>
      <c r="AP10659" s="135"/>
      <c r="BJ10659" s="136"/>
    </row>
    <row r="10660" spans="5:62" ht="14.25" customHeight="1" x14ac:dyDescent="0.25">
      <c r="E10660" s="113"/>
      <c r="H10660" s="133"/>
      <c r="T10660" s="133"/>
      <c r="X10660" s="131"/>
      <c r="Y10660" s="133"/>
      <c r="AJ10660" s="133"/>
      <c r="AO10660" s="135"/>
      <c r="AP10660" s="135"/>
      <c r="BJ10660" s="136"/>
    </row>
    <row r="10661" spans="5:62" ht="14.25" customHeight="1" x14ac:dyDescent="0.25">
      <c r="E10661" s="113"/>
      <c r="H10661" s="133"/>
      <c r="T10661" s="133"/>
      <c r="X10661" s="131"/>
      <c r="Y10661" s="133"/>
      <c r="AJ10661" s="133"/>
      <c r="AO10661" s="135"/>
      <c r="AP10661" s="135"/>
      <c r="BJ10661" s="136"/>
    </row>
    <row r="10662" spans="5:62" ht="14.25" customHeight="1" x14ac:dyDescent="0.25">
      <c r="E10662" s="113"/>
      <c r="H10662" s="133"/>
      <c r="T10662" s="133"/>
      <c r="X10662" s="131"/>
      <c r="Y10662" s="133"/>
      <c r="AJ10662" s="133"/>
      <c r="AO10662" s="135"/>
      <c r="AP10662" s="135"/>
      <c r="BJ10662" s="136"/>
    </row>
    <row r="10663" spans="5:62" ht="14.25" customHeight="1" x14ac:dyDescent="0.25">
      <c r="E10663" s="113"/>
      <c r="H10663" s="133"/>
      <c r="T10663" s="133"/>
      <c r="X10663" s="131"/>
      <c r="Y10663" s="133"/>
      <c r="AJ10663" s="133"/>
      <c r="AO10663" s="135"/>
      <c r="AP10663" s="135"/>
      <c r="BJ10663" s="136"/>
    </row>
    <row r="10664" spans="5:62" ht="14.25" customHeight="1" x14ac:dyDescent="0.25">
      <c r="E10664" s="113"/>
      <c r="H10664" s="133"/>
      <c r="T10664" s="133"/>
      <c r="X10664" s="131"/>
      <c r="Y10664" s="133"/>
      <c r="AJ10664" s="133"/>
      <c r="AO10664" s="135"/>
      <c r="AP10664" s="135"/>
      <c r="BJ10664" s="136"/>
    </row>
    <row r="10665" spans="5:62" ht="14.25" customHeight="1" x14ac:dyDescent="0.25">
      <c r="E10665" s="113"/>
      <c r="H10665" s="133"/>
      <c r="T10665" s="133"/>
      <c r="X10665" s="131"/>
      <c r="Y10665" s="133"/>
      <c r="AJ10665" s="133"/>
      <c r="AO10665" s="135"/>
      <c r="AP10665" s="135"/>
      <c r="BJ10665" s="136"/>
    </row>
    <row r="10666" spans="5:62" ht="14.25" customHeight="1" x14ac:dyDescent="0.25">
      <c r="E10666" s="113"/>
      <c r="H10666" s="133"/>
      <c r="T10666" s="133"/>
      <c r="X10666" s="131"/>
      <c r="Y10666" s="133"/>
      <c r="AJ10666" s="133"/>
      <c r="AO10666" s="135"/>
      <c r="AP10666" s="135"/>
      <c r="BJ10666" s="136"/>
    </row>
    <row r="10667" spans="5:62" ht="14.25" customHeight="1" x14ac:dyDescent="0.25">
      <c r="E10667" s="113"/>
      <c r="H10667" s="133"/>
      <c r="T10667" s="133"/>
      <c r="X10667" s="131"/>
      <c r="Y10667" s="133"/>
      <c r="AJ10667" s="133"/>
      <c r="AO10667" s="135"/>
      <c r="AP10667" s="135"/>
      <c r="BJ10667" s="136"/>
    </row>
    <row r="10668" spans="5:62" ht="14.25" customHeight="1" x14ac:dyDescent="0.25">
      <c r="E10668" s="113"/>
      <c r="H10668" s="133"/>
      <c r="T10668" s="133"/>
      <c r="X10668" s="131"/>
      <c r="Y10668" s="133"/>
      <c r="AJ10668" s="133"/>
      <c r="AO10668" s="135"/>
      <c r="AP10668" s="135"/>
      <c r="BJ10668" s="136"/>
    </row>
    <row r="10669" spans="5:62" ht="14.25" customHeight="1" x14ac:dyDescent="0.25">
      <c r="E10669" s="113"/>
      <c r="H10669" s="133"/>
      <c r="T10669" s="133"/>
      <c r="X10669" s="131"/>
      <c r="Y10669" s="133"/>
      <c r="AJ10669" s="133"/>
      <c r="AO10669" s="135"/>
      <c r="AP10669" s="135"/>
      <c r="BJ10669" s="136"/>
    </row>
    <row r="10670" spans="5:62" ht="14.25" customHeight="1" x14ac:dyDescent="0.25">
      <c r="E10670" s="113"/>
      <c r="H10670" s="133"/>
      <c r="T10670" s="133"/>
      <c r="X10670" s="131"/>
      <c r="Y10670" s="133"/>
      <c r="AJ10670" s="133"/>
      <c r="AO10670" s="135"/>
      <c r="AP10670" s="135"/>
      <c r="BJ10670" s="136"/>
    </row>
    <row r="10671" spans="5:62" ht="14.25" customHeight="1" x14ac:dyDescent="0.25">
      <c r="E10671" s="113"/>
      <c r="H10671" s="133"/>
      <c r="T10671" s="133"/>
      <c r="X10671" s="131"/>
      <c r="Y10671" s="133"/>
      <c r="AJ10671" s="133"/>
      <c r="AO10671" s="135"/>
      <c r="AP10671" s="135"/>
      <c r="BJ10671" s="136"/>
    </row>
    <row r="10672" spans="5:62" ht="14.25" customHeight="1" x14ac:dyDescent="0.25">
      <c r="E10672" s="113"/>
      <c r="H10672" s="133"/>
      <c r="T10672" s="133"/>
      <c r="X10672" s="131"/>
      <c r="Y10672" s="133"/>
      <c r="AJ10672" s="133"/>
      <c r="AO10672" s="135"/>
      <c r="AP10672" s="135"/>
      <c r="BJ10672" s="136"/>
    </row>
    <row r="10673" spans="5:62" ht="14.25" customHeight="1" x14ac:dyDescent="0.25">
      <c r="E10673" s="113"/>
      <c r="H10673" s="133"/>
      <c r="T10673" s="133"/>
      <c r="X10673" s="131"/>
      <c r="Y10673" s="133"/>
      <c r="AJ10673" s="133"/>
      <c r="AO10673" s="135"/>
      <c r="AP10673" s="135"/>
      <c r="BJ10673" s="136"/>
    </row>
    <row r="10674" spans="5:62" ht="14.25" customHeight="1" x14ac:dyDescent="0.25">
      <c r="E10674" s="113"/>
      <c r="H10674" s="133"/>
      <c r="T10674" s="133"/>
      <c r="X10674" s="131"/>
      <c r="Y10674" s="133"/>
      <c r="AJ10674" s="133"/>
      <c r="AO10674" s="135"/>
      <c r="AP10674" s="135"/>
      <c r="BJ10674" s="136"/>
    </row>
    <row r="10675" spans="5:62" ht="14.25" customHeight="1" x14ac:dyDescent="0.25">
      <c r="E10675" s="113"/>
      <c r="H10675" s="133"/>
      <c r="T10675" s="133"/>
      <c r="X10675" s="131"/>
      <c r="Y10675" s="133"/>
      <c r="AJ10675" s="133"/>
      <c r="AO10675" s="135"/>
      <c r="AP10675" s="135"/>
      <c r="BJ10675" s="136"/>
    </row>
    <row r="10676" spans="5:62" ht="14.25" customHeight="1" x14ac:dyDescent="0.25">
      <c r="E10676" s="113"/>
      <c r="H10676" s="133"/>
      <c r="T10676" s="133"/>
      <c r="X10676" s="131"/>
      <c r="Y10676" s="133"/>
      <c r="AJ10676" s="133"/>
      <c r="AO10676" s="135"/>
      <c r="AP10676" s="135"/>
      <c r="BJ10676" s="136"/>
    </row>
    <row r="10677" spans="5:62" ht="14.25" customHeight="1" x14ac:dyDescent="0.25">
      <c r="E10677" s="113"/>
      <c r="H10677" s="133"/>
      <c r="T10677" s="133"/>
      <c r="X10677" s="131"/>
      <c r="Y10677" s="133"/>
      <c r="AJ10677" s="133"/>
      <c r="AO10677" s="135"/>
      <c r="AP10677" s="135"/>
      <c r="BJ10677" s="136"/>
    </row>
    <row r="10678" spans="5:62" ht="14.25" customHeight="1" x14ac:dyDescent="0.25">
      <c r="E10678" s="113"/>
      <c r="H10678" s="133"/>
      <c r="T10678" s="133"/>
      <c r="X10678" s="131"/>
      <c r="Y10678" s="133"/>
      <c r="AJ10678" s="133"/>
      <c r="AO10678" s="135"/>
      <c r="AP10678" s="135"/>
      <c r="BJ10678" s="136"/>
    </row>
    <row r="10679" spans="5:62" ht="14.25" customHeight="1" x14ac:dyDescent="0.25">
      <c r="E10679" s="113"/>
      <c r="H10679" s="133"/>
      <c r="T10679" s="133"/>
      <c r="X10679" s="131"/>
      <c r="Y10679" s="133"/>
      <c r="AJ10679" s="133"/>
      <c r="AO10679" s="135"/>
      <c r="AP10679" s="135"/>
      <c r="BJ10679" s="136"/>
    </row>
    <row r="10680" spans="5:62" ht="14.25" customHeight="1" x14ac:dyDescent="0.25">
      <c r="E10680" s="113"/>
      <c r="H10680" s="133"/>
      <c r="T10680" s="133"/>
      <c r="X10680" s="131"/>
      <c r="Y10680" s="133"/>
      <c r="AJ10680" s="133"/>
      <c r="AO10680" s="135"/>
      <c r="AP10680" s="135"/>
      <c r="BJ10680" s="136"/>
    </row>
    <row r="10681" spans="5:62" ht="14.25" customHeight="1" x14ac:dyDescent="0.25">
      <c r="E10681" s="113"/>
      <c r="H10681" s="133"/>
      <c r="T10681" s="133"/>
      <c r="X10681" s="131"/>
      <c r="Y10681" s="133"/>
      <c r="AJ10681" s="133"/>
      <c r="AO10681" s="135"/>
      <c r="AP10681" s="135"/>
      <c r="BJ10681" s="136"/>
    </row>
    <row r="10682" spans="5:62" ht="14.25" customHeight="1" x14ac:dyDescent="0.25">
      <c r="E10682" s="113"/>
      <c r="H10682" s="133"/>
      <c r="T10682" s="133"/>
      <c r="X10682" s="131"/>
      <c r="Y10682" s="133"/>
      <c r="AJ10682" s="133"/>
      <c r="AO10682" s="135"/>
      <c r="AP10682" s="135"/>
      <c r="BJ10682" s="136"/>
    </row>
    <row r="10683" spans="5:62" ht="14.25" customHeight="1" x14ac:dyDescent="0.25">
      <c r="E10683" s="113"/>
      <c r="H10683" s="133"/>
      <c r="T10683" s="133"/>
      <c r="X10683" s="131"/>
      <c r="Y10683" s="133"/>
      <c r="AJ10683" s="133"/>
      <c r="AO10683" s="135"/>
      <c r="AP10683" s="135"/>
      <c r="BJ10683" s="136"/>
    </row>
    <row r="10684" spans="5:62" ht="14.25" customHeight="1" x14ac:dyDescent="0.25">
      <c r="E10684" s="113"/>
      <c r="H10684" s="133"/>
      <c r="T10684" s="133"/>
      <c r="X10684" s="131"/>
      <c r="Y10684" s="133"/>
      <c r="AJ10684" s="133"/>
      <c r="AO10684" s="135"/>
      <c r="AP10684" s="135"/>
      <c r="BJ10684" s="136"/>
    </row>
    <row r="10685" spans="5:62" ht="14.25" customHeight="1" x14ac:dyDescent="0.25">
      <c r="E10685" s="113"/>
      <c r="H10685" s="133"/>
      <c r="T10685" s="133"/>
      <c r="X10685" s="131"/>
      <c r="Y10685" s="133"/>
      <c r="AJ10685" s="133"/>
      <c r="AO10685" s="135"/>
      <c r="AP10685" s="135"/>
      <c r="BJ10685" s="136"/>
    </row>
    <row r="10686" spans="5:62" ht="14.25" customHeight="1" x14ac:dyDescent="0.25">
      <c r="E10686" s="113"/>
      <c r="H10686" s="133"/>
      <c r="T10686" s="133"/>
      <c r="X10686" s="131"/>
      <c r="Y10686" s="133"/>
      <c r="AJ10686" s="133"/>
      <c r="AO10686" s="135"/>
      <c r="AP10686" s="135"/>
      <c r="BJ10686" s="136"/>
    </row>
    <row r="10687" spans="5:62" ht="14.25" customHeight="1" x14ac:dyDescent="0.25">
      <c r="E10687" s="113"/>
      <c r="H10687" s="133"/>
      <c r="T10687" s="133"/>
      <c r="X10687" s="131"/>
      <c r="Y10687" s="133"/>
      <c r="AJ10687" s="133"/>
      <c r="AO10687" s="135"/>
      <c r="AP10687" s="135"/>
      <c r="BJ10687" s="136"/>
    </row>
    <row r="10688" spans="5:62" ht="14.25" customHeight="1" x14ac:dyDescent="0.25">
      <c r="E10688" s="113"/>
      <c r="H10688" s="133"/>
      <c r="T10688" s="133"/>
      <c r="X10688" s="131"/>
      <c r="Y10688" s="133"/>
      <c r="AJ10688" s="133"/>
      <c r="AO10688" s="135"/>
      <c r="AP10688" s="135"/>
      <c r="BJ10688" s="136"/>
    </row>
    <row r="10689" spans="5:62" ht="14.25" customHeight="1" x14ac:dyDescent="0.25">
      <c r="E10689" s="113"/>
      <c r="H10689" s="133"/>
      <c r="T10689" s="133"/>
      <c r="X10689" s="131"/>
      <c r="Y10689" s="133"/>
      <c r="AJ10689" s="133"/>
      <c r="AO10689" s="135"/>
      <c r="AP10689" s="135"/>
      <c r="BJ10689" s="136"/>
    </row>
    <row r="10690" spans="5:62" ht="14.25" customHeight="1" x14ac:dyDescent="0.25">
      <c r="E10690" s="113"/>
      <c r="H10690" s="133"/>
      <c r="T10690" s="133"/>
      <c r="X10690" s="131"/>
      <c r="Y10690" s="133"/>
      <c r="AJ10690" s="133"/>
      <c r="AO10690" s="135"/>
      <c r="AP10690" s="135"/>
      <c r="BJ10690" s="136"/>
    </row>
    <row r="10691" spans="5:62" ht="14.25" customHeight="1" x14ac:dyDescent="0.25">
      <c r="E10691" s="113"/>
      <c r="H10691" s="133"/>
      <c r="T10691" s="133"/>
      <c r="X10691" s="131"/>
      <c r="Y10691" s="133"/>
      <c r="AJ10691" s="133"/>
      <c r="AO10691" s="135"/>
      <c r="AP10691" s="135"/>
      <c r="BJ10691" s="136"/>
    </row>
    <row r="10692" spans="5:62" ht="14.25" customHeight="1" x14ac:dyDescent="0.25">
      <c r="E10692" s="113"/>
      <c r="H10692" s="133"/>
      <c r="T10692" s="133"/>
      <c r="X10692" s="131"/>
      <c r="Y10692" s="133"/>
      <c r="AJ10692" s="133"/>
      <c r="AO10692" s="135"/>
      <c r="AP10692" s="135"/>
      <c r="BJ10692" s="136"/>
    </row>
    <row r="10693" spans="5:62" ht="14.25" customHeight="1" x14ac:dyDescent="0.25">
      <c r="E10693" s="113"/>
      <c r="H10693" s="133"/>
      <c r="T10693" s="133"/>
      <c r="X10693" s="131"/>
      <c r="Y10693" s="133"/>
      <c r="AJ10693" s="133"/>
      <c r="AO10693" s="135"/>
      <c r="AP10693" s="135"/>
      <c r="BJ10693" s="136"/>
    </row>
    <row r="10694" spans="5:62" ht="14.25" customHeight="1" x14ac:dyDescent="0.25">
      <c r="E10694" s="113"/>
      <c r="H10694" s="133"/>
      <c r="T10694" s="133"/>
      <c r="X10694" s="131"/>
      <c r="Y10694" s="133"/>
      <c r="AJ10694" s="133"/>
      <c r="AO10694" s="135"/>
      <c r="AP10694" s="135"/>
      <c r="BJ10694" s="136"/>
    </row>
    <row r="10695" spans="5:62" ht="14.25" customHeight="1" x14ac:dyDescent="0.25">
      <c r="E10695" s="113"/>
      <c r="H10695" s="133"/>
      <c r="T10695" s="133"/>
      <c r="X10695" s="131"/>
      <c r="Y10695" s="133"/>
      <c r="AJ10695" s="133"/>
      <c r="AO10695" s="135"/>
      <c r="AP10695" s="135"/>
      <c r="BJ10695" s="136"/>
    </row>
    <row r="10696" spans="5:62" ht="14.25" customHeight="1" x14ac:dyDescent="0.25">
      <c r="E10696" s="113"/>
      <c r="H10696" s="133"/>
      <c r="T10696" s="133"/>
      <c r="X10696" s="131"/>
      <c r="Y10696" s="133"/>
      <c r="AJ10696" s="133"/>
      <c r="AO10696" s="135"/>
      <c r="AP10696" s="135"/>
      <c r="BJ10696" s="136"/>
    </row>
    <row r="10697" spans="5:62" ht="14.25" customHeight="1" x14ac:dyDescent="0.25">
      <c r="E10697" s="113"/>
      <c r="H10697" s="133"/>
      <c r="T10697" s="133"/>
      <c r="X10697" s="131"/>
      <c r="Y10697" s="133"/>
      <c r="AJ10697" s="133"/>
      <c r="AO10697" s="135"/>
      <c r="AP10697" s="135"/>
      <c r="BJ10697" s="136"/>
    </row>
    <row r="10698" spans="5:62" ht="14.25" customHeight="1" x14ac:dyDescent="0.25">
      <c r="E10698" s="113"/>
      <c r="H10698" s="133"/>
      <c r="T10698" s="133"/>
      <c r="X10698" s="131"/>
      <c r="Y10698" s="133"/>
      <c r="AJ10698" s="133"/>
      <c r="AO10698" s="135"/>
      <c r="AP10698" s="135"/>
      <c r="BJ10698" s="136"/>
    </row>
    <row r="10699" spans="5:62" ht="14.25" customHeight="1" x14ac:dyDescent="0.25">
      <c r="E10699" s="113"/>
      <c r="H10699" s="133"/>
      <c r="T10699" s="133"/>
      <c r="X10699" s="131"/>
      <c r="Y10699" s="133"/>
      <c r="AJ10699" s="133"/>
      <c r="AO10699" s="135"/>
      <c r="AP10699" s="135"/>
      <c r="BJ10699" s="136"/>
    </row>
    <row r="10700" spans="5:62" ht="14.25" customHeight="1" x14ac:dyDescent="0.25">
      <c r="E10700" s="113"/>
      <c r="H10700" s="133"/>
      <c r="T10700" s="133"/>
      <c r="X10700" s="131"/>
      <c r="Y10700" s="133"/>
      <c r="AJ10700" s="133"/>
      <c r="AO10700" s="135"/>
      <c r="AP10700" s="135"/>
      <c r="BJ10700" s="136"/>
    </row>
    <row r="10701" spans="5:62" ht="14.25" customHeight="1" x14ac:dyDescent="0.25">
      <c r="E10701" s="113"/>
      <c r="H10701" s="133"/>
      <c r="T10701" s="133"/>
      <c r="X10701" s="131"/>
      <c r="Y10701" s="133"/>
      <c r="AJ10701" s="133"/>
      <c r="AO10701" s="135"/>
      <c r="AP10701" s="135"/>
      <c r="BJ10701" s="136"/>
    </row>
    <row r="10702" spans="5:62" ht="14.25" customHeight="1" x14ac:dyDescent="0.25">
      <c r="E10702" s="113"/>
      <c r="H10702" s="133"/>
      <c r="T10702" s="133"/>
      <c r="X10702" s="131"/>
      <c r="Y10702" s="133"/>
      <c r="AJ10702" s="133"/>
      <c r="AO10702" s="135"/>
      <c r="AP10702" s="135"/>
      <c r="BJ10702" s="136"/>
    </row>
    <row r="10703" spans="5:62" ht="14.25" customHeight="1" x14ac:dyDescent="0.25">
      <c r="E10703" s="113"/>
      <c r="H10703" s="133"/>
      <c r="T10703" s="133"/>
      <c r="X10703" s="131"/>
      <c r="Y10703" s="133"/>
      <c r="AJ10703" s="133"/>
      <c r="AO10703" s="135"/>
      <c r="AP10703" s="135"/>
      <c r="BJ10703" s="136"/>
    </row>
    <row r="10704" spans="5:62" ht="14.25" customHeight="1" x14ac:dyDescent="0.25">
      <c r="E10704" s="113"/>
      <c r="H10704" s="133"/>
      <c r="T10704" s="133"/>
      <c r="X10704" s="131"/>
      <c r="Y10704" s="133"/>
      <c r="AJ10704" s="133"/>
      <c r="AO10704" s="135"/>
      <c r="AP10704" s="135"/>
      <c r="BJ10704" s="136"/>
    </row>
    <row r="10705" spans="5:62" ht="14.25" customHeight="1" x14ac:dyDescent="0.25">
      <c r="E10705" s="113"/>
      <c r="H10705" s="133"/>
      <c r="T10705" s="133"/>
      <c r="X10705" s="131"/>
      <c r="Y10705" s="133"/>
      <c r="AJ10705" s="133"/>
      <c r="AO10705" s="135"/>
      <c r="AP10705" s="135"/>
      <c r="BJ10705" s="136"/>
    </row>
    <row r="10706" spans="5:62" ht="14.25" customHeight="1" x14ac:dyDescent="0.25">
      <c r="E10706" s="113"/>
      <c r="H10706" s="133"/>
      <c r="T10706" s="133"/>
      <c r="X10706" s="131"/>
      <c r="Y10706" s="133"/>
      <c r="AJ10706" s="133"/>
      <c r="AO10706" s="135"/>
      <c r="AP10706" s="135"/>
      <c r="BJ10706" s="136"/>
    </row>
    <row r="10707" spans="5:62" ht="14.25" customHeight="1" x14ac:dyDescent="0.25">
      <c r="E10707" s="113"/>
      <c r="H10707" s="133"/>
      <c r="T10707" s="133"/>
      <c r="X10707" s="131"/>
      <c r="Y10707" s="133"/>
      <c r="AJ10707" s="133"/>
      <c r="AO10707" s="135"/>
      <c r="AP10707" s="135"/>
      <c r="BJ10707" s="136"/>
    </row>
    <row r="10708" spans="5:62" ht="14.25" customHeight="1" x14ac:dyDescent="0.25">
      <c r="E10708" s="113"/>
      <c r="H10708" s="133"/>
      <c r="T10708" s="133"/>
      <c r="X10708" s="131"/>
      <c r="Y10708" s="133"/>
      <c r="AJ10708" s="133"/>
      <c r="AO10708" s="135"/>
      <c r="AP10708" s="135"/>
      <c r="BJ10708" s="136"/>
    </row>
    <row r="10709" spans="5:62" ht="14.25" customHeight="1" x14ac:dyDescent="0.25">
      <c r="E10709" s="113"/>
      <c r="H10709" s="133"/>
      <c r="T10709" s="133"/>
      <c r="X10709" s="131"/>
      <c r="Y10709" s="133"/>
      <c r="AJ10709" s="133"/>
      <c r="AO10709" s="135"/>
      <c r="AP10709" s="135"/>
      <c r="BJ10709" s="136"/>
    </row>
    <row r="10710" spans="5:62" ht="14.25" customHeight="1" x14ac:dyDescent="0.25">
      <c r="E10710" s="113"/>
      <c r="H10710" s="133"/>
      <c r="T10710" s="133"/>
      <c r="X10710" s="131"/>
      <c r="Y10710" s="133"/>
      <c r="AJ10710" s="133"/>
      <c r="AO10710" s="135"/>
      <c r="AP10710" s="135"/>
      <c r="BJ10710" s="136"/>
    </row>
    <row r="10711" spans="5:62" ht="14.25" customHeight="1" x14ac:dyDescent="0.25">
      <c r="E10711" s="113"/>
      <c r="H10711" s="133"/>
      <c r="T10711" s="133"/>
      <c r="X10711" s="131"/>
      <c r="Y10711" s="133"/>
      <c r="AJ10711" s="133"/>
      <c r="AO10711" s="135"/>
      <c r="AP10711" s="135"/>
      <c r="BJ10711" s="136"/>
    </row>
    <row r="10712" spans="5:62" ht="14.25" customHeight="1" x14ac:dyDescent="0.25">
      <c r="E10712" s="113"/>
      <c r="H10712" s="133"/>
      <c r="T10712" s="133"/>
      <c r="X10712" s="131"/>
      <c r="Y10712" s="133"/>
      <c r="AJ10712" s="133"/>
      <c r="AO10712" s="135"/>
      <c r="AP10712" s="135"/>
      <c r="BJ10712" s="136"/>
    </row>
    <row r="10713" spans="5:62" ht="14.25" customHeight="1" x14ac:dyDescent="0.25">
      <c r="E10713" s="113"/>
      <c r="H10713" s="133"/>
      <c r="T10713" s="133"/>
      <c r="X10713" s="131"/>
      <c r="Y10713" s="133"/>
      <c r="AJ10713" s="133"/>
      <c r="AO10713" s="135"/>
      <c r="AP10713" s="135"/>
      <c r="BJ10713" s="136"/>
    </row>
    <row r="10714" spans="5:62" ht="14.25" customHeight="1" x14ac:dyDescent="0.25">
      <c r="E10714" s="113"/>
      <c r="H10714" s="133"/>
      <c r="T10714" s="133"/>
      <c r="X10714" s="131"/>
      <c r="Y10714" s="133"/>
      <c r="AJ10714" s="133"/>
      <c r="AO10714" s="135"/>
      <c r="AP10714" s="135"/>
      <c r="BJ10714" s="136"/>
    </row>
    <row r="10715" spans="5:62" ht="14.25" customHeight="1" x14ac:dyDescent="0.25">
      <c r="E10715" s="113"/>
      <c r="H10715" s="133"/>
      <c r="T10715" s="133"/>
      <c r="X10715" s="131"/>
      <c r="Y10715" s="133"/>
      <c r="AJ10715" s="133"/>
      <c r="AO10715" s="135"/>
      <c r="AP10715" s="135"/>
      <c r="BJ10715" s="136"/>
    </row>
    <row r="10716" spans="5:62" ht="14.25" customHeight="1" x14ac:dyDescent="0.25">
      <c r="E10716" s="113"/>
      <c r="H10716" s="133"/>
      <c r="T10716" s="133"/>
      <c r="X10716" s="131"/>
      <c r="Y10716" s="133"/>
      <c r="AJ10716" s="133"/>
      <c r="AO10716" s="135"/>
      <c r="AP10716" s="135"/>
      <c r="BJ10716" s="136"/>
    </row>
    <row r="10717" spans="5:62" ht="14.25" customHeight="1" x14ac:dyDescent="0.25">
      <c r="E10717" s="113"/>
      <c r="H10717" s="133"/>
      <c r="T10717" s="133"/>
      <c r="X10717" s="131"/>
      <c r="Y10717" s="133"/>
      <c r="AJ10717" s="133"/>
      <c r="AO10717" s="135"/>
      <c r="AP10717" s="135"/>
      <c r="BJ10717" s="136"/>
    </row>
    <row r="10718" spans="5:62" ht="14.25" customHeight="1" x14ac:dyDescent="0.25">
      <c r="E10718" s="113"/>
      <c r="H10718" s="133"/>
      <c r="T10718" s="133"/>
      <c r="X10718" s="131"/>
      <c r="Y10718" s="133"/>
      <c r="AJ10718" s="133"/>
      <c r="AO10718" s="135"/>
      <c r="AP10718" s="135"/>
      <c r="BJ10718" s="136"/>
    </row>
    <row r="10719" spans="5:62" ht="14.25" customHeight="1" x14ac:dyDescent="0.25">
      <c r="E10719" s="113"/>
      <c r="H10719" s="133"/>
      <c r="T10719" s="133"/>
      <c r="X10719" s="131"/>
      <c r="Y10719" s="133"/>
      <c r="AJ10719" s="133"/>
      <c r="AO10719" s="135"/>
      <c r="AP10719" s="135"/>
      <c r="BJ10719" s="136"/>
    </row>
    <row r="10720" spans="5:62" ht="14.25" customHeight="1" x14ac:dyDescent="0.25">
      <c r="E10720" s="113"/>
      <c r="H10720" s="133"/>
      <c r="T10720" s="133"/>
      <c r="X10720" s="131"/>
      <c r="Y10720" s="133"/>
      <c r="AJ10720" s="133"/>
      <c r="AO10720" s="135"/>
      <c r="AP10720" s="135"/>
      <c r="BJ10720" s="136"/>
    </row>
    <row r="10721" spans="5:62" ht="14.25" customHeight="1" x14ac:dyDescent="0.25">
      <c r="E10721" s="113"/>
      <c r="H10721" s="133"/>
      <c r="T10721" s="133"/>
      <c r="X10721" s="131"/>
      <c r="Y10721" s="133"/>
      <c r="AJ10721" s="133"/>
      <c r="AO10721" s="135"/>
      <c r="AP10721" s="135"/>
      <c r="BJ10721" s="136"/>
    </row>
    <row r="10722" spans="5:62" ht="14.25" customHeight="1" x14ac:dyDescent="0.25">
      <c r="E10722" s="113"/>
      <c r="H10722" s="133"/>
      <c r="T10722" s="133"/>
      <c r="X10722" s="131"/>
      <c r="Y10722" s="133"/>
      <c r="AJ10722" s="133"/>
      <c r="AO10722" s="135"/>
      <c r="AP10722" s="135"/>
      <c r="BJ10722" s="136"/>
    </row>
    <row r="10723" spans="5:62" ht="14.25" customHeight="1" x14ac:dyDescent="0.25">
      <c r="E10723" s="113"/>
      <c r="H10723" s="133"/>
      <c r="T10723" s="133"/>
      <c r="X10723" s="131"/>
      <c r="Y10723" s="133"/>
      <c r="AJ10723" s="133"/>
      <c r="AO10723" s="135"/>
      <c r="AP10723" s="135"/>
      <c r="BJ10723" s="136"/>
    </row>
    <row r="10724" spans="5:62" ht="14.25" customHeight="1" x14ac:dyDescent="0.25">
      <c r="E10724" s="113"/>
      <c r="H10724" s="133"/>
      <c r="T10724" s="133"/>
      <c r="X10724" s="131"/>
      <c r="Y10724" s="133"/>
      <c r="AJ10724" s="133"/>
      <c r="AO10724" s="135"/>
      <c r="AP10724" s="135"/>
      <c r="BJ10724" s="136"/>
    </row>
    <row r="10725" spans="5:62" ht="14.25" customHeight="1" x14ac:dyDescent="0.25">
      <c r="E10725" s="113"/>
      <c r="H10725" s="133"/>
      <c r="T10725" s="133"/>
      <c r="X10725" s="131"/>
      <c r="Y10725" s="133"/>
      <c r="AJ10725" s="133"/>
      <c r="AO10725" s="135"/>
      <c r="AP10725" s="135"/>
      <c r="BJ10725" s="136"/>
    </row>
    <row r="10726" spans="5:62" ht="14.25" customHeight="1" x14ac:dyDescent="0.25">
      <c r="E10726" s="113"/>
      <c r="H10726" s="133"/>
      <c r="T10726" s="133"/>
      <c r="X10726" s="131"/>
      <c r="Y10726" s="133"/>
      <c r="AJ10726" s="133"/>
      <c r="AO10726" s="135"/>
      <c r="AP10726" s="135"/>
      <c r="BJ10726" s="136"/>
    </row>
    <row r="10727" spans="5:62" ht="14.25" customHeight="1" x14ac:dyDescent="0.25">
      <c r="E10727" s="113"/>
      <c r="H10727" s="133"/>
      <c r="T10727" s="133"/>
      <c r="X10727" s="131"/>
      <c r="Y10727" s="133"/>
      <c r="AJ10727" s="133"/>
      <c r="AO10727" s="135"/>
      <c r="AP10727" s="135"/>
      <c r="BJ10727" s="136"/>
    </row>
    <row r="10728" spans="5:62" ht="14.25" customHeight="1" x14ac:dyDescent="0.25">
      <c r="E10728" s="113"/>
      <c r="H10728" s="133"/>
      <c r="T10728" s="133"/>
      <c r="X10728" s="131"/>
      <c r="Y10728" s="133"/>
      <c r="AJ10728" s="133"/>
      <c r="AO10728" s="135"/>
      <c r="AP10728" s="135"/>
      <c r="BJ10728" s="136"/>
    </row>
    <row r="10729" spans="5:62" ht="14.25" customHeight="1" x14ac:dyDescent="0.25">
      <c r="E10729" s="113"/>
      <c r="H10729" s="133"/>
      <c r="T10729" s="133"/>
      <c r="X10729" s="131"/>
      <c r="Y10729" s="133"/>
      <c r="AJ10729" s="133"/>
      <c r="AO10729" s="135"/>
      <c r="AP10729" s="135"/>
      <c r="BJ10729" s="136"/>
    </row>
    <row r="10730" spans="5:62" ht="14.25" customHeight="1" x14ac:dyDescent="0.25">
      <c r="E10730" s="113"/>
      <c r="H10730" s="133"/>
      <c r="T10730" s="133"/>
      <c r="X10730" s="131"/>
      <c r="Y10730" s="133"/>
      <c r="AJ10730" s="133"/>
      <c r="AO10730" s="135"/>
      <c r="AP10730" s="135"/>
      <c r="BJ10730" s="136"/>
    </row>
    <row r="10731" spans="5:62" ht="14.25" customHeight="1" x14ac:dyDescent="0.25">
      <c r="E10731" s="113"/>
      <c r="H10731" s="133"/>
      <c r="T10731" s="133"/>
      <c r="X10731" s="131"/>
      <c r="Y10731" s="133"/>
      <c r="AJ10731" s="133"/>
      <c r="AO10731" s="135"/>
      <c r="AP10731" s="135"/>
      <c r="BJ10731" s="136"/>
    </row>
    <row r="10732" spans="5:62" ht="14.25" customHeight="1" x14ac:dyDescent="0.25">
      <c r="E10732" s="113"/>
      <c r="H10732" s="133"/>
      <c r="T10732" s="133"/>
      <c r="X10732" s="131"/>
      <c r="Y10732" s="133"/>
      <c r="AJ10732" s="133"/>
      <c r="AO10732" s="135"/>
      <c r="AP10732" s="135"/>
      <c r="BJ10732" s="136"/>
    </row>
    <row r="10733" spans="5:62" ht="14.25" customHeight="1" x14ac:dyDescent="0.25">
      <c r="E10733" s="113"/>
      <c r="H10733" s="133"/>
      <c r="T10733" s="133"/>
      <c r="X10733" s="131"/>
      <c r="Y10733" s="133"/>
      <c r="AJ10733" s="133"/>
      <c r="AO10733" s="135"/>
      <c r="AP10733" s="135"/>
      <c r="BJ10733" s="136"/>
    </row>
    <row r="10734" spans="5:62" ht="14.25" customHeight="1" x14ac:dyDescent="0.25">
      <c r="E10734" s="113"/>
      <c r="H10734" s="133"/>
      <c r="T10734" s="133"/>
      <c r="X10734" s="131"/>
      <c r="Y10734" s="133"/>
      <c r="AJ10734" s="133"/>
      <c r="AO10734" s="135"/>
      <c r="AP10734" s="135"/>
      <c r="BJ10734" s="136"/>
    </row>
    <row r="10735" spans="5:62" ht="14.25" customHeight="1" x14ac:dyDescent="0.25">
      <c r="E10735" s="113"/>
      <c r="H10735" s="133"/>
      <c r="T10735" s="133"/>
      <c r="X10735" s="131"/>
      <c r="Y10735" s="133"/>
      <c r="AJ10735" s="133"/>
      <c r="AO10735" s="135"/>
      <c r="AP10735" s="135"/>
      <c r="BJ10735" s="136"/>
    </row>
    <row r="10736" spans="5:62" ht="14.25" customHeight="1" x14ac:dyDescent="0.25">
      <c r="E10736" s="113"/>
      <c r="H10736" s="133"/>
      <c r="T10736" s="133"/>
      <c r="X10736" s="131"/>
      <c r="Y10736" s="133"/>
      <c r="AJ10736" s="133"/>
      <c r="AO10736" s="135"/>
      <c r="AP10736" s="135"/>
      <c r="BJ10736" s="136"/>
    </row>
    <row r="10737" spans="5:62" ht="14.25" customHeight="1" x14ac:dyDescent="0.25">
      <c r="E10737" s="113"/>
      <c r="H10737" s="133"/>
      <c r="T10737" s="133"/>
      <c r="X10737" s="131"/>
      <c r="Y10737" s="133"/>
      <c r="AJ10737" s="133"/>
      <c r="AO10737" s="135"/>
      <c r="AP10737" s="135"/>
      <c r="BJ10737" s="136"/>
    </row>
    <row r="10738" spans="5:62" ht="14.25" customHeight="1" x14ac:dyDescent="0.25">
      <c r="E10738" s="113"/>
      <c r="H10738" s="133"/>
      <c r="T10738" s="133"/>
      <c r="X10738" s="131"/>
      <c r="Y10738" s="133"/>
      <c r="AJ10738" s="133"/>
      <c r="AO10738" s="135"/>
      <c r="AP10738" s="135"/>
      <c r="BJ10738" s="136"/>
    </row>
    <row r="10739" spans="5:62" ht="14.25" customHeight="1" x14ac:dyDescent="0.25">
      <c r="E10739" s="113"/>
      <c r="H10739" s="133"/>
      <c r="T10739" s="133"/>
      <c r="X10739" s="131"/>
      <c r="Y10739" s="133"/>
      <c r="AJ10739" s="133"/>
      <c r="AO10739" s="135"/>
      <c r="AP10739" s="135"/>
      <c r="BJ10739" s="136"/>
    </row>
    <row r="10740" spans="5:62" ht="14.25" customHeight="1" x14ac:dyDescent="0.25">
      <c r="E10740" s="113"/>
      <c r="H10740" s="133"/>
      <c r="T10740" s="133"/>
      <c r="X10740" s="131"/>
      <c r="Y10740" s="133"/>
      <c r="AJ10740" s="133"/>
      <c r="AO10740" s="135"/>
      <c r="AP10740" s="135"/>
      <c r="BJ10740" s="136"/>
    </row>
    <row r="10741" spans="5:62" ht="14.25" customHeight="1" x14ac:dyDescent="0.25">
      <c r="E10741" s="113"/>
      <c r="H10741" s="133"/>
      <c r="T10741" s="133"/>
      <c r="X10741" s="131"/>
      <c r="Y10741" s="133"/>
      <c r="AJ10741" s="133"/>
      <c r="AO10741" s="135"/>
      <c r="AP10741" s="135"/>
      <c r="BJ10741" s="136"/>
    </row>
    <row r="10742" spans="5:62" ht="14.25" customHeight="1" x14ac:dyDescent="0.25">
      <c r="E10742" s="113"/>
      <c r="H10742" s="133"/>
      <c r="T10742" s="133"/>
      <c r="X10742" s="131"/>
      <c r="Y10742" s="133"/>
      <c r="AJ10742" s="133"/>
      <c r="AO10742" s="135"/>
      <c r="AP10742" s="135"/>
      <c r="BJ10742" s="136"/>
    </row>
    <row r="10743" spans="5:62" ht="14.25" customHeight="1" x14ac:dyDescent="0.25">
      <c r="E10743" s="113"/>
      <c r="H10743" s="133"/>
      <c r="T10743" s="133"/>
      <c r="X10743" s="131"/>
      <c r="Y10743" s="133"/>
      <c r="AJ10743" s="133"/>
      <c r="AO10743" s="135"/>
      <c r="AP10743" s="135"/>
      <c r="BJ10743" s="136"/>
    </row>
    <row r="10744" spans="5:62" ht="14.25" customHeight="1" x14ac:dyDescent="0.25">
      <c r="E10744" s="113"/>
      <c r="H10744" s="133"/>
      <c r="T10744" s="133"/>
      <c r="X10744" s="131"/>
      <c r="Y10744" s="133"/>
      <c r="AJ10744" s="133"/>
      <c r="AO10744" s="135"/>
      <c r="AP10744" s="135"/>
      <c r="BJ10744" s="136"/>
    </row>
    <row r="10745" spans="5:62" ht="14.25" customHeight="1" x14ac:dyDescent="0.25">
      <c r="E10745" s="113"/>
      <c r="H10745" s="133"/>
      <c r="T10745" s="133"/>
      <c r="X10745" s="131"/>
      <c r="Y10745" s="133"/>
      <c r="AJ10745" s="133"/>
      <c r="AO10745" s="135"/>
      <c r="AP10745" s="135"/>
      <c r="BJ10745" s="136"/>
    </row>
    <row r="10746" spans="5:62" ht="14.25" customHeight="1" x14ac:dyDescent="0.25">
      <c r="E10746" s="113"/>
      <c r="H10746" s="133"/>
      <c r="T10746" s="133"/>
      <c r="X10746" s="131"/>
      <c r="Y10746" s="133"/>
      <c r="AJ10746" s="133"/>
      <c r="AO10746" s="135"/>
      <c r="AP10746" s="135"/>
      <c r="BJ10746" s="136"/>
    </row>
    <row r="10747" spans="5:62" ht="14.25" customHeight="1" x14ac:dyDescent="0.25">
      <c r="E10747" s="113"/>
      <c r="H10747" s="133"/>
      <c r="T10747" s="133"/>
      <c r="X10747" s="131"/>
      <c r="Y10747" s="133"/>
      <c r="AJ10747" s="133"/>
      <c r="AO10747" s="135"/>
      <c r="AP10747" s="135"/>
      <c r="BJ10747" s="136"/>
    </row>
    <row r="10748" spans="5:62" ht="14.25" customHeight="1" x14ac:dyDescent="0.25">
      <c r="E10748" s="113"/>
      <c r="H10748" s="133"/>
      <c r="T10748" s="133"/>
      <c r="X10748" s="131"/>
      <c r="Y10748" s="133"/>
      <c r="AJ10748" s="133"/>
      <c r="AO10748" s="135"/>
      <c r="AP10748" s="135"/>
      <c r="BJ10748" s="136"/>
    </row>
    <row r="10749" spans="5:62" ht="14.25" customHeight="1" x14ac:dyDescent="0.25">
      <c r="E10749" s="113"/>
      <c r="H10749" s="133"/>
      <c r="T10749" s="133"/>
      <c r="X10749" s="131"/>
      <c r="Y10749" s="133"/>
      <c r="AJ10749" s="133"/>
      <c r="AO10749" s="135"/>
      <c r="AP10749" s="135"/>
      <c r="BJ10749" s="136"/>
    </row>
    <row r="10750" spans="5:62" ht="14.25" customHeight="1" x14ac:dyDescent="0.25">
      <c r="E10750" s="113"/>
      <c r="H10750" s="133"/>
      <c r="T10750" s="133"/>
      <c r="X10750" s="131"/>
      <c r="Y10750" s="133"/>
      <c r="AJ10750" s="133"/>
      <c r="AO10750" s="135"/>
      <c r="AP10750" s="135"/>
      <c r="BJ10750" s="136"/>
    </row>
    <row r="10751" spans="5:62" ht="14.25" customHeight="1" x14ac:dyDescent="0.25">
      <c r="E10751" s="113"/>
      <c r="H10751" s="133"/>
      <c r="T10751" s="133"/>
      <c r="X10751" s="131"/>
      <c r="Y10751" s="133"/>
      <c r="AJ10751" s="133"/>
      <c r="AO10751" s="135"/>
      <c r="AP10751" s="135"/>
      <c r="BJ10751" s="136"/>
    </row>
    <row r="10752" spans="5:62" ht="14.25" customHeight="1" x14ac:dyDescent="0.25">
      <c r="E10752" s="113"/>
      <c r="H10752" s="133"/>
      <c r="T10752" s="133"/>
      <c r="X10752" s="131"/>
      <c r="Y10752" s="133"/>
      <c r="AJ10752" s="133"/>
      <c r="AO10752" s="135"/>
      <c r="AP10752" s="135"/>
      <c r="BJ10752" s="136"/>
    </row>
    <row r="10753" spans="5:62" ht="14.25" customHeight="1" x14ac:dyDescent="0.25">
      <c r="E10753" s="113"/>
      <c r="H10753" s="133"/>
      <c r="T10753" s="133"/>
      <c r="X10753" s="131"/>
      <c r="Y10753" s="133"/>
      <c r="AJ10753" s="133"/>
      <c r="AO10753" s="135"/>
      <c r="AP10753" s="135"/>
      <c r="BJ10753" s="136"/>
    </row>
    <row r="10754" spans="5:62" ht="14.25" customHeight="1" x14ac:dyDescent="0.25">
      <c r="E10754" s="113"/>
      <c r="H10754" s="133"/>
      <c r="T10754" s="133"/>
      <c r="X10754" s="131"/>
      <c r="Y10754" s="133"/>
      <c r="AJ10754" s="133"/>
      <c r="AO10754" s="135"/>
      <c r="AP10754" s="135"/>
      <c r="BJ10754" s="136"/>
    </row>
    <row r="10755" spans="5:62" ht="14.25" customHeight="1" x14ac:dyDescent="0.25">
      <c r="E10755" s="113"/>
      <c r="H10755" s="133"/>
      <c r="T10755" s="133"/>
      <c r="X10755" s="131"/>
      <c r="Y10755" s="133"/>
      <c r="AJ10755" s="133"/>
      <c r="AO10755" s="135"/>
      <c r="AP10755" s="135"/>
      <c r="BJ10755" s="136"/>
    </row>
    <row r="10756" spans="5:62" ht="14.25" customHeight="1" x14ac:dyDescent="0.25">
      <c r="E10756" s="113"/>
      <c r="H10756" s="133"/>
      <c r="T10756" s="133"/>
      <c r="X10756" s="131"/>
      <c r="Y10756" s="133"/>
      <c r="AJ10756" s="133"/>
      <c r="AO10756" s="135"/>
      <c r="AP10756" s="135"/>
      <c r="BJ10756" s="136"/>
    </row>
    <row r="10757" spans="5:62" ht="14.25" customHeight="1" x14ac:dyDescent="0.25">
      <c r="E10757" s="113"/>
      <c r="H10757" s="133"/>
      <c r="T10757" s="133"/>
      <c r="X10757" s="131"/>
      <c r="Y10757" s="133"/>
      <c r="AJ10757" s="133"/>
      <c r="AO10757" s="135"/>
      <c r="AP10757" s="135"/>
      <c r="BJ10757" s="136"/>
    </row>
    <row r="10758" spans="5:62" ht="14.25" customHeight="1" x14ac:dyDescent="0.25">
      <c r="E10758" s="113"/>
      <c r="H10758" s="133"/>
      <c r="T10758" s="133"/>
      <c r="X10758" s="131"/>
      <c r="Y10758" s="133"/>
      <c r="AJ10758" s="133"/>
      <c r="AO10758" s="135"/>
      <c r="AP10758" s="135"/>
      <c r="BJ10758" s="136"/>
    </row>
    <row r="10759" spans="5:62" ht="14.25" customHeight="1" x14ac:dyDescent="0.25">
      <c r="E10759" s="113"/>
      <c r="H10759" s="133"/>
      <c r="T10759" s="133"/>
      <c r="X10759" s="131"/>
      <c r="Y10759" s="133"/>
      <c r="AJ10759" s="133"/>
      <c r="AO10759" s="135"/>
      <c r="AP10759" s="135"/>
      <c r="BJ10759" s="136"/>
    </row>
    <row r="10760" spans="5:62" ht="14.25" customHeight="1" x14ac:dyDescent="0.25">
      <c r="E10760" s="113"/>
      <c r="H10760" s="133"/>
      <c r="T10760" s="133"/>
      <c r="X10760" s="131"/>
      <c r="Y10760" s="133"/>
      <c r="AJ10760" s="133"/>
      <c r="AO10760" s="135"/>
      <c r="AP10760" s="135"/>
      <c r="BJ10760" s="136"/>
    </row>
    <row r="10761" spans="5:62" ht="14.25" customHeight="1" x14ac:dyDescent="0.25">
      <c r="E10761" s="113"/>
      <c r="H10761" s="133"/>
      <c r="T10761" s="133"/>
      <c r="X10761" s="131"/>
      <c r="Y10761" s="133"/>
      <c r="AJ10761" s="133"/>
      <c r="AO10761" s="135"/>
      <c r="AP10761" s="135"/>
      <c r="BJ10761" s="136"/>
    </row>
    <row r="10762" spans="5:62" ht="14.25" customHeight="1" x14ac:dyDescent="0.25">
      <c r="E10762" s="113"/>
      <c r="H10762" s="133"/>
      <c r="T10762" s="133"/>
      <c r="X10762" s="131"/>
      <c r="Y10762" s="133"/>
      <c r="AJ10762" s="133"/>
      <c r="AO10762" s="135"/>
      <c r="AP10762" s="135"/>
      <c r="BJ10762" s="136"/>
    </row>
    <row r="10763" spans="5:62" ht="14.25" customHeight="1" x14ac:dyDescent="0.25">
      <c r="E10763" s="113"/>
      <c r="H10763" s="133"/>
      <c r="T10763" s="133"/>
      <c r="X10763" s="131"/>
      <c r="Y10763" s="133"/>
      <c r="AJ10763" s="133"/>
      <c r="AO10763" s="135"/>
      <c r="AP10763" s="135"/>
      <c r="BJ10763" s="136"/>
    </row>
    <row r="10764" spans="5:62" ht="14.25" customHeight="1" x14ac:dyDescent="0.25">
      <c r="E10764" s="113"/>
      <c r="H10764" s="133"/>
      <c r="T10764" s="133"/>
      <c r="X10764" s="131"/>
      <c r="Y10764" s="133"/>
      <c r="AJ10764" s="133"/>
      <c r="AO10764" s="135"/>
      <c r="AP10764" s="135"/>
      <c r="BJ10764" s="136"/>
    </row>
    <row r="10765" spans="5:62" ht="14.25" customHeight="1" x14ac:dyDescent="0.25">
      <c r="E10765" s="113"/>
      <c r="H10765" s="133"/>
      <c r="T10765" s="133"/>
      <c r="X10765" s="131"/>
      <c r="Y10765" s="133"/>
      <c r="AJ10765" s="133"/>
      <c r="AO10765" s="135"/>
      <c r="AP10765" s="135"/>
      <c r="BJ10765" s="136"/>
    </row>
    <row r="10766" spans="5:62" ht="14.25" customHeight="1" x14ac:dyDescent="0.25">
      <c r="E10766" s="113"/>
      <c r="H10766" s="133"/>
      <c r="T10766" s="133"/>
      <c r="X10766" s="131"/>
      <c r="Y10766" s="133"/>
      <c r="AJ10766" s="133"/>
      <c r="AO10766" s="135"/>
      <c r="AP10766" s="135"/>
      <c r="BJ10766" s="136"/>
    </row>
    <row r="10767" spans="5:62" ht="14.25" customHeight="1" x14ac:dyDescent="0.25">
      <c r="E10767" s="113"/>
      <c r="H10767" s="133"/>
      <c r="T10767" s="133"/>
      <c r="X10767" s="131"/>
      <c r="Y10767" s="133"/>
      <c r="AJ10767" s="133"/>
      <c r="AO10767" s="135"/>
      <c r="AP10767" s="135"/>
      <c r="BJ10767" s="136"/>
    </row>
    <row r="10768" spans="5:62" ht="14.25" customHeight="1" x14ac:dyDescent="0.25">
      <c r="E10768" s="113"/>
      <c r="H10768" s="133"/>
      <c r="T10768" s="133"/>
      <c r="X10768" s="131"/>
      <c r="Y10768" s="133"/>
      <c r="AJ10768" s="133"/>
      <c r="AO10768" s="135"/>
      <c r="AP10768" s="135"/>
      <c r="BJ10768" s="136"/>
    </row>
    <row r="10769" spans="5:62" ht="14.25" customHeight="1" x14ac:dyDescent="0.25">
      <c r="E10769" s="113"/>
      <c r="H10769" s="133"/>
      <c r="T10769" s="133"/>
      <c r="X10769" s="131"/>
      <c r="Y10769" s="133"/>
      <c r="AJ10769" s="133"/>
      <c r="AO10769" s="135"/>
      <c r="AP10769" s="135"/>
      <c r="BJ10769" s="136"/>
    </row>
    <row r="10770" spans="5:62" ht="14.25" customHeight="1" x14ac:dyDescent="0.25">
      <c r="E10770" s="113"/>
      <c r="H10770" s="133"/>
      <c r="T10770" s="133"/>
      <c r="X10770" s="131"/>
      <c r="Y10770" s="133"/>
      <c r="AJ10770" s="133"/>
      <c r="AO10770" s="135"/>
      <c r="AP10770" s="135"/>
      <c r="BJ10770" s="136"/>
    </row>
    <row r="10771" spans="5:62" ht="14.25" customHeight="1" x14ac:dyDescent="0.25">
      <c r="E10771" s="113"/>
      <c r="H10771" s="133"/>
      <c r="T10771" s="133"/>
      <c r="X10771" s="131"/>
      <c r="Y10771" s="133"/>
      <c r="AJ10771" s="133"/>
      <c r="AO10771" s="135"/>
      <c r="AP10771" s="135"/>
      <c r="BJ10771" s="136"/>
    </row>
    <row r="10772" spans="5:62" ht="14.25" customHeight="1" x14ac:dyDescent="0.25">
      <c r="E10772" s="113"/>
      <c r="H10772" s="133"/>
      <c r="T10772" s="133"/>
      <c r="X10772" s="131"/>
      <c r="Y10772" s="133"/>
      <c r="AJ10772" s="133"/>
      <c r="AO10772" s="135"/>
      <c r="AP10772" s="135"/>
      <c r="BJ10772" s="136"/>
    </row>
    <row r="10773" spans="5:62" ht="14.25" customHeight="1" x14ac:dyDescent="0.25">
      <c r="E10773" s="113"/>
      <c r="H10773" s="133"/>
      <c r="T10773" s="133"/>
      <c r="X10773" s="131"/>
      <c r="Y10773" s="133"/>
      <c r="AJ10773" s="133"/>
      <c r="AO10773" s="135"/>
      <c r="AP10773" s="135"/>
      <c r="BJ10773" s="136"/>
    </row>
    <row r="10774" spans="5:62" ht="14.25" customHeight="1" x14ac:dyDescent="0.25">
      <c r="E10774" s="113"/>
      <c r="H10774" s="133"/>
      <c r="T10774" s="133"/>
      <c r="X10774" s="131"/>
      <c r="Y10774" s="133"/>
      <c r="AJ10774" s="133"/>
      <c r="AO10774" s="135"/>
      <c r="AP10774" s="135"/>
      <c r="BJ10774" s="136"/>
    </row>
    <row r="10775" spans="5:62" ht="14.25" customHeight="1" x14ac:dyDescent="0.25">
      <c r="E10775" s="113"/>
      <c r="H10775" s="133"/>
      <c r="T10775" s="133"/>
      <c r="X10775" s="131"/>
      <c r="Y10775" s="133"/>
      <c r="AJ10775" s="133"/>
      <c r="AO10775" s="135"/>
      <c r="AP10775" s="135"/>
      <c r="BJ10775" s="136"/>
    </row>
    <row r="10776" spans="5:62" ht="14.25" customHeight="1" x14ac:dyDescent="0.25">
      <c r="E10776" s="113"/>
      <c r="H10776" s="133"/>
      <c r="T10776" s="133"/>
      <c r="X10776" s="131"/>
      <c r="Y10776" s="133"/>
      <c r="AJ10776" s="133"/>
      <c r="AO10776" s="135"/>
      <c r="AP10776" s="135"/>
      <c r="BJ10776" s="136"/>
    </row>
    <row r="10777" spans="5:62" ht="14.25" customHeight="1" x14ac:dyDescent="0.25">
      <c r="E10777" s="113"/>
      <c r="H10777" s="133"/>
      <c r="T10777" s="133"/>
      <c r="X10777" s="131"/>
      <c r="Y10777" s="133"/>
      <c r="AJ10777" s="133"/>
      <c r="AO10777" s="135"/>
      <c r="AP10777" s="135"/>
      <c r="BJ10777" s="136"/>
    </row>
    <row r="10778" spans="5:62" ht="14.25" customHeight="1" x14ac:dyDescent="0.25">
      <c r="E10778" s="113"/>
      <c r="H10778" s="133"/>
      <c r="T10778" s="133"/>
      <c r="X10778" s="131"/>
      <c r="Y10778" s="133"/>
      <c r="AJ10778" s="133"/>
      <c r="AO10778" s="135"/>
      <c r="AP10778" s="135"/>
      <c r="BJ10778" s="136"/>
    </row>
    <row r="10779" spans="5:62" ht="14.25" customHeight="1" x14ac:dyDescent="0.25">
      <c r="E10779" s="113"/>
      <c r="H10779" s="133"/>
      <c r="T10779" s="133"/>
      <c r="X10779" s="131"/>
      <c r="Y10779" s="133"/>
      <c r="AJ10779" s="133"/>
      <c r="AO10779" s="135"/>
      <c r="AP10779" s="135"/>
      <c r="BJ10779" s="136"/>
    </row>
    <row r="10780" spans="5:62" ht="14.25" customHeight="1" x14ac:dyDescent="0.25">
      <c r="E10780" s="113"/>
      <c r="H10780" s="133"/>
      <c r="T10780" s="133"/>
      <c r="X10780" s="131"/>
      <c r="Y10780" s="133"/>
      <c r="AJ10780" s="133"/>
      <c r="AO10780" s="135"/>
      <c r="AP10780" s="135"/>
      <c r="BJ10780" s="136"/>
    </row>
    <row r="10781" spans="5:62" ht="14.25" customHeight="1" x14ac:dyDescent="0.25">
      <c r="E10781" s="113"/>
      <c r="H10781" s="133"/>
      <c r="T10781" s="133"/>
      <c r="X10781" s="131"/>
      <c r="Y10781" s="133"/>
      <c r="AJ10781" s="133"/>
      <c r="AO10781" s="135"/>
      <c r="AP10781" s="135"/>
      <c r="BJ10781" s="136"/>
    </row>
    <row r="10782" spans="5:62" ht="14.25" customHeight="1" x14ac:dyDescent="0.25">
      <c r="E10782" s="113"/>
      <c r="H10782" s="133"/>
      <c r="T10782" s="133"/>
      <c r="X10782" s="131"/>
      <c r="Y10782" s="133"/>
      <c r="AJ10782" s="133"/>
      <c r="AO10782" s="135"/>
      <c r="AP10782" s="135"/>
      <c r="BJ10782" s="136"/>
    </row>
    <row r="10783" spans="5:62" ht="14.25" customHeight="1" x14ac:dyDescent="0.25">
      <c r="E10783" s="113"/>
      <c r="H10783" s="133"/>
      <c r="T10783" s="133"/>
      <c r="X10783" s="131"/>
      <c r="Y10783" s="133"/>
      <c r="AJ10783" s="133"/>
      <c r="AO10783" s="135"/>
      <c r="AP10783" s="135"/>
      <c r="BJ10783" s="136"/>
    </row>
    <row r="10784" spans="5:62" ht="14.25" customHeight="1" x14ac:dyDescent="0.25">
      <c r="E10784" s="113"/>
      <c r="H10784" s="133"/>
      <c r="T10784" s="133"/>
      <c r="X10784" s="131"/>
      <c r="Y10784" s="133"/>
      <c r="AJ10784" s="133"/>
      <c r="AO10784" s="135"/>
      <c r="AP10784" s="135"/>
      <c r="BJ10784" s="136"/>
    </row>
    <row r="10785" spans="5:62" ht="14.25" customHeight="1" x14ac:dyDescent="0.25">
      <c r="E10785" s="113"/>
      <c r="H10785" s="133"/>
      <c r="T10785" s="133"/>
      <c r="X10785" s="131"/>
      <c r="Y10785" s="133"/>
      <c r="AJ10785" s="133"/>
      <c r="AO10785" s="135"/>
      <c r="AP10785" s="135"/>
      <c r="BJ10785" s="136"/>
    </row>
    <row r="10786" spans="5:62" ht="14.25" customHeight="1" x14ac:dyDescent="0.25">
      <c r="E10786" s="113"/>
      <c r="H10786" s="133"/>
      <c r="T10786" s="133"/>
      <c r="X10786" s="131"/>
      <c r="Y10786" s="133"/>
      <c r="AJ10786" s="133"/>
      <c r="AO10786" s="135"/>
      <c r="AP10786" s="135"/>
      <c r="BJ10786" s="136"/>
    </row>
    <row r="10787" spans="5:62" ht="14.25" customHeight="1" x14ac:dyDescent="0.25">
      <c r="E10787" s="113"/>
      <c r="H10787" s="133"/>
      <c r="T10787" s="133"/>
      <c r="X10787" s="131"/>
      <c r="Y10787" s="133"/>
      <c r="AJ10787" s="133"/>
      <c r="AO10787" s="135"/>
      <c r="AP10787" s="135"/>
      <c r="BJ10787" s="136"/>
    </row>
    <row r="10788" spans="5:62" ht="14.25" customHeight="1" x14ac:dyDescent="0.25">
      <c r="E10788" s="113"/>
      <c r="H10788" s="133"/>
      <c r="T10788" s="133"/>
      <c r="X10788" s="131"/>
      <c r="Y10788" s="133"/>
      <c r="AJ10788" s="133"/>
      <c r="AO10788" s="135"/>
      <c r="AP10788" s="135"/>
      <c r="BJ10788" s="136"/>
    </row>
    <row r="10789" spans="5:62" ht="14.25" customHeight="1" x14ac:dyDescent="0.25">
      <c r="E10789" s="113"/>
      <c r="H10789" s="133"/>
      <c r="T10789" s="133"/>
      <c r="X10789" s="131"/>
      <c r="Y10789" s="133"/>
      <c r="AJ10789" s="133"/>
      <c r="AO10789" s="135"/>
      <c r="AP10789" s="135"/>
      <c r="BJ10789" s="136"/>
    </row>
    <row r="10790" spans="5:62" ht="14.25" customHeight="1" x14ac:dyDescent="0.25">
      <c r="E10790" s="113"/>
      <c r="H10790" s="133"/>
      <c r="T10790" s="133"/>
      <c r="X10790" s="131"/>
      <c r="Y10790" s="133"/>
      <c r="AJ10790" s="133"/>
      <c r="AO10790" s="135"/>
      <c r="AP10790" s="135"/>
      <c r="BJ10790" s="136"/>
    </row>
    <row r="10791" spans="5:62" ht="14.25" customHeight="1" x14ac:dyDescent="0.25">
      <c r="E10791" s="113"/>
      <c r="H10791" s="133"/>
      <c r="T10791" s="133"/>
      <c r="X10791" s="131"/>
      <c r="Y10791" s="133"/>
      <c r="AJ10791" s="133"/>
      <c r="AO10791" s="135"/>
      <c r="AP10791" s="135"/>
      <c r="BJ10791" s="136"/>
    </row>
    <row r="10792" spans="5:62" ht="14.25" customHeight="1" x14ac:dyDescent="0.25">
      <c r="E10792" s="113"/>
      <c r="H10792" s="133"/>
      <c r="T10792" s="133"/>
      <c r="X10792" s="131"/>
      <c r="Y10792" s="133"/>
      <c r="AJ10792" s="133"/>
      <c r="AO10792" s="135"/>
      <c r="AP10792" s="135"/>
      <c r="BJ10792" s="136"/>
    </row>
    <row r="10793" spans="5:62" ht="14.25" customHeight="1" x14ac:dyDescent="0.25">
      <c r="E10793" s="113"/>
      <c r="H10793" s="133"/>
      <c r="T10793" s="133"/>
      <c r="X10793" s="131"/>
      <c r="Y10793" s="133"/>
      <c r="AJ10793" s="133"/>
      <c r="AO10793" s="135"/>
      <c r="AP10793" s="135"/>
      <c r="BJ10793" s="136"/>
    </row>
    <row r="10794" spans="5:62" ht="14.25" customHeight="1" x14ac:dyDescent="0.25">
      <c r="E10794" s="113"/>
      <c r="H10794" s="133"/>
      <c r="T10794" s="133"/>
      <c r="X10794" s="131"/>
      <c r="Y10794" s="133"/>
      <c r="AJ10794" s="133"/>
      <c r="AO10794" s="135"/>
      <c r="AP10794" s="135"/>
      <c r="BJ10794" s="136"/>
    </row>
    <row r="10795" spans="5:62" ht="14.25" customHeight="1" x14ac:dyDescent="0.25">
      <c r="E10795" s="113"/>
      <c r="H10795" s="133"/>
      <c r="T10795" s="133"/>
      <c r="X10795" s="131"/>
      <c r="Y10795" s="133"/>
      <c r="AJ10795" s="133"/>
      <c r="AO10795" s="135"/>
      <c r="AP10795" s="135"/>
      <c r="BJ10795" s="136"/>
    </row>
    <row r="10796" spans="5:62" ht="14.25" customHeight="1" x14ac:dyDescent="0.25">
      <c r="E10796" s="113"/>
      <c r="H10796" s="133"/>
      <c r="T10796" s="133"/>
      <c r="X10796" s="131"/>
      <c r="Y10796" s="133"/>
      <c r="AJ10796" s="133"/>
      <c r="AO10796" s="135"/>
      <c r="AP10796" s="135"/>
      <c r="BJ10796" s="136"/>
    </row>
    <row r="10797" spans="5:62" ht="14.25" customHeight="1" x14ac:dyDescent="0.25">
      <c r="E10797" s="113"/>
      <c r="H10797" s="133"/>
      <c r="T10797" s="133"/>
      <c r="X10797" s="131"/>
      <c r="Y10797" s="133"/>
      <c r="AJ10797" s="133"/>
      <c r="AO10797" s="135"/>
      <c r="AP10797" s="135"/>
      <c r="BJ10797" s="136"/>
    </row>
    <row r="10798" spans="5:62" ht="14.25" customHeight="1" x14ac:dyDescent="0.25">
      <c r="E10798" s="113"/>
      <c r="H10798" s="133"/>
      <c r="T10798" s="133"/>
      <c r="X10798" s="131"/>
      <c r="Y10798" s="133"/>
      <c r="AJ10798" s="133"/>
      <c r="AO10798" s="135"/>
      <c r="AP10798" s="135"/>
      <c r="BJ10798" s="136"/>
    </row>
    <row r="10799" spans="5:62" ht="14.25" customHeight="1" x14ac:dyDescent="0.25">
      <c r="E10799" s="113"/>
      <c r="H10799" s="133"/>
      <c r="T10799" s="133"/>
      <c r="X10799" s="131"/>
      <c r="Y10799" s="133"/>
      <c r="AJ10799" s="133"/>
      <c r="AO10799" s="135"/>
      <c r="AP10799" s="135"/>
      <c r="BJ10799" s="136"/>
    </row>
    <row r="10800" spans="5:62" ht="14.25" customHeight="1" x14ac:dyDescent="0.25">
      <c r="E10800" s="113"/>
      <c r="H10800" s="133"/>
      <c r="T10800" s="133"/>
      <c r="X10800" s="131"/>
      <c r="Y10800" s="133"/>
      <c r="AJ10800" s="133"/>
      <c r="AO10800" s="135"/>
      <c r="AP10800" s="135"/>
      <c r="BJ10800" s="136"/>
    </row>
    <row r="10801" spans="5:62" ht="14.25" customHeight="1" x14ac:dyDescent="0.25">
      <c r="E10801" s="113"/>
      <c r="H10801" s="133"/>
      <c r="T10801" s="133"/>
      <c r="X10801" s="131"/>
      <c r="Y10801" s="133"/>
      <c r="AJ10801" s="133"/>
      <c r="AO10801" s="135"/>
      <c r="AP10801" s="135"/>
      <c r="BJ10801" s="136"/>
    </row>
    <row r="10802" spans="5:62" ht="14.25" customHeight="1" x14ac:dyDescent="0.25">
      <c r="E10802" s="113"/>
      <c r="H10802" s="133"/>
      <c r="T10802" s="133"/>
      <c r="X10802" s="131"/>
      <c r="Y10802" s="133"/>
      <c r="AJ10802" s="133"/>
      <c r="AO10802" s="135"/>
      <c r="AP10802" s="135"/>
      <c r="BJ10802" s="136"/>
    </row>
    <row r="10803" spans="5:62" ht="14.25" customHeight="1" x14ac:dyDescent="0.25">
      <c r="E10803" s="113"/>
      <c r="H10803" s="133"/>
      <c r="T10803" s="133"/>
      <c r="X10803" s="131"/>
      <c r="Y10803" s="133"/>
      <c r="AJ10803" s="133"/>
      <c r="AO10803" s="135"/>
      <c r="AP10803" s="135"/>
      <c r="BJ10803" s="136"/>
    </row>
    <row r="10804" spans="5:62" ht="14.25" customHeight="1" x14ac:dyDescent="0.25">
      <c r="E10804" s="113"/>
      <c r="H10804" s="133"/>
      <c r="T10804" s="133"/>
      <c r="X10804" s="131"/>
      <c r="Y10804" s="133"/>
      <c r="AJ10804" s="133"/>
      <c r="AO10804" s="135"/>
      <c r="AP10804" s="135"/>
      <c r="BJ10804" s="136"/>
    </row>
    <row r="10805" spans="5:62" ht="14.25" customHeight="1" x14ac:dyDescent="0.25">
      <c r="E10805" s="113"/>
      <c r="H10805" s="133"/>
      <c r="T10805" s="133"/>
      <c r="X10805" s="131"/>
      <c r="Y10805" s="133"/>
      <c r="AJ10805" s="133"/>
      <c r="AO10805" s="135"/>
      <c r="AP10805" s="135"/>
      <c r="BJ10805" s="136"/>
    </row>
    <row r="10806" spans="5:62" ht="14.25" customHeight="1" x14ac:dyDescent="0.25">
      <c r="E10806" s="113"/>
      <c r="H10806" s="133"/>
      <c r="T10806" s="133"/>
      <c r="X10806" s="131"/>
      <c r="Y10806" s="133"/>
      <c r="AJ10806" s="133"/>
      <c r="AO10806" s="135"/>
      <c r="AP10806" s="135"/>
      <c r="BJ10806" s="136"/>
    </row>
    <row r="10807" spans="5:62" ht="14.25" customHeight="1" x14ac:dyDescent="0.25">
      <c r="E10807" s="113"/>
      <c r="H10807" s="133"/>
      <c r="T10807" s="133"/>
      <c r="X10807" s="131"/>
      <c r="Y10807" s="133"/>
      <c r="AJ10807" s="133"/>
      <c r="AO10807" s="135"/>
      <c r="AP10807" s="135"/>
      <c r="BJ10807" s="136"/>
    </row>
    <row r="10808" spans="5:62" ht="14.25" customHeight="1" x14ac:dyDescent="0.25">
      <c r="E10808" s="113"/>
      <c r="H10808" s="133"/>
      <c r="T10808" s="133"/>
      <c r="X10808" s="131"/>
      <c r="Y10808" s="133"/>
      <c r="AJ10808" s="133"/>
      <c r="AO10808" s="135"/>
      <c r="AP10808" s="135"/>
      <c r="BJ10808" s="136"/>
    </row>
    <row r="10809" spans="5:62" ht="14.25" customHeight="1" x14ac:dyDescent="0.25">
      <c r="E10809" s="113"/>
      <c r="H10809" s="133"/>
      <c r="T10809" s="133"/>
      <c r="X10809" s="131"/>
      <c r="Y10809" s="133"/>
      <c r="AJ10809" s="133"/>
      <c r="AO10809" s="135"/>
      <c r="AP10809" s="135"/>
      <c r="BJ10809" s="136"/>
    </row>
    <row r="10810" spans="5:62" ht="14.25" customHeight="1" x14ac:dyDescent="0.25">
      <c r="E10810" s="113"/>
      <c r="H10810" s="133"/>
      <c r="T10810" s="133"/>
      <c r="X10810" s="131"/>
      <c r="Y10810" s="133"/>
      <c r="AJ10810" s="133"/>
      <c r="AO10810" s="135"/>
      <c r="AP10810" s="135"/>
      <c r="BJ10810" s="136"/>
    </row>
    <row r="10811" spans="5:62" ht="14.25" customHeight="1" x14ac:dyDescent="0.25">
      <c r="E10811" s="113"/>
      <c r="H10811" s="133"/>
      <c r="T10811" s="133"/>
      <c r="X10811" s="131"/>
      <c r="Y10811" s="133"/>
      <c r="AJ10811" s="133"/>
      <c r="AO10811" s="135"/>
      <c r="AP10811" s="135"/>
      <c r="BJ10811" s="136"/>
    </row>
    <row r="10812" spans="5:62" ht="14.25" customHeight="1" x14ac:dyDescent="0.25">
      <c r="E10812" s="113"/>
      <c r="H10812" s="133"/>
      <c r="T10812" s="133"/>
      <c r="X10812" s="131"/>
      <c r="Y10812" s="133"/>
      <c r="AJ10812" s="133"/>
      <c r="AO10812" s="135"/>
      <c r="AP10812" s="135"/>
      <c r="BJ10812" s="136"/>
    </row>
    <row r="10813" spans="5:62" ht="14.25" customHeight="1" x14ac:dyDescent="0.25">
      <c r="E10813" s="113"/>
      <c r="H10813" s="133"/>
      <c r="T10813" s="133"/>
      <c r="X10813" s="131"/>
      <c r="Y10813" s="133"/>
      <c r="AJ10813" s="133"/>
      <c r="AO10813" s="135"/>
      <c r="AP10813" s="135"/>
      <c r="BJ10813" s="136"/>
    </row>
    <row r="10814" spans="5:62" ht="14.25" customHeight="1" x14ac:dyDescent="0.25">
      <c r="E10814" s="113"/>
      <c r="H10814" s="133"/>
      <c r="T10814" s="133"/>
      <c r="X10814" s="131"/>
      <c r="Y10814" s="133"/>
      <c r="AJ10814" s="133"/>
      <c r="AO10814" s="135"/>
      <c r="AP10814" s="135"/>
      <c r="BJ10814" s="136"/>
    </row>
    <row r="10815" spans="5:62" ht="14.25" customHeight="1" x14ac:dyDescent="0.25">
      <c r="E10815" s="113"/>
      <c r="H10815" s="133"/>
      <c r="T10815" s="133"/>
      <c r="X10815" s="131"/>
      <c r="Y10815" s="133"/>
      <c r="AJ10815" s="133"/>
      <c r="AO10815" s="135"/>
      <c r="AP10815" s="135"/>
      <c r="BJ10815" s="136"/>
    </row>
    <row r="10816" spans="5:62" ht="14.25" customHeight="1" x14ac:dyDescent="0.25">
      <c r="E10816" s="113"/>
      <c r="H10816" s="133"/>
      <c r="T10816" s="133"/>
      <c r="X10816" s="131"/>
      <c r="Y10816" s="133"/>
      <c r="AJ10816" s="133"/>
      <c r="AO10816" s="135"/>
      <c r="AP10816" s="135"/>
      <c r="BJ10816" s="136"/>
    </row>
    <row r="10817" spans="5:62" ht="14.25" customHeight="1" x14ac:dyDescent="0.25">
      <c r="E10817" s="113"/>
      <c r="H10817" s="133"/>
      <c r="T10817" s="133"/>
      <c r="X10817" s="131"/>
      <c r="Y10817" s="133"/>
      <c r="AJ10817" s="133"/>
      <c r="AO10817" s="135"/>
      <c r="AP10817" s="135"/>
      <c r="BJ10817" s="136"/>
    </row>
    <row r="10818" spans="5:62" ht="14.25" customHeight="1" x14ac:dyDescent="0.25">
      <c r="E10818" s="113"/>
      <c r="H10818" s="133"/>
      <c r="T10818" s="133"/>
      <c r="X10818" s="131"/>
      <c r="Y10818" s="133"/>
      <c r="AJ10818" s="133"/>
      <c r="AO10818" s="135"/>
      <c r="AP10818" s="135"/>
      <c r="BJ10818" s="136"/>
    </row>
    <row r="10819" spans="5:62" ht="14.25" customHeight="1" x14ac:dyDescent="0.25">
      <c r="E10819" s="113"/>
      <c r="H10819" s="133"/>
      <c r="T10819" s="133"/>
      <c r="X10819" s="131"/>
      <c r="Y10819" s="133"/>
      <c r="AJ10819" s="133"/>
      <c r="AO10819" s="135"/>
      <c r="AP10819" s="135"/>
      <c r="BJ10819" s="136"/>
    </row>
    <row r="10820" spans="5:62" ht="14.25" customHeight="1" x14ac:dyDescent="0.25">
      <c r="E10820" s="113"/>
      <c r="H10820" s="133"/>
      <c r="T10820" s="133"/>
      <c r="X10820" s="131"/>
      <c r="Y10820" s="133"/>
      <c r="AJ10820" s="133"/>
      <c r="AO10820" s="135"/>
      <c r="AP10820" s="135"/>
      <c r="BJ10820" s="136"/>
    </row>
    <row r="10821" spans="5:62" ht="14.25" customHeight="1" x14ac:dyDescent="0.25">
      <c r="E10821" s="113"/>
      <c r="H10821" s="133"/>
      <c r="T10821" s="133"/>
      <c r="X10821" s="131"/>
      <c r="Y10821" s="133"/>
      <c r="AJ10821" s="133"/>
      <c r="AO10821" s="135"/>
      <c r="AP10821" s="135"/>
      <c r="BJ10821" s="136"/>
    </row>
    <row r="10822" spans="5:62" ht="14.25" customHeight="1" x14ac:dyDescent="0.25">
      <c r="E10822" s="113"/>
      <c r="H10822" s="133"/>
      <c r="T10822" s="133"/>
      <c r="X10822" s="131"/>
      <c r="Y10822" s="133"/>
      <c r="AJ10822" s="133"/>
      <c r="AO10822" s="135"/>
      <c r="AP10822" s="135"/>
      <c r="BJ10822" s="136"/>
    </row>
    <row r="10823" spans="5:62" ht="14.25" customHeight="1" x14ac:dyDescent="0.25">
      <c r="E10823" s="113"/>
      <c r="H10823" s="133"/>
      <c r="T10823" s="133"/>
      <c r="X10823" s="131"/>
      <c r="Y10823" s="133"/>
      <c r="AJ10823" s="133"/>
      <c r="AO10823" s="135"/>
      <c r="AP10823" s="135"/>
      <c r="BJ10823" s="136"/>
    </row>
    <row r="10824" spans="5:62" ht="14.25" customHeight="1" x14ac:dyDescent="0.25">
      <c r="E10824" s="113"/>
      <c r="H10824" s="133"/>
      <c r="T10824" s="133"/>
      <c r="X10824" s="131"/>
      <c r="Y10824" s="133"/>
      <c r="AJ10824" s="133"/>
      <c r="AO10824" s="135"/>
      <c r="AP10824" s="135"/>
      <c r="BJ10824" s="136"/>
    </row>
    <row r="10825" spans="5:62" ht="14.25" customHeight="1" x14ac:dyDescent="0.25">
      <c r="E10825" s="113"/>
      <c r="H10825" s="133"/>
      <c r="T10825" s="133"/>
      <c r="X10825" s="131"/>
      <c r="Y10825" s="133"/>
      <c r="AJ10825" s="133"/>
      <c r="AO10825" s="135"/>
      <c r="AP10825" s="135"/>
      <c r="BJ10825" s="136"/>
    </row>
    <row r="10826" spans="5:62" ht="14.25" customHeight="1" x14ac:dyDescent="0.25">
      <c r="E10826" s="113"/>
      <c r="H10826" s="133"/>
      <c r="T10826" s="133"/>
      <c r="X10826" s="131"/>
      <c r="Y10826" s="133"/>
      <c r="AJ10826" s="133"/>
      <c r="AO10826" s="135"/>
      <c r="AP10826" s="135"/>
      <c r="BJ10826" s="136"/>
    </row>
    <row r="10827" spans="5:62" ht="14.25" customHeight="1" x14ac:dyDescent="0.25">
      <c r="E10827" s="113"/>
      <c r="H10827" s="133"/>
      <c r="T10827" s="133"/>
      <c r="X10827" s="131"/>
      <c r="Y10827" s="133"/>
      <c r="AJ10827" s="133"/>
      <c r="AO10827" s="135"/>
      <c r="AP10827" s="135"/>
      <c r="BJ10827" s="136"/>
    </row>
    <row r="10828" spans="5:62" ht="14.25" customHeight="1" x14ac:dyDescent="0.25">
      <c r="E10828" s="113"/>
      <c r="H10828" s="133"/>
      <c r="T10828" s="133"/>
      <c r="X10828" s="131"/>
      <c r="Y10828" s="133"/>
      <c r="AJ10828" s="133"/>
      <c r="AO10828" s="135"/>
      <c r="AP10828" s="135"/>
      <c r="BJ10828" s="136"/>
    </row>
    <row r="10829" spans="5:62" ht="14.25" customHeight="1" x14ac:dyDescent="0.25">
      <c r="E10829" s="113"/>
      <c r="H10829" s="133"/>
      <c r="T10829" s="133"/>
      <c r="X10829" s="131"/>
      <c r="Y10829" s="133"/>
      <c r="AJ10829" s="133"/>
      <c r="AO10829" s="135"/>
      <c r="AP10829" s="135"/>
      <c r="BJ10829" s="136"/>
    </row>
    <row r="10830" spans="5:62" ht="14.25" customHeight="1" x14ac:dyDescent="0.25">
      <c r="E10830" s="113"/>
      <c r="H10830" s="133"/>
      <c r="T10830" s="133"/>
      <c r="X10830" s="131"/>
      <c r="Y10830" s="133"/>
      <c r="AJ10830" s="133"/>
      <c r="AO10830" s="135"/>
      <c r="AP10830" s="135"/>
      <c r="BJ10830" s="136"/>
    </row>
    <row r="10831" spans="5:62" ht="14.25" customHeight="1" x14ac:dyDescent="0.25">
      <c r="E10831" s="113"/>
      <c r="H10831" s="133"/>
      <c r="T10831" s="133"/>
      <c r="X10831" s="131"/>
      <c r="Y10831" s="133"/>
      <c r="AJ10831" s="133"/>
      <c r="AO10831" s="135"/>
      <c r="AP10831" s="135"/>
      <c r="BJ10831" s="136"/>
    </row>
    <row r="10832" spans="5:62" ht="14.25" customHeight="1" x14ac:dyDescent="0.25">
      <c r="E10832" s="113"/>
      <c r="H10832" s="133"/>
      <c r="T10832" s="133"/>
      <c r="X10832" s="131"/>
      <c r="Y10832" s="133"/>
      <c r="AJ10832" s="133"/>
      <c r="AO10832" s="135"/>
      <c r="AP10832" s="135"/>
      <c r="BJ10832" s="136"/>
    </row>
    <row r="10833" spans="5:62" ht="14.25" customHeight="1" x14ac:dyDescent="0.25">
      <c r="E10833" s="113"/>
      <c r="H10833" s="133"/>
      <c r="T10833" s="133"/>
      <c r="X10833" s="131"/>
      <c r="Y10833" s="133"/>
      <c r="AJ10833" s="133"/>
      <c r="AO10833" s="135"/>
      <c r="AP10833" s="135"/>
      <c r="BJ10833" s="136"/>
    </row>
    <row r="10834" spans="5:62" ht="14.25" customHeight="1" x14ac:dyDescent="0.25">
      <c r="E10834" s="113"/>
      <c r="H10834" s="133"/>
      <c r="T10834" s="133"/>
      <c r="X10834" s="131"/>
      <c r="Y10834" s="133"/>
      <c r="AJ10834" s="133"/>
      <c r="AO10834" s="135"/>
      <c r="AP10834" s="135"/>
      <c r="BJ10834" s="136"/>
    </row>
    <row r="10835" spans="5:62" ht="14.25" customHeight="1" x14ac:dyDescent="0.25">
      <c r="E10835" s="113"/>
      <c r="H10835" s="133"/>
      <c r="T10835" s="133"/>
      <c r="X10835" s="131"/>
      <c r="Y10835" s="133"/>
      <c r="AJ10835" s="133"/>
      <c r="AO10835" s="135"/>
      <c r="AP10835" s="135"/>
      <c r="BJ10835" s="136"/>
    </row>
    <row r="10836" spans="5:62" ht="14.25" customHeight="1" x14ac:dyDescent="0.25">
      <c r="E10836" s="113"/>
      <c r="H10836" s="133"/>
      <c r="T10836" s="133"/>
      <c r="X10836" s="131"/>
      <c r="Y10836" s="133"/>
      <c r="AJ10836" s="133"/>
      <c r="AO10836" s="135"/>
      <c r="AP10836" s="135"/>
      <c r="BJ10836" s="136"/>
    </row>
    <row r="10837" spans="5:62" ht="14.25" customHeight="1" x14ac:dyDescent="0.25">
      <c r="E10837" s="113"/>
      <c r="H10837" s="133"/>
      <c r="T10837" s="133"/>
      <c r="X10837" s="131"/>
      <c r="Y10837" s="133"/>
      <c r="AJ10837" s="133"/>
      <c r="AO10837" s="135"/>
      <c r="AP10837" s="135"/>
      <c r="BJ10837" s="136"/>
    </row>
    <row r="10838" spans="5:62" ht="14.25" customHeight="1" x14ac:dyDescent="0.25">
      <c r="E10838" s="113"/>
      <c r="H10838" s="133"/>
      <c r="T10838" s="133"/>
      <c r="X10838" s="131"/>
      <c r="Y10838" s="133"/>
      <c r="AJ10838" s="133"/>
      <c r="AO10838" s="135"/>
      <c r="AP10838" s="135"/>
      <c r="BJ10838" s="136"/>
    </row>
    <row r="10839" spans="5:62" ht="14.25" customHeight="1" x14ac:dyDescent="0.25">
      <c r="E10839" s="113"/>
      <c r="H10839" s="133"/>
      <c r="T10839" s="133"/>
      <c r="X10839" s="131"/>
      <c r="Y10839" s="133"/>
      <c r="AJ10839" s="133"/>
      <c r="AO10839" s="135"/>
      <c r="AP10839" s="135"/>
      <c r="BJ10839" s="136"/>
    </row>
    <row r="10840" spans="5:62" ht="14.25" customHeight="1" x14ac:dyDescent="0.25">
      <c r="E10840" s="113"/>
      <c r="H10840" s="133"/>
      <c r="T10840" s="133"/>
      <c r="X10840" s="131"/>
      <c r="Y10840" s="133"/>
      <c r="AJ10840" s="133"/>
      <c r="AO10840" s="135"/>
      <c r="AP10840" s="135"/>
      <c r="BJ10840" s="136"/>
    </row>
    <row r="10841" spans="5:62" ht="14.25" customHeight="1" x14ac:dyDescent="0.25">
      <c r="E10841" s="113"/>
      <c r="H10841" s="133"/>
      <c r="T10841" s="133"/>
      <c r="X10841" s="131"/>
      <c r="Y10841" s="133"/>
      <c r="AJ10841" s="133"/>
      <c r="AO10841" s="135"/>
      <c r="AP10841" s="135"/>
      <c r="BJ10841" s="136"/>
    </row>
    <row r="10842" spans="5:62" ht="14.25" customHeight="1" x14ac:dyDescent="0.25">
      <c r="E10842" s="113"/>
      <c r="H10842" s="133"/>
      <c r="T10842" s="133"/>
      <c r="X10842" s="131"/>
      <c r="Y10842" s="133"/>
      <c r="AJ10842" s="133"/>
      <c r="AO10842" s="135"/>
      <c r="AP10842" s="135"/>
      <c r="BJ10842" s="136"/>
    </row>
    <row r="10843" spans="5:62" ht="14.25" customHeight="1" x14ac:dyDescent="0.25">
      <c r="E10843" s="113"/>
      <c r="H10843" s="133"/>
      <c r="T10843" s="133"/>
      <c r="X10843" s="131"/>
      <c r="Y10843" s="133"/>
      <c r="AJ10843" s="133"/>
      <c r="AO10843" s="135"/>
      <c r="AP10843" s="135"/>
      <c r="BJ10843" s="136"/>
    </row>
    <row r="10844" spans="5:62" ht="14.25" customHeight="1" x14ac:dyDescent="0.25">
      <c r="E10844" s="113"/>
      <c r="H10844" s="133"/>
      <c r="T10844" s="133"/>
      <c r="X10844" s="131"/>
      <c r="Y10844" s="133"/>
      <c r="AJ10844" s="133"/>
      <c r="AO10844" s="135"/>
      <c r="AP10844" s="135"/>
      <c r="BJ10844" s="136"/>
    </row>
    <row r="10845" spans="5:62" ht="14.25" customHeight="1" x14ac:dyDescent="0.25">
      <c r="E10845" s="113"/>
      <c r="H10845" s="133"/>
      <c r="T10845" s="133"/>
      <c r="X10845" s="131"/>
      <c r="Y10845" s="133"/>
      <c r="AJ10845" s="133"/>
      <c r="AO10845" s="135"/>
      <c r="AP10845" s="135"/>
      <c r="BJ10845" s="136"/>
    </row>
    <row r="10846" spans="5:62" ht="14.25" customHeight="1" x14ac:dyDescent="0.25">
      <c r="E10846" s="113"/>
      <c r="H10846" s="133"/>
      <c r="T10846" s="133"/>
      <c r="X10846" s="131"/>
      <c r="Y10846" s="133"/>
      <c r="AJ10846" s="133"/>
      <c r="AO10846" s="135"/>
      <c r="AP10846" s="135"/>
      <c r="BJ10846" s="136"/>
    </row>
    <row r="10847" spans="5:62" ht="14.25" customHeight="1" x14ac:dyDescent="0.25">
      <c r="E10847" s="113"/>
      <c r="H10847" s="133"/>
      <c r="T10847" s="133"/>
      <c r="X10847" s="131"/>
      <c r="Y10847" s="133"/>
      <c r="AJ10847" s="133"/>
      <c r="AO10847" s="135"/>
      <c r="AP10847" s="135"/>
      <c r="BJ10847" s="136"/>
    </row>
    <row r="10848" spans="5:62" ht="14.25" customHeight="1" x14ac:dyDescent="0.25">
      <c r="E10848" s="113"/>
      <c r="H10848" s="133"/>
      <c r="T10848" s="133"/>
      <c r="X10848" s="131"/>
      <c r="Y10848" s="133"/>
      <c r="AJ10848" s="133"/>
      <c r="AO10848" s="135"/>
      <c r="AP10848" s="135"/>
      <c r="BJ10848" s="136"/>
    </row>
    <row r="10849" spans="5:62" ht="14.25" customHeight="1" x14ac:dyDescent="0.25">
      <c r="E10849" s="113"/>
      <c r="H10849" s="133"/>
      <c r="T10849" s="133"/>
      <c r="X10849" s="131"/>
      <c r="Y10849" s="133"/>
      <c r="AJ10849" s="133"/>
      <c r="AO10849" s="135"/>
      <c r="AP10849" s="135"/>
      <c r="BJ10849" s="136"/>
    </row>
    <row r="10850" spans="5:62" ht="14.25" customHeight="1" x14ac:dyDescent="0.25">
      <c r="E10850" s="113"/>
      <c r="H10850" s="133"/>
      <c r="T10850" s="133"/>
      <c r="X10850" s="131"/>
      <c r="Y10850" s="133"/>
      <c r="AJ10850" s="133"/>
      <c r="AO10850" s="135"/>
      <c r="AP10850" s="135"/>
      <c r="BJ10850" s="136"/>
    </row>
    <row r="10851" spans="5:62" ht="14.25" customHeight="1" x14ac:dyDescent="0.25">
      <c r="E10851" s="113"/>
      <c r="H10851" s="133"/>
      <c r="T10851" s="133"/>
      <c r="X10851" s="131"/>
      <c r="Y10851" s="133"/>
      <c r="AJ10851" s="133"/>
      <c r="AO10851" s="135"/>
      <c r="AP10851" s="135"/>
      <c r="BJ10851" s="136"/>
    </row>
    <row r="10852" spans="5:62" ht="14.25" customHeight="1" x14ac:dyDescent="0.25">
      <c r="E10852" s="113"/>
      <c r="H10852" s="133"/>
      <c r="T10852" s="133"/>
      <c r="X10852" s="131"/>
      <c r="Y10852" s="133"/>
      <c r="AJ10852" s="133"/>
      <c r="AO10852" s="135"/>
      <c r="AP10852" s="135"/>
      <c r="BJ10852" s="136"/>
    </row>
    <row r="10853" spans="5:62" ht="14.25" customHeight="1" x14ac:dyDescent="0.25">
      <c r="E10853" s="113"/>
      <c r="H10853" s="133"/>
      <c r="T10853" s="133"/>
      <c r="X10853" s="131"/>
      <c r="Y10853" s="133"/>
      <c r="AJ10853" s="133"/>
      <c r="AO10853" s="135"/>
      <c r="AP10853" s="135"/>
      <c r="BJ10853" s="136"/>
    </row>
    <row r="10854" spans="5:62" ht="14.25" customHeight="1" x14ac:dyDescent="0.25">
      <c r="E10854" s="113"/>
      <c r="H10854" s="133"/>
      <c r="T10854" s="133"/>
      <c r="X10854" s="131"/>
      <c r="Y10854" s="133"/>
      <c r="AJ10854" s="133"/>
      <c r="AO10854" s="135"/>
      <c r="AP10854" s="135"/>
      <c r="BJ10854" s="136"/>
    </row>
    <row r="10855" spans="5:62" ht="14.25" customHeight="1" x14ac:dyDescent="0.25">
      <c r="E10855" s="113"/>
      <c r="H10855" s="133"/>
      <c r="T10855" s="133"/>
      <c r="X10855" s="131"/>
      <c r="Y10855" s="133"/>
      <c r="AJ10855" s="133"/>
      <c r="AO10855" s="135"/>
      <c r="AP10855" s="135"/>
      <c r="BJ10855" s="136"/>
    </row>
    <row r="10856" spans="5:62" ht="14.25" customHeight="1" x14ac:dyDescent="0.25">
      <c r="E10856" s="113"/>
      <c r="H10856" s="133"/>
      <c r="T10856" s="133"/>
      <c r="X10856" s="131"/>
      <c r="Y10856" s="133"/>
      <c r="AJ10856" s="133"/>
      <c r="AO10856" s="135"/>
      <c r="AP10856" s="135"/>
      <c r="BJ10856" s="136"/>
    </row>
    <row r="10857" spans="5:62" ht="14.25" customHeight="1" x14ac:dyDescent="0.25">
      <c r="E10857" s="113"/>
      <c r="H10857" s="133"/>
      <c r="T10857" s="133"/>
      <c r="X10857" s="131"/>
      <c r="Y10857" s="133"/>
      <c r="AJ10857" s="133"/>
      <c r="AO10857" s="135"/>
      <c r="AP10857" s="135"/>
      <c r="BJ10857" s="136"/>
    </row>
    <row r="10858" spans="5:62" ht="14.25" customHeight="1" x14ac:dyDescent="0.25">
      <c r="E10858" s="113"/>
      <c r="H10858" s="133"/>
      <c r="T10858" s="133"/>
      <c r="X10858" s="131"/>
      <c r="Y10858" s="133"/>
      <c r="AJ10858" s="133"/>
      <c r="AO10858" s="135"/>
      <c r="AP10858" s="135"/>
      <c r="BJ10858" s="136"/>
    </row>
    <row r="10859" spans="5:62" ht="14.25" customHeight="1" x14ac:dyDescent="0.25">
      <c r="E10859" s="113"/>
      <c r="H10859" s="133"/>
      <c r="T10859" s="133"/>
      <c r="X10859" s="131"/>
      <c r="Y10859" s="133"/>
      <c r="AJ10859" s="133"/>
      <c r="AO10859" s="135"/>
      <c r="AP10859" s="135"/>
      <c r="BJ10859" s="136"/>
    </row>
    <row r="10860" spans="5:62" ht="14.25" customHeight="1" x14ac:dyDescent="0.25">
      <c r="E10860" s="113"/>
      <c r="H10860" s="133"/>
      <c r="T10860" s="133"/>
      <c r="X10860" s="131"/>
      <c r="Y10860" s="133"/>
      <c r="AJ10860" s="133"/>
      <c r="AO10860" s="135"/>
      <c r="AP10860" s="135"/>
      <c r="BJ10860" s="136"/>
    </row>
    <row r="10861" spans="5:62" ht="14.25" customHeight="1" x14ac:dyDescent="0.25">
      <c r="E10861" s="113"/>
      <c r="H10861" s="133"/>
      <c r="T10861" s="133"/>
      <c r="X10861" s="131"/>
      <c r="Y10861" s="133"/>
      <c r="AJ10861" s="133"/>
      <c r="AO10861" s="135"/>
      <c r="AP10861" s="135"/>
      <c r="BJ10861" s="136"/>
    </row>
    <row r="10862" spans="5:62" ht="14.25" customHeight="1" x14ac:dyDescent="0.25">
      <c r="E10862" s="113"/>
      <c r="H10862" s="133"/>
      <c r="T10862" s="133"/>
      <c r="X10862" s="131"/>
      <c r="Y10862" s="133"/>
      <c r="AJ10862" s="133"/>
      <c r="AO10862" s="135"/>
      <c r="AP10862" s="135"/>
      <c r="BJ10862" s="136"/>
    </row>
    <row r="10863" spans="5:62" ht="14.25" customHeight="1" x14ac:dyDescent="0.25">
      <c r="E10863" s="113"/>
      <c r="H10863" s="133"/>
      <c r="T10863" s="133"/>
      <c r="X10863" s="131"/>
      <c r="Y10863" s="133"/>
      <c r="AJ10863" s="133"/>
      <c r="AO10863" s="135"/>
      <c r="AP10863" s="135"/>
      <c r="BJ10863" s="136"/>
    </row>
    <row r="10864" spans="5:62" ht="14.25" customHeight="1" x14ac:dyDescent="0.25">
      <c r="E10864" s="113"/>
      <c r="H10864" s="133"/>
      <c r="T10864" s="133"/>
      <c r="X10864" s="131"/>
      <c r="Y10864" s="133"/>
      <c r="AJ10864" s="133"/>
      <c r="AO10864" s="135"/>
      <c r="AP10864" s="135"/>
      <c r="BJ10864" s="136"/>
    </row>
    <row r="10865" spans="5:62" ht="14.25" customHeight="1" x14ac:dyDescent="0.25">
      <c r="E10865" s="113"/>
      <c r="H10865" s="133"/>
      <c r="T10865" s="133"/>
      <c r="X10865" s="131"/>
      <c r="Y10865" s="133"/>
      <c r="AJ10865" s="133"/>
      <c r="AO10865" s="135"/>
      <c r="AP10865" s="135"/>
      <c r="BJ10865" s="136"/>
    </row>
    <row r="10866" spans="5:62" ht="14.25" customHeight="1" x14ac:dyDescent="0.25">
      <c r="E10866" s="113"/>
      <c r="H10866" s="133"/>
      <c r="T10866" s="133"/>
      <c r="X10866" s="131"/>
      <c r="Y10866" s="133"/>
      <c r="AJ10866" s="133"/>
      <c r="AO10866" s="135"/>
      <c r="AP10866" s="135"/>
      <c r="BJ10866" s="136"/>
    </row>
    <row r="10867" spans="5:62" ht="14.25" customHeight="1" x14ac:dyDescent="0.25">
      <c r="E10867" s="113"/>
      <c r="H10867" s="133"/>
      <c r="T10867" s="133"/>
      <c r="X10867" s="131"/>
      <c r="Y10867" s="133"/>
      <c r="AJ10867" s="133"/>
      <c r="AO10867" s="135"/>
      <c r="AP10867" s="135"/>
      <c r="BJ10867" s="136"/>
    </row>
    <row r="10868" spans="5:62" ht="14.25" customHeight="1" x14ac:dyDescent="0.25">
      <c r="E10868" s="113"/>
      <c r="H10868" s="133"/>
      <c r="T10868" s="133"/>
      <c r="X10868" s="131"/>
      <c r="Y10868" s="133"/>
      <c r="AJ10868" s="133"/>
      <c r="AO10868" s="135"/>
      <c r="AP10868" s="135"/>
      <c r="BJ10868" s="136"/>
    </row>
    <row r="10869" spans="5:62" ht="14.25" customHeight="1" x14ac:dyDescent="0.25">
      <c r="E10869" s="113"/>
      <c r="H10869" s="133"/>
      <c r="T10869" s="133"/>
      <c r="X10869" s="131"/>
      <c r="Y10869" s="133"/>
      <c r="AJ10869" s="133"/>
      <c r="AO10869" s="135"/>
      <c r="AP10869" s="135"/>
      <c r="BJ10869" s="136"/>
    </row>
    <row r="10870" spans="5:62" ht="14.25" customHeight="1" x14ac:dyDescent="0.25">
      <c r="E10870" s="113"/>
      <c r="H10870" s="133"/>
      <c r="T10870" s="133"/>
      <c r="X10870" s="131"/>
      <c r="Y10870" s="133"/>
      <c r="AJ10870" s="133"/>
      <c r="AO10870" s="135"/>
      <c r="AP10870" s="135"/>
      <c r="BJ10870" s="136"/>
    </row>
    <row r="10871" spans="5:62" ht="14.25" customHeight="1" x14ac:dyDescent="0.25">
      <c r="E10871" s="113"/>
      <c r="H10871" s="133"/>
      <c r="T10871" s="133"/>
      <c r="X10871" s="131"/>
      <c r="Y10871" s="133"/>
      <c r="AJ10871" s="133"/>
      <c r="AO10871" s="135"/>
      <c r="AP10871" s="135"/>
      <c r="BJ10871" s="136"/>
    </row>
    <row r="10872" spans="5:62" ht="14.25" customHeight="1" x14ac:dyDescent="0.25">
      <c r="E10872" s="113"/>
      <c r="H10872" s="133"/>
      <c r="T10872" s="133"/>
      <c r="X10872" s="131"/>
      <c r="Y10872" s="133"/>
      <c r="AJ10872" s="133"/>
      <c r="AO10872" s="135"/>
      <c r="AP10872" s="135"/>
      <c r="BJ10872" s="136"/>
    </row>
    <row r="10873" spans="5:62" ht="14.25" customHeight="1" x14ac:dyDescent="0.25">
      <c r="E10873" s="113"/>
      <c r="H10873" s="133"/>
      <c r="T10873" s="133"/>
      <c r="X10873" s="131"/>
      <c r="Y10873" s="133"/>
      <c r="AJ10873" s="133"/>
      <c r="AO10873" s="135"/>
      <c r="AP10873" s="135"/>
      <c r="BJ10873" s="136"/>
    </row>
    <row r="10874" spans="5:62" ht="14.25" customHeight="1" x14ac:dyDescent="0.25">
      <c r="E10874" s="113"/>
      <c r="H10874" s="133"/>
      <c r="T10874" s="133"/>
      <c r="X10874" s="131"/>
      <c r="Y10874" s="133"/>
      <c r="AJ10874" s="133"/>
      <c r="AO10874" s="135"/>
      <c r="AP10874" s="135"/>
      <c r="BJ10874" s="136"/>
    </row>
    <row r="10875" spans="5:62" ht="14.25" customHeight="1" x14ac:dyDescent="0.25">
      <c r="E10875" s="113"/>
      <c r="H10875" s="133"/>
      <c r="T10875" s="133"/>
      <c r="X10875" s="131"/>
      <c r="Y10875" s="133"/>
      <c r="AJ10875" s="133"/>
      <c r="AO10875" s="135"/>
      <c r="AP10875" s="135"/>
      <c r="BJ10875" s="136"/>
    </row>
    <row r="10876" spans="5:62" ht="14.25" customHeight="1" x14ac:dyDescent="0.25">
      <c r="E10876" s="113"/>
      <c r="H10876" s="133"/>
      <c r="T10876" s="133"/>
      <c r="X10876" s="131"/>
      <c r="Y10876" s="133"/>
      <c r="AJ10876" s="133"/>
      <c r="AO10876" s="135"/>
      <c r="AP10876" s="135"/>
      <c r="BJ10876" s="136"/>
    </row>
    <row r="10877" spans="5:62" ht="14.25" customHeight="1" x14ac:dyDescent="0.25">
      <c r="E10877" s="113"/>
      <c r="H10877" s="133"/>
      <c r="T10877" s="133"/>
      <c r="X10877" s="131"/>
      <c r="Y10877" s="133"/>
      <c r="AJ10877" s="133"/>
      <c r="AO10877" s="135"/>
      <c r="AP10877" s="135"/>
      <c r="BJ10877" s="136"/>
    </row>
    <row r="10878" spans="5:62" ht="14.25" customHeight="1" x14ac:dyDescent="0.25">
      <c r="E10878" s="113"/>
      <c r="H10878" s="133"/>
      <c r="T10878" s="133"/>
      <c r="X10878" s="131"/>
      <c r="Y10878" s="133"/>
      <c r="AJ10878" s="133"/>
      <c r="AO10878" s="135"/>
      <c r="AP10878" s="135"/>
      <c r="BJ10878" s="136"/>
    </row>
    <row r="10879" spans="5:62" ht="14.25" customHeight="1" x14ac:dyDescent="0.25">
      <c r="E10879" s="113"/>
      <c r="H10879" s="133"/>
      <c r="T10879" s="133"/>
      <c r="X10879" s="131"/>
      <c r="Y10879" s="133"/>
      <c r="AJ10879" s="133"/>
      <c r="AO10879" s="135"/>
      <c r="AP10879" s="135"/>
      <c r="BJ10879" s="136"/>
    </row>
    <row r="10880" spans="5:62" ht="14.25" customHeight="1" x14ac:dyDescent="0.25">
      <c r="E10880" s="113"/>
      <c r="H10880" s="133"/>
      <c r="T10880" s="133"/>
      <c r="X10880" s="131"/>
      <c r="Y10880" s="133"/>
      <c r="AJ10880" s="133"/>
      <c r="AO10880" s="135"/>
      <c r="AP10880" s="135"/>
      <c r="BJ10880" s="136"/>
    </row>
    <row r="10881" spans="5:62" ht="14.25" customHeight="1" x14ac:dyDescent="0.25">
      <c r="E10881" s="113"/>
      <c r="H10881" s="133"/>
      <c r="T10881" s="133"/>
      <c r="X10881" s="131"/>
      <c r="Y10881" s="133"/>
      <c r="AJ10881" s="133"/>
      <c r="AO10881" s="135"/>
      <c r="AP10881" s="135"/>
      <c r="BJ10881" s="136"/>
    </row>
    <row r="10882" spans="5:62" ht="14.25" customHeight="1" x14ac:dyDescent="0.25">
      <c r="E10882" s="113"/>
      <c r="H10882" s="133"/>
      <c r="T10882" s="133"/>
      <c r="X10882" s="131"/>
      <c r="Y10882" s="133"/>
      <c r="AJ10882" s="133"/>
      <c r="AO10882" s="135"/>
      <c r="AP10882" s="135"/>
      <c r="BJ10882" s="136"/>
    </row>
    <row r="10883" spans="5:62" ht="14.25" customHeight="1" x14ac:dyDescent="0.25">
      <c r="E10883" s="113"/>
      <c r="H10883" s="133"/>
      <c r="T10883" s="133"/>
      <c r="X10883" s="131"/>
      <c r="Y10883" s="133"/>
      <c r="AJ10883" s="133"/>
      <c r="AO10883" s="135"/>
      <c r="AP10883" s="135"/>
      <c r="BJ10883" s="136"/>
    </row>
    <row r="10884" spans="5:62" ht="14.25" customHeight="1" x14ac:dyDescent="0.25">
      <c r="E10884" s="113"/>
      <c r="H10884" s="133"/>
      <c r="T10884" s="133"/>
      <c r="X10884" s="131"/>
      <c r="Y10884" s="133"/>
      <c r="AJ10884" s="133"/>
      <c r="AO10884" s="135"/>
      <c r="AP10884" s="135"/>
      <c r="BJ10884" s="136"/>
    </row>
    <row r="10885" spans="5:62" ht="14.25" customHeight="1" x14ac:dyDescent="0.25">
      <c r="E10885" s="113"/>
      <c r="H10885" s="133"/>
      <c r="T10885" s="133"/>
      <c r="X10885" s="131"/>
      <c r="Y10885" s="133"/>
      <c r="AJ10885" s="133"/>
      <c r="AO10885" s="135"/>
      <c r="AP10885" s="135"/>
      <c r="BJ10885" s="136"/>
    </row>
    <row r="10886" spans="5:62" ht="14.25" customHeight="1" x14ac:dyDescent="0.25">
      <c r="E10886" s="113"/>
      <c r="H10886" s="133"/>
      <c r="T10886" s="133"/>
      <c r="X10886" s="131"/>
      <c r="Y10886" s="133"/>
      <c r="AJ10886" s="133"/>
      <c r="AO10886" s="135"/>
      <c r="AP10886" s="135"/>
      <c r="BJ10886" s="136"/>
    </row>
    <row r="10887" spans="5:62" ht="14.25" customHeight="1" x14ac:dyDescent="0.25">
      <c r="E10887" s="113"/>
      <c r="H10887" s="133"/>
      <c r="T10887" s="133"/>
      <c r="X10887" s="131"/>
      <c r="Y10887" s="133"/>
      <c r="AJ10887" s="133"/>
      <c r="AO10887" s="135"/>
      <c r="AP10887" s="135"/>
      <c r="BJ10887" s="136"/>
    </row>
    <row r="10888" spans="5:62" ht="14.25" customHeight="1" x14ac:dyDescent="0.25">
      <c r="E10888" s="113"/>
      <c r="H10888" s="133"/>
      <c r="T10888" s="133"/>
      <c r="X10888" s="131"/>
      <c r="Y10888" s="133"/>
      <c r="AJ10888" s="133"/>
      <c r="AO10888" s="135"/>
      <c r="AP10888" s="135"/>
      <c r="BJ10888" s="136"/>
    </row>
    <row r="10889" spans="5:62" ht="14.25" customHeight="1" x14ac:dyDescent="0.25">
      <c r="E10889" s="113"/>
      <c r="H10889" s="133"/>
      <c r="T10889" s="133"/>
      <c r="X10889" s="131"/>
      <c r="Y10889" s="133"/>
      <c r="AJ10889" s="133"/>
      <c r="AO10889" s="135"/>
      <c r="AP10889" s="135"/>
      <c r="BJ10889" s="136"/>
    </row>
    <row r="10890" spans="5:62" ht="14.25" customHeight="1" x14ac:dyDescent="0.25">
      <c r="E10890" s="113"/>
      <c r="H10890" s="133"/>
      <c r="T10890" s="133"/>
      <c r="X10890" s="131"/>
      <c r="Y10890" s="133"/>
      <c r="AJ10890" s="133"/>
      <c r="AO10890" s="135"/>
      <c r="AP10890" s="135"/>
      <c r="BJ10890" s="136"/>
    </row>
    <row r="10891" spans="5:62" ht="14.25" customHeight="1" x14ac:dyDescent="0.25">
      <c r="E10891" s="113"/>
      <c r="H10891" s="133"/>
      <c r="T10891" s="133"/>
      <c r="X10891" s="131"/>
      <c r="Y10891" s="133"/>
      <c r="AJ10891" s="133"/>
      <c r="AO10891" s="135"/>
      <c r="AP10891" s="135"/>
      <c r="BJ10891" s="136"/>
    </row>
    <row r="10892" spans="5:62" ht="14.25" customHeight="1" x14ac:dyDescent="0.25">
      <c r="E10892" s="113"/>
      <c r="H10892" s="133"/>
      <c r="T10892" s="133"/>
      <c r="X10892" s="131"/>
      <c r="Y10892" s="133"/>
      <c r="AJ10892" s="133"/>
      <c r="AO10892" s="135"/>
      <c r="AP10892" s="135"/>
      <c r="BJ10892" s="136"/>
    </row>
    <row r="10893" spans="5:62" ht="14.25" customHeight="1" x14ac:dyDescent="0.25">
      <c r="E10893" s="113"/>
      <c r="H10893" s="133"/>
      <c r="T10893" s="133"/>
      <c r="X10893" s="131"/>
      <c r="Y10893" s="133"/>
      <c r="AJ10893" s="133"/>
      <c r="AO10893" s="135"/>
      <c r="AP10893" s="135"/>
      <c r="BJ10893" s="136"/>
    </row>
    <row r="10894" spans="5:62" ht="14.25" customHeight="1" x14ac:dyDescent="0.25">
      <c r="E10894" s="113"/>
      <c r="H10894" s="133"/>
      <c r="T10894" s="133"/>
      <c r="X10894" s="131"/>
      <c r="Y10894" s="133"/>
      <c r="AJ10894" s="133"/>
      <c r="AO10894" s="135"/>
      <c r="AP10894" s="135"/>
      <c r="BJ10894" s="136"/>
    </row>
    <row r="10895" spans="5:62" ht="14.25" customHeight="1" x14ac:dyDescent="0.25">
      <c r="E10895" s="113"/>
      <c r="H10895" s="133"/>
      <c r="T10895" s="133"/>
      <c r="X10895" s="131"/>
      <c r="Y10895" s="133"/>
      <c r="AJ10895" s="133"/>
      <c r="AO10895" s="135"/>
      <c r="AP10895" s="135"/>
      <c r="BJ10895" s="136"/>
    </row>
    <row r="10896" spans="5:62" ht="14.25" customHeight="1" x14ac:dyDescent="0.25">
      <c r="E10896" s="113"/>
      <c r="H10896" s="133"/>
      <c r="T10896" s="133"/>
      <c r="X10896" s="131"/>
      <c r="Y10896" s="133"/>
      <c r="AJ10896" s="133"/>
      <c r="AO10896" s="135"/>
      <c r="AP10896" s="135"/>
      <c r="BJ10896" s="136"/>
    </row>
    <row r="10897" spans="5:62" ht="14.25" customHeight="1" x14ac:dyDescent="0.25">
      <c r="E10897" s="113"/>
      <c r="H10897" s="133"/>
      <c r="T10897" s="133"/>
      <c r="X10897" s="131"/>
      <c r="Y10897" s="133"/>
      <c r="AJ10897" s="133"/>
      <c r="AO10897" s="135"/>
      <c r="AP10897" s="135"/>
      <c r="BJ10897" s="136"/>
    </row>
    <row r="10898" spans="5:62" ht="14.25" customHeight="1" x14ac:dyDescent="0.25">
      <c r="E10898" s="113"/>
      <c r="H10898" s="133"/>
      <c r="T10898" s="133"/>
      <c r="X10898" s="131"/>
      <c r="Y10898" s="133"/>
      <c r="AJ10898" s="133"/>
      <c r="AO10898" s="135"/>
      <c r="AP10898" s="135"/>
      <c r="BJ10898" s="136"/>
    </row>
    <row r="10899" spans="5:62" ht="14.25" customHeight="1" x14ac:dyDescent="0.25">
      <c r="E10899" s="113"/>
      <c r="H10899" s="133"/>
      <c r="T10899" s="133"/>
      <c r="X10899" s="131"/>
      <c r="Y10899" s="133"/>
      <c r="AJ10899" s="133"/>
      <c r="AO10899" s="135"/>
      <c r="AP10899" s="135"/>
      <c r="BJ10899" s="136"/>
    </row>
    <row r="10900" spans="5:62" ht="14.25" customHeight="1" x14ac:dyDescent="0.25">
      <c r="E10900" s="113"/>
      <c r="H10900" s="133"/>
      <c r="T10900" s="133"/>
      <c r="X10900" s="131"/>
      <c r="Y10900" s="133"/>
      <c r="AJ10900" s="133"/>
      <c r="AO10900" s="135"/>
      <c r="AP10900" s="135"/>
      <c r="BJ10900" s="136"/>
    </row>
    <row r="10901" spans="5:62" ht="14.25" customHeight="1" x14ac:dyDescent="0.25">
      <c r="E10901" s="113"/>
      <c r="H10901" s="133"/>
      <c r="T10901" s="133"/>
      <c r="X10901" s="131"/>
      <c r="Y10901" s="133"/>
      <c r="AJ10901" s="133"/>
      <c r="AO10901" s="135"/>
      <c r="AP10901" s="135"/>
      <c r="BJ10901" s="136"/>
    </row>
    <row r="10902" spans="5:62" ht="14.25" customHeight="1" x14ac:dyDescent="0.25">
      <c r="E10902" s="113"/>
      <c r="H10902" s="133"/>
      <c r="T10902" s="133"/>
      <c r="X10902" s="131"/>
      <c r="Y10902" s="133"/>
      <c r="AJ10902" s="133"/>
      <c r="AO10902" s="135"/>
      <c r="AP10902" s="135"/>
      <c r="BJ10902" s="136"/>
    </row>
    <row r="10903" spans="5:62" ht="14.25" customHeight="1" x14ac:dyDescent="0.25">
      <c r="E10903" s="113"/>
      <c r="H10903" s="133"/>
      <c r="T10903" s="133"/>
      <c r="X10903" s="131"/>
      <c r="Y10903" s="133"/>
      <c r="AJ10903" s="133"/>
      <c r="AO10903" s="135"/>
      <c r="AP10903" s="135"/>
      <c r="BJ10903" s="136"/>
    </row>
    <row r="10904" spans="5:62" ht="14.25" customHeight="1" x14ac:dyDescent="0.25">
      <c r="E10904" s="113"/>
      <c r="H10904" s="133"/>
      <c r="T10904" s="133"/>
      <c r="X10904" s="131"/>
      <c r="Y10904" s="133"/>
      <c r="AJ10904" s="133"/>
      <c r="AO10904" s="135"/>
      <c r="AP10904" s="135"/>
      <c r="BJ10904" s="136"/>
    </row>
    <row r="10905" spans="5:62" ht="14.25" customHeight="1" x14ac:dyDescent="0.25">
      <c r="E10905" s="113"/>
      <c r="H10905" s="133"/>
      <c r="T10905" s="133"/>
      <c r="X10905" s="131"/>
      <c r="Y10905" s="133"/>
      <c r="AJ10905" s="133"/>
      <c r="AO10905" s="135"/>
      <c r="AP10905" s="135"/>
      <c r="BJ10905" s="136"/>
    </row>
    <row r="10906" spans="5:62" ht="14.25" customHeight="1" x14ac:dyDescent="0.25">
      <c r="E10906" s="113"/>
      <c r="H10906" s="133"/>
      <c r="T10906" s="133"/>
      <c r="X10906" s="131"/>
      <c r="Y10906" s="133"/>
      <c r="AJ10906" s="133"/>
      <c r="AO10906" s="135"/>
      <c r="AP10906" s="135"/>
      <c r="BJ10906" s="136"/>
    </row>
    <row r="10907" spans="5:62" ht="14.25" customHeight="1" x14ac:dyDescent="0.25">
      <c r="E10907" s="113"/>
      <c r="H10907" s="133"/>
      <c r="T10907" s="133"/>
      <c r="X10907" s="131"/>
      <c r="Y10907" s="133"/>
      <c r="AJ10907" s="133"/>
      <c r="AO10907" s="135"/>
      <c r="AP10907" s="135"/>
      <c r="BJ10907" s="136"/>
    </row>
    <row r="10908" spans="5:62" ht="14.25" customHeight="1" x14ac:dyDescent="0.25">
      <c r="E10908" s="113"/>
      <c r="H10908" s="133"/>
      <c r="T10908" s="133"/>
      <c r="X10908" s="131"/>
      <c r="Y10908" s="133"/>
      <c r="AJ10908" s="133"/>
      <c r="AO10908" s="135"/>
      <c r="AP10908" s="135"/>
      <c r="BJ10908" s="136"/>
    </row>
    <row r="10909" spans="5:62" ht="14.25" customHeight="1" x14ac:dyDescent="0.25">
      <c r="E10909" s="113"/>
      <c r="H10909" s="133"/>
      <c r="T10909" s="133"/>
      <c r="X10909" s="131"/>
      <c r="Y10909" s="133"/>
      <c r="AJ10909" s="133"/>
      <c r="AO10909" s="135"/>
      <c r="AP10909" s="135"/>
      <c r="BJ10909" s="136"/>
    </row>
    <row r="10910" spans="5:62" ht="14.25" customHeight="1" x14ac:dyDescent="0.25">
      <c r="E10910" s="113"/>
      <c r="H10910" s="133"/>
      <c r="T10910" s="133"/>
      <c r="X10910" s="131"/>
      <c r="Y10910" s="133"/>
      <c r="AJ10910" s="133"/>
      <c r="AO10910" s="135"/>
      <c r="AP10910" s="135"/>
      <c r="BJ10910" s="136"/>
    </row>
    <row r="10911" spans="5:62" ht="14.25" customHeight="1" x14ac:dyDescent="0.25">
      <c r="E10911" s="113"/>
      <c r="H10911" s="133"/>
      <c r="T10911" s="133"/>
      <c r="X10911" s="131"/>
      <c r="Y10911" s="133"/>
      <c r="AJ10911" s="133"/>
      <c r="AO10911" s="135"/>
      <c r="AP10911" s="135"/>
      <c r="BJ10911" s="136"/>
    </row>
    <row r="10912" spans="5:62" ht="14.25" customHeight="1" x14ac:dyDescent="0.25">
      <c r="E10912" s="113"/>
      <c r="H10912" s="133"/>
      <c r="T10912" s="133"/>
      <c r="X10912" s="131"/>
      <c r="Y10912" s="133"/>
      <c r="AJ10912" s="133"/>
      <c r="AO10912" s="135"/>
      <c r="AP10912" s="135"/>
      <c r="BJ10912" s="136"/>
    </row>
    <row r="10913" spans="5:62" ht="14.25" customHeight="1" x14ac:dyDescent="0.25">
      <c r="E10913" s="113"/>
      <c r="H10913" s="133"/>
      <c r="T10913" s="133"/>
      <c r="X10913" s="131"/>
      <c r="Y10913" s="133"/>
      <c r="AJ10913" s="133"/>
      <c r="AO10913" s="135"/>
      <c r="AP10913" s="135"/>
      <c r="BJ10913" s="136"/>
    </row>
    <row r="10914" spans="5:62" ht="14.25" customHeight="1" x14ac:dyDescent="0.25">
      <c r="E10914" s="113"/>
      <c r="H10914" s="133"/>
      <c r="T10914" s="133"/>
      <c r="X10914" s="131"/>
      <c r="Y10914" s="133"/>
      <c r="AJ10914" s="133"/>
      <c r="AO10914" s="135"/>
      <c r="AP10914" s="135"/>
      <c r="BJ10914" s="136"/>
    </row>
    <row r="10915" spans="5:62" ht="14.25" customHeight="1" x14ac:dyDescent="0.25">
      <c r="E10915" s="113"/>
      <c r="H10915" s="133"/>
      <c r="T10915" s="133"/>
      <c r="X10915" s="131"/>
      <c r="Y10915" s="133"/>
      <c r="AJ10915" s="133"/>
      <c r="AO10915" s="135"/>
      <c r="AP10915" s="135"/>
      <c r="BJ10915" s="136"/>
    </row>
    <row r="10916" spans="5:62" ht="14.25" customHeight="1" x14ac:dyDescent="0.25">
      <c r="E10916" s="113"/>
      <c r="H10916" s="133"/>
      <c r="T10916" s="133"/>
      <c r="X10916" s="131"/>
      <c r="Y10916" s="133"/>
      <c r="AJ10916" s="133"/>
      <c r="AO10916" s="135"/>
      <c r="AP10916" s="135"/>
      <c r="BJ10916" s="136"/>
    </row>
    <row r="10917" spans="5:62" ht="14.25" customHeight="1" x14ac:dyDescent="0.25">
      <c r="E10917" s="113"/>
      <c r="H10917" s="133"/>
      <c r="T10917" s="133"/>
      <c r="X10917" s="131"/>
      <c r="Y10917" s="133"/>
      <c r="AJ10917" s="133"/>
      <c r="AO10917" s="135"/>
      <c r="AP10917" s="135"/>
      <c r="BJ10917" s="136"/>
    </row>
    <row r="10918" spans="5:62" ht="14.25" customHeight="1" x14ac:dyDescent="0.25">
      <c r="E10918" s="113"/>
      <c r="H10918" s="133"/>
      <c r="T10918" s="133"/>
      <c r="X10918" s="131"/>
      <c r="Y10918" s="133"/>
      <c r="AJ10918" s="133"/>
      <c r="AO10918" s="135"/>
      <c r="AP10918" s="135"/>
      <c r="BJ10918" s="136"/>
    </row>
    <row r="10919" spans="5:62" ht="14.25" customHeight="1" x14ac:dyDescent="0.25">
      <c r="E10919" s="113"/>
      <c r="H10919" s="133"/>
      <c r="T10919" s="133"/>
      <c r="X10919" s="131"/>
      <c r="Y10919" s="133"/>
      <c r="AJ10919" s="133"/>
      <c r="AO10919" s="135"/>
      <c r="AP10919" s="135"/>
      <c r="BJ10919" s="136"/>
    </row>
    <row r="10920" spans="5:62" ht="14.25" customHeight="1" x14ac:dyDescent="0.25">
      <c r="E10920" s="113"/>
      <c r="H10920" s="133"/>
      <c r="T10920" s="133"/>
      <c r="X10920" s="131"/>
      <c r="Y10920" s="133"/>
      <c r="AJ10920" s="133"/>
      <c r="AO10920" s="135"/>
      <c r="AP10920" s="135"/>
      <c r="BJ10920" s="136"/>
    </row>
    <row r="10921" spans="5:62" ht="14.25" customHeight="1" x14ac:dyDescent="0.25">
      <c r="E10921" s="113"/>
      <c r="H10921" s="133"/>
      <c r="T10921" s="133"/>
      <c r="X10921" s="131"/>
      <c r="Y10921" s="133"/>
      <c r="AJ10921" s="133"/>
      <c r="AO10921" s="135"/>
      <c r="AP10921" s="135"/>
      <c r="BJ10921" s="136"/>
    </row>
    <row r="10922" spans="5:62" ht="14.25" customHeight="1" x14ac:dyDescent="0.25">
      <c r="E10922" s="113"/>
      <c r="H10922" s="133"/>
      <c r="T10922" s="133"/>
      <c r="X10922" s="131"/>
      <c r="Y10922" s="133"/>
      <c r="AJ10922" s="133"/>
      <c r="AO10922" s="135"/>
      <c r="AP10922" s="135"/>
      <c r="BJ10922" s="136"/>
    </row>
    <row r="10923" spans="5:62" ht="14.25" customHeight="1" x14ac:dyDescent="0.25">
      <c r="E10923" s="113"/>
      <c r="H10923" s="133"/>
      <c r="T10923" s="133"/>
      <c r="X10923" s="131"/>
      <c r="Y10923" s="133"/>
      <c r="AJ10923" s="133"/>
      <c r="AO10923" s="135"/>
      <c r="AP10923" s="135"/>
      <c r="BJ10923" s="136"/>
    </row>
    <row r="10924" spans="5:62" ht="14.25" customHeight="1" x14ac:dyDescent="0.25">
      <c r="E10924" s="113"/>
      <c r="H10924" s="133"/>
      <c r="T10924" s="133"/>
      <c r="X10924" s="131"/>
      <c r="Y10924" s="133"/>
      <c r="AJ10924" s="133"/>
      <c r="AO10924" s="135"/>
      <c r="AP10924" s="135"/>
      <c r="BJ10924" s="136"/>
    </row>
    <row r="10925" spans="5:62" ht="14.25" customHeight="1" x14ac:dyDescent="0.25">
      <c r="E10925" s="113"/>
      <c r="H10925" s="133"/>
      <c r="T10925" s="133"/>
      <c r="X10925" s="131"/>
      <c r="Y10925" s="133"/>
      <c r="AJ10925" s="133"/>
      <c r="AO10925" s="135"/>
      <c r="AP10925" s="135"/>
      <c r="BJ10925" s="136"/>
    </row>
    <row r="10926" spans="5:62" ht="14.25" customHeight="1" x14ac:dyDescent="0.25">
      <c r="E10926" s="113"/>
      <c r="H10926" s="133"/>
      <c r="T10926" s="133"/>
      <c r="X10926" s="131"/>
      <c r="Y10926" s="133"/>
      <c r="AJ10926" s="133"/>
      <c r="AO10926" s="135"/>
      <c r="AP10926" s="135"/>
      <c r="BJ10926" s="136"/>
    </row>
    <row r="10927" spans="5:62" ht="14.25" customHeight="1" x14ac:dyDescent="0.25">
      <c r="E10927" s="113"/>
      <c r="H10927" s="133"/>
      <c r="T10927" s="133"/>
      <c r="X10927" s="131"/>
      <c r="Y10927" s="133"/>
      <c r="AJ10927" s="133"/>
      <c r="AO10927" s="135"/>
      <c r="AP10927" s="135"/>
      <c r="BJ10927" s="136"/>
    </row>
    <row r="10928" spans="5:62" ht="14.25" customHeight="1" x14ac:dyDescent="0.25">
      <c r="E10928" s="113"/>
      <c r="H10928" s="133"/>
      <c r="T10928" s="133"/>
      <c r="X10928" s="131"/>
      <c r="Y10928" s="133"/>
      <c r="AJ10928" s="133"/>
      <c r="AO10928" s="135"/>
      <c r="AP10928" s="135"/>
      <c r="BJ10928" s="136"/>
    </row>
    <row r="10929" spans="5:62" ht="14.25" customHeight="1" x14ac:dyDescent="0.25">
      <c r="E10929" s="113"/>
      <c r="H10929" s="133"/>
      <c r="T10929" s="133"/>
      <c r="X10929" s="131"/>
      <c r="Y10929" s="133"/>
      <c r="AJ10929" s="133"/>
      <c r="AO10929" s="135"/>
      <c r="AP10929" s="135"/>
      <c r="BJ10929" s="136"/>
    </row>
    <row r="10930" spans="5:62" ht="14.25" customHeight="1" x14ac:dyDescent="0.25">
      <c r="E10930" s="113"/>
      <c r="H10930" s="133"/>
      <c r="T10930" s="133"/>
      <c r="X10930" s="131"/>
      <c r="Y10930" s="133"/>
      <c r="AJ10930" s="133"/>
      <c r="AO10930" s="135"/>
      <c r="AP10930" s="135"/>
      <c r="BJ10930" s="136"/>
    </row>
    <row r="10931" spans="5:62" ht="14.25" customHeight="1" x14ac:dyDescent="0.25">
      <c r="E10931" s="113"/>
      <c r="H10931" s="133"/>
      <c r="T10931" s="133"/>
      <c r="X10931" s="131"/>
      <c r="Y10931" s="133"/>
      <c r="AJ10931" s="133"/>
      <c r="AO10931" s="135"/>
      <c r="AP10931" s="135"/>
      <c r="BJ10931" s="136"/>
    </row>
    <row r="10932" spans="5:62" ht="14.25" customHeight="1" x14ac:dyDescent="0.25">
      <c r="E10932" s="113"/>
      <c r="H10932" s="133"/>
      <c r="T10932" s="133"/>
      <c r="X10932" s="131"/>
      <c r="Y10932" s="133"/>
      <c r="AJ10932" s="133"/>
      <c r="AO10932" s="135"/>
      <c r="AP10932" s="135"/>
      <c r="BJ10932" s="136"/>
    </row>
    <row r="10933" spans="5:62" ht="14.25" customHeight="1" x14ac:dyDescent="0.25">
      <c r="E10933" s="113"/>
      <c r="H10933" s="133"/>
      <c r="T10933" s="133"/>
      <c r="X10933" s="131"/>
      <c r="Y10933" s="133"/>
      <c r="AJ10933" s="133"/>
      <c r="AO10933" s="135"/>
      <c r="AP10933" s="135"/>
      <c r="BJ10933" s="136"/>
    </row>
    <row r="10934" spans="5:62" ht="14.25" customHeight="1" x14ac:dyDescent="0.25">
      <c r="E10934" s="113"/>
      <c r="H10934" s="133"/>
      <c r="T10934" s="133"/>
      <c r="X10934" s="131"/>
      <c r="Y10934" s="133"/>
      <c r="AJ10934" s="133"/>
      <c r="AO10934" s="135"/>
      <c r="AP10934" s="135"/>
      <c r="BJ10934" s="136"/>
    </row>
    <row r="10935" spans="5:62" ht="14.25" customHeight="1" x14ac:dyDescent="0.25">
      <c r="E10935" s="113"/>
      <c r="H10935" s="133"/>
      <c r="T10935" s="133"/>
      <c r="X10935" s="131"/>
      <c r="Y10935" s="133"/>
      <c r="AJ10935" s="133"/>
      <c r="AO10935" s="135"/>
      <c r="AP10935" s="135"/>
      <c r="BJ10935" s="136"/>
    </row>
    <row r="10936" spans="5:62" ht="14.25" customHeight="1" x14ac:dyDescent="0.25">
      <c r="E10936" s="113"/>
      <c r="H10936" s="133"/>
      <c r="T10936" s="133"/>
      <c r="X10936" s="131"/>
      <c r="Y10936" s="133"/>
      <c r="AJ10936" s="133"/>
      <c r="AO10936" s="135"/>
      <c r="AP10936" s="135"/>
      <c r="BJ10936" s="136"/>
    </row>
    <row r="10937" spans="5:62" ht="14.25" customHeight="1" x14ac:dyDescent="0.25">
      <c r="E10937" s="113"/>
      <c r="H10937" s="133"/>
      <c r="T10937" s="133"/>
      <c r="X10937" s="131"/>
      <c r="Y10937" s="133"/>
      <c r="AJ10937" s="133"/>
      <c r="AO10937" s="135"/>
      <c r="AP10937" s="135"/>
      <c r="BJ10937" s="136"/>
    </row>
    <row r="10938" spans="5:62" ht="14.25" customHeight="1" x14ac:dyDescent="0.25">
      <c r="E10938" s="113"/>
      <c r="H10938" s="133"/>
      <c r="T10938" s="133"/>
      <c r="X10938" s="131"/>
      <c r="Y10938" s="133"/>
      <c r="AJ10938" s="133"/>
      <c r="AO10938" s="135"/>
      <c r="AP10938" s="135"/>
      <c r="BJ10938" s="136"/>
    </row>
    <row r="10939" spans="5:62" ht="14.25" customHeight="1" x14ac:dyDescent="0.25">
      <c r="E10939" s="113"/>
      <c r="H10939" s="133"/>
      <c r="T10939" s="133"/>
      <c r="X10939" s="131"/>
      <c r="Y10939" s="133"/>
      <c r="AJ10939" s="133"/>
      <c r="AO10939" s="135"/>
      <c r="AP10939" s="135"/>
      <c r="BJ10939" s="136"/>
    </row>
    <row r="10940" spans="5:62" ht="14.25" customHeight="1" x14ac:dyDescent="0.25">
      <c r="E10940" s="113"/>
      <c r="H10940" s="133"/>
      <c r="T10940" s="133"/>
      <c r="X10940" s="131"/>
      <c r="Y10940" s="133"/>
      <c r="AJ10940" s="133"/>
      <c r="AO10940" s="135"/>
      <c r="AP10940" s="135"/>
      <c r="BJ10940" s="136"/>
    </row>
    <row r="10941" spans="5:62" ht="14.25" customHeight="1" x14ac:dyDescent="0.25">
      <c r="E10941" s="113"/>
      <c r="H10941" s="133"/>
      <c r="T10941" s="133"/>
      <c r="X10941" s="131"/>
      <c r="Y10941" s="133"/>
      <c r="AJ10941" s="133"/>
      <c r="AO10941" s="135"/>
      <c r="AP10941" s="135"/>
      <c r="BJ10941" s="136"/>
    </row>
    <row r="10942" spans="5:62" ht="14.25" customHeight="1" x14ac:dyDescent="0.25">
      <c r="E10942" s="113"/>
      <c r="H10942" s="133"/>
      <c r="T10942" s="133"/>
      <c r="X10942" s="131"/>
      <c r="Y10942" s="133"/>
      <c r="AJ10942" s="133"/>
      <c r="AO10942" s="135"/>
      <c r="AP10942" s="135"/>
      <c r="BJ10942" s="136"/>
    </row>
    <row r="10943" spans="5:62" ht="14.25" customHeight="1" x14ac:dyDescent="0.25">
      <c r="E10943" s="113"/>
      <c r="H10943" s="133"/>
      <c r="T10943" s="133"/>
      <c r="X10943" s="131"/>
      <c r="Y10943" s="133"/>
      <c r="AJ10943" s="133"/>
      <c r="AO10943" s="135"/>
      <c r="AP10943" s="135"/>
      <c r="BJ10943" s="136"/>
    </row>
    <row r="10944" spans="5:62" ht="14.25" customHeight="1" x14ac:dyDescent="0.25">
      <c r="E10944" s="113"/>
      <c r="H10944" s="133"/>
      <c r="T10944" s="133"/>
      <c r="X10944" s="131"/>
      <c r="Y10944" s="133"/>
      <c r="AJ10944" s="133"/>
      <c r="AO10944" s="135"/>
      <c r="AP10944" s="135"/>
      <c r="BJ10944" s="136"/>
    </row>
    <row r="10945" spans="5:62" ht="14.25" customHeight="1" x14ac:dyDescent="0.25">
      <c r="E10945" s="113"/>
      <c r="H10945" s="133"/>
      <c r="T10945" s="133"/>
      <c r="X10945" s="131"/>
      <c r="Y10945" s="133"/>
      <c r="AJ10945" s="133"/>
      <c r="AO10945" s="135"/>
      <c r="AP10945" s="135"/>
      <c r="BJ10945" s="136"/>
    </row>
    <row r="10946" spans="5:62" ht="14.25" customHeight="1" x14ac:dyDescent="0.25">
      <c r="E10946" s="113"/>
      <c r="H10946" s="133"/>
      <c r="T10946" s="133"/>
      <c r="X10946" s="131"/>
      <c r="Y10946" s="133"/>
      <c r="AJ10946" s="133"/>
      <c r="AO10946" s="135"/>
      <c r="AP10946" s="135"/>
      <c r="BJ10946" s="136"/>
    </row>
    <row r="10947" spans="5:62" ht="14.25" customHeight="1" x14ac:dyDescent="0.25">
      <c r="E10947" s="113"/>
      <c r="H10947" s="133"/>
      <c r="T10947" s="133"/>
      <c r="X10947" s="131"/>
      <c r="Y10947" s="133"/>
      <c r="AJ10947" s="133"/>
      <c r="AO10947" s="135"/>
      <c r="AP10947" s="135"/>
      <c r="BJ10947" s="136"/>
    </row>
    <row r="10948" spans="5:62" ht="14.25" customHeight="1" x14ac:dyDescent="0.25">
      <c r="E10948" s="113"/>
      <c r="H10948" s="133"/>
      <c r="T10948" s="133"/>
      <c r="X10948" s="131"/>
      <c r="Y10948" s="133"/>
      <c r="AJ10948" s="133"/>
      <c r="AO10948" s="135"/>
      <c r="AP10948" s="135"/>
      <c r="BJ10948" s="136"/>
    </row>
    <row r="10949" spans="5:62" ht="14.25" customHeight="1" x14ac:dyDescent="0.25">
      <c r="E10949" s="113"/>
      <c r="H10949" s="133"/>
      <c r="T10949" s="133"/>
      <c r="X10949" s="131"/>
      <c r="Y10949" s="133"/>
      <c r="AJ10949" s="133"/>
      <c r="AO10949" s="135"/>
      <c r="AP10949" s="135"/>
      <c r="BJ10949" s="136"/>
    </row>
    <row r="10950" spans="5:62" ht="14.25" customHeight="1" x14ac:dyDescent="0.25">
      <c r="E10950" s="113"/>
      <c r="H10950" s="133"/>
      <c r="T10950" s="133"/>
      <c r="X10950" s="131"/>
      <c r="Y10950" s="133"/>
      <c r="AJ10950" s="133"/>
      <c r="AO10950" s="135"/>
      <c r="AP10950" s="135"/>
      <c r="BJ10950" s="136"/>
    </row>
    <row r="10951" spans="5:62" ht="14.25" customHeight="1" x14ac:dyDescent="0.25">
      <c r="E10951" s="113"/>
      <c r="H10951" s="133"/>
      <c r="T10951" s="133"/>
      <c r="X10951" s="131"/>
      <c r="Y10951" s="133"/>
      <c r="AJ10951" s="133"/>
      <c r="AO10951" s="135"/>
      <c r="AP10951" s="135"/>
      <c r="BJ10951" s="136"/>
    </row>
    <row r="10952" spans="5:62" ht="14.25" customHeight="1" x14ac:dyDescent="0.25">
      <c r="E10952" s="113"/>
      <c r="H10952" s="133"/>
      <c r="T10952" s="133"/>
      <c r="X10952" s="131"/>
      <c r="Y10952" s="133"/>
      <c r="AJ10952" s="133"/>
      <c r="AO10952" s="135"/>
      <c r="AP10952" s="135"/>
      <c r="BJ10952" s="136"/>
    </row>
    <row r="10953" spans="5:62" ht="14.25" customHeight="1" x14ac:dyDescent="0.25">
      <c r="E10953" s="113"/>
      <c r="H10953" s="133"/>
      <c r="T10953" s="133"/>
      <c r="X10953" s="131"/>
      <c r="Y10953" s="133"/>
      <c r="AJ10953" s="133"/>
      <c r="AO10953" s="135"/>
      <c r="AP10953" s="135"/>
      <c r="BJ10953" s="136"/>
    </row>
    <row r="10954" spans="5:62" ht="14.25" customHeight="1" x14ac:dyDescent="0.25">
      <c r="E10954" s="113"/>
      <c r="H10954" s="133"/>
      <c r="T10954" s="133"/>
      <c r="X10954" s="131"/>
      <c r="Y10954" s="133"/>
      <c r="AJ10954" s="133"/>
      <c r="AO10954" s="135"/>
      <c r="AP10954" s="135"/>
      <c r="BJ10954" s="136"/>
    </row>
    <row r="10955" spans="5:62" ht="14.25" customHeight="1" x14ac:dyDescent="0.25">
      <c r="E10955" s="113"/>
      <c r="H10955" s="133"/>
      <c r="T10955" s="133"/>
      <c r="X10955" s="131"/>
      <c r="Y10955" s="133"/>
      <c r="AJ10955" s="133"/>
      <c r="AO10955" s="135"/>
      <c r="AP10955" s="135"/>
      <c r="BJ10955" s="136"/>
    </row>
    <row r="10956" spans="5:62" ht="14.25" customHeight="1" x14ac:dyDescent="0.25">
      <c r="E10956" s="113"/>
      <c r="H10956" s="133"/>
      <c r="T10956" s="133"/>
      <c r="X10956" s="131"/>
      <c r="Y10956" s="133"/>
      <c r="AJ10956" s="133"/>
      <c r="AO10956" s="135"/>
      <c r="AP10956" s="135"/>
      <c r="BJ10956" s="136"/>
    </row>
    <row r="10957" spans="5:62" ht="14.25" customHeight="1" x14ac:dyDescent="0.25">
      <c r="E10957" s="113"/>
      <c r="H10957" s="133"/>
      <c r="T10957" s="133"/>
      <c r="X10957" s="131"/>
      <c r="Y10957" s="133"/>
      <c r="AJ10957" s="133"/>
      <c r="AO10957" s="135"/>
      <c r="AP10957" s="135"/>
      <c r="BJ10957" s="136"/>
    </row>
    <row r="10958" spans="5:62" ht="14.25" customHeight="1" x14ac:dyDescent="0.25">
      <c r="E10958" s="113"/>
      <c r="H10958" s="133"/>
      <c r="T10958" s="133"/>
      <c r="X10958" s="131"/>
      <c r="Y10958" s="133"/>
      <c r="AJ10958" s="133"/>
      <c r="AO10958" s="135"/>
      <c r="AP10958" s="135"/>
      <c r="BJ10958" s="136"/>
    </row>
    <row r="10959" spans="5:62" ht="14.25" customHeight="1" x14ac:dyDescent="0.25">
      <c r="E10959" s="113"/>
      <c r="H10959" s="133"/>
      <c r="T10959" s="133"/>
      <c r="X10959" s="131"/>
      <c r="Y10959" s="133"/>
      <c r="AJ10959" s="133"/>
      <c r="AO10959" s="135"/>
      <c r="AP10959" s="135"/>
      <c r="BJ10959" s="136"/>
    </row>
    <row r="10960" spans="5:62" ht="14.25" customHeight="1" x14ac:dyDescent="0.25">
      <c r="E10960" s="113"/>
      <c r="H10960" s="133"/>
      <c r="T10960" s="133"/>
      <c r="X10960" s="131"/>
      <c r="Y10960" s="133"/>
      <c r="AJ10960" s="133"/>
      <c r="AO10960" s="135"/>
      <c r="AP10960" s="135"/>
      <c r="BJ10960" s="136"/>
    </row>
    <row r="10961" spans="5:62" ht="14.25" customHeight="1" x14ac:dyDescent="0.25">
      <c r="E10961" s="113"/>
      <c r="H10961" s="133"/>
      <c r="T10961" s="133"/>
      <c r="X10961" s="131"/>
      <c r="Y10961" s="133"/>
      <c r="AJ10961" s="133"/>
      <c r="AO10961" s="135"/>
      <c r="AP10961" s="135"/>
      <c r="BJ10961" s="136"/>
    </row>
    <row r="10962" spans="5:62" ht="14.25" customHeight="1" x14ac:dyDescent="0.25">
      <c r="E10962" s="113"/>
      <c r="H10962" s="133"/>
      <c r="T10962" s="133"/>
      <c r="X10962" s="131"/>
      <c r="Y10962" s="133"/>
      <c r="AJ10962" s="133"/>
      <c r="AO10962" s="135"/>
      <c r="AP10962" s="135"/>
      <c r="BJ10962" s="136"/>
    </row>
    <row r="10963" spans="5:62" ht="14.25" customHeight="1" x14ac:dyDescent="0.25">
      <c r="E10963" s="113"/>
      <c r="H10963" s="133"/>
      <c r="T10963" s="133"/>
      <c r="X10963" s="131"/>
      <c r="Y10963" s="133"/>
      <c r="AJ10963" s="133"/>
      <c r="AO10963" s="135"/>
      <c r="AP10963" s="135"/>
      <c r="BJ10963" s="136"/>
    </row>
    <row r="10964" spans="5:62" ht="14.25" customHeight="1" x14ac:dyDescent="0.25">
      <c r="E10964" s="113"/>
      <c r="H10964" s="133"/>
      <c r="T10964" s="133"/>
      <c r="X10964" s="131"/>
      <c r="Y10964" s="133"/>
      <c r="AJ10964" s="133"/>
      <c r="AO10964" s="135"/>
      <c r="AP10964" s="135"/>
      <c r="BJ10964" s="136"/>
    </row>
    <row r="10965" spans="5:62" ht="14.25" customHeight="1" x14ac:dyDescent="0.25">
      <c r="E10965" s="113"/>
      <c r="H10965" s="133"/>
      <c r="T10965" s="133"/>
      <c r="X10965" s="131"/>
      <c r="Y10965" s="133"/>
      <c r="AJ10965" s="133"/>
      <c r="AO10965" s="135"/>
      <c r="AP10965" s="135"/>
      <c r="BJ10965" s="136"/>
    </row>
    <row r="10966" spans="5:62" ht="14.25" customHeight="1" x14ac:dyDescent="0.25">
      <c r="E10966" s="113"/>
      <c r="H10966" s="133"/>
      <c r="T10966" s="133"/>
      <c r="X10966" s="131"/>
      <c r="Y10966" s="133"/>
      <c r="AJ10966" s="133"/>
      <c r="AO10966" s="135"/>
      <c r="AP10966" s="135"/>
      <c r="BJ10966" s="136"/>
    </row>
    <row r="10967" spans="5:62" ht="14.25" customHeight="1" x14ac:dyDescent="0.25">
      <c r="E10967" s="113"/>
      <c r="H10967" s="133"/>
      <c r="T10967" s="133"/>
      <c r="X10967" s="131"/>
      <c r="Y10967" s="133"/>
      <c r="AJ10967" s="133"/>
      <c r="AO10967" s="135"/>
      <c r="AP10967" s="135"/>
      <c r="BJ10967" s="136"/>
    </row>
    <row r="10968" spans="5:62" ht="14.25" customHeight="1" x14ac:dyDescent="0.25">
      <c r="E10968" s="113"/>
      <c r="H10968" s="133"/>
      <c r="T10968" s="133"/>
      <c r="X10968" s="131"/>
      <c r="Y10968" s="133"/>
      <c r="AJ10968" s="133"/>
      <c r="AO10968" s="135"/>
      <c r="AP10968" s="135"/>
      <c r="BJ10968" s="136"/>
    </row>
    <row r="10969" spans="5:62" ht="14.25" customHeight="1" x14ac:dyDescent="0.25">
      <c r="E10969" s="113"/>
      <c r="H10969" s="133"/>
      <c r="T10969" s="133"/>
      <c r="X10969" s="131"/>
      <c r="Y10969" s="133"/>
      <c r="AJ10969" s="133"/>
      <c r="AO10969" s="135"/>
      <c r="AP10969" s="135"/>
      <c r="BJ10969" s="136"/>
    </row>
    <row r="10970" spans="5:62" ht="14.25" customHeight="1" x14ac:dyDescent="0.25">
      <c r="E10970" s="113"/>
      <c r="H10970" s="133"/>
      <c r="T10970" s="133"/>
      <c r="X10970" s="131"/>
      <c r="Y10970" s="133"/>
      <c r="AJ10970" s="133"/>
      <c r="AO10970" s="135"/>
      <c r="AP10970" s="135"/>
      <c r="BJ10970" s="136"/>
    </row>
    <row r="10971" spans="5:62" ht="14.25" customHeight="1" x14ac:dyDescent="0.25">
      <c r="E10971" s="113"/>
      <c r="H10971" s="133"/>
      <c r="T10971" s="133"/>
      <c r="X10971" s="131"/>
      <c r="Y10971" s="133"/>
      <c r="AJ10971" s="133"/>
      <c r="AO10971" s="135"/>
      <c r="AP10971" s="135"/>
      <c r="BJ10971" s="136"/>
    </row>
    <row r="10972" spans="5:62" ht="14.25" customHeight="1" x14ac:dyDescent="0.25">
      <c r="E10972" s="113"/>
      <c r="H10972" s="133"/>
      <c r="T10972" s="133"/>
      <c r="X10972" s="131"/>
      <c r="Y10972" s="133"/>
      <c r="AJ10972" s="133"/>
      <c r="AO10972" s="135"/>
      <c r="AP10972" s="135"/>
      <c r="BJ10972" s="136"/>
    </row>
    <row r="10973" spans="5:62" ht="14.25" customHeight="1" x14ac:dyDescent="0.25">
      <c r="E10973" s="113"/>
      <c r="H10973" s="133"/>
      <c r="T10973" s="133"/>
      <c r="X10973" s="131"/>
      <c r="Y10973" s="133"/>
      <c r="AJ10973" s="133"/>
      <c r="AO10973" s="135"/>
      <c r="AP10973" s="135"/>
      <c r="BJ10973" s="136"/>
    </row>
    <row r="10974" spans="5:62" ht="14.25" customHeight="1" x14ac:dyDescent="0.25">
      <c r="E10974" s="113"/>
      <c r="H10974" s="133"/>
      <c r="T10974" s="133"/>
      <c r="X10974" s="131"/>
      <c r="Y10974" s="133"/>
      <c r="AJ10974" s="133"/>
      <c r="AO10974" s="135"/>
      <c r="AP10974" s="135"/>
      <c r="BJ10974" s="136"/>
    </row>
    <row r="10975" spans="5:62" ht="14.25" customHeight="1" x14ac:dyDescent="0.25">
      <c r="E10975" s="113"/>
      <c r="H10975" s="133"/>
      <c r="T10975" s="133"/>
      <c r="X10975" s="131"/>
      <c r="Y10975" s="133"/>
      <c r="AJ10975" s="133"/>
      <c r="AO10975" s="135"/>
      <c r="AP10975" s="135"/>
      <c r="BJ10975" s="136"/>
    </row>
    <row r="10976" spans="5:62" ht="14.25" customHeight="1" x14ac:dyDescent="0.25">
      <c r="E10976" s="113"/>
      <c r="H10976" s="133"/>
      <c r="T10976" s="133"/>
      <c r="X10976" s="131"/>
      <c r="Y10976" s="133"/>
      <c r="AJ10976" s="133"/>
      <c r="AO10976" s="135"/>
      <c r="AP10976" s="135"/>
      <c r="BJ10976" s="136"/>
    </row>
    <row r="10977" spans="5:62" ht="14.25" customHeight="1" x14ac:dyDescent="0.25">
      <c r="E10977" s="113"/>
      <c r="H10977" s="133"/>
      <c r="T10977" s="133"/>
      <c r="X10977" s="131"/>
      <c r="Y10977" s="133"/>
      <c r="AJ10977" s="133"/>
      <c r="AO10977" s="135"/>
      <c r="AP10977" s="135"/>
      <c r="BJ10977" s="136"/>
    </row>
    <row r="10978" spans="5:62" ht="14.25" customHeight="1" x14ac:dyDescent="0.25">
      <c r="E10978" s="113"/>
      <c r="H10978" s="133"/>
      <c r="T10978" s="133"/>
      <c r="X10978" s="131"/>
      <c r="Y10978" s="133"/>
      <c r="AJ10978" s="133"/>
      <c r="AO10978" s="135"/>
      <c r="AP10978" s="135"/>
      <c r="BJ10978" s="136"/>
    </row>
    <row r="10979" spans="5:62" ht="14.25" customHeight="1" x14ac:dyDescent="0.25">
      <c r="E10979" s="113"/>
      <c r="H10979" s="133"/>
      <c r="T10979" s="133"/>
      <c r="X10979" s="131"/>
      <c r="Y10979" s="133"/>
      <c r="AJ10979" s="133"/>
      <c r="AO10979" s="135"/>
      <c r="AP10979" s="135"/>
      <c r="BJ10979" s="136"/>
    </row>
    <row r="10980" spans="5:62" ht="14.25" customHeight="1" x14ac:dyDescent="0.25">
      <c r="E10980" s="113"/>
      <c r="H10980" s="133"/>
      <c r="T10980" s="133"/>
      <c r="X10980" s="131"/>
      <c r="Y10980" s="133"/>
      <c r="AJ10980" s="133"/>
      <c r="AO10980" s="135"/>
      <c r="AP10980" s="135"/>
      <c r="BJ10980" s="136"/>
    </row>
    <row r="10981" spans="5:62" ht="14.25" customHeight="1" x14ac:dyDescent="0.25">
      <c r="E10981" s="113"/>
      <c r="H10981" s="133"/>
      <c r="T10981" s="133"/>
      <c r="X10981" s="131"/>
      <c r="Y10981" s="133"/>
      <c r="AJ10981" s="133"/>
      <c r="AO10981" s="135"/>
      <c r="AP10981" s="135"/>
      <c r="BJ10981" s="136"/>
    </row>
    <row r="10982" spans="5:62" ht="14.25" customHeight="1" x14ac:dyDescent="0.25">
      <c r="E10982" s="113"/>
      <c r="H10982" s="133"/>
      <c r="T10982" s="133"/>
      <c r="X10982" s="131"/>
      <c r="Y10982" s="133"/>
      <c r="AJ10982" s="133"/>
      <c r="AO10982" s="135"/>
      <c r="AP10982" s="135"/>
      <c r="BJ10982" s="136"/>
    </row>
    <row r="10983" spans="5:62" ht="14.25" customHeight="1" x14ac:dyDescent="0.25">
      <c r="E10983" s="113"/>
      <c r="H10983" s="133"/>
      <c r="T10983" s="133"/>
      <c r="X10983" s="131"/>
      <c r="Y10983" s="133"/>
      <c r="AJ10983" s="133"/>
      <c r="AO10983" s="135"/>
      <c r="AP10983" s="135"/>
      <c r="BJ10983" s="136"/>
    </row>
    <row r="10984" spans="5:62" ht="14.25" customHeight="1" x14ac:dyDescent="0.25">
      <c r="E10984" s="113"/>
      <c r="H10984" s="133"/>
      <c r="T10984" s="133"/>
      <c r="X10984" s="131"/>
      <c r="Y10984" s="133"/>
      <c r="AJ10984" s="133"/>
      <c r="AO10984" s="135"/>
      <c r="AP10984" s="135"/>
      <c r="BJ10984" s="136"/>
    </row>
    <row r="10985" spans="5:62" ht="14.25" customHeight="1" x14ac:dyDescent="0.25">
      <c r="E10985" s="113"/>
      <c r="H10985" s="133"/>
      <c r="T10985" s="133"/>
      <c r="X10985" s="131"/>
      <c r="Y10985" s="133"/>
      <c r="AJ10985" s="133"/>
      <c r="AO10985" s="135"/>
      <c r="AP10985" s="135"/>
      <c r="BJ10985" s="136"/>
    </row>
    <row r="10986" spans="5:62" ht="14.25" customHeight="1" x14ac:dyDescent="0.25">
      <c r="E10986" s="113"/>
      <c r="H10986" s="133"/>
      <c r="T10986" s="133"/>
      <c r="X10986" s="131"/>
      <c r="Y10986" s="133"/>
      <c r="AJ10986" s="133"/>
      <c r="AO10986" s="135"/>
      <c r="AP10986" s="135"/>
      <c r="BJ10986" s="136"/>
    </row>
    <row r="10987" spans="5:62" ht="14.25" customHeight="1" x14ac:dyDescent="0.25">
      <c r="E10987" s="113"/>
      <c r="H10987" s="133"/>
      <c r="T10987" s="133"/>
      <c r="X10987" s="131"/>
      <c r="Y10987" s="133"/>
      <c r="AJ10987" s="133"/>
      <c r="AO10987" s="135"/>
      <c r="AP10987" s="135"/>
      <c r="BJ10987" s="136"/>
    </row>
    <row r="10988" spans="5:62" ht="14.25" customHeight="1" x14ac:dyDescent="0.25">
      <c r="E10988" s="113"/>
      <c r="H10988" s="133"/>
      <c r="T10988" s="133"/>
      <c r="X10988" s="131"/>
      <c r="Y10988" s="133"/>
      <c r="AJ10988" s="133"/>
      <c r="AO10988" s="135"/>
      <c r="AP10988" s="135"/>
      <c r="BJ10988" s="136"/>
    </row>
    <row r="10989" spans="5:62" ht="14.25" customHeight="1" x14ac:dyDescent="0.25">
      <c r="E10989" s="113"/>
      <c r="H10989" s="133"/>
      <c r="T10989" s="133"/>
      <c r="X10989" s="131"/>
      <c r="Y10989" s="133"/>
      <c r="AJ10989" s="133"/>
      <c r="AO10989" s="135"/>
      <c r="AP10989" s="135"/>
      <c r="BJ10989" s="136"/>
    </row>
    <row r="10990" spans="5:62" ht="14.25" customHeight="1" x14ac:dyDescent="0.25">
      <c r="E10990" s="113"/>
      <c r="H10990" s="133"/>
      <c r="T10990" s="133"/>
      <c r="X10990" s="131"/>
      <c r="Y10990" s="133"/>
      <c r="AJ10990" s="133"/>
      <c r="AO10990" s="135"/>
      <c r="AP10990" s="135"/>
      <c r="BJ10990" s="136"/>
    </row>
    <row r="10991" spans="5:62" ht="14.25" customHeight="1" x14ac:dyDescent="0.25">
      <c r="E10991" s="113"/>
      <c r="H10991" s="133"/>
      <c r="T10991" s="133"/>
      <c r="X10991" s="131"/>
      <c r="Y10991" s="133"/>
      <c r="AJ10991" s="133"/>
      <c r="AO10991" s="135"/>
      <c r="AP10991" s="135"/>
      <c r="BJ10991" s="136"/>
    </row>
    <row r="10992" spans="5:62" ht="14.25" customHeight="1" x14ac:dyDescent="0.25">
      <c r="E10992" s="113"/>
      <c r="H10992" s="133"/>
      <c r="T10992" s="133"/>
      <c r="X10992" s="131"/>
      <c r="Y10992" s="133"/>
      <c r="AJ10992" s="133"/>
      <c r="AO10992" s="135"/>
      <c r="AP10992" s="135"/>
      <c r="BJ10992" s="136"/>
    </row>
    <row r="10993" spans="5:62" ht="14.25" customHeight="1" x14ac:dyDescent="0.25">
      <c r="E10993" s="113"/>
      <c r="H10993" s="133"/>
      <c r="T10993" s="133"/>
      <c r="X10993" s="131"/>
      <c r="Y10993" s="133"/>
      <c r="AJ10993" s="133"/>
      <c r="AO10993" s="135"/>
      <c r="AP10993" s="135"/>
      <c r="BJ10993" s="136"/>
    </row>
    <row r="10994" spans="5:62" ht="14.25" customHeight="1" x14ac:dyDescent="0.25">
      <c r="E10994" s="113"/>
      <c r="H10994" s="133"/>
      <c r="T10994" s="133"/>
      <c r="X10994" s="131"/>
      <c r="Y10994" s="133"/>
      <c r="AJ10994" s="133"/>
      <c r="AO10994" s="135"/>
      <c r="AP10994" s="135"/>
      <c r="BJ10994" s="136"/>
    </row>
    <row r="10995" spans="5:62" ht="14.25" customHeight="1" x14ac:dyDescent="0.25">
      <c r="E10995" s="113"/>
      <c r="H10995" s="133"/>
      <c r="T10995" s="133"/>
      <c r="X10995" s="131"/>
      <c r="Y10995" s="133"/>
      <c r="AJ10995" s="133"/>
      <c r="AO10995" s="135"/>
      <c r="AP10995" s="135"/>
      <c r="BJ10995" s="136"/>
    </row>
    <row r="10996" spans="5:62" ht="14.25" customHeight="1" x14ac:dyDescent="0.25">
      <c r="E10996" s="113"/>
      <c r="H10996" s="133"/>
      <c r="T10996" s="133"/>
      <c r="X10996" s="131"/>
      <c r="Y10996" s="133"/>
      <c r="AJ10996" s="133"/>
      <c r="AO10996" s="135"/>
      <c r="AP10996" s="135"/>
      <c r="BJ10996" s="136"/>
    </row>
    <row r="10997" spans="5:62" ht="14.25" customHeight="1" x14ac:dyDescent="0.25">
      <c r="E10997" s="113"/>
      <c r="H10997" s="133"/>
      <c r="T10997" s="133"/>
      <c r="X10997" s="131"/>
      <c r="Y10997" s="133"/>
      <c r="AJ10997" s="133"/>
      <c r="AO10997" s="135"/>
      <c r="AP10997" s="135"/>
      <c r="BJ10997" s="136"/>
    </row>
    <row r="10998" spans="5:62" ht="14.25" customHeight="1" x14ac:dyDescent="0.25">
      <c r="E10998" s="113"/>
      <c r="H10998" s="133"/>
      <c r="T10998" s="133"/>
      <c r="X10998" s="131"/>
      <c r="Y10998" s="133"/>
      <c r="AJ10998" s="133"/>
      <c r="AO10998" s="135"/>
      <c r="AP10998" s="135"/>
      <c r="BJ10998" s="136"/>
    </row>
    <row r="10999" spans="5:62" ht="14.25" customHeight="1" x14ac:dyDescent="0.25">
      <c r="E10999" s="113"/>
      <c r="H10999" s="133"/>
      <c r="T10999" s="133"/>
      <c r="X10999" s="131"/>
      <c r="Y10999" s="133"/>
      <c r="AJ10999" s="133"/>
      <c r="AO10999" s="135"/>
      <c r="AP10999" s="135"/>
      <c r="BJ10999" s="136"/>
    </row>
    <row r="11000" spans="5:62" ht="14.25" customHeight="1" x14ac:dyDescent="0.25">
      <c r="E11000" s="113"/>
      <c r="H11000" s="133"/>
      <c r="T11000" s="133"/>
      <c r="X11000" s="131"/>
      <c r="Y11000" s="133"/>
      <c r="AJ11000" s="133"/>
      <c r="AO11000" s="135"/>
      <c r="AP11000" s="135"/>
      <c r="BJ11000" s="136"/>
    </row>
    <row r="11001" spans="5:62" ht="14.25" customHeight="1" x14ac:dyDescent="0.25">
      <c r="E11001" s="113"/>
      <c r="H11001" s="133"/>
      <c r="T11001" s="133"/>
      <c r="X11001" s="131"/>
      <c r="Y11001" s="133"/>
      <c r="AJ11001" s="133"/>
      <c r="AO11001" s="135"/>
      <c r="AP11001" s="135"/>
      <c r="BJ11001" s="136"/>
    </row>
    <row r="11002" spans="5:62" ht="14.25" customHeight="1" x14ac:dyDescent="0.25">
      <c r="E11002" s="113"/>
      <c r="H11002" s="133"/>
      <c r="T11002" s="133"/>
      <c r="X11002" s="131"/>
      <c r="Y11002" s="133"/>
      <c r="AJ11002" s="133"/>
      <c r="AO11002" s="135"/>
      <c r="AP11002" s="135"/>
      <c r="BJ11002" s="136"/>
    </row>
    <row r="11003" spans="5:62" ht="14.25" customHeight="1" x14ac:dyDescent="0.25">
      <c r="E11003" s="113"/>
      <c r="H11003" s="133"/>
      <c r="T11003" s="133"/>
      <c r="X11003" s="131"/>
      <c r="Y11003" s="133"/>
      <c r="AJ11003" s="133"/>
      <c r="AO11003" s="135"/>
      <c r="AP11003" s="135"/>
      <c r="BJ11003" s="136"/>
    </row>
    <row r="11004" spans="5:62" ht="14.25" customHeight="1" x14ac:dyDescent="0.25">
      <c r="E11004" s="113"/>
      <c r="H11004" s="133"/>
      <c r="T11004" s="133"/>
      <c r="X11004" s="131"/>
      <c r="Y11004" s="133"/>
      <c r="AJ11004" s="133"/>
      <c r="AO11004" s="135"/>
      <c r="AP11004" s="135"/>
      <c r="BJ11004" s="136"/>
    </row>
    <row r="11005" spans="5:62" ht="14.25" customHeight="1" x14ac:dyDescent="0.25">
      <c r="E11005" s="113"/>
      <c r="H11005" s="133"/>
      <c r="T11005" s="133"/>
      <c r="X11005" s="131"/>
      <c r="Y11005" s="133"/>
      <c r="AJ11005" s="133"/>
      <c r="AO11005" s="135"/>
      <c r="AP11005" s="135"/>
      <c r="BJ11005" s="136"/>
    </row>
    <row r="11006" spans="5:62" ht="14.25" customHeight="1" x14ac:dyDescent="0.25">
      <c r="E11006" s="113"/>
      <c r="H11006" s="133"/>
      <c r="T11006" s="133"/>
      <c r="X11006" s="131"/>
      <c r="Y11006" s="133"/>
      <c r="AJ11006" s="133"/>
      <c r="AO11006" s="135"/>
      <c r="AP11006" s="135"/>
      <c r="BJ11006" s="136"/>
    </row>
    <row r="11007" spans="5:62" ht="14.25" customHeight="1" x14ac:dyDescent="0.25">
      <c r="E11007" s="113"/>
      <c r="H11007" s="133"/>
      <c r="T11007" s="133"/>
      <c r="X11007" s="131"/>
      <c r="Y11007" s="133"/>
      <c r="AJ11007" s="133"/>
      <c r="AO11007" s="135"/>
      <c r="AP11007" s="135"/>
      <c r="BJ11007" s="136"/>
    </row>
    <row r="11008" spans="5:62" ht="14.25" customHeight="1" x14ac:dyDescent="0.25">
      <c r="E11008" s="113"/>
      <c r="H11008" s="133"/>
      <c r="T11008" s="133"/>
      <c r="X11008" s="131"/>
      <c r="Y11008" s="133"/>
      <c r="AJ11008" s="133"/>
      <c r="AO11008" s="135"/>
      <c r="AP11008" s="135"/>
      <c r="BJ11008" s="136"/>
    </row>
    <row r="11009" spans="5:62" ht="14.25" customHeight="1" x14ac:dyDescent="0.25">
      <c r="E11009" s="113"/>
      <c r="H11009" s="133"/>
      <c r="T11009" s="133"/>
      <c r="X11009" s="131"/>
      <c r="Y11009" s="133"/>
      <c r="AJ11009" s="133"/>
      <c r="AO11009" s="135"/>
      <c r="AP11009" s="135"/>
      <c r="BJ11009" s="136"/>
    </row>
    <row r="11010" spans="5:62" ht="14.25" customHeight="1" x14ac:dyDescent="0.25">
      <c r="E11010" s="113"/>
      <c r="H11010" s="133"/>
      <c r="T11010" s="133"/>
      <c r="X11010" s="131"/>
      <c r="Y11010" s="133"/>
      <c r="AJ11010" s="133"/>
      <c r="AO11010" s="135"/>
      <c r="AP11010" s="135"/>
      <c r="BJ11010" s="136"/>
    </row>
    <row r="11011" spans="5:62" ht="14.25" customHeight="1" x14ac:dyDescent="0.25">
      <c r="E11011" s="113"/>
      <c r="H11011" s="133"/>
      <c r="T11011" s="133"/>
      <c r="X11011" s="131"/>
      <c r="Y11011" s="133"/>
      <c r="AJ11011" s="133"/>
      <c r="AO11011" s="135"/>
      <c r="AP11011" s="135"/>
      <c r="BJ11011" s="136"/>
    </row>
    <row r="11012" spans="5:62" ht="14.25" customHeight="1" x14ac:dyDescent="0.25">
      <c r="E11012" s="113"/>
      <c r="H11012" s="133"/>
      <c r="T11012" s="133"/>
      <c r="X11012" s="131"/>
      <c r="Y11012" s="133"/>
      <c r="AJ11012" s="133"/>
      <c r="AO11012" s="135"/>
      <c r="AP11012" s="135"/>
      <c r="BJ11012" s="136"/>
    </row>
    <row r="11013" spans="5:62" ht="14.25" customHeight="1" x14ac:dyDescent="0.25">
      <c r="E11013" s="113"/>
      <c r="H11013" s="133"/>
      <c r="T11013" s="133"/>
      <c r="X11013" s="131"/>
      <c r="Y11013" s="133"/>
      <c r="AJ11013" s="133"/>
      <c r="AO11013" s="135"/>
      <c r="AP11013" s="135"/>
      <c r="BJ11013" s="136"/>
    </row>
    <row r="11014" spans="5:62" ht="14.25" customHeight="1" x14ac:dyDescent="0.25">
      <c r="E11014" s="113"/>
      <c r="H11014" s="133"/>
      <c r="T11014" s="133"/>
      <c r="X11014" s="131"/>
      <c r="Y11014" s="133"/>
      <c r="AJ11014" s="133"/>
      <c r="AO11014" s="135"/>
      <c r="AP11014" s="135"/>
      <c r="BJ11014" s="136"/>
    </row>
    <row r="11015" spans="5:62" ht="14.25" customHeight="1" x14ac:dyDescent="0.25">
      <c r="E11015" s="113"/>
      <c r="H11015" s="133"/>
      <c r="T11015" s="133"/>
      <c r="X11015" s="131"/>
      <c r="Y11015" s="133"/>
      <c r="AJ11015" s="133"/>
      <c r="AO11015" s="135"/>
      <c r="AP11015" s="135"/>
      <c r="BJ11015" s="136"/>
    </row>
    <row r="11016" spans="5:62" ht="14.25" customHeight="1" x14ac:dyDescent="0.25">
      <c r="E11016" s="113"/>
      <c r="H11016" s="133"/>
      <c r="T11016" s="133"/>
      <c r="X11016" s="131"/>
      <c r="Y11016" s="133"/>
      <c r="AJ11016" s="133"/>
      <c r="AO11016" s="135"/>
      <c r="AP11016" s="135"/>
      <c r="BJ11016" s="136"/>
    </row>
    <row r="11017" spans="5:62" ht="14.25" customHeight="1" x14ac:dyDescent="0.25">
      <c r="E11017" s="113"/>
      <c r="H11017" s="133"/>
      <c r="T11017" s="133"/>
      <c r="X11017" s="131"/>
      <c r="Y11017" s="133"/>
      <c r="AJ11017" s="133"/>
      <c r="AO11017" s="135"/>
      <c r="AP11017" s="135"/>
      <c r="BJ11017" s="136"/>
    </row>
    <row r="11018" spans="5:62" ht="14.25" customHeight="1" x14ac:dyDescent="0.25">
      <c r="E11018" s="113"/>
      <c r="H11018" s="133"/>
      <c r="T11018" s="133"/>
      <c r="X11018" s="131"/>
      <c r="Y11018" s="133"/>
      <c r="AJ11018" s="133"/>
      <c r="AO11018" s="135"/>
      <c r="AP11018" s="135"/>
      <c r="BJ11018" s="136"/>
    </row>
    <row r="11019" spans="5:62" ht="14.25" customHeight="1" x14ac:dyDescent="0.25">
      <c r="E11019" s="113"/>
      <c r="H11019" s="133"/>
      <c r="T11019" s="133"/>
      <c r="X11019" s="131"/>
      <c r="Y11019" s="133"/>
      <c r="AJ11019" s="133"/>
      <c r="AO11019" s="135"/>
      <c r="AP11019" s="135"/>
      <c r="BJ11019" s="136"/>
    </row>
    <row r="11020" spans="5:62" ht="14.25" customHeight="1" x14ac:dyDescent="0.25">
      <c r="E11020" s="113"/>
      <c r="H11020" s="133"/>
      <c r="T11020" s="133"/>
      <c r="X11020" s="131"/>
      <c r="Y11020" s="133"/>
      <c r="AJ11020" s="133"/>
      <c r="AO11020" s="135"/>
      <c r="AP11020" s="135"/>
      <c r="BJ11020" s="136"/>
    </row>
    <row r="11021" spans="5:62" ht="14.25" customHeight="1" x14ac:dyDescent="0.25">
      <c r="E11021" s="113"/>
      <c r="H11021" s="133"/>
      <c r="T11021" s="133"/>
      <c r="X11021" s="131"/>
      <c r="Y11021" s="133"/>
      <c r="AJ11021" s="133"/>
      <c r="AO11021" s="135"/>
      <c r="AP11021" s="135"/>
      <c r="BJ11021" s="136"/>
    </row>
    <row r="11022" spans="5:62" ht="14.25" customHeight="1" x14ac:dyDescent="0.25">
      <c r="E11022" s="113"/>
      <c r="H11022" s="133"/>
      <c r="T11022" s="133"/>
      <c r="X11022" s="131"/>
      <c r="Y11022" s="133"/>
      <c r="AJ11022" s="133"/>
      <c r="AO11022" s="135"/>
      <c r="AP11022" s="135"/>
      <c r="BJ11022" s="136"/>
    </row>
    <row r="11023" spans="5:62" ht="14.25" customHeight="1" x14ac:dyDescent="0.25">
      <c r="E11023" s="113"/>
      <c r="H11023" s="133"/>
      <c r="T11023" s="133"/>
      <c r="X11023" s="131"/>
      <c r="Y11023" s="133"/>
      <c r="AJ11023" s="133"/>
      <c r="AO11023" s="135"/>
      <c r="AP11023" s="135"/>
      <c r="BJ11023" s="136"/>
    </row>
    <row r="11024" spans="5:62" ht="14.25" customHeight="1" x14ac:dyDescent="0.25">
      <c r="E11024" s="113"/>
      <c r="H11024" s="133"/>
      <c r="T11024" s="133"/>
      <c r="X11024" s="131"/>
      <c r="Y11024" s="133"/>
      <c r="AJ11024" s="133"/>
      <c r="AO11024" s="135"/>
      <c r="AP11024" s="135"/>
      <c r="BJ11024" s="136"/>
    </row>
    <row r="11025" spans="5:62" ht="14.25" customHeight="1" x14ac:dyDescent="0.25">
      <c r="E11025" s="113"/>
      <c r="H11025" s="133"/>
      <c r="T11025" s="133"/>
      <c r="X11025" s="131"/>
      <c r="Y11025" s="133"/>
      <c r="AJ11025" s="133"/>
      <c r="AO11025" s="135"/>
      <c r="AP11025" s="135"/>
      <c r="BJ11025" s="136"/>
    </row>
    <row r="11026" spans="5:62" ht="14.25" customHeight="1" x14ac:dyDescent="0.25">
      <c r="E11026" s="113"/>
      <c r="H11026" s="133"/>
      <c r="T11026" s="133"/>
      <c r="X11026" s="131"/>
      <c r="Y11026" s="133"/>
      <c r="AJ11026" s="133"/>
      <c r="AO11026" s="135"/>
      <c r="AP11026" s="135"/>
      <c r="BJ11026" s="136"/>
    </row>
    <row r="11027" spans="5:62" ht="14.25" customHeight="1" x14ac:dyDescent="0.25">
      <c r="E11027" s="113"/>
      <c r="H11027" s="133"/>
      <c r="T11027" s="133"/>
      <c r="X11027" s="131"/>
      <c r="Y11027" s="133"/>
      <c r="AJ11027" s="133"/>
      <c r="AO11027" s="135"/>
      <c r="AP11027" s="135"/>
      <c r="BJ11027" s="136"/>
    </row>
    <row r="11028" spans="5:62" ht="14.25" customHeight="1" x14ac:dyDescent="0.25">
      <c r="E11028" s="113"/>
      <c r="H11028" s="133"/>
      <c r="T11028" s="133"/>
      <c r="X11028" s="131"/>
      <c r="Y11028" s="133"/>
      <c r="AJ11028" s="133"/>
      <c r="AO11028" s="135"/>
      <c r="AP11028" s="135"/>
      <c r="BJ11028" s="136"/>
    </row>
    <row r="11029" spans="5:62" ht="14.25" customHeight="1" x14ac:dyDescent="0.25">
      <c r="E11029" s="113"/>
      <c r="H11029" s="133"/>
      <c r="T11029" s="133"/>
      <c r="X11029" s="131"/>
      <c r="Y11029" s="133"/>
      <c r="AJ11029" s="133"/>
      <c r="AO11029" s="135"/>
      <c r="AP11029" s="135"/>
      <c r="BJ11029" s="136"/>
    </row>
    <row r="11030" spans="5:62" ht="14.25" customHeight="1" x14ac:dyDescent="0.25">
      <c r="E11030" s="113"/>
      <c r="H11030" s="133"/>
      <c r="T11030" s="133"/>
      <c r="X11030" s="131"/>
      <c r="Y11030" s="133"/>
      <c r="AJ11030" s="133"/>
      <c r="AO11030" s="135"/>
      <c r="AP11030" s="135"/>
      <c r="BJ11030" s="136"/>
    </row>
    <row r="11031" spans="5:62" ht="14.25" customHeight="1" x14ac:dyDescent="0.25">
      <c r="E11031" s="113"/>
      <c r="H11031" s="133"/>
      <c r="T11031" s="133"/>
      <c r="X11031" s="131"/>
      <c r="Y11031" s="133"/>
      <c r="AJ11031" s="133"/>
      <c r="AO11031" s="135"/>
      <c r="AP11031" s="135"/>
      <c r="BJ11031" s="136"/>
    </row>
    <row r="11032" spans="5:62" ht="14.25" customHeight="1" x14ac:dyDescent="0.25">
      <c r="E11032" s="113"/>
      <c r="H11032" s="133"/>
      <c r="T11032" s="133"/>
      <c r="X11032" s="131"/>
      <c r="Y11032" s="133"/>
      <c r="AJ11032" s="133"/>
      <c r="AO11032" s="135"/>
      <c r="AP11032" s="135"/>
      <c r="BJ11032" s="136"/>
    </row>
    <row r="11033" spans="5:62" ht="14.25" customHeight="1" x14ac:dyDescent="0.25">
      <c r="E11033" s="113"/>
      <c r="H11033" s="133"/>
      <c r="T11033" s="133"/>
      <c r="X11033" s="131"/>
      <c r="Y11033" s="133"/>
      <c r="AJ11033" s="133"/>
      <c r="AO11033" s="135"/>
      <c r="AP11033" s="135"/>
      <c r="BJ11033" s="136"/>
    </row>
    <row r="11034" spans="5:62" ht="14.25" customHeight="1" x14ac:dyDescent="0.25">
      <c r="E11034" s="113"/>
      <c r="H11034" s="133"/>
      <c r="T11034" s="133"/>
      <c r="X11034" s="131"/>
      <c r="Y11034" s="133"/>
      <c r="AJ11034" s="133"/>
      <c r="AO11034" s="135"/>
      <c r="AP11034" s="135"/>
      <c r="BJ11034" s="136"/>
    </row>
    <row r="11035" spans="5:62" ht="14.25" customHeight="1" x14ac:dyDescent="0.25">
      <c r="E11035" s="113"/>
      <c r="H11035" s="133"/>
      <c r="T11035" s="133"/>
      <c r="X11035" s="131"/>
      <c r="Y11035" s="133"/>
      <c r="AJ11035" s="133"/>
      <c r="AO11035" s="135"/>
      <c r="AP11035" s="135"/>
      <c r="BJ11035" s="136"/>
    </row>
    <row r="11036" spans="5:62" ht="14.25" customHeight="1" x14ac:dyDescent="0.25">
      <c r="E11036" s="113"/>
      <c r="H11036" s="133"/>
      <c r="T11036" s="133"/>
      <c r="X11036" s="131"/>
      <c r="Y11036" s="133"/>
      <c r="AJ11036" s="133"/>
      <c r="AO11036" s="135"/>
      <c r="AP11036" s="135"/>
      <c r="BJ11036" s="136"/>
    </row>
    <row r="11037" spans="5:62" ht="14.25" customHeight="1" x14ac:dyDescent="0.25">
      <c r="E11037" s="113"/>
      <c r="H11037" s="133"/>
      <c r="T11037" s="133"/>
      <c r="X11037" s="131"/>
      <c r="Y11037" s="133"/>
      <c r="AJ11037" s="133"/>
      <c r="AO11037" s="135"/>
      <c r="AP11037" s="135"/>
      <c r="BJ11037" s="136"/>
    </row>
    <row r="11038" spans="5:62" ht="14.25" customHeight="1" x14ac:dyDescent="0.25">
      <c r="E11038" s="113"/>
      <c r="H11038" s="133"/>
      <c r="T11038" s="133"/>
      <c r="X11038" s="131"/>
      <c r="Y11038" s="133"/>
      <c r="AJ11038" s="133"/>
      <c r="AO11038" s="135"/>
      <c r="AP11038" s="135"/>
      <c r="BJ11038" s="136"/>
    </row>
    <row r="11039" spans="5:62" ht="14.25" customHeight="1" x14ac:dyDescent="0.25">
      <c r="E11039" s="113"/>
      <c r="H11039" s="133"/>
      <c r="T11039" s="133"/>
      <c r="X11039" s="131"/>
      <c r="Y11039" s="133"/>
      <c r="AJ11039" s="133"/>
      <c r="AO11039" s="135"/>
      <c r="AP11039" s="135"/>
      <c r="BJ11039" s="136"/>
    </row>
    <row r="11040" spans="5:62" ht="14.25" customHeight="1" x14ac:dyDescent="0.25">
      <c r="E11040" s="113"/>
      <c r="H11040" s="133"/>
      <c r="T11040" s="133"/>
      <c r="X11040" s="131"/>
      <c r="Y11040" s="133"/>
      <c r="AJ11040" s="133"/>
      <c r="AO11040" s="135"/>
      <c r="AP11040" s="135"/>
      <c r="BJ11040" s="136"/>
    </row>
    <row r="11041" spans="5:62" ht="14.25" customHeight="1" x14ac:dyDescent="0.25">
      <c r="E11041" s="113"/>
      <c r="H11041" s="133"/>
      <c r="T11041" s="133"/>
      <c r="X11041" s="131"/>
      <c r="Y11041" s="133"/>
      <c r="AJ11041" s="133"/>
      <c r="AO11041" s="135"/>
      <c r="AP11041" s="135"/>
      <c r="BJ11041" s="136"/>
    </row>
    <row r="11042" spans="5:62" ht="14.25" customHeight="1" x14ac:dyDescent="0.25">
      <c r="E11042" s="113"/>
      <c r="H11042" s="133"/>
      <c r="T11042" s="133"/>
      <c r="X11042" s="131"/>
      <c r="Y11042" s="133"/>
      <c r="AJ11042" s="133"/>
      <c r="AO11042" s="135"/>
      <c r="AP11042" s="135"/>
      <c r="BJ11042" s="136"/>
    </row>
    <row r="11043" spans="5:62" ht="14.25" customHeight="1" x14ac:dyDescent="0.25">
      <c r="E11043" s="113"/>
      <c r="H11043" s="133"/>
      <c r="T11043" s="133"/>
      <c r="X11043" s="131"/>
      <c r="Y11043" s="133"/>
      <c r="AJ11043" s="133"/>
      <c r="AO11043" s="135"/>
      <c r="AP11043" s="135"/>
      <c r="BJ11043" s="136"/>
    </row>
    <row r="11044" spans="5:62" ht="14.25" customHeight="1" x14ac:dyDescent="0.25">
      <c r="E11044" s="113"/>
      <c r="H11044" s="133"/>
      <c r="T11044" s="133"/>
      <c r="X11044" s="131"/>
      <c r="Y11044" s="133"/>
      <c r="AJ11044" s="133"/>
      <c r="AO11044" s="135"/>
      <c r="AP11044" s="135"/>
      <c r="BJ11044" s="136"/>
    </row>
    <row r="11045" spans="5:62" ht="14.25" customHeight="1" x14ac:dyDescent="0.25">
      <c r="E11045" s="113"/>
      <c r="H11045" s="133"/>
      <c r="T11045" s="133"/>
      <c r="X11045" s="131"/>
      <c r="Y11045" s="133"/>
      <c r="AJ11045" s="133"/>
      <c r="AO11045" s="135"/>
      <c r="AP11045" s="135"/>
      <c r="BJ11045" s="136"/>
    </row>
    <row r="11046" spans="5:62" ht="14.25" customHeight="1" x14ac:dyDescent="0.25">
      <c r="E11046" s="113"/>
      <c r="H11046" s="133"/>
      <c r="T11046" s="133"/>
      <c r="X11046" s="131"/>
      <c r="Y11046" s="133"/>
      <c r="AJ11046" s="133"/>
      <c r="AO11046" s="135"/>
      <c r="AP11046" s="135"/>
      <c r="BJ11046" s="136"/>
    </row>
    <row r="11047" spans="5:62" ht="14.25" customHeight="1" x14ac:dyDescent="0.25">
      <c r="E11047" s="113"/>
      <c r="H11047" s="133"/>
      <c r="T11047" s="133"/>
      <c r="X11047" s="131"/>
      <c r="Y11047" s="133"/>
      <c r="AJ11047" s="133"/>
      <c r="AO11047" s="135"/>
      <c r="AP11047" s="135"/>
      <c r="BJ11047" s="136"/>
    </row>
    <row r="11048" spans="5:62" ht="14.25" customHeight="1" x14ac:dyDescent="0.25">
      <c r="E11048" s="113"/>
      <c r="H11048" s="133"/>
      <c r="T11048" s="133"/>
      <c r="X11048" s="131"/>
      <c r="Y11048" s="133"/>
      <c r="AJ11048" s="133"/>
      <c r="AO11048" s="135"/>
      <c r="AP11048" s="135"/>
      <c r="BJ11048" s="136"/>
    </row>
    <row r="11049" spans="5:62" ht="14.25" customHeight="1" x14ac:dyDescent="0.25">
      <c r="E11049" s="113"/>
      <c r="H11049" s="133"/>
      <c r="T11049" s="133"/>
      <c r="X11049" s="131"/>
      <c r="Y11049" s="133"/>
      <c r="AJ11049" s="133"/>
      <c r="AO11049" s="135"/>
      <c r="AP11049" s="135"/>
      <c r="BJ11049" s="136"/>
    </row>
    <row r="11050" spans="5:62" ht="14.25" customHeight="1" x14ac:dyDescent="0.25">
      <c r="E11050" s="113"/>
      <c r="H11050" s="133"/>
      <c r="T11050" s="133"/>
      <c r="X11050" s="131"/>
      <c r="Y11050" s="133"/>
      <c r="AJ11050" s="133"/>
      <c r="AO11050" s="135"/>
      <c r="AP11050" s="135"/>
      <c r="BJ11050" s="136"/>
    </row>
    <row r="11051" spans="5:62" ht="14.25" customHeight="1" x14ac:dyDescent="0.25">
      <c r="E11051" s="113"/>
      <c r="H11051" s="133"/>
      <c r="T11051" s="133"/>
      <c r="X11051" s="131"/>
      <c r="Y11051" s="133"/>
      <c r="AJ11051" s="133"/>
      <c r="AO11051" s="135"/>
      <c r="AP11051" s="135"/>
      <c r="BJ11051" s="136"/>
    </row>
    <row r="11052" spans="5:62" ht="14.25" customHeight="1" x14ac:dyDescent="0.25">
      <c r="E11052" s="113"/>
      <c r="H11052" s="133"/>
      <c r="T11052" s="133"/>
      <c r="X11052" s="131"/>
      <c r="Y11052" s="133"/>
      <c r="AJ11052" s="133"/>
      <c r="AO11052" s="135"/>
      <c r="AP11052" s="135"/>
      <c r="BJ11052" s="136"/>
    </row>
    <row r="11053" spans="5:62" ht="14.25" customHeight="1" x14ac:dyDescent="0.25">
      <c r="E11053" s="113"/>
      <c r="H11053" s="133"/>
      <c r="T11053" s="133"/>
      <c r="X11053" s="131"/>
      <c r="Y11053" s="133"/>
      <c r="AJ11053" s="133"/>
      <c r="AO11053" s="135"/>
      <c r="AP11053" s="135"/>
      <c r="BJ11053" s="136"/>
    </row>
    <row r="11054" spans="5:62" ht="14.25" customHeight="1" x14ac:dyDescent="0.25">
      <c r="E11054" s="113"/>
      <c r="H11054" s="133"/>
      <c r="T11054" s="133"/>
      <c r="X11054" s="131"/>
      <c r="Y11054" s="133"/>
      <c r="AJ11054" s="133"/>
      <c r="AO11054" s="135"/>
      <c r="AP11054" s="135"/>
      <c r="BJ11054" s="136"/>
    </row>
    <row r="11055" spans="5:62" ht="14.25" customHeight="1" x14ac:dyDescent="0.25">
      <c r="E11055" s="113"/>
      <c r="H11055" s="133"/>
      <c r="T11055" s="133"/>
      <c r="X11055" s="131"/>
      <c r="Y11055" s="133"/>
      <c r="AJ11055" s="133"/>
      <c r="AO11055" s="135"/>
      <c r="AP11055" s="135"/>
      <c r="BJ11055" s="136"/>
    </row>
    <row r="11056" spans="5:62" ht="14.25" customHeight="1" x14ac:dyDescent="0.25">
      <c r="E11056" s="113"/>
      <c r="H11056" s="133"/>
      <c r="T11056" s="133"/>
      <c r="X11056" s="131"/>
      <c r="Y11056" s="133"/>
      <c r="AJ11056" s="133"/>
      <c r="AO11056" s="135"/>
      <c r="AP11056" s="135"/>
      <c r="BJ11056" s="136"/>
    </row>
    <row r="11057" spans="5:62" ht="14.25" customHeight="1" x14ac:dyDescent="0.25">
      <c r="E11057" s="113"/>
      <c r="H11057" s="133"/>
      <c r="T11057" s="133"/>
      <c r="X11057" s="131"/>
      <c r="Y11057" s="133"/>
      <c r="AJ11057" s="133"/>
      <c r="AO11057" s="135"/>
      <c r="AP11057" s="135"/>
      <c r="BJ11057" s="136"/>
    </row>
    <row r="11058" spans="5:62" ht="14.25" customHeight="1" x14ac:dyDescent="0.25">
      <c r="E11058" s="113"/>
      <c r="H11058" s="133"/>
      <c r="T11058" s="133"/>
      <c r="X11058" s="131"/>
      <c r="Y11058" s="133"/>
      <c r="AJ11058" s="133"/>
      <c r="AO11058" s="135"/>
      <c r="AP11058" s="135"/>
      <c r="BJ11058" s="136"/>
    </row>
    <row r="11059" spans="5:62" ht="14.25" customHeight="1" x14ac:dyDescent="0.25">
      <c r="E11059" s="113"/>
      <c r="H11059" s="133"/>
      <c r="T11059" s="133"/>
      <c r="X11059" s="131"/>
      <c r="Y11059" s="133"/>
      <c r="AJ11059" s="133"/>
      <c r="AO11059" s="135"/>
      <c r="AP11059" s="135"/>
      <c r="BJ11059" s="136"/>
    </row>
    <row r="11060" spans="5:62" ht="14.25" customHeight="1" x14ac:dyDescent="0.25">
      <c r="E11060" s="113"/>
      <c r="H11060" s="133"/>
      <c r="T11060" s="133"/>
      <c r="X11060" s="131"/>
      <c r="Y11060" s="133"/>
      <c r="AJ11060" s="133"/>
      <c r="AO11060" s="135"/>
      <c r="AP11060" s="135"/>
      <c r="BJ11060" s="136"/>
    </row>
    <row r="11061" spans="5:62" ht="14.25" customHeight="1" x14ac:dyDescent="0.25">
      <c r="E11061" s="113"/>
      <c r="H11061" s="133"/>
      <c r="T11061" s="133"/>
      <c r="X11061" s="131"/>
      <c r="Y11061" s="133"/>
      <c r="AJ11061" s="133"/>
      <c r="AO11061" s="135"/>
      <c r="AP11061" s="135"/>
      <c r="BJ11061" s="136"/>
    </row>
    <row r="11062" spans="5:62" ht="14.25" customHeight="1" x14ac:dyDescent="0.25">
      <c r="E11062" s="113"/>
      <c r="H11062" s="133"/>
      <c r="T11062" s="133"/>
      <c r="X11062" s="131"/>
      <c r="Y11062" s="133"/>
      <c r="AJ11062" s="133"/>
      <c r="AO11062" s="135"/>
      <c r="AP11062" s="135"/>
      <c r="BJ11062" s="136"/>
    </row>
    <row r="11063" spans="5:62" ht="14.25" customHeight="1" x14ac:dyDescent="0.25">
      <c r="E11063" s="113"/>
      <c r="H11063" s="133"/>
      <c r="T11063" s="133"/>
      <c r="X11063" s="131"/>
      <c r="Y11063" s="133"/>
      <c r="AJ11063" s="133"/>
      <c r="AO11063" s="135"/>
      <c r="AP11063" s="135"/>
      <c r="BJ11063" s="136"/>
    </row>
    <row r="11064" spans="5:62" ht="14.25" customHeight="1" x14ac:dyDescent="0.25">
      <c r="E11064" s="113"/>
      <c r="H11064" s="133"/>
      <c r="T11064" s="133"/>
      <c r="X11064" s="131"/>
      <c r="Y11064" s="133"/>
      <c r="AJ11064" s="133"/>
      <c r="AO11064" s="135"/>
      <c r="AP11064" s="135"/>
      <c r="BJ11064" s="136"/>
    </row>
    <row r="11065" spans="5:62" ht="14.25" customHeight="1" x14ac:dyDescent="0.25">
      <c r="E11065" s="113"/>
      <c r="H11065" s="133"/>
      <c r="T11065" s="133"/>
      <c r="X11065" s="131"/>
      <c r="Y11065" s="133"/>
      <c r="AJ11065" s="133"/>
      <c r="AO11065" s="135"/>
      <c r="AP11065" s="135"/>
      <c r="BJ11065" s="136"/>
    </row>
    <row r="11066" spans="5:62" ht="14.25" customHeight="1" x14ac:dyDescent="0.25">
      <c r="E11066" s="113"/>
      <c r="H11066" s="133"/>
      <c r="T11066" s="133"/>
      <c r="X11066" s="131"/>
      <c r="Y11066" s="133"/>
      <c r="AJ11066" s="133"/>
      <c r="AO11066" s="135"/>
      <c r="AP11066" s="135"/>
      <c r="BJ11066" s="136"/>
    </row>
    <row r="11067" spans="5:62" ht="14.25" customHeight="1" x14ac:dyDescent="0.25">
      <c r="E11067" s="113"/>
      <c r="H11067" s="133"/>
      <c r="T11067" s="133"/>
      <c r="X11067" s="131"/>
      <c r="Y11067" s="133"/>
      <c r="AJ11067" s="133"/>
      <c r="AO11067" s="135"/>
      <c r="AP11067" s="135"/>
      <c r="BJ11067" s="136"/>
    </row>
    <row r="11068" spans="5:62" ht="14.25" customHeight="1" x14ac:dyDescent="0.25">
      <c r="E11068" s="113"/>
      <c r="H11068" s="133"/>
      <c r="T11068" s="133"/>
      <c r="X11068" s="131"/>
      <c r="Y11068" s="133"/>
      <c r="AJ11068" s="133"/>
      <c r="AO11068" s="135"/>
      <c r="AP11068" s="135"/>
      <c r="BJ11068" s="136"/>
    </row>
    <row r="11069" spans="5:62" ht="14.25" customHeight="1" x14ac:dyDescent="0.25">
      <c r="E11069" s="113"/>
      <c r="H11069" s="133"/>
      <c r="T11069" s="133"/>
      <c r="X11069" s="131"/>
      <c r="Y11069" s="133"/>
      <c r="AJ11069" s="133"/>
      <c r="AO11069" s="135"/>
      <c r="AP11069" s="135"/>
      <c r="BJ11069" s="136"/>
    </row>
    <row r="11070" spans="5:62" ht="14.25" customHeight="1" x14ac:dyDescent="0.25">
      <c r="E11070" s="113"/>
      <c r="H11070" s="133"/>
      <c r="T11070" s="133"/>
      <c r="X11070" s="131"/>
      <c r="Y11070" s="133"/>
      <c r="AJ11070" s="133"/>
      <c r="AO11070" s="135"/>
      <c r="AP11070" s="135"/>
      <c r="BJ11070" s="136"/>
    </row>
    <row r="11071" spans="5:62" ht="14.25" customHeight="1" x14ac:dyDescent="0.25">
      <c r="E11071" s="113"/>
      <c r="H11071" s="133"/>
      <c r="T11071" s="133"/>
      <c r="X11071" s="131"/>
      <c r="Y11071" s="133"/>
      <c r="AJ11071" s="133"/>
      <c r="AO11071" s="135"/>
      <c r="AP11071" s="135"/>
      <c r="BJ11071" s="136"/>
    </row>
    <row r="11072" spans="5:62" ht="14.25" customHeight="1" x14ac:dyDescent="0.25">
      <c r="E11072" s="113"/>
      <c r="H11072" s="133"/>
      <c r="T11072" s="133"/>
      <c r="X11072" s="131"/>
      <c r="Y11072" s="133"/>
      <c r="AJ11072" s="133"/>
      <c r="AO11072" s="135"/>
      <c r="AP11072" s="135"/>
      <c r="BJ11072" s="136"/>
    </row>
    <row r="11073" spans="5:62" ht="14.25" customHeight="1" x14ac:dyDescent="0.25">
      <c r="E11073" s="113"/>
      <c r="H11073" s="133"/>
      <c r="T11073" s="133"/>
      <c r="X11073" s="131"/>
      <c r="Y11073" s="133"/>
      <c r="AJ11073" s="133"/>
      <c r="AO11073" s="135"/>
      <c r="AP11073" s="135"/>
      <c r="BJ11073" s="136"/>
    </row>
    <row r="11074" spans="5:62" ht="14.25" customHeight="1" x14ac:dyDescent="0.25">
      <c r="E11074" s="113"/>
      <c r="H11074" s="133"/>
      <c r="T11074" s="133"/>
      <c r="X11074" s="131"/>
      <c r="Y11074" s="133"/>
      <c r="AJ11074" s="133"/>
      <c r="AO11074" s="135"/>
      <c r="AP11074" s="135"/>
      <c r="BJ11074" s="136"/>
    </row>
    <row r="11075" spans="5:62" ht="14.25" customHeight="1" x14ac:dyDescent="0.25">
      <c r="E11075" s="113"/>
      <c r="H11075" s="133"/>
      <c r="T11075" s="133"/>
      <c r="X11075" s="131"/>
      <c r="Y11075" s="133"/>
      <c r="AJ11075" s="133"/>
      <c r="AO11075" s="135"/>
      <c r="AP11075" s="135"/>
      <c r="BJ11075" s="136"/>
    </row>
    <row r="11076" spans="5:62" ht="14.25" customHeight="1" x14ac:dyDescent="0.25">
      <c r="E11076" s="113"/>
      <c r="H11076" s="133"/>
      <c r="T11076" s="133"/>
      <c r="X11076" s="131"/>
      <c r="Y11076" s="133"/>
      <c r="AJ11076" s="133"/>
      <c r="AO11076" s="135"/>
      <c r="AP11076" s="135"/>
      <c r="BJ11076" s="136"/>
    </row>
    <row r="11077" spans="5:62" ht="14.25" customHeight="1" x14ac:dyDescent="0.25">
      <c r="E11077" s="113"/>
      <c r="H11077" s="133"/>
      <c r="T11077" s="133"/>
      <c r="X11077" s="131"/>
      <c r="Y11077" s="133"/>
      <c r="AJ11077" s="133"/>
      <c r="AO11077" s="135"/>
      <c r="AP11077" s="135"/>
      <c r="BJ11077" s="136"/>
    </row>
    <row r="11078" spans="5:62" ht="14.25" customHeight="1" x14ac:dyDescent="0.25">
      <c r="E11078" s="113"/>
      <c r="H11078" s="133"/>
      <c r="T11078" s="133"/>
      <c r="X11078" s="131"/>
      <c r="Y11078" s="133"/>
      <c r="AJ11078" s="133"/>
      <c r="AO11078" s="135"/>
      <c r="AP11078" s="135"/>
      <c r="BJ11078" s="136"/>
    </row>
    <row r="11079" spans="5:62" ht="14.25" customHeight="1" x14ac:dyDescent="0.25">
      <c r="E11079" s="113"/>
      <c r="H11079" s="133"/>
      <c r="T11079" s="133"/>
      <c r="X11079" s="131"/>
      <c r="Y11079" s="133"/>
      <c r="AJ11079" s="133"/>
      <c r="AO11079" s="135"/>
      <c r="AP11079" s="135"/>
      <c r="BJ11079" s="136"/>
    </row>
    <row r="11080" spans="5:62" ht="14.25" customHeight="1" x14ac:dyDescent="0.25">
      <c r="E11080" s="113"/>
      <c r="H11080" s="133"/>
      <c r="T11080" s="133"/>
      <c r="X11080" s="131"/>
      <c r="Y11080" s="133"/>
      <c r="AJ11080" s="133"/>
      <c r="AO11080" s="135"/>
      <c r="AP11080" s="135"/>
      <c r="BJ11080" s="136"/>
    </row>
    <row r="11081" spans="5:62" ht="14.25" customHeight="1" x14ac:dyDescent="0.25">
      <c r="E11081" s="113"/>
      <c r="H11081" s="133"/>
      <c r="T11081" s="133"/>
      <c r="X11081" s="131"/>
      <c r="Y11081" s="133"/>
      <c r="AJ11081" s="133"/>
      <c r="AO11081" s="135"/>
      <c r="AP11081" s="135"/>
      <c r="BJ11081" s="136"/>
    </row>
    <row r="11082" spans="5:62" ht="14.25" customHeight="1" x14ac:dyDescent="0.25">
      <c r="E11082" s="113"/>
      <c r="H11082" s="133"/>
      <c r="T11082" s="133"/>
      <c r="X11082" s="131"/>
      <c r="Y11082" s="133"/>
      <c r="AJ11082" s="133"/>
      <c r="AO11082" s="135"/>
      <c r="AP11082" s="135"/>
      <c r="BJ11082" s="136"/>
    </row>
    <row r="11083" spans="5:62" ht="14.25" customHeight="1" x14ac:dyDescent="0.25">
      <c r="E11083" s="113"/>
      <c r="H11083" s="133"/>
      <c r="T11083" s="133"/>
      <c r="X11083" s="131"/>
      <c r="Y11083" s="133"/>
      <c r="AJ11083" s="133"/>
      <c r="AO11083" s="135"/>
      <c r="AP11083" s="135"/>
      <c r="BJ11083" s="136"/>
    </row>
    <row r="11084" spans="5:62" ht="14.25" customHeight="1" x14ac:dyDescent="0.25">
      <c r="E11084" s="113"/>
      <c r="H11084" s="133"/>
      <c r="T11084" s="133"/>
      <c r="X11084" s="131"/>
      <c r="Y11084" s="133"/>
      <c r="AJ11084" s="133"/>
      <c r="AO11084" s="135"/>
      <c r="AP11084" s="135"/>
      <c r="BJ11084" s="136"/>
    </row>
    <row r="11085" spans="5:62" ht="14.25" customHeight="1" x14ac:dyDescent="0.25">
      <c r="E11085" s="113"/>
      <c r="H11085" s="133"/>
      <c r="T11085" s="133"/>
      <c r="X11085" s="131"/>
      <c r="Y11085" s="133"/>
      <c r="AJ11085" s="133"/>
      <c r="AO11085" s="135"/>
      <c r="AP11085" s="135"/>
      <c r="BJ11085" s="136"/>
    </row>
    <row r="11086" spans="5:62" ht="14.25" customHeight="1" x14ac:dyDescent="0.25">
      <c r="E11086" s="113"/>
      <c r="H11086" s="133"/>
      <c r="T11086" s="133"/>
      <c r="X11086" s="131"/>
      <c r="Y11086" s="133"/>
      <c r="AJ11086" s="133"/>
      <c r="AO11086" s="135"/>
      <c r="AP11086" s="135"/>
      <c r="BJ11086" s="136"/>
    </row>
    <row r="11087" spans="5:62" ht="14.25" customHeight="1" x14ac:dyDescent="0.25">
      <c r="E11087" s="113"/>
      <c r="H11087" s="133"/>
      <c r="T11087" s="133"/>
      <c r="X11087" s="131"/>
      <c r="Y11087" s="133"/>
      <c r="AJ11087" s="133"/>
      <c r="AO11087" s="135"/>
      <c r="AP11087" s="135"/>
      <c r="BJ11087" s="136"/>
    </row>
    <row r="11088" spans="5:62" ht="14.25" customHeight="1" x14ac:dyDescent="0.25">
      <c r="E11088" s="113"/>
      <c r="H11088" s="133"/>
      <c r="T11088" s="133"/>
      <c r="X11088" s="131"/>
      <c r="Y11088" s="133"/>
      <c r="AJ11088" s="133"/>
      <c r="AO11088" s="135"/>
      <c r="AP11088" s="135"/>
      <c r="BJ11088" s="136"/>
    </row>
    <row r="11089" spans="5:62" ht="14.25" customHeight="1" x14ac:dyDescent="0.25">
      <c r="E11089" s="113"/>
      <c r="H11089" s="133"/>
      <c r="T11089" s="133"/>
      <c r="X11089" s="131"/>
      <c r="Y11089" s="133"/>
      <c r="AJ11089" s="133"/>
      <c r="AO11089" s="135"/>
      <c r="AP11089" s="135"/>
      <c r="BJ11089" s="136"/>
    </row>
    <row r="11090" spans="5:62" ht="14.25" customHeight="1" x14ac:dyDescent="0.25">
      <c r="E11090" s="113"/>
      <c r="H11090" s="133"/>
      <c r="T11090" s="133"/>
      <c r="X11090" s="131"/>
      <c r="Y11090" s="133"/>
      <c r="AJ11090" s="133"/>
      <c r="AO11090" s="135"/>
      <c r="AP11090" s="135"/>
      <c r="BJ11090" s="136"/>
    </row>
    <row r="11091" spans="5:62" ht="14.25" customHeight="1" x14ac:dyDescent="0.25">
      <c r="E11091" s="113"/>
      <c r="H11091" s="133"/>
      <c r="T11091" s="133"/>
      <c r="X11091" s="131"/>
      <c r="Y11091" s="133"/>
      <c r="AJ11091" s="133"/>
      <c r="AO11091" s="135"/>
      <c r="AP11091" s="135"/>
      <c r="BJ11091" s="136"/>
    </row>
    <row r="11092" spans="5:62" ht="14.25" customHeight="1" x14ac:dyDescent="0.25">
      <c r="E11092" s="113"/>
      <c r="H11092" s="133"/>
      <c r="T11092" s="133"/>
      <c r="X11092" s="131"/>
      <c r="Y11092" s="133"/>
      <c r="AJ11092" s="133"/>
      <c r="AO11092" s="135"/>
      <c r="AP11092" s="135"/>
      <c r="BJ11092" s="136"/>
    </row>
    <row r="11093" spans="5:62" ht="14.25" customHeight="1" x14ac:dyDescent="0.25">
      <c r="E11093" s="113"/>
      <c r="H11093" s="133"/>
      <c r="T11093" s="133"/>
      <c r="X11093" s="131"/>
      <c r="Y11093" s="133"/>
      <c r="AJ11093" s="133"/>
      <c r="AO11093" s="135"/>
      <c r="AP11093" s="135"/>
      <c r="BJ11093" s="136"/>
    </row>
    <row r="11094" spans="5:62" ht="14.25" customHeight="1" x14ac:dyDescent="0.25">
      <c r="E11094" s="113"/>
      <c r="H11094" s="133"/>
      <c r="T11094" s="133"/>
      <c r="X11094" s="131"/>
      <c r="Y11094" s="133"/>
      <c r="AJ11094" s="133"/>
      <c r="AO11094" s="135"/>
      <c r="AP11094" s="135"/>
      <c r="BJ11094" s="136"/>
    </row>
    <row r="11095" spans="5:62" ht="14.25" customHeight="1" x14ac:dyDescent="0.25">
      <c r="E11095" s="113"/>
      <c r="H11095" s="133"/>
      <c r="T11095" s="133"/>
      <c r="X11095" s="131"/>
      <c r="Y11095" s="133"/>
      <c r="AJ11095" s="133"/>
      <c r="AO11095" s="135"/>
      <c r="AP11095" s="135"/>
      <c r="BJ11095" s="136"/>
    </row>
    <row r="11096" spans="5:62" ht="14.25" customHeight="1" x14ac:dyDescent="0.25">
      <c r="E11096" s="113"/>
      <c r="H11096" s="133"/>
      <c r="T11096" s="133"/>
      <c r="X11096" s="131"/>
      <c r="Y11096" s="133"/>
      <c r="AJ11096" s="133"/>
      <c r="AO11096" s="135"/>
      <c r="AP11096" s="135"/>
      <c r="BJ11096" s="136"/>
    </row>
    <row r="11097" spans="5:62" ht="14.25" customHeight="1" x14ac:dyDescent="0.25">
      <c r="E11097" s="113"/>
      <c r="H11097" s="133"/>
      <c r="T11097" s="133"/>
      <c r="X11097" s="131"/>
      <c r="Y11097" s="133"/>
      <c r="AJ11097" s="133"/>
      <c r="AO11097" s="135"/>
      <c r="AP11097" s="135"/>
      <c r="BJ11097" s="136"/>
    </row>
    <row r="11098" spans="5:62" ht="14.25" customHeight="1" x14ac:dyDescent="0.25">
      <c r="E11098" s="113"/>
      <c r="H11098" s="133"/>
      <c r="T11098" s="133"/>
      <c r="X11098" s="131"/>
      <c r="Y11098" s="133"/>
      <c r="AJ11098" s="133"/>
      <c r="AO11098" s="135"/>
      <c r="AP11098" s="135"/>
      <c r="BJ11098" s="136"/>
    </row>
    <row r="11099" spans="5:62" ht="14.25" customHeight="1" x14ac:dyDescent="0.25">
      <c r="E11099" s="113"/>
      <c r="H11099" s="133"/>
      <c r="T11099" s="133"/>
      <c r="X11099" s="131"/>
      <c r="Y11099" s="133"/>
      <c r="AJ11099" s="133"/>
      <c r="AO11099" s="135"/>
      <c r="AP11099" s="135"/>
      <c r="BJ11099" s="136"/>
    </row>
    <row r="11100" spans="5:62" ht="14.25" customHeight="1" x14ac:dyDescent="0.25">
      <c r="E11100" s="113"/>
      <c r="H11100" s="133"/>
      <c r="T11100" s="133"/>
      <c r="X11100" s="131"/>
      <c r="Y11100" s="133"/>
      <c r="AJ11100" s="133"/>
      <c r="AO11100" s="135"/>
      <c r="AP11100" s="135"/>
      <c r="BJ11100" s="136"/>
    </row>
    <row r="11101" spans="5:62" ht="14.25" customHeight="1" x14ac:dyDescent="0.25">
      <c r="E11101" s="113"/>
      <c r="H11101" s="133"/>
      <c r="T11101" s="133"/>
      <c r="X11101" s="131"/>
      <c r="Y11101" s="133"/>
      <c r="AJ11101" s="133"/>
      <c r="AO11101" s="135"/>
      <c r="AP11101" s="135"/>
      <c r="BJ11101" s="136"/>
    </row>
    <row r="11102" spans="5:62" ht="14.25" customHeight="1" x14ac:dyDescent="0.25">
      <c r="E11102" s="113"/>
      <c r="H11102" s="133"/>
      <c r="T11102" s="133"/>
      <c r="X11102" s="131"/>
      <c r="Y11102" s="133"/>
      <c r="AJ11102" s="133"/>
      <c r="AO11102" s="135"/>
      <c r="AP11102" s="135"/>
      <c r="BJ11102" s="136"/>
    </row>
    <row r="11103" spans="5:62" ht="14.25" customHeight="1" x14ac:dyDescent="0.25">
      <c r="E11103" s="113"/>
      <c r="H11103" s="133"/>
      <c r="T11103" s="133"/>
      <c r="X11103" s="131"/>
      <c r="Y11103" s="133"/>
      <c r="AJ11103" s="133"/>
      <c r="AO11103" s="135"/>
      <c r="AP11103" s="135"/>
      <c r="BJ11103" s="136"/>
    </row>
    <row r="11104" spans="5:62" ht="14.25" customHeight="1" x14ac:dyDescent="0.25">
      <c r="E11104" s="113"/>
      <c r="H11104" s="133"/>
      <c r="T11104" s="133"/>
      <c r="X11104" s="131"/>
      <c r="Y11104" s="133"/>
      <c r="AJ11104" s="133"/>
      <c r="AO11104" s="135"/>
      <c r="AP11104" s="135"/>
      <c r="BJ11104" s="136"/>
    </row>
    <row r="11105" spans="5:62" ht="14.25" customHeight="1" x14ac:dyDescent="0.25">
      <c r="E11105" s="113"/>
      <c r="H11105" s="133"/>
      <c r="T11105" s="133"/>
      <c r="X11105" s="131"/>
      <c r="Y11105" s="133"/>
      <c r="AJ11105" s="133"/>
      <c r="AO11105" s="135"/>
      <c r="AP11105" s="135"/>
      <c r="BJ11105" s="136"/>
    </row>
    <row r="11106" spans="5:62" ht="14.25" customHeight="1" x14ac:dyDescent="0.25">
      <c r="E11106" s="113"/>
      <c r="H11106" s="133"/>
      <c r="T11106" s="133"/>
      <c r="X11106" s="131"/>
      <c r="Y11106" s="133"/>
      <c r="AJ11106" s="133"/>
      <c r="AO11106" s="135"/>
      <c r="AP11106" s="135"/>
      <c r="BJ11106" s="136"/>
    </row>
    <row r="11107" spans="5:62" ht="14.25" customHeight="1" x14ac:dyDescent="0.25">
      <c r="E11107" s="113"/>
      <c r="H11107" s="133"/>
      <c r="T11107" s="133"/>
      <c r="X11107" s="131"/>
      <c r="Y11107" s="133"/>
      <c r="AJ11107" s="133"/>
      <c r="AO11107" s="135"/>
      <c r="AP11107" s="135"/>
      <c r="BJ11107" s="136"/>
    </row>
    <row r="11108" spans="5:62" ht="14.25" customHeight="1" x14ac:dyDescent="0.25">
      <c r="E11108" s="113"/>
      <c r="H11108" s="133"/>
      <c r="T11108" s="133"/>
      <c r="X11108" s="131"/>
      <c r="Y11108" s="133"/>
      <c r="AJ11108" s="133"/>
      <c r="AO11108" s="135"/>
      <c r="AP11108" s="135"/>
      <c r="BJ11108" s="136"/>
    </row>
    <row r="11109" spans="5:62" ht="14.25" customHeight="1" x14ac:dyDescent="0.25">
      <c r="E11109" s="113"/>
      <c r="H11109" s="133"/>
      <c r="T11109" s="133"/>
      <c r="X11109" s="131"/>
      <c r="Y11109" s="133"/>
      <c r="AJ11109" s="133"/>
      <c r="AO11109" s="135"/>
      <c r="AP11109" s="135"/>
      <c r="BJ11109" s="136"/>
    </row>
    <row r="11110" spans="5:62" ht="14.25" customHeight="1" x14ac:dyDescent="0.25">
      <c r="E11110" s="113"/>
      <c r="H11110" s="133"/>
      <c r="T11110" s="133"/>
      <c r="X11110" s="131"/>
      <c r="Y11110" s="133"/>
      <c r="AJ11110" s="133"/>
      <c r="AO11110" s="135"/>
      <c r="AP11110" s="135"/>
      <c r="BJ11110" s="136"/>
    </row>
    <row r="11111" spans="5:62" ht="14.25" customHeight="1" x14ac:dyDescent="0.25">
      <c r="E11111" s="113"/>
      <c r="H11111" s="133"/>
      <c r="T11111" s="133"/>
      <c r="X11111" s="131"/>
      <c r="Y11111" s="133"/>
      <c r="AJ11111" s="133"/>
      <c r="AO11111" s="135"/>
      <c r="AP11111" s="135"/>
      <c r="BJ11111" s="136"/>
    </row>
    <row r="11112" spans="5:62" ht="14.25" customHeight="1" x14ac:dyDescent="0.25">
      <c r="E11112" s="113"/>
      <c r="H11112" s="133"/>
      <c r="T11112" s="133"/>
      <c r="X11112" s="131"/>
      <c r="Y11112" s="133"/>
      <c r="AJ11112" s="133"/>
      <c r="AO11112" s="135"/>
      <c r="AP11112" s="135"/>
      <c r="BJ11112" s="136"/>
    </row>
    <row r="11113" spans="5:62" ht="14.25" customHeight="1" x14ac:dyDescent="0.25">
      <c r="E11113" s="113"/>
      <c r="H11113" s="133"/>
      <c r="T11113" s="133"/>
      <c r="X11113" s="131"/>
      <c r="Y11113" s="133"/>
      <c r="AJ11113" s="133"/>
      <c r="AO11113" s="135"/>
      <c r="AP11113" s="135"/>
      <c r="BJ11113" s="136"/>
    </row>
    <row r="11114" spans="5:62" ht="14.25" customHeight="1" x14ac:dyDescent="0.25">
      <c r="E11114" s="113"/>
      <c r="H11114" s="133"/>
      <c r="T11114" s="133"/>
      <c r="X11114" s="131"/>
      <c r="Y11114" s="133"/>
      <c r="AJ11114" s="133"/>
      <c r="AO11114" s="135"/>
      <c r="AP11114" s="135"/>
      <c r="BJ11114" s="136"/>
    </row>
    <row r="11115" spans="5:62" ht="14.25" customHeight="1" x14ac:dyDescent="0.25">
      <c r="E11115" s="113"/>
      <c r="H11115" s="133"/>
      <c r="T11115" s="133"/>
      <c r="X11115" s="131"/>
      <c r="Y11115" s="133"/>
      <c r="AJ11115" s="133"/>
      <c r="AO11115" s="135"/>
      <c r="AP11115" s="135"/>
      <c r="BJ11115" s="136"/>
    </row>
    <row r="11116" spans="5:62" ht="14.25" customHeight="1" x14ac:dyDescent="0.25">
      <c r="E11116" s="113"/>
      <c r="H11116" s="133"/>
      <c r="T11116" s="133"/>
      <c r="X11116" s="131"/>
      <c r="Y11116" s="133"/>
      <c r="AJ11116" s="133"/>
      <c r="AO11116" s="135"/>
      <c r="AP11116" s="135"/>
      <c r="BJ11116" s="136"/>
    </row>
    <row r="11117" spans="5:62" ht="14.25" customHeight="1" x14ac:dyDescent="0.25">
      <c r="E11117" s="113"/>
      <c r="H11117" s="133"/>
      <c r="T11117" s="133"/>
      <c r="X11117" s="131"/>
      <c r="Y11117" s="133"/>
      <c r="AJ11117" s="133"/>
      <c r="AO11117" s="135"/>
      <c r="AP11117" s="135"/>
      <c r="BJ11117" s="136"/>
    </row>
    <row r="11118" spans="5:62" ht="14.25" customHeight="1" x14ac:dyDescent="0.25">
      <c r="E11118" s="113"/>
      <c r="H11118" s="133"/>
      <c r="T11118" s="133"/>
      <c r="X11118" s="131"/>
      <c r="Y11118" s="133"/>
      <c r="AJ11118" s="133"/>
      <c r="AO11118" s="135"/>
      <c r="AP11118" s="135"/>
      <c r="BJ11118" s="136"/>
    </row>
    <row r="11119" spans="5:62" ht="14.25" customHeight="1" x14ac:dyDescent="0.25">
      <c r="E11119" s="113"/>
      <c r="H11119" s="133"/>
      <c r="T11119" s="133"/>
      <c r="X11119" s="131"/>
      <c r="Y11119" s="133"/>
      <c r="AJ11119" s="133"/>
      <c r="AO11119" s="135"/>
      <c r="AP11119" s="135"/>
      <c r="BJ11119" s="136"/>
    </row>
    <row r="11120" spans="5:62" ht="14.25" customHeight="1" x14ac:dyDescent="0.25">
      <c r="E11120" s="113"/>
      <c r="H11120" s="133"/>
      <c r="T11120" s="133"/>
      <c r="X11120" s="131"/>
      <c r="Y11120" s="133"/>
      <c r="AJ11120" s="133"/>
      <c r="AO11120" s="135"/>
      <c r="AP11120" s="135"/>
      <c r="BJ11120" s="136"/>
    </row>
    <row r="11121" spans="5:62" ht="14.25" customHeight="1" x14ac:dyDescent="0.25">
      <c r="E11121" s="113"/>
      <c r="H11121" s="133"/>
      <c r="T11121" s="133"/>
      <c r="X11121" s="131"/>
      <c r="Y11121" s="133"/>
      <c r="AJ11121" s="133"/>
      <c r="AO11121" s="135"/>
      <c r="AP11121" s="135"/>
      <c r="BJ11121" s="136"/>
    </row>
    <row r="11122" spans="5:62" ht="14.25" customHeight="1" x14ac:dyDescent="0.25">
      <c r="E11122" s="113"/>
      <c r="H11122" s="133"/>
      <c r="T11122" s="133"/>
      <c r="X11122" s="131"/>
      <c r="Y11122" s="133"/>
      <c r="AJ11122" s="133"/>
      <c r="AO11122" s="135"/>
      <c r="AP11122" s="135"/>
      <c r="BJ11122" s="136"/>
    </row>
    <row r="11123" spans="5:62" ht="14.25" customHeight="1" x14ac:dyDescent="0.25">
      <c r="E11123" s="113"/>
      <c r="H11123" s="133"/>
      <c r="T11123" s="133"/>
      <c r="X11123" s="131"/>
      <c r="Y11123" s="133"/>
      <c r="AJ11123" s="133"/>
      <c r="AO11123" s="135"/>
      <c r="AP11123" s="135"/>
      <c r="BJ11123" s="136"/>
    </row>
    <row r="11124" spans="5:62" ht="14.25" customHeight="1" x14ac:dyDescent="0.25">
      <c r="E11124" s="113"/>
      <c r="H11124" s="133"/>
      <c r="T11124" s="133"/>
      <c r="X11124" s="131"/>
      <c r="Y11124" s="133"/>
      <c r="AJ11124" s="133"/>
      <c r="AO11124" s="135"/>
      <c r="AP11124" s="135"/>
      <c r="BJ11124" s="136"/>
    </row>
    <row r="11125" spans="5:62" ht="14.25" customHeight="1" x14ac:dyDescent="0.25">
      <c r="E11125" s="113"/>
      <c r="H11125" s="133"/>
      <c r="T11125" s="133"/>
      <c r="X11125" s="131"/>
      <c r="Y11125" s="133"/>
      <c r="AJ11125" s="133"/>
      <c r="AO11125" s="135"/>
      <c r="AP11125" s="135"/>
      <c r="BJ11125" s="136"/>
    </row>
    <row r="11126" spans="5:62" ht="14.25" customHeight="1" x14ac:dyDescent="0.25">
      <c r="E11126" s="113"/>
      <c r="H11126" s="133"/>
      <c r="T11126" s="133"/>
      <c r="X11126" s="131"/>
      <c r="Y11126" s="133"/>
      <c r="AJ11126" s="133"/>
      <c r="AO11126" s="135"/>
      <c r="AP11126" s="135"/>
      <c r="BJ11126" s="136"/>
    </row>
    <row r="11127" spans="5:62" ht="14.25" customHeight="1" x14ac:dyDescent="0.25">
      <c r="E11127" s="113"/>
      <c r="H11127" s="133"/>
      <c r="T11127" s="133"/>
      <c r="X11127" s="131"/>
      <c r="Y11127" s="133"/>
      <c r="AJ11127" s="133"/>
      <c r="AO11127" s="135"/>
      <c r="AP11127" s="135"/>
      <c r="BJ11127" s="136"/>
    </row>
    <row r="11128" spans="5:62" ht="14.25" customHeight="1" x14ac:dyDescent="0.25">
      <c r="E11128" s="113"/>
      <c r="H11128" s="133"/>
      <c r="T11128" s="133"/>
      <c r="X11128" s="131"/>
      <c r="Y11128" s="133"/>
      <c r="AJ11128" s="133"/>
      <c r="AO11128" s="135"/>
      <c r="AP11128" s="135"/>
      <c r="BJ11128" s="136"/>
    </row>
    <row r="11129" spans="5:62" ht="14.25" customHeight="1" x14ac:dyDescent="0.25">
      <c r="E11129" s="113"/>
      <c r="H11129" s="133"/>
      <c r="T11129" s="133"/>
      <c r="X11129" s="131"/>
      <c r="Y11129" s="133"/>
      <c r="AJ11129" s="133"/>
      <c r="AO11129" s="135"/>
      <c r="AP11129" s="135"/>
      <c r="BJ11129" s="136"/>
    </row>
    <row r="11130" spans="5:62" ht="14.25" customHeight="1" x14ac:dyDescent="0.25">
      <c r="E11130" s="113"/>
      <c r="H11130" s="133"/>
      <c r="T11130" s="133"/>
      <c r="X11130" s="131"/>
      <c r="Y11130" s="133"/>
      <c r="AJ11130" s="133"/>
      <c r="AO11130" s="135"/>
      <c r="AP11130" s="135"/>
      <c r="BJ11130" s="136"/>
    </row>
    <row r="11131" spans="5:62" ht="14.25" customHeight="1" x14ac:dyDescent="0.25">
      <c r="E11131" s="113"/>
      <c r="H11131" s="133"/>
      <c r="T11131" s="133"/>
      <c r="X11131" s="131"/>
      <c r="Y11131" s="133"/>
      <c r="AJ11131" s="133"/>
      <c r="AO11131" s="135"/>
      <c r="AP11131" s="135"/>
      <c r="BJ11131" s="136"/>
    </row>
    <row r="11132" spans="5:62" ht="14.25" customHeight="1" x14ac:dyDescent="0.25">
      <c r="E11132" s="113"/>
      <c r="H11132" s="133"/>
      <c r="T11132" s="133"/>
      <c r="X11132" s="131"/>
      <c r="Y11132" s="133"/>
      <c r="AJ11132" s="133"/>
      <c r="AO11132" s="135"/>
      <c r="AP11132" s="135"/>
      <c r="BJ11132" s="136"/>
    </row>
    <row r="11133" spans="5:62" ht="14.25" customHeight="1" x14ac:dyDescent="0.25">
      <c r="E11133" s="113"/>
      <c r="H11133" s="133"/>
      <c r="T11133" s="133"/>
      <c r="X11133" s="131"/>
      <c r="Y11133" s="133"/>
      <c r="AJ11133" s="133"/>
      <c r="AO11133" s="135"/>
      <c r="AP11133" s="135"/>
      <c r="BJ11133" s="136"/>
    </row>
    <row r="11134" spans="5:62" ht="14.25" customHeight="1" x14ac:dyDescent="0.25">
      <c r="E11134" s="113"/>
      <c r="H11134" s="133"/>
      <c r="T11134" s="133"/>
      <c r="X11134" s="131"/>
      <c r="Y11134" s="133"/>
      <c r="AJ11134" s="133"/>
      <c r="AO11134" s="135"/>
      <c r="AP11134" s="135"/>
      <c r="BJ11134" s="136"/>
    </row>
    <row r="11135" spans="5:62" ht="14.25" customHeight="1" x14ac:dyDescent="0.25">
      <c r="E11135" s="113"/>
      <c r="H11135" s="133"/>
      <c r="T11135" s="133"/>
      <c r="X11135" s="131"/>
      <c r="Y11135" s="133"/>
      <c r="AJ11135" s="133"/>
      <c r="AO11135" s="135"/>
      <c r="AP11135" s="135"/>
      <c r="BJ11135" s="136"/>
    </row>
    <row r="11136" spans="5:62" ht="14.25" customHeight="1" x14ac:dyDescent="0.25">
      <c r="E11136" s="113"/>
      <c r="H11136" s="133"/>
      <c r="T11136" s="133"/>
      <c r="X11136" s="131"/>
      <c r="Y11136" s="133"/>
      <c r="AJ11136" s="133"/>
      <c r="AO11136" s="135"/>
      <c r="AP11136" s="135"/>
      <c r="BJ11136" s="136"/>
    </row>
    <row r="11137" spans="5:62" ht="14.25" customHeight="1" x14ac:dyDescent="0.25">
      <c r="E11137" s="113"/>
      <c r="H11137" s="133"/>
      <c r="T11137" s="133"/>
      <c r="X11137" s="131"/>
      <c r="Y11137" s="133"/>
      <c r="AJ11137" s="133"/>
      <c r="AO11137" s="135"/>
      <c r="AP11137" s="135"/>
      <c r="BJ11137" s="136"/>
    </row>
    <row r="11138" spans="5:62" ht="14.25" customHeight="1" x14ac:dyDescent="0.25">
      <c r="E11138" s="113"/>
      <c r="H11138" s="133"/>
      <c r="T11138" s="133"/>
      <c r="X11138" s="131"/>
      <c r="Y11138" s="133"/>
      <c r="AJ11138" s="133"/>
      <c r="AO11138" s="135"/>
      <c r="AP11138" s="135"/>
      <c r="BJ11138" s="136"/>
    </row>
    <row r="11139" spans="5:62" ht="14.25" customHeight="1" x14ac:dyDescent="0.25">
      <c r="E11139" s="113"/>
      <c r="H11139" s="133"/>
      <c r="T11139" s="133"/>
      <c r="X11139" s="131"/>
      <c r="Y11139" s="133"/>
      <c r="AJ11139" s="133"/>
      <c r="AO11139" s="135"/>
      <c r="AP11139" s="135"/>
      <c r="BJ11139" s="136"/>
    </row>
    <row r="11140" spans="5:62" ht="14.25" customHeight="1" x14ac:dyDescent="0.25">
      <c r="E11140" s="113"/>
      <c r="H11140" s="133"/>
      <c r="T11140" s="133"/>
      <c r="X11140" s="131"/>
      <c r="Y11140" s="133"/>
      <c r="AJ11140" s="133"/>
      <c r="AO11140" s="135"/>
      <c r="AP11140" s="135"/>
      <c r="BJ11140" s="136"/>
    </row>
    <row r="11141" spans="5:62" ht="14.25" customHeight="1" x14ac:dyDescent="0.25">
      <c r="E11141" s="113"/>
      <c r="H11141" s="133"/>
      <c r="T11141" s="133"/>
      <c r="X11141" s="131"/>
      <c r="Y11141" s="133"/>
      <c r="AJ11141" s="133"/>
      <c r="AO11141" s="135"/>
      <c r="AP11141" s="135"/>
      <c r="BJ11141" s="136"/>
    </row>
    <row r="11142" spans="5:62" ht="14.25" customHeight="1" x14ac:dyDescent="0.25">
      <c r="E11142" s="113"/>
      <c r="H11142" s="133"/>
      <c r="T11142" s="133"/>
      <c r="X11142" s="131"/>
      <c r="Y11142" s="133"/>
      <c r="AJ11142" s="133"/>
      <c r="AO11142" s="135"/>
      <c r="AP11142" s="135"/>
      <c r="BJ11142" s="136"/>
    </row>
    <row r="11143" spans="5:62" ht="14.25" customHeight="1" x14ac:dyDescent="0.25">
      <c r="E11143" s="113"/>
      <c r="H11143" s="133"/>
      <c r="T11143" s="133"/>
      <c r="X11143" s="131"/>
      <c r="Y11143" s="133"/>
      <c r="AJ11143" s="133"/>
      <c r="AO11143" s="135"/>
      <c r="AP11143" s="135"/>
      <c r="BJ11143" s="136"/>
    </row>
    <row r="11144" spans="5:62" ht="14.25" customHeight="1" x14ac:dyDescent="0.25">
      <c r="E11144" s="113"/>
      <c r="H11144" s="133"/>
      <c r="T11144" s="133"/>
      <c r="X11144" s="131"/>
      <c r="Y11144" s="133"/>
      <c r="AJ11144" s="133"/>
      <c r="AO11144" s="135"/>
      <c r="AP11144" s="135"/>
      <c r="BJ11144" s="136"/>
    </row>
    <row r="11145" spans="5:62" ht="14.25" customHeight="1" x14ac:dyDescent="0.25">
      <c r="E11145" s="113"/>
      <c r="H11145" s="133"/>
      <c r="T11145" s="133"/>
      <c r="X11145" s="131"/>
      <c r="Y11145" s="133"/>
      <c r="AJ11145" s="133"/>
      <c r="AO11145" s="135"/>
      <c r="AP11145" s="135"/>
      <c r="BJ11145" s="136"/>
    </row>
    <row r="11146" spans="5:62" ht="14.25" customHeight="1" x14ac:dyDescent="0.25">
      <c r="E11146" s="113"/>
      <c r="H11146" s="133"/>
      <c r="T11146" s="133"/>
      <c r="X11146" s="131"/>
      <c r="Y11146" s="133"/>
      <c r="AJ11146" s="133"/>
      <c r="AO11146" s="135"/>
      <c r="AP11146" s="135"/>
      <c r="BJ11146" s="136"/>
    </row>
    <row r="11147" spans="5:62" ht="14.25" customHeight="1" x14ac:dyDescent="0.25">
      <c r="E11147" s="113"/>
      <c r="H11147" s="133"/>
      <c r="T11147" s="133"/>
      <c r="X11147" s="131"/>
      <c r="Y11147" s="133"/>
      <c r="AJ11147" s="133"/>
      <c r="AO11147" s="135"/>
      <c r="AP11147" s="135"/>
      <c r="BJ11147" s="136"/>
    </row>
    <row r="11148" spans="5:62" ht="14.25" customHeight="1" x14ac:dyDescent="0.25">
      <c r="E11148" s="113"/>
      <c r="H11148" s="133"/>
      <c r="T11148" s="133"/>
      <c r="X11148" s="131"/>
      <c r="Y11148" s="133"/>
      <c r="AJ11148" s="133"/>
      <c r="AO11148" s="135"/>
      <c r="AP11148" s="135"/>
      <c r="BJ11148" s="136"/>
    </row>
    <row r="11149" spans="5:62" ht="14.25" customHeight="1" x14ac:dyDescent="0.25">
      <c r="E11149" s="113"/>
      <c r="H11149" s="133"/>
      <c r="T11149" s="133"/>
      <c r="X11149" s="131"/>
      <c r="Y11149" s="133"/>
      <c r="AJ11149" s="133"/>
      <c r="AO11149" s="135"/>
      <c r="AP11149" s="135"/>
      <c r="BJ11149" s="136"/>
    </row>
    <row r="11150" spans="5:62" ht="14.25" customHeight="1" x14ac:dyDescent="0.25">
      <c r="E11150" s="113"/>
      <c r="H11150" s="133"/>
      <c r="T11150" s="133"/>
      <c r="X11150" s="131"/>
      <c r="Y11150" s="133"/>
      <c r="AJ11150" s="133"/>
      <c r="AO11150" s="135"/>
      <c r="AP11150" s="135"/>
      <c r="BJ11150" s="136"/>
    </row>
    <row r="11151" spans="5:62" ht="14.25" customHeight="1" x14ac:dyDescent="0.25">
      <c r="E11151" s="113"/>
      <c r="H11151" s="133"/>
      <c r="T11151" s="133"/>
      <c r="X11151" s="131"/>
      <c r="Y11151" s="133"/>
      <c r="AJ11151" s="133"/>
      <c r="AO11151" s="135"/>
      <c r="AP11151" s="135"/>
      <c r="BJ11151" s="136"/>
    </row>
    <row r="11152" spans="5:62" ht="14.25" customHeight="1" x14ac:dyDescent="0.25">
      <c r="E11152" s="113"/>
      <c r="H11152" s="133"/>
      <c r="T11152" s="133"/>
      <c r="X11152" s="131"/>
      <c r="Y11152" s="133"/>
      <c r="AJ11152" s="133"/>
      <c r="AO11152" s="135"/>
      <c r="AP11152" s="135"/>
      <c r="BJ11152" s="136"/>
    </row>
    <row r="11153" spans="5:62" ht="14.25" customHeight="1" x14ac:dyDescent="0.25">
      <c r="E11153" s="113"/>
      <c r="H11153" s="133"/>
      <c r="T11153" s="133"/>
      <c r="X11153" s="131"/>
      <c r="Y11153" s="133"/>
      <c r="AJ11153" s="133"/>
      <c r="AO11153" s="135"/>
      <c r="AP11153" s="135"/>
      <c r="BJ11153" s="136"/>
    </row>
    <row r="11154" spans="5:62" ht="14.25" customHeight="1" x14ac:dyDescent="0.25">
      <c r="E11154" s="113"/>
      <c r="H11154" s="133"/>
      <c r="T11154" s="133"/>
      <c r="X11154" s="131"/>
      <c r="Y11154" s="133"/>
      <c r="AJ11154" s="133"/>
      <c r="AO11154" s="135"/>
      <c r="AP11154" s="135"/>
      <c r="BJ11154" s="136"/>
    </row>
    <row r="11155" spans="5:62" ht="14.25" customHeight="1" x14ac:dyDescent="0.25">
      <c r="E11155" s="113"/>
      <c r="H11155" s="133"/>
      <c r="T11155" s="133"/>
      <c r="X11155" s="131"/>
      <c r="Y11155" s="133"/>
      <c r="AJ11155" s="133"/>
      <c r="AO11155" s="135"/>
      <c r="AP11155" s="135"/>
      <c r="BJ11155" s="136"/>
    </row>
    <row r="11156" spans="5:62" ht="14.25" customHeight="1" x14ac:dyDescent="0.25">
      <c r="E11156" s="113"/>
      <c r="H11156" s="133"/>
      <c r="T11156" s="133"/>
      <c r="X11156" s="131"/>
      <c r="Y11156" s="133"/>
      <c r="AJ11156" s="133"/>
      <c r="AO11156" s="135"/>
      <c r="AP11156" s="135"/>
      <c r="BJ11156" s="136"/>
    </row>
    <row r="11157" spans="5:62" ht="14.25" customHeight="1" x14ac:dyDescent="0.25">
      <c r="E11157" s="113"/>
      <c r="H11157" s="133"/>
      <c r="T11157" s="133"/>
      <c r="X11157" s="131"/>
      <c r="Y11157" s="133"/>
      <c r="AJ11157" s="133"/>
      <c r="AO11157" s="135"/>
      <c r="AP11157" s="135"/>
      <c r="BJ11157" s="136"/>
    </row>
    <row r="11158" spans="5:62" ht="14.25" customHeight="1" x14ac:dyDescent="0.25">
      <c r="E11158" s="113"/>
      <c r="H11158" s="133"/>
      <c r="T11158" s="133"/>
      <c r="X11158" s="131"/>
      <c r="Y11158" s="133"/>
      <c r="AJ11158" s="133"/>
      <c r="AO11158" s="135"/>
      <c r="AP11158" s="135"/>
      <c r="BJ11158" s="136"/>
    </row>
    <row r="11159" spans="5:62" ht="14.25" customHeight="1" x14ac:dyDescent="0.25">
      <c r="E11159" s="113"/>
      <c r="H11159" s="133"/>
      <c r="T11159" s="133"/>
      <c r="X11159" s="131"/>
      <c r="Y11159" s="133"/>
      <c r="AJ11159" s="133"/>
      <c r="AO11159" s="135"/>
      <c r="AP11159" s="135"/>
      <c r="BJ11159" s="136"/>
    </row>
    <row r="11160" spans="5:62" ht="14.25" customHeight="1" x14ac:dyDescent="0.25">
      <c r="E11160" s="113"/>
      <c r="H11160" s="133"/>
      <c r="T11160" s="133"/>
      <c r="X11160" s="131"/>
      <c r="Y11160" s="133"/>
      <c r="AJ11160" s="133"/>
      <c r="AO11160" s="135"/>
      <c r="AP11160" s="135"/>
      <c r="BJ11160" s="136"/>
    </row>
    <row r="11161" spans="5:62" ht="14.25" customHeight="1" x14ac:dyDescent="0.25">
      <c r="E11161" s="113"/>
      <c r="H11161" s="133"/>
      <c r="T11161" s="133"/>
      <c r="X11161" s="131"/>
      <c r="Y11161" s="133"/>
      <c r="AJ11161" s="133"/>
      <c r="AO11161" s="135"/>
      <c r="AP11161" s="135"/>
      <c r="BJ11161" s="136"/>
    </row>
    <row r="11162" spans="5:62" ht="14.25" customHeight="1" x14ac:dyDescent="0.25">
      <c r="E11162" s="113"/>
      <c r="H11162" s="133"/>
      <c r="T11162" s="133"/>
      <c r="X11162" s="131"/>
      <c r="Y11162" s="133"/>
      <c r="AJ11162" s="133"/>
      <c r="AO11162" s="135"/>
      <c r="AP11162" s="135"/>
      <c r="BJ11162" s="136"/>
    </row>
    <row r="11163" spans="5:62" ht="14.25" customHeight="1" x14ac:dyDescent="0.25">
      <c r="E11163" s="113"/>
      <c r="H11163" s="133"/>
      <c r="T11163" s="133"/>
      <c r="X11163" s="131"/>
      <c r="Y11163" s="133"/>
      <c r="AJ11163" s="133"/>
      <c r="AO11163" s="135"/>
      <c r="AP11163" s="135"/>
      <c r="BJ11163" s="136"/>
    </row>
    <row r="11164" spans="5:62" ht="14.25" customHeight="1" x14ac:dyDescent="0.25">
      <c r="E11164" s="113"/>
      <c r="H11164" s="133"/>
      <c r="T11164" s="133"/>
      <c r="X11164" s="131"/>
      <c r="Y11164" s="133"/>
      <c r="AJ11164" s="133"/>
      <c r="AO11164" s="135"/>
      <c r="AP11164" s="135"/>
      <c r="BJ11164" s="136"/>
    </row>
    <row r="11165" spans="5:62" ht="14.25" customHeight="1" x14ac:dyDescent="0.25">
      <c r="E11165" s="113"/>
      <c r="H11165" s="133"/>
      <c r="T11165" s="133"/>
      <c r="X11165" s="131"/>
      <c r="Y11165" s="133"/>
      <c r="AJ11165" s="133"/>
      <c r="AO11165" s="135"/>
      <c r="AP11165" s="135"/>
      <c r="BJ11165" s="136"/>
    </row>
    <row r="11166" spans="5:62" ht="14.25" customHeight="1" x14ac:dyDescent="0.25">
      <c r="E11166" s="113"/>
      <c r="H11166" s="133"/>
      <c r="T11166" s="133"/>
      <c r="X11166" s="131"/>
      <c r="Y11166" s="133"/>
      <c r="AJ11166" s="133"/>
      <c r="AO11166" s="135"/>
      <c r="AP11166" s="135"/>
      <c r="BJ11166" s="136"/>
    </row>
    <row r="11167" spans="5:62" ht="14.25" customHeight="1" x14ac:dyDescent="0.25">
      <c r="E11167" s="113"/>
      <c r="H11167" s="133"/>
      <c r="T11167" s="133"/>
      <c r="X11167" s="131"/>
      <c r="Y11167" s="133"/>
      <c r="AJ11167" s="133"/>
      <c r="AO11167" s="135"/>
      <c r="AP11167" s="135"/>
      <c r="BJ11167" s="136"/>
    </row>
    <row r="11168" spans="5:62" ht="14.25" customHeight="1" x14ac:dyDescent="0.25">
      <c r="E11168" s="113"/>
      <c r="H11168" s="133"/>
      <c r="T11168" s="133"/>
      <c r="X11168" s="131"/>
      <c r="Y11168" s="133"/>
      <c r="AJ11168" s="133"/>
      <c r="AO11168" s="135"/>
      <c r="AP11168" s="135"/>
      <c r="BJ11168" s="136"/>
    </row>
    <row r="11169" spans="5:62" ht="14.25" customHeight="1" x14ac:dyDescent="0.25">
      <c r="E11169" s="113"/>
      <c r="H11169" s="133"/>
      <c r="T11169" s="133"/>
      <c r="X11169" s="131"/>
      <c r="Y11169" s="133"/>
      <c r="AJ11169" s="133"/>
      <c r="AO11169" s="135"/>
      <c r="AP11169" s="135"/>
      <c r="BJ11169" s="136"/>
    </row>
    <row r="11170" spans="5:62" ht="14.25" customHeight="1" x14ac:dyDescent="0.25">
      <c r="E11170" s="113"/>
      <c r="H11170" s="133"/>
      <c r="T11170" s="133"/>
      <c r="X11170" s="131"/>
      <c r="Y11170" s="133"/>
      <c r="AJ11170" s="133"/>
      <c r="AO11170" s="135"/>
      <c r="AP11170" s="135"/>
      <c r="BJ11170" s="136"/>
    </row>
    <row r="11171" spans="5:62" ht="14.25" customHeight="1" x14ac:dyDescent="0.25">
      <c r="E11171" s="113"/>
      <c r="H11171" s="133"/>
      <c r="T11171" s="133"/>
      <c r="X11171" s="131"/>
      <c r="Y11171" s="133"/>
      <c r="AJ11171" s="133"/>
      <c r="AO11171" s="135"/>
      <c r="AP11171" s="135"/>
      <c r="BJ11171" s="136"/>
    </row>
    <row r="11172" spans="5:62" ht="14.25" customHeight="1" x14ac:dyDescent="0.25">
      <c r="E11172" s="113"/>
      <c r="H11172" s="133"/>
      <c r="T11172" s="133"/>
      <c r="X11172" s="131"/>
      <c r="Y11172" s="133"/>
      <c r="AJ11172" s="133"/>
      <c r="AO11172" s="135"/>
      <c r="AP11172" s="135"/>
      <c r="BJ11172" s="136"/>
    </row>
    <row r="11173" spans="5:62" ht="14.25" customHeight="1" x14ac:dyDescent="0.25">
      <c r="E11173" s="113"/>
      <c r="H11173" s="133"/>
      <c r="T11173" s="133"/>
      <c r="X11173" s="131"/>
      <c r="Y11173" s="133"/>
      <c r="AJ11173" s="133"/>
      <c r="AO11173" s="135"/>
      <c r="AP11173" s="135"/>
      <c r="BJ11173" s="136"/>
    </row>
    <row r="11174" spans="5:62" ht="14.25" customHeight="1" x14ac:dyDescent="0.25">
      <c r="E11174" s="113"/>
      <c r="H11174" s="133"/>
      <c r="T11174" s="133"/>
      <c r="X11174" s="131"/>
      <c r="Y11174" s="133"/>
      <c r="AJ11174" s="133"/>
      <c r="AO11174" s="135"/>
      <c r="AP11174" s="135"/>
      <c r="BJ11174" s="136"/>
    </row>
    <row r="11175" spans="5:62" ht="14.25" customHeight="1" x14ac:dyDescent="0.25">
      <c r="E11175" s="113"/>
      <c r="H11175" s="133"/>
      <c r="T11175" s="133"/>
      <c r="X11175" s="131"/>
      <c r="Y11175" s="133"/>
      <c r="AJ11175" s="133"/>
      <c r="AO11175" s="135"/>
      <c r="AP11175" s="135"/>
      <c r="BJ11175" s="136"/>
    </row>
    <row r="11176" spans="5:62" ht="14.25" customHeight="1" x14ac:dyDescent="0.25">
      <c r="E11176" s="113"/>
      <c r="H11176" s="133"/>
      <c r="T11176" s="133"/>
      <c r="X11176" s="131"/>
      <c r="Y11176" s="133"/>
      <c r="AJ11176" s="133"/>
      <c r="AO11176" s="135"/>
      <c r="AP11176" s="135"/>
      <c r="BJ11176" s="136"/>
    </row>
    <row r="11177" spans="5:62" ht="14.25" customHeight="1" x14ac:dyDescent="0.25">
      <c r="E11177" s="113"/>
      <c r="H11177" s="133"/>
      <c r="T11177" s="133"/>
      <c r="X11177" s="131"/>
      <c r="Y11177" s="133"/>
      <c r="AJ11177" s="133"/>
      <c r="AO11177" s="135"/>
      <c r="AP11177" s="135"/>
      <c r="BJ11177" s="136"/>
    </row>
    <row r="11178" spans="5:62" ht="14.25" customHeight="1" x14ac:dyDescent="0.25">
      <c r="E11178" s="113"/>
      <c r="H11178" s="133"/>
      <c r="T11178" s="133"/>
      <c r="X11178" s="131"/>
      <c r="Y11178" s="133"/>
      <c r="AJ11178" s="133"/>
      <c r="AO11178" s="135"/>
      <c r="AP11178" s="135"/>
      <c r="BJ11178" s="136"/>
    </row>
    <row r="11179" spans="5:62" ht="14.25" customHeight="1" x14ac:dyDescent="0.25">
      <c r="E11179" s="113"/>
      <c r="H11179" s="133"/>
      <c r="T11179" s="133"/>
      <c r="X11179" s="131"/>
      <c r="Y11179" s="133"/>
      <c r="AJ11179" s="133"/>
      <c r="AO11179" s="135"/>
      <c r="AP11179" s="135"/>
      <c r="BJ11179" s="136"/>
    </row>
    <row r="11180" spans="5:62" ht="14.25" customHeight="1" x14ac:dyDescent="0.25">
      <c r="E11180" s="113"/>
      <c r="H11180" s="133"/>
      <c r="T11180" s="133"/>
      <c r="X11180" s="131"/>
      <c r="Y11180" s="133"/>
      <c r="AJ11180" s="133"/>
      <c r="AO11180" s="135"/>
      <c r="AP11180" s="135"/>
      <c r="BJ11180" s="136"/>
    </row>
    <row r="11181" spans="5:62" ht="14.25" customHeight="1" x14ac:dyDescent="0.25">
      <c r="E11181" s="113"/>
      <c r="H11181" s="133"/>
      <c r="T11181" s="133"/>
      <c r="X11181" s="131"/>
      <c r="Y11181" s="133"/>
      <c r="AJ11181" s="133"/>
      <c r="AO11181" s="135"/>
      <c r="AP11181" s="135"/>
      <c r="BJ11181" s="136"/>
    </row>
    <row r="11182" spans="5:62" ht="14.25" customHeight="1" x14ac:dyDescent="0.25">
      <c r="E11182" s="113"/>
      <c r="H11182" s="133"/>
      <c r="T11182" s="133"/>
      <c r="X11182" s="131"/>
      <c r="Y11182" s="133"/>
      <c r="AJ11182" s="133"/>
      <c r="AO11182" s="135"/>
      <c r="AP11182" s="135"/>
      <c r="BJ11182" s="136"/>
    </row>
    <row r="11183" spans="5:62" ht="14.25" customHeight="1" x14ac:dyDescent="0.25">
      <c r="E11183" s="113"/>
      <c r="H11183" s="133"/>
      <c r="T11183" s="133"/>
      <c r="X11183" s="131"/>
      <c r="Y11183" s="133"/>
      <c r="AJ11183" s="133"/>
      <c r="AO11183" s="135"/>
      <c r="AP11183" s="135"/>
      <c r="BJ11183" s="136"/>
    </row>
    <row r="11184" spans="5:62" ht="14.25" customHeight="1" x14ac:dyDescent="0.25">
      <c r="E11184" s="113"/>
      <c r="H11184" s="133"/>
      <c r="T11184" s="133"/>
      <c r="X11184" s="131"/>
      <c r="Y11184" s="133"/>
      <c r="AJ11184" s="133"/>
      <c r="AO11184" s="135"/>
      <c r="AP11184" s="135"/>
      <c r="BJ11184" s="136"/>
    </row>
    <row r="11185" spans="5:62" ht="14.25" customHeight="1" x14ac:dyDescent="0.25">
      <c r="E11185" s="113"/>
      <c r="H11185" s="133"/>
      <c r="T11185" s="133"/>
      <c r="X11185" s="131"/>
      <c r="Y11185" s="133"/>
      <c r="AJ11185" s="133"/>
      <c r="AO11185" s="135"/>
      <c r="AP11185" s="135"/>
      <c r="BJ11185" s="136"/>
    </row>
    <row r="11186" spans="5:62" ht="14.25" customHeight="1" x14ac:dyDescent="0.25">
      <c r="E11186" s="113"/>
      <c r="H11186" s="133"/>
      <c r="T11186" s="133"/>
      <c r="X11186" s="131"/>
      <c r="Y11186" s="133"/>
      <c r="AJ11186" s="133"/>
      <c r="AO11186" s="135"/>
      <c r="AP11186" s="135"/>
      <c r="BJ11186" s="136"/>
    </row>
    <row r="11187" spans="5:62" ht="14.25" customHeight="1" x14ac:dyDescent="0.25">
      <c r="E11187" s="113"/>
      <c r="H11187" s="133"/>
      <c r="T11187" s="133"/>
      <c r="X11187" s="131"/>
      <c r="Y11187" s="133"/>
      <c r="AJ11187" s="133"/>
      <c r="AO11187" s="135"/>
      <c r="AP11187" s="135"/>
      <c r="BJ11187" s="136"/>
    </row>
    <row r="11188" spans="5:62" ht="14.25" customHeight="1" x14ac:dyDescent="0.25">
      <c r="E11188" s="113"/>
      <c r="H11188" s="133"/>
      <c r="T11188" s="133"/>
      <c r="X11188" s="131"/>
      <c r="Y11188" s="133"/>
      <c r="AJ11188" s="133"/>
      <c r="AO11188" s="135"/>
      <c r="AP11188" s="135"/>
      <c r="BJ11188" s="136"/>
    </row>
    <row r="11189" spans="5:62" ht="14.25" customHeight="1" x14ac:dyDescent="0.25">
      <c r="E11189" s="113"/>
      <c r="H11189" s="133"/>
      <c r="T11189" s="133"/>
      <c r="X11189" s="131"/>
      <c r="Y11189" s="133"/>
      <c r="AJ11189" s="133"/>
      <c r="AO11189" s="135"/>
      <c r="AP11189" s="135"/>
      <c r="BJ11189" s="136"/>
    </row>
    <row r="11190" spans="5:62" ht="14.25" customHeight="1" x14ac:dyDescent="0.25">
      <c r="E11190" s="113"/>
      <c r="H11190" s="133"/>
      <c r="T11190" s="133"/>
      <c r="X11190" s="131"/>
      <c r="Y11190" s="133"/>
      <c r="AJ11190" s="133"/>
      <c r="AO11190" s="135"/>
      <c r="AP11190" s="135"/>
      <c r="BJ11190" s="136"/>
    </row>
    <row r="11191" spans="5:62" ht="14.25" customHeight="1" x14ac:dyDescent="0.25">
      <c r="E11191" s="113"/>
      <c r="H11191" s="133"/>
      <c r="T11191" s="133"/>
      <c r="X11191" s="131"/>
      <c r="Y11191" s="133"/>
      <c r="AJ11191" s="133"/>
      <c r="AO11191" s="135"/>
      <c r="AP11191" s="135"/>
      <c r="BJ11191" s="136"/>
    </row>
    <row r="11192" spans="5:62" ht="14.25" customHeight="1" x14ac:dyDescent="0.25">
      <c r="E11192" s="113"/>
      <c r="H11192" s="133"/>
      <c r="T11192" s="133"/>
      <c r="X11192" s="131"/>
      <c r="Y11192" s="133"/>
      <c r="AJ11192" s="133"/>
      <c r="AO11192" s="135"/>
      <c r="AP11192" s="135"/>
      <c r="BJ11192" s="136"/>
    </row>
    <row r="11193" spans="5:62" ht="14.25" customHeight="1" x14ac:dyDescent="0.25">
      <c r="E11193" s="113"/>
      <c r="H11193" s="133"/>
      <c r="T11193" s="133"/>
      <c r="X11193" s="131"/>
      <c r="Y11193" s="133"/>
      <c r="AJ11193" s="133"/>
      <c r="AO11193" s="135"/>
      <c r="AP11193" s="135"/>
      <c r="BJ11193" s="136"/>
    </row>
    <row r="11194" spans="5:62" ht="14.25" customHeight="1" x14ac:dyDescent="0.25">
      <c r="E11194" s="113"/>
      <c r="H11194" s="133"/>
      <c r="T11194" s="133"/>
      <c r="X11194" s="131"/>
      <c r="Y11194" s="133"/>
      <c r="AJ11194" s="133"/>
      <c r="AO11194" s="135"/>
      <c r="AP11194" s="135"/>
      <c r="BJ11194" s="136"/>
    </row>
    <row r="11195" spans="5:62" ht="14.25" customHeight="1" x14ac:dyDescent="0.25">
      <c r="E11195" s="113"/>
      <c r="H11195" s="133"/>
      <c r="T11195" s="133"/>
      <c r="X11195" s="131"/>
      <c r="Y11195" s="133"/>
      <c r="AJ11195" s="133"/>
      <c r="AO11195" s="135"/>
      <c r="AP11195" s="135"/>
      <c r="BJ11195" s="136"/>
    </row>
    <row r="11196" spans="5:62" ht="14.25" customHeight="1" x14ac:dyDescent="0.25">
      <c r="E11196" s="113"/>
      <c r="H11196" s="133"/>
      <c r="T11196" s="133"/>
      <c r="X11196" s="131"/>
      <c r="Y11196" s="133"/>
      <c r="AJ11196" s="133"/>
      <c r="AO11196" s="135"/>
      <c r="AP11196" s="135"/>
      <c r="BJ11196" s="136"/>
    </row>
    <row r="11197" spans="5:62" ht="14.25" customHeight="1" x14ac:dyDescent="0.25">
      <c r="E11197" s="113"/>
      <c r="H11197" s="133"/>
      <c r="T11197" s="133"/>
      <c r="X11197" s="131"/>
      <c r="Y11197" s="133"/>
      <c r="AJ11197" s="133"/>
      <c r="AO11197" s="135"/>
      <c r="AP11197" s="135"/>
      <c r="BJ11197" s="136"/>
    </row>
    <row r="11198" spans="5:62" ht="14.25" customHeight="1" x14ac:dyDescent="0.25">
      <c r="E11198" s="113"/>
      <c r="H11198" s="133"/>
      <c r="T11198" s="133"/>
      <c r="X11198" s="131"/>
      <c r="Y11198" s="133"/>
      <c r="AJ11198" s="133"/>
      <c r="AO11198" s="135"/>
      <c r="AP11198" s="135"/>
      <c r="BJ11198" s="136"/>
    </row>
    <row r="11199" spans="5:62" ht="14.25" customHeight="1" x14ac:dyDescent="0.25">
      <c r="E11199" s="113"/>
      <c r="H11199" s="133"/>
      <c r="T11199" s="133"/>
      <c r="X11199" s="131"/>
      <c r="Y11199" s="133"/>
      <c r="AJ11199" s="133"/>
      <c r="AO11199" s="135"/>
      <c r="AP11199" s="135"/>
      <c r="BJ11199" s="136"/>
    </row>
    <row r="11200" spans="5:62" ht="14.25" customHeight="1" x14ac:dyDescent="0.25">
      <c r="E11200" s="113"/>
      <c r="H11200" s="133"/>
      <c r="T11200" s="133"/>
      <c r="X11200" s="131"/>
      <c r="Y11200" s="133"/>
      <c r="AJ11200" s="133"/>
      <c r="AO11200" s="135"/>
      <c r="AP11200" s="135"/>
      <c r="BJ11200" s="136"/>
    </row>
    <row r="11201" spans="5:62" ht="14.25" customHeight="1" x14ac:dyDescent="0.25">
      <c r="E11201" s="113"/>
      <c r="H11201" s="133"/>
      <c r="T11201" s="133"/>
      <c r="X11201" s="131"/>
      <c r="Y11201" s="133"/>
      <c r="AJ11201" s="133"/>
      <c r="AO11201" s="135"/>
      <c r="AP11201" s="135"/>
      <c r="BJ11201" s="136"/>
    </row>
    <row r="11202" spans="5:62" ht="14.25" customHeight="1" x14ac:dyDescent="0.25">
      <c r="E11202" s="113"/>
      <c r="H11202" s="133"/>
      <c r="T11202" s="133"/>
      <c r="X11202" s="131"/>
      <c r="Y11202" s="133"/>
      <c r="AJ11202" s="133"/>
      <c r="AO11202" s="135"/>
      <c r="AP11202" s="135"/>
      <c r="BJ11202" s="136"/>
    </row>
    <row r="11203" spans="5:62" ht="14.25" customHeight="1" x14ac:dyDescent="0.25">
      <c r="E11203" s="113"/>
      <c r="H11203" s="133"/>
      <c r="T11203" s="133"/>
      <c r="X11203" s="131"/>
      <c r="Y11203" s="133"/>
      <c r="AJ11203" s="133"/>
      <c r="AO11203" s="135"/>
      <c r="AP11203" s="135"/>
      <c r="BJ11203" s="136"/>
    </row>
    <row r="11204" spans="5:62" ht="14.25" customHeight="1" x14ac:dyDescent="0.25">
      <c r="E11204" s="113"/>
      <c r="H11204" s="133"/>
      <c r="T11204" s="133"/>
      <c r="X11204" s="131"/>
      <c r="Y11204" s="133"/>
      <c r="AJ11204" s="133"/>
      <c r="AO11204" s="135"/>
      <c r="AP11204" s="135"/>
      <c r="BJ11204" s="136"/>
    </row>
    <row r="11205" spans="5:62" ht="14.25" customHeight="1" x14ac:dyDescent="0.25">
      <c r="E11205" s="113"/>
      <c r="H11205" s="133"/>
      <c r="T11205" s="133"/>
      <c r="X11205" s="131"/>
      <c r="Y11205" s="133"/>
      <c r="AJ11205" s="133"/>
      <c r="AO11205" s="135"/>
      <c r="AP11205" s="135"/>
      <c r="BJ11205" s="136"/>
    </row>
    <row r="11206" spans="5:62" ht="14.25" customHeight="1" x14ac:dyDescent="0.25">
      <c r="E11206" s="113"/>
      <c r="H11206" s="133"/>
      <c r="T11206" s="133"/>
      <c r="X11206" s="131"/>
      <c r="Y11206" s="133"/>
      <c r="AJ11206" s="133"/>
      <c r="AO11206" s="135"/>
      <c r="AP11206" s="135"/>
      <c r="BJ11206" s="136"/>
    </row>
    <row r="11207" spans="5:62" ht="14.25" customHeight="1" x14ac:dyDescent="0.25">
      <c r="E11207" s="113"/>
      <c r="H11207" s="133"/>
      <c r="T11207" s="133"/>
      <c r="X11207" s="131"/>
      <c r="Y11207" s="133"/>
      <c r="AJ11207" s="133"/>
      <c r="AO11207" s="135"/>
      <c r="AP11207" s="135"/>
      <c r="BJ11207" s="136"/>
    </row>
    <row r="11208" spans="5:62" ht="14.25" customHeight="1" x14ac:dyDescent="0.25">
      <c r="E11208" s="113"/>
      <c r="H11208" s="133"/>
      <c r="T11208" s="133"/>
      <c r="X11208" s="131"/>
      <c r="Y11208" s="133"/>
      <c r="AJ11208" s="133"/>
      <c r="AO11208" s="135"/>
      <c r="AP11208" s="135"/>
      <c r="BJ11208" s="136"/>
    </row>
    <row r="11209" spans="5:62" ht="14.25" customHeight="1" x14ac:dyDescent="0.25">
      <c r="E11209" s="113"/>
      <c r="H11209" s="133"/>
      <c r="T11209" s="133"/>
      <c r="X11209" s="131"/>
      <c r="Y11209" s="133"/>
      <c r="AJ11209" s="133"/>
      <c r="AO11209" s="135"/>
      <c r="AP11209" s="135"/>
      <c r="BJ11209" s="136"/>
    </row>
    <row r="11210" spans="5:62" ht="14.25" customHeight="1" x14ac:dyDescent="0.25">
      <c r="E11210" s="113"/>
      <c r="H11210" s="133"/>
      <c r="T11210" s="133"/>
      <c r="X11210" s="131"/>
      <c r="Y11210" s="133"/>
      <c r="AJ11210" s="133"/>
      <c r="AO11210" s="135"/>
      <c r="AP11210" s="135"/>
      <c r="BJ11210" s="136"/>
    </row>
    <row r="11211" spans="5:62" ht="14.25" customHeight="1" x14ac:dyDescent="0.25">
      <c r="E11211" s="113"/>
      <c r="H11211" s="133"/>
      <c r="T11211" s="133"/>
      <c r="X11211" s="131"/>
      <c r="Y11211" s="133"/>
      <c r="AJ11211" s="133"/>
      <c r="AO11211" s="135"/>
      <c r="AP11211" s="135"/>
      <c r="BJ11211" s="136"/>
    </row>
    <row r="11212" spans="5:62" ht="14.25" customHeight="1" x14ac:dyDescent="0.25">
      <c r="E11212" s="113"/>
      <c r="H11212" s="133"/>
      <c r="T11212" s="133"/>
      <c r="X11212" s="131"/>
      <c r="Y11212" s="133"/>
      <c r="AJ11212" s="133"/>
      <c r="AO11212" s="135"/>
      <c r="AP11212" s="135"/>
      <c r="BJ11212" s="136"/>
    </row>
    <row r="11213" spans="5:62" ht="14.25" customHeight="1" x14ac:dyDescent="0.25">
      <c r="E11213" s="113"/>
      <c r="H11213" s="133"/>
      <c r="T11213" s="133"/>
      <c r="X11213" s="131"/>
      <c r="Y11213" s="133"/>
      <c r="AJ11213" s="133"/>
      <c r="AO11213" s="135"/>
      <c r="AP11213" s="135"/>
      <c r="BJ11213" s="136"/>
    </row>
    <row r="11214" spans="5:62" ht="14.25" customHeight="1" x14ac:dyDescent="0.25">
      <c r="E11214" s="113"/>
      <c r="H11214" s="133"/>
      <c r="T11214" s="133"/>
      <c r="X11214" s="131"/>
      <c r="Y11214" s="133"/>
      <c r="AJ11214" s="133"/>
      <c r="AO11214" s="135"/>
      <c r="AP11214" s="135"/>
      <c r="BJ11214" s="136"/>
    </row>
    <row r="11215" spans="5:62" ht="14.25" customHeight="1" x14ac:dyDescent="0.25">
      <c r="E11215" s="113"/>
      <c r="H11215" s="133"/>
      <c r="T11215" s="133"/>
      <c r="X11215" s="131"/>
      <c r="Y11215" s="133"/>
      <c r="AJ11215" s="133"/>
      <c r="AO11215" s="135"/>
      <c r="AP11215" s="135"/>
      <c r="BJ11215" s="136"/>
    </row>
    <row r="11216" spans="5:62" ht="14.25" customHeight="1" x14ac:dyDescent="0.25">
      <c r="E11216" s="113"/>
      <c r="H11216" s="133"/>
      <c r="T11216" s="133"/>
      <c r="X11216" s="131"/>
      <c r="Y11216" s="133"/>
      <c r="AJ11216" s="133"/>
      <c r="AO11216" s="135"/>
      <c r="AP11216" s="135"/>
      <c r="BJ11216" s="136"/>
    </row>
    <row r="11217" spans="5:62" ht="14.25" customHeight="1" x14ac:dyDescent="0.25">
      <c r="E11217" s="113"/>
      <c r="H11217" s="133"/>
      <c r="T11217" s="133"/>
      <c r="X11217" s="131"/>
      <c r="Y11217" s="133"/>
      <c r="AJ11217" s="133"/>
      <c r="AO11217" s="135"/>
      <c r="AP11217" s="135"/>
      <c r="BJ11217" s="136"/>
    </row>
    <row r="11218" spans="5:62" ht="14.25" customHeight="1" x14ac:dyDescent="0.25">
      <c r="E11218" s="113"/>
      <c r="H11218" s="133"/>
      <c r="T11218" s="133"/>
      <c r="X11218" s="131"/>
      <c r="Y11218" s="133"/>
      <c r="AJ11218" s="133"/>
      <c r="AO11218" s="135"/>
      <c r="AP11218" s="135"/>
      <c r="BJ11218" s="136"/>
    </row>
    <row r="11219" spans="5:62" ht="14.25" customHeight="1" x14ac:dyDescent="0.25">
      <c r="E11219" s="113"/>
      <c r="H11219" s="133"/>
      <c r="T11219" s="133"/>
      <c r="X11219" s="131"/>
      <c r="Y11219" s="133"/>
      <c r="AJ11219" s="133"/>
      <c r="AO11219" s="135"/>
      <c r="AP11219" s="135"/>
      <c r="BJ11219" s="136"/>
    </row>
    <row r="11220" spans="5:62" ht="14.25" customHeight="1" x14ac:dyDescent="0.25">
      <c r="E11220" s="113"/>
      <c r="H11220" s="133"/>
      <c r="T11220" s="133"/>
      <c r="X11220" s="131"/>
      <c r="Y11220" s="133"/>
      <c r="AJ11220" s="133"/>
      <c r="AO11220" s="135"/>
      <c r="AP11220" s="135"/>
      <c r="BJ11220" s="136"/>
    </row>
    <row r="11221" spans="5:62" ht="14.25" customHeight="1" x14ac:dyDescent="0.25">
      <c r="E11221" s="113"/>
      <c r="H11221" s="133"/>
      <c r="T11221" s="133"/>
      <c r="X11221" s="131"/>
      <c r="Y11221" s="133"/>
      <c r="AJ11221" s="133"/>
      <c r="AO11221" s="135"/>
      <c r="AP11221" s="135"/>
      <c r="BJ11221" s="136"/>
    </row>
    <row r="11222" spans="5:62" ht="14.25" customHeight="1" x14ac:dyDescent="0.25">
      <c r="E11222" s="113"/>
      <c r="H11222" s="133"/>
      <c r="T11222" s="133"/>
      <c r="X11222" s="131"/>
      <c r="Y11222" s="133"/>
      <c r="AJ11222" s="133"/>
      <c r="AO11222" s="135"/>
      <c r="AP11222" s="135"/>
      <c r="BJ11222" s="136"/>
    </row>
    <row r="11223" spans="5:62" ht="14.25" customHeight="1" x14ac:dyDescent="0.25">
      <c r="E11223" s="113"/>
      <c r="H11223" s="133"/>
      <c r="T11223" s="133"/>
      <c r="X11223" s="131"/>
      <c r="Y11223" s="133"/>
      <c r="AJ11223" s="133"/>
      <c r="AO11223" s="135"/>
      <c r="AP11223" s="135"/>
      <c r="BJ11223" s="136"/>
    </row>
    <row r="11224" spans="5:62" ht="14.25" customHeight="1" x14ac:dyDescent="0.25">
      <c r="E11224" s="113"/>
      <c r="H11224" s="133"/>
      <c r="T11224" s="133"/>
      <c r="X11224" s="131"/>
      <c r="Y11224" s="133"/>
      <c r="AJ11224" s="133"/>
      <c r="AO11224" s="135"/>
      <c r="AP11224" s="135"/>
      <c r="BJ11224" s="136"/>
    </row>
    <row r="11225" spans="5:62" ht="14.25" customHeight="1" x14ac:dyDescent="0.25">
      <c r="E11225" s="113"/>
      <c r="H11225" s="133"/>
      <c r="T11225" s="133"/>
      <c r="X11225" s="131"/>
      <c r="Y11225" s="133"/>
      <c r="AJ11225" s="133"/>
      <c r="AO11225" s="135"/>
      <c r="AP11225" s="135"/>
      <c r="BJ11225" s="136"/>
    </row>
    <row r="11226" spans="5:62" ht="14.25" customHeight="1" x14ac:dyDescent="0.25">
      <c r="E11226" s="113"/>
      <c r="H11226" s="133"/>
      <c r="T11226" s="133"/>
      <c r="X11226" s="131"/>
      <c r="Y11226" s="133"/>
      <c r="AJ11226" s="133"/>
      <c r="AO11226" s="135"/>
      <c r="AP11226" s="135"/>
      <c r="BJ11226" s="136"/>
    </row>
    <row r="11227" spans="5:62" ht="14.25" customHeight="1" x14ac:dyDescent="0.25">
      <c r="E11227" s="113"/>
      <c r="H11227" s="133"/>
      <c r="T11227" s="133"/>
      <c r="X11227" s="131"/>
      <c r="Y11227" s="133"/>
      <c r="AJ11227" s="133"/>
      <c r="AO11227" s="135"/>
      <c r="AP11227" s="135"/>
      <c r="BJ11227" s="136"/>
    </row>
    <row r="11228" spans="5:62" ht="14.25" customHeight="1" x14ac:dyDescent="0.25">
      <c r="E11228" s="113"/>
      <c r="H11228" s="133"/>
      <c r="T11228" s="133"/>
      <c r="X11228" s="131"/>
      <c r="Y11228" s="133"/>
      <c r="AJ11228" s="133"/>
      <c r="AO11228" s="135"/>
      <c r="AP11228" s="135"/>
      <c r="BJ11228" s="136"/>
    </row>
    <row r="11229" spans="5:62" ht="14.25" customHeight="1" x14ac:dyDescent="0.25">
      <c r="E11229" s="113"/>
      <c r="H11229" s="133"/>
      <c r="T11229" s="133"/>
      <c r="X11229" s="131"/>
      <c r="Y11229" s="133"/>
      <c r="AJ11229" s="133"/>
      <c r="AO11229" s="135"/>
      <c r="AP11229" s="135"/>
      <c r="BJ11229" s="136"/>
    </row>
    <row r="11230" spans="5:62" ht="14.25" customHeight="1" x14ac:dyDescent="0.25">
      <c r="E11230" s="113"/>
      <c r="H11230" s="133"/>
      <c r="T11230" s="133"/>
      <c r="X11230" s="131"/>
      <c r="Y11230" s="133"/>
      <c r="AJ11230" s="133"/>
      <c r="AO11230" s="135"/>
      <c r="AP11230" s="135"/>
      <c r="BJ11230" s="136"/>
    </row>
    <row r="11231" spans="5:62" ht="14.25" customHeight="1" x14ac:dyDescent="0.25">
      <c r="E11231" s="113"/>
      <c r="H11231" s="133"/>
      <c r="T11231" s="133"/>
      <c r="X11231" s="131"/>
      <c r="Y11231" s="133"/>
      <c r="AJ11231" s="133"/>
      <c r="AO11231" s="135"/>
      <c r="AP11231" s="135"/>
      <c r="BJ11231" s="136"/>
    </row>
    <row r="11232" spans="5:62" ht="14.25" customHeight="1" x14ac:dyDescent="0.25">
      <c r="E11232" s="113"/>
      <c r="H11232" s="133"/>
      <c r="T11232" s="133"/>
      <c r="X11232" s="131"/>
      <c r="Y11232" s="133"/>
      <c r="AJ11232" s="133"/>
      <c r="AO11232" s="135"/>
      <c r="AP11232" s="135"/>
      <c r="BJ11232" s="136"/>
    </row>
    <row r="11233" spans="5:62" ht="14.25" customHeight="1" x14ac:dyDescent="0.25">
      <c r="E11233" s="113"/>
      <c r="H11233" s="133"/>
      <c r="T11233" s="133"/>
      <c r="X11233" s="131"/>
      <c r="Y11233" s="133"/>
      <c r="AJ11233" s="133"/>
      <c r="AO11233" s="135"/>
      <c r="AP11233" s="135"/>
      <c r="BJ11233" s="136"/>
    </row>
    <row r="11234" spans="5:62" ht="14.25" customHeight="1" x14ac:dyDescent="0.25">
      <c r="E11234" s="113"/>
      <c r="H11234" s="133"/>
      <c r="T11234" s="133"/>
      <c r="X11234" s="131"/>
      <c r="Y11234" s="133"/>
      <c r="AJ11234" s="133"/>
      <c r="AO11234" s="135"/>
      <c r="AP11234" s="135"/>
      <c r="BJ11234" s="136"/>
    </row>
    <row r="11235" spans="5:62" ht="14.25" customHeight="1" x14ac:dyDescent="0.25">
      <c r="E11235" s="113"/>
      <c r="H11235" s="133"/>
      <c r="T11235" s="133"/>
      <c r="X11235" s="131"/>
      <c r="Y11235" s="133"/>
      <c r="AJ11235" s="133"/>
      <c r="AO11235" s="135"/>
      <c r="AP11235" s="135"/>
      <c r="BJ11235" s="136"/>
    </row>
    <row r="11236" spans="5:62" ht="14.25" customHeight="1" x14ac:dyDescent="0.25">
      <c r="E11236" s="113"/>
      <c r="H11236" s="133"/>
      <c r="T11236" s="133"/>
      <c r="X11236" s="131"/>
      <c r="Y11236" s="133"/>
      <c r="AJ11236" s="133"/>
      <c r="AO11236" s="135"/>
      <c r="AP11236" s="135"/>
      <c r="BJ11236" s="136"/>
    </row>
    <row r="11237" spans="5:62" ht="14.25" customHeight="1" x14ac:dyDescent="0.25">
      <c r="E11237" s="113"/>
      <c r="H11237" s="133"/>
      <c r="T11237" s="133"/>
      <c r="X11237" s="131"/>
      <c r="Y11237" s="133"/>
      <c r="AJ11237" s="133"/>
      <c r="AO11237" s="135"/>
      <c r="AP11237" s="135"/>
      <c r="BJ11237" s="136"/>
    </row>
    <row r="11238" spans="5:62" ht="14.25" customHeight="1" x14ac:dyDescent="0.25">
      <c r="E11238" s="113"/>
      <c r="H11238" s="133"/>
      <c r="T11238" s="133"/>
      <c r="X11238" s="131"/>
      <c r="Y11238" s="133"/>
      <c r="AJ11238" s="133"/>
      <c r="AO11238" s="135"/>
      <c r="AP11238" s="135"/>
      <c r="BJ11238" s="136"/>
    </row>
    <row r="11239" spans="5:62" ht="14.25" customHeight="1" x14ac:dyDescent="0.25">
      <c r="E11239" s="113"/>
      <c r="H11239" s="133"/>
      <c r="T11239" s="133"/>
      <c r="X11239" s="131"/>
      <c r="Y11239" s="133"/>
      <c r="AJ11239" s="133"/>
      <c r="AO11239" s="135"/>
      <c r="AP11239" s="135"/>
      <c r="BJ11239" s="136"/>
    </row>
    <row r="11240" spans="5:62" ht="14.25" customHeight="1" x14ac:dyDescent="0.25">
      <c r="E11240" s="113"/>
      <c r="H11240" s="133"/>
      <c r="T11240" s="133"/>
      <c r="X11240" s="131"/>
      <c r="Y11240" s="133"/>
      <c r="AJ11240" s="133"/>
      <c r="AO11240" s="135"/>
      <c r="AP11240" s="135"/>
      <c r="BJ11240" s="136"/>
    </row>
    <row r="11241" spans="5:62" ht="14.25" customHeight="1" x14ac:dyDescent="0.25">
      <c r="E11241" s="113"/>
      <c r="H11241" s="133"/>
      <c r="T11241" s="133"/>
      <c r="X11241" s="131"/>
      <c r="Y11241" s="133"/>
      <c r="AJ11241" s="133"/>
      <c r="AO11241" s="135"/>
      <c r="AP11241" s="135"/>
      <c r="BJ11241" s="136"/>
    </row>
    <row r="11242" spans="5:62" ht="14.25" customHeight="1" x14ac:dyDescent="0.25">
      <c r="E11242" s="113"/>
      <c r="H11242" s="133"/>
      <c r="T11242" s="133"/>
      <c r="X11242" s="131"/>
      <c r="Y11242" s="133"/>
      <c r="AJ11242" s="133"/>
      <c r="AO11242" s="135"/>
      <c r="AP11242" s="135"/>
      <c r="BJ11242" s="136"/>
    </row>
    <row r="11243" spans="5:62" ht="14.25" customHeight="1" x14ac:dyDescent="0.25">
      <c r="E11243" s="113"/>
      <c r="H11243" s="133"/>
      <c r="T11243" s="133"/>
      <c r="X11243" s="131"/>
      <c r="Y11243" s="133"/>
      <c r="AJ11243" s="133"/>
      <c r="AO11243" s="135"/>
      <c r="AP11243" s="135"/>
      <c r="BJ11243" s="136"/>
    </row>
    <row r="11244" spans="5:62" ht="14.25" customHeight="1" x14ac:dyDescent="0.25">
      <c r="E11244" s="113"/>
      <c r="H11244" s="133"/>
      <c r="T11244" s="133"/>
      <c r="X11244" s="131"/>
      <c r="Y11244" s="133"/>
      <c r="AJ11244" s="133"/>
      <c r="AO11244" s="135"/>
      <c r="AP11244" s="135"/>
      <c r="BJ11244" s="136"/>
    </row>
    <row r="11245" spans="5:62" ht="14.25" customHeight="1" x14ac:dyDescent="0.25">
      <c r="E11245" s="113"/>
      <c r="H11245" s="133"/>
      <c r="T11245" s="133"/>
      <c r="X11245" s="131"/>
      <c r="Y11245" s="133"/>
      <c r="AJ11245" s="133"/>
      <c r="AO11245" s="135"/>
      <c r="AP11245" s="135"/>
      <c r="BJ11245" s="136"/>
    </row>
    <row r="11246" spans="5:62" ht="14.25" customHeight="1" x14ac:dyDescent="0.25">
      <c r="E11246" s="113"/>
      <c r="H11246" s="133"/>
      <c r="T11246" s="133"/>
      <c r="X11246" s="131"/>
      <c r="Y11246" s="133"/>
      <c r="AJ11246" s="133"/>
      <c r="AO11246" s="135"/>
      <c r="AP11246" s="135"/>
      <c r="BJ11246" s="136"/>
    </row>
    <row r="11247" spans="5:62" ht="14.25" customHeight="1" x14ac:dyDescent="0.25">
      <c r="E11247" s="113"/>
      <c r="H11247" s="133"/>
      <c r="T11247" s="133"/>
      <c r="X11247" s="131"/>
      <c r="Y11247" s="133"/>
      <c r="AJ11247" s="133"/>
      <c r="AO11247" s="135"/>
      <c r="AP11247" s="135"/>
      <c r="BJ11247" s="136"/>
    </row>
    <row r="11248" spans="5:62" ht="14.25" customHeight="1" x14ac:dyDescent="0.25">
      <c r="E11248" s="113"/>
      <c r="H11248" s="133"/>
      <c r="T11248" s="133"/>
      <c r="X11248" s="131"/>
      <c r="Y11248" s="133"/>
      <c r="AJ11248" s="133"/>
      <c r="AO11248" s="135"/>
      <c r="AP11248" s="135"/>
      <c r="BJ11248" s="136"/>
    </row>
    <row r="11249" spans="5:62" ht="14.25" customHeight="1" x14ac:dyDescent="0.25">
      <c r="E11249" s="113"/>
      <c r="H11249" s="133"/>
      <c r="T11249" s="133"/>
      <c r="X11249" s="131"/>
      <c r="Y11249" s="133"/>
      <c r="AJ11249" s="133"/>
      <c r="AO11249" s="135"/>
      <c r="AP11249" s="135"/>
      <c r="BJ11249" s="136"/>
    </row>
    <row r="11250" spans="5:62" ht="14.25" customHeight="1" x14ac:dyDescent="0.25">
      <c r="E11250" s="113"/>
      <c r="H11250" s="133"/>
      <c r="T11250" s="133"/>
      <c r="X11250" s="131"/>
      <c r="Y11250" s="133"/>
      <c r="AJ11250" s="133"/>
      <c r="AO11250" s="135"/>
      <c r="AP11250" s="135"/>
      <c r="BJ11250" s="136"/>
    </row>
    <row r="11251" spans="5:62" ht="14.25" customHeight="1" x14ac:dyDescent="0.25">
      <c r="E11251" s="113"/>
      <c r="H11251" s="133"/>
      <c r="T11251" s="133"/>
      <c r="X11251" s="131"/>
      <c r="Y11251" s="133"/>
      <c r="AJ11251" s="133"/>
      <c r="AO11251" s="135"/>
      <c r="AP11251" s="135"/>
      <c r="BJ11251" s="136"/>
    </row>
    <row r="11252" spans="5:62" ht="14.25" customHeight="1" x14ac:dyDescent="0.25">
      <c r="E11252" s="113"/>
      <c r="H11252" s="133"/>
      <c r="T11252" s="133"/>
      <c r="X11252" s="131"/>
      <c r="Y11252" s="133"/>
      <c r="AJ11252" s="133"/>
      <c r="AO11252" s="135"/>
      <c r="AP11252" s="135"/>
      <c r="BJ11252" s="136"/>
    </row>
    <row r="11253" spans="5:62" ht="14.25" customHeight="1" x14ac:dyDescent="0.25">
      <c r="E11253" s="113"/>
      <c r="H11253" s="133"/>
      <c r="T11253" s="133"/>
      <c r="X11253" s="131"/>
      <c r="Y11253" s="133"/>
      <c r="AJ11253" s="133"/>
      <c r="AO11253" s="135"/>
      <c r="AP11253" s="135"/>
      <c r="BJ11253" s="136"/>
    </row>
    <row r="11254" spans="5:62" ht="14.25" customHeight="1" x14ac:dyDescent="0.25">
      <c r="E11254" s="113"/>
      <c r="H11254" s="133"/>
      <c r="T11254" s="133"/>
      <c r="X11254" s="131"/>
      <c r="Y11254" s="133"/>
      <c r="AJ11254" s="133"/>
      <c r="AO11254" s="135"/>
      <c r="AP11254" s="135"/>
      <c r="BJ11254" s="136"/>
    </row>
    <row r="11255" spans="5:62" ht="14.25" customHeight="1" x14ac:dyDescent="0.25">
      <c r="E11255" s="113"/>
      <c r="H11255" s="133"/>
      <c r="T11255" s="133"/>
      <c r="X11255" s="131"/>
      <c r="Y11255" s="133"/>
      <c r="AJ11255" s="133"/>
      <c r="AO11255" s="135"/>
      <c r="AP11255" s="135"/>
      <c r="BJ11255" s="136"/>
    </row>
    <row r="11256" spans="5:62" ht="14.25" customHeight="1" x14ac:dyDescent="0.25">
      <c r="E11256" s="113"/>
      <c r="H11256" s="133"/>
      <c r="T11256" s="133"/>
      <c r="X11256" s="131"/>
      <c r="Y11256" s="133"/>
      <c r="AJ11256" s="133"/>
      <c r="AO11256" s="135"/>
      <c r="AP11256" s="135"/>
      <c r="BJ11256" s="136"/>
    </row>
    <row r="11257" spans="5:62" ht="14.25" customHeight="1" x14ac:dyDescent="0.25">
      <c r="E11257" s="113"/>
      <c r="H11257" s="133"/>
      <c r="T11257" s="133"/>
      <c r="X11257" s="131"/>
      <c r="Y11257" s="133"/>
      <c r="AJ11257" s="133"/>
      <c r="AO11257" s="135"/>
      <c r="AP11257" s="135"/>
      <c r="BJ11257" s="136"/>
    </row>
    <row r="11258" spans="5:62" ht="14.25" customHeight="1" x14ac:dyDescent="0.25">
      <c r="E11258" s="113"/>
      <c r="H11258" s="133"/>
      <c r="T11258" s="133"/>
      <c r="X11258" s="131"/>
      <c r="Y11258" s="133"/>
      <c r="AJ11258" s="133"/>
      <c r="AO11258" s="135"/>
      <c r="AP11258" s="135"/>
      <c r="BJ11258" s="136"/>
    </row>
    <row r="11259" spans="5:62" ht="14.25" customHeight="1" x14ac:dyDescent="0.25">
      <c r="E11259" s="113"/>
      <c r="H11259" s="133"/>
      <c r="T11259" s="133"/>
      <c r="X11259" s="131"/>
      <c r="Y11259" s="133"/>
      <c r="AJ11259" s="133"/>
      <c r="AO11259" s="135"/>
      <c r="AP11259" s="135"/>
      <c r="BJ11259" s="136"/>
    </row>
    <row r="11260" spans="5:62" ht="14.25" customHeight="1" x14ac:dyDescent="0.25">
      <c r="E11260" s="113"/>
      <c r="H11260" s="133"/>
      <c r="T11260" s="133"/>
      <c r="X11260" s="131"/>
      <c r="Y11260" s="133"/>
      <c r="AJ11260" s="133"/>
      <c r="AO11260" s="135"/>
      <c r="AP11260" s="135"/>
      <c r="BJ11260" s="136"/>
    </row>
    <row r="11261" spans="5:62" ht="14.25" customHeight="1" x14ac:dyDescent="0.25">
      <c r="E11261" s="113"/>
      <c r="H11261" s="133"/>
      <c r="T11261" s="133"/>
      <c r="X11261" s="131"/>
      <c r="Y11261" s="133"/>
      <c r="AJ11261" s="133"/>
      <c r="AO11261" s="135"/>
      <c r="AP11261" s="135"/>
      <c r="BJ11261" s="136"/>
    </row>
    <row r="11262" spans="5:62" ht="14.25" customHeight="1" x14ac:dyDescent="0.25">
      <c r="E11262" s="113"/>
      <c r="H11262" s="133"/>
      <c r="T11262" s="133"/>
      <c r="X11262" s="131"/>
      <c r="Y11262" s="133"/>
      <c r="AJ11262" s="133"/>
      <c r="AO11262" s="135"/>
      <c r="AP11262" s="135"/>
      <c r="BJ11262" s="136"/>
    </row>
    <row r="11263" spans="5:62" ht="14.25" customHeight="1" x14ac:dyDescent="0.25">
      <c r="E11263" s="113"/>
      <c r="H11263" s="133"/>
      <c r="T11263" s="133"/>
      <c r="X11263" s="131"/>
      <c r="Y11263" s="133"/>
      <c r="AJ11263" s="133"/>
      <c r="AO11263" s="135"/>
      <c r="AP11263" s="135"/>
      <c r="BJ11263" s="136"/>
    </row>
    <row r="11264" spans="5:62" ht="14.25" customHeight="1" x14ac:dyDescent="0.25">
      <c r="E11264" s="113"/>
      <c r="H11264" s="133"/>
      <c r="T11264" s="133"/>
      <c r="X11264" s="131"/>
      <c r="Y11264" s="133"/>
      <c r="AJ11264" s="133"/>
      <c r="AO11264" s="135"/>
      <c r="AP11264" s="135"/>
      <c r="BJ11264" s="136"/>
    </row>
    <row r="11265" spans="5:62" ht="14.25" customHeight="1" x14ac:dyDescent="0.25">
      <c r="E11265" s="113"/>
      <c r="H11265" s="133"/>
      <c r="T11265" s="133"/>
      <c r="X11265" s="131"/>
      <c r="Y11265" s="133"/>
      <c r="AJ11265" s="133"/>
      <c r="AO11265" s="135"/>
      <c r="AP11265" s="135"/>
      <c r="BJ11265" s="136"/>
    </row>
    <row r="11266" spans="5:62" ht="14.25" customHeight="1" x14ac:dyDescent="0.25">
      <c r="E11266" s="113"/>
      <c r="H11266" s="133"/>
      <c r="T11266" s="133"/>
      <c r="X11266" s="131"/>
      <c r="Y11266" s="133"/>
      <c r="AJ11266" s="133"/>
      <c r="AO11266" s="135"/>
      <c r="AP11266" s="135"/>
      <c r="BJ11266" s="136"/>
    </row>
    <row r="11267" spans="5:62" ht="14.25" customHeight="1" x14ac:dyDescent="0.25">
      <c r="E11267" s="113"/>
      <c r="H11267" s="133"/>
      <c r="T11267" s="133"/>
      <c r="X11267" s="131"/>
      <c r="Y11267" s="133"/>
      <c r="AJ11267" s="133"/>
      <c r="AO11267" s="135"/>
      <c r="AP11267" s="135"/>
      <c r="BJ11267" s="136"/>
    </row>
    <row r="11268" spans="5:62" ht="14.25" customHeight="1" x14ac:dyDescent="0.25">
      <c r="E11268" s="113"/>
      <c r="H11268" s="133"/>
      <c r="T11268" s="133"/>
      <c r="X11268" s="131"/>
      <c r="Y11268" s="133"/>
      <c r="AJ11268" s="133"/>
      <c r="AO11268" s="135"/>
      <c r="AP11268" s="135"/>
      <c r="BJ11268" s="136"/>
    </row>
    <row r="11269" spans="5:62" ht="14.25" customHeight="1" x14ac:dyDescent="0.25">
      <c r="E11269" s="113"/>
      <c r="H11269" s="133"/>
      <c r="T11269" s="133"/>
      <c r="X11269" s="131"/>
      <c r="Y11269" s="133"/>
      <c r="AJ11269" s="133"/>
      <c r="AO11269" s="135"/>
      <c r="AP11269" s="135"/>
      <c r="BJ11269" s="136"/>
    </row>
    <row r="11270" spans="5:62" ht="14.25" customHeight="1" x14ac:dyDescent="0.25">
      <c r="E11270" s="113"/>
      <c r="H11270" s="133"/>
      <c r="T11270" s="133"/>
      <c r="X11270" s="131"/>
      <c r="Y11270" s="133"/>
      <c r="AJ11270" s="133"/>
      <c r="AO11270" s="135"/>
      <c r="AP11270" s="135"/>
      <c r="BJ11270" s="136"/>
    </row>
    <row r="11271" spans="5:62" ht="14.25" customHeight="1" x14ac:dyDescent="0.25">
      <c r="E11271" s="113"/>
      <c r="H11271" s="133"/>
      <c r="T11271" s="133"/>
      <c r="X11271" s="131"/>
      <c r="Y11271" s="133"/>
      <c r="AJ11271" s="133"/>
      <c r="AO11271" s="135"/>
      <c r="AP11271" s="135"/>
      <c r="BJ11271" s="136"/>
    </row>
    <row r="11272" spans="5:62" ht="14.25" customHeight="1" x14ac:dyDescent="0.25">
      <c r="E11272" s="113"/>
      <c r="H11272" s="133"/>
      <c r="T11272" s="133"/>
      <c r="X11272" s="131"/>
      <c r="Y11272" s="133"/>
      <c r="AJ11272" s="133"/>
      <c r="AO11272" s="135"/>
      <c r="AP11272" s="135"/>
      <c r="BJ11272" s="136"/>
    </row>
    <row r="11273" spans="5:62" ht="14.25" customHeight="1" x14ac:dyDescent="0.25">
      <c r="E11273" s="113"/>
      <c r="H11273" s="133"/>
      <c r="T11273" s="133"/>
      <c r="X11273" s="131"/>
      <c r="Y11273" s="133"/>
      <c r="AJ11273" s="133"/>
      <c r="AO11273" s="135"/>
      <c r="AP11273" s="135"/>
      <c r="BJ11273" s="136"/>
    </row>
    <row r="11274" spans="5:62" ht="14.25" customHeight="1" x14ac:dyDescent="0.25">
      <c r="E11274" s="113"/>
      <c r="H11274" s="133"/>
      <c r="T11274" s="133"/>
      <c r="X11274" s="131"/>
      <c r="Y11274" s="133"/>
      <c r="AJ11274" s="133"/>
      <c r="AO11274" s="135"/>
      <c r="AP11274" s="135"/>
      <c r="BJ11274" s="136"/>
    </row>
    <row r="11275" spans="5:62" ht="14.25" customHeight="1" x14ac:dyDescent="0.25">
      <c r="E11275" s="113"/>
      <c r="H11275" s="133"/>
      <c r="T11275" s="133"/>
      <c r="X11275" s="131"/>
      <c r="Y11275" s="133"/>
      <c r="AJ11275" s="133"/>
      <c r="AO11275" s="135"/>
      <c r="AP11275" s="135"/>
      <c r="BJ11275" s="136"/>
    </row>
    <row r="11276" spans="5:62" ht="14.25" customHeight="1" x14ac:dyDescent="0.25">
      <c r="E11276" s="113"/>
      <c r="H11276" s="133"/>
      <c r="T11276" s="133"/>
      <c r="X11276" s="131"/>
      <c r="Y11276" s="133"/>
      <c r="AJ11276" s="133"/>
      <c r="AO11276" s="135"/>
      <c r="AP11276" s="135"/>
      <c r="BJ11276" s="136"/>
    </row>
    <row r="11277" spans="5:62" ht="14.25" customHeight="1" x14ac:dyDescent="0.25">
      <c r="E11277" s="113"/>
      <c r="H11277" s="133"/>
      <c r="T11277" s="133"/>
      <c r="X11277" s="131"/>
      <c r="Y11277" s="133"/>
      <c r="AJ11277" s="133"/>
      <c r="AO11277" s="135"/>
      <c r="AP11277" s="135"/>
      <c r="BJ11277" s="136"/>
    </row>
    <row r="11278" spans="5:62" ht="14.25" customHeight="1" x14ac:dyDescent="0.25">
      <c r="E11278" s="113"/>
      <c r="H11278" s="133"/>
      <c r="T11278" s="133"/>
      <c r="X11278" s="131"/>
      <c r="Y11278" s="133"/>
      <c r="AJ11278" s="133"/>
      <c r="AO11278" s="135"/>
      <c r="AP11278" s="135"/>
      <c r="BJ11278" s="136"/>
    </row>
    <row r="11279" spans="5:62" ht="14.25" customHeight="1" x14ac:dyDescent="0.25">
      <c r="E11279" s="113"/>
      <c r="H11279" s="133"/>
      <c r="T11279" s="133"/>
      <c r="X11279" s="131"/>
      <c r="Y11279" s="133"/>
      <c r="AJ11279" s="133"/>
      <c r="AO11279" s="135"/>
      <c r="AP11279" s="135"/>
      <c r="BJ11279" s="136"/>
    </row>
    <row r="11280" spans="5:62" ht="14.25" customHeight="1" x14ac:dyDescent="0.25">
      <c r="E11280" s="113"/>
      <c r="H11280" s="133"/>
      <c r="T11280" s="133"/>
      <c r="X11280" s="131"/>
      <c r="Y11280" s="133"/>
      <c r="AJ11280" s="133"/>
      <c r="AO11280" s="135"/>
      <c r="AP11280" s="135"/>
      <c r="BJ11280" s="136"/>
    </row>
    <row r="11281" spans="5:62" ht="14.25" customHeight="1" x14ac:dyDescent="0.25">
      <c r="E11281" s="113"/>
      <c r="H11281" s="133"/>
      <c r="T11281" s="133"/>
      <c r="X11281" s="131"/>
      <c r="Y11281" s="133"/>
      <c r="AJ11281" s="133"/>
      <c r="AO11281" s="135"/>
      <c r="AP11281" s="135"/>
      <c r="BJ11281" s="136"/>
    </row>
    <row r="11282" spans="5:62" ht="14.25" customHeight="1" x14ac:dyDescent="0.25">
      <c r="E11282" s="113"/>
      <c r="H11282" s="133"/>
      <c r="T11282" s="133"/>
      <c r="X11282" s="131"/>
      <c r="Y11282" s="133"/>
      <c r="AJ11282" s="133"/>
      <c r="AO11282" s="135"/>
      <c r="AP11282" s="135"/>
      <c r="BJ11282" s="136"/>
    </row>
    <row r="11283" spans="5:62" ht="14.25" customHeight="1" x14ac:dyDescent="0.25">
      <c r="E11283" s="113"/>
      <c r="H11283" s="133"/>
      <c r="T11283" s="133"/>
      <c r="X11283" s="131"/>
      <c r="Y11283" s="133"/>
      <c r="AJ11283" s="133"/>
      <c r="AO11283" s="135"/>
      <c r="AP11283" s="135"/>
      <c r="BJ11283" s="136"/>
    </row>
    <row r="11284" spans="5:62" ht="14.25" customHeight="1" x14ac:dyDescent="0.25">
      <c r="E11284" s="113"/>
      <c r="H11284" s="133"/>
      <c r="T11284" s="133"/>
      <c r="X11284" s="131"/>
      <c r="Y11284" s="133"/>
      <c r="AJ11284" s="133"/>
      <c r="AO11284" s="135"/>
      <c r="AP11284" s="135"/>
      <c r="BJ11284" s="136"/>
    </row>
    <row r="11285" spans="5:62" ht="14.25" customHeight="1" x14ac:dyDescent="0.25">
      <c r="E11285" s="113"/>
      <c r="H11285" s="133"/>
      <c r="T11285" s="133"/>
      <c r="X11285" s="131"/>
      <c r="Y11285" s="133"/>
      <c r="AJ11285" s="133"/>
      <c r="AO11285" s="135"/>
      <c r="AP11285" s="135"/>
      <c r="BJ11285" s="136"/>
    </row>
    <row r="11286" spans="5:62" ht="14.25" customHeight="1" x14ac:dyDescent="0.25">
      <c r="E11286" s="113"/>
      <c r="H11286" s="133"/>
      <c r="T11286" s="133"/>
      <c r="X11286" s="131"/>
      <c r="Y11286" s="133"/>
      <c r="AJ11286" s="133"/>
      <c r="AO11286" s="135"/>
      <c r="AP11286" s="135"/>
      <c r="BJ11286" s="136"/>
    </row>
    <row r="11287" spans="5:62" ht="14.25" customHeight="1" x14ac:dyDescent="0.25">
      <c r="E11287" s="113"/>
      <c r="H11287" s="133"/>
      <c r="T11287" s="133"/>
      <c r="X11287" s="131"/>
      <c r="Y11287" s="133"/>
      <c r="AJ11287" s="133"/>
      <c r="AO11287" s="135"/>
      <c r="AP11287" s="135"/>
      <c r="BJ11287" s="136"/>
    </row>
    <row r="11288" spans="5:62" ht="14.25" customHeight="1" x14ac:dyDescent="0.25">
      <c r="E11288" s="113"/>
      <c r="H11288" s="133"/>
      <c r="T11288" s="133"/>
      <c r="X11288" s="131"/>
      <c r="Y11288" s="133"/>
      <c r="AJ11288" s="133"/>
      <c r="AO11288" s="135"/>
      <c r="AP11288" s="135"/>
      <c r="BJ11288" s="136"/>
    </row>
    <row r="11289" spans="5:62" ht="14.25" customHeight="1" x14ac:dyDescent="0.25">
      <c r="E11289" s="113"/>
      <c r="H11289" s="133"/>
      <c r="T11289" s="133"/>
      <c r="X11289" s="131"/>
      <c r="Y11289" s="133"/>
      <c r="AJ11289" s="133"/>
      <c r="AO11289" s="135"/>
      <c r="AP11289" s="135"/>
      <c r="BJ11289" s="136"/>
    </row>
    <row r="11290" spans="5:62" ht="14.25" customHeight="1" x14ac:dyDescent="0.25">
      <c r="E11290" s="113"/>
      <c r="H11290" s="133"/>
      <c r="T11290" s="133"/>
      <c r="X11290" s="131"/>
      <c r="Y11290" s="133"/>
      <c r="AJ11290" s="133"/>
      <c r="AO11290" s="135"/>
      <c r="AP11290" s="135"/>
      <c r="BJ11290" s="136"/>
    </row>
    <row r="11291" spans="5:62" ht="14.25" customHeight="1" x14ac:dyDescent="0.25">
      <c r="E11291" s="113"/>
      <c r="H11291" s="133"/>
      <c r="T11291" s="133"/>
      <c r="X11291" s="131"/>
      <c r="Y11291" s="133"/>
      <c r="AJ11291" s="133"/>
      <c r="AO11291" s="135"/>
      <c r="AP11291" s="135"/>
      <c r="BJ11291" s="136"/>
    </row>
    <row r="11292" spans="5:62" ht="14.25" customHeight="1" x14ac:dyDescent="0.25">
      <c r="E11292" s="113"/>
      <c r="H11292" s="133"/>
      <c r="T11292" s="133"/>
      <c r="X11292" s="131"/>
      <c r="Y11292" s="133"/>
      <c r="AJ11292" s="133"/>
      <c r="AO11292" s="135"/>
      <c r="AP11292" s="135"/>
      <c r="BJ11292" s="136"/>
    </row>
    <row r="11293" spans="5:62" ht="14.25" customHeight="1" x14ac:dyDescent="0.25">
      <c r="E11293" s="113"/>
      <c r="H11293" s="133"/>
      <c r="T11293" s="133"/>
      <c r="X11293" s="131"/>
      <c r="Y11293" s="133"/>
      <c r="AJ11293" s="133"/>
      <c r="AO11293" s="135"/>
      <c r="AP11293" s="135"/>
      <c r="BJ11293" s="136"/>
    </row>
    <row r="11294" spans="5:62" ht="14.25" customHeight="1" x14ac:dyDescent="0.25">
      <c r="E11294" s="113"/>
      <c r="H11294" s="133"/>
      <c r="T11294" s="133"/>
      <c r="X11294" s="131"/>
      <c r="Y11294" s="133"/>
      <c r="AJ11294" s="133"/>
      <c r="AO11294" s="135"/>
      <c r="AP11294" s="135"/>
      <c r="BJ11294" s="136"/>
    </row>
    <row r="11295" spans="5:62" ht="14.25" customHeight="1" x14ac:dyDescent="0.25">
      <c r="E11295" s="113"/>
      <c r="H11295" s="133"/>
      <c r="T11295" s="133"/>
      <c r="X11295" s="131"/>
      <c r="Y11295" s="133"/>
      <c r="AJ11295" s="133"/>
      <c r="AO11295" s="135"/>
      <c r="AP11295" s="135"/>
      <c r="BJ11295" s="136"/>
    </row>
    <row r="11296" spans="5:62" ht="14.25" customHeight="1" x14ac:dyDescent="0.25">
      <c r="E11296" s="113"/>
      <c r="H11296" s="133"/>
      <c r="T11296" s="133"/>
      <c r="X11296" s="131"/>
      <c r="Y11296" s="133"/>
      <c r="AJ11296" s="133"/>
      <c r="AO11296" s="135"/>
      <c r="AP11296" s="135"/>
      <c r="BJ11296" s="136"/>
    </row>
    <row r="11297" spans="5:62" ht="14.25" customHeight="1" x14ac:dyDescent="0.25">
      <c r="E11297" s="113"/>
      <c r="H11297" s="133"/>
      <c r="T11297" s="133"/>
      <c r="X11297" s="131"/>
      <c r="Y11297" s="133"/>
      <c r="AJ11297" s="133"/>
      <c r="AO11297" s="135"/>
      <c r="AP11297" s="135"/>
      <c r="BJ11297" s="136"/>
    </row>
    <row r="11298" spans="5:62" ht="14.25" customHeight="1" x14ac:dyDescent="0.25">
      <c r="E11298" s="113"/>
      <c r="H11298" s="133"/>
      <c r="T11298" s="133"/>
      <c r="X11298" s="131"/>
      <c r="Y11298" s="133"/>
      <c r="AJ11298" s="133"/>
      <c r="AO11298" s="135"/>
      <c r="AP11298" s="135"/>
      <c r="BJ11298" s="136"/>
    </row>
    <row r="11299" spans="5:62" ht="14.25" customHeight="1" x14ac:dyDescent="0.25">
      <c r="E11299" s="113"/>
      <c r="H11299" s="133"/>
      <c r="T11299" s="133"/>
      <c r="X11299" s="131"/>
      <c r="Y11299" s="133"/>
      <c r="AJ11299" s="133"/>
      <c r="AO11299" s="135"/>
      <c r="AP11299" s="135"/>
      <c r="BJ11299" s="136"/>
    </row>
    <row r="11300" spans="5:62" ht="14.25" customHeight="1" x14ac:dyDescent="0.25">
      <c r="E11300" s="113"/>
      <c r="H11300" s="133"/>
      <c r="T11300" s="133"/>
      <c r="X11300" s="131"/>
      <c r="Y11300" s="133"/>
      <c r="AJ11300" s="133"/>
      <c r="AO11300" s="135"/>
      <c r="AP11300" s="135"/>
      <c r="BJ11300" s="136"/>
    </row>
    <row r="11301" spans="5:62" ht="14.25" customHeight="1" x14ac:dyDescent="0.25">
      <c r="E11301" s="113"/>
      <c r="H11301" s="133"/>
      <c r="T11301" s="133"/>
      <c r="X11301" s="131"/>
      <c r="Y11301" s="133"/>
      <c r="AJ11301" s="133"/>
      <c r="AO11301" s="135"/>
      <c r="AP11301" s="135"/>
      <c r="BJ11301" s="136"/>
    </row>
    <row r="11302" spans="5:62" ht="14.25" customHeight="1" x14ac:dyDescent="0.25">
      <c r="E11302" s="113"/>
      <c r="H11302" s="133"/>
      <c r="T11302" s="133"/>
      <c r="X11302" s="131"/>
      <c r="Y11302" s="133"/>
      <c r="AJ11302" s="133"/>
      <c r="AO11302" s="135"/>
      <c r="AP11302" s="135"/>
      <c r="BJ11302" s="136"/>
    </row>
    <row r="11303" spans="5:62" ht="14.25" customHeight="1" x14ac:dyDescent="0.25">
      <c r="E11303" s="113"/>
      <c r="H11303" s="133"/>
      <c r="T11303" s="133"/>
      <c r="X11303" s="131"/>
      <c r="Y11303" s="133"/>
      <c r="AJ11303" s="133"/>
      <c r="AO11303" s="135"/>
      <c r="AP11303" s="135"/>
      <c r="BJ11303" s="136"/>
    </row>
    <row r="11304" spans="5:62" ht="14.25" customHeight="1" x14ac:dyDescent="0.25">
      <c r="E11304" s="113"/>
      <c r="H11304" s="133"/>
      <c r="T11304" s="133"/>
      <c r="X11304" s="131"/>
      <c r="Y11304" s="133"/>
      <c r="AJ11304" s="133"/>
      <c r="AO11304" s="135"/>
      <c r="AP11304" s="135"/>
      <c r="BJ11304" s="136"/>
    </row>
    <row r="11305" spans="5:62" ht="14.25" customHeight="1" x14ac:dyDescent="0.25">
      <c r="E11305" s="113"/>
      <c r="H11305" s="133"/>
      <c r="T11305" s="133"/>
      <c r="X11305" s="131"/>
      <c r="Y11305" s="133"/>
      <c r="AJ11305" s="133"/>
      <c r="AO11305" s="135"/>
      <c r="AP11305" s="135"/>
      <c r="BJ11305" s="136"/>
    </row>
    <row r="11306" spans="5:62" ht="14.25" customHeight="1" x14ac:dyDescent="0.25">
      <c r="E11306" s="113"/>
      <c r="H11306" s="133"/>
      <c r="T11306" s="133"/>
      <c r="X11306" s="131"/>
      <c r="Y11306" s="133"/>
      <c r="AJ11306" s="133"/>
      <c r="AO11306" s="135"/>
      <c r="AP11306" s="135"/>
      <c r="BJ11306" s="136"/>
    </row>
    <row r="11307" spans="5:62" ht="14.25" customHeight="1" x14ac:dyDescent="0.25">
      <c r="E11307" s="113"/>
      <c r="H11307" s="133"/>
      <c r="T11307" s="133"/>
      <c r="X11307" s="131"/>
      <c r="Y11307" s="133"/>
      <c r="AJ11307" s="133"/>
      <c r="AO11307" s="135"/>
      <c r="AP11307" s="135"/>
      <c r="BJ11307" s="136"/>
    </row>
    <row r="11308" spans="5:62" ht="14.25" customHeight="1" x14ac:dyDescent="0.25">
      <c r="E11308" s="113"/>
      <c r="H11308" s="133"/>
      <c r="T11308" s="133"/>
      <c r="X11308" s="131"/>
      <c r="Y11308" s="133"/>
      <c r="AJ11308" s="133"/>
      <c r="AO11308" s="135"/>
      <c r="AP11308" s="135"/>
      <c r="BJ11308" s="136"/>
    </row>
    <row r="11309" spans="5:62" ht="14.25" customHeight="1" x14ac:dyDescent="0.25">
      <c r="E11309" s="113"/>
      <c r="H11309" s="133"/>
      <c r="T11309" s="133"/>
      <c r="X11309" s="131"/>
      <c r="Y11309" s="133"/>
      <c r="AJ11309" s="133"/>
      <c r="AO11309" s="135"/>
      <c r="AP11309" s="135"/>
      <c r="BJ11309" s="136"/>
    </row>
    <row r="11310" spans="5:62" ht="14.25" customHeight="1" x14ac:dyDescent="0.25">
      <c r="E11310" s="113"/>
      <c r="H11310" s="133"/>
      <c r="T11310" s="133"/>
      <c r="X11310" s="131"/>
      <c r="Y11310" s="133"/>
      <c r="AJ11310" s="133"/>
      <c r="AO11310" s="135"/>
      <c r="AP11310" s="135"/>
      <c r="BJ11310" s="136"/>
    </row>
    <row r="11311" spans="5:62" ht="14.25" customHeight="1" x14ac:dyDescent="0.25">
      <c r="E11311" s="113"/>
      <c r="H11311" s="133"/>
      <c r="T11311" s="133"/>
      <c r="X11311" s="131"/>
      <c r="Y11311" s="133"/>
      <c r="AJ11311" s="133"/>
      <c r="AO11311" s="135"/>
      <c r="AP11311" s="135"/>
      <c r="BJ11311" s="136"/>
    </row>
    <row r="11312" spans="5:62" ht="14.25" customHeight="1" x14ac:dyDescent="0.25">
      <c r="E11312" s="113"/>
      <c r="H11312" s="133"/>
      <c r="T11312" s="133"/>
      <c r="X11312" s="131"/>
      <c r="Y11312" s="133"/>
      <c r="AJ11312" s="133"/>
      <c r="AO11312" s="135"/>
      <c r="AP11312" s="135"/>
      <c r="BJ11312" s="136"/>
    </row>
    <row r="11313" spans="5:62" ht="14.25" customHeight="1" x14ac:dyDescent="0.25">
      <c r="E11313" s="113"/>
      <c r="H11313" s="133"/>
      <c r="T11313" s="133"/>
      <c r="X11313" s="131"/>
      <c r="Y11313" s="133"/>
      <c r="AJ11313" s="133"/>
      <c r="AO11313" s="135"/>
      <c r="AP11313" s="135"/>
      <c r="BJ11313" s="136"/>
    </row>
    <row r="11314" spans="5:62" ht="14.25" customHeight="1" x14ac:dyDescent="0.25">
      <c r="E11314" s="113"/>
      <c r="H11314" s="133"/>
      <c r="T11314" s="133"/>
      <c r="X11314" s="131"/>
      <c r="Y11314" s="133"/>
      <c r="AJ11314" s="133"/>
      <c r="AO11314" s="135"/>
      <c r="AP11314" s="135"/>
      <c r="BJ11314" s="136"/>
    </row>
    <row r="11315" spans="5:62" ht="14.25" customHeight="1" x14ac:dyDescent="0.25">
      <c r="E11315" s="113"/>
      <c r="H11315" s="133"/>
      <c r="T11315" s="133"/>
      <c r="X11315" s="131"/>
      <c r="Y11315" s="133"/>
      <c r="AJ11315" s="133"/>
      <c r="AO11315" s="135"/>
      <c r="AP11315" s="135"/>
      <c r="BJ11315" s="136"/>
    </row>
    <row r="11316" spans="5:62" ht="14.25" customHeight="1" x14ac:dyDescent="0.25">
      <c r="E11316" s="113"/>
      <c r="H11316" s="133"/>
      <c r="T11316" s="133"/>
      <c r="X11316" s="131"/>
      <c r="Y11316" s="133"/>
      <c r="AJ11316" s="133"/>
      <c r="AO11316" s="135"/>
      <c r="AP11316" s="135"/>
      <c r="BJ11316" s="136"/>
    </row>
    <row r="11317" spans="5:62" ht="14.25" customHeight="1" x14ac:dyDescent="0.25">
      <c r="E11317" s="113"/>
      <c r="H11317" s="133"/>
      <c r="T11317" s="133"/>
      <c r="X11317" s="131"/>
      <c r="Y11317" s="133"/>
      <c r="AJ11317" s="133"/>
      <c r="AO11317" s="135"/>
      <c r="AP11317" s="135"/>
      <c r="BJ11317" s="136"/>
    </row>
    <row r="11318" spans="5:62" ht="14.25" customHeight="1" x14ac:dyDescent="0.25">
      <c r="E11318" s="113"/>
      <c r="H11318" s="133"/>
      <c r="T11318" s="133"/>
      <c r="X11318" s="131"/>
      <c r="Y11318" s="133"/>
      <c r="AJ11318" s="133"/>
      <c r="AO11318" s="135"/>
      <c r="AP11318" s="135"/>
      <c r="BJ11318" s="136"/>
    </row>
    <row r="11319" spans="5:62" ht="14.25" customHeight="1" x14ac:dyDescent="0.25">
      <c r="E11319" s="113"/>
      <c r="H11319" s="133"/>
      <c r="T11319" s="133"/>
      <c r="X11319" s="131"/>
      <c r="Y11319" s="133"/>
      <c r="AJ11319" s="133"/>
      <c r="AO11319" s="135"/>
      <c r="AP11319" s="135"/>
      <c r="BJ11319" s="136"/>
    </row>
    <row r="11320" spans="5:62" ht="14.25" customHeight="1" x14ac:dyDescent="0.25">
      <c r="E11320" s="113"/>
      <c r="H11320" s="133"/>
      <c r="T11320" s="133"/>
      <c r="X11320" s="131"/>
      <c r="Y11320" s="133"/>
      <c r="AJ11320" s="133"/>
      <c r="AO11320" s="135"/>
      <c r="AP11320" s="135"/>
      <c r="BJ11320" s="136"/>
    </row>
    <row r="11321" spans="5:62" ht="14.25" customHeight="1" x14ac:dyDescent="0.25">
      <c r="E11321" s="113"/>
      <c r="H11321" s="133"/>
      <c r="T11321" s="133"/>
      <c r="X11321" s="131"/>
      <c r="Y11321" s="133"/>
      <c r="AJ11321" s="133"/>
      <c r="AO11321" s="135"/>
      <c r="AP11321" s="135"/>
      <c r="BJ11321" s="136"/>
    </row>
    <row r="11322" spans="5:62" ht="14.25" customHeight="1" x14ac:dyDescent="0.25">
      <c r="E11322" s="113"/>
      <c r="H11322" s="133"/>
      <c r="T11322" s="133"/>
      <c r="X11322" s="131"/>
      <c r="Y11322" s="133"/>
      <c r="AJ11322" s="133"/>
      <c r="AO11322" s="135"/>
      <c r="AP11322" s="135"/>
      <c r="BJ11322" s="136"/>
    </row>
    <row r="11323" spans="5:62" ht="14.25" customHeight="1" x14ac:dyDescent="0.25">
      <c r="E11323" s="113"/>
      <c r="H11323" s="133"/>
      <c r="T11323" s="133"/>
      <c r="X11323" s="131"/>
      <c r="Y11323" s="133"/>
      <c r="AJ11323" s="133"/>
      <c r="AO11323" s="135"/>
      <c r="AP11323" s="135"/>
      <c r="BJ11323" s="136"/>
    </row>
    <row r="11324" spans="5:62" ht="14.25" customHeight="1" x14ac:dyDescent="0.25">
      <c r="E11324" s="113"/>
      <c r="H11324" s="133"/>
      <c r="T11324" s="133"/>
      <c r="X11324" s="131"/>
      <c r="Y11324" s="133"/>
      <c r="AJ11324" s="133"/>
      <c r="AO11324" s="135"/>
      <c r="AP11324" s="135"/>
      <c r="BJ11324" s="136"/>
    </row>
    <row r="11325" spans="5:62" ht="14.25" customHeight="1" x14ac:dyDescent="0.25">
      <c r="E11325" s="113"/>
      <c r="H11325" s="133"/>
      <c r="T11325" s="133"/>
      <c r="X11325" s="131"/>
      <c r="Y11325" s="133"/>
      <c r="AJ11325" s="133"/>
      <c r="AO11325" s="135"/>
      <c r="AP11325" s="135"/>
      <c r="BJ11325" s="136"/>
    </row>
    <row r="11326" spans="5:62" ht="14.25" customHeight="1" x14ac:dyDescent="0.25">
      <c r="E11326" s="113"/>
      <c r="H11326" s="133"/>
      <c r="T11326" s="133"/>
      <c r="X11326" s="131"/>
      <c r="Y11326" s="133"/>
      <c r="AJ11326" s="133"/>
      <c r="AO11326" s="135"/>
      <c r="AP11326" s="135"/>
      <c r="BJ11326" s="136"/>
    </row>
    <row r="11327" spans="5:62" ht="14.25" customHeight="1" x14ac:dyDescent="0.25">
      <c r="E11327" s="113"/>
      <c r="H11327" s="133"/>
      <c r="T11327" s="133"/>
      <c r="X11327" s="131"/>
      <c r="Y11327" s="133"/>
      <c r="AJ11327" s="133"/>
      <c r="AO11327" s="135"/>
      <c r="AP11327" s="135"/>
      <c r="BJ11327" s="136"/>
    </row>
    <row r="11328" spans="5:62" ht="14.25" customHeight="1" x14ac:dyDescent="0.25">
      <c r="E11328" s="113"/>
      <c r="H11328" s="133"/>
      <c r="T11328" s="133"/>
      <c r="X11328" s="131"/>
      <c r="Y11328" s="133"/>
      <c r="AJ11328" s="133"/>
      <c r="AO11328" s="135"/>
      <c r="AP11328" s="135"/>
      <c r="BJ11328" s="136"/>
    </row>
    <row r="11329" spans="5:62" ht="14.25" customHeight="1" x14ac:dyDescent="0.25">
      <c r="E11329" s="113"/>
      <c r="H11329" s="133"/>
      <c r="T11329" s="133"/>
      <c r="X11329" s="131"/>
      <c r="Y11329" s="133"/>
      <c r="AJ11329" s="133"/>
      <c r="AO11329" s="135"/>
      <c r="AP11329" s="135"/>
      <c r="BJ11329" s="136"/>
    </row>
    <row r="11330" spans="5:62" ht="14.25" customHeight="1" x14ac:dyDescent="0.25">
      <c r="E11330" s="113"/>
      <c r="H11330" s="133"/>
      <c r="T11330" s="133"/>
      <c r="X11330" s="131"/>
      <c r="Y11330" s="133"/>
      <c r="AJ11330" s="133"/>
      <c r="AO11330" s="135"/>
      <c r="AP11330" s="135"/>
      <c r="BJ11330" s="136"/>
    </row>
    <row r="11331" spans="5:62" ht="14.25" customHeight="1" x14ac:dyDescent="0.25">
      <c r="E11331" s="113"/>
      <c r="H11331" s="133"/>
      <c r="T11331" s="133"/>
      <c r="X11331" s="131"/>
      <c r="Y11331" s="133"/>
      <c r="AJ11331" s="133"/>
      <c r="AO11331" s="135"/>
      <c r="AP11331" s="135"/>
      <c r="BJ11331" s="136"/>
    </row>
    <row r="11332" spans="5:62" ht="14.25" customHeight="1" x14ac:dyDescent="0.25">
      <c r="E11332" s="113"/>
      <c r="H11332" s="133"/>
      <c r="T11332" s="133"/>
      <c r="X11332" s="131"/>
      <c r="Y11332" s="133"/>
      <c r="AJ11332" s="133"/>
      <c r="AO11332" s="135"/>
      <c r="AP11332" s="135"/>
      <c r="BJ11332" s="136"/>
    </row>
    <row r="11333" spans="5:62" ht="14.25" customHeight="1" x14ac:dyDescent="0.25">
      <c r="E11333" s="113"/>
      <c r="H11333" s="133"/>
      <c r="T11333" s="133"/>
      <c r="X11333" s="131"/>
      <c r="Y11333" s="133"/>
      <c r="AJ11333" s="133"/>
      <c r="AO11333" s="135"/>
      <c r="AP11333" s="135"/>
      <c r="BJ11333" s="136"/>
    </row>
    <row r="11334" spans="5:62" ht="14.25" customHeight="1" x14ac:dyDescent="0.25">
      <c r="E11334" s="113"/>
      <c r="H11334" s="133"/>
      <c r="T11334" s="133"/>
      <c r="X11334" s="131"/>
      <c r="Y11334" s="133"/>
      <c r="AJ11334" s="133"/>
      <c r="AO11334" s="135"/>
      <c r="AP11334" s="135"/>
      <c r="BJ11334" s="136"/>
    </row>
    <row r="11335" spans="5:62" ht="14.25" customHeight="1" x14ac:dyDescent="0.25">
      <c r="E11335" s="113"/>
      <c r="H11335" s="133"/>
      <c r="T11335" s="133"/>
      <c r="X11335" s="131"/>
      <c r="Y11335" s="133"/>
      <c r="AJ11335" s="133"/>
      <c r="AO11335" s="135"/>
      <c r="AP11335" s="135"/>
      <c r="BJ11335" s="136"/>
    </row>
    <row r="11336" spans="5:62" ht="14.25" customHeight="1" x14ac:dyDescent="0.25">
      <c r="E11336" s="113"/>
      <c r="H11336" s="133"/>
      <c r="T11336" s="133"/>
      <c r="X11336" s="131"/>
      <c r="Y11336" s="133"/>
      <c r="AJ11336" s="133"/>
      <c r="AO11336" s="135"/>
      <c r="AP11336" s="135"/>
      <c r="BJ11336" s="136"/>
    </row>
    <row r="11337" spans="5:62" ht="14.25" customHeight="1" x14ac:dyDescent="0.25">
      <c r="E11337" s="113"/>
      <c r="H11337" s="133"/>
      <c r="T11337" s="133"/>
      <c r="X11337" s="131"/>
      <c r="Y11337" s="133"/>
      <c r="AJ11337" s="133"/>
      <c r="AO11337" s="135"/>
      <c r="AP11337" s="135"/>
      <c r="BJ11337" s="136"/>
    </row>
    <row r="11338" spans="5:62" ht="14.25" customHeight="1" x14ac:dyDescent="0.25">
      <c r="E11338" s="113"/>
      <c r="H11338" s="133"/>
      <c r="T11338" s="133"/>
      <c r="X11338" s="131"/>
      <c r="Y11338" s="133"/>
      <c r="AJ11338" s="133"/>
      <c r="AO11338" s="135"/>
      <c r="AP11338" s="135"/>
      <c r="BJ11338" s="136"/>
    </row>
    <row r="11339" spans="5:62" ht="14.25" customHeight="1" x14ac:dyDescent="0.25">
      <c r="E11339" s="113"/>
      <c r="H11339" s="133"/>
      <c r="T11339" s="133"/>
      <c r="X11339" s="131"/>
      <c r="Y11339" s="133"/>
      <c r="AJ11339" s="133"/>
      <c r="AO11339" s="135"/>
      <c r="AP11339" s="135"/>
      <c r="BJ11339" s="136"/>
    </row>
    <row r="11340" spans="5:62" ht="14.25" customHeight="1" x14ac:dyDescent="0.25">
      <c r="E11340" s="113"/>
      <c r="H11340" s="133"/>
      <c r="T11340" s="133"/>
      <c r="X11340" s="131"/>
      <c r="Y11340" s="133"/>
      <c r="AJ11340" s="133"/>
      <c r="AO11340" s="135"/>
      <c r="AP11340" s="135"/>
      <c r="BJ11340" s="136"/>
    </row>
    <row r="11341" spans="5:62" ht="14.25" customHeight="1" x14ac:dyDescent="0.25">
      <c r="E11341" s="113"/>
      <c r="H11341" s="133"/>
      <c r="T11341" s="133"/>
      <c r="X11341" s="131"/>
      <c r="Y11341" s="133"/>
      <c r="AJ11341" s="133"/>
      <c r="AO11341" s="135"/>
      <c r="AP11341" s="135"/>
      <c r="BJ11341" s="136"/>
    </row>
    <row r="11342" spans="5:62" ht="14.25" customHeight="1" x14ac:dyDescent="0.25">
      <c r="E11342" s="113"/>
      <c r="H11342" s="133"/>
      <c r="T11342" s="133"/>
      <c r="X11342" s="131"/>
      <c r="Y11342" s="133"/>
      <c r="AJ11342" s="133"/>
      <c r="AO11342" s="135"/>
      <c r="AP11342" s="135"/>
      <c r="BJ11342" s="136"/>
    </row>
    <row r="11343" spans="5:62" ht="14.25" customHeight="1" x14ac:dyDescent="0.25">
      <c r="E11343" s="113"/>
      <c r="H11343" s="133"/>
      <c r="T11343" s="133"/>
      <c r="X11343" s="131"/>
      <c r="Y11343" s="133"/>
      <c r="AJ11343" s="133"/>
      <c r="AO11343" s="135"/>
      <c r="AP11343" s="135"/>
      <c r="BJ11343" s="136"/>
    </row>
    <row r="11344" spans="5:62" ht="14.25" customHeight="1" x14ac:dyDescent="0.25">
      <c r="E11344" s="113"/>
      <c r="H11344" s="133"/>
      <c r="T11344" s="133"/>
      <c r="X11344" s="131"/>
      <c r="Y11344" s="133"/>
      <c r="AJ11344" s="133"/>
      <c r="AO11344" s="135"/>
      <c r="AP11344" s="135"/>
      <c r="BJ11344" s="136"/>
    </row>
    <row r="11345" spans="5:62" ht="14.25" customHeight="1" x14ac:dyDescent="0.25">
      <c r="E11345" s="113"/>
      <c r="H11345" s="133"/>
      <c r="T11345" s="133"/>
      <c r="X11345" s="131"/>
      <c r="Y11345" s="133"/>
      <c r="AJ11345" s="133"/>
      <c r="AO11345" s="135"/>
      <c r="AP11345" s="135"/>
      <c r="BJ11345" s="136"/>
    </row>
    <row r="11346" spans="5:62" ht="14.25" customHeight="1" x14ac:dyDescent="0.25">
      <c r="E11346" s="113"/>
      <c r="H11346" s="133"/>
      <c r="T11346" s="133"/>
      <c r="X11346" s="131"/>
      <c r="Y11346" s="133"/>
      <c r="AJ11346" s="133"/>
      <c r="AO11346" s="135"/>
      <c r="AP11346" s="135"/>
      <c r="BJ11346" s="136"/>
    </row>
    <row r="11347" spans="5:62" ht="14.25" customHeight="1" x14ac:dyDescent="0.25">
      <c r="E11347" s="113"/>
      <c r="H11347" s="133"/>
      <c r="T11347" s="133"/>
      <c r="X11347" s="131"/>
      <c r="Y11347" s="133"/>
      <c r="AJ11347" s="133"/>
      <c r="AO11347" s="135"/>
      <c r="AP11347" s="135"/>
      <c r="BJ11347" s="136"/>
    </row>
    <row r="11348" spans="5:62" ht="14.25" customHeight="1" x14ac:dyDescent="0.25">
      <c r="E11348" s="113"/>
      <c r="H11348" s="133"/>
      <c r="T11348" s="133"/>
      <c r="X11348" s="131"/>
      <c r="Y11348" s="133"/>
      <c r="AJ11348" s="133"/>
      <c r="AO11348" s="135"/>
      <c r="AP11348" s="135"/>
      <c r="BJ11348" s="136"/>
    </row>
    <row r="11349" spans="5:62" ht="14.25" customHeight="1" x14ac:dyDescent="0.25">
      <c r="E11349" s="113"/>
      <c r="H11349" s="133"/>
      <c r="T11349" s="133"/>
      <c r="X11349" s="131"/>
      <c r="Y11349" s="133"/>
      <c r="AJ11349" s="133"/>
      <c r="AO11349" s="135"/>
      <c r="AP11349" s="135"/>
      <c r="BJ11349" s="136"/>
    </row>
    <row r="11350" spans="5:62" ht="14.25" customHeight="1" x14ac:dyDescent="0.25">
      <c r="E11350" s="113"/>
      <c r="H11350" s="133"/>
      <c r="T11350" s="133"/>
      <c r="X11350" s="131"/>
      <c r="Y11350" s="133"/>
      <c r="AJ11350" s="133"/>
      <c r="AO11350" s="135"/>
      <c r="AP11350" s="135"/>
      <c r="BJ11350" s="136"/>
    </row>
    <row r="11351" spans="5:62" ht="14.25" customHeight="1" x14ac:dyDescent="0.25">
      <c r="E11351" s="113"/>
      <c r="H11351" s="133"/>
      <c r="T11351" s="133"/>
      <c r="X11351" s="131"/>
      <c r="Y11351" s="133"/>
      <c r="AJ11351" s="133"/>
      <c r="AO11351" s="135"/>
      <c r="AP11351" s="135"/>
      <c r="BJ11351" s="136"/>
    </row>
    <row r="11352" spans="5:62" ht="14.25" customHeight="1" x14ac:dyDescent="0.25">
      <c r="E11352" s="113"/>
      <c r="H11352" s="133"/>
      <c r="T11352" s="133"/>
      <c r="X11352" s="131"/>
      <c r="Y11352" s="133"/>
      <c r="AJ11352" s="133"/>
      <c r="AO11352" s="135"/>
      <c r="AP11352" s="135"/>
      <c r="BJ11352" s="136"/>
    </row>
    <row r="11353" spans="5:62" ht="14.25" customHeight="1" x14ac:dyDescent="0.25">
      <c r="E11353" s="113"/>
      <c r="H11353" s="133"/>
      <c r="T11353" s="133"/>
      <c r="X11353" s="131"/>
      <c r="Y11353" s="133"/>
      <c r="AJ11353" s="133"/>
      <c r="AO11353" s="135"/>
      <c r="AP11353" s="135"/>
      <c r="BJ11353" s="136"/>
    </row>
    <row r="11354" spans="5:62" ht="14.25" customHeight="1" x14ac:dyDescent="0.25">
      <c r="E11354" s="113"/>
      <c r="H11354" s="133"/>
      <c r="T11354" s="133"/>
      <c r="X11354" s="131"/>
      <c r="Y11354" s="133"/>
      <c r="AJ11354" s="133"/>
      <c r="AO11354" s="135"/>
      <c r="AP11354" s="135"/>
      <c r="BJ11354" s="136"/>
    </row>
    <row r="11355" spans="5:62" ht="14.25" customHeight="1" x14ac:dyDescent="0.25">
      <c r="E11355" s="113"/>
      <c r="H11355" s="133"/>
      <c r="T11355" s="133"/>
      <c r="X11355" s="131"/>
      <c r="Y11355" s="133"/>
      <c r="AJ11355" s="133"/>
      <c r="AO11355" s="135"/>
      <c r="AP11355" s="135"/>
      <c r="BJ11355" s="136"/>
    </row>
    <row r="11356" spans="5:62" ht="14.25" customHeight="1" x14ac:dyDescent="0.25">
      <c r="E11356" s="113"/>
      <c r="H11356" s="133"/>
      <c r="T11356" s="133"/>
      <c r="X11356" s="131"/>
      <c r="Y11356" s="133"/>
      <c r="AJ11356" s="133"/>
      <c r="AO11356" s="135"/>
      <c r="AP11356" s="135"/>
      <c r="BJ11356" s="136"/>
    </row>
    <row r="11357" spans="5:62" ht="14.25" customHeight="1" x14ac:dyDescent="0.25">
      <c r="E11357" s="113"/>
      <c r="H11357" s="133"/>
      <c r="T11357" s="133"/>
      <c r="X11357" s="131"/>
      <c r="Y11357" s="133"/>
      <c r="AJ11357" s="133"/>
      <c r="AO11357" s="135"/>
      <c r="AP11357" s="135"/>
      <c r="BJ11357" s="136"/>
    </row>
    <row r="11358" spans="5:62" ht="14.25" customHeight="1" x14ac:dyDescent="0.25">
      <c r="E11358" s="113"/>
      <c r="H11358" s="133"/>
      <c r="T11358" s="133"/>
      <c r="X11358" s="131"/>
      <c r="Y11358" s="133"/>
      <c r="AJ11358" s="133"/>
      <c r="AO11358" s="135"/>
      <c r="AP11358" s="135"/>
      <c r="BJ11358" s="136"/>
    </row>
    <row r="11359" spans="5:62" ht="14.25" customHeight="1" x14ac:dyDescent="0.25">
      <c r="E11359" s="113"/>
      <c r="H11359" s="133"/>
      <c r="T11359" s="133"/>
      <c r="X11359" s="131"/>
      <c r="Y11359" s="133"/>
      <c r="AJ11359" s="133"/>
      <c r="AO11359" s="135"/>
      <c r="AP11359" s="135"/>
      <c r="BJ11359" s="136"/>
    </row>
    <row r="11360" spans="5:62" ht="14.25" customHeight="1" x14ac:dyDescent="0.25">
      <c r="E11360" s="113"/>
      <c r="H11360" s="133"/>
      <c r="T11360" s="133"/>
      <c r="X11360" s="131"/>
      <c r="Y11360" s="133"/>
      <c r="AJ11360" s="133"/>
      <c r="AO11360" s="135"/>
      <c r="AP11360" s="135"/>
      <c r="BJ11360" s="136"/>
    </row>
    <row r="11361" spans="5:62" ht="14.25" customHeight="1" x14ac:dyDescent="0.25">
      <c r="E11361" s="113"/>
      <c r="H11361" s="133"/>
      <c r="T11361" s="133"/>
      <c r="X11361" s="131"/>
      <c r="Y11361" s="133"/>
      <c r="AJ11361" s="133"/>
      <c r="AO11361" s="135"/>
      <c r="AP11361" s="135"/>
      <c r="BJ11361" s="136"/>
    </row>
    <row r="11362" spans="5:62" ht="14.25" customHeight="1" x14ac:dyDescent="0.25">
      <c r="E11362" s="113"/>
      <c r="H11362" s="133"/>
      <c r="T11362" s="133"/>
      <c r="X11362" s="131"/>
      <c r="Y11362" s="133"/>
      <c r="AJ11362" s="133"/>
      <c r="AO11362" s="135"/>
      <c r="AP11362" s="135"/>
      <c r="BJ11362" s="136"/>
    </row>
    <row r="11363" spans="5:62" ht="14.25" customHeight="1" x14ac:dyDescent="0.25">
      <c r="E11363" s="113"/>
      <c r="H11363" s="133"/>
      <c r="T11363" s="133"/>
      <c r="X11363" s="131"/>
      <c r="Y11363" s="133"/>
      <c r="AJ11363" s="133"/>
      <c r="AO11363" s="135"/>
      <c r="AP11363" s="135"/>
      <c r="BJ11363" s="136"/>
    </row>
    <row r="11364" spans="5:62" ht="14.25" customHeight="1" x14ac:dyDescent="0.25">
      <c r="E11364" s="113"/>
      <c r="H11364" s="133"/>
      <c r="T11364" s="133"/>
      <c r="X11364" s="131"/>
      <c r="Y11364" s="133"/>
      <c r="AJ11364" s="133"/>
      <c r="AO11364" s="135"/>
      <c r="AP11364" s="135"/>
      <c r="BJ11364" s="136"/>
    </row>
    <row r="11365" spans="5:62" ht="14.25" customHeight="1" x14ac:dyDescent="0.25">
      <c r="E11365" s="113"/>
      <c r="H11365" s="133"/>
      <c r="T11365" s="133"/>
      <c r="X11365" s="131"/>
      <c r="Y11365" s="133"/>
      <c r="AJ11365" s="133"/>
      <c r="AO11365" s="135"/>
      <c r="AP11365" s="135"/>
      <c r="BJ11365" s="136"/>
    </row>
    <row r="11366" spans="5:62" ht="14.25" customHeight="1" x14ac:dyDescent="0.25">
      <c r="E11366" s="113"/>
      <c r="H11366" s="133"/>
      <c r="T11366" s="133"/>
      <c r="X11366" s="131"/>
      <c r="Y11366" s="133"/>
      <c r="AJ11366" s="133"/>
      <c r="AO11366" s="135"/>
      <c r="AP11366" s="135"/>
      <c r="BJ11366" s="136"/>
    </row>
    <row r="11367" spans="5:62" ht="14.25" customHeight="1" x14ac:dyDescent="0.25">
      <c r="E11367" s="113"/>
      <c r="H11367" s="133"/>
      <c r="T11367" s="133"/>
      <c r="X11367" s="131"/>
      <c r="Y11367" s="133"/>
      <c r="AJ11367" s="133"/>
      <c r="AO11367" s="135"/>
      <c r="AP11367" s="135"/>
      <c r="BJ11367" s="136"/>
    </row>
    <row r="11368" spans="5:62" ht="14.25" customHeight="1" x14ac:dyDescent="0.25">
      <c r="E11368" s="113"/>
      <c r="H11368" s="133"/>
      <c r="T11368" s="133"/>
      <c r="X11368" s="131"/>
      <c r="Y11368" s="133"/>
      <c r="AJ11368" s="133"/>
      <c r="AO11368" s="135"/>
      <c r="AP11368" s="135"/>
      <c r="BJ11368" s="136"/>
    </row>
    <row r="11369" spans="5:62" ht="14.25" customHeight="1" x14ac:dyDescent="0.25">
      <c r="E11369" s="113"/>
      <c r="H11369" s="133"/>
      <c r="T11369" s="133"/>
      <c r="X11369" s="131"/>
      <c r="Y11369" s="133"/>
      <c r="AJ11369" s="133"/>
      <c r="AO11369" s="135"/>
      <c r="AP11369" s="135"/>
      <c r="BJ11369" s="136"/>
    </row>
    <row r="11370" spans="5:62" ht="14.25" customHeight="1" x14ac:dyDescent="0.25">
      <c r="E11370" s="113"/>
      <c r="H11370" s="133"/>
      <c r="T11370" s="133"/>
      <c r="X11370" s="131"/>
      <c r="Y11370" s="133"/>
      <c r="AJ11370" s="133"/>
      <c r="AO11370" s="135"/>
      <c r="AP11370" s="135"/>
      <c r="BJ11370" s="136"/>
    </row>
    <row r="11371" spans="5:62" ht="14.25" customHeight="1" x14ac:dyDescent="0.25">
      <c r="E11371" s="113"/>
      <c r="H11371" s="133"/>
      <c r="T11371" s="133"/>
      <c r="X11371" s="131"/>
      <c r="Y11371" s="133"/>
      <c r="AJ11371" s="133"/>
      <c r="AO11371" s="135"/>
      <c r="AP11371" s="135"/>
      <c r="BJ11371" s="136"/>
    </row>
    <row r="11372" spans="5:62" ht="14.25" customHeight="1" x14ac:dyDescent="0.25">
      <c r="E11372" s="113"/>
      <c r="H11372" s="133"/>
      <c r="T11372" s="133"/>
      <c r="X11372" s="131"/>
      <c r="Y11372" s="133"/>
      <c r="AJ11372" s="133"/>
      <c r="AO11372" s="135"/>
      <c r="AP11372" s="135"/>
      <c r="BJ11372" s="136"/>
    </row>
    <row r="11373" spans="5:62" ht="14.25" customHeight="1" x14ac:dyDescent="0.25">
      <c r="E11373" s="113"/>
      <c r="H11373" s="133"/>
      <c r="T11373" s="133"/>
      <c r="X11373" s="131"/>
      <c r="Y11373" s="133"/>
      <c r="AJ11373" s="133"/>
      <c r="AO11373" s="135"/>
      <c r="AP11373" s="135"/>
      <c r="BJ11373" s="136"/>
    </row>
    <row r="11374" spans="5:62" ht="14.25" customHeight="1" x14ac:dyDescent="0.25">
      <c r="E11374" s="113"/>
      <c r="H11374" s="133"/>
      <c r="T11374" s="133"/>
      <c r="X11374" s="131"/>
      <c r="Y11374" s="133"/>
      <c r="AJ11374" s="133"/>
      <c r="AO11374" s="135"/>
      <c r="AP11374" s="135"/>
      <c r="BJ11374" s="136"/>
    </row>
    <row r="11375" spans="5:62" ht="14.25" customHeight="1" x14ac:dyDescent="0.25">
      <c r="E11375" s="113"/>
      <c r="H11375" s="133"/>
      <c r="T11375" s="133"/>
      <c r="X11375" s="131"/>
      <c r="Y11375" s="133"/>
      <c r="AJ11375" s="133"/>
      <c r="AO11375" s="135"/>
      <c r="AP11375" s="135"/>
      <c r="BJ11375" s="136"/>
    </row>
    <row r="11376" spans="5:62" ht="14.25" customHeight="1" x14ac:dyDescent="0.25">
      <c r="E11376" s="113"/>
      <c r="H11376" s="133"/>
      <c r="T11376" s="133"/>
      <c r="X11376" s="131"/>
      <c r="Y11376" s="133"/>
      <c r="AJ11376" s="133"/>
      <c r="AO11376" s="135"/>
      <c r="AP11376" s="135"/>
      <c r="BJ11376" s="136"/>
    </row>
    <row r="11377" spans="5:62" ht="14.25" customHeight="1" x14ac:dyDescent="0.25">
      <c r="E11377" s="113"/>
      <c r="H11377" s="133"/>
      <c r="T11377" s="133"/>
      <c r="X11377" s="131"/>
      <c r="Y11377" s="133"/>
      <c r="AJ11377" s="133"/>
      <c r="AO11377" s="135"/>
      <c r="AP11377" s="135"/>
      <c r="BJ11377" s="136"/>
    </row>
    <row r="11378" spans="5:62" ht="14.25" customHeight="1" x14ac:dyDescent="0.25">
      <c r="E11378" s="113"/>
      <c r="H11378" s="133"/>
      <c r="T11378" s="133"/>
      <c r="X11378" s="131"/>
      <c r="Y11378" s="133"/>
      <c r="AJ11378" s="133"/>
      <c r="AO11378" s="135"/>
      <c r="AP11378" s="135"/>
      <c r="BJ11378" s="136"/>
    </row>
    <row r="11379" spans="5:62" ht="14.25" customHeight="1" x14ac:dyDescent="0.25">
      <c r="E11379" s="113"/>
      <c r="H11379" s="133"/>
      <c r="T11379" s="133"/>
      <c r="X11379" s="131"/>
      <c r="Y11379" s="133"/>
      <c r="AJ11379" s="133"/>
      <c r="AO11379" s="135"/>
      <c r="AP11379" s="135"/>
      <c r="BJ11379" s="136"/>
    </row>
    <row r="11380" spans="5:62" ht="14.25" customHeight="1" x14ac:dyDescent="0.25">
      <c r="E11380" s="113"/>
      <c r="H11380" s="133"/>
      <c r="T11380" s="133"/>
      <c r="X11380" s="131"/>
      <c r="Y11380" s="133"/>
      <c r="AJ11380" s="133"/>
      <c r="AO11380" s="135"/>
      <c r="AP11380" s="135"/>
      <c r="BJ11380" s="136"/>
    </row>
    <row r="11381" spans="5:62" ht="14.25" customHeight="1" x14ac:dyDescent="0.25">
      <c r="E11381" s="113"/>
      <c r="H11381" s="133"/>
      <c r="T11381" s="133"/>
      <c r="X11381" s="131"/>
      <c r="Y11381" s="133"/>
      <c r="AJ11381" s="133"/>
      <c r="AO11381" s="135"/>
      <c r="AP11381" s="135"/>
      <c r="BJ11381" s="136"/>
    </row>
    <row r="11382" spans="5:62" ht="14.25" customHeight="1" x14ac:dyDescent="0.25">
      <c r="E11382" s="113"/>
      <c r="H11382" s="133"/>
      <c r="T11382" s="133"/>
      <c r="X11382" s="131"/>
      <c r="Y11382" s="133"/>
      <c r="AJ11382" s="133"/>
      <c r="AO11382" s="135"/>
      <c r="AP11382" s="135"/>
      <c r="BJ11382" s="136"/>
    </row>
    <row r="11383" spans="5:62" ht="14.25" customHeight="1" x14ac:dyDescent="0.25">
      <c r="E11383" s="113"/>
      <c r="H11383" s="133"/>
      <c r="T11383" s="133"/>
      <c r="X11383" s="131"/>
      <c r="Y11383" s="133"/>
      <c r="AJ11383" s="133"/>
      <c r="AO11383" s="135"/>
      <c r="AP11383" s="135"/>
      <c r="BJ11383" s="136"/>
    </row>
    <row r="11384" spans="5:62" ht="14.25" customHeight="1" x14ac:dyDescent="0.25">
      <c r="E11384" s="113"/>
      <c r="H11384" s="133"/>
      <c r="T11384" s="133"/>
      <c r="X11384" s="131"/>
      <c r="Y11384" s="133"/>
      <c r="AJ11384" s="133"/>
      <c r="AO11384" s="135"/>
      <c r="AP11384" s="135"/>
      <c r="BJ11384" s="136"/>
    </row>
    <row r="11385" spans="5:62" ht="14.25" customHeight="1" x14ac:dyDescent="0.25">
      <c r="E11385" s="113"/>
      <c r="H11385" s="133"/>
      <c r="T11385" s="133"/>
      <c r="X11385" s="131"/>
      <c r="Y11385" s="133"/>
      <c r="AJ11385" s="133"/>
      <c r="AO11385" s="135"/>
      <c r="AP11385" s="135"/>
      <c r="BJ11385" s="136"/>
    </row>
    <row r="11386" spans="5:62" ht="14.25" customHeight="1" x14ac:dyDescent="0.25">
      <c r="E11386" s="113"/>
      <c r="H11386" s="133"/>
      <c r="T11386" s="133"/>
      <c r="X11386" s="131"/>
      <c r="Y11386" s="133"/>
      <c r="AJ11386" s="133"/>
      <c r="AO11386" s="135"/>
      <c r="AP11386" s="135"/>
      <c r="BJ11386" s="136"/>
    </row>
    <row r="11387" spans="5:62" ht="14.25" customHeight="1" x14ac:dyDescent="0.25">
      <c r="E11387" s="113"/>
      <c r="H11387" s="133"/>
      <c r="T11387" s="133"/>
      <c r="X11387" s="131"/>
      <c r="Y11387" s="133"/>
      <c r="AJ11387" s="133"/>
      <c r="AO11387" s="135"/>
      <c r="AP11387" s="135"/>
      <c r="BJ11387" s="136"/>
    </row>
    <row r="11388" spans="5:62" ht="14.25" customHeight="1" x14ac:dyDescent="0.25">
      <c r="E11388" s="113"/>
      <c r="H11388" s="133"/>
      <c r="T11388" s="133"/>
      <c r="X11388" s="131"/>
      <c r="Y11388" s="133"/>
      <c r="AJ11388" s="133"/>
      <c r="AO11388" s="135"/>
      <c r="AP11388" s="135"/>
      <c r="BJ11388" s="136"/>
    </row>
    <row r="11389" spans="5:62" ht="14.25" customHeight="1" x14ac:dyDescent="0.25">
      <c r="E11389" s="113"/>
      <c r="H11389" s="133"/>
      <c r="T11389" s="133"/>
      <c r="X11389" s="131"/>
      <c r="Y11389" s="133"/>
      <c r="AJ11389" s="133"/>
      <c r="AO11389" s="135"/>
      <c r="AP11389" s="135"/>
      <c r="BJ11389" s="136"/>
    </row>
    <row r="11390" spans="5:62" ht="14.25" customHeight="1" x14ac:dyDescent="0.25">
      <c r="E11390" s="113"/>
      <c r="H11390" s="133"/>
      <c r="T11390" s="133"/>
      <c r="X11390" s="131"/>
      <c r="Y11390" s="133"/>
      <c r="AJ11390" s="133"/>
      <c r="AO11390" s="135"/>
      <c r="AP11390" s="135"/>
      <c r="BJ11390" s="136"/>
    </row>
    <row r="11391" spans="5:62" ht="14.25" customHeight="1" x14ac:dyDescent="0.25">
      <c r="E11391" s="113"/>
      <c r="H11391" s="133"/>
      <c r="T11391" s="133"/>
      <c r="X11391" s="131"/>
      <c r="Y11391" s="133"/>
      <c r="AJ11391" s="133"/>
      <c r="AO11391" s="135"/>
      <c r="AP11391" s="135"/>
      <c r="BJ11391" s="136"/>
    </row>
    <row r="11392" spans="5:62" ht="14.25" customHeight="1" x14ac:dyDescent="0.25">
      <c r="E11392" s="113"/>
      <c r="H11392" s="133"/>
      <c r="T11392" s="133"/>
      <c r="X11392" s="131"/>
      <c r="Y11392" s="133"/>
      <c r="AJ11392" s="133"/>
      <c r="AO11392" s="135"/>
      <c r="AP11392" s="135"/>
      <c r="BJ11392" s="136"/>
    </row>
    <row r="11393" spans="5:62" ht="14.25" customHeight="1" x14ac:dyDescent="0.25">
      <c r="E11393" s="113"/>
      <c r="H11393" s="133"/>
      <c r="T11393" s="133"/>
      <c r="X11393" s="131"/>
      <c r="Y11393" s="133"/>
      <c r="AJ11393" s="133"/>
      <c r="AO11393" s="135"/>
      <c r="AP11393" s="135"/>
      <c r="BJ11393" s="136"/>
    </row>
    <row r="11394" spans="5:62" ht="14.25" customHeight="1" x14ac:dyDescent="0.25">
      <c r="E11394" s="113"/>
      <c r="H11394" s="133"/>
      <c r="T11394" s="133"/>
      <c r="X11394" s="131"/>
      <c r="Y11394" s="133"/>
      <c r="AJ11394" s="133"/>
      <c r="AO11394" s="135"/>
      <c r="AP11394" s="135"/>
      <c r="BJ11394" s="136"/>
    </row>
    <row r="11395" spans="5:62" ht="14.25" customHeight="1" x14ac:dyDescent="0.25">
      <c r="E11395" s="113"/>
      <c r="H11395" s="133"/>
      <c r="T11395" s="133"/>
      <c r="X11395" s="131"/>
      <c r="Y11395" s="133"/>
      <c r="AJ11395" s="133"/>
      <c r="AO11395" s="135"/>
      <c r="AP11395" s="135"/>
      <c r="BJ11395" s="136"/>
    </row>
    <row r="11396" spans="5:62" ht="14.25" customHeight="1" x14ac:dyDescent="0.25">
      <c r="E11396" s="113"/>
      <c r="H11396" s="133"/>
      <c r="T11396" s="133"/>
      <c r="X11396" s="131"/>
      <c r="Y11396" s="133"/>
      <c r="AJ11396" s="133"/>
      <c r="AO11396" s="135"/>
      <c r="AP11396" s="135"/>
      <c r="BJ11396" s="136"/>
    </row>
    <row r="11397" spans="5:62" ht="14.25" customHeight="1" x14ac:dyDescent="0.25">
      <c r="E11397" s="113"/>
      <c r="H11397" s="133"/>
      <c r="T11397" s="133"/>
      <c r="X11397" s="131"/>
      <c r="Y11397" s="133"/>
      <c r="AJ11397" s="133"/>
      <c r="AO11397" s="135"/>
      <c r="AP11397" s="135"/>
      <c r="BJ11397" s="136"/>
    </row>
    <row r="11398" spans="5:62" ht="14.25" customHeight="1" x14ac:dyDescent="0.25">
      <c r="E11398" s="113"/>
      <c r="H11398" s="133"/>
      <c r="T11398" s="133"/>
      <c r="X11398" s="131"/>
      <c r="Y11398" s="133"/>
      <c r="AJ11398" s="133"/>
      <c r="AO11398" s="135"/>
      <c r="AP11398" s="135"/>
      <c r="BJ11398" s="136"/>
    </row>
    <row r="11399" spans="5:62" ht="14.25" customHeight="1" x14ac:dyDescent="0.25">
      <c r="E11399" s="113"/>
      <c r="H11399" s="133"/>
      <c r="T11399" s="133"/>
      <c r="X11399" s="131"/>
      <c r="Y11399" s="133"/>
      <c r="AJ11399" s="133"/>
      <c r="AO11399" s="135"/>
      <c r="AP11399" s="135"/>
      <c r="BJ11399" s="136"/>
    </row>
    <row r="11400" spans="5:62" ht="14.25" customHeight="1" x14ac:dyDescent="0.25">
      <c r="E11400" s="113"/>
      <c r="H11400" s="133"/>
      <c r="T11400" s="133"/>
      <c r="X11400" s="131"/>
      <c r="Y11400" s="133"/>
      <c r="AJ11400" s="133"/>
      <c r="AO11400" s="135"/>
      <c r="AP11400" s="135"/>
      <c r="BJ11400" s="136"/>
    </row>
    <row r="11401" spans="5:62" ht="14.25" customHeight="1" x14ac:dyDescent="0.25">
      <c r="E11401" s="113"/>
      <c r="H11401" s="133"/>
      <c r="T11401" s="133"/>
      <c r="X11401" s="131"/>
      <c r="Y11401" s="133"/>
      <c r="AJ11401" s="133"/>
      <c r="AO11401" s="135"/>
      <c r="AP11401" s="135"/>
      <c r="BJ11401" s="136"/>
    </row>
    <row r="11402" spans="5:62" ht="14.25" customHeight="1" x14ac:dyDescent="0.25">
      <c r="E11402" s="113"/>
      <c r="H11402" s="133"/>
      <c r="T11402" s="133"/>
      <c r="X11402" s="131"/>
      <c r="Y11402" s="133"/>
      <c r="AJ11402" s="133"/>
      <c r="AO11402" s="135"/>
      <c r="AP11402" s="135"/>
      <c r="BJ11402" s="136"/>
    </row>
    <row r="11403" spans="5:62" ht="14.25" customHeight="1" x14ac:dyDescent="0.25">
      <c r="E11403" s="113"/>
      <c r="H11403" s="133"/>
      <c r="T11403" s="133"/>
      <c r="X11403" s="131"/>
      <c r="Y11403" s="133"/>
      <c r="AJ11403" s="133"/>
      <c r="AO11403" s="135"/>
      <c r="AP11403" s="135"/>
      <c r="BJ11403" s="136"/>
    </row>
    <row r="11404" spans="5:62" ht="14.25" customHeight="1" x14ac:dyDescent="0.25">
      <c r="E11404" s="113"/>
      <c r="H11404" s="133"/>
      <c r="T11404" s="133"/>
      <c r="X11404" s="131"/>
      <c r="Y11404" s="133"/>
      <c r="AJ11404" s="133"/>
      <c r="AO11404" s="135"/>
      <c r="AP11404" s="135"/>
      <c r="BJ11404" s="136"/>
    </row>
    <row r="11405" spans="5:62" ht="14.25" customHeight="1" x14ac:dyDescent="0.25">
      <c r="E11405" s="113"/>
      <c r="H11405" s="133"/>
      <c r="T11405" s="133"/>
      <c r="X11405" s="131"/>
      <c r="Y11405" s="133"/>
      <c r="AJ11405" s="133"/>
      <c r="AO11405" s="135"/>
      <c r="AP11405" s="135"/>
      <c r="BJ11405" s="136"/>
    </row>
    <row r="11406" spans="5:62" ht="14.25" customHeight="1" x14ac:dyDescent="0.25">
      <c r="E11406" s="113"/>
      <c r="H11406" s="133"/>
      <c r="T11406" s="133"/>
      <c r="X11406" s="131"/>
      <c r="Y11406" s="133"/>
      <c r="AJ11406" s="133"/>
      <c r="AO11406" s="135"/>
      <c r="AP11406" s="135"/>
      <c r="BJ11406" s="136"/>
    </row>
    <row r="11407" spans="5:62" ht="14.25" customHeight="1" x14ac:dyDescent="0.25">
      <c r="E11407" s="113"/>
      <c r="H11407" s="133"/>
      <c r="T11407" s="133"/>
      <c r="X11407" s="131"/>
      <c r="Y11407" s="133"/>
      <c r="AJ11407" s="133"/>
      <c r="AO11407" s="135"/>
      <c r="AP11407" s="135"/>
      <c r="BJ11407" s="136"/>
    </row>
    <row r="11408" spans="5:62" ht="14.25" customHeight="1" x14ac:dyDescent="0.25">
      <c r="E11408" s="113"/>
      <c r="H11408" s="133"/>
      <c r="T11408" s="133"/>
      <c r="X11408" s="131"/>
      <c r="Y11408" s="133"/>
      <c r="AJ11408" s="133"/>
      <c r="AO11408" s="135"/>
      <c r="AP11408" s="135"/>
      <c r="BJ11408" s="136"/>
    </row>
    <row r="11409" spans="5:62" ht="14.25" customHeight="1" x14ac:dyDescent="0.25">
      <c r="E11409" s="113"/>
      <c r="H11409" s="133"/>
      <c r="T11409" s="133"/>
      <c r="X11409" s="131"/>
      <c r="Y11409" s="133"/>
      <c r="AJ11409" s="133"/>
      <c r="AO11409" s="135"/>
      <c r="AP11409" s="135"/>
      <c r="BJ11409" s="136"/>
    </row>
    <row r="11410" spans="5:62" ht="14.25" customHeight="1" x14ac:dyDescent="0.25">
      <c r="E11410" s="113"/>
      <c r="H11410" s="133"/>
      <c r="T11410" s="133"/>
      <c r="X11410" s="131"/>
      <c r="Y11410" s="133"/>
      <c r="AJ11410" s="133"/>
      <c r="AO11410" s="135"/>
      <c r="AP11410" s="135"/>
      <c r="BJ11410" s="136"/>
    </row>
    <row r="11411" spans="5:62" ht="14.25" customHeight="1" x14ac:dyDescent="0.25">
      <c r="E11411" s="113"/>
      <c r="H11411" s="133"/>
      <c r="T11411" s="133"/>
      <c r="X11411" s="131"/>
      <c r="Y11411" s="133"/>
      <c r="AJ11411" s="133"/>
      <c r="AO11411" s="135"/>
      <c r="AP11411" s="135"/>
      <c r="BJ11411" s="136"/>
    </row>
    <row r="11412" spans="5:62" ht="14.25" customHeight="1" x14ac:dyDescent="0.25">
      <c r="E11412" s="113"/>
      <c r="H11412" s="133"/>
      <c r="T11412" s="133"/>
      <c r="X11412" s="131"/>
      <c r="Y11412" s="133"/>
      <c r="AJ11412" s="133"/>
      <c r="AO11412" s="135"/>
      <c r="AP11412" s="135"/>
      <c r="BJ11412" s="136"/>
    </row>
    <row r="11413" spans="5:62" ht="14.25" customHeight="1" x14ac:dyDescent="0.25">
      <c r="E11413" s="113"/>
      <c r="H11413" s="133"/>
      <c r="T11413" s="133"/>
      <c r="X11413" s="131"/>
      <c r="Y11413" s="133"/>
      <c r="AJ11413" s="133"/>
      <c r="AO11413" s="135"/>
      <c r="AP11413" s="135"/>
      <c r="BJ11413" s="136"/>
    </row>
    <row r="11414" spans="5:62" ht="14.25" customHeight="1" x14ac:dyDescent="0.25">
      <c r="E11414" s="113"/>
      <c r="H11414" s="133"/>
      <c r="T11414" s="133"/>
      <c r="X11414" s="131"/>
      <c r="Y11414" s="133"/>
      <c r="AJ11414" s="133"/>
      <c r="AO11414" s="135"/>
      <c r="AP11414" s="135"/>
      <c r="BJ11414" s="136"/>
    </row>
    <row r="11415" spans="5:62" ht="14.25" customHeight="1" x14ac:dyDescent="0.25">
      <c r="E11415" s="113"/>
      <c r="H11415" s="133"/>
      <c r="T11415" s="133"/>
      <c r="X11415" s="131"/>
      <c r="Y11415" s="133"/>
      <c r="AJ11415" s="133"/>
      <c r="AO11415" s="135"/>
      <c r="AP11415" s="135"/>
      <c r="BJ11415" s="136"/>
    </row>
    <row r="11416" spans="5:62" ht="14.25" customHeight="1" x14ac:dyDescent="0.25">
      <c r="E11416" s="113"/>
      <c r="H11416" s="133"/>
      <c r="T11416" s="133"/>
      <c r="X11416" s="131"/>
      <c r="Y11416" s="133"/>
      <c r="AJ11416" s="133"/>
      <c r="AO11416" s="135"/>
      <c r="AP11416" s="135"/>
      <c r="BJ11416" s="136"/>
    </row>
    <row r="11417" spans="5:62" ht="14.25" customHeight="1" x14ac:dyDescent="0.25">
      <c r="E11417" s="113"/>
      <c r="H11417" s="133"/>
      <c r="T11417" s="133"/>
      <c r="X11417" s="131"/>
      <c r="Y11417" s="133"/>
      <c r="AJ11417" s="133"/>
      <c r="AO11417" s="135"/>
      <c r="AP11417" s="135"/>
      <c r="BJ11417" s="136"/>
    </row>
    <row r="11418" spans="5:62" ht="14.25" customHeight="1" x14ac:dyDescent="0.25">
      <c r="E11418" s="113"/>
      <c r="H11418" s="133"/>
      <c r="T11418" s="133"/>
      <c r="X11418" s="131"/>
      <c r="Y11418" s="133"/>
      <c r="AJ11418" s="133"/>
      <c r="AO11418" s="135"/>
      <c r="AP11418" s="135"/>
      <c r="BJ11418" s="136"/>
    </row>
    <row r="11419" spans="5:62" ht="14.25" customHeight="1" x14ac:dyDescent="0.25">
      <c r="E11419" s="113"/>
      <c r="H11419" s="133"/>
      <c r="T11419" s="133"/>
      <c r="X11419" s="131"/>
      <c r="Y11419" s="133"/>
      <c r="AJ11419" s="133"/>
      <c r="AO11419" s="135"/>
      <c r="AP11419" s="135"/>
      <c r="BJ11419" s="136"/>
    </row>
    <row r="11420" spans="5:62" ht="14.25" customHeight="1" x14ac:dyDescent="0.25">
      <c r="E11420" s="113"/>
      <c r="H11420" s="133"/>
      <c r="T11420" s="133"/>
      <c r="X11420" s="131"/>
      <c r="Y11420" s="133"/>
      <c r="AJ11420" s="133"/>
      <c r="AO11420" s="135"/>
      <c r="AP11420" s="135"/>
      <c r="BJ11420" s="136"/>
    </row>
    <row r="11421" spans="5:62" ht="14.25" customHeight="1" x14ac:dyDescent="0.25">
      <c r="E11421" s="113"/>
      <c r="H11421" s="133"/>
      <c r="T11421" s="133"/>
      <c r="X11421" s="131"/>
      <c r="Y11421" s="133"/>
      <c r="AJ11421" s="133"/>
      <c r="AO11421" s="135"/>
      <c r="AP11421" s="135"/>
      <c r="BJ11421" s="136"/>
    </row>
    <row r="11422" spans="5:62" ht="14.25" customHeight="1" x14ac:dyDescent="0.25">
      <c r="E11422" s="113"/>
      <c r="H11422" s="133"/>
      <c r="T11422" s="133"/>
      <c r="X11422" s="131"/>
      <c r="Y11422" s="133"/>
      <c r="AJ11422" s="133"/>
      <c r="AO11422" s="135"/>
      <c r="AP11422" s="135"/>
      <c r="BJ11422" s="136"/>
    </row>
    <row r="11423" spans="5:62" ht="14.25" customHeight="1" x14ac:dyDescent="0.25">
      <c r="E11423" s="113"/>
      <c r="H11423" s="133"/>
      <c r="T11423" s="133"/>
      <c r="X11423" s="131"/>
      <c r="Y11423" s="133"/>
      <c r="AJ11423" s="133"/>
      <c r="AO11423" s="135"/>
      <c r="AP11423" s="135"/>
      <c r="BJ11423" s="136"/>
    </row>
    <row r="11424" spans="5:62" ht="14.25" customHeight="1" x14ac:dyDescent="0.25">
      <c r="E11424" s="113"/>
      <c r="H11424" s="133"/>
      <c r="T11424" s="133"/>
      <c r="X11424" s="131"/>
      <c r="Y11424" s="133"/>
      <c r="AJ11424" s="133"/>
      <c r="AO11424" s="135"/>
      <c r="AP11424" s="135"/>
      <c r="BJ11424" s="136"/>
    </row>
    <row r="11425" spans="5:62" ht="14.25" customHeight="1" x14ac:dyDescent="0.25">
      <c r="E11425" s="113"/>
      <c r="H11425" s="133"/>
      <c r="T11425" s="133"/>
      <c r="X11425" s="131"/>
      <c r="Y11425" s="133"/>
      <c r="AJ11425" s="133"/>
      <c r="AO11425" s="135"/>
      <c r="AP11425" s="135"/>
      <c r="BJ11425" s="136"/>
    </row>
    <row r="11426" spans="5:62" ht="14.25" customHeight="1" x14ac:dyDescent="0.25">
      <c r="E11426" s="113"/>
      <c r="H11426" s="133"/>
      <c r="T11426" s="133"/>
      <c r="X11426" s="131"/>
      <c r="Y11426" s="133"/>
      <c r="AJ11426" s="133"/>
      <c r="AO11426" s="135"/>
      <c r="AP11426" s="135"/>
      <c r="BJ11426" s="136"/>
    </row>
    <row r="11427" spans="5:62" ht="14.25" customHeight="1" x14ac:dyDescent="0.25">
      <c r="E11427" s="113"/>
      <c r="H11427" s="133"/>
      <c r="T11427" s="133"/>
      <c r="X11427" s="131"/>
      <c r="Y11427" s="133"/>
      <c r="AJ11427" s="133"/>
      <c r="AO11427" s="135"/>
      <c r="AP11427" s="135"/>
      <c r="BJ11427" s="136"/>
    </row>
    <row r="11428" spans="5:62" ht="14.25" customHeight="1" x14ac:dyDescent="0.25">
      <c r="E11428" s="113"/>
      <c r="H11428" s="133"/>
      <c r="T11428" s="133"/>
      <c r="X11428" s="131"/>
      <c r="Y11428" s="133"/>
      <c r="AJ11428" s="133"/>
      <c r="AO11428" s="135"/>
      <c r="AP11428" s="135"/>
      <c r="BJ11428" s="136"/>
    </row>
    <row r="11429" spans="5:62" ht="14.25" customHeight="1" x14ac:dyDescent="0.25">
      <c r="E11429" s="113"/>
      <c r="H11429" s="133"/>
      <c r="T11429" s="133"/>
      <c r="X11429" s="131"/>
      <c r="Y11429" s="133"/>
      <c r="AJ11429" s="133"/>
      <c r="AO11429" s="135"/>
      <c r="AP11429" s="135"/>
      <c r="BJ11429" s="136"/>
    </row>
    <row r="11430" spans="5:62" ht="14.25" customHeight="1" x14ac:dyDescent="0.25">
      <c r="E11430" s="113"/>
      <c r="H11430" s="133"/>
      <c r="T11430" s="133"/>
      <c r="X11430" s="131"/>
      <c r="Y11430" s="133"/>
      <c r="AJ11430" s="133"/>
      <c r="AO11430" s="135"/>
      <c r="AP11430" s="135"/>
      <c r="BJ11430" s="136"/>
    </row>
    <row r="11431" spans="5:62" ht="14.25" customHeight="1" x14ac:dyDescent="0.25">
      <c r="E11431" s="113"/>
      <c r="H11431" s="133"/>
      <c r="T11431" s="133"/>
      <c r="X11431" s="131"/>
      <c r="Y11431" s="133"/>
      <c r="AJ11431" s="133"/>
      <c r="AO11431" s="135"/>
      <c r="AP11431" s="135"/>
      <c r="BJ11431" s="136"/>
    </row>
    <row r="11432" spans="5:62" ht="14.25" customHeight="1" x14ac:dyDescent="0.25">
      <c r="E11432" s="113"/>
      <c r="H11432" s="133"/>
      <c r="T11432" s="133"/>
      <c r="X11432" s="131"/>
      <c r="Y11432" s="133"/>
      <c r="AJ11432" s="133"/>
      <c r="AO11432" s="135"/>
      <c r="AP11432" s="135"/>
      <c r="BJ11432" s="136"/>
    </row>
    <row r="11433" spans="5:62" ht="14.25" customHeight="1" x14ac:dyDescent="0.25">
      <c r="E11433" s="113"/>
      <c r="H11433" s="133"/>
      <c r="T11433" s="133"/>
      <c r="X11433" s="131"/>
      <c r="Y11433" s="133"/>
      <c r="AJ11433" s="133"/>
      <c r="AO11433" s="135"/>
      <c r="AP11433" s="135"/>
      <c r="BJ11433" s="136"/>
    </row>
    <row r="11434" spans="5:62" ht="14.25" customHeight="1" x14ac:dyDescent="0.25">
      <c r="E11434" s="113"/>
      <c r="H11434" s="133"/>
      <c r="T11434" s="133"/>
      <c r="X11434" s="131"/>
      <c r="Y11434" s="133"/>
      <c r="AJ11434" s="133"/>
      <c r="AO11434" s="135"/>
      <c r="AP11434" s="135"/>
      <c r="BJ11434" s="136"/>
    </row>
    <row r="11435" spans="5:62" ht="14.25" customHeight="1" x14ac:dyDescent="0.25">
      <c r="E11435" s="113"/>
      <c r="H11435" s="133"/>
      <c r="T11435" s="133"/>
      <c r="X11435" s="131"/>
      <c r="Y11435" s="133"/>
      <c r="AJ11435" s="133"/>
      <c r="AO11435" s="135"/>
      <c r="AP11435" s="135"/>
      <c r="BJ11435" s="136"/>
    </row>
    <row r="11436" spans="5:62" ht="14.25" customHeight="1" x14ac:dyDescent="0.25">
      <c r="E11436" s="113"/>
      <c r="H11436" s="133"/>
      <c r="T11436" s="133"/>
      <c r="X11436" s="131"/>
      <c r="Y11436" s="133"/>
      <c r="AJ11436" s="133"/>
      <c r="AO11436" s="135"/>
      <c r="AP11436" s="135"/>
      <c r="BJ11436" s="136"/>
    </row>
    <row r="11437" spans="5:62" ht="14.25" customHeight="1" x14ac:dyDescent="0.25">
      <c r="E11437" s="113"/>
      <c r="H11437" s="133"/>
      <c r="T11437" s="133"/>
      <c r="X11437" s="131"/>
      <c r="Y11437" s="133"/>
      <c r="AJ11437" s="133"/>
      <c r="AO11437" s="135"/>
      <c r="AP11437" s="135"/>
      <c r="BJ11437" s="136"/>
    </row>
    <row r="11438" spans="5:62" ht="14.25" customHeight="1" x14ac:dyDescent="0.25">
      <c r="E11438" s="113"/>
      <c r="H11438" s="133"/>
      <c r="T11438" s="133"/>
      <c r="X11438" s="131"/>
      <c r="Y11438" s="133"/>
      <c r="AJ11438" s="133"/>
      <c r="AO11438" s="135"/>
      <c r="AP11438" s="135"/>
      <c r="BJ11438" s="136"/>
    </row>
    <row r="11439" spans="5:62" ht="14.25" customHeight="1" x14ac:dyDescent="0.25">
      <c r="E11439" s="113"/>
      <c r="H11439" s="133"/>
      <c r="T11439" s="133"/>
      <c r="X11439" s="131"/>
      <c r="Y11439" s="133"/>
      <c r="AJ11439" s="133"/>
      <c r="AO11439" s="135"/>
      <c r="AP11439" s="135"/>
      <c r="BJ11439" s="136"/>
    </row>
    <row r="11440" spans="5:62" ht="14.25" customHeight="1" x14ac:dyDescent="0.25">
      <c r="E11440" s="113"/>
      <c r="H11440" s="133"/>
      <c r="T11440" s="133"/>
      <c r="X11440" s="131"/>
      <c r="Y11440" s="133"/>
      <c r="AJ11440" s="133"/>
      <c r="AO11440" s="135"/>
      <c r="AP11440" s="135"/>
      <c r="BJ11440" s="136"/>
    </row>
    <row r="11441" spans="5:62" ht="14.25" customHeight="1" x14ac:dyDescent="0.25">
      <c r="E11441" s="113"/>
      <c r="H11441" s="133"/>
      <c r="T11441" s="133"/>
      <c r="X11441" s="131"/>
      <c r="Y11441" s="133"/>
      <c r="AJ11441" s="133"/>
      <c r="AO11441" s="135"/>
      <c r="AP11441" s="135"/>
      <c r="BJ11441" s="136"/>
    </row>
    <row r="11442" spans="5:62" ht="14.25" customHeight="1" x14ac:dyDescent="0.25">
      <c r="E11442" s="113"/>
      <c r="H11442" s="133"/>
      <c r="T11442" s="133"/>
      <c r="X11442" s="131"/>
      <c r="Y11442" s="133"/>
      <c r="AJ11442" s="133"/>
      <c r="AO11442" s="135"/>
      <c r="AP11442" s="135"/>
      <c r="BJ11442" s="136"/>
    </row>
    <row r="11443" spans="5:62" ht="14.25" customHeight="1" x14ac:dyDescent="0.25">
      <c r="E11443" s="113"/>
      <c r="H11443" s="133"/>
      <c r="T11443" s="133"/>
      <c r="X11443" s="131"/>
      <c r="Y11443" s="133"/>
      <c r="AJ11443" s="133"/>
      <c r="AO11443" s="135"/>
      <c r="AP11443" s="135"/>
      <c r="BJ11443" s="136"/>
    </row>
    <row r="11444" spans="5:62" ht="14.25" customHeight="1" x14ac:dyDescent="0.25">
      <c r="E11444" s="113"/>
      <c r="H11444" s="133"/>
      <c r="T11444" s="133"/>
      <c r="X11444" s="131"/>
      <c r="Y11444" s="133"/>
      <c r="AJ11444" s="133"/>
      <c r="AO11444" s="135"/>
      <c r="AP11444" s="135"/>
      <c r="BJ11444" s="136"/>
    </row>
    <row r="11445" spans="5:62" ht="14.25" customHeight="1" x14ac:dyDescent="0.25">
      <c r="E11445" s="113"/>
      <c r="H11445" s="133"/>
      <c r="T11445" s="133"/>
      <c r="X11445" s="131"/>
      <c r="Y11445" s="133"/>
      <c r="AJ11445" s="133"/>
      <c r="AO11445" s="135"/>
      <c r="AP11445" s="135"/>
      <c r="BJ11445" s="136"/>
    </row>
    <row r="11446" spans="5:62" ht="14.25" customHeight="1" x14ac:dyDescent="0.25">
      <c r="E11446" s="113"/>
      <c r="H11446" s="133"/>
      <c r="T11446" s="133"/>
      <c r="X11446" s="131"/>
      <c r="Y11446" s="133"/>
      <c r="AJ11446" s="133"/>
      <c r="AO11446" s="135"/>
      <c r="AP11446" s="135"/>
      <c r="BJ11446" s="136"/>
    </row>
    <row r="11447" spans="5:62" ht="14.25" customHeight="1" x14ac:dyDescent="0.25">
      <c r="E11447" s="113"/>
      <c r="H11447" s="133"/>
      <c r="T11447" s="133"/>
      <c r="X11447" s="131"/>
      <c r="Y11447" s="133"/>
      <c r="AJ11447" s="133"/>
      <c r="AO11447" s="135"/>
      <c r="AP11447" s="135"/>
      <c r="BJ11447" s="136"/>
    </row>
    <row r="11448" spans="5:62" ht="14.25" customHeight="1" x14ac:dyDescent="0.25">
      <c r="E11448" s="113"/>
      <c r="H11448" s="133"/>
      <c r="T11448" s="133"/>
      <c r="X11448" s="131"/>
      <c r="Y11448" s="133"/>
      <c r="AJ11448" s="133"/>
      <c r="AO11448" s="135"/>
      <c r="AP11448" s="135"/>
      <c r="BJ11448" s="136"/>
    </row>
    <row r="11449" spans="5:62" ht="14.25" customHeight="1" x14ac:dyDescent="0.25">
      <c r="E11449" s="113"/>
      <c r="H11449" s="133"/>
      <c r="T11449" s="133"/>
      <c r="X11449" s="131"/>
      <c r="Y11449" s="133"/>
      <c r="AJ11449" s="133"/>
      <c r="AO11449" s="135"/>
      <c r="AP11449" s="135"/>
      <c r="BJ11449" s="136"/>
    </row>
    <row r="11450" spans="5:62" ht="14.25" customHeight="1" x14ac:dyDescent="0.25">
      <c r="E11450" s="113"/>
      <c r="H11450" s="133"/>
      <c r="T11450" s="133"/>
      <c r="X11450" s="131"/>
      <c r="Y11450" s="133"/>
      <c r="AJ11450" s="133"/>
      <c r="AO11450" s="135"/>
      <c r="AP11450" s="135"/>
      <c r="BJ11450" s="136"/>
    </row>
    <row r="11451" spans="5:62" ht="14.25" customHeight="1" x14ac:dyDescent="0.25">
      <c r="E11451" s="113"/>
      <c r="H11451" s="133"/>
      <c r="T11451" s="133"/>
      <c r="X11451" s="131"/>
      <c r="Y11451" s="133"/>
      <c r="AJ11451" s="133"/>
      <c r="AO11451" s="135"/>
      <c r="AP11451" s="135"/>
      <c r="BJ11451" s="136"/>
    </row>
    <row r="11452" spans="5:62" ht="14.25" customHeight="1" x14ac:dyDescent="0.25">
      <c r="E11452" s="113"/>
      <c r="H11452" s="133"/>
      <c r="T11452" s="133"/>
      <c r="X11452" s="131"/>
      <c r="Y11452" s="133"/>
      <c r="AJ11452" s="133"/>
      <c r="AO11452" s="135"/>
      <c r="AP11452" s="135"/>
      <c r="BJ11452" s="136"/>
    </row>
    <row r="11453" spans="5:62" ht="14.25" customHeight="1" x14ac:dyDescent="0.25">
      <c r="E11453" s="113"/>
      <c r="H11453" s="133"/>
      <c r="T11453" s="133"/>
      <c r="X11453" s="131"/>
      <c r="Y11453" s="133"/>
      <c r="AJ11453" s="133"/>
      <c r="AO11453" s="135"/>
      <c r="AP11453" s="135"/>
      <c r="BJ11453" s="136"/>
    </row>
    <row r="11454" spans="5:62" ht="14.25" customHeight="1" x14ac:dyDescent="0.25">
      <c r="E11454" s="113"/>
      <c r="H11454" s="133"/>
      <c r="T11454" s="133"/>
      <c r="X11454" s="131"/>
      <c r="Y11454" s="133"/>
      <c r="AJ11454" s="133"/>
      <c r="AO11454" s="135"/>
      <c r="AP11454" s="135"/>
      <c r="BJ11454" s="136"/>
    </row>
    <row r="11455" spans="5:62" ht="14.25" customHeight="1" x14ac:dyDescent="0.25">
      <c r="E11455" s="113"/>
      <c r="H11455" s="133"/>
      <c r="T11455" s="133"/>
      <c r="X11455" s="131"/>
      <c r="Y11455" s="133"/>
      <c r="AJ11455" s="133"/>
      <c r="AO11455" s="135"/>
      <c r="AP11455" s="135"/>
      <c r="BJ11455" s="136"/>
    </row>
    <row r="11456" spans="5:62" ht="14.25" customHeight="1" x14ac:dyDescent="0.25">
      <c r="E11456" s="113"/>
      <c r="H11456" s="133"/>
      <c r="T11456" s="133"/>
      <c r="X11456" s="131"/>
      <c r="Y11456" s="133"/>
      <c r="AJ11456" s="133"/>
      <c r="AO11456" s="135"/>
      <c r="AP11456" s="135"/>
      <c r="BJ11456" s="136"/>
    </row>
    <row r="11457" spans="5:62" ht="14.25" customHeight="1" x14ac:dyDescent="0.25">
      <c r="E11457" s="113"/>
      <c r="H11457" s="133"/>
      <c r="T11457" s="133"/>
      <c r="X11457" s="131"/>
      <c r="Y11457" s="133"/>
      <c r="AJ11457" s="133"/>
      <c r="AO11457" s="135"/>
      <c r="AP11457" s="135"/>
      <c r="BJ11457" s="136"/>
    </row>
    <row r="11458" spans="5:62" ht="14.25" customHeight="1" x14ac:dyDescent="0.25">
      <c r="E11458" s="113"/>
      <c r="H11458" s="133"/>
      <c r="T11458" s="133"/>
      <c r="X11458" s="131"/>
      <c r="Y11458" s="133"/>
      <c r="AJ11458" s="133"/>
      <c r="AO11458" s="135"/>
      <c r="AP11458" s="135"/>
      <c r="BJ11458" s="136"/>
    </row>
    <row r="11459" spans="5:62" ht="14.25" customHeight="1" x14ac:dyDescent="0.25">
      <c r="E11459" s="113"/>
      <c r="H11459" s="133"/>
      <c r="T11459" s="133"/>
      <c r="X11459" s="131"/>
      <c r="Y11459" s="133"/>
      <c r="AJ11459" s="133"/>
      <c r="AO11459" s="135"/>
      <c r="AP11459" s="135"/>
      <c r="BJ11459" s="136"/>
    </row>
    <row r="11460" spans="5:62" ht="14.25" customHeight="1" x14ac:dyDescent="0.25">
      <c r="E11460" s="113"/>
      <c r="H11460" s="133"/>
      <c r="T11460" s="133"/>
      <c r="X11460" s="131"/>
      <c r="Y11460" s="133"/>
      <c r="AJ11460" s="133"/>
      <c r="AO11460" s="135"/>
      <c r="AP11460" s="135"/>
      <c r="BJ11460" s="136"/>
    </row>
    <row r="11461" spans="5:62" ht="14.25" customHeight="1" x14ac:dyDescent="0.25">
      <c r="E11461" s="113"/>
      <c r="H11461" s="133"/>
      <c r="T11461" s="133"/>
      <c r="X11461" s="131"/>
      <c r="Y11461" s="133"/>
      <c r="AJ11461" s="133"/>
      <c r="AO11461" s="135"/>
      <c r="AP11461" s="135"/>
      <c r="BJ11461" s="136"/>
    </row>
    <row r="11462" spans="5:62" ht="14.25" customHeight="1" x14ac:dyDescent="0.25">
      <c r="E11462" s="113"/>
      <c r="H11462" s="133"/>
      <c r="T11462" s="133"/>
      <c r="X11462" s="131"/>
      <c r="Y11462" s="133"/>
      <c r="AJ11462" s="133"/>
      <c r="AO11462" s="135"/>
      <c r="AP11462" s="135"/>
      <c r="BJ11462" s="136"/>
    </row>
    <row r="11463" spans="5:62" ht="14.25" customHeight="1" x14ac:dyDescent="0.25">
      <c r="E11463" s="113"/>
      <c r="H11463" s="133"/>
      <c r="T11463" s="133"/>
      <c r="X11463" s="131"/>
      <c r="Y11463" s="133"/>
      <c r="AJ11463" s="133"/>
      <c r="AO11463" s="135"/>
      <c r="AP11463" s="135"/>
      <c r="BJ11463" s="136"/>
    </row>
    <row r="11464" spans="5:62" ht="14.25" customHeight="1" x14ac:dyDescent="0.25">
      <c r="E11464" s="113"/>
      <c r="H11464" s="133"/>
      <c r="T11464" s="133"/>
      <c r="X11464" s="131"/>
      <c r="Y11464" s="133"/>
      <c r="AJ11464" s="133"/>
      <c r="AO11464" s="135"/>
      <c r="AP11464" s="135"/>
      <c r="BJ11464" s="136"/>
    </row>
    <row r="11465" spans="5:62" ht="14.25" customHeight="1" x14ac:dyDescent="0.25">
      <c r="E11465" s="113"/>
      <c r="H11465" s="133"/>
      <c r="T11465" s="133"/>
      <c r="X11465" s="131"/>
      <c r="Y11465" s="133"/>
      <c r="AJ11465" s="133"/>
      <c r="AO11465" s="135"/>
      <c r="AP11465" s="135"/>
      <c r="BJ11465" s="136"/>
    </row>
    <row r="11466" spans="5:62" ht="14.25" customHeight="1" x14ac:dyDescent="0.25">
      <c r="E11466" s="113"/>
      <c r="H11466" s="133"/>
      <c r="T11466" s="133"/>
      <c r="X11466" s="131"/>
      <c r="Y11466" s="133"/>
      <c r="AJ11466" s="133"/>
      <c r="AO11466" s="135"/>
      <c r="AP11466" s="135"/>
      <c r="BJ11466" s="136"/>
    </row>
    <row r="11467" spans="5:62" ht="14.25" customHeight="1" x14ac:dyDescent="0.25">
      <c r="E11467" s="113"/>
      <c r="H11467" s="133"/>
      <c r="T11467" s="133"/>
      <c r="X11467" s="131"/>
      <c r="Y11467" s="133"/>
      <c r="AJ11467" s="133"/>
      <c r="AO11467" s="135"/>
      <c r="AP11467" s="135"/>
      <c r="BJ11467" s="136"/>
    </row>
    <row r="11468" spans="5:62" ht="14.25" customHeight="1" x14ac:dyDescent="0.25">
      <c r="E11468" s="113"/>
      <c r="H11468" s="133"/>
      <c r="T11468" s="133"/>
      <c r="X11468" s="131"/>
      <c r="Y11468" s="133"/>
      <c r="AJ11468" s="133"/>
      <c r="AO11468" s="135"/>
      <c r="AP11468" s="135"/>
      <c r="BJ11468" s="136"/>
    </row>
    <row r="11469" spans="5:62" ht="14.25" customHeight="1" x14ac:dyDescent="0.25">
      <c r="E11469" s="113"/>
      <c r="H11469" s="133"/>
      <c r="T11469" s="133"/>
      <c r="X11469" s="131"/>
      <c r="Y11469" s="133"/>
      <c r="AJ11469" s="133"/>
      <c r="AO11469" s="135"/>
      <c r="AP11469" s="135"/>
      <c r="BJ11469" s="136"/>
    </row>
    <row r="11470" spans="5:62" ht="14.25" customHeight="1" x14ac:dyDescent="0.25">
      <c r="E11470" s="113"/>
      <c r="H11470" s="133"/>
      <c r="T11470" s="133"/>
      <c r="X11470" s="131"/>
      <c r="Y11470" s="133"/>
      <c r="AJ11470" s="133"/>
      <c r="AO11470" s="135"/>
      <c r="AP11470" s="135"/>
      <c r="BJ11470" s="136"/>
    </row>
    <row r="11471" spans="5:62" ht="14.25" customHeight="1" x14ac:dyDescent="0.25">
      <c r="E11471" s="113"/>
      <c r="H11471" s="133"/>
      <c r="T11471" s="133"/>
      <c r="X11471" s="131"/>
      <c r="Y11471" s="133"/>
      <c r="AJ11471" s="133"/>
      <c r="AO11471" s="135"/>
      <c r="AP11471" s="135"/>
      <c r="BJ11471" s="136"/>
    </row>
    <row r="11472" spans="5:62" ht="14.25" customHeight="1" x14ac:dyDescent="0.25">
      <c r="E11472" s="113"/>
      <c r="H11472" s="133"/>
      <c r="T11472" s="133"/>
      <c r="X11472" s="131"/>
      <c r="Y11472" s="133"/>
      <c r="AJ11472" s="133"/>
      <c r="AO11472" s="135"/>
      <c r="AP11472" s="135"/>
      <c r="BJ11472" s="136"/>
    </row>
    <row r="11473" spans="5:62" ht="14.25" customHeight="1" x14ac:dyDescent="0.25">
      <c r="E11473" s="113"/>
      <c r="H11473" s="133"/>
      <c r="T11473" s="133"/>
      <c r="X11473" s="131"/>
      <c r="Y11473" s="133"/>
      <c r="AJ11473" s="133"/>
      <c r="AO11473" s="135"/>
      <c r="AP11473" s="135"/>
      <c r="BJ11473" s="136"/>
    </row>
    <row r="11474" spans="5:62" ht="14.25" customHeight="1" x14ac:dyDescent="0.25">
      <c r="E11474" s="113"/>
      <c r="H11474" s="133"/>
      <c r="T11474" s="133"/>
      <c r="X11474" s="131"/>
      <c r="Y11474" s="133"/>
      <c r="AJ11474" s="133"/>
      <c r="AO11474" s="135"/>
      <c r="AP11474" s="135"/>
      <c r="BJ11474" s="136"/>
    </row>
    <row r="11475" spans="5:62" ht="14.25" customHeight="1" x14ac:dyDescent="0.25">
      <c r="E11475" s="113"/>
      <c r="H11475" s="133"/>
      <c r="T11475" s="133"/>
      <c r="X11475" s="131"/>
      <c r="Y11475" s="133"/>
      <c r="AJ11475" s="133"/>
      <c r="AO11475" s="135"/>
      <c r="AP11475" s="135"/>
      <c r="BJ11475" s="136"/>
    </row>
    <row r="11476" spans="5:62" ht="14.25" customHeight="1" x14ac:dyDescent="0.25">
      <c r="E11476" s="113"/>
      <c r="H11476" s="133"/>
      <c r="T11476" s="133"/>
      <c r="X11476" s="131"/>
      <c r="Y11476" s="133"/>
      <c r="AJ11476" s="133"/>
      <c r="AO11476" s="135"/>
      <c r="AP11476" s="135"/>
      <c r="BJ11476" s="136"/>
    </row>
    <row r="11477" spans="5:62" ht="14.25" customHeight="1" x14ac:dyDescent="0.25">
      <c r="E11477" s="113"/>
      <c r="H11477" s="133"/>
      <c r="T11477" s="133"/>
      <c r="X11477" s="131"/>
      <c r="Y11477" s="133"/>
      <c r="AJ11477" s="133"/>
      <c r="AO11477" s="135"/>
      <c r="AP11477" s="135"/>
      <c r="BJ11477" s="136"/>
    </row>
    <row r="11478" spans="5:62" ht="14.25" customHeight="1" x14ac:dyDescent="0.25">
      <c r="E11478" s="113"/>
      <c r="H11478" s="133"/>
      <c r="T11478" s="133"/>
      <c r="X11478" s="131"/>
      <c r="Y11478" s="133"/>
      <c r="AJ11478" s="133"/>
      <c r="AO11478" s="135"/>
      <c r="AP11478" s="135"/>
      <c r="BJ11478" s="136"/>
    </row>
    <row r="11479" spans="5:62" ht="14.25" customHeight="1" x14ac:dyDescent="0.25">
      <c r="E11479" s="113"/>
      <c r="H11479" s="133"/>
      <c r="T11479" s="133"/>
      <c r="X11479" s="131"/>
      <c r="Y11479" s="133"/>
      <c r="AJ11479" s="133"/>
      <c r="AO11479" s="135"/>
      <c r="AP11479" s="135"/>
      <c r="BJ11479" s="136"/>
    </row>
    <row r="11480" spans="5:62" ht="14.25" customHeight="1" x14ac:dyDescent="0.25">
      <c r="E11480" s="113"/>
      <c r="H11480" s="133"/>
      <c r="T11480" s="133"/>
      <c r="X11480" s="131"/>
      <c r="Y11480" s="133"/>
      <c r="AJ11480" s="133"/>
      <c r="AO11480" s="135"/>
      <c r="AP11480" s="135"/>
      <c r="BJ11480" s="136"/>
    </row>
    <row r="11481" spans="5:62" ht="14.25" customHeight="1" x14ac:dyDescent="0.25">
      <c r="E11481" s="113"/>
      <c r="H11481" s="133"/>
      <c r="T11481" s="133"/>
      <c r="X11481" s="131"/>
      <c r="Y11481" s="133"/>
      <c r="AJ11481" s="133"/>
      <c r="AO11481" s="135"/>
      <c r="AP11481" s="135"/>
      <c r="BJ11481" s="136"/>
    </row>
    <row r="11482" spans="5:62" ht="14.25" customHeight="1" x14ac:dyDescent="0.25">
      <c r="E11482" s="113"/>
      <c r="H11482" s="133"/>
      <c r="T11482" s="133"/>
      <c r="X11482" s="131"/>
      <c r="Y11482" s="133"/>
      <c r="AJ11482" s="133"/>
      <c r="AO11482" s="135"/>
      <c r="AP11482" s="135"/>
      <c r="BJ11482" s="136"/>
    </row>
    <row r="11483" spans="5:62" ht="14.25" customHeight="1" x14ac:dyDescent="0.25">
      <c r="E11483" s="113"/>
      <c r="H11483" s="133"/>
      <c r="T11483" s="133"/>
      <c r="X11483" s="131"/>
      <c r="Y11483" s="133"/>
      <c r="AJ11483" s="133"/>
      <c r="AO11483" s="135"/>
      <c r="AP11483" s="135"/>
      <c r="BJ11483" s="136"/>
    </row>
    <row r="11484" spans="5:62" ht="14.25" customHeight="1" x14ac:dyDescent="0.25">
      <c r="E11484" s="113"/>
      <c r="H11484" s="133"/>
      <c r="T11484" s="133"/>
      <c r="X11484" s="131"/>
      <c r="Y11484" s="133"/>
      <c r="AJ11484" s="133"/>
      <c r="AO11484" s="135"/>
      <c r="AP11484" s="135"/>
      <c r="BJ11484" s="136"/>
    </row>
    <row r="11485" spans="5:62" ht="14.25" customHeight="1" x14ac:dyDescent="0.25">
      <c r="E11485" s="113"/>
      <c r="H11485" s="133"/>
      <c r="T11485" s="133"/>
      <c r="X11485" s="131"/>
      <c r="Y11485" s="133"/>
      <c r="AJ11485" s="133"/>
      <c r="AO11485" s="135"/>
      <c r="AP11485" s="135"/>
      <c r="BJ11485" s="136"/>
    </row>
    <row r="11486" spans="5:62" ht="14.25" customHeight="1" x14ac:dyDescent="0.25">
      <c r="E11486" s="113"/>
      <c r="H11486" s="133"/>
      <c r="T11486" s="133"/>
      <c r="X11486" s="131"/>
      <c r="Y11486" s="133"/>
      <c r="AJ11486" s="133"/>
      <c r="AO11486" s="135"/>
      <c r="AP11486" s="135"/>
      <c r="BJ11486" s="136"/>
    </row>
    <row r="11487" spans="5:62" ht="14.25" customHeight="1" x14ac:dyDescent="0.25">
      <c r="E11487" s="113"/>
      <c r="H11487" s="133"/>
      <c r="T11487" s="133"/>
      <c r="X11487" s="131"/>
      <c r="Y11487" s="133"/>
      <c r="AJ11487" s="133"/>
      <c r="AO11487" s="135"/>
      <c r="AP11487" s="135"/>
      <c r="BJ11487" s="136"/>
    </row>
    <row r="11488" spans="5:62" ht="14.25" customHeight="1" x14ac:dyDescent="0.25">
      <c r="E11488" s="113"/>
      <c r="H11488" s="133"/>
      <c r="T11488" s="133"/>
      <c r="X11488" s="131"/>
      <c r="Y11488" s="133"/>
      <c r="AJ11488" s="133"/>
      <c r="AO11488" s="135"/>
      <c r="AP11488" s="135"/>
      <c r="BJ11488" s="136"/>
    </row>
    <row r="11489" spans="5:62" ht="14.25" customHeight="1" x14ac:dyDescent="0.25">
      <c r="E11489" s="113"/>
      <c r="H11489" s="133"/>
      <c r="T11489" s="133"/>
      <c r="X11489" s="131"/>
      <c r="Y11489" s="133"/>
      <c r="AJ11489" s="133"/>
      <c r="AO11489" s="135"/>
      <c r="AP11489" s="135"/>
      <c r="BJ11489" s="136"/>
    </row>
    <row r="11490" spans="5:62" ht="14.25" customHeight="1" x14ac:dyDescent="0.25">
      <c r="E11490" s="113"/>
      <c r="H11490" s="133"/>
      <c r="T11490" s="133"/>
      <c r="X11490" s="131"/>
      <c r="Y11490" s="133"/>
      <c r="AJ11490" s="133"/>
      <c r="AO11490" s="135"/>
      <c r="AP11490" s="135"/>
      <c r="BJ11490" s="136"/>
    </row>
    <row r="11491" spans="5:62" ht="14.25" customHeight="1" x14ac:dyDescent="0.25">
      <c r="E11491" s="113"/>
      <c r="H11491" s="133"/>
      <c r="T11491" s="133"/>
      <c r="X11491" s="131"/>
      <c r="Y11491" s="133"/>
      <c r="AJ11491" s="133"/>
      <c r="AO11491" s="135"/>
      <c r="AP11491" s="135"/>
      <c r="BJ11491" s="136"/>
    </row>
    <row r="11492" spans="5:62" ht="14.25" customHeight="1" x14ac:dyDescent="0.25">
      <c r="E11492" s="113"/>
      <c r="H11492" s="133"/>
      <c r="T11492" s="133"/>
      <c r="X11492" s="131"/>
      <c r="Y11492" s="133"/>
      <c r="AJ11492" s="133"/>
      <c r="AO11492" s="135"/>
      <c r="AP11492" s="135"/>
      <c r="BJ11492" s="136"/>
    </row>
    <row r="11493" spans="5:62" ht="14.25" customHeight="1" x14ac:dyDescent="0.25">
      <c r="E11493" s="113"/>
      <c r="H11493" s="133"/>
      <c r="T11493" s="133"/>
      <c r="X11493" s="131"/>
      <c r="Y11493" s="133"/>
      <c r="AJ11493" s="133"/>
      <c r="AO11493" s="135"/>
      <c r="AP11493" s="135"/>
      <c r="BJ11493" s="136"/>
    </row>
    <row r="11494" spans="5:62" ht="14.25" customHeight="1" x14ac:dyDescent="0.25">
      <c r="E11494" s="113"/>
      <c r="H11494" s="133"/>
      <c r="T11494" s="133"/>
      <c r="X11494" s="131"/>
      <c r="Y11494" s="133"/>
      <c r="AJ11494" s="133"/>
      <c r="AO11494" s="135"/>
      <c r="AP11494" s="135"/>
      <c r="BJ11494" s="136"/>
    </row>
    <row r="11495" spans="5:62" ht="14.25" customHeight="1" x14ac:dyDescent="0.25">
      <c r="E11495" s="113"/>
      <c r="H11495" s="133"/>
      <c r="T11495" s="133"/>
      <c r="X11495" s="131"/>
      <c r="Y11495" s="133"/>
      <c r="AJ11495" s="133"/>
      <c r="AO11495" s="135"/>
      <c r="AP11495" s="135"/>
      <c r="BJ11495" s="136"/>
    </row>
    <row r="11496" spans="5:62" ht="14.25" customHeight="1" x14ac:dyDescent="0.25">
      <c r="E11496" s="113"/>
      <c r="H11496" s="133"/>
      <c r="T11496" s="133"/>
      <c r="X11496" s="131"/>
      <c r="Y11496" s="133"/>
      <c r="AJ11496" s="133"/>
      <c r="AO11496" s="135"/>
      <c r="AP11496" s="135"/>
      <c r="BJ11496" s="136"/>
    </row>
    <row r="11497" spans="5:62" ht="14.25" customHeight="1" x14ac:dyDescent="0.25">
      <c r="E11497" s="113"/>
      <c r="H11497" s="133"/>
      <c r="T11497" s="133"/>
      <c r="X11497" s="131"/>
      <c r="Y11497" s="133"/>
      <c r="AJ11497" s="133"/>
      <c r="AO11497" s="135"/>
      <c r="AP11497" s="135"/>
      <c r="BJ11497" s="136"/>
    </row>
    <row r="11498" spans="5:62" ht="14.25" customHeight="1" x14ac:dyDescent="0.25">
      <c r="E11498" s="113"/>
      <c r="H11498" s="133"/>
      <c r="T11498" s="133"/>
      <c r="X11498" s="131"/>
      <c r="Y11498" s="133"/>
      <c r="AJ11498" s="133"/>
      <c r="AO11498" s="135"/>
      <c r="AP11498" s="135"/>
      <c r="BJ11498" s="136"/>
    </row>
    <row r="11499" spans="5:62" ht="14.25" customHeight="1" x14ac:dyDescent="0.25">
      <c r="E11499" s="113"/>
      <c r="H11499" s="133"/>
      <c r="T11499" s="133"/>
      <c r="X11499" s="131"/>
      <c r="Y11499" s="133"/>
      <c r="AJ11499" s="133"/>
      <c r="AO11499" s="135"/>
      <c r="AP11499" s="135"/>
      <c r="BJ11499" s="136"/>
    </row>
    <row r="11500" spans="5:62" ht="14.25" customHeight="1" x14ac:dyDescent="0.25">
      <c r="E11500" s="113"/>
      <c r="H11500" s="133"/>
      <c r="T11500" s="133"/>
      <c r="X11500" s="131"/>
      <c r="Y11500" s="133"/>
      <c r="AJ11500" s="133"/>
      <c r="AO11500" s="135"/>
      <c r="AP11500" s="135"/>
      <c r="BJ11500" s="136"/>
    </row>
    <row r="11501" spans="5:62" ht="14.25" customHeight="1" x14ac:dyDescent="0.25">
      <c r="E11501" s="113"/>
      <c r="H11501" s="133"/>
      <c r="T11501" s="133"/>
      <c r="X11501" s="131"/>
      <c r="Y11501" s="133"/>
      <c r="AJ11501" s="133"/>
      <c r="AO11501" s="135"/>
      <c r="AP11501" s="135"/>
      <c r="BJ11501" s="136"/>
    </row>
    <row r="11502" spans="5:62" ht="14.25" customHeight="1" x14ac:dyDescent="0.25">
      <c r="E11502" s="113"/>
      <c r="H11502" s="133"/>
      <c r="T11502" s="133"/>
      <c r="X11502" s="131"/>
      <c r="Y11502" s="133"/>
      <c r="AJ11502" s="133"/>
      <c r="AO11502" s="135"/>
      <c r="AP11502" s="135"/>
      <c r="BJ11502" s="136"/>
    </row>
    <row r="11503" spans="5:62" ht="14.25" customHeight="1" x14ac:dyDescent="0.25">
      <c r="E11503" s="113"/>
      <c r="H11503" s="133"/>
      <c r="T11503" s="133"/>
      <c r="X11503" s="131"/>
      <c r="Y11503" s="133"/>
      <c r="AJ11503" s="133"/>
      <c r="AO11503" s="135"/>
      <c r="AP11503" s="135"/>
      <c r="BJ11503" s="136"/>
    </row>
    <row r="11504" spans="5:62" ht="14.25" customHeight="1" x14ac:dyDescent="0.25">
      <c r="E11504" s="113"/>
      <c r="H11504" s="133"/>
      <c r="T11504" s="133"/>
      <c r="X11504" s="131"/>
      <c r="Y11504" s="133"/>
      <c r="AJ11504" s="133"/>
      <c r="AO11504" s="135"/>
      <c r="AP11504" s="135"/>
      <c r="BJ11504" s="136"/>
    </row>
    <row r="11505" spans="5:62" ht="14.25" customHeight="1" x14ac:dyDescent="0.25">
      <c r="E11505" s="113"/>
      <c r="H11505" s="133"/>
      <c r="T11505" s="133"/>
      <c r="X11505" s="131"/>
      <c r="Y11505" s="133"/>
      <c r="AJ11505" s="133"/>
      <c r="AO11505" s="135"/>
      <c r="AP11505" s="135"/>
      <c r="BJ11505" s="136"/>
    </row>
    <row r="11506" spans="5:62" ht="14.25" customHeight="1" x14ac:dyDescent="0.25">
      <c r="E11506" s="113"/>
      <c r="H11506" s="133"/>
      <c r="T11506" s="133"/>
      <c r="X11506" s="131"/>
      <c r="Y11506" s="133"/>
      <c r="AJ11506" s="133"/>
      <c r="AO11506" s="135"/>
      <c r="AP11506" s="135"/>
      <c r="BJ11506" s="136"/>
    </row>
    <row r="11507" spans="5:62" ht="14.25" customHeight="1" x14ac:dyDescent="0.25">
      <c r="E11507" s="113"/>
      <c r="H11507" s="133"/>
      <c r="T11507" s="133"/>
      <c r="X11507" s="131"/>
      <c r="Y11507" s="133"/>
      <c r="AJ11507" s="133"/>
      <c r="AO11507" s="135"/>
      <c r="AP11507" s="135"/>
      <c r="BJ11507" s="136"/>
    </row>
    <row r="11508" spans="5:62" ht="14.25" customHeight="1" x14ac:dyDescent="0.25">
      <c r="E11508" s="113"/>
      <c r="H11508" s="133"/>
      <c r="T11508" s="133"/>
      <c r="X11508" s="131"/>
      <c r="Y11508" s="133"/>
      <c r="AJ11508" s="133"/>
      <c r="AO11508" s="135"/>
      <c r="AP11508" s="135"/>
      <c r="BJ11508" s="136"/>
    </row>
    <row r="11509" spans="5:62" ht="14.25" customHeight="1" x14ac:dyDescent="0.25">
      <c r="E11509" s="113"/>
      <c r="H11509" s="133"/>
      <c r="T11509" s="133"/>
      <c r="X11509" s="131"/>
      <c r="Y11509" s="133"/>
      <c r="AJ11509" s="133"/>
      <c r="AO11509" s="135"/>
      <c r="AP11509" s="135"/>
      <c r="BJ11509" s="136"/>
    </row>
    <row r="11510" spans="5:62" ht="14.25" customHeight="1" x14ac:dyDescent="0.25">
      <c r="E11510" s="113"/>
      <c r="H11510" s="133"/>
      <c r="T11510" s="133"/>
      <c r="X11510" s="131"/>
      <c r="Y11510" s="133"/>
      <c r="AJ11510" s="133"/>
      <c r="AO11510" s="135"/>
      <c r="AP11510" s="135"/>
      <c r="BJ11510" s="136"/>
    </row>
    <row r="11511" spans="5:62" ht="14.25" customHeight="1" x14ac:dyDescent="0.25">
      <c r="E11511" s="113"/>
      <c r="H11511" s="133"/>
      <c r="T11511" s="133"/>
      <c r="X11511" s="131"/>
      <c r="Y11511" s="133"/>
      <c r="AJ11511" s="133"/>
      <c r="AO11511" s="135"/>
      <c r="AP11511" s="135"/>
      <c r="BJ11511" s="136"/>
    </row>
    <row r="11512" spans="5:62" ht="14.25" customHeight="1" x14ac:dyDescent="0.25">
      <c r="E11512" s="113"/>
      <c r="H11512" s="133"/>
      <c r="T11512" s="133"/>
      <c r="X11512" s="131"/>
      <c r="Y11512" s="133"/>
      <c r="AJ11512" s="133"/>
      <c r="AO11512" s="135"/>
      <c r="AP11512" s="135"/>
      <c r="BJ11512" s="136"/>
    </row>
    <row r="11513" spans="5:62" ht="14.25" customHeight="1" x14ac:dyDescent="0.25">
      <c r="E11513" s="113"/>
      <c r="H11513" s="133"/>
      <c r="T11513" s="133"/>
      <c r="X11513" s="131"/>
      <c r="Y11513" s="133"/>
      <c r="AJ11513" s="133"/>
      <c r="AO11513" s="135"/>
      <c r="AP11513" s="135"/>
      <c r="BJ11513" s="136"/>
    </row>
    <row r="11514" spans="5:62" ht="14.25" customHeight="1" x14ac:dyDescent="0.25">
      <c r="E11514" s="113"/>
      <c r="H11514" s="133"/>
      <c r="T11514" s="133"/>
      <c r="X11514" s="131"/>
      <c r="Y11514" s="133"/>
      <c r="AJ11514" s="133"/>
      <c r="AO11514" s="135"/>
      <c r="AP11514" s="135"/>
      <c r="BJ11514" s="136"/>
    </row>
    <row r="11515" spans="5:62" ht="14.25" customHeight="1" x14ac:dyDescent="0.25">
      <c r="E11515" s="113"/>
      <c r="H11515" s="133"/>
      <c r="T11515" s="133"/>
      <c r="X11515" s="131"/>
      <c r="Y11515" s="133"/>
      <c r="AJ11515" s="133"/>
      <c r="AO11515" s="135"/>
      <c r="AP11515" s="135"/>
      <c r="BJ11515" s="136"/>
    </row>
    <row r="11516" spans="5:62" ht="14.25" customHeight="1" x14ac:dyDescent="0.25">
      <c r="E11516" s="113"/>
      <c r="H11516" s="133"/>
      <c r="T11516" s="133"/>
      <c r="X11516" s="131"/>
      <c r="Y11516" s="133"/>
      <c r="AJ11516" s="133"/>
      <c r="AO11516" s="135"/>
      <c r="AP11516" s="135"/>
      <c r="BJ11516" s="136"/>
    </row>
    <row r="11517" spans="5:62" ht="14.25" customHeight="1" x14ac:dyDescent="0.25">
      <c r="E11517" s="113"/>
      <c r="H11517" s="133"/>
      <c r="T11517" s="133"/>
      <c r="X11517" s="131"/>
      <c r="Y11517" s="133"/>
      <c r="AJ11517" s="133"/>
      <c r="AO11517" s="135"/>
      <c r="AP11517" s="135"/>
      <c r="BJ11517" s="136"/>
    </row>
    <row r="11518" spans="5:62" ht="14.25" customHeight="1" x14ac:dyDescent="0.25">
      <c r="E11518" s="113"/>
      <c r="H11518" s="133"/>
      <c r="T11518" s="133"/>
      <c r="X11518" s="131"/>
      <c r="Y11518" s="133"/>
      <c r="AJ11518" s="133"/>
      <c r="AO11518" s="135"/>
      <c r="AP11518" s="135"/>
      <c r="BJ11518" s="136"/>
    </row>
    <row r="11519" spans="5:62" ht="14.25" customHeight="1" x14ac:dyDescent="0.25">
      <c r="E11519" s="113"/>
      <c r="H11519" s="133"/>
      <c r="T11519" s="133"/>
      <c r="X11519" s="131"/>
      <c r="Y11519" s="133"/>
      <c r="AJ11519" s="133"/>
      <c r="AO11519" s="135"/>
      <c r="AP11519" s="135"/>
      <c r="BJ11519" s="136"/>
    </row>
    <row r="11520" spans="5:62" ht="14.25" customHeight="1" x14ac:dyDescent="0.25">
      <c r="E11520" s="113"/>
      <c r="H11520" s="133"/>
      <c r="T11520" s="133"/>
      <c r="X11520" s="131"/>
      <c r="Y11520" s="133"/>
      <c r="AJ11520" s="133"/>
      <c r="AO11520" s="135"/>
      <c r="AP11520" s="135"/>
      <c r="BJ11520" s="136"/>
    </row>
    <row r="11521" spans="5:62" ht="14.25" customHeight="1" x14ac:dyDescent="0.25">
      <c r="E11521" s="113"/>
      <c r="H11521" s="133"/>
      <c r="T11521" s="133"/>
      <c r="X11521" s="131"/>
      <c r="Y11521" s="133"/>
      <c r="AJ11521" s="133"/>
      <c r="AO11521" s="135"/>
      <c r="AP11521" s="135"/>
      <c r="BJ11521" s="136"/>
    </row>
    <row r="11522" spans="5:62" ht="14.25" customHeight="1" x14ac:dyDescent="0.25">
      <c r="E11522" s="113"/>
      <c r="H11522" s="133"/>
      <c r="T11522" s="133"/>
      <c r="X11522" s="131"/>
      <c r="Y11522" s="133"/>
      <c r="AJ11522" s="133"/>
      <c r="AO11522" s="135"/>
      <c r="AP11522" s="135"/>
      <c r="BJ11522" s="136"/>
    </row>
    <row r="11523" spans="5:62" ht="14.25" customHeight="1" x14ac:dyDescent="0.25">
      <c r="E11523" s="113"/>
      <c r="H11523" s="133"/>
      <c r="T11523" s="133"/>
      <c r="X11523" s="131"/>
      <c r="Y11523" s="133"/>
      <c r="AJ11523" s="133"/>
      <c r="AO11523" s="135"/>
      <c r="AP11523" s="135"/>
      <c r="BJ11523" s="136"/>
    </row>
    <row r="11524" spans="5:62" ht="14.25" customHeight="1" x14ac:dyDescent="0.25">
      <c r="E11524" s="113"/>
      <c r="H11524" s="133"/>
      <c r="T11524" s="133"/>
      <c r="X11524" s="131"/>
      <c r="Y11524" s="133"/>
      <c r="AJ11524" s="133"/>
      <c r="AO11524" s="135"/>
      <c r="AP11524" s="135"/>
      <c r="BJ11524" s="136"/>
    </row>
    <row r="11525" spans="5:62" ht="14.25" customHeight="1" x14ac:dyDescent="0.25">
      <c r="E11525" s="113"/>
      <c r="H11525" s="133"/>
      <c r="T11525" s="133"/>
      <c r="X11525" s="131"/>
      <c r="Y11525" s="133"/>
      <c r="AJ11525" s="133"/>
      <c r="AO11525" s="135"/>
      <c r="AP11525" s="135"/>
      <c r="BJ11525" s="136"/>
    </row>
    <row r="11526" spans="5:62" ht="14.25" customHeight="1" x14ac:dyDescent="0.25">
      <c r="E11526" s="113"/>
      <c r="H11526" s="133"/>
      <c r="T11526" s="133"/>
      <c r="X11526" s="131"/>
      <c r="Y11526" s="133"/>
      <c r="AJ11526" s="133"/>
      <c r="AO11526" s="135"/>
      <c r="AP11526" s="135"/>
      <c r="BJ11526" s="136"/>
    </row>
    <row r="11527" spans="5:62" ht="14.25" customHeight="1" x14ac:dyDescent="0.25">
      <c r="E11527" s="113"/>
      <c r="H11527" s="133"/>
      <c r="T11527" s="133"/>
      <c r="X11527" s="131"/>
      <c r="Y11527" s="133"/>
      <c r="AJ11527" s="133"/>
      <c r="AO11527" s="135"/>
      <c r="AP11527" s="135"/>
      <c r="BJ11527" s="136"/>
    </row>
    <row r="11528" spans="5:62" ht="14.25" customHeight="1" x14ac:dyDescent="0.25">
      <c r="E11528" s="113"/>
      <c r="H11528" s="133"/>
      <c r="T11528" s="133"/>
      <c r="X11528" s="131"/>
      <c r="Y11528" s="133"/>
      <c r="AJ11528" s="133"/>
      <c r="AO11528" s="135"/>
      <c r="AP11528" s="135"/>
      <c r="BJ11528" s="136"/>
    </row>
    <row r="11529" spans="5:62" ht="14.25" customHeight="1" x14ac:dyDescent="0.25">
      <c r="E11529" s="113"/>
      <c r="H11529" s="133"/>
      <c r="T11529" s="133"/>
      <c r="X11529" s="131"/>
      <c r="Y11529" s="133"/>
      <c r="AJ11529" s="133"/>
      <c r="AO11529" s="135"/>
      <c r="AP11529" s="135"/>
      <c r="BJ11529" s="136"/>
    </row>
    <row r="11530" spans="5:62" ht="14.25" customHeight="1" x14ac:dyDescent="0.25">
      <c r="E11530" s="113"/>
      <c r="H11530" s="133"/>
      <c r="T11530" s="133"/>
      <c r="X11530" s="131"/>
      <c r="Y11530" s="133"/>
      <c r="AJ11530" s="133"/>
      <c r="AO11530" s="135"/>
      <c r="AP11530" s="135"/>
      <c r="BJ11530" s="136"/>
    </row>
    <row r="11531" spans="5:62" ht="14.25" customHeight="1" x14ac:dyDescent="0.25">
      <c r="E11531" s="113"/>
      <c r="H11531" s="133"/>
      <c r="T11531" s="133"/>
      <c r="X11531" s="131"/>
      <c r="Y11531" s="133"/>
      <c r="AJ11531" s="133"/>
      <c r="AO11531" s="135"/>
      <c r="AP11531" s="135"/>
      <c r="BJ11531" s="136"/>
    </row>
    <row r="11532" spans="5:62" ht="14.25" customHeight="1" x14ac:dyDescent="0.25">
      <c r="E11532" s="113"/>
      <c r="H11532" s="133"/>
      <c r="T11532" s="133"/>
      <c r="X11532" s="131"/>
      <c r="Y11532" s="133"/>
      <c r="AJ11532" s="133"/>
      <c r="AO11532" s="135"/>
      <c r="AP11532" s="135"/>
      <c r="BJ11532" s="136"/>
    </row>
    <row r="11533" spans="5:62" ht="14.25" customHeight="1" x14ac:dyDescent="0.25">
      <c r="E11533" s="113"/>
      <c r="H11533" s="133"/>
      <c r="T11533" s="133"/>
      <c r="X11533" s="131"/>
      <c r="Y11533" s="133"/>
      <c r="AJ11533" s="133"/>
      <c r="AO11533" s="135"/>
      <c r="AP11533" s="135"/>
      <c r="BJ11533" s="136"/>
    </row>
    <row r="11534" spans="5:62" ht="14.25" customHeight="1" x14ac:dyDescent="0.25">
      <c r="E11534" s="113"/>
      <c r="H11534" s="133"/>
      <c r="T11534" s="133"/>
      <c r="X11534" s="131"/>
      <c r="Y11534" s="133"/>
      <c r="AJ11534" s="133"/>
      <c r="AO11534" s="135"/>
      <c r="AP11534" s="135"/>
      <c r="BJ11534" s="136"/>
    </row>
    <row r="11535" spans="5:62" ht="14.25" customHeight="1" x14ac:dyDescent="0.25">
      <c r="E11535" s="113"/>
      <c r="H11535" s="133"/>
      <c r="T11535" s="133"/>
      <c r="X11535" s="131"/>
      <c r="Y11535" s="133"/>
      <c r="AJ11535" s="133"/>
      <c r="AO11535" s="135"/>
      <c r="AP11535" s="135"/>
      <c r="BJ11535" s="136"/>
    </row>
    <row r="11536" spans="5:62" ht="14.25" customHeight="1" x14ac:dyDescent="0.25">
      <c r="E11536" s="113"/>
      <c r="H11536" s="133"/>
      <c r="T11536" s="133"/>
      <c r="X11536" s="131"/>
      <c r="Y11536" s="133"/>
      <c r="AJ11536" s="133"/>
      <c r="AO11536" s="135"/>
      <c r="AP11536" s="135"/>
      <c r="BJ11536" s="136"/>
    </row>
    <row r="11537" spans="5:62" ht="14.25" customHeight="1" x14ac:dyDescent="0.25">
      <c r="E11537" s="113"/>
      <c r="H11537" s="133"/>
      <c r="T11537" s="133"/>
      <c r="X11537" s="131"/>
      <c r="Y11537" s="133"/>
      <c r="AJ11537" s="133"/>
      <c r="AO11537" s="135"/>
      <c r="AP11537" s="135"/>
      <c r="BJ11537" s="136"/>
    </row>
    <row r="11538" spans="5:62" ht="14.25" customHeight="1" x14ac:dyDescent="0.25">
      <c r="E11538" s="113"/>
      <c r="H11538" s="133"/>
      <c r="T11538" s="133"/>
      <c r="X11538" s="131"/>
      <c r="Y11538" s="133"/>
      <c r="AJ11538" s="133"/>
      <c r="AO11538" s="135"/>
      <c r="AP11538" s="135"/>
      <c r="BJ11538" s="136"/>
    </row>
    <row r="11539" spans="5:62" ht="14.25" customHeight="1" x14ac:dyDescent="0.25">
      <c r="E11539" s="113"/>
      <c r="H11539" s="133"/>
      <c r="T11539" s="133"/>
      <c r="X11539" s="131"/>
      <c r="Y11539" s="133"/>
      <c r="AJ11539" s="133"/>
      <c r="AO11539" s="135"/>
      <c r="AP11539" s="135"/>
      <c r="BJ11539" s="136"/>
    </row>
    <row r="11540" spans="5:62" ht="14.25" customHeight="1" x14ac:dyDescent="0.25">
      <c r="E11540" s="113"/>
      <c r="H11540" s="133"/>
      <c r="T11540" s="133"/>
      <c r="X11540" s="131"/>
      <c r="Y11540" s="133"/>
      <c r="AJ11540" s="133"/>
      <c r="AO11540" s="135"/>
      <c r="AP11540" s="135"/>
      <c r="BJ11540" s="136"/>
    </row>
    <row r="11541" spans="5:62" ht="14.25" customHeight="1" x14ac:dyDescent="0.25">
      <c r="E11541" s="113"/>
      <c r="H11541" s="133"/>
      <c r="T11541" s="133"/>
      <c r="X11541" s="131"/>
      <c r="Y11541" s="133"/>
      <c r="AJ11541" s="133"/>
      <c r="AO11541" s="135"/>
      <c r="AP11541" s="135"/>
      <c r="BJ11541" s="136"/>
    </row>
    <row r="11542" spans="5:62" ht="14.25" customHeight="1" x14ac:dyDescent="0.25">
      <c r="E11542" s="113"/>
      <c r="H11542" s="133"/>
      <c r="T11542" s="133"/>
      <c r="X11542" s="131"/>
      <c r="Y11542" s="133"/>
      <c r="AJ11542" s="133"/>
      <c r="AO11542" s="135"/>
      <c r="AP11542" s="135"/>
      <c r="BJ11542" s="136"/>
    </row>
    <row r="11543" spans="5:62" ht="14.25" customHeight="1" x14ac:dyDescent="0.25">
      <c r="E11543" s="113"/>
      <c r="H11543" s="133"/>
      <c r="T11543" s="133"/>
      <c r="X11543" s="131"/>
      <c r="Y11543" s="133"/>
      <c r="AJ11543" s="133"/>
      <c r="AO11543" s="135"/>
      <c r="AP11543" s="135"/>
      <c r="BJ11543" s="136"/>
    </row>
    <row r="11544" spans="5:62" ht="14.25" customHeight="1" x14ac:dyDescent="0.25">
      <c r="E11544" s="113"/>
      <c r="H11544" s="133"/>
      <c r="T11544" s="133"/>
      <c r="X11544" s="131"/>
      <c r="Y11544" s="133"/>
      <c r="AJ11544" s="133"/>
      <c r="AO11544" s="135"/>
      <c r="AP11544" s="135"/>
      <c r="BJ11544" s="136"/>
    </row>
    <row r="11545" spans="5:62" ht="14.25" customHeight="1" x14ac:dyDescent="0.25">
      <c r="E11545" s="113"/>
      <c r="H11545" s="133"/>
      <c r="T11545" s="133"/>
      <c r="X11545" s="131"/>
      <c r="Y11545" s="133"/>
      <c r="AJ11545" s="133"/>
      <c r="AO11545" s="135"/>
      <c r="AP11545" s="135"/>
      <c r="BJ11545" s="136"/>
    </row>
    <row r="11546" spans="5:62" ht="14.25" customHeight="1" x14ac:dyDescent="0.25">
      <c r="E11546" s="113"/>
      <c r="H11546" s="133"/>
      <c r="T11546" s="133"/>
      <c r="X11546" s="131"/>
      <c r="Y11546" s="133"/>
      <c r="AJ11546" s="133"/>
      <c r="AO11546" s="135"/>
      <c r="AP11546" s="135"/>
      <c r="BJ11546" s="136"/>
    </row>
    <row r="11547" spans="5:62" ht="14.25" customHeight="1" x14ac:dyDescent="0.25">
      <c r="E11547" s="113"/>
      <c r="H11547" s="133"/>
      <c r="T11547" s="133"/>
      <c r="X11547" s="131"/>
      <c r="Y11547" s="133"/>
      <c r="AJ11547" s="133"/>
      <c r="AO11547" s="135"/>
      <c r="AP11547" s="135"/>
      <c r="BJ11547" s="136"/>
    </row>
    <row r="11548" spans="5:62" ht="14.25" customHeight="1" x14ac:dyDescent="0.25">
      <c r="E11548" s="113"/>
      <c r="H11548" s="133"/>
      <c r="T11548" s="133"/>
      <c r="X11548" s="131"/>
      <c r="Y11548" s="133"/>
      <c r="AJ11548" s="133"/>
      <c r="AO11548" s="135"/>
      <c r="AP11548" s="135"/>
      <c r="BJ11548" s="136"/>
    </row>
    <row r="11549" spans="5:62" ht="14.25" customHeight="1" x14ac:dyDescent="0.25">
      <c r="E11549" s="113"/>
      <c r="H11549" s="133"/>
      <c r="T11549" s="133"/>
      <c r="X11549" s="131"/>
      <c r="Y11549" s="133"/>
      <c r="AJ11549" s="133"/>
      <c r="AO11549" s="135"/>
      <c r="AP11549" s="135"/>
      <c r="BJ11549" s="136"/>
    </row>
    <row r="11550" spans="5:62" ht="14.25" customHeight="1" x14ac:dyDescent="0.25">
      <c r="E11550" s="113"/>
      <c r="H11550" s="133"/>
      <c r="T11550" s="133"/>
      <c r="X11550" s="131"/>
      <c r="Y11550" s="133"/>
      <c r="AJ11550" s="133"/>
      <c r="AO11550" s="135"/>
      <c r="AP11550" s="135"/>
      <c r="BJ11550" s="136"/>
    </row>
    <row r="11551" spans="5:62" ht="14.25" customHeight="1" x14ac:dyDescent="0.25">
      <c r="E11551" s="113"/>
      <c r="H11551" s="133"/>
      <c r="T11551" s="133"/>
      <c r="X11551" s="131"/>
      <c r="Y11551" s="133"/>
      <c r="AJ11551" s="133"/>
      <c r="AO11551" s="135"/>
      <c r="AP11551" s="135"/>
      <c r="BJ11551" s="136"/>
    </row>
    <row r="11552" spans="5:62" ht="14.25" customHeight="1" x14ac:dyDescent="0.25">
      <c r="E11552" s="113"/>
      <c r="H11552" s="133"/>
      <c r="T11552" s="133"/>
      <c r="X11552" s="131"/>
      <c r="Y11552" s="133"/>
      <c r="AJ11552" s="133"/>
      <c r="AO11552" s="135"/>
      <c r="AP11552" s="135"/>
      <c r="BJ11552" s="136"/>
    </row>
    <row r="11553" spans="5:62" ht="14.25" customHeight="1" x14ac:dyDescent="0.25">
      <c r="E11553" s="113"/>
      <c r="H11553" s="133"/>
      <c r="T11553" s="133"/>
      <c r="X11553" s="131"/>
      <c r="Y11553" s="133"/>
      <c r="AJ11553" s="133"/>
      <c r="AO11553" s="135"/>
      <c r="AP11553" s="135"/>
      <c r="BJ11553" s="136"/>
    </row>
    <row r="11554" spans="5:62" ht="14.25" customHeight="1" x14ac:dyDescent="0.25">
      <c r="E11554" s="113"/>
      <c r="H11554" s="133"/>
      <c r="T11554" s="133"/>
      <c r="X11554" s="131"/>
      <c r="Y11554" s="133"/>
      <c r="AJ11554" s="133"/>
      <c r="AO11554" s="135"/>
      <c r="AP11554" s="135"/>
      <c r="BJ11554" s="136"/>
    </row>
    <row r="11555" spans="5:62" ht="14.25" customHeight="1" x14ac:dyDescent="0.25">
      <c r="E11555" s="113"/>
      <c r="H11555" s="133"/>
      <c r="T11555" s="133"/>
      <c r="X11555" s="131"/>
      <c r="Y11555" s="133"/>
      <c r="AJ11555" s="133"/>
      <c r="AO11555" s="135"/>
      <c r="AP11555" s="135"/>
      <c r="BJ11555" s="136"/>
    </row>
    <row r="11556" spans="5:62" ht="14.25" customHeight="1" x14ac:dyDescent="0.25">
      <c r="E11556" s="113"/>
      <c r="H11556" s="133"/>
      <c r="T11556" s="133"/>
      <c r="X11556" s="131"/>
      <c r="Y11556" s="133"/>
      <c r="AJ11556" s="133"/>
      <c r="AO11556" s="135"/>
      <c r="AP11556" s="135"/>
      <c r="BJ11556" s="136"/>
    </row>
    <row r="11557" spans="5:62" ht="14.25" customHeight="1" x14ac:dyDescent="0.25">
      <c r="E11557" s="113"/>
      <c r="H11557" s="133"/>
      <c r="T11557" s="133"/>
      <c r="X11557" s="131"/>
      <c r="Y11557" s="133"/>
      <c r="AJ11557" s="133"/>
      <c r="AO11557" s="135"/>
      <c r="AP11557" s="135"/>
      <c r="BJ11557" s="136"/>
    </row>
    <row r="11558" spans="5:62" ht="14.25" customHeight="1" x14ac:dyDescent="0.25">
      <c r="E11558" s="113"/>
      <c r="H11558" s="133"/>
      <c r="T11558" s="133"/>
      <c r="X11558" s="131"/>
      <c r="Y11558" s="133"/>
      <c r="AJ11558" s="133"/>
      <c r="AO11558" s="135"/>
      <c r="AP11558" s="135"/>
      <c r="BJ11558" s="136"/>
    </row>
    <row r="11559" spans="5:62" ht="14.25" customHeight="1" x14ac:dyDescent="0.25">
      <c r="E11559" s="113"/>
      <c r="H11559" s="133"/>
      <c r="T11559" s="133"/>
      <c r="X11559" s="131"/>
      <c r="Y11559" s="133"/>
      <c r="AJ11559" s="133"/>
      <c r="AO11559" s="135"/>
      <c r="AP11559" s="135"/>
      <c r="BJ11559" s="136"/>
    </row>
    <row r="11560" spans="5:62" ht="14.25" customHeight="1" x14ac:dyDescent="0.25">
      <c r="E11560" s="113"/>
      <c r="H11560" s="133"/>
      <c r="T11560" s="133"/>
      <c r="X11560" s="131"/>
      <c r="Y11560" s="133"/>
      <c r="AJ11560" s="133"/>
      <c r="AO11560" s="135"/>
      <c r="AP11560" s="135"/>
      <c r="BJ11560" s="136"/>
    </row>
    <row r="11561" spans="5:62" ht="14.25" customHeight="1" x14ac:dyDescent="0.25">
      <c r="E11561" s="113"/>
      <c r="H11561" s="133"/>
      <c r="T11561" s="133"/>
      <c r="X11561" s="131"/>
      <c r="Y11561" s="133"/>
      <c r="AJ11561" s="133"/>
      <c r="AO11561" s="135"/>
      <c r="AP11561" s="135"/>
      <c r="BJ11561" s="136"/>
    </row>
    <row r="11562" spans="5:62" ht="14.25" customHeight="1" x14ac:dyDescent="0.25">
      <c r="E11562" s="113"/>
      <c r="H11562" s="133"/>
      <c r="T11562" s="133"/>
      <c r="X11562" s="131"/>
      <c r="Y11562" s="133"/>
      <c r="AJ11562" s="133"/>
      <c r="AO11562" s="135"/>
      <c r="AP11562" s="135"/>
      <c r="BJ11562" s="136"/>
    </row>
    <row r="11563" spans="5:62" ht="14.25" customHeight="1" x14ac:dyDescent="0.25">
      <c r="E11563" s="113"/>
      <c r="H11563" s="133"/>
      <c r="T11563" s="133"/>
      <c r="X11563" s="131"/>
      <c r="Y11563" s="133"/>
      <c r="AJ11563" s="133"/>
      <c r="AO11563" s="135"/>
      <c r="AP11563" s="135"/>
      <c r="BJ11563" s="136"/>
    </row>
    <row r="11564" spans="5:62" ht="14.25" customHeight="1" x14ac:dyDescent="0.25">
      <c r="E11564" s="113"/>
      <c r="H11564" s="133"/>
      <c r="T11564" s="133"/>
      <c r="X11564" s="131"/>
      <c r="Y11564" s="133"/>
      <c r="AJ11564" s="133"/>
      <c r="AO11564" s="135"/>
      <c r="AP11564" s="135"/>
      <c r="BJ11564" s="136"/>
    </row>
    <row r="11565" spans="5:62" ht="14.25" customHeight="1" x14ac:dyDescent="0.25">
      <c r="E11565" s="113"/>
      <c r="H11565" s="133"/>
      <c r="T11565" s="133"/>
      <c r="X11565" s="131"/>
      <c r="Y11565" s="133"/>
      <c r="AJ11565" s="133"/>
      <c r="AO11565" s="135"/>
      <c r="AP11565" s="135"/>
      <c r="BJ11565" s="136"/>
    </row>
    <row r="11566" spans="5:62" ht="14.25" customHeight="1" x14ac:dyDescent="0.25">
      <c r="E11566" s="113"/>
      <c r="H11566" s="133"/>
      <c r="T11566" s="133"/>
      <c r="X11566" s="131"/>
      <c r="Y11566" s="133"/>
      <c r="AJ11566" s="133"/>
      <c r="AO11566" s="135"/>
      <c r="AP11566" s="135"/>
      <c r="BJ11566" s="136"/>
    </row>
    <row r="11567" spans="5:62" ht="14.25" customHeight="1" x14ac:dyDescent="0.25">
      <c r="E11567" s="113"/>
      <c r="H11567" s="133"/>
      <c r="T11567" s="133"/>
      <c r="X11567" s="131"/>
      <c r="Y11567" s="133"/>
      <c r="AJ11567" s="133"/>
      <c r="AO11567" s="135"/>
      <c r="AP11567" s="135"/>
      <c r="BJ11567" s="136"/>
    </row>
    <row r="11568" spans="5:62" ht="14.25" customHeight="1" x14ac:dyDescent="0.25">
      <c r="E11568" s="113"/>
      <c r="H11568" s="133"/>
      <c r="T11568" s="133"/>
      <c r="X11568" s="131"/>
      <c r="Y11568" s="133"/>
      <c r="AJ11568" s="133"/>
      <c r="AO11568" s="135"/>
      <c r="AP11568" s="135"/>
      <c r="BJ11568" s="136"/>
    </row>
    <row r="11569" spans="5:62" ht="14.25" customHeight="1" x14ac:dyDescent="0.25">
      <c r="E11569" s="113"/>
      <c r="H11569" s="133"/>
      <c r="T11569" s="133"/>
      <c r="X11569" s="131"/>
      <c r="Y11569" s="133"/>
      <c r="AJ11569" s="133"/>
      <c r="AO11569" s="135"/>
      <c r="AP11569" s="135"/>
      <c r="BJ11569" s="136"/>
    </row>
    <row r="11570" spans="5:62" ht="14.25" customHeight="1" x14ac:dyDescent="0.25">
      <c r="E11570" s="113"/>
      <c r="H11570" s="133"/>
      <c r="T11570" s="133"/>
      <c r="X11570" s="131"/>
      <c r="Y11570" s="133"/>
      <c r="AJ11570" s="133"/>
      <c r="AO11570" s="135"/>
      <c r="AP11570" s="135"/>
      <c r="BJ11570" s="136"/>
    </row>
    <row r="11571" spans="5:62" ht="14.25" customHeight="1" x14ac:dyDescent="0.25">
      <c r="E11571" s="113"/>
      <c r="H11571" s="133"/>
      <c r="T11571" s="133"/>
      <c r="X11571" s="131"/>
      <c r="Y11571" s="133"/>
      <c r="AJ11571" s="133"/>
      <c r="AO11571" s="135"/>
      <c r="AP11571" s="135"/>
      <c r="BJ11571" s="136"/>
    </row>
    <row r="11572" spans="5:62" ht="14.25" customHeight="1" x14ac:dyDescent="0.25">
      <c r="E11572" s="113"/>
      <c r="H11572" s="133"/>
      <c r="T11572" s="133"/>
      <c r="X11572" s="131"/>
      <c r="Y11572" s="133"/>
      <c r="AJ11572" s="133"/>
      <c r="AO11572" s="135"/>
      <c r="AP11572" s="135"/>
      <c r="BJ11572" s="136"/>
    </row>
    <row r="11573" spans="5:62" ht="14.25" customHeight="1" x14ac:dyDescent="0.25">
      <c r="E11573" s="113"/>
      <c r="H11573" s="133"/>
      <c r="T11573" s="133"/>
      <c r="X11573" s="131"/>
      <c r="Y11573" s="133"/>
      <c r="AJ11573" s="133"/>
      <c r="AO11573" s="135"/>
      <c r="AP11573" s="135"/>
      <c r="BJ11573" s="136"/>
    </row>
    <row r="11574" spans="5:62" ht="14.25" customHeight="1" x14ac:dyDescent="0.25">
      <c r="E11574" s="113"/>
      <c r="H11574" s="133"/>
      <c r="T11574" s="133"/>
      <c r="X11574" s="131"/>
      <c r="Y11574" s="133"/>
      <c r="AJ11574" s="133"/>
      <c r="AO11574" s="135"/>
      <c r="AP11574" s="135"/>
      <c r="BJ11574" s="136"/>
    </row>
    <row r="11575" spans="5:62" ht="14.25" customHeight="1" x14ac:dyDescent="0.25">
      <c r="E11575" s="113"/>
      <c r="H11575" s="133"/>
      <c r="T11575" s="133"/>
      <c r="X11575" s="131"/>
      <c r="Y11575" s="133"/>
      <c r="AJ11575" s="133"/>
      <c r="AO11575" s="135"/>
      <c r="AP11575" s="135"/>
      <c r="BJ11575" s="136"/>
    </row>
    <row r="11576" spans="5:62" ht="14.25" customHeight="1" x14ac:dyDescent="0.25">
      <c r="E11576" s="113"/>
      <c r="H11576" s="133"/>
      <c r="T11576" s="133"/>
      <c r="X11576" s="131"/>
      <c r="Y11576" s="133"/>
      <c r="AJ11576" s="133"/>
      <c r="AO11576" s="135"/>
      <c r="AP11576" s="135"/>
      <c r="BJ11576" s="136"/>
    </row>
    <row r="11577" spans="5:62" ht="14.25" customHeight="1" x14ac:dyDescent="0.25">
      <c r="E11577" s="113"/>
      <c r="H11577" s="133"/>
      <c r="T11577" s="133"/>
      <c r="X11577" s="131"/>
      <c r="Y11577" s="133"/>
      <c r="AJ11577" s="133"/>
      <c r="AO11577" s="135"/>
      <c r="AP11577" s="135"/>
      <c r="BJ11577" s="136"/>
    </row>
    <row r="11578" spans="5:62" ht="14.25" customHeight="1" x14ac:dyDescent="0.25">
      <c r="E11578" s="113"/>
      <c r="H11578" s="133"/>
      <c r="T11578" s="133"/>
      <c r="X11578" s="131"/>
      <c r="Y11578" s="133"/>
      <c r="AJ11578" s="133"/>
      <c r="AO11578" s="135"/>
      <c r="AP11578" s="135"/>
      <c r="BJ11578" s="136"/>
    </row>
    <row r="11579" spans="5:62" ht="14.25" customHeight="1" x14ac:dyDescent="0.25">
      <c r="E11579" s="113"/>
      <c r="H11579" s="133"/>
      <c r="T11579" s="133"/>
      <c r="X11579" s="131"/>
      <c r="Y11579" s="133"/>
      <c r="AJ11579" s="133"/>
      <c r="AO11579" s="135"/>
      <c r="AP11579" s="135"/>
      <c r="BJ11579" s="136"/>
    </row>
    <row r="11580" spans="5:62" ht="14.25" customHeight="1" x14ac:dyDescent="0.25">
      <c r="E11580" s="113"/>
      <c r="H11580" s="133"/>
      <c r="T11580" s="133"/>
      <c r="X11580" s="131"/>
      <c r="Y11580" s="133"/>
      <c r="AJ11580" s="133"/>
      <c r="AO11580" s="135"/>
      <c r="AP11580" s="135"/>
      <c r="BJ11580" s="136"/>
    </row>
    <row r="11581" spans="5:62" ht="14.25" customHeight="1" x14ac:dyDescent="0.25">
      <c r="E11581" s="113"/>
      <c r="H11581" s="133"/>
      <c r="T11581" s="133"/>
      <c r="X11581" s="131"/>
      <c r="Y11581" s="133"/>
      <c r="AJ11581" s="133"/>
      <c r="AO11581" s="135"/>
      <c r="AP11581" s="135"/>
      <c r="BJ11581" s="136"/>
    </row>
    <row r="11582" spans="5:62" ht="14.25" customHeight="1" x14ac:dyDescent="0.25">
      <c r="E11582" s="113"/>
      <c r="H11582" s="133"/>
      <c r="T11582" s="133"/>
      <c r="X11582" s="131"/>
      <c r="Y11582" s="133"/>
      <c r="AJ11582" s="133"/>
      <c r="AO11582" s="135"/>
      <c r="AP11582" s="135"/>
      <c r="BJ11582" s="136"/>
    </row>
    <row r="11583" spans="5:62" ht="14.25" customHeight="1" x14ac:dyDescent="0.25">
      <c r="E11583" s="113"/>
      <c r="H11583" s="133"/>
      <c r="T11583" s="133"/>
      <c r="X11583" s="131"/>
      <c r="Y11583" s="133"/>
      <c r="AJ11583" s="133"/>
      <c r="AO11583" s="135"/>
      <c r="AP11583" s="135"/>
      <c r="BJ11583" s="136"/>
    </row>
    <row r="11584" spans="5:62" ht="14.25" customHeight="1" x14ac:dyDescent="0.25">
      <c r="E11584" s="113"/>
      <c r="H11584" s="133"/>
      <c r="T11584" s="133"/>
      <c r="X11584" s="131"/>
      <c r="Y11584" s="133"/>
      <c r="AJ11584" s="133"/>
      <c r="AO11584" s="135"/>
      <c r="AP11584" s="135"/>
      <c r="BJ11584" s="136"/>
    </row>
    <row r="11585" spans="5:62" ht="14.25" customHeight="1" x14ac:dyDescent="0.25">
      <c r="E11585" s="113"/>
      <c r="H11585" s="133"/>
      <c r="T11585" s="133"/>
      <c r="X11585" s="131"/>
      <c r="Y11585" s="133"/>
      <c r="AJ11585" s="133"/>
      <c r="AO11585" s="135"/>
      <c r="AP11585" s="135"/>
      <c r="BJ11585" s="136"/>
    </row>
    <row r="11586" spans="5:62" ht="14.25" customHeight="1" x14ac:dyDescent="0.25">
      <c r="E11586" s="113"/>
      <c r="H11586" s="133"/>
      <c r="T11586" s="133"/>
      <c r="X11586" s="131"/>
      <c r="Y11586" s="133"/>
      <c r="AJ11586" s="133"/>
      <c r="AO11586" s="135"/>
      <c r="AP11586" s="135"/>
      <c r="BJ11586" s="136"/>
    </row>
    <row r="11587" spans="5:62" ht="14.25" customHeight="1" x14ac:dyDescent="0.25">
      <c r="E11587" s="113"/>
      <c r="H11587" s="133"/>
      <c r="T11587" s="133"/>
      <c r="X11587" s="131"/>
      <c r="Y11587" s="133"/>
      <c r="AJ11587" s="133"/>
      <c r="AO11587" s="135"/>
      <c r="AP11587" s="135"/>
      <c r="BJ11587" s="136"/>
    </row>
    <row r="11588" spans="5:62" ht="14.25" customHeight="1" x14ac:dyDescent="0.25">
      <c r="E11588" s="113"/>
      <c r="H11588" s="133"/>
      <c r="T11588" s="133"/>
      <c r="X11588" s="131"/>
      <c r="Y11588" s="133"/>
      <c r="AJ11588" s="133"/>
      <c r="AO11588" s="135"/>
      <c r="AP11588" s="135"/>
      <c r="BJ11588" s="136"/>
    </row>
    <row r="11589" spans="5:62" ht="14.25" customHeight="1" x14ac:dyDescent="0.25">
      <c r="E11589" s="113"/>
      <c r="H11589" s="133"/>
      <c r="T11589" s="133"/>
      <c r="X11589" s="131"/>
      <c r="Y11589" s="133"/>
      <c r="AJ11589" s="133"/>
      <c r="AO11589" s="135"/>
      <c r="AP11589" s="135"/>
      <c r="BJ11589" s="136"/>
    </row>
    <row r="11590" spans="5:62" ht="14.25" customHeight="1" x14ac:dyDescent="0.25">
      <c r="E11590" s="113"/>
      <c r="H11590" s="133"/>
      <c r="T11590" s="133"/>
      <c r="X11590" s="131"/>
      <c r="Y11590" s="133"/>
      <c r="AJ11590" s="133"/>
      <c r="AO11590" s="135"/>
      <c r="AP11590" s="135"/>
      <c r="BJ11590" s="136"/>
    </row>
    <row r="11591" spans="5:62" ht="14.25" customHeight="1" x14ac:dyDescent="0.25">
      <c r="E11591" s="113"/>
      <c r="H11591" s="133"/>
      <c r="T11591" s="133"/>
      <c r="X11591" s="131"/>
      <c r="Y11591" s="133"/>
      <c r="AJ11591" s="133"/>
      <c r="AO11591" s="135"/>
      <c r="AP11591" s="135"/>
      <c r="BJ11591" s="136"/>
    </row>
    <row r="11592" spans="5:62" ht="14.25" customHeight="1" x14ac:dyDescent="0.25">
      <c r="E11592" s="113"/>
      <c r="H11592" s="133"/>
      <c r="T11592" s="133"/>
      <c r="X11592" s="131"/>
      <c r="Y11592" s="133"/>
      <c r="AJ11592" s="133"/>
      <c r="AO11592" s="135"/>
      <c r="AP11592" s="135"/>
      <c r="BJ11592" s="136"/>
    </row>
    <row r="11593" spans="5:62" ht="14.25" customHeight="1" x14ac:dyDescent="0.25">
      <c r="E11593" s="113"/>
      <c r="H11593" s="133"/>
      <c r="T11593" s="133"/>
      <c r="X11593" s="131"/>
      <c r="Y11593" s="133"/>
      <c r="AJ11593" s="133"/>
      <c r="AO11593" s="135"/>
      <c r="AP11593" s="135"/>
      <c r="BJ11593" s="136"/>
    </row>
    <row r="11594" spans="5:62" ht="14.25" customHeight="1" x14ac:dyDescent="0.25">
      <c r="E11594" s="113"/>
      <c r="H11594" s="133"/>
      <c r="T11594" s="133"/>
      <c r="X11594" s="131"/>
      <c r="Y11594" s="133"/>
      <c r="AJ11594" s="133"/>
      <c r="AO11594" s="135"/>
      <c r="AP11594" s="135"/>
      <c r="BJ11594" s="136"/>
    </row>
    <row r="11595" spans="5:62" ht="14.25" customHeight="1" x14ac:dyDescent="0.25">
      <c r="E11595" s="113"/>
      <c r="H11595" s="133"/>
      <c r="T11595" s="133"/>
      <c r="X11595" s="131"/>
      <c r="Y11595" s="133"/>
      <c r="AJ11595" s="133"/>
      <c r="AO11595" s="135"/>
      <c r="AP11595" s="135"/>
      <c r="BJ11595" s="136"/>
    </row>
    <row r="11596" spans="5:62" ht="14.25" customHeight="1" x14ac:dyDescent="0.25">
      <c r="E11596" s="113"/>
      <c r="H11596" s="133"/>
      <c r="T11596" s="133"/>
      <c r="X11596" s="131"/>
      <c r="Y11596" s="133"/>
      <c r="AJ11596" s="133"/>
      <c r="AO11596" s="135"/>
      <c r="AP11596" s="135"/>
      <c r="BJ11596" s="136"/>
    </row>
    <row r="11597" spans="5:62" ht="14.25" customHeight="1" x14ac:dyDescent="0.25">
      <c r="E11597" s="113"/>
      <c r="H11597" s="133"/>
      <c r="T11597" s="133"/>
      <c r="X11597" s="131"/>
      <c r="Y11597" s="133"/>
      <c r="AJ11597" s="133"/>
      <c r="AO11597" s="135"/>
      <c r="AP11597" s="135"/>
      <c r="BJ11597" s="136"/>
    </row>
    <row r="11598" spans="5:62" ht="14.25" customHeight="1" x14ac:dyDescent="0.25">
      <c r="E11598" s="113"/>
      <c r="H11598" s="133"/>
      <c r="T11598" s="133"/>
      <c r="X11598" s="131"/>
      <c r="Y11598" s="133"/>
      <c r="AJ11598" s="133"/>
      <c r="AO11598" s="135"/>
      <c r="AP11598" s="135"/>
      <c r="BJ11598" s="136"/>
    </row>
    <row r="11599" spans="5:62" ht="14.25" customHeight="1" x14ac:dyDescent="0.25">
      <c r="E11599" s="113"/>
      <c r="H11599" s="133"/>
      <c r="T11599" s="133"/>
      <c r="X11599" s="131"/>
      <c r="Y11599" s="133"/>
      <c r="AJ11599" s="133"/>
      <c r="AO11599" s="135"/>
      <c r="AP11599" s="135"/>
      <c r="BJ11599" s="136"/>
    </row>
    <row r="11600" spans="5:62" ht="14.25" customHeight="1" x14ac:dyDescent="0.25">
      <c r="E11600" s="113"/>
      <c r="H11600" s="133"/>
      <c r="T11600" s="133"/>
      <c r="X11600" s="131"/>
      <c r="Y11600" s="133"/>
      <c r="AJ11600" s="133"/>
      <c r="AO11600" s="135"/>
      <c r="AP11600" s="135"/>
      <c r="BJ11600" s="136"/>
    </row>
    <row r="11601" spans="5:62" ht="14.25" customHeight="1" x14ac:dyDescent="0.25">
      <c r="E11601" s="113"/>
      <c r="H11601" s="133"/>
      <c r="T11601" s="133"/>
      <c r="X11601" s="131"/>
      <c r="Y11601" s="133"/>
      <c r="AJ11601" s="133"/>
      <c r="AO11601" s="135"/>
      <c r="AP11601" s="135"/>
      <c r="BJ11601" s="136"/>
    </row>
    <row r="11602" spans="5:62" ht="14.25" customHeight="1" x14ac:dyDescent="0.25">
      <c r="E11602" s="113"/>
      <c r="H11602" s="133"/>
      <c r="T11602" s="133"/>
      <c r="X11602" s="131"/>
      <c r="Y11602" s="133"/>
      <c r="AJ11602" s="133"/>
      <c r="AO11602" s="135"/>
      <c r="AP11602" s="135"/>
      <c r="BJ11602" s="136"/>
    </row>
    <row r="11603" spans="5:62" ht="14.25" customHeight="1" x14ac:dyDescent="0.25">
      <c r="E11603" s="113"/>
      <c r="H11603" s="133"/>
      <c r="T11603" s="133"/>
      <c r="X11603" s="131"/>
      <c r="Y11603" s="133"/>
      <c r="AJ11603" s="133"/>
      <c r="AO11603" s="135"/>
      <c r="AP11603" s="135"/>
      <c r="BJ11603" s="136"/>
    </row>
    <row r="11604" spans="5:62" ht="14.25" customHeight="1" x14ac:dyDescent="0.25">
      <c r="E11604" s="113"/>
      <c r="H11604" s="133"/>
      <c r="T11604" s="133"/>
      <c r="X11604" s="131"/>
      <c r="Y11604" s="133"/>
      <c r="AJ11604" s="133"/>
      <c r="AO11604" s="135"/>
      <c r="AP11604" s="135"/>
      <c r="BJ11604" s="136"/>
    </row>
    <row r="11605" spans="5:62" ht="14.25" customHeight="1" x14ac:dyDescent="0.25">
      <c r="E11605" s="113"/>
      <c r="H11605" s="133"/>
      <c r="T11605" s="133"/>
      <c r="X11605" s="131"/>
      <c r="Y11605" s="133"/>
      <c r="AJ11605" s="133"/>
      <c r="AO11605" s="135"/>
      <c r="AP11605" s="135"/>
      <c r="BJ11605" s="136"/>
    </row>
    <row r="11606" spans="5:62" ht="14.25" customHeight="1" x14ac:dyDescent="0.25">
      <c r="E11606" s="113"/>
      <c r="H11606" s="133"/>
      <c r="T11606" s="133"/>
      <c r="X11606" s="131"/>
      <c r="Y11606" s="133"/>
      <c r="AJ11606" s="133"/>
      <c r="AO11606" s="135"/>
      <c r="AP11606" s="135"/>
      <c r="BJ11606" s="136"/>
    </row>
    <row r="11607" spans="5:62" ht="14.25" customHeight="1" x14ac:dyDescent="0.25">
      <c r="E11607" s="113"/>
      <c r="H11607" s="133"/>
      <c r="T11607" s="133"/>
      <c r="X11607" s="131"/>
      <c r="Y11607" s="133"/>
      <c r="AJ11607" s="133"/>
      <c r="AO11607" s="135"/>
      <c r="AP11607" s="135"/>
      <c r="BJ11607" s="136"/>
    </row>
    <row r="11608" spans="5:62" ht="14.25" customHeight="1" x14ac:dyDescent="0.25">
      <c r="E11608" s="113"/>
      <c r="H11608" s="133"/>
      <c r="T11608" s="133"/>
      <c r="X11608" s="131"/>
      <c r="Y11608" s="133"/>
      <c r="AJ11608" s="133"/>
      <c r="AO11608" s="135"/>
      <c r="AP11608" s="135"/>
      <c r="BJ11608" s="136"/>
    </row>
    <row r="11609" spans="5:62" ht="14.25" customHeight="1" x14ac:dyDescent="0.25">
      <c r="E11609" s="113"/>
      <c r="H11609" s="133"/>
      <c r="T11609" s="133"/>
      <c r="X11609" s="131"/>
      <c r="Y11609" s="133"/>
      <c r="AJ11609" s="133"/>
      <c r="AO11609" s="135"/>
      <c r="AP11609" s="135"/>
      <c r="BJ11609" s="136"/>
    </row>
    <row r="11610" spans="5:62" ht="14.25" customHeight="1" x14ac:dyDescent="0.25">
      <c r="E11610" s="113"/>
      <c r="H11610" s="133"/>
      <c r="T11610" s="133"/>
      <c r="X11610" s="131"/>
      <c r="Y11610" s="133"/>
      <c r="AJ11610" s="133"/>
      <c r="AO11610" s="135"/>
      <c r="AP11610" s="135"/>
      <c r="BJ11610" s="136"/>
    </row>
    <row r="11611" spans="5:62" ht="14.25" customHeight="1" x14ac:dyDescent="0.25">
      <c r="E11611" s="113"/>
      <c r="H11611" s="133"/>
      <c r="T11611" s="133"/>
      <c r="X11611" s="131"/>
      <c r="Y11611" s="133"/>
      <c r="AJ11611" s="133"/>
      <c r="AO11611" s="135"/>
      <c r="AP11611" s="135"/>
      <c r="BJ11611" s="136"/>
    </row>
    <row r="11612" spans="5:62" ht="14.25" customHeight="1" x14ac:dyDescent="0.25">
      <c r="E11612" s="113"/>
      <c r="H11612" s="133"/>
      <c r="T11612" s="133"/>
      <c r="X11612" s="131"/>
      <c r="Y11612" s="133"/>
      <c r="AJ11612" s="133"/>
      <c r="AO11612" s="135"/>
      <c r="AP11612" s="135"/>
      <c r="BJ11612" s="136"/>
    </row>
    <row r="11613" spans="5:62" ht="14.25" customHeight="1" x14ac:dyDescent="0.25">
      <c r="E11613" s="113"/>
      <c r="H11613" s="133"/>
      <c r="T11613" s="133"/>
      <c r="X11613" s="131"/>
      <c r="Y11613" s="133"/>
      <c r="AJ11613" s="133"/>
      <c r="AO11613" s="135"/>
      <c r="AP11613" s="135"/>
      <c r="BJ11613" s="136"/>
    </row>
    <row r="11614" spans="5:62" ht="14.25" customHeight="1" x14ac:dyDescent="0.25">
      <c r="E11614" s="113"/>
      <c r="H11614" s="133"/>
      <c r="T11614" s="133"/>
      <c r="X11614" s="131"/>
      <c r="Y11614" s="133"/>
      <c r="AJ11614" s="133"/>
      <c r="AO11614" s="135"/>
      <c r="AP11614" s="135"/>
      <c r="BJ11614" s="136"/>
    </row>
    <row r="11615" spans="5:62" ht="14.25" customHeight="1" x14ac:dyDescent="0.25">
      <c r="E11615" s="113"/>
      <c r="H11615" s="133"/>
      <c r="T11615" s="133"/>
      <c r="X11615" s="131"/>
      <c r="Y11615" s="133"/>
      <c r="AJ11615" s="133"/>
      <c r="AO11615" s="135"/>
      <c r="AP11615" s="135"/>
      <c r="BJ11615" s="136"/>
    </row>
    <row r="11616" spans="5:62" ht="14.25" customHeight="1" x14ac:dyDescent="0.25">
      <c r="E11616" s="113"/>
      <c r="H11616" s="133"/>
      <c r="T11616" s="133"/>
      <c r="X11616" s="131"/>
      <c r="Y11616" s="133"/>
      <c r="AJ11616" s="133"/>
      <c r="AO11616" s="135"/>
      <c r="AP11616" s="135"/>
      <c r="BJ11616" s="136"/>
    </row>
    <row r="11617" spans="5:62" ht="14.25" customHeight="1" x14ac:dyDescent="0.25">
      <c r="E11617" s="113"/>
      <c r="H11617" s="133"/>
      <c r="T11617" s="133"/>
      <c r="X11617" s="131"/>
      <c r="Y11617" s="133"/>
      <c r="AJ11617" s="133"/>
      <c r="AO11617" s="135"/>
      <c r="AP11617" s="135"/>
      <c r="BJ11617" s="136"/>
    </row>
    <row r="11618" spans="5:62" ht="14.25" customHeight="1" x14ac:dyDescent="0.25">
      <c r="E11618" s="113"/>
      <c r="H11618" s="133"/>
      <c r="T11618" s="133"/>
      <c r="X11618" s="131"/>
      <c r="Y11618" s="133"/>
      <c r="AJ11618" s="133"/>
      <c r="AO11618" s="135"/>
      <c r="AP11618" s="135"/>
      <c r="BJ11618" s="136"/>
    </row>
    <row r="11619" spans="5:62" ht="14.25" customHeight="1" x14ac:dyDescent="0.25">
      <c r="E11619" s="113"/>
      <c r="H11619" s="133"/>
      <c r="T11619" s="133"/>
      <c r="X11619" s="131"/>
      <c r="Y11619" s="133"/>
      <c r="AJ11619" s="133"/>
      <c r="AO11619" s="135"/>
      <c r="AP11619" s="135"/>
      <c r="BJ11619" s="136"/>
    </row>
    <row r="11620" spans="5:62" ht="14.25" customHeight="1" x14ac:dyDescent="0.25">
      <c r="E11620" s="113"/>
      <c r="H11620" s="133"/>
      <c r="T11620" s="133"/>
      <c r="X11620" s="131"/>
      <c r="Y11620" s="133"/>
      <c r="AJ11620" s="133"/>
      <c r="AO11620" s="135"/>
      <c r="AP11620" s="135"/>
      <c r="BJ11620" s="136"/>
    </row>
    <row r="11621" spans="5:62" ht="14.25" customHeight="1" x14ac:dyDescent="0.25">
      <c r="E11621" s="113"/>
      <c r="H11621" s="133"/>
      <c r="T11621" s="133"/>
      <c r="X11621" s="131"/>
      <c r="Y11621" s="133"/>
      <c r="AJ11621" s="133"/>
      <c r="AO11621" s="135"/>
      <c r="AP11621" s="135"/>
      <c r="BJ11621" s="136"/>
    </row>
    <row r="11622" spans="5:62" ht="14.25" customHeight="1" x14ac:dyDescent="0.25">
      <c r="E11622" s="113"/>
      <c r="H11622" s="133"/>
      <c r="T11622" s="133"/>
      <c r="X11622" s="131"/>
      <c r="Y11622" s="133"/>
      <c r="AJ11622" s="133"/>
      <c r="AO11622" s="135"/>
      <c r="AP11622" s="135"/>
      <c r="BJ11622" s="136"/>
    </row>
    <row r="11623" spans="5:62" ht="14.25" customHeight="1" x14ac:dyDescent="0.25">
      <c r="E11623" s="113"/>
      <c r="H11623" s="133"/>
      <c r="T11623" s="133"/>
      <c r="X11623" s="131"/>
      <c r="Y11623" s="133"/>
      <c r="AJ11623" s="133"/>
      <c r="AO11623" s="135"/>
      <c r="AP11623" s="135"/>
      <c r="BJ11623" s="136"/>
    </row>
    <row r="11624" spans="5:62" ht="14.25" customHeight="1" x14ac:dyDescent="0.25">
      <c r="E11624" s="113"/>
      <c r="H11624" s="133"/>
      <c r="T11624" s="133"/>
      <c r="X11624" s="131"/>
      <c r="Y11624" s="133"/>
      <c r="AJ11624" s="133"/>
      <c r="AO11624" s="135"/>
      <c r="AP11624" s="135"/>
      <c r="BJ11624" s="136"/>
    </row>
    <row r="11625" spans="5:62" ht="14.25" customHeight="1" x14ac:dyDescent="0.25">
      <c r="E11625" s="113"/>
      <c r="H11625" s="133"/>
      <c r="T11625" s="133"/>
      <c r="X11625" s="131"/>
      <c r="Y11625" s="133"/>
      <c r="AJ11625" s="133"/>
      <c r="AO11625" s="135"/>
      <c r="AP11625" s="135"/>
      <c r="BJ11625" s="136"/>
    </row>
    <row r="11626" spans="5:62" ht="14.25" customHeight="1" x14ac:dyDescent="0.25">
      <c r="E11626" s="113"/>
      <c r="H11626" s="133"/>
      <c r="T11626" s="133"/>
      <c r="X11626" s="131"/>
      <c r="Y11626" s="133"/>
      <c r="AJ11626" s="133"/>
      <c r="AO11626" s="135"/>
      <c r="AP11626" s="135"/>
      <c r="BJ11626" s="136"/>
    </row>
    <row r="11627" spans="5:62" ht="14.25" customHeight="1" x14ac:dyDescent="0.25">
      <c r="E11627" s="113"/>
      <c r="H11627" s="133"/>
      <c r="T11627" s="133"/>
      <c r="X11627" s="131"/>
      <c r="Y11627" s="133"/>
      <c r="AJ11627" s="133"/>
      <c r="AO11627" s="135"/>
      <c r="AP11627" s="135"/>
      <c r="BJ11627" s="136"/>
    </row>
    <row r="11628" spans="5:62" ht="14.25" customHeight="1" x14ac:dyDescent="0.25">
      <c r="E11628" s="113"/>
      <c r="H11628" s="133"/>
      <c r="T11628" s="133"/>
      <c r="X11628" s="131"/>
      <c r="Y11628" s="133"/>
      <c r="AJ11628" s="133"/>
      <c r="AO11628" s="135"/>
      <c r="AP11628" s="135"/>
      <c r="BJ11628" s="136"/>
    </row>
    <row r="11629" spans="5:62" ht="14.25" customHeight="1" x14ac:dyDescent="0.25">
      <c r="E11629" s="113"/>
      <c r="H11629" s="133"/>
      <c r="T11629" s="133"/>
      <c r="X11629" s="131"/>
      <c r="Y11629" s="133"/>
      <c r="AJ11629" s="133"/>
      <c r="AO11629" s="135"/>
      <c r="AP11629" s="135"/>
      <c r="BJ11629" s="136"/>
    </row>
    <row r="11630" spans="5:62" ht="14.25" customHeight="1" x14ac:dyDescent="0.25">
      <c r="E11630" s="113"/>
      <c r="H11630" s="133"/>
      <c r="T11630" s="133"/>
      <c r="X11630" s="131"/>
      <c r="Y11630" s="133"/>
      <c r="AJ11630" s="133"/>
      <c r="AO11630" s="135"/>
      <c r="AP11630" s="135"/>
      <c r="BJ11630" s="136"/>
    </row>
    <row r="11631" spans="5:62" ht="14.25" customHeight="1" x14ac:dyDescent="0.25">
      <c r="E11631" s="113"/>
      <c r="H11631" s="133"/>
      <c r="T11631" s="133"/>
      <c r="X11631" s="131"/>
      <c r="Y11631" s="133"/>
      <c r="AJ11631" s="133"/>
      <c r="AO11631" s="135"/>
      <c r="AP11631" s="135"/>
      <c r="BJ11631" s="136"/>
    </row>
    <row r="11632" spans="5:62" ht="14.25" customHeight="1" x14ac:dyDescent="0.25">
      <c r="E11632" s="113"/>
      <c r="H11632" s="133"/>
      <c r="T11632" s="133"/>
      <c r="X11632" s="131"/>
      <c r="Y11632" s="133"/>
      <c r="AJ11632" s="133"/>
      <c r="AO11632" s="135"/>
      <c r="AP11632" s="135"/>
      <c r="BJ11632" s="136"/>
    </row>
    <row r="11633" spans="5:62" ht="14.25" customHeight="1" x14ac:dyDescent="0.25">
      <c r="E11633" s="113"/>
      <c r="H11633" s="133"/>
      <c r="T11633" s="133"/>
      <c r="X11633" s="131"/>
      <c r="Y11633" s="133"/>
      <c r="AJ11633" s="133"/>
      <c r="AO11633" s="135"/>
      <c r="AP11633" s="135"/>
      <c r="BJ11633" s="136"/>
    </row>
    <row r="11634" spans="5:62" ht="14.25" customHeight="1" x14ac:dyDescent="0.25">
      <c r="E11634" s="113"/>
      <c r="H11634" s="133"/>
      <c r="T11634" s="133"/>
      <c r="X11634" s="131"/>
      <c r="Y11634" s="133"/>
      <c r="AJ11634" s="133"/>
      <c r="AO11634" s="135"/>
      <c r="AP11634" s="135"/>
      <c r="BJ11634" s="136"/>
    </row>
    <row r="11635" spans="5:62" ht="14.25" customHeight="1" x14ac:dyDescent="0.25">
      <c r="E11635" s="113"/>
      <c r="H11635" s="133"/>
      <c r="T11635" s="133"/>
      <c r="X11635" s="131"/>
      <c r="Y11635" s="133"/>
      <c r="AJ11635" s="133"/>
      <c r="AO11635" s="135"/>
      <c r="AP11635" s="135"/>
      <c r="BJ11635" s="136"/>
    </row>
    <row r="11636" spans="5:62" ht="14.25" customHeight="1" x14ac:dyDescent="0.25">
      <c r="E11636" s="113"/>
      <c r="H11636" s="133"/>
      <c r="T11636" s="133"/>
      <c r="X11636" s="131"/>
      <c r="Y11636" s="133"/>
      <c r="AJ11636" s="133"/>
      <c r="AO11636" s="135"/>
      <c r="AP11636" s="135"/>
      <c r="BJ11636" s="136"/>
    </row>
    <row r="11637" spans="5:62" ht="14.25" customHeight="1" x14ac:dyDescent="0.25">
      <c r="E11637" s="113"/>
      <c r="H11637" s="133"/>
      <c r="T11637" s="133"/>
      <c r="X11637" s="131"/>
      <c r="Y11637" s="133"/>
      <c r="AJ11637" s="133"/>
      <c r="AO11637" s="135"/>
      <c r="AP11637" s="135"/>
      <c r="BJ11637" s="136"/>
    </row>
    <row r="11638" spans="5:62" ht="14.25" customHeight="1" x14ac:dyDescent="0.25">
      <c r="E11638" s="113"/>
      <c r="H11638" s="133"/>
      <c r="T11638" s="133"/>
      <c r="X11638" s="131"/>
      <c r="Y11638" s="133"/>
      <c r="AJ11638" s="133"/>
      <c r="AO11638" s="135"/>
      <c r="AP11638" s="135"/>
      <c r="BJ11638" s="136"/>
    </row>
    <row r="11639" spans="5:62" ht="14.25" customHeight="1" x14ac:dyDescent="0.25">
      <c r="E11639" s="113"/>
      <c r="H11639" s="133"/>
      <c r="T11639" s="133"/>
      <c r="X11639" s="131"/>
      <c r="Y11639" s="133"/>
      <c r="AJ11639" s="133"/>
      <c r="AO11639" s="135"/>
      <c r="AP11639" s="135"/>
      <c r="BJ11639" s="136"/>
    </row>
    <row r="11640" spans="5:62" ht="14.25" customHeight="1" x14ac:dyDescent="0.25">
      <c r="E11640" s="113"/>
      <c r="H11640" s="133"/>
      <c r="T11640" s="133"/>
      <c r="X11640" s="131"/>
      <c r="Y11640" s="133"/>
      <c r="AJ11640" s="133"/>
      <c r="AO11640" s="135"/>
      <c r="AP11640" s="135"/>
      <c r="BJ11640" s="136"/>
    </row>
    <row r="11641" spans="5:62" ht="14.25" customHeight="1" x14ac:dyDescent="0.25">
      <c r="E11641" s="113"/>
      <c r="H11641" s="133"/>
      <c r="T11641" s="133"/>
      <c r="X11641" s="131"/>
      <c r="Y11641" s="133"/>
      <c r="AJ11641" s="133"/>
      <c r="AO11641" s="135"/>
      <c r="AP11641" s="135"/>
      <c r="BJ11641" s="136"/>
    </row>
    <row r="11642" spans="5:62" ht="14.25" customHeight="1" x14ac:dyDescent="0.25">
      <c r="E11642" s="113"/>
      <c r="H11642" s="133"/>
      <c r="T11642" s="133"/>
      <c r="X11642" s="131"/>
      <c r="Y11642" s="133"/>
      <c r="AJ11642" s="133"/>
      <c r="AO11642" s="135"/>
      <c r="AP11642" s="135"/>
      <c r="BJ11642" s="136"/>
    </row>
    <row r="11643" spans="5:62" ht="14.25" customHeight="1" x14ac:dyDescent="0.25">
      <c r="E11643" s="113"/>
      <c r="H11643" s="133"/>
      <c r="T11643" s="133"/>
      <c r="X11643" s="131"/>
      <c r="Y11643" s="133"/>
      <c r="AJ11643" s="133"/>
      <c r="AO11643" s="135"/>
      <c r="AP11643" s="135"/>
      <c r="BJ11643" s="136"/>
    </row>
    <row r="11644" spans="5:62" ht="14.25" customHeight="1" x14ac:dyDescent="0.25">
      <c r="E11644" s="113"/>
      <c r="H11644" s="133"/>
      <c r="T11644" s="133"/>
      <c r="X11644" s="131"/>
      <c r="Y11644" s="133"/>
      <c r="AJ11644" s="133"/>
      <c r="AO11644" s="135"/>
      <c r="AP11644" s="135"/>
      <c r="BJ11644" s="136"/>
    </row>
    <row r="11645" spans="5:62" ht="14.25" customHeight="1" x14ac:dyDescent="0.25">
      <c r="E11645" s="113"/>
      <c r="H11645" s="133"/>
      <c r="T11645" s="133"/>
      <c r="X11645" s="131"/>
      <c r="Y11645" s="133"/>
      <c r="AJ11645" s="133"/>
      <c r="AO11645" s="135"/>
      <c r="AP11645" s="135"/>
      <c r="BJ11645" s="136"/>
    </row>
    <row r="11646" spans="5:62" ht="14.25" customHeight="1" x14ac:dyDescent="0.25">
      <c r="E11646" s="113"/>
      <c r="H11646" s="133"/>
      <c r="T11646" s="133"/>
      <c r="X11646" s="131"/>
      <c r="Y11646" s="133"/>
      <c r="AJ11646" s="133"/>
      <c r="AO11646" s="135"/>
      <c r="AP11646" s="135"/>
      <c r="BJ11646" s="136"/>
    </row>
    <row r="11647" spans="5:62" ht="14.25" customHeight="1" x14ac:dyDescent="0.25">
      <c r="E11647" s="113"/>
      <c r="H11647" s="133"/>
      <c r="T11647" s="133"/>
      <c r="X11647" s="131"/>
      <c r="Y11647" s="133"/>
      <c r="AJ11647" s="133"/>
      <c r="AO11647" s="135"/>
      <c r="AP11647" s="135"/>
      <c r="BJ11647" s="136"/>
    </row>
    <row r="11648" spans="5:62" ht="14.25" customHeight="1" x14ac:dyDescent="0.25">
      <c r="E11648" s="113"/>
      <c r="H11648" s="133"/>
      <c r="T11648" s="133"/>
      <c r="X11648" s="131"/>
      <c r="Y11648" s="133"/>
      <c r="AJ11648" s="133"/>
      <c r="AO11648" s="135"/>
      <c r="AP11648" s="135"/>
      <c r="BJ11648" s="136"/>
    </row>
    <row r="11649" spans="5:62" ht="14.25" customHeight="1" x14ac:dyDescent="0.25">
      <c r="E11649" s="113"/>
      <c r="H11649" s="133"/>
      <c r="T11649" s="133"/>
      <c r="X11649" s="131"/>
      <c r="Y11649" s="133"/>
      <c r="AJ11649" s="133"/>
      <c r="AO11649" s="135"/>
      <c r="AP11649" s="135"/>
      <c r="BJ11649" s="136"/>
    </row>
    <row r="11650" spans="5:62" ht="14.25" customHeight="1" x14ac:dyDescent="0.25">
      <c r="E11650" s="113"/>
      <c r="H11650" s="133"/>
      <c r="T11650" s="133"/>
      <c r="X11650" s="131"/>
      <c r="Y11650" s="133"/>
      <c r="AJ11650" s="133"/>
      <c r="AO11650" s="135"/>
      <c r="AP11650" s="135"/>
      <c r="BJ11650" s="136"/>
    </row>
    <row r="11651" spans="5:62" ht="14.25" customHeight="1" x14ac:dyDescent="0.25">
      <c r="E11651" s="113"/>
      <c r="H11651" s="133"/>
      <c r="T11651" s="133"/>
      <c r="X11651" s="131"/>
      <c r="Y11651" s="133"/>
      <c r="AJ11651" s="133"/>
      <c r="AO11651" s="135"/>
      <c r="AP11651" s="135"/>
      <c r="BJ11651" s="136"/>
    </row>
    <row r="11652" spans="5:62" ht="14.25" customHeight="1" x14ac:dyDescent="0.25">
      <c r="E11652" s="113"/>
      <c r="H11652" s="133"/>
      <c r="T11652" s="133"/>
      <c r="X11652" s="131"/>
      <c r="Y11652" s="133"/>
      <c r="AJ11652" s="133"/>
      <c r="AO11652" s="135"/>
      <c r="AP11652" s="135"/>
      <c r="BJ11652" s="136"/>
    </row>
    <row r="11653" spans="5:62" ht="14.25" customHeight="1" x14ac:dyDescent="0.25">
      <c r="E11653" s="113"/>
      <c r="H11653" s="133"/>
      <c r="T11653" s="133"/>
      <c r="X11653" s="131"/>
      <c r="Y11653" s="133"/>
      <c r="AJ11653" s="133"/>
      <c r="AO11653" s="135"/>
      <c r="AP11653" s="135"/>
      <c r="BJ11653" s="136"/>
    </row>
    <row r="11654" spans="5:62" ht="14.25" customHeight="1" x14ac:dyDescent="0.25">
      <c r="E11654" s="113"/>
      <c r="H11654" s="133"/>
      <c r="T11654" s="133"/>
      <c r="X11654" s="131"/>
      <c r="Y11654" s="133"/>
      <c r="AJ11654" s="133"/>
      <c r="AO11654" s="135"/>
      <c r="AP11654" s="135"/>
      <c r="BJ11654" s="136"/>
    </row>
    <row r="11655" spans="5:62" ht="14.25" customHeight="1" x14ac:dyDescent="0.25">
      <c r="E11655" s="113"/>
      <c r="H11655" s="133"/>
      <c r="T11655" s="133"/>
      <c r="X11655" s="131"/>
      <c r="Y11655" s="133"/>
      <c r="AJ11655" s="133"/>
      <c r="AO11655" s="135"/>
      <c r="AP11655" s="135"/>
      <c r="BJ11655" s="136"/>
    </row>
    <row r="11656" spans="5:62" ht="14.25" customHeight="1" x14ac:dyDescent="0.25">
      <c r="E11656" s="113"/>
      <c r="H11656" s="133"/>
      <c r="T11656" s="133"/>
      <c r="X11656" s="131"/>
      <c r="Y11656" s="133"/>
      <c r="AJ11656" s="133"/>
      <c r="AO11656" s="135"/>
      <c r="AP11656" s="135"/>
      <c r="BJ11656" s="136"/>
    </row>
    <row r="11657" spans="5:62" ht="14.25" customHeight="1" x14ac:dyDescent="0.25">
      <c r="E11657" s="113"/>
      <c r="H11657" s="133"/>
      <c r="T11657" s="133"/>
      <c r="X11657" s="131"/>
      <c r="Y11657" s="133"/>
      <c r="AJ11657" s="133"/>
      <c r="AO11657" s="135"/>
      <c r="AP11657" s="135"/>
      <c r="BJ11657" s="136"/>
    </row>
    <row r="11658" spans="5:62" ht="14.25" customHeight="1" x14ac:dyDescent="0.25">
      <c r="E11658" s="113"/>
      <c r="H11658" s="133"/>
      <c r="T11658" s="133"/>
      <c r="X11658" s="131"/>
      <c r="Y11658" s="133"/>
      <c r="AJ11658" s="133"/>
      <c r="AO11658" s="135"/>
      <c r="AP11658" s="135"/>
      <c r="BJ11658" s="136"/>
    </row>
    <row r="11659" spans="5:62" ht="14.25" customHeight="1" x14ac:dyDescent="0.25">
      <c r="E11659" s="113"/>
      <c r="H11659" s="133"/>
      <c r="T11659" s="133"/>
      <c r="X11659" s="131"/>
      <c r="Y11659" s="133"/>
      <c r="AJ11659" s="133"/>
      <c r="AO11659" s="135"/>
      <c r="AP11659" s="135"/>
      <c r="BJ11659" s="136"/>
    </row>
    <row r="11660" spans="5:62" ht="14.25" customHeight="1" x14ac:dyDescent="0.25">
      <c r="E11660" s="113"/>
      <c r="H11660" s="133"/>
      <c r="T11660" s="133"/>
      <c r="X11660" s="131"/>
      <c r="Y11660" s="133"/>
      <c r="AJ11660" s="133"/>
      <c r="AO11660" s="135"/>
      <c r="AP11660" s="135"/>
      <c r="BJ11660" s="136"/>
    </row>
    <row r="11661" spans="5:62" ht="14.25" customHeight="1" x14ac:dyDescent="0.25">
      <c r="E11661" s="113"/>
      <c r="H11661" s="133"/>
      <c r="T11661" s="133"/>
      <c r="X11661" s="131"/>
      <c r="Y11661" s="133"/>
      <c r="AJ11661" s="133"/>
      <c r="AO11661" s="135"/>
      <c r="AP11661" s="135"/>
      <c r="BJ11661" s="136"/>
    </row>
    <row r="11662" spans="5:62" ht="14.25" customHeight="1" x14ac:dyDescent="0.25">
      <c r="E11662" s="113"/>
      <c r="H11662" s="133"/>
      <c r="T11662" s="133"/>
      <c r="X11662" s="131"/>
      <c r="Y11662" s="133"/>
      <c r="AJ11662" s="133"/>
      <c r="AO11662" s="135"/>
      <c r="AP11662" s="135"/>
      <c r="BJ11662" s="136"/>
    </row>
    <row r="11663" spans="5:62" ht="14.25" customHeight="1" x14ac:dyDescent="0.25">
      <c r="E11663" s="113"/>
      <c r="H11663" s="133"/>
      <c r="T11663" s="133"/>
      <c r="X11663" s="131"/>
      <c r="Y11663" s="133"/>
      <c r="AJ11663" s="133"/>
      <c r="AO11663" s="135"/>
      <c r="AP11663" s="135"/>
      <c r="BJ11663" s="136"/>
    </row>
    <row r="11664" spans="5:62" ht="14.25" customHeight="1" x14ac:dyDescent="0.25">
      <c r="E11664" s="113"/>
      <c r="H11664" s="133"/>
      <c r="T11664" s="133"/>
      <c r="X11664" s="131"/>
      <c r="Y11664" s="133"/>
      <c r="AJ11664" s="133"/>
      <c r="AO11664" s="135"/>
      <c r="AP11664" s="135"/>
      <c r="BJ11664" s="136"/>
    </row>
    <row r="11665" spans="5:62" ht="14.25" customHeight="1" x14ac:dyDescent="0.25">
      <c r="E11665" s="113"/>
      <c r="H11665" s="133"/>
      <c r="T11665" s="133"/>
      <c r="X11665" s="131"/>
      <c r="Y11665" s="133"/>
      <c r="AJ11665" s="133"/>
      <c r="AO11665" s="135"/>
      <c r="AP11665" s="135"/>
      <c r="BJ11665" s="136"/>
    </row>
    <row r="11666" spans="5:62" ht="14.25" customHeight="1" x14ac:dyDescent="0.25">
      <c r="E11666" s="113"/>
      <c r="H11666" s="133"/>
      <c r="T11666" s="133"/>
      <c r="X11666" s="131"/>
      <c r="Y11666" s="133"/>
      <c r="AJ11666" s="133"/>
      <c r="AO11666" s="135"/>
      <c r="AP11666" s="135"/>
      <c r="BJ11666" s="136"/>
    </row>
    <row r="11667" spans="5:62" ht="14.25" customHeight="1" x14ac:dyDescent="0.25">
      <c r="E11667" s="113"/>
      <c r="H11667" s="133"/>
      <c r="T11667" s="133"/>
      <c r="X11667" s="131"/>
      <c r="Y11667" s="133"/>
      <c r="AJ11667" s="133"/>
      <c r="AO11667" s="135"/>
      <c r="AP11667" s="135"/>
      <c r="BJ11667" s="136"/>
    </row>
    <row r="11668" spans="5:62" ht="14.25" customHeight="1" x14ac:dyDescent="0.25">
      <c r="E11668" s="113"/>
      <c r="H11668" s="133"/>
      <c r="T11668" s="133"/>
      <c r="X11668" s="131"/>
      <c r="Y11668" s="133"/>
      <c r="AJ11668" s="133"/>
      <c r="AO11668" s="135"/>
      <c r="AP11668" s="135"/>
      <c r="BJ11668" s="136"/>
    </row>
    <row r="11669" spans="5:62" ht="14.25" customHeight="1" x14ac:dyDescent="0.25">
      <c r="E11669" s="113"/>
      <c r="H11669" s="133"/>
      <c r="T11669" s="133"/>
      <c r="X11669" s="131"/>
      <c r="Y11669" s="133"/>
      <c r="AJ11669" s="133"/>
      <c r="AO11669" s="135"/>
      <c r="AP11669" s="135"/>
      <c r="BJ11669" s="136"/>
    </row>
    <row r="11670" spans="5:62" ht="14.25" customHeight="1" x14ac:dyDescent="0.25">
      <c r="E11670" s="113"/>
      <c r="H11670" s="133"/>
      <c r="T11670" s="133"/>
      <c r="X11670" s="131"/>
      <c r="Y11670" s="133"/>
      <c r="AJ11670" s="133"/>
      <c r="AO11670" s="135"/>
      <c r="AP11670" s="135"/>
      <c r="BJ11670" s="136"/>
    </row>
    <row r="11671" spans="5:62" ht="14.25" customHeight="1" x14ac:dyDescent="0.25">
      <c r="E11671" s="113"/>
      <c r="H11671" s="133"/>
      <c r="T11671" s="133"/>
      <c r="X11671" s="131"/>
      <c r="Y11671" s="133"/>
      <c r="AJ11671" s="133"/>
      <c r="AO11671" s="135"/>
      <c r="AP11671" s="135"/>
      <c r="BJ11671" s="136"/>
    </row>
    <row r="11672" spans="5:62" ht="14.25" customHeight="1" x14ac:dyDescent="0.25">
      <c r="E11672" s="113"/>
      <c r="H11672" s="133"/>
      <c r="T11672" s="133"/>
      <c r="X11672" s="131"/>
      <c r="Y11672" s="133"/>
      <c r="AJ11672" s="133"/>
      <c r="AO11672" s="135"/>
      <c r="AP11672" s="135"/>
      <c r="BJ11672" s="136"/>
    </row>
    <row r="11673" spans="5:62" ht="14.25" customHeight="1" x14ac:dyDescent="0.25">
      <c r="E11673" s="113"/>
      <c r="H11673" s="133"/>
      <c r="T11673" s="133"/>
      <c r="X11673" s="131"/>
      <c r="Y11673" s="133"/>
      <c r="AJ11673" s="133"/>
      <c r="AO11673" s="135"/>
      <c r="AP11673" s="135"/>
      <c r="BJ11673" s="136"/>
    </row>
    <row r="11674" spans="5:62" ht="14.25" customHeight="1" x14ac:dyDescent="0.25">
      <c r="E11674" s="113"/>
      <c r="H11674" s="133"/>
      <c r="T11674" s="133"/>
      <c r="X11674" s="131"/>
      <c r="Y11674" s="133"/>
      <c r="AJ11674" s="133"/>
      <c r="AO11674" s="135"/>
      <c r="AP11674" s="135"/>
      <c r="BJ11674" s="136"/>
    </row>
    <row r="11675" spans="5:62" ht="14.25" customHeight="1" x14ac:dyDescent="0.25">
      <c r="E11675" s="113"/>
      <c r="H11675" s="133"/>
      <c r="T11675" s="133"/>
      <c r="X11675" s="131"/>
      <c r="Y11675" s="133"/>
      <c r="AJ11675" s="133"/>
      <c r="AO11675" s="135"/>
      <c r="AP11675" s="135"/>
      <c r="BJ11675" s="136"/>
    </row>
    <row r="11676" spans="5:62" ht="14.25" customHeight="1" x14ac:dyDescent="0.25">
      <c r="E11676" s="113"/>
      <c r="H11676" s="133"/>
      <c r="T11676" s="133"/>
      <c r="X11676" s="131"/>
      <c r="Y11676" s="133"/>
      <c r="AJ11676" s="133"/>
      <c r="AO11676" s="135"/>
      <c r="AP11676" s="135"/>
      <c r="BJ11676" s="136"/>
    </row>
    <row r="11677" spans="5:62" ht="14.25" customHeight="1" x14ac:dyDescent="0.25">
      <c r="E11677" s="113"/>
      <c r="H11677" s="133"/>
      <c r="T11677" s="133"/>
      <c r="X11677" s="131"/>
      <c r="Y11677" s="133"/>
      <c r="AJ11677" s="133"/>
      <c r="AO11677" s="135"/>
      <c r="AP11677" s="135"/>
      <c r="BJ11677" s="136"/>
    </row>
    <row r="11678" spans="5:62" ht="14.25" customHeight="1" x14ac:dyDescent="0.25">
      <c r="E11678" s="113"/>
      <c r="H11678" s="133"/>
      <c r="T11678" s="133"/>
      <c r="X11678" s="131"/>
      <c r="Y11678" s="133"/>
      <c r="AJ11678" s="133"/>
      <c r="AO11678" s="135"/>
      <c r="AP11678" s="135"/>
      <c r="BJ11678" s="136"/>
    </row>
    <row r="11679" spans="5:62" ht="14.25" customHeight="1" x14ac:dyDescent="0.25">
      <c r="E11679" s="113"/>
      <c r="H11679" s="133"/>
      <c r="T11679" s="133"/>
      <c r="X11679" s="131"/>
      <c r="Y11679" s="133"/>
      <c r="AJ11679" s="133"/>
      <c r="AO11679" s="135"/>
      <c r="AP11679" s="135"/>
      <c r="BJ11679" s="136"/>
    </row>
    <row r="11680" spans="5:62" ht="14.25" customHeight="1" x14ac:dyDescent="0.25">
      <c r="E11680" s="113"/>
      <c r="H11680" s="133"/>
      <c r="T11680" s="133"/>
      <c r="X11680" s="131"/>
      <c r="Y11680" s="133"/>
      <c r="AJ11680" s="133"/>
      <c r="AO11680" s="135"/>
      <c r="AP11680" s="135"/>
      <c r="BJ11680" s="136"/>
    </row>
    <row r="11681" spans="5:62" ht="14.25" customHeight="1" x14ac:dyDescent="0.25">
      <c r="E11681" s="113"/>
      <c r="H11681" s="133"/>
      <c r="T11681" s="133"/>
      <c r="X11681" s="131"/>
      <c r="Y11681" s="133"/>
      <c r="AJ11681" s="133"/>
      <c r="AO11681" s="135"/>
      <c r="AP11681" s="135"/>
      <c r="BJ11681" s="136"/>
    </row>
    <row r="11682" spans="5:62" ht="14.25" customHeight="1" x14ac:dyDescent="0.25">
      <c r="E11682" s="113"/>
      <c r="H11682" s="133"/>
      <c r="T11682" s="133"/>
      <c r="X11682" s="131"/>
      <c r="Y11682" s="133"/>
      <c r="AJ11682" s="133"/>
      <c r="AO11682" s="135"/>
      <c r="AP11682" s="135"/>
      <c r="BJ11682" s="136"/>
    </row>
    <row r="11683" spans="5:62" ht="14.25" customHeight="1" x14ac:dyDescent="0.25">
      <c r="E11683" s="113"/>
      <c r="H11683" s="133"/>
      <c r="T11683" s="133"/>
      <c r="X11683" s="131"/>
      <c r="Y11683" s="133"/>
      <c r="AJ11683" s="133"/>
      <c r="AO11683" s="135"/>
      <c r="AP11683" s="135"/>
      <c r="BJ11683" s="136"/>
    </row>
    <row r="11684" spans="5:62" ht="14.25" customHeight="1" x14ac:dyDescent="0.25">
      <c r="E11684" s="113"/>
      <c r="H11684" s="133"/>
      <c r="T11684" s="133"/>
      <c r="X11684" s="131"/>
      <c r="Y11684" s="133"/>
      <c r="AJ11684" s="133"/>
      <c r="AO11684" s="135"/>
      <c r="AP11684" s="135"/>
      <c r="BJ11684" s="136"/>
    </row>
    <row r="11685" spans="5:62" ht="14.25" customHeight="1" x14ac:dyDescent="0.25">
      <c r="E11685" s="113"/>
      <c r="H11685" s="133"/>
      <c r="T11685" s="133"/>
      <c r="X11685" s="131"/>
      <c r="Y11685" s="133"/>
      <c r="AJ11685" s="133"/>
      <c r="AO11685" s="135"/>
      <c r="AP11685" s="135"/>
      <c r="BJ11685" s="136"/>
    </row>
    <row r="11686" spans="5:62" ht="14.25" customHeight="1" x14ac:dyDescent="0.25">
      <c r="E11686" s="113"/>
      <c r="H11686" s="133"/>
      <c r="T11686" s="133"/>
      <c r="X11686" s="131"/>
      <c r="Y11686" s="133"/>
      <c r="AJ11686" s="133"/>
      <c r="AO11686" s="135"/>
      <c r="AP11686" s="135"/>
      <c r="BJ11686" s="136"/>
    </row>
    <row r="11687" spans="5:62" ht="14.25" customHeight="1" x14ac:dyDescent="0.25">
      <c r="E11687" s="113"/>
      <c r="H11687" s="133"/>
      <c r="T11687" s="133"/>
      <c r="X11687" s="131"/>
      <c r="Y11687" s="133"/>
      <c r="AJ11687" s="133"/>
      <c r="AO11687" s="135"/>
      <c r="AP11687" s="135"/>
      <c r="BJ11687" s="136"/>
    </row>
    <row r="11688" spans="5:62" ht="14.25" customHeight="1" x14ac:dyDescent="0.25">
      <c r="E11688" s="113"/>
      <c r="H11688" s="133"/>
      <c r="T11688" s="133"/>
      <c r="X11688" s="131"/>
      <c r="Y11688" s="133"/>
      <c r="AJ11688" s="133"/>
      <c r="AO11688" s="135"/>
      <c r="AP11688" s="135"/>
      <c r="BJ11688" s="136"/>
    </row>
    <row r="11689" spans="5:62" ht="14.25" customHeight="1" x14ac:dyDescent="0.25">
      <c r="E11689" s="113"/>
      <c r="H11689" s="133"/>
      <c r="T11689" s="133"/>
      <c r="X11689" s="131"/>
      <c r="Y11689" s="133"/>
      <c r="AJ11689" s="133"/>
      <c r="AO11689" s="135"/>
      <c r="AP11689" s="135"/>
      <c r="BJ11689" s="136"/>
    </row>
    <row r="11690" spans="5:62" ht="14.25" customHeight="1" x14ac:dyDescent="0.25">
      <c r="E11690" s="113"/>
      <c r="H11690" s="133"/>
      <c r="T11690" s="133"/>
      <c r="X11690" s="131"/>
      <c r="Y11690" s="133"/>
      <c r="AJ11690" s="133"/>
      <c r="AO11690" s="135"/>
      <c r="AP11690" s="135"/>
      <c r="BJ11690" s="136"/>
    </row>
    <row r="11691" spans="5:62" ht="14.25" customHeight="1" x14ac:dyDescent="0.25">
      <c r="E11691" s="113"/>
      <c r="H11691" s="133"/>
      <c r="T11691" s="133"/>
      <c r="X11691" s="131"/>
      <c r="Y11691" s="133"/>
      <c r="AJ11691" s="133"/>
      <c r="AO11691" s="135"/>
      <c r="AP11691" s="135"/>
      <c r="BJ11691" s="136"/>
    </row>
    <row r="11692" spans="5:62" ht="14.25" customHeight="1" x14ac:dyDescent="0.25">
      <c r="E11692" s="113"/>
      <c r="H11692" s="133"/>
      <c r="T11692" s="133"/>
      <c r="X11692" s="131"/>
      <c r="Y11692" s="133"/>
      <c r="AJ11692" s="133"/>
      <c r="AO11692" s="135"/>
      <c r="AP11692" s="135"/>
      <c r="BJ11692" s="136"/>
    </row>
    <row r="11693" spans="5:62" ht="14.25" customHeight="1" x14ac:dyDescent="0.25">
      <c r="E11693" s="113"/>
      <c r="H11693" s="133"/>
      <c r="T11693" s="133"/>
      <c r="X11693" s="131"/>
      <c r="Y11693" s="133"/>
      <c r="AJ11693" s="133"/>
      <c r="AO11693" s="135"/>
      <c r="AP11693" s="135"/>
      <c r="BJ11693" s="136"/>
    </row>
    <row r="11694" spans="5:62" ht="14.25" customHeight="1" x14ac:dyDescent="0.25">
      <c r="E11694" s="113"/>
      <c r="H11694" s="133"/>
      <c r="T11694" s="133"/>
      <c r="X11694" s="131"/>
      <c r="Y11694" s="133"/>
      <c r="AJ11694" s="133"/>
      <c r="AO11694" s="135"/>
      <c r="AP11694" s="135"/>
      <c r="BJ11694" s="136"/>
    </row>
    <row r="11695" spans="5:62" ht="14.25" customHeight="1" x14ac:dyDescent="0.25">
      <c r="E11695" s="113"/>
      <c r="H11695" s="133"/>
      <c r="T11695" s="133"/>
      <c r="X11695" s="131"/>
      <c r="Y11695" s="133"/>
      <c r="AJ11695" s="133"/>
      <c r="AO11695" s="135"/>
      <c r="AP11695" s="135"/>
      <c r="BJ11695" s="136"/>
    </row>
    <row r="11696" spans="5:62" ht="14.25" customHeight="1" x14ac:dyDescent="0.25">
      <c r="E11696" s="113"/>
      <c r="H11696" s="133"/>
      <c r="T11696" s="133"/>
      <c r="X11696" s="131"/>
      <c r="Y11696" s="133"/>
      <c r="AJ11696" s="133"/>
      <c r="AO11696" s="135"/>
      <c r="AP11696" s="135"/>
      <c r="BJ11696" s="136"/>
    </row>
    <row r="11697" spans="5:62" ht="14.25" customHeight="1" x14ac:dyDescent="0.25">
      <c r="E11697" s="113"/>
      <c r="H11697" s="133"/>
      <c r="T11697" s="133"/>
      <c r="X11697" s="131"/>
      <c r="Y11697" s="133"/>
      <c r="AJ11697" s="133"/>
      <c r="AO11697" s="135"/>
      <c r="AP11697" s="135"/>
      <c r="BJ11697" s="136"/>
    </row>
    <row r="11698" spans="5:62" ht="14.25" customHeight="1" x14ac:dyDescent="0.25">
      <c r="E11698" s="113"/>
      <c r="H11698" s="133"/>
      <c r="T11698" s="133"/>
      <c r="X11698" s="131"/>
      <c r="Y11698" s="133"/>
      <c r="AJ11698" s="133"/>
      <c r="AO11698" s="135"/>
      <c r="AP11698" s="135"/>
      <c r="BJ11698" s="136"/>
    </row>
    <row r="11699" spans="5:62" ht="14.25" customHeight="1" x14ac:dyDescent="0.25">
      <c r="E11699" s="113"/>
      <c r="H11699" s="133"/>
      <c r="T11699" s="133"/>
      <c r="X11699" s="131"/>
      <c r="Y11699" s="133"/>
      <c r="AJ11699" s="133"/>
      <c r="AO11699" s="135"/>
      <c r="AP11699" s="135"/>
      <c r="BJ11699" s="136"/>
    </row>
    <row r="11700" spans="5:62" ht="14.25" customHeight="1" x14ac:dyDescent="0.25">
      <c r="E11700" s="113"/>
      <c r="H11700" s="133"/>
      <c r="T11700" s="133"/>
      <c r="X11700" s="131"/>
      <c r="Y11700" s="133"/>
      <c r="AJ11700" s="133"/>
      <c r="AO11700" s="135"/>
      <c r="AP11700" s="135"/>
      <c r="BJ11700" s="136"/>
    </row>
    <row r="11701" spans="5:62" ht="14.25" customHeight="1" x14ac:dyDescent="0.25">
      <c r="E11701" s="113"/>
      <c r="H11701" s="133"/>
      <c r="T11701" s="133"/>
      <c r="X11701" s="131"/>
      <c r="Y11701" s="133"/>
      <c r="AJ11701" s="133"/>
      <c r="AO11701" s="135"/>
      <c r="AP11701" s="135"/>
      <c r="BJ11701" s="136"/>
    </row>
    <row r="11702" spans="5:62" ht="14.25" customHeight="1" x14ac:dyDescent="0.25">
      <c r="E11702" s="113"/>
      <c r="H11702" s="133"/>
      <c r="T11702" s="133"/>
      <c r="X11702" s="131"/>
      <c r="Y11702" s="133"/>
      <c r="AJ11702" s="133"/>
      <c r="AO11702" s="135"/>
      <c r="AP11702" s="135"/>
      <c r="BJ11702" s="136"/>
    </row>
    <row r="11703" spans="5:62" ht="14.25" customHeight="1" x14ac:dyDescent="0.25">
      <c r="E11703" s="113"/>
      <c r="H11703" s="133"/>
      <c r="T11703" s="133"/>
      <c r="X11703" s="131"/>
      <c r="Y11703" s="133"/>
      <c r="AJ11703" s="133"/>
      <c r="AO11703" s="135"/>
      <c r="AP11703" s="135"/>
      <c r="BJ11703" s="136"/>
    </row>
    <row r="11704" spans="5:62" ht="14.25" customHeight="1" x14ac:dyDescent="0.25">
      <c r="E11704" s="113"/>
      <c r="H11704" s="133"/>
      <c r="T11704" s="133"/>
      <c r="X11704" s="131"/>
      <c r="Y11704" s="133"/>
      <c r="AJ11704" s="133"/>
      <c r="AO11704" s="135"/>
      <c r="AP11704" s="135"/>
      <c r="BJ11704" s="136"/>
    </row>
    <row r="11705" spans="5:62" ht="14.25" customHeight="1" x14ac:dyDescent="0.25">
      <c r="E11705" s="113"/>
      <c r="H11705" s="133"/>
      <c r="T11705" s="133"/>
      <c r="X11705" s="131"/>
      <c r="Y11705" s="133"/>
      <c r="AJ11705" s="133"/>
      <c r="AO11705" s="135"/>
      <c r="AP11705" s="135"/>
      <c r="BJ11705" s="136"/>
    </row>
    <row r="11706" spans="5:62" ht="14.25" customHeight="1" x14ac:dyDescent="0.25">
      <c r="E11706" s="113"/>
      <c r="H11706" s="133"/>
      <c r="T11706" s="133"/>
      <c r="X11706" s="131"/>
      <c r="Y11706" s="133"/>
      <c r="AJ11706" s="133"/>
      <c r="AO11706" s="135"/>
      <c r="AP11706" s="135"/>
      <c r="BJ11706" s="136"/>
    </row>
    <row r="11707" spans="5:62" ht="14.25" customHeight="1" x14ac:dyDescent="0.25">
      <c r="E11707" s="113"/>
      <c r="H11707" s="133"/>
      <c r="T11707" s="133"/>
      <c r="X11707" s="131"/>
      <c r="Y11707" s="133"/>
      <c r="AJ11707" s="133"/>
      <c r="AO11707" s="135"/>
      <c r="AP11707" s="135"/>
      <c r="BJ11707" s="136"/>
    </row>
    <row r="11708" spans="5:62" ht="14.25" customHeight="1" x14ac:dyDescent="0.25">
      <c r="E11708" s="113"/>
      <c r="H11708" s="133"/>
      <c r="T11708" s="133"/>
      <c r="X11708" s="131"/>
      <c r="Y11708" s="133"/>
      <c r="AJ11708" s="133"/>
      <c r="AO11708" s="135"/>
      <c r="AP11708" s="135"/>
      <c r="BJ11708" s="136"/>
    </row>
    <row r="11709" spans="5:62" ht="14.25" customHeight="1" x14ac:dyDescent="0.25">
      <c r="E11709" s="113"/>
      <c r="H11709" s="133"/>
      <c r="T11709" s="133"/>
      <c r="X11709" s="131"/>
      <c r="Y11709" s="133"/>
      <c r="AJ11709" s="133"/>
      <c r="AO11709" s="135"/>
      <c r="AP11709" s="135"/>
      <c r="BJ11709" s="136"/>
    </row>
    <row r="11710" spans="5:62" ht="14.25" customHeight="1" x14ac:dyDescent="0.25">
      <c r="E11710" s="113"/>
      <c r="H11710" s="133"/>
      <c r="T11710" s="133"/>
      <c r="X11710" s="131"/>
      <c r="Y11710" s="133"/>
      <c r="AJ11710" s="133"/>
      <c r="AO11710" s="135"/>
      <c r="AP11710" s="135"/>
      <c r="BJ11710" s="136"/>
    </row>
    <row r="11711" spans="5:62" ht="14.25" customHeight="1" x14ac:dyDescent="0.25">
      <c r="E11711" s="113"/>
      <c r="H11711" s="133"/>
      <c r="T11711" s="133"/>
      <c r="X11711" s="131"/>
      <c r="Y11711" s="133"/>
      <c r="AJ11711" s="133"/>
      <c r="AO11711" s="135"/>
      <c r="AP11711" s="135"/>
      <c r="BJ11711" s="136"/>
    </row>
    <row r="11712" spans="5:62" ht="14.25" customHeight="1" x14ac:dyDescent="0.25">
      <c r="E11712" s="113"/>
      <c r="H11712" s="133"/>
      <c r="T11712" s="133"/>
      <c r="X11712" s="131"/>
      <c r="Y11712" s="133"/>
      <c r="AJ11712" s="133"/>
      <c r="AO11712" s="135"/>
      <c r="AP11712" s="135"/>
      <c r="BJ11712" s="136"/>
    </row>
    <row r="11713" spans="5:62" ht="14.25" customHeight="1" x14ac:dyDescent="0.25">
      <c r="E11713" s="113"/>
      <c r="H11713" s="133"/>
      <c r="T11713" s="133"/>
      <c r="X11713" s="131"/>
      <c r="Y11713" s="133"/>
      <c r="AJ11713" s="133"/>
      <c r="AO11713" s="135"/>
      <c r="AP11713" s="135"/>
      <c r="BJ11713" s="136"/>
    </row>
    <row r="11714" spans="5:62" ht="14.25" customHeight="1" x14ac:dyDescent="0.25">
      <c r="E11714" s="113"/>
      <c r="H11714" s="133"/>
      <c r="T11714" s="133"/>
      <c r="X11714" s="131"/>
      <c r="Y11714" s="133"/>
      <c r="AJ11714" s="133"/>
      <c r="AO11714" s="135"/>
      <c r="AP11714" s="135"/>
      <c r="BJ11714" s="136"/>
    </row>
    <row r="11715" spans="5:62" ht="14.25" customHeight="1" x14ac:dyDescent="0.25">
      <c r="E11715" s="113"/>
      <c r="H11715" s="133"/>
      <c r="T11715" s="133"/>
      <c r="X11715" s="131"/>
      <c r="Y11715" s="133"/>
      <c r="AJ11715" s="133"/>
      <c r="AO11715" s="135"/>
      <c r="AP11715" s="135"/>
      <c r="BJ11715" s="136"/>
    </row>
    <row r="11716" spans="5:62" ht="14.25" customHeight="1" x14ac:dyDescent="0.25">
      <c r="E11716" s="113"/>
      <c r="H11716" s="133"/>
      <c r="T11716" s="133"/>
      <c r="X11716" s="131"/>
      <c r="Y11716" s="133"/>
      <c r="AJ11716" s="133"/>
      <c r="AO11716" s="135"/>
      <c r="AP11716" s="135"/>
      <c r="BJ11716" s="136"/>
    </row>
    <row r="11717" spans="5:62" ht="14.25" customHeight="1" x14ac:dyDescent="0.25">
      <c r="E11717" s="113"/>
      <c r="H11717" s="133"/>
      <c r="T11717" s="133"/>
      <c r="X11717" s="131"/>
      <c r="Y11717" s="133"/>
      <c r="AJ11717" s="133"/>
      <c r="AO11717" s="135"/>
      <c r="AP11717" s="135"/>
      <c r="BJ11717" s="136"/>
    </row>
    <row r="11718" spans="5:62" ht="14.25" customHeight="1" x14ac:dyDescent="0.25">
      <c r="E11718" s="113"/>
      <c r="H11718" s="133"/>
      <c r="T11718" s="133"/>
      <c r="X11718" s="131"/>
      <c r="Y11718" s="133"/>
      <c r="AJ11718" s="133"/>
      <c r="AO11718" s="135"/>
      <c r="AP11718" s="135"/>
      <c r="BJ11718" s="136"/>
    </row>
    <row r="11719" spans="5:62" ht="14.25" customHeight="1" x14ac:dyDescent="0.25">
      <c r="E11719" s="113"/>
      <c r="H11719" s="133"/>
      <c r="T11719" s="133"/>
      <c r="X11719" s="131"/>
      <c r="Y11719" s="133"/>
      <c r="AJ11719" s="133"/>
      <c r="AO11719" s="135"/>
      <c r="AP11719" s="135"/>
      <c r="BJ11719" s="136"/>
    </row>
    <row r="11720" spans="5:62" ht="14.25" customHeight="1" x14ac:dyDescent="0.25">
      <c r="E11720" s="113"/>
      <c r="H11720" s="133"/>
      <c r="T11720" s="133"/>
      <c r="X11720" s="131"/>
      <c r="Y11720" s="133"/>
      <c r="AJ11720" s="133"/>
      <c r="AO11720" s="135"/>
      <c r="AP11720" s="135"/>
      <c r="BJ11720" s="136"/>
    </row>
    <row r="11721" spans="5:62" ht="14.25" customHeight="1" x14ac:dyDescent="0.25">
      <c r="E11721" s="113"/>
      <c r="H11721" s="133"/>
      <c r="T11721" s="133"/>
      <c r="X11721" s="131"/>
      <c r="Y11721" s="133"/>
      <c r="AJ11721" s="133"/>
      <c r="AO11721" s="135"/>
      <c r="AP11721" s="135"/>
      <c r="BJ11721" s="136"/>
    </row>
    <row r="11722" spans="5:62" ht="14.25" customHeight="1" x14ac:dyDescent="0.25">
      <c r="E11722" s="113"/>
      <c r="H11722" s="133"/>
      <c r="T11722" s="133"/>
      <c r="X11722" s="131"/>
      <c r="Y11722" s="133"/>
      <c r="AJ11722" s="133"/>
      <c r="AO11722" s="135"/>
      <c r="AP11722" s="135"/>
      <c r="BJ11722" s="136"/>
    </row>
    <row r="11723" spans="5:62" ht="14.25" customHeight="1" x14ac:dyDescent="0.25">
      <c r="E11723" s="113"/>
      <c r="H11723" s="133"/>
      <c r="T11723" s="133"/>
      <c r="X11723" s="131"/>
      <c r="Y11723" s="133"/>
      <c r="AJ11723" s="133"/>
      <c r="AO11723" s="135"/>
      <c r="AP11723" s="135"/>
      <c r="BJ11723" s="136"/>
    </row>
    <row r="11724" spans="5:62" ht="14.25" customHeight="1" x14ac:dyDescent="0.25">
      <c r="E11724" s="113"/>
      <c r="H11724" s="133"/>
      <c r="T11724" s="133"/>
      <c r="X11724" s="131"/>
      <c r="Y11724" s="133"/>
      <c r="AJ11724" s="133"/>
      <c r="AO11724" s="135"/>
      <c r="AP11724" s="135"/>
      <c r="BJ11724" s="136"/>
    </row>
    <row r="11725" spans="5:62" ht="14.25" customHeight="1" x14ac:dyDescent="0.25">
      <c r="E11725" s="113"/>
      <c r="H11725" s="133"/>
      <c r="T11725" s="133"/>
      <c r="X11725" s="131"/>
      <c r="Y11725" s="133"/>
      <c r="AJ11725" s="133"/>
      <c r="AO11725" s="135"/>
      <c r="AP11725" s="135"/>
      <c r="BJ11725" s="136"/>
    </row>
    <row r="11726" spans="5:62" ht="14.25" customHeight="1" x14ac:dyDescent="0.25">
      <c r="E11726" s="113"/>
      <c r="H11726" s="133"/>
      <c r="T11726" s="133"/>
      <c r="X11726" s="131"/>
      <c r="Y11726" s="133"/>
      <c r="AJ11726" s="133"/>
      <c r="AO11726" s="135"/>
      <c r="AP11726" s="135"/>
      <c r="BJ11726" s="136"/>
    </row>
    <row r="11727" spans="5:62" ht="14.25" customHeight="1" x14ac:dyDescent="0.25">
      <c r="E11727" s="113"/>
      <c r="H11727" s="133"/>
      <c r="T11727" s="133"/>
      <c r="X11727" s="131"/>
      <c r="Y11727" s="133"/>
      <c r="AJ11727" s="133"/>
      <c r="AO11727" s="135"/>
      <c r="AP11727" s="135"/>
      <c r="BJ11727" s="136"/>
    </row>
    <row r="11728" spans="5:62" ht="14.25" customHeight="1" x14ac:dyDescent="0.25">
      <c r="E11728" s="113"/>
      <c r="H11728" s="133"/>
      <c r="T11728" s="133"/>
      <c r="X11728" s="131"/>
      <c r="Y11728" s="133"/>
      <c r="AJ11728" s="133"/>
      <c r="AO11728" s="135"/>
      <c r="AP11728" s="135"/>
      <c r="BJ11728" s="136"/>
    </row>
    <row r="11729" spans="5:62" ht="14.25" customHeight="1" x14ac:dyDescent="0.25">
      <c r="E11729" s="113"/>
      <c r="H11729" s="133"/>
      <c r="T11729" s="133"/>
      <c r="X11729" s="131"/>
      <c r="Y11729" s="133"/>
      <c r="AJ11729" s="133"/>
      <c r="AO11729" s="135"/>
      <c r="AP11729" s="135"/>
      <c r="BJ11729" s="136"/>
    </row>
    <row r="11730" spans="5:62" ht="14.25" customHeight="1" x14ac:dyDescent="0.25">
      <c r="E11730" s="113"/>
      <c r="H11730" s="133"/>
      <c r="T11730" s="133"/>
      <c r="X11730" s="131"/>
      <c r="Y11730" s="133"/>
      <c r="AJ11730" s="133"/>
      <c r="AO11730" s="135"/>
      <c r="AP11730" s="135"/>
      <c r="BJ11730" s="136"/>
    </row>
    <row r="11731" spans="5:62" ht="14.25" customHeight="1" x14ac:dyDescent="0.25">
      <c r="E11731" s="113"/>
      <c r="H11731" s="133"/>
      <c r="T11731" s="133"/>
      <c r="X11731" s="131"/>
      <c r="Y11731" s="133"/>
      <c r="AJ11731" s="133"/>
      <c r="AO11731" s="135"/>
      <c r="AP11731" s="135"/>
      <c r="BJ11731" s="136"/>
    </row>
    <row r="11732" spans="5:62" ht="14.25" customHeight="1" x14ac:dyDescent="0.25">
      <c r="E11732" s="113"/>
      <c r="H11732" s="133"/>
      <c r="T11732" s="133"/>
      <c r="X11732" s="131"/>
      <c r="Y11732" s="133"/>
      <c r="AJ11732" s="133"/>
      <c r="AO11732" s="135"/>
      <c r="AP11732" s="135"/>
      <c r="BJ11732" s="136"/>
    </row>
    <row r="11733" spans="5:62" ht="14.25" customHeight="1" x14ac:dyDescent="0.25">
      <c r="E11733" s="113"/>
      <c r="H11733" s="133"/>
      <c r="T11733" s="133"/>
      <c r="X11733" s="131"/>
      <c r="Y11733" s="133"/>
      <c r="AJ11733" s="133"/>
      <c r="AO11733" s="135"/>
      <c r="AP11733" s="135"/>
      <c r="BJ11733" s="136"/>
    </row>
    <row r="11734" spans="5:62" ht="14.25" customHeight="1" x14ac:dyDescent="0.25">
      <c r="E11734" s="113"/>
      <c r="H11734" s="133"/>
      <c r="T11734" s="133"/>
      <c r="X11734" s="131"/>
      <c r="Y11734" s="133"/>
      <c r="AJ11734" s="133"/>
      <c r="AO11734" s="135"/>
      <c r="AP11734" s="135"/>
      <c r="BJ11734" s="136"/>
    </row>
    <row r="11735" spans="5:62" ht="14.25" customHeight="1" x14ac:dyDescent="0.25">
      <c r="E11735" s="113"/>
      <c r="H11735" s="133"/>
      <c r="T11735" s="133"/>
      <c r="X11735" s="131"/>
      <c r="Y11735" s="133"/>
      <c r="AJ11735" s="133"/>
      <c r="AO11735" s="135"/>
      <c r="AP11735" s="135"/>
      <c r="BJ11735" s="136"/>
    </row>
    <row r="11736" spans="5:62" ht="14.25" customHeight="1" x14ac:dyDescent="0.25">
      <c r="E11736" s="113"/>
      <c r="H11736" s="133"/>
      <c r="T11736" s="133"/>
      <c r="X11736" s="131"/>
      <c r="Y11736" s="133"/>
      <c r="AJ11736" s="133"/>
      <c r="AO11736" s="135"/>
      <c r="AP11736" s="135"/>
      <c r="BJ11736" s="136"/>
    </row>
    <row r="11737" spans="5:62" ht="14.25" customHeight="1" x14ac:dyDescent="0.25">
      <c r="E11737" s="113"/>
      <c r="H11737" s="133"/>
      <c r="T11737" s="133"/>
      <c r="X11737" s="131"/>
      <c r="Y11737" s="133"/>
      <c r="AJ11737" s="133"/>
      <c r="AO11737" s="135"/>
      <c r="AP11737" s="135"/>
      <c r="BJ11737" s="136"/>
    </row>
    <row r="11738" spans="5:62" ht="14.25" customHeight="1" x14ac:dyDescent="0.25">
      <c r="E11738" s="113"/>
      <c r="H11738" s="133"/>
      <c r="T11738" s="133"/>
      <c r="X11738" s="131"/>
      <c r="Y11738" s="133"/>
      <c r="AJ11738" s="133"/>
      <c r="AO11738" s="135"/>
      <c r="AP11738" s="135"/>
      <c r="BJ11738" s="136"/>
    </row>
    <row r="11739" spans="5:62" ht="14.25" customHeight="1" x14ac:dyDescent="0.25">
      <c r="E11739" s="113"/>
      <c r="H11739" s="133"/>
      <c r="T11739" s="133"/>
      <c r="X11739" s="131"/>
      <c r="Y11739" s="133"/>
      <c r="AJ11739" s="133"/>
      <c r="AO11739" s="135"/>
      <c r="AP11739" s="135"/>
      <c r="BJ11739" s="136"/>
    </row>
    <row r="11740" spans="5:62" ht="14.25" customHeight="1" x14ac:dyDescent="0.25">
      <c r="E11740" s="113"/>
      <c r="H11740" s="133"/>
      <c r="T11740" s="133"/>
      <c r="X11740" s="131"/>
      <c r="Y11740" s="133"/>
      <c r="AJ11740" s="133"/>
      <c r="AO11740" s="135"/>
      <c r="AP11740" s="135"/>
      <c r="BJ11740" s="136"/>
    </row>
    <row r="11741" spans="5:62" ht="14.25" customHeight="1" x14ac:dyDescent="0.25">
      <c r="E11741" s="113"/>
      <c r="H11741" s="133"/>
      <c r="T11741" s="133"/>
      <c r="X11741" s="131"/>
      <c r="Y11741" s="133"/>
      <c r="AJ11741" s="133"/>
      <c r="AO11741" s="135"/>
      <c r="AP11741" s="135"/>
      <c r="BJ11741" s="136"/>
    </row>
    <row r="11742" spans="5:62" ht="14.25" customHeight="1" x14ac:dyDescent="0.25">
      <c r="E11742" s="113"/>
      <c r="H11742" s="133"/>
      <c r="T11742" s="133"/>
      <c r="X11742" s="131"/>
      <c r="Y11742" s="133"/>
      <c r="AJ11742" s="133"/>
      <c r="AO11742" s="135"/>
      <c r="AP11742" s="135"/>
      <c r="BJ11742" s="136"/>
    </row>
    <row r="11743" spans="5:62" ht="14.25" customHeight="1" x14ac:dyDescent="0.25">
      <c r="E11743" s="113"/>
      <c r="H11743" s="133"/>
      <c r="T11743" s="133"/>
      <c r="X11743" s="131"/>
      <c r="Y11743" s="133"/>
      <c r="AJ11743" s="133"/>
      <c r="AO11743" s="135"/>
      <c r="AP11743" s="135"/>
      <c r="BJ11743" s="136"/>
    </row>
    <row r="11744" spans="5:62" ht="14.25" customHeight="1" x14ac:dyDescent="0.25">
      <c r="E11744" s="113"/>
      <c r="H11744" s="133"/>
      <c r="T11744" s="133"/>
      <c r="X11744" s="131"/>
      <c r="Y11744" s="133"/>
      <c r="AJ11744" s="133"/>
      <c r="AO11744" s="135"/>
      <c r="AP11744" s="135"/>
      <c r="BJ11744" s="136"/>
    </row>
    <row r="11745" spans="5:62" ht="14.25" customHeight="1" x14ac:dyDescent="0.25">
      <c r="E11745" s="113"/>
      <c r="H11745" s="133"/>
      <c r="T11745" s="133"/>
      <c r="X11745" s="131"/>
      <c r="Y11745" s="133"/>
      <c r="AJ11745" s="133"/>
      <c r="AO11745" s="135"/>
      <c r="AP11745" s="135"/>
      <c r="BJ11745" s="136"/>
    </row>
    <row r="11746" spans="5:62" ht="14.25" customHeight="1" x14ac:dyDescent="0.25">
      <c r="E11746" s="113"/>
      <c r="H11746" s="133"/>
      <c r="T11746" s="133"/>
      <c r="X11746" s="131"/>
      <c r="Y11746" s="133"/>
      <c r="AJ11746" s="133"/>
      <c r="AO11746" s="135"/>
      <c r="AP11746" s="135"/>
      <c r="BJ11746" s="136"/>
    </row>
    <row r="11747" spans="5:62" ht="14.25" customHeight="1" x14ac:dyDescent="0.25">
      <c r="E11747" s="113"/>
      <c r="H11747" s="133"/>
      <c r="T11747" s="133"/>
      <c r="X11747" s="131"/>
      <c r="Y11747" s="133"/>
      <c r="AJ11747" s="133"/>
      <c r="AO11747" s="135"/>
      <c r="AP11747" s="135"/>
      <c r="BJ11747" s="136"/>
    </row>
    <row r="11748" spans="5:62" ht="14.25" customHeight="1" x14ac:dyDescent="0.25">
      <c r="E11748" s="113"/>
      <c r="H11748" s="133"/>
      <c r="T11748" s="133"/>
      <c r="X11748" s="131"/>
      <c r="Y11748" s="133"/>
      <c r="AJ11748" s="133"/>
      <c r="AO11748" s="135"/>
      <c r="AP11748" s="135"/>
      <c r="BJ11748" s="136"/>
    </row>
    <row r="11749" spans="5:62" ht="14.25" customHeight="1" x14ac:dyDescent="0.25">
      <c r="E11749" s="113"/>
      <c r="H11749" s="133"/>
      <c r="T11749" s="133"/>
      <c r="X11749" s="131"/>
      <c r="Y11749" s="133"/>
      <c r="AJ11749" s="133"/>
      <c r="AO11749" s="135"/>
      <c r="AP11749" s="135"/>
      <c r="BJ11749" s="136"/>
    </row>
    <row r="11750" spans="5:62" ht="14.25" customHeight="1" x14ac:dyDescent="0.25">
      <c r="E11750" s="113"/>
      <c r="H11750" s="133"/>
      <c r="T11750" s="133"/>
      <c r="X11750" s="131"/>
      <c r="Y11750" s="133"/>
      <c r="AJ11750" s="133"/>
      <c r="AO11750" s="135"/>
      <c r="AP11750" s="135"/>
      <c r="BJ11750" s="136"/>
    </row>
    <row r="11751" spans="5:62" ht="14.25" customHeight="1" x14ac:dyDescent="0.25">
      <c r="E11751" s="113"/>
      <c r="H11751" s="133"/>
      <c r="T11751" s="133"/>
      <c r="X11751" s="131"/>
      <c r="Y11751" s="133"/>
      <c r="AJ11751" s="133"/>
      <c r="AO11751" s="135"/>
      <c r="AP11751" s="135"/>
      <c r="BJ11751" s="136"/>
    </row>
    <row r="11752" spans="5:62" ht="14.25" customHeight="1" x14ac:dyDescent="0.25">
      <c r="E11752" s="113"/>
      <c r="H11752" s="133"/>
      <c r="T11752" s="133"/>
      <c r="X11752" s="131"/>
      <c r="Y11752" s="133"/>
      <c r="AJ11752" s="133"/>
      <c r="AO11752" s="135"/>
      <c r="AP11752" s="135"/>
      <c r="BJ11752" s="136"/>
    </row>
    <row r="11753" spans="5:62" ht="14.25" customHeight="1" x14ac:dyDescent="0.25">
      <c r="E11753" s="113"/>
      <c r="H11753" s="133"/>
      <c r="T11753" s="133"/>
      <c r="X11753" s="131"/>
      <c r="Y11753" s="133"/>
      <c r="AJ11753" s="133"/>
      <c r="AO11753" s="135"/>
      <c r="AP11753" s="135"/>
      <c r="BJ11753" s="136"/>
    </row>
    <row r="11754" spans="5:62" ht="14.25" customHeight="1" x14ac:dyDescent="0.25">
      <c r="E11754" s="113"/>
      <c r="H11754" s="133"/>
      <c r="T11754" s="133"/>
      <c r="X11754" s="131"/>
      <c r="Y11754" s="133"/>
      <c r="AJ11754" s="133"/>
      <c r="AO11754" s="135"/>
      <c r="AP11754" s="135"/>
      <c r="BJ11754" s="136"/>
    </row>
    <row r="11755" spans="5:62" ht="14.25" customHeight="1" x14ac:dyDescent="0.25">
      <c r="E11755" s="113"/>
      <c r="H11755" s="133"/>
      <c r="T11755" s="133"/>
      <c r="X11755" s="131"/>
      <c r="Y11755" s="133"/>
      <c r="AJ11755" s="133"/>
      <c r="AO11755" s="135"/>
      <c r="AP11755" s="135"/>
      <c r="BJ11755" s="136"/>
    </row>
    <row r="11756" spans="5:62" ht="14.25" customHeight="1" x14ac:dyDescent="0.25">
      <c r="E11756" s="113"/>
      <c r="H11756" s="133"/>
      <c r="T11756" s="133"/>
      <c r="X11756" s="131"/>
      <c r="Y11756" s="133"/>
      <c r="AJ11756" s="133"/>
      <c r="AO11756" s="135"/>
      <c r="AP11756" s="135"/>
      <c r="BJ11756" s="136"/>
    </row>
    <row r="11757" spans="5:62" ht="14.25" customHeight="1" x14ac:dyDescent="0.25">
      <c r="E11757" s="113"/>
      <c r="H11757" s="133"/>
      <c r="T11757" s="133"/>
      <c r="X11757" s="131"/>
      <c r="Y11757" s="133"/>
      <c r="AJ11757" s="133"/>
      <c r="AO11757" s="135"/>
      <c r="AP11757" s="135"/>
      <c r="BJ11757" s="136"/>
    </row>
    <row r="11758" spans="5:62" ht="14.25" customHeight="1" x14ac:dyDescent="0.25">
      <c r="E11758" s="113"/>
      <c r="H11758" s="133"/>
      <c r="T11758" s="133"/>
      <c r="X11758" s="131"/>
      <c r="Y11758" s="133"/>
      <c r="AJ11758" s="133"/>
      <c r="AO11758" s="135"/>
      <c r="AP11758" s="135"/>
      <c r="BJ11758" s="136"/>
    </row>
    <row r="11759" spans="5:62" ht="14.25" customHeight="1" x14ac:dyDescent="0.25">
      <c r="E11759" s="113"/>
      <c r="H11759" s="133"/>
      <c r="T11759" s="133"/>
      <c r="X11759" s="131"/>
      <c r="Y11759" s="133"/>
      <c r="AJ11759" s="133"/>
      <c r="AO11759" s="135"/>
      <c r="AP11759" s="135"/>
      <c r="BJ11759" s="136"/>
    </row>
    <row r="11760" spans="5:62" ht="14.25" customHeight="1" x14ac:dyDescent="0.25">
      <c r="E11760" s="113"/>
      <c r="H11760" s="133"/>
      <c r="T11760" s="133"/>
      <c r="X11760" s="131"/>
      <c r="Y11760" s="133"/>
      <c r="AJ11760" s="133"/>
      <c r="AO11760" s="135"/>
      <c r="AP11760" s="135"/>
      <c r="BJ11760" s="136"/>
    </row>
    <row r="11761" spans="5:62" ht="14.25" customHeight="1" x14ac:dyDescent="0.25">
      <c r="E11761" s="113"/>
      <c r="H11761" s="133"/>
      <c r="T11761" s="133"/>
      <c r="X11761" s="131"/>
      <c r="Y11761" s="133"/>
      <c r="AJ11761" s="133"/>
      <c r="AO11761" s="135"/>
      <c r="AP11761" s="135"/>
      <c r="BJ11761" s="136"/>
    </row>
    <row r="11762" spans="5:62" ht="14.25" customHeight="1" x14ac:dyDescent="0.25">
      <c r="E11762" s="113"/>
      <c r="H11762" s="133"/>
      <c r="T11762" s="133"/>
      <c r="X11762" s="131"/>
      <c r="Y11762" s="133"/>
      <c r="AJ11762" s="133"/>
      <c r="AO11762" s="135"/>
      <c r="AP11762" s="135"/>
      <c r="BJ11762" s="136"/>
    </row>
    <row r="11763" spans="5:62" ht="14.25" customHeight="1" x14ac:dyDescent="0.25">
      <c r="E11763" s="113"/>
      <c r="H11763" s="133"/>
      <c r="T11763" s="133"/>
      <c r="X11763" s="131"/>
      <c r="Y11763" s="133"/>
      <c r="AJ11763" s="133"/>
      <c r="AO11763" s="135"/>
      <c r="AP11763" s="135"/>
      <c r="BJ11763" s="136"/>
    </row>
    <row r="11764" spans="5:62" ht="14.25" customHeight="1" x14ac:dyDescent="0.25">
      <c r="E11764" s="113"/>
      <c r="H11764" s="133"/>
      <c r="T11764" s="133"/>
      <c r="X11764" s="131"/>
      <c r="Y11764" s="133"/>
      <c r="AJ11764" s="133"/>
      <c r="AO11764" s="135"/>
      <c r="AP11764" s="135"/>
      <c r="BJ11764" s="136"/>
    </row>
    <row r="11765" spans="5:62" ht="14.25" customHeight="1" x14ac:dyDescent="0.25">
      <c r="E11765" s="113"/>
      <c r="H11765" s="133"/>
      <c r="T11765" s="133"/>
      <c r="X11765" s="131"/>
      <c r="Y11765" s="133"/>
      <c r="AJ11765" s="133"/>
      <c r="AO11765" s="135"/>
      <c r="AP11765" s="135"/>
      <c r="BJ11765" s="136"/>
    </row>
    <row r="11766" spans="5:62" ht="14.25" customHeight="1" x14ac:dyDescent="0.25">
      <c r="E11766" s="113"/>
      <c r="H11766" s="133"/>
      <c r="T11766" s="133"/>
      <c r="X11766" s="131"/>
      <c r="Y11766" s="133"/>
      <c r="AJ11766" s="133"/>
      <c r="AO11766" s="135"/>
      <c r="AP11766" s="135"/>
      <c r="BJ11766" s="136"/>
    </row>
    <row r="11767" spans="5:62" ht="14.25" customHeight="1" x14ac:dyDescent="0.25">
      <c r="E11767" s="113"/>
      <c r="H11767" s="133"/>
      <c r="T11767" s="133"/>
      <c r="X11767" s="131"/>
      <c r="Y11767" s="133"/>
      <c r="AJ11767" s="133"/>
      <c r="AO11767" s="135"/>
      <c r="AP11767" s="135"/>
      <c r="BJ11767" s="136"/>
    </row>
    <row r="11768" spans="5:62" ht="14.25" customHeight="1" x14ac:dyDescent="0.25">
      <c r="E11768" s="113"/>
      <c r="H11768" s="133"/>
      <c r="T11768" s="133"/>
      <c r="X11768" s="131"/>
      <c r="Y11768" s="133"/>
      <c r="AJ11768" s="133"/>
      <c r="AO11768" s="135"/>
      <c r="AP11768" s="135"/>
      <c r="BJ11768" s="136"/>
    </row>
    <row r="11769" spans="5:62" ht="14.25" customHeight="1" x14ac:dyDescent="0.25">
      <c r="E11769" s="113"/>
      <c r="H11769" s="133"/>
      <c r="T11769" s="133"/>
      <c r="X11769" s="131"/>
      <c r="Y11769" s="133"/>
      <c r="AJ11769" s="133"/>
      <c r="AO11769" s="135"/>
      <c r="AP11769" s="135"/>
      <c r="BJ11769" s="136"/>
    </row>
    <row r="11770" spans="5:62" ht="14.25" customHeight="1" x14ac:dyDescent="0.25">
      <c r="E11770" s="113"/>
      <c r="H11770" s="133"/>
      <c r="T11770" s="133"/>
      <c r="X11770" s="131"/>
      <c r="Y11770" s="133"/>
      <c r="AJ11770" s="133"/>
      <c r="AO11770" s="135"/>
      <c r="AP11770" s="135"/>
      <c r="BJ11770" s="136"/>
    </row>
    <row r="11771" spans="5:62" ht="14.25" customHeight="1" x14ac:dyDescent="0.25">
      <c r="E11771" s="113"/>
      <c r="H11771" s="133"/>
      <c r="T11771" s="133"/>
      <c r="X11771" s="131"/>
      <c r="Y11771" s="133"/>
      <c r="AJ11771" s="133"/>
      <c r="AO11771" s="135"/>
      <c r="AP11771" s="135"/>
      <c r="BJ11771" s="136"/>
    </row>
    <row r="11772" spans="5:62" ht="14.25" customHeight="1" x14ac:dyDescent="0.25">
      <c r="E11772" s="113"/>
      <c r="H11772" s="133"/>
      <c r="T11772" s="133"/>
      <c r="X11772" s="131"/>
      <c r="Y11772" s="133"/>
      <c r="AJ11772" s="133"/>
      <c r="AO11772" s="135"/>
      <c r="AP11772" s="135"/>
      <c r="BJ11772" s="136"/>
    </row>
    <row r="11773" spans="5:62" ht="14.25" customHeight="1" x14ac:dyDescent="0.25">
      <c r="E11773" s="113"/>
      <c r="H11773" s="133"/>
      <c r="T11773" s="133"/>
      <c r="X11773" s="131"/>
      <c r="Y11773" s="133"/>
      <c r="AJ11773" s="133"/>
      <c r="AO11773" s="135"/>
      <c r="AP11773" s="135"/>
      <c r="BJ11773" s="136"/>
    </row>
    <row r="11774" spans="5:62" ht="14.25" customHeight="1" x14ac:dyDescent="0.25">
      <c r="E11774" s="113"/>
      <c r="H11774" s="133"/>
      <c r="T11774" s="133"/>
      <c r="X11774" s="131"/>
      <c r="Y11774" s="133"/>
      <c r="AJ11774" s="133"/>
      <c r="AO11774" s="135"/>
      <c r="AP11774" s="135"/>
      <c r="BJ11774" s="136"/>
    </row>
    <row r="11775" spans="5:62" ht="14.25" customHeight="1" x14ac:dyDescent="0.25">
      <c r="E11775" s="113"/>
      <c r="H11775" s="133"/>
      <c r="T11775" s="133"/>
      <c r="X11775" s="131"/>
      <c r="Y11775" s="133"/>
      <c r="AJ11775" s="133"/>
      <c r="AO11775" s="135"/>
      <c r="AP11775" s="135"/>
      <c r="BJ11775" s="136"/>
    </row>
    <row r="11776" spans="5:62" ht="14.25" customHeight="1" x14ac:dyDescent="0.25">
      <c r="E11776" s="113"/>
      <c r="H11776" s="133"/>
      <c r="T11776" s="133"/>
      <c r="X11776" s="131"/>
      <c r="Y11776" s="133"/>
      <c r="AJ11776" s="133"/>
      <c r="AO11776" s="135"/>
      <c r="AP11776" s="135"/>
      <c r="BJ11776" s="136"/>
    </row>
    <row r="11777" spans="5:62" ht="14.25" customHeight="1" x14ac:dyDescent="0.25">
      <c r="E11777" s="113"/>
      <c r="H11777" s="133"/>
      <c r="T11777" s="133"/>
      <c r="X11777" s="131"/>
      <c r="Y11777" s="133"/>
      <c r="AJ11777" s="133"/>
      <c r="AO11777" s="135"/>
      <c r="AP11777" s="135"/>
      <c r="BJ11777" s="136"/>
    </row>
    <row r="11778" spans="5:62" ht="14.25" customHeight="1" x14ac:dyDescent="0.25">
      <c r="E11778" s="113"/>
      <c r="H11778" s="133"/>
      <c r="T11778" s="133"/>
      <c r="X11778" s="131"/>
      <c r="Y11778" s="133"/>
      <c r="AJ11778" s="133"/>
      <c r="AO11778" s="135"/>
      <c r="AP11778" s="135"/>
      <c r="BJ11778" s="136"/>
    </row>
    <row r="11779" spans="5:62" ht="14.25" customHeight="1" x14ac:dyDescent="0.25">
      <c r="E11779" s="113"/>
      <c r="H11779" s="133"/>
      <c r="T11779" s="133"/>
      <c r="X11779" s="131"/>
      <c r="Y11779" s="133"/>
      <c r="AJ11779" s="133"/>
      <c r="AO11779" s="135"/>
      <c r="AP11779" s="135"/>
      <c r="BJ11779" s="136"/>
    </row>
    <row r="11780" spans="5:62" ht="14.25" customHeight="1" x14ac:dyDescent="0.25">
      <c r="E11780" s="113"/>
      <c r="H11780" s="133"/>
      <c r="T11780" s="133"/>
      <c r="X11780" s="131"/>
      <c r="Y11780" s="133"/>
      <c r="AJ11780" s="133"/>
      <c r="AO11780" s="135"/>
      <c r="AP11780" s="135"/>
      <c r="BJ11780" s="136"/>
    </row>
    <row r="11781" spans="5:62" ht="14.25" customHeight="1" x14ac:dyDescent="0.25">
      <c r="E11781" s="113"/>
      <c r="H11781" s="133"/>
      <c r="T11781" s="133"/>
      <c r="X11781" s="131"/>
      <c r="Y11781" s="133"/>
      <c r="AJ11781" s="133"/>
      <c r="AO11781" s="135"/>
      <c r="AP11781" s="135"/>
      <c r="BJ11781" s="136"/>
    </row>
    <row r="11782" spans="5:62" ht="14.25" customHeight="1" x14ac:dyDescent="0.25">
      <c r="E11782" s="113"/>
      <c r="H11782" s="133"/>
      <c r="T11782" s="133"/>
      <c r="X11782" s="131"/>
      <c r="Y11782" s="133"/>
      <c r="AJ11782" s="133"/>
      <c r="AO11782" s="135"/>
      <c r="AP11782" s="135"/>
      <c r="BJ11782" s="136"/>
    </row>
    <row r="11783" spans="5:62" ht="14.25" customHeight="1" x14ac:dyDescent="0.25">
      <c r="E11783" s="113"/>
      <c r="H11783" s="133"/>
      <c r="T11783" s="133"/>
      <c r="X11783" s="131"/>
      <c r="Y11783" s="133"/>
      <c r="AJ11783" s="133"/>
      <c r="AO11783" s="135"/>
      <c r="AP11783" s="135"/>
      <c r="BJ11783" s="136"/>
    </row>
    <row r="11784" spans="5:62" ht="14.25" customHeight="1" x14ac:dyDescent="0.25">
      <c r="E11784" s="113"/>
      <c r="H11784" s="133"/>
      <c r="T11784" s="133"/>
      <c r="X11784" s="131"/>
      <c r="Y11784" s="133"/>
      <c r="AJ11784" s="133"/>
      <c r="AO11784" s="135"/>
      <c r="AP11784" s="135"/>
      <c r="BJ11784" s="136"/>
    </row>
    <row r="11785" spans="5:62" ht="14.25" customHeight="1" x14ac:dyDescent="0.25">
      <c r="E11785" s="113"/>
      <c r="H11785" s="133"/>
      <c r="T11785" s="133"/>
      <c r="X11785" s="131"/>
      <c r="Y11785" s="133"/>
      <c r="AJ11785" s="133"/>
      <c r="AO11785" s="135"/>
      <c r="AP11785" s="135"/>
      <c r="BJ11785" s="136"/>
    </row>
    <row r="11786" spans="5:62" ht="14.25" customHeight="1" x14ac:dyDescent="0.25">
      <c r="E11786" s="113"/>
      <c r="H11786" s="133"/>
      <c r="T11786" s="133"/>
      <c r="X11786" s="131"/>
      <c r="Y11786" s="133"/>
      <c r="AJ11786" s="133"/>
      <c r="AO11786" s="135"/>
      <c r="AP11786" s="135"/>
      <c r="BJ11786" s="136"/>
    </row>
    <row r="11787" spans="5:62" ht="14.25" customHeight="1" x14ac:dyDescent="0.25">
      <c r="E11787" s="113"/>
      <c r="H11787" s="133"/>
      <c r="T11787" s="133"/>
      <c r="X11787" s="131"/>
      <c r="Y11787" s="133"/>
      <c r="AJ11787" s="133"/>
      <c r="AO11787" s="135"/>
      <c r="AP11787" s="135"/>
      <c r="BJ11787" s="136"/>
    </row>
    <row r="11788" spans="5:62" ht="14.25" customHeight="1" x14ac:dyDescent="0.25">
      <c r="E11788" s="113"/>
      <c r="H11788" s="133"/>
      <c r="T11788" s="133"/>
      <c r="X11788" s="131"/>
      <c r="Y11788" s="133"/>
      <c r="AJ11788" s="133"/>
      <c r="AO11788" s="135"/>
      <c r="AP11788" s="135"/>
      <c r="BJ11788" s="136"/>
    </row>
    <row r="11789" spans="5:62" ht="14.25" customHeight="1" x14ac:dyDescent="0.25">
      <c r="E11789" s="113"/>
      <c r="H11789" s="133"/>
      <c r="T11789" s="133"/>
      <c r="X11789" s="131"/>
      <c r="Y11789" s="133"/>
      <c r="AJ11789" s="133"/>
      <c r="AO11789" s="135"/>
      <c r="AP11789" s="135"/>
      <c r="BJ11789" s="136"/>
    </row>
    <row r="11790" spans="5:62" ht="14.25" customHeight="1" x14ac:dyDescent="0.25">
      <c r="E11790" s="113"/>
      <c r="H11790" s="133"/>
      <c r="T11790" s="133"/>
      <c r="X11790" s="131"/>
      <c r="Y11790" s="133"/>
      <c r="AJ11790" s="133"/>
      <c r="AO11790" s="135"/>
      <c r="AP11790" s="135"/>
      <c r="BJ11790" s="136"/>
    </row>
    <row r="11791" spans="5:62" ht="14.25" customHeight="1" x14ac:dyDescent="0.25">
      <c r="E11791" s="113"/>
      <c r="H11791" s="133"/>
      <c r="T11791" s="133"/>
      <c r="X11791" s="131"/>
      <c r="Y11791" s="133"/>
      <c r="AJ11791" s="133"/>
      <c r="AO11791" s="135"/>
      <c r="AP11791" s="135"/>
      <c r="BJ11791" s="136"/>
    </row>
    <row r="11792" spans="5:62" ht="14.25" customHeight="1" x14ac:dyDescent="0.25">
      <c r="E11792" s="113"/>
      <c r="H11792" s="133"/>
      <c r="T11792" s="133"/>
      <c r="X11792" s="131"/>
      <c r="Y11792" s="133"/>
      <c r="AJ11792" s="133"/>
      <c r="AO11792" s="135"/>
      <c r="AP11792" s="135"/>
      <c r="BJ11792" s="136"/>
    </row>
    <row r="11793" spans="5:62" ht="14.25" customHeight="1" x14ac:dyDescent="0.25">
      <c r="E11793" s="113"/>
      <c r="H11793" s="133"/>
      <c r="T11793" s="133"/>
      <c r="X11793" s="131"/>
      <c r="Y11793" s="133"/>
      <c r="AJ11793" s="133"/>
      <c r="AO11793" s="135"/>
      <c r="AP11793" s="135"/>
      <c r="BJ11793" s="136"/>
    </row>
    <row r="11794" spans="5:62" ht="14.25" customHeight="1" x14ac:dyDescent="0.25">
      <c r="E11794" s="113"/>
      <c r="H11794" s="133"/>
      <c r="T11794" s="133"/>
      <c r="X11794" s="131"/>
      <c r="Y11794" s="133"/>
      <c r="AJ11794" s="133"/>
      <c r="AO11794" s="135"/>
      <c r="AP11794" s="135"/>
      <c r="BJ11794" s="136"/>
    </row>
    <row r="11795" spans="5:62" ht="14.25" customHeight="1" x14ac:dyDescent="0.25">
      <c r="E11795" s="113"/>
      <c r="H11795" s="133"/>
      <c r="T11795" s="133"/>
      <c r="X11795" s="131"/>
      <c r="Y11795" s="133"/>
      <c r="AJ11795" s="133"/>
      <c r="AO11795" s="135"/>
      <c r="AP11795" s="135"/>
      <c r="BJ11795" s="136"/>
    </row>
    <row r="11796" spans="5:62" ht="14.25" customHeight="1" x14ac:dyDescent="0.25">
      <c r="E11796" s="113"/>
      <c r="H11796" s="133"/>
      <c r="T11796" s="133"/>
      <c r="X11796" s="131"/>
      <c r="Y11796" s="133"/>
      <c r="AJ11796" s="133"/>
      <c r="AO11796" s="135"/>
      <c r="AP11796" s="135"/>
      <c r="BJ11796" s="136"/>
    </row>
    <row r="11797" spans="5:62" ht="14.25" customHeight="1" x14ac:dyDescent="0.25">
      <c r="E11797" s="113"/>
      <c r="H11797" s="133"/>
      <c r="T11797" s="133"/>
      <c r="X11797" s="131"/>
      <c r="Y11797" s="133"/>
      <c r="AJ11797" s="133"/>
      <c r="AO11797" s="135"/>
      <c r="AP11797" s="135"/>
      <c r="BJ11797" s="136"/>
    </row>
    <row r="11798" spans="5:62" ht="14.25" customHeight="1" x14ac:dyDescent="0.25">
      <c r="E11798" s="113"/>
      <c r="H11798" s="133"/>
      <c r="T11798" s="133"/>
      <c r="X11798" s="131"/>
      <c r="Y11798" s="133"/>
      <c r="AJ11798" s="133"/>
      <c r="AO11798" s="135"/>
      <c r="AP11798" s="135"/>
      <c r="BJ11798" s="136"/>
    </row>
    <row r="11799" spans="5:62" ht="14.25" customHeight="1" x14ac:dyDescent="0.25">
      <c r="E11799" s="113"/>
      <c r="H11799" s="133"/>
      <c r="T11799" s="133"/>
      <c r="X11799" s="131"/>
      <c r="Y11799" s="133"/>
      <c r="AJ11799" s="133"/>
      <c r="AO11799" s="135"/>
      <c r="AP11799" s="135"/>
      <c r="BJ11799" s="136"/>
    </row>
    <row r="11800" spans="5:62" ht="14.25" customHeight="1" x14ac:dyDescent="0.25">
      <c r="E11800" s="113"/>
      <c r="H11800" s="133"/>
      <c r="T11800" s="133"/>
      <c r="X11800" s="131"/>
      <c r="Y11800" s="133"/>
      <c r="AJ11800" s="133"/>
      <c r="AO11800" s="135"/>
      <c r="AP11800" s="135"/>
      <c r="BJ11800" s="136"/>
    </row>
    <row r="11801" spans="5:62" ht="14.25" customHeight="1" x14ac:dyDescent="0.25">
      <c r="E11801" s="113"/>
      <c r="H11801" s="133"/>
      <c r="T11801" s="133"/>
      <c r="X11801" s="131"/>
      <c r="Y11801" s="133"/>
      <c r="AJ11801" s="133"/>
      <c r="AO11801" s="135"/>
      <c r="AP11801" s="135"/>
      <c r="BJ11801" s="136"/>
    </row>
    <row r="11802" spans="5:62" ht="14.25" customHeight="1" x14ac:dyDescent="0.25">
      <c r="E11802" s="113"/>
      <c r="H11802" s="133"/>
      <c r="T11802" s="133"/>
      <c r="X11802" s="131"/>
      <c r="Y11802" s="133"/>
      <c r="AJ11802" s="133"/>
      <c r="AO11802" s="135"/>
      <c r="AP11802" s="135"/>
      <c r="BJ11802" s="136"/>
    </row>
    <row r="11803" spans="5:62" ht="14.25" customHeight="1" x14ac:dyDescent="0.25">
      <c r="E11803" s="113"/>
      <c r="H11803" s="133"/>
      <c r="T11803" s="133"/>
      <c r="X11803" s="131"/>
      <c r="Y11803" s="133"/>
      <c r="AJ11803" s="133"/>
      <c r="AO11803" s="135"/>
      <c r="AP11803" s="135"/>
      <c r="BJ11803" s="136"/>
    </row>
    <row r="11804" spans="5:62" ht="14.25" customHeight="1" x14ac:dyDescent="0.25">
      <c r="E11804" s="113"/>
      <c r="H11804" s="133"/>
      <c r="T11804" s="133"/>
      <c r="X11804" s="131"/>
      <c r="Y11804" s="133"/>
      <c r="AJ11804" s="133"/>
      <c r="AO11804" s="135"/>
      <c r="AP11804" s="135"/>
      <c r="BJ11804" s="136"/>
    </row>
    <row r="11805" spans="5:62" ht="14.25" customHeight="1" x14ac:dyDescent="0.25">
      <c r="E11805" s="113"/>
      <c r="H11805" s="133"/>
      <c r="T11805" s="133"/>
      <c r="X11805" s="131"/>
      <c r="Y11805" s="133"/>
      <c r="AJ11805" s="133"/>
      <c r="AO11805" s="135"/>
      <c r="AP11805" s="135"/>
      <c r="BJ11805" s="136"/>
    </row>
    <row r="11806" spans="5:62" ht="14.25" customHeight="1" x14ac:dyDescent="0.25">
      <c r="E11806" s="113"/>
      <c r="H11806" s="133"/>
      <c r="T11806" s="133"/>
      <c r="X11806" s="131"/>
      <c r="Y11806" s="133"/>
      <c r="AJ11806" s="133"/>
      <c r="AO11806" s="135"/>
      <c r="AP11806" s="135"/>
      <c r="BJ11806" s="136"/>
    </row>
    <row r="11807" spans="5:62" ht="14.25" customHeight="1" x14ac:dyDescent="0.25">
      <c r="E11807" s="113"/>
      <c r="H11807" s="133"/>
      <c r="T11807" s="133"/>
      <c r="X11807" s="131"/>
      <c r="Y11807" s="133"/>
      <c r="AJ11807" s="133"/>
      <c r="AO11807" s="135"/>
      <c r="AP11807" s="135"/>
      <c r="BJ11807" s="136"/>
    </row>
    <row r="11808" spans="5:62" ht="14.25" customHeight="1" x14ac:dyDescent="0.25">
      <c r="E11808" s="113"/>
      <c r="H11808" s="133"/>
      <c r="T11808" s="133"/>
      <c r="X11808" s="131"/>
      <c r="Y11808" s="133"/>
      <c r="AJ11808" s="133"/>
      <c r="AO11808" s="135"/>
      <c r="AP11808" s="135"/>
      <c r="BJ11808" s="136"/>
    </row>
    <row r="11809" spans="5:62" ht="14.25" customHeight="1" x14ac:dyDescent="0.25">
      <c r="E11809" s="113"/>
      <c r="H11809" s="133"/>
      <c r="T11809" s="133"/>
      <c r="X11809" s="131"/>
      <c r="Y11809" s="133"/>
      <c r="AJ11809" s="133"/>
      <c r="AO11809" s="135"/>
      <c r="AP11809" s="135"/>
      <c r="BJ11809" s="136"/>
    </row>
    <row r="11810" spans="5:62" ht="14.25" customHeight="1" x14ac:dyDescent="0.25">
      <c r="E11810" s="113"/>
      <c r="H11810" s="133"/>
      <c r="T11810" s="133"/>
      <c r="X11810" s="131"/>
      <c r="Y11810" s="133"/>
      <c r="AJ11810" s="133"/>
      <c r="AO11810" s="135"/>
      <c r="AP11810" s="135"/>
      <c r="BJ11810" s="136"/>
    </row>
    <row r="11811" spans="5:62" ht="14.25" customHeight="1" x14ac:dyDescent="0.25">
      <c r="E11811" s="113"/>
      <c r="H11811" s="133"/>
      <c r="T11811" s="133"/>
      <c r="X11811" s="131"/>
      <c r="Y11811" s="133"/>
      <c r="AJ11811" s="133"/>
      <c r="AO11811" s="135"/>
      <c r="AP11811" s="135"/>
      <c r="BJ11811" s="136"/>
    </row>
    <row r="11812" spans="5:62" ht="14.25" customHeight="1" x14ac:dyDescent="0.25">
      <c r="E11812" s="113"/>
      <c r="H11812" s="133"/>
      <c r="T11812" s="133"/>
      <c r="X11812" s="131"/>
      <c r="Y11812" s="133"/>
      <c r="AJ11812" s="133"/>
      <c r="AO11812" s="135"/>
      <c r="AP11812" s="135"/>
      <c r="BJ11812" s="136"/>
    </row>
    <row r="11813" spans="5:62" ht="14.25" customHeight="1" x14ac:dyDescent="0.25">
      <c r="E11813" s="113"/>
      <c r="H11813" s="133"/>
      <c r="T11813" s="133"/>
      <c r="X11813" s="131"/>
      <c r="Y11813" s="133"/>
      <c r="AJ11813" s="133"/>
      <c r="AO11813" s="135"/>
      <c r="AP11813" s="135"/>
      <c r="BJ11813" s="136"/>
    </row>
    <row r="11814" spans="5:62" ht="14.25" customHeight="1" x14ac:dyDescent="0.25">
      <c r="E11814" s="113"/>
      <c r="H11814" s="133"/>
      <c r="T11814" s="133"/>
      <c r="X11814" s="131"/>
      <c r="Y11814" s="133"/>
      <c r="AJ11814" s="133"/>
      <c r="AO11814" s="135"/>
      <c r="AP11814" s="135"/>
      <c r="BJ11814" s="136"/>
    </row>
    <row r="11815" spans="5:62" ht="14.25" customHeight="1" x14ac:dyDescent="0.25">
      <c r="E11815" s="113"/>
      <c r="H11815" s="133"/>
      <c r="T11815" s="133"/>
      <c r="X11815" s="131"/>
      <c r="Y11815" s="133"/>
      <c r="AJ11815" s="133"/>
      <c r="AO11815" s="135"/>
      <c r="AP11815" s="135"/>
      <c r="BJ11815" s="136"/>
    </row>
    <row r="11816" spans="5:62" ht="14.25" customHeight="1" x14ac:dyDescent="0.25">
      <c r="E11816" s="113"/>
      <c r="H11816" s="133"/>
      <c r="T11816" s="133"/>
      <c r="X11816" s="131"/>
      <c r="Y11816" s="133"/>
      <c r="AJ11816" s="133"/>
      <c r="AO11816" s="135"/>
      <c r="AP11816" s="135"/>
      <c r="BJ11816" s="136"/>
    </row>
    <row r="11817" spans="5:62" ht="14.25" customHeight="1" x14ac:dyDescent="0.25">
      <c r="E11817" s="113"/>
      <c r="H11817" s="133"/>
      <c r="T11817" s="133"/>
      <c r="X11817" s="131"/>
      <c r="Y11817" s="133"/>
      <c r="AJ11817" s="133"/>
      <c r="AO11817" s="135"/>
      <c r="AP11817" s="135"/>
      <c r="BJ11817" s="136"/>
    </row>
    <row r="11818" spans="5:62" ht="14.25" customHeight="1" x14ac:dyDescent="0.25">
      <c r="E11818" s="113"/>
      <c r="H11818" s="133"/>
      <c r="T11818" s="133"/>
      <c r="X11818" s="131"/>
      <c r="Y11818" s="133"/>
      <c r="AJ11818" s="133"/>
      <c r="AO11818" s="135"/>
      <c r="AP11818" s="135"/>
      <c r="BJ11818" s="136"/>
    </row>
    <row r="11819" spans="5:62" ht="14.25" customHeight="1" x14ac:dyDescent="0.25">
      <c r="E11819" s="113"/>
      <c r="H11819" s="133"/>
      <c r="T11819" s="133"/>
      <c r="X11819" s="131"/>
      <c r="Y11819" s="133"/>
      <c r="AJ11819" s="133"/>
      <c r="AO11819" s="135"/>
      <c r="AP11819" s="135"/>
      <c r="BJ11819" s="136"/>
    </row>
    <row r="11820" spans="5:62" ht="14.25" customHeight="1" x14ac:dyDescent="0.25">
      <c r="E11820" s="113"/>
      <c r="H11820" s="133"/>
      <c r="T11820" s="133"/>
      <c r="X11820" s="131"/>
      <c r="Y11820" s="133"/>
      <c r="AJ11820" s="133"/>
      <c r="AO11820" s="135"/>
      <c r="AP11820" s="135"/>
      <c r="BJ11820" s="136"/>
    </row>
    <row r="11821" spans="5:62" ht="14.25" customHeight="1" x14ac:dyDescent="0.25">
      <c r="E11821" s="113"/>
      <c r="H11821" s="133"/>
      <c r="T11821" s="133"/>
      <c r="X11821" s="131"/>
      <c r="Y11821" s="133"/>
      <c r="AJ11821" s="133"/>
      <c r="AO11821" s="135"/>
      <c r="AP11821" s="135"/>
      <c r="BJ11821" s="136"/>
    </row>
    <row r="11822" spans="5:62" ht="14.25" customHeight="1" x14ac:dyDescent="0.25">
      <c r="E11822" s="113"/>
      <c r="H11822" s="133"/>
      <c r="T11822" s="133"/>
      <c r="X11822" s="131"/>
      <c r="Y11822" s="133"/>
      <c r="AJ11822" s="133"/>
      <c r="AO11822" s="135"/>
      <c r="AP11822" s="135"/>
      <c r="BJ11822" s="136"/>
    </row>
    <row r="11823" spans="5:62" ht="14.25" customHeight="1" x14ac:dyDescent="0.25">
      <c r="E11823" s="113"/>
      <c r="H11823" s="133"/>
      <c r="T11823" s="133"/>
      <c r="X11823" s="131"/>
      <c r="Y11823" s="133"/>
      <c r="AJ11823" s="133"/>
      <c r="AO11823" s="135"/>
      <c r="AP11823" s="135"/>
      <c r="BJ11823" s="136"/>
    </row>
    <row r="11824" spans="5:62" ht="14.25" customHeight="1" x14ac:dyDescent="0.25">
      <c r="E11824" s="113"/>
      <c r="H11824" s="133"/>
      <c r="T11824" s="133"/>
      <c r="X11824" s="131"/>
      <c r="Y11824" s="133"/>
      <c r="AJ11824" s="133"/>
      <c r="AO11824" s="135"/>
      <c r="AP11824" s="135"/>
      <c r="BJ11824" s="136"/>
    </row>
    <row r="11825" spans="5:62" ht="14.25" customHeight="1" x14ac:dyDescent="0.25">
      <c r="E11825" s="113"/>
      <c r="H11825" s="133"/>
      <c r="T11825" s="133"/>
      <c r="X11825" s="131"/>
      <c r="Y11825" s="133"/>
      <c r="AJ11825" s="133"/>
      <c r="AO11825" s="135"/>
      <c r="AP11825" s="135"/>
      <c r="BJ11825" s="136"/>
    </row>
    <row r="11826" spans="5:62" ht="14.25" customHeight="1" x14ac:dyDescent="0.25">
      <c r="E11826" s="113"/>
      <c r="H11826" s="133"/>
      <c r="T11826" s="133"/>
      <c r="X11826" s="131"/>
      <c r="Y11826" s="133"/>
      <c r="AJ11826" s="133"/>
      <c r="AO11826" s="135"/>
      <c r="AP11826" s="135"/>
      <c r="BJ11826" s="136"/>
    </row>
    <row r="11827" spans="5:62" ht="14.25" customHeight="1" x14ac:dyDescent="0.25">
      <c r="E11827" s="113"/>
      <c r="H11827" s="133"/>
      <c r="T11827" s="133"/>
      <c r="X11827" s="131"/>
      <c r="Y11827" s="133"/>
      <c r="AJ11827" s="133"/>
      <c r="AO11827" s="135"/>
      <c r="AP11827" s="135"/>
      <c r="BJ11827" s="136"/>
    </row>
    <row r="11828" spans="5:62" ht="14.25" customHeight="1" x14ac:dyDescent="0.25">
      <c r="E11828" s="113"/>
      <c r="H11828" s="133"/>
      <c r="T11828" s="133"/>
      <c r="X11828" s="131"/>
      <c r="Y11828" s="133"/>
      <c r="AJ11828" s="133"/>
      <c r="AO11828" s="135"/>
      <c r="AP11828" s="135"/>
      <c r="BJ11828" s="136"/>
    </row>
    <row r="11829" spans="5:62" ht="14.25" customHeight="1" x14ac:dyDescent="0.25">
      <c r="E11829" s="113"/>
      <c r="H11829" s="133"/>
      <c r="T11829" s="133"/>
      <c r="X11829" s="131"/>
      <c r="Y11829" s="133"/>
      <c r="AJ11829" s="133"/>
      <c r="AO11829" s="135"/>
      <c r="AP11829" s="135"/>
      <c r="BJ11829" s="136"/>
    </row>
    <row r="11830" spans="5:62" ht="14.25" customHeight="1" x14ac:dyDescent="0.25">
      <c r="E11830" s="113"/>
      <c r="H11830" s="133"/>
      <c r="T11830" s="133"/>
      <c r="X11830" s="131"/>
      <c r="Y11830" s="133"/>
      <c r="AJ11830" s="133"/>
      <c r="AO11830" s="135"/>
      <c r="AP11830" s="135"/>
      <c r="BJ11830" s="136"/>
    </row>
    <row r="11831" spans="5:62" ht="14.25" customHeight="1" x14ac:dyDescent="0.25">
      <c r="E11831" s="113"/>
      <c r="H11831" s="133"/>
      <c r="T11831" s="133"/>
      <c r="X11831" s="131"/>
      <c r="Y11831" s="133"/>
      <c r="AJ11831" s="133"/>
      <c r="AO11831" s="135"/>
      <c r="AP11831" s="135"/>
      <c r="BJ11831" s="136"/>
    </row>
    <row r="11832" spans="5:62" ht="14.25" customHeight="1" x14ac:dyDescent="0.25">
      <c r="E11832" s="113"/>
      <c r="H11832" s="133"/>
      <c r="T11832" s="133"/>
      <c r="X11832" s="131"/>
      <c r="Y11832" s="133"/>
      <c r="AJ11832" s="133"/>
      <c r="AO11832" s="135"/>
      <c r="AP11832" s="135"/>
      <c r="BJ11832" s="136"/>
    </row>
    <row r="11833" spans="5:62" ht="14.25" customHeight="1" x14ac:dyDescent="0.25">
      <c r="E11833" s="113"/>
      <c r="H11833" s="133"/>
      <c r="T11833" s="133"/>
      <c r="X11833" s="131"/>
      <c r="Y11833" s="133"/>
      <c r="AJ11833" s="133"/>
      <c r="AO11833" s="135"/>
      <c r="AP11833" s="135"/>
      <c r="BJ11833" s="136"/>
    </row>
    <row r="11834" spans="5:62" ht="14.25" customHeight="1" x14ac:dyDescent="0.25">
      <c r="E11834" s="113"/>
      <c r="H11834" s="133"/>
      <c r="T11834" s="133"/>
      <c r="X11834" s="131"/>
      <c r="Y11834" s="133"/>
      <c r="AJ11834" s="133"/>
      <c r="AO11834" s="135"/>
      <c r="AP11834" s="135"/>
      <c r="BJ11834" s="136"/>
    </row>
    <row r="11835" spans="5:62" ht="14.25" customHeight="1" x14ac:dyDescent="0.25">
      <c r="E11835" s="113"/>
      <c r="H11835" s="133"/>
      <c r="T11835" s="133"/>
      <c r="X11835" s="131"/>
      <c r="Y11835" s="133"/>
      <c r="AJ11835" s="133"/>
      <c r="AO11835" s="135"/>
      <c r="AP11835" s="135"/>
      <c r="BJ11835" s="136"/>
    </row>
    <row r="11836" spans="5:62" ht="14.25" customHeight="1" x14ac:dyDescent="0.25">
      <c r="E11836" s="113"/>
      <c r="H11836" s="133"/>
      <c r="T11836" s="133"/>
      <c r="X11836" s="131"/>
      <c r="Y11836" s="133"/>
      <c r="AJ11836" s="133"/>
      <c r="AO11836" s="135"/>
      <c r="AP11836" s="135"/>
      <c r="BJ11836" s="136"/>
    </row>
    <row r="11837" spans="5:62" ht="14.25" customHeight="1" x14ac:dyDescent="0.25">
      <c r="E11837" s="113"/>
      <c r="H11837" s="133"/>
      <c r="T11837" s="133"/>
      <c r="X11837" s="131"/>
      <c r="Y11837" s="133"/>
      <c r="AJ11837" s="133"/>
      <c r="AO11837" s="135"/>
      <c r="AP11837" s="135"/>
      <c r="BJ11837" s="136"/>
    </row>
    <row r="11838" spans="5:62" ht="14.25" customHeight="1" x14ac:dyDescent="0.25">
      <c r="E11838" s="113"/>
      <c r="H11838" s="133"/>
      <c r="T11838" s="133"/>
      <c r="X11838" s="131"/>
      <c r="Y11838" s="133"/>
      <c r="AJ11838" s="133"/>
      <c r="AO11838" s="135"/>
      <c r="AP11838" s="135"/>
      <c r="BJ11838" s="136"/>
    </row>
    <row r="11839" spans="5:62" ht="14.25" customHeight="1" x14ac:dyDescent="0.25">
      <c r="E11839" s="113"/>
      <c r="H11839" s="133"/>
      <c r="T11839" s="133"/>
      <c r="X11839" s="131"/>
      <c r="Y11839" s="133"/>
      <c r="AJ11839" s="133"/>
      <c r="AO11839" s="135"/>
      <c r="AP11839" s="135"/>
      <c r="BJ11839" s="136"/>
    </row>
    <row r="11840" spans="5:62" ht="14.25" customHeight="1" x14ac:dyDescent="0.25">
      <c r="E11840" s="113"/>
      <c r="H11840" s="133"/>
      <c r="T11840" s="133"/>
      <c r="X11840" s="131"/>
      <c r="Y11840" s="133"/>
      <c r="AJ11840" s="133"/>
      <c r="AO11840" s="135"/>
      <c r="AP11840" s="135"/>
      <c r="BJ11840" s="136"/>
    </row>
    <row r="11841" spans="5:62" ht="14.25" customHeight="1" x14ac:dyDescent="0.25">
      <c r="E11841" s="113"/>
      <c r="H11841" s="133"/>
      <c r="T11841" s="133"/>
      <c r="X11841" s="131"/>
      <c r="Y11841" s="133"/>
      <c r="AJ11841" s="133"/>
      <c r="AO11841" s="135"/>
      <c r="AP11841" s="135"/>
      <c r="BJ11841" s="136"/>
    </row>
    <row r="11842" spans="5:62" ht="14.25" customHeight="1" x14ac:dyDescent="0.25">
      <c r="E11842" s="113"/>
      <c r="H11842" s="133"/>
      <c r="T11842" s="133"/>
      <c r="X11842" s="131"/>
      <c r="Y11842" s="133"/>
      <c r="AJ11842" s="133"/>
      <c r="AO11842" s="135"/>
      <c r="AP11842" s="135"/>
      <c r="BJ11842" s="136"/>
    </row>
    <row r="11843" spans="5:62" ht="14.25" customHeight="1" x14ac:dyDescent="0.25">
      <c r="E11843" s="113"/>
      <c r="H11843" s="133"/>
      <c r="T11843" s="133"/>
      <c r="X11843" s="131"/>
      <c r="Y11843" s="133"/>
      <c r="AJ11843" s="133"/>
      <c r="AO11843" s="135"/>
      <c r="AP11843" s="135"/>
      <c r="BJ11843" s="136"/>
    </row>
    <row r="11844" spans="5:62" ht="14.25" customHeight="1" x14ac:dyDescent="0.25">
      <c r="E11844" s="113"/>
      <c r="H11844" s="133"/>
      <c r="T11844" s="133"/>
      <c r="X11844" s="131"/>
      <c r="Y11844" s="133"/>
      <c r="AJ11844" s="133"/>
      <c r="AO11844" s="135"/>
      <c r="AP11844" s="135"/>
      <c r="BJ11844" s="136"/>
    </row>
    <row r="11845" spans="5:62" ht="14.25" customHeight="1" x14ac:dyDescent="0.25">
      <c r="E11845" s="113"/>
      <c r="H11845" s="133"/>
      <c r="T11845" s="133"/>
      <c r="X11845" s="131"/>
      <c r="Y11845" s="133"/>
      <c r="AJ11845" s="133"/>
      <c r="AO11845" s="135"/>
      <c r="AP11845" s="135"/>
      <c r="BJ11845" s="136"/>
    </row>
    <row r="11846" spans="5:62" ht="14.25" customHeight="1" x14ac:dyDescent="0.25">
      <c r="E11846" s="113"/>
      <c r="H11846" s="133"/>
      <c r="T11846" s="133"/>
      <c r="X11846" s="131"/>
      <c r="Y11846" s="133"/>
      <c r="AJ11846" s="133"/>
      <c r="AO11846" s="135"/>
      <c r="AP11846" s="135"/>
      <c r="BJ11846" s="136"/>
    </row>
    <row r="11847" spans="5:62" ht="14.25" customHeight="1" x14ac:dyDescent="0.25">
      <c r="E11847" s="113"/>
      <c r="H11847" s="133"/>
      <c r="T11847" s="133"/>
      <c r="X11847" s="131"/>
      <c r="Y11847" s="133"/>
      <c r="AJ11847" s="133"/>
      <c r="AO11847" s="135"/>
      <c r="AP11847" s="135"/>
      <c r="BJ11847" s="136"/>
    </row>
    <row r="11848" spans="5:62" ht="14.25" customHeight="1" x14ac:dyDescent="0.25">
      <c r="E11848" s="113"/>
      <c r="H11848" s="133"/>
      <c r="T11848" s="133"/>
      <c r="X11848" s="131"/>
      <c r="Y11848" s="133"/>
      <c r="AJ11848" s="133"/>
      <c r="AO11848" s="135"/>
      <c r="AP11848" s="135"/>
      <c r="BJ11848" s="136"/>
    </row>
    <row r="11849" spans="5:62" ht="14.25" customHeight="1" x14ac:dyDescent="0.25">
      <c r="E11849" s="113"/>
      <c r="H11849" s="133"/>
      <c r="T11849" s="133"/>
      <c r="X11849" s="131"/>
      <c r="Y11849" s="133"/>
      <c r="AJ11849" s="133"/>
      <c r="AO11849" s="135"/>
      <c r="AP11849" s="135"/>
      <c r="BJ11849" s="136"/>
    </row>
    <row r="11850" spans="5:62" ht="14.25" customHeight="1" x14ac:dyDescent="0.25">
      <c r="E11850" s="113"/>
      <c r="H11850" s="133"/>
      <c r="T11850" s="133"/>
      <c r="X11850" s="131"/>
      <c r="Y11850" s="133"/>
      <c r="AJ11850" s="133"/>
      <c r="AO11850" s="135"/>
      <c r="AP11850" s="135"/>
      <c r="BJ11850" s="136"/>
    </row>
    <row r="11851" spans="5:62" ht="14.25" customHeight="1" x14ac:dyDescent="0.25">
      <c r="E11851" s="113"/>
      <c r="H11851" s="133"/>
      <c r="T11851" s="133"/>
      <c r="X11851" s="131"/>
      <c r="Y11851" s="133"/>
      <c r="AJ11851" s="133"/>
      <c r="AO11851" s="135"/>
      <c r="AP11851" s="135"/>
      <c r="BJ11851" s="136"/>
    </row>
    <row r="11852" spans="5:62" ht="14.25" customHeight="1" x14ac:dyDescent="0.25">
      <c r="E11852" s="113"/>
      <c r="H11852" s="133"/>
      <c r="T11852" s="133"/>
      <c r="X11852" s="131"/>
      <c r="Y11852" s="133"/>
      <c r="AJ11852" s="133"/>
      <c r="AO11852" s="135"/>
      <c r="AP11852" s="135"/>
      <c r="BJ11852" s="136"/>
    </row>
    <row r="11853" spans="5:62" ht="14.25" customHeight="1" x14ac:dyDescent="0.25">
      <c r="E11853" s="113"/>
      <c r="H11853" s="133"/>
      <c r="T11853" s="133"/>
      <c r="X11853" s="131"/>
      <c r="Y11853" s="133"/>
      <c r="AJ11853" s="133"/>
      <c r="AO11853" s="135"/>
      <c r="AP11853" s="135"/>
      <c r="BJ11853" s="136"/>
    </row>
    <row r="11854" spans="5:62" ht="14.25" customHeight="1" x14ac:dyDescent="0.25">
      <c r="E11854" s="113"/>
      <c r="H11854" s="133"/>
      <c r="T11854" s="133"/>
      <c r="X11854" s="131"/>
      <c r="Y11854" s="133"/>
      <c r="AJ11854" s="133"/>
      <c r="AO11854" s="135"/>
      <c r="AP11854" s="135"/>
      <c r="BJ11854" s="136"/>
    </row>
    <row r="11855" spans="5:62" ht="14.25" customHeight="1" x14ac:dyDescent="0.25">
      <c r="E11855" s="113"/>
      <c r="H11855" s="133"/>
      <c r="T11855" s="133"/>
      <c r="X11855" s="131"/>
      <c r="Y11855" s="133"/>
      <c r="AJ11855" s="133"/>
      <c r="AO11855" s="135"/>
      <c r="AP11855" s="135"/>
      <c r="BJ11855" s="136"/>
    </row>
    <row r="11856" spans="5:62" ht="14.25" customHeight="1" x14ac:dyDescent="0.25">
      <c r="E11856" s="113"/>
      <c r="H11856" s="133"/>
      <c r="T11856" s="133"/>
      <c r="X11856" s="131"/>
      <c r="Y11856" s="133"/>
      <c r="AJ11856" s="133"/>
      <c r="AO11856" s="135"/>
      <c r="AP11856" s="135"/>
      <c r="BJ11856" s="136"/>
    </row>
    <row r="11857" spans="5:62" ht="14.25" customHeight="1" x14ac:dyDescent="0.25">
      <c r="E11857" s="113"/>
      <c r="H11857" s="133"/>
      <c r="T11857" s="133"/>
      <c r="X11857" s="131"/>
      <c r="Y11857" s="133"/>
      <c r="AJ11857" s="133"/>
      <c r="AO11857" s="135"/>
      <c r="AP11857" s="135"/>
      <c r="BJ11857" s="136"/>
    </row>
    <row r="11858" spans="5:62" ht="14.25" customHeight="1" x14ac:dyDescent="0.25">
      <c r="E11858" s="113"/>
      <c r="H11858" s="133"/>
      <c r="T11858" s="133"/>
      <c r="X11858" s="131"/>
      <c r="Y11858" s="133"/>
      <c r="AJ11858" s="133"/>
      <c r="AO11858" s="135"/>
      <c r="AP11858" s="135"/>
      <c r="BJ11858" s="136"/>
    </row>
    <row r="11859" spans="5:62" ht="14.25" customHeight="1" x14ac:dyDescent="0.25">
      <c r="E11859" s="113"/>
      <c r="H11859" s="133"/>
      <c r="T11859" s="133"/>
      <c r="X11859" s="131"/>
      <c r="Y11859" s="133"/>
      <c r="AJ11859" s="133"/>
      <c r="AO11859" s="135"/>
      <c r="AP11859" s="135"/>
      <c r="BJ11859" s="136"/>
    </row>
    <row r="11860" spans="5:62" ht="14.25" customHeight="1" x14ac:dyDescent="0.25">
      <c r="E11860" s="113"/>
      <c r="H11860" s="133"/>
      <c r="T11860" s="133"/>
      <c r="X11860" s="131"/>
      <c r="Y11860" s="133"/>
      <c r="AJ11860" s="133"/>
      <c r="AO11860" s="135"/>
      <c r="AP11860" s="135"/>
      <c r="BJ11860" s="136"/>
    </row>
    <row r="11861" spans="5:62" ht="14.25" customHeight="1" x14ac:dyDescent="0.25">
      <c r="E11861" s="113"/>
      <c r="H11861" s="133"/>
      <c r="T11861" s="133"/>
      <c r="X11861" s="131"/>
      <c r="Y11861" s="133"/>
      <c r="AJ11861" s="133"/>
      <c r="AO11861" s="135"/>
      <c r="AP11861" s="135"/>
      <c r="BJ11861" s="136"/>
    </row>
    <row r="11862" spans="5:62" ht="14.25" customHeight="1" x14ac:dyDescent="0.25">
      <c r="E11862" s="113"/>
      <c r="H11862" s="133"/>
      <c r="T11862" s="133"/>
      <c r="X11862" s="131"/>
      <c r="Y11862" s="133"/>
      <c r="AJ11862" s="133"/>
      <c r="AO11862" s="135"/>
      <c r="AP11862" s="135"/>
      <c r="BJ11862" s="136"/>
    </row>
    <row r="11863" spans="5:62" ht="14.25" customHeight="1" x14ac:dyDescent="0.25">
      <c r="E11863" s="113"/>
      <c r="H11863" s="133"/>
      <c r="T11863" s="133"/>
      <c r="X11863" s="131"/>
      <c r="Y11863" s="133"/>
      <c r="AJ11863" s="133"/>
      <c r="AO11863" s="135"/>
      <c r="AP11863" s="135"/>
      <c r="BJ11863" s="136"/>
    </row>
    <row r="11864" spans="5:62" ht="14.25" customHeight="1" x14ac:dyDescent="0.25">
      <c r="E11864" s="113"/>
      <c r="H11864" s="133"/>
      <c r="T11864" s="133"/>
      <c r="X11864" s="131"/>
      <c r="Y11864" s="133"/>
      <c r="AJ11864" s="133"/>
      <c r="AO11864" s="135"/>
      <c r="AP11864" s="135"/>
      <c r="BJ11864" s="136"/>
    </row>
    <row r="11865" spans="5:62" ht="14.25" customHeight="1" x14ac:dyDescent="0.25">
      <c r="E11865" s="113"/>
      <c r="H11865" s="133"/>
      <c r="T11865" s="133"/>
      <c r="X11865" s="131"/>
      <c r="Y11865" s="133"/>
      <c r="AJ11865" s="133"/>
      <c r="AO11865" s="135"/>
      <c r="AP11865" s="135"/>
      <c r="BJ11865" s="136"/>
    </row>
    <row r="11866" spans="5:62" ht="14.25" customHeight="1" x14ac:dyDescent="0.25">
      <c r="E11866" s="113"/>
      <c r="H11866" s="133"/>
      <c r="T11866" s="133"/>
      <c r="X11866" s="131"/>
      <c r="Y11866" s="133"/>
      <c r="AJ11866" s="133"/>
      <c r="AO11866" s="135"/>
      <c r="AP11866" s="135"/>
      <c r="BJ11866" s="136"/>
    </row>
    <row r="11867" spans="5:62" ht="14.25" customHeight="1" x14ac:dyDescent="0.25">
      <c r="E11867" s="113"/>
      <c r="H11867" s="133"/>
      <c r="T11867" s="133"/>
      <c r="X11867" s="131"/>
      <c r="Y11867" s="133"/>
      <c r="AJ11867" s="133"/>
      <c r="AO11867" s="135"/>
      <c r="AP11867" s="135"/>
      <c r="BJ11867" s="136"/>
    </row>
    <row r="11868" spans="5:62" ht="14.25" customHeight="1" x14ac:dyDescent="0.25">
      <c r="E11868" s="113"/>
      <c r="H11868" s="133"/>
      <c r="T11868" s="133"/>
      <c r="X11868" s="131"/>
      <c r="Y11868" s="133"/>
      <c r="AJ11868" s="133"/>
      <c r="AO11868" s="135"/>
      <c r="AP11868" s="135"/>
      <c r="BJ11868" s="136"/>
    </row>
    <row r="11869" spans="5:62" ht="14.25" customHeight="1" x14ac:dyDescent="0.25">
      <c r="E11869" s="113"/>
      <c r="H11869" s="133"/>
      <c r="T11869" s="133"/>
      <c r="X11869" s="131"/>
      <c r="Y11869" s="133"/>
      <c r="AJ11869" s="133"/>
      <c r="AO11869" s="135"/>
      <c r="AP11869" s="135"/>
      <c r="BJ11869" s="136"/>
    </row>
    <row r="11870" spans="5:62" ht="14.25" customHeight="1" x14ac:dyDescent="0.25">
      <c r="E11870" s="113"/>
      <c r="H11870" s="133"/>
      <c r="T11870" s="133"/>
      <c r="X11870" s="131"/>
      <c r="Y11870" s="133"/>
      <c r="AJ11870" s="133"/>
      <c r="AO11870" s="135"/>
      <c r="AP11870" s="135"/>
      <c r="BJ11870" s="136"/>
    </row>
    <row r="11871" spans="5:62" ht="14.25" customHeight="1" x14ac:dyDescent="0.25">
      <c r="E11871" s="113"/>
      <c r="H11871" s="133"/>
      <c r="T11871" s="133"/>
      <c r="X11871" s="131"/>
      <c r="Y11871" s="133"/>
      <c r="AJ11871" s="133"/>
      <c r="AO11871" s="135"/>
      <c r="AP11871" s="135"/>
      <c r="BJ11871" s="136"/>
    </row>
    <row r="11872" spans="5:62" ht="14.25" customHeight="1" x14ac:dyDescent="0.25">
      <c r="E11872" s="113"/>
      <c r="H11872" s="133"/>
      <c r="T11872" s="133"/>
      <c r="X11872" s="131"/>
      <c r="Y11872" s="133"/>
      <c r="AJ11872" s="133"/>
      <c r="AO11872" s="135"/>
      <c r="AP11872" s="135"/>
      <c r="BJ11872" s="136"/>
    </row>
    <row r="11873" spans="5:62" ht="14.25" customHeight="1" x14ac:dyDescent="0.25">
      <c r="E11873" s="113"/>
      <c r="H11873" s="133"/>
      <c r="T11873" s="133"/>
      <c r="X11873" s="131"/>
      <c r="Y11873" s="133"/>
      <c r="AJ11873" s="133"/>
      <c r="AO11873" s="135"/>
      <c r="AP11873" s="135"/>
      <c r="BJ11873" s="136"/>
    </row>
    <row r="11874" spans="5:62" ht="14.25" customHeight="1" x14ac:dyDescent="0.25">
      <c r="E11874" s="113"/>
      <c r="H11874" s="133"/>
      <c r="T11874" s="133"/>
      <c r="X11874" s="131"/>
      <c r="Y11874" s="133"/>
      <c r="AJ11874" s="133"/>
      <c r="AO11874" s="135"/>
      <c r="AP11874" s="135"/>
      <c r="BJ11874" s="136"/>
    </row>
    <row r="11875" spans="5:62" ht="14.25" customHeight="1" x14ac:dyDescent="0.25">
      <c r="E11875" s="113"/>
      <c r="H11875" s="133"/>
      <c r="T11875" s="133"/>
      <c r="X11875" s="131"/>
      <c r="Y11875" s="133"/>
      <c r="AJ11875" s="133"/>
      <c r="AO11875" s="135"/>
      <c r="AP11875" s="135"/>
      <c r="BJ11875" s="136"/>
    </row>
    <row r="11876" spans="5:62" ht="14.25" customHeight="1" x14ac:dyDescent="0.25">
      <c r="E11876" s="113"/>
      <c r="H11876" s="133"/>
      <c r="T11876" s="133"/>
      <c r="X11876" s="131"/>
      <c r="Y11876" s="133"/>
      <c r="AJ11876" s="133"/>
      <c r="AO11876" s="135"/>
      <c r="AP11876" s="135"/>
      <c r="BJ11876" s="136"/>
    </row>
    <row r="11877" spans="5:62" ht="14.25" customHeight="1" x14ac:dyDescent="0.25">
      <c r="E11877" s="113"/>
      <c r="H11877" s="133"/>
      <c r="T11877" s="133"/>
      <c r="X11877" s="131"/>
      <c r="Y11877" s="133"/>
      <c r="AJ11877" s="133"/>
      <c r="AO11877" s="135"/>
      <c r="AP11877" s="135"/>
      <c r="BJ11877" s="136"/>
    </row>
    <row r="11878" spans="5:62" ht="14.25" customHeight="1" x14ac:dyDescent="0.25">
      <c r="E11878" s="113"/>
      <c r="H11878" s="133"/>
      <c r="T11878" s="133"/>
      <c r="X11878" s="131"/>
      <c r="Y11878" s="133"/>
      <c r="AJ11878" s="133"/>
      <c r="AO11878" s="135"/>
      <c r="AP11878" s="135"/>
      <c r="BJ11878" s="136"/>
    </row>
    <row r="11879" spans="5:62" ht="14.25" customHeight="1" x14ac:dyDescent="0.25">
      <c r="E11879" s="113"/>
      <c r="H11879" s="133"/>
      <c r="T11879" s="133"/>
      <c r="X11879" s="131"/>
      <c r="Y11879" s="133"/>
      <c r="AJ11879" s="133"/>
      <c r="AO11879" s="135"/>
      <c r="AP11879" s="135"/>
      <c r="BJ11879" s="136"/>
    </row>
    <row r="11880" spans="5:62" ht="14.25" customHeight="1" x14ac:dyDescent="0.25">
      <c r="E11880" s="113"/>
      <c r="H11880" s="133"/>
      <c r="T11880" s="133"/>
      <c r="X11880" s="131"/>
      <c r="Y11880" s="133"/>
      <c r="AJ11880" s="133"/>
      <c r="AO11880" s="135"/>
      <c r="AP11880" s="135"/>
      <c r="BJ11880" s="136"/>
    </row>
    <row r="11881" spans="5:62" ht="14.25" customHeight="1" x14ac:dyDescent="0.25">
      <c r="E11881" s="113"/>
      <c r="H11881" s="133"/>
      <c r="T11881" s="133"/>
      <c r="X11881" s="131"/>
      <c r="Y11881" s="133"/>
      <c r="AJ11881" s="133"/>
      <c r="AO11881" s="135"/>
      <c r="AP11881" s="135"/>
      <c r="BJ11881" s="136"/>
    </row>
    <row r="11882" spans="5:62" ht="14.25" customHeight="1" x14ac:dyDescent="0.25">
      <c r="E11882" s="113"/>
      <c r="H11882" s="133"/>
      <c r="T11882" s="133"/>
      <c r="X11882" s="131"/>
      <c r="Y11882" s="133"/>
      <c r="AJ11882" s="133"/>
      <c r="AO11882" s="135"/>
      <c r="AP11882" s="135"/>
      <c r="BJ11882" s="136"/>
    </row>
    <row r="11883" spans="5:62" ht="14.25" customHeight="1" x14ac:dyDescent="0.25">
      <c r="E11883" s="113"/>
      <c r="H11883" s="133"/>
      <c r="T11883" s="133"/>
      <c r="X11883" s="131"/>
      <c r="Y11883" s="133"/>
      <c r="AJ11883" s="133"/>
      <c r="AO11883" s="135"/>
      <c r="AP11883" s="135"/>
      <c r="BJ11883" s="136"/>
    </row>
    <row r="11884" spans="5:62" ht="14.25" customHeight="1" x14ac:dyDescent="0.25">
      <c r="E11884" s="113"/>
      <c r="H11884" s="133"/>
      <c r="T11884" s="133"/>
      <c r="X11884" s="131"/>
      <c r="Y11884" s="133"/>
      <c r="AJ11884" s="133"/>
      <c r="AO11884" s="135"/>
      <c r="AP11884" s="135"/>
      <c r="BJ11884" s="136"/>
    </row>
    <row r="11885" spans="5:62" ht="14.25" customHeight="1" x14ac:dyDescent="0.25">
      <c r="E11885" s="113"/>
      <c r="H11885" s="133"/>
      <c r="T11885" s="133"/>
      <c r="X11885" s="131"/>
      <c r="Y11885" s="133"/>
      <c r="AJ11885" s="133"/>
      <c r="AO11885" s="135"/>
      <c r="AP11885" s="135"/>
      <c r="BJ11885" s="136"/>
    </row>
    <row r="11886" spans="5:62" ht="14.25" customHeight="1" x14ac:dyDescent="0.25">
      <c r="E11886" s="113"/>
      <c r="H11886" s="133"/>
      <c r="T11886" s="133"/>
      <c r="X11886" s="131"/>
      <c r="Y11886" s="133"/>
      <c r="AJ11886" s="133"/>
      <c r="AO11886" s="135"/>
      <c r="AP11886" s="135"/>
      <c r="BJ11886" s="136"/>
    </row>
    <row r="11887" spans="5:62" ht="14.25" customHeight="1" x14ac:dyDescent="0.25">
      <c r="E11887" s="113"/>
      <c r="H11887" s="133"/>
      <c r="T11887" s="133"/>
      <c r="X11887" s="131"/>
      <c r="Y11887" s="133"/>
      <c r="AJ11887" s="133"/>
      <c r="AO11887" s="135"/>
      <c r="AP11887" s="135"/>
      <c r="BJ11887" s="136"/>
    </row>
    <row r="11888" spans="5:62" ht="14.25" customHeight="1" x14ac:dyDescent="0.25">
      <c r="E11888" s="113"/>
      <c r="H11888" s="133"/>
      <c r="T11888" s="133"/>
      <c r="X11888" s="131"/>
      <c r="Y11888" s="133"/>
      <c r="AJ11888" s="133"/>
      <c r="AO11888" s="135"/>
      <c r="AP11888" s="135"/>
      <c r="BJ11888" s="136"/>
    </row>
    <row r="11889" spans="5:62" ht="14.25" customHeight="1" x14ac:dyDescent="0.25">
      <c r="E11889" s="113"/>
      <c r="H11889" s="133"/>
      <c r="T11889" s="133"/>
      <c r="X11889" s="131"/>
      <c r="Y11889" s="133"/>
      <c r="AJ11889" s="133"/>
      <c r="AO11889" s="135"/>
      <c r="AP11889" s="135"/>
      <c r="BJ11889" s="136"/>
    </row>
    <row r="11890" spans="5:62" ht="14.25" customHeight="1" x14ac:dyDescent="0.25">
      <c r="E11890" s="113"/>
      <c r="H11890" s="133"/>
      <c r="T11890" s="133"/>
      <c r="X11890" s="131"/>
      <c r="Y11890" s="133"/>
      <c r="AJ11890" s="133"/>
      <c r="AO11890" s="135"/>
      <c r="AP11890" s="135"/>
      <c r="BJ11890" s="136"/>
    </row>
    <row r="11891" spans="5:62" ht="14.25" customHeight="1" x14ac:dyDescent="0.25">
      <c r="E11891" s="113"/>
      <c r="H11891" s="133"/>
      <c r="T11891" s="133"/>
      <c r="X11891" s="131"/>
      <c r="Y11891" s="133"/>
      <c r="AJ11891" s="133"/>
      <c r="AO11891" s="135"/>
      <c r="AP11891" s="135"/>
      <c r="BJ11891" s="136"/>
    </row>
    <row r="11892" spans="5:62" ht="14.25" customHeight="1" x14ac:dyDescent="0.25">
      <c r="E11892" s="113"/>
      <c r="H11892" s="133"/>
      <c r="T11892" s="133"/>
      <c r="X11892" s="131"/>
      <c r="Y11892" s="133"/>
      <c r="AJ11892" s="133"/>
      <c r="AO11892" s="135"/>
      <c r="AP11892" s="135"/>
      <c r="BJ11892" s="136"/>
    </row>
    <row r="11893" spans="5:62" ht="14.25" customHeight="1" x14ac:dyDescent="0.25">
      <c r="E11893" s="113"/>
      <c r="H11893" s="133"/>
      <c r="T11893" s="133"/>
      <c r="X11893" s="131"/>
      <c r="Y11893" s="133"/>
      <c r="AJ11893" s="133"/>
      <c r="AO11893" s="135"/>
      <c r="AP11893" s="135"/>
      <c r="BJ11893" s="136"/>
    </row>
    <row r="11894" spans="5:62" ht="14.25" customHeight="1" x14ac:dyDescent="0.25">
      <c r="E11894" s="113"/>
      <c r="H11894" s="133"/>
      <c r="T11894" s="133"/>
      <c r="X11894" s="131"/>
      <c r="Y11894" s="133"/>
      <c r="AJ11894" s="133"/>
      <c r="AO11894" s="135"/>
      <c r="AP11894" s="135"/>
      <c r="BJ11894" s="136"/>
    </row>
    <row r="11895" spans="5:62" ht="14.25" customHeight="1" x14ac:dyDescent="0.25">
      <c r="E11895" s="113"/>
      <c r="H11895" s="133"/>
      <c r="T11895" s="133"/>
      <c r="X11895" s="131"/>
      <c r="Y11895" s="133"/>
      <c r="AJ11895" s="133"/>
      <c r="AO11895" s="135"/>
      <c r="AP11895" s="135"/>
      <c r="BJ11895" s="136"/>
    </row>
    <row r="11896" spans="5:62" ht="14.25" customHeight="1" x14ac:dyDescent="0.25">
      <c r="E11896" s="113"/>
      <c r="H11896" s="133"/>
      <c r="T11896" s="133"/>
      <c r="X11896" s="131"/>
      <c r="Y11896" s="133"/>
      <c r="AJ11896" s="133"/>
      <c r="AO11896" s="135"/>
      <c r="AP11896" s="135"/>
      <c r="BJ11896" s="136"/>
    </row>
    <row r="11897" spans="5:62" ht="14.25" customHeight="1" x14ac:dyDescent="0.25">
      <c r="E11897" s="113"/>
      <c r="H11897" s="133"/>
      <c r="T11897" s="133"/>
      <c r="X11897" s="131"/>
      <c r="Y11897" s="133"/>
      <c r="AJ11897" s="133"/>
      <c r="AO11897" s="135"/>
      <c r="AP11897" s="135"/>
      <c r="BJ11897" s="136"/>
    </row>
    <row r="11898" spans="5:62" ht="14.25" customHeight="1" x14ac:dyDescent="0.25">
      <c r="E11898" s="113"/>
      <c r="H11898" s="133"/>
      <c r="T11898" s="133"/>
      <c r="X11898" s="131"/>
      <c r="Y11898" s="133"/>
      <c r="AJ11898" s="133"/>
      <c r="AO11898" s="135"/>
      <c r="AP11898" s="135"/>
      <c r="BJ11898" s="136"/>
    </row>
    <row r="11899" spans="5:62" ht="14.25" customHeight="1" x14ac:dyDescent="0.25">
      <c r="E11899" s="113"/>
      <c r="H11899" s="133"/>
      <c r="T11899" s="133"/>
      <c r="X11899" s="131"/>
      <c r="Y11899" s="133"/>
      <c r="AJ11899" s="133"/>
      <c r="AO11899" s="135"/>
      <c r="AP11899" s="135"/>
      <c r="BJ11899" s="136"/>
    </row>
    <row r="11900" spans="5:62" ht="14.25" customHeight="1" x14ac:dyDescent="0.25">
      <c r="E11900" s="113"/>
      <c r="H11900" s="133"/>
      <c r="T11900" s="133"/>
      <c r="X11900" s="131"/>
      <c r="Y11900" s="133"/>
      <c r="AJ11900" s="133"/>
      <c r="AO11900" s="135"/>
      <c r="AP11900" s="135"/>
      <c r="BJ11900" s="136"/>
    </row>
    <row r="11901" spans="5:62" ht="14.25" customHeight="1" x14ac:dyDescent="0.25">
      <c r="E11901" s="113"/>
      <c r="H11901" s="133"/>
      <c r="T11901" s="133"/>
      <c r="X11901" s="131"/>
      <c r="Y11901" s="133"/>
      <c r="AJ11901" s="133"/>
      <c r="AO11901" s="135"/>
      <c r="AP11901" s="135"/>
      <c r="BJ11901" s="136"/>
    </row>
    <row r="11902" spans="5:62" ht="14.25" customHeight="1" x14ac:dyDescent="0.25">
      <c r="E11902" s="113"/>
      <c r="H11902" s="133"/>
      <c r="T11902" s="133"/>
      <c r="X11902" s="131"/>
      <c r="Y11902" s="133"/>
      <c r="AJ11902" s="133"/>
      <c r="AO11902" s="135"/>
      <c r="AP11902" s="135"/>
      <c r="BJ11902" s="136"/>
    </row>
    <row r="11903" spans="5:62" ht="14.25" customHeight="1" x14ac:dyDescent="0.25">
      <c r="E11903" s="113"/>
      <c r="H11903" s="133"/>
      <c r="T11903" s="133"/>
      <c r="X11903" s="131"/>
      <c r="Y11903" s="133"/>
      <c r="AJ11903" s="133"/>
      <c r="AO11903" s="135"/>
      <c r="AP11903" s="135"/>
      <c r="BJ11903" s="136"/>
    </row>
    <row r="11904" spans="5:62" ht="14.25" customHeight="1" x14ac:dyDescent="0.25">
      <c r="E11904" s="113"/>
      <c r="H11904" s="133"/>
      <c r="T11904" s="133"/>
      <c r="X11904" s="131"/>
      <c r="Y11904" s="133"/>
      <c r="AJ11904" s="133"/>
      <c r="AO11904" s="135"/>
      <c r="AP11904" s="135"/>
      <c r="BJ11904" s="136"/>
    </row>
    <row r="11905" spans="5:62" ht="14.25" customHeight="1" x14ac:dyDescent="0.25">
      <c r="E11905" s="113"/>
      <c r="H11905" s="133"/>
      <c r="T11905" s="133"/>
      <c r="X11905" s="131"/>
      <c r="Y11905" s="133"/>
      <c r="AJ11905" s="133"/>
      <c r="AO11905" s="135"/>
      <c r="AP11905" s="135"/>
      <c r="BJ11905" s="136"/>
    </row>
    <row r="11906" spans="5:62" ht="14.25" customHeight="1" x14ac:dyDescent="0.25">
      <c r="E11906" s="113"/>
      <c r="H11906" s="133"/>
      <c r="T11906" s="133"/>
      <c r="X11906" s="131"/>
      <c r="Y11906" s="133"/>
      <c r="AJ11906" s="133"/>
      <c r="AO11906" s="135"/>
      <c r="AP11906" s="135"/>
      <c r="BJ11906" s="136"/>
    </row>
    <row r="11907" spans="5:62" ht="14.25" customHeight="1" x14ac:dyDescent="0.25">
      <c r="E11907" s="113"/>
      <c r="H11907" s="133"/>
      <c r="T11907" s="133"/>
      <c r="X11907" s="131"/>
      <c r="Y11907" s="133"/>
      <c r="AJ11907" s="133"/>
      <c r="AO11907" s="135"/>
      <c r="AP11907" s="135"/>
      <c r="BJ11907" s="136"/>
    </row>
    <row r="11908" spans="5:62" ht="14.25" customHeight="1" x14ac:dyDescent="0.25">
      <c r="E11908" s="113"/>
      <c r="H11908" s="133"/>
      <c r="T11908" s="133"/>
      <c r="X11908" s="131"/>
      <c r="Y11908" s="133"/>
      <c r="AJ11908" s="133"/>
      <c r="AO11908" s="135"/>
      <c r="AP11908" s="135"/>
      <c r="BJ11908" s="136"/>
    </row>
    <row r="11909" spans="5:62" ht="14.25" customHeight="1" x14ac:dyDescent="0.25">
      <c r="E11909" s="113"/>
      <c r="H11909" s="133"/>
      <c r="T11909" s="133"/>
      <c r="X11909" s="131"/>
      <c r="Y11909" s="133"/>
      <c r="AJ11909" s="133"/>
      <c r="AO11909" s="135"/>
      <c r="AP11909" s="135"/>
      <c r="BJ11909" s="136"/>
    </row>
    <row r="11910" spans="5:62" ht="14.25" customHeight="1" x14ac:dyDescent="0.25">
      <c r="E11910" s="113"/>
      <c r="H11910" s="133"/>
      <c r="T11910" s="133"/>
      <c r="X11910" s="131"/>
      <c r="Y11910" s="133"/>
      <c r="AJ11910" s="133"/>
      <c r="AO11910" s="135"/>
      <c r="AP11910" s="135"/>
      <c r="BJ11910" s="136"/>
    </row>
    <row r="11911" spans="5:62" ht="14.25" customHeight="1" x14ac:dyDescent="0.25">
      <c r="E11911" s="113"/>
      <c r="H11911" s="133"/>
      <c r="T11911" s="133"/>
      <c r="X11911" s="131"/>
      <c r="Y11911" s="133"/>
      <c r="AJ11911" s="133"/>
      <c r="AO11911" s="135"/>
      <c r="AP11911" s="135"/>
      <c r="BJ11911" s="136"/>
    </row>
    <row r="11912" spans="5:62" ht="14.25" customHeight="1" x14ac:dyDescent="0.25">
      <c r="E11912" s="113"/>
      <c r="H11912" s="133"/>
      <c r="T11912" s="133"/>
      <c r="X11912" s="131"/>
      <c r="Y11912" s="133"/>
      <c r="AJ11912" s="133"/>
      <c r="AO11912" s="135"/>
      <c r="AP11912" s="135"/>
      <c r="BJ11912" s="136"/>
    </row>
    <row r="11913" spans="5:62" ht="14.25" customHeight="1" x14ac:dyDescent="0.25">
      <c r="E11913" s="113"/>
      <c r="H11913" s="133"/>
      <c r="T11913" s="133"/>
      <c r="X11913" s="131"/>
      <c r="Y11913" s="133"/>
      <c r="AJ11913" s="133"/>
      <c r="AO11913" s="135"/>
      <c r="AP11913" s="135"/>
      <c r="BJ11913" s="136"/>
    </row>
    <row r="11914" spans="5:62" ht="14.25" customHeight="1" x14ac:dyDescent="0.25">
      <c r="E11914" s="113"/>
      <c r="H11914" s="133"/>
      <c r="T11914" s="133"/>
      <c r="X11914" s="131"/>
      <c r="Y11914" s="133"/>
      <c r="AJ11914" s="133"/>
      <c r="AO11914" s="135"/>
      <c r="AP11914" s="135"/>
      <c r="BJ11914" s="136"/>
    </row>
    <row r="11915" spans="5:62" ht="14.25" customHeight="1" x14ac:dyDescent="0.25">
      <c r="E11915" s="113"/>
      <c r="H11915" s="133"/>
      <c r="T11915" s="133"/>
      <c r="X11915" s="131"/>
      <c r="Y11915" s="133"/>
      <c r="AJ11915" s="133"/>
      <c r="AO11915" s="135"/>
      <c r="AP11915" s="135"/>
      <c r="BJ11915" s="136"/>
    </row>
    <row r="11916" spans="5:62" ht="14.25" customHeight="1" x14ac:dyDescent="0.25">
      <c r="E11916" s="113"/>
      <c r="H11916" s="133"/>
      <c r="T11916" s="133"/>
      <c r="X11916" s="131"/>
      <c r="Y11916" s="133"/>
      <c r="AJ11916" s="133"/>
      <c r="AO11916" s="135"/>
      <c r="AP11916" s="135"/>
      <c r="BJ11916" s="136"/>
    </row>
    <row r="11917" spans="5:62" ht="14.25" customHeight="1" x14ac:dyDescent="0.25">
      <c r="E11917" s="113"/>
      <c r="H11917" s="133"/>
      <c r="T11917" s="133"/>
      <c r="X11917" s="131"/>
      <c r="Y11917" s="133"/>
      <c r="AJ11917" s="133"/>
      <c r="AO11917" s="135"/>
      <c r="AP11917" s="135"/>
      <c r="BJ11917" s="136"/>
    </row>
    <row r="11918" spans="5:62" ht="14.25" customHeight="1" x14ac:dyDescent="0.25">
      <c r="E11918" s="113"/>
      <c r="H11918" s="133"/>
      <c r="T11918" s="133"/>
      <c r="X11918" s="131"/>
      <c r="Y11918" s="133"/>
      <c r="AJ11918" s="133"/>
      <c r="AO11918" s="135"/>
      <c r="AP11918" s="135"/>
      <c r="BJ11918" s="136"/>
    </row>
    <row r="11919" spans="5:62" ht="14.25" customHeight="1" x14ac:dyDescent="0.25">
      <c r="E11919" s="113"/>
      <c r="H11919" s="133"/>
      <c r="T11919" s="133"/>
      <c r="X11919" s="131"/>
      <c r="Y11919" s="133"/>
      <c r="AJ11919" s="133"/>
      <c r="AO11919" s="135"/>
      <c r="AP11919" s="135"/>
      <c r="BJ11919" s="136"/>
    </row>
    <row r="11920" spans="5:62" ht="14.25" customHeight="1" x14ac:dyDescent="0.25">
      <c r="E11920" s="113"/>
      <c r="H11920" s="133"/>
      <c r="T11920" s="133"/>
      <c r="X11920" s="131"/>
      <c r="Y11920" s="133"/>
      <c r="AJ11920" s="133"/>
      <c r="AO11920" s="135"/>
      <c r="AP11920" s="135"/>
      <c r="BJ11920" s="136"/>
    </row>
    <row r="11921" spans="5:62" ht="14.25" customHeight="1" x14ac:dyDescent="0.25">
      <c r="E11921" s="113"/>
      <c r="H11921" s="133"/>
      <c r="T11921" s="133"/>
      <c r="X11921" s="131"/>
      <c r="Y11921" s="133"/>
      <c r="AJ11921" s="133"/>
      <c r="AO11921" s="135"/>
      <c r="AP11921" s="135"/>
      <c r="BJ11921" s="136"/>
    </row>
    <row r="11922" spans="5:62" ht="14.25" customHeight="1" x14ac:dyDescent="0.25">
      <c r="E11922" s="113"/>
      <c r="H11922" s="133"/>
      <c r="T11922" s="133"/>
      <c r="X11922" s="131"/>
      <c r="Y11922" s="133"/>
      <c r="AJ11922" s="133"/>
      <c r="AO11922" s="135"/>
      <c r="AP11922" s="135"/>
      <c r="BJ11922" s="136"/>
    </row>
    <row r="11923" spans="5:62" ht="14.25" customHeight="1" x14ac:dyDescent="0.25">
      <c r="E11923" s="113"/>
      <c r="H11923" s="133"/>
      <c r="T11923" s="133"/>
      <c r="X11923" s="131"/>
      <c r="Y11923" s="133"/>
      <c r="AJ11923" s="133"/>
      <c r="AO11923" s="135"/>
      <c r="AP11923" s="135"/>
      <c r="BJ11923" s="136"/>
    </row>
    <row r="11924" spans="5:62" ht="14.25" customHeight="1" x14ac:dyDescent="0.25">
      <c r="E11924" s="113"/>
      <c r="H11924" s="133"/>
      <c r="T11924" s="133"/>
      <c r="X11924" s="131"/>
      <c r="Y11924" s="133"/>
      <c r="AJ11924" s="133"/>
      <c r="AO11924" s="135"/>
      <c r="AP11924" s="135"/>
      <c r="BJ11924" s="136"/>
    </row>
    <row r="11925" spans="5:62" ht="14.25" customHeight="1" x14ac:dyDescent="0.25">
      <c r="E11925" s="113"/>
      <c r="H11925" s="133"/>
      <c r="T11925" s="133"/>
      <c r="X11925" s="131"/>
      <c r="Y11925" s="133"/>
      <c r="AJ11925" s="133"/>
      <c r="AO11925" s="135"/>
      <c r="AP11925" s="135"/>
      <c r="BJ11925" s="136"/>
    </row>
    <row r="11926" spans="5:62" ht="14.25" customHeight="1" x14ac:dyDescent="0.25">
      <c r="E11926" s="113"/>
      <c r="H11926" s="133"/>
      <c r="T11926" s="133"/>
      <c r="X11926" s="131"/>
      <c r="Y11926" s="133"/>
      <c r="AJ11926" s="133"/>
      <c r="AO11926" s="135"/>
      <c r="AP11926" s="135"/>
      <c r="BJ11926" s="136"/>
    </row>
    <row r="11927" spans="5:62" ht="14.25" customHeight="1" x14ac:dyDescent="0.25">
      <c r="E11927" s="113"/>
      <c r="H11927" s="133"/>
      <c r="T11927" s="133"/>
      <c r="X11927" s="131"/>
      <c r="Y11927" s="133"/>
      <c r="AJ11927" s="133"/>
      <c r="AO11927" s="135"/>
      <c r="AP11927" s="135"/>
      <c r="BJ11927" s="136"/>
    </row>
    <row r="11928" spans="5:62" ht="14.25" customHeight="1" x14ac:dyDescent="0.25">
      <c r="E11928" s="113"/>
      <c r="H11928" s="133"/>
      <c r="T11928" s="133"/>
      <c r="X11928" s="131"/>
      <c r="Y11928" s="133"/>
      <c r="AJ11928" s="133"/>
      <c r="AO11928" s="135"/>
      <c r="AP11928" s="135"/>
      <c r="BJ11928" s="136"/>
    </row>
    <row r="11929" spans="5:62" ht="14.25" customHeight="1" x14ac:dyDescent="0.25">
      <c r="E11929" s="113"/>
      <c r="H11929" s="133"/>
      <c r="T11929" s="133"/>
      <c r="X11929" s="131"/>
      <c r="Y11929" s="133"/>
      <c r="AJ11929" s="133"/>
      <c r="AO11929" s="135"/>
      <c r="AP11929" s="135"/>
      <c r="BJ11929" s="136"/>
    </row>
    <row r="11930" spans="5:62" ht="14.25" customHeight="1" x14ac:dyDescent="0.25">
      <c r="E11930" s="113"/>
      <c r="H11930" s="133"/>
      <c r="T11930" s="133"/>
      <c r="X11930" s="131"/>
      <c r="Y11930" s="133"/>
      <c r="AJ11930" s="133"/>
      <c r="AO11930" s="135"/>
      <c r="AP11930" s="135"/>
      <c r="BJ11930" s="136"/>
    </row>
    <row r="11931" spans="5:62" ht="14.25" customHeight="1" x14ac:dyDescent="0.25">
      <c r="E11931" s="113"/>
      <c r="H11931" s="133"/>
      <c r="T11931" s="133"/>
      <c r="X11931" s="131"/>
      <c r="Y11931" s="133"/>
      <c r="AJ11931" s="133"/>
      <c r="AO11931" s="135"/>
      <c r="AP11931" s="135"/>
      <c r="BJ11931" s="136"/>
    </row>
    <row r="11932" spans="5:62" ht="14.25" customHeight="1" x14ac:dyDescent="0.25">
      <c r="E11932" s="113"/>
      <c r="H11932" s="133"/>
      <c r="T11932" s="133"/>
      <c r="X11932" s="131"/>
      <c r="Y11932" s="133"/>
      <c r="AJ11932" s="133"/>
      <c r="AO11932" s="135"/>
      <c r="AP11932" s="135"/>
      <c r="BJ11932" s="136"/>
    </row>
    <row r="11933" spans="5:62" ht="14.25" customHeight="1" x14ac:dyDescent="0.25">
      <c r="E11933" s="113"/>
      <c r="H11933" s="133"/>
      <c r="T11933" s="133"/>
      <c r="X11933" s="131"/>
      <c r="Y11933" s="133"/>
      <c r="AJ11933" s="133"/>
      <c r="AO11933" s="135"/>
      <c r="AP11933" s="135"/>
      <c r="BJ11933" s="136"/>
    </row>
    <row r="11934" spans="5:62" ht="14.25" customHeight="1" x14ac:dyDescent="0.25">
      <c r="E11934" s="113"/>
      <c r="H11934" s="133"/>
      <c r="T11934" s="133"/>
      <c r="X11934" s="131"/>
      <c r="Y11934" s="133"/>
      <c r="AJ11934" s="133"/>
      <c r="AO11934" s="135"/>
      <c r="AP11934" s="135"/>
      <c r="BJ11934" s="136"/>
    </row>
    <row r="11935" spans="5:62" ht="14.25" customHeight="1" x14ac:dyDescent="0.25">
      <c r="E11935" s="113"/>
      <c r="H11935" s="133"/>
      <c r="T11935" s="133"/>
      <c r="X11935" s="131"/>
      <c r="Y11935" s="133"/>
      <c r="AJ11935" s="133"/>
      <c r="AO11935" s="135"/>
      <c r="AP11935" s="135"/>
      <c r="BJ11935" s="136"/>
    </row>
    <row r="11936" spans="5:62" ht="14.25" customHeight="1" x14ac:dyDescent="0.25">
      <c r="E11936" s="113"/>
      <c r="H11936" s="133"/>
      <c r="T11936" s="133"/>
      <c r="X11936" s="131"/>
      <c r="Y11936" s="133"/>
      <c r="AJ11936" s="133"/>
      <c r="AO11936" s="135"/>
      <c r="AP11936" s="135"/>
      <c r="BJ11936" s="136"/>
    </row>
    <row r="11937" spans="5:62" ht="14.25" customHeight="1" x14ac:dyDescent="0.25">
      <c r="E11937" s="113"/>
      <c r="H11937" s="133"/>
      <c r="T11937" s="133"/>
      <c r="X11937" s="131"/>
      <c r="Y11937" s="133"/>
      <c r="AJ11937" s="133"/>
      <c r="AO11937" s="135"/>
      <c r="AP11937" s="135"/>
      <c r="BJ11937" s="136"/>
    </row>
    <row r="11938" spans="5:62" ht="14.25" customHeight="1" x14ac:dyDescent="0.25">
      <c r="E11938" s="113"/>
      <c r="H11938" s="133"/>
      <c r="T11938" s="133"/>
      <c r="X11938" s="131"/>
      <c r="Y11938" s="133"/>
      <c r="AJ11938" s="133"/>
      <c r="AO11938" s="135"/>
      <c r="AP11938" s="135"/>
      <c r="BJ11938" s="136"/>
    </row>
    <row r="11939" spans="5:62" ht="14.25" customHeight="1" x14ac:dyDescent="0.25">
      <c r="E11939" s="113"/>
      <c r="H11939" s="133"/>
      <c r="T11939" s="133"/>
      <c r="X11939" s="131"/>
      <c r="Y11939" s="133"/>
      <c r="AJ11939" s="133"/>
      <c r="AO11939" s="135"/>
      <c r="AP11939" s="135"/>
      <c r="BJ11939" s="136"/>
    </row>
    <row r="11940" spans="5:62" ht="14.25" customHeight="1" x14ac:dyDescent="0.25">
      <c r="E11940" s="113"/>
      <c r="H11940" s="133"/>
      <c r="T11940" s="133"/>
      <c r="X11940" s="131"/>
      <c r="Y11940" s="133"/>
      <c r="AJ11940" s="133"/>
      <c r="AO11940" s="135"/>
      <c r="AP11940" s="135"/>
      <c r="BJ11940" s="136"/>
    </row>
    <row r="11941" spans="5:62" ht="14.25" customHeight="1" x14ac:dyDescent="0.25">
      <c r="E11941" s="113"/>
      <c r="H11941" s="133"/>
      <c r="T11941" s="133"/>
      <c r="X11941" s="131"/>
      <c r="Y11941" s="133"/>
      <c r="AJ11941" s="133"/>
      <c r="AO11941" s="135"/>
      <c r="AP11941" s="135"/>
      <c r="BJ11941" s="136"/>
    </row>
    <row r="11942" spans="5:62" ht="14.25" customHeight="1" x14ac:dyDescent="0.25">
      <c r="E11942" s="113"/>
      <c r="H11942" s="133"/>
      <c r="T11942" s="133"/>
      <c r="X11942" s="131"/>
      <c r="Y11942" s="133"/>
      <c r="AJ11942" s="133"/>
      <c r="AO11942" s="135"/>
      <c r="AP11942" s="135"/>
      <c r="BJ11942" s="136"/>
    </row>
    <row r="11943" spans="5:62" ht="14.25" customHeight="1" x14ac:dyDescent="0.25">
      <c r="E11943" s="113"/>
      <c r="H11943" s="133"/>
      <c r="T11943" s="133"/>
      <c r="X11943" s="131"/>
      <c r="Y11943" s="133"/>
      <c r="AJ11943" s="133"/>
      <c r="AO11943" s="135"/>
      <c r="AP11943" s="135"/>
      <c r="BJ11943" s="136"/>
    </row>
    <row r="11944" spans="5:62" ht="14.25" customHeight="1" x14ac:dyDescent="0.25">
      <c r="E11944" s="113"/>
      <c r="H11944" s="133"/>
      <c r="T11944" s="133"/>
      <c r="X11944" s="131"/>
      <c r="Y11944" s="133"/>
      <c r="AJ11944" s="133"/>
      <c r="AO11944" s="135"/>
      <c r="AP11944" s="135"/>
      <c r="BJ11944" s="136"/>
    </row>
    <row r="11945" spans="5:62" ht="14.25" customHeight="1" x14ac:dyDescent="0.25">
      <c r="E11945" s="113"/>
      <c r="H11945" s="133"/>
      <c r="T11945" s="133"/>
      <c r="X11945" s="131"/>
      <c r="Y11945" s="133"/>
      <c r="AJ11945" s="133"/>
      <c r="AO11945" s="135"/>
      <c r="AP11945" s="135"/>
      <c r="BJ11945" s="136"/>
    </row>
    <row r="11946" spans="5:62" ht="14.25" customHeight="1" x14ac:dyDescent="0.25">
      <c r="E11946" s="113"/>
      <c r="H11946" s="133"/>
      <c r="T11946" s="133"/>
      <c r="X11946" s="131"/>
      <c r="Y11946" s="133"/>
      <c r="AJ11946" s="133"/>
      <c r="AO11946" s="135"/>
      <c r="AP11946" s="135"/>
      <c r="BJ11946" s="136"/>
    </row>
    <row r="11947" spans="5:62" ht="14.25" customHeight="1" x14ac:dyDescent="0.25">
      <c r="E11947" s="113"/>
      <c r="H11947" s="133"/>
      <c r="T11947" s="133"/>
      <c r="X11947" s="131"/>
      <c r="Y11947" s="133"/>
      <c r="AJ11947" s="133"/>
      <c r="AO11947" s="135"/>
      <c r="AP11947" s="135"/>
      <c r="BJ11947" s="136"/>
    </row>
    <row r="11948" spans="5:62" ht="14.25" customHeight="1" x14ac:dyDescent="0.25">
      <c r="E11948" s="113"/>
      <c r="H11948" s="133"/>
      <c r="T11948" s="133"/>
      <c r="X11948" s="131"/>
      <c r="Y11948" s="133"/>
      <c r="AJ11948" s="133"/>
      <c r="AO11948" s="135"/>
      <c r="AP11948" s="135"/>
      <c r="BJ11948" s="136"/>
    </row>
    <row r="11949" spans="5:62" ht="14.25" customHeight="1" x14ac:dyDescent="0.25">
      <c r="E11949" s="113"/>
      <c r="H11949" s="133"/>
      <c r="T11949" s="133"/>
      <c r="X11949" s="131"/>
      <c r="Y11949" s="133"/>
      <c r="AJ11949" s="133"/>
      <c r="AO11949" s="135"/>
      <c r="AP11949" s="135"/>
      <c r="BJ11949" s="136"/>
    </row>
    <row r="11950" spans="5:62" ht="14.25" customHeight="1" x14ac:dyDescent="0.25">
      <c r="E11950" s="113"/>
      <c r="H11950" s="133"/>
      <c r="T11950" s="133"/>
      <c r="X11950" s="131"/>
      <c r="Y11950" s="133"/>
      <c r="AJ11950" s="133"/>
      <c r="AO11950" s="135"/>
      <c r="AP11950" s="135"/>
      <c r="BJ11950" s="136"/>
    </row>
    <row r="11951" spans="5:62" ht="14.25" customHeight="1" x14ac:dyDescent="0.25">
      <c r="E11951" s="113"/>
      <c r="H11951" s="133"/>
      <c r="T11951" s="133"/>
      <c r="X11951" s="131"/>
      <c r="Y11951" s="133"/>
      <c r="AJ11951" s="133"/>
      <c r="AO11951" s="135"/>
      <c r="AP11951" s="135"/>
      <c r="BJ11951" s="136"/>
    </row>
    <row r="11952" spans="5:62" ht="14.25" customHeight="1" x14ac:dyDescent="0.25">
      <c r="E11952" s="113"/>
      <c r="H11952" s="133"/>
      <c r="T11952" s="133"/>
      <c r="X11952" s="131"/>
      <c r="Y11952" s="133"/>
      <c r="AJ11952" s="133"/>
      <c r="AO11952" s="135"/>
      <c r="AP11952" s="135"/>
      <c r="BJ11952" s="136"/>
    </row>
    <row r="11953" spans="5:62" ht="14.25" customHeight="1" x14ac:dyDescent="0.25">
      <c r="E11953" s="113"/>
      <c r="H11953" s="133"/>
      <c r="T11953" s="133"/>
      <c r="X11953" s="131"/>
      <c r="Y11953" s="133"/>
      <c r="AJ11953" s="133"/>
      <c r="AO11953" s="135"/>
      <c r="AP11953" s="135"/>
      <c r="BJ11953" s="136"/>
    </row>
    <row r="11954" spans="5:62" ht="14.25" customHeight="1" x14ac:dyDescent="0.25">
      <c r="E11954" s="113"/>
      <c r="H11954" s="133"/>
      <c r="T11954" s="133"/>
      <c r="X11954" s="131"/>
      <c r="Y11954" s="133"/>
      <c r="AJ11954" s="133"/>
      <c r="AO11954" s="135"/>
      <c r="AP11954" s="135"/>
      <c r="BJ11954" s="136"/>
    </row>
    <row r="11955" spans="5:62" ht="14.25" customHeight="1" x14ac:dyDescent="0.25">
      <c r="E11955" s="113"/>
      <c r="H11955" s="133"/>
      <c r="T11955" s="133"/>
      <c r="X11955" s="131"/>
      <c r="Y11955" s="133"/>
      <c r="AJ11955" s="133"/>
      <c r="AO11955" s="135"/>
      <c r="AP11955" s="135"/>
      <c r="BJ11955" s="136"/>
    </row>
    <row r="11956" spans="5:62" ht="14.25" customHeight="1" x14ac:dyDescent="0.25">
      <c r="E11956" s="113"/>
      <c r="H11956" s="133"/>
      <c r="T11956" s="133"/>
      <c r="X11956" s="131"/>
      <c r="Y11956" s="133"/>
      <c r="AJ11956" s="133"/>
      <c r="AO11956" s="135"/>
      <c r="AP11956" s="135"/>
      <c r="BJ11956" s="136"/>
    </row>
    <row r="11957" spans="5:62" ht="14.25" customHeight="1" x14ac:dyDescent="0.25">
      <c r="E11957" s="113"/>
      <c r="H11957" s="133"/>
      <c r="T11957" s="133"/>
      <c r="X11957" s="131"/>
      <c r="Y11957" s="133"/>
      <c r="AJ11957" s="133"/>
      <c r="AO11957" s="135"/>
      <c r="AP11957" s="135"/>
      <c r="BJ11957" s="136"/>
    </row>
    <row r="11958" spans="5:62" ht="14.25" customHeight="1" x14ac:dyDescent="0.25">
      <c r="E11958" s="113"/>
      <c r="H11958" s="133"/>
      <c r="T11958" s="133"/>
      <c r="X11958" s="131"/>
      <c r="Y11958" s="133"/>
      <c r="AJ11958" s="133"/>
      <c r="AO11958" s="135"/>
      <c r="AP11958" s="135"/>
      <c r="BJ11958" s="136"/>
    </row>
    <row r="11959" spans="5:62" ht="14.25" customHeight="1" x14ac:dyDescent="0.25">
      <c r="E11959" s="113"/>
      <c r="H11959" s="133"/>
      <c r="T11959" s="133"/>
      <c r="X11959" s="131"/>
      <c r="Y11959" s="133"/>
      <c r="AJ11959" s="133"/>
      <c r="AO11959" s="135"/>
      <c r="AP11959" s="135"/>
      <c r="BJ11959" s="136"/>
    </row>
    <row r="11960" spans="5:62" ht="14.25" customHeight="1" x14ac:dyDescent="0.25">
      <c r="E11960" s="113"/>
      <c r="H11960" s="133"/>
      <c r="T11960" s="133"/>
      <c r="X11960" s="131"/>
      <c r="Y11960" s="133"/>
      <c r="AJ11960" s="133"/>
      <c r="AO11960" s="135"/>
      <c r="AP11960" s="135"/>
      <c r="BJ11960" s="136"/>
    </row>
    <row r="11961" spans="5:62" ht="14.25" customHeight="1" x14ac:dyDescent="0.25">
      <c r="E11961" s="113"/>
      <c r="H11961" s="133"/>
      <c r="T11961" s="133"/>
      <c r="X11961" s="131"/>
      <c r="Y11961" s="133"/>
      <c r="AJ11961" s="133"/>
      <c r="AO11961" s="135"/>
      <c r="AP11961" s="135"/>
      <c r="BJ11961" s="136"/>
    </row>
    <row r="11962" spans="5:62" ht="14.25" customHeight="1" x14ac:dyDescent="0.25">
      <c r="E11962" s="113"/>
      <c r="H11962" s="133"/>
      <c r="T11962" s="133"/>
      <c r="X11962" s="131"/>
      <c r="Y11962" s="133"/>
      <c r="AJ11962" s="133"/>
      <c r="AO11962" s="135"/>
      <c r="AP11962" s="135"/>
      <c r="BJ11962" s="136"/>
    </row>
    <row r="11963" spans="5:62" ht="14.25" customHeight="1" x14ac:dyDescent="0.25">
      <c r="E11963" s="113"/>
      <c r="H11963" s="133"/>
      <c r="T11963" s="133"/>
      <c r="X11963" s="131"/>
      <c r="Y11963" s="133"/>
      <c r="AJ11963" s="133"/>
      <c r="AO11963" s="135"/>
      <c r="AP11963" s="135"/>
      <c r="BJ11963" s="136"/>
    </row>
    <row r="11964" spans="5:62" ht="14.25" customHeight="1" x14ac:dyDescent="0.25">
      <c r="E11964" s="113"/>
      <c r="H11964" s="133"/>
      <c r="T11964" s="133"/>
      <c r="X11964" s="131"/>
      <c r="Y11964" s="133"/>
      <c r="AJ11964" s="133"/>
      <c r="AO11964" s="135"/>
      <c r="AP11964" s="135"/>
      <c r="BJ11964" s="136"/>
    </row>
    <row r="11965" spans="5:62" ht="14.25" customHeight="1" x14ac:dyDescent="0.25">
      <c r="E11965" s="113"/>
      <c r="H11965" s="133"/>
      <c r="T11965" s="133"/>
      <c r="X11965" s="131"/>
      <c r="Y11965" s="133"/>
      <c r="AJ11965" s="133"/>
      <c r="AO11965" s="135"/>
      <c r="AP11965" s="135"/>
      <c r="BJ11965" s="136"/>
    </row>
    <row r="11966" spans="5:62" ht="14.25" customHeight="1" x14ac:dyDescent="0.25">
      <c r="E11966" s="113"/>
      <c r="H11966" s="133"/>
      <c r="T11966" s="133"/>
      <c r="X11966" s="131"/>
      <c r="Y11966" s="133"/>
      <c r="AJ11966" s="133"/>
      <c r="AO11966" s="135"/>
      <c r="AP11966" s="135"/>
      <c r="BJ11966" s="136"/>
    </row>
    <row r="11967" spans="5:62" ht="14.25" customHeight="1" x14ac:dyDescent="0.25">
      <c r="E11967" s="113"/>
      <c r="H11967" s="133"/>
      <c r="T11967" s="133"/>
      <c r="X11967" s="131"/>
      <c r="Y11967" s="133"/>
      <c r="AJ11967" s="133"/>
      <c r="AO11967" s="135"/>
      <c r="AP11967" s="135"/>
      <c r="BJ11967" s="136"/>
    </row>
    <row r="11968" spans="5:62" ht="14.25" customHeight="1" x14ac:dyDescent="0.25">
      <c r="E11968" s="113"/>
      <c r="H11968" s="133"/>
      <c r="T11968" s="133"/>
      <c r="X11968" s="131"/>
      <c r="Y11968" s="133"/>
      <c r="AJ11968" s="133"/>
      <c r="AO11968" s="135"/>
      <c r="AP11968" s="135"/>
      <c r="BJ11968" s="136"/>
    </row>
    <row r="11969" spans="5:62" ht="14.25" customHeight="1" x14ac:dyDescent="0.25">
      <c r="E11969" s="113"/>
      <c r="H11969" s="133"/>
      <c r="T11969" s="133"/>
      <c r="X11969" s="131"/>
      <c r="Y11969" s="133"/>
      <c r="AJ11969" s="133"/>
      <c r="AO11969" s="135"/>
      <c r="AP11969" s="135"/>
      <c r="BJ11969" s="136"/>
    </row>
    <row r="11970" spans="5:62" ht="14.25" customHeight="1" x14ac:dyDescent="0.25">
      <c r="E11970" s="113"/>
      <c r="H11970" s="133"/>
      <c r="T11970" s="133"/>
      <c r="X11970" s="131"/>
      <c r="Y11970" s="133"/>
      <c r="AJ11970" s="133"/>
      <c r="AO11970" s="135"/>
      <c r="AP11970" s="135"/>
      <c r="BJ11970" s="136"/>
    </row>
    <row r="11971" spans="5:62" ht="14.25" customHeight="1" x14ac:dyDescent="0.25">
      <c r="E11971" s="113"/>
      <c r="H11971" s="133"/>
      <c r="T11971" s="133"/>
      <c r="X11971" s="131"/>
      <c r="Y11971" s="133"/>
      <c r="AJ11971" s="133"/>
      <c r="AO11971" s="135"/>
      <c r="AP11971" s="135"/>
      <c r="BJ11971" s="136"/>
    </row>
    <row r="11972" spans="5:62" ht="14.25" customHeight="1" x14ac:dyDescent="0.25">
      <c r="E11972" s="113"/>
      <c r="H11972" s="133"/>
      <c r="T11972" s="133"/>
      <c r="X11972" s="131"/>
      <c r="Y11972" s="133"/>
      <c r="AJ11972" s="133"/>
      <c r="AO11972" s="135"/>
      <c r="AP11972" s="135"/>
      <c r="BJ11972" s="136"/>
    </row>
    <row r="11973" spans="5:62" ht="14.25" customHeight="1" x14ac:dyDescent="0.25">
      <c r="E11973" s="113"/>
      <c r="H11973" s="133"/>
      <c r="T11973" s="133"/>
      <c r="X11973" s="131"/>
      <c r="Y11973" s="133"/>
      <c r="AJ11973" s="133"/>
      <c r="AO11973" s="135"/>
      <c r="AP11973" s="135"/>
      <c r="BJ11973" s="136"/>
    </row>
    <row r="11974" spans="5:62" ht="14.25" customHeight="1" x14ac:dyDescent="0.25">
      <c r="E11974" s="113"/>
      <c r="H11974" s="133"/>
      <c r="T11974" s="133"/>
      <c r="X11974" s="131"/>
      <c r="Y11974" s="133"/>
      <c r="AJ11974" s="133"/>
      <c r="AO11974" s="135"/>
      <c r="AP11974" s="135"/>
      <c r="BJ11974" s="136"/>
    </row>
    <row r="11975" spans="5:62" ht="14.25" customHeight="1" x14ac:dyDescent="0.25">
      <c r="E11975" s="113"/>
      <c r="H11975" s="133"/>
      <c r="T11975" s="133"/>
      <c r="X11975" s="131"/>
      <c r="Y11975" s="133"/>
      <c r="AJ11975" s="133"/>
      <c r="AO11975" s="135"/>
      <c r="AP11975" s="135"/>
      <c r="BJ11975" s="136"/>
    </row>
    <row r="11976" spans="5:62" ht="14.25" customHeight="1" x14ac:dyDescent="0.25">
      <c r="E11976" s="113"/>
      <c r="H11976" s="133"/>
      <c r="T11976" s="133"/>
      <c r="X11976" s="131"/>
      <c r="Y11976" s="133"/>
      <c r="AJ11976" s="133"/>
      <c r="AO11976" s="135"/>
      <c r="AP11976" s="135"/>
      <c r="BJ11976" s="136"/>
    </row>
    <row r="11977" spans="5:62" ht="14.25" customHeight="1" x14ac:dyDescent="0.25">
      <c r="E11977" s="113"/>
      <c r="H11977" s="133"/>
      <c r="T11977" s="133"/>
      <c r="X11977" s="131"/>
      <c r="Y11977" s="133"/>
      <c r="AJ11977" s="133"/>
      <c r="AO11977" s="135"/>
      <c r="AP11977" s="135"/>
      <c r="BJ11977" s="136"/>
    </row>
    <row r="11978" spans="5:62" ht="14.25" customHeight="1" x14ac:dyDescent="0.25">
      <c r="E11978" s="113"/>
      <c r="H11978" s="133"/>
      <c r="T11978" s="133"/>
      <c r="X11978" s="131"/>
      <c r="Y11978" s="133"/>
      <c r="AJ11978" s="133"/>
      <c r="AO11978" s="135"/>
      <c r="AP11978" s="135"/>
      <c r="BJ11978" s="136"/>
    </row>
    <row r="11979" spans="5:62" ht="14.25" customHeight="1" x14ac:dyDescent="0.25">
      <c r="E11979" s="113"/>
      <c r="H11979" s="133"/>
      <c r="T11979" s="133"/>
      <c r="X11979" s="131"/>
      <c r="Y11979" s="133"/>
      <c r="AJ11979" s="133"/>
      <c r="AO11979" s="135"/>
      <c r="AP11979" s="135"/>
      <c r="BJ11979" s="136"/>
    </row>
    <row r="11980" spans="5:62" ht="14.25" customHeight="1" x14ac:dyDescent="0.25">
      <c r="E11980" s="113"/>
      <c r="H11980" s="133"/>
      <c r="T11980" s="133"/>
      <c r="X11980" s="131"/>
      <c r="Y11980" s="133"/>
      <c r="AJ11980" s="133"/>
      <c r="AO11980" s="135"/>
      <c r="AP11980" s="135"/>
      <c r="BJ11980" s="136"/>
    </row>
    <row r="11981" spans="5:62" ht="14.25" customHeight="1" x14ac:dyDescent="0.25">
      <c r="E11981" s="113"/>
      <c r="H11981" s="133"/>
      <c r="T11981" s="133"/>
      <c r="X11981" s="131"/>
      <c r="Y11981" s="133"/>
      <c r="AJ11981" s="133"/>
      <c r="AO11981" s="135"/>
      <c r="AP11981" s="135"/>
      <c r="BJ11981" s="136"/>
    </row>
    <row r="11982" spans="5:62" ht="14.25" customHeight="1" x14ac:dyDescent="0.25">
      <c r="E11982" s="113"/>
      <c r="H11982" s="133"/>
      <c r="T11982" s="133"/>
      <c r="X11982" s="131"/>
      <c r="Y11982" s="133"/>
      <c r="AJ11982" s="133"/>
      <c r="AO11982" s="135"/>
      <c r="AP11982" s="135"/>
      <c r="BJ11982" s="136"/>
    </row>
    <row r="11983" spans="5:62" ht="14.25" customHeight="1" x14ac:dyDescent="0.25">
      <c r="E11983" s="113"/>
      <c r="H11983" s="133"/>
      <c r="T11983" s="133"/>
      <c r="X11983" s="131"/>
      <c r="Y11983" s="133"/>
      <c r="AJ11983" s="133"/>
      <c r="AO11983" s="135"/>
      <c r="AP11983" s="135"/>
      <c r="BJ11983" s="136"/>
    </row>
    <row r="11984" spans="5:62" ht="14.25" customHeight="1" x14ac:dyDescent="0.25">
      <c r="E11984" s="113"/>
      <c r="H11984" s="133"/>
      <c r="T11984" s="133"/>
      <c r="X11984" s="131"/>
      <c r="Y11984" s="133"/>
      <c r="AJ11984" s="133"/>
      <c r="AO11984" s="135"/>
      <c r="AP11984" s="135"/>
      <c r="BJ11984" s="136"/>
    </row>
    <row r="11985" spans="5:62" ht="14.25" customHeight="1" x14ac:dyDescent="0.25">
      <c r="E11985" s="113"/>
      <c r="H11985" s="133"/>
      <c r="T11985" s="133"/>
      <c r="X11985" s="131"/>
      <c r="Y11985" s="133"/>
      <c r="AJ11985" s="133"/>
      <c r="AO11985" s="135"/>
      <c r="AP11985" s="135"/>
      <c r="BJ11985" s="136"/>
    </row>
    <row r="11986" spans="5:62" ht="14.25" customHeight="1" x14ac:dyDescent="0.25">
      <c r="E11986" s="113"/>
      <c r="H11986" s="133"/>
      <c r="T11986" s="133"/>
      <c r="X11986" s="131"/>
      <c r="Y11986" s="133"/>
      <c r="AJ11986" s="133"/>
      <c r="AO11986" s="135"/>
      <c r="AP11986" s="135"/>
      <c r="BJ11986" s="136"/>
    </row>
    <row r="11987" spans="5:62" ht="14.25" customHeight="1" x14ac:dyDescent="0.25">
      <c r="E11987" s="113"/>
      <c r="H11987" s="133"/>
      <c r="T11987" s="133"/>
      <c r="X11987" s="131"/>
      <c r="Y11987" s="133"/>
      <c r="AJ11987" s="133"/>
      <c r="AO11987" s="135"/>
      <c r="AP11987" s="135"/>
      <c r="BJ11987" s="136"/>
    </row>
    <row r="11988" spans="5:62" ht="14.25" customHeight="1" x14ac:dyDescent="0.25">
      <c r="E11988" s="113"/>
      <c r="H11988" s="133"/>
      <c r="T11988" s="133"/>
      <c r="X11988" s="131"/>
      <c r="Y11988" s="133"/>
      <c r="AJ11988" s="133"/>
      <c r="AO11988" s="135"/>
      <c r="AP11988" s="135"/>
      <c r="BJ11988" s="136"/>
    </row>
    <row r="11989" spans="5:62" ht="14.25" customHeight="1" x14ac:dyDescent="0.25">
      <c r="E11989" s="113"/>
      <c r="H11989" s="133"/>
      <c r="T11989" s="133"/>
      <c r="X11989" s="131"/>
      <c r="Y11989" s="133"/>
      <c r="AJ11989" s="133"/>
      <c r="AO11989" s="135"/>
      <c r="AP11989" s="135"/>
      <c r="BJ11989" s="136"/>
    </row>
    <row r="11990" spans="5:62" ht="14.25" customHeight="1" x14ac:dyDescent="0.25">
      <c r="E11990" s="113"/>
      <c r="H11990" s="133"/>
      <c r="T11990" s="133"/>
      <c r="X11990" s="131"/>
      <c r="Y11990" s="133"/>
      <c r="AJ11990" s="133"/>
      <c r="AO11990" s="135"/>
      <c r="AP11990" s="135"/>
      <c r="BJ11990" s="136"/>
    </row>
    <row r="11991" spans="5:62" ht="14.25" customHeight="1" x14ac:dyDescent="0.25">
      <c r="E11991" s="113"/>
      <c r="H11991" s="133"/>
      <c r="T11991" s="133"/>
      <c r="X11991" s="131"/>
      <c r="Y11991" s="133"/>
      <c r="AJ11991" s="133"/>
      <c r="AO11991" s="135"/>
      <c r="AP11991" s="135"/>
      <c r="BJ11991" s="136"/>
    </row>
    <row r="11992" spans="5:62" ht="14.25" customHeight="1" x14ac:dyDescent="0.25">
      <c r="E11992" s="113"/>
      <c r="H11992" s="133"/>
      <c r="T11992" s="133"/>
      <c r="X11992" s="131"/>
      <c r="Y11992" s="133"/>
      <c r="AJ11992" s="133"/>
      <c r="AO11992" s="135"/>
      <c r="AP11992" s="135"/>
      <c r="BJ11992" s="136"/>
    </row>
    <row r="11993" spans="5:62" ht="14.25" customHeight="1" x14ac:dyDescent="0.25">
      <c r="E11993" s="113"/>
      <c r="H11993" s="133"/>
      <c r="T11993" s="133"/>
      <c r="X11993" s="131"/>
      <c r="Y11993" s="133"/>
      <c r="AJ11993" s="133"/>
      <c r="AO11993" s="135"/>
      <c r="AP11993" s="135"/>
      <c r="BJ11993" s="136"/>
    </row>
    <row r="11994" spans="5:62" ht="14.25" customHeight="1" x14ac:dyDescent="0.25">
      <c r="E11994" s="113"/>
      <c r="H11994" s="133"/>
      <c r="T11994" s="133"/>
      <c r="X11994" s="131"/>
      <c r="Y11994" s="133"/>
      <c r="AJ11994" s="133"/>
      <c r="AO11994" s="135"/>
      <c r="AP11994" s="135"/>
      <c r="BJ11994" s="136"/>
    </row>
    <row r="11995" spans="5:62" ht="14.25" customHeight="1" x14ac:dyDescent="0.25">
      <c r="E11995" s="113"/>
      <c r="H11995" s="133"/>
      <c r="T11995" s="133"/>
      <c r="X11995" s="131"/>
      <c r="Y11995" s="133"/>
      <c r="AJ11995" s="133"/>
      <c r="AO11995" s="135"/>
      <c r="AP11995" s="135"/>
      <c r="BJ11995" s="136"/>
    </row>
    <row r="11996" spans="5:62" ht="14.25" customHeight="1" x14ac:dyDescent="0.25">
      <c r="E11996" s="113"/>
      <c r="H11996" s="133"/>
      <c r="T11996" s="133"/>
      <c r="X11996" s="131"/>
      <c r="Y11996" s="133"/>
      <c r="AJ11996" s="133"/>
      <c r="AO11996" s="135"/>
      <c r="AP11996" s="135"/>
      <c r="BJ11996" s="136"/>
    </row>
    <row r="11997" spans="5:62" ht="14.25" customHeight="1" x14ac:dyDescent="0.25">
      <c r="E11997" s="113"/>
      <c r="H11997" s="133"/>
      <c r="T11997" s="133"/>
      <c r="X11997" s="131"/>
      <c r="Y11997" s="133"/>
      <c r="AJ11997" s="133"/>
      <c r="AO11997" s="135"/>
      <c r="AP11997" s="135"/>
      <c r="BJ11997" s="136"/>
    </row>
    <row r="11998" spans="5:62" ht="14.25" customHeight="1" x14ac:dyDescent="0.25">
      <c r="E11998" s="113"/>
      <c r="H11998" s="133"/>
      <c r="T11998" s="133"/>
      <c r="X11998" s="131"/>
      <c r="Y11998" s="133"/>
      <c r="AJ11998" s="133"/>
      <c r="AO11998" s="135"/>
      <c r="AP11998" s="135"/>
      <c r="BJ11998" s="136"/>
    </row>
    <row r="11999" spans="5:62" ht="14.25" customHeight="1" x14ac:dyDescent="0.25">
      <c r="E11999" s="113"/>
      <c r="H11999" s="133"/>
      <c r="T11999" s="133"/>
      <c r="X11999" s="131"/>
      <c r="Y11999" s="133"/>
      <c r="AJ11999" s="133"/>
      <c r="AO11999" s="135"/>
      <c r="AP11999" s="135"/>
      <c r="BJ11999" s="136"/>
    </row>
    <row r="12000" spans="5:62" ht="14.25" customHeight="1" x14ac:dyDescent="0.25">
      <c r="E12000" s="113"/>
      <c r="H12000" s="133"/>
      <c r="T12000" s="133"/>
      <c r="X12000" s="131"/>
      <c r="Y12000" s="133"/>
      <c r="AJ12000" s="133"/>
      <c r="AO12000" s="135"/>
      <c r="AP12000" s="135"/>
      <c r="BJ12000" s="136"/>
    </row>
    <row r="12001" spans="5:62" ht="14.25" customHeight="1" x14ac:dyDescent="0.25">
      <c r="E12001" s="113"/>
      <c r="H12001" s="133"/>
      <c r="T12001" s="133"/>
      <c r="X12001" s="131"/>
      <c r="Y12001" s="133"/>
      <c r="AJ12001" s="133"/>
      <c r="AO12001" s="135"/>
      <c r="AP12001" s="135"/>
      <c r="BJ12001" s="136"/>
    </row>
    <row r="12002" spans="5:62" ht="14.25" customHeight="1" x14ac:dyDescent="0.25">
      <c r="E12002" s="113"/>
      <c r="H12002" s="133"/>
      <c r="T12002" s="133"/>
      <c r="X12002" s="131"/>
      <c r="Y12002" s="133"/>
      <c r="AJ12002" s="133"/>
      <c r="AO12002" s="135"/>
      <c r="AP12002" s="135"/>
      <c r="BJ12002" s="136"/>
    </row>
    <row r="12003" spans="5:62" ht="14.25" customHeight="1" x14ac:dyDescent="0.25">
      <c r="E12003" s="113"/>
      <c r="H12003" s="133"/>
      <c r="T12003" s="133"/>
      <c r="X12003" s="131"/>
      <c r="Y12003" s="133"/>
      <c r="AJ12003" s="133"/>
      <c r="AO12003" s="135"/>
      <c r="AP12003" s="135"/>
      <c r="BJ12003" s="136"/>
    </row>
    <row r="12004" spans="5:62" ht="14.25" customHeight="1" x14ac:dyDescent="0.25">
      <c r="E12004" s="113"/>
      <c r="H12004" s="133"/>
      <c r="T12004" s="133"/>
      <c r="X12004" s="131"/>
      <c r="Y12004" s="133"/>
      <c r="AJ12004" s="133"/>
      <c r="AO12004" s="135"/>
      <c r="AP12004" s="135"/>
      <c r="BJ12004" s="136"/>
    </row>
    <row r="12005" spans="5:62" ht="14.25" customHeight="1" x14ac:dyDescent="0.25">
      <c r="E12005" s="113"/>
      <c r="H12005" s="133"/>
      <c r="T12005" s="133"/>
      <c r="X12005" s="131"/>
      <c r="Y12005" s="133"/>
      <c r="AJ12005" s="133"/>
      <c r="AO12005" s="135"/>
      <c r="AP12005" s="135"/>
      <c r="BJ12005" s="136"/>
    </row>
    <row r="12006" spans="5:62" ht="14.25" customHeight="1" x14ac:dyDescent="0.25">
      <c r="E12006" s="113"/>
      <c r="H12006" s="133"/>
      <c r="T12006" s="133"/>
      <c r="X12006" s="131"/>
      <c r="Y12006" s="133"/>
      <c r="AJ12006" s="133"/>
      <c r="AO12006" s="135"/>
      <c r="AP12006" s="135"/>
      <c r="BJ12006" s="136"/>
    </row>
    <row r="12007" spans="5:62" ht="14.25" customHeight="1" x14ac:dyDescent="0.25">
      <c r="E12007" s="113"/>
      <c r="H12007" s="133"/>
      <c r="T12007" s="133"/>
      <c r="X12007" s="131"/>
      <c r="Y12007" s="133"/>
      <c r="AJ12007" s="133"/>
      <c r="AO12007" s="135"/>
      <c r="AP12007" s="135"/>
      <c r="BJ12007" s="136"/>
    </row>
    <row r="12008" spans="5:62" ht="14.25" customHeight="1" x14ac:dyDescent="0.25">
      <c r="E12008" s="113"/>
      <c r="H12008" s="133"/>
      <c r="T12008" s="133"/>
      <c r="X12008" s="131"/>
      <c r="Y12008" s="133"/>
      <c r="AJ12008" s="133"/>
      <c r="AO12008" s="135"/>
      <c r="AP12008" s="135"/>
      <c r="BJ12008" s="136"/>
    </row>
    <row r="12009" spans="5:62" ht="14.25" customHeight="1" x14ac:dyDescent="0.25">
      <c r="E12009" s="113"/>
      <c r="H12009" s="133"/>
      <c r="T12009" s="133"/>
      <c r="X12009" s="131"/>
      <c r="Y12009" s="133"/>
      <c r="AJ12009" s="133"/>
      <c r="AO12009" s="135"/>
      <c r="AP12009" s="135"/>
      <c r="BJ12009" s="136"/>
    </row>
    <row r="12010" spans="5:62" ht="14.25" customHeight="1" x14ac:dyDescent="0.25">
      <c r="E12010" s="113"/>
      <c r="H12010" s="133"/>
      <c r="T12010" s="133"/>
      <c r="X12010" s="131"/>
      <c r="Y12010" s="133"/>
      <c r="AJ12010" s="133"/>
      <c r="AO12010" s="135"/>
      <c r="AP12010" s="135"/>
      <c r="BJ12010" s="136"/>
    </row>
    <row r="12011" spans="5:62" ht="14.25" customHeight="1" x14ac:dyDescent="0.25">
      <c r="E12011" s="113"/>
      <c r="H12011" s="133"/>
      <c r="T12011" s="133"/>
      <c r="X12011" s="131"/>
      <c r="Y12011" s="133"/>
      <c r="AJ12011" s="133"/>
      <c r="AO12011" s="135"/>
      <c r="AP12011" s="135"/>
      <c r="BJ12011" s="136"/>
    </row>
    <row r="12012" spans="5:62" ht="14.25" customHeight="1" x14ac:dyDescent="0.25">
      <c r="E12012" s="113"/>
      <c r="H12012" s="133"/>
      <c r="T12012" s="133"/>
      <c r="X12012" s="131"/>
      <c r="Y12012" s="133"/>
      <c r="AJ12012" s="133"/>
      <c r="AO12012" s="135"/>
      <c r="AP12012" s="135"/>
      <c r="BJ12012" s="136"/>
    </row>
    <row r="12013" spans="5:62" ht="14.25" customHeight="1" x14ac:dyDescent="0.25">
      <c r="E12013" s="113"/>
      <c r="H12013" s="133"/>
      <c r="T12013" s="133"/>
      <c r="X12013" s="131"/>
      <c r="Y12013" s="133"/>
      <c r="AJ12013" s="133"/>
      <c r="AO12013" s="135"/>
      <c r="AP12013" s="135"/>
      <c r="BJ12013" s="136"/>
    </row>
    <row r="12014" spans="5:62" ht="14.25" customHeight="1" x14ac:dyDescent="0.25">
      <c r="E12014" s="113"/>
      <c r="H12014" s="133"/>
      <c r="T12014" s="133"/>
      <c r="X12014" s="131"/>
      <c r="Y12014" s="133"/>
      <c r="AJ12014" s="133"/>
      <c r="AO12014" s="135"/>
      <c r="AP12014" s="135"/>
      <c r="BJ12014" s="136"/>
    </row>
    <row r="12015" spans="5:62" ht="14.25" customHeight="1" x14ac:dyDescent="0.25">
      <c r="E12015" s="113"/>
      <c r="H12015" s="133"/>
      <c r="T12015" s="133"/>
      <c r="X12015" s="131"/>
      <c r="Y12015" s="133"/>
      <c r="AJ12015" s="133"/>
      <c r="AO12015" s="135"/>
      <c r="AP12015" s="135"/>
      <c r="BJ12015" s="136"/>
    </row>
    <row r="12016" spans="5:62" ht="14.25" customHeight="1" x14ac:dyDescent="0.25">
      <c r="E12016" s="113"/>
      <c r="H12016" s="133"/>
      <c r="T12016" s="133"/>
      <c r="X12016" s="131"/>
      <c r="Y12016" s="133"/>
      <c r="AJ12016" s="133"/>
      <c r="AO12016" s="135"/>
      <c r="AP12016" s="135"/>
      <c r="BJ12016" s="136"/>
    </row>
    <row r="12017" spans="5:62" ht="14.25" customHeight="1" x14ac:dyDescent="0.25">
      <c r="E12017" s="113"/>
      <c r="H12017" s="133"/>
      <c r="T12017" s="133"/>
      <c r="X12017" s="131"/>
      <c r="Y12017" s="133"/>
      <c r="AJ12017" s="133"/>
      <c r="AO12017" s="135"/>
      <c r="AP12017" s="135"/>
      <c r="BJ12017" s="136"/>
    </row>
    <row r="12018" spans="5:62" ht="14.25" customHeight="1" x14ac:dyDescent="0.25">
      <c r="E12018" s="113"/>
      <c r="H12018" s="133"/>
      <c r="T12018" s="133"/>
      <c r="X12018" s="131"/>
      <c r="Y12018" s="133"/>
      <c r="AJ12018" s="133"/>
      <c r="AO12018" s="135"/>
      <c r="AP12018" s="135"/>
      <c r="BJ12018" s="136"/>
    </row>
    <row r="12019" spans="5:62" ht="14.25" customHeight="1" x14ac:dyDescent="0.25">
      <c r="E12019" s="113"/>
      <c r="H12019" s="133"/>
      <c r="T12019" s="133"/>
      <c r="X12019" s="131"/>
      <c r="Y12019" s="133"/>
      <c r="AJ12019" s="133"/>
      <c r="AO12019" s="135"/>
      <c r="AP12019" s="135"/>
      <c r="BJ12019" s="136"/>
    </row>
    <row r="12020" spans="5:62" ht="14.25" customHeight="1" x14ac:dyDescent="0.25">
      <c r="E12020" s="113"/>
      <c r="H12020" s="133"/>
      <c r="T12020" s="133"/>
      <c r="X12020" s="131"/>
      <c r="Y12020" s="133"/>
      <c r="AJ12020" s="133"/>
      <c r="AO12020" s="135"/>
      <c r="AP12020" s="135"/>
      <c r="BJ12020" s="136"/>
    </row>
    <row r="12021" spans="5:62" ht="14.25" customHeight="1" x14ac:dyDescent="0.25">
      <c r="E12021" s="113"/>
      <c r="H12021" s="133"/>
      <c r="T12021" s="133"/>
      <c r="X12021" s="131"/>
      <c r="Y12021" s="133"/>
      <c r="AJ12021" s="133"/>
      <c r="AO12021" s="135"/>
      <c r="AP12021" s="135"/>
      <c r="BJ12021" s="136"/>
    </row>
    <row r="12022" spans="5:62" ht="14.25" customHeight="1" x14ac:dyDescent="0.25">
      <c r="E12022" s="113"/>
      <c r="H12022" s="133"/>
      <c r="T12022" s="133"/>
      <c r="X12022" s="131"/>
      <c r="Y12022" s="133"/>
      <c r="AJ12022" s="133"/>
      <c r="AO12022" s="135"/>
      <c r="AP12022" s="135"/>
      <c r="BJ12022" s="136"/>
    </row>
    <row r="12023" spans="5:62" ht="14.25" customHeight="1" x14ac:dyDescent="0.25">
      <c r="E12023" s="113"/>
      <c r="H12023" s="133"/>
      <c r="T12023" s="133"/>
      <c r="X12023" s="131"/>
      <c r="Y12023" s="133"/>
      <c r="AJ12023" s="133"/>
      <c r="AO12023" s="135"/>
      <c r="AP12023" s="135"/>
      <c r="BJ12023" s="136"/>
    </row>
    <row r="12024" spans="5:62" ht="14.25" customHeight="1" x14ac:dyDescent="0.25">
      <c r="E12024" s="113"/>
      <c r="H12024" s="133"/>
      <c r="T12024" s="133"/>
      <c r="X12024" s="131"/>
      <c r="Y12024" s="133"/>
      <c r="AJ12024" s="133"/>
      <c r="AO12024" s="135"/>
      <c r="AP12024" s="135"/>
      <c r="BJ12024" s="136"/>
    </row>
    <row r="12025" spans="5:62" ht="14.25" customHeight="1" x14ac:dyDescent="0.25">
      <c r="E12025" s="113"/>
      <c r="H12025" s="133"/>
      <c r="T12025" s="133"/>
      <c r="X12025" s="131"/>
      <c r="Y12025" s="133"/>
      <c r="AJ12025" s="133"/>
      <c r="AO12025" s="135"/>
      <c r="AP12025" s="135"/>
      <c r="BJ12025" s="136"/>
    </row>
    <row r="12026" spans="5:62" ht="14.25" customHeight="1" x14ac:dyDescent="0.25">
      <c r="E12026" s="113"/>
      <c r="H12026" s="133"/>
      <c r="T12026" s="133"/>
      <c r="X12026" s="131"/>
      <c r="Y12026" s="133"/>
      <c r="AJ12026" s="133"/>
      <c r="AO12026" s="135"/>
      <c r="AP12026" s="135"/>
      <c r="BJ12026" s="136"/>
    </row>
    <row r="12027" spans="5:62" ht="14.25" customHeight="1" x14ac:dyDescent="0.25">
      <c r="E12027" s="113"/>
      <c r="H12027" s="133"/>
      <c r="T12027" s="133"/>
      <c r="X12027" s="131"/>
      <c r="Y12027" s="133"/>
      <c r="AJ12027" s="133"/>
      <c r="AO12027" s="135"/>
      <c r="AP12027" s="135"/>
      <c r="BJ12027" s="136"/>
    </row>
    <row r="12028" spans="5:62" ht="14.25" customHeight="1" x14ac:dyDescent="0.25">
      <c r="E12028" s="113"/>
      <c r="H12028" s="133"/>
      <c r="T12028" s="133"/>
      <c r="X12028" s="131"/>
      <c r="Y12028" s="133"/>
      <c r="AJ12028" s="133"/>
      <c r="AO12028" s="135"/>
      <c r="AP12028" s="135"/>
      <c r="BJ12028" s="136"/>
    </row>
    <row r="12029" spans="5:62" ht="14.25" customHeight="1" x14ac:dyDescent="0.25">
      <c r="E12029" s="113"/>
      <c r="H12029" s="133"/>
      <c r="T12029" s="133"/>
      <c r="X12029" s="131"/>
      <c r="Y12029" s="133"/>
      <c r="AJ12029" s="133"/>
      <c r="AO12029" s="135"/>
      <c r="AP12029" s="135"/>
      <c r="BJ12029" s="136"/>
    </row>
    <row r="12030" spans="5:62" ht="14.25" customHeight="1" x14ac:dyDescent="0.25">
      <c r="E12030" s="113"/>
      <c r="H12030" s="133"/>
      <c r="T12030" s="133"/>
      <c r="X12030" s="131"/>
      <c r="Y12030" s="133"/>
      <c r="AJ12030" s="133"/>
      <c r="AO12030" s="135"/>
      <c r="AP12030" s="135"/>
      <c r="BJ12030" s="136"/>
    </row>
    <row r="12031" spans="5:62" ht="14.25" customHeight="1" x14ac:dyDescent="0.25">
      <c r="E12031" s="113"/>
      <c r="H12031" s="133"/>
      <c r="T12031" s="133"/>
      <c r="X12031" s="131"/>
      <c r="Y12031" s="133"/>
      <c r="AJ12031" s="133"/>
      <c r="AO12031" s="135"/>
      <c r="AP12031" s="135"/>
      <c r="BJ12031" s="136"/>
    </row>
    <row r="12032" spans="5:62" ht="14.25" customHeight="1" x14ac:dyDescent="0.25">
      <c r="E12032" s="113"/>
      <c r="H12032" s="133"/>
      <c r="T12032" s="133"/>
      <c r="X12032" s="131"/>
      <c r="Y12032" s="133"/>
      <c r="AJ12032" s="133"/>
      <c r="AO12032" s="135"/>
      <c r="AP12032" s="135"/>
      <c r="BJ12032" s="136"/>
    </row>
    <row r="12033" spans="5:62" ht="14.25" customHeight="1" x14ac:dyDescent="0.25">
      <c r="E12033" s="113"/>
      <c r="H12033" s="133"/>
      <c r="T12033" s="133"/>
      <c r="X12033" s="131"/>
      <c r="Y12033" s="133"/>
      <c r="AJ12033" s="133"/>
      <c r="AO12033" s="135"/>
      <c r="AP12033" s="135"/>
      <c r="BJ12033" s="136"/>
    </row>
    <row r="12034" spans="5:62" ht="14.25" customHeight="1" x14ac:dyDescent="0.25">
      <c r="E12034" s="113"/>
      <c r="H12034" s="133"/>
      <c r="T12034" s="133"/>
      <c r="X12034" s="131"/>
      <c r="Y12034" s="133"/>
      <c r="AJ12034" s="133"/>
      <c r="AO12034" s="135"/>
      <c r="AP12034" s="135"/>
      <c r="BJ12034" s="136"/>
    </row>
    <row r="12035" spans="5:62" ht="14.25" customHeight="1" x14ac:dyDescent="0.25">
      <c r="E12035" s="113"/>
      <c r="H12035" s="133"/>
      <c r="T12035" s="133"/>
      <c r="X12035" s="131"/>
      <c r="Y12035" s="133"/>
      <c r="AJ12035" s="133"/>
      <c r="AO12035" s="135"/>
      <c r="AP12035" s="135"/>
      <c r="BJ12035" s="136"/>
    </row>
    <row r="12036" spans="5:62" ht="14.25" customHeight="1" x14ac:dyDescent="0.25">
      <c r="E12036" s="113"/>
      <c r="H12036" s="133"/>
      <c r="T12036" s="133"/>
      <c r="X12036" s="131"/>
      <c r="Y12036" s="133"/>
      <c r="AJ12036" s="133"/>
      <c r="AO12036" s="135"/>
      <c r="AP12036" s="135"/>
      <c r="BJ12036" s="136"/>
    </row>
    <row r="12037" spans="5:62" ht="14.25" customHeight="1" x14ac:dyDescent="0.25">
      <c r="E12037" s="113"/>
      <c r="H12037" s="133"/>
      <c r="T12037" s="133"/>
      <c r="X12037" s="131"/>
      <c r="Y12037" s="133"/>
      <c r="AJ12037" s="133"/>
      <c r="AO12037" s="135"/>
      <c r="AP12037" s="135"/>
      <c r="BJ12037" s="136"/>
    </row>
    <row r="12038" spans="5:62" ht="14.25" customHeight="1" x14ac:dyDescent="0.25">
      <c r="E12038" s="113"/>
      <c r="H12038" s="133"/>
      <c r="T12038" s="133"/>
      <c r="X12038" s="131"/>
      <c r="Y12038" s="133"/>
      <c r="AJ12038" s="133"/>
      <c r="AO12038" s="135"/>
      <c r="AP12038" s="135"/>
      <c r="BJ12038" s="136"/>
    </row>
    <row r="12039" spans="5:62" ht="14.25" customHeight="1" x14ac:dyDescent="0.25">
      <c r="E12039" s="113"/>
      <c r="H12039" s="133"/>
      <c r="T12039" s="133"/>
      <c r="X12039" s="131"/>
      <c r="Y12039" s="133"/>
      <c r="AJ12039" s="133"/>
      <c r="AO12039" s="135"/>
      <c r="AP12039" s="135"/>
      <c r="BJ12039" s="136"/>
    </row>
    <row r="12040" spans="5:62" ht="14.25" customHeight="1" x14ac:dyDescent="0.25">
      <c r="E12040" s="113"/>
      <c r="H12040" s="133"/>
      <c r="T12040" s="133"/>
      <c r="X12040" s="131"/>
      <c r="Y12040" s="133"/>
      <c r="AJ12040" s="133"/>
      <c r="AO12040" s="135"/>
      <c r="AP12040" s="135"/>
      <c r="BJ12040" s="136"/>
    </row>
    <row r="12041" spans="5:62" ht="14.25" customHeight="1" x14ac:dyDescent="0.25">
      <c r="E12041" s="113"/>
      <c r="H12041" s="133"/>
      <c r="T12041" s="133"/>
      <c r="X12041" s="131"/>
      <c r="Y12041" s="133"/>
      <c r="AJ12041" s="133"/>
      <c r="AO12041" s="135"/>
      <c r="AP12041" s="135"/>
      <c r="BJ12041" s="136"/>
    </row>
    <row r="12042" spans="5:62" ht="14.25" customHeight="1" x14ac:dyDescent="0.25">
      <c r="E12042" s="113"/>
      <c r="H12042" s="133"/>
      <c r="T12042" s="133"/>
      <c r="X12042" s="131"/>
      <c r="Y12042" s="133"/>
      <c r="AJ12042" s="133"/>
      <c r="AO12042" s="135"/>
      <c r="AP12042" s="135"/>
      <c r="BJ12042" s="136"/>
    </row>
    <row r="12043" spans="5:62" ht="14.25" customHeight="1" x14ac:dyDescent="0.25">
      <c r="E12043" s="113"/>
      <c r="H12043" s="133"/>
      <c r="T12043" s="133"/>
      <c r="X12043" s="131"/>
      <c r="Y12043" s="133"/>
      <c r="AJ12043" s="133"/>
      <c r="AO12043" s="135"/>
      <c r="AP12043" s="135"/>
      <c r="BJ12043" s="136"/>
    </row>
    <row r="12044" spans="5:62" ht="14.25" customHeight="1" x14ac:dyDescent="0.25">
      <c r="E12044" s="113"/>
      <c r="H12044" s="133"/>
      <c r="T12044" s="133"/>
      <c r="X12044" s="131"/>
      <c r="Y12044" s="133"/>
      <c r="AJ12044" s="133"/>
      <c r="AO12044" s="135"/>
      <c r="AP12044" s="135"/>
      <c r="BJ12044" s="136"/>
    </row>
    <row r="12045" spans="5:62" ht="14.25" customHeight="1" x14ac:dyDescent="0.25">
      <c r="E12045" s="113"/>
      <c r="H12045" s="133"/>
      <c r="T12045" s="133"/>
      <c r="X12045" s="131"/>
      <c r="Y12045" s="133"/>
      <c r="AJ12045" s="133"/>
      <c r="AO12045" s="135"/>
      <c r="AP12045" s="135"/>
      <c r="BJ12045" s="136"/>
    </row>
    <row r="12046" spans="5:62" ht="14.25" customHeight="1" x14ac:dyDescent="0.25">
      <c r="E12046" s="113"/>
      <c r="H12046" s="133"/>
      <c r="T12046" s="133"/>
      <c r="X12046" s="131"/>
      <c r="Y12046" s="133"/>
      <c r="AJ12046" s="133"/>
      <c r="AO12046" s="135"/>
      <c r="AP12046" s="135"/>
      <c r="BJ12046" s="136"/>
    </row>
    <row r="12047" spans="5:62" ht="14.25" customHeight="1" x14ac:dyDescent="0.25">
      <c r="E12047" s="113"/>
      <c r="H12047" s="133"/>
      <c r="T12047" s="133"/>
      <c r="X12047" s="131"/>
      <c r="Y12047" s="133"/>
      <c r="AJ12047" s="133"/>
      <c r="AO12047" s="135"/>
      <c r="AP12047" s="135"/>
      <c r="BJ12047" s="136"/>
    </row>
    <row r="12048" spans="5:62" ht="14.25" customHeight="1" x14ac:dyDescent="0.25">
      <c r="E12048" s="113"/>
      <c r="H12048" s="133"/>
      <c r="T12048" s="133"/>
      <c r="X12048" s="131"/>
      <c r="Y12048" s="133"/>
      <c r="AJ12048" s="133"/>
      <c r="AO12048" s="135"/>
      <c r="AP12048" s="135"/>
      <c r="BJ12048" s="136"/>
    </row>
    <row r="12049" spans="5:62" ht="14.25" customHeight="1" x14ac:dyDescent="0.25">
      <c r="E12049" s="113"/>
      <c r="H12049" s="133"/>
      <c r="T12049" s="133"/>
      <c r="X12049" s="131"/>
      <c r="Y12049" s="133"/>
      <c r="AJ12049" s="133"/>
      <c r="AO12049" s="135"/>
      <c r="AP12049" s="135"/>
      <c r="BJ12049" s="136"/>
    </row>
    <row r="12050" spans="5:62" ht="14.25" customHeight="1" x14ac:dyDescent="0.25">
      <c r="E12050" s="113"/>
      <c r="H12050" s="133"/>
      <c r="T12050" s="133"/>
      <c r="X12050" s="131"/>
      <c r="Y12050" s="133"/>
      <c r="AJ12050" s="133"/>
      <c r="AO12050" s="135"/>
      <c r="AP12050" s="135"/>
      <c r="BJ12050" s="136"/>
    </row>
    <row r="12051" spans="5:62" ht="14.25" customHeight="1" x14ac:dyDescent="0.25">
      <c r="E12051" s="113"/>
      <c r="H12051" s="133"/>
      <c r="T12051" s="133"/>
      <c r="X12051" s="131"/>
      <c r="Y12051" s="133"/>
      <c r="AJ12051" s="133"/>
      <c r="AO12051" s="135"/>
      <c r="AP12051" s="135"/>
      <c r="BJ12051" s="136"/>
    </row>
    <row r="12052" spans="5:62" ht="14.25" customHeight="1" x14ac:dyDescent="0.25">
      <c r="E12052" s="113"/>
      <c r="H12052" s="133"/>
      <c r="T12052" s="133"/>
      <c r="X12052" s="131"/>
      <c r="Y12052" s="133"/>
      <c r="AJ12052" s="133"/>
      <c r="AO12052" s="135"/>
      <c r="AP12052" s="135"/>
      <c r="BJ12052" s="136"/>
    </row>
    <row r="12053" spans="5:62" ht="14.25" customHeight="1" x14ac:dyDescent="0.25">
      <c r="E12053" s="113"/>
      <c r="H12053" s="133"/>
      <c r="T12053" s="133"/>
      <c r="X12053" s="131"/>
      <c r="Y12053" s="133"/>
      <c r="AJ12053" s="133"/>
      <c r="AO12053" s="135"/>
      <c r="AP12053" s="135"/>
      <c r="BJ12053" s="136"/>
    </row>
    <row r="12054" spans="5:62" ht="14.25" customHeight="1" x14ac:dyDescent="0.25">
      <c r="E12054" s="113"/>
      <c r="H12054" s="133"/>
      <c r="T12054" s="133"/>
      <c r="X12054" s="131"/>
      <c r="Y12054" s="133"/>
      <c r="AJ12054" s="133"/>
      <c r="AO12054" s="135"/>
      <c r="AP12054" s="135"/>
      <c r="BJ12054" s="136"/>
    </row>
    <row r="12055" spans="5:62" ht="14.25" customHeight="1" x14ac:dyDescent="0.25">
      <c r="E12055" s="113"/>
      <c r="H12055" s="133"/>
      <c r="T12055" s="133"/>
      <c r="X12055" s="131"/>
      <c r="Y12055" s="133"/>
      <c r="AJ12055" s="133"/>
      <c r="AO12055" s="135"/>
      <c r="AP12055" s="135"/>
      <c r="BJ12055" s="136"/>
    </row>
    <row r="12056" spans="5:62" ht="14.25" customHeight="1" x14ac:dyDescent="0.25">
      <c r="E12056" s="113"/>
      <c r="H12056" s="133"/>
      <c r="T12056" s="133"/>
      <c r="X12056" s="131"/>
      <c r="Y12056" s="133"/>
      <c r="AJ12056" s="133"/>
      <c r="AO12056" s="135"/>
      <c r="AP12056" s="135"/>
      <c r="BJ12056" s="136"/>
    </row>
    <row r="12057" spans="5:62" ht="14.25" customHeight="1" x14ac:dyDescent="0.25">
      <c r="E12057" s="113"/>
      <c r="H12057" s="133"/>
      <c r="T12057" s="133"/>
      <c r="X12057" s="131"/>
      <c r="Y12057" s="133"/>
      <c r="AJ12057" s="133"/>
      <c r="AO12057" s="135"/>
      <c r="AP12057" s="135"/>
      <c r="BJ12057" s="136"/>
    </row>
    <row r="12058" spans="5:62" ht="14.25" customHeight="1" x14ac:dyDescent="0.25">
      <c r="E12058" s="113"/>
      <c r="H12058" s="133"/>
      <c r="T12058" s="133"/>
      <c r="X12058" s="131"/>
      <c r="Y12058" s="133"/>
      <c r="AJ12058" s="133"/>
      <c r="AO12058" s="135"/>
      <c r="AP12058" s="135"/>
      <c r="BJ12058" s="136"/>
    </row>
    <row r="12059" spans="5:62" ht="14.25" customHeight="1" x14ac:dyDescent="0.25">
      <c r="E12059" s="113"/>
      <c r="H12059" s="133"/>
      <c r="T12059" s="133"/>
      <c r="X12059" s="131"/>
      <c r="Y12059" s="133"/>
      <c r="AJ12059" s="133"/>
      <c r="AO12059" s="135"/>
      <c r="AP12059" s="135"/>
      <c r="BJ12059" s="136"/>
    </row>
    <row r="12060" spans="5:62" ht="14.25" customHeight="1" x14ac:dyDescent="0.25">
      <c r="E12060" s="113"/>
      <c r="H12060" s="133"/>
      <c r="T12060" s="133"/>
      <c r="X12060" s="131"/>
      <c r="Y12060" s="133"/>
      <c r="AJ12060" s="133"/>
      <c r="AO12060" s="135"/>
      <c r="AP12060" s="135"/>
      <c r="BJ12060" s="136"/>
    </row>
    <row r="12061" spans="5:62" ht="14.25" customHeight="1" x14ac:dyDescent="0.25">
      <c r="E12061" s="113"/>
      <c r="H12061" s="133"/>
      <c r="T12061" s="133"/>
      <c r="X12061" s="131"/>
      <c r="Y12061" s="133"/>
      <c r="AJ12061" s="133"/>
      <c r="AO12061" s="135"/>
      <c r="AP12061" s="135"/>
      <c r="BJ12061" s="136"/>
    </row>
    <row r="12062" spans="5:62" ht="14.25" customHeight="1" x14ac:dyDescent="0.25">
      <c r="E12062" s="113"/>
      <c r="H12062" s="133"/>
      <c r="T12062" s="133"/>
      <c r="X12062" s="131"/>
      <c r="Y12062" s="133"/>
      <c r="AJ12062" s="133"/>
      <c r="AO12062" s="135"/>
      <c r="AP12062" s="135"/>
      <c r="BJ12062" s="136"/>
    </row>
    <row r="12063" spans="5:62" ht="14.25" customHeight="1" x14ac:dyDescent="0.25">
      <c r="E12063" s="113"/>
      <c r="H12063" s="133"/>
      <c r="T12063" s="133"/>
      <c r="X12063" s="131"/>
      <c r="Y12063" s="133"/>
      <c r="AJ12063" s="133"/>
      <c r="AO12063" s="135"/>
      <c r="AP12063" s="135"/>
      <c r="BJ12063" s="136"/>
    </row>
    <row r="12064" spans="5:62" ht="14.25" customHeight="1" x14ac:dyDescent="0.25">
      <c r="E12064" s="113"/>
      <c r="H12064" s="133"/>
      <c r="T12064" s="133"/>
      <c r="X12064" s="131"/>
      <c r="Y12064" s="133"/>
      <c r="AJ12064" s="133"/>
      <c r="AO12064" s="135"/>
      <c r="AP12064" s="135"/>
      <c r="BJ12064" s="136"/>
    </row>
    <row r="12065" spans="5:62" ht="14.25" customHeight="1" x14ac:dyDescent="0.25">
      <c r="E12065" s="113"/>
      <c r="H12065" s="133"/>
      <c r="T12065" s="133"/>
      <c r="X12065" s="131"/>
      <c r="Y12065" s="133"/>
      <c r="AJ12065" s="133"/>
      <c r="AO12065" s="135"/>
      <c r="AP12065" s="135"/>
      <c r="BJ12065" s="136"/>
    </row>
    <row r="12066" spans="5:62" ht="14.25" customHeight="1" x14ac:dyDescent="0.25">
      <c r="E12066" s="113"/>
      <c r="H12066" s="133"/>
      <c r="T12066" s="133"/>
      <c r="X12066" s="131"/>
      <c r="Y12066" s="133"/>
      <c r="AJ12066" s="133"/>
      <c r="AO12066" s="135"/>
      <c r="AP12066" s="135"/>
      <c r="BJ12066" s="136"/>
    </row>
    <row r="12067" spans="5:62" ht="14.25" customHeight="1" x14ac:dyDescent="0.25">
      <c r="E12067" s="113"/>
      <c r="H12067" s="133"/>
      <c r="T12067" s="133"/>
      <c r="X12067" s="131"/>
      <c r="Y12067" s="133"/>
      <c r="AJ12067" s="133"/>
      <c r="AO12067" s="135"/>
      <c r="AP12067" s="135"/>
      <c r="BJ12067" s="136"/>
    </row>
    <row r="12068" spans="5:62" ht="14.25" customHeight="1" x14ac:dyDescent="0.25">
      <c r="E12068" s="113"/>
      <c r="H12068" s="133"/>
      <c r="T12068" s="133"/>
      <c r="X12068" s="131"/>
      <c r="Y12068" s="133"/>
      <c r="AJ12068" s="133"/>
      <c r="AO12068" s="135"/>
      <c r="AP12068" s="135"/>
      <c r="BJ12068" s="136"/>
    </row>
    <row r="12069" spans="5:62" ht="14.25" customHeight="1" x14ac:dyDescent="0.25">
      <c r="E12069" s="113"/>
      <c r="H12069" s="133"/>
      <c r="T12069" s="133"/>
      <c r="X12069" s="131"/>
      <c r="Y12069" s="133"/>
      <c r="AJ12069" s="133"/>
      <c r="AO12069" s="135"/>
      <c r="AP12069" s="135"/>
      <c r="BJ12069" s="136"/>
    </row>
    <row r="12070" spans="5:62" ht="14.25" customHeight="1" x14ac:dyDescent="0.25">
      <c r="E12070" s="113"/>
      <c r="H12070" s="133"/>
      <c r="T12070" s="133"/>
      <c r="X12070" s="131"/>
      <c r="Y12070" s="133"/>
      <c r="AJ12070" s="133"/>
      <c r="AO12070" s="135"/>
      <c r="AP12070" s="135"/>
      <c r="BJ12070" s="136"/>
    </row>
    <row r="12071" spans="5:62" ht="14.25" customHeight="1" x14ac:dyDescent="0.25">
      <c r="E12071" s="113"/>
      <c r="H12071" s="133"/>
      <c r="T12071" s="133"/>
      <c r="X12071" s="131"/>
      <c r="Y12071" s="133"/>
      <c r="AJ12071" s="133"/>
      <c r="AO12071" s="135"/>
      <c r="AP12071" s="135"/>
      <c r="BJ12071" s="136"/>
    </row>
    <row r="12072" spans="5:62" ht="14.25" customHeight="1" x14ac:dyDescent="0.25">
      <c r="E12072" s="113"/>
      <c r="H12072" s="133"/>
      <c r="T12072" s="133"/>
      <c r="X12072" s="131"/>
      <c r="Y12072" s="133"/>
      <c r="AJ12072" s="133"/>
      <c r="AO12072" s="135"/>
      <c r="AP12072" s="135"/>
      <c r="BJ12072" s="136"/>
    </row>
    <row r="12073" spans="5:62" ht="14.25" customHeight="1" x14ac:dyDescent="0.25">
      <c r="E12073" s="113"/>
      <c r="H12073" s="133"/>
      <c r="T12073" s="133"/>
      <c r="X12073" s="131"/>
      <c r="Y12073" s="133"/>
      <c r="AJ12073" s="133"/>
      <c r="AO12073" s="135"/>
      <c r="AP12073" s="135"/>
      <c r="BJ12073" s="136"/>
    </row>
    <row r="12074" spans="5:62" ht="14.25" customHeight="1" x14ac:dyDescent="0.25">
      <c r="E12074" s="113"/>
      <c r="H12074" s="133"/>
      <c r="T12074" s="133"/>
      <c r="X12074" s="131"/>
      <c r="Y12074" s="133"/>
      <c r="AJ12074" s="133"/>
      <c r="AO12074" s="135"/>
      <c r="AP12074" s="135"/>
      <c r="BJ12074" s="136"/>
    </row>
    <row r="12075" spans="5:62" ht="14.25" customHeight="1" x14ac:dyDescent="0.25">
      <c r="E12075" s="113"/>
      <c r="H12075" s="133"/>
      <c r="T12075" s="133"/>
      <c r="X12075" s="131"/>
      <c r="Y12075" s="133"/>
      <c r="AJ12075" s="133"/>
      <c r="AO12075" s="135"/>
      <c r="AP12075" s="135"/>
      <c r="BJ12075" s="136"/>
    </row>
    <row r="12076" spans="5:62" ht="14.25" customHeight="1" x14ac:dyDescent="0.25">
      <c r="E12076" s="113"/>
      <c r="H12076" s="133"/>
      <c r="T12076" s="133"/>
      <c r="X12076" s="131"/>
      <c r="Y12076" s="133"/>
      <c r="AJ12076" s="133"/>
      <c r="AO12076" s="135"/>
      <c r="AP12076" s="135"/>
      <c r="BJ12076" s="136"/>
    </row>
    <row r="12077" spans="5:62" ht="14.25" customHeight="1" x14ac:dyDescent="0.25">
      <c r="E12077" s="113"/>
      <c r="H12077" s="133"/>
      <c r="T12077" s="133"/>
      <c r="X12077" s="131"/>
      <c r="Y12077" s="133"/>
      <c r="AJ12077" s="133"/>
      <c r="AO12077" s="135"/>
      <c r="AP12077" s="135"/>
      <c r="BJ12077" s="136"/>
    </row>
    <row r="12078" spans="5:62" ht="14.25" customHeight="1" x14ac:dyDescent="0.25">
      <c r="E12078" s="113"/>
      <c r="H12078" s="133"/>
      <c r="T12078" s="133"/>
      <c r="X12078" s="131"/>
      <c r="Y12078" s="133"/>
      <c r="AJ12078" s="133"/>
      <c r="AO12078" s="135"/>
      <c r="AP12078" s="135"/>
      <c r="BJ12078" s="136"/>
    </row>
    <row r="12079" spans="5:62" ht="14.25" customHeight="1" x14ac:dyDescent="0.25">
      <c r="E12079" s="113"/>
      <c r="H12079" s="133"/>
      <c r="T12079" s="133"/>
      <c r="X12079" s="131"/>
      <c r="Y12079" s="133"/>
      <c r="AJ12079" s="133"/>
      <c r="AO12079" s="135"/>
      <c r="AP12079" s="135"/>
      <c r="BJ12079" s="136"/>
    </row>
    <row r="12080" spans="5:62" ht="14.25" customHeight="1" x14ac:dyDescent="0.25">
      <c r="E12080" s="113"/>
      <c r="H12080" s="133"/>
      <c r="T12080" s="133"/>
      <c r="X12080" s="131"/>
      <c r="Y12080" s="133"/>
      <c r="AJ12080" s="133"/>
      <c r="AO12080" s="135"/>
      <c r="AP12080" s="135"/>
      <c r="BJ12080" s="136"/>
    </row>
    <row r="12081" spans="5:62" ht="14.25" customHeight="1" x14ac:dyDescent="0.25">
      <c r="E12081" s="113"/>
      <c r="H12081" s="133"/>
      <c r="T12081" s="133"/>
      <c r="X12081" s="131"/>
      <c r="Y12081" s="133"/>
      <c r="AJ12081" s="133"/>
      <c r="AO12081" s="135"/>
      <c r="AP12081" s="135"/>
      <c r="BJ12081" s="136"/>
    </row>
    <row r="12082" spans="5:62" ht="14.25" customHeight="1" x14ac:dyDescent="0.25">
      <c r="E12082" s="113"/>
      <c r="H12082" s="133"/>
      <c r="T12082" s="133"/>
      <c r="X12082" s="131"/>
      <c r="Y12082" s="133"/>
      <c r="AJ12082" s="133"/>
      <c r="AO12082" s="135"/>
      <c r="AP12082" s="135"/>
      <c r="BJ12082" s="136"/>
    </row>
    <row r="12083" spans="5:62" ht="14.25" customHeight="1" x14ac:dyDescent="0.25">
      <c r="E12083" s="113"/>
      <c r="H12083" s="133"/>
      <c r="T12083" s="133"/>
      <c r="X12083" s="131"/>
      <c r="Y12083" s="133"/>
      <c r="AJ12083" s="133"/>
      <c r="AO12083" s="135"/>
      <c r="AP12083" s="135"/>
      <c r="BJ12083" s="136"/>
    </row>
    <row r="12084" spans="5:62" ht="14.25" customHeight="1" x14ac:dyDescent="0.25">
      <c r="E12084" s="113"/>
      <c r="H12084" s="133"/>
      <c r="T12084" s="133"/>
      <c r="X12084" s="131"/>
      <c r="Y12084" s="133"/>
      <c r="AJ12084" s="133"/>
      <c r="AO12084" s="135"/>
      <c r="AP12084" s="135"/>
      <c r="BJ12084" s="136"/>
    </row>
    <row r="12085" spans="5:62" ht="14.25" customHeight="1" x14ac:dyDescent="0.25">
      <c r="E12085" s="113"/>
      <c r="H12085" s="133"/>
      <c r="T12085" s="133"/>
      <c r="X12085" s="131"/>
      <c r="Y12085" s="133"/>
      <c r="AJ12085" s="133"/>
      <c r="AO12085" s="135"/>
      <c r="AP12085" s="135"/>
      <c r="BJ12085" s="136"/>
    </row>
    <row r="12086" spans="5:62" ht="14.25" customHeight="1" x14ac:dyDescent="0.25">
      <c r="E12086" s="113"/>
      <c r="H12086" s="133"/>
      <c r="T12086" s="133"/>
      <c r="X12086" s="131"/>
      <c r="Y12086" s="133"/>
      <c r="AJ12086" s="133"/>
      <c r="AO12086" s="135"/>
      <c r="AP12086" s="135"/>
      <c r="BJ12086" s="136"/>
    </row>
    <row r="12087" spans="5:62" ht="14.25" customHeight="1" x14ac:dyDescent="0.25">
      <c r="E12087" s="113"/>
      <c r="H12087" s="133"/>
      <c r="T12087" s="133"/>
      <c r="X12087" s="131"/>
      <c r="Y12087" s="133"/>
      <c r="AJ12087" s="133"/>
      <c r="AO12087" s="135"/>
      <c r="AP12087" s="135"/>
      <c r="BJ12087" s="136"/>
    </row>
    <row r="12088" spans="5:62" ht="14.25" customHeight="1" x14ac:dyDescent="0.25">
      <c r="E12088" s="113"/>
      <c r="H12088" s="133"/>
      <c r="T12088" s="133"/>
      <c r="X12088" s="131"/>
      <c r="Y12088" s="133"/>
      <c r="AJ12088" s="133"/>
      <c r="AO12088" s="135"/>
      <c r="AP12088" s="135"/>
      <c r="BJ12088" s="136"/>
    </row>
    <row r="12089" spans="5:62" ht="14.25" customHeight="1" x14ac:dyDescent="0.25">
      <c r="E12089" s="113"/>
      <c r="H12089" s="133"/>
      <c r="T12089" s="133"/>
      <c r="X12089" s="131"/>
      <c r="Y12089" s="133"/>
      <c r="AJ12089" s="133"/>
      <c r="AO12089" s="135"/>
      <c r="AP12089" s="135"/>
      <c r="BJ12089" s="136"/>
    </row>
    <row r="12090" spans="5:62" ht="14.25" customHeight="1" x14ac:dyDescent="0.25">
      <c r="E12090" s="113"/>
      <c r="H12090" s="133"/>
      <c r="T12090" s="133"/>
      <c r="X12090" s="131"/>
      <c r="Y12090" s="133"/>
      <c r="AJ12090" s="133"/>
      <c r="AO12090" s="135"/>
      <c r="AP12090" s="135"/>
      <c r="BJ12090" s="136"/>
    </row>
    <row r="12091" spans="5:62" ht="14.25" customHeight="1" x14ac:dyDescent="0.25">
      <c r="E12091" s="113"/>
      <c r="H12091" s="133"/>
      <c r="T12091" s="133"/>
      <c r="X12091" s="131"/>
      <c r="Y12091" s="133"/>
      <c r="AJ12091" s="133"/>
      <c r="AO12091" s="135"/>
      <c r="AP12091" s="135"/>
      <c r="BJ12091" s="136"/>
    </row>
    <row r="12092" spans="5:62" ht="14.25" customHeight="1" x14ac:dyDescent="0.25">
      <c r="E12092" s="113"/>
      <c r="H12092" s="133"/>
      <c r="T12092" s="133"/>
      <c r="X12092" s="131"/>
      <c r="Y12092" s="133"/>
      <c r="AJ12092" s="133"/>
      <c r="AO12092" s="135"/>
      <c r="AP12092" s="135"/>
      <c r="BJ12092" s="136"/>
    </row>
    <row r="12093" spans="5:62" ht="14.25" customHeight="1" x14ac:dyDescent="0.25">
      <c r="E12093" s="113"/>
      <c r="H12093" s="133"/>
      <c r="T12093" s="133"/>
      <c r="X12093" s="131"/>
      <c r="Y12093" s="133"/>
      <c r="AJ12093" s="133"/>
      <c r="AO12093" s="135"/>
      <c r="AP12093" s="135"/>
      <c r="BJ12093" s="136"/>
    </row>
    <row r="12094" spans="5:62" ht="14.25" customHeight="1" x14ac:dyDescent="0.25">
      <c r="E12094" s="113"/>
      <c r="H12094" s="133"/>
      <c r="T12094" s="133"/>
      <c r="X12094" s="131"/>
      <c r="Y12094" s="133"/>
      <c r="AJ12094" s="133"/>
      <c r="AO12094" s="135"/>
      <c r="AP12094" s="135"/>
      <c r="BJ12094" s="136"/>
    </row>
    <row r="12095" spans="5:62" ht="14.25" customHeight="1" x14ac:dyDescent="0.25">
      <c r="E12095" s="113"/>
      <c r="H12095" s="133"/>
      <c r="T12095" s="133"/>
      <c r="X12095" s="131"/>
      <c r="Y12095" s="133"/>
      <c r="AJ12095" s="133"/>
      <c r="AO12095" s="135"/>
      <c r="AP12095" s="135"/>
      <c r="BJ12095" s="136"/>
    </row>
    <row r="12096" spans="5:62" ht="14.25" customHeight="1" x14ac:dyDescent="0.25">
      <c r="E12096" s="113"/>
      <c r="H12096" s="133"/>
      <c r="T12096" s="133"/>
      <c r="X12096" s="131"/>
      <c r="Y12096" s="133"/>
      <c r="AJ12096" s="133"/>
      <c r="AO12096" s="135"/>
      <c r="AP12096" s="135"/>
      <c r="BJ12096" s="136"/>
    </row>
    <row r="12097" spans="5:62" ht="14.25" customHeight="1" x14ac:dyDescent="0.25">
      <c r="E12097" s="113"/>
      <c r="H12097" s="133"/>
      <c r="T12097" s="133"/>
      <c r="X12097" s="131"/>
      <c r="Y12097" s="133"/>
      <c r="AJ12097" s="133"/>
      <c r="AO12097" s="135"/>
      <c r="AP12097" s="135"/>
      <c r="BJ12097" s="136"/>
    </row>
    <row r="12098" spans="5:62" ht="14.25" customHeight="1" x14ac:dyDescent="0.25">
      <c r="E12098" s="113"/>
      <c r="H12098" s="133"/>
      <c r="T12098" s="133"/>
      <c r="X12098" s="131"/>
      <c r="Y12098" s="133"/>
      <c r="AJ12098" s="133"/>
      <c r="AO12098" s="135"/>
      <c r="AP12098" s="135"/>
      <c r="BJ12098" s="136"/>
    </row>
    <row r="12099" spans="5:62" ht="14.25" customHeight="1" x14ac:dyDescent="0.25">
      <c r="E12099" s="113"/>
      <c r="H12099" s="133"/>
      <c r="T12099" s="133"/>
      <c r="X12099" s="131"/>
      <c r="Y12099" s="133"/>
      <c r="AJ12099" s="133"/>
      <c r="AO12099" s="135"/>
      <c r="AP12099" s="135"/>
      <c r="BJ12099" s="136"/>
    </row>
    <row r="12100" spans="5:62" ht="14.25" customHeight="1" x14ac:dyDescent="0.25">
      <c r="E12100" s="113"/>
      <c r="H12100" s="133"/>
      <c r="T12100" s="133"/>
      <c r="X12100" s="131"/>
      <c r="Y12100" s="133"/>
      <c r="AJ12100" s="133"/>
      <c r="AO12100" s="135"/>
      <c r="AP12100" s="135"/>
      <c r="BJ12100" s="136"/>
    </row>
    <row r="12101" spans="5:62" ht="14.25" customHeight="1" x14ac:dyDescent="0.25">
      <c r="E12101" s="113"/>
      <c r="H12101" s="133"/>
      <c r="T12101" s="133"/>
      <c r="X12101" s="131"/>
      <c r="Y12101" s="133"/>
      <c r="AJ12101" s="133"/>
      <c r="AO12101" s="135"/>
      <c r="AP12101" s="135"/>
      <c r="BJ12101" s="136"/>
    </row>
    <row r="12102" spans="5:62" ht="14.25" customHeight="1" x14ac:dyDescent="0.25">
      <c r="E12102" s="113"/>
      <c r="H12102" s="133"/>
      <c r="T12102" s="133"/>
      <c r="X12102" s="131"/>
      <c r="Y12102" s="133"/>
      <c r="AJ12102" s="133"/>
      <c r="AO12102" s="135"/>
      <c r="AP12102" s="135"/>
      <c r="BJ12102" s="136"/>
    </row>
    <row r="12103" spans="5:62" ht="14.25" customHeight="1" x14ac:dyDescent="0.25">
      <c r="E12103" s="113"/>
      <c r="H12103" s="133"/>
      <c r="T12103" s="133"/>
      <c r="X12103" s="131"/>
      <c r="Y12103" s="133"/>
      <c r="AJ12103" s="133"/>
      <c r="AO12103" s="135"/>
      <c r="AP12103" s="135"/>
      <c r="BJ12103" s="136"/>
    </row>
    <row r="12104" spans="5:62" ht="14.25" customHeight="1" x14ac:dyDescent="0.25">
      <c r="E12104" s="113"/>
      <c r="H12104" s="133"/>
      <c r="T12104" s="133"/>
      <c r="X12104" s="131"/>
      <c r="Y12104" s="133"/>
      <c r="AJ12104" s="133"/>
      <c r="AO12104" s="135"/>
      <c r="AP12104" s="135"/>
      <c r="BJ12104" s="136"/>
    </row>
    <row r="12105" spans="5:62" ht="14.25" customHeight="1" x14ac:dyDescent="0.25">
      <c r="E12105" s="113"/>
      <c r="H12105" s="133"/>
      <c r="T12105" s="133"/>
      <c r="X12105" s="131"/>
      <c r="Y12105" s="133"/>
      <c r="AJ12105" s="133"/>
      <c r="AO12105" s="135"/>
      <c r="AP12105" s="135"/>
      <c r="BJ12105" s="136"/>
    </row>
    <row r="12106" spans="5:62" ht="14.25" customHeight="1" x14ac:dyDescent="0.25">
      <c r="E12106" s="113"/>
      <c r="H12106" s="133"/>
      <c r="T12106" s="133"/>
      <c r="X12106" s="131"/>
      <c r="Y12106" s="133"/>
      <c r="AJ12106" s="133"/>
      <c r="AO12106" s="135"/>
      <c r="AP12106" s="135"/>
      <c r="BJ12106" s="136"/>
    </row>
    <row r="12107" spans="5:62" ht="14.25" customHeight="1" x14ac:dyDescent="0.25">
      <c r="E12107" s="113"/>
      <c r="H12107" s="133"/>
      <c r="T12107" s="133"/>
      <c r="X12107" s="131"/>
      <c r="Y12107" s="133"/>
      <c r="AJ12107" s="133"/>
      <c r="AO12107" s="135"/>
      <c r="AP12107" s="135"/>
      <c r="BJ12107" s="136"/>
    </row>
    <row r="12108" spans="5:62" ht="14.25" customHeight="1" x14ac:dyDescent="0.25">
      <c r="E12108" s="113"/>
      <c r="H12108" s="133"/>
      <c r="T12108" s="133"/>
      <c r="X12108" s="131"/>
      <c r="Y12108" s="133"/>
      <c r="AJ12108" s="133"/>
      <c r="AO12108" s="135"/>
      <c r="AP12108" s="135"/>
      <c r="BJ12108" s="136"/>
    </row>
    <row r="12109" spans="5:62" ht="14.25" customHeight="1" x14ac:dyDescent="0.25">
      <c r="E12109" s="113"/>
      <c r="H12109" s="133"/>
      <c r="T12109" s="133"/>
      <c r="X12109" s="131"/>
      <c r="Y12109" s="133"/>
      <c r="AJ12109" s="133"/>
      <c r="AO12109" s="135"/>
      <c r="AP12109" s="135"/>
      <c r="BJ12109" s="136"/>
    </row>
    <row r="12110" spans="5:62" ht="14.25" customHeight="1" x14ac:dyDescent="0.25">
      <c r="E12110" s="113"/>
      <c r="H12110" s="133"/>
      <c r="T12110" s="133"/>
      <c r="X12110" s="131"/>
      <c r="Y12110" s="133"/>
      <c r="AJ12110" s="133"/>
      <c r="AO12110" s="135"/>
      <c r="AP12110" s="135"/>
      <c r="BJ12110" s="136"/>
    </row>
    <row r="12111" spans="5:62" ht="14.25" customHeight="1" x14ac:dyDescent="0.25">
      <c r="E12111" s="113"/>
      <c r="H12111" s="133"/>
      <c r="T12111" s="133"/>
      <c r="X12111" s="131"/>
      <c r="Y12111" s="133"/>
      <c r="AJ12111" s="133"/>
      <c r="AO12111" s="135"/>
      <c r="AP12111" s="135"/>
      <c r="BJ12111" s="136"/>
    </row>
    <row r="12112" spans="5:62" ht="14.25" customHeight="1" x14ac:dyDescent="0.25">
      <c r="E12112" s="113"/>
      <c r="H12112" s="133"/>
      <c r="T12112" s="133"/>
      <c r="X12112" s="131"/>
      <c r="Y12112" s="133"/>
      <c r="AJ12112" s="133"/>
      <c r="AO12112" s="135"/>
      <c r="AP12112" s="135"/>
      <c r="BJ12112" s="136"/>
    </row>
    <row r="12113" spans="5:62" ht="14.25" customHeight="1" x14ac:dyDescent="0.25">
      <c r="E12113" s="113"/>
      <c r="H12113" s="133"/>
      <c r="T12113" s="133"/>
      <c r="X12113" s="131"/>
      <c r="Y12113" s="133"/>
      <c r="AJ12113" s="133"/>
      <c r="AO12113" s="135"/>
      <c r="AP12113" s="135"/>
      <c r="BJ12113" s="136"/>
    </row>
    <row r="12114" spans="5:62" ht="14.25" customHeight="1" x14ac:dyDescent="0.25">
      <c r="E12114" s="113"/>
      <c r="H12114" s="133"/>
      <c r="T12114" s="133"/>
      <c r="X12114" s="131"/>
      <c r="Y12114" s="133"/>
      <c r="AJ12114" s="133"/>
      <c r="AO12114" s="135"/>
      <c r="AP12114" s="135"/>
      <c r="BJ12114" s="136"/>
    </row>
    <row r="12115" spans="5:62" ht="14.25" customHeight="1" x14ac:dyDescent="0.25">
      <c r="E12115" s="113"/>
      <c r="H12115" s="133"/>
      <c r="T12115" s="133"/>
      <c r="X12115" s="131"/>
      <c r="Y12115" s="133"/>
      <c r="AJ12115" s="133"/>
      <c r="AO12115" s="135"/>
      <c r="AP12115" s="135"/>
      <c r="BJ12115" s="136"/>
    </row>
    <row r="12116" spans="5:62" ht="14.25" customHeight="1" x14ac:dyDescent="0.25">
      <c r="E12116" s="113"/>
      <c r="H12116" s="133"/>
      <c r="T12116" s="133"/>
      <c r="X12116" s="131"/>
      <c r="Y12116" s="133"/>
      <c r="AJ12116" s="133"/>
      <c r="AO12116" s="135"/>
      <c r="AP12116" s="135"/>
      <c r="BJ12116" s="136"/>
    </row>
    <row r="12117" spans="5:62" ht="14.25" customHeight="1" x14ac:dyDescent="0.25">
      <c r="E12117" s="113"/>
      <c r="H12117" s="133"/>
      <c r="T12117" s="133"/>
      <c r="X12117" s="131"/>
      <c r="Y12117" s="133"/>
      <c r="AJ12117" s="133"/>
      <c r="AO12117" s="135"/>
      <c r="AP12117" s="135"/>
      <c r="BJ12117" s="136"/>
    </row>
    <row r="12118" spans="5:62" ht="14.25" customHeight="1" x14ac:dyDescent="0.25">
      <c r="E12118" s="113"/>
      <c r="H12118" s="133"/>
      <c r="T12118" s="133"/>
      <c r="X12118" s="131"/>
      <c r="Y12118" s="133"/>
      <c r="AJ12118" s="133"/>
      <c r="AO12118" s="135"/>
      <c r="AP12118" s="135"/>
      <c r="BJ12118" s="136"/>
    </row>
    <row r="12119" spans="5:62" ht="14.25" customHeight="1" x14ac:dyDescent="0.25">
      <c r="E12119" s="113"/>
      <c r="H12119" s="133"/>
      <c r="T12119" s="133"/>
      <c r="X12119" s="131"/>
      <c r="Y12119" s="133"/>
      <c r="AJ12119" s="133"/>
      <c r="AO12119" s="135"/>
      <c r="AP12119" s="135"/>
      <c r="BJ12119" s="136"/>
    </row>
    <row r="12120" spans="5:62" ht="14.25" customHeight="1" x14ac:dyDescent="0.25">
      <c r="E12120" s="113"/>
      <c r="H12120" s="133"/>
      <c r="T12120" s="133"/>
      <c r="X12120" s="131"/>
      <c r="Y12120" s="133"/>
      <c r="AJ12120" s="133"/>
      <c r="AO12120" s="135"/>
      <c r="AP12120" s="135"/>
      <c r="BJ12120" s="136"/>
    </row>
    <row r="12121" spans="5:62" ht="14.25" customHeight="1" x14ac:dyDescent="0.25">
      <c r="E12121" s="113"/>
      <c r="H12121" s="133"/>
      <c r="T12121" s="133"/>
      <c r="X12121" s="131"/>
      <c r="Y12121" s="133"/>
      <c r="AJ12121" s="133"/>
      <c r="AO12121" s="135"/>
      <c r="AP12121" s="135"/>
      <c r="BJ12121" s="136"/>
    </row>
    <row r="12122" spans="5:62" ht="14.25" customHeight="1" x14ac:dyDescent="0.25">
      <c r="E12122" s="113"/>
      <c r="H12122" s="133"/>
      <c r="T12122" s="133"/>
      <c r="X12122" s="131"/>
      <c r="Y12122" s="133"/>
      <c r="AJ12122" s="133"/>
      <c r="AO12122" s="135"/>
      <c r="AP12122" s="135"/>
      <c r="BJ12122" s="136"/>
    </row>
    <row r="12123" spans="5:62" ht="14.25" customHeight="1" x14ac:dyDescent="0.25">
      <c r="E12123" s="113"/>
      <c r="H12123" s="133"/>
      <c r="T12123" s="133"/>
      <c r="X12123" s="131"/>
      <c r="Y12123" s="133"/>
      <c r="AJ12123" s="133"/>
      <c r="AO12123" s="135"/>
      <c r="AP12123" s="135"/>
      <c r="BJ12123" s="136"/>
    </row>
    <row r="12124" spans="5:62" ht="14.25" customHeight="1" x14ac:dyDescent="0.25">
      <c r="E12124" s="113"/>
      <c r="H12124" s="133"/>
      <c r="T12124" s="133"/>
      <c r="X12124" s="131"/>
      <c r="Y12124" s="133"/>
      <c r="AJ12124" s="133"/>
      <c r="AO12124" s="135"/>
      <c r="AP12124" s="135"/>
      <c r="BJ12124" s="136"/>
    </row>
    <row r="12125" spans="5:62" ht="14.25" customHeight="1" x14ac:dyDescent="0.25">
      <c r="E12125" s="113"/>
      <c r="H12125" s="133"/>
      <c r="T12125" s="133"/>
      <c r="X12125" s="131"/>
      <c r="Y12125" s="133"/>
      <c r="AJ12125" s="133"/>
      <c r="AO12125" s="135"/>
      <c r="AP12125" s="135"/>
      <c r="BJ12125" s="136"/>
    </row>
    <row r="12126" spans="5:62" ht="14.25" customHeight="1" x14ac:dyDescent="0.25">
      <c r="E12126" s="113"/>
      <c r="H12126" s="133"/>
      <c r="T12126" s="133"/>
      <c r="X12126" s="131"/>
      <c r="Y12126" s="133"/>
      <c r="AJ12126" s="133"/>
      <c r="AO12126" s="135"/>
      <c r="AP12126" s="135"/>
      <c r="BJ12126" s="136"/>
    </row>
    <row r="12127" spans="5:62" ht="14.25" customHeight="1" x14ac:dyDescent="0.25">
      <c r="E12127" s="113"/>
      <c r="H12127" s="133"/>
      <c r="T12127" s="133"/>
      <c r="X12127" s="131"/>
      <c r="Y12127" s="133"/>
      <c r="AJ12127" s="133"/>
      <c r="AO12127" s="135"/>
      <c r="AP12127" s="135"/>
      <c r="BJ12127" s="136"/>
    </row>
    <row r="12128" spans="5:62" ht="14.25" customHeight="1" x14ac:dyDescent="0.25">
      <c r="E12128" s="113"/>
      <c r="H12128" s="133"/>
      <c r="T12128" s="133"/>
      <c r="X12128" s="131"/>
      <c r="Y12128" s="133"/>
      <c r="AJ12128" s="133"/>
      <c r="AO12128" s="135"/>
      <c r="AP12128" s="135"/>
      <c r="BJ12128" s="136"/>
    </row>
    <row r="12129" spans="5:62" ht="14.25" customHeight="1" x14ac:dyDescent="0.25">
      <c r="E12129" s="113"/>
      <c r="H12129" s="133"/>
      <c r="T12129" s="133"/>
      <c r="X12129" s="131"/>
      <c r="Y12129" s="133"/>
      <c r="AJ12129" s="133"/>
      <c r="AO12129" s="135"/>
      <c r="AP12129" s="135"/>
      <c r="BJ12129" s="136"/>
    </row>
    <row r="12130" spans="5:62" ht="14.25" customHeight="1" x14ac:dyDescent="0.25">
      <c r="E12130" s="113"/>
      <c r="H12130" s="133"/>
      <c r="T12130" s="133"/>
      <c r="X12130" s="131"/>
      <c r="Y12130" s="133"/>
      <c r="AJ12130" s="133"/>
      <c r="AO12130" s="135"/>
      <c r="AP12130" s="135"/>
      <c r="BJ12130" s="136"/>
    </row>
    <row r="12131" spans="5:62" ht="14.25" customHeight="1" x14ac:dyDescent="0.25">
      <c r="E12131" s="113"/>
      <c r="H12131" s="133"/>
      <c r="T12131" s="133"/>
      <c r="X12131" s="131"/>
      <c r="Y12131" s="133"/>
      <c r="AJ12131" s="133"/>
      <c r="AO12131" s="135"/>
      <c r="AP12131" s="135"/>
      <c r="BJ12131" s="136"/>
    </row>
    <row r="12132" spans="5:62" ht="14.25" customHeight="1" x14ac:dyDescent="0.25">
      <c r="E12132" s="113"/>
      <c r="H12132" s="133"/>
      <c r="T12132" s="133"/>
      <c r="X12132" s="131"/>
      <c r="Y12132" s="133"/>
      <c r="AJ12132" s="133"/>
      <c r="AO12132" s="135"/>
      <c r="AP12132" s="135"/>
      <c r="BJ12132" s="136"/>
    </row>
    <row r="12133" spans="5:62" ht="14.25" customHeight="1" x14ac:dyDescent="0.25">
      <c r="E12133" s="113"/>
      <c r="H12133" s="133"/>
      <c r="T12133" s="133"/>
      <c r="X12133" s="131"/>
      <c r="Y12133" s="133"/>
      <c r="AJ12133" s="133"/>
      <c r="AO12133" s="135"/>
      <c r="AP12133" s="135"/>
      <c r="BJ12133" s="136"/>
    </row>
    <row r="12134" spans="5:62" ht="14.25" customHeight="1" x14ac:dyDescent="0.25">
      <c r="E12134" s="113"/>
      <c r="H12134" s="133"/>
      <c r="T12134" s="133"/>
      <c r="X12134" s="131"/>
      <c r="Y12134" s="133"/>
      <c r="AJ12134" s="133"/>
      <c r="AO12134" s="135"/>
      <c r="AP12134" s="135"/>
      <c r="BJ12134" s="136"/>
    </row>
    <row r="12135" spans="5:62" ht="14.25" customHeight="1" x14ac:dyDescent="0.25">
      <c r="E12135" s="113"/>
      <c r="H12135" s="133"/>
      <c r="T12135" s="133"/>
      <c r="X12135" s="131"/>
      <c r="Y12135" s="133"/>
      <c r="AJ12135" s="133"/>
      <c r="AO12135" s="135"/>
      <c r="AP12135" s="135"/>
      <c r="BJ12135" s="136"/>
    </row>
    <row r="12136" spans="5:62" ht="14.25" customHeight="1" x14ac:dyDescent="0.25">
      <c r="E12136" s="113"/>
      <c r="H12136" s="133"/>
      <c r="T12136" s="133"/>
      <c r="X12136" s="131"/>
      <c r="Y12136" s="133"/>
      <c r="AJ12136" s="133"/>
      <c r="AO12136" s="135"/>
      <c r="AP12136" s="135"/>
      <c r="BJ12136" s="136"/>
    </row>
    <row r="12137" spans="5:62" ht="14.25" customHeight="1" x14ac:dyDescent="0.25">
      <c r="E12137" s="113"/>
      <c r="H12137" s="133"/>
      <c r="T12137" s="133"/>
      <c r="X12137" s="131"/>
      <c r="Y12137" s="133"/>
      <c r="AJ12137" s="133"/>
      <c r="AO12137" s="135"/>
      <c r="AP12137" s="135"/>
      <c r="BJ12137" s="136"/>
    </row>
    <row r="12138" spans="5:62" ht="14.25" customHeight="1" x14ac:dyDescent="0.25">
      <c r="E12138" s="113"/>
      <c r="H12138" s="133"/>
      <c r="T12138" s="133"/>
      <c r="X12138" s="131"/>
      <c r="Y12138" s="133"/>
      <c r="AJ12138" s="133"/>
      <c r="AO12138" s="135"/>
      <c r="AP12138" s="135"/>
      <c r="BJ12138" s="136"/>
    </row>
    <row r="12139" spans="5:62" ht="14.25" customHeight="1" x14ac:dyDescent="0.25">
      <c r="E12139" s="113"/>
      <c r="H12139" s="133"/>
      <c r="T12139" s="133"/>
      <c r="X12139" s="131"/>
      <c r="Y12139" s="133"/>
      <c r="AJ12139" s="133"/>
      <c r="AO12139" s="135"/>
      <c r="AP12139" s="135"/>
      <c r="BJ12139" s="136"/>
    </row>
    <row r="12140" spans="5:62" ht="14.25" customHeight="1" x14ac:dyDescent="0.25">
      <c r="E12140" s="113"/>
      <c r="H12140" s="133"/>
      <c r="T12140" s="133"/>
      <c r="X12140" s="131"/>
      <c r="Y12140" s="133"/>
      <c r="AJ12140" s="133"/>
      <c r="AO12140" s="135"/>
      <c r="AP12140" s="135"/>
      <c r="BJ12140" s="136"/>
    </row>
    <row r="12141" spans="5:62" ht="14.25" customHeight="1" x14ac:dyDescent="0.25">
      <c r="E12141" s="113"/>
      <c r="H12141" s="133"/>
      <c r="T12141" s="133"/>
      <c r="X12141" s="131"/>
      <c r="Y12141" s="133"/>
      <c r="AJ12141" s="133"/>
      <c r="AO12141" s="135"/>
      <c r="AP12141" s="135"/>
      <c r="BJ12141" s="136"/>
    </row>
    <row r="12142" spans="5:62" ht="14.25" customHeight="1" x14ac:dyDescent="0.25">
      <c r="E12142" s="113"/>
      <c r="H12142" s="133"/>
      <c r="T12142" s="133"/>
      <c r="X12142" s="131"/>
      <c r="Y12142" s="133"/>
      <c r="AJ12142" s="133"/>
      <c r="AO12142" s="135"/>
      <c r="AP12142" s="135"/>
      <c r="BJ12142" s="136"/>
    </row>
    <row r="12143" spans="5:62" ht="14.25" customHeight="1" x14ac:dyDescent="0.25">
      <c r="E12143" s="113"/>
      <c r="H12143" s="133"/>
      <c r="T12143" s="133"/>
      <c r="X12143" s="131"/>
      <c r="Y12143" s="133"/>
      <c r="AJ12143" s="133"/>
      <c r="AO12143" s="135"/>
      <c r="AP12143" s="135"/>
      <c r="BJ12143" s="136"/>
    </row>
    <row r="12144" spans="5:62" ht="14.25" customHeight="1" x14ac:dyDescent="0.25">
      <c r="E12144" s="113"/>
      <c r="H12144" s="133"/>
      <c r="T12144" s="133"/>
      <c r="X12144" s="131"/>
      <c r="Y12144" s="133"/>
      <c r="AJ12144" s="133"/>
      <c r="AO12144" s="135"/>
      <c r="AP12144" s="135"/>
      <c r="BJ12144" s="136"/>
    </row>
    <row r="12145" spans="5:62" ht="14.25" customHeight="1" x14ac:dyDescent="0.25">
      <c r="E12145" s="113"/>
      <c r="H12145" s="133"/>
      <c r="T12145" s="133"/>
      <c r="X12145" s="131"/>
      <c r="Y12145" s="133"/>
      <c r="AJ12145" s="133"/>
      <c r="AO12145" s="135"/>
      <c r="AP12145" s="135"/>
      <c r="BJ12145" s="136"/>
    </row>
    <row r="12146" spans="5:62" ht="14.25" customHeight="1" x14ac:dyDescent="0.25">
      <c r="E12146" s="113"/>
      <c r="H12146" s="133"/>
      <c r="T12146" s="133"/>
      <c r="X12146" s="131"/>
      <c r="Y12146" s="133"/>
      <c r="AJ12146" s="133"/>
      <c r="AO12146" s="135"/>
      <c r="AP12146" s="135"/>
      <c r="BJ12146" s="136"/>
    </row>
    <row r="12147" spans="5:62" ht="14.25" customHeight="1" x14ac:dyDescent="0.25">
      <c r="E12147" s="113"/>
      <c r="H12147" s="133"/>
      <c r="T12147" s="133"/>
      <c r="X12147" s="131"/>
      <c r="Y12147" s="133"/>
      <c r="AJ12147" s="133"/>
      <c r="AO12147" s="135"/>
      <c r="AP12147" s="135"/>
      <c r="BJ12147" s="136"/>
    </row>
    <row r="12148" spans="5:62" ht="14.25" customHeight="1" x14ac:dyDescent="0.25">
      <c r="E12148" s="113"/>
      <c r="H12148" s="133"/>
      <c r="T12148" s="133"/>
      <c r="X12148" s="131"/>
      <c r="Y12148" s="133"/>
      <c r="AJ12148" s="133"/>
      <c r="AO12148" s="135"/>
      <c r="AP12148" s="135"/>
      <c r="BJ12148" s="136"/>
    </row>
    <row r="12149" spans="5:62" ht="14.25" customHeight="1" x14ac:dyDescent="0.25">
      <c r="E12149" s="113"/>
      <c r="H12149" s="133"/>
      <c r="T12149" s="133"/>
      <c r="X12149" s="131"/>
      <c r="Y12149" s="133"/>
      <c r="AJ12149" s="133"/>
      <c r="AO12149" s="135"/>
      <c r="AP12149" s="135"/>
      <c r="BJ12149" s="136"/>
    </row>
    <row r="12150" spans="5:62" ht="14.25" customHeight="1" x14ac:dyDescent="0.25">
      <c r="E12150" s="113"/>
      <c r="H12150" s="133"/>
      <c r="T12150" s="133"/>
      <c r="X12150" s="131"/>
      <c r="Y12150" s="133"/>
      <c r="AJ12150" s="133"/>
      <c r="AO12150" s="135"/>
      <c r="AP12150" s="135"/>
      <c r="BJ12150" s="136"/>
    </row>
    <row r="12151" spans="5:62" ht="14.25" customHeight="1" x14ac:dyDescent="0.25">
      <c r="E12151" s="113"/>
      <c r="H12151" s="133"/>
      <c r="T12151" s="133"/>
      <c r="X12151" s="131"/>
      <c r="Y12151" s="133"/>
      <c r="AJ12151" s="133"/>
      <c r="AO12151" s="135"/>
      <c r="AP12151" s="135"/>
      <c r="BJ12151" s="136"/>
    </row>
    <row r="12152" spans="5:62" ht="14.25" customHeight="1" x14ac:dyDescent="0.25">
      <c r="E12152" s="113"/>
      <c r="H12152" s="133"/>
      <c r="T12152" s="133"/>
      <c r="X12152" s="131"/>
      <c r="Y12152" s="133"/>
      <c r="AJ12152" s="133"/>
      <c r="AO12152" s="135"/>
      <c r="AP12152" s="135"/>
      <c r="BJ12152" s="136"/>
    </row>
    <row r="12153" spans="5:62" ht="14.25" customHeight="1" x14ac:dyDescent="0.25">
      <c r="E12153" s="113"/>
      <c r="H12153" s="133"/>
      <c r="T12153" s="133"/>
      <c r="X12153" s="131"/>
      <c r="Y12153" s="133"/>
      <c r="AJ12153" s="133"/>
      <c r="AO12153" s="135"/>
      <c r="AP12153" s="135"/>
      <c r="BJ12153" s="136"/>
    </row>
    <row r="12154" spans="5:62" ht="14.25" customHeight="1" x14ac:dyDescent="0.25">
      <c r="E12154" s="113"/>
      <c r="H12154" s="133"/>
      <c r="T12154" s="133"/>
      <c r="X12154" s="131"/>
      <c r="Y12154" s="133"/>
      <c r="AJ12154" s="133"/>
      <c r="AO12154" s="135"/>
      <c r="AP12154" s="135"/>
      <c r="BJ12154" s="136"/>
    </row>
    <row r="12155" spans="5:62" ht="14.25" customHeight="1" x14ac:dyDescent="0.25">
      <c r="E12155" s="113"/>
      <c r="H12155" s="133"/>
      <c r="T12155" s="133"/>
      <c r="X12155" s="131"/>
      <c r="Y12155" s="133"/>
      <c r="AJ12155" s="133"/>
      <c r="AO12155" s="135"/>
      <c r="AP12155" s="135"/>
      <c r="BJ12155" s="136"/>
    </row>
    <row r="12156" spans="5:62" ht="14.25" customHeight="1" x14ac:dyDescent="0.25">
      <c r="E12156" s="113"/>
      <c r="H12156" s="133"/>
      <c r="T12156" s="133"/>
      <c r="X12156" s="131"/>
      <c r="Y12156" s="133"/>
      <c r="AJ12156" s="133"/>
      <c r="AO12156" s="135"/>
      <c r="AP12156" s="135"/>
      <c r="BJ12156" s="136"/>
    </row>
    <row r="12157" spans="5:62" ht="14.25" customHeight="1" x14ac:dyDescent="0.25">
      <c r="E12157" s="113"/>
      <c r="H12157" s="133"/>
      <c r="T12157" s="133"/>
      <c r="X12157" s="131"/>
      <c r="Y12157" s="133"/>
      <c r="AJ12157" s="133"/>
      <c r="AO12157" s="135"/>
      <c r="AP12157" s="135"/>
      <c r="BJ12157" s="136"/>
    </row>
    <row r="12158" spans="5:62" ht="14.25" customHeight="1" x14ac:dyDescent="0.25">
      <c r="E12158" s="113"/>
      <c r="H12158" s="133"/>
      <c r="T12158" s="133"/>
      <c r="X12158" s="131"/>
      <c r="Y12158" s="133"/>
      <c r="AJ12158" s="133"/>
      <c r="AO12158" s="135"/>
      <c r="AP12158" s="135"/>
      <c r="BJ12158" s="136"/>
    </row>
    <row r="12159" spans="5:62" ht="14.25" customHeight="1" x14ac:dyDescent="0.25">
      <c r="E12159" s="113"/>
      <c r="H12159" s="133"/>
      <c r="T12159" s="133"/>
      <c r="X12159" s="131"/>
      <c r="Y12159" s="133"/>
      <c r="AJ12159" s="133"/>
      <c r="AO12159" s="135"/>
      <c r="AP12159" s="135"/>
      <c r="BJ12159" s="136"/>
    </row>
    <row r="12160" spans="5:62" ht="14.25" customHeight="1" x14ac:dyDescent="0.25">
      <c r="E12160" s="113"/>
      <c r="H12160" s="133"/>
      <c r="T12160" s="133"/>
      <c r="X12160" s="131"/>
      <c r="Y12160" s="133"/>
      <c r="AJ12160" s="133"/>
      <c r="AO12160" s="135"/>
      <c r="AP12160" s="135"/>
      <c r="BJ12160" s="136"/>
    </row>
    <row r="12161" spans="5:62" ht="14.25" customHeight="1" x14ac:dyDescent="0.25">
      <c r="E12161" s="113"/>
      <c r="H12161" s="133"/>
      <c r="T12161" s="133"/>
      <c r="X12161" s="131"/>
      <c r="Y12161" s="133"/>
      <c r="AJ12161" s="133"/>
      <c r="AO12161" s="135"/>
      <c r="AP12161" s="135"/>
      <c r="BJ12161" s="136"/>
    </row>
    <row r="12162" spans="5:62" ht="14.25" customHeight="1" x14ac:dyDescent="0.25">
      <c r="E12162" s="113"/>
      <c r="H12162" s="133"/>
      <c r="T12162" s="133"/>
      <c r="X12162" s="131"/>
      <c r="Y12162" s="133"/>
      <c r="AJ12162" s="133"/>
      <c r="AO12162" s="135"/>
      <c r="AP12162" s="135"/>
      <c r="BJ12162" s="136"/>
    </row>
    <row r="12163" spans="5:62" ht="14.25" customHeight="1" x14ac:dyDescent="0.25">
      <c r="E12163" s="113"/>
      <c r="H12163" s="133"/>
      <c r="T12163" s="133"/>
      <c r="X12163" s="131"/>
      <c r="Y12163" s="133"/>
      <c r="AJ12163" s="133"/>
      <c r="AO12163" s="135"/>
      <c r="AP12163" s="135"/>
      <c r="BJ12163" s="136"/>
    </row>
    <row r="12164" spans="5:62" ht="14.25" customHeight="1" x14ac:dyDescent="0.25">
      <c r="E12164" s="113"/>
      <c r="H12164" s="133"/>
      <c r="T12164" s="133"/>
      <c r="X12164" s="131"/>
      <c r="Y12164" s="133"/>
      <c r="AJ12164" s="133"/>
      <c r="AO12164" s="135"/>
      <c r="AP12164" s="135"/>
      <c r="BJ12164" s="136"/>
    </row>
    <row r="12165" spans="5:62" ht="14.25" customHeight="1" x14ac:dyDescent="0.25">
      <c r="E12165" s="113"/>
      <c r="H12165" s="133"/>
      <c r="T12165" s="133"/>
      <c r="X12165" s="131"/>
      <c r="Y12165" s="133"/>
      <c r="AJ12165" s="133"/>
      <c r="AO12165" s="135"/>
      <c r="AP12165" s="135"/>
      <c r="BJ12165" s="136"/>
    </row>
    <row r="12166" spans="5:62" ht="14.25" customHeight="1" x14ac:dyDescent="0.25">
      <c r="E12166" s="113"/>
      <c r="H12166" s="133"/>
      <c r="T12166" s="133"/>
      <c r="X12166" s="131"/>
      <c r="Y12166" s="133"/>
      <c r="AJ12166" s="133"/>
      <c r="AO12166" s="135"/>
      <c r="AP12166" s="135"/>
      <c r="BJ12166" s="136"/>
    </row>
    <row r="12167" spans="5:62" ht="14.25" customHeight="1" x14ac:dyDescent="0.25">
      <c r="E12167" s="113"/>
      <c r="H12167" s="133"/>
      <c r="T12167" s="133"/>
      <c r="X12167" s="131"/>
      <c r="Y12167" s="133"/>
      <c r="AJ12167" s="133"/>
      <c r="AO12167" s="135"/>
      <c r="AP12167" s="135"/>
      <c r="BJ12167" s="136"/>
    </row>
    <row r="12168" spans="5:62" ht="14.25" customHeight="1" x14ac:dyDescent="0.25">
      <c r="E12168" s="113"/>
      <c r="H12168" s="133"/>
      <c r="T12168" s="133"/>
      <c r="X12168" s="131"/>
      <c r="Y12168" s="133"/>
      <c r="AJ12168" s="133"/>
      <c r="AO12168" s="135"/>
      <c r="AP12168" s="135"/>
      <c r="BJ12168" s="136"/>
    </row>
    <row r="12169" spans="5:62" ht="14.25" customHeight="1" x14ac:dyDescent="0.25">
      <c r="E12169" s="113"/>
      <c r="H12169" s="133"/>
      <c r="T12169" s="133"/>
      <c r="X12169" s="131"/>
      <c r="Y12169" s="133"/>
      <c r="AJ12169" s="133"/>
      <c r="AO12169" s="135"/>
      <c r="AP12169" s="135"/>
      <c r="BJ12169" s="136"/>
    </row>
    <row r="12170" spans="5:62" ht="14.25" customHeight="1" x14ac:dyDescent="0.25">
      <c r="E12170" s="113"/>
      <c r="H12170" s="133"/>
      <c r="T12170" s="133"/>
      <c r="X12170" s="131"/>
      <c r="Y12170" s="133"/>
      <c r="AJ12170" s="133"/>
      <c r="AO12170" s="135"/>
      <c r="AP12170" s="135"/>
      <c r="BJ12170" s="136"/>
    </row>
    <row r="12171" spans="5:62" ht="14.25" customHeight="1" x14ac:dyDescent="0.25">
      <c r="E12171" s="113"/>
      <c r="H12171" s="133"/>
      <c r="T12171" s="133"/>
      <c r="X12171" s="131"/>
      <c r="Y12171" s="133"/>
      <c r="AJ12171" s="133"/>
      <c r="AO12171" s="135"/>
      <c r="AP12171" s="135"/>
      <c r="BJ12171" s="136"/>
    </row>
    <row r="12172" spans="5:62" ht="14.25" customHeight="1" x14ac:dyDescent="0.25">
      <c r="E12172" s="113"/>
      <c r="H12172" s="133"/>
      <c r="T12172" s="133"/>
      <c r="X12172" s="131"/>
      <c r="Y12172" s="133"/>
      <c r="AJ12172" s="133"/>
      <c r="AO12172" s="135"/>
      <c r="AP12172" s="135"/>
      <c r="BJ12172" s="136"/>
    </row>
    <row r="12173" spans="5:62" ht="14.25" customHeight="1" x14ac:dyDescent="0.25">
      <c r="E12173" s="113"/>
      <c r="H12173" s="133"/>
      <c r="T12173" s="133"/>
      <c r="X12173" s="131"/>
      <c r="Y12173" s="133"/>
      <c r="AJ12173" s="133"/>
      <c r="AO12173" s="135"/>
      <c r="AP12173" s="135"/>
      <c r="BJ12173" s="136"/>
    </row>
    <row r="12174" spans="5:62" ht="14.25" customHeight="1" x14ac:dyDescent="0.25">
      <c r="E12174" s="113"/>
      <c r="H12174" s="133"/>
      <c r="T12174" s="133"/>
      <c r="X12174" s="131"/>
      <c r="Y12174" s="133"/>
      <c r="AJ12174" s="133"/>
      <c r="AO12174" s="135"/>
      <c r="AP12174" s="135"/>
      <c r="BJ12174" s="136"/>
    </row>
    <row r="12175" spans="5:62" ht="14.25" customHeight="1" x14ac:dyDescent="0.25">
      <c r="E12175" s="113"/>
      <c r="H12175" s="133"/>
      <c r="T12175" s="133"/>
      <c r="X12175" s="131"/>
      <c r="Y12175" s="133"/>
      <c r="AJ12175" s="133"/>
      <c r="AO12175" s="135"/>
      <c r="AP12175" s="135"/>
      <c r="BJ12175" s="136"/>
    </row>
    <row r="12176" spans="5:62" ht="14.25" customHeight="1" x14ac:dyDescent="0.25">
      <c r="E12176" s="113"/>
      <c r="H12176" s="133"/>
      <c r="T12176" s="133"/>
      <c r="X12176" s="131"/>
      <c r="Y12176" s="133"/>
      <c r="AJ12176" s="133"/>
      <c r="AO12176" s="135"/>
      <c r="AP12176" s="135"/>
      <c r="BJ12176" s="136"/>
    </row>
    <row r="12177" spans="5:62" ht="14.25" customHeight="1" x14ac:dyDescent="0.25">
      <c r="E12177" s="113"/>
      <c r="H12177" s="133"/>
      <c r="T12177" s="133"/>
      <c r="X12177" s="131"/>
      <c r="Y12177" s="133"/>
      <c r="AJ12177" s="133"/>
      <c r="AO12177" s="135"/>
      <c r="AP12177" s="135"/>
      <c r="BJ12177" s="136"/>
    </row>
    <row r="12178" spans="5:62" ht="14.25" customHeight="1" x14ac:dyDescent="0.25">
      <c r="E12178" s="113"/>
      <c r="H12178" s="133"/>
      <c r="T12178" s="133"/>
      <c r="X12178" s="131"/>
      <c r="Y12178" s="133"/>
      <c r="AJ12178" s="133"/>
      <c r="AO12178" s="135"/>
      <c r="AP12178" s="135"/>
      <c r="BJ12178" s="136"/>
    </row>
    <row r="12179" spans="5:62" ht="14.25" customHeight="1" x14ac:dyDescent="0.25">
      <c r="E12179" s="113"/>
      <c r="H12179" s="133"/>
      <c r="T12179" s="133"/>
      <c r="X12179" s="131"/>
      <c r="Y12179" s="133"/>
      <c r="AJ12179" s="133"/>
      <c r="AO12179" s="135"/>
      <c r="AP12179" s="135"/>
      <c r="BJ12179" s="136"/>
    </row>
    <row r="12180" spans="5:62" ht="14.25" customHeight="1" x14ac:dyDescent="0.25">
      <c r="E12180" s="113"/>
      <c r="H12180" s="133"/>
      <c r="T12180" s="133"/>
      <c r="X12180" s="131"/>
      <c r="Y12180" s="133"/>
      <c r="AJ12180" s="133"/>
      <c r="AO12180" s="135"/>
      <c r="AP12180" s="135"/>
      <c r="BJ12180" s="136"/>
    </row>
    <row r="12181" spans="5:62" ht="14.25" customHeight="1" x14ac:dyDescent="0.25">
      <c r="E12181" s="113"/>
      <c r="H12181" s="133"/>
      <c r="T12181" s="133"/>
      <c r="X12181" s="131"/>
      <c r="Y12181" s="133"/>
      <c r="AJ12181" s="133"/>
      <c r="AO12181" s="135"/>
      <c r="AP12181" s="135"/>
      <c r="BJ12181" s="136"/>
    </row>
    <row r="12182" spans="5:62" ht="14.25" customHeight="1" x14ac:dyDescent="0.25">
      <c r="E12182" s="113"/>
      <c r="H12182" s="133"/>
      <c r="T12182" s="133"/>
      <c r="X12182" s="131"/>
      <c r="Y12182" s="133"/>
      <c r="AJ12182" s="133"/>
      <c r="AO12182" s="135"/>
      <c r="AP12182" s="135"/>
      <c r="BJ12182" s="136"/>
    </row>
    <row r="12183" spans="5:62" ht="14.25" customHeight="1" x14ac:dyDescent="0.25">
      <c r="E12183" s="113"/>
      <c r="H12183" s="133"/>
      <c r="T12183" s="133"/>
      <c r="X12183" s="131"/>
      <c r="Y12183" s="133"/>
      <c r="AJ12183" s="133"/>
      <c r="AO12183" s="135"/>
      <c r="AP12183" s="135"/>
      <c r="BJ12183" s="136"/>
    </row>
    <row r="12184" spans="5:62" ht="14.25" customHeight="1" x14ac:dyDescent="0.25">
      <c r="E12184" s="113"/>
      <c r="H12184" s="133"/>
      <c r="T12184" s="133"/>
      <c r="X12184" s="131"/>
      <c r="Y12184" s="133"/>
      <c r="AJ12184" s="133"/>
      <c r="AO12184" s="135"/>
      <c r="AP12184" s="135"/>
      <c r="BJ12184" s="136"/>
    </row>
    <row r="12185" spans="5:62" ht="14.25" customHeight="1" x14ac:dyDescent="0.25">
      <c r="E12185" s="113"/>
      <c r="H12185" s="133"/>
      <c r="T12185" s="133"/>
      <c r="X12185" s="131"/>
      <c r="Y12185" s="133"/>
      <c r="AJ12185" s="133"/>
      <c r="AO12185" s="135"/>
      <c r="AP12185" s="135"/>
      <c r="BJ12185" s="136"/>
    </row>
    <row r="12186" spans="5:62" ht="14.25" customHeight="1" x14ac:dyDescent="0.25">
      <c r="E12186" s="113"/>
      <c r="H12186" s="133"/>
      <c r="T12186" s="133"/>
      <c r="X12186" s="131"/>
      <c r="Y12186" s="133"/>
      <c r="AJ12186" s="133"/>
      <c r="AO12186" s="135"/>
      <c r="AP12186" s="135"/>
      <c r="BJ12186" s="136"/>
    </row>
    <row r="12187" spans="5:62" ht="14.25" customHeight="1" x14ac:dyDescent="0.25">
      <c r="E12187" s="113"/>
      <c r="H12187" s="133"/>
      <c r="T12187" s="133"/>
      <c r="X12187" s="131"/>
      <c r="Y12187" s="133"/>
      <c r="AJ12187" s="133"/>
      <c r="AO12187" s="135"/>
      <c r="AP12187" s="135"/>
      <c r="BJ12187" s="136"/>
    </row>
    <row r="12188" spans="5:62" ht="14.25" customHeight="1" x14ac:dyDescent="0.25">
      <c r="E12188" s="113"/>
      <c r="H12188" s="133"/>
      <c r="T12188" s="133"/>
      <c r="X12188" s="131"/>
      <c r="Y12188" s="133"/>
      <c r="AJ12188" s="133"/>
      <c r="AO12188" s="135"/>
      <c r="AP12188" s="135"/>
      <c r="BJ12188" s="136"/>
    </row>
    <row r="12189" spans="5:62" ht="14.25" customHeight="1" x14ac:dyDescent="0.25">
      <c r="E12189" s="113"/>
      <c r="H12189" s="133"/>
      <c r="T12189" s="133"/>
      <c r="X12189" s="131"/>
      <c r="Y12189" s="133"/>
      <c r="AJ12189" s="133"/>
      <c r="AO12189" s="135"/>
      <c r="AP12189" s="135"/>
      <c r="BJ12189" s="136"/>
    </row>
    <row r="12190" spans="5:62" ht="14.25" customHeight="1" x14ac:dyDescent="0.25">
      <c r="E12190" s="113"/>
      <c r="H12190" s="133"/>
      <c r="T12190" s="133"/>
      <c r="X12190" s="131"/>
      <c r="Y12190" s="133"/>
      <c r="AJ12190" s="133"/>
      <c r="AO12190" s="135"/>
      <c r="AP12190" s="135"/>
      <c r="BJ12190" s="136"/>
    </row>
    <row r="12191" spans="5:62" ht="14.25" customHeight="1" x14ac:dyDescent="0.25">
      <c r="E12191" s="113"/>
      <c r="H12191" s="133"/>
      <c r="T12191" s="133"/>
      <c r="X12191" s="131"/>
      <c r="Y12191" s="133"/>
      <c r="AJ12191" s="133"/>
      <c r="AO12191" s="135"/>
      <c r="AP12191" s="135"/>
      <c r="BJ12191" s="136"/>
    </row>
    <row r="12192" spans="5:62" ht="14.25" customHeight="1" x14ac:dyDescent="0.25">
      <c r="E12192" s="113"/>
      <c r="H12192" s="133"/>
      <c r="T12192" s="133"/>
      <c r="X12192" s="131"/>
      <c r="Y12192" s="133"/>
      <c r="AJ12192" s="133"/>
      <c r="AO12192" s="135"/>
      <c r="AP12192" s="135"/>
      <c r="BJ12192" s="136"/>
    </row>
    <row r="12193" spans="5:62" ht="14.25" customHeight="1" x14ac:dyDescent="0.25">
      <c r="E12193" s="113"/>
      <c r="H12193" s="133"/>
      <c r="T12193" s="133"/>
      <c r="X12193" s="131"/>
      <c r="Y12193" s="133"/>
      <c r="AJ12193" s="133"/>
      <c r="AO12193" s="135"/>
      <c r="AP12193" s="135"/>
      <c r="BJ12193" s="136"/>
    </row>
    <row r="12194" spans="5:62" ht="14.25" customHeight="1" x14ac:dyDescent="0.25">
      <c r="E12194" s="113"/>
      <c r="H12194" s="133"/>
      <c r="T12194" s="133"/>
      <c r="X12194" s="131"/>
      <c r="Y12194" s="133"/>
      <c r="AJ12194" s="133"/>
      <c r="AO12194" s="135"/>
      <c r="AP12194" s="135"/>
      <c r="BJ12194" s="136"/>
    </row>
    <row r="12195" spans="5:62" ht="14.25" customHeight="1" x14ac:dyDescent="0.25">
      <c r="E12195" s="113"/>
      <c r="H12195" s="133"/>
      <c r="T12195" s="133"/>
      <c r="X12195" s="131"/>
      <c r="Y12195" s="133"/>
      <c r="AJ12195" s="133"/>
      <c r="AO12195" s="135"/>
      <c r="AP12195" s="135"/>
      <c r="BJ12195" s="136"/>
    </row>
    <row r="12196" spans="5:62" ht="14.25" customHeight="1" x14ac:dyDescent="0.25">
      <c r="E12196" s="113"/>
      <c r="H12196" s="133"/>
      <c r="T12196" s="133"/>
      <c r="X12196" s="131"/>
      <c r="Y12196" s="133"/>
      <c r="AJ12196" s="133"/>
      <c r="AO12196" s="135"/>
      <c r="AP12196" s="135"/>
      <c r="BJ12196" s="136"/>
    </row>
    <row r="12197" spans="5:62" ht="14.25" customHeight="1" x14ac:dyDescent="0.25">
      <c r="E12197" s="113"/>
      <c r="H12197" s="133"/>
      <c r="T12197" s="133"/>
      <c r="X12197" s="131"/>
      <c r="Y12197" s="133"/>
      <c r="AJ12197" s="133"/>
      <c r="AO12197" s="135"/>
      <c r="AP12197" s="135"/>
      <c r="BJ12197" s="136"/>
    </row>
    <row r="12198" spans="5:62" ht="14.25" customHeight="1" x14ac:dyDescent="0.25">
      <c r="E12198" s="113"/>
      <c r="H12198" s="133"/>
      <c r="T12198" s="133"/>
      <c r="X12198" s="131"/>
      <c r="Y12198" s="133"/>
      <c r="AJ12198" s="133"/>
      <c r="AO12198" s="135"/>
      <c r="AP12198" s="135"/>
      <c r="BJ12198" s="136"/>
    </row>
    <row r="12199" spans="5:62" ht="14.25" customHeight="1" x14ac:dyDescent="0.25">
      <c r="E12199" s="113"/>
      <c r="H12199" s="133"/>
      <c r="T12199" s="133"/>
      <c r="X12199" s="131"/>
      <c r="Y12199" s="133"/>
      <c r="AJ12199" s="133"/>
      <c r="AO12199" s="135"/>
      <c r="AP12199" s="135"/>
      <c r="BJ12199" s="136"/>
    </row>
    <row r="12200" spans="5:62" ht="14.25" customHeight="1" x14ac:dyDescent="0.25">
      <c r="E12200" s="113"/>
      <c r="H12200" s="133"/>
      <c r="T12200" s="133"/>
      <c r="X12200" s="131"/>
      <c r="Y12200" s="133"/>
      <c r="AJ12200" s="133"/>
      <c r="AO12200" s="135"/>
      <c r="AP12200" s="135"/>
      <c r="BJ12200" s="136"/>
    </row>
    <row r="12201" spans="5:62" ht="14.25" customHeight="1" x14ac:dyDescent="0.25">
      <c r="E12201" s="113"/>
      <c r="H12201" s="133"/>
      <c r="T12201" s="133"/>
      <c r="X12201" s="131"/>
      <c r="Y12201" s="133"/>
      <c r="AJ12201" s="133"/>
      <c r="AO12201" s="135"/>
      <c r="AP12201" s="135"/>
      <c r="BJ12201" s="136"/>
    </row>
    <row r="12202" spans="5:62" ht="14.25" customHeight="1" x14ac:dyDescent="0.25">
      <c r="E12202" s="113"/>
      <c r="H12202" s="133"/>
      <c r="T12202" s="133"/>
      <c r="X12202" s="131"/>
      <c r="Y12202" s="133"/>
      <c r="AJ12202" s="133"/>
      <c r="AO12202" s="135"/>
      <c r="AP12202" s="135"/>
      <c r="BJ12202" s="136"/>
    </row>
    <row r="12203" spans="5:62" ht="14.25" customHeight="1" x14ac:dyDescent="0.25">
      <c r="E12203" s="113"/>
      <c r="H12203" s="133"/>
      <c r="T12203" s="133"/>
      <c r="X12203" s="131"/>
      <c r="Y12203" s="133"/>
      <c r="AJ12203" s="133"/>
      <c r="AO12203" s="135"/>
      <c r="AP12203" s="135"/>
      <c r="BJ12203" s="136"/>
    </row>
    <row r="12204" spans="5:62" ht="14.25" customHeight="1" x14ac:dyDescent="0.25">
      <c r="E12204" s="113"/>
      <c r="H12204" s="133"/>
      <c r="T12204" s="133"/>
      <c r="X12204" s="131"/>
      <c r="Y12204" s="133"/>
      <c r="AJ12204" s="133"/>
      <c r="AO12204" s="135"/>
      <c r="AP12204" s="135"/>
      <c r="BJ12204" s="136"/>
    </row>
    <row r="12205" spans="5:62" ht="14.25" customHeight="1" x14ac:dyDescent="0.25">
      <c r="E12205" s="113"/>
      <c r="H12205" s="133"/>
      <c r="T12205" s="133"/>
      <c r="X12205" s="131"/>
      <c r="Y12205" s="133"/>
      <c r="AJ12205" s="133"/>
      <c r="AO12205" s="135"/>
      <c r="AP12205" s="135"/>
      <c r="BJ12205" s="136"/>
    </row>
    <row r="12206" spans="5:62" ht="14.25" customHeight="1" x14ac:dyDescent="0.25">
      <c r="E12206" s="113"/>
      <c r="H12206" s="133"/>
      <c r="T12206" s="133"/>
      <c r="X12206" s="131"/>
      <c r="Y12206" s="133"/>
      <c r="AJ12206" s="133"/>
      <c r="AO12206" s="135"/>
      <c r="AP12206" s="135"/>
      <c r="BJ12206" s="136"/>
    </row>
    <row r="12207" spans="5:62" ht="14.25" customHeight="1" x14ac:dyDescent="0.25">
      <c r="E12207" s="113"/>
      <c r="H12207" s="133"/>
      <c r="T12207" s="133"/>
      <c r="X12207" s="131"/>
      <c r="Y12207" s="133"/>
      <c r="AJ12207" s="133"/>
      <c r="AO12207" s="135"/>
      <c r="AP12207" s="135"/>
      <c r="BJ12207" s="136"/>
    </row>
    <row r="12208" spans="5:62" ht="14.25" customHeight="1" x14ac:dyDescent="0.25">
      <c r="E12208" s="113"/>
      <c r="H12208" s="133"/>
      <c r="T12208" s="133"/>
      <c r="X12208" s="131"/>
      <c r="Y12208" s="133"/>
      <c r="AJ12208" s="133"/>
      <c r="AO12208" s="135"/>
      <c r="AP12208" s="135"/>
      <c r="BJ12208" s="136"/>
    </row>
    <row r="12209" spans="5:62" ht="14.25" customHeight="1" x14ac:dyDescent="0.25">
      <c r="E12209" s="113"/>
      <c r="H12209" s="133"/>
      <c r="T12209" s="133"/>
      <c r="X12209" s="131"/>
      <c r="Y12209" s="133"/>
      <c r="AJ12209" s="133"/>
      <c r="AO12209" s="135"/>
      <c r="AP12209" s="135"/>
      <c r="BJ12209" s="136"/>
    </row>
    <row r="12210" spans="5:62" ht="14.25" customHeight="1" x14ac:dyDescent="0.25">
      <c r="E12210" s="113"/>
      <c r="H12210" s="133"/>
      <c r="T12210" s="133"/>
      <c r="X12210" s="131"/>
      <c r="Y12210" s="133"/>
      <c r="AJ12210" s="133"/>
      <c r="AO12210" s="135"/>
      <c r="AP12210" s="135"/>
      <c r="BJ12210" s="136"/>
    </row>
    <row r="12211" spans="5:62" ht="14.25" customHeight="1" x14ac:dyDescent="0.25">
      <c r="E12211" s="113"/>
      <c r="H12211" s="133"/>
      <c r="T12211" s="133"/>
      <c r="X12211" s="131"/>
      <c r="Y12211" s="133"/>
      <c r="AJ12211" s="133"/>
      <c r="AO12211" s="135"/>
      <c r="AP12211" s="135"/>
      <c r="BJ12211" s="136"/>
    </row>
    <row r="12212" spans="5:62" ht="14.25" customHeight="1" x14ac:dyDescent="0.25">
      <c r="E12212" s="113"/>
      <c r="H12212" s="133"/>
      <c r="T12212" s="133"/>
      <c r="X12212" s="131"/>
      <c r="Y12212" s="133"/>
      <c r="AJ12212" s="133"/>
      <c r="AO12212" s="135"/>
      <c r="AP12212" s="135"/>
      <c r="BJ12212" s="136"/>
    </row>
    <row r="12213" spans="5:62" ht="14.25" customHeight="1" x14ac:dyDescent="0.25">
      <c r="E12213" s="113"/>
      <c r="H12213" s="133"/>
      <c r="T12213" s="133"/>
      <c r="X12213" s="131"/>
      <c r="Y12213" s="133"/>
      <c r="AJ12213" s="133"/>
      <c r="AO12213" s="135"/>
      <c r="AP12213" s="135"/>
      <c r="BJ12213" s="136"/>
    </row>
    <row r="12214" spans="5:62" ht="14.25" customHeight="1" x14ac:dyDescent="0.25">
      <c r="E12214" s="113"/>
      <c r="H12214" s="133"/>
      <c r="T12214" s="133"/>
      <c r="X12214" s="131"/>
      <c r="Y12214" s="133"/>
      <c r="AJ12214" s="133"/>
      <c r="AO12214" s="135"/>
      <c r="AP12214" s="135"/>
      <c r="BJ12214" s="136"/>
    </row>
    <row r="12215" spans="5:62" ht="14.25" customHeight="1" x14ac:dyDescent="0.25">
      <c r="E12215" s="113"/>
      <c r="H12215" s="133"/>
      <c r="T12215" s="133"/>
      <c r="X12215" s="131"/>
      <c r="Y12215" s="133"/>
      <c r="AJ12215" s="133"/>
      <c r="AO12215" s="135"/>
      <c r="AP12215" s="135"/>
      <c r="BJ12215" s="136"/>
    </row>
    <row r="12216" spans="5:62" ht="14.25" customHeight="1" x14ac:dyDescent="0.25">
      <c r="E12216" s="113"/>
      <c r="H12216" s="133"/>
      <c r="T12216" s="133"/>
      <c r="X12216" s="131"/>
      <c r="Y12216" s="133"/>
      <c r="AJ12216" s="133"/>
      <c r="AO12216" s="135"/>
      <c r="AP12216" s="135"/>
      <c r="BJ12216" s="136"/>
    </row>
    <row r="12217" spans="5:62" ht="14.25" customHeight="1" x14ac:dyDescent="0.25">
      <c r="E12217" s="113"/>
      <c r="H12217" s="133"/>
      <c r="T12217" s="133"/>
      <c r="X12217" s="131"/>
      <c r="Y12217" s="133"/>
      <c r="AJ12217" s="133"/>
      <c r="AO12217" s="135"/>
      <c r="AP12217" s="135"/>
      <c r="BJ12217" s="136"/>
    </row>
    <row r="12218" spans="5:62" ht="14.25" customHeight="1" x14ac:dyDescent="0.25">
      <c r="E12218" s="113"/>
      <c r="H12218" s="133"/>
      <c r="T12218" s="133"/>
      <c r="X12218" s="131"/>
      <c r="Y12218" s="133"/>
      <c r="AJ12218" s="133"/>
      <c r="AO12218" s="135"/>
      <c r="AP12218" s="135"/>
      <c r="BJ12218" s="136"/>
    </row>
    <row r="12219" spans="5:62" ht="14.25" customHeight="1" x14ac:dyDescent="0.25">
      <c r="E12219" s="113"/>
      <c r="H12219" s="133"/>
      <c r="T12219" s="133"/>
      <c r="X12219" s="131"/>
      <c r="Y12219" s="133"/>
      <c r="AJ12219" s="133"/>
      <c r="AO12219" s="135"/>
      <c r="AP12219" s="135"/>
      <c r="BJ12219" s="136"/>
    </row>
    <row r="12220" spans="5:62" ht="14.25" customHeight="1" x14ac:dyDescent="0.25">
      <c r="E12220" s="113"/>
      <c r="H12220" s="133"/>
      <c r="T12220" s="133"/>
      <c r="X12220" s="131"/>
      <c r="Y12220" s="133"/>
      <c r="AJ12220" s="133"/>
      <c r="AO12220" s="135"/>
      <c r="AP12220" s="135"/>
      <c r="BJ12220" s="136"/>
    </row>
    <row r="12221" spans="5:62" ht="14.25" customHeight="1" x14ac:dyDescent="0.25">
      <c r="E12221" s="113"/>
      <c r="H12221" s="133"/>
      <c r="T12221" s="133"/>
      <c r="X12221" s="131"/>
      <c r="Y12221" s="133"/>
      <c r="AJ12221" s="133"/>
      <c r="AO12221" s="135"/>
      <c r="AP12221" s="135"/>
      <c r="BJ12221" s="136"/>
    </row>
    <row r="12222" spans="5:62" ht="14.25" customHeight="1" x14ac:dyDescent="0.25">
      <c r="E12222" s="113"/>
      <c r="H12222" s="133"/>
      <c r="T12222" s="133"/>
      <c r="X12222" s="131"/>
      <c r="Y12222" s="133"/>
      <c r="AJ12222" s="133"/>
      <c r="AO12222" s="135"/>
      <c r="AP12222" s="135"/>
      <c r="BJ12222" s="136"/>
    </row>
    <row r="12223" spans="5:62" ht="14.25" customHeight="1" x14ac:dyDescent="0.25">
      <c r="E12223" s="113"/>
      <c r="H12223" s="133"/>
      <c r="T12223" s="133"/>
      <c r="X12223" s="131"/>
      <c r="Y12223" s="133"/>
      <c r="AJ12223" s="133"/>
      <c r="AO12223" s="135"/>
      <c r="AP12223" s="135"/>
      <c r="BJ12223" s="136"/>
    </row>
    <row r="12224" spans="5:62" ht="14.25" customHeight="1" x14ac:dyDescent="0.25">
      <c r="E12224" s="113"/>
      <c r="H12224" s="133"/>
      <c r="T12224" s="133"/>
      <c r="X12224" s="131"/>
      <c r="Y12224" s="133"/>
      <c r="AJ12224" s="133"/>
      <c r="AO12224" s="135"/>
      <c r="AP12224" s="135"/>
      <c r="BJ12224" s="136"/>
    </row>
    <row r="12225" spans="5:62" ht="14.25" customHeight="1" x14ac:dyDescent="0.25">
      <c r="E12225" s="113"/>
      <c r="H12225" s="133"/>
      <c r="T12225" s="133"/>
      <c r="X12225" s="131"/>
      <c r="Y12225" s="133"/>
      <c r="AJ12225" s="133"/>
      <c r="AO12225" s="135"/>
      <c r="AP12225" s="135"/>
      <c r="BJ12225" s="136"/>
    </row>
    <row r="12226" spans="5:62" ht="14.25" customHeight="1" x14ac:dyDescent="0.25">
      <c r="E12226" s="113"/>
      <c r="H12226" s="133"/>
      <c r="T12226" s="133"/>
      <c r="X12226" s="131"/>
      <c r="Y12226" s="133"/>
      <c r="AJ12226" s="133"/>
      <c r="AO12226" s="135"/>
      <c r="AP12226" s="135"/>
      <c r="BJ12226" s="136"/>
    </row>
    <row r="12227" spans="5:62" ht="14.25" customHeight="1" x14ac:dyDescent="0.25">
      <c r="E12227" s="113"/>
      <c r="H12227" s="133"/>
      <c r="T12227" s="133"/>
      <c r="X12227" s="131"/>
      <c r="Y12227" s="133"/>
      <c r="AJ12227" s="133"/>
      <c r="AO12227" s="135"/>
      <c r="AP12227" s="135"/>
      <c r="BJ12227" s="136"/>
    </row>
    <row r="12228" spans="5:62" ht="14.25" customHeight="1" x14ac:dyDescent="0.25">
      <c r="E12228" s="113"/>
      <c r="H12228" s="133"/>
      <c r="T12228" s="133"/>
      <c r="X12228" s="131"/>
      <c r="Y12228" s="133"/>
      <c r="AJ12228" s="133"/>
      <c r="AO12228" s="135"/>
      <c r="AP12228" s="135"/>
      <c r="BJ12228" s="136"/>
    </row>
    <row r="12229" spans="5:62" ht="14.25" customHeight="1" x14ac:dyDescent="0.25">
      <c r="E12229" s="113"/>
      <c r="H12229" s="133"/>
      <c r="T12229" s="133"/>
      <c r="X12229" s="131"/>
      <c r="Y12229" s="133"/>
      <c r="AJ12229" s="133"/>
      <c r="AO12229" s="135"/>
      <c r="AP12229" s="135"/>
      <c r="BJ12229" s="136"/>
    </row>
    <row r="12230" spans="5:62" ht="14.25" customHeight="1" x14ac:dyDescent="0.25">
      <c r="E12230" s="113"/>
      <c r="H12230" s="133"/>
      <c r="T12230" s="133"/>
      <c r="X12230" s="131"/>
      <c r="Y12230" s="133"/>
      <c r="AJ12230" s="133"/>
      <c r="AO12230" s="135"/>
      <c r="AP12230" s="135"/>
      <c r="BJ12230" s="136"/>
    </row>
    <row r="12231" spans="5:62" ht="14.25" customHeight="1" x14ac:dyDescent="0.25">
      <c r="E12231" s="113"/>
      <c r="H12231" s="133"/>
      <c r="T12231" s="133"/>
      <c r="X12231" s="131"/>
      <c r="Y12231" s="133"/>
      <c r="AJ12231" s="133"/>
      <c r="AO12231" s="135"/>
      <c r="AP12231" s="135"/>
      <c r="BJ12231" s="136"/>
    </row>
    <row r="12232" spans="5:62" ht="14.25" customHeight="1" x14ac:dyDescent="0.25">
      <c r="E12232" s="113"/>
      <c r="H12232" s="133"/>
      <c r="T12232" s="133"/>
      <c r="X12232" s="131"/>
      <c r="Y12232" s="133"/>
      <c r="AJ12232" s="133"/>
      <c r="AO12232" s="135"/>
      <c r="AP12232" s="135"/>
      <c r="BJ12232" s="136"/>
    </row>
    <row r="12233" spans="5:62" ht="14.25" customHeight="1" x14ac:dyDescent="0.25">
      <c r="E12233" s="113"/>
      <c r="H12233" s="133"/>
      <c r="T12233" s="133"/>
      <c r="X12233" s="131"/>
      <c r="Y12233" s="133"/>
      <c r="AJ12233" s="133"/>
      <c r="AO12233" s="135"/>
      <c r="AP12233" s="135"/>
      <c r="BJ12233" s="136"/>
    </row>
    <row r="12234" spans="5:62" ht="14.25" customHeight="1" x14ac:dyDescent="0.25">
      <c r="E12234" s="113"/>
      <c r="H12234" s="133"/>
      <c r="T12234" s="133"/>
      <c r="X12234" s="131"/>
      <c r="Y12234" s="133"/>
      <c r="AJ12234" s="133"/>
      <c r="AO12234" s="135"/>
      <c r="AP12234" s="135"/>
      <c r="BJ12234" s="136"/>
    </row>
    <row r="12235" spans="5:62" ht="14.25" customHeight="1" x14ac:dyDescent="0.25">
      <c r="E12235" s="113"/>
      <c r="H12235" s="133"/>
      <c r="T12235" s="133"/>
      <c r="X12235" s="131"/>
      <c r="Y12235" s="133"/>
      <c r="AJ12235" s="133"/>
      <c r="AO12235" s="135"/>
      <c r="AP12235" s="135"/>
      <c r="BJ12235" s="136"/>
    </row>
    <row r="12236" spans="5:62" ht="14.25" customHeight="1" x14ac:dyDescent="0.25">
      <c r="E12236" s="113"/>
      <c r="H12236" s="133"/>
      <c r="T12236" s="133"/>
      <c r="X12236" s="131"/>
      <c r="Y12236" s="133"/>
      <c r="AJ12236" s="133"/>
      <c r="AO12236" s="135"/>
      <c r="AP12236" s="135"/>
      <c r="BJ12236" s="136"/>
    </row>
    <row r="12237" spans="5:62" ht="14.25" customHeight="1" x14ac:dyDescent="0.25">
      <c r="E12237" s="113"/>
      <c r="H12237" s="133"/>
      <c r="T12237" s="133"/>
      <c r="X12237" s="131"/>
      <c r="Y12237" s="133"/>
      <c r="AJ12237" s="133"/>
      <c r="AO12237" s="135"/>
      <c r="AP12237" s="135"/>
      <c r="BJ12237" s="136"/>
    </row>
    <row r="12238" spans="5:62" ht="14.25" customHeight="1" x14ac:dyDescent="0.25">
      <c r="E12238" s="113"/>
      <c r="H12238" s="133"/>
      <c r="T12238" s="133"/>
      <c r="X12238" s="131"/>
      <c r="Y12238" s="133"/>
      <c r="AJ12238" s="133"/>
      <c r="AO12238" s="135"/>
      <c r="AP12238" s="135"/>
      <c r="BJ12238" s="136"/>
    </row>
    <row r="12239" spans="5:62" ht="14.25" customHeight="1" x14ac:dyDescent="0.25">
      <c r="E12239" s="113"/>
      <c r="H12239" s="133"/>
      <c r="T12239" s="133"/>
      <c r="X12239" s="131"/>
      <c r="Y12239" s="133"/>
      <c r="AJ12239" s="133"/>
      <c r="AO12239" s="135"/>
      <c r="AP12239" s="135"/>
      <c r="BJ12239" s="136"/>
    </row>
    <row r="12240" spans="5:62" ht="14.25" customHeight="1" x14ac:dyDescent="0.25">
      <c r="E12240" s="113"/>
      <c r="H12240" s="133"/>
      <c r="T12240" s="133"/>
      <c r="X12240" s="131"/>
      <c r="Y12240" s="133"/>
      <c r="AJ12240" s="133"/>
      <c r="AO12240" s="135"/>
      <c r="AP12240" s="135"/>
      <c r="BJ12240" s="136"/>
    </row>
    <row r="12241" spans="5:62" ht="14.25" customHeight="1" x14ac:dyDescent="0.25">
      <c r="E12241" s="113"/>
      <c r="H12241" s="133"/>
      <c r="T12241" s="133"/>
      <c r="X12241" s="131"/>
      <c r="Y12241" s="133"/>
      <c r="AJ12241" s="133"/>
      <c r="AO12241" s="135"/>
      <c r="AP12241" s="135"/>
      <c r="BJ12241" s="136"/>
    </row>
    <row r="12242" spans="5:62" ht="14.25" customHeight="1" x14ac:dyDescent="0.25">
      <c r="E12242" s="113"/>
      <c r="H12242" s="133"/>
      <c r="T12242" s="133"/>
      <c r="X12242" s="131"/>
      <c r="Y12242" s="133"/>
      <c r="AJ12242" s="133"/>
      <c r="AO12242" s="135"/>
      <c r="AP12242" s="135"/>
      <c r="BJ12242" s="136"/>
    </row>
    <row r="12243" spans="5:62" ht="14.25" customHeight="1" x14ac:dyDescent="0.25">
      <c r="E12243" s="113"/>
      <c r="H12243" s="133"/>
      <c r="T12243" s="133"/>
      <c r="X12243" s="131"/>
      <c r="Y12243" s="133"/>
      <c r="AJ12243" s="133"/>
      <c r="AO12243" s="135"/>
      <c r="AP12243" s="135"/>
      <c r="BJ12243" s="136"/>
    </row>
    <row r="12244" spans="5:62" ht="14.25" customHeight="1" x14ac:dyDescent="0.25">
      <c r="E12244" s="113"/>
      <c r="H12244" s="133"/>
      <c r="T12244" s="133"/>
      <c r="X12244" s="131"/>
      <c r="Y12244" s="133"/>
      <c r="AJ12244" s="133"/>
      <c r="AO12244" s="135"/>
      <c r="AP12244" s="135"/>
      <c r="BJ12244" s="136"/>
    </row>
    <row r="12245" spans="5:62" ht="14.25" customHeight="1" x14ac:dyDescent="0.25">
      <c r="E12245" s="113"/>
      <c r="H12245" s="133"/>
      <c r="T12245" s="133"/>
      <c r="X12245" s="131"/>
      <c r="Y12245" s="133"/>
      <c r="AJ12245" s="133"/>
      <c r="AO12245" s="135"/>
      <c r="AP12245" s="135"/>
      <c r="BJ12245" s="136"/>
    </row>
    <row r="12246" spans="5:62" ht="14.25" customHeight="1" x14ac:dyDescent="0.25">
      <c r="E12246" s="113"/>
      <c r="H12246" s="133"/>
      <c r="T12246" s="133"/>
      <c r="X12246" s="131"/>
      <c r="Y12246" s="133"/>
      <c r="AJ12246" s="133"/>
      <c r="AO12246" s="135"/>
      <c r="AP12246" s="135"/>
      <c r="BJ12246" s="136"/>
    </row>
    <row r="12247" spans="5:62" ht="14.25" customHeight="1" x14ac:dyDescent="0.25">
      <c r="E12247" s="113"/>
      <c r="H12247" s="133"/>
      <c r="T12247" s="133"/>
      <c r="X12247" s="131"/>
      <c r="Y12247" s="133"/>
      <c r="AJ12247" s="133"/>
      <c r="AO12247" s="135"/>
      <c r="AP12247" s="135"/>
      <c r="BJ12247" s="136"/>
    </row>
    <row r="12248" spans="5:62" ht="14.25" customHeight="1" x14ac:dyDescent="0.25">
      <c r="E12248" s="113"/>
      <c r="H12248" s="133"/>
      <c r="T12248" s="133"/>
      <c r="X12248" s="131"/>
      <c r="Y12248" s="133"/>
      <c r="AJ12248" s="133"/>
      <c r="AO12248" s="135"/>
      <c r="AP12248" s="135"/>
      <c r="BJ12248" s="136"/>
    </row>
    <row r="12249" spans="5:62" ht="14.25" customHeight="1" x14ac:dyDescent="0.25">
      <c r="E12249" s="113"/>
      <c r="H12249" s="133"/>
      <c r="T12249" s="133"/>
      <c r="X12249" s="131"/>
      <c r="Y12249" s="133"/>
      <c r="AJ12249" s="133"/>
      <c r="AO12249" s="135"/>
      <c r="AP12249" s="135"/>
      <c r="BJ12249" s="136"/>
    </row>
    <row r="12250" spans="5:62" ht="14.25" customHeight="1" x14ac:dyDescent="0.25">
      <c r="E12250" s="113"/>
      <c r="H12250" s="133"/>
      <c r="T12250" s="133"/>
      <c r="X12250" s="131"/>
      <c r="Y12250" s="133"/>
      <c r="AJ12250" s="133"/>
      <c r="AO12250" s="135"/>
      <c r="AP12250" s="135"/>
      <c r="BJ12250" s="136"/>
    </row>
    <row r="12251" spans="5:62" ht="14.25" customHeight="1" x14ac:dyDescent="0.25">
      <c r="E12251" s="113"/>
      <c r="H12251" s="133"/>
      <c r="T12251" s="133"/>
      <c r="X12251" s="131"/>
      <c r="Y12251" s="133"/>
      <c r="AJ12251" s="133"/>
      <c r="AO12251" s="135"/>
      <c r="AP12251" s="135"/>
      <c r="BJ12251" s="136"/>
    </row>
    <row r="12252" spans="5:62" ht="14.25" customHeight="1" x14ac:dyDescent="0.25">
      <c r="E12252" s="113"/>
      <c r="H12252" s="133"/>
      <c r="T12252" s="133"/>
      <c r="X12252" s="131"/>
      <c r="Y12252" s="133"/>
      <c r="AJ12252" s="133"/>
      <c r="AO12252" s="135"/>
      <c r="AP12252" s="135"/>
      <c r="BJ12252" s="136"/>
    </row>
    <row r="12253" spans="5:62" ht="14.25" customHeight="1" x14ac:dyDescent="0.25">
      <c r="E12253" s="113"/>
      <c r="H12253" s="133"/>
      <c r="T12253" s="133"/>
      <c r="X12253" s="131"/>
      <c r="Y12253" s="133"/>
      <c r="AJ12253" s="133"/>
      <c r="AO12253" s="135"/>
      <c r="AP12253" s="135"/>
      <c r="BJ12253" s="136"/>
    </row>
    <row r="12254" spans="5:62" ht="14.25" customHeight="1" x14ac:dyDescent="0.25">
      <c r="E12254" s="113"/>
      <c r="H12254" s="133"/>
      <c r="T12254" s="133"/>
      <c r="X12254" s="131"/>
      <c r="Y12254" s="133"/>
      <c r="AJ12254" s="133"/>
      <c r="AO12254" s="135"/>
      <c r="AP12254" s="135"/>
      <c r="BJ12254" s="136"/>
    </row>
    <row r="12255" spans="5:62" ht="14.25" customHeight="1" x14ac:dyDescent="0.25">
      <c r="E12255" s="113"/>
      <c r="H12255" s="133"/>
      <c r="T12255" s="133"/>
      <c r="X12255" s="131"/>
      <c r="Y12255" s="133"/>
      <c r="AJ12255" s="133"/>
      <c r="AO12255" s="135"/>
      <c r="AP12255" s="135"/>
      <c r="BJ12255" s="136"/>
    </row>
    <row r="12256" spans="5:62" ht="14.25" customHeight="1" x14ac:dyDescent="0.25">
      <c r="E12256" s="113"/>
      <c r="H12256" s="133"/>
      <c r="T12256" s="133"/>
      <c r="X12256" s="131"/>
      <c r="Y12256" s="133"/>
      <c r="AJ12256" s="133"/>
      <c r="AO12256" s="135"/>
      <c r="AP12256" s="135"/>
      <c r="BJ12256" s="136"/>
    </row>
    <row r="12257" spans="5:62" ht="14.25" customHeight="1" x14ac:dyDescent="0.25">
      <c r="E12257" s="113"/>
      <c r="H12257" s="133"/>
      <c r="T12257" s="133"/>
      <c r="X12257" s="131"/>
      <c r="Y12257" s="133"/>
      <c r="AJ12257" s="133"/>
      <c r="AO12257" s="135"/>
      <c r="AP12257" s="135"/>
      <c r="BJ12257" s="136"/>
    </row>
    <row r="12258" spans="5:62" ht="14.25" customHeight="1" x14ac:dyDescent="0.25">
      <c r="E12258" s="113"/>
      <c r="H12258" s="133"/>
      <c r="T12258" s="133"/>
      <c r="X12258" s="131"/>
      <c r="Y12258" s="133"/>
      <c r="AJ12258" s="133"/>
      <c r="AO12258" s="135"/>
      <c r="AP12258" s="135"/>
      <c r="BJ12258" s="136"/>
    </row>
    <row r="12259" spans="5:62" ht="14.25" customHeight="1" x14ac:dyDescent="0.25">
      <c r="E12259" s="113"/>
      <c r="H12259" s="133"/>
      <c r="T12259" s="133"/>
      <c r="X12259" s="131"/>
      <c r="Y12259" s="133"/>
      <c r="AJ12259" s="133"/>
      <c r="AO12259" s="135"/>
      <c r="AP12259" s="135"/>
      <c r="BJ12259" s="136"/>
    </row>
    <row r="12260" spans="5:62" ht="14.25" customHeight="1" x14ac:dyDescent="0.25">
      <c r="E12260" s="113"/>
      <c r="H12260" s="133"/>
      <c r="T12260" s="133"/>
      <c r="X12260" s="131"/>
      <c r="Y12260" s="133"/>
      <c r="AJ12260" s="133"/>
      <c r="AO12260" s="135"/>
      <c r="AP12260" s="135"/>
      <c r="BJ12260" s="136"/>
    </row>
    <row r="12261" spans="5:62" ht="14.25" customHeight="1" x14ac:dyDescent="0.25">
      <c r="E12261" s="113"/>
      <c r="H12261" s="133"/>
      <c r="T12261" s="133"/>
      <c r="X12261" s="131"/>
      <c r="Y12261" s="133"/>
      <c r="AJ12261" s="133"/>
      <c r="AO12261" s="135"/>
      <c r="AP12261" s="135"/>
      <c r="BJ12261" s="136"/>
    </row>
    <row r="12262" spans="5:62" ht="14.25" customHeight="1" x14ac:dyDescent="0.25">
      <c r="E12262" s="113"/>
      <c r="H12262" s="133"/>
      <c r="T12262" s="133"/>
      <c r="X12262" s="131"/>
      <c r="Y12262" s="133"/>
      <c r="AJ12262" s="133"/>
      <c r="AO12262" s="135"/>
      <c r="AP12262" s="135"/>
      <c r="BJ12262" s="136"/>
    </row>
    <row r="12263" spans="5:62" ht="14.25" customHeight="1" x14ac:dyDescent="0.25">
      <c r="E12263" s="113"/>
      <c r="H12263" s="133"/>
      <c r="T12263" s="133"/>
      <c r="X12263" s="131"/>
      <c r="Y12263" s="133"/>
      <c r="AJ12263" s="133"/>
      <c r="AO12263" s="135"/>
      <c r="AP12263" s="135"/>
      <c r="BJ12263" s="136"/>
    </row>
    <row r="12264" spans="5:62" ht="14.25" customHeight="1" x14ac:dyDescent="0.25">
      <c r="E12264" s="113"/>
      <c r="H12264" s="133"/>
      <c r="T12264" s="133"/>
      <c r="X12264" s="131"/>
      <c r="Y12264" s="133"/>
      <c r="AJ12264" s="133"/>
      <c r="AO12264" s="135"/>
      <c r="AP12264" s="135"/>
      <c r="BJ12264" s="136"/>
    </row>
    <row r="12265" spans="5:62" ht="14.25" customHeight="1" x14ac:dyDescent="0.25">
      <c r="E12265" s="113"/>
      <c r="H12265" s="133"/>
      <c r="T12265" s="133"/>
      <c r="X12265" s="131"/>
      <c r="Y12265" s="133"/>
      <c r="AJ12265" s="133"/>
      <c r="AO12265" s="135"/>
      <c r="AP12265" s="135"/>
      <c r="BJ12265" s="136"/>
    </row>
    <row r="12266" spans="5:62" ht="14.25" customHeight="1" x14ac:dyDescent="0.25">
      <c r="E12266" s="113"/>
      <c r="H12266" s="133"/>
      <c r="T12266" s="133"/>
      <c r="X12266" s="131"/>
      <c r="Y12266" s="133"/>
      <c r="AJ12266" s="133"/>
      <c r="AO12266" s="135"/>
      <c r="AP12266" s="135"/>
      <c r="BJ12266" s="136"/>
    </row>
    <row r="12267" spans="5:62" ht="14.25" customHeight="1" x14ac:dyDescent="0.25">
      <c r="E12267" s="113"/>
      <c r="H12267" s="133"/>
      <c r="T12267" s="133"/>
      <c r="X12267" s="131"/>
      <c r="Y12267" s="133"/>
      <c r="AJ12267" s="133"/>
      <c r="AO12267" s="135"/>
      <c r="AP12267" s="135"/>
      <c r="BJ12267" s="136"/>
    </row>
    <row r="12268" spans="5:62" ht="14.25" customHeight="1" x14ac:dyDescent="0.25">
      <c r="E12268" s="113"/>
      <c r="H12268" s="133"/>
      <c r="T12268" s="133"/>
      <c r="X12268" s="131"/>
      <c r="Y12268" s="133"/>
      <c r="AJ12268" s="133"/>
      <c r="AO12268" s="135"/>
      <c r="AP12268" s="135"/>
      <c r="BJ12268" s="136"/>
    </row>
    <row r="12269" spans="5:62" ht="14.25" customHeight="1" x14ac:dyDescent="0.25">
      <c r="E12269" s="113"/>
      <c r="H12269" s="133"/>
      <c r="T12269" s="133"/>
      <c r="X12269" s="131"/>
      <c r="Y12269" s="133"/>
      <c r="AJ12269" s="133"/>
      <c r="AO12269" s="135"/>
      <c r="AP12269" s="135"/>
      <c r="BJ12269" s="136"/>
    </row>
    <row r="12270" spans="5:62" ht="14.25" customHeight="1" x14ac:dyDescent="0.25">
      <c r="E12270" s="113"/>
      <c r="H12270" s="133"/>
      <c r="T12270" s="133"/>
      <c r="X12270" s="131"/>
      <c r="Y12270" s="133"/>
      <c r="AJ12270" s="133"/>
      <c r="AO12270" s="135"/>
      <c r="AP12270" s="135"/>
      <c r="BJ12270" s="136"/>
    </row>
    <row r="12271" spans="5:62" ht="14.25" customHeight="1" x14ac:dyDescent="0.25">
      <c r="E12271" s="113"/>
      <c r="H12271" s="133"/>
      <c r="T12271" s="133"/>
      <c r="X12271" s="131"/>
      <c r="Y12271" s="133"/>
      <c r="AJ12271" s="133"/>
      <c r="AO12271" s="135"/>
      <c r="AP12271" s="135"/>
      <c r="BJ12271" s="136"/>
    </row>
    <row r="12272" spans="5:62" ht="14.25" customHeight="1" x14ac:dyDescent="0.25">
      <c r="E12272" s="113"/>
      <c r="H12272" s="133"/>
      <c r="T12272" s="133"/>
      <c r="X12272" s="131"/>
      <c r="Y12272" s="133"/>
      <c r="AJ12272" s="133"/>
      <c r="AO12272" s="135"/>
      <c r="AP12272" s="135"/>
      <c r="BJ12272" s="136"/>
    </row>
    <row r="12273" spans="5:62" ht="14.25" customHeight="1" x14ac:dyDescent="0.25">
      <c r="E12273" s="113"/>
      <c r="H12273" s="133"/>
      <c r="T12273" s="133"/>
      <c r="X12273" s="131"/>
      <c r="Y12273" s="133"/>
      <c r="AJ12273" s="133"/>
      <c r="AO12273" s="135"/>
      <c r="AP12273" s="135"/>
      <c r="BJ12273" s="136"/>
    </row>
    <row r="12274" spans="5:62" ht="14.25" customHeight="1" x14ac:dyDescent="0.25">
      <c r="E12274" s="113"/>
      <c r="H12274" s="133"/>
      <c r="T12274" s="133"/>
      <c r="X12274" s="131"/>
      <c r="Y12274" s="133"/>
      <c r="AJ12274" s="133"/>
      <c r="AO12274" s="135"/>
      <c r="AP12274" s="135"/>
      <c r="BJ12274" s="136"/>
    </row>
    <row r="12275" spans="5:62" ht="14.25" customHeight="1" x14ac:dyDescent="0.25">
      <c r="E12275" s="113"/>
      <c r="H12275" s="133"/>
      <c r="T12275" s="133"/>
      <c r="X12275" s="131"/>
      <c r="Y12275" s="133"/>
      <c r="AJ12275" s="133"/>
      <c r="AO12275" s="135"/>
      <c r="AP12275" s="135"/>
      <c r="BJ12275" s="136"/>
    </row>
    <row r="12276" spans="5:62" ht="14.25" customHeight="1" x14ac:dyDescent="0.25">
      <c r="E12276" s="113"/>
      <c r="H12276" s="133"/>
      <c r="T12276" s="133"/>
      <c r="X12276" s="131"/>
      <c r="Y12276" s="133"/>
      <c r="AJ12276" s="133"/>
      <c r="AO12276" s="135"/>
      <c r="AP12276" s="135"/>
      <c r="BJ12276" s="136"/>
    </row>
    <row r="12277" spans="5:62" ht="14.25" customHeight="1" x14ac:dyDescent="0.25">
      <c r="E12277" s="113"/>
      <c r="H12277" s="133"/>
      <c r="T12277" s="133"/>
      <c r="X12277" s="131"/>
      <c r="Y12277" s="133"/>
      <c r="AJ12277" s="133"/>
      <c r="AO12277" s="135"/>
      <c r="AP12277" s="135"/>
      <c r="BJ12277" s="136"/>
    </row>
    <row r="12278" spans="5:62" ht="14.25" customHeight="1" x14ac:dyDescent="0.25">
      <c r="E12278" s="113"/>
      <c r="H12278" s="133"/>
      <c r="T12278" s="133"/>
      <c r="X12278" s="131"/>
      <c r="Y12278" s="133"/>
      <c r="AJ12278" s="133"/>
      <c r="AO12278" s="135"/>
      <c r="AP12278" s="135"/>
      <c r="BJ12278" s="136"/>
    </row>
    <row r="12279" spans="5:62" ht="14.25" customHeight="1" x14ac:dyDescent="0.25">
      <c r="E12279" s="113"/>
      <c r="H12279" s="133"/>
      <c r="T12279" s="133"/>
      <c r="X12279" s="131"/>
      <c r="Y12279" s="133"/>
      <c r="AJ12279" s="133"/>
      <c r="AO12279" s="135"/>
      <c r="AP12279" s="135"/>
      <c r="BJ12279" s="136"/>
    </row>
    <row r="12280" spans="5:62" ht="14.25" customHeight="1" x14ac:dyDescent="0.25">
      <c r="E12280" s="113"/>
      <c r="H12280" s="133"/>
      <c r="T12280" s="133"/>
      <c r="X12280" s="131"/>
      <c r="Y12280" s="133"/>
      <c r="AJ12280" s="133"/>
      <c r="AO12280" s="135"/>
      <c r="AP12280" s="135"/>
      <c r="BJ12280" s="136"/>
    </row>
    <row r="12281" spans="5:62" ht="14.25" customHeight="1" x14ac:dyDescent="0.25">
      <c r="E12281" s="113"/>
      <c r="H12281" s="133"/>
      <c r="T12281" s="133"/>
      <c r="X12281" s="131"/>
      <c r="Y12281" s="133"/>
      <c r="AJ12281" s="133"/>
      <c r="AO12281" s="135"/>
      <c r="AP12281" s="135"/>
      <c r="BJ12281" s="136"/>
    </row>
    <row r="12282" spans="5:62" ht="14.25" customHeight="1" x14ac:dyDescent="0.25">
      <c r="E12282" s="113"/>
      <c r="H12282" s="133"/>
      <c r="T12282" s="133"/>
      <c r="X12282" s="131"/>
      <c r="Y12282" s="133"/>
      <c r="AJ12282" s="133"/>
      <c r="AO12282" s="135"/>
      <c r="AP12282" s="135"/>
      <c r="BJ12282" s="136"/>
    </row>
    <row r="12283" spans="5:62" ht="14.25" customHeight="1" x14ac:dyDescent="0.25">
      <c r="E12283" s="113"/>
      <c r="H12283" s="133"/>
      <c r="T12283" s="133"/>
      <c r="X12283" s="131"/>
      <c r="Y12283" s="133"/>
      <c r="AJ12283" s="133"/>
      <c r="AO12283" s="135"/>
      <c r="AP12283" s="135"/>
      <c r="BJ12283" s="136"/>
    </row>
    <row r="12284" spans="5:62" ht="14.25" customHeight="1" x14ac:dyDescent="0.25">
      <c r="E12284" s="113"/>
      <c r="H12284" s="133"/>
      <c r="T12284" s="133"/>
      <c r="X12284" s="131"/>
      <c r="Y12284" s="133"/>
      <c r="AJ12284" s="133"/>
      <c r="AO12284" s="135"/>
      <c r="AP12284" s="135"/>
      <c r="BJ12284" s="136"/>
    </row>
    <row r="12285" spans="5:62" ht="14.25" customHeight="1" x14ac:dyDescent="0.25">
      <c r="E12285" s="113"/>
      <c r="H12285" s="133"/>
      <c r="T12285" s="133"/>
      <c r="X12285" s="131"/>
      <c r="Y12285" s="133"/>
      <c r="AJ12285" s="133"/>
      <c r="AO12285" s="135"/>
      <c r="AP12285" s="135"/>
      <c r="BJ12285" s="136"/>
    </row>
    <row r="12286" spans="5:62" ht="14.25" customHeight="1" x14ac:dyDescent="0.25">
      <c r="E12286" s="113"/>
      <c r="H12286" s="133"/>
      <c r="T12286" s="133"/>
      <c r="X12286" s="131"/>
      <c r="Y12286" s="133"/>
      <c r="AJ12286" s="133"/>
      <c r="AO12286" s="135"/>
      <c r="AP12286" s="135"/>
      <c r="BJ12286" s="136"/>
    </row>
    <row r="12287" spans="5:62" ht="14.25" customHeight="1" x14ac:dyDescent="0.25">
      <c r="E12287" s="113"/>
      <c r="H12287" s="133"/>
      <c r="T12287" s="133"/>
      <c r="X12287" s="131"/>
      <c r="Y12287" s="133"/>
      <c r="AJ12287" s="133"/>
      <c r="AO12287" s="135"/>
      <c r="AP12287" s="135"/>
      <c r="BJ12287" s="136"/>
    </row>
    <row r="12288" spans="5:62" ht="14.25" customHeight="1" x14ac:dyDescent="0.25">
      <c r="E12288" s="113"/>
      <c r="H12288" s="133"/>
      <c r="T12288" s="133"/>
      <c r="X12288" s="131"/>
      <c r="Y12288" s="133"/>
      <c r="AJ12288" s="133"/>
      <c r="AO12288" s="135"/>
      <c r="AP12288" s="135"/>
      <c r="BJ12288" s="136"/>
    </row>
    <row r="12289" spans="5:62" ht="14.25" customHeight="1" x14ac:dyDescent="0.25">
      <c r="E12289" s="113"/>
      <c r="H12289" s="133"/>
      <c r="T12289" s="133"/>
      <c r="X12289" s="131"/>
      <c r="Y12289" s="133"/>
      <c r="AJ12289" s="133"/>
      <c r="AO12289" s="135"/>
      <c r="AP12289" s="135"/>
      <c r="BJ12289" s="136"/>
    </row>
    <row r="12290" spans="5:62" ht="14.25" customHeight="1" x14ac:dyDescent="0.25">
      <c r="E12290" s="113"/>
      <c r="H12290" s="133"/>
      <c r="T12290" s="133"/>
      <c r="X12290" s="131"/>
      <c r="Y12290" s="133"/>
      <c r="AJ12290" s="133"/>
      <c r="AO12290" s="135"/>
      <c r="AP12290" s="135"/>
      <c r="BJ12290" s="136"/>
    </row>
    <row r="12291" spans="5:62" ht="14.25" customHeight="1" x14ac:dyDescent="0.25">
      <c r="E12291" s="113"/>
      <c r="H12291" s="133"/>
      <c r="T12291" s="133"/>
      <c r="X12291" s="131"/>
      <c r="Y12291" s="133"/>
      <c r="AJ12291" s="133"/>
      <c r="AO12291" s="135"/>
      <c r="AP12291" s="135"/>
      <c r="BJ12291" s="136"/>
    </row>
    <row r="12292" spans="5:62" ht="14.25" customHeight="1" x14ac:dyDescent="0.25">
      <c r="E12292" s="113"/>
      <c r="H12292" s="133"/>
      <c r="T12292" s="133"/>
      <c r="X12292" s="131"/>
      <c r="Y12292" s="133"/>
      <c r="AJ12292" s="133"/>
      <c r="AO12292" s="135"/>
      <c r="AP12292" s="135"/>
      <c r="BJ12292" s="136"/>
    </row>
    <row r="12293" spans="5:62" ht="14.25" customHeight="1" x14ac:dyDescent="0.25">
      <c r="E12293" s="113"/>
      <c r="H12293" s="133"/>
      <c r="T12293" s="133"/>
      <c r="X12293" s="131"/>
      <c r="Y12293" s="133"/>
      <c r="AJ12293" s="133"/>
      <c r="AO12293" s="135"/>
      <c r="AP12293" s="135"/>
      <c r="BJ12293" s="136"/>
    </row>
    <row r="12294" spans="5:62" ht="14.25" customHeight="1" x14ac:dyDescent="0.25">
      <c r="E12294" s="113"/>
      <c r="H12294" s="133"/>
      <c r="T12294" s="133"/>
      <c r="X12294" s="131"/>
      <c r="Y12294" s="133"/>
      <c r="AJ12294" s="133"/>
      <c r="AO12294" s="135"/>
      <c r="AP12294" s="135"/>
      <c r="BJ12294" s="136"/>
    </row>
    <row r="12295" spans="5:62" ht="14.25" customHeight="1" x14ac:dyDescent="0.25">
      <c r="E12295" s="113"/>
      <c r="H12295" s="133"/>
      <c r="T12295" s="133"/>
      <c r="X12295" s="131"/>
      <c r="Y12295" s="133"/>
      <c r="AJ12295" s="133"/>
      <c r="AO12295" s="135"/>
      <c r="AP12295" s="135"/>
      <c r="BJ12295" s="136"/>
    </row>
    <row r="12296" spans="5:62" ht="14.25" customHeight="1" x14ac:dyDescent="0.25">
      <c r="E12296" s="113"/>
      <c r="H12296" s="133"/>
      <c r="T12296" s="133"/>
      <c r="X12296" s="131"/>
      <c r="Y12296" s="133"/>
      <c r="AJ12296" s="133"/>
      <c r="AO12296" s="135"/>
      <c r="AP12296" s="135"/>
      <c r="BJ12296" s="136"/>
    </row>
    <row r="12297" spans="5:62" ht="14.25" customHeight="1" x14ac:dyDescent="0.25">
      <c r="E12297" s="113"/>
      <c r="H12297" s="133"/>
      <c r="T12297" s="133"/>
      <c r="X12297" s="131"/>
      <c r="Y12297" s="133"/>
      <c r="AJ12297" s="133"/>
      <c r="AO12297" s="135"/>
      <c r="AP12297" s="135"/>
      <c r="BJ12297" s="136"/>
    </row>
    <row r="12298" spans="5:62" ht="14.25" customHeight="1" x14ac:dyDescent="0.25">
      <c r="E12298" s="113"/>
      <c r="H12298" s="133"/>
      <c r="T12298" s="133"/>
      <c r="X12298" s="131"/>
      <c r="Y12298" s="133"/>
      <c r="AJ12298" s="133"/>
      <c r="AO12298" s="135"/>
      <c r="AP12298" s="135"/>
      <c r="BJ12298" s="136"/>
    </row>
    <row r="12299" spans="5:62" ht="14.25" customHeight="1" x14ac:dyDescent="0.25">
      <c r="E12299" s="113"/>
      <c r="H12299" s="133"/>
      <c r="T12299" s="133"/>
      <c r="X12299" s="131"/>
      <c r="Y12299" s="133"/>
      <c r="AJ12299" s="133"/>
      <c r="AO12299" s="135"/>
      <c r="AP12299" s="135"/>
      <c r="BJ12299" s="136"/>
    </row>
    <row r="12300" spans="5:62" ht="14.25" customHeight="1" x14ac:dyDescent="0.25">
      <c r="E12300" s="113"/>
      <c r="H12300" s="133"/>
      <c r="T12300" s="133"/>
      <c r="X12300" s="131"/>
      <c r="Y12300" s="133"/>
      <c r="AJ12300" s="133"/>
      <c r="AO12300" s="135"/>
      <c r="AP12300" s="135"/>
      <c r="BJ12300" s="136"/>
    </row>
    <row r="12301" spans="5:62" ht="14.25" customHeight="1" x14ac:dyDescent="0.25">
      <c r="E12301" s="113"/>
      <c r="H12301" s="133"/>
      <c r="T12301" s="133"/>
      <c r="X12301" s="131"/>
      <c r="Y12301" s="133"/>
      <c r="AJ12301" s="133"/>
      <c r="AO12301" s="135"/>
      <c r="AP12301" s="135"/>
      <c r="BJ12301" s="136"/>
    </row>
    <row r="12302" spans="5:62" ht="14.25" customHeight="1" x14ac:dyDescent="0.25">
      <c r="E12302" s="113"/>
      <c r="H12302" s="133"/>
      <c r="T12302" s="133"/>
      <c r="X12302" s="131"/>
      <c r="Y12302" s="133"/>
      <c r="AJ12302" s="133"/>
      <c r="AO12302" s="135"/>
      <c r="AP12302" s="135"/>
      <c r="BJ12302" s="136"/>
    </row>
    <row r="12303" spans="5:62" ht="14.25" customHeight="1" x14ac:dyDescent="0.25">
      <c r="E12303" s="113"/>
      <c r="H12303" s="133"/>
      <c r="T12303" s="133"/>
      <c r="X12303" s="131"/>
      <c r="Y12303" s="133"/>
      <c r="AJ12303" s="133"/>
      <c r="AO12303" s="135"/>
      <c r="AP12303" s="135"/>
      <c r="BJ12303" s="136"/>
    </row>
    <row r="12304" spans="5:62" ht="14.25" customHeight="1" x14ac:dyDescent="0.25">
      <c r="E12304" s="113"/>
      <c r="H12304" s="133"/>
      <c r="T12304" s="133"/>
      <c r="X12304" s="131"/>
      <c r="Y12304" s="133"/>
      <c r="AJ12304" s="133"/>
      <c r="AO12304" s="135"/>
      <c r="AP12304" s="135"/>
      <c r="BJ12304" s="136"/>
    </row>
    <row r="12305" spans="5:62" ht="14.25" customHeight="1" x14ac:dyDescent="0.25">
      <c r="E12305" s="113"/>
      <c r="H12305" s="133"/>
      <c r="T12305" s="133"/>
      <c r="X12305" s="131"/>
      <c r="Y12305" s="133"/>
      <c r="AJ12305" s="133"/>
      <c r="AO12305" s="135"/>
      <c r="AP12305" s="135"/>
      <c r="BJ12305" s="136"/>
    </row>
    <row r="12306" spans="5:62" ht="14.25" customHeight="1" x14ac:dyDescent="0.25">
      <c r="E12306" s="113"/>
      <c r="H12306" s="133"/>
      <c r="T12306" s="133"/>
      <c r="X12306" s="131"/>
      <c r="Y12306" s="133"/>
      <c r="AJ12306" s="133"/>
      <c r="AO12306" s="135"/>
      <c r="AP12306" s="135"/>
      <c r="BJ12306" s="136"/>
    </row>
    <row r="12307" spans="5:62" ht="14.25" customHeight="1" x14ac:dyDescent="0.25">
      <c r="E12307" s="113"/>
      <c r="H12307" s="133"/>
      <c r="T12307" s="133"/>
      <c r="X12307" s="131"/>
      <c r="Y12307" s="133"/>
      <c r="AJ12307" s="133"/>
      <c r="AO12307" s="135"/>
      <c r="AP12307" s="135"/>
      <c r="BJ12307" s="136"/>
    </row>
    <row r="12308" spans="5:62" ht="14.25" customHeight="1" x14ac:dyDescent="0.25">
      <c r="E12308" s="113"/>
      <c r="H12308" s="133"/>
      <c r="T12308" s="133"/>
      <c r="X12308" s="131"/>
      <c r="Y12308" s="133"/>
      <c r="AJ12308" s="133"/>
      <c r="AO12308" s="135"/>
      <c r="AP12308" s="135"/>
      <c r="BJ12308" s="136"/>
    </row>
    <row r="12309" spans="5:62" ht="14.25" customHeight="1" x14ac:dyDescent="0.25">
      <c r="E12309" s="113"/>
      <c r="H12309" s="133"/>
      <c r="T12309" s="133"/>
      <c r="X12309" s="131"/>
      <c r="Y12309" s="133"/>
      <c r="AJ12309" s="133"/>
      <c r="AO12309" s="135"/>
      <c r="AP12309" s="135"/>
      <c r="BJ12309" s="136"/>
    </row>
    <row r="12310" spans="5:62" ht="14.25" customHeight="1" x14ac:dyDescent="0.25">
      <c r="E12310" s="113"/>
      <c r="H12310" s="133"/>
      <c r="T12310" s="133"/>
      <c r="X12310" s="131"/>
      <c r="Y12310" s="133"/>
      <c r="AJ12310" s="133"/>
      <c r="AO12310" s="135"/>
      <c r="AP12310" s="135"/>
      <c r="BJ12310" s="136"/>
    </row>
    <row r="12311" spans="5:62" ht="14.25" customHeight="1" x14ac:dyDescent="0.25">
      <c r="E12311" s="113"/>
      <c r="H12311" s="133"/>
      <c r="T12311" s="133"/>
      <c r="X12311" s="131"/>
      <c r="Y12311" s="133"/>
      <c r="AJ12311" s="133"/>
      <c r="AO12311" s="135"/>
      <c r="AP12311" s="135"/>
      <c r="BJ12311" s="136"/>
    </row>
    <row r="12312" spans="5:62" ht="14.25" customHeight="1" x14ac:dyDescent="0.25">
      <c r="E12312" s="113"/>
      <c r="H12312" s="133"/>
      <c r="T12312" s="133"/>
      <c r="X12312" s="131"/>
      <c r="Y12312" s="133"/>
      <c r="AJ12312" s="133"/>
      <c r="AO12312" s="135"/>
      <c r="AP12312" s="135"/>
      <c r="BJ12312" s="136"/>
    </row>
    <row r="12313" spans="5:62" ht="14.25" customHeight="1" x14ac:dyDescent="0.25">
      <c r="E12313" s="113"/>
      <c r="H12313" s="133"/>
      <c r="T12313" s="133"/>
      <c r="X12313" s="131"/>
      <c r="Y12313" s="133"/>
      <c r="AJ12313" s="133"/>
      <c r="AO12313" s="135"/>
      <c r="AP12313" s="135"/>
      <c r="BJ12313" s="136"/>
    </row>
    <row r="12314" spans="5:62" ht="14.25" customHeight="1" x14ac:dyDescent="0.25">
      <c r="E12314" s="113"/>
      <c r="H12314" s="133"/>
      <c r="T12314" s="133"/>
      <c r="X12314" s="131"/>
      <c r="Y12314" s="133"/>
      <c r="AJ12314" s="133"/>
      <c r="AO12314" s="135"/>
      <c r="AP12314" s="135"/>
      <c r="BJ12314" s="136"/>
    </row>
    <row r="12315" spans="5:62" ht="14.25" customHeight="1" x14ac:dyDescent="0.25">
      <c r="E12315" s="113"/>
      <c r="H12315" s="133"/>
      <c r="T12315" s="133"/>
      <c r="X12315" s="131"/>
      <c r="Y12315" s="133"/>
      <c r="AJ12315" s="133"/>
      <c r="AO12315" s="135"/>
      <c r="AP12315" s="135"/>
      <c r="BJ12315" s="136"/>
    </row>
    <row r="12316" spans="5:62" ht="14.25" customHeight="1" x14ac:dyDescent="0.25">
      <c r="E12316" s="113"/>
      <c r="H12316" s="133"/>
      <c r="T12316" s="133"/>
      <c r="X12316" s="131"/>
      <c r="Y12316" s="133"/>
      <c r="AJ12316" s="133"/>
      <c r="AO12316" s="135"/>
      <c r="AP12316" s="135"/>
      <c r="BJ12316" s="136"/>
    </row>
    <row r="12317" spans="5:62" ht="14.25" customHeight="1" x14ac:dyDescent="0.25">
      <c r="E12317" s="113"/>
      <c r="H12317" s="133"/>
      <c r="T12317" s="133"/>
      <c r="X12317" s="131"/>
      <c r="Y12317" s="133"/>
      <c r="AJ12317" s="133"/>
      <c r="AO12317" s="135"/>
      <c r="AP12317" s="135"/>
      <c r="BJ12317" s="136"/>
    </row>
    <row r="12318" spans="5:62" ht="14.25" customHeight="1" x14ac:dyDescent="0.25">
      <c r="E12318" s="113"/>
      <c r="H12318" s="133"/>
      <c r="T12318" s="133"/>
      <c r="X12318" s="131"/>
      <c r="Y12318" s="133"/>
      <c r="AJ12318" s="133"/>
      <c r="AO12318" s="135"/>
      <c r="AP12318" s="135"/>
      <c r="BJ12318" s="136"/>
    </row>
    <row r="12319" spans="5:62" ht="14.25" customHeight="1" x14ac:dyDescent="0.25">
      <c r="E12319" s="113"/>
      <c r="H12319" s="133"/>
      <c r="T12319" s="133"/>
      <c r="X12319" s="131"/>
      <c r="Y12319" s="133"/>
      <c r="AJ12319" s="133"/>
      <c r="AO12319" s="135"/>
      <c r="AP12319" s="135"/>
      <c r="BJ12319" s="136"/>
    </row>
    <row r="12320" spans="5:62" ht="14.25" customHeight="1" x14ac:dyDescent="0.25">
      <c r="E12320" s="113"/>
      <c r="H12320" s="133"/>
      <c r="T12320" s="133"/>
      <c r="X12320" s="131"/>
      <c r="Y12320" s="133"/>
      <c r="AJ12320" s="133"/>
      <c r="AO12320" s="135"/>
      <c r="AP12320" s="135"/>
      <c r="BJ12320" s="136"/>
    </row>
    <row r="12321" spans="5:62" ht="14.25" customHeight="1" x14ac:dyDescent="0.25">
      <c r="E12321" s="113"/>
      <c r="H12321" s="133"/>
      <c r="T12321" s="133"/>
      <c r="X12321" s="131"/>
      <c r="Y12321" s="133"/>
      <c r="AJ12321" s="133"/>
      <c r="AO12321" s="135"/>
      <c r="AP12321" s="135"/>
      <c r="BJ12321" s="136"/>
    </row>
    <row r="12322" spans="5:62" ht="14.25" customHeight="1" x14ac:dyDescent="0.25">
      <c r="E12322" s="113"/>
      <c r="H12322" s="133"/>
      <c r="T12322" s="133"/>
      <c r="X12322" s="131"/>
      <c r="Y12322" s="133"/>
      <c r="AJ12322" s="133"/>
      <c r="AO12322" s="135"/>
      <c r="AP12322" s="135"/>
      <c r="BJ12322" s="136"/>
    </row>
    <row r="12323" spans="5:62" ht="14.25" customHeight="1" x14ac:dyDescent="0.25">
      <c r="E12323" s="113"/>
      <c r="H12323" s="133"/>
      <c r="T12323" s="133"/>
      <c r="X12323" s="131"/>
      <c r="Y12323" s="133"/>
      <c r="AJ12323" s="133"/>
      <c r="AO12323" s="135"/>
      <c r="AP12323" s="135"/>
      <c r="BJ12323" s="136"/>
    </row>
    <row r="12324" spans="5:62" ht="14.25" customHeight="1" x14ac:dyDescent="0.25">
      <c r="E12324" s="113"/>
      <c r="H12324" s="133"/>
      <c r="T12324" s="133"/>
      <c r="X12324" s="131"/>
      <c r="Y12324" s="133"/>
      <c r="AJ12324" s="133"/>
      <c r="AO12324" s="135"/>
      <c r="AP12324" s="135"/>
      <c r="BJ12324" s="136"/>
    </row>
    <row r="12325" spans="5:62" ht="14.25" customHeight="1" x14ac:dyDescent="0.25">
      <c r="E12325" s="113"/>
      <c r="H12325" s="133"/>
      <c r="T12325" s="133"/>
      <c r="X12325" s="131"/>
      <c r="Y12325" s="133"/>
      <c r="AJ12325" s="133"/>
      <c r="AO12325" s="135"/>
      <c r="AP12325" s="135"/>
      <c r="BJ12325" s="136"/>
    </row>
    <row r="12326" spans="5:62" ht="14.25" customHeight="1" x14ac:dyDescent="0.25">
      <c r="E12326" s="113"/>
      <c r="H12326" s="133"/>
      <c r="T12326" s="133"/>
      <c r="X12326" s="131"/>
      <c r="Y12326" s="133"/>
      <c r="AJ12326" s="133"/>
      <c r="AO12326" s="135"/>
      <c r="AP12326" s="135"/>
      <c r="BJ12326" s="136"/>
    </row>
    <row r="12327" spans="5:62" ht="14.25" customHeight="1" x14ac:dyDescent="0.25">
      <c r="E12327" s="113"/>
      <c r="H12327" s="133"/>
      <c r="T12327" s="133"/>
      <c r="X12327" s="131"/>
      <c r="Y12327" s="133"/>
      <c r="AJ12327" s="133"/>
      <c r="AO12327" s="135"/>
      <c r="AP12327" s="135"/>
      <c r="BJ12327" s="136"/>
    </row>
    <row r="12328" spans="5:62" ht="14.25" customHeight="1" x14ac:dyDescent="0.25">
      <c r="E12328" s="113"/>
      <c r="H12328" s="133"/>
      <c r="T12328" s="133"/>
      <c r="X12328" s="131"/>
      <c r="Y12328" s="133"/>
      <c r="AJ12328" s="133"/>
      <c r="AO12328" s="135"/>
      <c r="AP12328" s="135"/>
      <c r="BJ12328" s="136"/>
    </row>
    <row r="12329" spans="5:62" ht="14.25" customHeight="1" x14ac:dyDescent="0.25">
      <c r="E12329" s="113"/>
      <c r="H12329" s="133"/>
      <c r="T12329" s="133"/>
      <c r="X12329" s="131"/>
      <c r="Y12329" s="133"/>
      <c r="AJ12329" s="133"/>
      <c r="AO12329" s="135"/>
      <c r="AP12329" s="135"/>
      <c r="BJ12329" s="136"/>
    </row>
    <row r="12330" spans="5:62" ht="14.25" customHeight="1" x14ac:dyDescent="0.25">
      <c r="E12330" s="113"/>
      <c r="H12330" s="133"/>
      <c r="T12330" s="133"/>
      <c r="X12330" s="131"/>
      <c r="Y12330" s="133"/>
      <c r="AJ12330" s="133"/>
      <c r="AO12330" s="135"/>
      <c r="AP12330" s="135"/>
      <c r="BJ12330" s="136"/>
    </row>
    <row r="12331" spans="5:62" ht="14.25" customHeight="1" x14ac:dyDescent="0.25">
      <c r="E12331" s="113"/>
      <c r="H12331" s="133"/>
      <c r="T12331" s="133"/>
      <c r="X12331" s="131"/>
      <c r="Y12331" s="133"/>
      <c r="AJ12331" s="133"/>
      <c r="AO12331" s="135"/>
      <c r="AP12331" s="135"/>
      <c r="BJ12331" s="136"/>
    </row>
    <row r="12332" spans="5:62" ht="14.25" customHeight="1" x14ac:dyDescent="0.25">
      <c r="E12332" s="113"/>
      <c r="H12332" s="133"/>
      <c r="T12332" s="133"/>
      <c r="X12332" s="131"/>
      <c r="Y12332" s="133"/>
      <c r="AJ12332" s="133"/>
      <c r="AO12332" s="135"/>
      <c r="AP12332" s="135"/>
      <c r="BJ12332" s="136"/>
    </row>
    <row r="12333" spans="5:62" ht="14.25" customHeight="1" x14ac:dyDescent="0.25">
      <c r="E12333" s="113"/>
      <c r="H12333" s="133"/>
      <c r="T12333" s="133"/>
      <c r="X12333" s="131"/>
      <c r="Y12333" s="133"/>
      <c r="AJ12333" s="133"/>
      <c r="AO12333" s="135"/>
      <c r="AP12333" s="135"/>
      <c r="BJ12333" s="136"/>
    </row>
    <row r="12334" spans="5:62" ht="14.25" customHeight="1" x14ac:dyDescent="0.25">
      <c r="E12334" s="113"/>
      <c r="H12334" s="133"/>
      <c r="T12334" s="133"/>
      <c r="X12334" s="131"/>
      <c r="Y12334" s="133"/>
      <c r="AJ12334" s="133"/>
      <c r="AO12334" s="135"/>
      <c r="AP12334" s="135"/>
      <c r="BJ12334" s="136"/>
    </row>
    <row r="12335" spans="5:62" ht="14.25" customHeight="1" x14ac:dyDescent="0.25">
      <c r="E12335" s="113"/>
      <c r="H12335" s="133"/>
      <c r="T12335" s="133"/>
      <c r="X12335" s="131"/>
      <c r="Y12335" s="133"/>
      <c r="AJ12335" s="133"/>
      <c r="AO12335" s="135"/>
      <c r="AP12335" s="135"/>
      <c r="BJ12335" s="136"/>
    </row>
    <row r="12336" spans="5:62" ht="14.25" customHeight="1" x14ac:dyDescent="0.25">
      <c r="E12336" s="113"/>
      <c r="H12336" s="133"/>
      <c r="T12336" s="133"/>
      <c r="X12336" s="131"/>
      <c r="Y12336" s="133"/>
      <c r="AJ12336" s="133"/>
      <c r="AO12336" s="135"/>
      <c r="AP12336" s="135"/>
      <c r="BJ12336" s="136"/>
    </row>
    <row r="12337" spans="5:62" ht="14.25" customHeight="1" x14ac:dyDescent="0.25">
      <c r="E12337" s="113"/>
      <c r="H12337" s="133"/>
      <c r="T12337" s="133"/>
      <c r="X12337" s="131"/>
      <c r="Y12337" s="133"/>
      <c r="AJ12337" s="133"/>
      <c r="AO12337" s="135"/>
      <c r="AP12337" s="135"/>
      <c r="BJ12337" s="136"/>
    </row>
    <row r="12338" spans="5:62" ht="14.25" customHeight="1" x14ac:dyDescent="0.25">
      <c r="E12338" s="113"/>
      <c r="H12338" s="133"/>
      <c r="T12338" s="133"/>
      <c r="X12338" s="131"/>
      <c r="Y12338" s="133"/>
      <c r="AJ12338" s="133"/>
      <c r="AO12338" s="135"/>
      <c r="AP12338" s="135"/>
      <c r="BJ12338" s="136"/>
    </row>
    <row r="12339" spans="5:62" ht="14.25" customHeight="1" x14ac:dyDescent="0.25">
      <c r="E12339" s="113"/>
      <c r="H12339" s="133"/>
      <c r="T12339" s="133"/>
      <c r="X12339" s="131"/>
      <c r="Y12339" s="133"/>
      <c r="AJ12339" s="133"/>
      <c r="AO12339" s="135"/>
      <c r="AP12339" s="135"/>
      <c r="BJ12339" s="136"/>
    </row>
    <row r="12340" spans="5:62" ht="14.25" customHeight="1" x14ac:dyDescent="0.25">
      <c r="E12340" s="113"/>
      <c r="H12340" s="133"/>
      <c r="T12340" s="133"/>
      <c r="X12340" s="131"/>
      <c r="Y12340" s="133"/>
      <c r="AJ12340" s="133"/>
      <c r="AO12340" s="135"/>
      <c r="AP12340" s="135"/>
      <c r="BJ12340" s="136"/>
    </row>
    <row r="12341" spans="5:62" ht="14.25" customHeight="1" x14ac:dyDescent="0.25">
      <c r="E12341" s="113"/>
      <c r="H12341" s="133"/>
      <c r="T12341" s="133"/>
      <c r="X12341" s="131"/>
      <c r="Y12341" s="133"/>
      <c r="AJ12341" s="133"/>
      <c r="AO12341" s="135"/>
      <c r="AP12341" s="135"/>
      <c r="BJ12341" s="136"/>
    </row>
    <row r="12342" spans="5:62" ht="14.25" customHeight="1" x14ac:dyDescent="0.25">
      <c r="E12342" s="113"/>
      <c r="H12342" s="133"/>
      <c r="T12342" s="133"/>
      <c r="X12342" s="131"/>
      <c r="Y12342" s="133"/>
      <c r="AJ12342" s="133"/>
      <c r="AO12342" s="135"/>
      <c r="AP12342" s="135"/>
      <c r="BJ12342" s="136"/>
    </row>
    <row r="12343" spans="5:62" ht="14.25" customHeight="1" x14ac:dyDescent="0.25">
      <c r="E12343" s="113"/>
      <c r="H12343" s="133"/>
      <c r="T12343" s="133"/>
      <c r="X12343" s="131"/>
      <c r="Y12343" s="133"/>
      <c r="AJ12343" s="133"/>
      <c r="AO12343" s="135"/>
      <c r="AP12343" s="135"/>
      <c r="BJ12343" s="136"/>
    </row>
    <row r="12344" spans="5:62" ht="14.25" customHeight="1" x14ac:dyDescent="0.25">
      <c r="E12344" s="113"/>
      <c r="H12344" s="133"/>
      <c r="T12344" s="133"/>
      <c r="X12344" s="131"/>
      <c r="Y12344" s="133"/>
      <c r="AJ12344" s="133"/>
      <c r="AO12344" s="135"/>
      <c r="AP12344" s="135"/>
      <c r="BJ12344" s="136"/>
    </row>
    <row r="12345" spans="5:62" ht="14.25" customHeight="1" x14ac:dyDescent="0.25">
      <c r="E12345" s="113"/>
      <c r="H12345" s="133"/>
      <c r="T12345" s="133"/>
      <c r="X12345" s="131"/>
      <c r="Y12345" s="133"/>
      <c r="AJ12345" s="133"/>
      <c r="AO12345" s="135"/>
      <c r="AP12345" s="135"/>
      <c r="BJ12345" s="136"/>
    </row>
    <row r="12346" spans="5:62" ht="14.25" customHeight="1" x14ac:dyDescent="0.25">
      <c r="E12346" s="113"/>
      <c r="H12346" s="133"/>
      <c r="T12346" s="133"/>
      <c r="X12346" s="131"/>
      <c r="Y12346" s="133"/>
      <c r="AJ12346" s="133"/>
      <c r="AO12346" s="135"/>
      <c r="AP12346" s="135"/>
      <c r="BJ12346" s="136"/>
    </row>
    <row r="12347" spans="5:62" ht="14.25" customHeight="1" x14ac:dyDescent="0.25">
      <c r="E12347" s="113"/>
      <c r="H12347" s="133"/>
      <c r="T12347" s="133"/>
      <c r="X12347" s="131"/>
      <c r="Y12347" s="133"/>
      <c r="AJ12347" s="133"/>
      <c r="AO12347" s="135"/>
      <c r="AP12347" s="135"/>
      <c r="BJ12347" s="136"/>
    </row>
    <row r="12348" spans="5:62" ht="14.25" customHeight="1" x14ac:dyDescent="0.25">
      <c r="E12348" s="113"/>
      <c r="H12348" s="133"/>
      <c r="T12348" s="133"/>
      <c r="X12348" s="131"/>
      <c r="Y12348" s="133"/>
      <c r="AJ12348" s="133"/>
      <c r="AO12348" s="135"/>
      <c r="AP12348" s="135"/>
      <c r="BJ12348" s="136"/>
    </row>
    <row r="12349" spans="5:62" ht="14.25" customHeight="1" x14ac:dyDescent="0.25">
      <c r="E12349" s="113"/>
      <c r="H12349" s="133"/>
      <c r="T12349" s="133"/>
      <c r="X12349" s="131"/>
      <c r="Y12349" s="133"/>
      <c r="AJ12349" s="133"/>
      <c r="AO12349" s="135"/>
      <c r="AP12349" s="135"/>
      <c r="BJ12349" s="136"/>
    </row>
    <row r="12350" spans="5:62" ht="14.25" customHeight="1" x14ac:dyDescent="0.25">
      <c r="E12350" s="113"/>
      <c r="H12350" s="133"/>
      <c r="T12350" s="133"/>
      <c r="X12350" s="131"/>
      <c r="Y12350" s="133"/>
      <c r="AJ12350" s="133"/>
      <c r="AO12350" s="135"/>
      <c r="AP12350" s="135"/>
      <c r="BJ12350" s="136"/>
    </row>
    <row r="12351" spans="5:62" ht="14.25" customHeight="1" x14ac:dyDescent="0.25">
      <c r="E12351" s="113"/>
      <c r="H12351" s="133"/>
      <c r="T12351" s="133"/>
      <c r="X12351" s="131"/>
      <c r="Y12351" s="133"/>
      <c r="AJ12351" s="133"/>
      <c r="AO12351" s="135"/>
      <c r="AP12351" s="135"/>
      <c r="BJ12351" s="136"/>
    </row>
    <row r="12352" spans="5:62" ht="14.25" customHeight="1" x14ac:dyDescent="0.25">
      <c r="E12352" s="113"/>
      <c r="H12352" s="133"/>
      <c r="T12352" s="133"/>
      <c r="X12352" s="131"/>
      <c r="Y12352" s="133"/>
      <c r="AJ12352" s="133"/>
      <c r="AO12352" s="135"/>
      <c r="AP12352" s="135"/>
      <c r="BJ12352" s="136"/>
    </row>
    <row r="12353" spans="5:62" ht="14.25" customHeight="1" x14ac:dyDescent="0.25">
      <c r="E12353" s="113"/>
      <c r="H12353" s="133"/>
      <c r="T12353" s="133"/>
      <c r="X12353" s="131"/>
      <c r="Y12353" s="133"/>
      <c r="AJ12353" s="133"/>
      <c r="AO12353" s="135"/>
      <c r="AP12353" s="135"/>
      <c r="BJ12353" s="136"/>
    </row>
    <row r="12354" spans="5:62" ht="14.25" customHeight="1" x14ac:dyDescent="0.25">
      <c r="E12354" s="113"/>
      <c r="H12354" s="133"/>
      <c r="T12354" s="133"/>
      <c r="X12354" s="131"/>
      <c r="Y12354" s="133"/>
      <c r="AJ12354" s="133"/>
      <c r="AO12354" s="135"/>
      <c r="AP12354" s="135"/>
      <c r="BJ12354" s="136"/>
    </row>
    <row r="12355" spans="5:62" ht="14.25" customHeight="1" x14ac:dyDescent="0.25">
      <c r="E12355" s="113"/>
      <c r="H12355" s="133"/>
      <c r="T12355" s="133"/>
      <c r="X12355" s="131"/>
      <c r="Y12355" s="133"/>
      <c r="AJ12355" s="133"/>
      <c r="AO12355" s="135"/>
      <c r="AP12355" s="135"/>
      <c r="BJ12355" s="136"/>
    </row>
    <row r="12356" spans="5:62" ht="14.25" customHeight="1" x14ac:dyDescent="0.25">
      <c r="E12356" s="113"/>
      <c r="H12356" s="133"/>
      <c r="T12356" s="133"/>
      <c r="X12356" s="131"/>
      <c r="Y12356" s="133"/>
      <c r="AJ12356" s="133"/>
      <c r="AO12356" s="135"/>
      <c r="AP12356" s="135"/>
      <c r="BJ12356" s="136"/>
    </row>
    <row r="12357" spans="5:62" ht="14.25" customHeight="1" x14ac:dyDescent="0.25">
      <c r="E12357" s="113"/>
      <c r="H12357" s="133"/>
      <c r="T12357" s="133"/>
      <c r="X12357" s="131"/>
      <c r="Y12357" s="133"/>
      <c r="AJ12357" s="133"/>
      <c r="AO12357" s="135"/>
      <c r="AP12357" s="135"/>
      <c r="BJ12357" s="136"/>
    </row>
    <row r="12358" spans="5:62" ht="14.25" customHeight="1" x14ac:dyDescent="0.25">
      <c r="E12358" s="113"/>
      <c r="H12358" s="133"/>
      <c r="T12358" s="133"/>
      <c r="X12358" s="131"/>
      <c r="Y12358" s="133"/>
      <c r="AJ12358" s="133"/>
      <c r="AO12358" s="135"/>
      <c r="AP12358" s="135"/>
      <c r="BJ12358" s="136"/>
    </row>
    <row r="12359" spans="5:62" ht="14.25" customHeight="1" x14ac:dyDescent="0.25">
      <c r="E12359" s="113"/>
      <c r="H12359" s="133"/>
      <c r="T12359" s="133"/>
      <c r="X12359" s="131"/>
      <c r="Y12359" s="133"/>
      <c r="AJ12359" s="133"/>
      <c r="AO12359" s="135"/>
      <c r="AP12359" s="135"/>
      <c r="BJ12359" s="136"/>
    </row>
    <row r="12360" spans="5:62" ht="14.25" customHeight="1" x14ac:dyDescent="0.25">
      <c r="E12360" s="113"/>
      <c r="H12360" s="133"/>
      <c r="T12360" s="133"/>
      <c r="X12360" s="131"/>
      <c r="Y12360" s="133"/>
      <c r="AJ12360" s="133"/>
      <c r="AO12360" s="135"/>
      <c r="AP12360" s="135"/>
      <c r="BJ12360" s="136"/>
    </row>
    <row r="12361" spans="5:62" ht="14.25" customHeight="1" x14ac:dyDescent="0.25">
      <c r="E12361" s="113"/>
      <c r="H12361" s="133"/>
      <c r="T12361" s="133"/>
      <c r="X12361" s="131"/>
      <c r="Y12361" s="133"/>
      <c r="AJ12361" s="133"/>
      <c r="AO12361" s="135"/>
      <c r="AP12361" s="135"/>
      <c r="BJ12361" s="136"/>
    </row>
    <row r="12362" spans="5:62" ht="14.25" customHeight="1" x14ac:dyDescent="0.25">
      <c r="E12362" s="113"/>
      <c r="H12362" s="133"/>
      <c r="T12362" s="133"/>
      <c r="X12362" s="131"/>
      <c r="Y12362" s="133"/>
      <c r="AJ12362" s="133"/>
      <c r="AO12362" s="135"/>
      <c r="AP12362" s="135"/>
      <c r="BJ12362" s="136"/>
    </row>
    <row r="12363" spans="5:62" ht="14.25" customHeight="1" x14ac:dyDescent="0.25">
      <c r="E12363" s="113"/>
      <c r="H12363" s="133"/>
      <c r="T12363" s="133"/>
      <c r="X12363" s="131"/>
      <c r="Y12363" s="133"/>
      <c r="AJ12363" s="133"/>
      <c r="AO12363" s="135"/>
      <c r="AP12363" s="135"/>
      <c r="BJ12363" s="136"/>
    </row>
    <row r="12364" spans="5:62" ht="14.25" customHeight="1" x14ac:dyDescent="0.25">
      <c r="E12364" s="113"/>
      <c r="H12364" s="133"/>
      <c r="T12364" s="133"/>
      <c r="X12364" s="131"/>
      <c r="Y12364" s="133"/>
      <c r="AJ12364" s="133"/>
      <c r="AO12364" s="135"/>
      <c r="AP12364" s="135"/>
      <c r="BJ12364" s="136"/>
    </row>
    <row r="12365" spans="5:62" ht="14.25" customHeight="1" x14ac:dyDescent="0.25">
      <c r="E12365" s="113"/>
      <c r="H12365" s="133"/>
      <c r="T12365" s="133"/>
      <c r="X12365" s="131"/>
      <c r="Y12365" s="133"/>
      <c r="AJ12365" s="133"/>
      <c r="AO12365" s="135"/>
      <c r="AP12365" s="135"/>
      <c r="BJ12365" s="136"/>
    </row>
    <row r="12366" spans="5:62" ht="14.25" customHeight="1" x14ac:dyDescent="0.25">
      <c r="E12366" s="113"/>
      <c r="H12366" s="133"/>
      <c r="T12366" s="133"/>
      <c r="X12366" s="131"/>
      <c r="Y12366" s="133"/>
      <c r="AJ12366" s="133"/>
      <c r="AO12366" s="135"/>
      <c r="AP12366" s="135"/>
      <c r="BJ12366" s="136"/>
    </row>
    <row r="12367" spans="5:62" ht="14.25" customHeight="1" x14ac:dyDescent="0.25">
      <c r="E12367" s="113"/>
      <c r="H12367" s="133"/>
      <c r="T12367" s="133"/>
      <c r="X12367" s="131"/>
      <c r="Y12367" s="133"/>
      <c r="AJ12367" s="133"/>
      <c r="AO12367" s="135"/>
      <c r="AP12367" s="135"/>
      <c r="BJ12367" s="136"/>
    </row>
    <row r="12368" spans="5:62" ht="14.25" customHeight="1" x14ac:dyDescent="0.25">
      <c r="E12368" s="113"/>
      <c r="H12368" s="133"/>
      <c r="T12368" s="133"/>
      <c r="X12368" s="131"/>
      <c r="Y12368" s="133"/>
      <c r="AJ12368" s="133"/>
      <c r="AO12368" s="135"/>
      <c r="AP12368" s="135"/>
      <c r="BJ12368" s="136"/>
    </row>
    <row r="12369" spans="5:62" ht="14.25" customHeight="1" x14ac:dyDescent="0.25">
      <c r="E12369" s="113"/>
      <c r="H12369" s="133"/>
      <c r="T12369" s="133"/>
      <c r="X12369" s="131"/>
      <c r="Y12369" s="133"/>
      <c r="AJ12369" s="133"/>
      <c r="AO12369" s="135"/>
      <c r="AP12369" s="135"/>
      <c r="BJ12369" s="136"/>
    </row>
    <row r="12370" spans="5:62" ht="14.25" customHeight="1" x14ac:dyDescent="0.25">
      <c r="E12370" s="113"/>
      <c r="H12370" s="133"/>
      <c r="T12370" s="133"/>
      <c r="X12370" s="131"/>
      <c r="Y12370" s="133"/>
      <c r="AJ12370" s="133"/>
      <c r="AO12370" s="135"/>
      <c r="AP12370" s="135"/>
      <c r="BJ12370" s="136"/>
    </row>
    <row r="12371" spans="5:62" ht="14.25" customHeight="1" x14ac:dyDescent="0.25">
      <c r="E12371" s="113"/>
      <c r="H12371" s="133"/>
      <c r="T12371" s="133"/>
      <c r="X12371" s="131"/>
      <c r="Y12371" s="133"/>
      <c r="AJ12371" s="133"/>
      <c r="AO12371" s="135"/>
      <c r="AP12371" s="135"/>
      <c r="BJ12371" s="136"/>
    </row>
    <row r="12372" spans="5:62" ht="14.25" customHeight="1" x14ac:dyDescent="0.25">
      <c r="E12372" s="113"/>
      <c r="H12372" s="133"/>
      <c r="T12372" s="133"/>
      <c r="X12372" s="131"/>
      <c r="Y12372" s="133"/>
      <c r="AJ12372" s="133"/>
      <c r="AO12372" s="135"/>
      <c r="AP12372" s="135"/>
      <c r="BJ12372" s="136"/>
    </row>
    <row r="12373" spans="5:62" ht="14.25" customHeight="1" x14ac:dyDescent="0.25">
      <c r="E12373" s="113"/>
      <c r="H12373" s="133"/>
      <c r="T12373" s="133"/>
      <c r="X12373" s="131"/>
      <c r="Y12373" s="133"/>
      <c r="AJ12373" s="133"/>
      <c r="AO12373" s="135"/>
      <c r="AP12373" s="135"/>
      <c r="BJ12373" s="136"/>
    </row>
    <row r="12374" spans="5:62" ht="14.25" customHeight="1" x14ac:dyDescent="0.25">
      <c r="E12374" s="113"/>
      <c r="H12374" s="133"/>
      <c r="T12374" s="133"/>
      <c r="X12374" s="131"/>
      <c r="Y12374" s="133"/>
      <c r="AJ12374" s="133"/>
      <c r="AO12374" s="135"/>
      <c r="AP12374" s="135"/>
      <c r="BJ12374" s="136"/>
    </row>
    <row r="12375" spans="5:62" ht="14.25" customHeight="1" x14ac:dyDescent="0.25">
      <c r="E12375" s="113"/>
      <c r="H12375" s="133"/>
      <c r="T12375" s="133"/>
      <c r="X12375" s="131"/>
      <c r="Y12375" s="133"/>
      <c r="AJ12375" s="133"/>
      <c r="AO12375" s="135"/>
      <c r="AP12375" s="135"/>
      <c r="BJ12375" s="136"/>
    </row>
    <row r="12376" spans="5:62" ht="14.25" customHeight="1" x14ac:dyDescent="0.25">
      <c r="E12376" s="113"/>
      <c r="H12376" s="133"/>
      <c r="T12376" s="133"/>
      <c r="X12376" s="131"/>
      <c r="Y12376" s="133"/>
      <c r="AJ12376" s="133"/>
      <c r="AO12376" s="135"/>
      <c r="AP12376" s="135"/>
      <c r="BJ12376" s="136"/>
    </row>
    <row r="12377" spans="5:62" ht="14.25" customHeight="1" x14ac:dyDescent="0.25">
      <c r="E12377" s="113"/>
      <c r="H12377" s="133"/>
      <c r="T12377" s="133"/>
      <c r="X12377" s="131"/>
      <c r="Y12377" s="133"/>
      <c r="AJ12377" s="133"/>
      <c r="AO12377" s="135"/>
      <c r="AP12377" s="135"/>
      <c r="BJ12377" s="136"/>
    </row>
    <row r="12378" spans="5:62" ht="14.25" customHeight="1" x14ac:dyDescent="0.25">
      <c r="E12378" s="113"/>
      <c r="H12378" s="133"/>
      <c r="T12378" s="133"/>
      <c r="X12378" s="131"/>
      <c r="Y12378" s="133"/>
      <c r="AJ12378" s="133"/>
      <c r="AO12378" s="135"/>
      <c r="AP12378" s="135"/>
      <c r="BJ12378" s="136"/>
    </row>
    <row r="12379" spans="5:62" ht="14.25" customHeight="1" x14ac:dyDescent="0.25">
      <c r="E12379" s="113"/>
      <c r="H12379" s="133"/>
      <c r="T12379" s="133"/>
      <c r="X12379" s="131"/>
      <c r="Y12379" s="133"/>
      <c r="AJ12379" s="133"/>
      <c r="AO12379" s="135"/>
      <c r="AP12379" s="135"/>
      <c r="BJ12379" s="136"/>
    </row>
    <row r="12380" spans="5:62" ht="14.25" customHeight="1" x14ac:dyDescent="0.25">
      <c r="E12380" s="113"/>
      <c r="H12380" s="133"/>
      <c r="T12380" s="133"/>
      <c r="X12380" s="131"/>
      <c r="Y12380" s="133"/>
      <c r="AJ12380" s="133"/>
      <c r="AO12380" s="135"/>
      <c r="AP12380" s="135"/>
      <c r="BJ12380" s="136"/>
    </row>
    <row r="12381" spans="5:62" ht="14.25" customHeight="1" x14ac:dyDescent="0.25">
      <c r="E12381" s="113"/>
      <c r="H12381" s="133"/>
      <c r="T12381" s="133"/>
      <c r="X12381" s="131"/>
      <c r="Y12381" s="133"/>
      <c r="AJ12381" s="133"/>
      <c r="AO12381" s="135"/>
      <c r="AP12381" s="135"/>
      <c r="BJ12381" s="136"/>
    </row>
    <row r="12382" spans="5:62" ht="14.25" customHeight="1" x14ac:dyDescent="0.25">
      <c r="E12382" s="113"/>
      <c r="H12382" s="133"/>
      <c r="T12382" s="133"/>
      <c r="X12382" s="131"/>
      <c r="Y12382" s="133"/>
      <c r="AJ12382" s="133"/>
      <c r="AO12382" s="135"/>
      <c r="AP12382" s="135"/>
      <c r="BJ12382" s="136"/>
    </row>
    <row r="12383" spans="5:62" ht="14.25" customHeight="1" x14ac:dyDescent="0.25">
      <c r="E12383" s="113"/>
      <c r="H12383" s="133"/>
      <c r="T12383" s="133"/>
      <c r="X12383" s="131"/>
      <c r="Y12383" s="133"/>
      <c r="AJ12383" s="133"/>
      <c r="AO12383" s="135"/>
      <c r="AP12383" s="135"/>
      <c r="BJ12383" s="136"/>
    </row>
    <row r="12384" spans="5:62" ht="14.25" customHeight="1" x14ac:dyDescent="0.25">
      <c r="E12384" s="113"/>
      <c r="H12384" s="133"/>
      <c r="T12384" s="133"/>
      <c r="X12384" s="131"/>
      <c r="Y12384" s="133"/>
      <c r="AJ12384" s="133"/>
      <c r="AO12384" s="135"/>
      <c r="AP12384" s="135"/>
      <c r="BJ12384" s="136"/>
    </row>
    <row r="12385" spans="5:62" ht="14.25" customHeight="1" x14ac:dyDescent="0.25">
      <c r="E12385" s="113"/>
      <c r="H12385" s="133"/>
      <c r="T12385" s="133"/>
      <c r="X12385" s="131"/>
      <c r="Y12385" s="133"/>
      <c r="AJ12385" s="133"/>
      <c r="AO12385" s="135"/>
      <c r="AP12385" s="135"/>
      <c r="BJ12385" s="136"/>
    </row>
    <row r="12386" spans="5:62" ht="14.25" customHeight="1" x14ac:dyDescent="0.25">
      <c r="E12386" s="113"/>
      <c r="H12386" s="133"/>
      <c r="T12386" s="133"/>
      <c r="X12386" s="131"/>
      <c r="Y12386" s="133"/>
      <c r="AJ12386" s="133"/>
      <c r="AO12386" s="135"/>
      <c r="AP12386" s="135"/>
      <c r="BJ12386" s="136"/>
    </row>
    <row r="12387" spans="5:62" ht="14.25" customHeight="1" x14ac:dyDescent="0.25">
      <c r="E12387" s="113"/>
      <c r="H12387" s="133"/>
      <c r="T12387" s="133"/>
      <c r="X12387" s="131"/>
      <c r="Y12387" s="133"/>
      <c r="AJ12387" s="133"/>
      <c r="AO12387" s="135"/>
      <c r="AP12387" s="135"/>
      <c r="BJ12387" s="136"/>
    </row>
    <row r="12388" spans="5:62" ht="14.25" customHeight="1" x14ac:dyDescent="0.25">
      <c r="E12388" s="113"/>
      <c r="H12388" s="133"/>
      <c r="T12388" s="133"/>
      <c r="X12388" s="131"/>
      <c r="Y12388" s="133"/>
      <c r="AJ12388" s="133"/>
      <c r="AO12388" s="135"/>
      <c r="AP12388" s="135"/>
      <c r="BJ12388" s="136"/>
    </row>
    <row r="12389" spans="5:62" ht="14.25" customHeight="1" x14ac:dyDescent="0.25">
      <c r="E12389" s="113"/>
      <c r="H12389" s="133"/>
      <c r="T12389" s="133"/>
      <c r="X12389" s="131"/>
      <c r="Y12389" s="133"/>
      <c r="AJ12389" s="133"/>
      <c r="AO12389" s="135"/>
      <c r="AP12389" s="135"/>
      <c r="BJ12389" s="136"/>
    </row>
    <row r="12390" spans="5:62" ht="14.25" customHeight="1" x14ac:dyDescent="0.25">
      <c r="E12390" s="113"/>
      <c r="H12390" s="133"/>
      <c r="T12390" s="133"/>
      <c r="X12390" s="131"/>
      <c r="Y12390" s="133"/>
      <c r="AJ12390" s="133"/>
      <c r="AO12390" s="135"/>
      <c r="AP12390" s="135"/>
      <c r="BJ12390" s="136"/>
    </row>
    <row r="12391" spans="5:62" ht="14.25" customHeight="1" x14ac:dyDescent="0.25">
      <c r="E12391" s="113"/>
      <c r="H12391" s="133"/>
      <c r="T12391" s="133"/>
      <c r="X12391" s="131"/>
      <c r="Y12391" s="133"/>
      <c r="AJ12391" s="133"/>
      <c r="AO12391" s="135"/>
      <c r="AP12391" s="135"/>
      <c r="BJ12391" s="136"/>
    </row>
    <row r="12392" spans="5:62" ht="14.25" customHeight="1" x14ac:dyDescent="0.25">
      <c r="E12392" s="113"/>
      <c r="H12392" s="133"/>
      <c r="T12392" s="133"/>
      <c r="X12392" s="131"/>
      <c r="Y12392" s="133"/>
      <c r="AJ12392" s="133"/>
      <c r="AO12392" s="135"/>
      <c r="AP12392" s="135"/>
      <c r="BJ12392" s="136"/>
    </row>
    <row r="12393" spans="5:62" ht="14.25" customHeight="1" x14ac:dyDescent="0.25">
      <c r="E12393" s="113"/>
      <c r="H12393" s="133"/>
      <c r="T12393" s="133"/>
      <c r="X12393" s="131"/>
      <c r="Y12393" s="133"/>
      <c r="AJ12393" s="133"/>
      <c r="AO12393" s="135"/>
      <c r="AP12393" s="135"/>
      <c r="BJ12393" s="136"/>
    </row>
    <row r="12394" spans="5:62" ht="14.25" customHeight="1" x14ac:dyDescent="0.25">
      <c r="E12394" s="113"/>
      <c r="H12394" s="133"/>
      <c r="T12394" s="133"/>
      <c r="X12394" s="131"/>
      <c r="Y12394" s="133"/>
      <c r="AJ12394" s="133"/>
      <c r="AO12394" s="135"/>
      <c r="AP12394" s="135"/>
      <c r="BJ12394" s="136"/>
    </row>
    <row r="12395" spans="5:62" ht="14.25" customHeight="1" x14ac:dyDescent="0.25">
      <c r="E12395" s="113"/>
      <c r="H12395" s="133"/>
      <c r="T12395" s="133"/>
      <c r="X12395" s="131"/>
      <c r="Y12395" s="133"/>
      <c r="AJ12395" s="133"/>
      <c r="AO12395" s="135"/>
      <c r="AP12395" s="135"/>
      <c r="BJ12395" s="136"/>
    </row>
    <row r="12396" spans="5:62" ht="14.25" customHeight="1" x14ac:dyDescent="0.25">
      <c r="E12396" s="113"/>
      <c r="H12396" s="133"/>
      <c r="T12396" s="133"/>
      <c r="X12396" s="131"/>
      <c r="Y12396" s="133"/>
      <c r="AJ12396" s="133"/>
      <c r="AO12396" s="135"/>
      <c r="AP12396" s="135"/>
      <c r="BJ12396" s="136"/>
    </row>
    <row r="12397" spans="5:62" ht="14.25" customHeight="1" x14ac:dyDescent="0.25">
      <c r="E12397" s="113"/>
      <c r="H12397" s="133"/>
      <c r="T12397" s="133"/>
      <c r="X12397" s="131"/>
      <c r="Y12397" s="133"/>
      <c r="AJ12397" s="133"/>
      <c r="AO12397" s="135"/>
      <c r="AP12397" s="135"/>
      <c r="BJ12397" s="136"/>
    </row>
    <row r="12398" spans="5:62" ht="14.25" customHeight="1" x14ac:dyDescent="0.25">
      <c r="E12398" s="113"/>
      <c r="H12398" s="133"/>
      <c r="T12398" s="133"/>
      <c r="X12398" s="131"/>
      <c r="Y12398" s="133"/>
      <c r="AJ12398" s="133"/>
      <c r="AO12398" s="135"/>
      <c r="AP12398" s="135"/>
      <c r="BJ12398" s="136"/>
    </row>
    <row r="12399" spans="5:62" ht="14.25" customHeight="1" x14ac:dyDescent="0.25">
      <c r="E12399" s="113"/>
      <c r="H12399" s="133"/>
      <c r="T12399" s="133"/>
      <c r="X12399" s="131"/>
      <c r="Y12399" s="133"/>
      <c r="AJ12399" s="133"/>
      <c r="AO12399" s="135"/>
      <c r="AP12399" s="135"/>
      <c r="BJ12399" s="136"/>
    </row>
    <row r="12400" spans="5:62" ht="14.25" customHeight="1" x14ac:dyDescent="0.25">
      <c r="E12400" s="113"/>
      <c r="H12400" s="133"/>
      <c r="T12400" s="133"/>
      <c r="X12400" s="131"/>
      <c r="Y12400" s="133"/>
      <c r="AJ12400" s="133"/>
      <c r="AO12400" s="135"/>
      <c r="AP12400" s="135"/>
      <c r="BJ12400" s="136"/>
    </row>
    <row r="12401" spans="5:62" ht="14.25" customHeight="1" x14ac:dyDescent="0.25">
      <c r="E12401" s="113"/>
      <c r="H12401" s="133"/>
      <c r="T12401" s="133"/>
      <c r="X12401" s="131"/>
      <c r="Y12401" s="133"/>
      <c r="AJ12401" s="133"/>
      <c r="AO12401" s="135"/>
      <c r="AP12401" s="135"/>
      <c r="BJ12401" s="136"/>
    </row>
    <row r="12402" spans="5:62" ht="14.25" customHeight="1" x14ac:dyDescent="0.25">
      <c r="E12402" s="113"/>
      <c r="H12402" s="133"/>
      <c r="T12402" s="133"/>
      <c r="X12402" s="131"/>
      <c r="Y12402" s="133"/>
      <c r="AJ12402" s="133"/>
      <c r="AO12402" s="135"/>
      <c r="AP12402" s="135"/>
      <c r="BJ12402" s="136"/>
    </row>
    <row r="12403" spans="5:62" ht="14.25" customHeight="1" x14ac:dyDescent="0.25">
      <c r="E12403" s="113"/>
      <c r="H12403" s="133"/>
      <c r="T12403" s="133"/>
      <c r="X12403" s="131"/>
      <c r="Y12403" s="133"/>
      <c r="AJ12403" s="133"/>
      <c r="AO12403" s="135"/>
      <c r="AP12403" s="135"/>
      <c r="BJ12403" s="136"/>
    </row>
    <row r="12404" spans="5:62" ht="14.25" customHeight="1" x14ac:dyDescent="0.25">
      <c r="E12404" s="113"/>
      <c r="H12404" s="133"/>
      <c r="T12404" s="133"/>
      <c r="X12404" s="131"/>
      <c r="Y12404" s="133"/>
      <c r="AJ12404" s="133"/>
      <c r="AO12404" s="135"/>
      <c r="AP12404" s="135"/>
      <c r="BJ12404" s="136"/>
    </row>
    <row r="12405" spans="5:62" ht="14.25" customHeight="1" x14ac:dyDescent="0.25">
      <c r="E12405" s="113"/>
      <c r="H12405" s="133"/>
      <c r="T12405" s="133"/>
      <c r="X12405" s="131"/>
      <c r="Y12405" s="133"/>
      <c r="AJ12405" s="133"/>
      <c r="AO12405" s="135"/>
      <c r="AP12405" s="135"/>
      <c r="BJ12405" s="136"/>
    </row>
    <row r="12406" spans="5:62" ht="14.25" customHeight="1" x14ac:dyDescent="0.25">
      <c r="E12406" s="113"/>
      <c r="H12406" s="133"/>
      <c r="T12406" s="133"/>
      <c r="X12406" s="131"/>
      <c r="Y12406" s="133"/>
      <c r="AJ12406" s="133"/>
      <c r="AO12406" s="135"/>
      <c r="AP12406" s="135"/>
      <c r="BJ12406" s="136"/>
    </row>
    <row r="12407" spans="5:62" ht="14.25" customHeight="1" x14ac:dyDescent="0.25">
      <c r="E12407" s="113"/>
      <c r="H12407" s="133"/>
      <c r="T12407" s="133"/>
      <c r="X12407" s="131"/>
      <c r="Y12407" s="133"/>
      <c r="AJ12407" s="133"/>
      <c r="AO12407" s="135"/>
      <c r="AP12407" s="135"/>
      <c r="BJ12407" s="136"/>
    </row>
    <row r="12408" spans="5:62" ht="14.25" customHeight="1" x14ac:dyDescent="0.25">
      <c r="E12408" s="113"/>
      <c r="H12408" s="133"/>
      <c r="T12408" s="133"/>
      <c r="X12408" s="131"/>
      <c r="Y12408" s="133"/>
      <c r="AJ12408" s="133"/>
      <c r="AO12408" s="135"/>
      <c r="AP12408" s="135"/>
      <c r="BJ12408" s="136"/>
    </row>
    <row r="12409" spans="5:62" ht="14.25" customHeight="1" x14ac:dyDescent="0.25">
      <c r="E12409" s="113"/>
      <c r="H12409" s="133"/>
      <c r="T12409" s="133"/>
      <c r="X12409" s="131"/>
      <c r="Y12409" s="133"/>
      <c r="AJ12409" s="133"/>
      <c r="AO12409" s="135"/>
      <c r="AP12409" s="135"/>
      <c r="BJ12409" s="136"/>
    </row>
    <row r="12410" spans="5:62" ht="14.25" customHeight="1" x14ac:dyDescent="0.25">
      <c r="E12410" s="113"/>
      <c r="H12410" s="133"/>
      <c r="T12410" s="133"/>
      <c r="X12410" s="131"/>
      <c r="Y12410" s="133"/>
      <c r="AJ12410" s="133"/>
      <c r="AO12410" s="135"/>
      <c r="AP12410" s="135"/>
      <c r="BJ12410" s="136"/>
    </row>
    <row r="12411" spans="5:62" ht="14.25" customHeight="1" x14ac:dyDescent="0.25">
      <c r="E12411" s="113"/>
      <c r="H12411" s="133"/>
      <c r="T12411" s="133"/>
      <c r="X12411" s="131"/>
      <c r="Y12411" s="133"/>
      <c r="AJ12411" s="133"/>
      <c r="AO12411" s="135"/>
      <c r="AP12411" s="135"/>
      <c r="BJ12411" s="136"/>
    </row>
    <row r="12412" spans="5:62" ht="14.25" customHeight="1" x14ac:dyDescent="0.25">
      <c r="E12412" s="113"/>
      <c r="H12412" s="133"/>
      <c r="T12412" s="133"/>
      <c r="X12412" s="131"/>
      <c r="Y12412" s="133"/>
      <c r="AJ12412" s="133"/>
      <c r="AO12412" s="135"/>
      <c r="AP12412" s="135"/>
      <c r="BJ12412" s="136"/>
    </row>
    <row r="12413" spans="5:62" ht="14.25" customHeight="1" x14ac:dyDescent="0.25">
      <c r="E12413" s="113"/>
      <c r="H12413" s="133"/>
      <c r="T12413" s="133"/>
      <c r="X12413" s="131"/>
      <c r="Y12413" s="133"/>
      <c r="AJ12413" s="133"/>
      <c r="AO12413" s="135"/>
      <c r="AP12413" s="135"/>
      <c r="BJ12413" s="136"/>
    </row>
    <row r="12414" spans="5:62" ht="14.25" customHeight="1" x14ac:dyDescent="0.25">
      <c r="E12414" s="113"/>
      <c r="H12414" s="133"/>
      <c r="T12414" s="133"/>
      <c r="X12414" s="131"/>
      <c r="Y12414" s="133"/>
      <c r="AJ12414" s="133"/>
      <c r="AO12414" s="135"/>
      <c r="AP12414" s="135"/>
      <c r="BJ12414" s="136"/>
    </row>
    <row r="12415" spans="5:62" ht="14.25" customHeight="1" x14ac:dyDescent="0.25">
      <c r="E12415" s="113"/>
      <c r="H12415" s="133"/>
      <c r="T12415" s="133"/>
      <c r="X12415" s="131"/>
      <c r="Y12415" s="133"/>
      <c r="AJ12415" s="133"/>
      <c r="AO12415" s="135"/>
      <c r="AP12415" s="135"/>
      <c r="BJ12415" s="136"/>
    </row>
    <row r="12416" spans="5:62" ht="14.25" customHeight="1" x14ac:dyDescent="0.25">
      <c r="E12416" s="113"/>
      <c r="H12416" s="133"/>
      <c r="T12416" s="133"/>
      <c r="X12416" s="131"/>
      <c r="Y12416" s="133"/>
      <c r="AJ12416" s="133"/>
      <c r="AO12416" s="135"/>
      <c r="AP12416" s="135"/>
      <c r="BJ12416" s="136"/>
    </row>
    <row r="12417" spans="5:62" ht="14.25" customHeight="1" x14ac:dyDescent="0.25">
      <c r="E12417" s="113"/>
      <c r="H12417" s="133"/>
      <c r="T12417" s="133"/>
      <c r="X12417" s="131"/>
      <c r="Y12417" s="133"/>
      <c r="AJ12417" s="133"/>
      <c r="AO12417" s="135"/>
      <c r="AP12417" s="135"/>
      <c r="BJ12417" s="136"/>
    </row>
    <row r="12418" spans="5:62" ht="14.25" customHeight="1" x14ac:dyDescent="0.25">
      <c r="E12418" s="113"/>
      <c r="H12418" s="133"/>
      <c r="T12418" s="133"/>
      <c r="X12418" s="131"/>
      <c r="Y12418" s="133"/>
      <c r="AJ12418" s="133"/>
      <c r="AO12418" s="135"/>
      <c r="AP12418" s="135"/>
      <c r="BJ12418" s="136"/>
    </row>
    <row r="12419" spans="5:62" ht="14.25" customHeight="1" x14ac:dyDescent="0.25">
      <c r="E12419" s="113"/>
      <c r="H12419" s="133"/>
      <c r="T12419" s="133"/>
      <c r="X12419" s="131"/>
      <c r="Y12419" s="133"/>
      <c r="AJ12419" s="133"/>
      <c r="AO12419" s="135"/>
      <c r="AP12419" s="135"/>
      <c r="BJ12419" s="136"/>
    </row>
    <row r="12420" spans="5:62" ht="14.25" customHeight="1" x14ac:dyDescent="0.25">
      <c r="E12420" s="113"/>
      <c r="H12420" s="133"/>
      <c r="T12420" s="133"/>
      <c r="X12420" s="131"/>
      <c r="Y12420" s="133"/>
      <c r="AJ12420" s="133"/>
      <c r="AO12420" s="135"/>
      <c r="AP12420" s="135"/>
      <c r="BJ12420" s="136"/>
    </row>
    <row r="12421" spans="5:62" ht="14.25" customHeight="1" x14ac:dyDescent="0.25">
      <c r="E12421" s="113"/>
      <c r="H12421" s="133"/>
      <c r="T12421" s="133"/>
      <c r="X12421" s="131"/>
      <c r="Y12421" s="133"/>
      <c r="AJ12421" s="133"/>
      <c r="AO12421" s="135"/>
      <c r="AP12421" s="135"/>
      <c r="BJ12421" s="136"/>
    </row>
    <row r="12422" spans="5:62" ht="14.25" customHeight="1" x14ac:dyDescent="0.25">
      <c r="E12422" s="113"/>
      <c r="H12422" s="133"/>
      <c r="T12422" s="133"/>
      <c r="X12422" s="131"/>
      <c r="Y12422" s="133"/>
      <c r="AJ12422" s="133"/>
      <c r="AO12422" s="135"/>
      <c r="AP12422" s="135"/>
      <c r="BJ12422" s="136"/>
    </row>
    <row r="12423" spans="5:62" ht="14.25" customHeight="1" x14ac:dyDescent="0.25">
      <c r="E12423" s="113"/>
      <c r="H12423" s="133"/>
      <c r="T12423" s="133"/>
      <c r="X12423" s="131"/>
      <c r="Y12423" s="133"/>
      <c r="AJ12423" s="133"/>
      <c r="AO12423" s="135"/>
      <c r="AP12423" s="135"/>
      <c r="BJ12423" s="136"/>
    </row>
    <row r="12424" spans="5:62" ht="14.25" customHeight="1" x14ac:dyDescent="0.25">
      <c r="E12424" s="113"/>
      <c r="H12424" s="133"/>
      <c r="T12424" s="133"/>
      <c r="X12424" s="131"/>
      <c r="Y12424" s="133"/>
      <c r="AJ12424" s="133"/>
      <c r="AO12424" s="135"/>
      <c r="AP12424" s="135"/>
      <c r="BJ12424" s="136"/>
    </row>
    <row r="12425" spans="5:62" ht="14.25" customHeight="1" x14ac:dyDescent="0.25">
      <c r="E12425" s="113"/>
      <c r="H12425" s="133"/>
      <c r="T12425" s="133"/>
      <c r="X12425" s="131"/>
      <c r="Y12425" s="133"/>
      <c r="AJ12425" s="133"/>
      <c r="AO12425" s="135"/>
      <c r="AP12425" s="135"/>
      <c r="BJ12425" s="136"/>
    </row>
    <row r="12426" spans="5:62" ht="14.25" customHeight="1" x14ac:dyDescent="0.25">
      <c r="E12426" s="113"/>
      <c r="H12426" s="133"/>
      <c r="T12426" s="133"/>
      <c r="X12426" s="131"/>
      <c r="Y12426" s="133"/>
      <c r="AJ12426" s="133"/>
      <c r="AO12426" s="135"/>
      <c r="AP12426" s="135"/>
      <c r="BJ12426" s="136"/>
    </row>
    <row r="12427" spans="5:62" ht="14.25" customHeight="1" x14ac:dyDescent="0.25">
      <c r="E12427" s="113"/>
      <c r="H12427" s="133"/>
      <c r="T12427" s="133"/>
      <c r="X12427" s="131"/>
      <c r="Y12427" s="133"/>
      <c r="AJ12427" s="133"/>
      <c r="AO12427" s="135"/>
      <c r="AP12427" s="135"/>
      <c r="BJ12427" s="136"/>
    </row>
    <row r="12428" spans="5:62" ht="14.25" customHeight="1" x14ac:dyDescent="0.25">
      <c r="E12428" s="113"/>
      <c r="H12428" s="133"/>
      <c r="T12428" s="133"/>
      <c r="X12428" s="131"/>
      <c r="Y12428" s="133"/>
      <c r="AJ12428" s="133"/>
      <c r="AO12428" s="135"/>
      <c r="AP12428" s="135"/>
      <c r="BJ12428" s="136"/>
    </row>
    <row r="12429" spans="5:62" ht="14.25" customHeight="1" x14ac:dyDescent="0.25">
      <c r="E12429" s="113"/>
      <c r="H12429" s="133"/>
      <c r="T12429" s="133"/>
      <c r="X12429" s="131"/>
      <c r="Y12429" s="133"/>
      <c r="AJ12429" s="133"/>
      <c r="AO12429" s="135"/>
      <c r="AP12429" s="135"/>
      <c r="BJ12429" s="136"/>
    </row>
    <row r="12430" spans="5:62" ht="14.25" customHeight="1" x14ac:dyDescent="0.25">
      <c r="E12430" s="113"/>
      <c r="H12430" s="133"/>
      <c r="T12430" s="133"/>
      <c r="X12430" s="131"/>
      <c r="Y12430" s="133"/>
      <c r="AJ12430" s="133"/>
      <c r="AO12430" s="135"/>
      <c r="AP12430" s="135"/>
      <c r="BJ12430" s="136"/>
    </row>
    <row r="12431" spans="5:62" ht="14.25" customHeight="1" x14ac:dyDescent="0.25">
      <c r="E12431" s="113"/>
      <c r="H12431" s="133"/>
      <c r="T12431" s="133"/>
      <c r="X12431" s="131"/>
      <c r="Y12431" s="133"/>
      <c r="AJ12431" s="133"/>
      <c r="AO12431" s="135"/>
      <c r="AP12431" s="135"/>
      <c r="BJ12431" s="136"/>
    </row>
    <row r="12432" spans="5:62" ht="14.25" customHeight="1" x14ac:dyDescent="0.25">
      <c r="E12432" s="113"/>
      <c r="H12432" s="133"/>
      <c r="T12432" s="133"/>
      <c r="X12432" s="131"/>
      <c r="Y12432" s="133"/>
      <c r="AJ12432" s="133"/>
      <c r="AO12432" s="135"/>
      <c r="AP12432" s="135"/>
      <c r="BJ12432" s="136"/>
    </row>
    <row r="12433" spans="5:62" ht="14.25" customHeight="1" x14ac:dyDescent="0.25">
      <c r="E12433" s="113"/>
      <c r="H12433" s="133"/>
      <c r="T12433" s="133"/>
      <c r="X12433" s="131"/>
      <c r="Y12433" s="133"/>
      <c r="AJ12433" s="133"/>
      <c r="AO12433" s="135"/>
      <c r="AP12433" s="135"/>
      <c r="BJ12433" s="136"/>
    </row>
    <row r="12434" spans="5:62" ht="14.25" customHeight="1" x14ac:dyDescent="0.25">
      <c r="E12434" s="113"/>
      <c r="H12434" s="133"/>
      <c r="T12434" s="133"/>
      <c r="X12434" s="131"/>
      <c r="Y12434" s="133"/>
      <c r="AJ12434" s="133"/>
      <c r="AO12434" s="135"/>
      <c r="AP12434" s="135"/>
      <c r="BJ12434" s="136"/>
    </row>
    <row r="12435" spans="5:62" ht="14.25" customHeight="1" x14ac:dyDescent="0.25">
      <c r="E12435" s="113"/>
      <c r="H12435" s="133"/>
      <c r="T12435" s="133"/>
      <c r="X12435" s="131"/>
      <c r="Y12435" s="133"/>
      <c r="AJ12435" s="133"/>
      <c r="AO12435" s="135"/>
      <c r="AP12435" s="135"/>
      <c r="BJ12435" s="136"/>
    </row>
    <row r="12436" spans="5:62" ht="14.25" customHeight="1" x14ac:dyDescent="0.25">
      <c r="E12436" s="113"/>
      <c r="H12436" s="133"/>
      <c r="T12436" s="133"/>
      <c r="X12436" s="131"/>
      <c r="Y12436" s="133"/>
      <c r="AJ12436" s="133"/>
      <c r="AO12436" s="135"/>
      <c r="AP12436" s="135"/>
      <c r="BJ12436" s="136"/>
    </row>
    <row r="12437" spans="5:62" ht="14.25" customHeight="1" x14ac:dyDescent="0.25">
      <c r="E12437" s="113"/>
      <c r="H12437" s="133"/>
      <c r="T12437" s="133"/>
      <c r="X12437" s="131"/>
      <c r="Y12437" s="133"/>
      <c r="AJ12437" s="133"/>
      <c r="AO12437" s="135"/>
      <c r="AP12437" s="135"/>
      <c r="BJ12437" s="136"/>
    </row>
    <row r="12438" spans="5:62" ht="14.25" customHeight="1" x14ac:dyDescent="0.25">
      <c r="E12438" s="113"/>
      <c r="H12438" s="133"/>
      <c r="T12438" s="133"/>
      <c r="X12438" s="131"/>
      <c r="Y12438" s="133"/>
      <c r="AJ12438" s="133"/>
      <c r="AO12438" s="135"/>
      <c r="AP12438" s="135"/>
      <c r="BJ12438" s="136"/>
    </row>
    <row r="12439" spans="5:62" ht="14.25" customHeight="1" x14ac:dyDescent="0.25">
      <c r="E12439" s="113"/>
      <c r="H12439" s="133"/>
      <c r="T12439" s="133"/>
      <c r="X12439" s="131"/>
      <c r="Y12439" s="133"/>
      <c r="AJ12439" s="133"/>
      <c r="AO12439" s="135"/>
      <c r="AP12439" s="135"/>
      <c r="BJ12439" s="136"/>
    </row>
    <row r="12440" spans="5:62" ht="14.25" customHeight="1" x14ac:dyDescent="0.25">
      <c r="E12440" s="113"/>
      <c r="H12440" s="133"/>
      <c r="T12440" s="133"/>
      <c r="X12440" s="131"/>
      <c r="Y12440" s="133"/>
      <c r="AJ12440" s="133"/>
      <c r="AO12440" s="135"/>
      <c r="AP12440" s="135"/>
      <c r="BJ12440" s="136"/>
    </row>
    <row r="12441" spans="5:62" ht="14.25" customHeight="1" x14ac:dyDescent="0.25">
      <c r="E12441" s="113"/>
      <c r="H12441" s="133"/>
      <c r="T12441" s="133"/>
      <c r="X12441" s="131"/>
      <c r="Y12441" s="133"/>
      <c r="AJ12441" s="133"/>
      <c r="AO12441" s="135"/>
      <c r="AP12441" s="135"/>
      <c r="BJ12441" s="136"/>
    </row>
    <row r="12442" spans="5:62" ht="14.25" customHeight="1" x14ac:dyDescent="0.25">
      <c r="E12442" s="113"/>
      <c r="H12442" s="133"/>
      <c r="T12442" s="133"/>
      <c r="X12442" s="131"/>
      <c r="Y12442" s="133"/>
      <c r="AJ12442" s="133"/>
      <c r="AO12442" s="135"/>
      <c r="AP12442" s="135"/>
      <c r="BJ12442" s="136"/>
    </row>
    <row r="12443" spans="5:62" ht="14.25" customHeight="1" x14ac:dyDescent="0.25">
      <c r="E12443" s="113"/>
      <c r="H12443" s="133"/>
      <c r="T12443" s="133"/>
      <c r="X12443" s="131"/>
      <c r="Y12443" s="133"/>
      <c r="AJ12443" s="133"/>
      <c r="AO12443" s="135"/>
      <c r="AP12443" s="135"/>
      <c r="BJ12443" s="136"/>
    </row>
    <row r="12444" spans="5:62" ht="14.25" customHeight="1" x14ac:dyDescent="0.25">
      <c r="E12444" s="113"/>
      <c r="H12444" s="133"/>
      <c r="T12444" s="133"/>
      <c r="X12444" s="131"/>
      <c r="Y12444" s="133"/>
      <c r="AJ12444" s="133"/>
      <c r="AO12444" s="135"/>
      <c r="AP12444" s="135"/>
      <c r="BJ12444" s="136"/>
    </row>
    <row r="12445" spans="5:62" ht="14.25" customHeight="1" x14ac:dyDescent="0.25">
      <c r="E12445" s="113"/>
      <c r="H12445" s="133"/>
      <c r="T12445" s="133"/>
      <c r="X12445" s="131"/>
      <c r="Y12445" s="133"/>
      <c r="AJ12445" s="133"/>
      <c r="AO12445" s="135"/>
      <c r="AP12445" s="135"/>
      <c r="BJ12445" s="136"/>
    </row>
    <row r="12446" spans="5:62" ht="14.25" customHeight="1" x14ac:dyDescent="0.25">
      <c r="E12446" s="113"/>
      <c r="H12446" s="133"/>
      <c r="T12446" s="133"/>
      <c r="X12446" s="131"/>
      <c r="Y12446" s="133"/>
      <c r="AJ12446" s="133"/>
      <c r="AO12446" s="135"/>
      <c r="AP12446" s="135"/>
      <c r="BJ12446" s="136"/>
    </row>
    <row r="12447" spans="5:62" ht="14.25" customHeight="1" x14ac:dyDescent="0.25">
      <c r="E12447" s="113"/>
      <c r="H12447" s="133"/>
      <c r="T12447" s="133"/>
      <c r="X12447" s="131"/>
      <c r="Y12447" s="133"/>
      <c r="AJ12447" s="133"/>
      <c r="AO12447" s="135"/>
      <c r="AP12447" s="135"/>
      <c r="BJ12447" s="136"/>
    </row>
    <row r="12448" spans="5:62" ht="14.25" customHeight="1" x14ac:dyDescent="0.25">
      <c r="E12448" s="113"/>
      <c r="H12448" s="133"/>
      <c r="T12448" s="133"/>
      <c r="X12448" s="131"/>
      <c r="Y12448" s="133"/>
      <c r="AJ12448" s="133"/>
      <c r="AO12448" s="135"/>
      <c r="AP12448" s="135"/>
      <c r="BJ12448" s="136"/>
    </row>
    <row r="12449" spans="5:62" ht="14.25" customHeight="1" x14ac:dyDescent="0.25">
      <c r="E12449" s="113"/>
      <c r="H12449" s="133"/>
      <c r="T12449" s="133"/>
      <c r="X12449" s="131"/>
      <c r="Y12449" s="133"/>
      <c r="AJ12449" s="133"/>
      <c r="AO12449" s="135"/>
      <c r="AP12449" s="135"/>
      <c r="BJ12449" s="136"/>
    </row>
    <row r="12450" spans="5:62" ht="14.25" customHeight="1" x14ac:dyDescent="0.25">
      <c r="E12450" s="113"/>
      <c r="H12450" s="133"/>
      <c r="T12450" s="133"/>
      <c r="X12450" s="131"/>
      <c r="Y12450" s="133"/>
      <c r="AJ12450" s="133"/>
      <c r="AO12450" s="135"/>
      <c r="AP12450" s="135"/>
      <c r="BJ12450" s="136"/>
    </row>
    <row r="12451" spans="5:62" ht="14.25" customHeight="1" x14ac:dyDescent="0.25">
      <c r="E12451" s="113"/>
      <c r="H12451" s="133"/>
      <c r="T12451" s="133"/>
      <c r="X12451" s="131"/>
      <c r="Y12451" s="133"/>
      <c r="AJ12451" s="133"/>
      <c r="AO12451" s="135"/>
      <c r="AP12451" s="135"/>
      <c r="BJ12451" s="136"/>
    </row>
    <row r="12452" spans="5:62" ht="14.25" customHeight="1" x14ac:dyDescent="0.25">
      <c r="E12452" s="113"/>
      <c r="H12452" s="133"/>
      <c r="T12452" s="133"/>
      <c r="X12452" s="131"/>
      <c r="Y12452" s="133"/>
      <c r="AJ12452" s="133"/>
      <c r="AO12452" s="135"/>
      <c r="AP12452" s="135"/>
      <c r="BJ12452" s="136"/>
    </row>
    <row r="12453" spans="5:62" ht="14.25" customHeight="1" x14ac:dyDescent="0.25">
      <c r="E12453" s="113"/>
      <c r="H12453" s="133"/>
      <c r="T12453" s="133"/>
      <c r="X12453" s="131"/>
      <c r="Y12453" s="133"/>
      <c r="AJ12453" s="133"/>
      <c r="AO12453" s="135"/>
      <c r="AP12453" s="135"/>
      <c r="BJ12453" s="136"/>
    </row>
    <row r="12454" spans="5:62" ht="14.25" customHeight="1" x14ac:dyDescent="0.25">
      <c r="E12454" s="113"/>
      <c r="H12454" s="133"/>
      <c r="T12454" s="133"/>
      <c r="X12454" s="131"/>
      <c r="Y12454" s="133"/>
      <c r="AJ12454" s="133"/>
      <c r="AO12454" s="135"/>
      <c r="AP12454" s="135"/>
      <c r="BJ12454" s="136"/>
    </row>
    <row r="12455" spans="5:62" ht="14.25" customHeight="1" x14ac:dyDescent="0.25">
      <c r="E12455" s="113"/>
      <c r="H12455" s="133"/>
      <c r="T12455" s="133"/>
      <c r="X12455" s="131"/>
      <c r="Y12455" s="133"/>
      <c r="AJ12455" s="133"/>
      <c r="AO12455" s="135"/>
      <c r="AP12455" s="135"/>
      <c r="BJ12455" s="136"/>
    </row>
    <row r="12456" spans="5:62" ht="14.25" customHeight="1" x14ac:dyDescent="0.25">
      <c r="E12456" s="113"/>
      <c r="H12456" s="133"/>
      <c r="T12456" s="133"/>
      <c r="X12456" s="131"/>
      <c r="Y12456" s="133"/>
      <c r="AJ12456" s="133"/>
      <c r="AO12456" s="135"/>
      <c r="AP12456" s="135"/>
      <c r="BJ12456" s="136"/>
    </row>
    <row r="12457" spans="5:62" ht="14.25" customHeight="1" x14ac:dyDescent="0.25">
      <c r="E12457" s="113"/>
      <c r="H12457" s="133"/>
      <c r="T12457" s="133"/>
      <c r="X12457" s="131"/>
      <c r="Y12457" s="133"/>
      <c r="AJ12457" s="133"/>
      <c r="AO12457" s="135"/>
      <c r="AP12457" s="135"/>
      <c r="BJ12457" s="136"/>
    </row>
    <row r="12458" spans="5:62" ht="14.25" customHeight="1" x14ac:dyDescent="0.25">
      <c r="E12458" s="113"/>
      <c r="H12458" s="133"/>
      <c r="T12458" s="133"/>
      <c r="X12458" s="131"/>
      <c r="Y12458" s="133"/>
      <c r="AJ12458" s="133"/>
      <c r="AO12458" s="135"/>
      <c r="AP12458" s="135"/>
      <c r="BJ12458" s="136"/>
    </row>
    <row r="12459" spans="5:62" ht="14.25" customHeight="1" x14ac:dyDescent="0.25">
      <c r="E12459" s="113"/>
      <c r="H12459" s="133"/>
      <c r="T12459" s="133"/>
      <c r="X12459" s="131"/>
      <c r="Y12459" s="133"/>
      <c r="AJ12459" s="133"/>
      <c r="AO12459" s="135"/>
      <c r="AP12459" s="135"/>
      <c r="BJ12459" s="136"/>
    </row>
    <row r="12460" spans="5:62" ht="14.25" customHeight="1" x14ac:dyDescent="0.25">
      <c r="E12460" s="113"/>
      <c r="H12460" s="133"/>
      <c r="T12460" s="133"/>
      <c r="X12460" s="131"/>
      <c r="Y12460" s="133"/>
      <c r="AJ12460" s="133"/>
      <c r="AO12460" s="135"/>
      <c r="AP12460" s="135"/>
      <c r="BJ12460" s="136"/>
    </row>
    <row r="12461" spans="5:62" ht="14.25" customHeight="1" x14ac:dyDescent="0.25">
      <c r="E12461" s="113"/>
      <c r="H12461" s="133"/>
      <c r="T12461" s="133"/>
      <c r="X12461" s="131"/>
      <c r="Y12461" s="133"/>
      <c r="AJ12461" s="133"/>
      <c r="AO12461" s="135"/>
      <c r="AP12461" s="135"/>
      <c r="BJ12461" s="136"/>
    </row>
    <row r="12462" spans="5:62" ht="14.25" customHeight="1" x14ac:dyDescent="0.25">
      <c r="E12462" s="113"/>
      <c r="H12462" s="133"/>
      <c r="T12462" s="133"/>
      <c r="X12462" s="131"/>
      <c r="Y12462" s="133"/>
      <c r="AJ12462" s="133"/>
      <c r="AO12462" s="135"/>
      <c r="AP12462" s="135"/>
      <c r="BJ12462" s="136"/>
    </row>
    <row r="12463" spans="5:62" ht="14.25" customHeight="1" x14ac:dyDescent="0.25">
      <c r="E12463" s="113"/>
      <c r="H12463" s="133"/>
      <c r="T12463" s="133"/>
      <c r="X12463" s="131"/>
      <c r="Y12463" s="133"/>
      <c r="AJ12463" s="133"/>
      <c r="AO12463" s="135"/>
      <c r="AP12463" s="135"/>
      <c r="BJ12463" s="136"/>
    </row>
    <row r="12464" spans="5:62" ht="14.25" customHeight="1" x14ac:dyDescent="0.25">
      <c r="E12464" s="113"/>
      <c r="H12464" s="133"/>
      <c r="T12464" s="133"/>
      <c r="X12464" s="131"/>
      <c r="Y12464" s="133"/>
      <c r="AJ12464" s="133"/>
      <c r="AO12464" s="135"/>
      <c r="AP12464" s="135"/>
      <c r="BJ12464" s="136"/>
    </row>
    <row r="12465" spans="5:62" ht="14.25" customHeight="1" x14ac:dyDescent="0.25">
      <c r="E12465" s="113"/>
      <c r="H12465" s="133"/>
      <c r="T12465" s="133"/>
      <c r="X12465" s="131"/>
      <c r="Y12465" s="133"/>
      <c r="AJ12465" s="133"/>
      <c r="AO12465" s="135"/>
      <c r="AP12465" s="135"/>
      <c r="BJ12465" s="136"/>
    </row>
    <row r="12466" spans="5:62" ht="14.25" customHeight="1" x14ac:dyDescent="0.25">
      <c r="E12466" s="113"/>
      <c r="H12466" s="133"/>
      <c r="T12466" s="133"/>
      <c r="X12466" s="131"/>
      <c r="Y12466" s="133"/>
      <c r="AJ12466" s="133"/>
      <c r="AO12466" s="135"/>
      <c r="AP12466" s="135"/>
      <c r="BJ12466" s="136"/>
    </row>
    <row r="12467" spans="5:62" ht="14.25" customHeight="1" x14ac:dyDescent="0.25">
      <c r="E12467" s="113"/>
      <c r="H12467" s="133"/>
      <c r="T12467" s="133"/>
      <c r="X12467" s="131"/>
      <c r="Y12467" s="133"/>
      <c r="AJ12467" s="133"/>
      <c r="AO12467" s="135"/>
      <c r="AP12467" s="135"/>
      <c r="BJ12467" s="136"/>
    </row>
    <row r="12468" spans="5:62" ht="14.25" customHeight="1" x14ac:dyDescent="0.25">
      <c r="E12468" s="113"/>
      <c r="H12468" s="133"/>
      <c r="T12468" s="133"/>
      <c r="X12468" s="131"/>
      <c r="Y12468" s="133"/>
      <c r="AJ12468" s="133"/>
      <c r="AO12468" s="135"/>
      <c r="AP12468" s="135"/>
      <c r="BJ12468" s="136"/>
    </row>
    <row r="12469" spans="5:62" ht="14.25" customHeight="1" x14ac:dyDescent="0.25">
      <c r="E12469" s="113"/>
      <c r="H12469" s="133"/>
      <c r="T12469" s="133"/>
      <c r="X12469" s="131"/>
      <c r="Y12469" s="133"/>
      <c r="AJ12469" s="133"/>
      <c r="AO12469" s="135"/>
      <c r="AP12469" s="135"/>
      <c r="BJ12469" s="136"/>
    </row>
    <row r="12470" spans="5:62" ht="14.25" customHeight="1" x14ac:dyDescent="0.25">
      <c r="E12470" s="113"/>
      <c r="H12470" s="133"/>
      <c r="T12470" s="133"/>
      <c r="X12470" s="131"/>
      <c r="Y12470" s="133"/>
      <c r="AJ12470" s="133"/>
      <c r="AO12470" s="135"/>
      <c r="AP12470" s="135"/>
      <c r="BJ12470" s="136"/>
    </row>
    <row r="12471" spans="5:62" ht="14.25" customHeight="1" x14ac:dyDescent="0.25">
      <c r="E12471" s="113"/>
      <c r="H12471" s="133"/>
      <c r="T12471" s="133"/>
      <c r="X12471" s="131"/>
      <c r="Y12471" s="133"/>
      <c r="AJ12471" s="133"/>
      <c r="AO12471" s="135"/>
      <c r="AP12471" s="135"/>
      <c r="BJ12471" s="136"/>
    </row>
    <row r="12472" spans="5:62" ht="14.25" customHeight="1" x14ac:dyDescent="0.25">
      <c r="E12472" s="113"/>
      <c r="H12472" s="133"/>
      <c r="T12472" s="133"/>
      <c r="X12472" s="131"/>
      <c r="Y12472" s="133"/>
      <c r="AJ12472" s="133"/>
      <c r="AO12472" s="135"/>
      <c r="AP12472" s="135"/>
      <c r="BJ12472" s="136"/>
    </row>
    <row r="12473" spans="5:62" ht="14.25" customHeight="1" x14ac:dyDescent="0.25">
      <c r="E12473" s="113"/>
      <c r="H12473" s="133"/>
      <c r="T12473" s="133"/>
      <c r="X12473" s="131"/>
      <c r="Y12473" s="133"/>
      <c r="AJ12473" s="133"/>
      <c r="AO12473" s="135"/>
      <c r="AP12473" s="135"/>
      <c r="BJ12473" s="136"/>
    </row>
    <row r="12474" spans="5:62" ht="14.25" customHeight="1" x14ac:dyDescent="0.25">
      <c r="E12474" s="113"/>
      <c r="H12474" s="133"/>
      <c r="T12474" s="133"/>
      <c r="X12474" s="131"/>
      <c r="Y12474" s="133"/>
      <c r="AJ12474" s="133"/>
      <c r="AO12474" s="135"/>
      <c r="AP12474" s="135"/>
      <c r="BJ12474" s="136"/>
    </row>
    <row r="12475" spans="5:62" ht="14.25" customHeight="1" x14ac:dyDescent="0.25">
      <c r="E12475" s="113"/>
      <c r="H12475" s="133"/>
      <c r="T12475" s="133"/>
      <c r="X12475" s="131"/>
      <c r="Y12475" s="133"/>
      <c r="AJ12475" s="133"/>
      <c r="AO12475" s="135"/>
      <c r="AP12475" s="135"/>
      <c r="BJ12475" s="136"/>
    </row>
    <row r="12476" spans="5:62" ht="14.25" customHeight="1" x14ac:dyDescent="0.25">
      <c r="E12476" s="113"/>
      <c r="H12476" s="133"/>
      <c r="T12476" s="133"/>
      <c r="X12476" s="131"/>
      <c r="Y12476" s="133"/>
      <c r="AJ12476" s="133"/>
      <c r="AO12476" s="135"/>
      <c r="AP12476" s="135"/>
      <c r="BJ12476" s="136"/>
    </row>
    <row r="12477" spans="5:62" ht="14.25" customHeight="1" x14ac:dyDescent="0.25">
      <c r="E12477" s="113"/>
      <c r="H12477" s="133"/>
      <c r="T12477" s="133"/>
      <c r="X12477" s="131"/>
      <c r="Y12477" s="133"/>
      <c r="AJ12477" s="133"/>
      <c r="AO12477" s="135"/>
      <c r="AP12477" s="135"/>
      <c r="BJ12477" s="136"/>
    </row>
    <row r="12478" spans="5:62" ht="14.25" customHeight="1" x14ac:dyDescent="0.25">
      <c r="E12478" s="113"/>
      <c r="H12478" s="133"/>
      <c r="T12478" s="133"/>
      <c r="X12478" s="131"/>
      <c r="Y12478" s="133"/>
      <c r="AJ12478" s="133"/>
      <c r="AO12478" s="135"/>
      <c r="AP12478" s="135"/>
      <c r="BJ12478" s="136"/>
    </row>
    <row r="12479" spans="5:62" ht="14.25" customHeight="1" x14ac:dyDescent="0.25">
      <c r="E12479" s="113"/>
      <c r="H12479" s="133"/>
      <c r="T12479" s="133"/>
      <c r="X12479" s="131"/>
      <c r="Y12479" s="133"/>
      <c r="AJ12479" s="133"/>
      <c r="AO12479" s="135"/>
      <c r="AP12479" s="135"/>
      <c r="BJ12479" s="136"/>
    </row>
    <row r="12480" spans="5:62" ht="14.25" customHeight="1" x14ac:dyDescent="0.25">
      <c r="E12480" s="113"/>
      <c r="H12480" s="133"/>
      <c r="T12480" s="133"/>
      <c r="X12480" s="131"/>
      <c r="Y12480" s="133"/>
      <c r="AJ12480" s="133"/>
      <c r="AO12480" s="135"/>
      <c r="AP12480" s="135"/>
      <c r="BJ12480" s="136"/>
    </row>
    <row r="12481" spans="5:62" ht="14.25" customHeight="1" x14ac:dyDescent="0.25">
      <c r="E12481" s="113"/>
      <c r="H12481" s="133"/>
      <c r="T12481" s="133"/>
      <c r="X12481" s="131"/>
      <c r="Y12481" s="133"/>
      <c r="AJ12481" s="133"/>
      <c r="AO12481" s="135"/>
      <c r="AP12481" s="135"/>
      <c r="BJ12481" s="136"/>
    </row>
    <row r="12482" spans="5:62" ht="14.25" customHeight="1" x14ac:dyDescent="0.25">
      <c r="E12482" s="113"/>
      <c r="H12482" s="133"/>
      <c r="T12482" s="133"/>
      <c r="X12482" s="131"/>
      <c r="Y12482" s="133"/>
      <c r="AJ12482" s="133"/>
      <c r="AO12482" s="135"/>
      <c r="AP12482" s="135"/>
      <c r="BJ12482" s="136"/>
    </row>
    <row r="12483" spans="5:62" ht="14.25" customHeight="1" x14ac:dyDescent="0.25">
      <c r="E12483" s="113"/>
      <c r="H12483" s="133"/>
      <c r="T12483" s="133"/>
      <c r="X12483" s="131"/>
      <c r="Y12483" s="133"/>
      <c r="AJ12483" s="133"/>
      <c r="AO12483" s="135"/>
      <c r="AP12483" s="135"/>
      <c r="BJ12483" s="136"/>
    </row>
    <row r="12484" spans="5:62" ht="14.25" customHeight="1" x14ac:dyDescent="0.25">
      <c r="E12484" s="113"/>
      <c r="H12484" s="133"/>
      <c r="T12484" s="133"/>
      <c r="X12484" s="131"/>
      <c r="Y12484" s="133"/>
      <c r="AJ12484" s="133"/>
      <c r="AO12484" s="135"/>
      <c r="AP12484" s="135"/>
      <c r="BJ12484" s="136"/>
    </row>
    <row r="12485" spans="5:62" ht="14.25" customHeight="1" x14ac:dyDescent="0.25">
      <c r="E12485" s="113"/>
      <c r="H12485" s="133"/>
      <c r="T12485" s="133"/>
      <c r="X12485" s="131"/>
      <c r="Y12485" s="133"/>
      <c r="AJ12485" s="133"/>
      <c r="AO12485" s="135"/>
      <c r="AP12485" s="135"/>
      <c r="BJ12485" s="136"/>
    </row>
    <row r="12486" spans="5:62" ht="14.25" customHeight="1" x14ac:dyDescent="0.25">
      <c r="E12486" s="113"/>
      <c r="H12486" s="133"/>
      <c r="T12486" s="133"/>
      <c r="X12486" s="131"/>
      <c r="Y12486" s="133"/>
      <c r="AJ12486" s="133"/>
      <c r="AO12486" s="135"/>
      <c r="AP12486" s="135"/>
      <c r="BJ12486" s="136"/>
    </row>
    <row r="12487" spans="5:62" ht="14.25" customHeight="1" x14ac:dyDescent="0.25">
      <c r="E12487" s="113"/>
      <c r="H12487" s="133"/>
      <c r="T12487" s="133"/>
      <c r="X12487" s="131"/>
      <c r="Y12487" s="133"/>
      <c r="AJ12487" s="133"/>
      <c r="AO12487" s="135"/>
      <c r="AP12487" s="135"/>
      <c r="BJ12487" s="136"/>
    </row>
    <row r="12488" spans="5:62" ht="14.25" customHeight="1" x14ac:dyDescent="0.25">
      <c r="E12488" s="113"/>
      <c r="H12488" s="133"/>
      <c r="T12488" s="133"/>
      <c r="X12488" s="131"/>
      <c r="Y12488" s="133"/>
      <c r="AJ12488" s="133"/>
      <c r="AO12488" s="135"/>
      <c r="AP12488" s="135"/>
      <c r="BJ12488" s="136"/>
    </row>
    <row r="12489" spans="5:62" ht="14.25" customHeight="1" x14ac:dyDescent="0.25">
      <c r="E12489" s="113"/>
      <c r="H12489" s="133"/>
      <c r="T12489" s="133"/>
      <c r="X12489" s="131"/>
      <c r="Y12489" s="133"/>
      <c r="AJ12489" s="133"/>
      <c r="AO12489" s="135"/>
      <c r="AP12489" s="135"/>
      <c r="BJ12489" s="136"/>
    </row>
    <row r="12490" spans="5:62" ht="14.25" customHeight="1" x14ac:dyDescent="0.25">
      <c r="E12490" s="113"/>
      <c r="H12490" s="133"/>
      <c r="T12490" s="133"/>
      <c r="X12490" s="131"/>
      <c r="Y12490" s="133"/>
      <c r="AJ12490" s="133"/>
      <c r="AO12490" s="135"/>
      <c r="AP12490" s="135"/>
      <c r="BJ12490" s="136"/>
    </row>
    <row r="12491" spans="5:62" ht="14.25" customHeight="1" x14ac:dyDescent="0.25">
      <c r="E12491" s="113"/>
      <c r="H12491" s="133"/>
      <c r="T12491" s="133"/>
      <c r="X12491" s="131"/>
      <c r="Y12491" s="133"/>
      <c r="AJ12491" s="133"/>
      <c r="AO12491" s="135"/>
      <c r="AP12491" s="135"/>
      <c r="BJ12491" s="136"/>
    </row>
    <row r="12492" spans="5:62" ht="14.25" customHeight="1" x14ac:dyDescent="0.25">
      <c r="E12492" s="113"/>
      <c r="H12492" s="133"/>
      <c r="T12492" s="133"/>
      <c r="X12492" s="131"/>
      <c r="Y12492" s="133"/>
      <c r="AJ12492" s="133"/>
      <c r="AO12492" s="135"/>
      <c r="AP12492" s="135"/>
      <c r="BJ12492" s="136"/>
    </row>
    <row r="12493" spans="5:62" ht="14.25" customHeight="1" x14ac:dyDescent="0.25">
      <c r="E12493" s="113"/>
      <c r="H12493" s="133"/>
      <c r="T12493" s="133"/>
      <c r="X12493" s="131"/>
      <c r="Y12493" s="133"/>
      <c r="AJ12493" s="133"/>
      <c r="AO12493" s="135"/>
      <c r="AP12493" s="135"/>
      <c r="BJ12493" s="136"/>
    </row>
    <row r="12494" spans="5:62" ht="14.25" customHeight="1" x14ac:dyDescent="0.25">
      <c r="E12494" s="113"/>
      <c r="H12494" s="133"/>
      <c r="T12494" s="133"/>
      <c r="X12494" s="131"/>
      <c r="Y12494" s="133"/>
      <c r="AJ12494" s="133"/>
      <c r="AO12494" s="135"/>
      <c r="AP12494" s="135"/>
      <c r="BJ12494" s="136"/>
    </row>
    <row r="12495" spans="5:62" ht="14.25" customHeight="1" x14ac:dyDescent="0.25">
      <c r="E12495" s="113"/>
      <c r="H12495" s="133"/>
      <c r="T12495" s="133"/>
      <c r="X12495" s="131"/>
      <c r="Y12495" s="133"/>
      <c r="AJ12495" s="133"/>
      <c r="AO12495" s="135"/>
      <c r="AP12495" s="135"/>
      <c r="BJ12495" s="136"/>
    </row>
    <row r="12496" spans="5:62" ht="14.25" customHeight="1" x14ac:dyDescent="0.25">
      <c r="E12496" s="113"/>
      <c r="H12496" s="133"/>
      <c r="T12496" s="133"/>
      <c r="X12496" s="131"/>
      <c r="Y12496" s="133"/>
      <c r="AJ12496" s="133"/>
      <c r="AO12496" s="135"/>
      <c r="AP12496" s="135"/>
      <c r="BJ12496" s="136"/>
    </row>
    <row r="12497" spans="5:62" ht="14.25" customHeight="1" x14ac:dyDescent="0.25">
      <c r="E12497" s="113"/>
      <c r="H12497" s="133"/>
      <c r="T12497" s="133"/>
      <c r="X12497" s="131"/>
      <c r="Y12497" s="133"/>
      <c r="AJ12497" s="133"/>
      <c r="AO12497" s="135"/>
      <c r="AP12497" s="135"/>
      <c r="BJ12497" s="136"/>
    </row>
    <row r="12498" spans="5:62" ht="14.25" customHeight="1" x14ac:dyDescent="0.25">
      <c r="E12498" s="113"/>
      <c r="H12498" s="133"/>
      <c r="T12498" s="133"/>
      <c r="X12498" s="131"/>
      <c r="Y12498" s="133"/>
      <c r="AJ12498" s="133"/>
      <c r="AO12498" s="135"/>
      <c r="AP12498" s="135"/>
      <c r="BJ12498" s="136"/>
    </row>
    <row r="12499" spans="5:62" ht="14.25" customHeight="1" x14ac:dyDescent="0.25">
      <c r="E12499" s="113"/>
      <c r="H12499" s="133"/>
      <c r="T12499" s="133"/>
      <c r="X12499" s="131"/>
      <c r="Y12499" s="133"/>
      <c r="AJ12499" s="133"/>
      <c r="AO12499" s="135"/>
      <c r="AP12499" s="135"/>
      <c r="BJ12499" s="136"/>
    </row>
    <row r="12500" spans="5:62" ht="14.25" customHeight="1" x14ac:dyDescent="0.25">
      <c r="E12500" s="113"/>
      <c r="H12500" s="133"/>
      <c r="T12500" s="133"/>
      <c r="X12500" s="131"/>
      <c r="Y12500" s="133"/>
      <c r="AJ12500" s="133"/>
      <c r="AO12500" s="135"/>
      <c r="AP12500" s="135"/>
      <c r="BJ12500" s="136"/>
    </row>
    <row r="12501" spans="5:62" ht="14.25" customHeight="1" x14ac:dyDescent="0.25">
      <c r="E12501" s="113"/>
      <c r="H12501" s="133"/>
      <c r="T12501" s="133"/>
      <c r="X12501" s="131"/>
      <c r="Y12501" s="133"/>
      <c r="AJ12501" s="133"/>
      <c r="AO12501" s="135"/>
      <c r="AP12501" s="135"/>
      <c r="BJ12501" s="136"/>
    </row>
    <row r="12502" spans="5:62" ht="14.25" customHeight="1" x14ac:dyDescent="0.25">
      <c r="E12502" s="113"/>
      <c r="H12502" s="133"/>
      <c r="T12502" s="133"/>
      <c r="X12502" s="131"/>
      <c r="Y12502" s="133"/>
      <c r="AJ12502" s="133"/>
      <c r="AO12502" s="135"/>
      <c r="AP12502" s="135"/>
      <c r="BJ12502" s="136"/>
    </row>
    <row r="12503" spans="5:62" ht="14.25" customHeight="1" x14ac:dyDescent="0.25">
      <c r="E12503" s="113"/>
      <c r="H12503" s="133"/>
      <c r="T12503" s="133"/>
      <c r="X12503" s="131"/>
      <c r="Y12503" s="133"/>
      <c r="AJ12503" s="133"/>
      <c r="AO12503" s="135"/>
      <c r="AP12503" s="135"/>
      <c r="BJ12503" s="136"/>
    </row>
    <row r="12504" spans="5:62" ht="14.25" customHeight="1" x14ac:dyDescent="0.25">
      <c r="E12504" s="113"/>
      <c r="H12504" s="133"/>
      <c r="T12504" s="133"/>
      <c r="X12504" s="131"/>
      <c r="Y12504" s="133"/>
      <c r="AJ12504" s="133"/>
      <c r="AO12504" s="135"/>
      <c r="AP12504" s="135"/>
      <c r="BJ12504" s="136"/>
    </row>
    <row r="12505" spans="5:62" ht="14.25" customHeight="1" x14ac:dyDescent="0.25">
      <c r="E12505" s="113"/>
      <c r="H12505" s="133"/>
      <c r="T12505" s="133"/>
      <c r="X12505" s="131"/>
      <c r="Y12505" s="133"/>
      <c r="AJ12505" s="133"/>
      <c r="AO12505" s="135"/>
      <c r="AP12505" s="135"/>
      <c r="BJ12505" s="136"/>
    </row>
    <row r="12506" spans="5:62" ht="14.25" customHeight="1" x14ac:dyDescent="0.25">
      <c r="E12506" s="113"/>
      <c r="H12506" s="133"/>
      <c r="T12506" s="133"/>
      <c r="X12506" s="131"/>
      <c r="Y12506" s="133"/>
      <c r="AJ12506" s="133"/>
      <c r="AO12506" s="135"/>
      <c r="AP12506" s="135"/>
      <c r="BJ12506" s="136"/>
    </row>
    <row r="12507" spans="5:62" ht="14.25" customHeight="1" x14ac:dyDescent="0.25">
      <c r="E12507" s="113"/>
      <c r="H12507" s="133"/>
      <c r="T12507" s="133"/>
      <c r="X12507" s="131"/>
      <c r="Y12507" s="133"/>
      <c r="AJ12507" s="133"/>
      <c r="AO12507" s="135"/>
      <c r="AP12507" s="135"/>
      <c r="BJ12507" s="136"/>
    </row>
    <row r="12508" spans="5:62" ht="14.25" customHeight="1" x14ac:dyDescent="0.25">
      <c r="E12508" s="113"/>
      <c r="H12508" s="133"/>
      <c r="T12508" s="133"/>
      <c r="X12508" s="131"/>
      <c r="Y12508" s="133"/>
      <c r="AJ12508" s="133"/>
      <c r="AO12508" s="135"/>
      <c r="AP12508" s="135"/>
      <c r="BJ12508" s="136"/>
    </row>
    <row r="12509" spans="5:62" ht="14.25" customHeight="1" x14ac:dyDescent="0.25">
      <c r="E12509" s="113"/>
      <c r="H12509" s="133"/>
      <c r="T12509" s="133"/>
      <c r="X12509" s="131"/>
      <c r="Y12509" s="133"/>
      <c r="AJ12509" s="133"/>
      <c r="AO12509" s="135"/>
      <c r="AP12509" s="135"/>
      <c r="BJ12509" s="136"/>
    </row>
    <row r="12510" spans="5:62" ht="14.25" customHeight="1" x14ac:dyDescent="0.25">
      <c r="E12510" s="113"/>
      <c r="H12510" s="133"/>
      <c r="T12510" s="133"/>
      <c r="X12510" s="131"/>
      <c r="Y12510" s="133"/>
      <c r="AJ12510" s="133"/>
      <c r="AO12510" s="135"/>
      <c r="AP12510" s="135"/>
      <c r="BJ12510" s="136"/>
    </row>
    <row r="12511" spans="5:62" ht="14.25" customHeight="1" x14ac:dyDescent="0.25">
      <c r="E12511" s="113"/>
      <c r="H12511" s="133"/>
      <c r="T12511" s="133"/>
      <c r="X12511" s="131"/>
      <c r="Y12511" s="133"/>
      <c r="AJ12511" s="133"/>
      <c r="AO12511" s="135"/>
      <c r="AP12511" s="135"/>
      <c r="BJ12511" s="136"/>
    </row>
    <row r="12512" spans="5:62" ht="14.25" customHeight="1" x14ac:dyDescent="0.25">
      <c r="E12512" s="113"/>
      <c r="H12512" s="133"/>
      <c r="T12512" s="133"/>
      <c r="X12512" s="131"/>
      <c r="Y12512" s="133"/>
      <c r="AJ12512" s="133"/>
      <c r="AO12512" s="135"/>
      <c r="AP12512" s="135"/>
      <c r="BJ12512" s="136"/>
    </row>
    <row r="12513" spans="5:62" ht="14.25" customHeight="1" x14ac:dyDescent="0.25">
      <c r="E12513" s="113"/>
      <c r="H12513" s="133"/>
      <c r="T12513" s="133"/>
      <c r="X12513" s="131"/>
      <c r="Y12513" s="133"/>
      <c r="AJ12513" s="133"/>
      <c r="AO12513" s="135"/>
      <c r="AP12513" s="135"/>
      <c r="BJ12513" s="136"/>
    </row>
    <row r="12514" spans="5:62" ht="14.25" customHeight="1" x14ac:dyDescent="0.25">
      <c r="E12514" s="113"/>
      <c r="H12514" s="133"/>
      <c r="T12514" s="133"/>
      <c r="X12514" s="131"/>
      <c r="Y12514" s="133"/>
      <c r="AJ12514" s="133"/>
      <c r="AO12514" s="135"/>
      <c r="AP12514" s="135"/>
      <c r="BJ12514" s="136"/>
    </row>
    <row r="12515" spans="5:62" ht="14.25" customHeight="1" x14ac:dyDescent="0.25">
      <c r="E12515" s="113"/>
      <c r="H12515" s="133"/>
      <c r="T12515" s="133"/>
      <c r="X12515" s="131"/>
      <c r="Y12515" s="133"/>
      <c r="AJ12515" s="133"/>
      <c r="AO12515" s="135"/>
      <c r="AP12515" s="135"/>
      <c r="BJ12515" s="136"/>
    </row>
    <row r="12516" spans="5:62" ht="14.25" customHeight="1" x14ac:dyDescent="0.25">
      <c r="E12516" s="113"/>
      <c r="H12516" s="133"/>
      <c r="T12516" s="133"/>
      <c r="X12516" s="131"/>
      <c r="Y12516" s="133"/>
      <c r="AJ12516" s="133"/>
      <c r="AO12516" s="135"/>
      <c r="AP12516" s="135"/>
      <c r="BJ12516" s="136"/>
    </row>
    <row r="12517" spans="5:62" ht="14.25" customHeight="1" x14ac:dyDescent="0.25">
      <c r="E12517" s="113"/>
      <c r="H12517" s="133"/>
      <c r="T12517" s="133"/>
      <c r="X12517" s="131"/>
      <c r="Y12517" s="133"/>
      <c r="AJ12517" s="133"/>
      <c r="AO12517" s="135"/>
      <c r="AP12517" s="135"/>
      <c r="BJ12517" s="136"/>
    </row>
    <row r="12518" spans="5:62" ht="14.25" customHeight="1" x14ac:dyDescent="0.25">
      <c r="E12518" s="113"/>
      <c r="H12518" s="133"/>
      <c r="T12518" s="133"/>
      <c r="X12518" s="131"/>
      <c r="Y12518" s="133"/>
      <c r="AJ12518" s="133"/>
      <c r="AO12518" s="135"/>
      <c r="AP12518" s="135"/>
      <c r="BJ12518" s="136"/>
    </row>
    <row r="12519" spans="5:62" ht="14.25" customHeight="1" x14ac:dyDescent="0.25">
      <c r="E12519" s="113"/>
      <c r="H12519" s="133"/>
      <c r="T12519" s="133"/>
      <c r="X12519" s="131"/>
      <c r="Y12519" s="133"/>
      <c r="AJ12519" s="133"/>
      <c r="AO12519" s="135"/>
      <c r="AP12519" s="135"/>
      <c r="BJ12519" s="136"/>
    </row>
    <row r="12520" spans="5:62" ht="14.25" customHeight="1" x14ac:dyDescent="0.25">
      <c r="E12520" s="113"/>
      <c r="H12520" s="133"/>
      <c r="T12520" s="133"/>
      <c r="X12520" s="131"/>
      <c r="Y12520" s="133"/>
      <c r="AJ12520" s="133"/>
      <c r="AO12520" s="135"/>
      <c r="AP12520" s="135"/>
      <c r="BJ12520" s="136"/>
    </row>
    <row r="12521" spans="5:62" ht="14.25" customHeight="1" x14ac:dyDescent="0.25">
      <c r="E12521" s="113"/>
      <c r="H12521" s="133"/>
      <c r="T12521" s="133"/>
      <c r="X12521" s="131"/>
      <c r="Y12521" s="133"/>
      <c r="AJ12521" s="133"/>
      <c r="AO12521" s="135"/>
      <c r="AP12521" s="135"/>
      <c r="BJ12521" s="136"/>
    </row>
    <row r="12522" spans="5:62" ht="14.25" customHeight="1" x14ac:dyDescent="0.25">
      <c r="E12522" s="113"/>
      <c r="H12522" s="133"/>
      <c r="T12522" s="133"/>
      <c r="X12522" s="131"/>
      <c r="Y12522" s="133"/>
      <c r="AJ12522" s="133"/>
      <c r="AO12522" s="135"/>
      <c r="AP12522" s="135"/>
      <c r="BJ12522" s="136"/>
    </row>
    <row r="12523" spans="5:62" ht="14.25" customHeight="1" x14ac:dyDescent="0.25">
      <c r="E12523" s="113"/>
      <c r="H12523" s="133"/>
      <c r="T12523" s="133"/>
      <c r="X12523" s="131"/>
      <c r="Y12523" s="133"/>
      <c r="AJ12523" s="133"/>
      <c r="AO12523" s="135"/>
      <c r="AP12523" s="135"/>
      <c r="BJ12523" s="136"/>
    </row>
    <row r="12524" spans="5:62" ht="14.25" customHeight="1" x14ac:dyDescent="0.25">
      <c r="E12524" s="113"/>
      <c r="H12524" s="133"/>
      <c r="T12524" s="133"/>
      <c r="X12524" s="131"/>
      <c r="Y12524" s="133"/>
      <c r="AJ12524" s="133"/>
      <c r="AO12524" s="135"/>
      <c r="AP12524" s="135"/>
      <c r="BJ12524" s="136"/>
    </row>
    <row r="12525" spans="5:62" ht="14.25" customHeight="1" x14ac:dyDescent="0.25">
      <c r="E12525" s="113"/>
      <c r="H12525" s="133"/>
      <c r="T12525" s="133"/>
      <c r="X12525" s="131"/>
      <c r="Y12525" s="133"/>
      <c r="AJ12525" s="133"/>
      <c r="AO12525" s="135"/>
      <c r="AP12525" s="135"/>
      <c r="BJ12525" s="136"/>
    </row>
    <row r="12526" spans="5:62" ht="14.25" customHeight="1" x14ac:dyDescent="0.25">
      <c r="E12526" s="113"/>
      <c r="H12526" s="133"/>
      <c r="T12526" s="133"/>
      <c r="X12526" s="131"/>
      <c r="Y12526" s="133"/>
      <c r="AJ12526" s="133"/>
      <c r="AO12526" s="135"/>
      <c r="AP12526" s="135"/>
      <c r="BJ12526" s="136"/>
    </row>
    <row r="12527" spans="5:62" ht="14.25" customHeight="1" x14ac:dyDescent="0.25">
      <c r="E12527" s="113"/>
      <c r="H12527" s="133"/>
      <c r="T12527" s="133"/>
      <c r="X12527" s="131"/>
      <c r="Y12527" s="133"/>
      <c r="AJ12527" s="133"/>
      <c r="AO12527" s="135"/>
      <c r="AP12527" s="135"/>
      <c r="BJ12527" s="136"/>
    </row>
    <row r="12528" spans="5:62" ht="14.25" customHeight="1" x14ac:dyDescent="0.25">
      <c r="E12528" s="113"/>
      <c r="H12528" s="133"/>
      <c r="T12528" s="133"/>
      <c r="X12528" s="131"/>
      <c r="Y12528" s="133"/>
      <c r="AJ12528" s="133"/>
      <c r="AO12528" s="135"/>
      <c r="AP12528" s="135"/>
      <c r="BJ12528" s="136"/>
    </row>
    <row r="12529" spans="5:62" ht="14.25" customHeight="1" x14ac:dyDescent="0.25">
      <c r="E12529" s="113"/>
      <c r="H12529" s="133"/>
      <c r="T12529" s="133"/>
      <c r="X12529" s="131"/>
      <c r="Y12529" s="133"/>
      <c r="AJ12529" s="133"/>
      <c r="AO12529" s="135"/>
      <c r="AP12529" s="135"/>
      <c r="BJ12529" s="136"/>
    </row>
    <row r="12530" spans="5:62" ht="14.25" customHeight="1" x14ac:dyDescent="0.25">
      <c r="E12530" s="113"/>
      <c r="H12530" s="133"/>
      <c r="T12530" s="133"/>
      <c r="X12530" s="131"/>
      <c r="Y12530" s="133"/>
      <c r="AJ12530" s="133"/>
      <c r="AO12530" s="135"/>
      <c r="AP12530" s="135"/>
      <c r="BJ12530" s="136"/>
    </row>
    <row r="12531" spans="5:62" ht="14.25" customHeight="1" x14ac:dyDescent="0.25">
      <c r="E12531" s="113"/>
      <c r="H12531" s="133"/>
      <c r="T12531" s="133"/>
      <c r="X12531" s="131"/>
      <c r="Y12531" s="133"/>
      <c r="AJ12531" s="133"/>
      <c r="AO12531" s="135"/>
      <c r="AP12531" s="135"/>
      <c r="BJ12531" s="136"/>
    </row>
    <row r="12532" spans="5:62" ht="14.25" customHeight="1" x14ac:dyDescent="0.25">
      <c r="E12532" s="113"/>
      <c r="H12532" s="133"/>
      <c r="T12532" s="133"/>
      <c r="X12532" s="131"/>
      <c r="Y12532" s="133"/>
      <c r="AJ12532" s="133"/>
      <c r="AO12532" s="135"/>
      <c r="AP12532" s="135"/>
      <c r="BJ12532" s="136"/>
    </row>
    <row r="12533" spans="5:62" ht="14.25" customHeight="1" x14ac:dyDescent="0.25">
      <c r="E12533" s="113"/>
      <c r="H12533" s="133"/>
      <c r="T12533" s="133"/>
      <c r="X12533" s="131"/>
      <c r="Y12533" s="133"/>
      <c r="AJ12533" s="133"/>
      <c r="AO12533" s="135"/>
      <c r="AP12533" s="135"/>
      <c r="BJ12533" s="136"/>
    </row>
    <row r="12534" spans="5:62" ht="14.25" customHeight="1" x14ac:dyDescent="0.25">
      <c r="E12534" s="113"/>
      <c r="H12534" s="133"/>
      <c r="T12534" s="133"/>
      <c r="X12534" s="131"/>
      <c r="Y12534" s="133"/>
      <c r="AJ12534" s="133"/>
      <c r="AO12534" s="135"/>
      <c r="AP12534" s="135"/>
      <c r="BJ12534" s="136"/>
    </row>
    <row r="12535" spans="5:62" ht="14.25" customHeight="1" x14ac:dyDescent="0.25">
      <c r="E12535" s="113"/>
      <c r="H12535" s="133"/>
      <c r="T12535" s="133"/>
      <c r="X12535" s="131"/>
      <c r="Y12535" s="133"/>
      <c r="AJ12535" s="133"/>
      <c r="AO12535" s="135"/>
      <c r="AP12535" s="135"/>
      <c r="BJ12535" s="136"/>
    </row>
    <row r="12536" spans="5:62" ht="14.25" customHeight="1" x14ac:dyDescent="0.25">
      <c r="E12536" s="113"/>
      <c r="H12536" s="133"/>
      <c r="T12536" s="133"/>
      <c r="X12536" s="131"/>
      <c r="Y12536" s="133"/>
      <c r="AJ12536" s="133"/>
      <c r="AO12536" s="135"/>
      <c r="AP12536" s="135"/>
      <c r="BJ12536" s="136"/>
    </row>
    <row r="12537" spans="5:62" ht="14.25" customHeight="1" x14ac:dyDescent="0.25">
      <c r="E12537" s="113"/>
      <c r="H12537" s="133"/>
      <c r="T12537" s="133"/>
      <c r="X12537" s="131"/>
      <c r="Y12537" s="133"/>
      <c r="AJ12537" s="133"/>
      <c r="AO12537" s="135"/>
      <c r="AP12537" s="135"/>
      <c r="BJ12537" s="136"/>
    </row>
    <row r="12538" spans="5:62" ht="14.25" customHeight="1" x14ac:dyDescent="0.25">
      <c r="E12538" s="113"/>
      <c r="H12538" s="133"/>
      <c r="T12538" s="133"/>
      <c r="X12538" s="131"/>
      <c r="Y12538" s="133"/>
      <c r="AJ12538" s="133"/>
      <c r="AO12538" s="135"/>
      <c r="AP12538" s="135"/>
      <c r="BJ12538" s="136"/>
    </row>
    <row r="12539" spans="5:62" ht="14.25" customHeight="1" x14ac:dyDescent="0.25">
      <c r="E12539" s="113"/>
      <c r="H12539" s="133"/>
      <c r="T12539" s="133"/>
      <c r="X12539" s="131"/>
      <c r="Y12539" s="133"/>
      <c r="AJ12539" s="133"/>
      <c r="AO12539" s="135"/>
      <c r="AP12539" s="135"/>
      <c r="BJ12539" s="136"/>
    </row>
    <row r="12540" spans="5:62" ht="14.25" customHeight="1" x14ac:dyDescent="0.25">
      <c r="E12540" s="113"/>
      <c r="H12540" s="133"/>
      <c r="T12540" s="133"/>
      <c r="X12540" s="131"/>
      <c r="Y12540" s="133"/>
      <c r="AJ12540" s="133"/>
      <c r="AO12540" s="135"/>
      <c r="AP12540" s="135"/>
      <c r="BJ12540" s="136"/>
    </row>
    <row r="12541" spans="5:62" ht="14.25" customHeight="1" x14ac:dyDescent="0.25">
      <c r="E12541" s="113"/>
      <c r="H12541" s="133"/>
      <c r="T12541" s="133"/>
      <c r="X12541" s="131"/>
      <c r="Y12541" s="133"/>
      <c r="AJ12541" s="133"/>
      <c r="AO12541" s="135"/>
      <c r="AP12541" s="135"/>
      <c r="BJ12541" s="136"/>
    </row>
    <row r="12542" spans="5:62" ht="14.25" customHeight="1" x14ac:dyDescent="0.25">
      <c r="E12542" s="113"/>
      <c r="H12542" s="133"/>
      <c r="T12542" s="133"/>
      <c r="X12542" s="131"/>
      <c r="Y12542" s="133"/>
      <c r="AJ12542" s="133"/>
      <c r="AO12542" s="135"/>
      <c r="AP12542" s="135"/>
      <c r="BJ12542" s="136"/>
    </row>
    <row r="12543" spans="5:62" ht="14.25" customHeight="1" x14ac:dyDescent="0.25">
      <c r="E12543" s="113"/>
      <c r="H12543" s="133"/>
      <c r="T12543" s="133"/>
      <c r="X12543" s="131"/>
      <c r="Y12543" s="133"/>
      <c r="AJ12543" s="133"/>
      <c r="AO12543" s="135"/>
      <c r="AP12543" s="135"/>
      <c r="BJ12543" s="136"/>
    </row>
    <row r="12544" spans="5:62" ht="14.25" customHeight="1" x14ac:dyDescent="0.25">
      <c r="E12544" s="113"/>
      <c r="H12544" s="133"/>
      <c r="T12544" s="133"/>
      <c r="X12544" s="131"/>
      <c r="Y12544" s="133"/>
      <c r="AJ12544" s="133"/>
      <c r="AO12544" s="135"/>
      <c r="AP12544" s="135"/>
      <c r="BJ12544" s="136"/>
    </row>
    <row r="12545" spans="5:62" ht="14.25" customHeight="1" x14ac:dyDescent="0.25">
      <c r="E12545" s="113"/>
      <c r="H12545" s="133"/>
      <c r="T12545" s="133"/>
      <c r="X12545" s="131"/>
      <c r="Y12545" s="133"/>
      <c r="AJ12545" s="133"/>
      <c r="AO12545" s="135"/>
      <c r="AP12545" s="135"/>
      <c r="BJ12545" s="136"/>
    </row>
    <row r="12546" spans="5:62" ht="14.25" customHeight="1" x14ac:dyDescent="0.25">
      <c r="E12546" s="113"/>
      <c r="H12546" s="133"/>
      <c r="T12546" s="133"/>
      <c r="X12546" s="131"/>
      <c r="Y12546" s="133"/>
      <c r="AJ12546" s="133"/>
      <c r="AO12546" s="135"/>
      <c r="AP12546" s="135"/>
      <c r="BJ12546" s="136"/>
    </row>
    <row r="12547" spans="5:62" ht="14.25" customHeight="1" x14ac:dyDescent="0.25">
      <c r="E12547" s="113"/>
      <c r="H12547" s="133"/>
      <c r="T12547" s="133"/>
      <c r="X12547" s="131"/>
      <c r="Y12547" s="133"/>
      <c r="AJ12547" s="133"/>
      <c r="AO12547" s="135"/>
      <c r="AP12547" s="135"/>
      <c r="BJ12547" s="136"/>
    </row>
    <row r="12548" spans="5:62" ht="14.25" customHeight="1" x14ac:dyDescent="0.25">
      <c r="E12548" s="113"/>
      <c r="H12548" s="133"/>
      <c r="T12548" s="133"/>
      <c r="X12548" s="131"/>
      <c r="Y12548" s="133"/>
      <c r="AJ12548" s="133"/>
      <c r="AO12548" s="135"/>
      <c r="AP12548" s="135"/>
      <c r="BJ12548" s="136"/>
    </row>
    <row r="12549" spans="5:62" ht="14.25" customHeight="1" x14ac:dyDescent="0.25">
      <c r="E12549" s="113"/>
      <c r="H12549" s="133"/>
      <c r="T12549" s="133"/>
      <c r="X12549" s="131"/>
      <c r="Y12549" s="133"/>
      <c r="AJ12549" s="133"/>
      <c r="AO12549" s="135"/>
      <c r="AP12549" s="135"/>
      <c r="BJ12549" s="136"/>
    </row>
    <row r="12550" spans="5:62" ht="14.25" customHeight="1" x14ac:dyDescent="0.25">
      <c r="E12550" s="113"/>
      <c r="H12550" s="133"/>
      <c r="T12550" s="133"/>
      <c r="X12550" s="131"/>
      <c r="Y12550" s="133"/>
      <c r="AJ12550" s="133"/>
      <c r="AO12550" s="135"/>
      <c r="AP12550" s="135"/>
      <c r="BJ12550" s="136"/>
    </row>
    <row r="12551" spans="5:62" ht="14.25" customHeight="1" x14ac:dyDescent="0.25">
      <c r="E12551" s="113"/>
      <c r="H12551" s="133"/>
      <c r="T12551" s="133"/>
      <c r="X12551" s="131"/>
      <c r="Y12551" s="133"/>
      <c r="AJ12551" s="133"/>
      <c r="AO12551" s="135"/>
      <c r="AP12551" s="135"/>
      <c r="BJ12551" s="136"/>
    </row>
    <row r="12552" spans="5:62" ht="14.25" customHeight="1" x14ac:dyDescent="0.25">
      <c r="E12552" s="113"/>
      <c r="H12552" s="133"/>
      <c r="T12552" s="133"/>
      <c r="X12552" s="131"/>
      <c r="Y12552" s="133"/>
      <c r="AJ12552" s="133"/>
      <c r="AO12552" s="135"/>
      <c r="AP12552" s="135"/>
      <c r="BJ12552" s="136"/>
    </row>
    <row r="12553" spans="5:62" ht="14.25" customHeight="1" x14ac:dyDescent="0.25">
      <c r="E12553" s="113"/>
      <c r="H12553" s="133"/>
      <c r="T12553" s="133"/>
      <c r="X12553" s="131"/>
      <c r="Y12553" s="133"/>
      <c r="AJ12553" s="133"/>
      <c r="AO12553" s="135"/>
      <c r="AP12553" s="135"/>
      <c r="BJ12553" s="136"/>
    </row>
    <row r="12554" spans="5:62" ht="14.25" customHeight="1" x14ac:dyDescent="0.25">
      <c r="E12554" s="113"/>
      <c r="H12554" s="133"/>
      <c r="T12554" s="133"/>
      <c r="X12554" s="131"/>
      <c r="Y12554" s="133"/>
      <c r="AJ12554" s="133"/>
      <c r="AO12554" s="135"/>
      <c r="AP12554" s="135"/>
      <c r="BJ12554" s="136"/>
    </row>
    <row r="12555" spans="5:62" ht="14.25" customHeight="1" x14ac:dyDescent="0.25">
      <c r="E12555" s="113"/>
      <c r="H12555" s="133"/>
      <c r="T12555" s="133"/>
      <c r="X12555" s="131"/>
      <c r="Y12555" s="133"/>
      <c r="AJ12555" s="133"/>
      <c r="AO12555" s="135"/>
      <c r="AP12555" s="135"/>
      <c r="BJ12555" s="136"/>
    </row>
    <row r="12556" spans="5:62" ht="14.25" customHeight="1" x14ac:dyDescent="0.25">
      <c r="E12556" s="113"/>
      <c r="H12556" s="133"/>
      <c r="T12556" s="133"/>
      <c r="X12556" s="131"/>
      <c r="Y12556" s="133"/>
      <c r="AJ12556" s="133"/>
      <c r="AO12556" s="135"/>
      <c r="AP12556" s="135"/>
      <c r="BJ12556" s="136"/>
    </row>
    <row r="12557" spans="5:62" ht="14.25" customHeight="1" x14ac:dyDescent="0.25">
      <c r="E12557" s="113"/>
      <c r="H12557" s="133"/>
      <c r="T12557" s="133"/>
      <c r="X12557" s="131"/>
      <c r="Y12557" s="133"/>
      <c r="AJ12557" s="133"/>
      <c r="AO12557" s="135"/>
      <c r="AP12557" s="135"/>
      <c r="BJ12557" s="136"/>
    </row>
    <row r="12558" spans="5:62" ht="14.25" customHeight="1" x14ac:dyDescent="0.25">
      <c r="E12558" s="113"/>
      <c r="H12558" s="133"/>
      <c r="T12558" s="133"/>
      <c r="X12558" s="131"/>
      <c r="Y12558" s="133"/>
      <c r="AJ12558" s="133"/>
      <c r="AO12558" s="135"/>
      <c r="AP12558" s="135"/>
      <c r="BJ12558" s="136"/>
    </row>
    <row r="12559" spans="5:62" ht="14.25" customHeight="1" x14ac:dyDescent="0.25">
      <c r="E12559" s="113"/>
      <c r="H12559" s="133"/>
      <c r="T12559" s="133"/>
      <c r="X12559" s="131"/>
      <c r="Y12559" s="133"/>
      <c r="AJ12559" s="133"/>
      <c r="AO12559" s="135"/>
      <c r="AP12559" s="135"/>
      <c r="BJ12559" s="136"/>
    </row>
    <row r="12560" spans="5:62" ht="14.25" customHeight="1" x14ac:dyDescent="0.25">
      <c r="E12560" s="113"/>
      <c r="H12560" s="133"/>
      <c r="T12560" s="133"/>
      <c r="X12560" s="131"/>
      <c r="Y12560" s="133"/>
      <c r="AJ12560" s="133"/>
      <c r="AO12560" s="135"/>
      <c r="AP12560" s="135"/>
      <c r="BJ12560" s="136"/>
    </row>
    <row r="12561" spans="5:62" ht="14.25" customHeight="1" x14ac:dyDescent="0.25">
      <c r="E12561" s="113"/>
      <c r="H12561" s="133"/>
      <c r="T12561" s="133"/>
      <c r="X12561" s="131"/>
      <c r="Y12561" s="133"/>
      <c r="AJ12561" s="133"/>
      <c r="AO12561" s="135"/>
      <c r="AP12561" s="135"/>
      <c r="BJ12561" s="136"/>
    </row>
    <row r="12562" spans="5:62" ht="14.25" customHeight="1" x14ac:dyDescent="0.25">
      <c r="E12562" s="113"/>
      <c r="H12562" s="133"/>
      <c r="T12562" s="133"/>
      <c r="X12562" s="131"/>
      <c r="Y12562" s="133"/>
      <c r="AJ12562" s="133"/>
      <c r="AO12562" s="135"/>
      <c r="AP12562" s="135"/>
      <c r="BJ12562" s="136"/>
    </row>
    <row r="12563" spans="5:62" ht="14.25" customHeight="1" x14ac:dyDescent="0.25">
      <c r="E12563" s="113"/>
      <c r="H12563" s="133"/>
      <c r="T12563" s="133"/>
      <c r="X12563" s="131"/>
      <c r="Y12563" s="133"/>
      <c r="AJ12563" s="133"/>
      <c r="AO12563" s="135"/>
      <c r="AP12563" s="135"/>
      <c r="BJ12563" s="136"/>
    </row>
    <row r="12564" spans="5:62" ht="14.25" customHeight="1" x14ac:dyDescent="0.25">
      <c r="E12564" s="113"/>
      <c r="H12564" s="133"/>
      <c r="T12564" s="133"/>
      <c r="X12564" s="131"/>
      <c r="Y12564" s="133"/>
      <c r="AJ12564" s="133"/>
      <c r="AO12564" s="135"/>
      <c r="AP12564" s="135"/>
      <c r="BJ12564" s="136"/>
    </row>
    <row r="12565" spans="5:62" ht="14.25" customHeight="1" x14ac:dyDescent="0.25">
      <c r="E12565" s="113"/>
      <c r="H12565" s="133"/>
      <c r="T12565" s="133"/>
      <c r="X12565" s="131"/>
      <c r="Y12565" s="133"/>
      <c r="AJ12565" s="133"/>
      <c r="AO12565" s="135"/>
      <c r="AP12565" s="135"/>
      <c r="BJ12565" s="136"/>
    </row>
    <row r="12566" spans="5:62" ht="14.25" customHeight="1" x14ac:dyDescent="0.25">
      <c r="E12566" s="113"/>
      <c r="H12566" s="133"/>
      <c r="T12566" s="133"/>
      <c r="X12566" s="131"/>
      <c r="Y12566" s="133"/>
      <c r="AJ12566" s="133"/>
      <c r="AO12566" s="135"/>
      <c r="AP12566" s="135"/>
      <c r="BJ12566" s="136"/>
    </row>
    <row r="12567" spans="5:62" ht="14.25" customHeight="1" x14ac:dyDescent="0.25">
      <c r="E12567" s="113"/>
      <c r="H12567" s="133"/>
      <c r="T12567" s="133"/>
      <c r="X12567" s="131"/>
      <c r="Y12567" s="133"/>
      <c r="AJ12567" s="133"/>
      <c r="AO12567" s="135"/>
      <c r="AP12567" s="135"/>
      <c r="BJ12567" s="136"/>
    </row>
    <row r="12568" spans="5:62" ht="14.25" customHeight="1" x14ac:dyDescent="0.25">
      <c r="E12568" s="113"/>
      <c r="H12568" s="133"/>
      <c r="T12568" s="133"/>
      <c r="X12568" s="131"/>
      <c r="Y12568" s="133"/>
      <c r="AJ12568" s="133"/>
      <c r="AO12568" s="135"/>
      <c r="AP12568" s="135"/>
      <c r="BJ12568" s="136"/>
    </row>
    <row r="12569" spans="5:62" ht="14.25" customHeight="1" x14ac:dyDescent="0.25">
      <c r="E12569" s="113"/>
      <c r="H12569" s="133"/>
      <c r="T12569" s="133"/>
      <c r="X12569" s="131"/>
      <c r="Y12569" s="133"/>
      <c r="AJ12569" s="133"/>
      <c r="AO12569" s="135"/>
      <c r="AP12569" s="135"/>
      <c r="BJ12569" s="136"/>
    </row>
    <row r="12570" spans="5:62" ht="14.25" customHeight="1" x14ac:dyDescent="0.25">
      <c r="E12570" s="113"/>
      <c r="H12570" s="133"/>
      <c r="T12570" s="133"/>
      <c r="X12570" s="131"/>
      <c r="Y12570" s="133"/>
      <c r="AJ12570" s="133"/>
      <c r="AO12570" s="135"/>
      <c r="AP12570" s="135"/>
      <c r="BJ12570" s="136"/>
    </row>
    <row r="12571" spans="5:62" ht="14.25" customHeight="1" x14ac:dyDescent="0.25">
      <c r="E12571" s="113"/>
      <c r="H12571" s="133"/>
      <c r="T12571" s="133"/>
      <c r="X12571" s="131"/>
      <c r="Y12571" s="133"/>
      <c r="AJ12571" s="133"/>
      <c r="AO12571" s="135"/>
      <c r="AP12571" s="135"/>
      <c r="BJ12571" s="136"/>
    </row>
    <row r="12572" spans="5:62" ht="14.25" customHeight="1" x14ac:dyDescent="0.25">
      <c r="E12572" s="113"/>
      <c r="H12572" s="133"/>
      <c r="T12572" s="133"/>
      <c r="X12572" s="131"/>
      <c r="Y12572" s="133"/>
      <c r="AJ12572" s="133"/>
      <c r="AO12572" s="135"/>
      <c r="AP12572" s="135"/>
      <c r="BJ12572" s="136"/>
    </row>
    <row r="12573" spans="5:62" ht="14.25" customHeight="1" x14ac:dyDescent="0.25">
      <c r="E12573" s="113"/>
      <c r="H12573" s="133"/>
      <c r="T12573" s="133"/>
      <c r="X12573" s="131"/>
      <c r="Y12573" s="133"/>
      <c r="AJ12573" s="133"/>
      <c r="AO12573" s="135"/>
      <c r="AP12573" s="135"/>
      <c r="BJ12573" s="136"/>
    </row>
    <row r="12574" spans="5:62" ht="14.25" customHeight="1" x14ac:dyDescent="0.25">
      <c r="E12574" s="113"/>
      <c r="H12574" s="133"/>
      <c r="T12574" s="133"/>
      <c r="X12574" s="131"/>
      <c r="Y12574" s="133"/>
      <c r="AJ12574" s="133"/>
      <c r="AO12574" s="135"/>
      <c r="AP12574" s="135"/>
      <c r="BJ12574" s="136"/>
    </row>
    <row r="12575" spans="5:62" ht="14.25" customHeight="1" x14ac:dyDescent="0.25">
      <c r="E12575" s="113"/>
      <c r="H12575" s="133"/>
      <c r="T12575" s="133"/>
      <c r="X12575" s="131"/>
      <c r="Y12575" s="133"/>
      <c r="AJ12575" s="133"/>
      <c r="AO12575" s="135"/>
      <c r="AP12575" s="135"/>
      <c r="BJ12575" s="136"/>
    </row>
    <row r="12576" spans="5:62" ht="14.25" customHeight="1" x14ac:dyDescent="0.25">
      <c r="E12576" s="113"/>
      <c r="H12576" s="133"/>
      <c r="T12576" s="133"/>
      <c r="X12576" s="131"/>
      <c r="Y12576" s="133"/>
      <c r="AJ12576" s="133"/>
      <c r="AO12576" s="135"/>
      <c r="AP12576" s="135"/>
      <c r="BJ12576" s="136"/>
    </row>
    <row r="12577" spans="5:62" ht="14.25" customHeight="1" x14ac:dyDescent="0.25">
      <c r="E12577" s="113"/>
      <c r="H12577" s="133"/>
      <c r="T12577" s="133"/>
      <c r="X12577" s="131"/>
      <c r="Y12577" s="133"/>
      <c r="AJ12577" s="133"/>
      <c r="AO12577" s="135"/>
      <c r="AP12577" s="135"/>
      <c r="BJ12577" s="136"/>
    </row>
    <row r="12578" spans="5:62" ht="14.25" customHeight="1" x14ac:dyDescent="0.25">
      <c r="E12578" s="113"/>
      <c r="H12578" s="133"/>
      <c r="T12578" s="133"/>
      <c r="X12578" s="131"/>
      <c r="Y12578" s="133"/>
      <c r="AJ12578" s="133"/>
      <c r="AO12578" s="135"/>
      <c r="AP12578" s="135"/>
      <c r="BJ12578" s="136"/>
    </row>
    <row r="12579" spans="5:62" ht="14.25" customHeight="1" x14ac:dyDescent="0.25">
      <c r="E12579" s="113"/>
      <c r="H12579" s="133"/>
      <c r="T12579" s="133"/>
      <c r="X12579" s="131"/>
      <c r="Y12579" s="133"/>
      <c r="AJ12579" s="133"/>
      <c r="AO12579" s="135"/>
      <c r="AP12579" s="135"/>
      <c r="BJ12579" s="136"/>
    </row>
    <row r="12580" spans="5:62" ht="14.25" customHeight="1" x14ac:dyDescent="0.25">
      <c r="E12580" s="113"/>
      <c r="H12580" s="133"/>
      <c r="T12580" s="133"/>
      <c r="X12580" s="131"/>
      <c r="Y12580" s="133"/>
      <c r="AJ12580" s="133"/>
      <c r="AO12580" s="135"/>
      <c r="AP12580" s="135"/>
      <c r="BJ12580" s="136"/>
    </row>
    <row r="12581" spans="5:62" ht="14.25" customHeight="1" x14ac:dyDescent="0.25">
      <c r="E12581" s="113"/>
      <c r="H12581" s="133"/>
      <c r="T12581" s="133"/>
      <c r="X12581" s="131"/>
      <c r="Y12581" s="133"/>
      <c r="AJ12581" s="133"/>
      <c r="AO12581" s="135"/>
      <c r="AP12581" s="135"/>
      <c r="BJ12581" s="136"/>
    </row>
    <row r="12582" spans="5:62" ht="14.25" customHeight="1" x14ac:dyDescent="0.25">
      <c r="E12582" s="113"/>
      <c r="H12582" s="133"/>
      <c r="T12582" s="133"/>
      <c r="X12582" s="131"/>
      <c r="Y12582" s="133"/>
      <c r="AJ12582" s="133"/>
      <c r="AO12582" s="135"/>
      <c r="AP12582" s="135"/>
      <c r="BJ12582" s="136"/>
    </row>
    <row r="12583" spans="5:62" ht="14.25" customHeight="1" x14ac:dyDescent="0.25">
      <c r="E12583" s="113"/>
      <c r="H12583" s="133"/>
      <c r="T12583" s="133"/>
      <c r="X12583" s="131"/>
      <c r="Y12583" s="133"/>
      <c r="AJ12583" s="133"/>
      <c r="AO12583" s="135"/>
      <c r="AP12583" s="135"/>
      <c r="BJ12583" s="136"/>
    </row>
    <row r="12584" spans="5:62" ht="14.25" customHeight="1" x14ac:dyDescent="0.25">
      <c r="E12584" s="113"/>
      <c r="H12584" s="133"/>
      <c r="T12584" s="133"/>
      <c r="X12584" s="131"/>
      <c r="Y12584" s="133"/>
      <c r="AJ12584" s="133"/>
      <c r="AO12584" s="135"/>
      <c r="AP12584" s="135"/>
      <c r="BJ12584" s="136"/>
    </row>
    <row r="12585" spans="5:62" ht="14.25" customHeight="1" x14ac:dyDescent="0.25">
      <c r="E12585" s="113"/>
      <c r="H12585" s="133"/>
      <c r="T12585" s="133"/>
      <c r="X12585" s="131"/>
      <c r="Y12585" s="133"/>
      <c r="AJ12585" s="133"/>
      <c r="AO12585" s="135"/>
      <c r="AP12585" s="135"/>
      <c r="BJ12585" s="136"/>
    </row>
    <row r="12586" spans="5:62" ht="14.25" customHeight="1" x14ac:dyDescent="0.25">
      <c r="E12586" s="113"/>
      <c r="H12586" s="133"/>
      <c r="T12586" s="133"/>
      <c r="X12586" s="131"/>
      <c r="Y12586" s="133"/>
      <c r="AJ12586" s="133"/>
      <c r="AO12586" s="135"/>
      <c r="AP12586" s="135"/>
      <c r="BJ12586" s="136"/>
    </row>
    <row r="12587" spans="5:62" ht="14.25" customHeight="1" x14ac:dyDescent="0.25">
      <c r="E12587" s="113"/>
      <c r="H12587" s="133"/>
      <c r="T12587" s="133"/>
      <c r="X12587" s="131"/>
      <c r="Y12587" s="133"/>
      <c r="AJ12587" s="133"/>
      <c r="AO12587" s="135"/>
      <c r="AP12587" s="135"/>
      <c r="BJ12587" s="136"/>
    </row>
    <row r="12588" spans="5:62" ht="14.25" customHeight="1" x14ac:dyDescent="0.25">
      <c r="E12588" s="113"/>
      <c r="H12588" s="133"/>
      <c r="T12588" s="133"/>
      <c r="X12588" s="131"/>
      <c r="Y12588" s="133"/>
      <c r="AJ12588" s="133"/>
      <c r="AO12588" s="135"/>
      <c r="AP12588" s="135"/>
      <c r="BJ12588" s="136"/>
    </row>
    <row r="12589" spans="5:62" ht="14.25" customHeight="1" x14ac:dyDescent="0.25">
      <c r="E12589" s="113"/>
      <c r="H12589" s="133"/>
      <c r="T12589" s="133"/>
      <c r="X12589" s="131"/>
      <c r="Y12589" s="133"/>
      <c r="AJ12589" s="133"/>
      <c r="AO12589" s="135"/>
      <c r="AP12589" s="135"/>
      <c r="BJ12589" s="136"/>
    </row>
    <row r="12590" spans="5:62" ht="14.25" customHeight="1" x14ac:dyDescent="0.25">
      <c r="E12590" s="113"/>
      <c r="H12590" s="133"/>
      <c r="T12590" s="133"/>
      <c r="X12590" s="131"/>
      <c r="Y12590" s="133"/>
      <c r="AJ12590" s="133"/>
      <c r="AO12590" s="135"/>
      <c r="AP12590" s="135"/>
      <c r="BJ12590" s="136"/>
    </row>
    <row r="12591" spans="5:62" ht="14.25" customHeight="1" x14ac:dyDescent="0.25">
      <c r="E12591" s="113"/>
      <c r="H12591" s="133"/>
      <c r="T12591" s="133"/>
      <c r="X12591" s="131"/>
      <c r="Y12591" s="133"/>
      <c r="AJ12591" s="133"/>
      <c r="AO12591" s="135"/>
      <c r="AP12591" s="135"/>
      <c r="BJ12591" s="136"/>
    </row>
    <row r="12592" spans="5:62" ht="14.25" customHeight="1" x14ac:dyDescent="0.25">
      <c r="E12592" s="113"/>
      <c r="H12592" s="133"/>
      <c r="T12592" s="133"/>
      <c r="X12592" s="131"/>
      <c r="Y12592" s="133"/>
      <c r="AJ12592" s="133"/>
      <c r="AO12592" s="135"/>
      <c r="AP12592" s="135"/>
      <c r="BJ12592" s="136"/>
    </row>
    <row r="12593" spans="5:62" ht="14.25" customHeight="1" x14ac:dyDescent="0.25">
      <c r="E12593" s="113"/>
      <c r="H12593" s="133"/>
      <c r="T12593" s="133"/>
      <c r="X12593" s="131"/>
      <c r="Y12593" s="133"/>
      <c r="AJ12593" s="133"/>
      <c r="AO12593" s="135"/>
      <c r="AP12593" s="135"/>
      <c r="BJ12593" s="136"/>
    </row>
    <row r="12594" spans="5:62" ht="14.25" customHeight="1" x14ac:dyDescent="0.25">
      <c r="E12594" s="113"/>
      <c r="H12594" s="133"/>
      <c r="T12594" s="133"/>
      <c r="X12594" s="131"/>
      <c r="Y12594" s="133"/>
      <c r="AJ12594" s="133"/>
      <c r="AO12594" s="135"/>
      <c r="AP12594" s="135"/>
      <c r="BJ12594" s="136"/>
    </row>
    <row r="12595" spans="5:62" ht="14.25" customHeight="1" x14ac:dyDescent="0.25">
      <c r="E12595" s="113"/>
      <c r="H12595" s="133"/>
      <c r="T12595" s="133"/>
      <c r="X12595" s="131"/>
      <c r="Y12595" s="133"/>
      <c r="AJ12595" s="133"/>
      <c r="AO12595" s="135"/>
      <c r="AP12595" s="135"/>
      <c r="BJ12595" s="136"/>
    </row>
    <row r="12596" spans="5:62" ht="14.25" customHeight="1" x14ac:dyDescent="0.25">
      <c r="E12596" s="113"/>
      <c r="H12596" s="133"/>
      <c r="T12596" s="133"/>
      <c r="X12596" s="131"/>
      <c r="Y12596" s="133"/>
      <c r="AJ12596" s="133"/>
      <c r="AO12596" s="135"/>
      <c r="AP12596" s="135"/>
      <c r="BJ12596" s="136"/>
    </row>
    <row r="12597" spans="5:62" ht="14.25" customHeight="1" x14ac:dyDescent="0.25">
      <c r="E12597" s="113"/>
      <c r="H12597" s="133"/>
      <c r="T12597" s="133"/>
      <c r="X12597" s="131"/>
      <c r="Y12597" s="133"/>
      <c r="AJ12597" s="133"/>
      <c r="AO12597" s="135"/>
      <c r="AP12597" s="135"/>
      <c r="BJ12597" s="136"/>
    </row>
    <row r="12598" spans="5:62" ht="14.25" customHeight="1" x14ac:dyDescent="0.25">
      <c r="E12598" s="113"/>
      <c r="H12598" s="133"/>
      <c r="T12598" s="133"/>
      <c r="X12598" s="131"/>
      <c r="Y12598" s="133"/>
      <c r="AJ12598" s="133"/>
      <c r="AO12598" s="135"/>
      <c r="AP12598" s="135"/>
      <c r="BJ12598" s="136"/>
    </row>
    <row r="12599" spans="5:62" ht="14.25" customHeight="1" x14ac:dyDescent="0.25">
      <c r="E12599" s="113"/>
      <c r="H12599" s="133"/>
      <c r="T12599" s="133"/>
      <c r="X12599" s="131"/>
      <c r="Y12599" s="133"/>
      <c r="AJ12599" s="133"/>
      <c r="AO12599" s="135"/>
      <c r="AP12599" s="135"/>
      <c r="BJ12599" s="136"/>
    </row>
    <row r="12600" spans="5:62" ht="14.25" customHeight="1" x14ac:dyDescent="0.25">
      <c r="E12600" s="113"/>
      <c r="H12600" s="133"/>
      <c r="T12600" s="133"/>
      <c r="X12600" s="131"/>
      <c r="Y12600" s="133"/>
      <c r="AJ12600" s="133"/>
      <c r="AO12600" s="135"/>
      <c r="AP12600" s="135"/>
      <c r="BJ12600" s="136"/>
    </row>
    <row r="12601" spans="5:62" ht="14.25" customHeight="1" x14ac:dyDescent="0.25">
      <c r="E12601" s="113"/>
      <c r="H12601" s="133"/>
      <c r="T12601" s="133"/>
      <c r="X12601" s="131"/>
      <c r="Y12601" s="133"/>
      <c r="AJ12601" s="133"/>
      <c r="AO12601" s="135"/>
      <c r="AP12601" s="135"/>
      <c r="BJ12601" s="136"/>
    </row>
    <row r="12602" spans="5:62" ht="14.25" customHeight="1" x14ac:dyDescent="0.25">
      <c r="E12602" s="113"/>
      <c r="H12602" s="133"/>
      <c r="T12602" s="133"/>
      <c r="X12602" s="131"/>
      <c r="Y12602" s="133"/>
      <c r="AJ12602" s="133"/>
      <c r="AO12602" s="135"/>
      <c r="AP12602" s="135"/>
      <c r="BJ12602" s="136"/>
    </row>
    <row r="12603" spans="5:62" ht="14.25" customHeight="1" x14ac:dyDescent="0.25">
      <c r="E12603" s="113"/>
      <c r="H12603" s="133"/>
      <c r="T12603" s="133"/>
      <c r="X12603" s="131"/>
      <c r="Y12603" s="133"/>
      <c r="AJ12603" s="133"/>
      <c r="AO12603" s="135"/>
      <c r="AP12603" s="135"/>
      <c r="BJ12603" s="136"/>
    </row>
    <row r="12604" spans="5:62" ht="14.25" customHeight="1" x14ac:dyDescent="0.25">
      <c r="E12604" s="113"/>
      <c r="H12604" s="133"/>
      <c r="T12604" s="133"/>
      <c r="X12604" s="131"/>
      <c r="Y12604" s="133"/>
      <c r="AJ12604" s="133"/>
      <c r="AO12604" s="135"/>
      <c r="AP12604" s="135"/>
      <c r="BJ12604" s="136"/>
    </row>
    <row r="12605" spans="5:62" ht="14.25" customHeight="1" x14ac:dyDescent="0.25">
      <c r="E12605" s="113"/>
      <c r="H12605" s="133"/>
      <c r="T12605" s="133"/>
      <c r="X12605" s="131"/>
      <c r="Y12605" s="133"/>
      <c r="AJ12605" s="133"/>
      <c r="AO12605" s="135"/>
      <c r="AP12605" s="135"/>
      <c r="BJ12605" s="136"/>
    </row>
    <row r="12606" spans="5:62" ht="14.25" customHeight="1" x14ac:dyDescent="0.25">
      <c r="E12606" s="113"/>
      <c r="H12606" s="133"/>
      <c r="T12606" s="133"/>
      <c r="X12606" s="131"/>
      <c r="Y12606" s="133"/>
      <c r="AJ12606" s="133"/>
      <c r="AO12606" s="135"/>
      <c r="AP12606" s="135"/>
      <c r="BJ12606" s="136"/>
    </row>
    <row r="12607" spans="5:62" ht="14.25" customHeight="1" x14ac:dyDescent="0.25">
      <c r="E12607" s="113"/>
      <c r="H12607" s="133"/>
      <c r="T12607" s="133"/>
      <c r="X12607" s="131"/>
      <c r="Y12607" s="133"/>
      <c r="AJ12607" s="133"/>
      <c r="AO12607" s="135"/>
      <c r="AP12607" s="135"/>
      <c r="BJ12607" s="136"/>
    </row>
    <row r="12608" spans="5:62" ht="14.25" customHeight="1" x14ac:dyDescent="0.25">
      <c r="E12608" s="113"/>
      <c r="H12608" s="133"/>
      <c r="T12608" s="133"/>
      <c r="X12608" s="131"/>
      <c r="Y12608" s="133"/>
      <c r="AJ12608" s="133"/>
      <c r="AO12608" s="135"/>
      <c r="AP12608" s="135"/>
      <c r="BJ12608" s="136"/>
    </row>
    <row r="12609" spans="5:62" ht="14.25" customHeight="1" x14ac:dyDescent="0.25">
      <c r="E12609" s="113"/>
      <c r="H12609" s="133"/>
      <c r="T12609" s="133"/>
      <c r="X12609" s="131"/>
      <c r="Y12609" s="133"/>
      <c r="AJ12609" s="133"/>
      <c r="AO12609" s="135"/>
      <c r="AP12609" s="135"/>
      <c r="BJ12609" s="136"/>
    </row>
    <row r="12610" spans="5:62" ht="14.25" customHeight="1" x14ac:dyDescent="0.25">
      <c r="E12610" s="113"/>
      <c r="H12610" s="133"/>
      <c r="T12610" s="133"/>
      <c r="X12610" s="131"/>
      <c r="Y12610" s="133"/>
      <c r="AJ12610" s="133"/>
      <c r="AO12610" s="135"/>
      <c r="AP12610" s="135"/>
      <c r="BJ12610" s="136"/>
    </row>
    <row r="12611" spans="5:62" ht="14.25" customHeight="1" x14ac:dyDescent="0.25">
      <c r="E12611" s="113"/>
      <c r="H12611" s="133"/>
      <c r="T12611" s="133"/>
      <c r="X12611" s="131"/>
      <c r="Y12611" s="133"/>
      <c r="AJ12611" s="133"/>
      <c r="AO12611" s="135"/>
      <c r="AP12611" s="135"/>
      <c r="BJ12611" s="136"/>
    </row>
    <row r="12612" spans="5:62" ht="14.25" customHeight="1" x14ac:dyDescent="0.25">
      <c r="E12612" s="113"/>
      <c r="H12612" s="133"/>
      <c r="T12612" s="133"/>
      <c r="X12612" s="131"/>
      <c r="Y12612" s="133"/>
      <c r="AJ12612" s="133"/>
      <c r="AO12612" s="135"/>
      <c r="AP12612" s="135"/>
      <c r="BJ12612" s="136"/>
    </row>
    <row r="12613" spans="5:62" ht="14.25" customHeight="1" x14ac:dyDescent="0.25">
      <c r="E12613" s="113"/>
      <c r="H12613" s="133"/>
      <c r="T12613" s="133"/>
      <c r="X12613" s="131"/>
      <c r="Y12613" s="133"/>
      <c r="AJ12613" s="133"/>
      <c r="AO12613" s="135"/>
      <c r="AP12613" s="135"/>
      <c r="BJ12613" s="136"/>
    </row>
    <row r="12614" spans="5:62" ht="14.25" customHeight="1" x14ac:dyDescent="0.25">
      <c r="E12614" s="113"/>
      <c r="H12614" s="133"/>
      <c r="T12614" s="133"/>
      <c r="X12614" s="131"/>
      <c r="Y12614" s="133"/>
      <c r="AJ12614" s="133"/>
      <c r="AO12614" s="135"/>
      <c r="AP12614" s="135"/>
      <c r="BJ12614" s="136"/>
    </row>
    <row r="12615" spans="5:62" ht="14.25" customHeight="1" x14ac:dyDescent="0.25">
      <c r="E12615" s="113"/>
      <c r="H12615" s="133"/>
      <c r="T12615" s="133"/>
      <c r="X12615" s="131"/>
      <c r="Y12615" s="133"/>
      <c r="AJ12615" s="133"/>
      <c r="AO12615" s="135"/>
      <c r="AP12615" s="135"/>
      <c r="BJ12615" s="136"/>
    </row>
    <row r="12616" spans="5:62" ht="14.25" customHeight="1" x14ac:dyDescent="0.25">
      <c r="E12616" s="113"/>
      <c r="H12616" s="133"/>
      <c r="T12616" s="133"/>
      <c r="X12616" s="131"/>
      <c r="Y12616" s="133"/>
      <c r="AJ12616" s="133"/>
      <c r="AO12616" s="135"/>
      <c r="AP12616" s="135"/>
      <c r="BJ12616" s="136"/>
    </row>
    <row r="12617" spans="5:62" ht="14.25" customHeight="1" x14ac:dyDescent="0.25">
      <c r="E12617" s="113"/>
      <c r="H12617" s="133"/>
      <c r="T12617" s="133"/>
      <c r="X12617" s="131"/>
      <c r="Y12617" s="133"/>
      <c r="AJ12617" s="133"/>
      <c r="AO12617" s="135"/>
      <c r="AP12617" s="135"/>
      <c r="BJ12617" s="136"/>
    </row>
    <row r="12618" spans="5:62" ht="14.25" customHeight="1" x14ac:dyDescent="0.25">
      <c r="E12618" s="113"/>
      <c r="H12618" s="133"/>
      <c r="T12618" s="133"/>
      <c r="X12618" s="131"/>
      <c r="Y12618" s="133"/>
      <c r="AJ12618" s="133"/>
      <c r="AO12618" s="135"/>
      <c r="AP12618" s="135"/>
      <c r="BJ12618" s="136"/>
    </row>
    <row r="12619" spans="5:62" ht="14.25" customHeight="1" x14ac:dyDescent="0.25">
      <c r="E12619" s="113"/>
      <c r="H12619" s="133"/>
      <c r="T12619" s="133"/>
      <c r="X12619" s="131"/>
      <c r="Y12619" s="133"/>
      <c r="AJ12619" s="133"/>
      <c r="AO12619" s="135"/>
      <c r="AP12619" s="135"/>
      <c r="BJ12619" s="136"/>
    </row>
    <row r="12620" spans="5:62" ht="14.25" customHeight="1" x14ac:dyDescent="0.25">
      <c r="E12620" s="113"/>
      <c r="H12620" s="133"/>
      <c r="T12620" s="133"/>
      <c r="X12620" s="131"/>
      <c r="Y12620" s="133"/>
      <c r="AJ12620" s="133"/>
      <c r="AO12620" s="135"/>
      <c r="AP12620" s="135"/>
      <c r="BJ12620" s="136"/>
    </row>
    <row r="12621" spans="5:62" ht="14.25" customHeight="1" x14ac:dyDescent="0.25">
      <c r="E12621" s="113"/>
      <c r="H12621" s="133"/>
      <c r="T12621" s="133"/>
      <c r="X12621" s="131"/>
      <c r="Y12621" s="133"/>
      <c r="AJ12621" s="133"/>
      <c r="AO12621" s="135"/>
      <c r="AP12621" s="135"/>
      <c r="BJ12621" s="136"/>
    </row>
    <row r="12622" spans="5:62" ht="14.25" customHeight="1" x14ac:dyDescent="0.25">
      <c r="E12622" s="113"/>
      <c r="H12622" s="133"/>
      <c r="T12622" s="133"/>
      <c r="X12622" s="131"/>
      <c r="Y12622" s="133"/>
      <c r="AJ12622" s="133"/>
      <c r="AO12622" s="135"/>
      <c r="AP12622" s="135"/>
      <c r="BJ12622" s="136"/>
    </row>
    <row r="12623" spans="5:62" ht="14.25" customHeight="1" x14ac:dyDescent="0.25">
      <c r="E12623" s="113"/>
      <c r="H12623" s="133"/>
      <c r="T12623" s="133"/>
      <c r="X12623" s="131"/>
      <c r="Y12623" s="133"/>
      <c r="AJ12623" s="133"/>
      <c r="AO12623" s="135"/>
      <c r="AP12623" s="135"/>
      <c r="BJ12623" s="136"/>
    </row>
    <row r="12624" spans="5:62" ht="14.25" customHeight="1" x14ac:dyDescent="0.25">
      <c r="E12624" s="113"/>
      <c r="H12624" s="133"/>
      <c r="T12624" s="133"/>
      <c r="X12624" s="131"/>
      <c r="Y12624" s="133"/>
      <c r="AJ12624" s="133"/>
      <c r="AO12624" s="135"/>
      <c r="AP12624" s="135"/>
      <c r="BJ12624" s="136"/>
    </row>
    <row r="12625" spans="5:62" ht="14.25" customHeight="1" x14ac:dyDescent="0.25">
      <c r="E12625" s="113"/>
      <c r="H12625" s="133"/>
      <c r="T12625" s="133"/>
      <c r="X12625" s="131"/>
      <c r="Y12625" s="133"/>
      <c r="AJ12625" s="133"/>
      <c r="AO12625" s="135"/>
      <c r="AP12625" s="135"/>
      <c r="BJ12625" s="136"/>
    </row>
    <row r="12626" spans="5:62" ht="14.25" customHeight="1" x14ac:dyDescent="0.25">
      <c r="E12626" s="113"/>
      <c r="H12626" s="133"/>
      <c r="T12626" s="133"/>
      <c r="X12626" s="131"/>
      <c r="Y12626" s="133"/>
      <c r="AJ12626" s="133"/>
      <c r="AO12626" s="135"/>
      <c r="AP12626" s="135"/>
      <c r="BJ12626" s="136"/>
    </row>
    <row r="12627" spans="5:62" ht="14.25" customHeight="1" x14ac:dyDescent="0.25">
      <c r="E12627" s="113"/>
      <c r="H12627" s="133"/>
      <c r="T12627" s="133"/>
      <c r="X12627" s="131"/>
      <c r="Y12627" s="133"/>
      <c r="AJ12627" s="133"/>
      <c r="AO12627" s="135"/>
      <c r="AP12627" s="135"/>
      <c r="BJ12627" s="136"/>
    </row>
    <row r="12628" spans="5:62" ht="14.25" customHeight="1" x14ac:dyDescent="0.25">
      <c r="E12628" s="113"/>
      <c r="H12628" s="133"/>
      <c r="T12628" s="133"/>
      <c r="X12628" s="131"/>
      <c r="Y12628" s="133"/>
      <c r="AJ12628" s="133"/>
      <c r="AO12628" s="135"/>
      <c r="AP12628" s="135"/>
      <c r="BJ12628" s="136"/>
    </row>
    <row r="12629" spans="5:62" ht="14.25" customHeight="1" x14ac:dyDescent="0.25">
      <c r="E12629" s="113"/>
      <c r="H12629" s="133"/>
      <c r="T12629" s="133"/>
      <c r="X12629" s="131"/>
      <c r="Y12629" s="133"/>
      <c r="AJ12629" s="133"/>
      <c r="AO12629" s="135"/>
      <c r="AP12629" s="135"/>
      <c r="BJ12629" s="136"/>
    </row>
    <row r="12630" spans="5:62" ht="14.25" customHeight="1" x14ac:dyDescent="0.25">
      <c r="E12630" s="113"/>
      <c r="H12630" s="133"/>
      <c r="T12630" s="133"/>
      <c r="X12630" s="131"/>
      <c r="Y12630" s="133"/>
      <c r="AJ12630" s="133"/>
      <c r="AO12630" s="135"/>
      <c r="AP12630" s="135"/>
      <c r="BJ12630" s="136"/>
    </row>
    <row r="12631" spans="5:62" ht="14.25" customHeight="1" x14ac:dyDescent="0.25">
      <c r="E12631" s="113"/>
      <c r="H12631" s="133"/>
      <c r="T12631" s="133"/>
      <c r="X12631" s="131"/>
      <c r="Y12631" s="133"/>
      <c r="AJ12631" s="133"/>
      <c r="AO12631" s="135"/>
      <c r="AP12631" s="135"/>
      <c r="BJ12631" s="136"/>
    </row>
    <row r="12632" spans="5:62" ht="14.25" customHeight="1" x14ac:dyDescent="0.25">
      <c r="E12632" s="113"/>
      <c r="H12632" s="133"/>
      <c r="T12632" s="133"/>
      <c r="X12632" s="131"/>
      <c r="Y12632" s="133"/>
      <c r="AJ12632" s="133"/>
      <c r="AO12632" s="135"/>
      <c r="AP12632" s="135"/>
      <c r="BJ12632" s="136"/>
    </row>
    <row r="12633" spans="5:62" ht="14.25" customHeight="1" x14ac:dyDescent="0.25">
      <c r="E12633" s="113"/>
      <c r="H12633" s="133"/>
      <c r="T12633" s="133"/>
      <c r="X12633" s="131"/>
      <c r="Y12633" s="133"/>
      <c r="AJ12633" s="133"/>
      <c r="AO12633" s="135"/>
      <c r="AP12633" s="135"/>
      <c r="BJ12633" s="136"/>
    </row>
    <row r="12634" spans="5:62" ht="14.25" customHeight="1" x14ac:dyDescent="0.25">
      <c r="E12634" s="113"/>
      <c r="H12634" s="133"/>
      <c r="T12634" s="133"/>
      <c r="X12634" s="131"/>
      <c r="Y12634" s="133"/>
      <c r="AJ12634" s="133"/>
      <c r="AO12634" s="135"/>
      <c r="AP12634" s="135"/>
      <c r="BJ12634" s="136"/>
    </row>
    <row r="12635" spans="5:62" ht="14.25" customHeight="1" x14ac:dyDescent="0.25">
      <c r="E12635" s="113"/>
      <c r="H12635" s="133"/>
      <c r="T12635" s="133"/>
      <c r="X12635" s="131"/>
      <c r="Y12635" s="133"/>
      <c r="AJ12635" s="133"/>
      <c r="AO12635" s="135"/>
      <c r="AP12635" s="135"/>
      <c r="BJ12635" s="136"/>
    </row>
    <row r="12636" spans="5:62" ht="14.25" customHeight="1" x14ac:dyDescent="0.25">
      <c r="E12636" s="113"/>
      <c r="H12636" s="133"/>
      <c r="T12636" s="133"/>
      <c r="X12636" s="131"/>
      <c r="Y12636" s="133"/>
      <c r="AJ12636" s="133"/>
      <c r="AO12636" s="135"/>
      <c r="AP12636" s="135"/>
      <c r="BJ12636" s="136"/>
    </row>
    <row r="12637" spans="5:62" ht="14.25" customHeight="1" x14ac:dyDescent="0.25">
      <c r="E12637" s="113"/>
      <c r="H12637" s="133"/>
      <c r="T12637" s="133"/>
      <c r="X12637" s="131"/>
      <c r="Y12637" s="133"/>
      <c r="AJ12637" s="133"/>
      <c r="AO12637" s="135"/>
      <c r="AP12637" s="135"/>
      <c r="BJ12637" s="136"/>
    </row>
    <row r="12638" spans="5:62" ht="14.25" customHeight="1" x14ac:dyDescent="0.25">
      <c r="E12638" s="113"/>
      <c r="H12638" s="133"/>
      <c r="T12638" s="133"/>
      <c r="X12638" s="131"/>
      <c r="Y12638" s="133"/>
      <c r="AJ12638" s="133"/>
      <c r="AO12638" s="135"/>
      <c r="AP12638" s="135"/>
      <c r="BJ12638" s="136"/>
    </row>
    <row r="12639" spans="5:62" ht="14.25" customHeight="1" x14ac:dyDescent="0.25">
      <c r="E12639" s="113"/>
      <c r="H12639" s="133"/>
      <c r="T12639" s="133"/>
      <c r="X12639" s="131"/>
      <c r="Y12639" s="133"/>
      <c r="AJ12639" s="133"/>
      <c r="AO12639" s="135"/>
      <c r="AP12639" s="135"/>
      <c r="BJ12639" s="136"/>
    </row>
    <row r="12640" spans="5:62" ht="14.25" customHeight="1" x14ac:dyDescent="0.25">
      <c r="E12640" s="113"/>
      <c r="H12640" s="133"/>
      <c r="T12640" s="133"/>
      <c r="X12640" s="131"/>
      <c r="Y12640" s="133"/>
      <c r="AJ12640" s="133"/>
      <c r="AO12640" s="135"/>
      <c r="AP12640" s="135"/>
      <c r="BJ12640" s="136"/>
    </row>
    <row r="12641" spans="5:62" ht="14.25" customHeight="1" x14ac:dyDescent="0.25">
      <c r="E12641" s="113"/>
      <c r="H12641" s="133"/>
      <c r="T12641" s="133"/>
      <c r="X12641" s="131"/>
      <c r="Y12641" s="133"/>
      <c r="AJ12641" s="133"/>
      <c r="AO12641" s="135"/>
      <c r="AP12641" s="135"/>
      <c r="BJ12641" s="136"/>
    </row>
    <row r="12642" spans="5:62" ht="14.25" customHeight="1" x14ac:dyDescent="0.25">
      <c r="E12642" s="113"/>
      <c r="H12642" s="133"/>
      <c r="T12642" s="133"/>
      <c r="X12642" s="131"/>
      <c r="Y12642" s="133"/>
      <c r="AJ12642" s="133"/>
      <c r="AO12642" s="135"/>
      <c r="AP12642" s="135"/>
      <c r="BJ12642" s="136"/>
    </row>
    <row r="12643" spans="5:62" ht="14.25" customHeight="1" x14ac:dyDescent="0.25">
      <c r="E12643" s="113"/>
      <c r="H12643" s="133"/>
      <c r="T12643" s="133"/>
      <c r="X12643" s="131"/>
      <c r="Y12643" s="133"/>
      <c r="AJ12643" s="133"/>
      <c r="AO12643" s="135"/>
      <c r="AP12643" s="135"/>
      <c r="BJ12643" s="136"/>
    </row>
    <row r="12644" spans="5:62" ht="14.25" customHeight="1" x14ac:dyDescent="0.25">
      <c r="E12644" s="113"/>
      <c r="H12644" s="133"/>
      <c r="T12644" s="133"/>
      <c r="X12644" s="131"/>
      <c r="Y12644" s="133"/>
      <c r="AJ12644" s="133"/>
      <c r="AO12644" s="135"/>
      <c r="AP12644" s="135"/>
      <c r="BJ12644" s="136"/>
    </row>
    <row r="12645" spans="5:62" ht="14.25" customHeight="1" x14ac:dyDescent="0.25">
      <c r="E12645" s="113"/>
      <c r="H12645" s="133"/>
      <c r="T12645" s="133"/>
      <c r="X12645" s="131"/>
      <c r="Y12645" s="133"/>
      <c r="AJ12645" s="133"/>
      <c r="AO12645" s="135"/>
      <c r="AP12645" s="135"/>
      <c r="BJ12645" s="136"/>
    </row>
    <row r="12646" spans="5:62" ht="14.25" customHeight="1" x14ac:dyDescent="0.25">
      <c r="E12646" s="113"/>
      <c r="H12646" s="133"/>
      <c r="T12646" s="133"/>
      <c r="X12646" s="131"/>
      <c r="Y12646" s="133"/>
      <c r="AJ12646" s="133"/>
      <c r="AO12646" s="135"/>
      <c r="AP12646" s="135"/>
      <c r="BJ12646" s="136"/>
    </row>
    <row r="12647" spans="5:62" ht="14.25" customHeight="1" x14ac:dyDescent="0.25">
      <c r="E12647" s="113"/>
      <c r="H12647" s="133"/>
      <c r="T12647" s="133"/>
      <c r="X12647" s="131"/>
      <c r="Y12647" s="133"/>
      <c r="AJ12647" s="133"/>
      <c r="AO12647" s="135"/>
      <c r="AP12647" s="135"/>
      <c r="BJ12647" s="136"/>
    </row>
    <row r="12648" spans="5:62" ht="14.25" customHeight="1" x14ac:dyDescent="0.25">
      <c r="E12648" s="113"/>
      <c r="H12648" s="133"/>
      <c r="T12648" s="133"/>
      <c r="X12648" s="131"/>
      <c r="Y12648" s="133"/>
      <c r="AJ12648" s="133"/>
      <c r="AO12648" s="135"/>
      <c r="AP12648" s="135"/>
      <c r="BJ12648" s="136"/>
    </row>
    <row r="12649" spans="5:62" ht="14.25" customHeight="1" x14ac:dyDescent="0.25">
      <c r="E12649" s="113"/>
      <c r="H12649" s="133"/>
      <c r="T12649" s="133"/>
      <c r="X12649" s="131"/>
      <c r="Y12649" s="133"/>
      <c r="AJ12649" s="133"/>
      <c r="AO12649" s="135"/>
      <c r="AP12649" s="135"/>
      <c r="BJ12649" s="136"/>
    </row>
    <row r="12650" spans="5:62" ht="14.25" customHeight="1" x14ac:dyDescent="0.25">
      <c r="E12650" s="113"/>
      <c r="H12650" s="133"/>
      <c r="T12650" s="133"/>
      <c r="X12650" s="131"/>
      <c r="Y12650" s="133"/>
      <c r="AJ12650" s="133"/>
      <c r="AO12650" s="135"/>
      <c r="AP12650" s="135"/>
      <c r="BJ12650" s="136"/>
    </row>
    <row r="12651" spans="5:62" ht="14.25" customHeight="1" x14ac:dyDescent="0.25">
      <c r="E12651" s="113"/>
      <c r="H12651" s="133"/>
      <c r="T12651" s="133"/>
      <c r="X12651" s="131"/>
      <c r="Y12651" s="133"/>
      <c r="AJ12651" s="133"/>
      <c r="AO12651" s="135"/>
      <c r="AP12651" s="135"/>
      <c r="BJ12651" s="136"/>
    </row>
    <row r="12652" spans="5:62" ht="14.25" customHeight="1" x14ac:dyDescent="0.25">
      <c r="E12652" s="113"/>
      <c r="H12652" s="133"/>
      <c r="T12652" s="133"/>
      <c r="X12652" s="131"/>
      <c r="Y12652" s="133"/>
      <c r="AJ12652" s="133"/>
      <c r="AO12652" s="135"/>
      <c r="AP12652" s="135"/>
      <c r="BJ12652" s="136"/>
    </row>
    <row r="12653" spans="5:62" ht="14.25" customHeight="1" x14ac:dyDescent="0.25">
      <c r="E12653" s="113"/>
      <c r="H12653" s="133"/>
      <c r="T12653" s="133"/>
      <c r="X12653" s="131"/>
      <c r="Y12653" s="133"/>
      <c r="AJ12653" s="133"/>
      <c r="AO12653" s="135"/>
      <c r="AP12653" s="135"/>
      <c r="BJ12653" s="136"/>
    </row>
    <row r="12654" spans="5:62" ht="14.25" customHeight="1" x14ac:dyDescent="0.25">
      <c r="E12654" s="113"/>
      <c r="H12654" s="133"/>
      <c r="T12654" s="133"/>
      <c r="X12654" s="131"/>
      <c r="Y12654" s="133"/>
      <c r="AJ12654" s="133"/>
      <c r="AO12654" s="135"/>
      <c r="AP12654" s="135"/>
      <c r="BJ12654" s="136"/>
    </row>
    <row r="12655" spans="5:62" ht="14.25" customHeight="1" x14ac:dyDescent="0.25">
      <c r="E12655" s="113"/>
      <c r="H12655" s="133"/>
      <c r="T12655" s="133"/>
      <c r="X12655" s="131"/>
      <c r="Y12655" s="133"/>
      <c r="AJ12655" s="133"/>
      <c r="AO12655" s="135"/>
      <c r="AP12655" s="135"/>
      <c r="BJ12655" s="136"/>
    </row>
    <row r="12656" spans="5:62" ht="14.25" customHeight="1" x14ac:dyDescent="0.25">
      <c r="E12656" s="113"/>
      <c r="H12656" s="133"/>
      <c r="T12656" s="133"/>
      <c r="X12656" s="131"/>
      <c r="Y12656" s="133"/>
      <c r="AJ12656" s="133"/>
      <c r="AO12656" s="135"/>
      <c r="AP12656" s="135"/>
      <c r="BJ12656" s="136"/>
    </row>
    <row r="12657" spans="5:62" ht="14.25" customHeight="1" x14ac:dyDescent="0.25">
      <c r="E12657" s="113"/>
      <c r="H12657" s="133"/>
      <c r="T12657" s="133"/>
      <c r="X12657" s="131"/>
      <c r="Y12657" s="133"/>
      <c r="AJ12657" s="133"/>
      <c r="AO12657" s="135"/>
      <c r="AP12657" s="135"/>
      <c r="BJ12657" s="136"/>
    </row>
    <row r="12658" spans="5:62" ht="14.25" customHeight="1" x14ac:dyDescent="0.25">
      <c r="E12658" s="113"/>
      <c r="H12658" s="133"/>
      <c r="T12658" s="133"/>
      <c r="X12658" s="131"/>
      <c r="Y12658" s="133"/>
      <c r="AJ12658" s="133"/>
      <c r="AO12658" s="135"/>
      <c r="AP12658" s="135"/>
      <c r="BJ12658" s="136"/>
    </row>
    <row r="12659" spans="5:62" ht="14.25" customHeight="1" x14ac:dyDescent="0.25">
      <c r="E12659" s="113"/>
      <c r="H12659" s="133"/>
      <c r="T12659" s="133"/>
      <c r="X12659" s="131"/>
      <c r="Y12659" s="133"/>
      <c r="AJ12659" s="133"/>
      <c r="AO12659" s="135"/>
      <c r="AP12659" s="135"/>
      <c r="BJ12659" s="136"/>
    </row>
    <row r="12660" spans="5:62" ht="14.25" customHeight="1" x14ac:dyDescent="0.25">
      <c r="E12660" s="113"/>
      <c r="H12660" s="133"/>
      <c r="T12660" s="133"/>
      <c r="X12660" s="131"/>
      <c r="Y12660" s="133"/>
      <c r="AJ12660" s="133"/>
      <c r="AO12660" s="135"/>
      <c r="AP12660" s="135"/>
      <c r="BJ12660" s="136"/>
    </row>
    <row r="12661" spans="5:62" ht="14.25" customHeight="1" x14ac:dyDescent="0.25">
      <c r="E12661" s="113"/>
      <c r="H12661" s="133"/>
      <c r="T12661" s="133"/>
      <c r="X12661" s="131"/>
      <c r="Y12661" s="133"/>
      <c r="AJ12661" s="133"/>
      <c r="AO12661" s="135"/>
      <c r="AP12661" s="135"/>
      <c r="BJ12661" s="136"/>
    </row>
    <row r="12662" spans="5:62" ht="14.25" customHeight="1" x14ac:dyDescent="0.25">
      <c r="E12662" s="113"/>
      <c r="H12662" s="133"/>
      <c r="T12662" s="133"/>
      <c r="X12662" s="131"/>
      <c r="Y12662" s="133"/>
      <c r="AJ12662" s="133"/>
      <c r="AO12662" s="135"/>
      <c r="AP12662" s="135"/>
      <c r="BJ12662" s="136"/>
    </row>
    <row r="12663" spans="5:62" ht="14.25" customHeight="1" x14ac:dyDescent="0.25">
      <c r="E12663" s="113"/>
      <c r="H12663" s="133"/>
      <c r="T12663" s="133"/>
      <c r="X12663" s="131"/>
      <c r="Y12663" s="133"/>
      <c r="AJ12663" s="133"/>
      <c r="AO12663" s="135"/>
      <c r="AP12663" s="135"/>
      <c r="BJ12663" s="136"/>
    </row>
    <row r="12664" spans="5:62" ht="14.25" customHeight="1" x14ac:dyDescent="0.25">
      <c r="E12664" s="113"/>
      <c r="H12664" s="133"/>
      <c r="T12664" s="133"/>
      <c r="X12664" s="131"/>
      <c r="Y12664" s="133"/>
      <c r="AJ12664" s="133"/>
      <c r="AO12664" s="135"/>
      <c r="AP12664" s="135"/>
      <c r="BJ12664" s="136"/>
    </row>
    <row r="12665" spans="5:62" ht="14.25" customHeight="1" x14ac:dyDescent="0.25">
      <c r="E12665" s="113"/>
      <c r="H12665" s="133"/>
      <c r="T12665" s="133"/>
      <c r="X12665" s="131"/>
      <c r="Y12665" s="133"/>
      <c r="AJ12665" s="133"/>
      <c r="AO12665" s="135"/>
      <c r="AP12665" s="135"/>
      <c r="BJ12665" s="136"/>
    </row>
    <row r="12666" spans="5:62" ht="14.25" customHeight="1" x14ac:dyDescent="0.25">
      <c r="E12666" s="113"/>
      <c r="H12666" s="133"/>
      <c r="T12666" s="133"/>
      <c r="X12666" s="131"/>
      <c r="Y12666" s="133"/>
      <c r="AJ12666" s="133"/>
      <c r="AO12666" s="135"/>
      <c r="AP12666" s="135"/>
      <c r="BJ12666" s="136"/>
    </row>
    <row r="12667" spans="5:62" ht="14.25" customHeight="1" x14ac:dyDescent="0.25">
      <c r="E12667" s="113"/>
      <c r="H12667" s="133"/>
      <c r="T12667" s="133"/>
      <c r="X12667" s="131"/>
      <c r="Y12667" s="133"/>
      <c r="AJ12667" s="133"/>
      <c r="AO12667" s="135"/>
      <c r="AP12667" s="135"/>
      <c r="BJ12667" s="136"/>
    </row>
    <row r="12668" spans="5:62" ht="14.25" customHeight="1" x14ac:dyDescent="0.25">
      <c r="E12668" s="113"/>
      <c r="H12668" s="133"/>
      <c r="T12668" s="133"/>
      <c r="X12668" s="131"/>
      <c r="Y12668" s="133"/>
      <c r="AJ12668" s="133"/>
      <c r="AO12668" s="135"/>
      <c r="AP12668" s="135"/>
      <c r="BJ12668" s="136"/>
    </row>
    <row r="12669" spans="5:62" ht="14.25" customHeight="1" x14ac:dyDescent="0.25">
      <c r="E12669" s="113"/>
      <c r="H12669" s="133"/>
      <c r="T12669" s="133"/>
      <c r="X12669" s="131"/>
      <c r="Y12669" s="133"/>
      <c r="AJ12669" s="133"/>
      <c r="AO12669" s="135"/>
      <c r="AP12669" s="135"/>
      <c r="BJ12669" s="136"/>
    </row>
    <row r="12670" spans="5:62" ht="14.25" customHeight="1" x14ac:dyDescent="0.25">
      <c r="E12670" s="113"/>
      <c r="H12670" s="133"/>
      <c r="T12670" s="133"/>
      <c r="X12670" s="131"/>
      <c r="Y12670" s="133"/>
      <c r="AJ12670" s="133"/>
      <c r="AO12670" s="135"/>
      <c r="AP12670" s="135"/>
      <c r="BJ12670" s="136"/>
    </row>
    <row r="12671" spans="5:62" ht="14.25" customHeight="1" x14ac:dyDescent="0.25">
      <c r="E12671" s="113"/>
      <c r="H12671" s="133"/>
      <c r="T12671" s="133"/>
      <c r="X12671" s="131"/>
      <c r="Y12671" s="133"/>
      <c r="AJ12671" s="133"/>
      <c r="AO12671" s="135"/>
      <c r="AP12671" s="135"/>
      <c r="BJ12671" s="136"/>
    </row>
    <row r="12672" spans="5:62" ht="14.25" customHeight="1" x14ac:dyDescent="0.25">
      <c r="E12672" s="113"/>
      <c r="H12672" s="133"/>
      <c r="T12672" s="133"/>
      <c r="X12672" s="131"/>
      <c r="Y12672" s="133"/>
      <c r="AJ12672" s="133"/>
      <c r="AO12672" s="135"/>
      <c r="AP12672" s="135"/>
      <c r="BJ12672" s="136"/>
    </row>
    <row r="12673" spans="5:62" ht="14.25" customHeight="1" x14ac:dyDescent="0.25">
      <c r="E12673" s="113"/>
      <c r="H12673" s="133"/>
      <c r="T12673" s="133"/>
      <c r="X12673" s="131"/>
      <c r="Y12673" s="133"/>
      <c r="AJ12673" s="133"/>
      <c r="AO12673" s="135"/>
      <c r="AP12673" s="135"/>
      <c r="BJ12673" s="136"/>
    </row>
    <row r="12674" spans="5:62" ht="14.25" customHeight="1" x14ac:dyDescent="0.25">
      <c r="E12674" s="113"/>
      <c r="H12674" s="133"/>
      <c r="T12674" s="133"/>
      <c r="X12674" s="131"/>
      <c r="Y12674" s="133"/>
      <c r="AJ12674" s="133"/>
      <c r="AO12674" s="135"/>
      <c r="AP12674" s="135"/>
      <c r="BJ12674" s="136"/>
    </row>
    <row r="12675" spans="5:62" ht="14.25" customHeight="1" x14ac:dyDescent="0.25">
      <c r="E12675" s="113"/>
      <c r="H12675" s="133"/>
      <c r="T12675" s="133"/>
      <c r="X12675" s="131"/>
      <c r="Y12675" s="133"/>
      <c r="AJ12675" s="133"/>
      <c r="AO12675" s="135"/>
      <c r="AP12675" s="135"/>
      <c r="BJ12675" s="136"/>
    </row>
    <row r="12676" spans="5:62" ht="14.25" customHeight="1" x14ac:dyDescent="0.25">
      <c r="E12676" s="113"/>
      <c r="H12676" s="133"/>
      <c r="T12676" s="133"/>
      <c r="X12676" s="131"/>
      <c r="Y12676" s="133"/>
      <c r="AJ12676" s="133"/>
      <c r="AO12676" s="135"/>
      <c r="AP12676" s="135"/>
      <c r="BJ12676" s="136"/>
    </row>
    <row r="12677" spans="5:62" ht="14.25" customHeight="1" x14ac:dyDescent="0.25">
      <c r="E12677" s="113"/>
      <c r="H12677" s="133"/>
      <c r="T12677" s="133"/>
      <c r="X12677" s="131"/>
      <c r="Y12677" s="133"/>
      <c r="AJ12677" s="133"/>
      <c r="AO12677" s="135"/>
      <c r="AP12677" s="135"/>
      <c r="BJ12677" s="136"/>
    </row>
    <row r="12678" spans="5:62" ht="14.25" customHeight="1" x14ac:dyDescent="0.25">
      <c r="E12678" s="113"/>
      <c r="H12678" s="133"/>
      <c r="T12678" s="133"/>
      <c r="X12678" s="131"/>
      <c r="Y12678" s="133"/>
      <c r="AJ12678" s="133"/>
      <c r="AO12678" s="135"/>
      <c r="AP12678" s="135"/>
      <c r="BJ12678" s="136"/>
    </row>
    <row r="12679" spans="5:62" ht="14.25" customHeight="1" x14ac:dyDescent="0.25">
      <c r="E12679" s="113"/>
      <c r="H12679" s="133"/>
      <c r="T12679" s="133"/>
      <c r="X12679" s="131"/>
      <c r="Y12679" s="133"/>
      <c r="AJ12679" s="133"/>
      <c r="AO12679" s="135"/>
      <c r="AP12679" s="135"/>
      <c r="BJ12679" s="136"/>
    </row>
    <row r="12680" spans="5:62" ht="14.25" customHeight="1" x14ac:dyDescent="0.25">
      <c r="E12680" s="113"/>
      <c r="H12680" s="133"/>
      <c r="T12680" s="133"/>
      <c r="X12680" s="131"/>
      <c r="Y12680" s="133"/>
      <c r="AJ12680" s="133"/>
      <c r="AO12680" s="135"/>
      <c r="AP12680" s="135"/>
      <c r="BJ12680" s="136"/>
    </row>
    <row r="12681" spans="5:62" ht="14.25" customHeight="1" x14ac:dyDescent="0.25">
      <c r="E12681" s="113"/>
      <c r="H12681" s="133"/>
      <c r="T12681" s="133"/>
      <c r="X12681" s="131"/>
      <c r="Y12681" s="133"/>
      <c r="AJ12681" s="133"/>
      <c r="AO12681" s="135"/>
      <c r="AP12681" s="135"/>
      <c r="BJ12681" s="136"/>
    </row>
    <row r="12682" spans="5:62" ht="14.25" customHeight="1" x14ac:dyDescent="0.25">
      <c r="E12682" s="113"/>
      <c r="H12682" s="133"/>
      <c r="T12682" s="133"/>
      <c r="X12682" s="131"/>
      <c r="Y12682" s="133"/>
      <c r="AJ12682" s="133"/>
      <c r="AO12682" s="135"/>
      <c r="AP12682" s="135"/>
      <c r="BJ12682" s="136"/>
    </row>
    <row r="12683" spans="5:62" ht="14.25" customHeight="1" x14ac:dyDescent="0.25">
      <c r="E12683" s="113"/>
      <c r="H12683" s="133"/>
      <c r="T12683" s="133"/>
      <c r="X12683" s="131"/>
      <c r="Y12683" s="133"/>
      <c r="AJ12683" s="133"/>
      <c r="AO12683" s="135"/>
      <c r="AP12683" s="135"/>
      <c r="BJ12683" s="136"/>
    </row>
    <row r="12684" spans="5:62" ht="14.25" customHeight="1" x14ac:dyDescent="0.25">
      <c r="E12684" s="113"/>
      <c r="H12684" s="133"/>
      <c r="T12684" s="133"/>
      <c r="X12684" s="131"/>
      <c r="Y12684" s="133"/>
      <c r="AJ12684" s="133"/>
      <c r="AO12684" s="135"/>
      <c r="AP12684" s="135"/>
      <c r="BJ12684" s="136"/>
    </row>
    <row r="12685" spans="5:62" ht="14.25" customHeight="1" x14ac:dyDescent="0.25">
      <c r="E12685" s="113"/>
      <c r="H12685" s="133"/>
      <c r="T12685" s="133"/>
      <c r="X12685" s="131"/>
      <c r="Y12685" s="133"/>
      <c r="AJ12685" s="133"/>
      <c r="AO12685" s="135"/>
      <c r="AP12685" s="135"/>
      <c r="BJ12685" s="136"/>
    </row>
    <row r="12686" spans="5:62" ht="14.25" customHeight="1" x14ac:dyDescent="0.25">
      <c r="E12686" s="113"/>
      <c r="H12686" s="133"/>
      <c r="T12686" s="133"/>
      <c r="X12686" s="131"/>
      <c r="Y12686" s="133"/>
      <c r="AJ12686" s="133"/>
      <c r="AO12686" s="135"/>
      <c r="AP12686" s="135"/>
      <c r="BJ12686" s="136"/>
    </row>
    <row r="12687" spans="5:62" ht="14.25" customHeight="1" x14ac:dyDescent="0.25">
      <c r="E12687" s="113"/>
      <c r="H12687" s="133"/>
      <c r="T12687" s="133"/>
      <c r="X12687" s="131"/>
      <c r="Y12687" s="133"/>
      <c r="AJ12687" s="133"/>
      <c r="AO12687" s="135"/>
      <c r="AP12687" s="135"/>
      <c r="BJ12687" s="136"/>
    </row>
    <row r="12688" spans="5:62" ht="14.25" customHeight="1" x14ac:dyDescent="0.25">
      <c r="E12688" s="113"/>
      <c r="H12688" s="133"/>
      <c r="T12688" s="133"/>
      <c r="X12688" s="131"/>
      <c r="Y12688" s="133"/>
      <c r="AJ12688" s="133"/>
      <c r="AO12688" s="135"/>
      <c r="AP12688" s="135"/>
      <c r="BJ12688" s="136"/>
    </row>
    <row r="12689" spans="5:62" ht="14.25" customHeight="1" x14ac:dyDescent="0.25">
      <c r="E12689" s="113"/>
      <c r="H12689" s="133"/>
      <c r="T12689" s="133"/>
      <c r="X12689" s="131"/>
      <c r="Y12689" s="133"/>
      <c r="AJ12689" s="133"/>
      <c r="AO12689" s="135"/>
      <c r="AP12689" s="135"/>
      <c r="BJ12689" s="136"/>
    </row>
    <row r="12690" spans="5:62" ht="14.25" customHeight="1" x14ac:dyDescent="0.25">
      <c r="E12690" s="113"/>
      <c r="H12690" s="133"/>
      <c r="T12690" s="133"/>
      <c r="X12690" s="131"/>
      <c r="Y12690" s="133"/>
      <c r="AJ12690" s="133"/>
      <c r="AO12690" s="135"/>
      <c r="AP12690" s="135"/>
      <c r="BJ12690" s="136"/>
    </row>
    <row r="12691" spans="5:62" ht="14.25" customHeight="1" x14ac:dyDescent="0.25">
      <c r="E12691" s="113"/>
      <c r="H12691" s="133"/>
      <c r="T12691" s="133"/>
      <c r="X12691" s="131"/>
      <c r="Y12691" s="133"/>
      <c r="AJ12691" s="133"/>
      <c r="AO12691" s="135"/>
      <c r="AP12691" s="135"/>
      <c r="BJ12691" s="136"/>
    </row>
    <row r="12692" spans="5:62" ht="14.25" customHeight="1" x14ac:dyDescent="0.25">
      <c r="E12692" s="113"/>
      <c r="H12692" s="133"/>
      <c r="T12692" s="133"/>
      <c r="X12692" s="131"/>
      <c r="Y12692" s="133"/>
      <c r="AJ12692" s="133"/>
      <c r="AO12692" s="135"/>
      <c r="AP12692" s="135"/>
      <c r="BJ12692" s="136"/>
    </row>
    <row r="12693" spans="5:62" ht="14.25" customHeight="1" x14ac:dyDescent="0.25">
      <c r="E12693" s="113"/>
      <c r="H12693" s="133"/>
      <c r="T12693" s="133"/>
      <c r="X12693" s="131"/>
      <c r="Y12693" s="133"/>
      <c r="AJ12693" s="133"/>
      <c r="AO12693" s="135"/>
      <c r="AP12693" s="135"/>
      <c r="BJ12693" s="136"/>
    </row>
    <row r="12694" spans="5:62" ht="14.25" customHeight="1" x14ac:dyDescent="0.25">
      <c r="E12694" s="113"/>
      <c r="H12694" s="133"/>
      <c r="T12694" s="133"/>
      <c r="X12694" s="131"/>
      <c r="Y12694" s="133"/>
      <c r="AJ12694" s="133"/>
      <c r="AO12694" s="135"/>
      <c r="AP12694" s="135"/>
      <c r="BJ12694" s="136"/>
    </row>
    <row r="12695" spans="5:62" ht="14.25" customHeight="1" x14ac:dyDescent="0.25">
      <c r="E12695" s="113"/>
      <c r="H12695" s="133"/>
      <c r="T12695" s="133"/>
      <c r="X12695" s="131"/>
      <c r="Y12695" s="133"/>
      <c r="AJ12695" s="133"/>
      <c r="AO12695" s="135"/>
      <c r="AP12695" s="135"/>
      <c r="BJ12695" s="136"/>
    </row>
    <row r="12696" spans="5:62" ht="14.25" customHeight="1" x14ac:dyDescent="0.25">
      <c r="E12696" s="113"/>
      <c r="H12696" s="133"/>
      <c r="T12696" s="133"/>
      <c r="X12696" s="131"/>
      <c r="Y12696" s="133"/>
      <c r="AJ12696" s="133"/>
      <c r="AO12696" s="135"/>
      <c r="AP12696" s="135"/>
      <c r="BJ12696" s="136"/>
    </row>
    <row r="12697" spans="5:62" ht="14.25" customHeight="1" x14ac:dyDescent="0.25">
      <c r="E12697" s="113"/>
      <c r="H12697" s="133"/>
      <c r="T12697" s="133"/>
      <c r="X12697" s="131"/>
      <c r="Y12697" s="133"/>
      <c r="AJ12697" s="133"/>
      <c r="AO12697" s="135"/>
      <c r="AP12697" s="135"/>
      <c r="BJ12697" s="136"/>
    </row>
    <row r="12698" spans="5:62" ht="14.25" customHeight="1" x14ac:dyDescent="0.25">
      <c r="E12698" s="113"/>
      <c r="H12698" s="133"/>
      <c r="T12698" s="133"/>
      <c r="X12698" s="131"/>
      <c r="Y12698" s="133"/>
      <c r="AJ12698" s="133"/>
      <c r="AO12698" s="135"/>
      <c r="AP12698" s="135"/>
      <c r="BJ12698" s="136"/>
    </row>
    <row r="12699" spans="5:62" ht="14.25" customHeight="1" x14ac:dyDescent="0.25">
      <c r="E12699" s="113"/>
      <c r="H12699" s="133"/>
      <c r="T12699" s="133"/>
      <c r="X12699" s="131"/>
      <c r="Y12699" s="133"/>
      <c r="AJ12699" s="133"/>
      <c r="AO12699" s="135"/>
      <c r="AP12699" s="135"/>
      <c r="BJ12699" s="136"/>
    </row>
    <row r="12700" spans="5:62" ht="14.25" customHeight="1" x14ac:dyDescent="0.25">
      <c r="E12700" s="113"/>
      <c r="H12700" s="133"/>
      <c r="T12700" s="133"/>
      <c r="X12700" s="131"/>
      <c r="Y12700" s="133"/>
      <c r="AJ12700" s="133"/>
      <c r="AO12700" s="135"/>
      <c r="AP12700" s="135"/>
      <c r="BJ12700" s="136"/>
    </row>
    <row r="12701" spans="5:62" ht="14.25" customHeight="1" x14ac:dyDescent="0.25">
      <c r="E12701" s="113"/>
      <c r="H12701" s="133"/>
      <c r="T12701" s="133"/>
      <c r="X12701" s="131"/>
      <c r="Y12701" s="133"/>
      <c r="AJ12701" s="133"/>
      <c r="AO12701" s="135"/>
      <c r="AP12701" s="135"/>
      <c r="BJ12701" s="136"/>
    </row>
    <row r="12702" spans="5:62" ht="14.25" customHeight="1" x14ac:dyDescent="0.25">
      <c r="E12702" s="113"/>
      <c r="H12702" s="133"/>
      <c r="T12702" s="133"/>
      <c r="X12702" s="131"/>
      <c r="Y12702" s="133"/>
      <c r="AJ12702" s="133"/>
      <c r="AO12702" s="135"/>
      <c r="AP12702" s="135"/>
      <c r="BJ12702" s="136"/>
    </row>
    <row r="12703" spans="5:62" ht="14.25" customHeight="1" x14ac:dyDescent="0.25">
      <c r="E12703" s="113"/>
      <c r="H12703" s="133"/>
      <c r="T12703" s="133"/>
      <c r="X12703" s="131"/>
      <c r="Y12703" s="133"/>
      <c r="AJ12703" s="133"/>
      <c r="AO12703" s="135"/>
      <c r="AP12703" s="135"/>
      <c r="BJ12703" s="136"/>
    </row>
    <row r="12704" spans="5:62" ht="14.25" customHeight="1" x14ac:dyDescent="0.25">
      <c r="E12704" s="113"/>
      <c r="H12704" s="133"/>
      <c r="T12704" s="133"/>
      <c r="X12704" s="131"/>
      <c r="Y12704" s="133"/>
      <c r="AJ12704" s="133"/>
      <c r="AO12704" s="135"/>
      <c r="AP12704" s="135"/>
      <c r="BJ12704" s="136"/>
    </row>
    <row r="12705" spans="5:62" ht="14.25" customHeight="1" x14ac:dyDescent="0.25">
      <c r="E12705" s="113"/>
      <c r="H12705" s="133"/>
      <c r="T12705" s="133"/>
      <c r="X12705" s="131"/>
      <c r="Y12705" s="133"/>
      <c r="AJ12705" s="133"/>
      <c r="AO12705" s="135"/>
      <c r="AP12705" s="135"/>
      <c r="BJ12705" s="136"/>
    </row>
    <row r="12706" spans="5:62" ht="14.25" customHeight="1" x14ac:dyDescent="0.25">
      <c r="E12706" s="113"/>
      <c r="H12706" s="133"/>
      <c r="T12706" s="133"/>
      <c r="X12706" s="131"/>
      <c r="Y12706" s="133"/>
      <c r="AJ12706" s="133"/>
      <c r="AO12706" s="135"/>
      <c r="AP12706" s="135"/>
      <c r="BJ12706" s="136"/>
    </row>
    <row r="12707" spans="5:62" ht="14.25" customHeight="1" x14ac:dyDescent="0.25">
      <c r="E12707" s="113"/>
      <c r="H12707" s="133"/>
      <c r="T12707" s="133"/>
      <c r="X12707" s="131"/>
      <c r="Y12707" s="133"/>
      <c r="AJ12707" s="133"/>
      <c r="AO12707" s="135"/>
      <c r="AP12707" s="135"/>
      <c r="BJ12707" s="136"/>
    </row>
    <row r="12708" spans="5:62" ht="14.25" customHeight="1" x14ac:dyDescent="0.25">
      <c r="E12708" s="113"/>
      <c r="H12708" s="133"/>
      <c r="T12708" s="133"/>
      <c r="X12708" s="131"/>
      <c r="Y12708" s="133"/>
      <c r="AJ12708" s="133"/>
      <c r="AO12708" s="135"/>
      <c r="AP12708" s="135"/>
      <c r="BJ12708" s="136"/>
    </row>
    <row r="12709" spans="5:62" ht="14.25" customHeight="1" x14ac:dyDescent="0.25">
      <c r="E12709" s="113"/>
      <c r="H12709" s="133"/>
      <c r="T12709" s="133"/>
      <c r="X12709" s="131"/>
      <c r="Y12709" s="133"/>
      <c r="AJ12709" s="133"/>
      <c r="AO12709" s="135"/>
      <c r="AP12709" s="135"/>
      <c r="BJ12709" s="136"/>
    </row>
    <row r="12710" spans="5:62" ht="14.25" customHeight="1" x14ac:dyDescent="0.25">
      <c r="E12710" s="113"/>
      <c r="H12710" s="133"/>
      <c r="T12710" s="133"/>
      <c r="X12710" s="131"/>
      <c r="Y12710" s="133"/>
      <c r="AJ12710" s="133"/>
      <c r="AO12710" s="135"/>
      <c r="AP12710" s="135"/>
      <c r="BJ12710" s="136"/>
    </row>
    <row r="12711" spans="5:62" ht="14.25" customHeight="1" x14ac:dyDescent="0.25">
      <c r="E12711" s="113"/>
      <c r="H12711" s="133"/>
      <c r="T12711" s="133"/>
      <c r="X12711" s="131"/>
      <c r="Y12711" s="133"/>
      <c r="AJ12711" s="133"/>
      <c r="AO12711" s="135"/>
      <c r="AP12711" s="135"/>
      <c r="BJ12711" s="136"/>
    </row>
    <row r="12712" spans="5:62" ht="14.25" customHeight="1" x14ac:dyDescent="0.25">
      <c r="E12712" s="113"/>
      <c r="H12712" s="133"/>
      <c r="T12712" s="133"/>
      <c r="X12712" s="131"/>
      <c r="Y12712" s="133"/>
      <c r="AJ12712" s="133"/>
      <c r="AO12712" s="135"/>
      <c r="AP12712" s="135"/>
      <c r="BJ12712" s="136"/>
    </row>
    <row r="12713" spans="5:62" ht="14.25" customHeight="1" x14ac:dyDescent="0.25">
      <c r="E12713" s="113"/>
      <c r="H12713" s="133"/>
      <c r="T12713" s="133"/>
      <c r="X12713" s="131"/>
      <c r="Y12713" s="133"/>
      <c r="AJ12713" s="133"/>
      <c r="AO12713" s="135"/>
      <c r="AP12713" s="135"/>
      <c r="BJ12713" s="136"/>
    </row>
    <row r="12714" spans="5:62" ht="14.25" customHeight="1" x14ac:dyDescent="0.25">
      <c r="E12714" s="113"/>
      <c r="H12714" s="133"/>
      <c r="T12714" s="133"/>
      <c r="X12714" s="131"/>
      <c r="Y12714" s="133"/>
      <c r="AJ12714" s="133"/>
      <c r="AO12714" s="135"/>
      <c r="AP12714" s="135"/>
      <c r="BJ12714" s="136"/>
    </row>
    <row r="12715" spans="5:62" ht="14.25" customHeight="1" x14ac:dyDescent="0.25">
      <c r="E12715" s="113"/>
      <c r="H12715" s="133"/>
      <c r="T12715" s="133"/>
      <c r="X12715" s="131"/>
      <c r="Y12715" s="133"/>
      <c r="AJ12715" s="133"/>
      <c r="AO12715" s="135"/>
      <c r="AP12715" s="135"/>
      <c r="BJ12715" s="136"/>
    </row>
    <row r="12716" spans="5:62" ht="14.25" customHeight="1" x14ac:dyDescent="0.25">
      <c r="E12716" s="113"/>
      <c r="H12716" s="133"/>
      <c r="T12716" s="133"/>
      <c r="X12716" s="131"/>
      <c r="Y12716" s="133"/>
      <c r="AJ12716" s="133"/>
      <c r="AO12716" s="135"/>
      <c r="AP12716" s="135"/>
      <c r="BJ12716" s="136"/>
    </row>
    <row r="12717" spans="5:62" ht="14.25" customHeight="1" x14ac:dyDescent="0.25">
      <c r="E12717" s="113"/>
      <c r="H12717" s="133"/>
      <c r="T12717" s="133"/>
      <c r="X12717" s="131"/>
      <c r="Y12717" s="133"/>
      <c r="AJ12717" s="133"/>
      <c r="AO12717" s="135"/>
      <c r="AP12717" s="135"/>
      <c r="BJ12717" s="136"/>
    </row>
    <row r="12718" spans="5:62" ht="14.25" customHeight="1" x14ac:dyDescent="0.25">
      <c r="E12718" s="113"/>
      <c r="H12718" s="133"/>
      <c r="T12718" s="133"/>
      <c r="X12718" s="131"/>
      <c r="Y12718" s="133"/>
      <c r="AJ12718" s="133"/>
      <c r="AO12718" s="135"/>
      <c r="AP12718" s="135"/>
      <c r="BJ12718" s="136"/>
    </row>
    <row r="12719" spans="5:62" ht="14.25" customHeight="1" x14ac:dyDescent="0.25">
      <c r="E12719" s="113"/>
      <c r="H12719" s="133"/>
      <c r="T12719" s="133"/>
      <c r="X12719" s="131"/>
      <c r="Y12719" s="133"/>
      <c r="AJ12719" s="133"/>
      <c r="AO12719" s="135"/>
      <c r="AP12719" s="135"/>
      <c r="BJ12719" s="136"/>
    </row>
    <row r="12720" spans="5:62" ht="14.25" customHeight="1" x14ac:dyDescent="0.25">
      <c r="E12720" s="113"/>
      <c r="H12720" s="133"/>
      <c r="T12720" s="133"/>
      <c r="X12720" s="131"/>
      <c r="Y12720" s="133"/>
      <c r="AJ12720" s="133"/>
      <c r="AO12720" s="135"/>
      <c r="AP12720" s="135"/>
      <c r="BJ12720" s="136"/>
    </row>
    <row r="12721" spans="5:62" ht="14.25" customHeight="1" x14ac:dyDescent="0.25">
      <c r="E12721" s="113"/>
      <c r="H12721" s="133"/>
      <c r="T12721" s="133"/>
      <c r="X12721" s="131"/>
      <c r="Y12721" s="133"/>
      <c r="AJ12721" s="133"/>
      <c r="AO12721" s="135"/>
      <c r="AP12721" s="135"/>
      <c r="BJ12721" s="136"/>
    </row>
    <row r="12722" spans="5:62" ht="14.25" customHeight="1" x14ac:dyDescent="0.25">
      <c r="E12722" s="113"/>
      <c r="H12722" s="133"/>
      <c r="T12722" s="133"/>
      <c r="X12722" s="131"/>
      <c r="Y12722" s="133"/>
      <c r="AJ12722" s="133"/>
      <c r="AO12722" s="135"/>
      <c r="AP12722" s="135"/>
      <c r="BJ12722" s="136"/>
    </row>
    <row r="12723" spans="5:62" ht="14.25" customHeight="1" x14ac:dyDescent="0.25">
      <c r="E12723" s="113"/>
      <c r="H12723" s="133"/>
      <c r="T12723" s="133"/>
      <c r="X12723" s="131"/>
      <c r="Y12723" s="133"/>
      <c r="AJ12723" s="133"/>
      <c r="AO12723" s="135"/>
      <c r="AP12723" s="135"/>
      <c r="BJ12723" s="136"/>
    </row>
    <row r="12724" spans="5:62" ht="14.25" customHeight="1" x14ac:dyDescent="0.25">
      <c r="E12724" s="113"/>
      <c r="H12724" s="133"/>
      <c r="T12724" s="133"/>
      <c r="X12724" s="131"/>
      <c r="Y12724" s="133"/>
      <c r="AJ12724" s="133"/>
      <c r="AO12724" s="135"/>
      <c r="AP12724" s="135"/>
      <c r="BJ12724" s="136"/>
    </row>
    <row r="12725" spans="5:62" ht="14.25" customHeight="1" x14ac:dyDescent="0.25">
      <c r="E12725" s="113"/>
      <c r="H12725" s="133"/>
      <c r="T12725" s="133"/>
      <c r="X12725" s="131"/>
      <c r="Y12725" s="133"/>
      <c r="AJ12725" s="133"/>
      <c r="AO12725" s="135"/>
      <c r="AP12725" s="135"/>
      <c r="BJ12725" s="136"/>
    </row>
    <row r="12726" spans="5:62" ht="14.25" customHeight="1" x14ac:dyDescent="0.25">
      <c r="E12726" s="113"/>
      <c r="H12726" s="133"/>
      <c r="T12726" s="133"/>
      <c r="X12726" s="131"/>
      <c r="Y12726" s="133"/>
      <c r="AJ12726" s="133"/>
      <c r="AO12726" s="135"/>
      <c r="AP12726" s="135"/>
      <c r="BJ12726" s="136"/>
    </row>
    <row r="12727" spans="5:62" ht="14.25" customHeight="1" x14ac:dyDescent="0.25">
      <c r="E12727" s="113"/>
      <c r="H12727" s="133"/>
      <c r="T12727" s="133"/>
      <c r="X12727" s="131"/>
      <c r="Y12727" s="133"/>
      <c r="AJ12727" s="133"/>
      <c r="AO12727" s="135"/>
      <c r="AP12727" s="135"/>
      <c r="BJ12727" s="136"/>
    </row>
    <row r="12728" spans="5:62" ht="14.25" customHeight="1" x14ac:dyDescent="0.25">
      <c r="E12728" s="113"/>
      <c r="H12728" s="133"/>
      <c r="T12728" s="133"/>
      <c r="X12728" s="131"/>
      <c r="Y12728" s="133"/>
      <c r="AJ12728" s="133"/>
      <c r="AO12728" s="135"/>
      <c r="AP12728" s="135"/>
      <c r="BJ12728" s="136"/>
    </row>
    <row r="12729" spans="5:62" ht="14.25" customHeight="1" x14ac:dyDescent="0.25">
      <c r="E12729" s="113"/>
      <c r="H12729" s="133"/>
      <c r="T12729" s="133"/>
      <c r="X12729" s="131"/>
      <c r="Y12729" s="133"/>
      <c r="AJ12729" s="133"/>
      <c r="AO12729" s="135"/>
      <c r="AP12729" s="135"/>
      <c r="BJ12729" s="136"/>
    </row>
    <row r="12730" spans="5:62" ht="14.25" customHeight="1" x14ac:dyDescent="0.25">
      <c r="E12730" s="113"/>
      <c r="H12730" s="133"/>
      <c r="T12730" s="133"/>
      <c r="X12730" s="131"/>
      <c r="Y12730" s="133"/>
      <c r="AJ12730" s="133"/>
      <c r="AO12730" s="135"/>
      <c r="AP12730" s="135"/>
      <c r="BJ12730" s="136"/>
    </row>
    <row r="12731" spans="5:62" ht="14.25" customHeight="1" x14ac:dyDescent="0.25">
      <c r="E12731" s="113"/>
      <c r="H12731" s="133"/>
      <c r="T12731" s="133"/>
      <c r="X12731" s="131"/>
      <c r="Y12731" s="133"/>
      <c r="AJ12731" s="133"/>
      <c r="AO12731" s="135"/>
      <c r="AP12731" s="135"/>
      <c r="BJ12731" s="136"/>
    </row>
    <row r="12732" spans="5:62" ht="14.25" customHeight="1" x14ac:dyDescent="0.25">
      <c r="E12732" s="113"/>
      <c r="H12732" s="133"/>
      <c r="T12732" s="133"/>
      <c r="X12732" s="131"/>
      <c r="Y12732" s="133"/>
      <c r="AJ12732" s="133"/>
      <c r="AO12732" s="135"/>
      <c r="AP12732" s="135"/>
      <c r="BJ12732" s="136"/>
    </row>
    <row r="12733" spans="5:62" ht="14.25" customHeight="1" x14ac:dyDescent="0.25">
      <c r="E12733" s="113"/>
      <c r="H12733" s="133"/>
      <c r="T12733" s="133"/>
      <c r="X12733" s="131"/>
      <c r="Y12733" s="133"/>
      <c r="AJ12733" s="133"/>
      <c r="AO12733" s="135"/>
      <c r="AP12733" s="135"/>
      <c r="BJ12733" s="136"/>
    </row>
    <row r="12734" spans="5:62" ht="14.25" customHeight="1" x14ac:dyDescent="0.25">
      <c r="E12734" s="113"/>
      <c r="H12734" s="133"/>
      <c r="T12734" s="133"/>
      <c r="X12734" s="131"/>
      <c r="Y12734" s="133"/>
      <c r="AJ12734" s="133"/>
      <c r="AO12734" s="135"/>
      <c r="AP12734" s="135"/>
      <c r="BJ12734" s="136"/>
    </row>
    <row r="12735" spans="5:62" ht="14.25" customHeight="1" x14ac:dyDescent="0.25">
      <c r="E12735" s="113"/>
      <c r="H12735" s="133"/>
      <c r="T12735" s="133"/>
      <c r="X12735" s="131"/>
      <c r="Y12735" s="133"/>
      <c r="AJ12735" s="133"/>
      <c r="AO12735" s="135"/>
      <c r="AP12735" s="135"/>
      <c r="BJ12735" s="136"/>
    </row>
    <row r="12736" spans="5:62" ht="14.25" customHeight="1" x14ac:dyDescent="0.25">
      <c r="E12736" s="113"/>
      <c r="H12736" s="133"/>
      <c r="T12736" s="133"/>
      <c r="X12736" s="131"/>
      <c r="Y12736" s="133"/>
      <c r="AJ12736" s="133"/>
      <c r="AO12736" s="135"/>
      <c r="AP12736" s="135"/>
      <c r="BJ12736" s="136"/>
    </row>
    <row r="12737" spans="5:62" ht="14.25" customHeight="1" x14ac:dyDescent="0.25">
      <c r="E12737" s="113"/>
      <c r="H12737" s="133"/>
      <c r="T12737" s="133"/>
      <c r="X12737" s="131"/>
      <c r="Y12737" s="133"/>
      <c r="AJ12737" s="133"/>
      <c r="AO12737" s="135"/>
      <c r="AP12737" s="135"/>
      <c r="BJ12737" s="136"/>
    </row>
    <row r="12738" spans="5:62" ht="14.25" customHeight="1" x14ac:dyDescent="0.25">
      <c r="E12738" s="113"/>
      <c r="H12738" s="133"/>
      <c r="T12738" s="133"/>
      <c r="X12738" s="131"/>
      <c r="Y12738" s="133"/>
      <c r="AJ12738" s="133"/>
      <c r="AO12738" s="135"/>
      <c r="AP12738" s="135"/>
      <c r="BJ12738" s="136"/>
    </row>
    <row r="12739" spans="5:62" ht="14.25" customHeight="1" x14ac:dyDescent="0.25">
      <c r="E12739" s="113"/>
      <c r="H12739" s="133"/>
      <c r="T12739" s="133"/>
      <c r="X12739" s="131"/>
      <c r="Y12739" s="133"/>
      <c r="AJ12739" s="133"/>
      <c r="AO12739" s="135"/>
      <c r="AP12739" s="135"/>
      <c r="BJ12739" s="136"/>
    </row>
    <row r="12740" spans="5:62" ht="14.25" customHeight="1" x14ac:dyDescent="0.25">
      <c r="E12740" s="113"/>
      <c r="H12740" s="133"/>
      <c r="T12740" s="133"/>
      <c r="X12740" s="131"/>
      <c r="Y12740" s="133"/>
      <c r="AJ12740" s="133"/>
      <c r="AO12740" s="135"/>
      <c r="AP12740" s="135"/>
      <c r="BJ12740" s="136"/>
    </row>
    <row r="12741" spans="5:62" ht="14.25" customHeight="1" x14ac:dyDescent="0.25">
      <c r="E12741" s="113"/>
      <c r="H12741" s="133"/>
      <c r="T12741" s="133"/>
      <c r="X12741" s="131"/>
      <c r="Y12741" s="133"/>
      <c r="AJ12741" s="133"/>
      <c r="AO12741" s="135"/>
      <c r="AP12741" s="135"/>
      <c r="BJ12741" s="136"/>
    </row>
    <row r="12742" spans="5:62" ht="14.25" customHeight="1" x14ac:dyDescent="0.25">
      <c r="E12742" s="113"/>
      <c r="H12742" s="133"/>
      <c r="T12742" s="133"/>
      <c r="X12742" s="131"/>
      <c r="Y12742" s="133"/>
      <c r="AJ12742" s="133"/>
      <c r="AO12742" s="135"/>
      <c r="AP12742" s="135"/>
      <c r="BJ12742" s="136"/>
    </row>
    <row r="12743" spans="5:62" ht="14.25" customHeight="1" x14ac:dyDescent="0.25">
      <c r="E12743" s="113"/>
      <c r="H12743" s="133"/>
      <c r="T12743" s="133"/>
      <c r="X12743" s="131"/>
      <c r="Y12743" s="133"/>
      <c r="AJ12743" s="133"/>
      <c r="AO12743" s="135"/>
      <c r="AP12743" s="135"/>
      <c r="BJ12743" s="136"/>
    </row>
    <row r="12744" spans="5:62" ht="14.25" customHeight="1" x14ac:dyDescent="0.25">
      <c r="E12744" s="113"/>
      <c r="H12744" s="133"/>
      <c r="T12744" s="133"/>
      <c r="X12744" s="131"/>
      <c r="Y12744" s="133"/>
      <c r="AJ12744" s="133"/>
      <c r="AO12744" s="135"/>
      <c r="AP12744" s="135"/>
      <c r="BJ12744" s="136"/>
    </row>
    <row r="12745" spans="5:62" ht="14.25" customHeight="1" x14ac:dyDescent="0.25">
      <c r="E12745" s="113"/>
      <c r="H12745" s="133"/>
      <c r="T12745" s="133"/>
      <c r="X12745" s="131"/>
      <c r="Y12745" s="133"/>
      <c r="AJ12745" s="133"/>
      <c r="AO12745" s="135"/>
      <c r="AP12745" s="135"/>
      <c r="BJ12745" s="136"/>
    </row>
    <row r="12746" spans="5:62" ht="14.25" customHeight="1" x14ac:dyDescent="0.25">
      <c r="E12746" s="113"/>
      <c r="H12746" s="133"/>
      <c r="T12746" s="133"/>
      <c r="X12746" s="131"/>
      <c r="Y12746" s="133"/>
      <c r="AJ12746" s="133"/>
      <c r="AO12746" s="135"/>
      <c r="AP12746" s="135"/>
      <c r="BJ12746" s="136"/>
    </row>
    <row r="12747" spans="5:62" ht="14.25" customHeight="1" x14ac:dyDescent="0.25">
      <c r="E12747" s="113"/>
      <c r="H12747" s="133"/>
      <c r="T12747" s="133"/>
      <c r="X12747" s="131"/>
      <c r="Y12747" s="133"/>
      <c r="AJ12747" s="133"/>
      <c r="AO12747" s="135"/>
      <c r="AP12747" s="135"/>
      <c r="BJ12747" s="136"/>
    </row>
    <row r="12748" spans="5:62" ht="14.25" customHeight="1" x14ac:dyDescent="0.25">
      <c r="E12748" s="113"/>
      <c r="H12748" s="133"/>
      <c r="T12748" s="133"/>
      <c r="X12748" s="131"/>
      <c r="Y12748" s="133"/>
      <c r="AJ12748" s="133"/>
      <c r="AO12748" s="135"/>
      <c r="AP12748" s="135"/>
      <c r="BJ12748" s="136"/>
    </row>
    <row r="12749" spans="5:62" ht="14.25" customHeight="1" x14ac:dyDescent="0.25">
      <c r="E12749" s="113"/>
      <c r="H12749" s="133"/>
      <c r="T12749" s="133"/>
      <c r="X12749" s="131"/>
      <c r="Y12749" s="133"/>
      <c r="AJ12749" s="133"/>
      <c r="AO12749" s="135"/>
      <c r="AP12749" s="135"/>
      <c r="BJ12749" s="136"/>
    </row>
    <row r="12750" spans="5:62" ht="14.25" customHeight="1" x14ac:dyDescent="0.25">
      <c r="E12750" s="113"/>
      <c r="H12750" s="133"/>
      <c r="T12750" s="133"/>
      <c r="X12750" s="131"/>
      <c r="Y12750" s="133"/>
      <c r="AJ12750" s="133"/>
      <c r="AO12750" s="135"/>
      <c r="AP12750" s="135"/>
      <c r="BJ12750" s="136"/>
    </row>
    <row r="12751" spans="5:62" ht="14.25" customHeight="1" x14ac:dyDescent="0.25">
      <c r="E12751" s="113"/>
      <c r="H12751" s="133"/>
      <c r="T12751" s="133"/>
      <c r="X12751" s="131"/>
      <c r="Y12751" s="133"/>
      <c r="AJ12751" s="133"/>
      <c r="AO12751" s="135"/>
      <c r="AP12751" s="135"/>
      <c r="BJ12751" s="136"/>
    </row>
    <row r="12752" spans="5:62" ht="14.25" customHeight="1" x14ac:dyDescent="0.25">
      <c r="E12752" s="113"/>
      <c r="H12752" s="133"/>
      <c r="T12752" s="133"/>
      <c r="X12752" s="131"/>
      <c r="Y12752" s="133"/>
      <c r="AJ12752" s="133"/>
      <c r="AO12752" s="135"/>
      <c r="AP12752" s="135"/>
      <c r="BJ12752" s="136"/>
    </row>
    <row r="12753" spans="5:62" ht="14.25" customHeight="1" x14ac:dyDescent="0.25">
      <c r="E12753" s="113"/>
      <c r="H12753" s="133"/>
      <c r="T12753" s="133"/>
      <c r="X12753" s="131"/>
      <c r="Y12753" s="133"/>
      <c r="AJ12753" s="133"/>
      <c r="AO12753" s="135"/>
      <c r="AP12753" s="135"/>
      <c r="BJ12753" s="136"/>
    </row>
    <row r="12754" spans="5:62" ht="14.25" customHeight="1" x14ac:dyDescent="0.25">
      <c r="E12754" s="113"/>
      <c r="H12754" s="133"/>
      <c r="T12754" s="133"/>
      <c r="X12754" s="131"/>
      <c r="Y12754" s="133"/>
      <c r="AJ12754" s="133"/>
      <c r="AO12754" s="135"/>
      <c r="AP12754" s="135"/>
      <c r="BJ12754" s="136"/>
    </row>
    <row r="12755" spans="5:62" ht="14.25" customHeight="1" x14ac:dyDescent="0.25">
      <c r="E12755" s="113"/>
      <c r="H12755" s="133"/>
      <c r="T12755" s="133"/>
      <c r="X12755" s="131"/>
      <c r="Y12755" s="133"/>
      <c r="AJ12755" s="133"/>
      <c r="AO12755" s="135"/>
      <c r="AP12755" s="135"/>
      <c r="BJ12755" s="136"/>
    </row>
    <row r="12756" spans="5:62" ht="14.25" customHeight="1" x14ac:dyDescent="0.25">
      <c r="E12756" s="113"/>
      <c r="H12756" s="133"/>
      <c r="T12756" s="133"/>
      <c r="X12756" s="131"/>
      <c r="Y12756" s="133"/>
      <c r="AJ12756" s="133"/>
      <c r="AO12756" s="135"/>
      <c r="AP12756" s="135"/>
      <c r="BJ12756" s="136"/>
    </row>
    <row r="12757" spans="5:62" ht="14.25" customHeight="1" x14ac:dyDescent="0.25">
      <c r="E12757" s="113"/>
      <c r="H12757" s="133"/>
      <c r="T12757" s="133"/>
      <c r="X12757" s="131"/>
      <c r="Y12757" s="133"/>
      <c r="AJ12757" s="133"/>
      <c r="AO12757" s="135"/>
      <c r="AP12757" s="135"/>
      <c r="BJ12757" s="136"/>
    </row>
    <row r="12758" spans="5:62" ht="14.25" customHeight="1" x14ac:dyDescent="0.25">
      <c r="E12758" s="113"/>
      <c r="H12758" s="133"/>
      <c r="T12758" s="133"/>
      <c r="X12758" s="131"/>
      <c r="Y12758" s="133"/>
      <c r="AJ12758" s="133"/>
      <c r="AO12758" s="135"/>
      <c r="AP12758" s="135"/>
      <c r="BJ12758" s="136"/>
    </row>
    <row r="12759" spans="5:62" ht="14.25" customHeight="1" x14ac:dyDescent="0.25">
      <c r="E12759" s="113"/>
      <c r="H12759" s="133"/>
      <c r="T12759" s="133"/>
      <c r="X12759" s="131"/>
      <c r="Y12759" s="133"/>
      <c r="AJ12759" s="133"/>
      <c r="AO12759" s="135"/>
      <c r="AP12759" s="135"/>
      <c r="BJ12759" s="136"/>
    </row>
    <row r="12760" spans="5:62" ht="14.25" customHeight="1" x14ac:dyDescent="0.25">
      <c r="E12760" s="113"/>
      <c r="H12760" s="133"/>
      <c r="T12760" s="133"/>
      <c r="X12760" s="131"/>
      <c r="Y12760" s="133"/>
      <c r="AJ12760" s="133"/>
      <c r="AO12760" s="135"/>
      <c r="AP12760" s="135"/>
      <c r="BJ12760" s="136"/>
    </row>
    <row r="12761" spans="5:62" ht="14.25" customHeight="1" x14ac:dyDescent="0.25">
      <c r="E12761" s="113"/>
      <c r="H12761" s="133"/>
      <c r="T12761" s="133"/>
      <c r="X12761" s="131"/>
      <c r="Y12761" s="133"/>
      <c r="AJ12761" s="133"/>
      <c r="AO12761" s="135"/>
      <c r="AP12761" s="135"/>
      <c r="BJ12761" s="136"/>
    </row>
    <row r="12762" spans="5:62" ht="14.25" customHeight="1" x14ac:dyDescent="0.25">
      <c r="E12762" s="113"/>
      <c r="H12762" s="133"/>
      <c r="T12762" s="133"/>
      <c r="X12762" s="131"/>
      <c r="Y12762" s="133"/>
      <c r="AJ12762" s="133"/>
      <c r="AO12762" s="135"/>
      <c r="AP12762" s="135"/>
      <c r="BJ12762" s="136"/>
    </row>
    <row r="12763" spans="5:62" ht="14.25" customHeight="1" x14ac:dyDescent="0.25">
      <c r="E12763" s="113"/>
      <c r="H12763" s="133"/>
      <c r="T12763" s="133"/>
      <c r="X12763" s="131"/>
      <c r="Y12763" s="133"/>
      <c r="AJ12763" s="133"/>
      <c r="AO12763" s="135"/>
      <c r="AP12763" s="135"/>
      <c r="BJ12763" s="136"/>
    </row>
    <row r="12764" spans="5:62" ht="14.25" customHeight="1" x14ac:dyDescent="0.25">
      <c r="E12764" s="113"/>
      <c r="H12764" s="133"/>
      <c r="T12764" s="133"/>
      <c r="X12764" s="131"/>
      <c r="Y12764" s="133"/>
      <c r="AJ12764" s="133"/>
      <c r="AO12764" s="135"/>
      <c r="AP12764" s="135"/>
      <c r="BJ12764" s="136"/>
    </row>
    <row r="12765" spans="5:62" ht="14.25" customHeight="1" x14ac:dyDescent="0.25">
      <c r="E12765" s="113"/>
      <c r="H12765" s="133"/>
      <c r="T12765" s="133"/>
      <c r="X12765" s="131"/>
      <c r="Y12765" s="133"/>
      <c r="AJ12765" s="133"/>
      <c r="AO12765" s="135"/>
      <c r="AP12765" s="135"/>
      <c r="BJ12765" s="136"/>
    </row>
    <row r="12766" spans="5:62" ht="14.25" customHeight="1" x14ac:dyDescent="0.25">
      <c r="E12766" s="113"/>
      <c r="H12766" s="133"/>
      <c r="T12766" s="133"/>
      <c r="X12766" s="131"/>
      <c r="Y12766" s="133"/>
      <c r="AJ12766" s="133"/>
      <c r="AO12766" s="135"/>
      <c r="AP12766" s="135"/>
      <c r="BJ12766" s="136"/>
    </row>
    <row r="12767" spans="5:62" ht="14.25" customHeight="1" x14ac:dyDescent="0.25">
      <c r="E12767" s="113"/>
      <c r="H12767" s="133"/>
      <c r="T12767" s="133"/>
      <c r="X12767" s="131"/>
      <c r="Y12767" s="133"/>
      <c r="AJ12767" s="133"/>
      <c r="AO12767" s="135"/>
      <c r="AP12767" s="135"/>
      <c r="BJ12767" s="136"/>
    </row>
    <row r="12768" spans="5:62" ht="14.25" customHeight="1" x14ac:dyDescent="0.25">
      <c r="E12768" s="113"/>
      <c r="H12768" s="133"/>
      <c r="T12768" s="133"/>
      <c r="X12768" s="131"/>
      <c r="Y12768" s="133"/>
      <c r="AJ12768" s="133"/>
      <c r="AO12768" s="135"/>
      <c r="AP12768" s="135"/>
      <c r="BJ12768" s="136"/>
    </row>
    <row r="12769" spans="5:62" ht="14.25" customHeight="1" x14ac:dyDescent="0.25">
      <c r="E12769" s="113"/>
      <c r="H12769" s="133"/>
      <c r="T12769" s="133"/>
      <c r="X12769" s="131"/>
      <c r="Y12769" s="133"/>
      <c r="AJ12769" s="133"/>
      <c r="AO12769" s="135"/>
      <c r="AP12769" s="135"/>
      <c r="BJ12769" s="136"/>
    </row>
    <row r="12770" spans="5:62" ht="14.25" customHeight="1" x14ac:dyDescent="0.25">
      <c r="E12770" s="113"/>
      <c r="H12770" s="133"/>
      <c r="T12770" s="133"/>
      <c r="X12770" s="131"/>
      <c r="Y12770" s="133"/>
      <c r="AJ12770" s="133"/>
      <c r="AO12770" s="135"/>
      <c r="AP12770" s="135"/>
      <c r="BJ12770" s="136"/>
    </row>
    <row r="12771" spans="5:62" ht="14.25" customHeight="1" x14ac:dyDescent="0.25">
      <c r="E12771" s="113"/>
      <c r="H12771" s="133"/>
      <c r="T12771" s="133"/>
      <c r="X12771" s="131"/>
      <c r="Y12771" s="133"/>
      <c r="AJ12771" s="133"/>
      <c r="AO12771" s="135"/>
      <c r="AP12771" s="135"/>
      <c r="BJ12771" s="136"/>
    </row>
    <row r="12772" spans="5:62" ht="14.25" customHeight="1" x14ac:dyDescent="0.25">
      <c r="E12772" s="113"/>
      <c r="H12772" s="133"/>
      <c r="T12772" s="133"/>
      <c r="X12772" s="131"/>
      <c r="Y12772" s="133"/>
      <c r="AJ12772" s="133"/>
      <c r="AO12772" s="135"/>
      <c r="AP12772" s="135"/>
      <c r="BJ12772" s="136"/>
    </row>
    <row r="12773" spans="5:62" ht="14.25" customHeight="1" x14ac:dyDescent="0.25">
      <c r="E12773" s="113"/>
      <c r="H12773" s="133"/>
      <c r="T12773" s="133"/>
      <c r="X12773" s="131"/>
      <c r="Y12773" s="133"/>
      <c r="AJ12773" s="133"/>
      <c r="AO12773" s="135"/>
      <c r="AP12773" s="135"/>
      <c r="BJ12773" s="136"/>
    </row>
    <row r="12774" spans="5:62" ht="14.25" customHeight="1" x14ac:dyDescent="0.25">
      <c r="E12774" s="113"/>
      <c r="H12774" s="133"/>
      <c r="T12774" s="133"/>
      <c r="X12774" s="131"/>
      <c r="Y12774" s="133"/>
      <c r="AJ12774" s="133"/>
      <c r="AO12774" s="135"/>
      <c r="AP12774" s="135"/>
      <c r="BJ12774" s="136"/>
    </row>
    <row r="12775" spans="5:62" ht="14.25" customHeight="1" x14ac:dyDescent="0.25">
      <c r="E12775" s="113"/>
      <c r="H12775" s="133"/>
      <c r="T12775" s="133"/>
      <c r="X12775" s="131"/>
      <c r="Y12775" s="133"/>
      <c r="AJ12775" s="133"/>
      <c r="AO12775" s="135"/>
      <c r="AP12775" s="135"/>
      <c r="BJ12775" s="136"/>
    </row>
    <row r="12776" spans="5:62" ht="14.25" customHeight="1" x14ac:dyDescent="0.25">
      <c r="E12776" s="113"/>
      <c r="H12776" s="133"/>
      <c r="T12776" s="133"/>
      <c r="X12776" s="131"/>
      <c r="Y12776" s="133"/>
      <c r="AJ12776" s="133"/>
      <c r="AO12776" s="135"/>
      <c r="AP12776" s="135"/>
      <c r="BJ12776" s="136"/>
    </row>
    <row r="12777" spans="5:62" ht="14.25" customHeight="1" x14ac:dyDescent="0.25">
      <c r="E12777" s="113"/>
      <c r="H12777" s="133"/>
      <c r="T12777" s="133"/>
      <c r="X12777" s="131"/>
      <c r="Y12777" s="133"/>
      <c r="AJ12777" s="133"/>
      <c r="AO12777" s="135"/>
      <c r="AP12777" s="135"/>
      <c r="BJ12777" s="136"/>
    </row>
    <row r="12778" spans="5:62" ht="14.25" customHeight="1" x14ac:dyDescent="0.25">
      <c r="E12778" s="113"/>
      <c r="H12778" s="133"/>
      <c r="T12778" s="133"/>
      <c r="X12778" s="131"/>
      <c r="Y12778" s="133"/>
      <c r="AJ12778" s="133"/>
      <c r="AO12778" s="135"/>
      <c r="AP12778" s="135"/>
      <c r="BJ12778" s="136"/>
    </row>
    <row r="12779" spans="5:62" ht="14.25" customHeight="1" x14ac:dyDescent="0.25">
      <c r="E12779" s="113"/>
      <c r="H12779" s="133"/>
      <c r="T12779" s="133"/>
      <c r="X12779" s="131"/>
      <c r="Y12779" s="133"/>
      <c r="AJ12779" s="133"/>
      <c r="AO12779" s="135"/>
      <c r="AP12779" s="135"/>
      <c r="BJ12779" s="136"/>
    </row>
    <row r="12780" spans="5:62" ht="14.25" customHeight="1" x14ac:dyDescent="0.25">
      <c r="E12780" s="113"/>
      <c r="H12780" s="133"/>
      <c r="T12780" s="133"/>
      <c r="X12780" s="131"/>
      <c r="Y12780" s="133"/>
      <c r="AJ12780" s="133"/>
      <c r="AO12780" s="135"/>
      <c r="AP12780" s="135"/>
      <c r="BJ12780" s="136"/>
    </row>
    <row r="12781" spans="5:62" ht="14.25" customHeight="1" x14ac:dyDescent="0.25">
      <c r="E12781" s="113"/>
      <c r="H12781" s="133"/>
      <c r="T12781" s="133"/>
      <c r="X12781" s="131"/>
      <c r="Y12781" s="133"/>
      <c r="AJ12781" s="133"/>
      <c r="AO12781" s="135"/>
      <c r="AP12781" s="135"/>
      <c r="BJ12781" s="136"/>
    </row>
    <row r="12782" spans="5:62" ht="14.25" customHeight="1" x14ac:dyDescent="0.25">
      <c r="E12782" s="113"/>
      <c r="H12782" s="133"/>
      <c r="T12782" s="133"/>
      <c r="X12782" s="131"/>
      <c r="Y12782" s="133"/>
      <c r="AJ12782" s="133"/>
      <c r="AO12782" s="135"/>
      <c r="AP12782" s="135"/>
      <c r="BJ12782" s="136"/>
    </row>
    <row r="12783" spans="5:62" ht="14.25" customHeight="1" x14ac:dyDescent="0.25">
      <c r="E12783" s="113"/>
      <c r="H12783" s="133"/>
      <c r="T12783" s="133"/>
      <c r="X12783" s="131"/>
      <c r="Y12783" s="133"/>
      <c r="AJ12783" s="133"/>
      <c r="AO12783" s="135"/>
      <c r="AP12783" s="135"/>
      <c r="BJ12783" s="136"/>
    </row>
    <row r="12784" spans="5:62" ht="14.25" customHeight="1" x14ac:dyDescent="0.25">
      <c r="E12784" s="113"/>
      <c r="H12784" s="133"/>
      <c r="T12784" s="133"/>
      <c r="X12784" s="131"/>
      <c r="Y12784" s="133"/>
      <c r="AJ12784" s="133"/>
      <c r="AO12784" s="135"/>
      <c r="AP12784" s="135"/>
      <c r="BJ12784" s="136"/>
    </row>
    <row r="12785" spans="5:62" ht="14.25" customHeight="1" x14ac:dyDescent="0.25">
      <c r="E12785" s="113"/>
      <c r="H12785" s="133"/>
      <c r="T12785" s="133"/>
      <c r="X12785" s="131"/>
      <c r="Y12785" s="133"/>
      <c r="AJ12785" s="133"/>
      <c r="AO12785" s="135"/>
      <c r="AP12785" s="135"/>
      <c r="BJ12785" s="136"/>
    </row>
    <row r="12786" spans="5:62" ht="14.25" customHeight="1" x14ac:dyDescent="0.25">
      <c r="E12786" s="113"/>
      <c r="H12786" s="133"/>
      <c r="T12786" s="133"/>
      <c r="X12786" s="131"/>
      <c r="Y12786" s="133"/>
      <c r="AJ12786" s="133"/>
      <c r="AO12786" s="135"/>
      <c r="AP12786" s="135"/>
      <c r="BJ12786" s="136"/>
    </row>
    <row r="12787" spans="5:62" ht="14.25" customHeight="1" x14ac:dyDescent="0.25">
      <c r="E12787" s="113"/>
      <c r="H12787" s="133"/>
      <c r="T12787" s="133"/>
      <c r="X12787" s="131"/>
      <c r="Y12787" s="133"/>
      <c r="AJ12787" s="133"/>
      <c r="AO12787" s="135"/>
      <c r="AP12787" s="135"/>
      <c r="BJ12787" s="136"/>
    </row>
    <row r="12788" spans="5:62" ht="14.25" customHeight="1" x14ac:dyDescent="0.25">
      <c r="E12788" s="113"/>
      <c r="H12788" s="133"/>
      <c r="T12788" s="133"/>
      <c r="X12788" s="131"/>
      <c r="Y12788" s="133"/>
      <c r="AJ12788" s="133"/>
      <c r="AO12788" s="135"/>
      <c r="AP12788" s="135"/>
      <c r="BJ12788" s="136"/>
    </row>
    <row r="12789" spans="5:62" ht="14.25" customHeight="1" x14ac:dyDescent="0.25">
      <c r="E12789" s="113"/>
      <c r="H12789" s="133"/>
      <c r="T12789" s="133"/>
      <c r="X12789" s="131"/>
      <c r="Y12789" s="133"/>
      <c r="AJ12789" s="133"/>
      <c r="AO12789" s="135"/>
      <c r="AP12789" s="135"/>
      <c r="BJ12789" s="136"/>
    </row>
    <row r="12790" spans="5:62" ht="14.25" customHeight="1" x14ac:dyDescent="0.25">
      <c r="E12790" s="113"/>
      <c r="H12790" s="133"/>
      <c r="T12790" s="133"/>
      <c r="X12790" s="131"/>
      <c r="Y12790" s="133"/>
      <c r="AJ12790" s="133"/>
      <c r="AO12790" s="135"/>
      <c r="AP12790" s="135"/>
      <c r="BJ12790" s="136"/>
    </row>
    <row r="12791" spans="5:62" ht="14.25" customHeight="1" x14ac:dyDescent="0.25">
      <c r="E12791" s="113"/>
      <c r="H12791" s="133"/>
      <c r="T12791" s="133"/>
      <c r="X12791" s="131"/>
      <c r="Y12791" s="133"/>
      <c r="AJ12791" s="133"/>
      <c r="AO12791" s="135"/>
      <c r="AP12791" s="135"/>
      <c r="BJ12791" s="136"/>
    </row>
    <row r="12792" spans="5:62" ht="14.25" customHeight="1" x14ac:dyDescent="0.25">
      <c r="E12792" s="113"/>
      <c r="H12792" s="133"/>
      <c r="T12792" s="133"/>
      <c r="X12792" s="131"/>
      <c r="Y12792" s="133"/>
      <c r="AJ12792" s="133"/>
      <c r="AO12792" s="135"/>
      <c r="AP12792" s="135"/>
      <c r="BJ12792" s="136"/>
    </row>
    <row r="12793" spans="5:62" ht="14.25" customHeight="1" x14ac:dyDescent="0.25">
      <c r="E12793" s="113"/>
      <c r="H12793" s="133"/>
      <c r="T12793" s="133"/>
      <c r="X12793" s="131"/>
      <c r="Y12793" s="133"/>
      <c r="AJ12793" s="133"/>
      <c r="AO12793" s="135"/>
      <c r="AP12793" s="135"/>
      <c r="BJ12793" s="136"/>
    </row>
    <row r="12794" spans="5:62" ht="14.25" customHeight="1" x14ac:dyDescent="0.25">
      <c r="E12794" s="113"/>
      <c r="H12794" s="133"/>
      <c r="T12794" s="133"/>
      <c r="X12794" s="131"/>
      <c r="Y12794" s="133"/>
      <c r="AJ12794" s="133"/>
      <c r="AO12794" s="135"/>
      <c r="AP12794" s="135"/>
      <c r="BJ12794" s="136"/>
    </row>
    <row r="12795" spans="5:62" ht="14.25" customHeight="1" x14ac:dyDescent="0.25">
      <c r="E12795" s="113"/>
      <c r="H12795" s="133"/>
      <c r="T12795" s="133"/>
      <c r="X12795" s="131"/>
      <c r="Y12795" s="133"/>
      <c r="AJ12795" s="133"/>
      <c r="AO12795" s="135"/>
      <c r="AP12795" s="135"/>
      <c r="BJ12795" s="136"/>
    </row>
    <row r="12796" spans="5:62" ht="14.25" customHeight="1" x14ac:dyDescent="0.25">
      <c r="E12796" s="113"/>
      <c r="H12796" s="133"/>
      <c r="T12796" s="133"/>
      <c r="X12796" s="131"/>
      <c r="Y12796" s="133"/>
      <c r="AJ12796" s="133"/>
      <c r="AO12796" s="135"/>
      <c r="AP12796" s="135"/>
      <c r="BJ12796" s="136"/>
    </row>
    <row r="12797" spans="5:62" ht="14.25" customHeight="1" x14ac:dyDescent="0.25">
      <c r="E12797" s="113"/>
      <c r="H12797" s="133"/>
      <c r="T12797" s="133"/>
      <c r="X12797" s="131"/>
      <c r="Y12797" s="133"/>
      <c r="AJ12797" s="133"/>
      <c r="AO12797" s="135"/>
      <c r="AP12797" s="135"/>
      <c r="BJ12797" s="136"/>
    </row>
    <row r="12798" spans="5:62" ht="14.25" customHeight="1" x14ac:dyDescent="0.25">
      <c r="E12798" s="113"/>
      <c r="H12798" s="133"/>
      <c r="T12798" s="133"/>
      <c r="X12798" s="131"/>
      <c r="Y12798" s="133"/>
      <c r="AJ12798" s="133"/>
      <c r="AO12798" s="135"/>
      <c r="AP12798" s="135"/>
      <c r="BJ12798" s="136"/>
    </row>
    <row r="12799" spans="5:62" ht="14.25" customHeight="1" x14ac:dyDescent="0.25">
      <c r="E12799" s="113"/>
      <c r="H12799" s="133"/>
      <c r="T12799" s="133"/>
      <c r="X12799" s="131"/>
      <c r="Y12799" s="133"/>
      <c r="AJ12799" s="133"/>
      <c r="AO12799" s="135"/>
      <c r="AP12799" s="135"/>
      <c r="BJ12799" s="136"/>
    </row>
    <row r="12800" spans="5:62" ht="14.25" customHeight="1" x14ac:dyDescent="0.25">
      <c r="E12800" s="113"/>
      <c r="H12800" s="133"/>
      <c r="T12800" s="133"/>
      <c r="X12800" s="131"/>
      <c r="Y12800" s="133"/>
      <c r="AJ12800" s="133"/>
      <c r="AO12800" s="135"/>
      <c r="AP12800" s="135"/>
      <c r="BJ12800" s="136"/>
    </row>
    <row r="12801" spans="5:62" ht="14.25" customHeight="1" x14ac:dyDescent="0.25">
      <c r="E12801" s="113"/>
      <c r="H12801" s="133"/>
      <c r="T12801" s="133"/>
      <c r="X12801" s="131"/>
      <c r="Y12801" s="133"/>
      <c r="AJ12801" s="133"/>
      <c r="AO12801" s="135"/>
      <c r="AP12801" s="135"/>
      <c r="BJ12801" s="136"/>
    </row>
    <row r="12802" spans="5:62" ht="14.25" customHeight="1" x14ac:dyDescent="0.25">
      <c r="E12802" s="113"/>
      <c r="H12802" s="133"/>
      <c r="T12802" s="133"/>
      <c r="X12802" s="131"/>
      <c r="Y12802" s="133"/>
      <c r="AJ12802" s="133"/>
      <c r="AO12802" s="135"/>
      <c r="AP12802" s="135"/>
      <c r="BJ12802" s="136"/>
    </row>
    <row r="12803" spans="5:62" ht="14.25" customHeight="1" x14ac:dyDescent="0.25">
      <c r="E12803" s="113"/>
      <c r="H12803" s="133"/>
      <c r="T12803" s="133"/>
      <c r="X12803" s="131"/>
      <c r="Y12803" s="133"/>
      <c r="AJ12803" s="133"/>
      <c r="AO12803" s="135"/>
      <c r="AP12803" s="135"/>
      <c r="BJ12803" s="136"/>
    </row>
    <row r="12804" spans="5:62" ht="14.25" customHeight="1" x14ac:dyDescent="0.25">
      <c r="E12804" s="113"/>
      <c r="H12804" s="133"/>
      <c r="T12804" s="133"/>
      <c r="X12804" s="131"/>
      <c r="Y12804" s="133"/>
      <c r="AJ12804" s="133"/>
      <c r="AO12804" s="135"/>
      <c r="AP12804" s="135"/>
      <c r="BJ12804" s="136"/>
    </row>
    <row r="12805" spans="5:62" ht="14.25" customHeight="1" x14ac:dyDescent="0.25">
      <c r="E12805" s="113"/>
      <c r="H12805" s="133"/>
      <c r="T12805" s="133"/>
      <c r="X12805" s="131"/>
      <c r="Y12805" s="133"/>
      <c r="AJ12805" s="133"/>
      <c r="AO12805" s="135"/>
      <c r="AP12805" s="135"/>
      <c r="BJ12805" s="136"/>
    </row>
    <row r="12806" spans="5:62" ht="14.25" customHeight="1" x14ac:dyDescent="0.25">
      <c r="E12806" s="113"/>
      <c r="H12806" s="133"/>
      <c r="T12806" s="133"/>
      <c r="X12806" s="131"/>
      <c r="Y12806" s="133"/>
      <c r="AJ12806" s="133"/>
      <c r="AO12806" s="135"/>
      <c r="AP12806" s="135"/>
      <c r="BJ12806" s="136"/>
    </row>
    <row r="12807" spans="5:62" ht="14.25" customHeight="1" x14ac:dyDescent="0.25">
      <c r="E12807" s="113"/>
      <c r="H12807" s="133"/>
      <c r="T12807" s="133"/>
      <c r="X12807" s="131"/>
      <c r="Y12807" s="133"/>
      <c r="AJ12807" s="133"/>
      <c r="AO12807" s="135"/>
      <c r="AP12807" s="135"/>
      <c r="BJ12807" s="136"/>
    </row>
    <row r="12808" spans="5:62" ht="14.25" customHeight="1" x14ac:dyDescent="0.25">
      <c r="E12808" s="113"/>
      <c r="H12808" s="133"/>
      <c r="T12808" s="133"/>
      <c r="X12808" s="131"/>
      <c r="Y12808" s="133"/>
      <c r="AJ12808" s="133"/>
      <c r="AO12808" s="135"/>
      <c r="AP12808" s="135"/>
      <c r="BJ12808" s="136"/>
    </row>
    <row r="12809" spans="5:62" ht="14.25" customHeight="1" x14ac:dyDescent="0.25">
      <c r="E12809" s="113"/>
      <c r="H12809" s="133"/>
      <c r="T12809" s="133"/>
      <c r="X12809" s="131"/>
      <c r="Y12809" s="133"/>
      <c r="AJ12809" s="133"/>
      <c r="AO12809" s="135"/>
      <c r="AP12809" s="135"/>
      <c r="BJ12809" s="136"/>
    </row>
    <row r="12810" spans="5:62" ht="14.25" customHeight="1" x14ac:dyDescent="0.25">
      <c r="E12810" s="113"/>
      <c r="H12810" s="133"/>
      <c r="T12810" s="133"/>
      <c r="X12810" s="131"/>
      <c r="Y12810" s="133"/>
      <c r="AJ12810" s="133"/>
      <c r="AO12810" s="135"/>
      <c r="AP12810" s="135"/>
      <c r="BJ12810" s="136"/>
    </row>
    <row r="12811" spans="5:62" ht="14.25" customHeight="1" x14ac:dyDescent="0.25">
      <c r="E12811" s="113"/>
      <c r="H12811" s="133"/>
      <c r="T12811" s="133"/>
      <c r="X12811" s="131"/>
      <c r="Y12811" s="133"/>
      <c r="AJ12811" s="133"/>
      <c r="AO12811" s="135"/>
      <c r="AP12811" s="135"/>
      <c r="BJ12811" s="136"/>
    </row>
    <row r="12812" spans="5:62" ht="14.25" customHeight="1" x14ac:dyDescent="0.25">
      <c r="E12812" s="113"/>
      <c r="H12812" s="133"/>
      <c r="T12812" s="133"/>
      <c r="X12812" s="131"/>
      <c r="Y12812" s="133"/>
      <c r="AJ12812" s="133"/>
      <c r="AO12812" s="135"/>
      <c r="AP12812" s="135"/>
      <c r="BJ12812" s="136"/>
    </row>
    <row r="12813" spans="5:62" ht="14.25" customHeight="1" x14ac:dyDescent="0.25">
      <c r="E12813" s="113"/>
      <c r="H12813" s="133"/>
      <c r="T12813" s="133"/>
      <c r="X12813" s="131"/>
      <c r="Y12813" s="133"/>
      <c r="AJ12813" s="133"/>
      <c r="AO12813" s="135"/>
      <c r="AP12813" s="135"/>
      <c r="BJ12813" s="136"/>
    </row>
    <row r="12814" spans="5:62" ht="14.25" customHeight="1" x14ac:dyDescent="0.25">
      <c r="E12814" s="113"/>
      <c r="H12814" s="133"/>
      <c r="T12814" s="133"/>
      <c r="X12814" s="131"/>
      <c r="Y12814" s="133"/>
      <c r="AJ12814" s="133"/>
      <c r="AO12814" s="135"/>
      <c r="AP12814" s="135"/>
      <c r="BJ12814" s="136"/>
    </row>
    <row r="12815" spans="5:62" ht="14.25" customHeight="1" x14ac:dyDescent="0.25">
      <c r="E12815" s="113"/>
      <c r="H12815" s="133"/>
      <c r="T12815" s="133"/>
      <c r="X12815" s="131"/>
      <c r="Y12815" s="133"/>
      <c r="AJ12815" s="133"/>
      <c r="AO12815" s="135"/>
      <c r="AP12815" s="135"/>
      <c r="BJ12815" s="136"/>
    </row>
    <row r="12816" spans="5:62" ht="14.25" customHeight="1" x14ac:dyDescent="0.25">
      <c r="E12816" s="113"/>
      <c r="H12816" s="133"/>
      <c r="T12816" s="133"/>
      <c r="X12816" s="131"/>
      <c r="Y12816" s="133"/>
      <c r="AJ12816" s="133"/>
      <c r="AO12816" s="135"/>
      <c r="AP12816" s="135"/>
      <c r="BJ12816" s="136"/>
    </row>
    <row r="12817" spans="5:62" ht="14.25" customHeight="1" x14ac:dyDescent="0.25">
      <c r="E12817" s="113"/>
      <c r="H12817" s="133"/>
      <c r="T12817" s="133"/>
      <c r="X12817" s="131"/>
      <c r="Y12817" s="133"/>
      <c r="AJ12817" s="133"/>
      <c r="AO12817" s="135"/>
      <c r="AP12817" s="135"/>
      <c r="BJ12817" s="136"/>
    </row>
    <row r="12818" spans="5:62" ht="14.25" customHeight="1" x14ac:dyDescent="0.25">
      <c r="E12818" s="113"/>
      <c r="H12818" s="133"/>
      <c r="T12818" s="133"/>
      <c r="X12818" s="131"/>
      <c r="Y12818" s="133"/>
      <c r="AJ12818" s="133"/>
      <c r="AO12818" s="135"/>
      <c r="AP12818" s="135"/>
      <c r="BJ12818" s="136"/>
    </row>
    <row r="12819" spans="5:62" ht="14.25" customHeight="1" x14ac:dyDescent="0.25">
      <c r="E12819" s="113"/>
      <c r="H12819" s="133"/>
      <c r="T12819" s="133"/>
      <c r="X12819" s="131"/>
      <c r="Y12819" s="133"/>
      <c r="AJ12819" s="133"/>
      <c r="AO12819" s="135"/>
      <c r="AP12819" s="135"/>
      <c r="BJ12819" s="136"/>
    </row>
    <row r="12820" spans="5:62" ht="14.25" customHeight="1" x14ac:dyDescent="0.25">
      <c r="E12820" s="113"/>
      <c r="H12820" s="133"/>
      <c r="T12820" s="133"/>
      <c r="X12820" s="131"/>
      <c r="Y12820" s="133"/>
      <c r="AJ12820" s="133"/>
      <c r="AO12820" s="135"/>
      <c r="AP12820" s="135"/>
      <c r="BJ12820" s="136"/>
    </row>
    <row r="12821" spans="5:62" ht="14.25" customHeight="1" x14ac:dyDescent="0.25">
      <c r="E12821" s="113"/>
      <c r="H12821" s="133"/>
      <c r="T12821" s="133"/>
      <c r="X12821" s="131"/>
      <c r="Y12821" s="133"/>
      <c r="AJ12821" s="133"/>
      <c r="AO12821" s="135"/>
      <c r="AP12821" s="135"/>
      <c r="BJ12821" s="136"/>
    </row>
    <row r="12822" spans="5:62" ht="14.25" customHeight="1" x14ac:dyDescent="0.25">
      <c r="E12822" s="113"/>
      <c r="H12822" s="133"/>
      <c r="T12822" s="133"/>
      <c r="X12822" s="131"/>
      <c r="Y12822" s="133"/>
      <c r="AJ12822" s="133"/>
      <c r="AO12822" s="135"/>
      <c r="AP12822" s="135"/>
      <c r="BJ12822" s="136"/>
    </row>
    <row r="12823" spans="5:62" ht="14.25" customHeight="1" x14ac:dyDescent="0.25">
      <c r="E12823" s="113"/>
      <c r="H12823" s="133"/>
      <c r="T12823" s="133"/>
      <c r="X12823" s="131"/>
      <c r="Y12823" s="133"/>
      <c r="AJ12823" s="133"/>
      <c r="AO12823" s="135"/>
      <c r="AP12823" s="135"/>
      <c r="BJ12823" s="136"/>
    </row>
    <row r="12824" spans="5:62" ht="14.25" customHeight="1" x14ac:dyDescent="0.25">
      <c r="E12824" s="113"/>
      <c r="H12824" s="133"/>
      <c r="T12824" s="133"/>
      <c r="X12824" s="131"/>
      <c r="Y12824" s="133"/>
      <c r="AJ12824" s="133"/>
      <c r="AO12824" s="135"/>
      <c r="AP12824" s="135"/>
      <c r="BJ12824" s="136"/>
    </row>
    <row r="12825" spans="5:62" ht="14.25" customHeight="1" x14ac:dyDescent="0.25">
      <c r="E12825" s="113"/>
      <c r="H12825" s="133"/>
      <c r="T12825" s="133"/>
      <c r="X12825" s="131"/>
      <c r="Y12825" s="133"/>
      <c r="AJ12825" s="133"/>
      <c r="AO12825" s="135"/>
      <c r="AP12825" s="135"/>
      <c r="BJ12825" s="136"/>
    </row>
    <row r="12826" spans="5:62" ht="14.25" customHeight="1" x14ac:dyDescent="0.25">
      <c r="E12826" s="113"/>
      <c r="H12826" s="133"/>
      <c r="T12826" s="133"/>
      <c r="X12826" s="131"/>
      <c r="Y12826" s="133"/>
      <c r="AJ12826" s="133"/>
      <c r="AO12826" s="135"/>
      <c r="AP12826" s="135"/>
      <c r="BJ12826" s="136"/>
    </row>
    <row r="12827" spans="5:62" ht="14.25" customHeight="1" x14ac:dyDescent="0.25">
      <c r="E12827" s="113"/>
      <c r="H12827" s="133"/>
      <c r="T12827" s="133"/>
      <c r="X12827" s="131"/>
      <c r="Y12827" s="133"/>
      <c r="AJ12827" s="133"/>
      <c r="AO12827" s="135"/>
      <c r="AP12827" s="135"/>
      <c r="BJ12827" s="136"/>
    </row>
    <row r="12828" spans="5:62" ht="14.25" customHeight="1" x14ac:dyDescent="0.25">
      <c r="E12828" s="113"/>
      <c r="H12828" s="133"/>
      <c r="T12828" s="133"/>
      <c r="X12828" s="131"/>
      <c r="Y12828" s="133"/>
      <c r="AJ12828" s="133"/>
      <c r="AO12828" s="135"/>
      <c r="AP12828" s="135"/>
      <c r="BJ12828" s="136"/>
    </row>
    <row r="12829" spans="5:62" ht="14.25" customHeight="1" x14ac:dyDescent="0.25">
      <c r="E12829" s="113"/>
      <c r="H12829" s="133"/>
      <c r="T12829" s="133"/>
      <c r="X12829" s="131"/>
      <c r="Y12829" s="133"/>
      <c r="AJ12829" s="133"/>
      <c r="AO12829" s="135"/>
      <c r="AP12829" s="135"/>
      <c r="BJ12829" s="136"/>
    </row>
    <row r="12830" spans="5:62" ht="14.25" customHeight="1" x14ac:dyDescent="0.25">
      <c r="E12830" s="113"/>
      <c r="H12830" s="133"/>
      <c r="T12830" s="133"/>
      <c r="X12830" s="131"/>
      <c r="Y12830" s="133"/>
      <c r="AJ12830" s="133"/>
      <c r="AO12830" s="135"/>
      <c r="AP12830" s="135"/>
      <c r="BJ12830" s="136"/>
    </row>
    <row r="12831" spans="5:62" ht="14.25" customHeight="1" x14ac:dyDescent="0.25">
      <c r="E12831" s="113"/>
      <c r="H12831" s="133"/>
      <c r="T12831" s="133"/>
      <c r="X12831" s="131"/>
      <c r="Y12831" s="133"/>
      <c r="AJ12831" s="133"/>
      <c r="AO12831" s="135"/>
      <c r="AP12831" s="135"/>
      <c r="BJ12831" s="136"/>
    </row>
    <row r="12832" spans="5:62" ht="14.25" customHeight="1" x14ac:dyDescent="0.25">
      <c r="E12832" s="113"/>
      <c r="H12832" s="133"/>
      <c r="T12832" s="133"/>
      <c r="X12832" s="131"/>
      <c r="Y12832" s="133"/>
      <c r="AJ12832" s="133"/>
      <c r="AO12832" s="135"/>
      <c r="AP12832" s="135"/>
      <c r="BJ12832" s="136"/>
    </row>
    <row r="12833" spans="5:62" ht="14.25" customHeight="1" x14ac:dyDescent="0.25">
      <c r="E12833" s="113"/>
      <c r="H12833" s="133"/>
      <c r="T12833" s="133"/>
      <c r="X12833" s="131"/>
      <c r="Y12833" s="133"/>
      <c r="AJ12833" s="133"/>
      <c r="AO12833" s="135"/>
      <c r="AP12833" s="135"/>
      <c r="BJ12833" s="136"/>
    </row>
    <row r="12834" spans="5:62" ht="14.25" customHeight="1" x14ac:dyDescent="0.25">
      <c r="E12834" s="113"/>
      <c r="H12834" s="133"/>
      <c r="T12834" s="133"/>
      <c r="X12834" s="131"/>
      <c r="Y12834" s="133"/>
      <c r="AJ12834" s="133"/>
      <c r="AO12834" s="135"/>
      <c r="AP12834" s="135"/>
      <c r="BJ12834" s="136"/>
    </row>
    <row r="12835" spans="5:62" ht="14.25" customHeight="1" x14ac:dyDescent="0.25">
      <c r="E12835" s="113"/>
      <c r="H12835" s="133"/>
      <c r="T12835" s="133"/>
      <c r="X12835" s="131"/>
      <c r="Y12835" s="133"/>
      <c r="AJ12835" s="133"/>
      <c r="AO12835" s="135"/>
      <c r="AP12835" s="135"/>
      <c r="BJ12835" s="136"/>
    </row>
    <row r="12836" spans="5:62" ht="14.25" customHeight="1" x14ac:dyDescent="0.25">
      <c r="E12836" s="113"/>
      <c r="H12836" s="133"/>
      <c r="T12836" s="133"/>
      <c r="X12836" s="131"/>
      <c r="Y12836" s="133"/>
      <c r="AJ12836" s="133"/>
      <c r="AO12836" s="135"/>
      <c r="AP12836" s="135"/>
      <c r="BJ12836" s="136"/>
    </row>
    <row r="12837" spans="5:62" ht="14.25" customHeight="1" x14ac:dyDescent="0.25">
      <c r="E12837" s="113"/>
      <c r="H12837" s="133"/>
      <c r="T12837" s="133"/>
      <c r="X12837" s="131"/>
      <c r="Y12837" s="133"/>
      <c r="AJ12837" s="133"/>
      <c r="AO12837" s="135"/>
      <c r="AP12837" s="135"/>
      <c r="BJ12837" s="136"/>
    </row>
    <row r="12838" spans="5:62" ht="14.25" customHeight="1" x14ac:dyDescent="0.25">
      <c r="E12838" s="113"/>
      <c r="H12838" s="133"/>
      <c r="T12838" s="133"/>
      <c r="X12838" s="131"/>
      <c r="Y12838" s="133"/>
      <c r="AJ12838" s="133"/>
      <c r="AO12838" s="135"/>
      <c r="AP12838" s="135"/>
      <c r="BJ12838" s="136"/>
    </row>
    <row r="12839" spans="5:62" ht="14.25" customHeight="1" x14ac:dyDescent="0.25">
      <c r="E12839" s="113"/>
      <c r="H12839" s="133"/>
      <c r="T12839" s="133"/>
      <c r="X12839" s="131"/>
      <c r="Y12839" s="133"/>
      <c r="AJ12839" s="133"/>
      <c r="AO12839" s="135"/>
      <c r="AP12839" s="135"/>
      <c r="BJ12839" s="136"/>
    </row>
    <row r="12840" spans="5:62" ht="14.25" customHeight="1" x14ac:dyDescent="0.25">
      <c r="E12840" s="113"/>
      <c r="H12840" s="133"/>
      <c r="T12840" s="133"/>
      <c r="X12840" s="131"/>
      <c r="Y12840" s="133"/>
      <c r="AJ12840" s="133"/>
      <c r="AO12840" s="135"/>
      <c r="AP12840" s="135"/>
      <c r="BJ12840" s="136"/>
    </row>
    <row r="12841" spans="5:62" ht="14.25" customHeight="1" x14ac:dyDescent="0.25">
      <c r="E12841" s="113"/>
      <c r="H12841" s="133"/>
      <c r="T12841" s="133"/>
      <c r="X12841" s="131"/>
      <c r="Y12841" s="133"/>
      <c r="AJ12841" s="133"/>
      <c r="AO12841" s="135"/>
      <c r="AP12841" s="135"/>
      <c r="BJ12841" s="136"/>
    </row>
    <row r="12842" spans="5:62" ht="14.25" customHeight="1" x14ac:dyDescent="0.25">
      <c r="E12842" s="113"/>
      <c r="H12842" s="133"/>
      <c r="T12842" s="133"/>
      <c r="X12842" s="131"/>
      <c r="Y12842" s="133"/>
      <c r="AJ12842" s="133"/>
      <c r="AO12842" s="135"/>
      <c r="AP12842" s="135"/>
      <c r="BJ12842" s="136"/>
    </row>
    <row r="12843" spans="5:62" ht="14.25" customHeight="1" x14ac:dyDescent="0.25">
      <c r="E12843" s="113"/>
      <c r="H12843" s="133"/>
      <c r="T12843" s="133"/>
      <c r="X12843" s="131"/>
      <c r="Y12843" s="133"/>
      <c r="AJ12843" s="133"/>
      <c r="AO12843" s="135"/>
      <c r="AP12843" s="135"/>
      <c r="BJ12843" s="136"/>
    </row>
    <row r="12844" spans="5:62" ht="14.25" customHeight="1" x14ac:dyDescent="0.25">
      <c r="E12844" s="113"/>
      <c r="H12844" s="133"/>
      <c r="T12844" s="133"/>
      <c r="X12844" s="131"/>
      <c r="Y12844" s="133"/>
      <c r="AJ12844" s="133"/>
      <c r="AO12844" s="135"/>
      <c r="AP12844" s="135"/>
      <c r="BJ12844" s="136"/>
    </row>
    <row r="12845" spans="5:62" ht="14.25" customHeight="1" x14ac:dyDescent="0.25">
      <c r="E12845" s="113"/>
      <c r="H12845" s="133"/>
      <c r="T12845" s="133"/>
      <c r="X12845" s="131"/>
      <c r="Y12845" s="133"/>
      <c r="AJ12845" s="133"/>
      <c r="AO12845" s="135"/>
      <c r="AP12845" s="135"/>
      <c r="BJ12845" s="136"/>
    </row>
    <row r="12846" spans="5:62" ht="14.25" customHeight="1" x14ac:dyDescent="0.25">
      <c r="E12846" s="113"/>
      <c r="H12846" s="133"/>
      <c r="T12846" s="133"/>
      <c r="X12846" s="131"/>
      <c r="Y12846" s="133"/>
      <c r="AJ12846" s="133"/>
      <c r="AO12846" s="135"/>
      <c r="AP12846" s="135"/>
      <c r="BJ12846" s="136"/>
    </row>
    <row r="12847" spans="5:62" ht="14.25" customHeight="1" x14ac:dyDescent="0.25">
      <c r="E12847" s="113"/>
      <c r="H12847" s="133"/>
      <c r="T12847" s="133"/>
      <c r="X12847" s="131"/>
      <c r="Y12847" s="133"/>
      <c r="AJ12847" s="133"/>
      <c r="AO12847" s="135"/>
      <c r="AP12847" s="135"/>
      <c r="BJ12847" s="136"/>
    </row>
    <row r="12848" spans="5:62" ht="14.25" customHeight="1" x14ac:dyDescent="0.25">
      <c r="E12848" s="113"/>
      <c r="H12848" s="133"/>
      <c r="T12848" s="133"/>
      <c r="X12848" s="131"/>
      <c r="Y12848" s="133"/>
      <c r="AJ12848" s="133"/>
      <c r="AO12848" s="135"/>
      <c r="AP12848" s="135"/>
      <c r="BJ12848" s="136"/>
    </row>
    <row r="12849" spans="5:62" ht="14.25" customHeight="1" x14ac:dyDescent="0.25">
      <c r="E12849" s="113"/>
      <c r="H12849" s="133"/>
      <c r="T12849" s="133"/>
      <c r="X12849" s="131"/>
      <c r="Y12849" s="133"/>
      <c r="AJ12849" s="133"/>
      <c r="AO12849" s="135"/>
      <c r="AP12849" s="135"/>
      <c r="BJ12849" s="136"/>
    </row>
    <row r="12850" spans="5:62" ht="14.25" customHeight="1" x14ac:dyDescent="0.25">
      <c r="E12850" s="113"/>
      <c r="H12850" s="133"/>
      <c r="T12850" s="133"/>
      <c r="X12850" s="131"/>
      <c r="Y12850" s="133"/>
      <c r="AJ12850" s="133"/>
      <c r="AO12850" s="135"/>
      <c r="AP12850" s="135"/>
      <c r="BJ12850" s="136"/>
    </row>
    <row r="12851" spans="5:62" ht="14.25" customHeight="1" x14ac:dyDescent="0.25">
      <c r="E12851" s="113"/>
      <c r="H12851" s="133"/>
      <c r="T12851" s="133"/>
      <c r="X12851" s="131"/>
      <c r="Y12851" s="133"/>
      <c r="AJ12851" s="133"/>
      <c r="AO12851" s="135"/>
      <c r="AP12851" s="135"/>
      <c r="BJ12851" s="136"/>
    </row>
    <row r="12852" spans="5:62" ht="14.25" customHeight="1" x14ac:dyDescent="0.25">
      <c r="E12852" s="113"/>
      <c r="H12852" s="133"/>
      <c r="T12852" s="133"/>
      <c r="X12852" s="131"/>
      <c r="Y12852" s="133"/>
      <c r="AJ12852" s="133"/>
      <c r="AO12852" s="135"/>
      <c r="AP12852" s="135"/>
      <c r="BJ12852" s="136"/>
    </row>
    <row r="12853" spans="5:62" ht="14.25" customHeight="1" x14ac:dyDescent="0.25">
      <c r="E12853" s="113"/>
      <c r="H12853" s="133"/>
      <c r="T12853" s="133"/>
      <c r="X12853" s="131"/>
      <c r="Y12853" s="133"/>
      <c r="AJ12853" s="133"/>
      <c r="AO12853" s="135"/>
      <c r="AP12853" s="135"/>
      <c r="BJ12853" s="136"/>
    </row>
    <row r="12854" spans="5:62" ht="14.25" customHeight="1" x14ac:dyDescent="0.25">
      <c r="E12854" s="113"/>
      <c r="H12854" s="133"/>
      <c r="T12854" s="133"/>
      <c r="X12854" s="131"/>
      <c r="Y12854" s="133"/>
      <c r="AJ12854" s="133"/>
      <c r="AO12854" s="135"/>
      <c r="AP12854" s="135"/>
      <c r="BJ12854" s="136"/>
    </row>
    <row r="12855" spans="5:62" ht="14.25" customHeight="1" x14ac:dyDescent="0.25">
      <c r="E12855" s="113"/>
      <c r="H12855" s="133"/>
      <c r="T12855" s="133"/>
      <c r="X12855" s="131"/>
      <c r="Y12855" s="133"/>
      <c r="AJ12855" s="133"/>
      <c r="AO12855" s="135"/>
      <c r="AP12855" s="135"/>
      <c r="BJ12855" s="136"/>
    </row>
    <row r="12856" spans="5:62" ht="14.25" customHeight="1" x14ac:dyDescent="0.25">
      <c r="E12856" s="113"/>
      <c r="H12856" s="133"/>
      <c r="T12856" s="133"/>
      <c r="X12856" s="131"/>
      <c r="Y12856" s="133"/>
      <c r="AJ12856" s="133"/>
      <c r="AO12856" s="135"/>
      <c r="AP12856" s="135"/>
      <c r="BJ12856" s="136"/>
    </row>
    <row r="12857" spans="5:62" ht="14.25" customHeight="1" x14ac:dyDescent="0.25">
      <c r="E12857" s="113"/>
      <c r="H12857" s="133"/>
      <c r="T12857" s="133"/>
      <c r="X12857" s="131"/>
      <c r="Y12857" s="133"/>
      <c r="AJ12857" s="133"/>
      <c r="AO12857" s="135"/>
      <c r="AP12857" s="135"/>
      <c r="BJ12857" s="136"/>
    </row>
    <row r="12858" spans="5:62" ht="14.25" customHeight="1" x14ac:dyDescent="0.25">
      <c r="E12858" s="113"/>
      <c r="H12858" s="133"/>
      <c r="T12858" s="133"/>
      <c r="X12858" s="131"/>
      <c r="Y12858" s="133"/>
      <c r="AJ12858" s="133"/>
      <c r="AO12858" s="135"/>
      <c r="AP12858" s="135"/>
      <c r="BJ12858" s="136"/>
    </row>
    <row r="12859" spans="5:62" ht="14.25" customHeight="1" x14ac:dyDescent="0.25">
      <c r="E12859" s="113"/>
      <c r="H12859" s="133"/>
      <c r="T12859" s="133"/>
      <c r="X12859" s="131"/>
      <c r="Y12859" s="133"/>
      <c r="AJ12859" s="133"/>
      <c r="AO12859" s="135"/>
      <c r="AP12859" s="135"/>
      <c r="BJ12859" s="136"/>
    </row>
    <row r="12860" spans="5:62" ht="14.25" customHeight="1" x14ac:dyDescent="0.25">
      <c r="E12860" s="113"/>
      <c r="H12860" s="133"/>
      <c r="T12860" s="133"/>
      <c r="X12860" s="131"/>
      <c r="Y12860" s="133"/>
      <c r="AJ12860" s="133"/>
      <c r="AO12860" s="135"/>
      <c r="AP12860" s="135"/>
      <c r="BJ12860" s="136"/>
    </row>
    <row r="12861" spans="5:62" ht="14.25" customHeight="1" x14ac:dyDescent="0.25">
      <c r="E12861" s="113"/>
      <c r="H12861" s="133"/>
      <c r="T12861" s="133"/>
      <c r="X12861" s="131"/>
      <c r="Y12861" s="133"/>
      <c r="AJ12861" s="133"/>
      <c r="AO12861" s="135"/>
      <c r="AP12861" s="135"/>
      <c r="BJ12861" s="136"/>
    </row>
    <row r="12862" spans="5:62" ht="14.25" customHeight="1" x14ac:dyDescent="0.25">
      <c r="E12862" s="113"/>
      <c r="H12862" s="133"/>
      <c r="T12862" s="133"/>
      <c r="X12862" s="131"/>
      <c r="Y12862" s="133"/>
      <c r="AJ12862" s="133"/>
      <c r="AO12862" s="135"/>
      <c r="AP12862" s="135"/>
      <c r="BJ12862" s="136"/>
    </row>
    <row r="12863" spans="5:62" ht="14.25" customHeight="1" x14ac:dyDescent="0.25">
      <c r="E12863" s="113"/>
      <c r="H12863" s="133"/>
      <c r="T12863" s="133"/>
      <c r="X12863" s="131"/>
      <c r="Y12863" s="133"/>
      <c r="AJ12863" s="133"/>
      <c r="AO12863" s="135"/>
      <c r="AP12863" s="135"/>
      <c r="BJ12863" s="136"/>
    </row>
    <row r="12864" spans="5:62" ht="14.25" customHeight="1" x14ac:dyDescent="0.25">
      <c r="E12864" s="113"/>
      <c r="H12864" s="133"/>
      <c r="T12864" s="133"/>
      <c r="X12864" s="131"/>
      <c r="Y12864" s="133"/>
      <c r="AJ12864" s="133"/>
      <c r="AO12864" s="135"/>
      <c r="AP12864" s="135"/>
      <c r="BJ12864" s="136"/>
    </row>
    <row r="12865" spans="5:62" ht="14.25" customHeight="1" x14ac:dyDescent="0.25">
      <c r="E12865" s="113"/>
      <c r="H12865" s="133"/>
      <c r="T12865" s="133"/>
      <c r="X12865" s="131"/>
      <c r="Y12865" s="133"/>
      <c r="AJ12865" s="133"/>
      <c r="AO12865" s="135"/>
      <c r="AP12865" s="135"/>
      <c r="BJ12865" s="136"/>
    </row>
    <row r="12866" spans="5:62" ht="14.25" customHeight="1" x14ac:dyDescent="0.25">
      <c r="E12866" s="113"/>
      <c r="H12866" s="133"/>
      <c r="T12866" s="133"/>
      <c r="X12866" s="131"/>
      <c r="Y12866" s="133"/>
      <c r="AJ12866" s="133"/>
      <c r="AO12866" s="135"/>
      <c r="AP12866" s="135"/>
      <c r="BJ12866" s="136"/>
    </row>
    <row r="12867" spans="5:62" ht="14.25" customHeight="1" x14ac:dyDescent="0.25">
      <c r="E12867" s="113"/>
      <c r="H12867" s="133"/>
      <c r="T12867" s="133"/>
      <c r="X12867" s="131"/>
      <c r="Y12867" s="133"/>
      <c r="AJ12867" s="133"/>
      <c r="AO12867" s="135"/>
      <c r="AP12867" s="135"/>
      <c r="BJ12867" s="136"/>
    </row>
    <row r="12868" spans="5:62" ht="14.25" customHeight="1" x14ac:dyDescent="0.25">
      <c r="E12868" s="113"/>
      <c r="H12868" s="133"/>
      <c r="T12868" s="133"/>
      <c r="X12868" s="131"/>
      <c r="Y12868" s="133"/>
      <c r="AJ12868" s="133"/>
      <c r="AO12868" s="135"/>
      <c r="AP12868" s="135"/>
      <c r="BJ12868" s="136"/>
    </row>
    <row r="12869" spans="5:62" ht="14.25" customHeight="1" x14ac:dyDescent="0.25">
      <c r="E12869" s="113"/>
      <c r="H12869" s="133"/>
      <c r="T12869" s="133"/>
      <c r="X12869" s="131"/>
      <c r="Y12869" s="133"/>
      <c r="AJ12869" s="133"/>
      <c r="AO12869" s="135"/>
      <c r="AP12869" s="135"/>
      <c r="BJ12869" s="136"/>
    </row>
    <row r="12870" spans="5:62" ht="14.25" customHeight="1" x14ac:dyDescent="0.25">
      <c r="E12870" s="113"/>
      <c r="H12870" s="133"/>
      <c r="T12870" s="133"/>
      <c r="X12870" s="131"/>
      <c r="Y12870" s="133"/>
      <c r="AJ12870" s="133"/>
      <c r="AO12870" s="135"/>
      <c r="AP12870" s="135"/>
      <c r="BJ12870" s="136"/>
    </row>
    <row r="12871" spans="5:62" ht="14.25" customHeight="1" x14ac:dyDescent="0.25">
      <c r="E12871" s="113"/>
      <c r="H12871" s="133"/>
      <c r="T12871" s="133"/>
      <c r="X12871" s="131"/>
      <c r="Y12871" s="133"/>
      <c r="AJ12871" s="133"/>
      <c r="AO12871" s="135"/>
      <c r="AP12871" s="135"/>
      <c r="BJ12871" s="136"/>
    </row>
    <row r="12872" spans="5:62" ht="14.25" customHeight="1" x14ac:dyDescent="0.25">
      <c r="E12872" s="113"/>
      <c r="H12872" s="133"/>
      <c r="T12872" s="133"/>
      <c r="X12872" s="131"/>
      <c r="Y12872" s="133"/>
      <c r="AJ12872" s="133"/>
      <c r="AO12872" s="135"/>
      <c r="AP12872" s="135"/>
      <c r="BJ12872" s="136"/>
    </row>
    <row r="12873" spans="5:62" ht="14.25" customHeight="1" x14ac:dyDescent="0.25">
      <c r="E12873" s="113"/>
      <c r="H12873" s="133"/>
      <c r="T12873" s="133"/>
      <c r="X12873" s="131"/>
      <c r="Y12873" s="133"/>
      <c r="AJ12873" s="133"/>
      <c r="AO12873" s="135"/>
      <c r="AP12873" s="135"/>
      <c r="BJ12873" s="136"/>
    </row>
    <row r="12874" spans="5:62" ht="14.25" customHeight="1" x14ac:dyDescent="0.25">
      <c r="E12874" s="113"/>
      <c r="H12874" s="133"/>
      <c r="T12874" s="133"/>
      <c r="X12874" s="131"/>
      <c r="Y12874" s="133"/>
      <c r="AJ12874" s="133"/>
      <c r="AO12874" s="135"/>
      <c r="AP12874" s="135"/>
      <c r="BJ12874" s="136"/>
    </row>
    <row r="12875" spans="5:62" ht="14.25" customHeight="1" x14ac:dyDescent="0.25">
      <c r="E12875" s="113"/>
      <c r="H12875" s="133"/>
      <c r="T12875" s="133"/>
      <c r="X12875" s="131"/>
      <c r="Y12875" s="133"/>
      <c r="AJ12875" s="133"/>
      <c r="AO12875" s="135"/>
      <c r="AP12875" s="135"/>
      <c r="BJ12875" s="136"/>
    </row>
    <row r="12876" spans="5:62" ht="14.25" customHeight="1" x14ac:dyDescent="0.25">
      <c r="E12876" s="113"/>
      <c r="H12876" s="133"/>
      <c r="T12876" s="133"/>
      <c r="X12876" s="131"/>
      <c r="Y12876" s="133"/>
      <c r="AJ12876" s="133"/>
      <c r="AO12876" s="135"/>
      <c r="AP12876" s="135"/>
      <c r="BJ12876" s="136"/>
    </row>
    <row r="12877" spans="5:62" ht="14.25" customHeight="1" x14ac:dyDescent="0.25">
      <c r="E12877" s="113"/>
      <c r="H12877" s="133"/>
      <c r="T12877" s="133"/>
      <c r="X12877" s="131"/>
      <c r="Y12877" s="133"/>
      <c r="AJ12877" s="133"/>
      <c r="AO12877" s="135"/>
      <c r="AP12877" s="135"/>
      <c r="BJ12877" s="136"/>
    </row>
    <row r="12878" spans="5:62" ht="14.25" customHeight="1" x14ac:dyDescent="0.25">
      <c r="E12878" s="113"/>
      <c r="H12878" s="133"/>
      <c r="T12878" s="133"/>
      <c r="X12878" s="131"/>
      <c r="Y12878" s="133"/>
      <c r="AJ12878" s="133"/>
      <c r="AO12878" s="135"/>
      <c r="AP12878" s="135"/>
      <c r="BJ12878" s="136"/>
    </row>
    <row r="12879" spans="5:62" ht="14.25" customHeight="1" x14ac:dyDescent="0.25">
      <c r="E12879" s="113"/>
      <c r="H12879" s="133"/>
      <c r="T12879" s="133"/>
      <c r="X12879" s="131"/>
      <c r="Y12879" s="133"/>
      <c r="AJ12879" s="133"/>
      <c r="AO12879" s="135"/>
      <c r="AP12879" s="135"/>
      <c r="BJ12879" s="136"/>
    </row>
    <row r="12880" spans="5:62" ht="14.25" customHeight="1" x14ac:dyDescent="0.25">
      <c r="E12880" s="113"/>
      <c r="H12880" s="133"/>
      <c r="T12880" s="133"/>
      <c r="X12880" s="131"/>
      <c r="Y12880" s="133"/>
      <c r="AJ12880" s="133"/>
      <c r="AO12880" s="135"/>
      <c r="AP12880" s="135"/>
      <c r="BJ12880" s="136"/>
    </row>
    <row r="12881" spans="5:62" ht="14.25" customHeight="1" x14ac:dyDescent="0.25">
      <c r="E12881" s="113"/>
      <c r="H12881" s="133"/>
      <c r="T12881" s="133"/>
      <c r="X12881" s="131"/>
      <c r="Y12881" s="133"/>
      <c r="AJ12881" s="133"/>
      <c r="AO12881" s="135"/>
      <c r="AP12881" s="135"/>
      <c r="BJ12881" s="136"/>
    </row>
    <row r="12882" spans="5:62" ht="14.25" customHeight="1" x14ac:dyDescent="0.25">
      <c r="E12882" s="113"/>
      <c r="H12882" s="133"/>
      <c r="T12882" s="133"/>
      <c r="X12882" s="131"/>
      <c r="Y12882" s="133"/>
      <c r="AJ12882" s="133"/>
      <c r="AO12882" s="135"/>
      <c r="AP12882" s="135"/>
      <c r="BJ12882" s="136"/>
    </row>
    <row r="12883" spans="5:62" ht="14.25" customHeight="1" x14ac:dyDescent="0.25">
      <c r="E12883" s="113"/>
      <c r="H12883" s="133"/>
      <c r="T12883" s="133"/>
      <c r="X12883" s="131"/>
      <c r="Y12883" s="133"/>
      <c r="AJ12883" s="133"/>
      <c r="AO12883" s="135"/>
      <c r="AP12883" s="135"/>
      <c r="BJ12883" s="136"/>
    </row>
    <row r="12884" spans="5:62" ht="14.25" customHeight="1" x14ac:dyDescent="0.25">
      <c r="E12884" s="113"/>
      <c r="H12884" s="133"/>
      <c r="T12884" s="133"/>
      <c r="X12884" s="131"/>
      <c r="Y12884" s="133"/>
      <c r="AJ12884" s="133"/>
      <c r="AO12884" s="135"/>
      <c r="AP12884" s="135"/>
      <c r="BJ12884" s="136"/>
    </row>
    <row r="12885" spans="5:62" ht="14.25" customHeight="1" x14ac:dyDescent="0.25">
      <c r="E12885" s="113"/>
      <c r="H12885" s="133"/>
      <c r="T12885" s="133"/>
      <c r="X12885" s="131"/>
      <c r="Y12885" s="133"/>
      <c r="AJ12885" s="133"/>
      <c r="AO12885" s="135"/>
      <c r="AP12885" s="135"/>
      <c r="BJ12885" s="136"/>
    </row>
    <row r="12886" spans="5:62" ht="14.25" customHeight="1" x14ac:dyDescent="0.25">
      <c r="E12886" s="113"/>
      <c r="H12886" s="133"/>
      <c r="T12886" s="133"/>
      <c r="X12886" s="131"/>
      <c r="Y12886" s="133"/>
      <c r="AJ12886" s="133"/>
      <c r="AO12886" s="135"/>
      <c r="AP12886" s="135"/>
      <c r="BJ12886" s="136"/>
    </row>
    <row r="12887" spans="5:62" ht="14.25" customHeight="1" x14ac:dyDescent="0.25">
      <c r="E12887" s="113"/>
      <c r="H12887" s="133"/>
      <c r="T12887" s="133"/>
      <c r="X12887" s="131"/>
      <c r="Y12887" s="133"/>
      <c r="AJ12887" s="133"/>
      <c r="AO12887" s="135"/>
      <c r="AP12887" s="135"/>
      <c r="BJ12887" s="136"/>
    </row>
    <row r="12888" spans="5:62" ht="14.25" customHeight="1" x14ac:dyDescent="0.25">
      <c r="E12888" s="113"/>
      <c r="H12888" s="133"/>
      <c r="T12888" s="133"/>
      <c r="X12888" s="131"/>
      <c r="Y12888" s="133"/>
      <c r="AJ12888" s="133"/>
      <c r="AO12888" s="135"/>
      <c r="AP12888" s="135"/>
      <c r="BJ12888" s="136"/>
    </row>
    <row r="12889" spans="5:62" ht="14.25" customHeight="1" x14ac:dyDescent="0.25">
      <c r="E12889" s="113"/>
      <c r="H12889" s="133"/>
      <c r="T12889" s="133"/>
      <c r="X12889" s="131"/>
      <c r="Y12889" s="133"/>
      <c r="AJ12889" s="133"/>
      <c r="AO12889" s="135"/>
      <c r="AP12889" s="135"/>
      <c r="BJ12889" s="136"/>
    </row>
    <row r="12890" spans="5:62" ht="14.25" customHeight="1" x14ac:dyDescent="0.25">
      <c r="E12890" s="113"/>
      <c r="H12890" s="133"/>
      <c r="T12890" s="133"/>
      <c r="X12890" s="131"/>
      <c r="Y12890" s="133"/>
      <c r="AJ12890" s="133"/>
      <c r="AO12890" s="135"/>
      <c r="AP12890" s="135"/>
      <c r="BJ12890" s="136"/>
    </row>
    <row r="12891" spans="5:62" ht="14.25" customHeight="1" x14ac:dyDescent="0.25">
      <c r="E12891" s="113"/>
      <c r="H12891" s="133"/>
      <c r="T12891" s="133"/>
      <c r="X12891" s="131"/>
      <c r="Y12891" s="133"/>
      <c r="AJ12891" s="133"/>
      <c r="AO12891" s="135"/>
      <c r="AP12891" s="135"/>
      <c r="BJ12891" s="136"/>
    </row>
    <row r="12892" spans="5:62" ht="14.25" customHeight="1" x14ac:dyDescent="0.25">
      <c r="E12892" s="113"/>
      <c r="H12892" s="133"/>
      <c r="T12892" s="133"/>
      <c r="X12892" s="131"/>
      <c r="Y12892" s="133"/>
      <c r="AJ12892" s="133"/>
      <c r="AO12892" s="135"/>
      <c r="AP12892" s="135"/>
      <c r="BJ12892" s="136"/>
    </row>
    <row r="12893" spans="5:62" ht="14.25" customHeight="1" x14ac:dyDescent="0.25">
      <c r="E12893" s="113"/>
      <c r="H12893" s="133"/>
      <c r="T12893" s="133"/>
      <c r="X12893" s="131"/>
      <c r="Y12893" s="133"/>
      <c r="AJ12893" s="133"/>
      <c r="AO12893" s="135"/>
      <c r="AP12893" s="135"/>
      <c r="BJ12893" s="136"/>
    </row>
    <row r="12894" spans="5:62" ht="14.25" customHeight="1" x14ac:dyDescent="0.25">
      <c r="E12894" s="113"/>
      <c r="H12894" s="133"/>
      <c r="T12894" s="133"/>
      <c r="X12894" s="131"/>
      <c r="Y12894" s="133"/>
      <c r="AJ12894" s="133"/>
      <c r="AO12894" s="135"/>
      <c r="AP12894" s="135"/>
      <c r="BJ12894" s="136"/>
    </row>
    <row r="12895" spans="5:62" ht="14.25" customHeight="1" x14ac:dyDescent="0.25">
      <c r="E12895" s="113"/>
      <c r="H12895" s="133"/>
      <c r="T12895" s="133"/>
      <c r="X12895" s="131"/>
      <c r="Y12895" s="133"/>
      <c r="AJ12895" s="133"/>
      <c r="AO12895" s="135"/>
      <c r="AP12895" s="135"/>
      <c r="BJ12895" s="136"/>
    </row>
    <row r="12896" spans="5:62" ht="14.25" customHeight="1" x14ac:dyDescent="0.25">
      <c r="E12896" s="113"/>
      <c r="H12896" s="133"/>
      <c r="T12896" s="133"/>
      <c r="X12896" s="131"/>
      <c r="Y12896" s="133"/>
      <c r="AJ12896" s="133"/>
      <c r="AO12896" s="135"/>
      <c r="AP12896" s="135"/>
      <c r="BJ12896" s="136"/>
    </row>
    <row r="12897" spans="5:62" ht="14.25" customHeight="1" x14ac:dyDescent="0.25">
      <c r="E12897" s="113"/>
      <c r="H12897" s="133"/>
      <c r="T12897" s="133"/>
      <c r="X12897" s="131"/>
      <c r="Y12897" s="133"/>
      <c r="AJ12897" s="133"/>
      <c r="AO12897" s="135"/>
      <c r="AP12897" s="135"/>
      <c r="BJ12897" s="136"/>
    </row>
    <row r="12898" spans="5:62" ht="14.25" customHeight="1" x14ac:dyDescent="0.25">
      <c r="E12898" s="113"/>
      <c r="H12898" s="133"/>
      <c r="T12898" s="133"/>
      <c r="X12898" s="131"/>
      <c r="Y12898" s="133"/>
      <c r="AJ12898" s="133"/>
      <c r="AO12898" s="135"/>
      <c r="AP12898" s="135"/>
      <c r="BJ12898" s="136"/>
    </row>
    <row r="12899" spans="5:62" ht="14.25" customHeight="1" x14ac:dyDescent="0.25">
      <c r="E12899" s="113"/>
      <c r="H12899" s="133"/>
      <c r="T12899" s="133"/>
      <c r="X12899" s="131"/>
      <c r="Y12899" s="133"/>
      <c r="AJ12899" s="133"/>
      <c r="AO12899" s="135"/>
      <c r="AP12899" s="135"/>
      <c r="BJ12899" s="136"/>
    </row>
    <row r="12900" spans="5:62" ht="14.25" customHeight="1" x14ac:dyDescent="0.25">
      <c r="E12900" s="113"/>
      <c r="H12900" s="133"/>
      <c r="T12900" s="133"/>
      <c r="X12900" s="131"/>
      <c r="Y12900" s="133"/>
      <c r="AJ12900" s="133"/>
      <c r="AO12900" s="135"/>
      <c r="AP12900" s="135"/>
      <c r="BJ12900" s="136"/>
    </row>
    <row r="12901" spans="5:62" ht="14.25" customHeight="1" x14ac:dyDescent="0.25">
      <c r="E12901" s="113"/>
      <c r="H12901" s="133"/>
      <c r="T12901" s="133"/>
      <c r="X12901" s="131"/>
      <c r="Y12901" s="133"/>
      <c r="AJ12901" s="133"/>
      <c r="AO12901" s="135"/>
      <c r="AP12901" s="135"/>
      <c r="BJ12901" s="136"/>
    </row>
    <row r="12902" spans="5:62" ht="14.25" customHeight="1" x14ac:dyDescent="0.25">
      <c r="E12902" s="113"/>
      <c r="H12902" s="133"/>
      <c r="T12902" s="133"/>
      <c r="X12902" s="131"/>
      <c r="Y12902" s="133"/>
      <c r="AJ12902" s="133"/>
      <c r="AO12902" s="135"/>
      <c r="AP12902" s="135"/>
      <c r="BJ12902" s="136"/>
    </row>
    <row r="12903" spans="5:62" ht="14.25" customHeight="1" x14ac:dyDescent="0.25">
      <c r="E12903" s="113"/>
      <c r="H12903" s="133"/>
      <c r="T12903" s="133"/>
      <c r="X12903" s="131"/>
      <c r="Y12903" s="133"/>
      <c r="AJ12903" s="133"/>
      <c r="AO12903" s="135"/>
      <c r="AP12903" s="135"/>
      <c r="BJ12903" s="136"/>
    </row>
    <row r="12904" spans="5:62" ht="14.25" customHeight="1" x14ac:dyDescent="0.25">
      <c r="E12904" s="113"/>
      <c r="H12904" s="133"/>
      <c r="T12904" s="133"/>
      <c r="X12904" s="131"/>
      <c r="Y12904" s="133"/>
      <c r="AJ12904" s="133"/>
      <c r="AO12904" s="135"/>
      <c r="AP12904" s="135"/>
      <c r="BJ12904" s="136"/>
    </row>
    <row r="12905" spans="5:62" ht="14.25" customHeight="1" x14ac:dyDescent="0.25">
      <c r="E12905" s="113"/>
      <c r="H12905" s="133"/>
      <c r="T12905" s="133"/>
      <c r="X12905" s="131"/>
      <c r="Y12905" s="133"/>
      <c r="AJ12905" s="133"/>
      <c r="AO12905" s="135"/>
      <c r="AP12905" s="135"/>
      <c r="BJ12905" s="136"/>
    </row>
    <row r="12906" spans="5:62" ht="14.25" customHeight="1" x14ac:dyDescent="0.25">
      <c r="E12906" s="113"/>
      <c r="H12906" s="133"/>
      <c r="T12906" s="133"/>
      <c r="X12906" s="131"/>
      <c r="Y12906" s="133"/>
      <c r="AJ12906" s="133"/>
      <c r="AO12906" s="135"/>
      <c r="AP12906" s="135"/>
      <c r="BJ12906" s="136"/>
    </row>
    <row r="12907" spans="5:62" ht="14.25" customHeight="1" x14ac:dyDescent="0.25">
      <c r="E12907" s="113"/>
      <c r="H12907" s="133"/>
      <c r="T12907" s="133"/>
      <c r="X12907" s="131"/>
      <c r="Y12907" s="133"/>
      <c r="AJ12907" s="133"/>
      <c r="AO12907" s="135"/>
      <c r="AP12907" s="135"/>
      <c r="BJ12907" s="136"/>
    </row>
    <row r="12908" spans="5:62" ht="14.25" customHeight="1" x14ac:dyDescent="0.25">
      <c r="E12908" s="113"/>
      <c r="H12908" s="133"/>
      <c r="T12908" s="133"/>
      <c r="X12908" s="131"/>
      <c r="Y12908" s="133"/>
      <c r="AJ12908" s="133"/>
      <c r="AO12908" s="135"/>
      <c r="AP12908" s="135"/>
      <c r="BJ12908" s="136"/>
    </row>
    <row r="12909" spans="5:62" ht="14.25" customHeight="1" x14ac:dyDescent="0.25">
      <c r="E12909" s="113"/>
      <c r="H12909" s="133"/>
      <c r="T12909" s="133"/>
      <c r="X12909" s="131"/>
      <c r="Y12909" s="133"/>
      <c r="AJ12909" s="133"/>
      <c r="AO12909" s="135"/>
      <c r="AP12909" s="135"/>
      <c r="BJ12909" s="136"/>
    </row>
    <row r="12910" spans="5:62" ht="14.25" customHeight="1" x14ac:dyDescent="0.25">
      <c r="E12910" s="113"/>
      <c r="H12910" s="133"/>
      <c r="T12910" s="133"/>
      <c r="X12910" s="131"/>
      <c r="Y12910" s="133"/>
      <c r="AJ12910" s="133"/>
      <c r="AO12910" s="135"/>
      <c r="AP12910" s="135"/>
      <c r="BJ12910" s="136"/>
    </row>
    <row r="12911" spans="5:62" ht="14.25" customHeight="1" x14ac:dyDescent="0.25">
      <c r="E12911" s="113"/>
      <c r="H12911" s="133"/>
      <c r="T12911" s="133"/>
      <c r="X12911" s="131"/>
      <c r="Y12911" s="133"/>
      <c r="AJ12911" s="133"/>
      <c r="AO12911" s="135"/>
      <c r="AP12911" s="135"/>
      <c r="BJ12911" s="136"/>
    </row>
    <row r="12912" spans="5:62" ht="14.25" customHeight="1" x14ac:dyDescent="0.25">
      <c r="E12912" s="113"/>
      <c r="H12912" s="133"/>
      <c r="T12912" s="133"/>
      <c r="X12912" s="131"/>
      <c r="Y12912" s="133"/>
      <c r="AJ12912" s="133"/>
      <c r="AO12912" s="135"/>
      <c r="AP12912" s="135"/>
      <c r="BJ12912" s="136"/>
    </row>
    <row r="12913" spans="5:62" ht="14.25" customHeight="1" x14ac:dyDescent="0.25">
      <c r="E12913" s="113"/>
      <c r="H12913" s="133"/>
      <c r="T12913" s="133"/>
      <c r="X12913" s="131"/>
      <c r="Y12913" s="133"/>
      <c r="AJ12913" s="133"/>
      <c r="AO12913" s="135"/>
      <c r="AP12913" s="135"/>
      <c r="BJ12913" s="136"/>
    </row>
    <row r="12914" spans="5:62" ht="14.25" customHeight="1" x14ac:dyDescent="0.25">
      <c r="E12914" s="113"/>
      <c r="H12914" s="133"/>
      <c r="T12914" s="133"/>
      <c r="X12914" s="131"/>
      <c r="Y12914" s="133"/>
      <c r="AJ12914" s="133"/>
      <c r="AO12914" s="135"/>
      <c r="AP12914" s="135"/>
      <c r="BJ12914" s="136"/>
    </row>
    <row r="12915" spans="5:62" ht="14.25" customHeight="1" x14ac:dyDescent="0.25">
      <c r="E12915" s="113"/>
      <c r="H12915" s="133"/>
      <c r="T12915" s="133"/>
      <c r="X12915" s="131"/>
      <c r="Y12915" s="133"/>
      <c r="AJ12915" s="133"/>
      <c r="AO12915" s="135"/>
      <c r="AP12915" s="135"/>
      <c r="BJ12915" s="136"/>
    </row>
    <row r="12916" spans="5:62" ht="14.25" customHeight="1" x14ac:dyDescent="0.25">
      <c r="E12916" s="113"/>
      <c r="H12916" s="133"/>
      <c r="T12916" s="133"/>
      <c r="X12916" s="131"/>
      <c r="Y12916" s="133"/>
      <c r="AJ12916" s="133"/>
      <c r="AO12916" s="135"/>
      <c r="AP12916" s="135"/>
      <c r="BJ12916" s="136"/>
    </row>
    <row r="12917" spans="5:62" ht="14.25" customHeight="1" x14ac:dyDescent="0.25">
      <c r="E12917" s="113"/>
      <c r="H12917" s="133"/>
      <c r="T12917" s="133"/>
      <c r="X12917" s="131"/>
      <c r="Y12917" s="133"/>
      <c r="AJ12917" s="133"/>
      <c r="AO12917" s="135"/>
      <c r="AP12917" s="135"/>
      <c r="BJ12917" s="136"/>
    </row>
    <row r="12918" spans="5:62" ht="14.25" customHeight="1" x14ac:dyDescent="0.25">
      <c r="E12918" s="113"/>
      <c r="H12918" s="133"/>
      <c r="T12918" s="133"/>
      <c r="X12918" s="131"/>
      <c r="Y12918" s="133"/>
      <c r="AJ12918" s="133"/>
      <c r="AO12918" s="135"/>
      <c r="AP12918" s="135"/>
      <c r="BJ12918" s="136"/>
    </row>
    <row r="12919" spans="5:62" ht="14.25" customHeight="1" x14ac:dyDescent="0.25">
      <c r="E12919" s="113"/>
      <c r="H12919" s="133"/>
      <c r="T12919" s="133"/>
      <c r="X12919" s="131"/>
      <c r="Y12919" s="133"/>
      <c r="AJ12919" s="133"/>
      <c r="AO12919" s="135"/>
      <c r="AP12919" s="135"/>
      <c r="BJ12919" s="136"/>
    </row>
    <row r="12920" spans="5:62" ht="14.25" customHeight="1" x14ac:dyDescent="0.25">
      <c r="E12920" s="113"/>
      <c r="H12920" s="133"/>
      <c r="T12920" s="133"/>
      <c r="X12920" s="131"/>
      <c r="Y12920" s="133"/>
      <c r="AJ12920" s="133"/>
      <c r="AO12920" s="135"/>
      <c r="AP12920" s="135"/>
      <c r="BJ12920" s="136"/>
    </row>
    <row r="12921" spans="5:62" ht="14.25" customHeight="1" x14ac:dyDescent="0.25">
      <c r="E12921" s="113"/>
      <c r="H12921" s="133"/>
      <c r="T12921" s="133"/>
      <c r="X12921" s="131"/>
      <c r="Y12921" s="133"/>
      <c r="AJ12921" s="133"/>
      <c r="AO12921" s="135"/>
      <c r="AP12921" s="135"/>
      <c r="BJ12921" s="136"/>
    </row>
    <row r="12922" spans="5:62" ht="14.25" customHeight="1" x14ac:dyDescent="0.25">
      <c r="E12922" s="113"/>
      <c r="H12922" s="133"/>
      <c r="T12922" s="133"/>
      <c r="X12922" s="131"/>
      <c r="Y12922" s="133"/>
      <c r="AJ12922" s="133"/>
      <c r="AO12922" s="135"/>
      <c r="AP12922" s="135"/>
      <c r="BJ12922" s="136"/>
    </row>
    <row r="12923" spans="5:62" ht="14.25" customHeight="1" x14ac:dyDescent="0.25">
      <c r="E12923" s="113"/>
      <c r="H12923" s="133"/>
      <c r="T12923" s="133"/>
      <c r="X12923" s="131"/>
      <c r="Y12923" s="133"/>
      <c r="AJ12923" s="133"/>
      <c r="AO12923" s="135"/>
      <c r="AP12923" s="135"/>
      <c r="BJ12923" s="136"/>
    </row>
    <row r="12924" spans="5:62" ht="14.25" customHeight="1" x14ac:dyDescent="0.25">
      <c r="E12924" s="113"/>
      <c r="H12924" s="133"/>
      <c r="T12924" s="133"/>
      <c r="X12924" s="131"/>
      <c r="Y12924" s="133"/>
      <c r="AJ12924" s="133"/>
      <c r="AO12924" s="135"/>
      <c r="AP12924" s="135"/>
      <c r="BJ12924" s="136"/>
    </row>
    <row r="12925" spans="5:62" ht="14.25" customHeight="1" x14ac:dyDescent="0.25">
      <c r="E12925" s="113"/>
      <c r="H12925" s="133"/>
      <c r="T12925" s="133"/>
      <c r="X12925" s="131"/>
      <c r="Y12925" s="133"/>
      <c r="AJ12925" s="133"/>
      <c r="AO12925" s="135"/>
      <c r="AP12925" s="135"/>
      <c r="BJ12925" s="136"/>
    </row>
    <row r="12926" spans="5:62" ht="14.25" customHeight="1" x14ac:dyDescent="0.25">
      <c r="E12926" s="113"/>
      <c r="H12926" s="133"/>
      <c r="T12926" s="133"/>
      <c r="X12926" s="131"/>
      <c r="Y12926" s="133"/>
      <c r="AJ12926" s="133"/>
      <c r="AO12926" s="135"/>
      <c r="AP12926" s="135"/>
      <c r="BJ12926" s="136"/>
    </row>
    <row r="12927" spans="5:62" ht="14.25" customHeight="1" x14ac:dyDescent="0.25">
      <c r="E12927" s="113"/>
      <c r="H12927" s="133"/>
      <c r="T12927" s="133"/>
      <c r="X12927" s="131"/>
      <c r="Y12927" s="133"/>
      <c r="AJ12927" s="133"/>
      <c r="AO12927" s="135"/>
      <c r="AP12927" s="135"/>
      <c r="BJ12927" s="136"/>
    </row>
    <row r="12928" spans="5:62" ht="14.25" customHeight="1" x14ac:dyDescent="0.25">
      <c r="E12928" s="113"/>
      <c r="H12928" s="133"/>
      <c r="T12928" s="133"/>
      <c r="X12928" s="131"/>
      <c r="Y12928" s="133"/>
      <c r="AJ12928" s="133"/>
      <c r="AO12928" s="135"/>
      <c r="AP12928" s="135"/>
      <c r="BJ12928" s="136"/>
    </row>
    <row r="12929" spans="5:62" ht="14.25" customHeight="1" x14ac:dyDescent="0.25">
      <c r="E12929" s="113"/>
      <c r="H12929" s="133"/>
      <c r="T12929" s="133"/>
      <c r="X12929" s="131"/>
      <c r="Y12929" s="133"/>
      <c r="AJ12929" s="133"/>
      <c r="AO12929" s="135"/>
      <c r="AP12929" s="135"/>
      <c r="BJ12929" s="136"/>
    </row>
    <row r="12930" spans="5:62" ht="14.25" customHeight="1" x14ac:dyDescent="0.25">
      <c r="E12930" s="113"/>
      <c r="H12930" s="133"/>
      <c r="T12930" s="133"/>
      <c r="X12930" s="131"/>
      <c r="Y12930" s="133"/>
      <c r="AJ12930" s="133"/>
      <c r="AO12930" s="135"/>
      <c r="AP12930" s="135"/>
      <c r="BJ12930" s="136"/>
    </row>
    <row r="12931" spans="5:62" ht="14.25" customHeight="1" x14ac:dyDescent="0.25">
      <c r="E12931" s="113"/>
      <c r="H12931" s="133"/>
      <c r="T12931" s="133"/>
      <c r="X12931" s="131"/>
      <c r="Y12931" s="133"/>
      <c r="AJ12931" s="133"/>
      <c r="AO12931" s="135"/>
      <c r="AP12931" s="135"/>
      <c r="BJ12931" s="136"/>
    </row>
    <row r="12932" spans="5:62" ht="14.25" customHeight="1" x14ac:dyDescent="0.25">
      <c r="E12932" s="113"/>
      <c r="H12932" s="133"/>
      <c r="T12932" s="133"/>
      <c r="X12932" s="131"/>
      <c r="Y12932" s="133"/>
      <c r="AJ12932" s="133"/>
      <c r="AO12932" s="135"/>
      <c r="AP12932" s="135"/>
      <c r="BJ12932" s="136"/>
    </row>
    <row r="12933" spans="5:62" ht="14.25" customHeight="1" x14ac:dyDescent="0.25">
      <c r="E12933" s="113"/>
      <c r="H12933" s="133"/>
      <c r="T12933" s="133"/>
      <c r="X12933" s="131"/>
      <c r="Y12933" s="133"/>
      <c r="AJ12933" s="133"/>
      <c r="AO12933" s="135"/>
      <c r="AP12933" s="135"/>
      <c r="BJ12933" s="136"/>
    </row>
    <row r="12934" spans="5:62" ht="14.25" customHeight="1" x14ac:dyDescent="0.25">
      <c r="E12934" s="113"/>
      <c r="H12934" s="133"/>
      <c r="T12934" s="133"/>
      <c r="X12934" s="131"/>
      <c r="Y12934" s="133"/>
      <c r="AJ12934" s="133"/>
      <c r="AO12934" s="135"/>
      <c r="AP12934" s="135"/>
      <c r="BJ12934" s="136"/>
    </row>
    <row r="12935" spans="5:62" ht="14.25" customHeight="1" x14ac:dyDescent="0.25">
      <c r="E12935" s="113"/>
      <c r="H12935" s="133"/>
      <c r="T12935" s="133"/>
      <c r="X12935" s="131"/>
      <c r="Y12935" s="133"/>
      <c r="AJ12935" s="133"/>
      <c r="AO12935" s="135"/>
      <c r="AP12935" s="135"/>
      <c r="BJ12935" s="136"/>
    </row>
    <row r="12936" spans="5:62" ht="14.25" customHeight="1" x14ac:dyDescent="0.25">
      <c r="E12936" s="113"/>
      <c r="H12936" s="133"/>
      <c r="T12936" s="133"/>
      <c r="X12936" s="131"/>
      <c r="Y12936" s="133"/>
      <c r="AJ12936" s="133"/>
      <c r="AO12936" s="135"/>
      <c r="AP12936" s="135"/>
      <c r="BJ12936" s="136"/>
    </row>
    <row r="12937" spans="5:62" ht="14.25" customHeight="1" x14ac:dyDescent="0.25">
      <c r="E12937" s="113"/>
      <c r="H12937" s="133"/>
      <c r="T12937" s="133"/>
      <c r="X12937" s="131"/>
      <c r="Y12937" s="133"/>
      <c r="AJ12937" s="133"/>
      <c r="AO12937" s="135"/>
      <c r="AP12937" s="135"/>
      <c r="BJ12937" s="136"/>
    </row>
    <row r="12938" spans="5:62" ht="14.25" customHeight="1" x14ac:dyDescent="0.25">
      <c r="E12938" s="113"/>
      <c r="H12938" s="133"/>
      <c r="T12938" s="133"/>
      <c r="X12938" s="131"/>
      <c r="Y12938" s="133"/>
      <c r="AJ12938" s="133"/>
      <c r="AO12938" s="135"/>
      <c r="AP12938" s="135"/>
      <c r="BJ12938" s="136"/>
    </row>
    <row r="12939" spans="5:62" ht="14.25" customHeight="1" x14ac:dyDescent="0.25">
      <c r="E12939" s="113"/>
      <c r="H12939" s="133"/>
      <c r="T12939" s="133"/>
      <c r="X12939" s="131"/>
      <c r="Y12939" s="133"/>
      <c r="AJ12939" s="133"/>
      <c r="AO12939" s="135"/>
      <c r="AP12939" s="135"/>
      <c r="BJ12939" s="136"/>
    </row>
    <row r="12940" spans="5:62" ht="14.25" customHeight="1" x14ac:dyDescent="0.25">
      <c r="E12940" s="113"/>
      <c r="H12940" s="133"/>
      <c r="T12940" s="133"/>
      <c r="X12940" s="131"/>
      <c r="Y12940" s="133"/>
      <c r="AJ12940" s="133"/>
      <c r="AO12940" s="135"/>
      <c r="AP12940" s="135"/>
      <c r="BJ12940" s="136"/>
    </row>
    <row r="12941" spans="5:62" ht="14.25" customHeight="1" x14ac:dyDescent="0.25">
      <c r="E12941" s="113"/>
      <c r="H12941" s="133"/>
      <c r="T12941" s="133"/>
      <c r="X12941" s="131"/>
      <c r="Y12941" s="133"/>
      <c r="AJ12941" s="133"/>
      <c r="AO12941" s="135"/>
      <c r="AP12941" s="135"/>
      <c r="BJ12941" s="136"/>
    </row>
    <row r="12942" spans="5:62" ht="14.25" customHeight="1" x14ac:dyDescent="0.25">
      <c r="E12942" s="113"/>
      <c r="H12942" s="133"/>
      <c r="T12942" s="133"/>
      <c r="X12942" s="131"/>
      <c r="Y12942" s="133"/>
      <c r="AJ12942" s="133"/>
      <c r="AO12942" s="135"/>
      <c r="AP12942" s="135"/>
      <c r="BJ12942" s="136"/>
    </row>
    <row r="12943" spans="5:62" ht="14.25" customHeight="1" x14ac:dyDescent="0.25">
      <c r="E12943" s="113"/>
      <c r="H12943" s="133"/>
      <c r="T12943" s="133"/>
      <c r="X12943" s="131"/>
      <c r="Y12943" s="133"/>
      <c r="AJ12943" s="133"/>
      <c r="AO12943" s="135"/>
      <c r="AP12943" s="135"/>
      <c r="BJ12943" s="136"/>
    </row>
    <row r="12944" spans="5:62" ht="14.25" customHeight="1" x14ac:dyDescent="0.25">
      <c r="E12944" s="113"/>
      <c r="H12944" s="133"/>
      <c r="T12944" s="133"/>
      <c r="X12944" s="131"/>
      <c r="Y12944" s="133"/>
      <c r="AJ12944" s="133"/>
      <c r="AO12944" s="135"/>
      <c r="AP12944" s="135"/>
      <c r="BJ12944" s="136"/>
    </row>
    <row r="12945" spans="5:62" ht="14.25" customHeight="1" x14ac:dyDescent="0.25">
      <c r="E12945" s="113"/>
      <c r="H12945" s="133"/>
      <c r="T12945" s="133"/>
      <c r="X12945" s="131"/>
      <c r="Y12945" s="133"/>
      <c r="AJ12945" s="133"/>
      <c r="AO12945" s="135"/>
      <c r="AP12945" s="135"/>
      <c r="BJ12945" s="136"/>
    </row>
    <row r="12946" spans="5:62" ht="14.25" customHeight="1" x14ac:dyDescent="0.25">
      <c r="E12946" s="113"/>
      <c r="H12946" s="133"/>
      <c r="T12946" s="133"/>
      <c r="X12946" s="131"/>
      <c r="Y12946" s="133"/>
      <c r="AJ12946" s="133"/>
      <c r="AO12946" s="135"/>
      <c r="AP12946" s="135"/>
      <c r="BJ12946" s="136"/>
    </row>
    <row r="12947" spans="5:62" ht="14.25" customHeight="1" x14ac:dyDescent="0.25">
      <c r="E12947" s="113"/>
      <c r="H12947" s="133"/>
      <c r="T12947" s="133"/>
      <c r="X12947" s="131"/>
      <c r="Y12947" s="133"/>
      <c r="AJ12947" s="133"/>
      <c r="AO12947" s="135"/>
      <c r="AP12947" s="135"/>
      <c r="BJ12947" s="136"/>
    </row>
    <row r="12948" spans="5:62" ht="14.25" customHeight="1" x14ac:dyDescent="0.25">
      <c r="E12948" s="113"/>
      <c r="H12948" s="133"/>
      <c r="T12948" s="133"/>
      <c r="X12948" s="131"/>
      <c r="Y12948" s="133"/>
      <c r="AJ12948" s="133"/>
      <c r="AO12948" s="135"/>
      <c r="AP12948" s="135"/>
      <c r="BJ12948" s="136"/>
    </row>
    <row r="12949" spans="5:62" ht="14.25" customHeight="1" x14ac:dyDescent="0.25">
      <c r="E12949" s="113"/>
      <c r="H12949" s="133"/>
      <c r="T12949" s="133"/>
      <c r="X12949" s="131"/>
      <c r="Y12949" s="133"/>
      <c r="AJ12949" s="133"/>
      <c r="AO12949" s="135"/>
      <c r="AP12949" s="135"/>
      <c r="BJ12949" s="136"/>
    </row>
    <row r="12950" spans="5:62" ht="14.25" customHeight="1" x14ac:dyDescent="0.25">
      <c r="E12950" s="113"/>
      <c r="H12950" s="133"/>
      <c r="T12950" s="133"/>
      <c r="X12950" s="131"/>
      <c r="Y12950" s="133"/>
      <c r="AJ12950" s="133"/>
      <c r="AO12950" s="135"/>
      <c r="AP12950" s="135"/>
      <c r="BJ12950" s="136"/>
    </row>
    <row r="12951" spans="5:62" ht="14.25" customHeight="1" x14ac:dyDescent="0.25">
      <c r="E12951" s="113"/>
      <c r="H12951" s="133"/>
      <c r="T12951" s="133"/>
      <c r="X12951" s="131"/>
      <c r="Y12951" s="133"/>
      <c r="AJ12951" s="133"/>
      <c r="AO12951" s="135"/>
      <c r="AP12951" s="135"/>
      <c r="BJ12951" s="136"/>
    </row>
    <row r="12952" spans="5:62" ht="14.25" customHeight="1" x14ac:dyDescent="0.25">
      <c r="E12952" s="113"/>
      <c r="H12952" s="133"/>
      <c r="T12952" s="133"/>
      <c r="X12952" s="131"/>
      <c r="Y12952" s="133"/>
      <c r="AJ12952" s="133"/>
      <c r="AO12952" s="135"/>
      <c r="AP12952" s="135"/>
      <c r="BJ12952" s="136"/>
    </row>
    <row r="12953" spans="5:62" ht="14.25" customHeight="1" x14ac:dyDescent="0.25">
      <c r="E12953" s="113"/>
      <c r="H12953" s="133"/>
      <c r="T12953" s="133"/>
      <c r="X12953" s="131"/>
      <c r="Y12953" s="133"/>
      <c r="AJ12953" s="133"/>
      <c r="AO12953" s="135"/>
      <c r="AP12953" s="135"/>
      <c r="BJ12953" s="136"/>
    </row>
    <row r="12954" spans="5:62" ht="14.25" customHeight="1" x14ac:dyDescent="0.25">
      <c r="E12954" s="113"/>
      <c r="H12954" s="133"/>
      <c r="T12954" s="133"/>
      <c r="X12954" s="131"/>
      <c r="Y12954" s="133"/>
      <c r="AJ12954" s="133"/>
      <c r="AO12954" s="135"/>
      <c r="AP12954" s="135"/>
      <c r="BJ12954" s="136"/>
    </row>
    <row r="12955" spans="5:62" ht="14.25" customHeight="1" x14ac:dyDescent="0.25">
      <c r="E12955" s="113"/>
      <c r="H12955" s="133"/>
      <c r="T12955" s="133"/>
      <c r="X12955" s="131"/>
      <c r="Y12955" s="133"/>
      <c r="AJ12955" s="133"/>
      <c r="AO12955" s="135"/>
      <c r="AP12955" s="135"/>
      <c r="BJ12955" s="136"/>
    </row>
    <row r="12956" spans="5:62" ht="14.25" customHeight="1" x14ac:dyDescent="0.25">
      <c r="E12956" s="113"/>
      <c r="H12956" s="133"/>
      <c r="T12956" s="133"/>
      <c r="X12956" s="131"/>
      <c r="Y12956" s="133"/>
      <c r="AJ12956" s="133"/>
      <c r="AO12956" s="135"/>
      <c r="AP12956" s="135"/>
      <c r="BJ12956" s="136"/>
    </row>
    <row r="12957" spans="5:62" ht="14.25" customHeight="1" x14ac:dyDescent="0.25">
      <c r="E12957" s="113"/>
      <c r="H12957" s="133"/>
      <c r="T12957" s="133"/>
      <c r="X12957" s="131"/>
      <c r="Y12957" s="133"/>
      <c r="AJ12957" s="133"/>
      <c r="AO12957" s="135"/>
      <c r="AP12957" s="135"/>
      <c r="BJ12957" s="136"/>
    </row>
    <row r="12958" spans="5:62" ht="14.25" customHeight="1" x14ac:dyDescent="0.25">
      <c r="E12958" s="113"/>
      <c r="H12958" s="133"/>
      <c r="T12958" s="133"/>
      <c r="X12958" s="131"/>
      <c r="Y12958" s="133"/>
      <c r="AJ12958" s="133"/>
      <c r="AO12958" s="135"/>
      <c r="AP12958" s="135"/>
      <c r="BJ12958" s="136"/>
    </row>
    <row r="12959" spans="5:62" ht="14.25" customHeight="1" x14ac:dyDescent="0.25">
      <c r="E12959" s="113"/>
      <c r="H12959" s="133"/>
      <c r="T12959" s="133"/>
      <c r="X12959" s="131"/>
      <c r="Y12959" s="133"/>
      <c r="AJ12959" s="133"/>
      <c r="AO12959" s="135"/>
      <c r="AP12959" s="135"/>
      <c r="BJ12959" s="136"/>
    </row>
    <row r="12960" spans="5:62" ht="14.25" customHeight="1" x14ac:dyDescent="0.25">
      <c r="E12960" s="113"/>
      <c r="H12960" s="133"/>
      <c r="T12960" s="133"/>
      <c r="X12960" s="131"/>
      <c r="Y12960" s="133"/>
      <c r="AJ12960" s="133"/>
      <c r="AO12960" s="135"/>
      <c r="AP12960" s="135"/>
      <c r="BJ12960" s="136"/>
    </row>
    <row r="12961" spans="5:62" ht="14.25" customHeight="1" x14ac:dyDescent="0.25">
      <c r="E12961" s="113"/>
      <c r="H12961" s="133"/>
      <c r="T12961" s="133"/>
      <c r="X12961" s="131"/>
      <c r="Y12961" s="133"/>
      <c r="AJ12961" s="133"/>
      <c r="AO12961" s="135"/>
      <c r="AP12961" s="135"/>
      <c r="BJ12961" s="136"/>
    </row>
    <row r="12962" spans="5:62" ht="14.25" customHeight="1" x14ac:dyDescent="0.25">
      <c r="E12962" s="113"/>
      <c r="H12962" s="133"/>
      <c r="T12962" s="133"/>
      <c r="X12962" s="131"/>
      <c r="Y12962" s="133"/>
      <c r="AJ12962" s="133"/>
      <c r="AO12962" s="135"/>
      <c r="AP12962" s="135"/>
      <c r="BJ12962" s="136"/>
    </row>
    <row r="12963" spans="5:62" ht="14.25" customHeight="1" x14ac:dyDescent="0.25">
      <c r="E12963" s="113"/>
      <c r="H12963" s="133"/>
      <c r="T12963" s="133"/>
      <c r="X12963" s="131"/>
      <c r="Y12963" s="133"/>
      <c r="AJ12963" s="133"/>
      <c r="AO12963" s="135"/>
      <c r="AP12963" s="135"/>
      <c r="BJ12963" s="136"/>
    </row>
    <row r="12964" spans="5:62" ht="14.25" customHeight="1" x14ac:dyDescent="0.25">
      <c r="E12964" s="113"/>
      <c r="H12964" s="133"/>
      <c r="T12964" s="133"/>
      <c r="X12964" s="131"/>
      <c r="Y12964" s="133"/>
      <c r="AJ12964" s="133"/>
      <c r="AO12964" s="135"/>
      <c r="AP12964" s="135"/>
      <c r="BJ12964" s="136"/>
    </row>
    <row r="12965" spans="5:62" ht="14.25" customHeight="1" x14ac:dyDescent="0.25">
      <c r="E12965" s="113"/>
      <c r="H12965" s="133"/>
      <c r="T12965" s="133"/>
      <c r="X12965" s="131"/>
      <c r="Y12965" s="133"/>
      <c r="AJ12965" s="133"/>
      <c r="AO12965" s="135"/>
      <c r="AP12965" s="135"/>
      <c r="BJ12965" s="136"/>
    </row>
    <row r="12966" spans="5:62" ht="14.25" customHeight="1" x14ac:dyDescent="0.25">
      <c r="E12966" s="113"/>
      <c r="H12966" s="133"/>
      <c r="T12966" s="133"/>
      <c r="X12966" s="131"/>
      <c r="Y12966" s="133"/>
      <c r="AJ12966" s="133"/>
      <c r="AO12966" s="135"/>
      <c r="AP12966" s="135"/>
      <c r="BJ12966" s="136"/>
    </row>
    <row r="12967" spans="5:62" ht="14.25" customHeight="1" x14ac:dyDescent="0.25">
      <c r="E12967" s="113"/>
      <c r="H12967" s="133"/>
      <c r="T12967" s="133"/>
      <c r="X12967" s="131"/>
      <c r="Y12967" s="133"/>
      <c r="AJ12967" s="133"/>
      <c r="AO12967" s="135"/>
      <c r="AP12967" s="135"/>
      <c r="BJ12967" s="136"/>
    </row>
    <row r="12968" spans="5:62" ht="14.25" customHeight="1" x14ac:dyDescent="0.25">
      <c r="E12968" s="113"/>
      <c r="H12968" s="133"/>
      <c r="T12968" s="133"/>
      <c r="X12968" s="131"/>
      <c r="Y12968" s="133"/>
      <c r="AJ12968" s="133"/>
      <c r="AO12968" s="135"/>
      <c r="AP12968" s="135"/>
      <c r="BJ12968" s="136"/>
    </row>
    <row r="12969" spans="5:62" ht="14.25" customHeight="1" x14ac:dyDescent="0.25">
      <c r="E12969" s="113"/>
      <c r="H12969" s="133"/>
      <c r="T12969" s="133"/>
      <c r="X12969" s="131"/>
      <c r="Y12969" s="133"/>
      <c r="AJ12969" s="133"/>
      <c r="AO12969" s="135"/>
      <c r="AP12969" s="135"/>
      <c r="BJ12969" s="136"/>
    </row>
    <row r="12970" spans="5:62" ht="14.25" customHeight="1" x14ac:dyDescent="0.25">
      <c r="E12970" s="113"/>
      <c r="H12970" s="133"/>
      <c r="T12970" s="133"/>
      <c r="X12970" s="131"/>
      <c r="Y12970" s="133"/>
      <c r="AJ12970" s="133"/>
      <c r="AO12970" s="135"/>
      <c r="AP12970" s="135"/>
      <c r="BJ12970" s="136"/>
    </row>
    <row r="12971" spans="5:62" ht="14.25" customHeight="1" x14ac:dyDescent="0.25">
      <c r="E12971" s="113"/>
      <c r="H12971" s="133"/>
      <c r="T12971" s="133"/>
      <c r="X12971" s="131"/>
      <c r="Y12971" s="133"/>
      <c r="AJ12971" s="133"/>
      <c r="AO12971" s="135"/>
      <c r="AP12971" s="135"/>
      <c r="BJ12971" s="136"/>
    </row>
    <row r="12972" spans="5:62" ht="14.25" customHeight="1" x14ac:dyDescent="0.25">
      <c r="E12972" s="113"/>
      <c r="H12972" s="133"/>
      <c r="T12972" s="133"/>
      <c r="X12972" s="131"/>
      <c r="Y12972" s="133"/>
      <c r="AJ12972" s="133"/>
      <c r="AO12972" s="135"/>
      <c r="AP12972" s="135"/>
      <c r="BJ12972" s="136"/>
    </row>
    <row r="12973" spans="5:62" ht="14.25" customHeight="1" x14ac:dyDescent="0.25">
      <c r="E12973" s="113"/>
      <c r="H12973" s="133"/>
      <c r="T12973" s="133"/>
      <c r="X12973" s="131"/>
      <c r="Y12973" s="133"/>
      <c r="AJ12973" s="133"/>
      <c r="AO12973" s="135"/>
      <c r="AP12973" s="135"/>
      <c r="BJ12973" s="136"/>
    </row>
    <row r="12974" spans="5:62" ht="14.25" customHeight="1" x14ac:dyDescent="0.25">
      <c r="E12974" s="113"/>
      <c r="H12974" s="133"/>
      <c r="T12974" s="133"/>
      <c r="X12974" s="131"/>
      <c r="Y12974" s="133"/>
      <c r="AJ12974" s="133"/>
      <c r="AO12974" s="135"/>
      <c r="AP12974" s="135"/>
      <c r="BJ12974" s="136"/>
    </row>
    <row r="12975" spans="5:62" ht="14.25" customHeight="1" x14ac:dyDescent="0.25">
      <c r="E12975" s="113"/>
      <c r="H12975" s="133"/>
      <c r="T12975" s="133"/>
      <c r="X12975" s="131"/>
      <c r="Y12975" s="133"/>
      <c r="AJ12975" s="133"/>
      <c r="AO12975" s="135"/>
      <c r="AP12975" s="135"/>
      <c r="BJ12975" s="136"/>
    </row>
    <row r="12976" spans="5:62" ht="14.25" customHeight="1" x14ac:dyDescent="0.25">
      <c r="E12976" s="113"/>
      <c r="H12976" s="133"/>
      <c r="T12976" s="133"/>
      <c r="X12976" s="131"/>
      <c r="Y12976" s="133"/>
      <c r="AJ12976" s="133"/>
      <c r="AO12976" s="135"/>
      <c r="AP12976" s="135"/>
      <c r="BJ12976" s="136"/>
    </row>
    <row r="12977" spans="5:62" ht="14.25" customHeight="1" x14ac:dyDescent="0.25">
      <c r="E12977" s="113"/>
      <c r="H12977" s="133"/>
      <c r="T12977" s="133"/>
      <c r="X12977" s="131"/>
      <c r="Y12977" s="133"/>
      <c r="AJ12977" s="133"/>
      <c r="AO12977" s="135"/>
      <c r="AP12977" s="135"/>
      <c r="BJ12977" s="136"/>
    </row>
    <row r="12978" spans="5:62" ht="14.25" customHeight="1" x14ac:dyDescent="0.25">
      <c r="E12978" s="113"/>
      <c r="H12978" s="133"/>
      <c r="T12978" s="133"/>
      <c r="X12978" s="131"/>
      <c r="Y12978" s="133"/>
      <c r="AJ12978" s="133"/>
      <c r="AO12978" s="135"/>
      <c r="AP12978" s="135"/>
      <c r="BJ12978" s="136"/>
    </row>
    <row r="12979" spans="5:62" ht="14.25" customHeight="1" x14ac:dyDescent="0.25">
      <c r="E12979" s="113"/>
      <c r="H12979" s="133"/>
      <c r="T12979" s="133"/>
      <c r="X12979" s="131"/>
      <c r="Y12979" s="133"/>
      <c r="AJ12979" s="133"/>
      <c r="AO12979" s="135"/>
      <c r="AP12979" s="135"/>
      <c r="BJ12979" s="136"/>
    </row>
    <row r="12980" spans="5:62" ht="14.25" customHeight="1" x14ac:dyDescent="0.25">
      <c r="E12980" s="113"/>
      <c r="H12980" s="133"/>
      <c r="T12980" s="133"/>
      <c r="X12980" s="131"/>
      <c r="Y12980" s="133"/>
      <c r="AJ12980" s="133"/>
      <c r="AO12980" s="135"/>
      <c r="AP12980" s="135"/>
      <c r="BJ12980" s="136"/>
    </row>
    <row r="12981" spans="5:62" ht="14.25" customHeight="1" x14ac:dyDescent="0.25">
      <c r="E12981" s="113"/>
      <c r="H12981" s="133"/>
      <c r="T12981" s="133"/>
      <c r="X12981" s="131"/>
      <c r="Y12981" s="133"/>
      <c r="AJ12981" s="133"/>
      <c r="AO12981" s="135"/>
      <c r="AP12981" s="135"/>
      <c r="BJ12981" s="136"/>
    </row>
    <row r="12982" spans="5:62" ht="14.25" customHeight="1" x14ac:dyDescent="0.25">
      <c r="E12982" s="113"/>
      <c r="H12982" s="133"/>
      <c r="T12982" s="133"/>
      <c r="X12982" s="131"/>
      <c r="Y12982" s="133"/>
      <c r="AJ12982" s="133"/>
      <c r="AO12982" s="135"/>
      <c r="AP12982" s="135"/>
      <c r="BJ12982" s="136"/>
    </row>
    <row r="12983" spans="5:62" ht="14.25" customHeight="1" x14ac:dyDescent="0.25">
      <c r="E12983" s="113"/>
      <c r="H12983" s="133"/>
      <c r="T12983" s="133"/>
      <c r="X12983" s="131"/>
      <c r="Y12983" s="133"/>
      <c r="AJ12983" s="133"/>
      <c r="AO12983" s="135"/>
      <c r="AP12983" s="135"/>
      <c r="BJ12983" s="136"/>
    </row>
    <row r="12984" spans="5:62" ht="14.25" customHeight="1" x14ac:dyDescent="0.25">
      <c r="E12984" s="113"/>
      <c r="H12984" s="133"/>
      <c r="T12984" s="133"/>
      <c r="X12984" s="131"/>
      <c r="Y12984" s="133"/>
      <c r="AJ12984" s="133"/>
      <c r="AO12984" s="135"/>
      <c r="AP12984" s="135"/>
      <c r="BJ12984" s="136"/>
    </row>
    <row r="12985" spans="5:62" ht="14.25" customHeight="1" x14ac:dyDescent="0.25">
      <c r="E12985" s="113"/>
      <c r="H12985" s="133"/>
      <c r="T12985" s="133"/>
      <c r="X12985" s="131"/>
      <c r="Y12985" s="133"/>
      <c r="AJ12985" s="133"/>
      <c r="AO12985" s="135"/>
      <c r="AP12985" s="135"/>
      <c r="BJ12985" s="136"/>
    </row>
    <row r="12986" spans="5:62" ht="14.25" customHeight="1" x14ac:dyDescent="0.25">
      <c r="E12986" s="113"/>
      <c r="H12986" s="133"/>
      <c r="T12986" s="133"/>
      <c r="X12986" s="131"/>
      <c r="Y12986" s="133"/>
      <c r="AJ12986" s="133"/>
      <c r="AO12986" s="135"/>
      <c r="AP12986" s="135"/>
      <c r="BJ12986" s="136"/>
    </row>
    <row r="12987" spans="5:62" ht="14.25" customHeight="1" x14ac:dyDescent="0.25">
      <c r="E12987" s="113"/>
      <c r="H12987" s="133"/>
      <c r="T12987" s="133"/>
      <c r="X12987" s="131"/>
      <c r="Y12987" s="133"/>
      <c r="AJ12987" s="133"/>
      <c r="AO12987" s="135"/>
      <c r="AP12987" s="135"/>
      <c r="BJ12987" s="136"/>
    </row>
    <row r="12988" spans="5:62" ht="14.25" customHeight="1" x14ac:dyDescent="0.25">
      <c r="E12988" s="113"/>
      <c r="H12988" s="133"/>
      <c r="T12988" s="133"/>
      <c r="X12988" s="131"/>
      <c r="Y12988" s="133"/>
      <c r="AJ12988" s="133"/>
      <c r="AO12988" s="135"/>
      <c r="AP12988" s="135"/>
      <c r="BJ12988" s="136"/>
    </row>
    <row r="12989" spans="5:62" ht="14.25" customHeight="1" x14ac:dyDescent="0.25">
      <c r="E12989" s="113"/>
      <c r="H12989" s="133"/>
      <c r="T12989" s="133"/>
      <c r="X12989" s="131"/>
      <c r="Y12989" s="133"/>
      <c r="AJ12989" s="133"/>
      <c r="AO12989" s="135"/>
      <c r="AP12989" s="135"/>
      <c r="BJ12989" s="136"/>
    </row>
    <row r="12990" spans="5:62" ht="14.25" customHeight="1" x14ac:dyDescent="0.25">
      <c r="E12990" s="113"/>
      <c r="H12990" s="133"/>
      <c r="T12990" s="133"/>
      <c r="X12990" s="131"/>
      <c r="Y12990" s="133"/>
      <c r="AJ12990" s="133"/>
      <c r="AO12990" s="135"/>
      <c r="AP12990" s="135"/>
      <c r="BJ12990" s="136"/>
    </row>
    <row r="12991" spans="5:62" ht="14.25" customHeight="1" x14ac:dyDescent="0.25">
      <c r="E12991" s="113"/>
      <c r="H12991" s="133"/>
      <c r="T12991" s="133"/>
      <c r="X12991" s="131"/>
      <c r="Y12991" s="133"/>
      <c r="AJ12991" s="133"/>
      <c r="AO12991" s="135"/>
      <c r="AP12991" s="135"/>
      <c r="BJ12991" s="136"/>
    </row>
    <row r="12992" spans="5:62" ht="14.25" customHeight="1" x14ac:dyDescent="0.25">
      <c r="E12992" s="113"/>
      <c r="H12992" s="133"/>
      <c r="T12992" s="133"/>
      <c r="X12992" s="131"/>
      <c r="Y12992" s="133"/>
      <c r="AJ12992" s="133"/>
      <c r="AO12992" s="135"/>
      <c r="AP12992" s="135"/>
      <c r="BJ12992" s="136"/>
    </row>
    <row r="12993" spans="5:62" ht="14.25" customHeight="1" x14ac:dyDescent="0.25">
      <c r="E12993" s="113"/>
      <c r="H12993" s="133"/>
      <c r="T12993" s="133"/>
      <c r="X12993" s="131"/>
      <c r="Y12993" s="133"/>
      <c r="AJ12993" s="133"/>
      <c r="AO12993" s="135"/>
      <c r="AP12993" s="135"/>
      <c r="BJ12993" s="136"/>
    </row>
    <row r="12994" spans="5:62" ht="14.25" customHeight="1" x14ac:dyDescent="0.25">
      <c r="E12994" s="113"/>
      <c r="H12994" s="133"/>
      <c r="T12994" s="133"/>
      <c r="X12994" s="131"/>
      <c r="Y12994" s="133"/>
      <c r="AJ12994" s="133"/>
      <c r="AO12994" s="135"/>
      <c r="AP12994" s="135"/>
      <c r="BJ12994" s="136"/>
    </row>
    <row r="12995" spans="5:62" ht="14.25" customHeight="1" x14ac:dyDescent="0.25">
      <c r="E12995" s="113"/>
      <c r="H12995" s="133"/>
      <c r="T12995" s="133"/>
      <c r="X12995" s="131"/>
      <c r="Y12995" s="133"/>
      <c r="AJ12995" s="133"/>
      <c r="AO12995" s="135"/>
      <c r="AP12995" s="135"/>
      <c r="BJ12995" s="136"/>
    </row>
    <row r="12996" spans="5:62" ht="14.25" customHeight="1" x14ac:dyDescent="0.25">
      <c r="E12996" s="113"/>
      <c r="H12996" s="133"/>
      <c r="T12996" s="133"/>
      <c r="X12996" s="131"/>
      <c r="Y12996" s="133"/>
      <c r="AJ12996" s="133"/>
      <c r="AO12996" s="135"/>
      <c r="AP12996" s="135"/>
      <c r="BJ12996" s="136"/>
    </row>
    <row r="12997" spans="5:62" ht="14.25" customHeight="1" x14ac:dyDescent="0.25">
      <c r="E12997" s="113"/>
      <c r="H12997" s="133"/>
      <c r="T12997" s="133"/>
      <c r="X12997" s="131"/>
      <c r="Y12997" s="133"/>
      <c r="AJ12997" s="133"/>
      <c r="AO12997" s="135"/>
      <c r="AP12997" s="135"/>
      <c r="BJ12997" s="136"/>
    </row>
    <row r="12998" spans="5:62" ht="14.25" customHeight="1" x14ac:dyDescent="0.25">
      <c r="E12998" s="113"/>
      <c r="H12998" s="133"/>
      <c r="T12998" s="133"/>
      <c r="X12998" s="131"/>
      <c r="Y12998" s="133"/>
      <c r="AJ12998" s="133"/>
      <c r="AO12998" s="135"/>
      <c r="AP12998" s="135"/>
      <c r="BJ12998" s="136"/>
    </row>
    <row r="12999" spans="5:62" ht="14.25" customHeight="1" x14ac:dyDescent="0.25">
      <c r="E12999" s="113"/>
      <c r="H12999" s="133"/>
      <c r="T12999" s="133"/>
      <c r="X12999" s="131"/>
      <c r="Y12999" s="133"/>
      <c r="AJ12999" s="133"/>
      <c r="AO12999" s="135"/>
      <c r="AP12999" s="135"/>
      <c r="BJ12999" s="136"/>
    </row>
    <row r="13000" spans="5:62" ht="14.25" customHeight="1" x14ac:dyDescent="0.25">
      <c r="E13000" s="113"/>
      <c r="H13000" s="133"/>
      <c r="T13000" s="133"/>
      <c r="X13000" s="131"/>
      <c r="Y13000" s="133"/>
      <c r="AJ13000" s="133"/>
      <c r="AO13000" s="135"/>
      <c r="AP13000" s="135"/>
      <c r="BJ13000" s="136"/>
    </row>
    <row r="13001" spans="5:62" ht="14.25" customHeight="1" x14ac:dyDescent="0.25">
      <c r="E13001" s="113"/>
      <c r="H13001" s="133"/>
      <c r="T13001" s="133"/>
      <c r="X13001" s="131"/>
      <c r="Y13001" s="133"/>
      <c r="AJ13001" s="133"/>
      <c r="AO13001" s="135"/>
      <c r="AP13001" s="135"/>
      <c r="BJ13001" s="136"/>
    </row>
    <row r="13002" spans="5:62" ht="14.25" customHeight="1" x14ac:dyDescent="0.25">
      <c r="E13002" s="113"/>
      <c r="H13002" s="133"/>
      <c r="T13002" s="133"/>
      <c r="X13002" s="131"/>
      <c r="Y13002" s="133"/>
      <c r="AJ13002" s="133"/>
      <c r="AO13002" s="135"/>
      <c r="AP13002" s="135"/>
      <c r="BJ13002" s="136"/>
    </row>
    <row r="13003" spans="5:62" ht="14.25" customHeight="1" x14ac:dyDescent="0.25">
      <c r="E13003" s="113"/>
      <c r="H13003" s="133"/>
      <c r="T13003" s="133"/>
      <c r="X13003" s="131"/>
      <c r="Y13003" s="133"/>
      <c r="AJ13003" s="133"/>
      <c r="AO13003" s="135"/>
      <c r="AP13003" s="135"/>
      <c r="BJ13003" s="136"/>
    </row>
    <row r="13004" spans="5:62" ht="14.25" customHeight="1" x14ac:dyDescent="0.25">
      <c r="E13004" s="113"/>
      <c r="H13004" s="133"/>
      <c r="T13004" s="133"/>
      <c r="X13004" s="131"/>
      <c r="Y13004" s="133"/>
      <c r="AJ13004" s="133"/>
      <c r="AO13004" s="135"/>
      <c r="AP13004" s="135"/>
      <c r="BJ13004" s="136"/>
    </row>
    <row r="13005" spans="5:62" ht="14.25" customHeight="1" x14ac:dyDescent="0.25">
      <c r="E13005" s="113"/>
      <c r="H13005" s="133"/>
      <c r="T13005" s="133"/>
      <c r="X13005" s="131"/>
      <c r="Y13005" s="133"/>
      <c r="AJ13005" s="133"/>
      <c r="AO13005" s="135"/>
      <c r="AP13005" s="135"/>
      <c r="BJ13005" s="136"/>
    </row>
    <row r="13006" spans="5:62" ht="14.25" customHeight="1" x14ac:dyDescent="0.25">
      <c r="E13006" s="113"/>
      <c r="H13006" s="133"/>
      <c r="T13006" s="133"/>
      <c r="X13006" s="131"/>
      <c r="Y13006" s="133"/>
      <c r="AJ13006" s="133"/>
      <c r="AO13006" s="135"/>
      <c r="AP13006" s="135"/>
      <c r="BJ13006" s="136"/>
    </row>
    <row r="13007" spans="5:62" ht="14.25" customHeight="1" x14ac:dyDescent="0.25">
      <c r="E13007" s="113"/>
      <c r="H13007" s="133"/>
      <c r="T13007" s="133"/>
      <c r="X13007" s="131"/>
      <c r="Y13007" s="133"/>
      <c r="AJ13007" s="133"/>
      <c r="AO13007" s="135"/>
      <c r="AP13007" s="135"/>
      <c r="BJ13007" s="136"/>
    </row>
    <row r="13008" spans="5:62" ht="14.25" customHeight="1" x14ac:dyDescent="0.25">
      <c r="E13008" s="113"/>
      <c r="H13008" s="133"/>
      <c r="T13008" s="133"/>
      <c r="X13008" s="131"/>
      <c r="Y13008" s="133"/>
      <c r="AJ13008" s="133"/>
      <c r="AO13008" s="135"/>
      <c r="AP13008" s="135"/>
      <c r="BJ13008" s="136"/>
    </row>
    <row r="13009" spans="5:62" ht="14.25" customHeight="1" x14ac:dyDescent="0.25">
      <c r="E13009" s="113"/>
      <c r="H13009" s="133"/>
      <c r="T13009" s="133"/>
      <c r="X13009" s="131"/>
      <c r="Y13009" s="133"/>
      <c r="AJ13009" s="133"/>
      <c r="AO13009" s="135"/>
      <c r="AP13009" s="135"/>
      <c r="BJ13009" s="136"/>
    </row>
    <row r="13010" spans="5:62" ht="14.25" customHeight="1" x14ac:dyDescent="0.25">
      <c r="E13010" s="113"/>
      <c r="H13010" s="133"/>
      <c r="T13010" s="133"/>
      <c r="X13010" s="131"/>
      <c r="Y13010" s="133"/>
      <c r="AJ13010" s="133"/>
      <c r="AO13010" s="135"/>
      <c r="AP13010" s="135"/>
      <c r="BJ13010" s="136"/>
    </row>
    <row r="13011" spans="5:62" ht="14.25" customHeight="1" x14ac:dyDescent="0.25">
      <c r="E13011" s="113"/>
      <c r="H13011" s="133"/>
      <c r="T13011" s="133"/>
      <c r="X13011" s="131"/>
      <c r="Y13011" s="133"/>
      <c r="AJ13011" s="133"/>
      <c r="AO13011" s="135"/>
      <c r="AP13011" s="135"/>
      <c r="BJ13011" s="136"/>
    </row>
    <row r="13012" spans="5:62" ht="14.25" customHeight="1" x14ac:dyDescent="0.25">
      <c r="E13012" s="113"/>
      <c r="H13012" s="133"/>
      <c r="T13012" s="133"/>
      <c r="X13012" s="131"/>
      <c r="Y13012" s="133"/>
      <c r="AJ13012" s="133"/>
      <c r="AO13012" s="135"/>
      <c r="AP13012" s="135"/>
      <c r="BJ13012" s="136"/>
    </row>
    <row r="13013" spans="5:62" ht="14.25" customHeight="1" x14ac:dyDescent="0.25">
      <c r="E13013" s="113"/>
      <c r="H13013" s="133"/>
      <c r="T13013" s="133"/>
      <c r="X13013" s="131"/>
      <c r="Y13013" s="133"/>
      <c r="AJ13013" s="133"/>
      <c r="AO13013" s="135"/>
      <c r="AP13013" s="135"/>
      <c r="BJ13013" s="136"/>
    </row>
    <row r="13014" spans="5:62" ht="14.25" customHeight="1" x14ac:dyDescent="0.25">
      <c r="E13014" s="113"/>
      <c r="H13014" s="133"/>
      <c r="T13014" s="133"/>
      <c r="X13014" s="131"/>
      <c r="Y13014" s="133"/>
      <c r="AJ13014" s="133"/>
      <c r="AO13014" s="135"/>
      <c r="AP13014" s="135"/>
      <c r="BJ13014" s="136"/>
    </row>
    <row r="13015" spans="5:62" ht="14.25" customHeight="1" x14ac:dyDescent="0.25">
      <c r="E13015" s="113"/>
      <c r="H13015" s="133"/>
      <c r="T13015" s="133"/>
      <c r="X13015" s="131"/>
      <c r="Y13015" s="133"/>
      <c r="AJ13015" s="133"/>
      <c r="AO13015" s="135"/>
      <c r="AP13015" s="135"/>
      <c r="BJ13015" s="136"/>
    </row>
    <row r="13016" spans="5:62" ht="14.25" customHeight="1" x14ac:dyDescent="0.25">
      <c r="E13016" s="113"/>
      <c r="H13016" s="133"/>
      <c r="T13016" s="133"/>
      <c r="X13016" s="131"/>
      <c r="Y13016" s="133"/>
      <c r="AJ13016" s="133"/>
      <c r="AO13016" s="135"/>
      <c r="AP13016" s="135"/>
      <c r="BJ13016" s="136"/>
    </row>
    <row r="13017" spans="5:62" ht="14.25" customHeight="1" x14ac:dyDescent="0.25">
      <c r="E13017" s="113"/>
      <c r="H13017" s="133"/>
      <c r="T13017" s="133"/>
      <c r="X13017" s="131"/>
      <c r="Y13017" s="133"/>
      <c r="AJ13017" s="133"/>
      <c r="AO13017" s="135"/>
      <c r="AP13017" s="135"/>
      <c r="BJ13017" s="136"/>
    </row>
    <row r="13018" spans="5:62" ht="14.25" customHeight="1" x14ac:dyDescent="0.25">
      <c r="E13018" s="113"/>
      <c r="H13018" s="133"/>
      <c r="T13018" s="133"/>
      <c r="X13018" s="131"/>
      <c r="Y13018" s="133"/>
      <c r="AJ13018" s="133"/>
      <c r="AO13018" s="135"/>
      <c r="AP13018" s="135"/>
      <c r="BJ13018" s="136"/>
    </row>
    <row r="13019" spans="5:62" ht="14.25" customHeight="1" x14ac:dyDescent="0.25">
      <c r="E13019" s="113"/>
      <c r="H13019" s="133"/>
      <c r="T13019" s="133"/>
      <c r="X13019" s="131"/>
      <c r="Y13019" s="133"/>
      <c r="AJ13019" s="133"/>
      <c r="AO13019" s="135"/>
      <c r="AP13019" s="135"/>
      <c r="BJ13019" s="136"/>
    </row>
    <row r="13020" spans="5:62" ht="14.25" customHeight="1" x14ac:dyDescent="0.25">
      <c r="E13020" s="113"/>
      <c r="H13020" s="133"/>
      <c r="T13020" s="133"/>
      <c r="X13020" s="131"/>
      <c r="Y13020" s="133"/>
      <c r="AJ13020" s="133"/>
      <c r="AO13020" s="135"/>
      <c r="AP13020" s="135"/>
      <c r="BJ13020" s="136"/>
    </row>
    <row r="13021" spans="5:62" ht="14.25" customHeight="1" x14ac:dyDescent="0.25">
      <c r="E13021" s="113"/>
      <c r="H13021" s="133"/>
      <c r="T13021" s="133"/>
      <c r="X13021" s="131"/>
      <c r="Y13021" s="133"/>
      <c r="AJ13021" s="133"/>
      <c r="AO13021" s="135"/>
      <c r="AP13021" s="135"/>
      <c r="BJ13021" s="136"/>
    </row>
    <row r="13022" spans="5:62" ht="14.25" customHeight="1" x14ac:dyDescent="0.25">
      <c r="E13022" s="113"/>
      <c r="H13022" s="133"/>
      <c r="T13022" s="133"/>
      <c r="X13022" s="131"/>
      <c r="Y13022" s="133"/>
      <c r="AJ13022" s="133"/>
      <c r="AO13022" s="135"/>
      <c r="AP13022" s="135"/>
      <c r="BJ13022" s="136"/>
    </row>
    <row r="13023" spans="5:62" ht="14.25" customHeight="1" x14ac:dyDescent="0.25">
      <c r="E13023" s="113"/>
      <c r="H13023" s="133"/>
      <c r="T13023" s="133"/>
      <c r="X13023" s="131"/>
      <c r="Y13023" s="133"/>
      <c r="AJ13023" s="133"/>
      <c r="AO13023" s="135"/>
      <c r="AP13023" s="135"/>
      <c r="BJ13023" s="136"/>
    </row>
    <row r="13024" spans="5:62" ht="14.25" customHeight="1" x14ac:dyDescent="0.25">
      <c r="E13024" s="113"/>
      <c r="H13024" s="133"/>
      <c r="T13024" s="133"/>
      <c r="X13024" s="131"/>
      <c r="Y13024" s="133"/>
      <c r="AJ13024" s="133"/>
      <c r="AO13024" s="135"/>
      <c r="AP13024" s="135"/>
      <c r="BJ13024" s="136"/>
    </row>
    <row r="13025" spans="5:62" ht="14.25" customHeight="1" x14ac:dyDescent="0.25">
      <c r="E13025" s="113"/>
      <c r="H13025" s="133"/>
      <c r="T13025" s="133"/>
      <c r="X13025" s="131"/>
      <c r="Y13025" s="133"/>
      <c r="AJ13025" s="133"/>
      <c r="AO13025" s="135"/>
      <c r="AP13025" s="135"/>
      <c r="BJ13025" s="136"/>
    </row>
    <row r="13026" spans="5:62" ht="14.25" customHeight="1" x14ac:dyDescent="0.25">
      <c r="E13026" s="113"/>
      <c r="H13026" s="133"/>
      <c r="T13026" s="133"/>
      <c r="X13026" s="131"/>
      <c r="Y13026" s="133"/>
      <c r="AJ13026" s="133"/>
      <c r="AO13026" s="135"/>
      <c r="AP13026" s="135"/>
      <c r="BJ13026" s="136"/>
    </row>
    <row r="13027" spans="5:62" ht="14.25" customHeight="1" x14ac:dyDescent="0.25">
      <c r="E13027" s="113"/>
      <c r="H13027" s="133"/>
      <c r="T13027" s="133"/>
      <c r="X13027" s="131"/>
      <c r="Y13027" s="133"/>
      <c r="AJ13027" s="133"/>
      <c r="AO13027" s="135"/>
      <c r="AP13027" s="135"/>
      <c r="BJ13027" s="136"/>
    </row>
    <row r="13028" spans="5:62" ht="14.25" customHeight="1" x14ac:dyDescent="0.25">
      <c r="E13028" s="113"/>
      <c r="H13028" s="133"/>
      <c r="T13028" s="133"/>
      <c r="X13028" s="131"/>
      <c r="Y13028" s="133"/>
      <c r="AJ13028" s="133"/>
      <c r="AO13028" s="135"/>
      <c r="AP13028" s="135"/>
      <c r="BJ13028" s="136"/>
    </row>
    <row r="13029" spans="5:62" ht="14.25" customHeight="1" x14ac:dyDescent="0.25">
      <c r="E13029" s="113"/>
      <c r="H13029" s="133"/>
      <c r="T13029" s="133"/>
      <c r="X13029" s="131"/>
      <c r="Y13029" s="133"/>
      <c r="AJ13029" s="133"/>
      <c r="AO13029" s="135"/>
      <c r="AP13029" s="135"/>
      <c r="BJ13029" s="136"/>
    </row>
    <row r="13030" spans="5:62" ht="14.25" customHeight="1" x14ac:dyDescent="0.25">
      <c r="E13030" s="113"/>
      <c r="H13030" s="133"/>
      <c r="T13030" s="133"/>
      <c r="X13030" s="131"/>
      <c r="Y13030" s="133"/>
      <c r="AJ13030" s="133"/>
      <c r="AO13030" s="135"/>
      <c r="AP13030" s="135"/>
      <c r="BJ13030" s="136"/>
    </row>
    <row r="13031" spans="5:62" ht="14.25" customHeight="1" x14ac:dyDescent="0.25">
      <c r="E13031" s="113"/>
      <c r="H13031" s="133"/>
      <c r="T13031" s="133"/>
      <c r="X13031" s="131"/>
      <c r="Y13031" s="133"/>
      <c r="AJ13031" s="133"/>
      <c r="AO13031" s="135"/>
      <c r="AP13031" s="135"/>
      <c r="BJ13031" s="136"/>
    </row>
    <row r="13032" spans="5:62" ht="14.25" customHeight="1" x14ac:dyDescent="0.25">
      <c r="E13032" s="113"/>
      <c r="H13032" s="133"/>
      <c r="T13032" s="133"/>
      <c r="X13032" s="131"/>
      <c r="Y13032" s="133"/>
      <c r="AJ13032" s="133"/>
      <c r="AO13032" s="135"/>
      <c r="AP13032" s="135"/>
      <c r="BJ13032" s="136"/>
    </row>
    <row r="13033" spans="5:62" ht="14.25" customHeight="1" x14ac:dyDescent="0.25">
      <c r="E13033" s="113"/>
      <c r="H13033" s="133"/>
      <c r="T13033" s="133"/>
      <c r="X13033" s="131"/>
      <c r="Y13033" s="133"/>
      <c r="AJ13033" s="133"/>
      <c r="AO13033" s="135"/>
      <c r="AP13033" s="135"/>
      <c r="BJ13033" s="136"/>
    </row>
    <row r="13034" spans="5:62" ht="14.25" customHeight="1" x14ac:dyDescent="0.25">
      <c r="E13034" s="113"/>
      <c r="H13034" s="133"/>
      <c r="T13034" s="133"/>
      <c r="X13034" s="131"/>
      <c r="Y13034" s="133"/>
      <c r="AJ13034" s="133"/>
      <c r="AO13034" s="135"/>
      <c r="AP13034" s="135"/>
      <c r="BJ13034" s="136"/>
    </row>
    <row r="13035" spans="5:62" ht="14.25" customHeight="1" x14ac:dyDescent="0.25">
      <c r="E13035" s="113"/>
      <c r="H13035" s="133"/>
      <c r="T13035" s="133"/>
      <c r="X13035" s="131"/>
      <c r="Y13035" s="133"/>
      <c r="AJ13035" s="133"/>
      <c r="AO13035" s="135"/>
      <c r="AP13035" s="135"/>
      <c r="BJ13035" s="136"/>
    </row>
    <row r="13036" spans="5:62" ht="14.25" customHeight="1" x14ac:dyDescent="0.25">
      <c r="E13036" s="113"/>
      <c r="H13036" s="133"/>
      <c r="T13036" s="133"/>
      <c r="X13036" s="131"/>
      <c r="Y13036" s="133"/>
      <c r="AJ13036" s="133"/>
      <c r="AO13036" s="135"/>
      <c r="AP13036" s="135"/>
      <c r="BJ13036" s="136"/>
    </row>
    <row r="13037" spans="5:62" ht="14.25" customHeight="1" x14ac:dyDescent="0.25">
      <c r="E13037" s="113"/>
      <c r="H13037" s="133"/>
      <c r="T13037" s="133"/>
      <c r="X13037" s="131"/>
      <c r="Y13037" s="133"/>
      <c r="AJ13037" s="133"/>
      <c r="AO13037" s="135"/>
      <c r="AP13037" s="135"/>
      <c r="BJ13037" s="136"/>
    </row>
    <row r="13038" spans="5:62" ht="14.25" customHeight="1" x14ac:dyDescent="0.25">
      <c r="E13038" s="113"/>
      <c r="H13038" s="133"/>
      <c r="T13038" s="133"/>
      <c r="X13038" s="131"/>
      <c r="Y13038" s="133"/>
      <c r="AJ13038" s="133"/>
      <c r="AO13038" s="135"/>
      <c r="AP13038" s="135"/>
      <c r="BJ13038" s="136"/>
    </row>
    <row r="13039" spans="5:62" ht="14.25" customHeight="1" x14ac:dyDescent="0.25">
      <c r="E13039" s="113"/>
      <c r="H13039" s="133"/>
      <c r="T13039" s="133"/>
      <c r="X13039" s="131"/>
      <c r="Y13039" s="133"/>
      <c r="AJ13039" s="133"/>
      <c r="AO13039" s="135"/>
      <c r="AP13039" s="135"/>
      <c r="BJ13039" s="136"/>
    </row>
    <row r="13040" spans="5:62" ht="14.25" customHeight="1" x14ac:dyDescent="0.25">
      <c r="E13040" s="113"/>
      <c r="H13040" s="133"/>
      <c r="T13040" s="133"/>
      <c r="X13040" s="131"/>
      <c r="Y13040" s="133"/>
      <c r="AJ13040" s="133"/>
      <c r="AO13040" s="135"/>
      <c r="AP13040" s="135"/>
      <c r="BJ13040" s="136"/>
    </row>
    <row r="13041" spans="5:62" ht="14.25" customHeight="1" x14ac:dyDescent="0.25">
      <c r="E13041" s="113"/>
      <c r="H13041" s="133"/>
      <c r="T13041" s="133"/>
      <c r="X13041" s="131"/>
      <c r="Y13041" s="133"/>
      <c r="AJ13041" s="133"/>
      <c r="AO13041" s="135"/>
      <c r="AP13041" s="135"/>
      <c r="BJ13041" s="136"/>
    </row>
    <row r="13042" spans="5:62" ht="14.25" customHeight="1" x14ac:dyDescent="0.25">
      <c r="E13042" s="113"/>
      <c r="H13042" s="133"/>
      <c r="T13042" s="133"/>
      <c r="X13042" s="131"/>
      <c r="Y13042" s="133"/>
      <c r="AJ13042" s="133"/>
      <c r="AO13042" s="135"/>
      <c r="AP13042" s="135"/>
      <c r="BJ13042" s="136"/>
    </row>
    <row r="13043" spans="5:62" ht="14.25" customHeight="1" x14ac:dyDescent="0.25">
      <c r="E13043" s="113"/>
      <c r="H13043" s="133"/>
      <c r="T13043" s="133"/>
      <c r="X13043" s="131"/>
      <c r="Y13043" s="133"/>
      <c r="AJ13043" s="133"/>
      <c r="AO13043" s="135"/>
      <c r="AP13043" s="135"/>
      <c r="BJ13043" s="136"/>
    </row>
    <row r="13044" spans="5:62" ht="14.25" customHeight="1" x14ac:dyDescent="0.25">
      <c r="E13044" s="113"/>
      <c r="H13044" s="133"/>
      <c r="T13044" s="133"/>
      <c r="X13044" s="131"/>
      <c r="Y13044" s="133"/>
      <c r="AJ13044" s="133"/>
      <c r="AO13044" s="135"/>
      <c r="AP13044" s="135"/>
      <c r="BJ13044" s="136"/>
    </row>
    <row r="13045" spans="5:62" ht="14.25" customHeight="1" x14ac:dyDescent="0.25">
      <c r="E13045" s="113"/>
      <c r="H13045" s="133"/>
      <c r="T13045" s="133"/>
      <c r="X13045" s="131"/>
      <c r="Y13045" s="133"/>
      <c r="AJ13045" s="133"/>
      <c r="AO13045" s="135"/>
      <c r="AP13045" s="135"/>
      <c r="BJ13045" s="136"/>
    </row>
    <row r="13046" spans="5:62" ht="14.25" customHeight="1" x14ac:dyDescent="0.25">
      <c r="E13046" s="113"/>
      <c r="H13046" s="133"/>
      <c r="T13046" s="133"/>
      <c r="X13046" s="131"/>
      <c r="Y13046" s="133"/>
      <c r="AJ13046" s="133"/>
      <c r="AO13046" s="135"/>
      <c r="AP13046" s="135"/>
      <c r="BJ13046" s="136"/>
    </row>
    <row r="13047" spans="5:62" ht="14.25" customHeight="1" x14ac:dyDescent="0.25">
      <c r="E13047" s="113"/>
      <c r="H13047" s="133"/>
      <c r="T13047" s="133"/>
      <c r="X13047" s="131"/>
      <c r="Y13047" s="133"/>
      <c r="AJ13047" s="133"/>
      <c r="AO13047" s="135"/>
      <c r="AP13047" s="135"/>
      <c r="BJ13047" s="136"/>
    </row>
    <row r="13048" spans="5:62" ht="14.25" customHeight="1" x14ac:dyDescent="0.25">
      <c r="E13048" s="113"/>
      <c r="H13048" s="133"/>
      <c r="T13048" s="133"/>
      <c r="X13048" s="131"/>
      <c r="Y13048" s="133"/>
      <c r="AJ13048" s="133"/>
      <c r="AO13048" s="135"/>
      <c r="AP13048" s="135"/>
      <c r="BJ13048" s="136"/>
    </row>
    <row r="13049" spans="5:62" ht="14.25" customHeight="1" x14ac:dyDescent="0.25">
      <c r="E13049" s="113"/>
      <c r="H13049" s="133"/>
      <c r="T13049" s="133"/>
      <c r="X13049" s="131"/>
      <c r="Y13049" s="133"/>
      <c r="AJ13049" s="133"/>
      <c r="AO13049" s="135"/>
      <c r="AP13049" s="135"/>
      <c r="BJ13049" s="136"/>
    </row>
    <row r="13050" spans="5:62" ht="14.25" customHeight="1" x14ac:dyDescent="0.25">
      <c r="E13050" s="113"/>
      <c r="H13050" s="133"/>
      <c r="T13050" s="133"/>
      <c r="X13050" s="131"/>
      <c r="Y13050" s="133"/>
      <c r="AJ13050" s="133"/>
      <c r="AO13050" s="135"/>
      <c r="AP13050" s="135"/>
      <c r="BJ13050" s="136"/>
    </row>
    <row r="13051" spans="5:62" ht="14.25" customHeight="1" x14ac:dyDescent="0.25">
      <c r="E13051" s="113"/>
      <c r="H13051" s="133"/>
      <c r="T13051" s="133"/>
      <c r="X13051" s="131"/>
      <c r="Y13051" s="133"/>
      <c r="AJ13051" s="133"/>
      <c r="AO13051" s="135"/>
      <c r="AP13051" s="135"/>
      <c r="BJ13051" s="136"/>
    </row>
    <row r="13052" spans="5:62" ht="14.25" customHeight="1" x14ac:dyDescent="0.25">
      <c r="E13052" s="113"/>
      <c r="H13052" s="133"/>
      <c r="T13052" s="133"/>
      <c r="X13052" s="131"/>
      <c r="Y13052" s="133"/>
      <c r="AJ13052" s="133"/>
      <c r="AO13052" s="135"/>
      <c r="AP13052" s="135"/>
      <c r="BJ13052" s="136"/>
    </row>
    <row r="13053" spans="5:62" ht="14.25" customHeight="1" x14ac:dyDescent="0.25">
      <c r="E13053" s="113"/>
      <c r="H13053" s="133"/>
      <c r="T13053" s="133"/>
      <c r="X13053" s="131"/>
      <c r="Y13053" s="133"/>
      <c r="AJ13053" s="133"/>
      <c r="AO13053" s="135"/>
      <c r="AP13053" s="135"/>
      <c r="BJ13053" s="136"/>
    </row>
    <row r="13054" spans="5:62" ht="14.25" customHeight="1" x14ac:dyDescent="0.25">
      <c r="E13054" s="113"/>
      <c r="H13054" s="133"/>
      <c r="T13054" s="133"/>
      <c r="X13054" s="131"/>
      <c r="Y13054" s="133"/>
      <c r="AJ13054" s="133"/>
      <c r="AO13054" s="135"/>
      <c r="AP13054" s="135"/>
      <c r="BJ13054" s="136"/>
    </row>
    <row r="13055" spans="5:62" ht="14.25" customHeight="1" x14ac:dyDescent="0.25">
      <c r="E13055" s="113"/>
      <c r="H13055" s="133"/>
      <c r="T13055" s="133"/>
      <c r="X13055" s="131"/>
      <c r="Y13055" s="133"/>
      <c r="AJ13055" s="133"/>
      <c r="AO13055" s="135"/>
      <c r="AP13055" s="135"/>
      <c r="BJ13055" s="136"/>
    </row>
    <row r="13056" spans="5:62" ht="14.25" customHeight="1" x14ac:dyDescent="0.25">
      <c r="E13056" s="113"/>
      <c r="H13056" s="133"/>
      <c r="T13056" s="133"/>
      <c r="X13056" s="131"/>
      <c r="Y13056" s="133"/>
      <c r="AJ13056" s="133"/>
      <c r="AO13056" s="135"/>
      <c r="AP13056" s="135"/>
      <c r="BJ13056" s="136"/>
    </row>
    <row r="13057" spans="5:62" ht="14.25" customHeight="1" x14ac:dyDescent="0.25">
      <c r="E13057" s="113"/>
      <c r="H13057" s="133"/>
      <c r="T13057" s="133"/>
      <c r="X13057" s="131"/>
      <c r="Y13057" s="133"/>
      <c r="AJ13057" s="133"/>
      <c r="AO13057" s="135"/>
      <c r="AP13057" s="135"/>
      <c r="BJ13057" s="136"/>
    </row>
    <row r="13058" spans="5:62" ht="14.25" customHeight="1" x14ac:dyDescent="0.25">
      <c r="E13058" s="113"/>
      <c r="H13058" s="133"/>
      <c r="T13058" s="133"/>
      <c r="X13058" s="131"/>
      <c r="Y13058" s="133"/>
      <c r="AJ13058" s="133"/>
      <c r="AO13058" s="135"/>
      <c r="AP13058" s="135"/>
      <c r="BJ13058" s="136"/>
    </row>
    <row r="13059" spans="5:62" ht="14.25" customHeight="1" x14ac:dyDescent="0.25">
      <c r="E13059" s="113"/>
      <c r="H13059" s="133"/>
      <c r="T13059" s="133"/>
      <c r="X13059" s="131"/>
      <c r="Y13059" s="133"/>
      <c r="AJ13059" s="133"/>
      <c r="AO13059" s="135"/>
      <c r="AP13059" s="135"/>
      <c r="BJ13059" s="136"/>
    </row>
    <row r="13060" spans="5:62" ht="14.25" customHeight="1" x14ac:dyDescent="0.25">
      <c r="E13060" s="113"/>
      <c r="H13060" s="133"/>
      <c r="T13060" s="133"/>
      <c r="X13060" s="131"/>
      <c r="Y13060" s="133"/>
      <c r="AJ13060" s="133"/>
      <c r="AO13060" s="135"/>
      <c r="AP13060" s="135"/>
      <c r="BJ13060" s="136"/>
    </row>
    <row r="13061" spans="5:62" ht="14.25" customHeight="1" x14ac:dyDescent="0.25">
      <c r="E13061" s="113"/>
      <c r="H13061" s="133"/>
      <c r="T13061" s="133"/>
      <c r="X13061" s="131"/>
      <c r="Y13061" s="133"/>
      <c r="AJ13061" s="133"/>
      <c r="AO13061" s="135"/>
      <c r="AP13061" s="135"/>
      <c r="BJ13061" s="136"/>
    </row>
    <row r="13062" spans="5:62" ht="14.25" customHeight="1" x14ac:dyDescent="0.25">
      <c r="E13062" s="113"/>
      <c r="H13062" s="133"/>
      <c r="T13062" s="133"/>
      <c r="X13062" s="131"/>
      <c r="Y13062" s="133"/>
      <c r="AJ13062" s="133"/>
      <c r="AO13062" s="135"/>
      <c r="AP13062" s="135"/>
      <c r="BJ13062" s="136"/>
    </row>
    <row r="13063" spans="5:62" ht="14.25" customHeight="1" x14ac:dyDescent="0.25">
      <c r="E13063" s="113"/>
      <c r="H13063" s="133"/>
      <c r="T13063" s="133"/>
      <c r="X13063" s="131"/>
      <c r="Y13063" s="133"/>
      <c r="AJ13063" s="133"/>
      <c r="AO13063" s="135"/>
      <c r="AP13063" s="135"/>
      <c r="BJ13063" s="136"/>
    </row>
    <row r="13064" spans="5:62" ht="14.25" customHeight="1" x14ac:dyDescent="0.25">
      <c r="E13064" s="113"/>
      <c r="H13064" s="133"/>
      <c r="T13064" s="133"/>
      <c r="X13064" s="131"/>
      <c r="Y13064" s="133"/>
      <c r="AJ13064" s="133"/>
      <c r="AO13064" s="135"/>
      <c r="AP13064" s="135"/>
      <c r="BJ13064" s="136"/>
    </row>
    <row r="13065" spans="5:62" ht="14.25" customHeight="1" x14ac:dyDescent="0.25">
      <c r="E13065" s="113"/>
      <c r="H13065" s="133"/>
      <c r="T13065" s="133"/>
      <c r="X13065" s="131"/>
      <c r="Y13065" s="133"/>
      <c r="AJ13065" s="133"/>
      <c r="AO13065" s="135"/>
      <c r="AP13065" s="135"/>
      <c r="BJ13065" s="136"/>
    </row>
    <row r="13066" spans="5:62" ht="14.25" customHeight="1" x14ac:dyDescent="0.25">
      <c r="E13066" s="113"/>
      <c r="H13066" s="133"/>
      <c r="T13066" s="133"/>
      <c r="X13066" s="131"/>
      <c r="Y13066" s="133"/>
      <c r="AJ13066" s="133"/>
      <c r="AO13066" s="135"/>
      <c r="AP13066" s="135"/>
      <c r="BJ13066" s="136"/>
    </row>
    <row r="13067" spans="5:62" ht="14.25" customHeight="1" x14ac:dyDescent="0.25">
      <c r="E13067" s="113"/>
      <c r="H13067" s="133"/>
      <c r="T13067" s="133"/>
      <c r="X13067" s="131"/>
      <c r="Y13067" s="133"/>
      <c r="AJ13067" s="133"/>
      <c r="AO13067" s="135"/>
      <c r="AP13067" s="135"/>
      <c r="BJ13067" s="136"/>
    </row>
    <row r="13068" spans="5:62" ht="14.25" customHeight="1" x14ac:dyDescent="0.25">
      <c r="E13068" s="113"/>
      <c r="H13068" s="133"/>
      <c r="T13068" s="133"/>
      <c r="X13068" s="131"/>
      <c r="Y13068" s="133"/>
      <c r="AJ13068" s="133"/>
      <c r="AO13068" s="135"/>
      <c r="AP13068" s="135"/>
      <c r="BJ13068" s="136"/>
    </row>
    <row r="13069" spans="5:62" ht="14.25" customHeight="1" x14ac:dyDescent="0.25">
      <c r="E13069" s="113"/>
      <c r="H13069" s="133"/>
      <c r="T13069" s="133"/>
      <c r="X13069" s="131"/>
      <c r="Y13069" s="133"/>
      <c r="AJ13069" s="133"/>
      <c r="AO13069" s="135"/>
      <c r="AP13069" s="135"/>
      <c r="BJ13069" s="136"/>
    </row>
    <row r="13070" spans="5:62" ht="14.25" customHeight="1" x14ac:dyDescent="0.25">
      <c r="E13070" s="113"/>
      <c r="H13070" s="133"/>
      <c r="T13070" s="133"/>
      <c r="X13070" s="131"/>
      <c r="Y13070" s="133"/>
      <c r="AJ13070" s="133"/>
      <c r="AO13070" s="135"/>
      <c r="AP13070" s="135"/>
      <c r="BJ13070" s="136"/>
    </row>
    <row r="13071" spans="5:62" ht="14.25" customHeight="1" x14ac:dyDescent="0.25">
      <c r="E13071" s="113"/>
      <c r="H13071" s="133"/>
      <c r="T13071" s="133"/>
      <c r="X13071" s="131"/>
      <c r="Y13071" s="133"/>
      <c r="AJ13071" s="133"/>
      <c r="AO13071" s="135"/>
      <c r="AP13071" s="135"/>
      <c r="BJ13071" s="136"/>
    </row>
    <row r="13072" spans="5:62" ht="14.25" customHeight="1" x14ac:dyDescent="0.25">
      <c r="E13072" s="113"/>
      <c r="H13072" s="133"/>
      <c r="T13072" s="133"/>
      <c r="X13072" s="131"/>
      <c r="Y13072" s="133"/>
      <c r="AJ13072" s="133"/>
      <c r="AO13072" s="135"/>
      <c r="AP13072" s="135"/>
      <c r="BJ13072" s="136"/>
    </row>
    <row r="13073" spans="5:62" ht="14.25" customHeight="1" x14ac:dyDescent="0.25">
      <c r="E13073" s="113"/>
      <c r="H13073" s="133"/>
      <c r="T13073" s="133"/>
      <c r="X13073" s="131"/>
      <c r="Y13073" s="133"/>
      <c r="AJ13073" s="133"/>
      <c r="AO13073" s="135"/>
      <c r="AP13073" s="135"/>
      <c r="BJ13073" s="136"/>
    </row>
    <row r="13074" spans="5:62" ht="14.25" customHeight="1" x14ac:dyDescent="0.25">
      <c r="E13074" s="113"/>
      <c r="H13074" s="133"/>
      <c r="T13074" s="133"/>
      <c r="X13074" s="131"/>
      <c r="Y13074" s="133"/>
      <c r="AJ13074" s="133"/>
      <c r="AO13074" s="135"/>
      <c r="AP13074" s="135"/>
      <c r="BJ13074" s="136"/>
    </row>
    <row r="13075" spans="5:62" ht="14.25" customHeight="1" x14ac:dyDescent="0.25">
      <c r="E13075" s="113"/>
      <c r="H13075" s="133"/>
      <c r="T13075" s="133"/>
      <c r="X13075" s="131"/>
      <c r="Y13075" s="133"/>
      <c r="AJ13075" s="133"/>
      <c r="AO13075" s="135"/>
      <c r="AP13075" s="135"/>
      <c r="BJ13075" s="136"/>
    </row>
    <row r="13076" spans="5:62" ht="14.25" customHeight="1" x14ac:dyDescent="0.25">
      <c r="E13076" s="113"/>
      <c r="H13076" s="133"/>
      <c r="T13076" s="133"/>
      <c r="X13076" s="131"/>
      <c r="Y13076" s="133"/>
      <c r="AJ13076" s="133"/>
      <c r="AO13076" s="135"/>
      <c r="AP13076" s="135"/>
      <c r="BJ13076" s="136"/>
    </row>
    <row r="13077" spans="5:62" ht="14.25" customHeight="1" x14ac:dyDescent="0.25">
      <c r="E13077" s="113"/>
      <c r="H13077" s="133"/>
      <c r="T13077" s="133"/>
      <c r="X13077" s="131"/>
      <c r="Y13077" s="133"/>
      <c r="AJ13077" s="133"/>
      <c r="AO13077" s="135"/>
      <c r="AP13077" s="135"/>
      <c r="BJ13077" s="136"/>
    </row>
    <row r="13078" spans="5:62" ht="14.25" customHeight="1" x14ac:dyDescent="0.25">
      <c r="E13078" s="113"/>
      <c r="H13078" s="133"/>
      <c r="T13078" s="133"/>
      <c r="X13078" s="131"/>
      <c r="Y13078" s="133"/>
      <c r="AJ13078" s="133"/>
      <c r="AO13078" s="135"/>
      <c r="AP13078" s="135"/>
      <c r="BJ13078" s="136"/>
    </row>
    <row r="13079" spans="5:62" ht="14.25" customHeight="1" x14ac:dyDescent="0.25">
      <c r="E13079" s="113"/>
      <c r="H13079" s="133"/>
      <c r="T13079" s="133"/>
      <c r="X13079" s="131"/>
      <c r="Y13079" s="133"/>
      <c r="AJ13079" s="133"/>
      <c r="AO13079" s="135"/>
      <c r="AP13079" s="135"/>
      <c r="BJ13079" s="136"/>
    </row>
    <row r="13080" spans="5:62" ht="14.25" customHeight="1" x14ac:dyDescent="0.25">
      <c r="E13080" s="113"/>
      <c r="H13080" s="133"/>
      <c r="T13080" s="133"/>
      <c r="X13080" s="131"/>
      <c r="Y13080" s="133"/>
      <c r="AJ13080" s="133"/>
      <c r="AO13080" s="135"/>
      <c r="AP13080" s="135"/>
      <c r="BJ13080" s="136"/>
    </row>
    <row r="13081" spans="5:62" ht="14.25" customHeight="1" x14ac:dyDescent="0.25">
      <c r="E13081" s="113"/>
      <c r="H13081" s="133"/>
      <c r="T13081" s="133"/>
      <c r="X13081" s="131"/>
      <c r="Y13081" s="133"/>
      <c r="AJ13081" s="133"/>
      <c r="AO13081" s="135"/>
      <c r="AP13081" s="135"/>
      <c r="BJ13081" s="136"/>
    </row>
    <row r="13082" spans="5:62" ht="14.25" customHeight="1" x14ac:dyDescent="0.25">
      <c r="E13082" s="113"/>
      <c r="H13082" s="133"/>
      <c r="T13082" s="133"/>
      <c r="X13082" s="131"/>
      <c r="Y13082" s="133"/>
      <c r="AJ13082" s="133"/>
      <c r="AO13082" s="135"/>
      <c r="AP13082" s="135"/>
      <c r="BJ13082" s="136"/>
    </row>
    <row r="13083" spans="5:62" ht="14.25" customHeight="1" x14ac:dyDescent="0.25">
      <c r="E13083" s="113"/>
      <c r="H13083" s="133"/>
      <c r="T13083" s="133"/>
      <c r="X13083" s="131"/>
      <c r="Y13083" s="133"/>
      <c r="AJ13083" s="133"/>
      <c r="AO13083" s="135"/>
      <c r="AP13083" s="135"/>
      <c r="BJ13083" s="136"/>
    </row>
    <row r="13084" spans="5:62" ht="14.25" customHeight="1" x14ac:dyDescent="0.25">
      <c r="E13084" s="113"/>
      <c r="H13084" s="133"/>
      <c r="T13084" s="133"/>
      <c r="X13084" s="131"/>
      <c r="Y13084" s="133"/>
      <c r="AJ13084" s="133"/>
      <c r="AO13084" s="135"/>
      <c r="AP13084" s="135"/>
      <c r="BJ13084" s="136"/>
    </row>
    <row r="13085" spans="5:62" ht="14.25" customHeight="1" x14ac:dyDescent="0.25">
      <c r="E13085" s="113"/>
      <c r="H13085" s="133"/>
      <c r="T13085" s="133"/>
      <c r="X13085" s="131"/>
      <c r="Y13085" s="133"/>
      <c r="AJ13085" s="133"/>
      <c r="AO13085" s="135"/>
      <c r="AP13085" s="135"/>
      <c r="BJ13085" s="136"/>
    </row>
    <row r="13086" spans="5:62" ht="14.25" customHeight="1" x14ac:dyDescent="0.25">
      <c r="E13086" s="113"/>
      <c r="H13086" s="133"/>
      <c r="T13086" s="133"/>
      <c r="X13086" s="131"/>
      <c r="Y13086" s="133"/>
      <c r="AJ13086" s="133"/>
      <c r="AO13086" s="135"/>
      <c r="AP13086" s="135"/>
      <c r="BJ13086" s="136"/>
    </row>
    <row r="13087" spans="5:62" ht="14.25" customHeight="1" x14ac:dyDescent="0.25">
      <c r="E13087" s="113"/>
      <c r="H13087" s="133"/>
      <c r="T13087" s="133"/>
      <c r="X13087" s="131"/>
      <c r="Y13087" s="133"/>
      <c r="AJ13087" s="133"/>
      <c r="AO13087" s="135"/>
      <c r="AP13087" s="135"/>
      <c r="BJ13087" s="136"/>
    </row>
    <row r="13088" spans="5:62" ht="14.25" customHeight="1" x14ac:dyDescent="0.25">
      <c r="E13088" s="113"/>
      <c r="H13088" s="133"/>
      <c r="T13088" s="133"/>
      <c r="X13088" s="131"/>
      <c r="Y13088" s="133"/>
      <c r="AJ13088" s="133"/>
      <c r="AO13088" s="135"/>
      <c r="AP13088" s="135"/>
      <c r="BJ13088" s="136"/>
    </row>
    <row r="13089" spans="5:62" ht="14.25" customHeight="1" x14ac:dyDescent="0.25">
      <c r="E13089" s="113"/>
      <c r="H13089" s="133"/>
      <c r="T13089" s="133"/>
      <c r="X13089" s="131"/>
      <c r="Y13089" s="133"/>
      <c r="AJ13089" s="133"/>
      <c r="AO13089" s="135"/>
      <c r="AP13089" s="135"/>
      <c r="BJ13089" s="136"/>
    </row>
    <row r="13090" spans="5:62" ht="14.25" customHeight="1" x14ac:dyDescent="0.25">
      <c r="E13090" s="113"/>
      <c r="H13090" s="133"/>
      <c r="T13090" s="133"/>
      <c r="X13090" s="131"/>
      <c r="Y13090" s="133"/>
      <c r="AJ13090" s="133"/>
      <c r="AO13090" s="135"/>
      <c r="AP13090" s="135"/>
      <c r="BJ13090" s="136"/>
    </row>
    <row r="13091" spans="5:62" ht="14.25" customHeight="1" x14ac:dyDescent="0.25">
      <c r="E13091" s="113"/>
      <c r="H13091" s="133"/>
      <c r="T13091" s="133"/>
      <c r="X13091" s="131"/>
      <c r="Y13091" s="133"/>
      <c r="AJ13091" s="133"/>
      <c r="AO13091" s="135"/>
      <c r="AP13091" s="135"/>
      <c r="BJ13091" s="136"/>
    </row>
    <row r="13092" spans="5:62" ht="14.25" customHeight="1" x14ac:dyDescent="0.25">
      <c r="E13092" s="113"/>
      <c r="H13092" s="133"/>
      <c r="T13092" s="133"/>
      <c r="X13092" s="131"/>
      <c r="Y13092" s="133"/>
      <c r="AJ13092" s="133"/>
      <c r="AO13092" s="135"/>
      <c r="AP13092" s="135"/>
      <c r="BJ13092" s="136"/>
    </row>
    <row r="13093" spans="5:62" ht="14.25" customHeight="1" x14ac:dyDescent="0.25">
      <c r="E13093" s="113"/>
      <c r="H13093" s="133"/>
      <c r="T13093" s="133"/>
      <c r="X13093" s="131"/>
      <c r="Y13093" s="133"/>
      <c r="AJ13093" s="133"/>
      <c r="AO13093" s="135"/>
      <c r="AP13093" s="135"/>
      <c r="BJ13093" s="136"/>
    </row>
    <row r="13094" spans="5:62" ht="14.25" customHeight="1" x14ac:dyDescent="0.25">
      <c r="E13094" s="113"/>
      <c r="H13094" s="133"/>
      <c r="T13094" s="133"/>
      <c r="X13094" s="131"/>
      <c r="Y13094" s="133"/>
      <c r="AJ13094" s="133"/>
      <c r="AO13094" s="135"/>
      <c r="AP13094" s="135"/>
      <c r="BJ13094" s="136"/>
    </row>
    <row r="13095" spans="5:62" ht="14.25" customHeight="1" x14ac:dyDescent="0.25">
      <c r="E13095" s="113"/>
      <c r="H13095" s="133"/>
      <c r="T13095" s="133"/>
      <c r="X13095" s="131"/>
      <c r="Y13095" s="133"/>
      <c r="AJ13095" s="133"/>
      <c r="AO13095" s="135"/>
      <c r="AP13095" s="135"/>
      <c r="BJ13095" s="136"/>
    </row>
    <row r="13096" spans="5:62" ht="14.25" customHeight="1" x14ac:dyDescent="0.25">
      <c r="E13096" s="113"/>
      <c r="H13096" s="133"/>
      <c r="T13096" s="133"/>
      <c r="X13096" s="131"/>
      <c r="Y13096" s="133"/>
      <c r="AJ13096" s="133"/>
      <c r="AO13096" s="135"/>
      <c r="AP13096" s="135"/>
      <c r="BJ13096" s="136"/>
    </row>
    <row r="13097" spans="5:62" ht="14.25" customHeight="1" x14ac:dyDescent="0.25">
      <c r="E13097" s="113"/>
      <c r="H13097" s="133"/>
      <c r="T13097" s="133"/>
      <c r="X13097" s="131"/>
      <c r="Y13097" s="133"/>
      <c r="AJ13097" s="133"/>
      <c r="AO13097" s="135"/>
      <c r="AP13097" s="135"/>
      <c r="BJ13097" s="136"/>
    </row>
    <row r="13098" spans="5:62" ht="14.25" customHeight="1" x14ac:dyDescent="0.25">
      <c r="E13098" s="113"/>
      <c r="H13098" s="133"/>
      <c r="T13098" s="133"/>
      <c r="X13098" s="131"/>
      <c r="Y13098" s="133"/>
      <c r="AJ13098" s="133"/>
      <c r="AO13098" s="135"/>
      <c r="AP13098" s="135"/>
      <c r="BJ13098" s="136"/>
    </row>
    <row r="13099" spans="5:62" ht="14.25" customHeight="1" x14ac:dyDescent="0.25">
      <c r="E13099" s="113"/>
      <c r="H13099" s="133"/>
      <c r="T13099" s="133"/>
      <c r="X13099" s="131"/>
      <c r="Y13099" s="133"/>
      <c r="AJ13099" s="133"/>
      <c r="AO13099" s="135"/>
      <c r="AP13099" s="135"/>
      <c r="BJ13099" s="136"/>
    </row>
    <row r="13100" spans="5:62" ht="14.25" customHeight="1" x14ac:dyDescent="0.25">
      <c r="E13100" s="113"/>
      <c r="H13100" s="133"/>
      <c r="T13100" s="133"/>
      <c r="X13100" s="131"/>
      <c r="Y13100" s="133"/>
      <c r="AJ13100" s="133"/>
      <c r="AO13100" s="135"/>
      <c r="AP13100" s="135"/>
      <c r="BJ13100" s="136"/>
    </row>
    <row r="13101" spans="5:62" ht="14.25" customHeight="1" x14ac:dyDescent="0.25">
      <c r="E13101" s="113"/>
      <c r="H13101" s="133"/>
      <c r="T13101" s="133"/>
      <c r="X13101" s="131"/>
      <c r="Y13101" s="133"/>
      <c r="AJ13101" s="133"/>
      <c r="AO13101" s="135"/>
      <c r="AP13101" s="135"/>
      <c r="BJ13101" s="136"/>
    </row>
    <row r="13102" spans="5:62" ht="14.25" customHeight="1" x14ac:dyDescent="0.25">
      <c r="E13102" s="113"/>
      <c r="H13102" s="133"/>
      <c r="T13102" s="133"/>
      <c r="X13102" s="131"/>
      <c r="Y13102" s="133"/>
      <c r="AJ13102" s="133"/>
      <c r="AO13102" s="135"/>
      <c r="AP13102" s="135"/>
      <c r="BJ13102" s="136"/>
    </row>
    <row r="13103" spans="5:62" ht="14.25" customHeight="1" x14ac:dyDescent="0.25">
      <c r="E13103" s="113"/>
      <c r="H13103" s="133"/>
      <c r="T13103" s="133"/>
      <c r="X13103" s="131"/>
      <c r="Y13103" s="133"/>
      <c r="AJ13103" s="133"/>
      <c r="AO13103" s="135"/>
      <c r="AP13103" s="135"/>
      <c r="BJ13103" s="136"/>
    </row>
    <row r="13104" spans="5:62" ht="14.25" customHeight="1" x14ac:dyDescent="0.25">
      <c r="E13104" s="113"/>
      <c r="H13104" s="133"/>
      <c r="T13104" s="133"/>
      <c r="X13104" s="131"/>
      <c r="Y13104" s="133"/>
      <c r="AJ13104" s="133"/>
      <c r="AO13104" s="135"/>
      <c r="AP13104" s="135"/>
      <c r="BJ13104" s="136"/>
    </row>
    <row r="13105" spans="5:62" ht="14.25" customHeight="1" x14ac:dyDescent="0.25">
      <c r="E13105" s="113"/>
      <c r="H13105" s="133"/>
      <c r="T13105" s="133"/>
      <c r="X13105" s="131"/>
      <c r="Y13105" s="133"/>
      <c r="AJ13105" s="133"/>
      <c r="AO13105" s="135"/>
      <c r="AP13105" s="135"/>
      <c r="BJ13105" s="136"/>
    </row>
    <row r="13106" spans="5:62" ht="14.25" customHeight="1" x14ac:dyDescent="0.25">
      <c r="E13106" s="113"/>
      <c r="H13106" s="133"/>
      <c r="T13106" s="133"/>
      <c r="X13106" s="131"/>
      <c r="Y13106" s="133"/>
      <c r="AJ13106" s="133"/>
      <c r="AO13106" s="135"/>
      <c r="AP13106" s="135"/>
      <c r="BJ13106" s="136"/>
    </row>
    <row r="13107" spans="5:62" ht="14.25" customHeight="1" x14ac:dyDescent="0.25">
      <c r="E13107" s="113"/>
      <c r="H13107" s="133"/>
      <c r="T13107" s="133"/>
      <c r="X13107" s="131"/>
      <c r="Y13107" s="133"/>
      <c r="AJ13107" s="133"/>
      <c r="AO13107" s="135"/>
      <c r="AP13107" s="135"/>
      <c r="BJ13107" s="136"/>
    </row>
    <row r="13108" spans="5:62" ht="14.25" customHeight="1" x14ac:dyDescent="0.25">
      <c r="E13108" s="113"/>
      <c r="H13108" s="133"/>
      <c r="T13108" s="133"/>
      <c r="X13108" s="131"/>
      <c r="Y13108" s="133"/>
      <c r="AJ13108" s="133"/>
      <c r="AO13108" s="135"/>
      <c r="AP13108" s="135"/>
      <c r="BJ13108" s="136"/>
    </row>
    <row r="13109" spans="5:62" ht="14.25" customHeight="1" x14ac:dyDescent="0.25">
      <c r="E13109" s="113"/>
      <c r="H13109" s="133"/>
      <c r="T13109" s="133"/>
      <c r="X13109" s="131"/>
      <c r="Y13109" s="133"/>
      <c r="AJ13109" s="133"/>
      <c r="AO13109" s="135"/>
      <c r="AP13109" s="135"/>
      <c r="BJ13109" s="136"/>
    </row>
    <row r="13110" spans="5:62" ht="14.25" customHeight="1" x14ac:dyDescent="0.25">
      <c r="E13110" s="113"/>
      <c r="H13110" s="133"/>
      <c r="T13110" s="133"/>
      <c r="X13110" s="131"/>
      <c r="Y13110" s="133"/>
      <c r="AJ13110" s="133"/>
      <c r="AO13110" s="135"/>
      <c r="AP13110" s="135"/>
      <c r="BJ13110" s="136"/>
    </row>
    <row r="13111" spans="5:62" ht="14.25" customHeight="1" x14ac:dyDescent="0.25">
      <c r="E13111" s="113"/>
      <c r="H13111" s="133"/>
      <c r="T13111" s="133"/>
      <c r="X13111" s="131"/>
      <c r="Y13111" s="133"/>
      <c r="AJ13111" s="133"/>
      <c r="AO13111" s="135"/>
      <c r="AP13111" s="135"/>
      <c r="BJ13111" s="136"/>
    </row>
    <row r="13112" spans="5:62" ht="14.25" customHeight="1" x14ac:dyDescent="0.25">
      <c r="E13112" s="113"/>
      <c r="H13112" s="133"/>
      <c r="T13112" s="133"/>
      <c r="X13112" s="131"/>
      <c r="Y13112" s="133"/>
      <c r="AJ13112" s="133"/>
      <c r="AO13112" s="135"/>
      <c r="AP13112" s="135"/>
      <c r="BJ13112" s="136"/>
    </row>
    <row r="13113" spans="5:62" ht="14.25" customHeight="1" x14ac:dyDescent="0.25">
      <c r="E13113" s="113"/>
      <c r="H13113" s="133"/>
      <c r="T13113" s="133"/>
      <c r="X13113" s="131"/>
      <c r="Y13113" s="133"/>
      <c r="AJ13113" s="133"/>
      <c r="AO13113" s="135"/>
      <c r="AP13113" s="135"/>
      <c r="BJ13113" s="136"/>
    </row>
    <row r="13114" spans="5:62" ht="14.25" customHeight="1" x14ac:dyDescent="0.25">
      <c r="E13114" s="113"/>
      <c r="H13114" s="133"/>
      <c r="T13114" s="133"/>
      <c r="X13114" s="131"/>
      <c r="Y13114" s="133"/>
      <c r="AJ13114" s="133"/>
      <c r="AO13114" s="135"/>
      <c r="AP13114" s="135"/>
      <c r="BJ13114" s="136"/>
    </row>
    <row r="13115" spans="5:62" ht="14.25" customHeight="1" x14ac:dyDescent="0.25">
      <c r="E13115" s="113"/>
      <c r="H13115" s="133"/>
      <c r="T13115" s="133"/>
      <c r="X13115" s="131"/>
      <c r="Y13115" s="133"/>
      <c r="AJ13115" s="133"/>
      <c r="AO13115" s="135"/>
      <c r="AP13115" s="135"/>
      <c r="BJ13115" s="136"/>
    </row>
    <row r="13116" spans="5:62" ht="14.25" customHeight="1" x14ac:dyDescent="0.25">
      <c r="E13116" s="113"/>
      <c r="H13116" s="133"/>
      <c r="T13116" s="133"/>
      <c r="X13116" s="131"/>
      <c r="Y13116" s="133"/>
      <c r="AJ13116" s="133"/>
      <c r="AO13116" s="135"/>
      <c r="AP13116" s="135"/>
      <c r="BJ13116" s="136"/>
    </row>
    <row r="13117" spans="5:62" ht="14.25" customHeight="1" x14ac:dyDescent="0.25">
      <c r="E13117" s="113"/>
      <c r="H13117" s="133"/>
      <c r="T13117" s="133"/>
      <c r="X13117" s="131"/>
      <c r="Y13117" s="133"/>
      <c r="AJ13117" s="133"/>
      <c r="AO13117" s="135"/>
      <c r="AP13117" s="135"/>
      <c r="BJ13117" s="136"/>
    </row>
    <row r="13118" spans="5:62" ht="14.25" customHeight="1" x14ac:dyDescent="0.25">
      <c r="E13118" s="113"/>
      <c r="H13118" s="133"/>
      <c r="T13118" s="133"/>
      <c r="X13118" s="131"/>
      <c r="Y13118" s="133"/>
      <c r="AJ13118" s="133"/>
      <c r="AO13118" s="135"/>
      <c r="AP13118" s="135"/>
      <c r="BJ13118" s="136"/>
    </row>
    <row r="13119" spans="5:62" ht="14.25" customHeight="1" x14ac:dyDescent="0.25">
      <c r="E13119" s="113"/>
      <c r="H13119" s="133"/>
      <c r="T13119" s="133"/>
      <c r="X13119" s="131"/>
      <c r="Y13119" s="133"/>
      <c r="AJ13119" s="133"/>
      <c r="AO13119" s="135"/>
      <c r="AP13119" s="135"/>
      <c r="BJ13119" s="136"/>
    </row>
    <row r="13120" spans="5:62" ht="14.25" customHeight="1" x14ac:dyDescent="0.25">
      <c r="E13120" s="113"/>
      <c r="H13120" s="133"/>
      <c r="T13120" s="133"/>
      <c r="X13120" s="131"/>
      <c r="Y13120" s="133"/>
      <c r="AJ13120" s="133"/>
      <c r="AO13120" s="135"/>
      <c r="AP13120" s="135"/>
      <c r="BJ13120" s="136"/>
    </row>
    <row r="13121" spans="5:62" ht="14.25" customHeight="1" x14ac:dyDescent="0.25">
      <c r="E13121" s="113"/>
      <c r="H13121" s="133"/>
      <c r="T13121" s="133"/>
      <c r="X13121" s="131"/>
      <c r="Y13121" s="133"/>
      <c r="AJ13121" s="133"/>
      <c r="AO13121" s="135"/>
      <c r="AP13121" s="135"/>
      <c r="BJ13121" s="136"/>
    </row>
    <row r="13122" spans="5:62" ht="14.25" customHeight="1" x14ac:dyDescent="0.25">
      <c r="E13122" s="113"/>
      <c r="H13122" s="133"/>
      <c r="T13122" s="133"/>
      <c r="X13122" s="131"/>
      <c r="Y13122" s="133"/>
      <c r="AJ13122" s="133"/>
      <c r="AO13122" s="135"/>
      <c r="AP13122" s="135"/>
      <c r="BJ13122" s="136"/>
    </row>
    <row r="13123" spans="5:62" ht="14.25" customHeight="1" x14ac:dyDescent="0.25">
      <c r="E13123" s="113"/>
      <c r="H13123" s="133"/>
      <c r="T13123" s="133"/>
      <c r="X13123" s="131"/>
      <c r="Y13123" s="133"/>
      <c r="AJ13123" s="133"/>
      <c r="AO13123" s="135"/>
      <c r="AP13123" s="135"/>
      <c r="BJ13123" s="136"/>
    </row>
    <row r="13124" spans="5:62" ht="14.25" customHeight="1" x14ac:dyDescent="0.25">
      <c r="E13124" s="113"/>
      <c r="H13124" s="133"/>
      <c r="T13124" s="133"/>
      <c r="X13124" s="131"/>
      <c r="Y13124" s="133"/>
      <c r="AJ13124" s="133"/>
      <c r="AO13124" s="135"/>
      <c r="AP13124" s="135"/>
      <c r="BJ13124" s="136"/>
    </row>
    <row r="13125" spans="5:62" ht="14.25" customHeight="1" x14ac:dyDescent="0.25">
      <c r="E13125" s="113"/>
      <c r="H13125" s="133"/>
      <c r="T13125" s="133"/>
      <c r="X13125" s="131"/>
      <c r="Y13125" s="133"/>
      <c r="AJ13125" s="133"/>
      <c r="AO13125" s="135"/>
      <c r="AP13125" s="135"/>
      <c r="BJ13125" s="136"/>
    </row>
    <row r="13126" spans="5:62" ht="14.25" customHeight="1" x14ac:dyDescent="0.25">
      <c r="E13126" s="113"/>
      <c r="H13126" s="133"/>
      <c r="T13126" s="133"/>
      <c r="X13126" s="131"/>
      <c r="Y13126" s="133"/>
      <c r="AJ13126" s="133"/>
      <c r="AO13126" s="135"/>
      <c r="AP13126" s="135"/>
      <c r="BJ13126" s="136"/>
    </row>
    <row r="13127" spans="5:62" ht="14.25" customHeight="1" x14ac:dyDescent="0.25">
      <c r="E13127" s="113"/>
      <c r="H13127" s="133"/>
      <c r="T13127" s="133"/>
      <c r="X13127" s="131"/>
      <c r="Y13127" s="133"/>
      <c r="AJ13127" s="133"/>
      <c r="AO13127" s="135"/>
      <c r="AP13127" s="135"/>
      <c r="BJ13127" s="136"/>
    </row>
    <row r="13128" spans="5:62" ht="14.25" customHeight="1" x14ac:dyDescent="0.25">
      <c r="E13128" s="113"/>
      <c r="H13128" s="133"/>
      <c r="T13128" s="133"/>
      <c r="X13128" s="131"/>
      <c r="Y13128" s="133"/>
      <c r="AJ13128" s="133"/>
      <c r="AO13128" s="135"/>
      <c r="AP13128" s="135"/>
      <c r="BJ13128" s="136"/>
    </row>
    <row r="13129" spans="5:62" ht="14.25" customHeight="1" x14ac:dyDescent="0.25">
      <c r="E13129" s="113"/>
      <c r="H13129" s="133"/>
      <c r="T13129" s="133"/>
      <c r="X13129" s="131"/>
      <c r="Y13129" s="133"/>
      <c r="AJ13129" s="133"/>
      <c r="AO13129" s="135"/>
      <c r="AP13129" s="135"/>
      <c r="BJ13129" s="136"/>
    </row>
    <row r="13130" spans="5:62" ht="14.25" customHeight="1" x14ac:dyDescent="0.25">
      <c r="E13130" s="113"/>
      <c r="H13130" s="133"/>
      <c r="T13130" s="133"/>
      <c r="X13130" s="131"/>
      <c r="Y13130" s="133"/>
      <c r="AJ13130" s="133"/>
      <c r="AO13130" s="135"/>
      <c r="AP13130" s="135"/>
      <c r="BJ13130" s="136"/>
    </row>
    <row r="13131" spans="5:62" ht="14.25" customHeight="1" x14ac:dyDescent="0.25">
      <c r="E13131" s="113"/>
      <c r="H13131" s="133"/>
      <c r="T13131" s="133"/>
      <c r="X13131" s="131"/>
      <c r="Y13131" s="133"/>
      <c r="AJ13131" s="133"/>
      <c r="AO13131" s="135"/>
      <c r="AP13131" s="135"/>
      <c r="BJ13131" s="136"/>
    </row>
    <row r="13132" spans="5:62" ht="14.25" customHeight="1" x14ac:dyDescent="0.25">
      <c r="E13132" s="113"/>
      <c r="H13132" s="133"/>
      <c r="T13132" s="133"/>
      <c r="X13132" s="131"/>
      <c r="Y13132" s="133"/>
      <c r="AJ13132" s="133"/>
      <c r="AO13132" s="135"/>
      <c r="AP13132" s="135"/>
      <c r="BJ13132" s="136"/>
    </row>
    <row r="13133" spans="5:62" ht="14.25" customHeight="1" x14ac:dyDescent="0.25">
      <c r="E13133" s="113"/>
      <c r="H13133" s="133"/>
      <c r="T13133" s="133"/>
      <c r="X13133" s="131"/>
      <c r="Y13133" s="133"/>
      <c r="AJ13133" s="133"/>
      <c r="AO13133" s="135"/>
      <c r="AP13133" s="135"/>
      <c r="BJ13133" s="136"/>
    </row>
    <row r="13134" spans="5:62" ht="14.25" customHeight="1" x14ac:dyDescent="0.25">
      <c r="E13134" s="113"/>
      <c r="H13134" s="133"/>
      <c r="T13134" s="133"/>
      <c r="X13134" s="131"/>
      <c r="Y13134" s="133"/>
      <c r="AJ13134" s="133"/>
      <c r="AO13134" s="135"/>
      <c r="AP13134" s="135"/>
      <c r="BJ13134" s="136"/>
    </row>
    <row r="13135" spans="5:62" ht="14.25" customHeight="1" x14ac:dyDescent="0.25">
      <c r="E13135" s="113"/>
      <c r="H13135" s="133"/>
      <c r="T13135" s="133"/>
      <c r="X13135" s="131"/>
      <c r="Y13135" s="133"/>
      <c r="AJ13135" s="133"/>
      <c r="AO13135" s="135"/>
      <c r="AP13135" s="135"/>
      <c r="BJ13135" s="136"/>
    </row>
    <row r="13136" spans="5:62" ht="14.25" customHeight="1" x14ac:dyDescent="0.25">
      <c r="E13136" s="113"/>
      <c r="H13136" s="133"/>
      <c r="T13136" s="133"/>
      <c r="X13136" s="131"/>
      <c r="Y13136" s="133"/>
      <c r="AJ13136" s="133"/>
      <c r="AO13136" s="135"/>
      <c r="AP13136" s="135"/>
      <c r="BJ13136" s="136"/>
    </row>
    <row r="13137" spans="5:62" ht="14.25" customHeight="1" x14ac:dyDescent="0.25">
      <c r="E13137" s="113"/>
      <c r="H13137" s="133"/>
      <c r="T13137" s="133"/>
      <c r="X13137" s="131"/>
      <c r="Y13137" s="133"/>
      <c r="AJ13137" s="133"/>
      <c r="AO13137" s="135"/>
      <c r="AP13137" s="135"/>
      <c r="BJ13137" s="136"/>
    </row>
    <row r="13138" spans="5:62" ht="14.25" customHeight="1" x14ac:dyDescent="0.25">
      <c r="E13138" s="113"/>
      <c r="H13138" s="133"/>
      <c r="T13138" s="133"/>
      <c r="X13138" s="131"/>
      <c r="Y13138" s="133"/>
      <c r="AJ13138" s="133"/>
      <c r="AO13138" s="135"/>
      <c r="AP13138" s="135"/>
      <c r="BJ13138" s="136"/>
    </row>
    <row r="13139" spans="5:62" ht="14.25" customHeight="1" x14ac:dyDescent="0.25">
      <c r="E13139" s="113"/>
      <c r="H13139" s="133"/>
      <c r="T13139" s="133"/>
      <c r="X13139" s="131"/>
      <c r="Y13139" s="133"/>
      <c r="AJ13139" s="133"/>
      <c r="AO13139" s="135"/>
      <c r="AP13139" s="135"/>
      <c r="BJ13139" s="136"/>
    </row>
    <row r="13140" spans="5:62" ht="14.25" customHeight="1" x14ac:dyDescent="0.25">
      <c r="E13140" s="113"/>
      <c r="H13140" s="133"/>
      <c r="T13140" s="133"/>
      <c r="X13140" s="131"/>
      <c r="Y13140" s="133"/>
      <c r="AJ13140" s="133"/>
      <c r="AO13140" s="135"/>
      <c r="AP13140" s="135"/>
      <c r="BJ13140" s="136"/>
    </row>
    <row r="13141" spans="5:62" ht="14.25" customHeight="1" x14ac:dyDescent="0.25">
      <c r="E13141" s="113"/>
      <c r="H13141" s="133"/>
      <c r="T13141" s="133"/>
      <c r="X13141" s="131"/>
      <c r="Y13141" s="133"/>
      <c r="AJ13141" s="133"/>
      <c r="AO13141" s="135"/>
      <c r="AP13141" s="135"/>
      <c r="BJ13141" s="136"/>
    </row>
    <row r="13142" spans="5:62" ht="14.25" customHeight="1" x14ac:dyDescent="0.25">
      <c r="E13142" s="113"/>
      <c r="H13142" s="133"/>
      <c r="T13142" s="133"/>
      <c r="X13142" s="131"/>
      <c r="Y13142" s="133"/>
      <c r="AJ13142" s="133"/>
      <c r="AO13142" s="135"/>
      <c r="AP13142" s="135"/>
      <c r="BJ13142" s="136"/>
    </row>
    <row r="13143" spans="5:62" ht="14.25" customHeight="1" x14ac:dyDescent="0.25">
      <c r="E13143" s="113"/>
      <c r="H13143" s="133"/>
      <c r="T13143" s="133"/>
      <c r="X13143" s="131"/>
      <c r="Y13143" s="133"/>
      <c r="AJ13143" s="133"/>
      <c r="AO13143" s="135"/>
      <c r="AP13143" s="135"/>
      <c r="BJ13143" s="136"/>
    </row>
    <row r="13144" spans="5:62" ht="14.25" customHeight="1" x14ac:dyDescent="0.25">
      <c r="E13144" s="113"/>
      <c r="H13144" s="133"/>
      <c r="T13144" s="133"/>
      <c r="X13144" s="131"/>
      <c r="Y13144" s="133"/>
      <c r="AJ13144" s="133"/>
      <c r="AO13144" s="135"/>
      <c r="AP13144" s="135"/>
      <c r="BJ13144" s="136"/>
    </row>
    <row r="13145" spans="5:62" ht="14.25" customHeight="1" x14ac:dyDescent="0.25">
      <c r="E13145" s="113"/>
      <c r="H13145" s="133"/>
      <c r="T13145" s="133"/>
      <c r="X13145" s="131"/>
      <c r="Y13145" s="133"/>
      <c r="AJ13145" s="133"/>
      <c r="AO13145" s="135"/>
      <c r="AP13145" s="135"/>
      <c r="BJ13145" s="136"/>
    </row>
    <row r="13146" spans="5:62" ht="14.25" customHeight="1" x14ac:dyDescent="0.25">
      <c r="E13146" s="113"/>
      <c r="H13146" s="133"/>
      <c r="T13146" s="133"/>
      <c r="X13146" s="131"/>
      <c r="Y13146" s="133"/>
      <c r="AJ13146" s="133"/>
      <c r="AO13146" s="135"/>
      <c r="AP13146" s="135"/>
      <c r="BJ13146" s="136"/>
    </row>
    <row r="13147" spans="5:62" ht="14.25" customHeight="1" x14ac:dyDescent="0.25">
      <c r="E13147" s="113"/>
      <c r="H13147" s="133"/>
      <c r="T13147" s="133"/>
      <c r="X13147" s="131"/>
      <c r="Y13147" s="133"/>
      <c r="AJ13147" s="133"/>
      <c r="AO13147" s="135"/>
      <c r="AP13147" s="135"/>
      <c r="BJ13147" s="136"/>
    </row>
    <row r="13148" spans="5:62" ht="14.25" customHeight="1" x14ac:dyDescent="0.25">
      <c r="E13148" s="113"/>
      <c r="H13148" s="133"/>
      <c r="T13148" s="133"/>
      <c r="X13148" s="131"/>
      <c r="Y13148" s="133"/>
      <c r="AJ13148" s="133"/>
      <c r="AO13148" s="135"/>
      <c r="AP13148" s="135"/>
      <c r="BJ13148" s="136"/>
    </row>
    <row r="13149" spans="5:62" ht="14.25" customHeight="1" x14ac:dyDescent="0.25">
      <c r="E13149" s="113"/>
      <c r="H13149" s="133"/>
      <c r="T13149" s="133"/>
      <c r="X13149" s="131"/>
      <c r="Y13149" s="133"/>
      <c r="AJ13149" s="133"/>
      <c r="AO13149" s="135"/>
      <c r="AP13149" s="135"/>
      <c r="BJ13149" s="136"/>
    </row>
    <row r="13150" spans="5:62" ht="14.25" customHeight="1" x14ac:dyDescent="0.25">
      <c r="E13150" s="113"/>
      <c r="H13150" s="133"/>
      <c r="T13150" s="133"/>
      <c r="X13150" s="131"/>
      <c r="Y13150" s="133"/>
      <c r="AJ13150" s="133"/>
      <c r="AO13150" s="135"/>
      <c r="AP13150" s="135"/>
      <c r="BJ13150" s="136"/>
    </row>
    <row r="13151" spans="5:62" ht="14.25" customHeight="1" x14ac:dyDescent="0.25">
      <c r="E13151" s="113"/>
      <c r="H13151" s="133"/>
      <c r="T13151" s="133"/>
      <c r="X13151" s="131"/>
      <c r="Y13151" s="133"/>
      <c r="AJ13151" s="133"/>
      <c r="AO13151" s="135"/>
      <c r="AP13151" s="135"/>
      <c r="BJ13151" s="136"/>
    </row>
    <row r="13152" spans="5:62" ht="14.25" customHeight="1" x14ac:dyDescent="0.25">
      <c r="E13152" s="113"/>
      <c r="H13152" s="133"/>
      <c r="T13152" s="133"/>
      <c r="X13152" s="131"/>
      <c r="Y13152" s="133"/>
      <c r="AJ13152" s="133"/>
      <c r="AO13152" s="135"/>
      <c r="AP13152" s="135"/>
      <c r="BJ13152" s="136"/>
    </row>
    <row r="13153" spans="5:62" ht="14.25" customHeight="1" x14ac:dyDescent="0.25">
      <c r="E13153" s="113"/>
      <c r="H13153" s="133"/>
      <c r="T13153" s="133"/>
      <c r="X13153" s="131"/>
      <c r="Y13153" s="133"/>
      <c r="AJ13153" s="133"/>
      <c r="AO13153" s="135"/>
      <c r="AP13153" s="135"/>
      <c r="BJ13153" s="136"/>
    </row>
    <row r="13154" spans="5:62" ht="14.25" customHeight="1" x14ac:dyDescent="0.25">
      <c r="E13154" s="113"/>
      <c r="H13154" s="133"/>
      <c r="T13154" s="133"/>
      <c r="X13154" s="131"/>
      <c r="Y13154" s="133"/>
      <c r="AJ13154" s="133"/>
      <c r="AO13154" s="135"/>
      <c r="AP13154" s="135"/>
      <c r="BJ13154" s="136"/>
    </row>
    <row r="13155" spans="5:62" ht="14.25" customHeight="1" x14ac:dyDescent="0.25">
      <c r="E13155" s="113"/>
      <c r="H13155" s="133"/>
      <c r="T13155" s="133"/>
      <c r="X13155" s="131"/>
      <c r="Y13155" s="133"/>
      <c r="AJ13155" s="133"/>
      <c r="AO13155" s="135"/>
      <c r="AP13155" s="135"/>
      <c r="BJ13155" s="136"/>
    </row>
    <row r="13156" spans="5:62" ht="14.25" customHeight="1" x14ac:dyDescent="0.25">
      <c r="E13156" s="113"/>
      <c r="H13156" s="133"/>
      <c r="T13156" s="133"/>
      <c r="X13156" s="131"/>
      <c r="Y13156" s="133"/>
      <c r="AJ13156" s="133"/>
      <c r="AO13156" s="135"/>
      <c r="AP13156" s="135"/>
      <c r="BJ13156" s="136"/>
    </row>
    <row r="13157" spans="5:62" ht="14.25" customHeight="1" x14ac:dyDescent="0.25">
      <c r="E13157" s="113"/>
      <c r="H13157" s="133"/>
      <c r="T13157" s="133"/>
      <c r="X13157" s="131"/>
      <c r="Y13157" s="133"/>
      <c r="AJ13157" s="133"/>
      <c r="AO13157" s="135"/>
      <c r="AP13157" s="135"/>
      <c r="BJ13157" s="136"/>
    </row>
    <row r="13158" spans="5:62" ht="14.25" customHeight="1" x14ac:dyDescent="0.25">
      <c r="E13158" s="113"/>
      <c r="H13158" s="133"/>
      <c r="T13158" s="133"/>
      <c r="X13158" s="131"/>
      <c r="Y13158" s="133"/>
      <c r="AJ13158" s="133"/>
      <c r="AO13158" s="135"/>
      <c r="AP13158" s="135"/>
      <c r="BJ13158" s="136"/>
    </row>
    <row r="13159" spans="5:62" ht="14.25" customHeight="1" x14ac:dyDescent="0.25">
      <c r="E13159" s="113"/>
      <c r="H13159" s="133"/>
      <c r="T13159" s="133"/>
      <c r="X13159" s="131"/>
      <c r="Y13159" s="133"/>
      <c r="AJ13159" s="133"/>
      <c r="AO13159" s="135"/>
      <c r="AP13159" s="135"/>
      <c r="BJ13159" s="136"/>
    </row>
    <row r="13160" spans="5:62" ht="14.25" customHeight="1" x14ac:dyDescent="0.25">
      <c r="E13160" s="113"/>
      <c r="H13160" s="133"/>
      <c r="T13160" s="133"/>
      <c r="X13160" s="131"/>
      <c r="Y13160" s="133"/>
      <c r="AJ13160" s="133"/>
      <c r="AO13160" s="135"/>
      <c r="AP13160" s="135"/>
      <c r="BJ13160" s="136"/>
    </row>
    <row r="13161" spans="5:62" ht="14.25" customHeight="1" x14ac:dyDescent="0.25">
      <c r="E13161" s="113"/>
      <c r="H13161" s="133"/>
      <c r="T13161" s="133"/>
      <c r="X13161" s="131"/>
      <c r="Y13161" s="133"/>
      <c r="AJ13161" s="133"/>
      <c r="AO13161" s="135"/>
      <c r="AP13161" s="135"/>
      <c r="BJ13161" s="136"/>
    </row>
    <row r="13162" spans="5:62" ht="14.25" customHeight="1" x14ac:dyDescent="0.25">
      <c r="E13162" s="113"/>
      <c r="H13162" s="133"/>
      <c r="T13162" s="133"/>
      <c r="X13162" s="131"/>
      <c r="Y13162" s="133"/>
      <c r="AJ13162" s="133"/>
      <c r="AO13162" s="135"/>
      <c r="AP13162" s="135"/>
      <c r="BJ13162" s="136"/>
    </row>
    <row r="13163" spans="5:62" ht="14.25" customHeight="1" x14ac:dyDescent="0.25">
      <c r="E13163" s="113"/>
      <c r="H13163" s="133"/>
      <c r="T13163" s="133"/>
      <c r="X13163" s="131"/>
      <c r="Y13163" s="133"/>
      <c r="AJ13163" s="133"/>
      <c r="AO13163" s="135"/>
      <c r="AP13163" s="135"/>
      <c r="BJ13163" s="136"/>
    </row>
    <row r="13164" spans="5:62" ht="14.25" customHeight="1" x14ac:dyDescent="0.25">
      <c r="E13164" s="113"/>
      <c r="H13164" s="133"/>
      <c r="T13164" s="133"/>
      <c r="X13164" s="131"/>
      <c r="Y13164" s="133"/>
      <c r="AJ13164" s="133"/>
      <c r="AO13164" s="135"/>
      <c r="AP13164" s="135"/>
      <c r="BJ13164" s="136"/>
    </row>
    <row r="13165" spans="5:62" ht="14.25" customHeight="1" x14ac:dyDescent="0.25">
      <c r="E13165" s="113"/>
      <c r="H13165" s="133"/>
      <c r="T13165" s="133"/>
      <c r="X13165" s="131"/>
      <c r="Y13165" s="133"/>
      <c r="AJ13165" s="133"/>
      <c r="AO13165" s="135"/>
      <c r="AP13165" s="135"/>
      <c r="BJ13165" s="136"/>
    </row>
    <row r="13166" spans="5:62" ht="14.25" customHeight="1" x14ac:dyDescent="0.25">
      <c r="E13166" s="113"/>
      <c r="H13166" s="133"/>
      <c r="T13166" s="133"/>
      <c r="X13166" s="131"/>
      <c r="Y13166" s="133"/>
      <c r="AJ13166" s="133"/>
      <c r="AO13166" s="135"/>
      <c r="AP13166" s="135"/>
      <c r="BJ13166" s="136"/>
    </row>
    <row r="13167" spans="5:62" ht="14.25" customHeight="1" x14ac:dyDescent="0.25">
      <c r="E13167" s="113"/>
      <c r="H13167" s="133"/>
      <c r="T13167" s="133"/>
      <c r="X13167" s="131"/>
      <c r="Y13167" s="133"/>
      <c r="AJ13167" s="133"/>
      <c r="AO13167" s="135"/>
      <c r="AP13167" s="135"/>
      <c r="BJ13167" s="136"/>
    </row>
    <row r="13168" spans="5:62" ht="14.25" customHeight="1" x14ac:dyDescent="0.25">
      <c r="E13168" s="113"/>
      <c r="H13168" s="133"/>
      <c r="T13168" s="133"/>
      <c r="X13168" s="131"/>
      <c r="Y13168" s="133"/>
      <c r="AJ13168" s="133"/>
      <c r="AO13168" s="135"/>
      <c r="AP13168" s="135"/>
      <c r="BJ13168" s="136"/>
    </row>
    <row r="13169" spans="5:62" ht="14.25" customHeight="1" x14ac:dyDescent="0.25">
      <c r="E13169" s="113"/>
      <c r="H13169" s="133"/>
      <c r="T13169" s="133"/>
      <c r="X13169" s="131"/>
      <c r="Y13169" s="133"/>
      <c r="AJ13169" s="133"/>
      <c r="AO13169" s="135"/>
      <c r="AP13169" s="135"/>
      <c r="BJ13169" s="136"/>
    </row>
    <row r="13170" spans="5:62" ht="14.25" customHeight="1" x14ac:dyDescent="0.25">
      <c r="E13170" s="113"/>
      <c r="H13170" s="133"/>
      <c r="T13170" s="133"/>
      <c r="X13170" s="131"/>
      <c r="Y13170" s="133"/>
      <c r="AJ13170" s="133"/>
      <c r="AO13170" s="135"/>
      <c r="AP13170" s="135"/>
      <c r="BJ13170" s="136"/>
    </row>
    <row r="13171" spans="5:62" ht="14.25" customHeight="1" x14ac:dyDescent="0.25">
      <c r="E13171" s="113"/>
      <c r="H13171" s="133"/>
      <c r="T13171" s="133"/>
      <c r="X13171" s="131"/>
      <c r="Y13171" s="133"/>
      <c r="AJ13171" s="133"/>
      <c r="AO13171" s="135"/>
      <c r="AP13171" s="135"/>
      <c r="BJ13171" s="136"/>
    </row>
    <row r="13172" spans="5:62" ht="14.25" customHeight="1" x14ac:dyDescent="0.25">
      <c r="E13172" s="113"/>
      <c r="H13172" s="133"/>
      <c r="T13172" s="133"/>
      <c r="X13172" s="131"/>
      <c r="Y13172" s="133"/>
      <c r="AJ13172" s="133"/>
      <c r="AO13172" s="135"/>
      <c r="AP13172" s="135"/>
      <c r="BJ13172" s="136"/>
    </row>
    <row r="13173" spans="5:62" ht="14.25" customHeight="1" x14ac:dyDescent="0.25">
      <c r="E13173" s="113"/>
      <c r="H13173" s="133"/>
      <c r="T13173" s="133"/>
      <c r="X13173" s="131"/>
      <c r="Y13173" s="133"/>
      <c r="AJ13173" s="133"/>
      <c r="AO13173" s="135"/>
      <c r="AP13173" s="135"/>
      <c r="BJ13173" s="136"/>
    </row>
    <row r="13174" spans="5:62" ht="14.25" customHeight="1" x14ac:dyDescent="0.25">
      <c r="E13174" s="113"/>
      <c r="H13174" s="133"/>
      <c r="T13174" s="133"/>
      <c r="X13174" s="131"/>
      <c r="Y13174" s="133"/>
      <c r="AJ13174" s="133"/>
      <c r="AO13174" s="135"/>
      <c r="AP13174" s="135"/>
      <c r="BJ13174" s="136"/>
    </row>
    <row r="13175" spans="5:62" ht="14.25" customHeight="1" x14ac:dyDescent="0.25">
      <c r="E13175" s="113"/>
      <c r="H13175" s="133"/>
      <c r="T13175" s="133"/>
      <c r="X13175" s="131"/>
      <c r="Y13175" s="133"/>
      <c r="AJ13175" s="133"/>
      <c r="AO13175" s="135"/>
      <c r="AP13175" s="135"/>
      <c r="BJ13175" s="136"/>
    </row>
    <row r="13176" spans="5:62" ht="14.25" customHeight="1" x14ac:dyDescent="0.25">
      <c r="E13176" s="113"/>
      <c r="H13176" s="133"/>
      <c r="T13176" s="133"/>
      <c r="X13176" s="131"/>
      <c r="Y13176" s="133"/>
      <c r="AJ13176" s="133"/>
      <c r="AO13176" s="135"/>
      <c r="AP13176" s="135"/>
      <c r="BJ13176" s="136"/>
    </row>
    <row r="13177" spans="5:62" ht="14.25" customHeight="1" x14ac:dyDescent="0.25">
      <c r="E13177" s="113"/>
      <c r="H13177" s="133"/>
      <c r="T13177" s="133"/>
      <c r="X13177" s="131"/>
      <c r="Y13177" s="133"/>
      <c r="AJ13177" s="133"/>
      <c r="AO13177" s="135"/>
      <c r="AP13177" s="135"/>
      <c r="BJ13177" s="136"/>
    </row>
    <row r="13178" spans="5:62" ht="14.25" customHeight="1" x14ac:dyDescent="0.25">
      <c r="E13178" s="113"/>
      <c r="H13178" s="133"/>
      <c r="T13178" s="133"/>
      <c r="X13178" s="131"/>
      <c r="Y13178" s="133"/>
      <c r="AJ13178" s="133"/>
      <c r="AO13178" s="135"/>
      <c r="AP13178" s="135"/>
      <c r="BJ13178" s="136"/>
    </row>
    <row r="13179" spans="5:62" ht="14.25" customHeight="1" x14ac:dyDescent="0.25">
      <c r="E13179" s="113"/>
      <c r="H13179" s="133"/>
      <c r="T13179" s="133"/>
      <c r="X13179" s="131"/>
      <c r="Y13179" s="133"/>
      <c r="AJ13179" s="133"/>
      <c r="AO13179" s="135"/>
      <c r="AP13179" s="135"/>
      <c r="BJ13179" s="136"/>
    </row>
    <row r="13180" spans="5:62" ht="14.25" customHeight="1" x14ac:dyDescent="0.25">
      <c r="E13180" s="113"/>
      <c r="H13180" s="133"/>
      <c r="T13180" s="133"/>
      <c r="X13180" s="131"/>
      <c r="Y13180" s="133"/>
      <c r="AJ13180" s="133"/>
      <c r="AO13180" s="135"/>
      <c r="AP13180" s="135"/>
      <c r="BJ13180" s="136"/>
    </row>
    <row r="13181" spans="5:62" ht="14.25" customHeight="1" x14ac:dyDescent="0.25">
      <c r="E13181" s="113"/>
      <c r="H13181" s="133"/>
      <c r="T13181" s="133"/>
      <c r="X13181" s="131"/>
      <c r="Y13181" s="133"/>
      <c r="AJ13181" s="133"/>
      <c r="AO13181" s="135"/>
      <c r="AP13181" s="135"/>
      <c r="BJ13181" s="136"/>
    </row>
    <row r="13182" spans="5:62" ht="14.25" customHeight="1" x14ac:dyDescent="0.25">
      <c r="E13182" s="113"/>
      <c r="H13182" s="133"/>
      <c r="T13182" s="133"/>
      <c r="X13182" s="131"/>
      <c r="Y13182" s="133"/>
      <c r="AJ13182" s="133"/>
      <c r="AO13182" s="135"/>
      <c r="AP13182" s="135"/>
      <c r="BJ13182" s="136"/>
    </row>
    <row r="13183" spans="5:62" ht="14.25" customHeight="1" x14ac:dyDescent="0.25">
      <c r="E13183" s="113"/>
      <c r="H13183" s="133"/>
      <c r="T13183" s="133"/>
      <c r="X13183" s="131"/>
      <c r="Y13183" s="133"/>
      <c r="AJ13183" s="133"/>
      <c r="AO13183" s="135"/>
      <c r="AP13183" s="135"/>
      <c r="BJ13183" s="136"/>
    </row>
    <row r="13184" spans="5:62" ht="14.25" customHeight="1" x14ac:dyDescent="0.25">
      <c r="E13184" s="113"/>
      <c r="H13184" s="133"/>
      <c r="T13184" s="133"/>
      <c r="X13184" s="131"/>
      <c r="Y13184" s="133"/>
      <c r="AJ13184" s="133"/>
      <c r="AO13184" s="135"/>
      <c r="AP13184" s="135"/>
      <c r="BJ13184" s="136"/>
    </row>
    <row r="13185" spans="5:62" ht="14.25" customHeight="1" x14ac:dyDescent="0.25">
      <c r="E13185" s="113"/>
      <c r="H13185" s="133"/>
      <c r="T13185" s="133"/>
      <c r="X13185" s="131"/>
      <c r="Y13185" s="133"/>
      <c r="AJ13185" s="133"/>
      <c r="AO13185" s="135"/>
      <c r="AP13185" s="135"/>
      <c r="BJ13185" s="136"/>
    </row>
    <row r="13186" spans="5:62" ht="14.25" customHeight="1" x14ac:dyDescent="0.25">
      <c r="E13186" s="113"/>
      <c r="H13186" s="133"/>
      <c r="T13186" s="133"/>
      <c r="X13186" s="131"/>
      <c r="Y13186" s="133"/>
      <c r="AJ13186" s="133"/>
      <c r="AO13186" s="135"/>
      <c r="AP13186" s="135"/>
      <c r="BJ13186" s="136"/>
    </row>
    <row r="13187" spans="5:62" ht="14.25" customHeight="1" x14ac:dyDescent="0.25">
      <c r="E13187" s="113"/>
      <c r="H13187" s="133"/>
      <c r="T13187" s="133"/>
      <c r="X13187" s="131"/>
      <c r="Y13187" s="133"/>
      <c r="AJ13187" s="133"/>
      <c r="AO13187" s="135"/>
      <c r="AP13187" s="135"/>
      <c r="BJ13187" s="136"/>
    </row>
    <row r="13188" spans="5:62" ht="14.25" customHeight="1" x14ac:dyDescent="0.25">
      <c r="E13188" s="113"/>
      <c r="H13188" s="133"/>
      <c r="T13188" s="133"/>
      <c r="X13188" s="131"/>
      <c r="Y13188" s="133"/>
      <c r="AJ13188" s="133"/>
      <c r="AO13188" s="135"/>
      <c r="AP13188" s="135"/>
      <c r="BJ13188" s="136"/>
    </row>
    <row r="13189" spans="5:62" ht="14.25" customHeight="1" x14ac:dyDescent="0.25">
      <c r="E13189" s="113"/>
      <c r="H13189" s="133"/>
      <c r="T13189" s="133"/>
      <c r="X13189" s="131"/>
      <c r="Y13189" s="133"/>
      <c r="AJ13189" s="133"/>
      <c r="AO13189" s="135"/>
      <c r="AP13189" s="135"/>
      <c r="BJ13189" s="136"/>
    </row>
    <row r="13190" spans="5:62" ht="14.25" customHeight="1" x14ac:dyDescent="0.25">
      <c r="E13190" s="113"/>
      <c r="H13190" s="133"/>
      <c r="T13190" s="133"/>
      <c r="X13190" s="131"/>
      <c r="Y13190" s="133"/>
      <c r="AJ13190" s="133"/>
      <c r="AO13190" s="135"/>
      <c r="AP13190" s="135"/>
      <c r="BJ13190" s="136"/>
    </row>
    <row r="13191" spans="5:62" ht="14.25" customHeight="1" x14ac:dyDescent="0.25">
      <c r="E13191" s="113"/>
      <c r="H13191" s="133"/>
      <c r="T13191" s="133"/>
      <c r="X13191" s="131"/>
      <c r="Y13191" s="133"/>
      <c r="AJ13191" s="133"/>
      <c r="AO13191" s="135"/>
      <c r="AP13191" s="135"/>
      <c r="BJ13191" s="136"/>
    </row>
    <row r="13192" spans="5:62" ht="14.25" customHeight="1" x14ac:dyDescent="0.25">
      <c r="E13192" s="113"/>
      <c r="H13192" s="133"/>
      <c r="T13192" s="133"/>
      <c r="X13192" s="131"/>
      <c r="Y13192" s="133"/>
      <c r="AJ13192" s="133"/>
      <c r="AO13192" s="135"/>
      <c r="AP13192" s="135"/>
      <c r="BJ13192" s="136"/>
    </row>
    <row r="13193" spans="5:62" ht="14.25" customHeight="1" x14ac:dyDescent="0.25">
      <c r="E13193" s="113"/>
      <c r="H13193" s="133"/>
      <c r="T13193" s="133"/>
      <c r="X13193" s="131"/>
      <c r="Y13193" s="133"/>
      <c r="AJ13193" s="133"/>
      <c r="AO13193" s="135"/>
      <c r="AP13193" s="135"/>
      <c r="BJ13193" s="136"/>
    </row>
    <row r="13194" spans="5:62" ht="14.25" customHeight="1" x14ac:dyDescent="0.25">
      <c r="E13194" s="113"/>
      <c r="H13194" s="133"/>
      <c r="T13194" s="133"/>
      <c r="X13194" s="131"/>
      <c r="Y13194" s="133"/>
      <c r="AJ13194" s="133"/>
      <c r="AO13194" s="135"/>
      <c r="AP13194" s="135"/>
      <c r="BJ13194" s="136"/>
    </row>
    <row r="13195" spans="5:62" ht="14.25" customHeight="1" x14ac:dyDescent="0.25">
      <c r="E13195" s="113"/>
      <c r="H13195" s="133"/>
      <c r="T13195" s="133"/>
      <c r="X13195" s="131"/>
      <c r="Y13195" s="133"/>
      <c r="AJ13195" s="133"/>
      <c r="AO13195" s="135"/>
      <c r="AP13195" s="135"/>
      <c r="BJ13195" s="136"/>
    </row>
    <row r="13196" spans="5:62" ht="14.25" customHeight="1" x14ac:dyDescent="0.25">
      <c r="E13196" s="113"/>
      <c r="H13196" s="133"/>
      <c r="T13196" s="133"/>
      <c r="X13196" s="131"/>
      <c r="Y13196" s="133"/>
      <c r="AJ13196" s="133"/>
      <c r="AO13196" s="135"/>
      <c r="AP13196" s="135"/>
      <c r="BJ13196" s="136"/>
    </row>
    <row r="13197" spans="5:62" ht="14.25" customHeight="1" x14ac:dyDescent="0.25">
      <c r="E13197" s="113"/>
      <c r="H13197" s="133"/>
      <c r="T13197" s="133"/>
      <c r="X13197" s="131"/>
      <c r="Y13197" s="133"/>
      <c r="AJ13197" s="133"/>
      <c r="AO13197" s="135"/>
      <c r="AP13197" s="135"/>
      <c r="BJ13197" s="136"/>
    </row>
    <row r="13198" spans="5:62" ht="14.25" customHeight="1" x14ac:dyDescent="0.25">
      <c r="E13198" s="113"/>
      <c r="H13198" s="133"/>
      <c r="T13198" s="133"/>
      <c r="X13198" s="131"/>
      <c r="Y13198" s="133"/>
      <c r="AJ13198" s="133"/>
      <c r="AO13198" s="135"/>
      <c r="AP13198" s="135"/>
      <c r="BJ13198" s="136"/>
    </row>
    <row r="13199" spans="5:62" ht="14.25" customHeight="1" x14ac:dyDescent="0.25">
      <c r="E13199" s="113"/>
      <c r="H13199" s="133"/>
      <c r="T13199" s="133"/>
      <c r="X13199" s="131"/>
      <c r="Y13199" s="133"/>
      <c r="AJ13199" s="133"/>
      <c r="AO13199" s="135"/>
      <c r="AP13199" s="135"/>
      <c r="BJ13199" s="136"/>
    </row>
    <row r="13200" spans="5:62" ht="14.25" customHeight="1" x14ac:dyDescent="0.25">
      <c r="E13200" s="113"/>
      <c r="H13200" s="133"/>
      <c r="T13200" s="133"/>
      <c r="X13200" s="131"/>
      <c r="Y13200" s="133"/>
      <c r="AJ13200" s="133"/>
      <c r="AO13200" s="135"/>
      <c r="AP13200" s="135"/>
      <c r="BJ13200" s="136"/>
    </row>
    <row r="13201" spans="5:62" ht="14.25" customHeight="1" x14ac:dyDescent="0.25">
      <c r="E13201" s="113"/>
      <c r="H13201" s="133"/>
      <c r="T13201" s="133"/>
      <c r="X13201" s="131"/>
      <c r="Y13201" s="133"/>
      <c r="AJ13201" s="133"/>
      <c r="AO13201" s="135"/>
      <c r="AP13201" s="135"/>
      <c r="BJ13201" s="136"/>
    </row>
    <row r="13202" spans="5:62" ht="14.25" customHeight="1" x14ac:dyDescent="0.25">
      <c r="E13202" s="113"/>
      <c r="H13202" s="133"/>
      <c r="T13202" s="133"/>
      <c r="X13202" s="131"/>
      <c r="Y13202" s="133"/>
      <c r="AJ13202" s="133"/>
      <c r="AO13202" s="135"/>
      <c r="AP13202" s="135"/>
      <c r="BJ13202" s="136"/>
    </row>
    <row r="13203" spans="5:62" ht="14.25" customHeight="1" x14ac:dyDescent="0.25">
      <c r="E13203" s="113"/>
      <c r="H13203" s="133"/>
      <c r="T13203" s="133"/>
      <c r="X13203" s="131"/>
      <c r="Y13203" s="133"/>
      <c r="AJ13203" s="133"/>
      <c r="AO13203" s="135"/>
      <c r="AP13203" s="135"/>
      <c r="BJ13203" s="136"/>
    </row>
    <row r="13204" spans="5:62" ht="14.25" customHeight="1" x14ac:dyDescent="0.25">
      <c r="E13204" s="113"/>
      <c r="H13204" s="133"/>
      <c r="T13204" s="133"/>
      <c r="X13204" s="131"/>
      <c r="Y13204" s="133"/>
      <c r="AJ13204" s="133"/>
      <c r="AO13204" s="135"/>
      <c r="AP13204" s="135"/>
      <c r="BJ13204" s="136"/>
    </row>
    <row r="13205" spans="5:62" ht="14.25" customHeight="1" x14ac:dyDescent="0.25">
      <c r="E13205" s="113"/>
      <c r="H13205" s="133"/>
      <c r="T13205" s="133"/>
      <c r="X13205" s="131"/>
      <c r="Y13205" s="133"/>
      <c r="AJ13205" s="133"/>
      <c r="AO13205" s="135"/>
      <c r="AP13205" s="135"/>
      <c r="BJ13205" s="136"/>
    </row>
    <row r="13206" spans="5:62" ht="14.25" customHeight="1" x14ac:dyDescent="0.25">
      <c r="E13206" s="113"/>
      <c r="H13206" s="133"/>
      <c r="T13206" s="133"/>
      <c r="X13206" s="131"/>
      <c r="Y13206" s="133"/>
      <c r="AJ13206" s="133"/>
      <c r="AO13206" s="135"/>
      <c r="AP13206" s="135"/>
      <c r="BJ13206" s="136"/>
    </row>
    <row r="13207" spans="5:62" ht="14.25" customHeight="1" x14ac:dyDescent="0.25">
      <c r="E13207" s="113"/>
      <c r="H13207" s="133"/>
      <c r="T13207" s="133"/>
      <c r="X13207" s="131"/>
      <c r="Y13207" s="133"/>
      <c r="AJ13207" s="133"/>
      <c r="AO13207" s="135"/>
      <c r="AP13207" s="135"/>
      <c r="BJ13207" s="136"/>
    </row>
    <row r="13208" spans="5:62" ht="14.25" customHeight="1" x14ac:dyDescent="0.25">
      <c r="E13208" s="113"/>
      <c r="H13208" s="133"/>
      <c r="T13208" s="133"/>
      <c r="X13208" s="131"/>
      <c r="Y13208" s="133"/>
      <c r="AJ13208" s="133"/>
      <c r="AO13208" s="135"/>
      <c r="AP13208" s="135"/>
      <c r="BJ13208" s="136"/>
    </row>
    <row r="13209" spans="5:62" ht="14.25" customHeight="1" x14ac:dyDescent="0.25">
      <c r="E13209" s="113"/>
      <c r="H13209" s="133"/>
      <c r="T13209" s="133"/>
      <c r="X13209" s="131"/>
      <c r="Y13209" s="133"/>
      <c r="AJ13209" s="133"/>
      <c r="AO13209" s="135"/>
      <c r="AP13209" s="135"/>
      <c r="BJ13209" s="136"/>
    </row>
    <row r="13210" spans="5:62" ht="14.25" customHeight="1" x14ac:dyDescent="0.25">
      <c r="E13210" s="113"/>
      <c r="H13210" s="133"/>
      <c r="T13210" s="133"/>
      <c r="X13210" s="131"/>
      <c r="Y13210" s="133"/>
      <c r="AJ13210" s="133"/>
      <c r="AO13210" s="135"/>
      <c r="AP13210" s="135"/>
      <c r="BJ13210" s="136"/>
    </row>
    <row r="13211" spans="5:62" ht="14.25" customHeight="1" x14ac:dyDescent="0.25">
      <c r="E13211" s="113"/>
      <c r="H13211" s="133"/>
      <c r="T13211" s="133"/>
      <c r="X13211" s="131"/>
      <c r="Y13211" s="133"/>
      <c r="AJ13211" s="133"/>
      <c r="AO13211" s="135"/>
      <c r="AP13211" s="135"/>
      <c r="BJ13211" s="136"/>
    </row>
    <row r="13212" spans="5:62" ht="14.25" customHeight="1" x14ac:dyDescent="0.25">
      <c r="E13212" s="113"/>
      <c r="H13212" s="133"/>
      <c r="T13212" s="133"/>
      <c r="X13212" s="131"/>
      <c r="Y13212" s="133"/>
      <c r="AJ13212" s="133"/>
      <c r="AO13212" s="135"/>
      <c r="AP13212" s="135"/>
      <c r="BJ13212" s="136"/>
    </row>
    <row r="13213" spans="5:62" ht="14.25" customHeight="1" x14ac:dyDescent="0.25">
      <c r="E13213" s="113"/>
      <c r="H13213" s="133"/>
      <c r="T13213" s="133"/>
      <c r="X13213" s="131"/>
      <c r="Y13213" s="133"/>
      <c r="AJ13213" s="133"/>
      <c r="AO13213" s="135"/>
      <c r="AP13213" s="135"/>
      <c r="BJ13213" s="136"/>
    </row>
    <row r="13214" spans="5:62" ht="14.25" customHeight="1" x14ac:dyDescent="0.25">
      <c r="E13214" s="113"/>
      <c r="H13214" s="133"/>
      <c r="T13214" s="133"/>
      <c r="X13214" s="131"/>
      <c r="Y13214" s="133"/>
      <c r="AJ13214" s="133"/>
      <c r="AO13214" s="135"/>
      <c r="AP13214" s="135"/>
      <c r="BJ13214" s="136"/>
    </row>
    <row r="13215" spans="5:62" ht="14.25" customHeight="1" x14ac:dyDescent="0.25">
      <c r="E13215" s="113"/>
      <c r="H13215" s="133"/>
      <c r="T13215" s="133"/>
      <c r="X13215" s="131"/>
      <c r="Y13215" s="133"/>
      <c r="AJ13215" s="133"/>
      <c r="AO13215" s="135"/>
      <c r="AP13215" s="135"/>
      <c r="BJ13215" s="136"/>
    </row>
    <row r="13216" spans="5:62" ht="14.25" customHeight="1" x14ac:dyDescent="0.25">
      <c r="E13216" s="113"/>
      <c r="H13216" s="133"/>
      <c r="T13216" s="133"/>
      <c r="X13216" s="131"/>
      <c r="Y13216" s="133"/>
      <c r="AJ13216" s="133"/>
      <c r="AO13216" s="135"/>
      <c r="AP13216" s="135"/>
      <c r="BJ13216" s="136"/>
    </row>
    <row r="13217" spans="5:62" ht="14.25" customHeight="1" x14ac:dyDescent="0.25">
      <c r="E13217" s="113"/>
      <c r="H13217" s="133"/>
      <c r="T13217" s="133"/>
      <c r="X13217" s="131"/>
      <c r="Y13217" s="133"/>
      <c r="AJ13217" s="133"/>
      <c r="AO13217" s="135"/>
      <c r="AP13217" s="135"/>
      <c r="BJ13217" s="136"/>
    </row>
    <row r="13218" spans="5:62" ht="14.25" customHeight="1" x14ac:dyDescent="0.25">
      <c r="E13218" s="113"/>
      <c r="H13218" s="133"/>
      <c r="T13218" s="133"/>
      <c r="X13218" s="131"/>
      <c r="Y13218" s="133"/>
      <c r="AJ13218" s="133"/>
      <c r="AO13218" s="135"/>
      <c r="AP13218" s="135"/>
      <c r="BJ13218" s="136"/>
    </row>
    <row r="13219" spans="5:62" ht="14.25" customHeight="1" x14ac:dyDescent="0.25">
      <c r="E13219" s="113"/>
      <c r="H13219" s="133"/>
      <c r="T13219" s="133"/>
      <c r="X13219" s="131"/>
      <c r="Y13219" s="133"/>
      <c r="AJ13219" s="133"/>
      <c r="AO13219" s="135"/>
      <c r="AP13219" s="135"/>
      <c r="BJ13219" s="136"/>
    </row>
    <row r="13220" spans="5:62" ht="14.25" customHeight="1" x14ac:dyDescent="0.25">
      <c r="E13220" s="113"/>
      <c r="H13220" s="133"/>
      <c r="T13220" s="133"/>
      <c r="X13220" s="131"/>
      <c r="Y13220" s="133"/>
      <c r="AJ13220" s="133"/>
      <c r="AO13220" s="135"/>
      <c r="AP13220" s="135"/>
      <c r="BJ13220" s="136"/>
    </row>
    <row r="13221" spans="5:62" ht="14.25" customHeight="1" x14ac:dyDescent="0.25">
      <c r="E13221" s="113"/>
      <c r="H13221" s="133"/>
      <c r="T13221" s="133"/>
      <c r="X13221" s="131"/>
      <c r="Y13221" s="133"/>
      <c r="AJ13221" s="133"/>
      <c r="AO13221" s="135"/>
      <c r="AP13221" s="135"/>
      <c r="BJ13221" s="136"/>
    </row>
    <row r="13222" spans="5:62" ht="14.25" customHeight="1" x14ac:dyDescent="0.25">
      <c r="E13222" s="113"/>
      <c r="H13222" s="133"/>
      <c r="T13222" s="133"/>
      <c r="X13222" s="131"/>
      <c r="Y13222" s="133"/>
      <c r="AJ13222" s="133"/>
      <c r="AO13222" s="135"/>
      <c r="AP13222" s="135"/>
      <c r="BJ13222" s="136"/>
    </row>
    <row r="13223" spans="5:62" ht="14.25" customHeight="1" x14ac:dyDescent="0.25">
      <c r="E13223" s="113"/>
      <c r="H13223" s="133"/>
      <c r="T13223" s="133"/>
      <c r="X13223" s="131"/>
      <c r="Y13223" s="133"/>
      <c r="AJ13223" s="133"/>
      <c r="AO13223" s="135"/>
      <c r="AP13223" s="135"/>
      <c r="BJ13223" s="136"/>
    </row>
    <row r="13224" spans="5:62" ht="14.25" customHeight="1" x14ac:dyDescent="0.25">
      <c r="E13224" s="113"/>
      <c r="H13224" s="133"/>
      <c r="T13224" s="133"/>
      <c r="X13224" s="131"/>
      <c r="Y13224" s="133"/>
      <c r="AJ13224" s="133"/>
      <c r="AO13224" s="135"/>
      <c r="AP13224" s="135"/>
      <c r="BJ13224" s="136"/>
    </row>
    <row r="13225" spans="5:62" ht="14.25" customHeight="1" x14ac:dyDescent="0.25">
      <c r="E13225" s="113"/>
      <c r="H13225" s="133"/>
      <c r="T13225" s="133"/>
      <c r="X13225" s="131"/>
      <c r="Y13225" s="133"/>
      <c r="AJ13225" s="133"/>
      <c r="AO13225" s="135"/>
      <c r="AP13225" s="135"/>
      <c r="BJ13225" s="136"/>
    </row>
    <row r="13226" spans="5:62" ht="14.25" customHeight="1" x14ac:dyDescent="0.25">
      <c r="E13226" s="113"/>
      <c r="H13226" s="133"/>
      <c r="T13226" s="133"/>
      <c r="X13226" s="131"/>
      <c r="Y13226" s="133"/>
      <c r="AJ13226" s="133"/>
      <c r="AO13226" s="135"/>
      <c r="AP13226" s="135"/>
      <c r="BJ13226" s="136"/>
    </row>
    <row r="13227" spans="5:62" ht="14.25" customHeight="1" x14ac:dyDescent="0.25">
      <c r="E13227" s="113"/>
      <c r="H13227" s="133"/>
      <c r="T13227" s="133"/>
      <c r="X13227" s="131"/>
      <c r="Y13227" s="133"/>
      <c r="AJ13227" s="133"/>
      <c r="AO13227" s="135"/>
      <c r="AP13227" s="135"/>
      <c r="BJ13227" s="136"/>
    </row>
    <row r="13228" spans="5:62" ht="14.25" customHeight="1" x14ac:dyDescent="0.25">
      <c r="E13228" s="113"/>
      <c r="H13228" s="133"/>
      <c r="T13228" s="133"/>
      <c r="X13228" s="131"/>
      <c r="Y13228" s="133"/>
      <c r="AJ13228" s="133"/>
      <c r="AO13228" s="135"/>
      <c r="AP13228" s="135"/>
      <c r="BJ13228" s="136"/>
    </row>
    <row r="13229" spans="5:62" ht="14.25" customHeight="1" x14ac:dyDescent="0.25">
      <c r="E13229" s="113"/>
      <c r="H13229" s="133"/>
      <c r="T13229" s="133"/>
      <c r="X13229" s="131"/>
      <c r="Y13229" s="133"/>
      <c r="AJ13229" s="133"/>
      <c r="AO13229" s="135"/>
      <c r="AP13229" s="135"/>
      <c r="BJ13229" s="136"/>
    </row>
    <row r="13230" spans="5:62" ht="14.25" customHeight="1" x14ac:dyDescent="0.25">
      <c r="E13230" s="113"/>
      <c r="H13230" s="133"/>
      <c r="T13230" s="133"/>
      <c r="X13230" s="131"/>
      <c r="Y13230" s="133"/>
      <c r="AJ13230" s="133"/>
      <c r="AO13230" s="135"/>
      <c r="AP13230" s="135"/>
      <c r="BJ13230" s="136"/>
    </row>
    <row r="13231" spans="5:62" ht="14.25" customHeight="1" x14ac:dyDescent="0.25">
      <c r="E13231" s="113"/>
      <c r="H13231" s="133"/>
      <c r="T13231" s="133"/>
      <c r="X13231" s="131"/>
      <c r="Y13231" s="133"/>
      <c r="AJ13231" s="133"/>
      <c r="AO13231" s="135"/>
      <c r="AP13231" s="135"/>
      <c r="BJ13231" s="136"/>
    </row>
    <row r="13232" spans="5:62" ht="14.25" customHeight="1" x14ac:dyDescent="0.25">
      <c r="E13232" s="113"/>
      <c r="H13232" s="133"/>
      <c r="T13232" s="133"/>
      <c r="X13232" s="131"/>
      <c r="Y13232" s="133"/>
      <c r="AJ13232" s="133"/>
      <c r="AO13232" s="135"/>
      <c r="AP13232" s="135"/>
      <c r="BJ13232" s="136"/>
    </row>
    <row r="13233" spans="5:62" ht="14.25" customHeight="1" x14ac:dyDescent="0.25">
      <c r="E13233" s="113"/>
      <c r="H13233" s="133"/>
      <c r="T13233" s="133"/>
      <c r="X13233" s="131"/>
      <c r="Y13233" s="133"/>
      <c r="AJ13233" s="133"/>
      <c r="AO13233" s="135"/>
      <c r="AP13233" s="135"/>
      <c r="BJ13233" s="136"/>
    </row>
    <row r="13234" spans="5:62" ht="14.25" customHeight="1" x14ac:dyDescent="0.25">
      <c r="E13234" s="113"/>
      <c r="H13234" s="133"/>
      <c r="T13234" s="133"/>
      <c r="X13234" s="131"/>
      <c r="Y13234" s="133"/>
      <c r="AJ13234" s="133"/>
      <c r="AO13234" s="135"/>
      <c r="AP13234" s="135"/>
      <c r="BJ13234" s="136"/>
    </row>
    <row r="13235" spans="5:62" ht="14.25" customHeight="1" x14ac:dyDescent="0.25">
      <c r="E13235" s="113"/>
      <c r="H13235" s="133"/>
      <c r="T13235" s="133"/>
      <c r="X13235" s="131"/>
      <c r="Y13235" s="133"/>
      <c r="AJ13235" s="133"/>
      <c r="AO13235" s="135"/>
      <c r="AP13235" s="135"/>
      <c r="BJ13235" s="136"/>
    </row>
    <row r="13236" spans="5:62" ht="14.25" customHeight="1" x14ac:dyDescent="0.25">
      <c r="E13236" s="113"/>
      <c r="H13236" s="133"/>
      <c r="T13236" s="133"/>
      <c r="X13236" s="131"/>
      <c r="Y13236" s="133"/>
      <c r="AJ13236" s="133"/>
      <c r="AO13236" s="135"/>
      <c r="AP13236" s="135"/>
      <c r="BJ13236" s="136"/>
    </row>
    <row r="13237" spans="5:62" ht="14.25" customHeight="1" x14ac:dyDescent="0.25">
      <c r="E13237" s="113"/>
      <c r="H13237" s="133"/>
      <c r="T13237" s="133"/>
      <c r="X13237" s="131"/>
      <c r="Y13237" s="133"/>
      <c r="AJ13237" s="133"/>
      <c r="AO13237" s="135"/>
      <c r="AP13237" s="135"/>
      <c r="BJ13237" s="136"/>
    </row>
    <row r="13238" spans="5:62" ht="14.25" customHeight="1" x14ac:dyDescent="0.25">
      <c r="E13238" s="113"/>
      <c r="H13238" s="133"/>
      <c r="T13238" s="133"/>
      <c r="X13238" s="131"/>
      <c r="Y13238" s="133"/>
      <c r="AJ13238" s="133"/>
      <c r="AO13238" s="135"/>
      <c r="AP13238" s="135"/>
      <c r="BJ13238" s="136"/>
    </row>
    <row r="13239" spans="5:62" ht="14.25" customHeight="1" x14ac:dyDescent="0.25">
      <c r="E13239" s="113"/>
      <c r="H13239" s="133"/>
      <c r="T13239" s="133"/>
      <c r="X13239" s="131"/>
      <c r="Y13239" s="133"/>
      <c r="AJ13239" s="133"/>
      <c r="AO13239" s="135"/>
      <c r="AP13239" s="135"/>
      <c r="BJ13239" s="136"/>
    </row>
    <row r="13240" spans="5:62" ht="14.25" customHeight="1" x14ac:dyDescent="0.25">
      <c r="E13240" s="113"/>
      <c r="H13240" s="133"/>
      <c r="T13240" s="133"/>
      <c r="X13240" s="131"/>
      <c r="Y13240" s="133"/>
      <c r="AJ13240" s="133"/>
      <c r="AO13240" s="135"/>
      <c r="AP13240" s="135"/>
      <c r="BJ13240" s="136"/>
    </row>
    <row r="13241" spans="5:62" ht="14.25" customHeight="1" x14ac:dyDescent="0.25">
      <c r="E13241" s="113"/>
      <c r="H13241" s="133"/>
      <c r="T13241" s="133"/>
      <c r="X13241" s="131"/>
      <c r="Y13241" s="133"/>
      <c r="AJ13241" s="133"/>
      <c r="AO13241" s="135"/>
      <c r="AP13241" s="135"/>
      <c r="BJ13241" s="136"/>
    </row>
    <row r="13242" spans="5:62" ht="14.25" customHeight="1" x14ac:dyDescent="0.25">
      <c r="E13242" s="113"/>
      <c r="H13242" s="133"/>
      <c r="T13242" s="133"/>
      <c r="X13242" s="131"/>
      <c r="Y13242" s="133"/>
      <c r="AJ13242" s="133"/>
      <c r="AO13242" s="135"/>
      <c r="AP13242" s="135"/>
      <c r="BJ13242" s="136"/>
    </row>
    <row r="13243" spans="5:62" ht="14.25" customHeight="1" x14ac:dyDescent="0.25">
      <c r="E13243" s="113"/>
      <c r="H13243" s="133"/>
      <c r="T13243" s="133"/>
      <c r="X13243" s="131"/>
      <c r="Y13243" s="133"/>
      <c r="AJ13243" s="133"/>
      <c r="AO13243" s="135"/>
      <c r="AP13243" s="135"/>
      <c r="BJ13243" s="136"/>
    </row>
    <row r="13244" spans="5:62" ht="14.25" customHeight="1" x14ac:dyDescent="0.25">
      <c r="E13244" s="113"/>
      <c r="H13244" s="133"/>
      <c r="T13244" s="133"/>
      <c r="X13244" s="131"/>
      <c r="Y13244" s="133"/>
      <c r="AJ13244" s="133"/>
      <c r="AO13244" s="135"/>
      <c r="AP13244" s="135"/>
      <c r="BJ13244" s="136"/>
    </row>
    <row r="13245" spans="5:62" ht="14.25" customHeight="1" x14ac:dyDescent="0.25">
      <c r="E13245" s="113"/>
      <c r="H13245" s="133"/>
      <c r="T13245" s="133"/>
      <c r="X13245" s="131"/>
      <c r="Y13245" s="133"/>
      <c r="AJ13245" s="133"/>
      <c r="AO13245" s="135"/>
      <c r="AP13245" s="135"/>
      <c r="BJ13245" s="136"/>
    </row>
    <row r="13246" spans="5:62" ht="14.25" customHeight="1" x14ac:dyDescent="0.25">
      <c r="E13246" s="113"/>
      <c r="H13246" s="133"/>
      <c r="T13246" s="133"/>
      <c r="X13246" s="131"/>
      <c r="Y13246" s="133"/>
      <c r="AJ13246" s="133"/>
      <c r="AO13246" s="135"/>
      <c r="AP13246" s="135"/>
      <c r="BJ13246" s="136"/>
    </row>
    <row r="13247" spans="5:62" ht="14.25" customHeight="1" x14ac:dyDescent="0.25">
      <c r="E13247" s="113"/>
      <c r="H13247" s="133"/>
      <c r="T13247" s="133"/>
      <c r="X13247" s="131"/>
      <c r="Y13247" s="133"/>
      <c r="AJ13247" s="133"/>
      <c r="AO13247" s="135"/>
      <c r="AP13247" s="135"/>
      <c r="BJ13247" s="136"/>
    </row>
    <row r="13248" spans="5:62" ht="14.25" customHeight="1" x14ac:dyDescent="0.25">
      <c r="E13248" s="113"/>
      <c r="H13248" s="133"/>
      <c r="T13248" s="133"/>
      <c r="X13248" s="131"/>
      <c r="Y13248" s="133"/>
      <c r="AJ13248" s="133"/>
      <c r="AO13248" s="135"/>
      <c r="AP13248" s="135"/>
      <c r="BJ13248" s="136"/>
    </row>
    <row r="13249" spans="5:62" ht="14.25" customHeight="1" x14ac:dyDescent="0.25">
      <c r="E13249" s="113"/>
      <c r="H13249" s="133"/>
      <c r="T13249" s="133"/>
      <c r="X13249" s="131"/>
      <c r="Y13249" s="133"/>
      <c r="AJ13249" s="133"/>
      <c r="AO13249" s="135"/>
      <c r="AP13249" s="135"/>
      <c r="BJ13249" s="136"/>
    </row>
    <row r="13250" spans="5:62" ht="14.25" customHeight="1" x14ac:dyDescent="0.25">
      <c r="E13250" s="113"/>
      <c r="H13250" s="133"/>
      <c r="T13250" s="133"/>
      <c r="X13250" s="131"/>
      <c r="Y13250" s="133"/>
      <c r="AJ13250" s="133"/>
      <c r="AO13250" s="135"/>
      <c r="AP13250" s="135"/>
      <c r="BJ13250" s="136"/>
    </row>
    <row r="13251" spans="5:62" ht="14.25" customHeight="1" x14ac:dyDescent="0.25">
      <c r="E13251" s="113"/>
      <c r="H13251" s="133"/>
      <c r="T13251" s="133"/>
      <c r="X13251" s="131"/>
      <c r="Y13251" s="133"/>
      <c r="AJ13251" s="133"/>
      <c r="AO13251" s="135"/>
      <c r="AP13251" s="135"/>
      <c r="BJ13251" s="136"/>
    </row>
    <row r="13252" spans="5:62" ht="14.25" customHeight="1" x14ac:dyDescent="0.25">
      <c r="E13252" s="113"/>
      <c r="H13252" s="133"/>
      <c r="T13252" s="133"/>
      <c r="X13252" s="131"/>
      <c r="Y13252" s="133"/>
      <c r="AJ13252" s="133"/>
      <c r="AO13252" s="135"/>
      <c r="AP13252" s="135"/>
      <c r="BJ13252" s="136"/>
    </row>
    <row r="13253" spans="5:62" ht="14.25" customHeight="1" x14ac:dyDescent="0.25">
      <c r="E13253" s="113"/>
      <c r="H13253" s="133"/>
      <c r="T13253" s="133"/>
      <c r="X13253" s="131"/>
      <c r="Y13253" s="133"/>
      <c r="AJ13253" s="133"/>
      <c r="AO13253" s="135"/>
      <c r="AP13253" s="135"/>
      <c r="BJ13253" s="136"/>
    </row>
    <row r="13254" spans="5:62" ht="14.25" customHeight="1" x14ac:dyDescent="0.25">
      <c r="E13254" s="113"/>
      <c r="H13254" s="133"/>
      <c r="T13254" s="133"/>
      <c r="X13254" s="131"/>
      <c r="Y13254" s="133"/>
      <c r="AJ13254" s="133"/>
      <c r="AO13254" s="135"/>
      <c r="AP13254" s="135"/>
      <c r="BJ13254" s="136"/>
    </row>
    <row r="13255" spans="5:62" ht="14.25" customHeight="1" x14ac:dyDescent="0.25">
      <c r="E13255" s="113"/>
      <c r="H13255" s="133"/>
      <c r="T13255" s="133"/>
      <c r="X13255" s="131"/>
      <c r="Y13255" s="133"/>
      <c r="AJ13255" s="133"/>
      <c r="AO13255" s="135"/>
      <c r="AP13255" s="135"/>
      <c r="BJ13255" s="136"/>
    </row>
    <row r="13256" spans="5:62" ht="14.25" customHeight="1" x14ac:dyDescent="0.25">
      <c r="E13256" s="113"/>
      <c r="H13256" s="133"/>
      <c r="T13256" s="133"/>
      <c r="X13256" s="131"/>
      <c r="Y13256" s="133"/>
      <c r="AJ13256" s="133"/>
      <c r="AO13256" s="135"/>
      <c r="AP13256" s="135"/>
      <c r="BJ13256" s="136"/>
    </row>
    <row r="13257" spans="5:62" ht="14.25" customHeight="1" x14ac:dyDescent="0.25">
      <c r="E13257" s="113"/>
      <c r="H13257" s="133"/>
      <c r="T13257" s="133"/>
      <c r="X13257" s="131"/>
      <c r="Y13257" s="133"/>
      <c r="AJ13257" s="133"/>
      <c r="AO13257" s="135"/>
      <c r="AP13257" s="135"/>
      <c r="BJ13257" s="136"/>
    </row>
    <row r="13258" spans="5:62" ht="14.25" customHeight="1" x14ac:dyDescent="0.25">
      <c r="E13258" s="113"/>
      <c r="H13258" s="133"/>
      <c r="T13258" s="133"/>
      <c r="X13258" s="131"/>
      <c r="Y13258" s="133"/>
      <c r="AJ13258" s="133"/>
      <c r="AO13258" s="135"/>
      <c r="AP13258" s="135"/>
      <c r="BJ13258" s="136"/>
    </row>
    <row r="13259" spans="5:62" ht="14.25" customHeight="1" x14ac:dyDescent="0.25">
      <c r="E13259" s="113"/>
      <c r="H13259" s="133"/>
      <c r="T13259" s="133"/>
      <c r="X13259" s="131"/>
      <c r="Y13259" s="133"/>
      <c r="AJ13259" s="133"/>
      <c r="AO13259" s="135"/>
      <c r="AP13259" s="135"/>
      <c r="BJ13259" s="136"/>
    </row>
    <row r="13260" spans="5:62" ht="14.25" customHeight="1" x14ac:dyDescent="0.25">
      <c r="E13260" s="113"/>
      <c r="H13260" s="133"/>
      <c r="T13260" s="133"/>
      <c r="X13260" s="131"/>
      <c r="Y13260" s="133"/>
      <c r="AJ13260" s="133"/>
      <c r="AO13260" s="135"/>
      <c r="AP13260" s="135"/>
      <c r="BJ13260" s="136"/>
    </row>
    <row r="13261" spans="5:62" ht="14.25" customHeight="1" x14ac:dyDescent="0.25">
      <c r="E13261" s="113"/>
      <c r="H13261" s="133"/>
      <c r="T13261" s="133"/>
      <c r="X13261" s="131"/>
      <c r="Y13261" s="133"/>
      <c r="AJ13261" s="133"/>
      <c r="AO13261" s="135"/>
      <c r="AP13261" s="135"/>
      <c r="BJ13261" s="136"/>
    </row>
    <row r="13262" spans="5:62" ht="14.25" customHeight="1" x14ac:dyDescent="0.25">
      <c r="E13262" s="113"/>
      <c r="H13262" s="133"/>
      <c r="T13262" s="133"/>
      <c r="X13262" s="131"/>
      <c r="Y13262" s="133"/>
      <c r="AJ13262" s="133"/>
      <c r="AO13262" s="135"/>
      <c r="AP13262" s="135"/>
      <c r="BJ13262" s="136"/>
    </row>
    <row r="13263" spans="5:62" ht="14.25" customHeight="1" x14ac:dyDescent="0.25">
      <c r="E13263" s="113"/>
      <c r="H13263" s="133"/>
      <c r="T13263" s="133"/>
      <c r="X13263" s="131"/>
      <c r="Y13263" s="133"/>
      <c r="AJ13263" s="133"/>
      <c r="AO13263" s="135"/>
      <c r="AP13263" s="135"/>
      <c r="BJ13263" s="136"/>
    </row>
    <row r="13264" spans="5:62" ht="14.25" customHeight="1" x14ac:dyDescent="0.25">
      <c r="E13264" s="113"/>
      <c r="H13264" s="133"/>
      <c r="T13264" s="133"/>
      <c r="X13264" s="131"/>
      <c r="Y13264" s="133"/>
      <c r="AJ13264" s="133"/>
      <c r="AO13264" s="135"/>
      <c r="AP13264" s="135"/>
      <c r="BJ13264" s="136"/>
    </row>
    <row r="13265" spans="5:62" ht="14.25" customHeight="1" x14ac:dyDescent="0.25">
      <c r="E13265" s="113"/>
      <c r="H13265" s="133"/>
      <c r="T13265" s="133"/>
      <c r="X13265" s="131"/>
      <c r="Y13265" s="133"/>
      <c r="AJ13265" s="133"/>
      <c r="AO13265" s="135"/>
      <c r="AP13265" s="135"/>
      <c r="BJ13265" s="136"/>
    </row>
    <row r="13266" spans="5:62" ht="14.25" customHeight="1" x14ac:dyDescent="0.25">
      <c r="E13266" s="113"/>
      <c r="H13266" s="133"/>
      <c r="T13266" s="133"/>
      <c r="X13266" s="131"/>
      <c r="Y13266" s="133"/>
      <c r="AJ13266" s="133"/>
      <c r="AO13266" s="135"/>
      <c r="AP13266" s="135"/>
      <c r="BJ13266" s="136"/>
    </row>
    <row r="13267" spans="5:62" ht="14.25" customHeight="1" x14ac:dyDescent="0.25">
      <c r="E13267" s="113"/>
      <c r="H13267" s="133"/>
      <c r="T13267" s="133"/>
      <c r="X13267" s="131"/>
      <c r="Y13267" s="133"/>
      <c r="AJ13267" s="133"/>
      <c r="AO13267" s="135"/>
      <c r="AP13267" s="135"/>
      <c r="BJ13267" s="136"/>
    </row>
    <row r="13268" spans="5:62" ht="14.25" customHeight="1" x14ac:dyDescent="0.25">
      <c r="E13268" s="113"/>
      <c r="H13268" s="133"/>
      <c r="T13268" s="133"/>
      <c r="X13268" s="131"/>
      <c r="Y13268" s="133"/>
      <c r="AJ13268" s="133"/>
      <c r="AO13268" s="135"/>
      <c r="AP13268" s="135"/>
      <c r="BJ13268" s="136"/>
    </row>
    <row r="13269" spans="5:62" ht="14.25" customHeight="1" x14ac:dyDescent="0.25">
      <c r="E13269" s="113"/>
      <c r="H13269" s="133"/>
      <c r="T13269" s="133"/>
      <c r="X13269" s="131"/>
      <c r="Y13269" s="133"/>
      <c r="AJ13269" s="133"/>
      <c r="AO13269" s="135"/>
      <c r="AP13269" s="135"/>
      <c r="BJ13269" s="136"/>
    </row>
    <row r="13270" spans="5:62" ht="14.25" customHeight="1" x14ac:dyDescent="0.25">
      <c r="E13270" s="113"/>
      <c r="H13270" s="133"/>
      <c r="T13270" s="133"/>
      <c r="X13270" s="131"/>
      <c r="Y13270" s="133"/>
      <c r="AJ13270" s="133"/>
      <c r="AO13270" s="135"/>
      <c r="AP13270" s="135"/>
      <c r="BJ13270" s="136"/>
    </row>
    <row r="13271" spans="5:62" ht="14.25" customHeight="1" x14ac:dyDescent="0.25">
      <c r="E13271" s="113"/>
      <c r="H13271" s="133"/>
      <c r="T13271" s="133"/>
      <c r="X13271" s="131"/>
      <c r="Y13271" s="133"/>
      <c r="AJ13271" s="133"/>
      <c r="AO13271" s="135"/>
      <c r="AP13271" s="135"/>
      <c r="BJ13271" s="136"/>
    </row>
    <row r="13272" spans="5:62" ht="14.25" customHeight="1" x14ac:dyDescent="0.25">
      <c r="E13272" s="113"/>
      <c r="H13272" s="133"/>
      <c r="T13272" s="133"/>
      <c r="X13272" s="131"/>
      <c r="Y13272" s="133"/>
      <c r="AJ13272" s="133"/>
      <c r="AO13272" s="135"/>
      <c r="AP13272" s="135"/>
      <c r="BJ13272" s="136"/>
    </row>
    <row r="13273" spans="5:62" ht="14.25" customHeight="1" x14ac:dyDescent="0.25">
      <c r="E13273" s="113"/>
      <c r="H13273" s="133"/>
      <c r="T13273" s="133"/>
      <c r="X13273" s="131"/>
      <c r="Y13273" s="133"/>
      <c r="AJ13273" s="133"/>
      <c r="AO13273" s="135"/>
      <c r="AP13273" s="135"/>
      <c r="BJ13273" s="136"/>
    </row>
    <row r="13274" spans="5:62" ht="14.25" customHeight="1" x14ac:dyDescent="0.25">
      <c r="E13274" s="113"/>
      <c r="H13274" s="133"/>
      <c r="T13274" s="133"/>
      <c r="X13274" s="131"/>
      <c r="Y13274" s="133"/>
      <c r="AJ13274" s="133"/>
      <c r="AO13274" s="135"/>
      <c r="AP13274" s="135"/>
      <c r="BJ13274" s="136"/>
    </row>
    <row r="13275" spans="5:62" ht="14.25" customHeight="1" x14ac:dyDescent="0.25">
      <c r="E13275" s="113"/>
      <c r="H13275" s="133"/>
      <c r="T13275" s="133"/>
      <c r="X13275" s="131"/>
      <c r="Y13275" s="133"/>
      <c r="AJ13275" s="133"/>
      <c r="AO13275" s="135"/>
      <c r="AP13275" s="135"/>
      <c r="BJ13275" s="136"/>
    </row>
    <row r="13276" spans="5:62" ht="14.25" customHeight="1" x14ac:dyDescent="0.25">
      <c r="E13276" s="113"/>
      <c r="H13276" s="133"/>
      <c r="T13276" s="133"/>
      <c r="X13276" s="131"/>
      <c r="Y13276" s="133"/>
      <c r="AJ13276" s="133"/>
      <c r="AO13276" s="135"/>
      <c r="AP13276" s="135"/>
      <c r="BJ13276" s="136"/>
    </row>
    <row r="13277" spans="5:62" ht="14.25" customHeight="1" x14ac:dyDescent="0.25">
      <c r="E13277" s="113"/>
      <c r="H13277" s="133"/>
      <c r="T13277" s="133"/>
      <c r="X13277" s="131"/>
      <c r="Y13277" s="133"/>
      <c r="AJ13277" s="133"/>
      <c r="AO13277" s="135"/>
      <c r="AP13277" s="135"/>
      <c r="BJ13277" s="136"/>
    </row>
    <row r="13278" spans="5:62" ht="14.25" customHeight="1" x14ac:dyDescent="0.25">
      <c r="E13278" s="113"/>
      <c r="H13278" s="133"/>
      <c r="T13278" s="133"/>
      <c r="X13278" s="131"/>
      <c r="Y13278" s="133"/>
      <c r="AJ13278" s="133"/>
      <c r="AO13278" s="135"/>
      <c r="AP13278" s="135"/>
      <c r="BJ13278" s="136"/>
    </row>
    <row r="13279" spans="5:62" ht="14.25" customHeight="1" x14ac:dyDescent="0.25">
      <c r="E13279" s="113"/>
      <c r="H13279" s="133"/>
      <c r="T13279" s="133"/>
      <c r="X13279" s="131"/>
      <c r="Y13279" s="133"/>
      <c r="AJ13279" s="133"/>
      <c r="AO13279" s="135"/>
      <c r="AP13279" s="135"/>
      <c r="BJ13279" s="136"/>
    </row>
    <row r="13280" spans="5:62" ht="14.25" customHeight="1" x14ac:dyDescent="0.25">
      <c r="E13280" s="113"/>
      <c r="H13280" s="133"/>
      <c r="T13280" s="133"/>
      <c r="X13280" s="131"/>
      <c r="Y13280" s="133"/>
      <c r="AJ13280" s="133"/>
      <c r="AO13280" s="135"/>
      <c r="AP13280" s="135"/>
      <c r="BJ13280" s="136"/>
    </row>
    <row r="13281" spans="5:62" ht="14.25" customHeight="1" x14ac:dyDescent="0.25">
      <c r="E13281" s="113"/>
      <c r="H13281" s="133"/>
      <c r="T13281" s="133"/>
      <c r="X13281" s="131"/>
      <c r="Y13281" s="133"/>
      <c r="AJ13281" s="133"/>
      <c r="AO13281" s="135"/>
      <c r="AP13281" s="135"/>
      <c r="BJ13281" s="136"/>
    </row>
    <row r="13282" spans="5:62" ht="14.25" customHeight="1" x14ac:dyDescent="0.25">
      <c r="E13282" s="113"/>
      <c r="H13282" s="133"/>
      <c r="T13282" s="133"/>
      <c r="X13282" s="131"/>
      <c r="Y13282" s="133"/>
      <c r="AJ13282" s="133"/>
      <c r="AO13282" s="135"/>
      <c r="AP13282" s="135"/>
      <c r="BJ13282" s="136"/>
    </row>
    <row r="13283" spans="5:62" ht="14.25" customHeight="1" x14ac:dyDescent="0.25">
      <c r="E13283" s="113"/>
      <c r="H13283" s="133"/>
      <c r="T13283" s="133"/>
      <c r="X13283" s="131"/>
      <c r="Y13283" s="133"/>
      <c r="AJ13283" s="133"/>
      <c r="AO13283" s="135"/>
      <c r="AP13283" s="135"/>
      <c r="BJ13283" s="136"/>
    </row>
    <row r="13284" spans="5:62" ht="14.25" customHeight="1" x14ac:dyDescent="0.25">
      <c r="E13284" s="113"/>
      <c r="H13284" s="133"/>
      <c r="T13284" s="133"/>
      <c r="X13284" s="131"/>
      <c r="Y13284" s="133"/>
      <c r="AJ13284" s="133"/>
      <c r="AO13284" s="135"/>
      <c r="AP13284" s="135"/>
      <c r="BJ13284" s="136"/>
    </row>
    <row r="13285" spans="5:62" ht="14.25" customHeight="1" x14ac:dyDescent="0.25">
      <c r="E13285" s="113"/>
      <c r="H13285" s="133"/>
      <c r="T13285" s="133"/>
      <c r="X13285" s="131"/>
      <c r="Y13285" s="133"/>
      <c r="AJ13285" s="133"/>
      <c r="AO13285" s="135"/>
      <c r="AP13285" s="135"/>
      <c r="BJ13285" s="136"/>
    </row>
    <row r="13286" spans="5:62" ht="14.25" customHeight="1" x14ac:dyDescent="0.25">
      <c r="E13286" s="113"/>
      <c r="H13286" s="133"/>
      <c r="T13286" s="133"/>
      <c r="X13286" s="131"/>
      <c r="Y13286" s="133"/>
      <c r="AJ13286" s="133"/>
      <c r="AO13286" s="135"/>
      <c r="AP13286" s="135"/>
      <c r="BJ13286" s="136"/>
    </row>
    <row r="13287" spans="5:62" ht="14.25" customHeight="1" x14ac:dyDescent="0.25">
      <c r="E13287" s="113"/>
      <c r="H13287" s="133"/>
      <c r="T13287" s="133"/>
      <c r="X13287" s="131"/>
      <c r="Y13287" s="133"/>
      <c r="AJ13287" s="133"/>
      <c r="AO13287" s="135"/>
      <c r="AP13287" s="135"/>
      <c r="BJ13287" s="136"/>
    </row>
    <row r="13288" spans="5:62" ht="14.25" customHeight="1" x14ac:dyDescent="0.25">
      <c r="E13288" s="113"/>
      <c r="H13288" s="133"/>
      <c r="T13288" s="133"/>
      <c r="X13288" s="131"/>
      <c r="Y13288" s="133"/>
      <c r="AJ13288" s="133"/>
      <c r="AO13288" s="135"/>
      <c r="AP13288" s="135"/>
      <c r="BJ13288" s="136"/>
    </row>
    <row r="13289" spans="5:62" ht="14.25" customHeight="1" x14ac:dyDescent="0.25">
      <c r="E13289" s="113"/>
      <c r="H13289" s="133"/>
      <c r="T13289" s="133"/>
      <c r="X13289" s="131"/>
      <c r="Y13289" s="133"/>
      <c r="AJ13289" s="133"/>
      <c r="AO13289" s="135"/>
      <c r="AP13289" s="135"/>
      <c r="BJ13289" s="136"/>
    </row>
    <row r="13290" spans="5:62" ht="14.25" customHeight="1" x14ac:dyDescent="0.25">
      <c r="E13290" s="113"/>
      <c r="H13290" s="133"/>
      <c r="T13290" s="133"/>
      <c r="X13290" s="131"/>
      <c r="Y13290" s="133"/>
      <c r="AJ13290" s="133"/>
      <c r="AO13290" s="135"/>
      <c r="AP13290" s="135"/>
      <c r="BJ13290" s="136"/>
    </row>
    <row r="13291" spans="5:62" ht="14.25" customHeight="1" x14ac:dyDescent="0.25">
      <c r="E13291" s="113"/>
      <c r="H13291" s="133"/>
      <c r="T13291" s="133"/>
      <c r="X13291" s="131"/>
      <c r="Y13291" s="133"/>
      <c r="AJ13291" s="133"/>
      <c r="AO13291" s="135"/>
      <c r="AP13291" s="135"/>
      <c r="BJ13291" s="136"/>
    </row>
    <row r="13292" spans="5:62" ht="14.25" customHeight="1" x14ac:dyDescent="0.25">
      <c r="E13292" s="113"/>
      <c r="H13292" s="133"/>
      <c r="T13292" s="133"/>
      <c r="X13292" s="131"/>
      <c r="Y13292" s="133"/>
      <c r="AJ13292" s="133"/>
      <c r="AO13292" s="135"/>
      <c r="AP13292" s="135"/>
      <c r="BJ13292" s="136"/>
    </row>
    <row r="13293" spans="5:62" ht="14.25" customHeight="1" x14ac:dyDescent="0.25">
      <c r="E13293" s="113"/>
      <c r="H13293" s="133"/>
      <c r="T13293" s="133"/>
      <c r="X13293" s="131"/>
      <c r="Y13293" s="133"/>
      <c r="AJ13293" s="133"/>
      <c r="AO13293" s="135"/>
      <c r="AP13293" s="135"/>
      <c r="BJ13293" s="136"/>
    </row>
    <row r="13294" spans="5:62" ht="14.25" customHeight="1" x14ac:dyDescent="0.25">
      <c r="E13294" s="113"/>
      <c r="H13294" s="133"/>
      <c r="T13294" s="133"/>
      <c r="X13294" s="131"/>
      <c r="Y13294" s="133"/>
      <c r="AJ13294" s="133"/>
      <c r="AO13294" s="135"/>
      <c r="AP13294" s="135"/>
      <c r="BJ13294" s="136"/>
    </row>
    <row r="13295" spans="5:62" ht="14.25" customHeight="1" x14ac:dyDescent="0.25">
      <c r="E13295" s="113"/>
      <c r="H13295" s="133"/>
      <c r="T13295" s="133"/>
      <c r="X13295" s="131"/>
      <c r="Y13295" s="133"/>
      <c r="AJ13295" s="133"/>
      <c r="AO13295" s="135"/>
      <c r="AP13295" s="135"/>
      <c r="BJ13295" s="136"/>
    </row>
    <row r="13296" spans="5:62" ht="14.25" customHeight="1" x14ac:dyDescent="0.25">
      <c r="E13296" s="113"/>
      <c r="H13296" s="133"/>
      <c r="T13296" s="133"/>
      <c r="X13296" s="131"/>
      <c r="Y13296" s="133"/>
      <c r="AJ13296" s="133"/>
      <c r="AO13296" s="135"/>
      <c r="AP13296" s="135"/>
      <c r="BJ13296" s="136"/>
    </row>
    <row r="13297" spans="5:62" ht="14.25" customHeight="1" x14ac:dyDescent="0.25">
      <c r="E13297" s="113"/>
      <c r="H13297" s="133"/>
      <c r="T13297" s="133"/>
      <c r="X13297" s="131"/>
      <c r="Y13297" s="133"/>
      <c r="AJ13297" s="133"/>
      <c r="AO13297" s="135"/>
      <c r="AP13297" s="135"/>
      <c r="BJ13297" s="136"/>
    </row>
    <row r="13298" spans="5:62" ht="14.25" customHeight="1" x14ac:dyDescent="0.25">
      <c r="E13298" s="113"/>
      <c r="H13298" s="133"/>
      <c r="T13298" s="133"/>
      <c r="X13298" s="131"/>
      <c r="Y13298" s="133"/>
      <c r="AJ13298" s="133"/>
      <c r="AO13298" s="135"/>
      <c r="AP13298" s="135"/>
      <c r="BJ13298" s="136"/>
    </row>
    <row r="13299" spans="5:62" ht="14.25" customHeight="1" x14ac:dyDescent="0.25">
      <c r="E13299" s="113"/>
      <c r="H13299" s="133"/>
      <c r="T13299" s="133"/>
      <c r="X13299" s="131"/>
      <c r="Y13299" s="133"/>
      <c r="AJ13299" s="133"/>
      <c r="AO13299" s="135"/>
      <c r="AP13299" s="135"/>
      <c r="BJ13299" s="136"/>
    </row>
    <row r="13300" spans="5:62" ht="14.25" customHeight="1" x14ac:dyDescent="0.25">
      <c r="E13300" s="113"/>
      <c r="H13300" s="133"/>
      <c r="T13300" s="133"/>
      <c r="X13300" s="131"/>
      <c r="Y13300" s="133"/>
      <c r="AJ13300" s="133"/>
      <c r="AO13300" s="135"/>
      <c r="AP13300" s="135"/>
      <c r="BJ13300" s="136"/>
    </row>
    <row r="13301" spans="5:62" ht="14.25" customHeight="1" x14ac:dyDescent="0.25">
      <c r="E13301" s="113"/>
      <c r="H13301" s="133"/>
      <c r="T13301" s="133"/>
      <c r="X13301" s="131"/>
      <c r="Y13301" s="133"/>
      <c r="AJ13301" s="133"/>
      <c r="AO13301" s="135"/>
      <c r="AP13301" s="135"/>
      <c r="BJ13301" s="136"/>
    </row>
    <row r="13302" spans="5:62" ht="14.25" customHeight="1" x14ac:dyDescent="0.25">
      <c r="E13302" s="113"/>
      <c r="H13302" s="133"/>
      <c r="T13302" s="133"/>
      <c r="X13302" s="131"/>
      <c r="Y13302" s="133"/>
      <c r="AJ13302" s="133"/>
      <c r="AO13302" s="135"/>
      <c r="AP13302" s="135"/>
      <c r="BJ13302" s="136"/>
    </row>
    <row r="13303" spans="5:62" ht="14.25" customHeight="1" x14ac:dyDescent="0.25">
      <c r="E13303" s="113"/>
      <c r="H13303" s="133"/>
      <c r="T13303" s="133"/>
      <c r="X13303" s="131"/>
      <c r="Y13303" s="133"/>
      <c r="AJ13303" s="133"/>
      <c r="AO13303" s="135"/>
      <c r="AP13303" s="135"/>
      <c r="BJ13303" s="136"/>
    </row>
    <row r="13304" spans="5:62" ht="14.25" customHeight="1" x14ac:dyDescent="0.25">
      <c r="E13304" s="113"/>
      <c r="H13304" s="133"/>
      <c r="T13304" s="133"/>
      <c r="X13304" s="131"/>
      <c r="Y13304" s="133"/>
      <c r="AJ13304" s="133"/>
      <c r="AO13304" s="135"/>
      <c r="AP13304" s="135"/>
      <c r="BJ13304" s="136"/>
    </row>
    <row r="13305" spans="5:62" ht="14.25" customHeight="1" x14ac:dyDescent="0.25">
      <c r="E13305" s="113"/>
      <c r="H13305" s="133"/>
      <c r="T13305" s="133"/>
      <c r="X13305" s="131"/>
      <c r="Y13305" s="133"/>
      <c r="AJ13305" s="133"/>
      <c r="AO13305" s="135"/>
      <c r="AP13305" s="135"/>
      <c r="BJ13305" s="136"/>
    </row>
    <row r="13306" spans="5:62" ht="14.25" customHeight="1" x14ac:dyDescent="0.25">
      <c r="E13306" s="113"/>
      <c r="H13306" s="133"/>
      <c r="T13306" s="133"/>
      <c r="X13306" s="131"/>
      <c r="Y13306" s="133"/>
      <c r="AJ13306" s="133"/>
      <c r="AO13306" s="135"/>
      <c r="AP13306" s="135"/>
      <c r="BJ13306" s="136"/>
    </row>
    <row r="13307" spans="5:62" ht="14.25" customHeight="1" x14ac:dyDescent="0.25">
      <c r="E13307" s="113"/>
      <c r="H13307" s="133"/>
      <c r="T13307" s="133"/>
      <c r="X13307" s="131"/>
      <c r="Y13307" s="133"/>
      <c r="AJ13307" s="133"/>
      <c r="AO13307" s="135"/>
      <c r="AP13307" s="135"/>
      <c r="BJ13307" s="136"/>
    </row>
    <row r="13308" spans="5:62" ht="14.25" customHeight="1" x14ac:dyDescent="0.25">
      <c r="E13308" s="113"/>
      <c r="H13308" s="133"/>
      <c r="T13308" s="133"/>
      <c r="X13308" s="131"/>
      <c r="Y13308" s="133"/>
      <c r="AJ13308" s="133"/>
      <c r="AO13308" s="135"/>
      <c r="AP13308" s="135"/>
      <c r="BJ13308" s="136"/>
    </row>
    <row r="13309" spans="5:62" ht="14.25" customHeight="1" x14ac:dyDescent="0.25">
      <c r="E13309" s="113"/>
      <c r="H13309" s="133"/>
      <c r="T13309" s="133"/>
      <c r="X13309" s="131"/>
      <c r="Y13309" s="133"/>
      <c r="AJ13309" s="133"/>
      <c r="AO13309" s="135"/>
      <c r="AP13309" s="135"/>
      <c r="BJ13309" s="136"/>
    </row>
    <row r="13310" spans="5:62" ht="14.25" customHeight="1" x14ac:dyDescent="0.25">
      <c r="E13310" s="113"/>
      <c r="H13310" s="133"/>
      <c r="T13310" s="133"/>
      <c r="X13310" s="131"/>
      <c r="Y13310" s="133"/>
      <c r="AJ13310" s="133"/>
      <c r="AO13310" s="135"/>
      <c r="AP13310" s="135"/>
      <c r="BJ13310" s="136"/>
    </row>
    <row r="13311" spans="5:62" ht="14.25" customHeight="1" x14ac:dyDescent="0.25">
      <c r="E13311" s="113"/>
      <c r="H13311" s="133"/>
      <c r="T13311" s="133"/>
      <c r="X13311" s="131"/>
      <c r="Y13311" s="133"/>
      <c r="AJ13311" s="133"/>
      <c r="AO13311" s="135"/>
      <c r="AP13311" s="135"/>
      <c r="BJ13311" s="136"/>
    </row>
    <row r="13312" spans="5:62" ht="14.25" customHeight="1" x14ac:dyDescent="0.25">
      <c r="E13312" s="113"/>
      <c r="H13312" s="133"/>
      <c r="T13312" s="133"/>
      <c r="X13312" s="131"/>
      <c r="Y13312" s="133"/>
      <c r="AJ13312" s="133"/>
      <c r="AO13312" s="135"/>
      <c r="AP13312" s="135"/>
      <c r="BJ13312" s="136"/>
    </row>
    <row r="13313" spans="5:62" ht="14.25" customHeight="1" x14ac:dyDescent="0.25">
      <c r="E13313" s="113"/>
      <c r="H13313" s="133"/>
      <c r="T13313" s="133"/>
      <c r="X13313" s="131"/>
      <c r="Y13313" s="133"/>
      <c r="AJ13313" s="133"/>
      <c r="AO13313" s="135"/>
      <c r="AP13313" s="135"/>
      <c r="BJ13313" s="136"/>
    </row>
    <row r="13314" spans="5:62" ht="14.25" customHeight="1" x14ac:dyDescent="0.25">
      <c r="E13314" s="113"/>
      <c r="H13314" s="133"/>
      <c r="T13314" s="133"/>
      <c r="X13314" s="131"/>
      <c r="Y13314" s="133"/>
      <c r="AJ13314" s="133"/>
      <c r="AO13314" s="135"/>
      <c r="AP13314" s="135"/>
      <c r="BJ13314" s="136"/>
    </row>
    <row r="13315" spans="5:62" ht="14.25" customHeight="1" x14ac:dyDescent="0.25">
      <c r="E13315" s="113"/>
      <c r="H13315" s="133"/>
      <c r="T13315" s="133"/>
      <c r="X13315" s="131"/>
      <c r="Y13315" s="133"/>
      <c r="AJ13315" s="133"/>
      <c r="AO13315" s="135"/>
      <c r="AP13315" s="135"/>
      <c r="BJ13315" s="136"/>
    </row>
    <row r="13316" spans="5:62" ht="14.25" customHeight="1" x14ac:dyDescent="0.25">
      <c r="E13316" s="113"/>
      <c r="H13316" s="133"/>
      <c r="T13316" s="133"/>
      <c r="X13316" s="131"/>
      <c r="Y13316" s="133"/>
      <c r="AJ13316" s="133"/>
      <c r="AO13316" s="135"/>
      <c r="AP13316" s="135"/>
      <c r="BJ13316" s="136"/>
    </row>
    <row r="13317" spans="5:62" ht="14.25" customHeight="1" x14ac:dyDescent="0.25">
      <c r="E13317" s="113"/>
      <c r="H13317" s="133"/>
      <c r="T13317" s="133"/>
      <c r="X13317" s="131"/>
      <c r="Y13317" s="133"/>
      <c r="AJ13317" s="133"/>
      <c r="AO13317" s="135"/>
      <c r="AP13317" s="135"/>
      <c r="BJ13317" s="136"/>
    </row>
    <row r="13318" spans="5:62" ht="14.25" customHeight="1" x14ac:dyDescent="0.25">
      <c r="E13318" s="113"/>
      <c r="H13318" s="133"/>
      <c r="T13318" s="133"/>
      <c r="X13318" s="131"/>
      <c r="Y13318" s="133"/>
      <c r="AJ13318" s="133"/>
      <c r="AO13318" s="135"/>
      <c r="AP13318" s="135"/>
      <c r="BJ13318" s="136"/>
    </row>
    <row r="13319" spans="5:62" ht="14.25" customHeight="1" x14ac:dyDescent="0.25">
      <c r="E13319" s="113"/>
      <c r="H13319" s="133"/>
      <c r="T13319" s="133"/>
      <c r="X13319" s="131"/>
      <c r="Y13319" s="133"/>
      <c r="AJ13319" s="133"/>
      <c r="AO13319" s="135"/>
      <c r="AP13319" s="135"/>
      <c r="BJ13319" s="136"/>
    </row>
    <row r="13320" spans="5:62" ht="14.25" customHeight="1" x14ac:dyDescent="0.25">
      <c r="E13320" s="113"/>
      <c r="H13320" s="133"/>
      <c r="T13320" s="133"/>
      <c r="X13320" s="131"/>
      <c r="Y13320" s="133"/>
      <c r="AJ13320" s="133"/>
      <c r="AO13320" s="135"/>
      <c r="AP13320" s="135"/>
      <c r="BJ13320" s="136"/>
    </row>
    <row r="13321" spans="5:62" ht="14.25" customHeight="1" x14ac:dyDescent="0.25">
      <c r="E13321" s="113"/>
      <c r="H13321" s="133"/>
      <c r="T13321" s="133"/>
      <c r="X13321" s="131"/>
      <c r="Y13321" s="133"/>
      <c r="AJ13321" s="133"/>
      <c r="AO13321" s="135"/>
      <c r="AP13321" s="135"/>
      <c r="BJ13321" s="136"/>
    </row>
    <row r="13322" spans="5:62" ht="14.25" customHeight="1" x14ac:dyDescent="0.25">
      <c r="E13322" s="113"/>
      <c r="H13322" s="133"/>
      <c r="T13322" s="133"/>
      <c r="X13322" s="131"/>
      <c r="Y13322" s="133"/>
      <c r="AJ13322" s="133"/>
      <c r="AO13322" s="135"/>
      <c r="AP13322" s="135"/>
      <c r="BJ13322" s="136"/>
    </row>
    <row r="13323" spans="5:62" ht="14.25" customHeight="1" x14ac:dyDescent="0.25">
      <c r="E13323" s="113"/>
      <c r="H13323" s="133"/>
      <c r="T13323" s="133"/>
      <c r="X13323" s="131"/>
      <c r="Y13323" s="133"/>
      <c r="AJ13323" s="133"/>
      <c r="AO13323" s="135"/>
      <c r="AP13323" s="135"/>
      <c r="BJ13323" s="136"/>
    </row>
    <row r="13324" spans="5:62" ht="14.25" customHeight="1" x14ac:dyDescent="0.25">
      <c r="E13324" s="113"/>
      <c r="H13324" s="133"/>
      <c r="T13324" s="133"/>
      <c r="X13324" s="131"/>
      <c r="Y13324" s="133"/>
      <c r="AJ13324" s="133"/>
      <c r="AO13324" s="135"/>
      <c r="AP13324" s="135"/>
      <c r="BJ13324" s="136"/>
    </row>
    <row r="13325" spans="5:62" ht="14.25" customHeight="1" x14ac:dyDescent="0.25">
      <c r="E13325" s="113"/>
      <c r="H13325" s="133"/>
      <c r="T13325" s="133"/>
      <c r="X13325" s="131"/>
      <c r="Y13325" s="133"/>
      <c r="AJ13325" s="133"/>
      <c r="AO13325" s="135"/>
      <c r="AP13325" s="135"/>
      <c r="BJ13325" s="136"/>
    </row>
    <row r="13326" spans="5:62" ht="14.25" customHeight="1" x14ac:dyDescent="0.25">
      <c r="E13326" s="113"/>
      <c r="H13326" s="133"/>
      <c r="T13326" s="133"/>
      <c r="X13326" s="131"/>
      <c r="Y13326" s="133"/>
      <c r="AJ13326" s="133"/>
      <c r="AO13326" s="135"/>
      <c r="AP13326" s="135"/>
      <c r="BJ13326" s="136"/>
    </row>
    <row r="13327" spans="5:62" ht="14.25" customHeight="1" x14ac:dyDescent="0.25">
      <c r="E13327" s="113"/>
      <c r="H13327" s="133"/>
      <c r="T13327" s="133"/>
      <c r="X13327" s="131"/>
      <c r="Y13327" s="133"/>
      <c r="AJ13327" s="133"/>
      <c r="AO13327" s="135"/>
      <c r="AP13327" s="135"/>
      <c r="BJ13327" s="136"/>
    </row>
    <row r="13328" spans="5:62" ht="14.25" customHeight="1" x14ac:dyDescent="0.25">
      <c r="E13328" s="113"/>
      <c r="H13328" s="133"/>
      <c r="T13328" s="133"/>
      <c r="X13328" s="131"/>
      <c r="Y13328" s="133"/>
      <c r="AJ13328" s="133"/>
      <c r="AO13328" s="135"/>
      <c r="AP13328" s="135"/>
      <c r="BJ13328" s="136"/>
    </row>
    <row r="13329" spans="5:62" ht="14.25" customHeight="1" x14ac:dyDescent="0.25">
      <c r="E13329" s="113"/>
      <c r="H13329" s="133"/>
      <c r="T13329" s="133"/>
      <c r="X13329" s="131"/>
      <c r="Y13329" s="133"/>
      <c r="AJ13329" s="133"/>
      <c r="AO13329" s="135"/>
      <c r="AP13329" s="135"/>
      <c r="BJ13329" s="136"/>
    </row>
    <row r="13330" spans="5:62" ht="14.25" customHeight="1" x14ac:dyDescent="0.25">
      <c r="E13330" s="113"/>
      <c r="H13330" s="133"/>
      <c r="T13330" s="133"/>
      <c r="X13330" s="131"/>
      <c r="Y13330" s="133"/>
      <c r="AJ13330" s="133"/>
      <c r="AO13330" s="135"/>
      <c r="AP13330" s="135"/>
      <c r="BJ13330" s="136"/>
    </row>
    <row r="13331" spans="5:62" ht="14.25" customHeight="1" x14ac:dyDescent="0.25">
      <c r="E13331" s="113"/>
      <c r="H13331" s="133"/>
      <c r="T13331" s="133"/>
      <c r="X13331" s="131"/>
      <c r="Y13331" s="133"/>
      <c r="AJ13331" s="133"/>
      <c r="AO13331" s="135"/>
      <c r="AP13331" s="135"/>
      <c r="BJ13331" s="136"/>
    </row>
    <row r="13332" spans="5:62" ht="14.25" customHeight="1" x14ac:dyDescent="0.25">
      <c r="E13332" s="113"/>
      <c r="H13332" s="133"/>
      <c r="T13332" s="133"/>
      <c r="X13332" s="131"/>
      <c r="Y13332" s="133"/>
      <c r="AJ13332" s="133"/>
      <c r="AO13332" s="135"/>
      <c r="AP13332" s="135"/>
      <c r="BJ13332" s="136"/>
    </row>
    <row r="13333" spans="5:62" ht="14.25" customHeight="1" x14ac:dyDescent="0.25">
      <c r="E13333" s="113"/>
      <c r="H13333" s="133"/>
      <c r="T13333" s="133"/>
      <c r="X13333" s="131"/>
      <c r="Y13333" s="133"/>
      <c r="AJ13333" s="133"/>
      <c r="AO13333" s="135"/>
      <c r="AP13333" s="135"/>
      <c r="BJ13333" s="136"/>
    </row>
    <row r="13334" spans="5:62" ht="14.25" customHeight="1" x14ac:dyDescent="0.25">
      <c r="E13334" s="113"/>
      <c r="H13334" s="133"/>
      <c r="T13334" s="133"/>
      <c r="X13334" s="131"/>
      <c r="Y13334" s="133"/>
      <c r="AJ13334" s="133"/>
      <c r="AO13334" s="135"/>
      <c r="AP13334" s="135"/>
      <c r="BJ13334" s="136"/>
    </row>
    <row r="13335" spans="5:62" ht="14.25" customHeight="1" x14ac:dyDescent="0.25">
      <c r="E13335" s="113"/>
      <c r="H13335" s="133"/>
      <c r="T13335" s="133"/>
      <c r="X13335" s="131"/>
      <c r="Y13335" s="133"/>
      <c r="AJ13335" s="133"/>
      <c r="AO13335" s="135"/>
      <c r="AP13335" s="135"/>
      <c r="BJ13335" s="136"/>
    </row>
    <row r="13336" spans="5:62" ht="14.25" customHeight="1" x14ac:dyDescent="0.25">
      <c r="E13336" s="113"/>
      <c r="H13336" s="133"/>
      <c r="T13336" s="133"/>
      <c r="X13336" s="131"/>
      <c r="Y13336" s="133"/>
      <c r="AJ13336" s="133"/>
      <c r="AO13336" s="135"/>
      <c r="AP13336" s="135"/>
      <c r="BJ13336" s="136"/>
    </row>
    <row r="13337" spans="5:62" ht="14.25" customHeight="1" x14ac:dyDescent="0.25">
      <c r="E13337" s="113"/>
      <c r="H13337" s="133"/>
      <c r="T13337" s="133"/>
      <c r="X13337" s="131"/>
      <c r="Y13337" s="133"/>
      <c r="AJ13337" s="133"/>
      <c r="AO13337" s="135"/>
      <c r="AP13337" s="135"/>
      <c r="BJ13337" s="136"/>
    </row>
    <row r="13338" spans="5:62" ht="14.25" customHeight="1" x14ac:dyDescent="0.25">
      <c r="E13338" s="113"/>
      <c r="H13338" s="133"/>
      <c r="T13338" s="133"/>
      <c r="X13338" s="131"/>
      <c r="Y13338" s="133"/>
      <c r="AJ13338" s="133"/>
      <c r="AO13338" s="135"/>
      <c r="AP13338" s="135"/>
      <c r="BJ13338" s="136"/>
    </row>
    <row r="13339" spans="5:62" ht="14.25" customHeight="1" x14ac:dyDescent="0.25">
      <c r="E13339" s="113"/>
      <c r="H13339" s="133"/>
      <c r="T13339" s="133"/>
      <c r="X13339" s="131"/>
      <c r="Y13339" s="133"/>
      <c r="AJ13339" s="133"/>
      <c r="AO13339" s="135"/>
      <c r="AP13339" s="135"/>
      <c r="BJ13339" s="136"/>
    </row>
    <row r="13340" spans="5:62" ht="14.25" customHeight="1" x14ac:dyDescent="0.25">
      <c r="E13340" s="113"/>
      <c r="H13340" s="133"/>
      <c r="T13340" s="133"/>
      <c r="X13340" s="131"/>
      <c r="Y13340" s="133"/>
      <c r="AJ13340" s="133"/>
      <c r="AO13340" s="135"/>
      <c r="AP13340" s="135"/>
      <c r="BJ13340" s="136"/>
    </row>
    <row r="13341" spans="5:62" ht="14.25" customHeight="1" x14ac:dyDescent="0.25">
      <c r="E13341" s="113"/>
      <c r="H13341" s="133"/>
      <c r="T13341" s="133"/>
      <c r="X13341" s="131"/>
      <c r="Y13341" s="133"/>
      <c r="AJ13341" s="133"/>
      <c r="AO13341" s="135"/>
      <c r="AP13341" s="135"/>
      <c r="BJ13341" s="136"/>
    </row>
    <row r="13342" spans="5:62" ht="14.25" customHeight="1" x14ac:dyDescent="0.25">
      <c r="E13342" s="113"/>
      <c r="H13342" s="133"/>
      <c r="T13342" s="133"/>
      <c r="X13342" s="131"/>
      <c r="Y13342" s="133"/>
      <c r="AJ13342" s="133"/>
      <c r="AO13342" s="135"/>
      <c r="AP13342" s="135"/>
      <c r="BJ13342" s="136"/>
    </row>
    <row r="13343" spans="5:62" ht="14.25" customHeight="1" x14ac:dyDescent="0.25">
      <c r="E13343" s="113"/>
      <c r="H13343" s="133"/>
      <c r="T13343" s="133"/>
      <c r="X13343" s="131"/>
      <c r="Y13343" s="133"/>
      <c r="AJ13343" s="133"/>
      <c r="AO13343" s="135"/>
      <c r="AP13343" s="135"/>
      <c r="BJ13343" s="136"/>
    </row>
    <row r="13344" spans="5:62" ht="14.25" customHeight="1" x14ac:dyDescent="0.25">
      <c r="E13344" s="113"/>
      <c r="H13344" s="133"/>
      <c r="T13344" s="133"/>
      <c r="X13344" s="131"/>
      <c r="Y13344" s="133"/>
      <c r="AJ13344" s="133"/>
      <c r="AO13344" s="135"/>
      <c r="AP13344" s="135"/>
      <c r="BJ13344" s="136"/>
    </row>
    <row r="13345" spans="5:62" ht="14.25" customHeight="1" x14ac:dyDescent="0.25">
      <c r="E13345" s="113"/>
      <c r="H13345" s="133"/>
      <c r="T13345" s="133"/>
      <c r="X13345" s="131"/>
      <c r="Y13345" s="133"/>
      <c r="AJ13345" s="133"/>
      <c r="AO13345" s="135"/>
      <c r="AP13345" s="135"/>
      <c r="BJ13345" s="136"/>
    </row>
    <row r="13346" spans="5:62" ht="14.25" customHeight="1" x14ac:dyDescent="0.25">
      <c r="E13346" s="113"/>
      <c r="H13346" s="133"/>
      <c r="T13346" s="133"/>
      <c r="X13346" s="131"/>
      <c r="Y13346" s="133"/>
      <c r="AJ13346" s="133"/>
      <c r="AO13346" s="135"/>
      <c r="AP13346" s="135"/>
      <c r="BJ13346" s="136"/>
    </row>
    <row r="13347" spans="5:62" ht="14.25" customHeight="1" x14ac:dyDescent="0.25">
      <c r="E13347" s="113"/>
      <c r="H13347" s="133"/>
      <c r="T13347" s="133"/>
      <c r="X13347" s="131"/>
      <c r="Y13347" s="133"/>
      <c r="AJ13347" s="133"/>
      <c r="AO13347" s="135"/>
      <c r="AP13347" s="135"/>
      <c r="BJ13347" s="136"/>
    </row>
    <row r="13348" spans="5:62" ht="14.25" customHeight="1" x14ac:dyDescent="0.25">
      <c r="E13348" s="113"/>
      <c r="H13348" s="133"/>
      <c r="T13348" s="133"/>
      <c r="X13348" s="131"/>
      <c r="Y13348" s="133"/>
      <c r="AJ13348" s="133"/>
      <c r="AO13348" s="135"/>
      <c r="AP13348" s="135"/>
      <c r="BJ13348" s="136"/>
    </row>
    <row r="13349" spans="5:62" ht="14.25" customHeight="1" x14ac:dyDescent="0.25">
      <c r="E13349" s="113"/>
      <c r="H13349" s="133"/>
      <c r="T13349" s="133"/>
      <c r="X13349" s="131"/>
      <c r="Y13349" s="133"/>
      <c r="AJ13349" s="133"/>
      <c r="AO13349" s="135"/>
      <c r="AP13349" s="135"/>
      <c r="BJ13349" s="136"/>
    </row>
    <row r="13350" spans="5:62" ht="14.25" customHeight="1" x14ac:dyDescent="0.25">
      <c r="E13350" s="113"/>
      <c r="H13350" s="133"/>
      <c r="T13350" s="133"/>
      <c r="X13350" s="131"/>
      <c r="Y13350" s="133"/>
      <c r="AJ13350" s="133"/>
      <c r="AO13350" s="135"/>
      <c r="AP13350" s="135"/>
      <c r="BJ13350" s="136"/>
    </row>
    <row r="13351" spans="5:62" ht="14.25" customHeight="1" x14ac:dyDescent="0.25">
      <c r="E13351" s="113"/>
      <c r="H13351" s="133"/>
      <c r="T13351" s="133"/>
      <c r="X13351" s="131"/>
      <c r="Y13351" s="133"/>
      <c r="AJ13351" s="133"/>
      <c r="AO13351" s="135"/>
      <c r="AP13351" s="135"/>
      <c r="BJ13351" s="136"/>
    </row>
    <row r="13352" spans="5:62" ht="14.25" customHeight="1" x14ac:dyDescent="0.25">
      <c r="E13352" s="113"/>
      <c r="H13352" s="133"/>
      <c r="T13352" s="133"/>
      <c r="X13352" s="131"/>
      <c r="Y13352" s="133"/>
      <c r="AJ13352" s="133"/>
      <c r="AO13352" s="135"/>
      <c r="AP13352" s="135"/>
      <c r="BJ13352" s="136"/>
    </row>
    <row r="13353" spans="5:62" ht="14.25" customHeight="1" x14ac:dyDescent="0.25">
      <c r="E13353" s="113"/>
      <c r="H13353" s="133"/>
      <c r="T13353" s="133"/>
      <c r="X13353" s="131"/>
      <c r="Y13353" s="133"/>
      <c r="AJ13353" s="133"/>
      <c r="AO13353" s="135"/>
      <c r="AP13353" s="135"/>
      <c r="BJ13353" s="136"/>
    </row>
    <row r="13354" spans="5:62" ht="14.25" customHeight="1" x14ac:dyDescent="0.25">
      <c r="E13354" s="113"/>
      <c r="H13354" s="133"/>
      <c r="T13354" s="133"/>
      <c r="X13354" s="131"/>
      <c r="Y13354" s="133"/>
      <c r="AJ13354" s="133"/>
      <c r="AO13354" s="135"/>
      <c r="AP13354" s="135"/>
      <c r="BJ13354" s="136"/>
    </row>
    <row r="13355" spans="5:62" ht="14.25" customHeight="1" x14ac:dyDescent="0.25">
      <c r="E13355" s="113"/>
      <c r="H13355" s="133"/>
      <c r="T13355" s="133"/>
      <c r="X13355" s="131"/>
      <c r="Y13355" s="133"/>
      <c r="AJ13355" s="133"/>
      <c r="AO13355" s="135"/>
      <c r="AP13355" s="135"/>
      <c r="BJ13355" s="136"/>
    </row>
    <row r="13356" spans="5:62" ht="14.25" customHeight="1" x14ac:dyDescent="0.25">
      <c r="E13356" s="113"/>
      <c r="H13356" s="133"/>
      <c r="T13356" s="133"/>
      <c r="X13356" s="131"/>
      <c r="Y13356" s="133"/>
      <c r="AJ13356" s="133"/>
      <c r="AO13356" s="135"/>
      <c r="AP13356" s="135"/>
      <c r="BJ13356" s="136"/>
    </row>
    <row r="13357" spans="5:62" ht="14.25" customHeight="1" x14ac:dyDescent="0.25">
      <c r="E13357" s="113"/>
      <c r="H13357" s="133"/>
      <c r="T13357" s="133"/>
      <c r="X13357" s="131"/>
      <c r="Y13357" s="133"/>
      <c r="AJ13357" s="133"/>
      <c r="AO13357" s="135"/>
      <c r="AP13357" s="135"/>
      <c r="BJ13357" s="136"/>
    </row>
    <row r="13358" spans="5:62" ht="14.25" customHeight="1" x14ac:dyDescent="0.25">
      <c r="E13358" s="113"/>
      <c r="H13358" s="133"/>
      <c r="T13358" s="133"/>
      <c r="X13358" s="131"/>
      <c r="Y13358" s="133"/>
      <c r="AJ13358" s="133"/>
      <c r="AO13358" s="135"/>
      <c r="AP13358" s="135"/>
      <c r="BJ13358" s="136"/>
    </row>
    <row r="13359" spans="5:62" ht="14.25" customHeight="1" x14ac:dyDescent="0.25">
      <c r="E13359" s="113"/>
      <c r="H13359" s="133"/>
      <c r="T13359" s="133"/>
      <c r="X13359" s="131"/>
      <c r="Y13359" s="133"/>
      <c r="AJ13359" s="133"/>
      <c r="AO13359" s="135"/>
      <c r="AP13359" s="135"/>
      <c r="BJ13359" s="136"/>
    </row>
    <row r="13360" spans="5:62" ht="14.25" customHeight="1" x14ac:dyDescent="0.25">
      <c r="E13360" s="113"/>
      <c r="H13360" s="133"/>
      <c r="T13360" s="133"/>
      <c r="X13360" s="131"/>
      <c r="Y13360" s="133"/>
      <c r="AJ13360" s="133"/>
      <c r="AO13360" s="135"/>
      <c r="AP13360" s="135"/>
      <c r="BJ13360" s="136"/>
    </row>
    <row r="13361" spans="5:62" ht="14.25" customHeight="1" x14ac:dyDescent="0.25">
      <c r="E13361" s="113"/>
      <c r="H13361" s="133"/>
      <c r="T13361" s="133"/>
      <c r="X13361" s="131"/>
      <c r="Y13361" s="133"/>
      <c r="AJ13361" s="133"/>
      <c r="AO13361" s="135"/>
      <c r="AP13361" s="135"/>
      <c r="BJ13361" s="136"/>
    </row>
    <row r="13362" spans="5:62" ht="14.25" customHeight="1" x14ac:dyDescent="0.25">
      <c r="E13362" s="113"/>
      <c r="H13362" s="133"/>
      <c r="T13362" s="133"/>
      <c r="X13362" s="131"/>
      <c r="Y13362" s="133"/>
      <c r="AJ13362" s="133"/>
      <c r="AO13362" s="135"/>
      <c r="AP13362" s="135"/>
      <c r="BJ13362" s="136"/>
    </row>
    <row r="13363" spans="5:62" ht="14.25" customHeight="1" x14ac:dyDescent="0.25">
      <c r="E13363" s="113"/>
      <c r="H13363" s="133"/>
      <c r="T13363" s="133"/>
      <c r="X13363" s="131"/>
      <c r="Y13363" s="133"/>
      <c r="AJ13363" s="133"/>
      <c r="AO13363" s="135"/>
      <c r="AP13363" s="135"/>
      <c r="BJ13363" s="136"/>
    </row>
    <row r="13364" spans="5:62" ht="14.25" customHeight="1" x14ac:dyDescent="0.25">
      <c r="E13364" s="113"/>
      <c r="H13364" s="133"/>
      <c r="T13364" s="133"/>
      <c r="X13364" s="131"/>
      <c r="Y13364" s="133"/>
      <c r="AJ13364" s="133"/>
      <c r="AO13364" s="135"/>
      <c r="AP13364" s="135"/>
      <c r="BJ13364" s="136"/>
    </row>
    <row r="13365" spans="5:62" ht="14.25" customHeight="1" x14ac:dyDescent="0.25">
      <c r="E13365" s="113"/>
      <c r="H13365" s="133"/>
      <c r="T13365" s="133"/>
      <c r="X13365" s="131"/>
      <c r="Y13365" s="133"/>
      <c r="AJ13365" s="133"/>
      <c r="AO13365" s="135"/>
      <c r="AP13365" s="135"/>
      <c r="BJ13365" s="136"/>
    </row>
    <row r="13366" spans="5:62" ht="14.25" customHeight="1" x14ac:dyDescent="0.25">
      <c r="E13366" s="113"/>
      <c r="H13366" s="133"/>
      <c r="T13366" s="133"/>
      <c r="X13366" s="131"/>
      <c r="Y13366" s="133"/>
      <c r="AJ13366" s="133"/>
      <c r="AO13366" s="135"/>
      <c r="AP13366" s="135"/>
      <c r="BJ13366" s="136"/>
    </row>
    <row r="13367" spans="5:62" ht="14.25" customHeight="1" x14ac:dyDescent="0.25">
      <c r="E13367" s="113"/>
      <c r="H13367" s="133"/>
      <c r="T13367" s="133"/>
      <c r="X13367" s="131"/>
      <c r="Y13367" s="133"/>
      <c r="AJ13367" s="133"/>
      <c r="AO13367" s="135"/>
      <c r="AP13367" s="135"/>
      <c r="BJ13367" s="136"/>
    </row>
    <row r="13368" spans="5:62" ht="14.25" customHeight="1" x14ac:dyDescent="0.25">
      <c r="E13368" s="113"/>
      <c r="H13368" s="133"/>
      <c r="T13368" s="133"/>
      <c r="X13368" s="131"/>
      <c r="Y13368" s="133"/>
      <c r="AJ13368" s="133"/>
      <c r="AO13368" s="135"/>
      <c r="AP13368" s="135"/>
      <c r="BJ13368" s="136"/>
    </row>
    <row r="13369" spans="5:62" ht="14.25" customHeight="1" x14ac:dyDescent="0.25">
      <c r="E13369" s="113"/>
      <c r="H13369" s="133"/>
      <c r="T13369" s="133"/>
      <c r="X13369" s="131"/>
      <c r="Y13369" s="133"/>
      <c r="AJ13369" s="133"/>
      <c r="AO13369" s="135"/>
      <c r="AP13369" s="135"/>
      <c r="BJ13369" s="136"/>
    </row>
    <row r="13370" spans="5:62" ht="14.25" customHeight="1" x14ac:dyDescent="0.25">
      <c r="E13370" s="113"/>
      <c r="H13370" s="133"/>
      <c r="T13370" s="133"/>
      <c r="X13370" s="131"/>
      <c r="Y13370" s="133"/>
      <c r="AJ13370" s="133"/>
      <c r="AO13370" s="135"/>
      <c r="AP13370" s="135"/>
      <c r="BJ13370" s="136"/>
    </row>
    <row r="13371" spans="5:62" ht="14.25" customHeight="1" x14ac:dyDescent="0.25">
      <c r="E13371" s="113"/>
      <c r="H13371" s="133"/>
      <c r="T13371" s="133"/>
      <c r="X13371" s="131"/>
      <c r="Y13371" s="133"/>
      <c r="AJ13371" s="133"/>
      <c r="AO13371" s="135"/>
      <c r="AP13371" s="135"/>
      <c r="BJ13371" s="136"/>
    </row>
    <row r="13372" spans="5:62" ht="14.25" customHeight="1" x14ac:dyDescent="0.25">
      <c r="E13372" s="113"/>
      <c r="H13372" s="133"/>
      <c r="T13372" s="133"/>
      <c r="X13372" s="131"/>
      <c r="Y13372" s="133"/>
      <c r="AJ13372" s="133"/>
      <c r="AO13372" s="135"/>
      <c r="AP13372" s="135"/>
      <c r="BJ13372" s="136"/>
    </row>
    <row r="13373" spans="5:62" ht="14.25" customHeight="1" x14ac:dyDescent="0.25">
      <c r="E13373" s="113"/>
      <c r="H13373" s="133"/>
      <c r="T13373" s="133"/>
      <c r="X13373" s="131"/>
      <c r="Y13373" s="133"/>
      <c r="AJ13373" s="133"/>
      <c r="AO13373" s="135"/>
      <c r="AP13373" s="135"/>
      <c r="BJ13373" s="136"/>
    </row>
    <row r="13374" spans="5:62" ht="14.25" customHeight="1" x14ac:dyDescent="0.25">
      <c r="E13374" s="113"/>
      <c r="H13374" s="133"/>
      <c r="T13374" s="133"/>
      <c r="X13374" s="131"/>
      <c r="Y13374" s="133"/>
      <c r="AJ13374" s="133"/>
      <c r="AO13374" s="135"/>
      <c r="AP13374" s="135"/>
      <c r="BJ13374" s="136"/>
    </row>
    <row r="13375" spans="5:62" ht="14.25" customHeight="1" x14ac:dyDescent="0.25">
      <c r="E13375" s="113"/>
      <c r="H13375" s="133"/>
      <c r="T13375" s="133"/>
      <c r="X13375" s="131"/>
      <c r="Y13375" s="133"/>
      <c r="AJ13375" s="133"/>
      <c r="AO13375" s="135"/>
      <c r="AP13375" s="135"/>
      <c r="BJ13375" s="136"/>
    </row>
    <row r="13376" spans="5:62" ht="14.25" customHeight="1" x14ac:dyDescent="0.25">
      <c r="E13376" s="113"/>
      <c r="H13376" s="133"/>
      <c r="T13376" s="133"/>
      <c r="X13376" s="131"/>
      <c r="Y13376" s="133"/>
      <c r="AJ13376" s="133"/>
      <c r="AO13376" s="135"/>
      <c r="AP13376" s="135"/>
      <c r="BJ13376" s="136"/>
    </row>
    <row r="13377" spans="5:62" ht="14.25" customHeight="1" x14ac:dyDescent="0.25">
      <c r="E13377" s="113"/>
      <c r="H13377" s="133"/>
      <c r="T13377" s="133"/>
      <c r="X13377" s="131"/>
      <c r="Y13377" s="133"/>
      <c r="AJ13377" s="133"/>
      <c r="AO13377" s="135"/>
      <c r="AP13377" s="135"/>
      <c r="BJ13377" s="136"/>
    </row>
    <row r="13378" spans="5:62" ht="14.25" customHeight="1" x14ac:dyDescent="0.25">
      <c r="E13378" s="113"/>
      <c r="H13378" s="133"/>
      <c r="T13378" s="133"/>
      <c r="X13378" s="131"/>
      <c r="Y13378" s="133"/>
      <c r="AJ13378" s="133"/>
      <c r="AO13378" s="135"/>
      <c r="AP13378" s="135"/>
      <c r="BJ13378" s="136"/>
    </row>
    <row r="13379" spans="5:62" ht="14.25" customHeight="1" x14ac:dyDescent="0.25">
      <c r="E13379" s="113"/>
      <c r="H13379" s="133"/>
      <c r="T13379" s="133"/>
      <c r="X13379" s="131"/>
      <c r="Y13379" s="133"/>
      <c r="AJ13379" s="133"/>
      <c r="AO13379" s="135"/>
      <c r="AP13379" s="135"/>
      <c r="BJ13379" s="136"/>
    </row>
    <row r="13380" spans="5:62" ht="14.25" customHeight="1" x14ac:dyDescent="0.25">
      <c r="E13380" s="113"/>
      <c r="H13380" s="133"/>
      <c r="T13380" s="133"/>
      <c r="X13380" s="131"/>
      <c r="Y13380" s="133"/>
      <c r="AJ13380" s="133"/>
      <c r="AO13380" s="135"/>
      <c r="AP13380" s="135"/>
      <c r="BJ13380" s="136"/>
    </row>
    <row r="13381" spans="5:62" ht="14.25" customHeight="1" x14ac:dyDescent="0.25">
      <c r="E13381" s="113"/>
      <c r="H13381" s="133"/>
      <c r="T13381" s="133"/>
      <c r="X13381" s="131"/>
      <c r="Y13381" s="133"/>
      <c r="AJ13381" s="133"/>
      <c r="AO13381" s="135"/>
      <c r="AP13381" s="135"/>
      <c r="BJ13381" s="136"/>
    </row>
    <row r="13382" spans="5:62" ht="14.25" customHeight="1" x14ac:dyDescent="0.25">
      <c r="E13382" s="113"/>
      <c r="H13382" s="133"/>
      <c r="T13382" s="133"/>
      <c r="X13382" s="131"/>
      <c r="Y13382" s="133"/>
      <c r="AJ13382" s="133"/>
      <c r="AO13382" s="135"/>
      <c r="AP13382" s="135"/>
      <c r="BJ13382" s="136"/>
    </row>
    <row r="13383" spans="5:62" ht="14.25" customHeight="1" x14ac:dyDescent="0.25">
      <c r="E13383" s="113"/>
      <c r="H13383" s="133"/>
      <c r="T13383" s="133"/>
      <c r="X13383" s="131"/>
      <c r="Y13383" s="133"/>
      <c r="AJ13383" s="133"/>
      <c r="AO13383" s="135"/>
      <c r="AP13383" s="135"/>
      <c r="BJ13383" s="136"/>
    </row>
    <row r="13384" spans="5:62" ht="14.25" customHeight="1" x14ac:dyDescent="0.25">
      <c r="E13384" s="113"/>
      <c r="H13384" s="133"/>
      <c r="T13384" s="133"/>
      <c r="X13384" s="131"/>
      <c r="Y13384" s="133"/>
      <c r="AJ13384" s="133"/>
      <c r="AO13384" s="135"/>
      <c r="AP13384" s="135"/>
      <c r="BJ13384" s="136"/>
    </row>
    <row r="13385" spans="5:62" ht="14.25" customHeight="1" x14ac:dyDescent="0.25">
      <c r="E13385" s="113"/>
      <c r="H13385" s="133"/>
      <c r="T13385" s="133"/>
      <c r="X13385" s="131"/>
      <c r="Y13385" s="133"/>
      <c r="AJ13385" s="133"/>
      <c r="AO13385" s="135"/>
      <c r="AP13385" s="135"/>
      <c r="BJ13385" s="136"/>
    </row>
    <row r="13386" spans="5:62" ht="14.25" customHeight="1" x14ac:dyDescent="0.25">
      <c r="E13386" s="113"/>
      <c r="H13386" s="133"/>
      <c r="T13386" s="133"/>
      <c r="X13386" s="131"/>
      <c r="Y13386" s="133"/>
      <c r="AJ13386" s="133"/>
      <c r="AO13386" s="135"/>
      <c r="AP13386" s="135"/>
      <c r="BJ13386" s="136"/>
    </row>
    <row r="13387" spans="5:62" ht="14.25" customHeight="1" x14ac:dyDescent="0.25">
      <c r="E13387" s="113"/>
      <c r="H13387" s="133"/>
      <c r="T13387" s="133"/>
      <c r="X13387" s="131"/>
      <c r="Y13387" s="133"/>
      <c r="AJ13387" s="133"/>
      <c r="AO13387" s="135"/>
      <c r="AP13387" s="135"/>
      <c r="BJ13387" s="136"/>
    </row>
    <row r="13388" spans="5:62" ht="14.25" customHeight="1" x14ac:dyDescent="0.25">
      <c r="E13388" s="113"/>
      <c r="H13388" s="133"/>
      <c r="T13388" s="133"/>
      <c r="X13388" s="131"/>
      <c r="Y13388" s="133"/>
      <c r="AJ13388" s="133"/>
      <c r="AO13388" s="135"/>
      <c r="AP13388" s="135"/>
      <c r="BJ13388" s="136"/>
    </row>
    <row r="13389" spans="5:62" ht="14.25" customHeight="1" x14ac:dyDescent="0.25">
      <c r="E13389" s="113"/>
      <c r="H13389" s="133"/>
      <c r="T13389" s="133"/>
      <c r="X13389" s="131"/>
      <c r="Y13389" s="133"/>
      <c r="AJ13389" s="133"/>
      <c r="AO13389" s="135"/>
      <c r="AP13389" s="135"/>
      <c r="BJ13389" s="136"/>
    </row>
    <row r="13390" spans="5:62" ht="14.25" customHeight="1" x14ac:dyDescent="0.25">
      <c r="E13390" s="113"/>
      <c r="H13390" s="133"/>
      <c r="T13390" s="133"/>
      <c r="X13390" s="131"/>
      <c r="Y13390" s="133"/>
      <c r="AJ13390" s="133"/>
      <c r="AO13390" s="135"/>
      <c r="AP13390" s="135"/>
      <c r="BJ13390" s="136"/>
    </row>
    <row r="13391" spans="5:62" ht="14.25" customHeight="1" x14ac:dyDescent="0.25">
      <c r="E13391" s="113"/>
      <c r="H13391" s="133"/>
      <c r="T13391" s="133"/>
      <c r="X13391" s="131"/>
      <c r="Y13391" s="133"/>
      <c r="AJ13391" s="133"/>
      <c r="AO13391" s="135"/>
      <c r="AP13391" s="135"/>
      <c r="BJ13391" s="136"/>
    </row>
    <row r="13392" spans="5:62" ht="14.25" customHeight="1" x14ac:dyDescent="0.25">
      <c r="E13392" s="113"/>
      <c r="H13392" s="133"/>
      <c r="T13392" s="133"/>
      <c r="X13392" s="131"/>
      <c r="Y13392" s="133"/>
      <c r="AJ13392" s="133"/>
      <c r="AO13392" s="135"/>
      <c r="AP13392" s="135"/>
      <c r="BJ13392" s="136"/>
    </row>
    <row r="13393" spans="5:62" ht="14.25" customHeight="1" x14ac:dyDescent="0.25">
      <c r="E13393" s="113"/>
      <c r="H13393" s="133"/>
      <c r="T13393" s="133"/>
      <c r="X13393" s="131"/>
      <c r="Y13393" s="133"/>
      <c r="AJ13393" s="133"/>
      <c r="AO13393" s="135"/>
      <c r="AP13393" s="135"/>
      <c r="BJ13393" s="136"/>
    </row>
    <row r="13394" spans="5:62" ht="14.25" customHeight="1" x14ac:dyDescent="0.25">
      <c r="E13394" s="113"/>
      <c r="H13394" s="133"/>
      <c r="T13394" s="133"/>
      <c r="X13394" s="131"/>
      <c r="Y13394" s="133"/>
      <c r="AJ13394" s="133"/>
      <c r="AO13394" s="135"/>
      <c r="AP13394" s="135"/>
      <c r="BJ13394" s="136"/>
    </row>
    <row r="13395" spans="5:62" ht="14.25" customHeight="1" x14ac:dyDescent="0.25">
      <c r="E13395" s="113"/>
      <c r="H13395" s="133"/>
      <c r="T13395" s="133"/>
      <c r="X13395" s="131"/>
      <c r="Y13395" s="133"/>
      <c r="AJ13395" s="133"/>
      <c r="AO13395" s="135"/>
      <c r="AP13395" s="135"/>
      <c r="BJ13395" s="136"/>
    </row>
    <row r="13396" spans="5:62" ht="14.25" customHeight="1" x14ac:dyDescent="0.25">
      <c r="E13396" s="113"/>
      <c r="H13396" s="133"/>
      <c r="T13396" s="133"/>
      <c r="X13396" s="131"/>
      <c r="Y13396" s="133"/>
      <c r="AJ13396" s="133"/>
      <c r="AO13396" s="135"/>
      <c r="AP13396" s="135"/>
      <c r="BJ13396" s="136"/>
    </row>
    <row r="13397" spans="5:62" ht="14.25" customHeight="1" x14ac:dyDescent="0.25">
      <c r="E13397" s="113"/>
      <c r="H13397" s="133"/>
      <c r="T13397" s="133"/>
      <c r="X13397" s="131"/>
      <c r="Y13397" s="133"/>
      <c r="AJ13397" s="133"/>
      <c r="AO13397" s="135"/>
      <c r="AP13397" s="135"/>
      <c r="BJ13397" s="136"/>
    </row>
    <row r="13398" spans="5:62" ht="14.25" customHeight="1" x14ac:dyDescent="0.25">
      <c r="E13398" s="113"/>
      <c r="H13398" s="133"/>
      <c r="T13398" s="133"/>
      <c r="X13398" s="131"/>
      <c r="Y13398" s="133"/>
      <c r="AJ13398" s="133"/>
      <c r="AO13398" s="135"/>
      <c r="AP13398" s="135"/>
      <c r="BJ13398" s="136"/>
    </row>
    <row r="13399" spans="5:62" ht="14.25" customHeight="1" x14ac:dyDescent="0.25">
      <c r="E13399" s="113"/>
      <c r="H13399" s="133"/>
      <c r="T13399" s="133"/>
      <c r="X13399" s="131"/>
      <c r="Y13399" s="133"/>
      <c r="AJ13399" s="133"/>
      <c r="AO13399" s="135"/>
      <c r="AP13399" s="135"/>
      <c r="BJ13399" s="136"/>
    </row>
    <row r="13400" spans="5:62" ht="14.25" customHeight="1" x14ac:dyDescent="0.25">
      <c r="E13400" s="113"/>
      <c r="H13400" s="133"/>
      <c r="T13400" s="133"/>
      <c r="X13400" s="131"/>
      <c r="Y13400" s="133"/>
      <c r="AJ13400" s="133"/>
      <c r="AO13400" s="135"/>
      <c r="AP13400" s="135"/>
      <c r="BJ13400" s="136"/>
    </row>
    <row r="13401" spans="5:62" ht="14.25" customHeight="1" x14ac:dyDescent="0.25">
      <c r="E13401" s="113"/>
      <c r="H13401" s="133"/>
      <c r="T13401" s="133"/>
      <c r="X13401" s="131"/>
      <c r="Y13401" s="133"/>
      <c r="AJ13401" s="133"/>
      <c r="AO13401" s="135"/>
      <c r="AP13401" s="135"/>
      <c r="BJ13401" s="136"/>
    </row>
    <row r="13402" spans="5:62" ht="14.25" customHeight="1" x14ac:dyDescent="0.25">
      <c r="E13402" s="113"/>
      <c r="H13402" s="133"/>
      <c r="T13402" s="133"/>
      <c r="X13402" s="131"/>
      <c r="Y13402" s="133"/>
      <c r="AJ13402" s="133"/>
      <c r="AO13402" s="135"/>
      <c r="AP13402" s="135"/>
      <c r="BJ13402" s="136"/>
    </row>
    <row r="13403" spans="5:62" ht="14.25" customHeight="1" x14ac:dyDescent="0.25">
      <c r="E13403" s="113"/>
      <c r="H13403" s="133"/>
      <c r="T13403" s="133"/>
      <c r="X13403" s="131"/>
      <c r="Y13403" s="133"/>
      <c r="AJ13403" s="133"/>
      <c r="AO13403" s="135"/>
      <c r="AP13403" s="135"/>
      <c r="BJ13403" s="136"/>
    </row>
    <row r="13404" spans="5:62" ht="14.25" customHeight="1" x14ac:dyDescent="0.25">
      <c r="E13404" s="113"/>
      <c r="H13404" s="133"/>
      <c r="T13404" s="133"/>
      <c r="X13404" s="131"/>
      <c r="Y13404" s="133"/>
      <c r="AJ13404" s="133"/>
      <c r="AO13404" s="135"/>
      <c r="AP13404" s="135"/>
      <c r="BJ13404" s="136"/>
    </row>
    <row r="13405" spans="5:62" ht="14.25" customHeight="1" x14ac:dyDescent="0.25">
      <c r="E13405" s="113"/>
      <c r="H13405" s="133"/>
      <c r="T13405" s="133"/>
      <c r="X13405" s="131"/>
      <c r="Y13405" s="133"/>
      <c r="AJ13405" s="133"/>
      <c r="AO13405" s="135"/>
      <c r="AP13405" s="135"/>
      <c r="BJ13405" s="136"/>
    </row>
    <row r="13406" spans="5:62" ht="14.25" customHeight="1" x14ac:dyDescent="0.25">
      <c r="E13406" s="113"/>
      <c r="H13406" s="133"/>
      <c r="T13406" s="133"/>
      <c r="X13406" s="131"/>
      <c r="Y13406" s="133"/>
      <c r="AJ13406" s="133"/>
      <c r="AO13406" s="135"/>
      <c r="AP13406" s="135"/>
      <c r="BJ13406" s="136"/>
    </row>
    <row r="13407" spans="5:62" ht="14.25" customHeight="1" x14ac:dyDescent="0.25">
      <c r="E13407" s="113"/>
      <c r="H13407" s="133"/>
      <c r="T13407" s="133"/>
      <c r="X13407" s="131"/>
      <c r="Y13407" s="133"/>
      <c r="AJ13407" s="133"/>
      <c r="AO13407" s="135"/>
      <c r="AP13407" s="135"/>
      <c r="BJ13407" s="136"/>
    </row>
    <row r="13408" spans="5:62" ht="14.25" customHeight="1" x14ac:dyDescent="0.25">
      <c r="E13408" s="113"/>
      <c r="H13408" s="133"/>
      <c r="T13408" s="133"/>
      <c r="X13408" s="131"/>
      <c r="Y13408" s="133"/>
      <c r="AJ13408" s="133"/>
      <c r="AO13408" s="135"/>
      <c r="AP13408" s="135"/>
      <c r="BJ13408" s="136"/>
    </row>
    <row r="13409" spans="5:62" ht="14.25" customHeight="1" x14ac:dyDescent="0.25">
      <c r="E13409" s="113"/>
      <c r="H13409" s="133"/>
      <c r="T13409" s="133"/>
      <c r="X13409" s="131"/>
      <c r="Y13409" s="133"/>
      <c r="AJ13409" s="133"/>
      <c r="AO13409" s="135"/>
      <c r="AP13409" s="135"/>
      <c r="BJ13409" s="136"/>
    </row>
    <row r="13410" spans="5:62" ht="14.25" customHeight="1" x14ac:dyDescent="0.25">
      <c r="E13410" s="113"/>
      <c r="H13410" s="133"/>
      <c r="T13410" s="133"/>
      <c r="X13410" s="131"/>
      <c r="Y13410" s="133"/>
      <c r="AJ13410" s="133"/>
      <c r="AO13410" s="135"/>
      <c r="AP13410" s="135"/>
      <c r="BJ13410" s="136"/>
    </row>
    <row r="13411" spans="5:62" ht="14.25" customHeight="1" x14ac:dyDescent="0.25">
      <c r="E13411" s="113"/>
      <c r="H13411" s="133"/>
      <c r="T13411" s="133"/>
      <c r="X13411" s="131"/>
      <c r="Y13411" s="133"/>
      <c r="AJ13411" s="133"/>
      <c r="AO13411" s="135"/>
      <c r="AP13411" s="135"/>
      <c r="BJ13411" s="136"/>
    </row>
    <row r="13412" spans="5:62" ht="14.25" customHeight="1" x14ac:dyDescent="0.25">
      <c r="E13412" s="113"/>
      <c r="H13412" s="133"/>
      <c r="T13412" s="133"/>
      <c r="X13412" s="131"/>
      <c r="Y13412" s="133"/>
      <c r="AJ13412" s="133"/>
      <c r="AO13412" s="135"/>
      <c r="AP13412" s="135"/>
      <c r="BJ13412" s="136"/>
    </row>
    <row r="13413" spans="5:62" ht="14.25" customHeight="1" x14ac:dyDescent="0.25">
      <c r="E13413" s="113"/>
      <c r="H13413" s="133"/>
      <c r="T13413" s="133"/>
      <c r="X13413" s="131"/>
      <c r="Y13413" s="133"/>
      <c r="AJ13413" s="133"/>
      <c r="AO13413" s="135"/>
      <c r="AP13413" s="135"/>
      <c r="BJ13413" s="136"/>
    </row>
    <row r="13414" spans="5:62" ht="14.25" customHeight="1" x14ac:dyDescent="0.25">
      <c r="E13414" s="113"/>
      <c r="H13414" s="133"/>
      <c r="T13414" s="133"/>
      <c r="X13414" s="131"/>
      <c r="Y13414" s="133"/>
      <c r="AJ13414" s="133"/>
      <c r="AO13414" s="135"/>
      <c r="AP13414" s="135"/>
      <c r="BJ13414" s="136"/>
    </row>
    <row r="13415" spans="5:62" ht="14.25" customHeight="1" x14ac:dyDescent="0.25">
      <c r="E13415" s="113"/>
      <c r="H13415" s="133"/>
      <c r="T13415" s="133"/>
      <c r="X13415" s="131"/>
      <c r="Y13415" s="133"/>
      <c r="AJ13415" s="133"/>
      <c r="AO13415" s="135"/>
      <c r="AP13415" s="135"/>
      <c r="BJ13415" s="136"/>
    </row>
    <row r="13416" spans="5:62" ht="14.25" customHeight="1" x14ac:dyDescent="0.25">
      <c r="E13416" s="113"/>
      <c r="H13416" s="133"/>
      <c r="T13416" s="133"/>
      <c r="X13416" s="131"/>
      <c r="Y13416" s="133"/>
      <c r="AJ13416" s="133"/>
      <c r="AO13416" s="135"/>
      <c r="AP13416" s="135"/>
      <c r="BJ13416" s="136"/>
    </row>
    <row r="13417" spans="5:62" ht="14.25" customHeight="1" x14ac:dyDescent="0.25">
      <c r="E13417" s="113"/>
      <c r="H13417" s="133"/>
      <c r="T13417" s="133"/>
      <c r="X13417" s="131"/>
      <c r="Y13417" s="133"/>
      <c r="AJ13417" s="133"/>
      <c r="AO13417" s="135"/>
      <c r="AP13417" s="135"/>
      <c r="BJ13417" s="136"/>
    </row>
    <row r="13418" spans="5:62" ht="14.25" customHeight="1" x14ac:dyDescent="0.25">
      <c r="E13418" s="113"/>
      <c r="H13418" s="133"/>
      <c r="T13418" s="133"/>
      <c r="X13418" s="131"/>
      <c r="Y13418" s="133"/>
      <c r="AJ13418" s="133"/>
      <c r="AO13418" s="135"/>
      <c r="AP13418" s="135"/>
      <c r="BJ13418" s="136"/>
    </row>
    <row r="13419" spans="5:62" ht="14.25" customHeight="1" x14ac:dyDescent="0.25">
      <c r="E13419" s="113"/>
      <c r="H13419" s="133"/>
      <c r="T13419" s="133"/>
      <c r="X13419" s="131"/>
      <c r="Y13419" s="133"/>
      <c r="AJ13419" s="133"/>
      <c r="AO13419" s="135"/>
      <c r="AP13419" s="135"/>
      <c r="BJ13419" s="136"/>
    </row>
    <row r="13420" spans="5:62" ht="14.25" customHeight="1" x14ac:dyDescent="0.25">
      <c r="E13420" s="113"/>
      <c r="H13420" s="133"/>
      <c r="T13420" s="133"/>
      <c r="X13420" s="131"/>
      <c r="Y13420" s="133"/>
      <c r="AJ13420" s="133"/>
      <c r="AO13420" s="135"/>
      <c r="AP13420" s="135"/>
      <c r="BJ13420" s="136"/>
    </row>
    <row r="13421" spans="5:62" ht="14.25" customHeight="1" x14ac:dyDescent="0.25">
      <c r="E13421" s="113"/>
      <c r="H13421" s="133"/>
      <c r="T13421" s="133"/>
      <c r="X13421" s="131"/>
      <c r="Y13421" s="133"/>
      <c r="AJ13421" s="133"/>
      <c r="AO13421" s="135"/>
      <c r="AP13421" s="135"/>
      <c r="BJ13421" s="136"/>
    </row>
    <row r="13422" spans="5:62" ht="14.25" customHeight="1" x14ac:dyDescent="0.25">
      <c r="E13422" s="113"/>
      <c r="H13422" s="133"/>
      <c r="T13422" s="133"/>
      <c r="X13422" s="131"/>
      <c r="Y13422" s="133"/>
      <c r="AJ13422" s="133"/>
      <c r="AO13422" s="135"/>
      <c r="AP13422" s="135"/>
      <c r="BJ13422" s="136"/>
    </row>
    <row r="13423" spans="5:62" ht="14.25" customHeight="1" x14ac:dyDescent="0.25">
      <c r="E13423" s="113"/>
      <c r="H13423" s="133"/>
      <c r="T13423" s="133"/>
      <c r="X13423" s="131"/>
      <c r="Y13423" s="133"/>
      <c r="AJ13423" s="133"/>
      <c r="AO13423" s="135"/>
      <c r="AP13423" s="135"/>
      <c r="BJ13423" s="136"/>
    </row>
    <row r="13424" spans="5:62" ht="14.25" customHeight="1" x14ac:dyDescent="0.25">
      <c r="E13424" s="113"/>
      <c r="H13424" s="133"/>
      <c r="T13424" s="133"/>
      <c r="X13424" s="131"/>
      <c r="Y13424" s="133"/>
      <c r="AJ13424" s="133"/>
      <c r="AO13424" s="135"/>
      <c r="AP13424" s="135"/>
      <c r="BJ13424" s="136"/>
    </row>
    <row r="13425" spans="5:62" ht="14.25" customHeight="1" x14ac:dyDescent="0.25">
      <c r="E13425" s="113"/>
      <c r="H13425" s="133"/>
      <c r="T13425" s="133"/>
      <c r="X13425" s="131"/>
      <c r="Y13425" s="133"/>
      <c r="AJ13425" s="133"/>
      <c r="AO13425" s="135"/>
      <c r="AP13425" s="135"/>
      <c r="BJ13425" s="136"/>
    </row>
    <row r="13426" spans="5:62" ht="14.25" customHeight="1" x14ac:dyDescent="0.25">
      <c r="E13426" s="113"/>
      <c r="H13426" s="133"/>
      <c r="T13426" s="133"/>
      <c r="X13426" s="131"/>
      <c r="Y13426" s="133"/>
      <c r="AJ13426" s="133"/>
      <c r="AO13426" s="135"/>
      <c r="AP13426" s="135"/>
      <c r="BJ13426" s="136"/>
    </row>
    <row r="13427" spans="5:62" ht="14.25" customHeight="1" x14ac:dyDescent="0.25">
      <c r="E13427" s="113"/>
      <c r="H13427" s="133"/>
      <c r="T13427" s="133"/>
      <c r="X13427" s="131"/>
      <c r="Y13427" s="133"/>
      <c r="AJ13427" s="133"/>
      <c r="AO13427" s="135"/>
      <c r="AP13427" s="135"/>
      <c r="BJ13427" s="136"/>
    </row>
    <row r="13428" spans="5:62" ht="14.25" customHeight="1" x14ac:dyDescent="0.25">
      <c r="E13428" s="113"/>
      <c r="H13428" s="133"/>
      <c r="T13428" s="133"/>
      <c r="X13428" s="131"/>
      <c r="Y13428" s="133"/>
      <c r="AJ13428" s="133"/>
      <c r="AO13428" s="135"/>
      <c r="AP13428" s="135"/>
      <c r="BJ13428" s="136"/>
    </row>
    <row r="13429" spans="5:62" ht="14.25" customHeight="1" x14ac:dyDescent="0.25">
      <c r="E13429" s="113"/>
      <c r="H13429" s="133"/>
      <c r="T13429" s="133"/>
      <c r="X13429" s="131"/>
      <c r="Y13429" s="133"/>
      <c r="AJ13429" s="133"/>
      <c r="AO13429" s="135"/>
      <c r="AP13429" s="135"/>
      <c r="BJ13429" s="136"/>
    </row>
    <row r="13430" spans="5:62" ht="14.25" customHeight="1" x14ac:dyDescent="0.25">
      <c r="E13430" s="113"/>
      <c r="H13430" s="133"/>
      <c r="T13430" s="133"/>
      <c r="X13430" s="131"/>
      <c r="Y13430" s="133"/>
      <c r="AJ13430" s="133"/>
      <c r="AO13430" s="135"/>
      <c r="AP13430" s="135"/>
      <c r="BJ13430" s="136"/>
    </row>
    <row r="13431" spans="5:62" ht="14.25" customHeight="1" x14ac:dyDescent="0.25">
      <c r="E13431" s="113"/>
      <c r="H13431" s="133"/>
      <c r="T13431" s="133"/>
      <c r="X13431" s="131"/>
      <c r="Y13431" s="133"/>
      <c r="AJ13431" s="133"/>
      <c r="AO13431" s="135"/>
      <c r="AP13431" s="135"/>
      <c r="BJ13431" s="136"/>
    </row>
    <row r="13432" spans="5:62" ht="14.25" customHeight="1" x14ac:dyDescent="0.25">
      <c r="E13432" s="113"/>
      <c r="H13432" s="133"/>
      <c r="T13432" s="133"/>
      <c r="X13432" s="131"/>
      <c r="Y13432" s="133"/>
      <c r="AJ13432" s="133"/>
      <c r="AO13432" s="135"/>
      <c r="AP13432" s="135"/>
      <c r="BJ13432" s="136"/>
    </row>
    <row r="13433" spans="5:62" ht="14.25" customHeight="1" x14ac:dyDescent="0.25">
      <c r="E13433" s="113"/>
      <c r="H13433" s="133"/>
      <c r="T13433" s="133"/>
      <c r="X13433" s="131"/>
      <c r="Y13433" s="133"/>
      <c r="AJ13433" s="133"/>
      <c r="AO13433" s="135"/>
      <c r="AP13433" s="135"/>
      <c r="BJ13433" s="136"/>
    </row>
    <row r="13434" spans="5:62" ht="14.25" customHeight="1" x14ac:dyDescent="0.25">
      <c r="E13434" s="113"/>
      <c r="H13434" s="133"/>
      <c r="T13434" s="133"/>
      <c r="X13434" s="131"/>
      <c r="Y13434" s="133"/>
      <c r="AJ13434" s="133"/>
      <c r="AO13434" s="135"/>
      <c r="AP13434" s="135"/>
      <c r="BJ13434" s="136"/>
    </row>
    <row r="13435" spans="5:62" ht="14.25" customHeight="1" x14ac:dyDescent="0.25">
      <c r="E13435" s="113"/>
      <c r="H13435" s="133"/>
      <c r="T13435" s="133"/>
      <c r="X13435" s="131"/>
      <c r="Y13435" s="133"/>
      <c r="AJ13435" s="133"/>
      <c r="AO13435" s="135"/>
      <c r="AP13435" s="135"/>
      <c r="BJ13435" s="136"/>
    </row>
    <row r="13436" spans="5:62" ht="14.25" customHeight="1" x14ac:dyDescent="0.25">
      <c r="E13436" s="113"/>
      <c r="H13436" s="133"/>
      <c r="T13436" s="133"/>
      <c r="X13436" s="131"/>
      <c r="Y13436" s="133"/>
      <c r="AJ13436" s="133"/>
      <c r="AO13436" s="135"/>
      <c r="AP13436" s="135"/>
      <c r="BJ13436" s="136"/>
    </row>
    <row r="13437" spans="5:62" ht="14.25" customHeight="1" x14ac:dyDescent="0.25">
      <c r="E13437" s="113"/>
      <c r="H13437" s="133"/>
      <c r="T13437" s="133"/>
      <c r="X13437" s="131"/>
      <c r="Y13437" s="133"/>
      <c r="AJ13437" s="133"/>
      <c r="AO13437" s="135"/>
      <c r="AP13437" s="135"/>
      <c r="BJ13437" s="136"/>
    </row>
    <row r="13438" spans="5:62" ht="14.25" customHeight="1" x14ac:dyDescent="0.25">
      <c r="E13438" s="113"/>
      <c r="H13438" s="133"/>
      <c r="T13438" s="133"/>
      <c r="X13438" s="131"/>
      <c r="Y13438" s="133"/>
      <c r="AJ13438" s="133"/>
      <c r="AO13438" s="135"/>
      <c r="AP13438" s="135"/>
      <c r="BJ13438" s="136"/>
    </row>
    <row r="13439" spans="5:62" ht="14.25" customHeight="1" x14ac:dyDescent="0.25">
      <c r="E13439" s="113"/>
      <c r="H13439" s="133"/>
      <c r="T13439" s="133"/>
      <c r="X13439" s="131"/>
      <c r="Y13439" s="133"/>
      <c r="AJ13439" s="133"/>
      <c r="AO13439" s="135"/>
      <c r="AP13439" s="135"/>
      <c r="BJ13439" s="136"/>
    </row>
    <row r="13440" spans="5:62" ht="14.25" customHeight="1" x14ac:dyDescent="0.25">
      <c r="E13440" s="113"/>
      <c r="H13440" s="133"/>
      <c r="T13440" s="133"/>
      <c r="X13440" s="131"/>
      <c r="Y13440" s="133"/>
      <c r="AJ13440" s="133"/>
      <c r="AO13440" s="135"/>
      <c r="AP13440" s="135"/>
      <c r="BJ13440" s="136"/>
    </row>
    <row r="13441" spans="5:62" ht="14.25" customHeight="1" x14ac:dyDescent="0.25">
      <c r="E13441" s="113"/>
      <c r="H13441" s="133"/>
      <c r="T13441" s="133"/>
      <c r="X13441" s="131"/>
      <c r="Y13441" s="133"/>
      <c r="AJ13441" s="133"/>
      <c r="AO13441" s="135"/>
      <c r="AP13441" s="135"/>
      <c r="BJ13441" s="136"/>
    </row>
    <row r="13442" spans="5:62" ht="14.25" customHeight="1" x14ac:dyDescent="0.25">
      <c r="E13442" s="113"/>
      <c r="H13442" s="133"/>
      <c r="T13442" s="133"/>
      <c r="X13442" s="131"/>
      <c r="Y13442" s="133"/>
      <c r="AJ13442" s="133"/>
      <c r="AO13442" s="135"/>
      <c r="AP13442" s="135"/>
      <c r="BJ13442" s="136"/>
    </row>
    <row r="13443" spans="5:62" ht="14.25" customHeight="1" x14ac:dyDescent="0.25">
      <c r="E13443" s="113"/>
      <c r="H13443" s="133"/>
      <c r="T13443" s="133"/>
      <c r="X13443" s="131"/>
      <c r="Y13443" s="133"/>
      <c r="AJ13443" s="133"/>
      <c r="AO13443" s="135"/>
      <c r="AP13443" s="135"/>
      <c r="BJ13443" s="136"/>
    </row>
    <row r="13444" spans="5:62" ht="14.25" customHeight="1" x14ac:dyDescent="0.25">
      <c r="E13444" s="113"/>
      <c r="H13444" s="133"/>
      <c r="T13444" s="133"/>
      <c r="X13444" s="131"/>
      <c r="Y13444" s="133"/>
      <c r="AJ13444" s="133"/>
      <c r="AO13444" s="135"/>
      <c r="AP13444" s="135"/>
      <c r="BJ13444" s="136"/>
    </row>
    <row r="13445" spans="5:62" ht="14.25" customHeight="1" x14ac:dyDescent="0.25">
      <c r="E13445" s="113"/>
      <c r="H13445" s="133"/>
      <c r="T13445" s="133"/>
      <c r="X13445" s="131"/>
      <c r="Y13445" s="133"/>
      <c r="AJ13445" s="133"/>
      <c r="AO13445" s="135"/>
      <c r="AP13445" s="135"/>
      <c r="BJ13445" s="136"/>
    </row>
    <row r="13446" spans="5:62" ht="14.25" customHeight="1" x14ac:dyDescent="0.25">
      <c r="E13446" s="113"/>
      <c r="H13446" s="133"/>
      <c r="T13446" s="133"/>
      <c r="X13446" s="131"/>
      <c r="Y13446" s="133"/>
      <c r="AJ13446" s="133"/>
      <c r="AO13446" s="135"/>
      <c r="AP13446" s="135"/>
      <c r="BJ13446" s="136"/>
    </row>
    <row r="13447" spans="5:62" ht="14.25" customHeight="1" x14ac:dyDescent="0.25">
      <c r="E13447" s="113"/>
      <c r="H13447" s="133"/>
      <c r="T13447" s="133"/>
      <c r="X13447" s="131"/>
      <c r="Y13447" s="133"/>
      <c r="AJ13447" s="133"/>
      <c r="AO13447" s="135"/>
      <c r="AP13447" s="135"/>
      <c r="BJ13447" s="136"/>
    </row>
    <row r="13448" spans="5:62" ht="14.25" customHeight="1" x14ac:dyDescent="0.25">
      <c r="E13448" s="113"/>
      <c r="H13448" s="133"/>
      <c r="T13448" s="133"/>
      <c r="X13448" s="131"/>
      <c r="Y13448" s="133"/>
      <c r="AJ13448" s="133"/>
      <c r="AO13448" s="135"/>
      <c r="AP13448" s="135"/>
      <c r="BJ13448" s="136"/>
    </row>
    <row r="13449" spans="5:62" ht="14.25" customHeight="1" x14ac:dyDescent="0.25">
      <c r="E13449" s="113"/>
      <c r="H13449" s="133"/>
      <c r="T13449" s="133"/>
      <c r="X13449" s="131"/>
      <c r="Y13449" s="133"/>
      <c r="AJ13449" s="133"/>
      <c r="AO13449" s="135"/>
      <c r="AP13449" s="135"/>
      <c r="BJ13449" s="136"/>
    </row>
    <row r="13450" spans="5:62" ht="14.25" customHeight="1" x14ac:dyDescent="0.25">
      <c r="E13450" s="113"/>
      <c r="H13450" s="133"/>
      <c r="T13450" s="133"/>
      <c r="X13450" s="131"/>
      <c r="Y13450" s="133"/>
      <c r="AJ13450" s="133"/>
      <c r="AO13450" s="135"/>
      <c r="AP13450" s="135"/>
      <c r="BJ13450" s="136"/>
    </row>
    <row r="13451" spans="5:62" ht="14.25" customHeight="1" x14ac:dyDescent="0.25">
      <c r="E13451" s="113"/>
      <c r="H13451" s="133"/>
      <c r="T13451" s="133"/>
      <c r="X13451" s="131"/>
      <c r="Y13451" s="133"/>
      <c r="AJ13451" s="133"/>
      <c r="AO13451" s="135"/>
      <c r="AP13451" s="135"/>
      <c r="BJ13451" s="136"/>
    </row>
    <row r="13452" spans="5:62" ht="14.25" customHeight="1" x14ac:dyDescent="0.25">
      <c r="E13452" s="113"/>
      <c r="H13452" s="133"/>
      <c r="T13452" s="133"/>
      <c r="X13452" s="131"/>
      <c r="Y13452" s="133"/>
      <c r="AJ13452" s="133"/>
      <c r="AO13452" s="135"/>
      <c r="AP13452" s="135"/>
      <c r="BJ13452" s="136"/>
    </row>
    <row r="13453" spans="5:62" ht="14.25" customHeight="1" x14ac:dyDescent="0.25">
      <c r="E13453" s="113"/>
      <c r="H13453" s="133"/>
      <c r="T13453" s="133"/>
      <c r="X13453" s="131"/>
      <c r="Y13453" s="133"/>
      <c r="AJ13453" s="133"/>
      <c r="AO13453" s="135"/>
      <c r="AP13453" s="135"/>
      <c r="BJ13453" s="136"/>
    </row>
    <row r="13454" spans="5:62" ht="14.25" customHeight="1" x14ac:dyDescent="0.25">
      <c r="E13454" s="113"/>
      <c r="H13454" s="133"/>
      <c r="T13454" s="133"/>
      <c r="X13454" s="131"/>
      <c r="Y13454" s="133"/>
      <c r="AJ13454" s="133"/>
      <c r="AO13454" s="135"/>
      <c r="AP13454" s="135"/>
      <c r="BJ13454" s="136"/>
    </row>
    <row r="13455" spans="5:62" ht="14.25" customHeight="1" x14ac:dyDescent="0.25">
      <c r="E13455" s="113"/>
      <c r="H13455" s="133"/>
      <c r="T13455" s="133"/>
      <c r="X13455" s="131"/>
      <c r="Y13455" s="133"/>
      <c r="AJ13455" s="133"/>
      <c r="AO13455" s="135"/>
      <c r="AP13455" s="135"/>
      <c r="BJ13455" s="136"/>
    </row>
    <row r="13456" spans="5:62" ht="14.25" customHeight="1" x14ac:dyDescent="0.25">
      <c r="E13456" s="113"/>
      <c r="H13456" s="133"/>
      <c r="T13456" s="133"/>
      <c r="X13456" s="131"/>
      <c r="Y13456" s="133"/>
      <c r="AJ13456" s="133"/>
      <c r="AO13456" s="135"/>
      <c r="AP13456" s="135"/>
      <c r="BJ13456" s="136"/>
    </row>
    <row r="13457" spans="5:62" ht="14.25" customHeight="1" x14ac:dyDescent="0.25">
      <c r="E13457" s="113"/>
      <c r="H13457" s="133"/>
      <c r="T13457" s="133"/>
      <c r="X13457" s="131"/>
      <c r="Y13457" s="133"/>
      <c r="AJ13457" s="133"/>
      <c r="AO13457" s="135"/>
      <c r="AP13457" s="135"/>
      <c r="BJ13457" s="136"/>
    </row>
    <row r="13458" spans="5:62" ht="14.25" customHeight="1" x14ac:dyDescent="0.25">
      <c r="E13458" s="113"/>
      <c r="H13458" s="133"/>
      <c r="T13458" s="133"/>
      <c r="X13458" s="131"/>
      <c r="Y13458" s="133"/>
      <c r="AJ13458" s="133"/>
      <c r="AO13458" s="135"/>
      <c r="AP13458" s="135"/>
      <c r="BJ13458" s="136"/>
    </row>
    <row r="13459" spans="5:62" ht="14.25" customHeight="1" x14ac:dyDescent="0.25">
      <c r="E13459" s="113"/>
      <c r="H13459" s="133"/>
      <c r="T13459" s="133"/>
      <c r="X13459" s="131"/>
      <c r="Y13459" s="133"/>
      <c r="AJ13459" s="133"/>
      <c r="AO13459" s="135"/>
      <c r="AP13459" s="135"/>
      <c r="BJ13459" s="136"/>
    </row>
    <row r="13460" spans="5:62" ht="14.25" customHeight="1" x14ac:dyDescent="0.25">
      <c r="E13460" s="113"/>
      <c r="H13460" s="133"/>
      <c r="T13460" s="133"/>
      <c r="X13460" s="131"/>
      <c r="Y13460" s="133"/>
      <c r="AJ13460" s="133"/>
      <c r="AO13460" s="135"/>
      <c r="AP13460" s="135"/>
      <c r="BJ13460" s="136"/>
    </row>
    <row r="13461" spans="5:62" ht="14.25" customHeight="1" x14ac:dyDescent="0.25">
      <c r="E13461" s="113"/>
      <c r="H13461" s="133"/>
      <c r="T13461" s="133"/>
      <c r="X13461" s="131"/>
      <c r="Y13461" s="133"/>
      <c r="AJ13461" s="133"/>
      <c r="AO13461" s="135"/>
      <c r="AP13461" s="135"/>
      <c r="BJ13461" s="136"/>
    </row>
    <row r="13462" spans="5:62" ht="14.25" customHeight="1" x14ac:dyDescent="0.25">
      <c r="E13462" s="113"/>
      <c r="H13462" s="133"/>
      <c r="T13462" s="133"/>
      <c r="X13462" s="131"/>
      <c r="Y13462" s="133"/>
      <c r="AJ13462" s="133"/>
      <c r="AO13462" s="135"/>
      <c r="AP13462" s="135"/>
      <c r="BJ13462" s="136"/>
    </row>
    <row r="13463" spans="5:62" ht="14.25" customHeight="1" x14ac:dyDescent="0.25">
      <c r="E13463" s="113"/>
      <c r="H13463" s="133"/>
      <c r="T13463" s="133"/>
      <c r="X13463" s="131"/>
      <c r="Y13463" s="133"/>
      <c r="AJ13463" s="133"/>
      <c r="AO13463" s="135"/>
      <c r="AP13463" s="135"/>
      <c r="BJ13463" s="136"/>
    </row>
    <row r="13464" spans="5:62" ht="14.25" customHeight="1" x14ac:dyDescent="0.25">
      <c r="E13464" s="113"/>
      <c r="H13464" s="133"/>
      <c r="T13464" s="133"/>
      <c r="X13464" s="131"/>
      <c r="Y13464" s="133"/>
      <c r="AJ13464" s="133"/>
      <c r="AO13464" s="135"/>
      <c r="AP13464" s="135"/>
      <c r="BJ13464" s="136"/>
    </row>
    <row r="13465" spans="5:62" ht="14.25" customHeight="1" x14ac:dyDescent="0.25">
      <c r="E13465" s="113"/>
      <c r="H13465" s="133"/>
      <c r="T13465" s="133"/>
      <c r="X13465" s="131"/>
      <c r="Y13465" s="133"/>
      <c r="AJ13465" s="133"/>
      <c r="AO13465" s="135"/>
      <c r="AP13465" s="135"/>
      <c r="BJ13465" s="136"/>
    </row>
    <row r="13466" spans="5:62" ht="14.25" customHeight="1" x14ac:dyDescent="0.25">
      <c r="E13466" s="113"/>
      <c r="H13466" s="133"/>
      <c r="T13466" s="133"/>
      <c r="X13466" s="131"/>
      <c r="Y13466" s="133"/>
      <c r="AJ13466" s="133"/>
      <c r="AO13466" s="135"/>
      <c r="AP13466" s="135"/>
      <c r="BJ13466" s="136"/>
    </row>
    <row r="13467" spans="5:62" ht="14.25" customHeight="1" x14ac:dyDescent="0.25">
      <c r="E13467" s="113"/>
      <c r="H13467" s="133"/>
      <c r="T13467" s="133"/>
      <c r="X13467" s="131"/>
      <c r="Y13467" s="133"/>
      <c r="AJ13467" s="133"/>
      <c r="AO13467" s="135"/>
      <c r="AP13467" s="135"/>
      <c r="BJ13467" s="136"/>
    </row>
    <row r="13468" spans="5:62" ht="14.25" customHeight="1" x14ac:dyDescent="0.25">
      <c r="E13468" s="113"/>
      <c r="H13468" s="133"/>
      <c r="T13468" s="133"/>
      <c r="X13468" s="131"/>
      <c r="Y13468" s="133"/>
      <c r="AJ13468" s="133"/>
      <c r="AO13468" s="135"/>
      <c r="AP13468" s="135"/>
      <c r="BJ13468" s="136"/>
    </row>
    <row r="13469" spans="5:62" ht="14.25" customHeight="1" x14ac:dyDescent="0.25">
      <c r="E13469" s="113"/>
      <c r="H13469" s="133"/>
      <c r="T13469" s="133"/>
      <c r="X13469" s="131"/>
      <c r="Y13469" s="133"/>
      <c r="AJ13469" s="133"/>
      <c r="AO13469" s="135"/>
      <c r="AP13469" s="135"/>
      <c r="BJ13469" s="136"/>
    </row>
    <row r="13470" spans="5:62" ht="14.25" customHeight="1" x14ac:dyDescent="0.25">
      <c r="E13470" s="113"/>
      <c r="H13470" s="133"/>
      <c r="T13470" s="133"/>
      <c r="X13470" s="131"/>
      <c r="Y13470" s="133"/>
      <c r="AJ13470" s="133"/>
      <c r="AO13470" s="135"/>
      <c r="AP13470" s="135"/>
      <c r="BJ13470" s="136"/>
    </row>
    <row r="13471" spans="5:62" ht="14.25" customHeight="1" x14ac:dyDescent="0.25">
      <c r="E13471" s="113"/>
      <c r="H13471" s="133"/>
      <c r="T13471" s="133"/>
      <c r="X13471" s="131"/>
      <c r="Y13471" s="133"/>
      <c r="AJ13471" s="133"/>
      <c r="AO13471" s="135"/>
      <c r="AP13471" s="135"/>
      <c r="BJ13471" s="136"/>
    </row>
    <row r="13472" spans="5:62" ht="14.25" customHeight="1" x14ac:dyDescent="0.25">
      <c r="E13472" s="113"/>
      <c r="H13472" s="133"/>
      <c r="T13472" s="133"/>
      <c r="X13472" s="131"/>
      <c r="Y13472" s="133"/>
      <c r="AJ13472" s="133"/>
      <c r="AO13472" s="135"/>
      <c r="AP13472" s="135"/>
      <c r="BJ13472" s="136"/>
    </row>
    <row r="13473" spans="5:62" ht="14.25" customHeight="1" x14ac:dyDescent="0.25">
      <c r="E13473" s="113"/>
      <c r="H13473" s="133"/>
      <c r="T13473" s="133"/>
      <c r="X13473" s="131"/>
      <c r="Y13473" s="133"/>
      <c r="AJ13473" s="133"/>
      <c r="AO13473" s="135"/>
      <c r="AP13473" s="135"/>
      <c r="BJ13473" s="136"/>
    </row>
    <row r="13474" spans="5:62" ht="14.25" customHeight="1" x14ac:dyDescent="0.25">
      <c r="E13474" s="113"/>
      <c r="H13474" s="133"/>
      <c r="T13474" s="133"/>
      <c r="X13474" s="131"/>
      <c r="Y13474" s="133"/>
      <c r="AJ13474" s="133"/>
      <c r="AO13474" s="135"/>
      <c r="AP13474" s="135"/>
      <c r="BJ13474" s="136"/>
    </row>
    <row r="13475" spans="5:62" ht="14.25" customHeight="1" x14ac:dyDescent="0.25">
      <c r="E13475" s="113"/>
      <c r="H13475" s="133"/>
      <c r="T13475" s="133"/>
      <c r="X13475" s="131"/>
      <c r="Y13475" s="133"/>
      <c r="AJ13475" s="133"/>
      <c r="AO13475" s="135"/>
      <c r="AP13475" s="135"/>
      <c r="BJ13475" s="136"/>
    </row>
    <row r="13476" spans="5:62" ht="14.25" customHeight="1" x14ac:dyDescent="0.25">
      <c r="E13476" s="113"/>
      <c r="H13476" s="133"/>
      <c r="T13476" s="133"/>
      <c r="X13476" s="131"/>
      <c r="Y13476" s="133"/>
      <c r="AJ13476" s="133"/>
      <c r="AO13476" s="135"/>
      <c r="AP13476" s="135"/>
      <c r="BJ13476" s="136"/>
    </row>
    <row r="13477" spans="5:62" ht="14.25" customHeight="1" x14ac:dyDescent="0.25">
      <c r="E13477" s="113"/>
      <c r="H13477" s="133"/>
      <c r="T13477" s="133"/>
      <c r="X13477" s="131"/>
      <c r="Y13477" s="133"/>
      <c r="AJ13477" s="133"/>
      <c r="AO13477" s="135"/>
      <c r="AP13477" s="135"/>
      <c r="BJ13477" s="136"/>
    </row>
    <row r="13478" spans="5:62" ht="14.25" customHeight="1" x14ac:dyDescent="0.25">
      <c r="E13478" s="113"/>
      <c r="H13478" s="133"/>
      <c r="T13478" s="133"/>
      <c r="X13478" s="131"/>
      <c r="Y13478" s="133"/>
      <c r="AJ13478" s="133"/>
      <c r="AO13478" s="135"/>
      <c r="AP13478" s="135"/>
      <c r="BJ13478" s="136"/>
    </row>
    <row r="13479" spans="5:62" ht="14.25" customHeight="1" x14ac:dyDescent="0.25">
      <c r="E13479" s="113"/>
      <c r="H13479" s="133"/>
      <c r="T13479" s="133"/>
      <c r="X13479" s="131"/>
      <c r="Y13479" s="133"/>
      <c r="AJ13479" s="133"/>
      <c r="AO13479" s="135"/>
      <c r="AP13479" s="135"/>
      <c r="BJ13479" s="136"/>
    </row>
    <row r="13480" spans="5:62" ht="14.25" customHeight="1" x14ac:dyDescent="0.25">
      <c r="E13480" s="113"/>
      <c r="H13480" s="133"/>
      <c r="T13480" s="133"/>
      <c r="X13480" s="131"/>
      <c r="Y13480" s="133"/>
      <c r="AJ13480" s="133"/>
      <c r="AO13480" s="135"/>
      <c r="AP13480" s="135"/>
      <c r="BJ13480" s="136"/>
    </row>
    <row r="13481" spans="5:62" ht="14.25" customHeight="1" x14ac:dyDescent="0.25">
      <c r="E13481" s="113"/>
      <c r="H13481" s="133"/>
      <c r="T13481" s="133"/>
      <c r="X13481" s="131"/>
      <c r="Y13481" s="133"/>
      <c r="AJ13481" s="133"/>
      <c r="AO13481" s="135"/>
      <c r="AP13481" s="135"/>
      <c r="BJ13481" s="136"/>
    </row>
    <row r="13482" spans="5:62" ht="14.25" customHeight="1" x14ac:dyDescent="0.25">
      <c r="E13482" s="113"/>
      <c r="H13482" s="133"/>
      <c r="T13482" s="133"/>
      <c r="X13482" s="131"/>
      <c r="Y13482" s="133"/>
      <c r="AJ13482" s="133"/>
      <c r="AO13482" s="135"/>
      <c r="AP13482" s="135"/>
      <c r="BJ13482" s="136"/>
    </row>
    <row r="13483" spans="5:62" ht="14.25" customHeight="1" x14ac:dyDescent="0.25">
      <c r="E13483" s="113"/>
      <c r="H13483" s="133"/>
      <c r="T13483" s="133"/>
      <c r="X13483" s="131"/>
      <c r="Y13483" s="133"/>
      <c r="AJ13483" s="133"/>
      <c r="AO13483" s="135"/>
      <c r="AP13483" s="135"/>
      <c r="BJ13483" s="136"/>
    </row>
    <row r="13484" spans="5:62" ht="14.25" customHeight="1" x14ac:dyDescent="0.25">
      <c r="E13484" s="113"/>
      <c r="H13484" s="133"/>
      <c r="T13484" s="133"/>
      <c r="X13484" s="131"/>
      <c r="Y13484" s="133"/>
      <c r="AJ13484" s="133"/>
      <c r="AO13484" s="135"/>
      <c r="AP13484" s="135"/>
      <c r="BJ13484" s="136"/>
    </row>
    <row r="13485" spans="5:62" ht="14.25" customHeight="1" x14ac:dyDescent="0.25">
      <c r="E13485" s="113"/>
      <c r="H13485" s="133"/>
      <c r="T13485" s="133"/>
      <c r="X13485" s="131"/>
      <c r="Y13485" s="133"/>
      <c r="AJ13485" s="133"/>
      <c r="AO13485" s="135"/>
      <c r="AP13485" s="135"/>
      <c r="BJ13485" s="136"/>
    </row>
    <row r="13486" spans="5:62" ht="14.25" customHeight="1" x14ac:dyDescent="0.25">
      <c r="E13486" s="113"/>
      <c r="H13486" s="133"/>
      <c r="T13486" s="133"/>
      <c r="X13486" s="131"/>
      <c r="Y13486" s="133"/>
      <c r="AJ13486" s="133"/>
      <c r="AO13486" s="135"/>
      <c r="AP13486" s="135"/>
      <c r="BJ13486" s="136"/>
    </row>
    <row r="13487" spans="5:62" ht="14.25" customHeight="1" x14ac:dyDescent="0.25">
      <c r="E13487" s="113"/>
      <c r="H13487" s="133"/>
      <c r="T13487" s="133"/>
      <c r="X13487" s="131"/>
      <c r="Y13487" s="133"/>
      <c r="AJ13487" s="133"/>
      <c r="AO13487" s="135"/>
      <c r="AP13487" s="135"/>
      <c r="BJ13487" s="136"/>
    </row>
    <row r="13488" spans="5:62" ht="14.25" customHeight="1" x14ac:dyDescent="0.25">
      <c r="E13488" s="113"/>
      <c r="H13488" s="133"/>
      <c r="T13488" s="133"/>
      <c r="X13488" s="131"/>
      <c r="Y13488" s="133"/>
      <c r="AJ13488" s="133"/>
      <c r="AO13488" s="135"/>
      <c r="AP13488" s="135"/>
      <c r="BJ13488" s="136"/>
    </row>
    <row r="13489" spans="5:62" ht="14.25" customHeight="1" x14ac:dyDescent="0.25">
      <c r="E13489" s="113"/>
      <c r="H13489" s="133"/>
      <c r="T13489" s="133"/>
      <c r="X13489" s="131"/>
      <c r="Y13489" s="133"/>
      <c r="AJ13489" s="133"/>
      <c r="AO13489" s="135"/>
      <c r="AP13489" s="135"/>
      <c r="BJ13489" s="136"/>
    </row>
    <row r="13490" spans="5:62" ht="14.25" customHeight="1" x14ac:dyDescent="0.25">
      <c r="E13490" s="113"/>
      <c r="H13490" s="133"/>
      <c r="T13490" s="133"/>
      <c r="X13490" s="131"/>
      <c r="Y13490" s="133"/>
      <c r="AJ13490" s="133"/>
      <c r="AO13490" s="135"/>
      <c r="AP13490" s="135"/>
      <c r="BJ13490" s="136"/>
    </row>
    <row r="13491" spans="5:62" ht="14.25" customHeight="1" x14ac:dyDescent="0.25">
      <c r="E13491" s="113"/>
      <c r="H13491" s="133"/>
      <c r="T13491" s="133"/>
      <c r="X13491" s="131"/>
      <c r="Y13491" s="133"/>
      <c r="AJ13491" s="133"/>
      <c r="AO13491" s="135"/>
      <c r="AP13491" s="135"/>
      <c r="BJ13491" s="136"/>
    </row>
    <row r="13492" spans="5:62" ht="14.25" customHeight="1" x14ac:dyDescent="0.25">
      <c r="E13492" s="113"/>
      <c r="H13492" s="133"/>
      <c r="T13492" s="133"/>
      <c r="X13492" s="131"/>
      <c r="Y13492" s="133"/>
      <c r="AJ13492" s="133"/>
      <c r="AO13492" s="135"/>
      <c r="AP13492" s="135"/>
      <c r="BJ13492" s="136"/>
    </row>
    <row r="13493" spans="5:62" ht="14.25" customHeight="1" x14ac:dyDescent="0.25">
      <c r="E13493" s="113"/>
      <c r="H13493" s="133"/>
      <c r="T13493" s="133"/>
      <c r="X13493" s="131"/>
      <c r="Y13493" s="133"/>
      <c r="AJ13493" s="133"/>
      <c r="AO13493" s="135"/>
      <c r="AP13493" s="135"/>
      <c r="BJ13493" s="136"/>
    </row>
    <row r="13494" spans="5:62" ht="14.25" customHeight="1" x14ac:dyDescent="0.25">
      <c r="E13494" s="113"/>
      <c r="H13494" s="133"/>
      <c r="T13494" s="133"/>
      <c r="X13494" s="131"/>
      <c r="Y13494" s="133"/>
      <c r="AJ13494" s="133"/>
      <c r="AO13494" s="135"/>
      <c r="AP13494" s="135"/>
      <c r="BJ13494" s="136"/>
    </row>
    <row r="13495" spans="5:62" ht="14.25" customHeight="1" x14ac:dyDescent="0.25">
      <c r="E13495" s="113"/>
      <c r="H13495" s="133"/>
      <c r="T13495" s="133"/>
      <c r="X13495" s="131"/>
      <c r="Y13495" s="133"/>
      <c r="AJ13495" s="133"/>
      <c r="AO13495" s="135"/>
      <c r="AP13495" s="135"/>
      <c r="BJ13495" s="136"/>
    </row>
    <row r="13496" spans="5:62" ht="14.25" customHeight="1" x14ac:dyDescent="0.25">
      <c r="E13496" s="113"/>
      <c r="H13496" s="133"/>
      <c r="T13496" s="133"/>
      <c r="X13496" s="131"/>
      <c r="Y13496" s="133"/>
      <c r="AJ13496" s="133"/>
      <c r="AO13496" s="135"/>
      <c r="AP13496" s="135"/>
      <c r="BJ13496" s="136"/>
    </row>
    <row r="13497" spans="5:62" ht="14.25" customHeight="1" x14ac:dyDescent="0.25">
      <c r="E13497" s="113"/>
      <c r="H13497" s="133"/>
      <c r="T13497" s="133"/>
      <c r="X13497" s="131"/>
      <c r="Y13497" s="133"/>
      <c r="AJ13497" s="133"/>
      <c r="AO13497" s="135"/>
      <c r="AP13497" s="135"/>
      <c r="BJ13497" s="136"/>
    </row>
    <row r="13498" spans="5:62" ht="14.25" customHeight="1" x14ac:dyDescent="0.25">
      <c r="E13498" s="113"/>
      <c r="H13498" s="133"/>
      <c r="T13498" s="133"/>
      <c r="X13498" s="131"/>
      <c r="Y13498" s="133"/>
      <c r="AJ13498" s="133"/>
      <c r="AO13498" s="135"/>
      <c r="AP13498" s="135"/>
      <c r="BJ13498" s="136"/>
    </row>
    <row r="13499" spans="5:62" ht="14.25" customHeight="1" x14ac:dyDescent="0.25">
      <c r="E13499" s="113"/>
      <c r="H13499" s="133"/>
      <c r="T13499" s="133"/>
      <c r="X13499" s="131"/>
      <c r="Y13499" s="133"/>
      <c r="AJ13499" s="133"/>
      <c r="AO13499" s="135"/>
      <c r="AP13499" s="135"/>
      <c r="BJ13499" s="136"/>
    </row>
    <row r="13500" spans="5:62" ht="14.25" customHeight="1" x14ac:dyDescent="0.25">
      <c r="E13500" s="113"/>
      <c r="H13500" s="133"/>
      <c r="T13500" s="133"/>
      <c r="X13500" s="131"/>
      <c r="Y13500" s="133"/>
      <c r="AJ13500" s="133"/>
      <c r="AO13500" s="135"/>
      <c r="AP13500" s="135"/>
      <c r="BJ13500" s="136"/>
    </row>
    <row r="13501" spans="5:62" ht="14.25" customHeight="1" x14ac:dyDescent="0.25">
      <c r="E13501" s="113"/>
      <c r="H13501" s="133"/>
      <c r="T13501" s="133"/>
      <c r="X13501" s="131"/>
      <c r="Y13501" s="133"/>
      <c r="AJ13501" s="133"/>
      <c r="AO13501" s="135"/>
      <c r="AP13501" s="135"/>
      <c r="BJ13501" s="136"/>
    </row>
    <row r="13502" spans="5:62" ht="14.25" customHeight="1" x14ac:dyDescent="0.25">
      <c r="E13502" s="113"/>
      <c r="H13502" s="133"/>
      <c r="T13502" s="133"/>
      <c r="X13502" s="131"/>
      <c r="Y13502" s="133"/>
      <c r="AJ13502" s="133"/>
      <c r="AO13502" s="135"/>
      <c r="AP13502" s="135"/>
      <c r="BJ13502" s="136"/>
    </row>
    <row r="13503" spans="5:62" ht="14.25" customHeight="1" x14ac:dyDescent="0.25">
      <c r="E13503" s="113"/>
      <c r="H13503" s="133"/>
      <c r="T13503" s="133"/>
      <c r="X13503" s="131"/>
      <c r="Y13503" s="133"/>
      <c r="AJ13503" s="133"/>
      <c r="AO13503" s="135"/>
      <c r="AP13503" s="135"/>
      <c r="BJ13503" s="136"/>
    </row>
    <row r="13504" spans="5:62" ht="14.25" customHeight="1" x14ac:dyDescent="0.25">
      <c r="E13504" s="113"/>
      <c r="H13504" s="133"/>
      <c r="T13504" s="133"/>
      <c r="X13504" s="131"/>
      <c r="Y13504" s="133"/>
      <c r="AJ13504" s="133"/>
      <c r="AO13504" s="135"/>
      <c r="AP13504" s="135"/>
      <c r="BJ13504" s="136"/>
    </row>
    <row r="13505" spans="5:62" ht="14.25" customHeight="1" x14ac:dyDescent="0.25">
      <c r="E13505" s="113"/>
      <c r="H13505" s="133"/>
      <c r="T13505" s="133"/>
      <c r="X13505" s="131"/>
      <c r="Y13505" s="133"/>
      <c r="AJ13505" s="133"/>
      <c r="AO13505" s="135"/>
      <c r="AP13505" s="135"/>
      <c r="BJ13505" s="136"/>
    </row>
    <row r="13506" spans="5:62" ht="14.25" customHeight="1" x14ac:dyDescent="0.25">
      <c r="E13506" s="113"/>
      <c r="H13506" s="133"/>
      <c r="T13506" s="133"/>
      <c r="X13506" s="131"/>
      <c r="Y13506" s="133"/>
      <c r="AJ13506" s="133"/>
      <c r="AO13506" s="135"/>
      <c r="AP13506" s="135"/>
      <c r="BJ13506" s="136"/>
    </row>
    <row r="13507" spans="5:62" ht="14.25" customHeight="1" x14ac:dyDescent="0.25">
      <c r="E13507" s="113"/>
      <c r="H13507" s="133"/>
      <c r="T13507" s="133"/>
      <c r="X13507" s="131"/>
      <c r="Y13507" s="133"/>
      <c r="AJ13507" s="133"/>
      <c r="AO13507" s="135"/>
      <c r="AP13507" s="135"/>
      <c r="BJ13507" s="136"/>
    </row>
    <row r="13508" spans="5:62" ht="14.25" customHeight="1" x14ac:dyDescent="0.25">
      <c r="E13508" s="113"/>
      <c r="H13508" s="133"/>
      <c r="T13508" s="133"/>
      <c r="X13508" s="131"/>
      <c r="Y13508" s="133"/>
      <c r="AJ13508" s="133"/>
      <c r="AO13508" s="135"/>
      <c r="AP13508" s="135"/>
      <c r="BJ13508" s="136"/>
    </row>
    <row r="13509" spans="5:62" ht="14.25" customHeight="1" x14ac:dyDescent="0.25">
      <c r="E13509" s="113"/>
      <c r="H13509" s="133"/>
      <c r="T13509" s="133"/>
      <c r="X13509" s="131"/>
      <c r="Y13509" s="133"/>
      <c r="AJ13509" s="133"/>
      <c r="AO13509" s="135"/>
      <c r="AP13509" s="135"/>
      <c r="BJ13509" s="136"/>
    </row>
    <row r="13510" spans="5:62" ht="14.25" customHeight="1" x14ac:dyDescent="0.25">
      <c r="E13510" s="113"/>
      <c r="H13510" s="133"/>
      <c r="T13510" s="133"/>
      <c r="X13510" s="131"/>
      <c r="Y13510" s="133"/>
      <c r="AJ13510" s="133"/>
      <c r="AO13510" s="135"/>
      <c r="AP13510" s="135"/>
      <c r="BJ13510" s="136"/>
    </row>
    <row r="13511" spans="5:62" ht="14.25" customHeight="1" x14ac:dyDescent="0.25">
      <c r="E13511" s="113"/>
      <c r="H13511" s="133"/>
      <c r="T13511" s="133"/>
      <c r="X13511" s="131"/>
      <c r="Y13511" s="133"/>
      <c r="AJ13511" s="133"/>
      <c r="AO13511" s="135"/>
      <c r="AP13511" s="135"/>
      <c r="BJ13511" s="136"/>
    </row>
    <row r="13512" spans="5:62" ht="14.25" customHeight="1" x14ac:dyDescent="0.25">
      <c r="E13512" s="113"/>
      <c r="H13512" s="133"/>
      <c r="T13512" s="133"/>
      <c r="X13512" s="131"/>
      <c r="Y13512" s="133"/>
      <c r="AJ13512" s="133"/>
      <c r="AO13512" s="135"/>
      <c r="AP13512" s="135"/>
      <c r="BJ13512" s="136"/>
    </row>
    <row r="13513" spans="5:62" ht="14.25" customHeight="1" x14ac:dyDescent="0.25">
      <c r="E13513" s="113"/>
      <c r="H13513" s="133"/>
      <c r="T13513" s="133"/>
      <c r="X13513" s="131"/>
      <c r="Y13513" s="133"/>
      <c r="AJ13513" s="133"/>
      <c r="AO13513" s="135"/>
      <c r="AP13513" s="135"/>
      <c r="BJ13513" s="136"/>
    </row>
    <row r="13514" spans="5:62" ht="14.25" customHeight="1" x14ac:dyDescent="0.25">
      <c r="E13514" s="113"/>
      <c r="H13514" s="133"/>
      <c r="T13514" s="133"/>
      <c r="X13514" s="131"/>
      <c r="Y13514" s="133"/>
      <c r="AJ13514" s="133"/>
      <c r="AO13514" s="135"/>
      <c r="AP13514" s="135"/>
      <c r="BJ13514" s="136"/>
    </row>
    <row r="13515" spans="5:62" ht="14.25" customHeight="1" x14ac:dyDescent="0.25">
      <c r="E13515" s="113"/>
      <c r="H13515" s="133"/>
      <c r="T13515" s="133"/>
      <c r="X13515" s="131"/>
      <c r="Y13515" s="133"/>
      <c r="AJ13515" s="133"/>
      <c r="AO13515" s="135"/>
      <c r="AP13515" s="135"/>
      <c r="BJ13515" s="136"/>
    </row>
    <row r="13516" spans="5:62" ht="14.25" customHeight="1" x14ac:dyDescent="0.25">
      <c r="E13516" s="113"/>
      <c r="H13516" s="133"/>
      <c r="T13516" s="133"/>
      <c r="X13516" s="131"/>
      <c r="Y13516" s="133"/>
      <c r="AJ13516" s="133"/>
      <c r="AO13516" s="135"/>
      <c r="AP13516" s="135"/>
      <c r="BJ13516" s="136"/>
    </row>
    <row r="13517" spans="5:62" ht="14.25" customHeight="1" x14ac:dyDescent="0.25">
      <c r="E13517" s="113"/>
      <c r="H13517" s="133"/>
      <c r="T13517" s="133"/>
      <c r="X13517" s="131"/>
      <c r="Y13517" s="133"/>
      <c r="AJ13517" s="133"/>
      <c r="AO13517" s="135"/>
      <c r="AP13517" s="135"/>
      <c r="BJ13517" s="136"/>
    </row>
    <row r="13518" spans="5:62" ht="14.25" customHeight="1" x14ac:dyDescent="0.25">
      <c r="E13518" s="113"/>
      <c r="H13518" s="133"/>
      <c r="T13518" s="133"/>
      <c r="X13518" s="131"/>
      <c r="Y13518" s="133"/>
      <c r="AJ13518" s="133"/>
      <c r="AO13518" s="135"/>
      <c r="AP13518" s="135"/>
      <c r="BJ13518" s="136"/>
    </row>
    <row r="13519" spans="5:62" ht="14.25" customHeight="1" x14ac:dyDescent="0.25">
      <c r="E13519" s="113"/>
      <c r="H13519" s="133"/>
      <c r="T13519" s="133"/>
      <c r="X13519" s="131"/>
      <c r="Y13519" s="133"/>
      <c r="AJ13519" s="133"/>
      <c r="AO13519" s="135"/>
      <c r="AP13519" s="135"/>
      <c r="BJ13519" s="136"/>
    </row>
    <row r="13520" spans="5:62" ht="14.25" customHeight="1" x14ac:dyDescent="0.25">
      <c r="E13520" s="113"/>
      <c r="H13520" s="133"/>
      <c r="T13520" s="133"/>
      <c r="X13520" s="131"/>
      <c r="Y13520" s="133"/>
      <c r="AJ13520" s="133"/>
      <c r="AO13520" s="135"/>
      <c r="AP13520" s="135"/>
      <c r="BJ13520" s="136"/>
    </row>
    <row r="13521" spans="5:62" ht="14.25" customHeight="1" x14ac:dyDescent="0.25">
      <c r="E13521" s="113"/>
      <c r="H13521" s="133"/>
      <c r="T13521" s="133"/>
      <c r="X13521" s="131"/>
      <c r="Y13521" s="133"/>
      <c r="AJ13521" s="133"/>
      <c r="AO13521" s="135"/>
      <c r="AP13521" s="135"/>
      <c r="BJ13521" s="136"/>
    </row>
    <row r="13522" spans="5:62" ht="14.25" customHeight="1" x14ac:dyDescent="0.25">
      <c r="E13522" s="113"/>
      <c r="H13522" s="133"/>
      <c r="T13522" s="133"/>
      <c r="X13522" s="131"/>
      <c r="Y13522" s="133"/>
      <c r="AJ13522" s="133"/>
      <c r="AO13522" s="135"/>
      <c r="AP13522" s="135"/>
      <c r="BJ13522" s="136"/>
    </row>
    <row r="13523" spans="5:62" ht="14.25" customHeight="1" x14ac:dyDescent="0.25">
      <c r="E13523" s="113"/>
      <c r="H13523" s="133"/>
      <c r="T13523" s="133"/>
      <c r="X13523" s="131"/>
      <c r="Y13523" s="133"/>
      <c r="AJ13523" s="133"/>
      <c r="AO13523" s="135"/>
      <c r="AP13523" s="135"/>
      <c r="BJ13523" s="136"/>
    </row>
    <row r="13524" spans="5:62" ht="14.25" customHeight="1" x14ac:dyDescent="0.25">
      <c r="E13524" s="113"/>
      <c r="H13524" s="133"/>
      <c r="T13524" s="133"/>
      <c r="X13524" s="131"/>
      <c r="Y13524" s="133"/>
      <c r="AJ13524" s="133"/>
      <c r="AO13524" s="135"/>
      <c r="AP13524" s="135"/>
      <c r="BJ13524" s="136"/>
    </row>
    <row r="13525" spans="5:62" ht="14.25" customHeight="1" x14ac:dyDescent="0.25">
      <c r="E13525" s="113"/>
      <c r="H13525" s="133"/>
      <c r="T13525" s="133"/>
      <c r="X13525" s="131"/>
      <c r="Y13525" s="133"/>
      <c r="AJ13525" s="133"/>
      <c r="AO13525" s="135"/>
      <c r="AP13525" s="135"/>
      <c r="BJ13525" s="136"/>
    </row>
    <row r="13526" spans="5:62" ht="14.25" customHeight="1" x14ac:dyDescent="0.25">
      <c r="E13526" s="113"/>
      <c r="H13526" s="133"/>
      <c r="T13526" s="133"/>
      <c r="X13526" s="131"/>
      <c r="Y13526" s="133"/>
      <c r="AJ13526" s="133"/>
      <c r="AO13526" s="135"/>
      <c r="AP13526" s="135"/>
      <c r="BJ13526" s="136"/>
    </row>
    <row r="13527" spans="5:62" ht="14.25" customHeight="1" x14ac:dyDescent="0.25">
      <c r="E13527" s="113"/>
      <c r="H13527" s="133"/>
      <c r="T13527" s="133"/>
      <c r="X13527" s="131"/>
      <c r="Y13527" s="133"/>
      <c r="AJ13527" s="133"/>
      <c r="AO13527" s="135"/>
      <c r="AP13527" s="135"/>
      <c r="BJ13527" s="136"/>
    </row>
    <row r="13528" spans="5:62" ht="14.25" customHeight="1" x14ac:dyDescent="0.25">
      <c r="E13528" s="113"/>
      <c r="H13528" s="133"/>
      <c r="T13528" s="133"/>
      <c r="X13528" s="131"/>
      <c r="Y13528" s="133"/>
      <c r="AJ13528" s="133"/>
      <c r="AO13528" s="135"/>
      <c r="AP13528" s="135"/>
      <c r="BJ13528" s="136"/>
    </row>
    <row r="13529" spans="5:62" ht="14.25" customHeight="1" x14ac:dyDescent="0.25">
      <c r="E13529" s="113"/>
      <c r="H13529" s="133"/>
      <c r="T13529" s="133"/>
      <c r="X13529" s="131"/>
      <c r="Y13529" s="133"/>
      <c r="AJ13529" s="133"/>
      <c r="AO13529" s="135"/>
      <c r="AP13529" s="135"/>
      <c r="BJ13529" s="136"/>
    </row>
    <row r="13530" spans="5:62" ht="14.25" customHeight="1" x14ac:dyDescent="0.25">
      <c r="E13530" s="113"/>
      <c r="H13530" s="133"/>
      <c r="T13530" s="133"/>
      <c r="X13530" s="131"/>
      <c r="Y13530" s="133"/>
      <c r="AJ13530" s="133"/>
      <c r="AO13530" s="135"/>
      <c r="AP13530" s="135"/>
      <c r="BJ13530" s="136"/>
    </row>
    <row r="13531" spans="5:62" ht="14.25" customHeight="1" x14ac:dyDescent="0.25">
      <c r="E13531" s="113"/>
      <c r="H13531" s="133"/>
      <c r="T13531" s="133"/>
      <c r="X13531" s="131"/>
      <c r="Y13531" s="133"/>
      <c r="AJ13531" s="133"/>
      <c r="AO13531" s="135"/>
      <c r="AP13531" s="135"/>
      <c r="BJ13531" s="136"/>
    </row>
    <row r="13532" spans="5:62" ht="14.25" customHeight="1" x14ac:dyDescent="0.25">
      <c r="E13532" s="113"/>
      <c r="H13532" s="133"/>
      <c r="T13532" s="133"/>
      <c r="X13532" s="131"/>
      <c r="Y13532" s="133"/>
      <c r="AJ13532" s="133"/>
      <c r="AO13532" s="135"/>
      <c r="AP13532" s="135"/>
      <c r="BJ13532" s="136"/>
    </row>
    <row r="13533" spans="5:62" ht="14.25" customHeight="1" x14ac:dyDescent="0.25">
      <c r="E13533" s="113"/>
      <c r="H13533" s="133"/>
      <c r="T13533" s="133"/>
      <c r="X13533" s="131"/>
      <c r="Y13533" s="133"/>
      <c r="AJ13533" s="133"/>
      <c r="AO13533" s="135"/>
      <c r="AP13533" s="135"/>
      <c r="BJ13533" s="136"/>
    </row>
    <row r="13534" spans="5:62" ht="14.25" customHeight="1" x14ac:dyDescent="0.25">
      <c r="E13534" s="113"/>
      <c r="H13534" s="133"/>
      <c r="T13534" s="133"/>
      <c r="X13534" s="131"/>
      <c r="Y13534" s="133"/>
      <c r="AJ13534" s="133"/>
      <c r="AO13534" s="135"/>
      <c r="AP13534" s="135"/>
      <c r="BJ13534" s="136"/>
    </row>
    <row r="13535" spans="5:62" ht="14.25" customHeight="1" x14ac:dyDescent="0.25">
      <c r="E13535" s="113"/>
      <c r="H13535" s="133"/>
      <c r="T13535" s="133"/>
      <c r="X13535" s="131"/>
      <c r="Y13535" s="133"/>
      <c r="AJ13535" s="133"/>
      <c r="AO13535" s="135"/>
      <c r="AP13535" s="135"/>
      <c r="BJ13535" s="136"/>
    </row>
    <row r="13536" spans="5:62" ht="14.25" customHeight="1" x14ac:dyDescent="0.25">
      <c r="E13536" s="113"/>
      <c r="H13536" s="133"/>
      <c r="T13536" s="133"/>
      <c r="X13536" s="131"/>
      <c r="Y13536" s="133"/>
      <c r="AJ13536" s="133"/>
      <c r="AO13536" s="135"/>
      <c r="AP13536" s="135"/>
      <c r="BJ13536" s="136"/>
    </row>
    <row r="13537" spans="5:62" ht="14.25" customHeight="1" x14ac:dyDescent="0.25">
      <c r="E13537" s="113"/>
      <c r="H13537" s="133"/>
      <c r="T13537" s="133"/>
      <c r="X13537" s="131"/>
      <c r="Y13537" s="133"/>
      <c r="AJ13537" s="133"/>
      <c r="AO13537" s="135"/>
      <c r="AP13537" s="135"/>
      <c r="BJ13537" s="136"/>
    </row>
    <row r="13538" spans="5:62" ht="14.25" customHeight="1" x14ac:dyDescent="0.25">
      <c r="E13538" s="113"/>
      <c r="H13538" s="133"/>
      <c r="T13538" s="133"/>
      <c r="X13538" s="131"/>
      <c r="Y13538" s="133"/>
      <c r="AJ13538" s="133"/>
      <c r="AO13538" s="135"/>
      <c r="AP13538" s="135"/>
      <c r="BJ13538" s="136"/>
    </row>
    <row r="13539" spans="5:62" ht="14.25" customHeight="1" x14ac:dyDescent="0.25">
      <c r="E13539" s="113"/>
      <c r="H13539" s="133"/>
      <c r="T13539" s="133"/>
      <c r="X13539" s="131"/>
      <c r="Y13539" s="133"/>
      <c r="AJ13539" s="133"/>
      <c r="AO13539" s="135"/>
      <c r="AP13539" s="135"/>
      <c r="BJ13539" s="136"/>
    </row>
    <row r="13540" spans="5:62" ht="14.25" customHeight="1" x14ac:dyDescent="0.25">
      <c r="E13540" s="113"/>
      <c r="H13540" s="133"/>
      <c r="T13540" s="133"/>
      <c r="X13540" s="131"/>
      <c r="Y13540" s="133"/>
      <c r="AJ13540" s="133"/>
      <c r="AO13540" s="135"/>
      <c r="AP13540" s="135"/>
      <c r="BJ13540" s="136"/>
    </row>
    <row r="13541" spans="5:62" ht="14.25" customHeight="1" x14ac:dyDescent="0.25">
      <c r="E13541" s="113"/>
      <c r="H13541" s="133"/>
      <c r="T13541" s="133"/>
      <c r="X13541" s="131"/>
      <c r="Y13541" s="133"/>
      <c r="AJ13541" s="133"/>
      <c r="AO13541" s="135"/>
      <c r="AP13541" s="135"/>
      <c r="BJ13541" s="136"/>
    </row>
    <row r="13542" spans="5:62" ht="14.25" customHeight="1" x14ac:dyDescent="0.25">
      <c r="E13542" s="113"/>
      <c r="H13542" s="133"/>
      <c r="T13542" s="133"/>
      <c r="X13542" s="131"/>
      <c r="Y13542" s="133"/>
      <c r="AJ13542" s="133"/>
      <c r="AO13542" s="135"/>
      <c r="AP13542" s="135"/>
      <c r="BJ13542" s="136"/>
    </row>
    <row r="13543" spans="5:62" ht="14.25" customHeight="1" x14ac:dyDescent="0.25">
      <c r="E13543" s="113"/>
      <c r="H13543" s="133"/>
      <c r="T13543" s="133"/>
      <c r="X13543" s="131"/>
      <c r="Y13543" s="133"/>
      <c r="AJ13543" s="133"/>
      <c r="AO13543" s="135"/>
      <c r="AP13543" s="135"/>
      <c r="BJ13543" s="136"/>
    </row>
    <row r="13544" spans="5:62" ht="14.25" customHeight="1" x14ac:dyDescent="0.25">
      <c r="E13544" s="113"/>
      <c r="H13544" s="133"/>
      <c r="T13544" s="133"/>
      <c r="X13544" s="131"/>
      <c r="Y13544" s="133"/>
      <c r="AJ13544" s="133"/>
      <c r="AO13544" s="135"/>
      <c r="AP13544" s="135"/>
      <c r="BJ13544" s="136"/>
    </row>
    <row r="13545" spans="5:62" ht="14.25" customHeight="1" x14ac:dyDescent="0.25">
      <c r="E13545" s="113"/>
      <c r="H13545" s="133"/>
      <c r="T13545" s="133"/>
      <c r="X13545" s="131"/>
      <c r="Y13545" s="133"/>
      <c r="AJ13545" s="133"/>
      <c r="AO13545" s="135"/>
      <c r="AP13545" s="135"/>
      <c r="BJ13545" s="136"/>
    </row>
    <row r="13546" spans="5:62" ht="14.25" customHeight="1" x14ac:dyDescent="0.25">
      <c r="E13546" s="113"/>
      <c r="H13546" s="133"/>
      <c r="T13546" s="133"/>
      <c r="X13546" s="131"/>
      <c r="Y13546" s="133"/>
      <c r="AJ13546" s="133"/>
      <c r="AO13546" s="135"/>
      <c r="AP13546" s="135"/>
      <c r="BJ13546" s="136"/>
    </row>
    <row r="13547" spans="5:62" ht="14.25" customHeight="1" x14ac:dyDescent="0.25">
      <c r="E13547" s="113"/>
      <c r="H13547" s="133"/>
      <c r="T13547" s="133"/>
      <c r="X13547" s="131"/>
      <c r="Y13547" s="133"/>
      <c r="AJ13547" s="133"/>
      <c r="AO13547" s="135"/>
      <c r="AP13547" s="135"/>
      <c r="BJ13547" s="136"/>
    </row>
    <row r="13548" spans="5:62" ht="14.25" customHeight="1" x14ac:dyDescent="0.25">
      <c r="E13548" s="113"/>
      <c r="H13548" s="133"/>
      <c r="T13548" s="133"/>
      <c r="X13548" s="131"/>
      <c r="Y13548" s="133"/>
      <c r="AJ13548" s="133"/>
      <c r="AO13548" s="135"/>
      <c r="AP13548" s="135"/>
      <c r="BJ13548" s="136"/>
    </row>
    <row r="13549" spans="5:62" ht="14.25" customHeight="1" x14ac:dyDescent="0.25">
      <c r="E13549" s="113"/>
      <c r="H13549" s="133"/>
      <c r="T13549" s="133"/>
      <c r="X13549" s="131"/>
      <c r="Y13549" s="133"/>
      <c r="AJ13549" s="133"/>
      <c r="AO13549" s="135"/>
      <c r="AP13549" s="135"/>
      <c r="BJ13549" s="136"/>
    </row>
    <row r="13550" spans="5:62" ht="14.25" customHeight="1" x14ac:dyDescent="0.25">
      <c r="E13550" s="113"/>
      <c r="H13550" s="133"/>
      <c r="T13550" s="133"/>
      <c r="X13550" s="131"/>
      <c r="Y13550" s="133"/>
      <c r="AJ13550" s="133"/>
      <c r="AO13550" s="135"/>
      <c r="AP13550" s="135"/>
      <c r="BJ13550" s="136"/>
    </row>
    <row r="13551" spans="5:62" ht="14.25" customHeight="1" x14ac:dyDescent="0.25">
      <c r="E13551" s="113"/>
      <c r="H13551" s="133"/>
      <c r="T13551" s="133"/>
      <c r="X13551" s="131"/>
      <c r="Y13551" s="133"/>
      <c r="AJ13551" s="133"/>
      <c r="AO13551" s="135"/>
      <c r="AP13551" s="135"/>
      <c r="BJ13551" s="136"/>
    </row>
    <row r="13552" spans="5:62" ht="14.25" customHeight="1" x14ac:dyDescent="0.25">
      <c r="E13552" s="113"/>
      <c r="H13552" s="133"/>
      <c r="T13552" s="133"/>
      <c r="X13552" s="131"/>
      <c r="Y13552" s="133"/>
      <c r="AJ13552" s="133"/>
      <c r="AO13552" s="135"/>
      <c r="AP13552" s="135"/>
      <c r="BJ13552" s="136"/>
    </row>
    <row r="13553" spans="5:62" ht="14.25" customHeight="1" x14ac:dyDescent="0.25">
      <c r="E13553" s="113"/>
      <c r="H13553" s="133"/>
      <c r="T13553" s="133"/>
      <c r="X13553" s="131"/>
      <c r="Y13553" s="133"/>
      <c r="AJ13553" s="133"/>
      <c r="AO13553" s="135"/>
      <c r="AP13553" s="135"/>
      <c r="BJ13553" s="136"/>
    </row>
    <row r="13554" spans="5:62" ht="14.25" customHeight="1" x14ac:dyDescent="0.25">
      <c r="E13554" s="113"/>
      <c r="H13554" s="133"/>
      <c r="T13554" s="133"/>
      <c r="X13554" s="131"/>
      <c r="Y13554" s="133"/>
      <c r="AJ13554" s="133"/>
      <c r="AO13554" s="135"/>
      <c r="AP13554" s="135"/>
      <c r="BJ13554" s="136"/>
    </row>
    <row r="13555" spans="5:62" ht="14.25" customHeight="1" x14ac:dyDescent="0.25">
      <c r="E13555" s="113"/>
      <c r="H13555" s="133"/>
      <c r="T13555" s="133"/>
      <c r="X13555" s="131"/>
      <c r="Y13555" s="133"/>
      <c r="AJ13555" s="133"/>
      <c r="AO13555" s="135"/>
      <c r="AP13555" s="135"/>
      <c r="BJ13555" s="136"/>
    </row>
    <row r="13556" spans="5:62" ht="14.25" customHeight="1" x14ac:dyDescent="0.25">
      <c r="E13556" s="113"/>
      <c r="H13556" s="133"/>
      <c r="T13556" s="133"/>
      <c r="X13556" s="131"/>
      <c r="Y13556" s="133"/>
      <c r="AJ13556" s="133"/>
      <c r="AO13556" s="135"/>
      <c r="AP13556" s="135"/>
      <c r="BJ13556" s="136"/>
    </row>
    <row r="13557" spans="5:62" ht="14.25" customHeight="1" x14ac:dyDescent="0.25">
      <c r="E13557" s="113"/>
      <c r="H13557" s="133"/>
      <c r="T13557" s="133"/>
      <c r="X13557" s="131"/>
      <c r="Y13557" s="133"/>
      <c r="AJ13557" s="133"/>
      <c r="AO13557" s="135"/>
      <c r="AP13557" s="135"/>
      <c r="BJ13557" s="136"/>
    </row>
    <row r="13558" spans="5:62" ht="14.25" customHeight="1" x14ac:dyDescent="0.25">
      <c r="E13558" s="113"/>
      <c r="H13558" s="133"/>
      <c r="T13558" s="133"/>
      <c r="X13558" s="131"/>
      <c r="Y13558" s="133"/>
      <c r="AJ13558" s="133"/>
      <c r="AO13558" s="135"/>
      <c r="AP13558" s="135"/>
      <c r="BJ13558" s="136"/>
    </row>
    <row r="13559" spans="5:62" ht="14.25" customHeight="1" x14ac:dyDescent="0.25">
      <c r="E13559" s="113"/>
      <c r="H13559" s="133"/>
      <c r="T13559" s="133"/>
      <c r="X13559" s="131"/>
      <c r="Y13559" s="133"/>
      <c r="AJ13559" s="133"/>
      <c r="AO13559" s="135"/>
      <c r="AP13559" s="135"/>
      <c r="BJ13559" s="136"/>
    </row>
    <row r="13560" spans="5:62" ht="14.25" customHeight="1" x14ac:dyDescent="0.25">
      <c r="E13560" s="113"/>
      <c r="H13560" s="133"/>
      <c r="T13560" s="133"/>
      <c r="X13560" s="131"/>
      <c r="Y13560" s="133"/>
      <c r="AJ13560" s="133"/>
      <c r="AO13560" s="135"/>
      <c r="AP13560" s="135"/>
      <c r="BJ13560" s="136"/>
    </row>
    <row r="13561" spans="5:62" ht="14.25" customHeight="1" x14ac:dyDescent="0.25">
      <c r="E13561" s="113"/>
      <c r="H13561" s="133"/>
      <c r="T13561" s="133"/>
      <c r="X13561" s="131"/>
      <c r="Y13561" s="133"/>
      <c r="AJ13561" s="133"/>
      <c r="AO13561" s="135"/>
      <c r="AP13561" s="135"/>
      <c r="BJ13561" s="136"/>
    </row>
    <row r="13562" spans="5:62" ht="14.25" customHeight="1" x14ac:dyDescent="0.25">
      <c r="E13562" s="113"/>
      <c r="H13562" s="133"/>
      <c r="T13562" s="133"/>
      <c r="X13562" s="131"/>
      <c r="Y13562" s="133"/>
      <c r="AJ13562" s="133"/>
      <c r="AO13562" s="135"/>
      <c r="AP13562" s="135"/>
      <c r="BJ13562" s="136"/>
    </row>
    <row r="13563" spans="5:62" ht="14.25" customHeight="1" x14ac:dyDescent="0.25">
      <c r="E13563" s="113"/>
      <c r="H13563" s="133"/>
      <c r="T13563" s="133"/>
      <c r="X13563" s="131"/>
      <c r="Y13563" s="133"/>
      <c r="AJ13563" s="133"/>
      <c r="AO13563" s="135"/>
      <c r="AP13563" s="135"/>
      <c r="BJ13563" s="136"/>
    </row>
    <row r="13564" spans="5:62" ht="14.25" customHeight="1" x14ac:dyDescent="0.25">
      <c r="E13564" s="113"/>
      <c r="H13564" s="133"/>
      <c r="T13564" s="133"/>
      <c r="X13564" s="131"/>
      <c r="Y13564" s="133"/>
      <c r="AJ13564" s="133"/>
      <c r="AO13564" s="135"/>
      <c r="AP13564" s="135"/>
      <c r="BJ13564" s="136"/>
    </row>
    <row r="13565" spans="5:62" ht="14.25" customHeight="1" x14ac:dyDescent="0.25">
      <c r="E13565" s="113"/>
      <c r="H13565" s="133"/>
      <c r="T13565" s="133"/>
      <c r="X13565" s="131"/>
      <c r="Y13565" s="133"/>
      <c r="AJ13565" s="133"/>
      <c r="AO13565" s="135"/>
      <c r="AP13565" s="135"/>
      <c r="BJ13565" s="136"/>
    </row>
    <row r="13566" spans="5:62" ht="14.25" customHeight="1" x14ac:dyDescent="0.25">
      <c r="E13566" s="113"/>
      <c r="H13566" s="133"/>
      <c r="T13566" s="133"/>
      <c r="X13566" s="131"/>
      <c r="Y13566" s="133"/>
      <c r="AJ13566" s="133"/>
      <c r="AO13566" s="135"/>
      <c r="AP13566" s="135"/>
      <c r="BJ13566" s="136"/>
    </row>
    <row r="13567" spans="5:62" ht="14.25" customHeight="1" x14ac:dyDescent="0.25">
      <c r="E13567" s="113"/>
      <c r="H13567" s="133"/>
      <c r="T13567" s="133"/>
      <c r="X13567" s="131"/>
      <c r="Y13567" s="133"/>
      <c r="AJ13567" s="133"/>
      <c r="AO13567" s="135"/>
      <c r="AP13567" s="135"/>
      <c r="BJ13567" s="136"/>
    </row>
    <row r="13568" spans="5:62" ht="14.25" customHeight="1" x14ac:dyDescent="0.25">
      <c r="E13568" s="113"/>
      <c r="H13568" s="133"/>
      <c r="T13568" s="133"/>
      <c r="X13568" s="131"/>
      <c r="Y13568" s="133"/>
      <c r="AJ13568" s="133"/>
      <c r="AO13568" s="135"/>
      <c r="AP13568" s="135"/>
      <c r="BJ13568" s="136"/>
    </row>
    <row r="13569" spans="5:62" ht="14.25" customHeight="1" x14ac:dyDescent="0.25">
      <c r="E13569" s="113"/>
      <c r="H13569" s="133"/>
      <c r="T13569" s="133"/>
      <c r="X13569" s="131"/>
      <c r="Y13569" s="133"/>
      <c r="AJ13569" s="133"/>
      <c r="AO13569" s="135"/>
      <c r="AP13569" s="135"/>
      <c r="BJ13569" s="136"/>
    </row>
    <row r="13570" spans="5:62" ht="14.25" customHeight="1" x14ac:dyDescent="0.25">
      <c r="E13570" s="113"/>
      <c r="H13570" s="133"/>
      <c r="T13570" s="133"/>
      <c r="X13570" s="131"/>
      <c r="Y13570" s="133"/>
      <c r="AJ13570" s="133"/>
      <c r="AO13570" s="135"/>
      <c r="AP13570" s="135"/>
      <c r="BJ13570" s="136"/>
    </row>
    <row r="13571" spans="5:62" ht="14.25" customHeight="1" x14ac:dyDescent="0.25">
      <c r="E13571" s="113"/>
      <c r="H13571" s="133"/>
      <c r="T13571" s="133"/>
      <c r="X13571" s="131"/>
      <c r="Y13571" s="133"/>
      <c r="AJ13571" s="133"/>
      <c r="AO13571" s="135"/>
      <c r="AP13571" s="135"/>
      <c r="BJ13571" s="136"/>
    </row>
    <row r="13572" spans="5:62" ht="14.25" customHeight="1" x14ac:dyDescent="0.25">
      <c r="E13572" s="113"/>
      <c r="H13572" s="133"/>
      <c r="T13572" s="133"/>
      <c r="X13572" s="131"/>
      <c r="Y13572" s="133"/>
      <c r="AJ13572" s="133"/>
      <c r="AO13572" s="135"/>
      <c r="AP13572" s="135"/>
      <c r="BJ13572" s="136"/>
    </row>
    <row r="13573" spans="5:62" ht="14.25" customHeight="1" x14ac:dyDescent="0.25">
      <c r="E13573" s="113"/>
      <c r="H13573" s="133"/>
      <c r="T13573" s="133"/>
      <c r="X13573" s="131"/>
      <c r="Y13573" s="133"/>
      <c r="AJ13573" s="133"/>
      <c r="AO13573" s="135"/>
      <c r="AP13573" s="135"/>
      <c r="BJ13573" s="136"/>
    </row>
    <row r="13574" spans="5:62" ht="14.25" customHeight="1" x14ac:dyDescent="0.25">
      <c r="E13574" s="113"/>
      <c r="H13574" s="133"/>
      <c r="T13574" s="133"/>
      <c r="X13574" s="131"/>
      <c r="Y13574" s="133"/>
      <c r="AJ13574" s="133"/>
      <c r="AO13574" s="135"/>
      <c r="AP13574" s="135"/>
      <c r="BJ13574" s="136"/>
    </row>
    <row r="13575" spans="5:62" ht="14.25" customHeight="1" x14ac:dyDescent="0.25">
      <c r="E13575" s="113"/>
      <c r="H13575" s="133"/>
      <c r="T13575" s="133"/>
      <c r="X13575" s="131"/>
      <c r="Y13575" s="133"/>
      <c r="AJ13575" s="133"/>
      <c r="AO13575" s="135"/>
      <c r="AP13575" s="135"/>
      <c r="BJ13575" s="136"/>
    </row>
    <row r="13576" spans="5:62" ht="14.25" customHeight="1" x14ac:dyDescent="0.25">
      <c r="E13576" s="113"/>
      <c r="H13576" s="133"/>
      <c r="T13576" s="133"/>
      <c r="X13576" s="131"/>
      <c r="Y13576" s="133"/>
      <c r="AJ13576" s="133"/>
      <c r="AO13576" s="135"/>
      <c r="AP13576" s="135"/>
      <c r="BJ13576" s="136"/>
    </row>
    <row r="13577" spans="5:62" ht="14.25" customHeight="1" x14ac:dyDescent="0.25">
      <c r="E13577" s="113"/>
      <c r="H13577" s="133"/>
      <c r="T13577" s="133"/>
      <c r="X13577" s="131"/>
      <c r="Y13577" s="133"/>
      <c r="AJ13577" s="133"/>
      <c r="AO13577" s="135"/>
      <c r="AP13577" s="135"/>
      <c r="BJ13577" s="136"/>
    </row>
    <row r="13578" spans="5:62" ht="14.25" customHeight="1" x14ac:dyDescent="0.25">
      <c r="E13578" s="113"/>
      <c r="H13578" s="133"/>
      <c r="T13578" s="133"/>
      <c r="X13578" s="131"/>
      <c r="Y13578" s="133"/>
      <c r="AJ13578" s="133"/>
      <c r="AO13578" s="135"/>
      <c r="AP13578" s="135"/>
      <c r="BJ13578" s="136"/>
    </row>
    <row r="13579" spans="5:62" ht="14.25" customHeight="1" x14ac:dyDescent="0.25">
      <c r="E13579" s="113"/>
      <c r="H13579" s="133"/>
      <c r="T13579" s="133"/>
      <c r="X13579" s="131"/>
      <c r="Y13579" s="133"/>
      <c r="AJ13579" s="133"/>
      <c r="AO13579" s="135"/>
      <c r="AP13579" s="135"/>
      <c r="BJ13579" s="136"/>
    </row>
    <row r="13580" spans="5:62" ht="14.25" customHeight="1" x14ac:dyDescent="0.25">
      <c r="E13580" s="113"/>
      <c r="H13580" s="133"/>
      <c r="T13580" s="133"/>
      <c r="X13580" s="131"/>
      <c r="Y13580" s="133"/>
      <c r="AJ13580" s="133"/>
      <c r="AO13580" s="135"/>
      <c r="AP13580" s="135"/>
      <c r="BJ13580" s="136"/>
    </row>
    <row r="13581" spans="5:62" ht="14.25" customHeight="1" x14ac:dyDescent="0.25">
      <c r="E13581" s="113"/>
      <c r="H13581" s="133"/>
      <c r="T13581" s="133"/>
      <c r="X13581" s="131"/>
      <c r="Y13581" s="133"/>
      <c r="AJ13581" s="133"/>
      <c r="AO13581" s="135"/>
      <c r="AP13581" s="135"/>
      <c r="BJ13581" s="136"/>
    </row>
    <row r="13582" spans="5:62" ht="14.25" customHeight="1" x14ac:dyDescent="0.25">
      <c r="E13582" s="113"/>
      <c r="H13582" s="133"/>
      <c r="T13582" s="133"/>
      <c r="X13582" s="131"/>
      <c r="Y13582" s="133"/>
      <c r="AJ13582" s="133"/>
      <c r="AO13582" s="135"/>
      <c r="AP13582" s="135"/>
      <c r="BJ13582" s="136"/>
    </row>
    <row r="13583" spans="5:62" ht="14.25" customHeight="1" x14ac:dyDescent="0.25">
      <c r="E13583" s="113"/>
      <c r="H13583" s="133"/>
      <c r="T13583" s="133"/>
      <c r="X13583" s="131"/>
      <c r="Y13583" s="133"/>
      <c r="AJ13583" s="133"/>
      <c r="AO13583" s="135"/>
      <c r="AP13583" s="135"/>
      <c r="BJ13583" s="136"/>
    </row>
    <row r="13584" spans="5:62" ht="14.25" customHeight="1" x14ac:dyDescent="0.25">
      <c r="E13584" s="113"/>
      <c r="H13584" s="133"/>
      <c r="T13584" s="133"/>
      <c r="X13584" s="131"/>
      <c r="Y13584" s="133"/>
      <c r="AJ13584" s="133"/>
      <c r="AO13584" s="135"/>
      <c r="AP13584" s="135"/>
      <c r="BJ13584" s="136"/>
    </row>
    <row r="13585" spans="5:62" ht="14.25" customHeight="1" x14ac:dyDescent="0.25">
      <c r="E13585" s="113"/>
      <c r="H13585" s="133"/>
      <c r="T13585" s="133"/>
      <c r="X13585" s="131"/>
      <c r="Y13585" s="133"/>
      <c r="AJ13585" s="133"/>
      <c r="AO13585" s="135"/>
      <c r="AP13585" s="135"/>
      <c r="BJ13585" s="136"/>
    </row>
    <row r="13586" spans="5:62" ht="14.25" customHeight="1" x14ac:dyDescent="0.25">
      <c r="E13586" s="113"/>
      <c r="H13586" s="133"/>
      <c r="T13586" s="133"/>
      <c r="X13586" s="131"/>
      <c r="Y13586" s="133"/>
      <c r="AJ13586" s="133"/>
      <c r="AO13586" s="135"/>
      <c r="AP13586" s="135"/>
      <c r="BJ13586" s="136"/>
    </row>
    <row r="13587" spans="5:62" ht="14.25" customHeight="1" x14ac:dyDescent="0.25">
      <c r="E13587" s="113"/>
      <c r="H13587" s="133"/>
      <c r="T13587" s="133"/>
      <c r="X13587" s="131"/>
      <c r="Y13587" s="133"/>
      <c r="AJ13587" s="133"/>
      <c r="AO13587" s="135"/>
      <c r="AP13587" s="135"/>
      <c r="BJ13587" s="136"/>
    </row>
    <row r="13588" spans="5:62" ht="14.25" customHeight="1" x14ac:dyDescent="0.25">
      <c r="E13588" s="113"/>
      <c r="H13588" s="133"/>
      <c r="T13588" s="133"/>
      <c r="X13588" s="131"/>
      <c r="Y13588" s="133"/>
      <c r="AJ13588" s="133"/>
      <c r="AO13588" s="135"/>
      <c r="AP13588" s="135"/>
      <c r="BJ13588" s="136"/>
    </row>
    <row r="13589" spans="5:62" ht="14.25" customHeight="1" x14ac:dyDescent="0.25">
      <c r="E13589" s="113"/>
      <c r="H13589" s="133"/>
      <c r="T13589" s="133"/>
      <c r="X13589" s="131"/>
      <c r="Y13589" s="133"/>
      <c r="AJ13589" s="133"/>
      <c r="AO13589" s="135"/>
      <c r="AP13589" s="135"/>
      <c r="BJ13589" s="136"/>
    </row>
    <row r="13590" spans="5:62" ht="14.25" customHeight="1" x14ac:dyDescent="0.25">
      <c r="E13590" s="113"/>
      <c r="H13590" s="133"/>
      <c r="T13590" s="133"/>
      <c r="X13590" s="131"/>
      <c r="Y13590" s="133"/>
      <c r="AJ13590" s="133"/>
      <c r="AO13590" s="135"/>
      <c r="AP13590" s="135"/>
      <c r="BJ13590" s="136"/>
    </row>
    <row r="13591" spans="5:62" ht="14.25" customHeight="1" x14ac:dyDescent="0.25">
      <c r="E13591" s="113"/>
      <c r="H13591" s="133"/>
      <c r="T13591" s="133"/>
      <c r="X13591" s="131"/>
      <c r="Y13591" s="133"/>
      <c r="AJ13591" s="133"/>
      <c r="AO13591" s="135"/>
      <c r="AP13591" s="135"/>
      <c r="BJ13591" s="136"/>
    </row>
    <row r="13592" spans="5:62" ht="14.25" customHeight="1" x14ac:dyDescent="0.25">
      <c r="E13592" s="113"/>
      <c r="H13592" s="133"/>
      <c r="T13592" s="133"/>
      <c r="X13592" s="131"/>
      <c r="Y13592" s="133"/>
      <c r="AJ13592" s="133"/>
      <c r="AO13592" s="135"/>
      <c r="AP13592" s="135"/>
      <c r="BJ13592" s="136"/>
    </row>
    <row r="13593" spans="5:62" ht="14.25" customHeight="1" x14ac:dyDescent="0.25">
      <c r="E13593" s="113"/>
      <c r="H13593" s="133"/>
      <c r="T13593" s="133"/>
      <c r="X13593" s="131"/>
      <c r="Y13593" s="133"/>
      <c r="AJ13593" s="133"/>
      <c r="AO13593" s="135"/>
      <c r="AP13593" s="135"/>
      <c r="BJ13593" s="136"/>
    </row>
    <row r="13594" spans="5:62" ht="14.25" customHeight="1" x14ac:dyDescent="0.25">
      <c r="E13594" s="113"/>
      <c r="H13594" s="133"/>
      <c r="T13594" s="133"/>
      <c r="X13594" s="131"/>
      <c r="Y13594" s="133"/>
      <c r="AJ13594" s="133"/>
      <c r="AO13594" s="135"/>
      <c r="AP13594" s="135"/>
      <c r="BJ13594" s="136"/>
    </row>
    <row r="13595" spans="5:62" ht="14.25" customHeight="1" x14ac:dyDescent="0.25">
      <c r="E13595" s="113"/>
      <c r="H13595" s="133"/>
      <c r="T13595" s="133"/>
      <c r="X13595" s="131"/>
      <c r="Y13595" s="133"/>
      <c r="AJ13595" s="133"/>
      <c r="AO13595" s="135"/>
      <c r="AP13595" s="135"/>
      <c r="BJ13595" s="136"/>
    </row>
    <row r="13596" spans="5:62" ht="14.25" customHeight="1" x14ac:dyDescent="0.25">
      <c r="E13596" s="113"/>
      <c r="H13596" s="133"/>
      <c r="T13596" s="133"/>
      <c r="X13596" s="131"/>
      <c r="Y13596" s="133"/>
      <c r="AJ13596" s="133"/>
      <c r="AO13596" s="135"/>
      <c r="AP13596" s="135"/>
      <c r="BJ13596" s="136"/>
    </row>
    <row r="13597" spans="5:62" ht="14.25" customHeight="1" x14ac:dyDescent="0.25">
      <c r="E13597" s="113"/>
      <c r="H13597" s="133"/>
      <c r="T13597" s="133"/>
      <c r="X13597" s="131"/>
      <c r="Y13597" s="133"/>
      <c r="AJ13597" s="133"/>
      <c r="AO13597" s="135"/>
      <c r="AP13597" s="135"/>
      <c r="BJ13597" s="136"/>
    </row>
    <row r="13598" spans="5:62" ht="14.25" customHeight="1" x14ac:dyDescent="0.25">
      <c r="E13598" s="113"/>
      <c r="H13598" s="133"/>
      <c r="T13598" s="133"/>
      <c r="X13598" s="131"/>
      <c r="Y13598" s="133"/>
      <c r="AJ13598" s="133"/>
      <c r="AO13598" s="135"/>
      <c r="AP13598" s="135"/>
      <c r="BJ13598" s="136"/>
    </row>
    <row r="13599" spans="5:62" ht="14.25" customHeight="1" x14ac:dyDescent="0.25">
      <c r="E13599" s="113"/>
      <c r="H13599" s="133"/>
      <c r="T13599" s="133"/>
      <c r="X13599" s="131"/>
      <c r="Y13599" s="133"/>
      <c r="AJ13599" s="133"/>
      <c r="AO13599" s="135"/>
      <c r="AP13599" s="135"/>
      <c r="BJ13599" s="136"/>
    </row>
    <row r="13600" spans="5:62" ht="14.25" customHeight="1" x14ac:dyDescent="0.25">
      <c r="E13600" s="113"/>
      <c r="H13600" s="133"/>
      <c r="T13600" s="133"/>
      <c r="X13600" s="131"/>
      <c r="Y13600" s="133"/>
      <c r="AJ13600" s="133"/>
      <c r="AO13600" s="135"/>
      <c r="AP13600" s="135"/>
      <c r="BJ13600" s="136"/>
    </row>
    <row r="13601" spans="5:62" ht="14.25" customHeight="1" x14ac:dyDescent="0.25">
      <c r="E13601" s="113"/>
      <c r="H13601" s="133"/>
      <c r="T13601" s="133"/>
      <c r="X13601" s="131"/>
      <c r="Y13601" s="133"/>
      <c r="AJ13601" s="133"/>
      <c r="AO13601" s="135"/>
      <c r="AP13601" s="135"/>
      <c r="BJ13601" s="136"/>
    </row>
    <row r="13602" spans="5:62" ht="14.25" customHeight="1" x14ac:dyDescent="0.25">
      <c r="E13602" s="113"/>
      <c r="H13602" s="133"/>
      <c r="T13602" s="133"/>
      <c r="X13602" s="131"/>
      <c r="Y13602" s="133"/>
      <c r="AJ13602" s="133"/>
      <c r="AO13602" s="135"/>
      <c r="AP13602" s="135"/>
      <c r="BJ13602" s="136"/>
    </row>
    <row r="13603" spans="5:62" ht="14.25" customHeight="1" x14ac:dyDescent="0.25">
      <c r="E13603" s="113"/>
      <c r="H13603" s="133"/>
      <c r="T13603" s="133"/>
      <c r="X13603" s="131"/>
      <c r="Y13603" s="133"/>
      <c r="AJ13603" s="133"/>
      <c r="AO13603" s="135"/>
      <c r="AP13603" s="135"/>
      <c r="BJ13603" s="136"/>
    </row>
    <row r="13604" spans="5:62" ht="14.25" customHeight="1" x14ac:dyDescent="0.25">
      <c r="E13604" s="113"/>
      <c r="H13604" s="133"/>
      <c r="T13604" s="133"/>
      <c r="X13604" s="131"/>
      <c r="Y13604" s="133"/>
      <c r="AJ13604" s="133"/>
      <c r="AO13604" s="135"/>
      <c r="AP13604" s="135"/>
      <c r="BJ13604" s="136"/>
    </row>
    <row r="13605" spans="5:62" ht="14.25" customHeight="1" x14ac:dyDescent="0.25">
      <c r="E13605" s="113"/>
      <c r="H13605" s="133"/>
      <c r="T13605" s="133"/>
      <c r="X13605" s="131"/>
      <c r="Y13605" s="133"/>
      <c r="AJ13605" s="133"/>
      <c r="AO13605" s="135"/>
      <c r="AP13605" s="135"/>
      <c r="BJ13605" s="136"/>
    </row>
    <row r="13606" spans="5:62" ht="14.25" customHeight="1" x14ac:dyDescent="0.25">
      <c r="E13606" s="113"/>
      <c r="H13606" s="133"/>
      <c r="T13606" s="133"/>
      <c r="X13606" s="131"/>
      <c r="Y13606" s="133"/>
      <c r="AJ13606" s="133"/>
      <c r="AO13606" s="135"/>
      <c r="AP13606" s="135"/>
      <c r="BJ13606" s="136"/>
    </row>
    <row r="13607" spans="5:62" ht="14.25" customHeight="1" x14ac:dyDescent="0.25">
      <c r="E13607" s="113"/>
      <c r="H13607" s="133"/>
      <c r="T13607" s="133"/>
      <c r="X13607" s="131"/>
      <c r="Y13607" s="133"/>
      <c r="AJ13607" s="133"/>
      <c r="AO13607" s="135"/>
      <c r="AP13607" s="135"/>
      <c r="BJ13607" s="136"/>
    </row>
    <row r="13608" spans="5:62" ht="14.25" customHeight="1" x14ac:dyDescent="0.25">
      <c r="E13608" s="113"/>
      <c r="H13608" s="133"/>
      <c r="T13608" s="133"/>
      <c r="X13608" s="131"/>
      <c r="Y13608" s="133"/>
      <c r="AJ13608" s="133"/>
      <c r="AO13608" s="135"/>
      <c r="AP13608" s="135"/>
      <c r="BJ13608" s="136"/>
    </row>
    <row r="13609" spans="5:62" ht="14.25" customHeight="1" x14ac:dyDescent="0.25">
      <c r="E13609" s="113"/>
      <c r="H13609" s="133"/>
      <c r="T13609" s="133"/>
      <c r="X13609" s="131"/>
      <c r="Y13609" s="133"/>
      <c r="AJ13609" s="133"/>
      <c r="AO13609" s="135"/>
      <c r="AP13609" s="135"/>
      <c r="BJ13609" s="136"/>
    </row>
    <row r="13610" spans="5:62" ht="14.25" customHeight="1" x14ac:dyDescent="0.25">
      <c r="E13610" s="113"/>
      <c r="H13610" s="133"/>
      <c r="T13610" s="133"/>
      <c r="X13610" s="131"/>
      <c r="Y13610" s="133"/>
      <c r="AJ13610" s="133"/>
      <c r="AO13610" s="135"/>
      <c r="AP13610" s="135"/>
      <c r="BJ13610" s="136"/>
    </row>
    <row r="13611" spans="5:62" ht="14.25" customHeight="1" x14ac:dyDescent="0.25">
      <c r="E13611" s="113"/>
      <c r="H13611" s="133"/>
      <c r="T13611" s="133"/>
      <c r="X13611" s="131"/>
      <c r="Y13611" s="133"/>
      <c r="AJ13611" s="133"/>
      <c r="AO13611" s="135"/>
      <c r="AP13611" s="135"/>
      <c r="BJ13611" s="136"/>
    </row>
    <row r="13612" spans="5:62" ht="14.25" customHeight="1" x14ac:dyDescent="0.25">
      <c r="E13612" s="113"/>
      <c r="H13612" s="133"/>
      <c r="T13612" s="133"/>
      <c r="X13612" s="131"/>
      <c r="Y13612" s="133"/>
      <c r="AJ13612" s="133"/>
      <c r="AO13612" s="135"/>
      <c r="AP13612" s="135"/>
      <c r="BJ13612" s="136"/>
    </row>
    <row r="13613" spans="5:62" ht="14.25" customHeight="1" x14ac:dyDescent="0.25">
      <c r="E13613" s="113"/>
      <c r="H13613" s="133"/>
      <c r="T13613" s="133"/>
      <c r="X13613" s="131"/>
      <c r="Y13613" s="133"/>
      <c r="AJ13613" s="133"/>
      <c r="AO13613" s="135"/>
      <c r="AP13613" s="135"/>
      <c r="BJ13613" s="136"/>
    </row>
    <row r="13614" spans="5:62" ht="14.25" customHeight="1" x14ac:dyDescent="0.25">
      <c r="E13614" s="113"/>
      <c r="H13614" s="133"/>
      <c r="T13614" s="133"/>
      <c r="X13614" s="131"/>
      <c r="Y13614" s="133"/>
      <c r="AJ13614" s="133"/>
      <c r="AO13614" s="135"/>
      <c r="AP13614" s="135"/>
      <c r="BJ13614" s="136"/>
    </row>
    <row r="13615" spans="5:62" ht="14.25" customHeight="1" x14ac:dyDescent="0.25">
      <c r="E13615" s="113"/>
      <c r="H13615" s="133"/>
      <c r="T13615" s="133"/>
      <c r="X13615" s="131"/>
      <c r="Y13615" s="133"/>
      <c r="AJ13615" s="133"/>
      <c r="AO13615" s="135"/>
      <c r="AP13615" s="135"/>
      <c r="BJ13615" s="136"/>
    </row>
    <row r="13616" spans="5:62" ht="14.25" customHeight="1" x14ac:dyDescent="0.25">
      <c r="E13616" s="113"/>
      <c r="H13616" s="133"/>
      <c r="T13616" s="133"/>
      <c r="X13616" s="131"/>
      <c r="Y13616" s="133"/>
      <c r="AJ13616" s="133"/>
      <c r="AO13616" s="135"/>
      <c r="AP13616" s="135"/>
      <c r="BJ13616" s="136"/>
    </row>
    <row r="13617" spans="5:62" ht="14.25" customHeight="1" x14ac:dyDescent="0.25">
      <c r="E13617" s="113"/>
      <c r="H13617" s="133"/>
      <c r="T13617" s="133"/>
      <c r="X13617" s="131"/>
      <c r="Y13617" s="133"/>
      <c r="AJ13617" s="133"/>
      <c r="AO13617" s="135"/>
      <c r="AP13617" s="135"/>
      <c r="BJ13617" s="136"/>
    </row>
    <row r="13618" spans="5:62" ht="14.25" customHeight="1" x14ac:dyDescent="0.25">
      <c r="E13618" s="113"/>
      <c r="H13618" s="133"/>
      <c r="T13618" s="133"/>
      <c r="X13618" s="131"/>
      <c r="Y13618" s="133"/>
      <c r="AJ13618" s="133"/>
      <c r="AO13618" s="135"/>
      <c r="AP13618" s="135"/>
      <c r="BJ13618" s="136"/>
    </row>
    <row r="13619" spans="5:62" ht="14.25" customHeight="1" x14ac:dyDescent="0.25">
      <c r="E13619" s="113"/>
      <c r="H13619" s="133"/>
      <c r="T13619" s="133"/>
      <c r="X13619" s="131"/>
      <c r="Y13619" s="133"/>
      <c r="AJ13619" s="133"/>
      <c r="AO13619" s="135"/>
      <c r="AP13619" s="135"/>
      <c r="BJ13619" s="136"/>
    </row>
    <row r="13620" spans="5:62" ht="14.25" customHeight="1" x14ac:dyDescent="0.25">
      <c r="E13620" s="113"/>
      <c r="H13620" s="133"/>
      <c r="T13620" s="133"/>
      <c r="X13620" s="131"/>
      <c r="Y13620" s="133"/>
      <c r="AJ13620" s="133"/>
      <c r="AO13620" s="135"/>
      <c r="AP13620" s="135"/>
      <c r="BJ13620" s="136"/>
    </row>
    <row r="13621" spans="5:62" ht="14.25" customHeight="1" x14ac:dyDescent="0.25">
      <c r="E13621" s="113"/>
      <c r="H13621" s="133"/>
      <c r="T13621" s="133"/>
      <c r="X13621" s="131"/>
      <c r="Y13621" s="133"/>
      <c r="AJ13621" s="133"/>
      <c r="AO13621" s="135"/>
      <c r="AP13621" s="135"/>
      <c r="BJ13621" s="136"/>
    </row>
    <row r="13622" spans="5:62" ht="14.25" customHeight="1" x14ac:dyDescent="0.25">
      <c r="E13622" s="113"/>
      <c r="H13622" s="133"/>
      <c r="T13622" s="133"/>
      <c r="X13622" s="131"/>
      <c r="Y13622" s="133"/>
      <c r="AJ13622" s="133"/>
      <c r="AO13622" s="135"/>
      <c r="AP13622" s="135"/>
      <c r="BJ13622" s="136"/>
    </row>
    <row r="13623" spans="5:62" ht="14.25" customHeight="1" x14ac:dyDescent="0.25">
      <c r="E13623" s="113"/>
      <c r="H13623" s="133"/>
      <c r="T13623" s="133"/>
      <c r="X13623" s="131"/>
      <c r="Y13623" s="133"/>
      <c r="AJ13623" s="133"/>
      <c r="AO13623" s="135"/>
      <c r="AP13623" s="135"/>
      <c r="BJ13623" s="136"/>
    </row>
    <row r="13624" spans="5:62" ht="14.25" customHeight="1" x14ac:dyDescent="0.25">
      <c r="E13624" s="113"/>
      <c r="H13624" s="133"/>
      <c r="T13624" s="133"/>
      <c r="X13624" s="131"/>
      <c r="Y13624" s="133"/>
      <c r="AJ13624" s="133"/>
      <c r="AO13624" s="135"/>
      <c r="AP13624" s="135"/>
      <c r="BJ13624" s="136"/>
    </row>
    <row r="13625" spans="5:62" ht="14.25" customHeight="1" x14ac:dyDescent="0.25">
      <c r="E13625" s="113"/>
      <c r="H13625" s="133"/>
      <c r="T13625" s="133"/>
      <c r="X13625" s="131"/>
      <c r="Y13625" s="133"/>
      <c r="AJ13625" s="133"/>
      <c r="AO13625" s="135"/>
      <c r="AP13625" s="135"/>
      <c r="BJ13625" s="136"/>
    </row>
    <row r="13626" spans="5:62" ht="14.25" customHeight="1" x14ac:dyDescent="0.25">
      <c r="E13626" s="113"/>
      <c r="H13626" s="133"/>
      <c r="T13626" s="133"/>
      <c r="X13626" s="131"/>
      <c r="Y13626" s="133"/>
      <c r="AJ13626" s="133"/>
      <c r="AO13626" s="135"/>
      <c r="AP13626" s="135"/>
      <c r="BJ13626" s="136"/>
    </row>
    <row r="13627" spans="5:62" ht="14.25" customHeight="1" x14ac:dyDescent="0.25">
      <c r="E13627" s="113"/>
      <c r="H13627" s="133"/>
      <c r="T13627" s="133"/>
      <c r="X13627" s="131"/>
      <c r="Y13627" s="133"/>
      <c r="AJ13627" s="133"/>
      <c r="AO13627" s="135"/>
      <c r="AP13627" s="135"/>
      <c r="BJ13627" s="136"/>
    </row>
    <row r="13628" spans="5:62" ht="14.25" customHeight="1" x14ac:dyDescent="0.25">
      <c r="E13628" s="113"/>
      <c r="H13628" s="133"/>
      <c r="T13628" s="133"/>
      <c r="X13628" s="131"/>
      <c r="Y13628" s="133"/>
      <c r="AJ13628" s="133"/>
      <c r="AO13628" s="135"/>
      <c r="AP13628" s="135"/>
      <c r="BJ13628" s="136"/>
    </row>
    <row r="13629" spans="5:62" ht="14.25" customHeight="1" x14ac:dyDescent="0.25">
      <c r="E13629" s="113"/>
      <c r="H13629" s="133"/>
      <c r="T13629" s="133"/>
      <c r="X13629" s="131"/>
      <c r="Y13629" s="133"/>
      <c r="AJ13629" s="133"/>
      <c r="AO13629" s="135"/>
      <c r="AP13629" s="135"/>
      <c r="BJ13629" s="136"/>
    </row>
    <row r="13630" spans="5:62" ht="14.25" customHeight="1" x14ac:dyDescent="0.25">
      <c r="E13630" s="113"/>
      <c r="H13630" s="133"/>
      <c r="T13630" s="133"/>
      <c r="X13630" s="131"/>
      <c r="Y13630" s="133"/>
      <c r="AJ13630" s="133"/>
      <c r="AO13630" s="135"/>
      <c r="AP13630" s="135"/>
      <c r="BJ13630" s="136"/>
    </row>
    <row r="13631" spans="5:62" ht="14.25" customHeight="1" x14ac:dyDescent="0.25">
      <c r="E13631" s="113"/>
      <c r="H13631" s="133"/>
      <c r="T13631" s="133"/>
      <c r="X13631" s="131"/>
      <c r="Y13631" s="133"/>
      <c r="AJ13631" s="133"/>
      <c r="AO13631" s="135"/>
      <c r="AP13631" s="135"/>
      <c r="BJ13631" s="136"/>
    </row>
    <row r="13632" spans="5:62" ht="14.25" customHeight="1" x14ac:dyDescent="0.25">
      <c r="E13632" s="113"/>
      <c r="H13632" s="133"/>
      <c r="T13632" s="133"/>
      <c r="X13632" s="131"/>
      <c r="Y13632" s="133"/>
      <c r="AJ13632" s="133"/>
      <c r="AO13632" s="135"/>
      <c r="AP13632" s="135"/>
      <c r="BJ13632" s="136"/>
    </row>
    <row r="13633" spans="5:62" ht="14.25" customHeight="1" x14ac:dyDescent="0.25">
      <c r="E13633" s="113"/>
      <c r="H13633" s="133"/>
      <c r="T13633" s="133"/>
      <c r="X13633" s="131"/>
      <c r="Y13633" s="133"/>
      <c r="AJ13633" s="133"/>
      <c r="AO13633" s="135"/>
      <c r="AP13633" s="135"/>
      <c r="BJ13633" s="136"/>
    </row>
    <row r="13634" spans="5:62" ht="14.25" customHeight="1" x14ac:dyDescent="0.25">
      <c r="E13634" s="113"/>
      <c r="H13634" s="133"/>
      <c r="T13634" s="133"/>
      <c r="X13634" s="131"/>
      <c r="Y13634" s="133"/>
      <c r="AJ13634" s="133"/>
      <c r="AO13634" s="135"/>
      <c r="AP13634" s="135"/>
      <c r="BJ13634" s="136"/>
    </row>
    <row r="13635" spans="5:62" ht="14.25" customHeight="1" x14ac:dyDescent="0.25">
      <c r="E13635" s="113"/>
      <c r="H13635" s="133"/>
      <c r="T13635" s="133"/>
      <c r="X13635" s="131"/>
      <c r="Y13635" s="133"/>
      <c r="AJ13635" s="133"/>
      <c r="AO13635" s="135"/>
      <c r="AP13635" s="135"/>
      <c r="BJ13635" s="136"/>
    </row>
    <row r="13636" spans="5:62" ht="14.25" customHeight="1" x14ac:dyDescent="0.25">
      <c r="E13636" s="113"/>
      <c r="H13636" s="133"/>
      <c r="T13636" s="133"/>
      <c r="X13636" s="131"/>
      <c r="Y13636" s="133"/>
      <c r="AJ13636" s="133"/>
      <c r="AO13636" s="135"/>
      <c r="AP13636" s="135"/>
      <c r="BJ13636" s="136"/>
    </row>
    <row r="13637" spans="5:62" ht="14.25" customHeight="1" x14ac:dyDescent="0.25">
      <c r="E13637" s="113"/>
      <c r="H13637" s="133"/>
      <c r="T13637" s="133"/>
      <c r="X13637" s="131"/>
      <c r="Y13637" s="133"/>
      <c r="AJ13637" s="133"/>
      <c r="AO13637" s="135"/>
      <c r="AP13637" s="135"/>
      <c r="BJ13637" s="136"/>
    </row>
    <row r="13638" spans="5:62" ht="14.25" customHeight="1" x14ac:dyDescent="0.25">
      <c r="E13638" s="113"/>
      <c r="H13638" s="133"/>
      <c r="T13638" s="133"/>
      <c r="X13638" s="131"/>
      <c r="Y13638" s="133"/>
      <c r="AJ13638" s="133"/>
      <c r="AO13638" s="135"/>
      <c r="AP13638" s="135"/>
      <c r="BJ13638" s="136"/>
    </row>
    <row r="13639" spans="5:62" ht="14.25" customHeight="1" x14ac:dyDescent="0.25">
      <c r="E13639" s="113"/>
      <c r="H13639" s="133"/>
      <c r="T13639" s="133"/>
      <c r="X13639" s="131"/>
      <c r="Y13639" s="133"/>
      <c r="AJ13639" s="133"/>
      <c r="AO13639" s="135"/>
      <c r="AP13639" s="135"/>
      <c r="BJ13639" s="136"/>
    </row>
    <row r="13640" spans="5:62" ht="14.25" customHeight="1" x14ac:dyDescent="0.25">
      <c r="E13640" s="113"/>
      <c r="H13640" s="133"/>
      <c r="T13640" s="133"/>
      <c r="X13640" s="131"/>
      <c r="Y13640" s="133"/>
      <c r="AJ13640" s="133"/>
      <c r="AO13640" s="135"/>
      <c r="AP13640" s="135"/>
      <c r="BJ13640" s="136"/>
    </row>
    <row r="13641" spans="5:62" ht="14.25" customHeight="1" x14ac:dyDescent="0.25">
      <c r="E13641" s="113"/>
      <c r="H13641" s="133"/>
      <c r="T13641" s="133"/>
      <c r="X13641" s="131"/>
      <c r="Y13641" s="133"/>
      <c r="AJ13641" s="133"/>
      <c r="AO13641" s="135"/>
      <c r="AP13641" s="135"/>
      <c r="BJ13641" s="136"/>
    </row>
    <row r="13642" spans="5:62" ht="14.25" customHeight="1" x14ac:dyDescent="0.25">
      <c r="E13642" s="113"/>
      <c r="H13642" s="133"/>
      <c r="T13642" s="133"/>
      <c r="X13642" s="131"/>
      <c r="Y13642" s="133"/>
      <c r="AJ13642" s="133"/>
      <c r="AO13642" s="135"/>
      <c r="AP13642" s="135"/>
      <c r="BJ13642" s="136"/>
    </row>
    <row r="13643" spans="5:62" ht="14.25" customHeight="1" x14ac:dyDescent="0.25">
      <c r="E13643" s="113"/>
      <c r="H13643" s="133"/>
      <c r="T13643" s="133"/>
      <c r="X13643" s="131"/>
      <c r="Y13643" s="133"/>
      <c r="AJ13643" s="133"/>
      <c r="AO13643" s="135"/>
      <c r="AP13643" s="135"/>
      <c r="BJ13643" s="136"/>
    </row>
    <row r="13644" spans="5:62" ht="14.25" customHeight="1" x14ac:dyDescent="0.25">
      <c r="E13644" s="113"/>
      <c r="H13644" s="133"/>
      <c r="T13644" s="133"/>
      <c r="X13644" s="131"/>
      <c r="Y13644" s="133"/>
      <c r="AJ13644" s="133"/>
      <c r="AO13644" s="135"/>
      <c r="AP13644" s="135"/>
      <c r="BJ13644" s="136"/>
    </row>
    <row r="13645" spans="5:62" ht="14.25" customHeight="1" x14ac:dyDescent="0.25">
      <c r="E13645" s="113"/>
      <c r="H13645" s="133"/>
      <c r="T13645" s="133"/>
      <c r="X13645" s="131"/>
      <c r="Y13645" s="133"/>
      <c r="AJ13645" s="133"/>
      <c r="AO13645" s="135"/>
      <c r="AP13645" s="135"/>
      <c r="BJ13645" s="136"/>
    </row>
    <row r="13646" spans="5:62" ht="14.25" customHeight="1" x14ac:dyDescent="0.25">
      <c r="E13646" s="113"/>
      <c r="H13646" s="133"/>
      <c r="T13646" s="133"/>
      <c r="X13646" s="131"/>
      <c r="Y13646" s="133"/>
      <c r="AJ13646" s="133"/>
      <c r="AO13646" s="135"/>
      <c r="AP13646" s="135"/>
      <c r="BJ13646" s="136"/>
    </row>
    <row r="13647" spans="5:62" ht="14.25" customHeight="1" x14ac:dyDescent="0.25">
      <c r="E13647" s="113"/>
      <c r="H13647" s="133"/>
      <c r="T13647" s="133"/>
      <c r="X13647" s="131"/>
      <c r="Y13647" s="133"/>
      <c r="AJ13647" s="133"/>
      <c r="AO13647" s="135"/>
      <c r="AP13647" s="135"/>
      <c r="BJ13647" s="136"/>
    </row>
    <row r="13648" spans="5:62" ht="14.25" customHeight="1" x14ac:dyDescent="0.25">
      <c r="E13648" s="113"/>
      <c r="H13648" s="133"/>
      <c r="T13648" s="133"/>
      <c r="X13648" s="131"/>
      <c r="Y13648" s="133"/>
      <c r="AJ13648" s="133"/>
      <c r="AO13648" s="135"/>
      <c r="AP13648" s="135"/>
      <c r="BJ13648" s="136"/>
    </row>
    <row r="13649" spans="5:62" ht="14.25" customHeight="1" x14ac:dyDescent="0.25">
      <c r="E13649" s="113"/>
      <c r="H13649" s="133"/>
      <c r="T13649" s="133"/>
      <c r="X13649" s="131"/>
      <c r="Y13649" s="133"/>
      <c r="AJ13649" s="133"/>
      <c r="AO13649" s="135"/>
      <c r="AP13649" s="135"/>
      <c r="BJ13649" s="136"/>
    </row>
    <row r="13650" spans="5:62" ht="14.25" customHeight="1" x14ac:dyDescent="0.25">
      <c r="E13650" s="113"/>
      <c r="H13650" s="133"/>
      <c r="T13650" s="133"/>
      <c r="X13650" s="131"/>
      <c r="Y13650" s="133"/>
      <c r="AJ13650" s="133"/>
      <c r="AO13650" s="135"/>
      <c r="AP13650" s="135"/>
      <c r="BJ13650" s="136"/>
    </row>
    <row r="13651" spans="5:62" ht="14.25" customHeight="1" x14ac:dyDescent="0.25">
      <c r="E13651" s="113"/>
      <c r="H13651" s="133"/>
      <c r="T13651" s="133"/>
      <c r="X13651" s="131"/>
      <c r="Y13651" s="133"/>
      <c r="AJ13651" s="133"/>
      <c r="AO13651" s="135"/>
      <c r="AP13651" s="135"/>
      <c r="BJ13651" s="136"/>
    </row>
    <row r="13652" spans="5:62" ht="14.25" customHeight="1" x14ac:dyDescent="0.25">
      <c r="E13652" s="113"/>
      <c r="H13652" s="133"/>
      <c r="T13652" s="133"/>
      <c r="X13652" s="131"/>
      <c r="Y13652" s="133"/>
      <c r="AJ13652" s="133"/>
      <c r="AO13652" s="135"/>
      <c r="AP13652" s="135"/>
      <c r="BJ13652" s="136"/>
    </row>
    <row r="13653" spans="5:62" ht="14.25" customHeight="1" x14ac:dyDescent="0.25">
      <c r="E13653" s="113"/>
      <c r="H13653" s="133"/>
      <c r="T13653" s="133"/>
      <c r="X13653" s="131"/>
      <c r="Y13653" s="133"/>
      <c r="AJ13653" s="133"/>
      <c r="AO13653" s="135"/>
      <c r="AP13653" s="135"/>
      <c r="BJ13653" s="136"/>
    </row>
    <row r="13654" spans="5:62" ht="14.25" customHeight="1" x14ac:dyDescent="0.25">
      <c r="E13654" s="113"/>
      <c r="H13654" s="133"/>
      <c r="T13654" s="133"/>
      <c r="X13654" s="131"/>
      <c r="Y13654" s="133"/>
      <c r="AJ13654" s="133"/>
      <c r="AO13654" s="135"/>
      <c r="AP13654" s="135"/>
      <c r="BJ13654" s="136"/>
    </row>
    <row r="13655" spans="5:62" ht="14.25" customHeight="1" x14ac:dyDescent="0.25">
      <c r="E13655" s="113"/>
      <c r="H13655" s="133"/>
      <c r="T13655" s="133"/>
      <c r="X13655" s="131"/>
      <c r="Y13655" s="133"/>
      <c r="AJ13655" s="133"/>
      <c r="AO13655" s="135"/>
      <c r="AP13655" s="135"/>
      <c r="BJ13655" s="136"/>
    </row>
    <row r="13656" spans="5:62" ht="14.25" customHeight="1" x14ac:dyDescent="0.25">
      <c r="E13656" s="113"/>
      <c r="H13656" s="133"/>
      <c r="T13656" s="133"/>
      <c r="X13656" s="131"/>
      <c r="Y13656" s="133"/>
      <c r="AJ13656" s="133"/>
      <c r="AO13656" s="135"/>
      <c r="AP13656" s="135"/>
      <c r="BJ13656" s="136"/>
    </row>
    <row r="13657" spans="5:62" ht="14.25" customHeight="1" x14ac:dyDescent="0.25">
      <c r="E13657" s="113"/>
      <c r="H13657" s="133"/>
      <c r="T13657" s="133"/>
      <c r="X13657" s="131"/>
      <c r="Y13657" s="133"/>
      <c r="AJ13657" s="133"/>
      <c r="AO13657" s="135"/>
      <c r="AP13657" s="135"/>
      <c r="BJ13657" s="136"/>
    </row>
    <row r="13658" spans="5:62" ht="14.25" customHeight="1" x14ac:dyDescent="0.25">
      <c r="E13658" s="113"/>
      <c r="H13658" s="133"/>
      <c r="T13658" s="133"/>
      <c r="X13658" s="131"/>
      <c r="Y13658" s="133"/>
      <c r="AJ13658" s="133"/>
      <c r="AO13658" s="135"/>
      <c r="AP13658" s="135"/>
      <c r="BJ13658" s="136"/>
    </row>
    <row r="13659" spans="5:62" ht="14.25" customHeight="1" x14ac:dyDescent="0.25">
      <c r="E13659" s="113"/>
      <c r="H13659" s="133"/>
      <c r="T13659" s="133"/>
      <c r="X13659" s="131"/>
      <c r="Y13659" s="133"/>
      <c r="AJ13659" s="133"/>
      <c r="AO13659" s="135"/>
      <c r="AP13659" s="135"/>
      <c r="BJ13659" s="136"/>
    </row>
    <row r="13660" spans="5:62" ht="14.25" customHeight="1" x14ac:dyDescent="0.25">
      <c r="E13660" s="113"/>
      <c r="H13660" s="133"/>
      <c r="T13660" s="133"/>
      <c r="X13660" s="131"/>
      <c r="Y13660" s="133"/>
      <c r="AJ13660" s="133"/>
      <c r="AO13660" s="135"/>
      <c r="AP13660" s="135"/>
      <c r="BJ13660" s="136"/>
    </row>
    <row r="13661" spans="5:62" ht="14.25" customHeight="1" x14ac:dyDescent="0.25">
      <c r="E13661" s="113"/>
      <c r="H13661" s="133"/>
      <c r="T13661" s="133"/>
      <c r="X13661" s="131"/>
      <c r="Y13661" s="133"/>
      <c r="AJ13661" s="133"/>
      <c r="AO13661" s="135"/>
      <c r="AP13661" s="135"/>
      <c r="BJ13661" s="136"/>
    </row>
    <row r="13662" spans="5:62" ht="14.25" customHeight="1" x14ac:dyDescent="0.25">
      <c r="E13662" s="113"/>
      <c r="H13662" s="133"/>
      <c r="T13662" s="133"/>
      <c r="X13662" s="131"/>
      <c r="Y13662" s="133"/>
      <c r="AJ13662" s="133"/>
      <c r="AO13662" s="135"/>
      <c r="AP13662" s="135"/>
      <c r="BJ13662" s="136"/>
    </row>
    <row r="13663" spans="5:62" ht="14.25" customHeight="1" x14ac:dyDescent="0.25">
      <c r="E13663" s="113"/>
      <c r="H13663" s="133"/>
      <c r="T13663" s="133"/>
      <c r="X13663" s="131"/>
      <c r="Y13663" s="133"/>
      <c r="AJ13663" s="133"/>
      <c r="AO13663" s="135"/>
      <c r="AP13663" s="135"/>
      <c r="BJ13663" s="136"/>
    </row>
    <row r="13664" spans="5:62" ht="14.25" customHeight="1" x14ac:dyDescent="0.25">
      <c r="E13664" s="113"/>
      <c r="H13664" s="133"/>
      <c r="T13664" s="133"/>
      <c r="X13664" s="131"/>
      <c r="Y13664" s="133"/>
      <c r="AJ13664" s="133"/>
      <c r="AO13664" s="135"/>
      <c r="AP13664" s="135"/>
      <c r="BJ13664" s="136"/>
    </row>
    <row r="13665" spans="5:62" ht="14.25" customHeight="1" x14ac:dyDescent="0.25">
      <c r="E13665" s="113"/>
      <c r="H13665" s="133"/>
      <c r="T13665" s="133"/>
      <c r="X13665" s="131"/>
      <c r="Y13665" s="133"/>
      <c r="AJ13665" s="133"/>
      <c r="AO13665" s="135"/>
      <c r="AP13665" s="135"/>
      <c r="BJ13665" s="136"/>
    </row>
    <row r="13666" spans="5:62" ht="14.25" customHeight="1" x14ac:dyDescent="0.25">
      <c r="E13666" s="113"/>
      <c r="H13666" s="133"/>
      <c r="T13666" s="133"/>
      <c r="X13666" s="131"/>
      <c r="Y13666" s="133"/>
      <c r="AJ13666" s="133"/>
      <c r="AO13666" s="135"/>
      <c r="AP13666" s="135"/>
      <c r="BJ13666" s="136"/>
    </row>
    <row r="13667" spans="5:62" ht="14.25" customHeight="1" x14ac:dyDescent="0.25">
      <c r="E13667" s="113"/>
      <c r="H13667" s="133"/>
      <c r="T13667" s="133"/>
      <c r="X13667" s="131"/>
      <c r="Y13667" s="133"/>
      <c r="AJ13667" s="133"/>
      <c r="AO13667" s="135"/>
      <c r="AP13667" s="135"/>
      <c r="BJ13667" s="136"/>
    </row>
    <row r="13668" spans="5:62" ht="14.25" customHeight="1" x14ac:dyDescent="0.25">
      <c r="E13668" s="113"/>
      <c r="H13668" s="133"/>
      <c r="T13668" s="133"/>
      <c r="X13668" s="131"/>
      <c r="Y13668" s="133"/>
      <c r="AJ13668" s="133"/>
      <c r="AO13668" s="135"/>
      <c r="AP13668" s="135"/>
      <c r="BJ13668" s="136"/>
    </row>
    <row r="13669" spans="5:62" ht="14.25" customHeight="1" x14ac:dyDescent="0.25">
      <c r="E13669" s="113"/>
      <c r="H13669" s="133"/>
      <c r="T13669" s="133"/>
      <c r="X13669" s="131"/>
      <c r="Y13669" s="133"/>
      <c r="AJ13669" s="133"/>
      <c r="AO13669" s="135"/>
      <c r="AP13669" s="135"/>
      <c r="BJ13669" s="136"/>
    </row>
    <row r="13670" spans="5:62" ht="14.25" customHeight="1" x14ac:dyDescent="0.25">
      <c r="E13670" s="113"/>
      <c r="H13670" s="133"/>
      <c r="T13670" s="133"/>
      <c r="X13670" s="131"/>
      <c r="Y13670" s="133"/>
      <c r="AJ13670" s="133"/>
      <c r="AO13670" s="135"/>
      <c r="AP13670" s="135"/>
      <c r="BJ13670" s="136"/>
    </row>
    <row r="13671" spans="5:62" ht="14.25" customHeight="1" x14ac:dyDescent="0.25">
      <c r="E13671" s="113"/>
      <c r="H13671" s="133"/>
      <c r="T13671" s="133"/>
      <c r="X13671" s="131"/>
      <c r="Y13671" s="133"/>
      <c r="AJ13671" s="133"/>
      <c r="AO13671" s="135"/>
      <c r="AP13671" s="135"/>
      <c r="BJ13671" s="136"/>
    </row>
    <row r="13672" spans="5:62" ht="14.25" customHeight="1" x14ac:dyDescent="0.25">
      <c r="E13672" s="113"/>
      <c r="H13672" s="133"/>
      <c r="T13672" s="133"/>
      <c r="X13672" s="131"/>
      <c r="Y13672" s="133"/>
      <c r="AJ13672" s="133"/>
      <c r="AO13672" s="135"/>
      <c r="AP13672" s="135"/>
      <c r="BJ13672" s="136"/>
    </row>
    <row r="13673" spans="5:62" ht="14.25" customHeight="1" x14ac:dyDescent="0.25">
      <c r="E13673" s="113"/>
      <c r="H13673" s="133"/>
      <c r="T13673" s="133"/>
      <c r="X13673" s="131"/>
      <c r="Y13673" s="133"/>
      <c r="AJ13673" s="133"/>
      <c r="AO13673" s="135"/>
      <c r="AP13673" s="135"/>
      <c r="BJ13673" s="136"/>
    </row>
    <row r="13674" spans="5:62" ht="14.25" customHeight="1" x14ac:dyDescent="0.25">
      <c r="E13674" s="113"/>
      <c r="H13674" s="133"/>
      <c r="T13674" s="133"/>
      <c r="X13674" s="131"/>
      <c r="Y13674" s="133"/>
      <c r="AJ13674" s="133"/>
      <c r="AO13674" s="135"/>
      <c r="AP13674" s="135"/>
      <c r="BJ13674" s="136"/>
    </row>
    <row r="13675" spans="5:62" ht="14.25" customHeight="1" x14ac:dyDescent="0.25">
      <c r="E13675" s="113"/>
      <c r="H13675" s="133"/>
      <c r="T13675" s="133"/>
      <c r="X13675" s="131"/>
      <c r="Y13675" s="133"/>
      <c r="AJ13675" s="133"/>
      <c r="AO13675" s="135"/>
      <c r="AP13675" s="135"/>
      <c r="BJ13675" s="136"/>
    </row>
    <row r="13676" spans="5:62" ht="14.25" customHeight="1" x14ac:dyDescent="0.25">
      <c r="E13676" s="113"/>
      <c r="H13676" s="133"/>
      <c r="T13676" s="133"/>
      <c r="X13676" s="131"/>
      <c r="Y13676" s="133"/>
      <c r="AJ13676" s="133"/>
      <c r="AO13676" s="135"/>
      <c r="AP13676" s="135"/>
      <c r="BJ13676" s="136"/>
    </row>
    <row r="13677" spans="5:62" ht="14.25" customHeight="1" x14ac:dyDescent="0.25">
      <c r="E13677" s="113"/>
      <c r="H13677" s="133"/>
      <c r="T13677" s="133"/>
      <c r="X13677" s="131"/>
      <c r="Y13677" s="133"/>
      <c r="AJ13677" s="133"/>
      <c r="AO13677" s="135"/>
      <c r="AP13677" s="135"/>
      <c r="BJ13677" s="136"/>
    </row>
    <row r="13678" spans="5:62" ht="14.25" customHeight="1" x14ac:dyDescent="0.25">
      <c r="E13678" s="113"/>
      <c r="H13678" s="133"/>
      <c r="T13678" s="133"/>
      <c r="X13678" s="131"/>
      <c r="Y13678" s="133"/>
      <c r="AJ13678" s="133"/>
      <c r="AO13678" s="135"/>
      <c r="AP13678" s="135"/>
      <c r="BJ13678" s="136"/>
    </row>
    <row r="13679" spans="5:62" ht="14.25" customHeight="1" x14ac:dyDescent="0.25">
      <c r="E13679" s="113"/>
      <c r="H13679" s="133"/>
      <c r="T13679" s="133"/>
      <c r="X13679" s="131"/>
      <c r="Y13679" s="133"/>
      <c r="AJ13679" s="133"/>
      <c r="AO13679" s="135"/>
      <c r="AP13679" s="135"/>
      <c r="BJ13679" s="136"/>
    </row>
    <row r="13680" spans="5:62" ht="14.25" customHeight="1" x14ac:dyDescent="0.25">
      <c r="E13680" s="113"/>
      <c r="H13680" s="133"/>
      <c r="T13680" s="133"/>
      <c r="X13680" s="131"/>
      <c r="Y13680" s="133"/>
      <c r="AJ13680" s="133"/>
      <c r="AO13680" s="135"/>
      <c r="AP13680" s="135"/>
      <c r="BJ13680" s="136"/>
    </row>
    <row r="13681" spans="5:62" ht="14.25" customHeight="1" x14ac:dyDescent="0.25">
      <c r="E13681" s="113"/>
      <c r="H13681" s="133"/>
      <c r="T13681" s="133"/>
      <c r="X13681" s="131"/>
      <c r="Y13681" s="133"/>
      <c r="AJ13681" s="133"/>
      <c r="AO13681" s="135"/>
      <c r="AP13681" s="135"/>
      <c r="BJ13681" s="136"/>
    </row>
    <row r="13682" spans="5:62" ht="14.25" customHeight="1" x14ac:dyDescent="0.25">
      <c r="E13682" s="113"/>
      <c r="H13682" s="133"/>
      <c r="T13682" s="133"/>
      <c r="X13682" s="131"/>
      <c r="Y13682" s="133"/>
      <c r="AJ13682" s="133"/>
      <c r="AO13682" s="135"/>
      <c r="AP13682" s="135"/>
      <c r="BJ13682" s="136"/>
    </row>
    <row r="13683" spans="5:62" ht="14.25" customHeight="1" x14ac:dyDescent="0.25">
      <c r="E13683" s="113"/>
      <c r="H13683" s="133"/>
      <c r="T13683" s="133"/>
      <c r="X13683" s="131"/>
      <c r="Y13683" s="133"/>
      <c r="AJ13683" s="133"/>
      <c r="AO13683" s="135"/>
      <c r="AP13683" s="135"/>
      <c r="BJ13683" s="136"/>
    </row>
    <row r="13684" spans="5:62" ht="14.25" customHeight="1" x14ac:dyDescent="0.25">
      <c r="E13684" s="113"/>
      <c r="H13684" s="133"/>
      <c r="T13684" s="133"/>
      <c r="X13684" s="131"/>
      <c r="Y13684" s="133"/>
      <c r="AJ13684" s="133"/>
      <c r="AO13684" s="135"/>
      <c r="AP13684" s="135"/>
      <c r="BJ13684" s="136"/>
    </row>
    <row r="13685" spans="5:62" ht="14.25" customHeight="1" x14ac:dyDescent="0.25">
      <c r="E13685" s="113"/>
      <c r="H13685" s="133"/>
      <c r="T13685" s="133"/>
      <c r="X13685" s="131"/>
      <c r="Y13685" s="133"/>
      <c r="AJ13685" s="133"/>
      <c r="AO13685" s="135"/>
      <c r="AP13685" s="135"/>
      <c r="BJ13685" s="136"/>
    </row>
    <row r="13686" spans="5:62" ht="14.25" customHeight="1" x14ac:dyDescent="0.25">
      <c r="E13686" s="113"/>
      <c r="H13686" s="133"/>
      <c r="T13686" s="133"/>
      <c r="X13686" s="131"/>
      <c r="Y13686" s="133"/>
      <c r="AJ13686" s="133"/>
      <c r="AO13686" s="135"/>
      <c r="AP13686" s="135"/>
      <c r="BJ13686" s="136"/>
    </row>
    <row r="13687" spans="5:62" ht="14.25" customHeight="1" x14ac:dyDescent="0.25">
      <c r="E13687" s="113"/>
      <c r="H13687" s="133"/>
      <c r="T13687" s="133"/>
      <c r="X13687" s="131"/>
      <c r="Y13687" s="133"/>
      <c r="AJ13687" s="133"/>
      <c r="AO13687" s="135"/>
      <c r="AP13687" s="135"/>
      <c r="BJ13687" s="136"/>
    </row>
    <row r="13688" spans="5:62" ht="14.25" customHeight="1" x14ac:dyDescent="0.25">
      <c r="E13688" s="113"/>
      <c r="H13688" s="133"/>
      <c r="T13688" s="133"/>
      <c r="X13688" s="131"/>
      <c r="Y13688" s="133"/>
      <c r="AJ13688" s="133"/>
      <c r="AO13688" s="135"/>
      <c r="AP13688" s="135"/>
      <c r="BJ13688" s="136"/>
    </row>
    <row r="13689" spans="5:62" ht="14.25" customHeight="1" x14ac:dyDescent="0.25">
      <c r="E13689" s="113"/>
      <c r="H13689" s="133"/>
      <c r="T13689" s="133"/>
      <c r="X13689" s="131"/>
      <c r="Y13689" s="133"/>
      <c r="AJ13689" s="133"/>
      <c r="AO13689" s="135"/>
      <c r="AP13689" s="135"/>
      <c r="BJ13689" s="136"/>
    </row>
    <row r="13690" spans="5:62" ht="14.25" customHeight="1" x14ac:dyDescent="0.25">
      <c r="E13690" s="113"/>
      <c r="H13690" s="133"/>
      <c r="T13690" s="133"/>
      <c r="X13690" s="131"/>
      <c r="Y13690" s="133"/>
      <c r="AJ13690" s="133"/>
      <c r="AO13690" s="135"/>
      <c r="AP13690" s="135"/>
      <c r="BJ13690" s="136"/>
    </row>
    <row r="13691" spans="5:62" ht="14.25" customHeight="1" x14ac:dyDescent="0.25">
      <c r="E13691" s="113"/>
      <c r="H13691" s="133"/>
      <c r="T13691" s="133"/>
      <c r="X13691" s="131"/>
      <c r="Y13691" s="133"/>
      <c r="AJ13691" s="133"/>
      <c r="AO13691" s="135"/>
      <c r="AP13691" s="135"/>
      <c r="BJ13691" s="136"/>
    </row>
    <row r="13692" spans="5:62" ht="14.25" customHeight="1" x14ac:dyDescent="0.25">
      <c r="E13692" s="113"/>
      <c r="H13692" s="133"/>
      <c r="T13692" s="133"/>
      <c r="X13692" s="131"/>
      <c r="Y13692" s="133"/>
      <c r="AJ13692" s="133"/>
      <c r="AO13692" s="135"/>
      <c r="AP13692" s="135"/>
      <c r="BJ13692" s="136"/>
    </row>
    <row r="13693" spans="5:62" ht="14.25" customHeight="1" x14ac:dyDescent="0.25">
      <c r="E13693" s="113"/>
      <c r="H13693" s="133"/>
      <c r="T13693" s="133"/>
      <c r="X13693" s="131"/>
      <c r="Y13693" s="133"/>
      <c r="AJ13693" s="133"/>
      <c r="AO13693" s="135"/>
      <c r="AP13693" s="135"/>
      <c r="BJ13693" s="136"/>
    </row>
    <row r="13694" spans="5:62" ht="14.25" customHeight="1" x14ac:dyDescent="0.25">
      <c r="E13694" s="113"/>
      <c r="H13694" s="133"/>
      <c r="T13694" s="133"/>
      <c r="X13694" s="131"/>
      <c r="Y13694" s="133"/>
      <c r="AJ13694" s="133"/>
      <c r="AO13694" s="135"/>
      <c r="AP13694" s="135"/>
      <c r="BJ13694" s="136"/>
    </row>
    <row r="13695" spans="5:62" ht="14.25" customHeight="1" x14ac:dyDescent="0.25">
      <c r="E13695" s="113"/>
      <c r="H13695" s="133"/>
      <c r="T13695" s="133"/>
      <c r="X13695" s="131"/>
      <c r="Y13695" s="133"/>
      <c r="AJ13695" s="133"/>
      <c r="AO13695" s="135"/>
      <c r="AP13695" s="135"/>
      <c r="BJ13695" s="136"/>
    </row>
    <row r="13696" spans="5:62" ht="14.25" customHeight="1" x14ac:dyDescent="0.25">
      <c r="E13696" s="113"/>
      <c r="H13696" s="133"/>
      <c r="T13696" s="133"/>
      <c r="X13696" s="131"/>
      <c r="Y13696" s="133"/>
      <c r="AJ13696" s="133"/>
      <c r="AO13696" s="135"/>
      <c r="AP13696" s="135"/>
      <c r="BJ13696" s="136"/>
    </row>
    <row r="13697" spans="5:62" ht="14.25" customHeight="1" x14ac:dyDescent="0.25">
      <c r="E13697" s="113"/>
      <c r="H13697" s="133"/>
      <c r="T13697" s="133"/>
      <c r="X13697" s="131"/>
      <c r="Y13697" s="133"/>
      <c r="AJ13697" s="133"/>
      <c r="AO13697" s="135"/>
      <c r="AP13697" s="135"/>
      <c r="BJ13697" s="136"/>
    </row>
    <row r="13698" spans="5:62" ht="14.25" customHeight="1" x14ac:dyDescent="0.25">
      <c r="E13698" s="113"/>
      <c r="H13698" s="133"/>
      <c r="T13698" s="133"/>
      <c r="X13698" s="131"/>
      <c r="Y13698" s="133"/>
      <c r="AJ13698" s="133"/>
      <c r="AO13698" s="135"/>
      <c r="AP13698" s="135"/>
      <c r="BJ13698" s="136"/>
    </row>
    <row r="13699" spans="5:62" ht="14.25" customHeight="1" x14ac:dyDescent="0.25">
      <c r="E13699" s="113"/>
      <c r="H13699" s="133"/>
      <c r="T13699" s="133"/>
      <c r="X13699" s="131"/>
      <c r="Y13699" s="133"/>
      <c r="AJ13699" s="133"/>
      <c r="AO13699" s="135"/>
      <c r="AP13699" s="135"/>
      <c r="BJ13699" s="136"/>
    </row>
    <row r="13700" spans="5:62" ht="14.25" customHeight="1" x14ac:dyDescent="0.25">
      <c r="E13700" s="113"/>
      <c r="H13700" s="133"/>
      <c r="T13700" s="133"/>
      <c r="X13700" s="131"/>
      <c r="Y13700" s="133"/>
      <c r="AJ13700" s="133"/>
      <c r="AO13700" s="135"/>
      <c r="AP13700" s="135"/>
      <c r="BJ13700" s="136"/>
    </row>
    <row r="13701" spans="5:62" ht="14.25" customHeight="1" x14ac:dyDescent="0.25">
      <c r="E13701" s="113"/>
      <c r="H13701" s="133"/>
      <c r="T13701" s="133"/>
      <c r="X13701" s="131"/>
      <c r="Y13701" s="133"/>
      <c r="AJ13701" s="133"/>
      <c r="AO13701" s="135"/>
      <c r="AP13701" s="135"/>
      <c r="BJ13701" s="136"/>
    </row>
    <row r="13702" spans="5:62" ht="14.25" customHeight="1" x14ac:dyDescent="0.25">
      <c r="E13702" s="113"/>
      <c r="H13702" s="133"/>
      <c r="T13702" s="133"/>
      <c r="X13702" s="131"/>
      <c r="Y13702" s="133"/>
      <c r="AJ13702" s="133"/>
      <c r="AO13702" s="135"/>
      <c r="AP13702" s="135"/>
      <c r="BJ13702" s="136"/>
    </row>
    <row r="13703" spans="5:62" ht="14.25" customHeight="1" x14ac:dyDescent="0.25">
      <c r="E13703" s="113"/>
      <c r="H13703" s="133"/>
      <c r="T13703" s="133"/>
      <c r="X13703" s="131"/>
      <c r="Y13703" s="133"/>
      <c r="AJ13703" s="133"/>
      <c r="AO13703" s="135"/>
      <c r="AP13703" s="135"/>
      <c r="BJ13703" s="136"/>
    </row>
    <row r="13704" spans="5:62" ht="14.25" customHeight="1" x14ac:dyDescent="0.25">
      <c r="E13704" s="113"/>
      <c r="H13704" s="133"/>
      <c r="T13704" s="133"/>
      <c r="X13704" s="131"/>
      <c r="Y13704" s="133"/>
      <c r="AJ13704" s="133"/>
      <c r="AO13704" s="135"/>
      <c r="AP13704" s="135"/>
      <c r="BJ13704" s="136"/>
    </row>
    <row r="13705" spans="5:62" ht="14.25" customHeight="1" x14ac:dyDescent="0.25">
      <c r="E13705" s="113"/>
      <c r="H13705" s="133"/>
      <c r="T13705" s="133"/>
      <c r="X13705" s="131"/>
      <c r="Y13705" s="133"/>
      <c r="AJ13705" s="133"/>
      <c r="AO13705" s="135"/>
      <c r="AP13705" s="135"/>
      <c r="BJ13705" s="136"/>
    </row>
    <row r="13706" spans="5:62" ht="14.25" customHeight="1" x14ac:dyDescent="0.25">
      <c r="E13706" s="113"/>
      <c r="H13706" s="133"/>
      <c r="T13706" s="133"/>
      <c r="X13706" s="131"/>
      <c r="Y13706" s="133"/>
      <c r="AJ13706" s="133"/>
      <c r="AO13706" s="135"/>
      <c r="AP13706" s="135"/>
      <c r="BJ13706" s="136"/>
    </row>
    <row r="13707" spans="5:62" ht="14.25" customHeight="1" x14ac:dyDescent="0.25">
      <c r="E13707" s="113"/>
      <c r="H13707" s="133"/>
      <c r="T13707" s="133"/>
      <c r="X13707" s="131"/>
      <c r="Y13707" s="133"/>
      <c r="AJ13707" s="133"/>
      <c r="AO13707" s="135"/>
      <c r="AP13707" s="135"/>
      <c r="BJ13707" s="136"/>
    </row>
    <row r="13708" spans="5:62" ht="14.25" customHeight="1" x14ac:dyDescent="0.25">
      <c r="E13708" s="113"/>
      <c r="H13708" s="133"/>
      <c r="T13708" s="133"/>
      <c r="X13708" s="131"/>
      <c r="Y13708" s="133"/>
      <c r="AJ13708" s="133"/>
      <c r="AO13708" s="135"/>
      <c r="AP13708" s="135"/>
      <c r="BJ13708" s="136"/>
    </row>
    <row r="13709" spans="5:62" ht="14.25" customHeight="1" x14ac:dyDescent="0.25">
      <c r="E13709" s="113"/>
      <c r="H13709" s="133"/>
      <c r="T13709" s="133"/>
      <c r="X13709" s="131"/>
      <c r="Y13709" s="133"/>
      <c r="AJ13709" s="133"/>
      <c r="AO13709" s="135"/>
      <c r="AP13709" s="135"/>
      <c r="BJ13709" s="136"/>
    </row>
    <row r="13710" spans="5:62" ht="14.25" customHeight="1" x14ac:dyDescent="0.25">
      <c r="E13710" s="113"/>
      <c r="H13710" s="133"/>
      <c r="T13710" s="133"/>
      <c r="X13710" s="131"/>
      <c r="Y13710" s="133"/>
      <c r="AJ13710" s="133"/>
      <c r="AO13710" s="135"/>
      <c r="AP13710" s="135"/>
      <c r="BJ13710" s="136"/>
    </row>
    <row r="13711" spans="5:62" ht="14.25" customHeight="1" x14ac:dyDescent="0.25">
      <c r="E13711" s="113"/>
      <c r="H13711" s="133"/>
      <c r="T13711" s="133"/>
      <c r="X13711" s="131"/>
      <c r="Y13711" s="133"/>
      <c r="AJ13711" s="133"/>
      <c r="AO13711" s="135"/>
      <c r="AP13711" s="135"/>
      <c r="BJ13711" s="136"/>
    </row>
    <row r="13712" spans="5:62" ht="14.25" customHeight="1" x14ac:dyDescent="0.25">
      <c r="E13712" s="113"/>
      <c r="H13712" s="133"/>
      <c r="T13712" s="133"/>
      <c r="X13712" s="131"/>
      <c r="Y13712" s="133"/>
      <c r="AJ13712" s="133"/>
      <c r="AO13712" s="135"/>
      <c r="AP13712" s="135"/>
      <c r="BJ13712" s="136"/>
    </row>
    <row r="13713" spans="5:62" ht="14.25" customHeight="1" x14ac:dyDescent="0.25">
      <c r="E13713" s="113"/>
      <c r="H13713" s="133"/>
      <c r="T13713" s="133"/>
      <c r="X13713" s="131"/>
      <c r="Y13713" s="133"/>
      <c r="AJ13713" s="133"/>
      <c r="AO13713" s="135"/>
      <c r="AP13713" s="135"/>
      <c r="BJ13713" s="136"/>
    </row>
    <row r="13714" spans="5:62" ht="14.25" customHeight="1" x14ac:dyDescent="0.25">
      <c r="E13714" s="113"/>
      <c r="H13714" s="133"/>
      <c r="T13714" s="133"/>
      <c r="X13714" s="131"/>
      <c r="Y13714" s="133"/>
      <c r="AJ13714" s="133"/>
      <c r="AO13714" s="135"/>
      <c r="AP13714" s="135"/>
      <c r="BJ13714" s="136"/>
    </row>
    <row r="13715" spans="5:62" ht="14.25" customHeight="1" x14ac:dyDescent="0.25">
      <c r="E13715" s="113"/>
      <c r="H13715" s="133"/>
      <c r="T13715" s="133"/>
      <c r="X13715" s="131"/>
      <c r="Y13715" s="133"/>
      <c r="AJ13715" s="133"/>
      <c r="AO13715" s="135"/>
      <c r="AP13715" s="135"/>
      <c r="BJ13715" s="136"/>
    </row>
    <row r="13716" spans="5:62" ht="14.25" customHeight="1" x14ac:dyDescent="0.25">
      <c r="E13716" s="113"/>
      <c r="H13716" s="133"/>
      <c r="T13716" s="133"/>
      <c r="X13716" s="131"/>
      <c r="Y13716" s="133"/>
      <c r="AJ13716" s="133"/>
      <c r="AO13716" s="135"/>
      <c r="AP13716" s="135"/>
      <c r="BJ13716" s="136"/>
    </row>
    <row r="13717" spans="5:62" ht="14.25" customHeight="1" x14ac:dyDescent="0.25">
      <c r="E13717" s="113"/>
      <c r="H13717" s="133"/>
      <c r="T13717" s="133"/>
      <c r="X13717" s="131"/>
      <c r="Y13717" s="133"/>
      <c r="AJ13717" s="133"/>
      <c r="AO13717" s="135"/>
      <c r="AP13717" s="135"/>
      <c r="BJ13717" s="136"/>
    </row>
    <row r="13718" spans="5:62" ht="14.25" customHeight="1" x14ac:dyDescent="0.25">
      <c r="E13718" s="113"/>
      <c r="H13718" s="133"/>
      <c r="T13718" s="133"/>
      <c r="X13718" s="131"/>
      <c r="Y13718" s="133"/>
      <c r="AJ13718" s="133"/>
      <c r="AO13718" s="135"/>
      <c r="AP13718" s="135"/>
      <c r="BJ13718" s="136"/>
    </row>
    <row r="13719" spans="5:62" ht="14.25" customHeight="1" x14ac:dyDescent="0.25">
      <c r="E13719" s="113"/>
      <c r="H13719" s="133"/>
      <c r="T13719" s="133"/>
      <c r="X13719" s="131"/>
      <c r="Y13719" s="133"/>
      <c r="AJ13719" s="133"/>
      <c r="AO13719" s="135"/>
      <c r="AP13719" s="135"/>
      <c r="BJ13719" s="136"/>
    </row>
    <row r="13720" spans="5:62" ht="14.25" customHeight="1" x14ac:dyDescent="0.25">
      <c r="E13720" s="113"/>
      <c r="H13720" s="133"/>
      <c r="T13720" s="133"/>
      <c r="X13720" s="131"/>
      <c r="Y13720" s="133"/>
      <c r="AJ13720" s="133"/>
      <c r="AO13720" s="135"/>
      <c r="AP13720" s="135"/>
      <c r="BJ13720" s="136"/>
    </row>
    <row r="13721" spans="5:62" ht="14.25" customHeight="1" x14ac:dyDescent="0.25">
      <c r="E13721" s="113"/>
      <c r="H13721" s="133"/>
      <c r="T13721" s="133"/>
      <c r="X13721" s="131"/>
      <c r="Y13721" s="133"/>
      <c r="AJ13721" s="133"/>
      <c r="AO13721" s="135"/>
      <c r="AP13721" s="135"/>
      <c r="BJ13721" s="136"/>
    </row>
    <row r="13722" spans="5:62" ht="14.25" customHeight="1" x14ac:dyDescent="0.25">
      <c r="E13722" s="113"/>
      <c r="H13722" s="133"/>
      <c r="T13722" s="133"/>
      <c r="X13722" s="131"/>
      <c r="Y13722" s="133"/>
      <c r="AJ13722" s="133"/>
      <c r="AO13722" s="135"/>
      <c r="AP13722" s="135"/>
      <c r="BJ13722" s="136"/>
    </row>
    <row r="13723" spans="5:62" ht="14.25" customHeight="1" x14ac:dyDescent="0.25">
      <c r="E13723" s="113"/>
      <c r="H13723" s="133"/>
      <c r="T13723" s="133"/>
      <c r="X13723" s="131"/>
      <c r="Y13723" s="133"/>
      <c r="AJ13723" s="133"/>
      <c r="AO13723" s="135"/>
      <c r="AP13723" s="135"/>
      <c r="BJ13723" s="136"/>
    </row>
    <row r="13724" spans="5:62" ht="14.25" customHeight="1" x14ac:dyDescent="0.25">
      <c r="E13724" s="113"/>
      <c r="H13724" s="133"/>
      <c r="T13724" s="133"/>
      <c r="X13724" s="131"/>
      <c r="Y13724" s="133"/>
      <c r="AJ13724" s="133"/>
      <c r="AO13724" s="135"/>
      <c r="AP13724" s="135"/>
      <c r="BJ13724" s="136"/>
    </row>
    <row r="13725" spans="5:62" ht="14.25" customHeight="1" x14ac:dyDescent="0.25">
      <c r="E13725" s="113"/>
      <c r="H13725" s="133"/>
      <c r="T13725" s="133"/>
      <c r="X13725" s="131"/>
      <c r="Y13725" s="133"/>
      <c r="AJ13725" s="133"/>
      <c r="AO13725" s="135"/>
      <c r="AP13725" s="135"/>
      <c r="BJ13725" s="136"/>
    </row>
    <row r="13726" spans="5:62" ht="14.25" customHeight="1" x14ac:dyDescent="0.25">
      <c r="E13726" s="113"/>
      <c r="H13726" s="133"/>
      <c r="T13726" s="133"/>
      <c r="X13726" s="131"/>
      <c r="Y13726" s="133"/>
      <c r="AJ13726" s="133"/>
      <c r="AO13726" s="135"/>
      <c r="AP13726" s="135"/>
      <c r="BJ13726" s="136"/>
    </row>
    <row r="13727" spans="5:62" ht="14.25" customHeight="1" x14ac:dyDescent="0.25">
      <c r="E13727" s="113"/>
      <c r="H13727" s="133"/>
      <c r="T13727" s="133"/>
      <c r="X13727" s="131"/>
      <c r="Y13727" s="133"/>
      <c r="AJ13727" s="133"/>
      <c r="AO13727" s="135"/>
      <c r="AP13727" s="135"/>
      <c r="BJ13727" s="136"/>
    </row>
    <row r="13728" spans="5:62" ht="14.25" customHeight="1" x14ac:dyDescent="0.25">
      <c r="E13728" s="113"/>
      <c r="H13728" s="133"/>
      <c r="T13728" s="133"/>
      <c r="X13728" s="131"/>
      <c r="Y13728" s="133"/>
      <c r="AJ13728" s="133"/>
      <c r="AO13728" s="135"/>
      <c r="AP13728" s="135"/>
      <c r="BJ13728" s="136"/>
    </row>
    <row r="13729" spans="5:62" ht="14.25" customHeight="1" x14ac:dyDescent="0.25">
      <c r="E13729" s="113"/>
      <c r="H13729" s="133"/>
      <c r="T13729" s="133"/>
      <c r="X13729" s="131"/>
      <c r="Y13729" s="133"/>
      <c r="AJ13729" s="133"/>
      <c r="AO13729" s="135"/>
      <c r="AP13729" s="135"/>
      <c r="BJ13729" s="136"/>
    </row>
    <row r="13730" spans="5:62" ht="14.25" customHeight="1" x14ac:dyDescent="0.25">
      <c r="E13730" s="113"/>
      <c r="H13730" s="133"/>
      <c r="T13730" s="133"/>
      <c r="X13730" s="131"/>
      <c r="Y13730" s="133"/>
      <c r="AJ13730" s="133"/>
      <c r="AO13730" s="135"/>
      <c r="AP13730" s="135"/>
      <c r="BJ13730" s="136"/>
    </row>
    <row r="13731" spans="5:62" ht="14.25" customHeight="1" x14ac:dyDescent="0.25">
      <c r="E13731" s="113"/>
      <c r="H13731" s="133"/>
      <c r="T13731" s="133"/>
      <c r="X13731" s="131"/>
      <c r="Y13731" s="133"/>
      <c r="AJ13731" s="133"/>
      <c r="AO13731" s="135"/>
      <c r="AP13731" s="135"/>
      <c r="BJ13731" s="136"/>
    </row>
    <row r="13732" spans="5:62" ht="14.25" customHeight="1" x14ac:dyDescent="0.25">
      <c r="E13732" s="113"/>
      <c r="H13732" s="133"/>
      <c r="T13732" s="133"/>
      <c r="X13732" s="131"/>
      <c r="Y13732" s="133"/>
      <c r="AJ13732" s="133"/>
      <c r="AO13732" s="135"/>
      <c r="AP13732" s="135"/>
      <c r="BJ13732" s="136"/>
    </row>
    <row r="13733" spans="5:62" ht="14.25" customHeight="1" x14ac:dyDescent="0.25">
      <c r="E13733" s="113"/>
      <c r="H13733" s="133"/>
      <c r="T13733" s="133"/>
      <c r="X13733" s="131"/>
      <c r="Y13733" s="133"/>
      <c r="AJ13733" s="133"/>
      <c r="AO13733" s="135"/>
      <c r="AP13733" s="135"/>
      <c r="BJ13733" s="136"/>
    </row>
    <row r="13734" spans="5:62" ht="14.25" customHeight="1" x14ac:dyDescent="0.25">
      <c r="E13734" s="113"/>
      <c r="H13734" s="133"/>
      <c r="T13734" s="133"/>
      <c r="X13734" s="131"/>
      <c r="Y13734" s="133"/>
      <c r="AJ13734" s="133"/>
      <c r="AO13734" s="135"/>
      <c r="AP13734" s="135"/>
      <c r="BJ13734" s="136"/>
    </row>
    <row r="13735" spans="5:62" ht="14.25" customHeight="1" x14ac:dyDescent="0.25">
      <c r="E13735" s="113"/>
      <c r="H13735" s="133"/>
      <c r="T13735" s="133"/>
      <c r="X13735" s="131"/>
      <c r="Y13735" s="133"/>
      <c r="AJ13735" s="133"/>
      <c r="AO13735" s="135"/>
      <c r="AP13735" s="135"/>
      <c r="BJ13735" s="136"/>
    </row>
    <row r="13736" spans="5:62" ht="14.25" customHeight="1" x14ac:dyDescent="0.25">
      <c r="E13736" s="113"/>
      <c r="H13736" s="133"/>
      <c r="T13736" s="133"/>
      <c r="X13736" s="131"/>
      <c r="Y13736" s="133"/>
      <c r="AJ13736" s="133"/>
      <c r="AO13736" s="135"/>
      <c r="AP13736" s="135"/>
      <c r="BJ13736" s="136"/>
    </row>
    <row r="13737" spans="5:62" ht="14.25" customHeight="1" x14ac:dyDescent="0.25">
      <c r="E13737" s="113"/>
      <c r="H13737" s="133"/>
      <c r="T13737" s="133"/>
      <c r="X13737" s="131"/>
      <c r="Y13737" s="133"/>
      <c r="AJ13737" s="133"/>
      <c r="AO13737" s="135"/>
      <c r="AP13737" s="135"/>
      <c r="BJ13737" s="136"/>
    </row>
    <row r="13738" spans="5:62" ht="14.25" customHeight="1" x14ac:dyDescent="0.25">
      <c r="E13738" s="113"/>
      <c r="H13738" s="133"/>
      <c r="T13738" s="133"/>
      <c r="X13738" s="131"/>
      <c r="Y13738" s="133"/>
      <c r="AJ13738" s="133"/>
      <c r="AO13738" s="135"/>
      <c r="AP13738" s="135"/>
      <c r="BJ13738" s="136"/>
    </row>
    <row r="13739" spans="5:62" ht="14.25" customHeight="1" x14ac:dyDescent="0.25">
      <c r="E13739" s="113"/>
      <c r="H13739" s="133"/>
      <c r="T13739" s="133"/>
      <c r="X13739" s="131"/>
      <c r="Y13739" s="133"/>
      <c r="AJ13739" s="133"/>
      <c r="AO13739" s="135"/>
      <c r="AP13739" s="135"/>
      <c r="BJ13739" s="136"/>
    </row>
    <row r="13740" spans="5:62" ht="14.25" customHeight="1" x14ac:dyDescent="0.25">
      <c r="E13740" s="113"/>
      <c r="H13740" s="133"/>
      <c r="T13740" s="133"/>
      <c r="X13740" s="131"/>
      <c r="Y13740" s="133"/>
      <c r="AJ13740" s="133"/>
      <c r="AO13740" s="135"/>
      <c r="AP13740" s="135"/>
      <c r="BJ13740" s="136"/>
    </row>
    <row r="13741" spans="5:62" ht="14.25" customHeight="1" x14ac:dyDescent="0.25">
      <c r="E13741" s="113"/>
      <c r="H13741" s="133"/>
      <c r="T13741" s="133"/>
      <c r="X13741" s="131"/>
      <c r="Y13741" s="133"/>
      <c r="AJ13741" s="133"/>
      <c r="AO13741" s="135"/>
      <c r="AP13741" s="135"/>
      <c r="BJ13741" s="136"/>
    </row>
    <row r="13742" spans="5:62" ht="14.25" customHeight="1" x14ac:dyDescent="0.25">
      <c r="E13742" s="113"/>
      <c r="H13742" s="133"/>
      <c r="T13742" s="133"/>
      <c r="X13742" s="131"/>
      <c r="Y13742" s="133"/>
      <c r="AJ13742" s="133"/>
      <c r="AO13742" s="135"/>
      <c r="AP13742" s="135"/>
      <c r="BJ13742" s="136"/>
    </row>
    <row r="13743" spans="5:62" ht="14.25" customHeight="1" x14ac:dyDescent="0.25">
      <c r="E13743" s="113"/>
      <c r="H13743" s="133"/>
      <c r="T13743" s="133"/>
      <c r="X13743" s="131"/>
      <c r="Y13743" s="133"/>
      <c r="AJ13743" s="133"/>
      <c r="AO13743" s="135"/>
      <c r="AP13743" s="135"/>
      <c r="BJ13743" s="136"/>
    </row>
    <row r="13744" spans="5:62" ht="14.25" customHeight="1" x14ac:dyDescent="0.25">
      <c r="E13744" s="113"/>
      <c r="H13744" s="133"/>
      <c r="T13744" s="133"/>
      <c r="X13744" s="131"/>
      <c r="Y13744" s="133"/>
      <c r="AJ13744" s="133"/>
      <c r="AO13744" s="135"/>
      <c r="AP13744" s="135"/>
      <c r="BJ13744" s="136"/>
    </row>
    <row r="13745" spans="5:62" ht="14.25" customHeight="1" x14ac:dyDescent="0.25">
      <c r="E13745" s="113"/>
      <c r="H13745" s="133"/>
      <c r="T13745" s="133"/>
      <c r="X13745" s="131"/>
      <c r="Y13745" s="133"/>
      <c r="AJ13745" s="133"/>
      <c r="AO13745" s="135"/>
      <c r="AP13745" s="135"/>
      <c r="BJ13745" s="136"/>
    </row>
    <row r="13746" spans="5:62" ht="14.25" customHeight="1" x14ac:dyDescent="0.25">
      <c r="E13746" s="113"/>
      <c r="H13746" s="133"/>
      <c r="T13746" s="133"/>
      <c r="X13746" s="131"/>
      <c r="Y13746" s="133"/>
      <c r="AJ13746" s="133"/>
      <c r="AO13746" s="135"/>
      <c r="AP13746" s="135"/>
      <c r="BJ13746" s="136"/>
    </row>
    <row r="13747" spans="5:62" ht="14.25" customHeight="1" x14ac:dyDescent="0.25">
      <c r="E13747" s="113"/>
      <c r="H13747" s="133"/>
      <c r="T13747" s="133"/>
      <c r="X13747" s="131"/>
      <c r="Y13747" s="133"/>
      <c r="AJ13747" s="133"/>
      <c r="AO13747" s="135"/>
      <c r="AP13747" s="135"/>
      <c r="BJ13747" s="136"/>
    </row>
    <row r="13748" spans="5:62" ht="14.25" customHeight="1" x14ac:dyDescent="0.25">
      <c r="E13748" s="113"/>
      <c r="H13748" s="133"/>
      <c r="T13748" s="133"/>
      <c r="X13748" s="131"/>
      <c r="Y13748" s="133"/>
      <c r="AJ13748" s="133"/>
      <c r="AO13748" s="135"/>
      <c r="AP13748" s="135"/>
      <c r="BJ13748" s="136"/>
    </row>
    <row r="13749" spans="5:62" ht="14.25" customHeight="1" x14ac:dyDescent="0.25">
      <c r="E13749" s="113"/>
      <c r="H13749" s="133"/>
      <c r="T13749" s="133"/>
      <c r="X13749" s="131"/>
      <c r="Y13749" s="133"/>
      <c r="AJ13749" s="133"/>
      <c r="AO13749" s="135"/>
      <c r="AP13749" s="135"/>
      <c r="BJ13749" s="136"/>
    </row>
    <row r="13750" spans="5:62" ht="14.25" customHeight="1" x14ac:dyDescent="0.25">
      <c r="E13750" s="113"/>
      <c r="H13750" s="133"/>
      <c r="T13750" s="133"/>
      <c r="X13750" s="131"/>
      <c r="Y13750" s="133"/>
      <c r="AJ13750" s="133"/>
      <c r="AO13750" s="135"/>
      <c r="AP13750" s="135"/>
      <c r="BJ13750" s="136"/>
    </row>
    <row r="13751" spans="5:62" ht="14.25" customHeight="1" x14ac:dyDescent="0.25">
      <c r="E13751" s="113"/>
      <c r="H13751" s="133"/>
      <c r="T13751" s="133"/>
      <c r="X13751" s="131"/>
      <c r="Y13751" s="133"/>
      <c r="AJ13751" s="133"/>
      <c r="AO13751" s="135"/>
      <c r="AP13751" s="135"/>
      <c r="BJ13751" s="136"/>
    </row>
    <row r="13752" spans="5:62" ht="14.25" customHeight="1" x14ac:dyDescent="0.25">
      <c r="E13752" s="113"/>
      <c r="H13752" s="133"/>
      <c r="T13752" s="133"/>
      <c r="X13752" s="131"/>
      <c r="Y13752" s="133"/>
      <c r="AJ13752" s="133"/>
      <c r="AO13752" s="135"/>
      <c r="AP13752" s="135"/>
      <c r="BJ13752" s="136"/>
    </row>
    <row r="13753" spans="5:62" ht="14.25" customHeight="1" x14ac:dyDescent="0.25">
      <c r="E13753" s="113"/>
      <c r="H13753" s="133"/>
      <c r="T13753" s="133"/>
      <c r="X13753" s="131"/>
      <c r="Y13753" s="133"/>
      <c r="AJ13753" s="133"/>
      <c r="AO13753" s="135"/>
      <c r="AP13753" s="135"/>
      <c r="BJ13753" s="136"/>
    </row>
    <row r="13754" spans="5:62" ht="14.25" customHeight="1" x14ac:dyDescent="0.25">
      <c r="E13754" s="113"/>
      <c r="H13754" s="133"/>
      <c r="T13754" s="133"/>
      <c r="X13754" s="131"/>
      <c r="Y13754" s="133"/>
      <c r="AJ13754" s="133"/>
      <c r="AO13754" s="135"/>
      <c r="AP13754" s="135"/>
      <c r="BJ13754" s="136"/>
    </row>
    <row r="13755" spans="5:62" ht="14.25" customHeight="1" x14ac:dyDescent="0.25">
      <c r="E13755" s="113"/>
      <c r="H13755" s="133"/>
      <c r="T13755" s="133"/>
      <c r="X13755" s="131"/>
      <c r="Y13755" s="133"/>
      <c r="AJ13755" s="133"/>
      <c r="AO13755" s="135"/>
      <c r="AP13755" s="135"/>
      <c r="BJ13755" s="136"/>
    </row>
    <row r="13756" spans="5:62" ht="14.25" customHeight="1" x14ac:dyDescent="0.25">
      <c r="E13756" s="113"/>
      <c r="H13756" s="133"/>
      <c r="T13756" s="133"/>
      <c r="X13756" s="131"/>
      <c r="Y13756" s="133"/>
      <c r="AJ13756" s="133"/>
      <c r="AO13756" s="135"/>
      <c r="AP13756" s="135"/>
      <c r="BJ13756" s="136"/>
    </row>
    <row r="13757" spans="5:62" ht="14.25" customHeight="1" x14ac:dyDescent="0.25">
      <c r="E13757" s="113"/>
      <c r="H13757" s="133"/>
      <c r="T13757" s="133"/>
      <c r="X13757" s="131"/>
      <c r="Y13757" s="133"/>
      <c r="AJ13757" s="133"/>
      <c r="AO13757" s="135"/>
      <c r="AP13757" s="135"/>
      <c r="BJ13757" s="136"/>
    </row>
    <row r="13758" spans="5:62" ht="14.25" customHeight="1" x14ac:dyDescent="0.25">
      <c r="E13758" s="113"/>
      <c r="H13758" s="133"/>
      <c r="T13758" s="133"/>
      <c r="X13758" s="131"/>
      <c r="Y13758" s="133"/>
      <c r="AJ13758" s="133"/>
      <c r="AO13758" s="135"/>
      <c r="AP13758" s="135"/>
      <c r="BJ13758" s="136"/>
    </row>
    <row r="13759" spans="5:62" ht="14.25" customHeight="1" x14ac:dyDescent="0.25">
      <c r="E13759" s="113"/>
      <c r="H13759" s="133"/>
      <c r="T13759" s="133"/>
      <c r="X13759" s="131"/>
      <c r="Y13759" s="133"/>
      <c r="AJ13759" s="133"/>
      <c r="AO13759" s="135"/>
      <c r="AP13759" s="135"/>
      <c r="BJ13759" s="136"/>
    </row>
    <row r="13760" spans="5:62" ht="14.25" customHeight="1" x14ac:dyDescent="0.25">
      <c r="E13760" s="113"/>
      <c r="H13760" s="133"/>
      <c r="T13760" s="133"/>
      <c r="X13760" s="131"/>
      <c r="Y13760" s="133"/>
      <c r="AJ13760" s="133"/>
      <c r="AO13760" s="135"/>
      <c r="AP13760" s="135"/>
      <c r="BJ13760" s="136"/>
    </row>
    <row r="13761" spans="5:62" ht="14.25" customHeight="1" x14ac:dyDescent="0.25">
      <c r="E13761" s="113"/>
      <c r="H13761" s="133"/>
      <c r="T13761" s="133"/>
      <c r="X13761" s="131"/>
      <c r="Y13761" s="133"/>
      <c r="AJ13761" s="133"/>
      <c r="AO13761" s="135"/>
      <c r="AP13761" s="135"/>
      <c r="BJ13761" s="136"/>
    </row>
    <row r="13762" spans="5:62" ht="14.25" customHeight="1" x14ac:dyDescent="0.25">
      <c r="E13762" s="113"/>
      <c r="H13762" s="133"/>
      <c r="T13762" s="133"/>
      <c r="X13762" s="131"/>
      <c r="Y13762" s="133"/>
      <c r="AJ13762" s="133"/>
      <c r="AO13762" s="135"/>
      <c r="AP13762" s="135"/>
      <c r="BJ13762" s="136"/>
    </row>
    <row r="13763" spans="5:62" ht="14.25" customHeight="1" x14ac:dyDescent="0.25">
      <c r="E13763" s="113"/>
      <c r="H13763" s="133"/>
      <c r="T13763" s="133"/>
      <c r="X13763" s="131"/>
      <c r="Y13763" s="133"/>
      <c r="AJ13763" s="133"/>
      <c r="AO13763" s="135"/>
      <c r="AP13763" s="135"/>
      <c r="BJ13763" s="136"/>
    </row>
    <row r="13764" spans="5:62" ht="14.25" customHeight="1" x14ac:dyDescent="0.25">
      <c r="E13764" s="113"/>
      <c r="H13764" s="133"/>
      <c r="T13764" s="133"/>
      <c r="X13764" s="131"/>
      <c r="Y13764" s="133"/>
      <c r="AJ13764" s="133"/>
      <c r="AO13764" s="135"/>
      <c r="AP13764" s="135"/>
      <c r="BJ13764" s="136"/>
    </row>
    <row r="13765" spans="5:62" ht="14.25" customHeight="1" x14ac:dyDescent="0.25">
      <c r="E13765" s="113"/>
      <c r="H13765" s="133"/>
      <c r="T13765" s="133"/>
      <c r="X13765" s="131"/>
      <c r="Y13765" s="133"/>
      <c r="AJ13765" s="133"/>
      <c r="AO13765" s="135"/>
      <c r="AP13765" s="135"/>
      <c r="BJ13765" s="136"/>
    </row>
    <row r="13766" spans="5:62" ht="14.25" customHeight="1" x14ac:dyDescent="0.25">
      <c r="E13766" s="113"/>
      <c r="H13766" s="133"/>
      <c r="T13766" s="133"/>
      <c r="X13766" s="131"/>
      <c r="Y13766" s="133"/>
      <c r="AJ13766" s="133"/>
      <c r="AO13766" s="135"/>
      <c r="AP13766" s="135"/>
      <c r="BJ13766" s="136"/>
    </row>
    <row r="13767" spans="5:62" ht="14.25" customHeight="1" x14ac:dyDescent="0.25">
      <c r="E13767" s="113"/>
      <c r="H13767" s="133"/>
      <c r="T13767" s="133"/>
      <c r="X13767" s="131"/>
      <c r="Y13767" s="133"/>
      <c r="AJ13767" s="133"/>
      <c r="AO13767" s="135"/>
      <c r="AP13767" s="135"/>
      <c r="BJ13767" s="136"/>
    </row>
    <row r="13768" spans="5:62" ht="14.25" customHeight="1" x14ac:dyDescent="0.25">
      <c r="E13768" s="113"/>
      <c r="H13768" s="133"/>
      <c r="T13768" s="133"/>
      <c r="X13768" s="131"/>
      <c r="Y13768" s="133"/>
      <c r="AJ13768" s="133"/>
      <c r="AO13768" s="135"/>
      <c r="AP13768" s="135"/>
      <c r="BJ13768" s="136"/>
    </row>
    <row r="13769" spans="5:62" ht="14.25" customHeight="1" x14ac:dyDescent="0.25">
      <c r="E13769" s="113"/>
      <c r="H13769" s="133"/>
      <c r="T13769" s="133"/>
      <c r="X13769" s="131"/>
      <c r="Y13769" s="133"/>
      <c r="AJ13769" s="133"/>
      <c r="AO13769" s="135"/>
      <c r="AP13769" s="135"/>
      <c r="BJ13769" s="136"/>
    </row>
    <row r="13770" spans="5:62" ht="14.25" customHeight="1" x14ac:dyDescent="0.25">
      <c r="E13770" s="113"/>
      <c r="H13770" s="133"/>
      <c r="T13770" s="133"/>
      <c r="X13770" s="131"/>
      <c r="Y13770" s="133"/>
      <c r="AJ13770" s="133"/>
      <c r="AO13770" s="135"/>
      <c r="AP13770" s="135"/>
      <c r="BJ13770" s="136"/>
    </row>
    <row r="13771" spans="5:62" ht="14.25" customHeight="1" x14ac:dyDescent="0.25">
      <c r="E13771" s="113"/>
      <c r="H13771" s="133"/>
      <c r="T13771" s="133"/>
      <c r="X13771" s="131"/>
      <c r="Y13771" s="133"/>
      <c r="AJ13771" s="133"/>
      <c r="AO13771" s="135"/>
      <c r="AP13771" s="135"/>
      <c r="BJ13771" s="136"/>
    </row>
    <row r="13772" spans="5:62" ht="14.25" customHeight="1" x14ac:dyDescent="0.25">
      <c r="E13772" s="113"/>
      <c r="H13772" s="133"/>
      <c r="T13772" s="133"/>
      <c r="X13772" s="131"/>
      <c r="Y13772" s="133"/>
      <c r="AJ13772" s="133"/>
      <c r="AO13772" s="135"/>
      <c r="AP13772" s="135"/>
      <c r="BJ13772" s="136"/>
    </row>
    <row r="13773" spans="5:62" ht="14.25" customHeight="1" x14ac:dyDescent="0.25">
      <c r="E13773" s="113"/>
      <c r="H13773" s="133"/>
      <c r="T13773" s="133"/>
      <c r="X13773" s="131"/>
      <c r="Y13773" s="133"/>
      <c r="AJ13773" s="133"/>
      <c r="AO13773" s="135"/>
      <c r="AP13773" s="135"/>
      <c r="BJ13773" s="136"/>
    </row>
    <row r="13774" spans="5:62" ht="14.25" customHeight="1" x14ac:dyDescent="0.25">
      <c r="E13774" s="113"/>
      <c r="H13774" s="133"/>
      <c r="T13774" s="133"/>
      <c r="X13774" s="131"/>
      <c r="Y13774" s="133"/>
      <c r="AJ13774" s="133"/>
      <c r="AO13774" s="135"/>
      <c r="AP13774" s="135"/>
      <c r="BJ13774" s="136"/>
    </row>
    <row r="13775" spans="5:62" ht="14.25" customHeight="1" x14ac:dyDescent="0.25">
      <c r="E13775" s="113"/>
      <c r="H13775" s="133"/>
      <c r="T13775" s="133"/>
      <c r="X13775" s="131"/>
      <c r="Y13775" s="133"/>
      <c r="AJ13775" s="133"/>
      <c r="AO13775" s="135"/>
      <c r="AP13775" s="135"/>
      <c r="BJ13775" s="136"/>
    </row>
    <row r="13776" spans="5:62" ht="14.25" customHeight="1" x14ac:dyDescent="0.25">
      <c r="E13776" s="113"/>
      <c r="H13776" s="133"/>
      <c r="T13776" s="133"/>
      <c r="X13776" s="131"/>
      <c r="Y13776" s="133"/>
      <c r="AJ13776" s="133"/>
      <c r="AO13776" s="135"/>
      <c r="AP13776" s="135"/>
      <c r="BJ13776" s="136"/>
    </row>
    <row r="13777" spans="5:62" ht="14.25" customHeight="1" x14ac:dyDescent="0.25">
      <c r="E13777" s="113"/>
      <c r="H13777" s="133"/>
      <c r="T13777" s="133"/>
      <c r="X13777" s="131"/>
      <c r="Y13777" s="133"/>
      <c r="AJ13777" s="133"/>
      <c r="AO13777" s="135"/>
      <c r="AP13777" s="135"/>
      <c r="BJ13777" s="136"/>
    </row>
    <row r="13778" spans="5:62" ht="14.25" customHeight="1" x14ac:dyDescent="0.25">
      <c r="E13778" s="113"/>
      <c r="H13778" s="133"/>
      <c r="T13778" s="133"/>
      <c r="X13778" s="131"/>
      <c r="Y13778" s="133"/>
      <c r="AJ13778" s="133"/>
      <c r="AO13778" s="135"/>
      <c r="AP13778" s="135"/>
      <c r="BJ13778" s="136"/>
    </row>
    <row r="13779" spans="5:62" ht="14.25" customHeight="1" x14ac:dyDescent="0.25">
      <c r="E13779" s="113"/>
      <c r="H13779" s="133"/>
      <c r="T13779" s="133"/>
      <c r="X13779" s="131"/>
      <c r="Y13779" s="133"/>
      <c r="AJ13779" s="133"/>
      <c r="AO13779" s="135"/>
      <c r="AP13779" s="135"/>
      <c r="BJ13779" s="136"/>
    </row>
    <row r="13780" spans="5:62" ht="14.25" customHeight="1" x14ac:dyDescent="0.25">
      <c r="E13780" s="113"/>
      <c r="H13780" s="133"/>
      <c r="T13780" s="133"/>
      <c r="X13780" s="131"/>
      <c r="Y13780" s="133"/>
      <c r="AJ13780" s="133"/>
      <c r="AO13780" s="135"/>
      <c r="AP13780" s="135"/>
      <c r="BJ13780" s="136"/>
    </row>
    <row r="13781" spans="5:62" ht="14.25" customHeight="1" x14ac:dyDescent="0.25">
      <c r="E13781" s="113"/>
      <c r="H13781" s="133"/>
      <c r="T13781" s="133"/>
      <c r="X13781" s="131"/>
      <c r="Y13781" s="133"/>
      <c r="AJ13781" s="133"/>
      <c r="AO13781" s="135"/>
      <c r="AP13781" s="135"/>
      <c r="BJ13781" s="136"/>
    </row>
    <row r="13782" spans="5:62" ht="14.25" customHeight="1" x14ac:dyDescent="0.25">
      <c r="E13782" s="113"/>
      <c r="H13782" s="133"/>
      <c r="T13782" s="133"/>
      <c r="X13782" s="131"/>
      <c r="Y13782" s="133"/>
      <c r="AJ13782" s="133"/>
      <c r="AO13782" s="135"/>
      <c r="AP13782" s="135"/>
      <c r="BJ13782" s="136"/>
    </row>
    <row r="13783" spans="5:62" ht="14.25" customHeight="1" x14ac:dyDescent="0.25">
      <c r="E13783" s="113"/>
      <c r="H13783" s="133"/>
      <c r="T13783" s="133"/>
      <c r="X13783" s="131"/>
      <c r="Y13783" s="133"/>
      <c r="AJ13783" s="133"/>
      <c r="AO13783" s="135"/>
      <c r="AP13783" s="135"/>
      <c r="BJ13783" s="136"/>
    </row>
    <row r="13784" spans="5:62" ht="14.25" customHeight="1" x14ac:dyDescent="0.25">
      <c r="E13784" s="113"/>
      <c r="H13784" s="133"/>
      <c r="T13784" s="133"/>
      <c r="X13784" s="131"/>
      <c r="Y13784" s="133"/>
      <c r="AJ13784" s="133"/>
      <c r="AO13784" s="135"/>
      <c r="AP13784" s="135"/>
      <c r="BJ13784" s="136"/>
    </row>
    <row r="13785" spans="5:62" ht="14.25" customHeight="1" x14ac:dyDescent="0.25">
      <c r="E13785" s="113"/>
      <c r="H13785" s="133"/>
      <c r="T13785" s="133"/>
      <c r="X13785" s="131"/>
      <c r="Y13785" s="133"/>
      <c r="AJ13785" s="133"/>
      <c r="AO13785" s="135"/>
      <c r="AP13785" s="135"/>
      <c r="BJ13785" s="136"/>
    </row>
    <row r="13786" spans="5:62" ht="14.25" customHeight="1" x14ac:dyDescent="0.25">
      <c r="E13786" s="113"/>
      <c r="H13786" s="133"/>
      <c r="T13786" s="133"/>
      <c r="X13786" s="131"/>
      <c r="Y13786" s="133"/>
      <c r="AJ13786" s="133"/>
      <c r="AO13786" s="135"/>
      <c r="AP13786" s="135"/>
      <c r="BJ13786" s="136"/>
    </row>
    <row r="13787" spans="5:62" ht="14.25" customHeight="1" x14ac:dyDescent="0.25">
      <c r="E13787" s="113"/>
      <c r="H13787" s="133"/>
      <c r="T13787" s="133"/>
      <c r="X13787" s="131"/>
      <c r="Y13787" s="133"/>
      <c r="AJ13787" s="133"/>
      <c r="AO13787" s="135"/>
      <c r="AP13787" s="135"/>
      <c r="BJ13787" s="136"/>
    </row>
    <row r="13788" spans="5:62" ht="14.25" customHeight="1" x14ac:dyDescent="0.25">
      <c r="E13788" s="113"/>
      <c r="H13788" s="133"/>
      <c r="T13788" s="133"/>
      <c r="X13788" s="131"/>
      <c r="Y13788" s="133"/>
      <c r="AJ13788" s="133"/>
      <c r="AO13788" s="135"/>
      <c r="AP13788" s="135"/>
      <c r="BJ13788" s="136"/>
    </row>
    <row r="13789" spans="5:62" ht="14.25" customHeight="1" x14ac:dyDescent="0.25">
      <c r="E13789" s="113"/>
      <c r="H13789" s="133"/>
      <c r="T13789" s="133"/>
      <c r="X13789" s="131"/>
      <c r="Y13789" s="133"/>
      <c r="AJ13789" s="133"/>
      <c r="AO13789" s="135"/>
      <c r="AP13789" s="135"/>
      <c r="BJ13789" s="136"/>
    </row>
    <row r="13790" spans="5:62" ht="14.25" customHeight="1" x14ac:dyDescent="0.25">
      <c r="E13790" s="113"/>
      <c r="H13790" s="133"/>
      <c r="T13790" s="133"/>
      <c r="X13790" s="131"/>
      <c r="Y13790" s="133"/>
      <c r="AJ13790" s="133"/>
      <c r="AO13790" s="135"/>
      <c r="AP13790" s="135"/>
      <c r="BJ13790" s="136"/>
    </row>
    <row r="13791" spans="5:62" ht="14.25" customHeight="1" x14ac:dyDescent="0.25">
      <c r="E13791" s="113"/>
      <c r="H13791" s="133"/>
      <c r="T13791" s="133"/>
      <c r="X13791" s="131"/>
      <c r="Y13791" s="133"/>
      <c r="AJ13791" s="133"/>
      <c r="AO13791" s="135"/>
      <c r="AP13791" s="135"/>
      <c r="BJ13791" s="136"/>
    </row>
    <row r="13792" spans="5:62" ht="14.25" customHeight="1" x14ac:dyDescent="0.25">
      <c r="E13792" s="113"/>
      <c r="H13792" s="133"/>
      <c r="T13792" s="133"/>
      <c r="X13792" s="131"/>
      <c r="Y13792" s="133"/>
      <c r="AJ13792" s="133"/>
      <c r="AO13792" s="135"/>
      <c r="AP13792" s="135"/>
      <c r="BJ13792" s="136"/>
    </row>
    <row r="13793" spans="5:62" ht="14.25" customHeight="1" x14ac:dyDescent="0.25">
      <c r="E13793" s="113"/>
      <c r="H13793" s="133"/>
      <c r="T13793" s="133"/>
      <c r="X13793" s="131"/>
      <c r="Y13793" s="133"/>
      <c r="AJ13793" s="133"/>
      <c r="AO13793" s="135"/>
      <c r="AP13793" s="135"/>
      <c r="BJ13793" s="136"/>
    </row>
    <row r="13794" spans="5:62" ht="14.25" customHeight="1" x14ac:dyDescent="0.25">
      <c r="E13794" s="113"/>
      <c r="H13794" s="133"/>
      <c r="T13794" s="133"/>
      <c r="X13794" s="131"/>
      <c r="Y13794" s="133"/>
      <c r="AJ13794" s="133"/>
      <c r="AO13794" s="135"/>
      <c r="AP13794" s="135"/>
      <c r="BJ13794" s="136"/>
    </row>
    <row r="13795" spans="5:62" ht="14.25" customHeight="1" x14ac:dyDescent="0.25">
      <c r="E13795" s="113"/>
      <c r="H13795" s="133"/>
      <c r="T13795" s="133"/>
      <c r="X13795" s="131"/>
      <c r="Y13795" s="133"/>
      <c r="AJ13795" s="133"/>
      <c r="AO13795" s="135"/>
      <c r="AP13795" s="135"/>
      <c r="BJ13795" s="136"/>
    </row>
    <row r="13796" spans="5:62" ht="14.25" customHeight="1" x14ac:dyDescent="0.25">
      <c r="E13796" s="113"/>
      <c r="H13796" s="133"/>
      <c r="T13796" s="133"/>
      <c r="X13796" s="131"/>
      <c r="Y13796" s="133"/>
      <c r="AJ13796" s="133"/>
      <c r="AO13796" s="135"/>
      <c r="AP13796" s="135"/>
      <c r="BJ13796" s="136"/>
    </row>
    <row r="13797" spans="5:62" ht="14.25" customHeight="1" x14ac:dyDescent="0.25">
      <c r="E13797" s="113"/>
      <c r="H13797" s="133"/>
      <c r="T13797" s="133"/>
      <c r="X13797" s="131"/>
      <c r="Y13797" s="133"/>
      <c r="AJ13797" s="133"/>
      <c r="AO13797" s="135"/>
      <c r="AP13797" s="135"/>
      <c r="BJ13797" s="136"/>
    </row>
    <row r="13798" spans="5:62" ht="14.25" customHeight="1" x14ac:dyDescent="0.25">
      <c r="E13798" s="113"/>
      <c r="H13798" s="133"/>
      <c r="T13798" s="133"/>
      <c r="X13798" s="131"/>
      <c r="Y13798" s="133"/>
      <c r="AJ13798" s="133"/>
      <c r="AO13798" s="135"/>
      <c r="AP13798" s="135"/>
      <c r="BJ13798" s="136"/>
    </row>
    <row r="13799" spans="5:62" ht="14.25" customHeight="1" x14ac:dyDescent="0.25">
      <c r="E13799" s="113"/>
      <c r="H13799" s="133"/>
      <c r="T13799" s="133"/>
      <c r="X13799" s="131"/>
      <c r="Y13799" s="133"/>
      <c r="AJ13799" s="133"/>
      <c r="AO13799" s="135"/>
      <c r="AP13799" s="135"/>
      <c r="BJ13799" s="136"/>
    </row>
    <row r="13800" spans="5:62" ht="14.25" customHeight="1" x14ac:dyDescent="0.25">
      <c r="E13800" s="113"/>
      <c r="H13800" s="133"/>
      <c r="T13800" s="133"/>
      <c r="X13800" s="131"/>
      <c r="Y13800" s="133"/>
      <c r="AJ13800" s="133"/>
      <c r="AO13800" s="135"/>
      <c r="AP13800" s="135"/>
      <c r="BJ13800" s="136"/>
    </row>
    <row r="13801" spans="5:62" ht="14.25" customHeight="1" x14ac:dyDescent="0.25">
      <c r="E13801" s="113"/>
      <c r="H13801" s="133"/>
      <c r="T13801" s="133"/>
      <c r="X13801" s="131"/>
      <c r="Y13801" s="133"/>
      <c r="AJ13801" s="133"/>
      <c r="AO13801" s="135"/>
      <c r="AP13801" s="135"/>
      <c r="BJ13801" s="136"/>
    </row>
    <row r="13802" spans="5:62" ht="14.25" customHeight="1" x14ac:dyDescent="0.25">
      <c r="E13802" s="113"/>
      <c r="H13802" s="133"/>
      <c r="T13802" s="133"/>
      <c r="X13802" s="131"/>
      <c r="Y13802" s="133"/>
      <c r="AJ13802" s="133"/>
      <c r="AO13802" s="135"/>
      <c r="AP13802" s="135"/>
      <c r="BJ13802" s="136"/>
    </row>
    <row r="13803" spans="5:62" ht="14.25" customHeight="1" x14ac:dyDescent="0.25">
      <c r="E13803" s="113"/>
      <c r="H13803" s="133"/>
      <c r="T13803" s="133"/>
      <c r="X13803" s="131"/>
      <c r="Y13803" s="133"/>
      <c r="AJ13803" s="133"/>
      <c r="AO13803" s="135"/>
      <c r="AP13803" s="135"/>
      <c r="BJ13803" s="136"/>
    </row>
    <row r="13804" spans="5:62" ht="14.25" customHeight="1" x14ac:dyDescent="0.25">
      <c r="E13804" s="113"/>
      <c r="H13804" s="133"/>
      <c r="T13804" s="133"/>
      <c r="X13804" s="131"/>
      <c r="Y13804" s="133"/>
      <c r="AJ13804" s="133"/>
      <c r="AO13804" s="135"/>
      <c r="AP13804" s="135"/>
      <c r="BJ13804" s="136"/>
    </row>
    <row r="13805" spans="5:62" ht="14.25" customHeight="1" x14ac:dyDescent="0.25">
      <c r="E13805" s="113"/>
      <c r="H13805" s="133"/>
      <c r="T13805" s="133"/>
      <c r="X13805" s="131"/>
      <c r="Y13805" s="133"/>
      <c r="AJ13805" s="133"/>
      <c r="AO13805" s="135"/>
      <c r="AP13805" s="135"/>
      <c r="BJ13805" s="136"/>
    </row>
    <row r="13806" spans="5:62" ht="14.25" customHeight="1" x14ac:dyDescent="0.25">
      <c r="E13806" s="113"/>
      <c r="H13806" s="133"/>
      <c r="T13806" s="133"/>
      <c r="X13806" s="131"/>
      <c r="Y13806" s="133"/>
      <c r="AJ13806" s="133"/>
      <c r="AO13806" s="135"/>
      <c r="AP13806" s="135"/>
      <c r="BJ13806" s="136"/>
    </row>
    <row r="13807" spans="5:62" ht="14.25" customHeight="1" x14ac:dyDescent="0.25">
      <c r="E13807" s="113"/>
      <c r="H13807" s="133"/>
      <c r="T13807" s="133"/>
      <c r="X13807" s="131"/>
      <c r="Y13807" s="133"/>
      <c r="AJ13807" s="133"/>
      <c r="AO13807" s="135"/>
      <c r="AP13807" s="135"/>
      <c r="BJ13807" s="136"/>
    </row>
    <row r="13808" spans="5:62" ht="14.25" customHeight="1" x14ac:dyDescent="0.25">
      <c r="E13808" s="113"/>
      <c r="H13808" s="133"/>
      <c r="T13808" s="133"/>
      <c r="X13808" s="131"/>
      <c r="Y13808" s="133"/>
      <c r="AJ13808" s="133"/>
      <c r="AO13808" s="135"/>
      <c r="AP13808" s="135"/>
      <c r="BJ13808" s="136"/>
    </row>
    <row r="13809" spans="5:62" ht="14.25" customHeight="1" x14ac:dyDescent="0.25">
      <c r="E13809" s="113"/>
      <c r="H13809" s="133"/>
      <c r="T13809" s="133"/>
      <c r="X13809" s="131"/>
      <c r="Y13809" s="133"/>
      <c r="AJ13809" s="133"/>
      <c r="AO13809" s="135"/>
      <c r="AP13809" s="135"/>
      <c r="BJ13809" s="136"/>
    </row>
    <row r="13810" spans="5:62" ht="14.25" customHeight="1" x14ac:dyDescent="0.25">
      <c r="E13810" s="113"/>
      <c r="H13810" s="133"/>
      <c r="T13810" s="133"/>
      <c r="X13810" s="131"/>
      <c r="Y13810" s="133"/>
      <c r="AJ13810" s="133"/>
      <c r="AO13810" s="135"/>
      <c r="AP13810" s="135"/>
      <c r="BJ13810" s="136"/>
    </row>
    <row r="13811" spans="5:62" ht="14.25" customHeight="1" x14ac:dyDescent="0.25">
      <c r="E13811" s="113"/>
      <c r="H13811" s="133"/>
      <c r="T13811" s="133"/>
      <c r="X13811" s="131"/>
      <c r="Y13811" s="133"/>
      <c r="AJ13811" s="133"/>
      <c r="AO13811" s="135"/>
      <c r="AP13811" s="135"/>
      <c r="BJ13811" s="136"/>
    </row>
    <row r="13812" spans="5:62" ht="14.25" customHeight="1" x14ac:dyDescent="0.25">
      <c r="E13812" s="113"/>
      <c r="H13812" s="133"/>
      <c r="T13812" s="133"/>
      <c r="X13812" s="131"/>
      <c r="Y13812" s="133"/>
      <c r="AJ13812" s="133"/>
      <c r="AO13812" s="135"/>
      <c r="AP13812" s="135"/>
      <c r="BJ13812" s="136"/>
    </row>
    <row r="13813" spans="5:62" ht="14.25" customHeight="1" x14ac:dyDescent="0.25">
      <c r="E13813" s="113"/>
      <c r="H13813" s="133"/>
      <c r="T13813" s="133"/>
      <c r="X13813" s="131"/>
      <c r="Y13813" s="133"/>
      <c r="AJ13813" s="133"/>
      <c r="AO13813" s="135"/>
      <c r="AP13813" s="135"/>
      <c r="BJ13813" s="136"/>
    </row>
    <row r="13814" spans="5:62" ht="14.25" customHeight="1" x14ac:dyDescent="0.25">
      <c r="E13814" s="113"/>
      <c r="H13814" s="133"/>
      <c r="T13814" s="133"/>
      <c r="X13814" s="131"/>
      <c r="Y13814" s="133"/>
      <c r="AJ13814" s="133"/>
      <c r="AO13814" s="135"/>
      <c r="AP13814" s="135"/>
      <c r="BJ13814" s="136"/>
    </row>
    <row r="13815" spans="5:62" ht="14.25" customHeight="1" x14ac:dyDescent="0.25">
      <c r="E13815" s="113"/>
      <c r="H13815" s="133"/>
      <c r="T13815" s="133"/>
      <c r="X13815" s="131"/>
      <c r="Y13815" s="133"/>
      <c r="AJ13815" s="133"/>
      <c r="AO13815" s="135"/>
      <c r="AP13815" s="135"/>
      <c r="BJ13815" s="136"/>
    </row>
    <row r="13816" spans="5:62" ht="14.25" customHeight="1" x14ac:dyDescent="0.25">
      <c r="E13816" s="113"/>
      <c r="H13816" s="133"/>
      <c r="T13816" s="133"/>
      <c r="X13816" s="131"/>
      <c r="Y13816" s="133"/>
      <c r="AJ13816" s="133"/>
      <c r="AO13816" s="135"/>
      <c r="AP13816" s="135"/>
      <c r="BJ13816" s="136"/>
    </row>
    <row r="13817" spans="5:62" ht="14.25" customHeight="1" x14ac:dyDescent="0.25">
      <c r="E13817" s="113"/>
      <c r="H13817" s="133"/>
      <c r="T13817" s="133"/>
      <c r="X13817" s="131"/>
      <c r="Y13817" s="133"/>
      <c r="AJ13817" s="133"/>
      <c r="AO13817" s="135"/>
      <c r="AP13817" s="135"/>
      <c r="BJ13817" s="136"/>
    </row>
    <row r="13818" spans="5:62" ht="14.25" customHeight="1" x14ac:dyDescent="0.25">
      <c r="E13818" s="113"/>
      <c r="H13818" s="133"/>
      <c r="T13818" s="133"/>
      <c r="X13818" s="131"/>
      <c r="Y13818" s="133"/>
      <c r="AJ13818" s="133"/>
      <c r="AO13818" s="135"/>
      <c r="AP13818" s="135"/>
      <c r="BJ13818" s="136"/>
    </row>
    <row r="13819" spans="5:62" ht="14.25" customHeight="1" x14ac:dyDescent="0.25">
      <c r="E13819" s="113"/>
      <c r="H13819" s="133"/>
      <c r="T13819" s="133"/>
      <c r="X13819" s="131"/>
      <c r="Y13819" s="133"/>
      <c r="AJ13819" s="133"/>
      <c r="AO13819" s="135"/>
      <c r="AP13819" s="135"/>
      <c r="BJ13819" s="136"/>
    </row>
    <row r="13820" spans="5:62" ht="14.25" customHeight="1" x14ac:dyDescent="0.25">
      <c r="E13820" s="113"/>
      <c r="H13820" s="133"/>
      <c r="T13820" s="133"/>
      <c r="X13820" s="131"/>
      <c r="Y13820" s="133"/>
      <c r="AJ13820" s="133"/>
      <c r="AO13820" s="135"/>
      <c r="AP13820" s="135"/>
      <c r="BJ13820" s="136"/>
    </row>
    <row r="13821" spans="5:62" ht="14.25" customHeight="1" x14ac:dyDescent="0.25">
      <c r="E13821" s="113"/>
      <c r="H13821" s="133"/>
      <c r="T13821" s="133"/>
      <c r="X13821" s="131"/>
      <c r="Y13821" s="133"/>
      <c r="AJ13821" s="133"/>
      <c r="AO13821" s="135"/>
      <c r="AP13821" s="135"/>
      <c r="BJ13821" s="136"/>
    </row>
    <row r="13822" spans="5:62" ht="14.25" customHeight="1" x14ac:dyDescent="0.25">
      <c r="E13822" s="113"/>
      <c r="H13822" s="133"/>
      <c r="T13822" s="133"/>
      <c r="X13822" s="131"/>
      <c r="Y13822" s="133"/>
      <c r="AJ13822" s="133"/>
      <c r="AO13822" s="135"/>
      <c r="AP13822" s="135"/>
      <c r="BJ13822" s="136"/>
    </row>
    <row r="13823" spans="5:62" ht="14.25" customHeight="1" x14ac:dyDescent="0.25">
      <c r="E13823" s="113"/>
      <c r="H13823" s="133"/>
      <c r="T13823" s="133"/>
      <c r="X13823" s="131"/>
      <c r="Y13823" s="133"/>
      <c r="AJ13823" s="133"/>
      <c r="AO13823" s="135"/>
      <c r="AP13823" s="135"/>
      <c r="BJ13823" s="136"/>
    </row>
    <row r="13824" spans="5:62" ht="14.25" customHeight="1" x14ac:dyDescent="0.25">
      <c r="E13824" s="113"/>
      <c r="H13824" s="133"/>
      <c r="T13824" s="133"/>
      <c r="X13824" s="131"/>
      <c r="Y13824" s="133"/>
      <c r="AJ13824" s="133"/>
      <c r="AO13824" s="135"/>
      <c r="AP13824" s="135"/>
      <c r="BJ13824" s="136"/>
    </row>
    <row r="13825" spans="5:62" ht="14.25" customHeight="1" x14ac:dyDescent="0.25">
      <c r="E13825" s="113"/>
      <c r="H13825" s="133"/>
      <c r="T13825" s="133"/>
      <c r="X13825" s="131"/>
      <c r="Y13825" s="133"/>
      <c r="AJ13825" s="133"/>
      <c r="AO13825" s="135"/>
      <c r="AP13825" s="135"/>
      <c r="BJ13825" s="136"/>
    </row>
    <row r="13826" spans="5:62" ht="14.25" customHeight="1" x14ac:dyDescent="0.25">
      <c r="E13826" s="113"/>
      <c r="H13826" s="133"/>
      <c r="T13826" s="133"/>
      <c r="X13826" s="131"/>
      <c r="Y13826" s="133"/>
      <c r="AJ13826" s="133"/>
      <c r="AO13826" s="135"/>
      <c r="AP13826" s="135"/>
      <c r="BJ13826" s="136"/>
    </row>
    <row r="13827" spans="5:62" ht="14.25" customHeight="1" x14ac:dyDescent="0.25">
      <c r="E13827" s="113"/>
      <c r="H13827" s="133"/>
      <c r="T13827" s="133"/>
      <c r="X13827" s="131"/>
      <c r="Y13827" s="133"/>
      <c r="AJ13827" s="133"/>
      <c r="AO13827" s="135"/>
      <c r="AP13827" s="135"/>
      <c r="BJ13827" s="136"/>
    </row>
    <row r="13828" spans="5:62" ht="14.25" customHeight="1" x14ac:dyDescent="0.25">
      <c r="E13828" s="113"/>
      <c r="H13828" s="133"/>
      <c r="T13828" s="133"/>
      <c r="X13828" s="131"/>
      <c r="Y13828" s="133"/>
      <c r="AJ13828" s="133"/>
      <c r="AO13828" s="135"/>
      <c r="AP13828" s="135"/>
      <c r="BJ13828" s="136"/>
    </row>
    <row r="13829" spans="5:62" ht="14.25" customHeight="1" x14ac:dyDescent="0.25">
      <c r="E13829" s="113"/>
      <c r="H13829" s="133"/>
      <c r="T13829" s="133"/>
      <c r="X13829" s="131"/>
      <c r="Y13829" s="133"/>
      <c r="AJ13829" s="133"/>
      <c r="AO13829" s="135"/>
      <c r="AP13829" s="135"/>
      <c r="BJ13829" s="136"/>
    </row>
    <row r="13830" spans="5:62" ht="14.25" customHeight="1" x14ac:dyDescent="0.25">
      <c r="E13830" s="113"/>
      <c r="H13830" s="133"/>
      <c r="T13830" s="133"/>
      <c r="X13830" s="131"/>
      <c r="Y13830" s="133"/>
      <c r="AJ13830" s="133"/>
      <c r="AO13830" s="135"/>
      <c r="AP13830" s="135"/>
      <c r="BJ13830" s="136"/>
    </row>
    <row r="13831" spans="5:62" ht="14.25" customHeight="1" x14ac:dyDescent="0.25">
      <c r="E13831" s="113"/>
      <c r="H13831" s="133"/>
      <c r="T13831" s="133"/>
      <c r="X13831" s="131"/>
      <c r="Y13831" s="133"/>
      <c r="AJ13831" s="133"/>
      <c r="AO13831" s="135"/>
      <c r="AP13831" s="135"/>
      <c r="BJ13831" s="136"/>
    </row>
    <row r="13832" spans="5:62" ht="14.25" customHeight="1" x14ac:dyDescent="0.25">
      <c r="E13832" s="113"/>
      <c r="H13832" s="133"/>
      <c r="T13832" s="133"/>
      <c r="X13832" s="131"/>
      <c r="Y13832" s="133"/>
      <c r="AJ13832" s="133"/>
      <c r="AO13832" s="135"/>
      <c r="AP13832" s="135"/>
      <c r="BJ13832" s="136"/>
    </row>
    <row r="13833" spans="5:62" ht="14.25" customHeight="1" x14ac:dyDescent="0.25">
      <c r="E13833" s="113"/>
      <c r="H13833" s="133"/>
      <c r="T13833" s="133"/>
      <c r="X13833" s="131"/>
      <c r="Y13833" s="133"/>
      <c r="AJ13833" s="133"/>
      <c r="AO13833" s="135"/>
      <c r="AP13833" s="135"/>
      <c r="BJ13833" s="136"/>
    </row>
    <row r="13834" spans="5:62" ht="14.25" customHeight="1" x14ac:dyDescent="0.25">
      <c r="E13834" s="113"/>
      <c r="H13834" s="133"/>
      <c r="T13834" s="133"/>
      <c r="X13834" s="131"/>
      <c r="Y13834" s="133"/>
      <c r="AJ13834" s="133"/>
      <c r="AO13834" s="135"/>
      <c r="AP13834" s="135"/>
      <c r="BJ13834" s="136"/>
    </row>
    <row r="13835" spans="5:62" ht="14.25" customHeight="1" x14ac:dyDescent="0.25">
      <c r="E13835" s="113"/>
      <c r="H13835" s="133"/>
      <c r="T13835" s="133"/>
      <c r="X13835" s="131"/>
      <c r="Y13835" s="133"/>
      <c r="AJ13835" s="133"/>
      <c r="AO13835" s="135"/>
      <c r="AP13835" s="135"/>
      <c r="BJ13835" s="136"/>
    </row>
    <row r="13836" spans="5:62" ht="14.25" customHeight="1" x14ac:dyDescent="0.25">
      <c r="E13836" s="113"/>
      <c r="H13836" s="133"/>
      <c r="T13836" s="133"/>
      <c r="X13836" s="131"/>
      <c r="Y13836" s="133"/>
      <c r="AJ13836" s="133"/>
      <c r="AO13836" s="135"/>
      <c r="AP13836" s="135"/>
      <c r="BJ13836" s="136"/>
    </row>
    <row r="13837" spans="5:62" ht="14.25" customHeight="1" x14ac:dyDescent="0.25">
      <c r="E13837" s="113"/>
      <c r="H13837" s="133"/>
      <c r="T13837" s="133"/>
      <c r="X13837" s="131"/>
      <c r="Y13837" s="133"/>
      <c r="AJ13837" s="133"/>
      <c r="AO13837" s="135"/>
      <c r="AP13837" s="135"/>
      <c r="BJ13837" s="136"/>
    </row>
    <row r="13838" spans="5:62" ht="14.25" customHeight="1" x14ac:dyDescent="0.25">
      <c r="E13838" s="113"/>
      <c r="H13838" s="133"/>
      <c r="T13838" s="133"/>
      <c r="X13838" s="131"/>
      <c r="Y13838" s="133"/>
      <c r="AJ13838" s="133"/>
      <c r="AO13838" s="135"/>
      <c r="AP13838" s="135"/>
      <c r="BJ13838" s="136"/>
    </row>
    <row r="13839" spans="5:62" ht="14.25" customHeight="1" x14ac:dyDescent="0.25">
      <c r="E13839" s="113"/>
      <c r="H13839" s="133"/>
      <c r="T13839" s="133"/>
      <c r="X13839" s="131"/>
      <c r="Y13839" s="133"/>
      <c r="AJ13839" s="133"/>
      <c r="AO13839" s="135"/>
      <c r="AP13839" s="135"/>
      <c r="BJ13839" s="136"/>
    </row>
    <row r="13840" spans="5:62" ht="14.25" customHeight="1" x14ac:dyDescent="0.25">
      <c r="E13840" s="113"/>
      <c r="H13840" s="133"/>
      <c r="T13840" s="133"/>
      <c r="X13840" s="131"/>
      <c r="Y13840" s="133"/>
      <c r="AJ13840" s="133"/>
      <c r="AO13840" s="135"/>
      <c r="AP13840" s="135"/>
      <c r="BJ13840" s="136"/>
    </row>
    <row r="13841" spans="5:62" ht="14.25" customHeight="1" x14ac:dyDescent="0.25">
      <c r="E13841" s="113"/>
      <c r="H13841" s="133"/>
      <c r="T13841" s="133"/>
      <c r="X13841" s="131"/>
      <c r="Y13841" s="133"/>
      <c r="AJ13841" s="133"/>
      <c r="AO13841" s="135"/>
      <c r="AP13841" s="135"/>
      <c r="BJ13841" s="136"/>
    </row>
    <row r="13842" spans="5:62" ht="14.25" customHeight="1" x14ac:dyDescent="0.25">
      <c r="E13842" s="113"/>
      <c r="H13842" s="133"/>
      <c r="T13842" s="133"/>
      <c r="X13842" s="131"/>
      <c r="Y13842" s="133"/>
      <c r="AJ13842" s="133"/>
      <c r="AO13842" s="135"/>
      <c r="AP13842" s="135"/>
      <c r="BJ13842" s="136"/>
    </row>
    <row r="13843" spans="5:62" ht="14.25" customHeight="1" x14ac:dyDescent="0.25">
      <c r="E13843" s="113"/>
      <c r="H13843" s="133"/>
      <c r="T13843" s="133"/>
      <c r="X13843" s="131"/>
      <c r="Y13843" s="133"/>
      <c r="AJ13843" s="133"/>
      <c r="AO13843" s="135"/>
      <c r="AP13843" s="135"/>
      <c r="BJ13843" s="136"/>
    </row>
    <row r="13844" spans="5:62" ht="14.25" customHeight="1" x14ac:dyDescent="0.25">
      <c r="E13844" s="113"/>
      <c r="H13844" s="133"/>
      <c r="T13844" s="133"/>
      <c r="X13844" s="131"/>
      <c r="Y13844" s="133"/>
      <c r="AJ13844" s="133"/>
      <c r="AO13844" s="135"/>
      <c r="AP13844" s="135"/>
      <c r="BJ13844" s="136"/>
    </row>
    <row r="13845" spans="5:62" ht="14.25" customHeight="1" x14ac:dyDescent="0.25">
      <c r="E13845" s="113"/>
      <c r="H13845" s="133"/>
      <c r="T13845" s="133"/>
      <c r="X13845" s="131"/>
      <c r="Y13845" s="133"/>
      <c r="AJ13845" s="133"/>
      <c r="AO13845" s="135"/>
      <c r="AP13845" s="135"/>
      <c r="BJ13845" s="136"/>
    </row>
    <row r="13846" spans="5:62" ht="14.25" customHeight="1" x14ac:dyDescent="0.25">
      <c r="E13846" s="113"/>
      <c r="H13846" s="133"/>
      <c r="T13846" s="133"/>
      <c r="X13846" s="131"/>
      <c r="Y13846" s="133"/>
      <c r="AJ13846" s="133"/>
      <c r="AO13846" s="135"/>
      <c r="AP13846" s="135"/>
      <c r="BJ13846" s="136"/>
    </row>
    <row r="13847" spans="5:62" ht="14.25" customHeight="1" x14ac:dyDescent="0.25">
      <c r="E13847" s="113"/>
      <c r="H13847" s="133"/>
      <c r="T13847" s="133"/>
      <c r="X13847" s="131"/>
      <c r="Y13847" s="133"/>
      <c r="AJ13847" s="133"/>
      <c r="AO13847" s="135"/>
      <c r="AP13847" s="135"/>
      <c r="BJ13847" s="136"/>
    </row>
    <row r="13848" spans="5:62" ht="14.25" customHeight="1" x14ac:dyDescent="0.25">
      <c r="E13848" s="113"/>
      <c r="H13848" s="133"/>
      <c r="T13848" s="133"/>
      <c r="X13848" s="131"/>
      <c r="Y13848" s="133"/>
      <c r="AJ13848" s="133"/>
      <c r="AO13848" s="135"/>
      <c r="AP13848" s="135"/>
      <c r="BJ13848" s="136"/>
    </row>
    <row r="13849" spans="5:62" ht="14.25" customHeight="1" x14ac:dyDescent="0.25">
      <c r="E13849" s="113"/>
      <c r="H13849" s="133"/>
      <c r="T13849" s="133"/>
      <c r="X13849" s="131"/>
      <c r="Y13849" s="133"/>
      <c r="AJ13849" s="133"/>
      <c r="AO13849" s="135"/>
      <c r="AP13849" s="135"/>
      <c r="BJ13849" s="136"/>
    </row>
    <row r="13850" spans="5:62" ht="14.25" customHeight="1" x14ac:dyDescent="0.25">
      <c r="E13850" s="113"/>
      <c r="H13850" s="133"/>
      <c r="T13850" s="133"/>
      <c r="X13850" s="131"/>
      <c r="Y13850" s="133"/>
      <c r="AJ13850" s="133"/>
      <c r="AO13850" s="135"/>
      <c r="AP13850" s="135"/>
      <c r="BJ13850" s="136"/>
    </row>
    <row r="13851" spans="5:62" ht="14.25" customHeight="1" x14ac:dyDescent="0.25">
      <c r="E13851" s="113"/>
      <c r="H13851" s="133"/>
      <c r="T13851" s="133"/>
      <c r="X13851" s="131"/>
      <c r="Y13851" s="133"/>
      <c r="AJ13851" s="133"/>
      <c r="AO13851" s="135"/>
      <c r="AP13851" s="135"/>
      <c r="BJ13851" s="136"/>
    </row>
    <row r="13852" spans="5:62" ht="14.25" customHeight="1" x14ac:dyDescent="0.25">
      <c r="E13852" s="113"/>
      <c r="H13852" s="133"/>
      <c r="T13852" s="133"/>
      <c r="X13852" s="131"/>
      <c r="Y13852" s="133"/>
      <c r="AJ13852" s="133"/>
      <c r="AO13852" s="135"/>
      <c r="AP13852" s="135"/>
      <c r="BJ13852" s="136"/>
    </row>
    <row r="13853" spans="5:62" ht="14.25" customHeight="1" x14ac:dyDescent="0.25">
      <c r="E13853" s="113"/>
      <c r="H13853" s="133"/>
      <c r="T13853" s="133"/>
      <c r="X13853" s="131"/>
      <c r="Y13853" s="133"/>
      <c r="AJ13853" s="133"/>
      <c r="AO13853" s="135"/>
      <c r="AP13853" s="135"/>
      <c r="BJ13853" s="136"/>
    </row>
    <row r="13854" spans="5:62" ht="14.25" customHeight="1" x14ac:dyDescent="0.25">
      <c r="E13854" s="113"/>
      <c r="H13854" s="133"/>
      <c r="T13854" s="133"/>
      <c r="X13854" s="131"/>
      <c r="Y13854" s="133"/>
      <c r="AJ13854" s="133"/>
      <c r="AO13854" s="135"/>
      <c r="AP13854" s="135"/>
      <c r="BJ13854" s="136"/>
    </row>
    <row r="13855" spans="5:62" ht="14.25" customHeight="1" x14ac:dyDescent="0.25">
      <c r="E13855" s="113"/>
      <c r="H13855" s="133"/>
      <c r="T13855" s="133"/>
      <c r="X13855" s="131"/>
      <c r="Y13855" s="133"/>
      <c r="AJ13855" s="133"/>
      <c r="AO13855" s="135"/>
      <c r="AP13855" s="135"/>
      <c r="BJ13855" s="136"/>
    </row>
    <row r="13856" spans="5:62" ht="14.25" customHeight="1" x14ac:dyDescent="0.25">
      <c r="E13856" s="113"/>
      <c r="H13856" s="133"/>
      <c r="T13856" s="133"/>
      <c r="X13856" s="131"/>
      <c r="Y13856" s="133"/>
      <c r="AJ13856" s="133"/>
      <c r="AO13856" s="135"/>
      <c r="AP13856" s="135"/>
      <c r="BJ13856" s="136"/>
    </row>
    <row r="13857" spans="5:62" ht="14.25" customHeight="1" x14ac:dyDescent="0.25">
      <c r="E13857" s="113"/>
      <c r="H13857" s="133"/>
      <c r="T13857" s="133"/>
      <c r="X13857" s="131"/>
      <c r="Y13857" s="133"/>
      <c r="AJ13857" s="133"/>
      <c r="AO13857" s="135"/>
      <c r="AP13857" s="135"/>
      <c r="BJ13857" s="136"/>
    </row>
    <row r="13858" spans="5:62" ht="14.25" customHeight="1" x14ac:dyDescent="0.25">
      <c r="E13858" s="113"/>
      <c r="H13858" s="133"/>
      <c r="T13858" s="133"/>
      <c r="X13858" s="131"/>
      <c r="Y13858" s="133"/>
      <c r="AJ13858" s="133"/>
      <c r="AO13858" s="135"/>
      <c r="AP13858" s="135"/>
      <c r="BJ13858" s="136"/>
    </row>
    <row r="13859" spans="5:62" ht="14.25" customHeight="1" x14ac:dyDescent="0.25">
      <c r="E13859" s="113"/>
      <c r="H13859" s="133"/>
      <c r="T13859" s="133"/>
      <c r="X13859" s="131"/>
      <c r="Y13859" s="133"/>
      <c r="AJ13859" s="133"/>
      <c r="AO13859" s="135"/>
      <c r="AP13859" s="135"/>
      <c r="BJ13859" s="136"/>
    </row>
    <row r="13860" spans="5:62" ht="14.25" customHeight="1" x14ac:dyDescent="0.25">
      <c r="E13860" s="113"/>
      <c r="H13860" s="133"/>
      <c r="T13860" s="133"/>
      <c r="X13860" s="131"/>
      <c r="Y13860" s="133"/>
      <c r="AJ13860" s="133"/>
      <c r="AO13860" s="135"/>
      <c r="AP13860" s="135"/>
      <c r="BJ13860" s="136"/>
    </row>
    <row r="13861" spans="5:62" ht="14.25" customHeight="1" x14ac:dyDescent="0.25">
      <c r="E13861" s="113"/>
      <c r="H13861" s="133"/>
      <c r="T13861" s="133"/>
      <c r="X13861" s="131"/>
      <c r="Y13861" s="133"/>
      <c r="AJ13861" s="133"/>
      <c r="AO13861" s="135"/>
      <c r="AP13861" s="135"/>
      <c r="BJ13861" s="136"/>
    </row>
    <row r="13862" spans="5:62" ht="14.25" customHeight="1" x14ac:dyDescent="0.25">
      <c r="E13862" s="113"/>
      <c r="H13862" s="133"/>
      <c r="T13862" s="133"/>
      <c r="X13862" s="131"/>
      <c r="Y13862" s="133"/>
      <c r="AJ13862" s="133"/>
      <c r="AO13862" s="135"/>
      <c r="AP13862" s="135"/>
      <c r="BJ13862" s="136"/>
    </row>
    <row r="13863" spans="5:62" ht="14.25" customHeight="1" x14ac:dyDescent="0.25">
      <c r="E13863" s="113"/>
      <c r="H13863" s="133"/>
      <c r="T13863" s="133"/>
      <c r="X13863" s="131"/>
      <c r="Y13863" s="133"/>
      <c r="AJ13863" s="133"/>
      <c r="AO13863" s="135"/>
      <c r="AP13863" s="135"/>
      <c r="BJ13863" s="136"/>
    </row>
    <row r="13864" spans="5:62" ht="14.25" customHeight="1" x14ac:dyDescent="0.25">
      <c r="E13864" s="113"/>
      <c r="H13864" s="133"/>
      <c r="T13864" s="133"/>
      <c r="X13864" s="131"/>
      <c r="Y13864" s="133"/>
      <c r="AJ13864" s="133"/>
      <c r="AO13864" s="135"/>
      <c r="AP13864" s="135"/>
      <c r="BJ13864" s="136"/>
    </row>
    <row r="13865" spans="5:62" ht="14.25" customHeight="1" x14ac:dyDescent="0.25">
      <c r="E13865" s="113"/>
      <c r="H13865" s="133"/>
      <c r="T13865" s="133"/>
      <c r="X13865" s="131"/>
      <c r="Y13865" s="133"/>
      <c r="AJ13865" s="133"/>
      <c r="AO13865" s="135"/>
      <c r="AP13865" s="135"/>
      <c r="BJ13865" s="136"/>
    </row>
    <row r="13866" spans="5:62" ht="14.25" customHeight="1" x14ac:dyDescent="0.25">
      <c r="E13866" s="113"/>
      <c r="H13866" s="133"/>
      <c r="T13866" s="133"/>
      <c r="X13866" s="131"/>
      <c r="Y13866" s="133"/>
      <c r="AJ13866" s="133"/>
      <c r="AO13866" s="135"/>
      <c r="AP13866" s="135"/>
      <c r="BJ13866" s="136"/>
    </row>
    <row r="13867" spans="5:62" ht="14.25" customHeight="1" x14ac:dyDescent="0.25">
      <c r="E13867" s="113"/>
      <c r="H13867" s="133"/>
      <c r="T13867" s="133"/>
      <c r="X13867" s="131"/>
      <c r="Y13867" s="133"/>
      <c r="AJ13867" s="133"/>
      <c r="AO13867" s="135"/>
      <c r="AP13867" s="135"/>
      <c r="BJ13867" s="136"/>
    </row>
    <row r="13868" spans="5:62" ht="14.25" customHeight="1" x14ac:dyDescent="0.25">
      <c r="E13868" s="113"/>
      <c r="H13868" s="133"/>
      <c r="T13868" s="133"/>
      <c r="X13868" s="131"/>
      <c r="Y13868" s="133"/>
      <c r="AJ13868" s="133"/>
      <c r="AO13868" s="135"/>
      <c r="AP13868" s="135"/>
      <c r="BJ13868" s="136"/>
    </row>
    <row r="13869" spans="5:62" ht="14.25" customHeight="1" x14ac:dyDescent="0.25">
      <c r="E13869" s="113"/>
      <c r="H13869" s="133"/>
      <c r="T13869" s="133"/>
      <c r="X13869" s="131"/>
      <c r="Y13869" s="133"/>
      <c r="AJ13869" s="133"/>
      <c r="AO13869" s="135"/>
      <c r="AP13869" s="135"/>
      <c r="BJ13869" s="136"/>
    </row>
    <row r="13870" spans="5:62" ht="14.25" customHeight="1" x14ac:dyDescent="0.25">
      <c r="E13870" s="113"/>
      <c r="H13870" s="133"/>
      <c r="T13870" s="133"/>
      <c r="X13870" s="131"/>
      <c r="Y13870" s="133"/>
      <c r="AJ13870" s="133"/>
      <c r="AO13870" s="135"/>
      <c r="AP13870" s="135"/>
      <c r="BJ13870" s="136"/>
    </row>
    <row r="13871" spans="5:62" ht="14.25" customHeight="1" x14ac:dyDescent="0.25">
      <c r="E13871" s="113"/>
      <c r="H13871" s="133"/>
      <c r="T13871" s="133"/>
      <c r="X13871" s="131"/>
      <c r="Y13871" s="133"/>
      <c r="AJ13871" s="133"/>
      <c r="AO13871" s="135"/>
      <c r="AP13871" s="135"/>
      <c r="BJ13871" s="136"/>
    </row>
    <row r="13872" spans="5:62" ht="14.25" customHeight="1" x14ac:dyDescent="0.25">
      <c r="E13872" s="113"/>
      <c r="H13872" s="133"/>
      <c r="T13872" s="133"/>
      <c r="X13872" s="131"/>
      <c r="Y13872" s="133"/>
      <c r="AJ13872" s="133"/>
      <c r="AO13872" s="135"/>
      <c r="AP13872" s="135"/>
      <c r="BJ13872" s="136"/>
    </row>
    <row r="13873" spans="5:62" ht="14.25" customHeight="1" x14ac:dyDescent="0.25">
      <c r="E13873" s="113"/>
      <c r="H13873" s="133"/>
      <c r="T13873" s="133"/>
      <c r="X13873" s="131"/>
      <c r="Y13873" s="133"/>
      <c r="AJ13873" s="133"/>
      <c r="AO13873" s="135"/>
      <c r="AP13873" s="135"/>
      <c r="BJ13873" s="136"/>
    </row>
    <row r="13874" spans="5:62" ht="14.25" customHeight="1" x14ac:dyDescent="0.25">
      <c r="E13874" s="113"/>
      <c r="H13874" s="133"/>
      <c r="T13874" s="133"/>
      <c r="X13874" s="131"/>
      <c r="Y13874" s="133"/>
      <c r="AJ13874" s="133"/>
      <c r="AO13874" s="135"/>
      <c r="AP13874" s="135"/>
      <c r="BJ13874" s="136"/>
    </row>
    <row r="13875" spans="5:62" ht="14.25" customHeight="1" x14ac:dyDescent="0.25">
      <c r="E13875" s="113"/>
      <c r="H13875" s="133"/>
      <c r="T13875" s="133"/>
      <c r="X13875" s="131"/>
      <c r="Y13875" s="133"/>
      <c r="AJ13875" s="133"/>
      <c r="AO13875" s="135"/>
      <c r="AP13875" s="135"/>
      <c r="BJ13875" s="136"/>
    </row>
    <row r="13876" spans="5:62" ht="14.25" customHeight="1" x14ac:dyDescent="0.25">
      <c r="E13876" s="113"/>
      <c r="H13876" s="133"/>
      <c r="T13876" s="133"/>
      <c r="X13876" s="131"/>
      <c r="Y13876" s="133"/>
      <c r="AJ13876" s="133"/>
      <c r="AO13876" s="135"/>
      <c r="AP13876" s="135"/>
      <c r="BJ13876" s="136"/>
    </row>
    <row r="13877" spans="5:62" ht="14.25" customHeight="1" x14ac:dyDescent="0.25">
      <c r="E13877" s="113"/>
      <c r="H13877" s="133"/>
      <c r="T13877" s="133"/>
      <c r="X13877" s="131"/>
      <c r="Y13877" s="133"/>
      <c r="AJ13877" s="133"/>
      <c r="AO13877" s="135"/>
      <c r="AP13877" s="135"/>
      <c r="BJ13877" s="136"/>
    </row>
    <row r="13878" spans="5:62" ht="14.25" customHeight="1" x14ac:dyDescent="0.25">
      <c r="E13878" s="113"/>
      <c r="H13878" s="133"/>
      <c r="T13878" s="133"/>
      <c r="X13878" s="131"/>
      <c r="Y13878" s="133"/>
      <c r="AJ13878" s="133"/>
      <c r="AO13878" s="135"/>
      <c r="AP13878" s="135"/>
      <c r="BJ13878" s="136"/>
    </row>
    <row r="13879" spans="5:62" ht="14.25" customHeight="1" x14ac:dyDescent="0.25">
      <c r="E13879" s="113"/>
      <c r="H13879" s="133"/>
      <c r="T13879" s="133"/>
      <c r="X13879" s="131"/>
      <c r="Y13879" s="133"/>
      <c r="AJ13879" s="133"/>
      <c r="AO13879" s="135"/>
      <c r="AP13879" s="135"/>
      <c r="BJ13879" s="136"/>
    </row>
    <row r="13880" spans="5:62" ht="14.25" customHeight="1" x14ac:dyDescent="0.25">
      <c r="E13880" s="113"/>
      <c r="H13880" s="133"/>
      <c r="T13880" s="133"/>
      <c r="X13880" s="131"/>
      <c r="Y13880" s="133"/>
      <c r="AJ13880" s="133"/>
      <c r="AO13880" s="135"/>
      <c r="AP13880" s="135"/>
      <c r="BJ13880" s="136"/>
    </row>
    <row r="13881" spans="5:62" ht="14.25" customHeight="1" x14ac:dyDescent="0.25">
      <c r="E13881" s="113"/>
      <c r="H13881" s="133"/>
      <c r="T13881" s="133"/>
      <c r="X13881" s="131"/>
      <c r="Y13881" s="133"/>
      <c r="AJ13881" s="133"/>
      <c r="AO13881" s="135"/>
      <c r="AP13881" s="135"/>
      <c r="BJ13881" s="136"/>
    </row>
    <row r="13882" spans="5:62" ht="14.25" customHeight="1" x14ac:dyDescent="0.25">
      <c r="E13882" s="113"/>
      <c r="H13882" s="133"/>
      <c r="T13882" s="133"/>
      <c r="X13882" s="131"/>
      <c r="Y13882" s="133"/>
      <c r="AJ13882" s="133"/>
      <c r="AO13882" s="135"/>
      <c r="AP13882" s="135"/>
      <c r="BJ13882" s="136"/>
    </row>
    <row r="13883" spans="5:62" ht="14.25" customHeight="1" x14ac:dyDescent="0.25">
      <c r="E13883" s="113"/>
      <c r="H13883" s="133"/>
      <c r="T13883" s="133"/>
      <c r="X13883" s="131"/>
      <c r="Y13883" s="133"/>
      <c r="AJ13883" s="133"/>
      <c r="AO13883" s="135"/>
      <c r="AP13883" s="135"/>
      <c r="BJ13883" s="136"/>
    </row>
    <row r="13884" spans="5:62" ht="14.25" customHeight="1" x14ac:dyDescent="0.25">
      <c r="E13884" s="113"/>
      <c r="H13884" s="133"/>
      <c r="T13884" s="133"/>
      <c r="X13884" s="131"/>
      <c r="Y13884" s="133"/>
      <c r="AJ13884" s="133"/>
      <c r="AO13884" s="135"/>
      <c r="AP13884" s="135"/>
      <c r="BJ13884" s="136"/>
    </row>
    <row r="13885" spans="5:62" ht="14.25" customHeight="1" x14ac:dyDescent="0.25">
      <c r="E13885" s="113"/>
      <c r="H13885" s="133"/>
      <c r="T13885" s="133"/>
      <c r="X13885" s="131"/>
      <c r="Y13885" s="133"/>
      <c r="AJ13885" s="133"/>
      <c r="AO13885" s="135"/>
      <c r="AP13885" s="135"/>
      <c r="BJ13885" s="136"/>
    </row>
    <row r="13886" spans="5:62" ht="14.25" customHeight="1" x14ac:dyDescent="0.25">
      <c r="E13886" s="113"/>
      <c r="H13886" s="133"/>
      <c r="T13886" s="133"/>
      <c r="X13886" s="131"/>
      <c r="Y13886" s="133"/>
      <c r="AJ13886" s="133"/>
      <c r="AO13886" s="135"/>
      <c r="AP13886" s="135"/>
      <c r="BJ13886" s="136"/>
    </row>
    <row r="13887" spans="5:62" ht="14.25" customHeight="1" x14ac:dyDescent="0.25">
      <c r="E13887" s="113"/>
      <c r="H13887" s="133"/>
      <c r="T13887" s="133"/>
      <c r="X13887" s="131"/>
      <c r="Y13887" s="133"/>
      <c r="AJ13887" s="133"/>
      <c r="AO13887" s="135"/>
      <c r="AP13887" s="135"/>
      <c r="BJ13887" s="136"/>
    </row>
    <row r="13888" spans="5:62" ht="14.25" customHeight="1" x14ac:dyDescent="0.25">
      <c r="E13888" s="113"/>
      <c r="H13888" s="133"/>
      <c r="T13888" s="133"/>
      <c r="X13888" s="131"/>
      <c r="Y13888" s="133"/>
      <c r="AJ13888" s="133"/>
      <c r="AO13888" s="135"/>
      <c r="AP13888" s="135"/>
      <c r="BJ13888" s="136"/>
    </row>
    <row r="13889" spans="5:62" ht="14.25" customHeight="1" x14ac:dyDescent="0.25">
      <c r="E13889" s="113"/>
      <c r="H13889" s="133"/>
      <c r="T13889" s="133"/>
      <c r="X13889" s="131"/>
      <c r="Y13889" s="133"/>
      <c r="AJ13889" s="133"/>
      <c r="AO13889" s="135"/>
      <c r="AP13889" s="135"/>
      <c r="BJ13889" s="136"/>
    </row>
    <row r="13890" spans="5:62" ht="14.25" customHeight="1" x14ac:dyDescent="0.25">
      <c r="E13890" s="113"/>
      <c r="H13890" s="133"/>
      <c r="T13890" s="133"/>
      <c r="X13890" s="131"/>
      <c r="Y13890" s="133"/>
      <c r="AJ13890" s="133"/>
      <c r="AO13890" s="135"/>
      <c r="AP13890" s="135"/>
      <c r="BJ13890" s="136"/>
    </row>
    <row r="13891" spans="5:62" ht="14.25" customHeight="1" x14ac:dyDescent="0.25">
      <c r="E13891" s="113"/>
      <c r="H13891" s="133"/>
      <c r="T13891" s="133"/>
      <c r="X13891" s="131"/>
      <c r="Y13891" s="133"/>
      <c r="AJ13891" s="133"/>
      <c r="AO13891" s="135"/>
      <c r="AP13891" s="135"/>
      <c r="BJ13891" s="136"/>
    </row>
    <row r="13892" spans="5:62" ht="14.25" customHeight="1" x14ac:dyDescent="0.25">
      <c r="E13892" s="113"/>
      <c r="H13892" s="133"/>
      <c r="T13892" s="133"/>
      <c r="X13892" s="131"/>
      <c r="Y13892" s="133"/>
      <c r="AJ13892" s="133"/>
      <c r="AO13892" s="135"/>
      <c r="AP13892" s="135"/>
      <c r="BJ13892" s="136"/>
    </row>
    <row r="13893" spans="5:62" ht="14.25" customHeight="1" x14ac:dyDescent="0.25">
      <c r="E13893" s="113"/>
      <c r="H13893" s="133"/>
      <c r="T13893" s="133"/>
      <c r="X13893" s="131"/>
      <c r="Y13893" s="133"/>
      <c r="AJ13893" s="133"/>
      <c r="AO13893" s="135"/>
      <c r="AP13893" s="135"/>
      <c r="BJ13893" s="136"/>
    </row>
    <row r="13894" spans="5:62" ht="14.25" customHeight="1" x14ac:dyDescent="0.25">
      <c r="E13894" s="113"/>
      <c r="H13894" s="133"/>
      <c r="T13894" s="133"/>
      <c r="X13894" s="131"/>
      <c r="Y13894" s="133"/>
      <c r="AJ13894" s="133"/>
      <c r="AO13894" s="135"/>
      <c r="AP13894" s="135"/>
      <c r="BJ13894" s="136"/>
    </row>
    <row r="13895" spans="5:62" ht="14.25" customHeight="1" x14ac:dyDescent="0.25">
      <c r="E13895" s="113"/>
      <c r="H13895" s="133"/>
      <c r="T13895" s="133"/>
      <c r="X13895" s="131"/>
      <c r="Y13895" s="133"/>
      <c r="AJ13895" s="133"/>
      <c r="AO13895" s="135"/>
      <c r="AP13895" s="135"/>
      <c r="BJ13895" s="136"/>
    </row>
    <row r="13896" spans="5:62" ht="14.25" customHeight="1" x14ac:dyDescent="0.25">
      <c r="E13896" s="113"/>
      <c r="H13896" s="133"/>
      <c r="T13896" s="133"/>
      <c r="X13896" s="131"/>
      <c r="Y13896" s="133"/>
      <c r="AJ13896" s="133"/>
      <c r="AO13896" s="135"/>
      <c r="AP13896" s="135"/>
      <c r="BJ13896" s="136"/>
    </row>
    <row r="13897" spans="5:62" ht="14.25" customHeight="1" x14ac:dyDescent="0.25">
      <c r="E13897" s="113"/>
      <c r="H13897" s="133"/>
      <c r="T13897" s="133"/>
      <c r="X13897" s="131"/>
      <c r="Y13897" s="133"/>
      <c r="AJ13897" s="133"/>
      <c r="AO13897" s="135"/>
      <c r="AP13897" s="135"/>
      <c r="BJ13897" s="136"/>
    </row>
    <row r="13898" spans="5:62" ht="14.25" customHeight="1" x14ac:dyDescent="0.25">
      <c r="E13898" s="113"/>
      <c r="H13898" s="133"/>
      <c r="T13898" s="133"/>
      <c r="X13898" s="131"/>
      <c r="Y13898" s="133"/>
      <c r="AJ13898" s="133"/>
      <c r="AO13898" s="135"/>
      <c r="AP13898" s="135"/>
      <c r="BJ13898" s="136"/>
    </row>
    <row r="13899" spans="5:62" ht="14.25" customHeight="1" x14ac:dyDescent="0.25">
      <c r="E13899" s="113"/>
      <c r="H13899" s="133"/>
      <c r="T13899" s="133"/>
      <c r="X13899" s="131"/>
      <c r="Y13899" s="133"/>
      <c r="AJ13899" s="133"/>
      <c r="AO13899" s="135"/>
      <c r="AP13899" s="135"/>
      <c r="BJ13899" s="136"/>
    </row>
    <row r="13900" spans="5:62" ht="14.25" customHeight="1" x14ac:dyDescent="0.25">
      <c r="E13900" s="113"/>
      <c r="H13900" s="133"/>
      <c r="T13900" s="133"/>
      <c r="X13900" s="131"/>
      <c r="Y13900" s="133"/>
      <c r="AJ13900" s="133"/>
      <c r="AO13900" s="135"/>
      <c r="AP13900" s="135"/>
      <c r="BJ13900" s="136"/>
    </row>
    <row r="13901" spans="5:62" ht="14.25" customHeight="1" x14ac:dyDescent="0.25">
      <c r="E13901" s="113"/>
      <c r="H13901" s="133"/>
      <c r="T13901" s="133"/>
      <c r="X13901" s="131"/>
      <c r="Y13901" s="133"/>
      <c r="AJ13901" s="133"/>
      <c r="AO13901" s="135"/>
      <c r="AP13901" s="135"/>
      <c r="BJ13901" s="136"/>
    </row>
    <row r="13902" spans="5:62" ht="14.25" customHeight="1" x14ac:dyDescent="0.25">
      <c r="E13902" s="113"/>
      <c r="H13902" s="133"/>
      <c r="T13902" s="133"/>
      <c r="X13902" s="131"/>
      <c r="Y13902" s="133"/>
      <c r="AJ13902" s="133"/>
      <c r="AO13902" s="135"/>
      <c r="AP13902" s="135"/>
      <c r="BJ13902" s="136"/>
    </row>
    <row r="13903" spans="5:62" ht="14.25" customHeight="1" x14ac:dyDescent="0.25">
      <c r="E13903" s="113"/>
      <c r="H13903" s="133"/>
      <c r="T13903" s="133"/>
      <c r="X13903" s="131"/>
      <c r="Y13903" s="133"/>
      <c r="AJ13903" s="133"/>
      <c r="AO13903" s="135"/>
      <c r="AP13903" s="135"/>
      <c r="BJ13903" s="136"/>
    </row>
    <row r="13904" spans="5:62" ht="14.25" customHeight="1" x14ac:dyDescent="0.25">
      <c r="E13904" s="113"/>
      <c r="H13904" s="133"/>
      <c r="T13904" s="133"/>
      <c r="X13904" s="131"/>
      <c r="Y13904" s="133"/>
      <c r="AJ13904" s="133"/>
      <c r="AO13904" s="135"/>
      <c r="AP13904" s="135"/>
      <c r="BJ13904" s="136"/>
    </row>
    <row r="13905" spans="5:62" ht="14.25" customHeight="1" x14ac:dyDescent="0.25">
      <c r="E13905" s="113"/>
      <c r="H13905" s="133"/>
      <c r="T13905" s="133"/>
      <c r="X13905" s="131"/>
      <c r="Y13905" s="133"/>
      <c r="AJ13905" s="133"/>
      <c r="AO13905" s="135"/>
      <c r="AP13905" s="135"/>
      <c r="BJ13905" s="136"/>
    </row>
    <row r="13906" spans="5:62" ht="14.25" customHeight="1" x14ac:dyDescent="0.25">
      <c r="E13906" s="113"/>
      <c r="H13906" s="133"/>
      <c r="T13906" s="133"/>
      <c r="X13906" s="131"/>
      <c r="Y13906" s="133"/>
      <c r="AJ13906" s="133"/>
      <c r="AO13906" s="135"/>
      <c r="AP13906" s="135"/>
      <c r="BJ13906" s="136"/>
    </row>
    <row r="13907" spans="5:62" ht="14.25" customHeight="1" x14ac:dyDescent="0.25">
      <c r="E13907" s="113"/>
      <c r="H13907" s="133"/>
      <c r="T13907" s="133"/>
      <c r="X13907" s="131"/>
      <c r="Y13907" s="133"/>
      <c r="AJ13907" s="133"/>
      <c r="AO13907" s="135"/>
      <c r="AP13907" s="135"/>
      <c r="BJ13907" s="136"/>
    </row>
    <row r="13908" spans="5:62" ht="14.25" customHeight="1" x14ac:dyDescent="0.25">
      <c r="E13908" s="113"/>
      <c r="H13908" s="133"/>
      <c r="T13908" s="133"/>
      <c r="X13908" s="131"/>
      <c r="Y13908" s="133"/>
      <c r="AJ13908" s="133"/>
      <c r="AO13908" s="135"/>
      <c r="AP13908" s="135"/>
      <c r="BJ13908" s="136"/>
    </row>
    <row r="13909" spans="5:62" ht="14.25" customHeight="1" x14ac:dyDescent="0.25">
      <c r="E13909" s="113"/>
      <c r="H13909" s="133"/>
      <c r="T13909" s="133"/>
      <c r="X13909" s="131"/>
      <c r="Y13909" s="133"/>
      <c r="AJ13909" s="133"/>
      <c r="AO13909" s="135"/>
      <c r="AP13909" s="135"/>
      <c r="BJ13909" s="136"/>
    </row>
    <row r="13910" spans="5:62" ht="14.25" customHeight="1" x14ac:dyDescent="0.25">
      <c r="E13910" s="113"/>
      <c r="H13910" s="133"/>
      <c r="T13910" s="133"/>
      <c r="X13910" s="131"/>
      <c r="Y13910" s="133"/>
      <c r="AJ13910" s="133"/>
      <c r="AO13910" s="135"/>
      <c r="AP13910" s="135"/>
      <c r="BJ13910" s="136"/>
    </row>
    <row r="13911" spans="5:62" ht="14.25" customHeight="1" x14ac:dyDescent="0.25">
      <c r="E13911" s="113"/>
      <c r="H13911" s="133"/>
      <c r="T13911" s="133"/>
      <c r="X13911" s="131"/>
      <c r="Y13911" s="133"/>
      <c r="AJ13911" s="133"/>
      <c r="AO13911" s="135"/>
      <c r="AP13911" s="135"/>
      <c r="BJ13911" s="136"/>
    </row>
    <row r="13912" spans="5:62" ht="14.25" customHeight="1" x14ac:dyDescent="0.25">
      <c r="E13912" s="113"/>
      <c r="H13912" s="133"/>
      <c r="T13912" s="133"/>
      <c r="X13912" s="131"/>
      <c r="Y13912" s="133"/>
      <c r="AJ13912" s="133"/>
      <c r="AO13912" s="135"/>
      <c r="AP13912" s="135"/>
      <c r="BJ13912" s="136"/>
    </row>
    <row r="13913" spans="5:62" ht="14.25" customHeight="1" x14ac:dyDescent="0.25">
      <c r="E13913" s="113"/>
      <c r="H13913" s="133"/>
      <c r="T13913" s="133"/>
      <c r="X13913" s="131"/>
      <c r="Y13913" s="133"/>
      <c r="AJ13913" s="133"/>
      <c r="AO13913" s="135"/>
      <c r="AP13913" s="135"/>
      <c r="BJ13913" s="136"/>
    </row>
    <row r="13914" spans="5:62" ht="14.25" customHeight="1" x14ac:dyDescent="0.25">
      <c r="E13914" s="113"/>
      <c r="H13914" s="133"/>
      <c r="T13914" s="133"/>
      <c r="X13914" s="131"/>
      <c r="Y13914" s="133"/>
      <c r="AJ13914" s="133"/>
      <c r="AO13914" s="135"/>
      <c r="AP13914" s="135"/>
      <c r="BJ13914" s="136"/>
    </row>
    <row r="13915" spans="5:62" ht="14.25" customHeight="1" x14ac:dyDescent="0.25">
      <c r="E13915" s="113"/>
      <c r="H13915" s="133"/>
      <c r="T13915" s="133"/>
      <c r="X13915" s="131"/>
      <c r="Y13915" s="133"/>
      <c r="AJ13915" s="133"/>
      <c r="AO13915" s="135"/>
      <c r="AP13915" s="135"/>
      <c r="BJ13915" s="136"/>
    </row>
    <row r="13916" spans="5:62" ht="14.25" customHeight="1" x14ac:dyDescent="0.25">
      <c r="E13916" s="113"/>
      <c r="H13916" s="133"/>
      <c r="T13916" s="133"/>
      <c r="X13916" s="131"/>
      <c r="Y13916" s="133"/>
      <c r="AJ13916" s="133"/>
      <c r="AO13916" s="135"/>
      <c r="AP13916" s="135"/>
      <c r="BJ13916" s="136"/>
    </row>
    <row r="13917" spans="5:62" ht="14.25" customHeight="1" x14ac:dyDescent="0.25">
      <c r="E13917" s="113"/>
      <c r="H13917" s="133"/>
      <c r="T13917" s="133"/>
      <c r="X13917" s="131"/>
      <c r="Y13917" s="133"/>
      <c r="AJ13917" s="133"/>
      <c r="AO13917" s="135"/>
      <c r="AP13917" s="135"/>
      <c r="BJ13917" s="136"/>
    </row>
    <row r="13918" spans="5:62" ht="14.25" customHeight="1" x14ac:dyDescent="0.25">
      <c r="E13918" s="113"/>
      <c r="H13918" s="133"/>
      <c r="T13918" s="133"/>
      <c r="X13918" s="131"/>
      <c r="Y13918" s="133"/>
      <c r="AJ13918" s="133"/>
      <c r="AO13918" s="135"/>
      <c r="AP13918" s="135"/>
      <c r="BJ13918" s="136"/>
    </row>
    <row r="13919" spans="5:62" ht="14.25" customHeight="1" x14ac:dyDescent="0.25">
      <c r="E13919" s="113"/>
      <c r="H13919" s="133"/>
      <c r="T13919" s="133"/>
      <c r="X13919" s="131"/>
      <c r="Y13919" s="133"/>
      <c r="AJ13919" s="133"/>
      <c r="AO13919" s="135"/>
      <c r="AP13919" s="135"/>
      <c r="BJ13919" s="136"/>
    </row>
    <row r="13920" spans="5:62" ht="14.25" customHeight="1" x14ac:dyDescent="0.25">
      <c r="E13920" s="113"/>
      <c r="H13920" s="133"/>
      <c r="T13920" s="133"/>
      <c r="X13920" s="131"/>
      <c r="Y13920" s="133"/>
      <c r="AJ13920" s="133"/>
      <c r="AO13920" s="135"/>
      <c r="AP13920" s="135"/>
      <c r="BJ13920" s="136"/>
    </row>
    <row r="13921" spans="5:62" ht="14.25" customHeight="1" x14ac:dyDescent="0.25">
      <c r="E13921" s="113"/>
      <c r="H13921" s="133"/>
      <c r="T13921" s="133"/>
      <c r="X13921" s="131"/>
      <c r="Y13921" s="133"/>
      <c r="AJ13921" s="133"/>
      <c r="AO13921" s="135"/>
      <c r="AP13921" s="135"/>
      <c r="BJ13921" s="136"/>
    </row>
    <row r="13922" spans="5:62" ht="14.25" customHeight="1" x14ac:dyDescent="0.25">
      <c r="E13922" s="113"/>
      <c r="H13922" s="133"/>
      <c r="T13922" s="133"/>
      <c r="X13922" s="131"/>
      <c r="Y13922" s="133"/>
      <c r="AJ13922" s="133"/>
      <c r="AO13922" s="135"/>
      <c r="AP13922" s="135"/>
      <c r="BJ13922" s="136"/>
    </row>
    <row r="13923" spans="5:62" ht="14.25" customHeight="1" x14ac:dyDescent="0.25">
      <c r="E13923" s="113"/>
      <c r="H13923" s="133"/>
      <c r="T13923" s="133"/>
      <c r="X13923" s="131"/>
      <c r="Y13923" s="133"/>
      <c r="AJ13923" s="133"/>
      <c r="AO13923" s="135"/>
      <c r="AP13923" s="135"/>
      <c r="BJ13923" s="136"/>
    </row>
    <row r="13924" spans="5:62" ht="14.25" customHeight="1" x14ac:dyDescent="0.25">
      <c r="E13924" s="113"/>
      <c r="H13924" s="133"/>
      <c r="T13924" s="133"/>
      <c r="X13924" s="131"/>
      <c r="Y13924" s="133"/>
      <c r="AJ13924" s="133"/>
      <c r="AO13924" s="135"/>
      <c r="AP13924" s="135"/>
      <c r="BJ13924" s="136"/>
    </row>
    <row r="13925" spans="5:62" ht="14.25" customHeight="1" x14ac:dyDescent="0.25">
      <c r="E13925" s="113"/>
      <c r="H13925" s="133"/>
      <c r="T13925" s="133"/>
      <c r="X13925" s="131"/>
      <c r="Y13925" s="133"/>
      <c r="AJ13925" s="133"/>
      <c r="AO13925" s="135"/>
      <c r="AP13925" s="135"/>
      <c r="BJ13925" s="136"/>
    </row>
    <row r="13926" spans="5:62" ht="14.25" customHeight="1" x14ac:dyDescent="0.25">
      <c r="E13926" s="113"/>
      <c r="H13926" s="133"/>
      <c r="T13926" s="133"/>
      <c r="X13926" s="131"/>
      <c r="Y13926" s="133"/>
      <c r="AJ13926" s="133"/>
      <c r="AO13926" s="135"/>
      <c r="AP13926" s="135"/>
      <c r="BJ13926" s="136"/>
    </row>
    <row r="13927" spans="5:62" ht="14.25" customHeight="1" x14ac:dyDescent="0.25">
      <c r="E13927" s="113"/>
      <c r="H13927" s="133"/>
      <c r="T13927" s="133"/>
      <c r="X13927" s="131"/>
      <c r="Y13927" s="133"/>
      <c r="AJ13927" s="133"/>
      <c r="AO13927" s="135"/>
      <c r="AP13927" s="135"/>
      <c r="BJ13927" s="136"/>
    </row>
    <row r="13928" spans="5:62" ht="14.25" customHeight="1" x14ac:dyDescent="0.25">
      <c r="E13928" s="113"/>
      <c r="H13928" s="133"/>
      <c r="T13928" s="133"/>
      <c r="X13928" s="131"/>
      <c r="Y13928" s="133"/>
      <c r="AJ13928" s="133"/>
      <c r="AO13928" s="135"/>
      <c r="AP13928" s="135"/>
      <c r="BJ13928" s="136"/>
    </row>
    <row r="13929" spans="5:62" ht="14.25" customHeight="1" x14ac:dyDescent="0.25">
      <c r="E13929" s="113"/>
      <c r="H13929" s="133"/>
      <c r="T13929" s="133"/>
      <c r="X13929" s="131"/>
      <c r="Y13929" s="133"/>
      <c r="AJ13929" s="133"/>
      <c r="AO13929" s="135"/>
      <c r="AP13929" s="135"/>
      <c r="BJ13929" s="136"/>
    </row>
    <row r="13930" spans="5:62" ht="14.25" customHeight="1" x14ac:dyDescent="0.25">
      <c r="E13930" s="113"/>
      <c r="H13930" s="133"/>
      <c r="T13930" s="133"/>
      <c r="X13930" s="131"/>
      <c r="Y13930" s="133"/>
      <c r="AJ13930" s="133"/>
      <c r="AO13930" s="135"/>
      <c r="AP13930" s="135"/>
      <c r="BJ13930" s="136"/>
    </row>
    <row r="13931" spans="5:62" ht="14.25" customHeight="1" x14ac:dyDescent="0.25">
      <c r="E13931" s="113"/>
      <c r="H13931" s="133"/>
      <c r="T13931" s="133"/>
      <c r="X13931" s="131"/>
      <c r="Y13931" s="133"/>
      <c r="AJ13931" s="133"/>
      <c r="AO13931" s="135"/>
      <c r="AP13931" s="135"/>
      <c r="BJ13931" s="136"/>
    </row>
    <row r="13932" spans="5:62" ht="14.25" customHeight="1" x14ac:dyDescent="0.25">
      <c r="E13932" s="113"/>
      <c r="H13932" s="133"/>
      <c r="T13932" s="133"/>
      <c r="X13932" s="131"/>
      <c r="Y13932" s="133"/>
      <c r="AJ13932" s="133"/>
      <c r="AO13932" s="135"/>
      <c r="AP13932" s="135"/>
      <c r="BJ13932" s="136"/>
    </row>
    <row r="13933" spans="5:62" ht="14.25" customHeight="1" x14ac:dyDescent="0.25">
      <c r="E13933" s="113"/>
      <c r="H13933" s="133"/>
      <c r="T13933" s="133"/>
      <c r="X13933" s="131"/>
      <c r="Y13933" s="133"/>
      <c r="AJ13933" s="133"/>
      <c r="AO13933" s="135"/>
      <c r="AP13933" s="135"/>
      <c r="BJ13933" s="136"/>
    </row>
    <row r="13934" spans="5:62" ht="14.25" customHeight="1" x14ac:dyDescent="0.25">
      <c r="E13934" s="113"/>
      <c r="H13934" s="133"/>
      <c r="T13934" s="133"/>
      <c r="X13934" s="131"/>
      <c r="Y13934" s="133"/>
      <c r="AJ13934" s="133"/>
      <c r="AO13934" s="135"/>
      <c r="AP13934" s="135"/>
      <c r="BJ13934" s="136"/>
    </row>
    <row r="13935" spans="5:62" ht="14.25" customHeight="1" x14ac:dyDescent="0.25">
      <c r="E13935" s="113"/>
      <c r="H13935" s="133"/>
      <c r="T13935" s="133"/>
      <c r="X13935" s="131"/>
      <c r="Y13935" s="133"/>
      <c r="AJ13935" s="133"/>
      <c r="AO13935" s="135"/>
      <c r="AP13935" s="135"/>
      <c r="BJ13935" s="136"/>
    </row>
    <row r="13936" spans="5:62" ht="14.25" customHeight="1" x14ac:dyDescent="0.25">
      <c r="E13936" s="113"/>
      <c r="H13936" s="133"/>
      <c r="T13936" s="133"/>
      <c r="X13936" s="131"/>
      <c r="Y13936" s="133"/>
      <c r="AJ13936" s="133"/>
      <c r="AO13936" s="135"/>
      <c r="AP13936" s="135"/>
      <c r="BJ13936" s="136"/>
    </row>
    <row r="13937" spans="5:62" ht="14.25" customHeight="1" x14ac:dyDescent="0.25">
      <c r="E13937" s="113"/>
      <c r="H13937" s="133"/>
      <c r="T13937" s="133"/>
      <c r="X13937" s="131"/>
      <c r="Y13937" s="133"/>
      <c r="AJ13937" s="133"/>
      <c r="AO13937" s="135"/>
      <c r="AP13937" s="135"/>
      <c r="BJ13937" s="136"/>
    </row>
    <row r="13938" spans="5:62" ht="14.25" customHeight="1" x14ac:dyDescent="0.25">
      <c r="E13938" s="113"/>
      <c r="H13938" s="133"/>
      <c r="T13938" s="133"/>
      <c r="X13938" s="131"/>
      <c r="Y13938" s="133"/>
      <c r="AJ13938" s="133"/>
      <c r="AO13938" s="135"/>
      <c r="AP13938" s="135"/>
      <c r="BJ13938" s="136"/>
    </row>
    <row r="13939" spans="5:62" ht="14.25" customHeight="1" x14ac:dyDescent="0.25">
      <c r="E13939" s="113"/>
      <c r="H13939" s="133"/>
      <c r="T13939" s="133"/>
      <c r="X13939" s="131"/>
      <c r="Y13939" s="133"/>
      <c r="AJ13939" s="133"/>
      <c r="AO13939" s="135"/>
      <c r="AP13939" s="135"/>
      <c r="BJ13939" s="136"/>
    </row>
    <row r="13940" spans="5:62" ht="14.25" customHeight="1" x14ac:dyDescent="0.25">
      <c r="E13940" s="113"/>
      <c r="H13940" s="133"/>
      <c r="T13940" s="133"/>
      <c r="X13940" s="131"/>
      <c r="Y13940" s="133"/>
      <c r="AJ13940" s="133"/>
      <c r="AO13940" s="135"/>
      <c r="AP13940" s="135"/>
      <c r="BJ13940" s="136"/>
    </row>
    <row r="13941" spans="5:62" ht="14.25" customHeight="1" x14ac:dyDescent="0.25">
      <c r="E13941" s="113"/>
      <c r="H13941" s="133"/>
      <c r="T13941" s="133"/>
      <c r="X13941" s="131"/>
      <c r="Y13941" s="133"/>
      <c r="AJ13941" s="133"/>
      <c r="AO13941" s="135"/>
      <c r="AP13941" s="135"/>
      <c r="BJ13941" s="136"/>
    </row>
    <row r="13942" spans="5:62" ht="14.25" customHeight="1" x14ac:dyDescent="0.25">
      <c r="E13942" s="113"/>
      <c r="H13942" s="133"/>
      <c r="T13942" s="133"/>
      <c r="X13942" s="131"/>
      <c r="Y13942" s="133"/>
      <c r="AJ13942" s="133"/>
      <c r="AO13942" s="135"/>
      <c r="AP13942" s="135"/>
      <c r="BJ13942" s="136"/>
    </row>
    <row r="13943" spans="5:62" ht="14.25" customHeight="1" x14ac:dyDescent="0.25">
      <c r="E13943" s="113"/>
      <c r="H13943" s="133"/>
      <c r="T13943" s="133"/>
      <c r="X13943" s="131"/>
      <c r="Y13943" s="133"/>
      <c r="AJ13943" s="133"/>
      <c r="AO13943" s="135"/>
      <c r="AP13943" s="135"/>
      <c r="BJ13943" s="136"/>
    </row>
    <row r="13944" spans="5:62" ht="14.25" customHeight="1" x14ac:dyDescent="0.25">
      <c r="E13944" s="113"/>
      <c r="H13944" s="133"/>
      <c r="T13944" s="133"/>
      <c r="X13944" s="131"/>
      <c r="Y13944" s="133"/>
      <c r="AJ13944" s="133"/>
      <c r="AO13944" s="135"/>
      <c r="AP13944" s="135"/>
      <c r="BJ13944" s="136"/>
    </row>
    <row r="13945" spans="5:62" ht="14.25" customHeight="1" x14ac:dyDescent="0.25">
      <c r="E13945" s="113"/>
      <c r="H13945" s="133"/>
      <c r="T13945" s="133"/>
      <c r="X13945" s="131"/>
      <c r="Y13945" s="133"/>
      <c r="AJ13945" s="133"/>
      <c r="AO13945" s="135"/>
      <c r="AP13945" s="135"/>
      <c r="BJ13945" s="136"/>
    </row>
    <row r="13946" spans="5:62" ht="14.25" customHeight="1" x14ac:dyDescent="0.25">
      <c r="E13946" s="113"/>
      <c r="H13946" s="133"/>
      <c r="T13946" s="133"/>
      <c r="X13946" s="131"/>
      <c r="Y13946" s="133"/>
      <c r="AJ13946" s="133"/>
      <c r="AO13946" s="135"/>
      <c r="AP13946" s="135"/>
      <c r="BJ13946" s="136"/>
    </row>
    <row r="13947" spans="5:62" ht="14.25" customHeight="1" x14ac:dyDescent="0.25">
      <c r="E13947" s="113"/>
      <c r="H13947" s="133"/>
      <c r="T13947" s="133"/>
      <c r="X13947" s="131"/>
      <c r="Y13947" s="133"/>
      <c r="AJ13947" s="133"/>
      <c r="AO13947" s="135"/>
      <c r="AP13947" s="135"/>
      <c r="BJ13947" s="136"/>
    </row>
    <row r="13948" spans="5:62" ht="14.25" customHeight="1" x14ac:dyDescent="0.25">
      <c r="E13948" s="113"/>
      <c r="H13948" s="133"/>
      <c r="T13948" s="133"/>
      <c r="X13948" s="131"/>
      <c r="Y13948" s="133"/>
      <c r="AJ13948" s="133"/>
      <c r="AO13948" s="135"/>
      <c r="AP13948" s="135"/>
      <c r="BJ13948" s="136"/>
    </row>
    <row r="13949" spans="5:62" ht="14.25" customHeight="1" x14ac:dyDescent="0.25">
      <c r="E13949" s="113"/>
      <c r="H13949" s="133"/>
      <c r="T13949" s="133"/>
      <c r="X13949" s="131"/>
      <c r="Y13949" s="133"/>
      <c r="AJ13949" s="133"/>
      <c r="AO13949" s="135"/>
      <c r="AP13949" s="135"/>
      <c r="BJ13949" s="136"/>
    </row>
    <row r="13950" spans="5:62" ht="14.25" customHeight="1" x14ac:dyDescent="0.25">
      <c r="E13950" s="113"/>
      <c r="H13950" s="133"/>
      <c r="T13950" s="133"/>
      <c r="X13950" s="131"/>
      <c r="Y13950" s="133"/>
      <c r="AJ13950" s="133"/>
      <c r="AO13950" s="135"/>
      <c r="AP13950" s="135"/>
      <c r="BJ13950" s="136"/>
    </row>
    <row r="13951" spans="5:62" ht="14.25" customHeight="1" x14ac:dyDescent="0.25">
      <c r="E13951" s="113"/>
      <c r="H13951" s="133"/>
      <c r="T13951" s="133"/>
      <c r="X13951" s="131"/>
      <c r="Y13951" s="133"/>
      <c r="AJ13951" s="133"/>
      <c r="AO13951" s="135"/>
      <c r="AP13951" s="135"/>
      <c r="BJ13951" s="136"/>
    </row>
    <row r="13952" spans="5:62" ht="14.25" customHeight="1" x14ac:dyDescent="0.25">
      <c r="E13952" s="113"/>
      <c r="H13952" s="133"/>
      <c r="T13952" s="133"/>
      <c r="X13952" s="131"/>
      <c r="Y13952" s="133"/>
      <c r="AJ13952" s="133"/>
      <c r="AO13952" s="135"/>
      <c r="AP13952" s="135"/>
      <c r="BJ13952" s="136"/>
    </row>
    <row r="13953" spans="5:62" ht="14.25" customHeight="1" x14ac:dyDescent="0.25">
      <c r="E13953" s="113"/>
      <c r="H13953" s="133"/>
      <c r="T13953" s="133"/>
      <c r="X13953" s="131"/>
      <c r="Y13953" s="133"/>
      <c r="AJ13953" s="133"/>
      <c r="AO13953" s="135"/>
      <c r="AP13953" s="135"/>
      <c r="BJ13953" s="136"/>
    </row>
    <row r="13954" spans="5:62" ht="14.25" customHeight="1" x14ac:dyDescent="0.25">
      <c r="E13954" s="113"/>
      <c r="H13954" s="133"/>
      <c r="T13954" s="133"/>
      <c r="X13954" s="131"/>
      <c r="Y13954" s="133"/>
      <c r="AJ13954" s="133"/>
      <c r="AO13954" s="135"/>
      <c r="AP13954" s="135"/>
      <c r="BJ13954" s="136"/>
    </row>
    <row r="13955" spans="5:62" ht="14.25" customHeight="1" x14ac:dyDescent="0.25">
      <c r="E13955" s="113"/>
      <c r="H13955" s="133"/>
      <c r="T13955" s="133"/>
      <c r="X13955" s="131"/>
      <c r="Y13955" s="133"/>
      <c r="AJ13955" s="133"/>
      <c r="AO13955" s="135"/>
      <c r="AP13955" s="135"/>
      <c r="BJ13955" s="136"/>
    </row>
    <row r="13956" spans="5:62" ht="14.25" customHeight="1" x14ac:dyDescent="0.25">
      <c r="E13956" s="113"/>
      <c r="H13956" s="133"/>
      <c r="T13956" s="133"/>
      <c r="X13956" s="131"/>
      <c r="Y13956" s="133"/>
      <c r="AJ13956" s="133"/>
      <c r="AO13956" s="135"/>
      <c r="AP13956" s="135"/>
      <c r="BJ13956" s="136"/>
    </row>
    <row r="13957" spans="5:62" ht="14.25" customHeight="1" x14ac:dyDescent="0.25">
      <c r="E13957" s="113"/>
      <c r="H13957" s="133"/>
      <c r="T13957" s="133"/>
      <c r="X13957" s="131"/>
      <c r="Y13957" s="133"/>
      <c r="AJ13957" s="133"/>
      <c r="AO13957" s="135"/>
      <c r="AP13957" s="135"/>
      <c r="BJ13957" s="136"/>
    </row>
    <row r="13958" spans="5:62" ht="14.25" customHeight="1" x14ac:dyDescent="0.25">
      <c r="E13958" s="113"/>
      <c r="H13958" s="133"/>
      <c r="T13958" s="133"/>
      <c r="X13958" s="131"/>
      <c r="Y13958" s="133"/>
      <c r="AJ13958" s="133"/>
      <c r="AO13958" s="135"/>
      <c r="AP13958" s="135"/>
      <c r="BJ13958" s="136"/>
    </row>
    <row r="13959" spans="5:62" ht="14.25" customHeight="1" x14ac:dyDescent="0.25">
      <c r="E13959" s="113"/>
      <c r="H13959" s="133"/>
      <c r="T13959" s="133"/>
      <c r="X13959" s="131"/>
      <c r="Y13959" s="133"/>
      <c r="AJ13959" s="133"/>
      <c r="AO13959" s="135"/>
      <c r="AP13959" s="135"/>
      <c r="BJ13959" s="136"/>
    </row>
    <row r="13960" spans="5:62" ht="14.25" customHeight="1" x14ac:dyDescent="0.25">
      <c r="E13960" s="113"/>
      <c r="H13960" s="133"/>
      <c r="T13960" s="133"/>
      <c r="X13960" s="131"/>
      <c r="Y13960" s="133"/>
      <c r="AJ13960" s="133"/>
      <c r="AO13960" s="135"/>
      <c r="AP13960" s="135"/>
      <c r="BJ13960" s="136"/>
    </row>
    <row r="13961" spans="5:62" ht="14.25" customHeight="1" x14ac:dyDescent="0.25">
      <c r="E13961" s="113"/>
      <c r="H13961" s="133"/>
      <c r="T13961" s="133"/>
      <c r="X13961" s="131"/>
      <c r="Y13961" s="133"/>
      <c r="AJ13961" s="133"/>
      <c r="AO13961" s="135"/>
      <c r="AP13961" s="135"/>
      <c r="BJ13961" s="136"/>
    </row>
    <row r="13962" spans="5:62" ht="14.25" customHeight="1" x14ac:dyDescent="0.25">
      <c r="E13962" s="113"/>
      <c r="H13962" s="133"/>
      <c r="T13962" s="133"/>
      <c r="X13962" s="131"/>
      <c r="Y13962" s="133"/>
      <c r="AJ13962" s="133"/>
      <c r="AO13962" s="135"/>
      <c r="AP13962" s="135"/>
      <c r="BJ13962" s="136"/>
    </row>
    <row r="13963" spans="5:62" ht="14.25" customHeight="1" x14ac:dyDescent="0.25">
      <c r="E13963" s="113"/>
      <c r="H13963" s="133"/>
      <c r="T13963" s="133"/>
      <c r="X13963" s="131"/>
      <c r="Y13963" s="133"/>
      <c r="AJ13963" s="133"/>
      <c r="AO13963" s="135"/>
      <c r="AP13963" s="135"/>
      <c r="BJ13963" s="136"/>
    </row>
    <row r="13964" spans="5:62" ht="14.25" customHeight="1" x14ac:dyDescent="0.25">
      <c r="E13964" s="113"/>
      <c r="H13964" s="133"/>
      <c r="T13964" s="133"/>
      <c r="X13964" s="131"/>
      <c r="Y13964" s="133"/>
      <c r="AJ13964" s="133"/>
      <c r="AO13964" s="135"/>
      <c r="AP13964" s="135"/>
      <c r="BJ13964" s="136"/>
    </row>
    <row r="13965" spans="5:62" ht="14.25" customHeight="1" x14ac:dyDescent="0.25">
      <c r="E13965" s="113"/>
      <c r="H13965" s="133"/>
      <c r="T13965" s="133"/>
      <c r="X13965" s="131"/>
      <c r="Y13965" s="133"/>
      <c r="AJ13965" s="133"/>
      <c r="AO13965" s="135"/>
      <c r="AP13965" s="135"/>
      <c r="BJ13965" s="136"/>
    </row>
    <row r="13966" spans="5:62" ht="14.25" customHeight="1" x14ac:dyDescent="0.25">
      <c r="E13966" s="113"/>
      <c r="H13966" s="133"/>
      <c r="T13966" s="133"/>
      <c r="X13966" s="131"/>
      <c r="Y13966" s="133"/>
      <c r="AJ13966" s="133"/>
      <c r="AO13966" s="135"/>
      <c r="AP13966" s="135"/>
      <c r="BJ13966" s="136"/>
    </row>
    <row r="13967" spans="5:62" ht="14.25" customHeight="1" x14ac:dyDescent="0.25">
      <c r="E13967" s="113"/>
      <c r="H13967" s="133"/>
      <c r="T13967" s="133"/>
      <c r="X13967" s="131"/>
      <c r="Y13967" s="133"/>
      <c r="AJ13967" s="133"/>
      <c r="AO13967" s="135"/>
      <c r="AP13967" s="135"/>
      <c r="BJ13967" s="136"/>
    </row>
    <row r="13968" spans="5:62" ht="14.25" customHeight="1" x14ac:dyDescent="0.25">
      <c r="E13968" s="113"/>
      <c r="H13968" s="133"/>
      <c r="T13968" s="133"/>
      <c r="X13968" s="131"/>
      <c r="Y13968" s="133"/>
      <c r="AJ13968" s="133"/>
      <c r="AO13968" s="135"/>
      <c r="AP13968" s="135"/>
      <c r="BJ13968" s="136"/>
    </row>
    <row r="13969" spans="5:62" ht="14.25" customHeight="1" x14ac:dyDescent="0.25">
      <c r="E13969" s="113"/>
      <c r="H13969" s="133"/>
      <c r="T13969" s="133"/>
      <c r="X13969" s="131"/>
      <c r="Y13969" s="133"/>
      <c r="AJ13969" s="133"/>
      <c r="AO13969" s="135"/>
      <c r="AP13969" s="135"/>
      <c r="BJ13969" s="136"/>
    </row>
    <row r="13970" spans="5:62" ht="14.25" customHeight="1" x14ac:dyDescent="0.25">
      <c r="E13970" s="113"/>
      <c r="H13970" s="133"/>
      <c r="T13970" s="133"/>
      <c r="X13970" s="131"/>
      <c r="Y13970" s="133"/>
      <c r="AJ13970" s="133"/>
      <c r="AO13970" s="135"/>
      <c r="AP13970" s="135"/>
      <c r="BJ13970" s="136"/>
    </row>
    <row r="13971" spans="5:62" ht="14.25" customHeight="1" x14ac:dyDescent="0.25">
      <c r="E13971" s="113"/>
      <c r="H13971" s="133"/>
      <c r="T13971" s="133"/>
      <c r="X13971" s="131"/>
      <c r="Y13971" s="133"/>
      <c r="AJ13971" s="133"/>
      <c r="AO13971" s="135"/>
      <c r="AP13971" s="135"/>
      <c r="BJ13971" s="136"/>
    </row>
    <row r="13972" spans="5:62" ht="14.25" customHeight="1" x14ac:dyDescent="0.25">
      <c r="E13972" s="113"/>
      <c r="H13972" s="133"/>
      <c r="T13972" s="133"/>
      <c r="X13972" s="131"/>
      <c r="Y13972" s="133"/>
      <c r="AJ13972" s="133"/>
      <c r="AO13972" s="135"/>
      <c r="AP13972" s="135"/>
      <c r="BJ13972" s="136"/>
    </row>
    <row r="13973" spans="5:62" ht="14.25" customHeight="1" x14ac:dyDescent="0.25">
      <c r="E13973" s="113"/>
      <c r="H13973" s="133"/>
      <c r="T13973" s="133"/>
      <c r="X13973" s="131"/>
      <c r="Y13973" s="133"/>
      <c r="AJ13973" s="133"/>
      <c r="AO13973" s="135"/>
      <c r="AP13973" s="135"/>
      <c r="BJ13973" s="136"/>
    </row>
    <row r="13974" spans="5:62" ht="14.25" customHeight="1" x14ac:dyDescent="0.25">
      <c r="E13974" s="113"/>
      <c r="H13974" s="133"/>
      <c r="T13974" s="133"/>
      <c r="X13974" s="131"/>
      <c r="Y13974" s="133"/>
      <c r="AJ13974" s="133"/>
      <c r="AO13974" s="135"/>
      <c r="AP13974" s="135"/>
      <c r="BJ13974" s="136"/>
    </row>
    <row r="13975" spans="5:62" ht="14.25" customHeight="1" x14ac:dyDescent="0.25">
      <c r="E13975" s="113"/>
      <c r="H13975" s="133"/>
      <c r="T13975" s="133"/>
      <c r="X13975" s="131"/>
      <c r="Y13975" s="133"/>
      <c r="AJ13975" s="133"/>
      <c r="AO13975" s="135"/>
      <c r="AP13975" s="135"/>
      <c r="BJ13975" s="136"/>
    </row>
    <row r="13976" spans="5:62" ht="14.25" customHeight="1" x14ac:dyDescent="0.25">
      <c r="E13976" s="113"/>
      <c r="H13976" s="133"/>
      <c r="T13976" s="133"/>
      <c r="X13976" s="131"/>
      <c r="Y13976" s="133"/>
      <c r="AJ13976" s="133"/>
      <c r="AO13976" s="135"/>
      <c r="AP13976" s="135"/>
      <c r="BJ13976" s="136"/>
    </row>
    <row r="13977" spans="5:62" ht="14.25" customHeight="1" x14ac:dyDescent="0.25">
      <c r="E13977" s="113"/>
      <c r="H13977" s="133"/>
      <c r="T13977" s="133"/>
      <c r="X13977" s="131"/>
      <c r="Y13977" s="133"/>
      <c r="AJ13977" s="133"/>
      <c r="AO13977" s="135"/>
      <c r="AP13977" s="135"/>
      <c r="BJ13977" s="136"/>
    </row>
    <row r="13978" spans="5:62" ht="14.25" customHeight="1" x14ac:dyDescent="0.25">
      <c r="E13978" s="113"/>
      <c r="H13978" s="133"/>
      <c r="T13978" s="133"/>
      <c r="X13978" s="131"/>
      <c r="Y13978" s="133"/>
      <c r="AJ13978" s="133"/>
      <c r="AO13978" s="135"/>
      <c r="AP13978" s="135"/>
      <c r="BJ13978" s="136"/>
    </row>
    <row r="13979" spans="5:62" ht="14.25" customHeight="1" x14ac:dyDescent="0.25">
      <c r="E13979" s="113"/>
      <c r="H13979" s="133"/>
      <c r="T13979" s="133"/>
      <c r="X13979" s="131"/>
      <c r="Y13979" s="133"/>
      <c r="AJ13979" s="133"/>
      <c r="AO13979" s="135"/>
      <c r="AP13979" s="135"/>
      <c r="BJ13979" s="136"/>
    </row>
    <row r="13980" spans="5:62" ht="14.25" customHeight="1" x14ac:dyDescent="0.25">
      <c r="E13980" s="113"/>
      <c r="H13980" s="133"/>
      <c r="T13980" s="133"/>
      <c r="X13980" s="131"/>
      <c r="Y13980" s="133"/>
      <c r="AJ13980" s="133"/>
      <c r="AO13980" s="135"/>
      <c r="AP13980" s="135"/>
      <c r="BJ13980" s="136"/>
    </row>
    <row r="13981" spans="5:62" ht="14.25" customHeight="1" x14ac:dyDescent="0.25">
      <c r="E13981" s="113"/>
      <c r="H13981" s="133"/>
      <c r="T13981" s="133"/>
      <c r="X13981" s="131"/>
      <c r="Y13981" s="133"/>
      <c r="AJ13981" s="133"/>
      <c r="AO13981" s="135"/>
      <c r="AP13981" s="135"/>
      <c r="BJ13981" s="136"/>
    </row>
    <row r="13982" spans="5:62" ht="14.25" customHeight="1" x14ac:dyDescent="0.25">
      <c r="E13982" s="113"/>
      <c r="H13982" s="133"/>
      <c r="T13982" s="133"/>
      <c r="X13982" s="131"/>
      <c r="Y13982" s="133"/>
      <c r="AJ13982" s="133"/>
      <c r="AO13982" s="135"/>
      <c r="AP13982" s="135"/>
      <c r="BJ13982" s="136"/>
    </row>
    <row r="13983" spans="5:62" ht="14.25" customHeight="1" x14ac:dyDescent="0.25">
      <c r="E13983" s="113"/>
      <c r="H13983" s="133"/>
      <c r="T13983" s="133"/>
      <c r="X13983" s="131"/>
      <c r="Y13983" s="133"/>
      <c r="AJ13983" s="133"/>
      <c r="AO13983" s="135"/>
      <c r="AP13983" s="135"/>
      <c r="BJ13983" s="136"/>
    </row>
    <row r="13984" spans="5:62" ht="14.25" customHeight="1" x14ac:dyDescent="0.25">
      <c r="E13984" s="113"/>
      <c r="H13984" s="133"/>
      <c r="T13984" s="133"/>
      <c r="X13984" s="131"/>
      <c r="Y13984" s="133"/>
      <c r="AJ13984" s="133"/>
      <c r="AO13984" s="135"/>
      <c r="AP13984" s="135"/>
      <c r="BJ13984" s="136"/>
    </row>
    <row r="13985" spans="5:62" ht="14.25" customHeight="1" x14ac:dyDescent="0.25">
      <c r="E13985" s="113"/>
      <c r="H13985" s="133"/>
      <c r="T13985" s="133"/>
      <c r="X13985" s="131"/>
      <c r="Y13985" s="133"/>
      <c r="AJ13985" s="133"/>
      <c r="AO13985" s="135"/>
      <c r="AP13985" s="135"/>
      <c r="BJ13985" s="136"/>
    </row>
    <row r="13986" spans="5:62" ht="14.25" customHeight="1" x14ac:dyDescent="0.25">
      <c r="E13986" s="113"/>
      <c r="H13986" s="133"/>
      <c r="T13986" s="133"/>
      <c r="X13986" s="131"/>
      <c r="Y13986" s="133"/>
      <c r="AJ13986" s="133"/>
      <c r="AO13986" s="135"/>
      <c r="AP13986" s="135"/>
      <c r="BJ13986" s="136"/>
    </row>
    <row r="13987" spans="5:62" ht="14.25" customHeight="1" x14ac:dyDescent="0.25">
      <c r="E13987" s="113"/>
      <c r="H13987" s="133"/>
      <c r="T13987" s="133"/>
      <c r="X13987" s="131"/>
      <c r="Y13987" s="133"/>
      <c r="AJ13987" s="133"/>
      <c r="AO13987" s="135"/>
      <c r="AP13987" s="135"/>
      <c r="BJ13987" s="136"/>
    </row>
    <row r="13988" spans="5:62" ht="14.25" customHeight="1" x14ac:dyDescent="0.25">
      <c r="E13988" s="113"/>
      <c r="H13988" s="133"/>
      <c r="T13988" s="133"/>
      <c r="X13988" s="131"/>
      <c r="Y13988" s="133"/>
      <c r="AJ13988" s="133"/>
      <c r="AO13988" s="135"/>
      <c r="AP13988" s="135"/>
      <c r="BJ13988" s="136"/>
    </row>
    <row r="13989" spans="5:62" ht="14.25" customHeight="1" x14ac:dyDescent="0.25">
      <c r="E13989" s="113"/>
      <c r="H13989" s="133"/>
      <c r="T13989" s="133"/>
      <c r="X13989" s="131"/>
      <c r="Y13989" s="133"/>
      <c r="AJ13989" s="133"/>
      <c r="AO13989" s="135"/>
      <c r="AP13989" s="135"/>
      <c r="BJ13989" s="136"/>
    </row>
    <row r="13990" spans="5:62" ht="14.25" customHeight="1" x14ac:dyDescent="0.25">
      <c r="E13990" s="113"/>
      <c r="H13990" s="133"/>
      <c r="T13990" s="133"/>
      <c r="X13990" s="131"/>
      <c r="Y13990" s="133"/>
      <c r="AJ13990" s="133"/>
      <c r="AO13990" s="135"/>
      <c r="AP13990" s="135"/>
      <c r="BJ13990" s="136"/>
    </row>
    <row r="13991" spans="5:62" ht="14.25" customHeight="1" x14ac:dyDescent="0.25">
      <c r="E13991" s="113"/>
      <c r="H13991" s="133"/>
      <c r="T13991" s="133"/>
      <c r="X13991" s="131"/>
      <c r="Y13991" s="133"/>
      <c r="AJ13991" s="133"/>
      <c r="AO13991" s="135"/>
      <c r="AP13991" s="135"/>
      <c r="BJ13991" s="136"/>
    </row>
    <row r="13992" spans="5:62" ht="14.25" customHeight="1" x14ac:dyDescent="0.25">
      <c r="E13992" s="113"/>
      <c r="H13992" s="133"/>
      <c r="T13992" s="133"/>
      <c r="X13992" s="131"/>
      <c r="Y13992" s="133"/>
      <c r="AJ13992" s="133"/>
      <c r="AO13992" s="135"/>
      <c r="AP13992" s="135"/>
      <c r="BJ13992" s="136"/>
    </row>
    <row r="13993" spans="5:62" ht="14.25" customHeight="1" x14ac:dyDescent="0.25">
      <c r="E13993" s="113"/>
      <c r="H13993" s="133"/>
      <c r="T13993" s="133"/>
      <c r="X13993" s="131"/>
      <c r="Y13993" s="133"/>
      <c r="AJ13993" s="133"/>
      <c r="AO13993" s="135"/>
      <c r="AP13993" s="135"/>
      <c r="BJ13993" s="136"/>
    </row>
    <row r="13994" spans="5:62" ht="14.25" customHeight="1" x14ac:dyDescent="0.25">
      <c r="E13994" s="113"/>
      <c r="H13994" s="133"/>
      <c r="T13994" s="133"/>
      <c r="X13994" s="131"/>
      <c r="Y13994" s="133"/>
      <c r="AJ13994" s="133"/>
      <c r="AO13994" s="135"/>
      <c r="AP13994" s="135"/>
      <c r="BJ13994" s="136"/>
    </row>
    <row r="13995" spans="5:62" ht="14.25" customHeight="1" x14ac:dyDescent="0.25">
      <c r="E13995" s="113"/>
      <c r="H13995" s="133"/>
      <c r="T13995" s="133"/>
      <c r="X13995" s="131"/>
      <c r="Y13995" s="133"/>
      <c r="AJ13995" s="133"/>
      <c r="AO13995" s="135"/>
      <c r="AP13995" s="135"/>
      <c r="BJ13995" s="136"/>
    </row>
    <row r="13996" spans="5:62" ht="14.25" customHeight="1" x14ac:dyDescent="0.25">
      <c r="E13996" s="113"/>
      <c r="H13996" s="133"/>
      <c r="T13996" s="133"/>
      <c r="X13996" s="131"/>
      <c r="Y13996" s="133"/>
      <c r="AJ13996" s="133"/>
      <c r="AO13996" s="135"/>
      <c r="AP13996" s="135"/>
      <c r="BJ13996" s="136"/>
    </row>
    <row r="13997" spans="5:62" ht="14.25" customHeight="1" x14ac:dyDescent="0.25">
      <c r="E13997" s="113"/>
      <c r="H13997" s="133"/>
      <c r="T13997" s="133"/>
      <c r="X13997" s="131"/>
      <c r="Y13997" s="133"/>
      <c r="AJ13997" s="133"/>
      <c r="AO13997" s="135"/>
      <c r="AP13997" s="135"/>
      <c r="BJ13997" s="136"/>
    </row>
    <row r="13998" spans="5:62" ht="14.25" customHeight="1" x14ac:dyDescent="0.25">
      <c r="E13998" s="113"/>
      <c r="H13998" s="133"/>
      <c r="T13998" s="133"/>
      <c r="X13998" s="131"/>
      <c r="Y13998" s="133"/>
      <c r="AJ13998" s="133"/>
      <c r="AO13998" s="135"/>
      <c r="AP13998" s="135"/>
      <c r="BJ13998" s="136"/>
    </row>
    <row r="13999" spans="5:62" ht="14.25" customHeight="1" x14ac:dyDescent="0.25">
      <c r="E13999" s="113"/>
      <c r="H13999" s="133"/>
      <c r="T13999" s="133"/>
      <c r="X13999" s="131"/>
      <c r="Y13999" s="133"/>
      <c r="AJ13999" s="133"/>
      <c r="AO13999" s="135"/>
      <c r="AP13999" s="135"/>
      <c r="BJ13999" s="136"/>
    </row>
    <row r="14000" spans="5:62" ht="14.25" customHeight="1" x14ac:dyDescent="0.25">
      <c r="E14000" s="113"/>
      <c r="H14000" s="133"/>
      <c r="T14000" s="133"/>
      <c r="X14000" s="131"/>
      <c r="Y14000" s="133"/>
      <c r="AJ14000" s="133"/>
      <c r="AO14000" s="135"/>
      <c r="AP14000" s="135"/>
      <c r="BJ14000" s="136"/>
    </row>
    <row r="14001" spans="5:62" ht="14.25" customHeight="1" x14ac:dyDescent="0.25">
      <c r="E14001" s="113"/>
      <c r="H14001" s="133"/>
      <c r="T14001" s="133"/>
      <c r="X14001" s="131"/>
      <c r="Y14001" s="133"/>
      <c r="AJ14001" s="133"/>
      <c r="AO14001" s="135"/>
      <c r="AP14001" s="135"/>
      <c r="BJ14001" s="136"/>
    </row>
    <row r="14002" spans="5:62" ht="14.25" customHeight="1" x14ac:dyDescent="0.25">
      <c r="E14002" s="113"/>
      <c r="H14002" s="133"/>
      <c r="T14002" s="133"/>
      <c r="X14002" s="131"/>
      <c r="Y14002" s="133"/>
      <c r="AJ14002" s="133"/>
      <c r="AO14002" s="135"/>
      <c r="AP14002" s="135"/>
      <c r="BJ14002" s="136"/>
    </row>
    <row r="14003" spans="5:62" ht="14.25" customHeight="1" x14ac:dyDescent="0.25">
      <c r="E14003" s="113"/>
      <c r="H14003" s="133"/>
      <c r="T14003" s="133"/>
      <c r="X14003" s="131"/>
      <c r="Y14003" s="133"/>
      <c r="AJ14003" s="133"/>
      <c r="AO14003" s="135"/>
      <c r="AP14003" s="135"/>
      <c r="BJ14003" s="136"/>
    </row>
    <row r="14004" spans="5:62" ht="14.25" customHeight="1" x14ac:dyDescent="0.25">
      <c r="E14004" s="113"/>
      <c r="H14004" s="133"/>
      <c r="T14004" s="133"/>
      <c r="X14004" s="131"/>
      <c r="Y14004" s="133"/>
      <c r="AJ14004" s="133"/>
      <c r="AO14004" s="135"/>
      <c r="AP14004" s="135"/>
      <c r="BJ14004" s="136"/>
    </row>
    <row r="14005" spans="5:62" ht="14.25" customHeight="1" x14ac:dyDescent="0.25">
      <c r="E14005" s="113"/>
      <c r="H14005" s="133"/>
      <c r="T14005" s="133"/>
      <c r="X14005" s="131"/>
      <c r="Y14005" s="133"/>
      <c r="AJ14005" s="133"/>
      <c r="AO14005" s="135"/>
      <c r="AP14005" s="135"/>
      <c r="BJ14005" s="136"/>
    </row>
    <row r="14006" spans="5:62" ht="14.25" customHeight="1" x14ac:dyDescent="0.25">
      <c r="E14006" s="113"/>
      <c r="H14006" s="133"/>
      <c r="T14006" s="133"/>
      <c r="X14006" s="131"/>
      <c r="Y14006" s="133"/>
      <c r="AJ14006" s="133"/>
      <c r="AO14006" s="135"/>
      <c r="AP14006" s="135"/>
      <c r="BJ14006" s="136"/>
    </row>
    <row r="14007" spans="5:62" ht="14.25" customHeight="1" x14ac:dyDescent="0.25">
      <c r="E14007" s="113"/>
      <c r="H14007" s="133"/>
      <c r="T14007" s="133"/>
      <c r="X14007" s="131"/>
      <c r="Y14007" s="133"/>
      <c r="AJ14007" s="133"/>
      <c r="AO14007" s="135"/>
      <c r="AP14007" s="135"/>
      <c r="BJ14007" s="136"/>
    </row>
    <row r="14008" spans="5:62" ht="14.25" customHeight="1" x14ac:dyDescent="0.25">
      <c r="E14008" s="113"/>
      <c r="H14008" s="133"/>
      <c r="T14008" s="133"/>
      <c r="X14008" s="131"/>
      <c r="Y14008" s="133"/>
      <c r="AJ14008" s="133"/>
      <c r="AO14008" s="135"/>
      <c r="AP14008" s="135"/>
      <c r="BJ14008" s="136"/>
    </row>
    <row r="14009" spans="5:62" ht="14.25" customHeight="1" x14ac:dyDescent="0.25">
      <c r="E14009" s="113"/>
      <c r="H14009" s="133"/>
      <c r="T14009" s="133"/>
      <c r="X14009" s="131"/>
      <c r="Y14009" s="133"/>
      <c r="AJ14009" s="133"/>
      <c r="AO14009" s="135"/>
      <c r="AP14009" s="135"/>
      <c r="BJ14009" s="136"/>
    </row>
    <row r="14010" spans="5:62" ht="14.25" customHeight="1" x14ac:dyDescent="0.25">
      <c r="E14010" s="113"/>
      <c r="H14010" s="133"/>
      <c r="T14010" s="133"/>
      <c r="X14010" s="131"/>
      <c r="Y14010" s="133"/>
      <c r="AJ14010" s="133"/>
      <c r="AO14010" s="135"/>
      <c r="AP14010" s="135"/>
      <c r="BJ14010" s="136"/>
    </row>
    <row r="14011" spans="5:62" ht="14.25" customHeight="1" x14ac:dyDescent="0.25">
      <c r="E14011" s="113"/>
      <c r="H14011" s="133"/>
      <c r="T14011" s="133"/>
      <c r="X14011" s="131"/>
      <c r="Y14011" s="133"/>
      <c r="AJ14011" s="133"/>
      <c r="AO14011" s="135"/>
      <c r="AP14011" s="135"/>
      <c r="BJ14011" s="136"/>
    </row>
    <row r="14012" spans="5:62" ht="14.25" customHeight="1" x14ac:dyDescent="0.25">
      <c r="E14012" s="113"/>
      <c r="H14012" s="133"/>
      <c r="T14012" s="133"/>
      <c r="X14012" s="131"/>
      <c r="Y14012" s="133"/>
      <c r="AJ14012" s="133"/>
      <c r="AO14012" s="135"/>
      <c r="AP14012" s="135"/>
      <c r="BJ14012" s="136"/>
    </row>
    <row r="14013" spans="5:62" ht="14.25" customHeight="1" x14ac:dyDescent="0.25">
      <c r="E14013" s="113"/>
      <c r="H14013" s="133"/>
      <c r="T14013" s="133"/>
      <c r="X14013" s="131"/>
      <c r="Y14013" s="133"/>
      <c r="AJ14013" s="133"/>
      <c r="AO14013" s="135"/>
      <c r="AP14013" s="135"/>
      <c r="BJ14013" s="136"/>
    </row>
    <row r="14014" spans="5:62" ht="14.25" customHeight="1" x14ac:dyDescent="0.25">
      <c r="E14014" s="113"/>
      <c r="H14014" s="133"/>
      <c r="T14014" s="133"/>
      <c r="X14014" s="131"/>
      <c r="Y14014" s="133"/>
      <c r="AJ14014" s="133"/>
      <c r="AO14014" s="135"/>
      <c r="AP14014" s="135"/>
      <c r="BJ14014" s="136"/>
    </row>
    <row r="14015" spans="5:62" ht="14.25" customHeight="1" x14ac:dyDescent="0.25">
      <c r="E14015" s="113"/>
      <c r="H14015" s="133"/>
      <c r="T14015" s="133"/>
      <c r="X14015" s="131"/>
      <c r="Y14015" s="133"/>
      <c r="AJ14015" s="133"/>
      <c r="AO14015" s="135"/>
      <c r="AP14015" s="135"/>
      <c r="BJ14015" s="136"/>
    </row>
    <row r="14016" spans="5:62" ht="14.25" customHeight="1" x14ac:dyDescent="0.25">
      <c r="E14016" s="113"/>
      <c r="H14016" s="133"/>
      <c r="T14016" s="133"/>
      <c r="X14016" s="131"/>
      <c r="Y14016" s="133"/>
      <c r="AJ14016" s="133"/>
      <c r="AO14016" s="135"/>
      <c r="AP14016" s="135"/>
      <c r="BJ14016" s="136"/>
    </row>
    <row r="14017" spans="5:62" ht="14.25" customHeight="1" x14ac:dyDescent="0.25">
      <c r="E14017" s="113"/>
      <c r="H14017" s="133"/>
      <c r="T14017" s="133"/>
      <c r="X14017" s="131"/>
      <c r="Y14017" s="133"/>
      <c r="AJ14017" s="133"/>
      <c r="AO14017" s="135"/>
      <c r="AP14017" s="135"/>
      <c r="BJ14017" s="136"/>
    </row>
    <row r="14018" spans="5:62" ht="14.25" customHeight="1" x14ac:dyDescent="0.25">
      <c r="E14018" s="113"/>
      <c r="H14018" s="133"/>
      <c r="T14018" s="133"/>
      <c r="X14018" s="131"/>
      <c r="Y14018" s="133"/>
      <c r="AJ14018" s="133"/>
      <c r="AO14018" s="135"/>
      <c r="AP14018" s="135"/>
      <c r="BJ14018" s="136"/>
    </row>
    <row r="14019" spans="5:62" ht="14.25" customHeight="1" x14ac:dyDescent="0.25">
      <c r="E14019" s="113"/>
      <c r="H14019" s="133"/>
      <c r="T14019" s="133"/>
      <c r="X14019" s="131"/>
      <c r="Y14019" s="133"/>
      <c r="AJ14019" s="133"/>
      <c r="AO14019" s="135"/>
      <c r="AP14019" s="135"/>
      <c r="BJ14019" s="136"/>
    </row>
    <row r="14020" spans="5:62" ht="14.25" customHeight="1" x14ac:dyDescent="0.25">
      <c r="E14020" s="113"/>
      <c r="H14020" s="133"/>
      <c r="T14020" s="133"/>
      <c r="X14020" s="131"/>
      <c r="Y14020" s="133"/>
      <c r="AJ14020" s="133"/>
      <c r="AO14020" s="135"/>
      <c r="AP14020" s="135"/>
      <c r="BJ14020" s="136"/>
    </row>
    <row r="14021" spans="5:62" ht="14.25" customHeight="1" x14ac:dyDescent="0.25">
      <c r="E14021" s="113"/>
      <c r="H14021" s="133"/>
      <c r="T14021" s="133"/>
      <c r="X14021" s="131"/>
      <c r="Y14021" s="133"/>
      <c r="AJ14021" s="133"/>
      <c r="AO14021" s="135"/>
      <c r="AP14021" s="135"/>
      <c r="BJ14021" s="136"/>
    </row>
    <row r="14022" spans="5:62" ht="14.25" customHeight="1" x14ac:dyDescent="0.25">
      <c r="E14022" s="113"/>
      <c r="H14022" s="133"/>
      <c r="T14022" s="133"/>
      <c r="X14022" s="131"/>
      <c r="Y14022" s="133"/>
      <c r="AJ14022" s="133"/>
      <c r="AO14022" s="135"/>
      <c r="AP14022" s="135"/>
      <c r="BJ14022" s="136"/>
    </row>
    <row r="14023" spans="5:62" ht="14.25" customHeight="1" x14ac:dyDescent="0.25">
      <c r="E14023" s="113"/>
      <c r="H14023" s="133"/>
      <c r="T14023" s="133"/>
      <c r="X14023" s="131"/>
      <c r="Y14023" s="133"/>
      <c r="AJ14023" s="133"/>
      <c r="AO14023" s="135"/>
      <c r="AP14023" s="135"/>
      <c r="BJ14023" s="136"/>
    </row>
    <row r="14024" spans="5:62" ht="14.25" customHeight="1" x14ac:dyDescent="0.25">
      <c r="E14024" s="113"/>
      <c r="H14024" s="133"/>
      <c r="T14024" s="133"/>
      <c r="X14024" s="131"/>
      <c r="Y14024" s="133"/>
      <c r="AJ14024" s="133"/>
      <c r="AO14024" s="135"/>
      <c r="AP14024" s="135"/>
      <c r="BJ14024" s="136"/>
    </row>
    <row r="14025" spans="5:62" ht="14.25" customHeight="1" x14ac:dyDescent="0.25">
      <c r="E14025" s="113"/>
      <c r="H14025" s="133"/>
      <c r="T14025" s="133"/>
      <c r="X14025" s="131"/>
      <c r="Y14025" s="133"/>
      <c r="AJ14025" s="133"/>
      <c r="AO14025" s="135"/>
      <c r="AP14025" s="135"/>
      <c r="BJ14025" s="136"/>
    </row>
    <row r="14026" spans="5:62" ht="14.25" customHeight="1" x14ac:dyDescent="0.25">
      <c r="E14026" s="113"/>
      <c r="H14026" s="133"/>
      <c r="T14026" s="133"/>
      <c r="X14026" s="131"/>
      <c r="Y14026" s="133"/>
      <c r="AJ14026" s="133"/>
      <c r="AO14026" s="135"/>
      <c r="AP14026" s="135"/>
      <c r="BJ14026" s="136"/>
    </row>
    <row r="14027" spans="5:62" ht="14.25" customHeight="1" x14ac:dyDescent="0.25">
      <c r="E14027" s="113"/>
      <c r="H14027" s="133"/>
      <c r="T14027" s="133"/>
      <c r="X14027" s="131"/>
      <c r="Y14027" s="133"/>
      <c r="AJ14027" s="133"/>
      <c r="AO14027" s="135"/>
      <c r="AP14027" s="135"/>
      <c r="BJ14027" s="136"/>
    </row>
    <row r="14028" spans="5:62" ht="14.25" customHeight="1" x14ac:dyDescent="0.25">
      <c r="E14028" s="113"/>
      <c r="H14028" s="133"/>
      <c r="T14028" s="133"/>
      <c r="X14028" s="131"/>
      <c r="Y14028" s="133"/>
      <c r="AJ14028" s="133"/>
      <c r="AO14028" s="135"/>
      <c r="AP14028" s="135"/>
      <c r="BJ14028" s="136"/>
    </row>
    <row r="14029" spans="5:62" ht="14.25" customHeight="1" x14ac:dyDescent="0.25">
      <c r="E14029" s="113"/>
      <c r="H14029" s="133"/>
      <c r="T14029" s="133"/>
      <c r="X14029" s="131"/>
      <c r="Y14029" s="133"/>
      <c r="AJ14029" s="133"/>
      <c r="AO14029" s="135"/>
      <c r="AP14029" s="135"/>
      <c r="BJ14029" s="136"/>
    </row>
    <row r="14030" spans="5:62" ht="14.25" customHeight="1" x14ac:dyDescent="0.25">
      <c r="E14030" s="113"/>
      <c r="H14030" s="133"/>
      <c r="T14030" s="133"/>
      <c r="X14030" s="131"/>
      <c r="Y14030" s="133"/>
      <c r="AJ14030" s="133"/>
      <c r="AO14030" s="135"/>
      <c r="AP14030" s="135"/>
      <c r="BJ14030" s="136"/>
    </row>
    <row r="14031" spans="5:62" ht="14.25" customHeight="1" x14ac:dyDescent="0.25">
      <c r="E14031" s="113"/>
      <c r="H14031" s="133"/>
      <c r="T14031" s="133"/>
      <c r="X14031" s="131"/>
      <c r="Y14031" s="133"/>
      <c r="AJ14031" s="133"/>
      <c r="AO14031" s="135"/>
      <c r="AP14031" s="135"/>
      <c r="BJ14031" s="136"/>
    </row>
    <row r="14032" spans="5:62" ht="14.25" customHeight="1" x14ac:dyDescent="0.25">
      <c r="E14032" s="113"/>
      <c r="H14032" s="133"/>
      <c r="T14032" s="133"/>
      <c r="X14032" s="131"/>
      <c r="Y14032" s="133"/>
      <c r="AJ14032" s="133"/>
      <c r="AO14032" s="135"/>
      <c r="AP14032" s="135"/>
      <c r="BJ14032" s="136"/>
    </row>
    <row r="14033" spans="5:62" ht="14.25" customHeight="1" x14ac:dyDescent="0.25">
      <c r="E14033" s="113"/>
      <c r="H14033" s="133"/>
      <c r="T14033" s="133"/>
      <c r="X14033" s="131"/>
      <c r="Y14033" s="133"/>
      <c r="AJ14033" s="133"/>
      <c r="AO14033" s="135"/>
      <c r="AP14033" s="135"/>
      <c r="BJ14033" s="136"/>
    </row>
    <row r="14034" spans="5:62" ht="14.25" customHeight="1" x14ac:dyDescent="0.25">
      <c r="E14034" s="113"/>
      <c r="H14034" s="133"/>
      <c r="T14034" s="133"/>
      <c r="X14034" s="131"/>
      <c r="Y14034" s="133"/>
      <c r="AJ14034" s="133"/>
      <c r="AO14034" s="135"/>
      <c r="AP14034" s="135"/>
      <c r="BJ14034" s="136"/>
    </row>
    <row r="14035" spans="5:62" ht="14.25" customHeight="1" x14ac:dyDescent="0.25">
      <c r="E14035" s="113"/>
      <c r="H14035" s="133"/>
      <c r="T14035" s="133"/>
      <c r="X14035" s="131"/>
      <c r="Y14035" s="133"/>
      <c r="AJ14035" s="133"/>
      <c r="AO14035" s="135"/>
      <c r="AP14035" s="135"/>
      <c r="BJ14035" s="136"/>
    </row>
    <row r="14036" spans="5:62" ht="14.25" customHeight="1" x14ac:dyDescent="0.25">
      <c r="E14036" s="113"/>
      <c r="H14036" s="133"/>
      <c r="T14036" s="133"/>
      <c r="X14036" s="131"/>
      <c r="Y14036" s="133"/>
      <c r="AJ14036" s="133"/>
      <c r="AO14036" s="135"/>
      <c r="AP14036" s="135"/>
      <c r="BJ14036" s="136"/>
    </row>
    <row r="14037" spans="5:62" ht="14.25" customHeight="1" x14ac:dyDescent="0.25">
      <c r="E14037" s="113"/>
      <c r="H14037" s="133"/>
      <c r="T14037" s="133"/>
      <c r="X14037" s="131"/>
      <c r="Y14037" s="133"/>
      <c r="AJ14037" s="133"/>
      <c r="AO14037" s="135"/>
      <c r="AP14037" s="135"/>
      <c r="BJ14037" s="136"/>
    </row>
    <row r="14038" spans="5:62" ht="14.25" customHeight="1" x14ac:dyDescent="0.25">
      <c r="E14038" s="113"/>
      <c r="H14038" s="133"/>
      <c r="T14038" s="133"/>
      <c r="X14038" s="131"/>
      <c r="Y14038" s="133"/>
      <c r="AJ14038" s="133"/>
      <c r="AO14038" s="135"/>
      <c r="AP14038" s="135"/>
      <c r="BJ14038" s="136"/>
    </row>
    <row r="14039" spans="5:62" ht="14.25" customHeight="1" x14ac:dyDescent="0.25">
      <c r="E14039" s="113"/>
      <c r="H14039" s="133"/>
      <c r="T14039" s="133"/>
      <c r="X14039" s="131"/>
      <c r="Y14039" s="133"/>
      <c r="AJ14039" s="133"/>
      <c r="AO14039" s="135"/>
      <c r="AP14039" s="135"/>
      <c r="BJ14039" s="136"/>
    </row>
    <row r="14040" spans="5:62" ht="14.25" customHeight="1" x14ac:dyDescent="0.25">
      <c r="E14040" s="113"/>
      <c r="H14040" s="133"/>
      <c r="T14040" s="133"/>
      <c r="X14040" s="131"/>
      <c r="Y14040" s="133"/>
      <c r="AJ14040" s="133"/>
      <c r="AO14040" s="135"/>
      <c r="AP14040" s="135"/>
      <c r="BJ14040" s="136"/>
    </row>
    <row r="14041" spans="5:62" ht="14.25" customHeight="1" x14ac:dyDescent="0.25">
      <c r="E14041" s="113"/>
      <c r="H14041" s="133"/>
      <c r="T14041" s="133"/>
      <c r="X14041" s="131"/>
      <c r="Y14041" s="133"/>
      <c r="AJ14041" s="133"/>
      <c r="AO14041" s="135"/>
      <c r="AP14041" s="135"/>
      <c r="BJ14041" s="136"/>
    </row>
    <row r="14042" spans="5:62" ht="14.25" customHeight="1" x14ac:dyDescent="0.25">
      <c r="E14042" s="113"/>
      <c r="H14042" s="133"/>
      <c r="T14042" s="133"/>
      <c r="X14042" s="131"/>
      <c r="Y14042" s="133"/>
      <c r="AJ14042" s="133"/>
      <c r="AO14042" s="135"/>
      <c r="AP14042" s="135"/>
      <c r="BJ14042" s="136"/>
    </row>
    <row r="14043" spans="5:62" ht="14.25" customHeight="1" x14ac:dyDescent="0.25">
      <c r="E14043" s="113"/>
      <c r="H14043" s="133"/>
      <c r="T14043" s="133"/>
      <c r="X14043" s="131"/>
      <c r="Y14043" s="133"/>
      <c r="AJ14043" s="133"/>
      <c r="AO14043" s="135"/>
      <c r="AP14043" s="135"/>
      <c r="BJ14043" s="136"/>
    </row>
    <row r="14044" spans="5:62" ht="14.25" customHeight="1" x14ac:dyDescent="0.25">
      <c r="E14044" s="113"/>
      <c r="H14044" s="133"/>
      <c r="T14044" s="133"/>
      <c r="X14044" s="131"/>
      <c r="Y14044" s="133"/>
      <c r="AJ14044" s="133"/>
      <c r="AO14044" s="135"/>
      <c r="AP14044" s="135"/>
      <c r="BJ14044" s="136"/>
    </row>
    <row r="14045" spans="5:62" ht="14.25" customHeight="1" x14ac:dyDescent="0.25">
      <c r="E14045" s="113"/>
      <c r="H14045" s="133"/>
      <c r="T14045" s="133"/>
      <c r="X14045" s="131"/>
      <c r="Y14045" s="133"/>
      <c r="AJ14045" s="133"/>
      <c r="AO14045" s="135"/>
      <c r="AP14045" s="135"/>
      <c r="BJ14045" s="136"/>
    </row>
    <row r="14046" spans="5:62" ht="14.25" customHeight="1" x14ac:dyDescent="0.25">
      <c r="E14046" s="113"/>
      <c r="H14046" s="133"/>
      <c r="T14046" s="133"/>
      <c r="X14046" s="131"/>
      <c r="Y14046" s="133"/>
      <c r="AJ14046" s="133"/>
      <c r="AO14046" s="135"/>
      <c r="AP14046" s="135"/>
      <c r="BJ14046" s="136"/>
    </row>
    <row r="14047" spans="5:62" ht="14.25" customHeight="1" x14ac:dyDescent="0.25">
      <c r="E14047" s="113"/>
      <c r="H14047" s="133"/>
      <c r="T14047" s="133"/>
      <c r="X14047" s="131"/>
      <c r="Y14047" s="133"/>
      <c r="AJ14047" s="133"/>
      <c r="AO14047" s="135"/>
      <c r="AP14047" s="135"/>
      <c r="BJ14047" s="136"/>
    </row>
    <row r="14048" spans="5:62" ht="14.25" customHeight="1" x14ac:dyDescent="0.25">
      <c r="E14048" s="113"/>
      <c r="H14048" s="133"/>
      <c r="T14048" s="133"/>
      <c r="X14048" s="131"/>
      <c r="Y14048" s="133"/>
      <c r="AJ14048" s="133"/>
      <c r="AO14048" s="135"/>
      <c r="AP14048" s="135"/>
      <c r="BJ14048" s="136"/>
    </row>
    <row r="14049" spans="5:62" ht="14.25" customHeight="1" x14ac:dyDescent="0.25">
      <c r="E14049" s="113"/>
      <c r="H14049" s="133"/>
      <c r="T14049" s="133"/>
      <c r="X14049" s="131"/>
      <c r="Y14049" s="133"/>
      <c r="AJ14049" s="133"/>
      <c r="AO14049" s="135"/>
      <c r="AP14049" s="135"/>
      <c r="BJ14049" s="136"/>
    </row>
    <row r="14050" spans="5:62" ht="14.25" customHeight="1" x14ac:dyDescent="0.25">
      <c r="E14050" s="113"/>
      <c r="H14050" s="133"/>
      <c r="T14050" s="133"/>
      <c r="X14050" s="131"/>
      <c r="Y14050" s="133"/>
      <c r="AJ14050" s="133"/>
      <c r="AO14050" s="135"/>
      <c r="AP14050" s="135"/>
      <c r="BJ14050" s="136"/>
    </row>
    <row r="14051" spans="5:62" ht="14.25" customHeight="1" x14ac:dyDescent="0.25">
      <c r="E14051" s="113"/>
      <c r="H14051" s="133"/>
      <c r="T14051" s="133"/>
      <c r="X14051" s="131"/>
      <c r="Y14051" s="133"/>
      <c r="AJ14051" s="133"/>
      <c r="AO14051" s="135"/>
      <c r="AP14051" s="135"/>
      <c r="BJ14051" s="136"/>
    </row>
    <row r="14052" spans="5:62" ht="14.25" customHeight="1" x14ac:dyDescent="0.25">
      <c r="E14052" s="113"/>
      <c r="H14052" s="133"/>
      <c r="T14052" s="133"/>
      <c r="X14052" s="131"/>
      <c r="Y14052" s="133"/>
      <c r="AJ14052" s="133"/>
      <c r="AO14052" s="135"/>
      <c r="AP14052" s="135"/>
      <c r="BJ14052" s="136"/>
    </row>
    <row r="14053" spans="5:62" ht="14.25" customHeight="1" x14ac:dyDescent="0.25">
      <c r="E14053" s="113"/>
      <c r="H14053" s="133"/>
      <c r="T14053" s="133"/>
      <c r="X14053" s="131"/>
      <c r="Y14053" s="133"/>
      <c r="AJ14053" s="133"/>
      <c r="AO14053" s="135"/>
      <c r="AP14053" s="135"/>
      <c r="BJ14053" s="136"/>
    </row>
    <row r="14054" spans="5:62" ht="14.25" customHeight="1" x14ac:dyDescent="0.25">
      <c r="E14054" s="113"/>
      <c r="H14054" s="133"/>
      <c r="T14054" s="133"/>
      <c r="X14054" s="131"/>
      <c r="Y14054" s="133"/>
      <c r="AJ14054" s="133"/>
      <c r="AO14054" s="135"/>
      <c r="AP14054" s="135"/>
      <c r="BJ14054" s="136"/>
    </row>
    <row r="14055" spans="5:62" ht="14.25" customHeight="1" x14ac:dyDescent="0.25">
      <c r="E14055" s="113"/>
      <c r="H14055" s="133"/>
      <c r="T14055" s="133"/>
      <c r="X14055" s="131"/>
      <c r="Y14055" s="133"/>
      <c r="AJ14055" s="133"/>
      <c r="AO14055" s="135"/>
      <c r="AP14055" s="135"/>
      <c r="BJ14055" s="136"/>
    </row>
    <row r="14056" spans="5:62" ht="14.25" customHeight="1" x14ac:dyDescent="0.25">
      <c r="E14056" s="113"/>
      <c r="H14056" s="133"/>
      <c r="T14056" s="133"/>
      <c r="X14056" s="131"/>
      <c r="Y14056" s="133"/>
      <c r="AJ14056" s="133"/>
      <c r="AO14056" s="135"/>
      <c r="AP14056" s="135"/>
      <c r="BJ14056" s="136"/>
    </row>
    <row r="14057" spans="5:62" ht="14.25" customHeight="1" x14ac:dyDescent="0.25">
      <c r="E14057" s="113"/>
      <c r="H14057" s="133"/>
      <c r="T14057" s="133"/>
      <c r="X14057" s="131"/>
      <c r="Y14057" s="133"/>
      <c r="AJ14057" s="133"/>
      <c r="AO14057" s="135"/>
      <c r="AP14057" s="135"/>
      <c r="BJ14057" s="136"/>
    </row>
    <row r="14058" spans="5:62" ht="14.25" customHeight="1" x14ac:dyDescent="0.25">
      <c r="E14058" s="113"/>
      <c r="H14058" s="133"/>
      <c r="T14058" s="133"/>
      <c r="X14058" s="131"/>
      <c r="Y14058" s="133"/>
      <c r="AJ14058" s="133"/>
      <c r="AO14058" s="135"/>
      <c r="AP14058" s="135"/>
      <c r="BJ14058" s="136"/>
    </row>
    <row r="14059" spans="5:62" ht="14.25" customHeight="1" x14ac:dyDescent="0.25">
      <c r="E14059" s="113"/>
      <c r="H14059" s="133"/>
      <c r="T14059" s="133"/>
      <c r="X14059" s="131"/>
      <c r="Y14059" s="133"/>
      <c r="AJ14059" s="133"/>
      <c r="AO14059" s="135"/>
      <c r="AP14059" s="135"/>
      <c r="BJ14059" s="136"/>
    </row>
    <row r="14060" spans="5:62" ht="14.25" customHeight="1" x14ac:dyDescent="0.25">
      <c r="E14060" s="113"/>
      <c r="H14060" s="133"/>
      <c r="T14060" s="133"/>
      <c r="X14060" s="131"/>
      <c r="Y14060" s="133"/>
      <c r="AJ14060" s="133"/>
      <c r="AO14060" s="135"/>
      <c r="AP14060" s="135"/>
      <c r="BJ14060" s="136"/>
    </row>
    <row r="14061" spans="5:62" ht="14.25" customHeight="1" x14ac:dyDescent="0.25">
      <c r="E14061" s="113"/>
      <c r="H14061" s="133"/>
      <c r="T14061" s="133"/>
      <c r="X14061" s="131"/>
      <c r="Y14061" s="133"/>
      <c r="AJ14061" s="133"/>
      <c r="AO14061" s="135"/>
      <c r="AP14061" s="135"/>
      <c r="BJ14061" s="136"/>
    </row>
    <row r="14062" spans="5:62" ht="14.25" customHeight="1" x14ac:dyDescent="0.25">
      <c r="E14062" s="113"/>
      <c r="H14062" s="133"/>
      <c r="T14062" s="133"/>
      <c r="X14062" s="131"/>
      <c r="Y14062" s="133"/>
      <c r="AJ14062" s="133"/>
      <c r="AO14062" s="135"/>
      <c r="AP14062" s="135"/>
      <c r="BJ14062" s="136"/>
    </row>
    <row r="14063" spans="5:62" ht="14.25" customHeight="1" x14ac:dyDescent="0.25">
      <c r="E14063" s="113"/>
      <c r="H14063" s="133"/>
      <c r="T14063" s="133"/>
      <c r="X14063" s="131"/>
      <c r="Y14063" s="133"/>
      <c r="AJ14063" s="133"/>
      <c r="AO14063" s="135"/>
      <c r="AP14063" s="135"/>
      <c r="BJ14063" s="136"/>
    </row>
    <row r="14064" spans="5:62" ht="14.25" customHeight="1" x14ac:dyDescent="0.25">
      <c r="E14064" s="113"/>
      <c r="H14064" s="133"/>
      <c r="T14064" s="133"/>
      <c r="X14064" s="131"/>
      <c r="Y14064" s="133"/>
      <c r="AJ14064" s="133"/>
      <c r="AO14064" s="135"/>
      <c r="AP14064" s="135"/>
      <c r="BJ14064" s="136"/>
    </row>
    <row r="14065" spans="5:62" ht="14.25" customHeight="1" x14ac:dyDescent="0.25">
      <c r="E14065" s="113"/>
      <c r="H14065" s="133"/>
      <c r="T14065" s="133"/>
      <c r="X14065" s="131"/>
      <c r="Y14065" s="133"/>
      <c r="AJ14065" s="133"/>
      <c r="AO14065" s="135"/>
      <c r="AP14065" s="135"/>
      <c r="BJ14065" s="136"/>
    </row>
    <row r="14066" spans="5:62" ht="14.25" customHeight="1" x14ac:dyDescent="0.25">
      <c r="E14066" s="113"/>
      <c r="H14066" s="133"/>
      <c r="T14066" s="133"/>
      <c r="X14066" s="131"/>
      <c r="Y14066" s="133"/>
      <c r="AJ14066" s="133"/>
      <c r="AO14066" s="135"/>
      <c r="AP14066" s="135"/>
      <c r="BJ14066" s="136"/>
    </row>
    <row r="14067" spans="5:62" ht="14.25" customHeight="1" x14ac:dyDescent="0.25">
      <c r="E14067" s="113"/>
      <c r="H14067" s="133"/>
      <c r="T14067" s="133"/>
      <c r="X14067" s="131"/>
      <c r="Y14067" s="133"/>
      <c r="AJ14067" s="133"/>
      <c r="AO14067" s="135"/>
      <c r="AP14067" s="135"/>
      <c r="BJ14067" s="136"/>
    </row>
    <row r="14068" spans="5:62" ht="14.25" customHeight="1" x14ac:dyDescent="0.25">
      <c r="E14068" s="113"/>
      <c r="H14068" s="133"/>
      <c r="T14068" s="133"/>
      <c r="X14068" s="131"/>
      <c r="Y14068" s="133"/>
      <c r="AJ14068" s="133"/>
      <c r="AO14068" s="135"/>
      <c r="AP14068" s="135"/>
      <c r="BJ14068" s="136"/>
    </row>
    <row r="14069" spans="5:62" ht="14.25" customHeight="1" x14ac:dyDescent="0.25">
      <c r="E14069" s="113"/>
      <c r="H14069" s="133"/>
      <c r="T14069" s="133"/>
      <c r="X14069" s="131"/>
      <c r="Y14069" s="133"/>
      <c r="AJ14069" s="133"/>
      <c r="AO14069" s="135"/>
      <c r="AP14069" s="135"/>
      <c r="BJ14069" s="136"/>
    </row>
    <row r="14070" spans="5:62" ht="14.25" customHeight="1" x14ac:dyDescent="0.25">
      <c r="E14070" s="113"/>
      <c r="H14070" s="133"/>
      <c r="T14070" s="133"/>
      <c r="X14070" s="131"/>
      <c r="Y14070" s="133"/>
      <c r="AJ14070" s="133"/>
      <c r="AO14070" s="135"/>
      <c r="AP14070" s="135"/>
      <c r="BJ14070" s="136"/>
    </row>
    <row r="14071" spans="5:62" ht="14.25" customHeight="1" x14ac:dyDescent="0.25">
      <c r="E14071" s="113"/>
      <c r="H14071" s="133"/>
      <c r="T14071" s="133"/>
      <c r="X14071" s="131"/>
      <c r="Y14071" s="133"/>
      <c r="AJ14071" s="133"/>
      <c r="AO14071" s="135"/>
      <c r="AP14071" s="135"/>
      <c r="BJ14071" s="136"/>
    </row>
    <row r="14072" spans="5:62" ht="14.25" customHeight="1" x14ac:dyDescent="0.25">
      <c r="E14072" s="113"/>
      <c r="H14072" s="133"/>
      <c r="T14072" s="133"/>
      <c r="X14072" s="131"/>
      <c r="Y14072" s="133"/>
      <c r="AJ14072" s="133"/>
      <c r="AO14072" s="135"/>
      <c r="AP14072" s="135"/>
      <c r="BJ14072" s="136"/>
    </row>
    <row r="14073" spans="5:62" ht="14.25" customHeight="1" x14ac:dyDescent="0.25">
      <c r="E14073" s="113"/>
      <c r="H14073" s="133"/>
      <c r="T14073" s="133"/>
      <c r="X14073" s="131"/>
      <c r="Y14073" s="133"/>
      <c r="AJ14073" s="133"/>
      <c r="AO14073" s="135"/>
      <c r="AP14073" s="135"/>
      <c r="BJ14073" s="136"/>
    </row>
    <row r="14074" spans="5:62" ht="14.25" customHeight="1" x14ac:dyDescent="0.25">
      <c r="E14074" s="113"/>
      <c r="H14074" s="133"/>
      <c r="T14074" s="133"/>
      <c r="X14074" s="131"/>
      <c r="Y14074" s="133"/>
      <c r="AJ14074" s="133"/>
      <c r="AO14074" s="135"/>
      <c r="AP14074" s="135"/>
      <c r="BJ14074" s="136"/>
    </row>
    <row r="14075" spans="5:62" ht="14.25" customHeight="1" x14ac:dyDescent="0.25">
      <c r="E14075" s="113"/>
      <c r="H14075" s="133"/>
      <c r="T14075" s="133"/>
      <c r="X14075" s="131"/>
      <c r="Y14075" s="133"/>
      <c r="AJ14075" s="133"/>
      <c r="AO14075" s="135"/>
      <c r="AP14075" s="135"/>
      <c r="BJ14075" s="136"/>
    </row>
    <row r="14076" spans="5:62" ht="14.25" customHeight="1" x14ac:dyDescent="0.25">
      <c r="E14076" s="113"/>
      <c r="H14076" s="133"/>
      <c r="T14076" s="133"/>
      <c r="X14076" s="131"/>
      <c r="Y14076" s="133"/>
      <c r="AJ14076" s="133"/>
      <c r="AO14076" s="135"/>
      <c r="AP14076" s="135"/>
      <c r="BJ14076" s="136"/>
    </row>
    <row r="14077" spans="5:62" ht="14.25" customHeight="1" x14ac:dyDescent="0.25">
      <c r="E14077" s="113"/>
      <c r="H14077" s="133"/>
      <c r="T14077" s="133"/>
      <c r="X14077" s="131"/>
      <c r="Y14077" s="133"/>
      <c r="AJ14077" s="133"/>
      <c r="AO14077" s="135"/>
      <c r="AP14077" s="135"/>
      <c r="BJ14077" s="136"/>
    </row>
    <row r="14078" spans="5:62" ht="14.25" customHeight="1" x14ac:dyDescent="0.25">
      <c r="E14078" s="113"/>
      <c r="H14078" s="133"/>
      <c r="T14078" s="133"/>
      <c r="X14078" s="131"/>
      <c r="Y14078" s="133"/>
      <c r="AJ14078" s="133"/>
      <c r="AO14078" s="135"/>
      <c r="AP14078" s="135"/>
      <c r="BJ14078" s="136"/>
    </row>
    <row r="14079" spans="5:62" ht="14.25" customHeight="1" x14ac:dyDescent="0.25">
      <c r="E14079" s="113"/>
      <c r="H14079" s="133"/>
      <c r="T14079" s="133"/>
      <c r="X14079" s="131"/>
      <c r="Y14079" s="133"/>
      <c r="AJ14079" s="133"/>
      <c r="AO14079" s="135"/>
      <c r="AP14079" s="135"/>
      <c r="BJ14079" s="136"/>
    </row>
    <row r="14080" spans="5:62" ht="14.25" customHeight="1" x14ac:dyDescent="0.25">
      <c r="E14080" s="113"/>
      <c r="H14080" s="133"/>
      <c r="T14080" s="133"/>
      <c r="X14080" s="131"/>
      <c r="Y14080" s="133"/>
      <c r="AJ14080" s="133"/>
      <c r="AO14080" s="135"/>
      <c r="AP14080" s="135"/>
      <c r="BJ14080" s="136"/>
    </row>
    <row r="14081" spans="5:62" ht="14.25" customHeight="1" x14ac:dyDescent="0.25">
      <c r="E14081" s="113"/>
      <c r="H14081" s="133"/>
      <c r="T14081" s="133"/>
      <c r="X14081" s="131"/>
      <c r="Y14081" s="133"/>
      <c r="AJ14081" s="133"/>
      <c r="AO14081" s="135"/>
      <c r="AP14081" s="135"/>
      <c r="BJ14081" s="136"/>
    </row>
    <row r="14082" spans="5:62" ht="14.25" customHeight="1" x14ac:dyDescent="0.25">
      <c r="E14082" s="113"/>
      <c r="H14082" s="133"/>
      <c r="T14082" s="133"/>
      <c r="X14082" s="131"/>
      <c r="Y14082" s="133"/>
      <c r="AJ14082" s="133"/>
      <c r="AO14082" s="135"/>
      <c r="AP14082" s="135"/>
      <c r="BJ14082" s="136"/>
    </row>
    <row r="14083" spans="5:62" ht="14.25" customHeight="1" x14ac:dyDescent="0.25">
      <c r="E14083" s="113"/>
      <c r="H14083" s="133"/>
      <c r="T14083" s="133"/>
      <c r="X14083" s="131"/>
      <c r="Y14083" s="133"/>
      <c r="AJ14083" s="133"/>
      <c r="AO14083" s="135"/>
      <c r="AP14083" s="135"/>
      <c r="BJ14083" s="136"/>
    </row>
    <row r="14084" spans="5:62" ht="14.25" customHeight="1" x14ac:dyDescent="0.25">
      <c r="E14084" s="113"/>
      <c r="H14084" s="133"/>
      <c r="T14084" s="133"/>
      <c r="X14084" s="131"/>
      <c r="Y14084" s="133"/>
      <c r="AJ14084" s="133"/>
      <c r="AO14084" s="135"/>
      <c r="AP14084" s="135"/>
      <c r="BJ14084" s="136"/>
    </row>
    <row r="14085" spans="5:62" ht="14.25" customHeight="1" x14ac:dyDescent="0.25">
      <c r="E14085" s="113"/>
      <c r="H14085" s="133"/>
      <c r="T14085" s="133"/>
      <c r="X14085" s="131"/>
      <c r="Y14085" s="133"/>
      <c r="AJ14085" s="133"/>
      <c r="AO14085" s="135"/>
      <c r="AP14085" s="135"/>
      <c r="BJ14085" s="136"/>
    </row>
    <row r="14086" spans="5:62" ht="14.25" customHeight="1" x14ac:dyDescent="0.25">
      <c r="E14086" s="113"/>
      <c r="H14086" s="133"/>
      <c r="T14086" s="133"/>
      <c r="X14086" s="131"/>
      <c r="Y14086" s="133"/>
      <c r="AJ14086" s="133"/>
      <c r="AO14086" s="135"/>
      <c r="AP14086" s="135"/>
      <c r="BJ14086" s="136"/>
    </row>
    <row r="14087" spans="5:62" ht="14.25" customHeight="1" x14ac:dyDescent="0.25">
      <c r="E14087" s="113"/>
      <c r="H14087" s="133"/>
      <c r="T14087" s="133"/>
      <c r="X14087" s="131"/>
      <c r="Y14087" s="133"/>
      <c r="AJ14087" s="133"/>
      <c r="AO14087" s="135"/>
      <c r="AP14087" s="135"/>
      <c r="BJ14087" s="136"/>
    </row>
    <row r="14088" spans="5:62" ht="14.25" customHeight="1" x14ac:dyDescent="0.25">
      <c r="E14088" s="113"/>
      <c r="H14088" s="133"/>
      <c r="T14088" s="133"/>
      <c r="X14088" s="131"/>
      <c r="Y14088" s="133"/>
      <c r="AJ14088" s="133"/>
      <c r="AO14088" s="135"/>
      <c r="AP14088" s="135"/>
      <c r="BJ14088" s="136"/>
    </row>
    <row r="14089" spans="5:62" ht="14.25" customHeight="1" x14ac:dyDescent="0.25">
      <c r="E14089" s="113"/>
      <c r="H14089" s="133"/>
      <c r="T14089" s="133"/>
      <c r="X14089" s="131"/>
      <c r="Y14089" s="133"/>
      <c r="AJ14089" s="133"/>
      <c r="AO14089" s="135"/>
      <c r="AP14089" s="135"/>
      <c r="BJ14089" s="136"/>
    </row>
    <row r="14090" spans="5:62" ht="14.25" customHeight="1" x14ac:dyDescent="0.25">
      <c r="E14090" s="113"/>
      <c r="H14090" s="133"/>
      <c r="T14090" s="133"/>
      <c r="X14090" s="131"/>
      <c r="Y14090" s="133"/>
      <c r="AJ14090" s="133"/>
      <c r="AO14090" s="135"/>
      <c r="AP14090" s="135"/>
      <c r="BJ14090" s="136"/>
    </row>
    <row r="14091" spans="5:62" ht="14.25" customHeight="1" x14ac:dyDescent="0.25">
      <c r="E14091" s="113"/>
      <c r="H14091" s="133"/>
      <c r="T14091" s="133"/>
      <c r="X14091" s="131"/>
      <c r="Y14091" s="133"/>
      <c r="AJ14091" s="133"/>
      <c r="AO14091" s="135"/>
      <c r="AP14091" s="135"/>
      <c r="BJ14091" s="136"/>
    </row>
    <row r="14092" spans="5:62" ht="14.25" customHeight="1" x14ac:dyDescent="0.25">
      <c r="E14092" s="113"/>
      <c r="H14092" s="133"/>
      <c r="T14092" s="133"/>
      <c r="X14092" s="131"/>
      <c r="Y14092" s="133"/>
      <c r="AJ14092" s="133"/>
      <c r="AO14092" s="135"/>
      <c r="AP14092" s="135"/>
      <c r="BJ14092" s="136"/>
    </row>
    <row r="14093" spans="5:62" ht="14.25" customHeight="1" x14ac:dyDescent="0.25">
      <c r="E14093" s="113"/>
      <c r="H14093" s="133"/>
      <c r="T14093" s="133"/>
      <c r="X14093" s="131"/>
      <c r="Y14093" s="133"/>
      <c r="AJ14093" s="133"/>
      <c r="AO14093" s="135"/>
      <c r="AP14093" s="135"/>
      <c r="BJ14093" s="136"/>
    </row>
    <row r="14094" spans="5:62" ht="14.25" customHeight="1" x14ac:dyDescent="0.25">
      <c r="E14094" s="113"/>
      <c r="H14094" s="133"/>
      <c r="T14094" s="133"/>
      <c r="X14094" s="131"/>
      <c r="Y14094" s="133"/>
      <c r="AJ14094" s="133"/>
      <c r="AO14094" s="135"/>
      <c r="AP14094" s="135"/>
      <c r="BJ14094" s="136"/>
    </row>
    <row r="14095" spans="5:62" ht="14.25" customHeight="1" x14ac:dyDescent="0.25">
      <c r="E14095" s="113"/>
      <c r="H14095" s="133"/>
      <c r="T14095" s="133"/>
      <c r="X14095" s="131"/>
      <c r="Y14095" s="133"/>
      <c r="AJ14095" s="133"/>
      <c r="AO14095" s="135"/>
      <c r="AP14095" s="135"/>
      <c r="BJ14095" s="136"/>
    </row>
    <row r="14096" spans="5:62" ht="14.25" customHeight="1" x14ac:dyDescent="0.25">
      <c r="E14096" s="113"/>
      <c r="H14096" s="133"/>
      <c r="T14096" s="133"/>
      <c r="X14096" s="131"/>
      <c r="Y14096" s="133"/>
      <c r="AJ14096" s="133"/>
      <c r="AO14096" s="135"/>
      <c r="AP14096" s="135"/>
      <c r="BJ14096" s="136"/>
    </row>
    <row r="14097" spans="5:62" ht="14.25" customHeight="1" x14ac:dyDescent="0.25">
      <c r="E14097" s="113"/>
      <c r="H14097" s="133"/>
      <c r="T14097" s="133"/>
      <c r="X14097" s="131"/>
      <c r="Y14097" s="133"/>
      <c r="AJ14097" s="133"/>
      <c r="AO14097" s="135"/>
      <c r="AP14097" s="135"/>
      <c r="BJ14097" s="136"/>
    </row>
    <row r="14098" spans="5:62" ht="14.25" customHeight="1" x14ac:dyDescent="0.25">
      <c r="E14098" s="113"/>
      <c r="H14098" s="133"/>
      <c r="T14098" s="133"/>
      <c r="X14098" s="131"/>
      <c r="Y14098" s="133"/>
      <c r="AJ14098" s="133"/>
      <c r="AO14098" s="135"/>
      <c r="AP14098" s="135"/>
      <c r="BJ14098" s="136"/>
    </row>
    <row r="14099" spans="5:62" ht="14.25" customHeight="1" x14ac:dyDescent="0.25">
      <c r="E14099" s="113"/>
      <c r="H14099" s="133"/>
      <c r="T14099" s="133"/>
      <c r="X14099" s="131"/>
      <c r="Y14099" s="133"/>
      <c r="AJ14099" s="133"/>
      <c r="AO14099" s="135"/>
      <c r="AP14099" s="135"/>
      <c r="BJ14099" s="136"/>
    </row>
    <row r="14100" spans="5:62" ht="14.25" customHeight="1" x14ac:dyDescent="0.25">
      <c r="E14100" s="113"/>
      <c r="H14100" s="133"/>
      <c r="T14100" s="133"/>
      <c r="X14100" s="131"/>
      <c r="Y14100" s="133"/>
      <c r="AJ14100" s="133"/>
      <c r="AO14100" s="135"/>
      <c r="AP14100" s="135"/>
      <c r="BJ14100" s="136"/>
    </row>
    <row r="14101" spans="5:62" ht="14.25" customHeight="1" x14ac:dyDescent="0.25">
      <c r="E14101" s="113"/>
      <c r="H14101" s="133"/>
      <c r="T14101" s="133"/>
      <c r="X14101" s="131"/>
      <c r="Y14101" s="133"/>
      <c r="AJ14101" s="133"/>
      <c r="AO14101" s="135"/>
      <c r="AP14101" s="135"/>
      <c r="BJ14101" s="136"/>
    </row>
    <row r="14102" spans="5:62" ht="14.25" customHeight="1" x14ac:dyDescent="0.25">
      <c r="E14102" s="113"/>
      <c r="H14102" s="133"/>
      <c r="T14102" s="133"/>
      <c r="X14102" s="131"/>
      <c r="Y14102" s="133"/>
      <c r="AJ14102" s="133"/>
      <c r="AO14102" s="135"/>
      <c r="AP14102" s="135"/>
      <c r="BJ14102" s="136"/>
    </row>
    <row r="14103" spans="5:62" ht="14.25" customHeight="1" x14ac:dyDescent="0.25">
      <c r="E14103" s="113"/>
      <c r="H14103" s="133"/>
      <c r="T14103" s="133"/>
      <c r="X14103" s="131"/>
      <c r="Y14103" s="133"/>
      <c r="AJ14103" s="133"/>
      <c r="AO14103" s="135"/>
      <c r="AP14103" s="135"/>
      <c r="BJ14103" s="136"/>
    </row>
    <row r="14104" spans="5:62" ht="14.25" customHeight="1" x14ac:dyDescent="0.25">
      <c r="E14104" s="113"/>
      <c r="H14104" s="133"/>
      <c r="T14104" s="133"/>
      <c r="X14104" s="131"/>
      <c r="Y14104" s="133"/>
      <c r="AJ14104" s="133"/>
      <c r="AO14104" s="135"/>
      <c r="AP14104" s="135"/>
      <c r="BJ14104" s="136"/>
    </row>
    <row r="14105" spans="5:62" ht="14.25" customHeight="1" x14ac:dyDescent="0.25">
      <c r="E14105" s="113"/>
      <c r="H14105" s="133"/>
      <c r="T14105" s="133"/>
      <c r="X14105" s="131"/>
      <c r="Y14105" s="133"/>
      <c r="AJ14105" s="133"/>
      <c r="AO14105" s="135"/>
      <c r="AP14105" s="135"/>
      <c r="BJ14105" s="136"/>
    </row>
    <row r="14106" spans="5:62" ht="14.25" customHeight="1" x14ac:dyDescent="0.25">
      <c r="E14106" s="113"/>
      <c r="H14106" s="133"/>
      <c r="T14106" s="133"/>
      <c r="X14106" s="131"/>
      <c r="Y14106" s="133"/>
      <c r="AJ14106" s="133"/>
      <c r="AO14106" s="135"/>
      <c r="AP14106" s="135"/>
      <c r="BJ14106" s="136"/>
    </row>
    <row r="14107" spans="5:62" ht="14.25" customHeight="1" x14ac:dyDescent="0.25">
      <c r="E14107" s="113"/>
      <c r="H14107" s="133"/>
      <c r="T14107" s="133"/>
      <c r="X14107" s="131"/>
      <c r="Y14107" s="133"/>
      <c r="AJ14107" s="133"/>
      <c r="AO14107" s="135"/>
      <c r="AP14107" s="135"/>
      <c r="BJ14107" s="136"/>
    </row>
    <row r="14108" spans="5:62" ht="14.25" customHeight="1" x14ac:dyDescent="0.25">
      <c r="E14108" s="113"/>
      <c r="H14108" s="133"/>
      <c r="T14108" s="133"/>
      <c r="X14108" s="131"/>
      <c r="Y14108" s="133"/>
      <c r="AJ14108" s="133"/>
      <c r="AO14108" s="135"/>
      <c r="AP14108" s="135"/>
      <c r="BJ14108" s="136"/>
    </row>
    <row r="14109" spans="5:62" ht="14.25" customHeight="1" x14ac:dyDescent="0.25">
      <c r="E14109" s="113"/>
      <c r="H14109" s="133"/>
      <c r="T14109" s="133"/>
      <c r="X14109" s="131"/>
      <c r="Y14109" s="133"/>
      <c r="AJ14109" s="133"/>
      <c r="AO14109" s="135"/>
      <c r="AP14109" s="135"/>
      <c r="BJ14109" s="136"/>
    </row>
    <row r="14110" spans="5:62" ht="14.25" customHeight="1" x14ac:dyDescent="0.25">
      <c r="E14110" s="113"/>
      <c r="H14110" s="133"/>
      <c r="T14110" s="133"/>
      <c r="X14110" s="131"/>
      <c r="Y14110" s="133"/>
      <c r="AJ14110" s="133"/>
      <c r="AO14110" s="135"/>
      <c r="AP14110" s="135"/>
      <c r="BJ14110" s="136"/>
    </row>
    <row r="14111" spans="5:62" ht="14.25" customHeight="1" x14ac:dyDescent="0.25">
      <c r="E14111" s="113"/>
      <c r="H14111" s="133"/>
      <c r="T14111" s="133"/>
      <c r="X14111" s="131"/>
      <c r="Y14111" s="133"/>
      <c r="AJ14111" s="133"/>
      <c r="AO14111" s="135"/>
      <c r="AP14111" s="135"/>
      <c r="BJ14111" s="136"/>
    </row>
    <row r="14112" spans="5:62" ht="14.25" customHeight="1" x14ac:dyDescent="0.25">
      <c r="E14112" s="113"/>
      <c r="H14112" s="133"/>
      <c r="T14112" s="133"/>
      <c r="X14112" s="131"/>
      <c r="Y14112" s="133"/>
      <c r="AJ14112" s="133"/>
      <c r="AO14112" s="135"/>
      <c r="AP14112" s="135"/>
      <c r="BJ14112" s="136"/>
    </row>
    <row r="14113" spans="5:62" ht="14.25" customHeight="1" x14ac:dyDescent="0.25">
      <c r="E14113" s="113"/>
      <c r="H14113" s="133"/>
      <c r="T14113" s="133"/>
      <c r="X14113" s="131"/>
      <c r="Y14113" s="133"/>
      <c r="AJ14113" s="133"/>
      <c r="AO14113" s="135"/>
      <c r="AP14113" s="135"/>
      <c r="BJ14113" s="136"/>
    </row>
    <row r="14114" spans="5:62" ht="14.25" customHeight="1" x14ac:dyDescent="0.25">
      <c r="E14114" s="113"/>
      <c r="H14114" s="133"/>
      <c r="T14114" s="133"/>
      <c r="X14114" s="131"/>
      <c r="Y14114" s="133"/>
      <c r="AJ14114" s="133"/>
      <c r="AO14114" s="135"/>
      <c r="AP14114" s="135"/>
      <c r="BJ14114" s="136"/>
    </row>
    <row r="14115" spans="5:62" ht="14.25" customHeight="1" x14ac:dyDescent="0.25">
      <c r="E14115" s="113"/>
      <c r="H14115" s="133"/>
      <c r="T14115" s="133"/>
      <c r="X14115" s="131"/>
      <c r="Y14115" s="133"/>
      <c r="AJ14115" s="133"/>
      <c r="AO14115" s="135"/>
      <c r="AP14115" s="135"/>
      <c r="BJ14115" s="136"/>
    </row>
    <row r="14116" spans="5:62" ht="14.25" customHeight="1" x14ac:dyDescent="0.25">
      <c r="E14116" s="113"/>
      <c r="H14116" s="133"/>
      <c r="T14116" s="133"/>
      <c r="X14116" s="131"/>
      <c r="Y14116" s="133"/>
      <c r="AJ14116" s="133"/>
      <c r="AO14116" s="135"/>
      <c r="AP14116" s="135"/>
      <c r="BJ14116" s="136"/>
    </row>
    <row r="14117" spans="5:62" ht="14.25" customHeight="1" x14ac:dyDescent="0.25">
      <c r="E14117" s="113"/>
      <c r="H14117" s="133"/>
      <c r="T14117" s="133"/>
      <c r="X14117" s="131"/>
      <c r="Y14117" s="133"/>
      <c r="AJ14117" s="133"/>
      <c r="AO14117" s="135"/>
      <c r="AP14117" s="135"/>
      <c r="BJ14117" s="136"/>
    </row>
    <row r="14118" spans="5:62" ht="14.25" customHeight="1" x14ac:dyDescent="0.25">
      <c r="E14118" s="113"/>
      <c r="H14118" s="133"/>
      <c r="T14118" s="133"/>
      <c r="X14118" s="131"/>
      <c r="Y14118" s="133"/>
      <c r="AJ14118" s="133"/>
      <c r="AO14118" s="135"/>
      <c r="AP14118" s="135"/>
      <c r="BJ14118" s="136"/>
    </row>
    <row r="14119" spans="5:62" ht="14.25" customHeight="1" x14ac:dyDescent="0.25">
      <c r="E14119" s="113"/>
      <c r="H14119" s="133"/>
      <c r="T14119" s="133"/>
      <c r="X14119" s="131"/>
      <c r="Y14119" s="133"/>
      <c r="AJ14119" s="133"/>
      <c r="AO14119" s="135"/>
      <c r="AP14119" s="135"/>
      <c r="BJ14119" s="136"/>
    </row>
    <row r="14120" spans="5:62" ht="14.25" customHeight="1" x14ac:dyDescent="0.25">
      <c r="E14120" s="113"/>
      <c r="H14120" s="133"/>
      <c r="T14120" s="133"/>
      <c r="X14120" s="131"/>
      <c r="Y14120" s="133"/>
      <c r="AJ14120" s="133"/>
      <c r="AO14120" s="135"/>
      <c r="AP14120" s="135"/>
      <c r="BJ14120" s="136"/>
    </row>
    <row r="14121" spans="5:62" ht="14.25" customHeight="1" x14ac:dyDescent="0.25">
      <c r="E14121" s="113"/>
      <c r="H14121" s="133"/>
      <c r="T14121" s="133"/>
      <c r="X14121" s="131"/>
      <c r="Y14121" s="133"/>
      <c r="AJ14121" s="133"/>
      <c r="AO14121" s="135"/>
      <c r="AP14121" s="135"/>
      <c r="BJ14121" s="136"/>
    </row>
    <row r="14122" spans="5:62" ht="14.25" customHeight="1" x14ac:dyDescent="0.25">
      <c r="E14122" s="113"/>
      <c r="H14122" s="133"/>
      <c r="T14122" s="133"/>
      <c r="X14122" s="131"/>
      <c r="Y14122" s="133"/>
      <c r="AJ14122" s="133"/>
      <c r="AO14122" s="135"/>
      <c r="AP14122" s="135"/>
      <c r="BJ14122" s="136"/>
    </row>
    <row r="14123" spans="5:62" ht="14.25" customHeight="1" x14ac:dyDescent="0.25">
      <c r="E14123" s="113"/>
      <c r="H14123" s="133"/>
      <c r="T14123" s="133"/>
      <c r="X14123" s="131"/>
      <c r="Y14123" s="133"/>
      <c r="AJ14123" s="133"/>
      <c r="AO14123" s="135"/>
      <c r="AP14123" s="135"/>
      <c r="BJ14123" s="136"/>
    </row>
    <row r="14124" spans="5:62" ht="14.25" customHeight="1" x14ac:dyDescent="0.25">
      <c r="E14124" s="113"/>
      <c r="H14124" s="133"/>
      <c r="T14124" s="133"/>
      <c r="X14124" s="131"/>
      <c r="Y14124" s="133"/>
      <c r="AJ14124" s="133"/>
      <c r="AO14124" s="135"/>
      <c r="AP14124" s="135"/>
      <c r="BJ14124" s="136"/>
    </row>
    <row r="14125" spans="5:62" ht="14.25" customHeight="1" x14ac:dyDescent="0.25">
      <c r="E14125" s="113"/>
      <c r="H14125" s="133"/>
      <c r="T14125" s="133"/>
      <c r="X14125" s="131"/>
      <c r="Y14125" s="133"/>
      <c r="AJ14125" s="133"/>
      <c r="AO14125" s="135"/>
      <c r="AP14125" s="135"/>
      <c r="BJ14125" s="136"/>
    </row>
    <row r="14126" spans="5:62" ht="14.25" customHeight="1" x14ac:dyDescent="0.25">
      <c r="E14126" s="113"/>
      <c r="H14126" s="133"/>
      <c r="T14126" s="133"/>
      <c r="X14126" s="131"/>
      <c r="Y14126" s="133"/>
      <c r="AJ14126" s="133"/>
      <c r="AO14126" s="135"/>
      <c r="AP14126" s="135"/>
      <c r="BJ14126" s="136"/>
    </row>
    <row r="14127" spans="5:62" ht="14.25" customHeight="1" x14ac:dyDescent="0.25">
      <c r="E14127" s="113"/>
      <c r="H14127" s="133"/>
      <c r="T14127" s="133"/>
      <c r="X14127" s="131"/>
      <c r="Y14127" s="133"/>
      <c r="AJ14127" s="133"/>
      <c r="AO14127" s="135"/>
      <c r="AP14127" s="135"/>
      <c r="BJ14127" s="136"/>
    </row>
    <row r="14128" spans="5:62" ht="14.25" customHeight="1" x14ac:dyDescent="0.25">
      <c r="E14128" s="113"/>
      <c r="H14128" s="133"/>
      <c r="T14128" s="133"/>
      <c r="X14128" s="131"/>
      <c r="Y14128" s="133"/>
      <c r="AJ14128" s="133"/>
      <c r="AO14128" s="135"/>
      <c r="AP14128" s="135"/>
      <c r="BJ14128" s="136"/>
    </row>
    <row r="14129" spans="5:62" ht="14.25" customHeight="1" x14ac:dyDescent="0.25">
      <c r="E14129" s="113"/>
      <c r="H14129" s="133"/>
      <c r="T14129" s="133"/>
      <c r="X14129" s="131"/>
      <c r="Y14129" s="133"/>
      <c r="AJ14129" s="133"/>
      <c r="AO14129" s="135"/>
      <c r="AP14129" s="135"/>
      <c r="BJ14129" s="136"/>
    </row>
    <row r="14130" spans="5:62" ht="14.25" customHeight="1" x14ac:dyDescent="0.25">
      <c r="E14130" s="113"/>
      <c r="H14130" s="133"/>
      <c r="T14130" s="133"/>
      <c r="X14130" s="131"/>
      <c r="Y14130" s="133"/>
      <c r="AJ14130" s="133"/>
      <c r="AO14130" s="135"/>
      <c r="AP14130" s="135"/>
      <c r="BJ14130" s="136"/>
    </row>
    <row r="14131" spans="5:62" ht="14.25" customHeight="1" x14ac:dyDescent="0.25">
      <c r="E14131" s="113"/>
      <c r="H14131" s="133"/>
      <c r="T14131" s="133"/>
      <c r="X14131" s="131"/>
      <c r="Y14131" s="133"/>
      <c r="AJ14131" s="133"/>
      <c r="AO14131" s="135"/>
      <c r="AP14131" s="135"/>
      <c r="BJ14131" s="136"/>
    </row>
    <row r="14132" spans="5:62" ht="14.25" customHeight="1" x14ac:dyDescent="0.25">
      <c r="E14132" s="113"/>
      <c r="H14132" s="133"/>
      <c r="T14132" s="133"/>
      <c r="X14132" s="131"/>
      <c r="Y14132" s="133"/>
      <c r="AJ14132" s="133"/>
      <c r="AO14132" s="135"/>
      <c r="AP14132" s="135"/>
      <c r="BJ14132" s="136"/>
    </row>
    <row r="14133" spans="5:62" ht="14.25" customHeight="1" x14ac:dyDescent="0.25">
      <c r="E14133" s="113"/>
      <c r="H14133" s="133"/>
      <c r="T14133" s="133"/>
      <c r="X14133" s="131"/>
      <c r="Y14133" s="133"/>
      <c r="AJ14133" s="133"/>
      <c r="AO14133" s="135"/>
      <c r="AP14133" s="135"/>
      <c r="BJ14133" s="136"/>
    </row>
    <row r="14134" spans="5:62" ht="14.25" customHeight="1" x14ac:dyDescent="0.25">
      <c r="E14134" s="113"/>
      <c r="H14134" s="133"/>
      <c r="T14134" s="133"/>
      <c r="X14134" s="131"/>
      <c r="Y14134" s="133"/>
      <c r="AJ14134" s="133"/>
      <c r="AO14134" s="135"/>
      <c r="AP14134" s="135"/>
      <c r="BJ14134" s="136"/>
    </row>
    <row r="14135" spans="5:62" ht="14.25" customHeight="1" x14ac:dyDescent="0.25">
      <c r="E14135" s="113"/>
      <c r="H14135" s="133"/>
      <c r="T14135" s="133"/>
      <c r="X14135" s="131"/>
      <c r="Y14135" s="133"/>
      <c r="AJ14135" s="133"/>
      <c r="AO14135" s="135"/>
      <c r="AP14135" s="135"/>
      <c r="BJ14135" s="136"/>
    </row>
    <row r="14136" spans="5:62" ht="14.25" customHeight="1" x14ac:dyDescent="0.25">
      <c r="E14136" s="113"/>
      <c r="H14136" s="133"/>
      <c r="T14136" s="133"/>
      <c r="X14136" s="131"/>
      <c r="Y14136" s="133"/>
      <c r="AJ14136" s="133"/>
      <c r="AO14136" s="135"/>
      <c r="AP14136" s="135"/>
      <c r="BJ14136" s="136"/>
    </row>
    <row r="14137" spans="5:62" ht="14.25" customHeight="1" x14ac:dyDescent="0.25">
      <c r="E14137" s="113"/>
      <c r="H14137" s="133"/>
      <c r="T14137" s="133"/>
      <c r="X14137" s="131"/>
      <c r="Y14137" s="133"/>
      <c r="AJ14137" s="133"/>
      <c r="AO14137" s="135"/>
      <c r="AP14137" s="135"/>
      <c r="BJ14137" s="136"/>
    </row>
    <row r="14138" spans="5:62" ht="14.25" customHeight="1" x14ac:dyDescent="0.25">
      <c r="E14138" s="113"/>
      <c r="H14138" s="133"/>
      <c r="T14138" s="133"/>
      <c r="X14138" s="131"/>
      <c r="Y14138" s="133"/>
      <c r="AJ14138" s="133"/>
      <c r="AO14138" s="135"/>
      <c r="AP14138" s="135"/>
      <c r="BJ14138" s="136"/>
    </row>
    <row r="14139" spans="5:62" ht="14.25" customHeight="1" x14ac:dyDescent="0.25">
      <c r="E14139" s="113"/>
      <c r="H14139" s="133"/>
      <c r="T14139" s="133"/>
      <c r="X14139" s="131"/>
      <c r="Y14139" s="133"/>
      <c r="AJ14139" s="133"/>
      <c r="AO14139" s="135"/>
      <c r="AP14139" s="135"/>
      <c r="BJ14139" s="136"/>
    </row>
    <row r="14140" spans="5:62" ht="14.25" customHeight="1" x14ac:dyDescent="0.25">
      <c r="E14140" s="113"/>
      <c r="H14140" s="133"/>
      <c r="T14140" s="133"/>
      <c r="X14140" s="131"/>
      <c r="Y14140" s="133"/>
      <c r="AJ14140" s="133"/>
      <c r="AO14140" s="135"/>
      <c r="AP14140" s="135"/>
      <c r="BJ14140" s="136"/>
    </row>
    <row r="14141" spans="5:62" ht="14.25" customHeight="1" x14ac:dyDescent="0.25">
      <c r="E14141" s="113"/>
      <c r="H14141" s="133"/>
      <c r="T14141" s="133"/>
      <c r="X14141" s="131"/>
      <c r="Y14141" s="133"/>
      <c r="AJ14141" s="133"/>
      <c r="AO14141" s="135"/>
      <c r="AP14141" s="135"/>
      <c r="BJ14141" s="136"/>
    </row>
    <row r="14142" spans="5:62" ht="14.25" customHeight="1" x14ac:dyDescent="0.25">
      <c r="E14142" s="113"/>
      <c r="H14142" s="133"/>
      <c r="T14142" s="133"/>
      <c r="X14142" s="131"/>
      <c r="Y14142" s="133"/>
      <c r="AJ14142" s="133"/>
      <c r="AO14142" s="135"/>
      <c r="AP14142" s="135"/>
      <c r="BJ14142" s="136"/>
    </row>
    <row r="14143" spans="5:62" ht="14.25" customHeight="1" x14ac:dyDescent="0.25">
      <c r="E14143" s="113"/>
      <c r="H14143" s="133"/>
      <c r="T14143" s="133"/>
      <c r="X14143" s="131"/>
      <c r="Y14143" s="133"/>
      <c r="AJ14143" s="133"/>
      <c r="AO14143" s="135"/>
      <c r="AP14143" s="135"/>
      <c r="BJ14143" s="136"/>
    </row>
    <row r="14144" spans="5:62" ht="14.25" customHeight="1" x14ac:dyDescent="0.25">
      <c r="E14144" s="113"/>
      <c r="H14144" s="133"/>
      <c r="T14144" s="133"/>
      <c r="X14144" s="131"/>
      <c r="Y14144" s="133"/>
      <c r="AJ14144" s="133"/>
      <c r="AO14144" s="135"/>
      <c r="AP14144" s="135"/>
      <c r="BJ14144" s="136"/>
    </row>
    <row r="14145" spans="5:62" ht="14.25" customHeight="1" x14ac:dyDescent="0.25">
      <c r="E14145" s="113"/>
      <c r="H14145" s="133"/>
      <c r="T14145" s="133"/>
      <c r="X14145" s="131"/>
      <c r="Y14145" s="133"/>
      <c r="AJ14145" s="133"/>
      <c r="AO14145" s="135"/>
      <c r="AP14145" s="135"/>
      <c r="BJ14145" s="136"/>
    </row>
    <row r="14146" spans="5:62" ht="14.25" customHeight="1" x14ac:dyDescent="0.25">
      <c r="E14146" s="113"/>
      <c r="H14146" s="133"/>
      <c r="T14146" s="133"/>
      <c r="X14146" s="131"/>
      <c r="Y14146" s="133"/>
      <c r="AJ14146" s="133"/>
      <c r="AO14146" s="135"/>
      <c r="AP14146" s="135"/>
      <c r="BJ14146" s="136"/>
    </row>
    <row r="14147" spans="5:62" ht="14.25" customHeight="1" x14ac:dyDescent="0.25">
      <c r="E14147" s="113"/>
      <c r="H14147" s="133"/>
      <c r="T14147" s="133"/>
      <c r="X14147" s="131"/>
      <c r="Y14147" s="133"/>
      <c r="AJ14147" s="133"/>
      <c r="AO14147" s="135"/>
      <c r="AP14147" s="135"/>
      <c r="BJ14147" s="136"/>
    </row>
    <row r="14148" spans="5:62" ht="14.25" customHeight="1" x14ac:dyDescent="0.25">
      <c r="E14148" s="113"/>
      <c r="H14148" s="133"/>
      <c r="T14148" s="133"/>
      <c r="X14148" s="131"/>
      <c r="Y14148" s="133"/>
      <c r="AJ14148" s="133"/>
      <c r="AO14148" s="135"/>
      <c r="AP14148" s="135"/>
      <c r="BJ14148" s="136"/>
    </row>
    <row r="14149" spans="5:62" ht="14.25" customHeight="1" x14ac:dyDescent="0.25">
      <c r="E14149" s="113"/>
      <c r="H14149" s="133"/>
      <c r="T14149" s="133"/>
      <c r="X14149" s="131"/>
      <c r="Y14149" s="133"/>
      <c r="AJ14149" s="133"/>
      <c r="AO14149" s="135"/>
      <c r="AP14149" s="135"/>
      <c r="BJ14149" s="136"/>
    </row>
    <row r="14150" spans="5:62" ht="14.25" customHeight="1" x14ac:dyDescent="0.25">
      <c r="E14150" s="113"/>
      <c r="H14150" s="133"/>
      <c r="T14150" s="133"/>
      <c r="X14150" s="131"/>
      <c r="Y14150" s="133"/>
      <c r="AJ14150" s="133"/>
      <c r="AO14150" s="135"/>
      <c r="AP14150" s="135"/>
      <c r="BJ14150" s="136"/>
    </row>
    <row r="14151" spans="5:62" ht="14.25" customHeight="1" x14ac:dyDescent="0.25">
      <c r="E14151" s="113"/>
      <c r="H14151" s="133"/>
      <c r="T14151" s="133"/>
      <c r="X14151" s="131"/>
      <c r="Y14151" s="133"/>
      <c r="AJ14151" s="133"/>
      <c r="AO14151" s="135"/>
      <c r="AP14151" s="135"/>
      <c r="BJ14151" s="136"/>
    </row>
    <row r="14152" spans="5:62" ht="14.25" customHeight="1" x14ac:dyDescent="0.25">
      <c r="E14152" s="113"/>
      <c r="H14152" s="133"/>
      <c r="T14152" s="133"/>
      <c r="X14152" s="131"/>
      <c r="Y14152" s="133"/>
      <c r="AJ14152" s="133"/>
      <c r="AO14152" s="135"/>
      <c r="AP14152" s="135"/>
      <c r="BJ14152" s="136"/>
    </row>
    <row r="14153" spans="5:62" ht="14.25" customHeight="1" x14ac:dyDescent="0.25">
      <c r="E14153" s="113"/>
      <c r="H14153" s="133"/>
      <c r="T14153" s="133"/>
      <c r="X14153" s="131"/>
      <c r="Y14153" s="133"/>
      <c r="AJ14153" s="133"/>
      <c r="AO14153" s="135"/>
      <c r="AP14153" s="135"/>
      <c r="BJ14153" s="136"/>
    </row>
    <row r="14154" spans="5:62" ht="14.25" customHeight="1" x14ac:dyDescent="0.25">
      <c r="E14154" s="113"/>
      <c r="H14154" s="133"/>
      <c r="T14154" s="133"/>
      <c r="X14154" s="131"/>
      <c r="Y14154" s="133"/>
      <c r="AJ14154" s="133"/>
      <c r="AO14154" s="135"/>
      <c r="AP14154" s="135"/>
      <c r="BJ14154" s="136"/>
    </row>
    <row r="14155" spans="5:62" ht="14.25" customHeight="1" x14ac:dyDescent="0.25">
      <c r="E14155" s="113"/>
      <c r="H14155" s="133"/>
      <c r="T14155" s="133"/>
      <c r="X14155" s="131"/>
      <c r="Y14155" s="133"/>
      <c r="AJ14155" s="133"/>
      <c r="AO14155" s="135"/>
      <c r="AP14155" s="135"/>
      <c r="BJ14155" s="136"/>
    </row>
    <row r="14156" spans="5:62" ht="14.25" customHeight="1" x14ac:dyDescent="0.25">
      <c r="E14156" s="113"/>
      <c r="H14156" s="133"/>
      <c r="T14156" s="133"/>
      <c r="X14156" s="131"/>
      <c r="Y14156" s="133"/>
      <c r="AJ14156" s="133"/>
      <c r="AO14156" s="135"/>
      <c r="AP14156" s="135"/>
      <c r="BJ14156" s="136"/>
    </row>
    <row r="14157" spans="5:62" ht="14.25" customHeight="1" x14ac:dyDescent="0.25">
      <c r="E14157" s="113"/>
      <c r="H14157" s="133"/>
      <c r="T14157" s="133"/>
      <c r="X14157" s="131"/>
      <c r="Y14157" s="133"/>
      <c r="AJ14157" s="133"/>
      <c r="AO14157" s="135"/>
      <c r="AP14157" s="135"/>
      <c r="BJ14157" s="136"/>
    </row>
    <row r="14158" spans="5:62" ht="14.25" customHeight="1" x14ac:dyDescent="0.25">
      <c r="E14158" s="113"/>
      <c r="H14158" s="133"/>
      <c r="T14158" s="133"/>
      <c r="X14158" s="131"/>
      <c r="Y14158" s="133"/>
      <c r="AJ14158" s="133"/>
      <c r="AO14158" s="135"/>
      <c r="AP14158" s="135"/>
      <c r="BJ14158" s="136"/>
    </row>
    <row r="14159" spans="5:62" ht="14.25" customHeight="1" x14ac:dyDescent="0.25">
      <c r="E14159" s="113"/>
      <c r="H14159" s="133"/>
      <c r="T14159" s="133"/>
      <c r="X14159" s="131"/>
      <c r="Y14159" s="133"/>
      <c r="AJ14159" s="133"/>
      <c r="AO14159" s="135"/>
      <c r="AP14159" s="135"/>
      <c r="BJ14159" s="136"/>
    </row>
    <row r="14160" spans="5:62" ht="14.25" customHeight="1" x14ac:dyDescent="0.25">
      <c r="E14160" s="113"/>
      <c r="H14160" s="133"/>
      <c r="T14160" s="133"/>
      <c r="X14160" s="131"/>
      <c r="Y14160" s="133"/>
      <c r="AJ14160" s="133"/>
      <c r="AO14160" s="135"/>
      <c r="AP14160" s="135"/>
      <c r="BJ14160" s="136"/>
    </row>
    <row r="14161" spans="5:62" ht="14.25" customHeight="1" x14ac:dyDescent="0.25">
      <c r="E14161" s="113"/>
      <c r="H14161" s="133"/>
      <c r="T14161" s="133"/>
      <c r="X14161" s="131"/>
      <c r="Y14161" s="133"/>
      <c r="AJ14161" s="133"/>
      <c r="AO14161" s="135"/>
      <c r="AP14161" s="135"/>
      <c r="BJ14161" s="136"/>
    </row>
    <row r="14162" spans="5:62" ht="14.25" customHeight="1" x14ac:dyDescent="0.25">
      <c r="E14162" s="113"/>
      <c r="H14162" s="133"/>
      <c r="T14162" s="133"/>
      <c r="X14162" s="131"/>
      <c r="Y14162" s="133"/>
      <c r="AJ14162" s="133"/>
      <c r="AO14162" s="135"/>
      <c r="AP14162" s="135"/>
      <c r="BJ14162" s="136"/>
    </row>
    <row r="14163" spans="5:62" ht="14.25" customHeight="1" x14ac:dyDescent="0.25">
      <c r="E14163" s="113"/>
      <c r="H14163" s="133"/>
      <c r="T14163" s="133"/>
      <c r="X14163" s="131"/>
      <c r="Y14163" s="133"/>
      <c r="AJ14163" s="133"/>
      <c r="AO14163" s="135"/>
      <c r="AP14163" s="135"/>
      <c r="BJ14163" s="136"/>
    </row>
    <row r="14164" spans="5:62" ht="14.25" customHeight="1" x14ac:dyDescent="0.25">
      <c r="E14164" s="113"/>
      <c r="H14164" s="133"/>
      <c r="T14164" s="133"/>
      <c r="X14164" s="131"/>
      <c r="Y14164" s="133"/>
      <c r="AJ14164" s="133"/>
      <c r="AO14164" s="135"/>
      <c r="AP14164" s="135"/>
      <c r="BJ14164" s="136"/>
    </row>
    <row r="14165" spans="5:62" ht="14.25" customHeight="1" x14ac:dyDescent="0.25">
      <c r="E14165" s="113"/>
      <c r="H14165" s="133"/>
      <c r="T14165" s="133"/>
      <c r="X14165" s="131"/>
      <c r="Y14165" s="133"/>
      <c r="AJ14165" s="133"/>
      <c r="AO14165" s="135"/>
      <c r="AP14165" s="135"/>
      <c r="BJ14165" s="136"/>
    </row>
    <row r="14166" spans="5:62" ht="14.25" customHeight="1" x14ac:dyDescent="0.25">
      <c r="E14166" s="113"/>
      <c r="H14166" s="133"/>
      <c r="T14166" s="133"/>
      <c r="X14166" s="131"/>
      <c r="Y14166" s="133"/>
      <c r="AJ14166" s="133"/>
      <c r="AO14166" s="135"/>
      <c r="AP14166" s="135"/>
      <c r="BJ14166" s="136"/>
    </row>
    <row r="14167" spans="5:62" ht="14.25" customHeight="1" x14ac:dyDescent="0.25">
      <c r="E14167" s="113"/>
      <c r="H14167" s="133"/>
      <c r="T14167" s="133"/>
      <c r="X14167" s="131"/>
      <c r="Y14167" s="133"/>
      <c r="AJ14167" s="133"/>
      <c r="AO14167" s="135"/>
      <c r="AP14167" s="135"/>
      <c r="BJ14167" s="136"/>
    </row>
    <row r="14168" spans="5:62" ht="14.25" customHeight="1" x14ac:dyDescent="0.25">
      <c r="E14168" s="113"/>
      <c r="H14168" s="133"/>
      <c r="T14168" s="133"/>
      <c r="X14168" s="131"/>
      <c r="Y14168" s="133"/>
      <c r="AJ14168" s="133"/>
      <c r="AO14168" s="135"/>
      <c r="AP14168" s="135"/>
      <c r="BJ14168" s="136"/>
    </row>
    <row r="14169" spans="5:62" ht="14.25" customHeight="1" x14ac:dyDescent="0.25">
      <c r="E14169" s="113"/>
      <c r="H14169" s="133"/>
      <c r="T14169" s="133"/>
      <c r="X14169" s="131"/>
      <c r="Y14169" s="133"/>
      <c r="AJ14169" s="133"/>
      <c r="AO14169" s="135"/>
      <c r="AP14169" s="135"/>
      <c r="BJ14169" s="136"/>
    </row>
    <row r="14170" spans="5:62" ht="14.25" customHeight="1" x14ac:dyDescent="0.25">
      <c r="E14170" s="113"/>
      <c r="H14170" s="133"/>
      <c r="T14170" s="133"/>
      <c r="X14170" s="131"/>
      <c r="Y14170" s="133"/>
      <c r="AJ14170" s="133"/>
      <c r="AO14170" s="135"/>
      <c r="AP14170" s="135"/>
      <c r="BJ14170" s="136"/>
    </row>
    <row r="14171" spans="5:62" ht="14.25" customHeight="1" x14ac:dyDescent="0.25">
      <c r="E14171" s="113"/>
      <c r="H14171" s="133"/>
      <c r="T14171" s="133"/>
      <c r="X14171" s="131"/>
      <c r="Y14171" s="133"/>
      <c r="AJ14171" s="133"/>
      <c r="AO14171" s="135"/>
      <c r="AP14171" s="135"/>
      <c r="BJ14171" s="136"/>
    </row>
    <row r="14172" spans="5:62" ht="14.25" customHeight="1" x14ac:dyDescent="0.25">
      <c r="E14172" s="113"/>
      <c r="H14172" s="133"/>
      <c r="T14172" s="133"/>
      <c r="X14172" s="131"/>
      <c r="Y14172" s="133"/>
      <c r="AJ14172" s="133"/>
      <c r="AO14172" s="135"/>
      <c r="AP14172" s="135"/>
      <c r="BJ14172" s="136"/>
    </row>
    <row r="14173" spans="5:62" ht="14.25" customHeight="1" x14ac:dyDescent="0.25">
      <c r="E14173" s="113"/>
      <c r="H14173" s="133"/>
      <c r="T14173" s="133"/>
      <c r="X14173" s="131"/>
      <c r="Y14173" s="133"/>
      <c r="AJ14173" s="133"/>
      <c r="AO14173" s="135"/>
      <c r="AP14173" s="135"/>
      <c r="BJ14173" s="136"/>
    </row>
    <row r="14174" spans="5:62" ht="14.25" customHeight="1" x14ac:dyDescent="0.25">
      <c r="E14174" s="113"/>
      <c r="H14174" s="133"/>
      <c r="T14174" s="133"/>
      <c r="X14174" s="131"/>
      <c r="Y14174" s="133"/>
      <c r="AJ14174" s="133"/>
      <c r="AO14174" s="135"/>
      <c r="AP14174" s="135"/>
      <c r="BJ14174" s="136"/>
    </row>
    <row r="14175" spans="5:62" ht="14.25" customHeight="1" x14ac:dyDescent="0.25">
      <c r="E14175" s="113"/>
      <c r="H14175" s="133"/>
      <c r="T14175" s="133"/>
      <c r="X14175" s="131"/>
      <c r="Y14175" s="133"/>
      <c r="AJ14175" s="133"/>
      <c r="AO14175" s="135"/>
      <c r="AP14175" s="135"/>
      <c r="BJ14175" s="136"/>
    </row>
    <row r="14176" spans="5:62" ht="14.25" customHeight="1" x14ac:dyDescent="0.25">
      <c r="E14176" s="113"/>
      <c r="H14176" s="133"/>
      <c r="T14176" s="133"/>
      <c r="X14176" s="131"/>
      <c r="Y14176" s="133"/>
      <c r="AJ14176" s="133"/>
      <c r="AO14176" s="135"/>
      <c r="AP14176" s="135"/>
      <c r="BJ14176" s="136"/>
    </row>
    <row r="14177" spans="5:62" ht="14.25" customHeight="1" x14ac:dyDescent="0.25">
      <c r="E14177" s="113"/>
      <c r="H14177" s="133"/>
      <c r="T14177" s="133"/>
      <c r="X14177" s="131"/>
      <c r="Y14177" s="133"/>
      <c r="AJ14177" s="133"/>
      <c r="AO14177" s="135"/>
      <c r="AP14177" s="135"/>
      <c r="BJ14177" s="136"/>
    </row>
    <row r="14178" spans="5:62" ht="14.25" customHeight="1" x14ac:dyDescent="0.25">
      <c r="E14178" s="113"/>
      <c r="H14178" s="133"/>
      <c r="T14178" s="133"/>
      <c r="X14178" s="131"/>
      <c r="Y14178" s="133"/>
      <c r="AJ14178" s="133"/>
      <c r="AO14178" s="135"/>
      <c r="AP14178" s="135"/>
      <c r="BJ14178" s="136"/>
    </row>
    <row r="14179" spans="5:62" ht="14.25" customHeight="1" x14ac:dyDescent="0.25">
      <c r="E14179" s="113"/>
      <c r="H14179" s="133"/>
      <c r="T14179" s="133"/>
      <c r="X14179" s="131"/>
      <c r="Y14179" s="133"/>
      <c r="AJ14179" s="133"/>
      <c r="AO14179" s="135"/>
      <c r="AP14179" s="135"/>
      <c r="BJ14179" s="136"/>
    </row>
    <row r="14180" spans="5:62" ht="14.25" customHeight="1" x14ac:dyDescent="0.25">
      <c r="E14180" s="113"/>
      <c r="H14180" s="133"/>
      <c r="T14180" s="133"/>
      <c r="X14180" s="131"/>
      <c r="Y14180" s="133"/>
      <c r="AJ14180" s="133"/>
      <c r="AO14180" s="135"/>
      <c r="AP14180" s="135"/>
      <c r="BJ14180" s="136"/>
    </row>
    <row r="14181" spans="5:62" ht="14.25" customHeight="1" x14ac:dyDescent="0.25">
      <c r="E14181" s="113"/>
      <c r="H14181" s="133"/>
      <c r="T14181" s="133"/>
      <c r="X14181" s="131"/>
      <c r="Y14181" s="133"/>
      <c r="AJ14181" s="133"/>
      <c r="AO14181" s="135"/>
      <c r="AP14181" s="135"/>
      <c r="BJ14181" s="136"/>
    </row>
    <row r="14182" spans="5:62" ht="14.25" customHeight="1" x14ac:dyDescent="0.25">
      <c r="E14182" s="113"/>
      <c r="H14182" s="133"/>
      <c r="T14182" s="133"/>
      <c r="X14182" s="131"/>
      <c r="Y14182" s="133"/>
      <c r="AJ14182" s="133"/>
      <c r="AO14182" s="135"/>
      <c r="AP14182" s="135"/>
      <c r="BJ14182" s="136"/>
    </row>
    <row r="14183" spans="5:62" ht="14.25" customHeight="1" x14ac:dyDescent="0.25">
      <c r="E14183" s="113"/>
      <c r="H14183" s="133"/>
      <c r="T14183" s="133"/>
      <c r="X14183" s="131"/>
      <c r="Y14183" s="133"/>
      <c r="AJ14183" s="133"/>
      <c r="AO14183" s="135"/>
      <c r="AP14183" s="135"/>
      <c r="BJ14183" s="136"/>
    </row>
    <row r="14184" spans="5:62" ht="14.25" customHeight="1" x14ac:dyDescent="0.25">
      <c r="E14184" s="113"/>
      <c r="H14184" s="133"/>
      <c r="T14184" s="133"/>
      <c r="X14184" s="131"/>
      <c r="Y14184" s="133"/>
      <c r="AJ14184" s="133"/>
      <c r="AO14184" s="135"/>
      <c r="AP14184" s="135"/>
      <c r="BJ14184" s="136"/>
    </row>
    <row r="14185" spans="5:62" ht="14.25" customHeight="1" x14ac:dyDescent="0.25">
      <c r="E14185" s="113"/>
      <c r="H14185" s="133"/>
      <c r="T14185" s="133"/>
      <c r="X14185" s="131"/>
      <c r="Y14185" s="133"/>
      <c r="AJ14185" s="133"/>
      <c r="AO14185" s="135"/>
      <c r="AP14185" s="135"/>
      <c r="BJ14185" s="136"/>
    </row>
    <row r="14186" spans="5:62" ht="14.25" customHeight="1" x14ac:dyDescent="0.25">
      <c r="E14186" s="113"/>
      <c r="H14186" s="133"/>
      <c r="T14186" s="133"/>
      <c r="X14186" s="131"/>
      <c r="Y14186" s="133"/>
      <c r="AJ14186" s="133"/>
      <c r="AO14186" s="135"/>
      <c r="AP14186" s="135"/>
      <c r="BJ14186" s="136"/>
    </row>
    <row r="14187" spans="5:62" ht="14.25" customHeight="1" x14ac:dyDescent="0.25">
      <c r="E14187" s="113"/>
      <c r="H14187" s="133"/>
      <c r="T14187" s="133"/>
      <c r="X14187" s="131"/>
      <c r="Y14187" s="133"/>
      <c r="AJ14187" s="133"/>
      <c r="AO14187" s="135"/>
      <c r="AP14187" s="135"/>
      <c r="BJ14187" s="136"/>
    </row>
    <row r="14188" spans="5:62" ht="14.25" customHeight="1" x14ac:dyDescent="0.25">
      <c r="E14188" s="113"/>
      <c r="H14188" s="133"/>
      <c r="T14188" s="133"/>
      <c r="X14188" s="131"/>
      <c r="Y14188" s="133"/>
      <c r="AJ14188" s="133"/>
      <c r="AO14188" s="135"/>
      <c r="AP14188" s="135"/>
      <c r="BJ14188" s="136"/>
    </row>
    <row r="14189" spans="5:62" ht="14.25" customHeight="1" x14ac:dyDescent="0.25">
      <c r="E14189" s="113"/>
      <c r="H14189" s="133"/>
      <c r="T14189" s="133"/>
      <c r="X14189" s="131"/>
      <c r="Y14189" s="133"/>
      <c r="AJ14189" s="133"/>
      <c r="AO14189" s="135"/>
      <c r="AP14189" s="135"/>
      <c r="BJ14189" s="136"/>
    </row>
    <row r="14190" spans="5:62" ht="14.25" customHeight="1" x14ac:dyDescent="0.25">
      <c r="E14190" s="113"/>
      <c r="H14190" s="133"/>
      <c r="T14190" s="133"/>
      <c r="X14190" s="131"/>
      <c r="Y14190" s="133"/>
      <c r="AJ14190" s="133"/>
      <c r="AO14190" s="135"/>
      <c r="AP14190" s="135"/>
      <c r="BJ14190" s="136"/>
    </row>
    <row r="14191" spans="5:62" ht="14.25" customHeight="1" x14ac:dyDescent="0.25">
      <c r="E14191" s="113"/>
      <c r="H14191" s="133"/>
      <c r="T14191" s="133"/>
      <c r="X14191" s="131"/>
      <c r="Y14191" s="133"/>
      <c r="AJ14191" s="133"/>
      <c r="AO14191" s="135"/>
      <c r="AP14191" s="135"/>
      <c r="BJ14191" s="136"/>
    </row>
    <row r="14192" spans="5:62" ht="14.25" customHeight="1" x14ac:dyDescent="0.25">
      <c r="E14192" s="113"/>
      <c r="H14192" s="133"/>
      <c r="T14192" s="133"/>
      <c r="X14192" s="131"/>
      <c r="Y14192" s="133"/>
      <c r="AJ14192" s="133"/>
      <c r="AO14192" s="135"/>
      <c r="AP14192" s="135"/>
      <c r="BJ14192" s="136"/>
    </row>
    <row r="14193" spans="5:62" ht="14.25" customHeight="1" x14ac:dyDescent="0.25">
      <c r="E14193" s="113"/>
      <c r="H14193" s="133"/>
      <c r="T14193" s="133"/>
      <c r="X14193" s="131"/>
      <c r="Y14193" s="133"/>
      <c r="AJ14193" s="133"/>
      <c r="AO14193" s="135"/>
      <c r="AP14193" s="135"/>
      <c r="BJ14193" s="136"/>
    </row>
    <row r="14194" spans="5:62" ht="14.25" customHeight="1" x14ac:dyDescent="0.25">
      <c r="E14194" s="113"/>
      <c r="H14194" s="133"/>
      <c r="T14194" s="133"/>
      <c r="X14194" s="131"/>
      <c r="Y14194" s="133"/>
      <c r="AJ14194" s="133"/>
      <c r="AO14194" s="135"/>
      <c r="AP14194" s="135"/>
      <c r="BJ14194" s="136"/>
    </row>
    <row r="14195" spans="5:62" ht="14.25" customHeight="1" x14ac:dyDescent="0.25">
      <c r="E14195" s="113"/>
      <c r="H14195" s="133"/>
      <c r="T14195" s="133"/>
      <c r="X14195" s="131"/>
      <c r="Y14195" s="133"/>
      <c r="AJ14195" s="133"/>
      <c r="AO14195" s="135"/>
      <c r="AP14195" s="135"/>
      <c r="BJ14195" s="136"/>
    </row>
    <row r="14196" spans="5:62" ht="14.25" customHeight="1" x14ac:dyDescent="0.25">
      <c r="E14196" s="113"/>
      <c r="H14196" s="133"/>
      <c r="T14196" s="133"/>
      <c r="X14196" s="131"/>
      <c r="Y14196" s="133"/>
      <c r="AJ14196" s="133"/>
      <c r="AO14196" s="135"/>
      <c r="AP14196" s="135"/>
      <c r="BJ14196" s="136"/>
    </row>
    <row r="14197" spans="5:62" ht="14.25" customHeight="1" x14ac:dyDescent="0.25">
      <c r="E14197" s="113"/>
      <c r="H14197" s="133"/>
      <c r="T14197" s="133"/>
      <c r="X14197" s="131"/>
      <c r="Y14197" s="133"/>
      <c r="AJ14197" s="133"/>
      <c r="AO14197" s="135"/>
      <c r="AP14197" s="135"/>
      <c r="BJ14197" s="136"/>
    </row>
    <row r="14198" spans="5:62" ht="14.25" customHeight="1" x14ac:dyDescent="0.25">
      <c r="E14198" s="113"/>
      <c r="H14198" s="133"/>
      <c r="T14198" s="133"/>
      <c r="X14198" s="131"/>
      <c r="Y14198" s="133"/>
      <c r="AJ14198" s="133"/>
      <c r="AO14198" s="135"/>
      <c r="AP14198" s="135"/>
      <c r="BJ14198" s="136"/>
    </row>
    <row r="14199" spans="5:62" ht="14.25" customHeight="1" x14ac:dyDescent="0.25">
      <c r="E14199" s="113"/>
      <c r="H14199" s="133"/>
      <c r="T14199" s="133"/>
      <c r="X14199" s="131"/>
      <c r="Y14199" s="133"/>
      <c r="AJ14199" s="133"/>
      <c r="AO14199" s="135"/>
      <c r="AP14199" s="135"/>
      <c r="BJ14199" s="136"/>
    </row>
    <row r="14200" spans="5:62" ht="14.25" customHeight="1" x14ac:dyDescent="0.25">
      <c r="E14200" s="113"/>
      <c r="H14200" s="133"/>
      <c r="T14200" s="133"/>
      <c r="X14200" s="131"/>
      <c r="Y14200" s="133"/>
      <c r="AJ14200" s="133"/>
      <c r="AO14200" s="135"/>
      <c r="AP14200" s="135"/>
      <c r="BJ14200" s="136"/>
    </row>
    <row r="14201" spans="5:62" ht="14.25" customHeight="1" x14ac:dyDescent="0.25">
      <c r="E14201" s="113"/>
      <c r="H14201" s="133"/>
      <c r="T14201" s="133"/>
      <c r="X14201" s="131"/>
      <c r="Y14201" s="133"/>
      <c r="AJ14201" s="133"/>
      <c r="AO14201" s="135"/>
      <c r="AP14201" s="135"/>
      <c r="BJ14201" s="136"/>
    </row>
    <row r="14202" spans="5:62" ht="14.25" customHeight="1" x14ac:dyDescent="0.25">
      <c r="E14202" s="113"/>
      <c r="H14202" s="133"/>
      <c r="T14202" s="133"/>
      <c r="X14202" s="131"/>
      <c r="Y14202" s="133"/>
      <c r="AJ14202" s="133"/>
      <c r="AO14202" s="135"/>
      <c r="AP14202" s="135"/>
      <c r="BJ14202" s="136"/>
    </row>
    <row r="14203" spans="5:62" ht="14.25" customHeight="1" x14ac:dyDescent="0.25">
      <c r="E14203" s="113"/>
      <c r="H14203" s="133"/>
      <c r="T14203" s="133"/>
      <c r="X14203" s="131"/>
      <c r="Y14203" s="133"/>
      <c r="AJ14203" s="133"/>
      <c r="AO14203" s="135"/>
      <c r="AP14203" s="135"/>
      <c r="BJ14203" s="136"/>
    </row>
    <row r="14204" spans="5:62" ht="14.25" customHeight="1" x14ac:dyDescent="0.25">
      <c r="E14204" s="113"/>
      <c r="H14204" s="133"/>
      <c r="T14204" s="133"/>
      <c r="X14204" s="131"/>
      <c r="Y14204" s="133"/>
      <c r="AJ14204" s="133"/>
      <c r="AO14204" s="135"/>
      <c r="AP14204" s="135"/>
      <c r="BJ14204" s="136"/>
    </row>
    <row r="14205" spans="5:62" ht="14.25" customHeight="1" x14ac:dyDescent="0.25">
      <c r="E14205" s="113"/>
      <c r="H14205" s="133"/>
      <c r="T14205" s="133"/>
      <c r="X14205" s="131"/>
      <c r="Y14205" s="133"/>
      <c r="AJ14205" s="133"/>
      <c r="AO14205" s="135"/>
      <c r="AP14205" s="135"/>
      <c r="BJ14205" s="136"/>
    </row>
    <row r="14206" spans="5:62" ht="14.25" customHeight="1" x14ac:dyDescent="0.25">
      <c r="E14206" s="113"/>
      <c r="H14206" s="133"/>
      <c r="T14206" s="133"/>
      <c r="X14206" s="131"/>
      <c r="Y14206" s="133"/>
      <c r="AJ14206" s="133"/>
      <c r="AO14206" s="135"/>
      <c r="AP14206" s="135"/>
      <c r="BJ14206" s="136"/>
    </row>
    <row r="14207" spans="5:62" ht="14.25" customHeight="1" x14ac:dyDescent="0.25">
      <c r="E14207" s="113"/>
      <c r="H14207" s="133"/>
      <c r="T14207" s="133"/>
      <c r="X14207" s="131"/>
      <c r="Y14207" s="133"/>
      <c r="AJ14207" s="133"/>
      <c r="AO14207" s="135"/>
      <c r="AP14207" s="135"/>
      <c r="BJ14207" s="136"/>
    </row>
    <row r="14208" spans="5:62" ht="14.25" customHeight="1" x14ac:dyDescent="0.25">
      <c r="E14208" s="113"/>
      <c r="H14208" s="133"/>
      <c r="T14208" s="133"/>
      <c r="X14208" s="131"/>
      <c r="Y14208" s="133"/>
      <c r="AJ14208" s="133"/>
      <c r="AO14208" s="135"/>
      <c r="AP14208" s="135"/>
      <c r="BJ14208" s="136"/>
    </row>
    <row r="14209" spans="5:62" ht="14.25" customHeight="1" x14ac:dyDescent="0.25">
      <c r="E14209" s="113"/>
      <c r="H14209" s="133"/>
      <c r="T14209" s="133"/>
      <c r="X14209" s="131"/>
      <c r="Y14209" s="133"/>
      <c r="AJ14209" s="133"/>
      <c r="AO14209" s="135"/>
      <c r="AP14209" s="135"/>
      <c r="BJ14209" s="136"/>
    </row>
    <row r="14210" spans="5:62" ht="14.25" customHeight="1" x14ac:dyDescent="0.25">
      <c r="E14210" s="113"/>
      <c r="H14210" s="133"/>
      <c r="T14210" s="133"/>
      <c r="X14210" s="131"/>
      <c r="Y14210" s="133"/>
      <c r="AJ14210" s="133"/>
      <c r="AO14210" s="135"/>
      <c r="AP14210" s="135"/>
      <c r="BJ14210" s="136"/>
    </row>
    <row r="14211" spans="5:62" ht="14.25" customHeight="1" x14ac:dyDescent="0.25">
      <c r="E14211" s="113"/>
      <c r="H14211" s="133"/>
      <c r="T14211" s="133"/>
      <c r="X14211" s="131"/>
      <c r="Y14211" s="133"/>
      <c r="AJ14211" s="133"/>
      <c r="AO14211" s="135"/>
      <c r="AP14211" s="135"/>
      <c r="BJ14211" s="136"/>
    </row>
    <row r="14212" spans="5:62" ht="14.25" customHeight="1" x14ac:dyDescent="0.25">
      <c r="E14212" s="113"/>
      <c r="H14212" s="133"/>
      <c r="T14212" s="133"/>
      <c r="X14212" s="131"/>
      <c r="Y14212" s="133"/>
      <c r="AJ14212" s="133"/>
      <c r="AO14212" s="135"/>
      <c r="AP14212" s="135"/>
      <c r="BJ14212" s="136"/>
    </row>
    <row r="14213" spans="5:62" ht="14.25" customHeight="1" x14ac:dyDescent="0.25">
      <c r="E14213" s="113"/>
      <c r="H14213" s="133"/>
      <c r="T14213" s="133"/>
      <c r="X14213" s="131"/>
      <c r="Y14213" s="133"/>
      <c r="AJ14213" s="133"/>
      <c r="AO14213" s="135"/>
      <c r="AP14213" s="135"/>
      <c r="BJ14213" s="136"/>
    </row>
    <row r="14214" spans="5:62" ht="14.25" customHeight="1" x14ac:dyDescent="0.25">
      <c r="E14214" s="113"/>
      <c r="H14214" s="133"/>
      <c r="T14214" s="133"/>
      <c r="X14214" s="131"/>
      <c r="Y14214" s="133"/>
      <c r="AJ14214" s="133"/>
      <c r="AO14214" s="135"/>
      <c r="AP14214" s="135"/>
      <c r="BJ14214" s="136"/>
    </row>
    <row r="14215" spans="5:62" ht="14.25" customHeight="1" x14ac:dyDescent="0.25">
      <c r="E14215" s="113"/>
      <c r="H14215" s="133"/>
      <c r="T14215" s="133"/>
      <c r="X14215" s="131"/>
      <c r="Y14215" s="133"/>
      <c r="AJ14215" s="133"/>
      <c r="AO14215" s="135"/>
      <c r="AP14215" s="135"/>
      <c r="BJ14215" s="136"/>
    </row>
    <row r="14216" spans="5:62" ht="14.25" customHeight="1" x14ac:dyDescent="0.25">
      <c r="E14216" s="113"/>
      <c r="H14216" s="133"/>
      <c r="T14216" s="133"/>
      <c r="X14216" s="131"/>
      <c r="Y14216" s="133"/>
      <c r="AJ14216" s="133"/>
      <c r="AO14216" s="135"/>
      <c r="AP14216" s="135"/>
      <c r="BJ14216" s="136"/>
    </row>
    <row r="14217" spans="5:62" ht="14.25" customHeight="1" x14ac:dyDescent="0.25">
      <c r="E14217" s="113"/>
      <c r="H14217" s="133"/>
      <c r="T14217" s="133"/>
      <c r="X14217" s="131"/>
      <c r="Y14217" s="133"/>
      <c r="AJ14217" s="133"/>
      <c r="AO14217" s="135"/>
      <c r="AP14217" s="135"/>
      <c r="BJ14217" s="136"/>
    </row>
    <row r="14218" spans="5:62" ht="14.25" customHeight="1" x14ac:dyDescent="0.25">
      <c r="E14218" s="113"/>
      <c r="H14218" s="133"/>
      <c r="T14218" s="133"/>
      <c r="X14218" s="131"/>
      <c r="Y14218" s="133"/>
      <c r="AJ14218" s="133"/>
      <c r="AO14218" s="135"/>
      <c r="AP14218" s="135"/>
      <c r="BJ14218" s="136"/>
    </row>
    <row r="14219" spans="5:62" ht="14.25" customHeight="1" x14ac:dyDescent="0.25">
      <c r="E14219" s="113"/>
      <c r="H14219" s="133"/>
      <c r="T14219" s="133"/>
      <c r="X14219" s="131"/>
      <c r="Y14219" s="133"/>
      <c r="AJ14219" s="133"/>
      <c r="AO14219" s="135"/>
      <c r="AP14219" s="135"/>
      <c r="BJ14219" s="136"/>
    </row>
    <row r="14220" spans="5:62" ht="14.25" customHeight="1" x14ac:dyDescent="0.25">
      <c r="E14220" s="113"/>
      <c r="H14220" s="133"/>
      <c r="T14220" s="133"/>
      <c r="X14220" s="131"/>
      <c r="Y14220" s="133"/>
      <c r="AJ14220" s="133"/>
      <c r="AO14220" s="135"/>
      <c r="AP14220" s="135"/>
      <c r="BJ14220" s="136"/>
    </row>
    <row r="14221" spans="5:62" ht="14.25" customHeight="1" x14ac:dyDescent="0.25">
      <c r="E14221" s="113"/>
      <c r="H14221" s="133"/>
      <c r="T14221" s="133"/>
      <c r="X14221" s="131"/>
      <c r="Y14221" s="133"/>
      <c r="AJ14221" s="133"/>
      <c r="AO14221" s="135"/>
      <c r="AP14221" s="135"/>
      <c r="BJ14221" s="136"/>
    </row>
    <row r="14222" spans="5:62" ht="14.25" customHeight="1" x14ac:dyDescent="0.25">
      <c r="E14222" s="113"/>
      <c r="H14222" s="133"/>
      <c r="T14222" s="133"/>
      <c r="X14222" s="131"/>
      <c r="Y14222" s="133"/>
      <c r="AJ14222" s="133"/>
      <c r="AO14222" s="135"/>
      <c r="AP14222" s="135"/>
      <c r="BJ14222" s="136"/>
    </row>
    <row r="14223" spans="5:62" ht="14.25" customHeight="1" x14ac:dyDescent="0.25">
      <c r="E14223" s="113"/>
      <c r="H14223" s="133"/>
      <c r="T14223" s="133"/>
      <c r="X14223" s="131"/>
      <c r="Y14223" s="133"/>
      <c r="AJ14223" s="133"/>
      <c r="AO14223" s="135"/>
      <c r="AP14223" s="135"/>
      <c r="BJ14223" s="136"/>
    </row>
    <row r="14224" spans="5:62" ht="14.25" customHeight="1" x14ac:dyDescent="0.25">
      <c r="E14224" s="113"/>
      <c r="H14224" s="133"/>
      <c r="T14224" s="133"/>
      <c r="X14224" s="131"/>
      <c r="Y14224" s="133"/>
      <c r="AJ14224" s="133"/>
      <c r="AO14224" s="135"/>
      <c r="AP14224" s="135"/>
      <c r="BJ14224" s="136"/>
    </row>
    <row r="14225" spans="5:62" ht="14.25" customHeight="1" x14ac:dyDescent="0.25">
      <c r="E14225" s="113"/>
      <c r="H14225" s="133"/>
      <c r="T14225" s="133"/>
      <c r="X14225" s="131"/>
      <c r="Y14225" s="133"/>
      <c r="AJ14225" s="133"/>
      <c r="AO14225" s="135"/>
      <c r="AP14225" s="135"/>
      <c r="BJ14225" s="136"/>
    </row>
    <row r="14226" spans="5:62" ht="14.25" customHeight="1" x14ac:dyDescent="0.25">
      <c r="E14226" s="113"/>
      <c r="H14226" s="133"/>
      <c r="T14226" s="133"/>
      <c r="X14226" s="131"/>
      <c r="Y14226" s="133"/>
      <c r="AJ14226" s="133"/>
      <c r="AO14226" s="135"/>
      <c r="AP14226" s="135"/>
      <c r="BJ14226" s="136"/>
    </row>
    <row r="14227" spans="5:62" ht="14.25" customHeight="1" x14ac:dyDescent="0.25">
      <c r="E14227" s="113"/>
      <c r="H14227" s="133"/>
      <c r="T14227" s="133"/>
      <c r="X14227" s="131"/>
      <c r="Y14227" s="133"/>
      <c r="AJ14227" s="133"/>
      <c r="AO14227" s="135"/>
      <c r="AP14227" s="135"/>
      <c r="BJ14227" s="136"/>
    </row>
    <row r="14228" spans="5:62" ht="14.25" customHeight="1" x14ac:dyDescent="0.25">
      <c r="E14228" s="113"/>
      <c r="H14228" s="133"/>
      <c r="T14228" s="133"/>
      <c r="X14228" s="131"/>
      <c r="Y14228" s="133"/>
      <c r="AJ14228" s="133"/>
      <c r="AO14228" s="135"/>
      <c r="AP14228" s="135"/>
      <c r="BJ14228" s="136"/>
    </row>
    <row r="14229" spans="5:62" ht="14.25" customHeight="1" x14ac:dyDescent="0.25">
      <c r="E14229" s="113"/>
      <c r="H14229" s="133"/>
      <c r="T14229" s="133"/>
      <c r="X14229" s="131"/>
      <c r="Y14229" s="133"/>
      <c r="AJ14229" s="133"/>
      <c r="AO14229" s="135"/>
      <c r="AP14229" s="135"/>
      <c r="BJ14229" s="136"/>
    </row>
    <row r="14230" spans="5:62" ht="14.25" customHeight="1" x14ac:dyDescent="0.25">
      <c r="E14230" s="113"/>
      <c r="H14230" s="133"/>
      <c r="T14230" s="133"/>
      <c r="X14230" s="131"/>
      <c r="Y14230" s="133"/>
      <c r="AJ14230" s="133"/>
      <c r="AO14230" s="135"/>
      <c r="AP14230" s="135"/>
      <c r="BJ14230" s="136"/>
    </row>
    <row r="14231" spans="5:62" ht="14.25" customHeight="1" x14ac:dyDescent="0.25">
      <c r="E14231" s="113"/>
      <c r="H14231" s="133"/>
      <c r="T14231" s="133"/>
      <c r="X14231" s="131"/>
      <c r="Y14231" s="133"/>
      <c r="AJ14231" s="133"/>
      <c r="AO14231" s="135"/>
      <c r="AP14231" s="135"/>
      <c r="BJ14231" s="136"/>
    </row>
    <row r="14232" spans="5:62" ht="14.25" customHeight="1" x14ac:dyDescent="0.25">
      <c r="E14232" s="113"/>
      <c r="H14232" s="133"/>
      <c r="T14232" s="133"/>
      <c r="X14232" s="131"/>
      <c r="Y14232" s="133"/>
      <c r="AJ14232" s="133"/>
      <c r="AO14232" s="135"/>
      <c r="AP14232" s="135"/>
      <c r="BJ14232" s="136"/>
    </row>
    <row r="14233" spans="5:62" ht="14.25" customHeight="1" x14ac:dyDescent="0.25">
      <c r="E14233" s="113"/>
      <c r="H14233" s="133"/>
      <c r="T14233" s="133"/>
      <c r="X14233" s="131"/>
      <c r="Y14233" s="133"/>
      <c r="AJ14233" s="133"/>
      <c r="AO14233" s="135"/>
      <c r="AP14233" s="135"/>
      <c r="BJ14233" s="136"/>
    </row>
    <row r="14234" spans="5:62" ht="14.25" customHeight="1" x14ac:dyDescent="0.25">
      <c r="E14234" s="113"/>
      <c r="H14234" s="133"/>
      <c r="T14234" s="133"/>
      <c r="X14234" s="131"/>
      <c r="Y14234" s="133"/>
      <c r="AJ14234" s="133"/>
      <c r="AO14234" s="135"/>
      <c r="AP14234" s="135"/>
      <c r="BJ14234" s="136"/>
    </row>
    <row r="14235" spans="5:62" ht="14.25" customHeight="1" x14ac:dyDescent="0.25">
      <c r="E14235" s="113"/>
      <c r="H14235" s="133"/>
      <c r="T14235" s="133"/>
      <c r="X14235" s="131"/>
      <c r="Y14235" s="133"/>
      <c r="AJ14235" s="133"/>
      <c r="AO14235" s="135"/>
      <c r="AP14235" s="135"/>
      <c r="BJ14235" s="136"/>
    </row>
    <row r="14236" spans="5:62" ht="14.25" customHeight="1" x14ac:dyDescent="0.25">
      <c r="E14236" s="113"/>
      <c r="H14236" s="133"/>
      <c r="T14236" s="133"/>
      <c r="X14236" s="131"/>
      <c r="Y14236" s="133"/>
      <c r="AJ14236" s="133"/>
      <c r="AO14236" s="135"/>
      <c r="AP14236" s="135"/>
      <c r="BJ14236" s="136"/>
    </row>
    <row r="14237" spans="5:62" ht="14.25" customHeight="1" x14ac:dyDescent="0.25">
      <c r="E14237" s="113"/>
      <c r="H14237" s="133"/>
      <c r="T14237" s="133"/>
      <c r="X14237" s="131"/>
      <c r="Y14237" s="133"/>
      <c r="AJ14237" s="133"/>
      <c r="AO14237" s="135"/>
      <c r="AP14237" s="135"/>
      <c r="BJ14237" s="136"/>
    </row>
    <row r="14238" spans="5:62" ht="14.25" customHeight="1" x14ac:dyDescent="0.25">
      <c r="E14238" s="113"/>
      <c r="H14238" s="133"/>
      <c r="T14238" s="133"/>
      <c r="X14238" s="131"/>
      <c r="Y14238" s="133"/>
      <c r="AJ14238" s="133"/>
      <c r="AO14238" s="135"/>
      <c r="AP14238" s="135"/>
      <c r="BJ14238" s="136"/>
    </row>
    <row r="14239" spans="5:62" ht="14.25" customHeight="1" x14ac:dyDescent="0.25">
      <c r="E14239" s="113"/>
      <c r="H14239" s="133"/>
      <c r="T14239" s="133"/>
      <c r="X14239" s="131"/>
      <c r="Y14239" s="133"/>
      <c r="AJ14239" s="133"/>
      <c r="AO14239" s="135"/>
      <c r="AP14239" s="135"/>
      <c r="BJ14239" s="136"/>
    </row>
    <row r="14240" spans="5:62" ht="14.25" customHeight="1" x14ac:dyDescent="0.25">
      <c r="E14240" s="113"/>
      <c r="H14240" s="133"/>
      <c r="T14240" s="133"/>
      <c r="X14240" s="131"/>
      <c r="Y14240" s="133"/>
      <c r="AJ14240" s="133"/>
      <c r="AO14240" s="135"/>
      <c r="AP14240" s="135"/>
      <c r="BJ14240" s="136"/>
    </row>
    <row r="14241" spans="5:62" ht="14.25" customHeight="1" x14ac:dyDescent="0.25">
      <c r="E14241" s="113"/>
      <c r="H14241" s="133"/>
      <c r="T14241" s="133"/>
      <c r="X14241" s="131"/>
      <c r="Y14241" s="133"/>
      <c r="AJ14241" s="133"/>
      <c r="AO14241" s="135"/>
      <c r="AP14241" s="135"/>
      <c r="BJ14241" s="136"/>
    </row>
    <row r="14242" spans="5:62" ht="14.25" customHeight="1" x14ac:dyDescent="0.25">
      <c r="E14242" s="113"/>
      <c r="H14242" s="133"/>
      <c r="T14242" s="133"/>
      <c r="X14242" s="131"/>
      <c r="Y14242" s="133"/>
      <c r="AJ14242" s="133"/>
      <c r="AO14242" s="135"/>
      <c r="AP14242" s="135"/>
      <c r="BJ14242" s="136"/>
    </row>
    <row r="14243" spans="5:62" ht="14.25" customHeight="1" x14ac:dyDescent="0.25">
      <c r="E14243" s="113"/>
      <c r="H14243" s="133"/>
      <c r="T14243" s="133"/>
      <c r="X14243" s="131"/>
      <c r="Y14243" s="133"/>
      <c r="AJ14243" s="133"/>
      <c r="AO14243" s="135"/>
      <c r="AP14243" s="135"/>
      <c r="BJ14243" s="136"/>
    </row>
    <row r="14244" spans="5:62" ht="14.25" customHeight="1" x14ac:dyDescent="0.25">
      <c r="E14244" s="113"/>
      <c r="H14244" s="133"/>
      <c r="T14244" s="133"/>
      <c r="X14244" s="131"/>
      <c r="Y14244" s="133"/>
      <c r="AJ14244" s="133"/>
      <c r="AO14244" s="135"/>
      <c r="AP14244" s="135"/>
      <c r="BJ14244" s="136"/>
    </row>
    <row r="14245" spans="5:62" ht="14.25" customHeight="1" x14ac:dyDescent="0.25">
      <c r="E14245" s="113"/>
      <c r="H14245" s="133"/>
      <c r="T14245" s="133"/>
      <c r="X14245" s="131"/>
      <c r="Y14245" s="133"/>
      <c r="AJ14245" s="133"/>
      <c r="AO14245" s="135"/>
      <c r="AP14245" s="135"/>
      <c r="BJ14245" s="136"/>
    </row>
    <row r="14246" spans="5:62" ht="14.25" customHeight="1" x14ac:dyDescent="0.25">
      <c r="E14246" s="113"/>
      <c r="H14246" s="133"/>
      <c r="T14246" s="133"/>
      <c r="X14246" s="131"/>
      <c r="Y14246" s="133"/>
      <c r="AJ14246" s="133"/>
      <c r="AO14246" s="135"/>
      <c r="AP14246" s="135"/>
      <c r="BJ14246" s="136"/>
    </row>
    <row r="14247" spans="5:62" ht="14.25" customHeight="1" x14ac:dyDescent="0.25">
      <c r="E14247" s="113"/>
      <c r="H14247" s="133"/>
      <c r="T14247" s="133"/>
      <c r="X14247" s="131"/>
      <c r="Y14247" s="133"/>
      <c r="AJ14247" s="133"/>
      <c r="AO14247" s="135"/>
      <c r="AP14247" s="135"/>
      <c r="BJ14247" s="136"/>
    </row>
    <row r="14248" spans="5:62" ht="14.25" customHeight="1" x14ac:dyDescent="0.25">
      <c r="E14248" s="113"/>
      <c r="H14248" s="133"/>
      <c r="T14248" s="133"/>
      <c r="X14248" s="131"/>
      <c r="Y14248" s="133"/>
      <c r="AJ14248" s="133"/>
      <c r="AO14248" s="135"/>
      <c r="AP14248" s="135"/>
      <c r="BJ14248" s="136"/>
    </row>
    <row r="14249" spans="5:62" ht="14.25" customHeight="1" x14ac:dyDescent="0.25">
      <c r="E14249" s="113"/>
      <c r="H14249" s="133"/>
      <c r="T14249" s="133"/>
      <c r="X14249" s="131"/>
      <c r="Y14249" s="133"/>
      <c r="AJ14249" s="133"/>
      <c r="AO14249" s="135"/>
      <c r="AP14249" s="135"/>
      <c r="BJ14249" s="136"/>
    </row>
    <row r="14250" spans="5:62" ht="14.25" customHeight="1" x14ac:dyDescent="0.25">
      <c r="E14250" s="113"/>
      <c r="H14250" s="133"/>
      <c r="T14250" s="133"/>
      <c r="X14250" s="131"/>
      <c r="Y14250" s="133"/>
      <c r="AJ14250" s="133"/>
      <c r="AO14250" s="135"/>
      <c r="AP14250" s="135"/>
      <c r="BJ14250" s="136"/>
    </row>
    <row r="14251" spans="5:62" ht="14.25" customHeight="1" x14ac:dyDescent="0.25">
      <c r="E14251" s="113"/>
      <c r="H14251" s="133"/>
      <c r="T14251" s="133"/>
      <c r="X14251" s="131"/>
      <c r="Y14251" s="133"/>
      <c r="AJ14251" s="133"/>
      <c r="AO14251" s="135"/>
      <c r="AP14251" s="135"/>
      <c r="BJ14251" s="136"/>
    </row>
    <row r="14252" spans="5:62" ht="14.25" customHeight="1" x14ac:dyDescent="0.25">
      <c r="E14252" s="113"/>
      <c r="H14252" s="133"/>
      <c r="T14252" s="133"/>
      <c r="X14252" s="131"/>
      <c r="Y14252" s="133"/>
      <c r="AJ14252" s="133"/>
      <c r="AO14252" s="135"/>
      <c r="AP14252" s="135"/>
      <c r="BJ14252" s="136"/>
    </row>
    <row r="14253" spans="5:62" ht="14.25" customHeight="1" x14ac:dyDescent="0.25">
      <c r="E14253" s="113"/>
      <c r="H14253" s="133"/>
      <c r="T14253" s="133"/>
      <c r="X14253" s="131"/>
      <c r="Y14253" s="133"/>
      <c r="AJ14253" s="133"/>
      <c r="AO14253" s="135"/>
      <c r="AP14253" s="135"/>
      <c r="BJ14253" s="136"/>
    </row>
    <row r="14254" spans="5:62" ht="14.25" customHeight="1" x14ac:dyDescent="0.25">
      <c r="E14254" s="113"/>
      <c r="H14254" s="133"/>
      <c r="T14254" s="133"/>
      <c r="X14254" s="131"/>
      <c r="Y14254" s="133"/>
      <c r="AJ14254" s="133"/>
      <c r="AO14254" s="135"/>
      <c r="AP14254" s="135"/>
      <c r="BJ14254" s="136"/>
    </row>
    <row r="14255" spans="5:62" ht="14.25" customHeight="1" x14ac:dyDescent="0.25">
      <c r="E14255" s="113"/>
      <c r="H14255" s="133"/>
      <c r="T14255" s="133"/>
      <c r="X14255" s="131"/>
      <c r="Y14255" s="133"/>
      <c r="AJ14255" s="133"/>
      <c r="AO14255" s="135"/>
      <c r="AP14255" s="135"/>
      <c r="BJ14255" s="136"/>
    </row>
    <row r="14256" spans="5:62" ht="14.25" customHeight="1" x14ac:dyDescent="0.25">
      <c r="E14256" s="113"/>
      <c r="H14256" s="133"/>
      <c r="T14256" s="133"/>
      <c r="X14256" s="131"/>
      <c r="Y14256" s="133"/>
      <c r="AJ14256" s="133"/>
      <c r="AO14256" s="135"/>
      <c r="AP14256" s="135"/>
      <c r="BJ14256" s="136"/>
    </row>
    <row r="14257" spans="5:62" ht="14.25" customHeight="1" x14ac:dyDescent="0.25">
      <c r="E14257" s="113"/>
      <c r="H14257" s="133"/>
      <c r="T14257" s="133"/>
      <c r="X14257" s="131"/>
      <c r="Y14257" s="133"/>
      <c r="AJ14257" s="133"/>
      <c r="AO14257" s="135"/>
      <c r="AP14257" s="135"/>
      <c r="BJ14257" s="136"/>
    </row>
    <row r="14258" spans="5:62" ht="14.25" customHeight="1" x14ac:dyDescent="0.25">
      <c r="E14258" s="113"/>
      <c r="H14258" s="133"/>
      <c r="T14258" s="133"/>
      <c r="X14258" s="131"/>
      <c r="Y14258" s="133"/>
      <c r="AJ14258" s="133"/>
      <c r="AO14258" s="135"/>
      <c r="AP14258" s="135"/>
      <c r="BJ14258" s="136"/>
    </row>
    <row r="14259" spans="5:62" ht="14.25" customHeight="1" x14ac:dyDescent="0.25">
      <c r="E14259" s="113"/>
      <c r="H14259" s="133"/>
      <c r="T14259" s="133"/>
      <c r="X14259" s="131"/>
      <c r="Y14259" s="133"/>
      <c r="AJ14259" s="133"/>
      <c r="AO14259" s="135"/>
      <c r="AP14259" s="135"/>
      <c r="BJ14259" s="136"/>
    </row>
    <row r="14260" spans="5:62" ht="14.25" customHeight="1" x14ac:dyDescent="0.25">
      <c r="E14260" s="113"/>
      <c r="H14260" s="133"/>
      <c r="T14260" s="133"/>
      <c r="X14260" s="131"/>
      <c r="Y14260" s="133"/>
      <c r="AJ14260" s="133"/>
      <c r="AO14260" s="135"/>
      <c r="AP14260" s="135"/>
      <c r="BJ14260" s="136"/>
    </row>
    <row r="14261" spans="5:62" ht="14.25" customHeight="1" x14ac:dyDescent="0.25">
      <c r="E14261" s="113"/>
      <c r="H14261" s="133"/>
      <c r="T14261" s="133"/>
      <c r="X14261" s="131"/>
      <c r="Y14261" s="133"/>
      <c r="AJ14261" s="133"/>
      <c r="AO14261" s="135"/>
      <c r="AP14261" s="135"/>
      <c r="BJ14261" s="136"/>
    </row>
    <row r="14262" spans="5:62" ht="14.25" customHeight="1" x14ac:dyDescent="0.25">
      <c r="E14262" s="113"/>
      <c r="H14262" s="133"/>
      <c r="T14262" s="133"/>
      <c r="X14262" s="131"/>
      <c r="Y14262" s="133"/>
      <c r="AJ14262" s="133"/>
      <c r="AO14262" s="135"/>
      <c r="AP14262" s="135"/>
      <c r="BJ14262" s="136"/>
    </row>
    <row r="14263" spans="5:62" ht="14.25" customHeight="1" x14ac:dyDescent="0.25">
      <c r="E14263" s="113"/>
      <c r="H14263" s="133"/>
      <c r="T14263" s="133"/>
      <c r="X14263" s="131"/>
      <c r="Y14263" s="133"/>
      <c r="AJ14263" s="133"/>
      <c r="AO14263" s="135"/>
      <c r="AP14263" s="135"/>
      <c r="BJ14263" s="136"/>
    </row>
    <row r="14264" spans="5:62" ht="14.25" customHeight="1" x14ac:dyDescent="0.25">
      <c r="E14264" s="113"/>
      <c r="H14264" s="133"/>
      <c r="T14264" s="133"/>
      <c r="X14264" s="131"/>
      <c r="Y14264" s="133"/>
      <c r="AJ14264" s="133"/>
      <c r="AO14264" s="135"/>
      <c r="AP14264" s="135"/>
      <c r="BJ14264" s="136"/>
    </row>
    <row r="14265" spans="5:62" ht="14.25" customHeight="1" x14ac:dyDescent="0.25">
      <c r="E14265" s="113"/>
      <c r="H14265" s="133"/>
      <c r="T14265" s="133"/>
      <c r="X14265" s="131"/>
      <c r="Y14265" s="133"/>
      <c r="AJ14265" s="133"/>
      <c r="AO14265" s="135"/>
      <c r="AP14265" s="135"/>
      <c r="BJ14265" s="136"/>
    </row>
    <row r="14266" spans="5:62" ht="14.25" customHeight="1" x14ac:dyDescent="0.25">
      <c r="E14266" s="113"/>
      <c r="H14266" s="133"/>
      <c r="T14266" s="133"/>
      <c r="X14266" s="131"/>
      <c r="Y14266" s="133"/>
      <c r="AJ14266" s="133"/>
      <c r="AO14266" s="135"/>
      <c r="AP14266" s="135"/>
      <c r="BJ14266" s="136"/>
    </row>
    <row r="14267" spans="5:62" ht="14.25" customHeight="1" x14ac:dyDescent="0.25">
      <c r="E14267" s="113"/>
      <c r="H14267" s="133"/>
      <c r="T14267" s="133"/>
      <c r="X14267" s="131"/>
      <c r="Y14267" s="133"/>
      <c r="AJ14267" s="133"/>
      <c r="AO14267" s="135"/>
      <c r="AP14267" s="135"/>
      <c r="BJ14267" s="136"/>
    </row>
    <row r="14268" spans="5:62" ht="14.25" customHeight="1" x14ac:dyDescent="0.25">
      <c r="E14268" s="113"/>
      <c r="H14268" s="133"/>
      <c r="T14268" s="133"/>
      <c r="X14268" s="131"/>
      <c r="Y14268" s="133"/>
      <c r="AJ14268" s="133"/>
      <c r="AO14268" s="135"/>
      <c r="AP14268" s="135"/>
      <c r="BJ14268" s="136"/>
    </row>
    <row r="14269" spans="5:62" ht="14.25" customHeight="1" x14ac:dyDescent="0.25">
      <c r="E14269" s="113"/>
      <c r="H14269" s="133"/>
      <c r="T14269" s="133"/>
      <c r="X14269" s="131"/>
      <c r="Y14269" s="133"/>
      <c r="AJ14269" s="133"/>
      <c r="AO14269" s="135"/>
      <c r="AP14269" s="135"/>
      <c r="BJ14269" s="136"/>
    </row>
    <row r="14270" spans="5:62" ht="14.25" customHeight="1" x14ac:dyDescent="0.25">
      <c r="E14270" s="113"/>
      <c r="H14270" s="133"/>
      <c r="T14270" s="133"/>
      <c r="X14270" s="131"/>
      <c r="Y14270" s="133"/>
      <c r="AJ14270" s="133"/>
      <c r="AO14270" s="135"/>
      <c r="AP14270" s="135"/>
      <c r="BJ14270" s="136"/>
    </row>
    <row r="14271" spans="5:62" ht="14.25" customHeight="1" x14ac:dyDescent="0.25">
      <c r="E14271" s="113"/>
      <c r="H14271" s="133"/>
      <c r="T14271" s="133"/>
      <c r="X14271" s="131"/>
      <c r="Y14271" s="133"/>
      <c r="AJ14271" s="133"/>
      <c r="AO14271" s="135"/>
      <c r="AP14271" s="135"/>
      <c r="BJ14271" s="136"/>
    </row>
    <row r="14272" spans="5:62" ht="14.25" customHeight="1" x14ac:dyDescent="0.25">
      <c r="E14272" s="113"/>
      <c r="H14272" s="133"/>
      <c r="T14272" s="133"/>
      <c r="X14272" s="131"/>
      <c r="Y14272" s="133"/>
      <c r="AJ14272" s="133"/>
      <c r="AO14272" s="135"/>
      <c r="AP14272" s="135"/>
      <c r="BJ14272" s="136"/>
    </row>
    <row r="14273" spans="5:62" ht="14.25" customHeight="1" x14ac:dyDescent="0.25">
      <c r="E14273" s="113"/>
      <c r="H14273" s="133"/>
      <c r="T14273" s="133"/>
      <c r="X14273" s="131"/>
      <c r="Y14273" s="133"/>
      <c r="AJ14273" s="133"/>
      <c r="AO14273" s="135"/>
      <c r="AP14273" s="135"/>
      <c r="BJ14273" s="136"/>
    </row>
    <row r="14274" spans="5:62" ht="14.25" customHeight="1" x14ac:dyDescent="0.25">
      <c r="E14274" s="113"/>
      <c r="H14274" s="133"/>
      <c r="T14274" s="133"/>
      <c r="X14274" s="131"/>
      <c r="Y14274" s="133"/>
      <c r="AJ14274" s="133"/>
      <c r="AO14274" s="135"/>
      <c r="AP14274" s="135"/>
      <c r="BJ14274" s="136"/>
    </row>
    <row r="14275" spans="5:62" ht="14.25" customHeight="1" x14ac:dyDescent="0.25">
      <c r="E14275" s="113"/>
      <c r="H14275" s="133"/>
      <c r="T14275" s="133"/>
      <c r="X14275" s="131"/>
      <c r="Y14275" s="133"/>
      <c r="AJ14275" s="133"/>
      <c r="AO14275" s="135"/>
      <c r="AP14275" s="135"/>
      <c r="BJ14275" s="136"/>
    </row>
    <row r="14276" spans="5:62" ht="14.25" customHeight="1" x14ac:dyDescent="0.25">
      <c r="E14276" s="113"/>
      <c r="H14276" s="133"/>
      <c r="T14276" s="133"/>
      <c r="X14276" s="131"/>
      <c r="Y14276" s="133"/>
      <c r="AJ14276" s="133"/>
      <c r="AO14276" s="135"/>
      <c r="AP14276" s="135"/>
      <c r="BJ14276" s="136"/>
    </row>
    <row r="14277" spans="5:62" ht="14.25" customHeight="1" x14ac:dyDescent="0.25">
      <c r="E14277" s="113"/>
      <c r="H14277" s="133"/>
      <c r="T14277" s="133"/>
      <c r="X14277" s="131"/>
      <c r="Y14277" s="133"/>
      <c r="AJ14277" s="133"/>
      <c r="AO14277" s="135"/>
      <c r="AP14277" s="135"/>
      <c r="BJ14277" s="136"/>
    </row>
    <row r="14278" spans="5:62" ht="14.25" customHeight="1" x14ac:dyDescent="0.25">
      <c r="E14278" s="113"/>
      <c r="H14278" s="133"/>
      <c r="T14278" s="133"/>
      <c r="X14278" s="131"/>
      <c r="Y14278" s="133"/>
      <c r="AJ14278" s="133"/>
      <c r="AO14278" s="135"/>
      <c r="AP14278" s="135"/>
      <c r="BJ14278" s="136"/>
    </row>
    <row r="14279" spans="5:62" ht="14.25" customHeight="1" x14ac:dyDescent="0.25">
      <c r="E14279" s="113"/>
      <c r="H14279" s="133"/>
      <c r="T14279" s="133"/>
      <c r="X14279" s="131"/>
      <c r="Y14279" s="133"/>
      <c r="AJ14279" s="133"/>
      <c r="AO14279" s="135"/>
      <c r="AP14279" s="135"/>
      <c r="BJ14279" s="136"/>
    </row>
    <row r="14280" spans="5:62" ht="14.25" customHeight="1" x14ac:dyDescent="0.25">
      <c r="E14280" s="113"/>
      <c r="H14280" s="133"/>
      <c r="T14280" s="133"/>
      <c r="X14280" s="131"/>
      <c r="Y14280" s="133"/>
      <c r="AJ14280" s="133"/>
      <c r="AO14280" s="135"/>
      <c r="AP14280" s="135"/>
      <c r="BJ14280" s="136"/>
    </row>
    <row r="14281" spans="5:62" ht="14.25" customHeight="1" x14ac:dyDescent="0.25">
      <c r="E14281" s="113"/>
      <c r="H14281" s="133"/>
      <c r="T14281" s="133"/>
      <c r="X14281" s="131"/>
      <c r="Y14281" s="133"/>
      <c r="AJ14281" s="133"/>
      <c r="AO14281" s="135"/>
      <c r="AP14281" s="135"/>
      <c r="BJ14281" s="136"/>
    </row>
    <row r="14282" spans="5:62" ht="14.25" customHeight="1" x14ac:dyDescent="0.25">
      <c r="E14282" s="113"/>
      <c r="H14282" s="133"/>
      <c r="T14282" s="133"/>
      <c r="X14282" s="131"/>
      <c r="Y14282" s="133"/>
      <c r="AJ14282" s="133"/>
      <c r="AO14282" s="135"/>
      <c r="AP14282" s="135"/>
      <c r="BJ14282" s="136"/>
    </row>
    <row r="14283" spans="5:62" ht="14.25" customHeight="1" x14ac:dyDescent="0.25">
      <c r="E14283" s="113"/>
      <c r="H14283" s="133"/>
      <c r="T14283" s="133"/>
      <c r="X14283" s="131"/>
      <c r="Y14283" s="133"/>
      <c r="AJ14283" s="133"/>
      <c r="AO14283" s="135"/>
      <c r="AP14283" s="135"/>
      <c r="BJ14283" s="136"/>
    </row>
    <row r="14284" spans="5:62" ht="14.25" customHeight="1" x14ac:dyDescent="0.25">
      <c r="E14284" s="113"/>
      <c r="H14284" s="133"/>
      <c r="T14284" s="133"/>
      <c r="X14284" s="131"/>
      <c r="Y14284" s="133"/>
      <c r="AJ14284" s="133"/>
      <c r="AO14284" s="135"/>
      <c r="AP14284" s="135"/>
      <c r="BJ14284" s="136"/>
    </row>
    <row r="14285" spans="5:62" ht="14.25" customHeight="1" x14ac:dyDescent="0.25">
      <c r="E14285" s="113"/>
      <c r="H14285" s="133"/>
      <c r="T14285" s="133"/>
      <c r="X14285" s="131"/>
      <c r="Y14285" s="133"/>
      <c r="AJ14285" s="133"/>
      <c r="AO14285" s="135"/>
      <c r="AP14285" s="135"/>
      <c r="BJ14285" s="136"/>
    </row>
    <row r="14286" spans="5:62" ht="14.25" customHeight="1" x14ac:dyDescent="0.25">
      <c r="E14286" s="113"/>
      <c r="H14286" s="133"/>
      <c r="T14286" s="133"/>
      <c r="X14286" s="131"/>
      <c r="Y14286" s="133"/>
      <c r="AJ14286" s="133"/>
      <c r="AO14286" s="135"/>
      <c r="AP14286" s="135"/>
      <c r="BJ14286" s="136"/>
    </row>
    <row r="14287" spans="5:62" ht="14.25" customHeight="1" x14ac:dyDescent="0.25">
      <c r="E14287" s="113"/>
      <c r="H14287" s="133"/>
      <c r="T14287" s="133"/>
      <c r="X14287" s="131"/>
      <c r="Y14287" s="133"/>
      <c r="AJ14287" s="133"/>
      <c r="AO14287" s="135"/>
      <c r="AP14287" s="135"/>
      <c r="BJ14287" s="136"/>
    </row>
    <row r="14288" spans="5:62" ht="14.25" customHeight="1" x14ac:dyDescent="0.25">
      <c r="E14288" s="113"/>
      <c r="H14288" s="133"/>
      <c r="T14288" s="133"/>
      <c r="X14288" s="131"/>
      <c r="Y14288" s="133"/>
      <c r="AJ14288" s="133"/>
      <c r="AO14288" s="135"/>
      <c r="AP14288" s="135"/>
      <c r="BJ14288" s="136"/>
    </row>
    <row r="14289" spans="5:62" ht="14.25" customHeight="1" x14ac:dyDescent="0.25">
      <c r="E14289" s="113"/>
      <c r="H14289" s="133"/>
      <c r="T14289" s="133"/>
      <c r="X14289" s="131"/>
      <c r="Y14289" s="133"/>
      <c r="AJ14289" s="133"/>
      <c r="AO14289" s="135"/>
      <c r="AP14289" s="135"/>
      <c r="BJ14289" s="136"/>
    </row>
    <row r="14290" spans="5:62" ht="14.25" customHeight="1" x14ac:dyDescent="0.25">
      <c r="E14290" s="113"/>
      <c r="H14290" s="133"/>
      <c r="T14290" s="133"/>
      <c r="X14290" s="131"/>
      <c r="Y14290" s="133"/>
      <c r="AJ14290" s="133"/>
      <c r="AO14290" s="135"/>
      <c r="AP14290" s="135"/>
      <c r="BJ14290" s="136"/>
    </row>
    <row r="14291" spans="5:62" ht="14.25" customHeight="1" x14ac:dyDescent="0.25">
      <c r="E14291" s="113"/>
      <c r="H14291" s="133"/>
      <c r="T14291" s="133"/>
      <c r="X14291" s="131"/>
      <c r="Y14291" s="133"/>
      <c r="AJ14291" s="133"/>
      <c r="AO14291" s="135"/>
      <c r="AP14291" s="135"/>
      <c r="BJ14291" s="136"/>
    </row>
    <row r="14292" spans="5:62" ht="14.25" customHeight="1" x14ac:dyDescent="0.25">
      <c r="E14292" s="113"/>
      <c r="H14292" s="133"/>
      <c r="T14292" s="133"/>
      <c r="X14292" s="131"/>
      <c r="Y14292" s="133"/>
      <c r="AJ14292" s="133"/>
      <c r="AO14292" s="135"/>
      <c r="AP14292" s="135"/>
      <c r="BJ14292" s="136"/>
    </row>
    <row r="14293" spans="5:62" ht="14.25" customHeight="1" x14ac:dyDescent="0.25">
      <c r="E14293" s="113"/>
      <c r="H14293" s="133"/>
      <c r="T14293" s="133"/>
      <c r="X14293" s="131"/>
      <c r="Y14293" s="133"/>
      <c r="AJ14293" s="133"/>
      <c r="AO14293" s="135"/>
      <c r="AP14293" s="135"/>
      <c r="BJ14293" s="136"/>
    </row>
    <row r="14294" spans="5:62" ht="14.25" customHeight="1" x14ac:dyDescent="0.25">
      <c r="E14294" s="113"/>
      <c r="H14294" s="133"/>
      <c r="T14294" s="133"/>
      <c r="X14294" s="131"/>
      <c r="Y14294" s="133"/>
      <c r="AJ14294" s="133"/>
      <c r="AO14294" s="135"/>
      <c r="AP14294" s="135"/>
      <c r="BJ14294" s="136"/>
    </row>
    <row r="14295" spans="5:62" ht="14.25" customHeight="1" x14ac:dyDescent="0.25">
      <c r="E14295" s="113"/>
      <c r="H14295" s="133"/>
      <c r="T14295" s="133"/>
      <c r="X14295" s="131"/>
      <c r="Y14295" s="133"/>
      <c r="AJ14295" s="133"/>
      <c r="AO14295" s="135"/>
      <c r="AP14295" s="135"/>
      <c r="BJ14295" s="136"/>
    </row>
    <row r="14296" spans="5:62" ht="14.25" customHeight="1" x14ac:dyDescent="0.25">
      <c r="E14296" s="113"/>
      <c r="H14296" s="133"/>
      <c r="T14296" s="133"/>
      <c r="X14296" s="131"/>
      <c r="Y14296" s="133"/>
      <c r="AJ14296" s="133"/>
      <c r="AO14296" s="135"/>
      <c r="AP14296" s="135"/>
      <c r="BJ14296" s="136"/>
    </row>
    <row r="14297" spans="5:62" ht="14.25" customHeight="1" x14ac:dyDescent="0.25">
      <c r="E14297" s="113"/>
      <c r="H14297" s="133"/>
      <c r="T14297" s="133"/>
      <c r="X14297" s="131"/>
      <c r="Y14297" s="133"/>
      <c r="AJ14297" s="133"/>
      <c r="AO14297" s="135"/>
      <c r="AP14297" s="135"/>
      <c r="BJ14297" s="136"/>
    </row>
    <row r="14298" spans="5:62" ht="14.25" customHeight="1" x14ac:dyDescent="0.25">
      <c r="E14298" s="113"/>
      <c r="H14298" s="133"/>
      <c r="T14298" s="133"/>
      <c r="X14298" s="131"/>
      <c r="Y14298" s="133"/>
      <c r="AJ14298" s="133"/>
      <c r="AO14298" s="135"/>
      <c r="AP14298" s="135"/>
      <c r="BJ14298" s="136"/>
    </row>
    <row r="14299" spans="5:62" ht="14.25" customHeight="1" x14ac:dyDescent="0.25">
      <c r="E14299" s="113"/>
      <c r="H14299" s="133"/>
      <c r="T14299" s="133"/>
      <c r="X14299" s="131"/>
      <c r="Y14299" s="133"/>
      <c r="AJ14299" s="133"/>
      <c r="AO14299" s="135"/>
      <c r="AP14299" s="135"/>
      <c r="BJ14299" s="136"/>
    </row>
    <row r="14300" spans="5:62" ht="14.25" customHeight="1" x14ac:dyDescent="0.25">
      <c r="E14300" s="113"/>
      <c r="H14300" s="133"/>
      <c r="T14300" s="133"/>
      <c r="X14300" s="131"/>
      <c r="Y14300" s="133"/>
      <c r="AJ14300" s="133"/>
      <c r="AO14300" s="135"/>
      <c r="AP14300" s="135"/>
      <c r="BJ14300" s="136"/>
    </row>
    <row r="14301" spans="5:62" ht="14.25" customHeight="1" x14ac:dyDescent="0.25">
      <c r="E14301" s="113"/>
      <c r="H14301" s="133"/>
      <c r="T14301" s="133"/>
      <c r="X14301" s="131"/>
      <c r="Y14301" s="133"/>
      <c r="AJ14301" s="133"/>
      <c r="AO14301" s="135"/>
      <c r="AP14301" s="135"/>
      <c r="BJ14301" s="136"/>
    </row>
    <row r="14302" spans="5:62" ht="14.25" customHeight="1" x14ac:dyDescent="0.25">
      <c r="E14302" s="113"/>
      <c r="H14302" s="133"/>
      <c r="T14302" s="133"/>
      <c r="X14302" s="131"/>
      <c r="Y14302" s="133"/>
      <c r="AJ14302" s="133"/>
      <c r="AO14302" s="135"/>
      <c r="AP14302" s="135"/>
      <c r="BJ14302" s="136"/>
    </row>
    <row r="14303" spans="5:62" ht="14.25" customHeight="1" x14ac:dyDescent="0.25">
      <c r="E14303" s="113"/>
      <c r="H14303" s="133"/>
      <c r="T14303" s="133"/>
      <c r="X14303" s="131"/>
      <c r="Y14303" s="133"/>
      <c r="AJ14303" s="133"/>
      <c r="AO14303" s="135"/>
      <c r="AP14303" s="135"/>
      <c r="BJ14303" s="136"/>
    </row>
    <row r="14304" spans="5:62" ht="14.25" customHeight="1" x14ac:dyDescent="0.25">
      <c r="E14304" s="113"/>
      <c r="H14304" s="133"/>
      <c r="T14304" s="133"/>
      <c r="X14304" s="131"/>
      <c r="Y14304" s="133"/>
      <c r="AJ14304" s="133"/>
      <c r="AO14304" s="135"/>
      <c r="AP14304" s="135"/>
      <c r="BJ14304" s="136"/>
    </row>
    <row r="14305" spans="5:62" ht="14.25" customHeight="1" x14ac:dyDescent="0.25">
      <c r="E14305" s="113"/>
      <c r="H14305" s="133"/>
      <c r="T14305" s="133"/>
      <c r="X14305" s="131"/>
      <c r="Y14305" s="133"/>
      <c r="AJ14305" s="133"/>
      <c r="AO14305" s="135"/>
      <c r="AP14305" s="135"/>
      <c r="BJ14305" s="136"/>
    </row>
    <row r="14306" spans="5:62" ht="14.25" customHeight="1" x14ac:dyDescent="0.25">
      <c r="E14306" s="113"/>
      <c r="H14306" s="133"/>
      <c r="T14306" s="133"/>
      <c r="X14306" s="131"/>
      <c r="Y14306" s="133"/>
      <c r="AJ14306" s="133"/>
      <c r="AO14306" s="135"/>
      <c r="AP14306" s="135"/>
      <c r="BJ14306" s="136"/>
    </row>
    <row r="14307" spans="5:62" ht="14.25" customHeight="1" x14ac:dyDescent="0.25">
      <c r="E14307" s="113"/>
      <c r="H14307" s="133"/>
      <c r="T14307" s="133"/>
      <c r="X14307" s="131"/>
      <c r="Y14307" s="133"/>
      <c r="AJ14307" s="133"/>
      <c r="AO14307" s="135"/>
      <c r="AP14307" s="135"/>
      <c r="BJ14307" s="136"/>
    </row>
    <row r="14308" spans="5:62" ht="14.25" customHeight="1" x14ac:dyDescent="0.25">
      <c r="E14308" s="113"/>
      <c r="H14308" s="133"/>
      <c r="T14308" s="133"/>
      <c r="X14308" s="131"/>
      <c r="Y14308" s="133"/>
      <c r="AJ14308" s="133"/>
      <c r="AO14308" s="135"/>
      <c r="AP14308" s="135"/>
      <c r="BJ14308" s="136"/>
    </row>
    <row r="14309" spans="5:62" ht="14.25" customHeight="1" x14ac:dyDescent="0.25">
      <c r="E14309" s="113"/>
      <c r="H14309" s="133"/>
      <c r="T14309" s="133"/>
      <c r="X14309" s="131"/>
      <c r="Y14309" s="133"/>
      <c r="AJ14309" s="133"/>
      <c r="AO14309" s="135"/>
      <c r="AP14309" s="135"/>
      <c r="BJ14309" s="136"/>
    </row>
    <row r="14310" spans="5:62" ht="14.25" customHeight="1" x14ac:dyDescent="0.25">
      <c r="E14310" s="113"/>
      <c r="H14310" s="133"/>
      <c r="T14310" s="133"/>
      <c r="X14310" s="131"/>
      <c r="Y14310" s="133"/>
      <c r="AJ14310" s="133"/>
      <c r="AO14310" s="135"/>
      <c r="AP14310" s="135"/>
      <c r="BJ14310" s="136"/>
    </row>
    <row r="14311" spans="5:62" ht="14.25" customHeight="1" x14ac:dyDescent="0.25">
      <c r="E14311" s="113"/>
      <c r="H14311" s="133"/>
      <c r="T14311" s="133"/>
      <c r="X14311" s="131"/>
      <c r="Y14311" s="133"/>
      <c r="AJ14311" s="133"/>
      <c r="AO14311" s="135"/>
      <c r="AP14311" s="135"/>
      <c r="BJ14311" s="136"/>
    </row>
    <row r="14312" spans="5:62" ht="14.25" customHeight="1" x14ac:dyDescent="0.25">
      <c r="E14312" s="113"/>
      <c r="H14312" s="133"/>
      <c r="T14312" s="133"/>
      <c r="X14312" s="131"/>
      <c r="Y14312" s="133"/>
      <c r="AJ14312" s="133"/>
      <c r="AO14312" s="135"/>
      <c r="AP14312" s="135"/>
      <c r="BJ14312" s="136"/>
    </row>
    <row r="14313" spans="5:62" ht="14.25" customHeight="1" x14ac:dyDescent="0.25">
      <c r="E14313" s="113"/>
      <c r="H14313" s="133"/>
      <c r="T14313" s="133"/>
      <c r="X14313" s="131"/>
      <c r="Y14313" s="133"/>
      <c r="AJ14313" s="133"/>
      <c r="AO14313" s="135"/>
      <c r="AP14313" s="135"/>
      <c r="BJ14313" s="136"/>
    </row>
    <row r="14314" spans="5:62" ht="14.25" customHeight="1" x14ac:dyDescent="0.25">
      <c r="E14314" s="113"/>
      <c r="H14314" s="133"/>
      <c r="T14314" s="133"/>
      <c r="X14314" s="131"/>
      <c r="Y14314" s="133"/>
      <c r="AJ14314" s="133"/>
      <c r="AO14314" s="135"/>
      <c r="AP14314" s="135"/>
      <c r="BJ14314" s="136"/>
    </row>
    <row r="14315" spans="5:62" ht="14.25" customHeight="1" x14ac:dyDescent="0.25">
      <c r="E14315" s="113"/>
      <c r="H14315" s="133"/>
      <c r="T14315" s="133"/>
      <c r="X14315" s="131"/>
      <c r="Y14315" s="133"/>
      <c r="AJ14315" s="133"/>
      <c r="AO14315" s="135"/>
      <c r="AP14315" s="135"/>
      <c r="BJ14315" s="136"/>
    </row>
    <row r="14316" spans="5:62" ht="14.25" customHeight="1" x14ac:dyDescent="0.25">
      <c r="E14316" s="113"/>
      <c r="H14316" s="133"/>
      <c r="T14316" s="133"/>
      <c r="X14316" s="131"/>
      <c r="Y14316" s="133"/>
      <c r="AJ14316" s="133"/>
      <c r="AO14316" s="135"/>
      <c r="AP14316" s="135"/>
      <c r="BJ14316" s="136"/>
    </row>
    <row r="14317" spans="5:62" ht="14.25" customHeight="1" x14ac:dyDescent="0.25">
      <c r="E14317" s="113"/>
      <c r="H14317" s="133"/>
      <c r="T14317" s="133"/>
      <c r="X14317" s="131"/>
      <c r="Y14317" s="133"/>
      <c r="AJ14317" s="133"/>
      <c r="AO14317" s="135"/>
      <c r="AP14317" s="135"/>
      <c r="BJ14317" s="136"/>
    </row>
    <row r="14318" spans="5:62" ht="14.25" customHeight="1" x14ac:dyDescent="0.25">
      <c r="E14318" s="113"/>
      <c r="H14318" s="133"/>
      <c r="T14318" s="133"/>
      <c r="X14318" s="131"/>
      <c r="Y14318" s="133"/>
      <c r="AJ14318" s="133"/>
      <c r="AO14318" s="135"/>
      <c r="AP14318" s="135"/>
      <c r="BJ14318" s="136"/>
    </row>
    <row r="14319" spans="5:62" ht="14.25" customHeight="1" x14ac:dyDescent="0.25">
      <c r="E14319" s="113"/>
      <c r="H14319" s="133"/>
      <c r="T14319" s="133"/>
      <c r="X14319" s="131"/>
      <c r="Y14319" s="133"/>
      <c r="AJ14319" s="133"/>
      <c r="AO14319" s="135"/>
      <c r="AP14319" s="135"/>
      <c r="BJ14319" s="136"/>
    </row>
    <row r="14320" spans="5:62" ht="14.25" customHeight="1" x14ac:dyDescent="0.25">
      <c r="E14320" s="113"/>
      <c r="H14320" s="133"/>
      <c r="T14320" s="133"/>
      <c r="X14320" s="131"/>
      <c r="Y14320" s="133"/>
      <c r="AJ14320" s="133"/>
      <c r="AO14320" s="135"/>
      <c r="AP14320" s="135"/>
      <c r="BJ14320" s="136"/>
    </row>
    <row r="14321" spans="5:62" ht="14.25" customHeight="1" x14ac:dyDescent="0.25">
      <c r="E14321" s="113"/>
      <c r="H14321" s="133"/>
      <c r="T14321" s="133"/>
      <c r="X14321" s="131"/>
      <c r="Y14321" s="133"/>
      <c r="AJ14321" s="133"/>
      <c r="AO14321" s="135"/>
      <c r="AP14321" s="135"/>
      <c r="BJ14321" s="136"/>
    </row>
    <row r="14322" spans="5:62" ht="14.25" customHeight="1" x14ac:dyDescent="0.25">
      <c r="E14322" s="113"/>
      <c r="H14322" s="133"/>
      <c r="T14322" s="133"/>
      <c r="X14322" s="131"/>
      <c r="Y14322" s="133"/>
      <c r="AJ14322" s="133"/>
      <c r="AO14322" s="135"/>
      <c r="AP14322" s="135"/>
      <c r="BJ14322" s="136"/>
    </row>
    <row r="14323" spans="5:62" ht="14.25" customHeight="1" x14ac:dyDescent="0.25">
      <c r="E14323" s="113"/>
      <c r="H14323" s="133"/>
      <c r="T14323" s="133"/>
      <c r="X14323" s="131"/>
      <c r="Y14323" s="133"/>
      <c r="AJ14323" s="133"/>
      <c r="AO14323" s="135"/>
      <c r="AP14323" s="135"/>
      <c r="BJ14323" s="136"/>
    </row>
    <row r="14324" spans="5:62" ht="14.25" customHeight="1" x14ac:dyDescent="0.25">
      <c r="E14324" s="113"/>
      <c r="H14324" s="133"/>
      <c r="T14324" s="133"/>
      <c r="X14324" s="131"/>
      <c r="Y14324" s="133"/>
      <c r="AJ14324" s="133"/>
      <c r="AO14324" s="135"/>
      <c r="AP14324" s="135"/>
      <c r="BJ14324" s="136"/>
    </row>
    <row r="14325" spans="5:62" ht="14.25" customHeight="1" x14ac:dyDescent="0.25">
      <c r="E14325" s="113"/>
      <c r="H14325" s="133"/>
      <c r="T14325" s="133"/>
      <c r="X14325" s="131"/>
      <c r="Y14325" s="133"/>
      <c r="AJ14325" s="133"/>
      <c r="AO14325" s="135"/>
      <c r="AP14325" s="135"/>
      <c r="BJ14325" s="136"/>
    </row>
    <row r="14326" spans="5:62" ht="14.25" customHeight="1" x14ac:dyDescent="0.25">
      <c r="E14326" s="113"/>
      <c r="H14326" s="133"/>
      <c r="T14326" s="133"/>
      <c r="X14326" s="131"/>
      <c r="Y14326" s="133"/>
      <c r="AJ14326" s="133"/>
      <c r="AO14326" s="135"/>
      <c r="AP14326" s="135"/>
      <c r="BJ14326" s="136"/>
    </row>
    <row r="14327" spans="5:62" ht="14.25" customHeight="1" x14ac:dyDescent="0.25">
      <c r="E14327" s="113"/>
      <c r="H14327" s="133"/>
      <c r="T14327" s="133"/>
      <c r="X14327" s="131"/>
      <c r="Y14327" s="133"/>
      <c r="AJ14327" s="133"/>
      <c r="AO14327" s="135"/>
      <c r="AP14327" s="135"/>
      <c r="BJ14327" s="136"/>
    </row>
    <row r="14328" spans="5:62" ht="14.25" customHeight="1" x14ac:dyDescent="0.25">
      <c r="E14328" s="113"/>
      <c r="H14328" s="133"/>
      <c r="T14328" s="133"/>
      <c r="X14328" s="131"/>
      <c r="Y14328" s="133"/>
      <c r="AJ14328" s="133"/>
      <c r="AO14328" s="135"/>
      <c r="AP14328" s="135"/>
      <c r="BJ14328" s="136"/>
    </row>
    <row r="14329" spans="5:62" ht="14.25" customHeight="1" x14ac:dyDescent="0.25">
      <c r="E14329" s="113"/>
      <c r="H14329" s="133"/>
      <c r="T14329" s="133"/>
      <c r="X14329" s="131"/>
      <c r="Y14329" s="133"/>
      <c r="AJ14329" s="133"/>
      <c r="AO14329" s="135"/>
      <c r="AP14329" s="135"/>
      <c r="BJ14329" s="136"/>
    </row>
    <row r="14330" spans="5:62" ht="14.25" customHeight="1" x14ac:dyDescent="0.25">
      <c r="E14330" s="113"/>
      <c r="H14330" s="133"/>
      <c r="T14330" s="133"/>
      <c r="X14330" s="131"/>
      <c r="Y14330" s="133"/>
      <c r="AJ14330" s="133"/>
      <c r="AO14330" s="135"/>
      <c r="AP14330" s="135"/>
      <c r="BJ14330" s="136"/>
    </row>
    <row r="14331" spans="5:62" ht="14.25" customHeight="1" x14ac:dyDescent="0.25">
      <c r="E14331" s="113"/>
      <c r="H14331" s="133"/>
      <c r="T14331" s="133"/>
      <c r="X14331" s="131"/>
      <c r="Y14331" s="133"/>
      <c r="AJ14331" s="133"/>
      <c r="AO14331" s="135"/>
      <c r="AP14331" s="135"/>
      <c r="BJ14331" s="136"/>
    </row>
    <row r="14332" spans="5:62" ht="14.25" customHeight="1" x14ac:dyDescent="0.25">
      <c r="E14332" s="113"/>
      <c r="H14332" s="133"/>
      <c r="T14332" s="133"/>
      <c r="X14332" s="131"/>
      <c r="Y14332" s="133"/>
      <c r="AJ14332" s="133"/>
      <c r="AO14332" s="135"/>
      <c r="AP14332" s="135"/>
      <c r="BJ14332" s="136"/>
    </row>
    <row r="14333" spans="5:62" ht="14.25" customHeight="1" x14ac:dyDescent="0.25">
      <c r="E14333" s="113"/>
      <c r="H14333" s="133"/>
      <c r="T14333" s="133"/>
      <c r="X14333" s="131"/>
      <c r="Y14333" s="133"/>
      <c r="AJ14333" s="133"/>
      <c r="AO14333" s="135"/>
      <c r="AP14333" s="135"/>
      <c r="BJ14333" s="136"/>
    </row>
    <row r="14334" spans="5:62" ht="14.25" customHeight="1" x14ac:dyDescent="0.25">
      <c r="E14334" s="113"/>
      <c r="H14334" s="133"/>
      <c r="T14334" s="133"/>
      <c r="X14334" s="131"/>
      <c r="Y14334" s="133"/>
      <c r="AJ14334" s="133"/>
      <c r="AO14334" s="135"/>
      <c r="AP14334" s="135"/>
      <c r="BJ14334" s="136"/>
    </row>
    <row r="14335" spans="5:62" ht="14.25" customHeight="1" x14ac:dyDescent="0.25">
      <c r="E14335" s="113"/>
      <c r="H14335" s="133"/>
      <c r="T14335" s="133"/>
      <c r="X14335" s="131"/>
      <c r="Y14335" s="133"/>
      <c r="AJ14335" s="133"/>
      <c r="AO14335" s="135"/>
      <c r="AP14335" s="135"/>
      <c r="BJ14335" s="136"/>
    </row>
    <row r="14336" spans="5:62" ht="14.25" customHeight="1" x14ac:dyDescent="0.25">
      <c r="E14336" s="113"/>
      <c r="H14336" s="133"/>
      <c r="T14336" s="133"/>
      <c r="X14336" s="131"/>
      <c r="Y14336" s="133"/>
      <c r="AJ14336" s="133"/>
      <c r="AO14336" s="135"/>
      <c r="AP14336" s="135"/>
      <c r="BJ14336" s="136"/>
    </row>
    <row r="14337" spans="5:62" ht="14.25" customHeight="1" x14ac:dyDescent="0.25">
      <c r="E14337" s="113"/>
      <c r="H14337" s="133"/>
      <c r="T14337" s="133"/>
      <c r="X14337" s="131"/>
      <c r="Y14337" s="133"/>
      <c r="AJ14337" s="133"/>
      <c r="AO14337" s="135"/>
      <c r="AP14337" s="135"/>
      <c r="BJ14337" s="136"/>
    </row>
    <row r="14338" spans="5:62" ht="14.25" customHeight="1" x14ac:dyDescent="0.25">
      <c r="E14338" s="113"/>
      <c r="H14338" s="133"/>
      <c r="T14338" s="133"/>
      <c r="X14338" s="131"/>
      <c r="Y14338" s="133"/>
      <c r="AJ14338" s="133"/>
      <c r="AO14338" s="135"/>
      <c r="AP14338" s="135"/>
      <c r="BJ14338" s="136"/>
    </row>
    <row r="14339" spans="5:62" ht="14.25" customHeight="1" x14ac:dyDescent="0.25">
      <c r="E14339" s="113"/>
      <c r="H14339" s="133"/>
      <c r="T14339" s="133"/>
      <c r="X14339" s="131"/>
      <c r="Y14339" s="133"/>
      <c r="AJ14339" s="133"/>
      <c r="AO14339" s="135"/>
      <c r="AP14339" s="135"/>
      <c r="BJ14339" s="136"/>
    </row>
    <row r="14340" spans="5:62" ht="14.25" customHeight="1" x14ac:dyDescent="0.25">
      <c r="E14340" s="113"/>
      <c r="H14340" s="133"/>
      <c r="T14340" s="133"/>
      <c r="X14340" s="131"/>
      <c r="Y14340" s="133"/>
      <c r="AJ14340" s="133"/>
      <c r="AO14340" s="135"/>
      <c r="AP14340" s="135"/>
      <c r="BJ14340" s="136"/>
    </row>
    <row r="14341" spans="5:62" ht="14.25" customHeight="1" x14ac:dyDescent="0.25">
      <c r="E14341" s="113"/>
      <c r="H14341" s="133"/>
      <c r="T14341" s="133"/>
      <c r="X14341" s="131"/>
      <c r="Y14341" s="133"/>
      <c r="AJ14341" s="133"/>
      <c r="AO14341" s="135"/>
      <c r="AP14341" s="135"/>
      <c r="BJ14341" s="136"/>
    </row>
    <row r="14342" spans="5:62" ht="14.25" customHeight="1" x14ac:dyDescent="0.25">
      <c r="E14342" s="113"/>
      <c r="H14342" s="133"/>
      <c r="T14342" s="133"/>
      <c r="X14342" s="131"/>
      <c r="Y14342" s="133"/>
      <c r="AJ14342" s="133"/>
      <c r="AO14342" s="135"/>
      <c r="AP14342" s="135"/>
      <c r="BJ14342" s="136"/>
    </row>
    <row r="14343" spans="5:62" ht="14.25" customHeight="1" x14ac:dyDescent="0.25">
      <c r="E14343" s="113"/>
      <c r="H14343" s="133"/>
      <c r="T14343" s="133"/>
      <c r="X14343" s="131"/>
      <c r="Y14343" s="133"/>
      <c r="AJ14343" s="133"/>
      <c r="AO14343" s="135"/>
      <c r="AP14343" s="135"/>
      <c r="BJ14343" s="136"/>
    </row>
    <row r="14344" spans="5:62" ht="14.25" customHeight="1" x14ac:dyDescent="0.25">
      <c r="E14344" s="113"/>
      <c r="H14344" s="133"/>
      <c r="T14344" s="133"/>
      <c r="X14344" s="131"/>
      <c r="Y14344" s="133"/>
      <c r="AJ14344" s="133"/>
      <c r="AO14344" s="135"/>
      <c r="AP14344" s="135"/>
      <c r="BJ14344" s="136"/>
    </row>
    <row r="14345" spans="5:62" ht="14.25" customHeight="1" x14ac:dyDescent="0.25">
      <c r="E14345" s="113"/>
      <c r="H14345" s="133"/>
      <c r="T14345" s="133"/>
      <c r="X14345" s="131"/>
      <c r="Y14345" s="133"/>
      <c r="AJ14345" s="133"/>
      <c r="AO14345" s="135"/>
      <c r="AP14345" s="135"/>
      <c r="BJ14345" s="136"/>
    </row>
    <row r="14346" spans="5:62" ht="14.25" customHeight="1" x14ac:dyDescent="0.25">
      <c r="E14346" s="113"/>
      <c r="H14346" s="133"/>
      <c r="T14346" s="133"/>
      <c r="X14346" s="131"/>
      <c r="Y14346" s="133"/>
      <c r="AJ14346" s="133"/>
      <c r="AO14346" s="135"/>
      <c r="AP14346" s="135"/>
      <c r="BJ14346" s="136"/>
    </row>
    <row r="14347" spans="5:62" ht="14.25" customHeight="1" x14ac:dyDescent="0.25">
      <c r="E14347" s="113"/>
      <c r="H14347" s="133"/>
      <c r="T14347" s="133"/>
      <c r="X14347" s="131"/>
      <c r="Y14347" s="133"/>
      <c r="AJ14347" s="133"/>
      <c r="AO14347" s="135"/>
      <c r="AP14347" s="135"/>
      <c r="BJ14347" s="136"/>
    </row>
    <row r="14348" spans="5:62" ht="14.25" customHeight="1" x14ac:dyDescent="0.25">
      <c r="E14348" s="113"/>
      <c r="H14348" s="133"/>
      <c r="T14348" s="133"/>
      <c r="X14348" s="131"/>
      <c r="Y14348" s="133"/>
      <c r="AJ14348" s="133"/>
      <c r="AO14348" s="135"/>
      <c r="AP14348" s="135"/>
      <c r="BJ14348" s="136"/>
    </row>
    <row r="14349" spans="5:62" ht="14.25" customHeight="1" x14ac:dyDescent="0.25">
      <c r="E14349" s="113"/>
      <c r="H14349" s="133"/>
      <c r="T14349" s="133"/>
      <c r="X14349" s="131"/>
      <c r="Y14349" s="133"/>
      <c r="AJ14349" s="133"/>
      <c r="AO14349" s="135"/>
      <c r="AP14349" s="135"/>
      <c r="BJ14349" s="136"/>
    </row>
    <row r="14350" spans="5:62" ht="14.25" customHeight="1" x14ac:dyDescent="0.25">
      <c r="E14350" s="113"/>
      <c r="H14350" s="133"/>
      <c r="T14350" s="133"/>
      <c r="X14350" s="131"/>
      <c r="Y14350" s="133"/>
      <c r="AJ14350" s="133"/>
      <c r="AO14350" s="135"/>
      <c r="AP14350" s="135"/>
      <c r="BJ14350" s="136"/>
    </row>
    <row r="14351" spans="5:62" ht="14.25" customHeight="1" x14ac:dyDescent="0.25">
      <c r="E14351" s="113"/>
      <c r="H14351" s="133"/>
      <c r="T14351" s="133"/>
      <c r="X14351" s="131"/>
      <c r="Y14351" s="133"/>
      <c r="AJ14351" s="133"/>
      <c r="AO14351" s="135"/>
      <c r="AP14351" s="135"/>
      <c r="BJ14351" s="136"/>
    </row>
    <row r="14352" spans="5:62" ht="14.25" customHeight="1" x14ac:dyDescent="0.25">
      <c r="E14352" s="113"/>
      <c r="H14352" s="133"/>
      <c r="T14352" s="133"/>
      <c r="X14352" s="131"/>
      <c r="Y14352" s="133"/>
      <c r="AJ14352" s="133"/>
      <c r="AO14352" s="135"/>
      <c r="AP14352" s="135"/>
      <c r="BJ14352" s="136"/>
    </row>
    <row r="14353" spans="5:62" ht="14.25" customHeight="1" x14ac:dyDescent="0.25">
      <c r="E14353" s="113"/>
      <c r="H14353" s="133"/>
      <c r="T14353" s="133"/>
      <c r="X14353" s="131"/>
      <c r="Y14353" s="133"/>
      <c r="AJ14353" s="133"/>
      <c r="AO14353" s="135"/>
      <c r="AP14353" s="135"/>
      <c r="BJ14353" s="136"/>
    </row>
    <row r="14354" spans="5:62" ht="14.25" customHeight="1" x14ac:dyDescent="0.25">
      <c r="E14354" s="113"/>
      <c r="H14354" s="133"/>
      <c r="T14354" s="133"/>
      <c r="X14354" s="131"/>
      <c r="Y14354" s="133"/>
      <c r="AJ14354" s="133"/>
      <c r="AO14354" s="135"/>
      <c r="AP14354" s="135"/>
      <c r="BJ14354" s="136"/>
    </row>
    <row r="14355" spans="5:62" ht="14.25" customHeight="1" x14ac:dyDescent="0.25">
      <c r="E14355" s="113"/>
      <c r="H14355" s="133"/>
      <c r="T14355" s="133"/>
      <c r="X14355" s="131"/>
      <c r="Y14355" s="133"/>
      <c r="AJ14355" s="133"/>
      <c r="AO14355" s="135"/>
      <c r="AP14355" s="135"/>
      <c r="BJ14355" s="136"/>
    </row>
    <row r="14356" spans="5:62" ht="14.25" customHeight="1" x14ac:dyDescent="0.25">
      <c r="E14356" s="113"/>
      <c r="H14356" s="133"/>
      <c r="T14356" s="133"/>
      <c r="X14356" s="131"/>
      <c r="Y14356" s="133"/>
      <c r="AJ14356" s="133"/>
      <c r="AO14356" s="135"/>
      <c r="AP14356" s="135"/>
      <c r="BJ14356" s="136"/>
    </row>
    <row r="14357" spans="5:62" ht="14.25" customHeight="1" x14ac:dyDescent="0.25">
      <c r="E14357" s="113"/>
      <c r="H14357" s="133"/>
      <c r="T14357" s="133"/>
      <c r="X14357" s="131"/>
      <c r="Y14357" s="133"/>
      <c r="AJ14357" s="133"/>
      <c r="AO14357" s="135"/>
      <c r="AP14357" s="135"/>
      <c r="BJ14357" s="136"/>
    </row>
    <row r="14358" spans="5:62" ht="14.25" customHeight="1" x14ac:dyDescent="0.25">
      <c r="E14358" s="113"/>
      <c r="H14358" s="133"/>
      <c r="T14358" s="133"/>
      <c r="X14358" s="131"/>
      <c r="Y14358" s="133"/>
      <c r="AJ14358" s="133"/>
      <c r="AO14358" s="135"/>
      <c r="AP14358" s="135"/>
      <c r="BJ14358" s="136"/>
    </row>
    <row r="14359" spans="5:62" ht="14.25" customHeight="1" x14ac:dyDescent="0.25">
      <c r="E14359" s="113"/>
      <c r="H14359" s="133"/>
      <c r="T14359" s="133"/>
      <c r="X14359" s="131"/>
      <c r="Y14359" s="133"/>
      <c r="AJ14359" s="133"/>
      <c r="AO14359" s="135"/>
      <c r="AP14359" s="135"/>
      <c r="BJ14359" s="136"/>
    </row>
    <row r="14360" spans="5:62" ht="14.25" customHeight="1" x14ac:dyDescent="0.25">
      <c r="E14360" s="113"/>
      <c r="H14360" s="133"/>
      <c r="T14360" s="133"/>
      <c r="X14360" s="131"/>
      <c r="Y14360" s="133"/>
      <c r="AJ14360" s="133"/>
      <c r="AO14360" s="135"/>
      <c r="AP14360" s="135"/>
      <c r="BJ14360" s="136"/>
    </row>
    <row r="14361" spans="5:62" ht="14.25" customHeight="1" x14ac:dyDescent="0.25">
      <c r="E14361" s="113"/>
      <c r="H14361" s="133"/>
      <c r="T14361" s="133"/>
      <c r="X14361" s="131"/>
      <c r="Y14361" s="133"/>
      <c r="AJ14361" s="133"/>
      <c r="AO14361" s="135"/>
      <c r="AP14361" s="135"/>
      <c r="BJ14361" s="136"/>
    </row>
    <row r="14362" spans="5:62" ht="14.25" customHeight="1" x14ac:dyDescent="0.25">
      <c r="E14362" s="113"/>
      <c r="H14362" s="133"/>
      <c r="T14362" s="133"/>
      <c r="X14362" s="131"/>
      <c r="Y14362" s="133"/>
      <c r="AJ14362" s="133"/>
      <c r="AO14362" s="135"/>
      <c r="AP14362" s="135"/>
      <c r="BJ14362" s="136"/>
    </row>
    <row r="14363" spans="5:62" ht="14.25" customHeight="1" x14ac:dyDescent="0.25">
      <c r="E14363" s="113"/>
      <c r="H14363" s="133"/>
      <c r="T14363" s="133"/>
      <c r="X14363" s="131"/>
      <c r="Y14363" s="133"/>
      <c r="AJ14363" s="133"/>
      <c r="AO14363" s="135"/>
      <c r="AP14363" s="135"/>
      <c r="BJ14363" s="136"/>
    </row>
    <row r="14364" spans="5:62" ht="14.25" customHeight="1" x14ac:dyDescent="0.25">
      <c r="E14364" s="113"/>
      <c r="H14364" s="133"/>
      <c r="T14364" s="133"/>
      <c r="X14364" s="131"/>
      <c r="Y14364" s="133"/>
      <c r="AJ14364" s="133"/>
      <c r="AO14364" s="135"/>
      <c r="AP14364" s="135"/>
      <c r="BJ14364" s="136"/>
    </row>
    <row r="14365" spans="5:62" ht="14.25" customHeight="1" x14ac:dyDescent="0.25">
      <c r="E14365" s="113"/>
      <c r="H14365" s="133"/>
      <c r="T14365" s="133"/>
      <c r="X14365" s="131"/>
      <c r="Y14365" s="133"/>
      <c r="AJ14365" s="133"/>
      <c r="AO14365" s="135"/>
      <c r="AP14365" s="135"/>
      <c r="BJ14365" s="136"/>
    </row>
    <row r="14366" spans="5:62" ht="14.25" customHeight="1" x14ac:dyDescent="0.25">
      <c r="E14366" s="113"/>
      <c r="H14366" s="133"/>
      <c r="T14366" s="133"/>
      <c r="X14366" s="131"/>
      <c r="Y14366" s="133"/>
      <c r="AJ14366" s="133"/>
      <c r="AO14366" s="135"/>
      <c r="AP14366" s="135"/>
      <c r="BJ14366" s="136"/>
    </row>
    <row r="14367" spans="5:62" ht="14.25" customHeight="1" x14ac:dyDescent="0.25">
      <c r="E14367" s="113"/>
      <c r="H14367" s="133"/>
      <c r="T14367" s="133"/>
      <c r="X14367" s="131"/>
      <c r="Y14367" s="133"/>
      <c r="AJ14367" s="133"/>
      <c r="AO14367" s="135"/>
      <c r="AP14367" s="135"/>
      <c r="BJ14367" s="136"/>
    </row>
    <row r="14368" spans="5:62" ht="14.25" customHeight="1" x14ac:dyDescent="0.25">
      <c r="E14368" s="113"/>
      <c r="H14368" s="133"/>
      <c r="T14368" s="133"/>
      <c r="X14368" s="131"/>
      <c r="Y14368" s="133"/>
      <c r="AJ14368" s="133"/>
      <c r="AO14368" s="135"/>
      <c r="AP14368" s="135"/>
      <c r="BJ14368" s="136"/>
    </row>
    <row r="14369" spans="5:62" ht="14.25" customHeight="1" x14ac:dyDescent="0.25">
      <c r="E14369" s="113"/>
      <c r="H14369" s="133"/>
      <c r="T14369" s="133"/>
      <c r="X14369" s="131"/>
      <c r="Y14369" s="133"/>
      <c r="AJ14369" s="133"/>
      <c r="AO14369" s="135"/>
      <c r="AP14369" s="135"/>
      <c r="BJ14369" s="136"/>
    </row>
    <row r="14370" spans="5:62" ht="14.25" customHeight="1" x14ac:dyDescent="0.25">
      <c r="E14370" s="113"/>
      <c r="H14370" s="133"/>
      <c r="T14370" s="133"/>
      <c r="X14370" s="131"/>
      <c r="Y14370" s="133"/>
      <c r="AJ14370" s="133"/>
      <c r="AO14370" s="135"/>
      <c r="AP14370" s="135"/>
      <c r="BJ14370" s="136"/>
    </row>
    <row r="14371" spans="5:62" ht="14.25" customHeight="1" x14ac:dyDescent="0.25">
      <c r="E14371" s="113"/>
      <c r="H14371" s="133"/>
      <c r="T14371" s="133"/>
      <c r="X14371" s="131"/>
      <c r="Y14371" s="133"/>
      <c r="AJ14371" s="133"/>
      <c r="AO14371" s="135"/>
      <c r="AP14371" s="135"/>
      <c r="BJ14371" s="136"/>
    </row>
    <row r="14372" spans="5:62" ht="14.25" customHeight="1" x14ac:dyDescent="0.25">
      <c r="E14372" s="113"/>
      <c r="H14372" s="133"/>
      <c r="T14372" s="133"/>
      <c r="X14372" s="131"/>
      <c r="Y14372" s="133"/>
      <c r="AJ14372" s="133"/>
      <c r="AO14372" s="135"/>
      <c r="AP14372" s="135"/>
      <c r="BJ14372" s="136"/>
    </row>
    <row r="14373" spans="5:62" ht="14.25" customHeight="1" x14ac:dyDescent="0.25">
      <c r="E14373" s="113"/>
      <c r="H14373" s="133"/>
      <c r="T14373" s="133"/>
      <c r="X14373" s="131"/>
      <c r="Y14373" s="133"/>
      <c r="AJ14373" s="133"/>
      <c r="AO14373" s="135"/>
      <c r="AP14373" s="135"/>
      <c r="BJ14373" s="136"/>
    </row>
    <row r="14374" spans="5:62" ht="14.25" customHeight="1" x14ac:dyDescent="0.25">
      <c r="E14374" s="113"/>
      <c r="H14374" s="133"/>
      <c r="T14374" s="133"/>
      <c r="X14374" s="131"/>
      <c r="Y14374" s="133"/>
      <c r="AJ14374" s="133"/>
      <c r="AO14374" s="135"/>
      <c r="AP14374" s="135"/>
      <c r="BJ14374" s="136"/>
    </row>
    <row r="14375" spans="5:62" ht="14.25" customHeight="1" x14ac:dyDescent="0.25">
      <c r="E14375" s="113"/>
      <c r="H14375" s="133"/>
      <c r="T14375" s="133"/>
      <c r="X14375" s="131"/>
      <c r="Y14375" s="133"/>
      <c r="AJ14375" s="133"/>
      <c r="AO14375" s="135"/>
      <c r="AP14375" s="135"/>
      <c r="BJ14375" s="136"/>
    </row>
    <row r="14376" spans="5:62" ht="14.25" customHeight="1" x14ac:dyDescent="0.25">
      <c r="E14376" s="113"/>
      <c r="H14376" s="133"/>
      <c r="T14376" s="133"/>
      <c r="X14376" s="131"/>
      <c r="Y14376" s="133"/>
      <c r="AJ14376" s="133"/>
      <c r="AO14376" s="135"/>
      <c r="AP14376" s="135"/>
      <c r="BJ14376" s="136"/>
    </row>
    <row r="14377" spans="5:62" ht="14.25" customHeight="1" x14ac:dyDescent="0.25">
      <c r="E14377" s="113"/>
      <c r="H14377" s="133"/>
      <c r="T14377" s="133"/>
      <c r="X14377" s="131"/>
      <c r="Y14377" s="133"/>
      <c r="AJ14377" s="133"/>
      <c r="AO14377" s="135"/>
      <c r="AP14377" s="135"/>
      <c r="BJ14377" s="136"/>
    </row>
    <row r="14378" spans="5:62" ht="14.25" customHeight="1" x14ac:dyDescent="0.25">
      <c r="E14378" s="113"/>
      <c r="H14378" s="133"/>
      <c r="T14378" s="133"/>
      <c r="X14378" s="131"/>
      <c r="Y14378" s="133"/>
      <c r="AJ14378" s="133"/>
      <c r="AO14378" s="135"/>
      <c r="AP14378" s="135"/>
      <c r="BJ14378" s="136"/>
    </row>
    <row r="14379" spans="5:62" ht="14.25" customHeight="1" x14ac:dyDescent="0.25">
      <c r="E14379" s="113"/>
      <c r="H14379" s="133"/>
      <c r="T14379" s="133"/>
      <c r="X14379" s="131"/>
      <c r="Y14379" s="133"/>
      <c r="AJ14379" s="133"/>
      <c r="AO14379" s="135"/>
      <c r="AP14379" s="135"/>
      <c r="BJ14379" s="136"/>
    </row>
    <row r="14380" spans="5:62" ht="14.25" customHeight="1" x14ac:dyDescent="0.25">
      <c r="E14380" s="113"/>
      <c r="H14380" s="133"/>
      <c r="T14380" s="133"/>
      <c r="X14380" s="131"/>
      <c r="Y14380" s="133"/>
      <c r="AJ14380" s="133"/>
      <c r="AO14380" s="135"/>
      <c r="AP14380" s="135"/>
      <c r="BJ14380" s="136"/>
    </row>
    <row r="14381" spans="5:62" ht="14.25" customHeight="1" x14ac:dyDescent="0.25">
      <c r="E14381" s="113"/>
      <c r="H14381" s="133"/>
      <c r="T14381" s="133"/>
      <c r="X14381" s="131"/>
      <c r="Y14381" s="133"/>
      <c r="AJ14381" s="133"/>
      <c r="AO14381" s="135"/>
      <c r="AP14381" s="135"/>
      <c r="BJ14381" s="136"/>
    </row>
    <row r="14382" spans="5:62" ht="14.25" customHeight="1" x14ac:dyDescent="0.25">
      <c r="E14382" s="113"/>
      <c r="H14382" s="133"/>
      <c r="T14382" s="133"/>
      <c r="X14382" s="131"/>
      <c r="Y14382" s="133"/>
      <c r="AJ14382" s="133"/>
      <c r="AO14382" s="135"/>
      <c r="AP14382" s="135"/>
      <c r="BJ14382" s="136"/>
    </row>
    <row r="14383" spans="5:62" ht="14.25" customHeight="1" x14ac:dyDescent="0.25">
      <c r="E14383" s="113"/>
      <c r="H14383" s="133"/>
      <c r="T14383" s="133"/>
      <c r="X14383" s="131"/>
      <c r="Y14383" s="133"/>
      <c r="AJ14383" s="133"/>
      <c r="AO14383" s="135"/>
      <c r="AP14383" s="135"/>
      <c r="BJ14383" s="136"/>
    </row>
    <row r="14384" spans="5:62" ht="14.25" customHeight="1" x14ac:dyDescent="0.25">
      <c r="E14384" s="113"/>
      <c r="H14384" s="133"/>
      <c r="T14384" s="133"/>
      <c r="X14384" s="131"/>
      <c r="Y14384" s="133"/>
      <c r="AJ14384" s="133"/>
      <c r="AO14384" s="135"/>
      <c r="AP14384" s="135"/>
      <c r="BJ14384" s="136"/>
    </row>
    <row r="14385" spans="5:62" ht="14.25" customHeight="1" x14ac:dyDescent="0.25">
      <c r="E14385" s="113"/>
      <c r="H14385" s="133"/>
      <c r="T14385" s="133"/>
      <c r="X14385" s="131"/>
      <c r="Y14385" s="133"/>
      <c r="AJ14385" s="133"/>
      <c r="AO14385" s="135"/>
      <c r="AP14385" s="135"/>
      <c r="BJ14385" s="136"/>
    </row>
    <row r="14386" spans="5:62" ht="14.25" customHeight="1" x14ac:dyDescent="0.25">
      <c r="E14386" s="113"/>
      <c r="H14386" s="133"/>
      <c r="T14386" s="133"/>
      <c r="X14386" s="131"/>
      <c r="Y14386" s="133"/>
      <c r="AJ14386" s="133"/>
      <c r="AO14386" s="135"/>
      <c r="AP14386" s="135"/>
      <c r="BJ14386" s="136"/>
    </row>
    <row r="14387" spans="5:62" ht="14.25" customHeight="1" x14ac:dyDescent="0.25">
      <c r="E14387" s="113"/>
      <c r="H14387" s="133"/>
      <c r="T14387" s="133"/>
      <c r="X14387" s="131"/>
      <c r="Y14387" s="133"/>
      <c r="AJ14387" s="133"/>
      <c r="AO14387" s="135"/>
      <c r="AP14387" s="135"/>
      <c r="BJ14387" s="136"/>
    </row>
    <row r="14388" spans="5:62" ht="14.25" customHeight="1" x14ac:dyDescent="0.25">
      <c r="E14388" s="113"/>
      <c r="H14388" s="133"/>
      <c r="T14388" s="133"/>
      <c r="X14388" s="131"/>
      <c r="Y14388" s="133"/>
      <c r="AJ14388" s="133"/>
      <c r="AO14388" s="135"/>
      <c r="AP14388" s="135"/>
      <c r="BJ14388" s="136"/>
    </row>
    <row r="14389" spans="5:62" ht="14.25" customHeight="1" x14ac:dyDescent="0.25">
      <c r="E14389" s="113"/>
      <c r="H14389" s="133"/>
      <c r="T14389" s="133"/>
      <c r="X14389" s="131"/>
      <c r="Y14389" s="133"/>
      <c r="AJ14389" s="133"/>
      <c r="AO14389" s="135"/>
      <c r="AP14389" s="135"/>
      <c r="BJ14389" s="136"/>
    </row>
    <row r="14390" spans="5:62" ht="14.25" customHeight="1" x14ac:dyDescent="0.25">
      <c r="E14390" s="113"/>
      <c r="H14390" s="133"/>
      <c r="T14390" s="133"/>
      <c r="X14390" s="131"/>
      <c r="Y14390" s="133"/>
      <c r="AJ14390" s="133"/>
      <c r="AO14390" s="135"/>
      <c r="AP14390" s="135"/>
      <c r="BJ14390" s="136"/>
    </row>
    <row r="14391" spans="5:62" ht="14.25" customHeight="1" x14ac:dyDescent="0.25">
      <c r="E14391" s="113"/>
      <c r="H14391" s="133"/>
      <c r="T14391" s="133"/>
      <c r="X14391" s="131"/>
      <c r="Y14391" s="133"/>
      <c r="AJ14391" s="133"/>
      <c r="AO14391" s="135"/>
      <c r="AP14391" s="135"/>
      <c r="BJ14391" s="136"/>
    </row>
    <row r="14392" spans="5:62" ht="14.25" customHeight="1" x14ac:dyDescent="0.25">
      <c r="E14392" s="113"/>
      <c r="H14392" s="133"/>
      <c r="T14392" s="133"/>
      <c r="X14392" s="131"/>
      <c r="Y14392" s="133"/>
      <c r="AJ14392" s="133"/>
      <c r="AO14392" s="135"/>
      <c r="AP14392" s="135"/>
      <c r="BJ14392" s="136"/>
    </row>
    <row r="14393" spans="5:62" ht="14.25" customHeight="1" x14ac:dyDescent="0.25">
      <c r="E14393" s="113"/>
      <c r="H14393" s="133"/>
      <c r="T14393" s="133"/>
      <c r="X14393" s="131"/>
      <c r="Y14393" s="133"/>
      <c r="AJ14393" s="133"/>
      <c r="AO14393" s="135"/>
      <c r="AP14393" s="135"/>
      <c r="BJ14393" s="136"/>
    </row>
    <row r="14394" spans="5:62" ht="14.25" customHeight="1" x14ac:dyDescent="0.25">
      <c r="E14394" s="113"/>
      <c r="H14394" s="133"/>
      <c r="T14394" s="133"/>
      <c r="X14394" s="131"/>
      <c r="Y14394" s="133"/>
      <c r="AJ14394" s="133"/>
      <c r="AO14394" s="135"/>
      <c r="AP14394" s="135"/>
      <c r="BJ14394" s="136"/>
    </row>
    <row r="14395" spans="5:62" ht="14.25" customHeight="1" x14ac:dyDescent="0.25">
      <c r="E14395" s="113"/>
      <c r="H14395" s="133"/>
      <c r="T14395" s="133"/>
      <c r="X14395" s="131"/>
      <c r="Y14395" s="133"/>
      <c r="AJ14395" s="133"/>
      <c r="AO14395" s="135"/>
      <c r="AP14395" s="135"/>
      <c r="BJ14395" s="136"/>
    </row>
    <row r="14396" spans="5:62" ht="14.25" customHeight="1" x14ac:dyDescent="0.25">
      <c r="E14396" s="113"/>
      <c r="H14396" s="133"/>
      <c r="T14396" s="133"/>
      <c r="X14396" s="131"/>
      <c r="Y14396" s="133"/>
      <c r="AJ14396" s="133"/>
      <c r="AO14396" s="135"/>
      <c r="AP14396" s="135"/>
      <c r="BJ14396" s="136"/>
    </row>
    <row r="14397" spans="5:62" ht="14.25" customHeight="1" x14ac:dyDescent="0.25">
      <c r="E14397" s="113"/>
      <c r="H14397" s="133"/>
      <c r="T14397" s="133"/>
      <c r="X14397" s="131"/>
      <c r="Y14397" s="133"/>
      <c r="AJ14397" s="133"/>
      <c r="AO14397" s="135"/>
      <c r="AP14397" s="135"/>
      <c r="BJ14397" s="136"/>
    </row>
    <row r="14398" spans="5:62" ht="14.25" customHeight="1" x14ac:dyDescent="0.25">
      <c r="E14398" s="113"/>
      <c r="H14398" s="133"/>
      <c r="T14398" s="133"/>
      <c r="X14398" s="131"/>
      <c r="Y14398" s="133"/>
      <c r="AJ14398" s="133"/>
      <c r="AO14398" s="135"/>
      <c r="AP14398" s="135"/>
      <c r="BJ14398" s="136"/>
    </row>
    <row r="14399" spans="5:62" ht="14.25" customHeight="1" x14ac:dyDescent="0.25">
      <c r="E14399" s="113"/>
      <c r="H14399" s="133"/>
      <c r="T14399" s="133"/>
      <c r="X14399" s="131"/>
      <c r="Y14399" s="133"/>
      <c r="AJ14399" s="133"/>
      <c r="AO14399" s="135"/>
      <c r="AP14399" s="135"/>
      <c r="BJ14399" s="136"/>
    </row>
    <row r="14400" spans="5:62" ht="14.25" customHeight="1" x14ac:dyDescent="0.25">
      <c r="E14400" s="113"/>
      <c r="H14400" s="133"/>
      <c r="T14400" s="133"/>
      <c r="X14400" s="131"/>
      <c r="Y14400" s="133"/>
      <c r="AJ14400" s="133"/>
      <c r="AO14400" s="135"/>
      <c r="AP14400" s="135"/>
      <c r="BJ14400" s="136"/>
    </row>
    <row r="14401" spans="5:62" ht="14.25" customHeight="1" x14ac:dyDescent="0.25">
      <c r="E14401" s="113"/>
      <c r="H14401" s="133"/>
      <c r="T14401" s="133"/>
      <c r="X14401" s="131"/>
      <c r="Y14401" s="133"/>
      <c r="AJ14401" s="133"/>
      <c r="AO14401" s="135"/>
      <c r="AP14401" s="135"/>
      <c r="BJ14401" s="136"/>
    </row>
    <row r="14402" spans="5:62" ht="14.25" customHeight="1" x14ac:dyDescent="0.25">
      <c r="E14402" s="113"/>
      <c r="H14402" s="133"/>
      <c r="T14402" s="133"/>
      <c r="X14402" s="131"/>
      <c r="Y14402" s="133"/>
      <c r="AJ14402" s="133"/>
      <c r="AO14402" s="135"/>
      <c r="AP14402" s="135"/>
      <c r="BJ14402" s="136"/>
    </row>
    <row r="14403" spans="5:62" ht="14.25" customHeight="1" x14ac:dyDescent="0.25">
      <c r="E14403" s="113"/>
      <c r="H14403" s="133"/>
      <c r="T14403" s="133"/>
      <c r="X14403" s="131"/>
      <c r="Y14403" s="133"/>
      <c r="AJ14403" s="133"/>
      <c r="AO14403" s="135"/>
      <c r="AP14403" s="135"/>
      <c r="BJ14403" s="136"/>
    </row>
    <row r="14404" spans="5:62" ht="14.25" customHeight="1" x14ac:dyDescent="0.25">
      <c r="E14404" s="113"/>
      <c r="H14404" s="133"/>
      <c r="T14404" s="133"/>
      <c r="X14404" s="131"/>
      <c r="Y14404" s="133"/>
      <c r="AJ14404" s="133"/>
      <c r="AO14404" s="135"/>
      <c r="AP14404" s="135"/>
      <c r="BJ14404" s="136"/>
    </row>
    <row r="14405" spans="5:62" ht="14.25" customHeight="1" x14ac:dyDescent="0.25">
      <c r="E14405" s="113"/>
      <c r="H14405" s="133"/>
      <c r="T14405" s="133"/>
      <c r="X14405" s="131"/>
      <c r="Y14405" s="133"/>
      <c r="AJ14405" s="133"/>
      <c r="AO14405" s="135"/>
      <c r="AP14405" s="135"/>
      <c r="BJ14405" s="136"/>
    </row>
    <row r="14406" spans="5:62" ht="14.25" customHeight="1" x14ac:dyDescent="0.25">
      <c r="E14406" s="113"/>
      <c r="H14406" s="133"/>
      <c r="T14406" s="133"/>
      <c r="X14406" s="131"/>
      <c r="Y14406" s="133"/>
      <c r="AJ14406" s="133"/>
      <c r="AO14406" s="135"/>
      <c r="AP14406" s="135"/>
      <c r="BJ14406" s="136"/>
    </row>
    <row r="14407" spans="5:62" ht="14.25" customHeight="1" x14ac:dyDescent="0.25">
      <c r="E14407" s="113"/>
      <c r="H14407" s="133"/>
      <c r="T14407" s="133"/>
      <c r="X14407" s="131"/>
      <c r="Y14407" s="133"/>
      <c r="AJ14407" s="133"/>
      <c r="AO14407" s="135"/>
      <c r="AP14407" s="135"/>
      <c r="BJ14407" s="136"/>
    </row>
    <row r="14408" spans="5:62" ht="14.25" customHeight="1" x14ac:dyDescent="0.25">
      <c r="E14408" s="113"/>
      <c r="H14408" s="133"/>
      <c r="T14408" s="133"/>
      <c r="X14408" s="131"/>
      <c r="Y14408" s="133"/>
      <c r="AJ14408" s="133"/>
      <c r="AO14408" s="135"/>
      <c r="AP14408" s="135"/>
      <c r="BJ14408" s="136"/>
    </row>
    <row r="14409" spans="5:62" ht="14.25" customHeight="1" x14ac:dyDescent="0.25">
      <c r="E14409" s="113"/>
      <c r="H14409" s="133"/>
      <c r="T14409" s="133"/>
      <c r="X14409" s="131"/>
      <c r="Y14409" s="133"/>
      <c r="AJ14409" s="133"/>
      <c r="AO14409" s="135"/>
      <c r="AP14409" s="135"/>
      <c r="BJ14409" s="136"/>
    </row>
    <row r="14410" spans="5:62" ht="14.25" customHeight="1" x14ac:dyDescent="0.25">
      <c r="E14410" s="113"/>
      <c r="H14410" s="133"/>
      <c r="T14410" s="133"/>
      <c r="X14410" s="131"/>
      <c r="Y14410" s="133"/>
      <c r="AJ14410" s="133"/>
      <c r="AO14410" s="135"/>
      <c r="AP14410" s="135"/>
      <c r="BJ14410" s="136"/>
    </row>
    <row r="14411" spans="5:62" ht="14.25" customHeight="1" x14ac:dyDescent="0.25">
      <c r="E14411" s="113"/>
      <c r="H14411" s="133"/>
      <c r="T14411" s="133"/>
      <c r="X14411" s="131"/>
      <c r="Y14411" s="133"/>
      <c r="AJ14411" s="133"/>
      <c r="AO14411" s="135"/>
      <c r="AP14411" s="135"/>
      <c r="BJ14411" s="136"/>
    </row>
    <row r="14412" spans="5:62" ht="14.25" customHeight="1" x14ac:dyDescent="0.25">
      <c r="E14412" s="113"/>
      <c r="H14412" s="133"/>
      <c r="T14412" s="133"/>
      <c r="X14412" s="131"/>
      <c r="Y14412" s="133"/>
      <c r="AJ14412" s="133"/>
      <c r="AO14412" s="135"/>
      <c r="AP14412" s="135"/>
      <c r="BJ14412" s="136"/>
    </row>
    <row r="14413" spans="5:62" ht="14.25" customHeight="1" x14ac:dyDescent="0.25">
      <c r="E14413" s="113"/>
      <c r="H14413" s="133"/>
      <c r="T14413" s="133"/>
      <c r="X14413" s="131"/>
      <c r="Y14413" s="133"/>
      <c r="AJ14413" s="133"/>
      <c r="AO14413" s="135"/>
      <c r="AP14413" s="135"/>
      <c r="BJ14413" s="136"/>
    </row>
    <row r="14414" spans="5:62" ht="14.25" customHeight="1" x14ac:dyDescent="0.25">
      <c r="E14414" s="113"/>
      <c r="H14414" s="133"/>
      <c r="T14414" s="133"/>
      <c r="X14414" s="131"/>
      <c r="Y14414" s="133"/>
      <c r="AJ14414" s="133"/>
      <c r="AO14414" s="135"/>
      <c r="AP14414" s="135"/>
      <c r="BJ14414" s="136"/>
    </row>
    <row r="14415" spans="5:62" ht="14.25" customHeight="1" x14ac:dyDescent="0.25">
      <c r="E14415" s="113"/>
      <c r="H14415" s="133"/>
      <c r="T14415" s="133"/>
      <c r="X14415" s="131"/>
      <c r="Y14415" s="133"/>
      <c r="AJ14415" s="133"/>
      <c r="AO14415" s="135"/>
      <c r="AP14415" s="135"/>
      <c r="BJ14415" s="136"/>
    </row>
    <row r="14416" spans="5:62" ht="14.25" customHeight="1" x14ac:dyDescent="0.25">
      <c r="E14416" s="113"/>
      <c r="H14416" s="133"/>
      <c r="T14416" s="133"/>
      <c r="X14416" s="131"/>
      <c r="Y14416" s="133"/>
      <c r="AJ14416" s="133"/>
      <c r="AO14416" s="135"/>
      <c r="AP14416" s="135"/>
      <c r="BJ14416" s="136"/>
    </row>
    <row r="14417" spans="5:62" ht="14.25" customHeight="1" x14ac:dyDescent="0.25">
      <c r="E14417" s="113"/>
      <c r="H14417" s="133"/>
      <c r="T14417" s="133"/>
      <c r="X14417" s="131"/>
      <c r="Y14417" s="133"/>
      <c r="AJ14417" s="133"/>
      <c r="AO14417" s="135"/>
      <c r="AP14417" s="135"/>
      <c r="BJ14417" s="136"/>
    </row>
    <row r="14418" spans="5:62" ht="14.25" customHeight="1" x14ac:dyDescent="0.25">
      <c r="E14418" s="113"/>
      <c r="H14418" s="133"/>
      <c r="T14418" s="133"/>
      <c r="X14418" s="131"/>
      <c r="Y14418" s="133"/>
      <c r="AJ14418" s="133"/>
      <c r="AO14418" s="135"/>
      <c r="AP14418" s="135"/>
      <c r="BJ14418" s="136"/>
    </row>
    <row r="14419" spans="5:62" ht="14.25" customHeight="1" x14ac:dyDescent="0.25">
      <c r="E14419" s="113"/>
      <c r="H14419" s="133"/>
      <c r="T14419" s="133"/>
      <c r="X14419" s="131"/>
      <c r="Y14419" s="133"/>
      <c r="AJ14419" s="133"/>
      <c r="AO14419" s="135"/>
      <c r="AP14419" s="135"/>
      <c r="BJ14419" s="136"/>
    </row>
    <row r="14420" spans="5:62" ht="14.25" customHeight="1" x14ac:dyDescent="0.25">
      <c r="E14420" s="113"/>
      <c r="H14420" s="133"/>
      <c r="T14420" s="133"/>
      <c r="X14420" s="131"/>
      <c r="Y14420" s="133"/>
      <c r="AJ14420" s="133"/>
      <c r="AO14420" s="135"/>
      <c r="AP14420" s="135"/>
      <c r="BJ14420" s="136"/>
    </row>
    <row r="14421" spans="5:62" ht="14.25" customHeight="1" x14ac:dyDescent="0.25">
      <c r="E14421" s="113"/>
      <c r="H14421" s="133"/>
      <c r="T14421" s="133"/>
      <c r="X14421" s="131"/>
      <c r="Y14421" s="133"/>
      <c r="AJ14421" s="133"/>
      <c r="AO14421" s="135"/>
      <c r="AP14421" s="135"/>
      <c r="BJ14421" s="136"/>
    </row>
    <row r="14422" spans="5:62" ht="14.25" customHeight="1" x14ac:dyDescent="0.25">
      <c r="E14422" s="113"/>
      <c r="H14422" s="133"/>
      <c r="T14422" s="133"/>
      <c r="X14422" s="131"/>
      <c r="Y14422" s="133"/>
      <c r="AJ14422" s="133"/>
      <c r="AO14422" s="135"/>
      <c r="AP14422" s="135"/>
      <c r="BJ14422" s="136"/>
    </row>
    <row r="14423" spans="5:62" ht="14.25" customHeight="1" x14ac:dyDescent="0.25">
      <c r="E14423" s="113"/>
      <c r="H14423" s="133"/>
      <c r="T14423" s="133"/>
      <c r="X14423" s="131"/>
      <c r="Y14423" s="133"/>
      <c r="AJ14423" s="133"/>
      <c r="AO14423" s="135"/>
      <c r="AP14423" s="135"/>
      <c r="BJ14423" s="136"/>
    </row>
    <row r="14424" spans="5:62" ht="14.25" customHeight="1" x14ac:dyDescent="0.25">
      <c r="E14424" s="113"/>
      <c r="H14424" s="133"/>
      <c r="T14424" s="133"/>
      <c r="X14424" s="131"/>
      <c r="Y14424" s="133"/>
      <c r="AJ14424" s="133"/>
      <c r="AO14424" s="135"/>
      <c r="AP14424" s="135"/>
      <c r="BJ14424" s="136"/>
    </row>
    <row r="14425" spans="5:62" ht="14.25" customHeight="1" x14ac:dyDescent="0.25">
      <c r="E14425" s="113"/>
      <c r="H14425" s="133"/>
      <c r="T14425" s="133"/>
      <c r="X14425" s="131"/>
      <c r="Y14425" s="133"/>
      <c r="AJ14425" s="133"/>
      <c r="AO14425" s="135"/>
      <c r="AP14425" s="135"/>
      <c r="BJ14425" s="136"/>
    </row>
    <row r="14426" spans="5:62" ht="14.25" customHeight="1" x14ac:dyDescent="0.25">
      <c r="E14426" s="113"/>
      <c r="H14426" s="133"/>
      <c r="T14426" s="133"/>
      <c r="X14426" s="131"/>
      <c r="Y14426" s="133"/>
      <c r="AJ14426" s="133"/>
      <c r="AO14426" s="135"/>
      <c r="AP14426" s="135"/>
      <c r="BJ14426" s="136"/>
    </row>
    <row r="14427" spans="5:62" ht="14.25" customHeight="1" x14ac:dyDescent="0.25">
      <c r="E14427" s="113"/>
      <c r="H14427" s="133"/>
      <c r="T14427" s="133"/>
      <c r="X14427" s="131"/>
      <c r="Y14427" s="133"/>
      <c r="AJ14427" s="133"/>
      <c r="AO14427" s="135"/>
      <c r="AP14427" s="135"/>
      <c r="BJ14427" s="136"/>
    </row>
    <row r="14428" spans="5:62" ht="14.25" customHeight="1" x14ac:dyDescent="0.25">
      <c r="E14428" s="113"/>
      <c r="H14428" s="133"/>
      <c r="T14428" s="133"/>
      <c r="X14428" s="131"/>
      <c r="Y14428" s="133"/>
      <c r="AJ14428" s="133"/>
      <c r="AO14428" s="135"/>
      <c r="AP14428" s="135"/>
      <c r="BJ14428" s="136"/>
    </row>
    <row r="14429" spans="5:62" ht="14.25" customHeight="1" x14ac:dyDescent="0.25">
      <c r="E14429" s="113"/>
      <c r="H14429" s="133"/>
      <c r="T14429" s="133"/>
      <c r="X14429" s="131"/>
      <c r="Y14429" s="133"/>
      <c r="AJ14429" s="133"/>
      <c r="AO14429" s="135"/>
      <c r="AP14429" s="135"/>
      <c r="BJ14429" s="136"/>
    </row>
    <row r="14430" spans="5:62" ht="14.25" customHeight="1" x14ac:dyDescent="0.25">
      <c r="E14430" s="113"/>
      <c r="H14430" s="133"/>
      <c r="T14430" s="133"/>
      <c r="X14430" s="131"/>
      <c r="Y14430" s="133"/>
      <c r="AJ14430" s="133"/>
      <c r="AO14430" s="135"/>
      <c r="AP14430" s="135"/>
      <c r="BJ14430" s="136"/>
    </row>
    <row r="14431" spans="5:62" ht="14.25" customHeight="1" x14ac:dyDescent="0.25">
      <c r="E14431" s="113"/>
      <c r="H14431" s="133"/>
      <c r="T14431" s="133"/>
      <c r="X14431" s="131"/>
      <c r="Y14431" s="133"/>
      <c r="AJ14431" s="133"/>
      <c r="AO14431" s="135"/>
      <c r="AP14431" s="135"/>
      <c r="BJ14431" s="136"/>
    </row>
    <row r="14432" spans="5:62" ht="14.25" customHeight="1" x14ac:dyDescent="0.25">
      <c r="E14432" s="113"/>
      <c r="H14432" s="133"/>
      <c r="T14432" s="133"/>
      <c r="X14432" s="131"/>
      <c r="Y14432" s="133"/>
      <c r="AJ14432" s="133"/>
      <c r="AO14432" s="135"/>
      <c r="AP14432" s="135"/>
      <c r="BJ14432" s="136"/>
    </row>
    <row r="14433" spans="5:62" ht="14.25" customHeight="1" x14ac:dyDescent="0.25">
      <c r="E14433" s="113"/>
      <c r="H14433" s="133"/>
      <c r="T14433" s="133"/>
      <c r="X14433" s="131"/>
      <c r="Y14433" s="133"/>
      <c r="AJ14433" s="133"/>
      <c r="AO14433" s="135"/>
      <c r="AP14433" s="135"/>
      <c r="BJ14433" s="136"/>
    </row>
    <row r="14434" spans="5:62" ht="14.25" customHeight="1" x14ac:dyDescent="0.25">
      <c r="E14434" s="113"/>
      <c r="H14434" s="133"/>
      <c r="T14434" s="133"/>
      <c r="X14434" s="131"/>
      <c r="Y14434" s="133"/>
      <c r="AJ14434" s="133"/>
      <c r="AO14434" s="135"/>
      <c r="AP14434" s="135"/>
      <c r="BJ14434" s="136"/>
    </row>
    <row r="14435" spans="5:62" ht="14.25" customHeight="1" x14ac:dyDescent="0.25">
      <c r="E14435" s="113"/>
      <c r="H14435" s="133"/>
      <c r="T14435" s="133"/>
      <c r="X14435" s="131"/>
      <c r="Y14435" s="133"/>
      <c r="AJ14435" s="133"/>
      <c r="AO14435" s="135"/>
      <c r="AP14435" s="135"/>
      <c r="BJ14435" s="136"/>
    </row>
    <row r="14436" spans="5:62" ht="14.25" customHeight="1" x14ac:dyDescent="0.25">
      <c r="E14436" s="113"/>
      <c r="H14436" s="133"/>
      <c r="T14436" s="133"/>
      <c r="X14436" s="131"/>
      <c r="Y14436" s="133"/>
      <c r="AJ14436" s="133"/>
      <c r="AO14436" s="135"/>
      <c r="AP14436" s="135"/>
      <c r="BJ14436" s="136"/>
    </row>
    <row r="14437" spans="5:62" ht="14.25" customHeight="1" x14ac:dyDescent="0.25">
      <c r="E14437" s="113"/>
      <c r="H14437" s="133"/>
      <c r="T14437" s="133"/>
      <c r="X14437" s="131"/>
      <c r="Y14437" s="133"/>
      <c r="AJ14437" s="133"/>
      <c r="AO14437" s="135"/>
      <c r="AP14437" s="135"/>
      <c r="BJ14437" s="136"/>
    </row>
    <row r="14438" spans="5:62" ht="14.25" customHeight="1" x14ac:dyDescent="0.25">
      <c r="E14438" s="113"/>
      <c r="H14438" s="133"/>
      <c r="T14438" s="133"/>
      <c r="X14438" s="131"/>
      <c r="Y14438" s="133"/>
      <c r="AJ14438" s="133"/>
      <c r="AO14438" s="135"/>
      <c r="AP14438" s="135"/>
      <c r="BJ14438" s="136"/>
    </row>
    <row r="14439" spans="5:62" ht="14.25" customHeight="1" x14ac:dyDescent="0.25">
      <c r="E14439" s="113"/>
      <c r="H14439" s="133"/>
      <c r="T14439" s="133"/>
      <c r="X14439" s="131"/>
      <c r="Y14439" s="133"/>
      <c r="AJ14439" s="133"/>
      <c r="AO14439" s="135"/>
      <c r="AP14439" s="135"/>
      <c r="BJ14439" s="136"/>
    </row>
    <row r="14440" spans="5:62" ht="14.25" customHeight="1" x14ac:dyDescent="0.25">
      <c r="E14440" s="113"/>
      <c r="H14440" s="133"/>
      <c r="T14440" s="133"/>
      <c r="X14440" s="131"/>
      <c r="Y14440" s="133"/>
      <c r="AJ14440" s="133"/>
      <c r="AO14440" s="135"/>
      <c r="AP14440" s="135"/>
      <c r="BJ14440" s="136"/>
    </row>
    <row r="14441" spans="5:62" ht="14.25" customHeight="1" x14ac:dyDescent="0.25">
      <c r="E14441" s="113"/>
      <c r="H14441" s="133"/>
      <c r="T14441" s="133"/>
      <c r="X14441" s="131"/>
      <c r="Y14441" s="133"/>
      <c r="AJ14441" s="133"/>
      <c r="AO14441" s="135"/>
      <c r="AP14441" s="135"/>
      <c r="BJ14441" s="136"/>
    </row>
    <row r="14442" spans="5:62" ht="14.25" customHeight="1" x14ac:dyDescent="0.25">
      <c r="E14442" s="113"/>
      <c r="H14442" s="133"/>
      <c r="T14442" s="133"/>
      <c r="X14442" s="131"/>
      <c r="Y14442" s="133"/>
      <c r="AJ14442" s="133"/>
      <c r="AO14442" s="135"/>
      <c r="AP14442" s="135"/>
      <c r="BJ14442" s="136"/>
    </row>
    <row r="14443" spans="5:62" ht="14.25" customHeight="1" x14ac:dyDescent="0.25">
      <c r="E14443" s="113"/>
      <c r="H14443" s="133"/>
      <c r="T14443" s="133"/>
      <c r="X14443" s="131"/>
      <c r="Y14443" s="133"/>
      <c r="AJ14443" s="133"/>
      <c r="AO14443" s="135"/>
      <c r="AP14443" s="135"/>
      <c r="BJ14443" s="136"/>
    </row>
    <row r="14444" spans="5:62" ht="14.25" customHeight="1" x14ac:dyDescent="0.25">
      <c r="E14444" s="113"/>
      <c r="H14444" s="133"/>
      <c r="T14444" s="133"/>
      <c r="X14444" s="131"/>
      <c r="Y14444" s="133"/>
      <c r="AJ14444" s="133"/>
      <c r="AO14444" s="135"/>
      <c r="AP14444" s="135"/>
      <c r="BJ14444" s="136"/>
    </row>
    <row r="14445" spans="5:62" ht="14.25" customHeight="1" x14ac:dyDescent="0.25">
      <c r="E14445" s="113"/>
      <c r="H14445" s="133"/>
      <c r="T14445" s="133"/>
      <c r="X14445" s="131"/>
      <c r="Y14445" s="133"/>
      <c r="AJ14445" s="133"/>
      <c r="AO14445" s="135"/>
      <c r="AP14445" s="135"/>
      <c r="BJ14445" s="136"/>
    </row>
    <row r="14446" spans="5:62" ht="14.25" customHeight="1" x14ac:dyDescent="0.25">
      <c r="E14446" s="113"/>
      <c r="H14446" s="133"/>
      <c r="T14446" s="133"/>
      <c r="X14446" s="131"/>
      <c r="Y14446" s="133"/>
      <c r="AJ14446" s="133"/>
      <c r="AO14446" s="135"/>
      <c r="AP14446" s="135"/>
      <c r="BJ14446" s="136"/>
    </row>
    <row r="14447" spans="5:62" ht="14.25" customHeight="1" x14ac:dyDescent="0.25">
      <c r="E14447" s="113"/>
      <c r="H14447" s="133"/>
      <c r="T14447" s="133"/>
      <c r="X14447" s="131"/>
      <c r="Y14447" s="133"/>
      <c r="AJ14447" s="133"/>
      <c r="AO14447" s="135"/>
      <c r="AP14447" s="135"/>
      <c r="BJ14447" s="136"/>
    </row>
    <row r="14448" spans="5:62" ht="14.25" customHeight="1" x14ac:dyDescent="0.25">
      <c r="E14448" s="113"/>
      <c r="H14448" s="133"/>
      <c r="T14448" s="133"/>
      <c r="X14448" s="131"/>
      <c r="Y14448" s="133"/>
      <c r="AJ14448" s="133"/>
      <c r="AO14448" s="135"/>
      <c r="AP14448" s="135"/>
      <c r="BJ14448" s="136"/>
    </row>
    <row r="14449" spans="5:62" ht="14.25" customHeight="1" x14ac:dyDescent="0.25">
      <c r="E14449" s="113"/>
      <c r="H14449" s="133"/>
      <c r="T14449" s="133"/>
      <c r="X14449" s="131"/>
      <c r="Y14449" s="133"/>
      <c r="AJ14449" s="133"/>
      <c r="AO14449" s="135"/>
      <c r="AP14449" s="135"/>
      <c r="BJ14449" s="136"/>
    </row>
    <row r="14450" spans="5:62" ht="14.25" customHeight="1" x14ac:dyDescent="0.25">
      <c r="E14450" s="113"/>
      <c r="H14450" s="133"/>
      <c r="T14450" s="133"/>
      <c r="X14450" s="131"/>
      <c r="Y14450" s="133"/>
      <c r="AJ14450" s="133"/>
      <c r="AO14450" s="135"/>
      <c r="AP14450" s="135"/>
      <c r="BJ14450" s="136"/>
    </row>
    <row r="14451" spans="5:62" ht="14.25" customHeight="1" x14ac:dyDescent="0.25">
      <c r="E14451" s="113"/>
      <c r="H14451" s="133"/>
      <c r="T14451" s="133"/>
      <c r="X14451" s="131"/>
      <c r="Y14451" s="133"/>
      <c r="AJ14451" s="133"/>
      <c r="AO14451" s="135"/>
      <c r="AP14451" s="135"/>
      <c r="BJ14451" s="136"/>
    </row>
    <row r="14452" spans="5:62" ht="14.25" customHeight="1" x14ac:dyDescent="0.25">
      <c r="E14452" s="113"/>
      <c r="H14452" s="133"/>
      <c r="T14452" s="133"/>
      <c r="X14452" s="131"/>
      <c r="Y14452" s="133"/>
      <c r="AJ14452" s="133"/>
      <c r="AO14452" s="135"/>
      <c r="AP14452" s="135"/>
      <c r="BJ14452" s="136"/>
    </row>
    <row r="14453" spans="5:62" ht="14.25" customHeight="1" x14ac:dyDescent="0.25">
      <c r="E14453" s="113"/>
      <c r="H14453" s="133"/>
      <c r="T14453" s="133"/>
      <c r="X14453" s="131"/>
      <c r="Y14453" s="133"/>
      <c r="AJ14453" s="133"/>
      <c r="AO14453" s="135"/>
      <c r="AP14453" s="135"/>
      <c r="BJ14453" s="136"/>
    </row>
    <row r="14454" spans="5:62" ht="14.25" customHeight="1" x14ac:dyDescent="0.25">
      <c r="E14454" s="113"/>
      <c r="H14454" s="133"/>
      <c r="T14454" s="133"/>
      <c r="X14454" s="131"/>
      <c r="Y14454" s="133"/>
      <c r="AJ14454" s="133"/>
      <c r="AO14454" s="135"/>
      <c r="AP14454" s="135"/>
      <c r="BJ14454" s="136"/>
    </row>
    <row r="14455" spans="5:62" ht="14.25" customHeight="1" x14ac:dyDescent="0.25">
      <c r="E14455" s="113"/>
      <c r="H14455" s="133"/>
      <c r="T14455" s="133"/>
      <c r="X14455" s="131"/>
      <c r="Y14455" s="133"/>
      <c r="AJ14455" s="133"/>
      <c r="AO14455" s="135"/>
      <c r="AP14455" s="135"/>
      <c r="BJ14455" s="136"/>
    </row>
    <row r="14456" spans="5:62" ht="14.25" customHeight="1" x14ac:dyDescent="0.25">
      <c r="E14456" s="113"/>
      <c r="H14456" s="133"/>
      <c r="T14456" s="133"/>
      <c r="X14456" s="131"/>
      <c r="Y14456" s="133"/>
      <c r="AJ14456" s="133"/>
      <c r="AO14456" s="135"/>
      <c r="AP14456" s="135"/>
      <c r="BJ14456" s="136"/>
    </row>
    <row r="14457" spans="5:62" ht="14.25" customHeight="1" x14ac:dyDescent="0.25">
      <c r="E14457" s="113"/>
      <c r="H14457" s="133"/>
      <c r="T14457" s="133"/>
      <c r="X14457" s="131"/>
      <c r="Y14457" s="133"/>
      <c r="AJ14457" s="133"/>
      <c r="AO14457" s="135"/>
      <c r="AP14457" s="135"/>
      <c r="BJ14457" s="136"/>
    </row>
    <row r="14458" spans="5:62" ht="14.25" customHeight="1" x14ac:dyDescent="0.25">
      <c r="E14458" s="113"/>
      <c r="H14458" s="133"/>
      <c r="T14458" s="133"/>
      <c r="X14458" s="131"/>
      <c r="Y14458" s="133"/>
      <c r="AJ14458" s="133"/>
      <c r="AO14458" s="135"/>
      <c r="AP14458" s="135"/>
      <c r="BJ14458" s="136"/>
    </row>
    <row r="14459" spans="5:62" ht="14.25" customHeight="1" x14ac:dyDescent="0.25">
      <c r="E14459" s="113"/>
      <c r="H14459" s="133"/>
      <c r="T14459" s="133"/>
      <c r="X14459" s="131"/>
      <c r="Y14459" s="133"/>
      <c r="AJ14459" s="133"/>
      <c r="AO14459" s="135"/>
      <c r="AP14459" s="135"/>
      <c r="BJ14459" s="136"/>
    </row>
    <row r="14460" spans="5:62" ht="14.25" customHeight="1" x14ac:dyDescent="0.25">
      <c r="E14460" s="113"/>
      <c r="H14460" s="133"/>
      <c r="T14460" s="133"/>
      <c r="X14460" s="131"/>
      <c r="Y14460" s="133"/>
      <c r="AJ14460" s="133"/>
      <c r="AO14460" s="135"/>
      <c r="AP14460" s="135"/>
      <c r="BJ14460" s="136"/>
    </row>
    <row r="14461" spans="5:62" ht="14.25" customHeight="1" x14ac:dyDescent="0.25">
      <c r="E14461" s="113"/>
      <c r="H14461" s="133"/>
      <c r="T14461" s="133"/>
      <c r="X14461" s="131"/>
      <c r="Y14461" s="133"/>
      <c r="AJ14461" s="133"/>
      <c r="AO14461" s="135"/>
      <c r="AP14461" s="135"/>
      <c r="BJ14461" s="136"/>
    </row>
    <row r="14462" spans="5:62" ht="14.25" customHeight="1" x14ac:dyDescent="0.25">
      <c r="E14462" s="113"/>
      <c r="H14462" s="133"/>
      <c r="T14462" s="133"/>
      <c r="X14462" s="131"/>
      <c r="Y14462" s="133"/>
      <c r="AJ14462" s="133"/>
      <c r="AO14462" s="135"/>
      <c r="AP14462" s="135"/>
      <c r="BJ14462" s="136"/>
    </row>
    <row r="14463" spans="5:62" ht="14.25" customHeight="1" x14ac:dyDescent="0.25">
      <c r="E14463" s="113"/>
      <c r="H14463" s="133"/>
      <c r="T14463" s="133"/>
      <c r="X14463" s="131"/>
      <c r="Y14463" s="133"/>
      <c r="AJ14463" s="133"/>
      <c r="AO14463" s="135"/>
      <c r="AP14463" s="135"/>
      <c r="BJ14463" s="136"/>
    </row>
    <row r="14464" spans="5:62" ht="14.25" customHeight="1" x14ac:dyDescent="0.25">
      <c r="E14464" s="113"/>
      <c r="H14464" s="133"/>
      <c r="T14464" s="133"/>
      <c r="X14464" s="131"/>
      <c r="Y14464" s="133"/>
      <c r="AJ14464" s="133"/>
      <c r="AO14464" s="135"/>
      <c r="AP14464" s="135"/>
      <c r="BJ14464" s="136"/>
    </row>
    <row r="14465" spans="5:62" ht="14.25" customHeight="1" x14ac:dyDescent="0.25">
      <c r="E14465" s="113"/>
      <c r="H14465" s="133"/>
      <c r="T14465" s="133"/>
      <c r="X14465" s="131"/>
      <c r="Y14465" s="133"/>
      <c r="AJ14465" s="133"/>
      <c r="AO14465" s="135"/>
      <c r="AP14465" s="135"/>
      <c r="BJ14465" s="136"/>
    </row>
    <row r="14466" spans="5:62" ht="14.25" customHeight="1" x14ac:dyDescent="0.25">
      <c r="E14466" s="113"/>
      <c r="H14466" s="133"/>
      <c r="T14466" s="133"/>
      <c r="X14466" s="131"/>
      <c r="Y14466" s="133"/>
      <c r="AJ14466" s="133"/>
      <c r="AO14466" s="135"/>
      <c r="AP14466" s="135"/>
      <c r="BJ14466" s="136"/>
    </row>
    <row r="14467" spans="5:62" ht="14.25" customHeight="1" x14ac:dyDescent="0.25">
      <c r="E14467" s="113"/>
      <c r="H14467" s="133"/>
      <c r="T14467" s="133"/>
      <c r="X14467" s="131"/>
      <c r="Y14467" s="133"/>
      <c r="AJ14467" s="133"/>
      <c r="AO14467" s="135"/>
      <c r="AP14467" s="135"/>
      <c r="BJ14467" s="136"/>
    </row>
    <row r="14468" spans="5:62" ht="14.25" customHeight="1" x14ac:dyDescent="0.25">
      <c r="E14468" s="113"/>
      <c r="H14468" s="133"/>
      <c r="T14468" s="133"/>
      <c r="X14468" s="131"/>
      <c r="Y14468" s="133"/>
      <c r="AJ14468" s="133"/>
      <c r="AO14468" s="135"/>
      <c r="AP14468" s="135"/>
      <c r="BJ14468" s="136"/>
    </row>
    <row r="14469" spans="5:62" ht="14.25" customHeight="1" x14ac:dyDescent="0.25">
      <c r="E14469" s="113"/>
      <c r="H14469" s="133"/>
      <c r="T14469" s="133"/>
      <c r="X14469" s="131"/>
      <c r="Y14469" s="133"/>
      <c r="AJ14469" s="133"/>
      <c r="AO14469" s="135"/>
      <c r="AP14469" s="135"/>
      <c r="BJ14469" s="136"/>
    </row>
    <row r="14470" spans="5:62" ht="14.25" customHeight="1" x14ac:dyDescent="0.25">
      <c r="E14470" s="113"/>
      <c r="H14470" s="133"/>
      <c r="T14470" s="133"/>
      <c r="X14470" s="131"/>
      <c r="Y14470" s="133"/>
      <c r="AJ14470" s="133"/>
      <c r="AO14470" s="135"/>
      <c r="AP14470" s="135"/>
      <c r="BJ14470" s="136"/>
    </row>
    <row r="14471" spans="5:62" ht="14.25" customHeight="1" x14ac:dyDescent="0.25">
      <c r="E14471" s="113"/>
      <c r="H14471" s="133"/>
      <c r="T14471" s="133"/>
      <c r="X14471" s="131"/>
      <c r="Y14471" s="133"/>
      <c r="AJ14471" s="133"/>
      <c r="AO14471" s="135"/>
      <c r="AP14471" s="135"/>
      <c r="BJ14471" s="136"/>
    </row>
    <row r="14472" spans="5:62" ht="14.25" customHeight="1" x14ac:dyDescent="0.25">
      <c r="E14472" s="113"/>
      <c r="H14472" s="133"/>
      <c r="T14472" s="133"/>
      <c r="X14472" s="131"/>
      <c r="Y14472" s="133"/>
      <c r="AJ14472" s="133"/>
      <c r="AO14472" s="135"/>
      <c r="AP14472" s="135"/>
      <c r="BJ14472" s="136"/>
    </row>
    <row r="14473" spans="5:62" ht="14.25" customHeight="1" x14ac:dyDescent="0.25">
      <c r="E14473" s="113"/>
      <c r="H14473" s="133"/>
      <c r="T14473" s="133"/>
      <c r="X14473" s="131"/>
      <c r="Y14473" s="133"/>
      <c r="AJ14473" s="133"/>
      <c r="AO14473" s="135"/>
      <c r="AP14473" s="135"/>
      <c r="BJ14473" s="136"/>
    </row>
    <row r="14474" spans="5:62" ht="14.25" customHeight="1" x14ac:dyDescent="0.25">
      <c r="E14474" s="113"/>
      <c r="H14474" s="133"/>
      <c r="T14474" s="133"/>
      <c r="X14474" s="131"/>
      <c r="Y14474" s="133"/>
      <c r="AJ14474" s="133"/>
      <c r="AO14474" s="135"/>
      <c r="AP14474" s="135"/>
      <c r="BJ14474" s="136"/>
    </row>
    <row r="14475" spans="5:62" ht="14.25" customHeight="1" x14ac:dyDescent="0.25">
      <c r="E14475" s="113"/>
      <c r="H14475" s="133"/>
      <c r="T14475" s="133"/>
      <c r="X14475" s="131"/>
      <c r="Y14475" s="133"/>
      <c r="AJ14475" s="133"/>
      <c r="AO14475" s="135"/>
      <c r="AP14475" s="135"/>
      <c r="BJ14475" s="136"/>
    </row>
    <row r="14476" spans="5:62" ht="14.25" customHeight="1" x14ac:dyDescent="0.25">
      <c r="E14476" s="113"/>
      <c r="H14476" s="133"/>
      <c r="T14476" s="133"/>
      <c r="X14476" s="131"/>
      <c r="Y14476" s="133"/>
      <c r="AJ14476" s="133"/>
      <c r="AO14476" s="135"/>
      <c r="AP14476" s="135"/>
      <c r="BJ14476" s="136"/>
    </row>
    <row r="14477" spans="5:62" ht="14.25" customHeight="1" x14ac:dyDescent="0.25">
      <c r="E14477" s="113"/>
      <c r="H14477" s="133"/>
      <c r="T14477" s="133"/>
      <c r="X14477" s="131"/>
      <c r="Y14477" s="133"/>
      <c r="AJ14477" s="133"/>
      <c r="AO14477" s="135"/>
      <c r="AP14477" s="135"/>
      <c r="BJ14477" s="136"/>
    </row>
    <row r="14478" spans="5:62" ht="14.25" customHeight="1" x14ac:dyDescent="0.25">
      <c r="E14478" s="113"/>
      <c r="H14478" s="133"/>
      <c r="T14478" s="133"/>
      <c r="X14478" s="131"/>
      <c r="Y14478" s="133"/>
      <c r="AJ14478" s="133"/>
      <c r="AO14478" s="135"/>
      <c r="AP14478" s="135"/>
      <c r="BJ14478" s="136"/>
    </row>
    <row r="14479" spans="5:62" ht="14.25" customHeight="1" x14ac:dyDescent="0.25">
      <c r="E14479" s="113"/>
      <c r="H14479" s="133"/>
      <c r="T14479" s="133"/>
      <c r="X14479" s="131"/>
      <c r="Y14479" s="133"/>
      <c r="AJ14479" s="133"/>
      <c r="AO14479" s="135"/>
      <c r="AP14479" s="135"/>
      <c r="BJ14479" s="136"/>
    </row>
    <row r="14480" spans="5:62" ht="14.25" customHeight="1" x14ac:dyDescent="0.25">
      <c r="E14480" s="113"/>
      <c r="H14480" s="133"/>
      <c r="T14480" s="133"/>
      <c r="X14480" s="131"/>
      <c r="Y14480" s="133"/>
      <c r="AJ14480" s="133"/>
      <c r="AO14480" s="135"/>
      <c r="AP14480" s="135"/>
      <c r="BJ14480" s="136"/>
    </row>
    <row r="14481" spans="5:62" ht="14.25" customHeight="1" x14ac:dyDescent="0.25">
      <c r="E14481" s="113"/>
      <c r="H14481" s="133"/>
      <c r="T14481" s="133"/>
      <c r="X14481" s="131"/>
      <c r="Y14481" s="133"/>
      <c r="AJ14481" s="133"/>
      <c r="AO14481" s="135"/>
      <c r="AP14481" s="135"/>
      <c r="BJ14481" s="136"/>
    </row>
    <row r="14482" spans="5:62" ht="14.25" customHeight="1" x14ac:dyDescent="0.25">
      <c r="E14482" s="113"/>
      <c r="H14482" s="133"/>
      <c r="T14482" s="133"/>
      <c r="X14482" s="131"/>
      <c r="Y14482" s="133"/>
      <c r="AJ14482" s="133"/>
      <c r="AO14482" s="135"/>
      <c r="AP14482" s="135"/>
      <c r="BJ14482" s="136"/>
    </row>
    <row r="14483" spans="5:62" ht="14.25" customHeight="1" x14ac:dyDescent="0.25">
      <c r="E14483" s="113"/>
      <c r="H14483" s="133"/>
      <c r="T14483" s="133"/>
      <c r="X14483" s="131"/>
      <c r="Y14483" s="133"/>
      <c r="AJ14483" s="133"/>
      <c r="AO14483" s="135"/>
      <c r="AP14483" s="135"/>
      <c r="BJ14483" s="136"/>
    </row>
    <row r="14484" spans="5:62" ht="14.25" customHeight="1" x14ac:dyDescent="0.25">
      <c r="E14484" s="113"/>
      <c r="H14484" s="133"/>
      <c r="T14484" s="133"/>
      <c r="X14484" s="131"/>
      <c r="Y14484" s="133"/>
      <c r="AJ14484" s="133"/>
      <c r="AO14484" s="135"/>
      <c r="AP14484" s="135"/>
      <c r="BJ14484" s="136"/>
    </row>
    <row r="14485" spans="5:62" ht="14.25" customHeight="1" x14ac:dyDescent="0.25">
      <c r="E14485" s="113"/>
      <c r="H14485" s="133"/>
      <c r="T14485" s="133"/>
      <c r="X14485" s="131"/>
      <c r="Y14485" s="133"/>
      <c r="AJ14485" s="133"/>
      <c r="AO14485" s="135"/>
      <c r="AP14485" s="135"/>
      <c r="BJ14485" s="136"/>
    </row>
    <row r="14486" spans="5:62" ht="14.25" customHeight="1" x14ac:dyDescent="0.25">
      <c r="E14486" s="113"/>
      <c r="H14486" s="133"/>
      <c r="T14486" s="133"/>
      <c r="X14486" s="131"/>
      <c r="Y14486" s="133"/>
      <c r="AJ14486" s="133"/>
      <c r="AO14486" s="135"/>
      <c r="AP14486" s="135"/>
      <c r="BJ14486" s="136"/>
    </row>
    <row r="14487" spans="5:62" ht="14.25" customHeight="1" x14ac:dyDescent="0.25">
      <c r="E14487" s="113"/>
      <c r="H14487" s="133"/>
      <c r="T14487" s="133"/>
      <c r="X14487" s="131"/>
      <c r="Y14487" s="133"/>
      <c r="AJ14487" s="133"/>
      <c r="AO14487" s="135"/>
      <c r="AP14487" s="135"/>
      <c r="BJ14487" s="136"/>
    </row>
    <row r="14488" spans="5:62" ht="14.25" customHeight="1" x14ac:dyDescent="0.25">
      <c r="E14488" s="113"/>
      <c r="H14488" s="133"/>
      <c r="T14488" s="133"/>
      <c r="X14488" s="131"/>
      <c r="Y14488" s="133"/>
      <c r="AJ14488" s="133"/>
      <c r="AO14488" s="135"/>
      <c r="AP14488" s="135"/>
      <c r="BJ14488" s="136"/>
    </row>
    <row r="14489" spans="5:62" ht="14.25" customHeight="1" x14ac:dyDescent="0.25">
      <c r="E14489" s="113"/>
      <c r="H14489" s="133"/>
      <c r="T14489" s="133"/>
      <c r="X14489" s="131"/>
      <c r="Y14489" s="133"/>
      <c r="AJ14489" s="133"/>
      <c r="AO14489" s="135"/>
      <c r="AP14489" s="135"/>
      <c r="BJ14489" s="136"/>
    </row>
    <row r="14490" spans="5:62" ht="14.25" customHeight="1" x14ac:dyDescent="0.25">
      <c r="E14490" s="113"/>
      <c r="H14490" s="133"/>
      <c r="T14490" s="133"/>
      <c r="X14490" s="131"/>
      <c r="Y14490" s="133"/>
      <c r="AJ14490" s="133"/>
      <c r="AO14490" s="135"/>
      <c r="AP14490" s="135"/>
      <c r="BJ14490" s="136"/>
    </row>
    <row r="14491" spans="5:62" ht="14.25" customHeight="1" x14ac:dyDescent="0.25">
      <c r="E14491" s="113"/>
      <c r="H14491" s="133"/>
      <c r="T14491" s="133"/>
      <c r="X14491" s="131"/>
      <c r="Y14491" s="133"/>
      <c r="AJ14491" s="133"/>
      <c r="AO14491" s="135"/>
      <c r="AP14491" s="135"/>
      <c r="BJ14491" s="136"/>
    </row>
    <row r="14492" spans="5:62" ht="14.25" customHeight="1" x14ac:dyDescent="0.25">
      <c r="E14492" s="113"/>
      <c r="H14492" s="133"/>
      <c r="T14492" s="133"/>
      <c r="X14492" s="131"/>
      <c r="Y14492" s="133"/>
      <c r="AJ14492" s="133"/>
      <c r="AO14492" s="135"/>
      <c r="AP14492" s="135"/>
      <c r="BJ14492" s="136"/>
    </row>
    <row r="14493" spans="5:62" ht="14.25" customHeight="1" x14ac:dyDescent="0.25">
      <c r="E14493" s="113"/>
      <c r="H14493" s="133"/>
      <c r="T14493" s="133"/>
      <c r="X14493" s="131"/>
      <c r="Y14493" s="133"/>
      <c r="AJ14493" s="133"/>
      <c r="AO14493" s="135"/>
      <c r="AP14493" s="135"/>
      <c r="BJ14493" s="136"/>
    </row>
    <row r="14494" spans="5:62" ht="14.25" customHeight="1" x14ac:dyDescent="0.25">
      <c r="E14494" s="113"/>
      <c r="H14494" s="133"/>
      <c r="T14494" s="133"/>
      <c r="X14494" s="131"/>
      <c r="Y14494" s="133"/>
      <c r="AJ14494" s="133"/>
      <c r="AO14494" s="135"/>
      <c r="AP14494" s="135"/>
      <c r="BJ14494" s="136"/>
    </row>
    <row r="14495" spans="5:62" ht="14.25" customHeight="1" x14ac:dyDescent="0.25">
      <c r="E14495" s="113"/>
      <c r="H14495" s="133"/>
      <c r="T14495" s="133"/>
      <c r="X14495" s="131"/>
      <c r="Y14495" s="133"/>
      <c r="AJ14495" s="133"/>
      <c r="AO14495" s="135"/>
      <c r="AP14495" s="135"/>
      <c r="BJ14495" s="136"/>
    </row>
    <row r="14496" spans="5:62" ht="14.25" customHeight="1" x14ac:dyDescent="0.25">
      <c r="E14496" s="113"/>
      <c r="H14496" s="133"/>
      <c r="T14496" s="133"/>
      <c r="X14496" s="131"/>
      <c r="Y14496" s="133"/>
      <c r="AJ14496" s="133"/>
      <c r="AO14496" s="135"/>
      <c r="AP14496" s="135"/>
      <c r="BJ14496" s="136"/>
    </row>
    <row r="14497" spans="5:62" ht="14.25" customHeight="1" x14ac:dyDescent="0.25">
      <c r="E14497" s="113"/>
      <c r="H14497" s="133"/>
      <c r="T14497" s="133"/>
      <c r="X14497" s="131"/>
      <c r="Y14497" s="133"/>
      <c r="AJ14497" s="133"/>
      <c r="AO14497" s="135"/>
      <c r="AP14497" s="135"/>
      <c r="BJ14497" s="136"/>
    </row>
    <row r="14498" spans="5:62" ht="14.25" customHeight="1" x14ac:dyDescent="0.25">
      <c r="E14498" s="113"/>
      <c r="H14498" s="133"/>
      <c r="T14498" s="133"/>
      <c r="X14498" s="131"/>
      <c r="Y14498" s="133"/>
      <c r="AJ14498" s="133"/>
      <c r="AO14498" s="135"/>
      <c r="AP14498" s="135"/>
      <c r="BJ14498" s="136"/>
    </row>
    <row r="14499" spans="5:62" ht="14.25" customHeight="1" x14ac:dyDescent="0.25">
      <c r="E14499" s="113"/>
      <c r="H14499" s="133"/>
      <c r="T14499" s="133"/>
      <c r="X14499" s="131"/>
      <c r="Y14499" s="133"/>
      <c r="AJ14499" s="133"/>
      <c r="AO14499" s="135"/>
      <c r="AP14499" s="135"/>
      <c r="BJ14499" s="136"/>
    </row>
    <row r="14500" spans="5:62" ht="14.25" customHeight="1" x14ac:dyDescent="0.25">
      <c r="E14500" s="113"/>
      <c r="H14500" s="133"/>
      <c r="T14500" s="133"/>
      <c r="X14500" s="131"/>
      <c r="Y14500" s="133"/>
      <c r="AJ14500" s="133"/>
      <c r="AO14500" s="135"/>
      <c r="AP14500" s="135"/>
      <c r="BJ14500" s="136"/>
    </row>
    <row r="14501" spans="5:62" ht="14.25" customHeight="1" x14ac:dyDescent="0.25">
      <c r="E14501" s="113"/>
      <c r="H14501" s="133"/>
      <c r="T14501" s="133"/>
      <c r="X14501" s="131"/>
      <c r="Y14501" s="133"/>
      <c r="AJ14501" s="133"/>
      <c r="AO14501" s="135"/>
      <c r="AP14501" s="135"/>
      <c r="BJ14501" s="136"/>
    </row>
    <row r="14502" spans="5:62" ht="14.25" customHeight="1" x14ac:dyDescent="0.25">
      <c r="E14502" s="113"/>
      <c r="H14502" s="133"/>
      <c r="T14502" s="133"/>
      <c r="X14502" s="131"/>
      <c r="Y14502" s="133"/>
      <c r="AJ14502" s="133"/>
      <c r="AO14502" s="135"/>
      <c r="AP14502" s="135"/>
      <c r="BJ14502" s="136"/>
    </row>
    <row r="14503" spans="5:62" ht="14.25" customHeight="1" x14ac:dyDescent="0.25">
      <c r="E14503" s="113"/>
      <c r="H14503" s="133"/>
      <c r="T14503" s="133"/>
      <c r="X14503" s="131"/>
      <c r="Y14503" s="133"/>
      <c r="AJ14503" s="133"/>
      <c r="AO14503" s="135"/>
      <c r="AP14503" s="135"/>
      <c r="BJ14503" s="136"/>
    </row>
    <row r="14504" spans="5:62" ht="14.25" customHeight="1" x14ac:dyDescent="0.25">
      <c r="E14504" s="113"/>
      <c r="H14504" s="133"/>
      <c r="T14504" s="133"/>
      <c r="X14504" s="131"/>
      <c r="Y14504" s="133"/>
      <c r="AJ14504" s="133"/>
      <c r="AO14504" s="135"/>
      <c r="AP14504" s="135"/>
      <c r="BJ14504" s="136"/>
    </row>
    <row r="14505" spans="5:62" ht="14.25" customHeight="1" x14ac:dyDescent="0.25">
      <c r="E14505" s="113"/>
      <c r="H14505" s="133"/>
      <c r="T14505" s="133"/>
      <c r="X14505" s="131"/>
      <c r="Y14505" s="133"/>
      <c r="AJ14505" s="133"/>
      <c r="AO14505" s="135"/>
      <c r="AP14505" s="135"/>
      <c r="BJ14505" s="136"/>
    </row>
    <row r="14506" spans="5:62" ht="14.25" customHeight="1" x14ac:dyDescent="0.25">
      <c r="E14506" s="113"/>
      <c r="H14506" s="133"/>
      <c r="T14506" s="133"/>
      <c r="X14506" s="131"/>
      <c r="Y14506" s="133"/>
      <c r="AJ14506" s="133"/>
      <c r="AO14506" s="135"/>
      <c r="AP14506" s="135"/>
      <c r="BJ14506" s="136"/>
    </row>
    <row r="14507" spans="5:62" ht="14.25" customHeight="1" x14ac:dyDescent="0.25">
      <c r="E14507" s="113"/>
      <c r="H14507" s="133"/>
      <c r="T14507" s="133"/>
      <c r="X14507" s="131"/>
      <c r="Y14507" s="133"/>
      <c r="AJ14507" s="133"/>
      <c r="AO14507" s="135"/>
      <c r="AP14507" s="135"/>
      <c r="BJ14507" s="136"/>
    </row>
    <row r="14508" spans="5:62" ht="14.25" customHeight="1" x14ac:dyDescent="0.25">
      <c r="E14508" s="113"/>
      <c r="H14508" s="133"/>
      <c r="T14508" s="133"/>
      <c r="X14508" s="131"/>
      <c r="Y14508" s="133"/>
      <c r="AJ14508" s="133"/>
      <c r="AO14508" s="135"/>
      <c r="AP14508" s="135"/>
      <c r="BJ14508" s="136"/>
    </row>
    <row r="14509" spans="5:62" ht="14.25" customHeight="1" x14ac:dyDescent="0.25">
      <c r="E14509" s="113"/>
      <c r="H14509" s="133"/>
      <c r="T14509" s="133"/>
      <c r="X14509" s="131"/>
      <c r="Y14509" s="133"/>
      <c r="AJ14509" s="133"/>
      <c r="AO14509" s="135"/>
      <c r="AP14509" s="135"/>
      <c r="BJ14509" s="136"/>
    </row>
    <row r="14510" spans="5:62" ht="14.25" customHeight="1" x14ac:dyDescent="0.25">
      <c r="E14510" s="113"/>
      <c r="H14510" s="133"/>
      <c r="T14510" s="133"/>
      <c r="X14510" s="131"/>
      <c r="Y14510" s="133"/>
      <c r="AJ14510" s="133"/>
      <c r="AO14510" s="135"/>
      <c r="AP14510" s="135"/>
      <c r="BJ14510" s="136"/>
    </row>
    <row r="14511" spans="5:62" ht="14.25" customHeight="1" x14ac:dyDescent="0.25">
      <c r="E14511" s="113"/>
      <c r="H14511" s="133"/>
      <c r="T14511" s="133"/>
      <c r="X14511" s="131"/>
      <c r="Y14511" s="133"/>
      <c r="AJ14511" s="133"/>
      <c r="AO14511" s="135"/>
      <c r="AP14511" s="135"/>
      <c r="BJ14511" s="136"/>
    </row>
    <row r="14512" spans="5:62" ht="14.25" customHeight="1" x14ac:dyDescent="0.25">
      <c r="E14512" s="113"/>
      <c r="H14512" s="133"/>
      <c r="T14512" s="133"/>
      <c r="X14512" s="131"/>
      <c r="Y14512" s="133"/>
      <c r="AJ14512" s="133"/>
      <c r="AO14512" s="135"/>
      <c r="AP14512" s="135"/>
      <c r="BJ14512" s="136"/>
    </row>
    <row r="14513" spans="5:62" ht="14.25" customHeight="1" x14ac:dyDescent="0.25">
      <c r="E14513" s="113"/>
      <c r="H14513" s="133"/>
      <c r="T14513" s="133"/>
      <c r="X14513" s="131"/>
      <c r="Y14513" s="133"/>
      <c r="AJ14513" s="133"/>
      <c r="AO14513" s="135"/>
      <c r="AP14513" s="135"/>
      <c r="BJ14513" s="136"/>
    </row>
    <row r="14514" spans="5:62" ht="14.25" customHeight="1" x14ac:dyDescent="0.25">
      <c r="E14514" s="113"/>
      <c r="H14514" s="133"/>
      <c r="T14514" s="133"/>
      <c r="X14514" s="131"/>
      <c r="Y14514" s="133"/>
      <c r="AJ14514" s="133"/>
      <c r="AO14514" s="135"/>
      <c r="AP14514" s="135"/>
      <c r="BJ14514" s="136"/>
    </row>
    <row r="14515" spans="5:62" ht="14.25" customHeight="1" x14ac:dyDescent="0.25">
      <c r="E14515" s="113"/>
      <c r="H14515" s="133"/>
      <c r="T14515" s="133"/>
      <c r="X14515" s="131"/>
      <c r="Y14515" s="133"/>
      <c r="AJ14515" s="133"/>
      <c r="AO14515" s="135"/>
      <c r="AP14515" s="135"/>
      <c r="BJ14515" s="136"/>
    </row>
    <row r="14516" spans="5:62" ht="14.25" customHeight="1" x14ac:dyDescent="0.25">
      <c r="E14516" s="113"/>
      <c r="H14516" s="133"/>
      <c r="T14516" s="133"/>
      <c r="X14516" s="131"/>
      <c r="Y14516" s="133"/>
      <c r="AJ14516" s="133"/>
      <c r="AO14516" s="135"/>
      <c r="AP14516" s="135"/>
      <c r="BJ14516" s="136"/>
    </row>
    <row r="14517" spans="5:62" ht="14.25" customHeight="1" x14ac:dyDescent="0.25">
      <c r="E14517" s="113"/>
      <c r="H14517" s="133"/>
      <c r="T14517" s="133"/>
      <c r="X14517" s="131"/>
      <c r="Y14517" s="133"/>
      <c r="AJ14517" s="133"/>
      <c r="AO14517" s="135"/>
      <c r="AP14517" s="135"/>
      <c r="BJ14517" s="136"/>
    </row>
    <row r="14518" spans="5:62" ht="14.25" customHeight="1" x14ac:dyDescent="0.25">
      <c r="E14518" s="113"/>
      <c r="H14518" s="133"/>
      <c r="T14518" s="133"/>
      <c r="X14518" s="131"/>
      <c r="Y14518" s="133"/>
      <c r="AJ14518" s="133"/>
      <c r="AO14518" s="135"/>
      <c r="AP14518" s="135"/>
      <c r="BJ14518" s="136"/>
    </row>
    <row r="14519" spans="5:62" ht="14.25" customHeight="1" x14ac:dyDescent="0.25">
      <c r="E14519" s="113"/>
      <c r="H14519" s="133"/>
      <c r="T14519" s="133"/>
      <c r="X14519" s="131"/>
      <c r="Y14519" s="133"/>
      <c r="AJ14519" s="133"/>
      <c r="AO14519" s="135"/>
      <c r="AP14519" s="135"/>
      <c r="BJ14519" s="136"/>
    </row>
    <row r="14520" spans="5:62" ht="14.25" customHeight="1" x14ac:dyDescent="0.25">
      <c r="E14520" s="113"/>
      <c r="H14520" s="133"/>
      <c r="T14520" s="133"/>
      <c r="X14520" s="131"/>
      <c r="Y14520" s="133"/>
      <c r="AJ14520" s="133"/>
      <c r="AO14520" s="135"/>
      <c r="AP14520" s="135"/>
      <c r="BJ14520" s="136"/>
    </row>
    <row r="14521" spans="5:62" ht="14.25" customHeight="1" x14ac:dyDescent="0.25">
      <c r="E14521" s="113"/>
      <c r="H14521" s="133"/>
      <c r="T14521" s="133"/>
      <c r="X14521" s="131"/>
      <c r="Y14521" s="133"/>
      <c r="AJ14521" s="133"/>
      <c r="AO14521" s="135"/>
      <c r="AP14521" s="135"/>
      <c r="BJ14521" s="136"/>
    </row>
    <row r="14522" spans="5:62" ht="14.25" customHeight="1" x14ac:dyDescent="0.25">
      <c r="E14522" s="113"/>
      <c r="H14522" s="133"/>
      <c r="T14522" s="133"/>
      <c r="X14522" s="131"/>
      <c r="Y14522" s="133"/>
      <c r="AJ14522" s="133"/>
      <c r="AO14522" s="135"/>
      <c r="AP14522" s="135"/>
      <c r="BJ14522" s="136"/>
    </row>
    <row r="14523" spans="5:62" ht="14.25" customHeight="1" x14ac:dyDescent="0.25">
      <c r="E14523" s="113"/>
      <c r="H14523" s="133"/>
      <c r="T14523" s="133"/>
      <c r="X14523" s="131"/>
      <c r="Y14523" s="133"/>
      <c r="AJ14523" s="133"/>
      <c r="AO14523" s="135"/>
      <c r="AP14523" s="135"/>
      <c r="BJ14523" s="136"/>
    </row>
    <row r="14524" spans="5:62" ht="14.25" customHeight="1" x14ac:dyDescent="0.25">
      <c r="E14524" s="113"/>
      <c r="H14524" s="133"/>
      <c r="T14524" s="133"/>
      <c r="X14524" s="131"/>
      <c r="Y14524" s="133"/>
      <c r="AJ14524" s="133"/>
      <c r="AO14524" s="135"/>
      <c r="AP14524" s="135"/>
      <c r="BJ14524" s="136"/>
    </row>
    <row r="14525" spans="5:62" ht="14.25" customHeight="1" x14ac:dyDescent="0.25">
      <c r="E14525" s="113"/>
      <c r="H14525" s="133"/>
      <c r="T14525" s="133"/>
      <c r="X14525" s="131"/>
      <c r="Y14525" s="133"/>
      <c r="AJ14525" s="133"/>
      <c r="AO14525" s="135"/>
      <c r="AP14525" s="135"/>
      <c r="BJ14525" s="136"/>
    </row>
    <row r="14526" spans="5:62" ht="14.25" customHeight="1" x14ac:dyDescent="0.25">
      <c r="E14526" s="113"/>
      <c r="H14526" s="133"/>
      <c r="T14526" s="133"/>
      <c r="X14526" s="131"/>
      <c r="Y14526" s="133"/>
      <c r="AJ14526" s="133"/>
      <c r="AO14526" s="135"/>
      <c r="AP14526" s="135"/>
      <c r="BJ14526" s="136"/>
    </row>
    <row r="14527" spans="5:62" ht="14.25" customHeight="1" x14ac:dyDescent="0.25">
      <c r="E14527" s="113"/>
      <c r="H14527" s="133"/>
      <c r="T14527" s="133"/>
      <c r="X14527" s="131"/>
      <c r="Y14527" s="133"/>
      <c r="AJ14527" s="133"/>
      <c r="AO14527" s="135"/>
      <c r="AP14527" s="135"/>
      <c r="BJ14527" s="136"/>
    </row>
    <row r="14528" spans="5:62" ht="14.25" customHeight="1" x14ac:dyDescent="0.25">
      <c r="E14528" s="113"/>
      <c r="H14528" s="133"/>
      <c r="T14528" s="133"/>
      <c r="X14528" s="131"/>
      <c r="Y14528" s="133"/>
      <c r="AJ14528" s="133"/>
      <c r="AO14528" s="135"/>
      <c r="AP14528" s="135"/>
      <c r="BJ14528" s="136"/>
    </row>
    <row r="14529" spans="5:62" ht="14.25" customHeight="1" x14ac:dyDescent="0.25">
      <c r="E14529" s="113"/>
      <c r="H14529" s="133"/>
      <c r="T14529" s="133"/>
      <c r="X14529" s="131"/>
      <c r="Y14529" s="133"/>
      <c r="AJ14529" s="133"/>
      <c r="AO14529" s="135"/>
      <c r="AP14529" s="135"/>
      <c r="BJ14529" s="136"/>
    </row>
    <row r="14530" spans="5:62" ht="14.25" customHeight="1" x14ac:dyDescent="0.25">
      <c r="E14530" s="113"/>
      <c r="H14530" s="133"/>
      <c r="T14530" s="133"/>
      <c r="X14530" s="131"/>
      <c r="Y14530" s="133"/>
      <c r="AJ14530" s="133"/>
      <c r="AO14530" s="135"/>
      <c r="AP14530" s="135"/>
      <c r="BJ14530" s="136"/>
    </row>
    <row r="14531" spans="5:62" ht="14.25" customHeight="1" x14ac:dyDescent="0.25">
      <c r="E14531" s="113"/>
      <c r="H14531" s="133"/>
      <c r="T14531" s="133"/>
      <c r="X14531" s="131"/>
      <c r="Y14531" s="133"/>
      <c r="AJ14531" s="133"/>
      <c r="AO14531" s="135"/>
      <c r="AP14531" s="135"/>
      <c r="BJ14531" s="136"/>
    </row>
    <row r="14532" spans="5:62" ht="14.25" customHeight="1" x14ac:dyDescent="0.25">
      <c r="E14532" s="113"/>
      <c r="H14532" s="133"/>
      <c r="T14532" s="133"/>
      <c r="X14532" s="131"/>
      <c r="Y14532" s="133"/>
      <c r="AJ14532" s="133"/>
      <c r="AO14532" s="135"/>
      <c r="AP14532" s="135"/>
      <c r="BJ14532" s="136"/>
    </row>
    <row r="14533" spans="5:62" ht="14.25" customHeight="1" x14ac:dyDescent="0.25">
      <c r="E14533" s="113"/>
      <c r="H14533" s="133"/>
      <c r="T14533" s="133"/>
      <c r="X14533" s="131"/>
      <c r="Y14533" s="133"/>
      <c r="AJ14533" s="133"/>
      <c r="AO14533" s="135"/>
      <c r="AP14533" s="135"/>
      <c r="BJ14533" s="136"/>
    </row>
    <row r="14534" spans="5:62" ht="14.25" customHeight="1" x14ac:dyDescent="0.25">
      <c r="E14534" s="113"/>
      <c r="H14534" s="133"/>
      <c r="T14534" s="133"/>
      <c r="X14534" s="131"/>
      <c r="Y14534" s="133"/>
      <c r="AJ14534" s="133"/>
      <c r="AO14534" s="135"/>
      <c r="AP14534" s="135"/>
      <c r="BJ14534" s="136"/>
    </row>
    <row r="14535" spans="5:62" ht="14.25" customHeight="1" x14ac:dyDescent="0.25">
      <c r="E14535" s="113"/>
      <c r="H14535" s="133"/>
      <c r="T14535" s="133"/>
      <c r="X14535" s="131"/>
      <c r="Y14535" s="133"/>
      <c r="AJ14535" s="133"/>
      <c r="AO14535" s="135"/>
      <c r="AP14535" s="135"/>
      <c r="BJ14535" s="136"/>
    </row>
    <row r="14536" spans="5:62" ht="14.25" customHeight="1" x14ac:dyDescent="0.25">
      <c r="E14536" s="113"/>
      <c r="H14536" s="133"/>
      <c r="T14536" s="133"/>
      <c r="X14536" s="131"/>
      <c r="Y14536" s="133"/>
      <c r="AJ14536" s="133"/>
      <c r="AO14536" s="135"/>
      <c r="AP14536" s="135"/>
      <c r="BJ14536" s="136"/>
    </row>
    <row r="14537" spans="5:62" ht="14.25" customHeight="1" x14ac:dyDescent="0.25">
      <c r="E14537" s="113"/>
      <c r="H14537" s="133"/>
      <c r="T14537" s="133"/>
      <c r="X14537" s="131"/>
      <c r="Y14537" s="133"/>
      <c r="AJ14537" s="133"/>
      <c r="AO14537" s="135"/>
      <c r="AP14537" s="135"/>
      <c r="BJ14537" s="136"/>
    </row>
    <row r="14538" spans="5:62" ht="14.25" customHeight="1" x14ac:dyDescent="0.25">
      <c r="E14538" s="113"/>
      <c r="H14538" s="133"/>
      <c r="T14538" s="133"/>
      <c r="X14538" s="131"/>
      <c r="Y14538" s="133"/>
      <c r="AJ14538" s="133"/>
      <c r="AO14538" s="135"/>
      <c r="AP14538" s="135"/>
      <c r="BJ14538" s="136"/>
    </row>
    <row r="14539" spans="5:62" ht="14.25" customHeight="1" x14ac:dyDescent="0.25">
      <c r="E14539" s="113"/>
      <c r="H14539" s="133"/>
      <c r="T14539" s="133"/>
      <c r="X14539" s="131"/>
      <c r="Y14539" s="133"/>
      <c r="AJ14539" s="133"/>
      <c r="AO14539" s="135"/>
      <c r="AP14539" s="135"/>
      <c r="BJ14539" s="136"/>
    </row>
    <row r="14540" spans="5:62" ht="14.25" customHeight="1" x14ac:dyDescent="0.25">
      <c r="E14540" s="113"/>
      <c r="H14540" s="133"/>
      <c r="T14540" s="133"/>
      <c r="X14540" s="131"/>
      <c r="Y14540" s="133"/>
      <c r="AJ14540" s="133"/>
      <c r="AO14540" s="135"/>
      <c r="AP14540" s="135"/>
      <c r="BJ14540" s="136"/>
    </row>
    <row r="14541" spans="5:62" ht="14.25" customHeight="1" x14ac:dyDescent="0.25">
      <c r="E14541" s="113"/>
      <c r="H14541" s="133"/>
      <c r="T14541" s="133"/>
      <c r="X14541" s="131"/>
      <c r="Y14541" s="133"/>
      <c r="AJ14541" s="133"/>
      <c r="AO14541" s="135"/>
      <c r="AP14541" s="135"/>
      <c r="BJ14541" s="136"/>
    </row>
    <row r="14542" spans="5:62" ht="14.25" customHeight="1" x14ac:dyDescent="0.25">
      <c r="E14542" s="113"/>
      <c r="H14542" s="133"/>
      <c r="T14542" s="133"/>
      <c r="X14542" s="131"/>
      <c r="Y14542" s="133"/>
      <c r="AJ14542" s="133"/>
      <c r="AO14542" s="135"/>
      <c r="AP14542" s="135"/>
      <c r="BJ14542" s="136"/>
    </row>
    <row r="14543" spans="5:62" ht="14.25" customHeight="1" x14ac:dyDescent="0.25">
      <c r="E14543" s="113"/>
      <c r="H14543" s="133"/>
      <c r="T14543" s="133"/>
      <c r="X14543" s="131"/>
      <c r="Y14543" s="133"/>
      <c r="AJ14543" s="133"/>
      <c r="AO14543" s="135"/>
      <c r="AP14543" s="135"/>
      <c r="BJ14543" s="136"/>
    </row>
    <row r="14544" spans="5:62" ht="14.25" customHeight="1" x14ac:dyDescent="0.25">
      <c r="E14544" s="113"/>
      <c r="H14544" s="133"/>
      <c r="T14544" s="133"/>
      <c r="X14544" s="131"/>
      <c r="Y14544" s="133"/>
      <c r="AJ14544" s="133"/>
      <c r="AO14544" s="135"/>
      <c r="AP14544" s="135"/>
      <c r="BJ14544" s="136"/>
    </row>
    <row r="14545" spans="5:62" ht="14.25" customHeight="1" x14ac:dyDescent="0.25">
      <c r="E14545" s="113"/>
      <c r="H14545" s="133"/>
      <c r="T14545" s="133"/>
      <c r="X14545" s="131"/>
      <c r="Y14545" s="133"/>
      <c r="AJ14545" s="133"/>
      <c r="AO14545" s="135"/>
      <c r="AP14545" s="135"/>
      <c r="BJ14545" s="136"/>
    </row>
    <row r="14546" spans="5:62" ht="14.25" customHeight="1" x14ac:dyDescent="0.25">
      <c r="E14546" s="113"/>
      <c r="H14546" s="133"/>
      <c r="T14546" s="133"/>
      <c r="X14546" s="131"/>
      <c r="Y14546" s="133"/>
      <c r="AJ14546" s="133"/>
      <c r="AO14546" s="135"/>
      <c r="AP14546" s="135"/>
      <c r="BJ14546" s="136"/>
    </row>
    <row r="14547" spans="5:62" ht="14.25" customHeight="1" x14ac:dyDescent="0.25">
      <c r="E14547" s="113"/>
      <c r="H14547" s="133"/>
      <c r="T14547" s="133"/>
      <c r="X14547" s="131"/>
      <c r="Y14547" s="133"/>
      <c r="AJ14547" s="133"/>
      <c r="AO14547" s="135"/>
      <c r="AP14547" s="135"/>
      <c r="BJ14547" s="136"/>
    </row>
    <row r="14548" spans="5:62" ht="14.25" customHeight="1" x14ac:dyDescent="0.25">
      <c r="E14548" s="113"/>
      <c r="H14548" s="133"/>
      <c r="T14548" s="133"/>
      <c r="X14548" s="131"/>
      <c r="Y14548" s="133"/>
      <c r="AJ14548" s="133"/>
      <c r="AO14548" s="135"/>
      <c r="AP14548" s="135"/>
      <c r="BJ14548" s="136"/>
    </row>
    <row r="14549" spans="5:62" ht="14.25" customHeight="1" x14ac:dyDescent="0.25">
      <c r="E14549" s="113"/>
      <c r="H14549" s="133"/>
      <c r="T14549" s="133"/>
      <c r="X14549" s="131"/>
      <c r="Y14549" s="133"/>
      <c r="AJ14549" s="133"/>
      <c r="AO14549" s="135"/>
      <c r="AP14549" s="135"/>
      <c r="BJ14549" s="136"/>
    </row>
    <row r="14550" spans="5:62" ht="14.25" customHeight="1" x14ac:dyDescent="0.25">
      <c r="E14550" s="113"/>
      <c r="H14550" s="133"/>
      <c r="T14550" s="133"/>
      <c r="X14550" s="131"/>
      <c r="Y14550" s="133"/>
      <c r="AJ14550" s="133"/>
      <c r="AO14550" s="135"/>
      <c r="AP14550" s="135"/>
      <c r="BJ14550" s="136"/>
    </row>
    <row r="14551" spans="5:62" ht="14.25" customHeight="1" x14ac:dyDescent="0.25">
      <c r="E14551" s="113"/>
      <c r="H14551" s="133"/>
      <c r="T14551" s="133"/>
      <c r="X14551" s="131"/>
      <c r="Y14551" s="133"/>
      <c r="AJ14551" s="133"/>
      <c r="AO14551" s="135"/>
      <c r="AP14551" s="135"/>
      <c r="BJ14551" s="136"/>
    </row>
    <row r="14552" spans="5:62" ht="14.25" customHeight="1" x14ac:dyDescent="0.25">
      <c r="E14552" s="113"/>
      <c r="H14552" s="133"/>
      <c r="T14552" s="133"/>
      <c r="X14552" s="131"/>
      <c r="Y14552" s="133"/>
      <c r="AJ14552" s="133"/>
      <c r="AO14552" s="135"/>
      <c r="AP14552" s="135"/>
      <c r="BJ14552" s="136"/>
    </row>
    <row r="14553" spans="5:62" ht="14.25" customHeight="1" x14ac:dyDescent="0.25">
      <c r="E14553" s="113"/>
      <c r="H14553" s="133"/>
      <c r="T14553" s="133"/>
      <c r="X14553" s="131"/>
      <c r="Y14553" s="133"/>
      <c r="AJ14553" s="133"/>
      <c r="AO14553" s="135"/>
      <c r="AP14553" s="135"/>
      <c r="BJ14553" s="136"/>
    </row>
    <row r="14554" spans="5:62" ht="14.25" customHeight="1" x14ac:dyDescent="0.25">
      <c r="E14554" s="113"/>
      <c r="H14554" s="133"/>
      <c r="T14554" s="133"/>
      <c r="X14554" s="131"/>
      <c r="Y14554" s="133"/>
      <c r="AJ14554" s="133"/>
      <c r="AO14554" s="135"/>
      <c r="AP14554" s="135"/>
      <c r="BJ14554" s="136"/>
    </row>
    <row r="14555" spans="5:62" ht="14.25" customHeight="1" x14ac:dyDescent="0.25">
      <c r="E14555" s="113"/>
      <c r="H14555" s="133"/>
      <c r="T14555" s="133"/>
      <c r="X14555" s="131"/>
      <c r="Y14555" s="133"/>
      <c r="AJ14555" s="133"/>
      <c r="AO14555" s="135"/>
      <c r="AP14555" s="135"/>
      <c r="BJ14555" s="136"/>
    </row>
    <row r="14556" spans="5:62" ht="14.25" customHeight="1" x14ac:dyDescent="0.25">
      <c r="E14556" s="113"/>
      <c r="H14556" s="133"/>
      <c r="T14556" s="133"/>
      <c r="X14556" s="131"/>
      <c r="Y14556" s="133"/>
      <c r="AJ14556" s="133"/>
      <c r="AO14556" s="135"/>
      <c r="AP14556" s="135"/>
      <c r="BJ14556" s="136"/>
    </row>
    <row r="14557" spans="5:62" ht="14.25" customHeight="1" x14ac:dyDescent="0.25">
      <c r="E14557" s="113"/>
      <c r="H14557" s="133"/>
      <c r="T14557" s="133"/>
      <c r="X14557" s="131"/>
      <c r="Y14557" s="133"/>
      <c r="AJ14557" s="133"/>
      <c r="AO14557" s="135"/>
      <c r="AP14557" s="135"/>
      <c r="BJ14557" s="136"/>
    </row>
    <row r="14558" spans="5:62" ht="14.25" customHeight="1" x14ac:dyDescent="0.25">
      <c r="E14558" s="113"/>
      <c r="H14558" s="133"/>
      <c r="T14558" s="133"/>
      <c r="X14558" s="131"/>
      <c r="Y14558" s="133"/>
      <c r="AJ14558" s="133"/>
      <c r="AO14558" s="135"/>
      <c r="AP14558" s="135"/>
      <c r="BJ14558" s="136"/>
    </row>
    <row r="14559" spans="5:62" ht="14.25" customHeight="1" x14ac:dyDescent="0.25">
      <c r="E14559" s="113"/>
      <c r="H14559" s="133"/>
      <c r="T14559" s="133"/>
      <c r="X14559" s="131"/>
      <c r="Y14559" s="133"/>
      <c r="AJ14559" s="133"/>
      <c r="AO14559" s="135"/>
      <c r="AP14559" s="135"/>
      <c r="BJ14559" s="136"/>
    </row>
    <row r="14560" spans="5:62" ht="14.25" customHeight="1" x14ac:dyDescent="0.25">
      <c r="E14560" s="113"/>
      <c r="H14560" s="133"/>
      <c r="T14560" s="133"/>
      <c r="X14560" s="131"/>
      <c r="Y14560" s="133"/>
      <c r="AJ14560" s="133"/>
      <c r="AO14560" s="135"/>
      <c r="AP14560" s="135"/>
      <c r="BJ14560" s="136"/>
    </row>
    <row r="14561" spans="5:62" ht="14.25" customHeight="1" x14ac:dyDescent="0.25">
      <c r="E14561" s="113"/>
      <c r="H14561" s="133"/>
      <c r="T14561" s="133"/>
      <c r="X14561" s="131"/>
      <c r="Y14561" s="133"/>
      <c r="AJ14561" s="133"/>
      <c r="AO14561" s="135"/>
      <c r="AP14561" s="135"/>
      <c r="BJ14561" s="136"/>
    </row>
    <row r="14562" spans="5:62" ht="14.25" customHeight="1" x14ac:dyDescent="0.25">
      <c r="E14562" s="113"/>
      <c r="H14562" s="133"/>
      <c r="T14562" s="133"/>
      <c r="X14562" s="131"/>
      <c r="Y14562" s="133"/>
      <c r="AJ14562" s="133"/>
      <c r="AO14562" s="135"/>
      <c r="AP14562" s="135"/>
      <c r="BJ14562" s="136"/>
    </row>
    <row r="14563" spans="5:62" ht="14.25" customHeight="1" x14ac:dyDescent="0.25">
      <c r="E14563" s="113"/>
      <c r="H14563" s="133"/>
      <c r="T14563" s="133"/>
      <c r="X14563" s="131"/>
      <c r="Y14563" s="133"/>
      <c r="AJ14563" s="133"/>
      <c r="AO14563" s="135"/>
      <c r="AP14563" s="135"/>
      <c r="BJ14563" s="136"/>
    </row>
    <row r="14564" spans="5:62" ht="14.25" customHeight="1" x14ac:dyDescent="0.25">
      <c r="E14564" s="113"/>
      <c r="H14564" s="133"/>
      <c r="T14564" s="133"/>
      <c r="X14564" s="131"/>
      <c r="Y14564" s="133"/>
      <c r="AJ14564" s="133"/>
      <c r="AO14564" s="135"/>
      <c r="AP14564" s="135"/>
      <c r="BJ14564" s="136"/>
    </row>
    <row r="14565" spans="5:62" ht="14.25" customHeight="1" x14ac:dyDescent="0.25">
      <c r="E14565" s="113"/>
      <c r="H14565" s="133"/>
      <c r="T14565" s="133"/>
      <c r="X14565" s="131"/>
      <c r="Y14565" s="133"/>
      <c r="AJ14565" s="133"/>
      <c r="AO14565" s="135"/>
      <c r="AP14565" s="135"/>
      <c r="BJ14565" s="136"/>
    </row>
    <row r="14566" spans="5:62" ht="14.25" customHeight="1" x14ac:dyDescent="0.25">
      <c r="E14566" s="113"/>
      <c r="H14566" s="133"/>
      <c r="T14566" s="133"/>
      <c r="X14566" s="131"/>
      <c r="Y14566" s="133"/>
      <c r="AJ14566" s="133"/>
      <c r="AO14566" s="135"/>
      <c r="AP14566" s="135"/>
      <c r="BJ14566" s="136"/>
    </row>
    <row r="14567" spans="5:62" ht="14.25" customHeight="1" x14ac:dyDescent="0.25">
      <c r="E14567" s="113"/>
      <c r="H14567" s="133"/>
      <c r="T14567" s="133"/>
      <c r="X14567" s="131"/>
      <c r="Y14567" s="133"/>
      <c r="AJ14567" s="133"/>
      <c r="AO14567" s="135"/>
      <c r="AP14567" s="135"/>
      <c r="BJ14567" s="136"/>
    </row>
    <row r="14568" spans="5:62" ht="14.25" customHeight="1" x14ac:dyDescent="0.25">
      <c r="E14568" s="113"/>
      <c r="H14568" s="133"/>
      <c r="T14568" s="133"/>
      <c r="X14568" s="131"/>
      <c r="Y14568" s="133"/>
      <c r="AJ14568" s="133"/>
      <c r="AO14568" s="135"/>
      <c r="AP14568" s="135"/>
      <c r="BJ14568" s="136"/>
    </row>
    <row r="14569" spans="5:62" ht="14.25" customHeight="1" x14ac:dyDescent="0.25">
      <c r="E14569" s="113"/>
      <c r="H14569" s="133"/>
      <c r="T14569" s="133"/>
      <c r="X14569" s="131"/>
      <c r="Y14569" s="133"/>
      <c r="AJ14569" s="133"/>
      <c r="AO14569" s="135"/>
      <c r="AP14569" s="135"/>
      <c r="BJ14569" s="136"/>
    </row>
    <row r="14570" spans="5:62" ht="14.25" customHeight="1" x14ac:dyDescent="0.25">
      <c r="E14570" s="113"/>
      <c r="H14570" s="133"/>
      <c r="T14570" s="133"/>
      <c r="X14570" s="131"/>
      <c r="Y14570" s="133"/>
      <c r="AJ14570" s="133"/>
      <c r="AO14570" s="135"/>
      <c r="AP14570" s="135"/>
      <c r="BJ14570" s="136"/>
    </row>
    <row r="14571" spans="5:62" ht="14.25" customHeight="1" x14ac:dyDescent="0.25">
      <c r="E14571" s="113"/>
      <c r="H14571" s="133"/>
      <c r="T14571" s="133"/>
      <c r="X14571" s="131"/>
      <c r="Y14571" s="133"/>
      <c r="AJ14571" s="133"/>
      <c r="AO14571" s="135"/>
      <c r="AP14571" s="135"/>
      <c r="BJ14571" s="136"/>
    </row>
    <row r="14572" spans="5:62" ht="14.25" customHeight="1" x14ac:dyDescent="0.25">
      <c r="E14572" s="113"/>
      <c r="H14572" s="133"/>
      <c r="T14572" s="133"/>
      <c r="X14572" s="131"/>
      <c r="Y14572" s="133"/>
      <c r="AJ14572" s="133"/>
      <c r="AO14572" s="135"/>
      <c r="AP14572" s="135"/>
      <c r="BJ14572" s="136"/>
    </row>
    <row r="14573" spans="5:62" ht="14.25" customHeight="1" x14ac:dyDescent="0.25">
      <c r="E14573" s="113"/>
      <c r="H14573" s="133"/>
      <c r="T14573" s="133"/>
      <c r="X14573" s="131"/>
      <c r="Y14573" s="133"/>
      <c r="AJ14573" s="133"/>
      <c r="AO14573" s="135"/>
      <c r="AP14573" s="135"/>
      <c r="BJ14573" s="136"/>
    </row>
    <row r="14574" spans="5:62" ht="14.25" customHeight="1" x14ac:dyDescent="0.25">
      <c r="E14574" s="113"/>
      <c r="H14574" s="133"/>
      <c r="T14574" s="133"/>
      <c r="X14574" s="131"/>
      <c r="Y14574" s="133"/>
      <c r="AJ14574" s="133"/>
      <c r="AO14574" s="135"/>
      <c r="AP14574" s="135"/>
      <c r="BJ14574" s="136"/>
    </row>
    <row r="14575" spans="5:62" ht="14.25" customHeight="1" x14ac:dyDescent="0.25">
      <c r="E14575" s="113"/>
      <c r="H14575" s="133"/>
      <c r="T14575" s="133"/>
      <c r="X14575" s="131"/>
      <c r="Y14575" s="133"/>
      <c r="AJ14575" s="133"/>
      <c r="AO14575" s="135"/>
      <c r="AP14575" s="135"/>
      <c r="BJ14575" s="136"/>
    </row>
    <row r="14576" spans="5:62" ht="14.25" customHeight="1" x14ac:dyDescent="0.25">
      <c r="E14576" s="113"/>
      <c r="H14576" s="133"/>
      <c r="T14576" s="133"/>
      <c r="X14576" s="131"/>
      <c r="Y14576" s="133"/>
      <c r="AJ14576" s="133"/>
      <c r="AO14576" s="135"/>
      <c r="AP14576" s="135"/>
      <c r="BJ14576" s="136"/>
    </row>
    <row r="14577" spans="5:62" ht="14.25" customHeight="1" x14ac:dyDescent="0.25">
      <c r="E14577" s="113"/>
      <c r="H14577" s="133"/>
      <c r="T14577" s="133"/>
      <c r="X14577" s="131"/>
      <c r="Y14577" s="133"/>
      <c r="AJ14577" s="133"/>
      <c r="AO14577" s="135"/>
      <c r="AP14577" s="135"/>
      <c r="BJ14577" s="136"/>
    </row>
    <row r="14578" spans="5:62" ht="14.25" customHeight="1" x14ac:dyDescent="0.25">
      <c r="E14578" s="113"/>
      <c r="H14578" s="133"/>
      <c r="T14578" s="133"/>
      <c r="X14578" s="131"/>
      <c r="Y14578" s="133"/>
      <c r="AJ14578" s="133"/>
      <c r="AO14578" s="135"/>
      <c r="AP14578" s="135"/>
      <c r="BJ14578" s="136"/>
    </row>
    <row r="14579" spans="5:62" ht="14.25" customHeight="1" x14ac:dyDescent="0.25">
      <c r="E14579" s="113"/>
      <c r="H14579" s="133"/>
      <c r="T14579" s="133"/>
      <c r="X14579" s="131"/>
      <c r="Y14579" s="133"/>
      <c r="AJ14579" s="133"/>
      <c r="AO14579" s="135"/>
      <c r="AP14579" s="135"/>
      <c r="BJ14579" s="136"/>
    </row>
    <row r="14580" spans="5:62" ht="14.25" customHeight="1" x14ac:dyDescent="0.25">
      <c r="E14580" s="113"/>
      <c r="H14580" s="133"/>
      <c r="T14580" s="133"/>
      <c r="X14580" s="131"/>
      <c r="Y14580" s="133"/>
      <c r="AJ14580" s="133"/>
      <c r="AO14580" s="135"/>
      <c r="AP14580" s="135"/>
      <c r="BJ14580" s="136"/>
    </row>
    <row r="14581" spans="5:62" ht="14.25" customHeight="1" x14ac:dyDescent="0.25">
      <c r="E14581" s="113"/>
      <c r="H14581" s="133"/>
      <c r="T14581" s="133"/>
      <c r="X14581" s="131"/>
      <c r="Y14581" s="133"/>
      <c r="AJ14581" s="133"/>
      <c r="AO14581" s="135"/>
      <c r="AP14581" s="135"/>
      <c r="BJ14581" s="136"/>
    </row>
    <row r="14582" spans="5:62" ht="14.25" customHeight="1" x14ac:dyDescent="0.25">
      <c r="E14582" s="113"/>
      <c r="H14582" s="133"/>
      <c r="T14582" s="133"/>
      <c r="X14582" s="131"/>
      <c r="Y14582" s="133"/>
      <c r="AJ14582" s="133"/>
      <c r="AO14582" s="135"/>
      <c r="AP14582" s="135"/>
      <c r="BJ14582" s="136"/>
    </row>
    <row r="14583" spans="5:62" ht="14.25" customHeight="1" x14ac:dyDescent="0.25">
      <c r="E14583" s="113"/>
      <c r="H14583" s="133"/>
      <c r="T14583" s="133"/>
      <c r="X14583" s="131"/>
      <c r="Y14583" s="133"/>
      <c r="AJ14583" s="133"/>
      <c r="AO14583" s="135"/>
      <c r="AP14583" s="135"/>
      <c r="BJ14583" s="136"/>
    </row>
    <row r="14584" spans="5:62" ht="14.25" customHeight="1" x14ac:dyDescent="0.25">
      <c r="E14584" s="113"/>
      <c r="H14584" s="133"/>
      <c r="T14584" s="133"/>
      <c r="X14584" s="131"/>
      <c r="Y14584" s="133"/>
      <c r="AJ14584" s="133"/>
      <c r="AO14584" s="135"/>
      <c r="AP14584" s="135"/>
      <c r="BJ14584" s="136"/>
    </row>
    <row r="14585" spans="5:62" ht="14.25" customHeight="1" x14ac:dyDescent="0.25">
      <c r="E14585" s="113"/>
      <c r="H14585" s="133"/>
      <c r="T14585" s="133"/>
      <c r="X14585" s="131"/>
      <c r="Y14585" s="133"/>
      <c r="AJ14585" s="133"/>
      <c r="AO14585" s="135"/>
      <c r="AP14585" s="135"/>
      <c r="BJ14585" s="136"/>
    </row>
    <row r="14586" spans="5:62" ht="14.25" customHeight="1" x14ac:dyDescent="0.25">
      <c r="E14586" s="113"/>
      <c r="H14586" s="133"/>
      <c r="T14586" s="133"/>
      <c r="X14586" s="131"/>
      <c r="Y14586" s="133"/>
      <c r="AJ14586" s="133"/>
      <c r="AO14586" s="135"/>
      <c r="AP14586" s="135"/>
      <c r="BJ14586" s="136"/>
    </row>
    <row r="14587" spans="5:62" ht="14.25" customHeight="1" x14ac:dyDescent="0.25">
      <c r="E14587" s="113"/>
      <c r="H14587" s="133"/>
      <c r="T14587" s="133"/>
      <c r="X14587" s="131"/>
      <c r="Y14587" s="133"/>
      <c r="AJ14587" s="133"/>
      <c r="AO14587" s="135"/>
      <c r="AP14587" s="135"/>
      <c r="BJ14587" s="136"/>
    </row>
    <row r="14588" spans="5:62" ht="14.25" customHeight="1" x14ac:dyDescent="0.25">
      <c r="E14588" s="113"/>
      <c r="H14588" s="133"/>
      <c r="T14588" s="133"/>
      <c r="X14588" s="131"/>
      <c r="Y14588" s="133"/>
      <c r="AJ14588" s="133"/>
      <c r="AO14588" s="135"/>
      <c r="AP14588" s="135"/>
      <c r="BJ14588" s="136"/>
    </row>
    <row r="14589" spans="5:62" ht="14.25" customHeight="1" x14ac:dyDescent="0.25">
      <c r="E14589" s="113"/>
      <c r="H14589" s="133"/>
      <c r="T14589" s="133"/>
      <c r="X14589" s="131"/>
      <c r="Y14589" s="133"/>
      <c r="AJ14589" s="133"/>
      <c r="AO14589" s="135"/>
      <c r="AP14589" s="135"/>
      <c r="BJ14589" s="136"/>
    </row>
    <row r="14590" spans="5:62" ht="14.25" customHeight="1" x14ac:dyDescent="0.25">
      <c r="E14590" s="113"/>
      <c r="H14590" s="133"/>
      <c r="T14590" s="133"/>
      <c r="X14590" s="131"/>
      <c r="Y14590" s="133"/>
      <c r="AJ14590" s="133"/>
      <c r="AO14590" s="135"/>
      <c r="AP14590" s="135"/>
      <c r="BJ14590" s="136"/>
    </row>
    <row r="14591" spans="5:62" ht="14.25" customHeight="1" x14ac:dyDescent="0.25">
      <c r="E14591" s="113"/>
      <c r="H14591" s="133"/>
      <c r="T14591" s="133"/>
      <c r="X14591" s="131"/>
      <c r="Y14591" s="133"/>
      <c r="AJ14591" s="133"/>
      <c r="AO14591" s="135"/>
      <c r="AP14591" s="135"/>
      <c r="BJ14591" s="136"/>
    </row>
    <row r="14592" spans="5:62" ht="14.25" customHeight="1" x14ac:dyDescent="0.25">
      <c r="E14592" s="113"/>
      <c r="H14592" s="133"/>
      <c r="T14592" s="133"/>
      <c r="X14592" s="131"/>
      <c r="Y14592" s="133"/>
      <c r="AJ14592" s="133"/>
      <c r="AO14592" s="135"/>
      <c r="AP14592" s="135"/>
      <c r="BJ14592" s="136"/>
    </row>
    <row r="14593" spans="5:62" ht="14.25" customHeight="1" x14ac:dyDescent="0.25">
      <c r="E14593" s="113"/>
      <c r="H14593" s="133"/>
      <c r="T14593" s="133"/>
      <c r="X14593" s="131"/>
      <c r="Y14593" s="133"/>
      <c r="AJ14593" s="133"/>
      <c r="AO14593" s="135"/>
      <c r="AP14593" s="135"/>
      <c r="BJ14593" s="136"/>
    </row>
    <row r="14594" spans="5:62" ht="14.25" customHeight="1" x14ac:dyDescent="0.25">
      <c r="E14594" s="113"/>
      <c r="H14594" s="133"/>
      <c r="T14594" s="133"/>
      <c r="X14594" s="131"/>
      <c r="Y14594" s="133"/>
      <c r="AJ14594" s="133"/>
      <c r="AO14594" s="135"/>
      <c r="AP14594" s="135"/>
      <c r="BJ14594" s="136"/>
    </row>
    <row r="14595" spans="5:62" ht="14.25" customHeight="1" x14ac:dyDescent="0.25">
      <c r="E14595" s="113"/>
      <c r="H14595" s="133"/>
      <c r="T14595" s="133"/>
      <c r="X14595" s="131"/>
      <c r="Y14595" s="133"/>
      <c r="AJ14595" s="133"/>
      <c r="AO14595" s="135"/>
      <c r="AP14595" s="135"/>
      <c r="BJ14595" s="136"/>
    </row>
    <row r="14596" spans="5:62" ht="14.25" customHeight="1" x14ac:dyDescent="0.25">
      <c r="E14596" s="113"/>
      <c r="H14596" s="133"/>
      <c r="T14596" s="133"/>
      <c r="X14596" s="131"/>
      <c r="Y14596" s="133"/>
      <c r="AJ14596" s="133"/>
      <c r="AO14596" s="135"/>
      <c r="AP14596" s="135"/>
      <c r="BJ14596" s="136"/>
    </row>
    <row r="14597" spans="5:62" ht="14.25" customHeight="1" x14ac:dyDescent="0.25">
      <c r="E14597" s="113"/>
      <c r="H14597" s="133"/>
      <c r="T14597" s="133"/>
      <c r="X14597" s="131"/>
      <c r="Y14597" s="133"/>
      <c r="AJ14597" s="133"/>
      <c r="AO14597" s="135"/>
      <c r="AP14597" s="135"/>
      <c r="BJ14597" s="136"/>
    </row>
    <row r="14598" spans="5:62" ht="14.25" customHeight="1" x14ac:dyDescent="0.25">
      <c r="E14598" s="113"/>
      <c r="H14598" s="133"/>
      <c r="T14598" s="133"/>
      <c r="X14598" s="131"/>
      <c r="Y14598" s="133"/>
      <c r="AJ14598" s="133"/>
      <c r="AO14598" s="135"/>
      <c r="AP14598" s="135"/>
      <c r="BJ14598" s="136"/>
    </row>
    <row r="14599" spans="5:62" ht="14.25" customHeight="1" x14ac:dyDescent="0.25">
      <c r="E14599" s="113"/>
      <c r="H14599" s="133"/>
      <c r="T14599" s="133"/>
      <c r="X14599" s="131"/>
      <c r="Y14599" s="133"/>
      <c r="AJ14599" s="133"/>
      <c r="AO14599" s="135"/>
      <c r="AP14599" s="135"/>
      <c r="BJ14599" s="136"/>
    </row>
    <row r="14600" spans="5:62" ht="14.25" customHeight="1" x14ac:dyDescent="0.25">
      <c r="E14600" s="113"/>
      <c r="H14600" s="133"/>
      <c r="T14600" s="133"/>
      <c r="X14600" s="131"/>
      <c r="Y14600" s="133"/>
      <c r="AJ14600" s="133"/>
      <c r="AO14600" s="135"/>
      <c r="AP14600" s="135"/>
      <c r="BJ14600" s="136"/>
    </row>
    <row r="14601" spans="5:62" ht="14.25" customHeight="1" x14ac:dyDescent="0.25">
      <c r="E14601" s="113"/>
      <c r="H14601" s="133"/>
      <c r="T14601" s="133"/>
      <c r="X14601" s="131"/>
      <c r="Y14601" s="133"/>
      <c r="AJ14601" s="133"/>
      <c r="AO14601" s="135"/>
      <c r="AP14601" s="135"/>
      <c r="BJ14601" s="136"/>
    </row>
    <row r="14602" spans="5:62" ht="14.25" customHeight="1" x14ac:dyDescent="0.25">
      <c r="E14602" s="113"/>
      <c r="H14602" s="133"/>
      <c r="T14602" s="133"/>
      <c r="X14602" s="131"/>
      <c r="Y14602" s="133"/>
      <c r="AJ14602" s="133"/>
      <c r="AO14602" s="135"/>
      <c r="AP14602" s="135"/>
      <c r="BJ14602" s="136"/>
    </row>
    <row r="14603" spans="5:62" ht="14.25" customHeight="1" x14ac:dyDescent="0.25">
      <c r="E14603" s="113"/>
      <c r="H14603" s="133"/>
      <c r="T14603" s="133"/>
      <c r="X14603" s="131"/>
      <c r="Y14603" s="133"/>
      <c r="AJ14603" s="133"/>
      <c r="AO14603" s="135"/>
      <c r="AP14603" s="135"/>
      <c r="BJ14603" s="136"/>
    </row>
    <row r="14604" spans="5:62" ht="14.25" customHeight="1" x14ac:dyDescent="0.25">
      <c r="E14604" s="113"/>
      <c r="H14604" s="133"/>
      <c r="T14604" s="133"/>
      <c r="X14604" s="131"/>
      <c r="Y14604" s="133"/>
      <c r="AJ14604" s="133"/>
      <c r="AO14604" s="135"/>
      <c r="AP14604" s="135"/>
      <c r="BJ14604" s="136"/>
    </row>
    <row r="14605" spans="5:62" ht="14.25" customHeight="1" x14ac:dyDescent="0.25">
      <c r="E14605" s="113"/>
      <c r="H14605" s="133"/>
      <c r="T14605" s="133"/>
      <c r="X14605" s="131"/>
      <c r="Y14605" s="133"/>
      <c r="AJ14605" s="133"/>
      <c r="AO14605" s="135"/>
      <c r="AP14605" s="135"/>
      <c r="BJ14605" s="136"/>
    </row>
    <row r="14606" spans="5:62" ht="14.25" customHeight="1" x14ac:dyDescent="0.25">
      <c r="E14606" s="113"/>
      <c r="H14606" s="133"/>
      <c r="T14606" s="133"/>
      <c r="X14606" s="131"/>
      <c r="Y14606" s="133"/>
      <c r="AJ14606" s="133"/>
      <c r="AO14606" s="135"/>
      <c r="AP14606" s="135"/>
      <c r="BJ14606" s="136"/>
    </row>
    <row r="14607" spans="5:62" ht="14.25" customHeight="1" x14ac:dyDescent="0.25">
      <c r="E14607" s="113"/>
      <c r="H14607" s="133"/>
      <c r="T14607" s="133"/>
      <c r="X14607" s="131"/>
      <c r="Y14607" s="133"/>
      <c r="AJ14607" s="133"/>
      <c r="AO14607" s="135"/>
      <c r="AP14607" s="135"/>
      <c r="BJ14607" s="136"/>
    </row>
    <row r="14608" spans="5:62" ht="14.25" customHeight="1" x14ac:dyDescent="0.25">
      <c r="E14608" s="113"/>
      <c r="H14608" s="133"/>
      <c r="T14608" s="133"/>
      <c r="X14608" s="131"/>
      <c r="Y14608" s="133"/>
      <c r="AJ14608" s="133"/>
      <c r="AO14608" s="135"/>
      <c r="AP14608" s="135"/>
      <c r="BJ14608" s="136"/>
    </row>
    <row r="14609" spans="5:62" ht="14.25" customHeight="1" x14ac:dyDescent="0.25">
      <c r="E14609" s="113"/>
      <c r="H14609" s="133"/>
      <c r="T14609" s="133"/>
      <c r="X14609" s="131"/>
      <c r="Y14609" s="133"/>
      <c r="AJ14609" s="133"/>
      <c r="AO14609" s="135"/>
      <c r="AP14609" s="135"/>
      <c r="BJ14609" s="136"/>
    </row>
    <row r="14610" spans="5:62" ht="14.25" customHeight="1" x14ac:dyDescent="0.25">
      <c r="E14610" s="113"/>
      <c r="H14610" s="133"/>
      <c r="T14610" s="133"/>
      <c r="X14610" s="131"/>
      <c r="Y14610" s="133"/>
      <c r="AJ14610" s="133"/>
      <c r="AO14610" s="135"/>
      <c r="AP14610" s="135"/>
      <c r="BJ14610" s="136"/>
    </row>
    <row r="14611" spans="5:62" ht="14.25" customHeight="1" x14ac:dyDescent="0.25">
      <c r="E14611" s="113"/>
      <c r="H14611" s="133"/>
      <c r="T14611" s="133"/>
      <c r="X14611" s="131"/>
      <c r="Y14611" s="133"/>
      <c r="AJ14611" s="133"/>
      <c r="AO14611" s="135"/>
      <c r="AP14611" s="135"/>
      <c r="BJ14611" s="136"/>
    </row>
    <row r="14612" spans="5:62" ht="14.25" customHeight="1" x14ac:dyDescent="0.25">
      <c r="E14612" s="113"/>
      <c r="H14612" s="133"/>
      <c r="T14612" s="133"/>
      <c r="X14612" s="131"/>
      <c r="Y14612" s="133"/>
      <c r="AJ14612" s="133"/>
      <c r="AO14612" s="135"/>
      <c r="AP14612" s="135"/>
      <c r="BJ14612" s="136"/>
    </row>
    <row r="14613" spans="5:62" ht="14.25" customHeight="1" x14ac:dyDescent="0.25">
      <c r="E14613" s="113"/>
      <c r="H14613" s="133"/>
      <c r="T14613" s="133"/>
      <c r="X14613" s="131"/>
      <c r="Y14613" s="133"/>
      <c r="AJ14613" s="133"/>
      <c r="AO14613" s="135"/>
      <c r="AP14613" s="135"/>
      <c r="BJ14613" s="136"/>
    </row>
    <row r="14614" spans="5:62" ht="14.25" customHeight="1" x14ac:dyDescent="0.25">
      <c r="E14614" s="113"/>
      <c r="H14614" s="133"/>
      <c r="T14614" s="133"/>
      <c r="X14614" s="131"/>
      <c r="Y14614" s="133"/>
      <c r="AJ14614" s="133"/>
      <c r="AO14614" s="135"/>
      <c r="AP14614" s="135"/>
      <c r="BJ14614" s="136"/>
    </row>
    <row r="14615" spans="5:62" ht="14.25" customHeight="1" x14ac:dyDescent="0.25">
      <c r="E14615" s="113"/>
      <c r="H14615" s="133"/>
      <c r="T14615" s="133"/>
      <c r="X14615" s="131"/>
      <c r="Y14615" s="133"/>
      <c r="AJ14615" s="133"/>
      <c r="AO14615" s="135"/>
      <c r="AP14615" s="135"/>
      <c r="BJ14615" s="136"/>
    </row>
    <row r="14616" spans="5:62" ht="14.25" customHeight="1" x14ac:dyDescent="0.25">
      <c r="E14616" s="113"/>
      <c r="H14616" s="133"/>
      <c r="T14616" s="133"/>
      <c r="X14616" s="131"/>
      <c r="Y14616" s="133"/>
      <c r="AJ14616" s="133"/>
      <c r="AO14616" s="135"/>
      <c r="AP14616" s="135"/>
      <c r="BJ14616" s="136"/>
    </row>
    <row r="14617" spans="5:62" ht="14.25" customHeight="1" x14ac:dyDescent="0.25">
      <c r="E14617" s="113"/>
      <c r="H14617" s="133"/>
      <c r="T14617" s="133"/>
      <c r="X14617" s="131"/>
      <c r="Y14617" s="133"/>
      <c r="AJ14617" s="133"/>
      <c r="AO14617" s="135"/>
      <c r="AP14617" s="135"/>
      <c r="BJ14617" s="136"/>
    </row>
    <row r="14618" spans="5:62" ht="14.25" customHeight="1" x14ac:dyDescent="0.25">
      <c r="E14618" s="113"/>
      <c r="H14618" s="133"/>
      <c r="T14618" s="133"/>
      <c r="X14618" s="131"/>
      <c r="Y14618" s="133"/>
      <c r="AJ14618" s="133"/>
      <c r="AO14618" s="135"/>
      <c r="AP14618" s="135"/>
      <c r="BJ14618" s="136"/>
    </row>
    <row r="14619" spans="5:62" ht="14.25" customHeight="1" x14ac:dyDescent="0.25">
      <c r="E14619" s="113"/>
      <c r="H14619" s="133"/>
      <c r="T14619" s="133"/>
      <c r="X14619" s="131"/>
      <c r="Y14619" s="133"/>
      <c r="AJ14619" s="133"/>
      <c r="AO14619" s="135"/>
      <c r="AP14619" s="135"/>
      <c r="BJ14619" s="136"/>
    </row>
    <row r="14620" spans="5:62" ht="14.25" customHeight="1" x14ac:dyDescent="0.25">
      <c r="E14620" s="113"/>
      <c r="H14620" s="133"/>
      <c r="T14620" s="133"/>
      <c r="X14620" s="131"/>
      <c r="Y14620" s="133"/>
      <c r="AJ14620" s="133"/>
      <c r="AO14620" s="135"/>
      <c r="AP14620" s="135"/>
      <c r="BJ14620" s="136"/>
    </row>
    <row r="14621" spans="5:62" ht="14.25" customHeight="1" x14ac:dyDescent="0.25">
      <c r="E14621" s="113"/>
      <c r="H14621" s="133"/>
      <c r="T14621" s="133"/>
      <c r="X14621" s="131"/>
      <c r="Y14621" s="133"/>
      <c r="AJ14621" s="133"/>
      <c r="AO14621" s="135"/>
      <c r="AP14621" s="135"/>
      <c r="BJ14621" s="136"/>
    </row>
    <row r="14622" spans="5:62" ht="14.25" customHeight="1" x14ac:dyDescent="0.25">
      <c r="E14622" s="113"/>
      <c r="H14622" s="133"/>
      <c r="T14622" s="133"/>
      <c r="X14622" s="131"/>
      <c r="Y14622" s="133"/>
      <c r="AJ14622" s="133"/>
      <c r="AO14622" s="135"/>
      <c r="AP14622" s="135"/>
      <c r="BJ14622" s="136"/>
    </row>
    <row r="14623" spans="5:62" ht="14.25" customHeight="1" x14ac:dyDescent="0.25">
      <c r="E14623" s="113"/>
      <c r="H14623" s="133"/>
      <c r="T14623" s="133"/>
      <c r="X14623" s="131"/>
      <c r="Y14623" s="133"/>
      <c r="AJ14623" s="133"/>
      <c r="AO14623" s="135"/>
      <c r="AP14623" s="135"/>
      <c r="BJ14623" s="136"/>
    </row>
    <row r="14624" spans="5:62" ht="14.25" customHeight="1" x14ac:dyDescent="0.25">
      <c r="E14624" s="113"/>
      <c r="H14624" s="133"/>
      <c r="T14624" s="133"/>
      <c r="X14624" s="131"/>
      <c r="Y14624" s="133"/>
      <c r="AJ14624" s="133"/>
      <c r="AO14624" s="135"/>
      <c r="AP14624" s="135"/>
      <c r="BJ14624" s="136"/>
    </row>
    <row r="14625" spans="5:62" ht="14.25" customHeight="1" x14ac:dyDescent="0.25">
      <c r="E14625" s="113"/>
      <c r="H14625" s="133"/>
      <c r="T14625" s="133"/>
      <c r="X14625" s="131"/>
      <c r="Y14625" s="133"/>
      <c r="AJ14625" s="133"/>
      <c r="AO14625" s="135"/>
      <c r="AP14625" s="135"/>
      <c r="BJ14625" s="136"/>
    </row>
    <row r="14626" spans="5:62" ht="14.25" customHeight="1" x14ac:dyDescent="0.25">
      <c r="E14626" s="113"/>
      <c r="H14626" s="133"/>
      <c r="T14626" s="133"/>
      <c r="X14626" s="131"/>
      <c r="Y14626" s="133"/>
      <c r="AJ14626" s="133"/>
      <c r="AO14626" s="135"/>
      <c r="AP14626" s="135"/>
      <c r="BJ14626" s="136"/>
    </row>
    <row r="14627" spans="5:62" ht="14.25" customHeight="1" x14ac:dyDescent="0.25">
      <c r="E14627" s="113"/>
      <c r="H14627" s="133"/>
      <c r="T14627" s="133"/>
      <c r="X14627" s="131"/>
      <c r="Y14627" s="133"/>
      <c r="AJ14627" s="133"/>
      <c r="AO14627" s="135"/>
      <c r="AP14627" s="135"/>
      <c r="BJ14627" s="136"/>
    </row>
    <row r="14628" spans="5:62" ht="14.25" customHeight="1" x14ac:dyDescent="0.25">
      <c r="E14628" s="113"/>
      <c r="H14628" s="133"/>
      <c r="T14628" s="133"/>
      <c r="X14628" s="131"/>
      <c r="Y14628" s="133"/>
      <c r="AJ14628" s="133"/>
      <c r="AO14628" s="135"/>
      <c r="AP14628" s="135"/>
      <c r="BJ14628" s="136"/>
    </row>
    <row r="14629" spans="5:62" ht="14.25" customHeight="1" x14ac:dyDescent="0.25">
      <c r="E14629" s="113"/>
      <c r="H14629" s="133"/>
      <c r="T14629" s="133"/>
      <c r="X14629" s="131"/>
      <c r="Y14629" s="133"/>
      <c r="AJ14629" s="133"/>
      <c r="AO14629" s="135"/>
      <c r="AP14629" s="135"/>
      <c r="BJ14629" s="136"/>
    </row>
    <row r="14630" spans="5:62" ht="14.25" customHeight="1" x14ac:dyDescent="0.25">
      <c r="E14630" s="113"/>
      <c r="H14630" s="133"/>
      <c r="T14630" s="133"/>
      <c r="X14630" s="131"/>
      <c r="Y14630" s="133"/>
      <c r="AJ14630" s="133"/>
      <c r="AO14630" s="135"/>
      <c r="AP14630" s="135"/>
      <c r="BJ14630" s="136"/>
    </row>
    <row r="14631" spans="5:62" ht="14.25" customHeight="1" x14ac:dyDescent="0.25">
      <c r="E14631" s="113"/>
      <c r="H14631" s="133"/>
      <c r="T14631" s="133"/>
      <c r="X14631" s="131"/>
      <c r="Y14631" s="133"/>
      <c r="AJ14631" s="133"/>
      <c r="AO14631" s="135"/>
      <c r="AP14631" s="135"/>
      <c r="BJ14631" s="136"/>
    </row>
    <row r="14632" spans="5:62" ht="14.25" customHeight="1" x14ac:dyDescent="0.25">
      <c r="E14632" s="113"/>
      <c r="H14632" s="133"/>
      <c r="T14632" s="133"/>
      <c r="X14632" s="131"/>
      <c r="Y14632" s="133"/>
      <c r="AJ14632" s="133"/>
      <c r="AO14632" s="135"/>
      <c r="AP14632" s="135"/>
      <c r="BJ14632" s="136"/>
    </row>
    <row r="14633" spans="5:62" ht="14.25" customHeight="1" x14ac:dyDescent="0.25">
      <c r="E14633" s="113"/>
      <c r="H14633" s="133"/>
      <c r="T14633" s="133"/>
      <c r="X14633" s="131"/>
      <c r="Y14633" s="133"/>
      <c r="AJ14633" s="133"/>
      <c r="AO14633" s="135"/>
      <c r="AP14633" s="135"/>
      <c r="BJ14633" s="136"/>
    </row>
    <row r="14634" spans="5:62" ht="14.25" customHeight="1" x14ac:dyDescent="0.25">
      <c r="E14634" s="113"/>
      <c r="H14634" s="133"/>
      <c r="T14634" s="133"/>
      <c r="X14634" s="131"/>
      <c r="Y14634" s="133"/>
      <c r="AJ14634" s="133"/>
      <c r="AO14634" s="135"/>
      <c r="AP14634" s="135"/>
      <c r="BJ14634" s="136"/>
    </row>
    <row r="14635" spans="5:62" ht="14.25" customHeight="1" x14ac:dyDescent="0.25">
      <c r="E14635" s="113"/>
      <c r="H14635" s="133"/>
      <c r="T14635" s="133"/>
      <c r="X14635" s="131"/>
      <c r="Y14635" s="133"/>
      <c r="AJ14635" s="133"/>
      <c r="AO14635" s="135"/>
      <c r="AP14635" s="135"/>
      <c r="BJ14635" s="136"/>
    </row>
    <row r="14636" spans="5:62" ht="14.25" customHeight="1" x14ac:dyDescent="0.25">
      <c r="E14636" s="113"/>
      <c r="H14636" s="133"/>
      <c r="T14636" s="133"/>
      <c r="X14636" s="131"/>
      <c r="Y14636" s="133"/>
      <c r="AJ14636" s="133"/>
      <c r="AO14636" s="135"/>
      <c r="AP14636" s="135"/>
      <c r="BJ14636" s="136"/>
    </row>
    <row r="14637" spans="5:62" ht="14.25" customHeight="1" x14ac:dyDescent="0.25">
      <c r="E14637" s="113"/>
      <c r="H14637" s="133"/>
      <c r="T14637" s="133"/>
      <c r="X14637" s="131"/>
      <c r="Y14637" s="133"/>
      <c r="AJ14637" s="133"/>
      <c r="AO14637" s="135"/>
      <c r="AP14637" s="135"/>
      <c r="BJ14637" s="136"/>
    </row>
    <row r="14638" spans="5:62" ht="14.25" customHeight="1" x14ac:dyDescent="0.25">
      <c r="E14638" s="113"/>
      <c r="H14638" s="133"/>
      <c r="T14638" s="133"/>
      <c r="X14638" s="131"/>
      <c r="Y14638" s="133"/>
      <c r="AJ14638" s="133"/>
      <c r="AO14638" s="135"/>
      <c r="AP14638" s="135"/>
      <c r="BJ14638" s="136"/>
    </row>
    <row r="14639" spans="5:62" ht="14.25" customHeight="1" x14ac:dyDescent="0.25">
      <c r="E14639" s="113"/>
      <c r="H14639" s="133"/>
      <c r="T14639" s="133"/>
      <c r="X14639" s="131"/>
      <c r="Y14639" s="133"/>
      <c r="AJ14639" s="133"/>
      <c r="AO14639" s="135"/>
      <c r="AP14639" s="135"/>
      <c r="BJ14639" s="136"/>
    </row>
    <row r="14640" spans="5:62" ht="14.25" customHeight="1" x14ac:dyDescent="0.25">
      <c r="E14640" s="113"/>
      <c r="H14640" s="133"/>
      <c r="T14640" s="133"/>
      <c r="X14640" s="131"/>
      <c r="Y14640" s="133"/>
      <c r="AJ14640" s="133"/>
      <c r="AO14640" s="135"/>
      <c r="AP14640" s="135"/>
      <c r="BJ14640" s="136"/>
    </row>
    <row r="14641" spans="5:62" ht="14.25" customHeight="1" x14ac:dyDescent="0.25">
      <c r="E14641" s="113"/>
      <c r="H14641" s="133"/>
      <c r="T14641" s="133"/>
      <c r="X14641" s="131"/>
      <c r="Y14641" s="133"/>
      <c r="AJ14641" s="133"/>
      <c r="AO14641" s="135"/>
      <c r="AP14641" s="135"/>
      <c r="BJ14641" s="136"/>
    </row>
    <row r="14642" spans="5:62" ht="14.25" customHeight="1" x14ac:dyDescent="0.25">
      <c r="E14642" s="113"/>
      <c r="H14642" s="133"/>
      <c r="T14642" s="133"/>
      <c r="X14642" s="131"/>
      <c r="Y14642" s="133"/>
      <c r="AJ14642" s="133"/>
      <c r="AO14642" s="135"/>
      <c r="AP14642" s="135"/>
      <c r="BJ14642" s="136"/>
    </row>
    <row r="14643" spans="5:62" ht="14.25" customHeight="1" x14ac:dyDescent="0.25">
      <c r="E14643" s="113"/>
      <c r="H14643" s="133"/>
      <c r="T14643" s="133"/>
      <c r="X14643" s="131"/>
      <c r="Y14643" s="133"/>
      <c r="AJ14643" s="133"/>
      <c r="AO14643" s="135"/>
      <c r="AP14643" s="135"/>
      <c r="BJ14643" s="136"/>
    </row>
    <row r="14644" spans="5:62" ht="14.25" customHeight="1" x14ac:dyDescent="0.25">
      <c r="E14644" s="113"/>
      <c r="H14644" s="133"/>
      <c r="T14644" s="133"/>
      <c r="X14644" s="131"/>
      <c r="Y14644" s="133"/>
      <c r="AJ14644" s="133"/>
      <c r="AO14644" s="135"/>
      <c r="AP14644" s="135"/>
      <c r="BJ14644" s="136"/>
    </row>
    <row r="14645" spans="5:62" ht="14.25" customHeight="1" x14ac:dyDescent="0.25">
      <c r="E14645" s="113"/>
      <c r="H14645" s="133"/>
      <c r="T14645" s="133"/>
      <c r="X14645" s="131"/>
      <c r="Y14645" s="133"/>
      <c r="AJ14645" s="133"/>
      <c r="AO14645" s="135"/>
      <c r="AP14645" s="135"/>
      <c r="BJ14645" s="136"/>
    </row>
    <row r="14646" spans="5:62" ht="14.25" customHeight="1" x14ac:dyDescent="0.25">
      <c r="E14646" s="113"/>
      <c r="H14646" s="133"/>
      <c r="T14646" s="133"/>
      <c r="X14646" s="131"/>
      <c r="Y14646" s="133"/>
      <c r="AJ14646" s="133"/>
      <c r="AO14646" s="135"/>
      <c r="AP14646" s="135"/>
      <c r="BJ14646" s="136"/>
    </row>
    <row r="14647" spans="5:62" ht="14.25" customHeight="1" x14ac:dyDescent="0.25">
      <c r="E14647" s="113"/>
      <c r="H14647" s="133"/>
      <c r="T14647" s="133"/>
      <c r="X14647" s="131"/>
      <c r="Y14647" s="133"/>
      <c r="AJ14647" s="133"/>
      <c r="AO14647" s="135"/>
      <c r="AP14647" s="135"/>
      <c r="BJ14647" s="136"/>
    </row>
    <row r="14648" spans="5:62" ht="14.25" customHeight="1" x14ac:dyDescent="0.25">
      <c r="E14648" s="113"/>
      <c r="H14648" s="133"/>
      <c r="T14648" s="133"/>
      <c r="X14648" s="131"/>
      <c r="Y14648" s="133"/>
      <c r="AJ14648" s="133"/>
      <c r="AO14648" s="135"/>
      <c r="AP14648" s="135"/>
      <c r="BJ14648" s="136"/>
    </row>
    <row r="14649" spans="5:62" ht="14.25" customHeight="1" x14ac:dyDescent="0.25">
      <c r="E14649" s="113"/>
      <c r="H14649" s="133"/>
      <c r="T14649" s="133"/>
      <c r="X14649" s="131"/>
      <c r="Y14649" s="133"/>
      <c r="AJ14649" s="133"/>
      <c r="AO14649" s="135"/>
      <c r="AP14649" s="135"/>
      <c r="BJ14649" s="136"/>
    </row>
    <row r="14650" spans="5:62" ht="14.25" customHeight="1" x14ac:dyDescent="0.25">
      <c r="E14650" s="113"/>
      <c r="H14650" s="133"/>
      <c r="T14650" s="133"/>
      <c r="X14650" s="131"/>
      <c r="Y14650" s="133"/>
      <c r="AJ14650" s="133"/>
      <c r="AO14650" s="135"/>
      <c r="AP14650" s="135"/>
      <c r="BJ14650" s="136"/>
    </row>
    <row r="14651" spans="5:62" ht="14.25" customHeight="1" x14ac:dyDescent="0.25">
      <c r="E14651" s="113"/>
      <c r="H14651" s="133"/>
      <c r="T14651" s="133"/>
      <c r="X14651" s="131"/>
      <c r="Y14651" s="133"/>
      <c r="AJ14651" s="133"/>
      <c r="AO14651" s="135"/>
      <c r="AP14651" s="135"/>
      <c r="BJ14651" s="136"/>
    </row>
    <row r="14652" spans="5:62" ht="14.25" customHeight="1" x14ac:dyDescent="0.25">
      <c r="E14652" s="113"/>
      <c r="H14652" s="133"/>
      <c r="T14652" s="133"/>
      <c r="X14652" s="131"/>
      <c r="Y14652" s="133"/>
      <c r="AJ14652" s="133"/>
      <c r="AO14652" s="135"/>
      <c r="AP14652" s="135"/>
      <c r="BJ14652" s="136"/>
    </row>
    <row r="14653" spans="5:62" ht="14.25" customHeight="1" x14ac:dyDescent="0.25">
      <c r="E14653" s="113"/>
      <c r="H14653" s="133"/>
      <c r="T14653" s="133"/>
      <c r="X14653" s="131"/>
      <c r="Y14653" s="133"/>
      <c r="AJ14653" s="133"/>
      <c r="AO14653" s="135"/>
      <c r="AP14653" s="135"/>
      <c r="BJ14653" s="136"/>
    </row>
    <row r="14654" spans="5:62" ht="14.25" customHeight="1" x14ac:dyDescent="0.25">
      <c r="E14654" s="113"/>
      <c r="H14654" s="133"/>
      <c r="T14654" s="133"/>
      <c r="X14654" s="131"/>
      <c r="Y14654" s="133"/>
      <c r="AJ14654" s="133"/>
      <c r="AO14654" s="135"/>
      <c r="AP14654" s="135"/>
      <c r="BJ14654" s="136"/>
    </row>
    <row r="14655" spans="5:62" ht="14.25" customHeight="1" x14ac:dyDescent="0.25">
      <c r="E14655" s="113"/>
      <c r="H14655" s="133"/>
      <c r="T14655" s="133"/>
      <c r="X14655" s="131"/>
      <c r="Y14655" s="133"/>
      <c r="AJ14655" s="133"/>
      <c r="AO14655" s="135"/>
      <c r="AP14655" s="135"/>
      <c r="BJ14655" s="136"/>
    </row>
    <row r="14656" spans="5:62" ht="14.25" customHeight="1" x14ac:dyDescent="0.25">
      <c r="E14656" s="113"/>
      <c r="H14656" s="133"/>
      <c r="T14656" s="133"/>
      <c r="X14656" s="131"/>
      <c r="Y14656" s="133"/>
      <c r="AJ14656" s="133"/>
      <c r="AO14656" s="135"/>
      <c r="AP14656" s="135"/>
      <c r="BJ14656" s="136"/>
    </row>
    <row r="14657" spans="5:62" ht="14.25" customHeight="1" x14ac:dyDescent="0.25">
      <c r="E14657" s="113"/>
      <c r="H14657" s="133"/>
      <c r="T14657" s="133"/>
      <c r="X14657" s="131"/>
      <c r="Y14657" s="133"/>
      <c r="AJ14657" s="133"/>
      <c r="AO14657" s="135"/>
      <c r="AP14657" s="135"/>
      <c r="BJ14657" s="136"/>
    </row>
    <row r="14658" spans="5:62" ht="14.25" customHeight="1" x14ac:dyDescent="0.25">
      <c r="E14658" s="113"/>
      <c r="H14658" s="133"/>
      <c r="T14658" s="133"/>
      <c r="X14658" s="131"/>
      <c r="Y14658" s="133"/>
      <c r="AJ14658" s="133"/>
      <c r="AO14658" s="135"/>
      <c r="AP14658" s="135"/>
      <c r="BJ14658" s="136"/>
    </row>
    <row r="14659" spans="5:62" ht="14.25" customHeight="1" x14ac:dyDescent="0.25">
      <c r="E14659" s="113"/>
      <c r="H14659" s="133"/>
      <c r="T14659" s="133"/>
      <c r="X14659" s="131"/>
      <c r="Y14659" s="133"/>
      <c r="AJ14659" s="133"/>
      <c r="AO14659" s="135"/>
      <c r="AP14659" s="135"/>
      <c r="BJ14659" s="136"/>
    </row>
    <row r="14660" spans="5:62" ht="14.25" customHeight="1" x14ac:dyDescent="0.25">
      <c r="E14660" s="113"/>
      <c r="H14660" s="133"/>
      <c r="T14660" s="133"/>
      <c r="X14660" s="131"/>
      <c r="Y14660" s="133"/>
      <c r="AJ14660" s="133"/>
      <c r="AO14660" s="135"/>
      <c r="AP14660" s="135"/>
      <c r="BJ14660" s="136"/>
    </row>
    <row r="14661" spans="5:62" ht="14.25" customHeight="1" x14ac:dyDescent="0.25">
      <c r="E14661" s="113"/>
      <c r="H14661" s="133"/>
      <c r="T14661" s="133"/>
      <c r="X14661" s="131"/>
      <c r="Y14661" s="133"/>
      <c r="AJ14661" s="133"/>
      <c r="AO14661" s="135"/>
      <c r="AP14661" s="135"/>
      <c r="BJ14661" s="136"/>
    </row>
    <row r="14662" spans="5:62" ht="14.25" customHeight="1" x14ac:dyDescent="0.25">
      <c r="E14662" s="113"/>
      <c r="H14662" s="133"/>
      <c r="T14662" s="133"/>
      <c r="X14662" s="131"/>
      <c r="Y14662" s="133"/>
      <c r="AJ14662" s="133"/>
      <c r="AO14662" s="135"/>
      <c r="AP14662" s="135"/>
      <c r="BJ14662" s="136"/>
    </row>
    <row r="14663" spans="5:62" ht="14.25" customHeight="1" x14ac:dyDescent="0.25">
      <c r="E14663" s="113"/>
      <c r="H14663" s="133"/>
      <c r="T14663" s="133"/>
      <c r="X14663" s="131"/>
      <c r="Y14663" s="133"/>
      <c r="AJ14663" s="133"/>
      <c r="AO14663" s="135"/>
      <c r="AP14663" s="135"/>
      <c r="BJ14663" s="136"/>
    </row>
    <row r="14664" spans="5:62" ht="14.25" customHeight="1" x14ac:dyDescent="0.25">
      <c r="E14664" s="113"/>
      <c r="H14664" s="133"/>
      <c r="T14664" s="133"/>
      <c r="X14664" s="131"/>
      <c r="Y14664" s="133"/>
      <c r="AJ14664" s="133"/>
      <c r="AO14664" s="135"/>
      <c r="AP14664" s="135"/>
      <c r="BJ14664" s="136"/>
    </row>
    <row r="14665" spans="5:62" ht="14.25" customHeight="1" x14ac:dyDescent="0.25">
      <c r="E14665" s="113"/>
      <c r="H14665" s="133"/>
      <c r="T14665" s="133"/>
      <c r="X14665" s="131"/>
      <c r="Y14665" s="133"/>
      <c r="AJ14665" s="133"/>
      <c r="AO14665" s="135"/>
      <c r="AP14665" s="135"/>
      <c r="BJ14665" s="136"/>
    </row>
    <row r="14666" spans="5:62" ht="14.25" customHeight="1" x14ac:dyDescent="0.25">
      <c r="E14666" s="113"/>
      <c r="H14666" s="133"/>
      <c r="T14666" s="133"/>
      <c r="X14666" s="131"/>
      <c r="Y14666" s="133"/>
      <c r="AJ14666" s="133"/>
      <c r="AO14666" s="135"/>
      <c r="AP14666" s="135"/>
      <c r="BJ14666" s="136"/>
    </row>
    <row r="14667" spans="5:62" ht="14.25" customHeight="1" x14ac:dyDescent="0.25">
      <c r="E14667" s="113"/>
      <c r="H14667" s="133"/>
      <c r="T14667" s="133"/>
      <c r="X14667" s="131"/>
      <c r="Y14667" s="133"/>
      <c r="AJ14667" s="133"/>
      <c r="AO14667" s="135"/>
      <c r="AP14667" s="135"/>
      <c r="BJ14667" s="136"/>
    </row>
    <row r="14668" spans="5:62" ht="14.25" customHeight="1" x14ac:dyDescent="0.25">
      <c r="E14668" s="113"/>
      <c r="H14668" s="133"/>
      <c r="T14668" s="133"/>
      <c r="X14668" s="131"/>
      <c r="Y14668" s="133"/>
      <c r="AJ14668" s="133"/>
      <c r="AO14668" s="135"/>
      <c r="AP14668" s="135"/>
      <c r="BJ14668" s="136"/>
    </row>
    <row r="14669" spans="5:62" ht="14.25" customHeight="1" x14ac:dyDescent="0.25">
      <c r="E14669" s="113"/>
      <c r="H14669" s="133"/>
      <c r="T14669" s="133"/>
      <c r="X14669" s="131"/>
      <c r="Y14669" s="133"/>
      <c r="AJ14669" s="133"/>
      <c r="AO14669" s="135"/>
      <c r="AP14669" s="135"/>
      <c r="BJ14669" s="136"/>
    </row>
    <row r="14670" spans="5:62" ht="14.25" customHeight="1" x14ac:dyDescent="0.25">
      <c r="E14670" s="113"/>
      <c r="H14670" s="133"/>
      <c r="T14670" s="133"/>
      <c r="X14670" s="131"/>
      <c r="Y14670" s="133"/>
      <c r="AJ14670" s="133"/>
      <c r="AO14670" s="135"/>
      <c r="AP14670" s="135"/>
      <c r="BJ14670" s="136"/>
    </row>
    <row r="14671" spans="5:62" ht="14.25" customHeight="1" x14ac:dyDescent="0.25">
      <c r="E14671" s="113"/>
      <c r="H14671" s="133"/>
      <c r="T14671" s="133"/>
      <c r="X14671" s="131"/>
      <c r="Y14671" s="133"/>
      <c r="AJ14671" s="133"/>
      <c r="AO14671" s="135"/>
      <c r="AP14671" s="135"/>
      <c r="BJ14671" s="136"/>
    </row>
    <row r="14672" spans="5:62" ht="14.25" customHeight="1" x14ac:dyDescent="0.25">
      <c r="E14672" s="113"/>
      <c r="H14672" s="133"/>
      <c r="T14672" s="133"/>
      <c r="X14672" s="131"/>
      <c r="Y14672" s="133"/>
      <c r="AJ14672" s="133"/>
      <c r="AO14672" s="135"/>
      <c r="AP14672" s="135"/>
      <c r="BJ14672" s="136"/>
    </row>
    <row r="14673" spans="5:62" ht="14.25" customHeight="1" x14ac:dyDescent="0.25">
      <c r="E14673" s="113"/>
      <c r="H14673" s="133"/>
      <c r="T14673" s="133"/>
      <c r="X14673" s="131"/>
      <c r="Y14673" s="133"/>
      <c r="AJ14673" s="133"/>
      <c r="AO14673" s="135"/>
      <c r="AP14673" s="135"/>
      <c r="BJ14673" s="136"/>
    </row>
    <row r="14674" spans="5:62" ht="14.25" customHeight="1" x14ac:dyDescent="0.25">
      <c r="E14674" s="113"/>
      <c r="H14674" s="133"/>
      <c r="T14674" s="133"/>
      <c r="X14674" s="131"/>
      <c r="Y14674" s="133"/>
      <c r="AJ14674" s="133"/>
      <c r="AO14674" s="135"/>
      <c r="AP14674" s="135"/>
      <c r="BJ14674" s="136"/>
    </row>
    <row r="14675" spans="5:62" ht="14.25" customHeight="1" x14ac:dyDescent="0.25">
      <c r="E14675" s="113"/>
      <c r="H14675" s="133"/>
      <c r="T14675" s="133"/>
      <c r="X14675" s="131"/>
      <c r="Y14675" s="133"/>
      <c r="AJ14675" s="133"/>
      <c r="AO14675" s="135"/>
      <c r="AP14675" s="135"/>
      <c r="BJ14675" s="136"/>
    </row>
    <row r="14676" spans="5:62" ht="14.25" customHeight="1" x14ac:dyDescent="0.25">
      <c r="E14676" s="113"/>
      <c r="H14676" s="133"/>
      <c r="T14676" s="133"/>
      <c r="X14676" s="131"/>
      <c r="Y14676" s="133"/>
      <c r="AJ14676" s="133"/>
      <c r="AO14676" s="135"/>
      <c r="AP14676" s="135"/>
      <c r="BJ14676" s="136"/>
    </row>
    <row r="14677" spans="5:62" ht="14.25" customHeight="1" x14ac:dyDescent="0.25">
      <c r="E14677" s="113"/>
      <c r="H14677" s="133"/>
      <c r="T14677" s="133"/>
      <c r="X14677" s="131"/>
      <c r="Y14677" s="133"/>
      <c r="AJ14677" s="133"/>
      <c r="AO14677" s="135"/>
      <c r="AP14677" s="135"/>
      <c r="BJ14677" s="136"/>
    </row>
    <row r="14678" spans="5:62" ht="14.25" customHeight="1" x14ac:dyDescent="0.25">
      <c r="E14678" s="113"/>
      <c r="H14678" s="133"/>
      <c r="T14678" s="133"/>
      <c r="X14678" s="131"/>
      <c r="Y14678" s="133"/>
      <c r="AJ14678" s="133"/>
      <c r="AO14678" s="135"/>
      <c r="AP14678" s="135"/>
      <c r="BJ14678" s="136"/>
    </row>
    <row r="14679" spans="5:62" ht="14.25" customHeight="1" x14ac:dyDescent="0.25">
      <c r="E14679" s="113"/>
      <c r="H14679" s="133"/>
      <c r="T14679" s="133"/>
      <c r="X14679" s="131"/>
      <c r="Y14679" s="133"/>
      <c r="AJ14679" s="133"/>
      <c r="AO14679" s="135"/>
      <c r="AP14679" s="135"/>
      <c r="BJ14679" s="136"/>
    </row>
    <row r="14680" spans="5:62" ht="14.25" customHeight="1" x14ac:dyDescent="0.25">
      <c r="E14680" s="113"/>
      <c r="H14680" s="133"/>
      <c r="T14680" s="133"/>
      <c r="X14680" s="131"/>
      <c r="Y14680" s="133"/>
      <c r="AJ14680" s="133"/>
      <c r="AO14680" s="135"/>
      <c r="AP14680" s="135"/>
      <c r="BJ14680" s="136"/>
    </row>
    <row r="14681" spans="5:62" ht="14.25" customHeight="1" x14ac:dyDescent="0.25">
      <c r="E14681" s="113"/>
      <c r="H14681" s="133"/>
      <c r="T14681" s="133"/>
      <c r="X14681" s="131"/>
      <c r="Y14681" s="133"/>
      <c r="AJ14681" s="133"/>
      <c r="AO14681" s="135"/>
      <c r="AP14681" s="135"/>
      <c r="BJ14681" s="136"/>
    </row>
    <row r="14682" spans="5:62" ht="14.25" customHeight="1" x14ac:dyDescent="0.25">
      <c r="E14682" s="113"/>
      <c r="H14682" s="133"/>
      <c r="T14682" s="133"/>
      <c r="X14682" s="131"/>
      <c r="Y14682" s="133"/>
      <c r="AJ14682" s="133"/>
      <c r="AO14682" s="135"/>
      <c r="AP14682" s="135"/>
      <c r="BJ14682" s="136"/>
    </row>
    <row r="14683" spans="5:62" ht="14.25" customHeight="1" x14ac:dyDescent="0.25">
      <c r="E14683" s="113"/>
      <c r="H14683" s="133"/>
      <c r="T14683" s="133"/>
      <c r="X14683" s="131"/>
      <c r="Y14683" s="133"/>
      <c r="AJ14683" s="133"/>
      <c r="AO14683" s="135"/>
      <c r="AP14683" s="135"/>
      <c r="BJ14683" s="136"/>
    </row>
    <row r="14684" spans="5:62" ht="14.25" customHeight="1" x14ac:dyDescent="0.25">
      <c r="E14684" s="113"/>
      <c r="H14684" s="133"/>
      <c r="T14684" s="133"/>
      <c r="X14684" s="131"/>
      <c r="Y14684" s="133"/>
      <c r="AJ14684" s="133"/>
      <c r="AO14684" s="135"/>
      <c r="AP14684" s="135"/>
      <c r="BJ14684" s="136"/>
    </row>
    <row r="14685" spans="5:62" ht="14.25" customHeight="1" x14ac:dyDescent="0.25">
      <c r="E14685" s="113"/>
      <c r="H14685" s="133"/>
      <c r="T14685" s="133"/>
      <c r="X14685" s="131"/>
      <c r="Y14685" s="133"/>
      <c r="AJ14685" s="133"/>
      <c r="AO14685" s="135"/>
      <c r="AP14685" s="135"/>
      <c r="BJ14685" s="136"/>
    </row>
    <row r="14686" spans="5:62" ht="14.25" customHeight="1" x14ac:dyDescent="0.25">
      <c r="E14686" s="113"/>
      <c r="H14686" s="133"/>
      <c r="T14686" s="133"/>
      <c r="X14686" s="131"/>
      <c r="Y14686" s="133"/>
      <c r="AJ14686" s="133"/>
      <c r="AO14686" s="135"/>
      <c r="AP14686" s="135"/>
      <c r="BJ14686" s="136"/>
    </row>
    <row r="14687" spans="5:62" ht="14.25" customHeight="1" x14ac:dyDescent="0.25">
      <c r="E14687" s="113"/>
      <c r="H14687" s="133"/>
      <c r="T14687" s="133"/>
      <c r="X14687" s="131"/>
      <c r="Y14687" s="133"/>
      <c r="AJ14687" s="133"/>
      <c r="AO14687" s="135"/>
      <c r="AP14687" s="135"/>
      <c r="BJ14687" s="136"/>
    </row>
    <row r="14688" spans="5:62" ht="14.25" customHeight="1" x14ac:dyDescent="0.25">
      <c r="E14688" s="113"/>
      <c r="H14688" s="133"/>
      <c r="T14688" s="133"/>
      <c r="X14688" s="131"/>
      <c r="Y14688" s="133"/>
      <c r="AJ14688" s="133"/>
      <c r="AO14688" s="135"/>
      <c r="AP14688" s="135"/>
      <c r="BJ14688" s="136"/>
    </row>
    <row r="14689" spans="5:62" ht="14.25" customHeight="1" x14ac:dyDescent="0.25">
      <c r="E14689" s="113"/>
      <c r="H14689" s="133"/>
      <c r="T14689" s="133"/>
      <c r="X14689" s="131"/>
      <c r="Y14689" s="133"/>
      <c r="AJ14689" s="133"/>
      <c r="AO14689" s="135"/>
      <c r="AP14689" s="135"/>
      <c r="BJ14689" s="136"/>
    </row>
    <row r="14690" spans="5:62" ht="14.25" customHeight="1" x14ac:dyDescent="0.25">
      <c r="E14690" s="113"/>
      <c r="H14690" s="133"/>
      <c r="T14690" s="133"/>
      <c r="X14690" s="131"/>
      <c r="Y14690" s="133"/>
      <c r="AJ14690" s="133"/>
      <c r="AO14690" s="135"/>
      <c r="AP14690" s="135"/>
      <c r="BJ14690" s="136"/>
    </row>
    <row r="14691" spans="5:62" ht="14.25" customHeight="1" x14ac:dyDescent="0.25">
      <c r="E14691" s="113"/>
      <c r="H14691" s="133"/>
      <c r="T14691" s="133"/>
      <c r="X14691" s="131"/>
      <c r="Y14691" s="133"/>
      <c r="AJ14691" s="133"/>
      <c r="AO14691" s="135"/>
      <c r="AP14691" s="135"/>
      <c r="BJ14691" s="136"/>
    </row>
    <row r="14692" spans="5:62" ht="14.25" customHeight="1" x14ac:dyDescent="0.25">
      <c r="E14692" s="113"/>
      <c r="H14692" s="133"/>
      <c r="T14692" s="133"/>
      <c r="X14692" s="131"/>
      <c r="Y14692" s="133"/>
      <c r="AJ14692" s="133"/>
      <c r="AO14692" s="135"/>
      <c r="AP14692" s="135"/>
      <c r="BJ14692" s="136"/>
    </row>
    <row r="14693" spans="5:62" ht="14.25" customHeight="1" x14ac:dyDescent="0.25">
      <c r="E14693" s="113"/>
      <c r="H14693" s="133"/>
      <c r="T14693" s="133"/>
      <c r="X14693" s="131"/>
      <c r="Y14693" s="133"/>
      <c r="AJ14693" s="133"/>
      <c r="AO14693" s="135"/>
      <c r="AP14693" s="135"/>
      <c r="BJ14693" s="136"/>
    </row>
    <row r="14694" spans="5:62" ht="14.25" customHeight="1" x14ac:dyDescent="0.25">
      <c r="E14694" s="113"/>
      <c r="H14694" s="133"/>
      <c r="T14694" s="133"/>
      <c r="X14694" s="131"/>
      <c r="Y14694" s="133"/>
      <c r="AJ14694" s="133"/>
      <c r="AO14694" s="135"/>
      <c r="AP14694" s="135"/>
      <c r="BJ14694" s="136"/>
    </row>
    <row r="14695" spans="5:62" ht="14.25" customHeight="1" x14ac:dyDescent="0.25">
      <c r="E14695" s="113"/>
      <c r="H14695" s="133"/>
      <c r="T14695" s="133"/>
      <c r="X14695" s="131"/>
      <c r="Y14695" s="133"/>
      <c r="AJ14695" s="133"/>
      <c r="AO14695" s="135"/>
      <c r="AP14695" s="135"/>
      <c r="BJ14695" s="136"/>
    </row>
    <row r="14696" spans="5:62" ht="14.25" customHeight="1" x14ac:dyDescent="0.25">
      <c r="E14696" s="113"/>
      <c r="H14696" s="133"/>
      <c r="T14696" s="133"/>
      <c r="X14696" s="131"/>
      <c r="Y14696" s="133"/>
      <c r="AJ14696" s="133"/>
      <c r="AO14696" s="135"/>
      <c r="AP14696" s="135"/>
      <c r="BJ14696" s="136"/>
    </row>
    <row r="14697" spans="5:62" ht="14.25" customHeight="1" x14ac:dyDescent="0.25">
      <c r="E14697" s="113"/>
      <c r="H14697" s="133"/>
      <c r="T14697" s="133"/>
      <c r="X14697" s="131"/>
      <c r="Y14697" s="133"/>
      <c r="AJ14697" s="133"/>
      <c r="AO14697" s="135"/>
      <c r="AP14697" s="135"/>
      <c r="BJ14697" s="136"/>
    </row>
    <row r="14698" spans="5:62" ht="14.25" customHeight="1" x14ac:dyDescent="0.25">
      <c r="E14698" s="113"/>
      <c r="H14698" s="133"/>
      <c r="T14698" s="133"/>
      <c r="X14698" s="131"/>
      <c r="Y14698" s="133"/>
      <c r="AJ14698" s="133"/>
      <c r="AO14698" s="135"/>
      <c r="AP14698" s="135"/>
      <c r="BJ14698" s="136"/>
    </row>
    <row r="14699" spans="5:62" ht="14.25" customHeight="1" x14ac:dyDescent="0.25">
      <c r="E14699" s="113"/>
      <c r="H14699" s="133"/>
      <c r="T14699" s="133"/>
      <c r="X14699" s="131"/>
      <c r="Y14699" s="133"/>
      <c r="AJ14699" s="133"/>
      <c r="AO14699" s="135"/>
      <c r="AP14699" s="135"/>
      <c r="BJ14699" s="136"/>
    </row>
    <row r="14700" spans="5:62" ht="14.25" customHeight="1" x14ac:dyDescent="0.25">
      <c r="E14700" s="113"/>
      <c r="H14700" s="133"/>
      <c r="T14700" s="133"/>
      <c r="X14700" s="131"/>
      <c r="Y14700" s="133"/>
      <c r="AJ14700" s="133"/>
      <c r="AO14700" s="135"/>
      <c r="AP14700" s="135"/>
      <c r="BJ14700" s="136"/>
    </row>
    <row r="14701" spans="5:62" ht="14.25" customHeight="1" x14ac:dyDescent="0.25">
      <c r="E14701" s="113"/>
      <c r="H14701" s="133"/>
      <c r="T14701" s="133"/>
      <c r="X14701" s="131"/>
      <c r="Y14701" s="133"/>
      <c r="AJ14701" s="133"/>
      <c r="AO14701" s="135"/>
      <c r="AP14701" s="135"/>
      <c r="BJ14701" s="136"/>
    </row>
    <row r="14702" spans="5:62" ht="14.25" customHeight="1" x14ac:dyDescent="0.25">
      <c r="E14702" s="113"/>
      <c r="H14702" s="133"/>
      <c r="T14702" s="133"/>
      <c r="X14702" s="131"/>
      <c r="Y14702" s="133"/>
      <c r="AJ14702" s="133"/>
      <c r="AO14702" s="135"/>
      <c r="AP14702" s="135"/>
      <c r="BJ14702" s="136"/>
    </row>
    <row r="14703" spans="5:62" ht="14.25" customHeight="1" x14ac:dyDescent="0.25">
      <c r="E14703" s="113"/>
      <c r="H14703" s="133"/>
      <c r="T14703" s="133"/>
      <c r="X14703" s="131"/>
      <c r="Y14703" s="133"/>
      <c r="AJ14703" s="133"/>
      <c r="AO14703" s="135"/>
      <c r="AP14703" s="135"/>
      <c r="BJ14703" s="136"/>
    </row>
    <row r="14704" spans="5:62" ht="14.25" customHeight="1" x14ac:dyDescent="0.25">
      <c r="E14704" s="113"/>
      <c r="H14704" s="133"/>
      <c r="T14704" s="133"/>
      <c r="X14704" s="131"/>
      <c r="Y14704" s="133"/>
      <c r="AJ14704" s="133"/>
      <c r="AO14704" s="135"/>
      <c r="AP14704" s="135"/>
      <c r="BJ14704" s="136"/>
    </row>
    <row r="14705" spans="5:62" ht="14.25" customHeight="1" x14ac:dyDescent="0.25">
      <c r="E14705" s="113"/>
      <c r="H14705" s="133"/>
      <c r="T14705" s="133"/>
      <c r="X14705" s="131"/>
      <c r="Y14705" s="133"/>
      <c r="AJ14705" s="133"/>
      <c r="AO14705" s="135"/>
      <c r="AP14705" s="135"/>
      <c r="BJ14705" s="136"/>
    </row>
    <row r="14706" spans="5:62" ht="14.25" customHeight="1" x14ac:dyDescent="0.25">
      <c r="E14706" s="113"/>
      <c r="H14706" s="133"/>
      <c r="T14706" s="133"/>
      <c r="X14706" s="131"/>
      <c r="Y14706" s="133"/>
      <c r="AJ14706" s="133"/>
      <c r="AO14706" s="135"/>
      <c r="AP14706" s="135"/>
      <c r="BJ14706" s="136"/>
    </row>
    <row r="14707" spans="5:62" ht="14.25" customHeight="1" x14ac:dyDescent="0.25">
      <c r="E14707" s="113"/>
      <c r="H14707" s="133"/>
      <c r="T14707" s="133"/>
      <c r="X14707" s="131"/>
      <c r="Y14707" s="133"/>
      <c r="AJ14707" s="133"/>
      <c r="AO14707" s="135"/>
      <c r="AP14707" s="135"/>
      <c r="BJ14707" s="136"/>
    </row>
    <row r="14708" spans="5:62" ht="14.25" customHeight="1" x14ac:dyDescent="0.25">
      <c r="E14708" s="113"/>
      <c r="H14708" s="133"/>
      <c r="T14708" s="133"/>
      <c r="X14708" s="131"/>
      <c r="Y14708" s="133"/>
      <c r="AJ14708" s="133"/>
      <c r="AO14708" s="135"/>
      <c r="AP14708" s="135"/>
      <c r="BJ14708" s="136"/>
    </row>
    <row r="14709" spans="5:62" ht="14.25" customHeight="1" x14ac:dyDescent="0.25">
      <c r="E14709" s="113"/>
      <c r="H14709" s="133"/>
      <c r="T14709" s="133"/>
      <c r="X14709" s="131"/>
      <c r="Y14709" s="133"/>
      <c r="AJ14709" s="133"/>
      <c r="AO14709" s="135"/>
      <c r="AP14709" s="135"/>
      <c r="BJ14709" s="136"/>
    </row>
    <row r="14710" spans="5:62" ht="14.25" customHeight="1" x14ac:dyDescent="0.25">
      <c r="E14710" s="113"/>
      <c r="H14710" s="133"/>
      <c r="T14710" s="133"/>
      <c r="X14710" s="131"/>
      <c r="Y14710" s="133"/>
      <c r="AJ14710" s="133"/>
      <c r="AO14710" s="135"/>
      <c r="AP14710" s="135"/>
      <c r="BJ14710" s="136"/>
    </row>
    <row r="14711" spans="5:62" ht="14.25" customHeight="1" x14ac:dyDescent="0.25">
      <c r="E14711" s="113"/>
      <c r="H14711" s="133"/>
      <c r="T14711" s="133"/>
      <c r="X14711" s="131"/>
      <c r="Y14711" s="133"/>
      <c r="AJ14711" s="133"/>
      <c r="AO14711" s="135"/>
      <c r="AP14711" s="135"/>
      <c r="BJ14711" s="136"/>
    </row>
    <row r="14712" spans="5:62" ht="14.25" customHeight="1" x14ac:dyDescent="0.25">
      <c r="E14712" s="113"/>
      <c r="H14712" s="133"/>
      <c r="T14712" s="133"/>
      <c r="X14712" s="131"/>
      <c r="Y14712" s="133"/>
      <c r="AJ14712" s="133"/>
      <c r="AO14712" s="135"/>
      <c r="AP14712" s="135"/>
      <c r="BJ14712" s="136"/>
    </row>
    <row r="14713" spans="5:62" ht="14.25" customHeight="1" x14ac:dyDescent="0.25">
      <c r="E14713" s="113"/>
      <c r="H14713" s="133"/>
      <c r="T14713" s="133"/>
      <c r="X14713" s="131"/>
      <c r="Y14713" s="133"/>
      <c r="AJ14713" s="133"/>
      <c r="AO14713" s="135"/>
      <c r="AP14713" s="135"/>
      <c r="BJ14713" s="136"/>
    </row>
    <row r="14714" spans="5:62" ht="14.25" customHeight="1" x14ac:dyDescent="0.25">
      <c r="E14714" s="113"/>
      <c r="H14714" s="133"/>
      <c r="T14714" s="133"/>
      <c r="X14714" s="131"/>
      <c r="Y14714" s="133"/>
      <c r="AJ14714" s="133"/>
      <c r="AO14714" s="135"/>
      <c r="AP14714" s="135"/>
      <c r="BJ14714" s="136"/>
    </row>
    <row r="14715" spans="5:62" ht="14.25" customHeight="1" x14ac:dyDescent="0.25">
      <c r="E14715" s="113"/>
      <c r="H14715" s="133"/>
      <c r="T14715" s="133"/>
      <c r="X14715" s="131"/>
      <c r="Y14715" s="133"/>
      <c r="AJ14715" s="133"/>
      <c r="AO14715" s="135"/>
      <c r="AP14715" s="135"/>
      <c r="BJ14715" s="136"/>
    </row>
    <row r="14716" spans="5:62" ht="14.25" customHeight="1" x14ac:dyDescent="0.25">
      <c r="E14716" s="113"/>
      <c r="H14716" s="133"/>
      <c r="T14716" s="133"/>
      <c r="X14716" s="131"/>
      <c r="Y14716" s="133"/>
      <c r="AJ14716" s="133"/>
      <c r="AO14716" s="135"/>
      <c r="AP14716" s="135"/>
      <c r="BJ14716" s="136"/>
    </row>
    <row r="14717" spans="5:62" ht="14.25" customHeight="1" x14ac:dyDescent="0.25">
      <c r="E14717" s="113"/>
      <c r="H14717" s="133"/>
      <c r="T14717" s="133"/>
      <c r="X14717" s="131"/>
      <c r="Y14717" s="133"/>
      <c r="AJ14717" s="133"/>
      <c r="AO14717" s="135"/>
      <c r="AP14717" s="135"/>
      <c r="BJ14717" s="136"/>
    </row>
    <row r="14718" spans="5:62" ht="14.25" customHeight="1" x14ac:dyDescent="0.25">
      <c r="E14718" s="113"/>
      <c r="H14718" s="133"/>
      <c r="T14718" s="133"/>
      <c r="X14718" s="131"/>
      <c r="Y14718" s="133"/>
      <c r="AJ14718" s="133"/>
      <c r="AO14718" s="135"/>
      <c r="AP14718" s="135"/>
      <c r="BJ14718" s="136"/>
    </row>
    <row r="14719" spans="5:62" ht="14.25" customHeight="1" x14ac:dyDescent="0.25">
      <c r="E14719" s="113"/>
      <c r="H14719" s="133"/>
      <c r="T14719" s="133"/>
      <c r="X14719" s="131"/>
      <c r="Y14719" s="133"/>
      <c r="AJ14719" s="133"/>
      <c r="AO14719" s="135"/>
      <c r="AP14719" s="135"/>
      <c r="BJ14719" s="136"/>
    </row>
    <row r="14720" spans="5:62" ht="14.25" customHeight="1" x14ac:dyDescent="0.25">
      <c r="E14720" s="113"/>
      <c r="H14720" s="133"/>
      <c r="T14720" s="133"/>
      <c r="X14720" s="131"/>
      <c r="Y14720" s="133"/>
      <c r="AJ14720" s="133"/>
      <c r="AO14720" s="135"/>
      <c r="AP14720" s="135"/>
      <c r="BJ14720" s="136"/>
    </row>
    <row r="14721" spans="5:62" ht="14.25" customHeight="1" x14ac:dyDescent="0.25">
      <c r="E14721" s="113"/>
      <c r="H14721" s="133"/>
      <c r="T14721" s="133"/>
      <c r="X14721" s="131"/>
      <c r="Y14721" s="133"/>
      <c r="AJ14721" s="133"/>
      <c r="AO14721" s="135"/>
      <c r="AP14721" s="135"/>
      <c r="BJ14721" s="136"/>
    </row>
    <row r="14722" spans="5:62" ht="14.25" customHeight="1" x14ac:dyDescent="0.25">
      <c r="E14722" s="113"/>
      <c r="H14722" s="133"/>
      <c r="T14722" s="133"/>
      <c r="X14722" s="131"/>
      <c r="Y14722" s="133"/>
      <c r="AJ14722" s="133"/>
      <c r="AO14722" s="135"/>
      <c r="AP14722" s="135"/>
      <c r="BJ14722" s="136"/>
    </row>
    <row r="14723" spans="5:62" ht="14.25" customHeight="1" x14ac:dyDescent="0.25">
      <c r="E14723" s="113"/>
      <c r="H14723" s="133"/>
      <c r="T14723" s="133"/>
      <c r="X14723" s="131"/>
      <c r="Y14723" s="133"/>
      <c r="AJ14723" s="133"/>
      <c r="AO14723" s="135"/>
      <c r="AP14723" s="135"/>
      <c r="BJ14723" s="136"/>
    </row>
    <row r="14724" spans="5:62" ht="14.25" customHeight="1" x14ac:dyDescent="0.25">
      <c r="E14724" s="113"/>
      <c r="H14724" s="133"/>
      <c r="T14724" s="133"/>
      <c r="X14724" s="131"/>
      <c r="Y14724" s="133"/>
      <c r="AJ14724" s="133"/>
      <c r="AO14724" s="135"/>
      <c r="AP14724" s="135"/>
      <c r="BJ14724" s="136"/>
    </row>
    <row r="14725" spans="5:62" ht="14.25" customHeight="1" x14ac:dyDescent="0.25">
      <c r="E14725" s="113"/>
      <c r="H14725" s="133"/>
      <c r="T14725" s="133"/>
      <c r="X14725" s="131"/>
      <c r="Y14725" s="133"/>
      <c r="AJ14725" s="133"/>
      <c r="AO14725" s="135"/>
      <c r="AP14725" s="135"/>
      <c r="BJ14725" s="136"/>
    </row>
    <row r="14726" spans="5:62" ht="14.25" customHeight="1" x14ac:dyDescent="0.25">
      <c r="E14726" s="113"/>
      <c r="H14726" s="133"/>
      <c r="T14726" s="133"/>
      <c r="X14726" s="131"/>
      <c r="Y14726" s="133"/>
      <c r="AJ14726" s="133"/>
      <c r="AO14726" s="135"/>
      <c r="AP14726" s="135"/>
      <c r="BJ14726" s="136"/>
    </row>
    <row r="14727" spans="5:62" ht="14.25" customHeight="1" x14ac:dyDescent="0.25">
      <c r="E14727" s="113"/>
      <c r="H14727" s="133"/>
      <c r="T14727" s="133"/>
      <c r="X14727" s="131"/>
      <c r="Y14727" s="133"/>
      <c r="AJ14727" s="133"/>
      <c r="AO14727" s="135"/>
      <c r="AP14727" s="135"/>
      <c r="BJ14727" s="136"/>
    </row>
    <row r="14728" spans="5:62" ht="14.25" customHeight="1" x14ac:dyDescent="0.25">
      <c r="E14728" s="113"/>
      <c r="H14728" s="133"/>
      <c r="T14728" s="133"/>
      <c r="X14728" s="131"/>
      <c r="Y14728" s="133"/>
      <c r="AJ14728" s="133"/>
      <c r="AO14728" s="135"/>
      <c r="AP14728" s="135"/>
      <c r="BJ14728" s="136"/>
    </row>
    <row r="14729" spans="5:62" ht="14.25" customHeight="1" x14ac:dyDescent="0.25">
      <c r="E14729" s="113"/>
      <c r="H14729" s="133"/>
      <c r="T14729" s="133"/>
      <c r="X14729" s="131"/>
      <c r="Y14729" s="133"/>
      <c r="AJ14729" s="133"/>
      <c r="AO14729" s="135"/>
      <c r="AP14729" s="135"/>
      <c r="BJ14729" s="136"/>
    </row>
    <row r="14730" spans="5:62" ht="14.25" customHeight="1" x14ac:dyDescent="0.25">
      <c r="E14730" s="113"/>
      <c r="H14730" s="133"/>
      <c r="T14730" s="133"/>
      <c r="X14730" s="131"/>
      <c r="Y14730" s="133"/>
      <c r="AJ14730" s="133"/>
      <c r="AO14730" s="135"/>
      <c r="AP14730" s="135"/>
      <c r="BJ14730" s="136"/>
    </row>
    <row r="14731" spans="5:62" ht="14.25" customHeight="1" x14ac:dyDescent="0.25">
      <c r="E14731" s="113"/>
      <c r="H14731" s="133"/>
      <c r="T14731" s="133"/>
      <c r="X14731" s="131"/>
      <c r="Y14731" s="133"/>
      <c r="AJ14731" s="133"/>
      <c r="AO14731" s="135"/>
      <c r="AP14731" s="135"/>
      <c r="BJ14731" s="136"/>
    </row>
    <row r="14732" spans="5:62" ht="14.25" customHeight="1" x14ac:dyDescent="0.25">
      <c r="E14732" s="113"/>
      <c r="H14732" s="133"/>
      <c r="T14732" s="133"/>
      <c r="X14732" s="131"/>
      <c r="Y14732" s="133"/>
      <c r="AJ14732" s="133"/>
      <c r="AO14732" s="135"/>
      <c r="AP14732" s="135"/>
      <c r="BJ14732" s="136"/>
    </row>
    <row r="14733" spans="5:62" ht="14.25" customHeight="1" x14ac:dyDescent="0.25">
      <c r="E14733" s="113"/>
      <c r="H14733" s="133"/>
      <c r="T14733" s="133"/>
      <c r="X14733" s="131"/>
      <c r="Y14733" s="133"/>
      <c r="AJ14733" s="133"/>
      <c r="AO14733" s="135"/>
      <c r="AP14733" s="135"/>
      <c r="BJ14733" s="136"/>
    </row>
    <row r="14734" spans="5:62" ht="14.25" customHeight="1" x14ac:dyDescent="0.25">
      <c r="E14734" s="113"/>
      <c r="H14734" s="133"/>
      <c r="T14734" s="133"/>
      <c r="X14734" s="131"/>
      <c r="Y14734" s="133"/>
      <c r="AJ14734" s="133"/>
      <c r="AO14734" s="135"/>
      <c r="AP14734" s="135"/>
      <c r="BJ14734" s="136"/>
    </row>
    <row r="14735" spans="5:62" ht="14.25" customHeight="1" x14ac:dyDescent="0.25">
      <c r="E14735" s="113"/>
      <c r="H14735" s="133"/>
      <c r="T14735" s="133"/>
      <c r="X14735" s="131"/>
      <c r="Y14735" s="133"/>
      <c r="AJ14735" s="133"/>
      <c r="AO14735" s="135"/>
      <c r="AP14735" s="135"/>
      <c r="BJ14735" s="136"/>
    </row>
    <row r="14736" spans="5:62" ht="14.25" customHeight="1" x14ac:dyDescent="0.25">
      <c r="E14736" s="113"/>
      <c r="H14736" s="133"/>
      <c r="T14736" s="133"/>
      <c r="X14736" s="131"/>
      <c r="Y14736" s="133"/>
      <c r="AJ14736" s="133"/>
      <c r="AO14736" s="135"/>
      <c r="AP14736" s="135"/>
      <c r="BJ14736" s="136"/>
    </row>
    <row r="14737" spans="5:62" ht="14.25" customHeight="1" x14ac:dyDescent="0.25">
      <c r="E14737" s="113"/>
      <c r="H14737" s="133"/>
      <c r="T14737" s="133"/>
      <c r="X14737" s="131"/>
      <c r="Y14737" s="133"/>
      <c r="AJ14737" s="133"/>
      <c r="AO14737" s="135"/>
      <c r="AP14737" s="135"/>
      <c r="BJ14737" s="136"/>
    </row>
    <row r="14738" spans="5:62" ht="14.25" customHeight="1" x14ac:dyDescent="0.25">
      <c r="E14738" s="113"/>
      <c r="H14738" s="133"/>
      <c r="T14738" s="133"/>
      <c r="X14738" s="131"/>
      <c r="Y14738" s="133"/>
      <c r="AJ14738" s="133"/>
      <c r="AO14738" s="135"/>
      <c r="AP14738" s="135"/>
      <c r="BJ14738" s="136"/>
    </row>
    <row r="14739" spans="5:62" ht="14.25" customHeight="1" x14ac:dyDescent="0.25">
      <c r="E14739" s="113"/>
      <c r="H14739" s="133"/>
      <c r="T14739" s="133"/>
      <c r="X14739" s="131"/>
      <c r="Y14739" s="133"/>
      <c r="AJ14739" s="133"/>
      <c r="AO14739" s="135"/>
      <c r="AP14739" s="135"/>
      <c r="BJ14739" s="136"/>
    </row>
    <row r="14740" spans="5:62" ht="14.25" customHeight="1" x14ac:dyDescent="0.25">
      <c r="E14740" s="113"/>
      <c r="H14740" s="133"/>
      <c r="T14740" s="133"/>
      <c r="X14740" s="131"/>
      <c r="Y14740" s="133"/>
      <c r="AJ14740" s="133"/>
      <c r="AO14740" s="135"/>
      <c r="AP14740" s="135"/>
      <c r="BJ14740" s="136"/>
    </row>
    <row r="14741" spans="5:62" ht="14.25" customHeight="1" x14ac:dyDescent="0.25">
      <c r="E14741" s="113"/>
      <c r="H14741" s="133"/>
      <c r="T14741" s="133"/>
      <c r="X14741" s="131"/>
      <c r="Y14741" s="133"/>
      <c r="AJ14741" s="133"/>
      <c r="AO14741" s="135"/>
      <c r="AP14741" s="135"/>
      <c r="BJ14741" s="136"/>
    </row>
    <row r="14742" spans="5:62" ht="14.25" customHeight="1" x14ac:dyDescent="0.25">
      <c r="E14742" s="113"/>
      <c r="H14742" s="133"/>
      <c r="T14742" s="133"/>
      <c r="X14742" s="131"/>
      <c r="Y14742" s="133"/>
      <c r="AJ14742" s="133"/>
      <c r="AO14742" s="135"/>
      <c r="AP14742" s="135"/>
      <c r="BJ14742" s="136"/>
    </row>
    <row r="14743" spans="5:62" ht="14.25" customHeight="1" x14ac:dyDescent="0.25">
      <c r="E14743" s="113"/>
      <c r="H14743" s="133"/>
      <c r="T14743" s="133"/>
      <c r="X14743" s="131"/>
      <c r="Y14743" s="133"/>
      <c r="AJ14743" s="133"/>
      <c r="AO14743" s="135"/>
      <c r="AP14743" s="135"/>
      <c r="BJ14743" s="136"/>
    </row>
    <row r="14744" spans="5:62" ht="14.25" customHeight="1" x14ac:dyDescent="0.25">
      <c r="E14744" s="113"/>
      <c r="H14744" s="133"/>
      <c r="T14744" s="133"/>
      <c r="X14744" s="131"/>
      <c r="Y14744" s="133"/>
      <c r="AJ14744" s="133"/>
      <c r="AO14744" s="135"/>
      <c r="AP14744" s="135"/>
      <c r="BJ14744" s="136"/>
    </row>
    <row r="14745" spans="5:62" ht="14.25" customHeight="1" x14ac:dyDescent="0.25">
      <c r="E14745" s="113"/>
      <c r="H14745" s="133"/>
      <c r="T14745" s="133"/>
      <c r="X14745" s="131"/>
      <c r="Y14745" s="133"/>
      <c r="AJ14745" s="133"/>
      <c r="AO14745" s="135"/>
      <c r="AP14745" s="135"/>
      <c r="BJ14745" s="136"/>
    </row>
    <row r="14746" spans="5:62" ht="14.25" customHeight="1" x14ac:dyDescent="0.25">
      <c r="E14746" s="113"/>
      <c r="H14746" s="133"/>
      <c r="T14746" s="133"/>
      <c r="X14746" s="131"/>
      <c r="Y14746" s="133"/>
      <c r="AJ14746" s="133"/>
      <c r="AO14746" s="135"/>
      <c r="AP14746" s="135"/>
      <c r="BJ14746" s="136"/>
    </row>
    <row r="14747" spans="5:62" ht="14.25" customHeight="1" x14ac:dyDescent="0.25">
      <c r="E14747" s="113"/>
      <c r="H14747" s="133"/>
      <c r="T14747" s="133"/>
      <c r="X14747" s="131"/>
      <c r="Y14747" s="133"/>
      <c r="AJ14747" s="133"/>
      <c r="AO14747" s="135"/>
      <c r="AP14747" s="135"/>
      <c r="BJ14747" s="136"/>
    </row>
    <row r="14748" spans="5:62" ht="14.25" customHeight="1" x14ac:dyDescent="0.25">
      <c r="E14748" s="113"/>
      <c r="H14748" s="133"/>
      <c r="T14748" s="133"/>
      <c r="X14748" s="131"/>
      <c r="Y14748" s="133"/>
      <c r="AJ14748" s="133"/>
      <c r="AO14748" s="135"/>
      <c r="AP14748" s="135"/>
      <c r="BJ14748" s="136"/>
    </row>
    <row r="14749" spans="5:62" ht="14.25" customHeight="1" x14ac:dyDescent="0.25">
      <c r="E14749" s="113"/>
      <c r="H14749" s="133"/>
      <c r="T14749" s="133"/>
      <c r="X14749" s="131"/>
      <c r="Y14749" s="133"/>
      <c r="AJ14749" s="133"/>
      <c r="AO14749" s="135"/>
      <c r="AP14749" s="135"/>
      <c r="BJ14749" s="136"/>
    </row>
    <row r="14750" spans="5:62" ht="14.25" customHeight="1" x14ac:dyDescent="0.25">
      <c r="E14750" s="113"/>
      <c r="H14750" s="133"/>
      <c r="T14750" s="133"/>
      <c r="X14750" s="131"/>
      <c r="Y14750" s="133"/>
      <c r="AJ14750" s="133"/>
      <c r="AO14750" s="135"/>
      <c r="AP14750" s="135"/>
      <c r="BJ14750" s="136"/>
    </row>
    <row r="14751" spans="5:62" ht="14.25" customHeight="1" x14ac:dyDescent="0.25">
      <c r="E14751" s="113"/>
      <c r="H14751" s="133"/>
      <c r="T14751" s="133"/>
      <c r="X14751" s="131"/>
      <c r="Y14751" s="133"/>
      <c r="AJ14751" s="133"/>
      <c r="AO14751" s="135"/>
      <c r="AP14751" s="135"/>
      <c r="BJ14751" s="136"/>
    </row>
    <row r="14752" spans="5:62" ht="14.25" customHeight="1" x14ac:dyDescent="0.25">
      <c r="E14752" s="113"/>
      <c r="H14752" s="133"/>
      <c r="T14752" s="133"/>
      <c r="X14752" s="131"/>
      <c r="Y14752" s="133"/>
      <c r="AJ14752" s="133"/>
      <c r="AO14752" s="135"/>
      <c r="AP14752" s="135"/>
      <c r="BJ14752" s="136"/>
    </row>
    <row r="14753" spans="5:62" ht="14.25" customHeight="1" x14ac:dyDescent="0.25">
      <c r="E14753" s="113"/>
      <c r="H14753" s="133"/>
      <c r="T14753" s="133"/>
      <c r="X14753" s="131"/>
      <c r="Y14753" s="133"/>
      <c r="AJ14753" s="133"/>
      <c r="AO14753" s="135"/>
      <c r="AP14753" s="135"/>
      <c r="BJ14753" s="136"/>
    </row>
    <row r="14754" spans="5:62" ht="14.25" customHeight="1" x14ac:dyDescent="0.25">
      <c r="E14754" s="113"/>
      <c r="H14754" s="133"/>
      <c r="T14754" s="133"/>
      <c r="X14754" s="131"/>
      <c r="Y14754" s="133"/>
      <c r="AJ14754" s="133"/>
      <c r="AO14754" s="135"/>
      <c r="AP14754" s="135"/>
      <c r="BJ14754" s="136"/>
    </row>
    <row r="14755" spans="5:62" ht="14.25" customHeight="1" x14ac:dyDescent="0.25">
      <c r="E14755" s="113"/>
      <c r="H14755" s="133"/>
      <c r="T14755" s="133"/>
      <c r="X14755" s="131"/>
      <c r="Y14755" s="133"/>
      <c r="AJ14755" s="133"/>
      <c r="AO14755" s="135"/>
      <c r="AP14755" s="135"/>
      <c r="BJ14755" s="136"/>
    </row>
    <row r="14756" spans="5:62" ht="14.25" customHeight="1" x14ac:dyDescent="0.25">
      <c r="E14756" s="113"/>
      <c r="H14756" s="133"/>
      <c r="T14756" s="133"/>
      <c r="X14756" s="131"/>
      <c r="Y14756" s="133"/>
      <c r="AJ14756" s="133"/>
      <c r="AO14756" s="135"/>
      <c r="AP14756" s="135"/>
      <c r="BJ14756" s="136"/>
    </row>
    <row r="14757" spans="5:62" ht="14.25" customHeight="1" x14ac:dyDescent="0.25">
      <c r="E14757" s="113"/>
      <c r="H14757" s="133"/>
      <c r="T14757" s="133"/>
      <c r="X14757" s="131"/>
      <c r="Y14757" s="133"/>
      <c r="AJ14757" s="133"/>
      <c r="AO14757" s="135"/>
      <c r="AP14757" s="135"/>
      <c r="BJ14757" s="136"/>
    </row>
    <row r="14758" spans="5:62" ht="14.25" customHeight="1" x14ac:dyDescent="0.25">
      <c r="E14758" s="113"/>
      <c r="H14758" s="133"/>
      <c r="T14758" s="133"/>
      <c r="X14758" s="131"/>
      <c r="Y14758" s="133"/>
      <c r="AJ14758" s="133"/>
      <c r="AO14758" s="135"/>
      <c r="AP14758" s="135"/>
      <c r="BJ14758" s="136"/>
    </row>
    <row r="14759" spans="5:62" ht="14.25" customHeight="1" x14ac:dyDescent="0.25">
      <c r="E14759" s="113"/>
      <c r="H14759" s="133"/>
      <c r="T14759" s="133"/>
      <c r="X14759" s="131"/>
      <c r="Y14759" s="133"/>
      <c r="AJ14759" s="133"/>
      <c r="AO14759" s="135"/>
      <c r="AP14759" s="135"/>
      <c r="BJ14759" s="136"/>
    </row>
    <row r="14760" spans="5:62" ht="14.25" customHeight="1" x14ac:dyDescent="0.25">
      <c r="E14760" s="113"/>
      <c r="H14760" s="133"/>
      <c r="T14760" s="133"/>
      <c r="X14760" s="131"/>
      <c r="Y14760" s="133"/>
      <c r="AJ14760" s="133"/>
      <c r="AO14760" s="135"/>
      <c r="AP14760" s="135"/>
      <c r="BJ14760" s="136"/>
    </row>
    <row r="14761" spans="5:62" ht="14.25" customHeight="1" x14ac:dyDescent="0.25">
      <c r="E14761" s="113"/>
      <c r="H14761" s="133"/>
      <c r="T14761" s="133"/>
      <c r="X14761" s="131"/>
      <c r="Y14761" s="133"/>
      <c r="AJ14761" s="133"/>
      <c r="AO14761" s="135"/>
      <c r="AP14761" s="135"/>
      <c r="BJ14761" s="136"/>
    </row>
    <row r="14762" spans="5:62" ht="14.25" customHeight="1" x14ac:dyDescent="0.25">
      <c r="E14762" s="113"/>
      <c r="H14762" s="133"/>
      <c r="T14762" s="133"/>
      <c r="X14762" s="131"/>
      <c r="Y14762" s="133"/>
      <c r="AJ14762" s="133"/>
      <c r="AO14762" s="135"/>
      <c r="AP14762" s="135"/>
      <c r="BJ14762" s="136"/>
    </row>
    <row r="14763" spans="5:62" ht="14.25" customHeight="1" x14ac:dyDescent="0.25">
      <c r="E14763" s="113"/>
      <c r="H14763" s="133"/>
      <c r="T14763" s="133"/>
      <c r="X14763" s="131"/>
      <c r="Y14763" s="133"/>
      <c r="AJ14763" s="133"/>
      <c r="AO14763" s="135"/>
      <c r="AP14763" s="135"/>
      <c r="BJ14763" s="136"/>
    </row>
    <row r="14764" spans="5:62" ht="14.25" customHeight="1" x14ac:dyDescent="0.25">
      <c r="E14764" s="113"/>
      <c r="H14764" s="133"/>
      <c r="T14764" s="133"/>
      <c r="X14764" s="131"/>
      <c r="Y14764" s="133"/>
      <c r="AJ14764" s="133"/>
      <c r="AO14764" s="135"/>
      <c r="AP14764" s="135"/>
      <c r="BJ14764" s="136"/>
    </row>
    <row r="14765" spans="5:62" ht="14.25" customHeight="1" x14ac:dyDescent="0.25">
      <c r="E14765" s="113"/>
      <c r="H14765" s="133"/>
      <c r="T14765" s="133"/>
      <c r="X14765" s="131"/>
      <c r="Y14765" s="133"/>
      <c r="AJ14765" s="133"/>
      <c r="AO14765" s="135"/>
      <c r="AP14765" s="135"/>
      <c r="BJ14765" s="136"/>
    </row>
    <row r="14766" spans="5:62" ht="14.25" customHeight="1" x14ac:dyDescent="0.25">
      <c r="E14766" s="113"/>
      <c r="H14766" s="133"/>
      <c r="T14766" s="133"/>
      <c r="X14766" s="131"/>
      <c r="Y14766" s="133"/>
      <c r="AJ14766" s="133"/>
      <c r="AO14766" s="135"/>
      <c r="AP14766" s="135"/>
      <c r="BJ14766" s="136"/>
    </row>
    <row r="14767" spans="5:62" ht="14.25" customHeight="1" x14ac:dyDescent="0.25">
      <c r="E14767" s="113"/>
      <c r="H14767" s="133"/>
      <c r="T14767" s="133"/>
      <c r="X14767" s="131"/>
      <c r="Y14767" s="133"/>
      <c r="AJ14767" s="133"/>
      <c r="AO14767" s="135"/>
      <c r="AP14767" s="135"/>
      <c r="BJ14767" s="136"/>
    </row>
    <row r="14768" spans="5:62" ht="14.25" customHeight="1" x14ac:dyDescent="0.25">
      <c r="E14768" s="113"/>
      <c r="H14768" s="133"/>
      <c r="T14768" s="133"/>
      <c r="X14768" s="131"/>
      <c r="Y14768" s="133"/>
      <c r="AJ14768" s="133"/>
      <c r="AO14768" s="135"/>
      <c r="AP14768" s="135"/>
      <c r="BJ14768" s="136"/>
    </row>
    <row r="14769" spans="5:62" ht="14.25" customHeight="1" x14ac:dyDescent="0.25">
      <c r="E14769" s="113"/>
      <c r="H14769" s="133"/>
      <c r="T14769" s="133"/>
      <c r="X14769" s="131"/>
      <c r="Y14769" s="133"/>
      <c r="AJ14769" s="133"/>
      <c r="AO14769" s="135"/>
      <c r="AP14769" s="135"/>
      <c r="BJ14769" s="136"/>
    </row>
    <row r="14770" spans="5:62" ht="14.25" customHeight="1" x14ac:dyDescent="0.25">
      <c r="E14770" s="113"/>
      <c r="H14770" s="133"/>
      <c r="T14770" s="133"/>
      <c r="X14770" s="131"/>
      <c r="Y14770" s="133"/>
      <c r="AJ14770" s="133"/>
      <c r="AO14770" s="135"/>
      <c r="AP14770" s="135"/>
      <c r="BJ14770" s="136"/>
    </row>
    <row r="14771" spans="5:62" ht="14.25" customHeight="1" x14ac:dyDescent="0.25">
      <c r="E14771" s="113"/>
      <c r="H14771" s="133"/>
      <c r="T14771" s="133"/>
      <c r="X14771" s="131"/>
      <c r="Y14771" s="133"/>
      <c r="AJ14771" s="133"/>
      <c r="AO14771" s="135"/>
      <c r="AP14771" s="135"/>
      <c r="BJ14771" s="136"/>
    </row>
    <row r="14772" spans="5:62" ht="14.25" customHeight="1" x14ac:dyDescent="0.25">
      <c r="E14772" s="113"/>
      <c r="H14772" s="133"/>
      <c r="T14772" s="133"/>
      <c r="X14772" s="131"/>
      <c r="Y14772" s="133"/>
      <c r="AJ14772" s="133"/>
      <c r="AO14772" s="135"/>
      <c r="AP14772" s="135"/>
      <c r="BJ14772" s="136"/>
    </row>
    <row r="14773" spans="5:62" ht="14.25" customHeight="1" x14ac:dyDescent="0.25">
      <c r="E14773" s="113"/>
      <c r="H14773" s="133"/>
      <c r="T14773" s="133"/>
      <c r="X14773" s="131"/>
      <c r="Y14773" s="133"/>
      <c r="AJ14773" s="133"/>
      <c r="AO14773" s="135"/>
      <c r="AP14773" s="135"/>
      <c r="BJ14773" s="136"/>
    </row>
    <row r="14774" spans="5:62" ht="14.25" customHeight="1" x14ac:dyDescent="0.25">
      <c r="E14774" s="113"/>
      <c r="H14774" s="133"/>
      <c r="T14774" s="133"/>
      <c r="X14774" s="131"/>
      <c r="Y14774" s="133"/>
      <c r="AJ14774" s="133"/>
      <c r="AO14774" s="135"/>
      <c r="AP14774" s="135"/>
      <c r="BJ14774" s="136"/>
    </row>
    <row r="14775" spans="5:62" ht="14.25" customHeight="1" x14ac:dyDescent="0.25">
      <c r="E14775" s="113"/>
      <c r="H14775" s="133"/>
      <c r="T14775" s="133"/>
      <c r="X14775" s="131"/>
      <c r="Y14775" s="133"/>
      <c r="AJ14775" s="133"/>
      <c r="AO14775" s="135"/>
      <c r="AP14775" s="135"/>
      <c r="BJ14775" s="136"/>
    </row>
    <row r="14776" spans="5:62" ht="14.25" customHeight="1" x14ac:dyDescent="0.25">
      <c r="E14776" s="113"/>
      <c r="H14776" s="133"/>
      <c r="T14776" s="133"/>
      <c r="X14776" s="131"/>
      <c r="Y14776" s="133"/>
      <c r="AJ14776" s="133"/>
      <c r="AO14776" s="135"/>
      <c r="AP14776" s="135"/>
      <c r="BJ14776" s="136"/>
    </row>
    <row r="14777" spans="5:62" ht="14.25" customHeight="1" x14ac:dyDescent="0.25">
      <c r="E14777" s="113"/>
      <c r="H14777" s="133"/>
      <c r="T14777" s="133"/>
      <c r="X14777" s="131"/>
      <c r="Y14777" s="133"/>
      <c r="AJ14777" s="133"/>
      <c r="AO14777" s="135"/>
      <c r="AP14777" s="135"/>
      <c r="BJ14777" s="136"/>
    </row>
    <row r="14778" spans="5:62" ht="14.25" customHeight="1" x14ac:dyDescent="0.25">
      <c r="E14778" s="113"/>
      <c r="H14778" s="133"/>
      <c r="T14778" s="133"/>
      <c r="X14778" s="131"/>
      <c r="Y14778" s="133"/>
      <c r="AJ14778" s="133"/>
      <c r="AO14778" s="135"/>
      <c r="AP14778" s="135"/>
      <c r="BJ14778" s="136"/>
    </row>
    <row r="14779" spans="5:62" ht="14.25" customHeight="1" x14ac:dyDescent="0.25">
      <c r="E14779" s="113"/>
      <c r="H14779" s="133"/>
      <c r="T14779" s="133"/>
      <c r="X14779" s="131"/>
      <c r="Y14779" s="133"/>
      <c r="AJ14779" s="133"/>
      <c r="AO14779" s="135"/>
      <c r="AP14779" s="135"/>
      <c r="BJ14779" s="136"/>
    </row>
    <row r="14780" spans="5:62" ht="14.25" customHeight="1" x14ac:dyDescent="0.25">
      <c r="E14780" s="113"/>
      <c r="H14780" s="133"/>
      <c r="T14780" s="133"/>
      <c r="X14780" s="131"/>
      <c r="Y14780" s="133"/>
      <c r="AJ14780" s="133"/>
      <c r="AO14780" s="135"/>
      <c r="AP14780" s="135"/>
      <c r="BJ14780" s="136"/>
    </row>
    <row r="14781" spans="5:62" ht="14.25" customHeight="1" x14ac:dyDescent="0.25">
      <c r="E14781" s="113"/>
      <c r="H14781" s="133"/>
      <c r="T14781" s="133"/>
      <c r="X14781" s="131"/>
      <c r="Y14781" s="133"/>
      <c r="AJ14781" s="133"/>
      <c r="AO14781" s="135"/>
      <c r="AP14781" s="135"/>
      <c r="BJ14781" s="136"/>
    </row>
    <row r="14782" spans="5:62" ht="14.25" customHeight="1" x14ac:dyDescent="0.25">
      <c r="E14782" s="113"/>
      <c r="H14782" s="133"/>
      <c r="T14782" s="133"/>
      <c r="X14782" s="131"/>
      <c r="Y14782" s="133"/>
      <c r="AJ14782" s="133"/>
      <c r="AO14782" s="135"/>
      <c r="AP14782" s="135"/>
      <c r="BJ14782" s="136"/>
    </row>
    <row r="14783" spans="5:62" ht="14.25" customHeight="1" x14ac:dyDescent="0.25">
      <c r="E14783" s="113"/>
      <c r="H14783" s="133"/>
      <c r="T14783" s="133"/>
      <c r="X14783" s="131"/>
      <c r="Y14783" s="133"/>
      <c r="AJ14783" s="133"/>
      <c r="AO14783" s="135"/>
      <c r="AP14783" s="135"/>
      <c r="BJ14783" s="136"/>
    </row>
    <row r="14784" spans="5:62" ht="14.25" customHeight="1" x14ac:dyDescent="0.25">
      <c r="E14784" s="113"/>
      <c r="H14784" s="133"/>
      <c r="T14784" s="133"/>
      <c r="X14784" s="131"/>
      <c r="Y14784" s="133"/>
      <c r="AJ14784" s="133"/>
      <c r="AO14784" s="135"/>
      <c r="AP14784" s="135"/>
      <c r="BJ14784" s="136"/>
    </row>
    <row r="14785" spans="5:62" ht="14.25" customHeight="1" x14ac:dyDescent="0.25">
      <c r="E14785" s="113"/>
      <c r="H14785" s="133"/>
      <c r="T14785" s="133"/>
      <c r="X14785" s="131"/>
      <c r="Y14785" s="133"/>
      <c r="AJ14785" s="133"/>
      <c r="AO14785" s="135"/>
      <c r="AP14785" s="135"/>
      <c r="BJ14785" s="136"/>
    </row>
    <row r="14786" spans="5:62" ht="14.25" customHeight="1" x14ac:dyDescent="0.25">
      <c r="E14786" s="113"/>
      <c r="H14786" s="133"/>
      <c r="T14786" s="133"/>
      <c r="X14786" s="131"/>
      <c r="Y14786" s="133"/>
      <c r="AJ14786" s="133"/>
      <c r="AO14786" s="135"/>
      <c r="AP14786" s="135"/>
      <c r="BJ14786" s="136"/>
    </row>
    <row r="14787" spans="5:62" ht="14.25" customHeight="1" x14ac:dyDescent="0.25">
      <c r="E14787" s="113"/>
      <c r="H14787" s="133"/>
      <c r="T14787" s="133"/>
      <c r="X14787" s="131"/>
      <c r="Y14787" s="133"/>
      <c r="AJ14787" s="133"/>
      <c r="AO14787" s="135"/>
      <c r="AP14787" s="135"/>
      <c r="BJ14787" s="136"/>
    </row>
    <row r="14788" spans="5:62" ht="14.25" customHeight="1" x14ac:dyDescent="0.25">
      <c r="E14788" s="113"/>
      <c r="H14788" s="133"/>
      <c r="T14788" s="133"/>
      <c r="X14788" s="131"/>
      <c r="Y14788" s="133"/>
      <c r="AJ14788" s="133"/>
      <c r="AO14788" s="135"/>
      <c r="AP14788" s="135"/>
      <c r="BJ14788" s="136"/>
    </row>
    <row r="14789" spans="5:62" ht="14.25" customHeight="1" x14ac:dyDescent="0.25">
      <c r="E14789" s="113"/>
      <c r="H14789" s="133"/>
      <c r="T14789" s="133"/>
      <c r="X14789" s="131"/>
      <c r="Y14789" s="133"/>
      <c r="AJ14789" s="133"/>
      <c r="AO14789" s="135"/>
      <c r="AP14789" s="135"/>
      <c r="BJ14789" s="136"/>
    </row>
    <row r="14790" spans="5:62" ht="14.25" customHeight="1" x14ac:dyDescent="0.25">
      <c r="E14790" s="113"/>
      <c r="H14790" s="133"/>
      <c r="T14790" s="133"/>
      <c r="X14790" s="131"/>
      <c r="Y14790" s="133"/>
      <c r="AJ14790" s="133"/>
      <c r="AO14790" s="135"/>
      <c r="AP14790" s="135"/>
      <c r="BJ14790" s="136"/>
    </row>
    <row r="14791" spans="5:62" ht="14.25" customHeight="1" x14ac:dyDescent="0.25">
      <c r="E14791" s="113"/>
      <c r="H14791" s="133"/>
      <c r="T14791" s="133"/>
      <c r="X14791" s="131"/>
      <c r="Y14791" s="133"/>
      <c r="AJ14791" s="133"/>
      <c r="AO14791" s="135"/>
      <c r="AP14791" s="135"/>
      <c r="BJ14791" s="136"/>
    </row>
    <row r="14792" spans="5:62" ht="14.25" customHeight="1" x14ac:dyDescent="0.25">
      <c r="E14792" s="113"/>
      <c r="H14792" s="133"/>
      <c r="T14792" s="133"/>
      <c r="X14792" s="131"/>
      <c r="Y14792" s="133"/>
      <c r="AJ14792" s="133"/>
      <c r="AO14792" s="135"/>
      <c r="AP14792" s="135"/>
      <c r="BJ14792" s="136"/>
    </row>
    <row r="14793" spans="5:62" ht="14.25" customHeight="1" x14ac:dyDescent="0.25">
      <c r="E14793" s="113"/>
      <c r="H14793" s="133"/>
      <c r="T14793" s="133"/>
      <c r="X14793" s="131"/>
      <c r="Y14793" s="133"/>
      <c r="AJ14793" s="133"/>
      <c r="AO14793" s="135"/>
      <c r="AP14793" s="135"/>
      <c r="BJ14793" s="136"/>
    </row>
    <row r="14794" spans="5:62" ht="14.25" customHeight="1" x14ac:dyDescent="0.25">
      <c r="E14794" s="113"/>
      <c r="H14794" s="133"/>
      <c r="T14794" s="133"/>
      <c r="X14794" s="131"/>
      <c r="Y14794" s="133"/>
      <c r="AJ14794" s="133"/>
      <c r="AO14794" s="135"/>
      <c r="AP14794" s="135"/>
      <c r="BJ14794" s="136"/>
    </row>
    <row r="14795" spans="5:62" ht="14.25" customHeight="1" x14ac:dyDescent="0.25">
      <c r="E14795" s="113"/>
      <c r="H14795" s="133"/>
      <c r="T14795" s="133"/>
      <c r="X14795" s="131"/>
      <c r="Y14795" s="133"/>
      <c r="AJ14795" s="133"/>
      <c r="AO14795" s="135"/>
      <c r="AP14795" s="135"/>
      <c r="BJ14795" s="136"/>
    </row>
    <row r="14796" spans="5:62" ht="14.25" customHeight="1" x14ac:dyDescent="0.25">
      <c r="E14796" s="113"/>
      <c r="H14796" s="133"/>
      <c r="T14796" s="133"/>
      <c r="X14796" s="131"/>
      <c r="Y14796" s="133"/>
      <c r="AJ14796" s="133"/>
      <c r="AO14796" s="135"/>
      <c r="AP14796" s="135"/>
      <c r="BJ14796" s="136"/>
    </row>
    <row r="14797" spans="5:62" ht="14.25" customHeight="1" x14ac:dyDescent="0.25">
      <c r="E14797" s="113"/>
      <c r="H14797" s="133"/>
      <c r="T14797" s="133"/>
      <c r="X14797" s="131"/>
      <c r="Y14797" s="133"/>
      <c r="AJ14797" s="133"/>
      <c r="AO14797" s="135"/>
      <c r="AP14797" s="135"/>
      <c r="BJ14797" s="136"/>
    </row>
    <row r="14798" spans="5:62" ht="14.25" customHeight="1" x14ac:dyDescent="0.25">
      <c r="E14798" s="113"/>
      <c r="H14798" s="133"/>
      <c r="T14798" s="133"/>
      <c r="X14798" s="131"/>
      <c r="Y14798" s="133"/>
      <c r="AJ14798" s="133"/>
      <c r="AO14798" s="135"/>
      <c r="AP14798" s="135"/>
      <c r="BJ14798" s="136"/>
    </row>
    <row r="14799" spans="5:62" ht="14.25" customHeight="1" x14ac:dyDescent="0.25">
      <c r="E14799" s="113"/>
      <c r="H14799" s="133"/>
      <c r="T14799" s="133"/>
      <c r="X14799" s="131"/>
      <c r="Y14799" s="133"/>
      <c r="AJ14799" s="133"/>
      <c r="AO14799" s="135"/>
      <c r="AP14799" s="135"/>
      <c r="BJ14799" s="136"/>
    </row>
    <row r="14800" spans="5:62" ht="14.25" customHeight="1" x14ac:dyDescent="0.25">
      <c r="E14800" s="113"/>
      <c r="H14800" s="133"/>
      <c r="T14800" s="133"/>
      <c r="X14800" s="131"/>
      <c r="Y14800" s="133"/>
      <c r="AJ14800" s="133"/>
      <c r="AO14800" s="135"/>
      <c r="AP14800" s="135"/>
      <c r="BJ14800" s="136"/>
    </row>
    <row r="14801" spans="5:62" ht="14.25" customHeight="1" x14ac:dyDescent="0.25">
      <c r="E14801" s="113"/>
      <c r="H14801" s="133"/>
      <c r="T14801" s="133"/>
      <c r="X14801" s="131"/>
      <c r="Y14801" s="133"/>
      <c r="AJ14801" s="133"/>
      <c r="AO14801" s="135"/>
      <c r="AP14801" s="135"/>
      <c r="BJ14801" s="136"/>
    </row>
    <row r="14802" spans="5:62" ht="14.25" customHeight="1" x14ac:dyDescent="0.25">
      <c r="E14802" s="113"/>
      <c r="H14802" s="133"/>
      <c r="T14802" s="133"/>
      <c r="X14802" s="131"/>
      <c r="Y14802" s="133"/>
      <c r="AJ14802" s="133"/>
      <c r="AO14802" s="135"/>
      <c r="AP14802" s="135"/>
      <c r="BJ14802" s="136"/>
    </row>
    <row r="14803" spans="5:62" ht="14.25" customHeight="1" x14ac:dyDescent="0.25">
      <c r="E14803" s="113"/>
      <c r="H14803" s="133"/>
      <c r="T14803" s="133"/>
      <c r="X14803" s="131"/>
      <c r="Y14803" s="133"/>
      <c r="AJ14803" s="133"/>
      <c r="AO14803" s="135"/>
      <c r="AP14803" s="135"/>
      <c r="BJ14803" s="136"/>
    </row>
    <row r="14804" spans="5:62" ht="14.25" customHeight="1" x14ac:dyDescent="0.25">
      <c r="E14804" s="113"/>
      <c r="H14804" s="133"/>
      <c r="T14804" s="133"/>
      <c r="X14804" s="131"/>
      <c r="Y14804" s="133"/>
      <c r="AJ14804" s="133"/>
      <c r="AO14804" s="135"/>
      <c r="AP14804" s="135"/>
      <c r="BJ14804" s="136"/>
    </row>
    <row r="14805" spans="5:62" ht="14.25" customHeight="1" x14ac:dyDescent="0.25">
      <c r="E14805" s="113"/>
      <c r="H14805" s="133"/>
      <c r="T14805" s="133"/>
      <c r="X14805" s="131"/>
      <c r="Y14805" s="133"/>
      <c r="AJ14805" s="133"/>
      <c r="AO14805" s="135"/>
      <c r="AP14805" s="135"/>
      <c r="BJ14805" s="136"/>
    </row>
    <row r="14806" spans="5:62" ht="14.25" customHeight="1" x14ac:dyDescent="0.25">
      <c r="E14806" s="113"/>
      <c r="H14806" s="133"/>
      <c r="T14806" s="133"/>
      <c r="X14806" s="131"/>
      <c r="Y14806" s="133"/>
      <c r="AJ14806" s="133"/>
      <c r="AO14806" s="135"/>
      <c r="AP14806" s="135"/>
      <c r="BJ14806" s="136"/>
    </row>
    <row r="14807" spans="5:62" ht="14.25" customHeight="1" x14ac:dyDescent="0.25">
      <c r="E14807" s="113"/>
      <c r="H14807" s="133"/>
      <c r="T14807" s="133"/>
      <c r="X14807" s="131"/>
      <c r="Y14807" s="133"/>
      <c r="AJ14807" s="133"/>
      <c r="AO14807" s="135"/>
      <c r="AP14807" s="135"/>
      <c r="BJ14807" s="136"/>
    </row>
    <row r="14808" spans="5:62" ht="14.25" customHeight="1" x14ac:dyDescent="0.25">
      <c r="E14808" s="113"/>
      <c r="H14808" s="133"/>
      <c r="T14808" s="133"/>
      <c r="X14808" s="131"/>
      <c r="Y14808" s="133"/>
      <c r="AJ14808" s="133"/>
      <c r="AO14808" s="135"/>
      <c r="AP14808" s="135"/>
      <c r="BJ14808" s="136"/>
    </row>
    <row r="14809" spans="5:62" ht="14.25" customHeight="1" x14ac:dyDescent="0.25">
      <c r="E14809" s="113"/>
      <c r="H14809" s="133"/>
      <c r="T14809" s="133"/>
      <c r="X14809" s="131"/>
      <c r="Y14809" s="133"/>
      <c r="AJ14809" s="133"/>
      <c r="AO14809" s="135"/>
      <c r="AP14809" s="135"/>
      <c r="BJ14809" s="136"/>
    </row>
    <row r="14810" spans="5:62" ht="14.25" customHeight="1" x14ac:dyDescent="0.25">
      <c r="E14810" s="113"/>
      <c r="H14810" s="133"/>
      <c r="T14810" s="133"/>
      <c r="X14810" s="131"/>
      <c r="Y14810" s="133"/>
      <c r="AJ14810" s="133"/>
      <c r="AO14810" s="135"/>
      <c r="AP14810" s="135"/>
      <c r="BJ14810" s="136"/>
    </row>
    <row r="14811" spans="5:62" ht="14.25" customHeight="1" x14ac:dyDescent="0.25">
      <c r="E14811" s="113"/>
      <c r="H14811" s="133"/>
      <c r="T14811" s="133"/>
      <c r="X14811" s="131"/>
      <c r="Y14811" s="133"/>
      <c r="AJ14811" s="133"/>
      <c r="AO14811" s="135"/>
      <c r="AP14811" s="135"/>
      <c r="BJ14811" s="136"/>
    </row>
    <row r="14812" spans="5:62" ht="14.25" customHeight="1" x14ac:dyDescent="0.25">
      <c r="E14812" s="113"/>
      <c r="H14812" s="133"/>
      <c r="T14812" s="133"/>
      <c r="X14812" s="131"/>
      <c r="Y14812" s="133"/>
      <c r="AJ14812" s="133"/>
      <c r="AO14812" s="135"/>
      <c r="AP14812" s="135"/>
      <c r="BJ14812" s="136"/>
    </row>
    <row r="14813" spans="5:62" ht="14.25" customHeight="1" x14ac:dyDescent="0.25">
      <c r="E14813" s="113"/>
      <c r="H14813" s="133"/>
      <c r="T14813" s="133"/>
      <c r="X14813" s="131"/>
      <c r="Y14813" s="133"/>
      <c r="AJ14813" s="133"/>
      <c r="AO14813" s="135"/>
      <c r="AP14813" s="135"/>
      <c r="BJ14813" s="136"/>
    </row>
    <row r="14814" spans="5:62" ht="14.25" customHeight="1" x14ac:dyDescent="0.25">
      <c r="E14814" s="113"/>
      <c r="H14814" s="133"/>
      <c r="T14814" s="133"/>
      <c r="X14814" s="131"/>
      <c r="Y14814" s="133"/>
      <c r="AJ14814" s="133"/>
      <c r="AO14814" s="135"/>
      <c r="AP14814" s="135"/>
      <c r="BJ14814" s="136"/>
    </row>
    <row r="14815" spans="5:62" ht="14.25" customHeight="1" x14ac:dyDescent="0.25">
      <c r="E14815" s="113"/>
      <c r="H14815" s="133"/>
      <c r="T14815" s="133"/>
      <c r="X14815" s="131"/>
      <c r="Y14815" s="133"/>
      <c r="AJ14815" s="133"/>
      <c r="AO14815" s="135"/>
      <c r="AP14815" s="135"/>
      <c r="BJ14815" s="136"/>
    </row>
    <row r="14816" spans="5:62" ht="14.25" customHeight="1" x14ac:dyDescent="0.25">
      <c r="E14816" s="113"/>
      <c r="H14816" s="133"/>
      <c r="T14816" s="133"/>
      <c r="X14816" s="131"/>
      <c r="Y14816" s="133"/>
      <c r="AJ14816" s="133"/>
      <c r="AO14816" s="135"/>
      <c r="AP14816" s="135"/>
      <c r="BJ14816" s="136"/>
    </row>
    <row r="14817" spans="5:62" ht="14.25" customHeight="1" x14ac:dyDescent="0.25">
      <c r="E14817" s="113"/>
      <c r="H14817" s="133"/>
      <c r="T14817" s="133"/>
      <c r="X14817" s="131"/>
      <c r="Y14817" s="133"/>
      <c r="AJ14817" s="133"/>
      <c r="AO14817" s="135"/>
      <c r="AP14817" s="135"/>
      <c r="BJ14817" s="136"/>
    </row>
    <row r="14818" spans="5:62" ht="14.25" customHeight="1" x14ac:dyDescent="0.25">
      <c r="E14818" s="113"/>
      <c r="H14818" s="133"/>
      <c r="T14818" s="133"/>
      <c r="X14818" s="131"/>
      <c r="Y14818" s="133"/>
      <c r="AJ14818" s="133"/>
      <c r="AO14818" s="135"/>
      <c r="AP14818" s="135"/>
      <c r="BJ14818" s="136"/>
    </row>
    <row r="14819" spans="5:62" ht="14.25" customHeight="1" x14ac:dyDescent="0.25">
      <c r="E14819" s="113"/>
      <c r="H14819" s="133"/>
      <c r="T14819" s="133"/>
      <c r="X14819" s="131"/>
      <c r="Y14819" s="133"/>
      <c r="AJ14819" s="133"/>
      <c r="AO14819" s="135"/>
      <c r="AP14819" s="135"/>
      <c r="BJ14819" s="136"/>
    </row>
    <row r="14820" spans="5:62" ht="14.25" customHeight="1" x14ac:dyDescent="0.25">
      <c r="E14820" s="113"/>
      <c r="H14820" s="133"/>
      <c r="T14820" s="133"/>
      <c r="X14820" s="131"/>
      <c r="Y14820" s="133"/>
      <c r="AJ14820" s="133"/>
      <c r="AO14820" s="135"/>
      <c r="AP14820" s="135"/>
      <c r="BJ14820" s="136"/>
    </row>
    <row r="14821" spans="5:62" ht="14.25" customHeight="1" x14ac:dyDescent="0.25">
      <c r="E14821" s="113"/>
      <c r="H14821" s="133"/>
      <c r="T14821" s="133"/>
      <c r="X14821" s="131"/>
      <c r="Y14821" s="133"/>
      <c r="AJ14821" s="133"/>
      <c r="AO14821" s="135"/>
      <c r="AP14821" s="135"/>
      <c r="BJ14821" s="136"/>
    </row>
    <row r="14822" spans="5:62" ht="14.25" customHeight="1" x14ac:dyDescent="0.25">
      <c r="E14822" s="113"/>
      <c r="H14822" s="133"/>
      <c r="T14822" s="133"/>
      <c r="X14822" s="131"/>
      <c r="Y14822" s="133"/>
      <c r="AJ14822" s="133"/>
      <c r="AO14822" s="135"/>
      <c r="AP14822" s="135"/>
      <c r="BJ14822" s="136"/>
    </row>
    <row r="14823" spans="5:62" ht="14.25" customHeight="1" x14ac:dyDescent="0.25">
      <c r="E14823" s="113"/>
      <c r="H14823" s="133"/>
      <c r="T14823" s="133"/>
      <c r="X14823" s="131"/>
      <c r="Y14823" s="133"/>
      <c r="AJ14823" s="133"/>
      <c r="AO14823" s="135"/>
      <c r="AP14823" s="135"/>
      <c r="BJ14823" s="136"/>
    </row>
    <row r="14824" spans="5:62" ht="14.25" customHeight="1" x14ac:dyDescent="0.25">
      <c r="E14824" s="113"/>
      <c r="H14824" s="133"/>
      <c r="T14824" s="133"/>
      <c r="X14824" s="131"/>
      <c r="Y14824" s="133"/>
      <c r="AJ14824" s="133"/>
      <c r="AO14824" s="135"/>
      <c r="AP14824" s="135"/>
      <c r="BJ14824" s="136"/>
    </row>
    <row r="14825" spans="5:62" ht="14.25" customHeight="1" x14ac:dyDescent="0.25">
      <c r="E14825" s="113"/>
      <c r="H14825" s="133"/>
      <c r="T14825" s="133"/>
      <c r="X14825" s="131"/>
      <c r="Y14825" s="133"/>
      <c r="AJ14825" s="133"/>
      <c r="AO14825" s="135"/>
      <c r="AP14825" s="135"/>
      <c r="BJ14825" s="136"/>
    </row>
    <row r="14826" spans="5:62" ht="14.25" customHeight="1" x14ac:dyDescent="0.25">
      <c r="E14826" s="113"/>
      <c r="H14826" s="133"/>
      <c r="T14826" s="133"/>
      <c r="X14826" s="131"/>
      <c r="Y14826" s="133"/>
      <c r="AJ14826" s="133"/>
      <c r="AO14826" s="135"/>
      <c r="AP14826" s="135"/>
      <c r="BJ14826" s="136"/>
    </row>
    <row r="14827" spans="5:62" ht="14.25" customHeight="1" x14ac:dyDescent="0.25">
      <c r="E14827" s="113"/>
      <c r="H14827" s="133"/>
      <c r="T14827" s="133"/>
      <c r="X14827" s="131"/>
      <c r="Y14827" s="133"/>
      <c r="AJ14827" s="133"/>
      <c r="AO14827" s="135"/>
      <c r="AP14827" s="135"/>
      <c r="BJ14827" s="136"/>
    </row>
    <row r="14828" spans="5:62" ht="14.25" customHeight="1" x14ac:dyDescent="0.25">
      <c r="E14828" s="113"/>
      <c r="H14828" s="133"/>
      <c r="T14828" s="133"/>
      <c r="X14828" s="131"/>
      <c r="Y14828" s="133"/>
      <c r="AJ14828" s="133"/>
      <c r="AO14828" s="135"/>
      <c r="AP14828" s="135"/>
      <c r="BJ14828" s="136"/>
    </row>
    <row r="14829" spans="5:62" ht="14.25" customHeight="1" x14ac:dyDescent="0.25">
      <c r="E14829" s="113"/>
      <c r="H14829" s="133"/>
      <c r="T14829" s="133"/>
      <c r="X14829" s="131"/>
      <c r="Y14829" s="133"/>
      <c r="AJ14829" s="133"/>
      <c r="AO14829" s="135"/>
      <c r="AP14829" s="135"/>
      <c r="BJ14829" s="136"/>
    </row>
    <row r="14830" spans="5:62" ht="14.25" customHeight="1" x14ac:dyDescent="0.25">
      <c r="E14830" s="113"/>
      <c r="H14830" s="133"/>
      <c r="T14830" s="133"/>
      <c r="X14830" s="131"/>
      <c r="Y14830" s="133"/>
      <c r="AJ14830" s="133"/>
      <c r="AO14830" s="135"/>
      <c r="AP14830" s="135"/>
      <c r="BJ14830" s="136"/>
    </row>
    <row r="14831" spans="5:62" ht="14.25" customHeight="1" x14ac:dyDescent="0.25">
      <c r="E14831" s="113"/>
      <c r="H14831" s="133"/>
      <c r="T14831" s="133"/>
      <c r="X14831" s="131"/>
      <c r="Y14831" s="133"/>
      <c r="AJ14831" s="133"/>
      <c r="AO14831" s="135"/>
      <c r="AP14831" s="135"/>
      <c r="BJ14831" s="136"/>
    </row>
    <row r="14832" spans="5:62" ht="14.25" customHeight="1" x14ac:dyDescent="0.25">
      <c r="E14832" s="113"/>
      <c r="H14832" s="133"/>
      <c r="T14832" s="133"/>
      <c r="X14832" s="131"/>
      <c r="Y14832" s="133"/>
      <c r="AJ14832" s="133"/>
      <c r="AO14832" s="135"/>
      <c r="AP14832" s="135"/>
      <c r="BJ14832" s="136"/>
    </row>
    <row r="14833" spans="5:62" ht="14.25" customHeight="1" x14ac:dyDescent="0.25">
      <c r="E14833" s="113"/>
      <c r="H14833" s="133"/>
      <c r="T14833" s="133"/>
      <c r="X14833" s="131"/>
      <c r="Y14833" s="133"/>
      <c r="AJ14833" s="133"/>
      <c r="AO14833" s="135"/>
      <c r="AP14833" s="135"/>
      <c r="BJ14833" s="136"/>
    </row>
    <row r="14834" spans="5:62" ht="14.25" customHeight="1" x14ac:dyDescent="0.25">
      <c r="E14834" s="113"/>
      <c r="H14834" s="133"/>
      <c r="T14834" s="133"/>
      <c r="X14834" s="131"/>
      <c r="Y14834" s="133"/>
      <c r="AJ14834" s="133"/>
      <c r="AO14834" s="135"/>
      <c r="AP14834" s="135"/>
      <c r="BJ14834" s="136"/>
    </row>
    <row r="14835" spans="5:62" ht="14.25" customHeight="1" x14ac:dyDescent="0.25">
      <c r="E14835" s="113"/>
      <c r="H14835" s="133"/>
      <c r="T14835" s="133"/>
      <c r="X14835" s="131"/>
      <c r="Y14835" s="133"/>
      <c r="AJ14835" s="133"/>
      <c r="AO14835" s="135"/>
      <c r="AP14835" s="135"/>
      <c r="BJ14835" s="136"/>
    </row>
    <row r="14836" spans="5:62" ht="14.25" customHeight="1" x14ac:dyDescent="0.25">
      <c r="E14836" s="113"/>
      <c r="H14836" s="133"/>
      <c r="T14836" s="133"/>
      <c r="X14836" s="131"/>
      <c r="Y14836" s="133"/>
      <c r="AJ14836" s="133"/>
      <c r="AO14836" s="135"/>
      <c r="AP14836" s="135"/>
      <c r="BJ14836" s="136"/>
    </row>
    <row r="14837" spans="5:62" ht="14.25" customHeight="1" x14ac:dyDescent="0.25">
      <c r="E14837" s="113"/>
      <c r="H14837" s="133"/>
      <c r="T14837" s="133"/>
      <c r="X14837" s="131"/>
      <c r="Y14837" s="133"/>
      <c r="AJ14837" s="133"/>
      <c r="AO14837" s="135"/>
      <c r="AP14837" s="135"/>
      <c r="BJ14837" s="136"/>
    </row>
    <row r="14838" spans="5:62" ht="14.25" customHeight="1" x14ac:dyDescent="0.25">
      <c r="E14838" s="113"/>
      <c r="H14838" s="133"/>
      <c r="T14838" s="133"/>
      <c r="X14838" s="131"/>
      <c r="Y14838" s="133"/>
      <c r="AJ14838" s="133"/>
      <c r="AO14838" s="135"/>
      <c r="AP14838" s="135"/>
      <c r="BJ14838" s="136"/>
    </row>
    <row r="14839" spans="5:62" ht="14.25" customHeight="1" x14ac:dyDescent="0.25">
      <c r="E14839" s="113"/>
      <c r="H14839" s="133"/>
      <c r="T14839" s="133"/>
      <c r="X14839" s="131"/>
      <c r="Y14839" s="133"/>
      <c r="AJ14839" s="133"/>
      <c r="AO14839" s="135"/>
      <c r="AP14839" s="135"/>
      <c r="BJ14839" s="136"/>
    </row>
    <row r="14840" spans="5:62" ht="14.25" customHeight="1" x14ac:dyDescent="0.25">
      <c r="E14840" s="113"/>
      <c r="H14840" s="133"/>
      <c r="T14840" s="133"/>
      <c r="X14840" s="131"/>
      <c r="Y14840" s="133"/>
      <c r="AJ14840" s="133"/>
      <c r="AO14840" s="135"/>
      <c r="AP14840" s="135"/>
      <c r="BJ14840" s="136"/>
    </row>
    <row r="14841" spans="5:62" ht="14.25" customHeight="1" x14ac:dyDescent="0.25">
      <c r="E14841" s="113"/>
      <c r="H14841" s="133"/>
      <c r="T14841" s="133"/>
      <c r="X14841" s="131"/>
      <c r="Y14841" s="133"/>
      <c r="AJ14841" s="133"/>
      <c r="AO14841" s="135"/>
      <c r="AP14841" s="135"/>
      <c r="BJ14841" s="136"/>
    </row>
    <row r="14842" spans="5:62" ht="14.25" customHeight="1" x14ac:dyDescent="0.25">
      <c r="E14842" s="113"/>
      <c r="H14842" s="133"/>
      <c r="T14842" s="133"/>
      <c r="X14842" s="131"/>
      <c r="Y14842" s="133"/>
      <c r="AJ14842" s="133"/>
      <c r="AO14842" s="135"/>
      <c r="AP14842" s="135"/>
      <c r="BJ14842" s="136"/>
    </row>
    <row r="14843" spans="5:62" ht="14.25" customHeight="1" x14ac:dyDescent="0.25">
      <c r="E14843" s="113"/>
      <c r="H14843" s="133"/>
      <c r="T14843" s="133"/>
      <c r="X14843" s="131"/>
      <c r="Y14843" s="133"/>
      <c r="AJ14843" s="133"/>
      <c r="AO14843" s="135"/>
      <c r="AP14843" s="135"/>
      <c r="BJ14843" s="136"/>
    </row>
    <row r="14844" spans="5:62" ht="14.25" customHeight="1" x14ac:dyDescent="0.25">
      <c r="E14844" s="113"/>
      <c r="H14844" s="133"/>
      <c r="T14844" s="133"/>
      <c r="X14844" s="131"/>
      <c r="Y14844" s="133"/>
      <c r="AJ14844" s="133"/>
      <c r="AO14844" s="135"/>
      <c r="AP14844" s="135"/>
      <c r="BJ14844" s="136"/>
    </row>
    <row r="14845" spans="5:62" ht="14.25" customHeight="1" x14ac:dyDescent="0.25">
      <c r="E14845" s="113"/>
      <c r="H14845" s="133"/>
      <c r="T14845" s="133"/>
      <c r="X14845" s="131"/>
      <c r="Y14845" s="133"/>
      <c r="AJ14845" s="133"/>
      <c r="AO14845" s="135"/>
      <c r="AP14845" s="135"/>
      <c r="BJ14845" s="136"/>
    </row>
    <row r="14846" spans="5:62" ht="14.25" customHeight="1" x14ac:dyDescent="0.25">
      <c r="E14846" s="113"/>
      <c r="H14846" s="133"/>
      <c r="T14846" s="133"/>
      <c r="X14846" s="131"/>
      <c r="Y14846" s="133"/>
      <c r="AJ14846" s="133"/>
      <c r="AO14846" s="135"/>
      <c r="AP14846" s="135"/>
      <c r="BJ14846" s="136"/>
    </row>
    <row r="14847" spans="5:62" ht="14.25" customHeight="1" x14ac:dyDescent="0.25">
      <c r="E14847" s="113"/>
      <c r="H14847" s="133"/>
      <c r="T14847" s="133"/>
      <c r="X14847" s="131"/>
      <c r="Y14847" s="133"/>
      <c r="AJ14847" s="133"/>
      <c r="AO14847" s="135"/>
      <c r="AP14847" s="135"/>
      <c r="BJ14847" s="136"/>
    </row>
    <row r="14848" spans="5:62" ht="14.25" customHeight="1" x14ac:dyDescent="0.25">
      <c r="E14848" s="113"/>
      <c r="H14848" s="133"/>
      <c r="T14848" s="133"/>
      <c r="X14848" s="131"/>
      <c r="Y14848" s="133"/>
      <c r="AJ14848" s="133"/>
      <c r="AO14848" s="135"/>
      <c r="AP14848" s="135"/>
      <c r="BJ14848" s="136"/>
    </row>
    <row r="14849" spans="5:62" ht="14.25" customHeight="1" x14ac:dyDescent="0.25">
      <c r="E14849" s="113"/>
      <c r="H14849" s="133"/>
      <c r="T14849" s="133"/>
      <c r="X14849" s="131"/>
      <c r="Y14849" s="133"/>
      <c r="AJ14849" s="133"/>
      <c r="AO14849" s="135"/>
      <c r="AP14849" s="135"/>
      <c r="BJ14849" s="136"/>
    </row>
    <row r="14850" spans="5:62" ht="14.25" customHeight="1" x14ac:dyDescent="0.25">
      <c r="E14850" s="113"/>
      <c r="H14850" s="133"/>
      <c r="T14850" s="133"/>
      <c r="X14850" s="131"/>
      <c r="Y14850" s="133"/>
      <c r="AJ14850" s="133"/>
      <c r="AO14850" s="135"/>
      <c r="AP14850" s="135"/>
      <c r="BJ14850" s="136"/>
    </row>
    <row r="14851" spans="5:62" ht="14.25" customHeight="1" x14ac:dyDescent="0.25">
      <c r="E14851" s="113"/>
      <c r="H14851" s="133"/>
      <c r="T14851" s="133"/>
      <c r="X14851" s="131"/>
      <c r="Y14851" s="133"/>
      <c r="AJ14851" s="133"/>
      <c r="AO14851" s="135"/>
      <c r="AP14851" s="135"/>
      <c r="BJ14851" s="136"/>
    </row>
    <row r="14852" spans="5:62" ht="14.25" customHeight="1" x14ac:dyDescent="0.25">
      <c r="E14852" s="113"/>
      <c r="H14852" s="133"/>
      <c r="T14852" s="133"/>
      <c r="X14852" s="131"/>
      <c r="Y14852" s="133"/>
      <c r="AJ14852" s="133"/>
      <c r="AO14852" s="135"/>
      <c r="AP14852" s="135"/>
      <c r="BJ14852" s="136"/>
    </row>
    <row r="14853" spans="5:62" ht="14.25" customHeight="1" x14ac:dyDescent="0.25">
      <c r="E14853" s="113"/>
      <c r="H14853" s="133"/>
      <c r="T14853" s="133"/>
      <c r="X14853" s="131"/>
      <c r="Y14853" s="133"/>
      <c r="AJ14853" s="133"/>
      <c r="AO14853" s="135"/>
      <c r="AP14853" s="135"/>
      <c r="BJ14853" s="136"/>
    </row>
    <row r="14854" spans="5:62" ht="14.25" customHeight="1" x14ac:dyDescent="0.25">
      <c r="E14854" s="113"/>
      <c r="H14854" s="133"/>
      <c r="T14854" s="133"/>
      <c r="X14854" s="131"/>
      <c r="Y14854" s="133"/>
      <c r="AJ14854" s="133"/>
      <c r="AO14854" s="135"/>
      <c r="AP14854" s="135"/>
      <c r="BJ14854" s="136"/>
    </row>
    <row r="14855" spans="5:62" ht="14.25" customHeight="1" x14ac:dyDescent="0.25">
      <c r="E14855" s="113"/>
      <c r="H14855" s="133"/>
      <c r="T14855" s="133"/>
      <c r="X14855" s="131"/>
      <c r="Y14855" s="133"/>
      <c r="AJ14855" s="133"/>
      <c r="AO14855" s="135"/>
      <c r="AP14855" s="135"/>
      <c r="BJ14855" s="136"/>
    </row>
    <row r="14856" spans="5:62" ht="14.25" customHeight="1" x14ac:dyDescent="0.25">
      <c r="E14856" s="113"/>
      <c r="H14856" s="133"/>
      <c r="T14856" s="133"/>
      <c r="X14856" s="131"/>
      <c r="Y14856" s="133"/>
      <c r="AJ14856" s="133"/>
      <c r="AO14856" s="135"/>
      <c r="AP14856" s="135"/>
      <c r="BJ14856" s="136"/>
    </row>
    <row r="14857" spans="5:62" ht="14.25" customHeight="1" x14ac:dyDescent="0.25">
      <c r="E14857" s="113"/>
      <c r="H14857" s="133"/>
      <c r="T14857" s="133"/>
      <c r="X14857" s="131"/>
      <c r="Y14857" s="133"/>
      <c r="AJ14857" s="133"/>
      <c r="AO14857" s="135"/>
      <c r="AP14857" s="135"/>
      <c r="BJ14857" s="136"/>
    </row>
    <row r="14858" spans="5:62" ht="14.25" customHeight="1" x14ac:dyDescent="0.25">
      <c r="E14858" s="113"/>
      <c r="H14858" s="133"/>
      <c r="T14858" s="133"/>
      <c r="X14858" s="131"/>
      <c r="Y14858" s="133"/>
      <c r="AJ14858" s="133"/>
      <c r="AO14858" s="135"/>
      <c r="AP14858" s="135"/>
      <c r="BJ14858" s="136"/>
    </row>
    <row r="14859" spans="5:62" ht="14.25" customHeight="1" x14ac:dyDescent="0.25">
      <c r="E14859" s="113"/>
      <c r="H14859" s="133"/>
      <c r="T14859" s="133"/>
      <c r="X14859" s="131"/>
      <c r="Y14859" s="133"/>
      <c r="AJ14859" s="133"/>
      <c r="AO14859" s="135"/>
      <c r="AP14859" s="135"/>
      <c r="BJ14859" s="136"/>
    </row>
    <row r="14860" spans="5:62" ht="14.25" customHeight="1" x14ac:dyDescent="0.25">
      <c r="E14860" s="113"/>
      <c r="H14860" s="133"/>
      <c r="T14860" s="133"/>
      <c r="X14860" s="131"/>
      <c r="Y14860" s="133"/>
      <c r="AJ14860" s="133"/>
      <c r="AO14860" s="135"/>
      <c r="AP14860" s="135"/>
      <c r="BJ14860" s="136"/>
    </row>
    <row r="14861" spans="5:62" ht="14.25" customHeight="1" x14ac:dyDescent="0.25">
      <c r="E14861" s="113"/>
      <c r="H14861" s="133"/>
      <c r="T14861" s="133"/>
      <c r="X14861" s="131"/>
      <c r="Y14861" s="133"/>
      <c r="AJ14861" s="133"/>
      <c r="AO14861" s="135"/>
      <c r="AP14861" s="135"/>
      <c r="BJ14861" s="136"/>
    </row>
    <row r="14862" spans="5:62" ht="14.25" customHeight="1" x14ac:dyDescent="0.25">
      <c r="E14862" s="113"/>
      <c r="H14862" s="133"/>
      <c r="T14862" s="133"/>
      <c r="X14862" s="131"/>
      <c r="Y14862" s="133"/>
      <c r="AJ14862" s="133"/>
      <c r="AO14862" s="135"/>
      <c r="AP14862" s="135"/>
      <c r="BJ14862" s="136"/>
    </row>
    <row r="14863" spans="5:62" ht="14.25" customHeight="1" x14ac:dyDescent="0.25">
      <c r="E14863" s="113"/>
      <c r="H14863" s="133"/>
      <c r="T14863" s="133"/>
      <c r="X14863" s="131"/>
      <c r="Y14863" s="133"/>
      <c r="AJ14863" s="133"/>
      <c r="AO14863" s="135"/>
      <c r="AP14863" s="135"/>
      <c r="BJ14863" s="136"/>
    </row>
    <row r="14864" spans="5:62" ht="14.25" customHeight="1" x14ac:dyDescent="0.25">
      <c r="E14864" s="113"/>
      <c r="H14864" s="133"/>
      <c r="T14864" s="133"/>
      <c r="X14864" s="131"/>
      <c r="Y14864" s="133"/>
      <c r="AJ14864" s="133"/>
      <c r="AO14864" s="135"/>
      <c r="AP14864" s="135"/>
      <c r="BJ14864" s="136"/>
    </row>
    <row r="14865" spans="5:62" ht="14.25" customHeight="1" x14ac:dyDescent="0.25">
      <c r="E14865" s="113"/>
      <c r="H14865" s="133"/>
      <c r="T14865" s="133"/>
      <c r="X14865" s="131"/>
      <c r="Y14865" s="133"/>
      <c r="AJ14865" s="133"/>
      <c r="AO14865" s="135"/>
      <c r="AP14865" s="135"/>
      <c r="BJ14865" s="136"/>
    </row>
    <row r="14866" spans="5:62" ht="14.25" customHeight="1" x14ac:dyDescent="0.25">
      <c r="E14866" s="113"/>
      <c r="H14866" s="133"/>
      <c r="T14866" s="133"/>
      <c r="X14866" s="131"/>
      <c r="Y14866" s="133"/>
      <c r="AJ14866" s="133"/>
      <c r="AO14866" s="135"/>
      <c r="AP14866" s="135"/>
      <c r="BJ14866" s="136"/>
    </row>
    <row r="14867" spans="5:62" ht="14.25" customHeight="1" x14ac:dyDescent="0.25">
      <c r="E14867" s="113"/>
      <c r="H14867" s="133"/>
      <c r="T14867" s="133"/>
      <c r="X14867" s="131"/>
      <c r="Y14867" s="133"/>
      <c r="AJ14867" s="133"/>
      <c r="AO14867" s="135"/>
      <c r="AP14867" s="135"/>
      <c r="BJ14867" s="136"/>
    </row>
    <row r="14868" spans="5:62" ht="14.25" customHeight="1" x14ac:dyDescent="0.25">
      <c r="E14868" s="113"/>
      <c r="H14868" s="133"/>
      <c r="T14868" s="133"/>
      <c r="X14868" s="131"/>
      <c r="Y14868" s="133"/>
      <c r="AJ14868" s="133"/>
      <c r="AO14868" s="135"/>
      <c r="AP14868" s="135"/>
      <c r="BJ14868" s="136"/>
    </row>
    <row r="14869" spans="5:62" ht="14.25" customHeight="1" x14ac:dyDescent="0.25">
      <c r="E14869" s="113"/>
      <c r="H14869" s="133"/>
      <c r="T14869" s="133"/>
      <c r="X14869" s="131"/>
      <c r="Y14869" s="133"/>
      <c r="AJ14869" s="133"/>
      <c r="AO14869" s="135"/>
      <c r="AP14869" s="135"/>
      <c r="BJ14869" s="136"/>
    </row>
    <row r="14870" spans="5:62" ht="14.25" customHeight="1" x14ac:dyDescent="0.25">
      <c r="E14870" s="113"/>
      <c r="H14870" s="133"/>
      <c r="T14870" s="133"/>
      <c r="X14870" s="131"/>
      <c r="Y14870" s="133"/>
      <c r="AJ14870" s="133"/>
      <c r="AO14870" s="135"/>
      <c r="AP14870" s="135"/>
      <c r="BJ14870" s="136"/>
    </row>
    <row r="14871" spans="5:62" ht="14.25" customHeight="1" x14ac:dyDescent="0.25">
      <c r="E14871" s="113"/>
      <c r="H14871" s="133"/>
      <c r="T14871" s="133"/>
      <c r="X14871" s="131"/>
      <c r="Y14871" s="133"/>
      <c r="AJ14871" s="133"/>
      <c r="AO14871" s="135"/>
      <c r="AP14871" s="135"/>
      <c r="BJ14871" s="136"/>
    </row>
    <row r="14872" spans="5:62" ht="14.25" customHeight="1" x14ac:dyDescent="0.25">
      <c r="E14872" s="113"/>
      <c r="H14872" s="133"/>
      <c r="T14872" s="133"/>
      <c r="X14872" s="131"/>
      <c r="Y14872" s="133"/>
      <c r="AJ14872" s="133"/>
      <c r="AO14872" s="135"/>
      <c r="AP14872" s="135"/>
      <c r="BJ14872" s="136"/>
    </row>
    <row r="14873" spans="5:62" ht="14.25" customHeight="1" x14ac:dyDescent="0.25">
      <c r="E14873" s="113"/>
      <c r="H14873" s="133"/>
      <c r="T14873" s="133"/>
      <c r="X14873" s="131"/>
      <c r="Y14873" s="133"/>
      <c r="AJ14873" s="133"/>
      <c r="AO14873" s="135"/>
      <c r="AP14873" s="135"/>
      <c r="BJ14873" s="136"/>
    </row>
    <row r="14874" spans="5:62" ht="14.25" customHeight="1" x14ac:dyDescent="0.25">
      <c r="E14874" s="113"/>
      <c r="H14874" s="133"/>
      <c r="T14874" s="133"/>
      <c r="X14874" s="131"/>
      <c r="Y14874" s="133"/>
      <c r="AJ14874" s="133"/>
      <c r="AO14874" s="135"/>
      <c r="AP14874" s="135"/>
      <c r="BJ14874" s="136"/>
    </row>
    <row r="14875" spans="5:62" ht="14.25" customHeight="1" x14ac:dyDescent="0.25">
      <c r="E14875" s="113"/>
      <c r="H14875" s="133"/>
      <c r="T14875" s="133"/>
      <c r="X14875" s="131"/>
      <c r="Y14875" s="133"/>
      <c r="AJ14875" s="133"/>
      <c r="AO14875" s="135"/>
      <c r="AP14875" s="135"/>
      <c r="BJ14875" s="136"/>
    </row>
    <row r="14876" spans="5:62" ht="14.25" customHeight="1" x14ac:dyDescent="0.25">
      <c r="E14876" s="113"/>
      <c r="H14876" s="133"/>
      <c r="T14876" s="133"/>
      <c r="X14876" s="131"/>
      <c r="Y14876" s="133"/>
      <c r="AJ14876" s="133"/>
      <c r="AO14876" s="135"/>
      <c r="AP14876" s="135"/>
      <c r="BJ14876" s="136"/>
    </row>
    <row r="14877" spans="5:62" ht="14.25" customHeight="1" x14ac:dyDescent="0.25">
      <c r="E14877" s="113"/>
      <c r="H14877" s="133"/>
      <c r="T14877" s="133"/>
      <c r="X14877" s="131"/>
      <c r="Y14877" s="133"/>
      <c r="AJ14877" s="133"/>
      <c r="AO14877" s="135"/>
      <c r="AP14877" s="135"/>
      <c r="BJ14877" s="136"/>
    </row>
    <row r="14878" spans="5:62" ht="14.25" customHeight="1" x14ac:dyDescent="0.25">
      <c r="E14878" s="113"/>
      <c r="H14878" s="133"/>
      <c r="T14878" s="133"/>
      <c r="X14878" s="131"/>
      <c r="Y14878" s="133"/>
      <c r="AJ14878" s="133"/>
      <c r="AO14878" s="135"/>
      <c r="AP14878" s="135"/>
      <c r="BJ14878" s="136"/>
    </row>
    <row r="14879" spans="5:62" ht="14.25" customHeight="1" x14ac:dyDescent="0.25">
      <c r="E14879" s="113"/>
      <c r="H14879" s="133"/>
      <c r="T14879" s="133"/>
      <c r="X14879" s="131"/>
      <c r="Y14879" s="133"/>
      <c r="AJ14879" s="133"/>
      <c r="AO14879" s="135"/>
      <c r="AP14879" s="135"/>
      <c r="BJ14879" s="136"/>
    </row>
    <row r="14880" spans="5:62" ht="14.25" customHeight="1" x14ac:dyDescent="0.25">
      <c r="E14880" s="113"/>
      <c r="H14880" s="133"/>
      <c r="T14880" s="133"/>
      <c r="X14880" s="131"/>
      <c r="Y14880" s="133"/>
      <c r="AJ14880" s="133"/>
      <c r="AO14880" s="135"/>
      <c r="AP14880" s="135"/>
      <c r="BJ14880" s="136"/>
    </row>
    <row r="14881" spans="5:62" ht="14.25" customHeight="1" x14ac:dyDescent="0.25">
      <c r="E14881" s="113"/>
      <c r="H14881" s="133"/>
      <c r="T14881" s="133"/>
      <c r="X14881" s="131"/>
      <c r="Y14881" s="133"/>
      <c r="AJ14881" s="133"/>
      <c r="AO14881" s="135"/>
      <c r="AP14881" s="135"/>
      <c r="BJ14881" s="136"/>
    </row>
    <row r="14882" spans="5:62" ht="14.25" customHeight="1" x14ac:dyDescent="0.25">
      <c r="E14882" s="113"/>
      <c r="H14882" s="133"/>
      <c r="T14882" s="133"/>
      <c r="X14882" s="131"/>
      <c r="Y14882" s="133"/>
      <c r="AJ14882" s="133"/>
      <c r="AO14882" s="135"/>
      <c r="AP14882" s="135"/>
      <c r="BJ14882" s="136"/>
    </row>
    <row r="14883" spans="5:62" ht="14.25" customHeight="1" x14ac:dyDescent="0.25">
      <c r="E14883" s="113"/>
      <c r="H14883" s="133"/>
      <c r="T14883" s="133"/>
      <c r="X14883" s="131"/>
      <c r="Y14883" s="133"/>
      <c r="AJ14883" s="133"/>
      <c r="AO14883" s="135"/>
      <c r="AP14883" s="135"/>
      <c r="BJ14883" s="136"/>
    </row>
    <row r="14884" spans="5:62" ht="14.25" customHeight="1" x14ac:dyDescent="0.25">
      <c r="E14884" s="113"/>
      <c r="H14884" s="133"/>
      <c r="T14884" s="133"/>
      <c r="X14884" s="131"/>
      <c r="Y14884" s="133"/>
      <c r="AJ14884" s="133"/>
      <c r="AO14884" s="135"/>
      <c r="AP14884" s="135"/>
      <c r="BJ14884" s="136"/>
    </row>
    <row r="14885" spans="5:62" ht="14.25" customHeight="1" x14ac:dyDescent="0.25">
      <c r="E14885" s="113"/>
      <c r="H14885" s="133"/>
      <c r="T14885" s="133"/>
      <c r="X14885" s="131"/>
      <c r="Y14885" s="133"/>
      <c r="AJ14885" s="133"/>
      <c r="AO14885" s="135"/>
      <c r="AP14885" s="135"/>
      <c r="BJ14885" s="136"/>
    </row>
    <row r="14886" spans="5:62" ht="14.25" customHeight="1" x14ac:dyDescent="0.25">
      <c r="E14886" s="113"/>
      <c r="H14886" s="133"/>
      <c r="T14886" s="133"/>
      <c r="X14886" s="131"/>
      <c r="Y14886" s="133"/>
      <c r="AJ14886" s="133"/>
      <c r="AO14886" s="135"/>
      <c r="AP14886" s="135"/>
      <c r="BJ14886" s="136"/>
    </row>
    <row r="14887" spans="5:62" ht="14.25" customHeight="1" x14ac:dyDescent="0.25">
      <c r="E14887" s="113"/>
      <c r="H14887" s="133"/>
      <c r="T14887" s="133"/>
      <c r="X14887" s="131"/>
      <c r="Y14887" s="133"/>
      <c r="AJ14887" s="133"/>
      <c r="AO14887" s="135"/>
      <c r="AP14887" s="135"/>
      <c r="BJ14887" s="136"/>
    </row>
    <row r="14888" spans="5:62" ht="14.25" customHeight="1" x14ac:dyDescent="0.25">
      <c r="E14888" s="113"/>
      <c r="H14888" s="133"/>
      <c r="T14888" s="133"/>
      <c r="X14888" s="131"/>
      <c r="Y14888" s="133"/>
      <c r="AJ14888" s="133"/>
      <c r="AO14888" s="135"/>
      <c r="AP14888" s="135"/>
      <c r="BJ14888" s="136"/>
    </row>
    <row r="14889" spans="5:62" ht="14.25" customHeight="1" x14ac:dyDescent="0.25">
      <c r="E14889" s="113"/>
      <c r="H14889" s="133"/>
      <c r="T14889" s="133"/>
      <c r="X14889" s="131"/>
      <c r="Y14889" s="133"/>
      <c r="AJ14889" s="133"/>
      <c r="AO14889" s="135"/>
      <c r="AP14889" s="135"/>
      <c r="BJ14889" s="136"/>
    </row>
    <row r="14890" spans="5:62" ht="14.25" customHeight="1" x14ac:dyDescent="0.25">
      <c r="E14890" s="113"/>
      <c r="H14890" s="133"/>
      <c r="T14890" s="133"/>
      <c r="X14890" s="131"/>
      <c r="Y14890" s="133"/>
      <c r="AJ14890" s="133"/>
      <c r="AO14890" s="135"/>
      <c r="AP14890" s="135"/>
      <c r="BJ14890" s="136"/>
    </row>
    <row r="14891" spans="5:62" ht="14.25" customHeight="1" x14ac:dyDescent="0.25">
      <c r="E14891" s="113"/>
      <c r="H14891" s="133"/>
      <c r="T14891" s="133"/>
      <c r="X14891" s="131"/>
      <c r="Y14891" s="133"/>
      <c r="AJ14891" s="133"/>
      <c r="AO14891" s="135"/>
      <c r="AP14891" s="135"/>
      <c r="BJ14891" s="136"/>
    </row>
    <row r="14892" spans="5:62" ht="14.25" customHeight="1" x14ac:dyDescent="0.25">
      <c r="E14892" s="113"/>
      <c r="H14892" s="133"/>
      <c r="T14892" s="133"/>
      <c r="X14892" s="131"/>
      <c r="Y14892" s="133"/>
      <c r="AJ14892" s="133"/>
      <c r="AO14892" s="135"/>
      <c r="AP14892" s="135"/>
      <c r="BJ14892" s="136"/>
    </row>
    <row r="14893" spans="5:62" ht="14.25" customHeight="1" x14ac:dyDescent="0.25">
      <c r="E14893" s="113"/>
      <c r="H14893" s="133"/>
      <c r="T14893" s="133"/>
      <c r="X14893" s="131"/>
      <c r="Y14893" s="133"/>
      <c r="AJ14893" s="133"/>
      <c r="AO14893" s="135"/>
      <c r="AP14893" s="135"/>
      <c r="BJ14893" s="136"/>
    </row>
    <row r="14894" spans="5:62" ht="14.25" customHeight="1" x14ac:dyDescent="0.25">
      <c r="E14894" s="113"/>
      <c r="H14894" s="133"/>
      <c r="T14894" s="133"/>
      <c r="X14894" s="131"/>
      <c r="Y14894" s="133"/>
      <c r="AJ14894" s="133"/>
      <c r="AO14894" s="135"/>
      <c r="AP14894" s="135"/>
      <c r="BJ14894" s="136"/>
    </row>
    <row r="14895" spans="5:62" ht="14.25" customHeight="1" x14ac:dyDescent="0.25">
      <c r="E14895" s="113"/>
      <c r="H14895" s="133"/>
      <c r="T14895" s="133"/>
      <c r="X14895" s="131"/>
      <c r="Y14895" s="133"/>
      <c r="AJ14895" s="133"/>
      <c r="AO14895" s="135"/>
      <c r="AP14895" s="135"/>
      <c r="BJ14895" s="136"/>
    </row>
    <row r="14896" spans="5:62" ht="14.25" customHeight="1" x14ac:dyDescent="0.25">
      <c r="E14896" s="113"/>
      <c r="H14896" s="133"/>
      <c r="T14896" s="133"/>
      <c r="X14896" s="131"/>
      <c r="Y14896" s="133"/>
      <c r="AJ14896" s="133"/>
      <c r="AO14896" s="135"/>
      <c r="AP14896" s="135"/>
      <c r="BJ14896" s="136"/>
    </row>
    <row r="14897" spans="5:62" ht="14.25" customHeight="1" x14ac:dyDescent="0.25">
      <c r="E14897" s="113"/>
      <c r="H14897" s="133"/>
      <c r="T14897" s="133"/>
      <c r="X14897" s="131"/>
      <c r="Y14897" s="133"/>
      <c r="AJ14897" s="133"/>
      <c r="AO14897" s="135"/>
      <c r="AP14897" s="135"/>
      <c r="BJ14897" s="136"/>
    </row>
    <row r="14898" spans="5:62" ht="14.25" customHeight="1" x14ac:dyDescent="0.25">
      <c r="E14898" s="113"/>
      <c r="H14898" s="133"/>
      <c r="T14898" s="133"/>
      <c r="X14898" s="131"/>
      <c r="Y14898" s="133"/>
      <c r="AJ14898" s="133"/>
      <c r="AO14898" s="135"/>
      <c r="AP14898" s="135"/>
      <c r="BJ14898" s="136"/>
    </row>
    <row r="14899" spans="5:62" ht="14.25" customHeight="1" x14ac:dyDescent="0.25">
      <c r="E14899" s="113"/>
      <c r="H14899" s="133"/>
      <c r="T14899" s="133"/>
      <c r="X14899" s="131"/>
      <c r="Y14899" s="133"/>
      <c r="AJ14899" s="133"/>
      <c r="AO14899" s="135"/>
      <c r="AP14899" s="135"/>
      <c r="BJ14899" s="136"/>
    </row>
    <row r="14900" spans="5:62" ht="14.25" customHeight="1" x14ac:dyDescent="0.25">
      <c r="E14900" s="113"/>
      <c r="H14900" s="133"/>
      <c r="T14900" s="133"/>
      <c r="X14900" s="131"/>
      <c r="Y14900" s="133"/>
      <c r="AJ14900" s="133"/>
      <c r="AO14900" s="135"/>
      <c r="AP14900" s="135"/>
      <c r="BJ14900" s="136"/>
    </row>
    <row r="14901" spans="5:62" ht="14.25" customHeight="1" x14ac:dyDescent="0.25">
      <c r="E14901" s="113"/>
      <c r="H14901" s="133"/>
      <c r="T14901" s="133"/>
      <c r="X14901" s="131"/>
      <c r="Y14901" s="133"/>
      <c r="AJ14901" s="133"/>
      <c r="AO14901" s="135"/>
      <c r="AP14901" s="135"/>
      <c r="BJ14901" s="136"/>
    </row>
    <row r="14902" spans="5:62" ht="14.25" customHeight="1" x14ac:dyDescent="0.25">
      <c r="E14902" s="113"/>
      <c r="H14902" s="133"/>
      <c r="T14902" s="133"/>
      <c r="X14902" s="131"/>
      <c r="Y14902" s="133"/>
      <c r="AJ14902" s="133"/>
      <c r="AO14902" s="135"/>
      <c r="AP14902" s="135"/>
      <c r="BJ14902" s="136"/>
    </row>
    <row r="14903" spans="5:62" ht="14.25" customHeight="1" x14ac:dyDescent="0.25">
      <c r="E14903" s="113"/>
      <c r="H14903" s="133"/>
      <c r="T14903" s="133"/>
      <c r="X14903" s="131"/>
      <c r="Y14903" s="133"/>
      <c r="AJ14903" s="133"/>
      <c r="AO14903" s="135"/>
      <c r="AP14903" s="135"/>
      <c r="BJ14903" s="136"/>
    </row>
    <row r="14904" spans="5:62" ht="14.25" customHeight="1" x14ac:dyDescent="0.25">
      <c r="E14904" s="113"/>
      <c r="H14904" s="133"/>
      <c r="T14904" s="133"/>
      <c r="X14904" s="131"/>
      <c r="Y14904" s="133"/>
      <c r="AJ14904" s="133"/>
      <c r="AO14904" s="135"/>
      <c r="AP14904" s="135"/>
      <c r="BJ14904" s="136"/>
    </row>
    <row r="14905" spans="5:62" ht="14.25" customHeight="1" x14ac:dyDescent="0.25">
      <c r="E14905" s="113"/>
      <c r="H14905" s="133"/>
      <c r="T14905" s="133"/>
      <c r="X14905" s="131"/>
      <c r="Y14905" s="133"/>
      <c r="AJ14905" s="133"/>
      <c r="AO14905" s="135"/>
      <c r="AP14905" s="135"/>
      <c r="BJ14905" s="136"/>
    </row>
    <row r="14906" spans="5:62" ht="14.25" customHeight="1" x14ac:dyDescent="0.25">
      <c r="E14906" s="113"/>
      <c r="H14906" s="133"/>
      <c r="T14906" s="133"/>
      <c r="X14906" s="131"/>
      <c r="Y14906" s="133"/>
      <c r="AJ14906" s="133"/>
      <c r="AO14906" s="135"/>
      <c r="AP14906" s="135"/>
      <c r="BJ14906" s="136"/>
    </row>
    <row r="14907" spans="5:62" ht="14.25" customHeight="1" x14ac:dyDescent="0.25">
      <c r="E14907" s="113"/>
      <c r="H14907" s="133"/>
      <c r="T14907" s="133"/>
      <c r="X14907" s="131"/>
      <c r="Y14907" s="133"/>
      <c r="AJ14907" s="133"/>
      <c r="AO14907" s="135"/>
      <c r="AP14907" s="135"/>
      <c r="BJ14907" s="136"/>
    </row>
    <row r="14908" spans="5:62" ht="14.25" customHeight="1" x14ac:dyDescent="0.25">
      <c r="E14908" s="113"/>
      <c r="H14908" s="133"/>
      <c r="T14908" s="133"/>
      <c r="X14908" s="131"/>
      <c r="Y14908" s="133"/>
      <c r="AJ14908" s="133"/>
      <c r="AO14908" s="135"/>
      <c r="AP14908" s="135"/>
      <c r="BJ14908" s="136"/>
    </row>
    <row r="14909" spans="5:62" ht="14.25" customHeight="1" x14ac:dyDescent="0.25">
      <c r="E14909" s="113"/>
      <c r="H14909" s="133"/>
      <c r="T14909" s="133"/>
      <c r="X14909" s="131"/>
      <c r="Y14909" s="133"/>
      <c r="AJ14909" s="133"/>
      <c r="AO14909" s="135"/>
      <c r="AP14909" s="135"/>
      <c r="BJ14909" s="136"/>
    </row>
    <row r="14910" spans="5:62" ht="14.25" customHeight="1" x14ac:dyDescent="0.25">
      <c r="E14910" s="113"/>
      <c r="H14910" s="133"/>
      <c r="T14910" s="133"/>
      <c r="X14910" s="131"/>
      <c r="Y14910" s="133"/>
      <c r="AJ14910" s="133"/>
      <c r="AO14910" s="135"/>
      <c r="AP14910" s="135"/>
      <c r="BJ14910" s="136"/>
    </row>
    <row r="14911" spans="5:62" ht="14.25" customHeight="1" x14ac:dyDescent="0.25">
      <c r="E14911" s="113"/>
      <c r="H14911" s="133"/>
      <c r="T14911" s="133"/>
      <c r="X14911" s="131"/>
      <c r="Y14911" s="133"/>
      <c r="AJ14911" s="133"/>
      <c r="AO14911" s="135"/>
      <c r="AP14911" s="135"/>
      <c r="BJ14911" s="136"/>
    </row>
    <row r="14912" spans="5:62" ht="14.25" customHeight="1" x14ac:dyDescent="0.25">
      <c r="E14912" s="113"/>
      <c r="H14912" s="133"/>
      <c r="T14912" s="133"/>
      <c r="X14912" s="131"/>
      <c r="Y14912" s="133"/>
      <c r="AJ14912" s="133"/>
      <c r="AO14912" s="135"/>
      <c r="AP14912" s="135"/>
      <c r="BJ14912" s="136"/>
    </row>
    <row r="14913" spans="5:62" ht="14.25" customHeight="1" x14ac:dyDescent="0.25">
      <c r="E14913" s="113"/>
      <c r="H14913" s="133"/>
      <c r="T14913" s="133"/>
      <c r="X14913" s="131"/>
      <c r="Y14913" s="133"/>
      <c r="AJ14913" s="133"/>
      <c r="AO14913" s="135"/>
      <c r="AP14913" s="135"/>
      <c r="BJ14913" s="136"/>
    </row>
    <row r="14914" spans="5:62" ht="14.25" customHeight="1" x14ac:dyDescent="0.25">
      <c r="E14914" s="113"/>
      <c r="H14914" s="133"/>
      <c r="T14914" s="133"/>
      <c r="X14914" s="131"/>
      <c r="Y14914" s="133"/>
      <c r="AJ14914" s="133"/>
      <c r="AO14914" s="135"/>
      <c r="AP14914" s="135"/>
      <c r="BJ14914" s="136"/>
    </row>
    <row r="14915" spans="5:62" ht="14.25" customHeight="1" x14ac:dyDescent="0.25">
      <c r="E14915" s="113"/>
      <c r="H14915" s="133"/>
      <c r="T14915" s="133"/>
      <c r="X14915" s="131"/>
      <c r="Y14915" s="133"/>
      <c r="AJ14915" s="133"/>
      <c r="AO14915" s="135"/>
      <c r="AP14915" s="135"/>
      <c r="BJ14915" s="136"/>
    </row>
    <row r="14916" spans="5:62" ht="14.25" customHeight="1" x14ac:dyDescent="0.25">
      <c r="E14916" s="113"/>
      <c r="H14916" s="133"/>
      <c r="T14916" s="133"/>
      <c r="X14916" s="131"/>
      <c r="Y14916" s="133"/>
      <c r="AJ14916" s="133"/>
      <c r="AO14916" s="135"/>
      <c r="AP14916" s="135"/>
      <c r="BJ14916" s="136"/>
    </row>
    <row r="14917" spans="5:62" ht="14.25" customHeight="1" x14ac:dyDescent="0.25">
      <c r="E14917" s="113"/>
      <c r="H14917" s="133"/>
      <c r="T14917" s="133"/>
      <c r="X14917" s="131"/>
      <c r="Y14917" s="133"/>
      <c r="AJ14917" s="133"/>
      <c r="AO14917" s="135"/>
      <c r="AP14917" s="135"/>
      <c r="BJ14917" s="136"/>
    </row>
    <row r="14918" spans="5:62" ht="14.25" customHeight="1" x14ac:dyDescent="0.25">
      <c r="E14918" s="113"/>
      <c r="H14918" s="133"/>
      <c r="T14918" s="133"/>
      <c r="X14918" s="131"/>
      <c r="Y14918" s="133"/>
      <c r="AJ14918" s="133"/>
      <c r="AO14918" s="135"/>
      <c r="AP14918" s="135"/>
      <c r="BJ14918" s="136"/>
    </row>
    <row r="14919" spans="5:62" ht="14.25" customHeight="1" x14ac:dyDescent="0.25">
      <c r="E14919" s="113"/>
      <c r="H14919" s="133"/>
      <c r="T14919" s="133"/>
      <c r="X14919" s="131"/>
      <c r="Y14919" s="133"/>
      <c r="AJ14919" s="133"/>
      <c r="AO14919" s="135"/>
      <c r="AP14919" s="135"/>
      <c r="BJ14919" s="136"/>
    </row>
    <row r="14920" spans="5:62" ht="14.25" customHeight="1" x14ac:dyDescent="0.25">
      <c r="E14920" s="113"/>
      <c r="H14920" s="133"/>
      <c r="T14920" s="133"/>
      <c r="X14920" s="131"/>
      <c r="Y14920" s="133"/>
      <c r="AJ14920" s="133"/>
      <c r="AO14920" s="135"/>
      <c r="AP14920" s="135"/>
      <c r="BJ14920" s="136"/>
    </row>
    <row r="14921" spans="5:62" ht="14.25" customHeight="1" x14ac:dyDescent="0.25">
      <c r="E14921" s="113"/>
      <c r="H14921" s="133"/>
      <c r="T14921" s="133"/>
      <c r="X14921" s="131"/>
      <c r="Y14921" s="133"/>
      <c r="AJ14921" s="133"/>
      <c r="AO14921" s="135"/>
      <c r="AP14921" s="135"/>
      <c r="BJ14921" s="136"/>
    </row>
    <row r="14922" spans="5:62" ht="14.25" customHeight="1" x14ac:dyDescent="0.25">
      <c r="E14922" s="113"/>
      <c r="H14922" s="133"/>
      <c r="T14922" s="133"/>
      <c r="X14922" s="131"/>
      <c r="Y14922" s="133"/>
      <c r="AJ14922" s="133"/>
      <c r="AO14922" s="135"/>
      <c r="AP14922" s="135"/>
      <c r="BJ14922" s="136"/>
    </row>
    <row r="14923" spans="5:62" ht="14.25" customHeight="1" x14ac:dyDescent="0.25">
      <c r="E14923" s="113"/>
      <c r="H14923" s="133"/>
      <c r="T14923" s="133"/>
      <c r="X14923" s="131"/>
      <c r="Y14923" s="133"/>
      <c r="AJ14923" s="133"/>
      <c r="AO14923" s="135"/>
      <c r="AP14923" s="135"/>
      <c r="BJ14923" s="136"/>
    </row>
    <row r="14924" spans="5:62" ht="14.25" customHeight="1" x14ac:dyDescent="0.25">
      <c r="E14924" s="113"/>
      <c r="H14924" s="133"/>
      <c r="T14924" s="133"/>
      <c r="X14924" s="131"/>
      <c r="Y14924" s="133"/>
      <c r="AJ14924" s="133"/>
      <c r="AO14924" s="135"/>
      <c r="AP14924" s="135"/>
      <c r="BJ14924" s="136"/>
    </row>
    <row r="14925" spans="5:62" ht="14.25" customHeight="1" x14ac:dyDescent="0.25">
      <c r="E14925" s="113"/>
      <c r="H14925" s="133"/>
      <c r="T14925" s="133"/>
      <c r="X14925" s="131"/>
      <c r="Y14925" s="133"/>
      <c r="AJ14925" s="133"/>
      <c r="AO14925" s="135"/>
      <c r="AP14925" s="135"/>
      <c r="BJ14925" s="136"/>
    </row>
    <row r="14926" spans="5:62" ht="14.25" customHeight="1" x14ac:dyDescent="0.25">
      <c r="E14926" s="113"/>
      <c r="H14926" s="133"/>
      <c r="T14926" s="133"/>
      <c r="X14926" s="131"/>
      <c r="Y14926" s="133"/>
      <c r="AJ14926" s="133"/>
      <c r="AO14926" s="135"/>
      <c r="AP14926" s="135"/>
      <c r="BJ14926" s="136"/>
    </row>
    <row r="14927" spans="5:62" ht="14.25" customHeight="1" x14ac:dyDescent="0.25">
      <c r="E14927" s="113"/>
      <c r="H14927" s="133"/>
      <c r="T14927" s="133"/>
      <c r="X14927" s="131"/>
      <c r="Y14927" s="133"/>
      <c r="AJ14927" s="133"/>
      <c r="AO14927" s="135"/>
      <c r="AP14927" s="135"/>
      <c r="BJ14927" s="136"/>
    </row>
    <row r="14928" spans="5:62" ht="14.25" customHeight="1" x14ac:dyDescent="0.25">
      <c r="E14928" s="113"/>
      <c r="H14928" s="133"/>
      <c r="T14928" s="133"/>
      <c r="X14928" s="131"/>
      <c r="Y14928" s="133"/>
      <c r="AJ14928" s="133"/>
      <c r="AO14928" s="135"/>
      <c r="AP14928" s="135"/>
      <c r="BJ14928" s="136"/>
    </row>
    <row r="14929" spans="5:62" ht="14.25" customHeight="1" x14ac:dyDescent="0.25">
      <c r="E14929" s="113"/>
      <c r="H14929" s="133"/>
      <c r="T14929" s="133"/>
      <c r="X14929" s="131"/>
      <c r="Y14929" s="133"/>
      <c r="AJ14929" s="133"/>
      <c r="AO14929" s="135"/>
      <c r="AP14929" s="135"/>
      <c r="BJ14929" s="136"/>
    </row>
    <row r="14930" spans="5:62" ht="14.25" customHeight="1" x14ac:dyDescent="0.25">
      <c r="E14930" s="113"/>
      <c r="H14930" s="133"/>
      <c r="T14930" s="133"/>
      <c r="X14930" s="131"/>
      <c r="Y14930" s="133"/>
      <c r="AJ14930" s="133"/>
      <c r="AO14930" s="135"/>
      <c r="AP14930" s="135"/>
      <c r="BJ14930" s="136"/>
    </row>
    <row r="14931" spans="5:62" ht="14.25" customHeight="1" x14ac:dyDescent="0.25">
      <c r="E14931" s="113"/>
      <c r="H14931" s="133"/>
      <c r="T14931" s="133"/>
      <c r="X14931" s="131"/>
      <c r="Y14931" s="133"/>
      <c r="AJ14931" s="133"/>
      <c r="AO14931" s="135"/>
      <c r="AP14931" s="135"/>
      <c r="BJ14931" s="136"/>
    </row>
    <row r="14932" spans="5:62" ht="14.25" customHeight="1" x14ac:dyDescent="0.25">
      <c r="E14932" s="113"/>
      <c r="H14932" s="133"/>
      <c r="T14932" s="133"/>
      <c r="X14932" s="131"/>
      <c r="Y14932" s="133"/>
      <c r="AJ14932" s="133"/>
      <c r="AO14932" s="135"/>
      <c r="AP14932" s="135"/>
      <c r="BJ14932" s="136"/>
    </row>
    <row r="14933" spans="5:62" ht="14.25" customHeight="1" x14ac:dyDescent="0.25">
      <c r="E14933" s="113"/>
      <c r="H14933" s="133"/>
      <c r="T14933" s="133"/>
      <c r="X14933" s="131"/>
      <c r="Y14933" s="133"/>
      <c r="AJ14933" s="133"/>
      <c r="AO14933" s="135"/>
      <c r="AP14933" s="135"/>
      <c r="BJ14933" s="136"/>
    </row>
    <row r="14934" spans="5:62" ht="14.25" customHeight="1" x14ac:dyDescent="0.25">
      <c r="E14934" s="113"/>
      <c r="H14934" s="133"/>
      <c r="T14934" s="133"/>
      <c r="X14934" s="131"/>
      <c r="Y14934" s="133"/>
      <c r="AJ14934" s="133"/>
      <c r="AO14934" s="135"/>
      <c r="AP14934" s="135"/>
      <c r="BJ14934" s="136"/>
    </row>
    <row r="14935" spans="5:62" ht="14.25" customHeight="1" x14ac:dyDescent="0.25">
      <c r="E14935" s="113"/>
      <c r="H14935" s="133"/>
      <c r="T14935" s="133"/>
      <c r="X14935" s="131"/>
      <c r="Y14935" s="133"/>
      <c r="AJ14935" s="133"/>
      <c r="AO14935" s="135"/>
      <c r="AP14935" s="135"/>
      <c r="BJ14935" s="136"/>
    </row>
    <row r="14936" spans="5:62" ht="14.25" customHeight="1" x14ac:dyDescent="0.25">
      <c r="E14936" s="113"/>
      <c r="H14936" s="133"/>
      <c r="T14936" s="133"/>
      <c r="X14936" s="131"/>
      <c r="Y14936" s="133"/>
      <c r="AJ14936" s="133"/>
      <c r="AO14936" s="135"/>
      <c r="AP14936" s="135"/>
      <c r="BJ14936" s="136"/>
    </row>
    <row r="14937" spans="5:62" ht="14.25" customHeight="1" x14ac:dyDescent="0.25">
      <c r="E14937" s="113"/>
      <c r="H14937" s="133"/>
      <c r="T14937" s="133"/>
      <c r="X14937" s="131"/>
      <c r="Y14937" s="133"/>
      <c r="AJ14937" s="133"/>
      <c r="AO14937" s="135"/>
      <c r="AP14937" s="135"/>
      <c r="BJ14937" s="136"/>
    </row>
    <row r="14938" spans="5:62" ht="14.25" customHeight="1" x14ac:dyDescent="0.25">
      <c r="E14938" s="113"/>
      <c r="H14938" s="133"/>
      <c r="T14938" s="133"/>
      <c r="X14938" s="131"/>
      <c r="Y14938" s="133"/>
      <c r="AJ14938" s="133"/>
      <c r="AO14938" s="135"/>
      <c r="AP14938" s="135"/>
      <c r="BJ14938" s="136"/>
    </row>
    <row r="14939" spans="5:62" ht="14.25" customHeight="1" x14ac:dyDescent="0.25">
      <c r="E14939" s="113"/>
      <c r="H14939" s="133"/>
      <c r="T14939" s="133"/>
      <c r="X14939" s="131"/>
      <c r="Y14939" s="133"/>
      <c r="AJ14939" s="133"/>
      <c r="AO14939" s="135"/>
      <c r="AP14939" s="135"/>
      <c r="BJ14939" s="136"/>
    </row>
    <row r="14940" spans="5:62" ht="14.25" customHeight="1" x14ac:dyDescent="0.25">
      <c r="E14940" s="113"/>
      <c r="H14940" s="133"/>
      <c r="T14940" s="133"/>
      <c r="X14940" s="131"/>
      <c r="Y14940" s="133"/>
      <c r="AJ14940" s="133"/>
      <c r="AO14940" s="135"/>
      <c r="AP14940" s="135"/>
      <c r="BJ14940" s="136"/>
    </row>
    <row r="14941" spans="5:62" ht="14.25" customHeight="1" x14ac:dyDescent="0.25">
      <c r="E14941" s="113"/>
      <c r="H14941" s="133"/>
      <c r="T14941" s="133"/>
      <c r="X14941" s="131"/>
      <c r="Y14941" s="133"/>
      <c r="AJ14941" s="133"/>
      <c r="AO14941" s="135"/>
      <c r="AP14941" s="135"/>
      <c r="BJ14941" s="136"/>
    </row>
    <row r="14942" spans="5:62" ht="14.25" customHeight="1" x14ac:dyDescent="0.25">
      <c r="E14942" s="113"/>
      <c r="H14942" s="133"/>
      <c r="T14942" s="133"/>
      <c r="X14942" s="131"/>
      <c r="Y14942" s="133"/>
      <c r="AJ14942" s="133"/>
      <c r="AO14942" s="135"/>
      <c r="AP14942" s="135"/>
      <c r="BJ14942" s="136"/>
    </row>
    <row r="14943" spans="5:62" ht="14.25" customHeight="1" x14ac:dyDescent="0.25">
      <c r="E14943" s="113"/>
      <c r="H14943" s="133"/>
      <c r="T14943" s="133"/>
      <c r="X14943" s="131"/>
      <c r="Y14943" s="133"/>
      <c r="AJ14943" s="133"/>
      <c r="AO14943" s="135"/>
      <c r="AP14943" s="135"/>
      <c r="BJ14943" s="136"/>
    </row>
    <row r="14944" spans="5:62" ht="14.25" customHeight="1" x14ac:dyDescent="0.25">
      <c r="E14944" s="113"/>
      <c r="H14944" s="133"/>
      <c r="T14944" s="133"/>
      <c r="X14944" s="131"/>
      <c r="Y14944" s="133"/>
      <c r="AJ14944" s="133"/>
      <c r="AO14944" s="135"/>
      <c r="AP14944" s="135"/>
      <c r="BJ14944" s="136"/>
    </row>
    <row r="14945" spans="5:62" ht="14.25" customHeight="1" x14ac:dyDescent="0.25">
      <c r="E14945" s="113"/>
      <c r="H14945" s="133"/>
      <c r="T14945" s="133"/>
      <c r="X14945" s="131"/>
      <c r="Y14945" s="133"/>
      <c r="AJ14945" s="133"/>
      <c r="AO14945" s="135"/>
      <c r="AP14945" s="135"/>
      <c r="BJ14945" s="136"/>
    </row>
    <row r="14946" spans="5:62" ht="14.25" customHeight="1" x14ac:dyDescent="0.25">
      <c r="E14946" s="113"/>
      <c r="H14946" s="133"/>
      <c r="T14946" s="133"/>
      <c r="X14946" s="131"/>
      <c r="Y14946" s="133"/>
      <c r="AJ14946" s="133"/>
      <c r="AO14946" s="135"/>
      <c r="AP14946" s="135"/>
      <c r="BJ14946" s="136"/>
    </row>
    <row r="14947" spans="5:62" ht="14.25" customHeight="1" x14ac:dyDescent="0.25">
      <c r="E14947" s="113"/>
      <c r="H14947" s="133"/>
      <c r="T14947" s="133"/>
      <c r="X14947" s="131"/>
      <c r="Y14947" s="133"/>
      <c r="AJ14947" s="133"/>
      <c r="AO14947" s="135"/>
      <c r="AP14947" s="135"/>
      <c r="BJ14947" s="136"/>
    </row>
    <row r="14948" spans="5:62" ht="14.25" customHeight="1" x14ac:dyDescent="0.25">
      <c r="E14948" s="113"/>
      <c r="H14948" s="133"/>
      <c r="T14948" s="133"/>
      <c r="X14948" s="131"/>
      <c r="Y14948" s="133"/>
      <c r="AJ14948" s="133"/>
      <c r="AO14948" s="135"/>
      <c r="AP14948" s="135"/>
      <c r="BJ14948" s="136"/>
    </row>
    <row r="14949" spans="5:62" ht="14.25" customHeight="1" x14ac:dyDescent="0.25">
      <c r="E14949" s="113"/>
      <c r="H14949" s="133"/>
      <c r="T14949" s="133"/>
      <c r="X14949" s="131"/>
      <c r="Y14949" s="133"/>
      <c r="AJ14949" s="133"/>
      <c r="AO14949" s="135"/>
      <c r="AP14949" s="135"/>
      <c r="BJ14949" s="136"/>
    </row>
    <row r="14950" spans="5:62" ht="14.25" customHeight="1" x14ac:dyDescent="0.25">
      <c r="E14950" s="113"/>
      <c r="H14950" s="133"/>
      <c r="T14950" s="133"/>
      <c r="X14950" s="131"/>
      <c r="Y14950" s="133"/>
      <c r="AJ14950" s="133"/>
      <c r="AO14950" s="135"/>
      <c r="AP14950" s="135"/>
      <c r="BJ14950" s="136"/>
    </row>
    <row r="14951" spans="5:62" ht="14.25" customHeight="1" x14ac:dyDescent="0.25">
      <c r="E14951" s="113"/>
      <c r="H14951" s="133"/>
      <c r="T14951" s="133"/>
      <c r="X14951" s="131"/>
      <c r="Y14951" s="133"/>
      <c r="AJ14951" s="133"/>
      <c r="AO14951" s="135"/>
      <c r="AP14951" s="135"/>
      <c r="BJ14951" s="136"/>
    </row>
    <row r="14952" spans="5:62" ht="14.25" customHeight="1" x14ac:dyDescent="0.25">
      <c r="E14952" s="113"/>
      <c r="H14952" s="133"/>
      <c r="T14952" s="133"/>
      <c r="X14952" s="131"/>
      <c r="Y14952" s="133"/>
      <c r="AJ14952" s="133"/>
      <c r="AO14952" s="135"/>
      <c r="AP14952" s="135"/>
      <c r="BJ14952" s="136"/>
    </row>
    <row r="14953" spans="5:62" ht="14.25" customHeight="1" x14ac:dyDescent="0.25">
      <c r="E14953" s="113"/>
      <c r="H14953" s="133"/>
      <c r="T14953" s="133"/>
      <c r="X14953" s="131"/>
      <c r="Y14953" s="133"/>
      <c r="AJ14953" s="133"/>
      <c r="AO14953" s="135"/>
      <c r="AP14953" s="135"/>
      <c r="BJ14953" s="136"/>
    </row>
    <row r="14954" spans="5:62" ht="14.25" customHeight="1" x14ac:dyDescent="0.25">
      <c r="E14954" s="113"/>
      <c r="H14954" s="133"/>
      <c r="T14954" s="133"/>
      <c r="X14954" s="131"/>
      <c r="Y14954" s="133"/>
      <c r="AJ14954" s="133"/>
      <c r="AO14954" s="135"/>
      <c r="AP14954" s="135"/>
      <c r="BJ14954" s="136"/>
    </row>
    <row r="14955" spans="5:62" ht="14.25" customHeight="1" x14ac:dyDescent="0.25">
      <c r="E14955" s="113"/>
      <c r="H14955" s="133"/>
      <c r="T14955" s="133"/>
      <c r="X14955" s="131"/>
      <c r="Y14955" s="133"/>
      <c r="AJ14955" s="133"/>
      <c r="AO14955" s="135"/>
      <c r="AP14955" s="135"/>
      <c r="BJ14955" s="136"/>
    </row>
    <row r="14956" spans="5:62" ht="14.25" customHeight="1" x14ac:dyDescent="0.25">
      <c r="E14956" s="113"/>
      <c r="H14956" s="133"/>
      <c r="T14956" s="133"/>
      <c r="X14956" s="131"/>
      <c r="Y14956" s="133"/>
      <c r="AJ14956" s="133"/>
      <c r="AO14956" s="135"/>
      <c r="AP14956" s="135"/>
      <c r="BJ14956" s="136"/>
    </row>
    <row r="14957" spans="5:62" ht="14.25" customHeight="1" x14ac:dyDescent="0.25">
      <c r="E14957" s="113"/>
      <c r="H14957" s="133"/>
      <c r="T14957" s="133"/>
      <c r="X14957" s="131"/>
      <c r="Y14957" s="133"/>
      <c r="AJ14957" s="133"/>
      <c r="AO14957" s="135"/>
      <c r="AP14957" s="135"/>
      <c r="BJ14957" s="136"/>
    </row>
    <row r="14958" spans="5:62" ht="14.25" customHeight="1" x14ac:dyDescent="0.25">
      <c r="E14958" s="113"/>
      <c r="H14958" s="133"/>
      <c r="T14958" s="133"/>
      <c r="X14958" s="131"/>
      <c r="Y14958" s="133"/>
      <c r="AJ14958" s="133"/>
      <c r="AO14958" s="135"/>
      <c r="AP14958" s="135"/>
      <c r="BJ14958" s="136"/>
    </row>
    <row r="14959" spans="5:62" ht="14.25" customHeight="1" x14ac:dyDescent="0.25">
      <c r="E14959" s="113"/>
      <c r="H14959" s="133"/>
      <c r="T14959" s="133"/>
      <c r="X14959" s="131"/>
      <c r="Y14959" s="133"/>
      <c r="AJ14959" s="133"/>
      <c r="AO14959" s="135"/>
      <c r="AP14959" s="135"/>
      <c r="BJ14959" s="136"/>
    </row>
    <row r="14960" spans="5:62" ht="14.25" customHeight="1" x14ac:dyDescent="0.25">
      <c r="E14960" s="113"/>
      <c r="H14960" s="133"/>
      <c r="T14960" s="133"/>
      <c r="X14960" s="131"/>
      <c r="Y14960" s="133"/>
      <c r="AJ14960" s="133"/>
      <c r="AO14960" s="135"/>
      <c r="AP14960" s="135"/>
      <c r="BJ14960" s="136"/>
    </row>
    <row r="14961" spans="5:62" ht="14.25" customHeight="1" x14ac:dyDescent="0.25">
      <c r="E14961" s="113"/>
      <c r="H14961" s="133"/>
      <c r="T14961" s="133"/>
      <c r="X14961" s="131"/>
      <c r="Y14961" s="133"/>
      <c r="AJ14961" s="133"/>
      <c r="AO14961" s="135"/>
      <c r="AP14961" s="135"/>
      <c r="BJ14961" s="136"/>
    </row>
    <row r="14962" spans="5:62" ht="14.25" customHeight="1" x14ac:dyDescent="0.25">
      <c r="E14962" s="113"/>
      <c r="H14962" s="133"/>
      <c r="T14962" s="133"/>
      <c r="X14962" s="131"/>
      <c r="Y14962" s="133"/>
      <c r="AJ14962" s="133"/>
      <c r="AO14962" s="135"/>
      <c r="AP14962" s="135"/>
      <c r="BJ14962" s="136"/>
    </row>
    <row r="14963" spans="5:62" ht="14.25" customHeight="1" x14ac:dyDescent="0.25">
      <c r="E14963" s="113"/>
      <c r="H14963" s="133"/>
      <c r="T14963" s="133"/>
      <c r="X14963" s="131"/>
      <c r="Y14963" s="133"/>
      <c r="AJ14963" s="133"/>
      <c r="AO14963" s="135"/>
      <c r="AP14963" s="135"/>
      <c r="BJ14963" s="136"/>
    </row>
    <row r="14964" spans="5:62" ht="14.25" customHeight="1" x14ac:dyDescent="0.25">
      <c r="E14964" s="113"/>
      <c r="H14964" s="133"/>
      <c r="T14964" s="133"/>
      <c r="X14964" s="131"/>
      <c r="Y14964" s="133"/>
      <c r="AJ14964" s="133"/>
      <c r="AO14964" s="135"/>
      <c r="AP14964" s="135"/>
      <c r="BJ14964" s="136"/>
    </row>
    <row r="14965" spans="5:62" ht="14.25" customHeight="1" x14ac:dyDescent="0.25">
      <c r="E14965" s="113"/>
      <c r="H14965" s="133"/>
      <c r="T14965" s="133"/>
      <c r="X14965" s="131"/>
      <c r="Y14965" s="133"/>
      <c r="AJ14965" s="133"/>
      <c r="AO14965" s="135"/>
      <c r="AP14965" s="135"/>
      <c r="BJ14965" s="136"/>
    </row>
    <row r="14966" spans="5:62" ht="14.25" customHeight="1" x14ac:dyDescent="0.25">
      <c r="E14966" s="113"/>
      <c r="H14966" s="133"/>
      <c r="T14966" s="133"/>
      <c r="X14966" s="131"/>
      <c r="Y14966" s="133"/>
      <c r="AJ14966" s="133"/>
      <c r="AO14966" s="135"/>
      <c r="AP14966" s="135"/>
      <c r="BJ14966" s="136"/>
    </row>
    <row r="14967" spans="5:62" ht="14.25" customHeight="1" x14ac:dyDescent="0.25">
      <c r="E14967" s="113"/>
      <c r="H14967" s="133"/>
      <c r="T14967" s="133"/>
      <c r="X14967" s="131"/>
      <c r="Y14967" s="133"/>
      <c r="AJ14967" s="133"/>
      <c r="AO14967" s="135"/>
      <c r="AP14967" s="135"/>
      <c r="BJ14967" s="136"/>
    </row>
    <row r="14968" spans="5:62" ht="14.25" customHeight="1" x14ac:dyDescent="0.25">
      <c r="E14968" s="113"/>
      <c r="H14968" s="133"/>
      <c r="T14968" s="133"/>
      <c r="X14968" s="131"/>
      <c r="Y14968" s="133"/>
      <c r="AJ14968" s="133"/>
      <c r="AO14968" s="135"/>
      <c r="AP14968" s="135"/>
      <c r="BJ14968" s="136"/>
    </row>
    <row r="14969" spans="5:62" ht="14.25" customHeight="1" x14ac:dyDescent="0.25">
      <c r="E14969" s="113"/>
      <c r="H14969" s="133"/>
      <c r="T14969" s="133"/>
      <c r="X14969" s="131"/>
      <c r="Y14969" s="133"/>
      <c r="AJ14969" s="133"/>
      <c r="AO14969" s="135"/>
      <c r="AP14969" s="135"/>
      <c r="BJ14969" s="136"/>
    </row>
    <row r="14970" spans="5:62" ht="14.25" customHeight="1" x14ac:dyDescent="0.25">
      <c r="E14970" s="113"/>
      <c r="H14970" s="133"/>
      <c r="T14970" s="133"/>
      <c r="X14970" s="131"/>
      <c r="Y14970" s="133"/>
      <c r="AJ14970" s="133"/>
      <c r="AO14970" s="135"/>
      <c r="AP14970" s="135"/>
      <c r="BJ14970" s="136"/>
    </row>
    <row r="14971" spans="5:62" ht="14.25" customHeight="1" x14ac:dyDescent="0.25">
      <c r="E14971" s="113"/>
      <c r="H14971" s="133"/>
      <c r="T14971" s="133"/>
      <c r="X14971" s="131"/>
      <c r="Y14971" s="133"/>
      <c r="AJ14971" s="133"/>
      <c r="AO14971" s="135"/>
      <c r="AP14971" s="135"/>
      <c r="BJ14971" s="136"/>
    </row>
    <row r="14972" spans="5:62" ht="14.25" customHeight="1" x14ac:dyDescent="0.25">
      <c r="E14972" s="113"/>
      <c r="H14972" s="133"/>
      <c r="T14972" s="133"/>
      <c r="X14972" s="131"/>
      <c r="Y14972" s="133"/>
      <c r="AJ14972" s="133"/>
      <c r="AO14972" s="135"/>
      <c r="AP14972" s="135"/>
      <c r="BJ14972" s="136"/>
    </row>
    <row r="14973" spans="5:62" ht="14.25" customHeight="1" x14ac:dyDescent="0.25">
      <c r="E14973" s="113"/>
      <c r="H14973" s="133"/>
      <c r="T14973" s="133"/>
      <c r="X14973" s="131"/>
      <c r="Y14973" s="133"/>
      <c r="AJ14973" s="133"/>
      <c r="AO14973" s="135"/>
      <c r="AP14973" s="135"/>
      <c r="BJ14973" s="136"/>
    </row>
    <row r="14974" spans="5:62" ht="14.25" customHeight="1" x14ac:dyDescent="0.25">
      <c r="E14974" s="113"/>
      <c r="H14974" s="133"/>
      <c r="T14974" s="133"/>
      <c r="X14974" s="131"/>
      <c r="Y14974" s="133"/>
      <c r="AJ14974" s="133"/>
      <c r="AO14974" s="135"/>
      <c r="AP14974" s="135"/>
      <c r="BJ14974" s="136"/>
    </row>
    <row r="14975" spans="5:62" ht="14.25" customHeight="1" x14ac:dyDescent="0.25">
      <c r="E14975" s="113"/>
      <c r="H14975" s="133"/>
      <c r="T14975" s="133"/>
      <c r="X14975" s="131"/>
      <c r="Y14975" s="133"/>
      <c r="AJ14975" s="133"/>
      <c r="AO14975" s="135"/>
      <c r="AP14975" s="135"/>
      <c r="BJ14975" s="136"/>
    </row>
    <row r="14976" spans="5:62" ht="14.25" customHeight="1" x14ac:dyDescent="0.25">
      <c r="E14976" s="113"/>
      <c r="H14976" s="133"/>
      <c r="T14976" s="133"/>
      <c r="X14976" s="131"/>
      <c r="Y14976" s="133"/>
      <c r="AJ14976" s="133"/>
      <c r="AO14976" s="135"/>
      <c r="AP14976" s="135"/>
      <c r="BJ14976" s="136"/>
    </row>
    <row r="14977" spans="5:62" ht="14.25" customHeight="1" x14ac:dyDescent="0.25">
      <c r="E14977" s="113"/>
      <c r="H14977" s="133"/>
      <c r="T14977" s="133"/>
      <c r="X14977" s="131"/>
      <c r="Y14977" s="133"/>
      <c r="AJ14977" s="133"/>
      <c r="AO14977" s="135"/>
      <c r="AP14977" s="135"/>
      <c r="BJ14977" s="136"/>
    </row>
    <row r="14978" spans="5:62" ht="14.25" customHeight="1" x14ac:dyDescent="0.25">
      <c r="E14978" s="113"/>
      <c r="H14978" s="133"/>
      <c r="T14978" s="133"/>
      <c r="X14978" s="131"/>
      <c r="Y14978" s="133"/>
      <c r="AJ14978" s="133"/>
      <c r="AO14978" s="135"/>
      <c r="AP14978" s="135"/>
      <c r="BJ14978" s="136"/>
    </row>
    <row r="14979" spans="5:62" ht="14.25" customHeight="1" x14ac:dyDescent="0.25">
      <c r="E14979" s="113"/>
      <c r="H14979" s="133"/>
      <c r="T14979" s="133"/>
      <c r="X14979" s="131"/>
      <c r="Y14979" s="133"/>
      <c r="AJ14979" s="133"/>
      <c r="AO14979" s="135"/>
      <c r="AP14979" s="135"/>
      <c r="BJ14979" s="136"/>
    </row>
    <row r="14980" spans="5:62" ht="14.25" customHeight="1" x14ac:dyDescent="0.25">
      <c r="E14980" s="113"/>
      <c r="H14980" s="133"/>
      <c r="T14980" s="133"/>
      <c r="X14980" s="131"/>
      <c r="Y14980" s="133"/>
      <c r="AJ14980" s="133"/>
      <c r="AO14980" s="135"/>
      <c r="AP14980" s="135"/>
      <c r="BJ14980" s="136"/>
    </row>
    <row r="14981" spans="5:62" ht="14.25" customHeight="1" x14ac:dyDescent="0.25">
      <c r="E14981" s="113"/>
      <c r="H14981" s="133"/>
      <c r="T14981" s="133"/>
      <c r="X14981" s="131"/>
      <c r="Y14981" s="133"/>
      <c r="AJ14981" s="133"/>
      <c r="AO14981" s="135"/>
      <c r="AP14981" s="135"/>
      <c r="BJ14981" s="136"/>
    </row>
    <row r="14982" spans="5:62" ht="14.25" customHeight="1" x14ac:dyDescent="0.25">
      <c r="E14982" s="113"/>
      <c r="H14982" s="133"/>
      <c r="T14982" s="133"/>
      <c r="X14982" s="131"/>
      <c r="Y14982" s="133"/>
      <c r="AJ14982" s="133"/>
      <c r="AO14982" s="135"/>
      <c r="AP14982" s="135"/>
      <c r="BJ14982" s="136"/>
    </row>
    <row r="14983" spans="5:62" ht="14.25" customHeight="1" x14ac:dyDescent="0.25">
      <c r="E14983" s="113"/>
      <c r="H14983" s="133"/>
      <c r="T14983" s="133"/>
      <c r="X14983" s="131"/>
      <c r="Y14983" s="133"/>
      <c r="AJ14983" s="133"/>
      <c r="AO14983" s="135"/>
      <c r="AP14983" s="135"/>
      <c r="BJ14983" s="136"/>
    </row>
    <row r="14984" spans="5:62" ht="14.25" customHeight="1" x14ac:dyDescent="0.25">
      <c r="E14984" s="113"/>
      <c r="H14984" s="133"/>
      <c r="T14984" s="133"/>
      <c r="X14984" s="131"/>
      <c r="Y14984" s="133"/>
      <c r="AJ14984" s="133"/>
      <c r="AO14984" s="135"/>
      <c r="AP14984" s="135"/>
      <c r="BJ14984" s="136"/>
    </row>
    <row r="14985" spans="5:62" ht="14.25" customHeight="1" x14ac:dyDescent="0.25">
      <c r="E14985" s="113"/>
      <c r="H14985" s="133"/>
      <c r="T14985" s="133"/>
      <c r="X14985" s="131"/>
      <c r="Y14985" s="133"/>
      <c r="AJ14985" s="133"/>
      <c r="AO14985" s="135"/>
      <c r="AP14985" s="135"/>
      <c r="BJ14985" s="136"/>
    </row>
    <row r="14986" spans="5:62" ht="14.25" customHeight="1" x14ac:dyDescent="0.25">
      <c r="E14986" s="113"/>
      <c r="H14986" s="133"/>
      <c r="T14986" s="133"/>
      <c r="X14986" s="131"/>
      <c r="Y14986" s="133"/>
      <c r="AJ14986" s="133"/>
      <c r="AO14986" s="135"/>
      <c r="AP14986" s="135"/>
      <c r="BJ14986" s="136"/>
    </row>
    <row r="14987" spans="5:62" ht="14.25" customHeight="1" x14ac:dyDescent="0.25">
      <c r="E14987" s="113"/>
      <c r="H14987" s="133"/>
      <c r="T14987" s="133"/>
      <c r="X14987" s="131"/>
      <c r="Y14987" s="133"/>
      <c r="AJ14987" s="133"/>
      <c r="AO14987" s="135"/>
      <c r="AP14987" s="135"/>
      <c r="BJ14987" s="136"/>
    </row>
    <row r="14988" spans="5:62" ht="14.25" customHeight="1" x14ac:dyDescent="0.25">
      <c r="E14988" s="113"/>
      <c r="H14988" s="133"/>
      <c r="T14988" s="133"/>
      <c r="X14988" s="131"/>
      <c r="Y14988" s="133"/>
      <c r="AJ14988" s="133"/>
      <c r="AO14988" s="135"/>
      <c r="AP14988" s="135"/>
      <c r="BJ14988" s="136"/>
    </row>
    <row r="14989" spans="5:62" ht="14.25" customHeight="1" x14ac:dyDescent="0.25">
      <c r="E14989" s="113"/>
      <c r="H14989" s="133"/>
      <c r="T14989" s="133"/>
      <c r="X14989" s="131"/>
      <c r="Y14989" s="133"/>
      <c r="AJ14989" s="133"/>
      <c r="AO14989" s="135"/>
      <c r="AP14989" s="135"/>
      <c r="BJ14989" s="136"/>
    </row>
    <row r="14990" spans="5:62" ht="14.25" customHeight="1" x14ac:dyDescent="0.25">
      <c r="E14990" s="113"/>
      <c r="H14990" s="133"/>
      <c r="T14990" s="133"/>
      <c r="X14990" s="131"/>
      <c r="Y14990" s="133"/>
      <c r="AJ14990" s="133"/>
      <c r="AO14990" s="135"/>
      <c r="AP14990" s="135"/>
      <c r="BJ14990" s="136"/>
    </row>
    <row r="14991" spans="5:62" ht="14.25" customHeight="1" x14ac:dyDescent="0.25">
      <c r="E14991" s="113"/>
      <c r="H14991" s="133"/>
      <c r="T14991" s="133"/>
      <c r="X14991" s="131"/>
      <c r="Y14991" s="133"/>
      <c r="AJ14991" s="133"/>
      <c r="AO14991" s="135"/>
      <c r="AP14991" s="135"/>
      <c r="BJ14991" s="136"/>
    </row>
    <row r="14992" spans="5:62" ht="14.25" customHeight="1" x14ac:dyDescent="0.25">
      <c r="E14992" s="113"/>
      <c r="H14992" s="133"/>
      <c r="T14992" s="133"/>
      <c r="X14992" s="131"/>
      <c r="Y14992" s="133"/>
      <c r="AJ14992" s="133"/>
      <c r="AO14992" s="135"/>
      <c r="AP14992" s="135"/>
      <c r="BJ14992" s="136"/>
    </row>
    <row r="14993" spans="5:62" ht="14.25" customHeight="1" x14ac:dyDescent="0.25">
      <c r="E14993" s="113"/>
      <c r="H14993" s="133"/>
      <c r="T14993" s="133"/>
      <c r="X14993" s="131"/>
      <c r="Y14993" s="133"/>
      <c r="AJ14993" s="133"/>
      <c r="AO14993" s="135"/>
      <c r="AP14993" s="135"/>
      <c r="BJ14993" s="136"/>
    </row>
    <row r="14994" spans="5:62" ht="14.25" customHeight="1" x14ac:dyDescent="0.25">
      <c r="E14994" s="113"/>
      <c r="H14994" s="133"/>
      <c r="T14994" s="133"/>
      <c r="X14994" s="131"/>
      <c r="Y14994" s="133"/>
      <c r="AJ14994" s="133"/>
      <c r="AO14994" s="135"/>
      <c r="AP14994" s="135"/>
      <c r="BJ14994" s="136"/>
    </row>
    <row r="14995" spans="5:62" ht="14.25" customHeight="1" x14ac:dyDescent="0.25">
      <c r="E14995" s="113"/>
      <c r="H14995" s="133"/>
      <c r="T14995" s="133"/>
      <c r="X14995" s="131"/>
      <c r="Y14995" s="133"/>
      <c r="AJ14995" s="133"/>
      <c r="AO14995" s="135"/>
      <c r="AP14995" s="135"/>
      <c r="BJ14995" s="136"/>
    </row>
    <row r="14996" spans="5:62" ht="14.25" customHeight="1" x14ac:dyDescent="0.25">
      <c r="E14996" s="113"/>
      <c r="H14996" s="133"/>
      <c r="T14996" s="133"/>
      <c r="X14996" s="131"/>
      <c r="Y14996" s="133"/>
      <c r="AJ14996" s="133"/>
      <c r="AO14996" s="135"/>
      <c r="AP14996" s="135"/>
      <c r="BJ14996" s="136"/>
    </row>
    <row r="14997" spans="5:62" ht="14.25" customHeight="1" x14ac:dyDescent="0.25">
      <c r="E14997" s="113"/>
      <c r="H14997" s="133"/>
      <c r="T14997" s="133"/>
      <c r="X14997" s="131"/>
      <c r="Y14997" s="133"/>
      <c r="AJ14997" s="133"/>
      <c r="AO14997" s="135"/>
      <c r="AP14997" s="135"/>
      <c r="BJ14997" s="136"/>
    </row>
    <row r="14998" spans="5:62" ht="14.25" customHeight="1" x14ac:dyDescent="0.25">
      <c r="E14998" s="113"/>
      <c r="H14998" s="133"/>
      <c r="T14998" s="133"/>
      <c r="X14998" s="131"/>
      <c r="Y14998" s="133"/>
      <c r="AJ14998" s="133"/>
      <c r="AO14998" s="135"/>
      <c r="AP14998" s="135"/>
      <c r="BJ14998" s="136"/>
    </row>
    <row r="14999" spans="5:62" ht="14.25" customHeight="1" x14ac:dyDescent="0.25">
      <c r="E14999" s="113"/>
      <c r="H14999" s="133"/>
      <c r="T14999" s="133"/>
      <c r="X14999" s="131"/>
      <c r="Y14999" s="133"/>
      <c r="AJ14999" s="133"/>
      <c r="AO14999" s="135"/>
      <c r="AP14999" s="135"/>
      <c r="BJ14999" s="136"/>
    </row>
    <row r="15000" spans="5:62" ht="14.25" customHeight="1" x14ac:dyDescent="0.25">
      <c r="E15000" s="113"/>
      <c r="H15000" s="133"/>
      <c r="T15000" s="133"/>
      <c r="X15000" s="131"/>
      <c r="Y15000" s="133"/>
      <c r="AJ15000" s="133"/>
      <c r="AO15000" s="135"/>
      <c r="AP15000" s="135"/>
      <c r="BJ15000" s="136"/>
    </row>
    <row r="15001" spans="5:62" ht="14.25" customHeight="1" x14ac:dyDescent="0.25">
      <c r="E15001" s="113"/>
      <c r="H15001" s="133"/>
      <c r="T15001" s="133"/>
      <c r="X15001" s="131"/>
      <c r="Y15001" s="133"/>
      <c r="AJ15001" s="133"/>
      <c r="AO15001" s="135"/>
      <c r="AP15001" s="135"/>
      <c r="BJ15001" s="136"/>
    </row>
    <row r="15002" spans="5:62" ht="14.25" customHeight="1" x14ac:dyDescent="0.25">
      <c r="E15002" s="113"/>
      <c r="H15002" s="133"/>
      <c r="T15002" s="133"/>
      <c r="X15002" s="131"/>
      <c r="Y15002" s="133"/>
      <c r="AJ15002" s="133"/>
      <c r="AO15002" s="135"/>
      <c r="AP15002" s="135"/>
      <c r="BJ15002" s="136"/>
    </row>
    <row r="15003" spans="5:62" ht="14.25" customHeight="1" x14ac:dyDescent="0.25">
      <c r="E15003" s="113"/>
      <c r="H15003" s="133"/>
      <c r="T15003" s="133"/>
      <c r="X15003" s="131"/>
      <c r="Y15003" s="133"/>
      <c r="AJ15003" s="133"/>
      <c r="AO15003" s="135"/>
      <c r="AP15003" s="135"/>
      <c r="BJ15003" s="136"/>
    </row>
    <row r="15004" spans="5:62" ht="14.25" customHeight="1" x14ac:dyDescent="0.25">
      <c r="E15004" s="113"/>
      <c r="H15004" s="133"/>
      <c r="T15004" s="133"/>
      <c r="X15004" s="131"/>
      <c r="Y15004" s="133"/>
      <c r="AJ15004" s="133"/>
      <c r="AO15004" s="135"/>
      <c r="AP15004" s="135"/>
      <c r="BJ15004" s="136"/>
    </row>
    <row r="15005" spans="5:62" ht="14.25" customHeight="1" x14ac:dyDescent="0.25">
      <c r="E15005" s="113"/>
      <c r="H15005" s="133"/>
      <c r="T15005" s="133"/>
      <c r="X15005" s="131"/>
      <c r="Y15005" s="133"/>
      <c r="AJ15005" s="133"/>
      <c r="AO15005" s="135"/>
      <c r="AP15005" s="135"/>
      <c r="BJ15005" s="136"/>
    </row>
    <row r="15006" spans="5:62" ht="14.25" customHeight="1" x14ac:dyDescent="0.25">
      <c r="E15006" s="113"/>
      <c r="H15006" s="133"/>
      <c r="T15006" s="133"/>
      <c r="X15006" s="131"/>
      <c r="Y15006" s="133"/>
      <c r="AJ15006" s="133"/>
      <c r="AO15006" s="135"/>
      <c r="AP15006" s="135"/>
      <c r="BJ15006" s="136"/>
    </row>
    <row r="15007" spans="5:62" ht="14.25" customHeight="1" x14ac:dyDescent="0.25">
      <c r="E15007" s="113"/>
      <c r="H15007" s="133"/>
      <c r="T15007" s="133"/>
      <c r="X15007" s="131"/>
      <c r="Y15007" s="133"/>
      <c r="AJ15007" s="133"/>
      <c r="AO15007" s="135"/>
      <c r="AP15007" s="135"/>
      <c r="BJ15007" s="136"/>
    </row>
    <row r="15008" spans="5:62" ht="14.25" customHeight="1" x14ac:dyDescent="0.25">
      <c r="E15008" s="113"/>
      <c r="H15008" s="133"/>
      <c r="T15008" s="133"/>
      <c r="X15008" s="131"/>
      <c r="Y15008" s="133"/>
      <c r="AJ15008" s="133"/>
      <c r="AO15008" s="135"/>
      <c r="AP15008" s="135"/>
      <c r="BJ15008" s="136"/>
    </row>
    <row r="15009" spans="5:62" ht="14.25" customHeight="1" x14ac:dyDescent="0.25">
      <c r="E15009" s="113"/>
      <c r="H15009" s="133"/>
      <c r="T15009" s="133"/>
      <c r="X15009" s="131"/>
      <c r="Y15009" s="133"/>
      <c r="AJ15009" s="133"/>
      <c r="AO15009" s="135"/>
      <c r="AP15009" s="135"/>
      <c r="BJ15009" s="136"/>
    </row>
    <row r="15010" spans="5:62" ht="14.25" customHeight="1" x14ac:dyDescent="0.25">
      <c r="E15010" s="113"/>
      <c r="H15010" s="133"/>
      <c r="T15010" s="133"/>
      <c r="X15010" s="131"/>
      <c r="Y15010" s="133"/>
      <c r="AJ15010" s="133"/>
      <c r="AO15010" s="135"/>
      <c r="AP15010" s="135"/>
      <c r="BJ15010" s="136"/>
    </row>
    <row r="15011" spans="5:62" ht="14.25" customHeight="1" x14ac:dyDescent="0.25">
      <c r="E15011" s="113"/>
      <c r="H15011" s="133"/>
      <c r="T15011" s="133"/>
      <c r="X15011" s="131"/>
      <c r="Y15011" s="133"/>
      <c r="AJ15011" s="133"/>
      <c r="AO15011" s="135"/>
      <c r="AP15011" s="135"/>
      <c r="BJ15011" s="136"/>
    </row>
    <row r="15012" spans="5:62" ht="14.25" customHeight="1" x14ac:dyDescent="0.25">
      <c r="E15012" s="113"/>
      <c r="H15012" s="133"/>
      <c r="T15012" s="133"/>
      <c r="X15012" s="131"/>
      <c r="Y15012" s="133"/>
      <c r="AJ15012" s="133"/>
      <c r="AO15012" s="135"/>
      <c r="AP15012" s="135"/>
      <c r="BJ15012" s="136"/>
    </row>
    <row r="15013" spans="5:62" ht="14.25" customHeight="1" x14ac:dyDescent="0.25">
      <c r="E15013" s="113"/>
      <c r="H15013" s="133"/>
      <c r="T15013" s="133"/>
      <c r="X15013" s="131"/>
      <c r="Y15013" s="133"/>
      <c r="AJ15013" s="133"/>
      <c r="AO15013" s="135"/>
      <c r="AP15013" s="135"/>
      <c r="BJ15013" s="136"/>
    </row>
    <row r="15014" spans="5:62" ht="14.25" customHeight="1" x14ac:dyDescent="0.25">
      <c r="E15014" s="113"/>
      <c r="H15014" s="133"/>
      <c r="T15014" s="133"/>
      <c r="X15014" s="131"/>
      <c r="Y15014" s="133"/>
      <c r="AJ15014" s="133"/>
      <c r="AO15014" s="135"/>
      <c r="AP15014" s="135"/>
      <c r="BJ15014" s="136"/>
    </row>
    <row r="15015" spans="5:62" ht="14.25" customHeight="1" x14ac:dyDescent="0.25">
      <c r="E15015" s="113"/>
      <c r="H15015" s="133"/>
      <c r="T15015" s="133"/>
      <c r="X15015" s="131"/>
      <c r="Y15015" s="133"/>
      <c r="AJ15015" s="133"/>
      <c r="AO15015" s="135"/>
      <c r="AP15015" s="135"/>
      <c r="BJ15015" s="136"/>
    </row>
    <row r="15016" spans="5:62" ht="14.25" customHeight="1" x14ac:dyDescent="0.25">
      <c r="E15016" s="113"/>
      <c r="H15016" s="133"/>
      <c r="T15016" s="133"/>
      <c r="X15016" s="131"/>
      <c r="Y15016" s="133"/>
      <c r="AJ15016" s="133"/>
      <c r="AO15016" s="135"/>
      <c r="AP15016" s="135"/>
      <c r="BJ15016" s="136"/>
    </row>
    <row r="15017" spans="5:62" ht="14.25" customHeight="1" x14ac:dyDescent="0.25">
      <c r="E15017" s="113"/>
      <c r="H15017" s="133"/>
      <c r="T15017" s="133"/>
      <c r="X15017" s="131"/>
      <c r="Y15017" s="133"/>
      <c r="AJ15017" s="133"/>
      <c r="AO15017" s="135"/>
      <c r="AP15017" s="135"/>
      <c r="BJ15017" s="136"/>
    </row>
    <row r="15018" spans="5:62" ht="14.25" customHeight="1" x14ac:dyDescent="0.25">
      <c r="E15018" s="113"/>
      <c r="H15018" s="133"/>
      <c r="T15018" s="133"/>
      <c r="X15018" s="131"/>
      <c r="Y15018" s="133"/>
      <c r="AJ15018" s="133"/>
      <c r="AO15018" s="135"/>
      <c r="AP15018" s="135"/>
      <c r="BJ15018" s="136"/>
    </row>
    <row r="15019" spans="5:62" ht="14.25" customHeight="1" x14ac:dyDescent="0.25">
      <c r="E15019" s="113"/>
      <c r="H15019" s="133"/>
      <c r="T15019" s="133"/>
      <c r="X15019" s="131"/>
      <c r="Y15019" s="133"/>
      <c r="AJ15019" s="133"/>
      <c r="AO15019" s="135"/>
      <c r="AP15019" s="135"/>
      <c r="BJ15019" s="136"/>
    </row>
    <row r="15020" spans="5:62" ht="14.25" customHeight="1" x14ac:dyDescent="0.25">
      <c r="E15020" s="113"/>
      <c r="H15020" s="133"/>
      <c r="T15020" s="133"/>
      <c r="X15020" s="131"/>
      <c r="Y15020" s="133"/>
      <c r="AJ15020" s="133"/>
      <c r="AO15020" s="135"/>
      <c r="AP15020" s="135"/>
      <c r="BJ15020" s="136"/>
    </row>
    <row r="15021" spans="5:62" ht="14.25" customHeight="1" x14ac:dyDescent="0.25">
      <c r="E15021" s="113"/>
      <c r="H15021" s="133"/>
      <c r="T15021" s="133"/>
      <c r="X15021" s="131"/>
      <c r="Y15021" s="133"/>
      <c r="AJ15021" s="133"/>
      <c r="AO15021" s="135"/>
      <c r="AP15021" s="135"/>
      <c r="BJ15021" s="136"/>
    </row>
    <row r="15022" spans="5:62" ht="14.25" customHeight="1" x14ac:dyDescent="0.25">
      <c r="E15022" s="113"/>
      <c r="H15022" s="133"/>
      <c r="T15022" s="133"/>
      <c r="X15022" s="131"/>
      <c r="Y15022" s="133"/>
      <c r="AJ15022" s="133"/>
      <c r="AO15022" s="135"/>
      <c r="AP15022" s="135"/>
      <c r="BJ15022" s="136"/>
    </row>
    <row r="15023" spans="5:62" ht="14.25" customHeight="1" x14ac:dyDescent="0.25">
      <c r="E15023" s="113"/>
      <c r="H15023" s="133"/>
      <c r="T15023" s="133"/>
      <c r="X15023" s="131"/>
      <c r="Y15023" s="133"/>
      <c r="AJ15023" s="133"/>
      <c r="AO15023" s="135"/>
      <c r="AP15023" s="135"/>
      <c r="BJ15023" s="136"/>
    </row>
    <row r="15024" spans="5:62" ht="14.25" customHeight="1" x14ac:dyDescent="0.25">
      <c r="E15024" s="113"/>
      <c r="H15024" s="133"/>
      <c r="T15024" s="133"/>
      <c r="X15024" s="131"/>
      <c r="Y15024" s="133"/>
      <c r="AJ15024" s="133"/>
      <c r="AO15024" s="135"/>
      <c r="AP15024" s="135"/>
      <c r="BJ15024" s="136"/>
    </row>
    <row r="15025" spans="5:62" ht="14.25" customHeight="1" x14ac:dyDescent="0.25">
      <c r="E15025" s="113"/>
      <c r="H15025" s="133"/>
      <c r="T15025" s="133"/>
      <c r="X15025" s="131"/>
      <c r="Y15025" s="133"/>
      <c r="AJ15025" s="133"/>
      <c r="AO15025" s="135"/>
      <c r="AP15025" s="135"/>
      <c r="BJ15025" s="136"/>
    </row>
    <row r="15026" spans="5:62" ht="14.25" customHeight="1" x14ac:dyDescent="0.25">
      <c r="E15026" s="113"/>
      <c r="H15026" s="133"/>
      <c r="T15026" s="133"/>
      <c r="X15026" s="131"/>
      <c r="Y15026" s="133"/>
      <c r="AJ15026" s="133"/>
      <c r="AO15026" s="135"/>
      <c r="AP15026" s="135"/>
      <c r="BJ15026" s="136"/>
    </row>
    <row r="15027" spans="5:62" ht="14.25" customHeight="1" x14ac:dyDescent="0.25">
      <c r="E15027" s="113"/>
      <c r="H15027" s="133"/>
      <c r="T15027" s="133"/>
      <c r="X15027" s="131"/>
      <c r="Y15027" s="133"/>
      <c r="AJ15027" s="133"/>
      <c r="AO15027" s="135"/>
      <c r="AP15027" s="135"/>
      <c r="BJ15027" s="136"/>
    </row>
    <row r="15028" spans="5:62" ht="14.25" customHeight="1" x14ac:dyDescent="0.25">
      <c r="E15028" s="113"/>
      <c r="H15028" s="133"/>
      <c r="T15028" s="133"/>
      <c r="X15028" s="131"/>
      <c r="Y15028" s="133"/>
      <c r="AJ15028" s="133"/>
      <c r="AO15028" s="135"/>
      <c r="AP15028" s="135"/>
      <c r="BJ15028" s="136"/>
    </row>
    <row r="15029" spans="5:62" ht="14.25" customHeight="1" x14ac:dyDescent="0.25">
      <c r="E15029" s="113"/>
      <c r="H15029" s="133"/>
      <c r="T15029" s="133"/>
      <c r="X15029" s="131"/>
      <c r="Y15029" s="133"/>
      <c r="AJ15029" s="133"/>
      <c r="AO15029" s="135"/>
      <c r="AP15029" s="135"/>
      <c r="BJ15029" s="136"/>
    </row>
    <row r="15030" spans="5:62" ht="14.25" customHeight="1" x14ac:dyDescent="0.25">
      <c r="E15030" s="113"/>
      <c r="H15030" s="133"/>
      <c r="T15030" s="133"/>
      <c r="X15030" s="131"/>
      <c r="Y15030" s="133"/>
      <c r="AJ15030" s="133"/>
      <c r="AO15030" s="135"/>
      <c r="AP15030" s="135"/>
      <c r="BJ15030" s="136"/>
    </row>
    <row r="15031" spans="5:62" ht="14.25" customHeight="1" x14ac:dyDescent="0.25">
      <c r="E15031" s="113"/>
      <c r="H15031" s="133"/>
      <c r="T15031" s="133"/>
      <c r="X15031" s="131"/>
      <c r="Y15031" s="133"/>
      <c r="AJ15031" s="133"/>
      <c r="AO15031" s="135"/>
      <c r="AP15031" s="135"/>
      <c r="BJ15031" s="136"/>
    </row>
    <row r="15032" spans="5:62" ht="14.25" customHeight="1" x14ac:dyDescent="0.25">
      <c r="E15032" s="113"/>
      <c r="H15032" s="133"/>
      <c r="T15032" s="133"/>
      <c r="X15032" s="131"/>
      <c r="Y15032" s="133"/>
      <c r="AJ15032" s="133"/>
      <c r="AO15032" s="135"/>
      <c r="AP15032" s="135"/>
      <c r="BJ15032" s="136"/>
    </row>
    <row r="15033" spans="5:62" ht="14.25" customHeight="1" x14ac:dyDescent="0.25">
      <c r="E15033" s="113"/>
      <c r="H15033" s="133"/>
      <c r="T15033" s="133"/>
      <c r="X15033" s="131"/>
      <c r="Y15033" s="133"/>
      <c r="AJ15033" s="133"/>
      <c r="AO15033" s="135"/>
      <c r="AP15033" s="135"/>
      <c r="BJ15033" s="136"/>
    </row>
    <row r="15034" spans="5:62" ht="14.25" customHeight="1" x14ac:dyDescent="0.25">
      <c r="E15034" s="113"/>
      <c r="H15034" s="133"/>
      <c r="T15034" s="133"/>
      <c r="X15034" s="131"/>
      <c r="Y15034" s="133"/>
      <c r="AJ15034" s="133"/>
      <c r="AO15034" s="135"/>
      <c r="AP15034" s="135"/>
      <c r="BJ15034" s="136"/>
    </row>
    <row r="15035" spans="5:62" ht="14.25" customHeight="1" x14ac:dyDescent="0.25">
      <c r="E15035" s="113"/>
      <c r="H15035" s="133"/>
      <c r="T15035" s="133"/>
      <c r="X15035" s="131"/>
      <c r="Y15035" s="133"/>
      <c r="AJ15035" s="133"/>
      <c r="AO15035" s="135"/>
      <c r="AP15035" s="135"/>
      <c r="BJ15035" s="136"/>
    </row>
    <row r="15036" spans="5:62" ht="14.25" customHeight="1" x14ac:dyDescent="0.25">
      <c r="E15036" s="113"/>
      <c r="H15036" s="133"/>
      <c r="T15036" s="133"/>
      <c r="X15036" s="131"/>
      <c r="Y15036" s="133"/>
      <c r="AJ15036" s="133"/>
      <c r="AO15036" s="135"/>
      <c r="AP15036" s="135"/>
      <c r="BJ15036" s="136"/>
    </row>
    <row r="15037" spans="5:62" ht="14.25" customHeight="1" x14ac:dyDescent="0.25">
      <c r="E15037" s="113"/>
      <c r="H15037" s="133"/>
      <c r="T15037" s="133"/>
      <c r="X15037" s="131"/>
      <c r="Y15037" s="133"/>
      <c r="AJ15037" s="133"/>
      <c r="AO15037" s="135"/>
      <c r="AP15037" s="135"/>
      <c r="BJ15037" s="136"/>
    </row>
    <row r="15038" spans="5:62" ht="14.25" customHeight="1" x14ac:dyDescent="0.25">
      <c r="E15038" s="113"/>
      <c r="H15038" s="133"/>
      <c r="T15038" s="133"/>
      <c r="X15038" s="131"/>
      <c r="Y15038" s="133"/>
      <c r="AJ15038" s="133"/>
      <c r="AO15038" s="135"/>
      <c r="AP15038" s="135"/>
      <c r="BJ15038" s="136"/>
    </row>
    <row r="15039" spans="5:62" ht="14.25" customHeight="1" x14ac:dyDescent="0.25">
      <c r="E15039" s="113"/>
      <c r="H15039" s="133"/>
      <c r="T15039" s="133"/>
      <c r="X15039" s="131"/>
      <c r="Y15039" s="133"/>
      <c r="AJ15039" s="133"/>
      <c r="AO15039" s="135"/>
      <c r="AP15039" s="135"/>
      <c r="BJ15039" s="136"/>
    </row>
    <row r="15040" spans="5:62" ht="14.25" customHeight="1" x14ac:dyDescent="0.25">
      <c r="E15040" s="113"/>
      <c r="H15040" s="133"/>
      <c r="T15040" s="133"/>
      <c r="X15040" s="131"/>
      <c r="Y15040" s="133"/>
      <c r="AJ15040" s="133"/>
      <c r="AO15040" s="135"/>
      <c r="AP15040" s="135"/>
      <c r="BJ15040" s="136"/>
    </row>
    <row r="15041" spans="5:62" ht="14.25" customHeight="1" x14ac:dyDescent="0.25">
      <c r="E15041" s="113"/>
      <c r="H15041" s="133"/>
      <c r="T15041" s="133"/>
      <c r="X15041" s="131"/>
      <c r="Y15041" s="133"/>
      <c r="AJ15041" s="133"/>
      <c r="AO15041" s="135"/>
      <c r="AP15041" s="135"/>
      <c r="BJ15041" s="136"/>
    </row>
    <row r="15042" spans="5:62" ht="14.25" customHeight="1" x14ac:dyDescent="0.25">
      <c r="E15042" s="113"/>
      <c r="H15042" s="133"/>
      <c r="T15042" s="133"/>
      <c r="X15042" s="131"/>
      <c r="Y15042" s="133"/>
      <c r="AJ15042" s="133"/>
      <c r="AO15042" s="135"/>
      <c r="AP15042" s="135"/>
      <c r="BJ15042" s="136"/>
    </row>
    <row r="15043" spans="5:62" ht="14.25" customHeight="1" x14ac:dyDescent="0.25">
      <c r="E15043" s="113"/>
      <c r="H15043" s="133"/>
      <c r="T15043" s="133"/>
      <c r="X15043" s="131"/>
      <c r="Y15043" s="133"/>
      <c r="AJ15043" s="133"/>
      <c r="AO15043" s="135"/>
      <c r="AP15043" s="135"/>
      <c r="BJ15043" s="136"/>
    </row>
    <row r="15044" spans="5:62" ht="14.25" customHeight="1" x14ac:dyDescent="0.25">
      <c r="E15044" s="113"/>
      <c r="H15044" s="133"/>
      <c r="T15044" s="133"/>
      <c r="X15044" s="131"/>
      <c r="Y15044" s="133"/>
      <c r="AJ15044" s="133"/>
      <c r="AO15044" s="135"/>
      <c r="AP15044" s="135"/>
      <c r="BJ15044" s="136"/>
    </row>
    <row r="15045" spans="5:62" ht="14.25" customHeight="1" x14ac:dyDescent="0.25">
      <c r="E15045" s="113"/>
      <c r="H15045" s="133"/>
      <c r="T15045" s="133"/>
      <c r="X15045" s="131"/>
      <c r="Y15045" s="133"/>
      <c r="AJ15045" s="133"/>
      <c r="AO15045" s="135"/>
      <c r="AP15045" s="135"/>
      <c r="BJ15045" s="136"/>
    </row>
    <row r="15046" spans="5:62" ht="14.25" customHeight="1" x14ac:dyDescent="0.25">
      <c r="E15046" s="113"/>
      <c r="H15046" s="133"/>
      <c r="T15046" s="133"/>
      <c r="X15046" s="131"/>
      <c r="Y15046" s="133"/>
      <c r="AJ15046" s="133"/>
      <c r="AO15046" s="135"/>
      <c r="AP15046" s="135"/>
      <c r="BJ15046" s="136"/>
    </row>
    <row r="15047" spans="5:62" ht="14.25" customHeight="1" x14ac:dyDescent="0.25">
      <c r="E15047" s="113"/>
      <c r="H15047" s="133"/>
      <c r="T15047" s="133"/>
      <c r="X15047" s="131"/>
      <c r="Y15047" s="133"/>
      <c r="AJ15047" s="133"/>
      <c r="AO15047" s="135"/>
      <c r="AP15047" s="135"/>
      <c r="BJ15047" s="136"/>
    </row>
    <row r="15048" spans="5:62" ht="14.25" customHeight="1" x14ac:dyDescent="0.25">
      <c r="E15048" s="113"/>
      <c r="H15048" s="133"/>
      <c r="T15048" s="133"/>
      <c r="X15048" s="131"/>
      <c r="Y15048" s="133"/>
      <c r="AJ15048" s="133"/>
      <c r="AO15048" s="135"/>
      <c r="AP15048" s="135"/>
      <c r="BJ15048" s="136"/>
    </row>
    <row r="15049" spans="5:62" ht="14.25" customHeight="1" x14ac:dyDescent="0.25">
      <c r="E15049" s="113"/>
      <c r="H15049" s="133"/>
      <c r="T15049" s="133"/>
      <c r="X15049" s="131"/>
      <c r="Y15049" s="133"/>
      <c r="AJ15049" s="133"/>
      <c r="AO15049" s="135"/>
      <c r="AP15049" s="135"/>
      <c r="BJ15049" s="136"/>
    </row>
    <row r="15050" spans="5:62" ht="14.25" customHeight="1" x14ac:dyDescent="0.25">
      <c r="E15050" s="113"/>
      <c r="H15050" s="133"/>
      <c r="T15050" s="133"/>
      <c r="X15050" s="131"/>
      <c r="Y15050" s="133"/>
      <c r="AJ15050" s="133"/>
      <c r="AO15050" s="135"/>
      <c r="AP15050" s="135"/>
      <c r="BJ15050" s="136"/>
    </row>
    <row r="15051" spans="5:62" ht="14.25" customHeight="1" x14ac:dyDescent="0.25">
      <c r="E15051" s="113"/>
      <c r="H15051" s="133"/>
      <c r="T15051" s="133"/>
      <c r="X15051" s="131"/>
      <c r="Y15051" s="133"/>
      <c r="AJ15051" s="133"/>
      <c r="AO15051" s="135"/>
      <c r="AP15051" s="135"/>
      <c r="BJ15051" s="136"/>
    </row>
    <row r="15052" spans="5:62" ht="14.25" customHeight="1" x14ac:dyDescent="0.25">
      <c r="E15052" s="113"/>
      <c r="H15052" s="133"/>
      <c r="T15052" s="133"/>
      <c r="X15052" s="131"/>
      <c r="Y15052" s="133"/>
      <c r="AJ15052" s="133"/>
      <c r="AO15052" s="135"/>
      <c r="AP15052" s="135"/>
      <c r="BJ15052" s="136"/>
    </row>
    <row r="15053" spans="5:62" ht="14.25" customHeight="1" x14ac:dyDescent="0.25">
      <c r="E15053" s="113"/>
      <c r="H15053" s="133"/>
      <c r="T15053" s="133"/>
      <c r="X15053" s="131"/>
      <c r="Y15053" s="133"/>
      <c r="AJ15053" s="133"/>
      <c r="AO15053" s="135"/>
      <c r="AP15053" s="135"/>
      <c r="BJ15053" s="136"/>
    </row>
    <row r="15054" spans="5:62" ht="14.25" customHeight="1" x14ac:dyDescent="0.25">
      <c r="E15054" s="113"/>
      <c r="H15054" s="133"/>
      <c r="T15054" s="133"/>
      <c r="X15054" s="131"/>
      <c r="Y15054" s="133"/>
      <c r="AJ15054" s="133"/>
      <c r="AO15054" s="135"/>
      <c r="AP15054" s="135"/>
      <c r="BJ15054" s="136"/>
    </row>
    <row r="15055" spans="5:62" ht="14.25" customHeight="1" x14ac:dyDescent="0.25">
      <c r="E15055" s="113"/>
      <c r="H15055" s="133"/>
      <c r="T15055" s="133"/>
      <c r="X15055" s="131"/>
      <c r="Y15055" s="133"/>
      <c r="AJ15055" s="133"/>
      <c r="AO15055" s="135"/>
      <c r="AP15055" s="135"/>
      <c r="BJ15055" s="136"/>
    </row>
    <row r="15056" spans="5:62" ht="14.25" customHeight="1" x14ac:dyDescent="0.25">
      <c r="E15056" s="113"/>
      <c r="H15056" s="133"/>
      <c r="T15056" s="133"/>
      <c r="X15056" s="131"/>
      <c r="Y15056" s="133"/>
      <c r="AJ15056" s="133"/>
      <c r="AO15056" s="135"/>
      <c r="AP15056" s="135"/>
      <c r="BJ15056" s="136"/>
    </row>
    <row r="15057" spans="5:62" ht="14.25" customHeight="1" x14ac:dyDescent="0.25">
      <c r="E15057" s="113"/>
      <c r="H15057" s="133"/>
      <c r="T15057" s="133"/>
      <c r="X15057" s="131"/>
      <c r="Y15057" s="133"/>
      <c r="AJ15057" s="133"/>
      <c r="AO15057" s="135"/>
      <c r="AP15057" s="135"/>
      <c r="BJ15057" s="136"/>
    </row>
    <row r="15058" spans="5:62" ht="14.25" customHeight="1" x14ac:dyDescent="0.25">
      <c r="E15058" s="113"/>
      <c r="H15058" s="133"/>
      <c r="T15058" s="133"/>
      <c r="X15058" s="131"/>
      <c r="Y15058" s="133"/>
      <c r="AJ15058" s="133"/>
      <c r="AO15058" s="135"/>
      <c r="AP15058" s="135"/>
      <c r="BJ15058" s="136"/>
    </row>
    <row r="15059" spans="5:62" ht="14.25" customHeight="1" x14ac:dyDescent="0.25">
      <c r="E15059" s="113"/>
      <c r="H15059" s="133"/>
      <c r="T15059" s="133"/>
      <c r="X15059" s="131"/>
      <c r="Y15059" s="133"/>
      <c r="AJ15059" s="133"/>
      <c r="AO15059" s="135"/>
      <c r="AP15059" s="135"/>
      <c r="BJ15059" s="136"/>
    </row>
    <row r="15060" spans="5:62" ht="14.25" customHeight="1" x14ac:dyDescent="0.25">
      <c r="E15060" s="113"/>
      <c r="H15060" s="133"/>
      <c r="T15060" s="133"/>
      <c r="X15060" s="131"/>
      <c r="Y15060" s="133"/>
      <c r="AJ15060" s="133"/>
      <c r="AO15060" s="135"/>
      <c r="AP15060" s="135"/>
      <c r="BJ15060" s="136"/>
    </row>
    <row r="15061" spans="5:62" ht="14.25" customHeight="1" x14ac:dyDescent="0.25">
      <c r="E15061" s="113"/>
      <c r="H15061" s="133"/>
      <c r="T15061" s="133"/>
      <c r="X15061" s="131"/>
      <c r="Y15061" s="133"/>
      <c r="AJ15061" s="133"/>
      <c r="AO15061" s="135"/>
      <c r="AP15061" s="135"/>
      <c r="BJ15061" s="136"/>
    </row>
    <row r="15062" spans="5:62" ht="14.25" customHeight="1" x14ac:dyDescent="0.25">
      <c r="E15062" s="113"/>
      <c r="H15062" s="133"/>
      <c r="T15062" s="133"/>
      <c r="X15062" s="131"/>
      <c r="Y15062" s="133"/>
      <c r="AJ15062" s="133"/>
      <c r="AO15062" s="135"/>
      <c r="AP15062" s="135"/>
      <c r="BJ15062" s="136"/>
    </row>
    <row r="15063" spans="5:62" ht="14.25" customHeight="1" x14ac:dyDescent="0.25">
      <c r="E15063" s="113"/>
      <c r="H15063" s="133"/>
      <c r="T15063" s="133"/>
      <c r="X15063" s="131"/>
      <c r="Y15063" s="133"/>
      <c r="AJ15063" s="133"/>
      <c r="AO15063" s="135"/>
      <c r="AP15063" s="135"/>
      <c r="BJ15063" s="136"/>
    </row>
    <row r="15064" spans="5:62" ht="14.25" customHeight="1" x14ac:dyDescent="0.25">
      <c r="E15064" s="113"/>
      <c r="H15064" s="133"/>
      <c r="T15064" s="133"/>
      <c r="X15064" s="131"/>
      <c r="Y15064" s="133"/>
      <c r="AJ15064" s="133"/>
      <c r="AO15064" s="135"/>
      <c r="AP15064" s="135"/>
      <c r="BJ15064" s="136"/>
    </row>
    <row r="15065" spans="5:62" ht="14.25" customHeight="1" x14ac:dyDescent="0.25">
      <c r="E15065" s="113"/>
      <c r="H15065" s="133"/>
      <c r="T15065" s="133"/>
      <c r="X15065" s="131"/>
      <c r="Y15065" s="133"/>
      <c r="AJ15065" s="133"/>
      <c r="AO15065" s="135"/>
      <c r="AP15065" s="135"/>
      <c r="BJ15065" s="136"/>
    </row>
    <row r="15066" spans="5:62" ht="14.25" customHeight="1" x14ac:dyDescent="0.25">
      <c r="E15066" s="113"/>
      <c r="H15066" s="133"/>
      <c r="T15066" s="133"/>
      <c r="X15066" s="131"/>
      <c r="Y15066" s="133"/>
      <c r="AJ15066" s="133"/>
      <c r="AO15066" s="135"/>
      <c r="AP15066" s="135"/>
      <c r="BJ15066" s="136"/>
    </row>
    <row r="15067" spans="5:62" ht="14.25" customHeight="1" x14ac:dyDescent="0.25">
      <c r="E15067" s="113"/>
      <c r="H15067" s="133"/>
      <c r="T15067" s="133"/>
      <c r="X15067" s="131"/>
      <c r="Y15067" s="133"/>
      <c r="AJ15067" s="133"/>
      <c r="AO15067" s="135"/>
      <c r="AP15067" s="135"/>
      <c r="BJ15067" s="136"/>
    </row>
    <row r="15068" spans="5:62" ht="14.25" customHeight="1" x14ac:dyDescent="0.25">
      <c r="E15068" s="113"/>
      <c r="H15068" s="133"/>
      <c r="T15068" s="133"/>
      <c r="X15068" s="131"/>
      <c r="Y15068" s="133"/>
      <c r="AJ15068" s="133"/>
      <c r="AO15068" s="135"/>
      <c r="AP15068" s="135"/>
      <c r="BJ15068" s="136"/>
    </row>
    <row r="15069" spans="5:62" ht="14.25" customHeight="1" x14ac:dyDescent="0.25">
      <c r="E15069" s="113"/>
      <c r="H15069" s="133"/>
      <c r="T15069" s="133"/>
      <c r="X15069" s="131"/>
      <c r="Y15069" s="133"/>
      <c r="AJ15069" s="133"/>
      <c r="AO15069" s="135"/>
      <c r="AP15069" s="135"/>
      <c r="BJ15069" s="136"/>
    </row>
    <row r="15070" spans="5:62" ht="14.25" customHeight="1" x14ac:dyDescent="0.25">
      <c r="E15070" s="113"/>
      <c r="H15070" s="133"/>
      <c r="T15070" s="133"/>
      <c r="X15070" s="131"/>
      <c r="Y15070" s="133"/>
      <c r="AJ15070" s="133"/>
      <c r="AO15070" s="135"/>
      <c r="AP15070" s="135"/>
      <c r="BJ15070" s="136"/>
    </row>
    <row r="15071" spans="5:62" ht="14.25" customHeight="1" x14ac:dyDescent="0.25">
      <c r="E15071" s="113"/>
      <c r="H15071" s="133"/>
      <c r="T15071" s="133"/>
      <c r="X15071" s="131"/>
      <c r="Y15071" s="133"/>
      <c r="AJ15071" s="133"/>
      <c r="AO15071" s="135"/>
      <c r="AP15071" s="135"/>
      <c r="BJ15071" s="136"/>
    </row>
    <row r="15072" spans="5:62" ht="14.25" customHeight="1" x14ac:dyDescent="0.25">
      <c r="E15072" s="113"/>
      <c r="H15072" s="133"/>
      <c r="T15072" s="133"/>
      <c r="X15072" s="131"/>
      <c r="Y15072" s="133"/>
      <c r="AJ15072" s="133"/>
      <c r="AO15072" s="135"/>
      <c r="AP15072" s="135"/>
      <c r="BJ15072" s="136"/>
    </row>
    <row r="15073" spans="5:62" ht="14.25" customHeight="1" x14ac:dyDescent="0.25">
      <c r="E15073" s="113"/>
      <c r="H15073" s="133"/>
      <c r="T15073" s="133"/>
      <c r="X15073" s="131"/>
      <c r="Y15073" s="133"/>
      <c r="AJ15073" s="133"/>
      <c r="AO15073" s="135"/>
      <c r="AP15073" s="135"/>
      <c r="BJ15073" s="136"/>
    </row>
    <row r="15074" spans="5:62" ht="14.25" customHeight="1" x14ac:dyDescent="0.25">
      <c r="E15074" s="113"/>
      <c r="H15074" s="133"/>
      <c r="T15074" s="133"/>
      <c r="X15074" s="131"/>
      <c r="Y15074" s="133"/>
      <c r="AJ15074" s="133"/>
      <c r="AO15074" s="135"/>
      <c r="AP15074" s="135"/>
      <c r="BJ15074" s="136"/>
    </row>
    <row r="15075" spans="5:62" ht="14.25" customHeight="1" x14ac:dyDescent="0.25">
      <c r="E15075" s="113"/>
      <c r="H15075" s="133"/>
      <c r="T15075" s="133"/>
      <c r="X15075" s="131"/>
      <c r="Y15075" s="133"/>
      <c r="AJ15075" s="133"/>
      <c r="AO15075" s="135"/>
      <c r="AP15075" s="135"/>
      <c r="BJ15075" s="136"/>
    </row>
    <row r="15076" spans="5:62" ht="14.25" customHeight="1" x14ac:dyDescent="0.25">
      <c r="E15076" s="113"/>
      <c r="H15076" s="133"/>
      <c r="T15076" s="133"/>
      <c r="X15076" s="131"/>
      <c r="Y15076" s="133"/>
      <c r="AJ15076" s="133"/>
      <c r="AO15076" s="135"/>
      <c r="AP15076" s="135"/>
      <c r="BJ15076" s="136"/>
    </row>
    <row r="15077" spans="5:62" ht="14.25" customHeight="1" x14ac:dyDescent="0.25">
      <c r="E15077" s="113"/>
      <c r="H15077" s="133"/>
      <c r="T15077" s="133"/>
      <c r="X15077" s="131"/>
      <c r="Y15077" s="133"/>
      <c r="AJ15077" s="133"/>
      <c r="AO15077" s="135"/>
      <c r="AP15077" s="135"/>
      <c r="BJ15077" s="136"/>
    </row>
    <row r="15078" spans="5:62" ht="14.25" customHeight="1" x14ac:dyDescent="0.25">
      <c r="E15078" s="113"/>
      <c r="H15078" s="133"/>
      <c r="T15078" s="133"/>
      <c r="X15078" s="131"/>
      <c r="Y15078" s="133"/>
      <c r="AJ15078" s="133"/>
      <c r="AO15078" s="135"/>
      <c r="AP15078" s="135"/>
      <c r="BJ15078" s="136"/>
    </row>
    <row r="15079" spans="5:62" ht="14.25" customHeight="1" x14ac:dyDescent="0.25">
      <c r="E15079" s="113"/>
      <c r="H15079" s="133"/>
      <c r="T15079" s="133"/>
      <c r="X15079" s="131"/>
      <c r="Y15079" s="133"/>
      <c r="AJ15079" s="133"/>
      <c r="AO15079" s="135"/>
      <c r="AP15079" s="135"/>
      <c r="BJ15079" s="136"/>
    </row>
    <row r="15080" spans="5:62" ht="14.25" customHeight="1" x14ac:dyDescent="0.25">
      <c r="E15080" s="113"/>
      <c r="H15080" s="133"/>
      <c r="T15080" s="133"/>
      <c r="X15080" s="131"/>
      <c r="Y15080" s="133"/>
      <c r="AJ15080" s="133"/>
      <c r="AO15080" s="135"/>
      <c r="AP15080" s="135"/>
      <c r="BJ15080" s="136"/>
    </row>
    <row r="15081" spans="5:62" ht="14.25" customHeight="1" x14ac:dyDescent="0.25">
      <c r="E15081" s="113"/>
      <c r="H15081" s="133"/>
      <c r="T15081" s="133"/>
      <c r="X15081" s="131"/>
      <c r="Y15081" s="133"/>
      <c r="AJ15081" s="133"/>
      <c r="AO15081" s="135"/>
      <c r="AP15081" s="135"/>
      <c r="BJ15081" s="136"/>
    </row>
    <row r="15082" spans="5:62" ht="14.25" customHeight="1" x14ac:dyDescent="0.25">
      <c r="E15082" s="113"/>
      <c r="H15082" s="133"/>
      <c r="T15082" s="133"/>
      <c r="X15082" s="131"/>
      <c r="Y15082" s="133"/>
      <c r="AJ15082" s="133"/>
      <c r="AO15082" s="135"/>
      <c r="AP15082" s="135"/>
      <c r="BJ15082" s="136"/>
    </row>
    <row r="15083" spans="5:62" ht="14.25" customHeight="1" x14ac:dyDescent="0.25">
      <c r="E15083" s="113"/>
      <c r="H15083" s="133"/>
      <c r="T15083" s="133"/>
      <c r="X15083" s="131"/>
      <c r="Y15083" s="133"/>
      <c r="AJ15083" s="133"/>
      <c r="AO15083" s="135"/>
      <c r="AP15083" s="135"/>
      <c r="BJ15083" s="136"/>
    </row>
    <row r="15084" spans="5:62" ht="14.25" customHeight="1" x14ac:dyDescent="0.25">
      <c r="E15084" s="113"/>
      <c r="H15084" s="133"/>
      <c r="T15084" s="133"/>
      <c r="X15084" s="131"/>
      <c r="Y15084" s="133"/>
      <c r="AJ15084" s="133"/>
      <c r="AO15084" s="135"/>
      <c r="AP15084" s="135"/>
      <c r="BJ15084" s="136"/>
    </row>
    <row r="15085" spans="5:62" ht="14.25" customHeight="1" x14ac:dyDescent="0.25">
      <c r="E15085" s="113"/>
      <c r="H15085" s="133"/>
      <c r="T15085" s="133"/>
      <c r="X15085" s="131"/>
      <c r="Y15085" s="133"/>
      <c r="AJ15085" s="133"/>
      <c r="AO15085" s="135"/>
      <c r="AP15085" s="135"/>
      <c r="BJ15085" s="136"/>
    </row>
    <row r="15086" spans="5:62" ht="14.25" customHeight="1" x14ac:dyDescent="0.25">
      <c r="E15086" s="113"/>
      <c r="H15086" s="133"/>
      <c r="T15086" s="133"/>
      <c r="X15086" s="131"/>
      <c r="Y15086" s="133"/>
      <c r="AJ15086" s="133"/>
      <c r="AO15086" s="135"/>
      <c r="AP15086" s="135"/>
      <c r="BJ15086" s="136"/>
    </row>
    <row r="15087" spans="5:62" ht="14.25" customHeight="1" x14ac:dyDescent="0.25">
      <c r="E15087" s="113"/>
      <c r="H15087" s="133"/>
      <c r="T15087" s="133"/>
      <c r="X15087" s="131"/>
      <c r="Y15087" s="133"/>
      <c r="AJ15087" s="133"/>
      <c r="AO15087" s="135"/>
      <c r="AP15087" s="135"/>
      <c r="BJ15087" s="136"/>
    </row>
    <row r="15088" spans="5:62" ht="14.25" customHeight="1" x14ac:dyDescent="0.25">
      <c r="E15088" s="113"/>
      <c r="H15088" s="133"/>
      <c r="T15088" s="133"/>
      <c r="X15088" s="131"/>
      <c r="Y15088" s="133"/>
      <c r="AJ15088" s="133"/>
      <c r="AO15088" s="135"/>
      <c r="AP15088" s="135"/>
      <c r="BJ15088" s="136"/>
    </row>
    <row r="15089" spans="5:62" ht="14.25" customHeight="1" x14ac:dyDescent="0.25">
      <c r="E15089" s="113"/>
      <c r="H15089" s="133"/>
      <c r="T15089" s="133"/>
      <c r="X15089" s="131"/>
      <c r="Y15089" s="133"/>
      <c r="AJ15089" s="133"/>
      <c r="AO15089" s="135"/>
      <c r="AP15089" s="135"/>
      <c r="BJ15089" s="136"/>
    </row>
    <row r="15090" spans="5:62" ht="14.25" customHeight="1" x14ac:dyDescent="0.25">
      <c r="E15090" s="113"/>
      <c r="H15090" s="133"/>
      <c r="T15090" s="133"/>
      <c r="X15090" s="131"/>
      <c r="Y15090" s="133"/>
      <c r="AJ15090" s="133"/>
      <c r="AO15090" s="135"/>
      <c r="AP15090" s="135"/>
      <c r="BJ15090" s="136"/>
    </row>
    <row r="15091" spans="5:62" ht="14.25" customHeight="1" x14ac:dyDescent="0.25">
      <c r="E15091" s="113"/>
      <c r="H15091" s="133"/>
      <c r="T15091" s="133"/>
      <c r="X15091" s="131"/>
      <c r="Y15091" s="133"/>
      <c r="AJ15091" s="133"/>
      <c r="AO15091" s="135"/>
      <c r="AP15091" s="135"/>
      <c r="BJ15091" s="136"/>
    </row>
    <row r="15092" spans="5:62" ht="14.25" customHeight="1" x14ac:dyDescent="0.25">
      <c r="E15092" s="113"/>
      <c r="H15092" s="133"/>
      <c r="T15092" s="133"/>
      <c r="X15092" s="131"/>
      <c r="Y15092" s="133"/>
      <c r="AJ15092" s="133"/>
      <c r="AO15092" s="135"/>
      <c r="AP15092" s="135"/>
      <c r="BJ15092" s="136"/>
    </row>
    <row r="15093" spans="5:62" ht="14.25" customHeight="1" x14ac:dyDescent="0.25">
      <c r="E15093" s="113"/>
      <c r="H15093" s="133"/>
      <c r="T15093" s="133"/>
      <c r="X15093" s="131"/>
      <c r="Y15093" s="133"/>
      <c r="AJ15093" s="133"/>
      <c r="AO15093" s="135"/>
      <c r="AP15093" s="135"/>
      <c r="BJ15093" s="136"/>
    </row>
    <row r="15094" spans="5:62" ht="14.25" customHeight="1" x14ac:dyDescent="0.25">
      <c r="E15094" s="113"/>
      <c r="H15094" s="133"/>
      <c r="T15094" s="133"/>
      <c r="X15094" s="131"/>
      <c r="Y15094" s="133"/>
      <c r="AJ15094" s="133"/>
      <c r="AO15094" s="135"/>
      <c r="AP15094" s="135"/>
      <c r="BJ15094" s="136"/>
    </row>
    <row r="15095" spans="5:62" ht="14.25" customHeight="1" x14ac:dyDescent="0.25">
      <c r="E15095" s="113"/>
      <c r="H15095" s="133"/>
      <c r="T15095" s="133"/>
      <c r="X15095" s="131"/>
      <c r="Y15095" s="133"/>
      <c r="AJ15095" s="133"/>
      <c r="AO15095" s="135"/>
      <c r="AP15095" s="135"/>
      <c r="BJ15095" s="136"/>
    </row>
    <row r="15096" spans="5:62" ht="14.25" customHeight="1" x14ac:dyDescent="0.25">
      <c r="E15096" s="113"/>
      <c r="H15096" s="133"/>
      <c r="T15096" s="133"/>
      <c r="X15096" s="131"/>
      <c r="Y15096" s="133"/>
      <c r="AJ15096" s="133"/>
      <c r="AO15096" s="135"/>
      <c r="AP15096" s="135"/>
      <c r="BJ15096" s="136"/>
    </row>
    <row r="15097" spans="5:62" ht="14.25" customHeight="1" x14ac:dyDescent="0.25">
      <c r="E15097" s="113"/>
      <c r="H15097" s="133"/>
      <c r="T15097" s="133"/>
      <c r="X15097" s="131"/>
      <c r="Y15097" s="133"/>
      <c r="AJ15097" s="133"/>
      <c r="AO15097" s="135"/>
      <c r="AP15097" s="135"/>
      <c r="BJ15097" s="136"/>
    </row>
    <row r="15098" spans="5:62" ht="14.25" customHeight="1" x14ac:dyDescent="0.25">
      <c r="E15098" s="113"/>
      <c r="H15098" s="133"/>
      <c r="T15098" s="133"/>
      <c r="X15098" s="131"/>
      <c r="Y15098" s="133"/>
      <c r="AJ15098" s="133"/>
      <c r="AO15098" s="135"/>
      <c r="AP15098" s="135"/>
      <c r="BJ15098" s="136"/>
    </row>
    <row r="15099" spans="5:62" ht="14.25" customHeight="1" x14ac:dyDescent="0.25">
      <c r="E15099" s="113"/>
      <c r="H15099" s="133"/>
      <c r="T15099" s="133"/>
      <c r="X15099" s="131"/>
      <c r="Y15099" s="133"/>
      <c r="AJ15099" s="133"/>
      <c r="AO15099" s="135"/>
      <c r="AP15099" s="135"/>
      <c r="BJ15099" s="136"/>
    </row>
    <row r="15100" spans="5:62" ht="14.25" customHeight="1" x14ac:dyDescent="0.25">
      <c r="E15100" s="113"/>
      <c r="H15100" s="133"/>
      <c r="T15100" s="133"/>
      <c r="X15100" s="131"/>
      <c r="Y15100" s="133"/>
      <c r="AJ15100" s="133"/>
      <c r="AO15100" s="135"/>
      <c r="AP15100" s="135"/>
      <c r="BJ15100" s="136"/>
    </row>
    <row r="15101" spans="5:62" ht="14.25" customHeight="1" x14ac:dyDescent="0.25">
      <c r="E15101" s="113"/>
      <c r="H15101" s="133"/>
      <c r="T15101" s="133"/>
      <c r="X15101" s="131"/>
      <c r="Y15101" s="133"/>
      <c r="AJ15101" s="133"/>
      <c r="AO15101" s="135"/>
      <c r="AP15101" s="135"/>
      <c r="BJ15101" s="136"/>
    </row>
    <row r="15102" spans="5:62" ht="14.25" customHeight="1" x14ac:dyDescent="0.25">
      <c r="E15102" s="113"/>
      <c r="H15102" s="133"/>
      <c r="T15102" s="133"/>
      <c r="X15102" s="131"/>
      <c r="Y15102" s="133"/>
      <c r="AJ15102" s="133"/>
      <c r="AO15102" s="135"/>
      <c r="AP15102" s="135"/>
      <c r="BJ15102" s="136"/>
    </row>
    <row r="15103" spans="5:62" ht="14.25" customHeight="1" x14ac:dyDescent="0.25">
      <c r="E15103" s="113"/>
      <c r="H15103" s="133"/>
      <c r="T15103" s="133"/>
      <c r="X15103" s="131"/>
      <c r="Y15103" s="133"/>
      <c r="AJ15103" s="133"/>
      <c r="AO15103" s="135"/>
      <c r="AP15103" s="135"/>
      <c r="BJ15103" s="136"/>
    </row>
    <row r="15104" spans="5:62" ht="14.25" customHeight="1" x14ac:dyDescent="0.25">
      <c r="E15104" s="113"/>
      <c r="H15104" s="133"/>
      <c r="T15104" s="133"/>
      <c r="X15104" s="131"/>
      <c r="Y15104" s="133"/>
      <c r="AJ15104" s="133"/>
      <c r="AO15104" s="135"/>
      <c r="AP15104" s="135"/>
      <c r="BJ15104" s="136"/>
    </row>
    <row r="15105" spans="5:62" ht="14.25" customHeight="1" x14ac:dyDescent="0.25">
      <c r="E15105" s="113"/>
      <c r="H15105" s="133"/>
      <c r="T15105" s="133"/>
      <c r="X15105" s="131"/>
      <c r="Y15105" s="133"/>
      <c r="AJ15105" s="133"/>
      <c r="AO15105" s="135"/>
      <c r="AP15105" s="135"/>
      <c r="BJ15105" s="136"/>
    </row>
    <row r="15106" spans="5:62" ht="14.25" customHeight="1" x14ac:dyDescent="0.25">
      <c r="E15106" s="113"/>
      <c r="H15106" s="133"/>
      <c r="T15106" s="133"/>
      <c r="X15106" s="131"/>
      <c r="Y15106" s="133"/>
      <c r="AJ15106" s="133"/>
      <c r="AO15106" s="135"/>
      <c r="AP15106" s="135"/>
      <c r="BJ15106" s="136"/>
    </row>
    <row r="15107" spans="5:62" ht="14.25" customHeight="1" x14ac:dyDescent="0.25">
      <c r="E15107" s="113"/>
      <c r="H15107" s="133"/>
      <c r="T15107" s="133"/>
      <c r="X15107" s="131"/>
      <c r="Y15107" s="133"/>
      <c r="AJ15107" s="133"/>
      <c r="AO15107" s="135"/>
      <c r="AP15107" s="135"/>
      <c r="BJ15107" s="136"/>
    </row>
    <row r="15108" spans="5:62" ht="14.25" customHeight="1" x14ac:dyDescent="0.25">
      <c r="E15108" s="113"/>
      <c r="H15108" s="133"/>
      <c r="T15108" s="133"/>
      <c r="X15108" s="131"/>
      <c r="Y15108" s="133"/>
      <c r="AJ15108" s="133"/>
      <c r="AO15108" s="135"/>
      <c r="AP15108" s="135"/>
      <c r="BJ15108" s="136"/>
    </row>
    <row r="15109" spans="5:62" ht="14.25" customHeight="1" x14ac:dyDescent="0.25">
      <c r="E15109" s="113"/>
      <c r="H15109" s="133"/>
      <c r="T15109" s="133"/>
      <c r="X15109" s="131"/>
      <c r="Y15109" s="133"/>
      <c r="AJ15109" s="133"/>
      <c r="AO15109" s="135"/>
      <c r="AP15109" s="135"/>
      <c r="BJ15109" s="136"/>
    </row>
    <row r="15110" spans="5:62" ht="14.25" customHeight="1" x14ac:dyDescent="0.25">
      <c r="E15110" s="113"/>
      <c r="H15110" s="133"/>
      <c r="T15110" s="133"/>
      <c r="X15110" s="131"/>
      <c r="Y15110" s="133"/>
      <c r="AJ15110" s="133"/>
      <c r="AO15110" s="135"/>
      <c r="AP15110" s="135"/>
      <c r="BJ15110" s="136"/>
    </row>
    <row r="15111" spans="5:62" ht="14.25" customHeight="1" x14ac:dyDescent="0.25">
      <c r="E15111" s="113"/>
      <c r="H15111" s="133"/>
      <c r="T15111" s="133"/>
      <c r="X15111" s="131"/>
      <c r="Y15111" s="133"/>
      <c r="AJ15111" s="133"/>
      <c r="AO15111" s="135"/>
      <c r="AP15111" s="135"/>
      <c r="BJ15111" s="136"/>
    </row>
    <row r="15112" spans="5:62" ht="14.25" customHeight="1" x14ac:dyDescent="0.25">
      <c r="E15112" s="113"/>
      <c r="H15112" s="133"/>
      <c r="T15112" s="133"/>
      <c r="X15112" s="131"/>
      <c r="Y15112" s="133"/>
      <c r="AJ15112" s="133"/>
      <c r="AO15112" s="135"/>
      <c r="AP15112" s="135"/>
      <c r="BJ15112" s="136"/>
    </row>
    <row r="15113" spans="5:62" ht="14.25" customHeight="1" x14ac:dyDescent="0.25">
      <c r="E15113" s="113"/>
      <c r="H15113" s="133"/>
      <c r="T15113" s="133"/>
      <c r="X15113" s="131"/>
      <c r="Y15113" s="133"/>
      <c r="AJ15113" s="133"/>
      <c r="AO15113" s="135"/>
      <c r="AP15113" s="135"/>
      <c r="BJ15113" s="136"/>
    </row>
    <row r="15114" spans="5:62" ht="14.25" customHeight="1" x14ac:dyDescent="0.25">
      <c r="E15114" s="113"/>
      <c r="H15114" s="133"/>
      <c r="T15114" s="133"/>
      <c r="X15114" s="131"/>
      <c r="Y15114" s="133"/>
      <c r="AJ15114" s="133"/>
      <c r="AO15114" s="135"/>
      <c r="AP15114" s="135"/>
      <c r="BJ15114" s="136"/>
    </row>
    <row r="15115" spans="5:62" ht="14.25" customHeight="1" x14ac:dyDescent="0.25">
      <c r="E15115" s="113"/>
      <c r="H15115" s="133"/>
      <c r="T15115" s="133"/>
      <c r="X15115" s="131"/>
      <c r="Y15115" s="133"/>
      <c r="AJ15115" s="133"/>
      <c r="AO15115" s="135"/>
      <c r="AP15115" s="135"/>
      <c r="BJ15115" s="136"/>
    </row>
    <row r="15116" spans="5:62" ht="14.25" customHeight="1" x14ac:dyDescent="0.25">
      <c r="E15116" s="113"/>
      <c r="H15116" s="133"/>
      <c r="T15116" s="133"/>
      <c r="X15116" s="131"/>
      <c r="Y15116" s="133"/>
      <c r="AJ15116" s="133"/>
      <c r="AO15116" s="135"/>
      <c r="AP15116" s="135"/>
      <c r="BJ15116" s="136"/>
    </row>
    <row r="15117" spans="5:62" ht="14.25" customHeight="1" x14ac:dyDescent="0.25">
      <c r="E15117" s="113"/>
      <c r="H15117" s="133"/>
      <c r="T15117" s="133"/>
      <c r="X15117" s="131"/>
      <c r="Y15117" s="133"/>
      <c r="AJ15117" s="133"/>
      <c r="AO15117" s="135"/>
      <c r="AP15117" s="135"/>
      <c r="BJ15117" s="136"/>
    </row>
    <row r="15118" spans="5:62" ht="14.25" customHeight="1" x14ac:dyDescent="0.25">
      <c r="E15118" s="113"/>
      <c r="H15118" s="133"/>
      <c r="T15118" s="133"/>
      <c r="X15118" s="131"/>
      <c r="Y15118" s="133"/>
      <c r="AJ15118" s="133"/>
      <c r="AO15118" s="135"/>
      <c r="AP15118" s="135"/>
      <c r="BJ15118" s="136"/>
    </row>
    <row r="15119" spans="5:62" ht="14.25" customHeight="1" x14ac:dyDescent="0.25">
      <c r="E15119" s="113"/>
      <c r="H15119" s="133"/>
      <c r="T15119" s="133"/>
      <c r="X15119" s="131"/>
      <c r="Y15119" s="133"/>
      <c r="AJ15119" s="133"/>
      <c r="AO15119" s="135"/>
      <c r="AP15119" s="135"/>
      <c r="BJ15119" s="136"/>
    </row>
    <row r="15120" spans="5:62" ht="14.25" customHeight="1" x14ac:dyDescent="0.25">
      <c r="E15120" s="113"/>
      <c r="H15120" s="133"/>
      <c r="T15120" s="133"/>
      <c r="X15120" s="131"/>
      <c r="Y15120" s="133"/>
      <c r="AJ15120" s="133"/>
      <c r="AO15120" s="135"/>
      <c r="AP15120" s="135"/>
      <c r="BJ15120" s="136"/>
    </row>
    <row r="15121" spans="5:62" ht="14.25" customHeight="1" x14ac:dyDescent="0.25">
      <c r="E15121" s="113"/>
      <c r="H15121" s="133"/>
      <c r="T15121" s="133"/>
      <c r="X15121" s="131"/>
      <c r="Y15121" s="133"/>
      <c r="AJ15121" s="133"/>
      <c r="AO15121" s="135"/>
      <c r="AP15121" s="135"/>
      <c r="BJ15121" s="136"/>
    </row>
    <row r="15122" spans="5:62" ht="14.25" customHeight="1" x14ac:dyDescent="0.25">
      <c r="E15122" s="113"/>
      <c r="H15122" s="133"/>
      <c r="T15122" s="133"/>
      <c r="X15122" s="131"/>
      <c r="Y15122" s="133"/>
      <c r="AJ15122" s="133"/>
      <c r="AO15122" s="135"/>
      <c r="AP15122" s="135"/>
      <c r="BJ15122" s="136"/>
    </row>
    <row r="15123" spans="5:62" ht="14.25" customHeight="1" x14ac:dyDescent="0.25">
      <c r="E15123" s="113"/>
      <c r="H15123" s="133"/>
      <c r="T15123" s="133"/>
      <c r="X15123" s="131"/>
      <c r="Y15123" s="133"/>
      <c r="AJ15123" s="133"/>
      <c r="AO15123" s="135"/>
      <c r="AP15123" s="135"/>
      <c r="BJ15123" s="136"/>
    </row>
    <row r="15124" spans="5:62" ht="14.25" customHeight="1" x14ac:dyDescent="0.25">
      <c r="E15124" s="113"/>
      <c r="H15124" s="133"/>
      <c r="T15124" s="133"/>
      <c r="X15124" s="131"/>
      <c r="Y15124" s="133"/>
      <c r="AJ15124" s="133"/>
      <c r="AO15124" s="135"/>
      <c r="AP15124" s="135"/>
      <c r="BJ15124" s="136"/>
    </row>
    <row r="15125" spans="5:62" ht="14.25" customHeight="1" x14ac:dyDescent="0.25">
      <c r="E15125" s="113"/>
      <c r="H15125" s="133"/>
      <c r="T15125" s="133"/>
      <c r="X15125" s="131"/>
      <c r="Y15125" s="133"/>
      <c r="AJ15125" s="133"/>
      <c r="AO15125" s="135"/>
      <c r="AP15125" s="135"/>
      <c r="BJ15125" s="136"/>
    </row>
    <row r="15126" spans="5:62" ht="14.25" customHeight="1" x14ac:dyDescent="0.25">
      <c r="E15126" s="113"/>
      <c r="H15126" s="133"/>
      <c r="T15126" s="133"/>
      <c r="X15126" s="131"/>
      <c r="Y15126" s="133"/>
      <c r="AJ15126" s="133"/>
      <c r="AO15126" s="135"/>
      <c r="AP15126" s="135"/>
      <c r="BJ15126" s="136"/>
    </row>
    <row r="15127" spans="5:62" ht="14.25" customHeight="1" x14ac:dyDescent="0.25">
      <c r="E15127" s="113"/>
      <c r="H15127" s="133"/>
      <c r="T15127" s="133"/>
      <c r="X15127" s="131"/>
      <c r="Y15127" s="133"/>
      <c r="AJ15127" s="133"/>
      <c r="AO15127" s="135"/>
      <c r="AP15127" s="135"/>
      <c r="BJ15127" s="136"/>
    </row>
    <row r="15128" spans="5:62" ht="14.25" customHeight="1" x14ac:dyDescent="0.25">
      <c r="E15128" s="113"/>
      <c r="H15128" s="133"/>
      <c r="T15128" s="133"/>
      <c r="X15128" s="131"/>
      <c r="Y15128" s="133"/>
      <c r="AJ15128" s="133"/>
      <c r="AO15128" s="135"/>
      <c r="AP15128" s="135"/>
      <c r="BJ15128" s="136"/>
    </row>
    <row r="15129" spans="5:62" ht="14.25" customHeight="1" x14ac:dyDescent="0.25">
      <c r="E15129" s="113"/>
      <c r="H15129" s="133"/>
      <c r="T15129" s="133"/>
      <c r="X15129" s="131"/>
      <c r="Y15129" s="133"/>
      <c r="AJ15129" s="133"/>
      <c r="AO15129" s="135"/>
      <c r="AP15129" s="135"/>
      <c r="BJ15129" s="136"/>
    </row>
    <row r="15130" spans="5:62" ht="14.25" customHeight="1" x14ac:dyDescent="0.25">
      <c r="E15130" s="113"/>
      <c r="H15130" s="133"/>
      <c r="T15130" s="133"/>
      <c r="X15130" s="131"/>
      <c r="Y15130" s="133"/>
      <c r="AJ15130" s="133"/>
      <c r="AO15130" s="135"/>
      <c r="AP15130" s="135"/>
      <c r="BJ15130" s="136"/>
    </row>
    <row r="15131" spans="5:62" ht="14.25" customHeight="1" x14ac:dyDescent="0.25">
      <c r="E15131" s="113"/>
      <c r="H15131" s="133"/>
      <c r="T15131" s="133"/>
      <c r="X15131" s="131"/>
      <c r="Y15131" s="133"/>
      <c r="AJ15131" s="133"/>
      <c r="AO15131" s="135"/>
      <c r="AP15131" s="135"/>
      <c r="BJ15131" s="136"/>
    </row>
    <row r="15132" spans="5:62" ht="14.25" customHeight="1" x14ac:dyDescent="0.25">
      <c r="E15132" s="113"/>
      <c r="H15132" s="133"/>
      <c r="T15132" s="133"/>
      <c r="X15132" s="131"/>
      <c r="Y15132" s="133"/>
      <c r="AJ15132" s="133"/>
      <c r="AO15132" s="135"/>
      <c r="AP15132" s="135"/>
      <c r="BJ15132" s="136"/>
    </row>
    <row r="15133" spans="5:62" ht="14.25" customHeight="1" x14ac:dyDescent="0.25">
      <c r="E15133" s="113"/>
      <c r="H15133" s="133"/>
      <c r="T15133" s="133"/>
      <c r="X15133" s="131"/>
      <c r="Y15133" s="133"/>
      <c r="AJ15133" s="133"/>
      <c r="AO15133" s="135"/>
      <c r="AP15133" s="135"/>
      <c r="BJ15133" s="136"/>
    </row>
    <row r="15134" spans="5:62" ht="14.25" customHeight="1" x14ac:dyDescent="0.25">
      <c r="E15134" s="113"/>
      <c r="H15134" s="133"/>
      <c r="T15134" s="133"/>
      <c r="X15134" s="131"/>
      <c r="Y15134" s="133"/>
      <c r="AJ15134" s="133"/>
      <c r="AO15134" s="135"/>
      <c r="AP15134" s="135"/>
      <c r="BJ15134" s="136"/>
    </row>
    <row r="15135" spans="5:62" ht="14.25" customHeight="1" x14ac:dyDescent="0.25">
      <c r="E15135" s="113"/>
      <c r="H15135" s="133"/>
      <c r="T15135" s="133"/>
      <c r="X15135" s="131"/>
      <c r="Y15135" s="133"/>
      <c r="AJ15135" s="133"/>
      <c r="AO15135" s="135"/>
      <c r="AP15135" s="135"/>
      <c r="BJ15135" s="136"/>
    </row>
    <row r="15136" spans="5:62" ht="14.25" customHeight="1" x14ac:dyDescent="0.25">
      <c r="E15136" s="113"/>
      <c r="H15136" s="133"/>
      <c r="T15136" s="133"/>
      <c r="X15136" s="131"/>
      <c r="Y15136" s="133"/>
      <c r="AJ15136" s="133"/>
      <c r="AO15136" s="135"/>
      <c r="AP15136" s="135"/>
      <c r="BJ15136" s="136"/>
    </row>
    <row r="15137" spans="5:62" ht="14.25" customHeight="1" x14ac:dyDescent="0.25">
      <c r="E15137" s="113"/>
      <c r="H15137" s="133"/>
      <c r="T15137" s="133"/>
      <c r="X15137" s="131"/>
      <c r="Y15137" s="133"/>
      <c r="AJ15137" s="133"/>
      <c r="AO15137" s="135"/>
      <c r="AP15137" s="135"/>
      <c r="BJ15137" s="136"/>
    </row>
    <row r="15138" spans="5:62" ht="14.25" customHeight="1" x14ac:dyDescent="0.25">
      <c r="E15138" s="113"/>
      <c r="H15138" s="133"/>
      <c r="T15138" s="133"/>
      <c r="X15138" s="131"/>
      <c r="Y15138" s="133"/>
      <c r="AJ15138" s="133"/>
      <c r="AO15138" s="135"/>
      <c r="AP15138" s="135"/>
      <c r="BJ15138" s="136"/>
    </row>
    <row r="15139" spans="5:62" ht="14.25" customHeight="1" x14ac:dyDescent="0.25">
      <c r="E15139" s="113"/>
      <c r="H15139" s="133"/>
      <c r="T15139" s="133"/>
      <c r="X15139" s="131"/>
      <c r="Y15139" s="133"/>
      <c r="AJ15139" s="133"/>
      <c r="AO15139" s="135"/>
      <c r="AP15139" s="135"/>
      <c r="BJ15139" s="136"/>
    </row>
    <row r="15140" spans="5:62" ht="14.25" customHeight="1" x14ac:dyDescent="0.25">
      <c r="E15140" s="113"/>
      <c r="H15140" s="133"/>
      <c r="T15140" s="133"/>
      <c r="X15140" s="131"/>
      <c r="Y15140" s="133"/>
      <c r="AJ15140" s="133"/>
      <c r="AO15140" s="135"/>
      <c r="AP15140" s="135"/>
      <c r="BJ15140" s="136"/>
    </row>
    <row r="15141" spans="5:62" ht="14.25" customHeight="1" x14ac:dyDescent="0.25">
      <c r="E15141" s="113"/>
      <c r="H15141" s="133"/>
      <c r="T15141" s="133"/>
      <c r="X15141" s="131"/>
      <c r="Y15141" s="133"/>
      <c r="AJ15141" s="133"/>
      <c r="AO15141" s="135"/>
      <c r="AP15141" s="135"/>
      <c r="BJ15141" s="136"/>
    </row>
    <row r="15142" spans="5:62" ht="14.25" customHeight="1" x14ac:dyDescent="0.25">
      <c r="E15142" s="113"/>
      <c r="H15142" s="133"/>
      <c r="T15142" s="133"/>
      <c r="X15142" s="131"/>
      <c r="Y15142" s="133"/>
      <c r="AJ15142" s="133"/>
      <c r="AO15142" s="135"/>
      <c r="AP15142" s="135"/>
      <c r="BJ15142" s="136"/>
    </row>
    <row r="15143" spans="5:62" ht="14.25" customHeight="1" x14ac:dyDescent="0.25">
      <c r="E15143" s="113"/>
      <c r="H15143" s="133"/>
      <c r="T15143" s="133"/>
      <c r="X15143" s="131"/>
      <c r="Y15143" s="133"/>
      <c r="AJ15143" s="133"/>
      <c r="AO15143" s="135"/>
      <c r="AP15143" s="135"/>
      <c r="BJ15143" s="136"/>
    </row>
    <row r="15144" spans="5:62" ht="14.25" customHeight="1" x14ac:dyDescent="0.25">
      <c r="E15144" s="113"/>
      <c r="H15144" s="133"/>
      <c r="T15144" s="133"/>
      <c r="X15144" s="131"/>
      <c r="Y15144" s="133"/>
      <c r="AJ15144" s="133"/>
      <c r="AO15144" s="135"/>
      <c r="AP15144" s="135"/>
      <c r="BJ15144" s="136"/>
    </row>
    <row r="15145" spans="5:62" ht="14.25" customHeight="1" x14ac:dyDescent="0.25">
      <c r="E15145" s="113"/>
      <c r="H15145" s="133"/>
      <c r="T15145" s="133"/>
      <c r="X15145" s="131"/>
      <c r="Y15145" s="133"/>
      <c r="AJ15145" s="133"/>
      <c r="AO15145" s="135"/>
      <c r="AP15145" s="135"/>
      <c r="BJ15145" s="136"/>
    </row>
    <row r="15146" spans="5:62" ht="14.25" customHeight="1" x14ac:dyDescent="0.25">
      <c r="E15146" s="113"/>
      <c r="H15146" s="133"/>
      <c r="T15146" s="133"/>
      <c r="X15146" s="131"/>
      <c r="Y15146" s="133"/>
      <c r="AJ15146" s="133"/>
      <c r="AO15146" s="135"/>
      <c r="AP15146" s="135"/>
      <c r="BJ15146" s="136"/>
    </row>
    <row r="15147" spans="5:62" ht="14.25" customHeight="1" x14ac:dyDescent="0.25">
      <c r="E15147" s="113"/>
      <c r="H15147" s="133"/>
      <c r="T15147" s="133"/>
      <c r="X15147" s="131"/>
      <c r="Y15147" s="133"/>
      <c r="AJ15147" s="133"/>
      <c r="AO15147" s="135"/>
      <c r="AP15147" s="135"/>
      <c r="BJ15147" s="136"/>
    </row>
    <row r="15148" spans="5:62" ht="14.25" customHeight="1" x14ac:dyDescent="0.25">
      <c r="E15148" s="113"/>
      <c r="H15148" s="133"/>
      <c r="T15148" s="133"/>
      <c r="X15148" s="131"/>
      <c r="Y15148" s="133"/>
      <c r="AJ15148" s="133"/>
      <c r="AO15148" s="135"/>
      <c r="AP15148" s="135"/>
      <c r="BJ15148" s="136"/>
    </row>
    <row r="15149" spans="5:62" ht="14.25" customHeight="1" x14ac:dyDescent="0.25">
      <c r="E15149" s="113"/>
      <c r="H15149" s="133"/>
      <c r="T15149" s="133"/>
      <c r="X15149" s="131"/>
      <c r="Y15149" s="133"/>
      <c r="AJ15149" s="133"/>
      <c r="AO15149" s="135"/>
      <c r="AP15149" s="135"/>
      <c r="BJ15149" s="136"/>
    </row>
    <row r="15150" spans="5:62" ht="14.25" customHeight="1" x14ac:dyDescent="0.25">
      <c r="E15150" s="113"/>
      <c r="H15150" s="133"/>
      <c r="T15150" s="133"/>
      <c r="X15150" s="131"/>
      <c r="Y15150" s="133"/>
      <c r="AJ15150" s="133"/>
      <c r="AO15150" s="135"/>
      <c r="AP15150" s="135"/>
      <c r="BJ15150" s="136"/>
    </row>
    <row r="15151" spans="5:62" ht="14.25" customHeight="1" x14ac:dyDescent="0.25">
      <c r="E15151" s="113"/>
      <c r="H15151" s="133"/>
      <c r="T15151" s="133"/>
      <c r="X15151" s="131"/>
      <c r="Y15151" s="133"/>
      <c r="AJ15151" s="133"/>
      <c r="AO15151" s="135"/>
      <c r="AP15151" s="135"/>
      <c r="BJ15151" s="136"/>
    </row>
    <row r="15152" spans="5:62" ht="14.25" customHeight="1" x14ac:dyDescent="0.25">
      <c r="E15152" s="113"/>
      <c r="H15152" s="133"/>
      <c r="T15152" s="133"/>
      <c r="X15152" s="131"/>
      <c r="Y15152" s="133"/>
      <c r="AJ15152" s="133"/>
      <c r="AO15152" s="135"/>
      <c r="AP15152" s="135"/>
      <c r="BJ15152" s="136"/>
    </row>
    <row r="15153" spans="5:62" ht="14.25" customHeight="1" x14ac:dyDescent="0.25">
      <c r="E15153" s="113"/>
      <c r="H15153" s="133"/>
      <c r="T15153" s="133"/>
      <c r="X15153" s="131"/>
      <c r="Y15153" s="133"/>
      <c r="AJ15153" s="133"/>
      <c r="AO15153" s="135"/>
      <c r="AP15153" s="135"/>
      <c r="BJ15153" s="136"/>
    </row>
    <row r="15154" spans="5:62" ht="14.25" customHeight="1" x14ac:dyDescent="0.25">
      <c r="E15154" s="113"/>
      <c r="H15154" s="133"/>
      <c r="T15154" s="133"/>
      <c r="X15154" s="131"/>
      <c r="Y15154" s="133"/>
      <c r="AJ15154" s="133"/>
      <c r="AO15154" s="135"/>
      <c r="AP15154" s="135"/>
      <c r="BJ15154" s="136"/>
    </row>
    <row r="15155" spans="5:62" ht="14.25" customHeight="1" x14ac:dyDescent="0.25">
      <c r="E15155" s="113"/>
      <c r="H15155" s="133"/>
      <c r="T15155" s="133"/>
      <c r="X15155" s="131"/>
      <c r="Y15155" s="133"/>
      <c r="AJ15155" s="133"/>
      <c r="AO15155" s="135"/>
      <c r="AP15155" s="135"/>
      <c r="BJ15155" s="136"/>
    </row>
    <row r="15156" spans="5:62" ht="14.25" customHeight="1" x14ac:dyDescent="0.25">
      <c r="E15156" s="113"/>
      <c r="H15156" s="133"/>
      <c r="T15156" s="133"/>
      <c r="X15156" s="131"/>
      <c r="Y15156" s="133"/>
      <c r="AJ15156" s="133"/>
      <c r="AO15156" s="135"/>
      <c r="AP15156" s="135"/>
      <c r="BJ15156" s="136"/>
    </row>
    <row r="15157" spans="5:62" ht="14.25" customHeight="1" x14ac:dyDescent="0.25">
      <c r="E15157" s="113"/>
      <c r="H15157" s="133"/>
      <c r="T15157" s="133"/>
      <c r="X15157" s="131"/>
      <c r="Y15157" s="133"/>
      <c r="AJ15157" s="133"/>
      <c r="AO15157" s="135"/>
      <c r="AP15157" s="135"/>
      <c r="BJ15157" s="136"/>
    </row>
    <row r="15158" spans="5:62" ht="14.25" customHeight="1" x14ac:dyDescent="0.25">
      <c r="E15158" s="113"/>
      <c r="H15158" s="133"/>
      <c r="T15158" s="133"/>
      <c r="X15158" s="131"/>
      <c r="Y15158" s="133"/>
      <c r="AJ15158" s="133"/>
      <c r="AO15158" s="135"/>
      <c r="AP15158" s="135"/>
      <c r="BJ15158" s="136"/>
    </row>
    <row r="15159" spans="5:62" ht="14.25" customHeight="1" x14ac:dyDescent="0.25">
      <c r="E15159" s="113"/>
      <c r="H15159" s="133"/>
      <c r="T15159" s="133"/>
      <c r="X15159" s="131"/>
      <c r="Y15159" s="133"/>
      <c r="AJ15159" s="133"/>
      <c r="AO15159" s="135"/>
      <c r="AP15159" s="135"/>
      <c r="BJ15159" s="136"/>
    </row>
    <row r="15160" spans="5:62" ht="14.25" customHeight="1" x14ac:dyDescent="0.25">
      <c r="E15160" s="113"/>
      <c r="H15160" s="133"/>
      <c r="T15160" s="133"/>
      <c r="X15160" s="131"/>
      <c r="Y15160" s="133"/>
      <c r="AJ15160" s="133"/>
      <c r="AO15160" s="135"/>
      <c r="AP15160" s="135"/>
      <c r="BJ15160" s="136"/>
    </row>
    <row r="15161" spans="5:62" ht="14.25" customHeight="1" x14ac:dyDescent="0.25">
      <c r="E15161" s="113"/>
      <c r="H15161" s="133"/>
      <c r="T15161" s="133"/>
      <c r="X15161" s="131"/>
      <c r="Y15161" s="133"/>
      <c r="AJ15161" s="133"/>
      <c r="AO15161" s="135"/>
      <c r="AP15161" s="135"/>
      <c r="BJ15161" s="136"/>
    </row>
    <row r="15162" spans="5:62" ht="14.25" customHeight="1" x14ac:dyDescent="0.25">
      <c r="E15162" s="113"/>
      <c r="H15162" s="133"/>
      <c r="T15162" s="133"/>
      <c r="X15162" s="131"/>
      <c r="Y15162" s="133"/>
      <c r="AJ15162" s="133"/>
      <c r="AO15162" s="135"/>
      <c r="AP15162" s="135"/>
      <c r="BJ15162" s="136"/>
    </row>
    <row r="15163" spans="5:62" ht="14.25" customHeight="1" x14ac:dyDescent="0.25">
      <c r="E15163" s="113"/>
      <c r="H15163" s="133"/>
      <c r="T15163" s="133"/>
      <c r="X15163" s="131"/>
      <c r="Y15163" s="133"/>
      <c r="AJ15163" s="133"/>
      <c r="AO15163" s="135"/>
      <c r="AP15163" s="135"/>
      <c r="BJ15163" s="136"/>
    </row>
    <row r="15164" spans="5:62" ht="14.25" customHeight="1" x14ac:dyDescent="0.25">
      <c r="E15164" s="113"/>
      <c r="H15164" s="133"/>
      <c r="T15164" s="133"/>
      <c r="X15164" s="131"/>
      <c r="Y15164" s="133"/>
      <c r="AJ15164" s="133"/>
      <c r="AO15164" s="135"/>
      <c r="AP15164" s="135"/>
      <c r="BJ15164" s="136"/>
    </row>
    <row r="15165" spans="5:62" ht="14.25" customHeight="1" x14ac:dyDescent="0.25">
      <c r="E15165" s="113"/>
      <c r="H15165" s="133"/>
      <c r="T15165" s="133"/>
      <c r="X15165" s="131"/>
      <c r="Y15165" s="133"/>
      <c r="AJ15165" s="133"/>
      <c r="AO15165" s="135"/>
      <c r="AP15165" s="135"/>
      <c r="BJ15165" s="136"/>
    </row>
    <row r="15166" spans="5:62" ht="14.25" customHeight="1" x14ac:dyDescent="0.25">
      <c r="E15166" s="113"/>
      <c r="H15166" s="133"/>
      <c r="T15166" s="133"/>
      <c r="X15166" s="131"/>
      <c r="Y15166" s="133"/>
      <c r="AJ15166" s="133"/>
      <c r="AO15166" s="135"/>
      <c r="AP15166" s="135"/>
      <c r="BJ15166" s="136"/>
    </row>
    <row r="15167" spans="5:62" ht="14.25" customHeight="1" x14ac:dyDescent="0.25">
      <c r="E15167" s="113"/>
      <c r="H15167" s="133"/>
      <c r="T15167" s="133"/>
      <c r="X15167" s="131"/>
      <c r="Y15167" s="133"/>
      <c r="AJ15167" s="133"/>
      <c r="AO15167" s="135"/>
      <c r="AP15167" s="135"/>
      <c r="BJ15167" s="136"/>
    </row>
    <row r="15168" spans="5:62" ht="14.25" customHeight="1" x14ac:dyDescent="0.25">
      <c r="E15168" s="113"/>
      <c r="H15168" s="133"/>
      <c r="T15168" s="133"/>
      <c r="X15168" s="131"/>
      <c r="Y15168" s="133"/>
      <c r="AJ15168" s="133"/>
      <c r="AO15168" s="135"/>
      <c r="AP15168" s="135"/>
      <c r="BJ15168" s="136"/>
    </row>
    <row r="15169" spans="5:62" ht="14.25" customHeight="1" x14ac:dyDescent="0.25">
      <c r="E15169" s="113"/>
      <c r="H15169" s="133"/>
      <c r="T15169" s="133"/>
      <c r="X15169" s="131"/>
      <c r="Y15169" s="133"/>
      <c r="AJ15169" s="133"/>
      <c r="AO15169" s="135"/>
      <c r="AP15169" s="135"/>
      <c r="BJ15169" s="136"/>
    </row>
    <row r="15170" spans="5:62" ht="14.25" customHeight="1" x14ac:dyDescent="0.25">
      <c r="E15170" s="113"/>
      <c r="H15170" s="133"/>
      <c r="T15170" s="133"/>
      <c r="X15170" s="131"/>
      <c r="Y15170" s="133"/>
      <c r="AJ15170" s="133"/>
      <c r="AO15170" s="135"/>
      <c r="AP15170" s="135"/>
      <c r="BJ15170" s="136"/>
    </row>
    <row r="15171" spans="5:62" ht="14.25" customHeight="1" x14ac:dyDescent="0.25">
      <c r="E15171" s="113"/>
      <c r="H15171" s="133"/>
      <c r="T15171" s="133"/>
      <c r="X15171" s="131"/>
      <c r="Y15171" s="133"/>
      <c r="AJ15171" s="133"/>
      <c r="AO15171" s="135"/>
      <c r="AP15171" s="135"/>
      <c r="BJ15171" s="136"/>
    </row>
    <row r="15172" spans="5:62" ht="14.25" customHeight="1" x14ac:dyDescent="0.25">
      <c r="E15172" s="113"/>
      <c r="H15172" s="133"/>
      <c r="T15172" s="133"/>
      <c r="X15172" s="131"/>
      <c r="Y15172" s="133"/>
      <c r="AJ15172" s="133"/>
      <c r="AO15172" s="135"/>
      <c r="AP15172" s="135"/>
      <c r="BJ15172" s="136"/>
    </row>
    <row r="15173" spans="5:62" ht="14.25" customHeight="1" x14ac:dyDescent="0.25">
      <c r="E15173" s="113"/>
      <c r="H15173" s="133"/>
      <c r="T15173" s="133"/>
      <c r="X15173" s="131"/>
      <c r="Y15173" s="133"/>
      <c r="AJ15173" s="133"/>
      <c r="AO15173" s="135"/>
      <c r="AP15173" s="135"/>
      <c r="BJ15173" s="136"/>
    </row>
    <row r="15174" spans="5:62" ht="14.25" customHeight="1" x14ac:dyDescent="0.25">
      <c r="E15174" s="113"/>
      <c r="H15174" s="133"/>
      <c r="T15174" s="133"/>
      <c r="X15174" s="131"/>
      <c r="Y15174" s="133"/>
      <c r="AJ15174" s="133"/>
      <c r="AO15174" s="135"/>
      <c r="AP15174" s="135"/>
      <c r="BJ15174" s="136"/>
    </row>
    <row r="15175" spans="5:62" ht="14.25" customHeight="1" x14ac:dyDescent="0.25">
      <c r="E15175" s="113"/>
      <c r="H15175" s="133"/>
      <c r="T15175" s="133"/>
      <c r="X15175" s="131"/>
      <c r="Y15175" s="133"/>
      <c r="AJ15175" s="133"/>
      <c r="AO15175" s="135"/>
      <c r="AP15175" s="135"/>
      <c r="BJ15175" s="136"/>
    </row>
    <row r="15176" spans="5:62" ht="14.25" customHeight="1" x14ac:dyDescent="0.25">
      <c r="E15176" s="113"/>
      <c r="H15176" s="133"/>
      <c r="T15176" s="133"/>
      <c r="X15176" s="131"/>
      <c r="Y15176" s="133"/>
      <c r="AJ15176" s="133"/>
      <c r="AO15176" s="135"/>
      <c r="AP15176" s="135"/>
      <c r="BJ15176" s="136"/>
    </row>
    <row r="15177" spans="5:62" ht="14.25" customHeight="1" x14ac:dyDescent="0.25">
      <c r="E15177" s="113"/>
      <c r="H15177" s="133"/>
      <c r="T15177" s="133"/>
      <c r="X15177" s="131"/>
      <c r="Y15177" s="133"/>
      <c r="AJ15177" s="133"/>
      <c r="AO15177" s="135"/>
      <c r="AP15177" s="135"/>
      <c r="BJ15177" s="136"/>
    </row>
    <row r="15178" spans="5:62" ht="14.25" customHeight="1" x14ac:dyDescent="0.25">
      <c r="E15178" s="113"/>
      <c r="H15178" s="133"/>
      <c r="T15178" s="133"/>
      <c r="X15178" s="131"/>
      <c r="Y15178" s="133"/>
      <c r="AJ15178" s="133"/>
      <c r="AO15178" s="135"/>
      <c r="AP15178" s="135"/>
      <c r="BJ15178" s="136"/>
    </row>
    <row r="15179" spans="5:62" ht="14.25" customHeight="1" x14ac:dyDescent="0.25">
      <c r="E15179" s="113"/>
      <c r="H15179" s="133"/>
      <c r="T15179" s="133"/>
      <c r="X15179" s="131"/>
      <c r="Y15179" s="133"/>
      <c r="AJ15179" s="133"/>
      <c r="AO15179" s="135"/>
      <c r="AP15179" s="135"/>
      <c r="BJ15179" s="136"/>
    </row>
    <row r="15180" spans="5:62" ht="14.25" customHeight="1" x14ac:dyDescent="0.25">
      <c r="E15180" s="113"/>
      <c r="H15180" s="133"/>
      <c r="T15180" s="133"/>
      <c r="X15180" s="131"/>
      <c r="Y15180" s="133"/>
      <c r="AJ15180" s="133"/>
      <c r="AO15180" s="135"/>
      <c r="AP15180" s="135"/>
      <c r="BJ15180" s="136"/>
    </row>
    <row r="15181" spans="5:62" ht="14.25" customHeight="1" x14ac:dyDescent="0.25">
      <c r="E15181" s="113"/>
      <c r="H15181" s="133"/>
      <c r="T15181" s="133"/>
      <c r="X15181" s="131"/>
      <c r="Y15181" s="133"/>
      <c r="AJ15181" s="133"/>
      <c r="AO15181" s="135"/>
      <c r="AP15181" s="135"/>
      <c r="BJ15181" s="136"/>
    </row>
    <row r="15182" spans="5:62" ht="14.25" customHeight="1" x14ac:dyDescent="0.25">
      <c r="E15182" s="113"/>
      <c r="H15182" s="133"/>
      <c r="T15182" s="133"/>
      <c r="X15182" s="131"/>
      <c r="Y15182" s="133"/>
      <c r="AJ15182" s="133"/>
      <c r="AO15182" s="135"/>
      <c r="AP15182" s="135"/>
      <c r="BJ15182" s="136"/>
    </row>
    <row r="15183" spans="5:62" ht="14.25" customHeight="1" x14ac:dyDescent="0.25">
      <c r="E15183" s="113"/>
      <c r="H15183" s="133"/>
      <c r="T15183" s="133"/>
      <c r="X15183" s="131"/>
      <c r="Y15183" s="133"/>
      <c r="AJ15183" s="133"/>
      <c r="AO15183" s="135"/>
      <c r="AP15183" s="135"/>
      <c r="BJ15183" s="136"/>
    </row>
    <row r="15184" spans="5:62" ht="14.25" customHeight="1" x14ac:dyDescent="0.25">
      <c r="E15184" s="113"/>
      <c r="H15184" s="133"/>
      <c r="T15184" s="133"/>
      <c r="X15184" s="131"/>
      <c r="Y15184" s="133"/>
      <c r="AJ15184" s="133"/>
      <c r="AO15184" s="135"/>
      <c r="AP15184" s="135"/>
      <c r="BJ15184" s="136"/>
    </row>
    <row r="15185" spans="5:62" ht="14.25" customHeight="1" x14ac:dyDescent="0.25">
      <c r="E15185" s="113"/>
      <c r="H15185" s="133"/>
      <c r="T15185" s="133"/>
      <c r="X15185" s="131"/>
      <c r="Y15185" s="133"/>
      <c r="AJ15185" s="133"/>
      <c r="AO15185" s="135"/>
      <c r="AP15185" s="135"/>
      <c r="BJ15185" s="136"/>
    </row>
    <row r="15186" spans="5:62" ht="14.25" customHeight="1" x14ac:dyDescent="0.25">
      <c r="E15186" s="113"/>
      <c r="H15186" s="133"/>
      <c r="T15186" s="133"/>
      <c r="X15186" s="131"/>
      <c r="Y15186" s="133"/>
      <c r="AJ15186" s="133"/>
      <c r="AO15186" s="135"/>
      <c r="AP15186" s="135"/>
      <c r="BJ15186" s="136"/>
    </row>
    <row r="15187" spans="5:62" ht="14.25" customHeight="1" x14ac:dyDescent="0.25">
      <c r="E15187" s="113"/>
      <c r="H15187" s="133"/>
      <c r="T15187" s="133"/>
      <c r="X15187" s="131"/>
      <c r="Y15187" s="133"/>
      <c r="AJ15187" s="133"/>
      <c r="AO15187" s="135"/>
      <c r="AP15187" s="135"/>
      <c r="BJ15187" s="136"/>
    </row>
    <row r="15188" spans="5:62" ht="14.25" customHeight="1" x14ac:dyDescent="0.25">
      <c r="E15188" s="113"/>
      <c r="H15188" s="133"/>
      <c r="T15188" s="133"/>
      <c r="X15188" s="131"/>
      <c r="Y15188" s="133"/>
      <c r="AJ15188" s="133"/>
      <c r="AO15188" s="135"/>
      <c r="AP15188" s="135"/>
      <c r="BJ15188" s="136"/>
    </row>
    <row r="15189" spans="5:62" ht="14.25" customHeight="1" x14ac:dyDescent="0.25">
      <c r="E15189" s="113"/>
      <c r="H15189" s="133"/>
      <c r="T15189" s="133"/>
      <c r="X15189" s="131"/>
      <c r="Y15189" s="133"/>
      <c r="AJ15189" s="133"/>
      <c r="AO15189" s="135"/>
      <c r="AP15189" s="135"/>
      <c r="BJ15189" s="136"/>
    </row>
    <row r="15190" spans="5:62" ht="14.25" customHeight="1" x14ac:dyDescent="0.25">
      <c r="E15190" s="113"/>
      <c r="H15190" s="133"/>
      <c r="T15190" s="133"/>
      <c r="X15190" s="131"/>
      <c r="Y15190" s="133"/>
      <c r="AJ15190" s="133"/>
      <c r="AO15190" s="135"/>
      <c r="AP15190" s="135"/>
      <c r="BJ15190" s="136"/>
    </row>
    <row r="15191" spans="5:62" ht="14.25" customHeight="1" x14ac:dyDescent="0.25">
      <c r="E15191" s="113"/>
      <c r="H15191" s="133"/>
      <c r="T15191" s="133"/>
      <c r="X15191" s="131"/>
      <c r="Y15191" s="133"/>
      <c r="AJ15191" s="133"/>
      <c r="AO15191" s="135"/>
      <c r="AP15191" s="135"/>
      <c r="BJ15191" s="136"/>
    </row>
    <row r="15192" spans="5:62" ht="14.25" customHeight="1" x14ac:dyDescent="0.25">
      <c r="E15192" s="113"/>
      <c r="H15192" s="133"/>
      <c r="T15192" s="133"/>
      <c r="X15192" s="131"/>
      <c r="Y15192" s="133"/>
      <c r="AJ15192" s="133"/>
      <c r="AO15192" s="135"/>
      <c r="AP15192" s="135"/>
      <c r="BJ15192" s="136"/>
    </row>
    <row r="15193" spans="5:62" ht="14.25" customHeight="1" x14ac:dyDescent="0.25">
      <c r="E15193" s="113"/>
      <c r="H15193" s="133"/>
      <c r="T15193" s="133"/>
      <c r="X15193" s="131"/>
      <c r="Y15193" s="133"/>
      <c r="AJ15193" s="133"/>
      <c r="AO15193" s="135"/>
      <c r="AP15193" s="135"/>
      <c r="BJ15193" s="136"/>
    </row>
    <row r="15194" spans="5:62" ht="14.25" customHeight="1" x14ac:dyDescent="0.25">
      <c r="E15194" s="113"/>
      <c r="H15194" s="133"/>
      <c r="T15194" s="133"/>
      <c r="X15194" s="131"/>
      <c r="Y15194" s="133"/>
      <c r="AJ15194" s="133"/>
      <c r="AO15194" s="135"/>
      <c r="AP15194" s="135"/>
      <c r="BJ15194" s="136"/>
    </row>
    <row r="15195" spans="5:62" ht="14.25" customHeight="1" x14ac:dyDescent="0.25">
      <c r="E15195" s="113"/>
      <c r="H15195" s="133"/>
      <c r="T15195" s="133"/>
      <c r="X15195" s="131"/>
      <c r="Y15195" s="133"/>
      <c r="AJ15195" s="133"/>
      <c r="AO15195" s="135"/>
      <c r="AP15195" s="135"/>
      <c r="BJ15195" s="136"/>
    </row>
    <row r="15196" spans="5:62" ht="14.25" customHeight="1" x14ac:dyDescent="0.25">
      <c r="E15196" s="113"/>
      <c r="H15196" s="133"/>
      <c r="T15196" s="133"/>
      <c r="X15196" s="131"/>
      <c r="Y15196" s="133"/>
      <c r="AJ15196" s="133"/>
      <c r="AO15196" s="135"/>
      <c r="AP15196" s="135"/>
      <c r="BJ15196" s="136"/>
    </row>
    <row r="15197" spans="5:62" ht="14.25" customHeight="1" x14ac:dyDescent="0.25">
      <c r="E15197" s="113"/>
      <c r="H15197" s="133"/>
      <c r="T15197" s="133"/>
      <c r="X15197" s="131"/>
      <c r="Y15197" s="133"/>
      <c r="AJ15197" s="133"/>
      <c r="AO15197" s="135"/>
      <c r="AP15197" s="135"/>
      <c r="BJ15197" s="136"/>
    </row>
    <row r="15198" spans="5:62" ht="14.25" customHeight="1" x14ac:dyDescent="0.25">
      <c r="E15198" s="113"/>
      <c r="H15198" s="133"/>
      <c r="T15198" s="133"/>
      <c r="X15198" s="131"/>
      <c r="Y15198" s="133"/>
      <c r="AJ15198" s="133"/>
      <c r="AO15198" s="135"/>
      <c r="AP15198" s="135"/>
      <c r="BJ15198" s="136"/>
    </row>
    <row r="15199" spans="5:62" ht="14.25" customHeight="1" x14ac:dyDescent="0.25">
      <c r="E15199" s="113"/>
      <c r="H15199" s="133"/>
      <c r="T15199" s="133"/>
      <c r="X15199" s="131"/>
      <c r="Y15199" s="133"/>
      <c r="AJ15199" s="133"/>
      <c r="AO15199" s="135"/>
      <c r="AP15199" s="135"/>
      <c r="BJ15199" s="136"/>
    </row>
    <row r="15200" spans="5:62" ht="14.25" customHeight="1" x14ac:dyDescent="0.25">
      <c r="E15200" s="113"/>
      <c r="H15200" s="133"/>
      <c r="T15200" s="133"/>
      <c r="X15200" s="131"/>
      <c r="Y15200" s="133"/>
      <c r="AJ15200" s="133"/>
      <c r="AO15200" s="135"/>
      <c r="AP15200" s="135"/>
      <c r="BJ15200" s="136"/>
    </row>
    <row r="15201" spans="5:62" ht="14.25" customHeight="1" x14ac:dyDescent="0.25">
      <c r="E15201" s="113"/>
      <c r="H15201" s="133"/>
      <c r="T15201" s="133"/>
      <c r="X15201" s="131"/>
      <c r="Y15201" s="133"/>
      <c r="AJ15201" s="133"/>
      <c r="AO15201" s="135"/>
      <c r="AP15201" s="135"/>
      <c r="BJ15201" s="136"/>
    </row>
    <row r="15202" spans="5:62" ht="14.25" customHeight="1" x14ac:dyDescent="0.25">
      <c r="E15202" s="113"/>
      <c r="H15202" s="133"/>
      <c r="T15202" s="133"/>
      <c r="X15202" s="131"/>
      <c r="Y15202" s="133"/>
      <c r="AJ15202" s="133"/>
      <c r="AO15202" s="135"/>
      <c r="AP15202" s="135"/>
      <c r="BJ15202" s="136"/>
    </row>
    <row r="15203" spans="5:62" ht="14.25" customHeight="1" x14ac:dyDescent="0.25">
      <c r="E15203" s="113"/>
      <c r="H15203" s="133"/>
      <c r="T15203" s="133"/>
      <c r="X15203" s="131"/>
      <c r="Y15203" s="133"/>
      <c r="AJ15203" s="133"/>
      <c r="AO15203" s="135"/>
      <c r="AP15203" s="135"/>
      <c r="BJ15203" s="136"/>
    </row>
    <row r="15204" spans="5:62" ht="14.25" customHeight="1" x14ac:dyDescent="0.25">
      <c r="E15204" s="113"/>
      <c r="H15204" s="133"/>
      <c r="T15204" s="133"/>
      <c r="X15204" s="131"/>
      <c r="Y15204" s="133"/>
      <c r="AJ15204" s="133"/>
      <c r="AO15204" s="135"/>
      <c r="AP15204" s="135"/>
      <c r="BJ15204" s="136"/>
    </row>
    <row r="15205" spans="5:62" ht="14.25" customHeight="1" x14ac:dyDescent="0.25">
      <c r="E15205" s="113"/>
      <c r="H15205" s="133"/>
      <c r="T15205" s="133"/>
      <c r="X15205" s="131"/>
      <c r="Y15205" s="133"/>
      <c r="AJ15205" s="133"/>
      <c r="AO15205" s="135"/>
      <c r="AP15205" s="135"/>
      <c r="BJ15205" s="136"/>
    </row>
    <row r="15206" spans="5:62" ht="14.25" customHeight="1" x14ac:dyDescent="0.25">
      <c r="E15206" s="113"/>
      <c r="H15206" s="133"/>
      <c r="T15206" s="133"/>
      <c r="X15206" s="131"/>
      <c r="Y15206" s="133"/>
      <c r="AJ15206" s="133"/>
      <c r="AO15206" s="135"/>
      <c r="AP15206" s="135"/>
      <c r="BJ15206" s="136"/>
    </row>
    <row r="15207" spans="5:62" ht="14.25" customHeight="1" x14ac:dyDescent="0.25">
      <c r="E15207" s="113"/>
      <c r="H15207" s="133"/>
      <c r="T15207" s="133"/>
      <c r="X15207" s="131"/>
      <c r="Y15207" s="133"/>
      <c r="AJ15207" s="133"/>
      <c r="AO15207" s="135"/>
      <c r="AP15207" s="135"/>
      <c r="BJ15207" s="136"/>
    </row>
    <row r="15208" spans="5:62" ht="14.25" customHeight="1" x14ac:dyDescent="0.25">
      <c r="E15208" s="113"/>
      <c r="H15208" s="133"/>
      <c r="T15208" s="133"/>
      <c r="X15208" s="131"/>
      <c r="Y15208" s="133"/>
      <c r="AJ15208" s="133"/>
      <c r="AO15208" s="135"/>
      <c r="AP15208" s="135"/>
      <c r="BJ15208" s="136"/>
    </row>
    <row r="15209" spans="5:62" ht="14.25" customHeight="1" x14ac:dyDescent="0.25">
      <c r="E15209" s="113"/>
      <c r="H15209" s="133"/>
      <c r="T15209" s="133"/>
      <c r="X15209" s="131"/>
      <c r="Y15209" s="133"/>
      <c r="AJ15209" s="133"/>
      <c r="AO15209" s="135"/>
      <c r="AP15209" s="135"/>
      <c r="BJ15209" s="136"/>
    </row>
    <row r="15210" spans="5:62" ht="14.25" customHeight="1" x14ac:dyDescent="0.25">
      <c r="E15210" s="113"/>
      <c r="H15210" s="133"/>
      <c r="T15210" s="133"/>
      <c r="X15210" s="131"/>
      <c r="Y15210" s="133"/>
      <c r="AJ15210" s="133"/>
      <c r="AO15210" s="135"/>
      <c r="AP15210" s="135"/>
      <c r="BJ15210" s="136"/>
    </row>
    <row r="15211" spans="5:62" ht="14.25" customHeight="1" x14ac:dyDescent="0.25">
      <c r="E15211" s="113"/>
      <c r="H15211" s="133"/>
      <c r="T15211" s="133"/>
      <c r="X15211" s="131"/>
      <c r="Y15211" s="133"/>
      <c r="AJ15211" s="133"/>
      <c r="AO15211" s="135"/>
      <c r="AP15211" s="135"/>
      <c r="BJ15211" s="136"/>
    </row>
    <row r="15212" spans="5:62" ht="14.25" customHeight="1" x14ac:dyDescent="0.25">
      <c r="E15212" s="113"/>
      <c r="H15212" s="133"/>
      <c r="T15212" s="133"/>
      <c r="X15212" s="131"/>
      <c r="Y15212" s="133"/>
      <c r="AJ15212" s="133"/>
      <c r="AO15212" s="135"/>
      <c r="AP15212" s="135"/>
      <c r="BJ15212" s="136"/>
    </row>
    <row r="15213" spans="5:62" ht="14.25" customHeight="1" x14ac:dyDescent="0.25">
      <c r="E15213" s="113"/>
      <c r="H15213" s="133"/>
      <c r="T15213" s="133"/>
      <c r="X15213" s="131"/>
      <c r="Y15213" s="133"/>
      <c r="AJ15213" s="133"/>
      <c r="AO15213" s="135"/>
      <c r="AP15213" s="135"/>
      <c r="BJ15213" s="136"/>
    </row>
    <row r="15214" spans="5:62" ht="14.25" customHeight="1" x14ac:dyDescent="0.25">
      <c r="E15214" s="113"/>
      <c r="H15214" s="133"/>
      <c r="T15214" s="133"/>
      <c r="X15214" s="131"/>
      <c r="Y15214" s="133"/>
      <c r="AJ15214" s="133"/>
      <c r="AO15214" s="135"/>
      <c r="AP15214" s="135"/>
      <c r="BJ15214" s="136"/>
    </row>
    <row r="15215" spans="5:62" ht="14.25" customHeight="1" x14ac:dyDescent="0.25">
      <c r="E15215" s="113"/>
      <c r="H15215" s="133"/>
      <c r="T15215" s="133"/>
      <c r="X15215" s="131"/>
      <c r="Y15215" s="133"/>
      <c r="AJ15215" s="133"/>
      <c r="AO15215" s="135"/>
      <c r="AP15215" s="135"/>
      <c r="BJ15215" s="136"/>
    </row>
    <row r="15216" spans="5:62" ht="14.25" customHeight="1" x14ac:dyDescent="0.25">
      <c r="E15216" s="113"/>
      <c r="H15216" s="133"/>
      <c r="T15216" s="133"/>
      <c r="X15216" s="131"/>
      <c r="Y15216" s="133"/>
      <c r="AJ15216" s="133"/>
      <c r="AO15216" s="135"/>
      <c r="AP15216" s="135"/>
      <c r="BJ15216" s="136"/>
    </row>
    <row r="15217" spans="5:62" ht="14.25" customHeight="1" x14ac:dyDescent="0.25">
      <c r="E15217" s="113"/>
      <c r="H15217" s="133"/>
      <c r="T15217" s="133"/>
      <c r="X15217" s="131"/>
      <c r="Y15217" s="133"/>
      <c r="AJ15217" s="133"/>
      <c r="AO15217" s="135"/>
      <c r="AP15217" s="135"/>
      <c r="BJ15217" s="136"/>
    </row>
    <row r="15218" spans="5:62" ht="14.25" customHeight="1" x14ac:dyDescent="0.25">
      <c r="E15218" s="113"/>
      <c r="H15218" s="133"/>
      <c r="T15218" s="133"/>
      <c r="X15218" s="131"/>
      <c r="Y15218" s="133"/>
      <c r="AJ15218" s="133"/>
      <c r="AO15218" s="135"/>
      <c r="AP15218" s="135"/>
      <c r="BJ15218" s="136"/>
    </row>
    <row r="15219" spans="5:62" ht="14.25" customHeight="1" x14ac:dyDescent="0.25">
      <c r="E15219" s="113"/>
      <c r="H15219" s="133"/>
      <c r="T15219" s="133"/>
      <c r="X15219" s="131"/>
      <c r="Y15219" s="133"/>
      <c r="AJ15219" s="133"/>
      <c r="AO15219" s="135"/>
      <c r="AP15219" s="135"/>
      <c r="BJ15219" s="136"/>
    </row>
    <row r="15220" spans="5:62" ht="14.25" customHeight="1" x14ac:dyDescent="0.25">
      <c r="E15220" s="113"/>
      <c r="H15220" s="133"/>
      <c r="T15220" s="133"/>
      <c r="X15220" s="131"/>
      <c r="Y15220" s="133"/>
      <c r="AJ15220" s="133"/>
      <c r="AO15220" s="135"/>
      <c r="AP15220" s="135"/>
      <c r="BJ15220" s="136"/>
    </row>
    <row r="15221" spans="5:62" ht="14.25" customHeight="1" x14ac:dyDescent="0.25">
      <c r="E15221" s="113"/>
      <c r="H15221" s="133"/>
      <c r="T15221" s="133"/>
      <c r="X15221" s="131"/>
      <c r="Y15221" s="133"/>
      <c r="AJ15221" s="133"/>
      <c r="AO15221" s="135"/>
      <c r="AP15221" s="135"/>
      <c r="BJ15221" s="136"/>
    </row>
    <row r="15222" spans="5:62" ht="14.25" customHeight="1" x14ac:dyDescent="0.25">
      <c r="E15222" s="113"/>
      <c r="H15222" s="133"/>
      <c r="T15222" s="133"/>
      <c r="X15222" s="131"/>
      <c r="Y15222" s="133"/>
      <c r="AJ15222" s="133"/>
      <c r="AO15222" s="135"/>
      <c r="AP15222" s="135"/>
      <c r="BJ15222" s="136"/>
    </row>
    <row r="15223" spans="5:62" ht="14.25" customHeight="1" x14ac:dyDescent="0.25">
      <c r="E15223" s="113"/>
      <c r="H15223" s="133"/>
      <c r="T15223" s="133"/>
      <c r="X15223" s="131"/>
      <c r="Y15223" s="133"/>
      <c r="AJ15223" s="133"/>
      <c r="AO15223" s="135"/>
      <c r="AP15223" s="135"/>
      <c r="BJ15223" s="136"/>
    </row>
    <row r="15224" spans="5:62" ht="14.25" customHeight="1" x14ac:dyDescent="0.25">
      <c r="E15224" s="113"/>
      <c r="H15224" s="133"/>
      <c r="T15224" s="133"/>
      <c r="X15224" s="131"/>
      <c r="Y15224" s="133"/>
      <c r="AJ15224" s="133"/>
      <c r="AO15224" s="135"/>
      <c r="AP15224" s="135"/>
      <c r="BJ15224" s="136"/>
    </row>
    <row r="15225" spans="5:62" ht="14.25" customHeight="1" x14ac:dyDescent="0.25">
      <c r="E15225" s="113"/>
      <c r="H15225" s="133"/>
      <c r="T15225" s="133"/>
      <c r="X15225" s="131"/>
      <c r="Y15225" s="133"/>
      <c r="AJ15225" s="133"/>
      <c r="AO15225" s="135"/>
      <c r="AP15225" s="135"/>
      <c r="BJ15225" s="136"/>
    </row>
    <row r="15226" spans="5:62" ht="14.25" customHeight="1" x14ac:dyDescent="0.25">
      <c r="E15226" s="113"/>
      <c r="H15226" s="133"/>
      <c r="T15226" s="133"/>
      <c r="X15226" s="131"/>
      <c r="Y15226" s="133"/>
      <c r="AJ15226" s="133"/>
      <c r="AO15226" s="135"/>
      <c r="AP15226" s="135"/>
      <c r="BJ15226" s="136"/>
    </row>
    <row r="15227" spans="5:62" ht="14.25" customHeight="1" x14ac:dyDescent="0.25">
      <c r="E15227" s="113"/>
      <c r="H15227" s="133"/>
      <c r="T15227" s="133"/>
      <c r="X15227" s="131"/>
      <c r="Y15227" s="133"/>
      <c r="AJ15227" s="133"/>
      <c r="AO15227" s="135"/>
      <c r="AP15227" s="135"/>
      <c r="BJ15227" s="136"/>
    </row>
    <row r="15228" spans="5:62" ht="14.25" customHeight="1" x14ac:dyDescent="0.25">
      <c r="E15228" s="113"/>
      <c r="H15228" s="133"/>
      <c r="T15228" s="133"/>
      <c r="X15228" s="131"/>
      <c r="Y15228" s="133"/>
      <c r="AJ15228" s="133"/>
      <c r="AO15228" s="135"/>
      <c r="AP15228" s="135"/>
      <c r="BJ15228" s="136"/>
    </row>
    <row r="15229" spans="5:62" ht="14.25" customHeight="1" x14ac:dyDescent="0.25">
      <c r="E15229" s="113"/>
      <c r="H15229" s="133"/>
      <c r="T15229" s="133"/>
      <c r="X15229" s="131"/>
      <c r="Y15229" s="133"/>
      <c r="AJ15229" s="133"/>
      <c r="AO15229" s="135"/>
      <c r="AP15229" s="135"/>
      <c r="BJ15229" s="136"/>
    </row>
    <row r="15230" spans="5:62" ht="14.25" customHeight="1" x14ac:dyDescent="0.25">
      <c r="E15230" s="113"/>
      <c r="H15230" s="133"/>
      <c r="T15230" s="133"/>
      <c r="X15230" s="131"/>
      <c r="Y15230" s="133"/>
      <c r="AJ15230" s="133"/>
      <c r="AO15230" s="135"/>
      <c r="AP15230" s="135"/>
      <c r="BJ15230" s="136"/>
    </row>
    <row r="15231" spans="5:62" ht="14.25" customHeight="1" x14ac:dyDescent="0.25">
      <c r="E15231" s="113"/>
      <c r="H15231" s="133"/>
      <c r="T15231" s="133"/>
      <c r="X15231" s="131"/>
      <c r="Y15231" s="133"/>
      <c r="AJ15231" s="133"/>
      <c r="AO15231" s="135"/>
      <c r="AP15231" s="135"/>
      <c r="BJ15231" s="136"/>
    </row>
    <row r="15232" spans="5:62" ht="14.25" customHeight="1" x14ac:dyDescent="0.25">
      <c r="E15232" s="113"/>
      <c r="H15232" s="133"/>
      <c r="T15232" s="133"/>
      <c r="X15232" s="131"/>
      <c r="Y15232" s="133"/>
      <c r="AJ15232" s="133"/>
      <c r="AO15232" s="135"/>
      <c r="AP15232" s="135"/>
      <c r="BJ15232" s="136"/>
    </row>
    <row r="15233" spans="5:62" ht="14.25" customHeight="1" x14ac:dyDescent="0.25">
      <c r="E15233" s="113"/>
      <c r="H15233" s="133"/>
      <c r="T15233" s="133"/>
      <c r="X15233" s="131"/>
      <c r="Y15233" s="133"/>
      <c r="AJ15233" s="133"/>
      <c r="AO15233" s="135"/>
      <c r="AP15233" s="135"/>
      <c r="BJ15233" s="136"/>
    </row>
    <row r="15234" spans="5:62" ht="14.25" customHeight="1" x14ac:dyDescent="0.25">
      <c r="E15234" s="113"/>
      <c r="H15234" s="133"/>
      <c r="T15234" s="133"/>
      <c r="X15234" s="131"/>
      <c r="Y15234" s="133"/>
      <c r="AJ15234" s="133"/>
      <c r="AO15234" s="135"/>
      <c r="AP15234" s="135"/>
      <c r="BJ15234" s="136"/>
    </row>
    <row r="15235" spans="5:62" ht="14.25" customHeight="1" x14ac:dyDescent="0.25">
      <c r="E15235" s="113"/>
      <c r="H15235" s="133"/>
      <c r="T15235" s="133"/>
      <c r="X15235" s="131"/>
      <c r="Y15235" s="133"/>
      <c r="AJ15235" s="133"/>
      <c r="AO15235" s="135"/>
      <c r="AP15235" s="135"/>
      <c r="BJ15235" s="136"/>
    </row>
    <row r="15236" spans="5:62" ht="14.25" customHeight="1" x14ac:dyDescent="0.25">
      <c r="E15236" s="113"/>
      <c r="H15236" s="133"/>
      <c r="T15236" s="133"/>
      <c r="X15236" s="131"/>
      <c r="Y15236" s="133"/>
      <c r="AJ15236" s="133"/>
      <c r="AO15236" s="135"/>
      <c r="AP15236" s="135"/>
      <c r="BJ15236" s="136"/>
    </row>
    <row r="15237" spans="5:62" ht="14.25" customHeight="1" x14ac:dyDescent="0.25">
      <c r="E15237" s="113"/>
      <c r="H15237" s="133"/>
      <c r="T15237" s="133"/>
      <c r="X15237" s="131"/>
      <c r="Y15237" s="133"/>
      <c r="AJ15237" s="133"/>
      <c r="AO15237" s="135"/>
      <c r="AP15237" s="135"/>
      <c r="BJ15237" s="136"/>
    </row>
    <row r="15238" spans="5:62" ht="14.25" customHeight="1" x14ac:dyDescent="0.25">
      <c r="E15238" s="113"/>
      <c r="H15238" s="133"/>
      <c r="T15238" s="133"/>
      <c r="X15238" s="131"/>
      <c r="Y15238" s="133"/>
      <c r="AJ15238" s="133"/>
      <c r="AO15238" s="135"/>
      <c r="AP15238" s="135"/>
      <c r="BJ15238" s="136"/>
    </row>
    <row r="15239" spans="5:62" ht="14.25" customHeight="1" x14ac:dyDescent="0.25">
      <c r="E15239" s="113"/>
      <c r="H15239" s="133"/>
      <c r="T15239" s="133"/>
      <c r="X15239" s="131"/>
      <c r="Y15239" s="133"/>
      <c r="AJ15239" s="133"/>
      <c r="AO15239" s="135"/>
      <c r="AP15239" s="135"/>
      <c r="BJ15239" s="136"/>
    </row>
    <row r="15240" spans="5:62" ht="14.25" customHeight="1" x14ac:dyDescent="0.25">
      <c r="E15240" s="113"/>
      <c r="H15240" s="133"/>
      <c r="T15240" s="133"/>
      <c r="X15240" s="131"/>
      <c r="Y15240" s="133"/>
      <c r="AJ15240" s="133"/>
      <c r="AO15240" s="135"/>
      <c r="AP15240" s="135"/>
      <c r="BJ15240" s="136"/>
    </row>
    <row r="15241" spans="5:62" ht="14.25" customHeight="1" x14ac:dyDescent="0.25">
      <c r="E15241" s="113"/>
      <c r="H15241" s="133"/>
      <c r="T15241" s="133"/>
      <c r="X15241" s="131"/>
      <c r="Y15241" s="133"/>
      <c r="AJ15241" s="133"/>
      <c r="AO15241" s="135"/>
      <c r="AP15241" s="135"/>
      <c r="BJ15241" s="136"/>
    </row>
    <row r="15242" spans="5:62" ht="14.25" customHeight="1" x14ac:dyDescent="0.25">
      <c r="E15242" s="113"/>
      <c r="H15242" s="133"/>
      <c r="T15242" s="133"/>
      <c r="X15242" s="131"/>
      <c r="Y15242" s="133"/>
      <c r="AJ15242" s="133"/>
      <c r="AO15242" s="135"/>
      <c r="AP15242" s="135"/>
      <c r="BJ15242" s="136"/>
    </row>
    <row r="15243" spans="5:62" ht="14.25" customHeight="1" x14ac:dyDescent="0.25">
      <c r="E15243" s="113"/>
      <c r="H15243" s="133"/>
      <c r="T15243" s="133"/>
      <c r="X15243" s="131"/>
      <c r="Y15243" s="133"/>
      <c r="AJ15243" s="133"/>
      <c r="AO15243" s="135"/>
      <c r="AP15243" s="135"/>
      <c r="BJ15243" s="136"/>
    </row>
    <row r="15244" spans="5:62" ht="14.25" customHeight="1" x14ac:dyDescent="0.25">
      <c r="E15244" s="113"/>
      <c r="H15244" s="133"/>
      <c r="T15244" s="133"/>
      <c r="X15244" s="131"/>
      <c r="Y15244" s="133"/>
      <c r="AJ15244" s="133"/>
      <c r="AO15244" s="135"/>
      <c r="AP15244" s="135"/>
      <c r="BJ15244" s="136"/>
    </row>
    <row r="15245" spans="5:62" ht="14.25" customHeight="1" x14ac:dyDescent="0.25">
      <c r="E15245" s="113"/>
      <c r="H15245" s="133"/>
      <c r="T15245" s="133"/>
      <c r="X15245" s="131"/>
      <c r="Y15245" s="133"/>
      <c r="AJ15245" s="133"/>
      <c r="AO15245" s="135"/>
      <c r="AP15245" s="135"/>
      <c r="BJ15245" s="136"/>
    </row>
    <row r="15246" spans="5:62" ht="14.25" customHeight="1" x14ac:dyDescent="0.25">
      <c r="E15246" s="113"/>
      <c r="H15246" s="133"/>
      <c r="T15246" s="133"/>
      <c r="X15246" s="131"/>
      <c r="Y15246" s="133"/>
      <c r="AJ15246" s="133"/>
      <c r="AO15246" s="135"/>
      <c r="AP15246" s="135"/>
      <c r="BJ15246" s="136"/>
    </row>
    <row r="15247" spans="5:62" ht="14.25" customHeight="1" x14ac:dyDescent="0.25">
      <c r="E15247" s="113"/>
      <c r="H15247" s="133"/>
      <c r="T15247" s="133"/>
      <c r="X15247" s="131"/>
      <c r="Y15247" s="133"/>
      <c r="AJ15247" s="133"/>
      <c r="AO15247" s="135"/>
      <c r="AP15247" s="135"/>
      <c r="BJ15247" s="136"/>
    </row>
    <row r="15248" spans="5:62" ht="14.25" customHeight="1" x14ac:dyDescent="0.25">
      <c r="E15248" s="113"/>
      <c r="H15248" s="133"/>
      <c r="T15248" s="133"/>
      <c r="X15248" s="131"/>
      <c r="Y15248" s="133"/>
      <c r="AJ15248" s="133"/>
      <c r="AO15248" s="135"/>
      <c r="AP15248" s="135"/>
      <c r="BJ15248" s="136"/>
    </row>
    <row r="15249" spans="5:62" ht="14.25" customHeight="1" x14ac:dyDescent="0.25">
      <c r="E15249" s="113"/>
      <c r="H15249" s="133"/>
      <c r="T15249" s="133"/>
      <c r="X15249" s="131"/>
      <c r="Y15249" s="133"/>
      <c r="AJ15249" s="133"/>
      <c r="AO15249" s="135"/>
      <c r="AP15249" s="135"/>
      <c r="BJ15249" s="136"/>
    </row>
    <row r="15250" spans="5:62" ht="14.25" customHeight="1" x14ac:dyDescent="0.25">
      <c r="E15250" s="113"/>
      <c r="H15250" s="133"/>
      <c r="T15250" s="133"/>
      <c r="X15250" s="131"/>
      <c r="Y15250" s="133"/>
      <c r="AJ15250" s="133"/>
      <c r="AO15250" s="135"/>
      <c r="AP15250" s="135"/>
      <c r="BJ15250" s="136"/>
    </row>
    <row r="15251" spans="5:62" ht="14.25" customHeight="1" x14ac:dyDescent="0.25">
      <c r="E15251" s="113"/>
      <c r="H15251" s="133"/>
      <c r="T15251" s="133"/>
      <c r="X15251" s="131"/>
      <c r="Y15251" s="133"/>
      <c r="AJ15251" s="133"/>
      <c r="AO15251" s="135"/>
      <c r="AP15251" s="135"/>
      <c r="BJ15251" s="136"/>
    </row>
    <row r="15252" spans="5:62" ht="14.25" customHeight="1" x14ac:dyDescent="0.25">
      <c r="E15252" s="113"/>
      <c r="H15252" s="133"/>
      <c r="T15252" s="133"/>
      <c r="X15252" s="131"/>
      <c r="Y15252" s="133"/>
      <c r="AJ15252" s="133"/>
      <c r="AO15252" s="135"/>
      <c r="AP15252" s="135"/>
      <c r="BJ15252" s="136"/>
    </row>
    <row r="15253" spans="5:62" ht="14.25" customHeight="1" x14ac:dyDescent="0.25">
      <c r="E15253" s="113"/>
      <c r="H15253" s="133"/>
      <c r="T15253" s="133"/>
      <c r="X15253" s="131"/>
      <c r="Y15253" s="133"/>
      <c r="AJ15253" s="133"/>
      <c r="AO15253" s="135"/>
      <c r="AP15253" s="135"/>
      <c r="BJ15253" s="136"/>
    </row>
    <row r="15254" spans="5:62" ht="14.25" customHeight="1" x14ac:dyDescent="0.25">
      <c r="E15254" s="113"/>
      <c r="H15254" s="133"/>
      <c r="T15254" s="133"/>
      <c r="X15254" s="131"/>
      <c r="Y15254" s="133"/>
      <c r="AJ15254" s="133"/>
      <c r="AO15254" s="135"/>
      <c r="AP15254" s="135"/>
      <c r="BJ15254" s="136"/>
    </row>
    <row r="15255" spans="5:62" ht="14.25" customHeight="1" x14ac:dyDescent="0.25">
      <c r="E15255" s="113"/>
      <c r="H15255" s="133"/>
      <c r="T15255" s="133"/>
      <c r="X15255" s="131"/>
      <c r="Y15255" s="133"/>
      <c r="AJ15255" s="133"/>
      <c r="AO15255" s="135"/>
      <c r="AP15255" s="135"/>
      <c r="BJ15255" s="136"/>
    </row>
    <row r="15256" spans="5:62" ht="14.25" customHeight="1" x14ac:dyDescent="0.25">
      <c r="E15256" s="113"/>
      <c r="H15256" s="133"/>
      <c r="T15256" s="133"/>
      <c r="X15256" s="131"/>
      <c r="Y15256" s="133"/>
      <c r="AJ15256" s="133"/>
      <c r="AO15256" s="135"/>
      <c r="AP15256" s="135"/>
      <c r="BJ15256" s="136"/>
    </row>
    <row r="15257" spans="5:62" ht="14.25" customHeight="1" x14ac:dyDescent="0.25">
      <c r="E15257" s="113"/>
      <c r="H15257" s="133"/>
      <c r="T15257" s="133"/>
      <c r="X15257" s="131"/>
      <c r="Y15257" s="133"/>
      <c r="AJ15257" s="133"/>
      <c r="AO15257" s="135"/>
      <c r="AP15257" s="135"/>
      <c r="BJ15257" s="136"/>
    </row>
    <row r="15258" spans="5:62" ht="14.25" customHeight="1" x14ac:dyDescent="0.25">
      <c r="E15258" s="113"/>
      <c r="H15258" s="133"/>
      <c r="T15258" s="133"/>
      <c r="X15258" s="131"/>
      <c r="Y15258" s="133"/>
      <c r="AJ15258" s="133"/>
      <c r="AO15258" s="135"/>
      <c r="AP15258" s="135"/>
      <c r="BJ15258" s="136"/>
    </row>
    <row r="15259" spans="5:62" ht="14.25" customHeight="1" x14ac:dyDescent="0.25">
      <c r="E15259" s="113"/>
      <c r="H15259" s="133"/>
      <c r="T15259" s="133"/>
      <c r="X15259" s="131"/>
      <c r="Y15259" s="133"/>
      <c r="AJ15259" s="133"/>
      <c r="AO15259" s="135"/>
      <c r="AP15259" s="135"/>
      <c r="BJ15259" s="136"/>
    </row>
    <row r="15260" spans="5:62" ht="14.25" customHeight="1" x14ac:dyDescent="0.25">
      <c r="E15260" s="113"/>
      <c r="H15260" s="133"/>
      <c r="T15260" s="133"/>
      <c r="X15260" s="131"/>
      <c r="Y15260" s="133"/>
      <c r="AJ15260" s="133"/>
      <c r="AO15260" s="135"/>
      <c r="AP15260" s="135"/>
      <c r="BJ15260" s="136"/>
    </row>
    <row r="15261" spans="5:62" ht="14.25" customHeight="1" x14ac:dyDescent="0.25">
      <c r="E15261" s="113"/>
      <c r="H15261" s="133"/>
      <c r="T15261" s="133"/>
      <c r="X15261" s="131"/>
      <c r="Y15261" s="133"/>
      <c r="AJ15261" s="133"/>
      <c r="AO15261" s="135"/>
      <c r="AP15261" s="135"/>
      <c r="BJ15261" s="136"/>
    </row>
    <row r="15262" spans="5:62" ht="14.25" customHeight="1" x14ac:dyDescent="0.25">
      <c r="E15262" s="113"/>
      <c r="H15262" s="133"/>
      <c r="T15262" s="133"/>
      <c r="X15262" s="131"/>
      <c r="Y15262" s="133"/>
      <c r="AJ15262" s="133"/>
      <c r="AO15262" s="135"/>
      <c r="AP15262" s="135"/>
      <c r="BJ15262" s="136"/>
    </row>
    <row r="15263" spans="5:62" ht="14.25" customHeight="1" x14ac:dyDescent="0.25">
      <c r="E15263" s="113"/>
      <c r="H15263" s="133"/>
      <c r="T15263" s="133"/>
      <c r="X15263" s="131"/>
      <c r="Y15263" s="133"/>
      <c r="AJ15263" s="133"/>
      <c r="AO15263" s="135"/>
      <c r="AP15263" s="135"/>
      <c r="BJ15263" s="136"/>
    </row>
    <row r="15264" spans="5:62" ht="14.25" customHeight="1" x14ac:dyDescent="0.25">
      <c r="E15264" s="113"/>
      <c r="H15264" s="133"/>
      <c r="T15264" s="133"/>
      <c r="X15264" s="131"/>
      <c r="Y15264" s="133"/>
      <c r="AJ15264" s="133"/>
      <c r="AO15264" s="135"/>
      <c r="AP15264" s="135"/>
      <c r="BJ15264" s="136"/>
    </row>
    <row r="15265" spans="5:62" ht="14.25" customHeight="1" x14ac:dyDescent="0.25">
      <c r="E15265" s="113"/>
      <c r="H15265" s="133"/>
      <c r="T15265" s="133"/>
      <c r="X15265" s="131"/>
      <c r="Y15265" s="133"/>
      <c r="AJ15265" s="133"/>
      <c r="AO15265" s="135"/>
      <c r="AP15265" s="135"/>
      <c r="BJ15265" s="136"/>
    </row>
    <row r="15266" spans="5:62" ht="14.25" customHeight="1" x14ac:dyDescent="0.25">
      <c r="E15266" s="113"/>
      <c r="H15266" s="133"/>
      <c r="T15266" s="133"/>
      <c r="X15266" s="131"/>
      <c r="Y15266" s="133"/>
      <c r="AJ15266" s="133"/>
      <c r="AO15266" s="135"/>
      <c r="AP15266" s="135"/>
      <c r="BJ15266" s="136"/>
    </row>
    <row r="15267" spans="5:62" ht="14.25" customHeight="1" x14ac:dyDescent="0.25">
      <c r="E15267" s="113"/>
      <c r="H15267" s="133"/>
      <c r="T15267" s="133"/>
      <c r="X15267" s="131"/>
      <c r="Y15267" s="133"/>
      <c r="AJ15267" s="133"/>
      <c r="AO15267" s="135"/>
      <c r="AP15267" s="135"/>
      <c r="BJ15267" s="136"/>
    </row>
    <row r="15268" spans="5:62" ht="14.25" customHeight="1" x14ac:dyDescent="0.25">
      <c r="E15268" s="113"/>
      <c r="H15268" s="133"/>
      <c r="T15268" s="133"/>
      <c r="X15268" s="131"/>
      <c r="Y15268" s="133"/>
      <c r="AJ15268" s="133"/>
      <c r="AO15268" s="135"/>
      <c r="AP15268" s="135"/>
      <c r="BJ15268" s="136"/>
    </row>
    <row r="15269" spans="5:62" ht="14.25" customHeight="1" x14ac:dyDescent="0.25">
      <c r="E15269" s="113"/>
      <c r="H15269" s="133"/>
      <c r="T15269" s="133"/>
      <c r="X15269" s="131"/>
      <c r="Y15269" s="133"/>
      <c r="AJ15269" s="133"/>
      <c r="AO15269" s="135"/>
      <c r="AP15269" s="135"/>
      <c r="BJ15269" s="136"/>
    </row>
    <row r="15270" spans="5:62" ht="14.25" customHeight="1" x14ac:dyDescent="0.25">
      <c r="E15270" s="113"/>
      <c r="H15270" s="133"/>
      <c r="T15270" s="133"/>
      <c r="X15270" s="131"/>
      <c r="Y15270" s="133"/>
      <c r="AJ15270" s="133"/>
      <c r="AO15270" s="135"/>
      <c r="AP15270" s="135"/>
      <c r="BJ15270" s="136"/>
    </row>
    <row r="15271" spans="5:62" ht="14.25" customHeight="1" x14ac:dyDescent="0.25">
      <c r="E15271" s="113"/>
      <c r="H15271" s="133"/>
      <c r="T15271" s="133"/>
      <c r="X15271" s="131"/>
      <c r="Y15271" s="133"/>
      <c r="AJ15271" s="133"/>
      <c r="AO15271" s="135"/>
      <c r="AP15271" s="135"/>
      <c r="BJ15271" s="136"/>
    </row>
    <row r="15272" spans="5:62" ht="14.25" customHeight="1" x14ac:dyDescent="0.25">
      <c r="E15272" s="113"/>
      <c r="H15272" s="133"/>
      <c r="T15272" s="133"/>
      <c r="X15272" s="131"/>
      <c r="Y15272" s="133"/>
      <c r="AJ15272" s="133"/>
      <c r="AO15272" s="135"/>
      <c r="AP15272" s="135"/>
      <c r="BJ15272" s="136"/>
    </row>
    <row r="15273" spans="5:62" ht="14.25" customHeight="1" x14ac:dyDescent="0.25">
      <c r="E15273" s="113"/>
      <c r="H15273" s="133"/>
      <c r="T15273" s="133"/>
      <c r="X15273" s="131"/>
      <c r="Y15273" s="133"/>
      <c r="AJ15273" s="133"/>
      <c r="AO15273" s="135"/>
      <c r="AP15273" s="135"/>
      <c r="BJ15273" s="136"/>
    </row>
    <row r="15274" spans="5:62" ht="14.25" customHeight="1" x14ac:dyDescent="0.25">
      <c r="E15274" s="113"/>
      <c r="H15274" s="133"/>
      <c r="T15274" s="133"/>
      <c r="X15274" s="131"/>
      <c r="Y15274" s="133"/>
      <c r="AJ15274" s="133"/>
      <c r="AO15274" s="135"/>
      <c r="AP15274" s="135"/>
      <c r="BJ15274" s="136"/>
    </row>
    <row r="15275" spans="5:62" ht="14.25" customHeight="1" x14ac:dyDescent="0.25">
      <c r="E15275" s="113"/>
      <c r="H15275" s="133"/>
      <c r="T15275" s="133"/>
      <c r="X15275" s="131"/>
      <c r="Y15275" s="133"/>
      <c r="AJ15275" s="133"/>
      <c r="AO15275" s="135"/>
      <c r="AP15275" s="135"/>
      <c r="BJ15275" s="136"/>
    </row>
    <row r="15276" spans="5:62" ht="14.25" customHeight="1" x14ac:dyDescent="0.25">
      <c r="E15276" s="113"/>
      <c r="H15276" s="133"/>
      <c r="T15276" s="133"/>
      <c r="X15276" s="131"/>
      <c r="Y15276" s="133"/>
      <c r="AJ15276" s="133"/>
      <c r="AO15276" s="135"/>
      <c r="AP15276" s="135"/>
      <c r="BJ15276" s="136"/>
    </row>
    <row r="15277" spans="5:62" ht="14.25" customHeight="1" x14ac:dyDescent="0.25">
      <c r="E15277" s="113"/>
      <c r="H15277" s="133"/>
      <c r="T15277" s="133"/>
      <c r="X15277" s="131"/>
      <c r="Y15277" s="133"/>
      <c r="AJ15277" s="133"/>
      <c r="AO15277" s="135"/>
      <c r="AP15277" s="135"/>
      <c r="BJ15277" s="136"/>
    </row>
    <row r="15278" spans="5:62" ht="14.25" customHeight="1" x14ac:dyDescent="0.25">
      <c r="E15278" s="113"/>
      <c r="H15278" s="133"/>
      <c r="T15278" s="133"/>
      <c r="X15278" s="131"/>
      <c r="Y15278" s="133"/>
      <c r="AJ15278" s="133"/>
      <c r="AO15278" s="135"/>
      <c r="AP15278" s="135"/>
      <c r="BJ15278" s="136"/>
    </row>
    <row r="15279" spans="5:62" ht="14.25" customHeight="1" x14ac:dyDescent="0.25">
      <c r="E15279" s="113"/>
      <c r="H15279" s="133"/>
      <c r="T15279" s="133"/>
      <c r="X15279" s="131"/>
      <c r="Y15279" s="133"/>
      <c r="AJ15279" s="133"/>
      <c r="AO15279" s="135"/>
      <c r="AP15279" s="135"/>
      <c r="BJ15279" s="136"/>
    </row>
    <row r="15280" spans="5:62" ht="14.25" customHeight="1" x14ac:dyDescent="0.25">
      <c r="E15280" s="113"/>
      <c r="H15280" s="133"/>
      <c r="T15280" s="133"/>
      <c r="X15280" s="131"/>
      <c r="Y15280" s="133"/>
      <c r="AJ15280" s="133"/>
      <c r="AO15280" s="135"/>
      <c r="AP15280" s="135"/>
      <c r="BJ15280" s="136"/>
    </row>
    <row r="15281" spans="5:62" ht="14.25" customHeight="1" x14ac:dyDescent="0.25">
      <c r="E15281" s="113"/>
      <c r="H15281" s="133"/>
      <c r="T15281" s="133"/>
      <c r="X15281" s="131"/>
      <c r="Y15281" s="133"/>
      <c r="AJ15281" s="133"/>
      <c r="AO15281" s="135"/>
      <c r="AP15281" s="135"/>
      <c r="BJ15281" s="136"/>
    </row>
    <row r="15282" spans="5:62" ht="14.25" customHeight="1" x14ac:dyDescent="0.25">
      <c r="E15282" s="113"/>
      <c r="H15282" s="133"/>
      <c r="T15282" s="133"/>
      <c r="X15282" s="131"/>
      <c r="Y15282" s="133"/>
      <c r="AJ15282" s="133"/>
      <c r="AO15282" s="135"/>
      <c r="AP15282" s="135"/>
      <c r="BJ15282" s="136"/>
    </row>
    <row r="15283" spans="5:62" ht="14.25" customHeight="1" x14ac:dyDescent="0.25">
      <c r="E15283" s="113"/>
      <c r="H15283" s="133"/>
      <c r="T15283" s="133"/>
      <c r="X15283" s="131"/>
      <c r="Y15283" s="133"/>
      <c r="AJ15283" s="133"/>
      <c r="AO15283" s="135"/>
      <c r="AP15283" s="135"/>
      <c r="BJ15283" s="136"/>
    </row>
    <row r="15284" spans="5:62" ht="14.25" customHeight="1" x14ac:dyDescent="0.25">
      <c r="E15284" s="113"/>
      <c r="H15284" s="133"/>
      <c r="T15284" s="133"/>
      <c r="X15284" s="131"/>
      <c r="Y15284" s="133"/>
      <c r="AJ15284" s="133"/>
      <c r="AO15284" s="135"/>
      <c r="AP15284" s="135"/>
      <c r="BJ15284" s="136"/>
    </row>
    <row r="15285" spans="5:62" ht="14.25" customHeight="1" x14ac:dyDescent="0.25">
      <c r="E15285" s="113"/>
      <c r="H15285" s="133"/>
      <c r="T15285" s="133"/>
      <c r="X15285" s="131"/>
      <c r="Y15285" s="133"/>
      <c r="AJ15285" s="133"/>
      <c r="AO15285" s="135"/>
      <c r="AP15285" s="135"/>
      <c r="BJ15285" s="136"/>
    </row>
    <row r="15286" spans="5:62" ht="14.25" customHeight="1" x14ac:dyDescent="0.25">
      <c r="E15286" s="113"/>
      <c r="H15286" s="133"/>
      <c r="T15286" s="133"/>
      <c r="X15286" s="131"/>
      <c r="Y15286" s="133"/>
      <c r="AJ15286" s="133"/>
      <c r="AO15286" s="135"/>
      <c r="AP15286" s="135"/>
      <c r="BJ15286" s="136"/>
    </row>
    <row r="15287" spans="5:62" ht="14.25" customHeight="1" x14ac:dyDescent="0.25">
      <c r="E15287" s="113"/>
      <c r="H15287" s="133"/>
      <c r="T15287" s="133"/>
      <c r="X15287" s="131"/>
      <c r="Y15287" s="133"/>
      <c r="AJ15287" s="133"/>
      <c r="AO15287" s="135"/>
      <c r="AP15287" s="135"/>
      <c r="BJ15287" s="136"/>
    </row>
    <row r="15288" spans="5:62" ht="14.25" customHeight="1" x14ac:dyDescent="0.25">
      <c r="E15288" s="113"/>
      <c r="H15288" s="133"/>
      <c r="T15288" s="133"/>
      <c r="X15288" s="131"/>
      <c r="Y15288" s="133"/>
      <c r="AJ15288" s="133"/>
      <c r="AO15288" s="135"/>
      <c r="AP15288" s="135"/>
      <c r="BJ15288" s="136"/>
    </row>
    <row r="15289" spans="5:62" ht="14.25" customHeight="1" x14ac:dyDescent="0.25">
      <c r="E15289" s="113"/>
      <c r="H15289" s="133"/>
      <c r="T15289" s="133"/>
      <c r="X15289" s="131"/>
      <c r="Y15289" s="133"/>
      <c r="AJ15289" s="133"/>
      <c r="AO15289" s="135"/>
      <c r="AP15289" s="135"/>
      <c r="BJ15289" s="136"/>
    </row>
    <row r="15290" spans="5:62" ht="14.25" customHeight="1" x14ac:dyDescent="0.25">
      <c r="E15290" s="113"/>
      <c r="H15290" s="133"/>
      <c r="T15290" s="133"/>
      <c r="X15290" s="131"/>
      <c r="Y15290" s="133"/>
      <c r="AJ15290" s="133"/>
      <c r="AO15290" s="135"/>
      <c r="AP15290" s="135"/>
      <c r="BJ15290" s="136"/>
    </row>
    <row r="15291" spans="5:62" ht="14.25" customHeight="1" x14ac:dyDescent="0.25">
      <c r="E15291" s="113"/>
      <c r="H15291" s="133"/>
      <c r="T15291" s="133"/>
      <c r="X15291" s="131"/>
      <c r="Y15291" s="133"/>
      <c r="AJ15291" s="133"/>
      <c r="AO15291" s="135"/>
      <c r="AP15291" s="135"/>
      <c r="BJ15291" s="136"/>
    </row>
    <row r="15292" spans="5:62" ht="14.25" customHeight="1" x14ac:dyDescent="0.25">
      <c r="E15292" s="113"/>
      <c r="H15292" s="133"/>
      <c r="T15292" s="133"/>
      <c r="X15292" s="131"/>
      <c r="Y15292" s="133"/>
      <c r="AJ15292" s="133"/>
      <c r="AO15292" s="135"/>
      <c r="AP15292" s="135"/>
      <c r="BJ15292" s="136"/>
    </row>
    <row r="15293" spans="5:62" ht="14.25" customHeight="1" x14ac:dyDescent="0.25">
      <c r="E15293" s="113"/>
      <c r="H15293" s="133"/>
      <c r="T15293" s="133"/>
      <c r="X15293" s="131"/>
      <c r="Y15293" s="133"/>
      <c r="AJ15293" s="133"/>
      <c r="AO15293" s="135"/>
      <c r="AP15293" s="135"/>
      <c r="BJ15293" s="136"/>
    </row>
    <row r="15294" spans="5:62" ht="14.25" customHeight="1" x14ac:dyDescent="0.25">
      <c r="E15294" s="113"/>
      <c r="H15294" s="133"/>
      <c r="T15294" s="133"/>
      <c r="X15294" s="131"/>
      <c r="Y15294" s="133"/>
      <c r="AJ15294" s="133"/>
      <c r="AO15294" s="135"/>
      <c r="AP15294" s="135"/>
      <c r="BJ15294" s="136"/>
    </row>
    <row r="15295" spans="5:62" ht="14.25" customHeight="1" x14ac:dyDescent="0.25">
      <c r="E15295" s="113"/>
      <c r="H15295" s="133"/>
      <c r="T15295" s="133"/>
      <c r="X15295" s="131"/>
      <c r="Y15295" s="133"/>
      <c r="AJ15295" s="133"/>
      <c r="AO15295" s="135"/>
      <c r="AP15295" s="135"/>
      <c r="BJ15295" s="136"/>
    </row>
    <row r="15296" spans="5:62" ht="14.25" customHeight="1" x14ac:dyDescent="0.25">
      <c r="E15296" s="113"/>
      <c r="H15296" s="133"/>
      <c r="T15296" s="133"/>
      <c r="X15296" s="131"/>
      <c r="Y15296" s="133"/>
      <c r="AJ15296" s="133"/>
      <c r="AO15296" s="135"/>
      <c r="AP15296" s="135"/>
      <c r="BJ15296" s="136"/>
    </row>
    <row r="15297" spans="5:62" ht="14.25" customHeight="1" x14ac:dyDescent="0.25">
      <c r="E15297" s="113"/>
      <c r="H15297" s="133"/>
      <c r="T15297" s="133"/>
      <c r="X15297" s="131"/>
      <c r="Y15297" s="133"/>
      <c r="AJ15297" s="133"/>
      <c r="AO15297" s="135"/>
      <c r="AP15297" s="135"/>
      <c r="BJ15297" s="136"/>
    </row>
    <row r="15298" spans="5:62" ht="14.25" customHeight="1" x14ac:dyDescent="0.25">
      <c r="E15298" s="113"/>
      <c r="H15298" s="133"/>
      <c r="T15298" s="133"/>
      <c r="X15298" s="131"/>
      <c r="Y15298" s="133"/>
      <c r="AJ15298" s="133"/>
      <c r="AO15298" s="135"/>
      <c r="AP15298" s="135"/>
      <c r="BJ15298" s="136"/>
    </row>
    <row r="15299" spans="5:62" ht="14.25" customHeight="1" x14ac:dyDescent="0.25">
      <c r="E15299" s="113"/>
      <c r="H15299" s="133"/>
      <c r="T15299" s="133"/>
      <c r="X15299" s="131"/>
      <c r="Y15299" s="133"/>
      <c r="AJ15299" s="133"/>
      <c r="AO15299" s="135"/>
      <c r="AP15299" s="135"/>
      <c r="BJ15299" s="136"/>
    </row>
    <row r="15300" spans="5:62" ht="14.25" customHeight="1" x14ac:dyDescent="0.25">
      <c r="E15300" s="113"/>
      <c r="H15300" s="133"/>
      <c r="T15300" s="133"/>
      <c r="X15300" s="131"/>
      <c r="Y15300" s="133"/>
      <c r="AJ15300" s="133"/>
      <c r="AO15300" s="135"/>
      <c r="AP15300" s="135"/>
      <c r="BJ15300" s="136"/>
    </row>
    <row r="15301" spans="5:62" ht="14.25" customHeight="1" x14ac:dyDescent="0.25">
      <c r="E15301" s="113"/>
      <c r="H15301" s="133"/>
      <c r="T15301" s="133"/>
      <c r="X15301" s="131"/>
      <c r="Y15301" s="133"/>
      <c r="AJ15301" s="133"/>
      <c r="AO15301" s="135"/>
      <c r="AP15301" s="135"/>
      <c r="BJ15301" s="136"/>
    </row>
    <row r="15302" spans="5:62" ht="14.25" customHeight="1" x14ac:dyDescent="0.25">
      <c r="E15302" s="113"/>
      <c r="H15302" s="133"/>
      <c r="T15302" s="133"/>
      <c r="X15302" s="131"/>
      <c r="Y15302" s="133"/>
      <c r="AJ15302" s="133"/>
      <c r="AO15302" s="135"/>
      <c r="AP15302" s="135"/>
      <c r="BJ15302" s="136"/>
    </row>
    <row r="15303" spans="5:62" ht="14.25" customHeight="1" x14ac:dyDescent="0.25">
      <c r="E15303" s="113"/>
      <c r="H15303" s="133"/>
      <c r="T15303" s="133"/>
      <c r="X15303" s="131"/>
      <c r="Y15303" s="133"/>
      <c r="AJ15303" s="133"/>
      <c r="AO15303" s="135"/>
      <c r="AP15303" s="135"/>
      <c r="BJ15303" s="136"/>
    </row>
    <row r="15304" spans="5:62" ht="14.25" customHeight="1" x14ac:dyDescent="0.25">
      <c r="E15304" s="113"/>
      <c r="H15304" s="133"/>
      <c r="T15304" s="133"/>
      <c r="X15304" s="131"/>
      <c r="Y15304" s="133"/>
      <c r="AJ15304" s="133"/>
      <c r="AO15304" s="135"/>
      <c r="AP15304" s="135"/>
      <c r="BJ15304" s="136"/>
    </row>
    <row r="15305" spans="5:62" ht="14.25" customHeight="1" x14ac:dyDescent="0.25">
      <c r="E15305" s="113"/>
      <c r="H15305" s="133"/>
      <c r="T15305" s="133"/>
      <c r="X15305" s="131"/>
      <c r="Y15305" s="133"/>
      <c r="AJ15305" s="133"/>
      <c r="AO15305" s="135"/>
      <c r="AP15305" s="135"/>
      <c r="BJ15305" s="136"/>
    </row>
    <row r="15306" spans="5:62" ht="14.25" customHeight="1" x14ac:dyDescent="0.25">
      <c r="E15306" s="113"/>
      <c r="H15306" s="133"/>
      <c r="T15306" s="133"/>
      <c r="X15306" s="131"/>
      <c r="Y15306" s="133"/>
      <c r="AJ15306" s="133"/>
      <c r="AO15306" s="135"/>
      <c r="AP15306" s="135"/>
      <c r="BJ15306" s="136"/>
    </row>
    <row r="15307" spans="5:62" ht="14.25" customHeight="1" x14ac:dyDescent="0.25">
      <c r="E15307" s="113"/>
      <c r="H15307" s="133"/>
      <c r="T15307" s="133"/>
      <c r="X15307" s="131"/>
      <c r="Y15307" s="133"/>
      <c r="AJ15307" s="133"/>
      <c r="AO15307" s="135"/>
      <c r="AP15307" s="135"/>
      <c r="BJ15307" s="136"/>
    </row>
    <row r="15308" spans="5:62" ht="14.25" customHeight="1" x14ac:dyDescent="0.25">
      <c r="E15308" s="113"/>
      <c r="H15308" s="133"/>
      <c r="T15308" s="133"/>
      <c r="X15308" s="131"/>
      <c r="Y15308" s="133"/>
      <c r="AJ15308" s="133"/>
      <c r="AO15308" s="135"/>
      <c r="AP15308" s="135"/>
      <c r="BJ15308" s="136"/>
    </row>
    <row r="15309" spans="5:62" ht="14.25" customHeight="1" x14ac:dyDescent="0.25">
      <c r="E15309" s="113"/>
      <c r="H15309" s="133"/>
      <c r="T15309" s="133"/>
      <c r="X15309" s="131"/>
      <c r="Y15309" s="133"/>
      <c r="AJ15309" s="133"/>
      <c r="AO15309" s="135"/>
      <c r="AP15309" s="135"/>
      <c r="BJ15309" s="136"/>
    </row>
    <row r="15310" spans="5:62" ht="14.25" customHeight="1" x14ac:dyDescent="0.25">
      <c r="E15310" s="113"/>
      <c r="H15310" s="133"/>
      <c r="T15310" s="133"/>
      <c r="X15310" s="131"/>
      <c r="Y15310" s="133"/>
      <c r="AJ15310" s="133"/>
      <c r="AO15310" s="135"/>
      <c r="AP15310" s="135"/>
      <c r="BJ15310" s="136"/>
    </row>
    <row r="15311" spans="5:62" ht="14.25" customHeight="1" x14ac:dyDescent="0.25">
      <c r="E15311" s="113"/>
      <c r="H15311" s="133"/>
      <c r="T15311" s="133"/>
      <c r="X15311" s="131"/>
      <c r="Y15311" s="133"/>
      <c r="AJ15311" s="133"/>
      <c r="AO15311" s="135"/>
      <c r="AP15311" s="135"/>
      <c r="BJ15311" s="136"/>
    </row>
    <row r="15312" spans="5:62" ht="14.25" customHeight="1" x14ac:dyDescent="0.25">
      <c r="E15312" s="113"/>
      <c r="H15312" s="133"/>
      <c r="T15312" s="133"/>
      <c r="X15312" s="131"/>
      <c r="Y15312" s="133"/>
      <c r="AJ15312" s="133"/>
      <c r="AO15312" s="135"/>
      <c r="AP15312" s="135"/>
      <c r="BJ15312" s="136"/>
    </row>
    <row r="15313" spans="5:62" ht="14.25" customHeight="1" x14ac:dyDescent="0.25">
      <c r="E15313" s="113"/>
      <c r="H15313" s="133"/>
      <c r="T15313" s="133"/>
      <c r="X15313" s="131"/>
      <c r="Y15313" s="133"/>
      <c r="AJ15313" s="133"/>
      <c r="AO15313" s="135"/>
      <c r="AP15313" s="135"/>
      <c r="BJ15313" s="136"/>
    </row>
    <row r="15314" spans="5:62" ht="14.25" customHeight="1" x14ac:dyDescent="0.25">
      <c r="E15314" s="113"/>
      <c r="H15314" s="133"/>
      <c r="T15314" s="133"/>
      <c r="X15314" s="131"/>
      <c r="Y15314" s="133"/>
      <c r="AJ15314" s="133"/>
      <c r="AO15314" s="135"/>
      <c r="AP15314" s="135"/>
      <c r="BJ15314" s="136"/>
    </row>
    <row r="15315" spans="5:62" ht="14.25" customHeight="1" x14ac:dyDescent="0.25">
      <c r="E15315" s="113"/>
      <c r="H15315" s="133"/>
      <c r="T15315" s="133"/>
      <c r="X15315" s="131"/>
      <c r="Y15315" s="133"/>
      <c r="AJ15315" s="133"/>
      <c r="AO15315" s="135"/>
      <c r="AP15315" s="135"/>
      <c r="BJ15315" s="136"/>
    </row>
    <row r="15316" spans="5:62" ht="14.25" customHeight="1" x14ac:dyDescent="0.25">
      <c r="E15316" s="113"/>
      <c r="H15316" s="133"/>
      <c r="T15316" s="133"/>
      <c r="X15316" s="131"/>
      <c r="Y15316" s="133"/>
      <c r="AJ15316" s="133"/>
      <c r="AO15316" s="135"/>
      <c r="AP15316" s="135"/>
      <c r="BJ15316" s="136"/>
    </row>
    <row r="15317" spans="5:62" ht="14.25" customHeight="1" x14ac:dyDescent="0.25">
      <c r="E15317" s="113"/>
      <c r="H15317" s="133"/>
      <c r="T15317" s="133"/>
      <c r="X15317" s="131"/>
      <c r="Y15317" s="133"/>
      <c r="AJ15317" s="133"/>
      <c r="AO15317" s="135"/>
      <c r="AP15317" s="135"/>
      <c r="BJ15317" s="136"/>
    </row>
    <row r="15318" spans="5:62" ht="14.25" customHeight="1" x14ac:dyDescent="0.25">
      <c r="E15318" s="113"/>
      <c r="H15318" s="133"/>
      <c r="T15318" s="133"/>
      <c r="X15318" s="131"/>
      <c r="Y15318" s="133"/>
      <c r="AJ15318" s="133"/>
      <c r="AO15318" s="135"/>
      <c r="AP15318" s="135"/>
      <c r="BJ15318" s="136"/>
    </row>
    <row r="15319" spans="5:62" ht="14.25" customHeight="1" x14ac:dyDescent="0.25">
      <c r="E15319" s="113"/>
      <c r="H15319" s="133"/>
      <c r="T15319" s="133"/>
      <c r="X15319" s="131"/>
      <c r="Y15319" s="133"/>
      <c r="AJ15319" s="133"/>
      <c r="AO15319" s="135"/>
      <c r="AP15319" s="135"/>
      <c r="BJ15319" s="136"/>
    </row>
    <row r="15320" spans="5:62" ht="14.25" customHeight="1" x14ac:dyDescent="0.25">
      <c r="E15320" s="113"/>
      <c r="H15320" s="133"/>
      <c r="T15320" s="133"/>
      <c r="X15320" s="131"/>
      <c r="Y15320" s="133"/>
      <c r="AJ15320" s="133"/>
      <c r="AO15320" s="135"/>
      <c r="AP15320" s="135"/>
      <c r="BJ15320" s="136"/>
    </row>
    <row r="15321" spans="5:62" ht="14.25" customHeight="1" x14ac:dyDescent="0.25">
      <c r="E15321" s="113"/>
      <c r="H15321" s="133"/>
      <c r="T15321" s="133"/>
      <c r="X15321" s="131"/>
      <c r="Y15321" s="133"/>
      <c r="AJ15321" s="133"/>
      <c r="AO15321" s="135"/>
      <c r="AP15321" s="135"/>
      <c r="BJ15321" s="136"/>
    </row>
    <row r="15322" spans="5:62" ht="14.25" customHeight="1" x14ac:dyDescent="0.25">
      <c r="E15322" s="113"/>
      <c r="H15322" s="133"/>
      <c r="T15322" s="133"/>
      <c r="X15322" s="131"/>
      <c r="Y15322" s="133"/>
      <c r="AJ15322" s="133"/>
      <c r="AO15322" s="135"/>
      <c r="AP15322" s="135"/>
      <c r="BJ15322" s="136"/>
    </row>
    <row r="15323" spans="5:62" ht="14.25" customHeight="1" x14ac:dyDescent="0.25">
      <c r="E15323" s="113"/>
      <c r="H15323" s="133"/>
      <c r="T15323" s="133"/>
      <c r="X15323" s="131"/>
      <c r="Y15323" s="133"/>
      <c r="AJ15323" s="133"/>
      <c r="AO15323" s="135"/>
      <c r="AP15323" s="135"/>
      <c r="BJ15323" s="136"/>
    </row>
    <row r="15324" spans="5:62" ht="14.25" customHeight="1" x14ac:dyDescent="0.25">
      <c r="E15324" s="113"/>
      <c r="H15324" s="133"/>
      <c r="T15324" s="133"/>
      <c r="X15324" s="131"/>
      <c r="Y15324" s="133"/>
      <c r="AJ15324" s="133"/>
      <c r="AO15324" s="135"/>
      <c r="AP15324" s="135"/>
      <c r="BJ15324" s="136"/>
    </row>
    <row r="15325" spans="5:62" ht="14.25" customHeight="1" x14ac:dyDescent="0.25">
      <c r="E15325" s="113"/>
      <c r="H15325" s="133"/>
      <c r="T15325" s="133"/>
      <c r="X15325" s="131"/>
      <c r="Y15325" s="133"/>
      <c r="AJ15325" s="133"/>
      <c r="AO15325" s="135"/>
      <c r="AP15325" s="135"/>
      <c r="BJ15325" s="136"/>
    </row>
    <row r="15326" spans="5:62" ht="14.25" customHeight="1" x14ac:dyDescent="0.25">
      <c r="E15326" s="113"/>
      <c r="H15326" s="133"/>
      <c r="T15326" s="133"/>
      <c r="X15326" s="131"/>
      <c r="Y15326" s="133"/>
      <c r="AJ15326" s="133"/>
      <c r="AO15326" s="135"/>
      <c r="AP15326" s="135"/>
      <c r="BJ15326" s="136"/>
    </row>
    <row r="15327" spans="5:62" ht="14.25" customHeight="1" x14ac:dyDescent="0.25">
      <c r="E15327" s="113"/>
      <c r="H15327" s="133"/>
      <c r="T15327" s="133"/>
      <c r="X15327" s="131"/>
      <c r="Y15327" s="133"/>
      <c r="AJ15327" s="133"/>
      <c r="AO15327" s="135"/>
      <c r="AP15327" s="135"/>
      <c r="BJ15327" s="136"/>
    </row>
    <row r="15328" spans="5:62" ht="14.25" customHeight="1" x14ac:dyDescent="0.25">
      <c r="E15328" s="113"/>
      <c r="H15328" s="133"/>
      <c r="T15328" s="133"/>
      <c r="X15328" s="131"/>
      <c r="Y15328" s="133"/>
      <c r="AJ15328" s="133"/>
      <c r="AO15328" s="135"/>
      <c r="AP15328" s="135"/>
      <c r="BJ15328" s="136"/>
    </row>
    <row r="15329" spans="5:62" ht="14.25" customHeight="1" x14ac:dyDescent="0.25">
      <c r="E15329" s="113"/>
      <c r="H15329" s="133"/>
      <c r="T15329" s="133"/>
      <c r="X15329" s="131"/>
      <c r="Y15329" s="133"/>
      <c r="AJ15329" s="133"/>
      <c r="AO15329" s="135"/>
      <c r="AP15329" s="135"/>
      <c r="BJ15329" s="136"/>
    </row>
    <row r="15330" spans="5:62" ht="14.25" customHeight="1" x14ac:dyDescent="0.25">
      <c r="E15330" s="113"/>
      <c r="H15330" s="133"/>
      <c r="T15330" s="133"/>
      <c r="X15330" s="131"/>
      <c r="Y15330" s="133"/>
      <c r="AJ15330" s="133"/>
      <c r="AO15330" s="135"/>
      <c r="AP15330" s="135"/>
      <c r="BJ15330" s="136"/>
    </row>
    <row r="15331" spans="5:62" ht="14.25" customHeight="1" x14ac:dyDescent="0.25">
      <c r="E15331" s="113"/>
      <c r="H15331" s="133"/>
      <c r="T15331" s="133"/>
      <c r="X15331" s="131"/>
      <c r="Y15331" s="133"/>
      <c r="AJ15331" s="133"/>
      <c r="AO15331" s="135"/>
      <c r="AP15331" s="135"/>
      <c r="BJ15331" s="136"/>
    </row>
    <row r="15332" spans="5:62" ht="14.25" customHeight="1" x14ac:dyDescent="0.25">
      <c r="E15332" s="113"/>
      <c r="H15332" s="133"/>
      <c r="T15332" s="133"/>
      <c r="X15332" s="131"/>
      <c r="Y15332" s="133"/>
      <c r="AJ15332" s="133"/>
      <c r="AO15332" s="135"/>
      <c r="AP15332" s="135"/>
      <c r="BJ15332" s="136"/>
    </row>
    <row r="15333" spans="5:62" ht="14.25" customHeight="1" x14ac:dyDescent="0.25">
      <c r="E15333" s="113"/>
      <c r="H15333" s="133"/>
      <c r="T15333" s="133"/>
      <c r="X15333" s="131"/>
      <c r="Y15333" s="133"/>
      <c r="AJ15333" s="133"/>
      <c r="AO15333" s="135"/>
      <c r="AP15333" s="135"/>
      <c r="BJ15333" s="136"/>
    </row>
    <row r="15334" spans="5:62" ht="14.25" customHeight="1" x14ac:dyDescent="0.25">
      <c r="E15334" s="113"/>
      <c r="H15334" s="133"/>
      <c r="T15334" s="133"/>
      <c r="X15334" s="131"/>
      <c r="Y15334" s="133"/>
      <c r="AJ15334" s="133"/>
      <c r="AO15334" s="135"/>
      <c r="AP15334" s="135"/>
      <c r="BJ15334" s="136"/>
    </row>
    <row r="15335" spans="5:62" ht="14.25" customHeight="1" x14ac:dyDescent="0.25">
      <c r="E15335" s="113"/>
      <c r="H15335" s="133"/>
      <c r="T15335" s="133"/>
      <c r="X15335" s="131"/>
      <c r="Y15335" s="133"/>
      <c r="AJ15335" s="133"/>
      <c r="AO15335" s="135"/>
      <c r="AP15335" s="135"/>
      <c r="BJ15335" s="136"/>
    </row>
    <row r="15336" spans="5:62" ht="14.25" customHeight="1" x14ac:dyDescent="0.25">
      <c r="E15336" s="113"/>
      <c r="H15336" s="133"/>
      <c r="T15336" s="133"/>
      <c r="X15336" s="131"/>
      <c r="Y15336" s="133"/>
      <c r="AJ15336" s="133"/>
      <c r="AO15336" s="135"/>
      <c r="AP15336" s="135"/>
      <c r="BJ15336" s="136"/>
    </row>
    <row r="15337" spans="5:62" ht="14.25" customHeight="1" x14ac:dyDescent="0.25">
      <c r="E15337" s="113"/>
      <c r="H15337" s="133"/>
      <c r="T15337" s="133"/>
      <c r="X15337" s="131"/>
      <c r="Y15337" s="133"/>
      <c r="AJ15337" s="133"/>
      <c r="AO15337" s="135"/>
      <c r="AP15337" s="135"/>
      <c r="BJ15337" s="136"/>
    </row>
    <row r="15338" spans="5:62" ht="14.25" customHeight="1" x14ac:dyDescent="0.25">
      <c r="E15338" s="113"/>
      <c r="H15338" s="133"/>
      <c r="T15338" s="133"/>
      <c r="X15338" s="131"/>
      <c r="Y15338" s="133"/>
      <c r="AJ15338" s="133"/>
      <c r="AO15338" s="135"/>
      <c r="AP15338" s="135"/>
      <c r="BJ15338" s="136"/>
    </row>
    <row r="15339" spans="5:62" ht="14.25" customHeight="1" x14ac:dyDescent="0.25">
      <c r="E15339" s="113"/>
      <c r="H15339" s="133"/>
      <c r="T15339" s="133"/>
      <c r="X15339" s="131"/>
      <c r="Y15339" s="133"/>
      <c r="AJ15339" s="133"/>
      <c r="AO15339" s="135"/>
      <c r="AP15339" s="135"/>
      <c r="BJ15339" s="136"/>
    </row>
    <row r="15340" spans="5:62" ht="14.25" customHeight="1" x14ac:dyDescent="0.25">
      <c r="E15340" s="113"/>
      <c r="H15340" s="133"/>
      <c r="T15340" s="133"/>
      <c r="X15340" s="131"/>
      <c r="Y15340" s="133"/>
      <c r="AJ15340" s="133"/>
      <c r="AO15340" s="135"/>
      <c r="AP15340" s="135"/>
      <c r="BJ15340" s="136"/>
    </row>
    <row r="15341" spans="5:62" ht="14.25" customHeight="1" x14ac:dyDescent="0.25">
      <c r="E15341" s="113"/>
      <c r="H15341" s="133"/>
      <c r="T15341" s="133"/>
      <c r="X15341" s="131"/>
      <c r="Y15341" s="133"/>
      <c r="AJ15341" s="133"/>
      <c r="AO15341" s="135"/>
      <c r="AP15341" s="135"/>
      <c r="BJ15341" s="136"/>
    </row>
    <row r="15342" spans="5:62" ht="14.25" customHeight="1" x14ac:dyDescent="0.25">
      <c r="E15342" s="113"/>
      <c r="H15342" s="133"/>
      <c r="T15342" s="133"/>
      <c r="X15342" s="131"/>
      <c r="Y15342" s="133"/>
      <c r="AJ15342" s="133"/>
      <c r="AO15342" s="135"/>
      <c r="AP15342" s="135"/>
      <c r="BJ15342" s="136"/>
    </row>
    <row r="15343" spans="5:62" ht="14.25" customHeight="1" x14ac:dyDescent="0.25">
      <c r="E15343" s="113"/>
      <c r="H15343" s="133"/>
      <c r="T15343" s="133"/>
      <c r="X15343" s="131"/>
      <c r="Y15343" s="133"/>
      <c r="AJ15343" s="133"/>
      <c r="AO15343" s="135"/>
      <c r="AP15343" s="135"/>
      <c r="BJ15343" s="136"/>
    </row>
    <row r="15344" spans="5:62" ht="14.25" customHeight="1" x14ac:dyDescent="0.25">
      <c r="E15344" s="113"/>
      <c r="H15344" s="133"/>
      <c r="T15344" s="133"/>
      <c r="X15344" s="131"/>
      <c r="Y15344" s="133"/>
      <c r="AJ15344" s="133"/>
      <c r="AO15344" s="135"/>
      <c r="AP15344" s="135"/>
      <c r="BJ15344" s="136"/>
    </row>
    <row r="15345" spans="5:62" ht="14.25" customHeight="1" x14ac:dyDescent="0.25">
      <c r="E15345" s="113"/>
      <c r="H15345" s="133"/>
      <c r="T15345" s="133"/>
      <c r="X15345" s="131"/>
      <c r="Y15345" s="133"/>
      <c r="AJ15345" s="133"/>
      <c r="AO15345" s="135"/>
      <c r="AP15345" s="135"/>
      <c r="BJ15345" s="136"/>
    </row>
    <row r="15346" spans="5:62" ht="14.25" customHeight="1" x14ac:dyDescent="0.25">
      <c r="E15346" s="113"/>
      <c r="H15346" s="133"/>
      <c r="T15346" s="133"/>
      <c r="X15346" s="131"/>
      <c r="Y15346" s="133"/>
      <c r="AJ15346" s="133"/>
      <c r="AO15346" s="135"/>
      <c r="AP15346" s="135"/>
      <c r="BJ15346" s="136"/>
    </row>
    <row r="15347" spans="5:62" ht="14.25" customHeight="1" x14ac:dyDescent="0.25">
      <c r="E15347" s="113"/>
      <c r="H15347" s="133"/>
      <c r="T15347" s="133"/>
      <c r="X15347" s="131"/>
      <c r="Y15347" s="133"/>
      <c r="AJ15347" s="133"/>
      <c r="AO15347" s="135"/>
      <c r="AP15347" s="135"/>
      <c r="BJ15347" s="136"/>
    </row>
    <row r="15348" spans="5:62" ht="14.25" customHeight="1" x14ac:dyDescent="0.25">
      <c r="E15348" s="113"/>
      <c r="H15348" s="133"/>
      <c r="T15348" s="133"/>
      <c r="X15348" s="131"/>
      <c r="Y15348" s="133"/>
      <c r="AJ15348" s="133"/>
      <c r="AO15348" s="135"/>
      <c r="AP15348" s="135"/>
      <c r="BJ15348" s="136"/>
    </row>
    <row r="15349" spans="5:62" ht="14.25" customHeight="1" x14ac:dyDescent="0.25">
      <c r="E15349" s="113"/>
      <c r="H15349" s="133"/>
      <c r="T15349" s="133"/>
      <c r="X15349" s="131"/>
      <c r="Y15349" s="133"/>
      <c r="AJ15349" s="133"/>
      <c r="AO15349" s="135"/>
      <c r="AP15349" s="135"/>
      <c r="BJ15349" s="136"/>
    </row>
    <row r="15350" spans="5:62" ht="14.25" customHeight="1" x14ac:dyDescent="0.25">
      <c r="E15350" s="113"/>
      <c r="H15350" s="133"/>
      <c r="T15350" s="133"/>
      <c r="X15350" s="131"/>
      <c r="Y15350" s="133"/>
      <c r="AJ15350" s="133"/>
      <c r="AO15350" s="135"/>
      <c r="AP15350" s="135"/>
      <c r="BJ15350" s="136"/>
    </row>
    <row r="15351" spans="5:62" ht="14.25" customHeight="1" x14ac:dyDescent="0.25">
      <c r="E15351" s="113"/>
      <c r="H15351" s="133"/>
      <c r="T15351" s="133"/>
      <c r="X15351" s="131"/>
      <c r="Y15351" s="133"/>
      <c r="AJ15351" s="133"/>
      <c r="AO15351" s="135"/>
      <c r="AP15351" s="135"/>
      <c r="BJ15351" s="136"/>
    </row>
    <row r="15352" spans="5:62" ht="14.25" customHeight="1" x14ac:dyDescent="0.25">
      <c r="E15352" s="113"/>
      <c r="H15352" s="133"/>
      <c r="T15352" s="133"/>
      <c r="X15352" s="131"/>
      <c r="Y15352" s="133"/>
      <c r="AJ15352" s="133"/>
      <c r="AO15352" s="135"/>
      <c r="AP15352" s="135"/>
      <c r="BJ15352" s="136"/>
    </row>
    <row r="15353" spans="5:62" ht="14.25" customHeight="1" x14ac:dyDescent="0.25">
      <c r="E15353" s="113"/>
      <c r="H15353" s="133"/>
      <c r="T15353" s="133"/>
      <c r="X15353" s="131"/>
      <c r="Y15353" s="133"/>
      <c r="AJ15353" s="133"/>
      <c r="AO15353" s="135"/>
      <c r="AP15353" s="135"/>
      <c r="BJ15353" s="136"/>
    </row>
    <row r="15354" spans="5:62" ht="14.25" customHeight="1" x14ac:dyDescent="0.25">
      <c r="E15354" s="113"/>
      <c r="H15354" s="133"/>
      <c r="T15354" s="133"/>
      <c r="X15354" s="131"/>
      <c r="Y15354" s="133"/>
      <c r="AJ15354" s="133"/>
      <c r="AO15354" s="135"/>
      <c r="AP15354" s="135"/>
      <c r="BJ15354" s="136"/>
    </row>
    <row r="15355" spans="5:62" ht="14.25" customHeight="1" x14ac:dyDescent="0.25">
      <c r="E15355" s="113"/>
      <c r="H15355" s="133"/>
      <c r="T15355" s="133"/>
      <c r="X15355" s="131"/>
      <c r="Y15355" s="133"/>
      <c r="AJ15355" s="133"/>
      <c r="AO15355" s="135"/>
      <c r="AP15355" s="135"/>
      <c r="BJ15355" s="136"/>
    </row>
    <row r="15356" spans="5:62" ht="14.25" customHeight="1" x14ac:dyDescent="0.25">
      <c r="E15356" s="113"/>
      <c r="H15356" s="133"/>
      <c r="T15356" s="133"/>
      <c r="X15356" s="131"/>
      <c r="Y15356" s="133"/>
      <c r="AJ15356" s="133"/>
      <c r="AO15356" s="135"/>
      <c r="AP15356" s="135"/>
      <c r="BJ15356" s="136"/>
    </row>
    <row r="15357" spans="5:62" ht="14.25" customHeight="1" x14ac:dyDescent="0.25">
      <c r="E15357" s="113"/>
      <c r="H15357" s="133"/>
      <c r="T15357" s="133"/>
      <c r="X15357" s="131"/>
      <c r="Y15357" s="133"/>
      <c r="AJ15357" s="133"/>
      <c r="AO15357" s="135"/>
      <c r="AP15357" s="135"/>
      <c r="BJ15357" s="136"/>
    </row>
    <row r="15358" spans="5:62" ht="14.25" customHeight="1" x14ac:dyDescent="0.25">
      <c r="E15358" s="113"/>
      <c r="H15358" s="133"/>
      <c r="T15358" s="133"/>
      <c r="X15358" s="131"/>
      <c r="Y15358" s="133"/>
      <c r="AJ15358" s="133"/>
      <c r="AO15358" s="135"/>
      <c r="AP15358" s="135"/>
      <c r="BJ15358" s="136"/>
    </row>
    <row r="15359" spans="5:62" ht="14.25" customHeight="1" x14ac:dyDescent="0.25">
      <c r="E15359" s="113"/>
      <c r="H15359" s="133"/>
      <c r="T15359" s="133"/>
      <c r="X15359" s="131"/>
      <c r="Y15359" s="133"/>
      <c r="AJ15359" s="133"/>
      <c r="AO15359" s="135"/>
      <c r="AP15359" s="135"/>
      <c r="BJ15359" s="136"/>
    </row>
    <row r="15360" spans="5:62" ht="14.25" customHeight="1" x14ac:dyDescent="0.25">
      <c r="E15360" s="113"/>
      <c r="H15360" s="133"/>
      <c r="T15360" s="133"/>
      <c r="X15360" s="131"/>
      <c r="Y15360" s="133"/>
      <c r="AJ15360" s="133"/>
      <c r="AO15360" s="135"/>
      <c r="AP15360" s="135"/>
      <c r="BJ15360" s="136"/>
    </row>
    <row r="15361" spans="5:62" ht="14.25" customHeight="1" x14ac:dyDescent="0.25">
      <c r="E15361" s="113"/>
      <c r="H15361" s="133"/>
      <c r="T15361" s="133"/>
      <c r="X15361" s="131"/>
      <c r="Y15361" s="133"/>
      <c r="AJ15361" s="133"/>
      <c r="AO15361" s="135"/>
      <c r="AP15361" s="135"/>
      <c r="BJ15361" s="136"/>
    </row>
    <row r="15362" spans="5:62" ht="14.25" customHeight="1" x14ac:dyDescent="0.25">
      <c r="E15362" s="113"/>
      <c r="H15362" s="133"/>
      <c r="T15362" s="133"/>
      <c r="X15362" s="131"/>
      <c r="Y15362" s="133"/>
      <c r="AJ15362" s="133"/>
      <c r="AO15362" s="135"/>
      <c r="AP15362" s="135"/>
      <c r="BJ15362" s="136"/>
    </row>
    <row r="15363" spans="5:62" ht="14.25" customHeight="1" x14ac:dyDescent="0.25">
      <c r="E15363" s="113"/>
      <c r="H15363" s="133"/>
      <c r="T15363" s="133"/>
      <c r="X15363" s="131"/>
      <c r="Y15363" s="133"/>
      <c r="AJ15363" s="133"/>
      <c r="AO15363" s="135"/>
      <c r="AP15363" s="135"/>
      <c r="BJ15363" s="136"/>
    </row>
    <row r="15364" spans="5:62" ht="14.25" customHeight="1" x14ac:dyDescent="0.25">
      <c r="E15364" s="113"/>
      <c r="H15364" s="133"/>
      <c r="T15364" s="133"/>
      <c r="X15364" s="131"/>
      <c r="Y15364" s="133"/>
      <c r="AJ15364" s="133"/>
      <c r="AO15364" s="135"/>
      <c r="AP15364" s="135"/>
      <c r="BJ15364" s="136"/>
    </row>
    <row r="15365" spans="5:62" ht="14.25" customHeight="1" x14ac:dyDescent="0.25">
      <c r="E15365" s="113"/>
      <c r="H15365" s="133"/>
      <c r="T15365" s="133"/>
      <c r="X15365" s="131"/>
      <c r="Y15365" s="133"/>
      <c r="AJ15365" s="133"/>
      <c r="AO15365" s="135"/>
      <c r="AP15365" s="135"/>
      <c r="BJ15365" s="136"/>
    </row>
    <row r="15366" spans="5:62" ht="14.25" customHeight="1" x14ac:dyDescent="0.25">
      <c r="E15366" s="113"/>
      <c r="H15366" s="133"/>
      <c r="T15366" s="133"/>
      <c r="X15366" s="131"/>
      <c r="Y15366" s="133"/>
      <c r="AJ15366" s="133"/>
      <c r="AO15366" s="135"/>
      <c r="AP15366" s="135"/>
      <c r="BJ15366" s="136"/>
    </row>
    <row r="15367" spans="5:62" ht="14.25" customHeight="1" x14ac:dyDescent="0.25">
      <c r="E15367" s="113"/>
      <c r="H15367" s="133"/>
      <c r="T15367" s="133"/>
      <c r="X15367" s="131"/>
      <c r="Y15367" s="133"/>
      <c r="AJ15367" s="133"/>
      <c r="AO15367" s="135"/>
      <c r="AP15367" s="135"/>
      <c r="BJ15367" s="136"/>
    </row>
    <row r="15368" spans="5:62" ht="14.25" customHeight="1" x14ac:dyDescent="0.25">
      <c r="E15368" s="113"/>
      <c r="H15368" s="133"/>
      <c r="T15368" s="133"/>
      <c r="X15368" s="131"/>
      <c r="Y15368" s="133"/>
      <c r="AJ15368" s="133"/>
      <c r="AO15368" s="135"/>
      <c r="AP15368" s="135"/>
      <c r="BJ15368" s="136"/>
    </row>
    <row r="15369" spans="5:62" ht="14.25" customHeight="1" x14ac:dyDescent="0.25">
      <c r="E15369" s="113"/>
      <c r="H15369" s="133"/>
      <c r="T15369" s="133"/>
      <c r="X15369" s="131"/>
      <c r="Y15369" s="133"/>
      <c r="AJ15369" s="133"/>
      <c r="AO15369" s="135"/>
      <c r="AP15369" s="135"/>
      <c r="BJ15369" s="136"/>
    </row>
    <row r="15370" spans="5:62" ht="14.25" customHeight="1" x14ac:dyDescent="0.25">
      <c r="E15370" s="113"/>
      <c r="H15370" s="133"/>
      <c r="T15370" s="133"/>
      <c r="X15370" s="131"/>
      <c r="Y15370" s="133"/>
      <c r="AJ15370" s="133"/>
      <c r="AO15370" s="135"/>
      <c r="AP15370" s="135"/>
      <c r="BJ15370" s="136"/>
    </row>
    <row r="15371" spans="5:62" ht="14.25" customHeight="1" x14ac:dyDescent="0.25">
      <c r="E15371" s="113"/>
      <c r="H15371" s="133"/>
      <c r="T15371" s="133"/>
      <c r="X15371" s="131"/>
      <c r="Y15371" s="133"/>
      <c r="AJ15371" s="133"/>
      <c r="AO15371" s="135"/>
      <c r="AP15371" s="135"/>
      <c r="BJ15371" s="136"/>
    </row>
    <row r="15372" spans="5:62" ht="14.25" customHeight="1" x14ac:dyDescent="0.25">
      <c r="E15372" s="113"/>
      <c r="H15372" s="133"/>
      <c r="T15372" s="133"/>
      <c r="X15372" s="131"/>
      <c r="Y15372" s="133"/>
      <c r="AJ15372" s="133"/>
      <c r="AO15372" s="135"/>
      <c r="AP15372" s="135"/>
      <c r="BJ15372" s="136"/>
    </row>
    <row r="15373" spans="5:62" ht="14.25" customHeight="1" x14ac:dyDescent="0.25">
      <c r="E15373" s="113"/>
      <c r="H15373" s="133"/>
      <c r="T15373" s="133"/>
      <c r="X15373" s="131"/>
      <c r="Y15373" s="133"/>
      <c r="AJ15373" s="133"/>
      <c r="AO15373" s="135"/>
      <c r="AP15373" s="135"/>
      <c r="BJ15373" s="136"/>
    </row>
    <row r="15374" spans="5:62" ht="14.25" customHeight="1" x14ac:dyDescent="0.25">
      <c r="E15374" s="113"/>
      <c r="H15374" s="133"/>
      <c r="T15374" s="133"/>
      <c r="X15374" s="131"/>
      <c r="Y15374" s="133"/>
      <c r="AJ15374" s="133"/>
      <c r="AO15374" s="135"/>
      <c r="AP15374" s="135"/>
      <c r="BJ15374" s="136"/>
    </row>
    <row r="15375" spans="5:62" ht="14.25" customHeight="1" x14ac:dyDescent="0.25">
      <c r="E15375" s="113"/>
      <c r="H15375" s="133"/>
      <c r="T15375" s="133"/>
      <c r="X15375" s="131"/>
      <c r="Y15375" s="133"/>
      <c r="AJ15375" s="133"/>
      <c r="AO15375" s="135"/>
      <c r="AP15375" s="135"/>
      <c r="BJ15375" s="136"/>
    </row>
    <row r="15376" spans="5:62" ht="14.25" customHeight="1" x14ac:dyDescent="0.25">
      <c r="E15376" s="113"/>
      <c r="H15376" s="133"/>
      <c r="T15376" s="133"/>
      <c r="X15376" s="131"/>
      <c r="Y15376" s="133"/>
      <c r="AJ15376" s="133"/>
      <c r="AO15376" s="135"/>
      <c r="AP15376" s="135"/>
      <c r="BJ15376" s="136"/>
    </row>
    <row r="15377" spans="5:62" ht="14.25" customHeight="1" x14ac:dyDescent="0.25">
      <c r="E15377" s="113"/>
      <c r="H15377" s="133"/>
      <c r="T15377" s="133"/>
      <c r="X15377" s="131"/>
      <c r="Y15377" s="133"/>
      <c r="AJ15377" s="133"/>
      <c r="AO15377" s="135"/>
      <c r="AP15377" s="135"/>
      <c r="BJ15377" s="136"/>
    </row>
    <row r="15378" spans="5:62" ht="14.25" customHeight="1" x14ac:dyDescent="0.25">
      <c r="E15378" s="113"/>
      <c r="H15378" s="133"/>
      <c r="T15378" s="133"/>
      <c r="X15378" s="131"/>
      <c r="Y15378" s="133"/>
      <c r="AJ15378" s="133"/>
      <c r="AO15378" s="135"/>
      <c r="AP15378" s="135"/>
      <c r="BJ15378" s="136"/>
    </row>
    <row r="15379" spans="5:62" ht="14.25" customHeight="1" x14ac:dyDescent="0.25">
      <c r="E15379" s="113"/>
      <c r="H15379" s="133"/>
      <c r="T15379" s="133"/>
      <c r="X15379" s="131"/>
      <c r="Y15379" s="133"/>
      <c r="AJ15379" s="133"/>
      <c r="AO15379" s="135"/>
      <c r="AP15379" s="135"/>
      <c r="BJ15379" s="136"/>
    </row>
    <row r="15380" spans="5:62" ht="14.25" customHeight="1" x14ac:dyDescent="0.25">
      <c r="E15380" s="113"/>
      <c r="H15380" s="133"/>
      <c r="T15380" s="133"/>
      <c r="X15380" s="131"/>
      <c r="Y15380" s="133"/>
      <c r="AJ15380" s="133"/>
      <c r="AO15380" s="135"/>
      <c r="AP15380" s="135"/>
      <c r="BJ15380" s="136"/>
    </row>
    <row r="15381" spans="5:62" ht="14.25" customHeight="1" x14ac:dyDescent="0.25">
      <c r="E15381" s="113"/>
      <c r="H15381" s="133"/>
      <c r="T15381" s="133"/>
      <c r="X15381" s="131"/>
      <c r="Y15381" s="133"/>
      <c r="AJ15381" s="133"/>
      <c r="AO15381" s="135"/>
      <c r="AP15381" s="135"/>
      <c r="BJ15381" s="136"/>
    </row>
    <row r="15382" spans="5:62" ht="14.25" customHeight="1" x14ac:dyDescent="0.25">
      <c r="E15382" s="113"/>
      <c r="H15382" s="133"/>
      <c r="T15382" s="133"/>
      <c r="X15382" s="131"/>
      <c r="Y15382" s="133"/>
      <c r="AJ15382" s="133"/>
      <c r="AO15382" s="135"/>
      <c r="AP15382" s="135"/>
      <c r="BJ15382" s="136"/>
    </row>
    <row r="15383" spans="5:62" ht="14.25" customHeight="1" x14ac:dyDescent="0.25">
      <c r="E15383" s="113"/>
      <c r="H15383" s="133"/>
      <c r="T15383" s="133"/>
      <c r="X15383" s="131"/>
      <c r="Y15383" s="133"/>
      <c r="AJ15383" s="133"/>
      <c r="AO15383" s="135"/>
      <c r="AP15383" s="135"/>
      <c r="BJ15383" s="136"/>
    </row>
    <row r="15384" spans="5:62" ht="14.25" customHeight="1" x14ac:dyDescent="0.25">
      <c r="E15384" s="113"/>
      <c r="H15384" s="133"/>
      <c r="T15384" s="133"/>
      <c r="X15384" s="131"/>
      <c r="Y15384" s="133"/>
      <c r="AJ15384" s="133"/>
      <c r="AO15384" s="135"/>
      <c r="AP15384" s="135"/>
      <c r="BJ15384" s="136"/>
    </row>
    <row r="15385" spans="5:62" ht="14.25" customHeight="1" x14ac:dyDescent="0.25">
      <c r="E15385" s="113"/>
      <c r="H15385" s="133"/>
      <c r="T15385" s="133"/>
      <c r="X15385" s="131"/>
      <c r="Y15385" s="133"/>
      <c r="AJ15385" s="133"/>
      <c r="AO15385" s="135"/>
      <c r="AP15385" s="135"/>
      <c r="BJ15385" s="136"/>
    </row>
    <row r="15386" spans="5:62" ht="14.25" customHeight="1" x14ac:dyDescent="0.25">
      <c r="E15386" s="113"/>
      <c r="H15386" s="133"/>
      <c r="T15386" s="133"/>
      <c r="X15386" s="131"/>
      <c r="Y15386" s="133"/>
      <c r="AJ15386" s="133"/>
      <c r="AO15386" s="135"/>
      <c r="AP15386" s="135"/>
      <c r="BJ15386" s="136"/>
    </row>
    <row r="15387" spans="5:62" ht="14.25" customHeight="1" x14ac:dyDescent="0.25">
      <c r="E15387" s="113"/>
      <c r="H15387" s="133"/>
      <c r="T15387" s="133"/>
      <c r="X15387" s="131"/>
      <c r="Y15387" s="133"/>
      <c r="AJ15387" s="133"/>
      <c r="AO15387" s="135"/>
      <c r="AP15387" s="135"/>
      <c r="BJ15387" s="136"/>
    </row>
    <row r="15388" spans="5:62" ht="14.25" customHeight="1" x14ac:dyDescent="0.25">
      <c r="E15388" s="113"/>
      <c r="H15388" s="133"/>
      <c r="T15388" s="133"/>
      <c r="X15388" s="131"/>
      <c r="Y15388" s="133"/>
      <c r="AJ15388" s="133"/>
      <c r="AO15388" s="135"/>
      <c r="AP15388" s="135"/>
      <c r="BJ15388" s="136"/>
    </row>
    <row r="15389" spans="5:62" ht="14.25" customHeight="1" x14ac:dyDescent="0.25">
      <c r="E15389" s="113"/>
      <c r="H15389" s="133"/>
      <c r="T15389" s="133"/>
      <c r="X15389" s="131"/>
      <c r="Y15389" s="133"/>
      <c r="AJ15389" s="133"/>
      <c r="AO15389" s="135"/>
      <c r="AP15389" s="135"/>
      <c r="BJ15389" s="136"/>
    </row>
    <row r="15390" spans="5:62" ht="14.25" customHeight="1" x14ac:dyDescent="0.25">
      <c r="E15390" s="113"/>
      <c r="H15390" s="133"/>
      <c r="T15390" s="133"/>
      <c r="X15390" s="131"/>
      <c r="Y15390" s="133"/>
      <c r="AJ15390" s="133"/>
      <c r="AO15390" s="135"/>
      <c r="AP15390" s="135"/>
      <c r="BJ15390" s="136"/>
    </row>
    <row r="15391" spans="5:62" ht="14.25" customHeight="1" x14ac:dyDescent="0.25">
      <c r="E15391" s="113"/>
      <c r="H15391" s="133"/>
      <c r="T15391" s="133"/>
      <c r="X15391" s="131"/>
      <c r="Y15391" s="133"/>
      <c r="AJ15391" s="133"/>
      <c r="AO15391" s="135"/>
      <c r="AP15391" s="135"/>
      <c r="BJ15391" s="136"/>
    </row>
    <row r="15392" spans="5:62" ht="14.25" customHeight="1" x14ac:dyDescent="0.25">
      <c r="E15392" s="113"/>
      <c r="H15392" s="133"/>
      <c r="T15392" s="133"/>
      <c r="X15392" s="131"/>
      <c r="Y15392" s="133"/>
      <c r="AJ15392" s="133"/>
      <c r="AO15392" s="135"/>
      <c r="AP15392" s="135"/>
      <c r="BJ15392" s="136"/>
    </row>
    <row r="15393" spans="5:62" ht="14.25" customHeight="1" x14ac:dyDescent="0.25">
      <c r="E15393" s="113"/>
      <c r="H15393" s="133"/>
      <c r="T15393" s="133"/>
      <c r="X15393" s="131"/>
      <c r="Y15393" s="133"/>
      <c r="AJ15393" s="133"/>
      <c r="AO15393" s="135"/>
      <c r="AP15393" s="135"/>
      <c r="BJ15393" s="136"/>
    </row>
    <row r="15394" spans="5:62" ht="14.25" customHeight="1" x14ac:dyDescent="0.25">
      <c r="E15394" s="113"/>
      <c r="H15394" s="133"/>
      <c r="T15394" s="133"/>
      <c r="X15394" s="131"/>
      <c r="Y15394" s="133"/>
      <c r="AJ15394" s="133"/>
      <c r="AO15394" s="135"/>
      <c r="AP15394" s="135"/>
      <c r="BJ15394" s="136"/>
    </row>
    <row r="15395" spans="5:62" ht="14.25" customHeight="1" x14ac:dyDescent="0.25">
      <c r="E15395" s="113"/>
      <c r="H15395" s="133"/>
      <c r="T15395" s="133"/>
      <c r="X15395" s="131"/>
      <c r="Y15395" s="133"/>
      <c r="AJ15395" s="133"/>
      <c r="AO15395" s="135"/>
      <c r="AP15395" s="135"/>
      <c r="BJ15395" s="136"/>
    </row>
    <row r="15396" spans="5:62" ht="14.25" customHeight="1" x14ac:dyDescent="0.25">
      <c r="E15396" s="113"/>
      <c r="H15396" s="133"/>
      <c r="T15396" s="133"/>
      <c r="X15396" s="131"/>
      <c r="Y15396" s="133"/>
      <c r="AJ15396" s="133"/>
      <c r="AO15396" s="135"/>
      <c r="AP15396" s="135"/>
      <c r="BJ15396" s="136"/>
    </row>
    <row r="15397" spans="5:62" ht="14.25" customHeight="1" x14ac:dyDescent="0.25">
      <c r="E15397" s="113"/>
      <c r="H15397" s="133"/>
      <c r="T15397" s="133"/>
      <c r="X15397" s="131"/>
      <c r="Y15397" s="133"/>
      <c r="AJ15397" s="133"/>
      <c r="AO15397" s="135"/>
      <c r="AP15397" s="135"/>
      <c r="BJ15397" s="136"/>
    </row>
    <row r="15398" spans="5:62" ht="14.25" customHeight="1" x14ac:dyDescent="0.25">
      <c r="E15398" s="113"/>
      <c r="H15398" s="133"/>
      <c r="T15398" s="133"/>
      <c r="X15398" s="131"/>
      <c r="Y15398" s="133"/>
      <c r="AJ15398" s="133"/>
      <c r="AO15398" s="135"/>
      <c r="AP15398" s="135"/>
      <c r="BJ15398" s="136"/>
    </row>
    <row r="15399" spans="5:62" ht="14.25" customHeight="1" x14ac:dyDescent="0.25">
      <c r="E15399" s="113"/>
      <c r="H15399" s="133"/>
      <c r="T15399" s="133"/>
      <c r="X15399" s="131"/>
      <c r="Y15399" s="133"/>
      <c r="AJ15399" s="133"/>
      <c r="AO15399" s="135"/>
      <c r="AP15399" s="135"/>
      <c r="BJ15399" s="136"/>
    </row>
    <row r="15400" spans="5:62" ht="14.25" customHeight="1" x14ac:dyDescent="0.25">
      <c r="E15400" s="113"/>
      <c r="H15400" s="133"/>
      <c r="T15400" s="133"/>
      <c r="X15400" s="131"/>
      <c r="Y15400" s="133"/>
      <c r="AJ15400" s="133"/>
      <c r="AO15400" s="135"/>
      <c r="AP15400" s="135"/>
      <c r="BJ15400" s="136"/>
    </row>
    <row r="15401" spans="5:62" ht="14.25" customHeight="1" x14ac:dyDescent="0.25">
      <c r="E15401" s="113"/>
      <c r="H15401" s="133"/>
      <c r="T15401" s="133"/>
      <c r="X15401" s="131"/>
      <c r="Y15401" s="133"/>
      <c r="AJ15401" s="133"/>
      <c r="AO15401" s="135"/>
      <c r="AP15401" s="135"/>
      <c r="BJ15401" s="136"/>
    </row>
    <row r="15402" spans="5:62" ht="14.25" customHeight="1" x14ac:dyDescent="0.25">
      <c r="E15402" s="113"/>
      <c r="H15402" s="133"/>
      <c r="T15402" s="133"/>
      <c r="X15402" s="131"/>
      <c r="Y15402" s="133"/>
      <c r="AJ15402" s="133"/>
      <c r="AO15402" s="135"/>
      <c r="AP15402" s="135"/>
      <c r="BJ15402" s="136"/>
    </row>
    <row r="15403" spans="5:62" ht="14.25" customHeight="1" x14ac:dyDescent="0.25">
      <c r="E15403" s="113"/>
      <c r="H15403" s="133"/>
      <c r="T15403" s="133"/>
      <c r="X15403" s="131"/>
      <c r="Y15403" s="133"/>
      <c r="AJ15403" s="133"/>
      <c r="AO15403" s="135"/>
      <c r="AP15403" s="135"/>
      <c r="BJ15403" s="136"/>
    </row>
    <row r="15404" spans="5:62" ht="14.25" customHeight="1" x14ac:dyDescent="0.25">
      <c r="E15404" s="113"/>
      <c r="H15404" s="133"/>
      <c r="T15404" s="133"/>
      <c r="X15404" s="131"/>
      <c r="Y15404" s="133"/>
      <c r="AJ15404" s="133"/>
      <c r="AO15404" s="135"/>
      <c r="AP15404" s="135"/>
      <c r="BJ15404" s="136"/>
    </row>
    <row r="15405" spans="5:62" ht="14.25" customHeight="1" x14ac:dyDescent="0.25">
      <c r="E15405" s="113"/>
      <c r="H15405" s="133"/>
      <c r="T15405" s="133"/>
      <c r="X15405" s="131"/>
      <c r="Y15405" s="133"/>
      <c r="AJ15405" s="133"/>
      <c r="AO15405" s="135"/>
      <c r="AP15405" s="135"/>
      <c r="BJ15405" s="136"/>
    </row>
    <row r="15406" spans="5:62" ht="14.25" customHeight="1" x14ac:dyDescent="0.25">
      <c r="E15406" s="113"/>
      <c r="H15406" s="133"/>
      <c r="T15406" s="133"/>
      <c r="X15406" s="131"/>
      <c r="Y15406" s="133"/>
      <c r="AJ15406" s="133"/>
      <c r="AO15406" s="135"/>
      <c r="AP15406" s="135"/>
      <c r="BJ15406" s="136"/>
    </row>
    <row r="15407" spans="5:62" ht="14.25" customHeight="1" x14ac:dyDescent="0.25">
      <c r="E15407" s="113"/>
      <c r="H15407" s="133"/>
      <c r="T15407" s="133"/>
      <c r="X15407" s="131"/>
      <c r="Y15407" s="133"/>
      <c r="AJ15407" s="133"/>
      <c r="AO15407" s="135"/>
      <c r="AP15407" s="135"/>
      <c r="BJ15407" s="136"/>
    </row>
    <row r="15408" spans="5:62" ht="14.25" customHeight="1" x14ac:dyDescent="0.25">
      <c r="E15408" s="113"/>
      <c r="H15408" s="133"/>
      <c r="T15408" s="133"/>
      <c r="X15408" s="131"/>
      <c r="Y15408" s="133"/>
      <c r="AJ15408" s="133"/>
      <c r="AO15408" s="135"/>
      <c r="AP15408" s="135"/>
      <c r="BJ15408" s="136"/>
    </row>
    <row r="15409" spans="5:62" ht="14.25" customHeight="1" x14ac:dyDescent="0.25">
      <c r="E15409" s="113"/>
      <c r="H15409" s="133"/>
      <c r="T15409" s="133"/>
      <c r="X15409" s="131"/>
      <c r="Y15409" s="133"/>
      <c r="AJ15409" s="133"/>
      <c r="AO15409" s="135"/>
      <c r="AP15409" s="135"/>
      <c r="BJ15409" s="136"/>
    </row>
    <row r="15410" spans="5:62" ht="14.25" customHeight="1" x14ac:dyDescent="0.25">
      <c r="E15410" s="113"/>
      <c r="H15410" s="133"/>
      <c r="T15410" s="133"/>
      <c r="X15410" s="131"/>
      <c r="Y15410" s="133"/>
      <c r="AJ15410" s="133"/>
      <c r="AO15410" s="135"/>
      <c r="AP15410" s="135"/>
      <c r="BJ15410" s="136"/>
    </row>
    <row r="15411" spans="5:62" ht="14.25" customHeight="1" x14ac:dyDescent="0.25">
      <c r="E15411" s="113"/>
      <c r="H15411" s="133"/>
      <c r="T15411" s="133"/>
      <c r="X15411" s="131"/>
      <c r="Y15411" s="133"/>
      <c r="AJ15411" s="133"/>
      <c r="AO15411" s="135"/>
      <c r="AP15411" s="135"/>
      <c r="BJ15411" s="136"/>
    </row>
    <row r="15412" spans="5:62" ht="14.25" customHeight="1" x14ac:dyDescent="0.25">
      <c r="E15412" s="113"/>
      <c r="H15412" s="133"/>
      <c r="T15412" s="133"/>
      <c r="X15412" s="131"/>
      <c r="Y15412" s="133"/>
      <c r="AJ15412" s="133"/>
      <c r="AO15412" s="135"/>
      <c r="AP15412" s="135"/>
      <c r="BJ15412" s="136"/>
    </row>
    <row r="15413" spans="5:62" ht="14.25" customHeight="1" x14ac:dyDescent="0.25">
      <c r="E15413" s="113"/>
      <c r="H15413" s="133"/>
      <c r="T15413" s="133"/>
      <c r="X15413" s="131"/>
      <c r="Y15413" s="133"/>
      <c r="AJ15413" s="133"/>
      <c r="AO15413" s="135"/>
      <c r="AP15413" s="135"/>
      <c r="BJ15413" s="136"/>
    </row>
    <row r="15414" spans="5:62" ht="14.25" customHeight="1" x14ac:dyDescent="0.25">
      <c r="E15414" s="113"/>
      <c r="H15414" s="133"/>
      <c r="T15414" s="133"/>
      <c r="X15414" s="131"/>
      <c r="Y15414" s="133"/>
      <c r="AJ15414" s="133"/>
      <c r="AO15414" s="135"/>
      <c r="AP15414" s="135"/>
      <c r="BJ15414" s="136"/>
    </row>
    <row r="15415" spans="5:62" ht="14.25" customHeight="1" x14ac:dyDescent="0.25">
      <c r="E15415" s="113"/>
      <c r="H15415" s="133"/>
      <c r="T15415" s="133"/>
      <c r="X15415" s="131"/>
      <c r="Y15415" s="133"/>
      <c r="AJ15415" s="133"/>
      <c r="AO15415" s="135"/>
      <c r="AP15415" s="135"/>
      <c r="BJ15415" s="136"/>
    </row>
    <row r="15416" spans="5:62" ht="14.25" customHeight="1" x14ac:dyDescent="0.25">
      <c r="E15416" s="113"/>
      <c r="H15416" s="133"/>
      <c r="T15416" s="133"/>
      <c r="X15416" s="131"/>
      <c r="Y15416" s="133"/>
      <c r="AJ15416" s="133"/>
      <c r="AO15416" s="135"/>
      <c r="AP15416" s="135"/>
      <c r="BJ15416" s="136"/>
    </row>
    <row r="15417" spans="5:62" ht="14.25" customHeight="1" x14ac:dyDescent="0.25">
      <c r="E15417" s="113"/>
      <c r="H15417" s="133"/>
      <c r="T15417" s="133"/>
      <c r="X15417" s="131"/>
      <c r="Y15417" s="133"/>
      <c r="AJ15417" s="133"/>
      <c r="AO15417" s="135"/>
      <c r="AP15417" s="135"/>
      <c r="BJ15417" s="136"/>
    </row>
    <row r="15418" spans="5:62" ht="14.25" customHeight="1" x14ac:dyDescent="0.25">
      <c r="E15418" s="113"/>
      <c r="H15418" s="133"/>
      <c r="T15418" s="133"/>
      <c r="X15418" s="131"/>
      <c r="Y15418" s="133"/>
      <c r="AJ15418" s="133"/>
      <c r="AO15418" s="135"/>
      <c r="AP15418" s="135"/>
      <c r="BJ15418" s="136"/>
    </row>
    <row r="15419" spans="5:62" ht="14.25" customHeight="1" x14ac:dyDescent="0.25">
      <c r="E15419" s="113"/>
      <c r="H15419" s="133"/>
      <c r="T15419" s="133"/>
      <c r="X15419" s="131"/>
      <c r="Y15419" s="133"/>
      <c r="AJ15419" s="133"/>
      <c r="AO15419" s="135"/>
      <c r="AP15419" s="135"/>
      <c r="BJ15419" s="136"/>
    </row>
    <row r="15420" spans="5:62" ht="14.25" customHeight="1" x14ac:dyDescent="0.25">
      <c r="E15420" s="113"/>
      <c r="H15420" s="133"/>
      <c r="T15420" s="133"/>
      <c r="X15420" s="131"/>
      <c r="Y15420" s="133"/>
      <c r="AJ15420" s="133"/>
      <c r="AO15420" s="135"/>
      <c r="AP15420" s="135"/>
      <c r="BJ15420" s="136"/>
    </row>
    <row r="15421" spans="5:62" ht="14.25" customHeight="1" x14ac:dyDescent="0.25">
      <c r="E15421" s="113"/>
      <c r="H15421" s="133"/>
      <c r="T15421" s="133"/>
      <c r="X15421" s="131"/>
      <c r="Y15421" s="133"/>
      <c r="AJ15421" s="133"/>
      <c r="AO15421" s="135"/>
      <c r="AP15421" s="135"/>
      <c r="BJ15421" s="136"/>
    </row>
    <row r="15422" spans="5:62" ht="14.25" customHeight="1" x14ac:dyDescent="0.25">
      <c r="E15422" s="113"/>
      <c r="H15422" s="133"/>
      <c r="T15422" s="133"/>
      <c r="X15422" s="131"/>
      <c r="Y15422" s="133"/>
      <c r="AJ15422" s="133"/>
      <c r="AO15422" s="135"/>
      <c r="AP15422" s="135"/>
      <c r="BJ15422" s="136"/>
    </row>
    <row r="15423" spans="5:62" ht="14.25" customHeight="1" x14ac:dyDescent="0.25">
      <c r="E15423" s="113"/>
      <c r="H15423" s="133"/>
      <c r="T15423" s="133"/>
      <c r="X15423" s="131"/>
      <c r="Y15423" s="133"/>
      <c r="AJ15423" s="133"/>
      <c r="AO15423" s="135"/>
      <c r="AP15423" s="135"/>
      <c r="BJ15423" s="136"/>
    </row>
    <row r="15424" spans="5:62" ht="14.25" customHeight="1" x14ac:dyDescent="0.25">
      <c r="E15424" s="113"/>
      <c r="H15424" s="133"/>
      <c r="T15424" s="133"/>
      <c r="X15424" s="131"/>
      <c r="Y15424" s="133"/>
      <c r="AJ15424" s="133"/>
      <c r="AO15424" s="135"/>
      <c r="AP15424" s="135"/>
      <c r="BJ15424" s="136"/>
    </row>
    <row r="15425" spans="5:62" ht="14.25" customHeight="1" x14ac:dyDescent="0.25">
      <c r="E15425" s="113"/>
      <c r="H15425" s="133"/>
      <c r="T15425" s="133"/>
      <c r="X15425" s="131"/>
      <c r="Y15425" s="133"/>
      <c r="AJ15425" s="133"/>
      <c r="AO15425" s="135"/>
      <c r="AP15425" s="135"/>
      <c r="BJ15425" s="136"/>
    </row>
    <row r="15426" spans="5:62" ht="14.25" customHeight="1" x14ac:dyDescent="0.25">
      <c r="E15426" s="113"/>
      <c r="H15426" s="133"/>
      <c r="T15426" s="133"/>
      <c r="X15426" s="131"/>
      <c r="Y15426" s="133"/>
      <c r="AJ15426" s="133"/>
      <c r="AO15426" s="135"/>
      <c r="AP15426" s="135"/>
      <c r="BJ15426" s="136"/>
    </row>
    <row r="15427" spans="5:62" ht="14.25" customHeight="1" x14ac:dyDescent="0.25">
      <c r="E15427" s="113"/>
      <c r="H15427" s="133"/>
      <c r="T15427" s="133"/>
      <c r="X15427" s="131"/>
      <c r="Y15427" s="133"/>
      <c r="AJ15427" s="133"/>
      <c r="AO15427" s="135"/>
      <c r="AP15427" s="135"/>
      <c r="BJ15427" s="136"/>
    </row>
    <row r="15428" spans="5:62" ht="14.25" customHeight="1" x14ac:dyDescent="0.25">
      <c r="E15428" s="113"/>
      <c r="H15428" s="133"/>
      <c r="T15428" s="133"/>
      <c r="X15428" s="131"/>
      <c r="Y15428" s="133"/>
      <c r="AJ15428" s="133"/>
      <c r="AO15428" s="135"/>
      <c r="AP15428" s="135"/>
      <c r="BJ15428" s="136"/>
    </row>
    <row r="15429" spans="5:62" ht="14.25" customHeight="1" x14ac:dyDescent="0.25">
      <c r="E15429" s="113"/>
      <c r="H15429" s="133"/>
      <c r="T15429" s="133"/>
      <c r="X15429" s="131"/>
      <c r="Y15429" s="133"/>
      <c r="AJ15429" s="133"/>
      <c r="AO15429" s="135"/>
      <c r="AP15429" s="135"/>
      <c r="BJ15429" s="136"/>
    </row>
    <row r="15430" spans="5:62" ht="14.25" customHeight="1" x14ac:dyDescent="0.25">
      <c r="E15430" s="113"/>
      <c r="H15430" s="133"/>
      <c r="T15430" s="133"/>
      <c r="X15430" s="131"/>
      <c r="Y15430" s="133"/>
      <c r="AJ15430" s="133"/>
      <c r="AO15430" s="135"/>
      <c r="AP15430" s="135"/>
      <c r="BJ15430" s="136"/>
    </row>
    <row r="15431" spans="5:62" ht="14.25" customHeight="1" x14ac:dyDescent="0.25">
      <c r="E15431" s="113"/>
      <c r="H15431" s="133"/>
      <c r="T15431" s="133"/>
      <c r="X15431" s="131"/>
      <c r="Y15431" s="133"/>
      <c r="AJ15431" s="133"/>
      <c r="AO15431" s="135"/>
      <c r="AP15431" s="135"/>
      <c r="BJ15431" s="136"/>
    </row>
    <row r="15432" spans="5:62" ht="14.25" customHeight="1" x14ac:dyDescent="0.25">
      <c r="E15432" s="113"/>
      <c r="H15432" s="133"/>
      <c r="T15432" s="133"/>
      <c r="X15432" s="131"/>
      <c r="Y15432" s="133"/>
      <c r="AJ15432" s="133"/>
      <c r="AO15432" s="135"/>
      <c r="AP15432" s="135"/>
      <c r="BJ15432" s="136"/>
    </row>
    <row r="15433" spans="5:62" ht="14.25" customHeight="1" x14ac:dyDescent="0.25">
      <c r="E15433" s="113"/>
      <c r="H15433" s="133"/>
      <c r="T15433" s="133"/>
      <c r="X15433" s="131"/>
      <c r="Y15433" s="133"/>
      <c r="AJ15433" s="133"/>
      <c r="AO15433" s="135"/>
      <c r="AP15433" s="135"/>
      <c r="BJ15433" s="136"/>
    </row>
    <row r="15434" spans="5:62" ht="14.25" customHeight="1" x14ac:dyDescent="0.25">
      <c r="E15434" s="113"/>
      <c r="H15434" s="133"/>
      <c r="T15434" s="133"/>
      <c r="X15434" s="131"/>
      <c r="Y15434" s="133"/>
      <c r="AJ15434" s="133"/>
      <c r="AO15434" s="135"/>
      <c r="AP15434" s="135"/>
      <c r="BJ15434" s="136"/>
    </row>
    <row r="15435" spans="5:62" ht="14.25" customHeight="1" x14ac:dyDescent="0.25">
      <c r="E15435" s="113"/>
      <c r="H15435" s="133"/>
      <c r="T15435" s="133"/>
      <c r="X15435" s="131"/>
      <c r="Y15435" s="133"/>
      <c r="AJ15435" s="133"/>
      <c r="AO15435" s="135"/>
      <c r="AP15435" s="135"/>
      <c r="BJ15435" s="136"/>
    </row>
    <row r="15436" spans="5:62" ht="14.25" customHeight="1" x14ac:dyDescent="0.25">
      <c r="E15436" s="113"/>
      <c r="H15436" s="133"/>
      <c r="T15436" s="133"/>
      <c r="X15436" s="131"/>
      <c r="Y15436" s="133"/>
      <c r="AJ15436" s="133"/>
      <c r="AO15436" s="135"/>
      <c r="AP15436" s="135"/>
      <c r="BJ15436" s="136"/>
    </row>
    <row r="15437" spans="5:62" ht="14.25" customHeight="1" x14ac:dyDescent="0.25">
      <c r="E15437" s="113"/>
      <c r="H15437" s="133"/>
      <c r="T15437" s="133"/>
      <c r="X15437" s="131"/>
      <c r="Y15437" s="133"/>
      <c r="AJ15437" s="133"/>
      <c r="AO15437" s="135"/>
      <c r="AP15437" s="135"/>
      <c r="BJ15437" s="136"/>
    </row>
    <row r="15438" spans="5:62" ht="14.25" customHeight="1" x14ac:dyDescent="0.25">
      <c r="E15438" s="113"/>
      <c r="H15438" s="133"/>
      <c r="T15438" s="133"/>
      <c r="X15438" s="131"/>
      <c r="Y15438" s="133"/>
      <c r="AJ15438" s="133"/>
      <c r="AO15438" s="135"/>
      <c r="AP15438" s="135"/>
      <c r="BJ15438" s="136"/>
    </row>
    <row r="15439" spans="5:62" ht="14.25" customHeight="1" x14ac:dyDescent="0.25">
      <c r="E15439" s="113"/>
      <c r="H15439" s="133"/>
      <c r="T15439" s="133"/>
      <c r="X15439" s="131"/>
      <c r="Y15439" s="133"/>
      <c r="AJ15439" s="133"/>
      <c r="AO15439" s="135"/>
      <c r="AP15439" s="135"/>
      <c r="BJ15439" s="136"/>
    </row>
    <row r="15440" spans="5:62" ht="14.25" customHeight="1" x14ac:dyDescent="0.25">
      <c r="E15440" s="113"/>
      <c r="H15440" s="133"/>
      <c r="T15440" s="133"/>
      <c r="X15440" s="131"/>
      <c r="Y15440" s="133"/>
      <c r="AJ15440" s="133"/>
      <c r="AO15440" s="135"/>
      <c r="AP15440" s="135"/>
      <c r="BJ15440" s="136"/>
    </row>
    <row r="15441" spans="5:62" ht="14.25" customHeight="1" x14ac:dyDescent="0.25">
      <c r="E15441" s="113"/>
      <c r="H15441" s="133"/>
      <c r="T15441" s="133"/>
      <c r="X15441" s="131"/>
      <c r="Y15441" s="133"/>
      <c r="AJ15441" s="133"/>
      <c r="AO15441" s="135"/>
      <c r="AP15441" s="135"/>
      <c r="BJ15441" s="136"/>
    </row>
    <row r="15442" spans="5:62" ht="14.25" customHeight="1" x14ac:dyDescent="0.25">
      <c r="E15442" s="113"/>
      <c r="H15442" s="133"/>
      <c r="T15442" s="133"/>
      <c r="X15442" s="131"/>
      <c r="Y15442" s="133"/>
      <c r="AJ15442" s="133"/>
      <c r="AO15442" s="135"/>
      <c r="AP15442" s="135"/>
      <c r="BJ15442" s="136"/>
    </row>
    <row r="15443" spans="5:62" ht="14.25" customHeight="1" x14ac:dyDescent="0.25">
      <c r="E15443" s="113"/>
      <c r="H15443" s="133"/>
      <c r="T15443" s="133"/>
      <c r="X15443" s="131"/>
      <c r="Y15443" s="133"/>
      <c r="AJ15443" s="133"/>
      <c r="AO15443" s="135"/>
      <c r="AP15443" s="135"/>
      <c r="BJ15443" s="136"/>
    </row>
    <row r="15444" spans="5:62" ht="14.25" customHeight="1" x14ac:dyDescent="0.25">
      <c r="E15444" s="113"/>
      <c r="H15444" s="133"/>
      <c r="T15444" s="133"/>
      <c r="X15444" s="131"/>
      <c r="Y15444" s="133"/>
      <c r="AJ15444" s="133"/>
      <c r="AO15444" s="135"/>
      <c r="AP15444" s="135"/>
      <c r="BJ15444" s="136"/>
    </row>
    <row r="15445" spans="5:62" ht="14.25" customHeight="1" x14ac:dyDescent="0.25">
      <c r="E15445" s="113"/>
      <c r="H15445" s="133"/>
      <c r="T15445" s="133"/>
      <c r="X15445" s="131"/>
      <c r="Y15445" s="133"/>
      <c r="AJ15445" s="133"/>
      <c r="AO15445" s="135"/>
      <c r="AP15445" s="135"/>
      <c r="BJ15445" s="136"/>
    </row>
    <row r="15446" spans="5:62" ht="14.25" customHeight="1" x14ac:dyDescent="0.25">
      <c r="E15446" s="113"/>
      <c r="H15446" s="133"/>
      <c r="T15446" s="133"/>
      <c r="X15446" s="131"/>
      <c r="Y15446" s="133"/>
      <c r="AJ15446" s="133"/>
      <c r="AO15446" s="135"/>
      <c r="AP15446" s="135"/>
      <c r="BJ15446" s="136"/>
    </row>
    <row r="15447" spans="5:62" ht="14.25" customHeight="1" x14ac:dyDescent="0.25">
      <c r="E15447" s="113"/>
      <c r="H15447" s="133"/>
      <c r="T15447" s="133"/>
      <c r="X15447" s="131"/>
      <c r="Y15447" s="133"/>
      <c r="AJ15447" s="133"/>
      <c r="AO15447" s="135"/>
      <c r="AP15447" s="135"/>
      <c r="BJ15447" s="136"/>
    </row>
    <row r="15448" spans="5:62" ht="14.25" customHeight="1" x14ac:dyDescent="0.25">
      <c r="E15448" s="113"/>
      <c r="H15448" s="133"/>
      <c r="T15448" s="133"/>
      <c r="X15448" s="131"/>
      <c r="Y15448" s="133"/>
      <c r="AJ15448" s="133"/>
      <c r="AO15448" s="135"/>
      <c r="AP15448" s="135"/>
      <c r="BJ15448" s="136"/>
    </row>
    <row r="15449" spans="5:62" ht="14.25" customHeight="1" x14ac:dyDescent="0.25">
      <c r="E15449" s="113"/>
      <c r="H15449" s="133"/>
      <c r="T15449" s="133"/>
      <c r="X15449" s="131"/>
      <c r="Y15449" s="133"/>
      <c r="AJ15449" s="133"/>
      <c r="AO15449" s="135"/>
      <c r="AP15449" s="135"/>
      <c r="BJ15449" s="136"/>
    </row>
    <row r="15450" spans="5:62" ht="14.25" customHeight="1" x14ac:dyDescent="0.25">
      <c r="E15450" s="113"/>
      <c r="H15450" s="133"/>
      <c r="T15450" s="133"/>
      <c r="X15450" s="131"/>
      <c r="Y15450" s="133"/>
      <c r="AJ15450" s="133"/>
      <c r="AO15450" s="135"/>
      <c r="AP15450" s="135"/>
      <c r="BJ15450" s="136"/>
    </row>
    <row r="15451" spans="5:62" ht="14.25" customHeight="1" x14ac:dyDescent="0.25">
      <c r="E15451" s="113"/>
      <c r="H15451" s="133"/>
      <c r="T15451" s="133"/>
      <c r="X15451" s="131"/>
      <c r="Y15451" s="133"/>
      <c r="AJ15451" s="133"/>
      <c r="AO15451" s="135"/>
      <c r="AP15451" s="135"/>
      <c r="BJ15451" s="136"/>
    </row>
    <row r="15452" spans="5:62" ht="14.25" customHeight="1" x14ac:dyDescent="0.25">
      <c r="E15452" s="113"/>
      <c r="H15452" s="133"/>
      <c r="T15452" s="133"/>
      <c r="X15452" s="131"/>
      <c r="Y15452" s="133"/>
      <c r="AJ15452" s="133"/>
      <c r="AO15452" s="135"/>
      <c r="AP15452" s="135"/>
      <c r="BJ15452" s="136"/>
    </row>
    <row r="15453" spans="5:62" ht="14.25" customHeight="1" x14ac:dyDescent="0.25">
      <c r="E15453" s="113"/>
      <c r="H15453" s="133"/>
      <c r="T15453" s="133"/>
      <c r="X15453" s="131"/>
      <c r="Y15453" s="133"/>
      <c r="AJ15453" s="133"/>
      <c r="AO15453" s="135"/>
      <c r="AP15453" s="135"/>
      <c r="BJ15453" s="136"/>
    </row>
    <row r="15454" spans="5:62" ht="14.25" customHeight="1" x14ac:dyDescent="0.25">
      <c r="E15454" s="113"/>
      <c r="H15454" s="133"/>
      <c r="T15454" s="133"/>
      <c r="X15454" s="131"/>
      <c r="Y15454" s="133"/>
      <c r="AJ15454" s="133"/>
      <c r="AO15454" s="135"/>
      <c r="AP15454" s="135"/>
      <c r="BJ15454" s="136"/>
    </row>
    <row r="15455" spans="5:62" ht="14.25" customHeight="1" x14ac:dyDescent="0.25">
      <c r="E15455" s="113"/>
      <c r="H15455" s="133"/>
      <c r="T15455" s="133"/>
      <c r="X15455" s="131"/>
      <c r="Y15455" s="133"/>
      <c r="AJ15455" s="133"/>
      <c r="AO15455" s="135"/>
      <c r="AP15455" s="135"/>
      <c r="BJ15455" s="136"/>
    </row>
    <row r="15456" spans="5:62" ht="14.25" customHeight="1" x14ac:dyDescent="0.25">
      <c r="E15456" s="113"/>
      <c r="H15456" s="133"/>
      <c r="T15456" s="133"/>
      <c r="X15456" s="131"/>
      <c r="Y15456" s="133"/>
      <c r="AJ15456" s="133"/>
      <c r="AO15456" s="135"/>
      <c r="AP15456" s="135"/>
      <c r="BJ15456" s="136"/>
    </row>
    <row r="15457" spans="5:62" ht="14.25" customHeight="1" x14ac:dyDescent="0.25">
      <c r="E15457" s="113"/>
      <c r="H15457" s="133"/>
      <c r="T15457" s="133"/>
      <c r="X15457" s="131"/>
      <c r="Y15457" s="133"/>
      <c r="AJ15457" s="133"/>
      <c r="AO15457" s="135"/>
      <c r="AP15457" s="135"/>
      <c r="BJ15457" s="136"/>
    </row>
    <row r="15458" spans="5:62" ht="14.25" customHeight="1" x14ac:dyDescent="0.25">
      <c r="E15458" s="113"/>
      <c r="H15458" s="133"/>
      <c r="T15458" s="133"/>
      <c r="X15458" s="131"/>
      <c r="Y15458" s="133"/>
      <c r="AJ15458" s="133"/>
      <c r="AO15458" s="135"/>
      <c r="AP15458" s="135"/>
      <c r="BJ15458" s="136"/>
    </row>
    <row r="15459" spans="5:62" ht="14.25" customHeight="1" x14ac:dyDescent="0.25">
      <c r="E15459" s="113"/>
      <c r="H15459" s="133"/>
      <c r="T15459" s="133"/>
      <c r="X15459" s="131"/>
      <c r="Y15459" s="133"/>
      <c r="AJ15459" s="133"/>
      <c r="AO15459" s="135"/>
      <c r="AP15459" s="135"/>
      <c r="BJ15459" s="136"/>
    </row>
    <row r="15460" spans="5:62" ht="14.25" customHeight="1" x14ac:dyDescent="0.25">
      <c r="E15460" s="113"/>
      <c r="H15460" s="133"/>
      <c r="T15460" s="133"/>
      <c r="X15460" s="131"/>
      <c r="Y15460" s="133"/>
      <c r="AJ15460" s="133"/>
      <c r="AO15460" s="135"/>
      <c r="AP15460" s="135"/>
      <c r="BJ15460" s="136"/>
    </row>
    <row r="15461" spans="5:62" ht="14.25" customHeight="1" x14ac:dyDescent="0.25">
      <c r="E15461" s="113"/>
      <c r="H15461" s="133"/>
      <c r="T15461" s="133"/>
      <c r="X15461" s="131"/>
      <c r="Y15461" s="133"/>
      <c r="AJ15461" s="133"/>
      <c r="AO15461" s="135"/>
      <c r="AP15461" s="135"/>
      <c r="BJ15461" s="136"/>
    </row>
    <row r="15462" spans="5:62" ht="14.25" customHeight="1" x14ac:dyDescent="0.25">
      <c r="E15462" s="113"/>
      <c r="H15462" s="133"/>
      <c r="T15462" s="133"/>
      <c r="X15462" s="131"/>
      <c r="Y15462" s="133"/>
      <c r="AJ15462" s="133"/>
      <c r="AO15462" s="135"/>
      <c r="AP15462" s="135"/>
      <c r="BJ15462" s="136"/>
    </row>
    <row r="15463" spans="5:62" ht="14.25" customHeight="1" x14ac:dyDescent="0.25">
      <c r="E15463" s="113"/>
      <c r="H15463" s="133"/>
      <c r="T15463" s="133"/>
      <c r="X15463" s="131"/>
      <c r="Y15463" s="133"/>
      <c r="AJ15463" s="133"/>
      <c r="AO15463" s="135"/>
      <c r="AP15463" s="135"/>
      <c r="BJ15463" s="136"/>
    </row>
    <row r="15464" spans="5:62" ht="14.25" customHeight="1" x14ac:dyDescent="0.25">
      <c r="E15464" s="113"/>
      <c r="H15464" s="133"/>
      <c r="T15464" s="133"/>
      <c r="X15464" s="131"/>
      <c r="Y15464" s="133"/>
      <c r="AJ15464" s="133"/>
      <c r="AO15464" s="135"/>
      <c r="AP15464" s="135"/>
      <c r="BJ15464" s="136"/>
    </row>
    <row r="15465" spans="5:62" ht="14.25" customHeight="1" x14ac:dyDescent="0.25">
      <c r="E15465" s="113"/>
      <c r="H15465" s="133"/>
      <c r="T15465" s="133"/>
      <c r="X15465" s="131"/>
      <c r="Y15465" s="133"/>
      <c r="AJ15465" s="133"/>
      <c r="AO15465" s="135"/>
      <c r="AP15465" s="135"/>
      <c r="BJ15465" s="136"/>
    </row>
    <row r="15466" spans="5:62" ht="14.25" customHeight="1" x14ac:dyDescent="0.25">
      <c r="E15466" s="113"/>
      <c r="H15466" s="133"/>
      <c r="T15466" s="133"/>
      <c r="X15466" s="131"/>
      <c r="Y15466" s="133"/>
      <c r="AJ15466" s="133"/>
      <c r="AO15466" s="135"/>
      <c r="AP15466" s="135"/>
      <c r="BJ15466" s="136"/>
    </row>
    <row r="15467" spans="5:62" ht="14.25" customHeight="1" x14ac:dyDescent="0.25">
      <c r="E15467" s="113"/>
      <c r="H15467" s="133"/>
      <c r="T15467" s="133"/>
      <c r="X15467" s="131"/>
      <c r="Y15467" s="133"/>
      <c r="AJ15467" s="133"/>
      <c r="AO15467" s="135"/>
      <c r="AP15467" s="135"/>
      <c r="BJ15467" s="136"/>
    </row>
    <row r="15468" spans="5:62" ht="14.25" customHeight="1" x14ac:dyDescent="0.25">
      <c r="E15468" s="113"/>
      <c r="H15468" s="133"/>
      <c r="T15468" s="133"/>
      <c r="X15468" s="131"/>
      <c r="Y15468" s="133"/>
      <c r="AJ15468" s="133"/>
      <c r="AO15468" s="135"/>
      <c r="AP15468" s="135"/>
      <c r="BJ15468" s="136"/>
    </row>
    <row r="15469" spans="5:62" ht="14.25" customHeight="1" x14ac:dyDescent="0.25">
      <c r="E15469" s="113"/>
      <c r="H15469" s="133"/>
      <c r="T15469" s="133"/>
      <c r="X15469" s="131"/>
      <c r="Y15469" s="133"/>
      <c r="AJ15469" s="133"/>
      <c r="AO15469" s="135"/>
      <c r="AP15469" s="135"/>
      <c r="BJ15469" s="136"/>
    </row>
    <row r="15470" spans="5:62" ht="14.25" customHeight="1" x14ac:dyDescent="0.25">
      <c r="E15470" s="113"/>
      <c r="H15470" s="133"/>
      <c r="T15470" s="133"/>
      <c r="X15470" s="131"/>
      <c r="Y15470" s="133"/>
      <c r="AJ15470" s="133"/>
      <c r="AO15470" s="135"/>
      <c r="AP15470" s="135"/>
      <c r="BJ15470" s="136"/>
    </row>
    <row r="15471" spans="5:62" ht="14.25" customHeight="1" x14ac:dyDescent="0.25">
      <c r="E15471" s="113"/>
      <c r="H15471" s="133"/>
      <c r="T15471" s="133"/>
      <c r="X15471" s="131"/>
      <c r="Y15471" s="133"/>
      <c r="AJ15471" s="133"/>
      <c r="AO15471" s="135"/>
      <c r="AP15471" s="135"/>
      <c r="BJ15471" s="136"/>
    </row>
    <row r="15472" spans="5:62" ht="14.25" customHeight="1" x14ac:dyDescent="0.25">
      <c r="E15472" s="113"/>
      <c r="H15472" s="133"/>
      <c r="T15472" s="133"/>
      <c r="X15472" s="131"/>
      <c r="Y15472" s="133"/>
      <c r="AJ15472" s="133"/>
      <c r="AO15472" s="135"/>
      <c r="AP15472" s="135"/>
      <c r="BJ15472" s="136"/>
    </row>
    <row r="15473" spans="5:62" ht="14.25" customHeight="1" x14ac:dyDescent="0.25">
      <c r="E15473" s="113"/>
      <c r="H15473" s="133"/>
      <c r="T15473" s="133"/>
      <c r="X15473" s="131"/>
      <c r="Y15473" s="133"/>
      <c r="AJ15473" s="133"/>
      <c r="AO15473" s="135"/>
      <c r="AP15473" s="135"/>
      <c r="BJ15473" s="136"/>
    </row>
    <row r="15474" spans="5:62" ht="14.25" customHeight="1" x14ac:dyDescent="0.25">
      <c r="E15474" s="113"/>
      <c r="H15474" s="133"/>
      <c r="T15474" s="133"/>
      <c r="X15474" s="131"/>
      <c r="Y15474" s="133"/>
      <c r="AJ15474" s="133"/>
      <c r="AO15474" s="135"/>
      <c r="AP15474" s="135"/>
      <c r="BJ15474" s="136"/>
    </row>
    <row r="15475" spans="5:62" ht="14.25" customHeight="1" x14ac:dyDescent="0.25">
      <c r="E15475" s="113"/>
      <c r="H15475" s="133"/>
      <c r="T15475" s="133"/>
      <c r="X15475" s="131"/>
      <c r="Y15475" s="133"/>
      <c r="AJ15475" s="133"/>
      <c r="AO15475" s="135"/>
      <c r="AP15475" s="135"/>
      <c r="BJ15475" s="136"/>
    </row>
    <row r="15476" spans="5:62" ht="14.25" customHeight="1" x14ac:dyDescent="0.25">
      <c r="E15476" s="113"/>
      <c r="H15476" s="133"/>
      <c r="T15476" s="133"/>
      <c r="X15476" s="131"/>
      <c r="Y15476" s="133"/>
      <c r="AJ15476" s="133"/>
      <c r="AO15476" s="135"/>
      <c r="AP15476" s="135"/>
      <c r="BJ15476" s="136"/>
    </row>
    <row r="15477" spans="5:62" ht="14.25" customHeight="1" x14ac:dyDescent="0.25">
      <c r="E15477" s="113"/>
      <c r="H15477" s="133"/>
      <c r="T15477" s="133"/>
      <c r="X15477" s="131"/>
      <c r="Y15477" s="133"/>
      <c r="AJ15477" s="133"/>
      <c r="AO15477" s="135"/>
      <c r="AP15477" s="135"/>
      <c r="BJ15477" s="136"/>
    </row>
    <row r="15478" spans="5:62" ht="14.25" customHeight="1" x14ac:dyDescent="0.25">
      <c r="E15478" s="113"/>
      <c r="H15478" s="133"/>
      <c r="T15478" s="133"/>
      <c r="X15478" s="131"/>
      <c r="Y15478" s="133"/>
      <c r="AJ15478" s="133"/>
      <c r="AO15478" s="135"/>
      <c r="AP15478" s="135"/>
      <c r="BJ15478" s="136"/>
    </row>
    <row r="15479" spans="5:62" ht="14.25" customHeight="1" x14ac:dyDescent="0.25">
      <c r="E15479" s="113"/>
      <c r="H15479" s="133"/>
      <c r="T15479" s="133"/>
      <c r="X15479" s="131"/>
      <c r="Y15479" s="133"/>
      <c r="AJ15479" s="133"/>
      <c r="AO15479" s="135"/>
      <c r="AP15479" s="135"/>
      <c r="BJ15479" s="136"/>
    </row>
    <row r="15480" spans="5:62" ht="14.25" customHeight="1" x14ac:dyDescent="0.25">
      <c r="E15480" s="113"/>
      <c r="H15480" s="133"/>
      <c r="T15480" s="133"/>
      <c r="X15480" s="131"/>
      <c r="Y15480" s="133"/>
      <c r="AJ15480" s="133"/>
      <c r="AO15480" s="135"/>
      <c r="AP15480" s="135"/>
      <c r="BJ15480" s="136"/>
    </row>
    <row r="15481" spans="5:62" ht="14.25" customHeight="1" x14ac:dyDescent="0.25">
      <c r="E15481" s="113"/>
      <c r="H15481" s="133"/>
      <c r="T15481" s="133"/>
      <c r="X15481" s="131"/>
      <c r="Y15481" s="133"/>
      <c r="AJ15481" s="133"/>
      <c r="AO15481" s="135"/>
      <c r="AP15481" s="135"/>
      <c r="BJ15481" s="136"/>
    </row>
    <row r="15482" spans="5:62" ht="14.25" customHeight="1" x14ac:dyDescent="0.25">
      <c r="E15482" s="113"/>
      <c r="H15482" s="133"/>
      <c r="T15482" s="133"/>
      <c r="X15482" s="131"/>
      <c r="Y15482" s="133"/>
      <c r="AJ15482" s="133"/>
      <c r="AO15482" s="135"/>
      <c r="AP15482" s="135"/>
      <c r="BJ15482" s="136"/>
    </row>
    <row r="15483" spans="5:62" ht="14.25" customHeight="1" x14ac:dyDescent="0.25">
      <c r="E15483" s="113"/>
      <c r="H15483" s="133"/>
      <c r="T15483" s="133"/>
      <c r="X15483" s="131"/>
      <c r="Y15483" s="133"/>
      <c r="AJ15483" s="133"/>
      <c r="AO15483" s="135"/>
      <c r="AP15483" s="135"/>
      <c r="BJ15483" s="136"/>
    </row>
    <row r="15484" spans="5:62" ht="14.25" customHeight="1" x14ac:dyDescent="0.25">
      <c r="E15484" s="113"/>
      <c r="H15484" s="133"/>
      <c r="T15484" s="133"/>
      <c r="X15484" s="131"/>
      <c r="Y15484" s="133"/>
      <c r="AJ15484" s="133"/>
      <c r="AO15484" s="135"/>
      <c r="AP15484" s="135"/>
      <c r="BJ15484" s="136"/>
    </row>
    <row r="15485" spans="5:62" ht="14.25" customHeight="1" x14ac:dyDescent="0.25">
      <c r="E15485" s="113"/>
      <c r="H15485" s="133"/>
      <c r="T15485" s="133"/>
      <c r="X15485" s="131"/>
      <c r="Y15485" s="133"/>
      <c r="AJ15485" s="133"/>
      <c r="AO15485" s="135"/>
      <c r="AP15485" s="135"/>
      <c r="BJ15485" s="136"/>
    </row>
    <row r="15486" spans="5:62" ht="14.25" customHeight="1" x14ac:dyDescent="0.25">
      <c r="E15486" s="113"/>
      <c r="H15486" s="133"/>
      <c r="T15486" s="133"/>
      <c r="X15486" s="131"/>
      <c r="Y15486" s="133"/>
      <c r="AJ15486" s="133"/>
      <c r="AO15486" s="135"/>
      <c r="AP15486" s="135"/>
      <c r="BJ15486" s="136"/>
    </row>
    <row r="15487" spans="5:62" ht="14.25" customHeight="1" x14ac:dyDescent="0.25">
      <c r="E15487" s="113"/>
      <c r="H15487" s="133"/>
      <c r="T15487" s="133"/>
      <c r="X15487" s="131"/>
      <c r="Y15487" s="133"/>
      <c r="AJ15487" s="133"/>
      <c r="AO15487" s="135"/>
      <c r="AP15487" s="135"/>
      <c r="BJ15487" s="136"/>
    </row>
    <row r="15488" spans="5:62" ht="14.25" customHeight="1" x14ac:dyDescent="0.25">
      <c r="E15488" s="113"/>
      <c r="H15488" s="133"/>
      <c r="T15488" s="133"/>
      <c r="X15488" s="131"/>
      <c r="Y15488" s="133"/>
      <c r="AJ15488" s="133"/>
      <c r="AO15488" s="135"/>
      <c r="AP15488" s="135"/>
      <c r="BJ15488" s="136"/>
    </row>
    <row r="15489" spans="5:62" ht="14.25" customHeight="1" x14ac:dyDescent="0.25">
      <c r="E15489" s="113"/>
      <c r="H15489" s="133"/>
      <c r="T15489" s="133"/>
      <c r="X15489" s="131"/>
      <c r="Y15489" s="133"/>
      <c r="AJ15489" s="133"/>
      <c r="AO15489" s="135"/>
      <c r="AP15489" s="135"/>
      <c r="BJ15489" s="136"/>
    </row>
    <row r="15490" spans="5:62" ht="14.25" customHeight="1" x14ac:dyDescent="0.25">
      <c r="E15490" s="113"/>
      <c r="H15490" s="133"/>
      <c r="T15490" s="133"/>
      <c r="X15490" s="131"/>
      <c r="Y15490" s="133"/>
      <c r="AJ15490" s="133"/>
      <c r="AO15490" s="135"/>
      <c r="AP15490" s="135"/>
      <c r="BJ15490" s="136"/>
    </row>
    <row r="15491" spans="5:62" ht="14.25" customHeight="1" x14ac:dyDescent="0.25">
      <c r="E15491" s="113"/>
      <c r="H15491" s="133"/>
      <c r="T15491" s="133"/>
      <c r="X15491" s="131"/>
      <c r="Y15491" s="133"/>
      <c r="AJ15491" s="133"/>
      <c r="AO15491" s="135"/>
      <c r="AP15491" s="135"/>
      <c r="BJ15491" s="136"/>
    </row>
    <row r="15492" spans="5:62" ht="14.25" customHeight="1" x14ac:dyDescent="0.25">
      <c r="E15492" s="113"/>
      <c r="H15492" s="133"/>
      <c r="T15492" s="133"/>
      <c r="X15492" s="131"/>
      <c r="Y15492" s="133"/>
      <c r="AJ15492" s="133"/>
      <c r="AO15492" s="135"/>
      <c r="AP15492" s="135"/>
      <c r="BJ15492" s="136"/>
    </row>
    <row r="15493" spans="5:62" ht="14.25" customHeight="1" x14ac:dyDescent="0.25">
      <c r="E15493" s="113"/>
      <c r="H15493" s="133"/>
      <c r="T15493" s="133"/>
      <c r="X15493" s="131"/>
      <c r="Y15493" s="133"/>
      <c r="AJ15493" s="133"/>
      <c r="AO15493" s="135"/>
      <c r="AP15493" s="135"/>
      <c r="BJ15493" s="136"/>
    </row>
    <row r="15494" spans="5:62" ht="14.25" customHeight="1" x14ac:dyDescent="0.25">
      <c r="E15494" s="113"/>
      <c r="H15494" s="133"/>
      <c r="T15494" s="133"/>
      <c r="X15494" s="131"/>
      <c r="Y15494" s="133"/>
      <c r="AJ15494" s="133"/>
      <c r="AO15494" s="135"/>
      <c r="AP15494" s="135"/>
      <c r="BJ15494" s="136"/>
    </row>
    <row r="15495" spans="5:62" ht="14.25" customHeight="1" x14ac:dyDescent="0.25">
      <c r="E15495" s="113"/>
      <c r="H15495" s="133"/>
      <c r="T15495" s="133"/>
      <c r="X15495" s="131"/>
      <c r="Y15495" s="133"/>
      <c r="AJ15495" s="133"/>
      <c r="AO15495" s="135"/>
      <c r="AP15495" s="135"/>
      <c r="BJ15495" s="136"/>
    </row>
    <row r="15496" spans="5:62" ht="14.25" customHeight="1" x14ac:dyDescent="0.25">
      <c r="E15496" s="113"/>
      <c r="H15496" s="133"/>
      <c r="T15496" s="133"/>
      <c r="X15496" s="131"/>
      <c r="Y15496" s="133"/>
      <c r="AJ15496" s="133"/>
      <c r="AO15496" s="135"/>
      <c r="AP15496" s="135"/>
      <c r="BJ15496" s="136"/>
    </row>
    <row r="15497" spans="5:62" ht="14.25" customHeight="1" x14ac:dyDescent="0.25">
      <c r="E15497" s="113"/>
      <c r="H15497" s="133"/>
      <c r="T15497" s="133"/>
      <c r="X15497" s="131"/>
      <c r="Y15497" s="133"/>
      <c r="AJ15497" s="133"/>
      <c r="AO15497" s="135"/>
      <c r="AP15497" s="135"/>
      <c r="BJ15497" s="136"/>
    </row>
    <row r="15498" spans="5:62" ht="14.25" customHeight="1" x14ac:dyDescent="0.25">
      <c r="E15498" s="113"/>
      <c r="H15498" s="133"/>
      <c r="T15498" s="133"/>
      <c r="X15498" s="131"/>
      <c r="Y15498" s="133"/>
      <c r="AJ15498" s="133"/>
      <c r="AO15498" s="135"/>
      <c r="AP15498" s="135"/>
      <c r="BJ15498" s="136"/>
    </row>
    <row r="15499" spans="5:62" ht="14.25" customHeight="1" x14ac:dyDescent="0.25">
      <c r="E15499" s="113"/>
      <c r="H15499" s="133"/>
      <c r="T15499" s="133"/>
      <c r="X15499" s="131"/>
      <c r="Y15499" s="133"/>
      <c r="AJ15499" s="133"/>
      <c r="AO15499" s="135"/>
      <c r="AP15499" s="135"/>
      <c r="BJ15499" s="136"/>
    </row>
    <row r="15500" spans="5:62" ht="14.25" customHeight="1" x14ac:dyDescent="0.25">
      <c r="E15500" s="113"/>
      <c r="H15500" s="133"/>
      <c r="T15500" s="133"/>
      <c r="X15500" s="131"/>
      <c r="Y15500" s="133"/>
      <c r="AJ15500" s="133"/>
      <c r="AO15500" s="135"/>
      <c r="AP15500" s="135"/>
      <c r="BJ15500" s="136"/>
    </row>
    <row r="15501" spans="5:62" ht="14.25" customHeight="1" x14ac:dyDescent="0.25">
      <c r="E15501" s="113"/>
      <c r="H15501" s="133"/>
      <c r="T15501" s="133"/>
      <c r="X15501" s="131"/>
      <c r="Y15501" s="133"/>
      <c r="AJ15501" s="133"/>
      <c r="AO15501" s="135"/>
      <c r="AP15501" s="135"/>
      <c r="BJ15501" s="136"/>
    </row>
    <row r="15502" spans="5:62" ht="14.25" customHeight="1" x14ac:dyDescent="0.25">
      <c r="E15502" s="113"/>
      <c r="H15502" s="133"/>
      <c r="T15502" s="133"/>
      <c r="X15502" s="131"/>
      <c r="Y15502" s="133"/>
      <c r="AJ15502" s="133"/>
      <c r="AO15502" s="135"/>
      <c r="AP15502" s="135"/>
      <c r="BJ15502" s="136"/>
    </row>
    <row r="15503" spans="5:62" ht="14.25" customHeight="1" x14ac:dyDescent="0.25">
      <c r="E15503" s="113"/>
      <c r="H15503" s="133"/>
      <c r="T15503" s="133"/>
      <c r="X15503" s="131"/>
      <c r="Y15503" s="133"/>
      <c r="AJ15503" s="133"/>
      <c r="AO15503" s="135"/>
      <c r="AP15503" s="135"/>
      <c r="BJ15503" s="136"/>
    </row>
    <row r="15504" spans="5:62" ht="14.25" customHeight="1" x14ac:dyDescent="0.25">
      <c r="E15504" s="113"/>
      <c r="H15504" s="133"/>
      <c r="T15504" s="133"/>
      <c r="X15504" s="131"/>
      <c r="Y15504" s="133"/>
      <c r="AJ15504" s="133"/>
      <c r="AO15504" s="135"/>
      <c r="AP15504" s="135"/>
      <c r="BJ15504" s="136"/>
    </row>
    <row r="15505" spans="5:62" ht="14.25" customHeight="1" x14ac:dyDescent="0.25">
      <c r="E15505" s="113"/>
      <c r="H15505" s="133"/>
      <c r="T15505" s="133"/>
      <c r="X15505" s="131"/>
      <c r="Y15505" s="133"/>
      <c r="AJ15505" s="133"/>
      <c r="AO15505" s="135"/>
      <c r="AP15505" s="135"/>
      <c r="BJ15505" s="136"/>
    </row>
    <row r="15506" spans="5:62" ht="14.25" customHeight="1" x14ac:dyDescent="0.25">
      <c r="E15506" s="113"/>
      <c r="H15506" s="133"/>
      <c r="T15506" s="133"/>
      <c r="X15506" s="131"/>
      <c r="Y15506" s="133"/>
      <c r="AJ15506" s="133"/>
      <c r="AO15506" s="135"/>
      <c r="AP15506" s="135"/>
      <c r="BJ15506" s="136"/>
    </row>
    <row r="15507" spans="5:62" ht="14.25" customHeight="1" x14ac:dyDescent="0.25">
      <c r="E15507" s="113"/>
      <c r="H15507" s="133"/>
      <c r="T15507" s="133"/>
      <c r="X15507" s="131"/>
      <c r="Y15507" s="133"/>
      <c r="AJ15507" s="133"/>
      <c r="AO15507" s="135"/>
      <c r="AP15507" s="135"/>
      <c r="BJ15507" s="136"/>
    </row>
    <row r="15508" spans="5:62" ht="14.25" customHeight="1" x14ac:dyDescent="0.25">
      <c r="E15508" s="113"/>
      <c r="H15508" s="133"/>
      <c r="T15508" s="133"/>
      <c r="X15508" s="131"/>
      <c r="Y15508" s="133"/>
      <c r="AJ15508" s="133"/>
      <c r="AO15508" s="135"/>
      <c r="AP15508" s="135"/>
      <c r="BJ15508" s="136"/>
    </row>
    <row r="15509" spans="5:62" ht="14.25" customHeight="1" x14ac:dyDescent="0.25">
      <c r="E15509" s="113"/>
      <c r="H15509" s="133"/>
      <c r="T15509" s="133"/>
      <c r="X15509" s="131"/>
      <c r="Y15509" s="133"/>
      <c r="AJ15509" s="133"/>
      <c r="AO15509" s="135"/>
      <c r="AP15509" s="135"/>
      <c r="BJ15509" s="136"/>
    </row>
    <row r="15510" spans="5:62" ht="14.25" customHeight="1" x14ac:dyDescent="0.25">
      <c r="E15510" s="113"/>
      <c r="H15510" s="133"/>
      <c r="T15510" s="133"/>
      <c r="X15510" s="131"/>
      <c r="Y15510" s="133"/>
      <c r="AJ15510" s="133"/>
      <c r="AO15510" s="135"/>
      <c r="AP15510" s="135"/>
      <c r="BJ15510" s="136"/>
    </row>
    <row r="15511" spans="5:62" ht="14.25" customHeight="1" x14ac:dyDescent="0.25">
      <c r="E15511" s="113"/>
      <c r="H15511" s="133"/>
      <c r="T15511" s="133"/>
      <c r="X15511" s="131"/>
      <c r="Y15511" s="133"/>
      <c r="AJ15511" s="133"/>
      <c r="AO15511" s="135"/>
      <c r="AP15511" s="135"/>
      <c r="BJ15511" s="136"/>
    </row>
    <row r="15512" spans="5:62" ht="14.25" customHeight="1" x14ac:dyDescent="0.25">
      <c r="E15512" s="113"/>
      <c r="H15512" s="133"/>
      <c r="T15512" s="133"/>
      <c r="X15512" s="131"/>
      <c r="Y15512" s="133"/>
      <c r="AJ15512" s="133"/>
      <c r="AO15512" s="135"/>
      <c r="AP15512" s="135"/>
      <c r="BJ15512" s="136"/>
    </row>
    <row r="15513" spans="5:62" ht="14.25" customHeight="1" x14ac:dyDescent="0.25">
      <c r="E15513" s="113"/>
      <c r="H15513" s="133"/>
      <c r="T15513" s="133"/>
      <c r="X15513" s="131"/>
      <c r="Y15513" s="133"/>
      <c r="AJ15513" s="133"/>
      <c r="AO15513" s="135"/>
      <c r="AP15513" s="135"/>
      <c r="BJ15513" s="136"/>
    </row>
    <row r="15514" spans="5:62" ht="14.25" customHeight="1" x14ac:dyDescent="0.25">
      <c r="E15514" s="113"/>
      <c r="H15514" s="133"/>
      <c r="T15514" s="133"/>
      <c r="X15514" s="131"/>
      <c r="Y15514" s="133"/>
      <c r="AJ15514" s="133"/>
      <c r="AO15514" s="135"/>
      <c r="AP15514" s="135"/>
      <c r="BJ15514" s="136"/>
    </row>
    <row r="15515" spans="5:62" ht="14.25" customHeight="1" x14ac:dyDescent="0.25">
      <c r="E15515" s="113"/>
      <c r="H15515" s="133"/>
      <c r="T15515" s="133"/>
      <c r="X15515" s="131"/>
      <c r="Y15515" s="133"/>
      <c r="AJ15515" s="133"/>
      <c r="AO15515" s="135"/>
      <c r="AP15515" s="135"/>
      <c r="BJ15515" s="136"/>
    </row>
    <row r="15516" spans="5:62" ht="14.25" customHeight="1" x14ac:dyDescent="0.25">
      <c r="E15516" s="113"/>
      <c r="H15516" s="133"/>
      <c r="T15516" s="133"/>
      <c r="X15516" s="131"/>
      <c r="Y15516" s="133"/>
      <c r="AJ15516" s="133"/>
      <c r="AO15516" s="135"/>
      <c r="AP15516" s="135"/>
      <c r="BJ15516" s="136"/>
    </row>
    <row r="15517" spans="5:62" ht="14.25" customHeight="1" x14ac:dyDescent="0.25">
      <c r="E15517" s="113"/>
      <c r="H15517" s="133"/>
      <c r="T15517" s="133"/>
      <c r="X15517" s="131"/>
      <c r="Y15517" s="133"/>
      <c r="AJ15517" s="133"/>
      <c r="AO15517" s="135"/>
      <c r="AP15517" s="135"/>
      <c r="BJ15517" s="136"/>
    </row>
    <row r="15518" spans="5:62" ht="14.25" customHeight="1" x14ac:dyDescent="0.25">
      <c r="E15518" s="113"/>
      <c r="H15518" s="133"/>
      <c r="T15518" s="133"/>
      <c r="X15518" s="131"/>
      <c r="Y15518" s="133"/>
      <c r="AJ15518" s="133"/>
      <c r="AO15518" s="135"/>
      <c r="AP15518" s="135"/>
      <c r="BJ15518" s="136"/>
    </row>
    <row r="15519" spans="5:62" ht="14.25" customHeight="1" x14ac:dyDescent="0.25">
      <c r="E15519" s="113"/>
      <c r="H15519" s="133"/>
      <c r="T15519" s="133"/>
      <c r="X15519" s="131"/>
      <c r="Y15519" s="133"/>
      <c r="AJ15519" s="133"/>
      <c r="AO15519" s="135"/>
      <c r="AP15519" s="135"/>
      <c r="BJ15519" s="136"/>
    </row>
    <row r="15520" spans="5:62" ht="14.25" customHeight="1" x14ac:dyDescent="0.25">
      <c r="E15520" s="113"/>
      <c r="H15520" s="133"/>
      <c r="T15520" s="133"/>
      <c r="X15520" s="131"/>
      <c r="Y15520" s="133"/>
      <c r="AJ15520" s="133"/>
      <c r="AO15520" s="135"/>
      <c r="AP15520" s="135"/>
      <c r="BJ15520" s="136"/>
    </row>
    <row r="15521" spans="5:62" ht="14.25" customHeight="1" x14ac:dyDescent="0.25">
      <c r="E15521" s="113"/>
      <c r="H15521" s="133"/>
      <c r="T15521" s="133"/>
      <c r="X15521" s="131"/>
      <c r="Y15521" s="133"/>
      <c r="AJ15521" s="133"/>
      <c r="AO15521" s="135"/>
      <c r="AP15521" s="135"/>
      <c r="BJ15521" s="136"/>
    </row>
    <row r="15522" spans="5:62" ht="14.25" customHeight="1" x14ac:dyDescent="0.25">
      <c r="E15522" s="113"/>
      <c r="H15522" s="133"/>
      <c r="T15522" s="133"/>
      <c r="X15522" s="131"/>
      <c r="Y15522" s="133"/>
      <c r="AJ15522" s="133"/>
      <c r="AO15522" s="135"/>
      <c r="AP15522" s="135"/>
      <c r="BJ15522" s="136"/>
    </row>
    <row r="15523" spans="5:62" ht="14.25" customHeight="1" x14ac:dyDescent="0.25">
      <c r="E15523" s="113"/>
      <c r="H15523" s="133"/>
      <c r="T15523" s="133"/>
      <c r="X15523" s="131"/>
      <c r="Y15523" s="133"/>
      <c r="AJ15523" s="133"/>
      <c r="AO15523" s="135"/>
      <c r="AP15523" s="135"/>
      <c r="BJ15523" s="136"/>
    </row>
    <row r="15524" spans="5:62" ht="14.25" customHeight="1" x14ac:dyDescent="0.25">
      <c r="E15524" s="113"/>
      <c r="H15524" s="133"/>
      <c r="T15524" s="133"/>
      <c r="X15524" s="131"/>
      <c r="Y15524" s="133"/>
      <c r="AJ15524" s="133"/>
      <c r="AO15524" s="135"/>
      <c r="AP15524" s="135"/>
      <c r="BJ15524" s="136"/>
    </row>
    <row r="15525" spans="5:62" ht="14.25" customHeight="1" x14ac:dyDescent="0.25">
      <c r="E15525" s="113"/>
      <c r="H15525" s="133"/>
      <c r="T15525" s="133"/>
      <c r="X15525" s="131"/>
      <c r="Y15525" s="133"/>
      <c r="AJ15525" s="133"/>
      <c r="AO15525" s="135"/>
      <c r="AP15525" s="135"/>
      <c r="BJ15525" s="136"/>
    </row>
    <row r="15526" spans="5:62" ht="14.25" customHeight="1" x14ac:dyDescent="0.25">
      <c r="E15526" s="113"/>
      <c r="H15526" s="133"/>
      <c r="T15526" s="133"/>
      <c r="X15526" s="131"/>
      <c r="Y15526" s="133"/>
      <c r="AJ15526" s="133"/>
      <c r="AO15526" s="135"/>
      <c r="AP15526" s="135"/>
      <c r="BJ15526" s="136"/>
    </row>
    <row r="15527" spans="5:62" ht="14.25" customHeight="1" x14ac:dyDescent="0.25">
      <c r="E15527" s="113"/>
      <c r="H15527" s="133"/>
      <c r="T15527" s="133"/>
      <c r="X15527" s="131"/>
      <c r="Y15527" s="133"/>
      <c r="AJ15527" s="133"/>
      <c r="AO15527" s="135"/>
      <c r="AP15527" s="135"/>
      <c r="BJ15527" s="136"/>
    </row>
    <row r="15528" spans="5:62" ht="14.25" customHeight="1" x14ac:dyDescent="0.25">
      <c r="E15528" s="113"/>
      <c r="H15528" s="133"/>
      <c r="T15528" s="133"/>
      <c r="X15528" s="131"/>
      <c r="Y15528" s="133"/>
      <c r="AJ15528" s="133"/>
      <c r="AO15528" s="135"/>
      <c r="AP15528" s="135"/>
      <c r="BJ15528" s="136"/>
    </row>
    <row r="15529" spans="5:62" ht="14.25" customHeight="1" x14ac:dyDescent="0.25">
      <c r="E15529" s="113"/>
      <c r="H15529" s="133"/>
      <c r="T15529" s="133"/>
      <c r="X15529" s="131"/>
      <c r="Y15529" s="133"/>
      <c r="AJ15529" s="133"/>
      <c r="AO15529" s="135"/>
      <c r="AP15529" s="135"/>
      <c r="BJ15529" s="136"/>
    </row>
    <row r="15530" spans="5:62" ht="14.25" customHeight="1" x14ac:dyDescent="0.25">
      <c r="E15530" s="113"/>
      <c r="H15530" s="133"/>
      <c r="T15530" s="133"/>
      <c r="X15530" s="131"/>
      <c r="Y15530" s="133"/>
      <c r="AJ15530" s="133"/>
      <c r="AO15530" s="135"/>
      <c r="AP15530" s="135"/>
      <c r="BJ15530" s="136"/>
    </row>
    <row r="15531" spans="5:62" ht="14.25" customHeight="1" x14ac:dyDescent="0.25">
      <c r="E15531" s="113"/>
      <c r="H15531" s="133"/>
      <c r="T15531" s="133"/>
      <c r="X15531" s="131"/>
      <c r="Y15531" s="133"/>
      <c r="AJ15531" s="133"/>
      <c r="AO15531" s="135"/>
      <c r="AP15531" s="135"/>
      <c r="BJ15531" s="136"/>
    </row>
    <row r="15532" spans="5:62" ht="14.25" customHeight="1" x14ac:dyDescent="0.25">
      <c r="E15532" s="113"/>
      <c r="H15532" s="133"/>
      <c r="T15532" s="133"/>
      <c r="X15532" s="131"/>
      <c r="Y15532" s="133"/>
      <c r="AJ15532" s="133"/>
      <c r="AO15532" s="135"/>
      <c r="AP15532" s="135"/>
      <c r="BJ15532" s="136"/>
    </row>
    <row r="15533" spans="5:62" ht="14.25" customHeight="1" x14ac:dyDescent="0.25">
      <c r="E15533" s="113"/>
      <c r="H15533" s="133"/>
      <c r="T15533" s="133"/>
      <c r="X15533" s="131"/>
      <c r="Y15533" s="133"/>
      <c r="AJ15533" s="133"/>
      <c r="AO15533" s="135"/>
      <c r="AP15533" s="135"/>
      <c r="BJ15533" s="136"/>
    </row>
    <row r="15534" spans="5:62" ht="14.25" customHeight="1" x14ac:dyDescent="0.25">
      <c r="E15534" s="113"/>
      <c r="H15534" s="133"/>
      <c r="T15534" s="133"/>
      <c r="X15534" s="131"/>
      <c r="Y15534" s="133"/>
      <c r="AJ15534" s="133"/>
      <c r="AO15534" s="135"/>
      <c r="AP15534" s="135"/>
      <c r="BJ15534" s="136"/>
    </row>
    <row r="15535" spans="5:62" ht="14.25" customHeight="1" x14ac:dyDescent="0.25">
      <c r="E15535" s="113"/>
      <c r="H15535" s="133"/>
      <c r="T15535" s="133"/>
      <c r="X15535" s="131"/>
      <c r="Y15535" s="133"/>
      <c r="AJ15535" s="133"/>
      <c r="AO15535" s="135"/>
      <c r="AP15535" s="135"/>
      <c r="BJ15535" s="136"/>
    </row>
    <row r="15536" spans="5:62" ht="14.25" customHeight="1" x14ac:dyDescent="0.25">
      <c r="E15536" s="113"/>
      <c r="H15536" s="133"/>
      <c r="T15536" s="133"/>
      <c r="X15536" s="131"/>
      <c r="Y15536" s="133"/>
      <c r="AJ15536" s="133"/>
      <c r="AO15536" s="135"/>
      <c r="AP15536" s="135"/>
      <c r="BJ15536" s="136"/>
    </row>
    <row r="15537" spans="5:62" ht="14.25" customHeight="1" x14ac:dyDescent="0.25">
      <c r="E15537" s="113"/>
      <c r="H15537" s="133"/>
      <c r="T15537" s="133"/>
      <c r="X15537" s="131"/>
      <c r="Y15537" s="133"/>
      <c r="AJ15537" s="133"/>
      <c r="AO15537" s="135"/>
      <c r="AP15537" s="135"/>
      <c r="BJ15537" s="136"/>
    </row>
    <row r="15538" spans="5:62" ht="14.25" customHeight="1" x14ac:dyDescent="0.25">
      <c r="E15538" s="113"/>
      <c r="H15538" s="133"/>
      <c r="T15538" s="133"/>
      <c r="X15538" s="131"/>
      <c r="Y15538" s="133"/>
      <c r="AJ15538" s="133"/>
      <c r="AO15538" s="135"/>
      <c r="AP15538" s="135"/>
      <c r="BJ15538" s="136"/>
    </row>
    <row r="15539" spans="5:62" ht="14.25" customHeight="1" x14ac:dyDescent="0.25">
      <c r="E15539" s="113"/>
      <c r="H15539" s="133"/>
      <c r="T15539" s="133"/>
      <c r="X15539" s="131"/>
      <c r="Y15539" s="133"/>
      <c r="AJ15539" s="133"/>
      <c r="AO15539" s="135"/>
      <c r="AP15539" s="135"/>
      <c r="BJ15539" s="136"/>
    </row>
    <row r="15540" spans="5:62" ht="14.25" customHeight="1" x14ac:dyDescent="0.25">
      <c r="E15540" s="113"/>
      <c r="H15540" s="133"/>
      <c r="T15540" s="133"/>
      <c r="X15540" s="131"/>
      <c r="Y15540" s="133"/>
      <c r="AJ15540" s="133"/>
      <c r="AO15540" s="135"/>
      <c r="AP15540" s="135"/>
      <c r="BJ15540" s="136"/>
    </row>
    <row r="15541" spans="5:62" ht="14.25" customHeight="1" x14ac:dyDescent="0.25">
      <c r="E15541" s="113"/>
      <c r="H15541" s="133"/>
      <c r="T15541" s="133"/>
      <c r="X15541" s="131"/>
      <c r="Y15541" s="133"/>
      <c r="AJ15541" s="133"/>
      <c r="AO15541" s="135"/>
      <c r="AP15541" s="135"/>
      <c r="BJ15541" s="136"/>
    </row>
    <row r="15542" spans="5:62" ht="14.25" customHeight="1" x14ac:dyDescent="0.25">
      <c r="E15542" s="113"/>
      <c r="H15542" s="133"/>
      <c r="T15542" s="133"/>
      <c r="X15542" s="131"/>
      <c r="Y15542" s="133"/>
      <c r="AJ15542" s="133"/>
      <c r="AO15542" s="135"/>
      <c r="AP15542" s="135"/>
      <c r="BJ15542" s="136"/>
    </row>
    <row r="15543" spans="5:62" ht="14.25" customHeight="1" x14ac:dyDescent="0.25">
      <c r="E15543" s="113"/>
      <c r="H15543" s="133"/>
      <c r="T15543" s="133"/>
      <c r="X15543" s="131"/>
      <c r="Y15543" s="133"/>
      <c r="AJ15543" s="133"/>
      <c r="AO15543" s="135"/>
      <c r="AP15543" s="135"/>
      <c r="BJ15543" s="136"/>
    </row>
    <row r="15544" spans="5:62" ht="14.25" customHeight="1" x14ac:dyDescent="0.25">
      <c r="E15544" s="113"/>
      <c r="H15544" s="133"/>
      <c r="T15544" s="133"/>
      <c r="X15544" s="131"/>
      <c r="Y15544" s="133"/>
      <c r="AJ15544" s="133"/>
      <c r="AO15544" s="135"/>
      <c r="AP15544" s="135"/>
      <c r="BJ15544" s="136"/>
    </row>
    <row r="15545" spans="5:62" ht="14.25" customHeight="1" x14ac:dyDescent="0.25">
      <c r="E15545" s="113"/>
      <c r="H15545" s="133"/>
      <c r="T15545" s="133"/>
      <c r="X15545" s="131"/>
      <c r="Y15545" s="133"/>
      <c r="AJ15545" s="133"/>
      <c r="AO15545" s="135"/>
      <c r="AP15545" s="135"/>
      <c r="BJ15545" s="136"/>
    </row>
    <row r="15546" spans="5:62" ht="14.25" customHeight="1" x14ac:dyDescent="0.25">
      <c r="E15546" s="113"/>
      <c r="H15546" s="133"/>
      <c r="T15546" s="133"/>
      <c r="X15546" s="131"/>
      <c r="Y15546" s="133"/>
      <c r="AJ15546" s="133"/>
      <c r="AO15546" s="135"/>
      <c r="AP15546" s="135"/>
      <c r="BJ15546" s="136"/>
    </row>
    <row r="15547" spans="5:62" ht="14.25" customHeight="1" x14ac:dyDescent="0.25">
      <c r="E15547" s="113"/>
      <c r="H15547" s="133"/>
      <c r="T15547" s="133"/>
      <c r="X15547" s="131"/>
      <c r="Y15547" s="133"/>
      <c r="AJ15547" s="133"/>
      <c r="AO15547" s="135"/>
      <c r="AP15547" s="135"/>
      <c r="BJ15547" s="136"/>
    </row>
    <row r="15548" spans="5:62" ht="14.25" customHeight="1" x14ac:dyDescent="0.25">
      <c r="E15548" s="113"/>
      <c r="H15548" s="133"/>
      <c r="T15548" s="133"/>
      <c r="X15548" s="131"/>
      <c r="Y15548" s="133"/>
      <c r="AJ15548" s="133"/>
      <c r="AO15548" s="135"/>
      <c r="AP15548" s="135"/>
      <c r="BJ15548" s="136"/>
    </row>
    <row r="15549" spans="5:62" ht="14.25" customHeight="1" x14ac:dyDescent="0.25">
      <c r="E15549" s="113"/>
      <c r="H15549" s="133"/>
      <c r="T15549" s="133"/>
      <c r="X15549" s="131"/>
      <c r="Y15549" s="133"/>
      <c r="AJ15549" s="133"/>
      <c r="AO15549" s="135"/>
      <c r="AP15549" s="135"/>
      <c r="BJ15549" s="136"/>
    </row>
    <row r="15550" spans="5:62" ht="14.25" customHeight="1" x14ac:dyDescent="0.25">
      <c r="E15550" s="113"/>
      <c r="H15550" s="133"/>
      <c r="T15550" s="133"/>
      <c r="X15550" s="131"/>
      <c r="Y15550" s="133"/>
      <c r="AJ15550" s="133"/>
      <c r="AO15550" s="135"/>
      <c r="AP15550" s="135"/>
      <c r="BJ15550" s="136"/>
    </row>
    <row r="15551" spans="5:62" ht="14.25" customHeight="1" x14ac:dyDescent="0.25">
      <c r="E15551" s="113"/>
      <c r="H15551" s="133"/>
      <c r="T15551" s="133"/>
      <c r="X15551" s="131"/>
      <c r="Y15551" s="133"/>
      <c r="AJ15551" s="133"/>
      <c r="AO15551" s="135"/>
      <c r="AP15551" s="135"/>
      <c r="BJ15551" s="136"/>
    </row>
    <row r="15552" spans="5:62" ht="14.25" customHeight="1" x14ac:dyDescent="0.25">
      <c r="E15552" s="113"/>
      <c r="H15552" s="133"/>
      <c r="T15552" s="133"/>
      <c r="X15552" s="131"/>
      <c r="Y15552" s="133"/>
      <c r="AJ15552" s="133"/>
      <c r="AO15552" s="135"/>
      <c r="AP15552" s="135"/>
      <c r="BJ15552" s="136"/>
    </row>
    <row r="15553" spans="5:62" ht="14.25" customHeight="1" x14ac:dyDescent="0.25">
      <c r="E15553" s="113"/>
      <c r="H15553" s="133"/>
      <c r="T15553" s="133"/>
      <c r="X15553" s="131"/>
      <c r="Y15553" s="133"/>
      <c r="AJ15553" s="133"/>
      <c r="AO15553" s="135"/>
      <c r="AP15553" s="135"/>
      <c r="BJ15553" s="136"/>
    </row>
    <row r="15554" spans="5:62" ht="14.25" customHeight="1" x14ac:dyDescent="0.25">
      <c r="E15554" s="113"/>
      <c r="H15554" s="133"/>
      <c r="T15554" s="133"/>
      <c r="X15554" s="131"/>
      <c r="Y15554" s="133"/>
      <c r="AJ15554" s="133"/>
      <c r="AO15554" s="135"/>
      <c r="AP15554" s="135"/>
      <c r="BJ15554" s="136"/>
    </row>
    <row r="15555" spans="5:62" ht="14.25" customHeight="1" x14ac:dyDescent="0.25">
      <c r="E15555" s="113"/>
      <c r="H15555" s="133"/>
      <c r="T15555" s="133"/>
      <c r="X15555" s="131"/>
      <c r="Y15555" s="133"/>
      <c r="AJ15555" s="133"/>
      <c r="AO15555" s="135"/>
      <c r="AP15555" s="135"/>
      <c r="BJ15555" s="136"/>
    </row>
    <row r="15556" spans="5:62" ht="14.25" customHeight="1" x14ac:dyDescent="0.25">
      <c r="E15556" s="113"/>
      <c r="H15556" s="133"/>
      <c r="T15556" s="133"/>
      <c r="X15556" s="131"/>
      <c r="Y15556" s="133"/>
      <c r="AJ15556" s="133"/>
      <c r="AO15556" s="135"/>
      <c r="AP15556" s="135"/>
      <c r="BJ15556" s="136"/>
    </row>
    <row r="15557" spans="5:62" ht="14.25" customHeight="1" x14ac:dyDescent="0.25">
      <c r="E15557" s="113"/>
      <c r="H15557" s="133"/>
      <c r="T15557" s="133"/>
      <c r="X15557" s="131"/>
      <c r="Y15557" s="133"/>
      <c r="AJ15557" s="133"/>
      <c r="AO15557" s="135"/>
      <c r="AP15557" s="135"/>
      <c r="BJ15557" s="136"/>
    </row>
    <row r="15558" spans="5:62" ht="14.25" customHeight="1" x14ac:dyDescent="0.25">
      <c r="E15558" s="113"/>
      <c r="H15558" s="133"/>
      <c r="T15558" s="133"/>
      <c r="X15558" s="131"/>
      <c r="Y15558" s="133"/>
      <c r="AJ15558" s="133"/>
      <c r="AO15558" s="135"/>
      <c r="AP15558" s="135"/>
      <c r="BJ15558" s="136"/>
    </row>
    <row r="15559" spans="5:62" ht="14.25" customHeight="1" x14ac:dyDescent="0.25">
      <c r="E15559" s="113"/>
      <c r="H15559" s="133"/>
      <c r="T15559" s="133"/>
      <c r="X15559" s="131"/>
      <c r="Y15559" s="133"/>
      <c r="AJ15559" s="133"/>
      <c r="AO15559" s="135"/>
      <c r="AP15559" s="135"/>
      <c r="BJ15559" s="136"/>
    </row>
    <row r="15560" spans="5:62" ht="14.25" customHeight="1" x14ac:dyDescent="0.25">
      <c r="E15560" s="113"/>
      <c r="H15560" s="133"/>
      <c r="T15560" s="133"/>
      <c r="X15560" s="131"/>
      <c r="Y15560" s="133"/>
      <c r="AJ15560" s="133"/>
      <c r="AO15560" s="135"/>
      <c r="AP15560" s="135"/>
      <c r="BJ15560" s="136"/>
    </row>
    <row r="15561" spans="5:62" ht="14.25" customHeight="1" x14ac:dyDescent="0.25">
      <c r="E15561" s="113"/>
      <c r="H15561" s="133"/>
      <c r="T15561" s="133"/>
      <c r="X15561" s="131"/>
      <c r="Y15561" s="133"/>
      <c r="AJ15561" s="133"/>
      <c r="AO15561" s="135"/>
      <c r="AP15561" s="135"/>
      <c r="BJ15561" s="136"/>
    </row>
    <row r="15562" spans="5:62" ht="14.25" customHeight="1" x14ac:dyDescent="0.25">
      <c r="E15562" s="113"/>
      <c r="H15562" s="133"/>
      <c r="T15562" s="133"/>
      <c r="X15562" s="131"/>
      <c r="Y15562" s="133"/>
      <c r="AJ15562" s="133"/>
      <c r="AO15562" s="135"/>
      <c r="AP15562" s="135"/>
      <c r="BJ15562" s="136"/>
    </row>
    <row r="15563" spans="5:62" ht="14.25" customHeight="1" x14ac:dyDescent="0.25">
      <c r="E15563" s="113"/>
      <c r="H15563" s="133"/>
      <c r="T15563" s="133"/>
      <c r="X15563" s="131"/>
      <c r="Y15563" s="133"/>
      <c r="AJ15563" s="133"/>
      <c r="AO15563" s="135"/>
      <c r="AP15563" s="135"/>
      <c r="BJ15563" s="136"/>
    </row>
    <row r="15564" spans="5:62" ht="14.25" customHeight="1" x14ac:dyDescent="0.25">
      <c r="E15564" s="113"/>
      <c r="H15564" s="133"/>
      <c r="T15564" s="133"/>
      <c r="X15564" s="131"/>
      <c r="Y15564" s="133"/>
      <c r="AJ15564" s="133"/>
      <c r="AO15564" s="135"/>
      <c r="AP15564" s="135"/>
      <c r="BJ15564" s="136"/>
    </row>
    <row r="15565" spans="5:62" ht="14.25" customHeight="1" x14ac:dyDescent="0.25">
      <c r="E15565" s="113"/>
      <c r="H15565" s="133"/>
      <c r="T15565" s="133"/>
      <c r="X15565" s="131"/>
      <c r="Y15565" s="133"/>
      <c r="AJ15565" s="133"/>
      <c r="AO15565" s="135"/>
      <c r="AP15565" s="135"/>
      <c r="BJ15565" s="136"/>
    </row>
    <row r="15566" spans="5:62" ht="14.25" customHeight="1" x14ac:dyDescent="0.25">
      <c r="E15566" s="113"/>
      <c r="H15566" s="133"/>
      <c r="T15566" s="133"/>
      <c r="X15566" s="131"/>
      <c r="Y15566" s="133"/>
      <c r="AJ15566" s="133"/>
      <c r="AO15566" s="135"/>
      <c r="AP15566" s="135"/>
      <c r="BJ15566" s="136"/>
    </row>
    <row r="15567" spans="5:62" ht="14.25" customHeight="1" x14ac:dyDescent="0.25">
      <c r="E15567" s="113"/>
      <c r="H15567" s="133"/>
      <c r="T15567" s="133"/>
      <c r="X15567" s="131"/>
      <c r="Y15567" s="133"/>
      <c r="AJ15567" s="133"/>
      <c r="AO15567" s="135"/>
      <c r="AP15567" s="135"/>
      <c r="BJ15567" s="136"/>
    </row>
    <row r="15568" spans="5:62" ht="14.25" customHeight="1" x14ac:dyDescent="0.25">
      <c r="E15568" s="113"/>
      <c r="H15568" s="133"/>
      <c r="T15568" s="133"/>
      <c r="X15568" s="131"/>
      <c r="Y15568" s="133"/>
      <c r="AJ15568" s="133"/>
      <c r="AO15568" s="135"/>
      <c r="AP15568" s="135"/>
      <c r="BJ15568" s="136"/>
    </row>
    <row r="15569" spans="5:62" ht="14.25" customHeight="1" x14ac:dyDescent="0.25">
      <c r="E15569" s="113"/>
      <c r="H15569" s="133"/>
      <c r="T15569" s="133"/>
      <c r="X15569" s="131"/>
      <c r="Y15569" s="133"/>
      <c r="AJ15569" s="133"/>
      <c r="AO15569" s="135"/>
      <c r="AP15569" s="135"/>
      <c r="BJ15569" s="136"/>
    </row>
    <row r="15570" spans="5:62" ht="14.25" customHeight="1" x14ac:dyDescent="0.25">
      <c r="E15570" s="113"/>
      <c r="H15570" s="133"/>
      <c r="T15570" s="133"/>
      <c r="X15570" s="131"/>
      <c r="Y15570" s="133"/>
      <c r="AJ15570" s="133"/>
      <c r="AO15570" s="135"/>
      <c r="AP15570" s="135"/>
      <c r="BJ15570" s="136"/>
    </row>
    <row r="15571" spans="5:62" ht="14.25" customHeight="1" x14ac:dyDescent="0.25">
      <c r="E15571" s="113"/>
      <c r="H15571" s="133"/>
      <c r="T15571" s="133"/>
      <c r="X15571" s="131"/>
      <c r="Y15571" s="133"/>
      <c r="AJ15571" s="133"/>
      <c r="AO15571" s="135"/>
      <c r="AP15571" s="135"/>
      <c r="BJ15571" s="136"/>
    </row>
    <row r="15572" spans="5:62" ht="14.25" customHeight="1" x14ac:dyDescent="0.25">
      <c r="E15572" s="113"/>
      <c r="H15572" s="133"/>
      <c r="T15572" s="133"/>
      <c r="X15572" s="131"/>
      <c r="Y15572" s="133"/>
      <c r="AJ15572" s="133"/>
      <c r="AO15572" s="135"/>
      <c r="AP15572" s="135"/>
      <c r="BJ15572" s="136"/>
    </row>
    <row r="15573" spans="5:62" ht="14.25" customHeight="1" x14ac:dyDescent="0.25">
      <c r="E15573" s="113"/>
      <c r="H15573" s="133"/>
      <c r="T15573" s="133"/>
      <c r="X15573" s="131"/>
      <c r="Y15573" s="133"/>
      <c r="AJ15573" s="133"/>
      <c r="AO15573" s="135"/>
      <c r="AP15573" s="135"/>
      <c r="BJ15573" s="136"/>
    </row>
    <row r="15574" spans="5:62" ht="14.25" customHeight="1" x14ac:dyDescent="0.25">
      <c r="E15574" s="113"/>
      <c r="H15574" s="133"/>
      <c r="T15574" s="133"/>
      <c r="X15574" s="131"/>
      <c r="Y15574" s="133"/>
      <c r="AJ15574" s="133"/>
      <c r="AO15574" s="135"/>
      <c r="AP15574" s="135"/>
      <c r="BJ15574" s="136"/>
    </row>
    <row r="15575" spans="5:62" ht="14.25" customHeight="1" x14ac:dyDescent="0.25">
      <c r="E15575" s="113"/>
      <c r="H15575" s="133"/>
      <c r="T15575" s="133"/>
      <c r="X15575" s="131"/>
      <c r="Y15575" s="133"/>
      <c r="AJ15575" s="133"/>
      <c r="AO15575" s="135"/>
      <c r="AP15575" s="135"/>
      <c r="BJ15575" s="136"/>
    </row>
    <row r="15576" spans="5:62" ht="14.25" customHeight="1" x14ac:dyDescent="0.25">
      <c r="E15576" s="113"/>
      <c r="H15576" s="133"/>
      <c r="T15576" s="133"/>
      <c r="X15576" s="131"/>
      <c r="Y15576" s="133"/>
      <c r="AJ15576" s="133"/>
      <c r="AO15576" s="135"/>
      <c r="AP15576" s="135"/>
      <c r="BJ15576" s="136"/>
    </row>
    <row r="15577" spans="5:62" ht="14.25" customHeight="1" x14ac:dyDescent="0.25">
      <c r="E15577" s="113"/>
      <c r="H15577" s="133"/>
      <c r="T15577" s="133"/>
      <c r="X15577" s="131"/>
      <c r="Y15577" s="133"/>
      <c r="AJ15577" s="133"/>
      <c r="AO15577" s="135"/>
      <c r="AP15577" s="135"/>
      <c r="BJ15577" s="136"/>
    </row>
    <row r="15578" spans="5:62" ht="14.25" customHeight="1" x14ac:dyDescent="0.25">
      <c r="E15578" s="113"/>
      <c r="H15578" s="133"/>
      <c r="T15578" s="133"/>
      <c r="X15578" s="131"/>
      <c r="Y15578" s="133"/>
      <c r="AJ15578" s="133"/>
      <c r="AO15578" s="135"/>
      <c r="AP15578" s="135"/>
      <c r="BJ15578" s="136"/>
    </row>
    <row r="15579" spans="5:62" ht="14.25" customHeight="1" x14ac:dyDescent="0.25">
      <c r="E15579" s="113"/>
      <c r="H15579" s="133"/>
      <c r="T15579" s="133"/>
      <c r="X15579" s="131"/>
      <c r="Y15579" s="133"/>
      <c r="AJ15579" s="133"/>
      <c r="AO15579" s="135"/>
      <c r="AP15579" s="135"/>
      <c r="BJ15579" s="136"/>
    </row>
    <row r="15580" spans="5:62" ht="14.25" customHeight="1" x14ac:dyDescent="0.25">
      <c r="E15580" s="113"/>
      <c r="H15580" s="133"/>
      <c r="T15580" s="133"/>
      <c r="X15580" s="131"/>
      <c r="Y15580" s="133"/>
      <c r="AJ15580" s="133"/>
      <c r="AO15580" s="135"/>
      <c r="AP15580" s="135"/>
      <c r="BJ15580" s="136"/>
    </row>
    <row r="15581" spans="5:62" ht="14.25" customHeight="1" x14ac:dyDescent="0.25">
      <c r="E15581" s="113"/>
      <c r="H15581" s="133"/>
      <c r="T15581" s="133"/>
      <c r="X15581" s="131"/>
      <c r="Y15581" s="133"/>
      <c r="AJ15581" s="133"/>
      <c r="AO15581" s="135"/>
      <c r="AP15581" s="135"/>
      <c r="BJ15581" s="136"/>
    </row>
    <row r="15582" spans="5:62" ht="14.25" customHeight="1" x14ac:dyDescent="0.25">
      <c r="E15582" s="113"/>
      <c r="H15582" s="133"/>
      <c r="T15582" s="133"/>
      <c r="X15582" s="131"/>
      <c r="Y15582" s="133"/>
      <c r="AJ15582" s="133"/>
      <c r="AO15582" s="135"/>
      <c r="AP15582" s="135"/>
      <c r="BJ15582" s="136"/>
    </row>
    <row r="15583" spans="5:62" ht="14.25" customHeight="1" x14ac:dyDescent="0.25">
      <c r="E15583" s="113"/>
      <c r="H15583" s="133"/>
      <c r="T15583" s="133"/>
      <c r="X15583" s="131"/>
      <c r="Y15583" s="133"/>
      <c r="AJ15583" s="133"/>
      <c r="AO15583" s="135"/>
      <c r="AP15583" s="135"/>
      <c r="BJ15583" s="136"/>
    </row>
    <row r="15584" spans="5:62" ht="14.25" customHeight="1" x14ac:dyDescent="0.25">
      <c r="E15584" s="113"/>
      <c r="H15584" s="133"/>
      <c r="T15584" s="133"/>
      <c r="X15584" s="131"/>
      <c r="Y15584" s="133"/>
      <c r="AJ15584" s="133"/>
      <c r="AO15584" s="135"/>
      <c r="AP15584" s="135"/>
      <c r="BJ15584" s="136"/>
    </row>
    <row r="15585" spans="5:62" ht="14.25" customHeight="1" x14ac:dyDescent="0.25">
      <c r="E15585" s="113"/>
      <c r="H15585" s="133"/>
      <c r="T15585" s="133"/>
      <c r="X15585" s="131"/>
      <c r="Y15585" s="133"/>
      <c r="AJ15585" s="133"/>
      <c r="AO15585" s="135"/>
      <c r="AP15585" s="135"/>
      <c r="BJ15585" s="136"/>
    </row>
    <row r="15586" spans="5:62" ht="14.25" customHeight="1" x14ac:dyDescent="0.25">
      <c r="E15586" s="113"/>
      <c r="H15586" s="133"/>
      <c r="T15586" s="133"/>
      <c r="X15586" s="131"/>
      <c r="Y15586" s="133"/>
      <c r="AJ15586" s="133"/>
      <c r="AO15586" s="135"/>
      <c r="AP15586" s="135"/>
      <c r="BJ15586" s="136"/>
    </row>
    <row r="15587" spans="5:62" ht="14.25" customHeight="1" x14ac:dyDescent="0.25">
      <c r="E15587" s="113"/>
      <c r="H15587" s="133"/>
      <c r="T15587" s="133"/>
      <c r="X15587" s="131"/>
      <c r="Y15587" s="133"/>
      <c r="AJ15587" s="133"/>
      <c r="AO15587" s="135"/>
      <c r="AP15587" s="135"/>
      <c r="BJ15587" s="136"/>
    </row>
    <row r="15588" spans="5:62" ht="14.25" customHeight="1" x14ac:dyDescent="0.25">
      <c r="E15588" s="113"/>
      <c r="H15588" s="133"/>
      <c r="T15588" s="133"/>
      <c r="X15588" s="131"/>
      <c r="Y15588" s="133"/>
      <c r="AJ15588" s="133"/>
      <c r="AO15588" s="135"/>
      <c r="AP15588" s="135"/>
      <c r="BJ15588" s="136"/>
    </row>
    <row r="15589" spans="5:62" ht="14.25" customHeight="1" x14ac:dyDescent="0.25">
      <c r="E15589" s="113"/>
      <c r="H15589" s="133"/>
      <c r="T15589" s="133"/>
      <c r="X15589" s="131"/>
      <c r="Y15589" s="133"/>
      <c r="AJ15589" s="133"/>
      <c r="AO15589" s="135"/>
      <c r="AP15589" s="135"/>
      <c r="BJ15589" s="136"/>
    </row>
    <row r="15590" spans="5:62" ht="14.25" customHeight="1" x14ac:dyDescent="0.25">
      <c r="E15590" s="113"/>
      <c r="H15590" s="133"/>
      <c r="T15590" s="133"/>
      <c r="X15590" s="131"/>
      <c r="Y15590" s="133"/>
      <c r="AJ15590" s="133"/>
      <c r="AO15590" s="135"/>
      <c r="AP15590" s="135"/>
      <c r="BJ15590" s="136"/>
    </row>
    <row r="15591" spans="5:62" ht="14.25" customHeight="1" x14ac:dyDescent="0.25">
      <c r="E15591" s="113"/>
      <c r="H15591" s="133"/>
      <c r="T15591" s="133"/>
      <c r="X15591" s="131"/>
      <c r="Y15591" s="133"/>
      <c r="AJ15591" s="133"/>
      <c r="AO15591" s="135"/>
      <c r="AP15591" s="135"/>
      <c r="BJ15591" s="136"/>
    </row>
    <row r="15592" spans="5:62" ht="14.25" customHeight="1" x14ac:dyDescent="0.25">
      <c r="E15592" s="113"/>
      <c r="H15592" s="133"/>
      <c r="T15592" s="133"/>
      <c r="X15592" s="131"/>
      <c r="Y15592" s="133"/>
      <c r="AJ15592" s="133"/>
      <c r="AO15592" s="135"/>
      <c r="AP15592" s="135"/>
      <c r="BJ15592" s="136"/>
    </row>
    <row r="15593" spans="5:62" ht="14.25" customHeight="1" x14ac:dyDescent="0.25">
      <c r="E15593" s="113"/>
      <c r="H15593" s="133"/>
      <c r="T15593" s="133"/>
      <c r="X15593" s="131"/>
      <c r="Y15593" s="133"/>
      <c r="AJ15593" s="133"/>
      <c r="AO15593" s="135"/>
      <c r="AP15593" s="135"/>
      <c r="BJ15593" s="136"/>
    </row>
    <row r="15594" spans="5:62" ht="14.25" customHeight="1" x14ac:dyDescent="0.25">
      <c r="E15594" s="113"/>
      <c r="H15594" s="133"/>
      <c r="T15594" s="133"/>
      <c r="X15594" s="131"/>
      <c r="Y15594" s="133"/>
      <c r="AJ15594" s="133"/>
      <c r="AO15594" s="135"/>
      <c r="AP15594" s="135"/>
      <c r="BJ15594" s="136"/>
    </row>
    <row r="15595" spans="5:62" ht="14.25" customHeight="1" x14ac:dyDescent="0.25">
      <c r="E15595" s="113"/>
      <c r="H15595" s="133"/>
      <c r="T15595" s="133"/>
      <c r="X15595" s="131"/>
      <c r="Y15595" s="133"/>
      <c r="AJ15595" s="133"/>
      <c r="AO15595" s="135"/>
      <c r="AP15595" s="135"/>
      <c r="BJ15595" s="136"/>
    </row>
    <row r="15596" spans="5:62" ht="14.25" customHeight="1" x14ac:dyDescent="0.25">
      <c r="E15596" s="113"/>
      <c r="H15596" s="133"/>
      <c r="T15596" s="133"/>
      <c r="X15596" s="131"/>
      <c r="Y15596" s="133"/>
      <c r="AJ15596" s="133"/>
      <c r="AO15596" s="135"/>
      <c r="AP15596" s="135"/>
      <c r="BJ15596" s="136"/>
    </row>
    <row r="15597" spans="5:62" ht="14.25" customHeight="1" x14ac:dyDescent="0.25">
      <c r="E15597" s="113"/>
      <c r="H15597" s="133"/>
      <c r="T15597" s="133"/>
      <c r="X15597" s="131"/>
      <c r="Y15597" s="133"/>
      <c r="AJ15597" s="133"/>
      <c r="AO15597" s="135"/>
      <c r="AP15597" s="135"/>
      <c r="BJ15597" s="136"/>
    </row>
    <row r="15598" spans="5:62" ht="14.25" customHeight="1" x14ac:dyDescent="0.25">
      <c r="E15598" s="113"/>
      <c r="H15598" s="133"/>
      <c r="T15598" s="133"/>
      <c r="X15598" s="131"/>
      <c r="Y15598" s="133"/>
      <c r="AJ15598" s="133"/>
      <c r="AO15598" s="135"/>
      <c r="AP15598" s="135"/>
      <c r="BJ15598" s="136"/>
    </row>
    <row r="15599" spans="5:62" ht="14.25" customHeight="1" x14ac:dyDescent="0.25">
      <c r="E15599" s="113"/>
      <c r="H15599" s="133"/>
      <c r="T15599" s="133"/>
      <c r="X15599" s="131"/>
      <c r="Y15599" s="133"/>
      <c r="AJ15599" s="133"/>
      <c r="AO15599" s="135"/>
      <c r="AP15599" s="135"/>
      <c r="BJ15599" s="136"/>
    </row>
    <row r="15600" spans="5:62" ht="14.25" customHeight="1" x14ac:dyDescent="0.25">
      <c r="E15600" s="113"/>
      <c r="H15600" s="133"/>
      <c r="T15600" s="133"/>
      <c r="X15600" s="131"/>
      <c r="Y15600" s="133"/>
      <c r="AJ15600" s="133"/>
      <c r="AO15600" s="135"/>
      <c r="AP15600" s="135"/>
      <c r="BJ15600" s="136"/>
    </row>
    <row r="15601" spans="5:62" ht="14.25" customHeight="1" x14ac:dyDescent="0.25">
      <c r="E15601" s="113"/>
      <c r="H15601" s="133"/>
      <c r="T15601" s="133"/>
      <c r="X15601" s="131"/>
      <c r="Y15601" s="133"/>
      <c r="AJ15601" s="133"/>
      <c r="AO15601" s="135"/>
      <c r="AP15601" s="135"/>
      <c r="BJ15601" s="136"/>
    </row>
    <row r="15602" spans="5:62" ht="14.25" customHeight="1" x14ac:dyDescent="0.25">
      <c r="E15602" s="113"/>
      <c r="H15602" s="133"/>
      <c r="T15602" s="133"/>
      <c r="X15602" s="131"/>
      <c r="Y15602" s="133"/>
      <c r="AJ15602" s="133"/>
      <c r="AO15602" s="135"/>
      <c r="AP15602" s="135"/>
      <c r="BJ15602" s="136"/>
    </row>
    <row r="15603" spans="5:62" ht="14.25" customHeight="1" x14ac:dyDescent="0.25">
      <c r="E15603" s="113"/>
      <c r="H15603" s="133"/>
      <c r="T15603" s="133"/>
      <c r="X15603" s="131"/>
      <c r="Y15603" s="133"/>
      <c r="AJ15603" s="133"/>
      <c r="AO15603" s="135"/>
      <c r="AP15603" s="135"/>
      <c r="BJ15603" s="136"/>
    </row>
    <row r="15604" spans="5:62" ht="14.25" customHeight="1" x14ac:dyDescent="0.25">
      <c r="E15604" s="113"/>
      <c r="H15604" s="133"/>
      <c r="T15604" s="133"/>
      <c r="X15604" s="131"/>
      <c r="Y15604" s="133"/>
      <c r="AJ15604" s="133"/>
      <c r="AO15604" s="135"/>
      <c r="AP15604" s="135"/>
      <c r="BJ15604" s="136"/>
    </row>
    <row r="15605" spans="5:62" ht="14.25" customHeight="1" x14ac:dyDescent="0.25">
      <c r="E15605" s="113"/>
      <c r="H15605" s="133"/>
      <c r="T15605" s="133"/>
      <c r="X15605" s="131"/>
      <c r="Y15605" s="133"/>
      <c r="AJ15605" s="133"/>
      <c r="AO15605" s="135"/>
      <c r="AP15605" s="135"/>
      <c r="BJ15605" s="136"/>
    </row>
    <row r="15606" spans="5:62" ht="14.25" customHeight="1" x14ac:dyDescent="0.25">
      <c r="E15606" s="113"/>
      <c r="H15606" s="133"/>
      <c r="T15606" s="133"/>
      <c r="X15606" s="131"/>
      <c r="Y15606" s="133"/>
      <c r="AJ15606" s="133"/>
      <c r="AO15606" s="135"/>
      <c r="AP15606" s="135"/>
      <c r="BJ15606" s="136"/>
    </row>
    <row r="15607" spans="5:62" ht="14.25" customHeight="1" x14ac:dyDescent="0.25">
      <c r="E15607" s="113"/>
      <c r="H15607" s="133"/>
      <c r="T15607" s="133"/>
      <c r="X15607" s="131"/>
      <c r="Y15607" s="133"/>
      <c r="AJ15607" s="133"/>
      <c r="AO15607" s="135"/>
      <c r="AP15607" s="135"/>
      <c r="BJ15607" s="136"/>
    </row>
    <row r="15608" spans="5:62" ht="14.25" customHeight="1" x14ac:dyDescent="0.25">
      <c r="E15608" s="113"/>
      <c r="H15608" s="133"/>
      <c r="T15608" s="133"/>
      <c r="X15608" s="131"/>
      <c r="Y15608" s="133"/>
      <c r="AJ15608" s="133"/>
      <c r="AO15608" s="135"/>
      <c r="AP15608" s="135"/>
      <c r="BJ15608" s="136"/>
    </row>
    <row r="15609" spans="5:62" ht="14.25" customHeight="1" x14ac:dyDescent="0.25">
      <c r="E15609" s="113"/>
      <c r="H15609" s="133"/>
      <c r="T15609" s="133"/>
      <c r="X15609" s="131"/>
      <c r="Y15609" s="133"/>
      <c r="AJ15609" s="133"/>
      <c r="AO15609" s="135"/>
      <c r="AP15609" s="135"/>
      <c r="BJ15609" s="136"/>
    </row>
    <row r="15610" spans="5:62" ht="14.25" customHeight="1" x14ac:dyDescent="0.25">
      <c r="E15610" s="113"/>
      <c r="H15610" s="133"/>
      <c r="T15610" s="133"/>
      <c r="X15610" s="131"/>
      <c r="Y15610" s="133"/>
      <c r="AJ15610" s="133"/>
      <c r="AO15610" s="135"/>
      <c r="AP15610" s="135"/>
      <c r="BJ15610" s="136"/>
    </row>
    <row r="15611" spans="5:62" ht="14.25" customHeight="1" x14ac:dyDescent="0.25">
      <c r="E15611" s="113"/>
      <c r="H15611" s="133"/>
      <c r="T15611" s="133"/>
      <c r="X15611" s="131"/>
      <c r="Y15611" s="133"/>
      <c r="AJ15611" s="133"/>
      <c r="AO15611" s="135"/>
      <c r="AP15611" s="135"/>
      <c r="BJ15611" s="136"/>
    </row>
    <row r="15612" spans="5:62" ht="14.25" customHeight="1" x14ac:dyDescent="0.25">
      <c r="E15612" s="113"/>
      <c r="H15612" s="133"/>
      <c r="T15612" s="133"/>
      <c r="X15612" s="131"/>
      <c r="Y15612" s="133"/>
      <c r="AJ15612" s="133"/>
      <c r="AO15612" s="135"/>
      <c r="AP15612" s="135"/>
      <c r="BJ15612" s="136"/>
    </row>
    <row r="15613" spans="5:62" ht="14.25" customHeight="1" x14ac:dyDescent="0.25">
      <c r="E15613" s="113"/>
      <c r="H15613" s="133"/>
      <c r="T15613" s="133"/>
      <c r="X15613" s="131"/>
      <c r="Y15613" s="133"/>
      <c r="AJ15613" s="133"/>
      <c r="AO15613" s="135"/>
      <c r="AP15613" s="135"/>
      <c r="BJ15613" s="136"/>
    </row>
    <row r="15614" spans="5:62" ht="14.25" customHeight="1" x14ac:dyDescent="0.25">
      <c r="E15614" s="113"/>
      <c r="H15614" s="133"/>
      <c r="T15614" s="133"/>
      <c r="X15614" s="131"/>
      <c r="Y15614" s="133"/>
      <c r="AJ15614" s="133"/>
      <c r="AO15614" s="135"/>
      <c r="AP15614" s="135"/>
      <c r="BJ15614" s="136"/>
    </row>
    <row r="15615" spans="5:62" ht="14.25" customHeight="1" x14ac:dyDescent="0.25">
      <c r="E15615" s="113"/>
      <c r="H15615" s="133"/>
      <c r="T15615" s="133"/>
      <c r="X15615" s="131"/>
      <c r="Y15615" s="133"/>
      <c r="AJ15615" s="133"/>
      <c r="AO15615" s="135"/>
      <c r="AP15615" s="135"/>
      <c r="BJ15615" s="136"/>
    </row>
    <row r="15616" spans="5:62" ht="14.25" customHeight="1" x14ac:dyDescent="0.25">
      <c r="E15616" s="113"/>
      <c r="H15616" s="133"/>
      <c r="T15616" s="133"/>
      <c r="X15616" s="131"/>
      <c r="Y15616" s="133"/>
      <c r="AJ15616" s="133"/>
      <c r="AO15616" s="135"/>
      <c r="AP15616" s="135"/>
      <c r="BJ15616" s="136"/>
    </row>
    <row r="15617" spans="5:62" ht="14.25" customHeight="1" x14ac:dyDescent="0.25">
      <c r="E15617" s="113"/>
      <c r="H15617" s="133"/>
      <c r="T15617" s="133"/>
      <c r="X15617" s="131"/>
      <c r="Y15617" s="133"/>
      <c r="AJ15617" s="133"/>
      <c r="AO15617" s="135"/>
      <c r="AP15617" s="135"/>
      <c r="BJ15617" s="136"/>
    </row>
    <row r="15618" spans="5:62" ht="14.25" customHeight="1" x14ac:dyDescent="0.25">
      <c r="E15618" s="113"/>
      <c r="H15618" s="133"/>
      <c r="T15618" s="133"/>
      <c r="X15618" s="131"/>
      <c r="Y15618" s="133"/>
      <c r="AJ15618" s="133"/>
      <c r="AO15618" s="135"/>
      <c r="AP15618" s="135"/>
      <c r="BJ15618" s="136"/>
    </row>
    <row r="15619" spans="5:62" ht="14.25" customHeight="1" x14ac:dyDescent="0.25">
      <c r="E15619" s="113"/>
      <c r="H15619" s="133"/>
      <c r="T15619" s="133"/>
      <c r="X15619" s="131"/>
      <c r="Y15619" s="133"/>
      <c r="AJ15619" s="133"/>
      <c r="AO15619" s="135"/>
      <c r="AP15619" s="135"/>
      <c r="BJ15619" s="136"/>
    </row>
    <row r="15620" spans="5:62" ht="14.25" customHeight="1" x14ac:dyDescent="0.25">
      <c r="E15620" s="113"/>
      <c r="H15620" s="133"/>
      <c r="T15620" s="133"/>
      <c r="X15620" s="131"/>
      <c r="Y15620" s="133"/>
      <c r="AJ15620" s="133"/>
      <c r="AO15620" s="135"/>
      <c r="AP15620" s="135"/>
      <c r="BJ15620" s="136"/>
    </row>
    <row r="15621" spans="5:62" ht="14.25" customHeight="1" x14ac:dyDescent="0.25">
      <c r="E15621" s="113"/>
      <c r="H15621" s="133"/>
      <c r="T15621" s="133"/>
      <c r="X15621" s="131"/>
      <c r="Y15621" s="133"/>
      <c r="AJ15621" s="133"/>
      <c r="AO15621" s="135"/>
      <c r="AP15621" s="135"/>
      <c r="BJ15621" s="136"/>
    </row>
    <row r="15622" spans="5:62" ht="14.25" customHeight="1" x14ac:dyDescent="0.25">
      <c r="E15622" s="113"/>
      <c r="H15622" s="133"/>
      <c r="T15622" s="133"/>
      <c r="X15622" s="131"/>
      <c r="Y15622" s="133"/>
      <c r="AJ15622" s="133"/>
      <c r="AO15622" s="135"/>
      <c r="AP15622" s="135"/>
      <c r="BJ15622" s="136"/>
    </row>
    <row r="15623" spans="5:62" ht="14.25" customHeight="1" x14ac:dyDescent="0.25">
      <c r="E15623" s="113"/>
      <c r="H15623" s="133"/>
      <c r="T15623" s="133"/>
      <c r="X15623" s="131"/>
      <c r="Y15623" s="133"/>
      <c r="AJ15623" s="133"/>
      <c r="AO15623" s="135"/>
      <c r="AP15623" s="135"/>
      <c r="BJ15623" s="136"/>
    </row>
    <row r="15624" spans="5:62" ht="14.25" customHeight="1" x14ac:dyDescent="0.25">
      <c r="E15624" s="113"/>
      <c r="H15624" s="133"/>
      <c r="T15624" s="133"/>
      <c r="X15624" s="131"/>
      <c r="Y15624" s="133"/>
      <c r="AJ15624" s="133"/>
      <c r="AO15624" s="135"/>
      <c r="AP15624" s="135"/>
      <c r="BJ15624" s="136"/>
    </row>
    <row r="15625" spans="5:62" ht="14.25" customHeight="1" x14ac:dyDescent="0.25">
      <c r="E15625" s="113"/>
      <c r="H15625" s="133"/>
      <c r="T15625" s="133"/>
      <c r="X15625" s="131"/>
      <c r="Y15625" s="133"/>
      <c r="AJ15625" s="133"/>
      <c r="AO15625" s="135"/>
      <c r="AP15625" s="135"/>
      <c r="BJ15625" s="136"/>
    </row>
    <row r="15626" spans="5:62" ht="14.25" customHeight="1" x14ac:dyDescent="0.25">
      <c r="E15626" s="113"/>
      <c r="H15626" s="133"/>
      <c r="T15626" s="133"/>
      <c r="X15626" s="131"/>
      <c r="Y15626" s="133"/>
      <c r="AJ15626" s="133"/>
      <c r="AO15626" s="135"/>
      <c r="AP15626" s="135"/>
      <c r="BJ15626" s="136"/>
    </row>
    <row r="15627" spans="5:62" ht="14.25" customHeight="1" x14ac:dyDescent="0.25">
      <c r="E15627" s="113"/>
      <c r="H15627" s="133"/>
      <c r="T15627" s="133"/>
      <c r="X15627" s="131"/>
      <c r="Y15627" s="133"/>
      <c r="AJ15627" s="133"/>
      <c r="AO15627" s="135"/>
      <c r="AP15627" s="135"/>
      <c r="BJ15627" s="136"/>
    </row>
    <row r="15628" spans="5:62" ht="14.25" customHeight="1" x14ac:dyDescent="0.25">
      <c r="E15628" s="113"/>
      <c r="H15628" s="133"/>
      <c r="T15628" s="133"/>
      <c r="X15628" s="131"/>
      <c r="Y15628" s="133"/>
      <c r="AJ15628" s="133"/>
      <c r="AO15628" s="135"/>
      <c r="AP15628" s="135"/>
      <c r="BJ15628" s="136"/>
    </row>
    <row r="15629" spans="5:62" ht="14.25" customHeight="1" x14ac:dyDescent="0.25">
      <c r="E15629" s="113"/>
      <c r="H15629" s="133"/>
      <c r="T15629" s="133"/>
      <c r="X15629" s="131"/>
      <c r="Y15629" s="133"/>
      <c r="AJ15629" s="133"/>
      <c r="AO15629" s="135"/>
      <c r="AP15629" s="135"/>
      <c r="BJ15629" s="136"/>
    </row>
    <row r="15630" spans="5:62" ht="14.25" customHeight="1" x14ac:dyDescent="0.25">
      <c r="E15630" s="113"/>
      <c r="H15630" s="133"/>
      <c r="T15630" s="133"/>
      <c r="X15630" s="131"/>
      <c r="Y15630" s="133"/>
      <c r="AJ15630" s="133"/>
      <c r="AO15630" s="135"/>
      <c r="AP15630" s="135"/>
      <c r="BJ15630" s="136"/>
    </row>
    <row r="15631" spans="5:62" ht="14.25" customHeight="1" x14ac:dyDescent="0.25">
      <c r="E15631" s="113"/>
      <c r="H15631" s="133"/>
      <c r="T15631" s="133"/>
      <c r="X15631" s="131"/>
      <c r="Y15631" s="133"/>
      <c r="AJ15631" s="133"/>
      <c r="AO15631" s="135"/>
      <c r="AP15631" s="135"/>
      <c r="BJ15631" s="136"/>
    </row>
    <row r="15632" spans="5:62" ht="14.25" customHeight="1" x14ac:dyDescent="0.25">
      <c r="E15632" s="113"/>
      <c r="H15632" s="133"/>
      <c r="T15632" s="133"/>
      <c r="X15632" s="131"/>
      <c r="Y15632" s="133"/>
      <c r="AJ15632" s="133"/>
      <c r="AO15632" s="135"/>
      <c r="AP15632" s="135"/>
      <c r="BJ15632" s="136"/>
    </row>
    <row r="15633" spans="5:62" ht="14.25" customHeight="1" x14ac:dyDescent="0.25">
      <c r="E15633" s="113"/>
      <c r="H15633" s="133"/>
      <c r="T15633" s="133"/>
      <c r="X15633" s="131"/>
      <c r="Y15633" s="133"/>
      <c r="AJ15633" s="133"/>
      <c r="AO15633" s="135"/>
      <c r="AP15633" s="135"/>
      <c r="BJ15633" s="136"/>
    </row>
    <row r="15634" spans="5:62" ht="14.25" customHeight="1" x14ac:dyDescent="0.25">
      <c r="E15634" s="113"/>
      <c r="H15634" s="133"/>
      <c r="T15634" s="133"/>
      <c r="X15634" s="131"/>
      <c r="Y15634" s="133"/>
      <c r="AJ15634" s="133"/>
      <c r="AO15634" s="135"/>
      <c r="AP15634" s="135"/>
      <c r="BJ15634" s="136"/>
    </row>
    <row r="15635" spans="5:62" ht="14.25" customHeight="1" x14ac:dyDescent="0.25">
      <c r="E15635" s="113"/>
      <c r="H15635" s="133"/>
      <c r="T15635" s="133"/>
      <c r="X15635" s="131"/>
      <c r="Y15635" s="133"/>
      <c r="AJ15635" s="133"/>
      <c r="AO15635" s="135"/>
      <c r="AP15635" s="135"/>
      <c r="BJ15635" s="136"/>
    </row>
    <row r="15636" spans="5:62" ht="14.25" customHeight="1" x14ac:dyDescent="0.25">
      <c r="E15636" s="113"/>
      <c r="H15636" s="133"/>
      <c r="T15636" s="133"/>
      <c r="X15636" s="131"/>
      <c r="Y15636" s="133"/>
      <c r="AJ15636" s="133"/>
      <c r="AO15636" s="135"/>
      <c r="AP15636" s="135"/>
      <c r="BJ15636" s="136"/>
    </row>
    <row r="15637" spans="5:62" ht="14.25" customHeight="1" x14ac:dyDescent="0.25">
      <c r="E15637" s="113"/>
      <c r="H15637" s="133"/>
      <c r="T15637" s="133"/>
      <c r="X15637" s="131"/>
      <c r="Y15637" s="133"/>
      <c r="AJ15637" s="133"/>
      <c r="AO15637" s="135"/>
      <c r="AP15637" s="135"/>
      <c r="BJ15637" s="136"/>
    </row>
    <row r="15638" spans="5:62" ht="14.25" customHeight="1" x14ac:dyDescent="0.25">
      <c r="E15638" s="113"/>
      <c r="H15638" s="133"/>
      <c r="T15638" s="133"/>
      <c r="X15638" s="131"/>
      <c r="Y15638" s="133"/>
      <c r="AJ15638" s="133"/>
      <c r="AO15638" s="135"/>
      <c r="AP15638" s="135"/>
      <c r="BJ15638" s="136"/>
    </row>
    <row r="15639" spans="5:62" ht="14.25" customHeight="1" x14ac:dyDescent="0.25">
      <c r="E15639" s="113"/>
      <c r="H15639" s="133"/>
      <c r="T15639" s="133"/>
      <c r="X15639" s="131"/>
      <c r="Y15639" s="133"/>
      <c r="AJ15639" s="133"/>
      <c r="AO15639" s="135"/>
      <c r="AP15639" s="135"/>
      <c r="BJ15639" s="136"/>
    </row>
    <row r="15640" spans="5:62" ht="14.25" customHeight="1" x14ac:dyDescent="0.25">
      <c r="E15640" s="113"/>
      <c r="H15640" s="133"/>
      <c r="T15640" s="133"/>
      <c r="X15640" s="131"/>
      <c r="Y15640" s="133"/>
      <c r="AJ15640" s="133"/>
      <c r="AO15640" s="135"/>
      <c r="AP15640" s="135"/>
      <c r="BJ15640" s="136"/>
    </row>
    <row r="15641" spans="5:62" ht="14.25" customHeight="1" x14ac:dyDescent="0.25">
      <c r="E15641" s="113"/>
      <c r="H15641" s="133"/>
      <c r="T15641" s="133"/>
      <c r="X15641" s="131"/>
      <c r="Y15641" s="133"/>
      <c r="AJ15641" s="133"/>
      <c r="AO15641" s="135"/>
      <c r="AP15641" s="135"/>
      <c r="BJ15641" s="136"/>
    </row>
    <row r="15642" spans="5:62" ht="14.25" customHeight="1" x14ac:dyDescent="0.25">
      <c r="E15642" s="113"/>
      <c r="H15642" s="133"/>
      <c r="T15642" s="133"/>
      <c r="X15642" s="131"/>
      <c r="Y15642" s="133"/>
      <c r="AJ15642" s="133"/>
      <c r="AO15642" s="135"/>
      <c r="AP15642" s="135"/>
      <c r="BJ15642" s="136"/>
    </row>
    <row r="15643" spans="5:62" ht="14.25" customHeight="1" x14ac:dyDescent="0.25">
      <c r="E15643" s="113"/>
      <c r="H15643" s="133"/>
      <c r="T15643" s="133"/>
      <c r="X15643" s="131"/>
      <c r="Y15643" s="133"/>
      <c r="AJ15643" s="133"/>
      <c r="AO15643" s="135"/>
      <c r="AP15643" s="135"/>
      <c r="BJ15643" s="136"/>
    </row>
    <row r="15644" spans="5:62" ht="14.25" customHeight="1" x14ac:dyDescent="0.25">
      <c r="E15644" s="113"/>
      <c r="H15644" s="133"/>
      <c r="T15644" s="133"/>
      <c r="X15644" s="131"/>
      <c r="Y15644" s="133"/>
      <c r="AJ15644" s="133"/>
      <c r="AO15644" s="135"/>
      <c r="AP15644" s="135"/>
      <c r="BJ15644" s="136"/>
    </row>
    <row r="15645" spans="5:62" ht="14.25" customHeight="1" x14ac:dyDescent="0.25">
      <c r="E15645" s="113"/>
      <c r="H15645" s="133"/>
      <c r="T15645" s="133"/>
      <c r="X15645" s="131"/>
      <c r="Y15645" s="133"/>
      <c r="AJ15645" s="133"/>
      <c r="AO15645" s="135"/>
      <c r="AP15645" s="135"/>
      <c r="BJ15645" s="136"/>
    </row>
    <row r="15646" spans="5:62" ht="14.25" customHeight="1" x14ac:dyDescent="0.25">
      <c r="E15646" s="113"/>
      <c r="H15646" s="133"/>
      <c r="T15646" s="133"/>
      <c r="X15646" s="131"/>
      <c r="Y15646" s="133"/>
      <c r="AJ15646" s="133"/>
      <c r="AO15646" s="135"/>
      <c r="AP15646" s="135"/>
      <c r="BJ15646" s="136"/>
    </row>
    <row r="15647" spans="5:62" ht="14.25" customHeight="1" x14ac:dyDescent="0.25">
      <c r="E15647" s="113"/>
      <c r="H15647" s="133"/>
      <c r="T15647" s="133"/>
      <c r="X15647" s="131"/>
      <c r="Y15647" s="133"/>
      <c r="AJ15647" s="133"/>
      <c r="AO15647" s="135"/>
      <c r="AP15647" s="135"/>
      <c r="BJ15647" s="136"/>
    </row>
    <row r="15648" spans="5:62" ht="14.25" customHeight="1" x14ac:dyDescent="0.25">
      <c r="E15648" s="113"/>
      <c r="H15648" s="133"/>
      <c r="T15648" s="133"/>
      <c r="X15648" s="131"/>
      <c r="Y15648" s="133"/>
      <c r="AJ15648" s="133"/>
      <c r="AO15648" s="135"/>
      <c r="AP15648" s="135"/>
      <c r="BJ15648" s="136"/>
    </row>
    <row r="15649" spans="5:62" ht="14.25" customHeight="1" x14ac:dyDescent="0.25">
      <c r="E15649" s="113"/>
      <c r="H15649" s="133"/>
      <c r="T15649" s="133"/>
      <c r="X15649" s="131"/>
      <c r="Y15649" s="133"/>
      <c r="AJ15649" s="133"/>
      <c r="AO15649" s="135"/>
      <c r="AP15649" s="135"/>
      <c r="BJ15649" s="136"/>
    </row>
    <row r="15650" spans="5:62" ht="14.25" customHeight="1" x14ac:dyDescent="0.25">
      <c r="E15650" s="113"/>
      <c r="H15650" s="133"/>
      <c r="T15650" s="133"/>
      <c r="X15650" s="131"/>
      <c r="Y15650" s="133"/>
      <c r="AJ15650" s="133"/>
      <c r="AO15650" s="135"/>
      <c r="AP15650" s="135"/>
      <c r="BJ15650" s="136"/>
    </row>
    <row r="15651" spans="5:62" ht="14.25" customHeight="1" x14ac:dyDescent="0.25">
      <c r="E15651" s="113"/>
      <c r="H15651" s="133"/>
      <c r="T15651" s="133"/>
      <c r="X15651" s="131"/>
      <c r="Y15651" s="133"/>
      <c r="AJ15651" s="133"/>
      <c r="AO15651" s="135"/>
      <c r="AP15651" s="135"/>
      <c r="BJ15651" s="136"/>
    </row>
    <row r="15652" spans="5:62" ht="14.25" customHeight="1" x14ac:dyDescent="0.25">
      <c r="E15652" s="113"/>
      <c r="H15652" s="133"/>
      <c r="T15652" s="133"/>
      <c r="X15652" s="131"/>
      <c r="Y15652" s="133"/>
      <c r="AJ15652" s="133"/>
      <c r="AO15652" s="135"/>
      <c r="AP15652" s="135"/>
      <c r="BJ15652" s="136"/>
    </row>
    <row r="15653" spans="5:62" ht="14.25" customHeight="1" x14ac:dyDescent="0.25">
      <c r="E15653" s="113"/>
      <c r="H15653" s="133"/>
      <c r="T15653" s="133"/>
      <c r="X15653" s="131"/>
      <c r="Y15653" s="133"/>
      <c r="AJ15653" s="133"/>
      <c r="AO15653" s="135"/>
      <c r="AP15653" s="135"/>
      <c r="BJ15653" s="136"/>
    </row>
    <row r="15654" spans="5:62" ht="14.25" customHeight="1" x14ac:dyDescent="0.25">
      <c r="E15654" s="113"/>
      <c r="H15654" s="133"/>
      <c r="T15654" s="133"/>
      <c r="X15654" s="131"/>
      <c r="Y15654" s="133"/>
      <c r="AJ15654" s="133"/>
      <c r="AO15654" s="135"/>
      <c r="AP15654" s="135"/>
      <c r="BJ15654" s="136"/>
    </row>
    <row r="15655" spans="5:62" ht="14.25" customHeight="1" x14ac:dyDescent="0.25">
      <c r="E15655" s="113"/>
      <c r="H15655" s="133"/>
      <c r="T15655" s="133"/>
      <c r="X15655" s="131"/>
      <c r="Y15655" s="133"/>
      <c r="AJ15655" s="133"/>
      <c r="AO15655" s="135"/>
      <c r="AP15655" s="135"/>
      <c r="BJ15655" s="136"/>
    </row>
    <row r="15656" spans="5:62" ht="14.25" customHeight="1" x14ac:dyDescent="0.25">
      <c r="E15656" s="113"/>
      <c r="H15656" s="133"/>
      <c r="T15656" s="133"/>
      <c r="X15656" s="131"/>
      <c r="Y15656" s="133"/>
      <c r="AJ15656" s="133"/>
      <c r="AO15656" s="135"/>
      <c r="AP15656" s="135"/>
      <c r="BJ15656" s="136"/>
    </row>
    <row r="15657" spans="5:62" ht="14.25" customHeight="1" x14ac:dyDescent="0.25">
      <c r="E15657" s="113"/>
      <c r="H15657" s="133"/>
      <c r="T15657" s="133"/>
      <c r="X15657" s="131"/>
      <c r="Y15657" s="133"/>
      <c r="AJ15657" s="133"/>
      <c r="AO15657" s="135"/>
      <c r="AP15657" s="135"/>
      <c r="BJ15657" s="136"/>
    </row>
    <row r="15658" spans="5:62" ht="14.25" customHeight="1" x14ac:dyDescent="0.25">
      <c r="E15658" s="113"/>
      <c r="H15658" s="133"/>
      <c r="T15658" s="133"/>
      <c r="X15658" s="131"/>
      <c r="Y15658" s="133"/>
      <c r="AJ15658" s="133"/>
      <c r="AO15658" s="135"/>
      <c r="AP15658" s="135"/>
      <c r="BJ15658" s="136"/>
    </row>
    <row r="15659" spans="5:62" ht="14.25" customHeight="1" x14ac:dyDescent="0.25">
      <c r="E15659" s="113"/>
      <c r="H15659" s="133"/>
      <c r="T15659" s="133"/>
      <c r="X15659" s="131"/>
      <c r="Y15659" s="133"/>
      <c r="AJ15659" s="133"/>
      <c r="AO15659" s="135"/>
      <c r="AP15659" s="135"/>
      <c r="BJ15659" s="136"/>
    </row>
    <row r="15660" spans="5:62" ht="14.25" customHeight="1" x14ac:dyDescent="0.25">
      <c r="E15660" s="113"/>
      <c r="H15660" s="133"/>
      <c r="T15660" s="133"/>
      <c r="X15660" s="131"/>
      <c r="Y15660" s="133"/>
      <c r="AJ15660" s="133"/>
      <c r="AO15660" s="135"/>
      <c r="AP15660" s="135"/>
      <c r="BJ15660" s="136"/>
    </row>
    <row r="15661" spans="5:62" ht="14.25" customHeight="1" x14ac:dyDescent="0.25">
      <c r="E15661" s="113"/>
      <c r="H15661" s="133"/>
      <c r="T15661" s="133"/>
      <c r="X15661" s="131"/>
      <c r="Y15661" s="133"/>
      <c r="AJ15661" s="133"/>
      <c r="AO15661" s="135"/>
      <c r="AP15661" s="135"/>
      <c r="BJ15661" s="136"/>
    </row>
    <row r="15662" spans="5:62" ht="14.25" customHeight="1" x14ac:dyDescent="0.25">
      <c r="E15662" s="113"/>
      <c r="H15662" s="133"/>
      <c r="T15662" s="133"/>
      <c r="X15662" s="131"/>
      <c r="Y15662" s="133"/>
      <c r="AJ15662" s="133"/>
      <c r="AO15662" s="135"/>
      <c r="AP15662" s="135"/>
      <c r="BJ15662" s="136"/>
    </row>
    <row r="15663" spans="5:62" ht="14.25" customHeight="1" x14ac:dyDescent="0.25">
      <c r="E15663" s="113"/>
      <c r="H15663" s="133"/>
      <c r="T15663" s="133"/>
      <c r="X15663" s="131"/>
      <c r="Y15663" s="133"/>
      <c r="AJ15663" s="133"/>
      <c r="AO15663" s="135"/>
      <c r="AP15663" s="135"/>
      <c r="BJ15663" s="136"/>
    </row>
    <row r="15664" spans="5:62" ht="14.25" customHeight="1" x14ac:dyDescent="0.25">
      <c r="E15664" s="113"/>
      <c r="H15664" s="133"/>
      <c r="T15664" s="133"/>
      <c r="X15664" s="131"/>
      <c r="Y15664" s="133"/>
      <c r="AJ15664" s="133"/>
      <c r="AO15664" s="135"/>
      <c r="AP15664" s="135"/>
      <c r="BJ15664" s="136"/>
    </row>
    <row r="15665" spans="5:62" ht="14.25" customHeight="1" x14ac:dyDescent="0.25">
      <c r="E15665" s="113"/>
      <c r="H15665" s="133"/>
      <c r="T15665" s="133"/>
      <c r="X15665" s="131"/>
      <c r="Y15665" s="133"/>
      <c r="AJ15665" s="133"/>
      <c r="AO15665" s="135"/>
      <c r="AP15665" s="135"/>
      <c r="BJ15665" s="136"/>
    </row>
    <row r="15666" spans="5:62" ht="14.25" customHeight="1" x14ac:dyDescent="0.25">
      <c r="E15666" s="113"/>
      <c r="H15666" s="133"/>
      <c r="T15666" s="133"/>
      <c r="X15666" s="131"/>
      <c r="Y15666" s="133"/>
      <c r="AJ15666" s="133"/>
      <c r="AO15666" s="135"/>
      <c r="AP15666" s="135"/>
      <c r="BJ15666" s="136"/>
    </row>
    <row r="15667" spans="5:62" ht="14.25" customHeight="1" x14ac:dyDescent="0.25">
      <c r="E15667" s="113"/>
      <c r="H15667" s="133"/>
      <c r="T15667" s="133"/>
      <c r="X15667" s="131"/>
      <c r="Y15667" s="133"/>
      <c r="AJ15667" s="133"/>
      <c r="AO15667" s="135"/>
      <c r="AP15667" s="135"/>
      <c r="BJ15667" s="136"/>
    </row>
    <row r="15668" spans="5:62" ht="14.25" customHeight="1" x14ac:dyDescent="0.25">
      <c r="E15668" s="113"/>
      <c r="H15668" s="133"/>
      <c r="T15668" s="133"/>
      <c r="X15668" s="131"/>
      <c r="Y15668" s="133"/>
      <c r="AJ15668" s="133"/>
      <c r="AO15668" s="135"/>
      <c r="AP15668" s="135"/>
      <c r="BJ15668" s="136"/>
    </row>
    <row r="15669" spans="5:62" ht="14.25" customHeight="1" x14ac:dyDescent="0.25">
      <c r="E15669" s="113"/>
      <c r="H15669" s="133"/>
      <c r="T15669" s="133"/>
      <c r="X15669" s="131"/>
      <c r="Y15669" s="133"/>
      <c r="AJ15669" s="133"/>
      <c r="AO15669" s="135"/>
      <c r="AP15669" s="135"/>
      <c r="BJ15669" s="136"/>
    </row>
    <row r="15670" spans="5:62" ht="14.25" customHeight="1" x14ac:dyDescent="0.25">
      <c r="E15670" s="113"/>
      <c r="H15670" s="133"/>
      <c r="T15670" s="133"/>
      <c r="X15670" s="131"/>
      <c r="Y15670" s="133"/>
      <c r="AJ15670" s="133"/>
      <c r="AO15670" s="135"/>
      <c r="AP15670" s="135"/>
      <c r="BJ15670" s="136"/>
    </row>
    <row r="15671" spans="5:62" ht="14.25" customHeight="1" x14ac:dyDescent="0.25">
      <c r="E15671" s="113"/>
      <c r="H15671" s="133"/>
      <c r="T15671" s="133"/>
      <c r="X15671" s="131"/>
      <c r="Y15671" s="133"/>
      <c r="AJ15671" s="133"/>
      <c r="AO15671" s="135"/>
      <c r="AP15671" s="135"/>
      <c r="BJ15671" s="136"/>
    </row>
    <row r="15672" spans="5:62" ht="14.25" customHeight="1" x14ac:dyDescent="0.25">
      <c r="E15672" s="113"/>
      <c r="H15672" s="133"/>
      <c r="T15672" s="133"/>
      <c r="X15672" s="131"/>
      <c r="Y15672" s="133"/>
      <c r="AJ15672" s="133"/>
      <c r="AO15672" s="135"/>
      <c r="AP15672" s="135"/>
      <c r="BJ15672" s="136"/>
    </row>
    <row r="15673" spans="5:62" ht="14.25" customHeight="1" x14ac:dyDescent="0.25">
      <c r="E15673" s="113"/>
      <c r="H15673" s="133"/>
      <c r="T15673" s="133"/>
      <c r="X15673" s="131"/>
      <c r="Y15673" s="133"/>
      <c r="AJ15673" s="133"/>
      <c r="AO15673" s="135"/>
      <c r="AP15673" s="135"/>
      <c r="BJ15673" s="136"/>
    </row>
    <row r="15674" spans="5:62" ht="14.25" customHeight="1" x14ac:dyDescent="0.25">
      <c r="E15674" s="113"/>
      <c r="H15674" s="133"/>
      <c r="T15674" s="133"/>
      <c r="X15674" s="131"/>
      <c r="Y15674" s="133"/>
      <c r="AJ15674" s="133"/>
      <c r="AO15674" s="135"/>
      <c r="AP15674" s="135"/>
      <c r="BJ15674" s="136"/>
    </row>
    <row r="15675" spans="5:62" ht="14.25" customHeight="1" x14ac:dyDescent="0.25">
      <c r="E15675" s="113"/>
      <c r="H15675" s="133"/>
      <c r="T15675" s="133"/>
      <c r="X15675" s="131"/>
      <c r="Y15675" s="133"/>
      <c r="AJ15675" s="133"/>
      <c r="AO15675" s="135"/>
      <c r="AP15675" s="135"/>
      <c r="BJ15675" s="136"/>
    </row>
    <row r="15676" spans="5:62" ht="14.25" customHeight="1" x14ac:dyDescent="0.25">
      <c r="E15676" s="113"/>
      <c r="H15676" s="133"/>
      <c r="T15676" s="133"/>
      <c r="X15676" s="131"/>
      <c r="Y15676" s="133"/>
      <c r="AJ15676" s="133"/>
      <c r="AO15676" s="135"/>
      <c r="AP15676" s="135"/>
      <c r="BJ15676" s="136"/>
    </row>
    <row r="15677" spans="5:62" ht="14.25" customHeight="1" x14ac:dyDescent="0.25">
      <c r="E15677" s="113"/>
      <c r="H15677" s="133"/>
      <c r="T15677" s="133"/>
      <c r="X15677" s="131"/>
      <c r="Y15677" s="133"/>
      <c r="AJ15677" s="133"/>
      <c r="AO15677" s="135"/>
      <c r="AP15677" s="135"/>
      <c r="BJ15677" s="136"/>
    </row>
    <row r="15678" spans="5:62" ht="14.25" customHeight="1" x14ac:dyDescent="0.25">
      <c r="E15678" s="113"/>
      <c r="H15678" s="133"/>
      <c r="T15678" s="133"/>
      <c r="X15678" s="131"/>
      <c r="Y15678" s="133"/>
      <c r="AJ15678" s="133"/>
      <c r="AO15678" s="135"/>
      <c r="AP15678" s="135"/>
      <c r="BJ15678" s="136"/>
    </row>
    <row r="15679" spans="5:62" ht="14.25" customHeight="1" x14ac:dyDescent="0.25">
      <c r="E15679" s="113"/>
      <c r="H15679" s="133"/>
      <c r="T15679" s="133"/>
      <c r="X15679" s="131"/>
      <c r="Y15679" s="133"/>
      <c r="AJ15679" s="133"/>
      <c r="AO15679" s="135"/>
      <c r="AP15679" s="135"/>
      <c r="BJ15679" s="136"/>
    </row>
    <row r="15680" spans="5:62" ht="14.25" customHeight="1" x14ac:dyDescent="0.25">
      <c r="E15680" s="113"/>
      <c r="H15680" s="133"/>
      <c r="T15680" s="133"/>
      <c r="X15680" s="131"/>
      <c r="Y15680" s="133"/>
      <c r="AJ15680" s="133"/>
      <c r="AO15680" s="135"/>
      <c r="AP15680" s="135"/>
      <c r="BJ15680" s="136"/>
    </row>
    <row r="15681" spans="5:62" ht="14.25" customHeight="1" x14ac:dyDescent="0.25">
      <c r="E15681" s="113"/>
      <c r="H15681" s="133"/>
      <c r="T15681" s="133"/>
      <c r="X15681" s="131"/>
      <c r="Y15681" s="133"/>
      <c r="AJ15681" s="133"/>
      <c r="AO15681" s="135"/>
      <c r="AP15681" s="135"/>
      <c r="BJ15681" s="136"/>
    </row>
    <row r="15682" spans="5:62" ht="14.25" customHeight="1" x14ac:dyDescent="0.25">
      <c r="E15682" s="113"/>
      <c r="H15682" s="133"/>
      <c r="T15682" s="133"/>
      <c r="X15682" s="131"/>
      <c r="Y15682" s="133"/>
      <c r="AJ15682" s="133"/>
      <c r="AO15682" s="135"/>
      <c r="AP15682" s="135"/>
      <c r="BJ15682" s="136"/>
    </row>
    <row r="15683" spans="5:62" ht="14.25" customHeight="1" x14ac:dyDescent="0.25">
      <c r="E15683" s="113"/>
      <c r="H15683" s="133"/>
      <c r="T15683" s="133"/>
      <c r="X15683" s="131"/>
      <c r="Y15683" s="133"/>
      <c r="AJ15683" s="133"/>
      <c r="AO15683" s="135"/>
      <c r="AP15683" s="135"/>
      <c r="BJ15683" s="136"/>
    </row>
    <row r="15684" spans="5:62" ht="14.25" customHeight="1" x14ac:dyDescent="0.25">
      <c r="E15684" s="113"/>
      <c r="H15684" s="133"/>
      <c r="T15684" s="133"/>
      <c r="X15684" s="131"/>
      <c r="Y15684" s="133"/>
      <c r="AJ15684" s="133"/>
      <c r="AO15684" s="135"/>
      <c r="AP15684" s="135"/>
      <c r="BJ15684" s="136"/>
    </row>
    <row r="15685" spans="5:62" ht="14.25" customHeight="1" x14ac:dyDescent="0.25">
      <c r="E15685" s="113"/>
      <c r="H15685" s="133"/>
      <c r="T15685" s="133"/>
      <c r="X15685" s="131"/>
      <c r="Y15685" s="133"/>
      <c r="AJ15685" s="133"/>
      <c r="AO15685" s="135"/>
      <c r="AP15685" s="135"/>
      <c r="BJ15685" s="136"/>
    </row>
    <row r="15686" spans="5:62" ht="14.25" customHeight="1" x14ac:dyDescent="0.25">
      <c r="E15686" s="113"/>
      <c r="H15686" s="133"/>
      <c r="T15686" s="133"/>
      <c r="X15686" s="131"/>
      <c r="Y15686" s="133"/>
      <c r="AJ15686" s="133"/>
      <c r="AO15686" s="135"/>
      <c r="AP15686" s="135"/>
      <c r="BJ15686" s="136"/>
    </row>
    <row r="15687" spans="5:62" ht="14.25" customHeight="1" x14ac:dyDescent="0.25">
      <c r="E15687" s="113"/>
      <c r="H15687" s="133"/>
      <c r="T15687" s="133"/>
      <c r="X15687" s="131"/>
      <c r="Y15687" s="133"/>
      <c r="AJ15687" s="133"/>
      <c r="AO15687" s="135"/>
      <c r="AP15687" s="135"/>
      <c r="BJ15687" s="136"/>
    </row>
    <row r="15688" spans="5:62" ht="14.25" customHeight="1" x14ac:dyDescent="0.25">
      <c r="E15688" s="113"/>
      <c r="H15688" s="133"/>
      <c r="T15688" s="133"/>
      <c r="X15688" s="131"/>
      <c r="Y15688" s="133"/>
      <c r="AJ15688" s="133"/>
      <c r="AO15688" s="135"/>
      <c r="AP15688" s="135"/>
      <c r="BJ15688" s="136"/>
    </row>
    <row r="15689" spans="5:62" ht="14.25" customHeight="1" x14ac:dyDescent="0.25">
      <c r="E15689" s="113"/>
      <c r="H15689" s="133"/>
      <c r="T15689" s="133"/>
      <c r="X15689" s="131"/>
      <c r="Y15689" s="133"/>
      <c r="AJ15689" s="133"/>
      <c r="AO15689" s="135"/>
      <c r="AP15689" s="135"/>
      <c r="BJ15689" s="136"/>
    </row>
    <row r="15690" spans="5:62" ht="14.25" customHeight="1" x14ac:dyDescent="0.25">
      <c r="E15690" s="113"/>
      <c r="H15690" s="133"/>
      <c r="T15690" s="133"/>
      <c r="X15690" s="131"/>
      <c r="Y15690" s="133"/>
      <c r="AJ15690" s="133"/>
      <c r="AO15690" s="135"/>
      <c r="AP15690" s="135"/>
      <c r="BJ15690" s="136"/>
    </row>
    <row r="15691" spans="5:62" ht="14.25" customHeight="1" x14ac:dyDescent="0.25">
      <c r="E15691" s="113"/>
      <c r="H15691" s="133"/>
      <c r="T15691" s="133"/>
      <c r="X15691" s="131"/>
      <c r="Y15691" s="133"/>
      <c r="AJ15691" s="133"/>
      <c r="AO15691" s="135"/>
      <c r="AP15691" s="135"/>
      <c r="BJ15691" s="136"/>
    </row>
    <row r="15692" spans="5:62" ht="14.25" customHeight="1" x14ac:dyDescent="0.25">
      <c r="E15692" s="113"/>
      <c r="H15692" s="133"/>
      <c r="T15692" s="133"/>
      <c r="X15692" s="131"/>
      <c r="Y15692" s="133"/>
      <c r="AJ15692" s="133"/>
      <c r="AO15692" s="135"/>
      <c r="AP15692" s="135"/>
      <c r="BJ15692" s="136"/>
    </row>
    <row r="15693" spans="5:62" ht="14.25" customHeight="1" x14ac:dyDescent="0.25">
      <c r="E15693" s="113"/>
      <c r="H15693" s="133"/>
      <c r="T15693" s="133"/>
      <c r="X15693" s="131"/>
      <c r="Y15693" s="133"/>
      <c r="AJ15693" s="133"/>
      <c r="AO15693" s="135"/>
      <c r="AP15693" s="135"/>
      <c r="BJ15693" s="136"/>
    </row>
    <row r="15694" spans="5:62" ht="14.25" customHeight="1" x14ac:dyDescent="0.25">
      <c r="E15694" s="113"/>
      <c r="H15694" s="133"/>
      <c r="T15694" s="133"/>
      <c r="X15694" s="131"/>
      <c r="Y15694" s="133"/>
      <c r="AJ15694" s="133"/>
      <c r="AO15694" s="135"/>
      <c r="AP15694" s="135"/>
      <c r="BJ15694" s="136"/>
    </row>
    <row r="15695" spans="5:62" ht="14.25" customHeight="1" x14ac:dyDescent="0.25">
      <c r="E15695" s="113"/>
      <c r="H15695" s="133"/>
      <c r="T15695" s="133"/>
      <c r="X15695" s="131"/>
      <c r="Y15695" s="133"/>
      <c r="AJ15695" s="133"/>
      <c r="AO15695" s="135"/>
      <c r="AP15695" s="135"/>
      <c r="BJ15695" s="136"/>
    </row>
    <row r="15696" spans="5:62" ht="14.25" customHeight="1" x14ac:dyDescent="0.25">
      <c r="E15696" s="113"/>
      <c r="H15696" s="133"/>
      <c r="T15696" s="133"/>
      <c r="X15696" s="131"/>
      <c r="Y15696" s="133"/>
      <c r="AJ15696" s="133"/>
      <c r="AO15696" s="135"/>
      <c r="AP15696" s="135"/>
      <c r="BJ15696" s="136"/>
    </row>
    <row r="15697" spans="5:62" ht="14.25" customHeight="1" x14ac:dyDescent="0.25">
      <c r="E15697" s="113"/>
      <c r="H15697" s="133"/>
      <c r="T15697" s="133"/>
      <c r="X15697" s="131"/>
      <c r="Y15697" s="133"/>
      <c r="AJ15697" s="133"/>
      <c r="AO15697" s="135"/>
      <c r="AP15697" s="135"/>
      <c r="BJ15697" s="136"/>
    </row>
    <row r="15698" spans="5:62" ht="14.25" customHeight="1" x14ac:dyDescent="0.25">
      <c r="E15698" s="113"/>
      <c r="H15698" s="133"/>
      <c r="T15698" s="133"/>
      <c r="X15698" s="131"/>
      <c r="Y15698" s="133"/>
      <c r="AJ15698" s="133"/>
      <c r="AO15698" s="135"/>
      <c r="AP15698" s="135"/>
      <c r="BJ15698" s="136"/>
    </row>
    <row r="15699" spans="5:62" ht="14.25" customHeight="1" x14ac:dyDescent="0.25">
      <c r="E15699" s="113"/>
      <c r="H15699" s="133"/>
      <c r="T15699" s="133"/>
      <c r="X15699" s="131"/>
      <c r="Y15699" s="133"/>
      <c r="AJ15699" s="133"/>
      <c r="AO15699" s="135"/>
      <c r="AP15699" s="135"/>
      <c r="BJ15699" s="136"/>
    </row>
    <row r="15700" spans="5:62" ht="14.25" customHeight="1" x14ac:dyDescent="0.25">
      <c r="E15700" s="113"/>
      <c r="H15700" s="133"/>
      <c r="T15700" s="133"/>
      <c r="X15700" s="131"/>
      <c r="Y15700" s="133"/>
      <c r="AJ15700" s="133"/>
      <c r="AO15700" s="135"/>
      <c r="AP15700" s="135"/>
      <c r="BJ15700" s="136"/>
    </row>
    <row r="15701" spans="5:62" ht="14.25" customHeight="1" x14ac:dyDescent="0.25">
      <c r="E15701" s="113"/>
      <c r="H15701" s="133"/>
      <c r="T15701" s="133"/>
      <c r="X15701" s="131"/>
      <c r="Y15701" s="133"/>
      <c r="AJ15701" s="133"/>
      <c r="AO15701" s="135"/>
      <c r="AP15701" s="135"/>
      <c r="BJ15701" s="136"/>
    </row>
    <row r="15702" spans="5:62" ht="14.25" customHeight="1" x14ac:dyDescent="0.25">
      <c r="E15702" s="113"/>
      <c r="H15702" s="133"/>
      <c r="T15702" s="133"/>
      <c r="X15702" s="131"/>
      <c r="Y15702" s="133"/>
      <c r="AJ15702" s="133"/>
      <c r="AO15702" s="135"/>
      <c r="AP15702" s="135"/>
      <c r="BJ15702" s="136"/>
    </row>
    <row r="15703" spans="5:62" ht="14.25" customHeight="1" x14ac:dyDescent="0.25">
      <c r="E15703" s="113"/>
      <c r="H15703" s="133"/>
      <c r="T15703" s="133"/>
      <c r="X15703" s="131"/>
      <c r="Y15703" s="133"/>
      <c r="AJ15703" s="133"/>
      <c r="AO15703" s="135"/>
      <c r="AP15703" s="135"/>
      <c r="BJ15703" s="136"/>
    </row>
    <row r="15704" spans="5:62" ht="14.25" customHeight="1" x14ac:dyDescent="0.25">
      <c r="E15704" s="113"/>
      <c r="H15704" s="133"/>
      <c r="T15704" s="133"/>
      <c r="X15704" s="131"/>
      <c r="Y15704" s="133"/>
      <c r="AJ15704" s="133"/>
      <c r="AO15704" s="135"/>
      <c r="AP15704" s="135"/>
      <c r="BJ15704" s="136"/>
    </row>
    <row r="15705" spans="5:62" ht="14.25" customHeight="1" x14ac:dyDescent="0.25">
      <c r="E15705" s="113"/>
      <c r="H15705" s="133"/>
      <c r="T15705" s="133"/>
      <c r="X15705" s="131"/>
      <c r="Y15705" s="133"/>
      <c r="AJ15705" s="133"/>
      <c r="AO15705" s="135"/>
      <c r="AP15705" s="135"/>
      <c r="BJ15705" s="136"/>
    </row>
    <row r="15706" spans="5:62" ht="14.25" customHeight="1" x14ac:dyDescent="0.25">
      <c r="E15706" s="113"/>
      <c r="H15706" s="133"/>
      <c r="T15706" s="133"/>
      <c r="X15706" s="131"/>
      <c r="Y15706" s="133"/>
      <c r="AJ15706" s="133"/>
      <c r="AO15706" s="135"/>
      <c r="AP15706" s="135"/>
      <c r="BJ15706" s="136"/>
    </row>
    <row r="15707" spans="5:62" ht="14.25" customHeight="1" x14ac:dyDescent="0.25">
      <c r="E15707" s="113"/>
      <c r="H15707" s="133"/>
      <c r="T15707" s="133"/>
      <c r="X15707" s="131"/>
      <c r="Y15707" s="133"/>
      <c r="AJ15707" s="133"/>
      <c r="AO15707" s="135"/>
      <c r="AP15707" s="135"/>
      <c r="BJ15707" s="136"/>
    </row>
    <row r="15708" spans="5:62" ht="14.25" customHeight="1" x14ac:dyDescent="0.25">
      <c r="E15708" s="113"/>
      <c r="H15708" s="133"/>
      <c r="T15708" s="133"/>
      <c r="X15708" s="131"/>
      <c r="Y15708" s="133"/>
      <c r="AJ15708" s="133"/>
      <c r="AO15708" s="135"/>
      <c r="AP15708" s="135"/>
      <c r="BJ15708" s="136"/>
    </row>
    <row r="15709" spans="5:62" ht="14.25" customHeight="1" x14ac:dyDescent="0.25">
      <c r="E15709" s="113"/>
      <c r="H15709" s="133"/>
      <c r="T15709" s="133"/>
      <c r="X15709" s="131"/>
      <c r="Y15709" s="133"/>
      <c r="AJ15709" s="133"/>
      <c r="AO15709" s="135"/>
      <c r="AP15709" s="135"/>
      <c r="BJ15709" s="136"/>
    </row>
    <row r="15710" spans="5:62" ht="14.25" customHeight="1" x14ac:dyDescent="0.25">
      <c r="E15710" s="113"/>
      <c r="H15710" s="133"/>
      <c r="T15710" s="133"/>
      <c r="X15710" s="131"/>
      <c r="Y15710" s="133"/>
      <c r="AJ15710" s="133"/>
      <c r="AO15710" s="135"/>
      <c r="AP15710" s="135"/>
      <c r="BJ15710" s="136"/>
    </row>
    <row r="15711" spans="5:62" ht="14.25" customHeight="1" x14ac:dyDescent="0.25">
      <c r="E15711" s="113"/>
      <c r="H15711" s="133"/>
      <c r="T15711" s="133"/>
      <c r="X15711" s="131"/>
      <c r="Y15711" s="133"/>
      <c r="AJ15711" s="133"/>
      <c r="AO15711" s="135"/>
      <c r="AP15711" s="135"/>
      <c r="BJ15711" s="136"/>
    </row>
    <row r="15712" spans="5:62" ht="14.25" customHeight="1" x14ac:dyDescent="0.25">
      <c r="E15712" s="113"/>
      <c r="H15712" s="133"/>
      <c r="T15712" s="133"/>
      <c r="X15712" s="131"/>
      <c r="Y15712" s="133"/>
      <c r="AJ15712" s="133"/>
      <c r="AO15712" s="135"/>
      <c r="AP15712" s="135"/>
      <c r="BJ15712" s="136"/>
    </row>
    <row r="15713" spans="5:62" ht="14.25" customHeight="1" x14ac:dyDescent="0.25">
      <c r="E15713" s="113"/>
      <c r="H15713" s="133"/>
      <c r="T15713" s="133"/>
      <c r="X15713" s="131"/>
      <c r="Y15713" s="133"/>
      <c r="AJ15713" s="133"/>
      <c r="AO15713" s="135"/>
      <c r="AP15713" s="135"/>
      <c r="BJ15713" s="136"/>
    </row>
    <row r="15714" spans="5:62" ht="14.25" customHeight="1" x14ac:dyDescent="0.25">
      <c r="E15714" s="113"/>
      <c r="H15714" s="133"/>
      <c r="T15714" s="133"/>
      <c r="X15714" s="131"/>
      <c r="Y15714" s="133"/>
      <c r="AJ15714" s="133"/>
      <c r="AO15714" s="135"/>
      <c r="AP15714" s="135"/>
      <c r="BJ15714" s="136"/>
    </row>
    <row r="15715" spans="5:62" ht="14.25" customHeight="1" x14ac:dyDescent="0.25">
      <c r="E15715" s="113"/>
      <c r="H15715" s="133"/>
      <c r="T15715" s="133"/>
      <c r="X15715" s="131"/>
      <c r="Y15715" s="133"/>
      <c r="AJ15715" s="133"/>
      <c r="AO15715" s="135"/>
      <c r="AP15715" s="135"/>
      <c r="BJ15715" s="136"/>
    </row>
    <row r="15716" spans="5:62" ht="14.25" customHeight="1" x14ac:dyDescent="0.25">
      <c r="E15716" s="113"/>
      <c r="H15716" s="133"/>
      <c r="T15716" s="133"/>
      <c r="X15716" s="131"/>
      <c r="Y15716" s="133"/>
      <c r="AJ15716" s="133"/>
      <c r="AO15716" s="135"/>
      <c r="AP15716" s="135"/>
      <c r="BJ15716" s="136"/>
    </row>
    <row r="15717" spans="5:62" ht="14.25" customHeight="1" x14ac:dyDescent="0.25">
      <c r="E15717" s="113"/>
      <c r="H15717" s="133"/>
      <c r="T15717" s="133"/>
      <c r="X15717" s="131"/>
      <c r="Y15717" s="133"/>
      <c r="AJ15717" s="133"/>
      <c r="AO15717" s="135"/>
      <c r="AP15717" s="135"/>
      <c r="BJ15717" s="136"/>
    </row>
    <row r="15718" spans="5:62" ht="14.25" customHeight="1" x14ac:dyDescent="0.25">
      <c r="E15718" s="113"/>
      <c r="H15718" s="133"/>
      <c r="T15718" s="133"/>
      <c r="X15718" s="131"/>
      <c r="Y15718" s="133"/>
      <c r="AJ15718" s="133"/>
      <c r="AO15718" s="135"/>
      <c r="AP15718" s="135"/>
      <c r="BJ15718" s="136"/>
    </row>
    <row r="15719" spans="5:62" ht="14.25" customHeight="1" x14ac:dyDescent="0.25">
      <c r="E15719" s="113"/>
      <c r="H15719" s="133"/>
      <c r="T15719" s="133"/>
      <c r="X15719" s="131"/>
      <c r="Y15719" s="133"/>
      <c r="AJ15719" s="133"/>
      <c r="AO15719" s="135"/>
      <c r="AP15719" s="135"/>
      <c r="BJ15719" s="136"/>
    </row>
    <row r="15720" spans="5:62" ht="14.25" customHeight="1" x14ac:dyDescent="0.25">
      <c r="E15720" s="113"/>
      <c r="H15720" s="133"/>
      <c r="T15720" s="133"/>
      <c r="X15720" s="131"/>
      <c r="Y15720" s="133"/>
      <c r="AJ15720" s="133"/>
      <c r="AO15720" s="135"/>
      <c r="AP15720" s="135"/>
      <c r="BJ15720" s="136"/>
    </row>
    <row r="15721" spans="5:62" ht="14.25" customHeight="1" x14ac:dyDescent="0.25">
      <c r="E15721" s="113"/>
      <c r="H15721" s="133"/>
      <c r="T15721" s="133"/>
      <c r="X15721" s="131"/>
      <c r="Y15721" s="133"/>
      <c r="AJ15721" s="133"/>
      <c r="AO15721" s="135"/>
      <c r="AP15721" s="135"/>
      <c r="BJ15721" s="136"/>
    </row>
    <row r="15722" spans="5:62" ht="14.25" customHeight="1" x14ac:dyDescent="0.25">
      <c r="E15722" s="113"/>
      <c r="H15722" s="133"/>
      <c r="T15722" s="133"/>
      <c r="X15722" s="131"/>
      <c r="Y15722" s="133"/>
      <c r="AJ15722" s="133"/>
      <c r="AO15722" s="135"/>
      <c r="AP15722" s="135"/>
      <c r="BJ15722" s="136"/>
    </row>
    <row r="15723" spans="5:62" ht="14.25" customHeight="1" x14ac:dyDescent="0.25">
      <c r="E15723" s="113"/>
      <c r="H15723" s="133"/>
      <c r="T15723" s="133"/>
      <c r="X15723" s="131"/>
      <c r="Y15723" s="133"/>
      <c r="AJ15723" s="133"/>
      <c r="AO15723" s="135"/>
      <c r="AP15723" s="135"/>
      <c r="BJ15723" s="136"/>
    </row>
    <row r="15724" spans="5:62" ht="14.25" customHeight="1" x14ac:dyDescent="0.25">
      <c r="E15724" s="113"/>
      <c r="H15724" s="133"/>
      <c r="T15724" s="133"/>
      <c r="X15724" s="131"/>
      <c r="Y15724" s="133"/>
      <c r="AJ15724" s="133"/>
      <c r="AO15724" s="135"/>
      <c r="AP15724" s="135"/>
      <c r="BJ15724" s="136"/>
    </row>
    <row r="15725" spans="5:62" ht="14.25" customHeight="1" x14ac:dyDescent="0.25">
      <c r="E15725" s="113"/>
      <c r="H15725" s="133"/>
      <c r="T15725" s="133"/>
      <c r="X15725" s="131"/>
      <c r="Y15725" s="133"/>
      <c r="AJ15725" s="133"/>
      <c r="AO15725" s="135"/>
      <c r="AP15725" s="135"/>
      <c r="BJ15725" s="136"/>
    </row>
    <row r="15726" spans="5:62" ht="14.25" customHeight="1" x14ac:dyDescent="0.25">
      <c r="E15726" s="113"/>
      <c r="H15726" s="133"/>
      <c r="T15726" s="133"/>
      <c r="X15726" s="131"/>
      <c r="Y15726" s="133"/>
      <c r="AJ15726" s="133"/>
      <c r="AO15726" s="135"/>
      <c r="AP15726" s="135"/>
      <c r="BJ15726" s="136"/>
    </row>
    <row r="15727" spans="5:62" ht="14.25" customHeight="1" x14ac:dyDescent="0.25">
      <c r="E15727" s="113"/>
      <c r="H15727" s="133"/>
      <c r="T15727" s="133"/>
      <c r="X15727" s="131"/>
      <c r="Y15727" s="133"/>
      <c r="AJ15727" s="133"/>
      <c r="AO15727" s="135"/>
      <c r="AP15727" s="135"/>
      <c r="BJ15727" s="136"/>
    </row>
    <row r="15728" spans="5:62" ht="14.25" customHeight="1" x14ac:dyDescent="0.25">
      <c r="E15728" s="113"/>
      <c r="H15728" s="133"/>
      <c r="T15728" s="133"/>
      <c r="X15728" s="131"/>
      <c r="Y15728" s="133"/>
      <c r="AJ15728" s="133"/>
      <c r="AO15728" s="135"/>
      <c r="AP15728" s="135"/>
      <c r="BJ15728" s="136"/>
    </row>
    <row r="15729" spans="5:62" ht="14.25" customHeight="1" x14ac:dyDescent="0.25">
      <c r="E15729" s="113"/>
      <c r="H15729" s="133"/>
      <c r="T15729" s="133"/>
      <c r="X15729" s="131"/>
      <c r="Y15729" s="133"/>
      <c r="AJ15729" s="133"/>
      <c r="AO15729" s="135"/>
      <c r="AP15729" s="135"/>
      <c r="BJ15729" s="136"/>
    </row>
    <row r="15730" spans="5:62" ht="14.25" customHeight="1" x14ac:dyDescent="0.25">
      <c r="E15730" s="113"/>
      <c r="H15730" s="133"/>
      <c r="T15730" s="133"/>
      <c r="X15730" s="131"/>
      <c r="Y15730" s="133"/>
      <c r="AJ15730" s="133"/>
      <c r="AO15730" s="135"/>
      <c r="AP15730" s="135"/>
      <c r="BJ15730" s="136"/>
    </row>
    <row r="15731" spans="5:62" ht="14.25" customHeight="1" x14ac:dyDescent="0.25">
      <c r="E15731" s="113"/>
      <c r="H15731" s="133"/>
      <c r="T15731" s="133"/>
      <c r="X15731" s="131"/>
      <c r="Y15731" s="133"/>
      <c r="AJ15731" s="133"/>
      <c r="AO15731" s="135"/>
      <c r="AP15731" s="135"/>
      <c r="BJ15731" s="136"/>
    </row>
    <row r="15732" spans="5:62" ht="14.25" customHeight="1" x14ac:dyDescent="0.25">
      <c r="E15732" s="113"/>
      <c r="H15732" s="133"/>
      <c r="T15732" s="133"/>
      <c r="X15732" s="131"/>
      <c r="Y15732" s="133"/>
      <c r="AJ15732" s="133"/>
      <c r="AO15732" s="135"/>
      <c r="AP15732" s="135"/>
      <c r="BJ15732" s="136"/>
    </row>
    <row r="15733" spans="5:62" ht="14.25" customHeight="1" x14ac:dyDescent="0.25">
      <c r="E15733" s="113"/>
      <c r="H15733" s="133"/>
      <c r="T15733" s="133"/>
      <c r="X15733" s="131"/>
      <c r="Y15733" s="133"/>
      <c r="AJ15733" s="133"/>
      <c r="AO15733" s="135"/>
      <c r="AP15733" s="135"/>
      <c r="BJ15733" s="136"/>
    </row>
    <row r="15734" spans="5:62" ht="14.25" customHeight="1" x14ac:dyDescent="0.25">
      <c r="E15734" s="113"/>
      <c r="H15734" s="133"/>
      <c r="T15734" s="133"/>
      <c r="X15734" s="131"/>
      <c r="Y15734" s="133"/>
      <c r="AJ15734" s="133"/>
      <c r="AO15734" s="135"/>
      <c r="AP15734" s="135"/>
      <c r="BJ15734" s="136"/>
    </row>
    <row r="15735" spans="5:62" ht="14.25" customHeight="1" x14ac:dyDescent="0.25">
      <c r="E15735" s="113"/>
      <c r="H15735" s="133"/>
      <c r="T15735" s="133"/>
      <c r="X15735" s="131"/>
      <c r="Y15735" s="133"/>
      <c r="AJ15735" s="133"/>
      <c r="AO15735" s="135"/>
      <c r="AP15735" s="135"/>
      <c r="BJ15735" s="136"/>
    </row>
    <row r="15736" spans="5:62" ht="14.25" customHeight="1" x14ac:dyDescent="0.25">
      <c r="E15736" s="113"/>
      <c r="H15736" s="133"/>
      <c r="T15736" s="133"/>
      <c r="X15736" s="131"/>
      <c r="Y15736" s="133"/>
      <c r="AJ15736" s="133"/>
      <c r="AO15736" s="135"/>
      <c r="AP15736" s="135"/>
      <c r="BJ15736" s="136"/>
    </row>
    <row r="15737" spans="5:62" ht="14.25" customHeight="1" x14ac:dyDescent="0.25">
      <c r="E15737" s="113"/>
      <c r="H15737" s="133"/>
      <c r="T15737" s="133"/>
      <c r="X15737" s="131"/>
      <c r="Y15737" s="133"/>
      <c r="AJ15737" s="133"/>
      <c r="AO15737" s="135"/>
      <c r="AP15737" s="135"/>
      <c r="BJ15737" s="136"/>
    </row>
    <row r="15738" spans="5:62" ht="14.25" customHeight="1" x14ac:dyDescent="0.25">
      <c r="E15738" s="113"/>
      <c r="H15738" s="133"/>
      <c r="T15738" s="133"/>
      <c r="X15738" s="131"/>
      <c r="Y15738" s="133"/>
      <c r="AJ15738" s="133"/>
      <c r="AO15738" s="135"/>
      <c r="AP15738" s="135"/>
      <c r="BJ15738" s="136"/>
    </row>
    <row r="15739" spans="5:62" ht="14.25" customHeight="1" x14ac:dyDescent="0.25">
      <c r="E15739" s="113"/>
      <c r="H15739" s="133"/>
      <c r="T15739" s="133"/>
      <c r="X15739" s="131"/>
      <c r="Y15739" s="133"/>
      <c r="AJ15739" s="133"/>
      <c r="AO15739" s="135"/>
      <c r="AP15739" s="135"/>
      <c r="BJ15739" s="136"/>
    </row>
    <row r="15740" spans="5:62" ht="14.25" customHeight="1" x14ac:dyDescent="0.25">
      <c r="E15740" s="113"/>
      <c r="H15740" s="133"/>
      <c r="T15740" s="133"/>
      <c r="X15740" s="131"/>
      <c r="Y15740" s="133"/>
      <c r="AJ15740" s="133"/>
      <c r="AO15740" s="135"/>
      <c r="AP15740" s="135"/>
      <c r="BJ15740" s="136"/>
    </row>
    <row r="15741" spans="5:62" ht="14.25" customHeight="1" x14ac:dyDescent="0.25">
      <c r="E15741" s="113"/>
      <c r="H15741" s="133"/>
      <c r="T15741" s="133"/>
      <c r="X15741" s="131"/>
      <c r="Y15741" s="133"/>
      <c r="AJ15741" s="133"/>
      <c r="AO15741" s="135"/>
      <c r="AP15741" s="135"/>
      <c r="BJ15741" s="136"/>
    </row>
    <row r="15742" spans="5:62" ht="14.25" customHeight="1" x14ac:dyDescent="0.25">
      <c r="E15742" s="113"/>
      <c r="H15742" s="133"/>
      <c r="T15742" s="133"/>
      <c r="X15742" s="131"/>
      <c r="Y15742" s="133"/>
      <c r="AJ15742" s="133"/>
      <c r="AO15742" s="135"/>
      <c r="AP15742" s="135"/>
      <c r="BJ15742" s="136"/>
    </row>
    <row r="15743" spans="5:62" ht="14.25" customHeight="1" x14ac:dyDescent="0.25">
      <c r="E15743" s="113"/>
      <c r="H15743" s="133"/>
      <c r="T15743" s="133"/>
      <c r="X15743" s="131"/>
      <c r="Y15743" s="133"/>
      <c r="AJ15743" s="133"/>
      <c r="AO15743" s="135"/>
      <c r="AP15743" s="135"/>
      <c r="BJ15743" s="136"/>
    </row>
    <row r="15744" spans="5:62" ht="14.25" customHeight="1" x14ac:dyDescent="0.25">
      <c r="E15744" s="113"/>
      <c r="H15744" s="133"/>
      <c r="T15744" s="133"/>
      <c r="X15744" s="131"/>
      <c r="Y15744" s="133"/>
      <c r="AJ15744" s="133"/>
      <c r="AO15744" s="135"/>
      <c r="AP15744" s="135"/>
      <c r="BJ15744" s="136"/>
    </row>
    <row r="15745" spans="5:62" ht="14.25" customHeight="1" x14ac:dyDescent="0.25">
      <c r="E15745" s="113"/>
      <c r="H15745" s="133"/>
      <c r="T15745" s="133"/>
      <c r="X15745" s="131"/>
      <c r="Y15745" s="133"/>
      <c r="AJ15745" s="133"/>
      <c r="AO15745" s="135"/>
      <c r="AP15745" s="135"/>
      <c r="BJ15745" s="136"/>
    </row>
    <row r="15746" spans="5:62" ht="14.25" customHeight="1" x14ac:dyDescent="0.25">
      <c r="E15746" s="113"/>
      <c r="H15746" s="133"/>
      <c r="T15746" s="133"/>
      <c r="X15746" s="131"/>
      <c r="Y15746" s="133"/>
      <c r="AJ15746" s="133"/>
      <c r="AO15746" s="135"/>
      <c r="AP15746" s="135"/>
      <c r="BJ15746" s="136"/>
    </row>
    <row r="15747" spans="5:62" ht="14.25" customHeight="1" x14ac:dyDescent="0.25">
      <c r="E15747" s="113"/>
      <c r="H15747" s="133"/>
      <c r="T15747" s="133"/>
      <c r="X15747" s="131"/>
      <c r="Y15747" s="133"/>
      <c r="AJ15747" s="133"/>
      <c r="AO15747" s="135"/>
      <c r="AP15747" s="135"/>
      <c r="BJ15747" s="136"/>
    </row>
    <row r="15748" spans="5:62" ht="14.25" customHeight="1" x14ac:dyDescent="0.25">
      <c r="E15748" s="113"/>
      <c r="H15748" s="133"/>
      <c r="T15748" s="133"/>
      <c r="X15748" s="131"/>
      <c r="Y15748" s="133"/>
      <c r="AJ15748" s="133"/>
      <c r="AO15748" s="135"/>
      <c r="AP15748" s="135"/>
      <c r="BJ15748" s="136"/>
    </row>
    <row r="15749" spans="5:62" ht="14.25" customHeight="1" x14ac:dyDescent="0.25">
      <c r="E15749" s="113"/>
      <c r="H15749" s="133"/>
      <c r="T15749" s="133"/>
      <c r="X15749" s="131"/>
      <c r="Y15749" s="133"/>
      <c r="AJ15749" s="133"/>
      <c r="AO15749" s="135"/>
      <c r="AP15749" s="135"/>
      <c r="BJ15749" s="136"/>
    </row>
    <row r="15750" spans="5:62" ht="14.25" customHeight="1" x14ac:dyDescent="0.25">
      <c r="E15750" s="113"/>
      <c r="H15750" s="133"/>
      <c r="T15750" s="133"/>
      <c r="X15750" s="131"/>
      <c r="Y15750" s="133"/>
      <c r="AJ15750" s="133"/>
      <c r="AO15750" s="135"/>
      <c r="AP15750" s="135"/>
      <c r="BJ15750" s="136"/>
    </row>
    <row r="15751" spans="5:62" ht="14.25" customHeight="1" x14ac:dyDescent="0.25">
      <c r="E15751" s="113"/>
      <c r="H15751" s="133"/>
      <c r="T15751" s="133"/>
      <c r="X15751" s="131"/>
      <c r="Y15751" s="133"/>
      <c r="AJ15751" s="133"/>
      <c r="AO15751" s="135"/>
      <c r="AP15751" s="135"/>
      <c r="BJ15751" s="136"/>
    </row>
    <row r="15752" spans="5:62" ht="14.25" customHeight="1" x14ac:dyDescent="0.25">
      <c r="E15752" s="113"/>
      <c r="H15752" s="133"/>
      <c r="T15752" s="133"/>
      <c r="X15752" s="131"/>
      <c r="Y15752" s="133"/>
      <c r="AJ15752" s="133"/>
      <c r="AO15752" s="135"/>
      <c r="AP15752" s="135"/>
      <c r="BJ15752" s="136"/>
    </row>
    <row r="15753" spans="5:62" ht="14.25" customHeight="1" x14ac:dyDescent="0.25">
      <c r="E15753" s="113"/>
      <c r="H15753" s="133"/>
      <c r="T15753" s="133"/>
      <c r="X15753" s="131"/>
      <c r="Y15753" s="133"/>
      <c r="AJ15753" s="133"/>
      <c r="AO15753" s="135"/>
      <c r="AP15753" s="135"/>
      <c r="BJ15753" s="136"/>
    </row>
    <row r="15754" spans="5:62" ht="14.25" customHeight="1" x14ac:dyDescent="0.25">
      <c r="E15754" s="113"/>
      <c r="H15754" s="133"/>
      <c r="T15754" s="133"/>
      <c r="X15754" s="131"/>
      <c r="Y15754" s="133"/>
      <c r="AJ15754" s="133"/>
      <c r="AO15754" s="135"/>
      <c r="AP15754" s="135"/>
      <c r="BJ15754" s="136"/>
    </row>
    <row r="15755" spans="5:62" ht="14.25" customHeight="1" x14ac:dyDescent="0.25">
      <c r="E15755" s="113"/>
      <c r="H15755" s="133"/>
      <c r="T15755" s="133"/>
      <c r="X15755" s="131"/>
      <c r="Y15755" s="133"/>
      <c r="AJ15755" s="133"/>
      <c r="AO15755" s="135"/>
      <c r="AP15755" s="135"/>
      <c r="BJ15755" s="136"/>
    </row>
    <row r="15756" spans="5:62" ht="14.25" customHeight="1" x14ac:dyDescent="0.25">
      <c r="E15756" s="113"/>
      <c r="H15756" s="133"/>
      <c r="T15756" s="133"/>
      <c r="X15756" s="131"/>
      <c r="Y15756" s="133"/>
      <c r="AJ15756" s="133"/>
      <c r="AO15756" s="135"/>
      <c r="AP15756" s="135"/>
      <c r="BJ15756" s="136"/>
    </row>
    <row r="15757" spans="5:62" ht="14.25" customHeight="1" x14ac:dyDescent="0.25">
      <c r="E15757" s="113"/>
      <c r="H15757" s="133"/>
      <c r="T15757" s="133"/>
      <c r="X15757" s="131"/>
      <c r="Y15757" s="133"/>
      <c r="AJ15757" s="133"/>
      <c r="AO15757" s="135"/>
      <c r="AP15757" s="135"/>
      <c r="BJ15757" s="136"/>
    </row>
    <row r="15758" spans="5:62" ht="14.25" customHeight="1" x14ac:dyDescent="0.25">
      <c r="E15758" s="113"/>
      <c r="H15758" s="133"/>
      <c r="T15758" s="133"/>
      <c r="X15758" s="131"/>
      <c r="Y15758" s="133"/>
      <c r="AJ15758" s="133"/>
      <c r="AO15758" s="135"/>
      <c r="AP15758" s="135"/>
      <c r="BJ15758" s="136"/>
    </row>
    <row r="15759" spans="5:62" ht="14.25" customHeight="1" x14ac:dyDescent="0.25">
      <c r="E15759" s="113"/>
      <c r="H15759" s="133"/>
      <c r="T15759" s="133"/>
      <c r="X15759" s="131"/>
      <c r="Y15759" s="133"/>
      <c r="AJ15759" s="133"/>
      <c r="AO15759" s="135"/>
      <c r="AP15759" s="135"/>
      <c r="BJ15759" s="136"/>
    </row>
    <row r="15760" spans="5:62" ht="14.25" customHeight="1" x14ac:dyDescent="0.25">
      <c r="E15760" s="113"/>
      <c r="H15760" s="133"/>
      <c r="T15760" s="133"/>
      <c r="X15760" s="131"/>
      <c r="Y15760" s="133"/>
      <c r="AJ15760" s="133"/>
      <c r="AO15760" s="135"/>
      <c r="AP15760" s="135"/>
      <c r="BJ15760" s="136"/>
    </row>
    <row r="15761" spans="5:62" ht="14.25" customHeight="1" x14ac:dyDescent="0.25">
      <c r="E15761" s="113"/>
      <c r="H15761" s="133"/>
      <c r="T15761" s="133"/>
      <c r="X15761" s="131"/>
      <c r="Y15761" s="133"/>
      <c r="AJ15761" s="133"/>
      <c r="AO15761" s="135"/>
      <c r="AP15761" s="135"/>
      <c r="BJ15761" s="136"/>
    </row>
    <row r="15762" spans="5:62" ht="14.25" customHeight="1" x14ac:dyDescent="0.25">
      <c r="E15762" s="113"/>
      <c r="H15762" s="133"/>
      <c r="T15762" s="133"/>
      <c r="X15762" s="131"/>
      <c r="Y15762" s="133"/>
      <c r="AJ15762" s="133"/>
      <c r="AO15762" s="135"/>
      <c r="AP15762" s="135"/>
      <c r="BJ15762" s="136"/>
    </row>
    <row r="15763" spans="5:62" ht="14.25" customHeight="1" x14ac:dyDescent="0.25">
      <c r="E15763" s="113"/>
      <c r="H15763" s="133"/>
      <c r="T15763" s="133"/>
      <c r="X15763" s="131"/>
      <c r="Y15763" s="133"/>
      <c r="AJ15763" s="133"/>
      <c r="AO15763" s="135"/>
      <c r="AP15763" s="135"/>
      <c r="BJ15763" s="136"/>
    </row>
    <row r="15764" spans="5:62" ht="14.25" customHeight="1" x14ac:dyDescent="0.25">
      <c r="E15764" s="113"/>
      <c r="H15764" s="133"/>
      <c r="T15764" s="133"/>
      <c r="X15764" s="131"/>
      <c r="Y15764" s="133"/>
      <c r="AJ15764" s="133"/>
      <c r="AO15764" s="135"/>
      <c r="AP15764" s="135"/>
      <c r="BJ15764" s="136"/>
    </row>
    <row r="15765" spans="5:62" ht="14.25" customHeight="1" x14ac:dyDescent="0.25">
      <c r="E15765" s="113"/>
      <c r="H15765" s="133"/>
      <c r="T15765" s="133"/>
      <c r="X15765" s="131"/>
      <c r="Y15765" s="133"/>
      <c r="AJ15765" s="133"/>
      <c r="AO15765" s="135"/>
      <c r="AP15765" s="135"/>
      <c r="BJ15765" s="136"/>
    </row>
    <row r="15766" spans="5:62" ht="14.25" customHeight="1" x14ac:dyDescent="0.25">
      <c r="E15766" s="113"/>
      <c r="H15766" s="133"/>
      <c r="T15766" s="133"/>
      <c r="X15766" s="131"/>
      <c r="Y15766" s="133"/>
      <c r="AJ15766" s="133"/>
      <c r="AO15766" s="135"/>
      <c r="AP15766" s="135"/>
      <c r="BJ15766" s="136"/>
    </row>
    <row r="15767" spans="5:62" ht="14.25" customHeight="1" x14ac:dyDescent="0.25">
      <c r="E15767" s="113"/>
      <c r="H15767" s="133"/>
      <c r="T15767" s="133"/>
      <c r="X15767" s="131"/>
      <c r="Y15767" s="133"/>
      <c r="AJ15767" s="133"/>
      <c r="AO15767" s="135"/>
      <c r="AP15767" s="135"/>
      <c r="BJ15767" s="136"/>
    </row>
    <row r="15768" spans="5:62" ht="14.25" customHeight="1" x14ac:dyDescent="0.25">
      <c r="E15768" s="113"/>
      <c r="H15768" s="133"/>
      <c r="T15768" s="133"/>
      <c r="X15768" s="131"/>
      <c r="Y15768" s="133"/>
      <c r="AJ15768" s="133"/>
      <c r="AO15768" s="135"/>
      <c r="AP15768" s="135"/>
      <c r="BJ15768" s="136"/>
    </row>
    <row r="15769" spans="5:62" ht="14.25" customHeight="1" x14ac:dyDescent="0.25">
      <c r="E15769" s="113"/>
      <c r="H15769" s="133"/>
      <c r="T15769" s="133"/>
      <c r="X15769" s="131"/>
      <c r="Y15769" s="133"/>
      <c r="AJ15769" s="133"/>
      <c r="AO15769" s="135"/>
      <c r="AP15769" s="135"/>
      <c r="BJ15769" s="136"/>
    </row>
    <row r="15770" spans="5:62" ht="14.25" customHeight="1" x14ac:dyDescent="0.25">
      <c r="E15770" s="113"/>
      <c r="H15770" s="133"/>
      <c r="T15770" s="133"/>
      <c r="X15770" s="131"/>
      <c r="Y15770" s="133"/>
      <c r="AJ15770" s="133"/>
      <c r="AO15770" s="135"/>
      <c r="AP15770" s="135"/>
      <c r="BJ15770" s="136"/>
    </row>
    <row r="15771" spans="5:62" ht="14.25" customHeight="1" x14ac:dyDescent="0.25">
      <c r="E15771" s="113"/>
      <c r="H15771" s="133"/>
      <c r="T15771" s="133"/>
      <c r="X15771" s="131"/>
      <c r="Y15771" s="133"/>
      <c r="AJ15771" s="133"/>
      <c r="AO15771" s="135"/>
      <c r="AP15771" s="135"/>
      <c r="BJ15771" s="136"/>
    </row>
    <row r="15772" spans="5:62" ht="14.25" customHeight="1" x14ac:dyDescent="0.25">
      <c r="E15772" s="113"/>
      <c r="H15772" s="133"/>
      <c r="T15772" s="133"/>
      <c r="X15772" s="131"/>
      <c r="Y15772" s="133"/>
      <c r="AJ15772" s="133"/>
      <c r="AO15772" s="135"/>
      <c r="AP15772" s="135"/>
      <c r="BJ15772" s="136"/>
    </row>
    <row r="15773" spans="5:62" ht="14.25" customHeight="1" x14ac:dyDescent="0.25">
      <c r="E15773" s="113"/>
      <c r="H15773" s="133"/>
      <c r="T15773" s="133"/>
      <c r="X15773" s="131"/>
      <c r="Y15773" s="133"/>
      <c r="AJ15773" s="133"/>
      <c r="AO15773" s="135"/>
      <c r="AP15773" s="135"/>
      <c r="BJ15773" s="136"/>
    </row>
    <row r="15774" spans="5:62" ht="14.25" customHeight="1" x14ac:dyDescent="0.25">
      <c r="E15774" s="113"/>
      <c r="H15774" s="133"/>
      <c r="T15774" s="133"/>
      <c r="X15774" s="131"/>
      <c r="Y15774" s="133"/>
      <c r="AJ15774" s="133"/>
      <c r="AO15774" s="135"/>
      <c r="AP15774" s="135"/>
      <c r="BJ15774" s="136"/>
    </row>
    <row r="15775" spans="5:62" ht="14.25" customHeight="1" x14ac:dyDescent="0.25">
      <c r="E15775" s="113"/>
      <c r="H15775" s="133"/>
      <c r="T15775" s="133"/>
      <c r="X15775" s="131"/>
      <c r="Y15775" s="133"/>
      <c r="AJ15775" s="133"/>
      <c r="AO15775" s="135"/>
      <c r="AP15775" s="135"/>
      <c r="BJ15775" s="136"/>
    </row>
    <row r="15776" spans="5:62" ht="14.25" customHeight="1" x14ac:dyDescent="0.25">
      <c r="E15776" s="113"/>
      <c r="H15776" s="133"/>
      <c r="T15776" s="133"/>
      <c r="X15776" s="131"/>
      <c r="Y15776" s="133"/>
      <c r="AJ15776" s="133"/>
      <c r="AO15776" s="135"/>
      <c r="AP15776" s="135"/>
      <c r="BJ15776" s="136"/>
    </row>
    <row r="15777" spans="5:62" ht="14.25" customHeight="1" x14ac:dyDescent="0.25">
      <c r="E15777" s="113"/>
      <c r="H15777" s="133"/>
      <c r="T15777" s="133"/>
      <c r="X15777" s="131"/>
      <c r="Y15777" s="133"/>
      <c r="AJ15777" s="133"/>
      <c r="AO15777" s="135"/>
      <c r="AP15777" s="135"/>
      <c r="BJ15777" s="136"/>
    </row>
    <row r="15778" spans="5:62" ht="14.25" customHeight="1" x14ac:dyDescent="0.25">
      <c r="E15778" s="113"/>
      <c r="H15778" s="133"/>
      <c r="T15778" s="133"/>
      <c r="X15778" s="131"/>
      <c r="Y15778" s="133"/>
      <c r="AJ15778" s="133"/>
      <c r="AO15778" s="135"/>
      <c r="AP15778" s="135"/>
      <c r="BJ15778" s="136"/>
    </row>
    <row r="15779" spans="5:62" ht="14.25" customHeight="1" x14ac:dyDescent="0.25">
      <c r="E15779" s="113"/>
      <c r="H15779" s="133"/>
      <c r="T15779" s="133"/>
      <c r="X15779" s="131"/>
      <c r="Y15779" s="133"/>
      <c r="AJ15779" s="133"/>
      <c r="AO15779" s="135"/>
      <c r="AP15779" s="135"/>
      <c r="BJ15779" s="136"/>
    </row>
    <row r="15780" spans="5:62" ht="14.25" customHeight="1" x14ac:dyDescent="0.25">
      <c r="E15780" s="113"/>
      <c r="H15780" s="133"/>
      <c r="T15780" s="133"/>
      <c r="X15780" s="131"/>
      <c r="Y15780" s="133"/>
      <c r="AJ15780" s="133"/>
      <c r="AO15780" s="135"/>
      <c r="AP15780" s="135"/>
      <c r="BJ15780" s="136"/>
    </row>
    <row r="15781" spans="5:62" ht="14.25" customHeight="1" x14ac:dyDescent="0.25">
      <c r="E15781" s="113"/>
      <c r="H15781" s="133"/>
      <c r="T15781" s="133"/>
      <c r="X15781" s="131"/>
      <c r="Y15781" s="133"/>
      <c r="AJ15781" s="133"/>
      <c r="AO15781" s="135"/>
      <c r="AP15781" s="135"/>
      <c r="BJ15781" s="136"/>
    </row>
    <row r="15782" spans="5:62" ht="14.25" customHeight="1" x14ac:dyDescent="0.25">
      <c r="E15782" s="113"/>
      <c r="H15782" s="133"/>
      <c r="T15782" s="133"/>
      <c r="X15782" s="131"/>
      <c r="Y15782" s="133"/>
      <c r="AJ15782" s="133"/>
      <c r="AO15782" s="135"/>
      <c r="AP15782" s="135"/>
      <c r="BJ15782" s="136"/>
    </row>
    <row r="15783" spans="5:62" ht="14.25" customHeight="1" x14ac:dyDescent="0.25">
      <c r="E15783" s="113"/>
      <c r="H15783" s="133"/>
      <c r="T15783" s="133"/>
      <c r="X15783" s="131"/>
      <c r="Y15783" s="133"/>
      <c r="AJ15783" s="133"/>
      <c r="AO15783" s="135"/>
      <c r="AP15783" s="135"/>
      <c r="BJ15783" s="136"/>
    </row>
    <row r="15784" spans="5:62" ht="14.25" customHeight="1" x14ac:dyDescent="0.25">
      <c r="E15784" s="113"/>
      <c r="H15784" s="133"/>
      <c r="T15784" s="133"/>
      <c r="X15784" s="131"/>
      <c r="Y15784" s="133"/>
      <c r="AJ15784" s="133"/>
      <c r="AO15784" s="135"/>
      <c r="AP15784" s="135"/>
      <c r="BJ15784" s="136"/>
    </row>
    <row r="15785" spans="5:62" ht="14.25" customHeight="1" x14ac:dyDescent="0.25">
      <c r="E15785" s="113"/>
      <c r="H15785" s="133"/>
      <c r="T15785" s="133"/>
      <c r="X15785" s="131"/>
      <c r="Y15785" s="133"/>
      <c r="AJ15785" s="133"/>
      <c r="AO15785" s="135"/>
      <c r="AP15785" s="135"/>
      <c r="BJ15785" s="136"/>
    </row>
    <row r="15786" spans="5:62" ht="14.25" customHeight="1" x14ac:dyDescent="0.25">
      <c r="E15786" s="113"/>
      <c r="H15786" s="133"/>
      <c r="T15786" s="133"/>
      <c r="X15786" s="131"/>
      <c r="Y15786" s="133"/>
      <c r="AJ15786" s="133"/>
      <c r="AO15786" s="135"/>
      <c r="AP15786" s="135"/>
      <c r="BJ15786" s="136"/>
    </row>
    <row r="15787" spans="5:62" ht="14.25" customHeight="1" x14ac:dyDescent="0.25">
      <c r="E15787" s="113"/>
      <c r="H15787" s="133"/>
      <c r="T15787" s="133"/>
      <c r="X15787" s="131"/>
      <c r="Y15787" s="133"/>
      <c r="AJ15787" s="133"/>
      <c r="AO15787" s="135"/>
      <c r="AP15787" s="135"/>
      <c r="BJ15787" s="136"/>
    </row>
    <row r="15788" spans="5:62" ht="14.25" customHeight="1" x14ac:dyDescent="0.25">
      <c r="E15788" s="113"/>
      <c r="H15788" s="133"/>
      <c r="T15788" s="133"/>
      <c r="X15788" s="131"/>
      <c r="Y15788" s="133"/>
      <c r="AJ15788" s="133"/>
      <c r="AO15788" s="135"/>
      <c r="AP15788" s="135"/>
      <c r="BJ15788" s="136"/>
    </row>
    <row r="15789" spans="5:62" ht="14.25" customHeight="1" x14ac:dyDescent="0.25">
      <c r="E15789" s="113"/>
      <c r="H15789" s="133"/>
      <c r="T15789" s="133"/>
      <c r="X15789" s="131"/>
      <c r="Y15789" s="133"/>
      <c r="AJ15789" s="133"/>
      <c r="AO15789" s="135"/>
      <c r="AP15789" s="135"/>
      <c r="BJ15789" s="136"/>
    </row>
    <row r="15790" spans="5:62" ht="14.25" customHeight="1" x14ac:dyDescent="0.25">
      <c r="E15790" s="113"/>
      <c r="H15790" s="133"/>
      <c r="T15790" s="133"/>
      <c r="X15790" s="131"/>
      <c r="Y15790" s="133"/>
      <c r="AJ15790" s="133"/>
      <c r="AO15790" s="135"/>
      <c r="AP15790" s="135"/>
      <c r="BJ15790" s="136"/>
    </row>
    <row r="15791" spans="5:62" ht="14.25" customHeight="1" x14ac:dyDescent="0.25">
      <c r="E15791" s="113"/>
      <c r="H15791" s="133"/>
      <c r="T15791" s="133"/>
      <c r="X15791" s="131"/>
      <c r="Y15791" s="133"/>
      <c r="AJ15791" s="133"/>
      <c r="AO15791" s="135"/>
      <c r="AP15791" s="135"/>
      <c r="BJ15791" s="136"/>
    </row>
    <row r="15792" spans="5:62" ht="14.25" customHeight="1" x14ac:dyDescent="0.25">
      <c r="E15792" s="113"/>
      <c r="H15792" s="133"/>
      <c r="T15792" s="133"/>
      <c r="X15792" s="131"/>
      <c r="Y15792" s="133"/>
      <c r="AJ15792" s="133"/>
      <c r="AO15792" s="135"/>
      <c r="AP15792" s="135"/>
      <c r="BJ15792" s="136"/>
    </row>
    <row r="15793" spans="5:62" ht="14.25" customHeight="1" x14ac:dyDescent="0.25">
      <c r="E15793" s="113"/>
      <c r="H15793" s="133"/>
      <c r="T15793" s="133"/>
      <c r="X15793" s="131"/>
      <c r="Y15793" s="133"/>
      <c r="AJ15793" s="133"/>
      <c r="AO15793" s="135"/>
      <c r="AP15793" s="135"/>
      <c r="BJ15793" s="136"/>
    </row>
    <row r="15794" spans="5:62" ht="14.25" customHeight="1" x14ac:dyDescent="0.25">
      <c r="E15794" s="113"/>
      <c r="H15794" s="133"/>
      <c r="T15794" s="133"/>
      <c r="X15794" s="131"/>
      <c r="Y15794" s="133"/>
      <c r="AJ15794" s="133"/>
      <c r="AO15794" s="135"/>
      <c r="AP15794" s="135"/>
      <c r="BJ15794" s="136"/>
    </row>
    <row r="15795" spans="5:62" ht="14.25" customHeight="1" x14ac:dyDescent="0.25">
      <c r="E15795" s="113"/>
      <c r="H15795" s="133"/>
      <c r="T15795" s="133"/>
      <c r="X15795" s="131"/>
      <c r="Y15795" s="133"/>
      <c r="AJ15795" s="133"/>
      <c r="AO15795" s="135"/>
      <c r="AP15795" s="135"/>
      <c r="BJ15795" s="136"/>
    </row>
    <row r="15796" spans="5:62" ht="14.25" customHeight="1" x14ac:dyDescent="0.25">
      <c r="E15796" s="113"/>
      <c r="H15796" s="133"/>
      <c r="T15796" s="133"/>
      <c r="X15796" s="131"/>
      <c r="Y15796" s="133"/>
      <c r="AJ15796" s="133"/>
      <c r="AO15796" s="135"/>
      <c r="AP15796" s="135"/>
      <c r="BJ15796" s="136"/>
    </row>
    <row r="15797" spans="5:62" ht="14.25" customHeight="1" x14ac:dyDescent="0.25">
      <c r="E15797" s="113"/>
      <c r="H15797" s="133"/>
      <c r="T15797" s="133"/>
      <c r="X15797" s="131"/>
      <c r="Y15797" s="133"/>
      <c r="AJ15797" s="133"/>
      <c r="AO15797" s="135"/>
      <c r="AP15797" s="135"/>
      <c r="BJ15797" s="136"/>
    </row>
    <row r="15798" spans="5:62" ht="14.25" customHeight="1" x14ac:dyDescent="0.25">
      <c r="E15798" s="113"/>
      <c r="H15798" s="133"/>
      <c r="T15798" s="133"/>
      <c r="X15798" s="131"/>
      <c r="Y15798" s="133"/>
      <c r="AJ15798" s="133"/>
      <c r="AO15798" s="135"/>
      <c r="AP15798" s="135"/>
      <c r="BJ15798" s="136"/>
    </row>
    <row r="15799" spans="5:62" ht="14.25" customHeight="1" x14ac:dyDescent="0.25">
      <c r="E15799" s="113"/>
      <c r="H15799" s="133"/>
      <c r="T15799" s="133"/>
      <c r="X15799" s="131"/>
      <c r="Y15799" s="133"/>
      <c r="AJ15799" s="133"/>
      <c r="AO15799" s="135"/>
      <c r="AP15799" s="135"/>
      <c r="BJ15799" s="136"/>
    </row>
    <row r="15800" spans="5:62" ht="14.25" customHeight="1" x14ac:dyDescent="0.25">
      <c r="E15800" s="113"/>
      <c r="H15800" s="133"/>
      <c r="T15800" s="133"/>
      <c r="X15800" s="131"/>
      <c r="Y15800" s="133"/>
      <c r="AJ15800" s="133"/>
      <c r="AO15800" s="135"/>
      <c r="AP15800" s="135"/>
      <c r="BJ15800" s="136"/>
    </row>
    <row r="15801" spans="5:62" ht="14.25" customHeight="1" x14ac:dyDescent="0.25">
      <c r="E15801" s="113"/>
      <c r="H15801" s="133"/>
      <c r="T15801" s="133"/>
      <c r="X15801" s="131"/>
      <c r="Y15801" s="133"/>
      <c r="AJ15801" s="133"/>
      <c r="AO15801" s="135"/>
      <c r="AP15801" s="135"/>
      <c r="BJ15801" s="136"/>
    </row>
    <row r="15802" spans="5:62" ht="14.25" customHeight="1" x14ac:dyDescent="0.25">
      <c r="E15802" s="113"/>
      <c r="H15802" s="133"/>
      <c r="T15802" s="133"/>
      <c r="X15802" s="131"/>
      <c r="Y15802" s="133"/>
      <c r="AJ15802" s="133"/>
      <c r="AO15802" s="135"/>
      <c r="AP15802" s="135"/>
      <c r="BJ15802" s="136"/>
    </row>
    <row r="15803" spans="5:62" ht="14.25" customHeight="1" x14ac:dyDescent="0.25">
      <c r="E15803" s="113"/>
      <c r="H15803" s="133"/>
      <c r="T15803" s="133"/>
      <c r="X15803" s="131"/>
      <c r="Y15803" s="133"/>
      <c r="AJ15803" s="133"/>
      <c r="AO15803" s="135"/>
      <c r="AP15803" s="135"/>
      <c r="BJ15803" s="136"/>
    </row>
    <row r="15804" spans="5:62" ht="14.25" customHeight="1" x14ac:dyDescent="0.25">
      <c r="E15804" s="113"/>
      <c r="H15804" s="133"/>
      <c r="T15804" s="133"/>
      <c r="X15804" s="131"/>
      <c r="Y15804" s="133"/>
      <c r="AJ15804" s="133"/>
      <c r="AO15804" s="135"/>
      <c r="AP15804" s="135"/>
      <c r="BJ15804" s="136"/>
    </row>
    <row r="15805" spans="5:62" ht="14.25" customHeight="1" x14ac:dyDescent="0.25">
      <c r="E15805" s="113"/>
      <c r="H15805" s="133"/>
      <c r="T15805" s="133"/>
      <c r="X15805" s="131"/>
      <c r="Y15805" s="133"/>
      <c r="AJ15805" s="133"/>
      <c r="AO15805" s="135"/>
      <c r="AP15805" s="135"/>
      <c r="BJ15805" s="136"/>
    </row>
    <row r="15806" spans="5:62" ht="14.25" customHeight="1" x14ac:dyDescent="0.25">
      <c r="E15806" s="113"/>
      <c r="H15806" s="133"/>
      <c r="T15806" s="133"/>
      <c r="X15806" s="131"/>
      <c r="Y15806" s="133"/>
      <c r="AJ15806" s="133"/>
      <c r="AO15806" s="135"/>
      <c r="AP15806" s="135"/>
      <c r="BJ15806" s="136"/>
    </row>
    <row r="15807" spans="5:62" ht="14.25" customHeight="1" x14ac:dyDescent="0.25">
      <c r="E15807" s="113"/>
      <c r="H15807" s="133"/>
      <c r="T15807" s="133"/>
      <c r="X15807" s="131"/>
      <c r="Y15807" s="133"/>
      <c r="AJ15807" s="133"/>
      <c r="AO15807" s="135"/>
      <c r="AP15807" s="135"/>
      <c r="BJ15807" s="136"/>
    </row>
    <row r="15808" spans="5:62" ht="14.25" customHeight="1" x14ac:dyDescent="0.25">
      <c r="E15808" s="113"/>
      <c r="H15808" s="133"/>
      <c r="T15808" s="133"/>
      <c r="X15808" s="131"/>
      <c r="Y15808" s="133"/>
      <c r="AJ15808" s="133"/>
      <c r="AO15808" s="135"/>
      <c r="AP15808" s="135"/>
      <c r="BJ15808" s="136"/>
    </row>
    <row r="15809" spans="5:62" ht="14.25" customHeight="1" x14ac:dyDescent="0.25">
      <c r="E15809" s="113"/>
      <c r="H15809" s="133"/>
      <c r="T15809" s="133"/>
      <c r="X15809" s="131"/>
      <c r="Y15809" s="133"/>
      <c r="AJ15809" s="133"/>
      <c r="AO15809" s="135"/>
      <c r="AP15809" s="135"/>
      <c r="BJ15809" s="136"/>
    </row>
    <row r="15810" spans="5:62" ht="14.25" customHeight="1" x14ac:dyDescent="0.25">
      <c r="E15810" s="113"/>
      <c r="H15810" s="133"/>
      <c r="T15810" s="133"/>
      <c r="X15810" s="131"/>
      <c r="Y15810" s="133"/>
      <c r="AJ15810" s="133"/>
      <c r="AO15810" s="135"/>
      <c r="AP15810" s="135"/>
      <c r="BJ15810" s="136"/>
    </row>
    <row r="15811" spans="5:62" ht="14.25" customHeight="1" x14ac:dyDescent="0.25">
      <c r="E15811" s="113"/>
      <c r="H15811" s="133"/>
      <c r="T15811" s="133"/>
      <c r="X15811" s="131"/>
      <c r="Y15811" s="133"/>
      <c r="AJ15811" s="133"/>
      <c r="AO15811" s="135"/>
      <c r="AP15811" s="135"/>
      <c r="BJ15811" s="136"/>
    </row>
    <row r="15812" spans="5:62" ht="14.25" customHeight="1" x14ac:dyDescent="0.25">
      <c r="E15812" s="113"/>
      <c r="H15812" s="133"/>
      <c r="T15812" s="133"/>
      <c r="X15812" s="131"/>
      <c r="Y15812" s="133"/>
      <c r="AJ15812" s="133"/>
      <c r="AO15812" s="135"/>
      <c r="AP15812" s="135"/>
      <c r="BJ15812" s="136"/>
    </row>
    <row r="15813" spans="5:62" ht="14.25" customHeight="1" x14ac:dyDescent="0.25">
      <c r="E15813" s="113"/>
      <c r="H15813" s="133"/>
      <c r="T15813" s="133"/>
      <c r="X15813" s="131"/>
      <c r="Y15813" s="133"/>
      <c r="AJ15813" s="133"/>
      <c r="AO15813" s="135"/>
      <c r="AP15813" s="135"/>
      <c r="BJ15813" s="136"/>
    </row>
    <row r="15814" spans="5:62" ht="14.25" customHeight="1" x14ac:dyDescent="0.25">
      <c r="E15814" s="113"/>
      <c r="H15814" s="133"/>
      <c r="T15814" s="133"/>
      <c r="X15814" s="131"/>
      <c r="Y15814" s="133"/>
      <c r="AJ15814" s="133"/>
      <c r="AO15814" s="135"/>
      <c r="AP15814" s="135"/>
      <c r="BJ15814" s="136"/>
    </row>
    <row r="15815" spans="5:62" ht="14.25" customHeight="1" x14ac:dyDescent="0.25">
      <c r="E15815" s="113"/>
      <c r="H15815" s="133"/>
      <c r="T15815" s="133"/>
      <c r="X15815" s="131"/>
      <c r="Y15815" s="133"/>
      <c r="AJ15815" s="133"/>
      <c r="AO15815" s="135"/>
      <c r="AP15815" s="135"/>
      <c r="BJ15815" s="136"/>
    </row>
    <row r="15816" spans="5:62" ht="14.25" customHeight="1" x14ac:dyDescent="0.25">
      <c r="E15816" s="113"/>
      <c r="H15816" s="133"/>
      <c r="T15816" s="133"/>
      <c r="X15816" s="131"/>
      <c r="Y15816" s="133"/>
      <c r="AJ15816" s="133"/>
      <c r="AO15816" s="135"/>
      <c r="AP15816" s="135"/>
      <c r="BJ15816" s="136"/>
    </row>
    <row r="15817" spans="5:62" ht="14.25" customHeight="1" x14ac:dyDescent="0.25">
      <c r="E15817" s="113"/>
      <c r="H15817" s="133"/>
      <c r="T15817" s="133"/>
      <c r="X15817" s="131"/>
      <c r="Y15817" s="133"/>
      <c r="AJ15817" s="133"/>
      <c r="AO15817" s="135"/>
      <c r="AP15817" s="135"/>
      <c r="BJ15817" s="136"/>
    </row>
    <row r="15818" spans="5:62" ht="14.25" customHeight="1" x14ac:dyDescent="0.25">
      <c r="E15818" s="113"/>
      <c r="H15818" s="133"/>
      <c r="T15818" s="133"/>
      <c r="X15818" s="131"/>
      <c r="Y15818" s="133"/>
      <c r="AJ15818" s="133"/>
      <c r="AO15818" s="135"/>
      <c r="AP15818" s="135"/>
      <c r="BJ15818" s="136"/>
    </row>
    <row r="15819" spans="5:62" ht="14.25" customHeight="1" x14ac:dyDescent="0.25">
      <c r="E15819" s="113"/>
      <c r="H15819" s="133"/>
      <c r="T15819" s="133"/>
      <c r="X15819" s="131"/>
      <c r="Y15819" s="133"/>
      <c r="AJ15819" s="133"/>
      <c r="AO15819" s="135"/>
      <c r="AP15819" s="135"/>
      <c r="BJ15819" s="136"/>
    </row>
    <row r="15820" spans="5:62" ht="14.25" customHeight="1" x14ac:dyDescent="0.25">
      <c r="E15820" s="113"/>
      <c r="H15820" s="133"/>
      <c r="T15820" s="133"/>
      <c r="X15820" s="131"/>
      <c r="Y15820" s="133"/>
      <c r="AJ15820" s="133"/>
      <c r="AO15820" s="135"/>
      <c r="AP15820" s="135"/>
      <c r="BJ15820" s="136"/>
    </row>
    <row r="15821" spans="5:62" ht="14.25" customHeight="1" x14ac:dyDescent="0.25">
      <c r="E15821" s="113"/>
      <c r="H15821" s="133"/>
      <c r="T15821" s="133"/>
      <c r="X15821" s="131"/>
      <c r="Y15821" s="133"/>
      <c r="AJ15821" s="133"/>
      <c r="AO15821" s="135"/>
      <c r="AP15821" s="135"/>
      <c r="BJ15821" s="136"/>
    </row>
    <row r="15822" spans="5:62" ht="14.25" customHeight="1" x14ac:dyDescent="0.25">
      <c r="E15822" s="113"/>
      <c r="H15822" s="133"/>
      <c r="T15822" s="133"/>
      <c r="X15822" s="131"/>
      <c r="Y15822" s="133"/>
      <c r="AJ15822" s="133"/>
      <c r="AO15822" s="135"/>
      <c r="AP15822" s="135"/>
      <c r="BJ15822" s="136"/>
    </row>
    <row r="15823" spans="5:62" ht="14.25" customHeight="1" x14ac:dyDescent="0.25">
      <c r="E15823" s="113"/>
      <c r="H15823" s="133"/>
      <c r="T15823" s="133"/>
      <c r="X15823" s="131"/>
      <c r="Y15823" s="133"/>
      <c r="AJ15823" s="133"/>
      <c r="AO15823" s="135"/>
      <c r="AP15823" s="135"/>
      <c r="BJ15823" s="136"/>
    </row>
    <row r="15824" spans="5:62" ht="14.25" customHeight="1" x14ac:dyDescent="0.25">
      <c r="E15824" s="113"/>
      <c r="H15824" s="133"/>
      <c r="T15824" s="133"/>
      <c r="X15824" s="131"/>
      <c r="Y15824" s="133"/>
      <c r="AJ15824" s="133"/>
      <c r="AO15824" s="135"/>
      <c r="AP15824" s="135"/>
      <c r="BJ15824" s="136"/>
    </row>
    <row r="15825" spans="5:62" ht="14.25" customHeight="1" x14ac:dyDescent="0.25">
      <c r="E15825" s="113"/>
      <c r="H15825" s="133"/>
      <c r="T15825" s="133"/>
      <c r="X15825" s="131"/>
      <c r="Y15825" s="133"/>
      <c r="AJ15825" s="133"/>
      <c r="AO15825" s="135"/>
      <c r="AP15825" s="135"/>
      <c r="BJ15825" s="136"/>
    </row>
    <row r="15826" spans="5:62" ht="14.25" customHeight="1" x14ac:dyDescent="0.25">
      <c r="E15826" s="113"/>
      <c r="H15826" s="133"/>
      <c r="T15826" s="133"/>
      <c r="X15826" s="131"/>
      <c r="Y15826" s="133"/>
      <c r="AJ15826" s="133"/>
      <c r="AO15826" s="135"/>
      <c r="AP15826" s="135"/>
      <c r="BJ15826" s="136"/>
    </row>
    <row r="15827" spans="5:62" ht="14.25" customHeight="1" x14ac:dyDescent="0.25">
      <c r="E15827" s="113"/>
      <c r="H15827" s="133"/>
      <c r="T15827" s="133"/>
      <c r="X15827" s="131"/>
      <c r="Y15827" s="133"/>
      <c r="AJ15827" s="133"/>
      <c r="AO15827" s="135"/>
      <c r="AP15827" s="135"/>
      <c r="BJ15827" s="136"/>
    </row>
    <row r="15828" spans="5:62" ht="14.25" customHeight="1" x14ac:dyDescent="0.25">
      <c r="E15828" s="113"/>
      <c r="H15828" s="133"/>
      <c r="T15828" s="133"/>
      <c r="X15828" s="131"/>
      <c r="Y15828" s="133"/>
      <c r="AJ15828" s="133"/>
      <c r="AO15828" s="135"/>
      <c r="AP15828" s="135"/>
      <c r="BJ15828" s="136"/>
    </row>
    <row r="15829" spans="5:62" ht="14.25" customHeight="1" x14ac:dyDescent="0.25">
      <c r="E15829" s="113"/>
      <c r="H15829" s="133"/>
      <c r="T15829" s="133"/>
      <c r="X15829" s="131"/>
      <c r="Y15829" s="133"/>
      <c r="AJ15829" s="133"/>
      <c r="AO15829" s="135"/>
      <c r="AP15829" s="135"/>
      <c r="BJ15829" s="136"/>
    </row>
    <row r="15830" spans="5:62" ht="14.25" customHeight="1" x14ac:dyDescent="0.25">
      <c r="E15830" s="113"/>
      <c r="H15830" s="133"/>
      <c r="T15830" s="133"/>
      <c r="X15830" s="131"/>
      <c r="Y15830" s="133"/>
      <c r="AJ15830" s="133"/>
      <c r="AO15830" s="135"/>
      <c r="AP15830" s="135"/>
      <c r="BJ15830" s="136"/>
    </row>
    <row r="15831" spans="5:62" ht="14.25" customHeight="1" x14ac:dyDescent="0.25">
      <c r="E15831" s="113"/>
      <c r="H15831" s="133"/>
      <c r="T15831" s="133"/>
      <c r="X15831" s="131"/>
      <c r="Y15831" s="133"/>
      <c r="AJ15831" s="133"/>
      <c r="AO15831" s="135"/>
      <c r="AP15831" s="135"/>
      <c r="BJ15831" s="136"/>
    </row>
    <row r="15832" spans="5:62" ht="14.25" customHeight="1" x14ac:dyDescent="0.25">
      <c r="E15832" s="113"/>
      <c r="H15832" s="133"/>
      <c r="T15832" s="133"/>
      <c r="X15832" s="131"/>
      <c r="Y15832" s="133"/>
      <c r="AJ15832" s="133"/>
      <c r="AO15832" s="135"/>
      <c r="AP15832" s="135"/>
      <c r="BJ15832" s="136"/>
    </row>
    <row r="15833" spans="5:62" ht="14.25" customHeight="1" x14ac:dyDescent="0.25">
      <c r="E15833" s="113"/>
      <c r="H15833" s="133"/>
      <c r="T15833" s="133"/>
      <c r="X15833" s="131"/>
      <c r="Y15833" s="133"/>
      <c r="AJ15833" s="133"/>
      <c r="AO15833" s="135"/>
      <c r="AP15833" s="135"/>
      <c r="BJ15833" s="136"/>
    </row>
    <row r="15834" spans="5:62" ht="14.25" customHeight="1" x14ac:dyDescent="0.25">
      <c r="E15834" s="113"/>
      <c r="H15834" s="133"/>
      <c r="T15834" s="133"/>
      <c r="X15834" s="131"/>
      <c r="Y15834" s="133"/>
      <c r="AJ15834" s="133"/>
      <c r="AO15834" s="135"/>
      <c r="AP15834" s="135"/>
      <c r="BJ15834" s="136"/>
    </row>
    <row r="15835" spans="5:62" ht="14.25" customHeight="1" x14ac:dyDescent="0.25">
      <c r="E15835" s="113"/>
      <c r="H15835" s="133"/>
      <c r="T15835" s="133"/>
      <c r="X15835" s="131"/>
      <c r="Y15835" s="133"/>
      <c r="AJ15835" s="133"/>
      <c r="AO15835" s="135"/>
      <c r="AP15835" s="135"/>
      <c r="BJ15835" s="136"/>
    </row>
    <row r="15836" spans="5:62" ht="14.25" customHeight="1" x14ac:dyDescent="0.25">
      <c r="E15836" s="113"/>
      <c r="H15836" s="133"/>
      <c r="T15836" s="133"/>
      <c r="X15836" s="131"/>
      <c r="Y15836" s="133"/>
      <c r="AJ15836" s="133"/>
      <c r="AO15836" s="135"/>
      <c r="AP15836" s="135"/>
      <c r="BJ15836" s="136"/>
    </row>
    <row r="15837" spans="5:62" ht="14.25" customHeight="1" x14ac:dyDescent="0.25">
      <c r="E15837" s="113"/>
      <c r="H15837" s="133"/>
      <c r="T15837" s="133"/>
      <c r="X15837" s="131"/>
      <c r="Y15837" s="133"/>
      <c r="AJ15837" s="133"/>
      <c r="AO15837" s="135"/>
      <c r="AP15837" s="135"/>
      <c r="BJ15837" s="136"/>
    </row>
    <row r="15838" spans="5:62" ht="14.25" customHeight="1" x14ac:dyDescent="0.25">
      <c r="E15838" s="113"/>
      <c r="H15838" s="133"/>
      <c r="T15838" s="133"/>
      <c r="X15838" s="131"/>
      <c r="Y15838" s="133"/>
      <c r="AJ15838" s="133"/>
      <c r="AO15838" s="135"/>
      <c r="AP15838" s="135"/>
      <c r="BJ15838" s="136"/>
    </row>
    <row r="15839" spans="5:62" ht="14.25" customHeight="1" x14ac:dyDescent="0.25">
      <c r="E15839" s="113"/>
      <c r="H15839" s="133"/>
      <c r="T15839" s="133"/>
      <c r="X15839" s="131"/>
      <c r="Y15839" s="133"/>
      <c r="AJ15839" s="133"/>
      <c r="AO15839" s="135"/>
      <c r="AP15839" s="135"/>
      <c r="BJ15839" s="136"/>
    </row>
    <row r="15840" spans="5:62" ht="14.25" customHeight="1" x14ac:dyDescent="0.25">
      <c r="E15840" s="113"/>
      <c r="H15840" s="133"/>
      <c r="T15840" s="133"/>
      <c r="X15840" s="131"/>
      <c r="Y15840" s="133"/>
      <c r="AJ15840" s="133"/>
      <c r="AO15840" s="135"/>
      <c r="AP15840" s="135"/>
      <c r="BJ15840" s="136"/>
    </row>
    <row r="15841" spans="5:62" ht="14.25" customHeight="1" x14ac:dyDescent="0.25">
      <c r="E15841" s="113"/>
      <c r="H15841" s="133"/>
      <c r="T15841" s="133"/>
      <c r="X15841" s="131"/>
      <c r="Y15841" s="133"/>
      <c r="AJ15841" s="133"/>
      <c r="AO15841" s="135"/>
      <c r="AP15841" s="135"/>
      <c r="BJ15841" s="136"/>
    </row>
    <row r="15842" spans="5:62" ht="14.25" customHeight="1" x14ac:dyDescent="0.25">
      <c r="E15842" s="113"/>
      <c r="H15842" s="133"/>
      <c r="T15842" s="133"/>
      <c r="X15842" s="131"/>
      <c r="Y15842" s="133"/>
      <c r="AJ15842" s="133"/>
      <c r="AO15842" s="135"/>
      <c r="AP15842" s="135"/>
      <c r="BJ15842" s="136"/>
    </row>
    <row r="15843" spans="5:62" ht="14.25" customHeight="1" x14ac:dyDescent="0.25">
      <c r="E15843" s="113"/>
      <c r="H15843" s="133"/>
      <c r="T15843" s="133"/>
      <c r="X15843" s="131"/>
      <c r="Y15843" s="133"/>
      <c r="AJ15843" s="133"/>
      <c r="AO15843" s="135"/>
      <c r="AP15843" s="135"/>
      <c r="BJ15843" s="136"/>
    </row>
    <row r="15844" spans="5:62" ht="14.25" customHeight="1" x14ac:dyDescent="0.25">
      <c r="E15844" s="113"/>
      <c r="H15844" s="133"/>
      <c r="T15844" s="133"/>
      <c r="X15844" s="131"/>
      <c r="Y15844" s="133"/>
      <c r="AJ15844" s="133"/>
      <c r="AO15844" s="135"/>
      <c r="AP15844" s="135"/>
      <c r="BJ15844" s="136"/>
    </row>
    <row r="15845" spans="5:62" ht="14.25" customHeight="1" x14ac:dyDescent="0.25">
      <c r="E15845" s="113"/>
      <c r="H15845" s="133"/>
      <c r="T15845" s="133"/>
      <c r="X15845" s="131"/>
      <c r="Y15845" s="133"/>
      <c r="AJ15845" s="133"/>
      <c r="AO15845" s="135"/>
      <c r="AP15845" s="135"/>
      <c r="BJ15845" s="136"/>
    </row>
    <row r="15846" spans="5:62" ht="14.25" customHeight="1" x14ac:dyDescent="0.25">
      <c r="E15846" s="113"/>
      <c r="H15846" s="133"/>
      <c r="T15846" s="133"/>
      <c r="X15846" s="131"/>
      <c r="Y15846" s="133"/>
      <c r="AJ15846" s="133"/>
      <c r="AO15846" s="135"/>
      <c r="AP15846" s="135"/>
      <c r="BJ15846" s="136"/>
    </row>
    <row r="15847" spans="5:62" ht="14.25" customHeight="1" x14ac:dyDescent="0.25">
      <c r="E15847" s="113"/>
      <c r="H15847" s="133"/>
      <c r="T15847" s="133"/>
      <c r="X15847" s="131"/>
      <c r="Y15847" s="133"/>
      <c r="AJ15847" s="133"/>
      <c r="AO15847" s="135"/>
      <c r="AP15847" s="135"/>
      <c r="BJ15847" s="136"/>
    </row>
    <row r="15848" spans="5:62" ht="14.25" customHeight="1" x14ac:dyDescent="0.25">
      <c r="E15848" s="113"/>
      <c r="H15848" s="133"/>
      <c r="T15848" s="133"/>
      <c r="X15848" s="131"/>
      <c r="Y15848" s="133"/>
      <c r="AJ15848" s="133"/>
      <c r="AO15848" s="135"/>
      <c r="AP15848" s="135"/>
      <c r="BJ15848" s="136"/>
    </row>
    <row r="15849" spans="5:62" ht="14.25" customHeight="1" x14ac:dyDescent="0.25">
      <c r="E15849" s="113"/>
      <c r="H15849" s="133"/>
      <c r="T15849" s="133"/>
      <c r="X15849" s="131"/>
      <c r="Y15849" s="133"/>
      <c r="AJ15849" s="133"/>
      <c r="AO15849" s="135"/>
      <c r="AP15849" s="135"/>
      <c r="BJ15849" s="136"/>
    </row>
    <row r="15850" spans="5:62" ht="14.25" customHeight="1" x14ac:dyDescent="0.25">
      <c r="E15850" s="113"/>
      <c r="H15850" s="133"/>
      <c r="T15850" s="133"/>
      <c r="X15850" s="131"/>
      <c r="Y15850" s="133"/>
      <c r="AJ15850" s="133"/>
      <c r="AO15850" s="135"/>
      <c r="AP15850" s="135"/>
      <c r="BJ15850" s="136"/>
    </row>
    <row r="15851" spans="5:62" ht="14.25" customHeight="1" x14ac:dyDescent="0.25">
      <c r="E15851" s="113"/>
      <c r="H15851" s="133"/>
      <c r="T15851" s="133"/>
      <c r="X15851" s="131"/>
      <c r="Y15851" s="133"/>
      <c r="AJ15851" s="133"/>
      <c r="AO15851" s="135"/>
      <c r="AP15851" s="135"/>
      <c r="BJ15851" s="136"/>
    </row>
    <row r="15852" spans="5:62" ht="14.25" customHeight="1" x14ac:dyDescent="0.25">
      <c r="E15852" s="113"/>
      <c r="H15852" s="133"/>
      <c r="T15852" s="133"/>
      <c r="X15852" s="131"/>
      <c r="Y15852" s="133"/>
      <c r="AJ15852" s="133"/>
      <c r="AO15852" s="135"/>
      <c r="AP15852" s="135"/>
      <c r="BJ15852" s="136"/>
    </row>
    <row r="15853" spans="5:62" ht="14.25" customHeight="1" x14ac:dyDescent="0.25">
      <c r="E15853" s="113"/>
      <c r="H15853" s="133"/>
      <c r="T15853" s="133"/>
      <c r="X15853" s="131"/>
      <c r="Y15853" s="133"/>
      <c r="AJ15853" s="133"/>
      <c r="AO15853" s="135"/>
      <c r="AP15853" s="135"/>
      <c r="BJ15853" s="136"/>
    </row>
    <row r="15854" spans="5:62" ht="14.25" customHeight="1" x14ac:dyDescent="0.25">
      <c r="E15854" s="113"/>
      <c r="H15854" s="133"/>
      <c r="T15854" s="133"/>
      <c r="X15854" s="131"/>
      <c r="Y15854" s="133"/>
      <c r="AJ15854" s="133"/>
      <c r="AO15854" s="135"/>
      <c r="AP15854" s="135"/>
      <c r="BJ15854" s="136"/>
    </row>
    <row r="15855" spans="5:62" ht="14.25" customHeight="1" x14ac:dyDescent="0.25">
      <c r="E15855" s="113"/>
      <c r="H15855" s="133"/>
      <c r="T15855" s="133"/>
      <c r="X15855" s="131"/>
      <c r="Y15855" s="133"/>
      <c r="AJ15855" s="133"/>
      <c r="AO15855" s="135"/>
      <c r="AP15855" s="135"/>
      <c r="BJ15855" s="136"/>
    </row>
    <row r="15856" spans="5:62" ht="14.25" customHeight="1" x14ac:dyDescent="0.25">
      <c r="E15856" s="113"/>
      <c r="H15856" s="133"/>
      <c r="T15856" s="133"/>
      <c r="X15856" s="131"/>
      <c r="Y15856" s="133"/>
      <c r="AJ15856" s="133"/>
      <c r="AO15856" s="135"/>
      <c r="AP15856" s="135"/>
      <c r="BJ15856" s="136"/>
    </row>
    <row r="15857" spans="5:62" ht="14.25" customHeight="1" x14ac:dyDescent="0.25">
      <c r="E15857" s="113"/>
      <c r="H15857" s="133"/>
      <c r="T15857" s="133"/>
      <c r="X15857" s="131"/>
      <c r="Y15857" s="133"/>
      <c r="AJ15857" s="133"/>
      <c r="AO15857" s="135"/>
      <c r="AP15857" s="135"/>
      <c r="BJ15857" s="136"/>
    </row>
    <row r="15858" spans="5:62" ht="14.25" customHeight="1" x14ac:dyDescent="0.25">
      <c r="E15858" s="113"/>
      <c r="H15858" s="133"/>
      <c r="T15858" s="133"/>
      <c r="X15858" s="131"/>
      <c r="Y15858" s="133"/>
      <c r="AJ15858" s="133"/>
      <c r="AO15858" s="135"/>
      <c r="AP15858" s="135"/>
      <c r="BJ15858" s="136"/>
    </row>
    <row r="15859" spans="5:62" ht="14.25" customHeight="1" x14ac:dyDescent="0.25">
      <c r="E15859" s="113"/>
      <c r="H15859" s="133"/>
      <c r="T15859" s="133"/>
      <c r="X15859" s="131"/>
      <c r="Y15859" s="133"/>
      <c r="AJ15859" s="133"/>
      <c r="AO15859" s="135"/>
      <c r="AP15859" s="135"/>
      <c r="BJ15859" s="136"/>
    </row>
    <row r="15860" spans="5:62" ht="14.25" customHeight="1" x14ac:dyDescent="0.25">
      <c r="E15860" s="113"/>
      <c r="H15860" s="133"/>
      <c r="T15860" s="133"/>
      <c r="X15860" s="131"/>
      <c r="Y15860" s="133"/>
      <c r="AJ15860" s="133"/>
      <c r="AO15860" s="135"/>
      <c r="AP15860" s="135"/>
      <c r="BJ15860" s="136"/>
    </row>
    <row r="15861" spans="5:62" ht="14.25" customHeight="1" x14ac:dyDescent="0.25">
      <c r="E15861" s="113"/>
      <c r="H15861" s="133"/>
      <c r="T15861" s="133"/>
      <c r="X15861" s="131"/>
      <c r="Y15861" s="133"/>
      <c r="AJ15861" s="133"/>
      <c r="AO15861" s="135"/>
      <c r="AP15861" s="135"/>
      <c r="BJ15861" s="136"/>
    </row>
    <row r="15862" spans="5:62" ht="14.25" customHeight="1" x14ac:dyDescent="0.25">
      <c r="E15862" s="113"/>
      <c r="H15862" s="133"/>
      <c r="T15862" s="133"/>
      <c r="X15862" s="131"/>
      <c r="Y15862" s="133"/>
      <c r="AJ15862" s="133"/>
      <c r="AO15862" s="135"/>
      <c r="AP15862" s="135"/>
      <c r="BJ15862" s="136"/>
    </row>
    <row r="15863" spans="5:62" ht="14.25" customHeight="1" x14ac:dyDescent="0.25">
      <c r="E15863" s="113"/>
      <c r="H15863" s="133"/>
      <c r="T15863" s="133"/>
      <c r="X15863" s="131"/>
      <c r="Y15863" s="133"/>
      <c r="AJ15863" s="133"/>
      <c r="AO15863" s="135"/>
      <c r="AP15863" s="135"/>
      <c r="BJ15863" s="136"/>
    </row>
    <row r="15864" spans="5:62" ht="14.25" customHeight="1" x14ac:dyDescent="0.25">
      <c r="E15864" s="113"/>
      <c r="H15864" s="133"/>
      <c r="T15864" s="133"/>
      <c r="X15864" s="131"/>
      <c r="Y15864" s="133"/>
      <c r="AJ15864" s="133"/>
      <c r="AO15864" s="135"/>
      <c r="AP15864" s="135"/>
      <c r="BJ15864" s="136"/>
    </row>
    <row r="15865" spans="5:62" ht="14.25" customHeight="1" x14ac:dyDescent="0.25">
      <c r="E15865" s="113"/>
      <c r="H15865" s="133"/>
      <c r="T15865" s="133"/>
      <c r="X15865" s="131"/>
      <c r="Y15865" s="133"/>
      <c r="AJ15865" s="133"/>
      <c r="AO15865" s="135"/>
      <c r="AP15865" s="135"/>
      <c r="BJ15865" s="136"/>
    </row>
    <row r="15866" spans="5:62" ht="14.25" customHeight="1" x14ac:dyDescent="0.25">
      <c r="E15866" s="113"/>
      <c r="H15866" s="133"/>
      <c r="T15866" s="133"/>
      <c r="X15866" s="131"/>
      <c r="Y15866" s="133"/>
      <c r="AJ15866" s="133"/>
      <c r="AO15866" s="135"/>
      <c r="AP15866" s="135"/>
      <c r="BJ15866" s="136"/>
    </row>
    <row r="15867" spans="5:62" ht="14.25" customHeight="1" x14ac:dyDescent="0.25">
      <c r="E15867" s="113"/>
      <c r="H15867" s="133"/>
      <c r="T15867" s="133"/>
      <c r="X15867" s="131"/>
      <c r="Y15867" s="133"/>
      <c r="AJ15867" s="133"/>
      <c r="AO15867" s="135"/>
      <c r="AP15867" s="135"/>
      <c r="BJ15867" s="136"/>
    </row>
    <row r="15868" spans="5:62" ht="14.25" customHeight="1" x14ac:dyDescent="0.25">
      <c r="E15868" s="113"/>
      <c r="H15868" s="133"/>
      <c r="T15868" s="133"/>
      <c r="X15868" s="131"/>
      <c r="Y15868" s="133"/>
      <c r="AJ15868" s="133"/>
      <c r="AO15868" s="135"/>
      <c r="AP15868" s="135"/>
      <c r="BJ15868" s="136"/>
    </row>
    <row r="15869" spans="5:62" ht="14.25" customHeight="1" x14ac:dyDescent="0.25">
      <c r="E15869" s="113"/>
      <c r="H15869" s="133"/>
      <c r="T15869" s="133"/>
      <c r="X15869" s="131"/>
      <c r="Y15869" s="133"/>
      <c r="AJ15869" s="133"/>
      <c r="AO15869" s="135"/>
      <c r="AP15869" s="135"/>
      <c r="BJ15869" s="136"/>
    </row>
    <row r="15870" spans="5:62" ht="14.25" customHeight="1" x14ac:dyDescent="0.25">
      <c r="E15870" s="113"/>
      <c r="H15870" s="133"/>
      <c r="T15870" s="133"/>
      <c r="X15870" s="131"/>
      <c r="Y15870" s="133"/>
      <c r="AJ15870" s="133"/>
      <c r="AO15870" s="135"/>
      <c r="AP15870" s="135"/>
      <c r="BJ15870" s="136"/>
    </row>
    <row r="15871" spans="5:62" ht="14.25" customHeight="1" x14ac:dyDescent="0.25">
      <c r="E15871" s="113"/>
      <c r="H15871" s="133"/>
      <c r="T15871" s="133"/>
      <c r="X15871" s="131"/>
      <c r="Y15871" s="133"/>
      <c r="AJ15871" s="133"/>
      <c r="AO15871" s="135"/>
      <c r="AP15871" s="135"/>
      <c r="BJ15871" s="136"/>
    </row>
    <row r="15872" spans="5:62" ht="14.25" customHeight="1" x14ac:dyDescent="0.25">
      <c r="E15872" s="113"/>
      <c r="H15872" s="133"/>
      <c r="T15872" s="133"/>
      <c r="X15872" s="131"/>
      <c r="Y15872" s="133"/>
      <c r="AJ15872" s="133"/>
      <c r="AO15872" s="135"/>
      <c r="AP15872" s="135"/>
      <c r="BJ15872" s="136"/>
    </row>
    <row r="15873" spans="5:62" ht="14.25" customHeight="1" x14ac:dyDescent="0.25">
      <c r="E15873" s="113"/>
      <c r="H15873" s="133"/>
      <c r="T15873" s="133"/>
      <c r="X15873" s="131"/>
      <c r="Y15873" s="133"/>
      <c r="AJ15873" s="133"/>
      <c r="AO15873" s="135"/>
      <c r="AP15873" s="135"/>
      <c r="BJ15873" s="136"/>
    </row>
    <row r="15874" spans="5:62" ht="14.25" customHeight="1" x14ac:dyDescent="0.25">
      <c r="E15874" s="113"/>
      <c r="H15874" s="133"/>
      <c r="T15874" s="133"/>
      <c r="X15874" s="131"/>
      <c r="Y15874" s="133"/>
      <c r="AJ15874" s="133"/>
      <c r="AO15874" s="135"/>
      <c r="AP15874" s="135"/>
      <c r="BJ15874" s="136"/>
    </row>
    <row r="15875" spans="5:62" ht="14.25" customHeight="1" x14ac:dyDescent="0.25">
      <c r="E15875" s="113"/>
      <c r="H15875" s="133"/>
      <c r="T15875" s="133"/>
      <c r="X15875" s="131"/>
      <c r="Y15875" s="133"/>
      <c r="AJ15875" s="133"/>
      <c r="AO15875" s="135"/>
      <c r="AP15875" s="135"/>
      <c r="BJ15875" s="136"/>
    </row>
    <row r="15876" spans="5:62" ht="14.25" customHeight="1" x14ac:dyDescent="0.25">
      <c r="E15876" s="113"/>
      <c r="H15876" s="133"/>
      <c r="T15876" s="133"/>
      <c r="X15876" s="131"/>
      <c r="Y15876" s="133"/>
      <c r="AJ15876" s="133"/>
      <c r="AO15876" s="135"/>
      <c r="AP15876" s="135"/>
      <c r="BJ15876" s="136"/>
    </row>
    <row r="15877" spans="5:62" ht="14.25" customHeight="1" x14ac:dyDescent="0.25">
      <c r="E15877" s="113"/>
      <c r="H15877" s="133"/>
      <c r="T15877" s="133"/>
      <c r="X15877" s="131"/>
      <c r="Y15877" s="133"/>
      <c r="AJ15877" s="133"/>
      <c r="AO15877" s="135"/>
      <c r="AP15877" s="135"/>
      <c r="BJ15877" s="136"/>
    </row>
    <row r="15878" spans="5:62" ht="14.25" customHeight="1" x14ac:dyDescent="0.25">
      <c r="E15878" s="113"/>
      <c r="H15878" s="133"/>
      <c r="T15878" s="133"/>
      <c r="X15878" s="131"/>
      <c r="Y15878" s="133"/>
      <c r="AJ15878" s="133"/>
      <c r="AO15878" s="135"/>
      <c r="AP15878" s="135"/>
      <c r="BJ15878" s="136"/>
    </row>
    <row r="15879" spans="5:62" ht="14.25" customHeight="1" x14ac:dyDescent="0.25">
      <c r="E15879" s="113"/>
      <c r="H15879" s="133"/>
      <c r="T15879" s="133"/>
      <c r="X15879" s="131"/>
      <c r="Y15879" s="133"/>
      <c r="AJ15879" s="133"/>
      <c r="AO15879" s="135"/>
      <c r="AP15879" s="135"/>
      <c r="BJ15879" s="136"/>
    </row>
    <row r="15880" spans="5:62" ht="14.25" customHeight="1" x14ac:dyDescent="0.25">
      <c r="E15880" s="113"/>
      <c r="H15880" s="133"/>
      <c r="T15880" s="133"/>
      <c r="X15880" s="131"/>
      <c r="Y15880" s="133"/>
      <c r="AJ15880" s="133"/>
      <c r="AO15880" s="135"/>
      <c r="AP15880" s="135"/>
      <c r="BJ15880" s="136"/>
    </row>
    <row r="15881" spans="5:62" ht="14.25" customHeight="1" x14ac:dyDescent="0.25">
      <c r="E15881" s="113"/>
      <c r="H15881" s="133"/>
      <c r="T15881" s="133"/>
      <c r="X15881" s="131"/>
      <c r="Y15881" s="133"/>
      <c r="AJ15881" s="133"/>
      <c r="AO15881" s="135"/>
      <c r="AP15881" s="135"/>
      <c r="BJ15881" s="136"/>
    </row>
    <row r="15882" spans="5:62" ht="14.25" customHeight="1" x14ac:dyDescent="0.25">
      <c r="E15882" s="113"/>
      <c r="H15882" s="133"/>
      <c r="T15882" s="133"/>
      <c r="X15882" s="131"/>
      <c r="Y15882" s="133"/>
      <c r="AJ15882" s="133"/>
      <c r="AO15882" s="135"/>
      <c r="AP15882" s="135"/>
      <c r="BJ15882" s="136"/>
    </row>
    <row r="15883" spans="5:62" ht="14.25" customHeight="1" x14ac:dyDescent="0.25">
      <c r="E15883" s="113"/>
      <c r="H15883" s="133"/>
      <c r="T15883" s="133"/>
      <c r="X15883" s="131"/>
      <c r="Y15883" s="133"/>
      <c r="AJ15883" s="133"/>
      <c r="AO15883" s="135"/>
      <c r="AP15883" s="135"/>
      <c r="BJ15883" s="136"/>
    </row>
    <row r="15884" spans="5:62" ht="14.25" customHeight="1" x14ac:dyDescent="0.25">
      <c r="E15884" s="113"/>
      <c r="H15884" s="133"/>
      <c r="T15884" s="133"/>
      <c r="X15884" s="131"/>
      <c r="Y15884" s="133"/>
      <c r="AJ15884" s="133"/>
      <c r="AO15884" s="135"/>
      <c r="AP15884" s="135"/>
      <c r="BJ15884" s="136"/>
    </row>
    <row r="15885" spans="5:62" ht="14.25" customHeight="1" x14ac:dyDescent="0.25">
      <c r="E15885" s="113"/>
      <c r="H15885" s="133"/>
      <c r="T15885" s="133"/>
      <c r="X15885" s="131"/>
      <c r="Y15885" s="133"/>
      <c r="AJ15885" s="133"/>
      <c r="AO15885" s="135"/>
      <c r="AP15885" s="135"/>
      <c r="BJ15885" s="136"/>
    </row>
    <row r="15886" spans="5:62" ht="14.25" customHeight="1" x14ac:dyDescent="0.25">
      <c r="E15886" s="113"/>
      <c r="H15886" s="133"/>
      <c r="T15886" s="133"/>
      <c r="X15886" s="131"/>
      <c r="Y15886" s="133"/>
      <c r="AJ15886" s="133"/>
      <c r="AO15886" s="135"/>
      <c r="AP15886" s="135"/>
      <c r="BJ15886" s="136"/>
    </row>
    <row r="15887" spans="5:62" ht="14.25" customHeight="1" x14ac:dyDescent="0.25">
      <c r="E15887" s="113"/>
      <c r="H15887" s="133"/>
      <c r="T15887" s="133"/>
      <c r="X15887" s="131"/>
      <c r="Y15887" s="133"/>
      <c r="AJ15887" s="133"/>
      <c r="AO15887" s="135"/>
      <c r="AP15887" s="135"/>
      <c r="BJ15887" s="136"/>
    </row>
    <row r="15888" spans="5:62" ht="14.25" customHeight="1" x14ac:dyDescent="0.25">
      <c r="E15888" s="113"/>
      <c r="H15888" s="133"/>
      <c r="T15888" s="133"/>
      <c r="X15888" s="131"/>
      <c r="Y15888" s="133"/>
      <c r="AJ15888" s="133"/>
      <c r="AO15888" s="135"/>
      <c r="AP15888" s="135"/>
      <c r="BJ15888" s="136"/>
    </row>
    <row r="15889" spans="5:62" ht="14.25" customHeight="1" x14ac:dyDescent="0.25">
      <c r="E15889" s="113"/>
      <c r="H15889" s="133"/>
      <c r="T15889" s="133"/>
      <c r="X15889" s="131"/>
      <c r="Y15889" s="133"/>
      <c r="AJ15889" s="133"/>
      <c r="AO15889" s="135"/>
      <c r="AP15889" s="135"/>
      <c r="BJ15889" s="136"/>
    </row>
    <row r="15890" spans="5:62" ht="14.25" customHeight="1" x14ac:dyDescent="0.25">
      <c r="E15890" s="113"/>
      <c r="H15890" s="133"/>
      <c r="T15890" s="133"/>
      <c r="X15890" s="131"/>
      <c r="Y15890" s="133"/>
      <c r="AJ15890" s="133"/>
      <c r="AO15890" s="135"/>
      <c r="AP15890" s="135"/>
      <c r="BJ15890" s="136"/>
    </row>
    <row r="15891" spans="5:62" ht="14.25" customHeight="1" x14ac:dyDescent="0.25">
      <c r="E15891" s="113"/>
      <c r="H15891" s="133"/>
      <c r="T15891" s="133"/>
      <c r="X15891" s="131"/>
      <c r="Y15891" s="133"/>
      <c r="AJ15891" s="133"/>
      <c r="AO15891" s="135"/>
      <c r="AP15891" s="135"/>
      <c r="BJ15891" s="136"/>
    </row>
    <row r="15892" spans="5:62" ht="14.25" customHeight="1" x14ac:dyDescent="0.25">
      <c r="E15892" s="113"/>
      <c r="H15892" s="133"/>
      <c r="T15892" s="133"/>
      <c r="X15892" s="131"/>
      <c r="Y15892" s="133"/>
      <c r="AJ15892" s="133"/>
      <c r="AO15892" s="135"/>
      <c r="AP15892" s="135"/>
      <c r="BJ15892" s="136"/>
    </row>
    <row r="15893" spans="5:62" ht="14.25" customHeight="1" x14ac:dyDescent="0.25">
      <c r="E15893" s="113"/>
      <c r="H15893" s="133"/>
      <c r="T15893" s="133"/>
      <c r="X15893" s="131"/>
      <c r="Y15893" s="133"/>
      <c r="AJ15893" s="133"/>
      <c r="AO15893" s="135"/>
      <c r="AP15893" s="135"/>
      <c r="BJ15893" s="136"/>
    </row>
    <row r="15894" spans="5:62" ht="14.25" customHeight="1" x14ac:dyDescent="0.25">
      <c r="E15894" s="113"/>
      <c r="H15894" s="133"/>
      <c r="T15894" s="133"/>
      <c r="X15894" s="131"/>
      <c r="Y15894" s="133"/>
      <c r="AJ15894" s="133"/>
      <c r="AO15894" s="135"/>
      <c r="AP15894" s="135"/>
      <c r="BJ15894" s="136"/>
    </row>
    <row r="15895" spans="5:62" ht="14.25" customHeight="1" x14ac:dyDescent="0.25">
      <c r="E15895" s="113"/>
      <c r="H15895" s="133"/>
      <c r="T15895" s="133"/>
      <c r="X15895" s="131"/>
      <c r="Y15895" s="133"/>
      <c r="AJ15895" s="133"/>
      <c r="AO15895" s="135"/>
      <c r="AP15895" s="135"/>
      <c r="BJ15895" s="136"/>
    </row>
    <row r="15896" spans="5:62" ht="14.25" customHeight="1" x14ac:dyDescent="0.25">
      <c r="E15896" s="113"/>
      <c r="H15896" s="133"/>
      <c r="T15896" s="133"/>
      <c r="X15896" s="131"/>
      <c r="Y15896" s="133"/>
      <c r="AJ15896" s="133"/>
      <c r="AO15896" s="135"/>
      <c r="AP15896" s="135"/>
      <c r="BJ15896" s="136"/>
    </row>
    <row r="15897" spans="5:62" ht="14.25" customHeight="1" x14ac:dyDescent="0.25">
      <c r="E15897" s="113"/>
      <c r="H15897" s="133"/>
      <c r="T15897" s="133"/>
      <c r="X15897" s="131"/>
      <c r="Y15897" s="133"/>
      <c r="AJ15897" s="133"/>
      <c r="AO15897" s="135"/>
      <c r="AP15897" s="135"/>
      <c r="BJ15897" s="136"/>
    </row>
    <row r="15898" spans="5:62" ht="14.25" customHeight="1" x14ac:dyDescent="0.25">
      <c r="E15898" s="113"/>
      <c r="H15898" s="133"/>
      <c r="T15898" s="133"/>
      <c r="X15898" s="131"/>
      <c r="Y15898" s="133"/>
      <c r="AJ15898" s="133"/>
      <c r="AO15898" s="135"/>
      <c r="AP15898" s="135"/>
      <c r="BJ15898" s="136"/>
    </row>
    <row r="15899" spans="5:62" ht="14.25" customHeight="1" x14ac:dyDescent="0.25">
      <c r="E15899" s="113"/>
      <c r="H15899" s="133"/>
      <c r="T15899" s="133"/>
      <c r="X15899" s="131"/>
      <c r="Y15899" s="133"/>
      <c r="AJ15899" s="133"/>
      <c r="AO15899" s="135"/>
      <c r="AP15899" s="135"/>
      <c r="BJ15899" s="136"/>
    </row>
    <row r="15900" spans="5:62" ht="14.25" customHeight="1" x14ac:dyDescent="0.25">
      <c r="E15900" s="113"/>
      <c r="H15900" s="133"/>
      <c r="T15900" s="133"/>
      <c r="X15900" s="131"/>
      <c r="Y15900" s="133"/>
      <c r="AJ15900" s="133"/>
      <c r="AO15900" s="135"/>
      <c r="AP15900" s="135"/>
      <c r="BJ15900" s="136"/>
    </row>
    <row r="15901" spans="5:62" ht="14.25" customHeight="1" x14ac:dyDescent="0.25">
      <c r="E15901" s="113"/>
      <c r="H15901" s="133"/>
      <c r="T15901" s="133"/>
      <c r="X15901" s="131"/>
      <c r="Y15901" s="133"/>
      <c r="AJ15901" s="133"/>
      <c r="AO15901" s="135"/>
      <c r="AP15901" s="135"/>
      <c r="BJ15901" s="136"/>
    </row>
    <row r="15902" spans="5:62" ht="14.25" customHeight="1" x14ac:dyDescent="0.25">
      <c r="E15902" s="113"/>
      <c r="H15902" s="133"/>
      <c r="T15902" s="133"/>
      <c r="X15902" s="131"/>
      <c r="Y15902" s="133"/>
      <c r="AJ15902" s="133"/>
      <c r="AO15902" s="135"/>
      <c r="AP15902" s="135"/>
      <c r="BJ15902" s="136"/>
    </row>
    <row r="15903" spans="5:62" ht="14.25" customHeight="1" x14ac:dyDescent="0.25">
      <c r="E15903" s="113"/>
      <c r="H15903" s="133"/>
      <c r="T15903" s="133"/>
      <c r="X15903" s="131"/>
      <c r="Y15903" s="133"/>
      <c r="AJ15903" s="133"/>
      <c r="AO15903" s="135"/>
      <c r="AP15903" s="135"/>
      <c r="BJ15903" s="136"/>
    </row>
    <row r="15904" spans="5:62" ht="14.25" customHeight="1" x14ac:dyDescent="0.25">
      <c r="E15904" s="113"/>
      <c r="H15904" s="133"/>
      <c r="T15904" s="133"/>
      <c r="X15904" s="131"/>
      <c r="Y15904" s="133"/>
      <c r="AJ15904" s="133"/>
      <c r="AO15904" s="135"/>
      <c r="AP15904" s="135"/>
      <c r="BJ15904" s="136"/>
    </row>
    <row r="15905" spans="5:62" ht="14.25" customHeight="1" x14ac:dyDescent="0.25">
      <c r="E15905" s="113"/>
      <c r="H15905" s="133"/>
      <c r="T15905" s="133"/>
      <c r="X15905" s="131"/>
      <c r="Y15905" s="133"/>
      <c r="AJ15905" s="133"/>
      <c r="AO15905" s="135"/>
      <c r="AP15905" s="135"/>
      <c r="BJ15905" s="136"/>
    </row>
    <row r="15906" spans="5:62" ht="14.25" customHeight="1" x14ac:dyDescent="0.25">
      <c r="E15906" s="113"/>
      <c r="H15906" s="133"/>
      <c r="T15906" s="133"/>
      <c r="X15906" s="131"/>
      <c r="Y15906" s="133"/>
      <c r="AJ15906" s="133"/>
      <c r="AO15906" s="135"/>
      <c r="AP15906" s="135"/>
      <c r="BJ15906" s="136"/>
    </row>
    <row r="15907" spans="5:62" ht="14.25" customHeight="1" x14ac:dyDescent="0.25">
      <c r="E15907" s="113"/>
      <c r="H15907" s="133"/>
      <c r="T15907" s="133"/>
      <c r="X15907" s="131"/>
      <c r="Y15907" s="133"/>
      <c r="AJ15907" s="133"/>
      <c r="AO15907" s="135"/>
      <c r="AP15907" s="135"/>
      <c r="BJ15907" s="136"/>
    </row>
    <row r="15908" spans="5:62" ht="14.25" customHeight="1" x14ac:dyDescent="0.25">
      <c r="E15908" s="113"/>
      <c r="H15908" s="133"/>
      <c r="T15908" s="133"/>
      <c r="X15908" s="131"/>
      <c r="Y15908" s="133"/>
      <c r="AJ15908" s="133"/>
      <c r="AO15908" s="135"/>
      <c r="AP15908" s="135"/>
      <c r="BJ15908" s="136"/>
    </row>
    <row r="15909" spans="5:62" ht="14.25" customHeight="1" x14ac:dyDescent="0.25">
      <c r="E15909" s="113"/>
      <c r="H15909" s="133"/>
      <c r="T15909" s="133"/>
      <c r="X15909" s="131"/>
      <c r="Y15909" s="133"/>
      <c r="AJ15909" s="133"/>
      <c r="AO15909" s="135"/>
      <c r="AP15909" s="135"/>
      <c r="BJ15909" s="136"/>
    </row>
    <row r="15910" spans="5:62" ht="14.25" customHeight="1" x14ac:dyDescent="0.25">
      <c r="E15910" s="113"/>
      <c r="H15910" s="133"/>
      <c r="T15910" s="133"/>
      <c r="X15910" s="131"/>
      <c r="Y15910" s="133"/>
      <c r="AJ15910" s="133"/>
      <c r="AO15910" s="135"/>
      <c r="AP15910" s="135"/>
      <c r="BJ15910" s="136"/>
    </row>
    <row r="15911" spans="5:62" ht="14.25" customHeight="1" x14ac:dyDescent="0.25">
      <c r="E15911" s="113"/>
      <c r="H15911" s="133"/>
      <c r="T15911" s="133"/>
      <c r="X15911" s="131"/>
      <c r="Y15911" s="133"/>
      <c r="AJ15911" s="133"/>
      <c r="AO15911" s="135"/>
      <c r="AP15911" s="135"/>
      <c r="BJ15911" s="136"/>
    </row>
    <row r="15912" spans="5:62" ht="14.25" customHeight="1" x14ac:dyDescent="0.25">
      <c r="E15912" s="113"/>
      <c r="H15912" s="133"/>
      <c r="T15912" s="133"/>
      <c r="X15912" s="131"/>
      <c r="Y15912" s="133"/>
      <c r="AJ15912" s="133"/>
      <c r="AO15912" s="135"/>
      <c r="AP15912" s="135"/>
      <c r="BJ15912" s="136"/>
    </row>
    <row r="15913" spans="5:62" ht="14.25" customHeight="1" x14ac:dyDescent="0.25">
      <c r="E15913" s="113"/>
      <c r="H15913" s="133"/>
      <c r="T15913" s="133"/>
      <c r="X15913" s="131"/>
      <c r="Y15913" s="133"/>
      <c r="AJ15913" s="133"/>
      <c r="AO15913" s="135"/>
      <c r="AP15913" s="135"/>
      <c r="BJ15913" s="136"/>
    </row>
    <row r="15914" spans="5:62" ht="14.25" customHeight="1" x14ac:dyDescent="0.25">
      <c r="E15914" s="113"/>
      <c r="H15914" s="133"/>
      <c r="T15914" s="133"/>
      <c r="X15914" s="131"/>
      <c r="Y15914" s="133"/>
      <c r="AJ15914" s="133"/>
      <c r="AO15914" s="135"/>
      <c r="AP15914" s="135"/>
      <c r="BJ15914" s="136"/>
    </row>
    <row r="15915" spans="5:62" ht="14.25" customHeight="1" x14ac:dyDescent="0.25">
      <c r="E15915" s="113"/>
      <c r="H15915" s="133"/>
      <c r="T15915" s="133"/>
      <c r="X15915" s="131"/>
      <c r="Y15915" s="133"/>
      <c r="AJ15915" s="133"/>
      <c r="AO15915" s="135"/>
      <c r="AP15915" s="135"/>
      <c r="BJ15915" s="136"/>
    </row>
    <row r="15916" spans="5:62" ht="14.25" customHeight="1" x14ac:dyDescent="0.25">
      <c r="E15916" s="113"/>
      <c r="H15916" s="133"/>
      <c r="T15916" s="133"/>
      <c r="X15916" s="131"/>
      <c r="Y15916" s="133"/>
      <c r="AJ15916" s="133"/>
      <c r="AO15916" s="135"/>
      <c r="AP15916" s="135"/>
      <c r="BJ15916" s="136"/>
    </row>
    <row r="15917" spans="5:62" ht="14.25" customHeight="1" x14ac:dyDescent="0.25">
      <c r="E15917" s="113"/>
      <c r="H15917" s="133"/>
      <c r="T15917" s="133"/>
      <c r="X15917" s="131"/>
      <c r="Y15917" s="133"/>
      <c r="AJ15917" s="133"/>
      <c r="AO15917" s="135"/>
      <c r="AP15917" s="135"/>
      <c r="BJ15917" s="136"/>
    </row>
    <row r="15918" spans="5:62" ht="14.25" customHeight="1" x14ac:dyDescent="0.25">
      <c r="E15918" s="113"/>
      <c r="H15918" s="133"/>
      <c r="T15918" s="133"/>
      <c r="X15918" s="131"/>
      <c r="Y15918" s="133"/>
      <c r="AJ15918" s="133"/>
      <c r="AO15918" s="135"/>
      <c r="AP15918" s="135"/>
      <c r="BJ15918" s="136"/>
    </row>
    <row r="15919" spans="5:62" ht="14.25" customHeight="1" x14ac:dyDescent="0.25">
      <c r="E15919" s="113"/>
      <c r="H15919" s="133"/>
      <c r="T15919" s="133"/>
      <c r="X15919" s="131"/>
      <c r="Y15919" s="133"/>
      <c r="AJ15919" s="133"/>
      <c r="AO15919" s="135"/>
      <c r="AP15919" s="135"/>
      <c r="BJ15919" s="136"/>
    </row>
    <row r="15920" spans="5:62" ht="14.25" customHeight="1" x14ac:dyDescent="0.25">
      <c r="E15920" s="113"/>
      <c r="H15920" s="133"/>
      <c r="T15920" s="133"/>
      <c r="X15920" s="131"/>
      <c r="Y15920" s="133"/>
      <c r="AJ15920" s="133"/>
      <c r="AO15920" s="135"/>
      <c r="AP15920" s="135"/>
      <c r="BJ15920" s="136"/>
    </row>
    <row r="15921" spans="5:62" ht="14.25" customHeight="1" x14ac:dyDescent="0.25">
      <c r="E15921" s="113"/>
      <c r="H15921" s="133"/>
      <c r="T15921" s="133"/>
      <c r="X15921" s="131"/>
      <c r="Y15921" s="133"/>
      <c r="AJ15921" s="133"/>
      <c r="AO15921" s="135"/>
      <c r="AP15921" s="135"/>
      <c r="BJ15921" s="136"/>
    </row>
    <row r="15922" spans="5:62" ht="14.25" customHeight="1" x14ac:dyDescent="0.25">
      <c r="E15922" s="113"/>
      <c r="H15922" s="133"/>
      <c r="T15922" s="133"/>
      <c r="X15922" s="131"/>
      <c r="Y15922" s="133"/>
      <c r="AJ15922" s="133"/>
      <c r="AO15922" s="135"/>
      <c r="AP15922" s="135"/>
      <c r="BJ15922" s="136"/>
    </row>
    <row r="15923" spans="5:62" ht="14.25" customHeight="1" x14ac:dyDescent="0.25">
      <c r="E15923" s="113"/>
      <c r="H15923" s="133"/>
      <c r="T15923" s="133"/>
      <c r="X15923" s="131"/>
      <c r="Y15923" s="133"/>
      <c r="AJ15923" s="133"/>
      <c r="AO15923" s="135"/>
      <c r="AP15923" s="135"/>
      <c r="BJ15923" s="136"/>
    </row>
    <row r="15924" spans="5:62" ht="14.25" customHeight="1" x14ac:dyDescent="0.25">
      <c r="E15924" s="113"/>
      <c r="H15924" s="133"/>
      <c r="T15924" s="133"/>
      <c r="X15924" s="131"/>
      <c r="Y15924" s="133"/>
      <c r="AJ15924" s="133"/>
      <c r="AO15924" s="135"/>
      <c r="AP15924" s="135"/>
      <c r="BJ15924" s="136"/>
    </row>
    <row r="15925" spans="5:62" ht="14.25" customHeight="1" x14ac:dyDescent="0.25">
      <c r="E15925" s="113"/>
      <c r="H15925" s="133"/>
      <c r="T15925" s="133"/>
      <c r="X15925" s="131"/>
      <c r="Y15925" s="133"/>
      <c r="AJ15925" s="133"/>
      <c r="AO15925" s="135"/>
      <c r="AP15925" s="135"/>
      <c r="BJ15925" s="136"/>
    </row>
    <row r="15926" spans="5:62" ht="14.25" customHeight="1" x14ac:dyDescent="0.25">
      <c r="E15926" s="113"/>
      <c r="H15926" s="133"/>
      <c r="T15926" s="133"/>
      <c r="X15926" s="131"/>
      <c r="Y15926" s="133"/>
      <c r="AJ15926" s="133"/>
      <c r="AO15926" s="135"/>
      <c r="AP15926" s="135"/>
      <c r="BJ15926" s="136"/>
    </row>
    <row r="15927" spans="5:62" ht="14.25" customHeight="1" x14ac:dyDescent="0.25">
      <c r="E15927" s="113"/>
      <c r="H15927" s="133"/>
      <c r="T15927" s="133"/>
      <c r="X15927" s="131"/>
      <c r="Y15927" s="133"/>
      <c r="AJ15927" s="133"/>
      <c r="AO15927" s="135"/>
      <c r="AP15927" s="135"/>
      <c r="BJ15927" s="136"/>
    </row>
    <row r="15928" spans="5:62" ht="14.25" customHeight="1" x14ac:dyDescent="0.25">
      <c r="E15928" s="113"/>
      <c r="H15928" s="133"/>
      <c r="T15928" s="133"/>
      <c r="X15928" s="131"/>
      <c r="Y15928" s="133"/>
      <c r="AJ15928" s="133"/>
      <c r="AO15928" s="135"/>
      <c r="AP15928" s="135"/>
      <c r="BJ15928" s="136"/>
    </row>
    <row r="15929" spans="5:62" ht="14.25" customHeight="1" x14ac:dyDescent="0.25">
      <c r="E15929" s="113"/>
      <c r="H15929" s="133"/>
      <c r="T15929" s="133"/>
      <c r="X15929" s="131"/>
      <c r="Y15929" s="133"/>
      <c r="AJ15929" s="133"/>
      <c r="AO15929" s="135"/>
      <c r="AP15929" s="135"/>
      <c r="BJ15929" s="136"/>
    </row>
    <row r="15930" spans="5:62" ht="14.25" customHeight="1" x14ac:dyDescent="0.25">
      <c r="E15930" s="113"/>
      <c r="H15930" s="133"/>
      <c r="T15930" s="133"/>
      <c r="X15930" s="131"/>
      <c r="Y15930" s="133"/>
      <c r="AJ15930" s="133"/>
      <c r="AO15930" s="135"/>
      <c r="AP15930" s="135"/>
      <c r="BJ15930" s="136"/>
    </row>
    <row r="15931" spans="5:62" ht="14.25" customHeight="1" x14ac:dyDescent="0.25">
      <c r="E15931" s="113"/>
      <c r="H15931" s="133"/>
      <c r="T15931" s="133"/>
      <c r="X15931" s="131"/>
      <c r="Y15931" s="133"/>
      <c r="AJ15931" s="133"/>
      <c r="AO15931" s="135"/>
      <c r="AP15931" s="135"/>
      <c r="BJ15931" s="136"/>
    </row>
    <row r="15932" spans="5:62" ht="14.25" customHeight="1" x14ac:dyDescent="0.25">
      <c r="E15932" s="113"/>
      <c r="H15932" s="133"/>
      <c r="T15932" s="133"/>
      <c r="X15932" s="131"/>
      <c r="Y15932" s="133"/>
      <c r="AJ15932" s="133"/>
      <c r="AO15932" s="135"/>
      <c r="AP15932" s="135"/>
      <c r="BJ15932" s="136"/>
    </row>
    <row r="15933" spans="5:62" ht="14.25" customHeight="1" x14ac:dyDescent="0.25">
      <c r="E15933" s="113"/>
      <c r="H15933" s="133"/>
      <c r="T15933" s="133"/>
      <c r="X15933" s="131"/>
      <c r="Y15933" s="133"/>
      <c r="AJ15933" s="133"/>
      <c r="AO15933" s="135"/>
      <c r="AP15933" s="135"/>
      <c r="BJ15933" s="136"/>
    </row>
    <row r="15934" spans="5:62" ht="14.25" customHeight="1" x14ac:dyDescent="0.25">
      <c r="E15934" s="113"/>
      <c r="H15934" s="133"/>
      <c r="T15934" s="133"/>
      <c r="X15934" s="131"/>
      <c r="Y15934" s="133"/>
      <c r="AJ15934" s="133"/>
      <c r="AO15934" s="135"/>
      <c r="AP15934" s="135"/>
      <c r="BJ15934" s="136"/>
    </row>
    <row r="15935" spans="5:62" ht="14.25" customHeight="1" x14ac:dyDescent="0.25">
      <c r="E15935" s="113"/>
      <c r="H15935" s="133"/>
      <c r="T15935" s="133"/>
      <c r="X15935" s="131"/>
      <c r="Y15935" s="133"/>
      <c r="AJ15935" s="133"/>
      <c r="AO15935" s="135"/>
      <c r="AP15935" s="135"/>
      <c r="BJ15935" s="136"/>
    </row>
    <row r="15936" spans="5:62" ht="14.25" customHeight="1" x14ac:dyDescent="0.25">
      <c r="E15936" s="113"/>
      <c r="H15936" s="133"/>
      <c r="T15936" s="133"/>
      <c r="X15936" s="131"/>
      <c r="Y15936" s="133"/>
      <c r="AJ15936" s="133"/>
      <c r="AO15936" s="135"/>
      <c r="AP15936" s="135"/>
      <c r="BJ15936" s="136"/>
    </row>
    <row r="15937" spans="5:62" ht="14.25" customHeight="1" x14ac:dyDescent="0.25">
      <c r="E15937" s="113"/>
      <c r="H15937" s="133"/>
      <c r="T15937" s="133"/>
      <c r="X15937" s="131"/>
      <c r="Y15937" s="133"/>
      <c r="AJ15937" s="133"/>
      <c r="AO15937" s="135"/>
      <c r="AP15937" s="135"/>
      <c r="BJ15937" s="136"/>
    </row>
    <row r="15938" spans="5:62" ht="14.25" customHeight="1" x14ac:dyDescent="0.25">
      <c r="E15938" s="113"/>
      <c r="H15938" s="133"/>
      <c r="T15938" s="133"/>
      <c r="X15938" s="131"/>
      <c r="Y15938" s="133"/>
      <c r="AJ15938" s="133"/>
      <c r="AO15938" s="135"/>
      <c r="AP15938" s="135"/>
      <c r="BJ15938" s="136"/>
    </row>
    <row r="15939" spans="5:62" ht="14.25" customHeight="1" x14ac:dyDescent="0.25">
      <c r="E15939" s="113"/>
      <c r="H15939" s="133"/>
      <c r="T15939" s="133"/>
      <c r="X15939" s="131"/>
      <c r="Y15939" s="133"/>
      <c r="AJ15939" s="133"/>
      <c r="AO15939" s="135"/>
      <c r="AP15939" s="135"/>
      <c r="BJ15939" s="136"/>
    </row>
    <row r="15940" spans="5:62" ht="14.25" customHeight="1" x14ac:dyDescent="0.25">
      <c r="E15940" s="113"/>
      <c r="H15940" s="133"/>
      <c r="T15940" s="133"/>
      <c r="X15940" s="131"/>
      <c r="Y15940" s="133"/>
      <c r="AJ15940" s="133"/>
      <c r="AO15940" s="135"/>
      <c r="AP15940" s="135"/>
      <c r="BJ15940" s="136"/>
    </row>
    <row r="15941" spans="5:62" ht="14.25" customHeight="1" x14ac:dyDescent="0.25">
      <c r="E15941" s="113"/>
      <c r="H15941" s="133"/>
      <c r="T15941" s="133"/>
      <c r="X15941" s="131"/>
      <c r="Y15941" s="133"/>
      <c r="AJ15941" s="133"/>
      <c r="AO15941" s="135"/>
      <c r="AP15941" s="135"/>
      <c r="BJ15941" s="136"/>
    </row>
    <row r="15942" spans="5:62" ht="14.25" customHeight="1" x14ac:dyDescent="0.25">
      <c r="E15942" s="113"/>
      <c r="H15942" s="133"/>
      <c r="T15942" s="133"/>
      <c r="X15942" s="131"/>
      <c r="Y15942" s="133"/>
      <c r="AJ15942" s="133"/>
      <c r="AO15942" s="135"/>
      <c r="AP15942" s="135"/>
      <c r="BJ15942" s="136"/>
    </row>
    <row r="15943" spans="5:62" ht="14.25" customHeight="1" x14ac:dyDescent="0.25">
      <c r="E15943" s="113"/>
      <c r="H15943" s="133"/>
      <c r="T15943" s="133"/>
      <c r="X15943" s="131"/>
      <c r="Y15943" s="133"/>
      <c r="AJ15943" s="133"/>
      <c r="AO15943" s="135"/>
      <c r="AP15943" s="135"/>
      <c r="BJ15943" s="136"/>
    </row>
    <row r="15944" spans="5:62" ht="14.25" customHeight="1" x14ac:dyDescent="0.25">
      <c r="E15944" s="113"/>
      <c r="H15944" s="133"/>
      <c r="T15944" s="133"/>
      <c r="X15944" s="131"/>
      <c r="Y15944" s="133"/>
      <c r="AJ15944" s="133"/>
      <c r="AO15944" s="135"/>
      <c r="AP15944" s="135"/>
      <c r="BJ15944" s="136"/>
    </row>
    <row r="15945" spans="5:62" ht="14.25" customHeight="1" x14ac:dyDescent="0.25">
      <c r="E15945" s="113"/>
      <c r="H15945" s="133"/>
      <c r="T15945" s="133"/>
      <c r="X15945" s="131"/>
      <c r="Y15945" s="133"/>
      <c r="AJ15945" s="133"/>
      <c r="AO15945" s="135"/>
      <c r="AP15945" s="135"/>
      <c r="BJ15945" s="136"/>
    </row>
    <row r="15946" spans="5:62" ht="14.25" customHeight="1" x14ac:dyDescent="0.25">
      <c r="E15946" s="113"/>
      <c r="H15946" s="133"/>
      <c r="T15946" s="133"/>
      <c r="X15946" s="131"/>
      <c r="Y15946" s="133"/>
      <c r="AJ15946" s="133"/>
      <c r="AO15946" s="135"/>
      <c r="AP15946" s="135"/>
      <c r="BJ15946" s="136"/>
    </row>
    <row r="15947" spans="5:62" ht="14.25" customHeight="1" x14ac:dyDescent="0.25">
      <c r="E15947" s="113"/>
      <c r="H15947" s="133"/>
      <c r="T15947" s="133"/>
      <c r="X15947" s="131"/>
      <c r="Y15947" s="133"/>
      <c r="AJ15947" s="133"/>
      <c r="AO15947" s="135"/>
      <c r="AP15947" s="135"/>
      <c r="BJ15947" s="136"/>
    </row>
    <row r="15948" spans="5:62" ht="14.25" customHeight="1" x14ac:dyDescent="0.25">
      <c r="E15948" s="113"/>
      <c r="H15948" s="133"/>
      <c r="T15948" s="133"/>
      <c r="X15948" s="131"/>
      <c r="Y15948" s="133"/>
      <c r="AJ15948" s="133"/>
      <c r="AO15948" s="135"/>
      <c r="AP15948" s="135"/>
      <c r="BJ15948" s="136"/>
    </row>
    <row r="15949" spans="5:62" ht="14.25" customHeight="1" x14ac:dyDescent="0.25">
      <c r="E15949" s="113"/>
      <c r="H15949" s="133"/>
      <c r="T15949" s="133"/>
      <c r="X15949" s="131"/>
      <c r="Y15949" s="133"/>
      <c r="AJ15949" s="133"/>
      <c r="AO15949" s="135"/>
      <c r="AP15949" s="135"/>
      <c r="BJ15949" s="136"/>
    </row>
    <row r="15950" spans="5:62" ht="14.25" customHeight="1" x14ac:dyDescent="0.25">
      <c r="E15950" s="113"/>
      <c r="H15950" s="133"/>
      <c r="T15950" s="133"/>
      <c r="X15950" s="131"/>
      <c r="Y15950" s="133"/>
      <c r="AJ15950" s="133"/>
      <c r="AO15950" s="135"/>
      <c r="AP15950" s="135"/>
      <c r="BJ15950" s="136"/>
    </row>
    <row r="15951" spans="5:62" ht="14.25" customHeight="1" x14ac:dyDescent="0.25">
      <c r="E15951" s="113"/>
      <c r="H15951" s="133"/>
      <c r="T15951" s="133"/>
      <c r="X15951" s="131"/>
      <c r="Y15951" s="133"/>
      <c r="AJ15951" s="133"/>
      <c r="AO15951" s="135"/>
      <c r="AP15951" s="135"/>
      <c r="BJ15951" s="136"/>
    </row>
    <row r="15952" spans="5:62" ht="14.25" customHeight="1" x14ac:dyDescent="0.25">
      <c r="E15952" s="113"/>
      <c r="H15952" s="133"/>
      <c r="T15952" s="133"/>
      <c r="X15952" s="131"/>
      <c r="Y15952" s="133"/>
      <c r="AJ15952" s="133"/>
      <c r="AO15952" s="135"/>
      <c r="AP15952" s="135"/>
      <c r="BJ15952" s="136"/>
    </row>
    <row r="15953" spans="5:62" ht="14.25" customHeight="1" x14ac:dyDescent="0.25">
      <c r="E15953" s="113"/>
      <c r="H15953" s="133"/>
      <c r="T15953" s="133"/>
      <c r="X15953" s="131"/>
      <c r="Y15953" s="133"/>
      <c r="AJ15953" s="133"/>
      <c r="AO15953" s="135"/>
      <c r="AP15953" s="135"/>
      <c r="BJ15953" s="136"/>
    </row>
    <row r="15954" spans="5:62" ht="14.25" customHeight="1" x14ac:dyDescent="0.25">
      <c r="E15954" s="113"/>
      <c r="H15954" s="133"/>
      <c r="T15954" s="133"/>
      <c r="X15954" s="131"/>
      <c r="Y15954" s="133"/>
      <c r="AJ15954" s="133"/>
      <c r="AO15954" s="135"/>
      <c r="AP15954" s="135"/>
      <c r="BJ15954" s="136"/>
    </row>
    <row r="15955" spans="5:62" ht="14.25" customHeight="1" x14ac:dyDescent="0.25">
      <c r="E15955" s="113"/>
      <c r="H15955" s="133"/>
      <c r="T15955" s="133"/>
      <c r="X15955" s="131"/>
      <c r="Y15955" s="133"/>
      <c r="AJ15955" s="133"/>
      <c r="AO15955" s="135"/>
      <c r="AP15955" s="135"/>
      <c r="BJ15955" s="136"/>
    </row>
    <row r="15956" spans="5:62" ht="14.25" customHeight="1" x14ac:dyDescent="0.25">
      <c r="E15956" s="113"/>
      <c r="H15956" s="133"/>
      <c r="T15956" s="133"/>
      <c r="X15956" s="131"/>
      <c r="Y15956" s="133"/>
      <c r="AJ15956" s="133"/>
      <c r="AO15956" s="135"/>
      <c r="AP15956" s="135"/>
      <c r="BJ15956" s="136"/>
    </row>
    <row r="15957" spans="5:62" ht="14.25" customHeight="1" x14ac:dyDescent="0.25">
      <c r="E15957" s="113"/>
      <c r="H15957" s="133"/>
      <c r="T15957" s="133"/>
      <c r="X15957" s="131"/>
      <c r="Y15957" s="133"/>
      <c r="AJ15957" s="133"/>
      <c r="AO15957" s="135"/>
      <c r="AP15957" s="135"/>
      <c r="BJ15957" s="136"/>
    </row>
    <row r="15958" spans="5:62" ht="14.25" customHeight="1" x14ac:dyDescent="0.25">
      <c r="E15958" s="113"/>
      <c r="H15958" s="133"/>
      <c r="T15958" s="133"/>
      <c r="X15958" s="131"/>
      <c r="Y15958" s="133"/>
      <c r="AJ15958" s="133"/>
      <c r="AO15958" s="135"/>
      <c r="AP15958" s="135"/>
      <c r="BJ15958" s="136"/>
    </row>
    <row r="15959" spans="5:62" ht="14.25" customHeight="1" x14ac:dyDescent="0.25">
      <c r="E15959" s="113"/>
      <c r="H15959" s="133"/>
      <c r="T15959" s="133"/>
      <c r="X15959" s="131"/>
      <c r="Y15959" s="133"/>
      <c r="AJ15959" s="133"/>
      <c r="AO15959" s="135"/>
      <c r="AP15959" s="135"/>
      <c r="BJ15959" s="136"/>
    </row>
    <row r="15960" spans="5:62" ht="14.25" customHeight="1" x14ac:dyDescent="0.25">
      <c r="E15960" s="113"/>
      <c r="H15960" s="133"/>
      <c r="T15960" s="133"/>
      <c r="X15960" s="131"/>
      <c r="Y15960" s="133"/>
      <c r="AJ15960" s="133"/>
      <c r="AO15960" s="135"/>
      <c r="AP15960" s="135"/>
      <c r="BJ15960" s="136"/>
    </row>
    <row r="15961" spans="5:62" ht="14.25" customHeight="1" x14ac:dyDescent="0.25">
      <c r="E15961" s="113"/>
      <c r="H15961" s="133"/>
      <c r="T15961" s="133"/>
      <c r="X15961" s="131"/>
      <c r="Y15961" s="133"/>
      <c r="AJ15961" s="133"/>
      <c r="AO15961" s="135"/>
      <c r="AP15961" s="135"/>
      <c r="BJ15961" s="136"/>
    </row>
    <row r="15962" spans="5:62" ht="14.25" customHeight="1" x14ac:dyDescent="0.25">
      <c r="E15962" s="113"/>
      <c r="H15962" s="133"/>
      <c r="T15962" s="133"/>
      <c r="X15962" s="131"/>
      <c r="Y15962" s="133"/>
      <c r="AJ15962" s="133"/>
      <c r="AO15962" s="135"/>
      <c r="AP15962" s="135"/>
      <c r="BJ15962" s="136"/>
    </row>
    <row r="15963" spans="5:62" ht="14.25" customHeight="1" x14ac:dyDescent="0.25">
      <c r="E15963" s="113"/>
      <c r="H15963" s="133"/>
      <c r="T15963" s="133"/>
      <c r="X15963" s="131"/>
      <c r="Y15963" s="133"/>
      <c r="AJ15963" s="133"/>
      <c r="AO15963" s="135"/>
      <c r="AP15963" s="135"/>
      <c r="BJ15963" s="136"/>
    </row>
    <row r="15964" spans="5:62" ht="14.25" customHeight="1" x14ac:dyDescent="0.25">
      <c r="E15964" s="113"/>
      <c r="H15964" s="133"/>
      <c r="T15964" s="133"/>
      <c r="X15964" s="131"/>
      <c r="Y15964" s="133"/>
      <c r="AJ15964" s="133"/>
      <c r="AO15964" s="135"/>
      <c r="AP15964" s="135"/>
      <c r="BJ15964" s="136"/>
    </row>
    <row r="15965" spans="5:62" ht="14.25" customHeight="1" x14ac:dyDescent="0.25">
      <c r="E15965" s="113"/>
      <c r="H15965" s="133"/>
      <c r="T15965" s="133"/>
      <c r="X15965" s="131"/>
      <c r="Y15965" s="133"/>
      <c r="AJ15965" s="133"/>
      <c r="AO15965" s="135"/>
      <c r="AP15965" s="135"/>
      <c r="BJ15965" s="136"/>
    </row>
    <row r="15966" spans="5:62" ht="14.25" customHeight="1" x14ac:dyDescent="0.25">
      <c r="E15966" s="113"/>
      <c r="H15966" s="133"/>
      <c r="T15966" s="133"/>
      <c r="X15966" s="131"/>
      <c r="Y15966" s="133"/>
      <c r="AJ15966" s="133"/>
      <c r="AO15966" s="135"/>
      <c r="AP15966" s="135"/>
      <c r="BJ15966" s="136"/>
    </row>
    <row r="15967" spans="5:62" ht="14.25" customHeight="1" x14ac:dyDescent="0.25">
      <c r="E15967" s="113"/>
      <c r="H15967" s="133"/>
      <c r="T15967" s="133"/>
      <c r="X15967" s="131"/>
      <c r="Y15967" s="133"/>
      <c r="AJ15967" s="133"/>
      <c r="AO15967" s="135"/>
      <c r="AP15967" s="135"/>
      <c r="BJ15967" s="136"/>
    </row>
    <row r="15968" spans="5:62" ht="14.25" customHeight="1" x14ac:dyDescent="0.25">
      <c r="E15968" s="113"/>
      <c r="H15968" s="133"/>
      <c r="T15968" s="133"/>
      <c r="X15968" s="131"/>
      <c r="Y15968" s="133"/>
      <c r="AJ15968" s="133"/>
      <c r="AO15968" s="135"/>
      <c r="AP15968" s="135"/>
      <c r="BJ15968" s="136"/>
    </row>
    <row r="15969" spans="5:62" ht="14.25" customHeight="1" x14ac:dyDescent="0.25">
      <c r="E15969" s="113"/>
      <c r="H15969" s="133"/>
      <c r="T15969" s="133"/>
      <c r="X15969" s="131"/>
      <c r="Y15969" s="133"/>
      <c r="AJ15969" s="133"/>
      <c r="AO15969" s="135"/>
      <c r="AP15969" s="135"/>
      <c r="BJ15969" s="136"/>
    </row>
    <row r="15970" spans="5:62" ht="14.25" customHeight="1" x14ac:dyDescent="0.25">
      <c r="E15970" s="113"/>
      <c r="H15970" s="133"/>
      <c r="T15970" s="133"/>
      <c r="X15970" s="131"/>
      <c r="Y15970" s="133"/>
      <c r="AJ15970" s="133"/>
      <c r="AO15970" s="135"/>
      <c r="AP15970" s="135"/>
      <c r="BJ15970" s="136"/>
    </row>
    <row r="15971" spans="5:62" ht="14.25" customHeight="1" x14ac:dyDescent="0.25">
      <c r="E15971" s="113"/>
      <c r="H15971" s="133"/>
      <c r="T15971" s="133"/>
      <c r="X15971" s="131"/>
      <c r="Y15971" s="133"/>
      <c r="AJ15971" s="133"/>
      <c r="AO15971" s="135"/>
      <c r="AP15971" s="135"/>
      <c r="BJ15971" s="136"/>
    </row>
    <row r="15972" spans="5:62" ht="14.25" customHeight="1" x14ac:dyDescent="0.25">
      <c r="E15972" s="113"/>
      <c r="H15972" s="133"/>
      <c r="T15972" s="133"/>
      <c r="X15972" s="131"/>
      <c r="Y15972" s="133"/>
      <c r="AJ15972" s="133"/>
      <c r="AO15972" s="135"/>
      <c r="AP15972" s="135"/>
      <c r="BJ15972" s="136"/>
    </row>
    <row r="15973" spans="5:62" ht="14.25" customHeight="1" x14ac:dyDescent="0.25">
      <c r="E15973" s="113"/>
      <c r="H15973" s="133"/>
      <c r="T15973" s="133"/>
      <c r="X15973" s="131"/>
      <c r="Y15973" s="133"/>
      <c r="AJ15973" s="133"/>
      <c r="AO15973" s="135"/>
      <c r="AP15973" s="135"/>
      <c r="BJ15973" s="136"/>
    </row>
    <row r="15974" spans="5:62" ht="14.25" customHeight="1" x14ac:dyDescent="0.25">
      <c r="E15974" s="113"/>
      <c r="H15974" s="133"/>
      <c r="T15974" s="133"/>
      <c r="X15974" s="131"/>
      <c r="Y15974" s="133"/>
      <c r="AJ15974" s="133"/>
      <c r="AO15974" s="135"/>
      <c r="AP15974" s="135"/>
      <c r="BJ15974" s="136"/>
    </row>
    <row r="15975" spans="5:62" ht="14.25" customHeight="1" x14ac:dyDescent="0.25">
      <c r="E15975" s="113"/>
      <c r="H15975" s="133"/>
      <c r="T15975" s="133"/>
      <c r="X15975" s="131"/>
      <c r="Y15975" s="133"/>
      <c r="AJ15975" s="133"/>
      <c r="AO15975" s="135"/>
      <c r="AP15975" s="135"/>
      <c r="BJ15975" s="136"/>
    </row>
    <row r="15976" spans="5:62" ht="14.25" customHeight="1" x14ac:dyDescent="0.25">
      <c r="E15976" s="113"/>
      <c r="H15976" s="133"/>
      <c r="T15976" s="133"/>
      <c r="X15976" s="131"/>
      <c r="Y15976" s="133"/>
      <c r="AJ15976" s="133"/>
      <c r="AO15976" s="135"/>
      <c r="AP15976" s="135"/>
      <c r="BJ15976" s="136"/>
    </row>
    <row r="15977" spans="5:62" ht="14.25" customHeight="1" x14ac:dyDescent="0.25">
      <c r="E15977" s="113"/>
      <c r="H15977" s="133"/>
      <c r="T15977" s="133"/>
      <c r="X15977" s="131"/>
      <c r="Y15977" s="133"/>
      <c r="AJ15977" s="133"/>
      <c r="AO15977" s="135"/>
      <c r="AP15977" s="135"/>
      <c r="BJ15977" s="136"/>
    </row>
    <row r="15978" spans="5:62" ht="14.25" customHeight="1" x14ac:dyDescent="0.25">
      <c r="E15978" s="113"/>
      <c r="H15978" s="133"/>
      <c r="T15978" s="133"/>
      <c r="X15978" s="131"/>
      <c r="Y15978" s="133"/>
      <c r="AJ15978" s="133"/>
      <c r="AO15978" s="135"/>
      <c r="AP15978" s="135"/>
      <c r="BJ15978" s="136"/>
    </row>
    <row r="15979" spans="5:62" ht="14.25" customHeight="1" x14ac:dyDescent="0.25">
      <c r="E15979" s="113"/>
      <c r="H15979" s="133"/>
      <c r="T15979" s="133"/>
      <c r="X15979" s="131"/>
      <c r="Y15979" s="133"/>
      <c r="AJ15979" s="133"/>
      <c r="AO15979" s="135"/>
      <c r="AP15979" s="135"/>
      <c r="BJ15979" s="136"/>
    </row>
    <row r="15980" spans="5:62" ht="14.25" customHeight="1" x14ac:dyDescent="0.25">
      <c r="E15980" s="113"/>
      <c r="H15980" s="133"/>
      <c r="T15980" s="133"/>
      <c r="X15980" s="131"/>
      <c r="Y15980" s="133"/>
      <c r="AJ15980" s="133"/>
      <c r="AO15980" s="135"/>
      <c r="AP15980" s="135"/>
      <c r="BJ15980" s="136"/>
    </row>
    <row r="15981" spans="5:62" ht="14.25" customHeight="1" x14ac:dyDescent="0.25">
      <c r="E15981" s="113"/>
      <c r="H15981" s="133"/>
      <c r="T15981" s="133"/>
      <c r="X15981" s="131"/>
      <c r="Y15981" s="133"/>
      <c r="AJ15981" s="133"/>
      <c r="AO15981" s="135"/>
      <c r="AP15981" s="135"/>
      <c r="BJ15981" s="136"/>
    </row>
    <row r="15982" spans="5:62" ht="14.25" customHeight="1" x14ac:dyDescent="0.25">
      <c r="E15982" s="113"/>
      <c r="H15982" s="133"/>
      <c r="T15982" s="133"/>
      <c r="X15982" s="131"/>
      <c r="Y15982" s="133"/>
      <c r="AJ15982" s="133"/>
      <c r="AO15982" s="135"/>
      <c r="AP15982" s="135"/>
      <c r="BJ15982" s="136"/>
    </row>
    <row r="15983" spans="5:62" ht="14.25" customHeight="1" x14ac:dyDescent="0.25">
      <c r="E15983" s="113"/>
      <c r="H15983" s="133"/>
      <c r="T15983" s="133"/>
      <c r="X15983" s="131"/>
      <c r="Y15983" s="133"/>
      <c r="AJ15983" s="133"/>
      <c r="AO15983" s="135"/>
      <c r="AP15983" s="135"/>
      <c r="BJ15983" s="136"/>
    </row>
    <row r="15984" spans="5:62" ht="14.25" customHeight="1" x14ac:dyDescent="0.25">
      <c r="E15984" s="113"/>
      <c r="H15984" s="133"/>
      <c r="T15984" s="133"/>
      <c r="X15984" s="131"/>
      <c r="Y15984" s="133"/>
      <c r="AJ15984" s="133"/>
      <c r="AO15984" s="135"/>
      <c r="AP15984" s="135"/>
      <c r="BJ15984" s="136"/>
    </row>
    <row r="15985" spans="5:62" ht="14.25" customHeight="1" x14ac:dyDescent="0.25">
      <c r="E15985" s="113"/>
      <c r="H15985" s="133"/>
      <c r="T15985" s="133"/>
      <c r="X15985" s="131"/>
      <c r="Y15985" s="133"/>
      <c r="AJ15985" s="133"/>
      <c r="AO15985" s="135"/>
      <c r="AP15985" s="135"/>
      <c r="BJ15985" s="136"/>
    </row>
    <row r="15986" spans="5:62" ht="14.25" customHeight="1" x14ac:dyDescent="0.25">
      <c r="E15986" s="113"/>
      <c r="H15986" s="133"/>
      <c r="T15986" s="133"/>
      <c r="X15986" s="131"/>
      <c r="Y15986" s="133"/>
      <c r="AJ15986" s="133"/>
      <c r="AO15986" s="135"/>
      <c r="AP15986" s="135"/>
      <c r="BJ15986" s="136"/>
    </row>
    <row r="15987" spans="5:62" ht="14.25" customHeight="1" x14ac:dyDescent="0.25">
      <c r="E15987" s="113"/>
      <c r="H15987" s="133"/>
      <c r="T15987" s="133"/>
      <c r="X15987" s="131"/>
      <c r="Y15987" s="133"/>
      <c r="AJ15987" s="133"/>
      <c r="AO15987" s="135"/>
      <c r="AP15987" s="135"/>
      <c r="BJ15987" s="136"/>
    </row>
    <row r="15988" spans="5:62" ht="14.25" customHeight="1" x14ac:dyDescent="0.25">
      <c r="E15988" s="113"/>
      <c r="H15988" s="133"/>
      <c r="T15988" s="133"/>
      <c r="X15988" s="131"/>
      <c r="Y15988" s="133"/>
      <c r="AJ15988" s="133"/>
      <c r="AO15988" s="135"/>
      <c r="AP15988" s="135"/>
      <c r="BJ15988" s="136"/>
    </row>
    <row r="15989" spans="5:62" ht="14.25" customHeight="1" x14ac:dyDescent="0.25">
      <c r="E15989" s="113"/>
      <c r="H15989" s="133"/>
      <c r="T15989" s="133"/>
      <c r="X15989" s="131"/>
      <c r="Y15989" s="133"/>
      <c r="AJ15989" s="133"/>
      <c r="AO15989" s="135"/>
      <c r="AP15989" s="135"/>
      <c r="BJ15989" s="136"/>
    </row>
    <row r="15990" spans="5:62" ht="14.25" customHeight="1" x14ac:dyDescent="0.25">
      <c r="E15990" s="113"/>
      <c r="H15990" s="133"/>
      <c r="T15990" s="133"/>
      <c r="X15990" s="131"/>
      <c r="Y15990" s="133"/>
      <c r="AJ15990" s="133"/>
      <c r="AO15990" s="135"/>
      <c r="AP15990" s="135"/>
      <c r="BJ15990" s="136"/>
    </row>
    <row r="15991" spans="5:62" ht="14.25" customHeight="1" x14ac:dyDescent="0.25">
      <c r="E15991" s="113"/>
      <c r="H15991" s="133"/>
      <c r="T15991" s="133"/>
      <c r="X15991" s="131"/>
      <c r="Y15991" s="133"/>
      <c r="AJ15991" s="133"/>
      <c r="AO15991" s="135"/>
      <c r="AP15991" s="135"/>
      <c r="BJ15991" s="136"/>
    </row>
    <row r="15992" spans="5:62" ht="14.25" customHeight="1" x14ac:dyDescent="0.25">
      <c r="E15992" s="113"/>
      <c r="H15992" s="133"/>
      <c r="T15992" s="133"/>
      <c r="X15992" s="131"/>
      <c r="Y15992" s="133"/>
      <c r="AJ15992" s="133"/>
      <c r="AO15992" s="135"/>
      <c r="AP15992" s="135"/>
      <c r="BJ15992" s="136"/>
    </row>
    <row r="15993" spans="5:62" ht="14.25" customHeight="1" x14ac:dyDescent="0.25">
      <c r="E15993" s="113"/>
      <c r="H15993" s="133"/>
      <c r="T15993" s="133"/>
      <c r="X15993" s="131"/>
      <c r="Y15993" s="133"/>
      <c r="AJ15993" s="133"/>
      <c r="AO15993" s="135"/>
      <c r="AP15993" s="135"/>
      <c r="BJ15993" s="136"/>
    </row>
    <row r="15994" spans="5:62" ht="14.25" customHeight="1" x14ac:dyDescent="0.25">
      <c r="E15994" s="113"/>
      <c r="H15994" s="133"/>
      <c r="T15994" s="133"/>
      <c r="X15994" s="131"/>
      <c r="Y15994" s="133"/>
      <c r="AJ15994" s="133"/>
      <c r="AO15994" s="135"/>
      <c r="AP15994" s="135"/>
      <c r="BJ15994" s="136"/>
    </row>
    <row r="15995" spans="5:62" ht="14.25" customHeight="1" x14ac:dyDescent="0.25">
      <c r="E15995" s="113"/>
      <c r="H15995" s="133"/>
      <c r="T15995" s="133"/>
      <c r="X15995" s="131"/>
      <c r="Y15995" s="133"/>
      <c r="AJ15995" s="133"/>
      <c r="AO15995" s="135"/>
      <c r="AP15995" s="135"/>
      <c r="BJ15995" s="136"/>
    </row>
    <row r="15996" spans="5:62" ht="14.25" customHeight="1" x14ac:dyDescent="0.25">
      <c r="E15996" s="113"/>
      <c r="H15996" s="133"/>
      <c r="T15996" s="133"/>
      <c r="X15996" s="131"/>
      <c r="Y15996" s="133"/>
      <c r="AJ15996" s="133"/>
      <c r="AO15996" s="135"/>
      <c r="AP15996" s="135"/>
      <c r="BJ15996" s="136"/>
    </row>
    <row r="15997" spans="5:62" ht="14.25" customHeight="1" x14ac:dyDescent="0.25">
      <c r="E15997" s="113"/>
      <c r="H15997" s="133"/>
      <c r="T15997" s="133"/>
      <c r="X15997" s="131"/>
      <c r="Y15997" s="133"/>
      <c r="AJ15997" s="133"/>
      <c r="AO15997" s="135"/>
      <c r="AP15997" s="135"/>
      <c r="BJ15997" s="136"/>
    </row>
    <row r="15998" spans="5:62" ht="14.25" customHeight="1" x14ac:dyDescent="0.25">
      <c r="E15998" s="113"/>
      <c r="H15998" s="133"/>
      <c r="T15998" s="133"/>
      <c r="X15998" s="131"/>
      <c r="Y15998" s="133"/>
      <c r="AJ15998" s="133"/>
      <c r="AO15998" s="135"/>
      <c r="AP15998" s="135"/>
      <c r="BJ15998" s="136"/>
    </row>
    <row r="15999" spans="5:62" ht="14.25" customHeight="1" x14ac:dyDescent="0.25">
      <c r="E15999" s="113"/>
      <c r="H15999" s="133"/>
      <c r="T15999" s="133"/>
      <c r="X15999" s="131"/>
      <c r="Y15999" s="133"/>
      <c r="AJ15999" s="133"/>
      <c r="AO15999" s="135"/>
      <c r="AP15999" s="135"/>
      <c r="BJ15999" s="136"/>
    </row>
    <row r="16000" spans="5:62" ht="14.25" customHeight="1" x14ac:dyDescent="0.25">
      <c r="E16000" s="113"/>
      <c r="H16000" s="133"/>
      <c r="T16000" s="133"/>
      <c r="X16000" s="131"/>
      <c r="Y16000" s="133"/>
      <c r="AJ16000" s="133"/>
      <c r="AO16000" s="135"/>
      <c r="AP16000" s="135"/>
      <c r="BJ16000" s="136"/>
    </row>
    <row r="16001" spans="5:62" ht="14.25" customHeight="1" x14ac:dyDescent="0.25">
      <c r="E16001" s="113"/>
      <c r="H16001" s="133"/>
      <c r="T16001" s="133"/>
      <c r="X16001" s="131"/>
      <c r="Y16001" s="133"/>
      <c r="AJ16001" s="133"/>
      <c r="AO16001" s="135"/>
      <c r="AP16001" s="135"/>
      <c r="BJ16001" s="136"/>
    </row>
    <row r="16002" spans="5:62" ht="14.25" customHeight="1" x14ac:dyDescent="0.25">
      <c r="E16002" s="113"/>
      <c r="H16002" s="133"/>
      <c r="T16002" s="133"/>
      <c r="X16002" s="131"/>
      <c r="Y16002" s="133"/>
      <c r="AJ16002" s="133"/>
      <c r="AO16002" s="135"/>
      <c r="AP16002" s="135"/>
      <c r="BJ16002" s="136"/>
    </row>
    <row r="16003" spans="5:62" ht="14.25" customHeight="1" x14ac:dyDescent="0.25">
      <c r="E16003" s="113"/>
      <c r="H16003" s="133"/>
      <c r="T16003" s="133"/>
      <c r="X16003" s="131"/>
      <c r="Y16003" s="133"/>
      <c r="AJ16003" s="133"/>
      <c r="AO16003" s="135"/>
      <c r="AP16003" s="135"/>
      <c r="BJ16003" s="136"/>
    </row>
    <row r="16004" spans="5:62" ht="14.25" customHeight="1" x14ac:dyDescent="0.25">
      <c r="E16004" s="113"/>
      <c r="H16004" s="133"/>
      <c r="T16004" s="133"/>
      <c r="X16004" s="131"/>
      <c r="Y16004" s="133"/>
      <c r="AJ16004" s="133"/>
      <c r="AO16004" s="135"/>
      <c r="AP16004" s="135"/>
      <c r="BJ16004" s="136"/>
    </row>
    <row r="16005" spans="5:62" ht="14.25" customHeight="1" x14ac:dyDescent="0.25">
      <c r="E16005" s="113"/>
      <c r="H16005" s="133"/>
      <c r="T16005" s="133"/>
      <c r="X16005" s="131"/>
      <c r="Y16005" s="133"/>
      <c r="AJ16005" s="133"/>
      <c r="AO16005" s="135"/>
      <c r="AP16005" s="135"/>
      <c r="BJ16005" s="136"/>
    </row>
    <row r="16006" spans="5:62" ht="14.25" customHeight="1" x14ac:dyDescent="0.25">
      <c r="E16006" s="113"/>
      <c r="H16006" s="133"/>
      <c r="T16006" s="133"/>
      <c r="X16006" s="131"/>
      <c r="Y16006" s="133"/>
      <c r="AJ16006" s="133"/>
      <c r="AO16006" s="135"/>
      <c r="AP16006" s="135"/>
      <c r="BJ16006" s="136"/>
    </row>
    <row r="16007" spans="5:62" ht="14.25" customHeight="1" x14ac:dyDescent="0.25">
      <c r="E16007" s="113"/>
      <c r="H16007" s="133"/>
      <c r="T16007" s="133"/>
      <c r="X16007" s="131"/>
      <c r="Y16007" s="133"/>
      <c r="AJ16007" s="133"/>
      <c r="AO16007" s="135"/>
      <c r="AP16007" s="135"/>
      <c r="BJ16007" s="136"/>
    </row>
    <row r="16008" spans="5:62" ht="14.25" customHeight="1" x14ac:dyDescent="0.25">
      <c r="E16008" s="113"/>
      <c r="H16008" s="133"/>
      <c r="T16008" s="133"/>
      <c r="X16008" s="131"/>
      <c r="Y16008" s="133"/>
      <c r="AJ16008" s="133"/>
      <c r="AO16008" s="135"/>
      <c r="AP16008" s="135"/>
      <c r="BJ16008" s="136"/>
    </row>
    <row r="16009" spans="5:62" ht="14.25" customHeight="1" x14ac:dyDescent="0.25">
      <c r="E16009" s="113"/>
      <c r="H16009" s="133"/>
      <c r="T16009" s="133"/>
      <c r="X16009" s="131"/>
      <c r="Y16009" s="133"/>
      <c r="AJ16009" s="133"/>
      <c r="AO16009" s="135"/>
      <c r="AP16009" s="135"/>
      <c r="BJ16009" s="136"/>
    </row>
    <row r="16010" spans="5:62" ht="14.25" customHeight="1" x14ac:dyDescent="0.25">
      <c r="E16010" s="113"/>
      <c r="H16010" s="133"/>
      <c r="T16010" s="133"/>
      <c r="X16010" s="131"/>
      <c r="Y16010" s="133"/>
      <c r="AJ16010" s="133"/>
      <c r="AO16010" s="135"/>
      <c r="AP16010" s="135"/>
      <c r="BJ16010" s="136"/>
    </row>
    <row r="16011" spans="5:62" ht="14.25" customHeight="1" x14ac:dyDescent="0.25">
      <c r="E16011" s="113"/>
      <c r="H16011" s="133"/>
      <c r="T16011" s="133"/>
      <c r="X16011" s="131"/>
      <c r="Y16011" s="133"/>
      <c r="AJ16011" s="133"/>
      <c r="AO16011" s="135"/>
      <c r="AP16011" s="135"/>
      <c r="BJ16011" s="136"/>
    </row>
    <row r="16012" spans="5:62" ht="14.25" customHeight="1" x14ac:dyDescent="0.25">
      <c r="E16012" s="113"/>
      <c r="H16012" s="133"/>
      <c r="T16012" s="133"/>
      <c r="X16012" s="131"/>
      <c r="Y16012" s="133"/>
      <c r="AJ16012" s="133"/>
      <c r="AO16012" s="135"/>
      <c r="AP16012" s="135"/>
      <c r="BJ16012" s="136"/>
    </row>
    <row r="16013" spans="5:62" ht="14.25" customHeight="1" x14ac:dyDescent="0.25">
      <c r="E16013" s="113"/>
      <c r="H16013" s="133"/>
      <c r="T16013" s="133"/>
      <c r="X16013" s="131"/>
      <c r="Y16013" s="133"/>
      <c r="AJ16013" s="133"/>
      <c r="AO16013" s="135"/>
      <c r="AP16013" s="135"/>
      <c r="BJ16013" s="136"/>
    </row>
    <row r="16014" spans="5:62" ht="14.25" customHeight="1" x14ac:dyDescent="0.25">
      <c r="E16014" s="113"/>
      <c r="H16014" s="133"/>
      <c r="T16014" s="133"/>
      <c r="X16014" s="131"/>
      <c r="Y16014" s="133"/>
      <c r="AJ16014" s="133"/>
      <c r="AO16014" s="135"/>
      <c r="AP16014" s="135"/>
      <c r="BJ16014" s="136"/>
    </row>
    <row r="16015" spans="5:62" ht="14.25" customHeight="1" x14ac:dyDescent="0.25">
      <c r="E16015" s="113"/>
      <c r="H16015" s="133"/>
      <c r="T16015" s="133"/>
      <c r="X16015" s="131"/>
      <c r="Y16015" s="133"/>
      <c r="AJ16015" s="133"/>
      <c r="AO16015" s="135"/>
      <c r="AP16015" s="135"/>
      <c r="BJ16015" s="136"/>
    </row>
    <row r="16016" spans="5:62" ht="14.25" customHeight="1" x14ac:dyDescent="0.25">
      <c r="E16016" s="113"/>
      <c r="H16016" s="133"/>
      <c r="T16016" s="133"/>
      <c r="X16016" s="131"/>
      <c r="Y16016" s="133"/>
      <c r="AJ16016" s="133"/>
      <c r="AO16016" s="135"/>
      <c r="AP16016" s="135"/>
      <c r="BJ16016" s="136"/>
    </row>
    <row r="16017" spans="5:62" ht="14.25" customHeight="1" x14ac:dyDescent="0.25">
      <c r="E16017" s="113"/>
      <c r="H16017" s="133"/>
      <c r="T16017" s="133"/>
      <c r="X16017" s="131"/>
      <c r="Y16017" s="133"/>
      <c r="AJ16017" s="133"/>
      <c r="AO16017" s="135"/>
      <c r="AP16017" s="135"/>
      <c r="BJ16017" s="136"/>
    </row>
    <row r="16018" spans="5:62" ht="14.25" customHeight="1" x14ac:dyDescent="0.25">
      <c r="E16018" s="113"/>
      <c r="H16018" s="133"/>
      <c r="T16018" s="133"/>
      <c r="X16018" s="131"/>
      <c r="Y16018" s="133"/>
      <c r="AJ16018" s="133"/>
      <c r="AO16018" s="135"/>
      <c r="AP16018" s="135"/>
      <c r="BJ16018" s="136"/>
    </row>
    <row r="16019" spans="5:62" ht="14.25" customHeight="1" x14ac:dyDescent="0.25">
      <c r="E16019" s="113"/>
      <c r="H16019" s="133"/>
      <c r="T16019" s="133"/>
      <c r="X16019" s="131"/>
      <c r="Y16019" s="133"/>
      <c r="AJ16019" s="133"/>
      <c r="AO16019" s="135"/>
      <c r="AP16019" s="135"/>
      <c r="BJ16019" s="136"/>
    </row>
    <row r="16020" spans="5:62" ht="14.25" customHeight="1" x14ac:dyDescent="0.25">
      <c r="E16020" s="113"/>
      <c r="H16020" s="133"/>
      <c r="T16020" s="133"/>
      <c r="X16020" s="131"/>
      <c r="Y16020" s="133"/>
      <c r="AJ16020" s="133"/>
      <c r="AO16020" s="135"/>
      <c r="AP16020" s="135"/>
      <c r="BJ16020" s="136"/>
    </row>
    <row r="16021" spans="5:62" ht="14.25" customHeight="1" x14ac:dyDescent="0.25">
      <c r="E16021" s="113"/>
      <c r="H16021" s="133"/>
      <c r="T16021" s="133"/>
      <c r="X16021" s="131"/>
      <c r="Y16021" s="133"/>
      <c r="AJ16021" s="133"/>
      <c r="AO16021" s="135"/>
      <c r="AP16021" s="135"/>
      <c r="BJ16021" s="136"/>
    </row>
    <row r="16022" spans="5:62" ht="14.25" customHeight="1" x14ac:dyDescent="0.25">
      <c r="E16022" s="113"/>
      <c r="H16022" s="133"/>
      <c r="T16022" s="133"/>
      <c r="X16022" s="131"/>
      <c r="Y16022" s="133"/>
      <c r="AJ16022" s="133"/>
      <c r="AO16022" s="135"/>
      <c r="AP16022" s="135"/>
      <c r="BJ16022" s="136"/>
    </row>
    <row r="16023" spans="5:62" ht="14.25" customHeight="1" x14ac:dyDescent="0.25">
      <c r="E16023" s="113"/>
      <c r="H16023" s="133"/>
      <c r="T16023" s="133"/>
      <c r="X16023" s="131"/>
      <c r="Y16023" s="133"/>
      <c r="AJ16023" s="133"/>
      <c r="AO16023" s="135"/>
      <c r="AP16023" s="135"/>
      <c r="BJ16023" s="136"/>
    </row>
    <row r="16024" spans="5:62" ht="14.25" customHeight="1" x14ac:dyDescent="0.25">
      <c r="E16024" s="113"/>
      <c r="H16024" s="133"/>
      <c r="T16024" s="133"/>
      <c r="X16024" s="131"/>
      <c r="Y16024" s="133"/>
      <c r="AJ16024" s="133"/>
      <c r="AO16024" s="135"/>
      <c r="AP16024" s="135"/>
      <c r="BJ16024" s="136"/>
    </row>
    <row r="16025" spans="5:62" ht="14.25" customHeight="1" x14ac:dyDescent="0.25">
      <c r="E16025" s="113"/>
      <c r="H16025" s="133"/>
      <c r="T16025" s="133"/>
      <c r="X16025" s="131"/>
      <c r="Y16025" s="133"/>
      <c r="AJ16025" s="133"/>
      <c r="AO16025" s="135"/>
      <c r="AP16025" s="135"/>
      <c r="BJ16025" s="136"/>
    </row>
    <row r="16026" spans="5:62" ht="14.25" customHeight="1" x14ac:dyDescent="0.25">
      <c r="E16026" s="113"/>
      <c r="H16026" s="133"/>
      <c r="T16026" s="133"/>
      <c r="X16026" s="131"/>
      <c r="Y16026" s="133"/>
      <c r="AJ16026" s="133"/>
      <c r="AO16026" s="135"/>
      <c r="AP16026" s="135"/>
      <c r="BJ16026" s="136"/>
    </row>
    <row r="16027" spans="5:62" ht="14.25" customHeight="1" x14ac:dyDescent="0.25">
      <c r="E16027" s="113"/>
      <c r="H16027" s="133"/>
      <c r="T16027" s="133"/>
      <c r="X16027" s="131"/>
      <c r="Y16027" s="133"/>
      <c r="AJ16027" s="133"/>
      <c r="AO16027" s="135"/>
      <c r="AP16027" s="135"/>
      <c r="BJ16027" s="136"/>
    </row>
    <row r="16028" spans="5:62" ht="14.25" customHeight="1" x14ac:dyDescent="0.25">
      <c r="E16028" s="113"/>
      <c r="H16028" s="133"/>
      <c r="T16028" s="133"/>
      <c r="X16028" s="131"/>
      <c r="Y16028" s="133"/>
      <c r="AJ16028" s="133"/>
      <c r="AO16028" s="135"/>
      <c r="AP16028" s="135"/>
      <c r="BJ16028" s="136"/>
    </row>
    <row r="16029" spans="5:62" ht="14.25" customHeight="1" x14ac:dyDescent="0.25">
      <c r="E16029" s="113"/>
      <c r="H16029" s="133"/>
      <c r="T16029" s="133"/>
      <c r="X16029" s="131"/>
      <c r="Y16029" s="133"/>
      <c r="AJ16029" s="133"/>
      <c r="AO16029" s="135"/>
      <c r="AP16029" s="135"/>
      <c r="BJ16029" s="136"/>
    </row>
    <row r="16030" spans="5:62" ht="14.25" customHeight="1" x14ac:dyDescent="0.25">
      <c r="E16030" s="113"/>
      <c r="H16030" s="133"/>
      <c r="T16030" s="133"/>
      <c r="X16030" s="131"/>
      <c r="Y16030" s="133"/>
      <c r="AJ16030" s="133"/>
      <c r="AO16030" s="135"/>
      <c r="AP16030" s="135"/>
      <c r="BJ16030" s="136"/>
    </row>
    <row r="16031" spans="5:62" ht="14.25" customHeight="1" x14ac:dyDescent="0.25">
      <c r="E16031" s="113"/>
      <c r="H16031" s="133"/>
      <c r="T16031" s="133"/>
      <c r="X16031" s="131"/>
      <c r="Y16031" s="133"/>
      <c r="AJ16031" s="133"/>
      <c r="AO16031" s="135"/>
      <c r="AP16031" s="135"/>
      <c r="BJ16031" s="136"/>
    </row>
    <row r="16032" spans="5:62" ht="14.25" customHeight="1" x14ac:dyDescent="0.25">
      <c r="E16032" s="113"/>
      <c r="H16032" s="133"/>
      <c r="T16032" s="133"/>
      <c r="X16032" s="131"/>
      <c r="Y16032" s="133"/>
      <c r="AJ16032" s="133"/>
      <c r="AO16032" s="135"/>
      <c r="AP16032" s="135"/>
      <c r="BJ16032" s="136"/>
    </row>
    <row r="16033" spans="5:62" ht="14.25" customHeight="1" x14ac:dyDescent="0.25">
      <c r="E16033" s="113"/>
      <c r="H16033" s="133"/>
      <c r="T16033" s="133"/>
      <c r="X16033" s="131"/>
      <c r="Y16033" s="133"/>
      <c r="AJ16033" s="133"/>
      <c r="AO16033" s="135"/>
      <c r="AP16033" s="135"/>
      <c r="BJ16033" s="136"/>
    </row>
    <row r="16034" spans="5:62" ht="14.25" customHeight="1" x14ac:dyDescent="0.25">
      <c r="E16034" s="113"/>
      <c r="H16034" s="133"/>
      <c r="T16034" s="133"/>
      <c r="X16034" s="131"/>
      <c r="Y16034" s="133"/>
      <c r="AJ16034" s="133"/>
      <c r="AO16034" s="135"/>
      <c r="AP16034" s="135"/>
      <c r="BJ16034" s="136"/>
    </row>
    <row r="16035" spans="5:62" ht="14.25" customHeight="1" x14ac:dyDescent="0.25">
      <c r="E16035" s="113"/>
      <c r="H16035" s="133"/>
      <c r="T16035" s="133"/>
      <c r="X16035" s="131"/>
      <c r="Y16035" s="133"/>
      <c r="AJ16035" s="133"/>
      <c r="AO16035" s="135"/>
      <c r="AP16035" s="135"/>
      <c r="BJ16035" s="136"/>
    </row>
    <row r="16036" spans="5:62" ht="14.25" customHeight="1" x14ac:dyDescent="0.25">
      <c r="E16036" s="113"/>
      <c r="H16036" s="133"/>
      <c r="T16036" s="133"/>
      <c r="X16036" s="131"/>
      <c r="Y16036" s="133"/>
      <c r="AJ16036" s="133"/>
      <c r="AO16036" s="135"/>
      <c r="AP16036" s="135"/>
      <c r="BJ16036" s="136"/>
    </row>
    <row r="16037" spans="5:62" ht="14.25" customHeight="1" x14ac:dyDescent="0.25">
      <c r="E16037" s="113"/>
      <c r="H16037" s="133"/>
      <c r="T16037" s="133"/>
      <c r="X16037" s="131"/>
      <c r="Y16037" s="133"/>
      <c r="AJ16037" s="133"/>
      <c r="AO16037" s="135"/>
      <c r="AP16037" s="135"/>
      <c r="BJ16037" s="136"/>
    </row>
    <row r="16038" spans="5:62" ht="14.25" customHeight="1" x14ac:dyDescent="0.25">
      <c r="E16038" s="113"/>
      <c r="H16038" s="133"/>
      <c r="T16038" s="133"/>
      <c r="X16038" s="131"/>
      <c r="Y16038" s="133"/>
      <c r="AJ16038" s="133"/>
      <c r="AO16038" s="135"/>
      <c r="AP16038" s="135"/>
      <c r="BJ16038" s="136"/>
    </row>
    <row r="16039" spans="5:62" ht="14.25" customHeight="1" x14ac:dyDescent="0.25">
      <c r="E16039" s="113"/>
      <c r="H16039" s="133"/>
      <c r="T16039" s="133"/>
      <c r="X16039" s="131"/>
      <c r="Y16039" s="133"/>
      <c r="AJ16039" s="133"/>
      <c r="AO16039" s="135"/>
      <c r="AP16039" s="135"/>
      <c r="BJ16039" s="136"/>
    </row>
    <row r="16040" spans="5:62" ht="14.25" customHeight="1" x14ac:dyDescent="0.25">
      <c r="E16040" s="113"/>
      <c r="H16040" s="133"/>
      <c r="T16040" s="133"/>
      <c r="X16040" s="131"/>
      <c r="Y16040" s="133"/>
      <c r="AJ16040" s="133"/>
      <c r="AO16040" s="135"/>
      <c r="AP16040" s="135"/>
      <c r="BJ16040" s="136"/>
    </row>
    <row r="16041" spans="5:62" ht="14.25" customHeight="1" x14ac:dyDescent="0.25">
      <c r="E16041" s="113"/>
      <c r="H16041" s="133"/>
      <c r="T16041" s="133"/>
      <c r="X16041" s="131"/>
      <c r="Y16041" s="133"/>
      <c r="AJ16041" s="133"/>
      <c r="AO16041" s="135"/>
      <c r="AP16041" s="135"/>
      <c r="BJ16041" s="136"/>
    </row>
    <row r="16042" spans="5:62" ht="14.25" customHeight="1" x14ac:dyDescent="0.25">
      <c r="E16042" s="113"/>
      <c r="H16042" s="133"/>
      <c r="T16042" s="133"/>
      <c r="X16042" s="131"/>
      <c r="Y16042" s="133"/>
      <c r="AJ16042" s="133"/>
      <c r="AO16042" s="135"/>
      <c r="AP16042" s="135"/>
      <c r="BJ16042" s="136"/>
    </row>
    <row r="16043" spans="5:62" ht="14.25" customHeight="1" x14ac:dyDescent="0.25">
      <c r="E16043" s="113"/>
      <c r="H16043" s="133"/>
      <c r="T16043" s="133"/>
      <c r="X16043" s="131"/>
      <c r="Y16043" s="133"/>
      <c r="AJ16043" s="133"/>
      <c r="AO16043" s="135"/>
      <c r="AP16043" s="135"/>
      <c r="BJ16043" s="136"/>
    </row>
    <row r="16044" spans="5:62" ht="14.25" customHeight="1" x14ac:dyDescent="0.25">
      <c r="E16044" s="113"/>
      <c r="H16044" s="133"/>
      <c r="T16044" s="133"/>
      <c r="X16044" s="131"/>
      <c r="Y16044" s="133"/>
      <c r="AJ16044" s="133"/>
      <c r="AO16044" s="135"/>
      <c r="AP16044" s="135"/>
      <c r="BJ16044" s="136"/>
    </row>
    <row r="16045" spans="5:62" ht="14.25" customHeight="1" x14ac:dyDescent="0.25">
      <c r="E16045" s="113"/>
      <c r="H16045" s="133"/>
      <c r="T16045" s="133"/>
      <c r="X16045" s="131"/>
      <c r="Y16045" s="133"/>
      <c r="AJ16045" s="133"/>
      <c r="AO16045" s="135"/>
      <c r="AP16045" s="135"/>
      <c r="BJ16045" s="136"/>
    </row>
    <row r="16046" spans="5:62" ht="14.25" customHeight="1" x14ac:dyDescent="0.25">
      <c r="E16046" s="113"/>
      <c r="H16046" s="133"/>
      <c r="T16046" s="133"/>
      <c r="X16046" s="131"/>
      <c r="Y16046" s="133"/>
      <c r="AJ16046" s="133"/>
      <c r="AO16046" s="135"/>
      <c r="AP16046" s="135"/>
      <c r="BJ16046" s="136"/>
    </row>
    <row r="16047" spans="5:62" ht="14.25" customHeight="1" x14ac:dyDescent="0.25">
      <c r="E16047" s="113"/>
      <c r="H16047" s="133"/>
      <c r="T16047" s="133"/>
      <c r="X16047" s="131"/>
      <c r="Y16047" s="133"/>
      <c r="AJ16047" s="133"/>
      <c r="AO16047" s="135"/>
      <c r="AP16047" s="135"/>
      <c r="BJ16047" s="136"/>
    </row>
    <row r="16048" spans="5:62" ht="14.25" customHeight="1" x14ac:dyDescent="0.25">
      <c r="E16048" s="113"/>
      <c r="H16048" s="133"/>
      <c r="T16048" s="133"/>
      <c r="X16048" s="131"/>
      <c r="Y16048" s="133"/>
      <c r="AJ16048" s="133"/>
      <c r="AO16048" s="135"/>
      <c r="AP16048" s="135"/>
      <c r="BJ16048" s="136"/>
    </row>
    <row r="16049" spans="5:62" ht="14.25" customHeight="1" x14ac:dyDescent="0.25">
      <c r="E16049" s="113"/>
      <c r="H16049" s="133"/>
      <c r="T16049" s="133"/>
      <c r="X16049" s="131"/>
      <c r="Y16049" s="133"/>
      <c r="AJ16049" s="133"/>
      <c r="AO16049" s="135"/>
      <c r="AP16049" s="135"/>
      <c r="BJ16049" s="136"/>
    </row>
    <row r="16050" spans="5:62" ht="14.25" customHeight="1" x14ac:dyDescent="0.25">
      <c r="E16050" s="113"/>
      <c r="H16050" s="133"/>
      <c r="T16050" s="133"/>
      <c r="X16050" s="131"/>
      <c r="Y16050" s="133"/>
      <c r="AJ16050" s="133"/>
      <c r="AO16050" s="135"/>
      <c r="AP16050" s="135"/>
      <c r="BJ16050" s="136"/>
    </row>
    <row r="16051" spans="5:62" ht="14.25" customHeight="1" x14ac:dyDescent="0.25">
      <c r="E16051" s="113"/>
      <c r="H16051" s="133"/>
      <c r="T16051" s="133"/>
      <c r="X16051" s="131"/>
      <c r="Y16051" s="133"/>
      <c r="AJ16051" s="133"/>
      <c r="AO16051" s="135"/>
      <c r="AP16051" s="135"/>
      <c r="BJ16051" s="136"/>
    </row>
    <row r="16052" spans="5:62" ht="14.25" customHeight="1" x14ac:dyDescent="0.25">
      <c r="E16052" s="113"/>
      <c r="H16052" s="133"/>
      <c r="T16052" s="133"/>
      <c r="X16052" s="131"/>
      <c r="Y16052" s="133"/>
      <c r="AJ16052" s="133"/>
      <c r="AO16052" s="135"/>
      <c r="AP16052" s="135"/>
      <c r="BJ16052" s="136"/>
    </row>
    <row r="16053" spans="5:62" ht="14.25" customHeight="1" x14ac:dyDescent="0.25">
      <c r="E16053" s="113"/>
      <c r="H16053" s="133"/>
      <c r="T16053" s="133"/>
      <c r="X16053" s="131"/>
      <c r="Y16053" s="133"/>
      <c r="AJ16053" s="133"/>
      <c r="AO16053" s="135"/>
      <c r="AP16053" s="135"/>
      <c r="BJ16053" s="136"/>
    </row>
    <row r="16054" spans="5:62" ht="14.25" customHeight="1" x14ac:dyDescent="0.25">
      <c r="E16054" s="113"/>
      <c r="H16054" s="133"/>
      <c r="T16054" s="133"/>
      <c r="X16054" s="131"/>
      <c r="Y16054" s="133"/>
      <c r="AJ16054" s="133"/>
      <c r="AO16054" s="135"/>
      <c r="AP16054" s="135"/>
      <c r="BJ16054" s="136"/>
    </row>
    <row r="16055" spans="5:62" ht="14.25" customHeight="1" x14ac:dyDescent="0.25">
      <c r="E16055" s="113"/>
      <c r="H16055" s="133"/>
      <c r="T16055" s="133"/>
      <c r="X16055" s="131"/>
      <c r="Y16055" s="133"/>
      <c r="AJ16055" s="133"/>
      <c r="AO16055" s="135"/>
      <c r="AP16055" s="135"/>
      <c r="BJ16055" s="136"/>
    </row>
    <row r="16056" spans="5:62" ht="14.25" customHeight="1" x14ac:dyDescent="0.25">
      <c r="E16056" s="113"/>
      <c r="H16056" s="133"/>
      <c r="T16056" s="133"/>
      <c r="X16056" s="131"/>
      <c r="Y16056" s="133"/>
      <c r="AJ16056" s="133"/>
      <c r="AO16056" s="135"/>
      <c r="AP16056" s="135"/>
      <c r="BJ16056" s="136"/>
    </row>
    <row r="16057" spans="5:62" ht="14.25" customHeight="1" x14ac:dyDescent="0.25">
      <c r="E16057" s="113"/>
      <c r="H16057" s="133"/>
      <c r="T16057" s="133"/>
      <c r="X16057" s="131"/>
      <c r="Y16057" s="133"/>
      <c r="AJ16057" s="133"/>
      <c r="AO16057" s="135"/>
      <c r="AP16057" s="135"/>
      <c r="BJ16057" s="136"/>
    </row>
    <row r="16058" spans="5:62" ht="14.25" customHeight="1" x14ac:dyDescent="0.25">
      <c r="E16058" s="113"/>
      <c r="H16058" s="133"/>
      <c r="T16058" s="133"/>
      <c r="X16058" s="131"/>
      <c r="Y16058" s="133"/>
      <c r="AJ16058" s="133"/>
      <c r="AO16058" s="135"/>
      <c r="AP16058" s="135"/>
      <c r="BJ16058" s="136"/>
    </row>
    <row r="16059" spans="5:62" ht="14.25" customHeight="1" x14ac:dyDescent="0.25">
      <c r="E16059" s="113"/>
      <c r="H16059" s="133"/>
      <c r="T16059" s="133"/>
      <c r="X16059" s="131"/>
      <c r="Y16059" s="133"/>
      <c r="AJ16059" s="133"/>
      <c r="AO16059" s="135"/>
      <c r="AP16059" s="135"/>
      <c r="BJ16059" s="136"/>
    </row>
    <row r="16060" spans="5:62" ht="14.25" customHeight="1" x14ac:dyDescent="0.25">
      <c r="E16060" s="113"/>
      <c r="H16060" s="133"/>
      <c r="T16060" s="133"/>
      <c r="X16060" s="131"/>
      <c r="Y16060" s="133"/>
      <c r="AJ16060" s="133"/>
      <c r="AO16060" s="135"/>
      <c r="AP16060" s="135"/>
      <c r="BJ16060" s="136"/>
    </row>
    <row r="16061" spans="5:62" ht="14.25" customHeight="1" x14ac:dyDescent="0.25">
      <c r="E16061" s="113"/>
      <c r="H16061" s="133"/>
      <c r="T16061" s="133"/>
      <c r="X16061" s="131"/>
      <c r="Y16061" s="133"/>
      <c r="AJ16061" s="133"/>
      <c r="AO16061" s="135"/>
      <c r="AP16061" s="135"/>
      <c r="BJ16061" s="136"/>
    </row>
    <row r="16062" spans="5:62" ht="14.25" customHeight="1" x14ac:dyDescent="0.25">
      <c r="E16062" s="113"/>
      <c r="H16062" s="133"/>
      <c r="T16062" s="133"/>
      <c r="X16062" s="131"/>
      <c r="Y16062" s="133"/>
      <c r="AJ16062" s="133"/>
      <c r="AO16062" s="135"/>
      <c r="AP16062" s="135"/>
      <c r="BJ16062" s="136"/>
    </row>
    <row r="16063" spans="5:62" ht="14.25" customHeight="1" x14ac:dyDescent="0.25">
      <c r="E16063" s="113"/>
      <c r="H16063" s="133"/>
      <c r="T16063" s="133"/>
      <c r="X16063" s="131"/>
      <c r="Y16063" s="133"/>
      <c r="AJ16063" s="133"/>
      <c r="AO16063" s="135"/>
      <c r="AP16063" s="135"/>
      <c r="BJ16063" s="136"/>
    </row>
    <row r="16064" spans="5:62" ht="14.25" customHeight="1" x14ac:dyDescent="0.25">
      <c r="E16064" s="113"/>
      <c r="H16064" s="133"/>
      <c r="T16064" s="133"/>
      <c r="X16064" s="131"/>
      <c r="Y16064" s="133"/>
      <c r="AJ16064" s="133"/>
      <c r="AO16064" s="135"/>
      <c r="AP16064" s="135"/>
      <c r="BJ16064" s="136"/>
    </row>
    <row r="16065" spans="5:62" ht="14.25" customHeight="1" x14ac:dyDescent="0.25">
      <c r="E16065" s="113"/>
      <c r="H16065" s="133"/>
      <c r="T16065" s="133"/>
      <c r="X16065" s="131"/>
      <c r="Y16065" s="133"/>
      <c r="AJ16065" s="133"/>
      <c r="AO16065" s="135"/>
      <c r="AP16065" s="135"/>
      <c r="BJ16065" s="136"/>
    </row>
    <row r="16066" spans="5:62" ht="14.25" customHeight="1" x14ac:dyDescent="0.25">
      <c r="E16066" s="113"/>
      <c r="H16066" s="133"/>
      <c r="T16066" s="133"/>
      <c r="X16066" s="131"/>
      <c r="Y16066" s="133"/>
      <c r="AJ16066" s="133"/>
      <c r="AO16066" s="135"/>
      <c r="AP16066" s="135"/>
      <c r="BJ16066" s="136"/>
    </row>
    <row r="16067" spans="5:62" ht="14.25" customHeight="1" x14ac:dyDescent="0.25">
      <c r="E16067" s="113"/>
      <c r="H16067" s="133"/>
      <c r="T16067" s="133"/>
      <c r="X16067" s="131"/>
      <c r="Y16067" s="133"/>
      <c r="AJ16067" s="133"/>
      <c r="AO16067" s="135"/>
      <c r="AP16067" s="135"/>
      <c r="BJ16067" s="136"/>
    </row>
    <row r="16068" spans="5:62" ht="14.25" customHeight="1" x14ac:dyDescent="0.25">
      <c r="E16068" s="113"/>
      <c r="H16068" s="133"/>
      <c r="T16068" s="133"/>
      <c r="X16068" s="131"/>
      <c r="Y16068" s="133"/>
      <c r="AJ16068" s="133"/>
      <c r="AO16068" s="135"/>
      <c r="AP16068" s="135"/>
      <c r="BJ16068" s="136"/>
    </row>
    <row r="16069" spans="5:62" ht="14.25" customHeight="1" x14ac:dyDescent="0.25">
      <c r="E16069" s="113"/>
      <c r="H16069" s="133"/>
      <c r="T16069" s="133"/>
      <c r="X16069" s="131"/>
      <c r="Y16069" s="133"/>
      <c r="AJ16069" s="133"/>
      <c r="AO16069" s="135"/>
      <c r="AP16069" s="135"/>
      <c r="BJ16069" s="136"/>
    </row>
    <row r="16070" spans="5:62" ht="14.25" customHeight="1" x14ac:dyDescent="0.25">
      <c r="E16070" s="113"/>
      <c r="H16070" s="133"/>
      <c r="T16070" s="133"/>
      <c r="X16070" s="131"/>
      <c r="Y16070" s="133"/>
      <c r="AJ16070" s="133"/>
      <c r="AO16070" s="135"/>
      <c r="AP16070" s="135"/>
      <c r="BJ16070" s="136"/>
    </row>
    <row r="16071" spans="5:62" ht="14.25" customHeight="1" x14ac:dyDescent="0.25">
      <c r="E16071" s="113"/>
      <c r="H16071" s="133"/>
      <c r="T16071" s="133"/>
      <c r="X16071" s="131"/>
      <c r="Y16071" s="133"/>
      <c r="AJ16071" s="133"/>
      <c r="AO16071" s="135"/>
      <c r="AP16071" s="135"/>
      <c r="BJ16071" s="136"/>
    </row>
    <row r="16072" spans="5:62" ht="14.25" customHeight="1" x14ac:dyDescent="0.25">
      <c r="E16072" s="113"/>
      <c r="H16072" s="133"/>
      <c r="T16072" s="133"/>
      <c r="X16072" s="131"/>
      <c r="Y16072" s="133"/>
      <c r="AJ16072" s="133"/>
      <c r="AO16072" s="135"/>
      <c r="AP16072" s="135"/>
      <c r="BJ16072" s="136"/>
    </row>
    <row r="16073" spans="5:62" ht="14.25" customHeight="1" x14ac:dyDescent="0.25">
      <c r="E16073" s="113"/>
      <c r="H16073" s="133"/>
      <c r="T16073" s="133"/>
      <c r="X16073" s="131"/>
      <c r="Y16073" s="133"/>
      <c r="AJ16073" s="133"/>
      <c r="AO16073" s="135"/>
      <c r="AP16073" s="135"/>
      <c r="BJ16073" s="136"/>
    </row>
    <row r="16074" spans="5:62" ht="14.25" customHeight="1" x14ac:dyDescent="0.25">
      <c r="E16074" s="113"/>
      <c r="H16074" s="133"/>
      <c r="T16074" s="133"/>
      <c r="X16074" s="131"/>
      <c r="Y16074" s="133"/>
      <c r="AJ16074" s="133"/>
      <c r="AO16074" s="135"/>
      <c r="AP16074" s="135"/>
      <c r="BJ16074" s="136"/>
    </row>
    <row r="16075" spans="5:62" ht="14.25" customHeight="1" x14ac:dyDescent="0.25">
      <c r="E16075" s="113"/>
      <c r="H16075" s="133"/>
      <c r="T16075" s="133"/>
      <c r="X16075" s="131"/>
      <c r="Y16075" s="133"/>
      <c r="AJ16075" s="133"/>
      <c r="AO16075" s="135"/>
      <c r="AP16075" s="135"/>
      <c r="BJ16075" s="136"/>
    </row>
    <row r="16076" spans="5:62" ht="14.25" customHeight="1" x14ac:dyDescent="0.25">
      <c r="E16076" s="113"/>
      <c r="H16076" s="133"/>
      <c r="T16076" s="133"/>
      <c r="X16076" s="131"/>
      <c r="Y16076" s="133"/>
      <c r="AJ16076" s="133"/>
      <c r="AO16076" s="135"/>
      <c r="AP16076" s="135"/>
      <c r="BJ16076" s="136"/>
    </row>
    <row r="16077" spans="5:62" ht="14.25" customHeight="1" x14ac:dyDescent="0.25">
      <c r="E16077" s="113"/>
      <c r="H16077" s="133"/>
      <c r="T16077" s="133"/>
      <c r="X16077" s="131"/>
      <c r="Y16077" s="133"/>
      <c r="AJ16077" s="133"/>
      <c r="AO16077" s="135"/>
      <c r="AP16077" s="135"/>
      <c r="BJ16077" s="136"/>
    </row>
    <row r="16078" spans="5:62" ht="14.25" customHeight="1" x14ac:dyDescent="0.25">
      <c r="E16078" s="113"/>
      <c r="H16078" s="133"/>
      <c r="T16078" s="133"/>
      <c r="X16078" s="131"/>
      <c r="Y16078" s="133"/>
      <c r="AJ16078" s="133"/>
      <c r="AO16078" s="135"/>
      <c r="AP16078" s="135"/>
      <c r="BJ16078" s="136"/>
    </row>
    <row r="16079" spans="5:62" ht="14.25" customHeight="1" x14ac:dyDescent="0.25">
      <c r="E16079" s="113"/>
      <c r="H16079" s="133"/>
      <c r="T16079" s="133"/>
      <c r="X16079" s="131"/>
      <c r="Y16079" s="133"/>
      <c r="AJ16079" s="133"/>
      <c r="AO16079" s="135"/>
      <c r="AP16079" s="135"/>
      <c r="BJ16079" s="136"/>
    </row>
    <row r="16080" spans="5:62" ht="14.25" customHeight="1" x14ac:dyDescent="0.25">
      <c r="E16080" s="113"/>
      <c r="H16080" s="133"/>
      <c r="T16080" s="133"/>
      <c r="X16080" s="131"/>
      <c r="Y16080" s="133"/>
      <c r="AJ16080" s="133"/>
      <c r="AO16080" s="135"/>
      <c r="AP16080" s="135"/>
      <c r="BJ16080" s="136"/>
    </row>
    <row r="16081" spans="5:62" ht="14.25" customHeight="1" x14ac:dyDescent="0.25">
      <c r="E16081" s="113"/>
      <c r="H16081" s="133"/>
      <c r="T16081" s="133"/>
      <c r="X16081" s="131"/>
      <c r="Y16081" s="133"/>
      <c r="AJ16081" s="133"/>
      <c r="AO16081" s="135"/>
      <c r="AP16081" s="135"/>
      <c r="BJ16081" s="136"/>
    </row>
    <row r="16082" spans="5:62" ht="14.25" customHeight="1" x14ac:dyDescent="0.25">
      <c r="E16082" s="113"/>
      <c r="H16082" s="133"/>
      <c r="T16082" s="133"/>
      <c r="X16082" s="131"/>
      <c r="Y16082" s="133"/>
      <c r="AJ16082" s="133"/>
      <c r="AO16082" s="135"/>
      <c r="AP16082" s="135"/>
      <c r="BJ16082" s="136"/>
    </row>
    <row r="16083" spans="5:62" ht="14.25" customHeight="1" x14ac:dyDescent="0.25">
      <c r="E16083" s="113"/>
      <c r="H16083" s="133"/>
      <c r="T16083" s="133"/>
      <c r="X16083" s="131"/>
      <c r="Y16083" s="133"/>
      <c r="AJ16083" s="133"/>
      <c r="AO16083" s="135"/>
      <c r="AP16083" s="135"/>
      <c r="BJ16083" s="136"/>
    </row>
    <row r="16084" spans="5:62" ht="14.25" customHeight="1" x14ac:dyDescent="0.25">
      <c r="E16084" s="113"/>
      <c r="H16084" s="133"/>
      <c r="T16084" s="133"/>
      <c r="X16084" s="131"/>
      <c r="Y16084" s="133"/>
      <c r="AJ16084" s="133"/>
      <c r="AO16084" s="135"/>
      <c r="AP16084" s="135"/>
      <c r="BJ16084" s="136"/>
    </row>
    <row r="16085" spans="5:62" ht="14.25" customHeight="1" x14ac:dyDescent="0.25">
      <c r="E16085" s="113"/>
      <c r="H16085" s="133"/>
      <c r="T16085" s="133"/>
      <c r="X16085" s="131"/>
      <c r="Y16085" s="133"/>
      <c r="AJ16085" s="133"/>
      <c r="AO16085" s="135"/>
      <c r="AP16085" s="135"/>
      <c r="BJ16085" s="136"/>
    </row>
    <row r="16086" spans="5:62" ht="14.25" customHeight="1" x14ac:dyDescent="0.25">
      <c r="E16086" s="113"/>
      <c r="H16086" s="133"/>
      <c r="T16086" s="133"/>
      <c r="X16086" s="131"/>
      <c r="Y16086" s="133"/>
      <c r="AJ16086" s="133"/>
      <c r="AO16086" s="135"/>
      <c r="AP16086" s="135"/>
      <c r="BJ16086" s="136"/>
    </row>
    <row r="16087" spans="5:62" ht="14.25" customHeight="1" x14ac:dyDescent="0.25">
      <c r="E16087" s="113"/>
      <c r="H16087" s="133"/>
      <c r="T16087" s="133"/>
      <c r="X16087" s="131"/>
      <c r="Y16087" s="133"/>
      <c r="AJ16087" s="133"/>
      <c r="AO16087" s="135"/>
      <c r="AP16087" s="135"/>
      <c r="BJ16087" s="136"/>
    </row>
    <row r="16088" spans="5:62" ht="14.25" customHeight="1" x14ac:dyDescent="0.25">
      <c r="E16088" s="113"/>
      <c r="H16088" s="133"/>
      <c r="T16088" s="133"/>
      <c r="X16088" s="131"/>
      <c r="Y16088" s="133"/>
      <c r="AJ16088" s="133"/>
      <c r="AO16088" s="135"/>
      <c r="AP16088" s="135"/>
      <c r="BJ16088" s="136"/>
    </row>
    <row r="16089" spans="5:62" ht="14.25" customHeight="1" x14ac:dyDescent="0.25">
      <c r="E16089" s="113"/>
      <c r="H16089" s="133"/>
      <c r="T16089" s="133"/>
      <c r="X16089" s="131"/>
      <c r="Y16089" s="133"/>
      <c r="AJ16089" s="133"/>
      <c r="AO16089" s="135"/>
      <c r="AP16089" s="135"/>
      <c r="BJ16089" s="136"/>
    </row>
    <row r="16090" spans="5:62" ht="14.25" customHeight="1" x14ac:dyDescent="0.25">
      <c r="E16090" s="113"/>
      <c r="H16090" s="133"/>
      <c r="T16090" s="133"/>
      <c r="X16090" s="131"/>
      <c r="Y16090" s="133"/>
      <c r="AJ16090" s="133"/>
      <c r="AO16090" s="135"/>
      <c r="AP16090" s="135"/>
      <c r="BJ16090" s="136"/>
    </row>
    <row r="16091" spans="5:62" ht="14.25" customHeight="1" x14ac:dyDescent="0.25">
      <c r="E16091" s="113"/>
      <c r="H16091" s="133"/>
      <c r="T16091" s="133"/>
      <c r="X16091" s="131"/>
      <c r="Y16091" s="133"/>
      <c r="AJ16091" s="133"/>
      <c r="AO16091" s="135"/>
      <c r="AP16091" s="135"/>
      <c r="BJ16091" s="136"/>
    </row>
    <row r="16092" spans="5:62" ht="14.25" customHeight="1" x14ac:dyDescent="0.25">
      <c r="E16092" s="113"/>
      <c r="H16092" s="133"/>
      <c r="T16092" s="133"/>
      <c r="X16092" s="131"/>
      <c r="Y16092" s="133"/>
      <c r="AJ16092" s="133"/>
      <c r="AO16092" s="135"/>
      <c r="AP16092" s="135"/>
      <c r="BJ16092" s="136"/>
    </row>
    <row r="16093" spans="5:62" ht="14.25" customHeight="1" x14ac:dyDescent="0.25">
      <c r="E16093" s="113"/>
      <c r="H16093" s="133"/>
      <c r="T16093" s="133"/>
      <c r="X16093" s="131"/>
      <c r="Y16093" s="133"/>
      <c r="AJ16093" s="133"/>
      <c r="AO16093" s="135"/>
      <c r="AP16093" s="135"/>
      <c r="BJ16093" s="136"/>
    </row>
    <row r="16094" spans="5:62" ht="14.25" customHeight="1" x14ac:dyDescent="0.25">
      <c r="E16094" s="113"/>
      <c r="H16094" s="133"/>
      <c r="T16094" s="133"/>
      <c r="X16094" s="131"/>
      <c r="Y16094" s="133"/>
      <c r="AJ16094" s="133"/>
      <c r="AO16094" s="135"/>
      <c r="AP16094" s="135"/>
      <c r="BJ16094" s="136"/>
    </row>
    <row r="16095" spans="5:62" ht="14.25" customHeight="1" x14ac:dyDescent="0.25">
      <c r="E16095" s="113"/>
      <c r="H16095" s="133"/>
      <c r="T16095" s="133"/>
      <c r="X16095" s="131"/>
      <c r="Y16095" s="133"/>
      <c r="AJ16095" s="133"/>
      <c r="AO16095" s="135"/>
      <c r="AP16095" s="135"/>
      <c r="BJ16095" s="136"/>
    </row>
    <row r="16096" spans="5:62" ht="14.25" customHeight="1" x14ac:dyDescent="0.25">
      <c r="E16096" s="113"/>
      <c r="H16096" s="133"/>
      <c r="T16096" s="133"/>
      <c r="X16096" s="131"/>
      <c r="Y16096" s="133"/>
      <c r="AJ16096" s="133"/>
      <c r="AO16096" s="135"/>
      <c r="AP16096" s="135"/>
      <c r="BJ16096" s="136"/>
    </row>
    <row r="16097" spans="5:62" ht="14.25" customHeight="1" x14ac:dyDescent="0.25">
      <c r="E16097" s="113"/>
      <c r="H16097" s="133"/>
      <c r="T16097" s="133"/>
      <c r="X16097" s="131"/>
      <c r="Y16097" s="133"/>
      <c r="AJ16097" s="133"/>
      <c r="AO16097" s="135"/>
      <c r="AP16097" s="135"/>
      <c r="BJ16097" s="136"/>
    </row>
    <row r="16098" spans="5:62" ht="14.25" customHeight="1" x14ac:dyDescent="0.25">
      <c r="E16098" s="113"/>
      <c r="H16098" s="133"/>
      <c r="T16098" s="133"/>
      <c r="X16098" s="131"/>
      <c r="Y16098" s="133"/>
      <c r="AJ16098" s="133"/>
      <c r="AO16098" s="135"/>
      <c r="AP16098" s="135"/>
      <c r="BJ16098" s="136"/>
    </row>
    <row r="16099" spans="5:62" ht="14.25" customHeight="1" x14ac:dyDescent="0.25">
      <c r="E16099" s="113"/>
      <c r="H16099" s="133"/>
      <c r="T16099" s="133"/>
      <c r="X16099" s="131"/>
      <c r="Y16099" s="133"/>
      <c r="AJ16099" s="133"/>
      <c r="AO16099" s="135"/>
      <c r="AP16099" s="135"/>
      <c r="BJ16099" s="136"/>
    </row>
    <row r="16100" spans="5:62" ht="14.25" customHeight="1" x14ac:dyDescent="0.25">
      <c r="E16100" s="113"/>
      <c r="H16100" s="133"/>
      <c r="T16100" s="133"/>
      <c r="X16100" s="131"/>
      <c r="Y16100" s="133"/>
      <c r="AJ16100" s="133"/>
      <c r="AO16100" s="135"/>
      <c r="AP16100" s="135"/>
      <c r="BJ16100" s="136"/>
    </row>
    <row r="16101" spans="5:62" ht="14.25" customHeight="1" x14ac:dyDescent="0.25">
      <c r="E16101" s="113"/>
      <c r="H16101" s="133"/>
      <c r="T16101" s="133"/>
      <c r="X16101" s="131"/>
      <c r="Y16101" s="133"/>
      <c r="AJ16101" s="133"/>
      <c r="AO16101" s="135"/>
      <c r="AP16101" s="135"/>
      <c r="BJ16101" s="136"/>
    </row>
    <row r="16102" spans="5:62" ht="14.25" customHeight="1" x14ac:dyDescent="0.25">
      <c r="E16102" s="113"/>
      <c r="H16102" s="133"/>
      <c r="T16102" s="133"/>
      <c r="X16102" s="131"/>
      <c r="Y16102" s="133"/>
      <c r="AJ16102" s="133"/>
      <c r="AO16102" s="135"/>
      <c r="AP16102" s="135"/>
      <c r="BJ16102" s="136"/>
    </row>
    <row r="16103" spans="5:62" ht="14.25" customHeight="1" x14ac:dyDescent="0.25">
      <c r="E16103" s="113"/>
      <c r="H16103" s="133"/>
      <c r="T16103" s="133"/>
      <c r="X16103" s="131"/>
      <c r="Y16103" s="133"/>
      <c r="AJ16103" s="133"/>
      <c r="AO16103" s="135"/>
      <c r="AP16103" s="135"/>
      <c r="BJ16103" s="136"/>
    </row>
    <row r="16104" spans="5:62" ht="14.25" customHeight="1" x14ac:dyDescent="0.25">
      <c r="E16104" s="113"/>
      <c r="H16104" s="133"/>
      <c r="T16104" s="133"/>
      <c r="X16104" s="131"/>
      <c r="Y16104" s="133"/>
      <c r="AJ16104" s="133"/>
      <c r="AO16104" s="135"/>
      <c r="AP16104" s="135"/>
      <c r="BJ16104" s="136"/>
    </row>
    <row r="16105" spans="5:62" ht="14.25" customHeight="1" x14ac:dyDescent="0.25">
      <c r="E16105" s="113"/>
      <c r="H16105" s="133"/>
      <c r="T16105" s="133"/>
      <c r="X16105" s="131"/>
      <c r="Y16105" s="133"/>
      <c r="AJ16105" s="133"/>
      <c r="AO16105" s="135"/>
      <c r="AP16105" s="135"/>
      <c r="BJ16105" s="136"/>
    </row>
    <row r="16106" spans="5:62" ht="14.25" customHeight="1" x14ac:dyDescent="0.25">
      <c r="E16106" s="113"/>
      <c r="H16106" s="133"/>
      <c r="T16106" s="133"/>
      <c r="X16106" s="131"/>
      <c r="Y16106" s="133"/>
      <c r="AJ16106" s="133"/>
      <c r="AO16106" s="135"/>
      <c r="AP16106" s="135"/>
      <c r="BJ16106" s="136"/>
    </row>
    <row r="16107" spans="5:62" ht="14.25" customHeight="1" x14ac:dyDescent="0.25">
      <c r="E16107" s="113"/>
      <c r="H16107" s="133"/>
      <c r="T16107" s="133"/>
      <c r="X16107" s="131"/>
      <c r="Y16107" s="133"/>
      <c r="AJ16107" s="133"/>
      <c r="AO16107" s="135"/>
      <c r="AP16107" s="135"/>
      <c r="BJ16107" s="136"/>
    </row>
    <row r="16108" spans="5:62" ht="14.25" customHeight="1" x14ac:dyDescent="0.25">
      <c r="E16108" s="113"/>
      <c r="H16108" s="133"/>
      <c r="T16108" s="133"/>
      <c r="X16108" s="131"/>
      <c r="Y16108" s="133"/>
      <c r="AJ16108" s="133"/>
      <c r="AO16108" s="135"/>
      <c r="AP16108" s="135"/>
      <c r="BJ16108" s="136"/>
    </row>
    <row r="16109" spans="5:62" ht="14.25" customHeight="1" x14ac:dyDescent="0.25">
      <c r="E16109" s="113"/>
      <c r="H16109" s="133"/>
      <c r="T16109" s="133"/>
      <c r="X16109" s="131"/>
      <c r="Y16109" s="133"/>
      <c r="AJ16109" s="133"/>
      <c r="AO16109" s="135"/>
      <c r="AP16109" s="135"/>
      <c r="BJ16109" s="136"/>
    </row>
    <row r="16110" spans="5:62" ht="14.25" customHeight="1" x14ac:dyDescent="0.25">
      <c r="E16110" s="113"/>
      <c r="H16110" s="133"/>
      <c r="T16110" s="133"/>
      <c r="X16110" s="131"/>
      <c r="Y16110" s="133"/>
      <c r="AJ16110" s="133"/>
      <c r="AO16110" s="135"/>
      <c r="AP16110" s="135"/>
      <c r="BJ16110" s="136"/>
    </row>
    <row r="16111" spans="5:62" ht="14.25" customHeight="1" x14ac:dyDescent="0.25">
      <c r="E16111" s="113"/>
      <c r="H16111" s="133"/>
      <c r="T16111" s="133"/>
      <c r="X16111" s="131"/>
      <c r="Y16111" s="133"/>
      <c r="AJ16111" s="133"/>
      <c r="AO16111" s="135"/>
      <c r="AP16111" s="135"/>
      <c r="BJ16111" s="136"/>
    </row>
    <row r="16112" spans="5:62" ht="14.25" customHeight="1" x14ac:dyDescent="0.25">
      <c r="E16112" s="113"/>
      <c r="H16112" s="133"/>
      <c r="T16112" s="133"/>
      <c r="X16112" s="131"/>
      <c r="Y16112" s="133"/>
      <c r="AJ16112" s="133"/>
      <c r="AO16112" s="135"/>
      <c r="AP16112" s="135"/>
      <c r="BJ16112" s="136"/>
    </row>
    <row r="16113" spans="5:62" ht="14.25" customHeight="1" x14ac:dyDescent="0.25">
      <c r="E16113" s="113"/>
      <c r="H16113" s="133"/>
      <c r="T16113" s="133"/>
      <c r="X16113" s="131"/>
      <c r="Y16113" s="133"/>
      <c r="AJ16113" s="133"/>
      <c r="AO16113" s="135"/>
      <c r="AP16113" s="135"/>
      <c r="BJ16113" s="136"/>
    </row>
    <row r="16114" spans="5:62" ht="14.25" customHeight="1" x14ac:dyDescent="0.25">
      <c r="E16114" s="113"/>
      <c r="H16114" s="133"/>
      <c r="T16114" s="133"/>
      <c r="X16114" s="131"/>
      <c r="Y16114" s="133"/>
      <c r="AJ16114" s="133"/>
      <c r="AO16114" s="135"/>
      <c r="AP16114" s="135"/>
      <c r="BJ16114" s="136"/>
    </row>
    <row r="16115" spans="5:62" ht="14.25" customHeight="1" x14ac:dyDescent="0.25">
      <c r="E16115" s="113"/>
      <c r="H16115" s="133"/>
      <c r="T16115" s="133"/>
      <c r="X16115" s="131"/>
      <c r="Y16115" s="133"/>
      <c r="AJ16115" s="133"/>
      <c r="AO16115" s="135"/>
      <c r="AP16115" s="135"/>
      <c r="BJ16115" s="136"/>
    </row>
    <row r="16116" spans="5:62" ht="14.25" customHeight="1" x14ac:dyDescent="0.25">
      <c r="E16116" s="113"/>
      <c r="H16116" s="133"/>
      <c r="T16116" s="133"/>
      <c r="X16116" s="131"/>
      <c r="Y16116" s="133"/>
      <c r="AJ16116" s="133"/>
      <c r="AO16116" s="135"/>
      <c r="AP16116" s="135"/>
      <c r="BJ16116" s="136"/>
    </row>
    <row r="16117" spans="5:62" ht="14.25" customHeight="1" x14ac:dyDescent="0.25">
      <c r="E16117" s="113"/>
      <c r="H16117" s="133"/>
      <c r="T16117" s="133"/>
      <c r="X16117" s="131"/>
      <c r="Y16117" s="133"/>
      <c r="AJ16117" s="133"/>
      <c r="AO16117" s="135"/>
      <c r="AP16117" s="135"/>
      <c r="BJ16117" s="136"/>
    </row>
    <row r="16118" spans="5:62" ht="14.25" customHeight="1" x14ac:dyDescent="0.25">
      <c r="E16118" s="113"/>
      <c r="H16118" s="133"/>
      <c r="T16118" s="133"/>
      <c r="X16118" s="131"/>
      <c r="Y16118" s="133"/>
      <c r="AJ16118" s="133"/>
      <c r="AO16118" s="135"/>
      <c r="AP16118" s="135"/>
      <c r="BJ16118" s="136"/>
    </row>
    <row r="16119" spans="5:62" ht="14.25" customHeight="1" x14ac:dyDescent="0.25">
      <c r="E16119" s="113"/>
      <c r="H16119" s="133"/>
      <c r="T16119" s="133"/>
      <c r="X16119" s="131"/>
      <c r="Y16119" s="133"/>
      <c r="AJ16119" s="133"/>
      <c r="AO16119" s="135"/>
      <c r="AP16119" s="135"/>
      <c r="BJ16119" s="136"/>
    </row>
    <row r="16120" spans="5:62" ht="14.25" customHeight="1" x14ac:dyDescent="0.25">
      <c r="E16120" s="113"/>
      <c r="H16120" s="133"/>
      <c r="T16120" s="133"/>
      <c r="X16120" s="131"/>
      <c r="Y16120" s="133"/>
      <c r="AJ16120" s="133"/>
      <c r="AO16120" s="135"/>
      <c r="AP16120" s="135"/>
      <c r="BJ16120" s="136"/>
    </row>
    <row r="16121" spans="5:62" ht="14.25" customHeight="1" x14ac:dyDescent="0.25">
      <c r="E16121" s="113"/>
      <c r="H16121" s="133"/>
      <c r="T16121" s="133"/>
      <c r="X16121" s="131"/>
      <c r="Y16121" s="133"/>
      <c r="AJ16121" s="133"/>
      <c r="AO16121" s="135"/>
      <c r="AP16121" s="135"/>
      <c r="BJ16121" s="136"/>
    </row>
    <row r="16122" spans="5:62" ht="14.25" customHeight="1" x14ac:dyDescent="0.25">
      <c r="E16122" s="113"/>
      <c r="H16122" s="133"/>
      <c r="T16122" s="133"/>
      <c r="X16122" s="131"/>
      <c r="Y16122" s="133"/>
      <c r="AJ16122" s="133"/>
      <c r="AO16122" s="135"/>
      <c r="AP16122" s="135"/>
      <c r="BJ16122" s="136"/>
    </row>
    <row r="16123" spans="5:62" ht="14.25" customHeight="1" x14ac:dyDescent="0.25">
      <c r="E16123" s="113"/>
      <c r="H16123" s="133"/>
      <c r="T16123" s="133"/>
      <c r="X16123" s="131"/>
      <c r="Y16123" s="133"/>
      <c r="AJ16123" s="133"/>
      <c r="AO16123" s="135"/>
      <c r="AP16123" s="135"/>
      <c r="BJ16123" s="136"/>
    </row>
    <row r="16124" spans="5:62" ht="14.25" customHeight="1" x14ac:dyDescent="0.25">
      <c r="E16124" s="113"/>
      <c r="H16124" s="133"/>
      <c r="T16124" s="133"/>
      <c r="X16124" s="131"/>
      <c r="Y16124" s="133"/>
      <c r="AJ16124" s="133"/>
      <c r="AO16124" s="135"/>
      <c r="AP16124" s="135"/>
      <c r="BJ16124" s="136"/>
    </row>
    <row r="16125" spans="5:62" ht="14.25" customHeight="1" x14ac:dyDescent="0.25">
      <c r="E16125" s="113"/>
      <c r="H16125" s="133"/>
      <c r="T16125" s="133"/>
      <c r="X16125" s="131"/>
      <c r="Y16125" s="133"/>
      <c r="AJ16125" s="133"/>
      <c r="AO16125" s="135"/>
      <c r="AP16125" s="135"/>
      <c r="BJ16125" s="136"/>
    </row>
    <row r="16126" spans="5:62" ht="14.25" customHeight="1" x14ac:dyDescent="0.25">
      <c r="E16126" s="113"/>
      <c r="H16126" s="133"/>
      <c r="T16126" s="133"/>
      <c r="X16126" s="131"/>
      <c r="Y16126" s="133"/>
      <c r="AJ16126" s="133"/>
      <c r="AO16126" s="135"/>
      <c r="AP16126" s="135"/>
      <c r="BJ16126" s="136"/>
    </row>
    <row r="16127" spans="5:62" ht="14.25" customHeight="1" x14ac:dyDescent="0.25">
      <c r="E16127" s="113"/>
      <c r="H16127" s="133"/>
      <c r="T16127" s="133"/>
      <c r="X16127" s="131"/>
      <c r="Y16127" s="133"/>
      <c r="AJ16127" s="133"/>
      <c r="AO16127" s="135"/>
      <c r="AP16127" s="135"/>
      <c r="BJ16127" s="136"/>
    </row>
    <row r="16128" spans="5:62" ht="14.25" customHeight="1" x14ac:dyDescent="0.25">
      <c r="E16128" s="113"/>
      <c r="H16128" s="133"/>
      <c r="T16128" s="133"/>
      <c r="X16128" s="131"/>
      <c r="Y16128" s="133"/>
      <c r="AJ16128" s="133"/>
      <c r="AO16128" s="135"/>
      <c r="AP16128" s="135"/>
      <c r="BJ16128" s="136"/>
    </row>
    <row r="16129" spans="5:62" ht="14.25" customHeight="1" x14ac:dyDescent="0.25">
      <c r="E16129" s="113"/>
      <c r="H16129" s="133"/>
      <c r="T16129" s="133"/>
      <c r="X16129" s="131"/>
      <c r="Y16129" s="133"/>
      <c r="AJ16129" s="133"/>
      <c r="AO16129" s="135"/>
      <c r="AP16129" s="135"/>
      <c r="BJ16129" s="136"/>
    </row>
    <row r="16130" spans="5:62" ht="14.25" customHeight="1" x14ac:dyDescent="0.25">
      <c r="E16130" s="113"/>
      <c r="H16130" s="133"/>
      <c r="T16130" s="133"/>
      <c r="X16130" s="131"/>
      <c r="Y16130" s="133"/>
      <c r="AJ16130" s="133"/>
      <c r="AO16130" s="135"/>
      <c r="AP16130" s="135"/>
      <c r="BJ16130" s="136"/>
    </row>
    <row r="16131" spans="5:62" ht="14.25" customHeight="1" x14ac:dyDescent="0.25">
      <c r="E16131" s="113"/>
      <c r="H16131" s="133"/>
      <c r="T16131" s="133"/>
      <c r="X16131" s="131"/>
      <c r="Y16131" s="133"/>
      <c r="AJ16131" s="133"/>
      <c r="AO16131" s="135"/>
      <c r="AP16131" s="135"/>
      <c r="BJ16131" s="136"/>
    </row>
    <row r="16132" spans="5:62" ht="14.25" customHeight="1" x14ac:dyDescent="0.25">
      <c r="E16132" s="113"/>
      <c r="H16132" s="133"/>
      <c r="T16132" s="133"/>
      <c r="X16132" s="131"/>
      <c r="Y16132" s="133"/>
      <c r="AJ16132" s="133"/>
      <c r="AO16132" s="135"/>
      <c r="AP16132" s="135"/>
      <c r="BJ16132" s="136"/>
    </row>
    <row r="16133" spans="5:62" ht="14.25" customHeight="1" x14ac:dyDescent="0.25">
      <c r="E16133" s="113"/>
      <c r="H16133" s="133"/>
      <c r="T16133" s="133"/>
      <c r="X16133" s="131"/>
      <c r="Y16133" s="133"/>
      <c r="AJ16133" s="133"/>
      <c r="AO16133" s="135"/>
      <c r="AP16133" s="135"/>
      <c r="BJ16133" s="136"/>
    </row>
    <row r="16134" spans="5:62" ht="14.25" customHeight="1" x14ac:dyDescent="0.25">
      <c r="E16134" s="113"/>
      <c r="H16134" s="133"/>
      <c r="T16134" s="133"/>
      <c r="X16134" s="131"/>
      <c r="Y16134" s="133"/>
      <c r="AJ16134" s="133"/>
      <c r="AO16134" s="135"/>
      <c r="AP16134" s="135"/>
      <c r="BJ16134" s="136"/>
    </row>
    <row r="16135" spans="5:62" ht="14.25" customHeight="1" x14ac:dyDescent="0.25">
      <c r="E16135" s="113"/>
      <c r="H16135" s="133"/>
      <c r="T16135" s="133"/>
      <c r="X16135" s="131"/>
      <c r="Y16135" s="133"/>
      <c r="AJ16135" s="133"/>
      <c r="AO16135" s="135"/>
      <c r="AP16135" s="135"/>
      <c r="BJ16135" s="136"/>
    </row>
    <row r="16136" spans="5:62" ht="14.25" customHeight="1" x14ac:dyDescent="0.25">
      <c r="E16136" s="113"/>
      <c r="H16136" s="133"/>
      <c r="T16136" s="133"/>
      <c r="X16136" s="131"/>
      <c r="Y16136" s="133"/>
      <c r="AJ16136" s="133"/>
      <c r="AO16136" s="135"/>
      <c r="AP16136" s="135"/>
      <c r="BJ16136" s="136"/>
    </row>
    <row r="16137" spans="5:62" ht="14.25" customHeight="1" x14ac:dyDescent="0.25">
      <c r="E16137" s="113"/>
      <c r="H16137" s="133"/>
      <c r="T16137" s="133"/>
      <c r="X16137" s="131"/>
      <c r="Y16137" s="133"/>
      <c r="AJ16137" s="133"/>
      <c r="AO16137" s="135"/>
      <c r="AP16137" s="135"/>
      <c r="BJ16137" s="136"/>
    </row>
    <row r="16138" spans="5:62" ht="14.25" customHeight="1" x14ac:dyDescent="0.25">
      <c r="E16138" s="113"/>
      <c r="H16138" s="133"/>
      <c r="T16138" s="133"/>
      <c r="X16138" s="131"/>
      <c r="Y16138" s="133"/>
      <c r="AJ16138" s="133"/>
      <c r="AO16138" s="135"/>
      <c r="AP16138" s="135"/>
      <c r="BJ16138" s="136"/>
    </row>
    <row r="16139" spans="5:62" ht="14.25" customHeight="1" x14ac:dyDescent="0.25">
      <c r="E16139" s="113"/>
      <c r="H16139" s="133"/>
      <c r="T16139" s="133"/>
      <c r="X16139" s="131"/>
      <c r="Y16139" s="133"/>
      <c r="AJ16139" s="133"/>
      <c r="AO16139" s="135"/>
      <c r="AP16139" s="135"/>
      <c r="BJ16139" s="136"/>
    </row>
    <row r="16140" spans="5:62" ht="14.25" customHeight="1" x14ac:dyDescent="0.25">
      <c r="E16140" s="113"/>
      <c r="H16140" s="133"/>
      <c r="T16140" s="133"/>
      <c r="X16140" s="131"/>
      <c r="Y16140" s="133"/>
      <c r="AJ16140" s="133"/>
      <c r="AO16140" s="135"/>
      <c r="AP16140" s="135"/>
      <c r="BJ16140" s="136"/>
    </row>
    <row r="16141" spans="5:62" ht="14.25" customHeight="1" x14ac:dyDescent="0.25">
      <c r="E16141" s="113"/>
      <c r="H16141" s="133"/>
      <c r="T16141" s="133"/>
      <c r="X16141" s="131"/>
      <c r="Y16141" s="133"/>
      <c r="AJ16141" s="133"/>
      <c r="AO16141" s="135"/>
      <c r="AP16141" s="135"/>
      <c r="BJ16141" s="136"/>
    </row>
    <row r="16142" spans="5:62" ht="14.25" customHeight="1" x14ac:dyDescent="0.25">
      <c r="E16142" s="113"/>
      <c r="H16142" s="133"/>
      <c r="T16142" s="133"/>
      <c r="X16142" s="131"/>
      <c r="Y16142" s="133"/>
      <c r="AJ16142" s="133"/>
      <c r="AO16142" s="135"/>
      <c r="AP16142" s="135"/>
      <c r="BJ16142" s="136"/>
    </row>
    <row r="16143" spans="5:62" ht="14.25" customHeight="1" x14ac:dyDescent="0.25">
      <c r="E16143" s="113"/>
      <c r="H16143" s="133"/>
      <c r="T16143" s="133"/>
      <c r="X16143" s="131"/>
      <c r="Y16143" s="133"/>
      <c r="AJ16143" s="133"/>
      <c r="AO16143" s="135"/>
      <c r="AP16143" s="135"/>
      <c r="BJ16143" s="136"/>
    </row>
    <row r="16144" spans="5:62" ht="14.25" customHeight="1" x14ac:dyDescent="0.25">
      <c r="E16144" s="113"/>
      <c r="H16144" s="133"/>
      <c r="T16144" s="133"/>
      <c r="X16144" s="131"/>
      <c r="Y16144" s="133"/>
      <c r="AJ16144" s="133"/>
      <c r="AO16144" s="135"/>
      <c r="AP16144" s="135"/>
      <c r="BJ16144" s="136"/>
    </row>
    <row r="16145" spans="5:62" ht="14.25" customHeight="1" x14ac:dyDescent="0.25">
      <c r="E16145" s="113"/>
      <c r="H16145" s="133"/>
      <c r="T16145" s="133"/>
      <c r="X16145" s="131"/>
      <c r="Y16145" s="133"/>
      <c r="AJ16145" s="133"/>
      <c r="AO16145" s="135"/>
      <c r="AP16145" s="135"/>
      <c r="BJ16145" s="136"/>
    </row>
    <row r="16146" spans="5:62" ht="14.25" customHeight="1" x14ac:dyDescent="0.25">
      <c r="E16146" s="113"/>
      <c r="H16146" s="133"/>
      <c r="T16146" s="133"/>
      <c r="X16146" s="131"/>
      <c r="Y16146" s="133"/>
      <c r="AJ16146" s="133"/>
      <c r="AO16146" s="135"/>
      <c r="AP16146" s="135"/>
      <c r="BJ16146" s="136"/>
    </row>
    <row r="16147" spans="5:62" ht="14.25" customHeight="1" x14ac:dyDescent="0.25">
      <c r="E16147" s="113"/>
      <c r="H16147" s="133"/>
      <c r="T16147" s="133"/>
      <c r="X16147" s="131"/>
      <c r="Y16147" s="133"/>
      <c r="AJ16147" s="133"/>
      <c r="AO16147" s="135"/>
      <c r="AP16147" s="135"/>
      <c r="BJ16147" s="136"/>
    </row>
    <row r="16148" spans="5:62" ht="14.25" customHeight="1" x14ac:dyDescent="0.25">
      <c r="E16148" s="113"/>
      <c r="H16148" s="133"/>
      <c r="T16148" s="133"/>
      <c r="X16148" s="131"/>
      <c r="Y16148" s="133"/>
      <c r="AJ16148" s="133"/>
      <c r="AO16148" s="135"/>
      <c r="AP16148" s="135"/>
      <c r="BJ16148" s="136"/>
    </row>
    <row r="16149" spans="5:62" ht="14.25" customHeight="1" x14ac:dyDescent="0.25">
      <c r="E16149" s="113"/>
      <c r="H16149" s="133"/>
      <c r="T16149" s="133"/>
      <c r="X16149" s="131"/>
      <c r="Y16149" s="133"/>
      <c r="AJ16149" s="133"/>
      <c r="AO16149" s="135"/>
      <c r="AP16149" s="135"/>
      <c r="BJ16149" s="136"/>
    </row>
    <row r="16150" spans="5:62" ht="14.25" customHeight="1" x14ac:dyDescent="0.25">
      <c r="E16150" s="113"/>
      <c r="H16150" s="133"/>
      <c r="T16150" s="133"/>
      <c r="X16150" s="131"/>
      <c r="Y16150" s="133"/>
      <c r="AJ16150" s="133"/>
      <c r="AO16150" s="135"/>
      <c r="AP16150" s="135"/>
      <c r="BJ16150" s="136"/>
    </row>
    <row r="16151" spans="5:62" ht="14.25" customHeight="1" x14ac:dyDescent="0.25">
      <c r="E16151" s="113"/>
      <c r="H16151" s="133"/>
      <c r="T16151" s="133"/>
      <c r="X16151" s="131"/>
      <c r="Y16151" s="133"/>
      <c r="AJ16151" s="133"/>
      <c r="AO16151" s="135"/>
      <c r="AP16151" s="135"/>
      <c r="BJ16151" s="136"/>
    </row>
    <row r="16152" spans="5:62" ht="14.25" customHeight="1" x14ac:dyDescent="0.25">
      <c r="E16152" s="113"/>
      <c r="H16152" s="133"/>
      <c r="T16152" s="133"/>
      <c r="X16152" s="131"/>
      <c r="Y16152" s="133"/>
      <c r="AJ16152" s="133"/>
      <c r="AO16152" s="135"/>
      <c r="AP16152" s="135"/>
      <c r="BJ16152" s="136"/>
    </row>
    <row r="16153" spans="5:62" ht="14.25" customHeight="1" x14ac:dyDescent="0.25">
      <c r="E16153" s="113"/>
      <c r="H16153" s="133"/>
      <c r="T16153" s="133"/>
      <c r="X16153" s="131"/>
      <c r="Y16153" s="133"/>
      <c r="AJ16153" s="133"/>
      <c r="AO16153" s="135"/>
      <c r="AP16153" s="135"/>
      <c r="BJ16153" s="136"/>
    </row>
    <row r="16154" spans="5:62" ht="14.25" customHeight="1" x14ac:dyDescent="0.25">
      <c r="E16154" s="113"/>
      <c r="H16154" s="133"/>
      <c r="T16154" s="133"/>
      <c r="X16154" s="131"/>
      <c r="Y16154" s="133"/>
      <c r="AJ16154" s="133"/>
      <c r="AO16154" s="135"/>
      <c r="AP16154" s="135"/>
      <c r="BJ16154" s="136"/>
    </row>
    <row r="16155" spans="5:62" ht="14.25" customHeight="1" x14ac:dyDescent="0.25">
      <c r="E16155" s="113"/>
      <c r="H16155" s="133"/>
      <c r="T16155" s="133"/>
      <c r="X16155" s="131"/>
      <c r="Y16155" s="133"/>
      <c r="AJ16155" s="133"/>
      <c r="AO16155" s="135"/>
      <c r="AP16155" s="135"/>
      <c r="BJ16155" s="136"/>
    </row>
    <row r="16156" spans="5:62" ht="14.25" customHeight="1" x14ac:dyDescent="0.25">
      <c r="E16156" s="113"/>
      <c r="H16156" s="133"/>
      <c r="T16156" s="133"/>
      <c r="X16156" s="131"/>
      <c r="Y16156" s="133"/>
      <c r="AJ16156" s="133"/>
      <c r="AO16156" s="135"/>
      <c r="AP16156" s="135"/>
      <c r="BJ16156" s="136"/>
    </row>
    <row r="16157" spans="5:62" ht="14.25" customHeight="1" x14ac:dyDescent="0.25">
      <c r="E16157" s="113"/>
      <c r="H16157" s="133"/>
      <c r="T16157" s="133"/>
      <c r="X16157" s="131"/>
      <c r="Y16157" s="133"/>
      <c r="AJ16157" s="133"/>
      <c r="AO16157" s="135"/>
      <c r="AP16157" s="135"/>
      <c r="BJ16157" s="136"/>
    </row>
    <row r="16158" spans="5:62" ht="14.25" customHeight="1" x14ac:dyDescent="0.25">
      <c r="E16158" s="113"/>
      <c r="H16158" s="133"/>
      <c r="T16158" s="133"/>
      <c r="X16158" s="131"/>
      <c r="Y16158" s="133"/>
      <c r="AJ16158" s="133"/>
      <c r="AO16158" s="135"/>
      <c r="AP16158" s="135"/>
      <c r="BJ16158" s="136"/>
    </row>
    <row r="16159" spans="5:62" ht="14.25" customHeight="1" x14ac:dyDescent="0.25">
      <c r="E16159" s="113"/>
      <c r="H16159" s="133"/>
      <c r="T16159" s="133"/>
      <c r="X16159" s="131"/>
      <c r="Y16159" s="133"/>
      <c r="AJ16159" s="133"/>
      <c r="AO16159" s="135"/>
      <c r="AP16159" s="135"/>
      <c r="BJ16159" s="136"/>
    </row>
    <row r="16160" spans="5:62" ht="14.25" customHeight="1" x14ac:dyDescent="0.25">
      <c r="E16160" s="113"/>
      <c r="H16160" s="133"/>
      <c r="T16160" s="133"/>
      <c r="X16160" s="131"/>
      <c r="Y16160" s="133"/>
      <c r="AJ16160" s="133"/>
      <c r="AO16160" s="135"/>
      <c r="AP16160" s="135"/>
      <c r="BJ16160" s="136"/>
    </row>
    <row r="16161" spans="5:62" ht="14.25" customHeight="1" x14ac:dyDescent="0.25">
      <c r="E16161" s="113"/>
      <c r="H16161" s="133"/>
      <c r="T16161" s="133"/>
      <c r="X16161" s="131"/>
      <c r="Y16161" s="133"/>
      <c r="AJ16161" s="133"/>
      <c r="AO16161" s="135"/>
      <c r="AP16161" s="135"/>
      <c r="BJ16161" s="136"/>
    </row>
    <row r="16162" spans="5:62" ht="14.25" customHeight="1" x14ac:dyDescent="0.25">
      <c r="E16162" s="113"/>
      <c r="H16162" s="133"/>
      <c r="T16162" s="133"/>
      <c r="X16162" s="131"/>
      <c r="Y16162" s="133"/>
      <c r="AJ16162" s="133"/>
      <c r="AO16162" s="135"/>
      <c r="AP16162" s="135"/>
      <c r="BJ16162" s="136"/>
    </row>
    <row r="16163" spans="5:62" ht="14.25" customHeight="1" x14ac:dyDescent="0.25">
      <c r="E16163" s="113"/>
      <c r="H16163" s="133"/>
      <c r="T16163" s="133"/>
      <c r="X16163" s="131"/>
      <c r="Y16163" s="133"/>
      <c r="AJ16163" s="133"/>
      <c r="AO16163" s="135"/>
      <c r="AP16163" s="135"/>
      <c r="BJ16163" s="136"/>
    </row>
    <row r="16164" spans="5:62" ht="14.25" customHeight="1" x14ac:dyDescent="0.25">
      <c r="E16164" s="113"/>
      <c r="H16164" s="133"/>
      <c r="T16164" s="133"/>
      <c r="X16164" s="131"/>
      <c r="Y16164" s="133"/>
      <c r="AJ16164" s="133"/>
      <c r="AO16164" s="135"/>
      <c r="AP16164" s="135"/>
      <c r="BJ16164" s="136"/>
    </row>
    <row r="16165" spans="5:62" ht="14.25" customHeight="1" x14ac:dyDescent="0.25">
      <c r="E16165" s="113"/>
      <c r="H16165" s="133"/>
      <c r="T16165" s="133"/>
      <c r="X16165" s="131"/>
      <c r="Y16165" s="133"/>
      <c r="AJ16165" s="133"/>
      <c r="AO16165" s="135"/>
      <c r="AP16165" s="135"/>
      <c r="BJ16165" s="136"/>
    </row>
    <row r="16166" spans="5:62" ht="14.25" customHeight="1" x14ac:dyDescent="0.25">
      <c r="E16166" s="113"/>
      <c r="H16166" s="133"/>
      <c r="T16166" s="133"/>
      <c r="X16166" s="131"/>
      <c r="Y16166" s="133"/>
      <c r="AJ16166" s="133"/>
      <c r="AO16166" s="135"/>
      <c r="AP16166" s="135"/>
      <c r="BJ16166" s="136"/>
    </row>
    <row r="16167" spans="5:62" ht="14.25" customHeight="1" x14ac:dyDescent="0.25">
      <c r="E16167" s="113"/>
      <c r="H16167" s="133"/>
      <c r="T16167" s="133"/>
      <c r="X16167" s="131"/>
      <c r="Y16167" s="133"/>
      <c r="AJ16167" s="133"/>
      <c r="AO16167" s="135"/>
      <c r="AP16167" s="135"/>
      <c r="BJ16167" s="136"/>
    </row>
    <row r="16168" spans="5:62" ht="14.25" customHeight="1" x14ac:dyDescent="0.25">
      <c r="E16168" s="113"/>
      <c r="H16168" s="133"/>
      <c r="T16168" s="133"/>
      <c r="X16168" s="131"/>
      <c r="Y16168" s="133"/>
      <c r="AJ16168" s="133"/>
      <c r="AO16168" s="135"/>
      <c r="AP16168" s="135"/>
      <c r="BJ16168" s="136"/>
    </row>
    <row r="16169" spans="5:62" ht="14.25" customHeight="1" x14ac:dyDescent="0.25">
      <c r="E16169" s="113"/>
      <c r="H16169" s="133"/>
      <c r="T16169" s="133"/>
      <c r="X16169" s="131"/>
      <c r="Y16169" s="133"/>
      <c r="AJ16169" s="133"/>
      <c r="AO16169" s="135"/>
      <c r="AP16169" s="135"/>
      <c r="BJ16169" s="136"/>
    </row>
    <row r="16170" spans="5:62" ht="14.25" customHeight="1" x14ac:dyDescent="0.25">
      <c r="E16170" s="113"/>
      <c r="H16170" s="133"/>
      <c r="T16170" s="133"/>
      <c r="X16170" s="131"/>
      <c r="Y16170" s="133"/>
      <c r="AJ16170" s="133"/>
      <c r="AO16170" s="135"/>
      <c r="AP16170" s="135"/>
      <c r="BJ16170" s="136"/>
    </row>
    <row r="16171" spans="5:62" ht="14.25" customHeight="1" x14ac:dyDescent="0.25">
      <c r="E16171" s="113"/>
      <c r="H16171" s="133"/>
      <c r="T16171" s="133"/>
      <c r="X16171" s="131"/>
      <c r="Y16171" s="133"/>
      <c r="AJ16171" s="133"/>
      <c r="AO16171" s="135"/>
      <c r="AP16171" s="135"/>
      <c r="BJ16171" s="136"/>
    </row>
    <row r="16172" spans="5:62" ht="14.25" customHeight="1" x14ac:dyDescent="0.25">
      <c r="E16172" s="113"/>
      <c r="H16172" s="133"/>
      <c r="T16172" s="133"/>
      <c r="X16172" s="131"/>
      <c r="Y16172" s="133"/>
      <c r="AJ16172" s="133"/>
      <c r="AO16172" s="135"/>
      <c r="AP16172" s="135"/>
      <c r="BJ16172" s="136"/>
    </row>
    <row r="16173" spans="5:62" ht="14.25" customHeight="1" x14ac:dyDescent="0.25">
      <c r="E16173" s="113"/>
      <c r="H16173" s="133"/>
      <c r="T16173" s="133"/>
      <c r="X16173" s="131"/>
      <c r="Y16173" s="133"/>
      <c r="AJ16173" s="133"/>
      <c r="AO16173" s="135"/>
      <c r="AP16173" s="135"/>
      <c r="BJ16173" s="136"/>
    </row>
    <row r="16174" spans="5:62" ht="14.25" customHeight="1" x14ac:dyDescent="0.25">
      <c r="E16174" s="113"/>
      <c r="H16174" s="133"/>
      <c r="T16174" s="133"/>
      <c r="X16174" s="131"/>
      <c r="Y16174" s="133"/>
      <c r="AJ16174" s="133"/>
      <c r="AO16174" s="135"/>
      <c r="AP16174" s="135"/>
      <c r="BJ16174" s="136"/>
    </row>
    <row r="16175" spans="5:62" ht="14.25" customHeight="1" x14ac:dyDescent="0.25">
      <c r="E16175" s="113"/>
      <c r="H16175" s="133"/>
      <c r="T16175" s="133"/>
      <c r="X16175" s="131"/>
      <c r="Y16175" s="133"/>
      <c r="AJ16175" s="133"/>
      <c r="AO16175" s="135"/>
      <c r="AP16175" s="135"/>
      <c r="BJ16175" s="136"/>
    </row>
    <row r="16176" spans="5:62" ht="14.25" customHeight="1" x14ac:dyDescent="0.25">
      <c r="E16176" s="113"/>
      <c r="H16176" s="133"/>
      <c r="T16176" s="133"/>
      <c r="X16176" s="131"/>
      <c r="Y16176" s="133"/>
      <c r="AJ16176" s="133"/>
      <c r="AO16176" s="135"/>
      <c r="AP16176" s="135"/>
      <c r="BJ16176" s="136"/>
    </row>
    <row r="16177" spans="5:62" ht="14.25" customHeight="1" x14ac:dyDescent="0.25">
      <c r="E16177" s="113"/>
      <c r="H16177" s="133"/>
      <c r="T16177" s="133"/>
      <c r="X16177" s="131"/>
      <c r="Y16177" s="133"/>
      <c r="AJ16177" s="133"/>
      <c r="AO16177" s="135"/>
      <c r="AP16177" s="135"/>
      <c r="BJ16177" s="136"/>
    </row>
    <row r="16178" spans="5:62" ht="14.25" customHeight="1" x14ac:dyDescent="0.25">
      <c r="E16178" s="113"/>
      <c r="H16178" s="133"/>
      <c r="T16178" s="133"/>
      <c r="X16178" s="131"/>
      <c r="Y16178" s="133"/>
      <c r="AJ16178" s="133"/>
      <c r="AO16178" s="135"/>
      <c r="AP16178" s="135"/>
      <c r="BJ16178" s="136"/>
    </row>
    <row r="16179" spans="5:62" ht="14.25" customHeight="1" x14ac:dyDescent="0.25">
      <c r="E16179" s="113"/>
      <c r="H16179" s="133"/>
      <c r="T16179" s="133"/>
      <c r="X16179" s="131"/>
      <c r="Y16179" s="133"/>
      <c r="AJ16179" s="133"/>
      <c r="AO16179" s="135"/>
      <c r="AP16179" s="135"/>
      <c r="BJ16179" s="136"/>
    </row>
    <row r="16180" spans="5:62" ht="14.25" customHeight="1" x14ac:dyDescent="0.25">
      <c r="E16180" s="113"/>
      <c r="H16180" s="133"/>
      <c r="T16180" s="133"/>
      <c r="X16180" s="131"/>
      <c r="Y16180" s="133"/>
      <c r="AJ16180" s="133"/>
      <c r="AO16180" s="135"/>
      <c r="AP16180" s="135"/>
      <c r="BJ16180" s="136"/>
    </row>
    <row r="16181" spans="5:62" ht="14.25" customHeight="1" x14ac:dyDescent="0.25">
      <c r="E16181" s="113"/>
      <c r="H16181" s="133"/>
      <c r="T16181" s="133"/>
      <c r="X16181" s="131"/>
      <c r="Y16181" s="133"/>
      <c r="AJ16181" s="133"/>
      <c r="AO16181" s="135"/>
      <c r="AP16181" s="135"/>
      <c r="BJ16181" s="136"/>
    </row>
    <row r="16182" spans="5:62" ht="14.25" customHeight="1" x14ac:dyDescent="0.25">
      <c r="E16182" s="113"/>
      <c r="H16182" s="133"/>
      <c r="T16182" s="133"/>
      <c r="X16182" s="131"/>
      <c r="Y16182" s="133"/>
      <c r="AJ16182" s="133"/>
      <c r="AO16182" s="135"/>
      <c r="AP16182" s="135"/>
      <c r="BJ16182" s="136"/>
    </row>
    <row r="16183" spans="5:62" ht="14.25" customHeight="1" x14ac:dyDescent="0.25">
      <c r="E16183" s="113"/>
      <c r="H16183" s="133"/>
      <c r="T16183" s="133"/>
      <c r="X16183" s="131"/>
      <c r="Y16183" s="133"/>
      <c r="AJ16183" s="133"/>
      <c r="AO16183" s="135"/>
      <c r="AP16183" s="135"/>
      <c r="BJ16183" s="136"/>
    </row>
    <row r="16184" spans="5:62" ht="14.25" customHeight="1" x14ac:dyDescent="0.25">
      <c r="E16184" s="113"/>
      <c r="H16184" s="133"/>
      <c r="T16184" s="133"/>
      <c r="X16184" s="131"/>
      <c r="Y16184" s="133"/>
      <c r="AJ16184" s="133"/>
      <c r="AO16184" s="135"/>
      <c r="AP16184" s="135"/>
      <c r="BJ16184" s="136"/>
    </row>
    <row r="16185" spans="5:62" ht="14.25" customHeight="1" x14ac:dyDescent="0.25">
      <c r="E16185" s="113"/>
      <c r="H16185" s="133"/>
      <c r="T16185" s="133"/>
      <c r="X16185" s="131"/>
      <c r="Y16185" s="133"/>
      <c r="AJ16185" s="133"/>
      <c r="AO16185" s="135"/>
      <c r="AP16185" s="135"/>
      <c r="BJ16185" s="136"/>
    </row>
    <row r="16186" spans="5:62" ht="14.25" customHeight="1" x14ac:dyDescent="0.25">
      <c r="E16186" s="113"/>
      <c r="H16186" s="133"/>
      <c r="T16186" s="133"/>
      <c r="X16186" s="131"/>
      <c r="Y16186" s="133"/>
      <c r="AJ16186" s="133"/>
      <c r="AO16186" s="135"/>
      <c r="AP16186" s="135"/>
      <c r="BJ16186" s="136"/>
    </row>
    <row r="16187" spans="5:62" ht="14.25" customHeight="1" x14ac:dyDescent="0.25">
      <c r="E16187" s="113"/>
      <c r="H16187" s="133"/>
      <c r="T16187" s="133"/>
      <c r="X16187" s="131"/>
      <c r="Y16187" s="133"/>
      <c r="AJ16187" s="133"/>
      <c r="AO16187" s="135"/>
      <c r="AP16187" s="135"/>
      <c r="BJ16187" s="136"/>
    </row>
    <row r="16188" spans="5:62" ht="14.25" customHeight="1" x14ac:dyDescent="0.25">
      <c r="E16188" s="113"/>
      <c r="H16188" s="133"/>
      <c r="T16188" s="133"/>
      <c r="X16188" s="131"/>
      <c r="Y16188" s="133"/>
      <c r="AJ16188" s="133"/>
      <c r="AO16188" s="135"/>
      <c r="AP16188" s="135"/>
      <c r="BJ16188" s="136"/>
    </row>
    <row r="16189" spans="5:62" ht="14.25" customHeight="1" x14ac:dyDescent="0.25">
      <c r="E16189" s="113"/>
      <c r="H16189" s="133"/>
      <c r="T16189" s="133"/>
      <c r="X16189" s="131"/>
      <c r="Y16189" s="133"/>
      <c r="AJ16189" s="133"/>
      <c r="AO16189" s="135"/>
      <c r="AP16189" s="135"/>
      <c r="BJ16189" s="136"/>
    </row>
    <row r="16190" spans="5:62" ht="14.25" customHeight="1" x14ac:dyDescent="0.25">
      <c r="E16190" s="113"/>
      <c r="H16190" s="133"/>
      <c r="T16190" s="133"/>
      <c r="X16190" s="131"/>
      <c r="Y16190" s="133"/>
      <c r="AJ16190" s="133"/>
      <c r="AO16190" s="135"/>
      <c r="AP16190" s="135"/>
      <c r="BJ16190" s="136"/>
    </row>
    <row r="16191" spans="5:62" ht="14.25" customHeight="1" x14ac:dyDescent="0.25">
      <c r="E16191" s="113"/>
      <c r="H16191" s="133"/>
      <c r="T16191" s="133"/>
      <c r="X16191" s="131"/>
      <c r="Y16191" s="133"/>
      <c r="AJ16191" s="133"/>
      <c r="AO16191" s="135"/>
      <c r="AP16191" s="135"/>
      <c r="BJ16191" s="136"/>
    </row>
    <row r="16192" spans="5:62" ht="14.25" customHeight="1" x14ac:dyDescent="0.25">
      <c r="E16192" s="113"/>
      <c r="H16192" s="133"/>
      <c r="T16192" s="133"/>
      <c r="X16192" s="131"/>
      <c r="Y16192" s="133"/>
      <c r="AJ16192" s="133"/>
      <c r="AO16192" s="135"/>
      <c r="AP16192" s="135"/>
      <c r="BJ16192" s="136"/>
    </row>
    <row r="16193" spans="5:62" ht="14.25" customHeight="1" x14ac:dyDescent="0.25">
      <c r="E16193" s="113"/>
      <c r="H16193" s="133"/>
      <c r="T16193" s="133"/>
      <c r="X16193" s="131"/>
      <c r="Y16193" s="133"/>
      <c r="AJ16193" s="133"/>
      <c r="AO16193" s="135"/>
      <c r="AP16193" s="135"/>
      <c r="BJ16193" s="136"/>
    </row>
    <row r="16194" spans="5:62" ht="14.25" customHeight="1" x14ac:dyDescent="0.25">
      <c r="E16194" s="113"/>
      <c r="H16194" s="133"/>
      <c r="T16194" s="133"/>
      <c r="X16194" s="131"/>
      <c r="Y16194" s="133"/>
      <c r="AJ16194" s="133"/>
      <c r="AO16194" s="135"/>
      <c r="AP16194" s="135"/>
      <c r="BJ16194" s="136"/>
    </row>
    <row r="16195" spans="5:62" ht="14.25" customHeight="1" x14ac:dyDescent="0.25">
      <c r="E16195" s="113"/>
      <c r="H16195" s="133"/>
      <c r="T16195" s="133"/>
      <c r="X16195" s="131"/>
      <c r="Y16195" s="133"/>
      <c r="AJ16195" s="133"/>
      <c r="AO16195" s="135"/>
      <c r="AP16195" s="135"/>
      <c r="BJ16195" s="136"/>
    </row>
    <row r="16196" spans="5:62" ht="14.25" customHeight="1" x14ac:dyDescent="0.25">
      <c r="E16196" s="113"/>
      <c r="H16196" s="133"/>
      <c r="T16196" s="133"/>
      <c r="X16196" s="131"/>
      <c r="Y16196" s="133"/>
      <c r="AJ16196" s="133"/>
      <c r="AO16196" s="135"/>
      <c r="AP16196" s="135"/>
      <c r="BJ16196" s="136"/>
    </row>
    <row r="16197" spans="5:62" ht="14.25" customHeight="1" x14ac:dyDescent="0.25">
      <c r="E16197" s="113"/>
      <c r="H16197" s="133"/>
      <c r="T16197" s="133"/>
      <c r="X16197" s="131"/>
      <c r="Y16197" s="133"/>
      <c r="AJ16197" s="133"/>
      <c r="AO16197" s="135"/>
      <c r="AP16197" s="135"/>
      <c r="BJ16197" s="136"/>
    </row>
    <row r="16198" spans="5:62" ht="14.25" customHeight="1" x14ac:dyDescent="0.25">
      <c r="E16198" s="113"/>
      <c r="H16198" s="133"/>
      <c r="T16198" s="133"/>
      <c r="X16198" s="131"/>
      <c r="Y16198" s="133"/>
      <c r="AJ16198" s="133"/>
      <c r="AO16198" s="135"/>
      <c r="AP16198" s="135"/>
      <c r="BJ16198" s="136"/>
    </row>
    <row r="16199" spans="5:62" ht="14.25" customHeight="1" x14ac:dyDescent="0.25">
      <c r="E16199" s="113"/>
      <c r="H16199" s="133"/>
      <c r="T16199" s="133"/>
      <c r="X16199" s="131"/>
      <c r="Y16199" s="133"/>
      <c r="AJ16199" s="133"/>
      <c r="AO16199" s="135"/>
      <c r="AP16199" s="135"/>
      <c r="BJ16199" s="136"/>
    </row>
    <row r="16200" spans="5:62" ht="14.25" customHeight="1" x14ac:dyDescent="0.25">
      <c r="E16200" s="113"/>
      <c r="H16200" s="133"/>
      <c r="T16200" s="133"/>
      <c r="X16200" s="131"/>
      <c r="Y16200" s="133"/>
      <c r="AJ16200" s="133"/>
      <c r="AO16200" s="135"/>
      <c r="AP16200" s="135"/>
      <c r="BJ16200" s="136"/>
    </row>
    <row r="16201" spans="5:62" ht="14.25" customHeight="1" x14ac:dyDescent="0.25">
      <c r="E16201" s="113"/>
      <c r="H16201" s="133"/>
      <c r="T16201" s="133"/>
      <c r="X16201" s="131"/>
      <c r="Y16201" s="133"/>
      <c r="AJ16201" s="133"/>
      <c r="AO16201" s="135"/>
      <c r="AP16201" s="135"/>
      <c r="BJ16201" s="136"/>
    </row>
    <row r="16202" spans="5:62" ht="14.25" customHeight="1" x14ac:dyDescent="0.25">
      <c r="E16202" s="113"/>
      <c r="H16202" s="133"/>
      <c r="T16202" s="133"/>
      <c r="X16202" s="131"/>
      <c r="Y16202" s="133"/>
      <c r="AJ16202" s="133"/>
      <c r="AO16202" s="135"/>
      <c r="AP16202" s="135"/>
      <c r="BJ16202" s="136"/>
    </row>
    <row r="16203" spans="5:62" ht="14.25" customHeight="1" x14ac:dyDescent="0.25">
      <c r="E16203" s="113"/>
      <c r="H16203" s="133"/>
      <c r="T16203" s="133"/>
      <c r="X16203" s="131"/>
      <c r="Y16203" s="133"/>
      <c r="AJ16203" s="133"/>
      <c r="AO16203" s="135"/>
      <c r="AP16203" s="135"/>
      <c r="BJ16203" s="136"/>
    </row>
    <row r="16204" spans="5:62" ht="14.25" customHeight="1" x14ac:dyDescent="0.25">
      <c r="E16204" s="113"/>
      <c r="H16204" s="133"/>
      <c r="T16204" s="133"/>
      <c r="X16204" s="131"/>
      <c r="Y16204" s="133"/>
      <c r="AJ16204" s="133"/>
      <c r="AO16204" s="135"/>
      <c r="AP16204" s="135"/>
      <c r="BJ16204" s="136"/>
    </row>
    <row r="16205" spans="5:62" ht="14.25" customHeight="1" x14ac:dyDescent="0.25">
      <c r="E16205" s="113"/>
      <c r="H16205" s="133"/>
      <c r="T16205" s="133"/>
      <c r="X16205" s="131"/>
      <c r="Y16205" s="133"/>
      <c r="AJ16205" s="133"/>
      <c r="AO16205" s="135"/>
      <c r="AP16205" s="135"/>
      <c r="BJ16205" s="136"/>
    </row>
    <row r="16206" spans="5:62" ht="14.25" customHeight="1" x14ac:dyDescent="0.25">
      <c r="E16206" s="113"/>
      <c r="H16206" s="133"/>
      <c r="T16206" s="133"/>
      <c r="X16206" s="131"/>
      <c r="Y16206" s="133"/>
      <c r="AJ16206" s="133"/>
      <c r="AO16206" s="135"/>
      <c r="AP16206" s="135"/>
      <c r="BJ16206" s="136"/>
    </row>
    <row r="16207" spans="5:62" ht="14.25" customHeight="1" x14ac:dyDescent="0.25">
      <c r="E16207" s="113"/>
      <c r="H16207" s="133"/>
      <c r="T16207" s="133"/>
      <c r="X16207" s="131"/>
      <c r="Y16207" s="133"/>
      <c r="AJ16207" s="133"/>
      <c r="AO16207" s="135"/>
      <c r="AP16207" s="135"/>
      <c r="BJ16207" s="136"/>
    </row>
    <row r="16208" spans="5:62" ht="14.25" customHeight="1" x14ac:dyDescent="0.25">
      <c r="E16208" s="113"/>
      <c r="H16208" s="133"/>
      <c r="T16208" s="133"/>
      <c r="X16208" s="131"/>
      <c r="Y16208" s="133"/>
      <c r="AJ16208" s="133"/>
      <c r="AO16208" s="135"/>
      <c r="AP16208" s="135"/>
      <c r="BJ16208" s="136"/>
    </row>
    <row r="16209" spans="5:62" ht="14.25" customHeight="1" x14ac:dyDescent="0.25">
      <c r="E16209" s="113"/>
      <c r="H16209" s="133"/>
      <c r="T16209" s="133"/>
      <c r="X16209" s="131"/>
      <c r="Y16209" s="133"/>
      <c r="AJ16209" s="133"/>
      <c r="AO16209" s="135"/>
      <c r="AP16209" s="135"/>
      <c r="BJ16209" s="136"/>
    </row>
    <row r="16210" spans="5:62" ht="14.25" customHeight="1" x14ac:dyDescent="0.25">
      <c r="E16210" s="113"/>
      <c r="H16210" s="133"/>
      <c r="T16210" s="133"/>
      <c r="X16210" s="131"/>
      <c r="Y16210" s="133"/>
      <c r="AJ16210" s="133"/>
      <c r="AO16210" s="135"/>
      <c r="AP16210" s="135"/>
      <c r="BJ16210" s="136"/>
    </row>
    <row r="16211" spans="5:62" ht="14.25" customHeight="1" x14ac:dyDescent="0.25">
      <c r="E16211" s="113"/>
      <c r="H16211" s="133"/>
      <c r="T16211" s="133"/>
      <c r="X16211" s="131"/>
      <c r="Y16211" s="133"/>
      <c r="AJ16211" s="133"/>
      <c r="AO16211" s="135"/>
      <c r="AP16211" s="135"/>
      <c r="BJ16211" s="136"/>
    </row>
    <row r="16212" spans="5:62" ht="14.25" customHeight="1" x14ac:dyDescent="0.25">
      <c r="E16212" s="113"/>
      <c r="H16212" s="133"/>
      <c r="T16212" s="133"/>
      <c r="X16212" s="131"/>
      <c r="Y16212" s="133"/>
      <c r="AJ16212" s="133"/>
      <c r="AO16212" s="135"/>
      <c r="AP16212" s="135"/>
      <c r="BJ16212" s="136"/>
    </row>
    <row r="16213" spans="5:62" ht="14.25" customHeight="1" x14ac:dyDescent="0.25">
      <c r="E16213" s="113"/>
      <c r="H16213" s="133"/>
      <c r="T16213" s="133"/>
      <c r="X16213" s="131"/>
      <c r="Y16213" s="133"/>
      <c r="AJ16213" s="133"/>
      <c r="AO16213" s="135"/>
      <c r="AP16213" s="135"/>
      <c r="BJ16213" s="136"/>
    </row>
    <row r="16214" spans="5:62" ht="14.25" customHeight="1" x14ac:dyDescent="0.25">
      <c r="E16214" s="113"/>
      <c r="H16214" s="133"/>
      <c r="T16214" s="133"/>
      <c r="X16214" s="131"/>
      <c r="Y16214" s="133"/>
      <c r="AJ16214" s="133"/>
      <c r="AO16214" s="135"/>
      <c r="AP16214" s="135"/>
      <c r="BJ16214" s="136"/>
    </row>
    <row r="16215" spans="5:62" ht="14.25" customHeight="1" x14ac:dyDescent="0.25">
      <c r="E16215" s="113"/>
      <c r="H16215" s="133"/>
      <c r="T16215" s="133"/>
      <c r="X16215" s="131"/>
      <c r="Y16215" s="133"/>
      <c r="AJ16215" s="133"/>
      <c r="AO16215" s="135"/>
      <c r="AP16215" s="135"/>
      <c r="BJ16215" s="136"/>
    </row>
    <row r="16216" spans="5:62" ht="14.25" customHeight="1" x14ac:dyDescent="0.25">
      <c r="E16216" s="113"/>
      <c r="H16216" s="133"/>
      <c r="T16216" s="133"/>
      <c r="X16216" s="131"/>
      <c r="Y16216" s="133"/>
      <c r="AJ16216" s="133"/>
      <c r="AO16216" s="135"/>
      <c r="AP16216" s="135"/>
      <c r="BJ16216" s="136"/>
    </row>
    <row r="16217" spans="5:62" ht="14.25" customHeight="1" x14ac:dyDescent="0.25">
      <c r="E16217" s="113"/>
      <c r="H16217" s="133"/>
      <c r="T16217" s="133"/>
      <c r="X16217" s="131"/>
      <c r="Y16217" s="133"/>
      <c r="AJ16217" s="133"/>
      <c r="AO16217" s="135"/>
      <c r="AP16217" s="135"/>
      <c r="BJ16217" s="136"/>
    </row>
    <row r="16218" spans="5:62" ht="14.25" customHeight="1" x14ac:dyDescent="0.25">
      <c r="E16218" s="113"/>
      <c r="H16218" s="133"/>
      <c r="T16218" s="133"/>
      <c r="X16218" s="131"/>
      <c r="Y16218" s="133"/>
      <c r="AJ16218" s="133"/>
      <c r="AO16218" s="135"/>
      <c r="AP16218" s="135"/>
      <c r="BJ16218" s="136"/>
    </row>
    <row r="16219" spans="5:62" ht="14.25" customHeight="1" x14ac:dyDescent="0.25">
      <c r="E16219" s="113"/>
      <c r="H16219" s="133"/>
      <c r="T16219" s="133"/>
      <c r="X16219" s="131"/>
      <c r="Y16219" s="133"/>
      <c r="AJ16219" s="133"/>
      <c r="AO16219" s="135"/>
      <c r="AP16219" s="135"/>
      <c r="BJ16219" s="136"/>
    </row>
    <row r="16220" spans="5:62" ht="14.25" customHeight="1" x14ac:dyDescent="0.25">
      <c r="E16220" s="113"/>
      <c r="H16220" s="133"/>
      <c r="T16220" s="133"/>
      <c r="X16220" s="131"/>
      <c r="Y16220" s="133"/>
      <c r="AJ16220" s="133"/>
      <c r="AO16220" s="135"/>
      <c r="AP16220" s="135"/>
      <c r="BJ16220" s="136"/>
    </row>
    <row r="16221" spans="5:62" ht="14.25" customHeight="1" x14ac:dyDescent="0.25">
      <c r="E16221" s="113"/>
      <c r="H16221" s="133"/>
      <c r="T16221" s="133"/>
      <c r="X16221" s="131"/>
      <c r="Y16221" s="133"/>
      <c r="AJ16221" s="133"/>
      <c r="AO16221" s="135"/>
      <c r="AP16221" s="135"/>
      <c r="BJ16221" s="136"/>
    </row>
    <row r="16222" spans="5:62" ht="14.25" customHeight="1" x14ac:dyDescent="0.25">
      <c r="E16222" s="113"/>
      <c r="H16222" s="133"/>
      <c r="T16222" s="133"/>
      <c r="X16222" s="131"/>
      <c r="Y16222" s="133"/>
      <c r="AJ16222" s="133"/>
      <c r="AO16222" s="135"/>
      <c r="AP16222" s="135"/>
      <c r="BJ16222" s="136"/>
    </row>
    <row r="16223" spans="5:62" ht="14.25" customHeight="1" x14ac:dyDescent="0.25">
      <c r="E16223" s="113"/>
      <c r="H16223" s="133"/>
      <c r="T16223" s="133"/>
      <c r="X16223" s="131"/>
      <c r="Y16223" s="133"/>
      <c r="AJ16223" s="133"/>
      <c r="AO16223" s="135"/>
      <c r="AP16223" s="135"/>
      <c r="BJ16223" s="136"/>
    </row>
    <row r="16224" spans="5:62" ht="14.25" customHeight="1" x14ac:dyDescent="0.25">
      <c r="E16224" s="113"/>
      <c r="H16224" s="133"/>
      <c r="T16224" s="133"/>
      <c r="X16224" s="131"/>
      <c r="Y16224" s="133"/>
      <c r="AJ16224" s="133"/>
      <c r="AO16224" s="135"/>
      <c r="AP16224" s="135"/>
      <c r="BJ16224" s="136"/>
    </row>
    <row r="16225" spans="5:62" ht="14.25" customHeight="1" x14ac:dyDescent="0.25">
      <c r="E16225" s="113"/>
      <c r="H16225" s="133"/>
      <c r="T16225" s="133"/>
      <c r="X16225" s="131"/>
      <c r="Y16225" s="133"/>
      <c r="AJ16225" s="133"/>
      <c r="AO16225" s="135"/>
      <c r="AP16225" s="135"/>
      <c r="BJ16225" s="136"/>
    </row>
    <row r="16226" spans="5:62" ht="14.25" customHeight="1" x14ac:dyDescent="0.25">
      <c r="E16226" s="113"/>
      <c r="H16226" s="133"/>
      <c r="T16226" s="133"/>
      <c r="X16226" s="131"/>
      <c r="Y16226" s="133"/>
      <c r="AJ16226" s="133"/>
      <c r="AO16226" s="135"/>
      <c r="AP16226" s="135"/>
      <c r="BJ16226" s="136"/>
    </row>
    <row r="16227" spans="5:62" ht="14.25" customHeight="1" x14ac:dyDescent="0.25">
      <c r="E16227" s="113"/>
      <c r="H16227" s="133"/>
      <c r="T16227" s="133"/>
      <c r="X16227" s="131"/>
      <c r="Y16227" s="133"/>
      <c r="AJ16227" s="133"/>
      <c r="AO16227" s="135"/>
      <c r="AP16227" s="135"/>
      <c r="BJ16227" s="136"/>
    </row>
    <row r="16228" spans="5:62" ht="14.25" customHeight="1" x14ac:dyDescent="0.25">
      <c r="E16228" s="113"/>
      <c r="H16228" s="133"/>
      <c r="T16228" s="133"/>
      <c r="X16228" s="131"/>
      <c r="Y16228" s="133"/>
      <c r="AJ16228" s="133"/>
      <c r="AO16228" s="135"/>
      <c r="AP16228" s="135"/>
      <c r="BJ16228" s="136"/>
    </row>
    <row r="16229" spans="5:62" ht="14.25" customHeight="1" x14ac:dyDescent="0.25">
      <c r="E16229" s="113"/>
      <c r="H16229" s="133"/>
      <c r="T16229" s="133"/>
      <c r="X16229" s="131"/>
      <c r="Y16229" s="133"/>
      <c r="AJ16229" s="133"/>
      <c r="AO16229" s="135"/>
      <c r="AP16229" s="135"/>
      <c r="BJ16229" s="136"/>
    </row>
    <row r="16230" spans="5:62" ht="14.25" customHeight="1" x14ac:dyDescent="0.25">
      <c r="E16230" s="113"/>
      <c r="H16230" s="133"/>
      <c r="T16230" s="133"/>
      <c r="X16230" s="131"/>
      <c r="Y16230" s="133"/>
      <c r="AJ16230" s="133"/>
      <c r="AO16230" s="135"/>
      <c r="AP16230" s="135"/>
      <c r="BJ16230" s="136"/>
    </row>
    <row r="16231" spans="5:62" ht="14.25" customHeight="1" x14ac:dyDescent="0.25">
      <c r="E16231" s="113"/>
      <c r="H16231" s="133"/>
      <c r="T16231" s="133"/>
      <c r="X16231" s="131"/>
      <c r="Y16231" s="133"/>
      <c r="AJ16231" s="133"/>
      <c r="AO16231" s="135"/>
      <c r="AP16231" s="135"/>
      <c r="BJ16231" s="136"/>
    </row>
    <row r="16232" spans="5:62" ht="14.25" customHeight="1" x14ac:dyDescent="0.25">
      <c r="E16232" s="113"/>
      <c r="H16232" s="133"/>
      <c r="T16232" s="133"/>
      <c r="X16232" s="131"/>
      <c r="Y16232" s="133"/>
      <c r="AJ16232" s="133"/>
      <c r="AO16232" s="135"/>
      <c r="AP16232" s="135"/>
      <c r="BJ16232" s="136"/>
    </row>
    <row r="16233" spans="5:62" ht="14.25" customHeight="1" x14ac:dyDescent="0.25">
      <c r="E16233" s="113"/>
      <c r="H16233" s="133"/>
      <c r="T16233" s="133"/>
      <c r="X16233" s="131"/>
      <c r="Y16233" s="133"/>
      <c r="AJ16233" s="133"/>
      <c r="AO16233" s="135"/>
      <c r="AP16233" s="135"/>
      <c r="BJ16233" s="136"/>
    </row>
    <row r="16234" spans="5:62" ht="14.25" customHeight="1" x14ac:dyDescent="0.25">
      <c r="E16234" s="113"/>
      <c r="H16234" s="133"/>
      <c r="T16234" s="133"/>
      <c r="X16234" s="131"/>
      <c r="Y16234" s="133"/>
      <c r="AJ16234" s="133"/>
      <c r="AO16234" s="135"/>
      <c r="AP16234" s="135"/>
      <c r="BJ16234" s="136"/>
    </row>
    <row r="16235" spans="5:62" ht="14.25" customHeight="1" x14ac:dyDescent="0.25">
      <c r="E16235" s="113"/>
      <c r="H16235" s="133"/>
      <c r="T16235" s="133"/>
      <c r="X16235" s="131"/>
      <c r="Y16235" s="133"/>
      <c r="AJ16235" s="133"/>
      <c r="AO16235" s="135"/>
      <c r="AP16235" s="135"/>
      <c r="BJ16235" s="136"/>
    </row>
    <row r="16236" spans="5:62" ht="14.25" customHeight="1" x14ac:dyDescent="0.25">
      <c r="E16236" s="113"/>
      <c r="H16236" s="133"/>
      <c r="T16236" s="133"/>
      <c r="X16236" s="131"/>
      <c r="Y16236" s="133"/>
      <c r="AJ16236" s="133"/>
      <c r="AO16236" s="135"/>
      <c r="AP16236" s="135"/>
      <c r="BJ16236" s="136"/>
    </row>
    <row r="16237" spans="5:62" ht="14.25" customHeight="1" x14ac:dyDescent="0.25">
      <c r="E16237" s="113"/>
      <c r="H16237" s="133"/>
      <c r="T16237" s="133"/>
      <c r="X16237" s="131"/>
      <c r="Y16237" s="133"/>
      <c r="AJ16237" s="133"/>
      <c r="AO16237" s="135"/>
      <c r="AP16237" s="135"/>
      <c r="BJ16237" s="136"/>
    </row>
    <row r="16238" spans="5:62" ht="14.25" customHeight="1" x14ac:dyDescent="0.25">
      <c r="E16238" s="113"/>
      <c r="H16238" s="133"/>
      <c r="T16238" s="133"/>
      <c r="X16238" s="131"/>
      <c r="Y16238" s="133"/>
      <c r="AJ16238" s="133"/>
      <c r="AO16238" s="135"/>
      <c r="AP16238" s="135"/>
      <c r="BJ16238" s="136"/>
    </row>
    <row r="16239" spans="5:62" ht="14.25" customHeight="1" x14ac:dyDescent="0.25">
      <c r="E16239" s="113"/>
      <c r="H16239" s="133"/>
      <c r="T16239" s="133"/>
      <c r="X16239" s="131"/>
      <c r="Y16239" s="133"/>
      <c r="AJ16239" s="133"/>
      <c r="AO16239" s="135"/>
      <c r="AP16239" s="135"/>
      <c r="BJ16239" s="136"/>
    </row>
    <row r="16240" spans="5:62" ht="14.25" customHeight="1" x14ac:dyDescent="0.25">
      <c r="E16240" s="113"/>
      <c r="H16240" s="133"/>
      <c r="T16240" s="133"/>
      <c r="X16240" s="131"/>
      <c r="Y16240" s="133"/>
      <c r="AJ16240" s="133"/>
      <c r="AO16240" s="135"/>
      <c r="AP16240" s="135"/>
      <c r="BJ16240" s="136"/>
    </row>
    <row r="16241" spans="5:62" ht="14.25" customHeight="1" x14ac:dyDescent="0.25">
      <c r="E16241" s="113"/>
      <c r="H16241" s="133"/>
      <c r="T16241" s="133"/>
      <c r="X16241" s="131"/>
      <c r="Y16241" s="133"/>
      <c r="AJ16241" s="133"/>
      <c r="AO16241" s="135"/>
      <c r="AP16241" s="135"/>
      <c r="BJ16241" s="136"/>
    </row>
    <row r="16242" spans="5:62" ht="14.25" customHeight="1" x14ac:dyDescent="0.25">
      <c r="E16242" s="113"/>
      <c r="H16242" s="133"/>
      <c r="T16242" s="133"/>
      <c r="X16242" s="131"/>
      <c r="Y16242" s="133"/>
      <c r="AJ16242" s="133"/>
      <c r="AO16242" s="135"/>
      <c r="AP16242" s="135"/>
      <c r="BJ16242" s="136"/>
    </row>
    <row r="16243" spans="5:62" ht="14.25" customHeight="1" x14ac:dyDescent="0.25">
      <c r="E16243" s="113"/>
      <c r="H16243" s="133"/>
      <c r="T16243" s="133"/>
      <c r="X16243" s="131"/>
      <c r="Y16243" s="133"/>
      <c r="AJ16243" s="133"/>
      <c r="AO16243" s="135"/>
      <c r="AP16243" s="135"/>
      <c r="BJ16243" s="136"/>
    </row>
    <row r="16244" spans="5:62" ht="14.25" customHeight="1" x14ac:dyDescent="0.25">
      <c r="E16244" s="113"/>
      <c r="H16244" s="133"/>
      <c r="T16244" s="133"/>
      <c r="X16244" s="131"/>
      <c r="Y16244" s="133"/>
      <c r="AJ16244" s="133"/>
      <c r="AO16244" s="135"/>
      <c r="AP16244" s="135"/>
      <c r="BJ16244" s="136"/>
    </row>
    <row r="16245" spans="5:62" ht="14.25" customHeight="1" x14ac:dyDescent="0.25">
      <c r="E16245" s="113"/>
      <c r="H16245" s="133"/>
      <c r="T16245" s="133"/>
      <c r="X16245" s="131"/>
      <c r="Y16245" s="133"/>
      <c r="AJ16245" s="133"/>
      <c r="AO16245" s="135"/>
      <c r="AP16245" s="135"/>
      <c r="BJ16245" s="136"/>
    </row>
    <row r="16246" spans="5:62" ht="14.25" customHeight="1" x14ac:dyDescent="0.25">
      <c r="E16246" s="113"/>
      <c r="H16246" s="133"/>
      <c r="T16246" s="133"/>
      <c r="X16246" s="131"/>
      <c r="Y16246" s="133"/>
      <c r="AJ16246" s="133"/>
      <c r="AO16246" s="135"/>
      <c r="AP16246" s="135"/>
      <c r="BJ16246" s="136"/>
    </row>
    <row r="16247" spans="5:62" ht="14.25" customHeight="1" x14ac:dyDescent="0.25">
      <c r="E16247" s="113"/>
      <c r="H16247" s="133"/>
      <c r="T16247" s="133"/>
      <c r="X16247" s="131"/>
      <c r="Y16247" s="133"/>
      <c r="AJ16247" s="133"/>
      <c r="AO16247" s="135"/>
      <c r="AP16247" s="135"/>
      <c r="BJ16247" s="136"/>
    </row>
    <row r="16248" spans="5:62" ht="14.25" customHeight="1" x14ac:dyDescent="0.25">
      <c r="E16248" s="113"/>
      <c r="H16248" s="133"/>
      <c r="T16248" s="133"/>
      <c r="X16248" s="131"/>
      <c r="Y16248" s="133"/>
      <c r="AJ16248" s="133"/>
      <c r="AO16248" s="135"/>
      <c r="AP16248" s="135"/>
      <c r="BJ16248" s="136"/>
    </row>
    <row r="16249" spans="5:62" ht="14.25" customHeight="1" x14ac:dyDescent="0.25">
      <c r="E16249" s="113"/>
      <c r="H16249" s="133"/>
      <c r="T16249" s="133"/>
      <c r="X16249" s="131"/>
      <c r="Y16249" s="133"/>
      <c r="AJ16249" s="133"/>
      <c r="AO16249" s="135"/>
      <c r="AP16249" s="135"/>
      <c r="BJ16249" s="136"/>
    </row>
    <row r="16250" spans="5:62" ht="14.25" customHeight="1" x14ac:dyDescent="0.25">
      <c r="E16250" s="113"/>
      <c r="H16250" s="133"/>
      <c r="T16250" s="133"/>
      <c r="X16250" s="131"/>
      <c r="Y16250" s="133"/>
      <c r="AJ16250" s="133"/>
      <c r="AO16250" s="135"/>
      <c r="AP16250" s="135"/>
      <c r="BJ16250" s="136"/>
    </row>
    <row r="16251" spans="5:62" ht="14.25" customHeight="1" x14ac:dyDescent="0.25">
      <c r="E16251" s="113"/>
      <c r="H16251" s="133"/>
      <c r="T16251" s="133"/>
      <c r="X16251" s="131"/>
      <c r="Y16251" s="133"/>
      <c r="AJ16251" s="133"/>
      <c r="AO16251" s="135"/>
      <c r="AP16251" s="135"/>
      <c r="BJ16251" s="136"/>
    </row>
    <row r="16252" spans="5:62" ht="14.25" customHeight="1" x14ac:dyDescent="0.25">
      <c r="E16252" s="113"/>
      <c r="H16252" s="133"/>
      <c r="T16252" s="133"/>
      <c r="X16252" s="131"/>
      <c r="Y16252" s="133"/>
      <c r="AJ16252" s="133"/>
      <c r="AO16252" s="135"/>
      <c r="AP16252" s="135"/>
      <c r="BJ16252" s="136"/>
    </row>
    <row r="16253" spans="5:62" ht="14.25" customHeight="1" x14ac:dyDescent="0.25">
      <c r="E16253" s="113"/>
      <c r="H16253" s="133"/>
      <c r="T16253" s="133"/>
      <c r="X16253" s="131"/>
      <c r="Y16253" s="133"/>
      <c r="AJ16253" s="133"/>
      <c r="AO16253" s="135"/>
      <c r="AP16253" s="135"/>
      <c r="BJ16253" s="136"/>
    </row>
    <row r="16254" spans="5:62" ht="14.25" customHeight="1" x14ac:dyDescent="0.25">
      <c r="E16254" s="113"/>
      <c r="H16254" s="133"/>
      <c r="T16254" s="133"/>
      <c r="X16254" s="131"/>
      <c r="Y16254" s="133"/>
      <c r="AJ16254" s="133"/>
      <c r="AO16254" s="135"/>
      <c r="AP16254" s="135"/>
      <c r="BJ16254" s="136"/>
    </row>
    <row r="16255" spans="5:62" ht="14.25" customHeight="1" x14ac:dyDescent="0.25">
      <c r="E16255" s="113"/>
      <c r="H16255" s="133"/>
      <c r="T16255" s="133"/>
      <c r="X16255" s="131"/>
      <c r="Y16255" s="133"/>
      <c r="AJ16255" s="133"/>
      <c r="AO16255" s="135"/>
      <c r="AP16255" s="135"/>
      <c r="BJ16255" s="136"/>
    </row>
    <row r="16256" spans="5:62" ht="14.25" customHeight="1" x14ac:dyDescent="0.25">
      <c r="E16256" s="113"/>
      <c r="H16256" s="133"/>
      <c r="T16256" s="133"/>
      <c r="X16256" s="131"/>
      <c r="Y16256" s="133"/>
      <c r="AJ16256" s="133"/>
      <c r="AO16256" s="135"/>
      <c r="AP16256" s="135"/>
      <c r="BJ16256" s="136"/>
    </row>
    <row r="16257" spans="5:62" ht="14.25" customHeight="1" x14ac:dyDescent="0.25">
      <c r="E16257" s="113"/>
      <c r="H16257" s="133"/>
      <c r="T16257" s="133"/>
      <c r="X16257" s="131"/>
      <c r="Y16257" s="133"/>
      <c r="AJ16257" s="133"/>
      <c r="AO16257" s="135"/>
      <c r="AP16257" s="135"/>
      <c r="BJ16257" s="136"/>
    </row>
    <row r="16258" spans="5:62" ht="14.25" customHeight="1" x14ac:dyDescent="0.25">
      <c r="E16258" s="113"/>
      <c r="H16258" s="133"/>
      <c r="T16258" s="133"/>
      <c r="X16258" s="131"/>
      <c r="Y16258" s="133"/>
      <c r="AJ16258" s="133"/>
      <c r="AO16258" s="135"/>
      <c r="AP16258" s="135"/>
      <c r="BJ16258" s="136"/>
    </row>
    <row r="16259" spans="5:62" ht="14.25" customHeight="1" x14ac:dyDescent="0.25">
      <c r="E16259" s="113"/>
      <c r="H16259" s="133"/>
      <c r="T16259" s="133"/>
      <c r="X16259" s="131"/>
      <c r="Y16259" s="133"/>
      <c r="AJ16259" s="133"/>
      <c r="AO16259" s="135"/>
      <c r="AP16259" s="135"/>
      <c r="BJ16259" s="136"/>
    </row>
    <row r="16260" spans="5:62" ht="14.25" customHeight="1" x14ac:dyDescent="0.25">
      <c r="E16260" s="113"/>
      <c r="H16260" s="133"/>
      <c r="T16260" s="133"/>
      <c r="X16260" s="131"/>
      <c r="Y16260" s="133"/>
      <c r="AJ16260" s="133"/>
      <c r="AO16260" s="135"/>
      <c r="AP16260" s="135"/>
      <c r="BJ16260" s="136"/>
    </row>
    <row r="16261" spans="5:62" ht="14.25" customHeight="1" x14ac:dyDescent="0.25">
      <c r="E16261" s="113"/>
      <c r="H16261" s="133"/>
      <c r="T16261" s="133"/>
      <c r="X16261" s="131"/>
      <c r="Y16261" s="133"/>
      <c r="AJ16261" s="133"/>
      <c r="AO16261" s="135"/>
      <c r="AP16261" s="135"/>
      <c r="BJ16261" s="136"/>
    </row>
    <row r="16262" spans="5:62" ht="14.25" customHeight="1" x14ac:dyDescent="0.25">
      <c r="E16262" s="113"/>
      <c r="H16262" s="133"/>
      <c r="T16262" s="133"/>
      <c r="X16262" s="131"/>
      <c r="Y16262" s="133"/>
      <c r="AJ16262" s="133"/>
      <c r="AO16262" s="135"/>
      <c r="AP16262" s="135"/>
      <c r="BJ16262" s="136"/>
    </row>
    <row r="16263" spans="5:62" ht="14.25" customHeight="1" x14ac:dyDescent="0.25">
      <c r="E16263" s="113"/>
      <c r="H16263" s="133"/>
      <c r="T16263" s="133"/>
      <c r="X16263" s="131"/>
      <c r="Y16263" s="133"/>
      <c r="AJ16263" s="133"/>
      <c r="AO16263" s="135"/>
      <c r="AP16263" s="135"/>
      <c r="BJ16263" s="136"/>
    </row>
    <row r="16264" spans="5:62" ht="14.25" customHeight="1" x14ac:dyDescent="0.25">
      <c r="E16264" s="113"/>
      <c r="H16264" s="133"/>
      <c r="T16264" s="133"/>
      <c r="X16264" s="131"/>
      <c r="Y16264" s="133"/>
      <c r="AJ16264" s="133"/>
      <c r="AO16264" s="135"/>
      <c r="AP16264" s="135"/>
      <c r="BJ16264" s="136"/>
    </row>
    <row r="16265" spans="5:62" ht="14.25" customHeight="1" x14ac:dyDescent="0.25">
      <c r="E16265" s="113"/>
      <c r="H16265" s="133"/>
      <c r="T16265" s="133"/>
      <c r="X16265" s="131"/>
      <c r="Y16265" s="133"/>
      <c r="AJ16265" s="133"/>
      <c r="AO16265" s="135"/>
      <c r="AP16265" s="135"/>
      <c r="BJ16265" s="136"/>
    </row>
    <row r="16266" spans="5:62" ht="14.25" customHeight="1" x14ac:dyDescent="0.25">
      <c r="E16266" s="113"/>
      <c r="H16266" s="133"/>
      <c r="T16266" s="133"/>
      <c r="X16266" s="131"/>
      <c r="Y16266" s="133"/>
      <c r="AJ16266" s="133"/>
      <c r="AO16266" s="135"/>
      <c r="AP16266" s="135"/>
      <c r="BJ16266" s="136"/>
    </row>
    <row r="16267" spans="5:62" ht="14.25" customHeight="1" x14ac:dyDescent="0.25">
      <c r="E16267" s="113"/>
      <c r="H16267" s="133"/>
      <c r="T16267" s="133"/>
      <c r="X16267" s="131"/>
      <c r="Y16267" s="133"/>
      <c r="AJ16267" s="133"/>
      <c r="AO16267" s="135"/>
      <c r="AP16267" s="135"/>
      <c r="BJ16267" s="136"/>
    </row>
    <row r="16268" spans="5:62" ht="14.25" customHeight="1" x14ac:dyDescent="0.25">
      <c r="E16268" s="113"/>
      <c r="H16268" s="133"/>
      <c r="T16268" s="133"/>
      <c r="X16268" s="131"/>
      <c r="Y16268" s="133"/>
      <c r="AJ16268" s="133"/>
      <c r="AO16268" s="135"/>
      <c r="AP16268" s="135"/>
      <c r="BJ16268" s="136"/>
    </row>
    <row r="16269" spans="5:62" ht="14.25" customHeight="1" x14ac:dyDescent="0.25">
      <c r="E16269" s="113"/>
      <c r="H16269" s="133"/>
      <c r="T16269" s="133"/>
      <c r="X16269" s="131"/>
      <c r="Y16269" s="133"/>
      <c r="AJ16269" s="133"/>
      <c r="AO16269" s="135"/>
      <c r="AP16269" s="135"/>
      <c r="BJ16269" s="136"/>
    </row>
    <row r="16270" spans="5:62" ht="14.25" customHeight="1" x14ac:dyDescent="0.25">
      <c r="E16270" s="113"/>
      <c r="H16270" s="133"/>
      <c r="T16270" s="133"/>
      <c r="X16270" s="131"/>
      <c r="Y16270" s="133"/>
      <c r="AJ16270" s="133"/>
      <c r="AO16270" s="135"/>
      <c r="AP16270" s="135"/>
      <c r="BJ16270" s="136"/>
    </row>
    <row r="16271" spans="5:62" ht="14.25" customHeight="1" x14ac:dyDescent="0.25">
      <c r="E16271" s="113"/>
      <c r="H16271" s="133"/>
      <c r="T16271" s="133"/>
      <c r="X16271" s="131"/>
      <c r="Y16271" s="133"/>
      <c r="AJ16271" s="133"/>
      <c r="AO16271" s="135"/>
      <c r="AP16271" s="135"/>
      <c r="BJ16271" s="136"/>
    </row>
    <row r="16272" spans="5:62" ht="14.25" customHeight="1" x14ac:dyDescent="0.25">
      <c r="E16272" s="113"/>
      <c r="H16272" s="133"/>
      <c r="T16272" s="133"/>
      <c r="X16272" s="131"/>
      <c r="Y16272" s="133"/>
      <c r="AJ16272" s="133"/>
      <c r="AO16272" s="135"/>
      <c r="AP16272" s="135"/>
      <c r="BJ16272" s="136"/>
    </row>
    <row r="16273" spans="5:62" ht="14.25" customHeight="1" x14ac:dyDescent="0.25">
      <c r="E16273" s="113"/>
      <c r="H16273" s="133"/>
      <c r="T16273" s="133"/>
      <c r="X16273" s="131"/>
      <c r="Y16273" s="133"/>
      <c r="AJ16273" s="133"/>
      <c r="AO16273" s="135"/>
      <c r="AP16273" s="135"/>
      <c r="BJ16273" s="136"/>
    </row>
    <row r="16274" spans="5:62" ht="14.25" customHeight="1" x14ac:dyDescent="0.25">
      <c r="E16274" s="113"/>
      <c r="H16274" s="133"/>
      <c r="T16274" s="133"/>
      <c r="X16274" s="131"/>
      <c r="Y16274" s="133"/>
      <c r="AJ16274" s="133"/>
      <c r="AO16274" s="135"/>
      <c r="AP16274" s="135"/>
      <c r="BJ16274" s="136"/>
    </row>
    <row r="16275" spans="5:62" ht="14.25" customHeight="1" x14ac:dyDescent="0.25">
      <c r="E16275" s="113"/>
      <c r="H16275" s="133"/>
      <c r="T16275" s="133"/>
      <c r="X16275" s="131"/>
      <c r="Y16275" s="133"/>
      <c r="AJ16275" s="133"/>
      <c r="AO16275" s="135"/>
      <c r="AP16275" s="135"/>
      <c r="BJ16275" s="136"/>
    </row>
    <row r="16276" spans="5:62" ht="14.25" customHeight="1" x14ac:dyDescent="0.25">
      <c r="E16276" s="113"/>
      <c r="H16276" s="133"/>
      <c r="T16276" s="133"/>
      <c r="X16276" s="131"/>
      <c r="Y16276" s="133"/>
      <c r="AJ16276" s="133"/>
      <c r="AO16276" s="135"/>
      <c r="AP16276" s="135"/>
      <c r="BJ16276" s="136"/>
    </row>
    <row r="16277" spans="5:62" ht="14.25" customHeight="1" x14ac:dyDescent="0.25">
      <c r="E16277" s="113"/>
      <c r="H16277" s="133"/>
      <c r="T16277" s="133"/>
      <c r="X16277" s="131"/>
      <c r="Y16277" s="133"/>
      <c r="AJ16277" s="133"/>
      <c r="AO16277" s="135"/>
      <c r="AP16277" s="135"/>
      <c r="BJ16277" s="136"/>
    </row>
    <row r="16278" spans="5:62" ht="14.25" customHeight="1" x14ac:dyDescent="0.25">
      <c r="E16278" s="113"/>
      <c r="H16278" s="133"/>
      <c r="T16278" s="133"/>
      <c r="X16278" s="131"/>
      <c r="Y16278" s="133"/>
      <c r="AJ16278" s="133"/>
      <c r="AO16278" s="135"/>
      <c r="AP16278" s="135"/>
      <c r="BJ16278" s="136"/>
    </row>
    <row r="16279" spans="5:62" ht="14.25" customHeight="1" x14ac:dyDescent="0.25">
      <c r="E16279" s="113"/>
      <c r="H16279" s="133"/>
      <c r="T16279" s="133"/>
      <c r="X16279" s="131"/>
      <c r="Y16279" s="133"/>
      <c r="AJ16279" s="133"/>
      <c r="AO16279" s="135"/>
      <c r="AP16279" s="135"/>
      <c r="BJ16279" s="136"/>
    </row>
    <row r="16280" spans="5:62" ht="14.25" customHeight="1" x14ac:dyDescent="0.25">
      <c r="E16280" s="113"/>
      <c r="H16280" s="133"/>
      <c r="T16280" s="133"/>
      <c r="X16280" s="131"/>
      <c r="Y16280" s="133"/>
      <c r="AJ16280" s="133"/>
      <c r="AO16280" s="135"/>
      <c r="AP16280" s="135"/>
      <c r="BJ16280" s="136"/>
    </row>
    <row r="16281" spans="5:62" ht="14.25" customHeight="1" x14ac:dyDescent="0.25">
      <c r="E16281" s="113"/>
      <c r="H16281" s="133"/>
      <c r="T16281" s="133"/>
      <c r="X16281" s="131"/>
      <c r="Y16281" s="133"/>
      <c r="AJ16281" s="133"/>
      <c r="AO16281" s="135"/>
      <c r="AP16281" s="135"/>
      <c r="BJ16281" s="136"/>
    </row>
    <row r="16282" spans="5:62" ht="14.25" customHeight="1" x14ac:dyDescent="0.25">
      <c r="E16282" s="113"/>
      <c r="H16282" s="133"/>
      <c r="T16282" s="133"/>
      <c r="X16282" s="131"/>
      <c r="Y16282" s="133"/>
      <c r="AJ16282" s="133"/>
      <c r="AO16282" s="135"/>
      <c r="AP16282" s="135"/>
      <c r="BJ16282" s="136"/>
    </row>
    <row r="16283" spans="5:62" ht="14.25" customHeight="1" x14ac:dyDescent="0.25">
      <c r="E16283" s="113"/>
      <c r="H16283" s="133"/>
      <c r="T16283" s="133"/>
      <c r="X16283" s="131"/>
      <c r="Y16283" s="133"/>
      <c r="AJ16283" s="133"/>
      <c r="AO16283" s="135"/>
      <c r="AP16283" s="135"/>
      <c r="BJ16283" s="136"/>
    </row>
    <row r="16284" spans="5:62" ht="14.25" customHeight="1" x14ac:dyDescent="0.25">
      <c r="E16284" s="113"/>
      <c r="H16284" s="133"/>
      <c r="T16284" s="133"/>
      <c r="X16284" s="131"/>
      <c r="Y16284" s="133"/>
      <c r="AJ16284" s="133"/>
      <c r="AO16284" s="135"/>
      <c r="AP16284" s="135"/>
      <c r="BJ16284" s="136"/>
    </row>
    <row r="16285" spans="5:62" ht="14.25" customHeight="1" x14ac:dyDescent="0.25">
      <c r="E16285" s="113"/>
      <c r="H16285" s="133"/>
      <c r="T16285" s="133"/>
      <c r="X16285" s="131"/>
      <c r="Y16285" s="133"/>
      <c r="AJ16285" s="133"/>
      <c r="AO16285" s="135"/>
      <c r="AP16285" s="135"/>
      <c r="BJ16285" s="136"/>
    </row>
    <row r="16286" spans="5:62" ht="14.25" customHeight="1" x14ac:dyDescent="0.25">
      <c r="E16286" s="113"/>
      <c r="H16286" s="133"/>
      <c r="T16286" s="133"/>
      <c r="X16286" s="131"/>
      <c r="Y16286" s="133"/>
      <c r="AJ16286" s="133"/>
      <c r="AO16286" s="135"/>
      <c r="AP16286" s="135"/>
      <c r="BJ16286" s="136"/>
    </row>
    <row r="16287" spans="5:62" ht="14.25" customHeight="1" x14ac:dyDescent="0.25">
      <c r="E16287" s="113"/>
      <c r="H16287" s="133"/>
      <c r="T16287" s="133"/>
      <c r="X16287" s="131"/>
      <c r="Y16287" s="133"/>
      <c r="AJ16287" s="133"/>
      <c r="AO16287" s="135"/>
      <c r="AP16287" s="135"/>
      <c r="BJ16287" s="136"/>
    </row>
    <row r="16288" spans="5:62" ht="14.25" customHeight="1" x14ac:dyDescent="0.25">
      <c r="E16288" s="113"/>
      <c r="H16288" s="133"/>
      <c r="T16288" s="133"/>
      <c r="X16288" s="131"/>
      <c r="Y16288" s="133"/>
      <c r="AJ16288" s="133"/>
      <c r="AO16288" s="135"/>
      <c r="AP16288" s="135"/>
      <c r="BJ16288" s="136"/>
    </row>
    <row r="16289" spans="5:62" ht="14.25" customHeight="1" x14ac:dyDescent="0.25">
      <c r="E16289" s="113"/>
      <c r="H16289" s="133"/>
      <c r="T16289" s="133"/>
      <c r="X16289" s="131"/>
      <c r="Y16289" s="133"/>
      <c r="AJ16289" s="133"/>
      <c r="AO16289" s="135"/>
      <c r="AP16289" s="135"/>
      <c r="BJ16289" s="136"/>
    </row>
    <row r="16290" spans="5:62" ht="14.25" customHeight="1" x14ac:dyDescent="0.25">
      <c r="E16290" s="113"/>
      <c r="H16290" s="133"/>
      <c r="T16290" s="133"/>
      <c r="X16290" s="131"/>
      <c r="Y16290" s="133"/>
      <c r="AJ16290" s="133"/>
      <c r="AO16290" s="135"/>
      <c r="AP16290" s="135"/>
      <c r="BJ16290" s="136"/>
    </row>
    <row r="16291" spans="5:62" ht="14.25" customHeight="1" x14ac:dyDescent="0.25">
      <c r="E16291" s="113"/>
      <c r="H16291" s="133"/>
      <c r="T16291" s="133"/>
      <c r="X16291" s="131"/>
      <c r="Y16291" s="133"/>
      <c r="AJ16291" s="133"/>
      <c r="AO16291" s="135"/>
      <c r="AP16291" s="135"/>
      <c r="BJ16291" s="136"/>
    </row>
    <row r="16292" spans="5:62" ht="14.25" customHeight="1" x14ac:dyDescent="0.25">
      <c r="E16292" s="113"/>
      <c r="H16292" s="133"/>
      <c r="T16292" s="133"/>
      <c r="X16292" s="131"/>
      <c r="Y16292" s="133"/>
      <c r="AJ16292" s="133"/>
      <c r="AO16292" s="135"/>
      <c r="AP16292" s="135"/>
      <c r="BJ16292" s="136"/>
    </row>
    <row r="16293" spans="5:62" ht="14.25" customHeight="1" x14ac:dyDescent="0.25">
      <c r="E16293" s="113"/>
      <c r="H16293" s="133"/>
      <c r="T16293" s="133"/>
      <c r="X16293" s="131"/>
      <c r="Y16293" s="133"/>
      <c r="AJ16293" s="133"/>
      <c r="AO16293" s="135"/>
      <c r="AP16293" s="135"/>
      <c r="BJ16293" s="136"/>
    </row>
    <row r="16294" spans="5:62" ht="14.25" customHeight="1" x14ac:dyDescent="0.25">
      <c r="E16294" s="113"/>
      <c r="H16294" s="133"/>
      <c r="T16294" s="133"/>
      <c r="X16294" s="131"/>
      <c r="Y16294" s="133"/>
      <c r="AJ16294" s="133"/>
      <c r="AO16294" s="135"/>
      <c r="AP16294" s="135"/>
      <c r="BJ16294" s="136"/>
    </row>
    <row r="16295" spans="5:62" ht="14.25" customHeight="1" x14ac:dyDescent="0.25">
      <c r="E16295" s="113"/>
      <c r="H16295" s="133"/>
      <c r="T16295" s="133"/>
      <c r="X16295" s="131"/>
      <c r="Y16295" s="133"/>
      <c r="AJ16295" s="133"/>
      <c r="AO16295" s="135"/>
      <c r="AP16295" s="135"/>
      <c r="BJ16295" s="136"/>
    </row>
    <row r="16296" spans="5:62" ht="14.25" customHeight="1" x14ac:dyDescent="0.25">
      <c r="E16296" s="113"/>
      <c r="H16296" s="133"/>
      <c r="T16296" s="133"/>
      <c r="X16296" s="131"/>
      <c r="Y16296" s="133"/>
      <c r="AJ16296" s="133"/>
      <c r="AO16296" s="135"/>
      <c r="AP16296" s="135"/>
      <c r="BJ16296" s="136"/>
    </row>
    <row r="16297" spans="5:62" ht="14.25" customHeight="1" x14ac:dyDescent="0.25">
      <c r="E16297" s="113"/>
      <c r="H16297" s="133"/>
      <c r="T16297" s="133"/>
      <c r="X16297" s="131"/>
      <c r="Y16297" s="133"/>
      <c r="AJ16297" s="133"/>
      <c r="AO16297" s="135"/>
      <c r="AP16297" s="135"/>
      <c r="BJ16297" s="136"/>
    </row>
    <row r="16298" spans="5:62" ht="14.25" customHeight="1" x14ac:dyDescent="0.25">
      <c r="E16298" s="113"/>
      <c r="H16298" s="133"/>
      <c r="T16298" s="133"/>
      <c r="X16298" s="131"/>
      <c r="Y16298" s="133"/>
      <c r="AJ16298" s="133"/>
      <c r="AO16298" s="135"/>
      <c r="AP16298" s="135"/>
      <c r="BJ16298" s="136"/>
    </row>
    <row r="16299" spans="5:62" ht="14.25" customHeight="1" x14ac:dyDescent="0.25">
      <c r="E16299" s="113"/>
      <c r="H16299" s="133"/>
      <c r="T16299" s="133"/>
      <c r="X16299" s="131"/>
      <c r="Y16299" s="133"/>
      <c r="AJ16299" s="133"/>
      <c r="AO16299" s="135"/>
      <c r="AP16299" s="135"/>
      <c r="BJ16299" s="136"/>
    </row>
    <row r="16300" spans="5:62" ht="14.25" customHeight="1" x14ac:dyDescent="0.25">
      <c r="E16300" s="113"/>
      <c r="H16300" s="133"/>
      <c r="T16300" s="133"/>
      <c r="X16300" s="131"/>
      <c r="Y16300" s="133"/>
      <c r="AJ16300" s="133"/>
      <c r="AO16300" s="135"/>
      <c r="AP16300" s="135"/>
      <c r="BJ16300" s="136"/>
    </row>
    <row r="16301" spans="5:62" ht="14.25" customHeight="1" x14ac:dyDescent="0.25">
      <c r="E16301" s="113"/>
      <c r="H16301" s="133"/>
      <c r="T16301" s="133"/>
      <c r="X16301" s="131"/>
      <c r="Y16301" s="133"/>
      <c r="AJ16301" s="133"/>
      <c r="AO16301" s="135"/>
      <c r="AP16301" s="135"/>
      <c r="BJ16301" s="136"/>
    </row>
    <row r="16302" spans="5:62" ht="14.25" customHeight="1" x14ac:dyDescent="0.25">
      <c r="E16302" s="113"/>
      <c r="H16302" s="133"/>
      <c r="T16302" s="133"/>
      <c r="X16302" s="131"/>
      <c r="Y16302" s="133"/>
      <c r="AJ16302" s="133"/>
      <c r="AO16302" s="135"/>
      <c r="AP16302" s="135"/>
      <c r="BJ16302" s="136"/>
    </row>
    <row r="16303" spans="5:62" ht="14.25" customHeight="1" x14ac:dyDescent="0.25">
      <c r="E16303" s="113"/>
      <c r="H16303" s="133"/>
      <c r="T16303" s="133"/>
      <c r="X16303" s="131"/>
      <c r="Y16303" s="133"/>
      <c r="AJ16303" s="133"/>
      <c r="AO16303" s="135"/>
      <c r="AP16303" s="135"/>
      <c r="BJ16303" s="136"/>
    </row>
    <row r="16304" spans="5:62" ht="14.25" customHeight="1" x14ac:dyDescent="0.25">
      <c r="E16304" s="113"/>
      <c r="H16304" s="133"/>
      <c r="T16304" s="133"/>
      <c r="X16304" s="131"/>
      <c r="Y16304" s="133"/>
      <c r="AJ16304" s="133"/>
      <c r="AO16304" s="135"/>
      <c r="AP16304" s="135"/>
      <c r="BJ16304" s="136"/>
    </row>
    <row r="16305" spans="5:62" ht="14.25" customHeight="1" x14ac:dyDescent="0.25">
      <c r="E16305" s="113"/>
      <c r="H16305" s="133"/>
      <c r="T16305" s="133"/>
      <c r="X16305" s="131"/>
      <c r="Y16305" s="133"/>
      <c r="AJ16305" s="133"/>
      <c r="AO16305" s="135"/>
      <c r="AP16305" s="135"/>
      <c r="BJ16305" s="136"/>
    </row>
    <row r="16306" spans="5:62" ht="14.25" customHeight="1" x14ac:dyDescent="0.25">
      <c r="E16306" s="113"/>
      <c r="H16306" s="133"/>
      <c r="T16306" s="133"/>
      <c r="X16306" s="131"/>
      <c r="Y16306" s="133"/>
      <c r="AJ16306" s="133"/>
      <c r="AO16306" s="135"/>
      <c r="AP16306" s="135"/>
      <c r="BJ16306" s="136"/>
    </row>
    <row r="16307" spans="5:62" ht="14.25" customHeight="1" x14ac:dyDescent="0.25">
      <c r="E16307" s="113"/>
      <c r="H16307" s="133"/>
      <c r="T16307" s="133"/>
      <c r="X16307" s="131"/>
      <c r="Y16307" s="133"/>
      <c r="AJ16307" s="133"/>
      <c r="AO16307" s="135"/>
      <c r="AP16307" s="135"/>
      <c r="BJ16307" s="136"/>
    </row>
    <row r="16308" spans="5:62" ht="14.25" customHeight="1" x14ac:dyDescent="0.25">
      <c r="E16308" s="113"/>
      <c r="H16308" s="133"/>
      <c r="T16308" s="133"/>
      <c r="X16308" s="131"/>
      <c r="Y16308" s="133"/>
      <c r="AJ16308" s="133"/>
      <c r="AO16308" s="135"/>
      <c r="AP16308" s="135"/>
      <c r="BJ16308" s="136"/>
    </row>
    <row r="16309" spans="5:62" ht="14.25" customHeight="1" x14ac:dyDescent="0.25">
      <c r="E16309" s="113"/>
      <c r="H16309" s="133"/>
      <c r="T16309" s="133"/>
      <c r="X16309" s="131"/>
      <c r="Y16309" s="133"/>
      <c r="AJ16309" s="133"/>
      <c r="AO16309" s="135"/>
      <c r="AP16309" s="135"/>
      <c r="BJ16309" s="136"/>
    </row>
    <row r="16310" spans="5:62" ht="14.25" customHeight="1" x14ac:dyDescent="0.25">
      <c r="E16310" s="113"/>
      <c r="H16310" s="133"/>
      <c r="T16310" s="133"/>
      <c r="X16310" s="131"/>
      <c r="Y16310" s="133"/>
      <c r="AJ16310" s="133"/>
      <c r="AO16310" s="135"/>
      <c r="AP16310" s="135"/>
      <c r="BJ16310" s="136"/>
    </row>
    <row r="16311" spans="5:62" ht="14.25" customHeight="1" x14ac:dyDescent="0.25">
      <c r="E16311" s="113"/>
      <c r="H16311" s="133"/>
      <c r="T16311" s="133"/>
      <c r="X16311" s="131"/>
      <c r="Y16311" s="133"/>
      <c r="AJ16311" s="133"/>
      <c r="AO16311" s="135"/>
      <c r="AP16311" s="135"/>
      <c r="BJ16311" s="136"/>
    </row>
    <row r="16312" spans="5:62" ht="14.25" customHeight="1" x14ac:dyDescent="0.25">
      <c r="E16312" s="113"/>
      <c r="H16312" s="133"/>
      <c r="T16312" s="133"/>
      <c r="X16312" s="131"/>
      <c r="Y16312" s="133"/>
      <c r="AJ16312" s="133"/>
      <c r="AO16312" s="135"/>
      <c r="AP16312" s="135"/>
      <c r="BJ16312" s="136"/>
    </row>
    <row r="16313" spans="5:62" ht="14.25" customHeight="1" x14ac:dyDescent="0.25">
      <c r="E16313" s="113"/>
      <c r="H16313" s="133"/>
      <c r="T16313" s="133"/>
      <c r="X16313" s="131"/>
      <c r="Y16313" s="133"/>
      <c r="AJ16313" s="133"/>
      <c r="AO16313" s="135"/>
      <c r="AP16313" s="135"/>
      <c r="BJ16313" s="136"/>
    </row>
    <row r="16314" spans="5:62" ht="14.25" customHeight="1" x14ac:dyDescent="0.25">
      <c r="E16314" s="113"/>
      <c r="H16314" s="133"/>
      <c r="T16314" s="133"/>
      <c r="X16314" s="131"/>
      <c r="Y16314" s="133"/>
      <c r="AJ16314" s="133"/>
      <c r="AO16314" s="135"/>
      <c r="AP16314" s="135"/>
      <c r="BJ16314" s="136"/>
    </row>
    <row r="16315" spans="5:62" ht="14.25" customHeight="1" x14ac:dyDescent="0.25">
      <c r="E16315" s="113"/>
      <c r="H16315" s="133"/>
      <c r="T16315" s="133"/>
      <c r="X16315" s="131"/>
      <c r="Y16315" s="133"/>
      <c r="AJ16315" s="133"/>
      <c r="AO16315" s="135"/>
      <c r="AP16315" s="135"/>
      <c r="BJ16315" s="136"/>
    </row>
    <row r="16316" spans="5:62" ht="14.25" customHeight="1" x14ac:dyDescent="0.25">
      <c r="E16316" s="113"/>
      <c r="H16316" s="133"/>
      <c r="T16316" s="133"/>
      <c r="X16316" s="131"/>
      <c r="Y16316" s="133"/>
      <c r="AJ16316" s="133"/>
      <c r="AO16316" s="135"/>
      <c r="AP16316" s="135"/>
      <c r="BJ16316" s="136"/>
    </row>
    <row r="16317" spans="5:62" ht="14.25" customHeight="1" x14ac:dyDescent="0.25">
      <c r="E16317" s="113"/>
      <c r="H16317" s="133"/>
      <c r="T16317" s="133"/>
      <c r="X16317" s="131"/>
      <c r="Y16317" s="133"/>
      <c r="AJ16317" s="133"/>
      <c r="AO16317" s="135"/>
      <c r="AP16317" s="135"/>
      <c r="BJ16317" s="136"/>
    </row>
    <row r="16318" spans="5:62" ht="14.25" customHeight="1" x14ac:dyDescent="0.25">
      <c r="E16318" s="113"/>
      <c r="H16318" s="133"/>
      <c r="T16318" s="133"/>
      <c r="X16318" s="131"/>
      <c r="Y16318" s="133"/>
      <c r="AJ16318" s="133"/>
      <c r="AO16318" s="135"/>
      <c r="AP16318" s="135"/>
      <c r="BJ16318" s="136"/>
    </row>
    <row r="16319" spans="5:62" ht="14.25" customHeight="1" x14ac:dyDescent="0.25">
      <c r="E16319" s="113"/>
      <c r="H16319" s="133"/>
      <c r="T16319" s="133"/>
      <c r="X16319" s="131"/>
      <c r="Y16319" s="133"/>
      <c r="AJ16319" s="133"/>
      <c r="AO16319" s="135"/>
      <c r="AP16319" s="135"/>
      <c r="BJ16319" s="136"/>
    </row>
    <row r="16320" spans="5:62" ht="14.25" customHeight="1" x14ac:dyDescent="0.25">
      <c r="E16320" s="113"/>
      <c r="H16320" s="133"/>
      <c r="T16320" s="133"/>
      <c r="X16320" s="131"/>
      <c r="Y16320" s="133"/>
      <c r="AJ16320" s="133"/>
      <c r="AO16320" s="135"/>
      <c r="AP16320" s="135"/>
      <c r="BJ16320" s="136"/>
    </row>
    <row r="16321" spans="5:62" ht="14.25" customHeight="1" x14ac:dyDescent="0.25">
      <c r="E16321" s="113"/>
      <c r="H16321" s="133"/>
      <c r="T16321" s="133"/>
      <c r="X16321" s="131"/>
      <c r="Y16321" s="133"/>
      <c r="AJ16321" s="133"/>
      <c r="AO16321" s="135"/>
      <c r="AP16321" s="135"/>
      <c r="BJ16321" s="136"/>
    </row>
    <row r="16322" spans="5:62" ht="14.25" customHeight="1" x14ac:dyDescent="0.25">
      <c r="E16322" s="113"/>
      <c r="H16322" s="133"/>
      <c r="T16322" s="133"/>
      <c r="X16322" s="131"/>
      <c r="Y16322" s="133"/>
      <c r="AJ16322" s="133"/>
      <c r="AO16322" s="135"/>
      <c r="AP16322" s="135"/>
      <c r="BJ16322" s="136"/>
    </row>
    <row r="16323" spans="5:62" ht="14.25" customHeight="1" x14ac:dyDescent="0.25">
      <c r="E16323" s="113"/>
      <c r="H16323" s="133"/>
      <c r="T16323" s="133"/>
      <c r="X16323" s="131"/>
      <c r="Y16323" s="133"/>
      <c r="AJ16323" s="133"/>
      <c r="AO16323" s="135"/>
      <c r="AP16323" s="135"/>
      <c r="BJ16323" s="136"/>
    </row>
    <row r="16324" spans="5:62" ht="14.25" customHeight="1" x14ac:dyDescent="0.25">
      <c r="E16324" s="113"/>
      <c r="H16324" s="133"/>
      <c r="T16324" s="133"/>
      <c r="X16324" s="131"/>
      <c r="Y16324" s="133"/>
      <c r="AJ16324" s="133"/>
      <c r="AO16324" s="135"/>
      <c r="AP16324" s="135"/>
      <c r="BJ16324" s="136"/>
    </row>
    <row r="16325" spans="5:62" ht="14.25" customHeight="1" x14ac:dyDescent="0.25">
      <c r="E16325" s="113"/>
      <c r="H16325" s="133"/>
      <c r="T16325" s="133"/>
      <c r="X16325" s="131"/>
      <c r="Y16325" s="133"/>
      <c r="AJ16325" s="133"/>
      <c r="AO16325" s="135"/>
      <c r="AP16325" s="135"/>
      <c r="BJ16325" s="136"/>
    </row>
    <row r="16326" spans="5:62" ht="14.25" customHeight="1" x14ac:dyDescent="0.25">
      <c r="E16326" s="113"/>
      <c r="H16326" s="133"/>
      <c r="T16326" s="133"/>
      <c r="X16326" s="131"/>
      <c r="Y16326" s="133"/>
      <c r="AJ16326" s="133"/>
      <c r="AO16326" s="135"/>
      <c r="AP16326" s="135"/>
      <c r="BJ16326" s="136"/>
    </row>
    <row r="16327" spans="5:62" ht="14.25" customHeight="1" x14ac:dyDescent="0.25">
      <c r="E16327" s="113"/>
      <c r="H16327" s="133"/>
      <c r="T16327" s="133"/>
      <c r="X16327" s="131"/>
      <c r="Y16327" s="133"/>
      <c r="AJ16327" s="133"/>
      <c r="AO16327" s="135"/>
      <c r="AP16327" s="135"/>
      <c r="BJ16327" s="136"/>
    </row>
    <row r="16328" spans="5:62" ht="14.25" customHeight="1" x14ac:dyDescent="0.25">
      <c r="E16328" s="113"/>
      <c r="H16328" s="133"/>
      <c r="T16328" s="133"/>
      <c r="X16328" s="131"/>
      <c r="Y16328" s="133"/>
      <c r="AJ16328" s="133"/>
      <c r="AO16328" s="135"/>
      <c r="AP16328" s="135"/>
      <c r="BJ16328" s="136"/>
    </row>
    <row r="16329" spans="5:62" ht="14.25" customHeight="1" x14ac:dyDescent="0.25">
      <c r="E16329" s="113"/>
      <c r="H16329" s="133"/>
      <c r="T16329" s="133"/>
      <c r="X16329" s="131"/>
      <c r="Y16329" s="133"/>
      <c r="AJ16329" s="133"/>
      <c r="AO16329" s="135"/>
      <c r="AP16329" s="135"/>
      <c r="BJ16329" s="136"/>
    </row>
    <row r="16330" spans="5:62" ht="14.25" customHeight="1" x14ac:dyDescent="0.25">
      <c r="E16330" s="113"/>
      <c r="H16330" s="133"/>
      <c r="T16330" s="133"/>
      <c r="X16330" s="131"/>
      <c r="Y16330" s="133"/>
      <c r="AJ16330" s="133"/>
      <c r="AO16330" s="135"/>
      <c r="AP16330" s="135"/>
      <c r="BJ16330" s="136"/>
    </row>
    <row r="16331" spans="5:62" ht="14.25" customHeight="1" x14ac:dyDescent="0.25">
      <c r="E16331" s="113"/>
      <c r="H16331" s="133"/>
      <c r="T16331" s="133"/>
      <c r="X16331" s="131"/>
      <c r="Y16331" s="133"/>
      <c r="AJ16331" s="133"/>
      <c r="AO16331" s="135"/>
      <c r="AP16331" s="135"/>
      <c r="BJ16331" s="136"/>
    </row>
    <row r="16332" spans="5:62" ht="14.25" customHeight="1" x14ac:dyDescent="0.25">
      <c r="E16332" s="113"/>
      <c r="H16332" s="133"/>
      <c r="T16332" s="133"/>
      <c r="X16332" s="131"/>
      <c r="Y16332" s="133"/>
      <c r="AJ16332" s="133"/>
      <c r="AO16332" s="135"/>
      <c r="AP16332" s="135"/>
      <c r="BJ16332" s="136"/>
    </row>
    <row r="16333" spans="5:62" ht="14.25" customHeight="1" x14ac:dyDescent="0.25">
      <c r="E16333" s="113"/>
      <c r="H16333" s="133"/>
      <c r="T16333" s="133"/>
      <c r="X16333" s="131"/>
      <c r="Y16333" s="133"/>
      <c r="AJ16333" s="133"/>
      <c r="AO16333" s="135"/>
      <c r="AP16333" s="135"/>
      <c r="BJ16333" s="136"/>
    </row>
    <row r="16334" spans="5:62" ht="14.25" customHeight="1" x14ac:dyDescent="0.25">
      <c r="E16334" s="113"/>
      <c r="H16334" s="133"/>
      <c r="T16334" s="133"/>
      <c r="X16334" s="131"/>
      <c r="Y16334" s="133"/>
      <c r="AJ16334" s="133"/>
      <c r="AO16334" s="135"/>
      <c r="AP16334" s="135"/>
      <c r="BJ16334" s="136"/>
    </row>
    <row r="16335" spans="5:62" ht="14.25" customHeight="1" x14ac:dyDescent="0.25">
      <c r="E16335" s="113"/>
      <c r="H16335" s="133"/>
      <c r="T16335" s="133"/>
      <c r="X16335" s="131"/>
      <c r="Y16335" s="133"/>
      <c r="AJ16335" s="133"/>
      <c r="AO16335" s="135"/>
      <c r="AP16335" s="135"/>
      <c r="BJ16335" s="136"/>
    </row>
    <row r="16336" spans="5:62" ht="14.25" customHeight="1" x14ac:dyDescent="0.25">
      <c r="E16336" s="113"/>
      <c r="H16336" s="133"/>
      <c r="T16336" s="133"/>
      <c r="X16336" s="131"/>
      <c r="Y16336" s="133"/>
      <c r="AJ16336" s="133"/>
      <c r="AO16336" s="135"/>
      <c r="AP16336" s="135"/>
      <c r="BJ16336" s="136"/>
    </row>
    <row r="16337" spans="5:62" ht="14.25" customHeight="1" x14ac:dyDescent="0.25">
      <c r="E16337" s="113"/>
      <c r="H16337" s="133"/>
      <c r="T16337" s="133"/>
      <c r="X16337" s="131"/>
      <c r="Y16337" s="133"/>
      <c r="AJ16337" s="133"/>
      <c r="AO16337" s="135"/>
      <c r="AP16337" s="135"/>
      <c r="BJ16337" s="136"/>
    </row>
    <row r="16338" spans="5:62" ht="14.25" customHeight="1" x14ac:dyDescent="0.25">
      <c r="E16338" s="113"/>
      <c r="H16338" s="133"/>
      <c r="T16338" s="133"/>
      <c r="X16338" s="131"/>
      <c r="Y16338" s="133"/>
      <c r="AJ16338" s="133"/>
      <c r="AO16338" s="135"/>
      <c r="AP16338" s="135"/>
      <c r="BJ16338" s="136"/>
    </row>
    <row r="16339" spans="5:62" ht="14.25" customHeight="1" x14ac:dyDescent="0.25">
      <c r="E16339" s="113"/>
      <c r="H16339" s="133"/>
      <c r="T16339" s="133"/>
      <c r="X16339" s="131"/>
      <c r="Y16339" s="133"/>
      <c r="AJ16339" s="133"/>
      <c r="AO16339" s="135"/>
      <c r="AP16339" s="135"/>
      <c r="BJ16339" s="136"/>
    </row>
    <row r="16340" spans="5:62" ht="14.25" customHeight="1" x14ac:dyDescent="0.25">
      <c r="E16340" s="113"/>
      <c r="H16340" s="133"/>
      <c r="T16340" s="133"/>
      <c r="X16340" s="131"/>
      <c r="Y16340" s="133"/>
      <c r="AJ16340" s="133"/>
      <c r="AO16340" s="135"/>
      <c r="AP16340" s="135"/>
      <c r="BJ16340" s="136"/>
    </row>
    <row r="16341" spans="5:62" ht="14.25" customHeight="1" x14ac:dyDescent="0.25">
      <c r="E16341" s="113"/>
      <c r="H16341" s="133"/>
      <c r="T16341" s="133"/>
      <c r="X16341" s="131"/>
      <c r="Y16341" s="133"/>
      <c r="AJ16341" s="133"/>
      <c r="AO16341" s="135"/>
      <c r="AP16341" s="135"/>
      <c r="BJ16341" s="136"/>
    </row>
    <row r="16342" spans="5:62" ht="14.25" customHeight="1" x14ac:dyDescent="0.25">
      <c r="E16342" s="113"/>
      <c r="H16342" s="133"/>
      <c r="T16342" s="133"/>
      <c r="X16342" s="131"/>
      <c r="Y16342" s="133"/>
      <c r="AJ16342" s="133"/>
      <c r="AO16342" s="135"/>
      <c r="AP16342" s="135"/>
      <c r="BJ16342" s="136"/>
    </row>
    <row r="16343" spans="5:62" ht="14.25" customHeight="1" x14ac:dyDescent="0.25">
      <c r="E16343" s="113"/>
      <c r="H16343" s="133"/>
      <c r="T16343" s="133"/>
      <c r="X16343" s="131"/>
      <c r="Y16343" s="133"/>
      <c r="AJ16343" s="133"/>
      <c r="AO16343" s="135"/>
      <c r="AP16343" s="135"/>
      <c r="BJ16343" s="136"/>
    </row>
    <row r="16344" spans="5:62" ht="14.25" customHeight="1" x14ac:dyDescent="0.25">
      <c r="E16344" s="113"/>
      <c r="H16344" s="133"/>
      <c r="T16344" s="133"/>
      <c r="X16344" s="131"/>
      <c r="Y16344" s="133"/>
      <c r="AJ16344" s="133"/>
      <c r="AO16344" s="135"/>
      <c r="AP16344" s="135"/>
      <c r="BJ16344" s="136"/>
    </row>
    <row r="16345" spans="5:62" ht="14.25" customHeight="1" x14ac:dyDescent="0.25">
      <c r="E16345" s="113"/>
      <c r="H16345" s="133"/>
      <c r="T16345" s="133"/>
      <c r="X16345" s="131"/>
      <c r="Y16345" s="133"/>
      <c r="AJ16345" s="133"/>
      <c r="AO16345" s="135"/>
      <c r="AP16345" s="135"/>
      <c r="BJ16345" s="136"/>
    </row>
    <row r="16346" spans="5:62" ht="14.25" customHeight="1" x14ac:dyDescent="0.25">
      <c r="E16346" s="113"/>
      <c r="H16346" s="133"/>
      <c r="T16346" s="133"/>
      <c r="X16346" s="131"/>
      <c r="Y16346" s="133"/>
      <c r="AJ16346" s="133"/>
      <c r="AO16346" s="135"/>
      <c r="AP16346" s="135"/>
      <c r="BJ16346" s="136"/>
    </row>
    <row r="16347" spans="5:62" ht="14.25" customHeight="1" x14ac:dyDescent="0.25">
      <c r="E16347" s="113"/>
      <c r="H16347" s="133"/>
      <c r="T16347" s="133"/>
      <c r="X16347" s="131"/>
      <c r="Y16347" s="133"/>
      <c r="AJ16347" s="133"/>
      <c r="AO16347" s="135"/>
      <c r="AP16347" s="135"/>
      <c r="BJ16347" s="136"/>
    </row>
    <row r="16348" spans="5:62" ht="14.25" customHeight="1" x14ac:dyDescent="0.25">
      <c r="E16348" s="113"/>
      <c r="H16348" s="133"/>
      <c r="T16348" s="133"/>
      <c r="X16348" s="131"/>
      <c r="Y16348" s="133"/>
      <c r="AJ16348" s="133"/>
      <c r="AO16348" s="135"/>
      <c r="AP16348" s="135"/>
      <c r="BJ16348" s="136"/>
    </row>
    <row r="16349" spans="5:62" ht="14.25" customHeight="1" x14ac:dyDescent="0.25">
      <c r="E16349" s="113"/>
      <c r="H16349" s="133"/>
      <c r="T16349" s="133"/>
      <c r="X16349" s="131"/>
      <c r="Y16349" s="133"/>
      <c r="AJ16349" s="133"/>
      <c r="AO16349" s="135"/>
      <c r="AP16349" s="135"/>
      <c r="BJ16349" s="136"/>
    </row>
    <row r="16350" spans="5:62" ht="14.25" customHeight="1" x14ac:dyDescent="0.25">
      <c r="E16350" s="113"/>
      <c r="H16350" s="133"/>
      <c r="T16350" s="133"/>
      <c r="X16350" s="131"/>
      <c r="Y16350" s="133"/>
      <c r="AJ16350" s="133"/>
      <c r="AO16350" s="135"/>
      <c r="AP16350" s="135"/>
      <c r="BJ16350" s="136"/>
    </row>
    <row r="16351" spans="5:62" ht="14.25" customHeight="1" x14ac:dyDescent="0.25">
      <c r="E16351" s="113"/>
      <c r="H16351" s="133"/>
      <c r="T16351" s="133"/>
      <c r="X16351" s="131"/>
      <c r="Y16351" s="133"/>
      <c r="AJ16351" s="133"/>
      <c r="AO16351" s="135"/>
      <c r="AP16351" s="135"/>
      <c r="BJ16351" s="136"/>
    </row>
    <row r="16352" spans="5:62" ht="14.25" customHeight="1" x14ac:dyDescent="0.25">
      <c r="E16352" s="113"/>
      <c r="H16352" s="133"/>
      <c r="T16352" s="133"/>
      <c r="X16352" s="131"/>
      <c r="Y16352" s="133"/>
      <c r="AJ16352" s="133"/>
      <c r="AO16352" s="135"/>
      <c r="AP16352" s="135"/>
      <c r="BJ16352" s="136"/>
    </row>
    <row r="16353" spans="5:62" ht="14.25" customHeight="1" x14ac:dyDescent="0.25">
      <c r="E16353" s="113"/>
      <c r="H16353" s="133"/>
      <c r="T16353" s="133"/>
      <c r="X16353" s="131"/>
      <c r="Y16353" s="133"/>
      <c r="AJ16353" s="133"/>
      <c r="AO16353" s="135"/>
      <c r="AP16353" s="135"/>
      <c r="BJ16353" s="136"/>
    </row>
    <row r="16354" spans="5:62" ht="14.25" customHeight="1" x14ac:dyDescent="0.25">
      <c r="E16354" s="113"/>
      <c r="H16354" s="133"/>
      <c r="T16354" s="133"/>
      <c r="X16354" s="131"/>
      <c r="Y16354" s="133"/>
      <c r="AJ16354" s="133"/>
      <c r="AO16354" s="135"/>
      <c r="AP16354" s="135"/>
      <c r="BJ16354" s="136"/>
    </row>
    <row r="16355" spans="5:62" ht="14.25" customHeight="1" x14ac:dyDescent="0.25">
      <c r="E16355" s="113"/>
      <c r="H16355" s="133"/>
      <c r="T16355" s="133"/>
      <c r="X16355" s="131"/>
      <c r="Y16355" s="133"/>
      <c r="AJ16355" s="133"/>
      <c r="AO16355" s="135"/>
      <c r="AP16355" s="135"/>
      <c r="BJ16355" s="136"/>
    </row>
    <row r="16356" spans="5:62" ht="14.25" customHeight="1" x14ac:dyDescent="0.25">
      <c r="E16356" s="113"/>
      <c r="H16356" s="133"/>
      <c r="T16356" s="133"/>
      <c r="X16356" s="131"/>
      <c r="Y16356" s="133"/>
      <c r="AJ16356" s="133"/>
      <c r="AO16356" s="135"/>
      <c r="AP16356" s="135"/>
      <c r="BJ16356" s="136"/>
    </row>
    <row r="16357" spans="5:62" ht="14.25" customHeight="1" x14ac:dyDescent="0.25">
      <c r="E16357" s="113"/>
      <c r="H16357" s="133"/>
      <c r="T16357" s="133"/>
      <c r="X16357" s="131"/>
      <c r="Y16357" s="133"/>
      <c r="AJ16357" s="133"/>
      <c r="AO16357" s="135"/>
      <c r="AP16357" s="135"/>
      <c r="BJ16357" s="136"/>
    </row>
    <row r="16358" spans="5:62" ht="14.25" customHeight="1" x14ac:dyDescent="0.25">
      <c r="E16358" s="113"/>
      <c r="H16358" s="133"/>
      <c r="T16358" s="133"/>
      <c r="X16358" s="131"/>
      <c r="Y16358" s="133"/>
      <c r="AJ16358" s="133"/>
      <c r="AO16358" s="135"/>
      <c r="AP16358" s="135"/>
      <c r="BJ16358" s="136"/>
    </row>
    <row r="16359" spans="5:62" ht="14.25" customHeight="1" x14ac:dyDescent="0.25">
      <c r="E16359" s="113"/>
      <c r="H16359" s="133"/>
      <c r="T16359" s="133"/>
      <c r="X16359" s="131"/>
      <c r="Y16359" s="133"/>
      <c r="AJ16359" s="133"/>
      <c r="AO16359" s="135"/>
      <c r="AP16359" s="135"/>
      <c r="BJ16359" s="136"/>
    </row>
    <row r="16360" spans="5:62" ht="14.25" customHeight="1" x14ac:dyDescent="0.25">
      <c r="E16360" s="113"/>
      <c r="H16360" s="133"/>
      <c r="T16360" s="133"/>
      <c r="X16360" s="131"/>
      <c r="Y16360" s="133"/>
      <c r="AJ16360" s="133"/>
      <c r="AO16360" s="135"/>
      <c r="AP16360" s="135"/>
      <c r="BJ16360" s="136"/>
    </row>
    <row r="16361" spans="5:62" ht="14.25" customHeight="1" x14ac:dyDescent="0.25">
      <c r="E16361" s="113"/>
      <c r="H16361" s="133"/>
      <c r="T16361" s="133"/>
      <c r="X16361" s="131"/>
      <c r="Y16361" s="133"/>
      <c r="AJ16361" s="133"/>
      <c r="AO16361" s="135"/>
      <c r="AP16361" s="135"/>
      <c r="BJ16361" s="136"/>
    </row>
    <row r="16362" spans="5:62" ht="14.25" customHeight="1" x14ac:dyDescent="0.25">
      <c r="E16362" s="113"/>
      <c r="H16362" s="133"/>
      <c r="T16362" s="133"/>
      <c r="X16362" s="131"/>
      <c r="Y16362" s="133"/>
      <c r="AJ16362" s="133"/>
      <c r="AO16362" s="135"/>
      <c r="AP16362" s="135"/>
      <c r="BJ16362" s="136"/>
    </row>
    <row r="16363" spans="5:62" ht="14.25" customHeight="1" x14ac:dyDescent="0.25">
      <c r="E16363" s="113"/>
      <c r="H16363" s="133"/>
      <c r="T16363" s="133"/>
      <c r="X16363" s="131"/>
      <c r="Y16363" s="133"/>
      <c r="AJ16363" s="133"/>
      <c r="AO16363" s="135"/>
      <c r="AP16363" s="135"/>
      <c r="BJ16363" s="136"/>
    </row>
    <row r="16364" spans="5:62" ht="14.25" customHeight="1" x14ac:dyDescent="0.25">
      <c r="E16364" s="113"/>
      <c r="H16364" s="133"/>
      <c r="T16364" s="133"/>
      <c r="X16364" s="131"/>
      <c r="Y16364" s="133"/>
      <c r="AJ16364" s="133"/>
      <c r="AO16364" s="135"/>
      <c r="AP16364" s="135"/>
      <c r="BJ16364" s="136"/>
    </row>
    <row r="16365" spans="5:62" ht="14.25" customHeight="1" x14ac:dyDescent="0.25">
      <c r="E16365" s="113"/>
      <c r="H16365" s="133"/>
      <c r="T16365" s="133"/>
      <c r="X16365" s="131"/>
      <c r="Y16365" s="133"/>
      <c r="AJ16365" s="133"/>
      <c r="AO16365" s="135"/>
      <c r="AP16365" s="135"/>
      <c r="BJ16365" s="136"/>
    </row>
    <row r="16366" spans="5:62" ht="14.25" customHeight="1" x14ac:dyDescent="0.25">
      <c r="E16366" s="113"/>
      <c r="H16366" s="133"/>
      <c r="T16366" s="133"/>
      <c r="X16366" s="131"/>
      <c r="Y16366" s="133"/>
      <c r="AJ16366" s="133"/>
      <c r="AO16366" s="135"/>
      <c r="AP16366" s="135"/>
      <c r="BJ16366" s="136"/>
    </row>
    <row r="16367" spans="5:62" ht="14.25" customHeight="1" x14ac:dyDescent="0.25">
      <c r="E16367" s="113"/>
      <c r="H16367" s="133"/>
      <c r="T16367" s="133"/>
      <c r="X16367" s="131"/>
      <c r="Y16367" s="133"/>
      <c r="AJ16367" s="133"/>
      <c r="AO16367" s="135"/>
      <c r="AP16367" s="135"/>
      <c r="BJ16367" s="136"/>
    </row>
    <row r="16368" spans="5:62" ht="14.25" customHeight="1" x14ac:dyDescent="0.25">
      <c r="E16368" s="113"/>
      <c r="H16368" s="133"/>
      <c r="T16368" s="133"/>
      <c r="X16368" s="131"/>
      <c r="Y16368" s="133"/>
      <c r="AJ16368" s="133"/>
      <c r="AO16368" s="135"/>
      <c r="AP16368" s="135"/>
      <c r="BJ16368" s="136"/>
    </row>
    <row r="16369" spans="5:62" ht="14.25" customHeight="1" x14ac:dyDescent="0.25">
      <c r="E16369" s="113"/>
      <c r="H16369" s="133"/>
      <c r="T16369" s="133"/>
      <c r="X16369" s="131"/>
      <c r="Y16369" s="133"/>
      <c r="AJ16369" s="133"/>
      <c r="AO16369" s="135"/>
      <c r="AP16369" s="135"/>
      <c r="BJ16369" s="136"/>
    </row>
    <row r="16370" spans="5:62" ht="14.25" customHeight="1" x14ac:dyDescent="0.25">
      <c r="E16370" s="113"/>
      <c r="H16370" s="133"/>
      <c r="T16370" s="133"/>
      <c r="X16370" s="131"/>
      <c r="Y16370" s="133"/>
      <c r="AJ16370" s="133"/>
      <c r="AO16370" s="135"/>
      <c r="AP16370" s="135"/>
      <c r="BJ16370" s="136"/>
    </row>
    <row r="16371" spans="5:62" ht="14.25" customHeight="1" x14ac:dyDescent="0.25">
      <c r="E16371" s="113"/>
      <c r="H16371" s="133"/>
      <c r="T16371" s="133"/>
      <c r="X16371" s="131"/>
      <c r="Y16371" s="133"/>
      <c r="AJ16371" s="133"/>
      <c r="AO16371" s="135"/>
      <c r="AP16371" s="135"/>
      <c r="BJ16371" s="136"/>
    </row>
    <row r="16372" spans="5:62" ht="14.25" customHeight="1" x14ac:dyDescent="0.25">
      <c r="E16372" s="113"/>
      <c r="H16372" s="133"/>
      <c r="T16372" s="133"/>
      <c r="X16372" s="131"/>
      <c r="Y16372" s="133"/>
      <c r="AJ16372" s="133"/>
      <c r="AO16372" s="135"/>
      <c r="AP16372" s="135"/>
      <c r="BJ16372" s="136"/>
    </row>
    <row r="16373" spans="5:62" ht="14.25" customHeight="1" x14ac:dyDescent="0.25">
      <c r="E16373" s="113"/>
      <c r="H16373" s="133"/>
      <c r="T16373" s="133"/>
      <c r="X16373" s="131"/>
      <c r="Y16373" s="133"/>
      <c r="AJ16373" s="133"/>
      <c r="AO16373" s="135"/>
      <c r="AP16373" s="135"/>
      <c r="BJ16373" s="136"/>
    </row>
    <row r="16374" spans="5:62" ht="14.25" customHeight="1" x14ac:dyDescent="0.25">
      <c r="E16374" s="113"/>
      <c r="H16374" s="133"/>
      <c r="T16374" s="133"/>
      <c r="X16374" s="131"/>
      <c r="Y16374" s="133"/>
      <c r="AJ16374" s="133"/>
      <c r="AO16374" s="135"/>
      <c r="AP16374" s="135"/>
      <c r="BJ16374" s="136"/>
    </row>
    <row r="16375" spans="5:62" ht="14.25" customHeight="1" x14ac:dyDescent="0.25">
      <c r="E16375" s="113"/>
      <c r="H16375" s="133"/>
      <c r="T16375" s="133"/>
      <c r="X16375" s="131"/>
      <c r="Y16375" s="133"/>
      <c r="AJ16375" s="133"/>
      <c r="AO16375" s="135"/>
      <c r="AP16375" s="135"/>
      <c r="BJ16375" s="136"/>
    </row>
    <row r="16376" spans="5:62" ht="14.25" customHeight="1" x14ac:dyDescent="0.25">
      <c r="E16376" s="113"/>
      <c r="H16376" s="133"/>
      <c r="T16376" s="133"/>
      <c r="X16376" s="131"/>
      <c r="Y16376" s="133"/>
      <c r="AJ16376" s="133"/>
      <c r="AO16376" s="135"/>
      <c r="AP16376" s="135"/>
      <c r="BJ16376" s="136"/>
    </row>
    <row r="16377" spans="5:62" ht="14.25" customHeight="1" x14ac:dyDescent="0.25">
      <c r="E16377" s="113"/>
      <c r="H16377" s="133"/>
      <c r="T16377" s="133"/>
      <c r="X16377" s="131"/>
      <c r="Y16377" s="133"/>
      <c r="AJ16377" s="133"/>
      <c r="AO16377" s="135"/>
      <c r="AP16377" s="135"/>
      <c r="BJ16377" s="136"/>
    </row>
    <row r="16378" spans="5:62" ht="14.25" customHeight="1" x14ac:dyDescent="0.25">
      <c r="E16378" s="113"/>
      <c r="H16378" s="133"/>
      <c r="T16378" s="133"/>
      <c r="X16378" s="131"/>
      <c r="Y16378" s="133"/>
      <c r="AJ16378" s="133"/>
      <c r="AO16378" s="135"/>
      <c r="AP16378" s="135"/>
      <c r="BJ16378" s="136"/>
    </row>
    <row r="16379" spans="5:62" ht="14.25" customHeight="1" x14ac:dyDescent="0.25">
      <c r="E16379" s="113"/>
      <c r="H16379" s="133"/>
      <c r="T16379" s="133"/>
      <c r="X16379" s="131"/>
      <c r="Y16379" s="133"/>
      <c r="AJ16379" s="133"/>
      <c r="AO16379" s="135"/>
      <c r="AP16379" s="135"/>
      <c r="BJ16379" s="136"/>
    </row>
    <row r="16380" spans="5:62" ht="14.25" customHeight="1" x14ac:dyDescent="0.25">
      <c r="E16380" s="113"/>
      <c r="H16380" s="133"/>
      <c r="T16380" s="133"/>
      <c r="X16380" s="131"/>
      <c r="Y16380" s="133"/>
      <c r="AJ16380" s="133"/>
      <c r="AO16380" s="135"/>
      <c r="AP16380" s="135"/>
      <c r="BJ16380" s="136"/>
    </row>
    <row r="16381" spans="5:62" ht="14.25" customHeight="1" x14ac:dyDescent="0.25">
      <c r="E16381" s="113"/>
      <c r="H16381" s="133"/>
      <c r="T16381" s="133"/>
      <c r="X16381" s="131"/>
      <c r="Y16381" s="133"/>
      <c r="AJ16381" s="133"/>
      <c r="AO16381" s="135"/>
      <c r="AP16381" s="135"/>
      <c r="BJ16381" s="136"/>
    </row>
    <row r="16382" spans="5:62" ht="14.25" customHeight="1" x14ac:dyDescent="0.25">
      <c r="E16382" s="113"/>
      <c r="H16382" s="133"/>
      <c r="T16382" s="133"/>
      <c r="X16382" s="131"/>
      <c r="Y16382" s="133"/>
      <c r="AJ16382" s="133"/>
      <c r="AO16382" s="135"/>
      <c r="AP16382" s="135"/>
      <c r="BJ16382" s="136"/>
    </row>
    <row r="16383" spans="5:62" ht="14.25" customHeight="1" x14ac:dyDescent="0.25">
      <c r="E16383" s="113"/>
      <c r="H16383" s="133"/>
      <c r="T16383" s="133"/>
      <c r="X16383" s="131"/>
      <c r="Y16383" s="133"/>
      <c r="AJ16383" s="133"/>
      <c r="AO16383" s="135"/>
      <c r="AP16383" s="135"/>
      <c r="BJ16383" s="136"/>
    </row>
    <row r="16384" spans="5:62" ht="14.25" customHeight="1" x14ac:dyDescent="0.25">
      <c r="E16384" s="113"/>
      <c r="H16384" s="133"/>
      <c r="T16384" s="133"/>
      <c r="X16384" s="131"/>
      <c r="Y16384" s="133"/>
      <c r="AJ16384" s="133"/>
      <c r="AO16384" s="135"/>
      <c r="AP16384" s="135"/>
      <c r="BJ16384" s="136"/>
    </row>
    <row r="16385" spans="5:62" ht="14.25" customHeight="1" x14ac:dyDescent="0.25">
      <c r="E16385" s="113"/>
      <c r="H16385" s="133"/>
      <c r="T16385" s="133"/>
      <c r="X16385" s="131"/>
      <c r="Y16385" s="133"/>
      <c r="AJ16385" s="133"/>
      <c r="AO16385" s="135"/>
      <c r="AP16385" s="135"/>
      <c r="BJ16385" s="136"/>
    </row>
    <row r="16386" spans="5:62" ht="14.25" customHeight="1" x14ac:dyDescent="0.25">
      <c r="E16386" s="113"/>
      <c r="H16386" s="133"/>
      <c r="T16386" s="133"/>
      <c r="X16386" s="131"/>
      <c r="Y16386" s="133"/>
      <c r="AJ16386" s="133"/>
      <c r="AO16386" s="135"/>
      <c r="AP16386" s="135"/>
      <c r="BJ16386" s="136"/>
    </row>
    <row r="16387" spans="5:62" ht="14.25" customHeight="1" x14ac:dyDescent="0.25">
      <c r="E16387" s="113"/>
      <c r="H16387" s="133"/>
      <c r="T16387" s="133"/>
      <c r="X16387" s="131"/>
      <c r="Y16387" s="133"/>
      <c r="AJ16387" s="133"/>
      <c r="AO16387" s="135"/>
      <c r="AP16387" s="135"/>
      <c r="BJ16387" s="136"/>
    </row>
    <row r="16388" spans="5:62" ht="14.25" customHeight="1" x14ac:dyDescent="0.25">
      <c r="E16388" s="113"/>
      <c r="H16388" s="133"/>
      <c r="T16388" s="133"/>
      <c r="X16388" s="131"/>
      <c r="Y16388" s="133"/>
      <c r="AJ16388" s="133"/>
      <c r="AO16388" s="135"/>
      <c r="AP16388" s="135"/>
      <c r="BJ16388" s="136"/>
    </row>
    <row r="16389" spans="5:62" ht="14.25" customHeight="1" x14ac:dyDescent="0.25">
      <c r="E16389" s="113"/>
      <c r="H16389" s="133"/>
      <c r="T16389" s="133"/>
      <c r="X16389" s="131"/>
      <c r="Y16389" s="133"/>
      <c r="AJ16389" s="133"/>
      <c r="AO16389" s="135"/>
      <c r="AP16389" s="135"/>
      <c r="BJ16389" s="136"/>
    </row>
    <row r="16390" spans="5:62" ht="14.25" customHeight="1" x14ac:dyDescent="0.25">
      <c r="E16390" s="113"/>
      <c r="H16390" s="133"/>
      <c r="T16390" s="133"/>
      <c r="X16390" s="131"/>
      <c r="Y16390" s="133"/>
      <c r="AJ16390" s="133"/>
      <c r="AO16390" s="135"/>
      <c r="AP16390" s="135"/>
      <c r="BJ16390" s="136"/>
    </row>
    <row r="16391" spans="5:62" ht="14.25" customHeight="1" x14ac:dyDescent="0.25">
      <c r="E16391" s="113"/>
      <c r="H16391" s="133"/>
      <c r="T16391" s="133"/>
      <c r="X16391" s="131"/>
      <c r="Y16391" s="133"/>
      <c r="AJ16391" s="133"/>
      <c r="AO16391" s="135"/>
      <c r="AP16391" s="135"/>
      <c r="BJ16391" s="136"/>
    </row>
    <row r="16392" spans="5:62" ht="14.25" customHeight="1" x14ac:dyDescent="0.25">
      <c r="E16392" s="113"/>
      <c r="H16392" s="133"/>
      <c r="T16392" s="133"/>
      <c r="X16392" s="131"/>
      <c r="Y16392" s="133"/>
      <c r="AJ16392" s="133"/>
      <c r="AO16392" s="135"/>
      <c r="AP16392" s="135"/>
      <c r="BJ16392" s="136"/>
    </row>
    <row r="16393" spans="5:62" ht="14.25" customHeight="1" x14ac:dyDescent="0.25">
      <c r="E16393" s="113"/>
      <c r="H16393" s="133"/>
      <c r="T16393" s="133"/>
      <c r="X16393" s="131"/>
      <c r="Y16393" s="133"/>
      <c r="AJ16393" s="133"/>
      <c r="AO16393" s="135"/>
      <c r="AP16393" s="135"/>
      <c r="BJ16393" s="136"/>
    </row>
    <row r="16394" spans="5:62" ht="14.25" customHeight="1" x14ac:dyDescent="0.25">
      <c r="E16394" s="113"/>
      <c r="H16394" s="133"/>
      <c r="T16394" s="133"/>
      <c r="X16394" s="131"/>
      <c r="Y16394" s="133"/>
      <c r="AJ16394" s="133"/>
      <c r="AO16394" s="135"/>
      <c r="AP16394" s="135"/>
      <c r="BJ16394" s="136"/>
    </row>
    <row r="16395" spans="5:62" ht="14.25" customHeight="1" x14ac:dyDescent="0.25">
      <c r="E16395" s="113"/>
      <c r="H16395" s="133"/>
      <c r="T16395" s="133"/>
      <c r="X16395" s="131"/>
      <c r="Y16395" s="133"/>
      <c r="AJ16395" s="133"/>
      <c r="AO16395" s="135"/>
      <c r="AP16395" s="135"/>
      <c r="BJ16395" s="136"/>
    </row>
    <row r="16396" spans="5:62" ht="14.25" customHeight="1" x14ac:dyDescent="0.25">
      <c r="E16396" s="113"/>
      <c r="H16396" s="133"/>
      <c r="T16396" s="133"/>
      <c r="X16396" s="131"/>
      <c r="Y16396" s="133"/>
      <c r="AJ16396" s="133"/>
      <c r="AO16396" s="135"/>
      <c r="AP16396" s="135"/>
      <c r="BJ16396" s="136"/>
    </row>
    <row r="16397" spans="5:62" ht="14.25" customHeight="1" x14ac:dyDescent="0.25">
      <c r="E16397" s="113"/>
      <c r="H16397" s="133"/>
      <c r="T16397" s="133"/>
      <c r="X16397" s="131"/>
      <c r="Y16397" s="133"/>
      <c r="AJ16397" s="133"/>
      <c r="AO16397" s="135"/>
      <c r="AP16397" s="135"/>
      <c r="BJ16397" s="136"/>
    </row>
    <row r="16398" spans="5:62" ht="14.25" customHeight="1" x14ac:dyDescent="0.25">
      <c r="E16398" s="113"/>
      <c r="H16398" s="133"/>
      <c r="T16398" s="133"/>
      <c r="X16398" s="131"/>
      <c r="Y16398" s="133"/>
      <c r="AJ16398" s="133"/>
      <c r="AO16398" s="135"/>
      <c r="AP16398" s="135"/>
      <c r="BJ16398" s="136"/>
    </row>
    <row r="16399" spans="5:62" ht="14.25" customHeight="1" x14ac:dyDescent="0.25">
      <c r="E16399" s="113"/>
      <c r="H16399" s="133"/>
      <c r="T16399" s="133"/>
      <c r="X16399" s="131"/>
      <c r="Y16399" s="133"/>
      <c r="AJ16399" s="133"/>
      <c r="AO16399" s="135"/>
      <c r="AP16399" s="135"/>
      <c r="BJ16399" s="136"/>
    </row>
    <row r="16400" spans="5:62" ht="14.25" customHeight="1" x14ac:dyDescent="0.25">
      <c r="E16400" s="113"/>
      <c r="H16400" s="133"/>
      <c r="T16400" s="133"/>
      <c r="X16400" s="131"/>
      <c r="Y16400" s="133"/>
      <c r="AJ16400" s="133"/>
      <c r="AO16400" s="135"/>
      <c r="AP16400" s="135"/>
      <c r="BJ16400" s="136"/>
    </row>
    <row r="16401" spans="5:62" ht="14.25" customHeight="1" x14ac:dyDescent="0.25">
      <c r="E16401" s="113"/>
      <c r="H16401" s="133"/>
      <c r="T16401" s="133"/>
      <c r="X16401" s="131"/>
      <c r="Y16401" s="133"/>
      <c r="AJ16401" s="133"/>
      <c r="AO16401" s="135"/>
      <c r="AP16401" s="135"/>
      <c r="BJ16401" s="136"/>
    </row>
    <row r="16402" spans="5:62" ht="14.25" customHeight="1" x14ac:dyDescent="0.25">
      <c r="E16402" s="113"/>
      <c r="H16402" s="133"/>
      <c r="T16402" s="133"/>
      <c r="X16402" s="131"/>
      <c r="Y16402" s="133"/>
      <c r="AJ16402" s="133"/>
      <c r="AO16402" s="135"/>
      <c r="AP16402" s="135"/>
      <c r="BJ16402" s="136"/>
    </row>
    <row r="16403" spans="5:62" ht="14.25" customHeight="1" x14ac:dyDescent="0.25">
      <c r="E16403" s="113"/>
      <c r="H16403" s="133"/>
      <c r="T16403" s="133"/>
      <c r="X16403" s="131"/>
      <c r="Y16403" s="133"/>
      <c r="AJ16403" s="133"/>
      <c r="AO16403" s="135"/>
      <c r="AP16403" s="135"/>
      <c r="BJ16403" s="136"/>
    </row>
    <row r="16404" spans="5:62" ht="14.25" customHeight="1" x14ac:dyDescent="0.25">
      <c r="E16404" s="113"/>
      <c r="H16404" s="133"/>
      <c r="T16404" s="133"/>
      <c r="X16404" s="131"/>
      <c r="Y16404" s="133"/>
      <c r="AJ16404" s="133"/>
      <c r="AO16404" s="135"/>
      <c r="AP16404" s="135"/>
      <c r="BJ16404" s="136"/>
    </row>
    <row r="16405" spans="5:62" ht="14.25" customHeight="1" x14ac:dyDescent="0.25">
      <c r="E16405" s="113"/>
      <c r="H16405" s="133"/>
      <c r="T16405" s="133"/>
      <c r="X16405" s="131"/>
      <c r="Y16405" s="133"/>
      <c r="AJ16405" s="133"/>
      <c r="AO16405" s="135"/>
      <c r="AP16405" s="135"/>
      <c r="BJ16405" s="136"/>
    </row>
    <row r="16406" spans="5:62" ht="14.25" customHeight="1" x14ac:dyDescent="0.25">
      <c r="E16406" s="113"/>
      <c r="H16406" s="133"/>
      <c r="T16406" s="133"/>
      <c r="X16406" s="131"/>
      <c r="Y16406" s="133"/>
      <c r="AJ16406" s="133"/>
      <c r="AO16406" s="135"/>
      <c r="AP16406" s="135"/>
      <c r="BJ16406" s="136"/>
    </row>
    <row r="16407" spans="5:62" ht="14.25" customHeight="1" x14ac:dyDescent="0.25">
      <c r="E16407" s="113"/>
      <c r="H16407" s="133"/>
      <c r="T16407" s="133"/>
      <c r="X16407" s="131"/>
      <c r="Y16407" s="133"/>
      <c r="AJ16407" s="133"/>
      <c r="AO16407" s="135"/>
      <c r="AP16407" s="135"/>
      <c r="BJ16407" s="136"/>
    </row>
    <row r="16408" spans="5:62" ht="14.25" customHeight="1" x14ac:dyDescent="0.25">
      <c r="E16408" s="113"/>
      <c r="H16408" s="133"/>
      <c r="T16408" s="133"/>
      <c r="X16408" s="131"/>
      <c r="Y16408" s="133"/>
      <c r="AJ16408" s="133"/>
      <c r="AO16408" s="135"/>
      <c r="AP16408" s="135"/>
      <c r="BJ16408" s="136"/>
    </row>
    <row r="16409" spans="5:62" ht="14.25" customHeight="1" x14ac:dyDescent="0.25">
      <c r="E16409" s="113"/>
      <c r="H16409" s="133"/>
      <c r="T16409" s="133"/>
      <c r="X16409" s="131"/>
      <c r="Y16409" s="133"/>
      <c r="AJ16409" s="133"/>
      <c r="AO16409" s="135"/>
      <c r="AP16409" s="135"/>
      <c r="BJ16409" s="136"/>
    </row>
    <row r="16410" spans="5:62" ht="14.25" customHeight="1" x14ac:dyDescent="0.25">
      <c r="E16410" s="113"/>
      <c r="H16410" s="133"/>
      <c r="T16410" s="133"/>
      <c r="X16410" s="131"/>
      <c r="Y16410" s="133"/>
      <c r="AJ16410" s="133"/>
      <c r="AO16410" s="135"/>
      <c r="AP16410" s="135"/>
      <c r="BJ16410" s="136"/>
    </row>
    <row r="16411" spans="5:62" ht="14.25" customHeight="1" x14ac:dyDescent="0.25">
      <c r="E16411" s="113"/>
      <c r="H16411" s="133"/>
      <c r="T16411" s="133"/>
      <c r="X16411" s="131"/>
      <c r="Y16411" s="133"/>
      <c r="AJ16411" s="133"/>
      <c r="AO16411" s="135"/>
      <c r="AP16411" s="135"/>
      <c r="BJ16411" s="136"/>
    </row>
    <row r="16412" spans="5:62" ht="14.25" customHeight="1" x14ac:dyDescent="0.25">
      <c r="E16412" s="113"/>
      <c r="H16412" s="133"/>
      <c r="T16412" s="133"/>
      <c r="X16412" s="131"/>
      <c r="Y16412" s="133"/>
      <c r="AJ16412" s="133"/>
      <c r="AO16412" s="135"/>
      <c r="AP16412" s="135"/>
      <c r="BJ16412" s="136"/>
    </row>
    <row r="16413" spans="5:62" ht="14.25" customHeight="1" x14ac:dyDescent="0.25">
      <c r="E16413" s="113"/>
      <c r="H16413" s="133"/>
      <c r="T16413" s="133"/>
      <c r="X16413" s="131"/>
      <c r="Y16413" s="133"/>
      <c r="AJ16413" s="133"/>
      <c r="AO16413" s="135"/>
      <c r="AP16413" s="135"/>
      <c r="BJ16413" s="136"/>
    </row>
    <row r="16414" spans="5:62" ht="14.25" customHeight="1" x14ac:dyDescent="0.25">
      <c r="E16414" s="113"/>
      <c r="H16414" s="133"/>
      <c r="T16414" s="133"/>
      <c r="X16414" s="131"/>
      <c r="Y16414" s="133"/>
      <c r="AJ16414" s="133"/>
      <c r="AO16414" s="135"/>
      <c r="AP16414" s="135"/>
      <c r="BJ16414" s="136"/>
    </row>
    <row r="16415" spans="5:62" ht="14.25" customHeight="1" x14ac:dyDescent="0.25">
      <c r="E16415" s="113"/>
      <c r="H16415" s="133"/>
      <c r="T16415" s="133"/>
      <c r="X16415" s="131"/>
      <c r="Y16415" s="133"/>
      <c r="AJ16415" s="133"/>
      <c r="AO16415" s="135"/>
      <c r="AP16415" s="135"/>
      <c r="BJ16415" s="136"/>
    </row>
    <row r="16416" spans="5:62" ht="14.25" customHeight="1" x14ac:dyDescent="0.25">
      <c r="E16416" s="113"/>
      <c r="H16416" s="133"/>
      <c r="T16416" s="133"/>
      <c r="X16416" s="131"/>
      <c r="Y16416" s="133"/>
      <c r="AJ16416" s="133"/>
      <c r="AO16416" s="135"/>
      <c r="AP16416" s="135"/>
      <c r="BJ16416" s="136"/>
    </row>
    <row r="16417" spans="5:62" ht="14.25" customHeight="1" x14ac:dyDescent="0.25">
      <c r="E16417" s="113"/>
      <c r="H16417" s="133"/>
      <c r="T16417" s="133"/>
      <c r="X16417" s="131"/>
      <c r="Y16417" s="133"/>
      <c r="AJ16417" s="133"/>
      <c r="AO16417" s="135"/>
      <c r="AP16417" s="135"/>
      <c r="BJ16417" s="136"/>
    </row>
    <row r="16418" spans="5:62" ht="14.25" customHeight="1" x14ac:dyDescent="0.25">
      <c r="E16418" s="113"/>
      <c r="H16418" s="133"/>
      <c r="T16418" s="133"/>
      <c r="X16418" s="131"/>
      <c r="Y16418" s="133"/>
      <c r="AJ16418" s="133"/>
      <c r="AO16418" s="135"/>
      <c r="AP16418" s="135"/>
      <c r="BJ16418" s="136"/>
    </row>
    <row r="16419" spans="5:62" ht="14.25" customHeight="1" x14ac:dyDescent="0.25">
      <c r="E16419" s="113"/>
      <c r="H16419" s="133"/>
      <c r="T16419" s="133"/>
      <c r="X16419" s="131"/>
      <c r="Y16419" s="133"/>
      <c r="AJ16419" s="133"/>
      <c r="AO16419" s="135"/>
      <c r="AP16419" s="135"/>
      <c r="BJ16419" s="136"/>
    </row>
    <row r="16420" spans="5:62" ht="14.25" customHeight="1" x14ac:dyDescent="0.25">
      <c r="E16420" s="113"/>
      <c r="H16420" s="133"/>
      <c r="T16420" s="133"/>
      <c r="X16420" s="131"/>
      <c r="Y16420" s="133"/>
      <c r="AJ16420" s="133"/>
      <c r="AO16420" s="135"/>
      <c r="AP16420" s="135"/>
      <c r="BJ16420" s="136"/>
    </row>
    <row r="16421" spans="5:62" ht="14.25" customHeight="1" x14ac:dyDescent="0.25">
      <c r="E16421" s="113"/>
      <c r="H16421" s="133"/>
      <c r="T16421" s="133"/>
      <c r="X16421" s="131"/>
      <c r="Y16421" s="133"/>
      <c r="AJ16421" s="133"/>
      <c r="AO16421" s="135"/>
      <c r="AP16421" s="135"/>
      <c r="BJ16421" s="136"/>
    </row>
    <row r="16422" spans="5:62" ht="14.25" customHeight="1" x14ac:dyDescent="0.25">
      <c r="E16422" s="113"/>
      <c r="H16422" s="133"/>
      <c r="T16422" s="133"/>
      <c r="X16422" s="131"/>
      <c r="Y16422" s="133"/>
      <c r="AJ16422" s="133"/>
      <c r="AO16422" s="135"/>
      <c r="AP16422" s="135"/>
      <c r="BJ16422" s="136"/>
    </row>
    <row r="16423" spans="5:62" ht="14.25" customHeight="1" x14ac:dyDescent="0.25">
      <c r="E16423" s="113"/>
      <c r="H16423" s="133"/>
      <c r="T16423" s="133"/>
      <c r="X16423" s="131"/>
      <c r="Y16423" s="133"/>
      <c r="AJ16423" s="133"/>
      <c r="AO16423" s="135"/>
      <c r="AP16423" s="135"/>
      <c r="BJ16423" s="136"/>
    </row>
    <row r="16424" spans="5:62" ht="14.25" customHeight="1" x14ac:dyDescent="0.25">
      <c r="E16424" s="113"/>
      <c r="H16424" s="133"/>
      <c r="T16424" s="133"/>
      <c r="X16424" s="131"/>
      <c r="Y16424" s="133"/>
      <c r="AJ16424" s="133"/>
      <c r="AO16424" s="135"/>
      <c r="AP16424" s="135"/>
      <c r="BJ16424" s="136"/>
    </row>
    <row r="16425" spans="5:62" ht="14.25" customHeight="1" x14ac:dyDescent="0.25">
      <c r="E16425" s="113"/>
      <c r="H16425" s="133"/>
      <c r="T16425" s="133"/>
      <c r="X16425" s="131"/>
      <c r="Y16425" s="133"/>
      <c r="AJ16425" s="133"/>
      <c r="AO16425" s="135"/>
      <c r="AP16425" s="135"/>
      <c r="BJ16425" s="136"/>
    </row>
    <row r="16426" spans="5:62" ht="14.25" customHeight="1" x14ac:dyDescent="0.25">
      <c r="E16426" s="113"/>
      <c r="H16426" s="133"/>
      <c r="T16426" s="133"/>
      <c r="X16426" s="131"/>
      <c r="Y16426" s="133"/>
      <c r="AJ16426" s="133"/>
      <c r="AO16426" s="135"/>
      <c r="AP16426" s="135"/>
      <c r="BJ16426" s="136"/>
    </row>
    <row r="16427" spans="5:62" ht="14.25" customHeight="1" x14ac:dyDescent="0.25">
      <c r="E16427" s="113"/>
      <c r="H16427" s="133"/>
      <c r="T16427" s="133"/>
      <c r="X16427" s="131"/>
      <c r="Y16427" s="133"/>
      <c r="AJ16427" s="133"/>
      <c r="AO16427" s="135"/>
      <c r="AP16427" s="135"/>
      <c r="BJ16427" s="136"/>
    </row>
    <row r="16428" spans="5:62" ht="14.25" customHeight="1" x14ac:dyDescent="0.25">
      <c r="E16428" s="113"/>
      <c r="H16428" s="133"/>
      <c r="T16428" s="133"/>
      <c r="X16428" s="131"/>
      <c r="Y16428" s="133"/>
      <c r="AJ16428" s="133"/>
      <c r="AO16428" s="135"/>
      <c r="AP16428" s="135"/>
      <c r="BJ16428" s="136"/>
    </row>
    <row r="16429" spans="5:62" ht="14.25" customHeight="1" x14ac:dyDescent="0.25">
      <c r="E16429" s="113"/>
      <c r="H16429" s="133"/>
      <c r="T16429" s="133"/>
      <c r="X16429" s="131"/>
      <c r="Y16429" s="133"/>
      <c r="AJ16429" s="133"/>
      <c r="AO16429" s="135"/>
      <c r="AP16429" s="135"/>
      <c r="BJ16429" s="136"/>
    </row>
    <row r="16430" spans="5:62" ht="14.25" customHeight="1" x14ac:dyDescent="0.25">
      <c r="E16430" s="113"/>
      <c r="H16430" s="133"/>
      <c r="T16430" s="133"/>
      <c r="X16430" s="131"/>
      <c r="Y16430" s="133"/>
      <c r="AJ16430" s="133"/>
      <c r="AO16430" s="135"/>
      <c r="AP16430" s="135"/>
      <c r="BJ16430" s="136"/>
    </row>
    <row r="16431" spans="5:62" ht="14.25" customHeight="1" x14ac:dyDescent="0.25">
      <c r="E16431" s="113"/>
      <c r="H16431" s="133"/>
      <c r="T16431" s="133"/>
      <c r="X16431" s="131"/>
      <c r="Y16431" s="133"/>
      <c r="AJ16431" s="133"/>
      <c r="AO16431" s="135"/>
      <c r="AP16431" s="135"/>
      <c r="BJ16431" s="136"/>
    </row>
    <row r="16432" spans="5:62" ht="14.25" customHeight="1" x14ac:dyDescent="0.25">
      <c r="E16432" s="113"/>
      <c r="H16432" s="133"/>
      <c r="T16432" s="133"/>
      <c r="X16432" s="131"/>
      <c r="Y16432" s="133"/>
      <c r="AJ16432" s="133"/>
      <c r="AO16432" s="135"/>
      <c r="AP16432" s="135"/>
      <c r="BJ16432" s="136"/>
    </row>
    <row r="16433" spans="5:62" ht="14.25" customHeight="1" x14ac:dyDescent="0.25">
      <c r="E16433" s="113"/>
      <c r="H16433" s="133"/>
      <c r="T16433" s="133"/>
      <c r="X16433" s="131"/>
      <c r="Y16433" s="133"/>
      <c r="AJ16433" s="133"/>
      <c r="AO16433" s="135"/>
      <c r="AP16433" s="135"/>
      <c r="BJ16433" s="136"/>
    </row>
    <row r="16434" spans="5:62" ht="14.25" customHeight="1" x14ac:dyDescent="0.25">
      <c r="E16434" s="113"/>
      <c r="H16434" s="133"/>
      <c r="T16434" s="133"/>
      <c r="X16434" s="131"/>
      <c r="Y16434" s="133"/>
      <c r="AJ16434" s="133"/>
      <c r="AO16434" s="135"/>
      <c r="AP16434" s="135"/>
      <c r="BJ16434" s="136"/>
    </row>
    <row r="16435" spans="5:62" ht="14.25" customHeight="1" x14ac:dyDescent="0.25">
      <c r="E16435" s="113"/>
      <c r="H16435" s="133"/>
      <c r="T16435" s="133"/>
      <c r="X16435" s="131"/>
      <c r="Y16435" s="133"/>
      <c r="AJ16435" s="133"/>
      <c r="AO16435" s="135"/>
      <c r="AP16435" s="135"/>
      <c r="BJ16435" s="136"/>
    </row>
    <row r="16436" spans="5:62" ht="14.25" customHeight="1" x14ac:dyDescent="0.25">
      <c r="E16436" s="113"/>
      <c r="H16436" s="133"/>
      <c r="T16436" s="133"/>
      <c r="X16436" s="131"/>
      <c r="Y16436" s="133"/>
      <c r="AJ16436" s="133"/>
      <c r="AO16436" s="135"/>
      <c r="AP16436" s="135"/>
      <c r="BJ16436" s="136"/>
    </row>
    <row r="16437" spans="5:62" ht="14.25" customHeight="1" x14ac:dyDescent="0.25">
      <c r="E16437" s="113"/>
      <c r="H16437" s="133"/>
      <c r="T16437" s="133"/>
      <c r="X16437" s="131"/>
      <c r="Y16437" s="133"/>
      <c r="AJ16437" s="133"/>
      <c r="AO16437" s="135"/>
      <c r="AP16437" s="135"/>
      <c r="BJ16437" s="136"/>
    </row>
    <row r="16438" spans="5:62" ht="14.25" customHeight="1" x14ac:dyDescent="0.25">
      <c r="E16438" s="113"/>
      <c r="H16438" s="133"/>
      <c r="T16438" s="133"/>
      <c r="X16438" s="131"/>
      <c r="Y16438" s="133"/>
      <c r="AJ16438" s="133"/>
      <c r="AO16438" s="135"/>
      <c r="AP16438" s="135"/>
      <c r="BJ16438" s="136"/>
    </row>
    <row r="16439" spans="5:62" ht="14.25" customHeight="1" x14ac:dyDescent="0.25">
      <c r="E16439" s="113"/>
      <c r="H16439" s="133"/>
      <c r="T16439" s="133"/>
      <c r="X16439" s="131"/>
      <c r="Y16439" s="133"/>
      <c r="AJ16439" s="133"/>
      <c r="AO16439" s="135"/>
      <c r="AP16439" s="135"/>
      <c r="BJ16439" s="136"/>
    </row>
    <row r="16440" spans="5:62" ht="14.25" customHeight="1" x14ac:dyDescent="0.25">
      <c r="E16440" s="113"/>
      <c r="H16440" s="133"/>
      <c r="T16440" s="133"/>
      <c r="X16440" s="131"/>
      <c r="Y16440" s="133"/>
      <c r="AJ16440" s="133"/>
      <c r="AO16440" s="135"/>
      <c r="AP16440" s="135"/>
      <c r="BJ16440" s="136"/>
    </row>
    <row r="16441" spans="5:62" ht="14.25" customHeight="1" x14ac:dyDescent="0.25">
      <c r="E16441" s="113"/>
      <c r="H16441" s="133"/>
      <c r="T16441" s="133"/>
      <c r="X16441" s="131"/>
      <c r="Y16441" s="133"/>
      <c r="AJ16441" s="133"/>
      <c r="AO16441" s="135"/>
      <c r="AP16441" s="135"/>
      <c r="BJ16441" s="136"/>
    </row>
    <row r="16442" spans="5:62" ht="14.25" customHeight="1" x14ac:dyDescent="0.25">
      <c r="E16442" s="113"/>
      <c r="H16442" s="133"/>
      <c r="T16442" s="133"/>
      <c r="X16442" s="131"/>
      <c r="Y16442" s="133"/>
      <c r="AJ16442" s="133"/>
      <c r="AO16442" s="135"/>
      <c r="AP16442" s="135"/>
      <c r="BJ16442" s="136"/>
    </row>
    <row r="16443" spans="5:62" ht="14.25" customHeight="1" x14ac:dyDescent="0.25">
      <c r="E16443" s="113"/>
      <c r="H16443" s="133"/>
      <c r="T16443" s="133"/>
      <c r="X16443" s="131"/>
      <c r="Y16443" s="133"/>
      <c r="AJ16443" s="133"/>
      <c r="AO16443" s="135"/>
      <c r="AP16443" s="135"/>
      <c r="BJ16443" s="136"/>
    </row>
    <row r="16444" spans="5:62" ht="14.25" customHeight="1" x14ac:dyDescent="0.25">
      <c r="E16444" s="113"/>
      <c r="H16444" s="133"/>
      <c r="T16444" s="133"/>
      <c r="X16444" s="131"/>
      <c r="Y16444" s="133"/>
      <c r="AJ16444" s="133"/>
      <c r="AO16444" s="135"/>
      <c r="AP16444" s="135"/>
      <c r="BJ16444" s="136"/>
    </row>
    <row r="16445" spans="5:62" ht="14.25" customHeight="1" x14ac:dyDescent="0.25">
      <c r="E16445" s="113"/>
      <c r="H16445" s="133"/>
      <c r="T16445" s="133"/>
      <c r="X16445" s="131"/>
      <c r="Y16445" s="133"/>
      <c r="AJ16445" s="133"/>
      <c r="AO16445" s="135"/>
      <c r="AP16445" s="135"/>
      <c r="BJ16445" s="136"/>
    </row>
    <row r="16446" spans="5:62" ht="14.25" customHeight="1" x14ac:dyDescent="0.25">
      <c r="E16446" s="113"/>
      <c r="H16446" s="133"/>
      <c r="T16446" s="133"/>
      <c r="X16446" s="131"/>
      <c r="Y16446" s="133"/>
      <c r="AJ16446" s="133"/>
      <c r="AO16446" s="135"/>
      <c r="AP16446" s="135"/>
      <c r="BJ16446" s="136"/>
    </row>
    <row r="16447" spans="5:62" ht="14.25" customHeight="1" x14ac:dyDescent="0.25">
      <c r="E16447" s="113"/>
      <c r="H16447" s="133"/>
      <c r="T16447" s="133"/>
      <c r="X16447" s="131"/>
      <c r="Y16447" s="133"/>
      <c r="AJ16447" s="133"/>
      <c r="AO16447" s="135"/>
      <c r="AP16447" s="135"/>
      <c r="BJ16447" s="136"/>
    </row>
    <row r="16448" spans="5:62" ht="14.25" customHeight="1" x14ac:dyDescent="0.25">
      <c r="E16448" s="113"/>
      <c r="H16448" s="133"/>
      <c r="T16448" s="133"/>
      <c r="X16448" s="131"/>
      <c r="Y16448" s="133"/>
      <c r="AJ16448" s="133"/>
      <c r="AO16448" s="135"/>
      <c r="AP16448" s="135"/>
      <c r="BJ16448" s="136"/>
    </row>
    <row r="16449" spans="5:62" ht="14.25" customHeight="1" x14ac:dyDescent="0.25">
      <c r="E16449" s="113"/>
      <c r="H16449" s="133"/>
      <c r="T16449" s="133"/>
      <c r="X16449" s="131"/>
      <c r="Y16449" s="133"/>
      <c r="AJ16449" s="133"/>
      <c r="AO16449" s="135"/>
      <c r="AP16449" s="135"/>
      <c r="BJ16449" s="136"/>
    </row>
    <row r="16450" spans="5:62" ht="14.25" customHeight="1" x14ac:dyDescent="0.25">
      <c r="E16450" s="113"/>
      <c r="H16450" s="133"/>
      <c r="T16450" s="133"/>
      <c r="X16450" s="131"/>
      <c r="Y16450" s="133"/>
      <c r="AJ16450" s="133"/>
      <c r="AO16450" s="135"/>
      <c r="AP16450" s="135"/>
      <c r="BJ16450" s="136"/>
    </row>
    <row r="16451" spans="5:62" ht="14.25" customHeight="1" x14ac:dyDescent="0.25">
      <c r="E16451" s="113"/>
      <c r="H16451" s="133"/>
      <c r="T16451" s="133"/>
      <c r="X16451" s="131"/>
      <c r="Y16451" s="133"/>
      <c r="AJ16451" s="133"/>
      <c r="AO16451" s="135"/>
      <c r="AP16451" s="135"/>
      <c r="BJ16451" s="136"/>
    </row>
    <row r="16452" spans="5:62" ht="14.25" customHeight="1" x14ac:dyDescent="0.25">
      <c r="E16452" s="113"/>
      <c r="H16452" s="133"/>
      <c r="T16452" s="133"/>
      <c r="X16452" s="131"/>
      <c r="Y16452" s="133"/>
      <c r="AJ16452" s="133"/>
      <c r="AO16452" s="135"/>
      <c r="AP16452" s="135"/>
      <c r="BJ16452" s="136"/>
    </row>
    <row r="16453" spans="5:62" ht="14.25" customHeight="1" x14ac:dyDescent="0.25">
      <c r="E16453" s="113"/>
      <c r="H16453" s="133"/>
      <c r="T16453" s="133"/>
      <c r="X16453" s="131"/>
      <c r="Y16453" s="133"/>
      <c r="AJ16453" s="133"/>
      <c r="AO16453" s="135"/>
      <c r="AP16453" s="135"/>
      <c r="BJ16453" s="136"/>
    </row>
    <row r="16454" spans="5:62" ht="14.25" customHeight="1" x14ac:dyDescent="0.25">
      <c r="E16454" s="113"/>
      <c r="H16454" s="133"/>
      <c r="T16454" s="133"/>
      <c r="X16454" s="131"/>
      <c r="Y16454" s="133"/>
      <c r="AJ16454" s="133"/>
      <c r="AO16454" s="135"/>
      <c r="AP16454" s="135"/>
      <c r="BJ16454" s="136"/>
    </row>
    <row r="16455" spans="5:62" ht="14.25" customHeight="1" x14ac:dyDescent="0.25">
      <c r="E16455" s="113"/>
      <c r="H16455" s="133"/>
      <c r="T16455" s="133"/>
      <c r="X16455" s="131"/>
      <c r="Y16455" s="133"/>
      <c r="AJ16455" s="133"/>
      <c r="AO16455" s="135"/>
      <c r="AP16455" s="135"/>
      <c r="BJ16455" s="136"/>
    </row>
    <row r="16456" spans="5:62" ht="14.25" customHeight="1" x14ac:dyDescent="0.25">
      <c r="E16456" s="113"/>
      <c r="H16456" s="133"/>
      <c r="T16456" s="133"/>
      <c r="X16456" s="131"/>
      <c r="Y16456" s="133"/>
      <c r="AJ16456" s="133"/>
      <c r="AO16456" s="135"/>
      <c r="AP16456" s="135"/>
      <c r="BJ16456" s="136"/>
    </row>
    <row r="16457" spans="5:62" ht="14.25" customHeight="1" x14ac:dyDescent="0.25">
      <c r="E16457" s="113"/>
      <c r="H16457" s="133"/>
      <c r="T16457" s="133"/>
      <c r="X16457" s="131"/>
      <c r="Y16457" s="133"/>
      <c r="AJ16457" s="133"/>
      <c r="AO16457" s="135"/>
      <c r="AP16457" s="135"/>
      <c r="BJ16457" s="136"/>
    </row>
    <row r="16458" spans="5:62" ht="14.25" customHeight="1" x14ac:dyDescent="0.25">
      <c r="E16458" s="113"/>
      <c r="H16458" s="133"/>
      <c r="T16458" s="133"/>
      <c r="X16458" s="131"/>
      <c r="Y16458" s="133"/>
      <c r="AJ16458" s="133"/>
      <c r="AO16458" s="135"/>
      <c r="AP16458" s="135"/>
      <c r="BJ16458" s="136"/>
    </row>
    <row r="16459" spans="5:62" ht="14.25" customHeight="1" x14ac:dyDescent="0.25">
      <c r="E16459" s="113"/>
      <c r="H16459" s="133"/>
      <c r="T16459" s="133"/>
      <c r="X16459" s="131"/>
      <c r="Y16459" s="133"/>
      <c r="AJ16459" s="133"/>
      <c r="AO16459" s="135"/>
      <c r="AP16459" s="135"/>
      <c r="BJ16459" s="136"/>
    </row>
    <row r="16460" spans="5:62" ht="14.25" customHeight="1" x14ac:dyDescent="0.25">
      <c r="E16460" s="113"/>
      <c r="H16460" s="133"/>
      <c r="T16460" s="133"/>
      <c r="X16460" s="131"/>
      <c r="Y16460" s="133"/>
      <c r="AJ16460" s="133"/>
      <c r="AO16460" s="135"/>
      <c r="AP16460" s="135"/>
      <c r="BJ16460" s="136"/>
    </row>
    <row r="16461" spans="5:62" ht="14.25" customHeight="1" x14ac:dyDescent="0.25">
      <c r="E16461" s="113"/>
      <c r="H16461" s="133"/>
      <c r="T16461" s="133"/>
      <c r="X16461" s="131"/>
      <c r="Y16461" s="133"/>
      <c r="AJ16461" s="133"/>
      <c r="AO16461" s="135"/>
      <c r="AP16461" s="135"/>
      <c r="BJ16461" s="136"/>
    </row>
    <row r="16462" spans="5:62" ht="14.25" customHeight="1" x14ac:dyDescent="0.25">
      <c r="E16462" s="113"/>
      <c r="H16462" s="133"/>
      <c r="T16462" s="133"/>
      <c r="X16462" s="131"/>
      <c r="Y16462" s="133"/>
      <c r="AJ16462" s="133"/>
      <c r="AO16462" s="135"/>
      <c r="AP16462" s="135"/>
      <c r="BJ16462" s="136"/>
    </row>
    <row r="16463" spans="5:62" ht="14.25" customHeight="1" x14ac:dyDescent="0.25">
      <c r="E16463" s="113"/>
      <c r="H16463" s="133"/>
      <c r="T16463" s="133"/>
      <c r="X16463" s="131"/>
      <c r="Y16463" s="133"/>
      <c r="AJ16463" s="133"/>
      <c r="AO16463" s="135"/>
      <c r="AP16463" s="135"/>
      <c r="BJ16463" s="136"/>
    </row>
    <row r="16464" spans="5:62" ht="14.25" customHeight="1" x14ac:dyDescent="0.25">
      <c r="E16464" s="113"/>
      <c r="H16464" s="133"/>
      <c r="T16464" s="133"/>
      <c r="X16464" s="131"/>
      <c r="Y16464" s="133"/>
      <c r="AJ16464" s="133"/>
      <c r="AO16464" s="135"/>
      <c r="AP16464" s="135"/>
      <c r="BJ16464" s="136"/>
    </row>
    <row r="16465" spans="5:62" ht="14.25" customHeight="1" x14ac:dyDescent="0.25">
      <c r="E16465" s="113"/>
      <c r="H16465" s="133"/>
      <c r="T16465" s="133"/>
      <c r="X16465" s="131"/>
      <c r="Y16465" s="133"/>
      <c r="AJ16465" s="133"/>
      <c r="AO16465" s="135"/>
      <c r="AP16465" s="135"/>
      <c r="BJ16465" s="136"/>
    </row>
    <row r="16466" spans="5:62" ht="14.25" customHeight="1" x14ac:dyDescent="0.25">
      <c r="E16466" s="113"/>
      <c r="H16466" s="133"/>
      <c r="T16466" s="133"/>
      <c r="X16466" s="131"/>
      <c r="Y16466" s="133"/>
      <c r="AJ16466" s="133"/>
      <c r="AO16466" s="135"/>
      <c r="AP16466" s="135"/>
      <c r="BJ16466" s="136"/>
    </row>
    <row r="16467" spans="5:62" ht="14.25" customHeight="1" x14ac:dyDescent="0.25">
      <c r="E16467" s="113"/>
      <c r="H16467" s="133"/>
      <c r="T16467" s="133"/>
      <c r="X16467" s="131"/>
      <c r="Y16467" s="133"/>
      <c r="AJ16467" s="133"/>
      <c r="AO16467" s="135"/>
      <c r="AP16467" s="135"/>
      <c r="BJ16467" s="136"/>
    </row>
    <row r="16468" spans="5:62" ht="14.25" customHeight="1" x14ac:dyDescent="0.25">
      <c r="E16468" s="113"/>
      <c r="H16468" s="133"/>
      <c r="T16468" s="133"/>
      <c r="X16468" s="131"/>
      <c r="Y16468" s="133"/>
      <c r="AJ16468" s="133"/>
      <c r="AO16468" s="135"/>
      <c r="AP16468" s="135"/>
      <c r="BJ16468" s="136"/>
    </row>
    <row r="16469" spans="5:62" ht="14.25" customHeight="1" x14ac:dyDescent="0.25">
      <c r="E16469" s="113"/>
      <c r="H16469" s="133"/>
      <c r="T16469" s="133"/>
      <c r="X16469" s="131"/>
      <c r="Y16469" s="133"/>
      <c r="AJ16469" s="133"/>
      <c r="AO16469" s="135"/>
      <c r="AP16469" s="135"/>
      <c r="BJ16469" s="136"/>
    </row>
    <row r="16470" spans="5:62" ht="14.25" customHeight="1" x14ac:dyDescent="0.25">
      <c r="E16470" s="113"/>
      <c r="H16470" s="133"/>
      <c r="T16470" s="133"/>
      <c r="X16470" s="131"/>
      <c r="Y16470" s="133"/>
      <c r="AJ16470" s="133"/>
      <c r="AO16470" s="135"/>
      <c r="AP16470" s="135"/>
      <c r="BJ16470" s="136"/>
    </row>
    <row r="16471" spans="5:62" ht="14.25" customHeight="1" x14ac:dyDescent="0.25">
      <c r="E16471" s="113"/>
      <c r="H16471" s="133"/>
      <c r="T16471" s="133"/>
      <c r="X16471" s="131"/>
      <c r="Y16471" s="133"/>
      <c r="AJ16471" s="133"/>
      <c r="AO16471" s="135"/>
      <c r="AP16471" s="135"/>
      <c r="BJ16471" s="136"/>
    </row>
    <row r="16472" spans="5:62" ht="14.25" customHeight="1" x14ac:dyDescent="0.25">
      <c r="E16472" s="113"/>
      <c r="H16472" s="133"/>
      <c r="T16472" s="133"/>
      <c r="X16472" s="131"/>
      <c r="Y16472" s="133"/>
      <c r="AJ16472" s="133"/>
      <c r="AO16472" s="135"/>
      <c r="AP16472" s="135"/>
      <c r="BJ16472" s="136"/>
    </row>
    <row r="16473" spans="5:62" ht="14.25" customHeight="1" x14ac:dyDescent="0.25">
      <c r="E16473" s="113"/>
      <c r="H16473" s="133"/>
      <c r="T16473" s="133"/>
      <c r="X16473" s="131"/>
      <c r="Y16473" s="133"/>
      <c r="AJ16473" s="133"/>
      <c r="AO16473" s="135"/>
      <c r="AP16473" s="135"/>
      <c r="BJ16473" s="136"/>
    </row>
    <row r="16474" spans="5:62" ht="14.25" customHeight="1" x14ac:dyDescent="0.25">
      <c r="E16474" s="113"/>
      <c r="H16474" s="133"/>
      <c r="T16474" s="133"/>
      <c r="X16474" s="131"/>
      <c r="Y16474" s="133"/>
      <c r="AJ16474" s="133"/>
      <c r="AO16474" s="135"/>
      <c r="AP16474" s="135"/>
      <c r="BJ16474" s="136"/>
    </row>
    <row r="16475" spans="5:62" ht="14.25" customHeight="1" x14ac:dyDescent="0.25">
      <c r="E16475" s="113"/>
      <c r="H16475" s="133"/>
      <c r="T16475" s="133"/>
      <c r="X16475" s="131"/>
      <c r="Y16475" s="133"/>
      <c r="AJ16475" s="133"/>
      <c r="AO16475" s="135"/>
      <c r="AP16475" s="135"/>
      <c r="BJ16475" s="136"/>
    </row>
    <row r="16476" spans="5:62" ht="14.25" customHeight="1" x14ac:dyDescent="0.25">
      <c r="E16476" s="113"/>
      <c r="H16476" s="133"/>
      <c r="T16476" s="133"/>
      <c r="X16476" s="131"/>
      <c r="Y16476" s="133"/>
      <c r="AJ16476" s="133"/>
      <c r="AO16476" s="135"/>
      <c r="AP16476" s="135"/>
      <c r="BJ16476" s="136"/>
    </row>
    <row r="16477" spans="5:62" ht="14.25" customHeight="1" x14ac:dyDescent="0.25">
      <c r="E16477" s="113"/>
      <c r="H16477" s="133"/>
      <c r="T16477" s="133"/>
      <c r="X16477" s="131"/>
      <c r="Y16477" s="133"/>
      <c r="AJ16477" s="133"/>
      <c r="AO16477" s="135"/>
      <c r="AP16477" s="135"/>
      <c r="BJ16477" s="136"/>
    </row>
    <row r="16478" spans="5:62" ht="14.25" customHeight="1" x14ac:dyDescent="0.25">
      <c r="E16478" s="113"/>
      <c r="H16478" s="133"/>
      <c r="T16478" s="133"/>
      <c r="X16478" s="131"/>
      <c r="Y16478" s="133"/>
      <c r="AJ16478" s="133"/>
      <c r="AO16478" s="135"/>
      <c r="AP16478" s="135"/>
      <c r="BJ16478" s="136"/>
    </row>
    <row r="16479" spans="5:62" ht="14.25" customHeight="1" x14ac:dyDescent="0.25">
      <c r="E16479" s="113"/>
      <c r="H16479" s="133"/>
      <c r="T16479" s="133"/>
      <c r="X16479" s="131"/>
      <c r="Y16479" s="133"/>
      <c r="AJ16479" s="133"/>
      <c r="AO16479" s="135"/>
      <c r="AP16479" s="135"/>
      <c r="BJ16479" s="136"/>
    </row>
    <row r="16480" spans="5:62" ht="14.25" customHeight="1" x14ac:dyDescent="0.25">
      <c r="E16480" s="113"/>
      <c r="H16480" s="133"/>
      <c r="T16480" s="133"/>
      <c r="X16480" s="131"/>
      <c r="Y16480" s="133"/>
      <c r="AJ16480" s="133"/>
      <c r="AO16480" s="135"/>
      <c r="AP16480" s="135"/>
      <c r="BJ16480" s="136"/>
    </row>
    <row r="16481" spans="5:62" ht="14.25" customHeight="1" x14ac:dyDescent="0.25">
      <c r="E16481" s="113"/>
      <c r="H16481" s="133"/>
      <c r="T16481" s="133"/>
      <c r="X16481" s="131"/>
      <c r="Y16481" s="133"/>
      <c r="AJ16481" s="133"/>
      <c r="AO16481" s="135"/>
      <c r="AP16481" s="135"/>
      <c r="BJ16481" s="136"/>
    </row>
    <row r="16482" spans="5:62" ht="14.25" customHeight="1" x14ac:dyDescent="0.25">
      <c r="E16482" s="113"/>
      <c r="H16482" s="133"/>
      <c r="T16482" s="133"/>
      <c r="X16482" s="131"/>
      <c r="Y16482" s="133"/>
      <c r="AJ16482" s="133"/>
      <c r="AO16482" s="135"/>
      <c r="AP16482" s="135"/>
      <c r="BJ16482" s="136"/>
    </row>
    <row r="16483" spans="5:62" ht="14.25" customHeight="1" x14ac:dyDescent="0.25">
      <c r="E16483" s="113"/>
      <c r="H16483" s="133"/>
      <c r="T16483" s="133"/>
      <c r="X16483" s="131"/>
      <c r="Y16483" s="133"/>
      <c r="AJ16483" s="133"/>
      <c r="AO16483" s="135"/>
      <c r="AP16483" s="135"/>
      <c r="BJ16483" s="136"/>
    </row>
    <row r="16484" spans="5:62" ht="14.25" customHeight="1" x14ac:dyDescent="0.25">
      <c r="E16484" s="113"/>
      <c r="H16484" s="133"/>
      <c r="T16484" s="133"/>
      <c r="X16484" s="131"/>
      <c r="Y16484" s="133"/>
      <c r="AJ16484" s="133"/>
      <c r="AO16484" s="135"/>
      <c r="AP16484" s="135"/>
      <c r="BJ16484" s="136"/>
    </row>
    <row r="16485" spans="5:62" ht="14.25" customHeight="1" x14ac:dyDescent="0.25">
      <c r="E16485" s="113"/>
      <c r="H16485" s="133"/>
      <c r="T16485" s="133"/>
      <c r="X16485" s="131"/>
      <c r="Y16485" s="133"/>
      <c r="AJ16485" s="133"/>
      <c r="AO16485" s="135"/>
      <c r="AP16485" s="135"/>
      <c r="BJ16485" s="136"/>
    </row>
    <row r="16486" spans="5:62" ht="14.25" customHeight="1" x14ac:dyDescent="0.25">
      <c r="E16486" s="113"/>
      <c r="H16486" s="133"/>
      <c r="T16486" s="133"/>
      <c r="X16486" s="131"/>
      <c r="Y16486" s="133"/>
      <c r="AJ16486" s="133"/>
      <c r="AO16486" s="135"/>
      <c r="AP16486" s="135"/>
      <c r="BJ16486" s="136"/>
    </row>
    <row r="16487" spans="5:62" ht="14.25" customHeight="1" x14ac:dyDescent="0.25">
      <c r="E16487" s="113"/>
      <c r="H16487" s="133"/>
      <c r="T16487" s="133"/>
      <c r="X16487" s="131"/>
      <c r="Y16487" s="133"/>
      <c r="AJ16487" s="133"/>
      <c r="AO16487" s="135"/>
      <c r="AP16487" s="135"/>
      <c r="BJ16487" s="136"/>
    </row>
    <row r="16488" spans="5:62" ht="14.25" customHeight="1" x14ac:dyDescent="0.25">
      <c r="E16488" s="113"/>
      <c r="H16488" s="133"/>
      <c r="T16488" s="133"/>
      <c r="X16488" s="131"/>
      <c r="Y16488" s="133"/>
      <c r="AJ16488" s="133"/>
      <c r="AO16488" s="135"/>
      <c r="AP16488" s="135"/>
      <c r="BJ16488" s="136"/>
    </row>
    <row r="16489" spans="5:62" ht="14.25" customHeight="1" x14ac:dyDescent="0.25">
      <c r="E16489" s="113"/>
      <c r="H16489" s="133"/>
      <c r="T16489" s="133"/>
      <c r="X16489" s="131"/>
      <c r="Y16489" s="133"/>
      <c r="AJ16489" s="133"/>
      <c r="AO16489" s="135"/>
      <c r="AP16489" s="135"/>
      <c r="BJ16489" s="136"/>
    </row>
    <row r="16490" spans="5:62" ht="14.25" customHeight="1" x14ac:dyDescent="0.25">
      <c r="E16490" s="113"/>
      <c r="H16490" s="133"/>
      <c r="T16490" s="133"/>
      <c r="X16490" s="131"/>
      <c r="Y16490" s="133"/>
      <c r="AJ16490" s="133"/>
      <c r="AO16490" s="135"/>
      <c r="AP16490" s="135"/>
      <c r="BJ16490" s="136"/>
    </row>
    <row r="16491" spans="5:62" ht="14.25" customHeight="1" x14ac:dyDescent="0.25">
      <c r="E16491" s="113"/>
      <c r="H16491" s="133"/>
      <c r="T16491" s="133"/>
      <c r="X16491" s="131"/>
      <c r="Y16491" s="133"/>
      <c r="AJ16491" s="133"/>
      <c r="AO16491" s="135"/>
      <c r="AP16491" s="135"/>
      <c r="BJ16491" s="136"/>
    </row>
    <row r="16492" spans="5:62" ht="14.25" customHeight="1" x14ac:dyDescent="0.25">
      <c r="E16492" s="113"/>
      <c r="H16492" s="133"/>
      <c r="T16492" s="133"/>
      <c r="X16492" s="131"/>
      <c r="Y16492" s="133"/>
      <c r="AJ16492" s="133"/>
      <c r="AO16492" s="135"/>
      <c r="AP16492" s="135"/>
      <c r="BJ16492" s="136"/>
    </row>
    <row r="16493" spans="5:62" ht="14.25" customHeight="1" x14ac:dyDescent="0.25">
      <c r="E16493" s="113"/>
      <c r="H16493" s="133"/>
      <c r="T16493" s="133"/>
      <c r="X16493" s="131"/>
      <c r="Y16493" s="133"/>
      <c r="AJ16493" s="133"/>
      <c r="AO16493" s="135"/>
      <c r="AP16493" s="135"/>
      <c r="BJ16493" s="136"/>
    </row>
    <row r="16494" spans="5:62" ht="14.25" customHeight="1" x14ac:dyDescent="0.25">
      <c r="E16494" s="113"/>
      <c r="H16494" s="133"/>
      <c r="T16494" s="133"/>
      <c r="X16494" s="131"/>
      <c r="Y16494" s="133"/>
      <c r="AJ16494" s="133"/>
      <c r="AO16494" s="135"/>
      <c r="AP16494" s="135"/>
      <c r="BJ16494" s="136"/>
    </row>
    <row r="16495" spans="5:62" ht="14.25" customHeight="1" x14ac:dyDescent="0.25">
      <c r="E16495" s="113"/>
      <c r="H16495" s="133"/>
      <c r="T16495" s="133"/>
      <c r="X16495" s="131"/>
      <c r="Y16495" s="133"/>
      <c r="AJ16495" s="133"/>
      <c r="AO16495" s="135"/>
      <c r="AP16495" s="135"/>
      <c r="BJ16495" s="136"/>
    </row>
    <row r="16496" spans="5:62" ht="14.25" customHeight="1" x14ac:dyDescent="0.25">
      <c r="E16496" s="113"/>
      <c r="H16496" s="133"/>
      <c r="T16496" s="133"/>
      <c r="X16496" s="131"/>
      <c r="Y16496" s="133"/>
      <c r="AJ16496" s="133"/>
      <c r="AO16496" s="135"/>
      <c r="AP16496" s="135"/>
      <c r="BJ16496" s="136"/>
    </row>
    <row r="16497" spans="5:62" ht="14.25" customHeight="1" x14ac:dyDescent="0.25">
      <c r="E16497" s="113"/>
      <c r="H16497" s="133"/>
      <c r="T16497" s="133"/>
      <c r="X16497" s="131"/>
      <c r="Y16497" s="133"/>
      <c r="AJ16497" s="133"/>
      <c r="AO16497" s="135"/>
      <c r="AP16497" s="135"/>
      <c r="BJ16497" s="136"/>
    </row>
    <row r="16498" spans="5:62" ht="14.25" customHeight="1" x14ac:dyDescent="0.25">
      <c r="E16498" s="113"/>
      <c r="H16498" s="133"/>
      <c r="T16498" s="133"/>
      <c r="X16498" s="131"/>
      <c r="Y16498" s="133"/>
      <c r="AJ16498" s="133"/>
      <c r="AO16498" s="135"/>
      <c r="AP16498" s="135"/>
      <c r="BJ16498" s="136"/>
    </row>
    <row r="16499" spans="5:62" ht="14.25" customHeight="1" x14ac:dyDescent="0.25">
      <c r="E16499" s="113"/>
      <c r="H16499" s="133"/>
      <c r="T16499" s="133"/>
      <c r="X16499" s="131"/>
      <c r="Y16499" s="133"/>
      <c r="AJ16499" s="133"/>
      <c r="AO16499" s="135"/>
      <c r="AP16499" s="135"/>
      <c r="BJ16499" s="136"/>
    </row>
    <row r="16500" spans="5:62" ht="14.25" customHeight="1" x14ac:dyDescent="0.25">
      <c r="E16500" s="113"/>
      <c r="H16500" s="133"/>
      <c r="T16500" s="133"/>
      <c r="X16500" s="131"/>
      <c r="Y16500" s="133"/>
      <c r="AJ16500" s="133"/>
      <c r="AO16500" s="135"/>
      <c r="AP16500" s="135"/>
      <c r="BJ16500" s="136"/>
    </row>
    <row r="16501" spans="5:62" ht="14.25" customHeight="1" x14ac:dyDescent="0.25">
      <c r="E16501" s="113"/>
      <c r="H16501" s="133"/>
      <c r="T16501" s="133"/>
      <c r="X16501" s="131"/>
      <c r="Y16501" s="133"/>
      <c r="AJ16501" s="133"/>
      <c r="AO16501" s="135"/>
      <c r="AP16501" s="135"/>
      <c r="BJ16501" s="136"/>
    </row>
    <row r="16502" spans="5:62" ht="14.25" customHeight="1" x14ac:dyDescent="0.25">
      <c r="E16502" s="113"/>
      <c r="H16502" s="133"/>
      <c r="T16502" s="133"/>
      <c r="X16502" s="131"/>
      <c r="Y16502" s="133"/>
      <c r="AJ16502" s="133"/>
      <c r="AO16502" s="135"/>
      <c r="AP16502" s="135"/>
      <c r="BJ16502" s="136"/>
    </row>
    <row r="16503" spans="5:62" ht="14.25" customHeight="1" x14ac:dyDescent="0.25">
      <c r="E16503" s="113"/>
      <c r="H16503" s="133"/>
      <c r="T16503" s="133"/>
      <c r="X16503" s="131"/>
      <c r="Y16503" s="133"/>
      <c r="AJ16503" s="133"/>
      <c r="AO16503" s="135"/>
      <c r="AP16503" s="135"/>
      <c r="BJ16503" s="136"/>
    </row>
    <row r="16504" spans="5:62" ht="14.25" customHeight="1" x14ac:dyDescent="0.25">
      <c r="E16504" s="113"/>
      <c r="H16504" s="133"/>
      <c r="T16504" s="133"/>
      <c r="X16504" s="131"/>
      <c r="Y16504" s="133"/>
      <c r="AJ16504" s="133"/>
      <c r="AO16504" s="135"/>
      <c r="AP16504" s="135"/>
      <c r="BJ16504" s="136"/>
    </row>
    <row r="16505" spans="5:62" ht="14.25" customHeight="1" x14ac:dyDescent="0.25">
      <c r="E16505" s="113"/>
      <c r="H16505" s="133"/>
      <c r="T16505" s="133"/>
      <c r="X16505" s="131"/>
      <c r="Y16505" s="133"/>
      <c r="AJ16505" s="133"/>
      <c r="AO16505" s="135"/>
      <c r="AP16505" s="135"/>
      <c r="BJ16505" s="136"/>
    </row>
    <row r="16506" spans="5:62" ht="14.25" customHeight="1" x14ac:dyDescent="0.25">
      <c r="E16506" s="113"/>
      <c r="H16506" s="133"/>
      <c r="T16506" s="133"/>
      <c r="X16506" s="131"/>
      <c r="Y16506" s="133"/>
      <c r="AJ16506" s="133"/>
      <c r="AO16506" s="135"/>
      <c r="AP16506" s="135"/>
      <c r="BJ16506" s="136"/>
    </row>
    <row r="16507" spans="5:62" ht="14.25" customHeight="1" x14ac:dyDescent="0.25">
      <c r="E16507" s="113"/>
      <c r="H16507" s="133"/>
      <c r="T16507" s="133"/>
      <c r="X16507" s="131"/>
      <c r="Y16507" s="133"/>
      <c r="AJ16507" s="133"/>
      <c r="AO16507" s="135"/>
      <c r="AP16507" s="135"/>
      <c r="BJ16507" s="136"/>
    </row>
    <row r="16508" spans="5:62" ht="14.25" customHeight="1" x14ac:dyDescent="0.25">
      <c r="E16508" s="113"/>
      <c r="H16508" s="133"/>
      <c r="T16508" s="133"/>
      <c r="X16508" s="131"/>
      <c r="Y16508" s="133"/>
      <c r="AJ16508" s="133"/>
      <c r="AO16508" s="135"/>
      <c r="AP16508" s="135"/>
      <c r="BJ16508" s="136"/>
    </row>
    <row r="16509" spans="5:62" ht="14.25" customHeight="1" x14ac:dyDescent="0.25">
      <c r="E16509" s="113"/>
      <c r="H16509" s="133"/>
      <c r="T16509" s="133"/>
      <c r="X16509" s="131"/>
      <c r="Y16509" s="133"/>
      <c r="AJ16509" s="133"/>
      <c r="AO16509" s="135"/>
      <c r="AP16509" s="135"/>
      <c r="BJ16509" s="136"/>
    </row>
    <row r="16510" spans="5:62" ht="14.25" customHeight="1" x14ac:dyDescent="0.25">
      <c r="E16510" s="113"/>
      <c r="H16510" s="133"/>
      <c r="T16510" s="133"/>
      <c r="X16510" s="131"/>
      <c r="Y16510" s="133"/>
      <c r="AJ16510" s="133"/>
      <c r="AO16510" s="135"/>
      <c r="AP16510" s="135"/>
      <c r="BJ16510" s="136"/>
    </row>
    <row r="16511" spans="5:62" ht="14.25" customHeight="1" x14ac:dyDescent="0.25">
      <c r="E16511" s="113"/>
      <c r="H16511" s="133"/>
      <c r="T16511" s="133"/>
      <c r="X16511" s="131"/>
      <c r="Y16511" s="133"/>
      <c r="AJ16511" s="133"/>
      <c r="AO16511" s="135"/>
      <c r="AP16511" s="135"/>
      <c r="BJ16511" s="136"/>
    </row>
    <row r="16512" spans="5:62" ht="14.25" customHeight="1" x14ac:dyDescent="0.25">
      <c r="E16512" s="113"/>
      <c r="H16512" s="133"/>
      <c r="T16512" s="133"/>
      <c r="X16512" s="131"/>
      <c r="Y16512" s="133"/>
      <c r="AJ16512" s="133"/>
      <c r="AO16512" s="135"/>
      <c r="AP16512" s="135"/>
      <c r="BJ16512" s="136"/>
    </row>
    <row r="16513" spans="5:62" ht="14.25" customHeight="1" x14ac:dyDescent="0.25">
      <c r="E16513" s="113"/>
      <c r="H16513" s="133"/>
      <c r="T16513" s="133"/>
      <c r="X16513" s="131"/>
      <c r="Y16513" s="133"/>
      <c r="AJ16513" s="133"/>
      <c r="AO16513" s="135"/>
      <c r="AP16513" s="135"/>
      <c r="BJ16513" s="136"/>
    </row>
    <row r="16514" spans="5:62" ht="14.25" customHeight="1" x14ac:dyDescent="0.25">
      <c r="E16514" s="113"/>
      <c r="H16514" s="133"/>
      <c r="T16514" s="133"/>
      <c r="X16514" s="131"/>
      <c r="Y16514" s="133"/>
      <c r="AJ16514" s="133"/>
      <c r="AO16514" s="135"/>
      <c r="AP16514" s="135"/>
      <c r="BJ16514" s="136"/>
    </row>
    <row r="16515" spans="5:62" ht="14.25" customHeight="1" x14ac:dyDescent="0.25">
      <c r="E16515" s="113"/>
      <c r="H16515" s="133"/>
      <c r="T16515" s="133"/>
      <c r="X16515" s="131"/>
      <c r="Y16515" s="133"/>
      <c r="AJ16515" s="133"/>
      <c r="AO16515" s="135"/>
      <c r="AP16515" s="135"/>
      <c r="BJ16515" s="136"/>
    </row>
    <row r="16516" spans="5:62" ht="14.25" customHeight="1" x14ac:dyDescent="0.25">
      <c r="E16516" s="113"/>
      <c r="H16516" s="133"/>
      <c r="T16516" s="133"/>
      <c r="X16516" s="131"/>
      <c r="Y16516" s="133"/>
      <c r="AJ16516" s="133"/>
      <c r="AO16516" s="135"/>
      <c r="AP16516" s="135"/>
      <c r="BJ16516" s="136"/>
    </row>
    <row r="16517" spans="5:62" ht="14.25" customHeight="1" x14ac:dyDescent="0.25">
      <c r="E16517" s="113"/>
      <c r="H16517" s="133"/>
      <c r="T16517" s="133"/>
      <c r="X16517" s="131"/>
      <c r="Y16517" s="133"/>
      <c r="AJ16517" s="133"/>
      <c r="AO16517" s="135"/>
      <c r="AP16517" s="135"/>
      <c r="BJ16517" s="136"/>
    </row>
    <row r="16518" spans="5:62" ht="14.25" customHeight="1" x14ac:dyDescent="0.25">
      <c r="E16518" s="113"/>
      <c r="H16518" s="133"/>
      <c r="T16518" s="133"/>
      <c r="X16518" s="131"/>
      <c r="Y16518" s="133"/>
      <c r="AJ16518" s="133"/>
      <c r="AO16518" s="135"/>
      <c r="AP16518" s="135"/>
      <c r="BJ16518" s="136"/>
    </row>
    <row r="16519" spans="5:62" ht="14.25" customHeight="1" x14ac:dyDescent="0.25">
      <c r="E16519" s="113"/>
      <c r="H16519" s="133"/>
      <c r="T16519" s="133"/>
      <c r="X16519" s="131"/>
      <c r="Y16519" s="133"/>
      <c r="AJ16519" s="133"/>
      <c r="AO16519" s="135"/>
      <c r="AP16519" s="135"/>
      <c r="BJ16519" s="136"/>
    </row>
    <row r="16520" spans="5:62" ht="14.25" customHeight="1" x14ac:dyDescent="0.25">
      <c r="E16520" s="113"/>
      <c r="H16520" s="133"/>
      <c r="T16520" s="133"/>
      <c r="X16520" s="131"/>
      <c r="Y16520" s="133"/>
      <c r="AJ16520" s="133"/>
      <c r="AO16520" s="135"/>
      <c r="AP16520" s="135"/>
      <c r="BJ16520" s="136"/>
    </row>
    <row r="16521" spans="5:62" ht="14.25" customHeight="1" x14ac:dyDescent="0.25">
      <c r="E16521" s="113"/>
      <c r="H16521" s="133"/>
      <c r="T16521" s="133"/>
      <c r="X16521" s="131"/>
      <c r="Y16521" s="133"/>
      <c r="AJ16521" s="133"/>
      <c r="AO16521" s="135"/>
      <c r="AP16521" s="135"/>
      <c r="BJ16521" s="136"/>
    </row>
    <row r="16522" spans="5:62" ht="14.25" customHeight="1" x14ac:dyDescent="0.25">
      <c r="E16522" s="113"/>
      <c r="H16522" s="133"/>
      <c r="T16522" s="133"/>
      <c r="X16522" s="131"/>
      <c r="Y16522" s="133"/>
      <c r="AJ16522" s="133"/>
      <c r="AO16522" s="135"/>
      <c r="AP16522" s="135"/>
      <c r="BJ16522" s="136"/>
    </row>
    <row r="16523" spans="5:62" ht="14.25" customHeight="1" x14ac:dyDescent="0.25">
      <c r="E16523" s="113"/>
      <c r="H16523" s="133"/>
      <c r="T16523" s="133"/>
      <c r="X16523" s="131"/>
      <c r="Y16523" s="133"/>
      <c r="AJ16523" s="133"/>
      <c r="AO16523" s="135"/>
      <c r="AP16523" s="135"/>
      <c r="BJ16523" s="136"/>
    </row>
    <row r="16524" spans="5:62" ht="14.25" customHeight="1" x14ac:dyDescent="0.25">
      <c r="E16524" s="113"/>
      <c r="H16524" s="133"/>
      <c r="T16524" s="133"/>
      <c r="X16524" s="131"/>
      <c r="Y16524" s="133"/>
      <c r="AJ16524" s="133"/>
      <c r="AO16524" s="135"/>
      <c r="AP16524" s="135"/>
      <c r="BJ16524" s="136"/>
    </row>
    <row r="16525" spans="5:62" ht="14.25" customHeight="1" x14ac:dyDescent="0.25">
      <c r="E16525" s="113"/>
      <c r="H16525" s="133"/>
      <c r="T16525" s="133"/>
      <c r="X16525" s="131"/>
      <c r="Y16525" s="133"/>
      <c r="AJ16525" s="133"/>
      <c r="AO16525" s="135"/>
      <c r="AP16525" s="135"/>
      <c r="BJ16525" s="136"/>
    </row>
    <row r="16526" spans="5:62" ht="14.25" customHeight="1" x14ac:dyDescent="0.25">
      <c r="E16526" s="113"/>
      <c r="H16526" s="133"/>
      <c r="T16526" s="133"/>
      <c r="X16526" s="131"/>
      <c r="Y16526" s="133"/>
      <c r="AJ16526" s="133"/>
      <c r="AO16526" s="135"/>
      <c r="AP16526" s="135"/>
      <c r="BJ16526" s="136"/>
    </row>
    <row r="16527" spans="5:62" ht="14.25" customHeight="1" x14ac:dyDescent="0.25">
      <c r="E16527" s="113"/>
      <c r="H16527" s="133"/>
      <c r="T16527" s="133"/>
      <c r="X16527" s="131"/>
      <c r="Y16527" s="133"/>
      <c r="AJ16527" s="133"/>
      <c r="AO16527" s="135"/>
      <c r="AP16527" s="135"/>
      <c r="BJ16527" s="136"/>
    </row>
    <row r="16528" spans="5:62" ht="14.25" customHeight="1" x14ac:dyDescent="0.25">
      <c r="E16528" s="113"/>
      <c r="H16528" s="133"/>
      <c r="T16528" s="133"/>
      <c r="X16528" s="131"/>
      <c r="Y16528" s="133"/>
      <c r="AJ16528" s="133"/>
      <c r="AO16528" s="135"/>
      <c r="AP16528" s="135"/>
      <c r="BJ16528" s="136"/>
    </row>
    <row r="16529" spans="5:62" ht="14.25" customHeight="1" x14ac:dyDescent="0.25">
      <c r="E16529" s="113"/>
      <c r="H16529" s="133"/>
      <c r="T16529" s="133"/>
      <c r="X16529" s="131"/>
      <c r="Y16529" s="133"/>
      <c r="AJ16529" s="133"/>
      <c r="AO16529" s="135"/>
      <c r="AP16529" s="135"/>
      <c r="BJ16529" s="136"/>
    </row>
    <row r="16530" spans="5:62" ht="14.25" customHeight="1" x14ac:dyDescent="0.25">
      <c r="E16530" s="113"/>
      <c r="H16530" s="133"/>
      <c r="T16530" s="133"/>
      <c r="X16530" s="131"/>
      <c r="Y16530" s="133"/>
      <c r="AJ16530" s="133"/>
      <c r="AO16530" s="135"/>
      <c r="AP16530" s="135"/>
      <c r="BJ16530" s="136"/>
    </row>
    <row r="16531" spans="5:62" ht="14.25" customHeight="1" x14ac:dyDescent="0.25">
      <c r="E16531" s="113"/>
      <c r="H16531" s="133"/>
      <c r="T16531" s="133"/>
      <c r="X16531" s="131"/>
      <c r="Y16531" s="133"/>
      <c r="AJ16531" s="133"/>
      <c r="AO16531" s="135"/>
      <c r="AP16531" s="135"/>
      <c r="BJ16531" s="136"/>
    </row>
    <row r="16532" spans="5:62" ht="14.25" customHeight="1" x14ac:dyDescent="0.25">
      <c r="E16532" s="113"/>
      <c r="H16532" s="133"/>
      <c r="T16532" s="133"/>
      <c r="X16532" s="131"/>
      <c r="Y16532" s="133"/>
      <c r="AJ16532" s="133"/>
      <c r="AO16532" s="135"/>
      <c r="AP16532" s="135"/>
      <c r="BJ16532" s="136"/>
    </row>
    <row r="16533" spans="5:62" ht="14.25" customHeight="1" x14ac:dyDescent="0.25">
      <c r="E16533" s="113"/>
      <c r="H16533" s="133"/>
      <c r="T16533" s="133"/>
      <c r="X16533" s="131"/>
      <c r="Y16533" s="133"/>
      <c r="AJ16533" s="133"/>
      <c r="AO16533" s="135"/>
      <c r="AP16533" s="135"/>
      <c r="BJ16533" s="136"/>
    </row>
    <row r="16534" spans="5:62" ht="14.25" customHeight="1" x14ac:dyDescent="0.25">
      <c r="E16534" s="113"/>
      <c r="H16534" s="133"/>
      <c r="T16534" s="133"/>
      <c r="X16534" s="131"/>
      <c r="Y16534" s="133"/>
      <c r="AJ16534" s="133"/>
      <c r="AO16534" s="135"/>
      <c r="AP16534" s="135"/>
      <c r="BJ16534" s="136"/>
    </row>
    <row r="16535" spans="5:62" ht="14.25" customHeight="1" x14ac:dyDescent="0.25">
      <c r="E16535" s="113"/>
      <c r="H16535" s="133"/>
      <c r="T16535" s="133"/>
      <c r="X16535" s="131"/>
      <c r="Y16535" s="133"/>
      <c r="AJ16535" s="133"/>
      <c r="AO16535" s="135"/>
      <c r="AP16535" s="135"/>
      <c r="BJ16535" s="136"/>
    </row>
    <row r="16536" spans="5:62" ht="14.25" customHeight="1" x14ac:dyDescent="0.25">
      <c r="E16536" s="113"/>
      <c r="H16536" s="133"/>
      <c r="T16536" s="133"/>
      <c r="X16536" s="131"/>
      <c r="Y16536" s="133"/>
      <c r="AJ16536" s="133"/>
      <c r="AO16536" s="135"/>
      <c r="AP16536" s="135"/>
      <c r="BJ16536" s="136"/>
    </row>
    <row r="16537" spans="5:62" ht="14.25" customHeight="1" x14ac:dyDescent="0.25">
      <c r="E16537" s="113"/>
      <c r="H16537" s="133"/>
      <c r="T16537" s="133"/>
      <c r="X16537" s="131"/>
      <c r="Y16537" s="133"/>
      <c r="AJ16537" s="133"/>
      <c r="AO16537" s="135"/>
      <c r="AP16537" s="135"/>
      <c r="BJ16537" s="136"/>
    </row>
    <row r="16538" spans="5:62" ht="14.25" customHeight="1" x14ac:dyDescent="0.25">
      <c r="E16538" s="113"/>
      <c r="H16538" s="133"/>
      <c r="T16538" s="133"/>
      <c r="X16538" s="131"/>
      <c r="Y16538" s="133"/>
      <c r="AJ16538" s="133"/>
      <c r="AO16538" s="135"/>
      <c r="AP16538" s="135"/>
      <c r="BJ16538" s="136"/>
    </row>
    <row r="16539" spans="5:62" ht="14.25" customHeight="1" x14ac:dyDescent="0.25">
      <c r="E16539" s="113"/>
      <c r="H16539" s="133"/>
      <c r="T16539" s="133"/>
      <c r="X16539" s="131"/>
      <c r="Y16539" s="133"/>
      <c r="AJ16539" s="133"/>
      <c r="AO16539" s="135"/>
      <c r="AP16539" s="135"/>
      <c r="BJ16539" s="136"/>
    </row>
    <row r="16540" spans="5:62" ht="14.25" customHeight="1" x14ac:dyDescent="0.25">
      <c r="E16540" s="113"/>
      <c r="H16540" s="133"/>
      <c r="T16540" s="133"/>
      <c r="X16540" s="131"/>
      <c r="Y16540" s="133"/>
      <c r="AJ16540" s="133"/>
      <c r="AO16540" s="135"/>
      <c r="AP16540" s="135"/>
      <c r="BJ16540" s="136"/>
    </row>
    <row r="16541" spans="5:62" ht="14.25" customHeight="1" x14ac:dyDescent="0.25">
      <c r="E16541" s="113"/>
      <c r="H16541" s="133"/>
      <c r="T16541" s="133"/>
      <c r="X16541" s="131"/>
      <c r="Y16541" s="133"/>
      <c r="AJ16541" s="133"/>
      <c r="AO16541" s="135"/>
      <c r="AP16541" s="135"/>
      <c r="BJ16541" s="136"/>
    </row>
    <row r="16542" spans="5:62" ht="14.25" customHeight="1" x14ac:dyDescent="0.25">
      <c r="E16542" s="113"/>
      <c r="H16542" s="133"/>
      <c r="T16542" s="133"/>
      <c r="X16542" s="131"/>
      <c r="Y16542" s="133"/>
      <c r="AJ16542" s="133"/>
      <c r="AO16542" s="135"/>
      <c r="AP16542" s="135"/>
      <c r="BJ16542" s="136"/>
    </row>
    <row r="16543" spans="5:62" ht="14.25" customHeight="1" x14ac:dyDescent="0.25">
      <c r="E16543" s="113"/>
      <c r="H16543" s="133"/>
      <c r="T16543" s="133"/>
      <c r="X16543" s="131"/>
      <c r="Y16543" s="133"/>
      <c r="AJ16543" s="133"/>
      <c r="AO16543" s="135"/>
      <c r="AP16543" s="135"/>
      <c r="BJ16543" s="136"/>
    </row>
    <row r="16544" spans="5:62" ht="14.25" customHeight="1" x14ac:dyDescent="0.25">
      <c r="E16544" s="113"/>
      <c r="H16544" s="133"/>
      <c r="T16544" s="133"/>
      <c r="X16544" s="131"/>
      <c r="Y16544" s="133"/>
      <c r="AJ16544" s="133"/>
      <c r="AO16544" s="135"/>
      <c r="AP16544" s="135"/>
      <c r="BJ16544" s="136"/>
    </row>
    <row r="16545" spans="5:62" ht="14.25" customHeight="1" x14ac:dyDescent="0.25">
      <c r="E16545" s="113"/>
      <c r="H16545" s="133"/>
      <c r="T16545" s="133"/>
      <c r="X16545" s="131"/>
      <c r="Y16545" s="133"/>
      <c r="AJ16545" s="133"/>
      <c r="AO16545" s="135"/>
      <c r="AP16545" s="135"/>
      <c r="BJ16545" s="136"/>
    </row>
    <row r="16546" spans="5:62" ht="14.25" customHeight="1" x14ac:dyDescent="0.25">
      <c r="E16546" s="113"/>
      <c r="H16546" s="133"/>
      <c r="T16546" s="133"/>
      <c r="X16546" s="131"/>
      <c r="Y16546" s="133"/>
      <c r="AJ16546" s="133"/>
      <c r="AO16546" s="135"/>
      <c r="AP16546" s="135"/>
      <c r="BJ16546" s="136"/>
    </row>
    <row r="16547" spans="5:62" ht="14.25" customHeight="1" x14ac:dyDescent="0.25">
      <c r="E16547" s="113"/>
      <c r="H16547" s="133"/>
      <c r="T16547" s="133"/>
      <c r="X16547" s="131"/>
      <c r="Y16547" s="133"/>
      <c r="AJ16547" s="133"/>
      <c r="AO16547" s="135"/>
      <c r="AP16547" s="135"/>
      <c r="BJ16547" s="136"/>
    </row>
    <row r="16548" spans="5:62" ht="14.25" customHeight="1" x14ac:dyDescent="0.25">
      <c r="E16548" s="113"/>
      <c r="H16548" s="133"/>
      <c r="T16548" s="133"/>
      <c r="X16548" s="131"/>
      <c r="Y16548" s="133"/>
      <c r="AJ16548" s="133"/>
      <c r="AO16548" s="135"/>
      <c r="AP16548" s="135"/>
      <c r="BJ16548" s="136"/>
    </row>
    <row r="16549" spans="5:62" ht="14.25" customHeight="1" x14ac:dyDescent="0.25">
      <c r="E16549" s="113"/>
      <c r="H16549" s="133"/>
      <c r="T16549" s="133"/>
      <c r="X16549" s="131"/>
      <c r="Y16549" s="133"/>
      <c r="AJ16549" s="133"/>
      <c r="AO16549" s="135"/>
      <c r="AP16549" s="135"/>
      <c r="BJ16549" s="136"/>
    </row>
    <row r="16550" spans="5:62" ht="14.25" customHeight="1" x14ac:dyDescent="0.25">
      <c r="E16550" s="113"/>
      <c r="H16550" s="133"/>
      <c r="T16550" s="133"/>
      <c r="X16550" s="131"/>
      <c r="Y16550" s="133"/>
      <c r="AJ16550" s="133"/>
      <c r="AO16550" s="135"/>
      <c r="AP16550" s="135"/>
      <c r="BJ16550" s="136"/>
    </row>
    <row r="16551" spans="5:62" ht="14.25" customHeight="1" x14ac:dyDescent="0.25">
      <c r="E16551" s="113"/>
      <c r="H16551" s="133"/>
      <c r="T16551" s="133"/>
      <c r="X16551" s="131"/>
      <c r="Y16551" s="133"/>
      <c r="AJ16551" s="133"/>
      <c r="AO16551" s="135"/>
      <c r="AP16551" s="135"/>
      <c r="BJ16551" s="136"/>
    </row>
    <row r="16552" spans="5:62" ht="14.25" customHeight="1" x14ac:dyDescent="0.25">
      <c r="E16552" s="113"/>
      <c r="H16552" s="133"/>
      <c r="T16552" s="133"/>
      <c r="X16552" s="131"/>
      <c r="Y16552" s="133"/>
      <c r="AJ16552" s="133"/>
      <c r="AO16552" s="135"/>
      <c r="AP16552" s="135"/>
      <c r="BJ16552" s="136"/>
    </row>
    <row r="16553" spans="5:62" ht="14.25" customHeight="1" x14ac:dyDescent="0.25">
      <c r="E16553" s="113"/>
      <c r="H16553" s="133"/>
      <c r="T16553" s="133"/>
      <c r="X16553" s="131"/>
      <c r="Y16553" s="133"/>
      <c r="AJ16553" s="133"/>
      <c r="AO16553" s="135"/>
      <c r="AP16553" s="135"/>
      <c r="BJ16553" s="136"/>
    </row>
    <row r="16554" spans="5:62" ht="14.25" customHeight="1" x14ac:dyDescent="0.25">
      <c r="E16554" s="113"/>
      <c r="H16554" s="133"/>
      <c r="T16554" s="133"/>
      <c r="X16554" s="131"/>
      <c r="Y16554" s="133"/>
      <c r="AJ16554" s="133"/>
      <c r="AO16554" s="135"/>
      <c r="AP16554" s="135"/>
      <c r="BJ16554" s="136"/>
    </row>
    <row r="16555" spans="5:62" ht="14.25" customHeight="1" x14ac:dyDescent="0.25">
      <c r="E16555" s="113"/>
      <c r="H16555" s="133"/>
      <c r="T16555" s="133"/>
      <c r="X16555" s="131"/>
      <c r="Y16555" s="133"/>
      <c r="AJ16555" s="133"/>
      <c r="AO16555" s="135"/>
      <c r="AP16555" s="135"/>
      <c r="BJ16555" s="136"/>
    </row>
    <row r="16556" spans="5:62" ht="14.25" customHeight="1" x14ac:dyDescent="0.25">
      <c r="E16556" s="113"/>
      <c r="H16556" s="133"/>
      <c r="T16556" s="133"/>
      <c r="X16556" s="131"/>
      <c r="Y16556" s="133"/>
      <c r="AJ16556" s="133"/>
      <c r="AO16556" s="135"/>
      <c r="AP16556" s="135"/>
      <c r="BJ16556" s="136"/>
    </row>
    <row r="16557" spans="5:62" ht="14.25" customHeight="1" x14ac:dyDescent="0.25">
      <c r="E16557" s="113"/>
      <c r="H16557" s="133"/>
      <c r="T16557" s="133"/>
      <c r="X16557" s="131"/>
      <c r="Y16557" s="133"/>
      <c r="AJ16557" s="133"/>
      <c r="AO16557" s="135"/>
      <c r="AP16557" s="135"/>
      <c r="BJ16557" s="136"/>
    </row>
    <row r="16558" spans="5:62" ht="14.25" customHeight="1" x14ac:dyDescent="0.25">
      <c r="E16558" s="113"/>
      <c r="H16558" s="133"/>
      <c r="T16558" s="133"/>
      <c r="X16558" s="131"/>
      <c r="Y16558" s="133"/>
      <c r="AJ16558" s="133"/>
      <c r="AO16558" s="135"/>
      <c r="AP16558" s="135"/>
      <c r="BJ16558" s="136"/>
    </row>
    <row r="16559" spans="5:62" ht="14.25" customHeight="1" x14ac:dyDescent="0.25">
      <c r="E16559" s="113"/>
      <c r="H16559" s="133"/>
      <c r="T16559" s="133"/>
      <c r="X16559" s="131"/>
      <c r="Y16559" s="133"/>
      <c r="AJ16559" s="133"/>
      <c r="AO16559" s="135"/>
      <c r="AP16559" s="135"/>
      <c r="BJ16559" s="136"/>
    </row>
    <row r="16560" spans="5:62" ht="14.25" customHeight="1" x14ac:dyDescent="0.25">
      <c r="E16560" s="113"/>
      <c r="H16560" s="133"/>
      <c r="T16560" s="133"/>
      <c r="X16560" s="131"/>
      <c r="Y16560" s="133"/>
      <c r="AJ16560" s="133"/>
      <c r="AO16560" s="135"/>
      <c r="AP16560" s="135"/>
      <c r="BJ16560" s="136"/>
    </row>
    <row r="16561" spans="5:62" ht="14.25" customHeight="1" x14ac:dyDescent="0.25">
      <c r="E16561" s="113"/>
      <c r="H16561" s="133"/>
      <c r="T16561" s="133"/>
      <c r="X16561" s="131"/>
      <c r="Y16561" s="133"/>
      <c r="AJ16561" s="133"/>
      <c r="AO16561" s="135"/>
      <c r="AP16561" s="135"/>
      <c r="BJ16561" s="136"/>
    </row>
    <row r="16562" spans="5:62" ht="14.25" customHeight="1" x14ac:dyDescent="0.25">
      <c r="E16562" s="113"/>
      <c r="H16562" s="133"/>
      <c r="T16562" s="133"/>
      <c r="X16562" s="131"/>
      <c r="Y16562" s="133"/>
      <c r="AJ16562" s="133"/>
      <c r="AO16562" s="135"/>
      <c r="AP16562" s="135"/>
      <c r="BJ16562" s="136"/>
    </row>
    <row r="16563" spans="5:62" ht="14.25" customHeight="1" x14ac:dyDescent="0.25">
      <c r="E16563" s="113"/>
      <c r="H16563" s="133"/>
      <c r="T16563" s="133"/>
      <c r="X16563" s="131"/>
      <c r="Y16563" s="133"/>
      <c r="AJ16563" s="133"/>
      <c r="AO16563" s="135"/>
      <c r="AP16563" s="135"/>
      <c r="BJ16563" s="136"/>
    </row>
    <row r="16564" spans="5:62" ht="14.25" customHeight="1" x14ac:dyDescent="0.25">
      <c r="E16564" s="113"/>
      <c r="H16564" s="133"/>
      <c r="T16564" s="133"/>
      <c r="X16564" s="131"/>
      <c r="Y16564" s="133"/>
      <c r="AJ16564" s="133"/>
      <c r="AO16564" s="135"/>
      <c r="AP16564" s="135"/>
      <c r="BJ16564" s="136"/>
    </row>
    <row r="16565" spans="5:62" ht="14.25" customHeight="1" x14ac:dyDescent="0.25">
      <c r="E16565" s="113"/>
      <c r="H16565" s="133"/>
      <c r="T16565" s="133"/>
      <c r="X16565" s="131"/>
      <c r="Y16565" s="133"/>
      <c r="AJ16565" s="133"/>
      <c r="AO16565" s="135"/>
      <c r="AP16565" s="135"/>
      <c r="BJ16565" s="136"/>
    </row>
    <row r="16566" spans="5:62" ht="14.25" customHeight="1" x14ac:dyDescent="0.25">
      <c r="E16566" s="113"/>
      <c r="H16566" s="133"/>
      <c r="T16566" s="133"/>
      <c r="X16566" s="131"/>
      <c r="Y16566" s="133"/>
      <c r="AJ16566" s="133"/>
      <c r="AO16566" s="135"/>
      <c r="AP16566" s="135"/>
      <c r="BJ16566" s="136"/>
    </row>
    <row r="16567" spans="5:62" ht="14.25" customHeight="1" x14ac:dyDescent="0.25">
      <c r="E16567" s="113"/>
      <c r="H16567" s="133"/>
      <c r="T16567" s="133"/>
      <c r="X16567" s="131"/>
      <c r="Y16567" s="133"/>
      <c r="AJ16567" s="133"/>
      <c r="AO16567" s="135"/>
      <c r="AP16567" s="135"/>
      <c r="BJ16567" s="136"/>
    </row>
    <row r="16568" spans="5:62" ht="14.25" customHeight="1" x14ac:dyDescent="0.25">
      <c r="E16568" s="113"/>
      <c r="H16568" s="133"/>
      <c r="T16568" s="133"/>
      <c r="X16568" s="131"/>
      <c r="Y16568" s="133"/>
      <c r="AJ16568" s="133"/>
      <c r="AO16568" s="135"/>
      <c r="AP16568" s="135"/>
      <c r="BJ16568" s="136"/>
    </row>
    <row r="16569" spans="5:62" ht="14.25" customHeight="1" x14ac:dyDescent="0.25">
      <c r="E16569" s="113"/>
      <c r="H16569" s="133"/>
      <c r="T16569" s="133"/>
      <c r="X16569" s="131"/>
      <c r="Y16569" s="133"/>
      <c r="AJ16569" s="133"/>
      <c r="AO16569" s="135"/>
      <c r="AP16569" s="135"/>
      <c r="BJ16569" s="136"/>
    </row>
    <row r="16570" spans="5:62" ht="14.25" customHeight="1" x14ac:dyDescent="0.25">
      <c r="E16570" s="113"/>
      <c r="H16570" s="133"/>
      <c r="T16570" s="133"/>
      <c r="X16570" s="131"/>
      <c r="Y16570" s="133"/>
      <c r="AJ16570" s="133"/>
      <c r="AO16570" s="135"/>
      <c r="AP16570" s="135"/>
      <c r="BJ16570" s="136"/>
    </row>
    <row r="16571" spans="5:62" ht="14.25" customHeight="1" x14ac:dyDescent="0.25">
      <c r="E16571" s="113"/>
      <c r="H16571" s="133"/>
      <c r="T16571" s="133"/>
      <c r="X16571" s="131"/>
      <c r="Y16571" s="133"/>
      <c r="AJ16571" s="133"/>
      <c r="AO16571" s="135"/>
      <c r="AP16571" s="135"/>
      <c r="BJ16571" s="136"/>
    </row>
    <row r="16572" spans="5:62" ht="14.25" customHeight="1" x14ac:dyDescent="0.25">
      <c r="E16572" s="113"/>
      <c r="H16572" s="133"/>
      <c r="T16572" s="133"/>
      <c r="X16572" s="131"/>
      <c r="Y16572" s="133"/>
      <c r="AJ16572" s="133"/>
      <c r="AO16572" s="135"/>
      <c r="AP16572" s="135"/>
      <c r="BJ16572" s="136"/>
    </row>
    <row r="16573" spans="5:62" ht="14.25" customHeight="1" x14ac:dyDescent="0.25">
      <c r="E16573" s="113"/>
      <c r="H16573" s="133"/>
      <c r="T16573" s="133"/>
      <c r="X16573" s="131"/>
      <c r="Y16573" s="133"/>
      <c r="AJ16573" s="133"/>
      <c r="AO16573" s="135"/>
      <c r="AP16573" s="135"/>
      <c r="BJ16573" s="136"/>
    </row>
    <row r="16574" spans="5:62" ht="14.25" customHeight="1" x14ac:dyDescent="0.25">
      <c r="E16574" s="113"/>
      <c r="H16574" s="133"/>
      <c r="T16574" s="133"/>
      <c r="X16574" s="131"/>
      <c r="Y16574" s="133"/>
      <c r="AJ16574" s="133"/>
      <c r="AO16574" s="135"/>
      <c r="AP16574" s="135"/>
      <c r="BJ16574" s="136"/>
    </row>
    <row r="16575" spans="5:62" ht="14.25" customHeight="1" x14ac:dyDescent="0.25">
      <c r="E16575" s="113"/>
      <c r="H16575" s="133"/>
      <c r="T16575" s="133"/>
      <c r="X16575" s="131"/>
      <c r="Y16575" s="133"/>
      <c r="AJ16575" s="133"/>
      <c r="AO16575" s="135"/>
      <c r="AP16575" s="135"/>
      <c r="BJ16575" s="136"/>
    </row>
    <row r="16576" spans="5:62" ht="14.25" customHeight="1" x14ac:dyDescent="0.25">
      <c r="E16576" s="113"/>
      <c r="H16576" s="133"/>
      <c r="T16576" s="133"/>
      <c r="X16576" s="131"/>
      <c r="Y16576" s="133"/>
      <c r="AJ16576" s="133"/>
      <c r="AO16576" s="135"/>
      <c r="AP16576" s="135"/>
      <c r="BJ16576" s="136"/>
    </row>
    <row r="16577" spans="5:62" ht="14.25" customHeight="1" x14ac:dyDescent="0.25">
      <c r="E16577" s="113"/>
      <c r="H16577" s="133"/>
      <c r="T16577" s="133"/>
      <c r="X16577" s="131"/>
      <c r="Y16577" s="133"/>
      <c r="AJ16577" s="133"/>
      <c r="AO16577" s="135"/>
      <c r="AP16577" s="135"/>
      <c r="BJ16577" s="136"/>
    </row>
    <row r="16578" spans="5:62" ht="14.25" customHeight="1" x14ac:dyDescent="0.25">
      <c r="E16578" s="113"/>
      <c r="H16578" s="133"/>
      <c r="T16578" s="133"/>
      <c r="X16578" s="131"/>
      <c r="Y16578" s="133"/>
      <c r="AJ16578" s="133"/>
      <c r="AO16578" s="135"/>
      <c r="AP16578" s="135"/>
      <c r="BJ16578" s="136"/>
    </row>
    <row r="16579" spans="5:62" ht="14.25" customHeight="1" x14ac:dyDescent="0.25">
      <c r="E16579" s="113"/>
      <c r="H16579" s="133"/>
      <c r="T16579" s="133"/>
      <c r="X16579" s="131"/>
      <c r="Y16579" s="133"/>
      <c r="AJ16579" s="133"/>
      <c r="AO16579" s="135"/>
      <c r="AP16579" s="135"/>
      <c r="BJ16579" s="136"/>
    </row>
    <row r="16580" spans="5:62" ht="14.25" customHeight="1" x14ac:dyDescent="0.25">
      <c r="E16580" s="113"/>
      <c r="H16580" s="133"/>
      <c r="T16580" s="133"/>
      <c r="X16580" s="131"/>
      <c r="Y16580" s="133"/>
      <c r="AJ16580" s="133"/>
      <c r="AO16580" s="135"/>
      <c r="AP16580" s="135"/>
      <c r="BJ16580" s="136"/>
    </row>
    <row r="16581" spans="5:62" ht="14.25" customHeight="1" x14ac:dyDescent="0.25">
      <c r="E16581" s="113"/>
      <c r="H16581" s="133"/>
      <c r="T16581" s="133"/>
      <c r="X16581" s="131"/>
      <c r="Y16581" s="133"/>
      <c r="AJ16581" s="133"/>
      <c r="AO16581" s="135"/>
      <c r="AP16581" s="135"/>
      <c r="BJ16581" s="136"/>
    </row>
    <row r="16582" spans="5:62" ht="14.25" customHeight="1" x14ac:dyDescent="0.25">
      <c r="E16582" s="113"/>
      <c r="H16582" s="133"/>
      <c r="T16582" s="133"/>
      <c r="X16582" s="131"/>
      <c r="Y16582" s="133"/>
      <c r="AJ16582" s="133"/>
      <c r="AO16582" s="135"/>
      <c r="AP16582" s="135"/>
      <c r="BJ16582" s="136"/>
    </row>
    <row r="16583" spans="5:62" ht="14.25" customHeight="1" x14ac:dyDescent="0.25">
      <c r="E16583" s="113"/>
      <c r="H16583" s="133"/>
      <c r="T16583" s="133"/>
      <c r="X16583" s="131"/>
      <c r="Y16583" s="133"/>
      <c r="AJ16583" s="133"/>
      <c r="AO16583" s="135"/>
      <c r="AP16583" s="135"/>
      <c r="BJ16583" s="136"/>
    </row>
    <row r="16584" spans="5:62" ht="14.25" customHeight="1" x14ac:dyDescent="0.25">
      <c r="E16584" s="113"/>
      <c r="H16584" s="133"/>
      <c r="T16584" s="133"/>
      <c r="X16584" s="131"/>
      <c r="Y16584" s="133"/>
      <c r="AJ16584" s="133"/>
      <c r="AO16584" s="135"/>
      <c r="AP16584" s="135"/>
      <c r="BJ16584" s="136"/>
    </row>
    <row r="16585" spans="5:62" ht="14.25" customHeight="1" x14ac:dyDescent="0.25">
      <c r="E16585" s="113"/>
      <c r="H16585" s="133"/>
      <c r="T16585" s="133"/>
      <c r="X16585" s="131"/>
      <c r="Y16585" s="133"/>
      <c r="AJ16585" s="133"/>
      <c r="AO16585" s="135"/>
      <c r="AP16585" s="135"/>
      <c r="BJ16585" s="136"/>
    </row>
    <row r="16586" spans="5:62" ht="14.25" customHeight="1" x14ac:dyDescent="0.25">
      <c r="E16586" s="113"/>
      <c r="H16586" s="133"/>
      <c r="T16586" s="133"/>
      <c r="X16586" s="131"/>
      <c r="Y16586" s="133"/>
      <c r="AJ16586" s="133"/>
      <c r="AO16586" s="135"/>
      <c r="AP16586" s="135"/>
      <c r="BJ16586" s="136"/>
    </row>
    <row r="16587" spans="5:62" ht="14.25" customHeight="1" x14ac:dyDescent="0.25">
      <c r="E16587" s="113"/>
      <c r="H16587" s="133"/>
      <c r="T16587" s="133"/>
      <c r="X16587" s="131"/>
      <c r="Y16587" s="133"/>
      <c r="AJ16587" s="133"/>
      <c r="AO16587" s="135"/>
      <c r="AP16587" s="135"/>
      <c r="BJ16587" s="136"/>
    </row>
    <row r="16588" spans="5:62" ht="14.25" customHeight="1" x14ac:dyDescent="0.25">
      <c r="E16588" s="113"/>
      <c r="H16588" s="133"/>
      <c r="T16588" s="133"/>
      <c r="X16588" s="131"/>
      <c r="Y16588" s="133"/>
      <c r="AJ16588" s="133"/>
      <c r="AO16588" s="135"/>
      <c r="AP16588" s="135"/>
      <c r="BJ16588" s="136"/>
    </row>
    <row r="16589" spans="5:62" ht="14.25" customHeight="1" x14ac:dyDescent="0.25">
      <c r="E16589" s="113"/>
      <c r="H16589" s="133"/>
      <c r="T16589" s="133"/>
      <c r="X16589" s="131"/>
      <c r="Y16589" s="133"/>
      <c r="AJ16589" s="133"/>
      <c r="AO16589" s="135"/>
      <c r="AP16589" s="135"/>
      <c r="BJ16589" s="136"/>
    </row>
    <row r="16590" spans="5:62" ht="14.25" customHeight="1" x14ac:dyDescent="0.25">
      <c r="E16590" s="113"/>
      <c r="H16590" s="133"/>
      <c r="T16590" s="133"/>
      <c r="X16590" s="131"/>
      <c r="Y16590" s="133"/>
      <c r="AJ16590" s="133"/>
      <c r="AO16590" s="135"/>
      <c r="AP16590" s="135"/>
      <c r="BJ16590" s="136"/>
    </row>
    <row r="16591" spans="5:62" ht="14.25" customHeight="1" x14ac:dyDescent="0.25">
      <c r="E16591" s="113"/>
      <c r="H16591" s="133"/>
      <c r="T16591" s="133"/>
      <c r="X16591" s="131"/>
      <c r="Y16591" s="133"/>
      <c r="AJ16591" s="133"/>
      <c r="AO16591" s="135"/>
      <c r="AP16591" s="135"/>
      <c r="BJ16591" s="136"/>
    </row>
    <row r="16592" spans="5:62" ht="14.25" customHeight="1" x14ac:dyDescent="0.25">
      <c r="E16592" s="113"/>
      <c r="H16592" s="133"/>
      <c r="T16592" s="133"/>
      <c r="X16592" s="131"/>
      <c r="Y16592" s="133"/>
      <c r="AJ16592" s="133"/>
      <c r="AO16592" s="135"/>
      <c r="AP16592" s="135"/>
      <c r="BJ16592" s="136"/>
    </row>
    <row r="16593" spans="5:62" ht="14.25" customHeight="1" x14ac:dyDescent="0.25">
      <c r="E16593" s="113"/>
      <c r="H16593" s="133"/>
      <c r="T16593" s="133"/>
      <c r="X16593" s="131"/>
      <c r="Y16593" s="133"/>
      <c r="AJ16593" s="133"/>
      <c r="AO16593" s="135"/>
      <c r="AP16593" s="135"/>
      <c r="BJ16593" s="136"/>
    </row>
    <row r="16594" spans="5:62" ht="14.25" customHeight="1" x14ac:dyDescent="0.25">
      <c r="E16594" s="113"/>
      <c r="H16594" s="133"/>
      <c r="T16594" s="133"/>
      <c r="X16594" s="131"/>
      <c r="Y16594" s="133"/>
      <c r="AJ16594" s="133"/>
      <c r="AO16594" s="135"/>
      <c r="AP16594" s="135"/>
      <c r="BJ16594" s="136"/>
    </row>
    <row r="16595" spans="5:62" ht="14.25" customHeight="1" x14ac:dyDescent="0.25">
      <c r="E16595" s="113"/>
      <c r="H16595" s="133"/>
      <c r="T16595" s="133"/>
      <c r="X16595" s="131"/>
      <c r="Y16595" s="133"/>
      <c r="AJ16595" s="133"/>
      <c r="AO16595" s="135"/>
      <c r="AP16595" s="135"/>
      <c r="BJ16595" s="136"/>
    </row>
    <row r="16596" spans="5:62" ht="14.25" customHeight="1" x14ac:dyDescent="0.25">
      <c r="E16596" s="113"/>
      <c r="H16596" s="133"/>
      <c r="T16596" s="133"/>
      <c r="X16596" s="131"/>
      <c r="Y16596" s="133"/>
      <c r="AJ16596" s="133"/>
      <c r="AO16596" s="135"/>
      <c r="AP16596" s="135"/>
      <c r="BJ16596" s="136"/>
    </row>
    <row r="16597" spans="5:62" ht="14.25" customHeight="1" x14ac:dyDescent="0.25">
      <c r="E16597" s="113"/>
      <c r="H16597" s="133"/>
      <c r="T16597" s="133"/>
      <c r="X16597" s="131"/>
      <c r="Y16597" s="133"/>
      <c r="AJ16597" s="133"/>
      <c r="AO16597" s="135"/>
      <c r="AP16597" s="135"/>
      <c r="BJ16597" s="136"/>
    </row>
    <row r="16598" spans="5:62" ht="14.25" customHeight="1" x14ac:dyDescent="0.25">
      <c r="E16598" s="113"/>
      <c r="H16598" s="133"/>
      <c r="T16598" s="133"/>
      <c r="X16598" s="131"/>
      <c r="Y16598" s="133"/>
      <c r="AJ16598" s="133"/>
      <c r="AO16598" s="135"/>
      <c r="AP16598" s="135"/>
      <c r="BJ16598" s="136"/>
    </row>
    <row r="16599" spans="5:62" ht="14.25" customHeight="1" x14ac:dyDescent="0.25">
      <c r="E16599" s="113"/>
      <c r="H16599" s="133"/>
      <c r="T16599" s="133"/>
      <c r="X16599" s="131"/>
      <c r="Y16599" s="133"/>
      <c r="AJ16599" s="133"/>
      <c r="AO16599" s="135"/>
      <c r="AP16599" s="135"/>
      <c r="BJ16599" s="136"/>
    </row>
    <row r="16600" spans="5:62" ht="14.25" customHeight="1" x14ac:dyDescent="0.25">
      <c r="E16600" s="113"/>
      <c r="H16600" s="133"/>
      <c r="T16600" s="133"/>
      <c r="X16600" s="131"/>
      <c r="Y16600" s="133"/>
      <c r="AJ16600" s="133"/>
      <c r="AO16600" s="135"/>
      <c r="AP16600" s="135"/>
      <c r="BJ16600" s="136"/>
    </row>
    <row r="16601" spans="5:62" ht="14.25" customHeight="1" x14ac:dyDescent="0.25">
      <c r="E16601" s="113"/>
      <c r="H16601" s="133"/>
      <c r="T16601" s="133"/>
      <c r="X16601" s="131"/>
      <c r="Y16601" s="133"/>
      <c r="AJ16601" s="133"/>
      <c r="AO16601" s="135"/>
      <c r="AP16601" s="135"/>
      <c r="BJ16601" s="136"/>
    </row>
    <row r="16602" spans="5:62" ht="14.25" customHeight="1" x14ac:dyDescent="0.25">
      <c r="E16602" s="113"/>
      <c r="H16602" s="133"/>
      <c r="T16602" s="133"/>
      <c r="X16602" s="131"/>
      <c r="Y16602" s="133"/>
      <c r="AJ16602" s="133"/>
      <c r="AO16602" s="135"/>
      <c r="AP16602" s="135"/>
      <c r="BJ16602" s="136"/>
    </row>
    <row r="16603" spans="5:62" ht="14.25" customHeight="1" x14ac:dyDescent="0.25">
      <c r="E16603" s="113"/>
      <c r="H16603" s="133"/>
      <c r="T16603" s="133"/>
      <c r="X16603" s="131"/>
      <c r="Y16603" s="133"/>
      <c r="AJ16603" s="133"/>
      <c r="AO16603" s="135"/>
      <c r="AP16603" s="135"/>
      <c r="BJ16603" s="136"/>
    </row>
    <row r="16604" spans="5:62" ht="14.25" customHeight="1" x14ac:dyDescent="0.25">
      <c r="E16604" s="113"/>
      <c r="H16604" s="133"/>
      <c r="T16604" s="133"/>
      <c r="X16604" s="131"/>
      <c r="Y16604" s="133"/>
      <c r="AJ16604" s="133"/>
      <c r="AO16604" s="135"/>
      <c r="AP16604" s="135"/>
      <c r="BJ16604" s="136"/>
    </row>
    <row r="16605" spans="5:62" ht="14.25" customHeight="1" x14ac:dyDescent="0.25">
      <c r="E16605" s="113"/>
      <c r="H16605" s="133"/>
      <c r="T16605" s="133"/>
      <c r="X16605" s="131"/>
      <c r="Y16605" s="133"/>
      <c r="AJ16605" s="133"/>
      <c r="AO16605" s="135"/>
      <c r="AP16605" s="135"/>
      <c r="BJ16605" s="136"/>
    </row>
    <row r="16606" spans="5:62" ht="14.25" customHeight="1" x14ac:dyDescent="0.25">
      <c r="E16606" s="113"/>
      <c r="H16606" s="133"/>
      <c r="T16606" s="133"/>
      <c r="X16606" s="131"/>
      <c r="Y16606" s="133"/>
      <c r="AJ16606" s="133"/>
      <c r="AO16606" s="135"/>
      <c r="AP16606" s="135"/>
      <c r="BJ16606" s="136"/>
    </row>
    <row r="16607" spans="5:62" ht="14.25" customHeight="1" x14ac:dyDescent="0.25">
      <c r="E16607" s="113"/>
      <c r="H16607" s="133"/>
      <c r="T16607" s="133"/>
      <c r="X16607" s="131"/>
      <c r="Y16607" s="133"/>
      <c r="AJ16607" s="133"/>
      <c r="AO16607" s="135"/>
      <c r="AP16607" s="135"/>
      <c r="BJ16607" s="136"/>
    </row>
    <row r="16608" spans="5:62" ht="14.25" customHeight="1" x14ac:dyDescent="0.25">
      <c r="E16608" s="113"/>
      <c r="H16608" s="133"/>
      <c r="T16608" s="133"/>
      <c r="X16608" s="131"/>
      <c r="Y16608" s="133"/>
      <c r="AJ16608" s="133"/>
      <c r="AO16608" s="135"/>
      <c r="AP16608" s="135"/>
      <c r="BJ16608" s="136"/>
    </row>
    <row r="16609" spans="5:62" ht="14.25" customHeight="1" x14ac:dyDescent="0.25">
      <c r="E16609" s="113"/>
      <c r="H16609" s="133"/>
      <c r="T16609" s="133"/>
      <c r="X16609" s="131"/>
      <c r="Y16609" s="133"/>
      <c r="AJ16609" s="133"/>
      <c r="AO16609" s="135"/>
      <c r="AP16609" s="135"/>
      <c r="BJ16609" s="136"/>
    </row>
    <row r="16610" spans="5:62" ht="14.25" customHeight="1" x14ac:dyDescent="0.25">
      <c r="E16610" s="113"/>
      <c r="H16610" s="133"/>
      <c r="T16610" s="133"/>
      <c r="X16610" s="131"/>
      <c r="Y16610" s="133"/>
      <c r="AJ16610" s="133"/>
      <c r="AO16610" s="135"/>
      <c r="AP16610" s="135"/>
      <c r="BJ16610" s="136"/>
    </row>
    <row r="16611" spans="5:62" ht="14.25" customHeight="1" x14ac:dyDescent="0.25">
      <c r="E16611" s="113"/>
      <c r="H16611" s="133"/>
      <c r="T16611" s="133"/>
      <c r="X16611" s="131"/>
      <c r="Y16611" s="133"/>
      <c r="AJ16611" s="133"/>
      <c r="AO16611" s="135"/>
      <c r="AP16611" s="135"/>
      <c r="BJ16611" s="136"/>
    </row>
    <row r="16612" spans="5:62" ht="14.25" customHeight="1" x14ac:dyDescent="0.25">
      <c r="E16612" s="113"/>
      <c r="H16612" s="133"/>
      <c r="T16612" s="133"/>
      <c r="X16612" s="131"/>
      <c r="Y16612" s="133"/>
      <c r="AJ16612" s="133"/>
      <c r="AO16612" s="135"/>
      <c r="AP16612" s="135"/>
      <c r="BJ16612" s="136"/>
    </row>
    <row r="16613" spans="5:62" ht="14.25" customHeight="1" x14ac:dyDescent="0.25">
      <c r="E16613" s="113"/>
      <c r="H16613" s="133"/>
      <c r="T16613" s="133"/>
      <c r="X16613" s="131"/>
      <c r="Y16613" s="133"/>
      <c r="AJ16613" s="133"/>
      <c r="AO16613" s="135"/>
      <c r="AP16613" s="135"/>
      <c r="BJ16613" s="136"/>
    </row>
    <row r="16614" spans="5:62" ht="14.25" customHeight="1" x14ac:dyDescent="0.25">
      <c r="E16614" s="113"/>
      <c r="H16614" s="133"/>
      <c r="T16614" s="133"/>
      <c r="X16614" s="131"/>
      <c r="Y16614" s="133"/>
      <c r="AJ16614" s="133"/>
      <c r="AO16614" s="135"/>
      <c r="AP16614" s="135"/>
      <c r="BJ16614" s="136"/>
    </row>
    <row r="16615" spans="5:62" ht="14.25" customHeight="1" x14ac:dyDescent="0.25">
      <c r="E16615" s="113"/>
      <c r="H16615" s="133"/>
      <c r="T16615" s="133"/>
      <c r="X16615" s="131"/>
      <c r="Y16615" s="133"/>
      <c r="AJ16615" s="133"/>
      <c r="AO16615" s="135"/>
      <c r="AP16615" s="135"/>
      <c r="BJ16615" s="136"/>
    </row>
    <row r="16616" spans="5:62" ht="14.25" customHeight="1" x14ac:dyDescent="0.25">
      <c r="E16616" s="113"/>
      <c r="H16616" s="133"/>
      <c r="T16616" s="133"/>
      <c r="X16616" s="131"/>
      <c r="Y16616" s="133"/>
      <c r="AJ16616" s="133"/>
      <c r="AO16616" s="135"/>
      <c r="AP16616" s="135"/>
      <c r="BJ16616" s="136"/>
    </row>
    <row r="16617" spans="5:62" ht="14.25" customHeight="1" x14ac:dyDescent="0.25">
      <c r="E16617" s="113"/>
      <c r="H16617" s="133"/>
      <c r="T16617" s="133"/>
      <c r="X16617" s="131"/>
      <c r="Y16617" s="133"/>
      <c r="AJ16617" s="133"/>
      <c r="AO16617" s="135"/>
      <c r="AP16617" s="135"/>
      <c r="BJ16617" s="136"/>
    </row>
    <row r="16618" spans="5:62" ht="14.25" customHeight="1" x14ac:dyDescent="0.25">
      <c r="E16618" s="113"/>
      <c r="H16618" s="133"/>
      <c r="T16618" s="133"/>
      <c r="X16618" s="131"/>
      <c r="Y16618" s="133"/>
      <c r="AJ16618" s="133"/>
      <c r="AO16618" s="135"/>
      <c r="AP16618" s="135"/>
      <c r="BJ16618" s="136"/>
    </row>
    <row r="16619" spans="5:62" ht="14.25" customHeight="1" x14ac:dyDescent="0.25">
      <c r="E16619" s="113"/>
      <c r="H16619" s="133"/>
      <c r="T16619" s="133"/>
      <c r="X16619" s="131"/>
      <c r="Y16619" s="133"/>
      <c r="AJ16619" s="133"/>
      <c r="AO16619" s="135"/>
      <c r="AP16619" s="135"/>
      <c r="BJ16619" s="136"/>
    </row>
    <row r="16620" spans="5:62" ht="14.25" customHeight="1" x14ac:dyDescent="0.25">
      <c r="E16620" s="113"/>
      <c r="H16620" s="133"/>
      <c r="T16620" s="133"/>
      <c r="X16620" s="131"/>
      <c r="Y16620" s="133"/>
      <c r="AJ16620" s="133"/>
      <c r="AO16620" s="135"/>
      <c r="AP16620" s="135"/>
      <c r="BJ16620" s="136"/>
    </row>
    <row r="16621" spans="5:62" ht="14.25" customHeight="1" x14ac:dyDescent="0.25">
      <c r="E16621" s="113"/>
      <c r="H16621" s="133"/>
      <c r="T16621" s="133"/>
      <c r="X16621" s="131"/>
      <c r="Y16621" s="133"/>
      <c r="AJ16621" s="133"/>
      <c r="AO16621" s="135"/>
      <c r="AP16621" s="135"/>
      <c r="BJ16621" s="136"/>
    </row>
    <row r="16622" spans="5:62" ht="14.25" customHeight="1" x14ac:dyDescent="0.25">
      <c r="E16622" s="113"/>
      <c r="H16622" s="133"/>
      <c r="T16622" s="133"/>
      <c r="X16622" s="131"/>
      <c r="Y16622" s="133"/>
      <c r="AJ16622" s="133"/>
      <c r="AO16622" s="135"/>
      <c r="AP16622" s="135"/>
      <c r="BJ16622" s="136"/>
    </row>
    <row r="16623" spans="5:62" ht="14.25" customHeight="1" x14ac:dyDescent="0.25">
      <c r="E16623" s="113"/>
      <c r="H16623" s="133"/>
      <c r="T16623" s="133"/>
      <c r="X16623" s="131"/>
      <c r="Y16623" s="133"/>
      <c r="AJ16623" s="133"/>
      <c r="AO16623" s="135"/>
      <c r="AP16623" s="135"/>
      <c r="BJ16623" s="136"/>
    </row>
    <row r="16624" spans="5:62" ht="14.25" customHeight="1" x14ac:dyDescent="0.25">
      <c r="E16624" s="113"/>
      <c r="H16624" s="133"/>
      <c r="T16624" s="133"/>
      <c r="X16624" s="131"/>
      <c r="Y16624" s="133"/>
      <c r="AJ16624" s="133"/>
      <c r="AO16624" s="135"/>
      <c r="AP16624" s="135"/>
      <c r="BJ16624" s="136"/>
    </row>
    <row r="16625" spans="5:62" ht="14.25" customHeight="1" x14ac:dyDescent="0.25">
      <c r="E16625" s="113"/>
      <c r="H16625" s="133"/>
      <c r="T16625" s="133"/>
      <c r="X16625" s="131"/>
      <c r="Y16625" s="133"/>
      <c r="AJ16625" s="133"/>
      <c r="AO16625" s="135"/>
      <c r="AP16625" s="135"/>
      <c r="BJ16625" s="136"/>
    </row>
    <row r="16626" spans="5:62" ht="14.25" customHeight="1" x14ac:dyDescent="0.25">
      <c r="E16626" s="113"/>
      <c r="H16626" s="133"/>
      <c r="T16626" s="133"/>
      <c r="X16626" s="131"/>
      <c r="Y16626" s="133"/>
      <c r="AJ16626" s="133"/>
      <c r="AO16626" s="135"/>
      <c r="AP16626" s="135"/>
      <c r="BJ16626" s="136"/>
    </row>
    <row r="16627" spans="5:62" ht="14.25" customHeight="1" x14ac:dyDescent="0.25">
      <c r="E16627" s="113"/>
      <c r="H16627" s="133"/>
      <c r="T16627" s="133"/>
      <c r="X16627" s="131"/>
      <c r="Y16627" s="133"/>
      <c r="AJ16627" s="133"/>
      <c r="AO16627" s="135"/>
      <c r="AP16627" s="135"/>
      <c r="BJ16627" s="136"/>
    </row>
    <row r="16628" spans="5:62" ht="14.25" customHeight="1" x14ac:dyDescent="0.25">
      <c r="E16628" s="113"/>
      <c r="H16628" s="133"/>
      <c r="T16628" s="133"/>
      <c r="X16628" s="131"/>
      <c r="Y16628" s="133"/>
      <c r="AJ16628" s="133"/>
      <c r="AO16628" s="135"/>
      <c r="AP16628" s="135"/>
      <c r="BJ16628" s="136"/>
    </row>
    <row r="16629" spans="5:62" ht="14.25" customHeight="1" x14ac:dyDescent="0.25">
      <c r="E16629" s="113"/>
      <c r="H16629" s="133"/>
      <c r="T16629" s="133"/>
      <c r="X16629" s="131"/>
      <c r="Y16629" s="133"/>
      <c r="AJ16629" s="133"/>
      <c r="AO16629" s="135"/>
      <c r="AP16629" s="135"/>
      <c r="BJ16629" s="136"/>
    </row>
    <row r="16630" spans="5:62" ht="14.25" customHeight="1" x14ac:dyDescent="0.25">
      <c r="E16630" s="113"/>
      <c r="H16630" s="133"/>
      <c r="T16630" s="133"/>
      <c r="X16630" s="131"/>
      <c r="Y16630" s="133"/>
      <c r="AJ16630" s="133"/>
      <c r="AO16630" s="135"/>
      <c r="AP16630" s="135"/>
      <c r="BJ16630" s="136"/>
    </row>
    <row r="16631" spans="5:62" ht="14.25" customHeight="1" x14ac:dyDescent="0.25">
      <c r="E16631" s="113"/>
      <c r="H16631" s="133"/>
      <c r="T16631" s="133"/>
      <c r="X16631" s="131"/>
      <c r="Y16631" s="133"/>
      <c r="AJ16631" s="133"/>
      <c r="AO16631" s="135"/>
      <c r="AP16631" s="135"/>
      <c r="BJ16631" s="136"/>
    </row>
    <row r="16632" spans="5:62" ht="14.25" customHeight="1" x14ac:dyDescent="0.25">
      <c r="E16632" s="113"/>
      <c r="H16632" s="133"/>
      <c r="T16632" s="133"/>
      <c r="X16632" s="131"/>
      <c r="Y16632" s="133"/>
      <c r="AJ16632" s="133"/>
      <c r="AO16632" s="135"/>
      <c r="AP16632" s="135"/>
      <c r="BJ16632" s="136"/>
    </row>
    <row r="16633" spans="5:62" ht="14.25" customHeight="1" x14ac:dyDescent="0.25">
      <c r="E16633" s="113"/>
      <c r="H16633" s="133"/>
      <c r="T16633" s="133"/>
      <c r="X16633" s="131"/>
      <c r="Y16633" s="133"/>
      <c r="AJ16633" s="133"/>
      <c r="AO16633" s="135"/>
      <c r="AP16633" s="135"/>
      <c r="BJ16633" s="136"/>
    </row>
    <row r="16634" spans="5:62" ht="14.25" customHeight="1" x14ac:dyDescent="0.25">
      <c r="E16634" s="113"/>
      <c r="H16634" s="133"/>
      <c r="T16634" s="133"/>
      <c r="X16634" s="131"/>
      <c r="Y16634" s="133"/>
      <c r="AJ16634" s="133"/>
      <c r="AO16634" s="135"/>
      <c r="AP16634" s="135"/>
      <c r="BJ16634" s="136"/>
    </row>
    <row r="16635" spans="5:62" ht="14.25" customHeight="1" x14ac:dyDescent="0.25">
      <c r="E16635" s="113"/>
      <c r="H16635" s="133"/>
      <c r="T16635" s="133"/>
      <c r="X16635" s="131"/>
      <c r="Y16635" s="133"/>
      <c r="AJ16635" s="133"/>
      <c r="AO16635" s="135"/>
      <c r="AP16635" s="135"/>
      <c r="BJ16635" s="136"/>
    </row>
    <row r="16636" spans="5:62" ht="14.25" customHeight="1" x14ac:dyDescent="0.25">
      <c r="E16636" s="113"/>
      <c r="H16636" s="133"/>
      <c r="T16636" s="133"/>
      <c r="X16636" s="131"/>
      <c r="Y16636" s="133"/>
      <c r="AJ16636" s="133"/>
      <c r="AO16636" s="135"/>
      <c r="AP16636" s="135"/>
      <c r="BJ16636" s="136"/>
    </row>
    <row r="16637" spans="5:62" ht="14.25" customHeight="1" x14ac:dyDescent="0.25">
      <c r="E16637" s="113"/>
      <c r="H16637" s="133"/>
      <c r="T16637" s="133"/>
      <c r="X16637" s="131"/>
      <c r="Y16637" s="133"/>
      <c r="AJ16637" s="133"/>
      <c r="AO16637" s="135"/>
      <c r="AP16637" s="135"/>
      <c r="BJ16637" s="136"/>
    </row>
    <row r="16638" spans="5:62" ht="14.25" customHeight="1" x14ac:dyDescent="0.25">
      <c r="E16638" s="113"/>
      <c r="H16638" s="133"/>
      <c r="T16638" s="133"/>
      <c r="X16638" s="131"/>
      <c r="Y16638" s="133"/>
      <c r="AJ16638" s="133"/>
      <c r="AO16638" s="135"/>
      <c r="AP16638" s="135"/>
      <c r="BJ16638" s="136"/>
    </row>
    <row r="16639" spans="5:62" ht="14.25" customHeight="1" x14ac:dyDescent="0.25">
      <c r="E16639" s="113"/>
      <c r="H16639" s="133"/>
      <c r="T16639" s="133"/>
      <c r="X16639" s="131"/>
      <c r="Y16639" s="133"/>
      <c r="AJ16639" s="133"/>
      <c r="AO16639" s="135"/>
      <c r="AP16639" s="135"/>
      <c r="BJ16639" s="136"/>
    </row>
    <row r="16640" spans="5:62" ht="14.25" customHeight="1" x14ac:dyDescent="0.25">
      <c r="E16640" s="113"/>
      <c r="H16640" s="133"/>
      <c r="T16640" s="133"/>
      <c r="X16640" s="131"/>
      <c r="Y16640" s="133"/>
      <c r="AJ16640" s="133"/>
      <c r="AO16640" s="135"/>
      <c r="AP16640" s="135"/>
      <c r="BJ16640" s="136"/>
    </row>
    <row r="16641" spans="5:62" ht="14.25" customHeight="1" x14ac:dyDescent="0.25">
      <c r="E16641" s="113"/>
      <c r="H16641" s="133"/>
      <c r="T16641" s="133"/>
      <c r="X16641" s="131"/>
      <c r="Y16641" s="133"/>
      <c r="AJ16641" s="133"/>
      <c r="AO16641" s="135"/>
      <c r="AP16641" s="135"/>
      <c r="BJ16641" s="136"/>
    </row>
    <row r="16642" spans="5:62" ht="14.25" customHeight="1" x14ac:dyDescent="0.25">
      <c r="E16642" s="113"/>
      <c r="H16642" s="133"/>
      <c r="T16642" s="133"/>
      <c r="X16642" s="131"/>
      <c r="Y16642" s="133"/>
      <c r="AJ16642" s="133"/>
      <c r="AO16642" s="135"/>
      <c r="AP16642" s="135"/>
      <c r="BJ16642" s="136"/>
    </row>
    <row r="16643" spans="5:62" ht="14.25" customHeight="1" x14ac:dyDescent="0.25">
      <c r="E16643" s="113"/>
      <c r="H16643" s="133"/>
      <c r="T16643" s="133"/>
      <c r="X16643" s="131"/>
      <c r="Y16643" s="133"/>
      <c r="AJ16643" s="133"/>
      <c r="AO16643" s="135"/>
      <c r="AP16643" s="135"/>
      <c r="BJ16643" s="136"/>
    </row>
    <row r="16644" spans="5:62" ht="14.25" customHeight="1" x14ac:dyDescent="0.25">
      <c r="E16644" s="113"/>
      <c r="H16644" s="133"/>
      <c r="T16644" s="133"/>
      <c r="X16644" s="131"/>
      <c r="Y16644" s="133"/>
      <c r="AJ16644" s="133"/>
      <c r="AO16644" s="135"/>
      <c r="AP16644" s="135"/>
      <c r="BJ16644" s="136"/>
    </row>
    <row r="16645" spans="5:62" ht="14.25" customHeight="1" x14ac:dyDescent="0.25">
      <c r="E16645" s="113"/>
      <c r="H16645" s="133"/>
      <c r="T16645" s="133"/>
      <c r="X16645" s="131"/>
      <c r="Y16645" s="133"/>
      <c r="AJ16645" s="133"/>
      <c r="AO16645" s="135"/>
      <c r="AP16645" s="135"/>
      <c r="BJ16645" s="136"/>
    </row>
    <row r="16646" spans="5:62" ht="14.25" customHeight="1" x14ac:dyDescent="0.25">
      <c r="E16646" s="113"/>
      <c r="H16646" s="133"/>
      <c r="T16646" s="133"/>
      <c r="X16646" s="131"/>
      <c r="Y16646" s="133"/>
      <c r="AJ16646" s="133"/>
      <c r="AO16646" s="135"/>
      <c r="AP16646" s="135"/>
      <c r="BJ16646" s="136"/>
    </row>
    <row r="16647" spans="5:62" ht="14.25" customHeight="1" x14ac:dyDescent="0.25">
      <c r="E16647" s="113"/>
      <c r="H16647" s="133"/>
      <c r="T16647" s="133"/>
      <c r="X16647" s="131"/>
      <c r="Y16647" s="133"/>
      <c r="AJ16647" s="133"/>
      <c r="AO16647" s="135"/>
      <c r="AP16647" s="135"/>
      <c r="BJ16647" s="136"/>
    </row>
    <row r="16648" spans="5:62" ht="14.25" customHeight="1" x14ac:dyDescent="0.25">
      <c r="E16648" s="113"/>
      <c r="H16648" s="133"/>
      <c r="T16648" s="133"/>
      <c r="X16648" s="131"/>
      <c r="Y16648" s="133"/>
      <c r="AJ16648" s="133"/>
      <c r="AO16648" s="135"/>
      <c r="AP16648" s="135"/>
      <c r="BJ16648" s="136"/>
    </row>
    <row r="16649" spans="5:62" ht="14.25" customHeight="1" x14ac:dyDescent="0.25">
      <c r="E16649" s="113"/>
      <c r="H16649" s="133"/>
      <c r="T16649" s="133"/>
      <c r="X16649" s="131"/>
      <c r="Y16649" s="133"/>
      <c r="AJ16649" s="133"/>
      <c r="AO16649" s="135"/>
      <c r="AP16649" s="135"/>
      <c r="BJ16649" s="136"/>
    </row>
    <row r="16650" spans="5:62" ht="14.25" customHeight="1" x14ac:dyDescent="0.25">
      <c r="E16650" s="113"/>
      <c r="H16650" s="133"/>
      <c r="T16650" s="133"/>
      <c r="X16650" s="131"/>
      <c r="Y16650" s="133"/>
      <c r="AJ16650" s="133"/>
      <c r="AO16650" s="135"/>
      <c r="AP16650" s="135"/>
      <c r="BJ16650" s="136"/>
    </row>
    <row r="16651" spans="5:62" ht="14.25" customHeight="1" x14ac:dyDescent="0.25">
      <c r="E16651" s="113"/>
      <c r="H16651" s="133"/>
      <c r="T16651" s="133"/>
      <c r="X16651" s="131"/>
      <c r="Y16651" s="133"/>
      <c r="AJ16651" s="133"/>
      <c r="AO16651" s="135"/>
      <c r="AP16651" s="135"/>
      <c r="BJ16651" s="136"/>
    </row>
    <row r="16652" spans="5:62" ht="14.25" customHeight="1" x14ac:dyDescent="0.25">
      <c r="E16652" s="113"/>
      <c r="H16652" s="133"/>
      <c r="T16652" s="133"/>
      <c r="X16652" s="131"/>
      <c r="Y16652" s="133"/>
      <c r="AJ16652" s="133"/>
      <c r="AO16652" s="135"/>
      <c r="AP16652" s="135"/>
      <c r="BJ16652" s="136"/>
    </row>
    <row r="16653" spans="5:62" ht="14.25" customHeight="1" x14ac:dyDescent="0.25">
      <c r="E16653" s="113"/>
      <c r="H16653" s="133"/>
      <c r="T16653" s="133"/>
      <c r="X16653" s="131"/>
      <c r="Y16653" s="133"/>
      <c r="AJ16653" s="133"/>
      <c r="AO16653" s="135"/>
      <c r="AP16653" s="135"/>
      <c r="BJ16653" s="136"/>
    </row>
    <row r="16654" spans="5:62" ht="14.25" customHeight="1" x14ac:dyDescent="0.25">
      <c r="E16654" s="113"/>
      <c r="H16654" s="133"/>
      <c r="T16654" s="133"/>
      <c r="X16654" s="131"/>
      <c r="Y16654" s="133"/>
      <c r="AJ16654" s="133"/>
      <c r="AO16654" s="135"/>
      <c r="AP16654" s="135"/>
      <c r="BJ16654" s="136"/>
    </row>
    <row r="16655" spans="5:62" ht="14.25" customHeight="1" x14ac:dyDescent="0.25">
      <c r="E16655" s="113"/>
      <c r="H16655" s="133"/>
      <c r="T16655" s="133"/>
      <c r="X16655" s="131"/>
      <c r="Y16655" s="133"/>
      <c r="AJ16655" s="133"/>
      <c r="AO16655" s="135"/>
      <c r="AP16655" s="135"/>
      <c r="BJ16655" s="136"/>
    </row>
    <row r="16656" spans="5:62" ht="14.25" customHeight="1" x14ac:dyDescent="0.25">
      <c r="E16656" s="113"/>
      <c r="H16656" s="133"/>
      <c r="T16656" s="133"/>
      <c r="X16656" s="131"/>
      <c r="Y16656" s="133"/>
      <c r="AJ16656" s="133"/>
      <c r="AO16656" s="135"/>
      <c r="AP16656" s="135"/>
      <c r="BJ16656" s="136"/>
    </row>
    <row r="16657" spans="5:62" ht="14.25" customHeight="1" x14ac:dyDescent="0.25">
      <c r="E16657" s="113"/>
      <c r="H16657" s="133"/>
      <c r="T16657" s="133"/>
      <c r="X16657" s="131"/>
      <c r="Y16657" s="133"/>
      <c r="AJ16657" s="133"/>
      <c r="AO16657" s="135"/>
      <c r="AP16657" s="135"/>
      <c r="BJ16657" s="136"/>
    </row>
    <row r="16658" spans="5:62" ht="14.25" customHeight="1" x14ac:dyDescent="0.25">
      <c r="E16658" s="113"/>
      <c r="H16658" s="133"/>
      <c r="T16658" s="133"/>
      <c r="X16658" s="131"/>
      <c r="Y16658" s="133"/>
      <c r="AJ16658" s="133"/>
      <c r="AO16658" s="135"/>
      <c r="AP16658" s="135"/>
      <c r="BJ16658" s="136"/>
    </row>
    <row r="16659" spans="5:62" ht="14.25" customHeight="1" x14ac:dyDescent="0.25">
      <c r="E16659" s="113"/>
      <c r="H16659" s="133"/>
      <c r="T16659" s="133"/>
      <c r="X16659" s="131"/>
      <c r="Y16659" s="133"/>
      <c r="AJ16659" s="133"/>
      <c r="AO16659" s="135"/>
      <c r="AP16659" s="135"/>
      <c r="BJ16659" s="136"/>
    </row>
    <row r="16660" spans="5:62" ht="14.25" customHeight="1" x14ac:dyDescent="0.25">
      <c r="E16660" s="113"/>
      <c r="H16660" s="133"/>
      <c r="T16660" s="133"/>
      <c r="X16660" s="131"/>
      <c r="Y16660" s="133"/>
      <c r="AJ16660" s="133"/>
      <c r="AO16660" s="135"/>
      <c r="AP16660" s="135"/>
      <c r="BJ16660" s="136"/>
    </row>
    <row r="16661" spans="5:62" ht="14.25" customHeight="1" x14ac:dyDescent="0.25">
      <c r="E16661" s="113"/>
      <c r="H16661" s="133"/>
      <c r="T16661" s="133"/>
      <c r="X16661" s="131"/>
      <c r="Y16661" s="133"/>
      <c r="AJ16661" s="133"/>
      <c r="AO16661" s="135"/>
      <c r="AP16661" s="135"/>
      <c r="BJ16661" s="136"/>
    </row>
    <row r="16662" spans="5:62" ht="14.25" customHeight="1" x14ac:dyDescent="0.25">
      <c r="E16662" s="113"/>
      <c r="H16662" s="133"/>
      <c r="T16662" s="133"/>
      <c r="X16662" s="131"/>
      <c r="Y16662" s="133"/>
      <c r="AJ16662" s="133"/>
      <c r="AO16662" s="135"/>
      <c r="AP16662" s="135"/>
      <c r="BJ16662" s="136"/>
    </row>
    <row r="16663" spans="5:62" ht="14.25" customHeight="1" x14ac:dyDescent="0.25">
      <c r="E16663" s="113"/>
      <c r="H16663" s="133"/>
      <c r="T16663" s="133"/>
      <c r="X16663" s="131"/>
      <c r="Y16663" s="133"/>
      <c r="AJ16663" s="133"/>
      <c r="AO16663" s="135"/>
      <c r="AP16663" s="135"/>
      <c r="BJ16663" s="136"/>
    </row>
    <row r="16664" spans="5:62" ht="14.25" customHeight="1" x14ac:dyDescent="0.25">
      <c r="E16664" s="113"/>
      <c r="H16664" s="133"/>
      <c r="T16664" s="133"/>
      <c r="X16664" s="131"/>
      <c r="Y16664" s="133"/>
      <c r="AJ16664" s="133"/>
      <c r="AO16664" s="135"/>
      <c r="AP16664" s="135"/>
      <c r="BJ16664" s="136"/>
    </row>
    <row r="16665" spans="5:62" ht="14.25" customHeight="1" x14ac:dyDescent="0.25">
      <c r="E16665" s="113"/>
      <c r="H16665" s="133"/>
      <c r="T16665" s="133"/>
      <c r="X16665" s="131"/>
      <c r="Y16665" s="133"/>
      <c r="AJ16665" s="133"/>
      <c r="AO16665" s="135"/>
      <c r="AP16665" s="135"/>
      <c r="BJ16665" s="136"/>
    </row>
    <row r="16666" spans="5:62" ht="14.25" customHeight="1" x14ac:dyDescent="0.25">
      <c r="E16666" s="113"/>
      <c r="H16666" s="133"/>
      <c r="T16666" s="133"/>
      <c r="X16666" s="131"/>
      <c r="Y16666" s="133"/>
      <c r="AJ16666" s="133"/>
      <c r="AO16666" s="135"/>
      <c r="AP16666" s="135"/>
      <c r="BJ16666" s="136"/>
    </row>
    <row r="16667" spans="5:62" ht="14.25" customHeight="1" x14ac:dyDescent="0.25">
      <c r="E16667" s="113"/>
      <c r="H16667" s="133"/>
      <c r="T16667" s="133"/>
      <c r="X16667" s="131"/>
      <c r="Y16667" s="133"/>
      <c r="AJ16667" s="133"/>
      <c r="AO16667" s="135"/>
      <c r="AP16667" s="135"/>
      <c r="BJ16667" s="136"/>
    </row>
    <row r="16668" spans="5:62" ht="14.25" customHeight="1" x14ac:dyDescent="0.25">
      <c r="E16668" s="113"/>
      <c r="H16668" s="133"/>
      <c r="T16668" s="133"/>
      <c r="X16668" s="131"/>
      <c r="Y16668" s="133"/>
      <c r="AJ16668" s="133"/>
      <c r="AO16668" s="135"/>
      <c r="AP16668" s="135"/>
      <c r="BJ16668" s="136"/>
    </row>
    <row r="16669" spans="5:62" ht="14.25" customHeight="1" x14ac:dyDescent="0.25">
      <c r="E16669" s="113"/>
      <c r="H16669" s="133"/>
      <c r="T16669" s="133"/>
      <c r="X16669" s="131"/>
      <c r="Y16669" s="133"/>
      <c r="AJ16669" s="133"/>
      <c r="AO16669" s="135"/>
      <c r="AP16669" s="135"/>
      <c r="BJ16669" s="136"/>
    </row>
    <row r="16670" spans="5:62" ht="14.25" customHeight="1" x14ac:dyDescent="0.25">
      <c r="E16670" s="113"/>
      <c r="H16670" s="133"/>
      <c r="T16670" s="133"/>
      <c r="X16670" s="131"/>
      <c r="Y16670" s="133"/>
      <c r="AJ16670" s="133"/>
      <c r="AO16670" s="135"/>
      <c r="AP16670" s="135"/>
      <c r="BJ16670" s="136"/>
    </row>
    <row r="16671" spans="5:62" ht="14.25" customHeight="1" x14ac:dyDescent="0.25">
      <c r="E16671" s="113"/>
      <c r="H16671" s="133"/>
      <c r="T16671" s="133"/>
      <c r="X16671" s="131"/>
      <c r="Y16671" s="133"/>
      <c r="AJ16671" s="133"/>
      <c r="AO16671" s="135"/>
      <c r="AP16671" s="135"/>
      <c r="BJ16671" s="136"/>
    </row>
    <row r="16672" spans="5:62" ht="14.25" customHeight="1" x14ac:dyDescent="0.25">
      <c r="E16672" s="113"/>
      <c r="H16672" s="133"/>
      <c r="T16672" s="133"/>
      <c r="X16672" s="131"/>
      <c r="Y16672" s="133"/>
      <c r="AJ16672" s="133"/>
      <c r="AO16672" s="135"/>
      <c r="AP16672" s="135"/>
      <c r="BJ16672" s="136"/>
    </row>
    <row r="16673" spans="5:62" ht="14.25" customHeight="1" x14ac:dyDescent="0.25">
      <c r="E16673" s="113"/>
      <c r="H16673" s="133"/>
      <c r="T16673" s="133"/>
      <c r="X16673" s="131"/>
      <c r="Y16673" s="133"/>
      <c r="AJ16673" s="133"/>
      <c r="AO16673" s="135"/>
      <c r="AP16673" s="135"/>
      <c r="BJ16673" s="136"/>
    </row>
    <row r="16674" spans="5:62" ht="14.25" customHeight="1" x14ac:dyDescent="0.25">
      <c r="E16674" s="113"/>
      <c r="H16674" s="133"/>
      <c r="T16674" s="133"/>
      <c r="X16674" s="131"/>
      <c r="Y16674" s="133"/>
      <c r="AJ16674" s="133"/>
      <c r="AO16674" s="135"/>
      <c r="AP16674" s="135"/>
      <c r="BJ16674" s="136"/>
    </row>
    <row r="16675" spans="5:62" ht="14.25" customHeight="1" x14ac:dyDescent="0.25">
      <c r="E16675" s="113"/>
      <c r="H16675" s="133"/>
      <c r="T16675" s="133"/>
      <c r="X16675" s="131"/>
      <c r="Y16675" s="133"/>
      <c r="AJ16675" s="133"/>
      <c r="AO16675" s="135"/>
      <c r="AP16675" s="135"/>
      <c r="BJ16675" s="136"/>
    </row>
    <row r="16676" spans="5:62" ht="14.25" customHeight="1" x14ac:dyDescent="0.25">
      <c r="E16676" s="113"/>
      <c r="H16676" s="133"/>
      <c r="T16676" s="133"/>
      <c r="X16676" s="131"/>
      <c r="Y16676" s="133"/>
      <c r="AJ16676" s="133"/>
      <c r="AO16676" s="135"/>
      <c r="AP16676" s="135"/>
      <c r="BJ16676" s="136"/>
    </row>
    <row r="16677" spans="5:62" ht="14.25" customHeight="1" x14ac:dyDescent="0.25">
      <c r="E16677" s="113"/>
      <c r="H16677" s="133"/>
      <c r="T16677" s="133"/>
      <c r="X16677" s="131"/>
      <c r="Y16677" s="133"/>
      <c r="AJ16677" s="133"/>
      <c r="AO16677" s="135"/>
      <c r="AP16677" s="135"/>
      <c r="BJ16677" s="136"/>
    </row>
    <row r="16678" spans="5:62" ht="14.25" customHeight="1" x14ac:dyDescent="0.25">
      <c r="E16678" s="113"/>
      <c r="H16678" s="133"/>
      <c r="T16678" s="133"/>
      <c r="X16678" s="131"/>
      <c r="Y16678" s="133"/>
      <c r="AJ16678" s="133"/>
      <c r="AO16678" s="135"/>
      <c r="AP16678" s="135"/>
      <c r="BJ16678" s="136"/>
    </row>
    <row r="16679" spans="5:62" ht="14.25" customHeight="1" x14ac:dyDescent="0.25">
      <c r="E16679" s="113"/>
      <c r="H16679" s="133"/>
      <c r="T16679" s="133"/>
      <c r="X16679" s="131"/>
      <c r="Y16679" s="133"/>
      <c r="AJ16679" s="133"/>
      <c r="AO16679" s="135"/>
      <c r="AP16679" s="135"/>
      <c r="BJ16679" s="136"/>
    </row>
    <row r="16680" spans="5:62" ht="14.25" customHeight="1" x14ac:dyDescent="0.25">
      <c r="E16680" s="113"/>
      <c r="H16680" s="133"/>
      <c r="T16680" s="133"/>
      <c r="X16680" s="131"/>
      <c r="Y16680" s="133"/>
      <c r="AJ16680" s="133"/>
      <c r="AO16680" s="135"/>
      <c r="AP16680" s="135"/>
      <c r="BJ16680" s="136"/>
    </row>
    <row r="16681" spans="5:62" ht="14.25" customHeight="1" x14ac:dyDescent="0.25">
      <c r="E16681" s="113"/>
      <c r="H16681" s="133"/>
      <c r="T16681" s="133"/>
      <c r="X16681" s="131"/>
      <c r="Y16681" s="133"/>
      <c r="AJ16681" s="133"/>
      <c r="AO16681" s="135"/>
      <c r="AP16681" s="135"/>
      <c r="BJ16681" s="136"/>
    </row>
    <row r="16682" spans="5:62" ht="14.25" customHeight="1" x14ac:dyDescent="0.25">
      <c r="E16682" s="113"/>
      <c r="H16682" s="133"/>
      <c r="T16682" s="133"/>
      <c r="X16682" s="131"/>
      <c r="Y16682" s="133"/>
      <c r="AJ16682" s="133"/>
      <c r="AO16682" s="135"/>
      <c r="AP16682" s="135"/>
      <c r="BJ16682" s="136"/>
    </row>
    <row r="16683" spans="5:62" ht="14.25" customHeight="1" x14ac:dyDescent="0.25">
      <c r="E16683" s="113"/>
      <c r="H16683" s="133"/>
      <c r="T16683" s="133"/>
      <c r="X16683" s="131"/>
      <c r="Y16683" s="133"/>
      <c r="AJ16683" s="133"/>
      <c r="AO16683" s="135"/>
      <c r="AP16683" s="135"/>
      <c r="BJ16683" s="136"/>
    </row>
    <row r="16684" spans="5:62" ht="14.25" customHeight="1" x14ac:dyDescent="0.25">
      <c r="E16684" s="113"/>
      <c r="H16684" s="133"/>
      <c r="T16684" s="133"/>
      <c r="X16684" s="131"/>
      <c r="Y16684" s="133"/>
      <c r="AJ16684" s="133"/>
      <c r="AO16684" s="135"/>
      <c r="AP16684" s="135"/>
      <c r="BJ16684" s="136"/>
    </row>
    <row r="16685" spans="5:62" ht="14.25" customHeight="1" x14ac:dyDescent="0.25">
      <c r="E16685" s="113"/>
      <c r="H16685" s="133"/>
      <c r="T16685" s="133"/>
      <c r="X16685" s="131"/>
      <c r="Y16685" s="133"/>
      <c r="AJ16685" s="133"/>
      <c r="AO16685" s="135"/>
      <c r="AP16685" s="135"/>
      <c r="BJ16685" s="136"/>
    </row>
    <row r="16686" spans="5:62" ht="14.25" customHeight="1" x14ac:dyDescent="0.25">
      <c r="E16686" s="113"/>
      <c r="H16686" s="133"/>
      <c r="T16686" s="133"/>
      <c r="X16686" s="131"/>
      <c r="Y16686" s="133"/>
      <c r="AJ16686" s="133"/>
      <c r="AO16686" s="135"/>
      <c r="AP16686" s="135"/>
      <c r="BJ16686" s="136"/>
    </row>
    <row r="16687" spans="5:62" ht="14.25" customHeight="1" x14ac:dyDescent="0.25">
      <c r="E16687" s="113"/>
      <c r="H16687" s="133"/>
      <c r="T16687" s="133"/>
      <c r="X16687" s="131"/>
      <c r="Y16687" s="133"/>
      <c r="AJ16687" s="133"/>
      <c r="AO16687" s="135"/>
      <c r="AP16687" s="135"/>
      <c r="BJ16687" s="136"/>
    </row>
    <row r="16688" spans="5:62" ht="14.25" customHeight="1" x14ac:dyDescent="0.25">
      <c r="E16688" s="113"/>
      <c r="H16688" s="133"/>
      <c r="T16688" s="133"/>
      <c r="X16688" s="131"/>
      <c r="Y16688" s="133"/>
      <c r="AJ16688" s="133"/>
      <c r="AO16688" s="135"/>
      <c r="AP16688" s="135"/>
      <c r="BJ16688" s="136"/>
    </row>
    <row r="16689" spans="5:62" ht="14.25" customHeight="1" x14ac:dyDescent="0.25">
      <c r="E16689" s="113"/>
      <c r="H16689" s="133"/>
      <c r="T16689" s="133"/>
      <c r="X16689" s="131"/>
      <c r="Y16689" s="133"/>
      <c r="AJ16689" s="133"/>
      <c r="AO16689" s="135"/>
      <c r="AP16689" s="135"/>
      <c r="BJ16689" s="136"/>
    </row>
    <row r="16690" spans="5:62" ht="14.25" customHeight="1" x14ac:dyDescent="0.25">
      <c r="E16690" s="113"/>
      <c r="H16690" s="133"/>
      <c r="T16690" s="133"/>
      <c r="X16690" s="131"/>
      <c r="Y16690" s="133"/>
      <c r="AJ16690" s="133"/>
      <c r="AO16690" s="135"/>
      <c r="AP16690" s="135"/>
      <c r="BJ16690" s="136"/>
    </row>
    <row r="16691" spans="5:62" ht="14.25" customHeight="1" x14ac:dyDescent="0.25">
      <c r="E16691" s="113"/>
      <c r="H16691" s="133"/>
      <c r="T16691" s="133"/>
      <c r="X16691" s="131"/>
      <c r="Y16691" s="133"/>
      <c r="AJ16691" s="133"/>
      <c r="AO16691" s="135"/>
      <c r="AP16691" s="135"/>
      <c r="BJ16691" s="136"/>
    </row>
    <row r="16692" spans="5:62" ht="14.25" customHeight="1" x14ac:dyDescent="0.25">
      <c r="E16692" s="113"/>
      <c r="H16692" s="133"/>
      <c r="T16692" s="133"/>
      <c r="X16692" s="131"/>
      <c r="Y16692" s="133"/>
      <c r="AJ16692" s="133"/>
      <c r="AO16692" s="135"/>
      <c r="AP16692" s="135"/>
      <c r="BJ16692" s="136"/>
    </row>
    <row r="16693" spans="5:62" ht="14.25" customHeight="1" x14ac:dyDescent="0.25">
      <c r="E16693" s="113"/>
      <c r="H16693" s="133"/>
      <c r="T16693" s="133"/>
      <c r="X16693" s="131"/>
      <c r="Y16693" s="133"/>
      <c r="AJ16693" s="133"/>
      <c r="AO16693" s="135"/>
      <c r="AP16693" s="135"/>
      <c r="BJ16693" s="136"/>
    </row>
    <row r="16694" spans="5:62" ht="14.25" customHeight="1" x14ac:dyDescent="0.25">
      <c r="E16694" s="113"/>
      <c r="H16694" s="133"/>
      <c r="T16694" s="133"/>
      <c r="X16694" s="131"/>
      <c r="Y16694" s="133"/>
      <c r="AJ16694" s="133"/>
      <c r="AO16694" s="135"/>
      <c r="AP16694" s="135"/>
      <c r="BJ16694" s="136"/>
    </row>
    <row r="16695" spans="5:62" ht="14.25" customHeight="1" x14ac:dyDescent="0.25">
      <c r="E16695" s="113"/>
      <c r="H16695" s="133"/>
      <c r="T16695" s="133"/>
      <c r="X16695" s="131"/>
      <c r="Y16695" s="133"/>
      <c r="AJ16695" s="133"/>
      <c r="AO16695" s="135"/>
      <c r="AP16695" s="135"/>
      <c r="BJ16695" s="136"/>
    </row>
    <row r="16696" spans="5:62" ht="14.25" customHeight="1" x14ac:dyDescent="0.25">
      <c r="E16696" s="113"/>
      <c r="H16696" s="133"/>
      <c r="T16696" s="133"/>
      <c r="X16696" s="131"/>
      <c r="Y16696" s="133"/>
      <c r="AJ16696" s="133"/>
      <c r="AO16696" s="135"/>
      <c r="AP16696" s="135"/>
      <c r="BJ16696" s="136"/>
    </row>
    <row r="16697" spans="5:62" ht="14.25" customHeight="1" x14ac:dyDescent="0.25">
      <c r="E16697" s="113"/>
      <c r="H16697" s="133"/>
      <c r="T16697" s="133"/>
      <c r="X16697" s="131"/>
      <c r="Y16697" s="133"/>
      <c r="AJ16697" s="133"/>
      <c r="AO16697" s="135"/>
      <c r="AP16697" s="135"/>
      <c r="BJ16697" s="136"/>
    </row>
    <row r="16698" spans="5:62" ht="14.25" customHeight="1" x14ac:dyDescent="0.25">
      <c r="E16698" s="113"/>
      <c r="H16698" s="133"/>
      <c r="T16698" s="133"/>
      <c r="X16698" s="131"/>
      <c r="Y16698" s="133"/>
      <c r="AJ16698" s="133"/>
      <c r="AO16698" s="135"/>
      <c r="AP16698" s="135"/>
      <c r="BJ16698" s="136"/>
    </row>
    <row r="16699" spans="5:62" ht="14.25" customHeight="1" x14ac:dyDescent="0.25">
      <c r="E16699" s="113"/>
      <c r="H16699" s="133"/>
      <c r="T16699" s="133"/>
      <c r="X16699" s="131"/>
      <c r="Y16699" s="133"/>
      <c r="AJ16699" s="133"/>
      <c r="AO16699" s="135"/>
      <c r="AP16699" s="135"/>
      <c r="BJ16699" s="136"/>
    </row>
    <row r="16700" spans="5:62" ht="14.25" customHeight="1" x14ac:dyDescent="0.25">
      <c r="E16700" s="113"/>
      <c r="H16700" s="133"/>
      <c r="T16700" s="133"/>
      <c r="X16700" s="131"/>
      <c r="Y16700" s="133"/>
      <c r="AJ16700" s="133"/>
      <c r="AO16700" s="135"/>
      <c r="AP16700" s="135"/>
      <c r="BJ16700" s="136"/>
    </row>
    <row r="16701" spans="5:62" ht="14.25" customHeight="1" x14ac:dyDescent="0.25">
      <c r="E16701" s="113"/>
      <c r="H16701" s="133"/>
      <c r="T16701" s="133"/>
      <c r="X16701" s="131"/>
      <c r="Y16701" s="133"/>
      <c r="AJ16701" s="133"/>
      <c r="AO16701" s="135"/>
      <c r="AP16701" s="135"/>
      <c r="BJ16701" s="136"/>
    </row>
    <row r="16702" spans="5:62" ht="14.25" customHeight="1" x14ac:dyDescent="0.25">
      <c r="E16702" s="113"/>
      <c r="H16702" s="133"/>
      <c r="T16702" s="133"/>
      <c r="X16702" s="131"/>
      <c r="Y16702" s="133"/>
      <c r="AJ16702" s="133"/>
      <c r="AO16702" s="135"/>
      <c r="AP16702" s="135"/>
      <c r="BJ16702" s="136"/>
    </row>
    <row r="16703" spans="5:62" ht="14.25" customHeight="1" x14ac:dyDescent="0.25">
      <c r="E16703" s="113"/>
      <c r="H16703" s="133"/>
      <c r="T16703" s="133"/>
      <c r="X16703" s="131"/>
      <c r="Y16703" s="133"/>
      <c r="AJ16703" s="133"/>
      <c r="AO16703" s="135"/>
      <c r="AP16703" s="135"/>
      <c r="BJ16703" s="136"/>
    </row>
    <row r="16704" spans="5:62" ht="14.25" customHeight="1" x14ac:dyDescent="0.25">
      <c r="E16704" s="113"/>
      <c r="H16704" s="133"/>
      <c r="T16704" s="133"/>
      <c r="X16704" s="131"/>
      <c r="Y16704" s="133"/>
      <c r="AJ16704" s="133"/>
      <c r="AO16704" s="135"/>
      <c r="AP16704" s="135"/>
      <c r="BJ16704" s="136"/>
    </row>
    <row r="16705" spans="5:62" ht="14.25" customHeight="1" x14ac:dyDescent="0.25">
      <c r="E16705" s="113"/>
      <c r="H16705" s="133"/>
      <c r="T16705" s="133"/>
      <c r="X16705" s="131"/>
      <c r="Y16705" s="133"/>
      <c r="AJ16705" s="133"/>
      <c r="AO16705" s="135"/>
      <c r="AP16705" s="135"/>
      <c r="BJ16705" s="136"/>
    </row>
    <row r="16706" spans="5:62" ht="14.25" customHeight="1" x14ac:dyDescent="0.25">
      <c r="E16706" s="113"/>
      <c r="H16706" s="133"/>
      <c r="T16706" s="133"/>
      <c r="X16706" s="131"/>
      <c r="Y16706" s="133"/>
      <c r="AJ16706" s="133"/>
      <c r="AO16706" s="135"/>
      <c r="AP16706" s="135"/>
      <c r="BJ16706" s="136"/>
    </row>
    <row r="16707" spans="5:62" ht="14.25" customHeight="1" x14ac:dyDescent="0.25">
      <c r="E16707" s="113"/>
      <c r="H16707" s="133"/>
      <c r="T16707" s="133"/>
      <c r="X16707" s="131"/>
      <c r="Y16707" s="133"/>
      <c r="AJ16707" s="133"/>
      <c r="AO16707" s="135"/>
      <c r="AP16707" s="135"/>
      <c r="BJ16707" s="136"/>
    </row>
    <row r="16708" spans="5:62" ht="14.25" customHeight="1" x14ac:dyDescent="0.25">
      <c r="E16708" s="113"/>
      <c r="H16708" s="133"/>
      <c r="T16708" s="133"/>
      <c r="X16708" s="131"/>
      <c r="Y16708" s="133"/>
      <c r="AJ16708" s="133"/>
      <c r="AO16708" s="135"/>
      <c r="AP16708" s="135"/>
      <c r="BJ16708" s="136"/>
    </row>
    <row r="16709" spans="5:62" ht="14.25" customHeight="1" x14ac:dyDescent="0.25">
      <c r="E16709" s="113"/>
      <c r="H16709" s="133"/>
      <c r="T16709" s="133"/>
      <c r="X16709" s="131"/>
      <c r="Y16709" s="133"/>
      <c r="AJ16709" s="133"/>
      <c r="AO16709" s="135"/>
      <c r="AP16709" s="135"/>
      <c r="BJ16709" s="136"/>
    </row>
    <row r="16710" spans="5:62" ht="14.25" customHeight="1" x14ac:dyDescent="0.25">
      <c r="E16710" s="113"/>
      <c r="H16710" s="133"/>
      <c r="T16710" s="133"/>
      <c r="X16710" s="131"/>
      <c r="Y16710" s="133"/>
      <c r="AJ16710" s="133"/>
      <c r="AO16710" s="135"/>
      <c r="AP16710" s="135"/>
      <c r="BJ16710" s="136"/>
    </row>
    <row r="16711" spans="5:62" ht="14.25" customHeight="1" x14ac:dyDescent="0.25">
      <c r="E16711" s="113"/>
      <c r="H16711" s="133"/>
      <c r="T16711" s="133"/>
      <c r="X16711" s="131"/>
      <c r="Y16711" s="133"/>
      <c r="AJ16711" s="133"/>
      <c r="AO16711" s="135"/>
      <c r="AP16711" s="135"/>
      <c r="BJ16711" s="136"/>
    </row>
    <row r="16712" spans="5:62" ht="14.25" customHeight="1" x14ac:dyDescent="0.25">
      <c r="E16712" s="113"/>
      <c r="H16712" s="133"/>
      <c r="T16712" s="133"/>
      <c r="X16712" s="131"/>
      <c r="Y16712" s="133"/>
      <c r="AJ16712" s="133"/>
      <c r="AO16712" s="135"/>
      <c r="AP16712" s="135"/>
      <c r="BJ16712" s="136"/>
    </row>
    <row r="16713" spans="5:62" ht="14.25" customHeight="1" x14ac:dyDescent="0.25">
      <c r="E16713" s="113"/>
      <c r="H16713" s="133"/>
      <c r="T16713" s="133"/>
      <c r="X16713" s="131"/>
      <c r="Y16713" s="133"/>
      <c r="AJ16713" s="133"/>
      <c r="AO16713" s="135"/>
      <c r="AP16713" s="135"/>
      <c r="BJ16713" s="136"/>
    </row>
    <row r="16714" spans="5:62" ht="14.25" customHeight="1" x14ac:dyDescent="0.25">
      <c r="E16714" s="113"/>
      <c r="H16714" s="133"/>
      <c r="T16714" s="133"/>
      <c r="X16714" s="131"/>
      <c r="Y16714" s="133"/>
      <c r="AJ16714" s="133"/>
      <c r="AO16714" s="135"/>
      <c r="AP16714" s="135"/>
      <c r="BJ16714" s="136"/>
    </row>
    <row r="16715" spans="5:62" ht="14.25" customHeight="1" x14ac:dyDescent="0.25">
      <c r="E16715" s="113"/>
      <c r="H16715" s="133"/>
      <c r="T16715" s="133"/>
      <c r="X16715" s="131"/>
      <c r="Y16715" s="133"/>
      <c r="AJ16715" s="133"/>
      <c r="AO16715" s="135"/>
      <c r="AP16715" s="135"/>
      <c r="BJ16715" s="136"/>
    </row>
    <row r="16716" spans="5:62" ht="14.25" customHeight="1" x14ac:dyDescent="0.25">
      <c r="E16716" s="113"/>
      <c r="H16716" s="133"/>
      <c r="T16716" s="133"/>
      <c r="X16716" s="131"/>
      <c r="Y16716" s="133"/>
      <c r="AJ16716" s="133"/>
      <c r="AO16716" s="135"/>
      <c r="AP16716" s="135"/>
      <c r="BJ16716" s="136"/>
    </row>
    <row r="16717" spans="5:62" ht="14.25" customHeight="1" x14ac:dyDescent="0.25">
      <c r="E16717" s="113"/>
      <c r="H16717" s="133"/>
      <c r="T16717" s="133"/>
      <c r="X16717" s="131"/>
      <c r="Y16717" s="133"/>
      <c r="AJ16717" s="133"/>
      <c r="AO16717" s="135"/>
      <c r="AP16717" s="135"/>
      <c r="BJ16717" s="136"/>
    </row>
    <row r="16718" spans="5:62" ht="14.25" customHeight="1" x14ac:dyDescent="0.25">
      <c r="E16718" s="113"/>
      <c r="H16718" s="133"/>
      <c r="T16718" s="133"/>
      <c r="X16718" s="131"/>
      <c r="Y16718" s="133"/>
      <c r="AJ16718" s="133"/>
      <c r="AO16718" s="135"/>
      <c r="AP16718" s="135"/>
      <c r="BJ16718" s="136"/>
    </row>
    <row r="16719" spans="5:62" ht="14.25" customHeight="1" x14ac:dyDescent="0.25">
      <c r="E16719" s="113"/>
      <c r="H16719" s="133"/>
      <c r="T16719" s="133"/>
      <c r="X16719" s="131"/>
      <c r="Y16719" s="133"/>
      <c r="AJ16719" s="133"/>
      <c r="AO16719" s="135"/>
      <c r="AP16719" s="135"/>
      <c r="BJ16719" s="136"/>
    </row>
    <row r="16720" spans="5:62" ht="14.25" customHeight="1" x14ac:dyDescent="0.25">
      <c r="E16720" s="113"/>
      <c r="H16720" s="133"/>
      <c r="T16720" s="133"/>
      <c r="X16720" s="131"/>
      <c r="Y16720" s="133"/>
      <c r="AJ16720" s="133"/>
      <c r="AO16720" s="135"/>
      <c r="AP16720" s="135"/>
      <c r="BJ16720" s="136"/>
    </row>
    <row r="16721" spans="5:62" ht="14.25" customHeight="1" x14ac:dyDescent="0.25">
      <c r="E16721" s="113"/>
      <c r="H16721" s="133"/>
      <c r="T16721" s="133"/>
      <c r="X16721" s="131"/>
      <c r="Y16721" s="133"/>
      <c r="AJ16721" s="133"/>
      <c r="AO16721" s="135"/>
      <c r="AP16721" s="135"/>
      <c r="BJ16721" s="136"/>
    </row>
    <row r="16722" spans="5:62" ht="14.25" customHeight="1" x14ac:dyDescent="0.25">
      <c r="E16722" s="113"/>
      <c r="H16722" s="133"/>
      <c r="T16722" s="133"/>
      <c r="X16722" s="131"/>
      <c r="Y16722" s="133"/>
      <c r="AJ16722" s="133"/>
      <c r="AO16722" s="135"/>
      <c r="AP16722" s="135"/>
      <c r="BJ16722" s="136"/>
    </row>
    <row r="16723" spans="5:62" ht="14.25" customHeight="1" x14ac:dyDescent="0.25">
      <c r="E16723" s="113"/>
      <c r="H16723" s="133"/>
      <c r="T16723" s="133"/>
      <c r="X16723" s="131"/>
      <c r="Y16723" s="133"/>
      <c r="AJ16723" s="133"/>
      <c r="AO16723" s="135"/>
      <c r="AP16723" s="135"/>
      <c r="BJ16723" s="136"/>
    </row>
    <row r="16724" spans="5:62" ht="14.25" customHeight="1" x14ac:dyDescent="0.25">
      <c r="E16724" s="113"/>
      <c r="H16724" s="133"/>
      <c r="T16724" s="133"/>
      <c r="X16724" s="131"/>
      <c r="Y16724" s="133"/>
      <c r="AJ16724" s="133"/>
      <c r="AO16724" s="135"/>
      <c r="AP16724" s="135"/>
      <c r="BJ16724" s="136"/>
    </row>
    <row r="16725" spans="5:62" ht="14.25" customHeight="1" x14ac:dyDescent="0.25">
      <c r="E16725" s="113"/>
      <c r="H16725" s="133"/>
      <c r="T16725" s="133"/>
      <c r="X16725" s="131"/>
      <c r="Y16725" s="133"/>
      <c r="AJ16725" s="133"/>
      <c r="AO16725" s="135"/>
      <c r="AP16725" s="135"/>
      <c r="BJ16725" s="136"/>
    </row>
    <row r="16726" spans="5:62" ht="14.25" customHeight="1" x14ac:dyDescent="0.25">
      <c r="E16726" s="113"/>
      <c r="H16726" s="133"/>
      <c r="T16726" s="133"/>
      <c r="X16726" s="131"/>
      <c r="Y16726" s="133"/>
      <c r="AJ16726" s="133"/>
      <c r="AO16726" s="135"/>
      <c r="AP16726" s="135"/>
      <c r="BJ16726" s="136"/>
    </row>
    <row r="16727" spans="5:62" ht="14.25" customHeight="1" x14ac:dyDescent="0.25">
      <c r="E16727" s="113"/>
      <c r="H16727" s="133"/>
      <c r="T16727" s="133"/>
      <c r="X16727" s="131"/>
      <c r="Y16727" s="133"/>
      <c r="AJ16727" s="133"/>
      <c r="AO16727" s="135"/>
      <c r="AP16727" s="135"/>
      <c r="BJ16727" s="136"/>
    </row>
    <row r="16728" spans="5:62" ht="14.25" customHeight="1" x14ac:dyDescent="0.25">
      <c r="E16728" s="113"/>
      <c r="H16728" s="133"/>
      <c r="T16728" s="133"/>
      <c r="X16728" s="131"/>
      <c r="Y16728" s="133"/>
      <c r="AJ16728" s="133"/>
      <c r="AO16728" s="135"/>
      <c r="AP16728" s="135"/>
      <c r="BJ16728" s="136"/>
    </row>
    <row r="16729" spans="5:62" ht="14.25" customHeight="1" x14ac:dyDescent="0.25">
      <c r="E16729" s="113"/>
      <c r="H16729" s="133"/>
      <c r="T16729" s="133"/>
      <c r="X16729" s="131"/>
      <c r="Y16729" s="133"/>
      <c r="AJ16729" s="133"/>
      <c r="AO16729" s="135"/>
      <c r="AP16729" s="135"/>
      <c r="BJ16729" s="136"/>
    </row>
    <row r="16730" spans="5:62" ht="14.25" customHeight="1" x14ac:dyDescent="0.25">
      <c r="E16730" s="113"/>
      <c r="H16730" s="133"/>
      <c r="T16730" s="133"/>
      <c r="X16730" s="131"/>
      <c r="Y16730" s="133"/>
      <c r="AJ16730" s="133"/>
      <c r="AO16730" s="135"/>
      <c r="AP16730" s="135"/>
      <c r="BJ16730" s="136"/>
    </row>
    <row r="16731" spans="5:62" ht="14.25" customHeight="1" x14ac:dyDescent="0.25">
      <c r="E16731" s="113"/>
      <c r="H16731" s="133"/>
      <c r="T16731" s="133"/>
      <c r="X16731" s="131"/>
      <c r="Y16731" s="133"/>
      <c r="AJ16731" s="133"/>
      <c r="AO16731" s="135"/>
      <c r="AP16731" s="135"/>
      <c r="BJ16731" s="136"/>
    </row>
    <row r="16732" spans="5:62" ht="14.25" customHeight="1" x14ac:dyDescent="0.25">
      <c r="E16732" s="113"/>
      <c r="H16732" s="133"/>
      <c r="T16732" s="133"/>
      <c r="X16732" s="131"/>
      <c r="Y16732" s="133"/>
      <c r="AJ16732" s="133"/>
      <c r="AO16732" s="135"/>
      <c r="AP16732" s="135"/>
      <c r="BJ16732" s="136"/>
    </row>
    <row r="16733" spans="5:62" ht="14.25" customHeight="1" x14ac:dyDescent="0.25">
      <c r="E16733" s="113"/>
      <c r="H16733" s="133"/>
      <c r="T16733" s="133"/>
      <c r="X16733" s="131"/>
      <c r="Y16733" s="133"/>
      <c r="AJ16733" s="133"/>
      <c r="AO16733" s="135"/>
      <c r="AP16733" s="135"/>
      <c r="BJ16733" s="136"/>
    </row>
    <row r="16734" spans="5:62" ht="14.25" customHeight="1" x14ac:dyDescent="0.25">
      <c r="E16734" s="113"/>
      <c r="H16734" s="133"/>
      <c r="T16734" s="133"/>
      <c r="X16734" s="131"/>
      <c r="Y16734" s="133"/>
      <c r="AJ16734" s="133"/>
      <c r="AO16734" s="135"/>
      <c r="AP16734" s="135"/>
      <c r="BJ16734" s="136"/>
    </row>
    <row r="16735" spans="5:62" ht="14.25" customHeight="1" x14ac:dyDescent="0.25">
      <c r="E16735" s="113"/>
      <c r="H16735" s="133"/>
      <c r="T16735" s="133"/>
      <c r="X16735" s="131"/>
      <c r="Y16735" s="133"/>
      <c r="AJ16735" s="133"/>
      <c r="AO16735" s="135"/>
      <c r="AP16735" s="135"/>
      <c r="BJ16735" s="136"/>
    </row>
    <row r="16736" spans="5:62" ht="14.25" customHeight="1" x14ac:dyDescent="0.25">
      <c r="E16736" s="113"/>
      <c r="H16736" s="133"/>
      <c r="T16736" s="133"/>
      <c r="X16736" s="131"/>
      <c r="Y16736" s="133"/>
      <c r="AJ16736" s="133"/>
      <c r="AO16736" s="135"/>
      <c r="AP16736" s="135"/>
      <c r="BJ16736" s="136"/>
    </row>
    <row r="16737" spans="5:62" ht="14.25" customHeight="1" x14ac:dyDescent="0.25">
      <c r="E16737" s="113"/>
      <c r="H16737" s="133"/>
      <c r="T16737" s="133"/>
      <c r="X16737" s="131"/>
      <c r="Y16737" s="133"/>
      <c r="AJ16737" s="133"/>
      <c r="AO16737" s="135"/>
      <c r="AP16737" s="135"/>
      <c r="BJ16737" s="136"/>
    </row>
    <row r="16738" spans="5:62" ht="14.25" customHeight="1" x14ac:dyDescent="0.25">
      <c r="E16738" s="113"/>
      <c r="H16738" s="133"/>
      <c r="T16738" s="133"/>
      <c r="X16738" s="131"/>
      <c r="Y16738" s="133"/>
      <c r="AJ16738" s="133"/>
      <c r="AO16738" s="135"/>
      <c r="AP16738" s="135"/>
      <c r="BJ16738" s="136"/>
    </row>
    <row r="16739" spans="5:62" ht="14.25" customHeight="1" x14ac:dyDescent="0.25">
      <c r="E16739" s="113"/>
      <c r="H16739" s="133"/>
      <c r="T16739" s="133"/>
      <c r="X16739" s="131"/>
      <c r="Y16739" s="133"/>
      <c r="AJ16739" s="133"/>
      <c r="AO16739" s="135"/>
      <c r="AP16739" s="135"/>
      <c r="BJ16739" s="136"/>
    </row>
    <row r="16740" spans="5:62" ht="14.25" customHeight="1" x14ac:dyDescent="0.25">
      <c r="E16740" s="113"/>
      <c r="H16740" s="133"/>
      <c r="T16740" s="133"/>
      <c r="X16740" s="131"/>
      <c r="Y16740" s="133"/>
      <c r="AJ16740" s="133"/>
      <c r="AO16740" s="135"/>
      <c r="AP16740" s="135"/>
      <c r="BJ16740" s="136"/>
    </row>
    <row r="16741" spans="5:62" ht="14.25" customHeight="1" x14ac:dyDescent="0.25">
      <c r="E16741" s="113"/>
      <c r="H16741" s="133"/>
      <c r="T16741" s="133"/>
      <c r="X16741" s="131"/>
      <c r="Y16741" s="133"/>
      <c r="AJ16741" s="133"/>
      <c r="AO16741" s="135"/>
      <c r="AP16741" s="135"/>
      <c r="BJ16741" s="136"/>
    </row>
    <row r="16742" spans="5:62" ht="14.25" customHeight="1" x14ac:dyDescent="0.25">
      <c r="E16742" s="113"/>
      <c r="H16742" s="133"/>
      <c r="T16742" s="133"/>
      <c r="X16742" s="131"/>
      <c r="Y16742" s="133"/>
      <c r="AJ16742" s="133"/>
      <c r="AO16742" s="135"/>
      <c r="AP16742" s="135"/>
      <c r="BJ16742" s="136"/>
    </row>
    <row r="16743" spans="5:62" ht="14.25" customHeight="1" x14ac:dyDescent="0.25">
      <c r="E16743" s="113"/>
      <c r="H16743" s="133"/>
      <c r="T16743" s="133"/>
      <c r="X16743" s="131"/>
      <c r="Y16743" s="133"/>
      <c r="AJ16743" s="133"/>
      <c r="AO16743" s="135"/>
      <c r="AP16743" s="135"/>
      <c r="BJ16743" s="136"/>
    </row>
    <row r="16744" spans="5:62" ht="14.25" customHeight="1" x14ac:dyDescent="0.25">
      <c r="E16744" s="113"/>
      <c r="H16744" s="133"/>
      <c r="T16744" s="133"/>
      <c r="X16744" s="131"/>
      <c r="Y16744" s="133"/>
      <c r="AJ16744" s="133"/>
      <c r="AO16744" s="135"/>
      <c r="AP16744" s="135"/>
      <c r="BJ16744" s="136"/>
    </row>
    <row r="16745" spans="5:62" ht="14.25" customHeight="1" x14ac:dyDescent="0.25">
      <c r="E16745" s="113"/>
      <c r="H16745" s="133"/>
      <c r="T16745" s="133"/>
      <c r="X16745" s="131"/>
      <c r="Y16745" s="133"/>
      <c r="AJ16745" s="133"/>
      <c r="AO16745" s="135"/>
      <c r="AP16745" s="135"/>
      <c r="BJ16745" s="136"/>
    </row>
    <row r="16746" spans="5:62" ht="14.25" customHeight="1" x14ac:dyDescent="0.25">
      <c r="E16746" s="113"/>
      <c r="H16746" s="133"/>
      <c r="T16746" s="133"/>
      <c r="X16746" s="131"/>
      <c r="Y16746" s="133"/>
      <c r="AJ16746" s="133"/>
      <c r="AO16746" s="135"/>
      <c r="AP16746" s="135"/>
      <c r="BJ16746" s="136"/>
    </row>
    <row r="16747" spans="5:62" ht="14.25" customHeight="1" x14ac:dyDescent="0.25">
      <c r="E16747" s="113"/>
      <c r="H16747" s="133"/>
      <c r="T16747" s="133"/>
      <c r="X16747" s="131"/>
      <c r="Y16747" s="133"/>
      <c r="AJ16747" s="133"/>
      <c r="AO16747" s="135"/>
      <c r="AP16747" s="135"/>
      <c r="BJ16747" s="136"/>
    </row>
    <row r="16748" spans="5:62" ht="14.25" customHeight="1" x14ac:dyDescent="0.25">
      <c r="E16748" s="113"/>
      <c r="H16748" s="133"/>
      <c r="T16748" s="133"/>
      <c r="X16748" s="131"/>
      <c r="Y16748" s="133"/>
      <c r="AJ16748" s="133"/>
      <c r="AO16748" s="135"/>
      <c r="AP16748" s="135"/>
      <c r="BJ16748" s="136"/>
    </row>
    <row r="16749" spans="5:62" ht="14.25" customHeight="1" x14ac:dyDescent="0.25">
      <c r="E16749" s="113"/>
      <c r="H16749" s="133"/>
      <c r="T16749" s="133"/>
      <c r="X16749" s="131"/>
      <c r="Y16749" s="133"/>
      <c r="AJ16749" s="133"/>
      <c r="AO16749" s="135"/>
      <c r="AP16749" s="135"/>
      <c r="BJ16749" s="136"/>
    </row>
    <row r="16750" spans="5:62" ht="14.25" customHeight="1" x14ac:dyDescent="0.25">
      <c r="E16750" s="113"/>
      <c r="H16750" s="133"/>
      <c r="T16750" s="133"/>
      <c r="X16750" s="131"/>
      <c r="Y16750" s="133"/>
      <c r="AJ16750" s="133"/>
      <c r="AO16750" s="135"/>
      <c r="AP16750" s="135"/>
      <c r="BJ16750" s="136"/>
    </row>
    <row r="16751" spans="5:62" ht="14.25" customHeight="1" x14ac:dyDescent="0.25">
      <c r="E16751" s="113"/>
      <c r="H16751" s="133"/>
      <c r="T16751" s="133"/>
      <c r="X16751" s="131"/>
      <c r="Y16751" s="133"/>
      <c r="AJ16751" s="133"/>
      <c r="AO16751" s="135"/>
      <c r="AP16751" s="135"/>
      <c r="BJ16751" s="136"/>
    </row>
    <row r="16752" spans="5:62" ht="14.25" customHeight="1" x14ac:dyDescent="0.25">
      <c r="E16752" s="113"/>
      <c r="H16752" s="133"/>
      <c r="T16752" s="133"/>
      <c r="X16752" s="131"/>
      <c r="Y16752" s="133"/>
      <c r="AJ16752" s="133"/>
      <c r="AO16752" s="135"/>
      <c r="AP16752" s="135"/>
      <c r="BJ16752" s="136"/>
    </row>
    <row r="16753" spans="5:62" ht="14.25" customHeight="1" x14ac:dyDescent="0.25">
      <c r="E16753" s="113"/>
      <c r="H16753" s="133"/>
      <c r="T16753" s="133"/>
      <c r="X16753" s="131"/>
      <c r="Y16753" s="133"/>
      <c r="AJ16753" s="133"/>
      <c r="AO16753" s="135"/>
      <c r="AP16753" s="135"/>
      <c r="BJ16753" s="136"/>
    </row>
    <row r="16754" spans="5:62" ht="14.25" customHeight="1" x14ac:dyDescent="0.25">
      <c r="E16754" s="113"/>
      <c r="H16754" s="133"/>
      <c r="T16754" s="133"/>
      <c r="X16754" s="131"/>
      <c r="Y16754" s="133"/>
      <c r="AJ16754" s="133"/>
      <c r="AO16754" s="135"/>
      <c r="AP16754" s="135"/>
      <c r="BJ16754" s="136"/>
    </row>
    <row r="16755" spans="5:62" ht="14.25" customHeight="1" x14ac:dyDescent="0.25">
      <c r="E16755" s="113"/>
      <c r="H16755" s="133"/>
      <c r="T16755" s="133"/>
      <c r="X16755" s="131"/>
      <c r="Y16755" s="133"/>
      <c r="AJ16755" s="133"/>
      <c r="AO16755" s="135"/>
      <c r="AP16755" s="135"/>
      <c r="BJ16755" s="136"/>
    </row>
    <row r="16756" spans="5:62" ht="14.25" customHeight="1" x14ac:dyDescent="0.25">
      <c r="E16756" s="113"/>
      <c r="H16756" s="133"/>
      <c r="T16756" s="133"/>
      <c r="X16756" s="131"/>
      <c r="Y16756" s="133"/>
      <c r="AJ16756" s="133"/>
      <c r="AO16756" s="135"/>
      <c r="AP16756" s="135"/>
      <c r="BJ16756" s="136"/>
    </row>
    <row r="16757" spans="5:62" ht="14.25" customHeight="1" x14ac:dyDescent="0.25">
      <c r="E16757" s="113"/>
      <c r="H16757" s="133"/>
      <c r="T16757" s="133"/>
      <c r="X16757" s="131"/>
      <c r="Y16757" s="133"/>
      <c r="AJ16757" s="133"/>
      <c r="AO16757" s="135"/>
      <c r="AP16757" s="135"/>
      <c r="BJ16757" s="136"/>
    </row>
    <row r="16758" spans="5:62" ht="14.25" customHeight="1" x14ac:dyDescent="0.25">
      <c r="E16758" s="113"/>
      <c r="H16758" s="133"/>
      <c r="T16758" s="133"/>
      <c r="X16758" s="131"/>
      <c r="Y16758" s="133"/>
      <c r="AJ16758" s="133"/>
      <c r="AO16758" s="135"/>
      <c r="AP16758" s="135"/>
      <c r="BJ16758" s="136"/>
    </row>
    <row r="16759" spans="5:62" ht="14.25" customHeight="1" x14ac:dyDescent="0.25">
      <c r="E16759" s="113"/>
      <c r="H16759" s="133"/>
      <c r="T16759" s="133"/>
      <c r="X16759" s="131"/>
      <c r="Y16759" s="133"/>
      <c r="AJ16759" s="133"/>
      <c r="AO16759" s="135"/>
      <c r="AP16759" s="135"/>
      <c r="BJ16759" s="136"/>
    </row>
    <row r="16760" spans="5:62" ht="14.25" customHeight="1" x14ac:dyDescent="0.25">
      <c r="E16760" s="113"/>
      <c r="H16760" s="133"/>
      <c r="T16760" s="133"/>
      <c r="X16760" s="131"/>
      <c r="Y16760" s="133"/>
      <c r="AJ16760" s="133"/>
      <c r="AO16760" s="135"/>
      <c r="AP16760" s="135"/>
      <c r="BJ16760" s="136"/>
    </row>
    <row r="16761" spans="5:62" ht="14.25" customHeight="1" x14ac:dyDescent="0.25">
      <c r="E16761" s="113"/>
      <c r="H16761" s="133"/>
      <c r="T16761" s="133"/>
      <c r="X16761" s="131"/>
      <c r="Y16761" s="133"/>
      <c r="AJ16761" s="133"/>
      <c r="AO16761" s="135"/>
      <c r="AP16761" s="135"/>
      <c r="BJ16761" s="136"/>
    </row>
    <row r="16762" spans="5:62" ht="14.25" customHeight="1" x14ac:dyDescent="0.25">
      <c r="E16762" s="113"/>
      <c r="H16762" s="133"/>
      <c r="T16762" s="133"/>
      <c r="X16762" s="131"/>
      <c r="Y16762" s="133"/>
      <c r="AJ16762" s="133"/>
      <c r="AO16762" s="135"/>
      <c r="AP16762" s="135"/>
      <c r="BJ16762" s="136"/>
    </row>
    <row r="16763" spans="5:62" ht="14.25" customHeight="1" x14ac:dyDescent="0.25">
      <c r="E16763" s="113"/>
      <c r="H16763" s="133"/>
      <c r="T16763" s="133"/>
      <c r="X16763" s="131"/>
      <c r="Y16763" s="133"/>
      <c r="AJ16763" s="133"/>
      <c r="AO16763" s="135"/>
      <c r="AP16763" s="135"/>
      <c r="BJ16763" s="136"/>
    </row>
    <row r="16764" spans="5:62" ht="14.25" customHeight="1" x14ac:dyDescent="0.25">
      <c r="E16764" s="113"/>
      <c r="H16764" s="133"/>
      <c r="T16764" s="133"/>
      <c r="X16764" s="131"/>
      <c r="Y16764" s="133"/>
      <c r="AJ16764" s="133"/>
      <c r="AO16764" s="135"/>
      <c r="AP16764" s="135"/>
      <c r="BJ16764" s="136"/>
    </row>
    <row r="16765" spans="5:62" ht="14.25" customHeight="1" x14ac:dyDescent="0.25">
      <c r="E16765" s="113"/>
      <c r="H16765" s="133"/>
      <c r="T16765" s="133"/>
      <c r="X16765" s="131"/>
      <c r="Y16765" s="133"/>
      <c r="AJ16765" s="133"/>
      <c r="AO16765" s="135"/>
      <c r="AP16765" s="135"/>
      <c r="BJ16765" s="136"/>
    </row>
    <row r="16766" spans="5:62" ht="14.25" customHeight="1" x14ac:dyDescent="0.25">
      <c r="E16766" s="113"/>
      <c r="H16766" s="133"/>
      <c r="T16766" s="133"/>
      <c r="X16766" s="131"/>
      <c r="Y16766" s="133"/>
      <c r="AJ16766" s="133"/>
      <c r="AO16766" s="135"/>
      <c r="AP16766" s="135"/>
      <c r="BJ16766" s="136"/>
    </row>
    <row r="16767" spans="5:62" ht="14.25" customHeight="1" x14ac:dyDescent="0.25">
      <c r="E16767" s="113"/>
      <c r="H16767" s="133"/>
      <c r="T16767" s="133"/>
      <c r="X16767" s="131"/>
      <c r="Y16767" s="133"/>
      <c r="AJ16767" s="133"/>
      <c r="AO16767" s="135"/>
      <c r="AP16767" s="135"/>
      <c r="BJ16767" s="136"/>
    </row>
    <row r="16768" spans="5:62" ht="14.25" customHeight="1" x14ac:dyDescent="0.25">
      <c r="E16768" s="113"/>
      <c r="H16768" s="133"/>
      <c r="T16768" s="133"/>
      <c r="X16768" s="131"/>
      <c r="Y16768" s="133"/>
      <c r="AJ16768" s="133"/>
      <c r="AO16768" s="135"/>
      <c r="AP16768" s="135"/>
      <c r="BJ16768" s="136"/>
    </row>
    <row r="16769" spans="5:62" ht="14.25" customHeight="1" x14ac:dyDescent="0.25">
      <c r="E16769" s="113"/>
      <c r="H16769" s="133"/>
      <c r="T16769" s="133"/>
      <c r="X16769" s="131"/>
      <c r="Y16769" s="133"/>
      <c r="AJ16769" s="133"/>
      <c r="AO16769" s="135"/>
      <c r="AP16769" s="135"/>
      <c r="BJ16769" s="136"/>
    </row>
    <row r="16770" spans="5:62" ht="14.25" customHeight="1" x14ac:dyDescent="0.25">
      <c r="E16770" s="113"/>
      <c r="H16770" s="133"/>
      <c r="T16770" s="133"/>
      <c r="X16770" s="131"/>
      <c r="Y16770" s="133"/>
      <c r="AJ16770" s="133"/>
      <c r="AO16770" s="135"/>
      <c r="AP16770" s="135"/>
      <c r="BJ16770" s="136"/>
    </row>
    <row r="16771" spans="5:62" ht="14.25" customHeight="1" x14ac:dyDescent="0.25">
      <c r="E16771" s="113"/>
      <c r="H16771" s="133"/>
      <c r="T16771" s="133"/>
      <c r="X16771" s="131"/>
      <c r="Y16771" s="133"/>
      <c r="AJ16771" s="133"/>
      <c r="AO16771" s="135"/>
      <c r="AP16771" s="135"/>
      <c r="BJ16771" s="136"/>
    </row>
    <row r="16772" spans="5:62" ht="14.25" customHeight="1" x14ac:dyDescent="0.25">
      <c r="E16772" s="113"/>
      <c r="H16772" s="133"/>
      <c r="T16772" s="133"/>
      <c r="X16772" s="131"/>
      <c r="Y16772" s="133"/>
      <c r="AJ16772" s="133"/>
      <c r="AO16772" s="135"/>
      <c r="AP16772" s="135"/>
      <c r="BJ16772" s="136"/>
    </row>
    <row r="16773" spans="5:62" ht="14.25" customHeight="1" x14ac:dyDescent="0.25">
      <c r="E16773" s="113"/>
      <c r="H16773" s="133"/>
      <c r="T16773" s="133"/>
      <c r="X16773" s="131"/>
      <c r="Y16773" s="133"/>
      <c r="AJ16773" s="133"/>
      <c r="AO16773" s="135"/>
      <c r="AP16773" s="135"/>
      <c r="BJ16773" s="136"/>
    </row>
    <row r="16774" spans="5:62" ht="14.25" customHeight="1" x14ac:dyDescent="0.25">
      <c r="E16774" s="113"/>
      <c r="H16774" s="133"/>
      <c r="T16774" s="133"/>
      <c r="X16774" s="131"/>
      <c r="Y16774" s="133"/>
      <c r="AJ16774" s="133"/>
      <c r="AO16774" s="135"/>
      <c r="AP16774" s="135"/>
      <c r="BJ16774" s="136"/>
    </row>
    <row r="16775" spans="5:62" ht="14.25" customHeight="1" x14ac:dyDescent="0.25">
      <c r="E16775" s="113"/>
      <c r="H16775" s="133"/>
      <c r="T16775" s="133"/>
      <c r="X16775" s="131"/>
      <c r="Y16775" s="133"/>
      <c r="AJ16775" s="133"/>
      <c r="AO16775" s="135"/>
      <c r="AP16775" s="135"/>
      <c r="BJ16775" s="136"/>
    </row>
    <row r="16776" spans="5:62" ht="14.25" customHeight="1" x14ac:dyDescent="0.25">
      <c r="E16776" s="113"/>
      <c r="H16776" s="133"/>
      <c r="T16776" s="133"/>
      <c r="X16776" s="131"/>
      <c r="Y16776" s="133"/>
      <c r="AJ16776" s="133"/>
      <c r="AO16776" s="135"/>
      <c r="AP16776" s="135"/>
      <c r="BJ16776" s="136"/>
    </row>
    <row r="16777" spans="5:62" ht="14.25" customHeight="1" x14ac:dyDescent="0.25">
      <c r="E16777" s="113"/>
      <c r="H16777" s="133"/>
      <c r="T16777" s="133"/>
      <c r="X16777" s="131"/>
      <c r="Y16777" s="133"/>
      <c r="AJ16777" s="133"/>
      <c r="AO16777" s="135"/>
      <c r="AP16777" s="135"/>
      <c r="BJ16777" s="136"/>
    </row>
    <row r="16778" spans="5:62" ht="14.25" customHeight="1" x14ac:dyDescent="0.25">
      <c r="E16778" s="113"/>
      <c r="H16778" s="133"/>
      <c r="T16778" s="133"/>
      <c r="X16778" s="131"/>
      <c r="Y16778" s="133"/>
      <c r="AJ16778" s="133"/>
      <c r="AO16778" s="135"/>
      <c r="AP16778" s="135"/>
      <c r="BJ16778" s="136"/>
    </row>
    <row r="16779" spans="5:62" ht="14.25" customHeight="1" x14ac:dyDescent="0.25">
      <c r="E16779" s="113"/>
      <c r="H16779" s="133"/>
      <c r="T16779" s="133"/>
      <c r="X16779" s="131"/>
      <c r="Y16779" s="133"/>
      <c r="AJ16779" s="133"/>
      <c r="AO16779" s="135"/>
      <c r="AP16779" s="135"/>
      <c r="BJ16779" s="136"/>
    </row>
    <row r="16780" spans="5:62" ht="14.25" customHeight="1" x14ac:dyDescent="0.25">
      <c r="E16780" s="113"/>
      <c r="H16780" s="133"/>
      <c r="T16780" s="133"/>
      <c r="X16780" s="131"/>
      <c r="Y16780" s="133"/>
      <c r="AJ16780" s="133"/>
      <c r="AO16780" s="135"/>
      <c r="AP16780" s="135"/>
      <c r="BJ16780" s="136"/>
    </row>
    <row r="16781" spans="5:62" ht="14.25" customHeight="1" x14ac:dyDescent="0.25">
      <c r="E16781" s="113"/>
      <c r="H16781" s="133"/>
      <c r="T16781" s="133"/>
      <c r="X16781" s="131"/>
      <c r="Y16781" s="133"/>
      <c r="AJ16781" s="133"/>
      <c r="AO16781" s="135"/>
      <c r="AP16781" s="135"/>
      <c r="BJ16781" s="136"/>
    </row>
    <row r="16782" spans="5:62" ht="14.25" customHeight="1" x14ac:dyDescent="0.25">
      <c r="E16782" s="113"/>
      <c r="H16782" s="133"/>
      <c r="T16782" s="133"/>
      <c r="X16782" s="131"/>
      <c r="Y16782" s="133"/>
      <c r="AJ16782" s="133"/>
      <c r="AO16782" s="135"/>
      <c r="AP16782" s="135"/>
      <c r="BJ16782" s="136"/>
    </row>
    <row r="16783" spans="5:62" ht="14.25" customHeight="1" x14ac:dyDescent="0.25">
      <c r="E16783" s="113"/>
      <c r="H16783" s="133"/>
      <c r="T16783" s="133"/>
      <c r="X16783" s="131"/>
      <c r="Y16783" s="133"/>
      <c r="AJ16783" s="133"/>
      <c r="AO16783" s="135"/>
      <c r="AP16783" s="135"/>
      <c r="BJ16783" s="136"/>
    </row>
    <row r="16784" spans="5:62" ht="14.25" customHeight="1" x14ac:dyDescent="0.25">
      <c r="E16784" s="113"/>
      <c r="H16784" s="133"/>
      <c r="T16784" s="133"/>
      <c r="X16784" s="131"/>
      <c r="Y16784" s="133"/>
      <c r="AJ16784" s="133"/>
      <c r="AO16784" s="135"/>
      <c r="AP16784" s="135"/>
      <c r="BJ16784" s="136"/>
    </row>
    <row r="16785" spans="5:62" ht="14.25" customHeight="1" x14ac:dyDescent="0.25">
      <c r="E16785" s="113"/>
      <c r="H16785" s="133"/>
      <c r="T16785" s="133"/>
      <c r="X16785" s="131"/>
      <c r="Y16785" s="133"/>
      <c r="AJ16785" s="133"/>
      <c r="AO16785" s="135"/>
      <c r="AP16785" s="135"/>
      <c r="BJ16785" s="136"/>
    </row>
    <row r="16786" spans="5:62" ht="14.25" customHeight="1" x14ac:dyDescent="0.25">
      <c r="E16786" s="113"/>
      <c r="H16786" s="133"/>
      <c r="T16786" s="133"/>
      <c r="X16786" s="131"/>
      <c r="Y16786" s="133"/>
      <c r="AJ16786" s="133"/>
      <c r="AO16786" s="135"/>
      <c r="AP16786" s="135"/>
      <c r="BJ16786" s="136"/>
    </row>
    <row r="16787" spans="5:62" ht="14.25" customHeight="1" x14ac:dyDescent="0.25">
      <c r="E16787" s="113"/>
      <c r="H16787" s="133"/>
      <c r="T16787" s="133"/>
      <c r="X16787" s="131"/>
      <c r="Y16787" s="133"/>
      <c r="AJ16787" s="133"/>
      <c r="AO16787" s="135"/>
      <c r="AP16787" s="135"/>
      <c r="BJ16787" s="136"/>
    </row>
    <row r="16788" spans="5:62" ht="14.25" customHeight="1" x14ac:dyDescent="0.25">
      <c r="E16788" s="113"/>
      <c r="H16788" s="133"/>
      <c r="T16788" s="133"/>
      <c r="X16788" s="131"/>
      <c r="Y16788" s="133"/>
      <c r="AJ16788" s="133"/>
      <c r="AO16788" s="135"/>
      <c r="AP16788" s="135"/>
      <c r="BJ16788" s="136"/>
    </row>
    <row r="16789" spans="5:62" ht="14.25" customHeight="1" x14ac:dyDescent="0.25">
      <c r="E16789" s="113"/>
      <c r="H16789" s="133"/>
      <c r="T16789" s="133"/>
      <c r="X16789" s="131"/>
      <c r="Y16789" s="133"/>
      <c r="AJ16789" s="133"/>
      <c r="AO16789" s="135"/>
      <c r="AP16789" s="135"/>
      <c r="BJ16789" s="136"/>
    </row>
    <row r="16790" spans="5:62" ht="14.25" customHeight="1" x14ac:dyDescent="0.25">
      <c r="E16790" s="113"/>
      <c r="H16790" s="133"/>
      <c r="T16790" s="133"/>
      <c r="X16790" s="131"/>
      <c r="Y16790" s="133"/>
      <c r="AJ16790" s="133"/>
      <c r="AO16790" s="135"/>
      <c r="AP16790" s="135"/>
      <c r="BJ16790" s="136"/>
    </row>
    <row r="16791" spans="5:62" ht="14.25" customHeight="1" x14ac:dyDescent="0.25">
      <c r="E16791" s="113"/>
      <c r="H16791" s="133"/>
      <c r="T16791" s="133"/>
      <c r="X16791" s="131"/>
      <c r="Y16791" s="133"/>
      <c r="AJ16791" s="133"/>
      <c r="AO16791" s="135"/>
      <c r="AP16791" s="135"/>
      <c r="BJ16791" s="136"/>
    </row>
    <row r="16792" spans="5:62" ht="14.25" customHeight="1" x14ac:dyDescent="0.25">
      <c r="E16792" s="113"/>
      <c r="H16792" s="133"/>
      <c r="T16792" s="133"/>
      <c r="X16792" s="131"/>
      <c r="Y16792" s="133"/>
      <c r="AJ16792" s="133"/>
      <c r="AO16792" s="135"/>
      <c r="AP16792" s="135"/>
      <c r="BJ16792" s="136"/>
    </row>
    <row r="16793" spans="5:62" ht="14.25" customHeight="1" x14ac:dyDescent="0.25">
      <c r="E16793" s="113"/>
      <c r="H16793" s="133"/>
      <c r="T16793" s="133"/>
      <c r="X16793" s="131"/>
      <c r="Y16793" s="133"/>
      <c r="AJ16793" s="133"/>
      <c r="AO16793" s="135"/>
      <c r="AP16793" s="135"/>
      <c r="BJ16793" s="136"/>
    </row>
    <row r="16794" spans="5:62" ht="14.25" customHeight="1" x14ac:dyDescent="0.25">
      <c r="E16794" s="113"/>
      <c r="H16794" s="133"/>
      <c r="T16794" s="133"/>
      <c r="X16794" s="131"/>
      <c r="Y16794" s="133"/>
      <c r="AJ16794" s="133"/>
      <c r="AO16794" s="135"/>
      <c r="AP16794" s="135"/>
      <c r="BJ16794" s="136"/>
    </row>
    <row r="16795" spans="5:62" ht="14.25" customHeight="1" x14ac:dyDescent="0.25">
      <c r="E16795" s="113"/>
      <c r="H16795" s="133"/>
      <c r="T16795" s="133"/>
      <c r="X16795" s="131"/>
      <c r="Y16795" s="133"/>
      <c r="AJ16795" s="133"/>
      <c r="AO16795" s="135"/>
      <c r="AP16795" s="135"/>
      <c r="BJ16795" s="136"/>
    </row>
    <row r="16796" spans="5:62" ht="14.25" customHeight="1" x14ac:dyDescent="0.25">
      <c r="E16796" s="113"/>
      <c r="H16796" s="133"/>
      <c r="T16796" s="133"/>
      <c r="X16796" s="131"/>
      <c r="Y16796" s="133"/>
      <c r="AJ16796" s="133"/>
      <c r="AO16796" s="135"/>
      <c r="AP16796" s="135"/>
      <c r="BJ16796" s="136"/>
    </row>
    <row r="16797" spans="5:62" ht="14.25" customHeight="1" x14ac:dyDescent="0.25">
      <c r="E16797" s="113"/>
      <c r="H16797" s="133"/>
      <c r="T16797" s="133"/>
      <c r="X16797" s="131"/>
      <c r="Y16797" s="133"/>
      <c r="AJ16797" s="133"/>
      <c r="AO16797" s="135"/>
      <c r="AP16797" s="135"/>
      <c r="BJ16797" s="136"/>
    </row>
    <row r="16798" spans="5:62" ht="14.25" customHeight="1" x14ac:dyDescent="0.25">
      <c r="E16798" s="113"/>
      <c r="H16798" s="133"/>
      <c r="T16798" s="133"/>
      <c r="X16798" s="131"/>
      <c r="Y16798" s="133"/>
      <c r="AJ16798" s="133"/>
      <c r="AO16798" s="135"/>
      <c r="AP16798" s="135"/>
      <c r="BJ16798" s="136"/>
    </row>
    <row r="16799" spans="5:62" ht="14.25" customHeight="1" x14ac:dyDescent="0.25">
      <c r="E16799" s="113"/>
      <c r="H16799" s="133"/>
      <c r="T16799" s="133"/>
      <c r="X16799" s="131"/>
      <c r="Y16799" s="133"/>
      <c r="AJ16799" s="133"/>
      <c r="AO16799" s="135"/>
      <c r="AP16799" s="135"/>
      <c r="BJ16799" s="136"/>
    </row>
    <row r="16800" spans="5:62" ht="14.25" customHeight="1" x14ac:dyDescent="0.25">
      <c r="E16800" s="113"/>
      <c r="H16800" s="133"/>
      <c r="T16800" s="133"/>
      <c r="X16800" s="131"/>
      <c r="Y16800" s="133"/>
      <c r="AJ16800" s="133"/>
      <c r="AO16800" s="135"/>
      <c r="AP16800" s="135"/>
      <c r="BJ16800" s="136"/>
    </row>
    <row r="16801" spans="5:62" ht="14.25" customHeight="1" x14ac:dyDescent="0.25">
      <c r="E16801" s="113"/>
      <c r="H16801" s="133"/>
      <c r="T16801" s="133"/>
      <c r="X16801" s="131"/>
      <c r="Y16801" s="133"/>
      <c r="AJ16801" s="133"/>
      <c r="AO16801" s="135"/>
      <c r="AP16801" s="135"/>
      <c r="BJ16801" s="136"/>
    </row>
    <row r="16802" spans="5:62" ht="14.25" customHeight="1" x14ac:dyDescent="0.25">
      <c r="E16802" s="113"/>
      <c r="H16802" s="133"/>
      <c r="T16802" s="133"/>
      <c r="X16802" s="131"/>
      <c r="Y16802" s="133"/>
      <c r="AJ16802" s="133"/>
      <c r="AO16802" s="135"/>
      <c r="AP16802" s="135"/>
      <c r="BJ16802" s="136"/>
    </row>
    <row r="16803" spans="5:62" ht="14.25" customHeight="1" x14ac:dyDescent="0.25">
      <c r="E16803" s="113"/>
      <c r="H16803" s="133"/>
      <c r="T16803" s="133"/>
      <c r="X16803" s="131"/>
      <c r="Y16803" s="133"/>
      <c r="AJ16803" s="133"/>
      <c r="AO16803" s="135"/>
      <c r="AP16803" s="135"/>
      <c r="BJ16803" s="136"/>
    </row>
    <row r="16804" spans="5:62" ht="14.25" customHeight="1" x14ac:dyDescent="0.25">
      <c r="E16804" s="113"/>
      <c r="H16804" s="133"/>
      <c r="T16804" s="133"/>
      <c r="X16804" s="131"/>
      <c r="Y16804" s="133"/>
      <c r="AJ16804" s="133"/>
      <c r="AO16804" s="135"/>
      <c r="AP16804" s="135"/>
      <c r="BJ16804" s="136"/>
    </row>
    <row r="16805" spans="5:62" ht="14.25" customHeight="1" x14ac:dyDescent="0.25">
      <c r="E16805" s="113"/>
      <c r="H16805" s="133"/>
      <c r="T16805" s="133"/>
      <c r="X16805" s="131"/>
      <c r="Y16805" s="133"/>
      <c r="AJ16805" s="133"/>
      <c r="AO16805" s="135"/>
      <c r="AP16805" s="135"/>
      <c r="BJ16805" s="136"/>
    </row>
    <row r="16806" spans="5:62" ht="14.25" customHeight="1" x14ac:dyDescent="0.25">
      <c r="E16806" s="113"/>
      <c r="H16806" s="133"/>
      <c r="T16806" s="133"/>
      <c r="X16806" s="131"/>
      <c r="Y16806" s="133"/>
      <c r="AJ16806" s="133"/>
      <c r="AO16806" s="135"/>
      <c r="AP16806" s="135"/>
      <c r="BJ16806" s="136"/>
    </row>
    <row r="16807" spans="5:62" ht="14.25" customHeight="1" x14ac:dyDescent="0.25">
      <c r="E16807" s="113"/>
      <c r="H16807" s="133"/>
      <c r="T16807" s="133"/>
      <c r="X16807" s="131"/>
      <c r="Y16807" s="133"/>
      <c r="AJ16807" s="133"/>
      <c r="AO16807" s="135"/>
      <c r="AP16807" s="135"/>
      <c r="BJ16807" s="136"/>
    </row>
    <row r="16808" spans="5:62" ht="14.25" customHeight="1" x14ac:dyDescent="0.25">
      <c r="E16808" s="113"/>
      <c r="H16808" s="133"/>
      <c r="T16808" s="133"/>
      <c r="X16808" s="131"/>
      <c r="Y16808" s="133"/>
      <c r="AJ16808" s="133"/>
      <c r="AO16808" s="135"/>
      <c r="AP16808" s="135"/>
      <c r="BJ16808" s="136"/>
    </row>
    <row r="16809" spans="5:62" ht="14.25" customHeight="1" x14ac:dyDescent="0.25">
      <c r="E16809" s="113"/>
      <c r="H16809" s="133"/>
      <c r="T16809" s="133"/>
      <c r="X16809" s="131"/>
      <c r="Y16809" s="133"/>
      <c r="AJ16809" s="133"/>
      <c r="AO16809" s="135"/>
      <c r="AP16809" s="135"/>
      <c r="BJ16809" s="136"/>
    </row>
    <row r="16810" spans="5:62" ht="14.25" customHeight="1" x14ac:dyDescent="0.25">
      <c r="E16810" s="113"/>
      <c r="H16810" s="133"/>
      <c r="T16810" s="133"/>
      <c r="X16810" s="131"/>
      <c r="Y16810" s="133"/>
      <c r="AJ16810" s="133"/>
      <c r="AO16810" s="135"/>
      <c r="AP16810" s="135"/>
      <c r="BJ16810" s="136"/>
    </row>
    <row r="16811" spans="5:62" ht="14.25" customHeight="1" x14ac:dyDescent="0.25">
      <c r="E16811" s="113"/>
      <c r="H16811" s="133"/>
      <c r="T16811" s="133"/>
      <c r="X16811" s="131"/>
      <c r="Y16811" s="133"/>
      <c r="AJ16811" s="133"/>
      <c r="AO16811" s="135"/>
      <c r="AP16811" s="135"/>
      <c r="BJ16811" s="136"/>
    </row>
    <row r="16812" spans="5:62" ht="14.25" customHeight="1" x14ac:dyDescent="0.25">
      <c r="E16812" s="113"/>
      <c r="H16812" s="133"/>
      <c r="T16812" s="133"/>
      <c r="X16812" s="131"/>
      <c r="Y16812" s="133"/>
      <c r="AJ16812" s="133"/>
      <c r="AO16812" s="135"/>
      <c r="AP16812" s="135"/>
      <c r="BJ16812" s="136"/>
    </row>
    <row r="16813" spans="5:62" ht="14.25" customHeight="1" x14ac:dyDescent="0.25">
      <c r="E16813" s="113"/>
      <c r="H16813" s="133"/>
      <c r="T16813" s="133"/>
      <c r="X16813" s="131"/>
      <c r="Y16813" s="133"/>
      <c r="AJ16813" s="133"/>
      <c r="AO16813" s="135"/>
      <c r="AP16813" s="135"/>
      <c r="BJ16813" s="136"/>
    </row>
    <row r="16814" spans="5:62" ht="14.25" customHeight="1" x14ac:dyDescent="0.25">
      <c r="E16814" s="113"/>
      <c r="H16814" s="133"/>
      <c r="T16814" s="133"/>
      <c r="X16814" s="131"/>
      <c r="Y16814" s="133"/>
      <c r="AJ16814" s="133"/>
      <c r="AO16814" s="135"/>
      <c r="AP16814" s="135"/>
      <c r="BJ16814" s="136"/>
    </row>
    <row r="16815" spans="5:62" ht="14.25" customHeight="1" x14ac:dyDescent="0.25">
      <c r="E16815" s="113"/>
      <c r="H16815" s="133"/>
      <c r="T16815" s="133"/>
      <c r="X16815" s="131"/>
      <c r="Y16815" s="133"/>
      <c r="AJ16815" s="133"/>
      <c r="AO16815" s="135"/>
      <c r="AP16815" s="135"/>
      <c r="BJ16815" s="136"/>
    </row>
    <row r="16816" spans="5:62" ht="14.25" customHeight="1" x14ac:dyDescent="0.25">
      <c r="E16816" s="113"/>
      <c r="H16816" s="133"/>
      <c r="T16816" s="133"/>
      <c r="X16816" s="131"/>
      <c r="Y16816" s="133"/>
      <c r="AJ16816" s="133"/>
      <c r="AO16816" s="135"/>
      <c r="AP16816" s="135"/>
      <c r="BJ16816" s="136"/>
    </row>
    <row r="16817" spans="5:62" ht="14.25" customHeight="1" x14ac:dyDescent="0.25">
      <c r="E16817" s="113"/>
      <c r="H16817" s="133"/>
      <c r="T16817" s="133"/>
      <c r="X16817" s="131"/>
      <c r="Y16817" s="133"/>
      <c r="AJ16817" s="133"/>
      <c r="AO16817" s="135"/>
      <c r="AP16817" s="135"/>
      <c r="BJ16817" s="136"/>
    </row>
    <row r="16818" spans="5:62" ht="14.25" customHeight="1" x14ac:dyDescent="0.25">
      <c r="E16818" s="113"/>
      <c r="H16818" s="133"/>
      <c r="T16818" s="133"/>
      <c r="X16818" s="131"/>
      <c r="Y16818" s="133"/>
      <c r="AJ16818" s="133"/>
      <c r="AO16818" s="135"/>
      <c r="AP16818" s="135"/>
      <c r="BJ16818" s="136"/>
    </row>
    <row r="16819" spans="5:62" ht="14.25" customHeight="1" x14ac:dyDescent="0.25">
      <c r="E16819" s="113"/>
      <c r="H16819" s="133"/>
      <c r="T16819" s="133"/>
      <c r="X16819" s="131"/>
      <c r="Y16819" s="133"/>
      <c r="AJ16819" s="133"/>
      <c r="AO16819" s="135"/>
      <c r="AP16819" s="135"/>
      <c r="BJ16819" s="136"/>
    </row>
    <row r="16820" spans="5:62" ht="14.25" customHeight="1" x14ac:dyDescent="0.25">
      <c r="E16820" s="113"/>
      <c r="H16820" s="133"/>
      <c r="T16820" s="133"/>
      <c r="X16820" s="131"/>
      <c r="Y16820" s="133"/>
      <c r="AJ16820" s="133"/>
      <c r="AO16820" s="135"/>
      <c r="AP16820" s="135"/>
      <c r="BJ16820" s="136"/>
    </row>
    <row r="16821" spans="5:62" ht="14.25" customHeight="1" x14ac:dyDescent="0.25">
      <c r="E16821" s="113"/>
      <c r="H16821" s="133"/>
      <c r="T16821" s="133"/>
      <c r="X16821" s="131"/>
      <c r="Y16821" s="133"/>
      <c r="AJ16821" s="133"/>
      <c r="AO16821" s="135"/>
      <c r="AP16821" s="135"/>
      <c r="BJ16821" s="136"/>
    </row>
    <row r="16822" spans="5:62" ht="14.25" customHeight="1" x14ac:dyDescent="0.25">
      <c r="E16822" s="113"/>
      <c r="H16822" s="133"/>
      <c r="T16822" s="133"/>
      <c r="X16822" s="131"/>
      <c r="Y16822" s="133"/>
      <c r="AJ16822" s="133"/>
      <c r="AO16822" s="135"/>
      <c r="AP16822" s="135"/>
      <c r="BJ16822" s="136"/>
    </row>
    <row r="16823" spans="5:62" ht="14.25" customHeight="1" x14ac:dyDescent="0.25">
      <c r="E16823" s="113"/>
      <c r="H16823" s="133"/>
      <c r="T16823" s="133"/>
      <c r="X16823" s="131"/>
      <c r="Y16823" s="133"/>
      <c r="AJ16823" s="133"/>
      <c r="AO16823" s="135"/>
      <c r="AP16823" s="135"/>
      <c r="BJ16823" s="136"/>
    </row>
    <row r="16824" spans="5:62" ht="14.25" customHeight="1" x14ac:dyDescent="0.25">
      <c r="E16824" s="113"/>
      <c r="H16824" s="133"/>
      <c r="T16824" s="133"/>
      <c r="X16824" s="131"/>
      <c r="Y16824" s="133"/>
      <c r="AJ16824" s="133"/>
      <c r="AO16824" s="135"/>
      <c r="AP16824" s="135"/>
      <c r="BJ16824" s="136"/>
    </row>
    <row r="16825" spans="5:62" ht="14.25" customHeight="1" x14ac:dyDescent="0.25">
      <c r="E16825" s="113"/>
      <c r="H16825" s="133"/>
      <c r="T16825" s="133"/>
      <c r="X16825" s="131"/>
      <c r="Y16825" s="133"/>
      <c r="AJ16825" s="133"/>
      <c r="AO16825" s="135"/>
      <c r="AP16825" s="135"/>
      <c r="BJ16825" s="136"/>
    </row>
    <row r="16826" spans="5:62" ht="14.25" customHeight="1" x14ac:dyDescent="0.25">
      <c r="E16826" s="113"/>
      <c r="H16826" s="133"/>
      <c r="T16826" s="133"/>
      <c r="X16826" s="131"/>
      <c r="Y16826" s="133"/>
      <c r="AJ16826" s="133"/>
      <c r="AO16826" s="135"/>
      <c r="AP16826" s="135"/>
      <c r="BJ16826" s="136"/>
    </row>
    <row r="16827" spans="5:62" ht="14.25" customHeight="1" x14ac:dyDescent="0.25">
      <c r="E16827" s="113"/>
      <c r="H16827" s="133"/>
      <c r="T16827" s="133"/>
      <c r="X16827" s="131"/>
      <c r="Y16827" s="133"/>
      <c r="AJ16827" s="133"/>
      <c r="AO16827" s="135"/>
      <c r="AP16827" s="135"/>
      <c r="BJ16827" s="136"/>
    </row>
    <row r="16828" spans="5:62" ht="14.25" customHeight="1" x14ac:dyDescent="0.25">
      <c r="E16828" s="113"/>
      <c r="H16828" s="133"/>
      <c r="T16828" s="133"/>
      <c r="X16828" s="131"/>
      <c r="Y16828" s="133"/>
      <c r="AJ16828" s="133"/>
      <c r="AO16828" s="135"/>
      <c r="AP16828" s="135"/>
      <c r="BJ16828" s="136"/>
    </row>
    <row r="16829" spans="5:62" ht="14.25" customHeight="1" x14ac:dyDescent="0.25">
      <c r="E16829" s="113"/>
      <c r="H16829" s="133"/>
      <c r="T16829" s="133"/>
      <c r="X16829" s="131"/>
      <c r="Y16829" s="133"/>
      <c r="AJ16829" s="133"/>
      <c r="AO16829" s="135"/>
      <c r="AP16829" s="135"/>
      <c r="BJ16829" s="136"/>
    </row>
    <row r="16830" spans="5:62" ht="14.25" customHeight="1" x14ac:dyDescent="0.25">
      <c r="E16830" s="113"/>
      <c r="H16830" s="133"/>
      <c r="T16830" s="133"/>
      <c r="X16830" s="131"/>
      <c r="Y16830" s="133"/>
      <c r="AJ16830" s="133"/>
      <c r="AO16830" s="135"/>
      <c r="AP16830" s="135"/>
      <c r="BJ16830" s="136"/>
    </row>
    <row r="16831" spans="5:62" ht="14.25" customHeight="1" x14ac:dyDescent="0.25">
      <c r="E16831" s="113"/>
      <c r="H16831" s="133"/>
      <c r="T16831" s="133"/>
      <c r="X16831" s="131"/>
      <c r="Y16831" s="133"/>
      <c r="AJ16831" s="133"/>
      <c r="AO16831" s="135"/>
      <c r="AP16831" s="135"/>
      <c r="BJ16831" s="136"/>
    </row>
    <row r="16832" spans="5:62" ht="14.25" customHeight="1" x14ac:dyDescent="0.25">
      <c r="E16832" s="113"/>
      <c r="H16832" s="133"/>
      <c r="T16832" s="133"/>
      <c r="X16832" s="131"/>
      <c r="Y16832" s="133"/>
      <c r="AJ16832" s="133"/>
      <c r="AO16832" s="135"/>
      <c r="AP16832" s="135"/>
      <c r="BJ16832" s="136"/>
    </row>
    <row r="16833" spans="5:62" ht="14.25" customHeight="1" x14ac:dyDescent="0.25">
      <c r="E16833" s="113"/>
      <c r="H16833" s="133"/>
      <c r="T16833" s="133"/>
      <c r="X16833" s="131"/>
      <c r="Y16833" s="133"/>
      <c r="AJ16833" s="133"/>
      <c r="AO16833" s="135"/>
      <c r="AP16833" s="135"/>
      <c r="BJ16833" s="136"/>
    </row>
    <row r="16834" spans="5:62" ht="14.25" customHeight="1" x14ac:dyDescent="0.25">
      <c r="E16834" s="113"/>
      <c r="H16834" s="133"/>
      <c r="T16834" s="133"/>
      <c r="X16834" s="131"/>
      <c r="Y16834" s="133"/>
      <c r="AJ16834" s="133"/>
      <c r="AO16834" s="135"/>
      <c r="AP16834" s="135"/>
      <c r="BJ16834" s="136"/>
    </row>
    <row r="16835" spans="5:62" ht="14.25" customHeight="1" x14ac:dyDescent="0.25">
      <c r="E16835" s="113"/>
      <c r="H16835" s="133"/>
      <c r="T16835" s="133"/>
      <c r="X16835" s="131"/>
      <c r="Y16835" s="133"/>
      <c r="AJ16835" s="133"/>
      <c r="AO16835" s="135"/>
      <c r="AP16835" s="135"/>
      <c r="BJ16835" s="136"/>
    </row>
    <row r="16836" spans="5:62" ht="14.25" customHeight="1" x14ac:dyDescent="0.25">
      <c r="E16836" s="113"/>
      <c r="H16836" s="133"/>
      <c r="T16836" s="133"/>
      <c r="X16836" s="131"/>
      <c r="Y16836" s="133"/>
      <c r="AJ16836" s="133"/>
      <c r="AO16836" s="135"/>
      <c r="AP16836" s="135"/>
      <c r="BJ16836" s="136"/>
    </row>
    <row r="16837" spans="5:62" ht="14.25" customHeight="1" x14ac:dyDescent="0.25">
      <c r="E16837" s="113"/>
      <c r="H16837" s="133"/>
      <c r="T16837" s="133"/>
      <c r="X16837" s="131"/>
      <c r="Y16837" s="133"/>
      <c r="AJ16837" s="133"/>
      <c r="AO16837" s="135"/>
      <c r="AP16837" s="135"/>
      <c r="BJ16837" s="136"/>
    </row>
    <row r="16838" spans="5:62" ht="14.25" customHeight="1" x14ac:dyDescent="0.25">
      <c r="E16838" s="113"/>
      <c r="H16838" s="133"/>
      <c r="T16838" s="133"/>
      <c r="X16838" s="131"/>
      <c r="Y16838" s="133"/>
      <c r="AJ16838" s="133"/>
      <c r="AO16838" s="135"/>
      <c r="AP16838" s="135"/>
      <c r="BJ16838" s="136"/>
    </row>
    <row r="16839" spans="5:62" ht="14.25" customHeight="1" x14ac:dyDescent="0.25">
      <c r="E16839" s="113"/>
      <c r="H16839" s="133"/>
      <c r="T16839" s="133"/>
      <c r="X16839" s="131"/>
      <c r="Y16839" s="133"/>
      <c r="AJ16839" s="133"/>
      <c r="AO16839" s="135"/>
      <c r="AP16839" s="135"/>
      <c r="BJ16839" s="136"/>
    </row>
    <row r="16840" spans="5:62" ht="14.25" customHeight="1" x14ac:dyDescent="0.25">
      <c r="E16840" s="113"/>
      <c r="H16840" s="133"/>
      <c r="T16840" s="133"/>
      <c r="X16840" s="131"/>
      <c r="Y16840" s="133"/>
      <c r="AJ16840" s="133"/>
      <c r="AO16840" s="135"/>
      <c r="AP16840" s="135"/>
      <c r="BJ16840" s="136"/>
    </row>
    <row r="16841" spans="5:62" ht="14.25" customHeight="1" x14ac:dyDescent="0.25">
      <c r="E16841" s="113"/>
      <c r="H16841" s="133"/>
      <c r="T16841" s="133"/>
      <c r="X16841" s="131"/>
      <c r="Y16841" s="133"/>
      <c r="AJ16841" s="133"/>
      <c r="AO16841" s="135"/>
      <c r="AP16841" s="135"/>
      <c r="BJ16841" s="136"/>
    </row>
    <row r="16842" spans="5:62" ht="14.25" customHeight="1" x14ac:dyDescent="0.25">
      <c r="E16842" s="113"/>
      <c r="H16842" s="133"/>
      <c r="T16842" s="133"/>
      <c r="X16842" s="131"/>
      <c r="Y16842" s="133"/>
      <c r="AJ16842" s="133"/>
      <c r="AO16842" s="135"/>
      <c r="AP16842" s="135"/>
      <c r="BJ16842" s="136"/>
    </row>
    <row r="16843" spans="5:62" ht="14.25" customHeight="1" x14ac:dyDescent="0.25">
      <c r="E16843" s="113"/>
      <c r="H16843" s="133"/>
      <c r="T16843" s="133"/>
      <c r="X16843" s="131"/>
      <c r="Y16843" s="133"/>
      <c r="AJ16843" s="133"/>
      <c r="AO16843" s="135"/>
      <c r="AP16843" s="135"/>
      <c r="BJ16843" s="136"/>
    </row>
    <row r="16844" spans="5:62" ht="14.25" customHeight="1" x14ac:dyDescent="0.25">
      <c r="E16844" s="113"/>
      <c r="H16844" s="133"/>
      <c r="T16844" s="133"/>
      <c r="X16844" s="131"/>
      <c r="Y16844" s="133"/>
      <c r="AJ16844" s="133"/>
      <c r="AO16844" s="135"/>
      <c r="AP16844" s="135"/>
      <c r="BJ16844" s="136"/>
    </row>
    <row r="16845" spans="5:62" ht="14.25" customHeight="1" x14ac:dyDescent="0.25">
      <c r="E16845" s="113"/>
      <c r="H16845" s="133"/>
      <c r="T16845" s="133"/>
      <c r="X16845" s="131"/>
      <c r="Y16845" s="133"/>
      <c r="AJ16845" s="133"/>
      <c r="AO16845" s="135"/>
      <c r="AP16845" s="135"/>
      <c r="BJ16845" s="136"/>
    </row>
    <row r="16846" spans="5:62" ht="14.25" customHeight="1" x14ac:dyDescent="0.25">
      <c r="E16846" s="113"/>
      <c r="H16846" s="133"/>
      <c r="T16846" s="133"/>
      <c r="X16846" s="131"/>
      <c r="Y16846" s="133"/>
      <c r="AJ16846" s="133"/>
      <c r="AO16846" s="135"/>
      <c r="AP16846" s="135"/>
      <c r="BJ16846" s="136"/>
    </row>
    <row r="16847" spans="5:62" ht="14.25" customHeight="1" x14ac:dyDescent="0.25">
      <c r="E16847" s="113"/>
      <c r="H16847" s="133"/>
      <c r="T16847" s="133"/>
      <c r="X16847" s="131"/>
      <c r="Y16847" s="133"/>
      <c r="AJ16847" s="133"/>
      <c r="AO16847" s="135"/>
      <c r="AP16847" s="135"/>
      <c r="BJ16847" s="136"/>
    </row>
    <row r="16848" spans="5:62" ht="14.25" customHeight="1" x14ac:dyDescent="0.25">
      <c r="E16848" s="113"/>
      <c r="H16848" s="133"/>
      <c r="T16848" s="133"/>
      <c r="X16848" s="131"/>
      <c r="Y16848" s="133"/>
      <c r="AJ16848" s="133"/>
      <c r="AO16848" s="135"/>
      <c r="AP16848" s="135"/>
      <c r="BJ16848" s="136"/>
    </row>
    <row r="16849" spans="5:62" ht="14.25" customHeight="1" x14ac:dyDescent="0.25">
      <c r="E16849" s="113"/>
      <c r="H16849" s="133"/>
      <c r="T16849" s="133"/>
      <c r="X16849" s="131"/>
      <c r="Y16849" s="133"/>
      <c r="AJ16849" s="133"/>
      <c r="AO16849" s="135"/>
      <c r="AP16849" s="135"/>
      <c r="BJ16849" s="136"/>
    </row>
    <row r="16850" spans="5:62" ht="14.25" customHeight="1" x14ac:dyDescent="0.25">
      <c r="E16850" s="113"/>
      <c r="H16850" s="133"/>
      <c r="T16850" s="133"/>
      <c r="X16850" s="131"/>
      <c r="Y16850" s="133"/>
      <c r="AJ16850" s="133"/>
      <c r="AO16850" s="135"/>
      <c r="AP16850" s="135"/>
      <c r="BJ16850" s="136"/>
    </row>
    <row r="16851" spans="5:62" ht="14.25" customHeight="1" x14ac:dyDescent="0.25">
      <c r="E16851" s="113"/>
      <c r="H16851" s="133"/>
      <c r="T16851" s="133"/>
      <c r="X16851" s="131"/>
      <c r="Y16851" s="133"/>
      <c r="AJ16851" s="133"/>
      <c r="AO16851" s="135"/>
      <c r="AP16851" s="135"/>
      <c r="BJ16851" s="136"/>
    </row>
    <row r="16852" spans="5:62" ht="14.25" customHeight="1" x14ac:dyDescent="0.25">
      <c r="E16852" s="113"/>
      <c r="H16852" s="133"/>
      <c r="T16852" s="133"/>
      <c r="X16852" s="131"/>
      <c r="Y16852" s="133"/>
      <c r="AJ16852" s="133"/>
      <c r="AO16852" s="135"/>
      <c r="AP16852" s="135"/>
      <c r="BJ16852" s="136"/>
    </row>
    <row r="16853" spans="5:62" ht="14.25" customHeight="1" x14ac:dyDescent="0.25">
      <c r="E16853" s="113"/>
      <c r="H16853" s="133"/>
      <c r="T16853" s="133"/>
      <c r="X16853" s="131"/>
      <c r="Y16853" s="133"/>
      <c r="AJ16853" s="133"/>
      <c r="AO16853" s="135"/>
      <c r="AP16853" s="135"/>
      <c r="BJ16853" s="136"/>
    </row>
    <row r="16854" spans="5:62" ht="14.25" customHeight="1" x14ac:dyDescent="0.25">
      <c r="E16854" s="113"/>
      <c r="H16854" s="133"/>
      <c r="T16854" s="133"/>
      <c r="X16854" s="131"/>
      <c r="Y16854" s="133"/>
      <c r="AJ16854" s="133"/>
      <c r="AO16854" s="135"/>
      <c r="AP16854" s="135"/>
      <c r="BJ16854" s="136"/>
    </row>
    <row r="16855" spans="5:62" ht="14.25" customHeight="1" x14ac:dyDescent="0.25">
      <c r="E16855" s="113"/>
      <c r="H16855" s="133"/>
      <c r="T16855" s="133"/>
      <c r="X16855" s="131"/>
      <c r="Y16855" s="133"/>
      <c r="AJ16855" s="133"/>
      <c r="AO16855" s="135"/>
      <c r="AP16855" s="135"/>
      <c r="BJ16855" s="136"/>
    </row>
    <row r="16856" spans="5:62" ht="14.25" customHeight="1" x14ac:dyDescent="0.25">
      <c r="E16856" s="113"/>
      <c r="H16856" s="133"/>
      <c r="T16856" s="133"/>
      <c r="X16856" s="131"/>
      <c r="Y16856" s="133"/>
      <c r="AJ16856" s="133"/>
      <c r="AO16856" s="135"/>
      <c r="AP16856" s="135"/>
      <c r="BJ16856" s="136"/>
    </row>
    <row r="16857" spans="5:62" ht="14.25" customHeight="1" x14ac:dyDescent="0.25">
      <c r="E16857" s="113"/>
      <c r="H16857" s="133"/>
      <c r="T16857" s="133"/>
      <c r="X16857" s="131"/>
      <c r="Y16857" s="133"/>
      <c r="AJ16857" s="133"/>
      <c r="AO16857" s="135"/>
      <c r="AP16857" s="135"/>
      <c r="BJ16857" s="136"/>
    </row>
    <row r="16858" spans="5:62" ht="14.25" customHeight="1" x14ac:dyDescent="0.25">
      <c r="E16858" s="113"/>
      <c r="H16858" s="133"/>
      <c r="T16858" s="133"/>
      <c r="X16858" s="131"/>
      <c r="Y16858" s="133"/>
      <c r="AJ16858" s="133"/>
      <c r="AO16858" s="135"/>
      <c r="AP16858" s="135"/>
      <c r="BJ16858" s="136"/>
    </row>
    <row r="16859" spans="5:62" ht="14.25" customHeight="1" x14ac:dyDescent="0.25">
      <c r="E16859" s="113"/>
      <c r="H16859" s="133"/>
      <c r="T16859" s="133"/>
      <c r="X16859" s="131"/>
      <c r="Y16859" s="133"/>
      <c r="AJ16859" s="133"/>
      <c r="AO16859" s="135"/>
      <c r="AP16859" s="135"/>
      <c r="BJ16859" s="136"/>
    </row>
    <row r="16860" spans="5:62" ht="14.25" customHeight="1" x14ac:dyDescent="0.25">
      <c r="E16860" s="113"/>
      <c r="H16860" s="133"/>
      <c r="T16860" s="133"/>
      <c r="X16860" s="131"/>
      <c r="Y16860" s="133"/>
      <c r="AJ16860" s="133"/>
      <c r="AO16860" s="135"/>
      <c r="AP16860" s="135"/>
      <c r="BJ16860" s="136"/>
    </row>
    <row r="16861" spans="5:62" ht="14.25" customHeight="1" x14ac:dyDescent="0.25">
      <c r="E16861" s="113"/>
      <c r="H16861" s="133"/>
      <c r="T16861" s="133"/>
      <c r="X16861" s="131"/>
      <c r="Y16861" s="133"/>
      <c r="AJ16861" s="133"/>
      <c r="AO16861" s="135"/>
      <c r="AP16861" s="135"/>
      <c r="BJ16861" s="136"/>
    </row>
    <row r="16862" spans="5:62" ht="14.25" customHeight="1" x14ac:dyDescent="0.25">
      <c r="E16862" s="113"/>
      <c r="H16862" s="133"/>
      <c r="T16862" s="133"/>
      <c r="X16862" s="131"/>
      <c r="Y16862" s="133"/>
      <c r="AJ16862" s="133"/>
      <c r="AO16862" s="135"/>
      <c r="AP16862" s="135"/>
      <c r="BJ16862" s="136"/>
    </row>
    <row r="16863" spans="5:62" ht="14.25" customHeight="1" x14ac:dyDescent="0.25">
      <c r="E16863" s="113"/>
      <c r="H16863" s="133"/>
      <c r="T16863" s="133"/>
      <c r="X16863" s="131"/>
      <c r="Y16863" s="133"/>
      <c r="AJ16863" s="133"/>
      <c r="AO16863" s="135"/>
      <c r="AP16863" s="135"/>
      <c r="BJ16863" s="136"/>
    </row>
    <row r="16864" spans="5:62" ht="14.25" customHeight="1" x14ac:dyDescent="0.25">
      <c r="E16864" s="113"/>
      <c r="H16864" s="133"/>
      <c r="T16864" s="133"/>
      <c r="X16864" s="131"/>
      <c r="Y16864" s="133"/>
      <c r="AJ16864" s="133"/>
      <c r="AO16864" s="135"/>
      <c r="AP16864" s="135"/>
      <c r="BJ16864" s="136"/>
    </row>
    <row r="16865" spans="5:62" ht="14.25" customHeight="1" x14ac:dyDescent="0.25">
      <c r="E16865" s="113"/>
      <c r="H16865" s="133"/>
      <c r="T16865" s="133"/>
      <c r="X16865" s="131"/>
      <c r="Y16865" s="133"/>
      <c r="AJ16865" s="133"/>
      <c r="AO16865" s="135"/>
      <c r="AP16865" s="135"/>
      <c r="BJ16865" s="136"/>
    </row>
    <row r="16866" spans="5:62" ht="14.25" customHeight="1" x14ac:dyDescent="0.25">
      <c r="E16866" s="113"/>
      <c r="H16866" s="133"/>
      <c r="T16866" s="133"/>
      <c r="X16866" s="131"/>
      <c r="Y16866" s="133"/>
      <c r="AJ16866" s="133"/>
      <c r="AO16866" s="135"/>
      <c r="AP16866" s="135"/>
      <c r="BJ16866" s="136"/>
    </row>
    <row r="16867" spans="5:62" ht="14.25" customHeight="1" x14ac:dyDescent="0.25">
      <c r="E16867" s="113"/>
      <c r="H16867" s="133"/>
      <c r="T16867" s="133"/>
      <c r="X16867" s="131"/>
      <c r="Y16867" s="133"/>
      <c r="AJ16867" s="133"/>
      <c r="AO16867" s="135"/>
      <c r="AP16867" s="135"/>
      <c r="BJ16867" s="136"/>
    </row>
    <row r="16868" spans="5:62" ht="14.25" customHeight="1" x14ac:dyDescent="0.25">
      <c r="E16868" s="113"/>
      <c r="H16868" s="133"/>
      <c r="T16868" s="133"/>
      <c r="X16868" s="131"/>
      <c r="Y16868" s="133"/>
      <c r="AJ16868" s="133"/>
      <c r="AO16868" s="135"/>
      <c r="AP16868" s="135"/>
      <c r="BJ16868" s="136"/>
    </row>
    <row r="16869" spans="5:62" ht="14.25" customHeight="1" x14ac:dyDescent="0.25">
      <c r="E16869" s="113"/>
      <c r="H16869" s="133"/>
      <c r="T16869" s="133"/>
      <c r="X16869" s="131"/>
      <c r="Y16869" s="133"/>
      <c r="AJ16869" s="133"/>
      <c r="AO16869" s="135"/>
      <c r="AP16869" s="135"/>
      <c r="BJ16869" s="136"/>
    </row>
    <row r="16870" spans="5:62" ht="14.25" customHeight="1" x14ac:dyDescent="0.25">
      <c r="E16870" s="113"/>
      <c r="H16870" s="133"/>
      <c r="T16870" s="133"/>
      <c r="X16870" s="131"/>
      <c r="Y16870" s="133"/>
      <c r="AJ16870" s="133"/>
      <c r="AO16870" s="135"/>
      <c r="AP16870" s="135"/>
      <c r="BJ16870" s="136"/>
    </row>
    <row r="16871" spans="5:62" ht="14.25" customHeight="1" x14ac:dyDescent="0.25">
      <c r="E16871" s="113"/>
      <c r="H16871" s="133"/>
      <c r="T16871" s="133"/>
      <c r="X16871" s="131"/>
      <c r="Y16871" s="133"/>
      <c r="AJ16871" s="133"/>
      <c r="AO16871" s="135"/>
      <c r="AP16871" s="135"/>
      <c r="BJ16871" s="136"/>
    </row>
    <row r="16872" spans="5:62" ht="14.25" customHeight="1" x14ac:dyDescent="0.25">
      <c r="E16872" s="113"/>
      <c r="H16872" s="133"/>
      <c r="T16872" s="133"/>
      <c r="X16872" s="131"/>
      <c r="Y16872" s="133"/>
      <c r="AJ16872" s="133"/>
      <c r="AO16872" s="135"/>
      <c r="AP16872" s="135"/>
      <c r="BJ16872" s="136"/>
    </row>
    <row r="16873" spans="5:62" ht="14.25" customHeight="1" x14ac:dyDescent="0.25">
      <c r="E16873" s="113"/>
      <c r="H16873" s="133"/>
      <c r="T16873" s="133"/>
      <c r="X16873" s="131"/>
      <c r="Y16873" s="133"/>
      <c r="AJ16873" s="133"/>
      <c r="AO16873" s="135"/>
      <c r="AP16873" s="135"/>
      <c r="BJ16873" s="136"/>
    </row>
    <row r="16874" spans="5:62" ht="14.25" customHeight="1" x14ac:dyDescent="0.25">
      <c r="E16874" s="113"/>
      <c r="H16874" s="133"/>
      <c r="T16874" s="133"/>
      <c r="X16874" s="131"/>
      <c r="Y16874" s="133"/>
      <c r="AJ16874" s="133"/>
      <c r="AO16874" s="135"/>
      <c r="AP16874" s="135"/>
      <c r="BJ16874" s="136"/>
    </row>
    <row r="16875" spans="5:62" ht="14.25" customHeight="1" x14ac:dyDescent="0.25">
      <c r="E16875" s="113"/>
      <c r="H16875" s="133"/>
      <c r="T16875" s="133"/>
      <c r="X16875" s="131"/>
      <c r="Y16875" s="133"/>
      <c r="AJ16875" s="133"/>
      <c r="AO16875" s="135"/>
      <c r="AP16875" s="135"/>
      <c r="BJ16875" s="136"/>
    </row>
    <row r="16876" spans="5:62" ht="14.25" customHeight="1" x14ac:dyDescent="0.25">
      <c r="E16876" s="113"/>
      <c r="H16876" s="133"/>
      <c r="T16876" s="133"/>
      <c r="X16876" s="131"/>
      <c r="Y16876" s="133"/>
      <c r="AJ16876" s="133"/>
      <c r="AO16876" s="135"/>
      <c r="AP16876" s="135"/>
      <c r="BJ16876" s="136"/>
    </row>
    <row r="16877" spans="5:62" ht="14.25" customHeight="1" x14ac:dyDescent="0.25">
      <c r="E16877" s="113"/>
      <c r="H16877" s="133"/>
      <c r="T16877" s="133"/>
      <c r="X16877" s="131"/>
      <c r="Y16877" s="133"/>
      <c r="AJ16877" s="133"/>
      <c r="AO16877" s="135"/>
      <c r="AP16877" s="135"/>
      <c r="BJ16877" s="136"/>
    </row>
    <row r="16878" spans="5:62" ht="14.25" customHeight="1" x14ac:dyDescent="0.25">
      <c r="E16878" s="113"/>
      <c r="H16878" s="133"/>
      <c r="T16878" s="133"/>
      <c r="X16878" s="131"/>
      <c r="Y16878" s="133"/>
      <c r="AJ16878" s="133"/>
      <c r="AO16878" s="135"/>
      <c r="AP16878" s="135"/>
      <c r="BJ16878" s="136"/>
    </row>
    <row r="16879" spans="5:62" ht="14.25" customHeight="1" x14ac:dyDescent="0.25">
      <c r="E16879" s="113"/>
      <c r="H16879" s="133"/>
      <c r="T16879" s="133"/>
      <c r="X16879" s="131"/>
      <c r="Y16879" s="133"/>
      <c r="AJ16879" s="133"/>
      <c r="AO16879" s="135"/>
      <c r="AP16879" s="135"/>
      <c r="BJ16879" s="136"/>
    </row>
    <row r="16880" spans="5:62" ht="14.25" customHeight="1" x14ac:dyDescent="0.25">
      <c r="E16880" s="113"/>
      <c r="H16880" s="133"/>
      <c r="T16880" s="133"/>
      <c r="X16880" s="131"/>
      <c r="Y16880" s="133"/>
      <c r="AJ16880" s="133"/>
      <c r="AO16880" s="135"/>
      <c r="AP16880" s="135"/>
      <c r="BJ16880" s="136"/>
    </row>
    <row r="16881" spans="5:62" ht="14.25" customHeight="1" x14ac:dyDescent="0.25">
      <c r="E16881" s="113"/>
      <c r="H16881" s="133"/>
      <c r="T16881" s="133"/>
      <c r="X16881" s="131"/>
      <c r="Y16881" s="133"/>
      <c r="AJ16881" s="133"/>
      <c r="AO16881" s="135"/>
      <c r="AP16881" s="135"/>
      <c r="BJ16881" s="136"/>
    </row>
    <row r="16882" spans="5:62" ht="14.25" customHeight="1" x14ac:dyDescent="0.25">
      <c r="E16882" s="113"/>
      <c r="H16882" s="133"/>
      <c r="T16882" s="133"/>
      <c r="X16882" s="131"/>
      <c r="Y16882" s="133"/>
      <c r="AJ16882" s="133"/>
      <c r="AO16882" s="135"/>
      <c r="AP16882" s="135"/>
      <c r="BJ16882" s="136"/>
    </row>
    <row r="16883" spans="5:62" ht="14.25" customHeight="1" x14ac:dyDescent="0.25">
      <c r="E16883" s="113"/>
      <c r="H16883" s="133"/>
      <c r="T16883" s="133"/>
      <c r="X16883" s="131"/>
      <c r="Y16883" s="133"/>
      <c r="AJ16883" s="133"/>
      <c r="AO16883" s="135"/>
      <c r="AP16883" s="135"/>
      <c r="BJ16883" s="136"/>
    </row>
    <row r="16884" spans="5:62" ht="14.25" customHeight="1" x14ac:dyDescent="0.25">
      <c r="E16884" s="113"/>
      <c r="H16884" s="133"/>
      <c r="T16884" s="133"/>
      <c r="X16884" s="131"/>
      <c r="Y16884" s="133"/>
      <c r="AJ16884" s="133"/>
      <c r="AO16884" s="135"/>
      <c r="AP16884" s="135"/>
      <c r="BJ16884" s="136"/>
    </row>
    <row r="16885" spans="5:62" ht="14.25" customHeight="1" x14ac:dyDescent="0.25">
      <c r="E16885" s="113"/>
      <c r="H16885" s="133"/>
      <c r="T16885" s="133"/>
      <c r="X16885" s="131"/>
      <c r="Y16885" s="133"/>
      <c r="AJ16885" s="133"/>
      <c r="AO16885" s="135"/>
      <c r="AP16885" s="135"/>
      <c r="BJ16885" s="136"/>
    </row>
    <row r="16886" spans="5:62" ht="14.25" customHeight="1" x14ac:dyDescent="0.25">
      <c r="E16886" s="113"/>
      <c r="H16886" s="133"/>
      <c r="T16886" s="133"/>
      <c r="X16886" s="131"/>
      <c r="Y16886" s="133"/>
      <c r="AJ16886" s="133"/>
      <c r="AO16886" s="135"/>
      <c r="AP16886" s="135"/>
      <c r="BJ16886" s="136"/>
    </row>
    <row r="16887" spans="5:62" ht="14.25" customHeight="1" x14ac:dyDescent="0.25">
      <c r="E16887" s="113"/>
      <c r="H16887" s="133"/>
      <c r="T16887" s="133"/>
      <c r="X16887" s="131"/>
      <c r="Y16887" s="133"/>
      <c r="AJ16887" s="133"/>
      <c r="AO16887" s="135"/>
      <c r="AP16887" s="135"/>
      <c r="BJ16887" s="136"/>
    </row>
    <row r="16888" spans="5:62" ht="14.25" customHeight="1" x14ac:dyDescent="0.25">
      <c r="E16888" s="113"/>
      <c r="H16888" s="133"/>
      <c r="T16888" s="133"/>
      <c r="X16888" s="131"/>
      <c r="Y16888" s="133"/>
      <c r="AJ16888" s="133"/>
      <c r="AO16888" s="135"/>
      <c r="AP16888" s="135"/>
      <c r="BJ16888" s="136"/>
    </row>
    <row r="16889" spans="5:62" ht="14.25" customHeight="1" x14ac:dyDescent="0.25">
      <c r="E16889" s="113"/>
      <c r="H16889" s="133"/>
      <c r="T16889" s="133"/>
      <c r="X16889" s="131"/>
      <c r="Y16889" s="133"/>
      <c r="AJ16889" s="133"/>
      <c r="AO16889" s="135"/>
      <c r="AP16889" s="135"/>
      <c r="BJ16889" s="136"/>
    </row>
    <row r="16890" spans="5:62" ht="14.25" customHeight="1" x14ac:dyDescent="0.25">
      <c r="E16890" s="113"/>
      <c r="H16890" s="133"/>
      <c r="T16890" s="133"/>
      <c r="X16890" s="131"/>
      <c r="Y16890" s="133"/>
      <c r="AJ16890" s="133"/>
      <c r="AO16890" s="135"/>
      <c r="AP16890" s="135"/>
      <c r="BJ16890" s="136"/>
    </row>
    <row r="16891" spans="5:62" ht="14.25" customHeight="1" x14ac:dyDescent="0.25">
      <c r="E16891" s="113"/>
      <c r="H16891" s="133"/>
      <c r="T16891" s="133"/>
      <c r="X16891" s="131"/>
      <c r="Y16891" s="133"/>
      <c r="AJ16891" s="133"/>
      <c r="AO16891" s="135"/>
      <c r="AP16891" s="135"/>
      <c r="BJ16891" s="136"/>
    </row>
    <row r="16892" spans="5:62" ht="14.25" customHeight="1" x14ac:dyDescent="0.25">
      <c r="E16892" s="113"/>
      <c r="H16892" s="133"/>
      <c r="T16892" s="133"/>
      <c r="X16892" s="131"/>
      <c r="Y16892" s="133"/>
      <c r="AJ16892" s="133"/>
      <c r="AO16892" s="135"/>
      <c r="AP16892" s="135"/>
      <c r="BJ16892" s="136"/>
    </row>
    <row r="16893" spans="5:62" ht="14.25" customHeight="1" x14ac:dyDescent="0.25">
      <c r="E16893" s="113"/>
      <c r="H16893" s="133"/>
      <c r="T16893" s="133"/>
      <c r="X16893" s="131"/>
      <c r="Y16893" s="133"/>
      <c r="AJ16893" s="133"/>
      <c r="AO16893" s="135"/>
      <c r="AP16893" s="135"/>
      <c r="BJ16893" s="136"/>
    </row>
    <row r="16894" spans="5:62" ht="14.25" customHeight="1" x14ac:dyDescent="0.25">
      <c r="E16894" s="113"/>
      <c r="H16894" s="133"/>
      <c r="T16894" s="133"/>
      <c r="X16894" s="131"/>
      <c r="Y16894" s="133"/>
      <c r="AJ16894" s="133"/>
      <c r="AO16894" s="135"/>
      <c r="AP16894" s="135"/>
      <c r="BJ16894" s="136"/>
    </row>
    <row r="16895" spans="5:62" ht="14.25" customHeight="1" x14ac:dyDescent="0.25">
      <c r="E16895" s="113"/>
      <c r="H16895" s="133"/>
      <c r="T16895" s="133"/>
      <c r="X16895" s="131"/>
      <c r="Y16895" s="133"/>
      <c r="AJ16895" s="133"/>
      <c r="AO16895" s="135"/>
      <c r="AP16895" s="135"/>
      <c r="BJ16895" s="136"/>
    </row>
    <row r="16896" spans="5:62" ht="14.25" customHeight="1" x14ac:dyDescent="0.25">
      <c r="E16896" s="113"/>
      <c r="H16896" s="133"/>
      <c r="T16896" s="133"/>
      <c r="X16896" s="131"/>
      <c r="Y16896" s="133"/>
      <c r="AJ16896" s="133"/>
      <c r="AO16896" s="135"/>
      <c r="AP16896" s="135"/>
      <c r="BJ16896" s="136"/>
    </row>
    <row r="16897" spans="5:62" ht="14.25" customHeight="1" x14ac:dyDescent="0.25">
      <c r="E16897" s="113"/>
      <c r="H16897" s="133"/>
      <c r="T16897" s="133"/>
      <c r="X16897" s="131"/>
      <c r="Y16897" s="133"/>
      <c r="AJ16897" s="133"/>
      <c r="AO16897" s="135"/>
      <c r="AP16897" s="135"/>
      <c r="BJ16897" s="136"/>
    </row>
    <row r="16898" spans="5:62" ht="14.25" customHeight="1" x14ac:dyDescent="0.25">
      <c r="E16898" s="113"/>
      <c r="H16898" s="133"/>
      <c r="T16898" s="133"/>
      <c r="X16898" s="131"/>
      <c r="Y16898" s="133"/>
      <c r="AJ16898" s="133"/>
      <c r="AO16898" s="135"/>
      <c r="AP16898" s="135"/>
      <c r="BJ16898" s="136"/>
    </row>
    <row r="16899" spans="5:62" ht="14.25" customHeight="1" x14ac:dyDescent="0.25">
      <c r="E16899" s="113"/>
      <c r="H16899" s="133"/>
      <c r="T16899" s="133"/>
      <c r="X16899" s="131"/>
      <c r="Y16899" s="133"/>
      <c r="AJ16899" s="133"/>
      <c r="AO16899" s="135"/>
      <c r="AP16899" s="135"/>
      <c r="BJ16899" s="136"/>
    </row>
    <row r="16900" spans="5:62" ht="14.25" customHeight="1" x14ac:dyDescent="0.25">
      <c r="E16900" s="113"/>
      <c r="H16900" s="133"/>
      <c r="T16900" s="133"/>
      <c r="X16900" s="131"/>
      <c r="Y16900" s="133"/>
      <c r="AJ16900" s="133"/>
      <c r="AO16900" s="135"/>
      <c r="AP16900" s="135"/>
      <c r="BJ16900" s="136"/>
    </row>
    <row r="16901" spans="5:62" ht="14.25" customHeight="1" x14ac:dyDescent="0.25">
      <c r="E16901" s="113"/>
      <c r="H16901" s="133"/>
      <c r="T16901" s="133"/>
      <c r="X16901" s="131"/>
      <c r="Y16901" s="133"/>
      <c r="AJ16901" s="133"/>
      <c r="AO16901" s="135"/>
      <c r="AP16901" s="135"/>
      <c r="BJ16901" s="136"/>
    </row>
    <row r="16902" spans="5:62" ht="14.25" customHeight="1" x14ac:dyDescent="0.25">
      <c r="E16902" s="113"/>
      <c r="H16902" s="133"/>
      <c r="T16902" s="133"/>
      <c r="X16902" s="131"/>
      <c r="Y16902" s="133"/>
      <c r="AJ16902" s="133"/>
      <c r="AO16902" s="135"/>
      <c r="AP16902" s="135"/>
      <c r="BJ16902" s="136"/>
    </row>
    <row r="16903" spans="5:62" ht="14.25" customHeight="1" x14ac:dyDescent="0.25">
      <c r="E16903" s="113"/>
      <c r="H16903" s="133"/>
      <c r="T16903" s="133"/>
      <c r="X16903" s="131"/>
      <c r="Y16903" s="133"/>
      <c r="AJ16903" s="133"/>
      <c r="AO16903" s="135"/>
      <c r="AP16903" s="135"/>
      <c r="BJ16903" s="136"/>
    </row>
    <row r="16904" spans="5:62" ht="14.25" customHeight="1" x14ac:dyDescent="0.25">
      <c r="E16904" s="113"/>
      <c r="H16904" s="133"/>
      <c r="T16904" s="133"/>
      <c r="X16904" s="131"/>
      <c r="Y16904" s="133"/>
      <c r="AJ16904" s="133"/>
      <c r="AO16904" s="135"/>
      <c r="AP16904" s="135"/>
      <c r="BJ16904" s="136"/>
    </row>
    <row r="16905" spans="5:62" ht="14.25" customHeight="1" x14ac:dyDescent="0.25">
      <c r="E16905" s="113"/>
      <c r="H16905" s="133"/>
      <c r="T16905" s="133"/>
      <c r="X16905" s="131"/>
      <c r="Y16905" s="133"/>
      <c r="AJ16905" s="133"/>
      <c r="AO16905" s="135"/>
      <c r="AP16905" s="135"/>
      <c r="BJ16905" s="136"/>
    </row>
    <row r="16906" spans="5:62" ht="14.25" customHeight="1" x14ac:dyDescent="0.25">
      <c r="E16906" s="113"/>
      <c r="H16906" s="133"/>
      <c r="T16906" s="133"/>
      <c r="X16906" s="131"/>
      <c r="Y16906" s="133"/>
      <c r="AJ16906" s="133"/>
      <c r="AO16906" s="135"/>
      <c r="AP16906" s="135"/>
      <c r="BJ16906" s="136"/>
    </row>
    <row r="16907" spans="5:62" ht="14.25" customHeight="1" x14ac:dyDescent="0.25">
      <c r="E16907" s="113"/>
      <c r="H16907" s="133"/>
      <c r="T16907" s="133"/>
      <c r="X16907" s="131"/>
      <c r="Y16907" s="133"/>
      <c r="AJ16907" s="133"/>
      <c r="AO16907" s="135"/>
      <c r="AP16907" s="135"/>
      <c r="BJ16907" s="136"/>
    </row>
    <row r="16908" spans="5:62" ht="14.25" customHeight="1" x14ac:dyDescent="0.25">
      <c r="E16908" s="113"/>
      <c r="H16908" s="133"/>
      <c r="T16908" s="133"/>
      <c r="X16908" s="131"/>
      <c r="Y16908" s="133"/>
      <c r="AJ16908" s="133"/>
      <c r="AO16908" s="135"/>
      <c r="AP16908" s="135"/>
      <c r="BJ16908" s="136"/>
    </row>
    <row r="16909" spans="5:62" ht="14.25" customHeight="1" x14ac:dyDescent="0.25">
      <c r="E16909" s="113"/>
      <c r="H16909" s="133"/>
      <c r="T16909" s="133"/>
      <c r="X16909" s="131"/>
      <c r="Y16909" s="133"/>
      <c r="AJ16909" s="133"/>
      <c r="AO16909" s="135"/>
      <c r="AP16909" s="135"/>
      <c r="BJ16909" s="136"/>
    </row>
    <row r="16910" spans="5:62" ht="14.25" customHeight="1" x14ac:dyDescent="0.25">
      <c r="E16910" s="113"/>
      <c r="H16910" s="133"/>
      <c r="T16910" s="133"/>
      <c r="X16910" s="131"/>
      <c r="Y16910" s="133"/>
      <c r="AJ16910" s="133"/>
      <c r="AO16910" s="135"/>
      <c r="AP16910" s="135"/>
      <c r="BJ16910" s="136"/>
    </row>
    <row r="16911" spans="5:62" ht="14.25" customHeight="1" x14ac:dyDescent="0.25">
      <c r="E16911" s="113"/>
      <c r="H16911" s="133"/>
      <c r="T16911" s="133"/>
      <c r="X16911" s="131"/>
      <c r="Y16911" s="133"/>
      <c r="AJ16911" s="133"/>
      <c r="AO16911" s="135"/>
      <c r="AP16911" s="135"/>
      <c r="BJ16911" s="136"/>
    </row>
    <row r="16912" spans="5:62" ht="14.25" customHeight="1" x14ac:dyDescent="0.25">
      <c r="E16912" s="113"/>
      <c r="H16912" s="133"/>
      <c r="T16912" s="133"/>
      <c r="X16912" s="131"/>
      <c r="Y16912" s="133"/>
      <c r="AJ16912" s="133"/>
      <c r="AO16912" s="135"/>
      <c r="AP16912" s="135"/>
      <c r="BJ16912" s="136"/>
    </row>
    <row r="16913" spans="5:62" ht="14.25" customHeight="1" x14ac:dyDescent="0.25">
      <c r="E16913" s="113"/>
      <c r="H16913" s="133"/>
      <c r="T16913" s="133"/>
      <c r="X16913" s="131"/>
      <c r="Y16913" s="133"/>
      <c r="AJ16913" s="133"/>
      <c r="AO16913" s="135"/>
      <c r="AP16913" s="135"/>
      <c r="BJ16913" s="136"/>
    </row>
    <row r="16914" spans="5:62" ht="14.25" customHeight="1" x14ac:dyDescent="0.25">
      <c r="E16914" s="113"/>
      <c r="H16914" s="133"/>
      <c r="T16914" s="133"/>
      <c r="X16914" s="131"/>
      <c r="Y16914" s="133"/>
      <c r="AJ16914" s="133"/>
      <c r="AO16914" s="135"/>
      <c r="AP16914" s="135"/>
      <c r="BJ16914" s="136"/>
    </row>
    <row r="16915" spans="5:62" ht="14.25" customHeight="1" x14ac:dyDescent="0.25">
      <c r="E16915" s="113"/>
      <c r="H16915" s="133"/>
      <c r="T16915" s="133"/>
      <c r="X16915" s="131"/>
      <c r="Y16915" s="133"/>
      <c r="AJ16915" s="133"/>
      <c r="AO16915" s="135"/>
      <c r="AP16915" s="135"/>
      <c r="BJ16915" s="136"/>
    </row>
    <row r="16916" spans="5:62" ht="14.25" customHeight="1" x14ac:dyDescent="0.25">
      <c r="E16916" s="113"/>
      <c r="H16916" s="133"/>
      <c r="T16916" s="133"/>
      <c r="X16916" s="131"/>
      <c r="Y16916" s="133"/>
      <c r="AJ16916" s="133"/>
      <c r="AO16916" s="135"/>
      <c r="AP16916" s="135"/>
      <c r="BJ16916" s="136"/>
    </row>
    <row r="16917" spans="5:62" ht="14.25" customHeight="1" x14ac:dyDescent="0.25">
      <c r="E16917" s="113"/>
      <c r="H16917" s="133"/>
      <c r="T16917" s="133"/>
      <c r="X16917" s="131"/>
      <c r="Y16917" s="133"/>
      <c r="AJ16917" s="133"/>
      <c r="AO16917" s="135"/>
      <c r="AP16917" s="135"/>
      <c r="BJ16917" s="136"/>
    </row>
    <row r="16918" spans="5:62" ht="14.25" customHeight="1" x14ac:dyDescent="0.25">
      <c r="E16918" s="113"/>
      <c r="H16918" s="133"/>
      <c r="T16918" s="133"/>
      <c r="X16918" s="131"/>
      <c r="Y16918" s="133"/>
      <c r="AJ16918" s="133"/>
      <c r="AO16918" s="135"/>
      <c r="AP16918" s="135"/>
      <c r="BJ16918" s="136"/>
    </row>
    <row r="16919" spans="5:62" ht="14.25" customHeight="1" x14ac:dyDescent="0.25">
      <c r="E16919" s="113"/>
      <c r="H16919" s="133"/>
      <c r="T16919" s="133"/>
      <c r="X16919" s="131"/>
      <c r="Y16919" s="133"/>
      <c r="AJ16919" s="133"/>
      <c r="AO16919" s="135"/>
      <c r="AP16919" s="135"/>
      <c r="BJ16919" s="136"/>
    </row>
    <row r="16920" spans="5:62" ht="14.25" customHeight="1" x14ac:dyDescent="0.25">
      <c r="E16920" s="113"/>
      <c r="H16920" s="133"/>
      <c r="T16920" s="133"/>
      <c r="X16920" s="131"/>
      <c r="Y16920" s="133"/>
      <c r="AJ16920" s="133"/>
      <c r="AO16920" s="135"/>
      <c r="AP16920" s="135"/>
      <c r="BJ16920" s="136"/>
    </row>
    <row r="16921" spans="5:62" ht="14.25" customHeight="1" x14ac:dyDescent="0.25">
      <c r="E16921" s="113"/>
      <c r="H16921" s="133"/>
      <c r="T16921" s="133"/>
      <c r="X16921" s="131"/>
      <c r="Y16921" s="133"/>
      <c r="AJ16921" s="133"/>
      <c r="AO16921" s="135"/>
      <c r="AP16921" s="135"/>
      <c r="BJ16921" s="136"/>
    </row>
    <row r="16922" spans="5:62" ht="14.25" customHeight="1" x14ac:dyDescent="0.25">
      <c r="E16922" s="113"/>
      <c r="H16922" s="133"/>
      <c r="T16922" s="133"/>
      <c r="X16922" s="131"/>
      <c r="Y16922" s="133"/>
      <c r="AJ16922" s="133"/>
      <c r="AO16922" s="135"/>
      <c r="AP16922" s="135"/>
      <c r="BJ16922" s="136"/>
    </row>
    <row r="16923" spans="5:62" ht="14.25" customHeight="1" x14ac:dyDescent="0.25">
      <c r="E16923" s="113"/>
      <c r="H16923" s="133"/>
      <c r="T16923" s="133"/>
      <c r="X16923" s="131"/>
      <c r="Y16923" s="133"/>
      <c r="AJ16923" s="133"/>
      <c r="AO16923" s="135"/>
      <c r="AP16923" s="135"/>
      <c r="BJ16923" s="136"/>
    </row>
    <row r="16924" spans="5:62" ht="14.25" customHeight="1" x14ac:dyDescent="0.25">
      <c r="E16924" s="113"/>
      <c r="H16924" s="133"/>
      <c r="T16924" s="133"/>
      <c r="X16924" s="131"/>
      <c r="Y16924" s="133"/>
      <c r="AJ16924" s="133"/>
      <c r="AO16924" s="135"/>
      <c r="AP16924" s="135"/>
      <c r="BJ16924" s="136"/>
    </row>
    <row r="16925" spans="5:62" ht="14.25" customHeight="1" x14ac:dyDescent="0.25">
      <c r="E16925" s="113"/>
      <c r="H16925" s="133"/>
      <c r="T16925" s="133"/>
      <c r="X16925" s="131"/>
      <c r="Y16925" s="133"/>
      <c r="AJ16925" s="133"/>
      <c r="AO16925" s="135"/>
      <c r="AP16925" s="135"/>
      <c r="BJ16925" s="136"/>
    </row>
    <row r="16926" spans="5:62" ht="14.25" customHeight="1" x14ac:dyDescent="0.25">
      <c r="E16926" s="113"/>
      <c r="H16926" s="133"/>
      <c r="T16926" s="133"/>
      <c r="X16926" s="131"/>
      <c r="Y16926" s="133"/>
      <c r="AJ16926" s="133"/>
      <c r="AO16926" s="135"/>
      <c r="AP16926" s="135"/>
      <c r="BJ16926" s="136"/>
    </row>
    <row r="16927" spans="5:62" ht="14.25" customHeight="1" x14ac:dyDescent="0.25">
      <c r="E16927" s="113"/>
      <c r="H16927" s="133"/>
      <c r="T16927" s="133"/>
      <c r="X16927" s="131"/>
      <c r="Y16927" s="133"/>
      <c r="AJ16927" s="133"/>
      <c r="AO16927" s="135"/>
      <c r="AP16927" s="135"/>
      <c r="BJ16927" s="136"/>
    </row>
    <row r="16928" spans="5:62" ht="14.25" customHeight="1" x14ac:dyDescent="0.25">
      <c r="E16928" s="113"/>
      <c r="H16928" s="133"/>
      <c r="T16928" s="133"/>
      <c r="X16928" s="131"/>
      <c r="Y16928" s="133"/>
      <c r="AJ16928" s="133"/>
      <c r="AO16928" s="135"/>
      <c r="AP16928" s="135"/>
      <c r="BJ16928" s="136"/>
    </row>
    <row r="16929" spans="5:62" ht="14.25" customHeight="1" x14ac:dyDescent="0.25">
      <c r="E16929" s="113"/>
      <c r="H16929" s="133"/>
      <c r="T16929" s="133"/>
      <c r="X16929" s="131"/>
      <c r="Y16929" s="133"/>
      <c r="AJ16929" s="133"/>
      <c r="AO16929" s="135"/>
      <c r="AP16929" s="135"/>
      <c r="BJ16929" s="136"/>
    </row>
    <row r="16930" spans="5:62" ht="14.25" customHeight="1" x14ac:dyDescent="0.25">
      <c r="E16930" s="113"/>
      <c r="H16930" s="133"/>
      <c r="T16930" s="133"/>
      <c r="X16930" s="131"/>
      <c r="Y16930" s="133"/>
      <c r="AJ16930" s="133"/>
      <c r="AO16930" s="135"/>
      <c r="AP16930" s="135"/>
      <c r="BJ16930" s="136"/>
    </row>
    <row r="16931" spans="5:62" ht="14.25" customHeight="1" x14ac:dyDescent="0.25">
      <c r="E16931" s="113"/>
      <c r="H16931" s="133"/>
      <c r="T16931" s="133"/>
      <c r="X16931" s="131"/>
      <c r="Y16931" s="133"/>
      <c r="AJ16931" s="133"/>
      <c r="AO16931" s="135"/>
      <c r="AP16931" s="135"/>
      <c r="BJ16931" s="136"/>
    </row>
    <row r="16932" spans="5:62" ht="14.25" customHeight="1" x14ac:dyDescent="0.25">
      <c r="E16932" s="113"/>
      <c r="H16932" s="133"/>
      <c r="T16932" s="133"/>
      <c r="X16932" s="131"/>
      <c r="Y16932" s="133"/>
      <c r="AJ16932" s="133"/>
      <c r="AO16932" s="135"/>
      <c r="AP16932" s="135"/>
      <c r="BJ16932" s="136"/>
    </row>
    <row r="16933" spans="5:62" ht="14.25" customHeight="1" x14ac:dyDescent="0.25">
      <c r="E16933" s="113"/>
      <c r="H16933" s="133"/>
      <c r="T16933" s="133"/>
      <c r="X16933" s="131"/>
      <c r="Y16933" s="133"/>
      <c r="AJ16933" s="133"/>
      <c r="AO16933" s="135"/>
      <c r="AP16933" s="135"/>
      <c r="BJ16933" s="136"/>
    </row>
    <row r="16934" spans="5:62" ht="14.25" customHeight="1" x14ac:dyDescent="0.25">
      <c r="E16934" s="113"/>
      <c r="H16934" s="133"/>
      <c r="T16934" s="133"/>
      <c r="X16934" s="131"/>
      <c r="Y16934" s="133"/>
      <c r="AJ16934" s="133"/>
      <c r="AO16934" s="135"/>
      <c r="AP16934" s="135"/>
      <c r="BJ16934" s="136"/>
    </row>
    <row r="16935" spans="5:62" ht="14.25" customHeight="1" x14ac:dyDescent="0.25">
      <c r="E16935" s="113"/>
      <c r="H16935" s="133"/>
      <c r="T16935" s="133"/>
      <c r="X16935" s="131"/>
      <c r="Y16935" s="133"/>
      <c r="AJ16935" s="133"/>
      <c r="AO16935" s="135"/>
      <c r="AP16935" s="135"/>
      <c r="BJ16935" s="136"/>
    </row>
    <row r="16936" spans="5:62" ht="14.25" customHeight="1" x14ac:dyDescent="0.25">
      <c r="E16936" s="113"/>
      <c r="H16936" s="133"/>
      <c r="T16936" s="133"/>
      <c r="X16936" s="131"/>
      <c r="Y16936" s="133"/>
      <c r="AJ16936" s="133"/>
      <c r="AO16936" s="135"/>
      <c r="AP16936" s="135"/>
      <c r="BJ16936" s="136"/>
    </row>
    <row r="16937" spans="5:62" ht="14.25" customHeight="1" x14ac:dyDescent="0.25">
      <c r="E16937" s="113"/>
      <c r="H16937" s="133"/>
      <c r="T16937" s="133"/>
      <c r="X16937" s="131"/>
      <c r="Y16937" s="133"/>
      <c r="AJ16937" s="133"/>
      <c r="AO16937" s="135"/>
      <c r="AP16937" s="135"/>
      <c r="BJ16937" s="136"/>
    </row>
    <row r="16938" spans="5:62" ht="14.25" customHeight="1" x14ac:dyDescent="0.25">
      <c r="E16938" s="113"/>
      <c r="H16938" s="133"/>
      <c r="T16938" s="133"/>
      <c r="X16938" s="131"/>
      <c r="Y16938" s="133"/>
      <c r="AJ16938" s="133"/>
      <c r="AO16938" s="135"/>
      <c r="AP16938" s="135"/>
      <c r="BJ16938" s="136"/>
    </row>
    <row r="16939" spans="5:62" ht="14.25" customHeight="1" x14ac:dyDescent="0.25">
      <c r="E16939" s="113"/>
      <c r="H16939" s="133"/>
      <c r="T16939" s="133"/>
      <c r="X16939" s="131"/>
      <c r="Y16939" s="133"/>
      <c r="AJ16939" s="133"/>
      <c r="AO16939" s="135"/>
      <c r="AP16939" s="135"/>
      <c r="BJ16939" s="136"/>
    </row>
    <row r="16940" spans="5:62" ht="14.25" customHeight="1" x14ac:dyDescent="0.25">
      <c r="E16940" s="113"/>
      <c r="H16940" s="133"/>
      <c r="T16940" s="133"/>
      <c r="X16940" s="131"/>
      <c r="Y16940" s="133"/>
      <c r="AJ16940" s="133"/>
      <c r="AO16940" s="135"/>
      <c r="AP16940" s="135"/>
      <c r="BJ16940" s="136"/>
    </row>
    <row r="16941" spans="5:62" ht="14.25" customHeight="1" x14ac:dyDescent="0.25">
      <c r="E16941" s="113"/>
      <c r="H16941" s="133"/>
      <c r="T16941" s="133"/>
      <c r="X16941" s="131"/>
      <c r="Y16941" s="133"/>
      <c r="AJ16941" s="133"/>
      <c r="AO16941" s="135"/>
      <c r="AP16941" s="135"/>
      <c r="BJ16941" s="136"/>
    </row>
    <row r="16942" spans="5:62" ht="14.25" customHeight="1" x14ac:dyDescent="0.25">
      <c r="E16942" s="113"/>
      <c r="H16942" s="133"/>
      <c r="T16942" s="133"/>
      <c r="X16942" s="131"/>
      <c r="Y16942" s="133"/>
      <c r="AJ16942" s="133"/>
      <c r="AO16942" s="135"/>
      <c r="AP16942" s="135"/>
      <c r="BJ16942" s="136"/>
    </row>
    <row r="16943" spans="5:62" ht="14.25" customHeight="1" x14ac:dyDescent="0.25">
      <c r="E16943" s="113"/>
      <c r="H16943" s="133"/>
      <c r="T16943" s="133"/>
      <c r="X16943" s="131"/>
      <c r="Y16943" s="133"/>
      <c r="AJ16943" s="133"/>
      <c r="AO16943" s="135"/>
      <c r="AP16943" s="135"/>
      <c r="BJ16943" s="136"/>
    </row>
    <row r="16944" spans="5:62" ht="14.25" customHeight="1" x14ac:dyDescent="0.25">
      <c r="E16944" s="113"/>
      <c r="H16944" s="133"/>
      <c r="T16944" s="133"/>
      <c r="X16944" s="131"/>
      <c r="Y16944" s="133"/>
      <c r="AJ16944" s="133"/>
      <c r="AO16944" s="135"/>
      <c r="AP16944" s="135"/>
      <c r="BJ16944" s="136"/>
    </row>
    <row r="16945" spans="5:62" ht="14.25" customHeight="1" x14ac:dyDescent="0.25">
      <c r="E16945" s="113"/>
      <c r="H16945" s="133"/>
      <c r="T16945" s="133"/>
      <c r="X16945" s="131"/>
      <c r="Y16945" s="133"/>
      <c r="AJ16945" s="133"/>
      <c r="AO16945" s="135"/>
      <c r="AP16945" s="135"/>
      <c r="BJ16945" s="136"/>
    </row>
    <row r="16946" spans="5:62" ht="14.25" customHeight="1" x14ac:dyDescent="0.25">
      <c r="E16946" s="113"/>
      <c r="H16946" s="133"/>
      <c r="T16946" s="133"/>
      <c r="X16946" s="131"/>
      <c r="Y16946" s="133"/>
      <c r="AJ16946" s="133"/>
      <c r="AO16946" s="135"/>
      <c r="AP16946" s="135"/>
      <c r="BJ16946" s="136"/>
    </row>
    <row r="16947" spans="5:62" ht="14.25" customHeight="1" x14ac:dyDescent="0.25">
      <c r="E16947" s="113"/>
      <c r="H16947" s="133"/>
      <c r="T16947" s="133"/>
      <c r="X16947" s="131"/>
      <c r="Y16947" s="133"/>
      <c r="AJ16947" s="133"/>
      <c r="AO16947" s="135"/>
      <c r="AP16947" s="135"/>
      <c r="BJ16947" s="136"/>
    </row>
    <row r="16948" spans="5:62" ht="14.25" customHeight="1" x14ac:dyDescent="0.25">
      <c r="E16948" s="113"/>
      <c r="H16948" s="133"/>
      <c r="T16948" s="133"/>
      <c r="X16948" s="131"/>
      <c r="Y16948" s="133"/>
      <c r="AJ16948" s="133"/>
      <c r="AO16948" s="135"/>
      <c r="AP16948" s="135"/>
      <c r="BJ16948" s="136"/>
    </row>
    <row r="16949" spans="5:62" ht="14.25" customHeight="1" x14ac:dyDescent="0.25">
      <c r="E16949" s="113"/>
      <c r="H16949" s="133"/>
      <c r="T16949" s="133"/>
      <c r="X16949" s="131"/>
      <c r="Y16949" s="133"/>
      <c r="AJ16949" s="133"/>
      <c r="AO16949" s="135"/>
      <c r="AP16949" s="135"/>
      <c r="BJ16949" s="136"/>
    </row>
    <row r="16950" spans="5:62" ht="14.25" customHeight="1" x14ac:dyDescent="0.25">
      <c r="E16950" s="113"/>
      <c r="H16950" s="133"/>
      <c r="T16950" s="133"/>
      <c r="X16950" s="131"/>
      <c r="Y16950" s="133"/>
      <c r="AJ16950" s="133"/>
      <c r="AO16950" s="135"/>
      <c r="AP16950" s="135"/>
      <c r="BJ16950" s="136"/>
    </row>
    <row r="16951" spans="5:62" ht="14.25" customHeight="1" x14ac:dyDescent="0.25">
      <c r="E16951" s="113"/>
      <c r="H16951" s="133"/>
      <c r="T16951" s="133"/>
      <c r="X16951" s="131"/>
      <c r="Y16951" s="133"/>
      <c r="AJ16951" s="133"/>
      <c r="AO16951" s="135"/>
      <c r="AP16951" s="135"/>
      <c r="BJ16951" s="136"/>
    </row>
    <row r="16952" spans="5:62" ht="14.25" customHeight="1" x14ac:dyDescent="0.25">
      <c r="E16952" s="113"/>
      <c r="H16952" s="133"/>
      <c r="T16952" s="133"/>
      <c r="X16952" s="131"/>
      <c r="Y16952" s="133"/>
      <c r="AJ16952" s="133"/>
      <c r="AO16952" s="135"/>
      <c r="AP16952" s="135"/>
      <c r="BJ16952" s="136"/>
    </row>
    <row r="16953" spans="5:62" ht="14.25" customHeight="1" x14ac:dyDescent="0.25">
      <c r="E16953" s="113"/>
      <c r="H16953" s="133"/>
      <c r="T16953" s="133"/>
      <c r="X16953" s="131"/>
      <c r="Y16953" s="133"/>
      <c r="AJ16953" s="133"/>
      <c r="AO16953" s="135"/>
      <c r="AP16953" s="135"/>
      <c r="BJ16953" s="136"/>
    </row>
    <row r="16954" spans="5:62" ht="14.25" customHeight="1" x14ac:dyDescent="0.25">
      <c r="E16954" s="113"/>
      <c r="H16954" s="133"/>
      <c r="T16954" s="133"/>
      <c r="X16954" s="131"/>
      <c r="Y16954" s="133"/>
      <c r="AJ16954" s="133"/>
      <c r="AO16954" s="135"/>
      <c r="AP16954" s="135"/>
      <c r="BJ16954" s="136"/>
    </row>
    <row r="16955" spans="5:62" ht="14.25" customHeight="1" x14ac:dyDescent="0.25">
      <c r="E16955" s="113"/>
      <c r="H16955" s="133"/>
      <c r="T16955" s="133"/>
      <c r="X16955" s="131"/>
      <c r="Y16955" s="133"/>
      <c r="AJ16955" s="133"/>
      <c r="AO16955" s="135"/>
      <c r="AP16955" s="135"/>
      <c r="BJ16955" s="136"/>
    </row>
    <row r="16956" spans="5:62" ht="14.25" customHeight="1" x14ac:dyDescent="0.25">
      <c r="E16956" s="113"/>
      <c r="H16956" s="133"/>
      <c r="T16956" s="133"/>
      <c r="X16956" s="131"/>
      <c r="Y16956" s="133"/>
      <c r="AJ16956" s="133"/>
      <c r="AO16956" s="135"/>
      <c r="AP16956" s="135"/>
      <c r="BJ16956" s="136"/>
    </row>
    <row r="16957" spans="5:62" ht="14.25" customHeight="1" x14ac:dyDescent="0.25">
      <c r="E16957" s="113"/>
      <c r="H16957" s="133"/>
      <c r="T16957" s="133"/>
      <c r="X16957" s="131"/>
      <c r="Y16957" s="133"/>
      <c r="AJ16957" s="133"/>
      <c r="AO16957" s="135"/>
      <c r="AP16957" s="135"/>
      <c r="BJ16957" s="136"/>
    </row>
    <row r="16958" spans="5:62" ht="14.25" customHeight="1" x14ac:dyDescent="0.25">
      <c r="E16958" s="113"/>
      <c r="H16958" s="133"/>
      <c r="T16958" s="133"/>
      <c r="X16958" s="131"/>
      <c r="Y16958" s="133"/>
      <c r="AJ16958" s="133"/>
      <c r="AO16958" s="135"/>
      <c r="AP16958" s="135"/>
      <c r="BJ16958" s="136"/>
    </row>
    <row r="16959" spans="5:62" ht="14.25" customHeight="1" x14ac:dyDescent="0.25">
      <c r="E16959" s="113"/>
      <c r="H16959" s="133"/>
      <c r="T16959" s="133"/>
      <c r="X16959" s="131"/>
      <c r="Y16959" s="133"/>
      <c r="AJ16959" s="133"/>
      <c r="AO16959" s="135"/>
      <c r="AP16959" s="135"/>
      <c r="BJ16959" s="136"/>
    </row>
    <row r="16960" spans="5:62" ht="14.25" customHeight="1" x14ac:dyDescent="0.25">
      <c r="E16960" s="113"/>
      <c r="H16960" s="133"/>
      <c r="T16960" s="133"/>
      <c r="X16960" s="131"/>
      <c r="Y16960" s="133"/>
      <c r="AJ16960" s="133"/>
      <c r="AO16960" s="135"/>
      <c r="AP16960" s="135"/>
      <c r="BJ16960" s="136"/>
    </row>
    <row r="16961" spans="5:62" ht="14.25" customHeight="1" x14ac:dyDescent="0.25">
      <c r="E16961" s="113"/>
      <c r="H16961" s="133"/>
      <c r="T16961" s="133"/>
      <c r="X16961" s="131"/>
      <c r="Y16961" s="133"/>
      <c r="AJ16961" s="133"/>
      <c r="AO16961" s="135"/>
      <c r="AP16961" s="135"/>
      <c r="BJ16961" s="136"/>
    </row>
    <row r="16962" spans="5:62" ht="14.25" customHeight="1" x14ac:dyDescent="0.25">
      <c r="E16962" s="113"/>
      <c r="H16962" s="133"/>
      <c r="T16962" s="133"/>
      <c r="X16962" s="131"/>
      <c r="Y16962" s="133"/>
      <c r="AJ16962" s="133"/>
      <c r="AO16962" s="135"/>
      <c r="AP16962" s="135"/>
      <c r="BJ16962" s="136"/>
    </row>
    <row r="16963" spans="5:62" ht="14.25" customHeight="1" x14ac:dyDescent="0.25">
      <c r="E16963" s="113"/>
      <c r="H16963" s="133"/>
      <c r="T16963" s="133"/>
      <c r="X16963" s="131"/>
      <c r="Y16963" s="133"/>
      <c r="AJ16963" s="133"/>
      <c r="AO16963" s="135"/>
      <c r="AP16963" s="135"/>
      <c r="BJ16963" s="136"/>
    </row>
    <row r="16964" spans="5:62" ht="14.25" customHeight="1" x14ac:dyDescent="0.25">
      <c r="E16964" s="113"/>
      <c r="H16964" s="133"/>
      <c r="T16964" s="133"/>
      <c r="X16964" s="131"/>
      <c r="Y16964" s="133"/>
      <c r="AJ16964" s="133"/>
      <c r="AO16964" s="135"/>
      <c r="AP16964" s="135"/>
      <c r="BJ16964" s="136"/>
    </row>
    <row r="16965" spans="5:62" ht="14.25" customHeight="1" x14ac:dyDescent="0.25">
      <c r="E16965" s="113"/>
      <c r="H16965" s="133"/>
      <c r="T16965" s="133"/>
      <c r="X16965" s="131"/>
      <c r="Y16965" s="133"/>
      <c r="AJ16965" s="133"/>
      <c r="AO16965" s="135"/>
      <c r="AP16965" s="135"/>
      <c r="BJ16965" s="136"/>
    </row>
    <row r="16966" spans="5:62" ht="14.25" customHeight="1" x14ac:dyDescent="0.25">
      <c r="E16966" s="113"/>
      <c r="H16966" s="133"/>
      <c r="T16966" s="133"/>
      <c r="X16966" s="131"/>
      <c r="Y16966" s="133"/>
      <c r="AJ16966" s="133"/>
      <c r="AO16966" s="135"/>
      <c r="AP16966" s="135"/>
      <c r="BJ16966" s="136"/>
    </row>
    <row r="16967" spans="5:62" ht="14.25" customHeight="1" x14ac:dyDescent="0.25">
      <c r="E16967" s="113"/>
      <c r="H16967" s="133"/>
      <c r="T16967" s="133"/>
      <c r="X16967" s="131"/>
      <c r="Y16967" s="133"/>
      <c r="AJ16967" s="133"/>
      <c r="AO16967" s="135"/>
      <c r="AP16967" s="135"/>
      <c r="BJ16967" s="136"/>
    </row>
    <row r="16968" spans="5:62" ht="14.25" customHeight="1" x14ac:dyDescent="0.25">
      <c r="E16968" s="113"/>
      <c r="H16968" s="133"/>
      <c r="T16968" s="133"/>
      <c r="X16968" s="131"/>
      <c r="Y16968" s="133"/>
      <c r="AJ16968" s="133"/>
      <c r="AO16968" s="135"/>
      <c r="AP16968" s="135"/>
      <c r="BJ16968" s="136"/>
    </row>
    <row r="16969" spans="5:62" ht="14.25" customHeight="1" x14ac:dyDescent="0.25">
      <c r="E16969" s="113"/>
      <c r="H16969" s="133"/>
      <c r="T16969" s="133"/>
      <c r="X16969" s="131"/>
      <c r="Y16969" s="133"/>
      <c r="AJ16969" s="133"/>
      <c r="AO16969" s="135"/>
      <c r="AP16969" s="135"/>
      <c r="BJ16969" s="136"/>
    </row>
    <row r="16970" spans="5:62" ht="14.25" customHeight="1" x14ac:dyDescent="0.25">
      <c r="E16970" s="113"/>
      <c r="H16970" s="133"/>
      <c r="T16970" s="133"/>
      <c r="X16970" s="131"/>
      <c r="Y16970" s="133"/>
      <c r="AJ16970" s="133"/>
      <c r="AO16970" s="135"/>
      <c r="AP16970" s="135"/>
      <c r="BJ16970" s="136"/>
    </row>
    <row r="16971" spans="5:62" ht="14.25" customHeight="1" x14ac:dyDescent="0.25">
      <c r="E16971" s="113"/>
      <c r="H16971" s="133"/>
      <c r="T16971" s="133"/>
      <c r="X16971" s="131"/>
      <c r="Y16971" s="133"/>
      <c r="AJ16971" s="133"/>
      <c r="AO16971" s="135"/>
      <c r="AP16971" s="135"/>
      <c r="BJ16971" s="136"/>
    </row>
    <row r="16972" spans="5:62" ht="14.25" customHeight="1" x14ac:dyDescent="0.25">
      <c r="E16972" s="113"/>
      <c r="H16972" s="133"/>
      <c r="T16972" s="133"/>
      <c r="X16972" s="131"/>
      <c r="Y16972" s="133"/>
      <c r="AJ16972" s="133"/>
      <c r="AO16972" s="135"/>
      <c r="AP16972" s="135"/>
      <c r="BJ16972" s="136"/>
    </row>
    <row r="16973" spans="5:62" ht="14.25" customHeight="1" x14ac:dyDescent="0.25">
      <c r="E16973" s="113"/>
      <c r="H16973" s="133"/>
      <c r="T16973" s="133"/>
      <c r="X16973" s="131"/>
      <c r="Y16973" s="133"/>
      <c r="AJ16973" s="133"/>
      <c r="AO16973" s="135"/>
      <c r="AP16973" s="135"/>
      <c r="BJ16973" s="136"/>
    </row>
    <row r="16974" spans="5:62" ht="14.25" customHeight="1" x14ac:dyDescent="0.25">
      <c r="E16974" s="113"/>
      <c r="H16974" s="133"/>
      <c r="T16974" s="133"/>
      <c r="X16974" s="131"/>
      <c r="Y16974" s="133"/>
      <c r="AJ16974" s="133"/>
      <c r="AO16974" s="135"/>
      <c r="AP16974" s="135"/>
      <c r="BJ16974" s="136"/>
    </row>
    <row r="16975" spans="5:62" ht="14.25" customHeight="1" x14ac:dyDescent="0.25">
      <c r="E16975" s="113"/>
      <c r="H16975" s="133"/>
      <c r="T16975" s="133"/>
      <c r="X16975" s="131"/>
      <c r="Y16975" s="133"/>
      <c r="AJ16975" s="133"/>
      <c r="AO16975" s="135"/>
      <c r="AP16975" s="135"/>
      <c r="BJ16975" s="136"/>
    </row>
    <row r="16976" spans="5:62" ht="14.25" customHeight="1" x14ac:dyDescent="0.25">
      <c r="E16976" s="113"/>
      <c r="H16976" s="133"/>
      <c r="T16976" s="133"/>
      <c r="X16976" s="131"/>
      <c r="Y16976" s="133"/>
      <c r="AJ16976" s="133"/>
      <c r="AO16976" s="135"/>
      <c r="AP16976" s="135"/>
      <c r="BJ16976" s="136"/>
    </row>
    <row r="16977" spans="5:62" ht="14.25" customHeight="1" x14ac:dyDescent="0.25">
      <c r="E16977" s="113"/>
      <c r="H16977" s="133"/>
      <c r="T16977" s="133"/>
      <c r="X16977" s="131"/>
      <c r="Y16977" s="133"/>
      <c r="AJ16977" s="133"/>
      <c r="AO16977" s="135"/>
      <c r="AP16977" s="135"/>
      <c r="BJ16977" s="136"/>
    </row>
    <row r="16978" spans="5:62" ht="14.25" customHeight="1" x14ac:dyDescent="0.25">
      <c r="E16978" s="113"/>
      <c r="H16978" s="133"/>
      <c r="T16978" s="133"/>
      <c r="X16978" s="131"/>
      <c r="Y16978" s="133"/>
      <c r="AJ16978" s="133"/>
      <c r="AO16978" s="135"/>
      <c r="AP16978" s="135"/>
      <c r="BJ16978" s="136"/>
    </row>
    <row r="16979" spans="5:62" ht="14.25" customHeight="1" x14ac:dyDescent="0.25">
      <c r="E16979" s="113"/>
      <c r="H16979" s="133"/>
      <c r="T16979" s="133"/>
      <c r="X16979" s="131"/>
      <c r="Y16979" s="133"/>
      <c r="AJ16979" s="133"/>
      <c r="AO16979" s="135"/>
      <c r="AP16979" s="135"/>
      <c r="BJ16979" s="136"/>
    </row>
    <row r="16980" spans="5:62" ht="14.25" customHeight="1" x14ac:dyDescent="0.25">
      <c r="E16980" s="113"/>
      <c r="H16980" s="133"/>
      <c r="T16980" s="133"/>
      <c r="X16980" s="131"/>
      <c r="Y16980" s="133"/>
      <c r="AJ16980" s="133"/>
      <c r="AO16980" s="135"/>
      <c r="AP16980" s="135"/>
      <c r="BJ16980" s="136"/>
    </row>
    <row r="16981" spans="5:62" ht="14.25" customHeight="1" x14ac:dyDescent="0.25">
      <c r="E16981" s="113"/>
      <c r="H16981" s="133"/>
      <c r="T16981" s="133"/>
      <c r="X16981" s="131"/>
      <c r="Y16981" s="133"/>
      <c r="AJ16981" s="133"/>
      <c r="AO16981" s="135"/>
      <c r="AP16981" s="135"/>
      <c r="BJ16981" s="136"/>
    </row>
    <row r="16982" spans="5:62" ht="14.25" customHeight="1" x14ac:dyDescent="0.25">
      <c r="E16982" s="113"/>
      <c r="H16982" s="133"/>
      <c r="T16982" s="133"/>
      <c r="X16982" s="131"/>
      <c r="Y16982" s="133"/>
      <c r="AJ16982" s="133"/>
      <c r="AO16982" s="135"/>
      <c r="AP16982" s="135"/>
      <c r="BJ16982" s="136"/>
    </row>
    <row r="16983" spans="5:62" ht="14.25" customHeight="1" x14ac:dyDescent="0.25">
      <c r="E16983" s="113"/>
      <c r="H16983" s="133"/>
      <c r="T16983" s="133"/>
      <c r="X16983" s="131"/>
      <c r="Y16983" s="133"/>
      <c r="AJ16983" s="133"/>
      <c r="AO16983" s="135"/>
      <c r="AP16983" s="135"/>
      <c r="BJ16983" s="136"/>
    </row>
    <row r="16984" spans="5:62" ht="14.25" customHeight="1" x14ac:dyDescent="0.25">
      <c r="E16984" s="113"/>
      <c r="H16984" s="133"/>
      <c r="T16984" s="133"/>
      <c r="X16984" s="131"/>
      <c r="Y16984" s="133"/>
      <c r="AJ16984" s="133"/>
      <c r="AO16984" s="135"/>
      <c r="AP16984" s="135"/>
      <c r="BJ16984" s="136"/>
    </row>
    <row r="16985" spans="5:62" ht="14.25" customHeight="1" x14ac:dyDescent="0.25">
      <c r="E16985" s="113"/>
      <c r="H16985" s="133"/>
      <c r="T16985" s="133"/>
      <c r="X16985" s="131"/>
      <c r="Y16985" s="133"/>
      <c r="AJ16985" s="133"/>
      <c r="AO16985" s="135"/>
      <c r="AP16985" s="135"/>
      <c r="BJ16985" s="136"/>
    </row>
    <row r="16986" spans="5:62" ht="14.25" customHeight="1" x14ac:dyDescent="0.25">
      <c r="E16986" s="113"/>
      <c r="H16986" s="133"/>
      <c r="T16986" s="133"/>
      <c r="X16986" s="131"/>
      <c r="Y16986" s="133"/>
      <c r="AJ16986" s="133"/>
      <c r="AO16986" s="135"/>
      <c r="AP16986" s="135"/>
      <c r="BJ16986" s="136"/>
    </row>
    <row r="16987" spans="5:62" ht="14.25" customHeight="1" x14ac:dyDescent="0.25">
      <c r="E16987" s="113"/>
      <c r="H16987" s="133"/>
      <c r="T16987" s="133"/>
      <c r="X16987" s="131"/>
      <c r="Y16987" s="133"/>
      <c r="AJ16987" s="133"/>
      <c r="AO16987" s="135"/>
      <c r="AP16987" s="135"/>
      <c r="BJ16987" s="136"/>
    </row>
    <row r="16988" spans="5:62" ht="14.25" customHeight="1" x14ac:dyDescent="0.25">
      <c r="E16988" s="113"/>
      <c r="H16988" s="133"/>
      <c r="T16988" s="133"/>
      <c r="X16988" s="131"/>
      <c r="Y16988" s="133"/>
      <c r="AJ16988" s="133"/>
      <c r="AO16988" s="135"/>
      <c r="AP16988" s="135"/>
      <c r="BJ16988" s="136"/>
    </row>
    <row r="16989" spans="5:62" ht="14.25" customHeight="1" x14ac:dyDescent="0.25">
      <c r="E16989" s="113"/>
      <c r="H16989" s="133"/>
      <c r="T16989" s="133"/>
      <c r="X16989" s="131"/>
      <c r="Y16989" s="133"/>
      <c r="AJ16989" s="133"/>
      <c r="AO16989" s="135"/>
      <c r="AP16989" s="135"/>
      <c r="BJ16989" s="136"/>
    </row>
    <row r="16990" spans="5:62" ht="14.25" customHeight="1" x14ac:dyDescent="0.25">
      <c r="E16990" s="113"/>
      <c r="H16990" s="133"/>
      <c r="T16990" s="133"/>
      <c r="X16990" s="131"/>
      <c r="Y16990" s="133"/>
      <c r="AJ16990" s="133"/>
      <c r="AO16990" s="135"/>
      <c r="AP16990" s="135"/>
      <c r="BJ16990" s="136"/>
    </row>
    <row r="16991" spans="5:62" ht="14.25" customHeight="1" x14ac:dyDescent="0.25">
      <c r="E16991" s="113"/>
      <c r="H16991" s="133"/>
      <c r="T16991" s="133"/>
      <c r="X16991" s="131"/>
      <c r="Y16991" s="133"/>
      <c r="AJ16991" s="133"/>
      <c r="AO16991" s="135"/>
      <c r="AP16991" s="135"/>
      <c r="BJ16991" s="136"/>
    </row>
    <row r="16992" spans="5:62" ht="14.25" customHeight="1" x14ac:dyDescent="0.25">
      <c r="E16992" s="113"/>
      <c r="H16992" s="133"/>
      <c r="T16992" s="133"/>
      <c r="X16992" s="131"/>
      <c r="Y16992" s="133"/>
      <c r="AJ16992" s="133"/>
      <c r="AO16992" s="135"/>
      <c r="AP16992" s="135"/>
      <c r="BJ16992" s="136"/>
    </row>
    <row r="16993" spans="5:62" ht="14.25" customHeight="1" x14ac:dyDescent="0.25">
      <c r="E16993" s="113"/>
      <c r="H16993" s="133"/>
      <c r="T16993" s="133"/>
      <c r="X16993" s="131"/>
      <c r="Y16993" s="133"/>
      <c r="AJ16993" s="133"/>
      <c r="AO16993" s="135"/>
      <c r="AP16993" s="135"/>
      <c r="BJ16993" s="136"/>
    </row>
    <row r="16994" spans="5:62" ht="14.25" customHeight="1" x14ac:dyDescent="0.25">
      <c r="E16994" s="113"/>
      <c r="H16994" s="133"/>
      <c r="T16994" s="133"/>
      <c r="X16994" s="131"/>
      <c r="Y16994" s="133"/>
      <c r="AJ16994" s="133"/>
      <c r="AO16994" s="135"/>
      <c r="AP16994" s="135"/>
      <c r="BJ16994" s="136"/>
    </row>
    <row r="16995" spans="5:62" ht="14.25" customHeight="1" x14ac:dyDescent="0.25">
      <c r="E16995" s="113"/>
      <c r="H16995" s="133"/>
      <c r="T16995" s="133"/>
      <c r="X16995" s="131"/>
      <c r="Y16995" s="133"/>
      <c r="AJ16995" s="133"/>
      <c r="AO16995" s="135"/>
      <c r="AP16995" s="135"/>
      <c r="BJ16995" s="136"/>
    </row>
    <row r="16996" spans="5:62" ht="14.25" customHeight="1" x14ac:dyDescent="0.25">
      <c r="E16996" s="113"/>
      <c r="H16996" s="133"/>
      <c r="T16996" s="133"/>
      <c r="X16996" s="131"/>
      <c r="Y16996" s="133"/>
      <c r="AJ16996" s="133"/>
      <c r="AO16996" s="135"/>
      <c r="AP16996" s="135"/>
      <c r="BJ16996" s="136"/>
    </row>
    <row r="16997" spans="5:62" ht="14.25" customHeight="1" x14ac:dyDescent="0.25">
      <c r="E16997" s="113"/>
      <c r="H16997" s="133"/>
      <c r="T16997" s="133"/>
      <c r="X16997" s="131"/>
      <c r="Y16997" s="133"/>
      <c r="AJ16997" s="133"/>
      <c r="AO16997" s="135"/>
      <c r="AP16997" s="135"/>
      <c r="BJ16997" s="136"/>
    </row>
    <row r="16998" spans="5:62" ht="14.25" customHeight="1" x14ac:dyDescent="0.25">
      <c r="E16998" s="113"/>
      <c r="H16998" s="133"/>
      <c r="T16998" s="133"/>
      <c r="X16998" s="131"/>
      <c r="Y16998" s="133"/>
      <c r="AJ16998" s="133"/>
      <c r="AO16998" s="135"/>
      <c r="AP16998" s="135"/>
      <c r="BJ16998" s="136"/>
    </row>
    <row r="16999" spans="5:62" ht="14.25" customHeight="1" x14ac:dyDescent="0.25">
      <c r="E16999" s="113"/>
      <c r="H16999" s="133"/>
      <c r="T16999" s="133"/>
      <c r="X16999" s="131"/>
      <c r="Y16999" s="133"/>
      <c r="AJ16999" s="133"/>
      <c r="AO16999" s="135"/>
      <c r="AP16999" s="135"/>
      <c r="BJ16999" s="136"/>
    </row>
    <row r="17000" spans="5:62" ht="14.25" customHeight="1" x14ac:dyDescent="0.25">
      <c r="E17000" s="113"/>
      <c r="H17000" s="133"/>
      <c r="T17000" s="133"/>
      <c r="X17000" s="131"/>
      <c r="Y17000" s="133"/>
      <c r="AJ17000" s="133"/>
      <c r="AO17000" s="135"/>
      <c r="AP17000" s="135"/>
      <c r="BJ17000" s="136"/>
    </row>
    <row r="17001" spans="5:62" ht="14.25" customHeight="1" x14ac:dyDescent="0.25">
      <c r="E17001" s="113"/>
      <c r="H17001" s="133"/>
      <c r="T17001" s="133"/>
      <c r="X17001" s="131"/>
      <c r="Y17001" s="133"/>
      <c r="AJ17001" s="133"/>
      <c r="AO17001" s="135"/>
      <c r="AP17001" s="135"/>
      <c r="BJ17001" s="136"/>
    </row>
    <row r="17002" spans="5:62" ht="14.25" customHeight="1" x14ac:dyDescent="0.25">
      <c r="E17002" s="113"/>
      <c r="H17002" s="133"/>
      <c r="T17002" s="133"/>
      <c r="X17002" s="131"/>
      <c r="Y17002" s="133"/>
      <c r="AJ17002" s="133"/>
      <c r="AO17002" s="135"/>
      <c r="AP17002" s="135"/>
      <c r="BJ17002" s="136"/>
    </row>
    <row r="17003" spans="5:62" ht="14.25" customHeight="1" x14ac:dyDescent="0.25">
      <c r="E17003" s="113"/>
      <c r="H17003" s="133"/>
      <c r="T17003" s="133"/>
      <c r="X17003" s="131"/>
      <c r="Y17003" s="133"/>
      <c r="AJ17003" s="133"/>
      <c r="AO17003" s="135"/>
      <c r="AP17003" s="135"/>
      <c r="BJ17003" s="136"/>
    </row>
    <row r="17004" spans="5:62" ht="14.25" customHeight="1" x14ac:dyDescent="0.25">
      <c r="E17004" s="113"/>
      <c r="H17004" s="133"/>
      <c r="T17004" s="133"/>
      <c r="X17004" s="131"/>
      <c r="Y17004" s="133"/>
      <c r="AJ17004" s="133"/>
      <c r="AO17004" s="135"/>
      <c r="AP17004" s="135"/>
      <c r="BJ17004" s="136"/>
    </row>
    <row r="17005" spans="5:62" ht="14.25" customHeight="1" x14ac:dyDescent="0.25">
      <c r="E17005" s="113"/>
      <c r="H17005" s="133"/>
      <c r="T17005" s="133"/>
      <c r="X17005" s="131"/>
      <c r="Y17005" s="133"/>
      <c r="AJ17005" s="133"/>
      <c r="AO17005" s="135"/>
      <c r="AP17005" s="135"/>
      <c r="BJ17005" s="136"/>
    </row>
    <row r="17006" spans="5:62" ht="14.25" customHeight="1" x14ac:dyDescent="0.25">
      <c r="E17006" s="113"/>
      <c r="H17006" s="133"/>
      <c r="T17006" s="133"/>
      <c r="X17006" s="131"/>
      <c r="Y17006" s="133"/>
      <c r="AJ17006" s="133"/>
      <c r="AO17006" s="135"/>
      <c r="AP17006" s="135"/>
      <c r="BJ17006" s="136"/>
    </row>
    <row r="17007" spans="5:62" ht="14.25" customHeight="1" x14ac:dyDescent="0.25">
      <c r="E17007" s="113"/>
      <c r="H17007" s="133"/>
      <c r="T17007" s="133"/>
      <c r="X17007" s="131"/>
      <c r="Y17007" s="133"/>
      <c r="AJ17007" s="133"/>
      <c r="AO17007" s="135"/>
      <c r="AP17007" s="135"/>
      <c r="BJ17007" s="136"/>
    </row>
    <row r="17008" spans="5:62" ht="14.25" customHeight="1" x14ac:dyDescent="0.25">
      <c r="E17008" s="113"/>
      <c r="H17008" s="133"/>
      <c r="T17008" s="133"/>
      <c r="X17008" s="131"/>
      <c r="Y17008" s="133"/>
      <c r="AJ17008" s="133"/>
      <c r="AO17008" s="135"/>
      <c r="AP17008" s="135"/>
      <c r="BJ17008" s="136"/>
    </row>
    <row r="17009" spans="5:62" ht="14.25" customHeight="1" x14ac:dyDescent="0.25">
      <c r="E17009" s="113"/>
      <c r="H17009" s="133"/>
      <c r="T17009" s="133"/>
      <c r="X17009" s="131"/>
      <c r="Y17009" s="133"/>
      <c r="AJ17009" s="133"/>
      <c r="AO17009" s="135"/>
      <c r="AP17009" s="135"/>
      <c r="BJ17009" s="136"/>
    </row>
    <row r="17010" spans="5:62" ht="14.25" customHeight="1" x14ac:dyDescent="0.25">
      <c r="E17010" s="113"/>
      <c r="H17010" s="133"/>
      <c r="T17010" s="133"/>
      <c r="X17010" s="131"/>
      <c r="Y17010" s="133"/>
      <c r="AJ17010" s="133"/>
      <c r="AO17010" s="135"/>
      <c r="AP17010" s="135"/>
      <c r="BJ17010" s="136"/>
    </row>
    <row r="17011" spans="5:62" ht="14.25" customHeight="1" x14ac:dyDescent="0.25">
      <c r="E17011" s="113"/>
      <c r="H17011" s="133"/>
      <c r="T17011" s="133"/>
      <c r="X17011" s="131"/>
      <c r="Y17011" s="133"/>
      <c r="AJ17011" s="133"/>
      <c r="AO17011" s="135"/>
      <c r="AP17011" s="135"/>
      <c r="BJ17011" s="136"/>
    </row>
    <row r="17012" spans="5:62" ht="14.25" customHeight="1" x14ac:dyDescent="0.25">
      <c r="E17012" s="113"/>
      <c r="H17012" s="133"/>
      <c r="T17012" s="133"/>
      <c r="X17012" s="131"/>
      <c r="Y17012" s="133"/>
      <c r="AJ17012" s="133"/>
      <c r="AO17012" s="135"/>
      <c r="AP17012" s="135"/>
      <c r="BJ17012" s="136"/>
    </row>
    <row r="17013" spans="5:62" ht="14.25" customHeight="1" x14ac:dyDescent="0.25">
      <c r="E17013" s="113"/>
      <c r="H17013" s="133"/>
      <c r="T17013" s="133"/>
      <c r="X17013" s="131"/>
      <c r="Y17013" s="133"/>
      <c r="AJ17013" s="133"/>
      <c r="AO17013" s="135"/>
      <c r="AP17013" s="135"/>
      <c r="BJ17013" s="136"/>
    </row>
    <row r="17014" spans="5:62" ht="14.25" customHeight="1" x14ac:dyDescent="0.25">
      <c r="E17014" s="113"/>
      <c r="H17014" s="133"/>
      <c r="T17014" s="133"/>
      <c r="X17014" s="131"/>
      <c r="Y17014" s="133"/>
      <c r="AJ17014" s="133"/>
      <c r="AO17014" s="135"/>
      <c r="AP17014" s="135"/>
      <c r="BJ17014" s="136"/>
    </row>
    <row r="17015" spans="5:62" ht="14.25" customHeight="1" x14ac:dyDescent="0.25">
      <c r="E17015" s="113"/>
      <c r="H17015" s="133"/>
      <c r="T17015" s="133"/>
      <c r="X17015" s="131"/>
      <c r="Y17015" s="133"/>
      <c r="AJ17015" s="133"/>
      <c r="AO17015" s="135"/>
      <c r="AP17015" s="135"/>
      <c r="BJ17015" s="136"/>
    </row>
    <row r="17016" spans="5:62" ht="14.25" customHeight="1" x14ac:dyDescent="0.25">
      <c r="E17016" s="113"/>
      <c r="H17016" s="133"/>
      <c r="T17016" s="133"/>
      <c r="X17016" s="131"/>
      <c r="Y17016" s="133"/>
      <c r="AJ17016" s="133"/>
      <c r="AO17016" s="135"/>
      <c r="AP17016" s="135"/>
      <c r="BJ17016" s="136"/>
    </row>
    <row r="17017" spans="5:62" ht="14.25" customHeight="1" x14ac:dyDescent="0.25">
      <c r="E17017" s="113"/>
      <c r="H17017" s="133"/>
      <c r="T17017" s="133"/>
      <c r="X17017" s="131"/>
      <c r="Y17017" s="133"/>
      <c r="AJ17017" s="133"/>
      <c r="AO17017" s="135"/>
      <c r="AP17017" s="135"/>
      <c r="BJ17017" s="136"/>
    </row>
    <row r="17018" spans="5:62" ht="14.25" customHeight="1" x14ac:dyDescent="0.25">
      <c r="E17018" s="113"/>
      <c r="H17018" s="133"/>
      <c r="T17018" s="133"/>
      <c r="X17018" s="131"/>
      <c r="Y17018" s="133"/>
      <c r="AJ17018" s="133"/>
      <c r="AO17018" s="135"/>
      <c r="AP17018" s="135"/>
      <c r="BJ17018" s="136"/>
    </row>
    <row r="17019" spans="5:62" ht="14.25" customHeight="1" x14ac:dyDescent="0.25">
      <c r="E17019" s="113"/>
      <c r="H17019" s="133"/>
      <c r="T17019" s="133"/>
      <c r="X17019" s="131"/>
      <c r="Y17019" s="133"/>
      <c r="AJ17019" s="133"/>
      <c r="AO17019" s="135"/>
      <c r="AP17019" s="135"/>
      <c r="BJ17019" s="136"/>
    </row>
    <row r="17020" spans="5:62" ht="14.25" customHeight="1" x14ac:dyDescent="0.25">
      <c r="E17020" s="113"/>
      <c r="H17020" s="133"/>
      <c r="T17020" s="133"/>
      <c r="X17020" s="131"/>
      <c r="Y17020" s="133"/>
      <c r="AJ17020" s="133"/>
      <c r="AO17020" s="135"/>
      <c r="AP17020" s="135"/>
      <c r="BJ17020" s="136"/>
    </row>
    <row r="17021" spans="5:62" ht="14.25" customHeight="1" x14ac:dyDescent="0.25">
      <c r="E17021" s="113"/>
      <c r="H17021" s="133"/>
      <c r="T17021" s="133"/>
      <c r="X17021" s="131"/>
      <c r="Y17021" s="133"/>
      <c r="AJ17021" s="133"/>
      <c r="AO17021" s="135"/>
      <c r="AP17021" s="135"/>
      <c r="BJ17021" s="136"/>
    </row>
    <row r="17022" spans="5:62" ht="14.25" customHeight="1" x14ac:dyDescent="0.25">
      <c r="E17022" s="113"/>
      <c r="H17022" s="133"/>
      <c r="T17022" s="133"/>
      <c r="X17022" s="131"/>
      <c r="Y17022" s="133"/>
      <c r="AJ17022" s="133"/>
      <c r="AO17022" s="135"/>
      <c r="AP17022" s="135"/>
      <c r="BJ17022" s="136"/>
    </row>
    <row r="17023" spans="5:62" ht="14.25" customHeight="1" x14ac:dyDescent="0.25">
      <c r="E17023" s="113"/>
      <c r="H17023" s="133"/>
      <c r="T17023" s="133"/>
      <c r="X17023" s="131"/>
      <c r="Y17023" s="133"/>
      <c r="AJ17023" s="133"/>
      <c r="AO17023" s="135"/>
      <c r="AP17023" s="135"/>
      <c r="BJ17023" s="136"/>
    </row>
    <row r="17024" spans="5:62" ht="14.25" customHeight="1" x14ac:dyDescent="0.25">
      <c r="E17024" s="113"/>
      <c r="H17024" s="133"/>
      <c r="T17024" s="133"/>
      <c r="X17024" s="131"/>
      <c r="Y17024" s="133"/>
      <c r="AJ17024" s="133"/>
      <c r="AO17024" s="135"/>
      <c r="AP17024" s="135"/>
      <c r="BJ17024" s="136"/>
    </row>
    <row r="17025" spans="5:62" ht="14.25" customHeight="1" x14ac:dyDescent="0.25">
      <c r="E17025" s="113"/>
      <c r="H17025" s="133"/>
      <c r="T17025" s="133"/>
      <c r="X17025" s="131"/>
      <c r="Y17025" s="133"/>
      <c r="AJ17025" s="133"/>
      <c r="AO17025" s="135"/>
      <c r="AP17025" s="135"/>
      <c r="BJ17025" s="136"/>
    </row>
    <row r="17026" spans="5:62" ht="14.25" customHeight="1" x14ac:dyDescent="0.25">
      <c r="E17026" s="113"/>
      <c r="H17026" s="133"/>
      <c r="T17026" s="133"/>
      <c r="X17026" s="131"/>
      <c r="Y17026" s="133"/>
      <c r="AJ17026" s="133"/>
      <c r="AO17026" s="135"/>
      <c r="AP17026" s="135"/>
      <c r="BJ17026" s="136"/>
    </row>
    <row r="17027" spans="5:62" ht="14.25" customHeight="1" x14ac:dyDescent="0.25">
      <c r="E17027" s="113"/>
      <c r="H17027" s="133"/>
      <c r="T17027" s="133"/>
      <c r="X17027" s="131"/>
      <c r="Y17027" s="133"/>
      <c r="AJ17027" s="133"/>
      <c r="AO17027" s="135"/>
      <c r="AP17027" s="135"/>
      <c r="BJ17027" s="136"/>
    </row>
    <row r="17028" spans="5:62" ht="14.25" customHeight="1" x14ac:dyDescent="0.25">
      <c r="E17028" s="113"/>
      <c r="H17028" s="133"/>
      <c r="T17028" s="133"/>
      <c r="X17028" s="131"/>
      <c r="Y17028" s="133"/>
      <c r="AJ17028" s="133"/>
      <c r="AO17028" s="135"/>
      <c r="AP17028" s="135"/>
      <c r="BJ17028" s="136"/>
    </row>
    <row r="17029" spans="5:62" ht="14.25" customHeight="1" x14ac:dyDescent="0.25">
      <c r="E17029" s="113"/>
      <c r="H17029" s="133"/>
      <c r="T17029" s="133"/>
      <c r="X17029" s="131"/>
      <c r="Y17029" s="133"/>
      <c r="AJ17029" s="133"/>
      <c r="AO17029" s="135"/>
      <c r="AP17029" s="135"/>
      <c r="BJ17029" s="136"/>
    </row>
    <row r="17030" spans="5:62" ht="14.25" customHeight="1" x14ac:dyDescent="0.25">
      <c r="E17030" s="113"/>
      <c r="H17030" s="133"/>
      <c r="T17030" s="133"/>
      <c r="X17030" s="131"/>
      <c r="Y17030" s="133"/>
      <c r="AJ17030" s="133"/>
      <c r="AO17030" s="135"/>
      <c r="AP17030" s="135"/>
      <c r="BJ17030" s="136"/>
    </row>
    <row r="17031" spans="5:62" ht="14.25" customHeight="1" x14ac:dyDescent="0.25">
      <c r="E17031" s="113"/>
      <c r="H17031" s="133"/>
      <c r="T17031" s="133"/>
      <c r="X17031" s="131"/>
      <c r="Y17031" s="133"/>
      <c r="AJ17031" s="133"/>
      <c r="AO17031" s="135"/>
      <c r="AP17031" s="135"/>
      <c r="BJ17031" s="136"/>
    </row>
    <row r="17032" spans="5:62" ht="14.25" customHeight="1" x14ac:dyDescent="0.25">
      <c r="E17032" s="113"/>
      <c r="H17032" s="133"/>
      <c r="T17032" s="133"/>
      <c r="X17032" s="131"/>
      <c r="Y17032" s="133"/>
      <c r="AJ17032" s="133"/>
      <c r="AO17032" s="135"/>
      <c r="AP17032" s="135"/>
      <c r="BJ17032" s="136"/>
    </row>
    <row r="17033" spans="5:62" ht="14.25" customHeight="1" x14ac:dyDescent="0.25">
      <c r="E17033" s="113"/>
      <c r="H17033" s="133"/>
      <c r="T17033" s="133"/>
      <c r="X17033" s="131"/>
      <c r="Y17033" s="133"/>
      <c r="AJ17033" s="133"/>
      <c r="AO17033" s="135"/>
      <c r="AP17033" s="135"/>
      <c r="BJ17033" s="136"/>
    </row>
    <row r="17034" spans="5:62" ht="14.25" customHeight="1" x14ac:dyDescent="0.25">
      <c r="E17034" s="113"/>
      <c r="H17034" s="133"/>
      <c r="T17034" s="133"/>
      <c r="X17034" s="131"/>
      <c r="Y17034" s="133"/>
      <c r="AJ17034" s="133"/>
      <c r="AO17034" s="135"/>
      <c r="AP17034" s="135"/>
      <c r="BJ17034" s="136"/>
    </row>
    <row r="17035" spans="5:62" ht="14.25" customHeight="1" x14ac:dyDescent="0.25">
      <c r="E17035" s="113"/>
      <c r="H17035" s="133"/>
      <c r="T17035" s="133"/>
      <c r="X17035" s="131"/>
      <c r="Y17035" s="133"/>
      <c r="AJ17035" s="133"/>
      <c r="AO17035" s="135"/>
      <c r="AP17035" s="135"/>
      <c r="BJ17035" s="136"/>
    </row>
    <row r="17036" spans="5:62" ht="14.25" customHeight="1" x14ac:dyDescent="0.25">
      <c r="E17036" s="113"/>
      <c r="H17036" s="133"/>
      <c r="T17036" s="133"/>
      <c r="X17036" s="131"/>
      <c r="Y17036" s="133"/>
      <c r="AJ17036" s="133"/>
      <c r="AO17036" s="135"/>
      <c r="AP17036" s="135"/>
      <c r="BJ17036" s="136"/>
    </row>
    <row r="17037" spans="5:62" ht="14.25" customHeight="1" x14ac:dyDescent="0.25">
      <c r="E17037" s="113"/>
      <c r="H17037" s="133"/>
      <c r="T17037" s="133"/>
      <c r="X17037" s="131"/>
      <c r="Y17037" s="133"/>
      <c r="AJ17037" s="133"/>
      <c r="AO17037" s="135"/>
      <c r="AP17037" s="135"/>
      <c r="BJ17037" s="136"/>
    </row>
    <row r="17038" spans="5:62" ht="14.25" customHeight="1" x14ac:dyDescent="0.25">
      <c r="E17038" s="113"/>
      <c r="H17038" s="133"/>
      <c r="T17038" s="133"/>
      <c r="X17038" s="131"/>
      <c r="Y17038" s="133"/>
      <c r="AJ17038" s="133"/>
      <c r="AO17038" s="135"/>
      <c r="AP17038" s="135"/>
      <c r="BJ17038" s="136"/>
    </row>
    <row r="17039" spans="5:62" ht="14.25" customHeight="1" x14ac:dyDescent="0.25">
      <c r="E17039" s="113"/>
      <c r="H17039" s="133"/>
      <c r="T17039" s="133"/>
      <c r="X17039" s="131"/>
      <c r="Y17039" s="133"/>
      <c r="AJ17039" s="133"/>
      <c r="AO17039" s="135"/>
      <c r="AP17039" s="135"/>
      <c r="BJ17039" s="136"/>
    </row>
    <row r="17040" spans="5:62" ht="14.25" customHeight="1" x14ac:dyDescent="0.25">
      <c r="E17040" s="113"/>
      <c r="H17040" s="133"/>
      <c r="T17040" s="133"/>
      <c r="X17040" s="131"/>
      <c r="Y17040" s="133"/>
      <c r="AJ17040" s="133"/>
      <c r="AO17040" s="135"/>
      <c r="AP17040" s="135"/>
      <c r="BJ17040" s="136"/>
    </row>
    <row r="17041" spans="5:62" ht="14.25" customHeight="1" x14ac:dyDescent="0.25">
      <c r="E17041" s="113"/>
      <c r="H17041" s="133"/>
      <c r="T17041" s="133"/>
      <c r="X17041" s="131"/>
      <c r="Y17041" s="133"/>
      <c r="AJ17041" s="133"/>
      <c r="AO17041" s="135"/>
      <c r="AP17041" s="135"/>
      <c r="BJ17041" s="136"/>
    </row>
    <row r="17042" spans="5:62" ht="14.25" customHeight="1" x14ac:dyDescent="0.25">
      <c r="E17042" s="113"/>
      <c r="H17042" s="133"/>
      <c r="T17042" s="133"/>
      <c r="X17042" s="131"/>
      <c r="Y17042" s="133"/>
      <c r="AJ17042" s="133"/>
      <c r="AO17042" s="135"/>
      <c r="AP17042" s="135"/>
      <c r="BJ17042" s="136"/>
    </row>
    <row r="17043" spans="5:62" ht="14.25" customHeight="1" x14ac:dyDescent="0.25">
      <c r="E17043" s="113"/>
      <c r="H17043" s="133"/>
      <c r="T17043" s="133"/>
      <c r="X17043" s="131"/>
      <c r="Y17043" s="133"/>
      <c r="AJ17043" s="133"/>
      <c r="AO17043" s="135"/>
      <c r="AP17043" s="135"/>
      <c r="BJ17043" s="136"/>
    </row>
    <row r="17044" spans="5:62" ht="14.25" customHeight="1" x14ac:dyDescent="0.25">
      <c r="E17044" s="113"/>
      <c r="H17044" s="133"/>
      <c r="T17044" s="133"/>
      <c r="X17044" s="131"/>
      <c r="Y17044" s="133"/>
      <c r="AJ17044" s="133"/>
      <c r="AO17044" s="135"/>
      <c r="AP17044" s="135"/>
      <c r="BJ17044" s="136"/>
    </row>
    <row r="17045" spans="5:62" ht="14.25" customHeight="1" x14ac:dyDescent="0.25">
      <c r="E17045" s="113"/>
      <c r="H17045" s="133"/>
      <c r="T17045" s="133"/>
      <c r="X17045" s="131"/>
      <c r="Y17045" s="133"/>
      <c r="AJ17045" s="133"/>
      <c r="AO17045" s="135"/>
      <c r="AP17045" s="135"/>
      <c r="BJ17045" s="136"/>
    </row>
    <row r="17046" spans="5:62" ht="14.25" customHeight="1" x14ac:dyDescent="0.25">
      <c r="E17046" s="113"/>
      <c r="H17046" s="133"/>
      <c r="T17046" s="133"/>
      <c r="X17046" s="131"/>
      <c r="Y17046" s="133"/>
      <c r="AJ17046" s="133"/>
      <c r="AO17046" s="135"/>
      <c r="AP17046" s="135"/>
      <c r="BJ17046" s="136"/>
    </row>
    <row r="17047" spans="5:62" ht="14.25" customHeight="1" x14ac:dyDescent="0.25">
      <c r="E17047" s="113"/>
      <c r="H17047" s="133"/>
      <c r="T17047" s="133"/>
      <c r="X17047" s="131"/>
      <c r="Y17047" s="133"/>
      <c r="AJ17047" s="133"/>
      <c r="AO17047" s="135"/>
      <c r="AP17047" s="135"/>
      <c r="BJ17047" s="136"/>
    </row>
    <row r="17048" spans="5:62" ht="14.25" customHeight="1" x14ac:dyDescent="0.25">
      <c r="E17048" s="113"/>
      <c r="H17048" s="133"/>
      <c r="T17048" s="133"/>
      <c r="X17048" s="131"/>
      <c r="Y17048" s="133"/>
      <c r="AJ17048" s="133"/>
      <c r="AO17048" s="135"/>
      <c r="AP17048" s="135"/>
      <c r="BJ17048" s="136"/>
    </row>
    <row r="17049" spans="5:62" ht="14.25" customHeight="1" x14ac:dyDescent="0.25">
      <c r="E17049" s="113"/>
      <c r="H17049" s="133"/>
      <c r="T17049" s="133"/>
      <c r="X17049" s="131"/>
      <c r="Y17049" s="133"/>
      <c r="AJ17049" s="133"/>
      <c r="AO17049" s="135"/>
      <c r="AP17049" s="135"/>
      <c r="BJ17049" s="136"/>
    </row>
    <row r="17050" spans="5:62" ht="14.25" customHeight="1" x14ac:dyDescent="0.25">
      <c r="E17050" s="113"/>
      <c r="H17050" s="133"/>
      <c r="T17050" s="133"/>
      <c r="X17050" s="131"/>
      <c r="Y17050" s="133"/>
      <c r="AJ17050" s="133"/>
      <c r="AO17050" s="135"/>
      <c r="AP17050" s="135"/>
      <c r="BJ17050" s="136"/>
    </row>
    <row r="17051" spans="5:62" ht="14.25" customHeight="1" x14ac:dyDescent="0.25">
      <c r="E17051" s="113"/>
      <c r="H17051" s="133"/>
      <c r="T17051" s="133"/>
      <c r="X17051" s="131"/>
      <c r="Y17051" s="133"/>
      <c r="AJ17051" s="133"/>
      <c r="AO17051" s="135"/>
      <c r="AP17051" s="135"/>
      <c r="BJ17051" s="136"/>
    </row>
    <row r="17052" spans="5:62" ht="14.25" customHeight="1" x14ac:dyDescent="0.25">
      <c r="E17052" s="113"/>
      <c r="H17052" s="133"/>
      <c r="T17052" s="133"/>
      <c r="X17052" s="131"/>
      <c r="Y17052" s="133"/>
      <c r="AJ17052" s="133"/>
      <c r="AO17052" s="135"/>
      <c r="AP17052" s="135"/>
      <c r="BJ17052" s="136"/>
    </row>
    <row r="17053" spans="5:62" ht="14.25" customHeight="1" x14ac:dyDescent="0.25">
      <c r="E17053" s="113"/>
      <c r="H17053" s="133"/>
      <c r="T17053" s="133"/>
      <c r="X17053" s="131"/>
      <c r="Y17053" s="133"/>
      <c r="AJ17053" s="133"/>
      <c r="AO17053" s="135"/>
      <c r="AP17053" s="135"/>
      <c r="BJ17053" s="136"/>
    </row>
    <row r="17054" spans="5:62" ht="14.25" customHeight="1" x14ac:dyDescent="0.25">
      <c r="E17054" s="113"/>
      <c r="H17054" s="133"/>
      <c r="T17054" s="133"/>
      <c r="X17054" s="131"/>
      <c r="Y17054" s="133"/>
      <c r="AJ17054" s="133"/>
      <c r="AO17054" s="135"/>
      <c r="AP17054" s="135"/>
      <c r="BJ17054" s="136"/>
    </row>
    <row r="17055" spans="5:62" ht="14.25" customHeight="1" x14ac:dyDescent="0.25">
      <c r="E17055" s="113"/>
      <c r="H17055" s="133"/>
      <c r="T17055" s="133"/>
      <c r="X17055" s="131"/>
      <c r="Y17055" s="133"/>
      <c r="AJ17055" s="133"/>
      <c r="AO17055" s="135"/>
      <c r="AP17055" s="135"/>
      <c r="BJ17055" s="136"/>
    </row>
    <row r="17056" spans="5:62" ht="14.25" customHeight="1" x14ac:dyDescent="0.25">
      <c r="E17056" s="113"/>
      <c r="H17056" s="133"/>
      <c r="T17056" s="133"/>
      <c r="X17056" s="131"/>
      <c r="Y17056" s="133"/>
      <c r="AJ17056" s="133"/>
      <c r="AO17056" s="135"/>
      <c r="AP17056" s="135"/>
      <c r="BJ17056" s="136"/>
    </row>
    <row r="17057" spans="5:62" ht="14.25" customHeight="1" x14ac:dyDescent="0.25">
      <c r="E17057" s="113"/>
      <c r="H17057" s="133"/>
      <c r="T17057" s="133"/>
      <c r="X17057" s="131"/>
      <c r="Y17057" s="133"/>
      <c r="AJ17057" s="133"/>
      <c r="AO17057" s="135"/>
      <c r="AP17057" s="135"/>
      <c r="BJ17057" s="136"/>
    </row>
    <row r="17058" spans="5:62" ht="14.25" customHeight="1" x14ac:dyDescent="0.25">
      <c r="E17058" s="113"/>
      <c r="H17058" s="133"/>
      <c r="T17058" s="133"/>
      <c r="X17058" s="131"/>
      <c r="Y17058" s="133"/>
      <c r="AJ17058" s="133"/>
      <c r="AO17058" s="135"/>
      <c r="AP17058" s="135"/>
      <c r="BJ17058" s="136"/>
    </row>
    <row r="17059" spans="5:62" ht="14.25" customHeight="1" x14ac:dyDescent="0.25">
      <c r="E17059" s="113"/>
      <c r="H17059" s="133"/>
      <c r="T17059" s="133"/>
      <c r="X17059" s="131"/>
      <c r="Y17059" s="133"/>
      <c r="AJ17059" s="133"/>
      <c r="AO17059" s="135"/>
      <c r="AP17059" s="135"/>
      <c r="BJ17059" s="136"/>
    </row>
    <row r="17060" spans="5:62" ht="14.25" customHeight="1" x14ac:dyDescent="0.25">
      <c r="E17060" s="113"/>
      <c r="H17060" s="133"/>
      <c r="T17060" s="133"/>
      <c r="X17060" s="131"/>
      <c r="Y17060" s="133"/>
      <c r="AJ17060" s="133"/>
      <c r="AO17060" s="135"/>
      <c r="AP17060" s="135"/>
      <c r="BJ17060" s="136"/>
    </row>
    <row r="17061" spans="5:62" ht="14.25" customHeight="1" x14ac:dyDescent="0.25">
      <c r="E17061" s="113"/>
      <c r="H17061" s="133"/>
      <c r="T17061" s="133"/>
      <c r="X17061" s="131"/>
      <c r="Y17061" s="133"/>
      <c r="AJ17061" s="133"/>
      <c r="AO17061" s="135"/>
      <c r="AP17061" s="135"/>
      <c r="BJ17061" s="136"/>
    </row>
    <row r="17062" spans="5:62" ht="14.25" customHeight="1" x14ac:dyDescent="0.25">
      <c r="E17062" s="113"/>
      <c r="H17062" s="133"/>
      <c r="T17062" s="133"/>
      <c r="X17062" s="131"/>
      <c r="Y17062" s="133"/>
      <c r="AJ17062" s="133"/>
      <c r="AO17062" s="135"/>
      <c r="AP17062" s="135"/>
      <c r="BJ17062" s="136"/>
    </row>
    <row r="17063" spans="5:62" ht="14.25" customHeight="1" x14ac:dyDescent="0.25">
      <c r="E17063" s="113"/>
      <c r="H17063" s="133"/>
      <c r="T17063" s="133"/>
      <c r="X17063" s="131"/>
      <c r="Y17063" s="133"/>
      <c r="AJ17063" s="133"/>
      <c r="AO17063" s="135"/>
      <c r="AP17063" s="135"/>
      <c r="BJ17063" s="136"/>
    </row>
    <row r="17064" spans="5:62" ht="14.25" customHeight="1" x14ac:dyDescent="0.25">
      <c r="E17064" s="113"/>
      <c r="H17064" s="133"/>
      <c r="T17064" s="133"/>
      <c r="X17064" s="131"/>
      <c r="Y17064" s="133"/>
      <c r="AJ17064" s="133"/>
      <c r="AO17064" s="135"/>
      <c r="AP17064" s="135"/>
      <c r="BJ17064" s="136"/>
    </row>
    <row r="17065" spans="5:62" ht="14.25" customHeight="1" x14ac:dyDescent="0.25">
      <c r="E17065" s="113"/>
      <c r="H17065" s="133"/>
      <c r="T17065" s="133"/>
      <c r="X17065" s="131"/>
      <c r="Y17065" s="133"/>
      <c r="AJ17065" s="133"/>
      <c r="AO17065" s="135"/>
      <c r="AP17065" s="135"/>
      <c r="BJ17065" s="136"/>
    </row>
    <row r="17066" spans="5:62" ht="14.25" customHeight="1" x14ac:dyDescent="0.25">
      <c r="E17066" s="113"/>
      <c r="H17066" s="133"/>
      <c r="T17066" s="133"/>
      <c r="X17066" s="131"/>
      <c r="Y17066" s="133"/>
      <c r="AJ17066" s="133"/>
      <c r="AO17066" s="135"/>
      <c r="AP17066" s="135"/>
      <c r="BJ17066" s="136"/>
    </row>
    <row r="17067" spans="5:62" ht="14.25" customHeight="1" x14ac:dyDescent="0.25">
      <c r="E17067" s="113"/>
      <c r="H17067" s="133"/>
      <c r="T17067" s="133"/>
      <c r="X17067" s="131"/>
      <c r="Y17067" s="133"/>
      <c r="AJ17067" s="133"/>
      <c r="AO17067" s="135"/>
      <c r="AP17067" s="135"/>
      <c r="BJ17067" s="136"/>
    </row>
    <row r="17068" spans="5:62" ht="14.25" customHeight="1" x14ac:dyDescent="0.25">
      <c r="E17068" s="113"/>
      <c r="H17068" s="133"/>
      <c r="T17068" s="133"/>
      <c r="X17068" s="131"/>
      <c r="Y17068" s="133"/>
      <c r="AJ17068" s="133"/>
      <c r="AO17068" s="135"/>
      <c r="AP17068" s="135"/>
      <c r="BJ17068" s="136"/>
    </row>
    <row r="17069" spans="5:62" ht="14.25" customHeight="1" x14ac:dyDescent="0.25">
      <c r="E17069" s="113"/>
      <c r="H17069" s="133"/>
      <c r="T17069" s="133"/>
      <c r="X17069" s="131"/>
      <c r="Y17069" s="133"/>
      <c r="AJ17069" s="133"/>
      <c r="AO17069" s="135"/>
      <c r="AP17069" s="135"/>
      <c r="BJ17069" s="136"/>
    </row>
    <row r="17070" spans="5:62" ht="14.25" customHeight="1" x14ac:dyDescent="0.25">
      <c r="E17070" s="113"/>
      <c r="H17070" s="133"/>
      <c r="T17070" s="133"/>
      <c r="X17070" s="131"/>
      <c r="Y17070" s="133"/>
      <c r="AJ17070" s="133"/>
      <c r="AO17070" s="135"/>
      <c r="AP17070" s="135"/>
      <c r="BJ17070" s="136"/>
    </row>
    <row r="17071" spans="5:62" ht="14.25" customHeight="1" x14ac:dyDescent="0.25">
      <c r="E17071" s="113"/>
      <c r="H17071" s="133"/>
      <c r="T17071" s="133"/>
      <c r="X17071" s="131"/>
      <c r="Y17071" s="133"/>
      <c r="AJ17071" s="133"/>
      <c r="AO17071" s="135"/>
      <c r="AP17071" s="135"/>
      <c r="BJ17071" s="136"/>
    </row>
    <row r="17072" spans="5:62" ht="14.25" customHeight="1" x14ac:dyDescent="0.25">
      <c r="E17072" s="113"/>
      <c r="H17072" s="133"/>
      <c r="T17072" s="133"/>
      <c r="X17072" s="131"/>
      <c r="Y17072" s="133"/>
      <c r="AJ17072" s="133"/>
      <c r="AO17072" s="135"/>
      <c r="AP17072" s="135"/>
      <c r="BJ17072" s="136"/>
    </row>
    <row r="17073" spans="5:62" ht="14.25" customHeight="1" x14ac:dyDescent="0.25">
      <c r="E17073" s="113"/>
      <c r="H17073" s="133"/>
      <c r="T17073" s="133"/>
      <c r="X17073" s="131"/>
      <c r="Y17073" s="133"/>
      <c r="AJ17073" s="133"/>
      <c r="AO17073" s="135"/>
      <c r="AP17073" s="135"/>
      <c r="BJ17073" s="136"/>
    </row>
    <row r="17074" spans="5:62" ht="14.25" customHeight="1" x14ac:dyDescent="0.25">
      <c r="E17074" s="113"/>
      <c r="H17074" s="133"/>
      <c r="T17074" s="133"/>
      <c r="X17074" s="131"/>
      <c r="Y17074" s="133"/>
      <c r="AJ17074" s="133"/>
      <c r="AO17074" s="135"/>
      <c r="AP17074" s="135"/>
      <c r="BJ17074" s="136"/>
    </row>
    <row r="17075" spans="5:62" ht="14.25" customHeight="1" x14ac:dyDescent="0.25">
      <c r="E17075" s="113"/>
      <c r="H17075" s="133"/>
      <c r="T17075" s="133"/>
      <c r="X17075" s="131"/>
      <c r="Y17075" s="133"/>
      <c r="AJ17075" s="133"/>
      <c r="AO17075" s="135"/>
      <c r="AP17075" s="135"/>
      <c r="BJ17075" s="136"/>
    </row>
    <row r="17076" spans="5:62" ht="14.25" customHeight="1" x14ac:dyDescent="0.25">
      <c r="E17076" s="113"/>
      <c r="H17076" s="133"/>
      <c r="T17076" s="133"/>
      <c r="X17076" s="131"/>
      <c r="Y17076" s="133"/>
      <c r="AJ17076" s="133"/>
      <c r="AO17076" s="135"/>
      <c r="AP17076" s="135"/>
      <c r="BJ17076" s="136"/>
    </row>
    <row r="17077" spans="5:62" ht="14.25" customHeight="1" x14ac:dyDescent="0.25">
      <c r="E17077" s="113"/>
      <c r="H17077" s="133"/>
      <c r="T17077" s="133"/>
      <c r="X17077" s="131"/>
      <c r="Y17077" s="133"/>
      <c r="AJ17077" s="133"/>
      <c r="AO17077" s="135"/>
      <c r="AP17077" s="135"/>
      <c r="BJ17077" s="136"/>
    </row>
    <row r="17078" spans="5:62" ht="14.25" customHeight="1" x14ac:dyDescent="0.25">
      <c r="E17078" s="113"/>
      <c r="H17078" s="133"/>
      <c r="T17078" s="133"/>
      <c r="X17078" s="131"/>
      <c r="Y17078" s="133"/>
      <c r="AJ17078" s="133"/>
      <c r="AO17078" s="135"/>
      <c r="AP17078" s="135"/>
      <c r="BJ17078" s="136"/>
    </row>
    <row r="17079" spans="5:62" ht="14.25" customHeight="1" x14ac:dyDescent="0.25">
      <c r="E17079" s="113"/>
      <c r="H17079" s="133"/>
      <c r="T17079" s="133"/>
      <c r="X17079" s="131"/>
      <c r="Y17079" s="133"/>
      <c r="AJ17079" s="133"/>
      <c r="AO17079" s="135"/>
      <c r="AP17079" s="135"/>
      <c r="BJ17079" s="136"/>
    </row>
    <row r="17080" spans="5:62" ht="14.25" customHeight="1" x14ac:dyDescent="0.25">
      <c r="E17080" s="113"/>
      <c r="H17080" s="133"/>
      <c r="T17080" s="133"/>
      <c r="X17080" s="131"/>
      <c r="Y17080" s="133"/>
      <c r="AJ17080" s="133"/>
      <c r="AO17080" s="135"/>
      <c r="AP17080" s="135"/>
      <c r="BJ17080" s="136"/>
    </row>
    <row r="17081" spans="5:62" ht="14.25" customHeight="1" x14ac:dyDescent="0.25">
      <c r="E17081" s="113"/>
      <c r="H17081" s="133"/>
      <c r="T17081" s="133"/>
      <c r="X17081" s="131"/>
      <c r="Y17081" s="133"/>
      <c r="AJ17081" s="133"/>
      <c r="AO17081" s="135"/>
      <c r="AP17081" s="135"/>
      <c r="BJ17081" s="136"/>
    </row>
    <row r="17082" spans="5:62" ht="14.25" customHeight="1" x14ac:dyDescent="0.25">
      <c r="E17082" s="113"/>
      <c r="H17082" s="133"/>
      <c r="T17082" s="133"/>
      <c r="X17082" s="131"/>
      <c r="Y17082" s="133"/>
      <c r="AJ17082" s="133"/>
      <c r="AO17082" s="135"/>
      <c r="AP17082" s="135"/>
      <c r="BJ17082" s="136"/>
    </row>
    <row r="17083" spans="5:62" ht="14.25" customHeight="1" x14ac:dyDescent="0.25">
      <c r="E17083" s="113"/>
      <c r="H17083" s="133"/>
      <c r="T17083" s="133"/>
      <c r="X17083" s="131"/>
      <c r="Y17083" s="133"/>
      <c r="AJ17083" s="133"/>
      <c r="AO17083" s="135"/>
      <c r="AP17083" s="135"/>
      <c r="BJ17083" s="136"/>
    </row>
    <row r="17084" spans="5:62" ht="14.25" customHeight="1" x14ac:dyDescent="0.25">
      <c r="E17084" s="113"/>
      <c r="H17084" s="133"/>
      <c r="T17084" s="133"/>
      <c r="X17084" s="131"/>
      <c r="Y17084" s="133"/>
      <c r="AJ17084" s="133"/>
      <c r="AO17084" s="135"/>
      <c r="AP17084" s="135"/>
      <c r="BJ17084" s="136"/>
    </row>
    <row r="17085" spans="5:62" ht="14.25" customHeight="1" x14ac:dyDescent="0.25">
      <c r="E17085" s="113"/>
      <c r="H17085" s="133"/>
      <c r="T17085" s="133"/>
      <c r="X17085" s="131"/>
      <c r="Y17085" s="133"/>
      <c r="AJ17085" s="133"/>
      <c r="AO17085" s="135"/>
      <c r="AP17085" s="135"/>
      <c r="BJ17085" s="136"/>
    </row>
    <row r="17086" spans="5:62" ht="14.25" customHeight="1" x14ac:dyDescent="0.25">
      <c r="E17086" s="113"/>
      <c r="H17086" s="133"/>
      <c r="T17086" s="133"/>
      <c r="X17086" s="131"/>
      <c r="Y17086" s="133"/>
      <c r="AJ17086" s="133"/>
      <c r="AO17086" s="135"/>
      <c r="AP17086" s="135"/>
      <c r="BJ17086" s="136"/>
    </row>
    <row r="17087" spans="5:62" ht="14.25" customHeight="1" x14ac:dyDescent="0.25">
      <c r="E17087" s="113"/>
      <c r="H17087" s="133"/>
      <c r="T17087" s="133"/>
      <c r="X17087" s="131"/>
      <c r="Y17087" s="133"/>
      <c r="AJ17087" s="133"/>
      <c r="AO17087" s="135"/>
      <c r="AP17087" s="135"/>
      <c r="BJ17087" s="136"/>
    </row>
    <row r="17088" spans="5:62" ht="14.25" customHeight="1" x14ac:dyDescent="0.25">
      <c r="E17088" s="113"/>
      <c r="H17088" s="133"/>
      <c r="T17088" s="133"/>
      <c r="X17088" s="131"/>
      <c r="Y17088" s="133"/>
      <c r="AJ17088" s="133"/>
      <c r="AO17088" s="135"/>
      <c r="AP17088" s="135"/>
      <c r="BJ17088" s="136"/>
    </row>
    <row r="17089" spans="5:62" ht="14.25" customHeight="1" x14ac:dyDescent="0.25">
      <c r="E17089" s="113"/>
      <c r="H17089" s="133"/>
      <c r="T17089" s="133"/>
      <c r="X17089" s="131"/>
      <c r="Y17089" s="133"/>
      <c r="AJ17089" s="133"/>
      <c r="AO17089" s="135"/>
      <c r="AP17089" s="135"/>
      <c r="BJ17089" s="136"/>
    </row>
    <row r="17090" spans="5:62" ht="14.25" customHeight="1" x14ac:dyDescent="0.25">
      <c r="E17090" s="113"/>
      <c r="H17090" s="133"/>
      <c r="T17090" s="133"/>
      <c r="X17090" s="131"/>
      <c r="Y17090" s="133"/>
      <c r="AJ17090" s="133"/>
      <c r="AO17090" s="135"/>
      <c r="AP17090" s="135"/>
      <c r="BJ17090" s="136"/>
    </row>
    <row r="17091" spans="5:62" ht="14.25" customHeight="1" x14ac:dyDescent="0.25">
      <c r="E17091" s="113"/>
      <c r="H17091" s="133"/>
      <c r="T17091" s="133"/>
      <c r="X17091" s="131"/>
      <c r="Y17091" s="133"/>
      <c r="AJ17091" s="133"/>
      <c r="AO17091" s="135"/>
      <c r="AP17091" s="135"/>
      <c r="BJ17091" s="136"/>
    </row>
    <row r="17092" spans="5:62" ht="14.25" customHeight="1" x14ac:dyDescent="0.25">
      <c r="E17092" s="113"/>
      <c r="H17092" s="133"/>
      <c r="T17092" s="133"/>
      <c r="X17092" s="131"/>
      <c r="Y17092" s="133"/>
      <c r="AJ17092" s="133"/>
      <c r="AO17092" s="135"/>
      <c r="AP17092" s="135"/>
      <c r="BJ17092" s="136"/>
    </row>
    <row r="17093" spans="5:62" ht="14.25" customHeight="1" x14ac:dyDescent="0.25">
      <c r="E17093" s="113"/>
      <c r="H17093" s="133"/>
      <c r="T17093" s="133"/>
      <c r="X17093" s="131"/>
      <c r="Y17093" s="133"/>
      <c r="AJ17093" s="133"/>
      <c r="AO17093" s="135"/>
      <c r="AP17093" s="135"/>
      <c r="BJ17093" s="136"/>
    </row>
    <row r="17094" spans="5:62" ht="14.25" customHeight="1" x14ac:dyDescent="0.25">
      <c r="E17094" s="113"/>
      <c r="H17094" s="133"/>
      <c r="T17094" s="133"/>
      <c r="X17094" s="131"/>
      <c r="Y17094" s="133"/>
      <c r="AJ17094" s="133"/>
      <c r="AO17094" s="135"/>
      <c r="AP17094" s="135"/>
      <c r="BJ17094" s="136"/>
    </row>
    <row r="17095" spans="5:62" ht="14.25" customHeight="1" x14ac:dyDescent="0.25">
      <c r="E17095" s="113"/>
      <c r="H17095" s="133"/>
      <c r="T17095" s="133"/>
      <c r="X17095" s="131"/>
      <c r="Y17095" s="133"/>
      <c r="AJ17095" s="133"/>
      <c r="AO17095" s="135"/>
      <c r="AP17095" s="135"/>
      <c r="BJ17095" s="136"/>
    </row>
    <row r="17096" spans="5:62" ht="14.25" customHeight="1" x14ac:dyDescent="0.25">
      <c r="E17096" s="113"/>
      <c r="H17096" s="133"/>
      <c r="T17096" s="133"/>
      <c r="X17096" s="131"/>
      <c r="Y17096" s="133"/>
      <c r="AJ17096" s="133"/>
      <c r="AO17096" s="135"/>
      <c r="AP17096" s="135"/>
      <c r="BJ17096" s="136"/>
    </row>
    <row r="17097" spans="5:62" ht="14.25" customHeight="1" x14ac:dyDescent="0.25">
      <c r="E17097" s="113"/>
      <c r="H17097" s="133"/>
      <c r="T17097" s="133"/>
      <c r="X17097" s="131"/>
      <c r="Y17097" s="133"/>
      <c r="AJ17097" s="133"/>
      <c r="AO17097" s="135"/>
      <c r="AP17097" s="135"/>
      <c r="BJ17097" s="136"/>
    </row>
    <row r="17098" spans="5:62" ht="14.25" customHeight="1" x14ac:dyDescent="0.25">
      <c r="E17098" s="113"/>
      <c r="H17098" s="133"/>
      <c r="T17098" s="133"/>
      <c r="X17098" s="131"/>
      <c r="Y17098" s="133"/>
      <c r="AJ17098" s="133"/>
      <c r="AO17098" s="135"/>
      <c r="AP17098" s="135"/>
      <c r="BJ17098" s="136"/>
    </row>
    <row r="17099" spans="5:62" ht="14.25" customHeight="1" x14ac:dyDescent="0.25">
      <c r="E17099" s="113"/>
      <c r="H17099" s="133"/>
      <c r="T17099" s="133"/>
      <c r="X17099" s="131"/>
      <c r="Y17099" s="133"/>
      <c r="AJ17099" s="133"/>
      <c r="AO17099" s="135"/>
      <c r="AP17099" s="135"/>
      <c r="BJ17099" s="136"/>
    </row>
    <row r="17100" spans="5:62" ht="14.25" customHeight="1" x14ac:dyDescent="0.25">
      <c r="E17100" s="113"/>
      <c r="H17100" s="133"/>
      <c r="T17100" s="133"/>
      <c r="X17100" s="131"/>
      <c r="Y17100" s="133"/>
      <c r="AJ17100" s="133"/>
      <c r="AO17100" s="135"/>
      <c r="AP17100" s="135"/>
      <c r="BJ17100" s="136"/>
    </row>
    <row r="17101" spans="5:62" ht="14.25" customHeight="1" x14ac:dyDescent="0.25">
      <c r="E17101" s="113"/>
      <c r="H17101" s="133"/>
      <c r="T17101" s="133"/>
      <c r="X17101" s="131"/>
      <c r="Y17101" s="133"/>
      <c r="AJ17101" s="133"/>
      <c r="AO17101" s="135"/>
      <c r="AP17101" s="135"/>
      <c r="BJ17101" s="136"/>
    </row>
    <row r="17102" spans="5:62" ht="14.25" customHeight="1" x14ac:dyDescent="0.25">
      <c r="E17102" s="113"/>
      <c r="H17102" s="133"/>
      <c r="T17102" s="133"/>
      <c r="X17102" s="131"/>
      <c r="Y17102" s="133"/>
      <c r="AJ17102" s="133"/>
      <c r="AO17102" s="135"/>
      <c r="AP17102" s="135"/>
      <c r="BJ17102" s="136"/>
    </row>
    <row r="17103" spans="5:62" ht="14.25" customHeight="1" x14ac:dyDescent="0.25">
      <c r="E17103" s="113"/>
      <c r="H17103" s="133"/>
      <c r="T17103" s="133"/>
      <c r="X17103" s="131"/>
      <c r="Y17103" s="133"/>
      <c r="AJ17103" s="133"/>
      <c r="AO17103" s="135"/>
      <c r="AP17103" s="135"/>
      <c r="BJ17103" s="136"/>
    </row>
    <row r="17104" spans="5:62" ht="14.25" customHeight="1" x14ac:dyDescent="0.25">
      <c r="E17104" s="113"/>
      <c r="H17104" s="133"/>
      <c r="T17104" s="133"/>
      <c r="X17104" s="131"/>
      <c r="Y17104" s="133"/>
      <c r="AJ17104" s="133"/>
      <c r="AO17104" s="135"/>
      <c r="AP17104" s="135"/>
      <c r="BJ17104" s="136"/>
    </row>
    <row r="17105" spans="5:62" ht="14.25" customHeight="1" x14ac:dyDescent="0.25">
      <c r="E17105" s="113"/>
      <c r="H17105" s="133"/>
      <c r="T17105" s="133"/>
      <c r="X17105" s="131"/>
      <c r="Y17105" s="133"/>
      <c r="AJ17105" s="133"/>
      <c r="AO17105" s="135"/>
      <c r="AP17105" s="135"/>
      <c r="BJ17105" s="136"/>
    </row>
    <row r="17106" spans="5:62" ht="14.25" customHeight="1" x14ac:dyDescent="0.25">
      <c r="E17106" s="113"/>
      <c r="H17106" s="133"/>
      <c r="T17106" s="133"/>
      <c r="X17106" s="131"/>
      <c r="Y17106" s="133"/>
      <c r="AJ17106" s="133"/>
      <c r="AO17106" s="135"/>
      <c r="AP17106" s="135"/>
      <c r="BJ17106" s="136"/>
    </row>
    <row r="17107" spans="5:62" ht="14.25" customHeight="1" x14ac:dyDescent="0.25">
      <c r="E17107" s="113"/>
      <c r="H17107" s="133"/>
      <c r="T17107" s="133"/>
      <c r="X17107" s="131"/>
      <c r="Y17107" s="133"/>
      <c r="AJ17107" s="133"/>
      <c r="AO17107" s="135"/>
      <c r="AP17107" s="135"/>
      <c r="BJ17107" s="136"/>
    </row>
    <row r="17108" spans="5:62" ht="14.25" customHeight="1" x14ac:dyDescent="0.25">
      <c r="E17108" s="113"/>
      <c r="H17108" s="133"/>
      <c r="T17108" s="133"/>
      <c r="X17108" s="131"/>
      <c r="Y17108" s="133"/>
      <c r="AJ17108" s="133"/>
      <c r="AO17108" s="135"/>
      <c r="AP17108" s="135"/>
      <c r="BJ17108" s="136"/>
    </row>
    <row r="17109" spans="5:62" ht="14.25" customHeight="1" x14ac:dyDescent="0.25">
      <c r="E17109" s="113"/>
      <c r="H17109" s="133"/>
      <c r="T17109" s="133"/>
      <c r="X17109" s="131"/>
      <c r="Y17109" s="133"/>
      <c r="AJ17109" s="133"/>
      <c r="AO17109" s="135"/>
      <c r="AP17109" s="135"/>
      <c r="BJ17109" s="136"/>
    </row>
    <row r="17110" spans="5:62" ht="14.25" customHeight="1" x14ac:dyDescent="0.25">
      <c r="E17110" s="113"/>
      <c r="H17110" s="133"/>
      <c r="T17110" s="133"/>
      <c r="X17110" s="131"/>
      <c r="Y17110" s="133"/>
      <c r="AJ17110" s="133"/>
      <c r="AO17110" s="135"/>
      <c r="AP17110" s="135"/>
      <c r="BJ17110" s="136"/>
    </row>
    <row r="17111" spans="5:62" ht="14.25" customHeight="1" x14ac:dyDescent="0.25">
      <c r="E17111" s="113"/>
      <c r="H17111" s="133"/>
      <c r="T17111" s="133"/>
      <c r="X17111" s="131"/>
      <c r="Y17111" s="133"/>
      <c r="AJ17111" s="133"/>
      <c r="AO17111" s="135"/>
      <c r="AP17111" s="135"/>
      <c r="BJ17111" s="136"/>
    </row>
    <row r="17112" spans="5:62" ht="14.25" customHeight="1" x14ac:dyDescent="0.25">
      <c r="E17112" s="113"/>
      <c r="H17112" s="133"/>
      <c r="T17112" s="133"/>
      <c r="X17112" s="131"/>
      <c r="Y17112" s="133"/>
      <c r="AJ17112" s="133"/>
      <c r="AO17112" s="135"/>
      <c r="AP17112" s="135"/>
      <c r="BJ17112" s="136"/>
    </row>
    <row r="17113" spans="5:62" ht="14.25" customHeight="1" x14ac:dyDescent="0.25">
      <c r="E17113" s="113"/>
      <c r="H17113" s="133"/>
      <c r="T17113" s="133"/>
      <c r="X17113" s="131"/>
      <c r="Y17113" s="133"/>
      <c r="AJ17113" s="133"/>
      <c r="AO17113" s="135"/>
      <c r="AP17113" s="135"/>
      <c r="BJ17113" s="136"/>
    </row>
    <row r="17114" spans="5:62" ht="14.25" customHeight="1" x14ac:dyDescent="0.25">
      <c r="E17114" s="113"/>
      <c r="H17114" s="133"/>
      <c r="T17114" s="133"/>
      <c r="X17114" s="131"/>
      <c r="Y17114" s="133"/>
      <c r="AJ17114" s="133"/>
      <c r="AO17114" s="135"/>
      <c r="AP17114" s="135"/>
      <c r="BJ17114" s="136"/>
    </row>
    <row r="17115" spans="5:62" ht="14.25" customHeight="1" x14ac:dyDescent="0.25">
      <c r="E17115" s="113"/>
      <c r="H17115" s="133"/>
      <c r="T17115" s="133"/>
      <c r="X17115" s="131"/>
      <c r="Y17115" s="133"/>
      <c r="AJ17115" s="133"/>
      <c r="AO17115" s="135"/>
      <c r="AP17115" s="135"/>
      <c r="BJ17115" s="136"/>
    </row>
    <row r="17116" spans="5:62" ht="14.25" customHeight="1" x14ac:dyDescent="0.25">
      <c r="E17116" s="113"/>
      <c r="H17116" s="133"/>
      <c r="T17116" s="133"/>
      <c r="X17116" s="131"/>
      <c r="Y17116" s="133"/>
      <c r="AJ17116" s="133"/>
      <c r="AO17116" s="135"/>
      <c r="AP17116" s="135"/>
      <c r="BJ17116" s="136"/>
    </row>
    <row r="17117" spans="5:62" ht="14.25" customHeight="1" x14ac:dyDescent="0.25">
      <c r="E17117" s="113"/>
      <c r="H17117" s="133"/>
      <c r="T17117" s="133"/>
      <c r="X17117" s="131"/>
      <c r="Y17117" s="133"/>
      <c r="AJ17117" s="133"/>
      <c r="AO17117" s="135"/>
      <c r="AP17117" s="135"/>
      <c r="BJ17117" s="136"/>
    </row>
    <row r="17118" spans="5:62" ht="14.25" customHeight="1" x14ac:dyDescent="0.25">
      <c r="E17118" s="113"/>
      <c r="H17118" s="133"/>
      <c r="T17118" s="133"/>
      <c r="X17118" s="131"/>
      <c r="Y17118" s="133"/>
      <c r="AJ17118" s="133"/>
      <c r="AO17118" s="135"/>
      <c r="AP17118" s="135"/>
      <c r="BJ17118" s="136"/>
    </row>
    <row r="17119" spans="5:62" ht="14.25" customHeight="1" x14ac:dyDescent="0.25">
      <c r="E17119" s="113"/>
      <c r="H17119" s="133"/>
      <c r="T17119" s="133"/>
      <c r="X17119" s="131"/>
      <c r="Y17119" s="133"/>
      <c r="AJ17119" s="133"/>
      <c r="AO17119" s="135"/>
      <c r="AP17119" s="135"/>
      <c r="BJ17119" s="136"/>
    </row>
    <row r="17120" spans="5:62" ht="14.25" customHeight="1" x14ac:dyDescent="0.25">
      <c r="E17120" s="113"/>
      <c r="H17120" s="133"/>
      <c r="T17120" s="133"/>
      <c r="X17120" s="131"/>
      <c r="Y17120" s="133"/>
      <c r="AJ17120" s="133"/>
      <c r="AO17120" s="135"/>
      <c r="AP17120" s="135"/>
      <c r="BJ17120" s="136"/>
    </row>
    <row r="17121" spans="5:62" ht="14.25" customHeight="1" x14ac:dyDescent="0.25">
      <c r="E17121" s="113"/>
      <c r="H17121" s="133"/>
      <c r="T17121" s="133"/>
      <c r="X17121" s="131"/>
      <c r="Y17121" s="133"/>
      <c r="AJ17121" s="133"/>
      <c r="AO17121" s="135"/>
      <c r="AP17121" s="135"/>
      <c r="BJ17121" s="136"/>
    </row>
    <row r="17122" spans="5:62" ht="14.25" customHeight="1" x14ac:dyDescent="0.25">
      <c r="E17122" s="113"/>
      <c r="H17122" s="133"/>
      <c r="T17122" s="133"/>
      <c r="X17122" s="131"/>
      <c r="Y17122" s="133"/>
      <c r="AJ17122" s="133"/>
      <c r="AO17122" s="135"/>
      <c r="AP17122" s="135"/>
      <c r="BJ17122" s="136"/>
    </row>
    <row r="17123" spans="5:62" ht="14.25" customHeight="1" x14ac:dyDescent="0.25">
      <c r="E17123" s="113"/>
      <c r="H17123" s="133"/>
      <c r="T17123" s="133"/>
      <c r="X17123" s="131"/>
      <c r="Y17123" s="133"/>
      <c r="AJ17123" s="133"/>
      <c r="AO17123" s="135"/>
      <c r="AP17123" s="135"/>
      <c r="BJ17123" s="136"/>
    </row>
    <row r="17124" spans="5:62" ht="14.25" customHeight="1" x14ac:dyDescent="0.25">
      <c r="E17124" s="113"/>
      <c r="H17124" s="133"/>
      <c r="T17124" s="133"/>
      <c r="X17124" s="131"/>
      <c r="Y17124" s="133"/>
      <c r="AJ17124" s="133"/>
      <c r="AO17124" s="135"/>
      <c r="AP17124" s="135"/>
      <c r="BJ17124" s="136"/>
    </row>
    <row r="17125" spans="5:62" ht="14.25" customHeight="1" x14ac:dyDescent="0.25">
      <c r="E17125" s="113"/>
      <c r="H17125" s="133"/>
      <c r="T17125" s="133"/>
      <c r="X17125" s="131"/>
      <c r="Y17125" s="133"/>
      <c r="AJ17125" s="133"/>
      <c r="AO17125" s="135"/>
      <c r="AP17125" s="135"/>
      <c r="BJ17125" s="136"/>
    </row>
    <row r="17126" spans="5:62" ht="14.25" customHeight="1" x14ac:dyDescent="0.25">
      <c r="E17126" s="113"/>
      <c r="H17126" s="133"/>
      <c r="T17126" s="133"/>
      <c r="X17126" s="131"/>
      <c r="Y17126" s="133"/>
      <c r="AJ17126" s="133"/>
      <c r="AO17126" s="135"/>
      <c r="AP17126" s="135"/>
      <c r="BJ17126" s="136"/>
    </row>
    <row r="17127" spans="5:62" ht="14.25" customHeight="1" x14ac:dyDescent="0.25">
      <c r="E17127" s="113"/>
      <c r="H17127" s="133"/>
      <c r="T17127" s="133"/>
      <c r="X17127" s="131"/>
      <c r="Y17127" s="133"/>
      <c r="AJ17127" s="133"/>
      <c r="AO17127" s="135"/>
      <c r="AP17127" s="135"/>
      <c r="BJ17127" s="136"/>
    </row>
    <row r="17128" spans="5:62" ht="14.25" customHeight="1" x14ac:dyDescent="0.25">
      <c r="E17128" s="113"/>
      <c r="H17128" s="133"/>
      <c r="T17128" s="133"/>
      <c r="X17128" s="131"/>
      <c r="Y17128" s="133"/>
      <c r="AJ17128" s="133"/>
      <c r="AO17128" s="135"/>
      <c r="AP17128" s="135"/>
      <c r="BJ17128" s="136"/>
    </row>
    <row r="17129" spans="5:62" ht="14.25" customHeight="1" x14ac:dyDescent="0.25">
      <c r="E17129" s="113"/>
      <c r="H17129" s="133"/>
      <c r="T17129" s="133"/>
      <c r="X17129" s="131"/>
      <c r="Y17129" s="133"/>
      <c r="AJ17129" s="133"/>
      <c r="AO17129" s="135"/>
      <c r="AP17129" s="135"/>
      <c r="BJ17129" s="136"/>
    </row>
    <row r="17130" spans="5:62" ht="14.25" customHeight="1" x14ac:dyDescent="0.25">
      <c r="E17130" s="113"/>
      <c r="H17130" s="133"/>
      <c r="T17130" s="133"/>
      <c r="X17130" s="131"/>
      <c r="Y17130" s="133"/>
      <c r="AJ17130" s="133"/>
      <c r="AO17130" s="135"/>
      <c r="AP17130" s="135"/>
      <c r="BJ17130" s="136"/>
    </row>
    <row r="17131" spans="5:62" ht="14.25" customHeight="1" x14ac:dyDescent="0.25">
      <c r="E17131" s="113"/>
      <c r="H17131" s="133"/>
      <c r="T17131" s="133"/>
      <c r="X17131" s="131"/>
      <c r="Y17131" s="133"/>
      <c r="AJ17131" s="133"/>
      <c r="AO17131" s="135"/>
      <c r="AP17131" s="135"/>
      <c r="BJ17131" s="136"/>
    </row>
    <row r="17132" spans="5:62" ht="14.25" customHeight="1" x14ac:dyDescent="0.25">
      <c r="E17132" s="113"/>
      <c r="H17132" s="133"/>
      <c r="T17132" s="133"/>
      <c r="X17132" s="131"/>
      <c r="Y17132" s="133"/>
      <c r="AJ17132" s="133"/>
      <c r="AO17132" s="135"/>
      <c r="AP17132" s="135"/>
      <c r="BJ17132" s="136"/>
    </row>
    <row r="17133" spans="5:62" ht="14.25" customHeight="1" x14ac:dyDescent="0.25">
      <c r="E17133" s="113"/>
      <c r="H17133" s="133"/>
      <c r="T17133" s="133"/>
      <c r="X17133" s="131"/>
      <c r="Y17133" s="133"/>
      <c r="AJ17133" s="133"/>
      <c r="AO17133" s="135"/>
      <c r="AP17133" s="135"/>
      <c r="BJ17133" s="136"/>
    </row>
    <row r="17134" spans="5:62" ht="14.25" customHeight="1" x14ac:dyDescent="0.25">
      <c r="E17134" s="113"/>
      <c r="H17134" s="133"/>
      <c r="T17134" s="133"/>
      <c r="X17134" s="131"/>
      <c r="Y17134" s="133"/>
      <c r="AJ17134" s="133"/>
      <c r="AO17134" s="135"/>
      <c r="AP17134" s="135"/>
      <c r="BJ17134" s="136"/>
    </row>
    <row r="17135" spans="5:62" ht="14.25" customHeight="1" x14ac:dyDescent="0.25">
      <c r="E17135" s="113"/>
      <c r="H17135" s="133"/>
      <c r="T17135" s="133"/>
      <c r="X17135" s="131"/>
      <c r="Y17135" s="133"/>
      <c r="AJ17135" s="133"/>
      <c r="AO17135" s="135"/>
      <c r="AP17135" s="135"/>
      <c r="BJ17135" s="136"/>
    </row>
    <row r="17136" spans="5:62" ht="14.25" customHeight="1" x14ac:dyDescent="0.25">
      <c r="E17136" s="113"/>
      <c r="H17136" s="133"/>
      <c r="T17136" s="133"/>
      <c r="X17136" s="131"/>
      <c r="Y17136" s="133"/>
      <c r="AJ17136" s="133"/>
      <c r="AO17136" s="135"/>
      <c r="AP17136" s="135"/>
      <c r="BJ17136" s="136"/>
    </row>
    <row r="17137" spans="5:62" ht="14.25" customHeight="1" x14ac:dyDescent="0.25">
      <c r="E17137" s="113"/>
      <c r="H17137" s="133"/>
      <c r="T17137" s="133"/>
      <c r="X17137" s="131"/>
      <c r="Y17137" s="133"/>
      <c r="AJ17137" s="133"/>
      <c r="AO17137" s="135"/>
      <c r="AP17137" s="135"/>
      <c r="BJ17137" s="136"/>
    </row>
    <row r="17138" spans="5:62" ht="14.25" customHeight="1" x14ac:dyDescent="0.25">
      <c r="E17138" s="113"/>
      <c r="H17138" s="133"/>
      <c r="T17138" s="133"/>
      <c r="X17138" s="131"/>
      <c r="Y17138" s="133"/>
      <c r="AJ17138" s="133"/>
      <c r="AO17138" s="135"/>
      <c r="AP17138" s="135"/>
      <c r="BJ17138" s="136"/>
    </row>
    <row r="17139" spans="5:62" ht="14.25" customHeight="1" x14ac:dyDescent="0.25">
      <c r="E17139" s="113"/>
      <c r="H17139" s="133"/>
      <c r="T17139" s="133"/>
      <c r="X17139" s="131"/>
      <c r="Y17139" s="133"/>
      <c r="AJ17139" s="133"/>
      <c r="AO17139" s="135"/>
      <c r="AP17139" s="135"/>
      <c r="BJ17139" s="136"/>
    </row>
    <row r="17140" spans="5:62" ht="14.25" customHeight="1" x14ac:dyDescent="0.25">
      <c r="E17140" s="113"/>
      <c r="H17140" s="133"/>
      <c r="T17140" s="133"/>
      <c r="X17140" s="131"/>
      <c r="Y17140" s="133"/>
      <c r="AJ17140" s="133"/>
      <c r="AO17140" s="135"/>
      <c r="AP17140" s="135"/>
      <c r="BJ17140" s="136"/>
    </row>
    <row r="17141" spans="5:62" ht="14.25" customHeight="1" x14ac:dyDescent="0.25">
      <c r="E17141" s="113"/>
      <c r="H17141" s="133"/>
      <c r="T17141" s="133"/>
      <c r="X17141" s="131"/>
      <c r="Y17141" s="133"/>
      <c r="AJ17141" s="133"/>
      <c r="AO17141" s="135"/>
      <c r="AP17141" s="135"/>
      <c r="BJ17141" s="136"/>
    </row>
    <row r="17142" spans="5:62" ht="14.25" customHeight="1" x14ac:dyDescent="0.25">
      <c r="E17142" s="113"/>
      <c r="H17142" s="133"/>
      <c r="T17142" s="133"/>
      <c r="X17142" s="131"/>
      <c r="Y17142" s="133"/>
      <c r="AJ17142" s="133"/>
      <c r="AO17142" s="135"/>
      <c r="AP17142" s="135"/>
      <c r="BJ17142" s="136"/>
    </row>
    <row r="17143" spans="5:62" ht="14.25" customHeight="1" x14ac:dyDescent="0.25">
      <c r="E17143" s="113"/>
      <c r="H17143" s="133"/>
      <c r="T17143" s="133"/>
      <c r="X17143" s="131"/>
      <c r="Y17143" s="133"/>
      <c r="AJ17143" s="133"/>
      <c r="AO17143" s="135"/>
      <c r="AP17143" s="135"/>
      <c r="BJ17143" s="136"/>
    </row>
    <row r="17144" spans="5:62" ht="14.25" customHeight="1" x14ac:dyDescent="0.25">
      <c r="E17144" s="113"/>
      <c r="H17144" s="133"/>
      <c r="T17144" s="133"/>
      <c r="X17144" s="131"/>
      <c r="Y17144" s="133"/>
      <c r="AJ17144" s="133"/>
      <c r="AO17144" s="135"/>
      <c r="AP17144" s="135"/>
      <c r="BJ17144" s="136"/>
    </row>
    <row r="17145" spans="5:62" ht="14.25" customHeight="1" x14ac:dyDescent="0.25">
      <c r="E17145" s="113"/>
      <c r="H17145" s="133"/>
      <c r="T17145" s="133"/>
      <c r="X17145" s="131"/>
      <c r="Y17145" s="133"/>
      <c r="AJ17145" s="133"/>
      <c r="AO17145" s="135"/>
      <c r="AP17145" s="135"/>
      <c r="BJ17145" s="136"/>
    </row>
    <row r="17146" spans="5:62" ht="14.25" customHeight="1" x14ac:dyDescent="0.25">
      <c r="E17146" s="113"/>
      <c r="H17146" s="133"/>
      <c r="T17146" s="133"/>
      <c r="X17146" s="131"/>
      <c r="Y17146" s="133"/>
      <c r="AJ17146" s="133"/>
      <c r="AO17146" s="135"/>
      <c r="AP17146" s="135"/>
      <c r="BJ17146" s="136"/>
    </row>
    <row r="17147" spans="5:62" ht="14.25" customHeight="1" x14ac:dyDescent="0.25">
      <c r="E17147" s="113"/>
      <c r="H17147" s="133"/>
      <c r="T17147" s="133"/>
      <c r="X17147" s="131"/>
      <c r="Y17147" s="133"/>
      <c r="AJ17147" s="133"/>
      <c r="AO17147" s="135"/>
      <c r="AP17147" s="135"/>
      <c r="BJ17147" s="136"/>
    </row>
    <row r="17148" spans="5:62" ht="14.25" customHeight="1" x14ac:dyDescent="0.25">
      <c r="E17148" s="113"/>
      <c r="H17148" s="133"/>
      <c r="T17148" s="133"/>
      <c r="X17148" s="131"/>
      <c r="Y17148" s="133"/>
      <c r="AJ17148" s="133"/>
      <c r="AO17148" s="135"/>
      <c r="AP17148" s="135"/>
      <c r="BJ17148" s="136"/>
    </row>
    <row r="17149" spans="5:62" ht="14.25" customHeight="1" x14ac:dyDescent="0.25">
      <c r="E17149" s="113"/>
      <c r="H17149" s="133"/>
      <c r="T17149" s="133"/>
      <c r="X17149" s="131"/>
      <c r="Y17149" s="133"/>
      <c r="AJ17149" s="133"/>
      <c r="AO17149" s="135"/>
      <c r="AP17149" s="135"/>
      <c r="BJ17149" s="136"/>
    </row>
    <row r="17150" spans="5:62" ht="14.25" customHeight="1" x14ac:dyDescent="0.25">
      <c r="E17150" s="113"/>
      <c r="H17150" s="133"/>
      <c r="T17150" s="133"/>
      <c r="X17150" s="131"/>
      <c r="Y17150" s="133"/>
      <c r="AJ17150" s="133"/>
      <c r="AO17150" s="135"/>
      <c r="AP17150" s="135"/>
      <c r="BJ17150" s="136"/>
    </row>
    <row r="17151" spans="5:62" ht="14.25" customHeight="1" x14ac:dyDescent="0.25">
      <c r="E17151" s="113"/>
      <c r="H17151" s="133"/>
      <c r="T17151" s="133"/>
      <c r="X17151" s="131"/>
      <c r="Y17151" s="133"/>
      <c r="AJ17151" s="133"/>
      <c r="AO17151" s="135"/>
      <c r="AP17151" s="135"/>
      <c r="BJ17151" s="136"/>
    </row>
    <row r="17152" spans="5:62" ht="14.25" customHeight="1" x14ac:dyDescent="0.25">
      <c r="E17152" s="113"/>
      <c r="H17152" s="133"/>
      <c r="T17152" s="133"/>
      <c r="X17152" s="131"/>
      <c r="Y17152" s="133"/>
      <c r="AJ17152" s="133"/>
      <c r="AO17152" s="135"/>
      <c r="AP17152" s="135"/>
      <c r="BJ17152" s="136"/>
    </row>
    <row r="17153" spans="5:62" ht="14.25" customHeight="1" x14ac:dyDescent="0.25">
      <c r="E17153" s="113"/>
      <c r="H17153" s="133"/>
      <c r="T17153" s="133"/>
      <c r="X17153" s="131"/>
      <c r="Y17153" s="133"/>
      <c r="AJ17153" s="133"/>
      <c r="AO17153" s="135"/>
      <c r="AP17153" s="135"/>
      <c r="BJ17153" s="136"/>
    </row>
    <row r="17154" spans="5:62" ht="14.25" customHeight="1" x14ac:dyDescent="0.25">
      <c r="E17154" s="113"/>
      <c r="H17154" s="133"/>
      <c r="T17154" s="133"/>
      <c r="X17154" s="131"/>
      <c r="Y17154" s="133"/>
      <c r="AJ17154" s="133"/>
      <c r="AO17154" s="135"/>
      <c r="AP17154" s="135"/>
      <c r="BJ17154" s="136"/>
    </row>
    <row r="17155" spans="5:62" ht="14.25" customHeight="1" x14ac:dyDescent="0.25">
      <c r="E17155" s="113"/>
      <c r="H17155" s="133"/>
      <c r="T17155" s="133"/>
      <c r="X17155" s="131"/>
      <c r="Y17155" s="133"/>
      <c r="AJ17155" s="133"/>
      <c r="AO17155" s="135"/>
      <c r="AP17155" s="135"/>
      <c r="BJ17155" s="136"/>
    </row>
    <row r="17156" spans="5:62" ht="14.25" customHeight="1" x14ac:dyDescent="0.25">
      <c r="E17156" s="113"/>
      <c r="H17156" s="133"/>
      <c r="T17156" s="133"/>
      <c r="X17156" s="131"/>
      <c r="Y17156" s="133"/>
      <c r="AJ17156" s="133"/>
      <c r="AO17156" s="135"/>
      <c r="AP17156" s="135"/>
      <c r="BJ17156" s="136"/>
    </row>
    <row r="17157" spans="5:62" ht="14.25" customHeight="1" x14ac:dyDescent="0.25">
      <c r="E17157" s="113"/>
      <c r="H17157" s="133"/>
      <c r="T17157" s="133"/>
      <c r="X17157" s="131"/>
      <c r="Y17157" s="133"/>
      <c r="AJ17157" s="133"/>
      <c r="AO17157" s="135"/>
      <c r="AP17157" s="135"/>
      <c r="BJ17157" s="136"/>
    </row>
    <row r="17158" spans="5:62" ht="14.25" customHeight="1" x14ac:dyDescent="0.25">
      <c r="E17158" s="113"/>
      <c r="H17158" s="133"/>
      <c r="T17158" s="133"/>
      <c r="X17158" s="131"/>
      <c r="Y17158" s="133"/>
      <c r="AJ17158" s="133"/>
      <c r="AO17158" s="135"/>
      <c r="AP17158" s="135"/>
      <c r="BJ17158" s="136"/>
    </row>
    <row r="17159" spans="5:62" ht="14.25" customHeight="1" x14ac:dyDescent="0.25">
      <c r="E17159" s="113"/>
      <c r="H17159" s="133"/>
      <c r="T17159" s="133"/>
      <c r="X17159" s="131"/>
      <c r="Y17159" s="133"/>
      <c r="AJ17159" s="133"/>
      <c r="AO17159" s="135"/>
      <c r="AP17159" s="135"/>
      <c r="BJ17159" s="136"/>
    </row>
    <row r="17160" spans="5:62" ht="14.25" customHeight="1" x14ac:dyDescent="0.25">
      <c r="E17160" s="113"/>
      <c r="H17160" s="133"/>
      <c r="T17160" s="133"/>
      <c r="X17160" s="131"/>
      <c r="Y17160" s="133"/>
      <c r="AJ17160" s="133"/>
      <c r="AO17160" s="135"/>
      <c r="AP17160" s="135"/>
      <c r="BJ17160" s="136"/>
    </row>
    <row r="17161" spans="5:62" ht="14.25" customHeight="1" x14ac:dyDescent="0.25">
      <c r="E17161" s="113"/>
      <c r="H17161" s="133"/>
      <c r="T17161" s="133"/>
      <c r="X17161" s="131"/>
      <c r="Y17161" s="133"/>
      <c r="AJ17161" s="133"/>
      <c r="AO17161" s="135"/>
      <c r="AP17161" s="135"/>
      <c r="BJ17161" s="136"/>
    </row>
    <row r="17162" spans="5:62" ht="14.25" customHeight="1" x14ac:dyDescent="0.25">
      <c r="E17162" s="113"/>
      <c r="H17162" s="133"/>
      <c r="T17162" s="133"/>
      <c r="X17162" s="131"/>
      <c r="Y17162" s="133"/>
      <c r="AJ17162" s="133"/>
      <c r="AO17162" s="135"/>
      <c r="AP17162" s="135"/>
      <c r="BJ17162" s="136"/>
    </row>
    <row r="17163" spans="5:62" ht="14.25" customHeight="1" x14ac:dyDescent="0.25">
      <c r="E17163" s="113"/>
      <c r="H17163" s="133"/>
      <c r="T17163" s="133"/>
      <c r="X17163" s="131"/>
      <c r="Y17163" s="133"/>
      <c r="AJ17163" s="133"/>
      <c r="AO17163" s="135"/>
      <c r="AP17163" s="135"/>
      <c r="BJ17163" s="136"/>
    </row>
    <row r="17164" spans="5:62" ht="14.25" customHeight="1" x14ac:dyDescent="0.25">
      <c r="E17164" s="113"/>
      <c r="H17164" s="133"/>
      <c r="T17164" s="133"/>
      <c r="X17164" s="131"/>
      <c r="Y17164" s="133"/>
      <c r="AJ17164" s="133"/>
      <c r="AO17164" s="135"/>
      <c r="AP17164" s="135"/>
      <c r="BJ17164" s="136"/>
    </row>
    <row r="17165" spans="5:62" ht="14.25" customHeight="1" x14ac:dyDescent="0.25">
      <c r="E17165" s="113"/>
      <c r="H17165" s="133"/>
      <c r="T17165" s="133"/>
      <c r="X17165" s="131"/>
      <c r="Y17165" s="133"/>
      <c r="AJ17165" s="133"/>
      <c r="AO17165" s="135"/>
      <c r="AP17165" s="135"/>
      <c r="BJ17165" s="136"/>
    </row>
    <row r="17166" spans="5:62" ht="14.25" customHeight="1" x14ac:dyDescent="0.25">
      <c r="E17166" s="113"/>
      <c r="H17166" s="133"/>
      <c r="T17166" s="133"/>
      <c r="X17166" s="131"/>
      <c r="Y17166" s="133"/>
      <c r="AJ17166" s="133"/>
      <c r="AO17166" s="135"/>
      <c r="AP17166" s="135"/>
      <c r="BJ17166" s="136"/>
    </row>
    <row r="17167" spans="5:62" ht="14.25" customHeight="1" x14ac:dyDescent="0.25">
      <c r="E17167" s="113"/>
      <c r="H17167" s="133"/>
      <c r="T17167" s="133"/>
      <c r="X17167" s="131"/>
      <c r="Y17167" s="133"/>
      <c r="AJ17167" s="133"/>
      <c r="AO17167" s="135"/>
      <c r="AP17167" s="135"/>
      <c r="BJ17167" s="136"/>
    </row>
    <row r="17168" spans="5:62" ht="14.25" customHeight="1" x14ac:dyDescent="0.25">
      <c r="E17168" s="113"/>
      <c r="H17168" s="133"/>
      <c r="T17168" s="133"/>
      <c r="X17168" s="131"/>
      <c r="Y17168" s="133"/>
      <c r="AJ17168" s="133"/>
      <c r="AO17168" s="135"/>
      <c r="AP17168" s="135"/>
      <c r="BJ17168" s="136"/>
    </row>
    <row r="17169" spans="5:62" ht="14.25" customHeight="1" x14ac:dyDescent="0.25">
      <c r="E17169" s="113"/>
      <c r="H17169" s="133"/>
      <c r="T17169" s="133"/>
      <c r="X17169" s="131"/>
      <c r="Y17169" s="133"/>
      <c r="AJ17169" s="133"/>
      <c r="AO17169" s="135"/>
      <c r="AP17169" s="135"/>
      <c r="BJ17169" s="136"/>
    </row>
    <row r="17170" spans="5:62" ht="14.25" customHeight="1" x14ac:dyDescent="0.25">
      <c r="E17170" s="113"/>
      <c r="H17170" s="133"/>
      <c r="T17170" s="133"/>
      <c r="X17170" s="131"/>
      <c r="Y17170" s="133"/>
      <c r="AJ17170" s="133"/>
      <c r="AO17170" s="135"/>
      <c r="AP17170" s="135"/>
      <c r="BJ17170" s="136"/>
    </row>
    <row r="17171" spans="5:62" ht="14.25" customHeight="1" x14ac:dyDescent="0.25">
      <c r="E17171" s="113"/>
      <c r="H17171" s="133"/>
      <c r="T17171" s="133"/>
      <c r="X17171" s="131"/>
      <c r="Y17171" s="133"/>
      <c r="AJ17171" s="133"/>
      <c r="AO17171" s="135"/>
      <c r="AP17171" s="135"/>
      <c r="BJ17171" s="136"/>
    </row>
    <row r="17172" spans="5:62" ht="14.25" customHeight="1" x14ac:dyDescent="0.25">
      <c r="E17172" s="113"/>
      <c r="H17172" s="133"/>
      <c r="T17172" s="133"/>
      <c r="X17172" s="131"/>
      <c r="Y17172" s="133"/>
      <c r="AJ17172" s="133"/>
      <c r="AO17172" s="135"/>
      <c r="AP17172" s="135"/>
      <c r="BJ17172" s="136"/>
    </row>
    <row r="17173" spans="5:62" ht="14.25" customHeight="1" x14ac:dyDescent="0.25">
      <c r="E17173" s="113"/>
      <c r="H17173" s="133"/>
      <c r="T17173" s="133"/>
      <c r="X17173" s="131"/>
      <c r="Y17173" s="133"/>
      <c r="AJ17173" s="133"/>
      <c r="AO17173" s="135"/>
      <c r="AP17173" s="135"/>
      <c r="BJ17173" s="136"/>
    </row>
    <row r="17174" spans="5:62" ht="14.25" customHeight="1" x14ac:dyDescent="0.25">
      <c r="E17174" s="113"/>
      <c r="H17174" s="133"/>
      <c r="T17174" s="133"/>
      <c r="X17174" s="131"/>
      <c r="Y17174" s="133"/>
      <c r="AJ17174" s="133"/>
      <c r="AO17174" s="135"/>
      <c r="AP17174" s="135"/>
      <c r="BJ17174" s="136"/>
    </row>
    <row r="17175" spans="5:62" ht="14.25" customHeight="1" x14ac:dyDescent="0.25">
      <c r="E17175" s="113"/>
      <c r="H17175" s="133"/>
      <c r="T17175" s="133"/>
      <c r="X17175" s="131"/>
      <c r="Y17175" s="133"/>
      <c r="AJ17175" s="133"/>
      <c r="AO17175" s="135"/>
      <c r="AP17175" s="135"/>
      <c r="BJ17175" s="136"/>
    </row>
    <row r="17176" spans="5:62" ht="14.25" customHeight="1" x14ac:dyDescent="0.25">
      <c r="E17176" s="113"/>
      <c r="H17176" s="133"/>
      <c r="T17176" s="133"/>
      <c r="X17176" s="131"/>
      <c r="Y17176" s="133"/>
      <c r="AJ17176" s="133"/>
      <c r="AO17176" s="135"/>
      <c r="AP17176" s="135"/>
      <c r="BJ17176" s="136"/>
    </row>
    <row r="17177" spans="5:62" ht="14.25" customHeight="1" x14ac:dyDescent="0.25">
      <c r="E17177" s="113"/>
      <c r="H17177" s="133"/>
      <c r="T17177" s="133"/>
      <c r="X17177" s="131"/>
      <c r="Y17177" s="133"/>
      <c r="AJ17177" s="133"/>
      <c r="AO17177" s="135"/>
      <c r="AP17177" s="135"/>
      <c r="BJ17177" s="136"/>
    </row>
    <row r="17178" spans="5:62" ht="14.25" customHeight="1" x14ac:dyDescent="0.25">
      <c r="E17178" s="113"/>
      <c r="H17178" s="133"/>
      <c r="T17178" s="133"/>
      <c r="X17178" s="131"/>
      <c r="Y17178" s="133"/>
      <c r="AJ17178" s="133"/>
      <c r="AO17178" s="135"/>
      <c r="AP17178" s="135"/>
      <c r="BJ17178" s="136"/>
    </row>
    <row r="17179" spans="5:62" ht="14.25" customHeight="1" x14ac:dyDescent="0.25">
      <c r="E17179" s="113"/>
      <c r="H17179" s="133"/>
      <c r="T17179" s="133"/>
      <c r="X17179" s="131"/>
      <c r="Y17179" s="133"/>
      <c r="AJ17179" s="133"/>
      <c r="AO17179" s="135"/>
      <c r="AP17179" s="135"/>
      <c r="BJ17179" s="136"/>
    </row>
    <row r="17180" spans="5:62" ht="14.25" customHeight="1" x14ac:dyDescent="0.25">
      <c r="E17180" s="113"/>
      <c r="H17180" s="133"/>
      <c r="T17180" s="133"/>
      <c r="X17180" s="131"/>
      <c r="Y17180" s="133"/>
      <c r="AJ17180" s="133"/>
      <c r="AO17180" s="135"/>
      <c r="AP17180" s="135"/>
      <c r="BJ17180" s="136"/>
    </row>
    <row r="17181" spans="5:62" ht="14.25" customHeight="1" x14ac:dyDescent="0.25">
      <c r="E17181" s="113"/>
      <c r="H17181" s="133"/>
      <c r="T17181" s="133"/>
      <c r="X17181" s="131"/>
      <c r="Y17181" s="133"/>
      <c r="AJ17181" s="133"/>
      <c r="AO17181" s="135"/>
      <c r="AP17181" s="135"/>
      <c r="BJ17181" s="136"/>
    </row>
    <row r="17182" spans="5:62" ht="14.25" customHeight="1" x14ac:dyDescent="0.25">
      <c r="E17182" s="113"/>
      <c r="H17182" s="133"/>
      <c r="T17182" s="133"/>
      <c r="X17182" s="131"/>
      <c r="Y17182" s="133"/>
      <c r="AJ17182" s="133"/>
      <c r="AO17182" s="135"/>
      <c r="AP17182" s="135"/>
      <c r="BJ17182" s="136"/>
    </row>
    <row r="17183" spans="5:62" ht="14.25" customHeight="1" x14ac:dyDescent="0.25">
      <c r="E17183" s="113"/>
      <c r="H17183" s="133"/>
      <c r="T17183" s="133"/>
      <c r="X17183" s="131"/>
      <c r="Y17183" s="133"/>
      <c r="AJ17183" s="133"/>
      <c r="AO17183" s="135"/>
      <c r="AP17183" s="135"/>
      <c r="BJ17183" s="136"/>
    </row>
    <row r="17184" spans="5:62" ht="14.25" customHeight="1" x14ac:dyDescent="0.25">
      <c r="E17184" s="113"/>
      <c r="H17184" s="133"/>
      <c r="T17184" s="133"/>
      <c r="X17184" s="131"/>
      <c r="Y17184" s="133"/>
      <c r="AJ17184" s="133"/>
      <c r="AO17184" s="135"/>
      <c r="AP17184" s="135"/>
      <c r="BJ17184" s="136"/>
    </row>
    <row r="17185" spans="5:62" ht="14.25" customHeight="1" x14ac:dyDescent="0.25">
      <c r="E17185" s="113"/>
      <c r="H17185" s="133"/>
      <c r="T17185" s="133"/>
      <c r="X17185" s="131"/>
      <c r="Y17185" s="133"/>
      <c r="AJ17185" s="133"/>
      <c r="AO17185" s="135"/>
      <c r="AP17185" s="135"/>
      <c r="BJ17185" s="136"/>
    </row>
    <row r="17186" spans="5:62" ht="14.25" customHeight="1" x14ac:dyDescent="0.25">
      <c r="E17186" s="113"/>
      <c r="H17186" s="133"/>
      <c r="T17186" s="133"/>
      <c r="X17186" s="131"/>
      <c r="Y17186" s="133"/>
      <c r="AJ17186" s="133"/>
      <c r="AO17186" s="135"/>
      <c r="AP17186" s="135"/>
      <c r="BJ17186" s="136"/>
    </row>
    <row r="17187" spans="5:62" ht="14.25" customHeight="1" x14ac:dyDescent="0.25">
      <c r="E17187" s="113"/>
      <c r="H17187" s="133"/>
      <c r="T17187" s="133"/>
      <c r="X17187" s="131"/>
      <c r="Y17187" s="133"/>
      <c r="AJ17187" s="133"/>
      <c r="AO17187" s="135"/>
      <c r="AP17187" s="135"/>
      <c r="BJ17187" s="136"/>
    </row>
    <row r="17188" spans="5:62" ht="14.25" customHeight="1" x14ac:dyDescent="0.25">
      <c r="E17188" s="113"/>
      <c r="H17188" s="133"/>
      <c r="T17188" s="133"/>
      <c r="X17188" s="131"/>
      <c r="Y17188" s="133"/>
      <c r="AJ17188" s="133"/>
      <c r="AO17188" s="135"/>
      <c r="AP17188" s="135"/>
      <c r="BJ17188" s="136"/>
    </row>
    <row r="17189" spans="5:62" ht="14.25" customHeight="1" x14ac:dyDescent="0.25">
      <c r="E17189" s="113"/>
      <c r="H17189" s="133"/>
      <c r="T17189" s="133"/>
      <c r="X17189" s="131"/>
      <c r="Y17189" s="133"/>
      <c r="AJ17189" s="133"/>
      <c r="AO17189" s="135"/>
      <c r="AP17189" s="135"/>
      <c r="BJ17189" s="136"/>
    </row>
    <row r="17190" spans="5:62" ht="14.25" customHeight="1" x14ac:dyDescent="0.25">
      <c r="E17190" s="113"/>
      <c r="H17190" s="133"/>
      <c r="T17190" s="133"/>
      <c r="X17190" s="131"/>
      <c r="Y17190" s="133"/>
      <c r="AJ17190" s="133"/>
      <c r="AO17190" s="135"/>
      <c r="AP17190" s="135"/>
      <c r="BJ17190" s="136"/>
    </row>
    <row r="17191" spans="5:62" ht="14.25" customHeight="1" x14ac:dyDescent="0.25">
      <c r="E17191" s="113"/>
      <c r="H17191" s="133"/>
      <c r="T17191" s="133"/>
      <c r="X17191" s="131"/>
      <c r="Y17191" s="133"/>
      <c r="AJ17191" s="133"/>
      <c r="AO17191" s="135"/>
      <c r="AP17191" s="135"/>
      <c r="BJ17191" s="136"/>
    </row>
    <row r="17192" spans="5:62" ht="14.25" customHeight="1" x14ac:dyDescent="0.25">
      <c r="E17192" s="113"/>
      <c r="H17192" s="133"/>
      <c r="T17192" s="133"/>
      <c r="X17192" s="131"/>
      <c r="Y17192" s="133"/>
      <c r="AJ17192" s="133"/>
      <c r="AO17192" s="135"/>
      <c r="AP17192" s="135"/>
      <c r="BJ17192" s="136"/>
    </row>
    <row r="17193" spans="5:62" ht="14.25" customHeight="1" x14ac:dyDescent="0.25">
      <c r="E17193" s="113"/>
      <c r="H17193" s="133"/>
      <c r="T17193" s="133"/>
      <c r="X17193" s="131"/>
      <c r="Y17193" s="133"/>
      <c r="AJ17193" s="133"/>
      <c r="AO17193" s="135"/>
      <c r="AP17193" s="135"/>
      <c r="BJ17193" s="136"/>
    </row>
    <row r="17194" spans="5:62" ht="14.25" customHeight="1" x14ac:dyDescent="0.25">
      <c r="E17194" s="113"/>
      <c r="H17194" s="133"/>
      <c r="T17194" s="133"/>
      <c r="X17194" s="131"/>
      <c r="Y17194" s="133"/>
      <c r="AJ17194" s="133"/>
      <c r="AO17194" s="135"/>
      <c r="AP17194" s="135"/>
      <c r="BJ17194" s="136"/>
    </row>
    <row r="17195" spans="5:62" ht="14.25" customHeight="1" x14ac:dyDescent="0.25">
      <c r="E17195" s="113"/>
      <c r="H17195" s="133"/>
      <c r="T17195" s="133"/>
      <c r="X17195" s="131"/>
      <c r="Y17195" s="133"/>
      <c r="AJ17195" s="133"/>
      <c r="AO17195" s="135"/>
      <c r="AP17195" s="135"/>
      <c r="BJ17195" s="136"/>
    </row>
    <row r="17196" spans="5:62" ht="14.25" customHeight="1" x14ac:dyDescent="0.25">
      <c r="E17196" s="113"/>
      <c r="H17196" s="133"/>
      <c r="T17196" s="133"/>
      <c r="X17196" s="131"/>
      <c r="Y17196" s="133"/>
      <c r="AJ17196" s="133"/>
      <c r="AO17196" s="135"/>
      <c r="AP17196" s="135"/>
      <c r="BJ17196" s="136"/>
    </row>
    <row r="17197" spans="5:62" ht="14.25" customHeight="1" x14ac:dyDescent="0.25">
      <c r="E17197" s="113"/>
      <c r="H17197" s="133"/>
      <c r="T17197" s="133"/>
      <c r="X17197" s="131"/>
      <c r="Y17197" s="133"/>
      <c r="AJ17197" s="133"/>
      <c r="AO17197" s="135"/>
      <c r="AP17197" s="135"/>
      <c r="BJ17197" s="136"/>
    </row>
    <row r="17198" spans="5:62" ht="14.25" customHeight="1" x14ac:dyDescent="0.25">
      <c r="E17198" s="113"/>
      <c r="H17198" s="133"/>
      <c r="T17198" s="133"/>
      <c r="X17198" s="131"/>
      <c r="Y17198" s="133"/>
      <c r="AJ17198" s="133"/>
      <c r="AO17198" s="135"/>
      <c r="AP17198" s="135"/>
      <c r="BJ17198" s="136"/>
    </row>
    <row r="17199" spans="5:62" ht="14.25" customHeight="1" x14ac:dyDescent="0.25">
      <c r="E17199" s="113"/>
      <c r="H17199" s="133"/>
      <c r="T17199" s="133"/>
      <c r="X17199" s="131"/>
      <c r="Y17199" s="133"/>
      <c r="AJ17199" s="133"/>
      <c r="AO17199" s="135"/>
      <c r="AP17199" s="135"/>
      <c r="BJ17199" s="136"/>
    </row>
    <row r="17200" spans="5:62" ht="14.25" customHeight="1" x14ac:dyDescent="0.25">
      <c r="E17200" s="113"/>
      <c r="H17200" s="133"/>
      <c r="T17200" s="133"/>
      <c r="X17200" s="131"/>
      <c r="Y17200" s="133"/>
      <c r="AJ17200" s="133"/>
      <c r="AO17200" s="135"/>
      <c r="AP17200" s="135"/>
      <c r="BJ17200" s="136"/>
    </row>
    <row r="17201" spans="5:62" ht="14.25" customHeight="1" x14ac:dyDescent="0.25">
      <c r="E17201" s="113"/>
      <c r="H17201" s="133"/>
      <c r="T17201" s="133"/>
      <c r="X17201" s="131"/>
      <c r="Y17201" s="133"/>
      <c r="AJ17201" s="133"/>
      <c r="AO17201" s="135"/>
      <c r="AP17201" s="135"/>
      <c r="BJ17201" s="136"/>
    </row>
    <row r="17202" spans="5:62" ht="14.25" customHeight="1" x14ac:dyDescent="0.25">
      <c r="E17202" s="113"/>
      <c r="H17202" s="133"/>
      <c r="T17202" s="133"/>
      <c r="X17202" s="131"/>
      <c r="Y17202" s="133"/>
      <c r="AJ17202" s="133"/>
      <c r="AO17202" s="135"/>
      <c r="AP17202" s="135"/>
      <c r="BJ17202" s="136"/>
    </row>
    <row r="17203" spans="5:62" ht="14.25" customHeight="1" x14ac:dyDescent="0.25">
      <c r="E17203" s="113"/>
      <c r="H17203" s="133"/>
      <c r="T17203" s="133"/>
      <c r="X17203" s="131"/>
      <c r="Y17203" s="133"/>
      <c r="AJ17203" s="133"/>
      <c r="AO17203" s="135"/>
      <c r="AP17203" s="135"/>
      <c r="BJ17203" s="136"/>
    </row>
    <row r="17204" spans="5:62" ht="14.25" customHeight="1" x14ac:dyDescent="0.25">
      <c r="E17204" s="113"/>
      <c r="H17204" s="133"/>
      <c r="T17204" s="133"/>
      <c r="X17204" s="131"/>
      <c r="Y17204" s="133"/>
      <c r="AJ17204" s="133"/>
      <c r="AO17204" s="135"/>
      <c r="AP17204" s="135"/>
      <c r="BJ17204" s="136"/>
    </row>
    <row r="17205" spans="5:62" ht="14.25" customHeight="1" x14ac:dyDescent="0.25">
      <c r="E17205" s="113"/>
      <c r="H17205" s="133"/>
      <c r="T17205" s="133"/>
      <c r="X17205" s="131"/>
      <c r="Y17205" s="133"/>
      <c r="AJ17205" s="133"/>
      <c r="AO17205" s="135"/>
      <c r="AP17205" s="135"/>
      <c r="BJ17205" s="136"/>
    </row>
    <row r="17206" spans="5:62" ht="14.25" customHeight="1" x14ac:dyDescent="0.25">
      <c r="E17206" s="113"/>
      <c r="H17206" s="133"/>
      <c r="T17206" s="133"/>
      <c r="X17206" s="131"/>
      <c r="Y17206" s="133"/>
      <c r="AJ17206" s="133"/>
      <c r="AO17206" s="135"/>
      <c r="AP17206" s="135"/>
      <c r="BJ17206" s="136"/>
    </row>
    <row r="17207" spans="5:62" ht="14.25" customHeight="1" x14ac:dyDescent="0.25">
      <c r="E17207" s="113"/>
      <c r="H17207" s="133"/>
      <c r="T17207" s="133"/>
      <c r="X17207" s="131"/>
      <c r="Y17207" s="133"/>
      <c r="AJ17207" s="133"/>
      <c r="AO17207" s="135"/>
      <c r="AP17207" s="135"/>
      <c r="BJ17207" s="136"/>
    </row>
    <row r="17208" spans="5:62" ht="14.25" customHeight="1" x14ac:dyDescent="0.25">
      <c r="E17208" s="113"/>
      <c r="H17208" s="133"/>
      <c r="T17208" s="133"/>
      <c r="X17208" s="131"/>
      <c r="Y17208" s="133"/>
      <c r="AJ17208" s="133"/>
      <c r="AO17208" s="135"/>
      <c r="AP17208" s="135"/>
      <c r="BJ17208" s="136"/>
    </row>
    <row r="17209" spans="5:62" ht="14.25" customHeight="1" x14ac:dyDescent="0.25">
      <c r="E17209" s="113"/>
      <c r="H17209" s="133"/>
      <c r="T17209" s="133"/>
      <c r="X17209" s="131"/>
      <c r="Y17209" s="133"/>
      <c r="AJ17209" s="133"/>
      <c r="AO17209" s="135"/>
      <c r="AP17209" s="135"/>
      <c r="BJ17209" s="136"/>
    </row>
    <row r="17210" spans="5:62" ht="14.25" customHeight="1" x14ac:dyDescent="0.25">
      <c r="E17210" s="113"/>
      <c r="H17210" s="133"/>
      <c r="T17210" s="133"/>
      <c r="X17210" s="131"/>
      <c r="Y17210" s="133"/>
      <c r="AJ17210" s="133"/>
      <c r="AO17210" s="135"/>
      <c r="AP17210" s="135"/>
      <c r="BJ17210" s="136"/>
    </row>
    <row r="17211" spans="5:62" ht="14.25" customHeight="1" x14ac:dyDescent="0.25">
      <c r="E17211" s="113"/>
      <c r="H17211" s="133"/>
      <c r="T17211" s="133"/>
      <c r="X17211" s="131"/>
      <c r="Y17211" s="133"/>
      <c r="AJ17211" s="133"/>
      <c r="AO17211" s="135"/>
      <c r="AP17211" s="135"/>
      <c r="BJ17211" s="136"/>
    </row>
    <row r="17212" spans="5:62" ht="14.25" customHeight="1" x14ac:dyDescent="0.25">
      <c r="E17212" s="113"/>
      <c r="H17212" s="133"/>
      <c r="T17212" s="133"/>
      <c r="X17212" s="131"/>
      <c r="Y17212" s="133"/>
      <c r="AJ17212" s="133"/>
      <c r="AO17212" s="135"/>
      <c r="AP17212" s="135"/>
      <c r="BJ17212" s="136"/>
    </row>
    <row r="17213" spans="5:62" ht="14.25" customHeight="1" x14ac:dyDescent="0.25">
      <c r="E17213" s="113"/>
      <c r="H17213" s="133"/>
      <c r="T17213" s="133"/>
      <c r="X17213" s="131"/>
      <c r="Y17213" s="133"/>
      <c r="AJ17213" s="133"/>
      <c r="AO17213" s="135"/>
      <c r="AP17213" s="135"/>
      <c r="BJ17213" s="136"/>
    </row>
    <row r="17214" spans="5:62" ht="14.25" customHeight="1" x14ac:dyDescent="0.25">
      <c r="E17214" s="113"/>
      <c r="H17214" s="133"/>
      <c r="T17214" s="133"/>
      <c r="X17214" s="131"/>
      <c r="Y17214" s="133"/>
      <c r="AJ17214" s="133"/>
      <c r="AO17214" s="135"/>
      <c r="AP17214" s="135"/>
      <c r="BJ17214" s="136"/>
    </row>
    <row r="17215" spans="5:62" ht="14.25" customHeight="1" x14ac:dyDescent="0.25">
      <c r="E17215" s="113"/>
      <c r="H17215" s="133"/>
      <c r="T17215" s="133"/>
      <c r="X17215" s="131"/>
      <c r="Y17215" s="133"/>
      <c r="AJ17215" s="133"/>
      <c r="AO17215" s="135"/>
      <c r="AP17215" s="135"/>
      <c r="BJ17215" s="136"/>
    </row>
    <row r="17216" spans="5:62" ht="14.25" customHeight="1" x14ac:dyDescent="0.25">
      <c r="E17216" s="113"/>
      <c r="H17216" s="133"/>
      <c r="T17216" s="133"/>
      <c r="X17216" s="131"/>
      <c r="Y17216" s="133"/>
      <c r="AJ17216" s="133"/>
      <c r="AO17216" s="135"/>
      <c r="AP17216" s="135"/>
      <c r="BJ17216" s="136"/>
    </row>
    <row r="17217" spans="5:62" ht="14.25" customHeight="1" x14ac:dyDescent="0.25">
      <c r="E17217" s="113"/>
      <c r="H17217" s="133"/>
      <c r="T17217" s="133"/>
      <c r="X17217" s="131"/>
      <c r="Y17217" s="133"/>
      <c r="AJ17217" s="133"/>
      <c r="AO17217" s="135"/>
      <c r="AP17217" s="135"/>
      <c r="BJ17217" s="136"/>
    </row>
    <row r="17218" spans="5:62" ht="14.25" customHeight="1" x14ac:dyDescent="0.25">
      <c r="E17218" s="113"/>
      <c r="H17218" s="133"/>
      <c r="T17218" s="133"/>
      <c r="X17218" s="131"/>
      <c r="Y17218" s="133"/>
      <c r="AJ17218" s="133"/>
      <c r="AO17218" s="135"/>
      <c r="AP17218" s="135"/>
      <c r="BJ17218" s="136"/>
    </row>
    <row r="17219" spans="5:62" ht="14.25" customHeight="1" x14ac:dyDescent="0.25">
      <c r="E17219" s="113"/>
      <c r="H17219" s="133"/>
      <c r="T17219" s="133"/>
      <c r="X17219" s="131"/>
      <c r="Y17219" s="133"/>
      <c r="AJ17219" s="133"/>
      <c r="AO17219" s="135"/>
      <c r="AP17219" s="135"/>
      <c r="BJ17219" s="136"/>
    </row>
    <row r="17220" spans="5:62" ht="14.25" customHeight="1" x14ac:dyDescent="0.25">
      <c r="E17220" s="113"/>
      <c r="H17220" s="133"/>
      <c r="T17220" s="133"/>
      <c r="X17220" s="131"/>
      <c r="Y17220" s="133"/>
      <c r="AJ17220" s="133"/>
      <c r="AO17220" s="135"/>
      <c r="AP17220" s="135"/>
      <c r="BJ17220" s="136"/>
    </row>
    <row r="17221" spans="5:62" ht="14.25" customHeight="1" x14ac:dyDescent="0.25">
      <c r="E17221" s="113"/>
      <c r="H17221" s="133"/>
      <c r="T17221" s="133"/>
      <c r="X17221" s="131"/>
      <c r="Y17221" s="133"/>
      <c r="AJ17221" s="133"/>
      <c r="AO17221" s="135"/>
      <c r="AP17221" s="135"/>
      <c r="BJ17221" s="136"/>
    </row>
    <row r="17222" spans="5:62" ht="14.25" customHeight="1" x14ac:dyDescent="0.25">
      <c r="E17222" s="113"/>
      <c r="H17222" s="133"/>
      <c r="T17222" s="133"/>
      <c r="X17222" s="131"/>
      <c r="Y17222" s="133"/>
      <c r="AJ17222" s="133"/>
      <c r="AO17222" s="135"/>
      <c r="AP17222" s="135"/>
      <c r="BJ17222" s="136"/>
    </row>
    <row r="17223" spans="5:62" ht="14.25" customHeight="1" x14ac:dyDescent="0.25">
      <c r="E17223" s="113"/>
      <c r="H17223" s="133"/>
      <c r="T17223" s="133"/>
      <c r="X17223" s="131"/>
      <c r="Y17223" s="133"/>
      <c r="AJ17223" s="133"/>
      <c r="AO17223" s="135"/>
      <c r="AP17223" s="135"/>
      <c r="BJ17223" s="136"/>
    </row>
    <row r="17224" spans="5:62" ht="14.25" customHeight="1" x14ac:dyDescent="0.25">
      <c r="E17224" s="113"/>
      <c r="H17224" s="133"/>
      <c r="T17224" s="133"/>
      <c r="X17224" s="131"/>
      <c r="Y17224" s="133"/>
      <c r="AJ17224" s="133"/>
      <c r="AO17224" s="135"/>
      <c r="AP17224" s="135"/>
      <c r="BJ17224" s="136"/>
    </row>
    <row r="17225" spans="5:62" ht="14.25" customHeight="1" x14ac:dyDescent="0.25">
      <c r="E17225" s="113"/>
      <c r="H17225" s="133"/>
      <c r="T17225" s="133"/>
      <c r="X17225" s="131"/>
      <c r="Y17225" s="133"/>
      <c r="AJ17225" s="133"/>
      <c r="AO17225" s="135"/>
      <c r="AP17225" s="135"/>
      <c r="BJ17225" s="136"/>
    </row>
    <row r="17226" spans="5:62" ht="14.25" customHeight="1" x14ac:dyDescent="0.25">
      <c r="E17226" s="113"/>
      <c r="H17226" s="133"/>
      <c r="T17226" s="133"/>
      <c r="X17226" s="131"/>
      <c r="Y17226" s="133"/>
      <c r="AJ17226" s="133"/>
      <c r="AO17226" s="135"/>
      <c r="AP17226" s="135"/>
      <c r="BJ17226" s="136"/>
    </row>
    <row r="17227" spans="5:62" ht="14.25" customHeight="1" x14ac:dyDescent="0.25">
      <c r="E17227" s="113"/>
      <c r="H17227" s="133"/>
      <c r="T17227" s="133"/>
      <c r="X17227" s="131"/>
      <c r="Y17227" s="133"/>
      <c r="AJ17227" s="133"/>
      <c r="AO17227" s="135"/>
      <c r="AP17227" s="135"/>
      <c r="BJ17227" s="136"/>
    </row>
    <row r="17228" spans="5:62" ht="14.25" customHeight="1" x14ac:dyDescent="0.25">
      <c r="E17228" s="113"/>
      <c r="H17228" s="133"/>
      <c r="T17228" s="133"/>
      <c r="X17228" s="131"/>
      <c r="Y17228" s="133"/>
      <c r="AJ17228" s="133"/>
      <c r="AO17228" s="135"/>
      <c r="AP17228" s="135"/>
      <c r="BJ17228" s="136"/>
    </row>
    <row r="17229" spans="5:62" ht="14.25" customHeight="1" x14ac:dyDescent="0.25">
      <c r="E17229" s="113"/>
      <c r="H17229" s="133"/>
      <c r="T17229" s="133"/>
      <c r="X17229" s="131"/>
      <c r="Y17229" s="133"/>
      <c r="AJ17229" s="133"/>
      <c r="AO17229" s="135"/>
      <c r="AP17229" s="135"/>
      <c r="BJ17229" s="136"/>
    </row>
    <row r="17230" spans="5:62" ht="14.25" customHeight="1" x14ac:dyDescent="0.25">
      <c r="E17230" s="113"/>
      <c r="H17230" s="133"/>
      <c r="T17230" s="133"/>
      <c r="X17230" s="131"/>
      <c r="Y17230" s="133"/>
      <c r="AJ17230" s="133"/>
      <c r="AO17230" s="135"/>
      <c r="AP17230" s="135"/>
      <c r="BJ17230" s="136"/>
    </row>
    <row r="17231" spans="5:62" ht="14.25" customHeight="1" x14ac:dyDescent="0.25">
      <c r="E17231" s="113"/>
      <c r="H17231" s="133"/>
      <c r="T17231" s="133"/>
      <c r="X17231" s="131"/>
      <c r="Y17231" s="133"/>
      <c r="AJ17231" s="133"/>
      <c r="AO17231" s="135"/>
      <c r="AP17231" s="135"/>
      <c r="BJ17231" s="136"/>
    </row>
    <row r="17232" spans="5:62" ht="14.25" customHeight="1" x14ac:dyDescent="0.25">
      <c r="E17232" s="113"/>
      <c r="H17232" s="133"/>
      <c r="T17232" s="133"/>
      <c r="X17232" s="131"/>
      <c r="Y17232" s="133"/>
      <c r="AJ17232" s="133"/>
      <c r="AO17232" s="135"/>
      <c r="AP17232" s="135"/>
      <c r="BJ17232" s="136"/>
    </row>
    <row r="17233" spans="5:62" ht="14.25" customHeight="1" x14ac:dyDescent="0.25">
      <c r="E17233" s="113"/>
      <c r="H17233" s="133"/>
      <c r="T17233" s="133"/>
      <c r="X17233" s="131"/>
      <c r="Y17233" s="133"/>
      <c r="AJ17233" s="133"/>
      <c r="AO17233" s="135"/>
      <c r="AP17233" s="135"/>
      <c r="BJ17233" s="136"/>
    </row>
    <row r="17234" spans="5:62" ht="14.25" customHeight="1" x14ac:dyDescent="0.25">
      <c r="E17234" s="113"/>
      <c r="H17234" s="133"/>
      <c r="T17234" s="133"/>
      <c r="X17234" s="131"/>
      <c r="Y17234" s="133"/>
      <c r="AJ17234" s="133"/>
      <c r="AO17234" s="135"/>
      <c r="AP17234" s="135"/>
      <c r="BJ17234" s="136"/>
    </row>
    <row r="17235" spans="5:62" ht="14.25" customHeight="1" x14ac:dyDescent="0.25">
      <c r="E17235" s="113"/>
      <c r="H17235" s="133"/>
      <c r="T17235" s="133"/>
      <c r="X17235" s="131"/>
      <c r="Y17235" s="133"/>
      <c r="AJ17235" s="133"/>
      <c r="AO17235" s="135"/>
      <c r="AP17235" s="135"/>
      <c r="BJ17235" s="136"/>
    </row>
    <row r="17236" spans="5:62" ht="14.25" customHeight="1" x14ac:dyDescent="0.25">
      <c r="E17236" s="113"/>
      <c r="H17236" s="133"/>
      <c r="T17236" s="133"/>
      <c r="X17236" s="131"/>
      <c r="Y17236" s="133"/>
      <c r="AJ17236" s="133"/>
      <c r="AO17236" s="135"/>
      <c r="AP17236" s="135"/>
      <c r="BJ17236" s="136"/>
    </row>
    <row r="17237" spans="5:62" ht="14.25" customHeight="1" x14ac:dyDescent="0.25">
      <c r="E17237" s="113"/>
      <c r="H17237" s="133"/>
      <c r="T17237" s="133"/>
      <c r="X17237" s="131"/>
      <c r="Y17237" s="133"/>
      <c r="AJ17237" s="133"/>
      <c r="AO17237" s="135"/>
      <c r="AP17237" s="135"/>
      <c r="BJ17237" s="136"/>
    </row>
    <row r="17238" spans="5:62" ht="14.25" customHeight="1" x14ac:dyDescent="0.25">
      <c r="E17238" s="113"/>
      <c r="H17238" s="133"/>
      <c r="T17238" s="133"/>
      <c r="X17238" s="131"/>
      <c r="Y17238" s="133"/>
      <c r="AJ17238" s="133"/>
      <c r="AO17238" s="135"/>
      <c r="AP17238" s="135"/>
      <c r="BJ17238" s="136"/>
    </row>
    <row r="17239" spans="5:62" ht="14.25" customHeight="1" x14ac:dyDescent="0.25">
      <c r="E17239" s="113"/>
      <c r="H17239" s="133"/>
      <c r="T17239" s="133"/>
      <c r="X17239" s="131"/>
      <c r="Y17239" s="133"/>
      <c r="AJ17239" s="133"/>
      <c r="AO17239" s="135"/>
      <c r="AP17239" s="135"/>
      <c r="BJ17239" s="136"/>
    </row>
    <row r="17240" spans="5:62" ht="14.25" customHeight="1" x14ac:dyDescent="0.25">
      <c r="E17240" s="113"/>
      <c r="H17240" s="133"/>
      <c r="T17240" s="133"/>
      <c r="X17240" s="131"/>
      <c r="Y17240" s="133"/>
      <c r="AJ17240" s="133"/>
      <c r="AO17240" s="135"/>
      <c r="AP17240" s="135"/>
      <c r="BJ17240" s="136"/>
    </row>
    <row r="17241" spans="5:62" ht="14.25" customHeight="1" x14ac:dyDescent="0.25">
      <c r="E17241" s="113"/>
      <c r="H17241" s="133"/>
      <c r="T17241" s="133"/>
      <c r="X17241" s="131"/>
      <c r="Y17241" s="133"/>
      <c r="AJ17241" s="133"/>
      <c r="AO17241" s="135"/>
      <c r="AP17241" s="135"/>
      <c r="BJ17241" s="136"/>
    </row>
    <row r="17242" spans="5:62" ht="14.25" customHeight="1" x14ac:dyDescent="0.25">
      <c r="E17242" s="113"/>
      <c r="H17242" s="133"/>
      <c r="T17242" s="133"/>
      <c r="X17242" s="131"/>
      <c r="Y17242" s="133"/>
      <c r="AJ17242" s="133"/>
      <c r="AO17242" s="135"/>
      <c r="AP17242" s="135"/>
      <c r="BJ17242" s="136"/>
    </row>
    <row r="17243" spans="5:62" ht="14.25" customHeight="1" x14ac:dyDescent="0.25">
      <c r="E17243" s="113"/>
      <c r="H17243" s="133"/>
      <c r="T17243" s="133"/>
      <c r="X17243" s="131"/>
      <c r="Y17243" s="133"/>
      <c r="AJ17243" s="133"/>
      <c r="AO17243" s="135"/>
      <c r="AP17243" s="135"/>
      <c r="BJ17243" s="136"/>
    </row>
    <row r="17244" spans="5:62" ht="14.25" customHeight="1" x14ac:dyDescent="0.25">
      <c r="E17244" s="113"/>
      <c r="H17244" s="133"/>
      <c r="T17244" s="133"/>
      <c r="X17244" s="131"/>
      <c r="Y17244" s="133"/>
      <c r="AJ17244" s="133"/>
      <c r="AO17244" s="135"/>
      <c r="AP17244" s="135"/>
      <c r="BJ17244" s="136"/>
    </row>
    <row r="17245" spans="5:62" ht="14.25" customHeight="1" x14ac:dyDescent="0.25">
      <c r="E17245" s="113"/>
      <c r="H17245" s="133"/>
      <c r="T17245" s="133"/>
      <c r="X17245" s="131"/>
      <c r="Y17245" s="133"/>
      <c r="AJ17245" s="133"/>
      <c r="AO17245" s="135"/>
      <c r="AP17245" s="135"/>
      <c r="BJ17245" s="136"/>
    </row>
    <row r="17246" spans="5:62" ht="14.25" customHeight="1" x14ac:dyDescent="0.25">
      <c r="E17246" s="113"/>
      <c r="H17246" s="133"/>
      <c r="T17246" s="133"/>
      <c r="X17246" s="131"/>
      <c r="Y17246" s="133"/>
      <c r="AJ17246" s="133"/>
      <c r="AO17246" s="135"/>
      <c r="AP17246" s="135"/>
      <c r="BJ17246" s="136"/>
    </row>
    <row r="17247" spans="5:62" ht="14.25" customHeight="1" x14ac:dyDescent="0.25">
      <c r="E17247" s="113"/>
      <c r="H17247" s="133"/>
      <c r="T17247" s="133"/>
      <c r="X17247" s="131"/>
      <c r="Y17247" s="133"/>
      <c r="AJ17247" s="133"/>
      <c r="AO17247" s="135"/>
      <c r="AP17247" s="135"/>
      <c r="BJ17247" s="136"/>
    </row>
    <row r="17248" spans="5:62" ht="14.25" customHeight="1" x14ac:dyDescent="0.25">
      <c r="E17248" s="113"/>
      <c r="H17248" s="133"/>
      <c r="T17248" s="133"/>
      <c r="X17248" s="131"/>
      <c r="Y17248" s="133"/>
      <c r="AJ17248" s="133"/>
      <c r="AO17248" s="135"/>
      <c r="AP17248" s="135"/>
      <c r="BJ17248" s="136"/>
    </row>
    <row r="17249" spans="5:62" ht="14.25" customHeight="1" x14ac:dyDescent="0.25">
      <c r="E17249" s="113"/>
      <c r="H17249" s="133"/>
      <c r="T17249" s="133"/>
      <c r="X17249" s="131"/>
      <c r="Y17249" s="133"/>
      <c r="AJ17249" s="133"/>
      <c r="AO17249" s="135"/>
      <c r="AP17249" s="135"/>
      <c r="BJ17249" s="136"/>
    </row>
    <row r="17250" spans="5:62" ht="14.25" customHeight="1" x14ac:dyDescent="0.25">
      <c r="E17250" s="113"/>
      <c r="H17250" s="133"/>
      <c r="T17250" s="133"/>
      <c r="X17250" s="131"/>
      <c r="Y17250" s="133"/>
      <c r="AJ17250" s="133"/>
      <c r="AO17250" s="135"/>
      <c r="AP17250" s="135"/>
      <c r="BJ17250" s="136"/>
    </row>
    <row r="17251" spans="5:62" ht="14.25" customHeight="1" x14ac:dyDescent="0.25">
      <c r="E17251" s="113"/>
      <c r="H17251" s="133"/>
      <c r="T17251" s="133"/>
      <c r="X17251" s="131"/>
      <c r="Y17251" s="133"/>
      <c r="AJ17251" s="133"/>
      <c r="AO17251" s="135"/>
      <c r="AP17251" s="135"/>
      <c r="BJ17251" s="136"/>
    </row>
    <row r="17252" spans="5:62" ht="14.25" customHeight="1" x14ac:dyDescent="0.25">
      <c r="E17252" s="113"/>
      <c r="H17252" s="133"/>
      <c r="T17252" s="133"/>
      <c r="X17252" s="131"/>
      <c r="Y17252" s="133"/>
      <c r="AJ17252" s="133"/>
      <c r="AO17252" s="135"/>
      <c r="AP17252" s="135"/>
      <c r="BJ17252" s="136"/>
    </row>
    <row r="17253" spans="5:62" ht="14.25" customHeight="1" x14ac:dyDescent="0.25">
      <c r="E17253" s="113"/>
      <c r="H17253" s="133"/>
      <c r="T17253" s="133"/>
      <c r="X17253" s="131"/>
      <c r="Y17253" s="133"/>
      <c r="AJ17253" s="133"/>
      <c r="AO17253" s="135"/>
      <c r="AP17253" s="135"/>
      <c r="BJ17253" s="136"/>
    </row>
    <row r="17254" spans="5:62" ht="14.25" customHeight="1" x14ac:dyDescent="0.25">
      <c r="E17254" s="113"/>
      <c r="H17254" s="133"/>
      <c r="T17254" s="133"/>
      <c r="X17254" s="131"/>
      <c r="Y17254" s="133"/>
      <c r="AJ17254" s="133"/>
      <c r="AO17254" s="135"/>
      <c r="AP17254" s="135"/>
      <c r="BJ17254" s="136"/>
    </row>
    <row r="17255" spans="5:62" ht="14.25" customHeight="1" x14ac:dyDescent="0.25">
      <c r="E17255" s="113"/>
      <c r="H17255" s="133"/>
      <c r="T17255" s="133"/>
      <c r="X17255" s="131"/>
      <c r="Y17255" s="133"/>
      <c r="AJ17255" s="133"/>
      <c r="AO17255" s="135"/>
      <c r="AP17255" s="135"/>
      <c r="BJ17255" s="136"/>
    </row>
    <row r="17256" spans="5:62" ht="14.25" customHeight="1" x14ac:dyDescent="0.25">
      <c r="E17256" s="113"/>
      <c r="H17256" s="133"/>
      <c r="T17256" s="133"/>
      <c r="X17256" s="131"/>
      <c r="Y17256" s="133"/>
      <c r="AJ17256" s="133"/>
      <c r="AO17256" s="135"/>
      <c r="AP17256" s="135"/>
      <c r="BJ17256" s="136"/>
    </row>
    <row r="17257" spans="5:62" ht="14.25" customHeight="1" x14ac:dyDescent="0.25">
      <c r="E17257" s="113"/>
      <c r="H17257" s="133"/>
      <c r="T17257" s="133"/>
      <c r="X17257" s="131"/>
      <c r="Y17257" s="133"/>
      <c r="AJ17257" s="133"/>
      <c r="AO17257" s="135"/>
      <c r="AP17257" s="135"/>
      <c r="BJ17257" s="136"/>
    </row>
    <row r="17258" spans="5:62" ht="14.25" customHeight="1" x14ac:dyDescent="0.25">
      <c r="E17258" s="113"/>
      <c r="H17258" s="133"/>
      <c r="T17258" s="133"/>
      <c r="X17258" s="131"/>
      <c r="Y17258" s="133"/>
      <c r="AJ17258" s="133"/>
      <c r="AO17258" s="135"/>
      <c r="AP17258" s="135"/>
      <c r="BJ17258" s="136"/>
    </row>
    <row r="17259" spans="5:62" ht="14.25" customHeight="1" x14ac:dyDescent="0.25">
      <c r="E17259" s="113"/>
      <c r="H17259" s="133"/>
      <c r="T17259" s="133"/>
      <c r="X17259" s="131"/>
      <c r="Y17259" s="133"/>
      <c r="AJ17259" s="133"/>
      <c r="AO17259" s="135"/>
      <c r="AP17259" s="135"/>
      <c r="BJ17259" s="136"/>
    </row>
    <row r="17260" spans="5:62" ht="14.25" customHeight="1" x14ac:dyDescent="0.25">
      <c r="E17260" s="113"/>
      <c r="H17260" s="133"/>
      <c r="T17260" s="133"/>
      <c r="X17260" s="131"/>
      <c r="Y17260" s="133"/>
      <c r="AJ17260" s="133"/>
      <c r="AO17260" s="135"/>
      <c r="AP17260" s="135"/>
      <c r="BJ17260" s="136"/>
    </row>
    <row r="17261" spans="5:62" ht="14.25" customHeight="1" x14ac:dyDescent="0.25">
      <c r="E17261" s="113"/>
      <c r="H17261" s="133"/>
      <c r="T17261" s="133"/>
      <c r="X17261" s="131"/>
      <c r="Y17261" s="133"/>
      <c r="AJ17261" s="133"/>
      <c r="AO17261" s="135"/>
      <c r="AP17261" s="135"/>
      <c r="BJ17261" s="136"/>
    </row>
    <row r="17262" spans="5:62" ht="14.25" customHeight="1" x14ac:dyDescent="0.25">
      <c r="E17262" s="113"/>
      <c r="H17262" s="133"/>
      <c r="T17262" s="133"/>
      <c r="X17262" s="131"/>
      <c r="Y17262" s="133"/>
      <c r="AJ17262" s="133"/>
      <c r="AO17262" s="135"/>
      <c r="AP17262" s="135"/>
      <c r="BJ17262" s="136"/>
    </row>
    <row r="17263" spans="5:62" ht="14.25" customHeight="1" x14ac:dyDescent="0.25">
      <c r="E17263" s="113"/>
      <c r="H17263" s="133"/>
      <c r="T17263" s="133"/>
      <c r="X17263" s="131"/>
      <c r="Y17263" s="133"/>
      <c r="AJ17263" s="133"/>
      <c r="AO17263" s="135"/>
      <c r="AP17263" s="135"/>
      <c r="BJ17263" s="136"/>
    </row>
    <row r="17264" spans="5:62" ht="14.25" customHeight="1" x14ac:dyDescent="0.25">
      <c r="E17264" s="113"/>
      <c r="H17264" s="133"/>
      <c r="T17264" s="133"/>
      <c r="X17264" s="131"/>
      <c r="Y17264" s="133"/>
      <c r="AJ17264" s="133"/>
      <c r="AO17264" s="135"/>
      <c r="AP17264" s="135"/>
      <c r="BJ17264" s="136"/>
    </row>
    <row r="17265" spans="5:62" ht="14.25" customHeight="1" x14ac:dyDescent="0.25">
      <c r="E17265" s="113"/>
      <c r="H17265" s="133"/>
      <c r="T17265" s="133"/>
      <c r="X17265" s="131"/>
      <c r="Y17265" s="133"/>
      <c r="AJ17265" s="133"/>
      <c r="AO17265" s="135"/>
      <c r="AP17265" s="135"/>
      <c r="BJ17265" s="136"/>
    </row>
    <row r="17266" spans="5:62" ht="14.25" customHeight="1" x14ac:dyDescent="0.25">
      <c r="E17266" s="113"/>
      <c r="H17266" s="133"/>
      <c r="T17266" s="133"/>
      <c r="X17266" s="131"/>
      <c r="Y17266" s="133"/>
      <c r="AJ17266" s="133"/>
      <c r="AO17266" s="135"/>
      <c r="AP17266" s="135"/>
      <c r="BJ17266" s="136"/>
    </row>
    <row r="17267" spans="5:62" ht="14.25" customHeight="1" x14ac:dyDescent="0.25">
      <c r="E17267" s="113"/>
      <c r="H17267" s="133"/>
      <c r="T17267" s="133"/>
      <c r="X17267" s="131"/>
      <c r="Y17267" s="133"/>
      <c r="AJ17267" s="133"/>
      <c r="AO17267" s="135"/>
      <c r="AP17267" s="135"/>
      <c r="BJ17267" s="136"/>
    </row>
    <row r="17268" spans="5:62" ht="14.25" customHeight="1" x14ac:dyDescent="0.25">
      <c r="E17268" s="113"/>
      <c r="H17268" s="133"/>
      <c r="T17268" s="133"/>
      <c r="X17268" s="131"/>
      <c r="Y17268" s="133"/>
      <c r="AJ17268" s="133"/>
      <c r="AO17268" s="135"/>
      <c r="AP17268" s="135"/>
      <c r="BJ17268" s="136"/>
    </row>
    <row r="17269" spans="5:62" ht="14.25" customHeight="1" x14ac:dyDescent="0.25">
      <c r="E17269" s="113"/>
      <c r="H17269" s="133"/>
      <c r="T17269" s="133"/>
      <c r="X17269" s="131"/>
      <c r="Y17269" s="133"/>
      <c r="AJ17269" s="133"/>
      <c r="AO17269" s="135"/>
      <c r="AP17269" s="135"/>
      <c r="BJ17269" s="136"/>
    </row>
    <row r="17270" spans="5:62" ht="14.25" customHeight="1" x14ac:dyDescent="0.25">
      <c r="E17270" s="113"/>
      <c r="H17270" s="133"/>
      <c r="T17270" s="133"/>
      <c r="X17270" s="131"/>
      <c r="Y17270" s="133"/>
      <c r="AJ17270" s="133"/>
      <c r="AO17270" s="135"/>
      <c r="AP17270" s="135"/>
      <c r="BJ17270" s="136"/>
    </row>
    <row r="17271" spans="5:62" ht="14.25" customHeight="1" x14ac:dyDescent="0.25">
      <c r="E17271" s="113"/>
      <c r="H17271" s="133"/>
      <c r="T17271" s="133"/>
      <c r="X17271" s="131"/>
      <c r="Y17271" s="133"/>
      <c r="AJ17271" s="133"/>
      <c r="AO17271" s="135"/>
      <c r="AP17271" s="135"/>
      <c r="BJ17271" s="136"/>
    </row>
    <row r="17272" spans="5:62" ht="14.25" customHeight="1" x14ac:dyDescent="0.25">
      <c r="E17272" s="113"/>
      <c r="H17272" s="133"/>
      <c r="T17272" s="133"/>
      <c r="X17272" s="131"/>
      <c r="Y17272" s="133"/>
      <c r="AJ17272" s="133"/>
      <c r="AO17272" s="135"/>
      <c r="AP17272" s="135"/>
      <c r="BJ17272" s="136"/>
    </row>
    <row r="17273" spans="5:62" ht="14.25" customHeight="1" x14ac:dyDescent="0.25">
      <c r="E17273" s="113"/>
      <c r="H17273" s="133"/>
      <c r="T17273" s="133"/>
      <c r="X17273" s="131"/>
      <c r="Y17273" s="133"/>
      <c r="AJ17273" s="133"/>
      <c r="AO17273" s="135"/>
      <c r="AP17273" s="135"/>
      <c r="BJ17273" s="136"/>
    </row>
    <row r="17274" spans="5:62" ht="14.25" customHeight="1" x14ac:dyDescent="0.25">
      <c r="E17274" s="113"/>
      <c r="H17274" s="133"/>
      <c r="T17274" s="133"/>
      <c r="X17274" s="131"/>
      <c r="Y17274" s="133"/>
      <c r="AJ17274" s="133"/>
      <c r="AO17274" s="135"/>
      <c r="AP17274" s="135"/>
      <c r="BJ17274" s="136"/>
    </row>
    <row r="17275" spans="5:62" ht="14.25" customHeight="1" x14ac:dyDescent="0.25">
      <c r="E17275" s="113"/>
      <c r="H17275" s="133"/>
      <c r="T17275" s="133"/>
      <c r="X17275" s="131"/>
      <c r="Y17275" s="133"/>
      <c r="AJ17275" s="133"/>
      <c r="AO17275" s="135"/>
      <c r="AP17275" s="135"/>
      <c r="BJ17275" s="136"/>
    </row>
    <row r="17276" spans="5:62" ht="14.25" customHeight="1" x14ac:dyDescent="0.25">
      <c r="E17276" s="113"/>
      <c r="H17276" s="133"/>
      <c r="T17276" s="133"/>
      <c r="X17276" s="131"/>
      <c r="Y17276" s="133"/>
      <c r="AJ17276" s="133"/>
      <c r="AO17276" s="135"/>
      <c r="AP17276" s="135"/>
      <c r="BJ17276" s="136"/>
    </row>
    <row r="17277" spans="5:62" ht="14.25" customHeight="1" x14ac:dyDescent="0.25">
      <c r="E17277" s="113"/>
      <c r="H17277" s="133"/>
      <c r="T17277" s="133"/>
      <c r="X17277" s="131"/>
      <c r="Y17277" s="133"/>
      <c r="AJ17277" s="133"/>
      <c r="AO17277" s="135"/>
      <c r="AP17277" s="135"/>
      <c r="BJ17277" s="136"/>
    </row>
    <row r="17278" spans="5:62" ht="14.25" customHeight="1" x14ac:dyDescent="0.25">
      <c r="E17278" s="113"/>
      <c r="H17278" s="133"/>
      <c r="T17278" s="133"/>
      <c r="X17278" s="131"/>
      <c r="Y17278" s="133"/>
      <c r="AJ17278" s="133"/>
      <c r="AO17278" s="135"/>
      <c r="AP17278" s="135"/>
      <c r="BJ17278" s="136"/>
    </row>
    <row r="17279" spans="5:62" ht="14.25" customHeight="1" x14ac:dyDescent="0.25">
      <c r="E17279" s="113"/>
      <c r="H17279" s="133"/>
      <c r="T17279" s="133"/>
      <c r="X17279" s="131"/>
      <c r="Y17279" s="133"/>
      <c r="AJ17279" s="133"/>
      <c r="AO17279" s="135"/>
      <c r="AP17279" s="135"/>
      <c r="BJ17279" s="136"/>
    </row>
    <row r="17280" spans="5:62" ht="14.25" customHeight="1" x14ac:dyDescent="0.25">
      <c r="E17280" s="113"/>
      <c r="H17280" s="133"/>
      <c r="T17280" s="133"/>
      <c r="X17280" s="131"/>
      <c r="Y17280" s="133"/>
      <c r="AJ17280" s="133"/>
      <c r="AO17280" s="135"/>
      <c r="AP17280" s="135"/>
      <c r="BJ17280" s="136"/>
    </row>
    <row r="17281" spans="5:62" ht="14.25" customHeight="1" x14ac:dyDescent="0.25">
      <c r="E17281" s="113"/>
      <c r="H17281" s="133"/>
      <c r="T17281" s="133"/>
      <c r="X17281" s="131"/>
      <c r="Y17281" s="133"/>
      <c r="AJ17281" s="133"/>
      <c r="AO17281" s="135"/>
      <c r="AP17281" s="135"/>
      <c r="BJ17281" s="136"/>
    </row>
    <row r="17282" spans="5:62" ht="14.25" customHeight="1" x14ac:dyDescent="0.25">
      <c r="E17282" s="113"/>
      <c r="H17282" s="133"/>
      <c r="T17282" s="133"/>
      <c r="X17282" s="131"/>
      <c r="Y17282" s="133"/>
      <c r="AJ17282" s="133"/>
      <c r="AO17282" s="135"/>
      <c r="AP17282" s="135"/>
      <c r="BJ17282" s="136"/>
    </row>
    <row r="17283" spans="5:62" ht="14.25" customHeight="1" x14ac:dyDescent="0.25">
      <c r="E17283" s="113"/>
      <c r="H17283" s="133"/>
      <c r="T17283" s="133"/>
      <c r="X17283" s="131"/>
      <c r="Y17283" s="133"/>
      <c r="AJ17283" s="133"/>
      <c r="AO17283" s="135"/>
      <c r="AP17283" s="135"/>
      <c r="BJ17283" s="136"/>
    </row>
    <row r="17284" spans="5:62" ht="14.25" customHeight="1" x14ac:dyDescent="0.25">
      <c r="E17284" s="113"/>
      <c r="H17284" s="133"/>
      <c r="T17284" s="133"/>
      <c r="X17284" s="131"/>
      <c r="Y17284" s="133"/>
      <c r="AJ17284" s="133"/>
      <c r="AO17284" s="135"/>
      <c r="AP17284" s="135"/>
      <c r="BJ17284" s="136"/>
    </row>
    <row r="17285" spans="5:62" ht="14.25" customHeight="1" x14ac:dyDescent="0.25">
      <c r="E17285" s="113"/>
      <c r="H17285" s="133"/>
      <c r="T17285" s="133"/>
      <c r="X17285" s="131"/>
      <c r="Y17285" s="133"/>
      <c r="AJ17285" s="133"/>
      <c r="AO17285" s="135"/>
      <c r="AP17285" s="135"/>
      <c r="BJ17285" s="136"/>
    </row>
    <row r="17286" spans="5:62" ht="14.25" customHeight="1" x14ac:dyDescent="0.25">
      <c r="E17286" s="113"/>
      <c r="H17286" s="133"/>
      <c r="T17286" s="133"/>
      <c r="X17286" s="131"/>
      <c r="Y17286" s="133"/>
      <c r="AJ17286" s="133"/>
      <c r="AO17286" s="135"/>
      <c r="AP17286" s="135"/>
      <c r="BJ17286" s="136"/>
    </row>
    <row r="17287" spans="5:62" ht="14.25" customHeight="1" x14ac:dyDescent="0.25">
      <c r="E17287" s="113"/>
      <c r="H17287" s="133"/>
      <c r="T17287" s="133"/>
      <c r="X17287" s="131"/>
      <c r="Y17287" s="133"/>
      <c r="AJ17287" s="133"/>
      <c r="AO17287" s="135"/>
      <c r="AP17287" s="135"/>
      <c r="BJ17287" s="136"/>
    </row>
    <row r="17288" spans="5:62" ht="14.25" customHeight="1" x14ac:dyDescent="0.25">
      <c r="E17288" s="113"/>
      <c r="H17288" s="133"/>
      <c r="T17288" s="133"/>
      <c r="X17288" s="131"/>
      <c r="Y17288" s="133"/>
      <c r="AJ17288" s="133"/>
      <c r="AO17288" s="135"/>
      <c r="AP17288" s="135"/>
      <c r="BJ17288" s="136"/>
    </row>
    <row r="17289" spans="5:62" ht="14.25" customHeight="1" x14ac:dyDescent="0.25">
      <c r="E17289" s="113"/>
      <c r="H17289" s="133"/>
      <c r="T17289" s="133"/>
      <c r="X17289" s="131"/>
      <c r="Y17289" s="133"/>
      <c r="AJ17289" s="133"/>
      <c r="AO17289" s="135"/>
      <c r="AP17289" s="135"/>
      <c r="BJ17289" s="136"/>
    </row>
    <row r="17290" spans="5:62" ht="14.25" customHeight="1" x14ac:dyDescent="0.25">
      <c r="E17290" s="113"/>
      <c r="H17290" s="133"/>
      <c r="T17290" s="133"/>
      <c r="X17290" s="131"/>
      <c r="Y17290" s="133"/>
      <c r="AJ17290" s="133"/>
      <c r="AO17290" s="135"/>
      <c r="AP17290" s="135"/>
      <c r="BJ17290" s="136"/>
    </row>
    <row r="17291" spans="5:62" ht="14.25" customHeight="1" x14ac:dyDescent="0.25">
      <c r="E17291" s="113"/>
      <c r="H17291" s="133"/>
      <c r="T17291" s="133"/>
      <c r="X17291" s="131"/>
      <c r="Y17291" s="133"/>
      <c r="AJ17291" s="133"/>
      <c r="AO17291" s="135"/>
      <c r="AP17291" s="135"/>
      <c r="BJ17291" s="136"/>
    </row>
    <row r="17292" spans="5:62" ht="14.25" customHeight="1" x14ac:dyDescent="0.25">
      <c r="E17292" s="113"/>
      <c r="H17292" s="133"/>
      <c r="T17292" s="133"/>
      <c r="X17292" s="131"/>
      <c r="Y17292" s="133"/>
      <c r="AJ17292" s="133"/>
      <c r="AO17292" s="135"/>
      <c r="AP17292" s="135"/>
      <c r="BJ17292" s="136"/>
    </row>
    <row r="17293" spans="5:62" ht="14.25" customHeight="1" x14ac:dyDescent="0.25">
      <c r="E17293" s="113"/>
      <c r="H17293" s="133"/>
      <c r="T17293" s="133"/>
      <c r="X17293" s="131"/>
      <c r="Y17293" s="133"/>
      <c r="AJ17293" s="133"/>
      <c r="AO17293" s="135"/>
      <c r="AP17293" s="135"/>
      <c r="BJ17293" s="136"/>
    </row>
    <row r="17294" spans="5:62" ht="14.25" customHeight="1" x14ac:dyDescent="0.25">
      <c r="E17294" s="113"/>
      <c r="H17294" s="133"/>
      <c r="T17294" s="133"/>
      <c r="X17294" s="131"/>
      <c r="Y17294" s="133"/>
      <c r="AJ17294" s="133"/>
      <c r="AO17294" s="135"/>
      <c r="AP17294" s="135"/>
      <c r="BJ17294" s="136"/>
    </row>
    <row r="17295" spans="5:62" ht="14.25" customHeight="1" x14ac:dyDescent="0.25">
      <c r="E17295" s="113"/>
      <c r="H17295" s="133"/>
      <c r="T17295" s="133"/>
      <c r="X17295" s="131"/>
      <c r="Y17295" s="133"/>
      <c r="AJ17295" s="133"/>
      <c r="AO17295" s="135"/>
      <c r="AP17295" s="135"/>
      <c r="BJ17295" s="136"/>
    </row>
    <row r="17296" spans="5:62" ht="14.25" customHeight="1" x14ac:dyDescent="0.25">
      <c r="E17296" s="113"/>
      <c r="H17296" s="133"/>
      <c r="T17296" s="133"/>
      <c r="X17296" s="131"/>
      <c r="Y17296" s="133"/>
      <c r="AJ17296" s="133"/>
      <c r="AO17296" s="135"/>
      <c r="AP17296" s="135"/>
      <c r="BJ17296" s="136"/>
    </row>
    <row r="17297" spans="5:62" ht="14.25" customHeight="1" x14ac:dyDescent="0.25">
      <c r="E17297" s="113"/>
      <c r="H17297" s="133"/>
      <c r="T17297" s="133"/>
      <c r="X17297" s="131"/>
      <c r="Y17297" s="133"/>
      <c r="AJ17297" s="133"/>
      <c r="AO17297" s="135"/>
      <c r="AP17297" s="135"/>
      <c r="BJ17297" s="136"/>
    </row>
    <row r="17298" spans="5:62" ht="14.25" customHeight="1" x14ac:dyDescent="0.25">
      <c r="E17298" s="113"/>
      <c r="H17298" s="133"/>
      <c r="T17298" s="133"/>
      <c r="X17298" s="131"/>
      <c r="Y17298" s="133"/>
      <c r="AJ17298" s="133"/>
      <c r="AO17298" s="135"/>
      <c r="AP17298" s="135"/>
      <c r="BJ17298" s="136"/>
    </row>
    <row r="17299" spans="5:62" ht="14.25" customHeight="1" x14ac:dyDescent="0.25">
      <c r="E17299" s="113"/>
      <c r="H17299" s="133"/>
      <c r="T17299" s="133"/>
      <c r="X17299" s="131"/>
      <c r="Y17299" s="133"/>
      <c r="AJ17299" s="133"/>
      <c r="AO17299" s="135"/>
      <c r="AP17299" s="135"/>
      <c r="BJ17299" s="136"/>
    </row>
    <row r="17300" spans="5:62" ht="14.25" customHeight="1" x14ac:dyDescent="0.25">
      <c r="E17300" s="113"/>
      <c r="H17300" s="133"/>
      <c r="T17300" s="133"/>
      <c r="X17300" s="131"/>
      <c r="Y17300" s="133"/>
      <c r="AJ17300" s="133"/>
      <c r="AO17300" s="135"/>
      <c r="AP17300" s="135"/>
      <c r="BJ17300" s="136"/>
    </row>
    <row r="17301" spans="5:62" ht="14.25" customHeight="1" x14ac:dyDescent="0.25">
      <c r="E17301" s="113"/>
      <c r="H17301" s="133"/>
      <c r="T17301" s="133"/>
      <c r="X17301" s="131"/>
      <c r="Y17301" s="133"/>
      <c r="AJ17301" s="133"/>
      <c r="AO17301" s="135"/>
      <c r="AP17301" s="135"/>
      <c r="BJ17301" s="136"/>
    </row>
    <row r="17302" spans="5:62" ht="14.25" customHeight="1" x14ac:dyDescent="0.25">
      <c r="E17302" s="113"/>
      <c r="H17302" s="133"/>
      <c r="T17302" s="133"/>
      <c r="X17302" s="131"/>
      <c r="Y17302" s="133"/>
      <c r="AJ17302" s="133"/>
      <c r="AO17302" s="135"/>
      <c r="AP17302" s="135"/>
      <c r="BJ17302" s="136"/>
    </row>
    <row r="17303" spans="5:62" ht="14.25" customHeight="1" x14ac:dyDescent="0.25">
      <c r="E17303" s="113"/>
      <c r="H17303" s="133"/>
      <c r="T17303" s="133"/>
      <c r="X17303" s="131"/>
      <c r="Y17303" s="133"/>
      <c r="AJ17303" s="133"/>
      <c r="AO17303" s="135"/>
      <c r="AP17303" s="135"/>
      <c r="BJ17303" s="136"/>
    </row>
    <row r="17304" spans="5:62" ht="14.25" customHeight="1" x14ac:dyDescent="0.25">
      <c r="E17304" s="113"/>
      <c r="H17304" s="133"/>
      <c r="T17304" s="133"/>
      <c r="X17304" s="131"/>
      <c r="Y17304" s="133"/>
      <c r="AJ17304" s="133"/>
      <c r="AO17304" s="135"/>
      <c r="AP17304" s="135"/>
      <c r="BJ17304" s="136"/>
    </row>
    <row r="17305" spans="5:62" ht="14.25" customHeight="1" x14ac:dyDescent="0.25">
      <c r="E17305" s="113"/>
      <c r="H17305" s="133"/>
      <c r="T17305" s="133"/>
      <c r="X17305" s="131"/>
      <c r="Y17305" s="133"/>
      <c r="AJ17305" s="133"/>
      <c r="AO17305" s="135"/>
      <c r="AP17305" s="135"/>
      <c r="BJ17305" s="136"/>
    </row>
    <row r="17306" spans="5:62" ht="14.25" customHeight="1" x14ac:dyDescent="0.25">
      <c r="E17306" s="113"/>
      <c r="H17306" s="133"/>
      <c r="T17306" s="133"/>
      <c r="X17306" s="131"/>
      <c r="Y17306" s="133"/>
      <c r="AJ17306" s="133"/>
      <c r="AO17306" s="135"/>
      <c r="AP17306" s="135"/>
      <c r="BJ17306" s="136"/>
    </row>
    <row r="17307" spans="5:62" ht="14.25" customHeight="1" x14ac:dyDescent="0.25">
      <c r="E17307" s="113"/>
      <c r="H17307" s="133"/>
      <c r="T17307" s="133"/>
      <c r="X17307" s="131"/>
      <c r="Y17307" s="133"/>
      <c r="AJ17307" s="133"/>
      <c r="AO17307" s="135"/>
      <c r="AP17307" s="135"/>
      <c r="BJ17307" s="136"/>
    </row>
    <row r="17308" spans="5:62" ht="14.25" customHeight="1" x14ac:dyDescent="0.25">
      <c r="E17308" s="113"/>
      <c r="H17308" s="133"/>
      <c r="T17308" s="133"/>
      <c r="X17308" s="131"/>
      <c r="Y17308" s="133"/>
      <c r="AJ17308" s="133"/>
      <c r="AO17308" s="135"/>
      <c r="AP17308" s="135"/>
      <c r="BJ17308" s="136"/>
    </row>
    <row r="17309" spans="5:62" ht="14.25" customHeight="1" x14ac:dyDescent="0.25">
      <c r="E17309" s="113"/>
      <c r="H17309" s="133"/>
      <c r="T17309" s="133"/>
      <c r="X17309" s="131"/>
      <c r="Y17309" s="133"/>
      <c r="AJ17309" s="133"/>
      <c r="AO17309" s="135"/>
      <c r="AP17309" s="135"/>
      <c r="BJ17309" s="136"/>
    </row>
    <row r="17310" spans="5:62" ht="14.25" customHeight="1" x14ac:dyDescent="0.25">
      <c r="E17310" s="113"/>
      <c r="H17310" s="133"/>
      <c r="T17310" s="133"/>
      <c r="X17310" s="131"/>
      <c r="Y17310" s="133"/>
      <c r="AJ17310" s="133"/>
      <c r="AO17310" s="135"/>
      <c r="AP17310" s="135"/>
      <c r="BJ17310" s="136"/>
    </row>
    <row r="17311" spans="5:62" ht="14.25" customHeight="1" x14ac:dyDescent="0.25">
      <c r="E17311" s="113"/>
      <c r="H17311" s="133"/>
      <c r="T17311" s="133"/>
      <c r="X17311" s="131"/>
      <c r="Y17311" s="133"/>
      <c r="AJ17311" s="133"/>
      <c r="AO17311" s="135"/>
      <c r="AP17311" s="135"/>
      <c r="BJ17311" s="136"/>
    </row>
    <row r="17312" spans="5:62" ht="14.25" customHeight="1" x14ac:dyDescent="0.25">
      <c r="E17312" s="113"/>
      <c r="H17312" s="133"/>
      <c r="T17312" s="133"/>
      <c r="X17312" s="131"/>
      <c r="Y17312" s="133"/>
      <c r="AJ17312" s="133"/>
      <c r="AO17312" s="135"/>
      <c r="AP17312" s="135"/>
      <c r="BJ17312" s="136"/>
    </row>
    <row r="17313" spans="5:62" ht="14.25" customHeight="1" x14ac:dyDescent="0.25">
      <c r="E17313" s="113"/>
      <c r="H17313" s="133"/>
      <c r="T17313" s="133"/>
      <c r="X17313" s="131"/>
      <c r="Y17313" s="133"/>
      <c r="AJ17313" s="133"/>
      <c r="AO17313" s="135"/>
      <c r="AP17313" s="135"/>
      <c r="BJ17313" s="136"/>
    </row>
    <row r="17314" spans="5:62" ht="14.25" customHeight="1" x14ac:dyDescent="0.25">
      <c r="E17314" s="113"/>
      <c r="H17314" s="133"/>
      <c r="T17314" s="133"/>
      <c r="X17314" s="131"/>
      <c r="Y17314" s="133"/>
      <c r="AJ17314" s="133"/>
      <c r="AO17314" s="135"/>
      <c r="AP17314" s="135"/>
      <c r="BJ17314" s="136"/>
    </row>
    <row r="17315" spans="5:62" ht="14.25" customHeight="1" x14ac:dyDescent="0.25">
      <c r="E17315" s="113"/>
      <c r="H17315" s="133"/>
      <c r="T17315" s="133"/>
      <c r="X17315" s="131"/>
      <c r="Y17315" s="133"/>
      <c r="AJ17315" s="133"/>
      <c r="AO17315" s="135"/>
      <c r="AP17315" s="135"/>
      <c r="BJ17315" s="136"/>
    </row>
    <row r="17316" spans="5:62" ht="14.25" customHeight="1" x14ac:dyDescent="0.25">
      <c r="E17316" s="113"/>
      <c r="H17316" s="133"/>
      <c r="T17316" s="133"/>
      <c r="X17316" s="131"/>
      <c r="Y17316" s="133"/>
      <c r="AJ17316" s="133"/>
      <c r="AO17316" s="135"/>
      <c r="AP17316" s="135"/>
      <c r="BJ17316" s="136"/>
    </row>
    <row r="17317" spans="5:62" ht="14.25" customHeight="1" x14ac:dyDescent="0.25">
      <c r="E17317" s="113"/>
      <c r="H17317" s="133"/>
      <c r="T17317" s="133"/>
      <c r="X17317" s="131"/>
      <c r="Y17317" s="133"/>
      <c r="AJ17317" s="133"/>
      <c r="AO17317" s="135"/>
      <c r="AP17317" s="135"/>
      <c r="BJ17317" s="136"/>
    </row>
    <row r="17318" spans="5:62" ht="14.25" customHeight="1" x14ac:dyDescent="0.25">
      <c r="E17318" s="113"/>
      <c r="H17318" s="133"/>
      <c r="T17318" s="133"/>
      <c r="X17318" s="131"/>
      <c r="Y17318" s="133"/>
      <c r="AJ17318" s="133"/>
      <c r="AO17318" s="135"/>
      <c r="AP17318" s="135"/>
      <c r="BJ17318" s="136"/>
    </row>
    <row r="17319" spans="5:62" ht="14.25" customHeight="1" x14ac:dyDescent="0.25">
      <c r="E17319" s="113"/>
      <c r="H17319" s="133"/>
      <c r="T17319" s="133"/>
      <c r="X17319" s="131"/>
      <c r="Y17319" s="133"/>
      <c r="AJ17319" s="133"/>
      <c r="AO17319" s="135"/>
      <c r="AP17319" s="135"/>
      <c r="BJ17319" s="136"/>
    </row>
    <row r="17320" spans="5:62" ht="14.25" customHeight="1" x14ac:dyDescent="0.25">
      <c r="E17320" s="113"/>
      <c r="H17320" s="133"/>
      <c r="T17320" s="133"/>
      <c r="X17320" s="131"/>
      <c r="Y17320" s="133"/>
      <c r="AJ17320" s="133"/>
      <c r="AO17320" s="135"/>
      <c r="AP17320" s="135"/>
      <c r="BJ17320" s="136"/>
    </row>
    <row r="17321" spans="5:62" ht="14.25" customHeight="1" x14ac:dyDescent="0.25">
      <c r="E17321" s="113"/>
      <c r="H17321" s="133"/>
      <c r="T17321" s="133"/>
      <c r="X17321" s="131"/>
      <c r="Y17321" s="133"/>
      <c r="AJ17321" s="133"/>
      <c r="AO17321" s="135"/>
      <c r="AP17321" s="135"/>
      <c r="BJ17321" s="136"/>
    </row>
    <row r="17322" spans="5:62" ht="14.25" customHeight="1" x14ac:dyDescent="0.25">
      <c r="E17322" s="113"/>
      <c r="H17322" s="133"/>
      <c r="T17322" s="133"/>
      <c r="X17322" s="131"/>
      <c r="Y17322" s="133"/>
      <c r="AJ17322" s="133"/>
      <c r="AO17322" s="135"/>
      <c r="AP17322" s="135"/>
      <c r="BJ17322" s="136"/>
    </row>
    <row r="17323" spans="5:62" ht="14.25" customHeight="1" x14ac:dyDescent="0.25">
      <c r="E17323" s="113"/>
      <c r="H17323" s="133"/>
      <c r="T17323" s="133"/>
      <c r="X17323" s="131"/>
      <c r="Y17323" s="133"/>
      <c r="AJ17323" s="133"/>
      <c r="AO17323" s="135"/>
      <c r="AP17323" s="135"/>
      <c r="BJ17323" s="136"/>
    </row>
    <row r="17324" spans="5:62" ht="14.25" customHeight="1" x14ac:dyDescent="0.25">
      <c r="E17324" s="113"/>
      <c r="H17324" s="133"/>
      <c r="T17324" s="133"/>
      <c r="X17324" s="131"/>
      <c r="Y17324" s="133"/>
      <c r="AJ17324" s="133"/>
      <c r="AO17324" s="135"/>
      <c r="AP17324" s="135"/>
      <c r="BJ17324" s="136"/>
    </row>
    <row r="17325" spans="5:62" ht="14.25" customHeight="1" x14ac:dyDescent="0.25">
      <c r="E17325" s="113"/>
      <c r="H17325" s="133"/>
      <c r="T17325" s="133"/>
      <c r="X17325" s="131"/>
      <c r="Y17325" s="133"/>
      <c r="AJ17325" s="133"/>
      <c r="AO17325" s="135"/>
      <c r="AP17325" s="135"/>
      <c r="BJ17325" s="136"/>
    </row>
    <row r="17326" spans="5:62" ht="14.25" customHeight="1" x14ac:dyDescent="0.25">
      <c r="E17326" s="113"/>
      <c r="H17326" s="133"/>
      <c r="T17326" s="133"/>
      <c r="X17326" s="131"/>
      <c r="Y17326" s="133"/>
      <c r="AJ17326" s="133"/>
      <c r="AO17326" s="135"/>
      <c r="AP17326" s="135"/>
      <c r="BJ17326" s="136"/>
    </row>
    <row r="17327" spans="5:62" ht="14.25" customHeight="1" x14ac:dyDescent="0.25">
      <c r="E17327" s="113"/>
      <c r="H17327" s="133"/>
      <c r="T17327" s="133"/>
      <c r="X17327" s="131"/>
      <c r="Y17327" s="133"/>
      <c r="AJ17327" s="133"/>
      <c r="AO17327" s="135"/>
      <c r="AP17327" s="135"/>
      <c r="BJ17327" s="136"/>
    </row>
    <row r="17328" spans="5:62" ht="14.25" customHeight="1" x14ac:dyDescent="0.25">
      <c r="E17328" s="113"/>
      <c r="H17328" s="133"/>
      <c r="T17328" s="133"/>
      <c r="X17328" s="131"/>
      <c r="Y17328" s="133"/>
      <c r="AJ17328" s="133"/>
      <c r="AO17328" s="135"/>
      <c r="AP17328" s="135"/>
      <c r="BJ17328" s="136"/>
    </row>
    <row r="17329" spans="5:62" ht="14.25" customHeight="1" x14ac:dyDescent="0.25">
      <c r="E17329" s="113"/>
      <c r="H17329" s="133"/>
      <c r="T17329" s="133"/>
      <c r="X17329" s="131"/>
      <c r="Y17329" s="133"/>
      <c r="AJ17329" s="133"/>
      <c r="AO17329" s="135"/>
      <c r="AP17329" s="135"/>
      <c r="BJ17329" s="136"/>
    </row>
    <row r="17330" spans="5:62" ht="14.25" customHeight="1" x14ac:dyDescent="0.25">
      <c r="E17330" s="113"/>
      <c r="H17330" s="133"/>
      <c r="T17330" s="133"/>
      <c r="X17330" s="131"/>
      <c r="Y17330" s="133"/>
      <c r="AJ17330" s="133"/>
      <c r="AO17330" s="135"/>
      <c r="AP17330" s="135"/>
      <c r="BJ17330" s="136"/>
    </row>
    <row r="17331" spans="5:62" ht="14.25" customHeight="1" x14ac:dyDescent="0.25">
      <c r="E17331" s="113"/>
      <c r="H17331" s="133"/>
      <c r="T17331" s="133"/>
      <c r="X17331" s="131"/>
      <c r="Y17331" s="133"/>
      <c r="AJ17331" s="133"/>
      <c r="AO17331" s="135"/>
      <c r="AP17331" s="135"/>
      <c r="BJ17331" s="136"/>
    </row>
    <row r="17332" spans="5:62" ht="14.25" customHeight="1" x14ac:dyDescent="0.25">
      <c r="E17332" s="113"/>
      <c r="H17332" s="133"/>
      <c r="T17332" s="133"/>
      <c r="X17332" s="131"/>
      <c r="Y17332" s="133"/>
      <c r="AJ17332" s="133"/>
      <c r="AO17332" s="135"/>
      <c r="AP17332" s="135"/>
      <c r="BJ17332" s="136"/>
    </row>
    <row r="17333" spans="5:62" ht="14.25" customHeight="1" x14ac:dyDescent="0.25">
      <c r="E17333" s="113"/>
      <c r="H17333" s="133"/>
      <c r="T17333" s="133"/>
      <c r="X17333" s="131"/>
      <c r="Y17333" s="133"/>
      <c r="AJ17333" s="133"/>
      <c r="AO17333" s="135"/>
      <c r="AP17333" s="135"/>
      <c r="BJ17333" s="136"/>
    </row>
    <row r="17334" spans="5:62" ht="14.25" customHeight="1" x14ac:dyDescent="0.25">
      <c r="E17334" s="113"/>
      <c r="H17334" s="133"/>
      <c r="T17334" s="133"/>
      <c r="X17334" s="131"/>
      <c r="Y17334" s="133"/>
      <c r="AJ17334" s="133"/>
      <c r="AO17334" s="135"/>
      <c r="AP17334" s="135"/>
      <c r="BJ17334" s="136"/>
    </row>
    <row r="17335" spans="5:62" ht="14.25" customHeight="1" x14ac:dyDescent="0.25">
      <c r="E17335" s="113"/>
      <c r="H17335" s="133"/>
      <c r="T17335" s="133"/>
      <c r="X17335" s="131"/>
      <c r="Y17335" s="133"/>
      <c r="AJ17335" s="133"/>
      <c r="AO17335" s="135"/>
      <c r="AP17335" s="135"/>
      <c r="BJ17335" s="136"/>
    </row>
    <row r="17336" spans="5:62" ht="14.25" customHeight="1" x14ac:dyDescent="0.25">
      <c r="E17336" s="113"/>
      <c r="H17336" s="133"/>
      <c r="T17336" s="133"/>
      <c r="X17336" s="131"/>
      <c r="Y17336" s="133"/>
      <c r="AJ17336" s="133"/>
      <c r="AO17336" s="135"/>
      <c r="AP17336" s="135"/>
      <c r="BJ17336" s="136"/>
    </row>
    <row r="17337" spans="5:62" ht="14.25" customHeight="1" x14ac:dyDescent="0.25">
      <c r="E17337" s="113"/>
      <c r="H17337" s="133"/>
      <c r="T17337" s="133"/>
      <c r="X17337" s="131"/>
      <c r="Y17337" s="133"/>
      <c r="AJ17337" s="133"/>
      <c r="AO17337" s="135"/>
      <c r="AP17337" s="135"/>
      <c r="BJ17337" s="136"/>
    </row>
    <row r="17338" spans="5:62" ht="14.25" customHeight="1" x14ac:dyDescent="0.25">
      <c r="E17338" s="113"/>
      <c r="H17338" s="133"/>
      <c r="T17338" s="133"/>
      <c r="X17338" s="131"/>
      <c r="Y17338" s="133"/>
      <c r="AJ17338" s="133"/>
      <c r="AO17338" s="135"/>
      <c r="AP17338" s="135"/>
      <c r="BJ17338" s="136"/>
    </row>
    <row r="17339" spans="5:62" ht="14.25" customHeight="1" x14ac:dyDescent="0.25">
      <c r="E17339" s="113"/>
      <c r="H17339" s="133"/>
      <c r="T17339" s="133"/>
      <c r="X17339" s="131"/>
      <c r="Y17339" s="133"/>
      <c r="AJ17339" s="133"/>
      <c r="AO17339" s="135"/>
      <c r="AP17339" s="135"/>
      <c r="BJ17339" s="136"/>
    </row>
    <row r="17340" spans="5:62" ht="14.25" customHeight="1" x14ac:dyDescent="0.25">
      <c r="E17340" s="113"/>
      <c r="H17340" s="133"/>
      <c r="T17340" s="133"/>
      <c r="X17340" s="131"/>
      <c r="Y17340" s="133"/>
      <c r="AJ17340" s="133"/>
      <c r="AO17340" s="135"/>
      <c r="AP17340" s="135"/>
      <c r="BJ17340" s="136"/>
    </row>
    <row r="17341" spans="5:62" ht="14.25" customHeight="1" x14ac:dyDescent="0.25">
      <c r="E17341" s="113"/>
      <c r="H17341" s="133"/>
      <c r="T17341" s="133"/>
      <c r="X17341" s="131"/>
      <c r="Y17341" s="133"/>
      <c r="AJ17341" s="133"/>
      <c r="AO17341" s="135"/>
      <c r="AP17341" s="135"/>
      <c r="BJ17341" s="136"/>
    </row>
    <row r="17342" spans="5:62" ht="14.25" customHeight="1" x14ac:dyDescent="0.25">
      <c r="E17342" s="113"/>
      <c r="H17342" s="133"/>
      <c r="T17342" s="133"/>
      <c r="X17342" s="131"/>
      <c r="Y17342" s="133"/>
      <c r="AJ17342" s="133"/>
      <c r="AO17342" s="135"/>
      <c r="AP17342" s="135"/>
      <c r="BJ17342" s="136"/>
    </row>
    <row r="17343" spans="5:62" ht="14.25" customHeight="1" x14ac:dyDescent="0.25">
      <c r="E17343" s="113"/>
      <c r="H17343" s="133"/>
      <c r="T17343" s="133"/>
      <c r="X17343" s="131"/>
      <c r="Y17343" s="133"/>
      <c r="AJ17343" s="133"/>
      <c r="AO17343" s="135"/>
      <c r="AP17343" s="135"/>
      <c r="BJ17343" s="136"/>
    </row>
    <row r="17344" spans="5:62" ht="14.25" customHeight="1" x14ac:dyDescent="0.25">
      <c r="E17344" s="113"/>
      <c r="H17344" s="133"/>
      <c r="T17344" s="133"/>
      <c r="X17344" s="131"/>
      <c r="Y17344" s="133"/>
      <c r="AJ17344" s="133"/>
      <c r="AO17344" s="135"/>
      <c r="AP17344" s="135"/>
      <c r="BJ17344" s="136"/>
    </row>
    <row r="17345" spans="5:62" ht="14.25" customHeight="1" x14ac:dyDescent="0.25">
      <c r="E17345" s="113"/>
      <c r="H17345" s="133"/>
      <c r="T17345" s="133"/>
      <c r="X17345" s="131"/>
      <c r="Y17345" s="133"/>
      <c r="AJ17345" s="133"/>
      <c r="AO17345" s="135"/>
      <c r="AP17345" s="135"/>
      <c r="BJ17345" s="136"/>
    </row>
    <row r="17346" spans="5:62" ht="14.25" customHeight="1" x14ac:dyDescent="0.25">
      <c r="E17346" s="113"/>
      <c r="H17346" s="133"/>
      <c r="T17346" s="133"/>
      <c r="X17346" s="131"/>
      <c r="Y17346" s="133"/>
      <c r="AJ17346" s="133"/>
      <c r="AO17346" s="135"/>
      <c r="AP17346" s="135"/>
      <c r="BJ17346" s="136"/>
    </row>
    <row r="17347" spans="5:62" ht="14.25" customHeight="1" x14ac:dyDescent="0.25">
      <c r="E17347" s="113"/>
      <c r="H17347" s="133"/>
      <c r="T17347" s="133"/>
      <c r="X17347" s="131"/>
      <c r="Y17347" s="133"/>
      <c r="AJ17347" s="133"/>
      <c r="AO17347" s="135"/>
      <c r="AP17347" s="135"/>
      <c r="BJ17347" s="136"/>
    </row>
    <row r="17348" spans="5:62" ht="14.25" customHeight="1" x14ac:dyDescent="0.25">
      <c r="E17348" s="113"/>
      <c r="H17348" s="133"/>
      <c r="T17348" s="133"/>
      <c r="X17348" s="131"/>
      <c r="Y17348" s="133"/>
      <c r="AJ17348" s="133"/>
      <c r="AO17348" s="135"/>
      <c r="AP17348" s="135"/>
      <c r="BJ17348" s="136"/>
    </row>
    <row r="17349" spans="5:62" ht="14.25" customHeight="1" x14ac:dyDescent="0.25">
      <c r="E17349" s="113"/>
      <c r="H17349" s="133"/>
      <c r="T17349" s="133"/>
      <c r="X17349" s="131"/>
      <c r="Y17349" s="133"/>
      <c r="AJ17349" s="133"/>
      <c r="AO17349" s="135"/>
      <c r="AP17349" s="135"/>
      <c r="BJ17349" s="136"/>
    </row>
    <row r="17350" spans="5:62" ht="14.25" customHeight="1" x14ac:dyDescent="0.25">
      <c r="E17350" s="113"/>
      <c r="H17350" s="133"/>
      <c r="T17350" s="133"/>
      <c r="X17350" s="131"/>
      <c r="Y17350" s="133"/>
      <c r="AJ17350" s="133"/>
      <c r="AO17350" s="135"/>
      <c r="AP17350" s="135"/>
      <c r="BJ17350" s="136"/>
    </row>
    <row r="17351" spans="5:62" ht="14.25" customHeight="1" x14ac:dyDescent="0.25">
      <c r="E17351" s="113"/>
      <c r="H17351" s="133"/>
      <c r="T17351" s="133"/>
      <c r="X17351" s="131"/>
      <c r="Y17351" s="133"/>
      <c r="AJ17351" s="133"/>
      <c r="AO17351" s="135"/>
      <c r="AP17351" s="135"/>
      <c r="BJ17351" s="136"/>
    </row>
    <row r="17352" spans="5:62" ht="14.25" customHeight="1" x14ac:dyDescent="0.25">
      <c r="E17352" s="113"/>
      <c r="H17352" s="133"/>
      <c r="T17352" s="133"/>
      <c r="X17352" s="131"/>
      <c r="Y17352" s="133"/>
      <c r="AJ17352" s="133"/>
      <c r="AO17352" s="135"/>
      <c r="AP17352" s="135"/>
      <c r="BJ17352" s="136"/>
    </row>
    <row r="17353" spans="5:62" ht="14.25" customHeight="1" x14ac:dyDescent="0.25">
      <c r="E17353" s="113"/>
      <c r="H17353" s="133"/>
      <c r="T17353" s="133"/>
      <c r="X17353" s="131"/>
      <c r="Y17353" s="133"/>
      <c r="AJ17353" s="133"/>
      <c r="AO17353" s="135"/>
      <c r="AP17353" s="135"/>
      <c r="BJ17353" s="136"/>
    </row>
    <row r="17354" spans="5:62" ht="14.25" customHeight="1" x14ac:dyDescent="0.25">
      <c r="E17354" s="113"/>
      <c r="H17354" s="133"/>
      <c r="T17354" s="133"/>
      <c r="X17354" s="131"/>
      <c r="Y17354" s="133"/>
      <c r="AJ17354" s="133"/>
      <c r="AO17354" s="135"/>
      <c r="AP17354" s="135"/>
      <c r="BJ17354" s="136"/>
    </row>
    <row r="17355" spans="5:62" ht="14.25" customHeight="1" x14ac:dyDescent="0.25">
      <c r="E17355" s="113"/>
      <c r="H17355" s="133"/>
      <c r="T17355" s="133"/>
      <c r="X17355" s="131"/>
      <c r="Y17355" s="133"/>
      <c r="AJ17355" s="133"/>
      <c r="AO17355" s="135"/>
      <c r="AP17355" s="135"/>
      <c r="BJ17355" s="136"/>
    </row>
    <row r="17356" spans="5:62" ht="14.25" customHeight="1" x14ac:dyDescent="0.25">
      <c r="E17356" s="113"/>
      <c r="H17356" s="133"/>
      <c r="T17356" s="133"/>
      <c r="X17356" s="131"/>
      <c r="Y17356" s="133"/>
      <c r="AJ17356" s="133"/>
      <c r="AO17356" s="135"/>
      <c r="AP17356" s="135"/>
      <c r="BJ17356" s="136"/>
    </row>
    <row r="17357" spans="5:62" ht="14.25" customHeight="1" x14ac:dyDescent="0.25">
      <c r="E17357" s="113"/>
      <c r="H17357" s="133"/>
      <c r="T17357" s="133"/>
      <c r="X17357" s="131"/>
      <c r="Y17357" s="133"/>
      <c r="AJ17357" s="133"/>
      <c r="AO17357" s="135"/>
      <c r="AP17357" s="135"/>
      <c r="BJ17357" s="136"/>
    </row>
    <row r="17358" spans="5:62" ht="14.25" customHeight="1" x14ac:dyDescent="0.25">
      <c r="E17358" s="113"/>
      <c r="H17358" s="133"/>
      <c r="T17358" s="133"/>
      <c r="X17358" s="131"/>
      <c r="Y17358" s="133"/>
      <c r="AJ17358" s="133"/>
      <c r="AO17358" s="135"/>
      <c r="AP17358" s="135"/>
      <c r="BJ17358" s="136"/>
    </row>
    <row r="17359" spans="5:62" ht="14.25" customHeight="1" x14ac:dyDescent="0.25">
      <c r="E17359" s="113"/>
      <c r="H17359" s="133"/>
      <c r="T17359" s="133"/>
      <c r="X17359" s="131"/>
      <c r="Y17359" s="133"/>
      <c r="AJ17359" s="133"/>
      <c r="AO17359" s="135"/>
      <c r="AP17359" s="135"/>
      <c r="BJ17359" s="136"/>
    </row>
    <row r="17360" spans="5:62" ht="14.25" customHeight="1" x14ac:dyDescent="0.25">
      <c r="E17360" s="113"/>
      <c r="H17360" s="133"/>
      <c r="T17360" s="133"/>
      <c r="X17360" s="131"/>
      <c r="Y17360" s="133"/>
      <c r="AJ17360" s="133"/>
      <c r="AO17360" s="135"/>
      <c r="AP17360" s="135"/>
      <c r="BJ17360" s="136"/>
    </row>
    <row r="17361" spans="5:62" ht="14.25" customHeight="1" x14ac:dyDescent="0.25">
      <c r="E17361" s="113"/>
      <c r="H17361" s="133"/>
      <c r="T17361" s="133"/>
      <c r="X17361" s="131"/>
      <c r="Y17361" s="133"/>
      <c r="AJ17361" s="133"/>
      <c r="AO17361" s="135"/>
      <c r="AP17361" s="135"/>
      <c r="BJ17361" s="136"/>
    </row>
    <row r="17362" spans="5:62" ht="14.25" customHeight="1" x14ac:dyDescent="0.25">
      <c r="E17362" s="113"/>
      <c r="H17362" s="133"/>
      <c r="T17362" s="133"/>
      <c r="X17362" s="131"/>
      <c r="Y17362" s="133"/>
      <c r="AJ17362" s="133"/>
      <c r="AO17362" s="135"/>
      <c r="AP17362" s="135"/>
      <c r="BJ17362" s="136"/>
    </row>
    <row r="17363" spans="5:62" ht="14.25" customHeight="1" x14ac:dyDescent="0.25">
      <c r="E17363" s="113"/>
      <c r="H17363" s="133"/>
      <c r="T17363" s="133"/>
      <c r="X17363" s="131"/>
      <c r="Y17363" s="133"/>
      <c r="AJ17363" s="133"/>
      <c r="AO17363" s="135"/>
      <c r="AP17363" s="135"/>
      <c r="BJ17363" s="136"/>
    </row>
    <row r="17364" spans="5:62" ht="14.25" customHeight="1" x14ac:dyDescent="0.25">
      <c r="E17364" s="113"/>
      <c r="H17364" s="133"/>
      <c r="T17364" s="133"/>
      <c r="X17364" s="131"/>
      <c r="Y17364" s="133"/>
      <c r="AJ17364" s="133"/>
      <c r="AO17364" s="135"/>
      <c r="AP17364" s="135"/>
      <c r="BJ17364" s="136"/>
    </row>
    <row r="17365" spans="5:62" ht="14.25" customHeight="1" x14ac:dyDescent="0.25">
      <c r="E17365" s="113"/>
      <c r="H17365" s="133"/>
      <c r="T17365" s="133"/>
      <c r="X17365" s="131"/>
      <c r="Y17365" s="133"/>
      <c r="AJ17365" s="133"/>
      <c r="AO17365" s="135"/>
      <c r="AP17365" s="135"/>
      <c r="BJ17365" s="136"/>
    </row>
    <row r="17366" spans="5:62" ht="14.25" customHeight="1" x14ac:dyDescent="0.25">
      <c r="E17366" s="113"/>
      <c r="H17366" s="133"/>
      <c r="T17366" s="133"/>
      <c r="X17366" s="131"/>
      <c r="Y17366" s="133"/>
      <c r="AJ17366" s="133"/>
      <c r="AO17366" s="135"/>
      <c r="AP17366" s="135"/>
      <c r="BJ17366" s="136"/>
    </row>
    <row r="17367" spans="5:62" ht="14.25" customHeight="1" x14ac:dyDescent="0.25">
      <c r="E17367" s="113"/>
      <c r="H17367" s="133"/>
      <c r="T17367" s="133"/>
      <c r="X17367" s="131"/>
      <c r="Y17367" s="133"/>
      <c r="AJ17367" s="133"/>
      <c r="AO17367" s="135"/>
      <c r="AP17367" s="135"/>
      <c r="BJ17367" s="136"/>
    </row>
    <row r="17368" spans="5:62" ht="14.25" customHeight="1" x14ac:dyDescent="0.25">
      <c r="E17368" s="113"/>
      <c r="H17368" s="133"/>
      <c r="T17368" s="133"/>
      <c r="X17368" s="131"/>
      <c r="Y17368" s="133"/>
      <c r="AJ17368" s="133"/>
      <c r="AO17368" s="135"/>
      <c r="AP17368" s="135"/>
      <c r="BJ17368" s="136"/>
    </row>
    <row r="17369" spans="5:62" ht="14.25" customHeight="1" x14ac:dyDescent="0.25">
      <c r="E17369" s="113"/>
      <c r="H17369" s="133"/>
      <c r="T17369" s="133"/>
      <c r="X17369" s="131"/>
      <c r="Y17369" s="133"/>
      <c r="AJ17369" s="133"/>
      <c r="AO17369" s="135"/>
      <c r="AP17369" s="135"/>
      <c r="BJ17369" s="136"/>
    </row>
    <row r="17370" spans="5:62" ht="14.25" customHeight="1" x14ac:dyDescent="0.25">
      <c r="E17370" s="113"/>
      <c r="H17370" s="133"/>
      <c r="T17370" s="133"/>
      <c r="X17370" s="131"/>
      <c r="Y17370" s="133"/>
      <c r="AJ17370" s="133"/>
      <c r="AO17370" s="135"/>
      <c r="AP17370" s="135"/>
      <c r="BJ17370" s="136"/>
    </row>
    <row r="17371" spans="5:62" ht="14.25" customHeight="1" x14ac:dyDescent="0.25">
      <c r="E17371" s="113"/>
      <c r="H17371" s="133"/>
      <c r="T17371" s="133"/>
      <c r="X17371" s="131"/>
      <c r="Y17371" s="133"/>
      <c r="AJ17371" s="133"/>
      <c r="AO17371" s="135"/>
      <c r="AP17371" s="135"/>
      <c r="BJ17371" s="136"/>
    </row>
    <row r="17372" spans="5:62" ht="14.25" customHeight="1" x14ac:dyDescent="0.25">
      <c r="E17372" s="113"/>
      <c r="H17372" s="133"/>
      <c r="T17372" s="133"/>
      <c r="X17372" s="131"/>
      <c r="Y17372" s="133"/>
      <c r="AJ17372" s="133"/>
      <c r="AO17372" s="135"/>
      <c r="AP17372" s="135"/>
      <c r="BJ17372" s="136"/>
    </row>
    <row r="17373" spans="5:62" ht="14.25" customHeight="1" x14ac:dyDescent="0.25">
      <c r="E17373" s="113"/>
      <c r="H17373" s="133"/>
      <c r="T17373" s="133"/>
      <c r="X17373" s="131"/>
      <c r="Y17373" s="133"/>
      <c r="AJ17373" s="133"/>
      <c r="AO17373" s="135"/>
      <c r="AP17373" s="135"/>
      <c r="BJ17373" s="136"/>
    </row>
    <row r="17374" spans="5:62" ht="14.25" customHeight="1" x14ac:dyDescent="0.25">
      <c r="E17374" s="113"/>
      <c r="H17374" s="133"/>
      <c r="T17374" s="133"/>
      <c r="X17374" s="131"/>
      <c r="Y17374" s="133"/>
      <c r="AJ17374" s="133"/>
      <c r="AO17374" s="135"/>
      <c r="AP17374" s="135"/>
      <c r="BJ17374" s="136"/>
    </row>
    <row r="17375" spans="5:62" ht="14.25" customHeight="1" x14ac:dyDescent="0.25">
      <c r="E17375" s="113"/>
      <c r="H17375" s="133"/>
      <c r="T17375" s="133"/>
      <c r="X17375" s="131"/>
      <c r="Y17375" s="133"/>
      <c r="AJ17375" s="133"/>
      <c r="AO17375" s="135"/>
      <c r="AP17375" s="135"/>
      <c r="BJ17375" s="136"/>
    </row>
    <row r="17376" spans="5:62" ht="14.25" customHeight="1" x14ac:dyDescent="0.25">
      <c r="E17376" s="113"/>
      <c r="H17376" s="133"/>
      <c r="T17376" s="133"/>
      <c r="X17376" s="131"/>
      <c r="Y17376" s="133"/>
      <c r="AJ17376" s="133"/>
      <c r="AO17376" s="135"/>
      <c r="AP17376" s="135"/>
      <c r="BJ17376" s="136"/>
    </row>
    <row r="17377" spans="5:62" ht="14.25" customHeight="1" x14ac:dyDescent="0.25">
      <c r="E17377" s="113"/>
      <c r="H17377" s="133"/>
      <c r="T17377" s="133"/>
      <c r="X17377" s="131"/>
      <c r="Y17377" s="133"/>
      <c r="AJ17377" s="133"/>
      <c r="AO17377" s="135"/>
      <c r="AP17377" s="135"/>
      <c r="BJ17377" s="136"/>
    </row>
    <row r="17378" spans="5:62" ht="14.25" customHeight="1" x14ac:dyDescent="0.25">
      <c r="E17378" s="113"/>
      <c r="H17378" s="133"/>
      <c r="T17378" s="133"/>
      <c r="X17378" s="131"/>
      <c r="Y17378" s="133"/>
      <c r="AJ17378" s="133"/>
      <c r="AO17378" s="135"/>
      <c r="AP17378" s="135"/>
      <c r="BJ17378" s="136"/>
    </row>
    <row r="17379" spans="5:62" ht="14.25" customHeight="1" x14ac:dyDescent="0.25">
      <c r="E17379" s="113"/>
      <c r="H17379" s="133"/>
      <c r="T17379" s="133"/>
      <c r="X17379" s="131"/>
      <c r="Y17379" s="133"/>
      <c r="AJ17379" s="133"/>
      <c r="AO17379" s="135"/>
      <c r="AP17379" s="135"/>
      <c r="BJ17379" s="136"/>
    </row>
    <row r="17380" spans="5:62" ht="14.25" customHeight="1" x14ac:dyDescent="0.25">
      <c r="E17380" s="113"/>
      <c r="H17380" s="133"/>
      <c r="T17380" s="133"/>
      <c r="X17380" s="131"/>
      <c r="Y17380" s="133"/>
      <c r="AJ17380" s="133"/>
      <c r="AO17380" s="135"/>
      <c r="AP17380" s="135"/>
      <c r="BJ17380" s="136"/>
    </row>
    <row r="17381" spans="5:62" ht="14.25" customHeight="1" x14ac:dyDescent="0.25">
      <c r="E17381" s="113"/>
      <c r="H17381" s="133"/>
      <c r="T17381" s="133"/>
      <c r="X17381" s="131"/>
      <c r="Y17381" s="133"/>
      <c r="AJ17381" s="133"/>
      <c r="AO17381" s="135"/>
      <c r="AP17381" s="135"/>
      <c r="BJ17381" s="136"/>
    </row>
    <row r="17382" spans="5:62" ht="14.25" customHeight="1" x14ac:dyDescent="0.25">
      <c r="E17382" s="113"/>
      <c r="H17382" s="133"/>
      <c r="T17382" s="133"/>
      <c r="X17382" s="131"/>
      <c r="Y17382" s="133"/>
      <c r="AJ17382" s="133"/>
      <c r="AO17382" s="135"/>
      <c r="AP17382" s="135"/>
      <c r="BJ17382" s="136"/>
    </row>
    <row r="17383" spans="5:62" ht="14.25" customHeight="1" x14ac:dyDescent="0.25">
      <c r="E17383" s="113"/>
      <c r="H17383" s="133"/>
      <c r="T17383" s="133"/>
      <c r="X17383" s="131"/>
      <c r="Y17383" s="133"/>
      <c r="AJ17383" s="133"/>
      <c r="AO17383" s="135"/>
      <c r="AP17383" s="135"/>
      <c r="BJ17383" s="136"/>
    </row>
    <row r="17384" spans="5:62" ht="14.25" customHeight="1" x14ac:dyDescent="0.25">
      <c r="E17384" s="113"/>
      <c r="H17384" s="133"/>
      <c r="T17384" s="133"/>
      <c r="X17384" s="131"/>
      <c r="Y17384" s="133"/>
      <c r="AJ17384" s="133"/>
      <c r="AO17384" s="135"/>
      <c r="AP17384" s="135"/>
      <c r="BJ17384" s="136"/>
    </row>
    <row r="17385" spans="5:62" ht="14.25" customHeight="1" x14ac:dyDescent="0.25">
      <c r="E17385" s="113"/>
      <c r="H17385" s="133"/>
      <c r="T17385" s="133"/>
      <c r="X17385" s="131"/>
      <c r="Y17385" s="133"/>
      <c r="AJ17385" s="133"/>
      <c r="AO17385" s="135"/>
      <c r="AP17385" s="135"/>
      <c r="BJ17385" s="136"/>
    </row>
    <row r="17386" spans="5:62" ht="14.25" customHeight="1" x14ac:dyDescent="0.25">
      <c r="E17386" s="113"/>
      <c r="H17386" s="133"/>
      <c r="T17386" s="133"/>
      <c r="X17386" s="131"/>
      <c r="Y17386" s="133"/>
      <c r="AJ17386" s="133"/>
      <c r="AO17386" s="135"/>
      <c r="AP17386" s="135"/>
      <c r="BJ17386" s="136"/>
    </row>
    <row r="17387" spans="5:62" ht="14.25" customHeight="1" x14ac:dyDescent="0.25">
      <c r="E17387" s="113"/>
      <c r="H17387" s="133"/>
      <c r="T17387" s="133"/>
      <c r="X17387" s="131"/>
      <c r="Y17387" s="133"/>
      <c r="AJ17387" s="133"/>
      <c r="AO17387" s="135"/>
      <c r="AP17387" s="135"/>
      <c r="BJ17387" s="136"/>
    </row>
    <row r="17388" spans="5:62" ht="14.25" customHeight="1" x14ac:dyDescent="0.25">
      <c r="E17388" s="113"/>
      <c r="H17388" s="133"/>
      <c r="T17388" s="133"/>
      <c r="X17388" s="131"/>
      <c r="Y17388" s="133"/>
      <c r="AJ17388" s="133"/>
      <c r="AO17388" s="135"/>
      <c r="AP17388" s="135"/>
      <c r="BJ17388" s="136"/>
    </row>
    <row r="17389" spans="5:62" ht="14.25" customHeight="1" x14ac:dyDescent="0.25">
      <c r="E17389" s="113"/>
      <c r="H17389" s="133"/>
      <c r="T17389" s="133"/>
      <c r="X17389" s="131"/>
      <c r="Y17389" s="133"/>
      <c r="AJ17389" s="133"/>
      <c r="AO17389" s="135"/>
      <c r="AP17389" s="135"/>
      <c r="BJ17389" s="136"/>
    </row>
    <row r="17390" spans="5:62" ht="14.25" customHeight="1" x14ac:dyDescent="0.25">
      <c r="E17390" s="113"/>
      <c r="H17390" s="133"/>
      <c r="T17390" s="133"/>
      <c r="X17390" s="131"/>
      <c r="Y17390" s="133"/>
      <c r="AJ17390" s="133"/>
      <c r="AO17390" s="135"/>
      <c r="AP17390" s="135"/>
      <c r="BJ17390" s="136"/>
    </row>
    <row r="17391" spans="5:62" ht="14.25" customHeight="1" x14ac:dyDescent="0.25">
      <c r="E17391" s="113"/>
      <c r="H17391" s="133"/>
      <c r="T17391" s="133"/>
      <c r="X17391" s="131"/>
      <c r="Y17391" s="133"/>
      <c r="AJ17391" s="133"/>
      <c r="AO17391" s="135"/>
      <c r="AP17391" s="135"/>
      <c r="BJ17391" s="136"/>
    </row>
    <row r="17392" spans="5:62" ht="14.25" customHeight="1" x14ac:dyDescent="0.25">
      <c r="E17392" s="113"/>
      <c r="H17392" s="133"/>
      <c r="T17392" s="133"/>
      <c r="X17392" s="131"/>
      <c r="Y17392" s="133"/>
      <c r="AJ17392" s="133"/>
      <c r="AO17392" s="135"/>
      <c r="AP17392" s="135"/>
      <c r="BJ17392" s="136"/>
    </row>
    <row r="17393" spans="5:62" ht="14.25" customHeight="1" x14ac:dyDescent="0.25">
      <c r="E17393" s="113"/>
      <c r="H17393" s="133"/>
      <c r="T17393" s="133"/>
      <c r="X17393" s="131"/>
      <c r="Y17393" s="133"/>
      <c r="AJ17393" s="133"/>
      <c r="AO17393" s="135"/>
      <c r="AP17393" s="135"/>
      <c r="BJ17393" s="136"/>
    </row>
    <row r="17394" spans="5:62" ht="14.25" customHeight="1" x14ac:dyDescent="0.25">
      <c r="E17394" s="113"/>
      <c r="H17394" s="133"/>
      <c r="T17394" s="133"/>
      <c r="X17394" s="131"/>
      <c r="Y17394" s="133"/>
      <c r="AJ17394" s="133"/>
      <c r="AO17394" s="135"/>
      <c r="AP17394" s="135"/>
      <c r="BJ17394" s="136"/>
    </row>
    <row r="17395" spans="5:62" ht="14.25" customHeight="1" x14ac:dyDescent="0.25">
      <c r="E17395" s="113"/>
      <c r="H17395" s="133"/>
      <c r="T17395" s="133"/>
      <c r="X17395" s="131"/>
      <c r="Y17395" s="133"/>
      <c r="AJ17395" s="133"/>
      <c r="AO17395" s="135"/>
      <c r="AP17395" s="135"/>
      <c r="BJ17395" s="136"/>
    </row>
    <row r="17396" spans="5:62" ht="14.25" customHeight="1" x14ac:dyDescent="0.25">
      <c r="E17396" s="113"/>
      <c r="H17396" s="133"/>
      <c r="T17396" s="133"/>
      <c r="X17396" s="131"/>
      <c r="Y17396" s="133"/>
      <c r="AJ17396" s="133"/>
      <c r="AO17396" s="135"/>
      <c r="AP17396" s="135"/>
      <c r="BJ17396" s="136"/>
    </row>
    <row r="17397" spans="5:62" ht="14.25" customHeight="1" x14ac:dyDescent="0.25">
      <c r="E17397" s="113"/>
      <c r="H17397" s="133"/>
      <c r="T17397" s="133"/>
      <c r="X17397" s="131"/>
      <c r="Y17397" s="133"/>
      <c r="AJ17397" s="133"/>
      <c r="AO17397" s="135"/>
      <c r="AP17397" s="135"/>
      <c r="BJ17397" s="136"/>
    </row>
    <row r="17398" spans="5:62" ht="14.25" customHeight="1" x14ac:dyDescent="0.25">
      <c r="E17398" s="113"/>
      <c r="H17398" s="133"/>
      <c r="T17398" s="133"/>
      <c r="X17398" s="131"/>
      <c r="Y17398" s="133"/>
      <c r="AJ17398" s="133"/>
      <c r="AO17398" s="135"/>
      <c r="AP17398" s="135"/>
      <c r="BJ17398" s="136"/>
    </row>
    <row r="17399" spans="5:62" ht="14.25" customHeight="1" x14ac:dyDescent="0.25">
      <c r="E17399" s="113"/>
      <c r="H17399" s="133"/>
      <c r="T17399" s="133"/>
      <c r="X17399" s="131"/>
      <c r="Y17399" s="133"/>
      <c r="AJ17399" s="133"/>
      <c r="AO17399" s="135"/>
      <c r="AP17399" s="135"/>
      <c r="BJ17399" s="136"/>
    </row>
    <row r="17400" spans="5:62" ht="14.25" customHeight="1" x14ac:dyDescent="0.25">
      <c r="E17400" s="113"/>
      <c r="H17400" s="133"/>
      <c r="T17400" s="133"/>
      <c r="X17400" s="131"/>
      <c r="Y17400" s="133"/>
      <c r="AJ17400" s="133"/>
      <c r="AO17400" s="135"/>
      <c r="AP17400" s="135"/>
      <c r="BJ17400" s="136"/>
    </row>
    <row r="17401" spans="5:62" ht="14.25" customHeight="1" x14ac:dyDescent="0.25">
      <c r="E17401" s="113"/>
      <c r="H17401" s="133"/>
      <c r="T17401" s="133"/>
      <c r="X17401" s="131"/>
      <c r="Y17401" s="133"/>
      <c r="AJ17401" s="133"/>
      <c r="AO17401" s="135"/>
      <c r="AP17401" s="135"/>
      <c r="BJ17401" s="136"/>
    </row>
    <row r="17402" spans="5:62" ht="14.25" customHeight="1" x14ac:dyDescent="0.25">
      <c r="E17402" s="113"/>
      <c r="H17402" s="133"/>
      <c r="T17402" s="133"/>
      <c r="X17402" s="131"/>
      <c r="Y17402" s="133"/>
      <c r="AJ17402" s="133"/>
      <c r="AO17402" s="135"/>
      <c r="AP17402" s="135"/>
      <c r="BJ17402" s="136"/>
    </row>
    <row r="17403" spans="5:62" ht="14.25" customHeight="1" x14ac:dyDescent="0.25">
      <c r="E17403" s="113"/>
      <c r="H17403" s="133"/>
      <c r="T17403" s="133"/>
      <c r="X17403" s="131"/>
      <c r="Y17403" s="133"/>
      <c r="AJ17403" s="133"/>
      <c r="AO17403" s="135"/>
      <c r="AP17403" s="135"/>
      <c r="BJ17403" s="136"/>
    </row>
    <row r="17404" spans="5:62" ht="14.25" customHeight="1" x14ac:dyDescent="0.25">
      <c r="E17404" s="113"/>
      <c r="H17404" s="133"/>
      <c r="T17404" s="133"/>
      <c r="X17404" s="131"/>
      <c r="Y17404" s="133"/>
      <c r="AJ17404" s="133"/>
      <c r="AO17404" s="135"/>
      <c r="AP17404" s="135"/>
      <c r="BJ17404" s="136"/>
    </row>
    <row r="17405" spans="5:62" ht="14.25" customHeight="1" x14ac:dyDescent="0.25">
      <c r="E17405" s="113"/>
      <c r="H17405" s="133"/>
      <c r="T17405" s="133"/>
      <c r="X17405" s="131"/>
      <c r="Y17405" s="133"/>
      <c r="AJ17405" s="133"/>
      <c r="AO17405" s="135"/>
      <c r="AP17405" s="135"/>
      <c r="BJ17405" s="136"/>
    </row>
    <row r="17406" spans="5:62" ht="14.25" customHeight="1" x14ac:dyDescent="0.25">
      <c r="E17406" s="113"/>
      <c r="H17406" s="133"/>
      <c r="T17406" s="133"/>
      <c r="X17406" s="131"/>
      <c r="Y17406" s="133"/>
      <c r="AJ17406" s="133"/>
      <c r="AO17406" s="135"/>
      <c r="AP17406" s="135"/>
      <c r="BJ17406" s="136"/>
    </row>
    <row r="17407" spans="5:62" ht="14.25" customHeight="1" x14ac:dyDescent="0.25">
      <c r="E17407" s="113"/>
      <c r="H17407" s="133"/>
      <c r="T17407" s="133"/>
      <c r="X17407" s="131"/>
      <c r="Y17407" s="133"/>
      <c r="AJ17407" s="133"/>
      <c r="AO17407" s="135"/>
      <c r="AP17407" s="135"/>
      <c r="BJ17407" s="136"/>
    </row>
    <row r="17408" spans="5:62" ht="14.25" customHeight="1" x14ac:dyDescent="0.25">
      <c r="E17408" s="113"/>
      <c r="H17408" s="133"/>
      <c r="T17408" s="133"/>
      <c r="X17408" s="131"/>
      <c r="Y17408" s="133"/>
      <c r="AJ17408" s="133"/>
      <c r="AO17408" s="135"/>
      <c r="AP17408" s="135"/>
      <c r="BJ17408" s="136"/>
    </row>
    <row r="17409" spans="5:62" ht="14.25" customHeight="1" x14ac:dyDescent="0.25">
      <c r="E17409" s="113"/>
      <c r="H17409" s="133"/>
      <c r="T17409" s="133"/>
      <c r="X17409" s="131"/>
      <c r="Y17409" s="133"/>
      <c r="AJ17409" s="133"/>
      <c r="AO17409" s="135"/>
      <c r="AP17409" s="135"/>
      <c r="BJ17409" s="136"/>
    </row>
    <row r="17410" spans="5:62" ht="14.25" customHeight="1" x14ac:dyDescent="0.25">
      <c r="E17410" s="113"/>
      <c r="H17410" s="133"/>
      <c r="T17410" s="133"/>
      <c r="X17410" s="131"/>
      <c r="Y17410" s="133"/>
      <c r="AJ17410" s="133"/>
      <c r="AO17410" s="135"/>
      <c r="AP17410" s="135"/>
      <c r="BJ17410" s="136"/>
    </row>
    <row r="17411" spans="5:62" ht="14.25" customHeight="1" x14ac:dyDescent="0.25">
      <c r="E17411" s="113"/>
      <c r="H17411" s="133"/>
      <c r="T17411" s="133"/>
      <c r="X17411" s="131"/>
      <c r="Y17411" s="133"/>
      <c r="AJ17411" s="133"/>
      <c r="AO17411" s="135"/>
      <c r="AP17411" s="135"/>
      <c r="BJ17411" s="136"/>
    </row>
    <row r="17412" spans="5:62" ht="14.25" customHeight="1" x14ac:dyDescent="0.25">
      <c r="E17412" s="113"/>
      <c r="H17412" s="133"/>
      <c r="T17412" s="133"/>
      <c r="X17412" s="131"/>
      <c r="Y17412" s="133"/>
      <c r="AJ17412" s="133"/>
      <c r="AO17412" s="135"/>
      <c r="AP17412" s="135"/>
      <c r="BJ17412" s="136"/>
    </row>
    <row r="17413" spans="5:62" ht="14.25" customHeight="1" x14ac:dyDescent="0.25">
      <c r="E17413" s="113"/>
      <c r="H17413" s="133"/>
      <c r="T17413" s="133"/>
      <c r="X17413" s="131"/>
      <c r="Y17413" s="133"/>
      <c r="AJ17413" s="133"/>
      <c r="AO17413" s="135"/>
      <c r="AP17413" s="135"/>
      <c r="BJ17413" s="136"/>
    </row>
    <row r="17414" spans="5:62" ht="14.25" customHeight="1" x14ac:dyDescent="0.25">
      <c r="E17414" s="113"/>
      <c r="H17414" s="133"/>
      <c r="T17414" s="133"/>
      <c r="X17414" s="131"/>
      <c r="Y17414" s="133"/>
      <c r="AJ17414" s="133"/>
      <c r="AO17414" s="135"/>
      <c r="AP17414" s="135"/>
      <c r="BJ17414" s="136"/>
    </row>
    <row r="17415" spans="5:62" ht="14.25" customHeight="1" x14ac:dyDescent="0.25">
      <c r="E17415" s="113"/>
      <c r="H17415" s="133"/>
      <c r="T17415" s="133"/>
      <c r="X17415" s="131"/>
      <c r="Y17415" s="133"/>
      <c r="AJ17415" s="133"/>
      <c r="AO17415" s="135"/>
      <c r="AP17415" s="135"/>
      <c r="BJ17415" s="136"/>
    </row>
    <row r="17416" spans="5:62" ht="14.25" customHeight="1" x14ac:dyDescent="0.25">
      <c r="E17416" s="113"/>
      <c r="H17416" s="133"/>
      <c r="T17416" s="133"/>
      <c r="X17416" s="131"/>
      <c r="Y17416" s="133"/>
      <c r="AJ17416" s="133"/>
      <c r="AO17416" s="135"/>
      <c r="AP17416" s="135"/>
      <c r="BJ17416" s="136"/>
    </row>
    <row r="17417" spans="5:62" ht="14.25" customHeight="1" x14ac:dyDescent="0.25">
      <c r="E17417" s="113"/>
      <c r="H17417" s="133"/>
      <c r="T17417" s="133"/>
      <c r="X17417" s="131"/>
      <c r="Y17417" s="133"/>
      <c r="AJ17417" s="133"/>
      <c r="AO17417" s="135"/>
      <c r="AP17417" s="135"/>
      <c r="BJ17417" s="136"/>
    </row>
    <row r="17418" spans="5:62" ht="14.25" customHeight="1" x14ac:dyDescent="0.25">
      <c r="E17418" s="113"/>
      <c r="H17418" s="133"/>
      <c r="T17418" s="133"/>
      <c r="X17418" s="131"/>
      <c r="Y17418" s="133"/>
      <c r="AJ17418" s="133"/>
      <c r="AO17418" s="135"/>
      <c r="AP17418" s="135"/>
      <c r="BJ17418" s="136"/>
    </row>
    <row r="17419" spans="5:62" ht="14.25" customHeight="1" x14ac:dyDescent="0.25">
      <c r="E17419" s="113"/>
      <c r="H17419" s="133"/>
      <c r="T17419" s="133"/>
      <c r="X17419" s="131"/>
      <c r="Y17419" s="133"/>
      <c r="AJ17419" s="133"/>
      <c r="AO17419" s="135"/>
      <c r="AP17419" s="135"/>
      <c r="BJ17419" s="136"/>
    </row>
    <row r="17420" spans="5:62" ht="14.25" customHeight="1" x14ac:dyDescent="0.25">
      <c r="E17420" s="113"/>
      <c r="H17420" s="133"/>
      <c r="T17420" s="133"/>
      <c r="X17420" s="131"/>
      <c r="Y17420" s="133"/>
      <c r="AJ17420" s="133"/>
      <c r="AO17420" s="135"/>
      <c r="AP17420" s="135"/>
      <c r="BJ17420" s="136"/>
    </row>
    <row r="17421" spans="5:62" ht="14.25" customHeight="1" x14ac:dyDescent="0.25">
      <c r="E17421" s="113"/>
      <c r="H17421" s="133"/>
      <c r="T17421" s="133"/>
      <c r="X17421" s="131"/>
      <c r="Y17421" s="133"/>
      <c r="AJ17421" s="133"/>
      <c r="AO17421" s="135"/>
      <c r="AP17421" s="135"/>
      <c r="BJ17421" s="136"/>
    </row>
    <row r="17422" spans="5:62" ht="14.25" customHeight="1" x14ac:dyDescent="0.25">
      <c r="E17422" s="113"/>
      <c r="H17422" s="133"/>
      <c r="T17422" s="133"/>
      <c r="X17422" s="131"/>
      <c r="Y17422" s="133"/>
      <c r="AJ17422" s="133"/>
      <c r="AO17422" s="135"/>
      <c r="AP17422" s="135"/>
      <c r="BJ17422" s="136"/>
    </row>
    <row r="17423" spans="5:62" ht="14.25" customHeight="1" x14ac:dyDescent="0.25">
      <c r="E17423" s="113"/>
      <c r="H17423" s="133"/>
      <c r="T17423" s="133"/>
      <c r="X17423" s="131"/>
      <c r="Y17423" s="133"/>
      <c r="AJ17423" s="133"/>
      <c r="AO17423" s="135"/>
      <c r="AP17423" s="135"/>
      <c r="BJ17423" s="136"/>
    </row>
    <row r="17424" spans="5:62" ht="14.25" customHeight="1" x14ac:dyDescent="0.25">
      <c r="E17424" s="113"/>
      <c r="H17424" s="133"/>
      <c r="T17424" s="133"/>
      <c r="X17424" s="131"/>
      <c r="Y17424" s="133"/>
      <c r="AJ17424" s="133"/>
      <c r="AO17424" s="135"/>
      <c r="AP17424" s="135"/>
      <c r="BJ17424" s="136"/>
    </row>
    <row r="17425" spans="5:62" ht="14.25" customHeight="1" x14ac:dyDescent="0.25">
      <c r="E17425" s="113"/>
      <c r="H17425" s="133"/>
      <c r="T17425" s="133"/>
      <c r="X17425" s="131"/>
      <c r="Y17425" s="133"/>
      <c r="AJ17425" s="133"/>
      <c r="AO17425" s="135"/>
      <c r="AP17425" s="135"/>
      <c r="BJ17425" s="136"/>
    </row>
    <row r="17426" spans="5:62" ht="14.25" customHeight="1" x14ac:dyDescent="0.25">
      <c r="E17426" s="113"/>
      <c r="H17426" s="133"/>
      <c r="T17426" s="133"/>
      <c r="X17426" s="131"/>
      <c r="Y17426" s="133"/>
      <c r="AJ17426" s="133"/>
      <c r="AO17426" s="135"/>
      <c r="AP17426" s="135"/>
      <c r="BJ17426" s="136"/>
    </row>
    <row r="17427" spans="5:62" ht="14.25" customHeight="1" x14ac:dyDescent="0.25">
      <c r="E17427" s="113"/>
      <c r="H17427" s="133"/>
      <c r="T17427" s="133"/>
      <c r="X17427" s="131"/>
      <c r="Y17427" s="133"/>
      <c r="AJ17427" s="133"/>
      <c r="AO17427" s="135"/>
      <c r="AP17427" s="135"/>
      <c r="BJ17427" s="136"/>
    </row>
    <row r="17428" spans="5:62" ht="14.25" customHeight="1" x14ac:dyDescent="0.25">
      <c r="E17428" s="113"/>
      <c r="H17428" s="133"/>
      <c r="T17428" s="133"/>
      <c r="X17428" s="131"/>
      <c r="Y17428" s="133"/>
      <c r="AJ17428" s="133"/>
      <c r="AO17428" s="135"/>
      <c r="AP17428" s="135"/>
      <c r="BJ17428" s="136"/>
    </row>
    <row r="17429" spans="5:62" ht="14.25" customHeight="1" x14ac:dyDescent="0.25">
      <c r="E17429" s="113"/>
      <c r="H17429" s="133"/>
      <c r="T17429" s="133"/>
      <c r="X17429" s="131"/>
      <c r="Y17429" s="133"/>
      <c r="AJ17429" s="133"/>
      <c r="AO17429" s="135"/>
      <c r="AP17429" s="135"/>
      <c r="BJ17429" s="136"/>
    </row>
    <row r="17430" spans="5:62" ht="14.25" customHeight="1" x14ac:dyDescent="0.25">
      <c r="E17430" s="113"/>
      <c r="H17430" s="133"/>
      <c r="T17430" s="133"/>
      <c r="X17430" s="131"/>
      <c r="Y17430" s="133"/>
      <c r="AJ17430" s="133"/>
      <c r="AO17430" s="135"/>
      <c r="AP17430" s="135"/>
      <c r="BJ17430" s="136"/>
    </row>
    <row r="17431" spans="5:62" ht="14.25" customHeight="1" x14ac:dyDescent="0.25">
      <c r="E17431" s="113"/>
      <c r="H17431" s="133"/>
      <c r="T17431" s="133"/>
      <c r="X17431" s="131"/>
      <c r="Y17431" s="133"/>
      <c r="AJ17431" s="133"/>
      <c r="AO17431" s="135"/>
      <c r="AP17431" s="135"/>
      <c r="BJ17431" s="136"/>
    </row>
    <row r="17432" spans="5:62" ht="14.25" customHeight="1" x14ac:dyDescent="0.25">
      <c r="E17432" s="113"/>
      <c r="H17432" s="133"/>
      <c r="T17432" s="133"/>
      <c r="X17432" s="131"/>
      <c r="Y17432" s="133"/>
      <c r="AJ17432" s="133"/>
      <c r="AO17432" s="135"/>
      <c r="AP17432" s="135"/>
      <c r="BJ17432" s="136"/>
    </row>
    <row r="17433" spans="5:62" ht="14.25" customHeight="1" x14ac:dyDescent="0.25">
      <c r="E17433" s="113"/>
      <c r="H17433" s="133"/>
      <c r="T17433" s="133"/>
      <c r="X17433" s="131"/>
      <c r="Y17433" s="133"/>
      <c r="AJ17433" s="133"/>
      <c r="AO17433" s="135"/>
      <c r="AP17433" s="135"/>
      <c r="BJ17433" s="136"/>
    </row>
    <row r="17434" spans="5:62" ht="14.25" customHeight="1" x14ac:dyDescent="0.25">
      <c r="E17434" s="113"/>
      <c r="H17434" s="133"/>
      <c r="T17434" s="133"/>
      <c r="X17434" s="131"/>
      <c r="Y17434" s="133"/>
      <c r="AJ17434" s="133"/>
      <c r="AO17434" s="135"/>
      <c r="AP17434" s="135"/>
      <c r="BJ17434" s="136"/>
    </row>
    <row r="17435" spans="5:62" ht="14.25" customHeight="1" x14ac:dyDescent="0.25">
      <c r="E17435" s="113"/>
      <c r="H17435" s="133"/>
      <c r="T17435" s="133"/>
      <c r="X17435" s="131"/>
      <c r="Y17435" s="133"/>
      <c r="AJ17435" s="133"/>
      <c r="AO17435" s="135"/>
      <c r="AP17435" s="135"/>
      <c r="BJ17435" s="136"/>
    </row>
    <row r="17436" spans="5:62" ht="14.25" customHeight="1" x14ac:dyDescent="0.25">
      <c r="E17436" s="113"/>
      <c r="H17436" s="133"/>
      <c r="T17436" s="133"/>
      <c r="X17436" s="131"/>
      <c r="Y17436" s="133"/>
      <c r="AJ17436" s="133"/>
      <c r="AO17436" s="135"/>
      <c r="AP17436" s="135"/>
      <c r="BJ17436" s="136"/>
    </row>
    <row r="17437" spans="5:62" ht="14.25" customHeight="1" x14ac:dyDescent="0.25">
      <c r="E17437" s="113"/>
      <c r="H17437" s="133"/>
      <c r="T17437" s="133"/>
      <c r="X17437" s="131"/>
      <c r="Y17437" s="133"/>
      <c r="AJ17437" s="133"/>
      <c r="AO17437" s="135"/>
      <c r="AP17437" s="135"/>
      <c r="BJ17437" s="136"/>
    </row>
    <row r="17438" spans="5:62" ht="14.25" customHeight="1" x14ac:dyDescent="0.25">
      <c r="E17438" s="113"/>
      <c r="H17438" s="133"/>
      <c r="T17438" s="133"/>
      <c r="X17438" s="131"/>
      <c r="Y17438" s="133"/>
      <c r="AJ17438" s="133"/>
      <c r="AO17438" s="135"/>
      <c r="AP17438" s="135"/>
      <c r="BJ17438" s="136"/>
    </row>
    <row r="17439" spans="5:62" ht="14.25" customHeight="1" x14ac:dyDescent="0.25">
      <c r="E17439" s="113"/>
      <c r="H17439" s="133"/>
      <c r="T17439" s="133"/>
      <c r="X17439" s="131"/>
      <c r="Y17439" s="133"/>
      <c r="AJ17439" s="133"/>
      <c r="AO17439" s="135"/>
      <c r="AP17439" s="135"/>
      <c r="BJ17439" s="136"/>
    </row>
    <row r="17440" spans="5:62" ht="14.25" customHeight="1" x14ac:dyDescent="0.25">
      <c r="E17440" s="113"/>
      <c r="H17440" s="133"/>
      <c r="T17440" s="133"/>
      <c r="X17440" s="131"/>
      <c r="Y17440" s="133"/>
      <c r="AJ17440" s="133"/>
      <c r="AO17440" s="135"/>
      <c r="AP17440" s="135"/>
      <c r="BJ17440" s="136"/>
    </row>
    <row r="17441" spans="5:62" ht="14.25" customHeight="1" x14ac:dyDescent="0.25">
      <c r="E17441" s="113"/>
      <c r="H17441" s="133"/>
      <c r="T17441" s="133"/>
      <c r="X17441" s="131"/>
      <c r="Y17441" s="133"/>
      <c r="AJ17441" s="133"/>
      <c r="AO17441" s="135"/>
      <c r="AP17441" s="135"/>
      <c r="BJ17441" s="136"/>
    </row>
    <row r="17442" spans="5:62" ht="14.25" customHeight="1" x14ac:dyDescent="0.25">
      <c r="E17442" s="113"/>
      <c r="H17442" s="133"/>
      <c r="T17442" s="133"/>
      <c r="X17442" s="131"/>
      <c r="Y17442" s="133"/>
      <c r="AJ17442" s="133"/>
      <c r="AO17442" s="135"/>
      <c r="AP17442" s="135"/>
      <c r="BJ17442" s="136"/>
    </row>
    <row r="17443" spans="5:62" ht="14.25" customHeight="1" x14ac:dyDescent="0.25">
      <c r="E17443" s="113"/>
      <c r="H17443" s="133"/>
      <c r="T17443" s="133"/>
      <c r="X17443" s="131"/>
      <c r="Y17443" s="133"/>
      <c r="AJ17443" s="133"/>
      <c r="AO17443" s="135"/>
      <c r="AP17443" s="135"/>
      <c r="BJ17443" s="136"/>
    </row>
    <row r="17444" spans="5:62" ht="14.25" customHeight="1" x14ac:dyDescent="0.25">
      <c r="E17444" s="113"/>
      <c r="H17444" s="133"/>
      <c r="T17444" s="133"/>
      <c r="X17444" s="131"/>
      <c r="Y17444" s="133"/>
      <c r="AJ17444" s="133"/>
      <c r="AO17444" s="135"/>
      <c r="AP17444" s="135"/>
      <c r="BJ17444" s="136"/>
    </row>
    <row r="17445" spans="5:62" ht="14.25" customHeight="1" x14ac:dyDescent="0.25">
      <c r="E17445" s="113"/>
      <c r="H17445" s="133"/>
      <c r="T17445" s="133"/>
      <c r="X17445" s="131"/>
      <c r="Y17445" s="133"/>
      <c r="AJ17445" s="133"/>
      <c r="AO17445" s="135"/>
      <c r="AP17445" s="135"/>
      <c r="BJ17445" s="136"/>
    </row>
    <row r="17446" spans="5:62" ht="14.25" customHeight="1" x14ac:dyDescent="0.25">
      <c r="E17446" s="113"/>
      <c r="H17446" s="133"/>
      <c r="T17446" s="133"/>
      <c r="X17446" s="131"/>
      <c r="Y17446" s="133"/>
      <c r="AJ17446" s="133"/>
      <c r="AO17446" s="135"/>
      <c r="AP17446" s="135"/>
      <c r="BJ17446" s="136"/>
    </row>
    <row r="17447" spans="5:62" ht="14.25" customHeight="1" x14ac:dyDescent="0.25">
      <c r="E17447" s="113"/>
      <c r="H17447" s="133"/>
      <c r="T17447" s="133"/>
      <c r="X17447" s="131"/>
      <c r="Y17447" s="133"/>
      <c r="AJ17447" s="133"/>
      <c r="AO17447" s="135"/>
      <c r="AP17447" s="135"/>
      <c r="BJ17447" s="136"/>
    </row>
    <row r="17448" spans="5:62" ht="14.25" customHeight="1" x14ac:dyDescent="0.25">
      <c r="E17448" s="113"/>
      <c r="H17448" s="133"/>
      <c r="T17448" s="133"/>
      <c r="X17448" s="131"/>
      <c r="Y17448" s="133"/>
      <c r="AJ17448" s="133"/>
      <c r="AO17448" s="135"/>
      <c r="AP17448" s="135"/>
      <c r="BJ17448" s="136"/>
    </row>
    <row r="17449" spans="5:62" ht="14.25" customHeight="1" x14ac:dyDescent="0.25">
      <c r="E17449" s="113"/>
      <c r="H17449" s="133"/>
      <c r="T17449" s="133"/>
      <c r="X17449" s="131"/>
      <c r="Y17449" s="133"/>
      <c r="AJ17449" s="133"/>
      <c r="AO17449" s="135"/>
      <c r="AP17449" s="135"/>
      <c r="BJ17449" s="136"/>
    </row>
    <row r="17450" spans="5:62" ht="14.25" customHeight="1" x14ac:dyDescent="0.25">
      <c r="E17450" s="113"/>
      <c r="H17450" s="133"/>
      <c r="T17450" s="133"/>
      <c r="X17450" s="131"/>
      <c r="Y17450" s="133"/>
      <c r="AJ17450" s="133"/>
      <c r="AO17450" s="135"/>
      <c r="AP17450" s="135"/>
      <c r="BJ17450" s="136"/>
    </row>
    <row r="17451" spans="5:62" ht="14.25" customHeight="1" x14ac:dyDescent="0.25">
      <c r="E17451" s="113"/>
      <c r="H17451" s="133"/>
      <c r="T17451" s="133"/>
      <c r="X17451" s="131"/>
      <c r="Y17451" s="133"/>
      <c r="AJ17451" s="133"/>
      <c r="AO17451" s="135"/>
      <c r="AP17451" s="135"/>
      <c r="BJ17451" s="136"/>
    </row>
    <row r="17452" spans="5:62" ht="14.25" customHeight="1" x14ac:dyDescent="0.25">
      <c r="E17452" s="113"/>
      <c r="H17452" s="133"/>
      <c r="T17452" s="133"/>
      <c r="X17452" s="131"/>
      <c r="Y17452" s="133"/>
      <c r="AJ17452" s="133"/>
      <c r="AO17452" s="135"/>
      <c r="AP17452" s="135"/>
      <c r="BJ17452" s="136"/>
    </row>
    <row r="17453" spans="5:62" ht="14.25" customHeight="1" x14ac:dyDescent="0.25">
      <c r="E17453" s="113"/>
      <c r="H17453" s="133"/>
      <c r="T17453" s="133"/>
      <c r="X17453" s="131"/>
      <c r="Y17453" s="133"/>
      <c r="AJ17453" s="133"/>
      <c r="AO17453" s="135"/>
      <c r="AP17453" s="135"/>
      <c r="BJ17453" s="136"/>
    </row>
    <row r="17454" spans="5:62" ht="14.25" customHeight="1" x14ac:dyDescent="0.25">
      <c r="E17454" s="113"/>
      <c r="H17454" s="133"/>
      <c r="T17454" s="133"/>
      <c r="X17454" s="131"/>
      <c r="Y17454" s="133"/>
      <c r="AJ17454" s="133"/>
      <c r="AO17454" s="135"/>
      <c r="AP17454" s="135"/>
      <c r="BJ17454" s="136"/>
    </row>
    <row r="17455" spans="5:62" ht="14.25" customHeight="1" x14ac:dyDescent="0.25">
      <c r="E17455" s="113"/>
      <c r="H17455" s="133"/>
      <c r="T17455" s="133"/>
      <c r="X17455" s="131"/>
      <c r="Y17455" s="133"/>
      <c r="AJ17455" s="133"/>
      <c r="AO17455" s="135"/>
      <c r="AP17455" s="135"/>
      <c r="BJ17455" s="136"/>
    </row>
    <row r="17456" spans="5:62" ht="14.25" customHeight="1" x14ac:dyDescent="0.25">
      <c r="E17456" s="113"/>
      <c r="H17456" s="133"/>
      <c r="T17456" s="133"/>
      <c r="X17456" s="131"/>
      <c r="Y17456" s="133"/>
      <c r="AJ17456" s="133"/>
      <c r="AO17456" s="135"/>
      <c r="AP17456" s="135"/>
      <c r="BJ17456" s="136"/>
    </row>
    <row r="17457" spans="5:62" ht="14.25" customHeight="1" x14ac:dyDescent="0.25">
      <c r="E17457" s="113"/>
      <c r="H17457" s="133"/>
      <c r="T17457" s="133"/>
      <c r="X17457" s="131"/>
      <c r="Y17457" s="133"/>
      <c r="AJ17457" s="133"/>
      <c r="AO17457" s="135"/>
      <c r="AP17457" s="135"/>
      <c r="BJ17457" s="136"/>
    </row>
    <row r="17458" spans="5:62" ht="14.25" customHeight="1" x14ac:dyDescent="0.25">
      <c r="E17458" s="113"/>
      <c r="H17458" s="133"/>
      <c r="T17458" s="133"/>
      <c r="X17458" s="131"/>
      <c r="Y17458" s="133"/>
      <c r="AJ17458" s="133"/>
      <c r="AO17458" s="135"/>
      <c r="AP17458" s="135"/>
      <c r="BJ17458" s="136"/>
    </row>
    <row r="17459" spans="5:62" ht="14.25" customHeight="1" x14ac:dyDescent="0.25">
      <c r="E17459" s="113"/>
      <c r="H17459" s="133"/>
      <c r="T17459" s="133"/>
      <c r="X17459" s="131"/>
      <c r="Y17459" s="133"/>
      <c r="AJ17459" s="133"/>
      <c r="AO17459" s="135"/>
      <c r="AP17459" s="135"/>
      <c r="BJ17459" s="136"/>
    </row>
    <row r="17460" spans="5:62" ht="14.25" customHeight="1" x14ac:dyDescent="0.25">
      <c r="E17460" s="113"/>
      <c r="H17460" s="133"/>
      <c r="T17460" s="133"/>
      <c r="X17460" s="131"/>
      <c r="Y17460" s="133"/>
      <c r="AJ17460" s="133"/>
      <c r="AO17460" s="135"/>
      <c r="AP17460" s="135"/>
      <c r="BJ17460" s="136"/>
    </row>
    <row r="17461" spans="5:62" ht="14.25" customHeight="1" x14ac:dyDescent="0.25">
      <c r="E17461" s="113"/>
      <c r="H17461" s="133"/>
      <c r="T17461" s="133"/>
      <c r="X17461" s="131"/>
      <c r="Y17461" s="133"/>
      <c r="AJ17461" s="133"/>
      <c r="AO17461" s="135"/>
      <c r="AP17461" s="135"/>
      <c r="BJ17461" s="136"/>
    </row>
    <row r="17462" spans="5:62" ht="14.25" customHeight="1" x14ac:dyDescent="0.25">
      <c r="E17462" s="113"/>
      <c r="H17462" s="133"/>
      <c r="T17462" s="133"/>
      <c r="X17462" s="131"/>
      <c r="Y17462" s="133"/>
      <c r="AJ17462" s="133"/>
      <c r="AO17462" s="135"/>
      <c r="AP17462" s="135"/>
      <c r="BJ17462" s="136"/>
    </row>
    <row r="17463" spans="5:62" ht="14.25" customHeight="1" x14ac:dyDescent="0.25">
      <c r="E17463" s="113"/>
      <c r="H17463" s="133"/>
      <c r="T17463" s="133"/>
      <c r="X17463" s="131"/>
      <c r="Y17463" s="133"/>
      <c r="AJ17463" s="133"/>
      <c r="AO17463" s="135"/>
      <c r="AP17463" s="135"/>
      <c r="BJ17463" s="136"/>
    </row>
    <row r="17464" spans="5:62" ht="14.25" customHeight="1" x14ac:dyDescent="0.25">
      <c r="E17464" s="113"/>
      <c r="H17464" s="133"/>
      <c r="T17464" s="133"/>
      <c r="X17464" s="131"/>
      <c r="Y17464" s="133"/>
      <c r="AJ17464" s="133"/>
      <c r="AO17464" s="135"/>
      <c r="AP17464" s="135"/>
      <c r="BJ17464" s="136"/>
    </row>
    <row r="17465" spans="5:62" ht="14.25" customHeight="1" x14ac:dyDescent="0.25">
      <c r="E17465" s="113"/>
      <c r="H17465" s="133"/>
      <c r="T17465" s="133"/>
      <c r="X17465" s="131"/>
      <c r="Y17465" s="133"/>
      <c r="AJ17465" s="133"/>
      <c r="AO17465" s="135"/>
      <c r="AP17465" s="135"/>
      <c r="BJ17465" s="136"/>
    </row>
    <row r="17466" spans="5:62" ht="14.25" customHeight="1" x14ac:dyDescent="0.25">
      <c r="E17466" s="113"/>
      <c r="H17466" s="133"/>
      <c r="T17466" s="133"/>
      <c r="X17466" s="131"/>
      <c r="Y17466" s="133"/>
      <c r="AJ17466" s="133"/>
      <c r="AO17466" s="135"/>
      <c r="AP17466" s="135"/>
      <c r="BJ17466" s="136"/>
    </row>
    <row r="17467" spans="5:62" ht="14.25" customHeight="1" x14ac:dyDescent="0.25">
      <c r="E17467" s="113"/>
      <c r="H17467" s="133"/>
      <c r="T17467" s="133"/>
      <c r="X17467" s="131"/>
      <c r="Y17467" s="133"/>
      <c r="AJ17467" s="133"/>
      <c r="AO17467" s="135"/>
      <c r="AP17467" s="135"/>
      <c r="BJ17467" s="136"/>
    </row>
    <row r="17468" spans="5:62" ht="14.25" customHeight="1" x14ac:dyDescent="0.25">
      <c r="E17468" s="113"/>
      <c r="H17468" s="133"/>
      <c r="T17468" s="133"/>
      <c r="X17468" s="131"/>
      <c r="Y17468" s="133"/>
      <c r="AJ17468" s="133"/>
      <c r="AO17468" s="135"/>
      <c r="AP17468" s="135"/>
      <c r="BJ17468" s="136"/>
    </row>
    <row r="17469" spans="5:62" ht="14.25" customHeight="1" x14ac:dyDescent="0.25">
      <c r="E17469" s="113"/>
      <c r="H17469" s="133"/>
      <c r="T17469" s="133"/>
      <c r="X17469" s="131"/>
      <c r="Y17469" s="133"/>
      <c r="AJ17469" s="133"/>
      <c r="AO17469" s="135"/>
      <c r="AP17469" s="135"/>
      <c r="BJ17469" s="136"/>
    </row>
    <row r="17470" spans="5:62" ht="14.25" customHeight="1" x14ac:dyDescent="0.25">
      <c r="E17470" s="113"/>
      <c r="H17470" s="133"/>
      <c r="T17470" s="133"/>
      <c r="X17470" s="131"/>
      <c r="Y17470" s="133"/>
      <c r="AJ17470" s="133"/>
      <c r="AO17470" s="135"/>
      <c r="AP17470" s="135"/>
      <c r="BJ17470" s="136"/>
    </row>
    <row r="17471" spans="5:62" ht="14.25" customHeight="1" x14ac:dyDescent="0.25">
      <c r="E17471" s="113"/>
      <c r="H17471" s="133"/>
      <c r="T17471" s="133"/>
      <c r="X17471" s="131"/>
      <c r="Y17471" s="133"/>
      <c r="AJ17471" s="133"/>
      <c r="AO17471" s="135"/>
      <c r="AP17471" s="135"/>
      <c r="BJ17471" s="136"/>
    </row>
    <row r="17472" spans="5:62" ht="14.25" customHeight="1" x14ac:dyDescent="0.25">
      <c r="E17472" s="113"/>
      <c r="H17472" s="133"/>
      <c r="T17472" s="133"/>
      <c r="X17472" s="131"/>
      <c r="Y17472" s="133"/>
      <c r="AJ17472" s="133"/>
      <c r="AO17472" s="135"/>
      <c r="AP17472" s="135"/>
      <c r="BJ17472" s="136"/>
    </row>
    <row r="17473" spans="5:62" ht="14.25" customHeight="1" x14ac:dyDescent="0.25">
      <c r="E17473" s="113"/>
      <c r="H17473" s="133"/>
      <c r="T17473" s="133"/>
      <c r="X17473" s="131"/>
      <c r="Y17473" s="133"/>
      <c r="AJ17473" s="133"/>
      <c r="AO17473" s="135"/>
      <c r="AP17473" s="135"/>
      <c r="BJ17473" s="136"/>
    </row>
    <row r="17474" spans="5:62" ht="14.25" customHeight="1" x14ac:dyDescent="0.25">
      <c r="E17474" s="113"/>
      <c r="H17474" s="133"/>
      <c r="T17474" s="133"/>
      <c r="X17474" s="131"/>
      <c r="Y17474" s="133"/>
      <c r="AJ17474" s="133"/>
      <c r="AO17474" s="135"/>
      <c r="AP17474" s="135"/>
      <c r="BJ17474" s="136"/>
    </row>
    <row r="17475" spans="5:62" ht="14.25" customHeight="1" x14ac:dyDescent="0.25">
      <c r="E17475" s="113"/>
      <c r="H17475" s="133"/>
      <c r="T17475" s="133"/>
      <c r="X17475" s="131"/>
      <c r="Y17475" s="133"/>
      <c r="AJ17475" s="133"/>
      <c r="AO17475" s="135"/>
      <c r="AP17475" s="135"/>
      <c r="BJ17475" s="136"/>
    </row>
    <row r="17476" spans="5:62" ht="14.25" customHeight="1" x14ac:dyDescent="0.25">
      <c r="E17476" s="113"/>
      <c r="H17476" s="133"/>
      <c r="T17476" s="133"/>
      <c r="X17476" s="131"/>
      <c r="Y17476" s="133"/>
      <c r="AJ17476" s="133"/>
      <c r="AO17476" s="135"/>
      <c r="AP17476" s="135"/>
      <c r="BJ17476" s="136"/>
    </row>
    <row r="17477" spans="5:62" ht="14.25" customHeight="1" x14ac:dyDescent="0.25">
      <c r="E17477" s="113"/>
      <c r="H17477" s="133"/>
      <c r="T17477" s="133"/>
      <c r="X17477" s="131"/>
      <c r="Y17477" s="133"/>
      <c r="AJ17477" s="133"/>
      <c r="AO17477" s="135"/>
      <c r="AP17477" s="135"/>
      <c r="BJ17477" s="136"/>
    </row>
    <row r="17478" spans="5:62" ht="14.25" customHeight="1" x14ac:dyDescent="0.25">
      <c r="E17478" s="113"/>
      <c r="H17478" s="133"/>
      <c r="T17478" s="133"/>
      <c r="X17478" s="131"/>
      <c r="Y17478" s="133"/>
      <c r="AJ17478" s="133"/>
      <c r="AO17478" s="135"/>
      <c r="AP17478" s="135"/>
      <c r="BJ17478" s="136"/>
    </row>
    <row r="17479" spans="5:62" ht="14.25" customHeight="1" x14ac:dyDescent="0.25">
      <c r="E17479" s="113"/>
      <c r="H17479" s="133"/>
      <c r="T17479" s="133"/>
      <c r="X17479" s="131"/>
      <c r="Y17479" s="133"/>
      <c r="AJ17479" s="133"/>
      <c r="AO17479" s="135"/>
      <c r="AP17479" s="135"/>
      <c r="BJ17479" s="136"/>
    </row>
    <row r="17480" spans="5:62" ht="14.25" customHeight="1" x14ac:dyDescent="0.25">
      <c r="E17480" s="113"/>
      <c r="H17480" s="133"/>
      <c r="T17480" s="133"/>
      <c r="X17480" s="131"/>
      <c r="Y17480" s="133"/>
      <c r="AJ17480" s="133"/>
      <c r="AO17480" s="135"/>
      <c r="AP17480" s="135"/>
      <c r="BJ17480" s="136"/>
    </row>
    <row r="17481" spans="5:62" ht="14.25" customHeight="1" x14ac:dyDescent="0.25">
      <c r="E17481" s="113"/>
      <c r="H17481" s="133"/>
      <c r="T17481" s="133"/>
      <c r="X17481" s="131"/>
      <c r="Y17481" s="133"/>
      <c r="AJ17481" s="133"/>
      <c r="AO17481" s="135"/>
      <c r="AP17481" s="135"/>
      <c r="BJ17481" s="136"/>
    </row>
    <row r="17482" spans="5:62" ht="14.25" customHeight="1" x14ac:dyDescent="0.25">
      <c r="E17482" s="113"/>
      <c r="H17482" s="133"/>
      <c r="T17482" s="133"/>
      <c r="X17482" s="131"/>
      <c r="Y17482" s="133"/>
      <c r="AJ17482" s="133"/>
      <c r="AO17482" s="135"/>
      <c r="AP17482" s="135"/>
      <c r="BJ17482" s="136"/>
    </row>
    <row r="17483" spans="5:62" ht="14.25" customHeight="1" x14ac:dyDescent="0.25">
      <c r="E17483" s="113"/>
      <c r="H17483" s="133"/>
      <c r="T17483" s="133"/>
      <c r="X17483" s="131"/>
      <c r="Y17483" s="133"/>
      <c r="AJ17483" s="133"/>
      <c r="AO17483" s="135"/>
      <c r="AP17483" s="135"/>
      <c r="BJ17483" s="136"/>
    </row>
    <row r="17484" spans="5:62" ht="14.25" customHeight="1" x14ac:dyDescent="0.25">
      <c r="E17484" s="113"/>
      <c r="H17484" s="133"/>
      <c r="T17484" s="133"/>
      <c r="X17484" s="131"/>
      <c r="Y17484" s="133"/>
      <c r="AJ17484" s="133"/>
      <c r="AO17484" s="135"/>
      <c r="AP17484" s="135"/>
      <c r="BJ17484" s="136"/>
    </row>
    <row r="17485" spans="5:62" ht="14.25" customHeight="1" x14ac:dyDescent="0.25">
      <c r="E17485" s="113"/>
      <c r="H17485" s="133"/>
      <c r="T17485" s="133"/>
      <c r="X17485" s="131"/>
      <c r="Y17485" s="133"/>
      <c r="AJ17485" s="133"/>
      <c r="AO17485" s="135"/>
      <c r="AP17485" s="135"/>
      <c r="BJ17485" s="136"/>
    </row>
    <row r="17486" spans="5:62" ht="14.25" customHeight="1" x14ac:dyDescent="0.25">
      <c r="E17486" s="113"/>
      <c r="H17486" s="133"/>
      <c r="T17486" s="133"/>
      <c r="X17486" s="131"/>
      <c r="Y17486" s="133"/>
      <c r="AJ17486" s="133"/>
      <c r="AO17486" s="135"/>
      <c r="AP17486" s="135"/>
      <c r="BJ17486" s="136"/>
    </row>
    <row r="17487" spans="5:62" ht="14.25" customHeight="1" x14ac:dyDescent="0.25">
      <c r="E17487" s="113"/>
      <c r="H17487" s="133"/>
      <c r="T17487" s="133"/>
      <c r="X17487" s="131"/>
      <c r="Y17487" s="133"/>
      <c r="AJ17487" s="133"/>
      <c r="AO17487" s="135"/>
      <c r="AP17487" s="135"/>
      <c r="BJ17487" s="136"/>
    </row>
    <row r="17488" spans="5:62" ht="14.25" customHeight="1" x14ac:dyDescent="0.25">
      <c r="E17488" s="113"/>
      <c r="H17488" s="133"/>
      <c r="T17488" s="133"/>
      <c r="X17488" s="131"/>
      <c r="Y17488" s="133"/>
      <c r="AJ17488" s="133"/>
      <c r="AO17488" s="135"/>
      <c r="AP17488" s="135"/>
      <c r="BJ17488" s="136"/>
    </row>
    <row r="17489" spans="5:62" ht="14.25" customHeight="1" x14ac:dyDescent="0.25">
      <c r="E17489" s="113"/>
      <c r="H17489" s="133"/>
      <c r="T17489" s="133"/>
      <c r="X17489" s="131"/>
      <c r="Y17489" s="133"/>
      <c r="AJ17489" s="133"/>
      <c r="AO17489" s="135"/>
      <c r="AP17489" s="135"/>
      <c r="BJ17489" s="136"/>
    </row>
    <row r="17490" spans="5:62" ht="14.25" customHeight="1" x14ac:dyDescent="0.25">
      <c r="E17490" s="113"/>
      <c r="H17490" s="133"/>
      <c r="T17490" s="133"/>
      <c r="X17490" s="131"/>
      <c r="Y17490" s="133"/>
      <c r="AJ17490" s="133"/>
      <c r="AO17490" s="135"/>
      <c r="AP17490" s="135"/>
      <c r="BJ17490" s="136"/>
    </row>
    <row r="17491" spans="5:62" ht="14.25" customHeight="1" x14ac:dyDescent="0.25">
      <c r="E17491" s="113"/>
      <c r="H17491" s="133"/>
      <c r="T17491" s="133"/>
      <c r="X17491" s="131"/>
      <c r="Y17491" s="133"/>
      <c r="AJ17491" s="133"/>
      <c r="AO17491" s="135"/>
      <c r="AP17491" s="135"/>
      <c r="BJ17491" s="136"/>
    </row>
    <row r="17492" spans="5:62" ht="14.25" customHeight="1" x14ac:dyDescent="0.25">
      <c r="E17492" s="113"/>
      <c r="H17492" s="133"/>
      <c r="T17492" s="133"/>
      <c r="X17492" s="131"/>
      <c r="Y17492" s="133"/>
      <c r="AJ17492" s="133"/>
      <c r="AO17492" s="135"/>
      <c r="AP17492" s="135"/>
      <c r="BJ17492" s="136"/>
    </row>
    <row r="17493" spans="5:62" ht="14.25" customHeight="1" x14ac:dyDescent="0.25">
      <c r="E17493" s="113"/>
      <c r="H17493" s="133"/>
      <c r="T17493" s="133"/>
      <c r="X17493" s="131"/>
      <c r="Y17493" s="133"/>
      <c r="AJ17493" s="133"/>
      <c r="AO17493" s="135"/>
      <c r="AP17493" s="135"/>
      <c r="BJ17493" s="136"/>
    </row>
    <row r="17494" spans="5:62" ht="14.25" customHeight="1" x14ac:dyDescent="0.25">
      <c r="E17494" s="113"/>
      <c r="H17494" s="133"/>
      <c r="T17494" s="133"/>
      <c r="X17494" s="131"/>
      <c r="Y17494" s="133"/>
      <c r="AJ17494" s="133"/>
      <c r="AO17494" s="135"/>
      <c r="AP17494" s="135"/>
      <c r="BJ17494" s="136"/>
    </row>
    <row r="17495" spans="5:62" ht="14.25" customHeight="1" x14ac:dyDescent="0.25">
      <c r="E17495" s="113"/>
      <c r="H17495" s="133"/>
      <c r="T17495" s="133"/>
      <c r="X17495" s="131"/>
      <c r="Y17495" s="133"/>
      <c r="AJ17495" s="133"/>
      <c r="AO17495" s="135"/>
      <c r="AP17495" s="135"/>
      <c r="BJ17495" s="136"/>
    </row>
    <row r="17496" spans="5:62" ht="14.25" customHeight="1" x14ac:dyDescent="0.25">
      <c r="E17496" s="113"/>
      <c r="H17496" s="133"/>
      <c r="T17496" s="133"/>
      <c r="X17496" s="131"/>
      <c r="Y17496" s="133"/>
      <c r="AJ17496" s="133"/>
      <c r="AO17496" s="135"/>
      <c r="AP17496" s="135"/>
      <c r="BJ17496" s="136"/>
    </row>
    <row r="17497" spans="5:62" ht="14.25" customHeight="1" x14ac:dyDescent="0.25">
      <c r="E17497" s="113"/>
      <c r="H17497" s="133"/>
      <c r="T17497" s="133"/>
      <c r="X17497" s="131"/>
      <c r="Y17497" s="133"/>
      <c r="AJ17497" s="133"/>
      <c r="AO17497" s="135"/>
      <c r="AP17497" s="135"/>
      <c r="BJ17497" s="136"/>
    </row>
    <row r="17498" spans="5:62" ht="14.25" customHeight="1" x14ac:dyDescent="0.25">
      <c r="E17498" s="113"/>
      <c r="H17498" s="133"/>
      <c r="T17498" s="133"/>
      <c r="X17498" s="131"/>
      <c r="Y17498" s="133"/>
      <c r="AJ17498" s="133"/>
      <c r="AO17498" s="135"/>
      <c r="AP17498" s="135"/>
      <c r="BJ17498" s="136"/>
    </row>
    <row r="17499" spans="5:62" ht="14.25" customHeight="1" x14ac:dyDescent="0.25">
      <c r="E17499" s="113"/>
      <c r="H17499" s="133"/>
      <c r="T17499" s="133"/>
      <c r="X17499" s="131"/>
      <c r="Y17499" s="133"/>
      <c r="AJ17499" s="133"/>
      <c r="AO17499" s="135"/>
      <c r="AP17499" s="135"/>
      <c r="BJ17499" s="136"/>
    </row>
    <row r="17500" spans="5:62" ht="14.25" customHeight="1" x14ac:dyDescent="0.25">
      <c r="E17500" s="113"/>
      <c r="H17500" s="133"/>
      <c r="T17500" s="133"/>
      <c r="X17500" s="131"/>
      <c r="Y17500" s="133"/>
      <c r="AJ17500" s="133"/>
      <c r="AO17500" s="135"/>
      <c r="AP17500" s="135"/>
      <c r="BJ17500" s="136"/>
    </row>
    <row r="17501" spans="5:62" ht="14.25" customHeight="1" x14ac:dyDescent="0.25">
      <c r="E17501" s="113"/>
      <c r="H17501" s="133"/>
      <c r="T17501" s="133"/>
      <c r="X17501" s="131"/>
      <c r="Y17501" s="133"/>
      <c r="AJ17501" s="133"/>
      <c r="AO17501" s="135"/>
      <c r="AP17501" s="135"/>
      <c r="BJ17501" s="136"/>
    </row>
    <row r="17502" spans="5:62" ht="14.25" customHeight="1" x14ac:dyDescent="0.25">
      <c r="E17502" s="113"/>
      <c r="H17502" s="133"/>
      <c r="T17502" s="133"/>
      <c r="X17502" s="131"/>
      <c r="Y17502" s="133"/>
      <c r="AJ17502" s="133"/>
      <c r="AO17502" s="135"/>
      <c r="AP17502" s="135"/>
      <c r="BJ17502" s="136"/>
    </row>
    <row r="17503" spans="5:62" ht="14.25" customHeight="1" x14ac:dyDescent="0.25">
      <c r="E17503" s="113"/>
      <c r="H17503" s="133"/>
      <c r="T17503" s="133"/>
      <c r="X17503" s="131"/>
      <c r="Y17503" s="133"/>
      <c r="AJ17503" s="133"/>
      <c r="AO17503" s="135"/>
      <c r="AP17503" s="135"/>
      <c r="BJ17503" s="136"/>
    </row>
    <row r="17504" spans="5:62" ht="14.25" customHeight="1" x14ac:dyDescent="0.25">
      <c r="E17504" s="113"/>
      <c r="H17504" s="133"/>
      <c r="T17504" s="133"/>
      <c r="X17504" s="131"/>
      <c r="Y17504" s="133"/>
      <c r="AJ17504" s="133"/>
      <c r="AO17504" s="135"/>
      <c r="AP17504" s="135"/>
      <c r="BJ17504" s="136"/>
    </row>
    <row r="17505" spans="5:62" ht="14.25" customHeight="1" x14ac:dyDescent="0.25">
      <c r="E17505" s="113"/>
      <c r="H17505" s="133"/>
      <c r="T17505" s="133"/>
      <c r="X17505" s="131"/>
      <c r="Y17505" s="133"/>
      <c r="AJ17505" s="133"/>
      <c r="AO17505" s="135"/>
      <c r="AP17505" s="135"/>
      <c r="BJ17505" s="136"/>
    </row>
    <row r="17506" spans="5:62" ht="14.25" customHeight="1" x14ac:dyDescent="0.25">
      <c r="E17506" s="113"/>
      <c r="H17506" s="133"/>
      <c r="T17506" s="133"/>
      <c r="X17506" s="131"/>
      <c r="Y17506" s="133"/>
      <c r="AJ17506" s="133"/>
      <c r="AO17506" s="135"/>
      <c r="AP17506" s="135"/>
      <c r="BJ17506" s="136"/>
    </row>
    <row r="17507" spans="5:62" ht="14.25" customHeight="1" x14ac:dyDescent="0.25">
      <c r="E17507" s="113"/>
      <c r="H17507" s="133"/>
      <c r="T17507" s="133"/>
      <c r="X17507" s="131"/>
      <c r="Y17507" s="133"/>
      <c r="AJ17507" s="133"/>
      <c r="AO17507" s="135"/>
      <c r="AP17507" s="135"/>
      <c r="BJ17507" s="136"/>
    </row>
    <row r="17508" spans="5:62" ht="14.25" customHeight="1" x14ac:dyDescent="0.25">
      <c r="E17508" s="113"/>
      <c r="H17508" s="133"/>
      <c r="T17508" s="133"/>
      <c r="X17508" s="131"/>
      <c r="Y17508" s="133"/>
      <c r="AJ17508" s="133"/>
      <c r="AO17508" s="135"/>
      <c r="AP17508" s="135"/>
      <c r="BJ17508" s="136"/>
    </row>
    <row r="17509" spans="5:62" ht="14.25" customHeight="1" x14ac:dyDescent="0.25">
      <c r="E17509" s="113"/>
      <c r="H17509" s="133"/>
      <c r="T17509" s="133"/>
      <c r="X17509" s="131"/>
      <c r="Y17509" s="133"/>
      <c r="AJ17509" s="133"/>
      <c r="AO17509" s="135"/>
      <c r="AP17509" s="135"/>
      <c r="BJ17509" s="136"/>
    </row>
    <row r="17510" spans="5:62" ht="14.25" customHeight="1" x14ac:dyDescent="0.25">
      <c r="E17510" s="113"/>
      <c r="H17510" s="133"/>
      <c r="T17510" s="133"/>
      <c r="X17510" s="131"/>
      <c r="Y17510" s="133"/>
      <c r="AJ17510" s="133"/>
      <c r="AO17510" s="135"/>
      <c r="AP17510" s="135"/>
      <c r="BJ17510" s="136"/>
    </row>
    <row r="17511" spans="5:62" ht="14.25" customHeight="1" x14ac:dyDescent="0.25">
      <c r="E17511" s="113"/>
      <c r="H17511" s="133"/>
      <c r="T17511" s="133"/>
      <c r="X17511" s="131"/>
      <c r="Y17511" s="133"/>
      <c r="AJ17511" s="133"/>
      <c r="AO17511" s="135"/>
      <c r="AP17511" s="135"/>
      <c r="BJ17511" s="136"/>
    </row>
    <row r="17512" spans="5:62" ht="14.25" customHeight="1" x14ac:dyDescent="0.25">
      <c r="E17512" s="113"/>
      <c r="H17512" s="133"/>
      <c r="T17512" s="133"/>
      <c r="X17512" s="131"/>
      <c r="Y17512" s="133"/>
      <c r="AJ17512" s="133"/>
      <c r="AO17512" s="135"/>
      <c r="AP17512" s="135"/>
      <c r="BJ17512" s="136"/>
    </row>
    <row r="17513" spans="5:62" ht="14.25" customHeight="1" x14ac:dyDescent="0.25">
      <c r="E17513" s="113"/>
      <c r="H17513" s="133"/>
      <c r="T17513" s="133"/>
      <c r="X17513" s="131"/>
      <c r="Y17513" s="133"/>
      <c r="AJ17513" s="133"/>
      <c r="AO17513" s="135"/>
      <c r="AP17513" s="135"/>
      <c r="BJ17513" s="136"/>
    </row>
    <row r="17514" spans="5:62" ht="14.25" customHeight="1" x14ac:dyDescent="0.25">
      <c r="E17514" s="113"/>
      <c r="H17514" s="133"/>
      <c r="T17514" s="133"/>
      <c r="X17514" s="131"/>
      <c r="Y17514" s="133"/>
      <c r="AJ17514" s="133"/>
      <c r="AO17514" s="135"/>
      <c r="AP17514" s="135"/>
      <c r="BJ17514" s="136"/>
    </row>
    <row r="17515" spans="5:62" ht="14.25" customHeight="1" x14ac:dyDescent="0.25">
      <c r="E17515" s="113"/>
      <c r="H17515" s="133"/>
      <c r="T17515" s="133"/>
      <c r="X17515" s="131"/>
      <c r="Y17515" s="133"/>
      <c r="AJ17515" s="133"/>
      <c r="AO17515" s="135"/>
      <c r="AP17515" s="135"/>
      <c r="BJ17515" s="136"/>
    </row>
    <row r="17516" spans="5:62" ht="14.25" customHeight="1" x14ac:dyDescent="0.25">
      <c r="E17516" s="113"/>
      <c r="H17516" s="133"/>
      <c r="T17516" s="133"/>
      <c r="X17516" s="131"/>
      <c r="Y17516" s="133"/>
      <c r="AJ17516" s="133"/>
      <c r="AO17516" s="135"/>
      <c r="AP17516" s="135"/>
      <c r="BJ17516" s="136"/>
    </row>
    <row r="17517" spans="5:62" ht="14.25" customHeight="1" x14ac:dyDescent="0.25">
      <c r="E17517" s="113"/>
      <c r="H17517" s="133"/>
      <c r="T17517" s="133"/>
      <c r="X17517" s="131"/>
      <c r="Y17517" s="133"/>
      <c r="AJ17517" s="133"/>
      <c r="AO17517" s="135"/>
      <c r="AP17517" s="135"/>
      <c r="BJ17517" s="136"/>
    </row>
    <row r="17518" spans="5:62" ht="14.25" customHeight="1" x14ac:dyDescent="0.25">
      <c r="E17518" s="113"/>
      <c r="H17518" s="133"/>
      <c r="T17518" s="133"/>
      <c r="X17518" s="131"/>
      <c r="Y17518" s="133"/>
      <c r="AJ17518" s="133"/>
      <c r="AO17518" s="135"/>
      <c r="AP17518" s="135"/>
      <c r="BJ17518" s="136"/>
    </row>
    <row r="17519" spans="5:62" ht="14.25" customHeight="1" x14ac:dyDescent="0.25">
      <c r="E17519" s="113"/>
      <c r="H17519" s="133"/>
      <c r="T17519" s="133"/>
      <c r="X17519" s="131"/>
      <c r="Y17519" s="133"/>
      <c r="AJ17519" s="133"/>
      <c r="AO17519" s="135"/>
      <c r="AP17519" s="135"/>
      <c r="BJ17519" s="136"/>
    </row>
    <row r="17520" spans="5:62" ht="14.25" customHeight="1" x14ac:dyDescent="0.25">
      <c r="E17520" s="113"/>
      <c r="H17520" s="133"/>
      <c r="T17520" s="133"/>
      <c r="X17520" s="131"/>
      <c r="Y17520" s="133"/>
      <c r="AJ17520" s="133"/>
      <c r="AO17520" s="135"/>
      <c r="AP17520" s="135"/>
      <c r="BJ17520" s="136"/>
    </row>
    <row r="17521" spans="5:62" ht="14.25" customHeight="1" x14ac:dyDescent="0.25">
      <c r="E17521" s="113"/>
      <c r="H17521" s="133"/>
      <c r="T17521" s="133"/>
      <c r="X17521" s="131"/>
      <c r="Y17521" s="133"/>
      <c r="AJ17521" s="133"/>
      <c r="AO17521" s="135"/>
      <c r="AP17521" s="135"/>
      <c r="BJ17521" s="136"/>
    </row>
    <row r="17522" spans="5:62" ht="14.25" customHeight="1" x14ac:dyDescent="0.25">
      <c r="E17522" s="113"/>
      <c r="H17522" s="133"/>
      <c r="T17522" s="133"/>
      <c r="X17522" s="131"/>
      <c r="Y17522" s="133"/>
      <c r="AJ17522" s="133"/>
      <c r="AO17522" s="135"/>
      <c r="AP17522" s="135"/>
      <c r="BJ17522" s="136"/>
    </row>
    <row r="17523" spans="5:62" ht="14.25" customHeight="1" x14ac:dyDescent="0.25">
      <c r="E17523" s="113"/>
      <c r="H17523" s="133"/>
      <c r="T17523" s="133"/>
      <c r="X17523" s="131"/>
      <c r="Y17523" s="133"/>
      <c r="AJ17523" s="133"/>
      <c r="AO17523" s="135"/>
      <c r="AP17523" s="135"/>
      <c r="BJ17523" s="136"/>
    </row>
    <row r="17524" spans="5:62" ht="14.25" customHeight="1" x14ac:dyDescent="0.25">
      <c r="E17524" s="113"/>
      <c r="H17524" s="133"/>
      <c r="T17524" s="133"/>
      <c r="X17524" s="131"/>
      <c r="Y17524" s="133"/>
      <c r="AJ17524" s="133"/>
      <c r="AO17524" s="135"/>
      <c r="AP17524" s="135"/>
      <c r="BJ17524" s="136"/>
    </row>
    <row r="17525" spans="5:62" ht="14.25" customHeight="1" x14ac:dyDescent="0.25">
      <c r="E17525" s="113"/>
      <c r="H17525" s="133"/>
      <c r="T17525" s="133"/>
      <c r="X17525" s="131"/>
      <c r="Y17525" s="133"/>
      <c r="AJ17525" s="133"/>
      <c r="AO17525" s="135"/>
      <c r="AP17525" s="135"/>
      <c r="BJ17525" s="136"/>
    </row>
    <row r="17526" spans="5:62" ht="14.25" customHeight="1" x14ac:dyDescent="0.25">
      <c r="E17526" s="113"/>
      <c r="H17526" s="133"/>
      <c r="T17526" s="133"/>
      <c r="X17526" s="131"/>
      <c r="Y17526" s="133"/>
      <c r="AJ17526" s="133"/>
      <c r="AO17526" s="135"/>
      <c r="AP17526" s="135"/>
      <c r="BJ17526" s="136"/>
    </row>
    <row r="17527" spans="5:62" ht="14.25" customHeight="1" x14ac:dyDescent="0.25">
      <c r="E17527" s="113"/>
      <c r="H17527" s="133"/>
      <c r="T17527" s="133"/>
      <c r="X17527" s="131"/>
      <c r="Y17527" s="133"/>
      <c r="AJ17527" s="133"/>
      <c r="AO17527" s="135"/>
      <c r="AP17527" s="135"/>
      <c r="BJ17527" s="136"/>
    </row>
    <row r="17528" spans="5:62" ht="14.25" customHeight="1" x14ac:dyDescent="0.25">
      <c r="E17528" s="113"/>
      <c r="H17528" s="133"/>
      <c r="T17528" s="133"/>
      <c r="X17528" s="131"/>
      <c r="Y17528" s="133"/>
      <c r="AJ17528" s="133"/>
      <c r="AO17528" s="135"/>
      <c r="AP17528" s="135"/>
      <c r="BJ17528" s="136"/>
    </row>
    <row r="17529" spans="5:62" ht="14.25" customHeight="1" x14ac:dyDescent="0.25">
      <c r="E17529" s="113"/>
      <c r="H17529" s="133"/>
      <c r="T17529" s="133"/>
      <c r="X17529" s="131"/>
      <c r="Y17529" s="133"/>
      <c r="AJ17529" s="133"/>
      <c r="AO17529" s="135"/>
      <c r="AP17529" s="135"/>
      <c r="BJ17529" s="136"/>
    </row>
    <row r="17530" spans="5:62" ht="14.25" customHeight="1" x14ac:dyDescent="0.25">
      <c r="E17530" s="113"/>
      <c r="H17530" s="133"/>
      <c r="T17530" s="133"/>
      <c r="X17530" s="131"/>
      <c r="Y17530" s="133"/>
      <c r="AJ17530" s="133"/>
      <c r="AO17530" s="135"/>
      <c r="AP17530" s="135"/>
      <c r="BJ17530" s="136"/>
    </row>
    <row r="17531" spans="5:62" ht="14.25" customHeight="1" x14ac:dyDescent="0.25">
      <c r="E17531" s="113"/>
      <c r="H17531" s="133"/>
      <c r="T17531" s="133"/>
      <c r="X17531" s="131"/>
      <c r="Y17531" s="133"/>
      <c r="AJ17531" s="133"/>
      <c r="AO17531" s="135"/>
      <c r="AP17531" s="135"/>
      <c r="BJ17531" s="136"/>
    </row>
    <row r="17532" spans="5:62" ht="14.25" customHeight="1" x14ac:dyDescent="0.25">
      <c r="E17532" s="113"/>
      <c r="H17532" s="133"/>
      <c r="T17532" s="133"/>
      <c r="X17532" s="131"/>
      <c r="Y17532" s="133"/>
      <c r="AJ17532" s="133"/>
      <c r="AO17532" s="135"/>
      <c r="AP17532" s="135"/>
      <c r="BJ17532" s="136"/>
    </row>
    <row r="17533" spans="5:62" ht="14.25" customHeight="1" x14ac:dyDescent="0.25">
      <c r="E17533" s="113"/>
      <c r="H17533" s="133"/>
      <c r="T17533" s="133"/>
      <c r="X17533" s="131"/>
      <c r="Y17533" s="133"/>
      <c r="AJ17533" s="133"/>
      <c r="AO17533" s="135"/>
      <c r="AP17533" s="135"/>
      <c r="BJ17533" s="136"/>
    </row>
    <row r="17534" spans="5:62" ht="14.25" customHeight="1" x14ac:dyDescent="0.25">
      <c r="E17534" s="113"/>
      <c r="H17534" s="133"/>
      <c r="T17534" s="133"/>
      <c r="X17534" s="131"/>
      <c r="Y17534" s="133"/>
      <c r="AJ17534" s="133"/>
      <c r="AO17534" s="135"/>
      <c r="AP17534" s="135"/>
      <c r="BJ17534" s="136"/>
    </row>
    <row r="17535" spans="5:62" ht="14.25" customHeight="1" x14ac:dyDescent="0.25">
      <c r="E17535" s="113"/>
      <c r="H17535" s="133"/>
      <c r="T17535" s="133"/>
      <c r="X17535" s="131"/>
      <c r="Y17535" s="133"/>
      <c r="AJ17535" s="133"/>
      <c r="AO17535" s="135"/>
      <c r="AP17535" s="135"/>
      <c r="BJ17535" s="136"/>
    </row>
    <row r="17536" spans="5:62" ht="14.25" customHeight="1" x14ac:dyDescent="0.25">
      <c r="E17536" s="113"/>
      <c r="H17536" s="133"/>
      <c r="T17536" s="133"/>
      <c r="X17536" s="131"/>
      <c r="Y17536" s="133"/>
      <c r="AJ17536" s="133"/>
      <c r="AO17536" s="135"/>
      <c r="AP17536" s="135"/>
      <c r="BJ17536" s="136"/>
    </row>
    <row r="17537" spans="5:62" ht="14.25" customHeight="1" x14ac:dyDescent="0.25">
      <c r="E17537" s="113"/>
      <c r="H17537" s="133"/>
      <c r="T17537" s="133"/>
      <c r="X17537" s="131"/>
      <c r="Y17537" s="133"/>
      <c r="AJ17537" s="133"/>
      <c r="AO17537" s="135"/>
      <c r="AP17537" s="135"/>
      <c r="BJ17537" s="136"/>
    </row>
    <row r="17538" spans="5:62" ht="14.25" customHeight="1" x14ac:dyDescent="0.25">
      <c r="E17538" s="113"/>
      <c r="H17538" s="133"/>
      <c r="T17538" s="133"/>
      <c r="X17538" s="131"/>
      <c r="Y17538" s="133"/>
      <c r="AJ17538" s="133"/>
      <c r="AO17538" s="135"/>
      <c r="AP17538" s="135"/>
      <c r="BJ17538" s="136"/>
    </row>
    <row r="17539" spans="5:62" ht="14.25" customHeight="1" x14ac:dyDescent="0.25">
      <c r="E17539" s="113"/>
      <c r="H17539" s="133"/>
      <c r="T17539" s="133"/>
      <c r="X17539" s="131"/>
      <c r="Y17539" s="133"/>
      <c r="AJ17539" s="133"/>
      <c r="AO17539" s="135"/>
      <c r="AP17539" s="135"/>
      <c r="BJ17539" s="136"/>
    </row>
    <row r="17540" spans="5:62" ht="14.25" customHeight="1" x14ac:dyDescent="0.25">
      <c r="E17540" s="113"/>
      <c r="H17540" s="133"/>
      <c r="T17540" s="133"/>
      <c r="X17540" s="131"/>
      <c r="Y17540" s="133"/>
      <c r="AJ17540" s="133"/>
      <c r="AO17540" s="135"/>
      <c r="AP17540" s="135"/>
      <c r="BJ17540" s="136"/>
    </row>
    <row r="17541" spans="5:62" ht="14.25" customHeight="1" x14ac:dyDescent="0.25">
      <c r="E17541" s="113"/>
      <c r="H17541" s="133"/>
      <c r="T17541" s="133"/>
      <c r="X17541" s="131"/>
      <c r="Y17541" s="133"/>
      <c r="AJ17541" s="133"/>
      <c r="AO17541" s="135"/>
      <c r="AP17541" s="135"/>
      <c r="BJ17541" s="136"/>
    </row>
    <row r="17542" spans="5:62" ht="14.25" customHeight="1" x14ac:dyDescent="0.25">
      <c r="E17542" s="113"/>
      <c r="H17542" s="133"/>
      <c r="T17542" s="133"/>
      <c r="X17542" s="131"/>
      <c r="Y17542" s="133"/>
      <c r="AJ17542" s="133"/>
      <c r="AO17542" s="135"/>
      <c r="AP17542" s="135"/>
      <c r="BJ17542" s="136"/>
    </row>
    <row r="17543" spans="5:62" ht="14.25" customHeight="1" x14ac:dyDescent="0.25">
      <c r="E17543" s="113"/>
      <c r="H17543" s="133"/>
      <c r="T17543" s="133"/>
      <c r="X17543" s="131"/>
      <c r="Y17543" s="133"/>
      <c r="AJ17543" s="133"/>
      <c r="AO17543" s="135"/>
      <c r="AP17543" s="135"/>
      <c r="BJ17543" s="136"/>
    </row>
    <row r="17544" spans="5:62" ht="14.25" customHeight="1" x14ac:dyDescent="0.25">
      <c r="E17544" s="113"/>
      <c r="H17544" s="133"/>
      <c r="T17544" s="133"/>
      <c r="X17544" s="131"/>
      <c r="Y17544" s="133"/>
      <c r="AJ17544" s="133"/>
      <c r="AO17544" s="135"/>
      <c r="AP17544" s="135"/>
      <c r="BJ17544" s="136"/>
    </row>
    <row r="17545" spans="5:62" ht="14.25" customHeight="1" x14ac:dyDescent="0.25">
      <c r="E17545" s="113"/>
      <c r="H17545" s="133"/>
      <c r="T17545" s="133"/>
      <c r="X17545" s="131"/>
      <c r="Y17545" s="133"/>
      <c r="AJ17545" s="133"/>
      <c r="AO17545" s="135"/>
      <c r="AP17545" s="135"/>
      <c r="BJ17545" s="136"/>
    </row>
    <row r="17546" spans="5:62" ht="14.25" customHeight="1" x14ac:dyDescent="0.25">
      <c r="E17546" s="113"/>
      <c r="H17546" s="133"/>
      <c r="T17546" s="133"/>
      <c r="X17546" s="131"/>
      <c r="Y17546" s="133"/>
      <c r="AJ17546" s="133"/>
      <c r="AO17546" s="135"/>
      <c r="AP17546" s="135"/>
      <c r="BJ17546" s="136"/>
    </row>
    <row r="17547" spans="5:62" ht="14.25" customHeight="1" x14ac:dyDescent="0.25">
      <c r="E17547" s="113"/>
      <c r="H17547" s="133"/>
      <c r="T17547" s="133"/>
      <c r="X17547" s="131"/>
      <c r="Y17547" s="133"/>
      <c r="AJ17547" s="133"/>
      <c r="AO17547" s="135"/>
      <c r="AP17547" s="135"/>
      <c r="BJ17547" s="136"/>
    </row>
    <row r="17548" spans="5:62" ht="14.25" customHeight="1" x14ac:dyDescent="0.25">
      <c r="E17548" s="113"/>
      <c r="H17548" s="133"/>
      <c r="T17548" s="133"/>
      <c r="X17548" s="131"/>
      <c r="Y17548" s="133"/>
      <c r="AJ17548" s="133"/>
      <c r="AO17548" s="135"/>
      <c r="AP17548" s="135"/>
      <c r="BJ17548" s="136"/>
    </row>
    <row r="17549" spans="5:62" ht="14.25" customHeight="1" x14ac:dyDescent="0.25">
      <c r="E17549" s="113"/>
      <c r="H17549" s="133"/>
      <c r="T17549" s="133"/>
      <c r="X17549" s="131"/>
      <c r="Y17549" s="133"/>
      <c r="AJ17549" s="133"/>
      <c r="AO17549" s="135"/>
      <c r="AP17549" s="135"/>
      <c r="BJ17549" s="136"/>
    </row>
    <row r="17550" spans="5:62" ht="14.25" customHeight="1" x14ac:dyDescent="0.25">
      <c r="E17550" s="113"/>
      <c r="H17550" s="133"/>
      <c r="T17550" s="133"/>
      <c r="X17550" s="131"/>
      <c r="Y17550" s="133"/>
      <c r="AJ17550" s="133"/>
      <c r="AO17550" s="135"/>
      <c r="AP17550" s="135"/>
      <c r="BJ17550" s="136"/>
    </row>
    <row r="17551" spans="5:62" ht="14.25" customHeight="1" x14ac:dyDescent="0.25">
      <c r="E17551" s="113"/>
      <c r="H17551" s="133"/>
      <c r="T17551" s="133"/>
      <c r="X17551" s="131"/>
      <c r="Y17551" s="133"/>
      <c r="AJ17551" s="133"/>
      <c r="AO17551" s="135"/>
      <c r="AP17551" s="135"/>
      <c r="BJ17551" s="136"/>
    </row>
    <row r="17552" spans="5:62" ht="14.25" customHeight="1" x14ac:dyDescent="0.25">
      <c r="E17552" s="113"/>
      <c r="H17552" s="133"/>
      <c r="T17552" s="133"/>
      <c r="X17552" s="131"/>
      <c r="Y17552" s="133"/>
      <c r="AJ17552" s="133"/>
      <c r="AO17552" s="135"/>
      <c r="AP17552" s="135"/>
      <c r="BJ17552" s="136"/>
    </row>
    <row r="17553" spans="5:62" ht="14.25" customHeight="1" x14ac:dyDescent="0.25">
      <c r="E17553" s="113"/>
      <c r="H17553" s="133"/>
      <c r="T17553" s="133"/>
      <c r="X17553" s="131"/>
      <c r="Y17553" s="133"/>
      <c r="AJ17553" s="133"/>
      <c r="AO17553" s="135"/>
      <c r="AP17553" s="135"/>
      <c r="BJ17553" s="136"/>
    </row>
    <row r="17554" spans="5:62" ht="14.25" customHeight="1" x14ac:dyDescent="0.25">
      <c r="E17554" s="113"/>
      <c r="H17554" s="133"/>
      <c r="T17554" s="133"/>
      <c r="X17554" s="131"/>
      <c r="Y17554" s="133"/>
      <c r="AJ17554" s="133"/>
      <c r="AO17554" s="135"/>
      <c r="AP17554" s="135"/>
      <c r="BJ17554" s="136"/>
    </row>
    <row r="17555" spans="5:62" ht="14.25" customHeight="1" x14ac:dyDescent="0.25">
      <c r="E17555" s="113"/>
      <c r="H17555" s="133"/>
      <c r="T17555" s="133"/>
      <c r="X17555" s="131"/>
      <c r="Y17555" s="133"/>
      <c r="AJ17555" s="133"/>
      <c r="AO17555" s="135"/>
      <c r="AP17555" s="135"/>
      <c r="BJ17555" s="136"/>
    </row>
    <row r="17556" spans="5:62" ht="14.25" customHeight="1" x14ac:dyDescent="0.25">
      <c r="E17556" s="113"/>
      <c r="H17556" s="133"/>
      <c r="T17556" s="133"/>
      <c r="X17556" s="131"/>
      <c r="Y17556" s="133"/>
      <c r="AJ17556" s="133"/>
      <c r="AO17556" s="135"/>
      <c r="AP17556" s="135"/>
      <c r="BJ17556" s="136"/>
    </row>
    <row r="17557" spans="5:62" ht="14.25" customHeight="1" x14ac:dyDescent="0.25">
      <c r="E17557" s="113"/>
      <c r="H17557" s="133"/>
      <c r="T17557" s="133"/>
      <c r="X17557" s="131"/>
      <c r="Y17557" s="133"/>
      <c r="AJ17557" s="133"/>
      <c r="AO17557" s="135"/>
      <c r="AP17557" s="135"/>
      <c r="BJ17557" s="136"/>
    </row>
    <row r="17558" spans="5:62" ht="14.25" customHeight="1" x14ac:dyDescent="0.25">
      <c r="E17558" s="113"/>
      <c r="H17558" s="133"/>
      <c r="T17558" s="133"/>
      <c r="X17558" s="131"/>
      <c r="Y17558" s="133"/>
      <c r="AJ17558" s="133"/>
      <c r="AO17558" s="135"/>
      <c r="AP17558" s="135"/>
      <c r="BJ17558" s="136"/>
    </row>
    <row r="17559" spans="5:62" ht="14.25" customHeight="1" x14ac:dyDescent="0.25">
      <c r="E17559" s="113"/>
      <c r="H17559" s="133"/>
      <c r="T17559" s="133"/>
      <c r="X17559" s="131"/>
      <c r="Y17559" s="133"/>
      <c r="AJ17559" s="133"/>
      <c r="AO17559" s="135"/>
      <c r="AP17559" s="135"/>
      <c r="BJ17559" s="136"/>
    </row>
    <row r="17560" spans="5:62" ht="14.25" customHeight="1" x14ac:dyDescent="0.25">
      <c r="E17560" s="113"/>
      <c r="H17560" s="133"/>
      <c r="T17560" s="133"/>
      <c r="X17560" s="131"/>
      <c r="Y17560" s="133"/>
      <c r="AJ17560" s="133"/>
      <c r="AO17560" s="135"/>
      <c r="AP17560" s="135"/>
      <c r="BJ17560" s="136"/>
    </row>
    <row r="17561" spans="5:62" ht="14.25" customHeight="1" x14ac:dyDescent="0.25">
      <c r="E17561" s="113"/>
      <c r="H17561" s="133"/>
      <c r="T17561" s="133"/>
      <c r="X17561" s="131"/>
      <c r="Y17561" s="133"/>
      <c r="AJ17561" s="133"/>
      <c r="AO17561" s="135"/>
      <c r="AP17561" s="135"/>
      <c r="BJ17561" s="136"/>
    </row>
    <row r="17562" spans="5:62" ht="14.25" customHeight="1" x14ac:dyDescent="0.25">
      <c r="E17562" s="113"/>
      <c r="H17562" s="133"/>
      <c r="T17562" s="133"/>
      <c r="X17562" s="131"/>
      <c r="Y17562" s="133"/>
      <c r="AJ17562" s="133"/>
      <c r="AO17562" s="135"/>
      <c r="AP17562" s="135"/>
      <c r="BJ17562" s="136"/>
    </row>
    <row r="17563" spans="5:62" ht="14.25" customHeight="1" x14ac:dyDescent="0.25">
      <c r="E17563" s="113"/>
      <c r="H17563" s="133"/>
      <c r="T17563" s="133"/>
      <c r="X17563" s="131"/>
      <c r="Y17563" s="133"/>
      <c r="AJ17563" s="133"/>
      <c r="AO17563" s="135"/>
      <c r="AP17563" s="135"/>
      <c r="BJ17563" s="136"/>
    </row>
    <row r="17564" spans="5:62" ht="14.25" customHeight="1" x14ac:dyDescent="0.25">
      <c r="E17564" s="113"/>
      <c r="H17564" s="133"/>
      <c r="T17564" s="133"/>
      <c r="X17564" s="131"/>
      <c r="Y17564" s="133"/>
      <c r="AJ17564" s="133"/>
      <c r="AO17564" s="135"/>
      <c r="AP17564" s="135"/>
      <c r="BJ17564" s="136"/>
    </row>
    <row r="17565" spans="5:62" ht="14.25" customHeight="1" x14ac:dyDescent="0.25">
      <c r="E17565" s="113"/>
      <c r="H17565" s="133"/>
      <c r="T17565" s="133"/>
      <c r="X17565" s="131"/>
      <c r="Y17565" s="133"/>
      <c r="AJ17565" s="133"/>
      <c r="AO17565" s="135"/>
      <c r="AP17565" s="135"/>
      <c r="BJ17565" s="136"/>
    </row>
    <row r="17566" spans="5:62" ht="14.25" customHeight="1" x14ac:dyDescent="0.25">
      <c r="E17566" s="113"/>
      <c r="H17566" s="133"/>
      <c r="T17566" s="133"/>
      <c r="X17566" s="131"/>
      <c r="Y17566" s="133"/>
      <c r="AJ17566" s="133"/>
      <c r="AO17566" s="135"/>
      <c r="AP17566" s="135"/>
      <c r="BJ17566" s="136"/>
    </row>
    <row r="17567" spans="5:62" ht="14.25" customHeight="1" x14ac:dyDescent="0.25">
      <c r="E17567" s="113"/>
      <c r="H17567" s="133"/>
      <c r="T17567" s="133"/>
      <c r="X17567" s="131"/>
      <c r="Y17567" s="133"/>
      <c r="AJ17567" s="133"/>
      <c r="AO17567" s="135"/>
      <c r="AP17567" s="135"/>
      <c r="BJ17567" s="136"/>
    </row>
    <row r="17568" spans="5:62" ht="14.25" customHeight="1" x14ac:dyDescent="0.25">
      <c r="E17568" s="113"/>
      <c r="H17568" s="133"/>
      <c r="T17568" s="133"/>
      <c r="X17568" s="131"/>
      <c r="Y17568" s="133"/>
      <c r="AJ17568" s="133"/>
      <c r="AO17568" s="135"/>
      <c r="AP17568" s="135"/>
      <c r="BJ17568" s="136"/>
    </row>
    <row r="17569" spans="5:62" ht="14.25" customHeight="1" x14ac:dyDescent="0.25">
      <c r="E17569" s="113"/>
      <c r="H17569" s="133"/>
      <c r="T17569" s="133"/>
      <c r="X17569" s="131"/>
      <c r="Y17569" s="133"/>
      <c r="AJ17569" s="133"/>
      <c r="AO17569" s="135"/>
      <c r="AP17569" s="135"/>
      <c r="BJ17569" s="136"/>
    </row>
    <row r="17570" spans="5:62" ht="14.25" customHeight="1" x14ac:dyDescent="0.25">
      <c r="E17570" s="113"/>
      <c r="H17570" s="133"/>
      <c r="T17570" s="133"/>
      <c r="X17570" s="131"/>
      <c r="Y17570" s="133"/>
      <c r="AJ17570" s="133"/>
      <c r="AO17570" s="135"/>
      <c r="AP17570" s="135"/>
      <c r="BJ17570" s="136"/>
    </row>
    <row r="17571" spans="5:62" ht="14.25" customHeight="1" x14ac:dyDescent="0.25">
      <c r="E17571" s="113"/>
      <c r="H17571" s="133"/>
      <c r="T17571" s="133"/>
      <c r="X17571" s="131"/>
      <c r="Y17571" s="133"/>
      <c r="AJ17571" s="133"/>
      <c r="AO17571" s="135"/>
      <c r="AP17571" s="135"/>
      <c r="BJ17571" s="136"/>
    </row>
    <row r="17572" spans="5:62" ht="14.25" customHeight="1" x14ac:dyDescent="0.25">
      <c r="E17572" s="113"/>
      <c r="H17572" s="133"/>
      <c r="T17572" s="133"/>
      <c r="X17572" s="131"/>
      <c r="Y17572" s="133"/>
      <c r="AJ17572" s="133"/>
      <c r="AO17572" s="135"/>
      <c r="AP17572" s="135"/>
      <c r="BJ17572" s="136"/>
    </row>
    <row r="17573" spans="5:62" ht="14.25" customHeight="1" x14ac:dyDescent="0.25">
      <c r="E17573" s="113"/>
      <c r="H17573" s="133"/>
      <c r="T17573" s="133"/>
      <c r="X17573" s="131"/>
      <c r="Y17573" s="133"/>
      <c r="AJ17573" s="133"/>
      <c r="AO17573" s="135"/>
      <c r="AP17573" s="135"/>
      <c r="BJ17573" s="136"/>
    </row>
    <row r="17574" spans="5:62" ht="14.25" customHeight="1" x14ac:dyDescent="0.25">
      <c r="E17574" s="113"/>
      <c r="H17574" s="133"/>
      <c r="T17574" s="133"/>
      <c r="X17574" s="131"/>
      <c r="Y17574" s="133"/>
      <c r="AJ17574" s="133"/>
      <c r="AO17574" s="135"/>
      <c r="AP17574" s="135"/>
      <c r="BJ17574" s="136"/>
    </row>
    <row r="17575" spans="5:62" ht="14.25" customHeight="1" x14ac:dyDescent="0.25">
      <c r="E17575" s="113"/>
      <c r="H17575" s="133"/>
      <c r="T17575" s="133"/>
      <c r="X17575" s="131"/>
      <c r="Y17575" s="133"/>
      <c r="AJ17575" s="133"/>
      <c r="AO17575" s="135"/>
      <c r="AP17575" s="135"/>
      <c r="BJ17575" s="136"/>
    </row>
    <row r="17576" spans="5:62" ht="14.25" customHeight="1" x14ac:dyDescent="0.25">
      <c r="E17576" s="113"/>
      <c r="H17576" s="133"/>
      <c r="T17576" s="133"/>
      <c r="X17576" s="131"/>
      <c r="Y17576" s="133"/>
      <c r="AJ17576" s="133"/>
      <c r="AO17576" s="135"/>
      <c r="AP17576" s="135"/>
      <c r="BJ17576" s="136"/>
    </row>
    <row r="17577" spans="5:62" ht="14.25" customHeight="1" x14ac:dyDescent="0.25">
      <c r="E17577" s="113"/>
      <c r="H17577" s="133"/>
      <c r="T17577" s="133"/>
      <c r="X17577" s="131"/>
      <c r="Y17577" s="133"/>
      <c r="AJ17577" s="133"/>
      <c r="AO17577" s="135"/>
      <c r="AP17577" s="135"/>
      <c r="BJ17577" s="136"/>
    </row>
    <row r="17578" spans="5:62" ht="14.25" customHeight="1" x14ac:dyDescent="0.25">
      <c r="E17578" s="113"/>
      <c r="H17578" s="133"/>
      <c r="T17578" s="133"/>
      <c r="X17578" s="131"/>
      <c r="Y17578" s="133"/>
      <c r="AJ17578" s="133"/>
      <c r="AO17578" s="135"/>
      <c r="AP17578" s="135"/>
      <c r="BJ17578" s="136"/>
    </row>
    <row r="17579" spans="5:62" ht="14.25" customHeight="1" x14ac:dyDescent="0.25">
      <c r="E17579" s="113"/>
      <c r="H17579" s="133"/>
      <c r="T17579" s="133"/>
      <c r="X17579" s="131"/>
      <c r="Y17579" s="133"/>
      <c r="AJ17579" s="133"/>
      <c r="AO17579" s="135"/>
      <c r="AP17579" s="135"/>
      <c r="BJ17579" s="136"/>
    </row>
    <row r="17580" spans="5:62" ht="14.25" customHeight="1" x14ac:dyDescent="0.25">
      <c r="E17580" s="113"/>
      <c r="H17580" s="133"/>
      <c r="T17580" s="133"/>
      <c r="X17580" s="131"/>
      <c r="Y17580" s="133"/>
      <c r="AJ17580" s="133"/>
      <c r="AO17580" s="135"/>
      <c r="AP17580" s="135"/>
      <c r="BJ17580" s="136"/>
    </row>
    <row r="17581" spans="5:62" ht="14.25" customHeight="1" x14ac:dyDescent="0.25">
      <c r="E17581" s="113"/>
      <c r="H17581" s="133"/>
      <c r="T17581" s="133"/>
      <c r="X17581" s="131"/>
      <c r="Y17581" s="133"/>
      <c r="AJ17581" s="133"/>
      <c r="AO17581" s="135"/>
      <c r="AP17581" s="135"/>
      <c r="BJ17581" s="136"/>
    </row>
    <row r="17582" spans="5:62" ht="14.25" customHeight="1" x14ac:dyDescent="0.25">
      <c r="E17582" s="113"/>
      <c r="H17582" s="133"/>
      <c r="T17582" s="133"/>
      <c r="X17582" s="131"/>
      <c r="Y17582" s="133"/>
      <c r="AJ17582" s="133"/>
      <c r="AO17582" s="135"/>
      <c r="AP17582" s="135"/>
      <c r="BJ17582" s="136"/>
    </row>
    <row r="17583" spans="5:62" ht="14.25" customHeight="1" x14ac:dyDescent="0.25">
      <c r="E17583" s="113"/>
      <c r="H17583" s="133"/>
      <c r="T17583" s="133"/>
      <c r="X17583" s="131"/>
      <c r="Y17583" s="133"/>
      <c r="AJ17583" s="133"/>
      <c r="AO17583" s="135"/>
      <c r="AP17583" s="135"/>
      <c r="BJ17583" s="136"/>
    </row>
    <row r="17584" spans="5:62" ht="14.25" customHeight="1" x14ac:dyDescent="0.25">
      <c r="E17584" s="113"/>
      <c r="H17584" s="133"/>
      <c r="T17584" s="133"/>
      <c r="X17584" s="131"/>
      <c r="Y17584" s="133"/>
      <c r="AJ17584" s="133"/>
      <c r="AO17584" s="135"/>
      <c r="AP17584" s="135"/>
      <c r="BJ17584" s="136"/>
    </row>
    <row r="17585" spans="5:62" ht="14.25" customHeight="1" x14ac:dyDescent="0.25">
      <c r="E17585" s="113"/>
      <c r="H17585" s="133"/>
      <c r="T17585" s="133"/>
      <c r="X17585" s="131"/>
      <c r="Y17585" s="133"/>
      <c r="AJ17585" s="133"/>
      <c r="AO17585" s="135"/>
      <c r="AP17585" s="135"/>
      <c r="BJ17585" s="136"/>
    </row>
    <row r="17586" spans="5:62" ht="14.25" customHeight="1" x14ac:dyDescent="0.25">
      <c r="E17586" s="113"/>
      <c r="H17586" s="133"/>
      <c r="T17586" s="133"/>
      <c r="X17586" s="131"/>
      <c r="Y17586" s="133"/>
      <c r="AJ17586" s="133"/>
      <c r="AO17586" s="135"/>
      <c r="AP17586" s="135"/>
      <c r="BJ17586" s="136"/>
    </row>
    <row r="17587" spans="5:62" ht="14.25" customHeight="1" x14ac:dyDescent="0.25">
      <c r="E17587" s="113"/>
      <c r="H17587" s="133"/>
      <c r="T17587" s="133"/>
      <c r="X17587" s="131"/>
      <c r="Y17587" s="133"/>
      <c r="AJ17587" s="133"/>
      <c r="AO17587" s="135"/>
      <c r="AP17587" s="135"/>
      <c r="BJ17587" s="136"/>
    </row>
    <row r="17588" spans="5:62" ht="14.25" customHeight="1" x14ac:dyDescent="0.25">
      <c r="E17588" s="113"/>
      <c r="H17588" s="133"/>
      <c r="T17588" s="133"/>
      <c r="X17588" s="131"/>
      <c r="Y17588" s="133"/>
      <c r="AJ17588" s="133"/>
      <c r="AO17588" s="135"/>
      <c r="AP17588" s="135"/>
      <c r="BJ17588" s="136"/>
    </row>
    <row r="17589" spans="5:62" ht="14.25" customHeight="1" x14ac:dyDescent="0.25">
      <c r="E17589" s="113"/>
      <c r="H17589" s="133"/>
      <c r="T17589" s="133"/>
      <c r="X17589" s="131"/>
      <c r="Y17589" s="133"/>
      <c r="AJ17589" s="133"/>
      <c r="AO17589" s="135"/>
      <c r="AP17589" s="135"/>
      <c r="BJ17589" s="136"/>
    </row>
    <row r="17590" spans="5:62" ht="14.25" customHeight="1" x14ac:dyDescent="0.25">
      <c r="E17590" s="113"/>
      <c r="H17590" s="133"/>
      <c r="T17590" s="133"/>
      <c r="X17590" s="131"/>
      <c r="Y17590" s="133"/>
      <c r="AJ17590" s="133"/>
      <c r="AO17590" s="135"/>
      <c r="AP17590" s="135"/>
      <c r="BJ17590" s="136"/>
    </row>
    <row r="17591" spans="5:62" ht="14.25" customHeight="1" x14ac:dyDescent="0.25">
      <c r="E17591" s="113"/>
      <c r="H17591" s="133"/>
      <c r="T17591" s="133"/>
      <c r="X17591" s="131"/>
      <c r="Y17591" s="133"/>
      <c r="AJ17591" s="133"/>
      <c r="AO17591" s="135"/>
      <c r="AP17591" s="135"/>
      <c r="BJ17591" s="136"/>
    </row>
    <row r="17592" spans="5:62" ht="14.25" customHeight="1" x14ac:dyDescent="0.25">
      <c r="E17592" s="113"/>
      <c r="H17592" s="133"/>
      <c r="T17592" s="133"/>
      <c r="X17592" s="131"/>
      <c r="Y17592" s="133"/>
      <c r="AJ17592" s="133"/>
      <c r="AO17592" s="135"/>
      <c r="AP17592" s="135"/>
      <c r="BJ17592" s="136"/>
    </row>
    <row r="17593" spans="5:62" ht="14.25" customHeight="1" x14ac:dyDescent="0.25">
      <c r="E17593" s="113"/>
      <c r="H17593" s="133"/>
      <c r="T17593" s="133"/>
      <c r="X17593" s="131"/>
      <c r="Y17593" s="133"/>
      <c r="AJ17593" s="133"/>
      <c r="AO17593" s="135"/>
      <c r="AP17593" s="135"/>
      <c r="BJ17593" s="136"/>
    </row>
    <row r="17594" spans="5:62" ht="14.25" customHeight="1" x14ac:dyDescent="0.25">
      <c r="E17594" s="113"/>
      <c r="H17594" s="133"/>
      <c r="T17594" s="133"/>
      <c r="X17594" s="131"/>
      <c r="Y17594" s="133"/>
      <c r="AJ17594" s="133"/>
      <c r="AO17594" s="135"/>
      <c r="AP17594" s="135"/>
      <c r="BJ17594" s="136"/>
    </row>
    <row r="17595" spans="5:62" ht="14.25" customHeight="1" x14ac:dyDescent="0.25">
      <c r="E17595" s="113"/>
      <c r="H17595" s="133"/>
      <c r="T17595" s="133"/>
      <c r="X17595" s="131"/>
      <c r="Y17595" s="133"/>
      <c r="AJ17595" s="133"/>
      <c r="AO17595" s="135"/>
      <c r="AP17595" s="135"/>
      <c r="BJ17595" s="136"/>
    </row>
    <row r="17596" spans="5:62" ht="14.25" customHeight="1" x14ac:dyDescent="0.25">
      <c r="E17596" s="113"/>
      <c r="H17596" s="133"/>
      <c r="T17596" s="133"/>
      <c r="X17596" s="131"/>
      <c r="Y17596" s="133"/>
      <c r="AJ17596" s="133"/>
      <c r="AO17596" s="135"/>
      <c r="AP17596" s="135"/>
      <c r="BJ17596" s="136"/>
    </row>
    <row r="17597" spans="5:62" ht="14.25" customHeight="1" x14ac:dyDescent="0.25">
      <c r="E17597" s="113"/>
      <c r="H17597" s="133"/>
      <c r="T17597" s="133"/>
      <c r="X17597" s="131"/>
      <c r="Y17597" s="133"/>
      <c r="AJ17597" s="133"/>
      <c r="AO17597" s="135"/>
      <c r="AP17597" s="135"/>
      <c r="BJ17597" s="136"/>
    </row>
    <row r="17598" spans="5:62" ht="14.25" customHeight="1" x14ac:dyDescent="0.25">
      <c r="E17598" s="113"/>
      <c r="H17598" s="133"/>
      <c r="T17598" s="133"/>
      <c r="X17598" s="131"/>
      <c r="Y17598" s="133"/>
      <c r="AJ17598" s="133"/>
      <c r="AO17598" s="135"/>
      <c r="AP17598" s="135"/>
      <c r="BJ17598" s="136"/>
    </row>
    <row r="17599" spans="5:62" ht="14.25" customHeight="1" x14ac:dyDescent="0.25">
      <c r="E17599" s="113"/>
      <c r="H17599" s="133"/>
      <c r="T17599" s="133"/>
      <c r="X17599" s="131"/>
      <c r="Y17599" s="133"/>
      <c r="AJ17599" s="133"/>
      <c r="AO17599" s="135"/>
      <c r="AP17599" s="135"/>
      <c r="BJ17599" s="136"/>
    </row>
    <row r="17600" spans="5:62" ht="14.25" customHeight="1" x14ac:dyDescent="0.25">
      <c r="E17600" s="113"/>
      <c r="H17600" s="133"/>
      <c r="T17600" s="133"/>
      <c r="X17600" s="131"/>
      <c r="Y17600" s="133"/>
      <c r="AJ17600" s="133"/>
      <c r="AO17600" s="135"/>
      <c r="AP17600" s="135"/>
      <c r="BJ17600" s="136"/>
    </row>
    <row r="17601" spans="5:62" ht="14.25" customHeight="1" x14ac:dyDescent="0.25">
      <c r="E17601" s="113"/>
      <c r="H17601" s="133"/>
      <c r="T17601" s="133"/>
      <c r="X17601" s="131"/>
      <c r="Y17601" s="133"/>
      <c r="AJ17601" s="133"/>
      <c r="AO17601" s="135"/>
      <c r="AP17601" s="135"/>
      <c r="BJ17601" s="136"/>
    </row>
    <row r="17602" spans="5:62" ht="14.25" customHeight="1" x14ac:dyDescent="0.25">
      <c r="E17602" s="113"/>
      <c r="H17602" s="133"/>
      <c r="T17602" s="133"/>
      <c r="X17602" s="131"/>
      <c r="Y17602" s="133"/>
      <c r="AJ17602" s="133"/>
      <c r="AO17602" s="135"/>
      <c r="AP17602" s="135"/>
      <c r="BJ17602" s="136"/>
    </row>
    <row r="17603" spans="5:62" ht="14.25" customHeight="1" x14ac:dyDescent="0.25">
      <c r="E17603" s="113"/>
      <c r="H17603" s="133"/>
      <c r="T17603" s="133"/>
      <c r="X17603" s="131"/>
      <c r="Y17603" s="133"/>
      <c r="AJ17603" s="133"/>
      <c r="AO17603" s="135"/>
      <c r="AP17603" s="135"/>
      <c r="BJ17603" s="136"/>
    </row>
    <row r="17604" spans="5:62" ht="14.25" customHeight="1" x14ac:dyDescent="0.25">
      <c r="E17604" s="113"/>
      <c r="H17604" s="133"/>
      <c r="T17604" s="133"/>
      <c r="X17604" s="131"/>
      <c r="Y17604" s="133"/>
      <c r="AJ17604" s="133"/>
      <c r="AO17604" s="135"/>
      <c r="AP17604" s="135"/>
      <c r="BJ17604" s="136"/>
    </row>
    <row r="17605" spans="5:62" ht="14.25" customHeight="1" x14ac:dyDescent="0.25">
      <c r="E17605" s="113"/>
      <c r="H17605" s="133"/>
      <c r="T17605" s="133"/>
      <c r="X17605" s="131"/>
      <c r="Y17605" s="133"/>
      <c r="AJ17605" s="133"/>
      <c r="AO17605" s="135"/>
      <c r="AP17605" s="135"/>
      <c r="BJ17605" s="136"/>
    </row>
    <row r="17606" spans="5:62" ht="14.25" customHeight="1" x14ac:dyDescent="0.25">
      <c r="E17606" s="113"/>
      <c r="H17606" s="133"/>
      <c r="T17606" s="133"/>
      <c r="X17606" s="131"/>
      <c r="Y17606" s="133"/>
      <c r="AJ17606" s="133"/>
      <c r="AO17606" s="135"/>
      <c r="AP17606" s="135"/>
      <c r="BJ17606" s="136"/>
    </row>
    <row r="17607" spans="5:62" ht="14.25" customHeight="1" x14ac:dyDescent="0.25">
      <c r="E17607" s="113"/>
      <c r="H17607" s="133"/>
      <c r="T17607" s="133"/>
      <c r="X17607" s="131"/>
      <c r="Y17607" s="133"/>
      <c r="AJ17607" s="133"/>
      <c r="AO17607" s="135"/>
      <c r="AP17607" s="135"/>
      <c r="BJ17607" s="136"/>
    </row>
    <row r="17608" spans="5:62" ht="14.25" customHeight="1" x14ac:dyDescent="0.25">
      <c r="E17608" s="113"/>
      <c r="H17608" s="133"/>
      <c r="T17608" s="133"/>
      <c r="X17608" s="131"/>
      <c r="Y17608" s="133"/>
      <c r="AJ17608" s="133"/>
      <c r="AO17608" s="135"/>
      <c r="AP17608" s="135"/>
      <c r="BJ17608" s="136"/>
    </row>
    <row r="17609" spans="5:62" ht="14.25" customHeight="1" x14ac:dyDescent="0.25">
      <c r="E17609" s="113"/>
      <c r="H17609" s="133"/>
      <c r="T17609" s="133"/>
      <c r="X17609" s="131"/>
      <c r="Y17609" s="133"/>
      <c r="AJ17609" s="133"/>
      <c r="AO17609" s="135"/>
      <c r="AP17609" s="135"/>
      <c r="BJ17609" s="136"/>
    </row>
    <row r="17610" spans="5:62" ht="14.25" customHeight="1" x14ac:dyDescent="0.25">
      <c r="E17610" s="113"/>
      <c r="H17610" s="133"/>
      <c r="T17610" s="133"/>
      <c r="X17610" s="131"/>
      <c r="Y17610" s="133"/>
      <c r="AJ17610" s="133"/>
      <c r="AO17610" s="135"/>
      <c r="AP17610" s="135"/>
      <c r="BJ17610" s="136"/>
    </row>
    <row r="17611" spans="5:62" ht="14.25" customHeight="1" x14ac:dyDescent="0.25">
      <c r="E17611" s="113"/>
      <c r="H17611" s="133"/>
      <c r="T17611" s="133"/>
      <c r="X17611" s="131"/>
      <c r="Y17611" s="133"/>
      <c r="AJ17611" s="133"/>
      <c r="AO17611" s="135"/>
      <c r="AP17611" s="135"/>
      <c r="BJ17611" s="136"/>
    </row>
    <row r="17612" spans="5:62" ht="14.25" customHeight="1" x14ac:dyDescent="0.25">
      <c r="E17612" s="113"/>
      <c r="H17612" s="133"/>
      <c r="T17612" s="133"/>
      <c r="X17612" s="131"/>
      <c r="Y17612" s="133"/>
      <c r="AJ17612" s="133"/>
      <c r="AO17612" s="135"/>
      <c r="AP17612" s="135"/>
      <c r="BJ17612" s="136"/>
    </row>
    <row r="17613" spans="5:62" ht="14.25" customHeight="1" x14ac:dyDescent="0.25">
      <c r="E17613" s="113"/>
      <c r="H17613" s="133"/>
      <c r="T17613" s="133"/>
      <c r="X17613" s="131"/>
      <c r="Y17613" s="133"/>
      <c r="AJ17613" s="133"/>
      <c r="AO17613" s="135"/>
      <c r="AP17613" s="135"/>
      <c r="BJ17613" s="136"/>
    </row>
    <row r="17614" spans="5:62" ht="14.25" customHeight="1" x14ac:dyDescent="0.25">
      <c r="E17614" s="113"/>
      <c r="H17614" s="133"/>
      <c r="T17614" s="133"/>
      <c r="X17614" s="131"/>
      <c r="Y17614" s="133"/>
      <c r="AJ17614" s="133"/>
      <c r="AO17614" s="135"/>
      <c r="AP17614" s="135"/>
      <c r="BJ17614" s="136"/>
    </row>
    <row r="17615" spans="5:62" ht="14.25" customHeight="1" x14ac:dyDescent="0.25">
      <c r="E17615" s="113"/>
      <c r="H17615" s="133"/>
      <c r="T17615" s="133"/>
      <c r="X17615" s="131"/>
      <c r="Y17615" s="133"/>
      <c r="AJ17615" s="133"/>
      <c r="AO17615" s="135"/>
      <c r="AP17615" s="135"/>
      <c r="BJ17615" s="136"/>
    </row>
    <row r="17616" spans="5:62" ht="14.25" customHeight="1" x14ac:dyDescent="0.25">
      <c r="E17616" s="113"/>
      <c r="H17616" s="133"/>
      <c r="T17616" s="133"/>
      <c r="X17616" s="131"/>
      <c r="Y17616" s="133"/>
      <c r="AJ17616" s="133"/>
      <c r="AO17616" s="135"/>
      <c r="AP17616" s="135"/>
      <c r="BJ17616" s="136"/>
    </row>
    <row r="17617" spans="5:62" ht="14.25" customHeight="1" x14ac:dyDescent="0.25">
      <c r="E17617" s="113"/>
      <c r="H17617" s="133"/>
      <c r="T17617" s="133"/>
      <c r="X17617" s="131"/>
      <c r="Y17617" s="133"/>
      <c r="AJ17617" s="133"/>
      <c r="AO17617" s="135"/>
      <c r="AP17617" s="135"/>
      <c r="BJ17617" s="136"/>
    </row>
    <row r="17618" spans="5:62" ht="14.25" customHeight="1" x14ac:dyDescent="0.25">
      <c r="E17618" s="113"/>
      <c r="H17618" s="133"/>
      <c r="T17618" s="133"/>
      <c r="X17618" s="131"/>
      <c r="Y17618" s="133"/>
      <c r="AJ17618" s="133"/>
      <c r="AO17618" s="135"/>
      <c r="AP17618" s="135"/>
      <c r="BJ17618" s="136"/>
    </row>
    <row r="17619" spans="5:62" ht="14.25" customHeight="1" x14ac:dyDescent="0.25">
      <c r="E17619" s="113"/>
      <c r="H17619" s="133"/>
      <c r="T17619" s="133"/>
      <c r="X17619" s="131"/>
      <c r="Y17619" s="133"/>
      <c r="AJ17619" s="133"/>
      <c r="AO17619" s="135"/>
      <c r="AP17619" s="135"/>
      <c r="BJ17619" s="136"/>
    </row>
    <row r="17620" spans="5:62" ht="14.25" customHeight="1" x14ac:dyDescent="0.25">
      <c r="E17620" s="113"/>
      <c r="H17620" s="133"/>
      <c r="T17620" s="133"/>
      <c r="X17620" s="131"/>
      <c r="Y17620" s="133"/>
      <c r="AJ17620" s="133"/>
      <c r="AO17620" s="135"/>
      <c r="AP17620" s="135"/>
      <c r="BJ17620" s="136"/>
    </row>
    <row r="17621" spans="5:62" ht="14.25" customHeight="1" x14ac:dyDescent="0.25">
      <c r="E17621" s="113"/>
      <c r="H17621" s="133"/>
      <c r="T17621" s="133"/>
      <c r="X17621" s="131"/>
      <c r="Y17621" s="133"/>
      <c r="AJ17621" s="133"/>
      <c r="AO17621" s="135"/>
      <c r="AP17621" s="135"/>
      <c r="BJ17621" s="136"/>
    </row>
    <row r="17622" spans="5:62" ht="14.25" customHeight="1" x14ac:dyDescent="0.25">
      <c r="E17622" s="113"/>
      <c r="H17622" s="133"/>
      <c r="T17622" s="133"/>
      <c r="X17622" s="131"/>
      <c r="Y17622" s="133"/>
      <c r="AJ17622" s="133"/>
      <c r="AO17622" s="135"/>
      <c r="AP17622" s="135"/>
      <c r="BJ17622" s="136"/>
    </row>
    <row r="17623" spans="5:62" ht="14.25" customHeight="1" x14ac:dyDescent="0.25">
      <c r="E17623" s="113"/>
      <c r="H17623" s="133"/>
      <c r="T17623" s="133"/>
      <c r="X17623" s="131"/>
      <c r="Y17623" s="133"/>
      <c r="AJ17623" s="133"/>
      <c r="AO17623" s="135"/>
      <c r="AP17623" s="135"/>
      <c r="BJ17623" s="136"/>
    </row>
    <row r="17624" spans="5:62" ht="14.25" customHeight="1" x14ac:dyDescent="0.25">
      <c r="E17624" s="113"/>
      <c r="H17624" s="133"/>
      <c r="T17624" s="133"/>
      <c r="X17624" s="131"/>
      <c r="Y17624" s="133"/>
      <c r="AJ17624" s="133"/>
      <c r="AO17624" s="135"/>
      <c r="AP17624" s="135"/>
      <c r="BJ17624" s="136"/>
    </row>
    <row r="17625" spans="5:62" ht="14.25" customHeight="1" x14ac:dyDescent="0.25">
      <c r="E17625" s="113"/>
      <c r="H17625" s="133"/>
      <c r="T17625" s="133"/>
      <c r="X17625" s="131"/>
      <c r="Y17625" s="133"/>
      <c r="AJ17625" s="133"/>
      <c r="AO17625" s="135"/>
      <c r="AP17625" s="135"/>
      <c r="BJ17625" s="136"/>
    </row>
    <row r="17626" spans="5:62" ht="14.25" customHeight="1" x14ac:dyDescent="0.25">
      <c r="E17626" s="113"/>
      <c r="H17626" s="133"/>
      <c r="T17626" s="133"/>
      <c r="X17626" s="131"/>
      <c r="Y17626" s="133"/>
      <c r="AJ17626" s="133"/>
      <c r="AO17626" s="135"/>
      <c r="AP17626" s="135"/>
      <c r="BJ17626" s="136"/>
    </row>
    <row r="17627" spans="5:62" ht="14.25" customHeight="1" x14ac:dyDescent="0.25">
      <c r="E17627" s="113"/>
      <c r="H17627" s="133"/>
      <c r="T17627" s="133"/>
      <c r="X17627" s="131"/>
      <c r="Y17627" s="133"/>
      <c r="AJ17627" s="133"/>
      <c r="AO17627" s="135"/>
      <c r="AP17627" s="135"/>
      <c r="BJ17627" s="136"/>
    </row>
    <row r="17628" spans="5:62" ht="14.25" customHeight="1" x14ac:dyDescent="0.25">
      <c r="E17628" s="113"/>
      <c r="H17628" s="133"/>
      <c r="T17628" s="133"/>
      <c r="X17628" s="131"/>
      <c r="Y17628" s="133"/>
      <c r="AJ17628" s="133"/>
      <c r="AO17628" s="135"/>
      <c r="AP17628" s="135"/>
      <c r="BJ17628" s="136"/>
    </row>
    <row r="17629" spans="5:62" ht="14.25" customHeight="1" x14ac:dyDescent="0.25">
      <c r="E17629" s="113"/>
      <c r="H17629" s="133"/>
      <c r="T17629" s="133"/>
      <c r="X17629" s="131"/>
      <c r="Y17629" s="133"/>
      <c r="AJ17629" s="133"/>
      <c r="AO17629" s="135"/>
      <c r="AP17629" s="135"/>
      <c r="BJ17629" s="136"/>
    </row>
    <row r="17630" spans="5:62" ht="14.25" customHeight="1" x14ac:dyDescent="0.25">
      <c r="E17630" s="113"/>
      <c r="H17630" s="133"/>
      <c r="T17630" s="133"/>
      <c r="X17630" s="131"/>
      <c r="Y17630" s="133"/>
      <c r="AJ17630" s="133"/>
      <c r="AO17630" s="135"/>
      <c r="AP17630" s="135"/>
      <c r="BJ17630" s="136"/>
    </row>
    <row r="17631" spans="5:62" ht="14.25" customHeight="1" x14ac:dyDescent="0.25">
      <c r="E17631" s="113"/>
      <c r="H17631" s="133"/>
      <c r="T17631" s="133"/>
      <c r="X17631" s="131"/>
      <c r="Y17631" s="133"/>
      <c r="AJ17631" s="133"/>
      <c r="AO17631" s="135"/>
      <c r="AP17631" s="135"/>
      <c r="BJ17631" s="136"/>
    </row>
    <row r="17632" spans="5:62" ht="14.25" customHeight="1" x14ac:dyDescent="0.25">
      <c r="E17632" s="113"/>
      <c r="H17632" s="133"/>
      <c r="T17632" s="133"/>
      <c r="X17632" s="131"/>
      <c r="Y17632" s="133"/>
      <c r="AJ17632" s="133"/>
      <c r="AO17632" s="135"/>
      <c r="AP17632" s="135"/>
      <c r="BJ17632" s="136"/>
    </row>
    <row r="17633" spans="5:62" ht="14.25" customHeight="1" x14ac:dyDescent="0.25">
      <c r="E17633" s="113"/>
      <c r="H17633" s="133"/>
      <c r="T17633" s="133"/>
      <c r="X17633" s="131"/>
      <c r="Y17633" s="133"/>
      <c r="AJ17633" s="133"/>
      <c r="AO17633" s="135"/>
      <c r="AP17633" s="135"/>
      <c r="BJ17633" s="136"/>
    </row>
    <row r="17634" spans="5:62" ht="14.25" customHeight="1" x14ac:dyDescent="0.25">
      <c r="E17634" s="113"/>
      <c r="H17634" s="133"/>
      <c r="T17634" s="133"/>
      <c r="X17634" s="131"/>
      <c r="Y17634" s="133"/>
      <c r="AJ17634" s="133"/>
      <c r="AO17634" s="135"/>
      <c r="AP17634" s="135"/>
      <c r="BJ17634" s="136"/>
    </row>
    <row r="17635" spans="5:62" ht="14.25" customHeight="1" x14ac:dyDescent="0.25">
      <c r="E17635" s="113"/>
      <c r="H17635" s="133"/>
      <c r="T17635" s="133"/>
      <c r="X17635" s="131"/>
      <c r="Y17635" s="133"/>
      <c r="AJ17635" s="133"/>
      <c r="AO17635" s="135"/>
      <c r="AP17635" s="135"/>
      <c r="BJ17635" s="136"/>
    </row>
    <row r="17636" spans="5:62" ht="14.25" customHeight="1" x14ac:dyDescent="0.25">
      <c r="E17636" s="113"/>
      <c r="H17636" s="133"/>
      <c r="T17636" s="133"/>
      <c r="X17636" s="131"/>
      <c r="Y17636" s="133"/>
      <c r="AJ17636" s="133"/>
      <c r="AO17636" s="135"/>
      <c r="AP17636" s="135"/>
      <c r="BJ17636" s="136"/>
    </row>
    <row r="17637" spans="5:62" ht="14.25" customHeight="1" x14ac:dyDescent="0.25">
      <c r="E17637" s="113"/>
      <c r="H17637" s="133"/>
      <c r="T17637" s="133"/>
      <c r="X17637" s="131"/>
      <c r="Y17637" s="133"/>
      <c r="AJ17637" s="133"/>
      <c r="AO17637" s="135"/>
      <c r="AP17637" s="135"/>
      <c r="BJ17637" s="136"/>
    </row>
    <row r="17638" spans="5:62" ht="14.25" customHeight="1" x14ac:dyDescent="0.25">
      <c r="E17638" s="113"/>
      <c r="H17638" s="133"/>
      <c r="T17638" s="133"/>
      <c r="X17638" s="131"/>
      <c r="Y17638" s="133"/>
      <c r="AJ17638" s="133"/>
      <c r="AO17638" s="135"/>
      <c r="AP17638" s="135"/>
      <c r="BJ17638" s="136"/>
    </row>
    <row r="17639" spans="5:62" ht="14.25" customHeight="1" x14ac:dyDescent="0.25">
      <c r="E17639" s="113"/>
      <c r="H17639" s="133"/>
      <c r="T17639" s="133"/>
      <c r="X17639" s="131"/>
      <c r="Y17639" s="133"/>
      <c r="AJ17639" s="133"/>
      <c r="AO17639" s="135"/>
      <c r="AP17639" s="135"/>
      <c r="BJ17639" s="136"/>
    </row>
    <row r="17640" spans="5:62" ht="14.25" customHeight="1" x14ac:dyDescent="0.25">
      <c r="E17640" s="113"/>
      <c r="H17640" s="133"/>
      <c r="T17640" s="133"/>
      <c r="X17640" s="131"/>
      <c r="Y17640" s="133"/>
      <c r="AJ17640" s="133"/>
      <c r="AO17640" s="135"/>
      <c r="AP17640" s="135"/>
      <c r="BJ17640" s="136"/>
    </row>
    <row r="17641" spans="5:62" ht="14.25" customHeight="1" x14ac:dyDescent="0.25">
      <c r="E17641" s="113"/>
      <c r="H17641" s="133"/>
      <c r="T17641" s="133"/>
      <c r="X17641" s="131"/>
      <c r="Y17641" s="133"/>
      <c r="AJ17641" s="133"/>
      <c r="AO17641" s="135"/>
      <c r="AP17641" s="135"/>
      <c r="BJ17641" s="136"/>
    </row>
    <row r="17642" spans="5:62" ht="14.25" customHeight="1" x14ac:dyDescent="0.25">
      <c r="E17642" s="113"/>
      <c r="H17642" s="133"/>
      <c r="T17642" s="133"/>
      <c r="X17642" s="131"/>
      <c r="Y17642" s="133"/>
      <c r="AJ17642" s="133"/>
      <c r="AO17642" s="135"/>
      <c r="AP17642" s="135"/>
      <c r="BJ17642" s="136"/>
    </row>
    <row r="17643" spans="5:62" ht="14.25" customHeight="1" x14ac:dyDescent="0.25">
      <c r="E17643" s="113"/>
      <c r="H17643" s="133"/>
      <c r="T17643" s="133"/>
      <c r="X17643" s="131"/>
      <c r="Y17643" s="133"/>
      <c r="AJ17643" s="133"/>
      <c r="AO17643" s="135"/>
      <c r="AP17643" s="135"/>
      <c r="BJ17643" s="136"/>
    </row>
    <row r="17644" spans="5:62" ht="14.25" customHeight="1" x14ac:dyDescent="0.25">
      <c r="E17644" s="113"/>
      <c r="H17644" s="133"/>
      <c r="T17644" s="133"/>
      <c r="X17644" s="131"/>
      <c r="Y17644" s="133"/>
      <c r="AJ17644" s="133"/>
      <c r="AO17644" s="135"/>
      <c r="AP17644" s="135"/>
      <c r="BJ17644" s="136"/>
    </row>
    <row r="17645" spans="5:62" ht="14.25" customHeight="1" x14ac:dyDescent="0.25">
      <c r="E17645" s="113"/>
      <c r="H17645" s="133"/>
      <c r="T17645" s="133"/>
      <c r="X17645" s="131"/>
      <c r="Y17645" s="133"/>
      <c r="AJ17645" s="133"/>
      <c r="AO17645" s="135"/>
      <c r="AP17645" s="135"/>
      <c r="BJ17645" s="136"/>
    </row>
    <row r="17646" spans="5:62" ht="14.25" customHeight="1" x14ac:dyDescent="0.25">
      <c r="E17646" s="113"/>
      <c r="H17646" s="133"/>
      <c r="T17646" s="133"/>
      <c r="X17646" s="131"/>
      <c r="Y17646" s="133"/>
      <c r="AJ17646" s="133"/>
      <c r="AO17646" s="135"/>
      <c r="AP17646" s="135"/>
      <c r="BJ17646" s="136"/>
    </row>
    <row r="17647" spans="5:62" ht="14.25" customHeight="1" x14ac:dyDescent="0.25">
      <c r="E17647" s="113"/>
      <c r="H17647" s="133"/>
      <c r="T17647" s="133"/>
      <c r="X17647" s="131"/>
      <c r="Y17647" s="133"/>
      <c r="AJ17647" s="133"/>
      <c r="AO17647" s="135"/>
      <c r="AP17647" s="135"/>
      <c r="BJ17647" s="136"/>
    </row>
    <row r="17648" spans="5:62" ht="14.25" customHeight="1" x14ac:dyDescent="0.25">
      <c r="E17648" s="113"/>
      <c r="H17648" s="133"/>
      <c r="T17648" s="133"/>
      <c r="X17648" s="131"/>
      <c r="Y17648" s="133"/>
      <c r="AJ17648" s="133"/>
      <c r="AO17648" s="135"/>
      <c r="AP17648" s="135"/>
      <c r="BJ17648" s="136"/>
    </row>
    <row r="17649" spans="5:62" ht="14.25" customHeight="1" x14ac:dyDescent="0.25">
      <c r="E17649" s="113"/>
      <c r="H17649" s="133"/>
      <c r="T17649" s="133"/>
      <c r="X17649" s="131"/>
      <c r="Y17649" s="133"/>
      <c r="AJ17649" s="133"/>
      <c r="AO17649" s="135"/>
      <c r="AP17649" s="135"/>
      <c r="BJ17649" s="136"/>
    </row>
    <row r="17650" spans="5:62" ht="14.25" customHeight="1" x14ac:dyDescent="0.25">
      <c r="E17650" s="113"/>
      <c r="H17650" s="133"/>
      <c r="T17650" s="133"/>
      <c r="X17650" s="131"/>
      <c r="Y17650" s="133"/>
      <c r="AJ17650" s="133"/>
      <c r="AO17650" s="135"/>
      <c r="AP17650" s="135"/>
      <c r="BJ17650" s="136"/>
    </row>
    <row r="17651" spans="5:62" ht="14.25" customHeight="1" x14ac:dyDescent="0.25">
      <c r="E17651" s="113"/>
      <c r="H17651" s="133"/>
      <c r="T17651" s="133"/>
      <c r="X17651" s="131"/>
      <c r="Y17651" s="133"/>
      <c r="AJ17651" s="133"/>
      <c r="AO17651" s="135"/>
      <c r="AP17651" s="135"/>
      <c r="BJ17651" s="136"/>
    </row>
    <row r="17652" spans="5:62" ht="14.25" customHeight="1" x14ac:dyDescent="0.25">
      <c r="E17652" s="113"/>
      <c r="H17652" s="133"/>
      <c r="T17652" s="133"/>
      <c r="X17652" s="131"/>
      <c r="Y17652" s="133"/>
      <c r="AJ17652" s="133"/>
      <c r="AO17652" s="135"/>
      <c r="AP17652" s="135"/>
      <c r="BJ17652" s="136"/>
    </row>
    <row r="17653" spans="5:62" ht="14.25" customHeight="1" x14ac:dyDescent="0.25">
      <c r="E17653" s="113"/>
      <c r="H17653" s="133"/>
      <c r="T17653" s="133"/>
      <c r="X17653" s="131"/>
      <c r="Y17653" s="133"/>
      <c r="AJ17653" s="133"/>
      <c r="AO17653" s="135"/>
      <c r="AP17653" s="135"/>
      <c r="BJ17653" s="136"/>
    </row>
    <row r="17654" spans="5:62" ht="14.25" customHeight="1" x14ac:dyDescent="0.25">
      <c r="E17654" s="113"/>
      <c r="H17654" s="133"/>
      <c r="T17654" s="133"/>
      <c r="X17654" s="131"/>
      <c r="Y17654" s="133"/>
      <c r="AJ17654" s="133"/>
      <c r="AO17654" s="135"/>
      <c r="AP17654" s="135"/>
      <c r="BJ17654" s="136"/>
    </row>
    <row r="17655" spans="5:62" ht="14.25" customHeight="1" x14ac:dyDescent="0.25">
      <c r="E17655" s="113"/>
      <c r="H17655" s="133"/>
      <c r="T17655" s="133"/>
      <c r="X17655" s="131"/>
      <c r="Y17655" s="133"/>
      <c r="AJ17655" s="133"/>
      <c r="AO17655" s="135"/>
      <c r="AP17655" s="135"/>
      <c r="BJ17655" s="136"/>
    </row>
    <row r="17656" spans="5:62" ht="14.25" customHeight="1" x14ac:dyDescent="0.25">
      <c r="E17656" s="113"/>
      <c r="H17656" s="133"/>
      <c r="T17656" s="133"/>
      <c r="X17656" s="131"/>
      <c r="Y17656" s="133"/>
      <c r="AJ17656" s="133"/>
      <c r="AO17656" s="135"/>
      <c r="AP17656" s="135"/>
      <c r="BJ17656" s="136"/>
    </row>
    <row r="17657" spans="5:62" ht="14.25" customHeight="1" x14ac:dyDescent="0.25">
      <c r="E17657" s="113"/>
      <c r="H17657" s="133"/>
      <c r="T17657" s="133"/>
      <c r="X17657" s="131"/>
      <c r="Y17657" s="133"/>
      <c r="AJ17657" s="133"/>
      <c r="AO17657" s="135"/>
      <c r="AP17657" s="135"/>
      <c r="BJ17657" s="136"/>
    </row>
    <row r="17658" spans="5:62" ht="14.25" customHeight="1" x14ac:dyDescent="0.25">
      <c r="E17658" s="113"/>
      <c r="H17658" s="133"/>
      <c r="T17658" s="133"/>
      <c r="X17658" s="131"/>
      <c r="Y17658" s="133"/>
      <c r="AJ17658" s="133"/>
      <c r="AO17658" s="135"/>
      <c r="AP17658" s="135"/>
      <c r="BJ17658" s="136"/>
    </row>
    <row r="17659" spans="5:62" ht="14.25" customHeight="1" x14ac:dyDescent="0.25">
      <c r="E17659" s="113"/>
      <c r="H17659" s="133"/>
      <c r="T17659" s="133"/>
      <c r="X17659" s="131"/>
      <c r="Y17659" s="133"/>
      <c r="AJ17659" s="133"/>
      <c r="AO17659" s="135"/>
      <c r="AP17659" s="135"/>
      <c r="BJ17659" s="136"/>
    </row>
    <row r="17660" spans="5:62" ht="14.25" customHeight="1" x14ac:dyDescent="0.25">
      <c r="E17660" s="113"/>
      <c r="H17660" s="133"/>
      <c r="T17660" s="133"/>
      <c r="X17660" s="131"/>
      <c r="Y17660" s="133"/>
      <c r="AJ17660" s="133"/>
      <c r="AO17660" s="135"/>
      <c r="AP17660" s="135"/>
      <c r="BJ17660" s="136"/>
    </row>
    <row r="17661" spans="5:62" ht="14.25" customHeight="1" x14ac:dyDescent="0.25">
      <c r="E17661" s="113"/>
      <c r="H17661" s="133"/>
      <c r="T17661" s="133"/>
      <c r="X17661" s="131"/>
      <c r="Y17661" s="133"/>
      <c r="AJ17661" s="133"/>
      <c r="AO17661" s="135"/>
      <c r="AP17661" s="135"/>
      <c r="BJ17661" s="136"/>
    </row>
    <row r="17662" spans="5:62" ht="14.25" customHeight="1" x14ac:dyDescent="0.25">
      <c r="E17662" s="113"/>
      <c r="H17662" s="133"/>
      <c r="T17662" s="133"/>
      <c r="X17662" s="131"/>
      <c r="Y17662" s="133"/>
      <c r="AJ17662" s="133"/>
      <c r="AO17662" s="135"/>
      <c r="AP17662" s="135"/>
      <c r="BJ17662" s="136"/>
    </row>
    <row r="17663" spans="5:62" ht="14.25" customHeight="1" x14ac:dyDescent="0.25">
      <c r="E17663" s="113"/>
      <c r="H17663" s="133"/>
      <c r="T17663" s="133"/>
      <c r="X17663" s="131"/>
      <c r="Y17663" s="133"/>
      <c r="AJ17663" s="133"/>
      <c r="AO17663" s="135"/>
      <c r="AP17663" s="135"/>
      <c r="BJ17663" s="136"/>
    </row>
    <row r="17664" spans="5:62" ht="14.25" customHeight="1" x14ac:dyDescent="0.25">
      <c r="E17664" s="113"/>
      <c r="H17664" s="133"/>
      <c r="T17664" s="133"/>
      <c r="X17664" s="131"/>
      <c r="Y17664" s="133"/>
      <c r="AJ17664" s="133"/>
      <c r="AO17664" s="135"/>
      <c r="AP17664" s="135"/>
      <c r="BJ17664" s="136"/>
    </row>
    <row r="17665" spans="5:62" ht="14.25" customHeight="1" x14ac:dyDescent="0.25">
      <c r="E17665" s="113"/>
      <c r="H17665" s="133"/>
      <c r="T17665" s="133"/>
      <c r="X17665" s="131"/>
      <c r="Y17665" s="133"/>
      <c r="AJ17665" s="133"/>
      <c r="AO17665" s="135"/>
      <c r="AP17665" s="135"/>
      <c r="BJ17665" s="136"/>
    </row>
    <row r="17666" spans="5:62" ht="14.25" customHeight="1" x14ac:dyDescent="0.25">
      <c r="E17666" s="113"/>
      <c r="H17666" s="133"/>
      <c r="T17666" s="133"/>
      <c r="X17666" s="131"/>
      <c r="Y17666" s="133"/>
      <c r="AJ17666" s="133"/>
      <c r="AO17666" s="135"/>
      <c r="AP17666" s="135"/>
      <c r="BJ17666" s="136"/>
    </row>
    <row r="17667" spans="5:62" ht="14.25" customHeight="1" x14ac:dyDescent="0.25">
      <c r="E17667" s="113"/>
      <c r="H17667" s="133"/>
      <c r="T17667" s="133"/>
      <c r="X17667" s="131"/>
      <c r="Y17667" s="133"/>
      <c r="AJ17667" s="133"/>
      <c r="AO17667" s="135"/>
      <c r="AP17667" s="135"/>
      <c r="BJ17667" s="136"/>
    </row>
    <row r="17668" spans="5:62" ht="14.25" customHeight="1" x14ac:dyDescent="0.25">
      <c r="E17668" s="113"/>
      <c r="H17668" s="133"/>
      <c r="T17668" s="133"/>
      <c r="X17668" s="131"/>
      <c r="Y17668" s="133"/>
      <c r="AJ17668" s="133"/>
      <c r="AO17668" s="135"/>
      <c r="AP17668" s="135"/>
      <c r="BJ17668" s="136"/>
    </row>
    <row r="17669" spans="5:62" ht="14.25" customHeight="1" x14ac:dyDescent="0.25">
      <c r="E17669" s="113"/>
      <c r="H17669" s="133"/>
      <c r="T17669" s="133"/>
      <c r="X17669" s="131"/>
      <c r="Y17669" s="133"/>
      <c r="AJ17669" s="133"/>
      <c r="AO17669" s="135"/>
      <c r="AP17669" s="135"/>
      <c r="BJ17669" s="136"/>
    </row>
    <row r="17670" spans="5:62" ht="14.25" customHeight="1" x14ac:dyDescent="0.25">
      <c r="E17670" s="113"/>
      <c r="H17670" s="133"/>
      <c r="T17670" s="133"/>
      <c r="X17670" s="131"/>
      <c r="Y17670" s="133"/>
      <c r="AJ17670" s="133"/>
      <c r="AO17670" s="135"/>
      <c r="AP17670" s="135"/>
      <c r="BJ17670" s="136"/>
    </row>
    <row r="17671" spans="5:62" ht="14.25" customHeight="1" x14ac:dyDescent="0.25">
      <c r="E17671" s="113"/>
      <c r="H17671" s="133"/>
      <c r="T17671" s="133"/>
      <c r="X17671" s="131"/>
      <c r="Y17671" s="133"/>
      <c r="AJ17671" s="133"/>
      <c r="AO17671" s="135"/>
      <c r="AP17671" s="135"/>
      <c r="BJ17671" s="136"/>
    </row>
    <row r="17672" spans="5:62" ht="14.25" customHeight="1" x14ac:dyDescent="0.25">
      <c r="E17672" s="113"/>
      <c r="H17672" s="133"/>
      <c r="T17672" s="133"/>
      <c r="X17672" s="131"/>
      <c r="Y17672" s="133"/>
      <c r="AJ17672" s="133"/>
      <c r="AO17672" s="135"/>
      <c r="AP17672" s="135"/>
      <c r="BJ17672" s="136"/>
    </row>
    <row r="17673" spans="5:62" ht="14.25" customHeight="1" x14ac:dyDescent="0.25">
      <c r="E17673" s="113"/>
      <c r="H17673" s="133"/>
      <c r="T17673" s="133"/>
      <c r="X17673" s="131"/>
      <c r="Y17673" s="133"/>
      <c r="AJ17673" s="133"/>
      <c r="AO17673" s="135"/>
      <c r="AP17673" s="135"/>
      <c r="BJ17673" s="136"/>
    </row>
    <row r="17674" spans="5:62" ht="14.25" customHeight="1" x14ac:dyDescent="0.25">
      <c r="E17674" s="113"/>
      <c r="H17674" s="133"/>
      <c r="T17674" s="133"/>
      <c r="X17674" s="131"/>
      <c r="Y17674" s="133"/>
      <c r="AJ17674" s="133"/>
      <c r="AO17674" s="135"/>
      <c r="AP17674" s="135"/>
      <c r="BJ17674" s="136"/>
    </row>
    <row r="17675" spans="5:62" ht="14.25" customHeight="1" x14ac:dyDescent="0.25">
      <c r="E17675" s="113"/>
      <c r="H17675" s="133"/>
      <c r="T17675" s="133"/>
      <c r="X17675" s="131"/>
      <c r="Y17675" s="133"/>
      <c r="AJ17675" s="133"/>
      <c r="AO17675" s="135"/>
      <c r="AP17675" s="135"/>
      <c r="BJ17675" s="136"/>
    </row>
    <row r="17676" spans="5:62" ht="14.25" customHeight="1" x14ac:dyDescent="0.25">
      <c r="E17676" s="113"/>
      <c r="H17676" s="133"/>
      <c r="T17676" s="133"/>
      <c r="X17676" s="131"/>
      <c r="Y17676" s="133"/>
      <c r="AJ17676" s="133"/>
      <c r="AO17676" s="135"/>
      <c r="AP17676" s="135"/>
      <c r="BJ17676" s="136"/>
    </row>
    <row r="17677" spans="5:62" ht="14.25" customHeight="1" x14ac:dyDescent="0.25">
      <c r="E17677" s="113"/>
      <c r="H17677" s="133"/>
      <c r="T17677" s="133"/>
      <c r="X17677" s="131"/>
      <c r="Y17677" s="133"/>
      <c r="AJ17677" s="133"/>
      <c r="AO17677" s="135"/>
      <c r="AP17677" s="135"/>
      <c r="BJ17677" s="136"/>
    </row>
    <row r="17678" spans="5:62" ht="14.25" customHeight="1" x14ac:dyDescent="0.25">
      <c r="E17678" s="113"/>
      <c r="H17678" s="133"/>
      <c r="T17678" s="133"/>
      <c r="X17678" s="131"/>
      <c r="Y17678" s="133"/>
      <c r="AJ17678" s="133"/>
      <c r="AO17678" s="135"/>
      <c r="AP17678" s="135"/>
      <c r="BJ17678" s="136"/>
    </row>
    <row r="17679" spans="5:62" ht="14.25" customHeight="1" x14ac:dyDescent="0.25">
      <c r="E17679" s="113"/>
      <c r="H17679" s="133"/>
      <c r="T17679" s="133"/>
      <c r="X17679" s="131"/>
      <c r="Y17679" s="133"/>
      <c r="AJ17679" s="133"/>
      <c r="AO17679" s="135"/>
      <c r="AP17679" s="135"/>
      <c r="BJ17679" s="136"/>
    </row>
    <row r="17680" spans="5:62" ht="14.25" customHeight="1" x14ac:dyDescent="0.25">
      <c r="E17680" s="113"/>
      <c r="H17680" s="133"/>
      <c r="T17680" s="133"/>
      <c r="X17680" s="131"/>
      <c r="Y17680" s="133"/>
      <c r="AJ17680" s="133"/>
      <c r="AO17680" s="135"/>
      <c r="AP17680" s="135"/>
      <c r="BJ17680" s="136"/>
    </row>
    <row r="17681" spans="5:62" ht="14.25" customHeight="1" x14ac:dyDescent="0.25">
      <c r="E17681" s="113"/>
      <c r="H17681" s="133"/>
      <c r="T17681" s="133"/>
      <c r="X17681" s="131"/>
      <c r="Y17681" s="133"/>
      <c r="AJ17681" s="133"/>
      <c r="AO17681" s="135"/>
      <c r="AP17681" s="135"/>
      <c r="BJ17681" s="136"/>
    </row>
    <row r="17682" spans="5:62" ht="14.25" customHeight="1" x14ac:dyDescent="0.25">
      <c r="E17682" s="113"/>
      <c r="H17682" s="133"/>
      <c r="T17682" s="133"/>
      <c r="X17682" s="131"/>
      <c r="Y17682" s="133"/>
      <c r="AJ17682" s="133"/>
      <c r="AO17682" s="135"/>
      <c r="AP17682" s="135"/>
      <c r="BJ17682" s="136"/>
    </row>
    <row r="17683" spans="5:62" ht="14.25" customHeight="1" x14ac:dyDescent="0.25">
      <c r="E17683" s="113"/>
      <c r="H17683" s="133"/>
      <c r="T17683" s="133"/>
      <c r="X17683" s="131"/>
      <c r="Y17683" s="133"/>
      <c r="AJ17683" s="133"/>
      <c r="AO17683" s="135"/>
      <c r="AP17683" s="135"/>
      <c r="BJ17683" s="136"/>
    </row>
    <row r="17684" spans="5:62" ht="14.25" customHeight="1" x14ac:dyDescent="0.25">
      <c r="E17684" s="113"/>
      <c r="H17684" s="133"/>
      <c r="T17684" s="133"/>
      <c r="X17684" s="131"/>
      <c r="Y17684" s="133"/>
      <c r="AJ17684" s="133"/>
      <c r="AO17684" s="135"/>
      <c r="AP17684" s="135"/>
      <c r="BJ17684" s="136"/>
    </row>
    <row r="17685" spans="5:62" ht="14.25" customHeight="1" x14ac:dyDescent="0.25">
      <c r="E17685" s="113"/>
      <c r="H17685" s="133"/>
      <c r="T17685" s="133"/>
      <c r="X17685" s="131"/>
      <c r="Y17685" s="133"/>
      <c r="AJ17685" s="133"/>
      <c r="AO17685" s="135"/>
      <c r="AP17685" s="135"/>
      <c r="BJ17685" s="136"/>
    </row>
    <row r="17686" spans="5:62" ht="14.25" customHeight="1" x14ac:dyDescent="0.25">
      <c r="E17686" s="113"/>
      <c r="H17686" s="133"/>
      <c r="T17686" s="133"/>
      <c r="X17686" s="131"/>
      <c r="Y17686" s="133"/>
      <c r="AJ17686" s="133"/>
      <c r="AO17686" s="135"/>
      <c r="AP17686" s="135"/>
      <c r="BJ17686" s="136"/>
    </row>
    <row r="17687" spans="5:62" ht="14.25" customHeight="1" x14ac:dyDescent="0.25">
      <c r="E17687" s="113"/>
      <c r="H17687" s="133"/>
      <c r="T17687" s="133"/>
      <c r="X17687" s="131"/>
      <c r="Y17687" s="133"/>
      <c r="AJ17687" s="133"/>
      <c r="AO17687" s="135"/>
      <c r="AP17687" s="135"/>
      <c r="BJ17687" s="136"/>
    </row>
    <row r="17688" spans="5:62" ht="14.25" customHeight="1" x14ac:dyDescent="0.25">
      <c r="E17688" s="113"/>
      <c r="H17688" s="133"/>
      <c r="T17688" s="133"/>
      <c r="X17688" s="131"/>
      <c r="Y17688" s="133"/>
      <c r="AJ17688" s="133"/>
      <c r="AO17688" s="135"/>
      <c r="AP17688" s="135"/>
      <c r="BJ17688" s="136"/>
    </row>
    <row r="17689" spans="5:62" ht="14.25" customHeight="1" x14ac:dyDescent="0.25">
      <c r="E17689" s="113"/>
      <c r="H17689" s="133"/>
      <c r="T17689" s="133"/>
      <c r="X17689" s="131"/>
      <c r="Y17689" s="133"/>
      <c r="AJ17689" s="133"/>
      <c r="AO17689" s="135"/>
      <c r="AP17689" s="135"/>
      <c r="BJ17689" s="136"/>
    </row>
    <row r="17690" spans="5:62" ht="14.25" customHeight="1" x14ac:dyDescent="0.25">
      <c r="E17690" s="113"/>
      <c r="H17690" s="133"/>
      <c r="T17690" s="133"/>
      <c r="X17690" s="131"/>
      <c r="Y17690" s="133"/>
      <c r="AJ17690" s="133"/>
      <c r="AO17690" s="135"/>
      <c r="AP17690" s="135"/>
      <c r="BJ17690" s="136"/>
    </row>
    <row r="17691" spans="5:62" ht="14.25" customHeight="1" x14ac:dyDescent="0.25">
      <c r="E17691" s="113"/>
      <c r="H17691" s="133"/>
      <c r="T17691" s="133"/>
      <c r="X17691" s="131"/>
      <c r="Y17691" s="133"/>
      <c r="AJ17691" s="133"/>
      <c r="AO17691" s="135"/>
      <c r="AP17691" s="135"/>
      <c r="BJ17691" s="136"/>
    </row>
    <row r="17692" spans="5:62" ht="14.25" customHeight="1" x14ac:dyDescent="0.25">
      <c r="E17692" s="113"/>
      <c r="H17692" s="133"/>
      <c r="T17692" s="133"/>
      <c r="X17692" s="131"/>
      <c r="Y17692" s="133"/>
      <c r="AJ17692" s="133"/>
      <c r="AO17692" s="135"/>
      <c r="AP17692" s="135"/>
      <c r="BJ17692" s="136"/>
    </row>
    <row r="17693" spans="5:62" ht="14.25" customHeight="1" x14ac:dyDescent="0.25">
      <c r="E17693" s="113"/>
      <c r="H17693" s="133"/>
      <c r="T17693" s="133"/>
      <c r="X17693" s="131"/>
      <c r="Y17693" s="133"/>
      <c r="AJ17693" s="133"/>
      <c r="AO17693" s="135"/>
      <c r="AP17693" s="135"/>
      <c r="BJ17693" s="136"/>
    </row>
    <row r="17694" spans="5:62" ht="14.25" customHeight="1" x14ac:dyDescent="0.25">
      <c r="E17694" s="113"/>
      <c r="H17694" s="133"/>
      <c r="T17694" s="133"/>
      <c r="X17694" s="131"/>
      <c r="Y17694" s="133"/>
      <c r="AJ17694" s="133"/>
      <c r="AO17694" s="135"/>
      <c r="AP17694" s="135"/>
      <c r="BJ17694" s="136"/>
    </row>
    <row r="17695" spans="5:62" ht="14.25" customHeight="1" x14ac:dyDescent="0.25">
      <c r="E17695" s="113"/>
      <c r="H17695" s="133"/>
      <c r="T17695" s="133"/>
      <c r="X17695" s="131"/>
      <c r="Y17695" s="133"/>
      <c r="AJ17695" s="133"/>
      <c r="AO17695" s="135"/>
      <c r="AP17695" s="135"/>
      <c r="BJ17695" s="136"/>
    </row>
    <row r="17696" spans="5:62" ht="14.25" customHeight="1" x14ac:dyDescent="0.25">
      <c r="E17696" s="113"/>
      <c r="H17696" s="133"/>
      <c r="T17696" s="133"/>
      <c r="X17696" s="131"/>
      <c r="Y17696" s="133"/>
      <c r="AJ17696" s="133"/>
      <c r="AO17696" s="135"/>
      <c r="AP17696" s="135"/>
      <c r="BJ17696" s="136"/>
    </row>
    <row r="17697" spans="5:62" ht="14.25" customHeight="1" x14ac:dyDescent="0.25">
      <c r="E17697" s="113"/>
      <c r="H17697" s="133"/>
      <c r="T17697" s="133"/>
      <c r="X17697" s="131"/>
      <c r="Y17697" s="133"/>
      <c r="AJ17697" s="133"/>
      <c r="AO17697" s="135"/>
      <c r="AP17697" s="135"/>
      <c r="BJ17697" s="136"/>
    </row>
    <row r="17698" spans="5:62" ht="14.25" customHeight="1" x14ac:dyDescent="0.25">
      <c r="E17698" s="113"/>
      <c r="H17698" s="133"/>
      <c r="T17698" s="133"/>
      <c r="X17698" s="131"/>
      <c r="Y17698" s="133"/>
      <c r="AJ17698" s="133"/>
      <c r="AO17698" s="135"/>
      <c r="AP17698" s="135"/>
      <c r="BJ17698" s="136"/>
    </row>
    <row r="17699" spans="5:62" ht="14.25" customHeight="1" x14ac:dyDescent="0.25">
      <c r="E17699" s="113"/>
      <c r="H17699" s="133"/>
      <c r="T17699" s="133"/>
      <c r="X17699" s="131"/>
      <c r="Y17699" s="133"/>
      <c r="AJ17699" s="133"/>
      <c r="AO17699" s="135"/>
      <c r="AP17699" s="135"/>
      <c r="BJ17699" s="136"/>
    </row>
    <row r="17700" spans="5:62" ht="14.25" customHeight="1" x14ac:dyDescent="0.25">
      <c r="E17700" s="113"/>
      <c r="H17700" s="133"/>
      <c r="T17700" s="133"/>
      <c r="X17700" s="131"/>
      <c r="Y17700" s="133"/>
      <c r="AJ17700" s="133"/>
      <c r="AO17700" s="135"/>
      <c r="AP17700" s="135"/>
      <c r="BJ17700" s="136"/>
    </row>
    <row r="17701" spans="5:62" ht="14.25" customHeight="1" x14ac:dyDescent="0.25">
      <c r="E17701" s="113"/>
      <c r="H17701" s="133"/>
      <c r="T17701" s="133"/>
      <c r="X17701" s="131"/>
      <c r="Y17701" s="133"/>
      <c r="AJ17701" s="133"/>
      <c r="AO17701" s="135"/>
      <c r="AP17701" s="135"/>
      <c r="BJ17701" s="136"/>
    </row>
    <row r="17702" spans="5:62" ht="14.25" customHeight="1" x14ac:dyDescent="0.25">
      <c r="E17702" s="113"/>
      <c r="H17702" s="133"/>
      <c r="T17702" s="133"/>
      <c r="X17702" s="131"/>
      <c r="Y17702" s="133"/>
      <c r="AJ17702" s="133"/>
      <c r="AO17702" s="135"/>
      <c r="AP17702" s="135"/>
      <c r="BJ17702" s="136"/>
    </row>
    <row r="17703" spans="5:62" ht="14.25" customHeight="1" x14ac:dyDescent="0.25">
      <c r="E17703" s="113"/>
      <c r="H17703" s="133"/>
      <c r="T17703" s="133"/>
      <c r="X17703" s="131"/>
      <c r="Y17703" s="133"/>
      <c r="AJ17703" s="133"/>
      <c r="AO17703" s="135"/>
      <c r="AP17703" s="135"/>
      <c r="BJ17703" s="136"/>
    </row>
    <row r="17704" spans="5:62" ht="14.25" customHeight="1" x14ac:dyDescent="0.25">
      <c r="E17704" s="113"/>
      <c r="H17704" s="133"/>
      <c r="T17704" s="133"/>
      <c r="X17704" s="131"/>
      <c r="Y17704" s="133"/>
      <c r="AJ17704" s="133"/>
      <c r="AO17704" s="135"/>
      <c r="AP17704" s="135"/>
      <c r="BJ17704" s="136"/>
    </row>
    <row r="17705" spans="5:62" ht="14.25" customHeight="1" x14ac:dyDescent="0.25">
      <c r="E17705" s="113"/>
      <c r="H17705" s="133"/>
      <c r="T17705" s="133"/>
      <c r="X17705" s="131"/>
      <c r="Y17705" s="133"/>
      <c r="AJ17705" s="133"/>
      <c r="AO17705" s="135"/>
      <c r="AP17705" s="135"/>
      <c r="BJ17705" s="136"/>
    </row>
    <row r="17706" spans="5:62" ht="14.25" customHeight="1" x14ac:dyDescent="0.25">
      <c r="E17706" s="113"/>
      <c r="H17706" s="133"/>
      <c r="T17706" s="133"/>
      <c r="X17706" s="131"/>
      <c r="Y17706" s="133"/>
      <c r="AJ17706" s="133"/>
      <c r="AO17706" s="135"/>
      <c r="AP17706" s="135"/>
      <c r="BJ17706" s="136"/>
    </row>
    <row r="17707" spans="5:62" ht="14.25" customHeight="1" x14ac:dyDescent="0.25">
      <c r="E17707" s="113"/>
      <c r="H17707" s="133"/>
      <c r="T17707" s="133"/>
      <c r="X17707" s="131"/>
      <c r="Y17707" s="133"/>
      <c r="AJ17707" s="133"/>
      <c r="AO17707" s="135"/>
      <c r="AP17707" s="135"/>
      <c r="BJ17707" s="136"/>
    </row>
    <row r="17708" spans="5:62" ht="14.25" customHeight="1" x14ac:dyDescent="0.25">
      <c r="E17708" s="113"/>
      <c r="H17708" s="133"/>
      <c r="T17708" s="133"/>
      <c r="X17708" s="131"/>
      <c r="Y17708" s="133"/>
      <c r="AJ17708" s="133"/>
      <c r="AO17708" s="135"/>
      <c r="AP17708" s="135"/>
      <c r="BJ17708" s="136"/>
    </row>
    <row r="17709" spans="5:62" ht="14.25" customHeight="1" x14ac:dyDescent="0.25">
      <c r="E17709" s="113"/>
      <c r="H17709" s="133"/>
      <c r="T17709" s="133"/>
      <c r="X17709" s="131"/>
      <c r="Y17709" s="133"/>
      <c r="AJ17709" s="133"/>
      <c r="AO17709" s="135"/>
      <c r="AP17709" s="135"/>
      <c r="BJ17709" s="136"/>
    </row>
    <row r="17710" spans="5:62" ht="14.25" customHeight="1" x14ac:dyDescent="0.25">
      <c r="E17710" s="113"/>
      <c r="H17710" s="133"/>
      <c r="T17710" s="133"/>
      <c r="X17710" s="131"/>
      <c r="Y17710" s="133"/>
      <c r="AJ17710" s="133"/>
      <c r="AO17710" s="135"/>
      <c r="AP17710" s="135"/>
      <c r="BJ17710" s="136"/>
    </row>
    <row r="17711" spans="5:62" ht="14.25" customHeight="1" x14ac:dyDescent="0.25">
      <c r="E17711" s="113"/>
      <c r="H17711" s="133"/>
      <c r="T17711" s="133"/>
      <c r="X17711" s="131"/>
      <c r="Y17711" s="133"/>
      <c r="AJ17711" s="133"/>
      <c r="AO17711" s="135"/>
      <c r="AP17711" s="135"/>
      <c r="BJ17711" s="136"/>
    </row>
    <row r="17712" spans="5:62" ht="14.25" customHeight="1" x14ac:dyDescent="0.25">
      <c r="E17712" s="113"/>
      <c r="H17712" s="133"/>
      <c r="T17712" s="133"/>
      <c r="X17712" s="131"/>
      <c r="Y17712" s="133"/>
      <c r="AJ17712" s="133"/>
      <c r="AO17712" s="135"/>
      <c r="AP17712" s="135"/>
      <c r="BJ17712" s="136"/>
    </row>
    <row r="17713" spans="5:62" ht="14.25" customHeight="1" x14ac:dyDescent="0.25">
      <c r="E17713" s="113"/>
      <c r="H17713" s="133"/>
      <c r="T17713" s="133"/>
      <c r="X17713" s="131"/>
      <c r="Y17713" s="133"/>
      <c r="AJ17713" s="133"/>
      <c r="AO17713" s="135"/>
      <c r="AP17713" s="135"/>
      <c r="BJ17713" s="136"/>
    </row>
    <row r="17714" spans="5:62" ht="14.25" customHeight="1" x14ac:dyDescent="0.25">
      <c r="E17714" s="113"/>
      <c r="H17714" s="133"/>
      <c r="T17714" s="133"/>
      <c r="X17714" s="131"/>
      <c r="Y17714" s="133"/>
      <c r="AJ17714" s="133"/>
      <c r="AO17714" s="135"/>
      <c r="AP17714" s="135"/>
      <c r="BJ17714" s="136"/>
    </row>
    <row r="17715" spans="5:62" ht="14.25" customHeight="1" x14ac:dyDescent="0.25">
      <c r="E17715" s="113"/>
      <c r="H17715" s="133"/>
      <c r="T17715" s="133"/>
      <c r="X17715" s="131"/>
      <c r="Y17715" s="133"/>
      <c r="AJ17715" s="133"/>
      <c r="AO17715" s="135"/>
      <c r="AP17715" s="135"/>
      <c r="BJ17715" s="136"/>
    </row>
    <row r="17716" spans="5:62" ht="14.25" customHeight="1" x14ac:dyDescent="0.25">
      <c r="E17716" s="113"/>
      <c r="H17716" s="133"/>
      <c r="T17716" s="133"/>
      <c r="X17716" s="131"/>
      <c r="Y17716" s="133"/>
      <c r="AJ17716" s="133"/>
      <c r="AO17716" s="135"/>
      <c r="AP17716" s="135"/>
      <c r="BJ17716" s="136"/>
    </row>
    <row r="17717" spans="5:62" ht="14.25" customHeight="1" x14ac:dyDescent="0.25">
      <c r="E17717" s="113"/>
      <c r="H17717" s="133"/>
      <c r="T17717" s="133"/>
      <c r="X17717" s="131"/>
      <c r="Y17717" s="133"/>
      <c r="AJ17717" s="133"/>
      <c r="AO17717" s="135"/>
      <c r="AP17717" s="135"/>
      <c r="BJ17717" s="136"/>
    </row>
    <row r="17718" spans="5:62" ht="14.25" customHeight="1" x14ac:dyDescent="0.25">
      <c r="E17718" s="113"/>
      <c r="H17718" s="133"/>
      <c r="T17718" s="133"/>
      <c r="X17718" s="131"/>
      <c r="Y17718" s="133"/>
      <c r="AJ17718" s="133"/>
      <c r="AO17718" s="135"/>
      <c r="AP17718" s="135"/>
      <c r="BJ17718" s="136"/>
    </row>
    <row r="17719" spans="5:62" ht="14.25" customHeight="1" x14ac:dyDescent="0.25">
      <c r="E17719" s="113"/>
      <c r="H17719" s="133"/>
      <c r="T17719" s="133"/>
      <c r="X17719" s="131"/>
      <c r="Y17719" s="133"/>
      <c r="AJ17719" s="133"/>
      <c r="AO17719" s="135"/>
      <c r="AP17719" s="135"/>
      <c r="BJ17719" s="136"/>
    </row>
    <row r="17720" spans="5:62" ht="14.25" customHeight="1" x14ac:dyDescent="0.25">
      <c r="E17720" s="113"/>
      <c r="H17720" s="133"/>
      <c r="T17720" s="133"/>
      <c r="X17720" s="131"/>
      <c r="Y17720" s="133"/>
      <c r="AJ17720" s="133"/>
      <c r="AO17720" s="135"/>
      <c r="AP17720" s="135"/>
      <c r="BJ17720" s="136"/>
    </row>
    <row r="17721" spans="5:62" ht="14.25" customHeight="1" x14ac:dyDescent="0.25">
      <c r="E17721" s="113"/>
      <c r="H17721" s="133"/>
      <c r="T17721" s="133"/>
      <c r="X17721" s="131"/>
      <c r="Y17721" s="133"/>
      <c r="AJ17721" s="133"/>
      <c r="AO17721" s="135"/>
      <c r="AP17721" s="135"/>
      <c r="BJ17721" s="136"/>
    </row>
    <row r="17722" spans="5:62" ht="14.25" customHeight="1" x14ac:dyDescent="0.25">
      <c r="E17722" s="113"/>
      <c r="H17722" s="133"/>
      <c r="T17722" s="133"/>
      <c r="X17722" s="131"/>
      <c r="Y17722" s="133"/>
      <c r="AJ17722" s="133"/>
      <c r="AO17722" s="135"/>
      <c r="AP17722" s="135"/>
      <c r="BJ17722" s="136"/>
    </row>
    <row r="17723" spans="5:62" ht="14.25" customHeight="1" x14ac:dyDescent="0.25">
      <c r="E17723" s="113"/>
      <c r="H17723" s="133"/>
      <c r="T17723" s="133"/>
      <c r="X17723" s="131"/>
      <c r="Y17723" s="133"/>
      <c r="AJ17723" s="133"/>
      <c r="AO17723" s="135"/>
      <c r="AP17723" s="135"/>
      <c r="BJ17723" s="136"/>
    </row>
    <row r="17724" spans="5:62" ht="14.25" customHeight="1" x14ac:dyDescent="0.25">
      <c r="E17724" s="113"/>
      <c r="H17724" s="133"/>
      <c r="T17724" s="133"/>
      <c r="X17724" s="131"/>
      <c r="Y17724" s="133"/>
      <c r="AJ17724" s="133"/>
      <c r="AO17724" s="135"/>
      <c r="AP17724" s="135"/>
      <c r="BJ17724" s="136"/>
    </row>
    <row r="17725" spans="5:62" ht="14.25" customHeight="1" x14ac:dyDescent="0.25">
      <c r="E17725" s="113"/>
      <c r="H17725" s="133"/>
      <c r="T17725" s="133"/>
      <c r="X17725" s="131"/>
      <c r="Y17725" s="133"/>
      <c r="AJ17725" s="133"/>
      <c r="AO17725" s="135"/>
      <c r="AP17725" s="135"/>
      <c r="BJ17725" s="136"/>
    </row>
    <row r="17726" spans="5:62" ht="14.25" customHeight="1" x14ac:dyDescent="0.25">
      <c r="E17726" s="113"/>
      <c r="H17726" s="133"/>
      <c r="T17726" s="133"/>
      <c r="X17726" s="131"/>
      <c r="Y17726" s="133"/>
      <c r="AJ17726" s="133"/>
      <c r="AO17726" s="135"/>
      <c r="AP17726" s="135"/>
      <c r="BJ17726" s="136"/>
    </row>
    <row r="17727" spans="5:62" ht="14.25" customHeight="1" x14ac:dyDescent="0.25">
      <c r="E17727" s="113"/>
      <c r="H17727" s="133"/>
      <c r="T17727" s="133"/>
      <c r="X17727" s="131"/>
      <c r="Y17727" s="133"/>
      <c r="AJ17727" s="133"/>
      <c r="AO17727" s="135"/>
      <c r="AP17727" s="135"/>
      <c r="BJ17727" s="136"/>
    </row>
    <row r="17728" spans="5:62" ht="14.25" customHeight="1" x14ac:dyDescent="0.25">
      <c r="E17728" s="113"/>
      <c r="H17728" s="133"/>
      <c r="T17728" s="133"/>
      <c r="X17728" s="131"/>
      <c r="Y17728" s="133"/>
      <c r="AJ17728" s="133"/>
      <c r="AO17728" s="135"/>
      <c r="AP17728" s="135"/>
      <c r="BJ17728" s="136"/>
    </row>
    <row r="17729" spans="5:62" ht="14.25" customHeight="1" x14ac:dyDescent="0.25">
      <c r="E17729" s="113"/>
      <c r="H17729" s="133"/>
      <c r="T17729" s="133"/>
      <c r="X17729" s="131"/>
      <c r="Y17729" s="133"/>
      <c r="AJ17729" s="133"/>
      <c r="AO17729" s="135"/>
      <c r="AP17729" s="135"/>
      <c r="BJ17729" s="136"/>
    </row>
    <row r="17730" spans="5:62" ht="14.25" customHeight="1" x14ac:dyDescent="0.25">
      <c r="E17730" s="113"/>
      <c r="H17730" s="133"/>
      <c r="T17730" s="133"/>
      <c r="X17730" s="131"/>
      <c r="Y17730" s="133"/>
      <c r="AJ17730" s="133"/>
      <c r="AO17730" s="135"/>
      <c r="AP17730" s="135"/>
      <c r="BJ17730" s="136"/>
    </row>
    <row r="17731" spans="5:62" ht="14.25" customHeight="1" x14ac:dyDescent="0.25">
      <c r="E17731" s="113"/>
      <c r="H17731" s="133"/>
      <c r="T17731" s="133"/>
      <c r="X17731" s="131"/>
      <c r="Y17731" s="133"/>
      <c r="AJ17731" s="133"/>
      <c r="AO17731" s="135"/>
      <c r="AP17731" s="135"/>
      <c r="BJ17731" s="136"/>
    </row>
    <row r="17732" spans="5:62" ht="14.25" customHeight="1" x14ac:dyDescent="0.25">
      <c r="E17732" s="113"/>
      <c r="H17732" s="133"/>
      <c r="T17732" s="133"/>
      <c r="X17732" s="131"/>
      <c r="Y17732" s="133"/>
      <c r="AJ17732" s="133"/>
      <c r="AO17732" s="135"/>
      <c r="AP17732" s="135"/>
      <c r="BJ17732" s="136"/>
    </row>
    <row r="17733" spans="5:62" ht="14.25" customHeight="1" x14ac:dyDescent="0.25">
      <c r="E17733" s="113"/>
      <c r="H17733" s="133"/>
      <c r="T17733" s="133"/>
      <c r="X17733" s="131"/>
      <c r="Y17733" s="133"/>
      <c r="AJ17733" s="133"/>
      <c r="AO17733" s="135"/>
      <c r="AP17733" s="135"/>
      <c r="BJ17733" s="136"/>
    </row>
    <row r="17734" spans="5:62" ht="14.25" customHeight="1" x14ac:dyDescent="0.25">
      <c r="E17734" s="113"/>
      <c r="H17734" s="133"/>
      <c r="T17734" s="133"/>
      <c r="X17734" s="131"/>
      <c r="Y17734" s="133"/>
      <c r="AJ17734" s="133"/>
      <c r="AO17734" s="135"/>
      <c r="AP17734" s="135"/>
      <c r="BJ17734" s="136"/>
    </row>
    <row r="17735" spans="5:62" ht="14.25" customHeight="1" x14ac:dyDescent="0.25">
      <c r="E17735" s="113"/>
      <c r="H17735" s="133"/>
      <c r="T17735" s="133"/>
      <c r="X17735" s="131"/>
      <c r="Y17735" s="133"/>
      <c r="AJ17735" s="133"/>
      <c r="AO17735" s="135"/>
      <c r="AP17735" s="135"/>
      <c r="BJ17735" s="136"/>
    </row>
    <row r="17736" spans="5:62" ht="14.25" customHeight="1" x14ac:dyDescent="0.25">
      <c r="E17736" s="113"/>
      <c r="H17736" s="133"/>
      <c r="T17736" s="133"/>
      <c r="X17736" s="131"/>
      <c r="Y17736" s="133"/>
      <c r="AJ17736" s="133"/>
      <c r="AO17736" s="135"/>
      <c r="AP17736" s="135"/>
      <c r="BJ17736" s="136"/>
    </row>
    <row r="17737" spans="5:62" ht="14.25" customHeight="1" x14ac:dyDescent="0.25">
      <c r="E17737" s="113"/>
      <c r="H17737" s="133"/>
      <c r="T17737" s="133"/>
      <c r="X17737" s="131"/>
      <c r="Y17737" s="133"/>
      <c r="AJ17737" s="133"/>
      <c r="AO17737" s="135"/>
      <c r="AP17737" s="135"/>
      <c r="BJ17737" s="136"/>
    </row>
    <row r="17738" spans="5:62" ht="14.25" customHeight="1" x14ac:dyDescent="0.25">
      <c r="E17738" s="113"/>
      <c r="H17738" s="133"/>
      <c r="T17738" s="133"/>
      <c r="X17738" s="131"/>
      <c r="Y17738" s="133"/>
      <c r="AJ17738" s="133"/>
      <c r="AO17738" s="135"/>
      <c r="AP17738" s="135"/>
      <c r="BJ17738" s="136"/>
    </row>
    <row r="17739" spans="5:62" ht="14.25" customHeight="1" x14ac:dyDescent="0.25">
      <c r="E17739" s="113"/>
      <c r="H17739" s="133"/>
      <c r="T17739" s="133"/>
      <c r="X17739" s="131"/>
      <c r="Y17739" s="133"/>
      <c r="AJ17739" s="133"/>
      <c r="AO17739" s="135"/>
      <c r="AP17739" s="135"/>
      <c r="BJ17739" s="136"/>
    </row>
    <row r="17740" spans="5:62" ht="14.25" customHeight="1" x14ac:dyDescent="0.25">
      <c r="E17740" s="113"/>
      <c r="H17740" s="133"/>
      <c r="T17740" s="133"/>
      <c r="X17740" s="131"/>
      <c r="Y17740" s="133"/>
      <c r="AJ17740" s="133"/>
      <c r="AO17740" s="135"/>
      <c r="AP17740" s="135"/>
      <c r="BJ17740" s="136"/>
    </row>
    <row r="17741" spans="5:62" ht="14.25" customHeight="1" x14ac:dyDescent="0.25">
      <c r="E17741" s="113"/>
      <c r="H17741" s="133"/>
      <c r="T17741" s="133"/>
      <c r="X17741" s="131"/>
      <c r="Y17741" s="133"/>
      <c r="AJ17741" s="133"/>
      <c r="AO17741" s="135"/>
      <c r="AP17741" s="135"/>
      <c r="BJ17741" s="136"/>
    </row>
    <row r="17742" spans="5:62" ht="14.25" customHeight="1" x14ac:dyDescent="0.25">
      <c r="E17742" s="113"/>
      <c r="H17742" s="133"/>
      <c r="T17742" s="133"/>
      <c r="X17742" s="131"/>
      <c r="Y17742" s="133"/>
      <c r="AJ17742" s="133"/>
      <c r="AO17742" s="135"/>
      <c r="AP17742" s="135"/>
      <c r="BJ17742" s="136"/>
    </row>
    <row r="17743" spans="5:62" ht="14.25" customHeight="1" x14ac:dyDescent="0.25">
      <c r="E17743" s="113"/>
      <c r="H17743" s="133"/>
      <c r="T17743" s="133"/>
      <c r="X17743" s="131"/>
      <c r="Y17743" s="133"/>
      <c r="AJ17743" s="133"/>
      <c r="AO17743" s="135"/>
      <c r="AP17743" s="135"/>
      <c r="BJ17743" s="136"/>
    </row>
    <row r="17744" spans="5:62" ht="14.25" customHeight="1" x14ac:dyDescent="0.25">
      <c r="E17744" s="113"/>
      <c r="H17744" s="133"/>
      <c r="T17744" s="133"/>
      <c r="X17744" s="131"/>
      <c r="Y17744" s="133"/>
      <c r="AJ17744" s="133"/>
      <c r="AO17744" s="135"/>
      <c r="AP17744" s="135"/>
      <c r="BJ17744" s="136"/>
    </row>
    <row r="17745" spans="5:62" ht="14.25" customHeight="1" x14ac:dyDescent="0.25">
      <c r="E17745" s="113"/>
      <c r="H17745" s="133"/>
      <c r="T17745" s="133"/>
      <c r="X17745" s="131"/>
      <c r="Y17745" s="133"/>
      <c r="AJ17745" s="133"/>
      <c r="AO17745" s="135"/>
      <c r="AP17745" s="135"/>
      <c r="BJ17745" s="136"/>
    </row>
    <row r="17746" spans="5:62" ht="14.25" customHeight="1" x14ac:dyDescent="0.25">
      <c r="E17746" s="113"/>
      <c r="H17746" s="133"/>
      <c r="T17746" s="133"/>
      <c r="X17746" s="131"/>
      <c r="Y17746" s="133"/>
      <c r="AJ17746" s="133"/>
      <c r="AO17746" s="135"/>
      <c r="AP17746" s="135"/>
      <c r="BJ17746" s="136"/>
    </row>
    <row r="17747" spans="5:62" ht="14.25" customHeight="1" x14ac:dyDescent="0.25">
      <c r="E17747" s="113"/>
      <c r="H17747" s="133"/>
      <c r="T17747" s="133"/>
      <c r="X17747" s="131"/>
      <c r="Y17747" s="133"/>
      <c r="AJ17747" s="133"/>
      <c r="AO17747" s="135"/>
      <c r="AP17747" s="135"/>
      <c r="BJ17747" s="136"/>
    </row>
    <row r="17748" spans="5:62" ht="14.25" customHeight="1" x14ac:dyDescent="0.25">
      <c r="E17748" s="113"/>
      <c r="H17748" s="133"/>
      <c r="T17748" s="133"/>
      <c r="X17748" s="131"/>
      <c r="Y17748" s="133"/>
      <c r="AJ17748" s="133"/>
      <c r="AO17748" s="135"/>
      <c r="AP17748" s="135"/>
      <c r="BJ17748" s="136"/>
    </row>
    <row r="17749" spans="5:62" ht="14.25" customHeight="1" x14ac:dyDescent="0.25">
      <c r="E17749" s="113"/>
      <c r="H17749" s="133"/>
      <c r="T17749" s="133"/>
      <c r="X17749" s="131"/>
      <c r="Y17749" s="133"/>
      <c r="AJ17749" s="133"/>
      <c r="AO17749" s="135"/>
      <c r="AP17749" s="135"/>
      <c r="BJ17749" s="136"/>
    </row>
    <row r="17750" spans="5:62" ht="14.25" customHeight="1" x14ac:dyDescent="0.25">
      <c r="E17750" s="113"/>
      <c r="H17750" s="133"/>
      <c r="T17750" s="133"/>
      <c r="X17750" s="131"/>
      <c r="Y17750" s="133"/>
      <c r="AJ17750" s="133"/>
      <c r="AO17750" s="135"/>
      <c r="AP17750" s="135"/>
      <c r="BJ17750" s="136"/>
    </row>
    <row r="17751" spans="5:62" ht="14.25" customHeight="1" x14ac:dyDescent="0.25">
      <c r="E17751" s="113"/>
      <c r="H17751" s="133"/>
      <c r="T17751" s="133"/>
      <c r="X17751" s="131"/>
      <c r="Y17751" s="133"/>
      <c r="AJ17751" s="133"/>
      <c r="AO17751" s="135"/>
      <c r="AP17751" s="135"/>
      <c r="BJ17751" s="136"/>
    </row>
    <row r="17752" spans="5:62" ht="14.25" customHeight="1" x14ac:dyDescent="0.25">
      <c r="E17752" s="113"/>
      <c r="H17752" s="133"/>
      <c r="T17752" s="133"/>
      <c r="X17752" s="131"/>
      <c r="Y17752" s="133"/>
      <c r="AJ17752" s="133"/>
      <c r="AO17752" s="135"/>
      <c r="AP17752" s="135"/>
      <c r="BJ17752" s="136"/>
    </row>
    <row r="17753" spans="5:62" ht="14.25" customHeight="1" x14ac:dyDescent="0.25">
      <c r="E17753" s="113"/>
      <c r="H17753" s="133"/>
      <c r="T17753" s="133"/>
      <c r="X17753" s="131"/>
      <c r="Y17753" s="133"/>
      <c r="AJ17753" s="133"/>
      <c r="AO17753" s="135"/>
      <c r="AP17753" s="135"/>
      <c r="BJ17753" s="136"/>
    </row>
    <row r="17754" spans="5:62" ht="14.25" customHeight="1" x14ac:dyDescent="0.25">
      <c r="E17754" s="113"/>
      <c r="H17754" s="133"/>
      <c r="T17754" s="133"/>
      <c r="X17754" s="131"/>
      <c r="Y17754" s="133"/>
      <c r="AJ17754" s="133"/>
      <c r="AO17754" s="135"/>
      <c r="AP17754" s="135"/>
      <c r="BJ17754" s="136"/>
    </row>
    <row r="17755" spans="5:62" ht="14.25" customHeight="1" x14ac:dyDescent="0.25">
      <c r="E17755" s="113"/>
      <c r="H17755" s="133"/>
      <c r="T17755" s="133"/>
      <c r="X17755" s="131"/>
      <c r="Y17755" s="133"/>
      <c r="AJ17755" s="133"/>
      <c r="AO17755" s="135"/>
      <c r="AP17755" s="135"/>
      <c r="BJ17755" s="136"/>
    </row>
    <row r="17756" spans="5:62" ht="14.25" customHeight="1" x14ac:dyDescent="0.25">
      <c r="E17756" s="113"/>
      <c r="H17756" s="133"/>
      <c r="T17756" s="133"/>
      <c r="X17756" s="131"/>
      <c r="Y17756" s="133"/>
      <c r="AJ17756" s="133"/>
      <c r="AO17756" s="135"/>
      <c r="AP17756" s="135"/>
      <c r="BJ17756" s="136"/>
    </row>
    <row r="17757" spans="5:62" ht="14.25" customHeight="1" x14ac:dyDescent="0.25">
      <c r="E17757" s="113"/>
      <c r="H17757" s="133"/>
      <c r="T17757" s="133"/>
      <c r="X17757" s="131"/>
      <c r="Y17757" s="133"/>
      <c r="AJ17757" s="133"/>
      <c r="AO17757" s="135"/>
      <c r="AP17757" s="135"/>
      <c r="BJ17757" s="136"/>
    </row>
    <row r="17758" spans="5:62" ht="14.25" customHeight="1" x14ac:dyDescent="0.25">
      <c r="E17758" s="113"/>
      <c r="H17758" s="133"/>
      <c r="T17758" s="133"/>
      <c r="X17758" s="131"/>
      <c r="Y17758" s="133"/>
      <c r="AJ17758" s="133"/>
      <c r="AO17758" s="135"/>
      <c r="AP17758" s="135"/>
      <c r="BJ17758" s="136"/>
    </row>
    <row r="17759" spans="5:62" ht="14.25" customHeight="1" x14ac:dyDescent="0.25">
      <c r="E17759" s="113"/>
      <c r="H17759" s="133"/>
      <c r="T17759" s="133"/>
      <c r="X17759" s="131"/>
      <c r="Y17759" s="133"/>
      <c r="AJ17759" s="133"/>
      <c r="AO17759" s="135"/>
      <c r="AP17759" s="135"/>
      <c r="BJ17759" s="136"/>
    </row>
    <row r="17760" spans="5:62" ht="14.25" customHeight="1" x14ac:dyDescent="0.25">
      <c r="E17760" s="113"/>
      <c r="H17760" s="133"/>
      <c r="T17760" s="133"/>
      <c r="X17760" s="131"/>
      <c r="Y17760" s="133"/>
      <c r="AJ17760" s="133"/>
      <c r="AO17760" s="135"/>
      <c r="AP17760" s="135"/>
      <c r="BJ17760" s="136"/>
    </row>
    <row r="17761" spans="5:62" ht="14.25" customHeight="1" x14ac:dyDescent="0.25">
      <c r="E17761" s="113"/>
      <c r="H17761" s="133"/>
      <c r="T17761" s="133"/>
      <c r="X17761" s="131"/>
      <c r="Y17761" s="133"/>
      <c r="AJ17761" s="133"/>
      <c r="AO17761" s="135"/>
      <c r="AP17761" s="135"/>
      <c r="BJ17761" s="136"/>
    </row>
    <row r="17762" spans="5:62" ht="14.25" customHeight="1" x14ac:dyDescent="0.25">
      <c r="E17762" s="113"/>
      <c r="H17762" s="133"/>
      <c r="T17762" s="133"/>
      <c r="X17762" s="131"/>
      <c r="Y17762" s="133"/>
      <c r="AJ17762" s="133"/>
      <c r="AO17762" s="135"/>
      <c r="AP17762" s="135"/>
      <c r="BJ17762" s="136"/>
    </row>
    <row r="17763" spans="5:62" ht="14.25" customHeight="1" x14ac:dyDescent="0.25">
      <c r="E17763" s="113"/>
      <c r="H17763" s="133"/>
      <c r="T17763" s="133"/>
      <c r="X17763" s="131"/>
      <c r="Y17763" s="133"/>
      <c r="AJ17763" s="133"/>
      <c r="AO17763" s="135"/>
      <c r="AP17763" s="135"/>
      <c r="BJ17763" s="136"/>
    </row>
    <row r="17764" spans="5:62" ht="14.25" customHeight="1" x14ac:dyDescent="0.25">
      <c r="E17764" s="113"/>
      <c r="H17764" s="133"/>
      <c r="T17764" s="133"/>
      <c r="X17764" s="131"/>
      <c r="Y17764" s="133"/>
      <c r="AJ17764" s="133"/>
      <c r="AO17764" s="135"/>
      <c r="AP17764" s="135"/>
      <c r="BJ17764" s="136"/>
    </row>
    <row r="17765" spans="5:62" ht="14.25" customHeight="1" x14ac:dyDescent="0.25">
      <c r="E17765" s="113"/>
      <c r="H17765" s="133"/>
      <c r="T17765" s="133"/>
      <c r="X17765" s="131"/>
      <c r="Y17765" s="133"/>
      <c r="AJ17765" s="133"/>
      <c r="AO17765" s="135"/>
      <c r="AP17765" s="135"/>
      <c r="BJ17765" s="136"/>
    </row>
    <row r="17766" spans="5:62" ht="14.25" customHeight="1" x14ac:dyDescent="0.25">
      <c r="E17766" s="113"/>
      <c r="H17766" s="133"/>
      <c r="T17766" s="133"/>
      <c r="X17766" s="131"/>
      <c r="Y17766" s="133"/>
      <c r="AJ17766" s="133"/>
      <c r="AO17766" s="135"/>
      <c r="AP17766" s="135"/>
      <c r="BJ17766" s="136"/>
    </row>
    <row r="17767" spans="5:62" ht="14.25" customHeight="1" x14ac:dyDescent="0.25">
      <c r="E17767" s="113"/>
      <c r="H17767" s="133"/>
      <c r="T17767" s="133"/>
      <c r="X17767" s="131"/>
      <c r="Y17767" s="133"/>
      <c r="AJ17767" s="133"/>
      <c r="AO17767" s="135"/>
      <c r="AP17767" s="135"/>
      <c r="BJ17767" s="136"/>
    </row>
    <row r="17768" spans="5:62" ht="14.25" customHeight="1" x14ac:dyDescent="0.25">
      <c r="E17768" s="113"/>
      <c r="H17768" s="133"/>
      <c r="T17768" s="133"/>
      <c r="X17768" s="131"/>
      <c r="Y17768" s="133"/>
      <c r="AJ17768" s="133"/>
      <c r="AO17768" s="135"/>
      <c r="AP17768" s="135"/>
      <c r="BJ17768" s="136"/>
    </row>
    <row r="17769" spans="5:62" ht="14.25" customHeight="1" x14ac:dyDescent="0.25">
      <c r="E17769" s="113"/>
      <c r="H17769" s="133"/>
      <c r="T17769" s="133"/>
      <c r="X17769" s="131"/>
      <c r="Y17769" s="133"/>
      <c r="AJ17769" s="133"/>
      <c r="AO17769" s="135"/>
      <c r="AP17769" s="135"/>
      <c r="BJ17769" s="136"/>
    </row>
    <row r="17770" spans="5:62" ht="14.25" customHeight="1" x14ac:dyDescent="0.25">
      <c r="E17770" s="113"/>
      <c r="H17770" s="133"/>
      <c r="T17770" s="133"/>
      <c r="X17770" s="131"/>
      <c r="Y17770" s="133"/>
      <c r="AJ17770" s="133"/>
      <c r="AO17770" s="135"/>
      <c r="AP17770" s="135"/>
      <c r="BJ17770" s="136"/>
    </row>
    <row r="17771" spans="5:62" ht="14.25" customHeight="1" x14ac:dyDescent="0.25">
      <c r="E17771" s="113"/>
      <c r="H17771" s="133"/>
      <c r="T17771" s="133"/>
      <c r="X17771" s="131"/>
      <c r="Y17771" s="133"/>
      <c r="AJ17771" s="133"/>
      <c r="AO17771" s="135"/>
      <c r="AP17771" s="135"/>
      <c r="BJ17771" s="136"/>
    </row>
    <row r="17772" spans="5:62" ht="14.25" customHeight="1" x14ac:dyDescent="0.25">
      <c r="E17772" s="113"/>
      <c r="H17772" s="133"/>
      <c r="T17772" s="133"/>
      <c r="X17772" s="131"/>
      <c r="Y17772" s="133"/>
      <c r="AJ17772" s="133"/>
      <c r="AO17772" s="135"/>
      <c r="AP17772" s="135"/>
      <c r="BJ17772" s="136"/>
    </row>
    <row r="17773" spans="5:62" ht="14.25" customHeight="1" x14ac:dyDescent="0.25">
      <c r="E17773" s="113"/>
      <c r="H17773" s="133"/>
      <c r="T17773" s="133"/>
      <c r="X17773" s="131"/>
      <c r="Y17773" s="133"/>
      <c r="AJ17773" s="133"/>
      <c r="AO17773" s="135"/>
      <c r="AP17773" s="135"/>
      <c r="BJ17773" s="136"/>
    </row>
    <row r="17774" spans="5:62" ht="14.25" customHeight="1" x14ac:dyDescent="0.25">
      <c r="E17774" s="113"/>
      <c r="H17774" s="133"/>
      <c r="T17774" s="133"/>
      <c r="X17774" s="131"/>
      <c r="Y17774" s="133"/>
      <c r="AJ17774" s="133"/>
      <c r="AO17774" s="135"/>
      <c r="AP17774" s="135"/>
      <c r="BJ17774" s="136"/>
    </row>
    <row r="17775" spans="5:62" ht="14.25" customHeight="1" x14ac:dyDescent="0.25">
      <c r="E17775" s="113"/>
      <c r="H17775" s="133"/>
      <c r="T17775" s="133"/>
      <c r="X17775" s="131"/>
      <c r="Y17775" s="133"/>
      <c r="AJ17775" s="133"/>
      <c r="AO17775" s="135"/>
      <c r="AP17775" s="135"/>
      <c r="BJ17775" s="136"/>
    </row>
    <row r="17776" spans="5:62" ht="14.25" customHeight="1" x14ac:dyDescent="0.25">
      <c r="E17776" s="113"/>
      <c r="H17776" s="133"/>
      <c r="T17776" s="133"/>
      <c r="X17776" s="131"/>
      <c r="Y17776" s="133"/>
      <c r="AJ17776" s="133"/>
      <c r="AO17776" s="135"/>
      <c r="AP17776" s="135"/>
      <c r="BJ17776" s="136"/>
    </row>
    <row r="17777" spans="5:62" ht="14.25" customHeight="1" x14ac:dyDescent="0.25">
      <c r="E17777" s="113"/>
      <c r="H17777" s="133"/>
      <c r="T17777" s="133"/>
      <c r="X17777" s="131"/>
      <c r="Y17777" s="133"/>
      <c r="AJ17777" s="133"/>
      <c r="AO17777" s="135"/>
      <c r="AP17777" s="135"/>
      <c r="BJ17777" s="136"/>
    </row>
    <row r="17778" spans="5:62" ht="14.25" customHeight="1" x14ac:dyDescent="0.25">
      <c r="E17778" s="113"/>
      <c r="H17778" s="133"/>
      <c r="T17778" s="133"/>
      <c r="X17778" s="131"/>
      <c r="Y17778" s="133"/>
      <c r="AJ17778" s="133"/>
      <c r="AO17778" s="135"/>
      <c r="AP17778" s="135"/>
      <c r="BJ17778" s="136"/>
    </row>
    <row r="17779" spans="5:62" ht="14.25" customHeight="1" x14ac:dyDescent="0.25">
      <c r="E17779" s="113"/>
      <c r="H17779" s="133"/>
      <c r="T17779" s="133"/>
      <c r="X17779" s="131"/>
      <c r="Y17779" s="133"/>
      <c r="AJ17779" s="133"/>
      <c r="AO17779" s="135"/>
      <c r="AP17779" s="135"/>
      <c r="BJ17779" s="136"/>
    </row>
    <row r="17780" spans="5:62" ht="14.25" customHeight="1" x14ac:dyDescent="0.25">
      <c r="E17780" s="113"/>
      <c r="H17780" s="133"/>
      <c r="T17780" s="133"/>
      <c r="X17780" s="131"/>
      <c r="Y17780" s="133"/>
      <c r="AJ17780" s="133"/>
      <c r="AO17780" s="135"/>
      <c r="AP17780" s="135"/>
      <c r="BJ17780" s="136"/>
    </row>
    <row r="17781" spans="5:62" ht="14.25" customHeight="1" x14ac:dyDescent="0.25">
      <c r="E17781" s="113"/>
      <c r="H17781" s="133"/>
      <c r="T17781" s="133"/>
      <c r="X17781" s="131"/>
      <c r="Y17781" s="133"/>
      <c r="AJ17781" s="133"/>
      <c r="AO17781" s="135"/>
      <c r="AP17781" s="135"/>
      <c r="BJ17781" s="136"/>
    </row>
    <row r="17782" spans="5:62" ht="14.25" customHeight="1" x14ac:dyDescent="0.25">
      <c r="E17782" s="113"/>
      <c r="H17782" s="133"/>
      <c r="T17782" s="133"/>
      <c r="X17782" s="131"/>
      <c r="Y17782" s="133"/>
      <c r="AJ17782" s="133"/>
      <c r="AO17782" s="135"/>
      <c r="AP17782" s="135"/>
      <c r="BJ17782" s="136"/>
    </row>
    <row r="17783" spans="5:62" ht="14.25" customHeight="1" x14ac:dyDescent="0.25">
      <c r="E17783" s="113"/>
      <c r="H17783" s="133"/>
      <c r="T17783" s="133"/>
      <c r="X17783" s="131"/>
      <c r="Y17783" s="133"/>
      <c r="AJ17783" s="133"/>
      <c r="AO17783" s="135"/>
      <c r="AP17783" s="135"/>
      <c r="BJ17783" s="136"/>
    </row>
    <row r="17784" spans="5:62" ht="14.25" customHeight="1" x14ac:dyDescent="0.25">
      <c r="E17784" s="113"/>
      <c r="H17784" s="133"/>
      <c r="T17784" s="133"/>
      <c r="X17784" s="131"/>
      <c r="Y17784" s="133"/>
      <c r="AJ17784" s="133"/>
      <c r="AO17784" s="135"/>
      <c r="AP17784" s="135"/>
      <c r="BJ17784" s="136"/>
    </row>
    <row r="17785" spans="5:62" ht="14.25" customHeight="1" x14ac:dyDescent="0.25">
      <c r="E17785" s="113"/>
      <c r="H17785" s="133"/>
      <c r="T17785" s="133"/>
      <c r="X17785" s="131"/>
      <c r="Y17785" s="133"/>
      <c r="AJ17785" s="133"/>
      <c r="AO17785" s="135"/>
      <c r="AP17785" s="135"/>
      <c r="BJ17785" s="136"/>
    </row>
    <row r="17786" spans="5:62" ht="14.25" customHeight="1" x14ac:dyDescent="0.25">
      <c r="E17786" s="113"/>
      <c r="H17786" s="133"/>
      <c r="T17786" s="133"/>
      <c r="X17786" s="131"/>
      <c r="Y17786" s="133"/>
      <c r="AJ17786" s="133"/>
      <c r="AO17786" s="135"/>
      <c r="AP17786" s="135"/>
      <c r="BJ17786" s="136"/>
    </row>
    <row r="17787" spans="5:62" ht="14.25" customHeight="1" x14ac:dyDescent="0.25">
      <c r="E17787" s="113"/>
      <c r="H17787" s="133"/>
      <c r="T17787" s="133"/>
      <c r="X17787" s="131"/>
      <c r="Y17787" s="133"/>
      <c r="AJ17787" s="133"/>
      <c r="AO17787" s="135"/>
      <c r="AP17787" s="135"/>
      <c r="BJ17787" s="136"/>
    </row>
    <row r="17788" spans="5:62" ht="14.25" customHeight="1" x14ac:dyDescent="0.25">
      <c r="E17788" s="113"/>
      <c r="H17788" s="133"/>
      <c r="T17788" s="133"/>
      <c r="X17788" s="131"/>
      <c r="Y17788" s="133"/>
      <c r="AJ17788" s="133"/>
      <c r="AO17788" s="135"/>
      <c r="AP17788" s="135"/>
      <c r="BJ17788" s="136"/>
    </row>
    <row r="17789" spans="5:62" ht="14.25" customHeight="1" x14ac:dyDescent="0.25">
      <c r="E17789" s="113"/>
      <c r="H17789" s="133"/>
      <c r="T17789" s="133"/>
      <c r="X17789" s="131"/>
      <c r="Y17789" s="133"/>
      <c r="AJ17789" s="133"/>
      <c r="AO17789" s="135"/>
      <c r="AP17789" s="135"/>
      <c r="BJ17789" s="136"/>
    </row>
    <row r="17790" spans="5:62" ht="14.25" customHeight="1" x14ac:dyDescent="0.25">
      <c r="E17790" s="113"/>
      <c r="H17790" s="133"/>
      <c r="T17790" s="133"/>
      <c r="X17790" s="131"/>
      <c r="Y17790" s="133"/>
      <c r="AJ17790" s="133"/>
      <c r="AO17790" s="135"/>
      <c r="AP17790" s="135"/>
      <c r="BJ17790" s="136"/>
    </row>
    <row r="17791" spans="5:62" ht="14.25" customHeight="1" x14ac:dyDescent="0.25">
      <c r="E17791" s="113"/>
      <c r="H17791" s="133"/>
      <c r="T17791" s="133"/>
      <c r="X17791" s="131"/>
      <c r="Y17791" s="133"/>
      <c r="AJ17791" s="133"/>
      <c r="AO17791" s="135"/>
      <c r="AP17791" s="135"/>
      <c r="BJ17791" s="136"/>
    </row>
    <row r="17792" spans="5:62" ht="14.25" customHeight="1" x14ac:dyDescent="0.25">
      <c r="E17792" s="113"/>
      <c r="H17792" s="133"/>
      <c r="T17792" s="133"/>
      <c r="X17792" s="131"/>
      <c r="Y17792" s="133"/>
      <c r="AJ17792" s="133"/>
      <c r="AO17792" s="135"/>
      <c r="AP17792" s="135"/>
      <c r="BJ17792" s="136"/>
    </row>
    <row r="17793" spans="5:62" ht="14.25" customHeight="1" x14ac:dyDescent="0.25">
      <c r="E17793" s="113"/>
      <c r="H17793" s="133"/>
      <c r="T17793" s="133"/>
      <c r="X17793" s="131"/>
      <c r="Y17793" s="133"/>
      <c r="AJ17793" s="133"/>
      <c r="AO17793" s="135"/>
      <c r="AP17793" s="135"/>
      <c r="BJ17793" s="136"/>
    </row>
    <row r="17794" spans="5:62" ht="14.25" customHeight="1" x14ac:dyDescent="0.25">
      <c r="E17794" s="113"/>
      <c r="H17794" s="133"/>
      <c r="T17794" s="133"/>
      <c r="X17794" s="131"/>
      <c r="Y17794" s="133"/>
      <c r="AJ17794" s="133"/>
      <c r="AO17794" s="135"/>
      <c r="AP17794" s="135"/>
      <c r="BJ17794" s="136"/>
    </row>
    <row r="17795" spans="5:62" ht="14.25" customHeight="1" x14ac:dyDescent="0.25">
      <c r="E17795" s="113"/>
      <c r="H17795" s="133"/>
      <c r="T17795" s="133"/>
      <c r="X17795" s="131"/>
      <c r="Y17795" s="133"/>
      <c r="AJ17795" s="133"/>
      <c r="AO17795" s="135"/>
      <c r="AP17795" s="135"/>
      <c r="BJ17795" s="136"/>
    </row>
    <row r="17796" spans="5:62" ht="14.25" customHeight="1" x14ac:dyDescent="0.25">
      <c r="E17796" s="113"/>
      <c r="H17796" s="133"/>
      <c r="T17796" s="133"/>
      <c r="X17796" s="131"/>
      <c r="Y17796" s="133"/>
      <c r="AJ17796" s="133"/>
      <c r="AO17796" s="135"/>
      <c r="AP17796" s="135"/>
      <c r="BJ17796" s="136"/>
    </row>
    <row r="17797" spans="5:62" ht="14.25" customHeight="1" x14ac:dyDescent="0.25">
      <c r="E17797" s="113"/>
      <c r="H17797" s="133"/>
      <c r="T17797" s="133"/>
      <c r="X17797" s="131"/>
      <c r="Y17797" s="133"/>
      <c r="AJ17797" s="133"/>
      <c r="AO17797" s="135"/>
      <c r="AP17797" s="135"/>
      <c r="BJ17797" s="136"/>
    </row>
    <row r="17798" spans="5:62" ht="14.25" customHeight="1" x14ac:dyDescent="0.25">
      <c r="E17798" s="113"/>
      <c r="H17798" s="133"/>
      <c r="T17798" s="133"/>
      <c r="X17798" s="131"/>
      <c r="Y17798" s="133"/>
      <c r="AJ17798" s="133"/>
      <c r="AO17798" s="135"/>
      <c r="AP17798" s="135"/>
      <c r="BJ17798" s="136"/>
    </row>
    <row r="17799" spans="5:62" ht="14.25" customHeight="1" x14ac:dyDescent="0.25">
      <c r="E17799" s="113"/>
      <c r="H17799" s="133"/>
      <c r="T17799" s="133"/>
      <c r="X17799" s="131"/>
      <c r="Y17799" s="133"/>
      <c r="AJ17799" s="133"/>
      <c r="AO17799" s="135"/>
      <c r="AP17799" s="135"/>
      <c r="BJ17799" s="136"/>
    </row>
    <row r="17800" spans="5:62" ht="14.25" customHeight="1" x14ac:dyDescent="0.25">
      <c r="E17800" s="113"/>
      <c r="H17800" s="133"/>
      <c r="T17800" s="133"/>
      <c r="X17800" s="131"/>
      <c r="Y17800" s="133"/>
      <c r="AJ17800" s="133"/>
      <c r="AO17800" s="135"/>
      <c r="AP17800" s="135"/>
      <c r="BJ17800" s="136"/>
    </row>
    <row r="17801" spans="5:62" ht="14.25" customHeight="1" x14ac:dyDescent="0.25">
      <c r="E17801" s="113"/>
      <c r="H17801" s="133"/>
      <c r="T17801" s="133"/>
      <c r="X17801" s="131"/>
      <c r="Y17801" s="133"/>
      <c r="AJ17801" s="133"/>
      <c r="AO17801" s="135"/>
      <c r="AP17801" s="135"/>
      <c r="BJ17801" s="136"/>
    </row>
    <row r="17802" spans="5:62" ht="14.25" customHeight="1" x14ac:dyDescent="0.25">
      <c r="E17802" s="113"/>
      <c r="H17802" s="133"/>
      <c r="T17802" s="133"/>
      <c r="X17802" s="131"/>
      <c r="Y17802" s="133"/>
      <c r="AJ17802" s="133"/>
      <c r="AO17802" s="135"/>
      <c r="AP17802" s="135"/>
      <c r="BJ17802" s="136"/>
    </row>
    <row r="17803" spans="5:62" ht="14.25" customHeight="1" x14ac:dyDescent="0.25">
      <c r="E17803" s="113"/>
      <c r="H17803" s="133"/>
      <c r="T17803" s="133"/>
      <c r="X17803" s="131"/>
      <c r="Y17803" s="133"/>
      <c r="AJ17803" s="133"/>
      <c r="AO17803" s="135"/>
      <c r="AP17803" s="135"/>
      <c r="BJ17803" s="136"/>
    </row>
    <row r="17804" spans="5:62" ht="14.25" customHeight="1" x14ac:dyDescent="0.25">
      <c r="E17804" s="113"/>
      <c r="H17804" s="133"/>
      <c r="T17804" s="133"/>
      <c r="X17804" s="131"/>
      <c r="Y17804" s="133"/>
      <c r="AJ17804" s="133"/>
      <c r="AO17804" s="135"/>
      <c r="AP17804" s="135"/>
      <c r="BJ17804" s="136"/>
    </row>
    <row r="17805" spans="5:62" ht="14.25" customHeight="1" x14ac:dyDescent="0.25">
      <c r="E17805" s="113"/>
      <c r="H17805" s="133"/>
      <c r="T17805" s="133"/>
      <c r="X17805" s="131"/>
      <c r="Y17805" s="133"/>
      <c r="AJ17805" s="133"/>
      <c r="AO17805" s="135"/>
      <c r="AP17805" s="135"/>
      <c r="BJ17805" s="136"/>
    </row>
    <row r="17806" spans="5:62" ht="14.25" customHeight="1" x14ac:dyDescent="0.25">
      <c r="E17806" s="113"/>
      <c r="H17806" s="133"/>
      <c r="T17806" s="133"/>
      <c r="X17806" s="131"/>
      <c r="Y17806" s="133"/>
      <c r="AJ17806" s="133"/>
      <c r="AO17806" s="135"/>
      <c r="AP17806" s="135"/>
      <c r="BJ17806" s="136"/>
    </row>
    <row r="17807" spans="5:62" ht="14.25" customHeight="1" x14ac:dyDescent="0.25">
      <c r="E17807" s="113"/>
      <c r="H17807" s="133"/>
      <c r="T17807" s="133"/>
      <c r="X17807" s="131"/>
      <c r="Y17807" s="133"/>
      <c r="AJ17807" s="133"/>
      <c r="AO17807" s="135"/>
      <c r="AP17807" s="135"/>
      <c r="BJ17807" s="136"/>
    </row>
    <row r="17808" spans="5:62" ht="14.25" customHeight="1" x14ac:dyDescent="0.25">
      <c r="E17808" s="113"/>
      <c r="H17808" s="133"/>
      <c r="T17808" s="133"/>
      <c r="X17808" s="131"/>
      <c r="Y17808" s="133"/>
      <c r="AJ17808" s="133"/>
      <c r="AO17808" s="135"/>
      <c r="AP17808" s="135"/>
      <c r="BJ17808" s="136"/>
    </row>
    <row r="17809" spans="5:62" ht="14.25" customHeight="1" x14ac:dyDescent="0.25">
      <c r="E17809" s="113"/>
      <c r="H17809" s="133"/>
      <c r="T17809" s="133"/>
      <c r="X17809" s="131"/>
      <c r="Y17809" s="133"/>
      <c r="AJ17809" s="133"/>
      <c r="AO17809" s="135"/>
      <c r="AP17809" s="135"/>
      <c r="BJ17809" s="136"/>
    </row>
    <row r="17810" spans="5:62" ht="14.25" customHeight="1" x14ac:dyDescent="0.25">
      <c r="E17810" s="113"/>
      <c r="H17810" s="133"/>
      <c r="T17810" s="133"/>
      <c r="X17810" s="131"/>
      <c r="Y17810" s="133"/>
      <c r="AJ17810" s="133"/>
      <c r="AO17810" s="135"/>
      <c r="AP17810" s="135"/>
      <c r="BJ17810" s="136"/>
    </row>
    <row r="17811" spans="5:62" ht="14.25" customHeight="1" x14ac:dyDescent="0.25">
      <c r="E17811" s="113"/>
      <c r="H17811" s="133"/>
      <c r="T17811" s="133"/>
      <c r="X17811" s="131"/>
      <c r="Y17811" s="133"/>
      <c r="AJ17811" s="133"/>
      <c r="AO17811" s="135"/>
      <c r="AP17811" s="135"/>
      <c r="BJ17811" s="136"/>
    </row>
    <row r="17812" spans="5:62" ht="14.25" customHeight="1" x14ac:dyDescent="0.25">
      <c r="E17812" s="113"/>
      <c r="H17812" s="133"/>
      <c r="T17812" s="133"/>
      <c r="X17812" s="131"/>
      <c r="Y17812" s="133"/>
      <c r="AJ17812" s="133"/>
      <c r="AO17812" s="135"/>
      <c r="AP17812" s="135"/>
      <c r="BJ17812" s="136"/>
    </row>
    <row r="17813" spans="5:62" ht="14.25" customHeight="1" x14ac:dyDescent="0.25">
      <c r="E17813" s="113"/>
      <c r="H17813" s="133"/>
      <c r="T17813" s="133"/>
      <c r="X17813" s="131"/>
      <c r="Y17813" s="133"/>
      <c r="AJ17813" s="133"/>
      <c r="AO17813" s="135"/>
      <c r="AP17813" s="135"/>
      <c r="BJ17813" s="136"/>
    </row>
    <row r="17814" spans="5:62" ht="14.25" customHeight="1" x14ac:dyDescent="0.25">
      <c r="E17814" s="113"/>
      <c r="H17814" s="133"/>
      <c r="T17814" s="133"/>
      <c r="X17814" s="131"/>
      <c r="Y17814" s="133"/>
      <c r="AJ17814" s="133"/>
      <c r="AO17814" s="135"/>
      <c r="AP17814" s="135"/>
      <c r="BJ17814" s="136"/>
    </row>
    <row r="17815" spans="5:62" ht="14.25" customHeight="1" x14ac:dyDescent="0.25">
      <c r="E17815" s="113"/>
      <c r="H17815" s="133"/>
      <c r="T17815" s="133"/>
      <c r="X17815" s="131"/>
      <c r="Y17815" s="133"/>
      <c r="AJ17815" s="133"/>
      <c r="AO17815" s="135"/>
      <c r="AP17815" s="135"/>
      <c r="BJ17815" s="136"/>
    </row>
    <row r="17816" spans="5:62" ht="14.25" customHeight="1" x14ac:dyDescent="0.25">
      <c r="E17816" s="113"/>
      <c r="H17816" s="133"/>
      <c r="T17816" s="133"/>
      <c r="X17816" s="131"/>
      <c r="Y17816" s="133"/>
      <c r="AJ17816" s="133"/>
      <c r="AO17816" s="135"/>
      <c r="AP17816" s="135"/>
      <c r="BJ17816" s="136"/>
    </row>
    <row r="17817" spans="5:62" ht="14.25" customHeight="1" x14ac:dyDescent="0.25">
      <c r="E17817" s="113"/>
      <c r="H17817" s="133"/>
      <c r="T17817" s="133"/>
      <c r="X17817" s="131"/>
      <c r="Y17817" s="133"/>
      <c r="AJ17817" s="133"/>
      <c r="AO17817" s="135"/>
      <c r="AP17817" s="135"/>
      <c r="BJ17817" s="136"/>
    </row>
    <row r="17818" spans="5:62" ht="14.25" customHeight="1" x14ac:dyDescent="0.25">
      <c r="E17818" s="113"/>
      <c r="H17818" s="133"/>
      <c r="T17818" s="133"/>
      <c r="X17818" s="131"/>
      <c r="Y17818" s="133"/>
      <c r="AJ17818" s="133"/>
      <c r="AO17818" s="135"/>
      <c r="AP17818" s="135"/>
      <c r="BJ17818" s="136"/>
    </row>
    <row r="17819" spans="5:62" ht="14.25" customHeight="1" x14ac:dyDescent="0.25">
      <c r="E17819" s="113"/>
      <c r="H17819" s="133"/>
      <c r="T17819" s="133"/>
      <c r="X17819" s="131"/>
      <c r="Y17819" s="133"/>
      <c r="AJ17819" s="133"/>
      <c r="AO17819" s="135"/>
      <c r="AP17819" s="135"/>
      <c r="BJ17819" s="136"/>
    </row>
    <row r="17820" spans="5:62" ht="14.25" customHeight="1" x14ac:dyDescent="0.25">
      <c r="E17820" s="113"/>
      <c r="H17820" s="133"/>
      <c r="T17820" s="133"/>
      <c r="X17820" s="131"/>
      <c r="Y17820" s="133"/>
      <c r="AJ17820" s="133"/>
      <c r="AO17820" s="135"/>
      <c r="AP17820" s="135"/>
      <c r="BJ17820" s="136"/>
    </row>
    <row r="17821" spans="5:62" ht="14.25" customHeight="1" x14ac:dyDescent="0.25">
      <c r="E17821" s="113"/>
      <c r="H17821" s="133"/>
      <c r="T17821" s="133"/>
      <c r="X17821" s="131"/>
      <c r="Y17821" s="133"/>
      <c r="AJ17821" s="133"/>
      <c r="AO17821" s="135"/>
      <c r="AP17821" s="135"/>
      <c r="BJ17821" s="136"/>
    </row>
    <row r="17822" spans="5:62" ht="14.25" customHeight="1" x14ac:dyDescent="0.25">
      <c r="E17822" s="113"/>
      <c r="H17822" s="133"/>
      <c r="T17822" s="133"/>
      <c r="X17822" s="131"/>
      <c r="Y17822" s="133"/>
      <c r="AJ17822" s="133"/>
      <c r="AO17822" s="135"/>
      <c r="AP17822" s="135"/>
      <c r="BJ17822" s="136"/>
    </row>
    <row r="17823" spans="5:62" ht="14.25" customHeight="1" x14ac:dyDescent="0.25">
      <c r="E17823" s="113"/>
      <c r="H17823" s="133"/>
      <c r="T17823" s="133"/>
      <c r="X17823" s="131"/>
      <c r="Y17823" s="133"/>
      <c r="AJ17823" s="133"/>
      <c r="AO17823" s="135"/>
      <c r="AP17823" s="135"/>
      <c r="BJ17823" s="136"/>
    </row>
    <row r="17824" spans="5:62" ht="14.25" customHeight="1" x14ac:dyDescent="0.25">
      <c r="E17824" s="113"/>
      <c r="H17824" s="133"/>
      <c r="T17824" s="133"/>
      <c r="X17824" s="131"/>
      <c r="Y17824" s="133"/>
      <c r="AJ17824" s="133"/>
      <c r="AO17824" s="135"/>
      <c r="AP17824" s="135"/>
      <c r="BJ17824" s="136"/>
    </row>
    <row r="17825" spans="5:62" ht="14.25" customHeight="1" x14ac:dyDescent="0.25">
      <c r="E17825" s="113"/>
      <c r="H17825" s="133"/>
      <c r="T17825" s="133"/>
      <c r="X17825" s="131"/>
      <c r="Y17825" s="133"/>
      <c r="AJ17825" s="133"/>
      <c r="AO17825" s="135"/>
      <c r="AP17825" s="135"/>
      <c r="BJ17825" s="136"/>
    </row>
    <row r="17826" spans="5:62" ht="14.25" customHeight="1" x14ac:dyDescent="0.25">
      <c r="E17826" s="113"/>
      <c r="H17826" s="133"/>
      <c r="T17826" s="133"/>
      <c r="X17826" s="131"/>
      <c r="Y17826" s="133"/>
      <c r="AJ17826" s="133"/>
      <c r="AO17826" s="135"/>
      <c r="AP17826" s="135"/>
      <c r="BJ17826" s="136"/>
    </row>
    <row r="17827" spans="5:62" ht="14.25" customHeight="1" x14ac:dyDescent="0.25">
      <c r="E17827" s="113"/>
      <c r="H17827" s="133"/>
      <c r="T17827" s="133"/>
      <c r="X17827" s="131"/>
      <c r="Y17827" s="133"/>
      <c r="AJ17827" s="133"/>
      <c r="AO17827" s="135"/>
      <c r="AP17827" s="135"/>
      <c r="BJ17827" s="136"/>
    </row>
    <row r="17828" spans="5:62" ht="14.25" customHeight="1" x14ac:dyDescent="0.25">
      <c r="E17828" s="113"/>
      <c r="H17828" s="133"/>
      <c r="T17828" s="133"/>
      <c r="X17828" s="131"/>
      <c r="Y17828" s="133"/>
      <c r="AJ17828" s="133"/>
      <c r="AO17828" s="135"/>
      <c r="AP17828" s="135"/>
      <c r="BJ17828" s="136"/>
    </row>
    <row r="17829" spans="5:62" ht="14.25" customHeight="1" x14ac:dyDescent="0.25">
      <c r="E17829" s="113"/>
      <c r="H17829" s="133"/>
      <c r="T17829" s="133"/>
      <c r="X17829" s="131"/>
      <c r="Y17829" s="133"/>
      <c r="AJ17829" s="133"/>
      <c r="AO17829" s="135"/>
      <c r="AP17829" s="135"/>
      <c r="BJ17829" s="136"/>
    </row>
    <row r="17830" spans="5:62" ht="14.25" customHeight="1" x14ac:dyDescent="0.25">
      <c r="E17830" s="113"/>
      <c r="H17830" s="133"/>
      <c r="T17830" s="133"/>
      <c r="X17830" s="131"/>
      <c r="Y17830" s="133"/>
      <c r="AJ17830" s="133"/>
      <c r="AO17830" s="135"/>
      <c r="AP17830" s="135"/>
      <c r="BJ17830" s="136"/>
    </row>
    <row r="17831" spans="5:62" ht="14.25" customHeight="1" x14ac:dyDescent="0.25">
      <c r="E17831" s="113"/>
      <c r="H17831" s="133"/>
      <c r="T17831" s="133"/>
      <c r="X17831" s="131"/>
      <c r="Y17831" s="133"/>
      <c r="AJ17831" s="133"/>
      <c r="AO17831" s="135"/>
      <c r="AP17831" s="135"/>
      <c r="BJ17831" s="136"/>
    </row>
    <row r="17832" spans="5:62" ht="14.25" customHeight="1" x14ac:dyDescent="0.25">
      <c r="E17832" s="113"/>
      <c r="H17832" s="133"/>
      <c r="T17832" s="133"/>
      <c r="X17832" s="131"/>
      <c r="Y17832" s="133"/>
      <c r="AJ17832" s="133"/>
      <c r="AO17832" s="135"/>
      <c r="AP17832" s="135"/>
      <c r="BJ17832" s="136"/>
    </row>
    <row r="17833" spans="5:62" ht="14.25" customHeight="1" x14ac:dyDescent="0.25">
      <c r="E17833" s="113"/>
      <c r="H17833" s="133"/>
      <c r="T17833" s="133"/>
      <c r="X17833" s="131"/>
      <c r="Y17833" s="133"/>
      <c r="AJ17833" s="133"/>
      <c r="AO17833" s="135"/>
      <c r="AP17833" s="135"/>
      <c r="BJ17833" s="136"/>
    </row>
    <row r="17834" spans="5:62" ht="14.25" customHeight="1" x14ac:dyDescent="0.25">
      <c r="E17834" s="113"/>
      <c r="H17834" s="133"/>
      <c r="T17834" s="133"/>
      <c r="X17834" s="131"/>
      <c r="Y17834" s="133"/>
      <c r="AJ17834" s="133"/>
      <c r="AO17834" s="135"/>
      <c r="AP17834" s="135"/>
      <c r="BJ17834" s="136"/>
    </row>
    <row r="17835" spans="5:62" ht="14.25" customHeight="1" x14ac:dyDescent="0.25">
      <c r="E17835" s="113"/>
      <c r="H17835" s="133"/>
      <c r="T17835" s="133"/>
      <c r="X17835" s="131"/>
      <c r="Y17835" s="133"/>
      <c r="AJ17835" s="133"/>
      <c r="AO17835" s="135"/>
      <c r="AP17835" s="135"/>
      <c r="BJ17835" s="136"/>
    </row>
    <row r="17836" spans="5:62" ht="14.25" customHeight="1" x14ac:dyDescent="0.25">
      <c r="E17836" s="113"/>
      <c r="H17836" s="133"/>
      <c r="T17836" s="133"/>
      <c r="X17836" s="131"/>
      <c r="Y17836" s="133"/>
      <c r="AJ17836" s="133"/>
      <c r="AO17836" s="135"/>
      <c r="AP17836" s="135"/>
      <c r="BJ17836" s="136"/>
    </row>
    <row r="17837" spans="5:62" ht="14.25" customHeight="1" x14ac:dyDescent="0.25">
      <c r="E17837" s="113"/>
      <c r="H17837" s="133"/>
      <c r="T17837" s="133"/>
      <c r="X17837" s="131"/>
      <c r="Y17837" s="133"/>
      <c r="AJ17837" s="133"/>
      <c r="AO17837" s="135"/>
      <c r="AP17837" s="135"/>
      <c r="BJ17837" s="136"/>
    </row>
    <row r="17838" spans="5:62" ht="14.25" customHeight="1" x14ac:dyDescent="0.25">
      <c r="E17838" s="113"/>
      <c r="H17838" s="133"/>
      <c r="T17838" s="133"/>
      <c r="X17838" s="131"/>
      <c r="Y17838" s="133"/>
      <c r="AJ17838" s="133"/>
      <c r="AO17838" s="135"/>
      <c r="AP17838" s="135"/>
      <c r="BJ17838" s="136"/>
    </row>
    <row r="17839" spans="5:62" ht="14.25" customHeight="1" x14ac:dyDescent="0.25">
      <c r="E17839" s="113"/>
      <c r="H17839" s="133"/>
      <c r="T17839" s="133"/>
      <c r="X17839" s="131"/>
      <c r="Y17839" s="133"/>
      <c r="AJ17839" s="133"/>
      <c r="AO17839" s="135"/>
      <c r="AP17839" s="135"/>
      <c r="BJ17839" s="136"/>
    </row>
    <row r="17840" spans="5:62" ht="14.25" customHeight="1" x14ac:dyDescent="0.25">
      <c r="E17840" s="113"/>
      <c r="H17840" s="133"/>
      <c r="T17840" s="133"/>
      <c r="X17840" s="131"/>
      <c r="Y17840" s="133"/>
      <c r="AJ17840" s="133"/>
      <c r="AO17840" s="135"/>
      <c r="AP17840" s="135"/>
      <c r="BJ17840" s="136"/>
    </row>
    <row r="17841" spans="5:62" ht="14.25" customHeight="1" x14ac:dyDescent="0.25">
      <c r="E17841" s="113"/>
      <c r="H17841" s="133"/>
      <c r="T17841" s="133"/>
      <c r="X17841" s="131"/>
      <c r="Y17841" s="133"/>
      <c r="AJ17841" s="133"/>
      <c r="AO17841" s="135"/>
      <c r="AP17841" s="135"/>
      <c r="BJ17841" s="136"/>
    </row>
    <row r="17842" spans="5:62" ht="14.25" customHeight="1" x14ac:dyDescent="0.25">
      <c r="E17842" s="113"/>
      <c r="H17842" s="133"/>
      <c r="T17842" s="133"/>
      <c r="X17842" s="131"/>
      <c r="Y17842" s="133"/>
      <c r="AJ17842" s="133"/>
      <c r="AO17842" s="135"/>
      <c r="AP17842" s="135"/>
      <c r="BJ17842" s="136"/>
    </row>
    <row r="17843" spans="5:62" ht="14.25" customHeight="1" x14ac:dyDescent="0.25">
      <c r="E17843" s="113"/>
      <c r="H17843" s="133"/>
      <c r="T17843" s="133"/>
      <c r="X17843" s="131"/>
      <c r="Y17843" s="133"/>
      <c r="AJ17843" s="133"/>
      <c r="AO17843" s="135"/>
      <c r="AP17843" s="135"/>
      <c r="BJ17843" s="136"/>
    </row>
    <row r="17844" spans="5:62" ht="14.25" customHeight="1" x14ac:dyDescent="0.25">
      <c r="E17844" s="113"/>
      <c r="H17844" s="133"/>
      <c r="T17844" s="133"/>
      <c r="X17844" s="131"/>
      <c r="Y17844" s="133"/>
      <c r="AJ17844" s="133"/>
      <c r="AO17844" s="135"/>
      <c r="AP17844" s="135"/>
      <c r="BJ17844" s="136"/>
    </row>
    <row r="17845" spans="5:62" ht="14.25" customHeight="1" x14ac:dyDescent="0.25">
      <c r="E17845" s="113"/>
      <c r="H17845" s="133"/>
      <c r="T17845" s="133"/>
      <c r="X17845" s="131"/>
      <c r="Y17845" s="133"/>
      <c r="AJ17845" s="133"/>
      <c r="AO17845" s="135"/>
      <c r="AP17845" s="135"/>
      <c r="BJ17845" s="136"/>
    </row>
    <row r="17846" spans="5:62" ht="14.25" customHeight="1" x14ac:dyDescent="0.25">
      <c r="E17846" s="113"/>
      <c r="H17846" s="133"/>
      <c r="T17846" s="133"/>
      <c r="X17846" s="131"/>
      <c r="Y17846" s="133"/>
      <c r="AJ17846" s="133"/>
      <c r="AO17846" s="135"/>
      <c r="AP17846" s="135"/>
      <c r="BJ17846" s="136"/>
    </row>
    <row r="17847" spans="5:62" ht="14.25" customHeight="1" x14ac:dyDescent="0.25">
      <c r="E17847" s="113"/>
      <c r="H17847" s="133"/>
      <c r="T17847" s="133"/>
      <c r="X17847" s="131"/>
      <c r="Y17847" s="133"/>
      <c r="AJ17847" s="133"/>
      <c r="AO17847" s="135"/>
      <c r="AP17847" s="135"/>
      <c r="BJ17847" s="136"/>
    </row>
    <row r="17848" spans="5:62" ht="14.25" customHeight="1" x14ac:dyDescent="0.25">
      <c r="E17848" s="113"/>
      <c r="H17848" s="133"/>
      <c r="T17848" s="133"/>
      <c r="X17848" s="131"/>
      <c r="Y17848" s="133"/>
      <c r="AJ17848" s="133"/>
      <c r="AO17848" s="135"/>
      <c r="AP17848" s="135"/>
      <c r="BJ17848" s="136"/>
    </row>
    <row r="17849" spans="5:62" ht="14.25" customHeight="1" x14ac:dyDescent="0.25">
      <c r="E17849" s="113"/>
      <c r="H17849" s="133"/>
      <c r="T17849" s="133"/>
      <c r="X17849" s="131"/>
      <c r="Y17849" s="133"/>
      <c r="AJ17849" s="133"/>
      <c r="AO17849" s="135"/>
      <c r="AP17849" s="135"/>
      <c r="BJ17849" s="136"/>
    </row>
    <row r="17850" spans="5:62" ht="14.25" customHeight="1" x14ac:dyDescent="0.25">
      <c r="E17850" s="113"/>
      <c r="H17850" s="133"/>
      <c r="T17850" s="133"/>
      <c r="X17850" s="131"/>
      <c r="Y17850" s="133"/>
      <c r="AJ17850" s="133"/>
      <c r="AO17850" s="135"/>
      <c r="AP17850" s="135"/>
      <c r="BJ17850" s="136"/>
    </row>
    <row r="17851" spans="5:62" ht="14.25" customHeight="1" x14ac:dyDescent="0.25">
      <c r="E17851" s="113"/>
      <c r="H17851" s="133"/>
      <c r="T17851" s="133"/>
      <c r="X17851" s="131"/>
      <c r="Y17851" s="133"/>
      <c r="AJ17851" s="133"/>
      <c r="AO17851" s="135"/>
      <c r="AP17851" s="135"/>
      <c r="BJ17851" s="136"/>
    </row>
    <row r="17852" spans="5:62" ht="14.25" customHeight="1" x14ac:dyDescent="0.25">
      <c r="E17852" s="113"/>
      <c r="H17852" s="133"/>
      <c r="T17852" s="133"/>
      <c r="X17852" s="131"/>
      <c r="Y17852" s="133"/>
      <c r="AJ17852" s="133"/>
      <c r="AO17852" s="135"/>
      <c r="AP17852" s="135"/>
      <c r="BJ17852" s="136"/>
    </row>
    <row r="17853" spans="5:62" ht="14.25" customHeight="1" x14ac:dyDescent="0.25">
      <c r="E17853" s="113"/>
      <c r="H17853" s="133"/>
      <c r="T17853" s="133"/>
      <c r="X17853" s="131"/>
      <c r="Y17853" s="133"/>
      <c r="AJ17853" s="133"/>
      <c r="AO17853" s="135"/>
      <c r="AP17853" s="135"/>
      <c r="BJ17853" s="136"/>
    </row>
    <row r="17854" spans="5:62" ht="14.25" customHeight="1" x14ac:dyDescent="0.25">
      <c r="E17854" s="113"/>
      <c r="H17854" s="133"/>
      <c r="T17854" s="133"/>
      <c r="X17854" s="131"/>
      <c r="Y17854" s="133"/>
      <c r="AJ17854" s="133"/>
      <c r="AO17854" s="135"/>
      <c r="AP17854" s="135"/>
      <c r="BJ17854" s="136"/>
    </row>
    <row r="17855" spans="5:62" ht="14.25" customHeight="1" x14ac:dyDescent="0.25">
      <c r="E17855" s="113"/>
      <c r="H17855" s="133"/>
      <c r="T17855" s="133"/>
      <c r="X17855" s="131"/>
      <c r="Y17855" s="133"/>
      <c r="AJ17855" s="133"/>
      <c r="AO17855" s="135"/>
      <c r="AP17855" s="135"/>
      <c r="BJ17855" s="136"/>
    </row>
    <row r="17856" spans="5:62" ht="14.25" customHeight="1" x14ac:dyDescent="0.25">
      <c r="E17856" s="113"/>
      <c r="H17856" s="133"/>
      <c r="T17856" s="133"/>
      <c r="X17856" s="131"/>
      <c r="Y17856" s="133"/>
      <c r="AJ17856" s="133"/>
      <c r="AO17856" s="135"/>
      <c r="AP17856" s="135"/>
      <c r="BJ17856" s="136"/>
    </row>
    <row r="17857" spans="5:62" ht="14.25" customHeight="1" x14ac:dyDescent="0.25">
      <c r="E17857" s="113"/>
      <c r="H17857" s="133"/>
      <c r="T17857" s="133"/>
      <c r="X17857" s="131"/>
      <c r="Y17857" s="133"/>
      <c r="AJ17857" s="133"/>
      <c r="AO17857" s="135"/>
      <c r="AP17857" s="135"/>
      <c r="BJ17857" s="136"/>
    </row>
    <row r="17858" spans="5:62" ht="14.25" customHeight="1" x14ac:dyDescent="0.25">
      <c r="E17858" s="113"/>
      <c r="H17858" s="133"/>
      <c r="T17858" s="133"/>
      <c r="X17858" s="131"/>
      <c r="Y17858" s="133"/>
      <c r="AJ17858" s="133"/>
      <c r="AO17858" s="135"/>
      <c r="AP17858" s="135"/>
      <c r="BJ17858" s="136"/>
    </row>
    <row r="17859" spans="5:62" ht="14.25" customHeight="1" x14ac:dyDescent="0.25">
      <c r="E17859" s="113"/>
      <c r="H17859" s="133"/>
      <c r="T17859" s="133"/>
      <c r="X17859" s="131"/>
      <c r="Y17859" s="133"/>
      <c r="AJ17859" s="133"/>
      <c r="AO17859" s="135"/>
      <c r="AP17859" s="135"/>
      <c r="BJ17859" s="136"/>
    </row>
    <row r="17860" spans="5:62" ht="14.25" customHeight="1" x14ac:dyDescent="0.25">
      <c r="E17860" s="113"/>
      <c r="H17860" s="133"/>
      <c r="T17860" s="133"/>
      <c r="X17860" s="131"/>
      <c r="Y17860" s="133"/>
      <c r="AJ17860" s="133"/>
      <c r="AO17860" s="135"/>
      <c r="AP17860" s="135"/>
      <c r="BJ17860" s="136"/>
    </row>
    <row r="17861" spans="5:62" ht="14.25" customHeight="1" x14ac:dyDescent="0.25">
      <c r="E17861" s="113"/>
      <c r="H17861" s="133"/>
      <c r="T17861" s="133"/>
      <c r="X17861" s="131"/>
      <c r="Y17861" s="133"/>
      <c r="AJ17861" s="133"/>
      <c r="AO17861" s="135"/>
      <c r="AP17861" s="135"/>
      <c r="BJ17861" s="136"/>
    </row>
    <row r="17862" spans="5:62" ht="14.25" customHeight="1" x14ac:dyDescent="0.25">
      <c r="E17862" s="113"/>
      <c r="H17862" s="133"/>
      <c r="T17862" s="133"/>
      <c r="X17862" s="131"/>
      <c r="Y17862" s="133"/>
      <c r="AJ17862" s="133"/>
      <c r="AO17862" s="135"/>
      <c r="AP17862" s="135"/>
      <c r="BJ17862" s="136"/>
    </row>
    <row r="17863" spans="5:62" ht="14.25" customHeight="1" x14ac:dyDescent="0.25">
      <c r="E17863" s="113"/>
      <c r="H17863" s="133"/>
      <c r="T17863" s="133"/>
      <c r="X17863" s="131"/>
      <c r="Y17863" s="133"/>
      <c r="AJ17863" s="133"/>
      <c r="AO17863" s="135"/>
      <c r="AP17863" s="135"/>
      <c r="BJ17863" s="136"/>
    </row>
    <row r="17864" spans="5:62" ht="14.25" customHeight="1" x14ac:dyDescent="0.25">
      <c r="E17864" s="113"/>
      <c r="H17864" s="133"/>
      <c r="T17864" s="133"/>
      <c r="X17864" s="131"/>
      <c r="Y17864" s="133"/>
      <c r="AJ17864" s="133"/>
      <c r="AO17864" s="135"/>
      <c r="AP17864" s="135"/>
      <c r="BJ17864" s="136"/>
    </row>
    <row r="17865" spans="5:62" ht="14.25" customHeight="1" x14ac:dyDescent="0.25">
      <c r="E17865" s="113"/>
      <c r="H17865" s="133"/>
      <c r="T17865" s="133"/>
      <c r="X17865" s="131"/>
      <c r="Y17865" s="133"/>
      <c r="AJ17865" s="133"/>
      <c r="AO17865" s="135"/>
      <c r="AP17865" s="135"/>
      <c r="BJ17865" s="136"/>
    </row>
    <row r="17866" spans="5:62" ht="14.25" customHeight="1" x14ac:dyDescent="0.25">
      <c r="E17866" s="113"/>
      <c r="H17866" s="133"/>
      <c r="T17866" s="133"/>
      <c r="X17866" s="131"/>
      <c r="Y17866" s="133"/>
      <c r="AJ17866" s="133"/>
      <c r="AO17866" s="135"/>
      <c r="AP17866" s="135"/>
      <c r="BJ17866" s="136"/>
    </row>
    <row r="17867" spans="5:62" ht="14.25" customHeight="1" x14ac:dyDescent="0.25">
      <c r="E17867" s="113"/>
      <c r="H17867" s="133"/>
      <c r="T17867" s="133"/>
      <c r="X17867" s="131"/>
      <c r="Y17867" s="133"/>
      <c r="AJ17867" s="133"/>
      <c r="AO17867" s="135"/>
      <c r="AP17867" s="135"/>
      <c r="BJ17867" s="136"/>
    </row>
    <row r="17868" spans="5:62" ht="14.25" customHeight="1" x14ac:dyDescent="0.25">
      <c r="E17868" s="113"/>
      <c r="H17868" s="133"/>
      <c r="T17868" s="133"/>
      <c r="X17868" s="131"/>
      <c r="Y17868" s="133"/>
      <c r="AJ17868" s="133"/>
      <c r="AO17868" s="135"/>
      <c r="AP17868" s="135"/>
      <c r="BJ17868" s="136"/>
    </row>
    <row r="17869" spans="5:62" ht="14.25" customHeight="1" x14ac:dyDescent="0.25">
      <c r="E17869" s="113"/>
      <c r="H17869" s="133"/>
      <c r="T17869" s="133"/>
      <c r="X17869" s="131"/>
      <c r="Y17869" s="133"/>
      <c r="AJ17869" s="133"/>
      <c r="AO17869" s="135"/>
      <c r="AP17869" s="135"/>
      <c r="BJ17869" s="136"/>
    </row>
    <row r="17870" spans="5:62" ht="14.25" customHeight="1" x14ac:dyDescent="0.25">
      <c r="E17870" s="113"/>
      <c r="H17870" s="133"/>
      <c r="T17870" s="133"/>
      <c r="X17870" s="131"/>
      <c r="Y17870" s="133"/>
      <c r="AJ17870" s="133"/>
      <c r="AO17870" s="135"/>
      <c r="AP17870" s="135"/>
      <c r="BJ17870" s="136"/>
    </row>
    <row r="17871" spans="5:62" ht="14.25" customHeight="1" x14ac:dyDescent="0.25">
      <c r="E17871" s="113"/>
      <c r="H17871" s="133"/>
      <c r="T17871" s="133"/>
      <c r="X17871" s="131"/>
      <c r="Y17871" s="133"/>
      <c r="AJ17871" s="133"/>
      <c r="AO17871" s="135"/>
      <c r="AP17871" s="135"/>
      <c r="BJ17871" s="136"/>
    </row>
    <row r="17872" spans="5:62" ht="14.25" customHeight="1" x14ac:dyDescent="0.25">
      <c r="E17872" s="113"/>
      <c r="H17872" s="133"/>
      <c r="T17872" s="133"/>
      <c r="X17872" s="131"/>
      <c r="Y17872" s="133"/>
      <c r="AJ17872" s="133"/>
      <c r="AO17872" s="135"/>
      <c r="AP17872" s="135"/>
      <c r="BJ17872" s="136"/>
    </row>
    <row r="17873" spans="5:62" ht="14.25" customHeight="1" x14ac:dyDescent="0.25">
      <c r="E17873" s="113"/>
      <c r="H17873" s="133"/>
      <c r="T17873" s="133"/>
      <c r="X17873" s="131"/>
      <c r="Y17873" s="133"/>
      <c r="AJ17873" s="133"/>
      <c r="AO17873" s="135"/>
      <c r="AP17873" s="135"/>
      <c r="BJ17873" s="136"/>
    </row>
    <row r="17874" spans="5:62" ht="14.25" customHeight="1" x14ac:dyDescent="0.25">
      <c r="E17874" s="113"/>
      <c r="H17874" s="133"/>
      <c r="T17874" s="133"/>
      <c r="X17874" s="131"/>
      <c r="Y17874" s="133"/>
      <c r="AJ17874" s="133"/>
      <c r="AO17874" s="135"/>
      <c r="AP17874" s="135"/>
      <c r="BJ17874" s="136"/>
    </row>
    <row r="17875" spans="5:62" ht="14.25" customHeight="1" x14ac:dyDescent="0.25">
      <c r="E17875" s="113"/>
      <c r="H17875" s="133"/>
      <c r="T17875" s="133"/>
      <c r="X17875" s="131"/>
      <c r="Y17875" s="133"/>
      <c r="AJ17875" s="133"/>
      <c r="AO17875" s="135"/>
      <c r="AP17875" s="135"/>
      <c r="BJ17875" s="136"/>
    </row>
    <row r="17876" spans="5:62" ht="14.25" customHeight="1" x14ac:dyDescent="0.25">
      <c r="E17876" s="113"/>
      <c r="H17876" s="133"/>
      <c r="T17876" s="133"/>
      <c r="X17876" s="131"/>
      <c r="Y17876" s="133"/>
      <c r="AJ17876" s="133"/>
      <c r="AO17876" s="135"/>
      <c r="AP17876" s="135"/>
      <c r="BJ17876" s="136"/>
    </row>
    <row r="17877" spans="5:62" ht="14.25" customHeight="1" x14ac:dyDescent="0.25">
      <c r="E17877" s="113"/>
      <c r="H17877" s="133"/>
      <c r="T17877" s="133"/>
      <c r="X17877" s="131"/>
      <c r="Y17877" s="133"/>
      <c r="AJ17877" s="133"/>
      <c r="AO17877" s="135"/>
      <c r="AP17877" s="135"/>
      <c r="BJ17877" s="136"/>
    </row>
    <row r="17878" spans="5:62" ht="14.25" customHeight="1" x14ac:dyDescent="0.25">
      <c r="E17878" s="113"/>
      <c r="H17878" s="133"/>
      <c r="T17878" s="133"/>
      <c r="X17878" s="131"/>
      <c r="Y17878" s="133"/>
      <c r="AJ17878" s="133"/>
      <c r="AO17878" s="135"/>
      <c r="AP17878" s="135"/>
      <c r="BJ17878" s="136"/>
    </row>
    <row r="17879" spans="5:62" ht="14.25" customHeight="1" x14ac:dyDescent="0.25">
      <c r="E17879" s="113"/>
      <c r="H17879" s="133"/>
      <c r="T17879" s="133"/>
      <c r="X17879" s="131"/>
      <c r="Y17879" s="133"/>
      <c r="AJ17879" s="133"/>
      <c r="AO17879" s="135"/>
      <c r="AP17879" s="135"/>
      <c r="BJ17879" s="136"/>
    </row>
    <row r="17880" spans="5:62" ht="14.25" customHeight="1" x14ac:dyDescent="0.25">
      <c r="E17880" s="113"/>
      <c r="H17880" s="133"/>
      <c r="T17880" s="133"/>
      <c r="X17880" s="131"/>
      <c r="Y17880" s="133"/>
      <c r="AJ17880" s="133"/>
      <c r="AO17880" s="135"/>
      <c r="AP17880" s="135"/>
      <c r="BJ17880" s="136"/>
    </row>
    <row r="17881" spans="5:62" ht="14.25" customHeight="1" x14ac:dyDescent="0.25">
      <c r="E17881" s="113"/>
      <c r="H17881" s="133"/>
      <c r="T17881" s="133"/>
      <c r="X17881" s="131"/>
      <c r="Y17881" s="133"/>
      <c r="AJ17881" s="133"/>
      <c r="AO17881" s="135"/>
      <c r="AP17881" s="135"/>
      <c r="BJ17881" s="136"/>
    </row>
    <row r="17882" spans="5:62" ht="14.25" customHeight="1" x14ac:dyDescent="0.25">
      <c r="E17882" s="113"/>
      <c r="H17882" s="133"/>
      <c r="T17882" s="133"/>
      <c r="X17882" s="131"/>
      <c r="Y17882" s="133"/>
      <c r="AJ17882" s="133"/>
      <c r="AO17882" s="135"/>
      <c r="AP17882" s="135"/>
      <c r="BJ17882" s="136"/>
    </row>
    <row r="17883" spans="5:62" ht="14.25" customHeight="1" x14ac:dyDescent="0.25">
      <c r="E17883" s="113"/>
      <c r="H17883" s="133"/>
      <c r="T17883" s="133"/>
      <c r="X17883" s="131"/>
      <c r="Y17883" s="133"/>
      <c r="AJ17883" s="133"/>
      <c r="AO17883" s="135"/>
      <c r="AP17883" s="135"/>
      <c r="BJ17883" s="136"/>
    </row>
    <row r="17884" spans="5:62" ht="14.25" customHeight="1" x14ac:dyDescent="0.25">
      <c r="E17884" s="113"/>
      <c r="H17884" s="133"/>
      <c r="T17884" s="133"/>
      <c r="X17884" s="131"/>
      <c r="Y17884" s="133"/>
      <c r="AJ17884" s="133"/>
      <c r="AO17884" s="135"/>
      <c r="AP17884" s="135"/>
      <c r="BJ17884" s="136"/>
    </row>
    <row r="17885" spans="5:62" ht="14.25" customHeight="1" x14ac:dyDescent="0.25">
      <c r="E17885" s="113"/>
      <c r="H17885" s="133"/>
      <c r="T17885" s="133"/>
      <c r="X17885" s="131"/>
      <c r="Y17885" s="133"/>
      <c r="AJ17885" s="133"/>
      <c r="AO17885" s="135"/>
      <c r="AP17885" s="135"/>
      <c r="BJ17885" s="136"/>
    </row>
    <row r="17886" spans="5:62" ht="14.25" customHeight="1" x14ac:dyDescent="0.25">
      <c r="E17886" s="113"/>
      <c r="H17886" s="133"/>
      <c r="T17886" s="133"/>
      <c r="X17886" s="131"/>
      <c r="Y17886" s="133"/>
      <c r="AJ17886" s="133"/>
      <c r="AO17886" s="135"/>
      <c r="AP17886" s="135"/>
      <c r="BJ17886" s="136"/>
    </row>
    <row r="17887" spans="5:62" ht="14.25" customHeight="1" x14ac:dyDescent="0.25">
      <c r="E17887" s="113"/>
      <c r="H17887" s="133"/>
      <c r="T17887" s="133"/>
      <c r="X17887" s="131"/>
      <c r="Y17887" s="133"/>
      <c r="AJ17887" s="133"/>
      <c r="AO17887" s="135"/>
      <c r="AP17887" s="135"/>
      <c r="BJ17887" s="136"/>
    </row>
    <row r="17888" spans="5:62" ht="14.25" customHeight="1" x14ac:dyDescent="0.25">
      <c r="E17888" s="113"/>
      <c r="H17888" s="133"/>
      <c r="T17888" s="133"/>
      <c r="X17888" s="131"/>
      <c r="Y17888" s="133"/>
      <c r="AJ17888" s="133"/>
      <c r="AO17888" s="135"/>
      <c r="AP17888" s="135"/>
      <c r="BJ17888" s="136"/>
    </row>
    <row r="17889" spans="5:62" ht="14.25" customHeight="1" x14ac:dyDescent="0.25">
      <c r="E17889" s="113"/>
      <c r="H17889" s="133"/>
      <c r="T17889" s="133"/>
      <c r="X17889" s="131"/>
      <c r="Y17889" s="133"/>
      <c r="AJ17889" s="133"/>
      <c r="AO17889" s="135"/>
      <c r="AP17889" s="135"/>
      <c r="BJ17889" s="136"/>
    </row>
    <row r="17890" spans="5:62" ht="14.25" customHeight="1" x14ac:dyDescent="0.25">
      <c r="E17890" s="113"/>
      <c r="H17890" s="133"/>
      <c r="T17890" s="133"/>
      <c r="X17890" s="131"/>
      <c r="Y17890" s="133"/>
      <c r="AJ17890" s="133"/>
      <c r="AO17890" s="135"/>
      <c r="AP17890" s="135"/>
      <c r="BJ17890" s="136"/>
    </row>
    <row r="17891" spans="5:62" ht="14.25" customHeight="1" x14ac:dyDescent="0.25">
      <c r="E17891" s="113"/>
      <c r="H17891" s="133"/>
      <c r="T17891" s="133"/>
      <c r="X17891" s="131"/>
      <c r="Y17891" s="133"/>
      <c r="AJ17891" s="133"/>
      <c r="AO17891" s="135"/>
      <c r="AP17891" s="135"/>
      <c r="BJ17891" s="136"/>
    </row>
    <row r="17892" spans="5:62" ht="14.25" customHeight="1" x14ac:dyDescent="0.25">
      <c r="E17892" s="113"/>
      <c r="H17892" s="133"/>
      <c r="T17892" s="133"/>
      <c r="X17892" s="131"/>
      <c r="Y17892" s="133"/>
      <c r="AJ17892" s="133"/>
      <c r="AO17892" s="135"/>
      <c r="AP17892" s="135"/>
      <c r="BJ17892" s="136"/>
    </row>
    <row r="17893" spans="5:62" ht="14.25" customHeight="1" x14ac:dyDescent="0.25">
      <c r="E17893" s="113"/>
      <c r="H17893" s="133"/>
      <c r="T17893" s="133"/>
      <c r="X17893" s="131"/>
      <c r="Y17893" s="133"/>
      <c r="AJ17893" s="133"/>
      <c r="AO17893" s="135"/>
      <c r="AP17893" s="135"/>
      <c r="BJ17893" s="136"/>
    </row>
    <row r="17894" spans="5:62" ht="14.25" customHeight="1" x14ac:dyDescent="0.25">
      <c r="E17894" s="113"/>
      <c r="H17894" s="133"/>
      <c r="T17894" s="133"/>
      <c r="X17894" s="131"/>
      <c r="Y17894" s="133"/>
      <c r="AJ17894" s="133"/>
      <c r="AO17894" s="135"/>
      <c r="AP17894" s="135"/>
      <c r="BJ17894" s="136"/>
    </row>
    <row r="17895" spans="5:62" ht="14.25" customHeight="1" x14ac:dyDescent="0.25">
      <c r="E17895" s="113"/>
      <c r="H17895" s="133"/>
      <c r="T17895" s="133"/>
      <c r="X17895" s="131"/>
      <c r="Y17895" s="133"/>
      <c r="AJ17895" s="133"/>
      <c r="AO17895" s="135"/>
      <c r="AP17895" s="135"/>
      <c r="BJ17895" s="136"/>
    </row>
    <row r="17896" spans="5:62" ht="14.25" customHeight="1" x14ac:dyDescent="0.25">
      <c r="E17896" s="113"/>
      <c r="H17896" s="133"/>
      <c r="T17896" s="133"/>
      <c r="X17896" s="131"/>
      <c r="Y17896" s="133"/>
      <c r="AJ17896" s="133"/>
      <c r="AO17896" s="135"/>
      <c r="AP17896" s="135"/>
      <c r="BJ17896" s="136"/>
    </row>
    <row r="17897" spans="5:62" ht="14.25" customHeight="1" x14ac:dyDescent="0.25">
      <c r="E17897" s="113"/>
      <c r="H17897" s="133"/>
      <c r="T17897" s="133"/>
      <c r="X17897" s="131"/>
      <c r="Y17897" s="133"/>
      <c r="AJ17897" s="133"/>
      <c r="AO17897" s="135"/>
      <c r="AP17897" s="135"/>
      <c r="BJ17897" s="136"/>
    </row>
    <row r="17898" spans="5:62" ht="14.25" customHeight="1" x14ac:dyDescent="0.25">
      <c r="E17898" s="113"/>
      <c r="H17898" s="133"/>
      <c r="T17898" s="133"/>
      <c r="X17898" s="131"/>
      <c r="Y17898" s="133"/>
      <c r="AJ17898" s="133"/>
      <c r="AO17898" s="135"/>
      <c r="AP17898" s="135"/>
      <c r="BJ17898" s="136"/>
    </row>
    <row r="17899" spans="5:62" ht="14.25" customHeight="1" x14ac:dyDescent="0.25">
      <c r="E17899" s="113"/>
      <c r="H17899" s="133"/>
      <c r="T17899" s="133"/>
      <c r="X17899" s="131"/>
      <c r="Y17899" s="133"/>
      <c r="AJ17899" s="133"/>
      <c r="AO17899" s="135"/>
      <c r="AP17899" s="135"/>
      <c r="BJ17899" s="136"/>
    </row>
    <row r="17900" spans="5:62" ht="14.25" customHeight="1" x14ac:dyDescent="0.25">
      <c r="E17900" s="113"/>
      <c r="H17900" s="133"/>
      <c r="T17900" s="133"/>
      <c r="X17900" s="131"/>
      <c r="Y17900" s="133"/>
      <c r="AJ17900" s="133"/>
      <c r="AO17900" s="135"/>
      <c r="AP17900" s="135"/>
      <c r="BJ17900" s="136"/>
    </row>
    <row r="17901" spans="5:62" ht="14.25" customHeight="1" x14ac:dyDescent="0.25">
      <c r="E17901" s="113"/>
      <c r="H17901" s="133"/>
      <c r="T17901" s="133"/>
      <c r="X17901" s="131"/>
      <c r="Y17901" s="133"/>
      <c r="AJ17901" s="133"/>
      <c r="AO17901" s="135"/>
      <c r="AP17901" s="135"/>
      <c r="BJ17901" s="136"/>
    </row>
    <row r="17902" spans="5:62" ht="14.25" customHeight="1" x14ac:dyDescent="0.25">
      <c r="E17902" s="113"/>
      <c r="H17902" s="133"/>
      <c r="T17902" s="133"/>
      <c r="X17902" s="131"/>
      <c r="Y17902" s="133"/>
      <c r="AJ17902" s="133"/>
      <c r="AO17902" s="135"/>
      <c r="AP17902" s="135"/>
      <c r="BJ17902" s="136"/>
    </row>
    <row r="17903" spans="5:62" ht="14.25" customHeight="1" x14ac:dyDescent="0.25">
      <c r="E17903" s="113"/>
      <c r="H17903" s="133"/>
      <c r="T17903" s="133"/>
      <c r="X17903" s="131"/>
      <c r="Y17903" s="133"/>
      <c r="AJ17903" s="133"/>
      <c r="AO17903" s="135"/>
      <c r="AP17903" s="135"/>
      <c r="BJ17903" s="136"/>
    </row>
    <row r="17904" spans="5:62" ht="14.25" customHeight="1" x14ac:dyDescent="0.25">
      <c r="E17904" s="113"/>
      <c r="H17904" s="133"/>
      <c r="T17904" s="133"/>
      <c r="X17904" s="131"/>
      <c r="Y17904" s="133"/>
      <c r="AJ17904" s="133"/>
      <c r="AO17904" s="135"/>
      <c r="AP17904" s="135"/>
      <c r="BJ17904" s="136"/>
    </row>
    <row r="17905" spans="5:62" ht="14.25" customHeight="1" x14ac:dyDescent="0.25">
      <c r="E17905" s="113"/>
      <c r="H17905" s="133"/>
      <c r="T17905" s="133"/>
      <c r="X17905" s="131"/>
      <c r="Y17905" s="133"/>
      <c r="AJ17905" s="133"/>
      <c r="AO17905" s="135"/>
      <c r="AP17905" s="135"/>
      <c r="BJ17905" s="136"/>
    </row>
    <row r="17906" spans="5:62" ht="14.25" customHeight="1" x14ac:dyDescent="0.25">
      <c r="E17906" s="113"/>
      <c r="H17906" s="133"/>
      <c r="T17906" s="133"/>
      <c r="X17906" s="131"/>
      <c r="Y17906" s="133"/>
      <c r="AJ17906" s="133"/>
      <c r="AO17906" s="135"/>
      <c r="AP17906" s="135"/>
      <c r="BJ17906" s="136"/>
    </row>
    <row r="17907" spans="5:62" ht="14.25" customHeight="1" x14ac:dyDescent="0.25">
      <c r="E17907" s="113"/>
      <c r="H17907" s="133"/>
      <c r="T17907" s="133"/>
      <c r="X17907" s="131"/>
      <c r="Y17907" s="133"/>
      <c r="AJ17907" s="133"/>
      <c r="AO17907" s="135"/>
      <c r="AP17907" s="135"/>
      <c r="BJ17907" s="136"/>
    </row>
    <row r="17908" spans="5:62" ht="14.25" customHeight="1" x14ac:dyDescent="0.25">
      <c r="E17908" s="113"/>
      <c r="H17908" s="133"/>
      <c r="T17908" s="133"/>
      <c r="X17908" s="131"/>
      <c r="Y17908" s="133"/>
      <c r="AJ17908" s="133"/>
      <c r="AO17908" s="135"/>
      <c r="AP17908" s="135"/>
      <c r="BJ17908" s="136"/>
    </row>
    <row r="17909" spans="5:62" ht="14.25" customHeight="1" x14ac:dyDescent="0.25">
      <c r="E17909" s="113"/>
      <c r="H17909" s="133"/>
      <c r="T17909" s="133"/>
      <c r="X17909" s="131"/>
      <c r="Y17909" s="133"/>
      <c r="AJ17909" s="133"/>
      <c r="AO17909" s="135"/>
      <c r="AP17909" s="135"/>
      <c r="BJ17909" s="136"/>
    </row>
    <row r="17910" spans="5:62" ht="14.25" customHeight="1" x14ac:dyDescent="0.25">
      <c r="E17910" s="113"/>
      <c r="H17910" s="133"/>
      <c r="T17910" s="133"/>
      <c r="X17910" s="131"/>
      <c r="Y17910" s="133"/>
      <c r="AJ17910" s="133"/>
      <c r="AO17910" s="135"/>
      <c r="AP17910" s="135"/>
      <c r="BJ17910" s="136"/>
    </row>
    <row r="17911" spans="5:62" ht="14.25" customHeight="1" x14ac:dyDescent="0.25">
      <c r="E17911" s="113"/>
      <c r="H17911" s="133"/>
      <c r="T17911" s="133"/>
      <c r="X17911" s="131"/>
      <c r="Y17911" s="133"/>
      <c r="AJ17911" s="133"/>
      <c r="AO17911" s="135"/>
      <c r="AP17911" s="135"/>
      <c r="BJ17911" s="136"/>
    </row>
    <row r="17912" spans="5:62" ht="14.25" customHeight="1" x14ac:dyDescent="0.25">
      <c r="E17912" s="113"/>
      <c r="H17912" s="133"/>
      <c r="T17912" s="133"/>
      <c r="X17912" s="131"/>
      <c r="Y17912" s="133"/>
      <c r="AJ17912" s="133"/>
      <c r="AO17912" s="135"/>
      <c r="AP17912" s="135"/>
      <c r="BJ17912" s="136"/>
    </row>
    <row r="17913" spans="5:62" ht="14.25" customHeight="1" x14ac:dyDescent="0.25">
      <c r="E17913" s="113"/>
      <c r="H17913" s="133"/>
      <c r="T17913" s="133"/>
      <c r="X17913" s="131"/>
      <c r="Y17913" s="133"/>
      <c r="AJ17913" s="133"/>
      <c r="AO17913" s="135"/>
      <c r="AP17913" s="135"/>
      <c r="BJ17913" s="136"/>
    </row>
    <row r="17914" spans="5:62" ht="14.25" customHeight="1" x14ac:dyDescent="0.25">
      <c r="E17914" s="113"/>
      <c r="H17914" s="133"/>
      <c r="T17914" s="133"/>
      <c r="X17914" s="131"/>
      <c r="Y17914" s="133"/>
      <c r="AJ17914" s="133"/>
      <c r="AO17914" s="135"/>
      <c r="AP17914" s="135"/>
      <c r="BJ17914" s="136"/>
    </row>
    <row r="17915" spans="5:62" ht="14.25" customHeight="1" x14ac:dyDescent="0.25">
      <c r="E17915" s="113"/>
      <c r="H17915" s="133"/>
      <c r="T17915" s="133"/>
      <c r="X17915" s="131"/>
      <c r="Y17915" s="133"/>
      <c r="AJ17915" s="133"/>
      <c r="AO17915" s="135"/>
      <c r="AP17915" s="135"/>
      <c r="BJ17915" s="136"/>
    </row>
    <row r="17916" spans="5:62" ht="14.25" customHeight="1" x14ac:dyDescent="0.25">
      <c r="E17916" s="113"/>
      <c r="H17916" s="133"/>
      <c r="T17916" s="133"/>
      <c r="X17916" s="131"/>
      <c r="Y17916" s="133"/>
      <c r="AJ17916" s="133"/>
      <c r="AO17916" s="135"/>
      <c r="AP17916" s="135"/>
      <c r="BJ17916" s="136"/>
    </row>
    <row r="17917" spans="5:62" ht="14.25" customHeight="1" x14ac:dyDescent="0.25">
      <c r="E17917" s="113"/>
      <c r="H17917" s="133"/>
      <c r="T17917" s="133"/>
      <c r="X17917" s="131"/>
      <c r="Y17917" s="133"/>
      <c r="AJ17917" s="133"/>
      <c r="AO17917" s="135"/>
      <c r="AP17917" s="135"/>
      <c r="BJ17917" s="136"/>
    </row>
    <row r="17918" spans="5:62" ht="14.25" customHeight="1" x14ac:dyDescent="0.25">
      <c r="E17918" s="113"/>
      <c r="H17918" s="133"/>
      <c r="T17918" s="133"/>
      <c r="X17918" s="131"/>
      <c r="Y17918" s="133"/>
      <c r="AJ17918" s="133"/>
      <c r="AO17918" s="135"/>
      <c r="AP17918" s="135"/>
      <c r="BJ17918" s="136"/>
    </row>
    <row r="17919" spans="5:62" ht="14.25" customHeight="1" x14ac:dyDescent="0.25">
      <c r="E17919" s="113"/>
      <c r="H17919" s="133"/>
      <c r="T17919" s="133"/>
      <c r="X17919" s="131"/>
      <c r="Y17919" s="133"/>
      <c r="AJ17919" s="133"/>
      <c r="AO17919" s="135"/>
      <c r="AP17919" s="135"/>
      <c r="BJ17919" s="136"/>
    </row>
    <row r="17920" spans="5:62" ht="14.25" customHeight="1" x14ac:dyDescent="0.25">
      <c r="E17920" s="113"/>
      <c r="H17920" s="133"/>
      <c r="T17920" s="133"/>
      <c r="X17920" s="131"/>
      <c r="Y17920" s="133"/>
      <c r="AJ17920" s="133"/>
      <c r="AO17920" s="135"/>
      <c r="AP17920" s="135"/>
      <c r="BJ17920" s="136"/>
    </row>
    <row r="17921" spans="5:62" ht="14.25" customHeight="1" x14ac:dyDescent="0.25">
      <c r="E17921" s="113"/>
      <c r="H17921" s="133"/>
      <c r="T17921" s="133"/>
      <c r="X17921" s="131"/>
      <c r="Y17921" s="133"/>
      <c r="AJ17921" s="133"/>
      <c r="AO17921" s="135"/>
      <c r="AP17921" s="135"/>
      <c r="BJ17921" s="136"/>
    </row>
    <row r="17922" spans="5:62" ht="14.25" customHeight="1" x14ac:dyDescent="0.25">
      <c r="E17922" s="113"/>
      <c r="H17922" s="133"/>
      <c r="T17922" s="133"/>
      <c r="X17922" s="131"/>
      <c r="Y17922" s="133"/>
      <c r="AJ17922" s="133"/>
      <c r="AO17922" s="135"/>
      <c r="AP17922" s="135"/>
      <c r="BJ17922" s="136"/>
    </row>
    <row r="17923" spans="5:62" ht="14.25" customHeight="1" x14ac:dyDescent="0.25">
      <c r="E17923" s="113"/>
      <c r="H17923" s="133"/>
      <c r="T17923" s="133"/>
      <c r="X17923" s="131"/>
      <c r="Y17923" s="133"/>
      <c r="AJ17923" s="133"/>
      <c r="AO17923" s="135"/>
      <c r="AP17923" s="135"/>
      <c r="BJ17923" s="136"/>
    </row>
    <row r="17924" spans="5:62" ht="14.25" customHeight="1" x14ac:dyDescent="0.25">
      <c r="E17924" s="113"/>
      <c r="H17924" s="133"/>
      <c r="T17924" s="133"/>
      <c r="X17924" s="131"/>
      <c r="Y17924" s="133"/>
      <c r="AJ17924" s="133"/>
      <c r="AO17924" s="135"/>
      <c r="AP17924" s="135"/>
      <c r="BJ17924" s="136"/>
    </row>
    <row r="17925" spans="5:62" ht="14.25" customHeight="1" x14ac:dyDescent="0.25">
      <c r="E17925" s="113"/>
      <c r="H17925" s="133"/>
      <c r="T17925" s="133"/>
      <c r="X17925" s="131"/>
      <c r="Y17925" s="133"/>
      <c r="AJ17925" s="133"/>
      <c r="AO17925" s="135"/>
      <c r="AP17925" s="135"/>
      <c r="BJ17925" s="136"/>
    </row>
    <row r="17926" spans="5:62" ht="14.25" customHeight="1" x14ac:dyDescent="0.25">
      <c r="E17926" s="113"/>
      <c r="H17926" s="133"/>
      <c r="T17926" s="133"/>
      <c r="X17926" s="131"/>
      <c r="Y17926" s="133"/>
      <c r="AJ17926" s="133"/>
      <c r="AO17926" s="135"/>
      <c r="AP17926" s="135"/>
      <c r="BJ17926" s="136"/>
    </row>
    <row r="17927" spans="5:62" ht="14.25" customHeight="1" x14ac:dyDescent="0.25">
      <c r="E17927" s="113"/>
      <c r="H17927" s="133"/>
      <c r="T17927" s="133"/>
      <c r="X17927" s="131"/>
      <c r="Y17927" s="133"/>
      <c r="AJ17927" s="133"/>
      <c r="AO17927" s="135"/>
      <c r="AP17927" s="135"/>
      <c r="BJ17927" s="136"/>
    </row>
    <row r="17928" spans="5:62" ht="14.25" customHeight="1" x14ac:dyDescent="0.25">
      <c r="E17928" s="113"/>
      <c r="H17928" s="133"/>
      <c r="T17928" s="133"/>
      <c r="X17928" s="131"/>
      <c r="Y17928" s="133"/>
      <c r="AJ17928" s="133"/>
      <c r="AO17928" s="135"/>
      <c r="AP17928" s="135"/>
      <c r="BJ17928" s="136"/>
    </row>
    <row r="17929" spans="5:62" ht="14.25" customHeight="1" x14ac:dyDescent="0.25">
      <c r="E17929" s="113"/>
      <c r="H17929" s="133"/>
      <c r="T17929" s="133"/>
      <c r="X17929" s="131"/>
      <c r="Y17929" s="133"/>
      <c r="AJ17929" s="133"/>
      <c r="AO17929" s="135"/>
      <c r="AP17929" s="135"/>
      <c r="BJ17929" s="136"/>
    </row>
    <row r="17930" spans="5:62" ht="14.25" customHeight="1" x14ac:dyDescent="0.25">
      <c r="E17930" s="113"/>
      <c r="H17930" s="133"/>
      <c r="T17930" s="133"/>
      <c r="X17930" s="131"/>
      <c r="Y17930" s="133"/>
      <c r="AJ17930" s="133"/>
      <c r="AO17930" s="135"/>
      <c r="AP17930" s="135"/>
      <c r="BJ17930" s="136"/>
    </row>
    <row r="17931" spans="5:62" ht="14.25" customHeight="1" x14ac:dyDescent="0.25">
      <c r="E17931" s="113"/>
      <c r="H17931" s="133"/>
      <c r="T17931" s="133"/>
      <c r="X17931" s="131"/>
      <c r="Y17931" s="133"/>
      <c r="AJ17931" s="133"/>
      <c r="AO17931" s="135"/>
      <c r="AP17931" s="135"/>
      <c r="BJ17931" s="136"/>
    </row>
    <row r="17932" spans="5:62" ht="14.25" customHeight="1" x14ac:dyDescent="0.25">
      <c r="E17932" s="113"/>
      <c r="H17932" s="133"/>
      <c r="T17932" s="133"/>
      <c r="X17932" s="131"/>
      <c r="Y17932" s="133"/>
      <c r="AJ17932" s="133"/>
      <c r="AO17932" s="135"/>
      <c r="AP17932" s="135"/>
      <c r="BJ17932" s="136"/>
    </row>
    <row r="17933" spans="5:62" ht="14.25" customHeight="1" x14ac:dyDescent="0.25">
      <c r="E17933" s="113"/>
      <c r="H17933" s="133"/>
      <c r="T17933" s="133"/>
      <c r="X17933" s="131"/>
      <c r="Y17933" s="133"/>
      <c r="AJ17933" s="133"/>
      <c r="AO17933" s="135"/>
      <c r="AP17933" s="135"/>
      <c r="BJ17933" s="136"/>
    </row>
    <row r="17934" spans="5:62" ht="14.25" customHeight="1" x14ac:dyDescent="0.25">
      <c r="E17934" s="113"/>
      <c r="H17934" s="133"/>
      <c r="T17934" s="133"/>
      <c r="X17934" s="131"/>
      <c r="Y17934" s="133"/>
      <c r="AJ17934" s="133"/>
      <c r="AO17934" s="135"/>
      <c r="AP17934" s="135"/>
      <c r="BJ17934" s="136"/>
    </row>
    <row r="17935" spans="5:62" ht="14.25" customHeight="1" x14ac:dyDescent="0.25">
      <c r="E17935" s="113"/>
      <c r="H17935" s="133"/>
      <c r="T17935" s="133"/>
      <c r="X17935" s="131"/>
      <c r="Y17935" s="133"/>
      <c r="AJ17935" s="133"/>
      <c r="AO17935" s="135"/>
      <c r="AP17935" s="135"/>
      <c r="BJ17935" s="136"/>
    </row>
    <row r="17936" spans="5:62" ht="14.25" customHeight="1" x14ac:dyDescent="0.25">
      <c r="E17936" s="113"/>
      <c r="H17936" s="133"/>
      <c r="T17936" s="133"/>
      <c r="X17936" s="131"/>
      <c r="Y17936" s="133"/>
      <c r="AJ17936" s="133"/>
      <c r="AO17936" s="135"/>
      <c r="AP17936" s="135"/>
      <c r="BJ17936" s="136"/>
    </row>
    <row r="17937" spans="5:62" ht="14.25" customHeight="1" x14ac:dyDescent="0.25">
      <c r="E17937" s="113"/>
      <c r="H17937" s="133"/>
      <c r="T17937" s="133"/>
      <c r="X17937" s="131"/>
      <c r="Y17937" s="133"/>
      <c r="AJ17937" s="133"/>
      <c r="AO17937" s="135"/>
      <c r="AP17937" s="135"/>
      <c r="BJ17937" s="136"/>
    </row>
    <row r="17938" spans="5:62" ht="14.25" customHeight="1" x14ac:dyDescent="0.25">
      <c r="E17938" s="113"/>
      <c r="H17938" s="133"/>
      <c r="T17938" s="133"/>
      <c r="X17938" s="131"/>
      <c r="Y17938" s="133"/>
      <c r="AJ17938" s="133"/>
      <c r="AO17938" s="135"/>
      <c r="AP17938" s="135"/>
      <c r="BJ17938" s="136"/>
    </row>
    <row r="17939" spans="5:62" ht="14.25" customHeight="1" x14ac:dyDescent="0.25">
      <c r="E17939" s="113"/>
      <c r="H17939" s="133"/>
      <c r="T17939" s="133"/>
      <c r="X17939" s="131"/>
      <c r="Y17939" s="133"/>
      <c r="AJ17939" s="133"/>
      <c r="AO17939" s="135"/>
      <c r="AP17939" s="135"/>
      <c r="BJ17939" s="136"/>
    </row>
    <row r="17940" spans="5:62" ht="14.25" customHeight="1" x14ac:dyDescent="0.25">
      <c r="E17940" s="113"/>
      <c r="H17940" s="133"/>
      <c r="T17940" s="133"/>
      <c r="X17940" s="131"/>
      <c r="Y17940" s="133"/>
      <c r="AJ17940" s="133"/>
      <c r="AO17940" s="135"/>
      <c r="AP17940" s="135"/>
      <c r="BJ17940" s="136"/>
    </row>
    <row r="17941" spans="5:62" ht="14.25" customHeight="1" x14ac:dyDescent="0.25">
      <c r="E17941" s="113"/>
      <c r="H17941" s="133"/>
      <c r="T17941" s="133"/>
      <c r="X17941" s="131"/>
      <c r="Y17941" s="133"/>
      <c r="AJ17941" s="133"/>
      <c r="AO17941" s="135"/>
      <c r="AP17941" s="135"/>
      <c r="BJ17941" s="136"/>
    </row>
    <row r="17942" spans="5:62" ht="14.25" customHeight="1" x14ac:dyDescent="0.25">
      <c r="E17942" s="113"/>
      <c r="H17942" s="133"/>
      <c r="T17942" s="133"/>
      <c r="X17942" s="131"/>
      <c r="Y17942" s="133"/>
      <c r="AJ17942" s="133"/>
      <c r="AO17942" s="135"/>
      <c r="AP17942" s="135"/>
      <c r="BJ17942" s="136"/>
    </row>
    <row r="17943" spans="5:62" ht="14.25" customHeight="1" x14ac:dyDescent="0.25">
      <c r="E17943" s="113"/>
      <c r="H17943" s="133"/>
      <c r="T17943" s="133"/>
      <c r="X17943" s="131"/>
      <c r="Y17943" s="133"/>
      <c r="AJ17943" s="133"/>
      <c r="AO17943" s="135"/>
      <c r="AP17943" s="135"/>
      <c r="BJ17943" s="136"/>
    </row>
    <row r="17944" spans="5:62" ht="14.25" customHeight="1" x14ac:dyDescent="0.25">
      <c r="E17944" s="113"/>
      <c r="H17944" s="133"/>
      <c r="T17944" s="133"/>
      <c r="X17944" s="131"/>
      <c r="Y17944" s="133"/>
      <c r="AJ17944" s="133"/>
      <c r="AO17944" s="135"/>
      <c r="AP17944" s="135"/>
      <c r="BJ17944" s="136"/>
    </row>
    <row r="17945" spans="5:62" ht="14.25" customHeight="1" x14ac:dyDescent="0.25">
      <c r="E17945" s="113"/>
      <c r="H17945" s="133"/>
      <c r="T17945" s="133"/>
      <c r="X17945" s="131"/>
      <c r="Y17945" s="133"/>
      <c r="AJ17945" s="133"/>
      <c r="AO17945" s="135"/>
      <c r="AP17945" s="135"/>
      <c r="BJ17945" s="136"/>
    </row>
    <row r="17946" spans="5:62" ht="14.25" customHeight="1" x14ac:dyDescent="0.25">
      <c r="E17946" s="113"/>
      <c r="H17946" s="133"/>
      <c r="T17946" s="133"/>
      <c r="X17946" s="131"/>
      <c r="Y17946" s="133"/>
      <c r="AJ17946" s="133"/>
      <c r="AO17946" s="135"/>
      <c r="AP17946" s="135"/>
      <c r="BJ17946" s="136"/>
    </row>
    <row r="17947" spans="5:62" ht="14.25" customHeight="1" x14ac:dyDescent="0.25">
      <c r="E17947" s="113"/>
      <c r="H17947" s="133"/>
      <c r="T17947" s="133"/>
      <c r="X17947" s="131"/>
      <c r="Y17947" s="133"/>
      <c r="AJ17947" s="133"/>
      <c r="AO17947" s="135"/>
      <c r="AP17947" s="135"/>
      <c r="BJ17947" s="136"/>
    </row>
    <row r="17948" spans="5:62" ht="14.25" customHeight="1" x14ac:dyDescent="0.25">
      <c r="E17948" s="113"/>
      <c r="H17948" s="133"/>
      <c r="T17948" s="133"/>
      <c r="X17948" s="131"/>
      <c r="Y17948" s="133"/>
      <c r="AJ17948" s="133"/>
      <c r="AO17948" s="135"/>
      <c r="AP17948" s="135"/>
      <c r="BJ17948" s="136"/>
    </row>
    <row r="17949" spans="5:62" ht="14.25" customHeight="1" x14ac:dyDescent="0.25">
      <c r="E17949" s="113"/>
      <c r="H17949" s="133"/>
      <c r="T17949" s="133"/>
      <c r="X17949" s="131"/>
      <c r="Y17949" s="133"/>
      <c r="AJ17949" s="133"/>
      <c r="AO17949" s="135"/>
      <c r="AP17949" s="135"/>
      <c r="BJ17949" s="136"/>
    </row>
    <row r="17950" spans="5:62" ht="14.25" customHeight="1" x14ac:dyDescent="0.25">
      <c r="E17950" s="113"/>
      <c r="H17950" s="133"/>
      <c r="T17950" s="133"/>
      <c r="X17950" s="131"/>
      <c r="Y17950" s="133"/>
      <c r="AJ17950" s="133"/>
      <c r="AO17950" s="135"/>
      <c r="AP17950" s="135"/>
      <c r="BJ17950" s="136"/>
    </row>
    <row r="17951" spans="5:62" ht="14.25" customHeight="1" x14ac:dyDescent="0.25">
      <c r="E17951" s="113"/>
      <c r="H17951" s="133"/>
      <c r="T17951" s="133"/>
      <c r="X17951" s="131"/>
      <c r="Y17951" s="133"/>
      <c r="AJ17951" s="133"/>
      <c r="AO17951" s="135"/>
      <c r="AP17951" s="135"/>
      <c r="BJ17951" s="136"/>
    </row>
    <row r="17952" spans="5:62" ht="14.25" customHeight="1" x14ac:dyDescent="0.25">
      <c r="E17952" s="113"/>
      <c r="H17952" s="133"/>
      <c r="T17952" s="133"/>
      <c r="X17952" s="131"/>
      <c r="Y17952" s="133"/>
      <c r="AJ17952" s="133"/>
      <c r="AO17952" s="135"/>
      <c r="AP17952" s="135"/>
      <c r="BJ17952" s="136"/>
    </row>
    <row r="17953" spans="5:62" ht="14.25" customHeight="1" x14ac:dyDescent="0.25">
      <c r="E17953" s="113"/>
      <c r="H17953" s="133"/>
      <c r="T17953" s="133"/>
      <c r="X17953" s="131"/>
      <c r="Y17953" s="133"/>
      <c r="AJ17953" s="133"/>
      <c r="AO17953" s="135"/>
      <c r="AP17953" s="135"/>
      <c r="BJ17953" s="136"/>
    </row>
    <row r="17954" spans="5:62" ht="14.25" customHeight="1" x14ac:dyDescent="0.25">
      <c r="E17954" s="113"/>
      <c r="H17954" s="133"/>
      <c r="T17954" s="133"/>
      <c r="X17954" s="131"/>
      <c r="Y17954" s="133"/>
      <c r="AJ17954" s="133"/>
      <c r="AO17954" s="135"/>
      <c r="AP17954" s="135"/>
      <c r="BJ17954" s="136"/>
    </row>
    <row r="17955" spans="5:62" ht="14.25" customHeight="1" x14ac:dyDescent="0.25">
      <c r="E17955" s="113"/>
      <c r="H17955" s="133"/>
      <c r="T17955" s="133"/>
      <c r="X17955" s="131"/>
      <c r="Y17955" s="133"/>
      <c r="AJ17955" s="133"/>
      <c r="AO17955" s="135"/>
      <c r="AP17955" s="135"/>
      <c r="BJ17955" s="136"/>
    </row>
    <row r="17956" spans="5:62" ht="14.25" customHeight="1" x14ac:dyDescent="0.25">
      <c r="E17956" s="113"/>
      <c r="H17956" s="133"/>
      <c r="T17956" s="133"/>
      <c r="X17956" s="131"/>
      <c r="Y17956" s="133"/>
      <c r="AJ17956" s="133"/>
      <c r="AO17956" s="135"/>
      <c r="AP17956" s="135"/>
      <c r="BJ17956" s="136"/>
    </row>
    <row r="17957" spans="5:62" ht="14.25" customHeight="1" x14ac:dyDescent="0.25">
      <c r="E17957" s="113"/>
      <c r="H17957" s="133"/>
      <c r="T17957" s="133"/>
      <c r="X17957" s="131"/>
      <c r="Y17957" s="133"/>
      <c r="AJ17957" s="133"/>
      <c r="AO17957" s="135"/>
      <c r="AP17957" s="135"/>
      <c r="BJ17957" s="136"/>
    </row>
    <row r="17958" spans="5:62" ht="14.25" customHeight="1" x14ac:dyDescent="0.25">
      <c r="E17958" s="113"/>
      <c r="H17958" s="133"/>
      <c r="T17958" s="133"/>
      <c r="X17958" s="131"/>
      <c r="Y17958" s="133"/>
      <c r="AJ17958" s="133"/>
      <c r="AO17958" s="135"/>
      <c r="AP17958" s="135"/>
      <c r="BJ17958" s="136"/>
    </row>
    <row r="17959" spans="5:62" ht="14.25" customHeight="1" x14ac:dyDescent="0.25">
      <c r="E17959" s="113"/>
      <c r="H17959" s="133"/>
      <c r="T17959" s="133"/>
      <c r="X17959" s="131"/>
      <c r="Y17959" s="133"/>
      <c r="AJ17959" s="133"/>
      <c r="AO17959" s="135"/>
      <c r="AP17959" s="135"/>
      <c r="BJ17959" s="136"/>
    </row>
    <row r="17960" spans="5:62" ht="14.25" customHeight="1" x14ac:dyDescent="0.25">
      <c r="E17960" s="113"/>
      <c r="H17960" s="133"/>
      <c r="T17960" s="133"/>
      <c r="X17960" s="131"/>
      <c r="Y17960" s="133"/>
      <c r="AJ17960" s="133"/>
      <c r="AO17960" s="135"/>
      <c r="AP17960" s="135"/>
      <c r="BJ17960" s="136"/>
    </row>
    <row r="17961" spans="5:62" ht="14.25" customHeight="1" x14ac:dyDescent="0.25">
      <c r="E17961" s="113"/>
      <c r="H17961" s="133"/>
      <c r="T17961" s="133"/>
      <c r="X17961" s="131"/>
      <c r="Y17961" s="133"/>
      <c r="AJ17961" s="133"/>
      <c r="AO17961" s="135"/>
      <c r="AP17961" s="135"/>
      <c r="BJ17961" s="136"/>
    </row>
    <row r="17962" spans="5:62" ht="14.25" customHeight="1" x14ac:dyDescent="0.25">
      <c r="E17962" s="113"/>
      <c r="H17962" s="133"/>
      <c r="T17962" s="133"/>
      <c r="X17962" s="131"/>
      <c r="Y17962" s="133"/>
      <c r="AJ17962" s="133"/>
      <c r="AO17962" s="135"/>
      <c r="AP17962" s="135"/>
      <c r="BJ17962" s="136"/>
    </row>
    <row r="17963" spans="5:62" ht="14.25" customHeight="1" x14ac:dyDescent="0.25">
      <c r="E17963" s="113"/>
      <c r="H17963" s="133"/>
      <c r="T17963" s="133"/>
      <c r="X17963" s="131"/>
      <c r="Y17963" s="133"/>
      <c r="AJ17963" s="133"/>
      <c r="AO17963" s="135"/>
      <c r="AP17963" s="135"/>
      <c r="BJ17963" s="136"/>
    </row>
    <row r="17964" spans="5:62" ht="14.25" customHeight="1" x14ac:dyDescent="0.25">
      <c r="E17964" s="113"/>
      <c r="H17964" s="133"/>
      <c r="T17964" s="133"/>
      <c r="X17964" s="131"/>
      <c r="Y17964" s="133"/>
      <c r="AJ17964" s="133"/>
      <c r="AO17964" s="135"/>
      <c r="AP17964" s="135"/>
      <c r="BJ17964" s="136"/>
    </row>
    <row r="17965" spans="5:62" ht="14.25" customHeight="1" x14ac:dyDescent="0.25">
      <c r="E17965" s="113"/>
      <c r="H17965" s="133"/>
      <c r="T17965" s="133"/>
      <c r="X17965" s="131"/>
      <c r="Y17965" s="133"/>
      <c r="AJ17965" s="133"/>
      <c r="AO17965" s="135"/>
      <c r="AP17965" s="135"/>
      <c r="BJ17965" s="136"/>
    </row>
    <row r="17966" spans="5:62" ht="14.25" customHeight="1" x14ac:dyDescent="0.25">
      <c r="E17966" s="113"/>
      <c r="H17966" s="133"/>
      <c r="T17966" s="133"/>
      <c r="X17966" s="131"/>
      <c r="Y17966" s="133"/>
      <c r="AJ17966" s="133"/>
      <c r="AO17966" s="135"/>
      <c r="AP17966" s="135"/>
      <c r="BJ17966" s="136"/>
    </row>
    <row r="17967" spans="5:62" ht="14.25" customHeight="1" x14ac:dyDescent="0.25">
      <c r="E17967" s="113"/>
      <c r="H17967" s="133"/>
      <c r="T17967" s="133"/>
      <c r="X17967" s="131"/>
      <c r="Y17967" s="133"/>
      <c r="AJ17967" s="133"/>
      <c r="AO17967" s="135"/>
      <c r="AP17967" s="135"/>
      <c r="BJ17967" s="136"/>
    </row>
    <row r="17968" spans="5:62" ht="14.25" customHeight="1" x14ac:dyDescent="0.25">
      <c r="E17968" s="113"/>
      <c r="H17968" s="133"/>
      <c r="T17968" s="133"/>
      <c r="X17968" s="131"/>
      <c r="Y17968" s="133"/>
      <c r="AJ17968" s="133"/>
      <c r="AO17968" s="135"/>
      <c r="AP17968" s="135"/>
      <c r="BJ17968" s="136"/>
    </row>
    <row r="17969" spans="5:62" ht="14.25" customHeight="1" x14ac:dyDescent="0.25">
      <c r="E17969" s="113"/>
      <c r="H17969" s="133"/>
      <c r="T17969" s="133"/>
      <c r="X17969" s="131"/>
      <c r="Y17969" s="133"/>
      <c r="AJ17969" s="133"/>
      <c r="AO17969" s="135"/>
      <c r="AP17969" s="135"/>
      <c r="BJ17969" s="136"/>
    </row>
    <row r="17970" spans="5:62" ht="14.25" customHeight="1" x14ac:dyDescent="0.25">
      <c r="E17970" s="113"/>
      <c r="H17970" s="133"/>
      <c r="T17970" s="133"/>
      <c r="X17970" s="131"/>
      <c r="Y17970" s="133"/>
      <c r="AJ17970" s="133"/>
      <c r="AO17970" s="135"/>
      <c r="AP17970" s="135"/>
      <c r="BJ17970" s="136"/>
    </row>
    <row r="17971" spans="5:62" ht="14.25" customHeight="1" x14ac:dyDescent="0.25">
      <c r="E17971" s="113"/>
      <c r="H17971" s="133"/>
      <c r="T17971" s="133"/>
      <c r="X17971" s="131"/>
      <c r="Y17971" s="133"/>
      <c r="AJ17971" s="133"/>
      <c r="AO17971" s="135"/>
      <c r="AP17971" s="135"/>
      <c r="BJ17971" s="136"/>
    </row>
    <row r="17972" spans="5:62" ht="14.25" customHeight="1" x14ac:dyDescent="0.25">
      <c r="E17972" s="113"/>
      <c r="H17972" s="133"/>
      <c r="T17972" s="133"/>
      <c r="X17972" s="131"/>
      <c r="Y17972" s="133"/>
      <c r="AJ17972" s="133"/>
      <c r="AO17972" s="135"/>
      <c r="AP17972" s="135"/>
      <c r="BJ17972" s="136"/>
    </row>
    <row r="17973" spans="5:62" ht="14.25" customHeight="1" x14ac:dyDescent="0.25">
      <c r="E17973" s="113"/>
      <c r="H17973" s="133"/>
      <c r="T17973" s="133"/>
      <c r="X17973" s="131"/>
      <c r="Y17973" s="133"/>
      <c r="AJ17973" s="133"/>
      <c r="AO17973" s="135"/>
      <c r="AP17973" s="135"/>
      <c r="BJ17973" s="136"/>
    </row>
    <row r="17974" spans="5:62" ht="14.25" customHeight="1" x14ac:dyDescent="0.25">
      <c r="E17974" s="113"/>
      <c r="H17974" s="133"/>
      <c r="T17974" s="133"/>
      <c r="X17974" s="131"/>
      <c r="Y17974" s="133"/>
      <c r="AJ17974" s="133"/>
      <c r="AO17974" s="135"/>
      <c r="AP17974" s="135"/>
      <c r="BJ17974" s="136"/>
    </row>
    <row r="17975" spans="5:62" ht="14.25" customHeight="1" x14ac:dyDescent="0.25">
      <c r="E17975" s="113"/>
      <c r="H17975" s="133"/>
      <c r="T17975" s="133"/>
      <c r="X17975" s="131"/>
      <c r="Y17975" s="133"/>
      <c r="AJ17975" s="133"/>
      <c r="AO17975" s="135"/>
      <c r="AP17975" s="135"/>
      <c r="BJ17975" s="136"/>
    </row>
    <row r="17976" spans="5:62" ht="14.25" customHeight="1" x14ac:dyDescent="0.25">
      <c r="E17976" s="113"/>
      <c r="H17976" s="133"/>
      <c r="T17976" s="133"/>
      <c r="X17976" s="131"/>
      <c r="Y17976" s="133"/>
      <c r="AJ17976" s="133"/>
      <c r="AO17976" s="135"/>
      <c r="AP17976" s="135"/>
      <c r="BJ17976" s="136"/>
    </row>
    <row r="17977" spans="5:62" ht="14.25" customHeight="1" x14ac:dyDescent="0.25">
      <c r="E17977" s="113"/>
      <c r="H17977" s="133"/>
      <c r="T17977" s="133"/>
      <c r="X17977" s="131"/>
      <c r="Y17977" s="133"/>
      <c r="AJ17977" s="133"/>
      <c r="AO17977" s="135"/>
      <c r="AP17977" s="135"/>
      <c r="BJ17977" s="136"/>
    </row>
    <row r="17978" spans="5:62" ht="14.25" customHeight="1" x14ac:dyDescent="0.25">
      <c r="E17978" s="113"/>
      <c r="H17978" s="133"/>
      <c r="T17978" s="133"/>
      <c r="X17978" s="131"/>
      <c r="Y17978" s="133"/>
      <c r="AJ17978" s="133"/>
      <c r="AO17978" s="135"/>
      <c r="AP17978" s="135"/>
      <c r="BJ17978" s="136"/>
    </row>
    <row r="17979" spans="5:62" ht="14.25" customHeight="1" x14ac:dyDescent="0.25">
      <c r="E17979" s="113"/>
      <c r="H17979" s="133"/>
      <c r="T17979" s="133"/>
      <c r="X17979" s="131"/>
      <c r="Y17979" s="133"/>
      <c r="AJ17979" s="133"/>
      <c r="AO17979" s="135"/>
      <c r="AP17979" s="135"/>
      <c r="BJ17979" s="136"/>
    </row>
    <row r="17980" spans="5:62" ht="14.25" customHeight="1" x14ac:dyDescent="0.25">
      <c r="E17980" s="113"/>
      <c r="H17980" s="133"/>
      <c r="T17980" s="133"/>
      <c r="X17980" s="131"/>
      <c r="Y17980" s="133"/>
      <c r="AJ17980" s="133"/>
      <c r="AO17980" s="135"/>
      <c r="AP17980" s="135"/>
      <c r="BJ17980" s="136"/>
    </row>
    <row r="17981" spans="5:62" ht="14.25" customHeight="1" x14ac:dyDescent="0.25">
      <c r="E17981" s="113"/>
      <c r="H17981" s="133"/>
      <c r="T17981" s="133"/>
      <c r="X17981" s="131"/>
      <c r="Y17981" s="133"/>
      <c r="AJ17981" s="133"/>
      <c r="AO17981" s="135"/>
      <c r="AP17981" s="135"/>
      <c r="BJ17981" s="136"/>
    </row>
    <row r="17982" spans="5:62" ht="14.25" customHeight="1" x14ac:dyDescent="0.25">
      <c r="E17982" s="113"/>
      <c r="H17982" s="133"/>
      <c r="T17982" s="133"/>
      <c r="X17982" s="131"/>
      <c r="Y17982" s="133"/>
      <c r="AJ17982" s="133"/>
      <c r="AO17982" s="135"/>
      <c r="AP17982" s="135"/>
      <c r="BJ17982" s="136"/>
    </row>
    <row r="17983" spans="5:62" ht="14.25" customHeight="1" x14ac:dyDescent="0.25">
      <c r="E17983" s="113"/>
      <c r="H17983" s="133"/>
      <c r="T17983" s="133"/>
      <c r="X17983" s="131"/>
      <c r="Y17983" s="133"/>
      <c r="AJ17983" s="133"/>
      <c r="AO17983" s="135"/>
      <c r="AP17983" s="135"/>
      <c r="BJ17983" s="136"/>
    </row>
    <row r="17984" spans="5:62" ht="14.25" customHeight="1" x14ac:dyDescent="0.25">
      <c r="E17984" s="113"/>
      <c r="H17984" s="133"/>
      <c r="T17984" s="133"/>
      <c r="X17984" s="131"/>
      <c r="Y17984" s="133"/>
      <c r="AJ17984" s="133"/>
      <c r="AO17984" s="135"/>
      <c r="AP17984" s="135"/>
      <c r="BJ17984" s="136"/>
    </row>
    <row r="17985" spans="5:62" ht="14.25" customHeight="1" x14ac:dyDescent="0.25">
      <c r="E17985" s="113"/>
      <c r="H17985" s="133"/>
      <c r="T17985" s="133"/>
      <c r="X17985" s="131"/>
      <c r="Y17985" s="133"/>
      <c r="AJ17985" s="133"/>
      <c r="AO17985" s="135"/>
      <c r="AP17985" s="135"/>
      <c r="BJ17985" s="136"/>
    </row>
    <row r="17986" spans="5:62" ht="14.25" customHeight="1" x14ac:dyDescent="0.25">
      <c r="E17986" s="113"/>
      <c r="H17986" s="133"/>
      <c r="T17986" s="133"/>
      <c r="X17986" s="131"/>
      <c r="Y17986" s="133"/>
      <c r="AJ17986" s="133"/>
      <c r="AO17986" s="135"/>
      <c r="AP17986" s="135"/>
      <c r="BJ17986" s="136"/>
    </row>
    <row r="17987" spans="5:62" ht="14.25" customHeight="1" x14ac:dyDescent="0.25">
      <c r="E17987" s="113"/>
      <c r="H17987" s="133"/>
      <c r="T17987" s="133"/>
      <c r="X17987" s="131"/>
      <c r="Y17987" s="133"/>
      <c r="AJ17987" s="133"/>
      <c r="AO17987" s="135"/>
      <c r="AP17987" s="135"/>
      <c r="BJ17987" s="136"/>
    </row>
    <row r="17988" spans="5:62" ht="14.25" customHeight="1" x14ac:dyDescent="0.25">
      <c r="E17988" s="113"/>
      <c r="H17988" s="133"/>
      <c r="T17988" s="133"/>
      <c r="X17988" s="131"/>
      <c r="Y17988" s="133"/>
      <c r="AJ17988" s="133"/>
      <c r="AO17988" s="135"/>
      <c r="AP17988" s="135"/>
      <c r="BJ17988" s="136"/>
    </row>
    <row r="17989" spans="5:62" ht="14.25" customHeight="1" x14ac:dyDescent="0.25">
      <c r="E17989" s="113"/>
      <c r="H17989" s="133"/>
      <c r="T17989" s="133"/>
      <c r="X17989" s="131"/>
      <c r="Y17989" s="133"/>
      <c r="AJ17989" s="133"/>
      <c r="AO17989" s="135"/>
      <c r="AP17989" s="135"/>
      <c r="BJ17989" s="136"/>
    </row>
    <row r="17990" spans="5:62" ht="14.25" customHeight="1" x14ac:dyDescent="0.25">
      <c r="E17990" s="113"/>
      <c r="H17990" s="133"/>
      <c r="T17990" s="133"/>
      <c r="X17990" s="131"/>
      <c r="Y17990" s="133"/>
      <c r="AJ17990" s="133"/>
      <c r="AO17990" s="135"/>
      <c r="AP17990" s="135"/>
      <c r="BJ17990" s="136"/>
    </row>
    <row r="17991" spans="5:62" ht="14.25" customHeight="1" x14ac:dyDescent="0.25">
      <c r="E17991" s="113"/>
      <c r="H17991" s="133"/>
      <c r="T17991" s="133"/>
      <c r="X17991" s="131"/>
      <c r="Y17991" s="133"/>
      <c r="AJ17991" s="133"/>
      <c r="AO17991" s="135"/>
      <c r="AP17991" s="135"/>
      <c r="BJ17991" s="136"/>
    </row>
    <row r="17992" spans="5:62" ht="14.25" customHeight="1" x14ac:dyDescent="0.25">
      <c r="E17992" s="113"/>
      <c r="H17992" s="133"/>
      <c r="T17992" s="133"/>
      <c r="X17992" s="131"/>
      <c r="Y17992" s="133"/>
      <c r="AJ17992" s="133"/>
      <c r="AO17992" s="135"/>
      <c r="AP17992" s="135"/>
      <c r="BJ17992" s="136"/>
    </row>
    <row r="17993" spans="5:62" ht="14.25" customHeight="1" x14ac:dyDescent="0.25">
      <c r="E17993" s="113"/>
      <c r="H17993" s="133"/>
      <c r="T17993" s="133"/>
      <c r="X17993" s="131"/>
      <c r="Y17993" s="133"/>
      <c r="AJ17993" s="133"/>
      <c r="AO17993" s="135"/>
      <c r="AP17993" s="135"/>
      <c r="BJ17993" s="136"/>
    </row>
    <row r="17994" spans="5:62" ht="14.25" customHeight="1" x14ac:dyDescent="0.25">
      <c r="E17994" s="113"/>
      <c r="H17994" s="133"/>
      <c r="T17994" s="133"/>
      <c r="X17994" s="131"/>
      <c r="Y17994" s="133"/>
      <c r="AJ17994" s="133"/>
      <c r="AO17994" s="135"/>
      <c r="AP17994" s="135"/>
      <c r="BJ17994" s="136"/>
    </row>
    <row r="17995" spans="5:62" ht="14.25" customHeight="1" x14ac:dyDescent="0.25">
      <c r="E17995" s="113"/>
      <c r="H17995" s="133"/>
      <c r="T17995" s="133"/>
      <c r="X17995" s="131"/>
      <c r="Y17995" s="133"/>
      <c r="AJ17995" s="133"/>
      <c r="AO17995" s="135"/>
      <c r="AP17995" s="135"/>
      <c r="BJ17995" s="136"/>
    </row>
    <row r="17996" spans="5:62" ht="14.25" customHeight="1" x14ac:dyDescent="0.25">
      <c r="E17996" s="113"/>
      <c r="H17996" s="133"/>
      <c r="T17996" s="133"/>
      <c r="X17996" s="131"/>
      <c r="Y17996" s="133"/>
      <c r="AJ17996" s="133"/>
      <c r="AO17996" s="135"/>
      <c r="AP17996" s="135"/>
      <c r="BJ17996" s="136"/>
    </row>
    <row r="17997" spans="5:62" ht="14.25" customHeight="1" x14ac:dyDescent="0.25">
      <c r="E17997" s="113"/>
      <c r="H17997" s="133"/>
      <c r="T17997" s="133"/>
      <c r="X17997" s="131"/>
      <c r="Y17997" s="133"/>
      <c r="AJ17997" s="133"/>
      <c r="AO17997" s="135"/>
      <c r="AP17997" s="135"/>
      <c r="BJ17997" s="136"/>
    </row>
    <row r="17998" spans="5:62" ht="14.25" customHeight="1" x14ac:dyDescent="0.25">
      <c r="E17998" s="113"/>
      <c r="H17998" s="133"/>
      <c r="T17998" s="133"/>
      <c r="X17998" s="131"/>
      <c r="Y17998" s="133"/>
      <c r="AJ17998" s="133"/>
      <c r="AO17998" s="135"/>
      <c r="AP17998" s="135"/>
      <c r="BJ17998" s="136"/>
    </row>
    <row r="17999" spans="5:62" ht="14.25" customHeight="1" x14ac:dyDescent="0.25">
      <c r="E17999" s="113"/>
      <c r="H17999" s="133"/>
      <c r="T17999" s="133"/>
      <c r="X17999" s="131"/>
      <c r="Y17999" s="133"/>
      <c r="AJ17999" s="133"/>
      <c r="AO17999" s="135"/>
      <c r="AP17999" s="135"/>
      <c r="BJ17999" s="136"/>
    </row>
    <row r="18000" spans="5:62" ht="14.25" customHeight="1" x14ac:dyDescent="0.25">
      <c r="E18000" s="113"/>
      <c r="H18000" s="133"/>
      <c r="T18000" s="133"/>
      <c r="X18000" s="131"/>
      <c r="Y18000" s="133"/>
      <c r="AJ18000" s="133"/>
      <c r="AO18000" s="135"/>
      <c r="AP18000" s="135"/>
      <c r="BJ18000" s="136"/>
    </row>
    <row r="18001" spans="5:62" ht="14.25" customHeight="1" x14ac:dyDescent="0.25">
      <c r="E18001" s="113"/>
      <c r="H18001" s="133"/>
      <c r="T18001" s="133"/>
      <c r="X18001" s="131"/>
      <c r="Y18001" s="133"/>
      <c r="AJ18001" s="133"/>
      <c r="AO18001" s="135"/>
      <c r="AP18001" s="135"/>
      <c r="BJ18001" s="136"/>
    </row>
    <row r="18002" spans="5:62" ht="14.25" customHeight="1" x14ac:dyDescent="0.25">
      <c r="E18002" s="113"/>
      <c r="H18002" s="133"/>
      <c r="T18002" s="133"/>
      <c r="X18002" s="131"/>
      <c r="Y18002" s="133"/>
      <c r="AJ18002" s="133"/>
      <c r="AO18002" s="135"/>
      <c r="AP18002" s="135"/>
      <c r="BJ18002" s="136"/>
    </row>
    <row r="18003" spans="5:62" ht="14.25" customHeight="1" x14ac:dyDescent="0.25">
      <c r="E18003" s="113"/>
      <c r="H18003" s="133"/>
      <c r="T18003" s="133"/>
      <c r="X18003" s="131"/>
      <c r="Y18003" s="133"/>
      <c r="AJ18003" s="133"/>
      <c r="AO18003" s="135"/>
      <c r="AP18003" s="135"/>
      <c r="BJ18003" s="136"/>
    </row>
    <row r="18004" spans="5:62" ht="14.25" customHeight="1" x14ac:dyDescent="0.25">
      <c r="E18004" s="113"/>
      <c r="H18004" s="133"/>
      <c r="T18004" s="133"/>
      <c r="X18004" s="131"/>
      <c r="Y18004" s="133"/>
      <c r="AJ18004" s="133"/>
      <c r="AO18004" s="135"/>
      <c r="AP18004" s="135"/>
      <c r="BJ18004" s="136"/>
    </row>
    <row r="18005" spans="5:62" ht="14.25" customHeight="1" x14ac:dyDescent="0.25">
      <c r="E18005" s="113"/>
      <c r="H18005" s="133"/>
      <c r="T18005" s="133"/>
      <c r="X18005" s="131"/>
      <c r="Y18005" s="133"/>
      <c r="AJ18005" s="133"/>
      <c r="AO18005" s="135"/>
      <c r="AP18005" s="135"/>
      <c r="BJ18005" s="136"/>
    </row>
    <row r="18006" spans="5:62" ht="14.25" customHeight="1" x14ac:dyDescent="0.25">
      <c r="E18006" s="113"/>
      <c r="H18006" s="133"/>
      <c r="T18006" s="133"/>
      <c r="X18006" s="131"/>
      <c r="Y18006" s="133"/>
      <c r="AJ18006" s="133"/>
      <c r="AO18006" s="135"/>
      <c r="AP18006" s="135"/>
      <c r="BJ18006" s="136"/>
    </row>
    <row r="18007" spans="5:62" ht="14.25" customHeight="1" x14ac:dyDescent="0.25">
      <c r="E18007" s="113"/>
      <c r="H18007" s="133"/>
      <c r="T18007" s="133"/>
      <c r="X18007" s="131"/>
      <c r="Y18007" s="133"/>
      <c r="AJ18007" s="133"/>
      <c r="AO18007" s="135"/>
      <c r="AP18007" s="135"/>
      <c r="BJ18007" s="136"/>
    </row>
    <row r="18008" spans="5:62" ht="14.25" customHeight="1" x14ac:dyDescent="0.25">
      <c r="E18008" s="113"/>
      <c r="H18008" s="133"/>
      <c r="T18008" s="133"/>
      <c r="X18008" s="131"/>
      <c r="Y18008" s="133"/>
      <c r="AJ18008" s="133"/>
      <c r="AO18008" s="135"/>
      <c r="AP18008" s="135"/>
      <c r="BJ18008" s="136"/>
    </row>
    <row r="18009" spans="5:62" ht="14.25" customHeight="1" x14ac:dyDescent="0.25">
      <c r="E18009" s="113"/>
      <c r="H18009" s="133"/>
      <c r="T18009" s="133"/>
      <c r="X18009" s="131"/>
      <c r="Y18009" s="133"/>
      <c r="AJ18009" s="133"/>
      <c r="AO18009" s="135"/>
      <c r="AP18009" s="135"/>
      <c r="BJ18009" s="136"/>
    </row>
    <row r="18010" spans="5:62" ht="14.25" customHeight="1" x14ac:dyDescent="0.25">
      <c r="E18010" s="113"/>
      <c r="H18010" s="133"/>
      <c r="T18010" s="133"/>
      <c r="X18010" s="131"/>
      <c r="Y18010" s="133"/>
      <c r="AJ18010" s="133"/>
      <c r="AO18010" s="135"/>
      <c r="AP18010" s="135"/>
      <c r="BJ18010" s="136"/>
    </row>
    <row r="18011" spans="5:62" ht="14.25" customHeight="1" x14ac:dyDescent="0.25">
      <c r="E18011" s="113"/>
      <c r="H18011" s="133"/>
      <c r="T18011" s="133"/>
      <c r="X18011" s="131"/>
      <c r="Y18011" s="133"/>
      <c r="AJ18011" s="133"/>
      <c r="AO18011" s="135"/>
      <c r="AP18011" s="135"/>
      <c r="BJ18011" s="136"/>
    </row>
    <row r="18012" spans="5:62" ht="14.25" customHeight="1" x14ac:dyDescent="0.25">
      <c r="E18012" s="113"/>
      <c r="H18012" s="133"/>
      <c r="T18012" s="133"/>
      <c r="X18012" s="131"/>
      <c r="Y18012" s="133"/>
      <c r="AJ18012" s="133"/>
      <c r="AO18012" s="135"/>
      <c r="AP18012" s="135"/>
      <c r="BJ18012" s="136"/>
    </row>
    <row r="18013" spans="5:62" ht="14.25" customHeight="1" x14ac:dyDescent="0.25">
      <c r="E18013" s="113"/>
      <c r="H18013" s="133"/>
      <c r="T18013" s="133"/>
      <c r="X18013" s="131"/>
      <c r="Y18013" s="133"/>
      <c r="AJ18013" s="133"/>
      <c r="AO18013" s="135"/>
      <c r="AP18013" s="135"/>
      <c r="BJ18013" s="136"/>
    </row>
    <row r="18014" spans="5:62" ht="14.25" customHeight="1" x14ac:dyDescent="0.25">
      <c r="E18014" s="113"/>
      <c r="H18014" s="133"/>
      <c r="T18014" s="133"/>
      <c r="X18014" s="131"/>
      <c r="Y18014" s="133"/>
      <c r="AJ18014" s="133"/>
      <c r="AO18014" s="135"/>
      <c r="AP18014" s="135"/>
      <c r="BJ18014" s="136"/>
    </row>
    <row r="18015" spans="5:62" ht="14.25" customHeight="1" x14ac:dyDescent="0.25">
      <c r="E18015" s="113"/>
      <c r="H18015" s="133"/>
      <c r="T18015" s="133"/>
      <c r="X18015" s="131"/>
      <c r="Y18015" s="133"/>
      <c r="AJ18015" s="133"/>
      <c r="AO18015" s="135"/>
      <c r="AP18015" s="135"/>
      <c r="BJ18015" s="136"/>
    </row>
    <row r="18016" spans="5:62" ht="14.25" customHeight="1" x14ac:dyDescent="0.25">
      <c r="E18016" s="113"/>
      <c r="H18016" s="133"/>
      <c r="T18016" s="133"/>
      <c r="X18016" s="131"/>
      <c r="Y18016" s="133"/>
      <c r="AJ18016" s="133"/>
      <c r="AO18016" s="135"/>
      <c r="AP18016" s="135"/>
      <c r="BJ18016" s="136"/>
    </row>
    <row r="18017" spans="5:62" ht="14.25" customHeight="1" x14ac:dyDescent="0.25">
      <c r="E18017" s="113"/>
      <c r="H18017" s="133"/>
      <c r="T18017" s="133"/>
      <c r="X18017" s="131"/>
      <c r="Y18017" s="133"/>
      <c r="AJ18017" s="133"/>
      <c r="AO18017" s="135"/>
      <c r="AP18017" s="135"/>
      <c r="BJ18017" s="136"/>
    </row>
    <row r="18018" spans="5:62" ht="14.25" customHeight="1" x14ac:dyDescent="0.25">
      <c r="E18018" s="113"/>
      <c r="H18018" s="133"/>
      <c r="T18018" s="133"/>
      <c r="X18018" s="131"/>
      <c r="Y18018" s="133"/>
      <c r="AJ18018" s="133"/>
      <c r="AO18018" s="135"/>
      <c r="AP18018" s="135"/>
      <c r="BJ18018" s="136"/>
    </row>
    <row r="18019" spans="5:62" ht="14.25" customHeight="1" x14ac:dyDescent="0.25">
      <c r="E18019" s="113"/>
      <c r="H18019" s="133"/>
      <c r="T18019" s="133"/>
      <c r="X18019" s="131"/>
      <c r="Y18019" s="133"/>
      <c r="AJ18019" s="133"/>
      <c r="AO18019" s="135"/>
      <c r="AP18019" s="135"/>
      <c r="BJ18019" s="136"/>
    </row>
    <row r="18020" spans="5:62" ht="14.25" customHeight="1" x14ac:dyDescent="0.25">
      <c r="E18020" s="113"/>
      <c r="H18020" s="133"/>
      <c r="T18020" s="133"/>
      <c r="X18020" s="131"/>
      <c r="Y18020" s="133"/>
      <c r="AJ18020" s="133"/>
      <c r="AO18020" s="135"/>
      <c r="AP18020" s="135"/>
      <c r="BJ18020" s="136"/>
    </row>
    <row r="18021" spans="5:62" ht="14.25" customHeight="1" x14ac:dyDescent="0.25">
      <c r="E18021" s="113"/>
      <c r="H18021" s="133"/>
      <c r="T18021" s="133"/>
      <c r="X18021" s="131"/>
      <c r="Y18021" s="133"/>
      <c r="AJ18021" s="133"/>
      <c r="AO18021" s="135"/>
      <c r="AP18021" s="135"/>
      <c r="BJ18021" s="136"/>
    </row>
    <row r="18022" spans="5:62" ht="14.25" customHeight="1" x14ac:dyDescent="0.25">
      <c r="E18022" s="113"/>
      <c r="H18022" s="133"/>
      <c r="T18022" s="133"/>
      <c r="X18022" s="131"/>
      <c r="Y18022" s="133"/>
      <c r="AJ18022" s="133"/>
      <c r="AO18022" s="135"/>
      <c r="AP18022" s="135"/>
      <c r="BJ18022" s="136"/>
    </row>
    <row r="18023" spans="5:62" ht="14.25" customHeight="1" x14ac:dyDescent="0.25">
      <c r="E18023" s="113"/>
      <c r="H18023" s="133"/>
      <c r="T18023" s="133"/>
      <c r="X18023" s="131"/>
      <c r="Y18023" s="133"/>
      <c r="AJ18023" s="133"/>
      <c r="AO18023" s="135"/>
      <c r="AP18023" s="135"/>
      <c r="BJ18023" s="136"/>
    </row>
    <row r="18024" spans="5:62" ht="14.25" customHeight="1" x14ac:dyDescent="0.25">
      <c r="E18024" s="113"/>
      <c r="H18024" s="133"/>
      <c r="T18024" s="133"/>
      <c r="X18024" s="131"/>
      <c r="Y18024" s="133"/>
      <c r="AJ18024" s="133"/>
      <c r="AO18024" s="135"/>
      <c r="AP18024" s="135"/>
      <c r="BJ18024" s="136"/>
    </row>
    <row r="18025" spans="5:62" ht="14.25" customHeight="1" x14ac:dyDescent="0.25">
      <c r="E18025" s="113"/>
      <c r="H18025" s="133"/>
      <c r="T18025" s="133"/>
      <c r="X18025" s="131"/>
      <c r="Y18025" s="133"/>
      <c r="AJ18025" s="133"/>
      <c r="AO18025" s="135"/>
      <c r="AP18025" s="135"/>
      <c r="BJ18025" s="136"/>
    </row>
    <row r="18026" spans="5:62" ht="14.25" customHeight="1" x14ac:dyDescent="0.25">
      <c r="E18026" s="113"/>
      <c r="H18026" s="133"/>
      <c r="T18026" s="133"/>
      <c r="X18026" s="131"/>
      <c r="Y18026" s="133"/>
      <c r="AJ18026" s="133"/>
      <c r="AO18026" s="135"/>
      <c r="AP18026" s="135"/>
      <c r="BJ18026" s="136"/>
    </row>
    <row r="18027" spans="5:62" ht="14.25" customHeight="1" x14ac:dyDescent="0.25">
      <c r="E18027" s="113"/>
      <c r="H18027" s="133"/>
      <c r="T18027" s="133"/>
      <c r="X18027" s="131"/>
      <c r="Y18027" s="133"/>
      <c r="AJ18027" s="133"/>
      <c r="AO18027" s="135"/>
      <c r="AP18027" s="135"/>
      <c r="BJ18027" s="136"/>
    </row>
    <row r="18028" spans="5:62" ht="14.25" customHeight="1" x14ac:dyDescent="0.25">
      <c r="E18028" s="113"/>
      <c r="H18028" s="133"/>
      <c r="T18028" s="133"/>
      <c r="X18028" s="131"/>
      <c r="Y18028" s="133"/>
      <c r="AJ18028" s="133"/>
      <c r="AO18028" s="135"/>
      <c r="AP18028" s="135"/>
      <c r="BJ18028" s="136"/>
    </row>
    <row r="18029" spans="5:62" ht="14.25" customHeight="1" x14ac:dyDescent="0.25">
      <c r="E18029" s="113"/>
      <c r="H18029" s="133"/>
      <c r="T18029" s="133"/>
      <c r="X18029" s="131"/>
      <c r="Y18029" s="133"/>
      <c r="AJ18029" s="133"/>
      <c r="AO18029" s="135"/>
      <c r="AP18029" s="135"/>
      <c r="BJ18029" s="136"/>
    </row>
    <row r="18030" spans="5:62" ht="14.25" customHeight="1" x14ac:dyDescent="0.25">
      <c r="E18030" s="113"/>
      <c r="H18030" s="133"/>
      <c r="T18030" s="133"/>
      <c r="X18030" s="131"/>
      <c r="Y18030" s="133"/>
      <c r="AJ18030" s="133"/>
      <c r="AO18030" s="135"/>
      <c r="AP18030" s="135"/>
      <c r="BJ18030" s="136"/>
    </row>
    <row r="18031" spans="5:62" ht="14.25" customHeight="1" x14ac:dyDescent="0.25">
      <c r="E18031" s="113"/>
      <c r="H18031" s="133"/>
      <c r="T18031" s="133"/>
      <c r="X18031" s="131"/>
      <c r="Y18031" s="133"/>
      <c r="AJ18031" s="133"/>
      <c r="AO18031" s="135"/>
      <c r="AP18031" s="135"/>
      <c r="BJ18031" s="136"/>
    </row>
    <row r="18032" spans="5:62" ht="14.25" customHeight="1" x14ac:dyDescent="0.25">
      <c r="E18032" s="113"/>
      <c r="H18032" s="133"/>
      <c r="T18032" s="133"/>
      <c r="X18032" s="131"/>
      <c r="Y18032" s="133"/>
      <c r="AJ18032" s="133"/>
      <c r="AO18032" s="135"/>
      <c r="AP18032" s="135"/>
      <c r="BJ18032" s="136"/>
    </row>
    <row r="18033" spans="5:62" ht="14.25" customHeight="1" x14ac:dyDescent="0.25">
      <c r="E18033" s="113"/>
      <c r="H18033" s="133"/>
      <c r="T18033" s="133"/>
      <c r="X18033" s="131"/>
      <c r="Y18033" s="133"/>
      <c r="AJ18033" s="133"/>
      <c r="AO18033" s="135"/>
      <c r="AP18033" s="135"/>
      <c r="BJ18033" s="136"/>
    </row>
    <row r="18034" spans="5:62" ht="14.25" customHeight="1" x14ac:dyDescent="0.25">
      <c r="E18034" s="113"/>
      <c r="H18034" s="133"/>
      <c r="T18034" s="133"/>
      <c r="X18034" s="131"/>
      <c r="Y18034" s="133"/>
      <c r="AJ18034" s="133"/>
      <c r="AO18034" s="135"/>
      <c r="AP18034" s="135"/>
      <c r="BJ18034" s="136"/>
    </row>
    <row r="18035" spans="5:62" ht="14.25" customHeight="1" x14ac:dyDescent="0.25">
      <c r="E18035" s="113"/>
      <c r="H18035" s="133"/>
      <c r="T18035" s="133"/>
      <c r="X18035" s="131"/>
      <c r="Y18035" s="133"/>
      <c r="AJ18035" s="133"/>
      <c r="AO18035" s="135"/>
      <c r="AP18035" s="135"/>
      <c r="BJ18035" s="136"/>
    </row>
    <row r="18036" spans="5:62" ht="14.25" customHeight="1" x14ac:dyDescent="0.25">
      <c r="E18036" s="113"/>
      <c r="H18036" s="133"/>
      <c r="T18036" s="133"/>
      <c r="X18036" s="131"/>
      <c r="Y18036" s="133"/>
      <c r="AJ18036" s="133"/>
      <c r="AO18036" s="135"/>
      <c r="AP18036" s="135"/>
      <c r="BJ18036" s="136"/>
    </row>
    <row r="18037" spans="5:62" ht="14.25" customHeight="1" x14ac:dyDescent="0.25">
      <c r="E18037" s="113"/>
      <c r="H18037" s="133"/>
      <c r="T18037" s="133"/>
      <c r="X18037" s="131"/>
      <c r="Y18037" s="133"/>
      <c r="AJ18037" s="133"/>
      <c r="AO18037" s="135"/>
      <c r="AP18037" s="135"/>
      <c r="BJ18037" s="136"/>
    </row>
    <row r="18038" spans="5:62" ht="14.25" customHeight="1" x14ac:dyDescent="0.25">
      <c r="E18038" s="113"/>
      <c r="H18038" s="133"/>
      <c r="T18038" s="133"/>
      <c r="X18038" s="131"/>
      <c r="Y18038" s="133"/>
      <c r="AJ18038" s="133"/>
      <c r="AO18038" s="135"/>
      <c r="AP18038" s="135"/>
      <c r="BJ18038" s="136"/>
    </row>
    <row r="18039" spans="5:62" ht="14.25" customHeight="1" x14ac:dyDescent="0.25">
      <c r="E18039" s="113"/>
      <c r="H18039" s="133"/>
      <c r="T18039" s="133"/>
      <c r="X18039" s="131"/>
      <c r="Y18039" s="133"/>
      <c r="AJ18039" s="133"/>
      <c r="AO18039" s="135"/>
      <c r="AP18039" s="135"/>
      <c r="BJ18039" s="136"/>
    </row>
    <row r="18040" spans="5:62" ht="14.25" customHeight="1" x14ac:dyDescent="0.25">
      <c r="E18040" s="113"/>
      <c r="H18040" s="133"/>
      <c r="T18040" s="133"/>
      <c r="X18040" s="131"/>
      <c r="Y18040" s="133"/>
      <c r="AJ18040" s="133"/>
      <c r="AO18040" s="135"/>
      <c r="AP18040" s="135"/>
      <c r="BJ18040" s="136"/>
    </row>
    <row r="18041" spans="5:62" ht="14.25" customHeight="1" x14ac:dyDescent="0.25">
      <c r="E18041" s="113"/>
      <c r="H18041" s="133"/>
      <c r="T18041" s="133"/>
      <c r="X18041" s="131"/>
      <c r="Y18041" s="133"/>
      <c r="AJ18041" s="133"/>
      <c r="AO18041" s="135"/>
      <c r="AP18041" s="135"/>
      <c r="BJ18041" s="136"/>
    </row>
    <row r="18042" spans="5:62" ht="14.25" customHeight="1" x14ac:dyDescent="0.25">
      <c r="E18042" s="113"/>
      <c r="H18042" s="133"/>
      <c r="T18042" s="133"/>
      <c r="X18042" s="131"/>
      <c r="Y18042" s="133"/>
      <c r="AJ18042" s="133"/>
      <c r="AO18042" s="135"/>
      <c r="AP18042" s="135"/>
      <c r="BJ18042" s="136"/>
    </row>
    <row r="18043" spans="5:62" ht="14.25" customHeight="1" x14ac:dyDescent="0.25">
      <c r="E18043" s="113"/>
      <c r="H18043" s="133"/>
      <c r="T18043" s="133"/>
      <c r="X18043" s="131"/>
      <c r="Y18043" s="133"/>
      <c r="AJ18043" s="133"/>
      <c r="AO18043" s="135"/>
      <c r="AP18043" s="135"/>
      <c r="BJ18043" s="136"/>
    </row>
    <row r="18044" spans="5:62" ht="14.25" customHeight="1" x14ac:dyDescent="0.25">
      <c r="E18044" s="113"/>
      <c r="H18044" s="133"/>
      <c r="T18044" s="133"/>
      <c r="X18044" s="131"/>
      <c r="Y18044" s="133"/>
      <c r="AJ18044" s="133"/>
      <c r="AO18044" s="135"/>
      <c r="AP18044" s="135"/>
      <c r="BJ18044" s="136"/>
    </row>
    <row r="18045" spans="5:62" ht="14.25" customHeight="1" x14ac:dyDescent="0.25">
      <c r="E18045" s="113"/>
      <c r="H18045" s="133"/>
      <c r="T18045" s="133"/>
      <c r="X18045" s="131"/>
      <c r="Y18045" s="133"/>
      <c r="AJ18045" s="133"/>
      <c r="AO18045" s="135"/>
      <c r="AP18045" s="135"/>
      <c r="BJ18045" s="136"/>
    </row>
    <row r="18046" spans="5:62" ht="14.25" customHeight="1" x14ac:dyDescent="0.25">
      <c r="E18046" s="113"/>
      <c r="H18046" s="133"/>
      <c r="T18046" s="133"/>
      <c r="X18046" s="131"/>
      <c r="Y18046" s="133"/>
      <c r="AJ18046" s="133"/>
      <c r="AO18046" s="135"/>
      <c r="AP18046" s="135"/>
      <c r="BJ18046" s="136"/>
    </row>
    <row r="18047" spans="5:62" ht="14.25" customHeight="1" x14ac:dyDescent="0.25">
      <c r="E18047" s="113"/>
      <c r="H18047" s="133"/>
      <c r="T18047" s="133"/>
      <c r="X18047" s="131"/>
      <c r="Y18047" s="133"/>
      <c r="AJ18047" s="133"/>
      <c r="AO18047" s="135"/>
      <c r="AP18047" s="135"/>
      <c r="BJ18047" s="136"/>
    </row>
    <row r="18048" spans="5:62" ht="14.25" customHeight="1" x14ac:dyDescent="0.25">
      <c r="E18048" s="113"/>
      <c r="H18048" s="133"/>
      <c r="T18048" s="133"/>
      <c r="X18048" s="131"/>
      <c r="Y18048" s="133"/>
      <c r="AJ18048" s="133"/>
      <c r="AO18048" s="135"/>
      <c r="AP18048" s="135"/>
      <c r="BJ18048" s="136"/>
    </row>
    <row r="18049" spans="5:62" ht="14.25" customHeight="1" x14ac:dyDescent="0.25">
      <c r="E18049" s="113"/>
      <c r="H18049" s="133"/>
      <c r="T18049" s="133"/>
      <c r="X18049" s="131"/>
      <c r="Y18049" s="133"/>
      <c r="AJ18049" s="133"/>
      <c r="AO18049" s="135"/>
      <c r="AP18049" s="135"/>
      <c r="BJ18049" s="136"/>
    </row>
    <row r="18050" spans="5:62" ht="14.25" customHeight="1" x14ac:dyDescent="0.25">
      <c r="E18050" s="113"/>
      <c r="H18050" s="133"/>
      <c r="T18050" s="133"/>
      <c r="X18050" s="131"/>
      <c r="Y18050" s="133"/>
      <c r="AJ18050" s="133"/>
      <c r="AO18050" s="135"/>
      <c r="AP18050" s="135"/>
      <c r="BJ18050" s="136"/>
    </row>
    <row r="18051" spans="5:62" ht="14.25" customHeight="1" x14ac:dyDescent="0.25">
      <c r="E18051" s="113"/>
      <c r="H18051" s="133"/>
      <c r="T18051" s="133"/>
      <c r="X18051" s="131"/>
      <c r="Y18051" s="133"/>
      <c r="AJ18051" s="133"/>
      <c r="AO18051" s="135"/>
      <c r="AP18051" s="135"/>
      <c r="BJ18051" s="136"/>
    </row>
    <row r="18052" spans="5:62" ht="14.25" customHeight="1" x14ac:dyDescent="0.25">
      <c r="E18052" s="113"/>
      <c r="H18052" s="133"/>
      <c r="T18052" s="133"/>
      <c r="X18052" s="131"/>
      <c r="Y18052" s="133"/>
      <c r="AJ18052" s="133"/>
      <c r="AO18052" s="135"/>
      <c r="AP18052" s="135"/>
      <c r="BJ18052" s="136"/>
    </row>
    <row r="18053" spans="5:62" ht="14.25" customHeight="1" x14ac:dyDescent="0.25">
      <c r="E18053" s="113"/>
      <c r="H18053" s="133"/>
      <c r="T18053" s="133"/>
      <c r="X18053" s="131"/>
      <c r="Y18053" s="133"/>
      <c r="AJ18053" s="133"/>
      <c r="AO18053" s="135"/>
      <c r="AP18053" s="135"/>
      <c r="BJ18053" s="136"/>
    </row>
    <row r="18054" spans="5:62" ht="14.25" customHeight="1" x14ac:dyDescent="0.25">
      <c r="E18054" s="113"/>
      <c r="H18054" s="133"/>
      <c r="T18054" s="133"/>
      <c r="X18054" s="131"/>
      <c r="Y18054" s="133"/>
      <c r="AJ18054" s="133"/>
      <c r="AO18054" s="135"/>
      <c r="AP18054" s="135"/>
      <c r="BJ18054" s="136"/>
    </row>
    <row r="18055" spans="5:62" ht="14.25" customHeight="1" x14ac:dyDescent="0.25">
      <c r="E18055" s="113"/>
      <c r="H18055" s="133"/>
      <c r="T18055" s="133"/>
      <c r="X18055" s="131"/>
      <c r="Y18055" s="133"/>
      <c r="AJ18055" s="133"/>
      <c r="AO18055" s="135"/>
      <c r="AP18055" s="135"/>
      <c r="BJ18055" s="136"/>
    </row>
    <row r="18056" spans="5:62" ht="14.25" customHeight="1" x14ac:dyDescent="0.25">
      <c r="E18056" s="113"/>
      <c r="H18056" s="133"/>
      <c r="T18056" s="133"/>
      <c r="X18056" s="131"/>
      <c r="Y18056" s="133"/>
      <c r="AJ18056" s="133"/>
      <c r="AO18056" s="135"/>
      <c r="AP18056" s="135"/>
      <c r="BJ18056" s="136"/>
    </row>
    <row r="18057" spans="5:62" ht="14.25" customHeight="1" x14ac:dyDescent="0.25">
      <c r="E18057" s="113"/>
      <c r="H18057" s="133"/>
      <c r="T18057" s="133"/>
      <c r="X18057" s="131"/>
      <c r="Y18057" s="133"/>
      <c r="AJ18057" s="133"/>
      <c r="AO18057" s="135"/>
      <c r="AP18057" s="135"/>
      <c r="BJ18057" s="136"/>
    </row>
    <row r="18058" spans="5:62" ht="14.25" customHeight="1" x14ac:dyDescent="0.25">
      <c r="E18058" s="113"/>
      <c r="H18058" s="133"/>
      <c r="T18058" s="133"/>
      <c r="X18058" s="131"/>
      <c r="Y18058" s="133"/>
      <c r="AJ18058" s="133"/>
      <c r="AO18058" s="135"/>
      <c r="AP18058" s="135"/>
      <c r="BJ18058" s="136"/>
    </row>
    <row r="18059" spans="5:62" ht="14.25" customHeight="1" x14ac:dyDescent="0.25">
      <c r="E18059" s="113"/>
      <c r="H18059" s="133"/>
      <c r="T18059" s="133"/>
      <c r="X18059" s="131"/>
      <c r="Y18059" s="133"/>
      <c r="AJ18059" s="133"/>
      <c r="AO18059" s="135"/>
      <c r="AP18059" s="135"/>
      <c r="BJ18059" s="136"/>
    </row>
    <row r="18060" spans="5:62" ht="14.25" customHeight="1" x14ac:dyDescent="0.25">
      <c r="E18060" s="113"/>
      <c r="H18060" s="133"/>
      <c r="T18060" s="133"/>
      <c r="X18060" s="131"/>
      <c r="Y18060" s="133"/>
      <c r="AJ18060" s="133"/>
      <c r="AO18060" s="135"/>
      <c r="AP18060" s="135"/>
      <c r="BJ18060" s="136"/>
    </row>
    <row r="18061" spans="5:62" ht="14.25" customHeight="1" x14ac:dyDescent="0.25">
      <c r="E18061" s="113"/>
      <c r="H18061" s="133"/>
      <c r="T18061" s="133"/>
      <c r="X18061" s="131"/>
      <c r="Y18061" s="133"/>
      <c r="AJ18061" s="133"/>
      <c r="AO18061" s="135"/>
      <c r="AP18061" s="135"/>
      <c r="BJ18061" s="136"/>
    </row>
    <row r="18062" spans="5:62" ht="14.25" customHeight="1" x14ac:dyDescent="0.25">
      <c r="E18062" s="113"/>
      <c r="H18062" s="133"/>
      <c r="T18062" s="133"/>
      <c r="X18062" s="131"/>
      <c r="Y18062" s="133"/>
      <c r="AJ18062" s="133"/>
      <c r="AO18062" s="135"/>
      <c r="AP18062" s="135"/>
      <c r="BJ18062" s="136"/>
    </row>
    <row r="18063" spans="5:62" ht="14.25" customHeight="1" x14ac:dyDescent="0.25">
      <c r="E18063" s="113"/>
      <c r="H18063" s="133"/>
      <c r="T18063" s="133"/>
      <c r="X18063" s="131"/>
      <c r="Y18063" s="133"/>
      <c r="AJ18063" s="133"/>
      <c r="AO18063" s="135"/>
      <c r="AP18063" s="135"/>
      <c r="BJ18063" s="136"/>
    </row>
    <row r="18064" spans="5:62" ht="14.25" customHeight="1" x14ac:dyDescent="0.25">
      <c r="E18064" s="113"/>
      <c r="H18064" s="133"/>
      <c r="T18064" s="133"/>
      <c r="X18064" s="131"/>
      <c r="Y18064" s="133"/>
      <c r="AJ18064" s="133"/>
      <c r="AO18064" s="135"/>
      <c r="AP18064" s="135"/>
      <c r="BJ18064" s="136"/>
    </row>
    <row r="18065" spans="5:62" ht="14.25" customHeight="1" x14ac:dyDescent="0.25">
      <c r="E18065" s="113"/>
      <c r="H18065" s="133"/>
      <c r="T18065" s="133"/>
      <c r="X18065" s="131"/>
      <c r="Y18065" s="133"/>
      <c r="AJ18065" s="133"/>
      <c r="AO18065" s="135"/>
      <c r="AP18065" s="135"/>
      <c r="BJ18065" s="136"/>
    </row>
    <row r="18066" spans="5:62" ht="14.25" customHeight="1" x14ac:dyDescent="0.25">
      <c r="E18066" s="113"/>
      <c r="H18066" s="133"/>
      <c r="T18066" s="133"/>
      <c r="X18066" s="131"/>
      <c r="Y18066" s="133"/>
      <c r="AJ18066" s="133"/>
      <c r="AO18066" s="135"/>
      <c r="AP18066" s="135"/>
      <c r="BJ18066" s="136"/>
    </row>
    <row r="18067" spans="5:62" ht="14.25" customHeight="1" x14ac:dyDescent="0.25">
      <c r="E18067" s="113"/>
      <c r="H18067" s="133"/>
      <c r="T18067" s="133"/>
      <c r="X18067" s="131"/>
      <c r="Y18067" s="133"/>
      <c r="AJ18067" s="133"/>
      <c r="AO18067" s="135"/>
      <c r="AP18067" s="135"/>
      <c r="BJ18067" s="136"/>
    </row>
    <row r="18068" spans="5:62" ht="14.25" customHeight="1" x14ac:dyDescent="0.25">
      <c r="E18068" s="113"/>
      <c r="H18068" s="133"/>
      <c r="T18068" s="133"/>
      <c r="X18068" s="131"/>
      <c r="Y18068" s="133"/>
      <c r="AJ18068" s="133"/>
      <c r="AO18068" s="135"/>
      <c r="AP18068" s="135"/>
      <c r="BJ18068" s="136"/>
    </row>
    <row r="18069" spans="5:62" ht="14.25" customHeight="1" x14ac:dyDescent="0.25">
      <c r="E18069" s="113"/>
      <c r="H18069" s="133"/>
      <c r="T18069" s="133"/>
      <c r="X18069" s="131"/>
      <c r="Y18069" s="133"/>
      <c r="AJ18069" s="133"/>
      <c r="AO18069" s="135"/>
      <c r="AP18069" s="135"/>
      <c r="BJ18069" s="136"/>
    </row>
    <row r="18070" spans="5:62" ht="14.25" customHeight="1" x14ac:dyDescent="0.25">
      <c r="E18070" s="113"/>
      <c r="H18070" s="133"/>
      <c r="T18070" s="133"/>
      <c r="X18070" s="131"/>
      <c r="Y18070" s="133"/>
      <c r="AJ18070" s="133"/>
      <c r="AO18070" s="135"/>
      <c r="AP18070" s="135"/>
      <c r="BJ18070" s="136"/>
    </row>
    <row r="18071" spans="5:62" ht="14.25" customHeight="1" x14ac:dyDescent="0.25">
      <c r="E18071" s="113"/>
      <c r="H18071" s="133"/>
      <c r="T18071" s="133"/>
      <c r="X18071" s="131"/>
      <c r="Y18071" s="133"/>
      <c r="AJ18071" s="133"/>
      <c r="AO18071" s="135"/>
      <c r="AP18071" s="135"/>
      <c r="BJ18071" s="136"/>
    </row>
    <row r="18072" spans="5:62" ht="14.25" customHeight="1" x14ac:dyDescent="0.25">
      <c r="E18072" s="113"/>
      <c r="H18072" s="133"/>
      <c r="T18072" s="133"/>
      <c r="X18072" s="131"/>
      <c r="Y18072" s="133"/>
      <c r="AJ18072" s="133"/>
      <c r="AO18072" s="135"/>
      <c r="AP18072" s="135"/>
      <c r="BJ18072" s="136"/>
    </row>
    <row r="18073" spans="5:62" ht="14.25" customHeight="1" x14ac:dyDescent="0.25">
      <c r="E18073" s="113"/>
      <c r="H18073" s="133"/>
      <c r="T18073" s="133"/>
      <c r="X18073" s="131"/>
      <c r="Y18073" s="133"/>
      <c r="AJ18073" s="133"/>
      <c r="AO18073" s="135"/>
      <c r="AP18073" s="135"/>
      <c r="BJ18073" s="136"/>
    </row>
    <row r="18074" spans="5:62" ht="14.25" customHeight="1" x14ac:dyDescent="0.25">
      <c r="E18074" s="113"/>
      <c r="H18074" s="133"/>
      <c r="T18074" s="133"/>
      <c r="X18074" s="131"/>
      <c r="Y18074" s="133"/>
      <c r="AJ18074" s="133"/>
      <c r="AO18074" s="135"/>
      <c r="AP18074" s="135"/>
      <c r="BJ18074" s="136"/>
    </row>
    <row r="18075" spans="5:62" ht="14.25" customHeight="1" x14ac:dyDescent="0.25">
      <c r="E18075" s="113"/>
      <c r="H18075" s="133"/>
      <c r="T18075" s="133"/>
      <c r="X18075" s="131"/>
      <c r="Y18075" s="133"/>
      <c r="AJ18075" s="133"/>
      <c r="AO18075" s="135"/>
      <c r="AP18075" s="135"/>
      <c r="BJ18075" s="136"/>
    </row>
    <row r="18076" spans="5:62" ht="14.25" customHeight="1" x14ac:dyDescent="0.25">
      <c r="E18076" s="113"/>
      <c r="H18076" s="133"/>
      <c r="T18076" s="133"/>
      <c r="X18076" s="131"/>
      <c r="Y18076" s="133"/>
      <c r="AJ18076" s="133"/>
      <c r="AO18076" s="135"/>
      <c r="AP18076" s="135"/>
      <c r="BJ18076" s="136"/>
    </row>
    <row r="18077" spans="5:62" ht="14.25" customHeight="1" x14ac:dyDescent="0.25">
      <c r="E18077" s="113"/>
      <c r="H18077" s="133"/>
      <c r="T18077" s="133"/>
      <c r="X18077" s="131"/>
      <c r="Y18077" s="133"/>
      <c r="AJ18077" s="133"/>
      <c r="AO18077" s="135"/>
      <c r="AP18077" s="135"/>
      <c r="BJ18077" s="136"/>
    </row>
    <row r="18078" spans="5:62" ht="14.25" customHeight="1" x14ac:dyDescent="0.25">
      <c r="E18078" s="113"/>
      <c r="H18078" s="133"/>
      <c r="T18078" s="133"/>
      <c r="X18078" s="131"/>
      <c r="Y18078" s="133"/>
      <c r="AJ18078" s="133"/>
      <c r="AO18078" s="135"/>
      <c r="AP18078" s="135"/>
      <c r="BJ18078" s="136"/>
    </row>
    <row r="18079" spans="5:62" ht="14.25" customHeight="1" x14ac:dyDescent="0.25">
      <c r="E18079" s="113"/>
      <c r="H18079" s="133"/>
      <c r="T18079" s="133"/>
      <c r="X18079" s="131"/>
      <c r="Y18079" s="133"/>
      <c r="AJ18079" s="133"/>
      <c r="AO18079" s="135"/>
      <c r="AP18079" s="135"/>
      <c r="BJ18079" s="136"/>
    </row>
    <row r="18080" spans="5:62" ht="14.25" customHeight="1" x14ac:dyDescent="0.25">
      <c r="E18080" s="113"/>
      <c r="H18080" s="133"/>
      <c r="T18080" s="133"/>
      <c r="X18080" s="131"/>
      <c r="Y18080" s="133"/>
      <c r="AJ18080" s="133"/>
      <c r="AO18080" s="135"/>
      <c r="AP18080" s="135"/>
      <c r="BJ18080" s="136"/>
    </row>
    <row r="18081" spans="5:62" ht="14.25" customHeight="1" x14ac:dyDescent="0.25">
      <c r="E18081" s="113"/>
      <c r="H18081" s="133"/>
      <c r="T18081" s="133"/>
      <c r="X18081" s="131"/>
      <c r="Y18081" s="133"/>
      <c r="AJ18081" s="133"/>
      <c r="AO18081" s="135"/>
      <c r="AP18081" s="135"/>
      <c r="BJ18081" s="136"/>
    </row>
    <row r="18082" spans="5:62" ht="14.25" customHeight="1" x14ac:dyDescent="0.25">
      <c r="E18082" s="113"/>
      <c r="H18082" s="133"/>
      <c r="T18082" s="133"/>
      <c r="X18082" s="131"/>
      <c r="Y18082" s="133"/>
      <c r="AJ18082" s="133"/>
      <c r="AO18082" s="135"/>
      <c r="AP18082" s="135"/>
      <c r="BJ18082" s="136"/>
    </row>
    <row r="18083" spans="5:62" ht="14.25" customHeight="1" x14ac:dyDescent="0.25">
      <c r="E18083" s="113"/>
      <c r="H18083" s="133"/>
      <c r="T18083" s="133"/>
      <c r="X18083" s="131"/>
      <c r="Y18083" s="133"/>
      <c r="AJ18083" s="133"/>
      <c r="AO18083" s="135"/>
      <c r="AP18083" s="135"/>
      <c r="BJ18083" s="136"/>
    </row>
    <row r="18084" spans="5:62" ht="14.25" customHeight="1" x14ac:dyDescent="0.25">
      <c r="E18084" s="113"/>
      <c r="H18084" s="133"/>
      <c r="T18084" s="133"/>
      <c r="X18084" s="131"/>
      <c r="Y18084" s="133"/>
      <c r="AJ18084" s="133"/>
      <c r="AO18084" s="135"/>
      <c r="AP18084" s="135"/>
      <c r="BJ18084" s="136"/>
    </row>
    <row r="18085" spans="5:62" ht="14.25" customHeight="1" x14ac:dyDescent="0.25">
      <c r="E18085" s="113"/>
      <c r="H18085" s="133"/>
      <c r="T18085" s="133"/>
      <c r="X18085" s="131"/>
      <c r="Y18085" s="133"/>
      <c r="AJ18085" s="133"/>
      <c r="AO18085" s="135"/>
      <c r="AP18085" s="135"/>
      <c r="BJ18085" s="136"/>
    </row>
    <row r="18086" spans="5:62" ht="14.25" customHeight="1" x14ac:dyDescent="0.25">
      <c r="E18086" s="113"/>
      <c r="H18086" s="133"/>
      <c r="T18086" s="133"/>
      <c r="X18086" s="131"/>
      <c r="Y18086" s="133"/>
      <c r="AJ18086" s="133"/>
      <c r="AO18086" s="135"/>
      <c r="AP18086" s="135"/>
      <c r="BJ18086" s="136"/>
    </row>
    <row r="18087" spans="5:62" ht="14.25" customHeight="1" x14ac:dyDescent="0.25">
      <c r="E18087" s="113"/>
      <c r="H18087" s="133"/>
      <c r="T18087" s="133"/>
      <c r="X18087" s="131"/>
      <c r="Y18087" s="133"/>
      <c r="AJ18087" s="133"/>
      <c r="AO18087" s="135"/>
      <c r="AP18087" s="135"/>
      <c r="BJ18087" s="136"/>
    </row>
    <row r="18088" spans="5:62" ht="14.25" customHeight="1" x14ac:dyDescent="0.25">
      <c r="E18088" s="113"/>
      <c r="H18088" s="133"/>
      <c r="T18088" s="133"/>
      <c r="X18088" s="131"/>
      <c r="Y18088" s="133"/>
      <c r="AJ18088" s="133"/>
      <c r="AO18088" s="135"/>
      <c r="AP18088" s="135"/>
      <c r="BJ18088" s="136"/>
    </row>
    <row r="18089" spans="5:62" ht="14.25" customHeight="1" x14ac:dyDescent="0.25">
      <c r="E18089" s="113"/>
      <c r="H18089" s="133"/>
      <c r="T18089" s="133"/>
      <c r="X18089" s="131"/>
      <c r="Y18089" s="133"/>
      <c r="AJ18089" s="133"/>
      <c r="AO18089" s="135"/>
      <c r="AP18089" s="135"/>
      <c r="BJ18089" s="136"/>
    </row>
    <row r="18090" spans="5:62" ht="14.25" customHeight="1" x14ac:dyDescent="0.25">
      <c r="E18090" s="113"/>
      <c r="H18090" s="133"/>
      <c r="T18090" s="133"/>
      <c r="X18090" s="131"/>
      <c r="Y18090" s="133"/>
      <c r="AJ18090" s="133"/>
      <c r="AO18090" s="135"/>
      <c r="AP18090" s="135"/>
      <c r="BJ18090" s="136"/>
    </row>
    <row r="18091" spans="5:62" ht="14.25" customHeight="1" x14ac:dyDescent="0.25">
      <c r="E18091" s="113"/>
      <c r="H18091" s="133"/>
      <c r="T18091" s="133"/>
      <c r="X18091" s="131"/>
      <c r="Y18091" s="133"/>
      <c r="AJ18091" s="133"/>
      <c r="AO18091" s="135"/>
      <c r="AP18091" s="135"/>
      <c r="BJ18091" s="136"/>
    </row>
    <row r="18092" spans="5:62" ht="14.25" customHeight="1" x14ac:dyDescent="0.25">
      <c r="E18092" s="113"/>
      <c r="H18092" s="133"/>
      <c r="T18092" s="133"/>
      <c r="X18092" s="131"/>
      <c r="Y18092" s="133"/>
      <c r="AJ18092" s="133"/>
      <c r="AO18092" s="135"/>
      <c r="AP18092" s="135"/>
      <c r="BJ18092" s="136"/>
    </row>
    <row r="18093" spans="5:62" ht="14.25" customHeight="1" x14ac:dyDescent="0.25">
      <c r="E18093" s="113"/>
      <c r="H18093" s="133"/>
      <c r="T18093" s="133"/>
      <c r="X18093" s="131"/>
      <c r="Y18093" s="133"/>
      <c r="AJ18093" s="133"/>
      <c r="AO18093" s="135"/>
      <c r="AP18093" s="135"/>
      <c r="BJ18093" s="136"/>
    </row>
    <row r="18094" spans="5:62" ht="14.25" customHeight="1" x14ac:dyDescent="0.25">
      <c r="E18094" s="113"/>
      <c r="H18094" s="133"/>
      <c r="T18094" s="133"/>
      <c r="X18094" s="131"/>
      <c r="Y18094" s="133"/>
      <c r="AJ18094" s="133"/>
      <c r="AO18094" s="135"/>
      <c r="AP18094" s="135"/>
      <c r="BJ18094" s="136"/>
    </row>
    <row r="18095" spans="5:62" ht="14.25" customHeight="1" x14ac:dyDescent="0.25">
      <c r="E18095" s="113"/>
      <c r="H18095" s="133"/>
      <c r="T18095" s="133"/>
      <c r="X18095" s="131"/>
      <c r="Y18095" s="133"/>
      <c r="AJ18095" s="133"/>
      <c r="AO18095" s="135"/>
      <c r="AP18095" s="135"/>
      <c r="BJ18095" s="136"/>
    </row>
    <row r="18096" spans="5:62" ht="14.25" customHeight="1" x14ac:dyDescent="0.25">
      <c r="E18096" s="113"/>
      <c r="H18096" s="133"/>
      <c r="T18096" s="133"/>
      <c r="X18096" s="131"/>
      <c r="Y18096" s="133"/>
      <c r="AJ18096" s="133"/>
      <c r="AO18096" s="135"/>
      <c r="AP18096" s="135"/>
      <c r="BJ18096" s="136"/>
    </row>
    <row r="18097" spans="5:62" ht="14.25" customHeight="1" x14ac:dyDescent="0.25">
      <c r="E18097" s="113"/>
      <c r="H18097" s="133"/>
      <c r="T18097" s="133"/>
      <c r="X18097" s="131"/>
      <c r="Y18097" s="133"/>
      <c r="AJ18097" s="133"/>
      <c r="AO18097" s="135"/>
      <c r="AP18097" s="135"/>
      <c r="BJ18097" s="136"/>
    </row>
    <row r="18098" spans="5:62" ht="14.25" customHeight="1" x14ac:dyDescent="0.25">
      <c r="E18098" s="113"/>
      <c r="H18098" s="133"/>
      <c r="T18098" s="133"/>
      <c r="X18098" s="131"/>
      <c r="Y18098" s="133"/>
      <c r="AJ18098" s="133"/>
      <c r="AO18098" s="135"/>
      <c r="AP18098" s="135"/>
      <c r="BJ18098" s="136"/>
    </row>
    <row r="18099" spans="5:62" ht="14.25" customHeight="1" x14ac:dyDescent="0.25">
      <c r="E18099" s="113"/>
      <c r="H18099" s="133"/>
      <c r="T18099" s="133"/>
      <c r="X18099" s="131"/>
      <c r="Y18099" s="133"/>
      <c r="AJ18099" s="133"/>
      <c r="AO18099" s="135"/>
      <c r="AP18099" s="135"/>
      <c r="BJ18099" s="136"/>
    </row>
    <row r="18100" spans="5:62" ht="14.25" customHeight="1" x14ac:dyDescent="0.25">
      <c r="E18100" s="113"/>
      <c r="H18100" s="133"/>
      <c r="T18100" s="133"/>
      <c r="X18100" s="131"/>
      <c r="Y18100" s="133"/>
      <c r="AJ18100" s="133"/>
      <c r="AO18100" s="135"/>
      <c r="AP18100" s="135"/>
      <c r="BJ18100" s="136"/>
    </row>
    <row r="18101" spans="5:62" ht="14.25" customHeight="1" x14ac:dyDescent="0.25">
      <c r="E18101" s="113"/>
      <c r="H18101" s="133"/>
      <c r="T18101" s="133"/>
      <c r="X18101" s="131"/>
      <c r="Y18101" s="133"/>
      <c r="AJ18101" s="133"/>
      <c r="AO18101" s="135"/>
      <c r="AP18101" s="135"/>
      <c r="BJ18101" s="136"/>
    </row>
    <row r="18102" spans="5:62" ht="14.25" customHeight="1" x14ac:dyDescent="0.25">
      <c r="E18102" s="113"/>
      <c r="H18102" s="133"/>
      <c r="T18102" s="133"/>
      <c r="X18102" s="131"/>
      <c r="Y18102" s="133"/>
      <c r="AJ18102" s="133"/>
      <c r="AO18102" s="135"/>
      <c r="AP18102" s="135"/>
      <c r="BJ18102" s="136"/>
    </row>
    <row r="18103" spans="5:62" ht="14.25" customHeight="1" x14ac:dyDescent="0.25">
      <c r="E18103" s="113"/>
      <c r="H18103" s="133"/>
      <c r="T18103" s="133"/>
      <c r="X18103" s="131"/>
      <c r="Y18103" s="133"/>
      <c r="AJ18103" s="133"/>
      <c r="AO18103" s="135"/>
      <c r="AP18103" s="135"/>
      <c r="BJ18103" s="136"/>
    </row>
    <row r="18104" spans="5:62" ht="14.25" customHeight="1" x14ac:dyDescent="0.25">
      <c r="E18104" s="113"/>
      <c r="H18104" s="133"/>
      <c r="T18104" s="133"/>
      <c r="X18104" s="131"/>
      <c r="Y18104" s="133"/>
      <c r="AJ18104" s="133"/>
      <c r="AO18104" s="135"/>
      <c r="AP18104" s="135"/>
      <c r="BJ18104" s="136"/>
    </row>
    <row r="18105" spans="5:62" ht="14.25" customHeight="1" x14ac:dyDescent="0.25">
      <c r="E18105" s="113"/>
      <c r="H18105" s="133"/>
      <c r="T18105" s="133"/>
      <c r="X18105" s="131"/>
      <c r="Y18105" s="133"/>
      <c r="AJ18105" s="133"/>
      <c r="AO18105" s="135"/>
      <c r="AP18105" s="135"/>
      <c r="BJ18105" s="136"/>
    </row>
    <row r="18106" spans="5:62" ht="14.25" customHeight="1" x14ac:dyDescent="0.25">
      <c r="E18106" s="113"/>
      <c r="H18106" s="133"/>
      <c r="T18106" s="133"/>
      <c r="X18106" s="131"/>
      <c r="Y18106" s="133"/>
      <c r="AJ18106" s="133"/>
      <c r="AO18106" s="135"/>
      <c r="AP18106" s="135"/>
      <c r="BJ18106" s="136"/>
    </row>
    <row r="18107" spans="5:62" ht="14.25" customHeight="1" x14ac:dyDescent="0.25">
      <c r="E18107" s="113"/>
      <c r="H18107" s="133"/>
      <c r="T18107" s="133"/>
      <c r="X18107" s="131"/>
      <c r="Y18107" s="133"/>
      <c r="AJ18107" s="133"/>
      <c r="AO18107" s="135"/>
      <c r="AP18107" s="135"/>
      <c r="BJ18107" s="136"/>
    </row>
    <row r="18108" spans="5:62" ht="14.25" customHeight="1" x14ac:dyDescent="0.25">
      <c r="E18108" s="113"/>
      <c r="H18108" s="133"/>
      <c r="T18108" s="133"/>
      <c r="X18108" s="131"/>
      <c r="Y18108" s="133"/>
      <c r="AJ18108" s="133"/>
      <c r="AO18108" s="135"/>
      <c r="AP18108" s="135"/>
      <c r="BJ18108" s="136"/>
    </row>
    <row r="18109" spans="5:62" ht="14.25" customHeight="1" x14ac:dyDescent="0.25">
      <c r="E18109" s="113"/>
      <c r="H18109" s="133"/>
      <c r="T18109" s="133"/>
      <c r="X18109" s="131"/>
      <c r="Y18109" s="133"/>
      <c r="AJ18109" s="133"/>
      <c r="AO18109" s="135"/>
      <c r="AP18109" s="135"/>
      <c r="BJ18109" s="136"/>
    </row>
    <row r="18110" spans="5:62" ht="14.25" customHeight="1" x14ac:dyDescent="0.25">
      <c r="E18110" s="113"/>
      <c r="H18110" s="133"/>
      <c r="T18110" s="133"/>
      <c r="X18110" s="131"/>
      <c r="Y18110" s="133"/>
      <c r="AJ18110" s="133"/>
      <c r="AO18110" s="135"/>
      <c r="AP18110" s="135"/>
      <c r="BJ18110" s="136"/>
    </row>
    <row r="18111" spans="5:62" ht="14.25" customHeight="1" x14ac:dyDescent="0.25">
      <c r="E18111" s="113"/>
      <c r="H18111" s="133"/>
      <c r="T18111" s="133"/>
      <c r="X18111" s="131"/>
      <c r="Y18111" s="133"/>
      <c r="AJ18111" s="133"/>
      <c r="AO18111" s="135"/>
      <c r="AP18111" s="135"/>
      <c r="BJ18111" s="136"/>
    </row>
    <row r="18112" spans="5:62" ht="14.25" customHeight="1" x14ac:dyDescent="0.25">
      <c r="E18112" s="113"/>
      <c r="H18112" s="133"/>
      <c r="T18112" s="133"/>
      <c r="X18112" s="131"/>
      <c r="Y18112" s="133"/>
      <c r="AJ18112" s="133"/>
      <c r="AO18112" s="135"/>
      <c r="AP18112" s="135"/>
      <c r="BJ18112" s="136"/>
    </row>
    <row r="18113" spans="5:62" ht="14.25" customHeight="1" x14ac:dyDescent="0.25">
      <c r="E18113" s="113"/>
      <c r="H18113" s="133"/>
      <c r="T18113" s="133"/>
      <c r="X18113" s="131"/>
      <c r="Y18113" s="133"/>
      <c r="AJ18113" s="133"/>
      <c r="AO18113" s="135"/>
      <c r="AP18113" s="135"/>
      <c r="BJ18113" s="136"/>
    </row>
    <row r="18114" spans="5:62" ht="14.25" customHeight="1" x14ac:dyDescent="0.25">
      <c r="E18114" s="113"/>
      <c r="H18114" s="133"/>
      <c r="T18114" s="133"/>
      <c r="X18114" s="131"/>
      <c r="Y18114" s="133"/>
      <c r="AJ18114" s="133"/>
      <c r="AO18114" s="135"/>
      <c r="AP18114" s="135"/>
      <c r="BJ18114" s="136"/>
    </row>
    <row r="18115" spans="5:62" ht="14.25" customHeight="1" x14ac:dyDescent="0.25">
      <c r="E18115" s="113"/>
      <c r="H18115" s="133"/>
      <c r="T18115" s="133"/>
      <c r="X18115" s="131"/>
      <c r="Y18115" s="133"/>
      <c r="AJ18115" s="133"/>
      <c r="AO18115" s="135"/>
      <c r="AP18115" s="135"/>
      <c r="BJ18115" s="136"/>
    </row>
    <row r="18116" spans="5:62" ht="14.25" customHeight="1" x14ac:dyDescent="0.25">
      <c r="E18116" s="113"/>
      <c r="H18116" s="133"/>
      <c r="T18116" s="133"/>
      <c r="X18116" s="131"/>
      <c r="Y18116" s="133"/>
      <c r="AJ18116" s="133"/>
      <c r="AO18116" s="135"/>
      <c r="AP18116" s="135"/>
      <c r="BJ18116" s="136"/>
    </row>
    <row r="18117" spans="5:62" ht="14.25" customHeight="1" x14ac:dyDescent="0.25">
      <c r="E18117" s="113"/>
      <c r="H18117" s="133"/>
      <c r="T18117" s="133"/>
      <c r="X18117" s="131"/>
      <c r="Y18117" s="133"/>
      <c r="AJ18117" s="133"/>
      <c r="AO18117" s="135"/>
      <c r="AP18117" s="135"/>
      <c r="BJ18117" s="136"/>
    </row>
    <row r="18118" spans="5:62" ht="14.25" customHeight="1" x14ac:dyDescent="0.25">
      <c r="E18118" s="113"/>
      <c r="H18118" s="133"/>
      <c r="T18118" s="133"/>
      <c r="X18118" s="131"/>
      <c r="Y18118" s="133"/>
      <c r="AJ18118" s="133"/>
      <c r="AO18118" s="135"/>
      <c r="AP18118" s="135"/>
      <c r="BJ18118" s="136"/>
    </row>
    <row r="18119" spans="5:62" ht="14.25" customHeight="1" x14ac:dyDescent="0.25">
      <c r="E18119" s="113"/>
      <c r="H18119" s="133"/>
      <c r="T18119" s="133"/>
      <c r="X18119" s="131"/>
      <c r="Y18119" s="133"/>
      <c r="AJ18119" s="133"/>
      <c r="AO18119" s="135"/>
      <c r="AP18119" s="135"/>
      <c r="BJ18119" s="136"/>
    </row>
    <row r="18120" spans="5:62" ht="14.25" customHeight="1" x14ac:dyDescent="0.25">
      <c r="E18120" s="113"/>
      <c r="H18120" s="133"/>
      <c r="T18120" s="133"/>
      <c r="X18120" s="131"/>
      <c r="Y18120" s="133"/>
      <c r="AJ18120" s="133"/>
      <c r="AO18120" s="135"/>
      <c r="AP18120" s="135"/>
      <c r="BJ18120" s="136"/>
    </row>
    <row r="18121" spans="5:62" ht="14.25" customHeight="1" x14ac:dyDescent="0.25">
      <c r="E18121" s="113"/>
      <c r="H18121" s="133"/>
      <c r="T18121" s="133"/>
      <c r="X18121" s="131"/>
      <c r="Y18121" s="133"/>
      <c r="AJ18121" s="133"/>
      <c r="AO18121" s="135"/>
      <c r="AP18121" s="135"/>
      <c r="BJ18121" s="136"/>
    </row>
    <row r="18122" spans="5:62" ht="14.25" customHeight="1" x14ac:dyDescent="0.25">
      <c r="E18122" s="113"/>
      <c r="H18122" s="133"/>
      <c r="T18122" s="133"/>
      <c r="X18122" s="131"/>
      <c r="Y18122" s="133"/>
      <c r="AJ18122" s="133"/>
      <c r="AO18122" s="135"/>
      <c r="AP18122" s="135"/>
      <c r="BJ18122" s="136"/>
    </row>
    <row r="18123" spans="5:62" ht="14.25" customHeight="1" x14ac:dyDescent="0.25">
      <c r="E18123" s="113"/>
      <c r="H18123" s="133"/>
      <c r="T18123" s="133"/>
      <c r="X18123" s="131"/>
      <c r="Y18123" s="133"/>
      <c r="AJ18123" s="133"/>
      <c r="AO18123" s="135"/>
      <c r="AP18123" s="135"/>
      <c r="BJ18123" s="136"/>
    </row>
    <row r="18124" spans="5:62" ht="14.25" customHeight="1" x14ac:dyDescent="0.25">
      <c r="E18124" s="113"/>
      <c r="H18124" s="133"/>
      <c r="T18124" s="133"/>
      <c r="X18124" s="131"/>
      <c r="Y18124" s="133"/>
      <c r="AJ18124" s="133"/>
      <c r="AO18124" s="135"/>
      <c r="AP18124" s="135"/>
      <c r="BJ18124" s="136"/>
    </row>
    <row r="18125" spans="5:62" ht="14.25" customHeight="1" x14ac:dyDescent="0.25">
      <c r="E18125" s="113"/>
      <c r="H18125" s="133"/>
      <c r="T18125" s="133"/>
      <c r="X18125" s="131"/>
      <c r="Y18125" s="133"/>
      <c r="AJ18125" s="133"/>
      <c r="AO18125" s="135"/>
      <c r="AP18125" s="135"/>
      <c r="BJ18125" s="136"/>
    </row>
    <row r="18126" spans="5:62" ht="14.25" customHeight="1" x14ac:dyDescent="0.25">
      <c r="E18126" s="113"/>
      <c r="H18126" s="133"/>
      <c r="T18126" s="133"/>
      <c r="X18126" s="131"/>
      <c r="Y18126" s="133"/>
      <c r="AJ18126" s="133"/>
      <c r="AO18126" s="135"/>
      <c r="AP18126" s="135"/>
      <c r="BJ18126" s="136"/>
    </row>
    <row r="18127" spans="5:62" ht="14.25" customHeight="1" x14ac:dyDescent="0.25">
      <c r="E18127" s="113"/>
      <c r="H18127" s="133"/>
      <c r="T18127" s="133"/>
      <c r="X18127" s="131"/>
      <c r="Y18127" s="133"/>
      <c r="AJ18127" s="133"/>
      <c r="AO18127" s="135"/>
      <c r="AP18127" s="135"/>
      <c r="BJ18127" s="136"/>
    </row>
    <row r="18128" spans="5:62" ht="14.25" customHeight="1" x14ac:dyDescent="0.25">
      <c r="E18128" s="113"/>
      <c r="H18128" s="133"/>
      <c r="T18128" s="133"/>
      <c r="X18128" s="131"/>
      <c r="Y18128" s="133"/>
      <c r="AJ18128" s="133"/>
      <c r="AO18128" s="135"/>
      <c r="AP18128" s="135"/>
      <c r="BJ18128" s="136"/>
    </row>
    <row r="18129" spans="5:62" ht="14.25" customHeight="1" x14ac:dyDescent="0.25">
      <c r="E18129" s="113"/>
      <c r="H18129" s="133"/>
      <c r="T18129" s="133"/>
      <c r="X18129" s="131"/>
      <c r="Y18129" s="133"/>
      <c r="AJ18129" s="133"/>
      <c r="AO18129" s="135"/>
      <c r="AP18129" s="135"/>
      <c r="BJ18129" s="136"/>
    </row>
    <row r="18130" spans="5:62" ht="14.25" customHeight="1" x14ac:dyDescent="0.25">
      <c r="E18130" s="113"/>
      <c r="H18130" s="133"/>
      <c r="T18130" s="133"/>
      <c r="X18130" s="131"/>
      <c r="Y18130" s="133"/>
      <c r="AJ18130" s="133"/>
      <c r="AO18130" s="135"/>
      <c r="AP18130" s="135"/>
      <c r="BJ18130" s="136"/>
    </row>
    <row r="18131" spans="5:62" ht="14.25" customHeight="1" x14ac:dyDescent="0.25">
      <c r="E18131" s="113"/>
      <c r="H18131" s="133"/>
      <c r="T18131" s="133"/>
      <c r="X18131" s="131"/>
      <c r="Y18131" s="133"/>
      <c r="AJ18131" s="133"/>
      <c r="AO18131" s="135"/>
      <c r="AP18131" s="135"/>
      <c r="BJ18131" s="136"/>
    </row>
    <row r="18132" spans="5:62" ht="14.25" customHeight="1" x14ac:dyDescent="0.25">
      <c r="E18132" s="113"/>
      <c r="H18132" s="133"/>
      <c r="T18132" s="133"/>
      <c r="X18132" s="131"/>
      <c r="Y18132" s="133"/>
      <c r="AJ18132" s="133"/>
      <c r="AO18132" s="135"/>
      <c r="AP18132" s="135"/>
      <c r="BJ18132" s="136"/>
    </row>
    <row r="18133" spans="5:62" ht="14.25" customHeight="1" x14ac:dyDescent="0.25">
      <c r="E18133" s="113"/>
      <c r="H18133" s="133"/>
      <c r="T18133" s="133"/>
      <c r="X18133" s="131"/>
      <c r="Y18133" s="133"/>
      <c r="AJ18133" s="133"/>
      <c r="AO18133" s="135"/>
      <c r="AP18133" s="135"/>
      <c r="BJ18133" s="136"/>
    </row>
    <row r="18134" spans="5:62" ht="14.25" customHeight="1" x14ac:dyDescent="0.25">
      <c r="E18134" s="113"/>
      <c r="H18134" s="133"/>
      <c r="T18134" s="133"/>
      <c r="X18134" s="131"/>
      <c r="Y18134" s="133"/>
      <c r="AJ18134" s="133"/>
      <c r="AO18134" s="135"/>
      <c r="AP18134" s="135"/>
      <c r="BJ18134" s="136"/>
    </row>
    <row r="18135" spans="5:62" ht="14.25" customHeight="1" x14ac:dyDescent="0.25">
      <c r="E18135" s="113"/>
      <c r="H18135" s="133"/>
      <c r="T18135" s="133"/>
      <c r="X18135" s="131"/>
      <c r="Y18135" s="133"/>
      <c r="AJ18135" s="133"/>
      <c r="AO18135" s="135"/>
      <c r="AP18135" s="135"/>
      <c r="BJ18135" s="136"/>
    </row>
    <row r="18136" spans="5:62" ht="14.25" customHeight="1" x14ac:dyDescent="0.25">
      <c r="E18136" s="113"/>
      <c r="H18136" s="133"/>
      <c r="T18136" s="133"/>
      <c r="X18136" s="131"/>
      <c r="Y18136" s="133"/>
      <c r="AJ18136" s="133"/>
      <c r="AO18136" s="135"/>
      <c r="AP18136" s="135"/>
      <c r="BJ18136" s="136"/>
    </row>
    <row r="18137" spans="5:62" ht="14.25" customHeight="1" x14ac:dyDescent="0.25">
      <c r="E18137" s="113"/>
      <c r="H18137" s="133"/>
      <c r="T18137" s="133"/>
      <c r="X18137" s="131"/>
      <c r="Y18137" s="133"/>
      <c r="AJ18137" s="133"/>
      <c r="AO18137" s="135"/>
      <c r="AP18137" s="135"/>
      <c r="BJ18137" s="136"/>
    </row>
    <row r="18138" spans="5:62" ht="14.25" customHeight="1" x14ac:dyDescent="0.25">
      <c r="E18138" s="113"/>
      <c r="H18138" s="133"/>
      <c r="T18138" s="133"/>
      <c r="X18138" s="131"/>
      <c r="Y18138" s="133"/>
      <c r="AJ18138" s="133"/>
      <c r="AO18138" s="135"/>
      <c r="AP18138" s="135"/>
      <c r="BJ18138" s="136"/>
    </row>
    <row r="18139" spans="5:62" ht="14.25" customHeight="1" x14ac:dyDescent="0.25">
      <c r="E18139" s="113"/>
      <c r="H18139" s="133"/>
      <c r="T18139" s="133"/>
      <c r="X18139" s="131"/>
      <c r="Y18139" s="133"/>
      <c r="AJ18139" s="133"/>
      <c r="AO18139" s="135"/>
      <c r="AP18139" s="135"/>
      <c r="BJ18139" s="136"/>
    </row>
    <row r="18140" spans="5:62" ht="14.25" customHeight="1" x14ac:dyDescent="0.25">
      <c r="E18140" s="113"/>
      <c r="H18140" s="133"/>
      <c r="T18140" s="133"/>
      <c r="X18140" s="131"/>
      <c r="Y18140" s="133"/>
      <c r="AJ18140" s="133"/>
      <c r="AO18140" s="135"/>
      <c r="AP18140" s="135"/>
      <c r="BJ18140" s="136"/>
    </row>
    <row r="18141" spans="5:62" ht="14.25" customHeight="1" x14ac:dyDescent="0.25">
      <c r="E18141" s="113"/>
      <c r="H18141" s="133"/>
      <c r="T18141" s="133"/>
      <c r="X18141" s="131"/>
      <c r="Y18141" s="133"/>
      <c r="AJ18141" s="133"/>
      <c r="AO18141" s="135"/>
      <c r="AP18141" s="135"/>
      <c r="BJ18141" s="136"/>
    </row>
    <row r="18142" spans="5:62" ht="14.25" customHeight="1" x14ac:dyDescent="0.25">
      <c r="E18142" s="113"/>
      <c r="H18142" s="133"/>
      <c r="T18142" s="133"/>
      <c r="X18142" s="131"/>
      <c r="Y18142" s="133"/>
      <c r="AJ18142" s="133"/>
      <c r="AO18142" s="135"/>
      <c r="AP18142" s="135"/>
      <c r="BJ18142" s="136"/>
    </row>
    <row r="18143" spans="5:62" ht="14.25" customHeight="1" x14ac:dyDescent="0.25">
      <c r="E18143" s="113"/>
      <c r="H18143" s="133"/>
      <c r="T18143" s="133"/>
      <c r="X18143" s="131"/>
      <c r="Y18143" s="133"/>
      <c r="AJ18143" s="133"/>
      <c r="AO18143" s="135"/>
      <c r="AP18143" s="135"/>
      <c r="BJ18143" s="136"/>
    </row>
    <row r="18144" spans="5:62" ht="14.25" customHeight="1" x14ac:dyDescent="0.25">
      <c r="E18144" s="113"/>
      <c r="H18144" s="133"/>
      <c r="T18144" s="133"/>
      <c r="X18144" s="131"/>
      <c r="Y18144" s="133"/>
      <c r="AJ18144" s="133"/>
      <c r="AO18144" s="135"/>
      <c r="AP18144" s="135"/>
      <c r="BJ18144" s="136"/>
    </row>
    <row r="18145" spans="5:62" ht="14.25" customHeight="1" x14ac:dyDescent="0.25">
      <c r="E18145" s="113"/>
      <c r="H18145" s="133"/>
      <c r="T18145" s="133"/>
      <c r="X18145" s="131"/>
      <c r="Y18145" s="133"/>
      <c r="AJ18145" s="133"/>
      <c r="AO18145" s="135"/>
      <c r="AP18145" s="135"/>
      <c r="BJ18145" s="136"/>
    </row>
    <row r="18146" spans="5:62" ht="14.25" customHeight="1" x14ac:dyDescent="0.25">
      <c r="E18146" s="113"/>
      <c r="H18146" s="133"/>
      <c r="T18146" s="133"/>
      <c r="X18146" s="131"/>
      <c r="Y18146" s="133"/>
      <c r="AJ18146" s="133"/>
      <c r="AO18146" s="135"/>
      <c r="AP18146" s="135"/>
      <c r="BJ18146" s="136"/>
    </row>
    <row r="18147" spans="5:62" ht="14.25" customHeight="1" x14ac:dyDescent="0.25">
      <c r="E18147" s="113"/>
      <c r="H18147" s="133"/>
      <c r="T18147" s="133"/>
      <c r="X18147" s="131"/>
      <c r="Y18147" s="133"/>
      <c r="AJ18147" s="133"/>
      <c r="AO18147" s="135"/>
      <c r="AP18147" s="135"/>
      <c r="BJ18147" s="136"/>
    </row>
    <row r="18148" spans="5:62" ht="14.25" customHeight="1" x14ac:dyDescent="0.25">
      <c r="E18148" s="113"/>
      <c r="H18148" s="133"/>
      <c r="T18148" s="133"/>
      <c r="X18148" s="131"/>
      <c r="Y18148" s="133"/>
      <c r="AJ18148" s="133"/>
      <c r="AO18148" s="135"/>
      <c r="AP18148" s="135"/>
      <c r="BJ18148" s="136"/>
    </row>
    <row r="18149" spans="5:62" ht="14.25" customHeight="1" x14ac:dyDescent="0.25">
      <c r="E18149" s="113"/>
      <c r="H18149" s="133"/>
      <c r="T18149" s="133"/>
      <c r="X18149" s="131"/>
      <c r="Y18149" s="133"/>
      <c r="AJ18149" s="133"/>
      <c r="AO18149" s="135"/>
      <c r="AP18149" s="135"/>
      <c r="BJ18149" s="136"/>
    </row>
    <row r="18150" spans="5:62" ht="14.25" customHeight="1" x14ac:dyDescent="0.25">
      <c r="E18150" s="113"/>
      <c r="H18150" s="133"/>
      <c r="T18150" s="133"/>
      <c r="X18150" s="131"/>
      <c r="Y18150" s="133"/>
      <c r="AJ18150" s="133"/>
      <c r="AO18150" s="135"/>
      <c r="AP18150" s="135"/>
      <c r="BJ18150" s="136"/>
    </row>
    <row r="18151" spans="5:62" ht="14.25" customHeight="1" x14ac:dyDescent="0.25">
      <c r="E18151" s="113"/>
      <c r="H18151" s="133"/>
      <c r="T18151" s="133"/>
      <c r="X18151" s="131"/>
      <c r="Y18151" s="133"/>
      <c r="AJ18151" s="133"/>
      <c r="AO18151" s="135"/>
      <c r="AP18151" s="135"/>
      <c r="BJ18151" s="136"/>
    </row>
    <row r="18152" spans="5:62" ht="14.25" customHeight="1" x14ac:dyDescent="0.25">
      <c r="E18152" s="113"/>
      <c r="H18152" s="133"/>
      <c r="T18152" s="133"/>
      <c r="X18152" s="131"/>
      <c r="Y18152" s="133"/>
      <c r="AJ18152" s="133"/>
      <c r="AO18152" s="135"/>
      <c r="AP18152" s="135"/>
      <c r="BJ18152" s="136"/>
    </row>
    <row r="18153" spans="5:62" ht="14.25" customHeight="1" x14ac:dyDescent="0.25">
      <c r="E18153" s="113"/>
      <c r="H18153" s="133"/>
      <c r="T18153" s="133"/>
      <c r="X18153" s="131"/>
      <c r="Y18153" s="133"/>
      <c r="AJ18153" s="133"/>
      <c r="AO18153" s="135"/>
      <c r="AP18153" s="135"/>
      <c r="BJ18153" s="136"/>
    </row>
    <row r="18154" spans="5:62" ht="14.25" customHeight="1" x14ac:dyDescent="0.25">
      <c r="E18154" s="113"/>
      <c r="H18154" s="133"/>
      <c r="T18154" s="133"/>
      <c r="X18154" s="131"/>
      <c r="Y18154" s="133"/>
      <c r="AJ18154" s="133"/>
      <c r="AO18154" s="135"/>
      <c r="AP18154" s="135"/>
      <c r="BJ18154" s="136"/>
    </row>
    <row r="18155" spans="5:62" ht="14.25" customHeight="1" x14ac:dyDescent="0.25">
      <c r="E18155" s="113"/>
      <c r="H18155" s="133"/>
      <c r="T18155" s="133"/>
      <c r="X18155" s="131"/>
      <c r="Y18155" s="133"/>
      <c r="AJ18155" s="133"/>
      <c r="AO18155" s="135"/>
      <c r="AP18155" s="135"/>
      <c r="BJ18155" s="136"/>
    </row>
    <row r="18156" spans="5:62" ht="14.25" customHeight="1" x14ac:dyDescent="0.25">
      <c r="E18156" s="113"/>
      <c r="H18156" s="133"/>
      <c r="T18156" s="133"/>
      <c r="X18156" s="131"/>
      <c r="Y18156" s="133"/>
      <c r="AJ18156" s="133"/>
      <c r="AO18156" s="135"/>
      <c r="AP18156" s="135"/>
      <c r="BJ18156" s="136"/>
    </row>
    <row r="18157" spans="5:62" ht="14.25" customHeight="1" x14ac:dyDescent="0.25">
      <c r="E18157" s="113"/>
      <c r="H18157" s="133"/>
      <c r="T18157" s="133"/>
      <c r="X18157" s="131"/>
      <c r="Y18157" s="133"/>
      <c r="AJ18157" s="133"/>
      <c r="AO18157" s="135"/>
      <c r="AP18157" s="135"/>
      <c r="BJ18157" s="136"/>
    </row>
    <row r="18158" spans="5:62" ht="14.25" customHeight="1" x14ac:dyDescent="0.25">
      <c r="E18158" s="113"/>
      <c r="H18158" s="133"/>
      <c r="T18158" s="133"/>
      <c r="X18158" s="131"/>
      <c r="Y18158" s="133"/>
      <c r="AJ18158" s="133"/>
      <c r="AO18158" s="135"/>
      <c r="AP18158" s="135"/>
      <c r="BJ18158" s="136"/>
    </row>
    <row r="18159" spans="5:62" ht="14.25" customHeight="1" x14ac:dyDescent="0.25">
      <c r="E18159" s="113"/>
      <c r="H18159" s="133"/>
      <c r="T18159" s="133"/>
      <c r="X18159" s="131"/>
      <c r="Y18159" s="133"/>
      <c r="AJ18159" s="133"/>
      <c r="AO18159" s="135"/>
      <c r="AP18159" s="135"/>
      <c r="BJ18159" s="136"/>
    </row>
    <row r="18160" spans="5:62" ht="14.25" customHeight="1" x14ac:dyDescent="0.25">
      <c r="E18160" s="113"/>
      <c r="H18160" s="133"/>
      <c r="T18160" s="133"/>
      <c r="X18160" s="131"/>
      <c r="Y18160" s="133"/>
      <c r="AJ18160" s="133"/>
      <c r="AO18160" s="135"/>
      <c r="AP18160" s="135"/>
      <c r="BJ18160" s="136"/>
    </row>
    <row r="18161" spans="5:62" ht="14.25" customHeight="1" x14ac:dyDescent="0.25">
      <c r="E18161" s="113"/>
      <c r="H18161" s="133"/>
      <c r="T18161" s="133"/>
      <c r="X18161" s="131"/>
      <c r="Y18161" s="133"/>
      <c r="AJ18161" s="133"/>
      <c r="AO18161" s="135"/>
      <c r="AP18161" s="135"/>
      <c r="BJ18161" s="136"/>
    </row>
    <row r="18162" spans="5:62" ht="14.25" customHeight="1" x14ac:dyDescent="0.25">
      <c r="E18162" s="113"/>
      <c r="H18162" s="133"/>
      <c r="T18162" s="133"/>
      <c r="X18162" s="131"/>
      <c r="Y18162" s="133"/>
      <c r="AJ18162" s="133"/>
      <c r="AO18162" s="135"/>
      <c r="AP18162" s="135"/>
      <c r="BJ18162" s="136"/>
    </row>
    <row r="18163" spans="5:62" ht="14.25" customHeight="1" x14ac:dyDescent="0.25">
      <c r="E18163" s="113"/>
      <c r="H18163" s="133"/>
      <c r="T18163" s="133"/>
      <c r="X18163" s="131"/>
      <c r="Y18163" s="133"/>
      <c r="AJ18163" s="133"/>
      <c r="AO18163" s="135"/>
      <c r="AP18163" s="135"/>
      <c r="BJ18163" s="136"/>
    </row>
    <row r="18164" spans="5:62" ht="14.25" customHeight="1" x14ac:dyDescent="0.25">
      <c r="E18164" s="113"/>
      <c r="H18164" s="133"/>
      <c r="T18164" s="133"/>
      <c r="X18164" s="131"/>
      <c r="Y18164" s="133"/>
      <c r="AJ18164" s="133"/>
      <c r="AO18164" s="135"/>
      <c r="AP18164" s="135"/>
      <c r="BJ18164" s="136"/>
    </row>
    <row r="18165" spans="5:62" ht="14.25" customHeight="1" x14ac:dyDescent="0.25">
      <c r="E18165" s="113"/>
      <c r="H18165" s="133"/>
      <c r="T18165" s="133"/>
      <c r="X18165" s="131"/>
      <c r="Y18165" s="133"/>
      <c r="AJ18165" s="133"/>
      <c r="AO18165" s="135"/>
      <c r="AP18165" s="135"/>
      <c r="BJ18165" s="136"/>
    </row>
    <row r="18166" spans="5:62" ht="14.25" customHeight="1" x14ac:dyDescent="0.25">
      <c r="E18166" s="113"/>
      <c r="H18166" s="133"/>
      <c r="T18166" s="133"/>
      <c r="X18166" s="131"/>
      <c r="Y18166" s="133"/>
      <c r="AJ18166" s="133"/>
      <c r="AO18166" s="135"/>
      <c r="AP18166" s="135"/>
      <c r="BJ18166" s="136"/>
    </row>
    <row r="18167" spans="5:62" ht="14.25" customHeight="1" x14ac:dyDescent="0.25">
      <c r="E18167" s="113"/>
      <c r="H18167" s="133"/>
      <c r="T18167" s="133"/>
      <c r="X18167" s="131"/>
      <c r="Y18167" s="133"/>
      <c r="AJ18167" s="133"/>
      <c r="AO18167" s="135"/>
      <c r="AP18167" s="135"/>
      <c r="BJ18167" s="136"/>
    </row>
    <row r="18168" spans="5:62" ht="14.25" customHeight="1" x14ac:dyDescent="0.25">
      <c r="E18168" s="113"/>
      <c r="H18168" s="133"/>
      <c r="T18168" s="133"/>
      <c r="X18168" s="131"/>
      <c r="Y18168" s="133"/>
      <c r="AJ18168" s="133"/>
      <c r="AO18168" s="135"/>
      <c r="AP18168" s="135"/>
      <c r="BJ18168" s="136"/>
    </row>
    <row r="18169" spans="5:62" ht="14.25" customHeight="1" x14ac:dyDescent="0.25">
      <c r="E18169" s="113"/>
      <c r="H18169" s="133"/>
      <c r="T18169" s="133"/>
      <c r="X18169" s="131"/>
      <c r="Y18169" s="133"/>
      <c r="AJ18169" s="133"/>
      <c r="AO18169" s="135"/>
      <c r="AP18169" s="135"/>
      <c r="BJ18169" s="136"/>
    </row>
    <row r="18170" spans="5:62" ht="14.25" customHeight="1" x14ac:dyDescent="0.25">
      <c r="E18170" s="113"/>
      <c r="H18170" s="133"/>
      <c r="T18170" s="133"/>
      <c r="X18170" s="131"/>
      <c r="Y18170" s="133"/>
      <c r="AJ18170" s="133"/>
      <c r="AO18170" s="135"/>
      <c r="AP18170" s="135"/>
      <c r="BJ18170" s="136"/>
    </row>
    <row r="18171" spans="5:62" ht="14.25" customHeight="1" x14ac:dyDescent="0.25">
      <c r="E18171" s="113"/>
      <c r="H18171" s="133"/>
      <c r="T18171" s="133"/>
      <c r="X18171" s="131"/>
      <c r="Y18171" s="133"/>
      <c r="AJ18171" s="133"/>
      <c r="AO18171" s="135"/>
      <c r="AP18171" s="135"/>
      <c r="BJ18171" s="136"/>
    </row>
    <row r="18172" spans="5:62" ht="14.25" customHeight="1" x14ac:dyDescent="0.25">
      <c r="E18172" s="113"/>
      <c r="H18172" s="133"/>
      <c r="T18172" s="133"/>
      <c r="X18172" s="131"/>
      <c r="Y18172" s="133"/>
      <c r="AJ18172" s="133"/>
      <c r="AO18172" s="135"/>
      <c r="AP18172" s="135"/>
      <c r="BJ18172" s="136"/>
    </row>
    <row r="18173" spans="5:62" ht="14.25" customHeight="1" x14ac:dyDescent="0.25">
      <c r="E18173" s="113"/>
      <c r="H18173" s="133"/>
      <c r="T18173" s="133"/>
      <c r="X18173" s="131"/>
      <c r="Y18173" s="133"/>
      <c r="AJ18173" s="133"/>
      <c r="AO18173" s="135"/>
      <c r="AP18173" s="135"/>
      <c r="BJ18173" s="136"/>
    </row>
    <row r="18174" spans="5:62" ht="14.25" customHeight="1" x14ac:dyDescent="0.25">
      <c r="E18174" s="113"/>
      <c r="H18174" s="133"/>
      <c r="T18174" s="133"/>
      <c r="X18174" s="131"/>
      <c r="Y18174" s="133"/>
      <c r="AJ18174" s="133"/>
      <c r="AO18174" s="135"/>
      <c r="AP18174" s="135"/>
      <c r="BJ18174" s="136"/>
    </row>
    <row r="18175" spans="5:62" ht="14.25" customHeight="1" x14ac:dyDescent="0.25">
      <c r="E18175" s="113"/>
      <c r="H18175" s="133"/>
      <c r="T18175" s="133"/>
      <c r="X18175" s="131"/>
      <c r="Y18175" s="133"/>
      <c r="AJ18175" s="133"/>
      <c r="AO18175" s="135"/>
      <c r="AP18175" s="135"/>
      <c r="BJ18175" s="136"/>
    </row>
    <row r="18176" spans="5:62" ht="14.25" customHeight="1" x14ac:dyDescent="0.25">
      <c r="E18176" s="113"/>
      <c r="H18176" s="133"/>
      <c r="T18176" s="133"/>
      <c r="X18176" s="131"/>
      <c r="Y18176" s="133"/>
      <c r="AJ18176" s="133"/>
      <c r="AO18176" s="135"/>
      <c r="AP18176" s="135"/>
      <c r="BJ18176" s="136"/>
    </row>
    <row r="18177" spans="5:62" ht="14.25" customHeight="1" x14ac:dyDescent="0.25">
      <c r="E18177" s="113"/>
      <c r="H18177" s="133"/>
      <c r="T18177" s="133"/>
      <c r="X18177" s="131"/>
      <c r="Y18177" s="133"/>
      <c r="AJ18177" s="133"/>
      <c r="AO18177" s="135"/>
      <c r="AP18177" s="135"/>
      <c r="BJ18177" s="136"/>
    </row>
    <row r="18178" spans="5:62" ht="14.25" customHeight="1" x14ac:dyDescent="0.25">
      <c r="E18178" s="113"/>
      <c r="H18178" s="133"/>
      <c r="T18178" s="133"/>
      <c r="X18178" s="131"/>
      <c r="Y18178" s="133"/>
      <c r="AJ18178" s="133"/>
      <c r="AO18178" s="135"/>
      <c r="AP18178" s="135"/>
      <c r="BJ18178" s="136"/>
    </row>
    <row r="18179" spans="5:62" ht="14.25" customHeight="1" x14ac:dyDescent="0.25">
      <c r="E18179" s="113"/>
      <c r="H18179" s="133"/>
      <c r="T18179" s="133"/>
      <c r="X18179" s="131"/>
      <c r="Y18179" s="133"/>
      <c r="AJ18179" s="133"/>
      <c r="AO18179" s="135"/>
      <c r="AP18179" s="135"/>
      <c r="BJ18179" s="136"/>
    </row>
    <row r="18180" spans="5:62" ht="14.25" customHeight="1" x14ac:dyDescent="0.25">
      <c r="E18180" s="113"/>
      <c r="H18180" s="133"/>
      <c r="T18180" s="133"/>
      <c r="X18180" s="131"/>
      <c r="Y18180" s="133"/>
      <c r="AJ18180" s="133"/>
      <c r="AO18180" s="135"/>
      <c r="AP18180" s="135"/>
      <c r="BJ18180" s="136"/>
    </row>
    <row r="18181" spans="5:62" ht="14.25" customHeight="1" x14ac:dyDescent="0.25">
      <c r="E18181" s="113"/>
      <c r="H18181" s="133"/>
      <c r="T18181" s="133"/>
      <c r="X18181" s="131"/>
      <c r="Y18181" s="133"/>
      <c r="AJ18181" s="133"/>
      <c r="AO18181" s="135"/>
      <c r="AP18181" s="135"/>
      <c r="BJ18181" s="136"/>
    </row>
    <row r="18182" spans="5:62" ht="14.25" customHeight="1" x14ac:dyDescent="0.25">
      <c r="E18182" s="113"/>
      <c r="H18182" s="133"/>
      <c r="T18182" s="133"/>
      <c r="X18182" s="131"/>
      <c r="Y18182" s="133"/>
      <c r="AJ18182" s="133"/>
      <c r="AO18182" s="135"/>
      <c r="AP18182" s="135"/>
      <c r="BJ18182" s="136"/>
    </row>
    <row r="18183" spans="5:62" ht="14.25" customHeight="1" x14ac:dyDescent="0.25">
      <c r="E18183" s="113"/>
      <c r="H18183" s="133"/>
      <c r="T18183" s="133"/>
      <c r="X18183" s="131"/>
      <c r="Y18183" s="133"/>
      <c r="AJ18183" s="133"/>
      <c r="AO18183" s="135"/>
      <c r="AP18183" s="135"/>
      <c r="BJ18183" s="136"/>
    </row>
    <row r="18184" spans="5:62" ht="14.25" customHeight="1" x14ac:dyDescent="0.25">
      <c r="E18184" s="113"/>
      <c r="H18184" s="133"/>
      <c r="T18184" s="133"/>
      <c r="X18184" s="131"/>
      <c r="Y18184" s="133"/>
      <c r="AJ18184" s="133"/>
      <c r="AO18184" s="135"/>
      <c r="AP18184" s="135"/>
      <c r="BJ18184" s="136"/>
    </row>
    <row r="18185" spans="5:62" ht="14.25" customHeight="1" x14ac:dyDescent="0.25">
      <c r="E18185" s="113"/>
      <c r="H18185" s="133"/>
      <c r="T18185" s="133"/>
      <c r="X18185" s="131"/>
      <c r="Y18185" s="133"/>
      <c r="AJ18185" s="133"/>
      <c r="AO18185" s="135"/>
      <c r="AP18185" s="135"/>
      <c r="BJ18185" s="136"/>
    </row>
    <row r="18186" spans="5:62" ht="14.25" customHeight="1" x14ac:dyDescent="0.25">
      <c r="E18186" s="113"/>
      <c r="H18186" s="133"/>
      <c r="T18186" s="133"/>
      <c r="X18186" s="131"/>
      <c r="Y18186" s="133"/>
      <c r="AJ18186" s="133"/>
      <c r="AO18186" s="135"/>
      <c r="AP18186" s="135"/>
      <c r="BJ18186" s="136"/>
    </row>
    <row r="18187" spans="5:62" ht="14.25" customHeight="1" x14ac:dyDescent="0.25">
      <c r="E18187" s="113"/>
      <c r="H18187" s="133"/>
      <c r="T18187" s="133"/>
      <c r="X18187" s="131"/>
      <c r="Y18187" s="133"/>
      <c r="AJ18187" s="133"/>
      <c r="AO18187" s="135"/>
      <c r="AP18187" s="135"/>
      <c r="BJ18187" s="136"/>
    </row>
    <row r="18188" spans="5:62" ht="14.25" customHeight="1" x14ac:dyDescent="0.25">
      <c r="E18188" s="113"/>
      <c r="H18188" s="133"/>
      <c r="T18188" s="133"/>
      <c r="X18188" s="131"/>
      <c r="Y18188" s="133"/>
      <c r="AJ18188" s="133"/>
      <c r="AO18188" s="135"/>
      <c r="AP18188" s="135"/>
      <c r="BJ18188" s="136"/>
    </row>
    <row r="18189" spans="5:62" ht="14.25" customHeight="1" x14ac:dyDescent="0.25">
      <c r="E18189" s="113"/>
      <c r="H18189" s="133"/>
      <c r="T18189" s="133"/>
      <c r="X18189" s="131"/>
      <c r="Y18189" s="133"/>
      <c r="AJ18189" s="133"/>
      <c r="AO18189" s="135"/>
      <c r="AP18189" s="135"/>
      <c r="BJ18189" s="136"/>
    </row>
    <row r="18190" spans="5:62" ht="14.25" customHeight="1" x14ac:dyDescent="0.25">
      <c r="E18190" s="113"/>
      <c r="H18190" s="133"/>
      <c r="T18190" s="133"/>
      <c r="X18190" s="131"/>
      <c r="Y18190" s="133"/>
      <c r="AJ18190" s="133"/>
      <c r="AO18190" s="135"/>
      <c r="AP18190" s="135"/>
      <c r="BJ18190" s="136"/>
    </row>
    <row r="18191" spans="5:62" ht="14.25" customHeight="1" x14ac:dyDescent="0.25">
      <c r="E18191" s="113"/>
      <c r="H18191" s="133"/>
      <c r="T18191" s="133"/>
      <c r="X18191" s="131"/>
      <c r="Y18191" s="133"/>
      <c r="AJ18191" s="133"/>
      <c r="AO18191" s="135"/>
      <c r="AP18191" s="135"/>
      <c r="BJ18191" s="136"/>
    </row>
    <row r="18192" spans="5:62" ht="14.25" customHeight="1" x14ac:dyDescent="0.25">
      <c r="E18192" s="113"/>
      <c r="H18192" s="133"/>
      <c r="T18192" s="133"/>
      <c r="X18192" s="131"/>
      <c r="Y18192" s="133"/>
      <c r="AJ18192" s="133"/>
      <c r="AO18192" s="135"/>
      <c r="AP18192" s="135"/>
      <c r="BJ18192" s="136"/>
    </row>
    <row r="18193" spans="5:62" ht="14.25" customHeight="1" x14ac:dyDescent="0.25">
      <c r="E18193" s="113"/>
      <c r="H18193" s="133"/>
      <c r="T18193" s="133"/>
      <c r="X18193" s="131"/>
      <c r="Y18193" s="133"/>
      <c r="AJ18193" s="133"/>
      <c r="AO18193" s="135"/>
      <c r="AP18193" s="135"/>
      <c r="BJ18193" s="136"/>
    </row>
    <row r="18194" spans="5:62" ht="14.25" customHeight="1" x14ac:dyDescent="0.25">
      <c r="E18194" s="113"/>
      <c r="H18194" s="133"/>
      <c r="T18194" s="133"/>
      <c r="X18194" s="131"/>
      <c r="Y18194" s="133"/>
      <c r="AJ18194" s="133"/>
      <c r="AO18194" s="135"/>
      <c r="AP18194" s="135"/>
      <c r="BJ18194" s="136"/>
    </row>
    <row r="18195" spans="5:62" ht="14.25" customHeight="1" x14ac:dyDescent="0.25">
      <c r="E18195" s="113"/>
      <c r="H18195" s="133"/>
      <c r="T18195" s="133"/>
      <c r="X18195" s="131"/>
      <c r="Y18195" s="133"/>
      <c r="AJ18195" s="133"/>
      <c r="AO18195" s="135"/>
      <c r="AP18195" s="135"/>
      <c r="BJ18195" s="136"/>
    </row>
    <row r="18196" spans="5:62" ht="14.25" customHeight="1" x14ac:dyDescent="0.25">
      <c r="E18196" s="113"/>
      <c r="H18196" s="133"/>
      <c r="T18196" s="133"/>
      <c r="X18196" s="131"/>
      <c r="Y18196" s="133"/>
      <c r="AJ18196" s="133"/>
      <c r="AO18196" s="135"/>
      <c r="AP18196" s="135"/>
      <c r="BJ18196" s="136"/>
    </row>
    <row r="18197" spans="5:62" ht="14.25" customHeight="1" x14ac:dyDescent="0.25">
      <c r="E18197" s="113"/>
      <c r="H18197" s="133"/>
      <c r="T18197" s="133"/>
      <c r="X18197" s="131"/>
      <c r="Y18197" s="133"/>
      <c r="AJ18197" s="133"/>
      <c r="AO18197" s="135"/>
      <c r="AP18197" s="135"/>
      <c r="BJ18197" s="136"/>
    </row>
    <row r="18198" spans="5:62" ht="14.25" customHeight="1" x14ac:dyDescent="0.25">
      <c r="E18198" s="113"/>
      <c r="H18198" s="133"/>
      <c r="T18198" s="133"/>
      <c r="X18198" s="131"/>
      <c r="Y18198" s="133"/>
      <c r="AJ18198" s="133"/>
      <c r="AO18198" s="135"/>
      <c r="AP18198" s="135"/>
      <c r="BJ18198" s="136"/>
    </row>
    <row r="18199" spans="5:62" ht="14.25" customHeight="1" x14ac:dyDescent="0.25">
      <c r="E18199" s="113"/>
      <c r="H18199" s="133"/>
      <c r="T18199" s="133"/>
      <c r="X18199" s="131"/>
      <c r="Y18199" s="133"/>
      <c r="AJ18199" s="133"/>
      <c r="AO18199" s="135"/>
      <c r="AP18199" s="135"/>
      <c r="BJ18199" s="136"/>
    </row>
    <row r="18200" spans="5:62" ht="14.25" customHeight="1" x14ac:dyDescent="0.25">
      <c r="E18200" s="113"/>
      <c r="H18200" s="133"/>
      <c r="T18200" s="133"/>
      <c r="X18200" s="131"/>
      <c r="Y18200" s="133"/>
      <c r="AJ18200" s="133"/>
      <c r="AO18200" s="135"/>
      <c r="AP18200" s="135"/>
      <c r="BJ18200" s="136"/>
    </row>
    <row r="18201" spans="5:62" ht="14.25" customHeight="1" x14ac:dyDescent="0.25">
      <c r="E18201" s="113"/>
      <c r="H18201" s="133"/>
      <c r="T18201" s="133"/>
      <c r="X18201" s="131"/>
      <c r="Y18201" s="133"/>
      <c r="AJ18201" s="133"/>
      <c r="AO18201" s="135"/>
      <c r="AP18201" s="135"/>
      <c r="BJ18201" s="136"/>
    </row>
    <row r="18202" spans="5:62" ht="14.25" customHeight="1" x14ac:dyDescent="0.25">
      <c r="E18202" s="113"/>
      <c r="H18202" s="133"/>
      <c r="T18202" s="133"/>
      <c r="X18202" s="131"/>
      <c r="Y18202" s="133"/>
      <c r="AJ18202" s="133"/>
      <c r="AO18202" s="135"/>
      <c r="AP18202" s="135"/>
      <c r="BJ18202" s="136"/>
    </row>
    <row r="18203" spans="5:62" ht="14.25" customHeight="1" x14ac:dyDescent="0.25">
      <c r="E18203" s="113"/>
      <c r="H18203" s="133"/>
      <c r="T18203" s="133"/>
      <c r="X18203" s="131"/>
      <c r="Y18203" s="133"/>
      <c r="AJ18203" s="133"/>
      <c r="AO18203" s="135"/>
      <c r="AP18203" s="135"/>
      <c r="BJ18203" s="136"/>
    </row>
    <row r="18204" spans="5:62" ht="14.25" customHeight="1" x14ac:dyDescent="0.25">
      <c r="E18204" s="113"/>
      <c r="H18204" s="133"/>
      <c r="T18204" s="133"/>
      <c r="X18204" s="131"/>
      <c r="Y18204" s="133"/>
      <c r="AJ18204" s="133"/>
      <c r="AO18204" s="135"/>
      <c r="AP18204" s="135"/>
      <c r="BJ18204" s="136"/>
    </row>
    <row r="18205" spans="5:62" ht="14.25" customHeight="1" x14ac:dyDescent="0.25">
      <c r="E18205" s="113"/>
      <c r="H18205" s="133"/>
      <c r="T18205" s="133"/>
      <c r="X18205" s="131"/>
      <c r="Y18205" s="133"/>
      <c r="AJ18205" s="133"/>
      <c r="AO18205" s="135"/>
      <c r="AP18205" s="135"/>
      <c r="BJ18205" s="136"/>
    </row>
    <row r="18206" spans="5:62" ht="14.25" customHeight="1" x14ac:dyDescent="0.25">
      <c r="E18206" s="113"/>
      <c r="H18206" s="133"/>
      <c r="T18206" s="133"/>
      <c r="X18206" s="131"/>
      <c r="Y18206" s="133"/>
      <c r="AJ18206" s="133"/>
      <c r="AO18206" s="135"/>
      <c r="AP18206" s="135"/>
      <c r="BJ18206" s="136"/>
    </row>
    <row r="18207" spans="5:62" ht="14.25" customHeight="1" x14ac:dyDescent="0.25">
      <c r="E18207" s="113"/>
      <c r="H18207" s="133"/>
      <c r="T18207" s="133"/>
      <c r="X18207" s="131"/>
      <c r="Y18207" s="133"/>
      <c r="AJ18207" s="133"/>
      <c r="AO18207" s="135"/>
      <c r="AP18207" s="135"/>
      <c r="BJ18207" s="136"/>
    </row>
    <row r="18208" spans="5:62" ht="14.25" customHeight="1" x14ac:dyDescent="0.25">
      <c r="E18208" s="113"/>
      <c r="H18208" s="133"/>
      <c r="T18208" s="133"/>
      <c r="X18208" s="131"/>
      <c r="Y18208" s="133"/>
      <c r="AJ18208" s="133"/>
      <c r="AO18208" s="135"/>
      <c r="AP18208" s="135"/>
      <c r="BJ18208" s="136"/>
    </row>
    <row r="18209" spans="5:62" ht="14.25" customHeight="1" x14ac:dyDescent="0.25">
      <c r="E18209" s="113"/>
      <c r="H18209" s="133"/>
      <c r="T18209" s="133"/>
      <c r="X18209" s="131"/>
      <c r="Y18209" s="133"/>
      <c r="AJ18209" s="133"/>
      <c r="AO18209" s="135"/>
      <c r="AP18209" s="135"/>
      <c r="BJ18209" s="136"/>
    </row>
    <row r="18210" spans="5:62" ht="14.25" customHeight="1" x14ac:dyDescent="0.25">
      <c r="E18210" s="113"/>
      <c r="H18210" s="133"/>
      <c r="T18210" s="133"/>
      <c r="X18210" s="131"/>
      <c r="Y18210" s="133"/>
      <c r="AJ18210" s="133"/>
      <c r="AO18210" s="135"/>
      <c r="AP18210" s="135"/>
      <c r="BJ18210" s="136"/>
    </row>
    <row r="18211" spans="5:62" ht="14.25" customHeight="1" x14ac:dyDescent="0.25">
      <c r="E18211" s="113"/>
      <c r="H18211" s="133"/>
      <c r="T18211" s="133"/>
      <c r="X18211" s="131"/>
      <c r="Y18211" s="133"/>
      <c r="AJ18211" s="133"/>
      <c r="AO18211" s="135"/>
      <c r="AP18211" s="135"/>
      <c r="BJ18211" s="136"/>
    </row>
    <row r="18212" spans="5:62" ht="14.25" customHeight="1" x14ac:dyDescent="0.25">
      <c r="E18212" s="113"/>
      <c r="H18212" s="133"/>
      <c r="T18212" s="133"/>
      <c r="X18212" s="131"/>
      <c r="Y18212" s="133"/>
      <c r="AJ18212" s="133"/>
      <c r="AO18212" s="135"/>
      <c r="AP18212" s="135"/>
      <c r="BJ18212" s="136"/>
    </row>
    <row r="18213" spans="5:62" ht="14.25" customHeight="1" x14ac:dyDescent="0.25">
      <c r="E18213" s="113"/>
      <c r="H18213" s="133"/>
      <c r="T18213" s="133"/>
      <c r="X18213" s="131"/>
      <c r="Y18213" s="133"/>
      <c r="AJ18213" s="133"/>
      <c r="AO18213" s="135"/>
      <c r="AP18213" s="135"/>
      <c r="BJ18213" s="136"/>
    </row>
    <row r="18214" spans="5:62" ht="14.25" customHeight="1" x14ac:dyDescent="0.25">
      <c r="E18214" s="113"/>
      <c r="H18214" s="133"/>
      <c r="T18214" s="133"/>
      <c r="X18214" s="131"/>
      <c r="Y18214" s="133"/>
      <c r="AJ18214" s="133"/>
      <c r="AO18214" s="135"/>
      <c r="AP18214" s="135"/>
      <c r="BJ18214" s="136"/>
    </row>
    <row r="18215" spans="5:62" ht="14.25" customHeight="1" x14ac:dyDescent="0.25">
      <c r="E18215" s="113"/>
      <c r="H18215" s="133"/>
      <c r="T18215" s="133"/>
      <c r="X18215" s="131"/>
      <c r="Y18215" s="133"/>
      <c r="AJ18215" s="133"/>
      <c r="AO18215" s="135"/>
      <c r="AP18215" s="135"/>
      <c r="BJ18215" s="136"/>
    </row>
    <row r="18216" spans="5:62" ht="14.25" customHeight="1" x14ac:dyDescent="0.25">
      <c r="E18216" s="113"/>
      <c r="H18216" s="133"/>
      <c r="T18216" s="133"/>
      <c r="X18216" s="131"/>
      <c r="Y18216" s="133"/>
      <c r="AJ18216" s="133"/>
      <c r="AO18216" s="135"/>
      <c r="AP18216" s="135"/>
      <c r="BJ18216" s="136"/>
    </row>
    <row r="18217" spans="5:62" ht="14.25" customHeight="1" x14ac:dyDescent="0.25">
      <c r="E18217" s="113"/>
      <c r="H18217" s="133"/>
      <c r="T18217" s="133"/>
      <c r="X18217" s="131"/>
      <c r="Y18217" s="133"/>
      <c r="AJ18217" s="133"/>
      <c r="AO18217" s="135"/>
      <c r="AP18217" s="135"/>
      <c r="BJ18217" s="136"/>
    </row>
    <row r="18218" spans="5:62" ht="14.25" customHeight="1" x14ac:dyDescent="0.25">
      <c r="E18218" s="113"/>
      <c r="H18218" s="133"/>
      <c r="T18218" s="133"/>
      <c r="X18218" s="131"/>
      <c r="Y18218" s="133"/>
      <c r="AJ18218" s="133"/>
      <c r="AO18218" s="135"/>
      <c r="AP18218" s="135"/>
      <c r="BJ18218" s="136"/>
    </row>
    <row r="18219" spans="5:62" ht="14.25" customHeight="1" x14ac:dyDescent="0.25">
      <c r="E18219" s="113"/>
      <c r="H18219" s="133"/>
      <c r="T18219" s="133"/>
      <c r="X18219" s="131"/>
      <c r="Y18219" s="133"/>
      <c r="AJ18219" s="133"/>
      <c r="AO18219" s="135"/>
      <c r="AP18219" s="135"/>
      <c r="BJ18219" s="136"/>
    </row>
    <row r="18220" spans="5:62" ht="14.25" customHeight="1" x14ac:dyDescent="0.25">
      <c r="E18220" s="113"/>
      <c r="H18220" s="133"/>
      <c r="T18220" s="133"/>
      <c r="X18220" s="131"/>
      <c r="Y18220" s="133"/>
      <c r="AJ18220" s="133"/>
      <c r="AO18220" s="135"/>
      <c r="AP18220" s="135"/>
      <c r="BJ18220" s="136"/>
    </row>
    <row r="18221" spans="5:62" ht="14.25" customHeight="1" x14ac:dyDescent="0.25">
      <c r="E18221" s="113"/>
      <c r="H18221" s="133"/>
      <c r="T18221" s="133"/>
      <c r="X18221" s="131"/>
      <c r="Y18221" s="133"/>
      <c r="AJ18221" s="133"/>
      <c r="AO18221" s="135"/>
      <c r="AP18221" s="135"/>
      <c r="BJ18221" s="136"/>
    </row>
    <row r="18222" spans="5:62" ht="14.25" customHeight="1" x14ac:dyDescent="0.25">
      <c r="E18222" s="113"/>
      <c r="H18222" s="133"/>
      <c r="T18222" s="133"/>
      <c r="X18222" s="131"/>
      <c r="Y18222" s="133"/>
      <c r="AJ18222" s="133"/>
      <c r="AO18222" s="135"/>
      <c r="AP18222" s="135"/>
      <c r="BJ18222" s="136"/>
    </row>
    <row r="18223" spans="5:62" ht="14.25" customHeight="1" x14ac:dyDescent="0.25">
      <c r="E18223" s="113"/>
      <c r="H18223" s="133"/>
      <c r="T18223" s="133"/>
      <c r="X18223" s="131"/>
      <c r="Y18223" s="133"/>
      <c r="AJ18223" s="133"/>
      <c r="AO18223" s="135"/>
      <c r="AP18223" s="135"/>
      <c r="BJ18223" s="136"/>
    </row>
    <row r="18224" spans="5:62" ht="14.25" customHeight="1" x14ac:dyDescent="0.25">
      <c r="E18224" s="113"/>
      <c r="H18224" s="133"/>
      <c r="T18224" s="133"/>
      <c r="X18224" s="131"/>
      <c r="Y18224" s="133"/>
      <c r="AJ18224" s="133"/>
      <c r="AO18224" s="135"/>
      <c r="AP18224" s="135"/>
      <c r="BJ18224" s="136"/>
    </row>
    <row r="18225" spans="5:62" ht="14.25" customHeight="1" x14ac:dyDescent="0.25">
      <c r="E18225" s="113"/>
      <c r="H18225" s="133"/>
      <c r="T18225" s="133"/>
      <c r="X18225" s="131"/>
      <c r="Y18225" s="133"/>
      <c r="AJ18225" s="133"/>
      <c r="AO18225" s="135"/>
      <c r="AP18225" s="135"/>
      <c r="BJ18225" s="136"/>
    </row>
    <row r="18226" spans="5:62" ht="14.25" customHeight="1" x14ac:dyDescent="0.25">
      <c r="E18226" s="113"/>
      <c r="H18226" s="133"/>
      <c r="T18226" s="133"/>
      <c r="X18226" s="131"/>
      <c r="Y18226" s="133"/>
      <c r="AJ18226" s="133"/>
      <c r="AO18226" s="135"/>
      <c r="AP18226" s="135"/>
      <c r="BJ18226" s="136"/>
    </row>
    <row r="18227" spans="5:62" ht="14.25" customHeight="1" x14ac:dyDescent="0.25">
      <c r="E18227" s="113"/>
      <c r="H18227" s="133"/>
      <c r="T18227" s="133"/>
      <c r="X18227" s="131"/>
      <c r="Y18227" s="133"/>
      <c r="AJ18227" s="133"/>
      <c r="AO18227" s="135"/>
      <c r="AP18227" s="135"/>
      <c r="BJ18227" s="136"/>
    </row>
    <row r="18228" spans="5:62" ht="14.25" customHeight="1" x14ac:dyDescent="0.25">
      <c r="E18228" s="113"/>
      <c r="H18228" s="133"/>
      <c r="T18228" s="133"/>
      <c r="X18228" s="131"/>
      <c r="Y18228" s="133"/>
      <c r="AJ18228" s="133"/>
      <c r="AO18228" s="135"/>
      <c r="AP18228" s="135"/>
      <c r="BJ18228" s="136"/>
    </row>
    <row r="18229" spans="5:62" ht="14.25" customHeight="1" x14ac:dyDescent="0.25">
      <c r="E18229" s="113"/>
      <c r="H18229" s="133"/>
      <c r="T18229" s="133"/>
      <c r="X18229" s="131"/>
      <c r="Y18229" s="133"/>
      <c r="AJ18229" s="133"/>
      <c r="AO18229" s="135"/>
      <c r="AP18229" s="135"/>
      <c r="BJ18229" s="136"/>
    </row>
    <row r="18230" spans="5:62" ht="14.25" customHeight="1" x14ac:dyDescent="0.25">
      <c r="E18230" s="113"/>
      <c r="H18230" s="133"/>
      <c r="T18230" s="133"/>
      <c r="X18230" s="131"/>
      <c r="Y18230" s="133"/>
      <c r="AJ18230" s="133"/>
      <c r="AO18230" s="135"/>
      <c r="AP18230" s="135"/>
      <c r="BJ18230" s="136"/>
    </row>
    <row r="18231" spans="5:62" ht="14.25" customHeight="1" x14ac:dyDescent="0.25">
      <c r="E18231" s="113"/>
      <c r="H18231" s="133"/>
      <c r="T18231" s="133"/>
      <c r="X18231" s="131"/>
      <c r="Y18231" s="133"/>
      <c r="AJ18231" s="133"/>
      <c r="AO18231" s="135"/>
      <c r="AP18231" s="135"/>
      <c r="BJ18231" s="136"/>
    </row>
    <row r="18232" spans="5:62" ht="14.25" customHeight="1" x14ac:dyDescent="0.25">
      <c r="E18232" s="113"/>
      <c r="H18232" s="133"/>
      <c r="T18232" s="133"/>
      <c r="X18232" s="131"/>
      <c r="Y18232" s="133"/>
      <c r="AJ18232" s="133"/>
      <c r="AO18232" s="135"/>
      <c r="AP18232" s="135"/>
      <c r="BJ18232" s="136"/>
    </row>
    <row r="18233" spans="5:62" ht="14.25" customHeight="1" x14ac:dyDescent="0.25">
      <c r="E18233" s="113"/>
      <c r="H18233" s="133"/>
      <c r="T18233" s="133"/>
      <c r="X18233" s="131"/>
      <c r="Y18233" s="133"/>
      <c r="AJ18233" s="133"/>
      <c r="AO18233" s="135"/>
      <c r="AP18233" s="135"/>
      <c r="BJ18233" s="136"/>
    </row>
    <row r="18234" spans="5:62" ht="14.25" customHeight="1" x14ac:dyDescent="0.25">
      <c r="E18234" s="113"/>
      <c r="H18234" s="133"/>
      <c r="T18234" s="133"/>
      <c r="X18234" s="131"/>
      <c r="Y18234" s="133"/>
      <c r="AJ18234" s="133"/>
      <c r="AO18234" s="135"/>
      <c r="AP18234" s="135"/>
      <c r="BJ18234" s="136"/>
    </row>
    <row r="18235" spans="5:62" ht="14.25" customHeight="1" x14ac:dyDescent="0.25">
      <c r="E18235" s="113"/>
      <c r="H18235" s="133"/>
      <c r="T18235" s="133"/>
      <c r="X18235" s="131"/>
      <c r="Y18235" s="133"/>
      <c r="AJ18235" s="133"/>
      <c r="AO18235" s="135"/>
      <c r="AP18235" s="135"/>
      <c r="BJ18235" s="136"/>
    </row>
    <row r="18236" spans="5:62" ht="14.25" customHeight="1" x14ac:dyDescent="0.25">
      <c r="E18236" s="113"/>
      <c r="H18236" s="133"/>
      <c r="T18236" s="133"/>
      <c r="X18236" s="131"/>
      <c r="Y18236" s="133"/>
      <c r="AJ18236" s="133"/>
      <c r="AO18236" s="135"/>
      <c r="AP18236" s="135"/>
      <c r="BJ18236" s="136"/>
    </row>
    <row r="18237" spans="5:62" ht="14.25" customHeight="1" x14ac:dyDescent="0.25">
      <c r="E18237" s="113"/>
      <c r="H18237" s="133"/>
      <c r="T18237" s="133"/>
      <c r="X18237" s="131"/>
      <c r="Y18237" s="133"/>
      <c r="AJ18237" s="133"/>
      <c r="AO18237" s="135"/>
      <c r="AP18237" s="135"/>
      <c r="BJ18237" s="136"/>
    </row>
    <row r="18238" spans="5:62" ht="14.25" customHeight="1" x14ac:dyDescent="0.25">
      <c r="E18238" s="113"/>
      <c r="H18238" s="133"/>
      <c r="T18238" s="133"/>
      <c r="X18238" s="131"/>
      <c r="Y18238" s="133"/>
      <c r="AJ18238" s="133"/>
      <c r="AO18238" s="135"/>
      <c r="AP18238" s="135"/>
      <c r="BJ18238" s="136"/>
    </row>
    <row r="18239" spans="5:62" ht="14.25" customHeight="1" x14ac:dyDescent="0.25">
      <c r="E18239" s="113"/>
      <c r="H18239" s="133"/>
      <c r="T18239" s="133"/>
      <c r="X18239" s="131"/>
      <c r="Y18239" s="133"/>
      <c r="AJ18239" s="133"/>
      <c r="AO18239" s="135"/>
      <c r="AP18239" s="135"/>
      <c r="BJ18239" s="136"/>
    </row>
    <row r="18240" spans="5:62" ht="14.25" customHeight="1" x14ac:dyDescent="0.25">
      <c r="E18240" s="113"/>
      <c r="H18240" s="133"/>
      <c r="T18240" s="133"/>
      <c r="X18240" s="131"/>
      <c r="Y18240" s="133"/>
      <c r="AJ18240" s="133"/>
      <c r="AO18240" s="135"/>
      <c r="AP18240" s="135"/>
      <c r="BJ18240" s="136"/>
    </row>
    <row r="18241" spans="5:62" ht="14.25" customHeight="1" x14ac:dyDescent="0.25">
      <c r="E18241" s="113"/>
      <c r="H18241" s="133"/>
      <c r="T18241" s="133"/>
      <c r="X18241" s="131"/>
      <c r="Y18241" s="133"/>
      <c r="AJ18241" s="133"/>
      <c r="AO18241" s="135"/>
      <c r="AP18241" s="135"/>
      <c r="BJ18241" s="136"/>
    </row>
    <row r="18242" spans="5:62" ht="14.25" customHeight="1" x14ac:dyDescent="0.25">
      <c r="E18242" s="113"/>
      <c r="H18242" s="133"/>
      <c r="T18242" s="133"/>
      <c r="X18242" s="131"/>
      <c r="Y18242" s="133"/>
      <c r="AJ18242" s="133"/>
      <c r="AO18242" s="135"/>
      <c r="AP18242" s="135"/>
      <c r="BJ18242" s="136"/>
    </row>
    <row r="18243" spans="5:62" ht="14.25" customHeight="1" x14ac:dyDescent="0.25">
      <c r="E18243" s="113"/>
      <c r="H18243" s="133"/>
      <c r="T18243" s="133"/>
      <c r="X18243" s="131"/>
      <c r="Y18243" s="133"/>
      <c r="AJ18243" s="133"/>
      <c r="AO18243" s="135"/>
      <c r="AP18243" s="135"/>
      <c r="BJ18243" s="136"/>
    </row>
    <row r="18244" spans="5:62" ht="14.25" customHeight="1" x14ac:dyDescent="0.25">
      <c r="E18244" s="113"/>
      <c r="H18244" s="133"/>
      <c r="T18244" s="133"/>
      <c r="X18244" s="131"/>
      <c r="Y18244" s="133"/>
      <c r="AJ18244" s="133"/>
      <c r="AO18244" s="135"/>
      <c r="AP18244" s="135"/>
      <c r="BJ18244" s="136"/>
    </row>
    <row r="18245" spans="5:62" ht="14.25" customHeight="1" x14ac:dyDescent="0.25">
      <c r="E18245" s="113"/>
      <c r="H18245" s="133"/>
      <c r="T18245" s="133"/>
      <c r="X18245" s="131"/>
      <c r="Y18245" s="133"/>
      <c r="AJ18245" s="133"/>
      <c r="AO18245" s="135"/>
      <c r="AP18245" s="135"/>
      <c r="BJ18245" s="136"/>
    </row>
    <row r="18246" spans="5:62" ht="14.25" customHeight="1" x14ac:dyDescent="0.25">
      <c r="E18246" s="113"/>
      <c r="H18246" s="133"/>
      <c r="T18246" s="133"/>
      <c r="X18246" s="131"/>
      <c r="Y18246" s="133"/>
      <c r="AJ18246" s="133"/>
      <c r="AO18246" s="135"/>
      <c r="AP18246" s="135"/>
      <c r="BJ18246" s="136"/>
    </row>
    <row r="18247" spans="5:62" ht="14.25" customHeight="1" x14ac:dyDescent="0.25">
      <c r="E18247" s="113"/>
      <c r="H18247" s="133"/>
      <c r="T18247" s="133"/>
      <c r="X18247" s="131"/>
      <c r="Y18247" s="133"/>
      <c r="AJ18247" s="133"/>
      <c r="AO18247" s="135"/>
      <c r="AP18247" s="135"/>
      <c r="BJ18247" s="136"/>
    </row>
    <row r="18248" spans="5:62" ht="14.25" customHeight="1" x14ac:dyDescent="0.25">
      <c r="E18248" s="113"/>
      <c r="H18248" s="133"/>
      <c r="T18248" s="133"/>
      <c r="X18248" s="131"/>
      <c r="Y18248" s="133"/>
      <c r="AJ18248" s="133"/>
      <c r="AO18248" s="135"/>
      <c r="AP18248" s="135"/>
      <c r="BJ18248" s="136"/>
    </row>
    <row r="18249" spans="5:62" ht="14.25" customHeight="1" x14ac:dyDescent="0.25">
      <c r="E18249" s="113"/>
      <c r="H18249" s="133"/>
      <c r="T18249" s="133"/>
      <c r="X18249" s="131"/>
      <c r="Y18249" s="133"/>
      <c r="AJ18249" s="133"/>
      <c r="AO18249" s="135"/>
      <c r="AP18249" s="135"/>
      <c r="BJ18249" s="136"/>
    </row>
    <row r="18250" spans="5:62" ht="14.25" customHeight="1" x14ac:dyDescent="0.25">
      <c r="E18250" s="113"/>
      <c r="H18250" s="133"/>
      <c r="T18250" s="133"/>
      <c r="X18250" s="131"/>
      <c r="Y18250" s="133"/>
      <c r="AJ18250" s="133"/>
      <c r="AO18250" s="135"/>
      <c r="AP18250" s="135"/>
      <c r="BJ18250" s="136"/>
    </row>
    <row r="18251" spans="5:62" ht="14.25" customHeight="1" x14ac:dyDescent="0.25">
      <c r="E18251" s="113"/>
      <c r="H18251" s="133"/>
      <c r="T18251" s="133"/>
      <c r="X18251" s="131"/>
      <c r="Y18251" s="133"/>
      <c r="AJ18251" s="133"/>
      <c r="AO18251" s="135"/>
      <c r="AP18251" s="135"/>
      <c r="BJ18251" s="136"/>
    </row>
    <row r="18252" spans="5:62" ht="14.25" customHeight="1" x14ac:dyDescent="0.25">
      <c r="E18252" s="113"/>
      <c r="H18252" s="133"/>
      <c r="T18252" s="133"/>
      <c r="X18252" s="131"/>
      <c r="Y18252" s="133"/>
      <c r="AJ18252" s="133"/>
      <c r="AO18252" s="135"/>
      <c r="AP18252" s="135"/>
      <c r="BJ18252" s="136"/>
    </row>
    <row r="18253" spans="5:62" ht="14.25" customHeight="1" x14ac:dyDescent="0.25">
      <c r="E18253" s="113"/>
      <c r="H18253" s="133"/>
      <c r="T18253" s="133"/>
      <c r="X18253" s="131"/>
      <c r="Y18253" s="133"/>
      <c r="AJ18253" s="133"/>
      <c r="AO18253" s="135"/>
      <c r="AP18253" s="135"/>
      <c r="BJ18253" s="136"/>
    </row>
    <row r="18254" spans="5:62" ht="14.25" customHeight="1" x14ac:dyDescent="0.25">
      <c r="E18254" s="113"/>
      <c r="H18254" s="133"/>
      <c r="T18254" s="133"/>
      <c r="X18254" s="131"/>
      <c r="Y18254" s="133"/>
      <c r="AJ18254" s="133"/>
      <c r="AO18254" s="135"/>
      <c r="AP18254" s="135"/>
      <c r="BJ18254" s="136"/>
    </row>
    <row r="18255" spans="5:62" ht="14.25" customHeight="1" x14ac:dyDescent="0.25">
      <c r="E18255" s="113"/>
      <c r="H18255" s="133"/>
      <c r="T18255" s="133"/>
      <c r="X18255" s="131"/>
      <c r="Y18255" s="133"/>
      <c r="AJ18255" s="133"/>
      <c r="AO18255" s="135"/>
      <c r="AP18255" s="135"/>
      <c r="BJ18255" s="136"/>
    </row>
    <row r="18256" spans="5:62" ht="14.25" customHeight="1" x14ac:dyDescent="0.25">
      <c r="E18256" s="113"/>
      <c r="H18256" s="133"/>
      <c r="T18256" s="133"/>
      <c r="X18256" s="131"/>
      <c r="Y18256" s="133"/>
      <c r="AJ18256" s="133"/>
      <c r="AO18256" s="135"/>
      <c r="AP18256" s="135"/>
      <c r="BJ18256" s="136"/>
    </row>
    <row r="18257" spans="5:62" ht="14.25" customHeight="1" x14ac:dyDescent="0.25">
      <c r="E18257" s="113"/>
      <c r="H18257" s="133"/>
      <c r="T18257" s="133"/>
      <c r="X18257" s="131"/>
      <c r="Y18257" s="133"/>
      <c r="AJ18257" s="133"/>
      <c r="AO18257" s="135"/>
      <c r="AP18257" s="135"/>
      <c r="BJ18257" s="136"/>
    </row>
    <row r="18258" spans="5:62" ht="14.25" customHeight="1" x14ac:dyDescent="0.25">
      <c r="E18258" s="113"/>
      <c r="H18258" s="133"/>
      <c r="T18258" s="133"/>
      <c r="X18258" s="131"/>
      <c r="Y18258" s="133"/>
      <c r="AJ18258" s="133"/>
      <c r="AO18258" s="135"/>
      <c r="AP18258" s="135"/>
      <c r="BJ18258" s="136"/>
    </row>
    <row r="18259" spans="5:62" ht="14.25" customHeight="1" x14ac:dyDescent="0.25">
      <c r="E18259" s="113"/>
      <c r="H18259" s="133"/>
      <c r="T18259" s="133"/>
      <c r="X18259" s="131"/>
      <c r="Y18259" s="133"/>
      <c r="AJ18259" s="133"/>
      <c r="AO18259" s="135"/>
      <c r="AP18259" s="135"/>
      <c r="BJ18259" s="136"/>
    </row>
    <row r="18260" spans="5:62" ht="14.25" customHeight="1" x14ac:dyDescent="0.25">
      <c r="E18260" s="113"/>
      <c r="H18260" s="133"/>
      <c r="T18260" s="133"/>
      <c r="X18260" s="131"/>
      <c r="Y18260" s="133"/>
      <c r="AJ18260" s="133"/>
      <c r="AO18260" s="135"/>
      <c r="AP18260" s="135"/>
      <c r="BJ18260" s="136"/>
    </row>
    <row r="18261" spans="5:62" ht="14.25" customHeight="1" x14ac:dyDescent="0.25">
      <c r="E18261" s="113"/>
      <c r="H18261" s="133"/>
      <c r="T18261" s="133"/>
      <c r="X18261" s="131"/>
      <c r="Y18261" s="133"/>
      <c r="AJ18261" s="133"/>
      <c r="AO18261" s="135"/>
      <c r="AP18261" s="135"/>
      <c r="BJ18261" s="136"/>
    </row>
    <row r="18262" spans="5:62" ht="14.25" customHeight="1" x14ac:dyDescent="0.25">
      <c r="E18262" s="113"/>
      <c r="H18262" s="133"/>
      <c r="T18262" s="133"/>
      <c r="X18262" s="131"/>
      <c r="Y18262" s="133"/>
      <c r="AJ18262" s="133"/>
      <c r="AO18262" s="135"/>
      <c r="AP18262" s="135"/>
      <c r="BJ18262" s="136"/>
    </row>
    <row r="18263" spans="5:62" ht="14.25" customHeight="1" x14ac:dyDescent="0.25">
      <c r="E18263" s="113"/>
      <c r="H18263" s="133"/>
      <c r="T18263" s="133"/>
      <c r="X18263" s="131"/>
      <c r="Y18263" s="133"/>
      <c r="AJ18263" s="133"/>
      <c r="AO18263" s="135"/>
      <c r="AP18263" s="135"/>
      <c r="BJ18263" s="136"/>
    </row>
    <row r="18264" spans="5:62" ht="14.25" customHeight="1" x14ac:dyDescent="0.25">
      <c r="E18264" s="113"/>
      <c r="H18264" s="133"/>
      <c r="T18264" s="133"/>
      <c r="X18264" s="131"/>
      <c r="Y18264" s="133"/>
      <c r="AJ18264" s="133"/>
      <c r="AO18264" s="135"/>
      <c r="AP18264" s="135"/>
      <c r="BJ18264" s="136"/>
    </row>
    <row r="18265" spans="5:62" ht="14.25" customHeight="1" x14ac:dyDescent="0.25">
      <c r="E18265" s="113"/>
      <c r="H18265" s="133"/>
      <c r="T18265" s="133"/>
      <c r="X18265" s="131"/>
      <c r="Y18265" s="133"/>
      <c r="AJ18265" s="133"/>
      <c r="AO18265" s="135"/>
      <c r="AP18265" s="135"/>
      <c r="BJ18265" s="136"/>
    </row>
    <row r="18266" spans="5:62" ht="14.25" customHeight="1" x14ac:dyDescent="0.25">
      <c r="E18266" s="113"/>
      <c r="H18266" s="133"/>
      <c r="T18266" s="133"/>
      <c r="X18266" s="131"/>
      <c r="Y18266" s="133"/>
      <c r="AJ18266" s="133"/>
      <c r="AO18266" s="135"/>
      <c r="AP18266" s="135"/>
      <c r="BJ18266" s="136"/>
    </row>
    <row r="18267" spans="5:62" ht="14.25" customHeight="1" x14ac:dyDescent="0.25">
      <c r="E18267" s="113"/>
      <c r="H18267" s="133"/>
      <c r="T18267" s="133"/>
      <c r="X18267" s="131"/>
      <c r="Y18267" s="133"/>
      <c r="AJ18267" s="133"/>
      <c r="AO18267" s="135"/>
      <c r="AP18267" s="135"/>
      <c r="BJ18267" s="136"/>
    </row>
    <row r="18268" spans="5:62" ht="14.25" customHeight="1" x14ac:dyDescent="0.25">
      <c r="E18268" s="113"/>
      <c r="H18268" s="133"/>
      <c r="T18268" s="133"/>
      <c r="X18268" s="131"/>
      <c r="Y18268" s="133"/>
      <c r="AJ18268" s="133"/>
      <c r="AO18268" s="135"/>
      <c r="AP18268" s="135"/>
      <c r="BJ18268" s="136"/>
    </row>
    <row r="18269" spans="5:62" ht="14.25" customHeight="1" x14ac:dyDescent="0.25">
      <c r="E18269" s="113"/>
      <c r="H18269" s="133"/>
      <c r="T18269" s="133"/>
      <c r="X18269" s="131"/>
      <c r="Y18269" s="133"/>
      <c r="AJ18269" s="133"/>
      <c r="AO18269" s="135"/>
      <c r="AP18269" s="135"/>
      <c r="BJ18269" s="136"/>
    </row>
    <row r="18270" spans="5:62" ht="14.25" customHeight="1" x14ac:dyDescent="0.25">
      <c r="E18270" s="113"/>
      <c r="H18270" s="133"/>
      <c r="T18270" s="133"/>
      <c r="X18270" s="131"/>
      <c r="Y18270" s="133"/>
      <c r="AJ18270" s="133"/>
      <c r="AO18270" s="135"/>
      <c r="AP18270" s="135"/>
      <c r="BJ18270" s="136"/>
    </row>
    <row r="18271" spans="5:62" ht="14.25" customHeight="1" x14ac:dyDescent="0.25">
      <c r="E18271" s="113"/>
      <c r="H18271" s="133"/>
      <c r="T18271" s="133"/>
      <c r="X18271" s="131"/>
      <c r="Y18271" s="133"/>
      <c r="AJ18271" s="133"/>
      <c r="AO18271" s="135"/>
      <c r="AP18271" s="135"/>
      <c r="BJ18271" s="136"/>
    </row>
    <row r="18272" spans="5:62" ht="14.25" customHeight="1" x14ac:dyDescent="0.25">
      <c r="E18272" s="113"/>
      <c r="H18272" s="133"/>
      <c r="T18272" s="133"/>
      <c r="X18272" s="131"/>
      <c r="Y18272" s="133"/>
      <c r="AJ18272" s="133"/>
      <c r="AO18272" s="135"/>
      <c r="AP18272" s="135"/>
      <c r="BJ18272" s="136"/>
    </row>
    <row r="18273" spans="5:62" ht="14.25" customHeight="1" x14ac:dyDescent="0.25">
      <c r="E18273" s="113"/>
      <c r="H18273" s="133"/>
      <c r="T18273" s="133"/>
      <c r="X18273" s="131"/>
      <c r="Y18273" s="133"/>
      <c r="AJ18273" s="133"/>
      <c r="AO18273" s="135"/>
      <c r="AP18273" s="135"/>
      <c r="BJ18273" s="136"/>
    </row>
    <row r="18274" spans="5:62" ht="14.25" customHeight="1" x14ac:dyDescent="0.25">
      <c r="E18274" s="113"/>
      <c r="H18274" s="133"/>
      <c r="T18274" s="133"/>
      <c r="X18274" s="131"/>
      <c r="Y18274" s="133"/>
      <c r="AJ18274" s="133"/>
      <c r="AO18274" s="135"/>
      <c r="AP18274" s="135"/>
      <c r="BJ18274" s="136"/>
    </row>
    <row r="18275" spans="5:62" ht="14.25" customHeight="1" x14ac:dyDescent="0.25">
      <c r="E18275" s="113"/>
      <c r="H18275" s="133"/>
      <c r="T18275" s="133"/>
      <c r="X18275" s="131"/>
      <c r="Y18275" s="133"/>
      <c r="AJ18275" s="133"/>
      <c r="AO18275" s="135"/>
      <c r="AP18275" s="135"/>
      <c r="BJ18275" s="136"/>
    </row>
    <row r="18276" spans="5:62" ht="14.25" customHeight="1" x14ac:dyDescent="0.25">
      <c r="E18276" s="113"/>
      <c r="H18276" s="133"/>
      <c r="T18276" s="133"/>
      <c r="X18276" s="131"/>
      <c r="Y18276" s="133"/>
      <c r="AJ18276" s="133"/>
      <c r="AO18276" s="135"/>
      <c r="AP18276" s="135"/>
      <c r="BJ18276" s="136"/>
    </row>
    <row r="18277" spans="5:62" ht="14.25" customHeight="1" x14ac:dyDescent="0.25">
      <c r="E18277" s="113"/>
      <c r="H18277" s="133"/>
      <c r="T18277" s="133"/>
      <c r="X18277" s="131"/>
      <c r="Y18277" s="133"/>
      <c r="AJ18277" s="133"/>
      <c r="AO18277" s="135"/>
      <c r="AP18277" s="135"/>
      <c r="BJ18277" s="136"/>
    </row>
    <row r="18278" spans="5:62" ht="14.25" customHeight="1" x14ac:dyDescent="0.25">
      <c r="E18278" s="113"/>
      <c r="H18278" s="133"/>
      <c r="T18278" s="133"/>
      <c r="X18278" s="131"/>
      <c r="Y18278" s="133"/>
      <c r="AJ18278" s="133"/>
      <c r="AO18278" s="135"/>
      <c r="AP18278" s="135"/>
      <c r="BJ18278" s="136"/>
    </row>
    <row r="18279" spans="5:62" ht="14.25" customHeight="1" x14ac:dyDescent="0.25">
      <c r="E18279" s="113"/>
      <c r="H18279" s="133"/>
      <c r="T18279" s="133"/>
      <c r="X18279" s="131"/>
      <c r="Y18279" s="133"/>
      <c r="AJ18279" s="133"/>
      <c r="AO18279" s="135"/>
      <c r="AP18279" s="135"/>
      <c r="BJ18279" s="136"/>
    </row>
    <row r="18280" spans="5:62" ht="14.25" customHeight="1" x14ac:dyDescent="0.25">
      <c r="E18280" s="113"/>
      <c r="H18280" s="133"/>
      <c r="T18280" s="133"/>
      <c r="X18280" s="131"/>
      <c r="Y18280" s="133"/>
      <c r="AJ18280" s="133"/>
      <c r="AO18280" s="135"/>
      <c r="AP18280" s="135"/>
      <c r="BJ18280" s="136"/>
    </row>
    <row r="18281" spans="5:62" ht="14.25" customHeight="1" x14ac:dyDescent="0.25">
      <c r="E18281" s="113"/>
      <c r="H18281" s="133"/>
      <c r="T18281" s="133"/>
      <c r="X18281" s="131"/>
      <c r="Y18281" s="133"/>
      <c r="AJ18281" s="133"/>
      <c r="AO18281" s="135"/>
      <c r="AP18281" s="135"/>
      <c r="BJ18281" s="136"/>
    </row>
    <row r="18282" spans="5:62" ht="14.25" customHeight="1" x14ac:dyDescent="0.25">
      <c r="E18282" s="113"/>
      <c r="H18282" s="133"/>
      <c r="T18282" s="133"/>
      <c r="X18282" s="131"/>
      <c r="Y18282" s="133"/>
      <c r="AJ18282" s="133"/>
      <c r="AO18282" s="135"/>
      <c r="AP18282" s="135"/>
      <c r="BJ18282" s="136"/>
    </row>
    <row r="18283" spans="5:62" ht="14.25" customHeight="1" x14ac:dyDescent="0.25">
      <c r="E18283" s="113"/>
      <c r="H18283" s="133"/>
      <c r="T18283" s="133"/>
      <c r="X18283" s="131"/>
      <c r="Y18283" s="133"/>
      <c r="AJ18283" s="133"/>
      <c r="AO18283" s="135"/>
      <c r="AP18283" s="135"/>
      <c r="BJ18283" s="136"/>
    </row>
    <row r="18284" spans="5:62" ht="14.25" customHeight="1" x14ac:dyDescent="0.25">
      <c r="E18284" s="113"/>
      <c r="H18284" s="133"/>
      <c r="T18284" s="133"/>
      <c r="X18284" s="131"/>
      <c r="Y18284" s="133"/>
      <c r="AJ18284" s="133"/>
      <c r="AO18284" s="135"/>
      <c r="AP18284" s="135"/>
      <c r="BJ18284" s="136"/>
    </row>
    <row r="18285" spans="5:62" ht="14.25" customHeight="1" x14ac:dyDescent="0.25">
      <c r="E18285" s="113"/>
      <c r="H18285" s="133"/>
      <c r="T18285" s="133"/>
      <c r="X18285" s="131"/>
      <c r="Y18285" s="133"/>
      <c r="AJ18285" s="133"/>
      <c r="AO18285" s="135"/>
      <c r="AP18285" s="135"/>
      <c r="BJ18285" s="136"/>
    </row>
    <row r="18286" spans="5:62" ht="14.25" customHeight="1" x14ac:dyDescent="0.25">
      <c r="E18286" s="113"/>
      <c r="H18286" s="133"/>
      <c r="T18286" s="133"/>
      <c r="X18286" s="131"/>
      <c r="Y18286" s="133"/>
      <c r="AJ18286" s="133"/>
      <c r="AO18286" s="135"/>
      <c r="AP18286" s="135"/>
      <c r="BJ18286" s="136"/>
    </row>
    <row r="18287" spans="5:62" ht="14.25" customHeight="1" x14ac:dyDescent="0.25">
      <c r="E18287" s="113"/>
      <c r="H18287" s="133"/>
      <c r="T18287" s="133"/>
      <c r="X18287" s="131"/>
      <c r="Y18287" s="133"/>
      <c r="AJ18287" s="133"/>
      <c r="AO18287" s="135"/>
      <c r="AP18287" s="135"/>
      <c r="BJ18287" s="136"/>
    </row>
    <row r="18288" spans="5:62" ht="14.25" customHeight="1" x14ac:dyDescent="0.25">
      <c r="E18288" s="113"/>
      <c r="H18288" s="133"/>
      <c r="T18288" s="133"/>
      <c r="X18288" s="131"/>
      <c r="Y18288" s="133"/>
      <c r="AJ18288" s="133"/>
      <c r="AO18288" s="135"/>
      <c r="AP18288" s="135"/>
      <c r="BJ18288" s="136"/>
    </row>
    <row r="18289" spans="5:62" ht="14.25" customHeight="1" x14ac:dyDescent="0.25">
      <c r="E18289" s="113"/>
      <c r="H18289" s="133"/>
      <c r="T18289" s="133"/>
      <c r="X18289" s="131"/>
      <c r="Y18289" s="133"/>
      <c r="AJ18289" s="133"/>
      <c r="AO18289" s="135"/>
      <c r="AP18289" s="135"/>
      <c r="BJ18289" s="136"/>
    </row>
    <row r="18290" spans="5:62" ht="14.25" customHeight="1" x14ac:dyDescent="0.25">
      <c r="E18290" s="113"/>
      <c r="H18290" s="133"/>
      <c r="T18290" s="133"/>
      <c r="X18290" s="131"/>
      <c r="Y18290" s="133"/>
      <c r="AJ18290" s="133"/>
      <c r="AO18290" s="135"/>
      <c r="AP18290" s="135"/>
      <c r="BJ18290" s="136"/>
    </row>
    <row r="18291" spans="5:62" ht="14.25" customHeight="1" x14ac:dyDescent="0.25">
      <c r="E18291" s="113"/>
      <c r="H18291" s="133"/>
      <c r="T18291" s="133"/>
      <c r="X18291" s="131"/>
      <c r="Y18291" s="133"/>
      <c r="AJ18291" s="133"/>
      <c r="AO18291" s="135"/>
      <c r="AP18291" s="135"/>
      <c r="BJ18291" s="136"/>
    </row>
    <row r="18292" spans="5:62" ht="14.25" customHeight="1" x14ac:dyDescent="0.25">
      <c r="E18292" s="113"/>
      <c r="H18292" s="133"/>
      <c r="T18292" s="133"/>
      <c r="X18292" s="131"/>
      <c r="Y18292" s="133"/>
      <c r="AJ18292" s="133"/>
      <c r="AO18292" s="135"/>
      <c r="AP18292" s="135"/>
      <c r="BJ18292" s="136"/>
    </row>
    <row r="18293" spans="5:62" ht="14.25" customHeight="1" x14ac:dyDescent="0.25">
      <c r="E18293" s="113"/>
      <c r="H18293" s="133"/>
      <c r="T18293" s="133"/>
      <c r="X18293" s="131"/>
      <c r="Y18293" s="133"/>
      <c r="AJ18293" s="133"/>
      <c r="AO18293" s="135"/>
      <c r="AP18293" s="135"/>
      <c r="BJ18293" s="136"/>
    </row>
    <row r="18294" spans="5:62" ht="14.25" customHeight="1" x14ac:dyDescent="0.25">
      <c r="E18294" s="113"/>
      <c r="H18294" s="133"/>
      <c r="T18294" s="133"/>
      <c r="X18294" s="131"/>
      <c r="Y18294" s="133"/>
      <c r="AJ18294" s="133"/>
      <c r="AO18294" s="135"/>
      <c r="AP18294" s="135"/>
      <c r="BJ18294" s="136"/>
    </row>
    <row r="18295" spans="5:62" ht="14.25" customHeight="1" x14ac:dyDescent="0.25">
      <c r="E18295" s="113"/>
      <c r="H18295" s="133"/>
      <c r="T18295" s="133"/>
      <c r="X18295" s="131"/>
      <c r="Y18295" s="133"/>
      <c r="AJ18295" s="133"/>
      <c r="AO18295" s="135"/>
      <c r="AP18295" s="135"/>
      <c r="BJ18295" s="136"/>
    </row>
    <row r="18296" spans="5:62" ht="14.25" customHeight="1" x14ac:dyDescent="0.25">
      <c r="E18296" s="113"/>
      <c r="H18296" s="133"/>
      <c r="T18296" s="133"/>
      <c r="X18296" s="131"/>
      <c r="Y18296" s="133"/>
      <c r="AJ18296" s="133"/>
      <c r="AO18296" s="135"/>
      <c r="AP18296" s="135"/>
      <c r="BJ18296" s="136"/>
    </row>
    <row r="18297" spans="5:62" ht="14.25" customHeight="1" x14ac:dyDescent="0.25">
      <c r="E18297" s="113"/>
      <c r="H18297" s="133"/>
      <c r="T18297" s="133"/>
      <c r="X18297" s="131"/>
      <c r="Y18297" s="133"/>
      <c r="AJ18297" s="133"/>
      <c r="AO18297" s="135"/>
      <c r="AP18297" s="135"/>
      <c r="BJ18297" s="136"/>
    </row>
    <row r="18298" spans="5:62" ht="14.25" customHeight="1" x14ac:dyDescent="0.25">
      <c r="E18298" s="113"/>
      <c r="H18298" s="133"/>
      <c r="T18298" s="133"/>
      <c r="X18298" s="131"/>
      <c r="Y18298" s="133"/>
      <c r="AJ18298" s="133"/>
      <c r="AO18298" s="135"/>
      <c r="AP18298" s="135"/>
      <c r="BJ18298" s="136"/>
    </row>
    <row r="18299" spans="5:62" ht="14.25" customHeight="1" x14ac:dyDescent="0.25">
      <c r="E18299" s="113"/>
      <c r="H18299" s="133"/>
      <c r="T18299" s="133"/>
      <c r="X18299" s="131"/>
      <c r="Y18299" s="133"/>
      <c r="AJ18299" s="133"/>
      <c r="AO18299" s="135"/>
      <c r="AP18299" s="135"/>
      <c r="BJ18299" s="136"/>
    </row>
    <row r="18300" spans="5:62" ht="14.25" customHeight="1" x14ac:dyDescent="0.25">
      <c r="E18300" s="113"/>
      <c r="H18300" s="133"/>
      <c r="T18300" s="133"/>
      <c r="X18300" s="131"/>
      <c r="Y18300" s="133"/>
      <c r="AJ18300" s="133"/>
      <c r="AO18300" s="135"/>
      <c r="AP18300" s="135"/>
      <c r="BJ18300" s="136"/>
    </row>
    <row r="18301" spans="5:62" ht="14.25" customHeight="1" x14ac:dyDescent="0.25">
      <c r="E18301" s="113"/>
      <c r="H18301" s="133"/>
      <c r="T18301" s="133"/>
      <c r="X18301" s="131"/>
      <c r="Y18301" s="133"/>
      <c r="AJ18301" s="133"/>
      <c r="AO18301" s="135"/>
      <c r="AP18301" s="135"/>
      <c r="BJ18301" s="136"/>
    </row>
    <row r="18302" spans="5:62" ht="14.25" customHeight="1" x14ac:dyDescent="0.25">
      <c r="E18302" s="113"/>
      <c r="H18302" s="133"/>
      <c r="T18302" s="133"/>
      <c r="X18302" s="131"/>
      <c r="Y18302" s="133"/>
      <c r="AJ18302" s="133"/>
      <c r="AO18302" s="135"/>
      <c r="AP18302" s="135"/>
      <c r="BJ18302" s="136"/>
    </row>
    <row r="18303" spans="5:62" ht="14.25" customHeight="1" x14ac:dyDescent="0.25">
      <c r="E18303" s="113"/>
      <c r="H18303" s="133"/>
      <c r="T18303" s="133"/>
      <c r="X18303" s="131"/>
      <c r="Y18303" s="133"/>
      <c r="AJ18303" s="133"/>
      <c r="AO18303" s="135"/>
      <c r="AP18303" s="135"/>
      <c r="BJ18303" s="136"/>
    </row>
    <row r="18304" spans="5:62" ht="14.25" customHeight="1" x14ac:dyDescent="0.25">
      <c r="E18304" s="113"/>
      <c r="H18304" s="133"/>
      <c r="T18304" s="133"/>
      <c r="X18304" s="131"/>
      <c r="Y18304" s="133"/>
      <c r="AJ18304" s="133"/>
      <c r="AO18304" s="135"/>
      <c r="AP18304" s="135"/>
      <c r="BJ18304" s="136"/>
    </row>
    <row r="18305" spans="5:62" ht="14.25" customHeight="1" x14ac:dyDescent="0.25">
      <c r="E18305" s="113"/>
      <c r="H18305" s="133"/>
      <c r="T18305" s="133"/>
      <c r="X18305" s="131"/>
      <c r="Y18305" s="133"/>
      <c r="AJ18305" s="133"/>
      <c r="AO18305" s="135"/>
      <c r="AP18305" s="135"/>
      <c r="BJ18305" s="136"/>
    </row>
    <row r="18306" spans="5:62" ht="14.25" customHeight="1" x14ac:dyDescent="0.25">
      <c r="E18306" s="113"/>
      <c r="H18306" s="133"/>
      <c r="T18306" s="133"/>
      <c r="X18306" s="131"/>
      <c r="Y18306" s="133"/>
      <c r="AJ18306" s="133"/>
      <c r="AO18306" s="135"/>
      <c r="AP18306" s="135"/>
      <c r="BJ18306" s="136"/>
    </row>
    <row r="18307" spans="5:62" ht="14.25" customHeight="1" x14ac:dyDescent="0.25">
      <c r="E18307" s="113"/>
      <c r="H18307" s="133"/>
      <c r="T18307" s="133"/>
      <c r="X18307" s="131"/>
      <c r="Y18307" s="133"/>
      <c r="AJ18307" s="133"/>
      <c r="AO18307" s="135"/>
      <c r="AP18307" s="135"/>
      <c r="BJ18307" s="136"/>
    </row>
    <row r="18308" spans="5:62" ht="14.25" customHeight="1" x14ac:dyDescent="0.25">
      <c r="E18308" s="113"/>
      <c r="H18308" s="133"/>
      <c r="T18308" s="133"/>
      <c r="X18308" s="131"/>
      <c r="Y18308" s="133"/>
      <c r="AJ18308" s="133"/>
      <c r="AO18308" s="135"/>
      <c r="AP18308" s="135"/>
      <c r="BJ18308" s="136"/>
    </row>
    <row r="18309" spans="5:62" ht="14.25" customHeight="1" x14ac:dyDescent="0.25">
      <c r="E18309" s="113"/>
      <c r="H18309" s="133"/>
      <c r="T18309" s="133"/>
      <c r="X18309" s="131"/>
      <c r="Y18309" s="133"/>
      <c r="AJ18309" s="133"/>
      <c r="AO18309" s="135"/>
      <c r="AP18309" s="135"/>
      <c r="BJ18309" s="136"/>
    </row>
    <row r="18310" spans="5:62" ht="14.25" customHeight="1" x14ac:dyDescent="0.25">
      <c r="E18310" s="113"/>
      <c r="H18310" s="133"/>
      <c r="T18310" s="133"/>
      <c r="X18310" s="131"/>
      <c r="Y18310" s="133"/>
      <c r="AJ18310" s="133"/>
      <c r="AO18310" s="135"/>
      <c r="AP18310" s="135"/>
      <c r="BJ18310" s="136"/>
    </row>
    <row r="18311" spans="5:62" ht="14.25" customHeight="1" x14ac:dyDescent="0.25">
      <c r="E18311" s="113"/>
      <c r="H18311" s="133"/>
      <c r="T18311" s="133"/>
      <c r="X18311" s="131"/>
      <c r="Y18311" s="133"/>
      <c r="AJ18311" s="133"/>
      <c r="AO18311" s="135"/>
      <c r="AP18311" s="135"/>
      <c r="BJ18311" s="136"/>
    </row>
    <row r="18312" spans="5:62" ht="14.25" customHeight="1" x14ac:dyDescent="0.25">
      <c r="E18312" s="113"/>
      <c r="H18312" s="133"/>
      <c r="T18312" s="133"/>
      <c r="X18312" s="131"/>
      <c r="Y18312" s="133"/>
      <c r="AJ18312" s="133"/>
      <c r="AO18312" s="135"/>
      <c r="AP18312" s="135"/>
      <c r="BJ18312" s="136"/>
    </row>
    <row r="18313" spans="5:62" ht="14.25" customHeight="1" x14ac:dyDescent="0.25">
      <c r="E18313" s="113"/>
      <c r="H18313" s="133"/>
      <c r="T18313" s="133"/>
      <c r="X18313" s="131"/>
      <c r="Y18313" s="133"/>
      <c r="AJ18313" s="133"/>
      <c r="AO18313" s="135"/>
      <c r="AP18313" s="135"/>
      <c r="BJ18313" s="136"/>
    </row>
    <row r="18314" spans="5:62" ht="14.25" customHeight="1" x14ac:dyDescent="0.25">
      <c r="E18314" s="113"/>
      <c r="H18314" s="133"/>
      <c r="T18314" s="133"/>
      <c r="X18314" s="131"/>
      <c r="Y18314" s="133"/>
      <c r="AJ18314" s="133"/>
      <c r="AO18314" s="135"/>
      <c r="AP18314" s="135"/>
      <c r="BJ18314" s="136"/>
    </row>
    <row r="18315" spans="5:62" ht="14.25" customHeight="1" x14ac:dyDescent="0.25">
      <c r="E18315" s="113"/>
      <c r="H18315" s="133"/>
      <c r="T18315" s="133"/>
      <c r="X18315" s="131"/>
      <c r="Y18315" s="133"/>
      <c r="AJ18315" s="133"/>
      <c r="AO18315" s="135"/>
      <c r="AP18315" s="135"/>
      <c r="BJ18315" s="136"/>
    </row>
    <row r="18316" spans="5:62" ht="14.25" customHeight="1" x14ac:dyDescent="0.25">
      <c r="E18316" s="113"/>
      <c r="H18316" s="133"/>
      <c r="T18316" s="133"/>
      <c r="X18316" s="131"/>
      <c r="Y18316" s="133"/>
      <c r="AJ18316" s="133"/>
      <c r="AO18316" s="135"/>
      <c r="AP18316" s="135"/>
      <c r="BJ18316" s="136"/>
    </row>
    <row r="18317" spans="5:62" ht="14.25" customHeight="1" x14ac:dyDescent="0.25">
      <c r="E18317" s="113"/>
      <c r="H18317" s="133"/>
      <c r="T18317" s="133"/>
      <c r="X18317" s="131"/>
      <c r="Y18317" s="133"/>
      <c r="AJ18317" s="133"/>
      <c r="AO18317" s="135"/>
      <c r="AP18317" s="135"/>
      <c r="BJ18317" s="136"/>
    </row>
    <row r="18318" spans="5:62" ht="14.25" customHeight="1" x14ac:dyDescent="0.25">
      <c r="E18318" s="113"/>
      <c r="H18318" s="133"/>
      <c r="T18318" s="133"/>
      <c r="X18318" s="131"/>
      <c r="Y18318" s="133"/>
      <c r="AJ18318" s="133"/>
      <c r="AO18318" s="135"/>
      <c r="AP18318" s="135"/>
      <c r="BJ18318" s="136"/>
    </row>
    <row r="18319" spans="5:62" ht="14.25" customHeight="1" x14ac:dyDescent="0.25">
      <c r="E18319" s="113"/>
      <c r="H18319" s="133"/>
      <c r="T18319" s="133"/>
      <c r="X18319" s="131"/>
      <c r="Y18319" s="133"/>
      <c r="AJ18319" s="133"/>
      <c r="AO18319" s="135"/>
      <c r="AP18319" s="135"/>
      <c r="BJ18319" s="136"/>
    </row>
    <row r="18320" spans="5:62" ht="14.25" customHeight="1" x14ac:dyDescent="0.25">
      <c r="E18320" s="113"/>
      <c r="H18320" s="133"/>
      <c r="T18320" s="133"/>
      <c r="X18320" s="131"/>
      <c r="Y18320" s="133"/>
      <c r="AJ18320" s="133"/>
      <c r="AO18320" s="135"/>
      <c r="AP18320" s="135"/>
      <c r="BJ18320" s="136"/>
    </row>
    <row r="18321" spans="5:62" ht="14.25" customHeight="1" x14ac:dyDescent="0.25">
      <c r="E18321" s="113"/>
      <c r="H18321" s="133"/>
      <c r="T18321" s="133"/>
      <c r="X18321" s="131"/>
      <c r="Y18321" s="133"/>
      <c r="AJ18321" s="133"/>
      <c r="AO18321" s="135"/>
      <c r="AP18321" s="135"/>
      <c r="BJ18321" s="136"/>
    </row>
    <row r="18322" spans="5:62" ht="14.25" customHeight="1" x14ac:dyDescent="0.25">
      <c r="E18322" s="113"/>
      <c r="H18322" s="133"/>
      <c r="T18322" s="133"/>
      <c r="X18322" s="131"/>
      <c r="Y18322" s="133"/>
      <c r="AJ18322" s="133"/>
      <c r="AO18322" s="135"/>
      <c r="AP18322" s="135"/>
      <c r="BJ18322" s="136"/>
    </row>
    <row r="18323" spans="5:62" ht="14.25" customHeight="1" x14ac:dyDescent="0.25">
      <c r="E18323" s="113"/>
      <c r="H18323" s="133"/>
      <c r="T18323" s="133"/>
      <c r="X18323" s="131"/>
      <c r="Y18323" s="133"/>
      <c r="AJ18323" s="133"/>
      <c r="AO18323" s="135"/>
      <c r="AP18323" s="135"/>
      <c r="BJ18323" s="136"/>
    </row>
    <row r="18324" spans="5:62" ht="14.25" customHeight="1" x14ac:dyDescent="0.25">
      <c r="E18324" s="113"/>
      <c r="H18324" s="133"/>
      <c r="T18324" s="133"/>
      <c r="X18324" s="131"/>
      <c r="Y18324" s="133"/>
      <c r="AJ18324" s="133"/>
      <c r="AO18324" s="135"/>
      <c r="AP18324" s="135"/>
      <c r="BJ18324" s="136"/>
    </row>
    <row r="18325" spans="5:62" ht="14.25" customHeight="1" x14ac:dyDescent="0.25">
      <c r="E18325" s="113"/>
      <c r="H18325" s="133"/>
      <c r="T18325" s="133"/>
      <c r="X18325" s="131"/>
      <c r="Y18325" s="133"/>
      <c r="AJ18325" s="133"/>
      <c r="AO18325" s="135"/>
      <c r="AP18325" s="135"/>
      <c r="BJ18325" s="136"/>
    </row>
    <row r="18326" spans="5:62" ht="14.25" customHeight="1" x14ac:dyDescent="0.25">
      <c r="E18326" s="113"/>
      <c r="H18326" s="133"/>
      <c r="T18326" s="133"/>
      <c r="X18326" s="131"/>
      <c r="Y18326" s="133"/>
      <c r="AJ18326" s="133"/>
      <c r="AO18326" s="135"/>
      <c r="AP18326" s="135"/>
      <c r="BJ18326" s="136"/>
    </row>
    <row r="18327" spans="5:62" ht="14.25" customHeight="1" x14ac:dyDescent="0.25">
      <c r="E18327" s="113"/>
      <c r="H18327" s="133"/>
      <c r="T18327" s="133"/>
      <c r="X18327" s="131"/>
      <c r="Y18327" s="133"/>
      <c r="AJ18327" s="133"/>
      <c r="AO18327" s="135"/>
      <c r="AP18327" s="135"/>
      <c r="BJ18327" s="136"/>
    </row>
    <row r="18328" spans="5:62" ht="14.25" customHeight="1" x14ac:dyDescent="0.25">
      <c r="E18328" s="113"/>
      <c r="H18328" s="133"/>
      <c r="T18328" s="133"/>
      <c r="X18328" s="131"/>
      <c r="Y18328" s="133"/>
      <c r="AJ18328" s="133"/>
      <c r="AO18328" s="135"/>
      <c r="AP18328" s="135"/>
      <c r="BJ18328" s="136"/>
    </row>
    <row r="18329" spans="5:62" ht="14.25" customHeight="1" x14ac:dyDescent="0.25">
      <c r="E18329" s="113"/>
      <c r="H18329" s="133"/>
      <c r="T18329" s="133"/>
      <c r="X18329" s="131"/>
      <c r="Y18329" s="133"/>
      <c r="AJ18329" s="133"/>
      <c r="AO18329" s="135"/>
      <c r="AP18329" s="135"/>
      <c r="BJ18329" s="136"/>
    </row>
    <row r="18330" spans="5:62" ht="14.25" customHeight="1" x14ac:dyDescent="0.25">
      <c r="E18330" s="113"/>
      <c r="H18330" s="133"/>
      <c r="T18330" s="133"/>
      <c r="X18330" s="131"/>
      <c r="Y18330" s="133"/>
      <c r="AJ18330" s="133"/>
      <c r="AO18330" s="135"/>
      <c r="AP18330" s="135"/>
      <c r="BJ18330" s="136"/>
    </row>
    <row r="18331" spans="5:62" ht="14.25" customHeight="1" x14ac:dyDescent="0.25">
      <c r="E18331" s="113"/>
      <c r="H18331" s="133"/>
      <c r="T18331" s="133"/>
      <c r="X18331" s="131"/>
      <c r="Y18331" s="133"/>
      <c r="AJ18331" s="133"/>
      <c r="AO18331" s="135"/>
      <c r="AP18331" s="135"/>
      <c r="BJ18331" s="136"/>
    </row>
    <row r="18332" spans="5:62" ht="14.25" customHeight="1" x14ac:dyDescent="0.25">
      <c r="E18332" s="113"/>
      <c r="H18332" s="133"/>
      <c r="T18332" s="133"/>
      <c r="X18332" s="131"/>
      <c r="Y18332" s="133"/>
      <c r="AJ18332" s="133"/>
      <c r="AO18332" s="135"/>
      <c r="AP18332" s="135"/>
      <c r="BJ18332" s="136"/>
    </row>
    <row r="18333" spans="5:62" ht="14.25" customHeight="1" x14ac:dyDescent="0.25">
      <c r="E18333" s="113"/>
      <c r="H18333" s="133"/>
      <c r="T18333" s="133"/>
      <c r="X18333" s="131"/>
      <c r="Y18333" s="133"/>
      <c r="AJ18333" s="133"/>
      <c r="AO18333" s="135"/>
      <c r="AP18333" s="135"/>
      <c r="BJ18333" s="136"/>
    </row>
    <row r="18334" spans="5:62" ht="14.25" customHeight="1" x14ac:dyDescent="0.25">
      <c r="E18334" s="113"/>
      <c r="H18334" s="133"/>
      <c r="T18334" s="133"/>
      <c r="X18334" s="131"/>
      <c r="Y18334" s="133"/>
      <c r="AJ18334" s="133"/>
      <c r="AO18334" s="135"/>
      <c r="AP18334" s="135"/>
      <c r="BJ18334" s="136"/>
    </row>
    <row r="18335" spans="5:62" ht="14.25" customHeight="1" x14ac:dyDescent="0.25">
      <c r="E18335" s="113"/>
      <c r="H18335" s="133"/>
      <c r="T18335" s="133"/>
      <c r="X18335" s="131"/>
      <c r="Y18335" s="133"/>
      <c r="AJ18335" s="133"/>
      <c r="AO18335" s="135"/>
      <c r="AP18335" s="135"/>
      <c r="BJ18335" s="136"/>
    </row>
    <row r="18336" spans="5:62" ht="14.25" customHeight="1" x14ac:dyDescent="0.25">
      <c r="E18336" s="113"/>
      <c r="H18336" s="133"/>
      <c r="T18336" s="133"/>
      <c r="X18336" s="131"/>
      <c r="Y18336" s="133"/>
      <c r="AJ18336" s="133"/>
      <c r="AO18336" s="135"/>
      <c r="AP18336" s="135"/>
      <c r="BJ18336" s="136"/>
    </row>
    <row r="18337" spans="5:62" ht="14.25" customHeight="1" x14ac:dyDescent="0.25">
      <c r="E18337" s="113"/>
      <c r="H18337" s="133"/>
      <c r="T18337" s="133"/>
      <c r="X18337" s="131"/>
      <c r="Y18337" s="133"/>
      <c r="AJ18337" s="133"/>
      <c r="AO18337" s="135"/>
      <c r="AP18337" s="135"/>
      <c r="BJ18337" s="136"/>
    </row>
    <row r="18338" spans="5:62" ht="14.25" customHeight="1" x14ac:dyDescent="0.25">
      <c r="E18338" s="113"/>
      <c r="H18338" s="133"/>
      <c r="T18338" s="133"/>
      <c r="X18338" s="131"/>
      <c r="Y18338" s="133"/>
      <c r="AJ18338" s="133"/>
      <c r="AO18338" s="135"/>
      <c r="AP18338" s="135"/>
      <c r="BJ18338" s="136"/>
    </row>
    <row r="18339" spans="5:62" ht="14.25" customHeight="1" x14ac:dyDescent="0.25">
      <c r="E18339" s="113"/>
      <c r="H18339" s="133"/>
      <c r="T18339" s="133"/>
      <c r="X18339" s="131"/>
      <c r="Y18339" s="133"/>
      <c r="AJ18339" s="133"/>
      <c r="AO18339" s="135"/>
      <c r="AP18339" s="135"/>
      <c r="BJ18339" s="136"/>
    </row>
    <row r="18340" spans="5:62" ht="14.25" customHeight="1" x14ac:dyDescent="0.25">
      <c r="E18340" s="113"/>
      <c r="H18340" s="133"/>
      <c r="T18340" s="133"/>
      <c r="X18340" s="131"/>
      <c r="Y18340" s="133"/>
      <c r="AJ18340" s="133"/>
      <c r="AO18340" s="135"/>
      <c r="AP18340" s="135"/>
      <c r="BJ18340" s="136"/>
    </row>
    <row r="18341" spans="5:62" ht="14.25" customHeight="1" x14ac:dyDescent="0.25">
      <c r="E18341" s="113"/>
      <c r="H18341" s="133"/>
      <c r="T18341" s="133"/>
      <c r="X18341" s="131"/>
      <c r="Y18341" s="133"/>
      <c r="AJ18341" s="133"/>
      <c r="AO18341" s="135"/>
      <c r="AP18341" s="135"/>
      <c r="BJ18341" s="136"/>
    </row>
    <row r="18342" spans="5:62" ht="14.25" customHeight="1" x14ac:dyDescent="0.25">
      <c r="E18342" s="113"/>
      <c r="H18342" s="133"/>
      <c r="T18342" s="133"/>
      <c r="X18342" s="131"/>
      <c r="Y18342" s="133"/>
      <c r="AJ18342" s="133"/>
      <c r="AO18342" s="135"/>
      <c r="AP18342" s="135"/>
      <c r="BJ18342" s="136"/>
    </row>
    <row r="18343" spans="5:62" ht="14.25" customHeight="1" x14ac:dyDescent="0.25">
      <c r="E18343" s="113"/>
      <c r="H18343" s="133"/>
      <c r="T18343" s="133"/>
      <c r="X18343" s="131"/>
      <c r="Y18343" s="133"/>
      <c r="AJ18343" s="133"/>
      <c r="AO18343" s="135"/>
      <c r="AP18343" s="135"/>
      <c r="BJ18343" s="136"/>
    </row>
    <row r="18344" spans="5:62" ht="14.25" customHeight="1" x14ac:dyDescent="0.25">
      <c r="E18344" s="113"/>
      <c r="H18344" s="133"/>
      <c r="T18344" s="133"/>
      <c r="X18344" s="131"/>
      <c r="Y18344" s="133"/>
      <c r="AJ18344" s="133"/>
      <c r="AO18344" s="135"/>
      <c r="AP18344" s="135"/>
      <c r="BJ18344" s="136"/>
    </row>
    <row r="18345" spans="5:62" ht="14.25" customHeight="1" x14ac:dyDescent="0.25">
      <c r="E18345" s="113"/>
      <c r="H18345" s="133"/>
      <c r="T18345" s="133"/>
      <c r="X18345" s="131"/>
      <c r="Y18345" s="133"/>
      <c r="AJ18345" s="133"/>
      <c r="AO18345" s="135"/>
      <c r="AP18345" s="135"/>
      <c r="BJ18345" s="136"/>
    </row>
    <row r="18346" spans="5:62" ht="14.25" customHeight="1" x14ac:dyDescent="0.25">
      <c r="E18346" s="113"/>
      <c r="H18346" s="133"/>
      <c r="T18346" s="133"/>
      <c r="X18346" s="131"/>
      <c r="Y18346" s="133"/>
      <c r="AJ18346" s="133"/>
      <c r="AO18346" s="135"/>
      <c r="AP18346" s="135"/>
      <c r="BJ18346" s="136"/>
    </row>
    <row r="18347" spans="5:62" ht="14.25" customHeight="1" x14ac:dyDescent="0.25">
      <c r="E18347" s="113"/>
      <c r="H18347" s="133"/>
      <c r="T18347" s="133"/>
      <c r="X18347" s="131"/>
      <c r="Y18347" s="133"/>
      <c r="AJ18347" s="133"/>
      <c r="AO18347" s="135"/>
      <c r="AP18347" s="135"/>
      <c r="BJ18347" s="136"/>
    </row>
    <row r="18348" spans="5:62" ht="14.25" customHeight="1" x14ac:dyDescent="0.25">
      <c r="E18348" s="113"/>
      <c r="H18348" s="133"/>
      <c r="T18348" s="133"/>
      <c r="X18348" s="131"/>
      <c r="Y18348" s="133"/>
      <c r="AJ18348" s="133"/>
      <c r="AO18348" s="135"/>
      <c r="AP18348" s="135"/>
      <c r="BJ18348" s="136"/>
    </row>
    <row r="18349" spans="5:62" ht="14.25" customHeight="1" x14ac:dyDescent="0.25">
      <c r="E18349" s="113"/>
      <c r="H18349" s="133"/>
      <c r="T18349" s="133"/>
      <c r="X18349" s="131"/>
      <c r="Y18349" s="133"/>
      <c r="AJ18349" s="133"/>
      <c r="AO18349" s="135"/>
      <c r="AP18349" s="135"/>
      <c r="BJ18349" s="136"/>
    </row>
    <row r="18350" spans="5:62" ht="14.25" customHeight="1" x14ac:dyDescent="0.25">
      <c r="E18350" s="113"/>
      <c r="H18350" s="133"/>
      <c r="T18350" s="133"/>
      <c r="X18350" s="131"/>
      <c r="Y18350" s="133"/>
      <c r="AJ18350" s="133"/>
      <c r="AO18350" s="135"/>
      <c r="AP18350" s="135"/>
      <c r="BJ18350" s="136"/>
    </row>
    <row r="18351" spans="5:62" ht="14.25" customHeight="1" x14ac:dyDescent="0.25">
      <c r="E18351" s="113"/>
      <c r="H18351" s="133"/>
      <c r="T18351" s="133"/>
      <c r="X18351" s="131"/>
      <c r="Y18351" s="133"/>
      <c r="AJ18351" s="133"/>
      <c r="AO18351" s="135"/>
      <c r="AP18351" s="135"/>
      <c r="BJ18351" s="136"/>
    </row>
    <row r="18352" spans="5:62" ht="14.25" customHeight="1" x14ac:dyDescent="0.25">
      <c r="E18352" s="113"/>
      <c r="H18352" s="133"/>
      <c r="T18352" s="133"/>
      <c r="X18352" s="131"/>
      <c r="Y18352" s="133"/>
      <c r="AJ18352" s="133"/>
      <c r="AO18352" s="135"/>
      <c r="AP18352" s="135"/>
      <c r="BJ18352" s="136"/>
    </row>
    <row r="18353" spans="5:62" ht="14.25" customHeight="1" x14ac:dyDescent="0.25">
      <c r="E18353" s="113"/>
      <c r="H18353" s="133"/>
      <c r="T18353" s="133"/>
      <c r="X18353" s="131"/>
      <c r="Y18353" s="133"/>
      <c r="AJ18353" s="133"/>
      <c r="AO18353" s="135"/>
      <c r="AP18353" s="135"/>
      <c r="BJ18353" s="136"/>
    </row>
    <row r="18354" spans="5:62" ht="14.25" customHeight="1" x14ac:dyDescent="0.25">
      <c r="E18354" s="113"/>
      <c r="H18354" s="133"/>
      <c r="T18354" s="133"/>
      <c r="X18354" s="131"/>
      <c r="Y18354" s="133"/>
      <c r="AJ18354" s="133"/>
      <c r="AO18354" s="135"/>
      <c r="AP18354" s="135"/>
      <c r="BJ18354" s="136"/>
    </row>
    <row r="18355" spans="5:62" ht="14.25" customHeight="1" x14ac:dyDescent="0.25">
      <c r="E18355" s="113"/>
      <c r="H18355" s="133"/>
      <c r="T18355" s="133"/>
      <c r="X18355" s="131"/>
      <c r="Y18355" s="133"/>
      <c r="AJ18355" s="133"/>
      <c r="AO18355" s="135"/>
      <c r="AP18355" s="135"/>
      <c r="BJ18355" s="136"/>
    </row>
    <row r="18356" spans="5:62" ht="14.25" customHeight="1" x14ac:dyDescent="0.25">
      <c r="E18356" s="113"/>
      <c r="H18356" s="133"/>
      <c r="T18356" s="133"/>
      <c r="X18356" s="131"/>
      <c r="Y18356" s="133"/>
      <c r="AJ18356" s="133"/>
      <c r="AO18356" s="135"/>
      <c r="AP18356" s="135"/>
      <c r="BJ18356" s="136"/>
    </row>
    <row r="18357" spans="5:62" ht="14.25" customHeight="1" x14ac:dyDescent="0.25">
      <c r="E18357" s="113"/>
      <c r="H18357" s="133"/>
      <c r="T18357" s="133"/>
      <c r="X18357" s="131"/>
      <c r="Y18357" s="133"/>
      <c r="AJ18357" s="133"/>
      <c r="AO18357" s="135"/>
      <c r="AP18357" s="135"/>
      <c r="BJ18357" s="136"/>
    </row>
    <row r="18358" spans="5:62" ht="14.25" customHeight="1" x14ac:dyDescent="0.25">
      <c r="E18358" s="113"/>
      <c r="H18358" s="133"/>
      <c r="T18358" s="133"/>
      <c r="X18358" s="131"/>
      <c r="Y18358" s="133"/>
      <c r="AJ18358" s="133"/>
      <c r="AO18358" s="135"/>
      <c r="AP18358" s="135"/>
      <c r="BJ18358" s="136"/>
    </row>
    <row r="18359" spans="5:62" ht="14.25" customHeight="1" x14ac:dyDescent="0.25">
      <c r="E18359" s="113"/>
      <c r="H18359" s="133"/>
      <c r="T18359" s="133"/>
      <c r="X18359" s="131"/>
      <c r="Y18359" s="133"/>
      <c r="AJ18359" s="133"/>
      <c r="AO18359" s="135"/>
      <c r="AP18359" s="135"/>
      <c r="BJ18359" s="136"/>
    </row>
    <row r="18360" spans="5:62" ht="14.25" customHeight="1" x14ac:dyDescent="0.25">
      <c r="E18360" s="113"/>
      <c r="H18360" s="133"/>
      <c r="T18360" s="133"/>
      <c r="X18360" s="131"/>
      <c r="Y18360" s="133"/>
      <c r="AJ18360" s="133"/>
      <c r="AO18360" s="135"/>
      <c r="AP18360" s="135"/>
      <c r="BJ18360" s="136"/>
    </row>
    <row r="18361" spans="5:62" ht="14.25" customHeight="1" x14ac:dyDescent="0.25">
      <c r="E18361" s="113"/>
      <c r="H18361" s="133"/>
      <c r="T18361" s="133"/>
      <c r="X18361" s="131"/>
      <c r="Y18361" s="133"/>
      <c r="AJ18361" s="133"/>
      <c r="AO18361" s="135"/>
      <c r="AP18361" s="135"/>
      <c r="BJ18361" s="136"/>
    </row>
    <row r="18362" spans="5:62" ht="14.25" customHeight="1" x14ac:dyDescent="0.25">
      <c r="E18362" s="113"/>
      <c r="H18362" s="133"/>
      <c r="T18362" s="133"/>
      <c r="X18362" s="131"/>
      <c r="Y18362" s="133"/>
      <c r="AJ18362" s="133"/>
      <c r="AO18362" s="135"/>
      <c r="AP18362" s="135"/>
      <c r="BJ18362" s="136"/>
    </row>
    <row r="18363" spans="5:62" ht="14.25" customHeight="1" x14ac:dyDescent="0.25">
      <c r="E18363" s="113"/>
      <c r="H18363" s="133"/>
      <c r="T18363" s="133"/>
      <c r="X18363" s="131"/>
      <c r="Y18363" s="133"/>
      <c r="AJ18363" s="133"/>
      <c r="AO18363" s="135"/>
      <c r="AP18363" s="135"/>
      <c r="BJ18363" s="136"/>
    </row>
    <row r="18364" spans="5:62" ht="14.25" customHeight="1" x14ac:dyDescent="0.25">
      <c r="E18364" s="113"/>
      <c r="H18364" s="133"/>
      <c r="T18364" s="133"/>
      <c r="X18364" s="131"/>
      <c r="Y18364" s="133"/>
      <c r="AJ18364" s="133"/>
      <c r="AO18364" s="135"/>
      <c r="AP18364" s="135"/>
      <c r="BJ18364" s="136"/>
    </row>
    <row r="18365" spans="5:62" ht="14.25" customHeight="1" x14ac:dyDescent="0.25">
      <c r="E18365" s="113"/>
      <c r="H18365" s="133"/>
      <c r="T18365" s="133"/>
      <c r="X18365" s="131"/>
      <c r="Y18365" s="133"/>
      <c r="AJ18365" s="133"/>
      <c r="AO18365" s="135"/>
      <c r="AP18365" s="135"/>
      <c r="BJ18365" s="136"/>
    </row>
    <row r="18366" spans="5:62" ht="14.25" customHeight="1" x14ac:dyDescent="0.25">
      <c r="E18366" s="113"/>
      <c r="H18366" s="133"/>
      <c r="T18366" s="133"/>
      <c r="X18366" s="131"/>
      <c r="Y18366" s="133"/>
      <c r="AJ18366" s="133"/>
      <c r="AO18366" s="135"/>
      <c r="AP18366" s="135"/>
      <c r="BJ18366" s="136"/>
    </row>
    <row r="18367" spans="5:62" ht="14.25" customHeight="1" x14ac:dyDescent="0.25">
      <c r="E18367" s="113"/>
      <c r="H18367" s="133"/>
      <c r="T18367" s="133"/>
      <c r="X18367" s="131"/>
      <c r="Y18367" s="133"/>
      <c r="AJ18367" s="133"/>
      <c r="AO18367" s="135"/>
      <c r="AP18367" s="135"/>
      <c r="BJ18367" s="136"/>
    </row>
    <row r="18368" spans="5:62" ht="14.25" customHeight="1" x14ac:dyDescent="0.25">
      <c r="E18368" s="113"/>
      <c r="H18368" s="133"/>
      <c r="T18368" s="133"/>
      <c r="X18368" s="131"/>
      <c r="Y18368" s="133"/>
      <c r="AJ18368" s="133"/>
      <c r="AO18368" s="135"/>
      <c r="AP18368" s="135"/>
      <c r="BJ18368" s="136"/>
    </row>
    <row r="18369" spans="5:62" ht="14.25" customHeight="1" x14ac:dyDescent="0.25">
      <c r="E18369" s="113"/>
      <c r="H18369" s="133"/>
      <c r="T18369" s="133"/>
      <c r="X18369" s="131"/>
      <c r="Y18369" s="133"/>
      <c r="AJ18369" s="133"/>
      <c r="AO18369" s="135"/>
      <c r="AP18369" s="135"/>
      <c r="BJ18369" s="136"/>
    </row>
    <row r="18370" spans="5:62" ht="14.25" customHeight="1" x14ac:dyDescent="0.25">
      <c r="E18370" s="113"/>
      <c r="H18370" s="133"/>
      <c r="T18370" s="133"/>
      <c r="X18370" s="131"/>
      <c r="Y18370" s="133"/>
      <c r="AJ18370" s="133"/>
      <c r="AO18370" s="135"/>
      <c r="AP18370" s="135"/>
      <c r="BJ18370" s="136"/>
    </row>
    <row r="18371" spans="5:62" ht="14.25" customHeight="1" x14ac:dyDescent="0.25">
      <c r="E18371" s="113"/>
      <c r="H18371" s="133"/>
      <c r="T18371" s="133"/>
      <c r="X18371" s="131"/>
      <c r="Y18371" s="133"/>
      <c r="AJ18371" s="133"/>
      <c r="AO18371" s="135"/>
      <c r="AP18371" s="135"/>
      <c r="BJ18371" s="136"/>
    </row>
    <row r="18372" spans="5:62" ht="14.25" customHeight="1" x14ac:dyDescent="0.25">
      <c r="E18372" s="113"/>
      <c r="H18372" s="133"/>
      <c r="T18372" s="133"/>
      <c r="X18372" s="131"/>
      <c r="Y18372" s="133"/>
      <c r="AJ18372" s="133"/>
      <c r="AO18372" s="135"/>
      <c r="AP18372" s="135"/>
      <c r="BJ18372" s="136"/>
    </row>
    <row r="18373" spans="5:62" ht="14.25" customHeight="1" x14ac:dyDescent="0.25">
      <c r="E18373" s="113"/>
      <c r="H18373" s="133"/>
      <c r="T18373" s="133"/>
      <c r="X18373" s="131"/>
      <c r="Y18373" s="133"/>
      <c r="AJ18373" s="133"/>
      <c r="AO18373" s="135"/>
      <c r="AP18373" s="135"/>
      <c r="BJ18373" s="136"/>
    </row>
    <row r="18374" spans="5:62" ht="14.25" customHeight="1" x14ac:dyDescent="0.25">
      <c r="E18374" s="113"/>
      <c r="H18374" s="133"/>
      <c r="T18374" s="133"/>
      <c r="X18374" s="131"/>
      <c r="Y18374" s="133"/>
      <c r="AJ18374" s="133"/>
      <c r="AO18374" s="135"/>
      <c r="AP18374" s="135"/>
      <c r="BJ18374" s="136"/>
    </row>
    <row r="18375" spans="5:62" ht="14.25" customHeight="1" x14ac:dyDescent="0.25">
      <c r="E18375" s="113"/>
      <c r="H18375" s="133"/>
      <c r="T18375" s="133"/>
      <c r="X18375" s="131"/>
      <c r="Y18375" s="133"/>
      <c r="AJ18375" s="133"/>
      <c r="AO18375" s="135"/>
      <c r="AP18375" s="135"/>
      <c r="BJ18375" s="136"/>
    </row>
    <row r="18376" spans="5:62" ht="14.25" customHeight="1" x14ac:dyDescent="0.25">
      <c r="E18376" s="113"/>
      <c r="H18376" s="133"/>
      <c r="T18376" s="133"/>
      <c r="X18376" s="131"/>
      <c r="Y18376" s="133"/>
      <c r="AJ18376" s="133"/>
      <c r="AO18376" s="135"/>
      <c r="AP18376" s="135"/>
      <c r="BJ18376" s="136"/>
    </row>
    <row r="18377" spans="5:62" ht="14.25" customHeight="1" x14ac:dyDescent="0.25">
      <c r="E18377" s="113"/>
      <c r="H18377" s="133"/>
      <c r="T18377" s="133"/>
      <c r="X18377" s="131"/>
      <c r="Y18377" s="133"/>
      <c r="AJ18377" s="133"/>
      <c r="AO18377" s="135"/>
      <c r="AP18377" s="135"/>
      <c r="BJ18377" s="136"/>
    </row>
    <row r="18378" spans="5:62" ht="14.25" customHeight="1" x14ac:dyDescent="0.25">
      <c r="E18378" s="113"/>
      <c r="H18378" s="133"/>
      <c r="T18378" s="133"/>
      <c r="X18378" s="131"/>
      <c r="Y18378" s="133"/>
      <c r="AJ18378" s="133"/>
      <c r="AO18378" s="135"/>
      <c r="AP18378" s="135"/>
      <c r="BJ18378" s="136"/>
    </row>
    <row r="18379" spans="5:62" ht="14.25" customHeight="1" x14ac:dyDescent="0.25">
      <c r="E18379" s="113"/>
      <c r="H18379" s="133"/>
      <c r="T18379" s="133"/>
      <c r="X18379" s="131"/>
      <c r="Y18379" s="133"/>
      <c r="AJ18379" s="133"/>
      <c r="AO18379" s="135"/>
      <c r="AP18379" s="135"/>
      <c r="BJ18379" s="136"/>
    </row>
    <row r="18380" spans="5:62" ht="14.25" customHeight="1" x14ac:dyDescent="0.25">
      <c r="E18380" s="113"/>
      <c r="H18380" s="133"/>
      <c r="T18380" s="133"/>
      <c r="X18380" s="131"/>
      <c r="Y18380" s="133"/>
      <c r="AJ18380" s="133"/>
      <c r="AO18380" s="135"/>
      <c r="AP18380" s="135"/>
      <c r="BJ18380" s="136"/>
    </row>
    <row r="18381" spans="5:62" ht="14.25" customHeight="1" x14ac:dyDescent="0.25">
      <c r="E18381" s="113"/>
      <c r="H18381" s="133"/>
      <c r="T18381" s="133"/>
      <c r="X18381" s="131"/>
      <c r="Y18381" s="133"/>
      <c r="AJ18381" s="133"/>
      <c r="AO18381" s="135"/>
      <c r="AP18381" s="135"/>
      <c r="BJ18381" s="136"/>
    </row>
    <row r="18382" spans="5:62" ht="14.25" customHeight="1" x14ac:dyDescent="0.25">
      <c r="E18382" s="113"/>
      <c r="H18382" s="133"/>
      <c r="T18382" s="133"/>
      <c r="X18382" s="131"/>
      <c r="Y18382" s="133"/>
      <c r="AJ18382" s="133"/>
      <c r="AO18382" s="135"/>
      <c r="AP18382" s="135"/>
      <c r="BJ18382" s="136"/>
    </row>
    <row r="18383" spans="5:62" ht="14.25" customHeight="1" x14ac:dyDescent="0.25">
      <c r="E18383" s="113"/>
      <c r="H18383" s="133"/>
      <c r="T18383" s="133"/>
      <c r="X18383" s="131"/>
      <c r="Y18383" s="133"/>
      <c r="AJ18383" s="133"/>
      <c r="AO18383" s="135"/>
      <c r="AP18383" s="135"/>
      <c r="BJ18383" s="136"/>
    </row>
    <row r="18384" spans="5:62" ht="14.25" customHeight="1" x14ac:dyDescent="0.25">
      <c r="E18384" s="113"/>
      <c r="H18384" s="133"/>
      <c r="T18384" s="133"/>
      <c r="X18384" s="131"/>
      <c r="Y18384" s="133"/>
      <c r="AJ18384" s="133"/>
      <c r="AO18384" s="135"/>
      <c r="AP18384" s="135"/>
      <c r="BJ18384" s="136"/>
    </row>
    <row r="18385" spans="5:62" ht="14.25" customHeight="1" x14ac:dyDescent="0.25">
      <c r="E18385" s="113"/>
      <c r="H18385" s="133"/>
      <c r="T18385" s="133"/>
      <c r="X18385" s="131"/>
      <c r="Y18385" s="133"/>
      <c r="AJ18385" s="133"/>
      <c r="AO18385" s="135"/>
      <c r="AP18385" s="135"/>
      <c r="BJ18385" s="136"/>
    </row>
    <row r="18386" spans="5:62" ht="14.25" customHeight="1" x14ac:dyDescent="0.25">
      <c r="E18386" s="113"/>
      <c r="H18386" s="133"/>
      <c r="T18386" s="133"/>
      <c r="X18386" s="131"/>
      <c r="Y18386" s="133"/>
      <c r="AJ18386" s="133"/>
      <c r="AO18386" s="135"/>
      <c r="AP18386" s="135"/>
      <c r="BJ18386" s="136"/>
    </row>
    <row r="18387" spans="5:62" ht="14.25" customHeight="1" x14ac:dyDescent="0.25">
      <c r="E18387" s="113"/>
      <c r="H18387" s="133"/>
      <c r="T18387" s="133"/>
      <c r="X18387" s="131"/>
      <c r="Y18387" s="133"/>
      <c r="AJ18387" s="133"/>
      <c r="AO18387" s="135"/>
      <c r="AP18387" s="135"/>
      <c r="BJ18387" s="136"/>
    </row>
    <row r="18388" spans="5:62" ht="14.25" customHeight="1" x14ac:dyDescent="0.25">
      <c r="E18388" s="113"/>
      <c r="H18388" s="133"/>
      <c r="T18388" s="133"/>
      <c r="X18388" s="131"/>
      <c r="Y18388" s="133"/>
      <c r="AJ18388" s="133"/>
      <c r="AO18388" s="135"/>
      <c r="AP18388" s="135"/>
      <c r="BJ18388" s="136"/>
    </row>
    <row r="18389" spans="5:62" ht="14.25" customHeight="1" x14ac:dyDescent="0.25">
      <c r="E18389" s="113"/>
      <c r="H18389" s="133"/>
      <c r="T18389" s="133"/>
      <c r="X18389" s="131"/>
      <c r="Y18389" s="133"/>
      <c r="AJ18389" s="133"/>
      <c r="AO18389" s="135"/>
      <c r="AP18389" s="135"/>
      <c r="BJ18389" s="136"/>
    </row>
    <row r="18390" spans="5:62" ht="14.25" customHeight="1" x14ac:dyDescent="0.25">
      <c r="E18390" s="113"/>
      <c r="H18390" s="133"/>
      <c r="T18390" s="133"/>
      <c r="X18390" s="131"/>
      <c r="Y18390" s="133"/>
      <c r="AJ18390" s="133"/>
      <c r="AO18390" s="135"/>
      <c r="AP18390" s="135"/>
      <c r="BJ18390" s="136"/>
    </row>
    <row r="18391" spans="5:62" ht="14.25" customHeight="1" x14ac:dyDescent="0.25">
      <c r="E18391" s="113"/>
      <c r="H18391" s="133"/>
      <c r="T18391" s="133"/>
      <c r="X18391" s="131"/>
      <c r="Y18391" s="133"/>
      <c r="AJ18391" s="133"/>
      <c r="AO18391" s="135"/>
      <c r="AP18391" s="135"/>
      <c r="BJ18391" s="136"/>
    </row>
    <row r="18392" spans="5:62" ht="14.25" customHeight="1" x14ac:dyDescent="0.25">
      <c r="E18392" s="113"/>
      <c r="H18392" s="133"/>
      <c r="T18392" s="133"/>
      <c r="X18392" s="131"/>
      <c r="Y18392" s="133"/>
      <c r="AJ18392" s="133"/>
      <c r="AO18392" s="135"/>
      <c r="AP18392" s="135"/>
      <c r="BJ18392" s="136"/>
    </row>
    <row r="18393" spans="5:62" ht="14.25" customHeight="1" x14ac:dyDescent="0.25">
      <c r="E18393" s="113"/>
      <c r="H18393" s="133"/>
      <c r="T18393" s="133"/>
      <c r="X18393" s="131"/>
      <c r="Y18393" s="133"/>
      <c r="AJ18393" s="133"/>
      <c r="AO18393" s="135"/>
      <c r="AP18393" s="135"/>
      <c r="BJ18393" s="136"/>
    </row>
    <row r="18394" spans="5:62" ht="14.25" customHeight="1" x14ac:dyDescent="0.25">
      <c r="E18394" s="113"/>
      <c r="H18394" s="133"/>
      <c r="T18394" s="133"/>
      <c r="X18394" s="131"/>
      <c r="Y18394" s="133"/>
      <c r="AJ18394" s="133"/>
      <c r="AO18394" s="135"/>
      <c r="AP18394" s="135"/>
      <c r="BJ18394" s="136"/>
    </row>
    <row r="18395" spans="5:62" ht="14.25" customHeight="1" x14ac:dyDescent="0.25">
      <c r="E18395" s="113"/>
      <c r="H18395" s="133"/>
      <c r="T18395" s="133"/>
      <c r="X18395" s="131"/>
      <c r="Y18395" s="133"/>
      <c r="AJ18395" s="133"/>
      <c r="AO18395" s="135"/>
      <c r="AP18395" s="135"/>
      <c r="BJ18395" s="136"/>
    </row>
    <row r="18396" spans="5:62" ht="14.25" customHeight="1" x14ac:dyDescent="0.25">
      <c r="E18396" s="113"/>
      <c r="H18396" s="133"/>
      <c r="T18396" s="133"/>
      <c r="X18396" s="131"/>
      <c r="Y18396" s="133"/>
      <c r="AJ18396" s="133"/>
      <c r="AO18396" s="135"/>
      <c r="AP18396" s="135"/>
      <c r="BJ18396" s="136"/>
    </row>
    <row r="18397" spans="5:62" ht="14.25" customHeight="1" x14ac:dyDescent="0.25">
      <c r="E18397" s="113"/>
      <c r="H18397" s="133"/>
      <c r="T18397" s="133"/>
      <c r="X18397" s="131"/>
      <c r="Y18397" s="133"/>
      <c r="AJ18397" s="133"/>
      <c r="AO18397" s="135"/>
      <c r="AP18397" s="135"/>
      <c r="BJ18397" s="136"/>
    </row>
    <row r="18398" spans="5:62" ht="14.25" customHeight="1" x14ac:dyDescent="0.25">
      <c r="E18398" s="113"/>
      <c r="H18398" s="133"/>
      <c r="T18398" s="133"/>
      <c r="X18398" s="131"/>
      <c r="Y18398" s="133"/>
      <c r="AJ18398" s="133"/>
      <c r="AO18398" s="135"/>
      <c r="AP18398" s="135"/>
      <c r="BJ18398" s="136"/>
    </row>
    <row r="18399" spans="5:62" ht="14.25" customHeight="1" x14ac:dyDescent="0.25">
      <c r="E18399" s="113"/>
      <c r="H18399" s="133"/>
      <c r="T18399" s="133"/>
      <c r="X18399" s="131"/>
      <c r="Y18399" s="133"/>
      <c r="AJ18399" s="133"/>
      <c r="AO18399" s="135"/>
      <c r="AP18399" s="135"/>
      <c r="BJ18399" s="136"/>
    </row>
    <row r="18400" spans="5:62" ht="14.25" customHeight="1" x14ac:dyDescent="0.25">
      <c r="E18400" s="113"/>
      <c r="H18400" s="133"/>
      <c r="T18400" s="133"/>
      <c r="X18400" s="131"/>
      <c r="Y18400" s="133"/>
      <c r="AJ18400" s="133"/>
      <c r="AO18400" s="135"/>
      <c r="AP18400" s="135"/>
      <c r="BJ18400" s="136"/>
    </row>
    <row r="18401" spans="5:62" ht="14.25" customHeight="1" x14ac:dyDescent="0.25">
      <c r="E18401" s="113"/>
      <c r="H18401" s="133"/>
      <c r="T18401" s="133"/>
      <c r="X18401" s="131"/>
      <c r="Y18401" s="133"/>
      <c r="AJ18401" s="133"/>
      <c r="AO18401" s="135"/>
      <c r="AP18401" s="135"/>
      <c r="BJ18401" s="136"/>
    </row>
    <row r="18402" spans="5:62" ht="14.25" customHeight="1" x14ac:dyDescent="0.25">
      <c r="E18402" s="113"/>
      <c r="H18402" s="133"/>
      <c r="T18402" s="133"/>
      <c r="X18402" s="131"/>
      <c r="Y18402" s="133"/>
      <c r="AJ18402" s="133"/>
      <c r="AO18402" s="135"/>
      <c r="AP18402" s="135"/>
      <c r="BJ18402" s="136"/>
    </row>
    <row r="18403" spans="5:62" ht="14.25" customHeight="1" x14ac:dyDescent="0.25">
      <c r="E18403" s="113"/>
      <c r="H18403" s="133"/>
      <c r="T18403" s="133"/>
      <c r="X18403" s="131"/>
      <c r="Y18403" s="133"/>
      <c r="AJ18403" s="133"/>
      <c r="AO18403" s="135"/>
      <c r="AP18403" s="135"/>
      <c r="BJ18403" s="136"/>
    </row>
    <row r="18404" spans="5:62" ht="14.25" customHeight="1" x14ac:dyDescent="0.25">
      <c r="E18404" s="113"/>
      <c r="H18404" s="133"/>
      <c r="T18404" s="133"/>
      <c r="X18404" s="131"/>
      <c r="Y18404" s="133"/>
      <c r="AJ18404" s="133"/>
      <c r="AO18404" s="135"/>
      <c r="AP18404" s="135"/>
      <c r="BJ18404" s="136"/>
    </row>
    <row r="18405" spans="5:62" ht="14.25" customHeight="1" x14ac:dyDescent="0.25">
      <c r="E18405" s="113"/>
      <c r="H18405" s="133"/>
      <c r="T18405" s="133"/>
      <c r="X18405" s="131"/>
      <c r="Y18405" s="133"/>
      <c r="AJ18405" s="133"/>
      <c r="AO18405" s="135"/>
      <c r="AP18405" s="135"/>
      <c r="BJ18405" s="136"/>
    </row>
    <row r="18406" spans="5:62" ht="14.25" customHeight="1" x14ac:dyDescent="0.25">
      <c r="E18406" s="113"/>
      <c r="H18406" s="133"/>
      <c r="T18406" s="133"/>
      <c r="X18406" s="131"/>
      <c r="Y18406" s="133"/>
      <c r="AJ18406" s="133"/>
      <c r="AO18406" s="135"/>
      <c r="AP18406" s="135"/>
      <c r="BJ18406" s="136"/>
    </row>
    <row r="18407" spans="5:62" ht="14.25" customHeight="1" x14ac:dyDescent="0.25">
      <c r="E18407" s="113"/>
      <c r="H18407" s="133"/>
      <c r="T18407" s="133"/>
      <c r="X18407" s="131"/>
      <c r="Y18407" s="133"/>
      <c r="AJ18407" s="133"/>
      <c r="AO18407" s="135"/>
      <c r="AP18407" s="135"/>
      <c r="BJ18407" s="136"/>
    </row>
    <row r="18408" spans="5:62" ht="14.25" customHeight="1" x14ac:dyDescent="0.25">
      <c r="E18408" s="113"/>
      <c r="H18408" s="133"/>
      <c r="T18408" s="133"/>
      <c r="X18408" s="131"/>
      <c r="Y18408" s="133"/>
      <c r="AJ18408" s="133"/>
      <c r="AO18408" s="135"/>
      <c r="AP18408" s="135"/>
      <c r="BJ18408" s="136"/>
    </row>
    <row r="18409" spans="5:62" ht="14.25" customHeight="1" x14ac:dyDescent="0.25">
      <c r="E18409" s="113"/>
      <c r="H18409" s="133"/>
      <c r="T18409" s="133"/>
      <c r="X18409" s="131"/>
      <c r="Y18409" s="133"/>
      <c r="AJ18409" s="133"/>
      <c r="AO18409" s="135"/>
      <c r="AP18409" s="135"/>
      <c r="BJ18409" s="136"/>
    </row>
    <row r="18410" spans="5:62" ht="14.25" customHeight="1" x14ac:dyDescent="0.25">
      <c r="E18410" s="113"/>
      <c r="H18410" s="133"/>
      <c r="T18410" s="133"/>
      <c r="X18410" s="131"/>
      <c r="Y18410" s="133"/>
      <c r="AJ18410" s="133"/>
      <c r="AO18410" s="135"/>
      <c r="AP18410" s="135"/>
      <c r="BJ18410" s="136"/>
    </row>
    <row r="18411" spans="5:62" ht="14.25" customHeight="1" x14ac:dyDescent="0.25">
      <c r="E18411" s="113"/>
      <c r="H18411" s="133"/>
      <c r="T18411" s="133"/>
      <c r="X18411" s="131"/>
      <c r="Y18411" s="133"/>
      <c r="AJ18411" s="133"/>
      <c r="AO18411" s="135"/>
      <c r="AP18411" s="135"/>
      <c r="BJ18411" s="136"/>
    </row>
    <row r="18412" spans="5:62" ht="14.25" customHeight="1" x14ac:dyDescent="0.25">
      <c r="E18412" s="113"/>
      <c r="H18412" s="133"/>
      <c r="T18412" s="133"/>
      <c r="X18412" s="131"/>
      <c r="Y18412" s="133"/>
      <c r="AJ18412" s="133"/>
      <c r="AO18412" s="135"/>
      <c r="AP18412" s="135"/>
      <c r="BJ18412" s="136"/>
    </row>
    <row r="18413" spans="5:62" ht="14.25" customHeight="1" x14ac:dyDescent="0.25">
      <c r="E18413" s="113"/>
      <c r="H18413" s="133"/>
      <c r="T18413" s="133"/>
      <c r="X18413" s="131"/>
      <c r="Y18413" s="133"/>
      <c r="AJ18413" s="133"/>
      <c r="AO18413" s="135"/>
      <c r="AP18413" s="135"/>
      <c r="BJ18413" s="136"/>
    </row>
    <row r="18414" spans="5:62" ht="14.25" customHeight="1" x14ac:dyDescent="0.25">
      <c r="E18414" s="113"/>
      <c r="H18414" s="133"/>
      <c r="T18414" s="133"/>
      <c r="X18414" s="131"/>
      <c r="Y18414" s="133"/>
      <c r="AJ18414" s="133"/>
      <c r="AO18414" s="135"/>
      <c r="AP18414" s="135"/>
      <c r="BJ18414" s="136"/>
    </row>
    <row r="18415" spans="5:62" ht="14.25" customHeight="1" x14ac:dyDescent="0.25">
      <c r="E18415" s="113"/>
      <c r="H18415" s="133"/>
      <c r="T18415" s="133"/>
      <c r="X18415" s="131"/>
      <c r="Y18415" s="133"/>
      <c r="AJ18415" s="133"/>
      <c r="AO18415" s="135"/>
      <c r="AP18415" s="135"/>
      <c r="BJ18415" s="136"/>
    </row>
    <row r="18416" spans="5:62" ht="14.25" customHeight="1" x14ac:dyDescent="0.25">
      <c r="E18416" s="113"/>
      <c r="H18416" s="133"/>
      <c r="T18416" s="133"/>
      <c r="X18416" s="131"/>
      <c r="Y18416" s="133"/>
      <c r="AJ18416" s="133"/>
      <c r="AO18416" s="135"/>
      <c r="AP18416" s="135"/>
      <c r="BJ18416" s="136"/>
    </row>
    <row r="18417" spans="5:62" ht="14.25" customHeight="1" x14ac:dyDescent="0.25">
      <c r="E18417" s="113"/>
      <c r="H18417" s="133"/>
      <c r="T18417" s="133"/>
      <c r="X18417" s="131"/>
      <c r="Y18417" s="133"/>
      <c r="AJ18417" s="133"/>
      <c r="AO18417" s="135"/>
      <c r="AP18417" s="135"/>
      <c r="BJ18417" s="136"/>
    </row>
    <row r="18418" spans="5:62" ht="14.25" customHeight="1" x14ac:dyDescent="0.25">
      <c r="E18418" s="113"/>
      <c r="H18418" s="133"/>
      <c r="T18418" s="133"/>
      <c r="X18418" s="131"/>
      <c r="Y18418" s="133"/>
      <c r="AJ18418" s="133"/>
      <c r="AO18418" s="135"/>
      <c r="AP18418" s="135"/>
      <c r="BJ18418" s="136"/>
    </row>
    <row r="18419" spans="5:62" ht="14.25" customHeight="1" x14ac:dyDescent="0.25">
      <c r="E18419" s="113"/>
      <c r="H18419" s="133"/>
      <c r="T18419" s="133"/>
      <c r="X18419" s="131"/>
      <c r="Y18419" s="133"/>
      <c r="AJ18419" s="133"/>
      <c r="AO18419" s="135"/>
      <c r="AP18419" s="135"/>
      <c r="BJ18419" s="136"/>
    </row>
    <row r="18420" spans="5:62" ht="14.25" customHeight="1" x14ac:dyDescent="0.25">
      <c r="E18420" s="113"/>
      <c r="H18420" s="133"/>
      <c r="T18420" s="133"/>
      <c r="X18420" s="131"/>
      <c r="Y18420" s="133"/>
      <c r="AJ18420" s="133"/>
      <c r="AO18420" s="135"/>
      <c r="AP18420" s="135"/>
      <c r="BJ18420" s="136"/>
    </row>
    <row r="18421" spans="5:62" ht="14.25" customHeight="1" x14ac:dyDescent="0.25">
      <c r="E18421" s="113"/>
      <c r="H18421" s="133"/>
      <c r="T18421" s="133"/>
      <c r="X18421" s="131"/>
      <c r="Y18421" s="133"/>
      <c r="AJ18421" s="133"/>
      <c r="AO18421" s="135"/>
      <c r="AP18421" s="135"/>
      <c r="BJ18421" s="136"/>
    </row>
    <row r="18422" spans="5:62" ht="14.25" customHeight="1" x14ac:dyDescent="0.25">
      <c r="E18422" s="113"/>
      <c r="H18422" s="133"/>
      <c r="T18422" s="133"/>
      <c r="X18422" s="131"/>
      <c r="Y18422" s="133"/>
      <c r="AJ18422" s="133"/>
      <c r="AO18422" s="135"/>
      <c r="AP18422" s="135"/>
      <c r="BJ18422" s="136"/>
    </row>
    <row r="18423" spans="5:62" ht="14.25" customHeight="1" x14ac:dyDescent="0.25">
      <c r="E18423" s="113"/>
      <c r="H18423" s="133"/>
      <c r="T18423" s="133"/>
      <c r="X18423" s="131"/>
      <c r="Y18423" s="133"/>
      <c r="AJ18423" s="133"/>
      <c r="AO18423" s="135"/>
      <c r="AP18423" s="135"/>
      <c r="BJ18423" s="136"/>
    </row>
    <row r="18424" spans="5:62" ht="14.25" customHeight="1" x14ac:dyDescent="0.25">
      <c r="E18424" s="113"/>
      <c r="H18424" s="133"/>
      <c r="T18424" s="133"/>
      <c r="X18424" s="131"/>
      <c r="Y18424" s="133"/>
      <c r="AJ18424" s="133"/>
      <c r="AO18424" s="135"/>
      <c r="AP18424" s="135"/>
      <c r="BJ18424" s="136"/>
    </row>
    <row r="18425" spans="5:62" ht="14.25" customHeight="1" x14ac:dyDescent="0.25">
      <c r="E18425" s="113"/>
      <c r="H18425" s="133"/>
      <c r="T18425" s="133"/>
      <c r="X18425" s="131"/>
      <c r="Y18425" s="133"/>
      <c r="AJ18425" s="133"/>
      <c r="AO18425" s="135"/>
      <c r="AP18425" s="135"/>
      <c r="BJ18425" s="136"/>
    </row>
    <row r="18426" spans="5:62" ht="14.25" customHeight="1" x14ac:dyDescent="0.25">
      <c r="E18426" s="113"/>
      <c r="H18426" s="133"/>
      <c r="T18426" s="133"/>
      <c r="X18426" s="131"/>
      <c r="Y18426" s="133"/>
      <c r="AJ18426" s="133"/>
      <c r="AO18426" s="135"/>
      <c r="AP18426" s="135"/>
      <c r="BJ18426" s="136"/>
    </row>
    <row r="18427" spans="5:62" ht="14.25" customHeight="1" x14ac:dyDescent="0.25">
      <c r="E18427" s="113"/>
      <c r="H18427" s="133"/>
      <c r="T18427" s="133"/>
      <c r="X18427" s="131"/>
      <c r="Y18427" s="133"/>
      <c r="AJ18427" s="133"/>
      <c r="AO18427" s="135"/>
      <c r="AP18427" s="135"/>
      <c r="BJ18427" s="136"/>
    </row>
    <row r="18428" spans="5:62" ht="14.25" customHeight="1" x14ac:dyDescent="0.25">
      <c r="E18428" s="113"/>
      <c r="H18428" s="133"/>
      <c r="T18428" s="133"/>
      <c r="X18428" s="131"/>
      <c r="Y18428" s="133"/>
      <c r="AJ18428" s="133"/>
      <c r="AO18428" s="135"/>
      <c r="AP18428" s="135"/>
      <c r="BJ18428" s="136"/>
    </row>
    <row r="18429" spans="5:62" ht="14.25" customHeight="1" x14ac:dyDescent="0.25">
      <c r="E18429" s="113"/>
      <c r="H18429" s="133"/>
      <c r="T18429" s="133"/>
      <c r="X18429" s="131"/>
      <c r="Y18429" s="133"/>
      <c r="AJ18429" s="133"/>
      <c r="AO18429" s="135"/>
      <c r="AP18429" s="135"/>
      <c r="BJ18429" s="136"/>
    </row>
    <row r="18430" spans="5:62" ht="14.25" customHeight="1" x14ac:dyDescent="0.25">
      <c r="E18430" s="113"/>
      <c r="H18430" s="133"/>
      <c r="T18430" s="133"/>
      <c r="X18430" s="131"/>
      <c r="Y18430" s="133"/>
      <c r="AJ18430" s="133"/>
      <c r="AO18430" s="135"/>
      <c r="AP18430" s="135"/>
      <c r="BJ18430" s="136"/>
    </row>
    <row r="18431" spans="5:62" ht="14.25" customHeight="1" x14ac:dyDescent="0.25">
      <c r="E18431" s="113"/>
      <c r="H18431" s="133"/>
      <c r="T18431" s="133"/>
      <c r="X18431" s="131"/>
      <c r="Y18431" s="133"/>
      <c r="AJ18431" s="133"/>
      <c r="AO18431" s="135"/>
      <c r="AP18431" s="135"/>
      <c r="BJ18431" s="136"/>
    </row>
    <row r="18432" spans="5:62" ht="14.25" customHeight="1" x14ac:dyDescent="0.25">
      <c r="E18432" s="113"/>
      <c r="H18432" s="133"/>
      <c r="T18432" s="133"/>
      <c r="X18432" s="131"/>
      <c r="Y18432" s="133"/>
      <c r="AJ18432" s="133"/>
      <c r="AO18432" s="135"/>
      <c r="AP18432" s="135"/>
      <c r="BJ18432" s="136"/>
    </row>
    <row r="18433" spans="5:62" ht="14.25" customHeight="1" x14ac:dyDescent="0.25">
      <c r="E18433" s="113"/>
      <c r="H18433" s="133"/>
      <c r="T18433" s="133"/>
      <c r="X18433" s="131"/>
      <c r="Y18433" s="133"/>
      <c r="AJ18433" s="133"/>
      <c r="AO18433" s="135"/>
      <c r="AP18433" s="135"/>
      <c r="BJ18433" s="136"/>
    </row>
    <row r="18434" spans="5:62" ht="14.25" customHeight="1" x14ac:dyDescent="0.25">
      <c r="E18434" s="113"/>
      <c r="H18434" s="133"/>
      <c r="T18434" s="133"/>
      <c r="X18434" s="131"/>
      <c r="Y18434" s="133"/>
      <c r="AJ18434" s="133"/>
      <c r="AO18434" s="135"/>
      <c r="AP18434" s="135"/>
      <c r="BJ18434" s="136"/>
    </row>
    <row r="18435" spans="5:62" ht="14.25" customHeight="1" x14ac:dyDescent="0.25">
      <c r="E18435" s="113"/>
      <c r="H18435" s="133"/>
      <c r="T18435" s="133"/>
      <c r="X18435" s="131"/>
      <c r="Y18435" s="133"/>
      <c r="AJ18435" s="133"/>
      <c r="AO18435" s="135"/>
      <c r="AP18435" s="135"/>
      <c r="BJ18435" s="136"/>
    </row>
    <row r="18436" spans="5:62" ht="14.25" customHeight="1" x14ac:dyDescent="0.25">
      <c r="E18436" s="113"/>
      <c r="H18436" s="133"/>
      <c r="T18436" s="133"/>
      <c r="X18436" s="131"/>
      <c r="Y18436" s="133"/>
      <c r="AJ18436" s="133"/>
      <c r="AO18436" s="135"/>
      <c r="AP18436" s="135"/>
      <c r="BJ18436" s="136"/>
    </row>
    <row r="18437" spans="5:62" ht="14.25" customHeight="1" x14ac:dyDescent="0.25">
      <c r="E18437" s="113"/>
      <c r="H18437" s="133"/>
      <c r="T18437" s="133"/>
      <c r="X18437" s="131"/>
      <c r="Y18437" s="133"/>
      <c r="AJ18437" s="133"/>
      <c r="AO18437" s="135"/>
      <c r="AP18437" s="135"/>
      <c r="BJ18437" s="136"/>
    </row>
    <row r="18438" spans="5:62" ht="14.25" customHeight="1" x14ac:dyDescent="0.25">
      <c r="E18438" s="113"/>
      <c r="H18438" s="133"/>
      <c r="T18438" s="133"/>
      <c r="X18438" s="131"/>
      <c r="Y18438" s="133"/>
      <c r="AJ18438" s="133"/>
      <c r="AO18438" s="135"/>
      <c r="AP18438" s="135"/>
      <c r="BJ18438" s="136"/>
    </row>
    <row r="18439" spans="5:62" ht="14.25" customHeight="1" x14ac:dyDescent="0.25">
      <c r="E18439" s="113"/>
      <c r="H18439" s="133"/>
      <c r="T18439" s="133"/>
      <c r="X18439" s="131"/>
      <c r="Y18439" s="133"/>
      <c r="AJ18439" s="133"/>
      <c r="AO18439" s="135"/>
      <c r="AP18439" s="135"/>
      <c r="BJ18439" s="136"/>
    </row>
    <row r="18440" spans="5:62" ht="14.25" customHeight="1" x14ac:dyDescent="0.25">
      <c r="E18440" s="113"/>
      <c r="H18440" s="133"/>
      <c r="T18440" s="133"/>
      <c r="X18440" s="131"/>
      <c r="Y18440" s="133"/>
      <c r="AJ18440" s="133"/>
      <c r="AO18440" s="135"/>
      <c r="AP18440" s="135"/>
      <c r="BJ18440" s="136"/>
    </row>
    <row r="18441" spans="5:62" ht="14.25" customHeight="1" x14ac:dyDescent="0.25">
      <c r="E18441" s="113"/>
      <c r="H18441" s="133"/>
      <c r="T18441" s="133"/>
      <c r="X18441" s="131"/>
      <c r="Y18441" s="133"/>
      <c r="AJ18441" s="133"/>
      <c r="AO18441" s="135"/>
      <c r="AP18441" s="135"/>
      <c r="BJ18441" s="136"/>
    </row>
    <row r="18442" spans="5:62" ht="14.25" customHeight="1" x14ac:dyDescent="0.25">
      <c r="E18442" s="113"/>
      <c r="H18442" s="133"/>
      <c r="T18442" s="133"/>
      <c r="X18442" s="131"/>
      <c r="Y18442" s="133"/>
      <c r="AJ18442" s="133"/>
      <c r="AO18442" s="135"/>
      <c r="AP18442" s="135"/>
      <c r="BJ18442" s="136"/>
    </row>
    <row r="18443" spans="5:62" ht="14.25" customHeight="1" x14ac:dyDescent="0.25">
      <c r="E18443" s="113"/>
      <c r="H18443" s="133"/>
      <c r="T18443" s="133"/>
      <c r="X18443" s="131"/>
      <c r="Y18443" s="133"/>
      <c r="AJ18443" s="133"/>
      <c r="AO18443" s="135"/>
      <c r="AP18443" s="135"/>
      <c r="BJ18443" s="136"/>
    </row>
    <row r="18444" spans="5:62" ht="14.25" customHeight="1" x14ac:dyDescent="0.25">
      <c r="E18444" s="113"/>
      <c r="H18444" s="133"/>
      <c r="T18444" s="133"/>
      <c r="X18444" s="131"/>
      <c r="Y18444" s="133"/>
      <c r="AJ18444" s="133"/>
      <c r="AO18444" s="135"/>
      <c r="AP18444" s="135"/>
      <c r="BJ18444" s="136"/>
    </row>
    <row r="18445" spans="5:62" ht="14.25" customHeight="1" x14ac:dyDescent="0.25">
      <c r="E18445" s="113"/>
      <c r="H18445" s="133"/>
      <c r="T18445" s="133"/>
      <c r="X18445" s="131"/>
      <c r="Y18445" s="133"/>
      <c r="AJ18445" s="133"/>
      <c r="AO18445" s="135"/>
      <c r="AP18445" s="135"/>
      <c r="BJ18445" s="136"/>
    </row>
    <row r="18446" spans="5:62" ht="14.25" customHeight="1" x14ac:dyDescent="0.25">
      <c r="E18446" s="113"/>
      <c r="H18446" s="133"/>
      <c r="T18446" s="133"/>
      <c r="X18446" s="131"/>
      <c r="Y18446" s="133"/>
      <c r="AJ18446" s="133"/>
      <c r="AO18446" s="135"/>
      <c r="AP18446" s="135"/>
      <c r="BJ18446" s="136"/>
    </row>
    <row r="18447" spans="5:62" ht="14.25" customHeight="1" x14ac:dyDescent="0.25">
      <c r="E18447" s="113"/>
      <c r="H18447" s="133"/>
      <c r="T18447" s="133"/>
      <c r="X18447" s="131"/>
      <c r="Y18447" s="133"/>
      <c r="AJ18447" s="133"/>
      <c r="AO18447" s="135"/>
      <c r="AP18447" s="135"/>
      <c r="BJ18447" s="136"/>
    </row>
    <row r="18448" spans="5:62" ht="14.25" customHeight="1" x14ac:dyDescent="0.25">
      <c r="E18448" s="113"/>
      <c r="H18448" s="133"/>
      <c r="T18448" s="133"/>
      <c r="X18448" s="131"/>
      <c r="Y18448" s="133"/>
      <c r="AJ18448" s="133"/>
      <c r="AO18448" s="135"/>
      <c r="AP18448" s="135"/>
      <c r="BJ18448" s="136"/>
    </row>
    <row r="18449" spans="5:62" ht="14.25" customHeight="1" x14ac:dyDescent="0.25">
      <c r="E18449" s="113"/>
      <c r="H18449" s="133"/>
      <c r="T18449" s="133"/>
      <c r="X18449" s="131"/>
      <c r="Y18449" s="133"/>
      <c r="AJ18449" s="133"/>
      <c r="AO18449" s="135"/>
      <c r="AP18449" s="135"/>
      <c r="BJ18449" s="136"/>
    </row>
    <row r="18450" spans="5:62" ht="14.25" customHeight="1" x14ac:dyDescent="0.25">
      <c r="E18450" s="113"/>
      <c r="H18450" s="133"/>
      <c r="T18450" s="133"/>
      <c r="X18450" s="131"/>
      <c r="Y18450" s="133"/>
      <c r="AJ18450" s="133"/>
      <c r="AO18450" s="135"/>
      <c r="AP18450" s="135"/>
      <c r="BJ18450" s="136"/>
    </row>
    <row r="18451" spans="5:62" ht="14.25" customHeight="1" x14ac:dyDescent="0.25">
      <c r="E18451" s="113"/>
      <c r="H18451" s="133"/>
      <c r="T18451" s="133"/>
      <c r="X18451" s="131"/>
      <c r="Y18451" s="133"/>
      <c r="AJ18451" s="133"/>
      <c r="AO18451" s="135"/>
      <c r="AP18451" s="135"/>
      <c r="BJ18451" s="136"/>
    </row>
    <row r="18452" spans="5:62" ht="14.25" customHeight="1" x14ac:dyDescent="0.25">
      <c r="E18452" s="113"/>
      <c r="H18452" s="133"/>
      <c r="T18452" s="133"/>
      <c r="X18452" s="131"/>
      <c r="Y18452" s="133"/>
      <c r="AJ18452" s="133"/>
      <c r="AO18452" s="135"/>
      <c r="AP18452" s="135"/>
      <c r="BJ18452" s="136"/>
    </row>
    <row r="18453" spans="5:62" ht="14.25" customHeight="1" x14ac:dyDescent="0.25">
      <c r="E18453" s="113"/>
      <c r="H18453" s="133"/>
      <c r="T18453" s="133"/>
      <c r="X18453" s="131"/>
      <c r="Y18453" s="133"/>
      <c r="AJ18453" s="133"/>
      <c r="AO18453" s="135"/>
      <c r="AP18453" s="135"/>
      <c r="BJ18453" s="136"/>
    </row>
    <row r="18454" spans="5:62" ht="14.25" customHeight="1" x14ac:dyDescent="0.25">
      <c r="E18454" s="113"/>
      <c r="H18454" s="133"/>
      <c r="T18454" s="133"/>
      <c r="X18454" s="131"/>
      <c r="Y18454" s="133"/>
      <c r="AJ18454" s="133"/>
      <c r="AO18454" s="135"/>
      <c r="AP18454" s="135"/>
      <c r="BJ18454" s="136"/>
    </row>
    <row r="18455" spans="5:62" ht="14.25" customHeight="1" x14ac:dyDescent="0.25">
      <c r="E18455" s="113"/>
      <c r="H18455" s="133"/>
      <c r="T18455" s="133"/>
      <c r="X18455" s="131"/>
      <c r="Y18455" s="133"/>
      <c r="AJ18455" s="133"/>
      <c r="AO18455" s="135"/>
      <c r="AP18455" s="135"/>
      <c r="BJ18455" s="136"/>
    </row>
    <row r="18456" spans="5:62" ht="14.25" customHeight="1" x14ac:dyDescent="0.25">
      <c r="E18456" s="113"/>
      <c r="H18456" s="133"/>
      <c r="T18456" s="133"/>
      <c r="X18456" s="131"/>
      <c r="Y18456" s="133"/>
      <c r="AJ18456" s="133"/>
      <c r="AO18456" s="135"/>
      <c r="AP18456" s="135"/>
      <c r="BJ18456" s="136"/>
    </row>
    <row r="18457" spans="5:62" ht="14.25" customHeight="1" x14ac:dyDescent="0.25">
      <c r="E18457" s="113"/>
      <c r="H18457" s="133"/>
      <c r="T18457" s="133"/>
      <c r="X18457" s="131"/>
      <c r="Y18457" s="133"/>
      <c r="AJ18457" s="133"/>
      <c r="AO18457" s="135"/>
      <c r="AP18457" s="135"/>
      <c r="BJ18457" s="136"/>
    </row>
    <row r="18458" spans="5:62" ht="14.25" customHeight="1" x14ac:dyDescent="0.25">
      <c r="E18458" s="113"/>
      <c r="H18458" s="133"/>
      <c r="T18458" s="133"/>
      <c r="X18458" s="131"/>
      <c r="Y18458" s="133"/>
      <c r="AJ18458" s="133"/>
      <c r="AO18458" s="135"/>
      <c r="AP18458" s="135"/>
      <c r="BJ18458" s="136"/>
    </row>
    <row r="18459" spans="5:62" ht="14.25" customHeight="1" x14ac:dyDescent="0.25">
      <c r="E18459" s="113"/>
      <c r="H18459" s="133"/>
      <c r="T18459" s="133"/>
      <c r="X18459" s="131"/>
      <c r="Y18459" s="133"/>
      <c r="AJ18459" s="133"/>
      <c r="AO18459" s="135"/>
      <c r="AP18459" s="135"/>
      <c r="BJ18459" s="136"/>
    </row>
    <row r="18460" spans="5:62" ht="14.25" customHeight="1" x14ac:dyDescent="0.25">
      <c r="E18460" s="113"/>
      <c r="H18460" s="133"/>
      <c r="T18460" s="133"/>
      <c r="X18460" s="131"/>
      <c r="Y18460" s="133"/>
      <c r="AJ18460" s="133"/>
      <c r="AO18460" s="135"/>
      <c r="AP18460" s="135"/>
      <c r="BJ18460" s="136"/>
    </row>
    <row r="18461" spans="5:62" ht="14.25" customHeight="1" x14ac:dyDescent="0.25">
      <c r="E18461" s="113"/>
      <c r="H18461" s="133"/>
      <c r="T18461" s="133"/>
      <c r="X18461" s="131"/>
      <c r="Y18461" s="133"/>
      <c r="AJ18461" s="133"/>
      <c r="AO18461" s="135"/>
      <c r="AP18461" s="135"/>
      <c r="BJ18461" s="136"/>
    </row>
    <row r="18462" spans="5:62" ht="14.25" customHeight="1" x14ac:dyDescent="0.25">
      <c r="E18462" s="113"/>
      <c r="H18462" s="133"/>
      <c r="T18462" s="133"/>
      <c r="X18462" s="131"/>
      <c r="Y18462" s="133"/>
      <c r="AJ18462" s="133"/>
      <c r="AO18462" s="135"/>
      <c r="AP18462" s="135"/>
      <c r="BJ18462" s="136"/>
    </row>
    <row r="18463" spans="5:62" ht="14.25" customHeight="1" x14ac:dyDescent="0.25">
      <c r="E18463" s="113"/>
      <c r="H18463" s="133"/>
      <c r="T18463" s="133"/>
      <c r="X18463" s="131"/>
      <c r="Y18463" s="133"/>
      <c r="AJ18463" s="133"/>
      <c r="AO18463" s="135"/>
      <c r="AP18463" s="135"/>
      <c r="BJ18463" s="136"/>
    </row>
    <row r="18464" spans="5:62" ht="14.25" customHeight="1" x14ac:dyDescent="0.25">
      <c r="E18464" s="113"/>
      <c r="H18464" s="133"/>
      <c r="T18464" s="133"/>
      <c r="X18464" s="131"/>
      <c r="Y18464" s="133"/>
      <c r="AJ18464" s="133"/>
      <c r="AO18464" s="135"/>
      <c r="AP18464" s="135"/>
      <c r="BJ18464" s="136"/>
    </row>
    <row r="18465" spans="5:62" ht="14.25" customHeight="1" x14ac:dyDescent="0.25">
      <c r="E18465" s="113"/>
      <c r="H18465" s="133"/>
      <c r="T18465" s="133"/>
      <c r="X18465" s="131"/>
      <c r="Y18465" s="133"/>
      <c r="AJ18465" s="133"/>
      <c r="AO18465" s="135"/>
      <c r="AP18465" s="135"/>
      <c r="BJ18465" s="136"/>
    </row>
    <row r="18466" spans="5:62" ht="14.25" customHeight="1" x14ac:dyDescent="0.25">
      <c r="E18466" s="113"/>
      <c r="H18466" s="133"/>
      <c r="T18466" s="133"/>
      <c r="X18466" s="131"/>
      <c r="Y18466" s="133"/>
      <c r="AJ18466" s="133"/>
      <c r="AO18466" s="135"/>
      <c r="AP18466" s="135"/>
      <c r="BJ18466" s="136"/>
    </row>
    <row r="18467" spans="5:62" ht="14.25" customHeight="1" x14ac:dyDescent="0.25">
      <c r="E18467" s="113"/>
      <c r="H18467" s="133"/>
      <c r="T18467" s="133"/>
      <c r="X18467" s="131"/>
      <c r="Y18467" s="133"/>
      <c r="AJ18467" s="133"/>
      <c r="AO18467" s="135"/>
      <c r="AP18467" s="135"/>
      <c r="BJ18467" s="136"/>
    </row>
    <row r="18468" spans="5:62" ht="14.25" customHeight="1" x14ac:dyDescent="0.25">
      <c r="E18468" s="113"/>
      <c r="H18468" s="133"/>
      <c r="T18468" s="133"/>
      <c r="X18468" s="131"/>
      <c r="Y18468" s="133"/>
      <c r="AJ18468" s="133"/>
      <c r="AO18468" s="135"/>
      <c r="AP18468" s="135"/>
      <c r="BJ18468" s="136"/>
    </row>
    <row r="18469" spans="5:62" ht="14.25" customHeight="1" x14ac:dyDescent="0.25">
      <c r="E18469" s="113"/>
      <c r="H18469" s="133"/>
      <c r="T18469" s="133"/>
      <c r="X18469" s="131"/>
      <c r="Y18469" s="133"/>
      <c r="AJ18469" s="133"/>
      <c r="AO18469" s="135"/>
      <c r="AP18469" s="135"/>
      <c r="BJ18469" s="136"/>
    </row>
    <row r="18470" spans="5:62" ht="14.25" customHeight="1" x14ac:dyDescent="0.25">
      <c r="E18470" s="113"/>
      <c r="H18470" s="133"/>
      <c r="T18470" s="133"/>
      <c r="X18470" s="131"/>
      <c r="Y18470" s="133"/>
      <c r="AJ18470" s="133"/>
      <c r="AO18470" s="135"/>
      <c r="AP18470" s="135"/>
      <c r="BJ18470" s="136"/>
    </row>
    <row r="18471" spans="5:62" ht="14.25" customHeight="1" x14ac:dyDescent="0.25">
      <c r="E18471" s="113"/>
      <c r="H18471" s="133"/>
      <c r="T18471" s="133"/>
      <c r="X18471" s="131"/>
      <c r="Y18471" s="133"/>
      <c r="AJ18471" s="133"/>
      <c r="AO18471" s="135"/>
      <c r="AP18471" s="135"/>
      <c r="BJ18471" s="136"/>
    </row>
    <row r="18472" spans="5:62" ht="14.25" customHeight="1" x14ac:dyDescent="0.25">
      <c r="E18472" s="113"/>
      <c r="H18472" s="133"/>
      <c r="T18472" s="133"/>
      <c r="X18472" s="131"/>
      <c r="Y18472" s="133"/>
      <c r="AJ18472" s="133"/>
      <c r="AO18472" s="135"/>
      <c r="AP18472" s="135"/>
      <c r="BJ18472" s="136"/>
    </row>
    <row r="18473" spans="5:62" ht="14.25" customHeight="1" x14ac:dyDescent="0.25">
      <c r="E18473" s="113"/>
      <c r="H18473" s="133"/>
      <c r="T18473" s="133"/>
      <c r="X18473" s="131"/>
      <c r="Y18473" s="133"/>
      <c r="AJ18473" s="133"/>
      <c r="AO18473" s="135"/>
      <c r="AP18473" s="135"/>
      <c r="BJ18473" s="136"/>
    </row>
    <row r="18474" spans="5:62" ht="14.25" customHeight="1" x14ac:dyDescent="0.25">
      <c r="E18474" s="113"/>
      <c r="H18474" s="133"/>
      <c r="T18474" s="133"/>
      <c r="X18474" s="131"/>
      <c r="Y18474" s="133"/>
      <c r="AJ18474" s="133"/>
      <c r="AO18474" s="135"/>
      <c r="AP18474" s="135"/>
      <c r="BJ18474" s="136"/>
    </row>
    <row r="18475" spans="5:62" ht="14.25" customHeight="1" x14ac:dyDescent="0.25">
      <c r="E18475" s="113"/>
      <c r="H18475" s="133"/>
      <c r="T18475" s="133"/>
      <c r="X18475" s="131"/>
      <c r="Y18475" s="133"/>
      <c r="AJ18475" s="133"/>
      <c r="AO18475" s="135"/>
      <c r="AP18475" s="135"/>
      <c r="BJ18475" s="136"/>
    </row>
    <row r="18476" spans="5:62" ht="14.25" customHeight="1" x14ac:dyDescent="0.25">
      <c r="E18476" s="113"/>
      <c r="H18476" s="133"/>
      <c r="T18476" s="133"/>
      <c r="X18476" s="131"/>
      <c r="Y18476" s="133"/>
      <c r="AJ18476" s="133"/>
      <c r="AO18476" s="135"/>
      <c r="AP18476" s="135"/>
      <c r="BJ18476" s="136"/>
    </row>
    <row r="18477" spans="5:62" ht="14.25" customHeight="1" x14ac:dyDescent="0.25">
      <c r="E18477" s="113"/>
      <c r="H18477" s="133"/>
      <c r="T18477" s="133"/>
      <c r="X18477" s="131"/>
      <c r="Y18477" s="133"/>
      <c r="AJ18477" s="133"/>
      <c r="AO18477" s="135"/>
      <c r="AP18477" s="135"/>
      <c r="BJ18477" s="136"/>
    </row>
    <row r="18478" spans="5:62" ht="14.25" customHeight="1" x14ac:dyDescent="0.25">
      <c r="E18478" s="113"/>
      <c r="H18478" s="133"/>
      <c r="T18478" s="133"/>
      <c r="X18478" s="131"/>
      <c r="Y18478" s="133"/>
      <c r="AJ18478" s="133"/>
      <c r="AO18478" s="135"/>
      <c r="AP18478" s="135"/>
      <c r="BJ18478" s="136"/>
    </row>
    <row r="18479" spans="5:62" ht="14.25" customHeight="1" x14ac:dyDescent="0.25">
      <c r="E18479" s="113"/>
      <c r="H18479" s="133"/>
      <c r="T18479" s="133"/>
      <c r="X18479" s="131"/>
      <c r="Y18479" s="133"/>
      <c r="AJ18479" s="133"/>
      <c r="AO18479" s="135"/>
      <c r="AP18479" s="135"/>
      <c r="BJ18479" s="136"/>
    </row>
    <row r="18480" spans="5:62" ht="14.25" customHeight="1" x14ac:dyDescent="0.25">
      <c r="E18480" s="113"/>
      <c r="H18480" s="133"/>
      <c r="T18480" s="133"/>
      <c r="X18480" s="131"/>
      <c r="Y18480" s="133"/>
      <c r="AJ18480" s="133"/>
      <c r="AO18480" s="135"/>
      <c r="AP18480" s="135"/>
      <c r="BJ18480" s="136"/>
    </row>
    <row r="18481" spans="5:62" ht="14.25" customHeight="1" x14ac:dyDescent="0.25">
      <c r="E18481" s="113"/>
      <c r="H18481" s="133"/>
      <c r="T18481" s="133"/>
      <c r="X18481" s="131"/>
      <c r="Y18481" s="133"/>
      <c r="AJ18481" s="133"/>
      <c r="AO18481" s="135"/>
      <c r="AP18481" s="135"/>
      <c r="BJ18481" s="136"/>
    </row>
    <row r="18482" spans="5:62" ht="14.25" customHeight="1" x14ac:dyDescent="0.25">
      <c r="E18482" s="113"/>
      <c r="H18482" s="133"/>
      <c r="T18482" s="133"/>
      <c r="X18482" s="131"/>
      <c r="Y18482" s="133"/>
      <c r="AJ18482" s="133"/>
      <c r="AO18482" s="135"/>
      <c r="AP18482" s="135"/>
      <c r="BJ18482" s="136"/>
    </row>
    <row r="18483" spans="5:62" ht="14.25" customHeight="1" x14ac:dyDescent="0.25">
      <c r="E18483" s="113"/>
      <c r="H18483" s="133"/>
      <c r="T18483" s="133"/>
      <c r="X18483" s="131"/>
      <c r="Y18483" s="133"/>
      <c r="AJ18483" s="133"/>
      <c r="AO18483" s="135"/>
      <c r="AP18483" s="135"/>
      <c r="BJ18483" s="136"/>
    </row>
    <row r="18484" spans="5:62" ht="14.25" customHeight="1" x14ac:dyDescent="0.25">
      <c r="E18484" s="113"/>
      <c r="H18484" s="133"/>
      <c r="T18484" s="133"/>
      <c r="X18484" s="131"/>
      <c r="Y18484" s="133"/>
      <c r="AJ18484" s="133"/>
      <c r="AO18484" s="135"/>
      <c r="AP18484" s="135"/>
      <c r="BJ18484" s="136"/>
    </row>
    <row r="18485" spans="5:62" ht="14.25" customHeight="1" x14ac:dyDescent="0.25">
      <c r="E18485" s="113"/>
      <c r="H18485" s="133"/>
      <c r="T18485" s="133"/>
      <c r="X18485" s="131"/>
      <c r="Y18485" s="133"/>
      <c r="AJ18485" s="133"/>
      <c r="AO18485" s="135"/>
      <c r="AP18485" s="135"/>
      <c r="BJ18485" s="136"/>
    </row>
    <row r="18486" spans="5:62" ht="14.25" customHeight="1" x14ac:dyDescent="0.25">
      <c r="E18486" s="113"/>
      <c r="H18486" s="133"/>
      <c r="T18486" s="133"/>
      <c r="X18486" s="131"/>
      <c r="Y18486" s="133"/>
      <c r="AJ18486" s="133"/>
      <c r="AO18486" s="135"/>
      <c r="AP18486" s="135"/>
      <c r="BJ18486" s="136"/>
    </row>
    <row r="18487" spans="5:62" ht="14.25" customHeight="1" x14ac:dyDescent="0.25">
      <c r="E18487" s="113"/>
      <c r="H18487" s="133"/>
      <c r="T18487" s="133"/>
      <c r="X18487" s="131"/>
      <c r="Y18487" s="133"/>
      <c r="AJ18487" s="133"/>
      <c r="AO18487" s="135"/>
      <c r="AP18487" s="135"/>
      <c r="BJ18487" s="136"/>
    </row>
    <row r="18488" spans="5:62" ht="14.25" customHeight="1" x14ac:dyDescent="0.25">
      <c r="E18488" s="113"/>
      <c r="H18488" s="133"/>
      <c r="T18488" s="133"/>
      <c r="X18488" s="131"/>
      <c r="Y18488" s="133"/>
      <c r="AJ18488" s="133"/>
      <c r="AO18488" s="135"/>
      <c r="AP18488" s="135"/>
      <c r="BJ18488" s="136"/>
    </row>
    <row r="18489" spans="5:62" ht="14.25" customHeight="1" x14ac:dyDescent="0.25">
      <c r="E18489" s="113"/>
      <c r="H18489" s="133"/>
      <c r="T18489" s="133"/>
      <c r="X18489" s="131"/>
      <c r="Y18489" s="133"/>
      <c r="AJ18489" s="133"/>
      <c r="AO18489" s="135"/>
      <c r="AP18489" s="135"/>
      <c r="BJ18489" s="136"/>
    </row>
    <row r="18490" spans="5:62" ht="14.25" customHeight="1" x14ac:dyDescent="0.25">
      <c r="E18490" s="113"/>
      <c r="H18490" s="133"/>
      <c r="T18490" s="133"/>
      <c r="X18490" s="131"/>
      <c r="Y18490" s="133"/>
      <c r="AJ18490" s="133"/>
      <c r="AO18490" s="135"/>
      <c r="AP18490" s="135"/>
      <c r="BJ18490" s="136"/>
    </row>
    <row r="18491" spans="5:62" ht="14.25" customHeight="1" x14ac:dyDescent="0.25">
      <c r="E18491" s="113"/>
      <c r="H18491" s="133"/>
      <c r="T18491" s="133"/>
      <c r="X18491" s="131"/>
      <c r="Y18491" s="133"/>
      <c r="AJ18491" s="133"/>
      <c r="AO18491" s="135"/>
      <c r="AP18491" s="135"/>
      <c r="BJ18491" s="136"/>
    </row>
    <row r="18492" spans="5:62" ht="14.25" customHeight="1" x14ac:dyDescent="0.25">
      <c r="E18492" s="113"/>
      <c r="H18492" s="133"/>
      <c r="T18492" s="133"/>
      <c r="X18492" s="131"/>
      <c r="Y18492" s="133"/>
      <c r="AJ18492" s="133"/>
      <c r="AO18492" s="135"/>
      <c r="AP18492" s="135"/>
      <c r="BJ18492" s="136"/>
    </row>
    <row r="18493" spans="5:62" ht="14.25" customHeight="1" x14ac:dyDescent="0.25">
      <c r="E18493" s="113"/>
      <c r="H18493" s="133"/>
      <c r="T18493" s="133"/>
      <c r="X18493" s="131"/>
      <c r="Y18493" s="133"/>
      <c r="AJ18493" s="133"/>
      <c r="AO18493" s="135"/>
      <c r="AP18493" s="135"/>
      <c r="BJ18493" s="136"/>
    </row>
    <row r="18494" spans="5:62" ht="14.25" customHeight="1" x14ac:dyDescent="0.25">
      <c r="E18494" s="113"/>
      <c r="H18494" s="133"/>
      <c r="T18494" s="133"/>
      <c r="X18494" s="131"/>
      <c r="Y18494" s="133"/>
      <c r="AJ18494" s="133"/>
      <c r="AO18494" s="135"/>
      <c r="AP18494" s="135"/>
      <c r="BJ18494" s="136"/>
    </row>
    <row r="18495" spans="5:62" ht="14.25" customHeight="1" x14ac:dyDescent="0.25">
      <c r="E18495" s="113"/>
      <c r="H18495" s="133"/>
      <c r="T18495" s="133"/>
      <c r="X18495" s="131"/>
      <c r="Y18495" s="133"/>
      <c r="AJ18495" s="133"/>
      <c r="AO18495" s="135"/>
      <c r="AP18495" s="135"/>
      <c r="BJ18495" s="136"/>
    </row>
    <row r="18496" spans="5:62" ht="14.25" customHeight="1" x14ac:dyDescent="0.25">
      <c r="E18496" s="113"/>
      <c r="H18496" s="133"/>
      <c r="T18496" s="133"/>
      <c r="X18496" s="131"/>
      <c r="Y18496" s="133"/>
      <c r="AJ18496" s="133"/>
      <c r="AO18496" s="135"/>
      <c r="AP18496" s="135"/>
      <c r="BJ18496" s="136"/>
    </row>
    <row r="18497" spans="5:62" ht="14.25" customHeight="1" x14ac:dyDescent="0.25">
      <c r="E18497" s="113"/>
      <c r="H18497" s="133"/>
      <c r="T18497" s="133"/>
      <c r="X18497" s="131"/>
      <c r="Y18497" s="133"/>
      <c r="AJ18497" s="133"/>
      <c r="AO18497" s="135"/>
      <c r="AP18497" s="135"/>
      <c r="BJ18497" s="136"/>
    </row>
    <row r="18498" spans="5:62" ht="14.25" customHeight="1" x14ac:dyDescent="0.25">
      <c r="E18498" s="113"/>
      <c r="H18498" s="133"/>
      <c r="T18498" s="133"/>
      <c r="X18498" s="131"/>
      <c r="Y18498" s="133"/>
      <c r="AJ18498" s="133"/>
      <c r="AO18498" s="135"/>
      <c r="AP18498" s="135"/>
      <c r="BJ18498" s="136"/>
    </row>
    <row r="18499" spans="5:62" ht="14.25" customHeight="1" x14ac:dyDescent="0.25">
      <c r="E18499" s="113"/>
      <c r="H18499" s="133"/>
      <c r="T18499" s="133"/>
      <c r="X18499" s="131"/>
      <c r="Y18499" s="133"/>
      <c r="AJ18499" s="133"/>
      <c r="AO18499" s="135"/>
      <c r="AP18499" s="135"/>
      <c r="BJ18499" s="136"/>
    </row>
    <row r="18500" spans="5:62" ht="14.25" customHeight="1" x14ac:dyDescent="0.25">
      <c r="E18500" s="113"/>
      <c r="H18500" s="133"/>
      <c r="T18500" s="133"/>
      <c r="X18500" s="131"/>
      <c r="Y18500" s="133"/>
      <c r="AJ18500" s="133"/>
      <c r="AO18500" s="135"/>
      <c r="AP18500" s="135"/>
      <c r="BJ18500" s="136"/>
    </row>
    <row r="18501" spans="5:62" ht="14.25" customHeight="1" x14ac:dyDescent="0.25">
      <c r="E18501" s="113"/>
      <c r="H18501" s="133"/>
      <c r="T18501" s="133"/>
      <c r="X18501" s="131"/>
      <c r="Y18501" s="133"/>
      <c r="AJ18501" s="133"/>
      <c r="AO18501" s="135"/>
      <c r="AP18501" s="135"/>
      <c r="BJ18501" s="136"/>
    </row>
    <row r="18502" spans="5:62" ht="14.25" customHeight="1" x14ac:dyDescent="0.25">
      <c r="E18502" s="113"/>
      <c r="H18502" s="133"/>
      <c r="T18502" s="133"/>
      <c r="X18502" s="131"/>
      <c r="Y18502" s="133"/>
      <c r="AJ18502" s="133"/>
      <c r="AO18502" s="135"/>
      <c r="AP18502" s="135"/>
      <c r="BJ18502" s="136"/>
    </row>
    <row r="18503" spans="5:62" ht="14.25" customHeight="1" x14ac:dyDescent="0.25">
      <c r="E18503" s="113"/>
      <c r="H18503" s="133"/>
      <c r="T18503" s="133"/>
      <c r="X18503" s="131"/>
      <c r="Y18503" s="133"/>
      <c r="AJ18503" s="133"/>
      <c r="AO18503" s="135"/>
      <c r="AP18503" s="135"/>
      <c r="BJ18503" s="136"/>
    </row>
    <row r="18504" spans="5:62" ht="14.25" customHeight="1" x14ac:dyDescent="0.25">
      <c r="E18504" s="113"/>
      <c r="H18504" s="133"/>
      <c r="T18504" s="133"/>
      <c r="X18504" s="131"/>
      <c r="Y18504" s="133"/>
      <c r="AJ18504" s="133"/>
      <c r="AO18504" s="135"/>
      <c r="AP18504" s="135"/>
      <c r="BJ18504" s="136"/>
    </row>
    <row r="18505" spans="5:62" ht="14.25" customHeight="1" x14ac:dyDescent="0.25">
      <c r="E18505" s="113"/>
      <c r="H18505" s="133"/>
      <c r="T18505" s="133"/>
      <c r="X18505" s="131"/>
      <c r="Y18505" s="133"/>
      <c r="AJ18505" s="133"/>
      <c r="AO18505" s="135"/>
      <c r="AP18505" s="135"/>
      <c r="BJ18505" s="136"/>
    </row>
    <row r="18506" spans="5:62" ht="14.25" customHeight="1" x14ac:dyDescent="0.25">
      <c r="E18506" s="113"/>
      <c r="H18506" s="133"/>
      <c r="T18506" s="133"/>
      <c r="X18506" s="131"/>
      <c r="Y18506" s="133"/>
      <c r="AJ18506" s="133"/>
      <c r="AO18506" s="135"/>
      <c r="AP18506" s="135"/>
      <c r="BJ18506" s="136"/>
    </row>
    <row r="18507" spans="5:62" ht="14.25" customHeight="1" x14ac:dyDescent="0.25">
      <c r="E18507" s="113"/>
      <c r="H18507" s="133"/>
      <c r="T18507" s="133"/>
      <c r="X18507" s="131"/>
      <c r="Y18507" s="133"/>
      <c r="AJ18507" s="133"/>
      <c r="AO18507" s="135"/>
      <c r="AP18507" s="135"/>
      <c r="BJ18507" s="136"/>
    </row>
    <row r="18508" spans="5:62" ht="14.25" customHeight="1" x14ac:dyDescent="0.25">
      <c r="E18508" s="113"/>
      <c r="H18508" s="133"/>
      <c r="T18508" s="133"/>
      <c r="X18508" s="131"/>
      <c r="Y18508" s="133"/>
      <c r="AJ18508" s="133"/>
      <c r="AO18508" s="135"/>
      <c r="AP18508" s="135"/>
      <c r="BJ18508" s="136"/>
    </row>
    <row r="18509" spans="5:62" ht="14.25" customHeight="1" x14ac:dyDescent="0.25">
      <c r="E18509" s="113"/>
      <c r="H18509" s="133"/>
      <c r="T18509" s="133"/>
      <c r="X18509" s="131"/>
      <c r="Y18509" s="133"/>
      <c r="AJ18509" s="133"/>
      <c r="AO18509" s="135"/>
      <c r="AP18509" s="135"/>
      <c r="BJ18509" s="136"/>
    </row>
    <row r="18510" spans="5:62" ht="14.25" customHeight="1" x14ac:dyDescent="0.25">
      <c r="E18510" s="113"/>
      <c r="H18510" s="133"/>
      <c r="T18510" s="133"/>
      <c r="X18510" s="131"/>
      <c r="Y18510" s="133"/>
      <c r="AJ18510" s="133"/>
      <c r="AO18510" s="135"/>
      <c r="AP18510" s="135"/>
      <c r="BJ18510" s="136"/>
    </row>
    <row r="18511" spans="5:62" ht="14.25" customHeight="1" x14ac:dyDescent="0.25">
      <c r="E18511" s="113"/>
      <c r="H18511" s="133"/>
      <c r="T18511" s="133"/>
      <c r="X18511" s="131"/>
      <c r="Y18511" s="133"/>
      <c r="AJ18511" s="133"/>
      <c r="AO18511" s="135"/>
      <c r="AP18511" s="135"/>
      <c r="BJ18511" s="136"/>
    </row>
    <row r="18512" spans="5:62" ht="14.25" customHeight="1" x14ac:dyDescent="0.25">
      <c r="E18512" s="113"/>
      <c r="H18512" s="133"/>
      <c r="T18512" s="133"/>
      <c r="X18512" s="131"/>
      <c r="Y18512" s="133"/>
      <c r="AJ18512" s="133"/>
      <c r="AO18512" s="135"/>
      <c r="AP18512" s="135"/>
      <c r="BJ18512" s="136"/>
    </row>
    <row r="18513" spans="5:62" ht="14.25" customHeight="1" x14ac:dyDescent="0.25">
      <c r="E18513" s="113"/>
      <c r="H18513" s="133"/>
      <c r="T18513" s="133"/>
      <c r="X18513" s="131"/>
      <c r="Y18513" s="133"/>
      <c r="AJ18513" s="133"/>
      <c r="AO18513" s="135"/>
      <c r="AP18513" s="135"/>
      <c r="BJ18513" s="136"/>
    </row>
    <row r="18514" spans="5:62" ht="14.25" customHeight="1" x14ac:dyDescent="0.25">
      <c r="E18514" s="113"/>
      <c r="H18514" s="133"/>
      <c r="T18514" s="133"/>
      <c r="X18514" s="131"/>
      <c r="Y18514" s="133"/>
      <c r="AJ18514" s="133"/>
      <c r="AO18514" s="135"/>
      <c r="AP18514" s="135"/>
      <c r="BJ18514" s="136"/>
    </row>
    <row r="18515" spans="5:62" ht="14.25" customHeight="1" x14ac:dyDescent="0.25">
      <c r="E18515" s="113"/>
      <c r="H18515" s="133"/>
      <c r="T18515" s="133"/>
      <c r="X18515" s="131"/>
      <c r="Y18515" s="133"/>
      <c r="AJ18515" s="133"/>
      <c r="AO18515" s="135"/>
      <c r="AP18515" s="135"/>
      <c r="BJ18515" s="136"/>
    </row>
    <row r="18516" spans="5:62" ht="14.25" customHeight="1" x14ac:dyDescent="0.25">
      <c r="E18516" s="113"/>
      <c r="H18516" s="133"/>
      <c r="T18516" s="133"/>
      <c r="X18516" s="131"/>
      <c r="Y18516" s="133"/>
      <c r="AJ18516" s="133"/>
      <c r="AO18516" s="135"/>
      <c r="AP18516" s="135"/>
      <c r="BJ18516" s="136"/>
    </row>
    <row r="18517" spans="5:62" ht="14.25" customHeight="1" x14ac:dyDescent="0.25">
      <c r="E18517" s="113"/>
      <c r="H18517" s="133"/>
      <c r="T18517" s="133"/>
      <c r="X18517" s="131"/>
      <c r="Y18517" s="133"/>
      <c r="AJ18517" s="133"/>
      <c r="AO18517" s="135"/>
      <c r="AP18517" s="135"/>
      <c r="BJ18517" s="136"/>
    </row>
    <row r="18518" spans="5:62" ht="14.25" customHeight="1" x14ac:dyDescent="0.25">
      <c r="E18518" s="113"/>
      <c r="H18518" s="133"/>
      <c r="T18518" s="133"/>
      <c r="X18518" s="131"/>
      <c r="Y18518" s="133"/>
      <c r="AJ18518" s="133"/>
      <c r="AO18518" s="135"/>
      <c r="AP18518" s="135"/>
      <c r="BJ18518" s="136"/>
    </row>
    <row r="18519" spans="5:62" ht="14.25" customHeight="1" x14ac:dyDescent="0.25">
      <c r="E18519" s="113"/>
      <c r="H18519" s="133"/>
      <c r="T18519" s="133"/>
      <c r="X18519" s="131"/>
      <c r="Y18519" s="133"/>
      <c r="AJ18519" s="133"/>
      <c r="AO18519" s="135"/>
      <c r="AP18519" s="135"/>
      <c r="BJ18519" s="136"/>
    </row>
    <row r="18520" spans="5:62" ht="14.25" customHeight="1" x14ac:dyDescent="0.25">
      <c r="E18520" s="113"/>
      <c r="H18520" s="133"/>
      <c r="T18520" s="133"/>
      <c r="X18520" s="131"/>
      <c r="Y18520" s="133"/>
      <c r="AJ18520" s="133"/>
      <c r="AO18520" s="135"/>
      <c r="AP18520" s="135"/>
      <c r="BJ18520" s="136"/>
    </row>
    <row r="18521" spans="5:62" ht="14.25" customHeight="1" x14ac:dyDescent="0.25">
      <c r="E18521" s="113"/>
      <c r="H18521" s="133"/>
      <c r="T18521" s="133"/>
      <c r="X18521" s="131"/>
      <c r="Y18521" s="133"/>
      <c r="AJ18521" s="133"/>
      <c r="AO18521" s="135"/>
      <c r="AP18521" s="135"/>
      <c r="BJ18521" s="136"/>
    </row>
    <row r="18522" spans="5:62" ht="14.25" customHeight="1" x14ac:dyDescent="0.25">
      <c r="E18522" s="113"/>
      <c r="H18522" s="133"/>
      <c r="T18522" s="133"/>
      <c r="X18522" s="131"/>
      <c r="Y18522" s="133"/>
      <c r="AJ18522" s="133"/>
      <c r="AO18522" s="135"/>
      <c r="AP18522" s="135"/>
      <c r="BJ18522" s="136"/>
    </row>
    <row r="18523" spans="5:62" ht="14.25" customHeight="1" x14ac:dyDescent="0.25">
      <c r="E18523" s="113"/>
      <c r="H18523" s="133"/>
      <c r="T18523" s="133"/>
      <c r="X18523" s="131"/>
      <c r="Y18523" s="133"/>
      <c r="AJ18523" s="133"/>
      <c r="AO18523" s="135"/>
      <c r="AP18523" s="135"/>
      <c r="BJ18523" s="136"/>
    </row>
    <row r="18524" spans="5:62" ht="14.25" customHeight="1" x14ac:dyDescent="0.25">
      <c r="E18524" s="113"/>
      <c r="H18524" s="133"/>
      <c r="T18524" s="133"/>
      <c r="X18524" s="131"/>
      <c r="Y18524" s="133"/>
      <c r="AJ18524" s="133"/>
      <c r="AO18524" s="135"/>
      <c r="AP18524" s="135"/>
      <c r="BJ18524" s="136"/>
    </row>
    <row r="18525" spans="5:62" ht="14.25" customHeight="1" x14ac:dyDescent="0.25">
      <c r="E18525" s="113"/>
      <c r="H18525" s="133"/>
      <c r="T18525" s="133"/>
      <c r="X18525" s="131"/>
      <c r="Y18525" s="133"/>
      <c r="AJ18525" s="133"/>
      <c r="AO18525" s="135"/>
      <c r="AP18525" s="135"/>
      <c r="BJ18525" s="136"/>
    </row>
    <row r="18526" spans="5:62" ht="14.25" customHeight="1" x14ac:dyDescent="0.25">
      <c r="E18526" s="113"/>
      <c r="H18526" s="133"/>
      <c r="T18526" s="133"/>
      <c r="X18526" s="131"/>
      <c r="Y18526" s="133"/>
      <c r="AJ18526" s="133"/>
      <c r="AO18526" s="135"/>
      <c r="AP18526" s="135"/>
      <c r="BJ18526" s="136"/>
    </row>
    <row r="18527" spans="5:62" ht="14.25" customHeight="1" x14ac:dyDescent="0.25">
      <c r="E18527" s="113"/>
      <c r="H18527" s="133"/>
      <c r="T18527" s="133"/>
      <c r="X18527" s="131"/>
      <c r="Y18527" s="133"/>
      <c r="AJ18527" s="133"/>
      <c r="AO18527" s="135"/>
      <c r="AP18527" s="135"/>
      <c r="BJ18527" s="136"/>
    </row>
    <row r="18528" spans="5:62" ht="14.25" customHeight="1" x14ac:dyDescent="0.25">
      <c r="E18528" s="113"/>
      <c r="H18528" s="133"/>
      <c r="T18528" s="133"/>
      <c r="X18528" s="131"/>
      <c r="Y18528" s="133"/>
      <c r="AJ18528" s="133"/>
      <c r="AO18528" s="135"/>
      <c r="AP18528" s="135"/>
      <c r="BJ18528" s="136"/>
    </row>
    <row r="18529" spans="5:62" ht="14.25" customHeight="1" x14ac:dyDescent="0.25">
      <c r="E18529" s="113"/>
      <c r="H18529" s="133"/>
      <c r="T18529" s="133"/>
      <c r="X18529" s="131"/>
      <c r="Y18529" s="133"/>
      <c r="AJ18529" s="133"/>
      <c r="AO18529" s="135"/>
      <c r="AP18529" s="135"/>
      <c r="BJ18529" s="136"/>
    </row>
    <row r="18530" spans="5:62" ht="14.25" customHeight="1" x14ac:dyDescent="0.25">
      <c r="E18530" s="113"/>
      <c r="H18530" s="133"/>
      <c r="T18530" s="133"/>
      <c r="X18530" s="131"/>
      <c r="Y18530" s="133"/>
      <c r="AJ18530" s="133"/>
      <c r="AO18530" s="135"/>
      <c r="AP18530" s="135"/>
      <c r="BJ18530" s="136"/>
    </row>
    <row r="18531" spans="5:62" ht="14.25" customHeight="1" x14ac:dyDescent="0.25">
      <c r="E18531" s="113"/>
      <c r="H18531" s="133"/>
      <c r="T18531" s="133"/>
      <c r="X18531" s="131"/>
      <c r="Y18531" s="133"/>
      <c r="AJ18531" s="133"/>
      <c r="AO18531" s="135"/>
      <c r="AP18531" s="135"/>
      <c r="BJ18531" s="136"/>
    </row>
    <row r="18532" spans="5:62" ht="14.25" customHeight="1" x14ac:dyDescent="0.25">
      <c r="E18532" s="113"/>
      <c r="H18532" s="133"/>
      <c r="T18532" s="133"/>
      <c r="X18532" s="131"/>
      <c r="Y18532" s="133"/>
      <c r="AJ18532" s="133"/>
      <c r="AO18532" s="135"/>
      <c r="AP18532" s="135"/>
      <c r="BJ18532" s="136"/>
    </row>
    <row r="18533" spans="5:62" ht="14.25" customHeight="1" x14ac:dyDescent="0.25">
      <c r="E18533" s="113"/>
      <c r="H18533" s="133"/>
      <c r="T18533" s="133"/>
      <c r="X18533" s="131"/>
      <c r="Y18533" s="133"/>
      <c r="AJ18533" s="133"/>
      <c r="AO18533" s="135"/>
      <c r="AP18533" s="135"/>
      <c r="BJ18533" s="136"/>
    </row>
    <row r="18534" spans="5:62" ht="14.25" customHeight="1" x14ac:dyDescent="0.25">
      <c r="E18534" s="113"/>
      <c r="H18534" s="133"/>
      <c r="T18534" s="133"/>
      <c r="X18534" s="131"/>
      <c r="Y18534" s="133"/>
      <c r="AJ18534" s="133"/>
      <c r="AO18534" s="135"/>
      <c r="AP18534" s="135"/>
      <c r="BJ18534" s="136"/>
    </row>
    <row r="18535" spans="5:62" ht="14.25" customHeight="1" x14ac:dyDescent="0.25">
      <c r="E18535" s="113"/>
      <c r="H18535" s="133"/>
      <c r="T18535" s="133"/>
      <c r="X18535" s="131"/>
      <c r="Y18535" s="133"/>
      <c r="AJ18535" s="133"/>
      <c r="AO18535" s="135"/>
      <c r="AP18535" s="135"/>
      <c r="BJ18535" s="136"/>
    </row>
    <row r="18536" spans="5:62" ht="14.25" customHeight="1" x14ac:dyDescent="0.25">
      <c r="E18536" s="113"/>
      <c r="H18536" s="133"/>
      <c r="T18536" s="133"/>
      <c r="X18536" s="131"/>
      <c r="Y18536" s="133"/>
      <c r="AJ18536" s="133"/>
      <c r="AO18536" s="135"/>
      <c r="AP18536" s="135"/>
      <c r="BJ18536" s="136"/>
    </row>
    <row r="18537" spans="5:62" ht="14.25" customHeight="1" x14ac:dyDescent="0.25">
      <c r="E18537" s="113"/>
      <c r="H18537" s="133"/>
      <c r="T18537" s="133"/>
      <c r="X18537" s="131"/>
      <c r="Y18537" s="133"/>
      <c r="AJ18537" s="133"/>
      <c r="AO18537" s="135"/>
      <c r="AP18537" s="135"/>
      <c r="BJ18537" s="136"/>
    </row>
    <row r="18538" spans="5:62" ht="14.25" customHeight="1" x14ac:dyDescent="0.25">
      <c r="E18538" s="113"/>
      <c r="H18538" s="133"/>
      <c r="T18538" s="133"/>
      <c r="X18538" s="131"/>
      <c r="Y18538" s="133"/>
      <c r="AJ18538" s="133"/>
      <c r="AO18538" s="135"/>
      <c r="AP18538" s="135"/>
      <c r="BJ18538" s="136"/>
    </row>
    <row r="18539" spans="5:62" ht="14.25" customHeight="1" x14ac:dyDescent="0.25">
      <c r="E18539" s="113"/>
      <c r="H18539" s="133"/>
      <c r="T18539" s="133"/>
      <c r="X18539" s="131"/>
      <c r="Y18539" s="133"/>
      <c r="AJ18539" s="133"/>
      <c r="AO18539" s="135"/>
      <c r="AP18539" s="135"/>
      <c r="BJ18539" s="136"/>
    </row>
    <row r="18540" spans="5:62" ht="14.25" customHeight="1" x14ac:dyDescent="0.25">
      <c r="E18540" s="113"/>
      <c r="H18540" s="133"/>
      <c r="T18540" s="133"/>
      <c r="X18540" s="131"/>
      <c r="Y18540" s="133"/>
      <c r="AJ18540" s="133"/>
      <c r="AO18540" s="135"/>
      <c r="AP18540" s="135"/>
      <c r="BJ18540" s="136"/>
    </row>
    <row r="18541" spans="5:62" ht="14.25" customHeight="1" x14ac:dyDescent="0.25">
      <c r="E18541" s="113"/>
      <c r="H18541" s="133"/>
      <c r="T18541" s="133"/>
      <c r="X18541" s="131"/>
      <c r="Y18541" s="133"/>
      <c r="AJ18541" s="133"/>
      <c r="AO18541" s="135"/>
      <c r="AP18541" s="135"/>
      <c r="BJ18541" s="136"/>
    </row>
    <row r="18542" spans="5:62" ht="14.25" customHeight="1" x14ac:dyDescent="0.25">
      <c r="E18542" s="113"/>
      <c r="H18542" s="133"/>
      <c r="T18542" s="133"/>
      <c r="X18542" s="131"/>
      <c r="Y18542" s="133"/>
      <c r="AJ18542" s="133"/>
      <c r="AO18542" s="135"/>
      <c r="AP18542" s="135"/>
      <c r="BJ18542" s="136"/>
    </row>
    <row r="18543" spans="5:62" ht="14.25" customHeight="1" x14ac:dyDescent="0.25">
      <c r="E18543" s="113"/>
      <c r="H18543" s="133"/>
      <c r="T18543" s="133"/>
      <c r="X18543" s="131"/>
      <c r="Y18543" s="133"/>
      <c r="AJ18543" s="133"/>
      <c r="AO18543" s="135"/>
      <c r="AP18543" s="135"/>
      <c r="BJ18543" s="136"/>
    </row>
    <row r="18544" spans="5:62" ht="14.25" customHeight="1" x14ac:dyDescent="0.25">
      <c r="E18544" s="113"/>
      <c r="H18544" s="133"/>
      <c r="T18544" s="133"/>
      <c r="X18544" s="131"/>
      <c r="Y18544" s="133"/>
      <c r="AJ18544" s="133"/>
      <c r="AO18544" s="135"/>
      <c r="AP18544" s="135"/>
      <c r="BJ18544" s="136"/>
    </row>
    <row r="18545" spans="5:62" ht="14.25" customHeight="1" x14ac:dyDescent="0.25">
      <c r="E18545" s="113"/>
      <c r="H18545" s="133"/>
      <c r="T18545" s="133"/>
      <c r="X18545" s="131"/>
      <c r="Y18545" s="133"/>
      <c r="AJ18545" s="133"/>
      <c r="AO18545" s="135"/>
      <c r="AP18545" s="135"/>
      <c r="BJ18545" s="136"/>
    </row>
    <row r="18546" spans="5:62" ht="14.25" customHeight="1" x14ac:dyDescent="0.25">
      <c r="E18546" s="113"/>
      <c r="H18546" s="133"/>
      <c r="T18546" s="133"/>
      <c r="X18546" s="131"/>
      <c r="Y18546" s="133"/>
      <c r="AJ18546" s="133"/>
      <c r="AO18546" s="135"/>
      <c r="AP18546" s="135"/>
      <c r="BJ18546" s="136"/>
    </row>
    <row r="18547" spans="5:62" ht="14.25" customHeight="1" x14ac:dyDescent="0.25">
      <c r="E18547" s="113"/>
      <c r="H18547" s="133"/>
      <c r="T18547" s="133"/>
      <c r="X18547" s="131"/>
      <c r="Y18547" s="133"/>
      <c r="AJ18547" s="133"/>
      <c r="AO18547" s="135"/>
      <c r="AP18547" s="135"/>
      <c r="BJ18547" s="136"/>
    </row>
    <row r="18548" spans="5:62" ht="14.25" customHeight="1" x14ac:dyDescent="0.25">
      <c r="E18548" s="113"/>
      <c r="H18548" s="133"/>
      <c r="T18548" s="133"/>
      <c r="X18548" s="131"/>
      <c r="Y18548" s="133"/>
      <c r="AJ18548" s="133"/>
      <c r="AO18548" s="135"/>
      <c r="AP18548" s="135"/>
      <c r="BJ18548" s="136"/>
    </row>
    <row r="18549" spans="5:62" ht="14.25" customHeight="1" x14ac:dyDescent="0.25">
      <c r="E18549" s="113"/>
      <c r="H18549" s="133"/>
      <c r="T18549" s="133"/>
      <c r="X18549" s="131"/>
      <c r="Y18549" s="133"/>
      <c r="AJ18549" s="133"/>
      <c r="AO18549" s="135"/>
      <c r="AP18549" s="135"/>
      <c r="BJ18549" s="136"/>
    </row>
    <row r="18550" spans="5:62" ht="14.25" customHeight="1" x14ac:dyDescent="0.25">
      <c r="E18550" s="113"/>
      <c r="H18550" s="133"/>
      <c r="T18550" s="133"/>
      <c r="X18550" s="131"/>
      <c r="Y18550" s="133"/>
      <c r="AJ18550" s="133"/>
      <c r="AO18550" s="135"/>
      <c r="AP18550" s="135"/>
      <c r="BJ18550" s="136"/>
    </row>
    <row r="18551" spans="5:62" ht="14.25" customHeight="1" x14ac:dyDescent="0.25">
      <c r="E18551" s="113"/>
      <c r="H18551" s="133"/>
      <c r="T18551" s="133"/>
      <c r="X18551" s="131"/>
      <c r="Y18551" s="133"/>
      <c r="AJ18551" s="133"/>
      <c r="AO18551" s="135"/>
      <c r="AP18551" s="135"/>
      <c r="BJ18551" s="136"/>
    </row>
    <row r="18552" spans="5:62" ht="14.25" customHeight="1" x14ac:dyDescent="0.25">
      <c r="E18552" s="113"/>
      <c r="H18552" s="133"/>
      <c r="T18552" s="133"/>
      <c r="X18552" s="131"/>
      <c r="Y18552" s="133"/>
      <c r="AJ18552" s="133"/>
      <c r="AO18552" s="135"/>
      <c r="AP18552" s="135"/>
      <c r="BJ18552" s="136"/>
    </row>
    <row r="18553" spans="5:62" ht="14.25" customHeight="1" x14ac:dyDescent="0.25">
      <c r="E18553" s="113"/>
      <c r="H18553" s="133"/>
      <c r="T18553" s="133"/>
      <c r="X18553" s="131"/>
      <c r="Y18553" s="133"/>
      <c r="AJ18553" s="133"/>
      <c r="AO18553" s="135"/>
      <c r="AP18553" s="135"/>
      <c r="BJ18553" s="136"/>
    </row>
    <row r="18554" spans="5:62" ht="14.25" customHeight="1" x14ac:dyDescent="0.25">
      <c r="E18554" s="113"/>
      <c r="H18554" s="133"/>
      <c r="T18554" s="133"/>
      <c r="X18554" s="131"/>
      <c r="Y18554" s="133"/>
      <c r="AJ18554" s="133"/>
      <c r="AO18554" s="135"/>
      <c r="AP18554" s="135"/>
      <c r="BJ18554" s="136"/>
    </row>
    <row r="18555" spans="5:62" ht="14.25" customHeight="1" x14ac:dyDescent="0.25">
      <c r="E18555" s="113"/>
      <c r="H18555" s="133"/>
      <c r="T18555" s="133"/>
      <c r="X18555" s="131"/>
      <c r="Y18555" s="133"/>
      <c r="AJ18555" s="133"/>
      <c r="AO18555" s="135"/>
      <c r="AP18555" s="135"/>
      <c r="BJ18555" s="136"/>
    </row>
    <row r="18556" spans="5:62" ht="14.25" customHeight="1" x14ac:dyDescent="0.25">
      <c r="E18556" s="113"/>
      <c r="H18556" s="133"/>
      <c r="T18556" s="133"/>
      <c r="X18556" s="131"/>
      <c r="Y18556" s="133"/>
      <c r="AJ18556" s="133"/>
      <c r="AO18556" s="135"/>
      <c r="AP18556" s="135"/>
      <c r="BJ18556" s="136"/>
    </row>
    <row r="18557" spans="5:62" ht="14.25" customHeight="1" x14ac:dyDescent="0.25">
      <c r="E18557" s="113"/>
      <c r="H18557" s="133"/>
      <c r="T18557" s="133"/>
      <c r="X18557" s="131"/>
      <c r="Y18557" s="133"/>
      <c r="AJ18557" s="133"/>
      <c r="AO18557" s="135"/>
      <c r="AP18557" s="135"/>
      <c r="BJ18557" s="136"/>
    </row>
    <row r="18558" spans="5:62" ht="14.25" customHeight="1" x14ac:dyDescent="0.25">
      <c r="E18558" s="113"/>
      <c r="H18558" s="133"/>
      <c r="T18558" s="133"/>
      <c r="X18558" s="131"/>
      <c r="Y18558" s="133"/>
      <c r="AJ18558" s="133"/>
      <c r="AO18558" s="135"/>
      <c r="AP18558" s="135"/>
      <c r="BJ18558" s="136"/>
    </row>
    <row r="18559" spans="5:62" ht="14.25" customHeight="1" x14ac:dyDescent="0.25">
      <c r="E18559" s="113"/>
      <c r="H18559" s="133"/>
      <c r="T18559" s="133"/>
      <c r="X18559" s="131"/>
      <c r="Y18559" s="133"/>
      <c r="AJ18559" s="133"/>
      <c r="AO18559" s="135"/>
      <c r="AP18559" s="135"/>
      <c r="BJ18559" s="136"/>
    </row>
    <row r="18560" spans="5:62" ht="14.25" customHeight="1" x14ac:dyDescent="0.25">
      <c r="E18560" s="113"/>
      <c r="H18560" s="133"/>
      <c r="T18560" s="133"/>
      <c r="X18560" s="131"/>
      <c r="Y18560" s="133"/>
      <c r="AJ18560" s="133"/>
      <c r="AO18560" s="135"/>
      <c r="AP18560" s="135"/>
      <c r="BJ18560" s="136"/>
    </row>
    <row r="18561" spans="5:62" ht="14.25" customHeight="1" x14ac:dyDescent="0.25">
      <c r="E18561" s="113"/>
      <c r="H18561" s="133"/>
      <c r="T18561" s="133"/>
      <c r="X18561" s="131"/>
      <c r="Y18561" s="133"/>
      <c r="AJ18561" s="133"/>
      <c r="AO18561" s="135"/>
      <c r="AP18561" s="135"/>
      <c r="BJ18561" s="136"/>
    </row>
    <row r="18562" spans="5:62" ht="14.25" customHeight="1" x14ac:dyDescent="0.25">
      <c r="E18562" s="113"/>
      <c r="H18562" s="133"/>
      <c r="T18562" s="133"/>
      <c r="X18562" s="131"/>
      <c r="Y18562" s="133"/>
      <c r="AJ18562" s="133"/>
      <c r="AO18562" s="135"/>
      <c r="AP18562" s="135"/>
      <c r="BJ18562" s="136"/>
    </row>
    <row r="18563" spans="5:62" ht="14.25" customHeight="1" x14ac:dyDescent="0.25">
      <c r="E18563" s="113"/>
      <c r="H18563" s="133"/>
      <c r="T18563" s="133"/>
      <c r="X18563" s="131"/>
      <c r="Y18563" s="133"/>
      <c r="AJ18563" s="133"/>
      <c r="AO18563" s="135"/>
      <c r="AP18563" s="135"/>
      <c r="BJ18563" s="136"/>
    </row>
    <row r="18564" spans="5:62" ht="14.25" customHeight="1" x14ac:dyDescent="0.25">
      <c r="E18564" s="113"/>
      <c r="H18564" s="133"/>
      <c r="T18564" s="133"/>
      <c r="X18564" s="131"/>
      <c r="Y18564" s="133"/>
      <c r="AJ18564" s="133"/>
      <c r="AO18564" s="135"/>
      <c r="AP18564" s="135"/>
      <c r="BJ18564" s="136"/>
    </row>
    <row r="18565" spans="5:62" ht="14.25" customHeight="1" x14ac:dyDescent="0.25">
      <c r="E18565" s="113"/>
      <c r="H18565" s="133"/>
      <c r="T18565" s="133"/>
      <c r="X18565" s="131"/>
      <c r="Y18565" s="133"/>
      <c r="AJ18565" s="133"/>
      <c r="AO18565" s="135"/>
      <c r="AP18565" s="135"/>
      <c r="BJ18565" s="136"/>
    </row>
    <row r="18566" spans="5:62" ht="14.25" customHeight="1" x14ac:dyDescent="0.25">
      <c r="E18566" s="113"/>
      <c r="H18566" s="133"/>
      <c r="T18566" s="133"/>
      <c r="X18566" s="131"/>
      <c r="Y18566" s="133"/>
      <c r="AJ18566" s="133"/>
      <c r="AO18566" s="135"/>
      <c r="AP18566" s="135"/>
      <c r="BJ18566" s="136"/>
    </row>
    <row r="18567" spans="5:62" ht="14.25" customHeight="1" x14ac:dyDescent="0.25">
      <c r="E18567" s="113"/>
      <c r="H18567" s="133"/>
      <c r="T18567" s="133"/>
      <c r="X18567" s="131"/>
      <c r="Y18567" s="133"/>
      <c r="AJ18567" s="133"/>
      <c r="AO18567" s="135"/>
      <c r="AP18567" s="135"/>
      <c r="BJ18567" s="136"/>
    </row>
    <row r="18568" spans="5:62" ht="14.25" customHeight="1" x14ac:dyDescent="0.25">
      <c r="E18568" s="113"/>
      <c r="H18568" s="133"/>
      <c r="T18568" s="133"/>
      <c r="X18568" s="131"/>
      <c r="Y18568" s="133"/>
      <c r="AJ18568" s="133"/>
      <c r="AO18568" s="135"/>
      <c r="AP18568" s="135"/>
      <c r="BJ18568" s="136"/>
    </row>
    <row r="18569" spans="5:62" ht="14.25" customHeight="1" x14ac:dyDescent="0.25">
      <c r="E18569" s="113"/>
      <c r="H18569" s="133"/>
      <c r="T18569" s="133"/>
      <c r="X18569" s="131"/>
      <c r="Y18569" s="133"/>
      <c r="AJ18569" s="133"/>
      <c r="AO18569" s="135"/>
      <c r="AP18569" s="135"/>
      <c r="BJ18569" s="136"/>
    </row>
    <row r="18570" spans="5:62" ht="14.25" customHeight="1" x14ac:dyDescent="0.25">
      <c r="E18570" s="113"/>
      <c r="H18570" s="133"/>
      <c r="T18570" s="133"/>
      <c r="X18570" s="131"/>
      <c r="Y18570" s="133"/>
      <c r="AJ18570" s="133"/>
      <c r="AO18570" s="135"/>
      <c r="AP18570" s="135"/>
      <c r="BJ18570" s="136"/>
    </row>
    <row r="18571" spans="5:62" ht="14.25" customHeight="1" x14ac:dyDescent="0.25">
      <c r="E18571" s="113"/>
      <c r="H18571" s="133"/>
      <c r="T18571" s="133"/>
      <c r="X18571" s="131"/>
      <c r="Y18571" s="133"/>
      <c r="AJ18571" s="133"/>
      <c r="AO18571" s="135"/>
      <c r="AP18571" s="135"/>
      <c r="BJ18571" s="136"/>
    </row>
    <row r="18572" spans="5:62" ht="14.25" customHeight="1" x14ac:dyDescent="0.25">
      <c r="E18572" s="113"/>
      <c r="H18572" s="133"/>
      <c r="T18572" s="133"/>
      <c r="X18572" s="131"/>
      <c r="Y18572" s="133"/>
      <c r="AJ18572" s="133"/>
      <c r="AO18572" s="135"/>
      <c r="AP18572" s="135"/>
      <c r="BJ18572" s="136"/>
    </row>
    <row r="18573" spans="5:62" ht="14.25" customHeight="1" x14ac:dyDescent="0.25">
      <c r="E18573" s="113"/>
      <c r="H18573" s="133"/>
      <c r="T18573" s="133"/>
      <c r="X18573" s="131"/>
      <c r="Y18573" s="133"/>
      <c r="AJ18573" s="133"/>
      <c r="AO18573" s="135"/>
      <c r="AP18573" s="135"/>
      <c r="BJ18573" s="136"/>
    </row>
    <row r="18574" spans="5:62" ht="14.25" customHeight="1" x14ac:dyDescent="0.25">
      <c r="E18574" s="113"/>
      <c r="H18574" s="133"/>
      <c r="T18574" s="133"/>
      <c r="X18574" s="131"/>
      <c r="Y18574" s="133"/>
      <c r="AJ18574" s="133"/>
      <c r="AO18574" s="135"/>
      <c r="AP18574" s="135"/>
      <c r="BJ18574" s="136"/>
    </row>
    <row r="18575" spans="5:62" ht="14.25" customHeight="1" x14ac:dyDescent="0.25">
      <c r="E18575" s="113"/>
      <c r="H18575" s="133"/>
      <c r="T18575" s="133"/>
      <c r="X18575" s="131"/>
      <c r="Y18575" s="133"/>
      <c r="AJ18575" s="133"/>
      <c r="AO18575" s="135"/>
      <c r="AP18575" s="135"/>
      <c r="BJ18575" s="136"/>
    </row>
    <row r="18576" spans="5:62" ht="14.25" customHeight="1" x14ac:dyDescent="0.25">
      <c r="E18576" s="113"/>
      <c r="H18576" s="133"/>
      <c r="T18576" s="133"/>
      <c r="X18576" s="131"/>
      <c r="Y18576" s="133"/>
      <c r="AJ18576" s="133"/>
      <c r="AO18576" s="135"/>
      <c r="AP18576" s="135"/>
      <c r="BJ18576" s="136"/>
    </row>
    <row r="18577" spans="5:62" ht="14.25" customHeight="1" x14ac:dyDescent="0.25">
      <c r="E18577" s="113"/>
      <c r="H18577" s="133"/>
      <c r="T18577" s="133"/>
      <c r="X18577" s="131"/>
      <c r="Y18577" s="133"/>
      <c r="AJ18577" s="133"/>
      <c r="AO18577" s="135"/>
      <c r="AP18577" s="135"/>
      <c r="BJ18577" s="136"/>
    </row>
    <row r="18578" spans="5:62" ht="14.25" customHeight="1" x14ac:dyDescent="0.25">
      <c r="E18578" s="113"/>
      <c r="H18578" s="133"/>
      <c r="T18578" s="133"/>
      <c r="X18578" s="131"/>
      <c r="Y18578" s="133"/>
      <c r="AJ18578" s="133"/>
      <c r="AO18578" s="135"/>
      <c r="AP18578" s="135"/>
      <c r="BJ18578" s="136"/>
    </row>
    <row r="18579" spans="5:62" ht="14.25" customHeight="1" x14ac:dyDescent="0.25">
      <c r="E18579" s="113"/>
      <c r="H18579" s="133"/>
      <c r="T18579" s="133"/>
      <c r="X18579" s="131"/>
      <c r="Y18579" s="133"/>
      <c r="AJ18579" s="133"/>
      <c r="AO18579" s="135"/>
      <c r="AP18579" s="135"/>
      <c r="BJ18579" s="136"/>
    </row>
    <row r="18580" spans="5:62" ht="14.25" customHeight="1" x14ac:dyDescent="0.25">
      <c r="E18580" s="113"/>
      <c r="H18580" s="133"/>
      <c r="T18580" s="133"/>
      <c r="X18580" s="131"/>
      <c r="Y18580" s="133"/>
      <c r="AJ18580" s="133"/>
      <c r="AO18580" s="135"/>
      <c r="AP18580" s="135"/>
      <c r="BJ18580" s="136"/>
    </row>
    <row r="18581" spans="5:62" ht="14.25" customHeight="1" x14ac:dyDescent="0.25">
      <c r="E18581" s="113"/>
      <c r="H18581" s="133"/>
      <c r="T18581" s="133"/>
      <c r="X18581" s="131"/>
      <c r="Y18581" s="133"/>
      <c r="AJ18581" s="133"/>
      <c r="AO18581" s="135"/>
      <c r="AP18581" s="135"/>
      <c r="BJ18581" s="136"/>
    </row>
    <row r="18582" spans="5:62" ht="14.25" customHeight="1" x14ac:dyDescent="0.25">
      <c r="E18582" s="113"/>
      <c r="H18582" s="133"/>
      <c r="T18582" s="133"/>
      <c r="X18582" s="131"/>
      <c r="Y18582" s="133"/>
      <c r="AJ18582" s="133"/>
      <c r="AO18582" s="135"/>
      <c r="AP18582" s="135"/>
      <c r="BJ18582" s="136"/>
    </row>
    <row r="18583" spans="5:62" ht="14.25" customHeight="1" x14ac:dyDescent="0.25">
      <c r="E18583" s="113"/>
      <c r="H18583" s="133"/>
      <c r="T18583" s="133"/>
      <c r="X18583" s="131"/>
      <c r="Y18583" s="133"/>
      <c r="AJ18583" s="133"/>
      <c r="AO18583" s="135"/>
      <c r="AP18583" s="135"/>
      <c r="BJ18583" s="136"/>
    </row>
    <row r="18584" spans="5:62" ht="14.25" customHeight="1" x14ac:dyDescent="0.25">
      <c r="E18584" s="113"/>
      <c r="H18584" s="133"/>
      <c r="T18584" s="133"/>
      <c r="X18584" s="131"/>
      <c r="Y18584" s="133"/>
      <c r="AJ18584" s="133"/>
      <c r="AO18584" s="135"/>
      <c r="AP18584" s="135"/>
      <c r="BJ18584" s="136"/>
    </row>
    <row r="18585" spans="5:62" ht="14.25" customHeight="1" x14ac:dyDescent="0.25">
      <c r="E18585" s="113"/>
      <c r="H18585" s="133"/>
      <c r="T18585" s="133"/>
      <c r="X18585" s="131"/>
      <c r="Y18585" s="133"/>
      <c r="AJ18585" s="133"/>
      <c r="AO18585" s="135"/>
      <c r="AP18585" s="135"/>
      <c r="BJ18585" s="136"/>
    </row>
    <row r="18586" spans="5:62" ht="14.25" customHeight="1" x14ac:dyDescent="0.25">
      <c r="E18586" s="113"/>
      <c r="H18586" s="133"/>
      <c r="T18586" s="133"/>
      <c r="X18586" s="131"/>
      <c r="Y18586" s="133"/>
      <c r="AJ18586" s="133"/>
      <c r="AO18586" s="135"/>
      <c r="AP18586" s="135"/>
      <c r="BJ18586" s="136"/>
    </row>
    <row r="18587" spans="5:62" ht="14.25" customHeight="1" x14ac:dyDescent="0.25">
      <c r="E18587" s="113"/>
      <c r="H18587" s="133"/>
      <c r="T18587" s="133"/>
      <c r="X18587" s="131"/>
      <c r="Y18587" s="133"/>
      <c r="AJ18587" s="133"/>
      <c r="AO18587" s="135"/>
      <c r="AP18587" s="135"/>
      <c r="BJ18587" s="136"/>
    </row>
    <row r="18588" spans="5:62" ht="14.25" customHeight="1" x14ac:dyDescent="0.25">
      <c r="E18588" s="113"/>
      <c r="H18588" s="133"/>
      <c r="T18588" s="133"/>
      <c r="X18588" s="131"/>
      <c r="Y18588" s="133"/>
      <c r="AJ18588" s="133"/>
      <c r="AO18588" s="135"/>
      <c r="AP18588" s="135"/>
      <c r="BJ18588" s="136"/>
    </row>
    <row r="18589" spans="5:62" ht="14.25" customHeight="1" x14ac:dyDescent="0.25">
      <c r="E18589" s="113"/>
      <c r="H18589" s="133"/>
      <c r="T18589" s="133"/>
      <c r="X18589" s="131"/>
      <c r="Y18589" s="133"/>
      <c r="AJ18589" s="133"/>
      <c r="AO18589" s="135"/>
      <c r="AP18589" s="135"/>
      <c r="BJ18589" s="136"/>
    </row>
    <row r="18590" spans="5:62" ht="14.25" customHeight="1" x14ac:dyDescent="0.25">
      <c r="E18590" s="113"/>
      <c r="H18590" s="133"/>
      <c r="T18590" s="133"/>
      <c r="X18590" s="131"/>
      <c r="Y18590" s="133"/>
      <c r="AJ18590" s="133"/>
      <c r="AO18590" s="135"/>
      <c r="AP18590" s="135"/>
      <c r="BJ18590" s="136"/>
    </row>
    <row r="18591" spans="5:62" ht="14.25" customHeight="1" x14ac:dyDescent="0.25">
      <c r="E18591" s="113"/>
      <c r="H18591" s="133"/>
      <c r="T18591" s="133"/>
      <c r="X18591" s="131"/>
      <c r="Y18591" s="133"/>
      <c r="AJ18591" s="133"/>
      <c r="AO18591" s="135"/>
      <c r="AP18591" s="135"/>
      <c r="BJ18591" s="136"/>
    </row>
    <row r="18592" spans="5:62" ht="14.25" customHeight="1" x14ac:dyDescent="0.25">
      <c r="E18592" s="113"/>
      <c r="H18592" s="133"/>
      <c r="T18592" s="133"/>
      <c r="X18592" s="131"/>
      <c r="Y18592" s="133"/>
      <c r="AJ18592" s="133"/>
      <c r="AO18592" s="135"/>
      <c r="AP18592" s="135"/>
      <c r="BJ18592" s="136"/>
    </row>
    <row r="18593" spans="5:62" ht="14.25" customHeight="1" x14ac:dyDescent="0.25">
      <c r="E18593" s="113"/>
      <c r="H18593" s="133"/>
      <c r="T18593" s="133"/>
      <c r="X18593" s="131"/>
      <c r="Y18593" s="133"/>
      <c r="AJ18593" s="133"/>
      <c r="AO18593" s="135"/>
      <c r="AP18593" s="135"/>
      <c r="BJ18593" s="136"/>
    </row>
    <row r="18594" spans="5:62" ht="14.25" customHeight="1" x14ac:dyDescent="0.25">
      <c r="E18594" s="113"/>
      <c r="H18594" s="133"/>
      <c r="T18594" s="133"/>
      <c r="X18594" s="131"/>
      <c r="Y18594" s="133"/>
      <c r="AJ18594" s="133"/>
      <c r="AO18594" s="135"/>
      <c r="AP18594" s="135"/>
      <c r="BJ18594" s="136"/>
    </row>
    <row r="18595" spans="5:62" ht="14.25" customHeight="1" x14ac:dyDescent="0.25">
      <c r="E18595" s="113"/>
      <c r="H18595" s="133"/>
      <c r="T18595" s="133"/>
      <c r="X18595" s="131"/>
      <c r="Y18595" s="133"/>
      <c r="AJ18595" s="133"/>
      <c r="AO18595" s="135"/>
      <c r="AP18595" s="135"/>
      <c r="BJ18595" s="136"/>
    </row>
    <row r="18596" spans="5:62" ht="14.25" customHeight="1" x14ac:dyDescent="0.25">
      <c r="E18596" s="113"/>
      <c r="H18596" s="133"/>
      <c r="T18596" s="133"/>
      <c r="X18596" s="131"/>
      <c r="Y18596" s="133"/>
      <c r="AJ18596" s="133"/>
      <c r="AO18596" s="135"/>
      <c r="AP18596" s="135"/>
      <c r="BJ18596" s="136"/>
    </row>
    <row r="18597" spans="5:62" ht="14.25" customHeight="1" x14ac:dyDescent="0.25">
      <c r="E18597" s="113"/>
      <c r="H18597" s="133"/>
      <c r="T18597" s="133"/>
      <c r="X18597" s="131"/>
      <c r="Y18597" s="133"/>
      <c r="AJ18597" s="133"/>
      <c r="AO18597" s="135"/>
      <c r="AP18597" s="135"/>
      <c r="BJ18597" s="136"/>
    </row>
    <row r="18598" spans="5:62" ht="14.25" customHeight="1" x14ac:dyDescent="0.25">
      <c r="E18598" s="113"/>
      <c r="H18598" s="133"/>
      <c r="T18598" s="133"/>
      <c r="X18598" s="131"/>
      <c r="Y18598" s="133"/>
      <c r="AJ18598" s="133"/>
      <c r="AO18598" s="135"/>
      <c r="AP18598" s="135"/>
      <c r="BJ18598" s="136"/>
    </row>
    <row r="18599" spans="5:62" ht="14.25" customHeight="1" x14ac:dyDescent="0.25">
      <c r="E18599" s="113"/>
      <c r="H18599" s="133"/>
      <c r="T18599" s="133"/>
      <c r="X18599" s="131"/>
      <c r="Y18599" s="133"/>
      <c r="AJ18599" s="133"/>
      <c r="AO18599" s="135"/>
      <c r="AP18599" s="135"/>
      <c r="BJ18599" s="136"/>
    </row>
    <row r="18600" spans="5:62" ht="14.25" customHeight="1" x14ac:dyDescent="0.25">
      <c r="E18600" s="113"/>
      <c r="H18600" s="133"/>
      <c r="T18600" s="133"/>
      <c r="X18600" s="131"/>
      <c r="Y18600" s="133"/>
      <c r="AJ18600" s="133"/>
      <c r="AO18600" s="135"/>
      <c r="AP18600" s="135"/>
      <c r="BJ18600" s="136"/>
    </row>
    <row r="18601" spans="5:62" ht="14.25" customHeight="1" x14ac:dyDescent="0.25">
      <c r="E18601" s="113"/>
      <c r="H18601" s="133"/>
      <c r="T18601" s="133"/>
      <c r="X18601" s="131"/>
      <c r="Y18601" s="133"/>
      <c r="AJ18601" s="133"/>
      <c r="AO18601" s="135"/>
      <c r="AP18601" s="135"/>
      <c r="BJ18601" s="136"/>
    </row>
    <row r="18602" spans="5:62" ht="14.25" customHeight="1" x14ac:dyDescent="0.25">
      <c r="E18602" s="113"/>
      <c r="H18602" s="133"/>
      <c r="T18602" s="133"/>
      <c r="X18602" s="131"/>
      <c r="Y18602" s="133"/>
      <c r="AJ18602" s="133"/>
      <c r="AO18602" s="135"/>
      <c r="AP18602" s="135"/>
      <c r="BJ18602" s="136"/>
    </row>
    <row r="18603" spans="5:62" ht="14.25" customHeight="1" x14ac:dyDescent="0.25">
      <c r="E18603" s="113"/>
      <c r="H18603" s="133"/>
      <c r="T18603" s="133"/>
      <c r="X18603" s="131"/>
      <c r="Y18603" s="133"/>
      <c r="AJ18603" s="133"/>
      <c r="AO18603" s="135"/>
      <c r="AP18603" s="135"/>
      <c r="BJ18603" s="136"/>
    </row>
    <row r="18604" spans="5:62" ht="14.25" customHeight="1" x14ac:dyDescent="0.25">
      <c r="E18604" s="113"/>
      <c r="H18604" s="133"/>
      <c r="T18604" s="133"/>
      <c r="X18604" s="131"/>
      <c r="Y18604" s="133"/>
      <c r="AJ18604" s="133"/>
      <c r="AO18604" s="135"/>
      <c r="AP18604" s="135"/>
      <c r="BJ18604" s="136"/>
    </row>
    <row r="18605" spans="5:62" ht="14.25" customHeight="1" x14ac:dyDescent="0.25">
      <c r="E18605" s="113"/>
      <c r="H18605" s="133"/>
      <c r="T18605" s="133"/>
      <c r="X18605" s="131"/>
      <c r="Y18605" s="133"/>
      <c r="AJ18605" s="133"/>
      <c r="AO18605" s="135"/>
      <c r="AP18605" s="135"/>
      <c r="BJ18605" s="136"/>
    </row>
    <row r="18606" spans="5:62" ht="14.25" customHeight="1" x14ac:dyDescent="0.25">
      <c r="E18606" s="113"/>
      <c r="H18606" s="133"/>
      <c r="T18606" s="133"/>
      <c r="X18606" s="131"/>
      <c r="Y18606" s="133"/>
      <c r="AJ18606" s="133"/>
      <c r="AO18606" s="135"/>
      <c r="AP18606" s="135"/>
      <c r="BJ18606" s="136"/>
    </row>
    <row r="18607" spans="5:62" ht="14.25" customHeight="1" x14ac:dyDescent="0.25">
      <c r="E18607" s="113"/>
      <c r="H18607" s="133"/>
      <c r="T18607" s="133"/>
      <c r="X18607" s="131"/>
      <c r="Y18607" s="133"/>
      <c r="AJ18607" s="133"/>
      <c r="AO18607" s="135"/>
      <c r="AP18607" s="135"/>
      <c r="BJ18607" s="136"/>
    </row>
    <row r="18608" spans="5:62" ht="14.25" customHeight="1" x14ac:dyDescent="0.25">
      <c r="E18608" s="113"/>
      <c r="H18608" s="133"/>
      <c r="T18608" s="133"/>
      <c r="X18608" s="131"/>
      <c r="Y18608" s="133"/>
      <c r="AJ18608" s="133"/>
      <c r="AO18608" s="135"/>
      <c r="AP18608" s="135"/>
      <c r="BJ18608" s="136"/>
    </row>
    <row r="18609" spans="5:62" ht="14.25" customHeight="1" x14ac:dyDescent="0.25">
      <c r="E18609" s="113"/>
      <c r="H18609" s="133"/>
      <c r="T18609" s="133"/>
      <c r="X18609" s="131"/>
      <c r="Y18609" s="133"/>
      <c r="AJ18609" s="133"/>
      <c r="AO18609" s="135"/>
      <c r="AP18609" s="135"/>
      <c r="BJ18609" s="136"/>
    </row>
    <row r="18610" spans="5:62" ht="14.25" customHeight="1" x14ac:dyDescent="0.25">
      <c r="E18610" s="113"/>
      <c r="H18610" s="133"/>
      <c r="T18610" s="133"/>
      <c r="X18610" s="131"/>
      <c r="Y18610" s="133"/>
      <c r="AJ18610" s="133"/>
      <c r="AO18610" s="135"/>
      <c r="AP18610" s="135"/>
      <c r="BJ18610" s="136"/>
    </row>
    <row r="18611" spans="5:62" ht="14.25" customHeight="1" x14ac:dyDescent="0.25">
      <c r="E18611" s="113"/>
      <c r="H18611" s="133"/>
      <c r="T18611" s="133"/>
      <c r="X18611" s="131"/>
      <c r="Y18611" s="133"/>
      <c r="AJ18611" s="133"/>
      <c r="AO18611" s="135"/>
      <c r="AP18611" s="135"/>
      <c r="BJ18611" s="136"/>
    </row>
    <row r="18612" spans="5:62" ht="14.25" customHeight="1" x14ac:dyDescent="0.25">
      <c r="E18612" s="113"/>
      <c r="H18612" s="133"/>
      <c r="T18612" s="133"/>
      <c r="X18612" s="131"/>
      <c r="Y18612" s="133"/>
      <c r="AJ18612" s="133"/>
      <c r="AO18612" s="135"/>
      <c r="AP18612" s="135"/>
      <c r="BJ18612" s="136"/>
    </row>
    <row r="18613" spans="5:62" ht="14.25" customHeight="1" x14ac:dyDescent="0.25">
      <c r="E18613" s="113"/>
      <c r="H18613" s="133"/>
      <c r="T18613" s="133"/>
      <c r="X18613" s="131"/>
      <c r="Y18613" s="133"/>
      <c r="AJ18613" s="133"/>
      <c r="AO18613" s="135"/>
      <c r="AP18613" s="135"/>
      <c r="BJ18613" s="136"/>
    </row>
    <row r="18614" spans="5:62" ht="14.25" customHeight="1" x14ac:dyDescent="0.25">
      <c r="E18614" s="113"/>
      <c r="H18614" s="133"/>
      <c r="T18614" s="133"/>
      <c r="X18614" s="131"/>
      <c r="Y18614" s="133"/>
      <c r="AJ18614" s="133"/>
      <c r="AO18614" s="135"/>
      <c r="AP18614" s="135"/>
      <c r="BJ18614" s="136"/>
    </row>
    <row r="18615" spans="5:62" ht="14.25" customHeight="1" x14ac:dyDescent="0.25">
      <c r="E18615" s="113"/>
      <c r="H18615" s="133"/>
      <c r="T18615" s="133"/>
      <c r="X18615" s="131"/>
      <c r="Y18615" s="133"/>
      <c r="AJ18615" s="133"/>
      <c r="AO18615" s="135"/>
      <c r="AP18615" s="135"/>
      <c r="BJ18615" s="136"/>
    </row>
    <row r="18616" spans="5:62" ht="14.25" customHeight="1" x14ac:dyDescent="0.25">
      <c r="E18616" s="113"/>
      <c r="H18616" s="133"/>
      <c r="T18616" s="133"/>
      <c r="X18616" s="131"/>
      <c r="Y18616" s="133"/>
      <c r="AJ18616" s="133"/>
      <c r="AO18616" s="135"/>
      <c r="AP18616" s="135"/>
      <c r="BJ18616" s="136"/>
    </row>
    <row r="18617" spans="5:62" ht="14.25" customHeight="1" x14ac:dyDescent="0.25">
      <c r="E18617" s="113"/>
      <c r="H18617" s="133"/>
      <c r="T18617" s="133"/>
      <c r="X18617" s="131"/>
      <c r="Y18617" s="133"/>
      <c r="AJ18617" s="133"/>
      <c r="AO18617" s="135"/>
      <c r="AP18617" s="135"/>
      <c r="BJ18617" s="136"/>
    </row>
    <row r="18618" spans="5:62" ht="14.25" customHeight="1" x14ac:dyDescent="0.25">
      <c r="E18618" s="113"/>
      <c r="H18618" s="133"/>
      <c r="T18618" s="133"/>
      <c r="X18618" s="131"/>
      <c r="Y18618" s="133"/>
      <c r="AJ18618" s="133"/>
      <c r="AO18618" s="135"/>
      <c r="AP18618" s="135"/>
      <c r="BJ18618" s="136"/>
    </row>
    <row r="18619" spans="5:62" ht="14.25" customHeight="1" x14ac:dyDescent="0.25">
      <c r="E18619" s="113"/>
      <c r="H18619" s="133"/>
      <c r="T18619" s="133"/>
      <c r="X18619" s="131"/>
      <c r="Y18619" s="133"/>
      <c r="AJ18619" s="133"/>
      <c r="AO18619" s="135"/>
      <c r="AP18619" s="135"/>
      <c r="BJ18619" s="136"/>
    </row>
    <row r="18620" spans="5:62" ht="14.25" customHeight="1" x14ac:dyDescent="0.25">
      <c r="E18620" s="113"/>
      <c r="H18620" s="133"/>
      <c r="T18620" s="133"/>
      <c r="X18620" s="131"/>
      <c r="Y18620" s="133"/>
      <c r="AJ18620" s="133"/>
      <c r="AO18620" s="135"/>
      <c r="AP18620" s="135"/>
      <c r="BJ18620" s="136"/>
    </row>
    <row r="18621" spans="5:62" ht="14.25" customHeight="1" x14ac:dyDescent="0.25">
      <c r="E18621" s="113"/>
      <c r="H18621" s="133"/>
      <c r="T18621" s="133"/>
      <c r="X18621" s="131"/>
      <c r="Y18621" s="133"/>
      <c r="AJ18621" s="133"/>
      <c r="AO18621" s="135"/>
      <c r="AP18621" s="135"/>
      <c r="BJ18621" s="136"/>
    </row>
    <row r="18622" spans="5:62" ht="14.25" customHeight="1" x14ac:dyDescent="0.25">
      <c r="E18622" s="113"/>
      <c r="H18622" s="133"/>
      <c r="T18622" s="133"/>
      <c r="X18622" s="131"/>
      <c r="Y18622" s="133"/>
      <c r="AJ18622" s="133"/>
      <c r="AO18622" s="135"/>
      <c r="AP18622" s="135"/>
      <c r="BJ18622" s="136"/>
    </row>
    <row r="18623" spans="5:62" ht="14.25" customHeight="1" x14ac:dyDescent="0.25">
      <c r="E18623" s="113"/>
      <c r="H18623" s="133"/>
      <c r="T18623" s="133"/>
      <c r="X18623" s="131"/>
      <c r="Y18623" s="133"/>
      <c r="AJ18623" s="133"/>
      <c r="AO18623" s="135"/>
      <c r="AP18623" s="135"/>
      <c r="BJ18623" s="136"/>
    </row>
    <row r="18624" spans="5:62" ht="14.25" customHeight="1" x14ac:dyDescent="0.25">
      <c r="E18624" s="113"/>
      <c r="H18624" s="133"/>
      <c r="T18624" s="133"/>
      <c r="X18624" s="131"/>
      <c r="Y18624" s="133"/>
      <c r="AJ18624" s="133"/>
      <c r="AO18624" s="135"/>
      <c r="AP18624" s="135"/>
      <c r="BJ18624" s="136"/>
    </row>
    <row r="18625" spans="5:62" ht="14.25" customHeight="1" x14ac:dyDescent="0.25">
      <c r="E18625" s="113"/>
      <c r="H18625" s="133"/>
      <c r="T18625" s="133"/>
      <c r="X18625" s="131"/>
      <c r="Y18625" s="133"/>
      <c r="AJ18625" s="133"/>
      <c r="AO18625" s="135"/>
      <c r="AP18625" s="135"/>
      <c r="BJ18625" s="136"/>
    </row>
    <row r="18626" spans="5:62" ht="14.25" customHeight="1" x14ac:dyDescent="0.25">
      <c r="E18626" s="113"/>
      <c r="H18626" s="133"/>
      <c r="T18626" s="133"/>
      <c r="X18626" s="131"/>
      <c r="Y18626" s="133"/>
      <c r="AJ18626" s="133"/>
      <c r="AO18626" s="135"/>
      <c r="AP18626" s="135"/>
      <c r="BJ18626" s="136"/>
    </row>
    <row r="18627" spans="5:62" ht="14.25" customHeight="1" x14ac:dyDescent="0.25">
      <c r="E18627" s="113"/>
      <c r="H18627" s="133"/>
      <c r="T18627" s="133"/>
      <c r="X18627" s="131"/>
      <c r="Y18627" s="133"/>
      <c r="AJ18627" s="133"/>
      <c r="AO18627" s="135"/>
      <c r="AP18627" s="135"/>
      <c r="BJ18627" s="136"/>
    </row>
    <row r="18628" spans="5:62" ht="14.25" customHeight="1" x14ac:dyDescent="0.25">
      <c r="E18628" s="113"/>
      <c r="H18628" s="133"/>
      <c r="T18628" s="133"/>
      <c r="X18628" s="131"/>
      <c r="Y18628" s="133"/>
      <c r="AJ18628" s="133"/>
      <c r="AO18628" s="135"/>
      <c r="AP18628" s="135"/>
      <c r="BJ18628" s="136"/>
    </row>
    <row r="18629" spans="5:62" ht="14.25" customHeight="1" x14ac:dyDescent="0.25">
      <c r="E18629" s="113"/>
      <c r="H18629" s="133"/>
      <c r="T18629" s="133"/>
      <c r="X18629" s="131"/>
      <c r="Y18629" s="133"/>
      <c r="AJ18629" s="133"/>
      <c r="AO18629" s="135"/>
      <c r="AP18629" s="135"/>
      <c r="BJ18629" s="136"/>
    </row>
    <row r="18630" spans="5:62" ht="14.25" customHeight="1" x14ac:dyDescent="0.25">
      <c r="E18630" s="113"/>
      <c r="H18630" s="133"/>
      <c r="T18630" s="133"/>
      <c r="X18630" s="131"/>
      <c r="Y18630" s="133"/>
      <c r="AJ18630" s="133"/>
      <c r="AO18630" s="135"/>
      <c r="AP18630" s="135"/>
      <c r="BJ18630" s="136"/>
    </row>
    <row r="18631" spans="5:62" ht="14.25" customHeight="1" x14ac:dyDescent="0.25">
      <c r="E18631" s="113"/>
      <c r="H18631" s="133"/>
      <c r="T18631" s="133"/>
      <c r="X18631" s="131"/>
      <c r="Y18631" s="133"/>
      <c r="AJ18631" s="133"/>
      <c r="AO18631" s="135"/>
      <c r="AP18631" s="135"/>
      <c r="BJ18631" s="136"/>
    </row>
    <row r="18632" spans="5:62" ht="14.25" customHeight="1" x14ac:dyDescent="0.25">
      <c r="E18632" s="113"/>
      <c r="H18632" s="133"/>
      <c r="T18632" s="133"/>
      <c r="X18632" s="131"/>
      <c r="Y18632" s="133"/>
      <c r="AJ18632" s="133"/>
      <c r="AO18632" s="135"/>
      <c r="AP18632" s="135"/>
      <c r="BJ18632" s="136"/>
    </row>
    <row r="18633" spans="5:62" ht="14.25" customHeight="1" x14ac:dyDescent="0.25">
      <c r="E18633" s="113"/>
      <c r="H18633" s="133"/>
      <c r="T18633" s="133"/>
      <c r="X18633" s="131"/>
      <c r="Y18633" s="133"/>
      <c r="AJ18633" s="133"/>
      <c r="AO18633" s="135"/>
      <c r="AP18633" s="135"/>
      <c r="BJ18633" s="136"/>
    </row>
    <row r="18634" spans="5:62" ht="14.25" customHeight="1" x14ac:dyDescent="0.25">
      <c r="E18634" s="113"/>
      <c r="H18634" s="133"/>
      <c r="T18634" s="133"/>
      <c r="X18634" s="131"/>
      <c r="Y18634" s="133"/>
      <c r="AJ18634" s="133"/>
      <c r="AO18634" s="135"/>
      <c r="AP18634" s="135"/>
      <c r="BJ18634" s="136"/>
    </row>
    <row r="18635" spans="5:62" ht="14.25" customHeight="1" x14ac:dyDescent="0.25">
      <c r="E18635" s="113"/>
      <c r="H18635" s="133"/>
      <c r="T18635" s="133"/>
      <c r="X18635" s="131"/>
      <c r="Y18635" s="133"/>
      <c r="AJ18635" s="133"/>
      <c r="AO18635" s="135"/>
      <c r="AP18635" s="135"/>
      <c r="BJ18635" s="136"/>
    </row>
    <row r="18636" spans="5:62" ht="14.25" customHeight="1" x14ac:dyDescent="0.25">
      <c r="E18636" s="113"/>
      <c r="H18636" s="133"/>
      <c r="T18636" s="133"/>
      <c r="X18636" s="131"/>
      <c r="Y18636" s="133"/>
      <c r="AJ18636" s="133"/>
      <c r="AO18636" s="135"/>
      <c r="AP18636" s="135"/>
      <c r="BJ18636" s="136"/>
    </row>
    <row r="18637" spans="5:62" ht="14.25" customHeight="1" x14ac:dyDescent="0.25">
      <c r="E18637" s="113"/>
      <c r="H18637" s="133"/>
      <c r="T18637" s="133"/>
      <c r="X18637" s="131"/>
      <c r="Y18637" s="133"/>
      <c r="AJ18637" s="133"/>
      <c r="AO18637" s="135"/>
      <c r="AP18637" s="135"/>
      <c r="BJ18637" s="136"/>
    </row>
    <row r="18638" spans="5:62" ht="14.25" customHeight="1" x14ac:dyDescent="0.25">
      <c r="E18638" s="113"/>
      <c r="H18638" s="133"/>
      <c r="T18638" s="133"/>
      <c r="X18638" s="131"/>
      <c r="Y18638" s="133"/>
      <c r="AJ18638" s="133"/>
      <c r="AO18638" s="135"/>
      <c r="AP18638" s="135"/>
      <c r="BJ18638" s="136"/>
    </row>
    <row r="18639" spans="5:62" ht="14.25" customHeight="1" x14ac:dyDescent="0.25">
      <c r="E18639" s="113"/>
      <c r="H18639" s="133"/>
      <c r="T18639" s="133"/>
      <c r="X18639" s="131"/>
      <c r="Y18639" s="133"/>
      <c r="AJ18639" s="133"/>
      <c r="AO18639" s="135"/>
      <c r="AP18639" s="135"/>
      <c r="BJ18639" s="136"/>
    </row>
    <row r="18640" spans="5:62" ht="14.25" customHeight="1" x14ac:dyDescent="0.25">
      <c r="E18640" s="113"/>
      <c r="H18640" s="133"/>
      <c r="T18640" s="133"/>
      <c r="X18640" s="131"/>
      <c r="Y18640" s="133"/>
      <c r="AJ18640" s="133"/>
      <c r="AO18640" s="135"/>
      <c r="AP18640" s="135"/>
      <c r="BJ18640" s="136"/>
    </row>
    <row r="18641" spans="5:62" ht="14.25" customHeight="1" x14ac:dyDescent="0.25">
      <c r="E18641" s="113"/>
      <c r="H18641" s="133"/>
      <c r="T18641" s="133"/>
      <c r="X18641" s="131"/>
      <c r="Y18641" s="133"/>
      <c r="AJ18641" s="133"/>
      <c r="AO18641" s="135"/>
      <c r="AP18641" s="135"/>
      <c r="BJ18641" s="136"/>
    </row>
    <row r="18642" spans="5:62" ht="14.25" customHeight="1" x14ac:dyDescent="0.25">
      <c r="E18642" s="113"/>
      <c r="H18642" s="133"/>
      <c r="T18642" s="133"/>
      <c r="X18642" s="131"/>
      <c r="Y18642" s="133"/>
      <c r="AJ18642" s="133"/>
      <c r="AO18642" s="135"/>
      <c r="AP18642" s="135"/>
      <c r="BJ18642" s="136"/>
    </row>
    <row r="18643" spans="5:62" ht="14.25" customHeight="1" x14ac:dyDescent="0.25">
      <c r="E18643" s="113"/>
      <c r="H18643" s="133"/>
      <c r="T18643" s="133"/>
      <c r="X18643" s="131"/>
      <c r="Y18643" s="133"/>
      <c r="AJ18643" s="133"/>
      <c r="AO18643" s="135"/>
      <c r="AP18643" s="135"/>
      <c r="BJ18643" s="136"/>
    </row>
    <row r="18644" spans="5:62" ht="14.25" customHeight="1" x14ac:dyDescent="0.25">
      <c r="E18644" s="113"/>
      <c r="H18644" s="133"/>
      <c r="T18644" s="133"/>
      <c r="X18644" s="131"/>
      <c r="Y18644" s="133"/>
      <c r="AJ18644" s="133"/>
      <c r="AO18644" s="135"/>
      <c r="AP18644" s="135"/>
      <c r="BJ18644" s="136"/>
    </row>
    <row r="18645" spans="5:62" ht="14.25" customHeight="1" x14ac:dyDescent="0.25">
      <c r="E18645" s="113"/>
      <c r="H18645" s="133"/>
      <c r="T18645" s="133"/>
      <c r="X18645" s="131"/>
      <c r="Y18645" s="133"/>
      <c r="AJ18645" s="133"/>
      <c r="AO18645" s="135"/>
      <c r="AP18645" s="135"/>
      <c r="BJ18645" s="136"/>
    </row>
    <row r="18646" spans="5:62" ht="14.25" customHeight="1" x14ac:dyDescent="0.25">
      <c r="E18646" s="113"/>
      <c r="H18646" s="133"/>
      <c r="T18646" s="133"/>
      <c r="X18646" s="131"/>
      <c r="Y18646" s="133"/>
      <c r="AJ18646" s="133"/>
      <c r="AO18646" s="135"/>
      <c r="AP18646" s="135"/>
      <c r="BJ18646" s="136"/>
    </row>
    <row r="18647" spans="5:62" ht="14.25" customHeight="1" x14ac:dyDescent="0.25">
      <c r="E18647" s="113"/>
      <c r="H18647" s="133"/>
      <c r="T18647" s="133"/>
      <c r="X18647" s="131"/>
      <c r="Y18647" s="133"/>
      <c r="AJ18647" s="133"/>
      <c r="AO18647" s="135"/>
      <c r="AP18647" s="135"/>
      <c r="BJ18647" s="136"/>
    </row>
    <row r="18648" spans="5:62" ht="14.25" customHeight="1" x14ac:dyDescent="0.25">
      <c r="E18648" s="113"/>
      <c r="H18648" s="133"/>
      <c r="T18648" s="133"/>
      <c r="X18648" s="131"/>
      <c r="Y18648" s="133"/>
      <c r="AJ18648" s="133"/>
      <c r="AO18648" s="135"/>
      <c r="AP18648" s="135"/>
      <c r="BJ18648" s="136"/>
    </row>
    <row r="18649" spans="5:62" ht="14.25" customHeight="1" x14ac:dyDescent="0.25">
      <c r="E18649" s="113"/>
      <c r="H18649" s="133"/>
      <c r="T18649" s="133"/>
      <c r="X18649" s="131"/>
      <c r="Y18649" s="133"/>
      <c r="AJ18649" s="133"/>
      <c r="AO18649" s="135"/>
      <c r="AP18649" s="135"/>
      <c r="BJ18649" s="136"/>
    </row>
    <row r="18650" spans="5:62" ht="14.25" customHeight="1" x14ac:dyDescent="0.25">
      <c r="E18650" s="113"/>
      <c r="H18650" s="133"/>
      <c r="T18650" s="133"/>
      <c r="X18650" s="131"/>
      <c r="Y18650" s="133"/>
      <c r="AJ18650" s="133"/>
      <c r="AO18650" s="135"/>
      <c r="AP18650" s="135"/>
      <c r="BJ18650" s="136"/>
    </row>
    <row r="18651" spans="5:62" ht="14.25" customHeight="1" x14ac:dyDescent="0.25">
      <c r="E18651" s="113"/>
      <c r="H18651" s="133"/>
      <c r="T18651" s="133"/>
      <c r="X18651" s="131"/>
      <c r="Y18651" s="133"/>
      <c r="AJ18651" s="133"/>
      <c r="AO18651" s="135"/>
      <c r="AP18651" s="135"/>
      <c r="BJ18651" s="136"/>
    </row>
    <row r="18652" spans="5:62" ht="14.25" customHeight="1" x14ac:dyDescent="0.25">
      <c r="E18652" s="113"/>
      <c r="H18652" s="133"/>
      <c r="T18652" s="133"/>
      <c r="X18652" s="131"/>
      <c r="Y18652" s="133"/>
      <c r="AJ18652" s="133"/>
      <c r="AO18652" s="135"/>
      <c r="AP18652" s="135"/>
      <c r="BJ18652" s="136"/>
    </row>
    <row r="18653" spans="5:62" ht="14.25" customHeight="1" x14ac:dyDescent="0.25">
      <c r="E18653" s="113"/>
      <c r="H18653" s="133"/>
      <c r="T18653" s="133"/>
      <c r="X18653" s="131"/>
      <c r="Y18653" s="133"/>
      <c r="AJ18653" s="133"/>
      <c r="AO18653" s="135"/>
      <c r="AP18653" s="135"/>
      <c r="BJ18653" s="136"/>
    </row>
    <row r="18654" spans="5:62" ht="14.25" customHeight="1" x14ac:dyDescent="0.25">
      <c r="E18654" s="113"/>
      <c r="H18654" s="133"/>
      <c r="T18654" s="133"/>
      <c r="X18654" s="131"/>
      <c r="Y18654" s="133"/>
      <c r="AJ18654" s="133"/>
      <c r="AO18654" s="135"/>
      <c r="AP18654" s="135"/>
      <c r="BJ18654" s="136"/>
    </row>
    <row r="18655" spans="5:62" ht="14.25" customHeight="1" x14ac:dyDescent="0.25">
      <c r="E18655" s="113"/>
      <c r="H18655" s="133"/>
      <c r="T18655" s="133"/>
      <c r="X18655" s="131"/>
      <c r="Y18655" s="133"/>
      <c r="AJ18655" s="133"/>
      <c r="AO18655" s="135"/>
      <c r="AP18655" s="135"/>
      <c r="BJ18655" s="136"/>
    </row>
    <row r="18656" spans="5:62" ht="14.25" customHeight="1" x14ac:dyDescent="0.25">
      <c r="E18656" s="113"/>
      <c r="H18656" s="133"/>
      <c r="T18656" s="133"/>
      <c r="X18656" s="131"/>
      <c r="Y18656" s="133"/>
      <c r="AJ18656" s="133"/>
      <c r="AO18656" s="135"/>
      <c r="AP18656" s="135"/>
      <c r="BJ18656" s="136"/>
    </row>
    <row r="18657" spans="5:62" ht="14.25" customHeight="1" x14ac:dyDescent="0.25">
      <c r="E18657" s="113"/>
      <c r="H18657" s="133"/>
      <c r="T18657" s="133"/>
      <c r="X18657" s="131"/>
      <c r="Y18657" s="133"/>
      <c r="AJ18657" s="133"/>
      <c r="AO18657" s="135"/>
      <c r="AP18657" s="135"/>
      <c r="BJ18657" s="136"/>
    </row>
    <row r="18658" spans="5:62" ht="14.25" customHeight="1" x14ac:dyDescent="0.25">
      <c r="E18658" s="113"/>
      <c r="H18658" s="133"/>
      <c r="T18658" s="133"/>
      <c r="X18658" s="131"/>
      <c r="Y18658" s="133"/>
      <c r="AJ18658" s="133"/>
      <c r="AO18658" s="135"/>
      <c r="AP18658" s="135"/>
      <c r="BJ18658" s="136"/>
    </row>
    <row r="18659" spans="5:62" ht="14.25" customHeight="1" x14ac:dyDescent="0.25">
      <c r="E18659" s="113"/>
      <c r="H18659" s="133"/>
      <c r="T18659" s="133"/>
      <c r="X18659" s="131"/>
      <c r="Y18659" s="133"/>
      <c r="AJ18659" s="133"/>
      <c r="AO18659" s="135"/>
      <c r="AP18659" s="135"/>
      <c r="BJ18659" s="136"/>
    </row>
    <row r="18660" spans="5:62" ht="14.25" customHeight="1" x14ac:dyDescent="0.25">
      <c r="E18660" s="113"/>
      <c r="H18660" s="133"/>
      <c r="T18660" s="133"/>
      <c r="X18660" s="131"/>
      <c r="Y18660" s="133"/>
      <c r="AJ18660" s="133"/>
      <c r="AO18660" s="135"/>
      <c r="AP18660" s="135"/>
      <c r="BJ18660" s="136"/>
    </row>
    <row r="18661" spans="5:62" ht="14.25" customHeight="1" x14ac:dyDescent="0.25">
      <c r="E18661" s="113"/>
      <c r="H18661" s="133"/>
      <c r="T18661" s="133"/>
      <c r="X18661" s="131"/>
      <c r="Y18661" s="133"/>
      <c r="AJ18661" s="133"/>
      <c r="AO18661" s="135"/>
      <c r="AP18661" s="135"/>
      <c r="BJ18661" s="136"/>
    </row>
    <row r="18662" spans="5:62" ht="14.25" customHeight="1" x14ac:dyDescent="0.25">
      <c r="E18662" s="113"/>
      <c r="H18662" s="133"/>
      <c r="T18662" s="133"/>
      <c r="X18662" s="131"/>
      <c r="Y18662" s="133"/>
      <c r="AJ18662" s="133"/>
      <c r="AO18662" s="135"/>
      <c r="AP18662" s="135"/>
      <c r="BJ18662" s="136"/>
    </row>
    <row r="18663" spans="5:62" ht="14.25" customHeight="1" x14ac:dyDescent="0.25">
      <c r="E18663" s="113"/>
      <c r="H18663" s="133"/>
      <c r="T18663" s="133"/>
      <c r="X18663" s="131"/>
      <c r="Y18663" s="133"/>
      <c r="AJ18663" s="133"/>
      <c r="AO18663" s="135"/>
      <c r="AP18663" s="135"/>
      <c r="BJ18663" s="136"/>
    </row>
    <row r="18664" spans="5:62" ht="14.25" customHeight="1" x14ac:dyDescent="0.25">
      <c r="E18664" s="113"/>
      <c r="H18664" s="133"/>
      <c r="T18664" s="133"/>
      <c r="X18664" s="131"/>
      <c r="Y18664" s="133"/>
      <c r="AJ18664" s="133"/>
      <c r="AO18664" s="135"/>
      <c r="AP18664" s="135"/>
      <c r="BJ18664" s="136"/>
    </row>
    <row r="18665" spans="5:62" ht="14.25" customHeight="1" x14ac:dyDescent="0.25">
      <c r="E18665" s="113"/>
      <c r="H18665" s="133"/>
      <c r="T18665" s="133"/>
      <c r="X18665" s="131"/>
      <c r="Y18665" s="133"/>
      <c r="AJ18665" s="133"/>
      <c r="AO18665" s="135"/>
      <c r="AP18665" s="135"/>
      <c r="BJ18665" s="136"/>
    </row>
    <row r="18666" spans="5:62" ht="14.25" customHeight="1" x14ac:dyDescent="0.25">
      <c r="E18666" s="113"/>
      <c r="H18666" s="133"/>
      <c r="T18666" s="133"/>
      <c r="X18666" s="131"/>
      <c r="Y18666" s="133"/>
      <c r="AJ18666" s="133"/>
      <c r="AO18666" s="135"/>
      <c r="AP18666" s="135"/>
      <c r="BJ18666" s="136"/>
    </row>
    <row r="18667" spans="5:62" ht="14.25" customHeight="1" x14ac:dyDescent="0.25">
      <c r="E18667" s="113"/>
      <c r="H18667" s="133"/>
      <c r="T18667" s="133"/>
      <c r="X18667" s="131"/>
      <c r="Y18667" s="133"/>
      <c r="AJ18667" s="133"/>
      <c r="AO18667" s="135"/>
      <c r="AP18667" s="135"/>
      <c r="BJ18667" s="136"/>
    </row>
    <row r="18668" spans="5:62" ht="14.25" customHeight="1" x14ac:dyDescent="0.25">
      <c r="E18668" s="113"/>
      <c r="H18668" s="133"/>
      <c r="T18668" s="133"/>
      <c r="X18668" s="131"/>
      <c r="Y18668" s="133"/>
      <c r="AJ18668" s="133"/>
      <c r="AO18668" s="135"/>
      <c r="AP18668" s="135"/>
      <c r="BJ18668" s="136"/>
    </row>
    <row r="18669" spans="5:62" ht="14.25" customHeight="1" x14ac:dyDescent="0.25">
      <c r="E18669" s="113"/>
      <c r="H18669" s="133"/>
      <c r="T18669" s="133"/>
      <c r="X18669" s="131"/>
      <c r="Y18669" s="133"/>
      <c r="AJ18669" s="133"/>
      <c r="AO18669" s="135"/>
      <c r="AP18669" s="135"/>
      <c r="BJ18669" s="136"/>
    </row>
    <row r="18670" spans="5:62" ht="14.25" customHeight="1" x14ac:dyDescent="0.25">
      <c r="E18670" s="113"/>
      <c r="H18670" s="133"/>
      <c r="T18670" s="133"/>
      <c r="X18670" s="131"/>
      <c r="Y18670" s="133"/>
      <c r="AJ18670" s="133"/>
      <c r="AO18670" s="135"/>
      <c r="AP18670" s="135"/>
      <c r="BJ18670" s="136"/>
    </row>
    <row r="18671" spans="5:62" ht="14.25" customHeight="1" x14ac:dyDescent="0.25">
      <c r="E18671" s="113"/>
      <c r="H18671" s="133"/>
      <c r="T18671" s="133"/>
      <c r="X18671" s="131"/>
      <c r="Y18671" s="133"/>
      <c r="AJ18671" s="133"/>
      <c r="AO18671" s="135"/>
      <c r="AP18671" s="135"/>
      <c r="BJ18671" s="136"/>
    </row>
    <row r="18672" spans="5:62" ht="14.25" customHeight="1" x14ac:dyDescent="0.25">
      <c r="E18672" s="113"/>
      <c r="H18672" s="133"/>
      <c r="T18672" s="133"/>
      <c r="X18672" s="131"/>
      <c r="Y18672" s="133"/>
      <c r="AJ18672" s="133"/>
      <c r="AO18672" s="135"/>
      <c r="AP18672" s="135"/>
      <c r="BJ18672" s="136"/>
    </row>
    <row r="18673" spans="5:62" ht="14.25" customHeight="1" x14ac:dyDescent="0.25">
      <c r="E18673" s="113"/>
      <c r="H18673" s="133"/>
      <c r="T18673" s="133"/>
      <c r="X18673" s="131"/>
      <c r="Y18673" s="133"/>
      <c r="AJ18673" s="133"/>
      <c r="AO18673" s="135"/>
      <c r="AP18673" s="135"/>
      <c r="BJ18673" s="136"/>
    </row>
    <row r="18674" spans="5:62" ht="14.25" customHeight="1" x14ac:dyDescent="0.25">
      <c r="E18674" s="113"/>
      <c r="H18674" s="133"/>
      <c r="T18674" s="133"/>
      <c r="X18674" s="131"/>
      <c r="Y18674" s="133"/>
      <c r="AJ18674" s="133"/>
      <c r="AO18674" s="135"/>
      <c r="AP18674" s="135"/>
      <c r="BJ18674" s="136"/>
    </row>
    <row r="18675" spans="5:62" ht="14.25" customHeight="1" x14ac:dyDescent="0.25">
      <c r="E18675" s="113"/>
      <c r="H18675" s="133"/>
      <c r="T18675" s="133"/>
      <c r="X18675" s="131"/>
      <c r="Y18675" s="133"/>
      <c r="AJ18675" s="133"/>
      <c r="AO18675" s="135"/>
      <c r="AP18675" s="135"/>
      <c r="BJ18675" s="136"/>
    </row>
    <row r="18676" spans="5:62" ht="14.25" customHeight="1" x14ac:dyDescent="0.25">
      <c r="E18676" s="113"/>
      <c r="H18676" s="133"/>
      <c r="T18676" s="133"/>
      <c r="X18676" s="131"/>
      <c r="Y18676" s="133"/>
      <c r="AJ18676" s="133"/>
      <c r="AO18676" s="135"/>
      <c r="AP18676" s="135"/>
      <c r="BJ18676" s="136"/>
    </row>
    <row r="18677" spans="5:62" ht="14.25" customHeight="1" x14ac:dyDescent="0.25">
      <c r="E18677" s="113"/>
      <c r="H18677" s="133"/>
      <c r="T18677" s="133"/>
      <c r="X18677" s="131"/>
      <c r="Y18677" s="133"/>
      <c r="AJ18677" s="133"/>
      <c r="AO18677" s="135"/>
      <c r="AP18677" s="135"/>
      <c r="BJ18677" s="136"/>
    </row>
    <row r="18678" spans="5:62" ht="14.25" customHeight="1" x14ac:dyDescent="0.25">
      <c r="E18678" s="113"/>
      <c r="H18678" s="133"/>
      <c r="T18678" s="133"/>
      <c r="X18678" s="131"/>
      <c r="Y18678" s="133"/>
      <c r="AJ18678" s="133"/>
      <c r="AO18678" s="135"/>
      <c r="AP18678" s="135"/>
      <c r="BJ18678" s="136"/>
    </row>
    <row r="18679" spans="5:62" ht="14.25" customHeight="1" x14ac:dyDescent="0.25">
      <c r="E18679" s="113"/>
      <c r="H18679" s="133"/>
      <c r="T18679" s="133"/>
      <c r="X18679" s="131"/>
      <c r="Y18679" s="133"/>
      <c r="AJ18679" s="133"/>
      <c r="AO18679" s="135"/>
      <c r="AP18679" s="135"/>
      <c r="BJ18679" s="136"/>
    </row>
    <row r="18680" spans="5:62" ht="14.25" customHeight="1" x14ac:dyDescent="0.25">
      <c r="E18680" s="113"/>
      <c r="H18680" s="133"/>
      <c r="T18680" s="133"/>
      <c r="X18680" s="131"/>
      <c r="Y18680" s="133"/>
      <c r="AJ18680" s="133"/>
      <c r="AO18680" s="135"/>
      <c r="AP18680" s="135"/>
      <c r="BJ18680" s="136"/>
    </row>
    <row r="18681" spans="5:62" ht="14.25" customHeight="1" x14ac:dyDescent="0.25">
      <c r="E18681" s="113"/>
      <c r="H18681" s="133"/>
      <c r="T18681" s="133"/>
      <c r="X18681" s="131"/>
      <c r="Y18681" s="133"/>
      <c r="AJ18681" s="133"/>
      <c r="AO18681" s="135"/>
      <c r="AP18681" s="135"/>
      <c r="BJ18681" s="136"/>
    </row>
    <row r="18682" spans="5:62" ht="14.25" customHeight="1" x14ac:dyDescent="0.25">
      <c r="E18682" s="113"/>
      <c r="H18682" s="133"/>
      <c r="T18682" s="133"/>
      <c r="X18682" s="131"/>
      <c r="Y18682" s="133"/>
      <c r="AJ18682" s="133"/>
      <c r="AO18682" s="135"/>
      <c r="AP18682" s="135"/>
      <c r="BJ18682" s="136"/>
    </row>
    <row r="18683" spans="5:62" ht="14.25" customHeight="1" x14ac:dyDescent="0.25">
      <c r="E18683" s="113"/>
      <c r="H18683" s="133"/>
      <c r="T18683" s="133"/>
      <c r="X18683" s="131"/>
      <c r="Y18683" s="133"/>
      <c r="AJ18683" s="133"/>
      <c r="AO18683" s="135"/>
      <c r="AP18683" s="135"/>
      <c r="BJ18683" s="136"/>
    </row>
    <row r="18684" spans="5:62" ht="14.25" customHeight="1" x14ac:dyDescent="0.25">
      <c r="E18684" s="113"/>
      <c r="H18684" s="133"/>
      <c r="T18684" s="133"/>
      <c r="X18684" s="131"/>
      <c r="Y18684" s="133"/>
      <c r="AJ18684" s="133"/>
      <c r="AO18684" s="135"/>
      <c r="AP18684" s="135"/>
      <c r="BJ18684" s="136"/>
    </row>
    <row r="18685" spans="5:62" ht="14.25" customHeight="1" x14ac:dyDescent="0.25">
      <c r="E18685" s="113"/>
      <c r="H18685" s="133"/>
      <c r="T18685" s="133"/>
      <c r="X18685" s="131"/>
      <c r="Y18685" s="133"/>
      <c r="AJ18685" s="133"/>
      <c r="AO18685" s="135"/>
      <c r="AP18685" s="135"/>
      <c r="BJ18685" s="136"/>
    </row>
    <row r="18686" spans="5:62" ht="14.25" customHeight="1" x14ac:dyDescent="0.25">
      <c r="E18686" s="113"/>
      <c r="H18686" s="133"/>
      <c r="T18686" s="133"/>
      <c r="X18686" s="131"/>
      <c r="Y18686" s="133"/>
      <c r="AJ18686" s="133"/>
      <c r="AO18686" s="135"/>
      <c r="AP18686" s="135"/>
      <c r="BJ18686" s="136"/>
    </row>
    <row r="18687" spans="5:62" ht="14.25" customHeight="1" x14ac:dyDescent="0.25">
      <c r="E18687" s="113"/>
      <c r="H18687" s="133"/>
      <c r="T18687" s="133"/>
      <c r="X18687" s="131"/>
      <c r="Y18687" s="133"/>
      <c r="AJ18687" s="133"/>
      <c r="AO18687" s="135"/>
      <c r="AP18687" s="135"/>
      <c r="BJ18687" s="136"/>
    </row>
    <row r="18688" spans="5:62" ht="14.25" customHeight="1" x14ac:dyDescent="0.25">
      <c r="E18688" s="113"/>
      <c r="H18688" s="133"/>
      <c r="T18688" s="133"/>
      <c r="X18688" s="131"/>
      <c r="Y18688" s="133"/>
      <c r="AJ18688" s="133"/>
      <c r="AO18688" s="135"/>
      <c r="AP18688" s="135"/>
      <c r="BJ18688" s="136"/>
    </row>
    <row r="18689" spans="5:62" ht="14.25" customHeight="1" x14ac:dyDescent="0.25">
      <c r="E18689" s="113"/>
      <c r="H18689" s="133"/>
      <c r="T18689" s="133"/>
      <c r="X18689" s="131"/>
      <c r="Y18689" s="133"/>
      <c r="AJ18689" s="133"/>
      <c r="AO18689" s="135"/>
      <c r="AP18689" s="135"/>
      <c r="BJ18689" s="136"/>
    </row>
    <row r="18690" spans="5:62" ht="14.25" customHeight="1" x14ac:dyDescent="0.25">
      <c r="E18690" s="113"/>
      <c r="H18690" s="133"/>
      <c r="T18690" s="133"/>
      <c r="X18690" s="131"/>
      <c r="Y18690" s="133"/>
      <c r="AJ18690" s="133"/>
      <c r="AO18690" s="135"/>
      <c r="AP18690" s="135"/>
      <c r="BJ18690" s="136"/>
    </row>
    <row r="18691" spans="5:62" ht="14.25" customHeight="1" x14ac:dyDescent="0.25">
      <c r="E18691" s="113"/>
      <c r="H18691" s="133"/>
      <c r="T18691" s="133"/>
      <c r="X18691" s="131"/>
      <c r="Y18691" s="133"/>
      <c r="AJ18691" s="133"/>
      <c r="AO18691" s="135"/>
      <c r="AP18691" s="135"/>
      <c r="BJ18691" s="136"/>
    </row>
    <row r="18692" spans="5:62" ht="14.25" customHeight="1" x14ac:dyDescent="0.25">
      <c r="E18692" s="113"/>
      <c r="H18692" s="133"/>
      <c r="T18692" s="133"/>
      <c r="X18692" s="131"/>
      <c r="Y18692" s="133"/>
      <c r="AJ18692" s="133"/>
      <c r="AO18692" s="135"/>
      <c r="AP18692" s="135"/>
      <c r="BJ18692" s="136"/>
    </row>
    <row r="18693" spans="5:62" ht="14.25" customHeight="1" x14ac:dyDescent="0.25">
      <c r="E18693" s="113"/>
      <c r="H18693" s="133"/>
      <c r="T18693" s="133"/>
      <c r="X18693" s="131"/>
      <c r="Y18693" s="133"/>
      <c r="AJ18693" s="133"/>
      <c r="AO18693" s="135"/>
      <c r="AP18693" s="135"/>
      <c r="BJ18693" s="136"/>
    </row>
    <row r="18694" spans="5:62" ht="14.25" customHeight="1" x14ac:dyDescent="0.25">
      <c r="E18694" s="113"/>
      <c r="H18694" s="133"/>
      <c r="T18694" s="133"/>
      <c r="X18694" s="131"/>
      <c r="Y18694" s="133"/>
      <c r="AJ18694" s="133"/>
      <c r="AO18694" s="135"/>
      <c r="AP18694" s="135"/>
      <c r="BJ18694" s="136"/>
    </row>
    <row r="18695" spans="5:62" ht="14.25" customHeight="1" x14ac:dyDescent="0.25">
      <c r="E18695" s="113"/>
      <c r="H18695" s="133"/>
      <c r="T18695" s="133"/>
      <c r="X18695" s="131"/>
      <c r="Y18695" s="133"/>
      <c r="AJ18695" s="133"/>
      <c r="AO18695" s="135"/>
      <c r="AP18695" s="135"/>
      <c r="BJ18695" s="136"/>
    </row>
    <row r="18696" spans="5:62" ht="14.25" customHeight="1" x14ac:dyDescent="0.25">
      <c r="E18696" s="113"/>
      <c r="H18696" s="133"/>
      <c r="T18696" s="133"/>
      <c r="X18696" s="131"/>
      <c r="Y18696" s="133"/>
      <c r="AJ18696" s="133"/>
      <c r="AO18696" s="135"/>
      <c r="AP18696" s="135"/>
      <c r="BJ18696" s="136"/>
    </row>
    <row r="18697" spans="5:62" ht="14.25" customHeight="1" x14ac:dyDescent="0.25">
      <c r="E18697" s="113"/>
      <c r="H18697" s="133"/>
      <c r="T18697" s="133"/>
      <c r="X18697" s="131"/>
      <c r="Y18697" s="133"/>
      <c r="AJ18697" s="133"/>
      <c r="AO18697" s="135"/>
      <c r="AP18697" s="135"/>
      <c r="BJ18697" s="136"/>
    </row>
    <row r="18698" spans="5:62" ht="14.25" customHeight="1" x14ac:dyDescent="0.25">
      <c r="E18698" s="113"/>
      <c r="H18698" s="133"/>
      <c r="T18698" s="133"/>
      <c r="X18698" s="131"/>
      <c r="Y18698" s="133"/>
      <c r="AJ18698" s="133"/>
      <c r="AO18698" s="135"/>
      <c r="AP18698" s="135"/>
      <c r="BJ18698" s="136"/>
    </row>
    <row r="18699" spans="5:62" ht="14.25" customHeight="1" x14ac:dyDescent="0.25">
      <c r="E18699" s="113"/>
      <c r="H18699" s="133"/>
      <c r="T18699" s="133"/>
      <c r="X18699" s="131"/>
      <c r="Y18699" s="133"/>
      <c r="AJ18699" s="133"/>
      <c r="AO18699" s="135"/>
      <c r="AP18699" s="135"/>
      <c r="BJ18699" s="136"/>
    </row>
    <row r="18700" spans="5:62" ht="14.25" customHeight="1" x14ac:dyDescent="0.25">
      <c r="E18700" s="113"/>
      <c r="H18700" s="133"/>
      <c r="T18700" s="133"/>
      <c r="X18700" s="131"/>
      <c r="Y18700" s="133"/>
      <c r="AJ18700" s="133"/>
      <c r="AO18700" s="135"/>
      <c r="AP18700" s="135"/>
      <c r="BJ18700" s="136"/>
    </row>
    <row r="18701" spans="5:62" ht="14.25" customHeight="1" x14ac:dyDescent="0.25">
      <c r="E18701" s="113"/>
      <c r="H18701" s="133"/>
      <c r="T18701" s="133"/>
      <c r="X18701" s="131"/>
      <c r="Y18701" s="133"/>
      <c r="AJ18701" s="133"/>
      <c r="AO18701" s="135"/>
      <c r="AP18701" s="135"/>
      <c r="BJ18701" s="136"/>
    </row>
    <row r="18702" spans="5:62" ht="14.25" customHeight="1" x14ac:dyDescent="0.25">
      <c r="E18702" s="113"/>
      <c r="H18702" s="133"/>
      <c r="T18702" s="133"/>
      <c r="X18702" s="131"/>
      <c r="Y18702" s="133"/>
      <c r="AJ18702" s="133"/>
      <c r="AO18702" s="135"/>
      <c r="AP18702" s="135"/>
      <c r="BJ18702" s="136"/>
    </row>
    <row r="18703" spans="5:62" ht="14.25" customHeight="1" x14ac:dyDescent="0.25">
      <c r="E18703" s="113"/>
      <c r="H18703" s="133"/>
      <c r="T18703" s="133"/>
      <c r="X18703" s="131"/>
      <c r="Y18703" s="133"/>
      <c r="AJ18703" s="133"/>
      <c r="AO18703" s="135"/>
      <c r="AP18703" s="135"/>
      <c r="BJ18703" s="136"/>
    </row>
    <row r="18704" spans="5:62" ht="14.25" customHeight="1" x14ac:dyDescent="0.25">
      <c r="E18704" s="113"/>
      <c r="H18704" s="133"/>
      <c r="T18704" s="133"/>
      <c r="X18704" s="131"/>
      <c r="Y18704" s="133"/>
      <c r="AJ18704" s="133"/>
      <c r="AO18704" s="135"/>
      <c r="AP18704" s="135"/>
      <c r="BJ18704" s="136"/>
    </row>
    <row r="18705" spans="5:62" ht="14.25" customHeight="1" x14ac:dyDescent="0.25">
      <c r="E18705" s="113"/>
      <c r="H18705" s="133"/>
      <c r="T18705" s="133"/>
      <c r="X18705" s="131"/>
      <c r="Y18705" s="133"/>
      <c r="AJ18705" s="133"/>
      <c r="AO18705" s="135"/>
      <c r="AP18705" s="135"/>
      <c r="BJ18705" s="136"/>
    </row>
    <row r="18706" spans="5:62" ht="14.25" customHeight="1" x14ac:dyDescent="0.25">
      <c r="E18706" s="113"/>
      <c r="H18706" s="133"/>
      <c r="T18706" s="133"/>
      <c r="X18706" s="131"/>
      <c r="Y18706" s="133"/>
      <c r="AJ18706" s="133"/>
      <c r="AO18706" s="135"/>
      <c r="AP18706" s="135"/>
      <c r="BJ18706" s="136"/>
    </row>
    <row r="18707" spans="5:62" ht="14.25" customHeight="1" x14ac:dyDescent="0.25">
      <c r="E18707" s="113"/>
      <c r="H18707" s="133"/>
      <c r="T18707" s="133"/>
      <c r="X18707" s="131"/>
      <c r="Y18707" s="133"/>
      <c r="AJ18707" s="133"/>
      <c r="AO18707" s="135"/>
      <c r="AP18707" s="135"/>
      <c r="BJ18707" s="136"/>
    </row>
    <row r="18708" spans="5:62" ht="14.25" customHeight="1" x14ac:dyDescent="0.25">
      <c r="E18708" s="113"/>
      <c r="H18708" s="133"/>
      <c r="T18708" s="133"/>
      <c r="X18708" s="131"/>
      <c r="Y18708" s="133"/>
      <c r="AJ18708" s="133"/>
      <c r="AO18708" s="135"/>
      <c r="AP18708" s="135"/>
      <c r="BJ18708" s="136"/>
    </row>
    <row r="18709" spans="5:62" ht="14.25" customHeight="1" x14ac:dyDescent="0.25">
      <c r="E18709" s="113"/>
      <c r="H18709" s="133"/>
      <c r="T18709" s="133"/>
      <c r="X18709" s="131"/>
      <c r="Y18709" s="133"/>
      <c r="AJ18709" s="133"/>
      <c r="AO18709" s="135"/>
      <c r="AP18709" s="135"/>
      <c r="BJ18709" s="136"/>
    </row>
    <row r="18710" spans="5:62" ht="14.25" customHeight="1" x14ac:dyDescent="0.25">
      <c r="E18710" s="113"/>
      <c r="H18710" s="133"/>
      <c r="T18710" s="133"/>
      <c r="X18710" s="131"/>
      <c r="Y18710" s="133"/>
      <c r="AJ18710" s="133"/>
      <c r="AO18710" s="135"/>
      <c r="AP18710" s="135"/>
      <c r="BJ18710" s="136"/>
    </row>
    <row r="18711" spans="5:62" ht="14.25" customHeight="1" x14ac:dyDescent="0.25">
      <c r="E18711" s="113"/>
      <c r="H18711" s="133"/>
      <c r="T18711" s="133"/>
      <c r="X18711" s="131"/>
      <c r="Y18711" s="133"/>
      <c r="AJ18711" s="133"/>
      <c r="AO18711" s="135"/>
      <c r="AP18711" s="135"/>
      <c r="BJ18711" s="136"/>
    </row>
    <row r="18712" spans="5:62" ht="14.25" customHeight="1" x14ac:dyDescent="0.25">
      <c r="E18712" s="113"/>
      <c r="H18712" s="133"/>
      <c r="T18712" s="133"/>
      <c r="X18712" s="131"/>
      <c r="Y18712" s="133"/>
      <c r="AJ18712" s="133"/>
      <c r="AO18712" s="135"/>
      <c r="AP18712" s="135"/>
      <c r="BJ18712" s="136"/>
    </row>
    <row r="18713" spans="5:62" ht="14.25" customHeight="1" x14ac:dyDescent="0.25">
      <c r="E18713" s="113"/>
      <c r="H18713" s="133"/>
      <c r="T18713" s="133"/>
      <c r="X18713" s="131"/>
      <c r="Y18713" s="133"/>
      <c r="AJ18713" s="133"/>
      <c r="AO18713" s="135"/>
      <c r="AP18713" s="135"/>
      <c r="BJ18713" s="136"/>
    </row>
    <row r="18714" spans="5:62" ht="14.25" customHeight="1" x14ac:dyDescent="0.25">
      <c r="E18714" s="113"/>
      <c r="H18714" s="133"/>
      <c r="T18714" s="133"/>
      <c r="X18714" s="131"/>
      <c r="Y18714" s="133"/>
      <c r="AJ18714" s="133"/>
      <c r="AO18714" s="135"/>
      <c r="AP18714" s="135"/>
      <c r="BJ18714" s="136"/>
    </row>
    <row r="18715" spans="5:62" ht="14.25" customHeight="1" x14ac:dyDescent="0.25">
      <c r="E18715" s="113"/>
      <c r="H18715" s="133"/>
      <c r="T18715" s="133"/>
      <c r="X18715" s="131"/>
      <c r="Y18715" s="133"/>
      <c r="AJ18715" s="133"/>
      <c r="AO18715" s="135"/>
      <c r="AP18715" s="135"/>
      <c r="BJ18715" s="136"/>
    </row>
    <row r="18716" spans="5:62" ht="14.25" customHeight="1" x14ac:dyDescent="0.25">
      <c r="E18716" s="113"/>
      <c r="H18716" s="133"/>
      <c r="T18716" s="133"/>
      <c r="X18716" s="131"/>
      <c r="Y18716" s="133"/>
      <c r="AJ18716" s="133"/>
      <c r="AO18716" s="135"/>
      <c r="AP18716" s="135"/>
      <c r="BJ18716" s="136"/>
    </row>
    <row r="18717" spans="5:62" ht="14.25" customHeight="1" x14ac:dyDescent="0.25">
      <c r="E18717" s="113"/>
      <c r="H18717" s="133"/>
      <c r="T18717" s="133"/>
      <c r="X18717" s="131"/>
      <c r="Y18717" s="133"/>
      <c r="AJ18717" s="133"/>
      <c r="AO18717" s="135"/>
      <c r="AP18717" s="135"/>
      <c r="BJ18717" s="136"/>
    </row>
    <row r="18718" spans="5:62" ht="14.25" customHeight="1" x14ac:dyDescent="0.25">
      <c r="E18718" s="113"/>
      <c r="H18718" s="133"/>
      <c r="T18718" s="133"/>
      <c r="X18718" s="131"/>
      <c r="Y18718" s="133"/>
      <c r="AJ18718" s="133"/>
      <c r="AO18718" s="135"/>
      <c r="AP18718" s="135"/>
      <c r="BJ18718" s="136"/>
    </row>
    <row r="18719" spans="5:62" ht="14.25" customHeight="1" x14ac:dyDescent="0.25">
      <c r="E18719" s="113"/>
      <c r="H18719" s="133"/>
      <c r="T18719" s="133"/>
      <c r="X18719" s="131"/>
      <c r="Y18719" s="133"/>
      <c r="AJ18719" s="133"/>
      <c r="AO18719" s="135"/>
      <c r="AP18719" s="135"/>
      <c r="BJ18719" s="136"/>
    </row>
    <row r="18720" spans="5:62" ht="14.25" customHeight="1" x14ac:dyDescent="0.25">
      <c r="E18720" s="113"/>
      <c r="H18720" s="133"/>
      <c r="T18720" s="133"/>
      <c r="X18720" s="131"/>
      <c r="Y18720" s="133"/>
      <c r="AJ18720" s="133"/>
      <c r="AO18720" s="135"/>
      <c r="AP18720" s="135"/>
      <c r="BJ18720" s="136"/>
    </row>
    <row r="18721" spans="5:62" ht="14.25" customHeight="1" x14ac:dyDescent="0.25">
      <c r="E18721" s="113"/>
      <c r="H18721" s="133"/>
      <c r="T18721" s="133"/>
      <c r="X18721" s="131"/>
      <c r="Y18721" s="133"/>
      <c r="AJ18721" s="133"/>
      <c r="AO18721" s="135"/>
      <c r="AP18721" s="135"/>
      <c r="BJ18721" s="136"/>
    </row>
    <row r="18722" spans="5:62" ht="14.25" customHeight="1" x14ac:dyDescent="0.25">
      <c r="E18722" s="113"/>
      <c r="H18722" s="133"/>
      <c r="T18722" s="133"/>
      <c r="X18722" s="131"/>
      <c r="Y18722" s="133"/>
      <c r="AJ18722" s="133"/>
      <c r="AO18722" s="135"/>
      <c r="AP18722" s="135"/>
      <c r="BJ18722" s="136"/>
    </row>
    <row r="18723" spans="5:62" ht="14.25" customHeight="1" x14ac:dyDescent="0.25">
      <c r="E18723" s="113"/>
      <c r="H18723" s="133"/>
      <c r="T18723" s="133"/>
      <c r="X18723" s="131"/>
      <c r="Y18723" s="133"/>
      <c r="AJ18723" s="133"/>
      <c r="AO18723" s="135"/>
      <c r="AP18723" s="135"/>
      <c r="BJ18723" s="136"/>
    </row>
    <row r="18724" spans="5:62" ht="14.25" customHeight="1" x14ac:dyDescent="0.25">
      <c r="E18724" s="113"/>
      <c r="H18724" s="133"/>
      <c r="T18724" s="133"/>
      <c r="X18724" s="131"/>
      <c r="Y18724" s="133"/>
      <c r="AJ18724" s="133"/>
      <c r="AO18724" s="135"/>
      <c r="AP18724" s="135"/>
      <c r="BJ18724" s="136"/>
    </row>
    <row r="18725" spans="5:62" ht="14.25" customHeight="1" x14ac:dyDescent="0.25">
      <c r="E18725" s="113"/>
      <c r="H18725" s="133"/>
      <c r="T18725" s="133"/>
      <c r="X18725" s="131"/>
      <c r="Y18725" s="133"/>
      <c r="AJ18725" s="133"/>
      <c r="AO18725" s="135"/>
      <c r="AP18725" s="135"/>
      <c r="BJ18725" s="136"/>
    </row>
    <row r="18726" spans="5:62" ht="14.25" customHeight="1" x14ac:dyDescent="0.25">
      <c r="E18726" s="113"/>
      <c r="H18726" s="133"/>
      <c r="T18726" s="133"/>
      <c r="X18726" s="131"/>
      <c r="Y18726" s="133"/>
      <c r="AJ18726" s="133"/>
      <c r="AO18726" s="135"/>
      <c r="AP18726" s="135"/>
      <c r="BJ18726" s="136"/>
    </row>
    <row r="18727" spans="5:62" ht="14.25" customHeight="1" x14ac:dyDescent="0.25">
      <c r="E18727" s="113"/>
      <c r="H18727" s="133"/>
      <c r="T18727" s="133"/>
      <c r="X18727" s="131"/>
      <c r="Y18727" s="133"/>
      <c r="AJ18727" s="133"/>
      <c r="AO18727" s="135"/>
      <c r="AP18727" s="135"/>
      <c r="BJ18727" s="136"/>
    </row>
    <row r="18728" spans="5:62" ht="14.25" customHeight="1" x14ac:dyDescent="0.25">
      <c r="E18728" s="113"/>
      <c r="H18728" s="133"/>
      <c r="T18728" s="133"/>
      <c r="X18728" s="131"/>
      <c r="Y18728" s="133"/>
      <c r="AJ18728" s="133"/>
      <c r="AO18728" s="135"/>
      <c r="AP18728" s="135"/>
      <c r="BJ18728" s="136"/>
    </row>
    <row r="18729" spans="5:62" ht="14.25" customHeight="1" x14ac:dyDescent="0.25">
      <c r="E18729" s="113"/>
      <c r="H18729" s="133"/>
      <c r="T18729" s="133"/>
      <c r="X18729" s="131"/>
      <c r="Y18729" s="133"/>
      <c r="AJ18729" s="133"/>
      <c r="AO18729" s="135"/>
      <c r="AP18729" s="135"/>
      <c r="BJ18729" s="136"/>
    </row>
    <row r="18730" spans="5:62" ht="14.25" customHeight="1" x14ac:dyDescent="0.25">
      <c r="E18730" s="113"/>
      <c r="H18730" s="133"/>
      <c r="T18730" s="133"/>
      <c r="X18730" s="131"/>
      <c r="Y18730" s="133"/>
      <c r="AJ18730" s="133"/>
      <c r="AO18730" s="135"/>
      <c r="AP18730" s="135"/>
      <c r="BJ18730" s="136"/>
    </row>
    <row r="18731" spans="5:62" ht="14.25" customHeight="1" x14ac:dyDescent="0.25">
      <c r="E18731" s="113"/>
      <c r="H18731" s="133"/>
      <c r="T18731" s="133"/>
      <c r="X18731" s="131"/>
      <c r="Y18731" s="133"/>
      <c r="AJ18731" s="133"/>
      <c r="AO18731" s="135"/>
      <c r="AP18731" s="135"/>
      <c r="BJ18731" s="136"/>
    </row>
    <row r="18732" spans="5:62" ht="14.25" customHeight="1" x14ac:dyDescent="0.25">
      <c r="E18732" s="113"/>
      <c r="H18732" s="133"/>
      <c r="T18732" s="133"/>
      <c r="X18732" s="131"/>
      <c r="Y18732" s="133"/>
      <c r="AJ18732" s="133"/>
      <c r="AO18732" s="135"/>
      <c r="AP18732" s="135"/>
      <c r="BJ18732" s="136"/>
    </row>
    <row r="18733" spans="5:62" ht="14.25" customHeight="1" x14ac:dyDescent="0.25">
      <c r="E18733" s="113"/>
      <c r="H18733" s="133"/>
      <c r="T18733" s="133"/>
      <c r="X18733" s="131"/>
      <c r="Y18733" s="133"/>
      <c r="AJ18733" s="133"/>
      <c r="AO18733" s="135"/>
      <c r="AP18733" s="135"/>
      <c r="BJ18733" s="136"/>
    </row>
    <row r="18734" spans="5:62" ht="14.25" customHeight="1" x14ac:dyDescent="0.25">
      <c r="E18734" s="113"/>
      <c r="H18734" s="133"/>
      <c r="T18734" s="133"/>
      <c r="X18734" s="131"/>
      <c r="Y18734" s="133"/>
      <c r="AJ18734" s="133"/>
      <c r="AO18734" s="135"/>
      <c r="AP18734" s="135"/>
      <c r="BJ18734" s="136"/>
    </row>
    <row r="18735" spans="5:62" ht="14.25" customHeight="1" x14ac:dyDescent="0.25">
      <c r="E18735" s="113"/>
      <c r="H18735" s="133"/>
      <c r="T18735" s="133"/>
      <c r="X18735" s="131"/>
      <c r="Y18735" s="133"/>
      <c r="AJ18735" s="133"/>
      <c r="AO18735" s="135"/>
      <c r="AP18735" s="135"/>
      <c r="BJ18735" s="136"/>
    </row>
    <row r="18736" spans="5:62" ht="14.25" customHeight="1" x14ac:dyDescent="0.25">
      <c r="E18736" s="113"/>
      <c r="H18736" s="133"/>
      <c r="T18736" s="133"/>
      <c r="X18736" s="131"/>
      <c r="Y18736" s="133"/>
      <c r="AJ18736" s="133"/>
      <c r="AO18736" s="135"/>
      <c r="AP18736" s="135"/>
      <c r="BJ18736" s="136"/>
    </row>
    <row r="18737" spans="5:62" ht="14.25" customHeight="1" x14ac:dyDescent="0.25">
      <c r="E18737" s="113"/>
      <c r="H18737" s="133"/>
      <c r="T18737" s="133"/>
      <c r="X18737" s="131"/>
      <c r="Y18737" s="133"/>
      <c r="AJ18737" s="133"/>
      <c r="AO18737" s="135"/>
      <c r="AP18737" s="135"/>
      <c r="BJ18737" s="136"/>
    </row>
    <row r="18738" spans="5:62" ht="14.25" customHeight="1" x14ac:dyDescent="0.25">
      <c r="E18738" s="113"/>
      <c r="H18738" s="133"/>
      <c r="T18738" s="133"/>
      <c r="X18738" s="131"/>
      <c r="Y18738" s="133"/>
      <c r="AJ18738" s="133"/>
      <c r="AO18738" s="135"/>
      <c r="AP18738" s="135"/>
      <c r="BJ18738" s="136"/>
    </row>
    <row r="18739" spans="5:62" ht="14.25" customHeight="1" x14ac:dyDescent="0.25">
      <c r="E18739" s="113"/>
      <c r="H18739" s="133"/>
      <c r="T18739" s="133"/>
      <c r="X18739" s="131"/>
      <c r="Y18739" s="133"/>
      <c r="AJ18739" s="133"/>
      <c r="AO18739" s="135"/>
      <c r="AP18739" s="135"/>
      <c r="BJ18739" s="136"/>
    </row>
    <row r="18740" spans="5:62" ht="14.25" customHeight="1" x14ac:dyDescent="0.25">
      <c r="E18740" s="113"/>
      <c r="H18740" s="133"/>
      <c r="T18740" s="133"/>
      <c r="X18740" s="131"/>
      <c r="Y18740" s="133"/>
      <c r="AJ18740" s="133"/>
      <c r="AO18740" s="135"/>
      <c r="AP18740" s="135"/>
      <c r="BJ18740" s="136"/>
    </row>
    <row r="18741" spans="5:62" ht="14.25" customHeight="1" x14ac:dyDescent="0.25">
      <c r="E18741" s="113"/>
      <c r="H18741" s="133"/>
      <c r="T18741" s="133"/>
      <c r="X18741" s="131"/>
      <c r="Y18741" s="133"/>
      <c r="AJ18741" s="133"/>
      <c r="AO18741" s="135"/>
      <c r="AP18741" s="135"/>
      <c r="BJ18741" s="136"/>
    </row>
    <row r="18742" spans="5:62" ht="14.25" customHeight="1" x14ac:dyDescent="0.25">
      <c r="E18742" s="113"/>
      <c r="H18742" s="133"/>
      <c r="T18742" s="133"/>
      <c r="X18742" s="131"/>
      <c r="Y18742" s="133"/>
      <c r="AJ18742" s="133"/>
      <c r="AO18742" s="135"/>
      <c r="AP18742" s="135"/>
      <c r="BJ18742" s="136"/>
    </row>
    <row r="18743" spans="5:62" ht="14.25" customHeight="1" x14ac:dyDescent="0.25">
      <c r="E18743" s="113"/>
      <c r="H18743" s="133"/>
      <c r="T18743" s="133"/>
      <c r="X18743" s="131"/>
      <c r="Y18743" s="133"/>
      <c r="AJ18743" s="133"/>
      <c r="AO18743" s="135"/>
      <c r="AP18743" s="135"/>
      <c r="BJ18743" s="136"/>
    </row>
    <row r="18744" spans="5:62" ht="14.25" customHeight="1" x14ac:dyDescent="0.25">
      <c r="E18744" s="113"/>
      <c r="H18744" s="133"/>
      <c r="T18744" s="133"/>
      <c r="X18744" s="131"/>
      <c r="Y18744" s="133"/>
      <c r="AJ18744" s="133"/>
      <c r="AO18744" s="135"/>
      <c r="AP18744" s="135"/>
      <c r="BJ18744" s="136"/>
    </row>
    <row r="18745" spans="5:62" ht="14.25" customHeight="1" x14ac:dyDescent="0.25">
      <c r="E18745" s="113"/>
      <c r="H18745" s="133"/>
      <c r="T18745" s="133"/>
      <c r="X18745" s="131"/>
      <c r="Y18745" s="133"/>
      <c r="AJ18745" s="133"/>
      <c r="AO18745" s="135"/>
      <c r="AP18745" s="135"/>
      <c r="BJ18745" s="136"/>
    </row>
    <row r="18746" spans="5:62" ht="14.25" customHeight="1" x14ac:dyDescent="0.25">
      <c r="E18746" s="113"/>
      <c r="H18746" s="133"/>
      <c r="T18746" s="133"/>
      <c r="X18746" s="131"/>
      <c r="Y18746" s="133"/>
      <c r="AJ18746" s="133"/>
      <c r="AO18746" s="135"/>
      <c r="AP18746" s="135"/>
      <c r="BJ18746" s="136"/>
    </row>
    <row r="18747" spans="5:62" ht="14.25" customHeight="1" x14ac:dyDescent="0.25">
      <c r="E18747" s="113"/>
      <c r="H18747" s="133"/>
      <c r="T18747" s="133"/>
      <c r="X18747" s="131"/>
      <c r="Y18747" s="133"/>
      <c r="AJ18747" s="133"/>
      <c r="AO18747" s="135"/>
      <c r="AP18747" s="135"/>
      <c r="BJ18747" s="136"/>
    </row>
    <row r="18748" spans="5:62" ht="14.25" customHeight="1" x14ac:dyDescent="0.25">
      <c r="E18748" s="113"/>
      <c r="H18748" s="133"/>
      <c r="T18748" s="133"/>
      <c r="X18748" s="131"/>
      <c r="Y18748" s="133"/>
      <c r="AJ18748" s="133"/>
      <c r="AO18748" s="135"/>
      <c r="AP18748" s="135"/>
      <c r="BJ18748" s="136"/>
    </row>
    <row r="18749" spans="5:62" ht="14.25" customHeight="1" x14ac:dyDescent="0.25">
      <c r="E18749" s="113"/>
      <c r="H18749" s="133"/>
      <c r="T18749" s="133"/>
      <c r="X18749" s="131"/>
      <c r="Y18749" s="133"/>
      <c r="AJ18749" s="133"/>
      <c r="AO18749" s="135"/>
      <c r="AP18749" s="135"/>
      <c r="BJ18749" s="136"/>
    </row>
    <row r="18750" spans="5:62" ht="14.25" customHeight="1" x14ac:dyDescent="0.25">
      <c r="E18750" s="113"/>
      <c r="H18750" s="133"/>
      <c r="T18750" s="133"/>
      <c r="X18750" s="131"/>
      <c r="Y18750" s="133"/>
      <c r="AJ18750" s="133"/>
      <c r="AO18750" s="135"/>
      <c r="AP18750" s="135"/>
      <c r="BJ18750" s="136"/>
    </row>
    <row r="18751" spans="5:62" ht="14.25" customHeight="1" x14ac:dyDescent="0.25">
      <c r="E18751" s="113"/>
      <c r="H18751" s="133"/>
      <c r="T18751" s="133"/>
      <c r="X18751" s="131"/>
      <c r="Y18751" s="133"/>
      <c r="AJ18751" s="133"/>
      <c r="AO18751" s="135"/>
      <c r="AP18751" s="135"/>
      <c r="BJ18751" s="136"/>
    </row>
    <row r="18752" spans="5:62" ht="14.25" customHeight="1" x14ac:dyDescent="0.25">
      <c r="E18752" s="113"/>
      <c r="H18752" s="133"/>
      <c r="T18752" s="133"/>
      <c r="X18752" s="131"/>
      <c r="Y18752" s="133"/>
      <c r="AJ18752" s="133"/>
      <c r="AO18752" s="135"/>
      <c r="AP18752" s="135"/>
      <c r="BJ18752" s="136"/>
    </row>
    <row r="18753" spans="5:62" ht="14.25" customHeight="1" x14ac:dyDescent="0.25">
      <c r="E18753" s="113"/>
      <c r="H18753" s="133"/>
      <c r="T18753" s="133"/>
      <c r="X18753" s="131"/>
      <c r="Y18753" s="133"/>
      <c r="AJ18753" s="133"/>
      <c r="AO18753" s="135"/>
      <c r="AP18753" s="135"/>
      <c r="BJ18753" s="136"/>
    </row>
    <row r="18754" spans="5:62" ht="14.25" customHeight="1" x14ac:dyDescent="0.25">
      <c r="E18754" s="113"/>
      <c r="H18754" s="133"/>
      <c r="T18754" s="133"/>
      <c r="X18754" s="131"/>
      <c r="Y18754" s="133"/>
      <c r="AJ18754" s="133"/>
      <c r="AO18754" s="135"/>
      <c r="AP18754" s="135"/>
      <c r="BJ18754" s="136"/>
    </row>
    <row r="18755" spans="5:62" ht="14.25" customHeight="1" x14ac:dyDescent="0.25">
      <c r="E18755" s="113"/>
      <c r="H18755" s="133"/>
      <c r="T18755" s="133"/>
      <c r="X18755" s="131"/>
      <c r="Y18755" s="133"/>
      <c r="AJ18755" s="133"/>
      <c r="AO18755" s="135"/>
      <c r="AP18755" s="135"/>
      <c r="BJ18755" s="136"/>
    </row>
    <row r="18756" spans="5:62" ht="14.25" customHeight="1" x14ac:dyDescent="0.25">
      <c r="E18756" s="113"/>
      <c r="H18756" s="133"/>
      <c r="T18756" s="133"/>
      <c r="X18756" s="131"/>
      <c r="Y18756" s="133"/>
      <c r="AJ18756" s="133"/>
      <c r="AO18756" s="135"/>
      <c r="AP18756" s="135"/>
      <c r="BJ18756" s="136"/>
    </row>
    <row r="18757" spans="5:62" ht="14.25" customHeight="1" x14ac:dyDescent="0.25">
      <c r="E18757" s="113"/>
      <c r="H18757" s="133"/>
      <c r="T18757" s="133"/>
      <c r="X18757" s="131"/>
      <c r="Y18757" s="133"/>
      <c r="AJ18757" s="133"/>
      <c r="AO18757" s="135"/>
      <c r="AP18757" s="135"/>
      <c r="BJ18757" s="136"/>
    </row>
    <row r="18758" spans="5:62" ht="14.25" customHeight="1" x14ac:dyDescent="0.25">
      <c r="E18758" s="113"/>
      <c r="H18758" s="133"/>
      <c r="T18758" s="133"/>
      <c r="X18758" s="131"/>
      <c r="Y18758" s="133"/>
      <c r="AJ18758" s="133"/>
      <c r="AO18758" s="135"/>
      <c r="AP18758" s="135"/>
      <c r="BJ18758" s="136"/>
    </row>
    <row r="18759" spans="5:62" ht="14.25" customHeight="1" x14ac:dyDescent="0.25">
      <c r="E18759" s="113"/>
      <c r="H18759" s="133"/>
      <c r="T18759" s="133"/>
      <c r="X18759" s="131"/>
      <c r="Y18759" s="133"/>
      <c r="AJ18759" s="133"/>
      <c r="AO18759" s="135"/>
      <c r="AP18759" s="135"/>
      <c r="BJ18759" s="136"/>
    </row>
    <row r="18760" spans="5:62" ht="14.25" customHeight="1" x14ac:dyDescent="0.25">
      <c r="E18760" s="113"/>
      <c r="H18760" s="133"/>
      <c r="T18760" s="133"/>
      <c r="X18760" s="131"/>
      <c r="Y18760" s="133"/>
      <c r="AJ18760" s="133"/>
      <c r="AO18760" s="135"/>
      <c r="AP18760" s="135"/>
      <c r="BJ18760" s="136"/>
    </row>
    <row r="18761" spans="5:62" ht="14.25" customHeight="1" x14ac:dyDescent="0.25">
      <c r="E18761" s="113"/>
      <c r="H18761" s="133"/>
      <c r="T18761" s="133"/>
      <c r="X18761" s="131"/>
      <c r="Y18761" s="133"/>
      <c r="AJ18761" s="133"/>
      <c r="AO18761" s="135"/>
      <c r="AP18761" s="135"/>
      <c r="BJ18761" s="136"/>
    </row>
    <row r="18762" spans="5:62" ht="14.25" customHeight="1" x14ac:dyDescent="0.25">
      <c r="E18762" s="113"/>
      <c r="H18762" s="133"/>
      <c r="T18762" s="133"/>
      <c r="X18762" s="131"/>
      <c r="Y18762" s="133"/>
      <c r="AJ18762" s="133"/>
      <c r="AO18762" s="135"/>
      <c r="AP18762" s="135"/>
      <c r="BJ18762" s="136"/>
    </row>
    <row r="18763" spans="5:62" ht="14.25" customHeight="1" x14ac:dyDescent="0.25">
      <c r="E18763" s="113"/>
      <c r="H18763" s="133"/>
      <c r="T18763" s="133"/>
      <c r="X18763" s="131"/>
      <c r="Y18763" s="133"/>
      <c r="AJ18763" s="133"/>
      <c r="AO18763" s="135"/>
      <c r="AP18763" s="135"/>
      <c r="BJ18763" s="136"/>
    </row>
    <row r="18764" spans="5:62" ht="14.25" customHeight="1" x14ac:dyDescent="0.25">
      <c r="E18764" s="113"/>
      <c r="H18764" s="133"/>
      <c r="T18764" s="133"/>
      <c r="X18764" s="131"/>
      <c r="Y18764" s="133"/>
      <c r="AJ18764" s="133"/>
      <c r="AO18764" s="135"/>
      <c r="AP18764" s="135"/>
      <c r="BJ18764" s="136"/>
    </row>
    <row r="18765" spans="5:62" ht="14.25" customHeight="1" x14ac:dyDescent="0.25">
      <c r="E18765" s="113"/>
      <c r="H18765" s="133"/>
      <c r="T18765" s="133"/>
      <c r="X18765" s="131"/>
      <c r="Y18765" s="133"/>
      <c r="AJ18765" s="133"/>
      <c r="AO18765" s="135"/>
      <c r="AP18765" s="135"/>
      <c r="BJ18765" s="136"/>
    </row>
    <row r="18766" spans="5:62" ht="14.25" customHeight="1" x14ac:dyDescent="0.25">
      <c r="E18766" s="113"/>
      <c r="H18766" s="133"/>
      <c r="T18766" s="133"/>
      <c r="X18766" s="131"/>
      <c r="Y18766" s="133"/>
      <c r="AJ18766" s="133"/>
      <c r="AO18766" s="135"/>
      <c r="AP18766" s="135"/>
      <c r="BJ18766" s="136"/>
    </row>
    <row r="18767" spans="5:62" ht="14.25" customHeight="1" x14ac:dyDescent="0.25">
      <c r="E18767" s="113"/>
      <c r="H18767" s="133"/>
      <c r="T18767" s="133"/>
      <c r="X18767" s="131"/>
      <c r="Y18767" s="133"/>
      <c r="AJ18767" s="133"/>
      <c r="AO18767" s="135"/>
      <c r="AP18767" s="135"/>
      <c r="BJ18767" s="136"/>
    </row>
    <row r="18768" spans="5:62" ht="14.25" customHeight="1" x14ac:dyDescent="0.25">
      <c r="E18768" s="113"/>
      <c r="H18768" s="133"/>
      <c r="T18768" s="133"/>
      <c r="X18768" s="131"/>
      <c r="Y18768" s="133"/>
      <c r="AJ18768" s="133"/>
      <c r="AO18768" s="135"/>
      <c r="AP18768" s="135"/>
      <c r="BJ18768" s="136"/>
    </row>
    <row r="18769" spans="5:62" ht="14.25" customHeight="1" x14ac:dyDescent="0.25">
      <c r="E18769" s="113"/>
      <c r="H18769" s="133"/>
      <c r="T18769" s="133"/>
      <c r="X18769" s="131"/>
      <c r="Y18769" s="133"/>
      <c r="AJ18769" s="133"/>
      <c r="AO18769" s="135"/>
      <c r="AP18769" s="135"/>
      <c r="BJ18769" s="136"/>
    </row>
    <row r="18770" spans="5:62" ht="14.25" customHeight="1" x14ac:dyDescent="0.25">
      <c r="E18770" s="113"/>
      <c r="H18770" s="133"/>
      <c r="T18770" s="133"/>
      <c r="X18770" s="131"/>
      <c r="Y18770" s="133"/>
      <c r="AJ18770" s="133"/>
      <c r="AO18770" s="135"/>
      <c r="AP18770" s="135"/>
      <c r="BJ18770" s="136"/>
    </row>
    <row r="18771" spans="5:62" ht="14.25" customHeight="1" x14ac:dyDescent="0.25">
      <c r="E18771" s="113"/>
      <c r="H18771" s="133"/>
      <c r="T18771" s="133"/>
      <c r="X18771" s="131"/>
      <c r="Y18771" s="133"/>
      <c r="AJ18771" s="133"/>
      <c r="AO18771" s="135"/>
      <c r="AP18771" s="135"/>
      <c r="BJ18771" s="136"/>
    </row>
    <row r="18772" spans="5:62" ht="14.25" customHeight="1" x14ac:dyDescent="0.25">
      <c r="E18772" s="113"/>
      <c r="H18772" s="133"/>
      <c r="T18772" s="133"/>
      <c r="X18772" s="131"/>
      <c r="Y18772" s="133"/>
      <c r="AJ18772" s="133"/>
      <c r="AO18772" s="135"/>
      <c r="AP18772" s="135"/>
      <c r="BJ18772" s="136"/>
    </row>
    <row r="18773" spans="5:62" ht="14.25" customHeight="1" x14ac:dyDescent="0.25">
      <c r="E18773" s="113"/>
      <c r="H18773" s="133"/>
      <c r="T18773" s="133"/>
      <c r="X18773" s="131"/>
      <c r="Y18773" s="133"/>
      <c r="AJ18773" s="133"/>
      <c r="AO18773" s="135"/>
      <c r="AP18773" s="135"/>
      <c r="BJ18773" s="136"/>
    </row>
    <row r="18774" spans="5:62" ht="14.25" customHeight="1" x14ac:dyDescent="0.25">
      <c r="E18774" s="113"/>
      <c r="H18774" s="133"/>
      <c r="T18774" s="133"/>
      <c r="X18774" s="131"/>
      <c r="Y18774" s="133"/>
      <c r="AJ18774" s="133"/>
      <c r="AO18774" s="135"/>
      <c r="AP18774" s="135"/>
      <c r="BJ18774" s="136"/>
    </row>
    <row r="18775" spans="5:62" ht="14.25" customHeight="1" x14ac:dyDescent="0.25">
      <c r="E18775" s="113"/>
      <c r="H18775" s="133"/>
      <c r="T18775" s="133"/>
      <c r="X18775" s="131"/>
      <c r="Y18775" s="133"/>
      <c r="AJ18775" s="133"/>
      <c r="AO18775" s="135"/>
      <c r="AP18775" s="135"/>
      <c r="BJ18775" s="136"/>
    </row>
    <row r="18776" spans="5:62" ht="14.25" customHeight="1" x14ac:dyDescent="0.25">
      <c r="E18776" s="113"/>
      <c r="H18776" s="133"/>
      <c r="T18776" s="133"/>
      <c r="X18776" s="131"/>
      <c r="Y18776" s="133"/>
      <c r="AJ18776" s="133"/>
      <c r="AO18776" s="135"/>
      <c r="AP18776" s="135"/>
      <c r="BJ18776" s="136"/>
    </row>
    <row r="18777" spans="5:62" ht="14.25" customHeight="1" x14ac:dyDescent="0.25">
      <c r="E18777" s="113"/>
      <c r="H18777" s="133"/>
      <c r="T18777" s="133"/>
      <c r="X18777" s="131"/>
      <c r="Y18777" s="133"/>
      <c r="AJ18777" s="133"/>
      <c r="AO18777" s="135"/>
      <c r="AP18777" s="135"/>
      <c r="BJ18777" s="136"/>
    </row>
    <row r="18778" spans="5:62" ht="14.25" customHeight="1" x14ac:dyDescent="0.25">
      <c r="E18778" s="113"/>
      <c r="H18778" s="133"/>
      <c r="T18778" s="133"/>
      <c r="X18778" s="131"/>
      <c r="Y18778" s="133"/>
      <c r="AJ18778" s="133"/>
      <c r="AO18778" s="135"/>
      <c r="AP18778" s="135"/>
      <c r="BJ18778" s="136"/>
    </row>
    <row r="18779" spans="5:62" ht="14.25" customHeight="1" x14ac:dyDescent="0.25">
      <c r="E18779" s="113"/>
      <c r="H18779" s="133"/>
      <c r="T18779" s="133"/>
      <c r="X18779" s="131"/>
      <c r="Y18779" s="133"/>
      <c r="AJ18779" s="133"/>
      <c r="AO18779" s="135"/>
      <c r="AP18779" s="135"/>
      <c r="BJ18779" s="136"/>
    </row>
    <row r="18780" spans="5:62" ht="14.25" customHeight="1" x14ac:dyDescent="0.25">
      <c r="E18780" s="113"/>
      <c r="H18780" s="133"/>
      <c r="T18780" s="133"/>
      <c r="X18780" s="131"/>
      <c r="Y18780" s="133"/>
      <c r="AJ18780" s="133"/>
      <c r="AO18780" s="135"/>
      <c r="AP18780" s="135"/>
      <c r="BJ18780" s="136"/>
    </row>
    <row r="18781" spans="5:62" ht="14.25" customHeight="1" x14ac:dyDescent="0.25">
      <c r="E18781" s="113"/>
      <c r="H18781" s="133"/>
      <c r="T18781" s="133"/>
      <c r="X18781" s="131"/>
      <c r="Y18781" s="133"/>
      <c r="AJ18781" s="133"/>
      <c r="AO18781" s="135"/>
      <c r="AP18781" s="135"/>
      <c r="BJ18781" s="136"/>
    </row>
    <row r="18782" spans="5:62" ht="14.25" customHeight="1" x14ac:dyDescent="0.25">
      <c r="E18782" s="113"/>
      <c r="H18782" s="133"/>
      <c r="T18782" s="133"/>
      <c r="X18782" s="131"/>
      <c r="Y18782" s="133"/>
      <c r="AJ18782" s="133"/>
      <c r="AO18782" s="135"/>
      <c r="AP18782" s="135"/>
      <c r="BJ18782" s="136"/>
    </row>
    <row r="18783" spans="5:62" ht="14.25" customHeight="1" x14ac:dyDescent="0.25">
      <c r="E18783" s="113"/>
      <c r="H18783" s="133"/>
      <c r="T18783" s="133"/>
      <c r="X18783" s="131"/>
      <c r="Y18783" s="133"/>
      <c r="AJ18783" s="133"/>
      <c r="AO18783" s="135"/>
      <c r="AP18783" s="135"/>
      <c r="BJ18783" s="136"/>
    </row>
    <row r="18784" spans="5:62" ht="14.25" customHeight="1" x14ac:dyDescent="0.25">
      <c r="E18784" s="113"/>
      <c r="H18784" s="133"/>
      <c r="T18784" s="133"/>
      <c r="X18784" s="131"/>
      <c r="Y18784" s="133"/>
      <c r="AJ18784" s="133"/>
      <c r="AO18784" s="135"/>
      <c r="AP18784" s="135"/>
      <c r="BJ18784" s="136"/>
    </row>
    <row r="18785" spans="5:62" ht="14.25" customHeight="1" x14ac:dyDescent="0.25">
      <c r="E18785" s="113"/>
      <c r="H18785" s="133"/>
      <c r="T18785" s="133"/>
      <c r="X18785" s="131"/>
      <c r="Y18785" s="133"/>
      <c r="AJ18785" s="133"/>
      <c r="AO18785" s="135"/>
      <c r="AP18785" s="135"/>
      <c r="BJ18785" s="136"/>
    </row>
    <row r="18786" spans="5:62" ht="14.25" customHeight="1" x14ac:dyDescent="0.25">
      <c r="E18786" s="113"/>
      <c r="H18786" s="133"/>
      <c r="T18786" s="133"/>
      <c r="X18786" s="131"/>
      <c r="Y18786" s="133"/>
      <c r="AJ18786" s="133"/>
      <c r="AO18786" s="135"/>
      <c r="AP18786" s="135"/>
      <c r="BJ18786" s="136"/>
    </row>
    <row r="18787" spans="5:62" ht="14.25" customHeight="1" x14ac:dyDescent="0.25">
      <c r="E18787" s="113"/>
      <c r="H18787" s="133"/>
      <c r="T18787" s="133"/>
      <c r="X18787" s="131"/>
      <c r="Y18787" s="133"/>
      <c r="AJ18787" s="133"/>
      <c r="AO18787" s="135"/>
      <c r="AP18787" s="135"/>
      <c r="BJ18787" s="136"/>
    </row>
    <row r="18788" spans="5:62" ht="14.25" customHeight="1" x14ac:dyDescent="0.25">
      <c r="E18788" s="113"/>
      <c r="H18788" s="133"/>
      <c r="T18788" s="133"/>
      <c r="X18788" s="131"/>
      <c r="Y18788" s="133"/>
      <c r="AJ18788" s="133"/>
      <c r="AO18788" s="135"/>
      <c r="AP18788" s="135"/>
      <c r="BJ18788" s="136"/>
    </row>
    <row r="18789" spans="5:62" ht="14.25" customHeight="1" x14ac:dyDescent="0.25">
      <c r="E18789" s="113"/>
      <c r="H18789" s="133"/>
      <c r="T18789" s="133"/>
      <c r="X18789" s="131"/>
      <c r="Y18789" s="133"/>
      <c r="AJ18789" s="133"/>
      <c r="AO18789" s="135"/>
      <c r="AP18789" s="135"/>
      <c r="BJ18789" s="136"/>
    </row>
    <row r="18790" spans="5:62" ht="14.25" customHeight="1" x14ac:dyDescent="0.25">
      <c r="E18790" s="113"/>
      <c r="H18790" s="133"/>
      <c r="T18790" s="133"/>
      <c r="X18790" s="131"/>
      <c r="Y18790" s="133"/>
      <c r="AJ18790" s="133"/>
      <c r="AO18790" s="135"/>
      <c r="AP18790" s="135"/>
      <c r="BJ18790" s="136"/>
    </row>
    <row r="18791" spans="5:62" ht="14.25" customHeight="1" x14ac:dyDescent="0.25">
      <c r="E18791" s="113"/>
      <c r="H18791" s="133"/>
      <c r="T18791" s="133"/>
      <c r="X18791" s="131"/>
      <c r="Y18791" s="133"/>
      <c r="AJ18791" s="133"/>
      <c r="AO18791" s="135"/>
      <c r="AP18791" s="135"/>
      <c r="BJ18791" s="136"/>
    </row>
    <row r="18792" spans="5:62" ht="14.25" customHeight="1" x14ac:dyDescent="0.25">
      <c r="E18792" s="113"/>
      <c r="H18792" s="133"/>
      <c r="T18792" s="133"/>
      <c r="X18792" s="131"/>
      <c r="Y18792" s="133"/>
      <c r="AJ18792" s="133"/>
      <c r="AO18792" s="135"/>
      <c r="AP18792" s="135"/>
      <c r="BJ18792" s="136"/>
    </row>
    <row r="18793" spans="5:62" ht="14.25" customHeight="1" x14ac:dyDescent="0.25">
      <c r="E18793" s="113"/>
      <c r="H18793" s="133"/>
      <c r="T18793" s="133"/>
      <c r="X18793" s="131"/>
      <c r="Y18793" s="133"/>
      <c r="AJ18793" s="133"/>
      <c r="AO18793" s="135"/>
      <c r="AP18793" s="135"/>
      <c r="BJ18793" s="136"/>
    </row>
    <row r="18794" spans="5:62" ht="14.25" customHeight="1" x14ac:dyDescent="0.25">
      <c r="E18794" s="113"/>
      <c r="H18794" s="133"/>
      <c r="T18794" s="133"/>
      <c r="X18794" s="131"/>
      <c r="Y18794" s="133"/>
      <c r="AJ18794" s="133"/>
      <c r="AO18794" s="135"/>
      <c r="AP18794" s="135"/>
      <c r="BJ18794" s="136"/>
    </row>
    <row r="18795" spans="5:62" ht="14.25" customHeight="1" x14ac:dyDescent="0.25">
      <c r="E18795" s="113"/>
      <c r="H18795" s="133"/>
      <c r="T18795" s="133"/>
      <c r="X18795" s="131"/>
      <c r="Y18795" s="133"/>
      <c r="AJ18795" s="133"/>
      <c r="AO18795" s="135"/>
      <c r="AP18795" s="135"/>
      <c r="BJ18795" s="136"/>
    </row>
    <row r="18796" spans="5:62" ht="14.25" customHeight="1" x14ac:dyDescent="0.25">
      <c r="E18796" s="113"/>
      <c r="H18796" s="133"/>
      <c r="T18796" s="133"/>
      <c r="X18796" s="131"/>
      <c r="Y18796" s="133"/>
      <c r="AJ18796" s="133"/>
      <c r="AO18796" s="135"/>
      <c r="AP18796" s="135"/>
      <c r="BJ18796" s="136"/>
    </row>
    <row r="18797" spans="5:62" ht="14.25" customHeight="1" x14ac:dyDescent="0.25">
      <c r="E18797" s="113"/>
      <c r="H18797" s="133"/>
      <c r="T18797" s="133"/>
      <c r="X18797" s="131"/>
      <c r="Y18797" s="133"/>
      <c r="AJ18797" s="133"/>
      <c r="AO18797" s="135"/>
      <c r="AP18797" s="135"/>
      <c r="BJ18797" s="136"/>
    </row>
    <row r="18798" spans="5:62" ht="14.25" customHeight="1" x14ac:dyDescent="0.25">
      <c r="E18798" s="113"/>
      <c r="H18798" s="133"/>
      <c r="T18798" s="133"/>
      <c r="X18798" s="131"/>
      <c r="Y18798" s="133"/>
      <c r="AJ18798" s="133"/>
      <c r="AO18798" s="135"/>
      <c r="AP18798" s="135"/>
      <c r="BJ18798" s="136"/>
    </row>
    <row r="18799" spans="5:62" ht="14.25" customHeight="1" x14ac:dyDescent="0.25">
      <c r="E18799" s="113"/>
      <c r="H18799" s="133"/>
      <c r="T18799" s="133"/>
      <c r="X18799" s="131"/>
      <c r="Y18799" s="133"/>
      <c r="AJ18799" s="133"/>
      <c r="AO18799" s="135"/>
      <c r="AP18799" s="135"/>
      <c r="BJ18799" s="136"/>
    </row>
    <row r="18800" spans="5:62" ht="14.25" customHeight="1" x14ac:dyDescent="0.25">
      <c r="E18800" s="113"/>
      <c r="H18800" s="133"/>
      <c r="T18800" s="133"/>
      <c r="X18800" s="131"/>
      <c r="Y18800" s="133"/>
      <c r="AJ18800" s="133"/>
      <c r="AO18800" s="135"/>
      <c r="AP18800" s="135"/>
      <c r="BJ18800" s="136"/>
    </row>
    <row r="18801" spans="5:62" ht="14.25" customHeight="1" x14ac:dyDescent="0.25">
      <c r="E18801" s="113"/>
      <c r="H18801" s="133"/>
      <c r="T18801" s="133"/>
      <c r="X18801" s="131"/>
      <c r="Y18801" s="133"/>
      <c r="AJ18801" s="133"/>
      <c r="AO18801" s="135"/>
      <c r="AP18801" s="135"/>
      <c r="BJ18801" s="136"/>
    </row>
    <row r="18802" spans="5:62" ht="14.25" customHeight="1" x14ac:dyDescent="0.25">
      <c r="E18802" s="113"/>
      <c r="H18802" s="133"/>
      <c r="T18802" s="133"/>
      <c r="X18802" s="131"/>
      <c r="Y18802" s="133"/>
      <c r="AJ18802" s="133"/>
      <c r="AO18802" s="135"/>
      <c r="AP18802" s="135"/>
      <c r="BJ18802" s="136"/>
    </row>
    <row r="18803" spans="5:62" ht="14.25" customHeight="1" x14ac:dyDescent="0.25">
      <c r="E18803" s="113"/>
      <c r="H18803" s="133"/>
      <c r="T18803" s="133"/>
      <c r="X18803" s="131"/>
      <c r="Y18803" s="133"/>
      <c r="AJ18803" s="133"/>
      <c r="AO18803" s="135"/>
      <c r="AP18803" s="135"/>
      <c r="BJ18803" s="136"/>
    </row>
    <row r="18804" spans="5:62" ht="14.25" customHeight="1" x14ac:dyDescent="0.25">
      <c r="E18804" s="113"/>
      <c r="H18804" s="133"/>
      <c r="T18804" s="133"/>
      <c r="X18804" s="131"/>
      <c r="Y18804" s="133"/>
      <c r="AJ18804" s="133"/>
      <c r="AO18804" s="135"/>
      <c r="AP18804" s="135"/>
      <c r="BJ18804" s="136"/>
    </row>
    <row r="18805" spans="5:62" ht="14.25" customHeight="1" x14ac:dyDescent="0.25">
      <c r="E18805" s="113"/>
      <c r="H18805" s="133"/>
      <c r="T18805" s="133"/>
      <c r="X18805" s="131"/>
      <c r="Y18805" s="133"/>
      <c r="AJ18805" s="133"/>
      <c r="AO18805" s="135"/>
      <c r="AP18805" s="135"/>
      <c r="BJ18805" s="136"/>
    </row>
    <row r="18806" spans="5:62" ht="14.25" customHeight="1" x14ac:dyDescent="0.25">
      <c r="E18806" s="113"/>
      <c r="H18806" s="133"/>
      <c r="T18806" s="133"/>
      <c r="X18806" s="131"/>
      <c r="Y18806" s="133"/>
      <c r="AJ18806" s="133"/>
      <c r="AO18806" s="135"/>
      <c r="AP18806" s="135"/>
      <c r="BJ18806" s="136"/>
    </row>
    <row r="18807" spans="5:62" ht="14.25" customHeight="1" x14ac:dyDescent="0.25">
      <c r="E18807" s="113"/>
      <c r="H18807" s="133"/>
      <c r="T18807" s="133"/>
      <c r="X18807" s="131"/>
      <c r="Y18807" s="133"/>
      <c r="AJ18807" s="133"/>
      <c r="AO18807" s="135"/>
      <c r="AP18807" s="135"/>
      <c r="BJ18807" s="136"/>
    </row>
    <row r="18808" spans="5:62" ht="14.25" customHeight="1" x14ac:dyDescent="0.25">
      <c r="E18808" s="113"/>
      <c r="H18808" s="133"/>
      <c r="T18808" s="133"/>
      <c r="X18808" s="131"/>
      <c r="Y18808" s="133"/>
      <c r="AJ18808" s="133"/>
      <c r="AO18808" s="135"/>
      <c r="AP18808" s="135"/>
      <c r="BJ18808" s="136"/>
    </row>
    <row r="18809" spans="5:62" ht="14.25" customHeight="1" x14ac:dyDescent="0.25">
      <c r="E18809" s="113"/>
      <c r="H18809" s="133"/>
      <c r="T18809" s="133"/>
      <c r="X18809" s="131"/>
      <c r="Y18809" s="133"/>
      <c r="AJ18809" s="133"/>
      <c r="AO18809" s="135"/>
      <c r="AP18809" s="135"/>
      <c r="BJ18809" s="136"/>
    </row>
    <row r="18810" spans="5:62" ht="14.25" customHeight="1" x14ac:dyDescent="0.25">
      <c r="E18810" s="113"/>
      <c r="H18810" s="133"/>
      <c r="T18810" s="133"/>
      <c r="X18810" s="131"/>
      <c r="Y18810" s="133"/>
      <c r="AJ18810" s="133"/>
      <c r="AO18810" s="135"/>
      <c r="AP18810" s="135"/>
      <c r="BJ18810" s="136"/>
    </row>
    <row r="18811" spans="5:62" ht="14.25" customHeight="1" x14ac:dyDescent="0.25">
      <c r="E18811" s="113"/>
      <c r="H18811" s="133"/>
      <c r="T18811" s="133"/>
      <c r="X18811" s="131"/>
      <c r="Y18811" s="133"/>
      <c r="AJ18811" s="133"/>
      <c r="AO18811" s="135"/>
      <c r="AP18811" s="135"/>
      <c r="BJ18811" s="136"/>
    </row>
    <row r="18812" spans="5:62" ht="14.25" customHeight="1" x14ac:dyDescent="0.25">
      <c r="E18812" s="113"/>
      <c r="H18812" s="133"/>
      <c r="T18812" s="133"/>
      <c r="X18812" s="131"/>
      <c r="Y18812" s="133"/>
      <c r="AJ18812" s="133"/>
      <c r="AO18812" s="135"/>
      <c r="AP18812" s="135"/>
      <c r="BJ18812" s="136"/>
    </row>
    <row r="18813" spans="5:62" ht="14.25" customHeight="1" x14ac:dyDescent="0.25">
      <c r="E18813" s="113"/>
      <c r="H18813" s="133"/>
      <c r="T18813" s="133"/>
      <c r="X18813" s="131"/>
      <c r="Y18813" s="133"/>
      <c r="AJ18813" s="133"/>
      <c r="AO18813" s="135"/>
      <c r="AP18813" s="135"/>
      <c r="BJ18813" s="136"/>
    </row>
    <row r="18814" spans="5:62" ht="14.25" customHeight="1" x14ac:dyDescent="0.25">
      <c r="E18814" s="113"/>
      <c r="H18814" s="133"/>
      <c r="T18814" s="133"/>
      <c r="X18814" s="131"/>
      <c r="Y18814" s="133"/>
      <c r="AJ18814" s="133"/>
      <c r="AO18814" s="135"/>
      <c r="AP18814" s="135"/>
      <c r="BJ18814" s="136"/>
    </row>
    <row r="18815" spans="5:62" ht="14.25" customHeight="1" x14ac:dyDescent="0.25">
      <c r="E18815" s="113"/>
      <c r="H18815" s="133"/>
      <c r="T18815" s="133"/>
      <c r="X18815" s="131"/>
      <c r="Y18815" s="133"/>
      <c r="AJ18815" s="133"/>
      <c r="AO18815" s="135"/>
      <c r="AP18815" s="135"/>
      <c r="BJ18815" s="136"/>
    </row>
    <row r="18816" spans="5:62" ht="14.25" customHeight="1" x14ac:dyDescent="0.25">
      <c r="E18816" s="113"/>
      <c r="H18816" s="133"/>
      <c r="T18816" s="133"/>
      <c r="X18816" s="131"/>
      <c r="Y18816" s="133"/>
      <c r="AJ18816" s="133"/>
      <c r="AO18816" s="135"/>
      <c r="AP18816" s="135"/>
      <c r="BJ18816" s="136"/>
    </row>
    <row r="18817" spans="5:62" ht="14.25" customHeight="1" x14ac:dyDescent="0.25">
      <c r="E18817" s="113"/>
      <c r="H18817" s="133"/>
      <c r="T18817" s="133"/>
      <c r="X18817" s="131"/>
      <c r="Y18817" s="133"/>
      <c r="AJ18817" s="133"/>
      <c r="AO18817" s="135"/>
      <c r="AP18817" s="135"/>
      <c r="BJ18817" s="136"/>
    </row>
    <row r="18818" spans="5:62" ht="14.25" customHeight="1" x14ac:dyDescent="0.25">
      <c r="E18818" s="113"/>
      <c r="H18818" s="133"/>
      <c r="T18818" s="133"/>
      <c r="X18818" s="131"/>
      <c r="Y18818" s="133"/>
      <c r="AJ18818" s="133"/>
      <c r="AO18818" s="135"/>
      <c r="AP18818" s="135"/>
      <c r="BJ18818" s="136"/>
    </row>
    <row r="18819" spans="5:62" ht="14.25" customHeight="1" x14ac:dyDescent="0.25">
      <c r="E18819" s="113"/>
      <c r="H18819" s="133"/>
      <c r="T18819" s="133"/>
      <c r="X18819" s="131"/>
      <c r="Y18819" s="133"/>
      <c r="AJ18819" s="133"/>
      <c r="AO18819" s="135"/>
      <c r="AP18819" s="135"/>
      <c r="BJ18819" s="136"/>
    </row>
    <row r="18820" spans="5:62" ht="14.25" customHeight="1" x14ac:dyDescent="0.25">
      <c r="E18820" s="113"/>
      <c r="H18820" s="133"/>
      <c r="T18820" s="133"/>
      <c r="X18820" s="131"/>
      <c r="Y18820" s="133"/>
      <c r="AJ18820" s="133"/>
      <c r="AO18820" s="135"/>
      <c r="AP18820" s="135"/>
      <c r="BJ18820" s="136"/>
    </row>
    <row r="18821" spans="5:62" ht="14.25" customHeight="1" x14ac:dyDescent="0.25">
      <c r="E18821" s="113"/>
      <c r="H18821" s="133"/>
      <c r="T18821" s="133"/>
      <c r="X18821" s="131"/>
      <c r="Y18821" s="133"/>
      <c r="AJ18821" s="133"/>
      <c r="AO18821" s="135"/>
      <c r="AP18821" s="135"/>
      <c r="BJ18821" s="136"/>
    </row>
    <row r="18822" spans="5:62" ht="14.25" customHeight="1" x14ac:dyDescent="0.25">
      <c r="E18822" s="113"/>
      <c r="H18822" s="133"/>
      <c r="T18822" s="133"/>
      <c r="X18822" s="131"/>
      <c r="Y18822" s="133"/>
      <c r="AJ18822" s="133"/>
      <c r="AO18822" s="135"/>
      <c r="AP18822" s="135"/>
      <c r="BJ18822" s="136"/>
    </row>
    <row r="18823" spans="5:62" ht="14.25" customHeight="1" x14ac:dyDescent="0.25">
      <c r="E18823" s="113"/>
      <c r="H18823" s="133"/>
      <c r="T18823" s="133"/>
      <c r="X18823" s="131"/>
      <c r="Y18823" s="133"/>
      <c r="AJ18823" s="133"/>
      <c r="AO18823" s="135"/>
      <c r="AP18823" s="135"/>
      <c r="BJ18823" s="136"/>
    </row>
    <row r="18824" spans="5:62" ht="14.25" customHeight="1" x14ac:dyDescent="0.25">
      <c r="E18824" s="113"/>
      <c r="H18824" s="133"/>
      <c r="T18824" s="133"/>
      <c r="X18824" s="131"/>
      <c r="Y18824" s="133"/>
      <c r="AJ18824" s="133"/>
      <c r="AO18824" s="135"/>
      <c r="AP18824" s="135"/>
      <c r="BJ18824" s="136"/>
    </row>
    <row r="18825" spans="5:62" ht="14.25" customHeight="1" x14ac:dyDescent="0.25">
      <c r="E18825" s="113"/>
      <c r="H18825" s="133"/>
      <c r="T18825" s="133"/>
      <c r="X18825" s="131"/>
      <c r="Y18825" s="133"/>
      <c r="AJ18825" s="133"/>
      <c r="AO18825" s="135"/>
      <c r="AP18825" s="135"/>
      <c r="BJ18825" s="136"/>
    </row>
    <row r="18826" spans="5:62" ht="14.25" customHeight="1" x14ac:dyDescent="0.25">
      <c r="E18826" s="113"/>
      <c r="H18826" s="133"/>
      <c r="T18826" s="133"/>
      <c r="X18826" s="131"/>
      <c r="Y18826" s="133"/>
      <c r="AJ18826" s="133"/>
      <c r="AO18826" s="135"/>
      <c r="AP18826" s="135"/>
      <c r="BJ18826" s="136"/>
    </row>
    <row r="18827" spans="5:62" ht="14.25" customHeight="1" x14ac:dyDescent="0.25">
      <c r="E18827" s="113"/>
      <c r="H18827" s="133"/>
      <c r="T18827" s="133"/>
      <c r="X18827" s="131"/>
      <c r="Y18827" s="133"/>
      <c r="AJ18827" s="133"/>
      <c r="AO18827" s="135"/>
      <c r="AP18827" s="135"/>
      <c r="BJ18827" s="136"/>
    </row>
    <row r="18828" spans="5:62" ht="14.25" customHeight="1" x14ac:dyDescent="0.25">
      <c r="E18828" s="113"/>
      <c r="H18828" s="133"/>
      <c r="T18828" s="133"/>
      <c r="X18828" s="131"/>
      <c r="Y18828" s="133"/>
      <c r="AJ18828" s="133"/>
      <c r="AO18828" s="135"/>
      <c r="AP18828" s="135"/>
      <c r="BJ18828" s="136"/>
    </row>
    <row r="18829" spans="5:62" ht="14.25" customHeight="1" x14ac:dyDescent="0.25">
      <c r="E18829" s="113"/>
      <c r="H18829" s="133"/>
      <c r="T18829" s="133"/>
      <c r="X18829" s="131"/>
      <c r="Y18829" s="133"/>
      <c r="AJ18829" s="133"/>
      <c r="AO18829" s="135"/>
      <c r="AP18829" s="135"/>
      <c r="BJ18829" s="136"/>
    </row>
    <row r="18830" spans="5:62" ht="14.25" customHeight="1" x14ac:dyDescent="0.25">
      <c r="E18830" s="113"/>
      <c r="H18830" s="133"/>
      <c r="T18830" s="133"/>
      <c r="X18830" s="131"/>
      <c r="Y18830" s="133"/>
      <c r="AJ18830" s="133"/>
      <c r="AO18830" s="135"/>
      <c r="AP18830" s="135"/>
      <c r="BJ18830" s="136"/>
    </row>
    <row r="18831" spans="5:62" ht="14.25" customHeight="1" x14ac:dyDescent="0.25">
      <c r="E18831" s="113"/>
      <c r="H18831" s="133"/>
      <c r="T18831" s="133"/>
      <c r="X18831" s="131"/>
      <c r="Y18831" s="133"/>
      <c r="AJ18831" s="133"/>
      <c r="AO18831" s="135"/>
      <c r="AP18831" s="135"/>
      <c r="BJ18831" s="136"/>
    </row>
    <row r="18832" spans="5:62" ht="14.25" customHeight="1" x14ac:dyDescent="0.25">
      <c r="E18832" s="113"/>
      <c r="H18832" s="133"/>
      <c r="T18832" s="133"/>
      <c r="X18832" s="131"/>
      <c r="Y18832" s="133"/>
      <c r="AJ18832" s="133"/>
      <c r="AO18832" s="135"/>
      <c r="AP18832" s="135"/>
      <c r="BJ18832" s="136"/>
    </row>
    <row r="18833" spans="5:62" ht="14.25" customHeight="1" x14ac:dyDescent="0.25">
      <c r="E18833" s="113"/>
      <c r="H18833" s="133"/>
      <c r="T18833" s="133"/>
      <c r="X18833" s="131"/>
      <c r="Y18833" s="133"/>
      <c r="AJ18833" s="133"/>
      <c r="AO18833" s="135"/>
      <c r="AP18833" s="135"/>
      <c r="BJ18833" s="136"/>
    </row>
    <row r="18834" spans="5:62" ht="14.25" customHeight="1" x14ac:dyDescent="0.25">
      <c r="E18834" s="113"/>
      <c r="H18834" s="133"/>
      <c r="T18834" s="133"/>
      <c r="X18834" s="131"/>
      <c r="Y18834" s="133"/>
      <c r="AJ18834" s="133"/>
      <c r="AO18834" s="135"/>
      <c r="AP18834" s="135"/>
      <c r="BJ18834" s="136"/>
    </row>
    <row r="18835" spans="5:62" ht="14.25" customHeight="1" x14ac:dyDescent="0.25">
      <c r="E18835" s="113"/>
      <c r="H18835" s="133"/>
      <c r="T18835" s="133"/>
      <c r="X18835" s="131"/>
      <c r="Y18835" s="133"/>
      <c r="AJ18835" s="133"/>
      <c r="AO18835" s="135"/>
      <c r="AP18835" s="135"/>
      <c r="BJ18835" s="136"/>
    </row>
    <row r="18836" spans="5:62" ht="14.25" customHeight="1" x14ac:dyDescent="0.25">
      <c r="E18836" s="113"/>
      <c r="H18836" s="133"/>
      <c r="T18836" s="133"/>
      <c r="X18836" s="131"/>
      <c r="Y18836" s="133"/>
      <c r="AJ18836" s="133"/>
      <c r="AO18836" s="135"/>
      <c r="AP18836" s="135"/>
      <c r="BJ18836" s="136"/>
    </row>
    <row r="18837" spans="5:62" ht="14.25" customHeight="1" x14ac:dyDescent="0.25">
      <c r="E18837" s="113"/>
      <c r="H18837" s="133"/>
      <c r="T18837" s="133"/>
      <c r="X18837" s="131"/>
      <c r="Y18837" s="133"/>
      <c r="AJ18837" s="133"/>
      <c r="AO18837" s="135"/>
      <c r="AP18837" s="135"/>
      <c r="BJ18837" s="136"/>
    </row>
    <row r="18838" spans="5:62" ht="14.25" customHeight="1" x14ac:dyDescent="0.25">
      <c r="E18838" s="113"/>
      <c r="H18838" s="133"/>
      <c r="T18838" s="133"/>
      <c r="X18838" s="131"/>
      <c r="Y18838" s="133"/>
      <c r="AJ18838" s="133"/>
      <c r="AO18838" s="135"/>
      <c r="AP18838" s="135"/>
      <c r="BJ18838" s="136"/>
    </row>
    <row r="18839" spans="5:62" ht="14.25" customHeight="1" x14ac:dyDescent="0.25">
      <c r="E18839" s="113"/>
      <c r="H18839" s="133"/>
      <c r="T18839" s="133"/>
      <c r="X18839" s="131"/>
      <c r="Y18839" s="133"/>
      <c r="AJ18839" s="133"/>
      <c r="AO18839" s="135"/>
      <c r="AP18839" s="135"/>
      <c r="BJ18839" s="136"/>
    </row>
    <row r="18840" spans="5:62" ht="14.25" customHeight="1" x14ac:dyDescent="0.25">
      <c r="E18840" s="113"/>
      <c r="H18840" s="133"/>
      <c r="T18840" s="133"/>
      <c r="X18840" s="131"/>
      <c r="Y18840" s="133"/>
      <c r="AJ18840" s="133"/>
      <c r="AO18840" s="135"/>
      <c r="AP18840" s="135"/>
      <c r="BJ18840" s="136"/>
    </row>
    <row r="18841" spans="5:62" ht="14.25" customHeight="1" x14ac:dyDescent="0.25">
      <c r="E18841" s="113"/>
      <c r="H18841" s="133"/>
      <c r="T18841" s="133"/>
      <c r="X18841" s="131"/>
      <c r="Y18841" s="133"/>
      <c r="AJ18841" s="133"/>
      <c r="AO18841" s="135"/>
      <c r="AP18841" s="135"/>
      <c r="BJ18841" s="136"/>
    </row>
    <row r="18842" spans="5:62" ht="14.25" customHeight="1" x14ac:dyDescent="0.25">
      <c r="E18842" s="113"/>
      <c r="H18842" s="133"/>
      <c r="T18842" s="133"/>
      <c r="X18842" s="131"/>
      <c r="Y18842" s="133"/>
      <c r="AJ18842" s="133"/>
      <c r="AO18842" s="135"/>
      <c r="AP18842" s="135"/>
      <c r="BJ18842" s="136"/>
    </row>
    <row r="18843" spans="5:62" ht="14.25" customHeight="1" x14ac:dyDescent="0.25">
      <c r="E18843" s="113"/>
      <c r="H18843" s="133"/>
      <c r="T18843" s="133"/>
      <c r="X18843" s="131"/>
      <c r="Y18843" s="133"/>
      <c r="AJ18843" s="133"/>
      <c r="AO18843" s="135"/>
      <c r="AP18843" s="135"/>
      <c r="BJ18843" s="136"/>
    </row>
    <row r="18844" spans="5:62" ht="14.25" customHeight="1" x14ac:dyDescent="0.25">
      <c r="E18844" s="113"/>
      <c r="H18844" s="133"/>
      <c r="T18844" s="133"/>
      <c r="X18844" s="131"/>
      <c r="Y18844" s="133"/>
      <c r="AJ18844" s="133"/>
      <c r="AO18844" s="135"/>
      <c r="AP18844" s="135"/>
      <c r="BJ18844" s="136"/>
    </row>
    <row r="18845" spans="5:62" ht="14.25" customHeight="1" x14ac:dyDescent="0.25">
      <c r="E18845" s="113"/>
      <c r="H18845" s="133"/>
      <c r="T18845" s="133"/>
      <c r="X18845" s="131"/>
      <c r="Y18845" s="133"/>
      <c r="AJ18845" s="133"/>
      <c r="AO18845" s="135"/>
      <c r="AP18845" s="135"/>
      <c r="BJ18845" s="136"/>
    </row>
    <row r="18846" spans="5:62" ht="14.25" customHeight="1" x14ac:dyDescent="0.25">
      <c r="E18846" s="113"/>
      <c r="H18846" s="133"/>
      <c r="T18846" s="133"/>
      <c r="X18846" s="131"/>
      <c r="Y18846" s="133"/>
      <c r="AJ18846" s="133"/>
      <c r="AO18846" s="135"/>
      <c r="AP18846" s="135"/>
      <c r="BJ18846" s="136"/>
    </row>
    <row r="18847" spans="5:62" ht="14.25" customHeight="1" x14ac:dyDescent="0.25">
      <c r="E18847" s="113"/>
      <c r="H18847" s="133"/>
      <c r="T18847" s="133"/>
      <c r="X18847" s="131"/>
      <c r="Y18847" s="133"/>
      <c r="AJ18847" s="133"/>
      <c r="AO18847" s="135"/>
      <c r="AP18847" s="135"/>
      <c r="BJ18847" s="136"/>
    </row>
    <row r="18848" spans="5:62" ht="14.25" customHeight="1" x14ac:dyDescent="0.25">
      <c r="E18848" s="113"/>
      <c r="H18848" s="133"/>
      <c r="T18848" s="133"/>
      <c r="X18848" s="131"/>
      <c r="Y18848" s="133"/>
      <c r="AJ18848" s="133"/>
      <c r="AO18848" s="135"/>
      <c r="AP18848" s="135"/>
      <c r="BJ18848" s="136"/>
    </row>
    <row r="18849" spans="5:62" ht="14.25" customHeight="1" x14ac:dyDescent="0.25">
      <c r="E18849" s="113"/>
      <c r="H18849" s="133"/>
      <c r="T18849" s="133"/>
      <c r="X18849" s="131"/>
      <c r="Y18849" s="133"/>
      <c r="AJ18849" s="133"/>
      <c r="AO18849" s="135"/>
      <c r="AP18849" s="135"/>
      <c r="BJ18849" s="136"/>
    </row>
    <row r="18850" spans="5:62" ht="14.25" customHeight="1" x14ac:dyDescent="0.25">
      <c r="E18850" s="113"/>
      <c r="H18850" s="133"/>
      <c r="T18850" s="133"/>
      <c r="X18850" s="131"/>
      <c r="Y18850" s="133"/>
      <c r="AJ18850" s="133"/>
      <c r="AO18850" s="135"/>
      <c r="AP18850" s="135"/>
      <c r="BJ18850" s="136"/>
    </row>
    <row r="18851" spans="5:62" ht="14.25" customHeight="1" x14ac:dyDescent="0.25">
      <c r="E18851" s="113"/>
      <c r="H18851" s="133"/>
      <c r="T18851" s="133"/>
      <c r="X18851" s="131"/>
      <c r="Y18851" s="133"/>
      <c r="AJ18851" s="133"/>
      <c r="AO18851" s="135"/>
      <c r="AP18851" s="135"/>
      <c r="BJ18851" s="136"/>
    </row>
    <row r="18852" spans="5:62" ht="14.25" customHeight="1" x14ac:dyDescent="0.25">
      <c r="E18852" s="113"/>
      <c r="H18852" s="133"/>
      <c r="T18852" s="133"/>
      <c r="X18852" s="131"/>
      <c r="Y18852" s="133"/>
      <c r="AJ18852" s="133"/>
      <c r="AO18852" s="135"/>
      <c r="AP18852" s="135"/>
      <c r="BJ18852" s="136"/>
    </row>
    <row r="18853" spans="5:62" ht="14.25" customHeight="1" x14ac:dyDescent="0.25">
      <c r="E18853" s="113"/>
      <c r="H18853" s="133"/>
      <c r="T18853" s="133"/>
      <c r="X18853" s="131"/>
      <c r="Y18853" s="133"/>
      <c r="AJ18853" s="133"/>
      <c r="AO18853" s="135"/>
      <c r="AP18853" s="135"/>
      <c r="BJ18853" s="136"/>
    </row>
    <row r="18854" spans="5:62" ht="14.25" customHeight="1" x14ac:dyDescent="0.25">
      <c r="E18854" s="113"/>
      <c r="H18854" s="133"/>
      <c r="T18854" s="133"/>
      <c r="X18854" s="131"/>
      <c r="Y18854" s="133"/>
      <c r="AJ18854" s="133"/>
      <c r="AO18854" s="135"/>
      <c r="AP18854" s="135"/>
      <c r="BJ18854" s="136"/>
    </row>
    <row r="18855" spans="5:62" ht="14.25" customHeight="1" x14ac:dyDescent="0.25">
      <c r="E18855" s="113"/>
      <c r="H18855" s="133"/>
      <c r="T18855" s="133"/>
      <c r="X18855" s="131"/>
      <c r="Y18855" s="133"/>
      <c r="AJ18855" s="133"/>
      <c r="AO18855" s="135"/>
      <c r="AP18855" s="135"/>
      <c r="BJ18855" s="136"/>
    </row>
    <row r="18856" spans="5:62" ht="14.25" customHeight="1" x14ac:dyDescent="0.25">
      <c r="E18856" s="113"/>
      <c r="H18856" s="133"/>
      <c r="T18856" s="133"/>
      <c r="X18856" s="131"/>
      <c r="Y18856" s="133"/>
      <c r="AJ18856" s="133"/>
      <c r="AO18856" s="135"/>
      <c r="AP18856" s="135"/>
      <c r="BJ18856" s="136"/>
    </row>
    <row r="18857" spans="5:62" ht="14.25" customHeight="1" x14ac:dyDescent="0.25">
      <c r="E18857" s="113"/>
      <c r="H18857" s="133"/>
      <c r="T18857" s="133"/>
      <c r="X18857" s="131"/>
      <c r="Y18857" s="133"/>
      <c r="AJ18857" s="133"/>
      <c r="AO18857" s="135"/>
      <c r="AP18857" s="135"/>
      <c r="BJ18857" s="136"/>
    </row>
    <row r="18858" spans="5:62" ht="14.25" customHeight="1" x14ac:dyDescent="0.25">
      <c r="E18858" s="113"/>
      <c r="H18858" s="133"/>
      <c r="T18858" s="133"/>
      <c r="X18858" s="131"/>
      <c r="Y18858" s="133"/>
      <c r="AJ18858" s="133"/>
      <c r="AO18858" s="135"/>
      <c r="AP18858" s="135"/>
      <c r="BJ18858" s="136"/>
    </row>
    <row r="18859" spans="5:62" ht="14.25" customHeight="1" x14ac:dyDescent="0.25">
      <c r="E18859" s="113"/>
      <c r="H18859" s="133"/>
      <c r="T18859" s="133"/>
      <c r="X18859" s="131"/>
      <c r="Y18859" s="133"/>
      <c r="AJ18859" s="133"/>
      <c r="AO18859" s="135"/>
      <c r="AP18859" s="135"/>
      <c r="BJ18859" s="136"/>
    </row>
    <row r="18860" spans="5:62" ht="14.25" customHeight="1" x14ac:dyDescent="0.25">
      <c r="E18860" s="113"/>
      <c r="H18860" s="133"/>
      <c r="T18860" s="133"/>
      <c r="X18860" s="131"/>
      <c r="Y18860" s="133"/>
      <c r="AJ18860" s="133"/>
      <c r="AO18860" s="135"/>
      <c r="AP18860" s="135"/>
      <c r="BJ18860" s="136"/>
    </row>
    <row r="18861" spans="5:62" ht="14.25" customHeight="1" x14ac:dyDescent="0.25">
      <c r="E18861" s="113"/>
      <c r="H18861" s="133"/>
      <c r="T18861" s="133"/>
      <c r="X18861" s="131"/>
      <c r="Y18861" s="133"/>
      <c r="AJ18861" s="133"/>
      <c r="AO18861" s="135"/>
      <c r="AP18861" s="135"/>
      <c r="BJ18861" s="136"/>
    </row>
    <row r="18862" spans="5:62" ht="14.25" customHeight="1" x14ac:dyDescent="0.25">
      <c r="E18862" s="113"/>
      <c r="H18862" s="133"/>
      <c r="T18862" s="133"/>
      <c r="X18862" s="131"/>
      <c r="Y18862" s="133"/>
      <c r="AJ18862" s="133"/>
      <c r="AO18862" s="135"/>
      <c r="AP18862" s="135"/>
      <c r="BJ18862" s="136"/>
    </row>
    <row r="18863" spans="5:62" ht="14.25" customHeight="1" x14ac:dyDescent="0.25">
      <c r="E18863" s="113"/>
      <c r="H18863" s="133"/>
      <c r="T18863" s="133"/>
      <c r="X18863" s="131"/>
      <c r="Y18863" s="133"/>
      <c r="AJ18863" s="133"/>
      <c r="AO18863" s="135"/>
      <c r="AP18863" s="135"/>
      <c r="BJ18863" s="136"/>
    </row>
    <row r="18864" spans="5:62" ht="14.25" customHeight="1" x14ac:dyDescent="0.25">
      <c r="E18864" s="113"/>
      <c r="H18864" s="133"/>
      <c r="T18864" s="133"/>
      <c r="X18864" s="131"/>
      <c r="Y18864" s="133"/>
      <c r="AJ18864" s="133"/>
      <c r="AO18864" s="135"/>
      <c r="AP18864" s="135"/>
      <c r="BJ18864" s="136"/>
    </row>
    <row r="18865" spans="5:62" ht="14.25" customHeight="1" x14ac:dyDescent="0.25">
      <c r="E18865" s="113"/>
      <c r="H18865" s="133"/>
      <c r="T18865" s="133"/>
      <c r="X18865" s="131"/>
      <c r="Y18865" s="133"/>
      <c r="AJ18865" s="133"/>
      <c r="AO18865" s="135"/>
      <c r="AP18865" s="135"/>
      <c r="BJ18865" s="136"/>
    </row>
    <row r="18866" spans="5:62" ht="14.25" customHeight="1" x14ac:dyDescent="0.25">
      <c r="E18866" s="113"/>
      <c r="H18866" s="133"/>
      <c r="T18866" s="133"/>
      <c r="X18866" s="131"/>
      <c r="Y18866" s="133"/>
      <c r="AJ18866" s="133"/>
      <c r="AO18866" s="135"/>
      <c r="AP18866" s="135"/>
      <c r="BJ18866" s="136"/>
    </row>
    <row r="18867" spans="5:62" ht="14.25" customHeight="1" x14ac:dyDescent="0.25">
      <c r="E18867" s="113"/>
      <c r="H18867" s="133"/>
      <c r="T18867" s="133"/>
      <c r="X18867" s="131"/>
      <c r="Y18867" s="133"/>
      <c r="AJ18867" s="133"/>
      <c r="AO18867" s="135"/>
      <c r="AP18867" s="135"/>
      <c r="BJ18867" s="136"/>
    </row>
    <row r="18868" spans="5:62" ht="14.25" customHeight="1" x14ac:dyDescent="0.25">
      <c r="E18868" s="113"/>
      <c r="H18868" s="133"/>
      <c r="T18868" s="133"/>
      <c r="X18868" s="131"/>
      <c r="Y18868" s="133"/>
      <c r="AJ18868" s="133"/>
      <c r="AO18868" s="135"/>
      <c r="AP18868" s="135"/>
      <c r="BJ18868" s="136"/>
    </row>
    <row r="18869" spans="5:62" ht="14.25" customHeight="1" x14ac:dyDescent="0.25">
      <c r="E18869" s="113"/>
      <c r="H18869" s="133"/>
      <c r="T18869" s="133"/>
      <c r="X18869" s="131"/>
      <c r="Y18869" s="133"/>
      <c r="AJ18869" s="133"/>
      <c r="AO18869" s="135"/>
      <c r="AP18869" s="135"/>
      <c r="BJ18869" s="136"/>
    </row>
    <row r="18870" spans="5:62" ht="14.25" customHeight="1" x14ac:dyDescent="0.25">
      <c r="E18870" s="113"/>
      <c r="H18870" s="133"/>
      <c r="T18870" s="133"/>
      <c r="X18870" s="131"/>
      <c r="Y18870" s="133"/>
      <c r="AJ18870" s="133"/>
      <c r="AO18870" s="135"/>
      <c r="AP18870" s="135"/>
      <c r="BJ18870" s="136"/>
    </row>
    <row r="18871" spans="5:62" ht="14.25" customHeight="1" x14ac:dyDescent="0.25">
      <c r="E18871" s="113"/>
      <c r="H18871" s="133"/>
      <c r="T18871" s="133"/>
      <c r="X18871" s="131"/>
      <c r="Y18871" s="133"/>
      <c r="AJ18871" s="133"/>
      <c r="AO18871" s="135"/>
      <c r="AP18871" s="135"/>
      <c r="BJ18871" s="136"/>
    </row>
    <row r="18872" spans="5:62" ht="14.25" customHeight="1" x14ac:dyDescent="0.25">
      <c r="E18872" s="113"/>
      <c r="H18872" s="133"/>
      <c r="T18872" s="133"/>
      <c r="X18872" s="131"/>
      <c r="Y18872" s="133"/>
      <c r="AJ18872" s="133"/>
      <c r="AO18872" s="135"/>
      <c r="AP18872" s="135"/>
      <c r="BJ18872" s="136"/>
    </row>
    <row r="18873" spans="5:62" ht="14.25" customHeight="1" x14ac:dyDescent="0.25">
      <c r="E18873" s="113"/>
      <c r="H18873" s="133"/>
      <c r="T18873" s="133"/>
      <c r="X18873" s="131"/>
      <c r="Y18873" s="133"/>
      <c r="AJ18873" s="133"/>
      <c r="AO18873" s="135"/>
      <c r="AP18873" s="135"/>
      <c r="BJ18873" s="136"/>
    </row>
    <row r="18874" spans="5:62" ht="14.25" customHeight="1" x14ac:dyDescent="0.25">
      <c r="E18874" s="113"/>
      <c r="H18874" s="133"/>
      <c r="T18874" s="133"/>
      <c r="X18874" s="131"/>
      <c r="Y18874" s="133"/>
      <c r="AJ18874" s="133"/>
      <c r="AO18874" s="135"/>
      <c r="AP18874" s="135"/>
      <c r="BJ18874" s="136"/>
    </row>
    <row r="18875" spans="5:62" ht="14.25" customHeight="1" x14ac:dyDescent="0.25">
      <c r="E18875" s="113"/>
      <c r="H18875" s="133"/>
      <c r="T18875" s="133"/>
      <c r="X18875" s="131"/>
      <c r="Y18875" s="133"/>
      <c r="AJ18875" s="133"/>
      <c r="AO18875" s="135"/>
      <c r="AP18875" s="135"/>
      <c r="BJ18875" s="136"/>
    </row>
    <row r="18876" spans="5:62" ht="14.25" customHeight="1" x14ac:dyDescent="0.25">
      <c r="E18876" s="113"/>
      <c r="H18876" s="133"/>
      <c r="T18876" s="133"/>
      <c r="X18876" s="131"/>
      <c r="Y18876" s="133"/>
      <c r="AJ18876" s="133"/>
      <c r="AO18876" s="135"/>
      <c r="AP18876" s="135"/>
      <c r="BJ18876" s="136"/>
    </row>
    <row r="18877" spans="5:62" ht="14.25" customHeight="1" x14ac:dyDescent="0.25">
      <c r="E18877" s="113"/>
      <c r="H18877" s="133"/>
      <c r="T18877" s="133"/>
      <c r="X18877" s="131"/>
      <c r="Y18877" s="133"/>
      <c r="AJ18877" s="133"/>
      <c r="AO18877" s="135"/>
      <c r="AP18877" s="135"/>
      <c r="BJ18877" s="136"/>
    </row>
    <row r="18878" spans="5:62" ht="14.25" customHeight="1" x14ac:dyDescent="0.25">
      <c r="E18878" s="113"/>
      <c r="H18878" s="133"/>
      <c r="T18878" s="133"/>
      <c r="X18878" s="131"/>
      <c r="Y18878" s="133"/>
      <c r="AJ18878" s="133"/>
      <c r="AO18878" s="135"/>
      <c r="AP18878" s="135"/>
      <c r="BJ18878" s="136"/>
    </row>
    <row r="18879" spans="5:62" ht="14.25" customHeight="1" x14ac:dyDescent="0.25">
      <c r="E18879" s="113"/>
      <c r="H18879" s="133"/>
      <c r="T18879" s="133"/>
      <c r="X18879" s="131"/>
      <c r="Y18879" s="133"/>
      <c r="AJ18879" s="133"/>
      <c r="AO18879" s="135"/>
      <c r="AP18879" s="135"/>
      <c r="BJ18879" s="136"/>
    </row>
    <row r="18880" spans="5:62" ht="14.25" customHeight="1" x14ac:dyDescent="0.25">
      <c r="E18880" s="113"/>
      <c r="H18880" s="133"/>
      <c r="T18880" s="133"/>
      <c r="X18880" s="131"/>
      <c r="Y18880" s="133"/>
      <c r="AJ18880" s="133"/>
      <c r="AO18880" s="135"/>
      <c r="AP18880" s="135"/>
      <c r="BJ18880" s="136"/>
    </row>
    <row r="18881" spans="5:62" ht="14.25" customHeight="1" x14ac:dyDescent="0.25">
      <c r="E18881" s="113"/>
      <c r="H18881" s="133"/>
      <c r="T18881" s="133"/>
      <c r="X18881" s="131"/>
      <c r="Y18881" s="133"/>
      <c r="AJ18881" s="133"/>
      <c r="AO18881" s="135"/>
      <c r="AP18881" s="135"/>
      <c r="BJ18881" s="136"/>
    </row>
    <row r="18882" spans="5:62" ht="14.25" customHeight="1" x14ac:dyDescent="0.25">
      <c r="E18882" s="113"/>
      <c r="H18882" s="133"/>
      <c r="T18882" s="133"/>
      <c r="X18882" s="131"/>
      <c r="Y18882" s="133"/>
      <c r="AJ18882" s="133"/>
      <c r="AO18882" s="135"/>
      <c r="AP18882" s="135"/>
      <c r="BJ18882" s="136"/>
    </row>
    <row r="18883" spans="5:62" ht="14.25" customHeight="1" x14ac:dyDescent="0.25">
      <c r="E18883" s="113"/>
      <c r="H18883" s="133"/>
      <c r="T18883" s="133"/>
      <c r="X18883" s="131"/>
      <c r="Y18883" s="133"/>
      <c r="AJ18883" s="133"/>
      <c r="AO18883" s="135"/>
      <c r="AP18883" s="135"/>
      <c r="BJ18883" s="136"/>
    </row>
    <row r="18884" spans="5:62" ht="14.25" customHeight="1" x14ac:dyDescent="0.25">
      <c r="E18884" s="113"/>
      <c r="H18884" s="133"/>
      <c r="T18884" s="133"/>
      <c r="X18884" s="131"/>
      <c r="Y18884" s="133"/>
      <c r="AJ18884" s="133"/>
      <c r="AO18884" s="135"/>
      <c r="AP18884" s="135"/>
      <c r="BJ18884" s="136"/>
    </row>
    <row r="18885" spans="5:62" ht="14.25" customHeight="1" x14ac:dyDescent="0.25">
      <c r="E18885" s="113"/>
      <c r="H18885" s="133"/>
      <c r="T18885" s="133"/>
      <c r="X18885" s="131"/>
      <c r="Y18885" s="133"/>
      <c r="AJ18885" s="133"/>
      <c r="AO18885" s="135"/>
      <c r="AP18885" s="135"/>
      <c r="BJ18885" s="136"/>
    </row>
    <row r="18886" spans="5:62" ht="14.25" customHeight="1" x14ac:dyDescent="0.25">
      <c r="E18886" s="113"/>
      <c r="H18886" s="133"/>
      <c r="T18886" s="133"/>
      <c r="X18886" s="131"/>
      <c r="Y18886" s="133"/>
      <c r="AJ18886" s="133"/>
      <c r="AO18886" s="135"/>
      <c r="AP18886" s="135"/>
      <c r="BJ18886" s="136"/>
    </row>
    <row r="18887" spans="5:62" ht="14.25" customHeight="1" x14ac:dyDescent="0.25">
      <c r="E18887" s="113"/>
      <c r="H18887" s="133"/>
      <c r="T18887" s="133"/>
      <c r="X18887" s="131"/>
      <c r="Y18887" s="133"/>
      <c r="AJ18887" s="133"/>
      <c r="AO18887" s="135"/>
      <c r="AP18887" s="135"/>
      <c r="BJ18887" s="136"/>
    </row>
    <row r="18888" spans="5:62" ht="14.25" customHeight="1" x14ac:dyDescent="0.25">
      <c r="E18888" s="113"/>
      <c r="H18888" s="133"/>
      <c r="T18888" s="133"/>
      <c r="X18888" s="131"/>
      <c r="Y18888" s="133"/>
      <c r="AJ18888" s="133"/>
      <c r="AO18888" s="135"/>
      <c r="AP18888" s="135"/>
      <c r="BJ18888" s="136"/>
    </row>
    <row r="18889" spans="5:62" ht="14.25" customHeight="1" x14ac:dyDescent="0.25">
      <c r="E18889" s="113"/>
      <c r="H18889" s="133"/>
      <c r="T18889" s="133"/>
      <c r="X18889" s="131"/>
      <c r="Y18889" s="133"/>
      <c r="AJ18889" s="133"/>
      <c r="AO18889" s="135"/>
      <c r="AP18889" s="135"/>
      <c r="BJ18889" s="136"/>
    </row>
    <row r="18890" spans="5:62" ht="14.25" customHeight="1" x14ac:dyDescent="0.25">
      <c r="E18890" s="113"/>
      <c r="H18890" s="133"/>
      <c r="T18890" s="133"/>
      <c r="X18890" s="131"/>
      <c r="Y18890" s="133"/>
      <c r="AJ18890" s="133"/>
      <c r="AO18890" s="135"/>
      <c r="AP18890" s="135"/>
      <c r="BJ18890" s="136"/>
    </row>
    <row r="18891" spans="5:62" ht="14.25" customHeight="1" x14ac:dyDescent="0.25">
      <c r="E18891" s="113"/>
      <c r="H18891" s="133"/>
      <c r="T18891" s="133"/>
      <c r="X18891" s="131"/>
      <c r="Y18891" s="133"/>
      <c r="AJ18891" s="133"/>
      <c r="AO18891" s="135"/>
      <c r="AP18891" s="135"/>
      <c r="BJ18891" s="136"/>
    </row>
    <row r="18892" spans="5:62" ht="14.25" customHeight="1" x14ac:dyDescent="0.25">
      <c r="E18892" s="113"/>
      <c r="H18892" s="133"/>
      <c r="T18892" s="133"/>
      <c r="X18892" s="131"/>
      <c r="Y18892" s="133"/>
      <c r="AJ18892" s="133"/>
      <c r="AO18892" s="135"/>
      <c r="AP18892" s="135"/>
      <c r="BJ18892" s="136"/>
    </row>
    <row r="18893" spans="5:62" ht="14.25" customHeight="1" x14ac:dyDescent="0.25">
      <c r="E18893" s="113"/>
      <c r="H18893" s="133"/>
      <c r="T18893" s="133"/>
      <c r="X18893" s="131"/>
      <c r="Y18893" s="133"/>
      <c r="AJ18893" s="133"/>
      <c r="AO18893" s="135"/>
      <c r="AP18893" s="135"/>
      <c r="BJ18893" s="136"/>
    </row>
    <row r="18894" spans="5:62" ht="14.25" customHeight="1" x14ac:dyDescent="0.25">
      <c r="E18894" s="113"/>
      <c r="H18894" s="133"/>
      <c r="T18894" s="133"/>
      <c r="X18894" s="131"/>
      <c r="Y18894" s="133"/>
      <c r="AJ18894" s="133"/>
      <c r="AO18894" s="135"/>
      <c r="AP18894" s="135"/>
      <c r="BJ18894" s="136"/>
    </row>
    <row r="18895" spans="5:62" ht="14.25" customHeight="1" x14ac:dyDescent="0.25">
      <c r="E18895" s="113"/>
      <c r="H18895" s="133"/>
      <c r="T18895" s="133"/>
      <c r="X18895" s="131"/>
      <c r="Y18895" s="133"/>
      <c r="AJ18895" s="133"/>
      <c r="AO18895" s="135"/>
      <c r="AP18895" s="135"/>
      <c r="BJ18895" s="136"/>
    </row>
    <row r="18896" spans="5:62" ht="14.25" customHeight="1" x14ac:dyDescent="0.25">
      <c r="E18896" s="113"/>
      <c r="H18896" s="133"/>
      <c r="T18896" s="133"/>
      <c r="X18896" s="131"/>
      <c r="Y18896" s="133"/>
      <c r="AJ18896" s="133"/>
      <c r="AO18896" s="135"/>
      <c r="AP18896" s="135"/>
      <c r="BJ18896" s="136"/>
    </row>
    <row r="18897" spans="5:62" ht="14.25" customHeight="1" x14ac:dyDescent="0.25">
      <c r="E18897" s="113"/>
      <c r="H18897" s="133"/>
      <c r="T18897" s="133"/>
      <c r="X18897" s="131"/>
      <c r="Y18897" s="133"/>
      <c r="AJ18897" s="133"/>
      <c r="AO18897" s="135"/>
      <c r="AP18897" s="135"/>
      <c r="BJ18897" s="136"/>
    </row>
    <row r="18898" spans="5:62" ht="14.25" customHeight="1" x14ac:dyDescent="0.25">
      <c r="E18898" s="113"/>
      <c r="H18898" s="133"/>
      <c r="T18898" s="133"/>
      <c r="X18898" s="131"/>
      <c r="Y18898" s="133"/>
      <c r="AJ18898" s="133"/>
      <c r="AO18898" s="135"/>
      <c r="AP18898" s="135"/>
      <c r="BJ18898" s="136"/>
    </row>
    <row r="18899" spans="5:62" ht="14.25" customHeight="1" x14ac:dyDescent="0.25">
      <c r="E18899" s="113"/>
      <c r="H18899" s="133"/>
      <c r="T18899" s="133"/>
      <c r="X18899" s="131"/>
      <c r="Y18899" s="133"/>
      <c r="AJ18899" s="133"/>
      <c r="AO18899" s="135"/>
      <c r="AP18899" s="135"/>
      <c r="BJ18899" s="136"/>
    </row>
    <row r="18900" spans="5:62" ht="14.25" customHeight="1" x14ac:dyDescent="0.25">
      <c r="E18900" s="113"/>
      <c r="H18900" s="133"/>
      <c r="T18900" s="133"/>
      <c r="X18900" s="131"/>
      <c r="Y18900" s="133"/>
      <c r="AJ18900" s="133"/>
      <c r="AO18900" s="135"/>
      <c r="AP18900" s="135"/>
      <c r="BJ18900" s="136"/>
    </row>
    <row r="18901" spans="5:62" ht="14.25" customHeight="1" x14ac:dyDescent="0.25">
      <c r="E18901" s="113"/>
      <c r="H18901" s="133"/>
      <c r="T18901" s="133"/>
      <c r="X18901" s="131"/>
      <c r="Y18901" s="133"/>
      <c r="AJ18901" s="133"/>
      <c r="AO18901" s="135"/>
      <c r="AP18901" s="135"/>
      <c r="BJ18901" s="136"/>
    </row>
    <row r="18902" spans="5:62" ht="14.25" customHeight="1" x14ac:dyDescent="0.25">
      <c r="E18902" s="113"/>
      <c r="H18902" s="133"/>
      <c r="T18902" s="133"/>
      <c r="X18902" s="131"/>
      <c r="Y18902" s="133"/>
      <c r="AJ18902" s="133"/>
      <c r="AO18902" s="135"/>
      <c r="AP18902" s="135"/>
      <c r="BJ18902" s="136"/>
    </row>
    <row r="18903" spans="5:62" ht="14.25" customHeight="1" x14ac:dyDescent="0.25">
      <c r="E18903" s="113"/>
      <c r="H18903" s="133"/>
      <c r="T18903" s="133"/>
      <c r="X18903" s="131"/>
      <c r="Y18903" s="133"/>
      <c r="AJ18903" s="133"/>
      <c r="AO18903" s="135"/>
      <c r="AP18903" s="135"/>
      <c r="BJ18903" s="136"/>
    </row>
    <row r="18904" spans="5:62" ht="14.25" customHeight="1" x14ac:dyDescent="0.25">
      <c r="E18904" s="113"/>
      <c r="H18904" s="133"/>
      <c r="T18904" s="133"/>
      <c r="X18904" s="131"/>
      <c r="Y18904" s="133"/>
      <c r="AJ18904" s="133"/>
      <c r="AO18904" s="135"/>
      <c r="AP18904" s="135"/>
      <c r="BJ18904" s="136"/>
    </row>
    <row r="18905" spans="5:62" ht="14.25" customHeight="1" x14ac:dyDescent="0.25">
      <c r="E18905" s="113"/>
      <c r="H18905" s="133"/>
      <c r="T18905" s="133"/>
      <c r="X18905" s="131"/>
      <c r="Y18905" s="133"/>
      <c r="AJ18905" s="133"/>
      <c r="AO18905" s="135"/>
      <c r="AP18905" s="135"/>
      <c r="BJ18905" s="136"/>
    </row>
    <row r="18906" spans="5:62" ht="14.25" customHeight="1" x14ac:dyDescent="0.25">
      <c r="E18906" s="113"/>
      <c r="H18906" s="133"/>
      <c r="T18906" s="133"/>
      <c r="X18906" s="131"/>
      <c r="Y18906" s="133"/>
      <c r="AJ18906" s="133"/>
      <c r="AO18906" s="135"/>
      <c r="AP18906" s="135"/>
      <c r="BJ18906" s="136"/>
    </row>
    <row r="18907" spans="5:62" ht="14.25" customHeight="1" x14ac:dyDescent="0.25">
      <c r="E18907" s="113"/>
      <c r="H18907" s="133"/>
      <c r="T18907" s="133"/>
      <c r="X18907" s="131"/>
      <c r="Y18907" s="133"/>
      <c r="AJ18907" s="133"/>
      <c r="AO18907" s="135"/>
      <c r="AP18907" s="135"/>
      <c r="BJ18907" s="136"/>
    </row>
    <row r="18908" spans="5:62" ht="14.25" customHeight="1" x14ac:dyDescent="0.25">
      <c r="E18908" s="113"/>
      <c r="H18908" s="133"/>
      <c r="T18908" s="133"/>
      <c r="X18908" s="131"/>
      <c r="Y18908" s="133"/>
      <c r="AJ18908" s="133"/>
      <c r="AO18908" s="135"/>
      <c r="AP18908" s="135"/>
      <c r="BJ18908" s="136"/>
    </row>
    <row r="18909" spans="5:62" ht="14.25" customHeight="1" x14ac:dyDescent="0.25">
      <c r="E18909" s="113"/>
      <c r="H18909" s="133"/>
      <c r="T18909" s="133"/>
      <c r="X18909" s="131"/>
      <c r="Y18909" s="133"/>
      <c r="AJ18909" s="133"/>
      <c r="AO18909" s="135"/>
      <c r="AP18909" s="135"/>
      <c r="BJ18909" s="136"/>
    </row>
    <row r="18910" spans="5:62" ht="14.25" customHeight="1" x14ac:dyDescent="0.25">
      <c r="E18910" s="113"/>
      <c r="H18910" s="133"/>
      <c r="T18910" s="133"/>
      <c r="X18910" s="131"/>
      <c r="Y18910" s="133"/>
      <c r="AJ18910" s="133"/>
      <c r="AO18910" s="135"/>
      <c r="AP18910" s="135"/>
      <c r="BJ18910" s="136"/>
    </row>
    <row r="18911" spans="5:62" ht="14.25" customHeight="1" x14ac:dyDescent="0.25">
      <c r="E18911" s="113"/>
      <c r="H18911" s="133"/>
      <c r="T18911" s="133"/>
      <c r="X18911" s="131"/>
      <c r="Y18911" s="133"/>
      <c r="AJ18911" s="133"/>
      <c r="AO18911" s="135"/>
      <c r="AP18911" s="135"/>
      <c r="BJ18911" s="136"/>
    </row>
    <row r="18912" spans="5:62" ht="14.25" customHeight="1" x14ac:dyDescent="0.25">
      <c r="E18912" s="113"/>
      <c r="H18912" s="133"/>
      <c r="T18912" s="133"/>
      <c r="X18912" s="131"/>
      <c r="Y18912" s="133"/>
      <c r="AJ18912" s="133"/>
      <c r="AO18912" s="135"/>
      <c r="AP18912" s="135"/>
      <c r="BJ18912" s="136"/>
    </row>
    <row r="18913" spans="5:62" ht="14.25" customHeight="1" x14ac:dyDescent="0.25">
      <c r="E18913" s="113"/>
      <c r="H18913" s="133"/>
      <c r="T18913" s="133"/>
      <c r="X18913" s="131"/>
      <c r="Y18913" s="133"/>
      <c r="AJ18913" s="133"/>
      <c r="AO18913" s="135"/>
      <c r="AP18913" s="135"/>
      <c r="BJ18913" s="136"/>
    </row>
    <row r="18914" spans="5:62" ht="14.25" customHeight="1" x14ac:dyDescent="0.25">
      <c r="E18914" s="113"/>
      <c r="H18914" s="133"/>
      <c r="T18914" s="133"/>
      <c r="X18914" s="131"/>
      <c r="Y18914" s="133"/>
      <c r="AJ18914" s="133"/>
      <c r="AO18914" s="135"/>
      <c r="AP18914" s="135"/>
      <c r="BJ18914" s="136"/>
    </row>
    <row r="18915" spans="5:62" ht="14.25" customHeight="1" x14ac:dyDescent="0.25">
      <c r="E18915" s="113"/>
      <c r="H18915" s="133"/>
      <c r="T18915" s="133"/>
      <c r="X18915" s="131"/>
      <c r="Y18915" s="133"/>
      <c r="AJ18915" s="133"/>
      <c r="AO18915" s="135"/>
      <c r="AP18915" s="135"/>
      <c r="BJ18915" s="136"/>
    </row>
    <row r="18916" spans="5:62" ht="14.25" customHeight="1" x14ac:dyDescent="0.25">
      <c r="E18916" s="113"/>
      <c r="H18916" s="133"/>
      <c r="T18916" s="133"/>
      <c r="X18916" s="131"/>
      <c r="Y18916" s="133"/>
      <c r="AJ18916" s="133"/>
      <c r="AO18916" s="135"/>
      <c r="AP18916" s="135"/>
      <c r="BJ18916" s="136"/>
    </row>
    <row r="18917" spans="5:62" ht="14.25" customHeight="1" x14ac:dyDescent="0.25">
      <c r="E18917" s="113"/>
      <c r="H18917" s="133"/>
      <c r="T18917" s="133"/>
      <c r="X18917" s="131"/>
      <c r="Y18917" s="133"/>
      <c r="AJ18917" s="133"/>
      <c r="AO18917" s="135"/>
      <c r="AP18917" s="135"/>
      <c r="BJ18917" s="136"/>
    </row>
    <row r="18918" spans="5:62" ht="14.25" customHeight="1" x14ac:dyDescent="0.25">
      <c r="E18918" s="113"/>
      <c r="H18918" s="133"/>
      <c r="T18918" s="133"/>
      <c r="X18918" s="131"/>
      <c r="Y18918" s="133"/>
      <c r="AJ18918" s="133"/>
      <c r="AO18918" s="135"/>
      <c r="AP18918" s="135"/>
      <c r="BJ18918" s="136"/>
    </row>
    <row r="18919" spans="5:62" ht="14.25" customHeight="1" x14ac:dyDescent="0.25">
      <c r="E18919" s="113"/>
      <c r="H18919" s="133"/>
      <c r="T18919" s="133"/>
      <c r="X18919" s="131"/>
      <c r="Y18919" s="133"/>
      <c r="AJ18919" s="133"/>
      <c r="AO18919" s="135"/>
      <c r="AP18919" s="135"/>
      <c r="BJ18919" s="136"/>
    </row>
    <row r="18920" spans="5:62" ht="14.25" customHeight="1" x14ac:dyDescent="0.25">
      <c r="E18920" s="113"/>
      <c r="H18920" s="133"/>
      <c r="T18920" s="133"/>
      <c r="X18920" s="131"/>
      <c r="Y18920" s="133"/>
      <c r="AJ18920" s="133"/>
      <c r="AO18920" s="135"/>
      <c r="AP18920" s="135"/>
      <c r="BJ18920" s="136"/>
    </row>
    <row r="18921" spans="5:62" ht="14.25" customHeight="1" x14ac:dyDescent="0.25">
      <c r="E18921" s="113"/>
      <c r="H18921" s="133"/>
      <c r="T18921" s="133"/>
      <c r="X18921" s="131"/>
      <c r="Y18921" s="133"/>
      <c r="AJ18921" s="133"/>
      <c r="AO18921" s="135"/>
      <c r="AP18921" s="135"/>
      <c r="BJ18921" s="136"/>
    </row>
    <row r="18922" spans="5:62" ht="14.25" customHeight="1" x14ac:dyDescent="0.25">
      <c r="E18922" s="113"/>
      <c r="H18922" s="133"/>
      <c r="T18922" s="133"/>
      <c r="X18922" s="131"/>
      <c r="Y18922" s="133"/>
      <c r="AJ18922" s="133"/>
      <c r="AO18922" s="135"/>
      <c r="AP18922" s="135"/>
      <c r="BJ18922" s="136"/>
    </row>
    <row r="18923" spans="5:62" ht="14.25" customHeight="1" x14ac:dyDescent="0.25">
      <c r="E18923" s="113"/>
      <c r="H18923" s="133"/>
      <c r="T18923" s="133"/>
      <c r="X18923" s="131"/>
      <c r="Y18923" s="133"/>
      <c r="AJ18923" s="133"/>
      <c r="AO18923" s="135"/>
      <c r="AP18923" s="135"/>
      <c r="BJ18923" s="136"/>
    </row>
    <row r="18924" spans="5:62" ht="14.25" customHeight="1" x14ac:dyDescent="0.25">
      <c r="E18924" s="113"/>
      <c r="H18924" s="133"/>
      <c r="T18924" s="133"/>
      <c r="X18924" s="131"/>
      <c r="Y18924" s="133"/>
      <c r="AJ18924" s="133"/>
      <c r="AO18924" s="135"/>
      <c r="AP18924" s="135"/>
      <c r="BJ18924" s="136"/>
    </row>
    <row r="18925" spans="5:62" ht="14.25" customHeight="1" x14ac:dyDescent="0.25">
      <c r="E18925" s="113"/>
      <c r="H18925" s="133"/>
      <c r="T18925" s="133"/>
      <c r="X18925" s="131"/>
      <c r="Y18925" s="133"/>
      <c r="AJ18925" s="133"/>
      <c r="AO18925" s="135"/>
      <c r="AP18925" s="135"/>
      <c r="BJ18925" s="136"/>
    </row>
    <row r="18926" spans="5:62" ht="14.25" customHeight="1" x14ac:dyDescent="0.25">
      <c r="E18926" s="113"/>
      <c r="H18926" s="133"/>
      <c r="T18926" s="133"/>
      <c r="X18926" s="131"/>
      <c r="Y18926" s="133"/>
      <c r="AJ18926" s="133"/>
      <c r="AO18926" s="135"/>
      <c r="AP18926" s="135"/>
      <c r="BJ18926" s="136"/>
    </row>
    <row r="18927" spans="5:62" ht="14.25" customHeight="1" x14ac:dyDescent="0.25">
      <c r="E18927" s="113"/>
      <c r="H18927" s="133"/>
      <c r="T18927" s="133"/>
      <c r="X18927" s="131"/>
      <c r="Y18927" s="133"/>
      <c r="AJ18927" s="133"/>
      <c r="AO18927" s="135"/>
      <c r="AP18927" s="135"/>
      <c r="BJ18927" s="136"/>
    </row>
    <row r="18928" spans="5:62" ht="14.25" customHeight="1" x14ac:dyDescent="0.25">
      <c r="E18928" s="113"/>
      <c r="H18928" s="133"/>
      <c r="T18928" s="133"/>
      <c r="X18928" s="131"/>
      <c r="Y18928" s="133"/>
      <c r="AJ18928" s="133"/>
      <c r="AO18928" s="135"/>
      <c r="AP18928" s="135"/>
      <c r="BJ18928" s="136"/>
    </row>
    <row r="18929" spans="5:62" ht="14.25" customHeight="1" x14ac:dyDescent="0.25">
      <c r="E18929" s="113"/>
      <c r="H18929" s="133"/>
      <c r="T18929" s="133"/>
      <c r="X18929" s="131"/>
      <c r="Y18929" s="133"/>
      <c r="AJ18929" s="133"/>
      <c r="AO18929" s="135"/>
      <c r="AP18929" s="135"/>
      <c r="BJ18929" s="136"/>
    </row>
    <row r="18930" spans="5:62" ht="14.25" customHeight="1" x14ac:dyDescent="0.25">
      <c r="E18930" s="113"/>
      <c r="H18930" s="133"/>
      <c r="T18930" s="133"/>
      <c r="X18930" s="131"/>
      <c r="Y18930" s="133"/>
      <c r="AJ18930" s="133"/>
      <c r="AO18930" s="135"/>
      <c r="AP18930" s="135"/>
      <c r="BJ18930" s="136"/>
    </row>
    <row r="18931" spans="5:62" ht="14.25" customHeight="1" x14ac:dyDescent="0.25">
      <c r="E18931" s="113"/>
      <c r="H18931" s="133"/>
      <c r="T18931" s="133"/>
      <c r="X18931" s="131"/>
      <c r="Y18931" s="133"/>
      <c r="AJ18931" s="133"/>
      <c r="AO18931" s="135"/>
      <c r="AP18931" s="135"/>
      <c r="BJ18931" s="136"/>
    </row>
    <row r="18932" spans="5:62" ht="14.25" customHeight="1" x14ac:dyDescent="0.25">
      <c r="E18932" s="113"/>
      <c r="H18932" s="133"/>
      <c r="T18932" s="133"/>
      <c r="X18932" s="131"/>
      <c r="Y18932" s="133"/>
      <c r="AJ18932" s="133"/>
      <c r="AO18932" s="135"/>
      <c r="AP18932" s="135"/>
      <c r="BJ18932" s="136"/>
    </row>
    <row r="18933" spans="5:62" ht="14.25" customHeight="1" x14ac:dyDescent="0.25">
      <c r="E18933" s="113"/>
      <c r="H18933" s="133"/>
      <c r="T18933" s="133"/>
      <c r="X18933" s="131"/>
      <c r="Y18933" s="133"/>
      <c r="AJ18933" s="133"/>
      <c r="AO18933" s="135"/>
      <c r="AP18933" s="135"/>
      <c r="BJ18933" s="136"/>
    </row>
    <row r="18934" spans="5:62" ht="14.25" customHeight="1" x14ac:dyDescent="0.25">
      <c r="E18934" s="113"/>
      <c r="H18934" s="133"/>
      <c r="T18934" s="133"/>
      <c r="X18934" s="131"/>
      <c r="Y18934" s="133"/>
      <c r="AJ18934" s="133"/>
      <c r="AO18934" s="135"/>
      <c r="AP18934" s="135"/>
      <c r="BJ18934" s="136"/>
    </row>
    <row r="18935" spans="5:62" ht="14.25" customHeight="1" x14ac:dyDescent="0.25">
      <c r="E18935" s="113"/>
      <c r="H18935" s="133"/>
      <c r="T18935" s="133"/>
      <c r="X18935" s="131"/>
      <c r="Y18935" s="133"/>
      <c r="AJ18935" s="133"/>
      <c r="AO18935" s="135"/>
      <c r="AP18935" s="135"/>
      <c r="BJ18935" s="136"/>
    </row>
    <row r="18936" spans="5:62" ht="14.25" customHeight="1" x14ac:dyDescent="0.25">
      <c r="E18936" s="113"/>
      <c r="H18936" s="133"/>
      <c r="T18936" s="133"/>
      <c r="X18936" s="131"/>
      <c r="Y18936" s="133"/>
      <c r="AJ18936" s="133"/>
      <c r="AO18936" s="135"/>
      <c r="AP18936" s="135"/>
      <c r="BJ18936" s="136"/>
    </row>
    <row r="18937" spans="5:62" ht="14.25" customHeight="1" x14ac:dyDescent="0.25">
      <c r="E18937" s="113"/>
      <c r="H18937" s="133"/>
      <c r="T18937" s="133"/>
      <c r="X18937" s="131"/>
      <c r="Y18937" s="133"/>
      <c r="AJ18937" s="133"/>
      <c r="AO18937" s="135"/>
      <c r="AP18937" s="135"/>
      <c r="BJ18937" s="136"/>
    </row>
    <row r="18938" spans="5:62" ht="14.25" customHeight="1" x14ac:dyDescent="0.25">
      <c r="E18938" s="113"/>
      <c r="H18938" s="133"/>
      <c r="T18938" s="133"/>
      <c r="X18938" s="131"/>
      <c r="Y18938" s="133"/>
      <c r="AJ18938" s="133"/>
      <c r="AO18938" s="135"/>
      <c r="AP18938" s="135"/>
      <c r="BJ18938" s="136"/>
    </row>
    <row r="18939" spans="5:62" ht="14.25" customHeight="1" x14ac:dyDescent="0.25">
      <c r="E18939" s="113"/>
      <c r="H18939" s="133"/>
      <c r="T18939" s="133"/>
      <c r="X18939" s="131"/>
      <c r="Y18939" s="133"/>
      <c r="AJ18939" s="133"/>
      <c r="AO18939" s="135"/>
      <c r="AP18939" s="135"/>
      <c r="BJ18939" s="136"/>
    </row>
    <row r="18940" spans="5:62" ht="14.25" customHeight="1" x14ac:dyDescent="0.25">
      <c r="E18940" s="113"/>
      <c r="H18940" s="133"/>
      <c r="T18940" s="133"/>
      <c r="X18940" s="131"/>
      <c r="Y18940" s="133"/>
      <c r="AJ18940" s="133"/>
      <c r="AO18940" s="135"/>
      <c r="AP18940" s="135"/>
      <c r="BJ18940" s="136"/>
    </row>
    <row r="18941" spans="5:62" ht="14.25" customHeight="1" x14ac:dyDescent="0.25">
      <c r="E18941" s="113"/>
      <c r="H18941" s="133"/>
      <c r="T18941" s="133"/>
      <c r="X18941" s="131"/>
      <c r="Y18941" s="133"/>
      <c r="AJ18941" s="133"/>
      <c r="AO18941" s="135"/>
      <c r="AP18941" s="135"/>
      <c r="BJ18941" s="136"/>
    </row>
    <row r="18942" spans="5:62" ht="14.25" customHeight="1" x14ac:dyDescent="0.25">
      <c r="E18942" s="113"/>
      <c r="H18942" s="133"/>
      <c r="T18942" s="133"/>
      <c r="X18942" s="131"/>
      <c r="Y18942" s="133"/>
      <c r="AJ18942" s="133"/>
      <c r="AO18942" s="135"/>
      <c r="AP18942" s="135"/>
      <c r="BJ18942" s="136"/>
    </row>
    <row r="18943" spans="5:62" ht="14.25" customHeight="1" x14ac:dyDescent="0.25">
      <c r="E18943" s="113"/>
      <c r="H18943" s="133"/>
      <c r="T18943" s="133"/>
      <c r="X18943" s="131"/>
      <c r="Y18943" s="133"/>
      <c r="AJ18943" s="133"/>
      <c r="AO18943" s="135"/>
      <c r="AP18943" s="135"/>
      <c r="BJ18943" s="136"/>
    </row>
    <row r="18944" spans="5:62" ht="14.25" customHeight="1" x14ac:dyDescent="0.25">
      <c r="E18944" s="113"/>
      <c r="H18944" s="133"/>
      <c r="T18944" s="133"/>
      <c r="X18944" s="131"/>
      <c r="Y18944" s="133"/>
      <c r="AJ18944" s="133"/>
      <c r="AO18944" s="135"/>
      <c r="AP18944" s="135"/>
      <c r="BJ18944" s="136"/>
    </row>
    <row r="18945" spans="5:62" ht="14.25" customHeight="1" x14ac:dyDescent="0.25">
      <c r="E18945" s="113"/>
      <c r="H18945" s="133"/>
      <c r="T18945" s="133"/>
      <c r="X18945" s="131"/>
      <c r="Y18945" s="133"/>
      <c r="AJ18945" s="133"/>
      <c r="AO18945" s="135"/>
      <c r="AP18945" s="135"/>
      <c r="BJ18945" s="136"/>
    </row>
    <row r="18946" spans="5:62" ht="14.25" customHeight="1" x14ac:dyDescent="0.25">
      <c r="E18946" s="113"/>
      <c r="H18946" s="133"/>
      <c r="T18946" s="133"/>
      <c r="X18946" s="131"/>
      <c r="Y18946" s="133"/>
      <c r="AJ18946" s="133"/>
      <c r="AO18946" s="135"/>
      <c r="AP18946" s="135"/>
      <c r="BJ18946" s="136"/>
    </row>
    <row r="18947" spans="5:62" ht="14.25" customHeight="1" x14ac:dyDescent="0.25">
      <c r="E18947" s="113"/>
      <c r="H18947" s="133"/>
      <c r="T18947" s="133"/>
      <c r="X18947" s="131"/>
      <c r="Y18947" s="133"/>
      <c r="AJ18947" s="133"/>
      <c r="AO18947" s="135"/>
      <c r="AP18947" s="135"/>
      <c r="BJ18947" s="136"/>
    </row>
    <row r="18948" spans="5:62" ht="14.25" customHeight="1" x14ac:dyDescent="0.25">
      <c r="E18948" s="113"/>
      <c r="H18948" s="133"/>
      <c r="T18948" s="133"/>
      <c r="X18948" s="131"/>
      <c r="Y18948" s="133"/>
      <c r="AJ18948" s="133"/>
      <c r="AO18948" s="135"/>
      <c r="AP18948" s="135"/>
      <c r="BJ18948" s="136"/>
    </row>
    <row r="18949" spans="5:62" ht="14.25" customHeight="1" x14ac:dyDescent="0.25">
      <c r="E18949" s="113"/>
      <c r="H18949" s="133"/>
      <c r="T18949" s="133"/>
      <c r="X18949" s="131"/>
      <c r="Y18949" s="133"/>
      <c r="AJ18949" s="133"/>
      <c r="AO18949" s="135"/>
      <c r="AP18949" s="135"/>
      <c r="BJ18949" s="136"/>
    </row>
    <row r="18950" spans="5:62" ht="14.25" customHeight="1" x14ac:dyDescent="0.25">
      <c r="E18950" s="113"/>
      <c r="H18950" s="133"/>
      <c r="T18950" s="133"/>
      <c r="X18950" s="131"/>
      <c r="Y18950" s="133"/>
      <c r="AJ18950" s="133"/>
      <c r="AO18950" s="135"/>
      <c r="AP18950" s="135"/>
      <c r="BJ18950" s="136"/>
    </row>
    <row r="18951" spans="5:62" ht="14.25" customHeight="1" x14ac:dyDescent="0.25">
      <c r="E18951" s="113"/>
      <c r="H18951" s="133"/>
      <c r="T18951" s="133"/>
      <c r="X18951" s="131"/>
      <c r="Y18951" s="133"/>
      <c r="AJ18951" s="133"/>
      <c r="AO18951" s="135"/>
      <c r="AP18951" s="135"/>
      <c r="BJ18951" s="136"/>
    </row>
    <row r="18952" spans="5:62" ht="14.25" customHeight="1" x14ac:dyDescent="0.25">
      <c r="E18952" s="113"/>
      <c r="H18952" s="133"/>
      <c r="T18952" s="133"/>
      <c r="X18952" s="131"/>
      <c r="Y18952" s="133"/>
      <c r="AJ18952" s="133"/>
      <c r="AO18952" s="135"/>
      <c r="AP18952" s="135"/>
      <c r="BJ18952" s="136"/>
    </row>
    <row r="18953" spans="5:62" ht="14.25" customHeight="1" x14ac:dyDescent="0.25">
      <c r="E18953" s="113"/>
      <c r="H18953" s="133"/>
      <c r="T18953" s="133"/>
      <c r="X18953" s="131"/>
      <c r="Y18953" s="133"/>
      <c r="AJ18953" s="133"/>
      <c r="AO18953" s="135"/>
      <c r="AP18953" s="135"/>
      <c r="BJ18953" s="136"/>
    </row>
    <row r="18954" spans="5:62" ht="14.25" customHeight="1" x14ac:dyDescent="0.25">
      <c r="E18954" s="113"/>
      <c r="H18954" s="133"/>
      <c r="T18954" s="133"/>
      <c r="X18954" s="131"/>
      <c r="Y18954" s="133"/>
      <c r="AJ18954" s="133"/>
      <c r="AO18954" s="135"/>
      <c r="AP18954" s="135"/>
      <c r="BJ18954" s="136"/>
    </row>
    <row r="18955" spans="5:62" ht="14.25" customHeight="1" x14ac:dyDescent="0.25">
      <c r="E18955" s="113"/>
      <c r="H18955" s="133"/>
      <c r="T18955" s="133"/>
      <c r="X18955" s="131"/>
      <c r="Y18955" s="133"/>
      <c r="AJ18955" s="133"/>
      <c r="AO18955" s="135"/>
      <c r="AP18955" s="135"/>
      <c r="BJ18955" s="136"/>
    </row>
    <row r="18956" spans="5:62" ht="14.25" customHeight="1" x14ac:dyDescent="0.25">
      <c r="E18956" s="113"/>
      <c r="H18956" s="133"/>
      <c r="T18956" s="133"/>
      <c r="X18956" s="131"/>
      <c r="Y18956" s="133"/>
      <c r="AJ18956" s="133"/>
      <c r="AO18956" s="135"/>
      <c r="AP18956" s="135"/>
      <c r="BJ18956" s="136"/>
    </row>
    <row r="18957" spans="5:62" ht="14.25" customHeight="1" x14ac:dyDescent="0.25">
      <c r="E18957" s="113"/>
      <c r="H18957" s="133"/>
      <c r="T18957" s="133"/>
      <c r="X18957" s="131"/>
      <c r="Y18957" s="133"/>
      <c r="AJ18957" s="133"/>
      <c r="AO18957" s="135"/>
      <c r="AP18957" s="135"/>
      <c r="BJ18957" s="136"/>
    </row>
    <row r="18958" spans="5:62" ht="14.25" customHeight="1" x14ac:dyDescent="0.25">
      <c r="E18958" s="113"/>
      <c r="H18958" s="133"/>
      <c r="T18958" s="133"/>
      <c r="X18958" s="131"/>
      <c r="Y18958" s="133"/>
      <c r="AJ18958" s="133"/>
      <c r="AO18958" s="135"/>
      <c r="AP18958" s="135"/>
      <c r="BJ18958" s="136"/>
    </row>
    <row r="18959" spans="5:62" ht="14.25" customHeight="1" x14ac:dyDescent="0.25">
      <c r="E18959" s="113"/>
      <c r="H18959" s="133"/>
      <c r="T18959" s="133"/>
      <c r="X18959" s="131"/>
      <c r="Y18959" s="133"/>
      <c r="AJ18959" s="133"/>
      <c r="AO18959" s="135"/>
      <c r="AP18959" s="135"/>
      <c r="BJ18959" s="136"/>
    </row>
    <row r="18960" spans="5:62" ht="14.25" customHeight="1" x14ac:dyDescent="0.25">
      <c r="E18960" s="113"/>
      <c r="H18960" s="133"/>
      <c r="T18960" s="133"/>
      <c r="X18960" s="131"/>
      <c r="Y18960" s="133"/>
      <c r="AJ18960" s="133"/>
      <c r="AO18960" s="135"/>
      <c r="AP18960" s="135"/>
      <c r="BJ18960" s="136"/>
    </row>
    <row r="18961" spans="5:62" ht="14.25" customHeight="1" x14ac:dyDescent="0.25">
      <c r="E18961" s="113"/>
      <c r="H18961" s="133"/>
      <c r="T18961" s="133"/>
      <c r="X18961" s="131"/>
      <c r="Y18961" s="133"/>
      <c r="AJ18961" s="133"/>
      <c r="AO18961" s="135"/>
      <c r="AP18961" s="135"/>
      <c r="BJ18961" s="136"/>
    </row>
    <row r="18962" spans="5:62" ht="14.25" customHeight="1" x14ac:dyDescent="0.25">
      <c r="E18962" s="113"/>
      <c r="H18962" s="133"/>
      <c r="T18962" s="133"/>
      <c r="X18962" s="131"/>
      <c r="Y18962" s="133"/>
      <c r="AJ18962" s="133"/>
      <c r="AO18962" s="135"/>
      <c r="AP18962" s="135"/>
      <c r="BJ18962" s="136"/>
    </row>
    <row r="18963" spans="5:62" ht="14.25" customHeight="1" x14ac:dyDescent="0.25">
      <c r="E18963" s="113"/>
      <c r="H18963" s="133"/>
      <c r="T18963" s="133"/>
      <c r="X18963" s="131"/>
      <c r="Y18963" s="133"/>
      <c r="AJ18963" s="133"/>
      <c r="AO18963" s="135"/>
      <c r="AP18963" s="135"/>
      <c r="BJ18963" s="136"/>
    </row>
    <row r="18964" spans="5:62" ht="14.25" customHeight="1" x14ac:dyDescent="0.25">
      <c r="E18964" s="113"/>
      <c r="H18964" s="133"/>
      <c r="T18964" s="133"/>
      <c r="X18964" s="131"/>
      <c r="Y18964" s="133"/>
      <c r="AJ18964" s="133"/>
      <c r="AO18964" s="135"/>
      <c r="AP18964" s="135"/>
      <c r="BJ18964" s="136"/>
    </row>
    <row r="18965" spans="5:62" ht="14.25" customHeight="1" x14ac:dyDescent="0.25">
      <c r="E18965" s="113"/>
      <c r="H18965" s="133"/>
      <c r="T18965" s="133"/>
      <c r="X18965" s="131"/>
      <c r="Y18965" s="133"/>
      <c r="AJ18965" s="133"/>
      <c r="AO18965" s="135"/>
      <c r="AP18965" s="135"/>
      <c r="BJ18965" s="136"/>
    </row>
    <row r="18966" spans="5:62" ht="14.25" customHeight="1" x14ac:dyDescent="0.25">
      <c r="E18966" s="113"/>
      <c r="H18966" s="133"/>
      <c r="T18966" s="133"/>
      <c r="X18966" s="131"/>
      <c r="Y18966" s="133"/>
      <c r="AJ18966" s="133"/>
      <c r="AO18966" s="135"/>
      <c r="AP18966" s="135"/>
      <c r="BJ18966" s="136"/>
    </row>
    <row r="18967" spans="5:62" ht="14.25" customHeight="1" x14ac:dyDescent="0.25">
      <c r="E18967" s="113"/>
      <c r="H18967" s="133"/>
      <c r="T18967" s="133"/>
      <c r="X18967" s="131"/>
      <c r="Y18967" s="133"/>
      <c r="AJ18967" s="133"/>
      <c r="AO18967" s="135"/>
      <c r="AP18967" s="135"/>
      <c r="BJ18967" s="136"/>
    </row>
    <row r="18968" spans="5:62" ht="14.25" customHeight="1" x14ac:dyDescent="0.25">
      <c r="E18968" s="113"/>
      <c r="H18968" s="133"/>
      <c r="T18968" s="133"/>
      <c r="X18968" s="131"/>
      <c r="Y18968" s="133"/>
      <c r="AJ18968" s="133"/>
      <c r="AO18968" s="135"/>
      <c r="AP18968" s="135"/>
      <c r="BJ18968" s="136"/>
    </row>
    <row r="18969" spans="5:62" ht="14.25" customHeight="1" x14ac:dyDescent="0.25">
      <c r="E18969" s="113"/>
      <c r="H18969" s="133"/>
      <c r="T18969" s="133"/>
      <c r="X18969" s="131"/>
      <c r="Y18969" s="133"/>
      <c r="AJ18969" s="133"/>
      <c r="AO18969" s="135"/>
      <c r="AP18969" s="135"/>
      <c r="BJ18969" s="136"/>
    </row>
    <row r="18970" spans="5:62" ht="14.25" customHeight="1" x14ac:dyDescent="0.25">
      <c r="E18970" s="113"/>
      <c r="H18970" s="133"/>
      <c r="T18970" s="133"/>
      <c r="X18970" s="131"/>
      <c r="Y18970" s="133"/>
      <c r="AJ18970" s="133"/>
      <c r="AO18970" s="135"/>
      <c r="AP18970" s="135"/>
      <c r="BJ18970" s="136"/>
    </row>
    <row r="18971" spans="5:62" ht="14.25" customHeight="1" x14ac:dyDescent="0.25">
      <c r="E18971" s="113"/>
      <c r="H18971" s="133"/>
      <c r="T18971" s="133"/>
      <c r="X18971" s="131"/>
      <c r="Y18971" s="133"/>
      <c r="AJ18971" s="133"/>
      <c r="AO18971" s="135"/>
      <c r="AP18971" s="135"/>
      <c r="BJ18971" s="136"/>
    </row>
    <row r="18972" spans="5:62" ht="14.25" customHeight="1" x14ac:dyDescent="0.25">
      <c r="E18972" s="113"/>
      <c r="H18972" s="133"/>
      <c r="T18972" s="133"/>
      <c r="X18972" s="131"/>
      <c r="Y18972" s="133"/>
      <c r="AJ18972" s="133"/>
      <c r="AO18972" s="135"/>
      <c r="AP18972" s="135"/>
      <c r="BJ18972" s="136"/>
    </row>
    <row r="18973" spans="5:62" ht="14.25" customHeight="1" x14ac:dyDescent="0.25">
      <c r="E18973" s="113"/>
      <c r="H18973" s="133"/>
      <c r="T18973" s="133"/>
      <c r="X18973" s="131"/>
      <c r="Y18973" s="133"/>
      <c r="AJ18973" s="133"/>
      <c r="AO18973" s="135"/>
      <c r="AP18973" s="135"/>
      <c r="BJ18973" s="136"/>
    </row>
    <row r="18974" spans="5:62" ht="14.25" customHeight="1" x14ac:dyDescent="0.25">
      <c r="E18974" s="113"/>
      <c r="H18974" s="133"/>
      <c r="T18974" s="133"/>
      <c r="X18974" s="131"/>
      <c r="Y18974" s="133"/>
      <c r="AJ18974" s="133"/>
      <c r="AO18974" s="135"/>
      <c r="AP18974" s="135"/>
      <c r="BJ18974" s="136"/>
    </row>
    <row r="18975" spans="5:62" ht="14.25" customHeight="1" x14ac:dyDescent="0.25">
      <c r="E18975" s="113"/>
      <c r="H18975" s="133"/>
      <c r="T18975" s="133"/>
      <c r="X18975" s="131"/>
      <c r="Y18975" s="133"/>
      <c r="AJ18975" s="133"/>
      <c r="AO18975" s="135"/>
      <c r="AP18975" s="135"/>
      <c r="BJ18975" s="136"/>
    </row>
    <row r="18976" spans="5:62" ht="14.25" customHeight="1" x14ac:dyDescent="0.25">
      <c r="E18976" s="113"/>
      <c r="H18976" s="133"/>
      <c r="T18976" s="133"/>
      <c r="X18976" s="131"/>
      <c r="Y18976" s="133"/>
      <c r="AJ18976" s="133"/>
      <c r="AO18976" s="135"/>
      <c r="AP18976" s="135"/>
      <c r="BJ18976" s="136"/>
    </row>
    <row r="18977" spans="5:62" ht="14.25" customHeight="1" x14ac:dyDescent="0.25">
      <c r="E18977" s="113"/>
      <c r="H18977" s="133"/>
      <c r="T18977" s="133"/>
      <c r="X18977" s="131"/>
      <c r="Y18977" s="133"/>
      <c r="AJ18977" s="133"/>
      <c r="AO18977" s="135"/>
      <c r="AP18977" s="135"/>
      <c r="BJ18977" s="136"/>
    </row>
    <row r="18978" spans="5:62" ht="14.25" customHeight="1" x14ac:dyDescent="0.25">
      <c r="E18978" s="113"/>
      <c r="H18978" s="133"/>
      <c r="T18978" s="133"/>
      <c r="X18978" s="131"/>
      <c r="Y18978" s="133"/>
      <c r="AJ18978" s="133"/>
      <c r="AO18978" s="135"/>
      <c r="AP18978" s="135"/>
      <c r="BJ18978" s="136"/>
    </row>
    <row r="18979" spans="5:62" ht="14.25" customHeight="1" x14ac:dyDescent="0.25">
      <c r="E18979" s="113"/>
      <c r="H18979" s="133"/>
      <c r="T18979" s="133"/>
      <c r="X18979" s="131"/>
      <c r="Y18979" s="133"/>
      <c r="AJ18979" s="133"/>
      <c r="AO18979" s="135"/>
      <c r="AP18979" s="135"/>
      <c r="BJ18979" s="136"/>
    </row>
    <row r="18980" spans="5:62" ht="14.25" customHeight="1" x14ac:dyDescent="0.25">
      <c r="E18980" s="113"/>
      <c r="H18980" s="133"/>
      <c r="T18980" s="133"/>
      <c r="X18980" s="131"/>
      <c r="Y18980" s="133"/>
      <c r="AJ18980" s="133"/>
      <c r="AO18980" s="135"/>
      <c r="AP18980" s="135"/>
      <c r="BJ18980" s="136"/>
    </row>
    <row r="18981" spans="5:62" ht="14.25" customHeight="1" x14ac:dyDescent="0.25">
      <c r="E18981" s="113"/>
      <c r="H18981" s="133"/>
      <c r="T18981" s="133"/>
      <c r="X18981" s="131"/>
      <c r="Y18981" s="133"/>
      <c r="AJ18981" s="133"/>
      <c r="AO18981" s="135"/>
      <c r="AP18981" s="135"/>
      <c r="BJ18981" s="136"/>
    </row>
    <row r="18982" spans="5:62" ht="14.25" customHeight="1" x14ac:dyDescent="0.25">
      <c r="E18982" s="113"/>
      <c r="H18982" s="133"/>
      <c r="T18982" s="133"/>
      <c r="X18982" s="131"/>
      <c r="Y18982" s="133"/>
      <c r="AJ18982" s="133"/>
      <c r="AO18982" s="135"/>
      <c r="AP18982" s="135"/>
      <c r="BJ18982" s="136"/>
    </row>
    <row r="18983" spans="5:62" ht="14.25" customHeight="1" x14ac:dyDescent="0.25">
      <c r="E18983" s="113"/>
      <c r="H18983" s="133"/>
      <c r="T18983" s="133"/>
      <c r="X18983" s="131"/>
      <c r="Y18983" s="133"/>
      <c r="AJ18983" s="133"/>
      <c r="AO18983" s="135"/>
      <c r="AP18983" s="135"/>
      <c r="BJ18983" s="136"/>
    </row>
    <row r="18984" spans="5:62" ht="14.25" customHeight="1" x14ac:dyDescent="0.25">
      <c r="E18984" s="113"/>
      <c r="H18984" s="133"/>
      <c r="T18984" s="133"/>
      <c r="X18984" s="131"/>
      <c r="Y18984" s="133"/>
      <c r="AJ18984" s="133"/>
      <c r="AO18984" s="135"/>
      <c r="AP18984" s="135"/>
      <c r="BJ18984" s="136"/>
    </row>
    <row r="18985" spans="5:62" ht="14.25" customHeight="1" x14ac:dyDescent="0.25">
      <c r="E18985" s="113"/>
      <c r="H18985" s="133"/>
      <c r="T18985" s="133"/>
      <c r="X18985" s="131"/>
      <c r="Y18985" s="133"/>
      <c r="AJ18985" s="133"/>
      <c r="AO18985" s="135"/>
      <c r="AP18985" s="135"/>
      <c r="BJ18985" s="136"/>
    </row>
    <row r="18986" spans="5:62" ht="14.25" customHeight="1" x14ac:dyDescent="0.25">
      <c r="E18986" s="113"/>
      <c r="H18986" s="133"/>
      <c r="T18986" s="133"/>
      <c r="X18986" s="131"/>
      <c r="Y18986" s="133"/>
      <c r="AJ18986" s="133"/>
      <c r="AO18986" s="135"/>
      <c r="AP18986" s="135"/>
      <c r="BJ18986" s="136"/>
    </row>
    <row r="18987" spans="5:62" ht="14.25" customHeight="1" x14ac:dyDescent="0.25">
      <c r="E18987" s="113"/>
      <c r="H18987" s="133"/>
      <c r="T18987" s="133"/>
      <c r="X18987" s="131"/>
      <c r="Y18987" s="133"/>
      <c r="AJ18987" s="133"/>
      <c r="AO18987" s="135"/>
      <c r="AP18987" s="135"/>
      <c r="BJ18987" s="136"/>
    </row>
    <row r="18988" spans="5:62" ht="14.25" customHeight="1" x14ac:dyDescent="0.25">
      <c r="E18988" s="113"/>
      <c r="H18988" s="133"/>
      <c r="T18988" s="133"/>
      <c r="X18988" s="131"/>
      <c r="Y18988" s="133"/>
      <c r="AJ18988" s="133"/>
      <c r="AO18988" s="135"/>
      <c r="AP18988" s="135"/>
      <c r="BJ18988" s="136"/>
    </row>
    <row r="18989" spans="5:62" ht="14.25" customHeight="1" x14ac:dyDescent="0.25">
      <c r="E18989" s="113"/>
      <c r="H18989" s="133"/>
      <c r="T18989" s="133"/>
      <c r="X18989" s="131"/>
      <c r="Y18989" s="133"/>
      <c r="AJ18989" s="133"/>
      <c r="AO18989" s="135"/>
      <c r="AP18989" s="135"/>
      <c r="BJ18989" s="136"/>
    </row>
    <row r="18990" spans="5:62" ht="14.25" customHeight="1" x14ac:dyDescent="0.25">
      <c r="E18990" s="113"/>
      <c r="H18990" s="133"/>
      <c r="T18990" s="133"/>
      <c r="X18990" s="131"/>
      <c r="Y18990" s="133"/>
      <c r="AJ18990" s="133"/>
      <c r="AO18990" s="135"/>
      <c r="AP18990" s="135"/>
      <c r="BJ18990" s="136"/>
    </row>
    <row r="18991" spans="5:62" ht="14.25" customHeight="1" x14ac:dyDescent="0.25">
      <c r="E18991" s="113"/>
      <c r="H18991" s="133"/>
      <c r="T18991" s="133"/>
      <c r="X18991" s="131"/>
      <c r="Y18991" s="133"/>
      <c r="AJ18991" s="133"/>
      <c r="AO18991" s="135"/>
      <c r="AP18991" s="135"/>
      <c r="BJ18991" s="136"/>
    </row>
    <row r="18992" spans="5:62" ht="14.25" customHeight="1" x14ac:dyDescent="0.25">
      <c r="E18992" s="113"/>
      <c r="H18992" s="133"/>
      <c r="T18992" s="133"/>
      <c r="X18992" s="131"/>
      <c r="Y18992" s="133"/>
      <c r="AJ18992" s="133"/>
      <c r="AO18992" s="135"/>
      <c r="AP18992" s="135"/>
      <c r="BJ18992" s="136"/>
    </row>
    <row r="18993" spans="5:62" ht="14.25" customHeight="1" x14ac:dyDescent="0.25">
      <c r="E18993" s="113"/>
      <c r="H18993" s="133"/>
      <c r="T18993" s="133"/>
      <c r="X18993" s="131"/>
      <c r="Y18993" s="133"/>
      <c r="AJ18993" s="133"/>
      <c r="AO18993" s="135"/>
      <c r="AP18993" s="135"/>
      <c r="BJ18993" s="136"/>
    </row>
    <row r="18994" spans="5:62" ht="14.25" customHeight="1" x14ac:dyDescent="0.25">
      <c r="E18994" s="113"/>
      <c r="H18994" s="133"/>
      <c r="T18994" s="133"/>
      <c r="X18994" s="131"/>
      <c r="Y18994" s="133"/>
      <c r="AJ18994" s="133"/>
      <c r="AO18994" s="135"/>
      <c r="AP18994" s="135"/>
      <c r="BJ18994" s="136"/>
    </row>
    <row r="18995" spans="5:62" ht="14.25" customHeight="1" x14ac:dyDescent="0.25">
      <c r="E18995" s="113"/>
      <c r="H18995" s="133"/>
      <c r="T18995" s="133"/>
      <c r="X18995" s="131"/>
      <c r="Y18995" s="133"/>
      <c r="AJ18995" s="133"/>
      <c r="AO18995" s="135"/>
      <c r="AP18995" s="135"/>
      <c r="BJ18995" s="136"/>
    </row>
    <row r="18996" spans="5:62" ht="14.25" customHeight="1" x14ac:dyDescent="0.25">
      <c r="E18996" s="113"/>
      <c r="H18996" s="133"/>
      <c r="T18996" s="133"/>
      <c r="X18996" s="131"/>
      <c r="Y18996" s="133"/>
      <c r="AJ18996" s="133"/>
      <c r="AO18996" s="135"/>
      <c r="AP18996" s="135"/>
      <c r="BJ18996" s="136"/>
    </row>
    <row r="18997" spans="5:62" ht="14.25" customHeight="1" x14ac:dyDescent="0.25">
      <c r="E18997" s="113"/>
      <c r="H18997" s="133"/>
      <c r="T18997" s="133"/>
      <c r="X18997" s="131"/>
      <c r="Y18997" s="133"/>
      <c r="AJ18997" s="133"/>
      <c r="AO18997" s="135"/>
      <c r="AP18997" s="135"/>
      <c r="BJ18997" s="136"/>
    </row>
    <row r="18998" spans="5:62" ht="14.25" customHeight="1" x14ac:dyDescent="0.25">
      <c r="E18998" s="113"/>
      <c r="H18998" s="133"/>
      <c r="T18998" s="133"/>
      <c r="X18998" s="131"/>
      <c r="Y18998" s="133"/>
      <c r="AJ18998" s="133"/>
      <c r="AO18998" s="135"/>
      <c r="AP18998" s="135"/>
      <c r="BJ18998" s="136"/>
    </row>
    <row r="18999" spans="5:62" ht="14.25" customHeight="1" x14ac:dyDescent="0.25">
      <c r="E18999" s="113"/>
      <c r="H18999" s="133"/>
      <c r="T18999" s="133"/>
      <c r="X18999" s="131"/>
      <c r="Y18999" s="133"/>
      <c r="AJ18999" s="133"/>
      <c r="AO18999" s="135"/>
      <c r="AP18999" s="135"/>
      <c r="BJ18999" s="136"/>
    </row>
    <row r="19000" spans="5:62" ht="14.25" customHeight="1" x14ac:dyDescent="0.25">
      <c r="E19000" s="113"/>
      <c r="H19000" s="133"/>
      <c r="T19000" s="133"/>
      <c r="X19000" s="131"/>
      <c r="Y19000" s="133"/>
      <c r="AJ19000" s="133"/>
      <c r="AO19000" s="135"/>
      <c r="AP19000" s="135"/>
      <c r="BJ19000" s="136"/>
    </row>
    <row r="19001" spans="5:62" ht="14.25" customHeight="1" x14ac:dyDescent="0.25">
      <c r="E19001" s="113"/>
      <c r="H19001" s="133"/>
      <c r="T19001" s="133"/>
      <c r="X19001" s="131"/>
      <c r="Y19001" s="133"/>
      <c r="AJ19001" s="133"/>
      <c r="AO19001" s="135"/>
      <c r="AP19001" s="135"/>
      <c r="BJ19001" s="136"/>
    </row>
    <row r="19002" spans="5:62" ht="14.25" customHeight="1" x14ac:dyDescent="0.25">
      <c r="E19002" s="113"/>
      <c r="H19002" s="133"/>
      <c r="T19002" s="133"/>
      <c r="X19002" s="131"/>
      <c r="Y19002" s="133"/>
      <c r="AJ19002" s="133"/>
      <c r="AO19002" s="135"/>
      <c r="AP19002" s="135"/>
      <c r="BJ19002" s="136"/>
    </row>
    <row r="19003" spans="5:62" ht="14.25" customHeight="1" x14ac:dyDescent="0.25">
      <c r="E19003" s="113"/>
      <c r="H19003" s="133"/>
      <c r="T19003" s="133"/>
      <c r="X19003" s="131"/>
      <c r="Y19003" s="133"/>
      <c r="AJ19003" s="133"/>
      <c r="AO19003" s="135"/>
      <c r="AP19003" s="135"/>
      <c r="BJ19003" s="136"/>
    </row>
    <row r="19004" spans="5:62" ht="14.25" customHeight="1" x14ac:dyDescent="0.25">
      <c r="E19004" s="113"/>
      <c r="H19004" s="133"/>
      <c r="T19004" s="133"/>
      <c r="X19004" s="131"/>
      <c r="Y19004" s="133"/>
      <c r="AJ19004" s="133"/>
      <c r="AO19004" s="135"/>
      <c r="AP19004" s="135"/>
      <c r="BJ19004" s="136"/>
    </row>
    <row r="19005" spans="5:62" ht="14.25" customHeight="1" x14ac:dyDescent="0.25">
      <c r="E19005" s="113"/>
      <c r="H19005" s="133"/>
      <c r="T19005" s="133"/>
      <c r="X19005" s="131"/>
      <c r="Y19005" s="133"/>
      <c r="AJ19005" s="133"/>
      <c r="AO19005" s="135"/>
      <c r="AP19005" s="135"/>
      <c r="BJ19005" s="136"/>
    </row>
    <row r="19006" spans="5:62" ht="14.25" customHeight="1" x14ac:dyDescent="0.25">
      <c r="E19006" s="113"/>
      <c r="H19006" s="133"/>
      <c r="T19006" s="133"/>
      <c r="X19006" s="131"/>
      <c r="Y19006" s="133"/>
      <c r="AJ19006" s="133"/>
      <c r="AO19006" s="135"/>
      <c r="AP19006" s="135"/>
      <c r="BJ19006" s="136"/>
    </row>
    <row r="19007" spans="5:62" ht="14.25" customHeight="1" x14ac:dyDescent="0.25">
      <c r="E19007" s="113"/>
      <c r="H19007" s="133"/>
      <c r="T19007" s="133"/>
      <c r="X19007" s="131"/>
      <c r="Y19007" s="133"/>
      <c r="AJ19007" s="133"/>
      <c r="AO19007" s="135"/>
      <c r="AP19007" s="135"/>
      <c r="BJ19007" s="136"/>
    </row>
    <row r="19008" spans="5:62" ht="14.25" customHeight="1" x14ac:dyDescent="0.25">
      <c r="E19008" s="113"/>
      <c r="H19008" s="133"/>
      <c r="T19008" s="133"/>
      <c r="X19008" s="131"/>
      <c r="Y19008" s="133"/>
      <c r="AJ19008" s="133"/>
      <c r="AO19008" s="135"/>
      <c r="AP19008" s="135"/>
      <c r="BJ19008" s="136"/>
    </row>
    <row r="19009" spans="5:62" ht="14.25" customHeight="1" x14ac:dyDescent="0.25">
      <c r="E19009" s="113"/>
      <c r="H19009" s="133"/>
      <c r="T19009" s="133"/>
      <c r="X19009" s="131"/>
      <c r="Y19009" s="133"/>
      <c r="AJ19009" s="133"/>
      <c r="AO19009" s="135"/>
      <c r="AP19009" s="135"/>
      <c r="BJ19009" s="136"/>
    </row>
    <row r="19010" spans="5:62" ht="14.25" customHeight="1" x14ac:dyDescent="0.25">
      <c r="E19010" s="113"/>
      <c r="H19010" s="133"/>
      <c r="T19010" s="133"/>
      <c r="X19010" s="131"/>
      <c r="Y19010" s="133"/>
      <c r="AJ19010" s="133"/>
      <c r="AO19010" s="135"/>
      <c r="AP19010" s="135"/>
      <c r="BJ19010" s="136"/>
    </row>
    <row r="19011" spans="5:62" ht="14.25" customHeight="1" x14ac:dyDescent="0.25">
      <c r="E19011" s="113"/>
      <c r="H19011" s="133"/>
      <c r="T19011" s="133"/>
      <c r="X19011" s="131"/>
      <c r="Y19011" s="133"/>
      <c r="AJ19011" s="133"/>
      <c r="AO19011" s="135"/>
      <c r="AP19011" s="135"/>
      <c r="BJ19011" s="136"/>
    </row>
    <row r="19012" spans="5:62" ht="14.25" customHeight="1" x14ac:dyDescent="0.25">
      <c r="E19012" s="113"/>
      <c r="H19012" s="133"/>
      <c r="T19012" s="133"/>
      <c r="X19012" s="131"/>
      <c r="Y19012" s="133"/>
      <c r="AJ19012" s="133"/>
      <c r="AO19012" s="135"/>
      <c r="AP19012" s="135"/>
      <c r="BJ19012" s="136"/>
    </row>
    <row r="19013" spans="5:62" ht="14.25" customHeight="1" x14ac:dyDescent="0.25">
      <c r="E19013" s="113"/>
      <c r="H19013" s="133"/>
      <c r="T19013" s="133"/>
      <c r="X19013" s="131"/>
      <c r="Y19013" s="133"/>
      <c r="AJ19013" s="133"/>
      <c r="AO19013" s="135"/>
      <c r="AP19013" s="135"/>
      <c r="BJ19013" s="136"/>
    </row>
    <row r="19014" spans="5:62" ht="14.25" customHeight="1" x14ac:dyDescent="0.25">
      <c r="E19014" s="113"/>
      <c r="H19014" s="133"/>
      <c r="T19014" s="133"/>
      <c r="X19014" s="131"/>
      <c r="Y19014" s="133"/>
      <c r="AJ19014" s="133"/>
      <c r="AO19014" s="135"/>
      <c r="AP19014" s="135"/>
      <c r="BJ19014" s="136"/>
    </row>
    <row r="19015" spans="5:62" ht="14.25" customHeight="1" x14ac:dyDescent="0.25">
      <c r="E19015" s="113"/>
      <c r="H19015" s="133"/>
      <c r="T19015" s="133"/>
      <c r="X19015" s="131"/>
      <c r="Y19015" s="133"/>
      <c r="AJ19015" s="133"/>
      <c r="AO19015" s="135"/>
      <c r="AP19015" s="135"/>
      <c r="BJ19015" s="136"/>
    </row>
    <row r="19016" spans="5:62" ht="14.25" customHeight="1" x14ac:dyDescent="0.25">
      <c r="E19016" s="113"/>
      <c r="H19016" s="133"/>
      <c r="T19016" s="133"/>
      <c r="X19016" s="131"/>
      <c r="Y19016" s="133"/>
      <c r="AJ19016" s="133"/>
      <c r="AO19016" s="135"/>
      <c r="AP19016" s="135"/>
      <c r="BJ19016" s="136"/>
    </row>
    <row r="19017" spans="5:62" ht="14.25" customHeight="1" x14ac:dyDescent="0.25">
      <c r="E19017" s="113"/>
      <c r="H19017" s="133"/>
      <c r="T19017" s="133"/>
      <c r="X19017" s="131"/>
      <c r="Y19017" s="133"/>
      <c r="AJ19017" s="133"/>
      <c r="AO19017" s="135"/>
      <c r="AP19017" s="135"/>
      <c r="BJ19017" s="136"/>
    </row>
    <row r="19018" spans="5:62" ht="14.25" customHeight="1" x14ac:dyDescent="0.25">
      <c r="E19018" s="113"/>
      <c r="H19018" s="133"/>
      <c r="T19018" s="133"/>
      <c r="X19018" s="131"/>
      <c r="Y19018" s="133"/>
      <c r="AJ19018" s="133"/>
      <c r="AO19018" s="135"/>
      <c r="AP19018" s="135"/>
      <c r="BJ19018" s="136"/>
    </row>
    <row r="19019" spans="5:62" ht="14.25" customHeight="1" x14ac:dyDescent="0.25">
      <c r="E19019" s="113"/>
      <c r="H19019" s="133"/>
      <c r="T19019" s="133"/>
      <c r="X19019" s="131"/>
      <c r="Y19019" s="133"/>
      <c r="AJ19019" s="133"/>
      <c r="AO19019" s="135"/>
      <c r="AP19019" s="135"/>
      <c r="BJ19019" s="136"/>
    </row>
    <row r="19020" spans="5:62" ht="14.25" customHeight="1" x14ac:dyDescent="0.25">
      <c r="E19020" s="113"/>
      <c r="H19020" s="133"/>
      <c r="T19020" s="133"/>
      <c r="X19020" s="131"/>
      <c r="Y19020" s="133"/>
      <c r="AJ19020" s="133"/>
      <c r="AO19020" s="135"/>
      <c r="AP19020" s="135"/>
      <c r="BJ19020" s="136"/>
    </row>
    <row r="19021" spans="5:62" ht="14.25" customHeight="1" x14ac:dyDescent="0.25">
      <c r="E19021" s="113"/>
      <c r="H19021" s="133"/>
      <c r="T19021" s="133"/>
      <c r="X19021" s="131"/>
      <c r="Y19021" s="133"/>
      <c r="AJ19021" s="133"/>
      <c r="AO19021" s="135"/>
      <c r="AP19021" s="135"/>
      <c r="BJ19021" s="136"/>
    </row>
    <row r="19022" spans="5:62" ht="14.25" customHeight="1" x14ac:dyDescent="0.25">
      <c r="E19022" s="113"/>
      <c r="H19022" s="133"/>
      <c r="T19022" s="133"/>
      <c r="X19022" s="131"/>
      <c r="Y19022" s="133"/>
      <c r="AJ19022" s="133"/>
      <c r="AO19022" s="135"/>
      <c r="AP19022" s="135"/>
      <c r="BJ19022" s="136"/>
    </row>
    <row r="19023" spans="5:62" ht="14.25" customHeight="1" x14ac:dyDescent="0.25">
      <c r="E19023" s="113"/>
      <c r="H19023" s="133"/>
      <c r="T19023" s="133"/>
      <c r="X19023" s="131"/>
      <c r="Y19023" s="133"/>
      <c r="AJ19023" s="133"/>
      <c r="AO19023" s="135"/>
      <c r="AP19023" s="135"/>
      <c r="BJ19023" s="136"/>
    </row>
    <row r="19024" spans="5:62" ht="14.25" customHeight="1" x14ac:dyDescent="0.25">
      <c r="E19024" s="113"/>
      <c r="H19024" s="133"/>
      <c r="T19024" s="133"/>
      <c r="X19024" s="131"/>
      <c r="Y19024" s="133"/>
      <c r="AJ19024" s="133"/>
      <c r="AO19024" s="135"/>
      <c r="AP19024" s="135"/>
      <c r="BJ19024" s="136"/>
    </row>
    <row r="19025" spans="5:62" ht="14.25" customHeight="1" x14ac:dyDescent="0.25">
      <c r="E19025" s="113"/>
      <c r="H19025" s="133"/>
      <c r="T19025" s="133"/>
      <c r="X19025" s="131"/>
      <c r="Y19025" s="133"/>
      <c r="AJ19025" s="133"/>
      <c r="AO19025" s="135"/>
      <c r="AP19025" s="135"/>
      <c r="BJ19025" s="136"/>
    </row>
    <row r="19026" spans="5:62" ht="14.25" customHeight="1" x14ac:dyDescent="0.25">
      <c r="E19026" s="113"/>
      <c r="H19026" s="133"/>
      <c r="T19026" s="133"/>
      <c r="X19026" s="131"/>
      <c r="Y19026" s="133"/>
      <c r="AJ19026" s="133"/>
      <c r="AO19026" s="135"/>
      <c r="AP19026" s="135"/>
      <c r="BJ19026" s="136"/>
    </row>
    <row r="19027" spans="5:62" ht="14.25" customHeight="1" x14ac:dyDescent="0.25">
      <c r="E19027" s="113"/>
      <c r="H19027" s="133"/>
      <c r="T19027" s="133"/>
      <c r="X19027" s="131"/>
      <c r="Y19027" s="133"/>
      <c r="AJ19027" s="133"/>
      <c r="AO19027" s="135"/>
      <c r="AP19027" s="135"/>
      <c r="BJ19027" s="136"/>
    </row>
    <row r="19028" spans="5:62" ht="14.25" customHeight="1" x14ac:dyDescent="0.25">
      <c r="E19028" s="113"/>
      <c r="H19028" s="133"/>
      <c r="T19028" s="133"/>
      <c r="X19028" s="131"/>
      <c r="Y19028" s="133"/>
      <c r="AJ19028" s="133"/>
      <c r="AO19028" s="135"/>
      <c r="AP19028" s="135"/>
      <c r="BJ19028" s="136"/>
    </row>
    <row r="19029" spans="5:62" ht="14.25" customHeight="1" x14ac:dyDescent="0.25">
      <c r="E19029" s="113"/>
      <c r="H19029" s="133"/>
      <c r="T19029" s="133"/>
      <c r="X19029" s="131"/>
      <c r="Y19029" s="133"/>
      <c r="AJ19029" s="133"/>
      <c r="AO19029" s="135"/>
      <c r="AP19029" s="135"/>
      <c r="BJ19029" s="136"/>
    </row>
    <row r="19030" spans="5:62" ht="14.25" customHeight="1" x14ac:dyDescent="0.25">
      <c r="E19030" s="113"/>
      <c r="H19030" s="133"/>
      <c r="T19030" s="133"/>
      <c r="X19030" s="131"/>
      <c r="Y19030" s="133"/>
      <c r="AJ19030" s="133"/>
      <c r="AO19030" s="135"/>
      <c r="AP19030" s="135"/>
      <c r="BJ19030" s="136"/>
    </row>
    <row r="19031" spans="5:62" ht="14.25" customHeight="1" x14ac:dyDescent="0.25">
      <c r="E19031" s="113"/>
      <c r="H19031" s="133"/>
      <c r="T19031" s="133"/>
      <c r="X19031" s="131"/>
      <c r="Y19031" s="133"/>
      <c r="AJ19031" s="133"/>
      <c r="AO19031" s="135"/>
      <c r="AP19031" s="135"/>
      <c r="BJ19031" s="136"/>
    </row>
    <row r="19032" spans="5:62" ht="14.25" customHeight="1" x14ac:dyDescent="0.25">
      <c r="E19032" s="113"/>
      <c r="H19032" s="133"/>
      <c r="T19032" s="133"/>
      <c r="X19032" s="131"/>
      <c r="Y19032" s="133"/>
      <c r="AJ19032" s="133"/>
      <c r="AO19032" s="135"/>
      <c r="AP19032" s="135"/>
      <c r="BJ19032" s="136"/>
    </row>
    <row r="19033" spans="5:62" ht="14.25" customHeight="1" x14ac:dyDescent="0.25">
      <c r="E19033" s="113"/>
      <c r="H19033" s="133"/>
      <c r="T19033" s="133"/>
      <c r="X19033" s="131"/>
      <c r="Y19033" s="133"/>
      <c r="AJ19033" s="133"/>
      <c r="AO19033" s="135"/>
      <c r="AP19033" s="135"/>
      <c r="BJ19033" s="136"/>
    </row>
    <row r="19034" spans="5:62" ht="14.25" customHeight="1" x14ac:dyDescent="0.25">
      <c r="E19034" s="113"/>
      <c r="H19034" s="133"/>
      <c r="T19034" s="133"/>
      <c r="X19034" s="131"/>
      <c r="Y19034" s="133"/>
      <c r="AJ19034" s="133"/>
      <c r="AO19034" s="135"/>
      <c r="AP19034" s="135"/>
      <c r="BJ19034" s="136"/>
    </row>
    <row r="19035" spans="5:62" ht="14.25" customHeight="1" x14ac:dyDescent="0.25">
      <c r="E19035" s="113"/>
      <c r="H19035" s="133"/>
      <c r="T19035" s="133"/>
      <c r="X19035" s="131"/>
      <c r="Y19035" s="133"/>
      <c r="AJ19035" s="133"/>
      <c r="AO19035" s="135"/>
      <c r="AP19035" s="135"/>
      <c r="BJ19035" s="136"/>
    </row>
    <row r="19036" spans="5:62" ht="14.25" customHeight="1" x14ac:dyDescent="0.25">
      <c r="E19036" s="113"/>
      <c r="H19036" s="133"/>
      <c r="T19036" s="133"/>
      <c r="X19036" s="131"/>
      <c r="Y19036" s="133"/>
      <c r="AJ19036" s="133"/>
      <c r="AO19036" s="135"/>
      <c r="AP19036" s="135"/>
      <c r="BJ19036" s="136"/>
    </row>
    <row r="19037" spans="5:62" ht="14.25" customHeight="1" x14ac:dyDescent="0.25">
      <c r="E19037" s="113"/>
      <c r="H19037" s="133"/>
      <c r="T19037" s="133"/>
      <c r="X19037" s="131"/>
      <c r="Y19037" s="133"/>
      <c r="AJ19037" s="133"/>
      <c r="AO19037" s="135"/>
      <c r="AP19037" s="135"/>
      <c r="BJ19037" s="136"/>
    </row>
    <row r="19038" spans="5:62" ht="14.25" customHeight="1" x14ac:dyDescent="0.25">
      <c r="E19038" s="113"/>
      <c r="H19038" s="133"/>
      <c r="T19038" s="133"/>
      <c r="X19038" s="131"/>
      <c r="Y19038" s="133"/>
      <c r="AJ19038" s="133"/>
      <c r="AO19038" s="135"/>
      <c r="AP19038" s="135"/>
      <c r="BJ19038" s="136"/>
    </row>
    <row r="19039" spans="5:62" ht="14.25" customHeight="1" x14ac:dyDescent="0.25">
      <c r="E19039" s="113"/>
      <c r="H19039" s="133"/>
      <c r="T19039" s="133"/>
      <c r="X19039" s="131"/>
      <c r="Y19039" s="133"/>
      <c r="AJ19039" s="133"/>
      <c r="AO19039" s="135"/>
      <c r="AP19039" s="135"/>
      <c r="BJ19039" s="136"/>
    </row>
    <row r="19040" spans="5:62" ht="14.25" customHeight="1" x14ac:dyDescent="0.25">
      <c r="E19040" s="113"/>
      <c r="H19040" s="133"/>
      <c r="T19040" s="133"/>
      <c r="X19040" s="131"/>
      <c r="Y19040" s="133"/>
      <c r="AJ19040" s="133"/>
      <c r="AO19040" s="135"/>
      <c r="AP19040" s="135"/>
      <c r="BJ19040" s="136"/>
    </row>
    <row r="19041" spans="5:62" ht="14.25" customHeight="1" x14ac:dyDescent="0.25">
      <c r="E19041" s="113"/>
      <c r="H19041" s="133"/>
      <c r="T19041" s="133"/>
      <c r="X19041" s="131"/>
      <c r="Y19041" s="133"/>
      <c r="AJ19041" s="133"/>
      <c r="AO19041" s="135"/>
      <c r="AP19041" s="135"/>
      <c r="BJ19041" s="136"/>
    </row>
    <row r="19042" spans="5:62" ht="14.25" customHeight="1" x14ac:dyDescent="0.25">
      <c r="E19042" s="113"/>
      <c r="H19042" s="133"/>
      <c r="T19042" s="133"/>
      <c r="X19042" s="131"/>
      <c r="Y19042" s="133"/>
      <c r="AJ19042" s="133"/>
      <c r="AO19042" s="135"/>
      <c r="AP19042" s="135"/>
      <c r="BJ19042" s="136"/>
    </row>
    <row r="19043" spans="5:62" ht="14.25" customHeight="1" x14ac:dyDescent="0.25">
      <c r="E19043" s="113"/>
      <c r="H19043" s="133"/>
      <c r="T19043" s="133"/>
      <c r="X19043" s="131"/>
      <c r="Y19043" s="133"/>
      <c r="AJ19043" s="133"/>
      <c r="AO19043" s="135"/>
      <c r="AP19043" s="135"/>
      <c r="BJ19043" s="136"/>
    </row>
    <row r="19044" spans="5:62" ht="14.25" customHeight="1" x14ac:dyDescent="0.25">
      <c r="E19044" s="113"/>
      <c r="H19044" s="133"/>
      <c r="T19044" s="133"/>
      <c r="X19044" s="131"/>
      <c r="Y19044" s="133"/>
      <c r="AJ19044" s="133"/>
      <c r="AO19044" s="135"/>
      <c r="AP19044" s="135"/>
      <c r="BJ19044" s="136"/>
    </row>
    <row r="19045" spans="5:62" ht="14.25" customHeight="1" x14ac:dyDescent="0.25">
      <c r="E19045" s="113"/>
      <c r="H19045" s="133"/>
      <c r="T19045" s="133"/>
      <c r="X19045" s="131"/>
      <c r="Y19045" s="133"/>
      <c r="AJ19045" s="133"/>
      <c r="AO19045" s="135"/>
      <c r="AP19045" s="135"/>
      <c r="BJ19045" s="136"/>
    </row>
    <row r="19046" spans="5:62" ht="14.25" customHeight="1" x14ac:dyDescent="0.25">
      <c r="E19046" s="113"/>
      <c r="H19046" s="133"/>
      <c r="T19046" s="133"/>
      <c r="X19046" s="131"/>
      <c r="Y19046" s="133"/>
      <c r="AJ19046" s="133"/>
      <c r="AO19046" s="135"/>
      <c r="AP19046" s="135"/>
      <c r="BJ19046" s="136"/>
    </row>
    <row r="19047" spans="5:62" ht="14.25" customHeight="1" x14ac:dyDescent="0.25">
      <c r="E19047" s="113"/>
      <c r="H19047" s="133"/>
      <c r="T19047" s="133"/>
      <c r="X19047" s="131"/>
      <c r="Y19047" s="133"/>
      <c r="AJ19047" s="133"/>
      <c r="AO19047" s="135"/>
      <c r="AP19047" s="135"/>
      <c r="BJ19047" s="136"/>
    </row>
    <row r="19048" spans="5:62" ht="14.25" customHeight="1" x14ac:dyDescent="0.25">
      <c r="E19048" s="113"/>
      <c r="H19048" s="133"/>
      <c r="T19048" s="133"/>
      <c r="X19048" s="131"/>
      <c r="Y19048" s="133"/>
      <c r="AJ19048" s="133"/>
      <c r="AO19048" s="135"/>
      <c r="AP19048" s="135"/>
      <c r="BJ19048" s="136"/>
    </row>
    <row r="19049" spans="5:62" ht="14.25" customHeight="1" x14ac:dyDescent="0.25">
      <c r="E19049" s="113"/>
      <c r="H19049" s="133"/>
      <c r="T19049" s="133"/>
      <c r="X19049" s="131"/>
      <c r="Y19049" s="133"/>
      <c r="AJ19049" s="133"/>
      <c r="AO19049" s="135"/>
      <c r="AP19049" s="135"/>
      <c r="BJ19049" s="136"/>
    </row>
    <row r="19050" spans="5:62" ht="14.25" customHeight="1" x14ac:dyDescent="0.25">
      <c r="E19050" s="113"/>
      <c r="H19050" s="133"/>
      <c r="T19050" s="133"/>
      <c r="X19050" s="131"/>
      <c r="Y19050" s="133"/>
      <c r="AJ19050" s="133"/>
      <c r="AO19050" s="135"/>
      <c r="AP19050" s="135"/>
      <c r="BJ19050" s="136"/>
    </row>
    <row r="19051" spans="5:62" ht="14.25" customHeight="1" x14ac:dyDescent="0.25">
      <c r="E19051" s="113"/>
      <c r="H19051" s="133"/>
      <c r="T19051" s="133"/>
      <c r="X19051" s="131"/>
      <c r="Y19051" s="133"/>
      <c r="AJ19051" s="133"/>
      <c r="AO19051" s="135"/>
      <c r="AP19051" s="135"/>
      <c r="BJ19051" s="136"/>
    </row>
    <row r="19052" spans="5:62" ht="14.25" customHeight="1" x14ac:dyDescent="0.25">
      <c r="E19052" s="113"/>
      <c r="H19052" s="133"/>
      <c r="T19052" s="133"/>
      <c r="X19052" s="131"/>
      <c r="Y19052" s="133"/>
      <c r="AJ19052" s="133"/>
      <c r="AO19052" s="135"/>
      <c r="AP19052" s="135"/>
      <c r="BJ19052" s="136"/>
    </row>
    <row r="19053" spans="5:62" ht="14.25" customHeight="1" x14ac:dyDescent="0.25">
      <c r="E19053" s="113"/>
      <c r="H19053" s="133"/>
      <c r="T19053" s="133"/>
      <c r="X19053" s="131"/>
      <c r="Y19053" s="133"/>
      <c r="AJ19053" s="133"/>
      <c r="AO19053" s="135"/>
      <c r="AP19053" s="135"/>
      <c r="BJ19053" s="136"/>
    </row>
    <row r="19054" spans="5:62" ht="14.25" customHeight="1" x14ac:dyDescent="0.25">
      <c r="E19054" s="113"/>
      <c r="H19054" s="133"/>
      <c r="T19054" s="133"/>
      <c r="X19054" s="131"/>
      <c r="Y19054" s="133"/>
      <c r="AJ19054" s="133"/>
      <c r="AO19054" s="135"/>
      <c r="AP19054" s="135"/>
      <c r="BJ19054" s="136"/>
    </row>
    <row r="19055" spans="5:62" ht="14.25" customHeight="1" x14ac:dyDescent="0.25">
      <c r="E19055" s="113"/>
      <c r="H19055" s="133"/>
      <c r="T19055" s="133"/>
      <c r="X19055" s="131"/>
      <c r="Y19055" s="133"/>
      <c r="AJ19055" s="133"/>
      <c r="AO19055" s="135"/>
      <c r="AP19055" s="135"/>
      <c r="BJ19055" s="136"/>
    </row>
    <row r="19056" spans="5:62" ht="14.25" customHeight="1" x14ac:dyDescent="0.25">
      <c r="E19056" s="113"/>
      <c r="H19056" s="133"/>
      <c r="T19056" s="133"/>
      <c r="X19056" s="131"/>
      <c r="Y19056" s="133"/>
      <c r="AJ19056" s="133"/>
      <c r="AO19056" s="135"/>
      <c r="AP19056" s="135"/>
      <c r="BJ19056" s="136"/>
    </row>
    <row r="19057" spans="5:62" ht="14.25" customHeight="1" x14ac:dyDescent="0.25">
      <c r="E19057" s="113"/>
      <c r="H19057" s="133"/>
      <c r="T19057" s="133"/>
      <c r="X19057" s="131"/>
      <c r="Y19057" s="133"/>
      <c r="AJ19057" s="133"/>
      <c r="AO19057" s="135"/>
      <c r="AP19057" s="135"/>
      <c r="BJ19057" s="136"/>
    </row>
    <row r="19058" spans="5:62" ht="14.25" customHeight="1" x14ac:dyDescent="0.25">
      <c r="E19058" s="113"/>
      <c r="H19058" s="133"/>
      <c r="T19058" s="133"/>
      <c r="X19058" s="131"/>
      <c r="Y19058" s="133"/>
      <c r="AJ19058" s="133"/>
      <c r="AO19058" s="135"/>
      <c r="AP19058" s="135"/>
      <c r="BJ19058" s="136"/>
    </row>
    <row r="19059" spans="5:62" ht="14.25" customHeight="1" x14ac:dyDescent="0.25">
      <c r="E19059" s="113"/>
      <c r="H19059" s="133"/>
      <c r="T19059" s="133"/>
      <c r="X19059" s="131"/>
      <c r="Y19059" s="133"/>
      <c r="AJ19059" s="133"/>
      <c r="AO19059" s="135"/>
      <c r="AP19059" s="135"/>
      <c r="BJ19059" s="136"/>
    </row>
    <row r="19060" spans="5:62" ht="14.25" customHeight="1" x14ac:dyDescent="0.25">
      <c r="E19060" s="113"/>
      <c r="H19060" s="133"/>
      <c r="T19060" s="133"/>
      <c r="X19060" s="131"/>
      <c r="Y19060" s="133"/>
      <c r="AJ19060" s="133"/>
      <c r="AO19060" s="135"/>
      <c r="AP19060" s="135"/>
      <c r="BJ19060" s="136"/>
    </row>
    <row r="19061" spans="5:62" ht="14.25" customHeight="1" x14ac:dyDescent="0.25">
      <c r="E19061" s="113"/>
      <c r="H19061" s="133"/>
      <c r="T19061" s="133"/>
      <c r="X19061" s="131"/>
      <c r="Y19061" s="133"/>
      <c r="AJ19061" s="133"/>
      <c r="AO19061" s="135"/>
      <c r="AP19061" s="135"/>
      <c r="BJ19061" s="136"/>
    </row>
    <row r="19062" spans="5:62" ht="14.25" customHeight="1" x14ac:dyDescent="0.25">
      <c r="E19062" s="113"/>
      <c r="H19062" s="133"/>
      <c r="T19062" s="133"/>
      <c r="X19062" s="131"/>
      <c r="Y19062" s="133"/>
      <c r="AJ19062" s="133"/>
      <c r="AO19062" s="135"/>
      <c r="AP19062" s="135"/>
      <c r="BJ19062" s="136"/>
    </row>
    <row r="19063" spans="5:62" ht="14.25" customHeight="1" x14ac:dyDescent="0.25">
      <c r="E19063" s="113"/>
      <c r="H19063" s="133"/>
      <c r="T19063" s="133"/>
      <c r="X19063" s="131"/>
      <c r="Y19063" s="133"/>
      <c r="AJ19063" s="133"/>
      <c r="AO19063" s="135"/>
      <c r="AP19063" s="135"/>
      <c r="BJ19063" s="136"/>
    </row>
    <row r="19064" spans="5:62" ht="14.25" customHeight="1" x14ac:dyDescent="0.25">
      <c r="E19064" s="113"/>
      <c r="H19064" s="133"/>
      <c r="T19064" s="133"/>
      <c r="X19064" s="131"/>
      <c r="Y19064" s="133"/>
      <c r="AJ19064" s="133"/>
      <c r="AO19064" s="135"/>
      <c r="AP19064" s="135"/>
      <c r="BJ19064" s="136"/>
    </row>
    <row r="19065" spans="5:62" ht="14.25" customHeight="1" x14ac:dyDescent="0.25">
      <c r="E19065" s="113"/>
      <c r="H19065" s="133"/>
      <c r="T19065" s="133"/>
      <c r="X19065" s="131"/>
      <c r="Y19065" s="133"/>
      <c r="AJ19065" s="133"/>
      <c r="AO19065" s="135"/>
      <c r="AP19065" s="135"/>
      <c r="BJ19065" s="136"/>
    </row>
    <row r="19066" spans="5:62" ht="14.25" customHeight="1" x14ac:dyDescent="0.25">
      <c r="E19066" s="113"/>
      <c r="H19066" s="133"/>
      <c r="T19066" s="133"/>
      <c r="X19066" s="131"/>
      <c r="Y19066" s="133"/>
      <c r="AJ19066" s="133"/>
      <c r="AO19066" s="135"/>
      <c r="AP19066" s="135"/>
      <c r="BJ19066" s="136"/>
    </row>
    <row r="19067" spans="5:62" ht="14.25" customHeight="1" x14ac:dyDescent="0.25">
      <c r="E19067" s="113"/>
      <c r="H19067" s="133"/>
      <c r="T19067" s="133"/>
      <c r="X19067" s="131"/>
      <c r="Y19067" s="133"/>
      <c r="AJ19067" s="133"/>
      <c r="AO19067" s="135"/>
      <c r="AP19067" s="135"/>
      <c r="BJ19067" s="136"/>
    </row>
    <row r="19068" spans="5:62" ht="14.25" customHeight="1" x14ac:dyDescent="0.25">
      <c r="E19068" s="113"/>
      <c r="H19068" s="133"/>
      <c r="T19068" s="133"/>
      <c r="X19068" s="131"/>
      <c r="Y19068" s="133"/>
      <c r="AJ19068" s="133"/>
      <c r="AO19068" s="135"/>
      <c r="AP19068" s="135"/>
      <c r="BJ19068" s="136"/>
    </row>
    <row r="19069" spans="5:62" ht="14.25" customHeight="1" x14ac:dyDescent="0.25">
      <c r="E19069" s="113"/>
      <c r="H19069" s="133"/>
      <c r="T19069" s="133"/>
      <c r="X19069" s="131"/>
      <c r="Y19069" s="133"/>
      <c r="AJ19069" s="133"/>
      <c r="AO19069" s="135"/>
      <c r="AP19069" s="135"/>
      <c r="BJ19069" s="136"/>
    </row>
    <row r="19070" spans="5:62" ht="14.25" customHeight="1" x14ac:dyDescent="0.25">
      <c r="E19070" s="113"/>
      <c r="H19070" s="133"/>
      <c r="T19070" s="133"/>
      <c r="X19070" s="131"/>
      <c r="Y19070" s="133"/>
      <c r="AJ19070" s="133"/>
      <c r="AO19070" s="135"/>
      <c r="AP19070" s="135"/>
      <c r="BJ19070" s="136"/>
    </row>
    <row r="19071" spans="5:62" ht="14.25" customHeight="1" x14ac:dyDescent="0.25">
      <c r="E19071" s="113"/>
      <c r="H19071" s="133"/>
      <c r="T19071" s="133"/>
      <c r="X19071" s="131"/>
      <c r="Y19071" s="133"/>
      <c r="AJ19071" s="133"/>
      <c r="AO19071" s="135"/>
      <c r="AP19071" s="135"/>
      <c r="BJ19071" s="136"/>
    </row>
    <row r="19072" spans="5:62" ht="14.25" customHeight="1" x14ac:dyDescent="0.25">
      <c r="E19072" s="113"/>
      <c r="H19072" s="133"/>
      <c r="T19072" s="133"/>
      <c r="X19072" s="131"/>
      <c r="Y19072" s="133"/>
      <c r="AJ19072" s="133"/>
      <c r="AO19072" s="135"/>
      <c r="AP19072" s="135"/>
      <c r="BJ19072" s="136"/>
    </row>
    <row r="19073" spans="5:62" ht="14.25" customHeight="1" x14ac:dyDescent="0.25">
      <c r="E19073" s="113"/>
      <c r="H19073" s="133"/>
      <c r="T19073" s="133"/>
      <c r="X19073" s="131"/>
      <c r="Y19073" s="133"/>
      <c r="AJ19073" s="133"/>
      <c r="AO19073" s="135"/>
      <c r="AP19073" s="135"/>
      <c r="BJ19073" s="136"/>
    </row>
    <row r="19074" spans="5:62" ht="14.25" customHeight="1" x14ac:dyDescent="0.25">
      <c r="E19074" s="113"/>
      <c r="H19074" s="133"/>
      <c r="T19074" s="133"/>
      <c r="X19074" s="131"/>
      <c r="Y19074" s="133"/>
      <c r="AJ19074" s="133"/>
      <c r="AO19074" s="135"/>
      <c r="AP19074" s="135"/>
      <c r="BJ19074" s="136"/>
    </row>
    <row r="19075" spans="5:62" ht="14.25" customHeight="1" x14ac:dyDescent="0.25">
      <c r="E19075" s="113"/>
      <c r="H19075" s="133"/>
      <c r="T19075" s="133"/>
      <c r="X19075" s="131"/>
      <c r="Y19075" s="133"/>
      <c r="AJ19075" s="133"/>
      <c r="AO19075" s="135"/>
      <c r="AP19075" s="135"/>
      <c r="BJ19075" s="136"/>
    </row>
    <row r="19076" spans="5:62" ht="14.25" customHeight="1" x14ac:dyDescent="0.25">
      <c r="E19076" s="113"/>
      <c r="H19076" s="133"/>
      <c r="T19076" s="133"/>
      <c r="X19076" s="131"/>
      <c r="Y19076" s="133"/>
      <c r="AJ19076" s="133"/>
      <c r="AO19076" s="135"/>
      <c r="AP19076" s="135"/>
      <c r="BJ19076" s="136"/>
    </row>
    <row r="19077" spans="5:62" ht="14.25" customHeight="1" x14ac:dyDescent="0.25">
      <c r="E19077" s="113"/>
      <c r="H19077" s="133"/>
      <c r="T19077" s="133"/>
      <c r="X19077" s="131"/>
      <c r="Y19077" s="133"/>
      <c r="AJ19077" s="133"/>
      <c r="AO19077" s="135"/>
      <c r="AP19077" s="135"/>
      <c r="BJ19077" s="136"/>
    </row>
    <row r="19078" spans="5:62" ht="14.25" customHeight="1" x14ac:dyDescent="0.25">
      <c r="E19078" s="113"/>
      <c r="H19078" s="133"/>
      <c r="T19078" s="133"/>
      <c r="X19078" s="131"/>
      <c r="Y19078" s="133"/>
      <c r="AJ19078" s="133"/>
      <c r="AO19078" s="135"/>
      <c r="AP19078" s="135"/>
      <c r="BJ19078" s="136"/>
    </row>
    <row r="19079" spans="5:62" ht="14.25" customHeight="1" x14ac:dyDescent="0.25">
      <c r="E19079" s="113"/>
      <c r="H19079" s="133"/>
      <c r="T19079" s="133"/>
      <c r="X19079" s="131"/>
      <c r="Y19079" s="133"/>
      <c r="AJ19079" s="133"/>
      <c r="AO19079" s="135"/>
      <c r="AP19079" s="135"/>
      <c r="BJ19079" s="136"/>
    </row>
    <row r="19080" spans="5:62" ht="14.25" customHeight="1" x14ac:dyDescent="0.25">
      <c r="E19080" s="113"/>
      <c r="H19080" s="133"/>
      <c r="T19080" s="133"/>
      <c r="X19080" s="131"/>
      <c r="Y19080" s="133"/>
      <c r="AJ19080" s="133"/>
      <c r="AO19080" s="135"/>
      <c r="AP19080" s="135"/>
      <c r="BJ19080" s="136"/>
    </row>
    <row r="19081" spans="5:62" ht="14.25" customHeight="1" x14ac:dyDescent="0.25">
      <c r="E19081" s="113"/>
      <c r="H19081" s="133"/>
      <c r="T19081" s="133"/>
      <c r="X19081" s="131"/>
      <c r="Y19081" s="133"/>
      <c r="AJ19081" s="133"/>
      <c r="AO19081" s="135"/>
      <c r="AP19081" s="135"/>
      <c r="BJ19081" s="136"/>
    </row>
    <row r="19082" spans="5:62" ht="14.25" customHeight="1" x14ac:dyDescent="0.25">
      <c r="E19082" s="113"/>
      <c r="H19082" s="133"/>
      <c r="T19082" s="133"/>
      <c r="X19082" s="131"/>
      <c r="Y19082" s="133"/>
      <c r="AJ19082" s="133"/>
      <c r="AO19082" s="135"/>
      <c r="AP19082" s="135"/>
      <c r="BJ19082" s="136"/>
    </row>
    <row r="19083" spans="5:62" ht="14.25" customHeight="1" x14ac:dyDescent="0.25">
      <c r="E19083" s="113"/>
      <c r="H19083" s="133"/>
      <c r="T19083" s="133"/>
      <c r="X19083" s="131"/>
      <c r="Y19083" s="133"/>
      <c r="AJ19083" s="133"/>
      <c r="AO19083" s="135"/>
      <c r="AP19083" s="135"/>
      <c r="BJ19083" s="136"/>
    </row>
    <row r="19084" spans="5:62" ht="14.25" customHeight="1" x14ac:dyDescent="0.25">
      <c r="E19084" s="113"/>
      <c r="H19084" s="133"/>
      <c r="T19084" s="133"/>
      <c r="X19084" s="131"/>
      <c r="Y19084" s="133"/>
      <c r="AJ19084" s="133"/>
      <c r="AO19084" s="135"/>
      <c r="AP19084" s="135"/>
      <c r="BJ19084" s="136"/>
    </row>
    <row r="19085" spans="5:62" ht="14.25" customHeight="1" x14ac:dyDescent="0.25">
      <c r="E19085" s="113"/>
      <c r="H19085" s="133"/>
      <c r="T19085" s="133"/>
      <c r="X19085" s="131"/>
      <c r="Y19085" s="133"/>
      <c r="AJ19085" s="133"/>
      <c r="AO19085" s="135"/>
      <c r="AP19085" s="135"/>
      <c r="BJ19085" s="136"/>
    </row>
    <row r="19086" spans="5:62" ht="14.25" customHeight="1" x14ac:dyDescent="0.25">
      <c r="E19086" s="113"/>
      <c r="H19086" s="133"/>
      <c r="T19086" s="133"/>
      <c r="X19086" s="131"/>
      <c r="Y19086" s="133"/>
      <c r="AJ19086" s="133"/>
      <c r="AO19086" s="135"/>
      <c r="AP19086" s="135"/>
      <c r="BJ19086" s="136"/>
    </row>
    <row r="19087" spans="5:62" ht="14.25" customHeight="1" x14ac:dyDescent="0.25">
      <c r="E19087" s="113"/>
      <c r="H19087" s="133"/>
      <c r="T19087" s="133"/>
      <c r="X19087" s="131"/>
      <c r="Y19087" s="133"/>
      <c r="AJ19087" s="133"/>
      <c r="AO19087" s="135"/>
      <c r="AP19087" s="135"/>
      <c r="BJ19087" s="136"/>
    </row>
    <row r="19088" spans="5:62" ht="14.25" customHeight="1" x14ac:dyDescent="0.25">
      <c r="E19088" s="113"/>
      <c r="H19088" s="133"/>
      <c r="T19088" s="133"/>
      <c r="X19088" s="131"/>
      <c r="Y19088" s="133"/>
      <c r="AJ19088" s="133"/>
      <c r="AO19088" s="135"/>
      <c r="AP19088" s="135"/>
      <c r="BJ19088" s="136"/>
    </row>
    <row r="19089" spans="5:62" ht="14.25" customHeight="1" x14ac:dyDescent="0.25">
      <c r="E19089" s="113"/>
      <c r="H19089" s="133"/>
      <c r="T19089" s="133"/>
      <c r="X19089" s="131"/>
      <c r="Y19089" s="133"/>
      <c r="AJ19089" s="133"/>
      <c r="AO19089" s="135"/>
      <c r="AP19089" s="135"/>
      <c r="BJ19089" s="136"/>
    </row>
    <row r="19090" spans="5:62" ht="14.25" customHeight="1" x14ac:dyDescent="0.25">
      <c r="E19090" s="113"/>
      <c r="H19090" s="133"/>
      <c r="T19090" s="133"/>
      <c r="X19090" s="131"/>
      <c r="Y19090" s="133"/>
      <c r="AJ19090" s="133"/>
      <c r="AO19090" s="135"/>
      <c r="AP19090" s="135"/>
      <c r="BJ19090" s="136"/>
    </row>
    <row r="19091" spans="5:62" ht="14.25" customHeight="1" x14ac:dyDescent="0.25">
      <c r="E19091" s="113"/>
      <c r="H19091" s="133"/>
      <c r="T19091" s="133"/>
      <c r="X19091" s="131"/>
      <c r="Y19091" s="133"/>
      <c r="AJ19091" s="133"/>
      <c r="AO19091" s="135"/>
      <c r="AP19091" s="135"/>
      <c r="BJ19091" s="136"/>
    </row>
    <row r="19092" spans="5:62" ht="14.25" customHeight="1" x14ac:dyDescent="0.25">
      <c r="E19092" s="113"/>
      <c r="H19092" s="133"/>
      <c r="T19092" s="133"/>
      <c r="X19092" s="131"/>
      <c r="Y19092" s="133"/>
      <c r="AJ19092" s="133"/>
      <c r="AO19092" s="135"/>
      <c r="AP19092" s="135"/>
      <c r="BJ19092" s="136"/>
    </row>
    <row r="19093" spans="5:62" ht="14.25" customHeight="1" x14ac:dyDescent="0.25">
      <c r="E19093" s="113"/>
      <c r="H19093" s="133"/>
      <c r="T19093" s="133"/>
      <c r="X19093" s="131"/>
      <c r="Y19093" s="133"/>
      <c r="AJ19093" s="133"/>
      <c r="AO19093" s="135"/>
      <c r="AP19093" s="135"/>
      <c r="BJ19093" s="136"/>
    </row>
    <row r="19094" spans="5:62" ht="14.25" customHeight="1" x14ac:dyDescent="0.25">
      <c r="E19094" s="113"/>
      <c r="H19094" s="133"/>
      <c r="T19094" s="133"/>
      <c r="X19094" s="131"/>
      <c r="Y19094" s="133"/>
      <c r="AJ19094" s="133"/>
      <c r="AO19094" s="135"/>
      <c r="AP19094" s="135"/>
      <c r="BJ19094" s="136"/>
    </row>
    <row r="19095" spans="5:62" ht="14.25" customHeight="1" x14ac:dyDescent="0.25">
      <c r="E19095" s="113"/>
      <c r="H19095" s="133"/>
      <c r="T19095" s="133"/>
      <c r="X19095" s="131"/>
      <c r="Y19095" s="133"/>
      <c r="AJ19095" s="133"/>
      <c r="AO19095" s="135"/>
      <c r="AP19095" s="135"/>
      <c r="BJ19095" s="136"/>
    </row>
    <row r="19096" spans="5:62" ht="14.25" customHeight="1" x14ac:dyDescent="0.25">
      <c r="E19096" s="113"/>
      <c r="H19096" s="133"/>
      <c r="T19096" s="133"/>
      <c r="X19096" s="131"/>
      <c r="Y19096" s="133"/>
      <c r="AJ19096" s="133"/>
      <c r="AO19096" s="135"/>
      <c r="AP19096" s="135"/>
      <c r="BJ19096" s="136"/>
    </row>
    <row r="19097" spans="5:62" ht="14.25" customHeight="1" x14ac:dyDescent="0.25">
      <c r="E19097" s="113"/>
      <c r="H19097" s="133"/>
      <c r="T19097" s="133"/>
      <c r="X19097" s="131"/>
      <c r="Y19097" s="133"/>
      <c r="AJ19097" s="133"/>
      <c r="AO19097" s="135"/>
      <c r="AP19097" s="135"/>
      <c r="BJ19097" s="136"/>
    </row>
    <row r="19098" spans="5:62" ht="14.25" customHeight="1" x14ac:dyDescent="0.25">
      <c r="E19098" s="113"/>
      <c r="H19098" s="133"/>
      <c r="T19098" s="133"/>
      <c r="X19098" s="131"/>
      <c r="Y19098" s="133"/>
      <c r="AJ19098" s="133"/>
      <c r="AO19098" s="135"/>
      <c r="AP19098" s="135"/>
      <c r="BJ19098" s="136"/>
    </row>
    <row r="19099" spans="5:62" ht="14.25" customHeight="1" x14ac:dyDescent="0.25">
      <c r="E19099" s="113"/>
      <c r="H19099" s="133"/>
      <c r="T19099" s="133"/>
      <c r="X19099" s="131"/>
      <c r="Y19099" s="133"/>
      <c r="AJ19099" s="133"/>
      <c r="AO19099" s="135"/>
      <c r="AP19099" s="135"/>
      <c r="BJ19099" s="136"/>
    </row>
    <row r="19100" spans="5:62" ht="14.25" customHeight="1" x14ac:dyDescent="0.25">
      <c r="E19100" s="113"/>
      <c r="H19100" s="133"/>
      <c r="T19100" s="133"/>
      <c r="X19100" s="131"/>
      <c r="Y19100" s="133"/>
      <c r="AJ19100" s="133"/>
      <c r="AO19100" s="135"/>
      <c r="AP19100" s="135"/>
      <c r="BJ19100" s="136"/>
    </row>
    <row r="19101" spans="5:62" ht="14.25" customHeight="1" x14ac:dyDescent="0.25">
      <c r="E19101" s="113"/>
      <c r="H19101" s="133"/>
      <c r="T19101" s="133"/>
      <c r="X19101" s="131"/>
      <c r="Y19101" s="133"/>
      <c r="AJ19101" s="133"/>
      <c r="AO19101" s="135"/>
      <c r="AP19101" s="135"/>
      <c r="BJ19101" s="136"/>
    </row>
    <row r="19102" spans="5:62" ht="14.25" customHeight="1" x14ac:dyDescent="0.25">
      <c r="E19102" s="113"/>
      <c r="H19102" s="133"/>
      <c r="T19102" s="133"/>
      <c r="X19102" s="131"/>
      <c r="Y19102" s="133"/>
      <c r="AJ19102" s="133"/>
      <c r="AO19102" s="135"/>
      <c r="AP19102" s="135"/>
      <c r="BJ19102" s="136"/>
    </row>
    <row r="19103" spans="5:62" ht="14.25" customHeight="1" x14ac:dyDescent="0.25">
      <c r="E19103" s="113"/>
      <c r="H19103" s="133"/>
      <c r="T19103" s="133"/>
      <c r="X19103" s="131"/>
      <c r="Y19103" s="133"/>
      <c r="AJ19103" s="133"/>
      <c r="AO19103" s="135"/>
      <c r="AP19103" s="135"/>
      <c r="BJ19103" s="136"/>
    </row>
    <row r="19104" spans="5:62" ht="14.25" customHeight="1" x14ac:dyDescent="0.25">
      <c r="E19104" s="113"/>
      <c r="H19104" s="133"/>
      <c r="T19104" s="133"/>
      <c r="X19104" s="131"/>
      <c r="Y19104" s="133"/>
      <c r="AJ19104" s="133"/>
      <c r="AO19104" s="135"/>
      <c r="AP19104" s="135"/>
      <c r="BJ19104" s="136"/>
    </row>
    <row r="19105" spans="5:62" ht="14.25" customHeight="1" x14ac:dyDescent="0.25">
      <c r="E19105" s="113"/>
      <c r="H19105" s="133"/>
      <c r="T19105" s="133"/>
      <c r="X19105" s="131"/>
      <c r="Y19105" s="133"/>
      <c r="AJ19105" s="133"/>
      <c r="AO19105" s="135"/>
      <c r="AP19105" s="135"/>
      <c r="BJ19105" s="136"/>
    </row>
    <row r="19106" spans="5:62" ht="14.25" customHeight="1" x14ac:dyDescent="0.25">
      <c r="E19106" s="113"/>
      <c r="H19106" s="133"/>
      <c r="T19106" s="133"/>
      <c r="X19106" s="131"/>
      <c r="Y19106" s="133"/>
      <c r="AJ19106" s="133"/>
      <c r="AO19106" s="135"/>
      <c r="AP19106" s="135"/>
      <c r="BJ19106" s="136"/>
    </row>
    <row r="19107" spans="5:62" ht="14.25" customHeight="1" x14ac:dyDescent="0.25">
      <c r="E19107" s="113"/>
      <c r="H19107" s="133"/>
      <c r="T19107" s="133"/>
      <c r="X19107" s="131"/>
      <c r="Y19107" s="133"/>
      <c r="AJ19107" s="133"/>
      <c r="AO19107" s="135"/>
      <c r="AP19107" s="135"/>
      <c r="BJ19107" s="136"/>
    </row>
    <row r="19108" spans="5:62" ht="14.25" customHeight="1" x14ac:dyDescent="0.25">
      <c r="E19108" s="113"/>
      <c r="H19108" s="133"/>
      <c r="T19108" s="133"/>
      <c r="X19108" s="131"/>
      <c r="Y19108" s="133"/>
      <c r="AJ19108" s="133"/>
      <c r="AO19108" s="135"/>
      <c r="AP19108" s="135"/>
      <c r="BJ19108" s="136"/>
    </row>
    <row r="19109" spans="5:62" ht="14.25" customHeight="1" x14ac:dyDescent="0.25">
      <c r="E19109" s="113"/>
      <c r="H19109" s="133"/>
      <c r="T19109" s="133"/>
      <c r="X19109" s="131"/>
      <c r="Y19109" s="133"/>
      <c r="AJ19109" s="133"/>
      <c r="AO19109" s="135"/>
      <c r="AP19109" s="135"/>
      <c r="BJ19109" s="136"/>
    </row>
    <row r="19110" spans="5:62" ht="14.25" customHeight="1" x14ac:dyDescent="0.25">
      <c r="E19110" s="113"/>
      <c r="H19110" s="133"/>
      <c r="T19110" s="133"/>
      <c r="X19110" s="131"/>
      <c r="Y19110" s="133"/>
      <c r="AJ19110" s="133"/>
      <c r="AO19110" s="135"/>
      <c r="AP19110" s="135"/>
      <c r="BJ19110" s="136"/>
    </row>
    <row r="19111" spans="5:62" ht="14.25" customHeight="1" x14ac:dyDescent="0.25">
      <c r="E19111" s="113"/>
      <c r="H19111" s="133"/>
      <c r="T19111" s="133"/>
      <c r="X19111" s="131"/>
      <c r="Y19111" s="133"/>
      <c r="AJ19111" s="133"/>
      <c r="AO19111" s="135"/>
      <c r="AP19111" s="135"/>
      <c r="BJ19111" s="136"/>
    </row>
    <row r="19112" spans="5:62" ht="14.25" customHeight="1" x14ac:dyDescent="0.25">
      <c r="E19112" s="113"/>
      <c r="H19112" s="133"/>
      <c r="T19112" s="133"/>
      <c r="X19112" s="131"/>
      <c r="Y19112" s="133"/>
      <c r="AJ19112" s="133"/>
      <c r="AO19112" s="135"/>
      <c r="AP19112" s="135"/>
      <c r="BJ19112" s="136"/>
    </row>
    <row r="19113" spans="5:62" ht="14.25" customHeight="1" x14ac:dyDescent="0.25">
      <c r="E19113" s="113"/>
      <c r="H19113" s="133"/>
      <c r="T19113" s="133"/>
      <c r="X19113" s="131"/>
      <c r="Y19113" s="133"/>
      <c r="AJ19113" s="133"/>
      <c r="AO19113" s="135"/>
      <c r="AP19113" s="135"/>
      <c r="BJ19113" s="136"/>
    </row>
    <row r="19114" spans="5:62" ht="14.25" customHeight="1" x14ac:dyDescent="0.25">
      <c r="E19114" s="113"/>
      <c r="H19114" s="133"/>
      <c r="T19114" s="133"/>
      <c r="X19114" s="131"/>
      <c r="Y19114" s="133"/>
      <c r="AJ19114" s="133"/>
      <c r="AO19114" s="135"/>
      <c r="AP19114" s="135"/>
      <c r="BJ19114" s="136"/>
    </row>
    <row r="19115" spans="5:62" ht="14.25" customHeight="1" x14ac:dyDescent="0.25">
      <c r="E19115" s="113"/>
      <c r="H19115" s="133"/>
      <c r="T19115" s="133"/>
      <c r="X19115" s="131"/>
      <c r="Y19115" s="133"/>
      <c r="AJ19115" s="133"/>
      <c r="AO19115" s="135"/>
      <c r="AP19115" s="135"/>
      <c r="BJ19115" s="136"/>
    </row>
    <row r="19116" spans="5:62" ht="14.25" customHeight="1" x14ac:dyDescent="0.25">
      <c r="E19116" s="113"/>
      <c r="H19116" s="133"/>
      <c r="T19116" s="133"/>
      <c r="X19116" s="131"/>
      <c r="Y19116" s="133"/>
      <c r="AJ19116" s="133"/>
      <c r="AO19116" s="135"/>
      <c r="AP19116" s="135"/>
      <c r="BJ19116" s="136"/>
    </row>
    <row r="19117" spans="5:62" ht="14.25" customHeight="1" x14ac:dyDescent="0.25">
      <c r="E19117" s="113"/>
      <c r="H19117" s="133"/>
      <c r="T19117" s="133"/>
      <c r="X19117" s="131"/>
      <c r="Y19117" s="133"/>
      <c r="AJ19117" s="133"/>
      <c r="AO19117" s="135"/>
      <c r="AP19117" s="135"/>
      <c r="BJ19117" s="136"/>
    </row>
    <row r="19118" spans="5:62" ht="14.25" customHeight="1" x14ac:dyDescent="0.25">
      <c r="E19118" s="113"/>
      <c r="H19118" s="133"/>
      <c r="T19118" s="133"/>
      <c r="X19118" s="131"/>
      <c r="Y19118" s="133"/>
      <c r="AJ19118" s="133"/>
      <c r="AO19118" s="135"/>
      <c r="AP19118" s="135"/>
      <c r="BJ19118" s="136"/>
    </row>
    <row r="19119" spans="5:62" ht="14.25" customHeight="1" x14ac:dyDescent="0.25">
      <c r="E19119" s="113"/>
      <c r="H19119" s="133"/>
      <c r="T19119" s="133"/>
      <c r="X19119" s="131"/>
      <c r="Y19119" s="133"/>
      <c r="AJ19119" s="133"/>
      <c r="AO19119" s="135"/>
      <c r="AP19119" s="135"/>
      <c r="BJ19119" s="136"/>
    </row>
    <row r="19120" spans="5:62" ht="14.25" customHeight="1" x14ac:dyDescent="0.25">
      <c r="E19120" s="113"/>
      <c r="H19120" s="133"/>
      <c r="T19120" s="133"/>
      <c r="X19120" s="131"/>
      <c r="Y19120" s="133"/>
      <c r="AJ19120" s="133"/>
      <c r="AO19120" s="135"/>
      <c r="AP19120" s="135"/>
      <c r="BJ19120" s="136"/>
    </row>
    <row r="19121" spans="5:62" ht="14.25" customHeight="1" x14ac:dyDescent="0.25">
      <c r="E19121" s="113"/>
      <c r="H19121" s="133"/>
      <c r="T19121" s="133"/>
      <c r="X19121" s="131"/>
      <c r="Y19121" s="133"/>
      <c r="AJ19121" s="133"/>
      <c r="AO19121" s="135"/>
      <c r="AP19121" s="135"/>
      <c r="BJ19121" s="136"/>
    </row>
    <row r="19122" spans="5:62" ht="14.25" customHeight="1" x14ac:dyDescent="0.25">
      <c r="E19122" s="113"/>
      <c r="H19122" s="133"/>
      <c r="T19122" s="133"/>
      <c r="X19122" s="131"/>
      <c r="Y19122" s="133"/>
      <c r="AJ19122" s="133"/>
      <c r="AO19122" s="135"/>
      <c r="AP19122" s="135"/>
      <c r="BJ19122" s="136"/>
    </row>
    <row r="19123" spans="5:62" ht="14.25" customHeight="1" x14ac:dyDescent="0.25">
      <c r="E19123" s="113"/>
      <c r="H19123" s="133"/>
      <c r="T19123" s="133"/>
      <c r="X19123" s="131"/>
      <c r="Y19123" s="133"/>
      <c r="AJ19123" s="133"/>
      <c r="AO19123" s="135"/>
      <c r="AP19123" s="135"/>
      <c r="BJ19123" s="136"/>
    </row>
    <row r="19124" spans="5:62" ht="14.25" customHeight="1" x14ac:dyDescent="0.25">
      <c r="E19124" s="113"/>
      <c r="H19124" s="133"/>
      <c r="T19124" s="133"/>
      <c r="X19124" s="131"/>
      <c r="Y19124" s="133"/>
      <c r="AJ19124" s="133"/>
      <c r="AO19124" s="135"/>
      <c r="AP19124" s="135"/>
      <c r="BJ19124" s="136"/>
    </row>
    <row r="19125" spans="5:62" ht="14.25" customHeight="1" x14ac:dyDescent="0.25">
      <c r="E19125" s="113"/>
      <c r="H19125" s="133"/>
      <c r="T19125" s="133"/>
      <c r="X19125" s="131"/>
      <c r="Y19125" s="133"/>
      <c r="AJ19125" s="133"/>
      <c r="AO19125" s="135"/>
      <c r="AP19125" s="135"/>
      <c r="BJ19125" s="136"/>
    </row>
    <row r="19126" spans="5:62" ht="14.25" customHeight="1" x14ac:dyDescent="0.25">
      <c r="E19126" s="113"/>
      <c r="H19126" s="133"/>
      <c r="T19126" s="133"/>
      <c r="X19126" s="131"/>
      <c r="Y19126" s="133"/>
      <c r="AJ19126" s="133"/>
      <c r="AO19126" s="135"/>
      <c r="AP19126" s="135"/>
      <c r="BJ19126" s="136"/>
    </row>
    <row r="19127" spans="5:62" ht="14.25" customHeight="1" x14ac:dyDescent="0.25">
      <c r="E19127" s="113"/>
      <c r="H19127" s="133"/>
      <c r="T19127" s="133"/>
      <c r="X19127" s="131"/>
      <c r="Y19127" s="133"/>
      <c r="AJ19127" s="133"/>
      <c r="AO19127" s="135"/>
      <c r="AP19127" s="135"/>
      <c r="BJ19127" s="136"/>
    </row>
    <row r="19128" spans="5:62" ht="14.25" customHeight="1" x14ac:dyDescent="0.25">
      <c r="E19128" s="113"/>
      <c r="H19128" s="133"/>
      <c r="T19128" s="133"/>
      <c r="X19128" s="131"/>
      <c r="Y19128" s="133"/>
      <c r="AJ19128" s="133"/>
      <c r="AO19128" s="135"/>
      <c r="AP19128" s="135"/>
      <c r="BJ19128" s="136"/>
    </row>
    <row r="19129" spans="5:62" ht="14.25" customHeight="1" x14ac:dyDescent="0.25">
      <c r="E19129" s="113"/>
      <c r="H19129" s="133"/>
      <c r="T19129" s="133"/>
      <c r="X19129" s="131"/>
      <c r="Y19129" s="133"/>
      <c r="AJ19129" s="133"/>
      <c r="AO19129" s="135"/>
      <c r="AP19129" s="135"/>
      <c r="BJ19129" s="136"/>
    </row>
    <row r="19130" spans="5:62" ht="14.25" customHeight="1" x14ac:dyDescent="0.25">
      <c r="E19130" s="113"/>
      <c r="H19130" s="133"/>
      <c r="T19130" s="133"/>
      <c r="X19130" s="131"/>
      <c r="Y19130" s="133"/>
      <c r="AJ19130" s="133"/>
      <c r="AO19130" s="135"/>
      <c r="AP19130" s="135"/>
      <c r="BJ19130" s="136"/>
    </row>
    <row r="19131" spans="5:62" ht="14.25" customHeight="1" x14ac:dyDescent="0.25">
      <c r="E19131" s="113"/>
      <c r="H19131" s="133"/>
      <c r="T19131" s="133"/>
      <c r="X19131" s="131"/>
      <c r="Y19131" s="133"/>
      <c r="AJ19131" s="133"/>
      <c r="AO19131" s="135"/>
      <c r="AP19131" s="135"/>
      <c r="BJ19131" s="136"/>
    </row>
    <row r="19132" spans="5:62" ht="14.25" customHeight="1" x14ac:dyDescent="0.25">
      <c r="E19132" s="113"/>
      <c r="H19132" s="133"/>
      <c r="T19132" s="133"/>
      <c r="X19132" s="131"/>
      <c r="Y19132" s="133"/>
      <c r="AJ19132" s="133"/>
      <c r="AO19132" s="135"/>
      <c r="AP19132" s="135"/>
      <c r="BJ19132" s="136"/>
    </row>
    <row r="19133" spans="5:62" ht="14.25" customHeight="1" x14ac:dyDescent="0.25">
      <c r="E19133" s="113"/>
      <c r="H19133" s="133"/>
      <c r="T19133" s="133"/>
      <c r="X19133" s="131"/>
      <c r="Y19133" s="133"/>
      <c r="AJ19133" s="133"/>
      <c r="AO19133" s="135"/>
      <c r="AP19133" s="135"/>
      <c r="BJ19133" s="136"/>
    </row>
    <row r="19134" spans="5:62" ht="14.25" customHeight="1" x14ac:dyDescent="0.25">
      <c r="E19134" s="113"/>
      <c r="H19134" s="133"/>
      <c r="T19134" s="133"/>
      <c r="X19134" s="131"/>
      <c r="Y19134" s="133"/>
      <c r="AJ19134" s="133"/>
      <c r="AO19134" s="135"/>
      <c r="AP19134" s="135"/>
      <c r="BJ19134" s="136"/>
    </row>
    <row r="19135" spans="5:62" ht="14.25" customHeight="1" x14ac:dyDescent="0.25">
      <c r="E19135" s="113"/>
      <c r="H19135" s="133"/>
      <c r="T19135" s="133"/>
      <c r="X19135" s="131"/>
      <c r="Y19135" s="133"/>
      <c r="AJ19135" s="133"/>
      <c r="AO19135" s="135"/>
      <c r="AP19135" s="135"/>
      <c r="BJ19135" s="136"/>
    </row>
    <row r="19136" spans="5:62" ht="14.25" customHeight="1" x14ac:dyDescent="0.25">
      <c r="E19136" s="113"/>
      <c r="H19136" s="133"/>
      <c r="T19136" s="133"/>
      <c r="X19136" s="131"/>
      <c r="Y19136" s="133"/>
      <c r="AJ19136" s="133"/>
      <c r="AO19136" s="135"/>
      <c r="AP19136" s="135"/>
      <c r="BJ19136" s="136"/>
    </row>
    <row r="19137" spans="5:62" ht="14.25" customHeight="1" x14ac:dyDescent="0.25">
      <c r="E19137" s="113"/>
      <c r="H19137" s="133"/>
      <c r="T19137" s="133"/>
      <c r="X19137" s="131"/>
      <c r="Y19137" s="133"/>
      <c r="AJ19137" s="133"/>
      <c r="AO19137" s="135"/>
      <c r="AP19137" s="135"/>
      <c r="BJ19137" s="136"/>
    </row>
    <row r="19138" spans="5:62" ht="14.25" customHeight="1" x14ac:dyDescent="0.25">
      <c r="E19138" s="113"/>
      <c r="H19138" s="133"/>
      <c r="T19138" s="133"/>
      <c r="X19138" s="131"/>
      <c r="Y19138" s="133"/>
      <c r="AJ19138" s="133"/>
      <c r="AO19138" s="135"/>
      <c r="AP19138" s="135"/>
      <c r="BJ19138" s="136"/>
    </row>
    <row r="19139" spans="5:62" ht="14.25" customHeight="1" x14ac:dyDescent="0.25">
      <c r="E19139" s="113"/>
      <c r="H19139" s="133"/>
      <c r="T19139" s="133"/>
      <c r="X19139" s="131"/>
      <c r="Y19139" s="133"/>
      <c r="AJ19139" s="133"/>
      <c r="AO19139" s="135"/>
      <c r="AP19139" s="135"/>
      <c r="BJ19139" s="136"/>
    </row>
    <row r="19140" spans="5:62" ht="14.25" customHeight="1" x14ac:dyDescent="0.25">
      <c r="E19140" s="113"/>
      <c r="H19140" s="133"/>
      <c r="T19140" s="133"/>
      <c r="X19140" s="131"/>
      <c r="Y19140" s="133"/>
      <c r="AJ19140" s="133"/>
      <c r="AO19140" s="135"/>
      <c r="AP19140" s="135"/>
      <c r="BJ19140" s="136"/>
    </row>
    <row r="19141" spans="5:62" ht="14.25" customHeight="1" x14ac:dyDescent="0.25">
      <c r="E19141" s="113"/>
      <c r="H19141" s="133"/>
      <c r="T19141" s="133"/>
      <c r="X19141" s="131"/>
      <c r="Y19141" s="133"/>
      <c r="AJ19141" s="133"/>
      <c r="AO19141" s="135"/>
      <c r="AP19141" s="135"/>
      <c r="BJ19141" s="136"/>
    </row>
    <row r="19142" spans="5:62" ht="14.25" customHeight="1" x14ac:dyDescent="0.25">
      <c r="E19142" s="113"/>
      <c r="H19142" s="133"/>
      <c r="T19142" s="133"/>
      <c r="X19142" s="131"/>
      <c r="Y19142" s="133"/>
      <c r="AJ19142" s="133"/>
      <c r="AO19142" s="135"/>
      <c r="AP19142" s="135"/>
      <c r="BJ19142" s="136"/>
    </row>
    <row r="19143" spans="5:62" ht="14.25" customHeight="1" x14ac:dyDescent="0.25">
      <c r="E19143" s="113"/>
      <c r="H19143" s="133"/>
      <c r="T19143" s="133"/>
      <c r="X19143" s="131"/>
      <c r="Y19143" s="133"/>
      <c r="AJ19143" s="133"/>
      <c r="AO19143" s="135"/>
      <c r="AP19143" s="135"/>
      <c r="BJ19143" s="136"/>
    </row>
    <row r="19144" spans="5:62" ht="14.25" customHeight="1" x14ac:dyDescent="0.25">
      <c r="E19144" s="113"/>
      <c r="H19144" s="133"/>
      <c r="T19144" s="133"/>
      <c r="X19144" s="131"/>
      <c r="Y19144" s="133"/>
      <c r="AJ19144" s="133"/>
      <c r="AO19144" s="135"/>
      <c r="AP19144" s="135"/>
      <c r="BJ19144" s="136"/>
    </row>
    <row r="19145" spans="5:62" ht="14.25" customHeight="1" x14ac:dyDescent="0.25">
      <c r="E19145" s="113"/>
      <c r="H19145" s="133"/>
      <c r="T19145" s="133"/>
      <c r="X19145" s="131"/>
      <c r="Y19145" s="133"/>
      <c r="AJ19145" s="133"/>
      <c r="AO19145" s="135"/>
      <c r="AP19145" s="135"/>
      <c r="BJ19145" s="136"/>
    </row>
    <row r="19146" spans="5:62" ht="14.25" customHeight="1" x14ac:dyDescent="0.25">
      <c r="E19146" s="113"/>
      <c r="H19146" s="133"/>
      <c r="T19146" s="133"/>
      <c r="X19146" s="131"/>
      <c r="Y19146" s="133"/>
      <c r="AJ19146" s="133"/>
      <c r="AO19146" s="135"/>
      <c r="AP19146" s="135"/>
      <c r="BJ19146" s="136"/>
    </row>
    <row r="19147" spans="5:62" ht="14.25" customHeight="1" x14ac:dyDescent="0.25">
      <c r="E19147" s="113"/>
      <c r="H19147" s="133"/>
      <c r="T19147" s="133"/>
      <c r="X19147" s="131"/>
      <c r="Y19147" s="133"/>
      <c r="AJ19147" s="133"/>
      <c r="AO19147" s="135"/>
      <c r="AP19147" s="135"/>
      <c r="BJ19147" s="136"/>
    </row>
    <row r="19148" spans="5:62" ht="14.25" customHeight="1" x14ac:dyDescent="0.25">
      <c r="E19148" s="113"/>
      <c r="H19148" s="133"/>
      <c r="T19148" s="133"/>
      <c r="X19148" s="131"/>
      <c r="Y19148" s="133"/>
      <c r="AJ19148" s="133"/>
      <c r="AO19148" s="135"/>
      <c r="AP19148" s="135"/>
      <c r="BJ19148" s="136"/>
    </row>
    <row r="19149" spans="5:62" ht="14.25" customHeight="1" x14ac:dyDescent="0.25">
      <c r="E19149" s="113"/>
      <c r="H19149" s="133"/>
      <c r="T19149" s="133"/>
      <c r="X19149" s="131"/>
      <c r="Y19149" s="133"/>
      <c r="AJ19149" s="133"/>
      <c r="AO19149" s="135"/>
      <c r="AP19149" s="135"/>
      <c r="BJ19149" s="136"/>
    </row>
    <row r="19150" spans="5:62" ht="14.25" customHeight="1" x14ac:dyDescent="0.25">
      <c r="E19150" s="113"/>
      <c r="H19150" s="133"/>
      <c r="T19150" s="133"/>
      <c r="X19150" s="131"/>
      <c r="Y19150" s="133"/>
      <c r="AJ19150" s="133"/>
      <c r="AO19150" s="135"/>
      <c r="AP19150" s="135"/>
      <c r="BJ19150" s="136"/>
    </row>
    <row r="19151" spans="5:62" ht="14.25" customHeight="1" x14ac:dyDescent="0.25">
      <c r="E19151" s="113"/>
      <c r="H19151" s="133"/>
      <c r="T19151" s="133"/>
      <c r="X19151" s="131"/>
      <c r="Y19151" s="133"/>
      <c r="AJ19151" s="133"/>
      <c r="AO19151" s="135"/>
      <c r="AP19151" s="135"/>
      <c r="BJ19151" s="136"/>
    </row>
    <row r="19152" spans="5:62" ht="14.25" customHeight="1" x14ac:dyDescent="0.25">
      <c r="E19152" s="113"/>
      <c r="H19152" s="133"/>
      <c r="T19152" s="133"/>
      <c r="X19152" s="131"/>
      <c r="Y19152" s="133"/>
      <c r="AJ19152" s="133"/>
      <c r="AO19152" s="135"/>
      <c r="AP19152" s="135"/>
      <c r="BJ19152" s="136"/>
    </row>
    <row r="19153" spans="5:62" ht="14.25" customHeight="1" x14ac:dyDescent="0.25">
      <c r="E19153" s="113"/>
      <c r="H19153" s="133"/>
      <c r="T19153" s="133"/>
      <c r="X19153" s="131"/>
      <c r="Y19153" s="133"/>
      <c r="AJ19153" s="133"/>
      <c r="AO19153" s="135"/>
      <c r="AP19153" s="135"/>
      <c r="BJ19153" s="136"/>
    </row>
    <row r="19154" spans="5:62" ht="14.25" customHeight="1" x14ac:dyDescent="0.25">
      <c r="E19154" s="113"/>
      <c r="H19154" s="133"/>
      <c r="T19154" s="133"/>
      <c r="X19154" s="131"/>
      <c r="Y19154" s="133"/>
      <c r="AJ19154" s="133"/>
      <c r="AO19154" s="135"/>
      <c r="AP19154" s="135"/>
      <c r="BJ19154" s="136"/>
    </row>
    <row r="19155" spans="5:62" ht="14.25" customHeight="1" x14ac:dyDescent="0.25">
      <c r="E19155" s="113"/>
      <c r="H19155" s="133"/>
      <c r="T19155" s="133"/>
      <c r="X19155" s="131"/>
      <c r="Y19155" s="133"/>
      <c r="AJ19155" s="133"/>
      <c r="AO19155" s="135"/>
      <c r="AP19155" s="135"/>
      <c r="BJ19155" s="136"/>
    </row>
    <row r="19156" spans="5:62" ht="14.25" customHeight="1" x14ac:dyDescent="0.25">
      <c r="E19156" s="113"/>
      <c r="H19156" s="133"/>
      <c r="T19156" s="133"/>
      <c r="X19156" s="131"/>
      <c r="Y19156" s="133"/>
      <c r="AJ19156" s="133"/>
      <c r="AO19156" s="135"/>
      <c r="AP19156" s="135"/>
      <c r="BJ19156" s="136"/>
    </row>
    <row r="19157" spans="5:62" ht="14.25" customHeight="1" x14ac:dyDescent="0.25">
      <c r="E19157" s="113"/>
      <c r="H19157" s="133"/>
      <c r="T19157" s="133"/>
      <c r="X19157" s="131"/>
      <c r="Y19157" s="133"/>
      <c r="AJ19157" s="133"/>
      <c r="AO19157" s="135"/>
      <c r="AP19157" s="135"/>
      <c r="BJ19157" s="136"/>
    </row>
    <row r="19158" spans="5:62" ht="14.25" customHeight="1" x14ac:dyDescent="0.25">
      <c r="E19158" s="113"/>
      <c r="H19158" s="133"/>
      <c r="T19158" s="133"/>
      <c r="X19158" s="131"/>
      <c r="Y19158" s="133"/>
      <c r="AJ19158" s="133"/>
      <c r="AO19158" s="135"/>
      <c r="AP19158" s="135"/>
      <c r="BJ19158" s="136"/>
    </row>
    <row r="19159" spans="5:62" ht="14.25" customHeight="1" x14ac:dyDescent="0.25">
      <c r="E19159" s="113"/>
      <c r="H19159" s="133"/>
      <c r="T19159" s="133"/>
      <c r="X19159" s="131"/>
      <c r="Y19159" s="133"/>
      <c r="AJ19159" s="133"/>
      <c r="AO19159" s="135"/>
      <c r="AP19159" s="135"/>
      <c r="BJ19159" s="136"/>
    </row>
    <row r="19160" spans="5:62" ht="14.25" customHeight="1" x14ac:dyDescent="0.25">
      <c r="E19160" s="113"/>
      <c r="H19160" s="133"/>
      <c r="T19160" s="133"/>
      <c r="X19160" s="131"/>
      <c r="Y19160" s="133"/>
      <c r="AJ19160" s="133"/>
      <c r="AO19160" s="135"/>
      <c r="AP19160" s="135"/>
      <c r="BJ19160" s="136"/>
    </row>
    <row r="19161" spans="5:62" ht="14.25" customHeight="1" x14ac:dyDescent="0.25">
      <c r="E19161" s="113"/>
      <c r="H19161" s="133"/>
      <c r="T19161" s="133"/>
      <c r="X19161" s="131"/>
      <c r="Y19161" s="133"/>
      <c r="AJ19161" s="133"/>
      <c r="AO19161" s="135"/>
      <c r="AP19161" s="135"/>
      <c r="BJ19161" s="136"/>
    </row>
    <row r="19162" spans="5:62" ht="14.25" customHeight="1" x14ac:dyDescent="0.25">
      <c r="E19162" s="113"/>
      <c r="H19162" s="133"/>
      <c r="T19162" s="133"/>
      <c r="X19162" s="131"/>
      <c r="Y19162" s="133"/>
      <c r="AJ19162" s="133"/>
      <c r="AO19162" s="135"/>
      <c r="AP19162" s="135"/>
      <c r="BJ19162" s="136"/>
    </row>
    <row r="19163" spans="5:62" ht="14.25" customHeight="1" x14ac:dyDescent="0.25">
      <c r="E19163" s="113"/>
      <c r="H19163" s="133"/>
      <c r="T19163" s="133"/>
      <c r="X19163" s="131"/>
      <c r="Y19163" s="133"/>
      <c r="AJ19163" s="133"/>
      <c r="AO19163" s="135"/>
      <c r="AP19163" s="135"/>
      <c r="BJ19163" s="136"/>
    </row>
    <row r="19164" spans="5:62" ht="14.25" customHeight="1" x14ac:dyDescent="0.25">
      <c r="E19164" s="113"/>
      <c r="H19164" s="133"/>
      <c r="T19164" s="133"/>
      <c r="X19164" s="131"/>
      <c r="Y19164" s="133"/>
      <c r="AJ19164" s="133"/>
      <c r="AO19164" s="135"/>
      <c r="AP19164" s="135"/>
      <c r="BJ19164" s="136"/>
    </row>
    <row r="19165" spans="5:62" ht="14.25" customHeight="1" x14ac:dyDescent="0.25">
      <c r="E19165" s="113"/>
      <c r="H19165" s="133"/>
      <c r="T19165" s="133"/>
      <c r="X19165" s="131"/>
      <c r="Y19165" s="133"/>
      <c r="AJ19165" s="133"/>
      <c r="AO19165" s="135"/>
      <c r="AP19165" s="135"/>
      <c r="BJ19165" s="136"/>
    </row>
    <row r="19166" spans="5:62" ht="14.25" customHeight="1" x14ac:dyDescent="0.25">
      <c r="E19166" s="113"/>
      <c r="H19166" s="133"/>
      <c r="T19166" s="133"/>
      <c r="X19166" s="131"/>
      <c r="Y19166" s="133"/>
      <c r="AJ19166" s="133"/>
      <c r="AO19166" s="135"/>
      <c r="AP19166" s="135"/>
      <c r="BJ19166" s="136"/>
    </row>
    <row r="19167" spans="5:62" ht="14.25" customHeight="1" x14ac:dyDescent="0.25">
      <c r="E19167" s="113"/>
      <c r="H19167" s="133"/>
      <c r="T19167" s="133"/>
      <c r="X19167" s="131"/>
      <c r="Y19167" s="133"/>
      <c r="AJ19167" s="133"/>
      <c r="AO19167" s="135"/>
      <c r="AP19167" s="135"/>
      <c r="BJ19167" s="136"/>
    </row>
    <row r="19168" spans="5:62" ht="14.25" customHeight="1" x14ac:dyDescent="0.25">
      <c r="E19168" s="113"/>
      <c r="H19168" s="133"/>
      <c r="T19168" s="133"/>
      <c r="X19168" s="131"/>
      <c r="Y19168" s="133"/>
      <c r="AJ19168" s="133"/>
      <c r="AO19168" s="135"/>
      <c r="AP19168" s="135"/>
      <c r="BJ19168" s="136"/>
    </row>
    <row r="19169" spans="5:62" ht="14.25" customHeight="1" x14ac:dyDescent="0.25">
      <c r="E19169" s="113"/>
      <c r="H19169" s="133"/>
      <c r="T19169" s="133"/>
      <c r="X19169" s="131"/>
      <c r="Y19169" s="133"/>
      <c r="AJ19169" s="133"/>
      <c r="AO19169" s="135"/>
      <c r="AP19169" s="135"/>
      <c r="BJ19169" s="136"/>
    </row>
    <row r="19170" spans="5:62" ht="14.25" customHeight="1" x14ac:dyDescent="0.25">
      <c r="E19170" s="113"/>
      <c r="H19170" s="133"/>
      <c r="T19170" s="133"/>
      <c r="X19170" s="131"/>
      <c r="Y19170" s="133"/>
      <c r="AJ19170" s="133"/>
      <c r="AO19170" s="135"/>
      <c r="AP19170" s="135"/>
      <c r="BJ19170" s="136"/>
    </row>
    <row r="19171" spans="5:62" ht="14.25" customHeight="1" x14ac:dyDescent="0.25">
      <c r="E19171" s="113"/>
      <c r="H19171" s="133"/>
      <c r="T19171" s="133"/>
      <c r="X19171" s="131"/>
      <c r="Y19171" s="133"/>
      <c r="AJ19171" s="133"/>
      <c r="AO19171" s="135"/>
      <c r="AP19171" s="135"/>
      <c r="BJ19171" s="136"/>
    </row>
    <row r="19172" spans="5:62" ht="14.25" customHeight="1" x14ac:dyDescent="0.25">
      <c r="E19172" s="113"/>
      <c r="H19172" s="133"/>
      <c r="T19172" s="133"/>
      <c r="X19172" s="131"/>
      <c r="Y19172" s="133"/>
      <c r="AJ19172" s="133"/>
      <c r="AO19172" s="135"/>
      <c r="AP19172" s="135"/>
      <c r="BJ19172" s="136"/>
    </row>
    <row r="19173" spans="5:62" ht="14.25" customHeight="1" x14ac:dyDescent="0.25">
      <c r="E19173" s="113"/>
      <c r="H19173" s="133"/>
      <c r="T19173" s="133"/>
      <c r="X19173" s="131"/>
      <c r="Y19173" s="133"/>
      <c r="AJ19173" s="133"/>
      <c r="AO19173" s="135"/>
      <c r="AP19173" s="135"/>
      <c r="BJ19173" s="136"/>
    </row>
    <row r="19174" spans="5:62" ht="14.25" customHeight="1" x14ac:dyDescent="0.25">
      <c r="E19174" s="113"/>
      <c r="H19174" s="133"/>
      <c r="T19174" s="133"/>
      <c r="X19174" s="131"/>
      <c r="Y19174" s="133"/>
      <c r="AJ19174" s="133"/>
      <c r="AO19174" s="135"/>
      <c r="AP19174" s="135"/>
      <c r="BJ19174" s="136"/>
    </row>
    <row r="19175" spans="5:62" ht="14.25" customHeight="1" x14ac:dyDescent="0.25">
      <c r="E19175" s="113"/>
      <c r="H19175" s="133"/>
      <c r="T19175" s="133"/>
      <c r="X19175" s="131"/>
      <c r="Y19175" s="133"/>
      <c r="AJ19175" s="133"/>
      <c r="AO19175" s="135"/>
      <c r="AP19175" s="135"/>
      <c r="BJ19175" s="136"/>
    </row>
    <row r="19176" spans="5:62" ht="14.25" customHeight="1" x14ac:dyDescent="0.25">
      <c r="E19176" s="113"/>
      <c r="H19176" s="133"/>
      <c r="T19176" s="133"/>
      <c r="X19176" s="131"/>
      <c r="Y19176" s="133"/>
      <c r="AJ19176" s="133"/>
      <c r="AO19176" s="135"/>
      <c r="AP19176" s="135"/>
      <c r="BJ19176" s="136"/>
    </row>
    <row r="19177" spans="5:62" ht="14.25" customHeight="1" x14ac:dyDescent="0.25">
      <c r="E19177" s="113"/>
      <c r="H19177" s="133"/>
      <c r="T19177" s="133"/>
      <c r="X19177" s="131"/>
      <c r="Y19177" s="133"/>
      <c r="AJ19177" s="133"/>
      <c r="AO19177" s="135"/>
      <c r="AP19177" s="135"/>
      <c r="BJ19177" s="136"/>
    </row>
    <row r="19178" spans="5:62" ht="14.25" customHeight="1" x14ac:dyDescent="0.25">
      <c r="E19178" s="113"/>
      <c r="H19178" s="133"/>
      <c r="T19178" s="133"/>
      <c r="X19178" s="131"/>
      <c r="Y19178" s="133"/>
      <c r="AJ19178" s="133"/>
      <c r="AO19178" s="135"/>
      <c r="AP19178" s="135"/>
      <c r="BJ19178" s="136"/>
    </row>
    <row r="19179" spans="5:62" ht="14.25" customHeight="1" x14ac:dyDescent="0.25">
      <c r="E19179" s="113"/>
      <c r="H19179" s="133"/>
      <c r="T19179" s="133"/>
      <c r="X19179" s="131"/>
      <c r="Y19179" s="133"/>
      <c r="AJ19179" s="133"/>
      <c r="AO19179" s="135"/>
      <c r="AP19179" s="135"/>
      <c r="BJ19179" s="136"/>
    </row>
    <row r="19180" spans="5:62" ht="14.25" customHeight="1" x14ac:dyDescent="0.25">
      <c r="E19180" s="113"/>
      <c r="H19180" s="133"/>
      <c r="T19180" s="133"/>
      <c r="X19180" s="131"/>
      <c r="Y19180" s="133"/>
      <c r="AJ19180" s="133"/>
      <c r="AO19180" s="135"/>
      <c r="AP19180" s="135"/>
      <c r="BJ19180" s="136"/>
    </row>
    <row r="19181" spans="5:62" ht="14.25" customHeight="1" x14ac:dyDescent="0.25">
      <c r="E19181" s="113"/>
      <c r="H19181" s="133"/>
      <c r="T19181" s="133"/>
      <c r="X19181" s="131"/>
      <c r="Y19181" s="133"/>
      <c r="AJ19181" s="133"/>
      <c r="AO19181" s="135"/>
      <c r="AP19181" s="135"/>
      <c r="BJ19181" s="136"/>
    </row>
    <row r="19182" spans="5:62" ht="14.25" customHeight="1" x14ac:dyDescent="0.25">
      <c r="E19182" s="113"/>
      <c r="H19182" s="133"/>
      <c r="T19182" s="133"/>
      <c r="X19182" s="131"/>
      <c r="Y19182" s="133"/>
      <c r="AJ19182" s="133"/>
      <c r="AO19182" s="135"/>
      <c r="AP19182" s="135"/>
      <c r="BJ19182" s="136"/>
    </row>
    <row r="19183" spans="5:62" ht="14.25" customHeight="1" x14ac:dyDescent="0.25">
      <c r="E19183" s="113"/>
      <c r="H19183" s="133"/>
      <c r="T19183" s="133"/>
      <c r="X19183" s="131"/>
      <c r="Y19183" s="133"/>
      <c r="AJ19183" s="133"/>
      <c r="AO19183" s="135"/>
      <c r="AP19183" s="135"/>
      <c r="BJ19183" s="136"/>
    </row>
    <row r="19184" spans="5:62" ht="14.25" customHeight="1" x14ac:dyDescent="0.25">
      <c r="E19184" s="113"/>
      <c r="H19184" s="133"/>
      <c r="T19184" s="133"/>
      <c r="X19184" s="131"/>
      <c r="Y19184" s="133"/>
      <c r="AJ19184" s="133"/>
      <c r="AO19184" s="135"/>
      <c r="AP19184" s="135"/>
      <c r="BJ19184" s="136"/>
    </row>
    <row r="19185" spans="5:62" ht="14.25" customHeight="1" x14ac:dyDescent="0.25">
      <c r="E19185" s="113"/>
      <c r="H19185" s="133"/>
      <c r="T19185" s="133"/>
      <c r="X19185" s="131"/>
      <c r="Y19185" s="133"/>
      <c r="AJ19185" s="133"/>
      <c r="AO19185" s="135"/>
      <c r="AP19185" s="135"/>
      <c r="BJ19185" s="136"/>
    </row>
    <row r="19186" spans="5:62" ht="14.25" customHeight="1" x14ac:dyDescent="0.25">
      <c r="E19186" s="113"/>
      <c r="H19186" s="133"/>
      <c r="T19186" s="133"/>
      <c r="X19186" s="131"/>
      <c r="Y19186" s="133"/>
      <c r="AJ19186" s="133"/>
      <c r="AO19186" s="135"/>
      <c r="AP19186" s="135"/>
      <c r="BJ19186" s="136"/>
    </row>
    <row r="19187" spans="5:62" ht="14.25" customHeight="1" x14ac:dyDescent="0.25">
      <c r="E19187" s="113"/>
      <c r="H19187" s="133"/>
      <c r="T19187" s="133"/>
      <c r="X19187" s="131"/>
      <c r="Y19187" s="133"/>
      <c r="AJ19187" s="133"/>
      <c r="AO19187" s="135"/>
      <c r="AP19187" s="135"/>
      <c r="BJ19187" s="136"/>
    </row>
    <row r="19188" spans="5:62" ht="14.25" customHeight="1" x14ac:dyDescent="0.25">
      <c r="E19188" s="113"/>
      <c r="H19188" s="133"/>
      <c r="T19188" s="133"/>
      <c r="X19188" s="131"/>
      <c r="Y19188" s="133"/>
      <c r="AJ19188" s="133"/>
      <c r="AO19188" s="135"/>
      <c r="AP19188" s="135"/>
      <c r="BJ19188" s="136"/>
    </row>
    <row r="19189" spans="5:62" ht="14.25" customHeight="1" x14ac:dyDescent="0.25">
      <c r="E19189" s="113"/>
      <c r="H19189" s="133"/>
      <c r="T19189" s="133"/>
      <c r="X19189" s="131"/>
      <c r="Y19189" s="133"/>
      <c r="AJ19189" s="133"/>
      <c r="AO19189" s="135"/>
      <c r="AP19189" s="135"/>
      <c r="BJ19189" s="136"/>
    </row>
    <row r="19190" spans="5:62" ht="14.25" customHeight="1" x14ac:dyDescent="0.25">
      <c r="E19190" s="113"/>
      <c r="H19190" s="133"/>
      <c r="T19190" s="133"/>
      <c r="X19190" s="131"/>
      <c r="Y19190" s="133"/>
      <c r="AJ19190" s="133"/>
      <c r="AO19190" s="135"/>
      <c r="AP19190" s="135"/>
      <c r="BJ19190" s="136"/>
    </row>
    <row r="19191" spans="5:62" ht="14.25" customHeight="1" x14ac:dyDescent="0.25">
      <c r="E19191" s="113"/>
      <c r="H19191" s="133"/>
      <c r="T19191" s="133"/>
      <c r="X19191" s="131"/>
      <c r="Y19191" s="133"/>
      <c r="AJ19191" s="133"/>
      <c r="AO19191" s="135"/>
      <c r="AP19191" s="135"/>
      <c r="BJ19191" s="136"/>
    </row>
    <row r="19192" spans="5:62" ht="14.25" customHeight="1" x14ac:dyDescent="0.25">
      <c r="E19192" s="113"/>
      <c r="H19192" s="133"/>
      <c r="T19192" s="133"/>
      <c r="X19192" s="131"/>
      <c r="Y19192" s="133"/>
      <c r="AJ19192" s="133"/>
      <c r="AO19192" s="135"/>
      <c r="AP19192" s="135"/>
      <c r="BJ19192" s="136"/>
    </row>
    <row r="19193" spans="5:62" ht="14.25" customHeight="1" x14ac:dyDescent="0.25">
      <c r="E19193" s="113"/>
      <c r="H19193" s="133"/>
      <c r="T19193" s="133"/>
      <c r="X19193" s="131"/>
      <c r="Y19193" s="133"/>
      <c r="AJ19193" s="133"/>
      <c r="AO19193" s="135"/>
      <c r="AP19193" s="135"/>
      <c r="BJ19193" s="136"/>
    </row>
    <row r="19194" spans="5:62" ht="14.25" customHeight="1" x14ac:dyDescent="0.25">
      <c r="E19194" s="113"/>
      <c r="H19194" s="133"/>
      <c r="T19194" s="133"/>
      <c r="X19194" s="131"/>
      <c r="Y19194" s="133"/>
      <c r="AJ19194" s="133"/>
      <c r="AO19194" s="135"/>
      <c r="AP19194" s="135"/>
      <c r="BJ19194" s="136"/>
    </row>
    <row r="19195" spans="5:62" ht="14.25" customHeight="1" x14ac:dyDescent="0.25">
      <c r="E19195" s="113"/>
      <c r="H19195" s="133"/>
      <c r="T19195" s="133"/>
      <c r="X19195" s="131"/>
      <c r="Y19195" s="133"/>
      <c r="AJ19195" s="133"/>
      <c r="AO19195" s="135"/>
      <c r="AP19195" s="135"/>
      <c r="BJ19195" s="136"/>
    </row>
    <row r="19196" spans="5:62" ht="14.25" customHeight="1" x14ac:dyDescent="0.25">
      <c r="E19196" s="113"/>
      <c r="H19196" s="133"/>
      <c r="T19196" s="133"/>
      <c r="X19196" s="131"/>
      <c r="Y19196" s="133"/>
      <c r="AJ19196" s="133"/>
      <c r="AO19196" s="135"/>
      <c r="AP19196" s="135"/>
      <c r="BJ19196" s="136"/>
    </row>
    <row r="19197" spans="5:62" ht="14.25" customHeight="1" x14ac:dyDescent="0.25">
      <c r="E19197" s="113"/>
      <c r="H19197" s="133"/>
      <c r="T19197" s="133"/>
      <c r="X19197" s="131"/>
      <c r="Y19197" s="133"/>
      <c r="AJ19197" s="133"/>
      <c r="AO19197" s="135"/>
      <c r="AP19197" s="135"/>
      <c r="BJ19197" s="136"/>
    </row>
    <row r="19198" spans="5:62" ht="14.25" customHeight="1" x14ac:dyDescent="0.25">
      <c r="E19198" s="113"/>
      <c r="H19198" s="133"/>
      <c r="T19198" s="133"/>
      <c r="X19198" s="131"/>
      <c r="Y19198" s="133"/>
      <c r="AJ19198" s="133"/>
      <c r="AO19198" s="135"/>
      <c r="AP19198" s="135"/>
      <c r="BJ19198" s="136"/>
    </row>
    <row r="19199" spans="5:62" ht="14.25" customHeight="1" x14ac:dyDescent="0.25">
      <c r="E19199" s="113"/>
      <c r="H19199" s="133"/>
      <c r="T19199" s="133"/>
      <c r="X19199" s="131"/>
      <c r="Y19199" s="133"/>
      <c r="AJ19199" s="133"/>
      <c r="AO19199" s="135"/>
      <c r="AP19199" s="135"/>
      <c r="BJ19199" s="136"/>
    </row>
    <row r="19200" spans="5:62" ht="14.25" customHeight="1" x14ac:dyDescent="0.25">
      <c r="E19200" s="113"/>
      <c r="H19200" s="133"/>
      <c r="T19200" s="133"/>
      <c r="X19200" s="131"/>
      <c r="Y19200" s="133"/>
      <c r="AJ19200" s="133"/>
      <c r="AO19200" s="135"/>
      <c r="AP19200" s="135"/>
      <c r="BJ19200" s="136"/>
    </row>
    <row r="19201" spans="5:62" ht="14.25" customHeight="1" x14ac:dyDescent="0.25">
      <c r="E19201" s="113"/>
      <c r="H19201" s="133"/>
      <c r="T19201" s="133"/>
      <c r="X19201" s="131"/>
      <c r="Y19201" s="133"/>
      <c r="AJ19201" s="133"/>
      <c r="AO19201" s="135"/>
      <c r="AP19201" s="135"/>
      <c r="BJ19201" s="136"/>
    </row>
    <row r="19202" spans="5:62" ht="14.25" customHeight="1" x14ac:dyDescent="0.25">
      <c r="E19202" s="113"/>
      <c r="H19202" s="133"/>
      <c r="T19202" s="133"/>
      <c r="X19202" s="131"/>
      <c r="Y19202" s="133"/>
      <c r="AJ19202" s="133"/>
      <c r="AO19202" s="135"/>
      <c r="AP19202" s="135"/>
      <c r="BJ19202" s="136"/>
    </row>
    <row r="19203" spans="5:62" ht="14.25" customHeight="1" x14ac:dyDescent="0.25">
      <c r="E19203" s="113"/>
      <c r="H19203" s="133"/>
      <c r="T19203" s="133"/>
      <c r="X19203" s="131"/>
      <c r="Y19203" s="133"/>
      <c r="AJ19203" s="133"/>
      <c r="AO19203" s="135"/>
      <c r="AP19203" s="135"/>
      <c r="BJ19203" s="136"/>
    </row>
    <row r="19204" spans="5:62" ht="14.25" customHeight="1" x14ac:dyDescent="0.25">
      <c r="E19204" s="113"/>
      <c r="H19204" s="133"/>
      <c r="T19204" s="133"/>
      <c r="X19204" s="131"/>
      <c r="Y19204" s="133"/>
      <c r="AJ19204" s="133"/>
      <c r="AO19204" s="135"/>
      <c r="AP19204" s="135"/>
      <c r="BJ19204" s="136"/>
    </row>
    <row r="19205" spans="5:62" ht="14.25" customHeight="1" x14ac:dyDescent="0.25">
      <c r="E19205" s="113"/>
      <c r="H19205" s="133"/>
      <c r="T19205" s="133"/>
      <c r="X19205" s="131"/>
      <c r="Y19205" s="133"/>
      <c r="AJ19205" s="133"/>
      <c r="AO19205" s="135"/>
      <c r="AP19205" s="135"/>
      <c r="BJ19205" s="136"/>
    </row>
    <row r="19206" spans="5:62" ht="14.25" customHeight="1" x14ac:dyDescent="0.25">
      <c r="E19206" s="113"/>
      <c r="H19206" s="133"/>
      <c r="T19206" s="133"/>
      <c r="X19206" s="131"/>
      <c r="Y19206" s="133"/>
      <c r="AJ19206" s="133"/>
      <c r="AO19206" s="135"/>
      <c r="AP19206" s="135"/>
      <c r="BJ19206" s="136"/>
    </row>
    <row r="19207" spans="5:62" ht="14.25" customHeight="1" x14ac:dyDescent="0.25">
      <c r="E19207" s="113"/>
      <c r="H19207" s="133"/>
      <c r="T19207" s="133"/>
      <c r="X19207" s="131"/>
      <c r="Y19207" s="133"/>
      <c r="AJ19207" s="133"/>
      <c r="AO19207" s="135"/>
      <c r="AP19207" s="135"/>
      <c r="BJ19207" s="136"/>
    </row>
    <row r="19208" spans="5:62" ht="14.25" customHeight="1" x14ac:dyDescent="0.25">
      <c r="E19208" s="113"/>
      <c r="H19208" s="133"/>
      <c r="T19208" s="133"/>
      <c r="X19208" s="131"/>
      <c r="Y19208" s="133"/>
      <c r="AJ19208" s="133"/>
      <c r="AO19208" s="135"/>
      <c r="AP19208" s="135"/>
      <c r="BJ19208" s="136"/>
    </row>
    <row r="19209" spans="5:62" ht="14.25" customHeight="1" x14ac:dyDescent="0.25">
      <c r="E19209" s="113"/>
      <c r="H19209" s="133"/>
      <c r="T19209" s="133"/>
      <c r="X19209" s="131"/>
      <c r="Y19209" s="133"/>
      <c r="AJ19209" s="133"/>
      <c r="AO19209" s="135"/>
      <c r="AP19209" s="135"/>
      <c r="BJ19209" s="136"/>
    </row>
    <row r="19210" spans="5:62" ht="14.25" customHeight="1" x14ac:dyDescent="0.25">
      <c r="E19210" s="113"/>
      <c r="H19210" s="133"/>
      <c r="T19210" s="133"/>
      <c r="X19210" s="131"/>
      <c r="Y19210" s="133"/>
      <c r="AJ19210" s="133"/>
      <c r="AO19210" s="135"/>
      <c r="AP19210" s="135"/>
      <c r="BJ19210" s="136"/>
    </row>
    <row r="19211" spans="5:62" ht="14.25" customHeight="1" x14ac:dyDescent="0.25">
      <c r="E19211" s="113"/>
      <c r="H19211" s="133"/>
      <c r="T19211" s="133"/>
      <c r="X19211" s="131"/>
      <c r="Y19211" s="133"/>
      <c r="AJ19211" s="133"/>
      <c r="AO19211" s="135"/>
      <c r="AP19211" s="135"/>
      <c r="BJ19211" s="136"/>
    </row>
    <row r="19212" spans="5:62" ht="14.25" customHeight="1" x14ac:dyDescent="0.25">
      <c r="E19212" s="113"/>
      <c r="H19212" s="133"/>
      <c r="T19212" s="133"/>
      <c r="X19212" s="131"/>
      <c r="Y19212" s="133"/>
      <c r="AJ19212" s="133"/>
      <c r="AO19212" s="135"/>
      <c r="AP19212" s="135"/>
      <c r="BJ19212" s="136"/>
    </row>
    <row r="19213" spans="5:62" ht="14.25" customHeight="1" x14ac:dyDescent="0.25">
      <c r="E19213" s="113"/>
      <c r="H19213" s="133"/>
      <c r="T19213" s="133"/>
      <c r="X19213" s="131"/>
      <c r="Y19213" s="133"/>
      <c r="AJ19213" s="133"/>
      <c r="AO19213" s="135"/>
      <c r="AP19213" s="135"/>
      <c r="BJ19213" s="136"/>
    </row>
    <row r="19214" spans="5:62" ht="14.25" customHeight="1" x14ac:dyDescent="0.25">
      <c r="E19214" s="113"/>
      <c r="H19214" s="133"/>
      <c r="T19214" s="133"/>
      <c r="X19214" s="131"/>
      <c r="Y19214" s="133"/>
      <c r="AJ19214" s="133"/>
      <c r="AO19214" s="135"/>
      <c r="AP19214" s="135"/>
      <c r="BJ19214" s="136"/>
    </row>
    <row r="19215" spans="5:62" ht="14.25" customHeight="1" x14ac:dyDescent="0.25">
      <c r="E19215" s="113"/>
      <c r="H19215" s="133"/>
      <c r="T19215" s="133"/>
      <c r="X19215" s="131"/>
      <c r="Y19215" s="133"/>
      <c r="AJ19215" s="133"/>
      <c r="AO19215" s="135"/>
      <c r="AP19215" s="135"/>
      <c r="BJ19215" s="136"/>
    </row>
    <row r="19216" spans="5:62" ht="14.25" customHeight="1" x14ac:dyDescent="0.25">
      <c r="E19216" s="113"/>
      <c r="H19216" s="133"/>
      <c r="T19216" s="133"/>
      <c r="X19216" s="131"/>
      <c r="Y19216" s="133"/>
      <c r="AJ19216" s="133"/>
      <c r="AO19216" s="135"/>
      <c r="AP19216" s="135"/>
      <c r="BJ19216" s="136"/>
    </row>
    <row r="19217" spans="5:62" ht="14.25" customHeight="1" x14ac:dyDescent="0.25">
      <c r="E19217" s="113"/>
      <c r="H19217" s="133"/>
      <c r="T19217" s="133"/>
      <c r="X19217" s="131"/>
      <c r="Y19217" s="133"/>
      <c r="AJ19217" s="133"/>
      <c r="AO19217" s="135"/>
      <c r="AP19217" s="135"/>
      <c r="BJ19217" s="136"/>
    </row>
    <row r="19218" spans="5:62" ht="14.25" customHeight="1" x14ac:dyDescent="0.25">
      <c r="E19218" s="113"/>
      <c r="H19218" s="133"/>
      <c r="T19218" s="133"/>
      <c r="X19218" s="131"/>
      <c r="Y19218" s="133"/>
      <c r="AJ19218" s="133"/>
      <c r="AO19218" s="135"/>
      <c r="AP19218" s="135"/>
      <c r="BJ19218" s="136"/>
    </row>
    <row r="19219" spans="5:62" ht="14.25" customHeight="1" x14ac:dyDescent="0.25">
      <c r="E19219" s="113"/>
      <c r="H19219" s="133"/>
      <c r="T19219" s="133"/>
      <c r="X19219" s="131"/>
      <c r="Y19219" s="133"/>
      <c r="AJ19219" s="133"/>
      <c r="AO19219" s="135"/>
      <c r="AP19219" s="135"/>
      <c r="BJ19219" s="136"/>
    </row>
    <row r="19220" spans="5:62" ht="14.25" customHeight="1" x14ac:dyDescent="0.25">
      <c r="E19220" s="113"/>
      <c r="H19220" s="133"/>
      <c r="T19220" s="133"/>
      <c r="X19220" s="131"/>
      <c r="Y19220" s="133"/>
      <c r="AJ19220" s="133"/>
      <c r="AO19220" s="135"/>
      <c r="AP19220" s="135"/>
      <c r="BJ19220" s="136"/>
    </row>
    <row r="19221" spans="5:62" ht="14.25" customHeight="1" x14ac:dyDescent="0.25">
      <c r="E19221" s="113"/>
      <c r="H19221" s="133"/>
      <c r="T19221" s="133"/>
      <c r="X19221" s="131"/>
      <c r="Y19221" s="133"/>
      <c r="AJ19221" s="133"/>
      <c r="AO19221" s="135"/>
      <c r="AP19221" s="135"/>
      <c r="BJ19221" s="136"/>
    </row>
    <row r="19222" spans="5:62" ht="14.25" customHeight="1" x14ac:dyDescent="0.25">
      <c r="E19222" s="113"/>
      <c r="H19222" s="133"/>
      <c r="T19222" s="133"/>
      <c r="X19222" s="131"/>
      <c r="Y19222" s="133"/>
      <c r="AJ19222" s="133"/>
      <c r="AO19222" s="135"/>
      <c r="AP19222" s="135"/>
      <c r="BJ19222" s="136"/>
    </row>
    <row r="19223" spans="5:62" ht="14.25" customHeight="1" x14ac:dyDescent="0.25">
      <c r="E19223" s="113"/>
      <c r="H19223" s="133"/>
      <c r="T19223" s="133"/>
      <c r="X19223" s="131"/>
      <c r="Y19223" s="133"/>
      <c r="AJ19223" s="133"/>
      <c r="AO19223" s="135"/>
      <c r="AP19223" s="135"/>
      <c r="BJ19223" s="136"/>
    </row>
    <row r="19224" spans="5:62" ht="14.25" customHeight="1" x14ac:dyDescent="0.25">
      <c r="E19224" s="113"/>
      <c r="H19224" s="133"/>
      <c r="T19224" s="133"/>
      <c r="X19224" s="131"/>
      <c r="Y19224" s="133"/>
      <c r="AJ19224" s="133"/>
      <c r="AO19224" s="135"/>
      <c r="AP19224" s="135"/>
      <c r="BJ19224" s="136"/>
    </row>
    <row r="19225" spans="5:62" ht="14.25" customHeight="1" x14ac:dyDescent="0.25">
      <c r="E19225" s="113"/>
      <c r="H19225" s="133"/>
      <c r="T19225" s="133"/>
      <c r="X19225" s="131"/>
      <c r="Y19225" s="133"/>
      <c r="AJ19225" s="133"/>
      <c r="AO19225" s="135"/>
      <c r="AP19225" s="135"/>
      <c r="BJ19225" s="136"/>
    </row>
    <row r="19226" spans="5:62" ht="14.25" customHeight="1" x14ac:dyDescent="0.25">
      <c r="E19226" s="113"/>
      <c r="H19226" s="133"/>
      <c r="T19226" s="133"/>
      <c r="X19226" s="131"/>
      <c r="Y19226" s="133"/>
      <c r="AJ19226" s="133"/>
      <c r="AO19226" s="135"/>
      <c r="AP19226" s="135"/>
      <c r="BJ19226" s="136"/>
    </row>
    <row r="19227" spans="5:62" ht="14.25" customHeight="1" x14ac:dyDescent="0.25">
      <c r="E19227" s="113"/>
      <c r="H19227" s="133"/>
      <c r="T19227" s="133"/>
      <c r="X19227" s="131"/>
      <c r="Y19227" s="133"/>
      <c r="AJ19227" s="133"/>
      <c r="AO19227" s="135"/>
      <c r="AP19227" s="135"/>
      <c r="BJ19227" s="136"/>
    </row>
    <row r="19228" spans="5:62" ht="14.25" customHeight="1" x14ac:dyDescent="0.25">
      <c r="E19228" s="113"/>
      <c r="H19228" s="133"/>
      <c r="T19228" s="133"/>
      <c r="X19228" s="131"/>
      <c r="Y19228" s="133"/>
      <c r="AJ19228" s="133"/>
      <c r="AO19228" s="135"/>
      <c r="AP19228" s="135"/>
      <c r="BJ19228" s="136"/>
    </row>
    <row r="19229" spans="5:62" ht="14.25" customHeight="1" x14ac:dyDescent="0.25">
      <c r="E19229" s="113"/>
      <c r="H19229" s="133"/>
      <c r="T19229" s="133"/>
      <c r="X19229" s="131"/>
      <c r="Y19229" s="133"/>
      <c r="AJ19229" s="133"/>
      <c r="AO19229" s="135"/>
      <c r="AP19229" s="135"/>
      <c r="BJ19229" s="136"/>
    </row>
    <row r="19230" spans="5:62" ht="14.25" customHeight="1" x14ac:dyDescent="0.25">
      <c r="E19230" s="113"/>
      <c r="H19230" s="133"/>
      <c r="T19230" s="133"/>
      <c r="X19230" s="131"/>
      <c r="Y19230" s="133"/>
      <c r="AJ19230" s="133"/>
      <c r="AO19230" s="135"/>
      <c r="AP19230" s="135"/>
      <c r="BJ19230" s="136"/>
    </row>
    <row r="19231" spans="5:62" ht="14.25" customHeight="1" x14ac:dyDescent="0.25">
      <c r="E19231" s="113"/>
      <c r="H19231" s="133"/>
      <c r="T19231" s="133"/>
      <c r="X19231" s="131"/>
      <c r="Y19231" s="133"/>
      <c r="AJ19231" s="133"/>
      <c r="AO19231" s="135"/>
      <c r="AP19231" s="135"/>
      <c r="BJ19231" s="136"/>
    </row>
    <row r="19232" spans="5:62" ht="14.25" customHeight="1" x14ac:dyDescent="0.25">
      <c r="E19232" s="113"/>
      <c r="H19232" s="133"/>
      <c r="T19232" s="133"/>
      <c r="X19232" s="131"/>
      <c r="Y19232" s="133"/>
      <c r="AJ19232" s="133"/>
      <c r="AO19232" s="135"/>
      <c r="AP19232" s="135"/>
      <c r="BJ19232" s="136"/>
    </row>
    <row r="19233" spans="5:62" ht="14.25" customHeight="1" x14ac:dyDescent="0.25">
      <c r="E19233" s="113"/>
      <c r="H19233" s="133"/>
      <c r="T19233" s="133"/>
      <c r="X19233" s="131"/>
      <c r="Y19233" s="133"/>
      <c r="AJ19233" s="133"/>
      <c r="AO19233" s="135"/>
      <c r="AP19233" s="135"/>
      <c r="BJ19233" s="136"/>
    </row>
    <row r="19234" spans="5:62" ht="14.25" customHeight="1" x14ac:dyDescent="0.25">
      <c r="E19234" s="113"/>
      <c r="H19234" s="133"/>
      <c r="T19234" s="133"/>
      <c r="X19234" s="131"/>
      <c r="Y19234" s="133"/>
      <c r="AJ19234" s="133"/>
      <c r="AO19234" s="135"/>
      <c r="AP19234" s="135"/>
      <c r="BJ19234" s="136"/>
    </row>
    <row r="19235" spans="5:62" ht="14.25" customHeight="1" x14ac:dyDescent="0.25">
      <c r="E19235" s="113"/>
      <c r="H19235" s="133"/>
      <c r="T19235" s="133"/>
      <c r="X19235" s="131"/>
      <c r="Y19235" s="133"/>
      <c r="AJ19235" s="133"/>
      <c r="AO19235" s="135"/>
      <c r="AP19235" s="135"/>
      <c r="BJ19235" s="136"/>
    </row>
    <row r="19236" spans="5:62" ht="14.25" customHeight="1" x14ac:dyDescent="0.25">
      <c r="E19236" s="113"/>
      <c r="H19236" s="133"/>
      <c r="T19236" s="133"/>
      <c r="X19236" s="131"/>
      <c r="Y19236" s="133"/>
      <c r="AJ19236" s="133"/>
      <c r="AO19236" s="135"/>
      <c r="AP19236" s="135"/>
      <c r="BJ19236" s="136"/>
    </row>
    <row r="19237" spans="5:62" ht="14.25" customHeight="1" x14ac:dyDescent="0.25">
      <c r="E19237" s="113"/>
      <c r="H19237" s="133"/>
      <c r="T19237" s="133"/>
      <c r="X19237" s="131"/>
      <c r="Y19237" s="133"/>
      <c r="AJ19237" s="133"/>
      <c r="AO19237" s="135"/>
      <c r="AP19237" s="135"/>
      <c r="BJ19237" s="136"/>
    </row>
    <row r="19238" spans="5:62" ht="14.25" customHeight="1" x14ac:dyDescent="0.25">
      <c r="E19238" s="113"/>
      <c r="H19238" s="133"/>
      <c r="T19238" s="133"/>
      <c r="X19238" s="131"/>
      <c r="Y19238" s="133"/>
      <c r="AJ19238" s="133"/>
      <c r="AO19238" s="135"/>
      <c r="AP19238" s="135"/>
      <c r="BJ19238" s="136"/>
    </row>
    <row r="19239" spans="5:62" ht="14.25" customHeight="1" x14ac:dyDescent="0.25">
      <c r="E19239" s="113"/>
      <c r="H19239" s="133"/>
      <c r="T19239" s="133"/>
      <c r="X19239" s="131"/>
      <c r="Y19239" s="133"/>
      <c r="AJ19239" s="133"/>
      <c r="AO19239" s="135"/>
      <c r="AP19239" s="135"/>
      <c r="BJ19239" s="136"/>
    </row>
    <row r="19240" spans="5:62" ht="14.25" customHeight="1" x14ac:dyDescent="0.25">
      <c r="E19240" s="113"/>
      <c r="H19240" s="133"/>
      <c r="T19240" s="133"/>
      <c r="X19240" s="131"/>
      <c r="Y19240" s="133"/>
      <c r="AJ19240" s="133"/>
      <c r="AO19240" s="135"/>
      <c r="AP19240" s="135"/>
      <c r="BJ19240" s="136"/>
    </row>
    <row r="19241" spans="5:62" ht="14.25" customHeight="1" x14ac:dyDescent="0.25">
      <c r="E19241" s="113"/>
      <c r="H19241" s="133"/>
      <c r="T19241" s="133"/>
      <c r="X19241" s="131"/>
      <c r="Y19241" s="133"/>
      <c r="AJ19241" s="133"/>
      <c r="AO19241" s="135"/>
      <c r="AP19241" s="135"/>
      <c r="BJ19241" s="136"/>
    </row>
    <row r="19242" spans="5:62" ht="14.25" customHeight="1" x14ac:dyDescent="0.25">
      <c r="E19242" s="113"/>
      <c r="H19242" s="133"/>
      <c r="T19242" s="133"/>
      <c r="X19242" s="131"/>
      <c r="Y19242" s="133"/>
      <c r="AJ19242" s="133"/>
      <c r="AO19242" s="135"/>
      <c r="AP19242" s="135"/>
      <c r="BJ19242" s="136"/>
    </row>
    <row r="19243" spans="5:62" ht="14.25" customHeight="1" x14ac:dyDescent="0.25">
      <c r="E19243" s="113"/>
      <c r="H19243" s="133"/>
      <c r="T19243" s="133"/>
      <c r="X19243" s="131"/>
      <c r="Y19243" s="133"/>
      <c r="AJ19243" s="133"/>
      <c r="AO19243" s="135"/>
      <c r="AP19243" s="135"/>
      <c r="BJ19243" s="136"/>
    </row>
    <row r="19244" spans="5:62" ht="14.25" customHeight="1" x14ac:dyDescent="0.25">
      <c r="E19244" s="113"/>
      <c r="H19244" s="133"/>
      <c r="T19244" s="133"/>
      <c r="X19244" s="131"/>
      <c r="Y19244" s="133"/>
      <c r="AJ19244" s="133"/>
      <c r="AO19244" s="135"/>
      <c r="AP19244" s="135"/>
      <c r="BJ19244" s="136"/>
    </row>
    <row r="19245" spans="5:62" ht="14.25" customHeight="1" x14ac:dyDescent="0.25">
      <c r="E19245" s="113"/>
      <c r="H19245" s="133"/>
      <c r="T19245" s="133"/>
      <c r="X19245" s="131"/>
      <c r="Y19245" s="133"/>
      <c r="AJ19245" s="133"/>
      <c r="AO19245" s="135"/>
      <c r="AP19245" s="135"/>
      <c r="BJ19245" s="136"/>
    </row>
    <row r="19246" spans="5:62" ht="14.25" customHeight="1" x14ac:dyDescent="0.25">
      <c r="E19246" s="113"/>
      <c r="H19246" s="133"/>
      <c r="T19246" s="133"/>
      <c r="X19246" s="131"/>
      <c r="Y19246" s="133"/>
      <c r="AJ19246" s="133"/>
      <c r="AO19246" s="135"/>
      <c r="AP19246" s="135"/>
      <c r="BJ19246" s="136"/>
    </row>
    <row r="19247" spans="5:62" ht="14.25" customHeight="1" x14ac:dyDescent="0.25">
      <c r="E19247" s="113"/>
      <c r="H19247" s="133"/>
      <c r="T19247" s="133"/>
      <c r="X19247" s="131"/>
      <c r="Y19247" s="133"/>
      <c r="AJ19247" s="133"/>
      <c r="AO19247" s="135"/>
      <c r="AP19247" s="135"/>
      <c r="BJ19247" s="136"/>
    </row>
    <row r="19248" spans="5:62" ht="14.25" customHeight="1" x14ac:dyDescent="0.25">
      <c r="E19248" s="113"/>
      <c r="H19248" s="133"/>
      <c r="T19248" s="133"/>
      <c r="X19248" s="131"/>
      <c r="Y19248" s="133"/>
      <c r="AJ19248" s="133"/>
      <c r="AO19248" s="135"/>
      <c r="AP19248" s="135"/>
      <c r="BJ19248" s="136"/>
    </row>
    <row r="19249" spans="5:62" ht="14.25" customHeight="1" x14ac:dyDescent="0.25">
      <c r="E19249" s="113"/>
      <c r="H19249" s="133"/>
      <c r="T19249" s="133"/>
      <c r="X19249" s="131"/>
      <c r="Y19249" s="133"/>
      <c r="AJ19249" s="133"/>
      <c r="AO19249" s="135"/>
      <c r="AP19249" s="135"/>
      <c r="BJ19249" s="136"/>
    </row>
    <row r="19250" spans="5:62" ht="14.25" customHeight="1" x14ac:dyDescent="0.25">
      <c r="E19250" s="113"/>
      <c r="H19250" s="133"/>
      <c r="T19250" s="133"/>
      <c r="X19250" s="131"/>
      <c r="Y19250" s="133"/>
      <c r="AJ19250" s="133"/>
      <c r="AO19250" s="135"/>
      <c r="AP19250" s="135"/>
      <c r="BJ19250" s="136"/>
    </row>
    <row r="19251" spans="5:62" ht="14.25" customHeight="1" x14ac:dyDescent="0.25">
      <c r="E19251" s="113"/>
      <c r="H19251" s="133"/>
      <c r="T19251" s="133"/>
      <c r="X19251" s="131"/>
      <c r="Y19251" s="133"/>
      <c r="AJ19251" s="133"/>
      <c r="AO19251" s="135"/>
      <c r="AP19251" s="135"/>
      <c r="BJ19251" s="136"/>
    </row>
    <row r="19252" spans="5:62" ht="14.25" customHeight="1" x14ac:dyDescent="0.25">
      <c r="E19252" s="113"/>
      <c r="H19252" s="133"/>
      <c r="T19252" s="133"/>
      <c r="X19252" s="131"/>
      <c r="Y19252" s="133"/>
      <c r="AJ19252" s="133"/>
      <c r="AO19252" s="135"/>
      <c r="AP19252" s="135"/>
      <c r="BJ19252" s="136"/>
    </row>
    <row r="19253" spans="5:62" ht="14.25" customHeight="1" x14ac:dyDescent="0.25">
      <c r="E19253" s="113"/>
      <c r="H19253" s="133"/>
      <c r="T19253" s="133"/>
      <c r="X19253" s="131"/>
      <c r="Y19253" s="133"/>
      <c r="AJ19253" s="133"/>
      <c r="AO19253" s="135"/>
      <c r="AP19253" s="135"/>
      <c r="BJ19253" s="136"/>
    </row>
    <row r="19254" spans="5:62" ht="14.25" customHeight="1" x14ac:dyDescent="0.25">
      <c r="E19254" s="113"/>
      <c r="H19254" s="133"/>
      <c r="T19254" s="133"/>
      <c r="X19254" s="131"/>
      <c r="Y19254" s="133"/>
      <c r="AJ19254" s="133"/>
      <c r="AO19254" s="135"/>
      <c r="AP19254" s="135"/>
      <c r="BJ19254" s="136"/>
    </row>
    <row r="19255" spans="5:62" ht="14.25" customHeight="1" x14ac:dyDescent="0.25">
      <c r="E19255" s="113"/>
      <c r="H19255" s="133"/>
      <c r="T19255" s="133"/>
      <c r="X19255" s="131"/>
      <c r="Y19255" s="133"/>
      <c r="AJ19255" s="133"/>
      <c r="AO19255" s="135"/>
      <c r="AP19255" s="135"/>
      <c r="BJ19255" s="136"/>
    </row>
    <row r="19256" spans="5:62" ht="14.25" customHeight="1" x14ac:dyDescent="0.25">
      <c r="E19256" s="113"/>
      <c r="H19256" s="133"/>
      <c r="T19256" s="133"/>
      <c r="X19256" s="131"/>
      <c r="Y19256" s="133"/>
      <c r="AJ19256" s="133"/>
      <c r="AO19256" s="135"/>
      <c r="AP19256" s="135"/>
      <c r="BJ19256" s="136"/>
    </row>
    <row r="19257" spans="5:62" ht="14.25" customHeight="1" x14ac:dyDescent="0.25">
      <c r="E19257" s="113"/>
      <c r="H19257" s="133"/>
      <c r="T19257" s="133"/>
      <c r="X19257" s="131"/>
      <c r="Y19257" s="133"/>
      <c r="AJ19257" s="133"/>
      <c r="AO19257" s="135"/>
      <c r="AP19257" s="135"/>
      <c r="BJ19257" s="136"/>
    </row>
    <row r="19258" spans="5:62" ht="14.25" customHeight="1" x14ac:dyDescent="0.25">
      <c r="E19258" s="113"/>
      <c r="H19258" s="133"/>
      <c r="T19258" s="133"/>
      <c r="X19258" s="131"/>
      <c r="Y19258" s="133"/>
      <c r="AJ19258" s="133"/>
      <c r="AO19258" s="135"/>
      <c r="AP19258" s="135"/>
      <c r="BJ19258" s="136"/>
    </row>
    <row r="19259" spans="5:62" ht="14.25" customHeight="1" x14ac:dyDescent="0.25">
      <c r="E19259" s="113"/>
      <c r="H19259" s="133"/>
      <c r="T19259" s="133"/>
      <c r="X19259" s="131"/>
      <c r="Y19259" s="133"/>
      <c r="AJ19259" s="133"/>
      <c r="AO19259" s="135"/>
      <c r="AP19259" s="135"/>
      <c r="BJ19259" s="136"/>
    </row>
    <row r="19260" spans="5:62" ht="14.25" customHeight="1" x14ac:dyDescent="0.25">
      <c r="E19260" s="113"/>
      <c r="H19260" s="133"/>
      <c r="T19260" s="133"/>
      <c r="X19260" s="131"/>
      <c r="Y19260" s="133"/>
      <c r="AJ19260" s="133"/>
      <c r="AO19260" s="135"/>
      <c r="AP19260" s="135"/>
      <c r="BJ19260" s="136"/>
    </row>
    <row r="19261" spans="5:62" ht="14.25" customHeight="1" x14ac:dyDescent="0.25">
      <c r="E19261" s="113"/>
      <c r="H19261" s="133"/>
      <c r="T19261" s="133"/>
      <c r="X19261" s="131"/>
      <c r="Y19261" s="133"/>
      <c r="AJ19261" s="133"/>
      <c r="AO19261" s="135"/>
      <c r="AP19261" s="135"/>
      <c r="BJ19261" s="136"/>
    </row>
    <row r="19262" spans="5:62" ht="14.25" customHeight="1" x14ac:dyDescent="0.25">
      <c r="E19262" s="113"/>
      <c r="H19262" s="133"/>
      <c r="T19262" s="133"/>
      <c r="X19262" s="131"/>
      <c r="Y19262" s="133"/>
      <c r="AJ19262" s="133"/>
      <c r="AO19262" s="135"/>
      <c r="AP19262" s="135"/>
      <c r="BJ19262" s="136"/>
    </row>
    <row r="19263" spans="5:62" ht="14.25" customHeight="1" x14ac:dyDescent="0.25">
      <c r="E19263" s="113"/>
      <c r="H19263" s="133"/>
      <c r="T19263" s="133"/>
      <c r="X19263" s="131"/>
      <c r="Y19263" s="133"/>
      <c r="AJ19263" s="133"/>
      <c r="AO19263" s="135"/>
      <c r="AP19263" s="135"/>
      <c r="BJ19263" s="136"/>
    </row>
    <row r="19264" spans="5:62" ht="14.25" customHeight="1" x14ac:dyDescent="0.25">
      <c r="E19264" s="113"/>
      <c r="H19264" s="133"/>
      <c r="T19264" s="133"/>
      <c r="X19264" s="131"/>
      <c r="Y19264" s="133"/>
      <c r="AJ19264" s="133"/>
      <c r="AO19264" s="135"/>
      <c r="AP19264" s="135"/>
      <c r="BJ19264" s="136"/>
    </row>
    <row r="19265" spans="5:62" ht="14.25" customHeight="1" x14ac:dyDescent="0.25">
      <c r="E19265" s="113"/>
      <c r="H19265" s="133"/>
      <c r="T19265" s="133"/>
      <c r="X19265" s="131"/>
      <c r="Y19265" s="133"/>
      <c r="AJ19265" s="133"/>
      <c r="AO19265" s="135"/>
      <c r="AP19265" s="135"/>
      <c r="BJ19265" s="136"/>
    </row>
    <row r="19266" spans="5:62" ht="14.25" customHeight="1" x14ac:dyDescent="0.25">
      <c r="E19266" s="113"/>
      <c r="H19266" s="133"/>
      <c r="T19266" s="133"/>
      <c r="X19266" s="131"/>
      <c r="Y19266" s="133"/>
      <c r="AJ19266" s="133"/>
      <c r="AO19266" s="135"/>
      <c r="AP19266" s="135"/>
      <c r="BJ19266" s="136"/>
    </row>
    <row r="19267" spans="5:62" ht="14.25" customHeight="1" x14ac:dyDescent="0.25">
      <c r="E19267" s="113"/>
      <c r="H19267" s="133"/>
      <c r="T19267" s="133"/>
      <c r="X19267" s="131"/>
      <c r="Y19267" s="133"/>
      <c r="AJ19267" s="133"/>
      <c r="AO19267" s="135"/>
      <c r="AP19267" s="135"/>
      <c r="BJ19267" s="136"/>
    </row>
    <row r="19268" spans="5:62" ht="14.25" customHeight="1" x14ac:dyDescent="0.25">
      <c r="E19268" s="113"/>
      <c r="H19268" s="133"/>
      <c r="T19268" s="133"/>
      <c r="X19268" s="131"/>
      <c r="Y19268" s="133"/>
      <c r="AJ19268" s="133"/>
      <c r="AO19268" s="135"/>
      <c r="AP19268" s="135"/>
      <c r="BJ19268" s="136"/>
    </row>
    <row r="19269" spans="5:62" ht="14.25" customHeight="1" x14ac:dyDescent="0.25">
      <c r="E19269" s="113"/>
      <c r="H19269" s="133"/>
      <c r="T19269" s="133"/>
      <c r="X19269" s="131"/>
      <c r="Y19269" s="133"/>
      <c r="AJ19269" s="133"/>
      <c r="AO19269" s="135"/>
      <c r="AP19269" s="135"/>
      <c r="BJ19269" s="136"/>
    </row>
    <row r="19270" spans="5:62" ht="14.25" customHeight="1" x14ac:dyDescent="0.25">
      <c r="E19270" s="113"/>
      <c r="H19270" s="133"/>
      <c r="T19270" s="133"/>
      <c r="X19270" s="131"/>
      <c r="Y19270" s="133"/>
      <c r="AJ19270" s="133"/>
      <c r="AO19270" s="135"/>
      <c r="AP19270" s="135"/>
      <c r="BJ19270" s="136"/>
    </row>
    <row r="19271" spans="5:62" ht="14.25" customHeight="1" x14ac:dyDescent="0.25">
      <c r="E19271" s="113"/>
      <c r="H19271" s="133"/>
      <c r="T19271" s="133"/>
      <c r="X19271" s="131"/>
      <c r="Y19271" s="133"/>
      <c r="AJ19271" s="133"/>
      <c r="AO19271" s="135"/>
      <c r="AP19271" s="135"/>
      <c r="BJ19271" s="136"/>
    </row>
    <row r="19272" spans="5:62" ht="14.25" customHeight="1" x14ac:dyDescent="0.25">
      <c r="E19272" s="113"/>
      <c r="H19272" s="133"/>
      <c r="T19272" s="133"/>
      <c r="X19272" s="131"/>
      <c r="Y19272" s="133"/>
      <c r="AJ19272" s="133"/>
      <c r="AO19272" s="135"/>
      <c r="AP19272" s="135"/>
      <c r="BJ19272" s="136"/>
    </row>
    <row r="19273" spans="5:62" ht="14.25" customHeight="1" x14ac:dyDescent="0.25">
      <c r="E19273" s="113"/>
      <c r="H19273" s="133"/>
      <c r="T19273" s="133"/>
      <c r="X19273" s="131"/>
      <c r="Y19273" s="133"/>
      <c r="AJ19273" s="133"/>
      <c r="AO19273" s="135"/>
      <c r="AP19273" s="135"/>
      <c r="BJ19273" s="136"/>
    </row>
    <row r="19274" spans="5:62" ht="14.25" customHeight="1" x14ac:dyDescent="0.25">
      <c r="E19274" s="113"/>
      <c r="H19274" s="133"/>
      <c r="T19274" s="133"/>
      <c r="X19274" s="131"/>
      <c r="Y19274" s="133"/>
      <c r="AJ19274" s="133"/>
      <c r="AO19274" s="135"/>
      <c r="AP19274" s="135"/>
      <c r="BJ19274" s="136"/>
    </row>
    <row r="19275" spans="5:62" ht="14.25" customHeight="1" x14ac:dyDescent="0.25">
      <c r="E19275" s="113"/>
      <c r="H19275" s="133"/>
      <c r="T19275" s="133"/>
      <c r="X19275" s="131"/>
      <c r="Y19275" s="133"/>
      <c r="AJ19275" s="133"/>
      <c r="AO19275" s="135"/>
      <c r="AP19275" s="135"/>
      <c r="BJ19275" s="136"/>
    </row>
    <row r="19276" spans="5:62" ht="14.25" customHeight="1" x14ac:dyDescent="0.25">
      <c r="E19276" s="113"/>
      <c r="H19276" s="133"/>
      <c r="T19276" s="133"/>
      <c r="X19276" s="131"/>
      <c r="Y19276" s="133"/>
      <c r="AJ19276" s="133"/>
      <c r="AO19276" s="135"/>
      <c r="AP19276" s="135"/>
      <c r="BJ19276" s="136"/>
    </row>
    <row r="19277" spans="5:62" ht="14.25" customHeight="1" x14ac:dyDescent="0.25">
      <c r="E19277" s="113"/>
      <c r="H19277" s="133"/>
      <c r="T19277" s="133"/>
      <c r="X19277" s="131"/>
      <c r="Y19277" s="133"/>
      <c r="AJ19277" s="133"/>
      <c r="AO19277" s="135"/>
      <c r="AP19277" s="135"/>
      <c r="BJ19277" s="136"/>
    </row>
    <row r="19278" spans="5:62" ht="14.25" customHeight="1" x14ac:dyDescent="0.25">
      <c r="E19278" s="113"/>
      <c r="H19278" s="133"/>
      <c r="T19278" s="133"/>
      <c r="X19278" s="131"/>
      <c r="Y19278" s="133"/>
      <c r="AJ19278" s="133"/>
      <c r="AO19278" s="135"/>
      <c r="AP19278" s="135"/>
      <c r="BJ19278" s="136"/>
    </row>
    <row r="19279" spans="5:62" ht="14.25" customHeight="1" x14ac:dyDescent="0.25">
      <c r="E19279" s="113"/>
      <c r="H19279" s="133"/>
      <c r="T19279" s="133"/>
      <c r="X19279" s="131"/>
      <c r="Y19279" s="133"/>
      <c r="AJ19279" s="133"/>
      <c r="AO19279" s="135"/>
      <c r="AP19279" s="135"/>
      <c r="BJ19279" s="136"/>
    </row>
    <row r="19280" spans="5:62" ht="14.25" customHeight="1" x14ac:dyDescent="0.25">
      <c r="E19280" s="113"/>
      <c r="H19280" s="133"/>
      <c r="T19280" s="133"/>
      <c r="X19280" s="131"/>
      <c r="Y19280" s="133"/>
      <c r="AJ19280" s="133"/>
      <c r="AO19280" s="135"/>
      <c r="AP19280" s="135"/>
      <c r="BJ19280" s="136"/>
    </row>
    <row r="19281" spans="5:62" ht="14.25" customHeight="1" x14ac:dyDescent="0.25">
      <c r="E19281" s="113"/>
      <c r="H19281" s="133"/>
      <c r="T19281" s="133"/>
      <c r="X19281" s="131"/>
      <c r="Y19281" s="133"/>
      <c r="AJ19281" s="133"/>
      <c r="AO19281" s="135"/>
      <c r="AP19281" s="135"/>
      <c r="BJ19281" s="136"/>
    </row>
    <row r="19282" spans="5:62" ht="14.25" customHeight="1" x14ac:dyDescent="0.25">
      <c r="E19282" s="113"/>
      <c r="H19282" s="133"/>
      <c r="T19282" s="133"/>
      <c r="X19282" s="131"/>
      <c r="Y19282" s="133"/>
      <c r="AJ19282" s="133"/>
      <c r="AO19282" s="135"/>
      <c r="AP19282" s="135"/>
      <c r="BJ19282" s="136"/>
    </row>
    <row r="19283" spans="5:62" ht="14.25" customHeight="1" x14ac:dyDescent="0.25">
      <c r="E19283" s="113"/>
      <c r="H19283" s="133"/>
      <c r="T19283" s="133"/>
      <c r="X19283" s="131"/>
      <c r="Y19283" s="133"/>
      <c r="AJ19283" s="133"/>
      <c r="AO19283" s="135"/>
      <c r="AP19283" s="135"/>
      <c r="BJ19283" s="136"/>
    </row>
    <row r="19284" spans="5:62" ht="14.25" customHeight="1" x14ac:dyDescent="0.25">
      <c r="E19284" s="113"/>
      <c r="H19284" s="133"/>
      <c r="T19284" s="133"/>
      <c r="X19284" s="131"/>
      <c r="Y19284" s="133"/>
      <c r="AJ19284" s="133"/>
      <c r="AO19284" s="135"/>
      <c r="AP19284" s="135"/>
      <c r="BJ19284" s="136"/>
    </row>
    <row r="19285" spans="5:62" ht="14.25" customHeight="1" x14ac:dyDescent="0.25">
      <c r="E19285" s="113"/>
      <c r="H19285" s="133"/>
      <c r="T19285" s="133"/>
      <c r="X19285" s="131"/>
      <c r="Y19285" s="133"/>
      <c r="AJ19285" s="133"/>
      <c r="AO19285" s="135"/>
      <c r="AP19285" s="135"/>
      <c r="BJ19285" s="136"/>
    </row>
    <row r="19286" spans="5:62" ht="14.25" customHeight="1" x14ac:dyDescent="0.25">
      <c r="E19286" s="113"/>
      <c r="H19286" s="133"/>
      <c r="T19286" s="133"/>
      <c r="X19286" s="131"/>
      <c r="Y19286" s="133"/>
      <c r="AJ19286" s="133"/>
      <c r="AO19286" s="135"/>
      <c r="AP19286" s="135"/>
      <c r="BJ19286" s="136"/>
    </row>
    <row r="19287" spans="5:62" ht="14.25" customHeight="1" x14ac:dyDescent="0.25">
      <c r="E19287" s="113"/>
      <c r="H19287" s="133"/>
      <c r="T19287" s="133"/>
      <c r="X19287" s="131"/>
      <c r="Y19287" s="133"/>
      <c r="AJ19287" s="133"/>
      <c r="AO19287" s="135"/>
      <c r="AP19287" s="135"/>
      <c r="BJ19287" s="136"/>
    </row>
    <row r="19288" spans="5:62" ht="14.25" customHeight="1" x14ac:dyDescent="0.25">
      <c r="E19288" s="113"/>
      <c r="H19288" s="133"/>
      <c r="T19288" s="133"/>
      <c r="X19288" s="131"/>
      <c r="Y19288" s="133"/>
      <c r="AJ19288" s="133"/>
      <c r="AO19288" s="135"/>
      <c r="AP19288" s="135"/>
      <c r="BJ19288" s="136"/>
    </row>
    <row r="19289" spans="5:62" ht="14.25" customHeight="1" x14ac:dyDescent="0.25">
      <c r="E19289" s="113"/>
      <c r="H19289" s="133"/>
      <c r="T19289" s="133"/>
      <c r="X19289" s="131"/>
      <c r="Y19289" s="133"/>
      <c r="AJ19289" s="133"/>
      <c r="AO19289" s="135"/>
      <c r="AP19289" s="135"/>
      <c r="BJ19289" s="136"/>
    </row>
    <row r="19290" spans="5:62" ht="14.25" customHeight="1" x14ac:dyDescent="0.25">
      <c r="E19290" s="113"/>
      <c r="H19290" s="133"/>
      <c r="T19290" s="133"/>
      <c r="X19290" s="131"/>
      <c r="Y19290" s="133"/>
      <c r="AJ19290" s="133"/>
      <c r="AO19290" s="135"/>
      <c r="AP19290" s="135"/>
      <c r="BJ19290" s="136"/>
    </row>
    <row r="19291" spans="5:62" ht="14.25" customHeight="1" x14ac:dyDescent="0.25">
      <c r="E19291" s="113"/>
      <c r="H19291" s="133"/>
      <c r="T19291" s="133"/>
      <c r="X19291" s="131"/>
      <c r="Y19291" s="133"/>
      <c r="AJ19291" s="133"/>
      <c r="AO19291" s="135"/>
      <c r="AP19291" s="135"/>
      <c r="BJ19291" s="136"/>
    </row>
    <row r="19292" spans="5:62" ht="14.25" customHeight="1" x14ac:dyDescent="0.25">
      <c r="E19292" s="113"/>
      <c r="H19292" s="133"/>
      <c r="T19292" s="133"/>
      <c r="X19292" s="131"/>
      <c r="Y19292" s="133"/>
      <c r="AJ19292" s="133"/>
      <c r="AO19292" s="135"/>
      <c r="AP19292" s="135"/>
      <c r="BJ19292" s="136"/>
    </row>
    <row r="19293" spans="5:62" ht="14.25" customHeight="1" x14ac:dyDescent="0.25">
      <c r="E19293" s="113"/>
      <c r="H19293" s="133"/>
      <c r="T19293" s="133"/>
      <c r="X19293" s="131"/>
      <c r="Y19293" s="133"/>
      <c r="AJ19293" s="133"/>
      <c r="AO19293" s="135"/>
      <c r="AP19293" s="135"/>
      <c r="BJ19293" s="136"/>
    </row>
    <row r="19294" spans="5:62" ht="14.25" customHeight="1" x14ac:dyDescent="0.25">
      <c r="E19294" s="113"/>
      <c r="H19294" s="133"/>
      <c r="T19294" s="133"/>
      <c r="X19294" s="131"/>
      <c r="Y19294" s="133"/>
      <c r="AJ19294" s="133"/>
      <c r="AO19294" s="135"/>
      <c r="AP19294" s="135"/>
      <c r="BJ19294" s="136"/>
    </row>
    <row r="19295" spans="5:62" ht="14.25" customHeight="1" x14ac:dyDescent="0.25">
      <c r="E19295" s="113"/>
      <c r="H19295" s="133"/>
      <c r="T19295" s="133"/>
      <c r="X19295" s="131"/>
      <c r="Y19295" s="133"/>
      <c r="AJ19295" s="133"/>
      <c r="AO19295" s="135"/>
      <c r="AP19295" s="135"/>
      <c r="BJ19295" s="136"/>
    </row>
    <row r="19296" spans="5:62" ht="14.25" customHeight="1" x14ac:dyDescent="0.25">
      <c r="E19296" s="113"/>
      <c r="H19296" s="133"/>
      <c r="T19296" s="133"/>
      <c r="X19296" s="131"/>
      <c r="Y19296" s="133"/>
      <c r="AJ19296" s="133"/>
      <c r="AO19296" s="135"/>
      <c r="AP19296" s="135"/>
      <c r="BJ19296" s="136"/>
    </row>
    <row r="19297" spans="5:62" ht="14.25" customHeight="1" x14ac:dyDescent="0.25">
      <c r="E19297" s="113"/>
      <c r="H19297" s="133"/>
      <c r="T19297" s="133"/>
      <c r="X19297" s="131"/>
      <c r="Y19297" s="133"/>
      <c r="AJ19297" s="133"/>
      <c r="AO19297" s="135"/>
      <c r="AP19297" s="135"/>
      <c r="BJ19297" s="136"/>
    </row>
    <row r="19298" spans="5:62" ht="14.25" customHeight="1" x14ac:dyDescent="0.25">
      <c r="E19298" s="113"/>
      <c r="H19298" s="133"/>
      <c r="T19298" s="133"/>
      <c r="X19298" s="131"/>
      <c r="Y19298" s="133"/>
      <c r="AJ19298" s="133"/>
      <c r="AO19298" s="135"/>
      <c r="AP19298" s="135"/>
      <c r="BJ19298" s="136"/>
    </row>
    <row r="19299" spans="5:62" ht="14.25" customHeight="1" x14ac:dyDescent="0.25">
      <c r="E19299" s="113"/>
      <c r="H19299" s="133"/>
      <c r="T19299" s="133"/>
      <c r="X19299" s="131"/>
      <c r="Y19299" s="133"/>
      <c r="AJ19299" s="133"/>
      <c r="AO19299" s="135"/>
      <c r="AP19299" s="135"/>
      <c r="BJ19299" s="136"/>
    </row>
    <row r="19300" spans="5:62" ht="14.25" customHeight="1" x14ac:dyDescent="0.25">
      <c r="E19300" s="113"/>
      <c r="H19300" s="133"/>
      <c r="T19300" s="133"/>
      <c r="X19300" s="131"/>
      <c r="Y19300" s="133"/>
      <c r="AJ19300" s="133"/>
      <c r="AO19300" s="135"/>
      <c r="AP19300" s="135"/>
      <c r="BJ19300" s="136"/>
    </row>
    <row r="19301" spans="5:62" ht="14.25" customHeight="1" x14ac:dyDescent="0.25">
      <c r="E19301" s="113"/>
      <c r="H19301" s="133"/>
      <c r="T19301" s="133"/>
      <c r="X19301" s="131"/>
      <c r="Y19301" s="133"/>
      <c r="AJ19301" s="133"/>
      <c r="AO19301" s="135"/>
      <c r="AP19301" s="135"/>
      <c r="BJ19301" s="136"/>
    </row>
    <row r="19302" spans="5:62" ht="14.25" customHeight="1" x14ac:dyDescent="0.25">
      <c r="E19302" s="113"/>
      <c r="H19302" s="133"/>
      <c r="T19302" s="133"/>
      <c r="X19302" s="131"/>
      <c r="Y19302" s="133"/>
      <c r="AJ19302" s="133"/>
      <c r="AO19302" s="135"/>
      <c r="AP19302" s="135"/>
      <c r="BJ19302" s="136"/>
    </row>
    <row r="19303" spans="5:62" ht="14.25" customHeight="1" x14ac:dyDescent="0.25">
      <c r="E19303" s="113"/>
      <c r="H19303" s="133"/>
      <c r="T19303" s="133"/>
      <c r="X19303" s="131"/>
      <c r="Y19303" s="133"/>
      <c r="AJ19303" s="133"/>
      <c r="AO19303" s="135"/>
      <c r="AP19303" s="135"/>
      <c r="BJ19303" s="136"/>
    </row>
    <row r="19304" spans="5:62" ht="14.25" customHeight="1" x14ac:dyDescent="0.25">
      <c r="E19304" s="113"/>
      <c r="H19304" s="133"/>
      <c r="T19304" s="133"/>
      <c r="X19304" s="131"/>
      <c r="Y19304" s="133"/>
      <c r="AJ19304" s="133"/>
      <c r="AO19304" s="135"/>
      <c r="AP19304" s="135"/>
      <c r="BJ19304" s="136"/>
    </row>
    <row r="19305" spans="5:62" ht="14.25" customHeight="1" x14ac:dyDescent="0.25">
      <c r="E19305" s="113"/>
      <c r="H19305" s="133"/>
      <c r="T19305" s="133"/>
      <c r="X19305" s="131"/>
      <c r="Y19305" s="133"/>
      <c r="AJ19305" s="133"/>
      <c r="AO19305" s="135"/>
      <c r="AP19305" s="135"/>
      <c r="BJ19305" s="136"/>
    </row>
    <row r="19306" spans="5:62" ht="14.25" customHeight="1" x14ac:dyDescent="0.25">
      <c r="E19306" s="113"/>
      <c r="H19306" s="133"/>
      <c r="T19306" s="133"/>
      <c r="X19306" s="131"/>
      <c r="Y19306" s="133"/>
      <c r="AJ19306" s="133"/>
      <c r="AO19306" s="135"/>
      <c r="AP19306" s="135"/>
      <c r="BJ19306" s="136"/>
    </row>
    <row r="19307" spans="5:62" ht="14.25" customHeight="1" x14ac:dyDescent="0.25">
      <c r="E19307" s="113"/>
      <c r="H19307" s="133"/>
      <c r="T19307" s="133"/>
      <c r="X19307" s="131"/>
      <c r="Y19307" s="133"/>
      <c r="AJ19307" s="133"/>
      <c r="AO19307" s="135"/>
      <c r="AP19307" s="135"/>
      <c r="BJ19307" s="136"/>
    </row>
    <row r="19308" spans="5:62" ht="14.25" customHeight="1" x14ac:dyDescent="0.25">
      <c r="E19308" s="113"/>
      <c r="H19308" s="133"/>
      <c r="T19308" s="133"/>
      <c r="X19308" s="131"/>
      <c r="Y19308" s="133"/>
      <c r="AJ19308" s="133"/>
      <c r="AO19308" s="135"/>
      <c r="AP19308" s="135"/>
      <c r="BJ19308" s="136"/>
    </row>
    <row r="19309" spans="5:62" ht="14.25" customHeight="1" x14ac:dyDescent="0.25">
      <c r="E19309" s="113"/>
      <c r="H19309" s="133"/>
      <c r="T19309" s="133"/>
      <c r="X19309" s="131"/>
      <c r="Y19309" s="133"/>
      <c r="AJ19309" s="133"/>
      <c r="AO19309" s="135"/>
      <c r="AP19309" s="135"/>
      <c r="BJ19309" s="136"/>
    </row>
    <row r="19310" spans="5:62" ht="14.25" customHeight="1" x14ac:dyDescent="0.25">
      <c r="E19310" s="113"/>
      <c r="H19310" s="133"/>
      <c r="T19310" s="133"/>
      <c r="X19310" s="131"/>
      <c r="Y19310" s="133"/>
      <c r="AJ19310" s="133"/>
      <c r="AO19310" s="135"/>
      <c r="AP19310" s="135"/>
      <c r="BJ19310" s="136"/>
    </row>
    <row r="19311" spans="5:62" ht="14.25" customHeight="1" x14ac:dyDescent="0.25">
      <c r="E19311" s="113"/>
      <c r="H19311" s="133"/>
      <c r="T19311" s="133"/>
      <c r="X19311" s="131"/>
      <c r="Y19311" s="133"/>
      <c r="AJ19311" s="133"/>
      <c r="AO19311" s="135"/>
      <c r="AP19311" s="135"/>
      <c r="BJ19311" s="136"/>
    </row>
    <row r="19312" spans="5:62" ht="14.25" customHeight="1" x14ac:dyDescent="0.25">
      <c r="E19312" s="113"/>
      <c r="H19312" s="133"/>
      <c r="T19312" s="133"/>
      <c r="X19312" s="131"/>
      <c r="Y19312" s="133"/>
      <c r="AJ19312" s="133"/>
      <c r="AO19312" s="135"/>
      <c r="AP19312" s="135"/>
      <c r="BJ19312" s="136"/>
    </row>
    <row r="19313" spans="5:62" ht="14.25" customHeight="1" x14ac:dyDescent="0.25">
      <c r="E19313" s="113"/>
      <c r="H19313" s="133"/>
      <c r="T19313" s="133"/>
      <c r="X19313" s="131"/>
      <c r="Y19313" s="133"/>
      <c r="AJ19313" s="133"/>
      <c r="AO19313" s="135"/>
      <c r="AP19313" s="135"/>
      <c r="BJ19313" s="136"/>
    </row>
    <row r="19314" spans="5:62" ht="14.25" customHeight="1" x14ac:dyDescent="0.25">
      <c r="E19314" s="113"/>
      <c r="H19314" s="133"/>
      <c r="T19314" s="133"/>
      <c r="X19314" s="131"/>
      <c r="Y19314" s="133"/>
      <c r="AJ19314" s="133"/>
      <c r="AO19314" s="135"/>
      <c r="AP19314" s="135"/>
      <c r="BJ19314" s="136"/>
    </row>
    <row r="19315" spans="5:62" ht="14.25" customHeight="1" x14ac:dyDescent="0.25">
      <c r="E19315" s="113"/>
      <c r="H19315" s="133"/>
      <c r="T19315" s="133"/>
      <c r="X19315" s="131"/>
      <c r="Y19315" s="133"/>
      <c r="AJ19315" s="133"/>
      <c r="AO19315" s="135"/>
      <c r="AP19315" s="135"/>
      <c r="BJ19315" s="136"/>
    </row>
    <row r="19316" spans="5:62" ht="14.25" customHeight="1" x14ac:dyDescent="0.25">
      <c r="E19316" s="113"/>
      <c r="H19316" s="133"/>
      <c r="T19316" s="133"/>
      <c r="X19316" s="131"/>
      <c r="Y19316" s="133"/>
      <c r="AJ19316" s="133"/>
      <c r="AO19316" s="135"/>
      <c r="AP19316" s="135"/>
      <c r="BJ19316" s="136"/>
    </row>
    <row r="19317" spans="5:62" ht="14.25" customHeight="1" x14ac:dyDescent="0.25">
      <c r="E19317" s="113"/>
      <c r="H19317" s="133"/>
      <c r="T19317" s="133"/>
      <c r="X19317" s="131"/>
      <c r="Y19317" s="133"/>
      <c r="AJ19317" s="133"/>
      <c r="AO19317" s="135"/>
      <c r="AP19317" s="135"/>
      <c r="BJ19317" s="136"/>
    </row>
    <row r="19318" spans="5:62" ht="14.25" customHeight="1" x14ac:dyDescent="0.25">
      <c r="E19318" s="113"/>
      <c r="H19318" s="133"/>
      <c r="T19318" s="133"/>
      <c r="X19318" s="131"/>
      <c r="Y19318" s="133"/>
      <c r="AJ19318" s="133"/>
      <c r="AO19318" s="135"/>
      <c r="AP19318" s="135"/>
      <c r="BJ19318" s="136"/>
    </row>
    <row r="19319" spans="5:62" ht="14.25" customHeight="1" x14ac:dyDescent="0.25">
      <c r="E19319" s="113"/>
      <c r="H19319" s="133"/>
      <c r="T19319" s="133"/>
      <c r="X19319" s="131"/>
      <c r="Y19319" s="133"/>
      <c r="AJ19319" s="133"/>
      <c r="AO19319" s="135"/>
      <c r="AP19319" s="135"/>
      <c r="BJ19319" s="136"/>
    </row>
    <row r="19320" spans="5:62" ht="14.25" customHeight="1" x14ac:dyDescent="0.25">
      <c r="E19320" s="113"/>
      <c r="H19320" s="133"/>
      <c r="T19320" s="133"/>
      <c r="X19320" s="131"/>
      <c r="Y19320" s="133"/>
      <c r="AJ19320" s="133"/>
      <c r="AO19320" s="135"/>
      <c r="AP19320" s="135"/>
      <c r="BJ19320" s="136"/>
    </row>
    <row r="19321" spans="5:62" ht="14.25" customHeight="1" x14ac:dyDescent="0.25">
      <c r="E19321" s="113"/>
      <c r="H19321" s="133"/>
      <c r="T19321" s="133"/>
      <c r="X19321" s="131"/>
      <c r="Y19321" s="133"/>
      <c r="AJ19321" s="133"/>
      <c r="AO19321" s="135"/>
      <c r="AP19321" s="135"/>
      <c r="BJ19321" s="136"/>
    </row>
    <row r="19322" spans="5:62" ht="14.25" customHeight="1" x14ac:dyDescent="0.25">
      <c r="E19322" s="113"/>
      <c r="H19322" s="133"/>
      <c r="T19322" s="133"/>
      <c r="X19322" s="131"/>
      <c r="Y19322" s="133"/>
      <c r="AJ19322" s="133"/>
      <c r="AO19322" s="135"/>
      <c r="AP19322" s="135"/>
      <c r="BJ19322" s="136"/>
    </row>
    <row r="19323" spans="5:62" ht="14.25" customHeight="1" x14ac:dyDescent="0.25">
      <c r="E19323" s="113"/>
      <c r="H19323" s="133"/>
      <c r="T19323" s="133"/>
      <c r="X19323" s="131"/>
      <c r="Y19323" s="133"/>
      <c r="AJ19323" s="133"/>
      <c r="AO19323" s="135"/>
      <c r="AP19323" s="135"/>
      <c r="BJ19323" s="136"/>
    </row>
    <row r="19324" spans="5:62" ht="14.25" customHeight="1" x14ac:dyDescent="0.25">
      <c r="E19324" s="113"/>
      <c r="H19324" s="133"/>
      <c r="T19324" s="133"/>
      <c r="X19324" s="131"/>
      <c r="Y19324" s="133"/>
      <c r="AJ19324" s="133"/>
      <c r="AO19324" s="135"/>
      <c r="AP19324" s="135"/>
      <c r="BJ19324" s="136"/>
    </row>
    <row r="19325" spans="5:62" ht="14.25" customHeight="1" x14ac:dyDescent="0.25">
      <c r="E19325" s="113"/>
      <c r="H19325" s="133"/>
      <c r="T19325" s="133"/>
      <c r="X19325" s="131"/>
      <c r="Y19325" s="133"/>
      <c r="AJ19325" s="133"/>
      <c r="AO19325" s="135"/>
      <c r="AP19325" s="135"/>
      <c r="BJ19325" s="136"/>
    </row>
    <row r="19326" spans="5:62" ht="14.25" customHeight="1" x14ac:dyDescent="0.25">
      <c r="E19326" s="113"/>
      <c r="H19326" s="133"/>
      <c r="T19326" s="133"/>
      <c r="X19326" s="131"/>
      <c r="Y19326" s="133"/>
      <c r="AJ19326" s="133"/>
      <c r="AO19326" s="135"/>
      <c r="AP19326" s="135"/>
      <c r="BJ19326" s="136"/>
    </row>
    <row r="19327" spans="5:62" ht="14.25" customHeight="1" x14ac:dyDescent="0.25">
      <c r="E19327" s="113"/>
      <c r="H19327" s="133"/>
      <c r="T19327" s="133"/>
      <c r="X19327" s="131"/>
      <c r="Y19327" s="133"/>
      <c r="AJ19327" s="133"/>
      <c r="AO19327" s="135"/>
      <c r="AP19327" s="135"/>
      <c r="BJ19327" s="136"/>
    </row>
    <row r="19328" spans="5:62" ht="14.25" customHeight="1" x14ac:dyDescent="0.25">
      <c r="E19328" s="113"/>
      <c r="H19328" s="133"/>
      <c r="T19328" s="133"/>
      <c r="X19328" s="131"/>
      <c r="Y19328" s="133"/>
      <c r="AJ19328" s="133"/>
      <c r="AO19328" s="135"/>
      <c r="AP19328" s="135"/>
      <c r="BJ19328" s="136"/>
    </row>
    <row r="19329" spans="5:62" ht="14.25" customHeight="1" x14ac:dyDescent="0.25">
      <c r="E19329" s="113"/>
      <c r="H19329" s="133"/>
      <c r="T19329" s="133"/>
      <c r="X19329" s="131"/>
      <c r="Y19329" s="133"/>
      <c r="AJ19329" s="133"/>
      <c r="AO19329" s="135"/>
      <c r="AP19329" s="135"/>
      <c r="BJ19329" s="136"/>
    </row>
    <row r="19330" spans="5:62" ht="14.25" customHeight="1" x14ac:dyDescent="0.25">
      <c r="E19330" s="113"/>
      <c r="H19330" s="133"/>
      <c r="T19330" s="133"/>
      <c r="X19330" s="131"/>
      <c r="Y19330" s="133"/>
      <c r="AJ19330" s="133"/>
      <c r="AO19330" s="135"/>
      <c r="AP19330" s="135"/>
      <c r="BJ19330" s="136"/>
    </row>
    <row r="19331" spans="5:62" ht="14.25" customHeight="1" x14ac:dyDescent="0.25">
      <c r="E19331" s="113"/>
      <c r="H19331" s="133"/>
      <c r="T19331" s="133"/>
      <c r="X19331" s="131"/>
      <c r="Y19331" s="133"/>
      <c r="AJ19331" s="133"/>
      <c r="AO19331" s="135"/>
      <c r="AP19331" s="135"/>
      <c r="BJ19331" s="136"/>
    </row>
    <row r="19332" spans="5:62" ht="14.25" customHeight="1" x14ac:dyDescent="0.25">
      <c r="E19332" s="113"/>
      <c r="H19332" s="133"/>
      <c r="T19332" s="133"/>
      <c r="X19332" s="131"/>
      <c r="Y19332" s="133"/>
      <c r="AJ19332" s="133"/>
      <c r="AO19332" s="135"/>
      <c r="AP19332" s="135"/>
      <c r="BJ19332" s="136"/>
    </row>
    <row r="19333" spans="5:62" ht="14.25" customHeight="1" x14ac:dyDescent="0.25">
      <c r="E19333" s="113"/>
      <c r="H19333" s="133"/>
      <c r="T19333" s="133"/>
      <c r="X19333" s="131"/>
      <c r="Y19333" s="133"/>
      <c r="AJ19333" s="133"/>
      <c r="AO19333" s="135"/>
      <c r="AP19333" s="135"/>
      <c r="BJ19333" s="136"/>
    </row>
    <row r="19334" spans="5:62" ht="14.25" customHeight="1" x14ac:dyDescent="0.25">
      <c r="E19334" s="113"/>
      <c r="H19334" s="133"/>
      <c r="T19334" s="133"/>
      <c r="X19334" s="131"/>
      <c r="Y19334" s="133"/>
      <c r="AJ19334" s="133"/>
      <c r="AO19334" s="135"/>
      <c r="AP19334" s="135"/>
      <c r="BJ19334" s="136"/>
    </row>
    <row r="19335" spans="5:62" ht="14.25" customHeight="1" x14ac:dyDescent="0.25">
      <c r="E19335" s="113"/>
      <c r="H19335" s="133"/>
      <c r="T19335" s="133"/>
      <c r="X19335" s="131"/>
      <c r="Y19335" s="133"/>
      <c r="AJ19335" s="133"/>
      <c r="AO19335" s="135"/>
      <c r="AP19335" s="135"/>
      <c r="BJ19335" s="136"/>
    </row>
    <row r="19336" spans="5:62" ht="14.25" customHeight="1" x14ac:dyDescent="0.25">
      <c r="E19336" s="113"/>
      <c r="H19336" s="133"/>
      <c r="T19336" s="133"/>
      <c r="X19336" s="131"/>
      <c r="Y19336" s="133"/>
      <c r="AJ19336" s="133"/>
      <c r="AO19336" s="135"/>
      <c r="AP19336" s="135"/>
      <c r="BJ19336" s="136"/>
    </row>
    <row r="19337" spans="5:62" ht="14.25" customHeight="1" x14ac:dyDescent="0.25">
      <c r="E19337" s="113"/>
      <c r="H19337" s="133"/>
      <c r="T19337" s="133"/>
      <c r="X19337" s="131"/>
      <c r="Y19337" s="133"/>
      <c r="AJ19337" s="133"/>
      <c r="AO19337" s="135"/>
      <c r="AP19337" s="135"/>
      <c r="BJ19337" s="136"/>
    </row>
    <row r="19338" spans="5:62" ht="14.25" customHeight="1" x14ac:dyDescent="0.25">
      <c r="E19338" s="113"/>
      <c r="H19338" s="133"/>
      <c r="T19338" s="133"/>
      <c r="X19338" s="131"/>
      <c r="Y19338" s="133"/>
      <c r="AJ19338" s="133"/>
      <c r="AO19338" s="135"/>
      <c r="AP19338" s="135"/>
      <c r="BJ19338" s="136"/>
    </row>
    <row r="19339" spans="5:62" ht="14.25" customHeight="1" x14ac:dyDescent="0.25">
      <c r="E19339" s="113"/>
      <c r="H19339" s="133"/>
      <c r="T19339" s="133"/>
      <c r="X19339" s="131"/>
      <c r="Y19339" s="133"/>
      <c r="AJ19339" s="133"/>
      <c r="AO19339" s="135"/>
      <c r="AP19339" s="135"/>
      <c r="BJ19339" s="136"/>
    </row>
    <row r="19340" spans="5:62" ht="14.25" customHeight="1" x14ac:dyDescent="0.25">
      <c r="E19340" s="113"/>
      <c r="H19340" s="133"/>
      <c r="T19340" s="133"/>
      <c r="X19340" s="131"/>
      <c r="Y19340" s="133"/>
      <c r="AJ19340" s="133"/>
      <c r="AO19340" s="135"/>
      <c r="AP19340" s="135"/>
      <c r="BJ19340" s="136"/>
    </row>
    <row r="19341" spans="5:62" ht="14.25" customHeight="1" x14ac:dyDescent="0.25">
      <c r="E19341" s="113"/>
      <c r="H19341" s="133"/>
      <c r="T19341" s="133"/>
      <c r="X19341" s="131"/>
      <c r="Y19341" s="133"/>
      <c r="AJ19341" s="133"/>
      <c r="AO19341" s="135"/>
      <c r="AP19341" s="135"/>
      <c r="BJ19341" s="136"/>
    </row>
    <row r="19342" spans="5:62" ht="14.25" customHeight="1" x14ac:dyDescent="0.25">
      <c r="E19342" s="113"/>
      <c r="H19342" s="133"/>
      <c r="T19342" s="133"/>
      <c r="X19342" s="131"/>
      <c r="Y19342" s="133"/>
      <c r="AJ19342" s="133"/>
      <c r="AO19342" s="135"/>
      <c r="AP19342" s="135"/>
      <c r="BJ19342" s="136"/>
    </row>
    <row r="19343" spans="5:62" ht="14.25" customHeight="1" x14ac:dyDescent="0.25">
      <c r="E19343" s="113"/>
      <c r="H19343" s="133"/>
      <c r="T19343" s="133"/>
      <c r="X19343" s="131"/>
      <c r="Y19343" s="133"/>
      <c r="AJ19343" s="133"/>
      <c r="AO19343" s="135"/>
      <c r="AP19343" s="135"/>
      <c r="BJ19343" s="136"/>
    </row>
    <row r="19344" spans="5:62" ht="14.25" customHeight="1" x14ac:dyDescent="0.25">
      <c r="E19344" s="113"/>
      <c r="H19344" s="133"/>
      <c r="T19344" s="133"/>
      <c r="X19344" s="131"/>
      <c r="Y19344" s="133"/>
      <c r="AJ19344" s="133"/>
      <c r="AO19344" s="135"/>
      <c r="AP19344" s="135"/>
      <c r="BJ19344" s="136"/>
    </row>
    <row r="19345" spans="5:62" ht="14.25" customHeight="1" x14ac:dyDescent="0.25">
      <c r="E19345" s="113"/>
      <c r="H19345" s="133"/>
      <c r="T19345" s="133"/>
      <c r="X19345" s="131"/>
      <c r="Y19345" s="133"/>
      <c r="AJ19345" s="133"/>
      <c r="AO19345" s="135"/>
      <c r="AP19345" s="135"/>
      <c r="BJ19345" s="136"/>
    </row>
    <row r="19346" spans="5:62" ht="14.25" customHeight="1" x14ac:dyDescent="0.25">
      <c r="E19346" s="113"/>
      <c r="H19346" s="133"/>
      <c r="T19346" s="133"/>
      <c r="X19346" s="131"/>
      <c r="Y19346" s="133"/>
      <c r="AJ19346" s="133"/>
      <c r="AO19346" s="135"/>
      <c r="AP19346" s="135"/>
      <c r="BJ19346" s="136"/>
    </row>
    <row r="19347" spans="5:62" ht="14.25" customHeight="1" x14ac:dyDescent="0.25">
      <c r="E19347" s="113"/>
      <c r="H19347" s="133"/>
      <c r="T19347" s="133"/>
      <c r="X19347" s="131"/>
      <c r="Y19347" s="133"/>
      <c r="AJ19347" s="133"/>
      <c r="AO19347" s="135"/>
      <c r="AP19347" s="135"/>
      <c r="BJ19347" s="136"/>
    </row>
    <row r="19348" spans="5:62" ht="14.25" customHeight="1" x14ac:dyDescent="0.25">
      <c r="E19348" s="113"/>
      <c r="H19348" s="133"/>
      <c r="T19348" s="133"/>
      <c r="X19348" s="131"/>
      <c r="Y19348" s="133"/>
      <c r="AJ19348" s="133"/>
      <c r="AO19348" s="135"/>
      <c r="AP19348" s="135"/>
      <c r="BJ19348" s="136"/>
    </row>
    <row r="19349" spans="5:62" ht="14.25" customHeight="1" x14ac:dyDescent="0.25">
      <c r="E19349" s="113"/>
      <c r="H19349" s="133"/>
      <c r="T19349" s="133"/>
      <c r="X19349" s="131"/>
      <c r="Y19349" s="133"/>
      <c r="AJ19349" s="133"/>
      <c r="AO19349" s="135"/>
      <c r="AP19349" s="135"/>
      <c r="BJ19349" s="136"/>
    </row>
    <row r="19350" spans="5:62" ht="14.25" customHeight="1" x14ac:dyDescent="0.25">
      <c r="E19350" s="113"/>
      <c r="H19350" s="133"/>
      <c r="T19350" s="133"/>
      <c r="X19350" s="131"/>
      <c r="Y19350" s="133"/>
      <c r="AJ19350" s="133"/>
      <c r="AO19350" s="135"/>
      <c r="AP19350" s="135"/>
      <c r="BJ19350" s="136"/>
    </row>
    <row r="19351" spans="5:62" ht="14.25" customHeight="1" x14ac:dyDescent="0.25">
      <c r="E19351" s="113"/>
      <c r="H19351" s="133"/>
      <c r="T19351" s="133"/>
      <c r="X19351" s="131"/>
      <c r="Y19351" s="133"/>
      <c r="AJ19351" s="133"/>
      <c r="AO19351" s="135"/>
      <c r="AP19351" s="135"/>
      <c r="BJ19351" s="136"/>
    </row>
    <row r="19352" spans="5:62" ht="14.25" customHeight="1" x14ac:dyDescent="0.25">
      <c r="E19352" s="113"/>
      <c r="H19352" s="133"/>
      <c r="T19352" s="133"/>
      <c r="X19352" s="131"/>
      <c r="Y19352" s="133"/>
      <c r="AJ19352" s="133"/>
      <c r="AO19352" s="135"/>
      <c r="AP19352" s="135"/>
      <c r="BJ19352" s="136"/>
    </row>
    <row r="19353" spans="5:62" ht="14.25" customHeight="1" x14ac:dyDescent="0.25">
      <c r="E19353" s="113"/>
      <c r="H19353" s="133"/>
      <c r="T19353" s="133"/>
      <c r="X19353" s="131"/>
      <c r="Y19353" s="133"/>
      <c r="AJ19353" s="133"/>
      <c r="AO19353" s="135"/>
      <c r="AP19353" s="135"/>
      <c r="BJ19353" s="136"/>
    </row>
    <row r="19354" spans="5:62" ht="14.25" customHeight="1" x14ac:dyDescent="0.25">
      <c r="E19354" s="113"/>
      <c r="H19354" s="133"/>
      <c r="T19354" s="133"/>
      <c r="X19354" s="131"/>
      <c r="Y19354" s="133"/>
      <c r="AJ19354" s="133"/>
      <c r="AO19354" s="135"/>
      <c r="AP19354" s="135"/>
      <c r="BJ19354" s="136"/>
    </row>
    <row r="19355" spans="5:62" ht="14.25" customHeight="1" x14ac:dyDescent="0.25">
      <c r="E19355" s="113"/>
      <c r="H19355" s="133"/>
      <c r="T19355" s="133"/>
      <c r="X19355" s="131"/>
      <c r="Y19355" s="133"/>
      <c r="AJ19355" s="133"/>
      <c r="AO19355" s="135"/>
      <c r="AP19355" s="135"/>
      <c r="BJ19355" s="136"/>
    </row>
    <row r="19356" spans="5:62" ht="14.25" customHeight="1" x14ac:dyDescent="0.25">
      <c r="E19356" s="113"/>
      <c r="H19356" s="133"/>
      <c r="T19356" s="133"/>
      <c r="X19356" s="131"/>
      <c r="Y19356" s="133"/>
      <c r="AJ19356" s="133"/>
      <c r="AO19356" s="135"/>
      <c r="AP19356" s="135"/>
      <c r="BJ19356" s="136"/>
    </row>
    <row r="19357" spans="5:62" ht="14.25" customHeight="1" x14ac:dyDescent="0.25">
      <c r="E19357" s="113"/>
      <c r="H19357" s="133"/>
      <c r="T19357" s="133"/>
      <c r="X19357" s="131"/>
      <c r="Y19357" s="133"/>
      <c r="AJ19357" s="133"/>
      <c r="AO19357" s="135"/>
      <c r="AP19357" s="135"/>
      <c r="BJ19357" s="136"/>
    </row>
    <row r="19358" spans="5:62" ht="14.25" customHeight="1" x14ac:dyDescent="0.25">
      <c r="E19358" s="113"/>
      <c r="H19358" s="133"/>
      <c r="T19358" s="133"/>
      <c r="X19358" s="131"/>
      <c r="Y19358" s="133"/>
      <c r="AJ19358" s="133"/>
      <c r="AO19358" s="135"/>
      <c r="AP19358" s="135"/>
      <c r="BJ19358" s="136"/>
    </row>
    <row r="19359" spans="5:62" ht="14.25" customHeight="1" x14ac:dyDescent="0.25">
      <c r="E19359" s="113"/>
      <c r="H19359" s="133"/>
      <c r="T19359" s="133"/>
      <c r="X19359" s="131"/>
      <c r="Y19359" s="133"/>
      <c r="AJ19359" s="133"/>
      <c r="AO19359" s="135"/>
      <c r="AP19359" s="135"/>
      <c r="BJ19359" s="136"/>
    </row>
    <row r="19360" spans="5:62" ht="14.25" customHeight="1" x14ac:dyDescent="0.25">
      <c r="E19360" s="113"/>
      <c r="H19360" s="133"/>
      <c r="T19360" s="133"/>
      <c r="X19360" s="131"/>
      <c r="Y19360" s="133"/>
      <c r="AJ19360" s="133"/>
      <c r="AO19360" s="135"/>
      <c r="AP19360" s="135"/>
      <c r="BJ19360" s="136"/>
    </row>
    <row r="19361" spans="5:62" ht="14.25" customHeight="1" x14ac:dyDescent="0.25">
      <c r="E19361" s="113"/>
      <c r="H19361" s="133"/>
      <c r="T19361" s="133"/>
      <c r="X19361" s="131"/>
      <c r="Y19361" s="133"/>
      <c r="AJ19361" s="133"/>
      <c r="AO19361" s="135"/>
      <c r="AP19361" s="135"/>
      <c r="BJ19361" s="136"/>
    </row>
    <row r="19362" spans="5:62" ht="14.25" customHeight="1" x14ac:dyDescent="0.25">
      <c r="E19362" s="113"/>
      <c r="H19362" s="133"/>
      <c r="T19362" s="133"/>
      <c r="X19362" s="131"/>
      <c r="Y19362" s="133"/>
      <c r="AJ19362" s="133"/>
      <c r="AO19362" s="135"/>
      <c r="AP19362" s="135"/>
      <c r="BJ19362" s="136"/>
    </row>
    <row r="19363" spans="5:62" ht="14.25" customHeight="1" x14ac:dyDescent="0.25">
      <c r="E19363" s="113"/>
      <c r="H19363" s="133"/>
      <c r="T19363" s="133"/>
      <c r="X19363" s="131"/>
      <c r="Y19363" s="133"/>
      <c r="AJ19363" s="133"/>
      <c r="AO19363" s="135"/>
      <c r="AP19363" s="135"/>
      <c r="BJ19363" s="136"/>
    </row>
    <row r="19364" spans="5:62" ht="14.25" customHeight="1" x14ac:dyDescent="0.25">
      <c r="E19364" s="113"/>
      <c r="H19364" s="133"/>
      <c r="T19364" s="133"/>
      <c r="X19364" s="131"/>
      <c r="Y19364" s="133"/>
      <c r="AJ19364" s="133"/>
      <c r="AO19364" s="135"/>
      <c r="AP19364" s="135"/>
      <c r="BJ19364" s="136"/>
    </row>
    <row r="19365" spans="5:62" ht="14.25" customHeight="1" x14ac:dyDescent="0.25">
      <c r="E19365" s="113"/>
      <c r="H19365" s="133"/>
      <c r="T19365" s="133"/>
      <c r="X19365" s="131"/>
      <c r="Y19365" s="133"/>
      <c r="AJ19365" s="133"/>
      <c r="AO19365" s="135"/>
      <c r="AP19365" s="135"/>
      <c r="BJ19365" s="136"/>
    </row>
    <row r="19366" spans="5:62" ht="14.25" customHeight="1" x14ac:dyDescent="0.25">
      <c r="E19366" s="113"/>
      <c r="H19366" s="133"/>
      <c r="T19366" s="133"/>
      <c r="X19366" s="131"/>
      <c r="Y19366" s="133"/>
      <c r="AJ19366" s="133"/>
      <c r="AO19366" s="135"/>
      <c r="AP19366" s="135"/>
      <c r="BJ19366" s="136"/>
    </row>
    <row r="19367" spans="5:62" ht="14.25" customHeight="1" x14ac:dyDescent="0.25">
      <c r="E19367" s="113"/>
      <c r="H19367" s="133"/>
      <c r="T19367" s="133"/>
      <c r="X19367" s="131"/>
      <c r="Y19367" s="133"/>
      <c r="AJ19367" s="133"/>
      <c r="AO19367" s="135"/>
      <c r="AP19367" s="135"/>
      <c r="BJ19367" s="136"/>
    </row>
    <row r="19368" spans="5:62" ht="14.25" customHeight="1" x14ac:dyDescent="0.25">
      <c r="E19368" s="113"/>
      <c r="H19368" s="133"/>
      <c r="T19368" s="133"/>
      <c r="X19368" s="131"/>
      <c r="Y19368" s="133"/>
      <c r="AJ19368" s="133"/>
      <c r="AO19368" s="135"/>
      <c r="AP19368" s="135"/>
      <c r="BJ19368" s="136"/>
    </row>
    <row r="19369" spans="5:62" ht="14.25" customHeight="1" x14ac:dyDescent="0.25">
      <c r="E19369" s="113"/>
      <c r="H19369" s="133"/>
      <c r="T19369" s="133"/>
      <c r="X19369" s="131"/>
      <c r="Y19369" s="133"/>
      <c r="AJ19369" s="133"/>
      <c r="AO19369" s="135"/>
      <c r="AP19369" s="135"/>
      <c r="BJ19369" s="136"/>
    </row>
    <row r="19370" spans="5:62" ht="14.25" customHeight="1" x14ac:dyDescent="0.25">
      <c r="E19370" s="113"/>
      <c r="H19370" s="133"/>
      <c r="T19370" s="133"/>
      <c r="X19370" s="131"/>
      <c r="Y19370" s="133"/>
      <c r="AJ19370" s="133"/>
      <c r="AO19370" s="135"/>
      <c r="AP19370" s="135"/>
      <c r="BJ19370" s="136"/>
    </row>
    <row r="19371" spans="5:62" ht="14.25" customHeight="1" x14ac:dyDescent="0.25">
      <c r="E19371" s="113"/>
      <c r="H19371" s="133"/>
      <c r="T19371" s="133"/>
      <c r="X19371" s="131"/>
      <c r="Y19371" s="133"/>
      <c r="AJ19371" s="133"/>
      <c r="AO19371" s="135"/>
      <c r="AP19371" s="135"/>
      <c r="BJ19371" s="136"/>
    </row>
    <row r="19372" spans="5:62" ht="14.25" customHeight="1" x14ac:dyDescent="0.25">
      <c r="E19372" s="113"/>
      <c r="H19372" s="133"/>
      <c r="T19372" s="133"/>
      <c r="X19372" s="131"/>
      <c r="Y19372" s="133"/>
      <c r="AJ19372" s="133"/>
      <c r="AO19372" s="135"/>
      <c r="AP19372" s="135"/>
      <c r="BJ19372" s="136"/>
    </row>
    <row r="19373" spans="5:62" ht="14.25" customHeight="1" x14ac:dyDescent="0.25">
      <c r="E19373" s="113"/>
      <c r="H19373" s="133"/>
      <c r="T19373" s="133"/>
      <c r="X19373" s="131"/>
      <c r="Y19373" s="133"/>
      <c r="AJ19373" s="133"/>
      <c r="AO19373" s="135"/>
      <c r="AP19373" s="135"/>
      <c r="BJ19373" s="136"/>
    </row>
    <row r="19374" spans="5:62" ht="14.25" customHeight="1" x14ac:dyDescent="0.25">
      <c r="E19374" s="113"/>
      <c r="H19374" s="133"/>
      <c r="T19374" s="133"/>
      <c r="X19374" s="131"/>
      <c r="Y19374" s="133"/>
      <c r="AJ19374" s="133"/>
      <c r="AO19374" s="135"/>
      <c r="AP19374" s="135"/>
      <c r="BJ19374" s="136"/>
    </row>
    <row r="19375" spans="5:62" ht="14.25" customHeight="1" x14ac:dyDescent="0.25">
      <c r="E19375" s="113"/>
      <c r="H19375" s="133"/>
      <c r="T19375" s="133"/>
      <c r="X19375" s="131"/>
      <c r="Y19375" s="133"/>
      <c r="AJ19375" s="133"/>
      <c r="AO19375" s="135"/>
      <c r="AP19375" s="135"/>
      <c r="BJ19375" s="136"/>
    </row>
    <row r="19376" spans="5:62" ht="14.25" customHeight="1" x14ac:dyDescent="0.25">
      <c r="E19376" s="113"/>
      <c r="H19376" s="133"/>
      <c r="T19376" s="133"/>
      <c r="X19376" s="131"/>
      <c r="Y19376" s="133"/>
      <c r="AJ19376" s="133"/>
      <c r="AO19376" s="135"/>
      <c r="AP19376" s="135"/>
      <c r="BJ19376" s="136"/>
    </row>
    <row r="19377" spans="5:62" ht="14.25" customHeight="1" x14ac:dyDescent="0.25">
      <c r="E19377" s="113"/>
      <c r="H19377" s="133"/>
      <c r="T19377" s="133"/>
      <c r="X19377" s="131"/>
      <c r="Y19377" s="133"/>
      <c r="AJ19377" s="133"/>
      <c r="AO19377" s="135"/>
      <c r="AP19377" s="135"/>
      <c r="BJ19377" s="136"/>
    </row>
    <row r="19378" spans="5:62" ht="14.25" customHeight="1" x14ac:dyDescent="0.25">
      <c r="E19378" s="113"/>
      <c r="H19378" s="133"/>
      <c r="T19378" s="133"/>
      <c r="X19378" s="131"/>
      <c r="Y19378" s="133"/>
      <c r="AJ19378" s="133"/>
      <c r="AO19378" s="135"/>
      <c r="AP19378" s="135"/>
      <c r="BJ19378" s="136"/>
    </row>
    <row r="19379" spans="5:62" ht="14.25" customHeight="1" x14ac:dyDescent="0.25">
      <c r="E19379" s="113"/>
      <c r="H19379" s="133"/>
      <c r="T19379" s="133"/>
      <c r="X19379" s="131"/>
      <c r="Y19379" s="133"/>
      <c r="AJ19379" s="133"/>
      <c r="AO19379" s="135"/>
      <c r="AP19379" s="135"/>
      <c r="BJ19379" s="136"/>
    </row>
    <row r="19380" spans="5:62" ht="14.25" customHeight="1" x14ac:dyDescent="0.25">
      <c r="E19380" s="113"/>
      <c r="H19380" s="133"/>
      <c r="T19380" s="133"/>
      <c r="X19380" s="131"/>
      <c r="Y19380" s="133"/>
      <c r="AJ19380" s="133"/>
      <c r="AO19380" s="135"/>
      <c r="AP19380" s="135"/>
      <c r="BJ19380" s="136"/>
    </row>
    <row r="19381" spans="5:62" ht="14.25" customHeight="1" x14ac:dyDescent="0.25">
      <c r="E19381" s="113"/>
      <c r="H19381" s="133"/>
      <c r="T19381" s="133"/>
      <c r="X19381" s="131"/>
      <c r="Y19381" s="133"/>
      <c r="AJ19381" s="133"/>
      <c r="AO19381" s="135"/>
      <c r="AP19381" s="135"/>
      <c r="BJ19381" s="136"/>
    </row>
    <row r="19382" spans="5:62" ht="14.25" customHeight="1" x14ac:dyDescent="0.25">
      <c r="E19382" s="113"/>
      <c r="H19382" s="133"/>
      <c r="T19382" s="133"/>
      <c r="X19382" s="131"/>
      <c r="Y19382" s="133"/>
      <c r="AJ19382" s="133"/>
      <c r="AO19382" s="135"/>
      <c r="AP19382" s="135"/>
      <c r="BJ19382" s="136"/>
    </row>
    <row r="19383" spans="5:62" ht="14.25" customHeight="1" x14ac:dyDescent="0.25">
      <c r="E19383" s="113"/>
      <c r="H19383" s="133"/>
      <c r="T19383" s="133"/>
      <c r="X19383" s="131"/>
      <c r="Y19383" s="133"/>
      <c r="AJ19383" s="133"/>
      <c r="AO19383" s="135"/>
      <c r="AP19383" s="135"/>
      <c r="BJ19383" s="136"/>
    </row>
    <row r="19384" spans="5:62" ht="14.25" customHeight="1" x14ac:dyDescent="0.25">
      <c r="E19384" s="113"/>
      <c r="H19384" s="133"/>
      <c r="T19384" s="133"/>
      <c r="X19384" s="131"/>
      <c r="Y19384" s="133"/>
      <c r="AJ19384" s="133"/>
      <c r="AO19384" s="135"/>
      <c r="AP19384" s="135"/>
      <c r="BJ19384" s="136"/>
    </row>
    <row r="19385" spans="5:62" ht="14.25" customHeight="1" x14ac:dyDescent="0.25">
      <c r="E19385" s="113"/>
      <c r="H19385" s="133"/>
      <c r="T19385" s="133"/>
      <c r="X19385" s="131"/>
      <c r="Y19385" s="133"/>
      <c r="AJ19385" s="133"/>
      <c r="AO19385" s="135"/>
      <c r="AP19385" s="135"/>
      <c r="BJ19385" s="136"/>
    </row>
    <row r="19386" spans="5:62" ht="14.25" customHeight="1" x14ac:dyDescent="0.25">
      <c r="E19386" s="113"/>
      <c r="H19386" s="133"/>
      <c r="T19386" s="133"/>
      <c r="X19386" s="131"/>
      <c r="Y19386" s="133"/>
      <c r="AJ19386" s="133"/>
      <c r="AO19386" s="135"/>
      <c r="AP19386" s="135"/>
      <c r="BJ19386" s="136"/>
    </row>
    <row r="19387" spans="5:62" ht="14.25" customHeight="1" x14ac:dyDescent="0.25">
      <c r="E19387" s="113"/>
      <c r="H19387" s="133"/>
      <c r="T19387" s="133"/>
      <c r="X19387" s="131"/>
      <c r="Y19387" s="133"/>
      <c r="AJ19387" s="133"/>
      <c r="AO19387" s="135"/>
      <c r="AP19387" s="135"/>
      <c r="BJ19387" s="136"/>
    </row>
    <row r="19388" spans="5:62" ht="14.25" customHeight="1" x14ac:dyDescent="0.25">
      <c r="E19388" s="113"/>
      <c r="H19388" s="133"/>
      <c r="T19388" s="133"/>
      <c r="X19388" s="131"/>
      <c r="Y19388" s="133"/>
      <c r="AJ19388" s="133"/>
      <c r="AO19388" s="135"/>
      <c r="AP19388" s="135"/>
      <c r="BJ19388" s="136"/>
    </row>
    <row r="19389" spans="5:62" ht="14.25" customHeight="1" x14ac:dyDescent="0.25">
      <c r="E19389" s="113"/>
      <c r="H19389" s="133"/>
      <c r="T19389" s="133"/>
      <c r="X19389" s="131"/>
      <c r="Y19389" s="133"/>
      <c r="AJ19389" s="133"/>
      <c r="AO19389" s="135"/>
      <c r="AP19389" s="135"/>
      <c r="BJ19389" s="136"/>
    </row>
    <row r="19390" spans="5:62" ht="14.25" customHeight="1" x14ac:dyDescent="0.25">
      <c r="E19390" s="113"/>
      <c r="H19390" s="133"/>
      <c r="T19390" s="133"/>
      <c r="X19390" s="131"/>
      <c r="Y19390" s="133"/>
      <c r="AJ19390" s="133"/>
      <c r="AO19390" s="135"/>
      <c r="AP19390" s="135"/>
      <c r="BJ19390" s="136"/>
    </row>
    <row r="19391" spans="5:62" ht="14.25" customHeight="1" x14ac:dyDescent="0.25">
      <c r="E19391" s="113"/>
      <c r="H19391" s="133"/>
      <c r="T19391" s="133"/>
      <c r="X19391" s="131"/>
      <c r="Y19391" s="133"/>
      <c r="AJ19391" s="133"/>
      <c r="AO19391" s="135"/>
      <c r="AP19391" s="135"/>
      <c r="BJ19391" s="136"/>
    </row>
    <row r="19392" spans="5:62" ht="14.25" customHeight="1" x14ac:dyDescent="0.25">
      <c r="E19392" s="113"/>
      <c r="H19392" s="133"/>
      <c r="T19392" s="133"/>
      <c r="X19392" s="131"/>
      <c r="Y19392" s="133"/>
      <c r="AJ19392" s="133"/>
      <c r="AO19392" s="135"/>
      <c r="AP19392" s="135"/>
      <c r="BJ19392" s="136"/>
    </row>
    <row r="19393" spans="5:62" ht="14.25" customHeight="1" x14ac:dyDescent="0.25">
      <c r="E19393" s="113"/>
      <c r="H19393" s="133"/>
      <c r="T19393" s="133"/>
      <c r="X19393" s="131"/>
      <c r="Y19393" s="133"/>
      <c r="AJ19393" s="133"/>
      <c r="AO19393" s="135"/>
      <c r="AP19393" s="135"/>
      <c r="BJ19393" s="136"/>
    </row>
    <row r="19394" spans="5:62" ht="14.25" customHeight="1" x14ac:dyDescent="0.25">
      <c r="E19394" s="113"/>
      <c r="H19394" s="133"/>
      <c r="T19394" s="133"/>
      <c r="X19394" s="131"/>
      <c r="Y19394" s="133"/>
      <c r="AJ19394" s="133"/>
      <c r="AO19394" s="135"/>
      <c r="AP19394" s="135"/>
      <c r="BJ19394" s="136"/>
    </row>
    <row r="19395" spans="5:62" ht="14.25" customHeight="1" x14ac:dyDescent="0.25">
      <c r="E19395" s="113"/>
      <c r="H19395" s="133"/>
      <c r="T19395" s="133"/>
      <c r="X19395" s="131"/>
      <c r="Y19395" s="133"/>
      <c r="AJ19395" s="133"/>
      <c r="AO19395" s="135"/>
      <c r="AP19395" s="135"/>
      <c r="BJ19395" s="136"/>
    </row>
    <row r="19396" spans="5:62" ht="14.25" customHeight="1" x14ac:dyDescent="0.25">
      <c r="E19396" s="113"/>
      <c r="H19396" s="133"/>
      <c r="T19396" s="133"/>
      <c r="X19396" s="131"/>
      <c r="Y19396" s="133"/>
      <c r="AJ19396" s="133"/>
      <c r="AO19396" s="135"/>
      <c r="AP19396" s="135"/>
      <c r="BJ19396" s="136"/>
    </row>
    <row r="19397" spans="5:62" ht="14.25" customHeight="1" x14ac:dyDescent="0.25">
      <c r="E19397" s="113"/>
      <c r="H19397" s="133"/>
      <c r="T19397" s="133"/>
      <c r="X19397" s="131"/>
      <c r="Y19397" s="133"/>
      <c r="AJ19397" s="133"/>
      <c r="AO19397" s="135"/>
      <c r="AP19397" s="135"/>
      <c r="BJ19397" s="136"/>
    </row>
    <row r="19398" spans="5:62" ht="14.25" customHeight="1" x14ac:dyDescent="0.25">
      <c r="E19398" s="113"/>
      <c r="H19398" s="133"/>
      <c r="T19398" s="133"/>
      <c r="X19398" s="131"/>
      <c r="Y19398" s="133"/>
      <c r="AJ19398" s="133"/>
      <c r="AO19398" s="135"/>
      <c r="AP19398" s="135"/>
      <c r="BJ19398" s="136"/>
    </row>
    <row r="19399" spans="5:62" ht="14.25" customHeight="1" x14ac:dyDescent="0.25">
      <c r="E19399" s="113"/>
      <c r="H19399" s="133"/>
      <c r="T19399" s="133"/>
      <c r="X19399" s="131"/>
      <c r="Y19399" s="133"/>
      <c r="AJ19399" s="133"/>
      <c r="AO19399" s="135"/>
      <c r="AP19399" s="135"/>
      <c r="BJ19399" s="136"/>
    </row>
    <row r="19400" spans="5:62" ht="14.25" customHeight="1" x14ac:dyDescent="0.25">
      <c r="E19400" s="113"/>
      <c r="H19400" s="133"/>
      <c r="T19400" s="133"/>
      <c r="X19400" s="131"/>
      <c r="Y19400" s="133"/>
      <c r="AJ19400" s="133"/>
      <c r="AO19400" s="135"/>
      <c r="AP19400" s="135"/>
      <c r="BJ19400" s="136"/>
    </row>
    <row r="19401" spans="5:62" ht="14.25" customHeight="1" x14ac:dyDescent="0.25">
      <c r="E19401" s="113"/>
      <c r="H19401" s="133"/>
      <c r="T19401" s="133"/>
      <c r="X19401" s="131"/>
      <c r="Y19401" s="133"/>
      <c r="AJ19401" s="133"/>
      <c r="AO19401" s="135"/>
      <c r="AP19401" s="135"/>
      <c r="BJ19401" s="136"/>
    </row>
    <row r="19402" spans="5:62" ht="14.25" customHeight="1" x14ac:dyDescent="0.25">
      <c r="E19402" s="113"/>
      <c r="H19402" s="133"/>
      <c r="T19402" s="133"/>
      <c r="X19402" s="131"/>
      <c r="Y19402" s="133"/>
      <c r="AJ19402" s="133"/>
      <c r="AO19402" s="135"/>
      <c r="AP19402" s="135"/>
      <c r="BJ19402" s="136"/>
    </row>
    <row r="19403" spans="5:62" ht="14.25" customHeight="1" x14ac:dyDescent="0.25">
      <c r="E19403" s="113"/>
      <c r="H19403" s="133"/>
      <c r="T19403" s="133"/>
      <c r="X19403" s="131"/>
      <c r="Y19403" s="133"/>
      <c r="AJ19403" s="133"/>
      <c r="AO19403" s="135"/>
      <c r="AP19403" s="135"/>
      <c r="BJ19403" s="136"/>
    </row>
    <row r="19404" spans="5:62" ht="14.25" customHeight="1" x14ac:dyDescent="0.25">
      <c r="E19404" s="113"/>
      <c r="H19404" s="133"/>
      <c r="T19404" s="133"/>
      <c r="X19404" s="131"/>
      <c r="Y19404" s="133"/>
      <c r="AJ19404" s="133"/>
      <c r="AO19404" s="135"/>
      <c r="AP19404" s="135"/>
      <c r="BJ19404" s="136"/>
    </row>
    <row r="19405" spans="5:62" ht="14.25" customHeight="1" x14ac:dyDescent="0.25">
      <c r="E19405" s="113"/>
      <c r="H19405" s="133"/>
      <c r="T19405" s="133"/>
      <c r="X19405" s="131"/>
      <c r="Y19405" s="133"/>
      <c r="AJ19405" s="133"/>
      <c r="AO19405" s="135"/>
      <c r="AP19405" s="135"/>
      <c r="BJ19405" s="136"/>
    </row>
    <row r="19406" spans="5:62" ht="14.25" customHeight="1" x14ac:dyDescent="0.25">
      <c r="E19406" s="113"/>
      <c r="H19406" s="133"/>
      <c r="T19406" s="133"/>
      <c r="X19406" s="131"/>
      <c r="Y19406" s="133"/>
      <c r="AJ19406" s="133"/>
      <c r="AO19406" s="135"/>
      <c r="AP19406" s="135"/>
      <c r="BJ19406" s="136"/>
    </row>
    <row r="19407" spans="5:62" ht="14.25" customHeight="1" x14ac:dyDescent="0.25">
      <c r="E19407" s="113"/>
      <c r="H19407" s="133"/>
      <c r="T19407" s="133"/>
      <c r="X19407" s="131"/>
      <c r="Y19407" s="133"/>
      <c r="AJ19407" s="133"/>
      <c r="AO19407" s="135"/>
      <c r="AP19407" s="135"/>
      <c r="BJ19407" s="136"/>
    </row>
    <row r="19408" spans="5:62" ht="14.25" customHeight="1" x14ac:dyDescent="0.25">
      <c r="E19408" s="113"/>
      <c r="H19408" s="133"/>
      <c r="T19408" s="133"/>
      <c r="X19408" s="131"/>
      <c r="Y19408" s="133"/>
      <c r="AJ19408" s="133"/>
      <c r="AO19408" s="135"/>
      <c r="AP19408" s="135"/>
      <c r="BJ19408" s="136"/>
    </row>
    <row r="19409" spans="5:62" ht="14.25" customHeight="1" x14ac:dyDescent="0.25">
      <c r="E19409" s="113"/>
      <c r="H19409" s="133"/>
      <c r="T19409" s="133"/>
      <c r="X19409" s="131"/>
      <c r="Y19409" s="133"/>
      <c r="AJ19409" s="133"/>
      <c r="AO19409" s="135"/>
      <c r="AP19409" s="135"/>
      <c r="BJ19409" s="136"/>
    </row>
    <row r="19410" spans="5:62" ht="14.25" customHeight="1" x14ac:dyDescent="0.25">
      <c r="E19410" s="113"/>
      <c r="H19410" s="133"/>
      <c r="T19410" s="133"/>
      <c r="X19410" s="131"/>
      <c r="Y19410" s="133"/>
      <c r="AJ19410" s="133"/>
      <c r="AO19410" s="135"/>
      <c r="AP19410" s="135"/>
      <c r="BJ19410" s="136"/>
    </row>
    <row r="19411" spans="5:62" ht="14.25" customHeight="1" x14ac:dyDescent="0.25">
      <c r="E19411" s="113"/>
      <c r="H19411" s="133"/>
      <c r="T19411" s="133"/>
      <c r="X19411" s="131"/>
      <c r="Y19411" s="133"/>
      <c r="AJ19411" s="133"/>
      <c r="AO19411" s="135"/>
      <c r="AP19411" s="135"/>
      <c r="BJ19411" s="136"/>
    </row>
    <row r="19412" spans="5:62" ht="14.25" customHeight="1" x14ac:dyDescent="0.25">
      <c r="E19412" s="113"/>
      <c r="H19412" s="133"/>
      <c r="T19412" s="133"/>
      <c r="X19412" s="131"/>
      <c r="Y19412" s="133"/>
      <c r="AJ19412" s="133"/>
      <c r="AO19412" s="135"/>
      <c r="AP19412" s="135"/>
      <c r="BJ19412" s="136"/>
    </row>
    <row r="19413" spans="5:62" ht="14.25" customHeight="1" x14ac:dyDescent="0.25">
      <c r="E19413" s="113"/>
      <c r="H19413" s="133"/>
      <c r="T19413" s="133"/>
      <c r="X19413" s="131"/>
      <c r="Y19413" s="133"/>
      <c r="AJ19413" s="133"/>
      <c r="AO19413" s="135"/>
      <c r="AP19413" s="135"/>
      <c r="BJ19413" s="136"/>
    </row>
    <row r="19414" spans="5:62" ht="14.25" customHeight="1" x14ac:dyDescent="0.25">
      <c r="E19414" s="113"/>
      <c r="H19414" s="133"/>
      <c r="T19414" s="133"/>
      <c r="X19414" s="131"/>
      <c r="Y19414" s="133"/>
      <c r="AJ19414" s="133"/>
      <c r="AO19414" s="135"/>
      <c r="AP19414" s="135"/>
      <c r="BJ19414" s="136"/>
    </row>
    <row r="19415" spans="5:62" ht="14.25" customHeight="1" x14ac:dyDescent="0.25">
      <c r="E19415" s="113"/>
      <c r="H19415" s="133"/>
      <c r="T19415" s="133"/>
      <c r="X19415" s="131"/>
      <c r="Y19415" s="133"/>
      <c r="AJ19415" s="133"/>
      <c r="AO19415" s="135"/>
      <c r="AP19415" s="135"/>
      <c r="BJ19415" s="136"/>
    </row>
    <row r="19416" spans="5:62" ht="14.25" customHeight="1" x14ac:dyDescent="0.25">
      <c r="E19416" s="113"/>
      <c r="H19416" s="133"/>
      <c r="T19416" s="133"/>
      <c r="X19416" s="131"/>
      <c r="Y19416" s="133"/>
      <c r="AJ19416" s="133"/>
      <c r="AO19416" s="135"/>
      <c r="AP19416" s="135"/>
      <c r="BJ19416" s="136"/>
    </row>
    <row r="19417" spans="5:62" ht="14.25" customHeight="1" x14ac:dyDescent="0.25">
      <c r="E19417" s="113"/>
      <c r="H19417" s="133"/>
      <c r="T19417" s="133"/>
      <c r="X19417" s="131"/>
      <c r="Y19417" s="133"/>
      <c r="AJ19417" s="133"/>
      <c r="AO19417" s="135"/>
      <c r="AP19417" s="135"/>
      <c r="BJ19417" s="136"/>
    </row>
    <row r="19418" spans="5:62" ht="14.25" customHeight="1" x14ac:dyDescent="0.25">
      <c r="E19418" s="113"/>
      <c r="H19418" s="133"/>
      <c r="T19418" s="133"/>
      <c r="X19418" s="131"/>
      <c r="Y19418" s="133"/>
      <c r="AJ19418" s="133"/>
      <c r="AO19418" s="135"/>
      <c r="AP19418" s="135"/>
      <c r="BJ19418" s="136"/>
    </row>
    <row r="19419" spans="5:62" ht="14.25" customHeight="1" x14ac:dyDescent="0.25">
      <c r="E19419" s="113"/>
      <c r="H19419" s="133"/>
      <c r="T19419" s="133"/>
      <c r="X19419" s="131"/>
      <c r="Y19419" s="133"/>
      <c r="AJ19419" s="133"/>
      <c r="AO19419" s="135"/>
      <c r="AP19419" s="135"/>
      <c r="BJ19419" s="136"/>
    </row>
    <row r="19420" spans="5:62" ht="14.25" customHeight="1" x14ac:dyDescent="0.25">
      <c r="E19420" s="113"/>
      <c r="H19420" s="133"/>
      <c r="T19420" s="133"/>
      <c r="X19420" s="131"/>
      <c r="Y19420" s="133"/>
      <c r="AJ19420" s="133"/>
      <c r="AO19420" s="135"/>
      <c r="AP19420" s="135"/>
      <c r="BJ19420" s="136"/>
    </row>
    <row r="19421" spans="5:62" ht="14.25" customHeight="1" x14ac:dyDescent="0.25">
      <c r="E19421" s="113"/>
      <c r="H19421" s="133"/>
      <c r="T19421" s="133"/>
      <c r="X19421" s="131"/>
      <c r="Y19421" s="133"/>
      <c r="AJ19421" s="133"/>
      <c r="AO19421" s="135"/>
      <c r="AP19421" s="135"/>
      <c r="BJ19421" s="136"/>
    </row>
    <row r="19422" spans="5:62" ht="14.25" customHeight="1" x14ac:dyDescent="0.25">
      <c r="E19422" s="113"/>
      <c r="H19422" s="133"/>
      <c r="T19422" s="133"/>
      <c r="X19422" s="131"/>
      <c r="Y19422" s="133"/>
      <c r="AJ19422" s="133"/>
      <c r="AO19422" s="135"/>
      <c r="AP19422" s="135"/>
      <c r="BJ19422" s="136"/>
    </row>
    <row r="19423" spans="5:62" ht="14.25" customHeight="1" x14ac:dyDescent="0.25">
      <c r="E19423" s="113"/>
      <c r="H19423" s="133"/>
      <c r="T19423" s="133"/>
      <c r="X19423" s="131"/>
      <c r="Y19423" s="133"/>
      <c r="AJ19423" s="133"/>
      <c r="AO19423" s="135"/>
      <c r="AP19423" s="135"/>
      <c r="BJ19423" s="136"/>
    </row>
    <row r="19424" spans="5:62" ht="14.25" customHeight="1" x14ac:dyDescent="0.25">
      <c r="E19424" s="113"/>
      <c r="H19424" s="133"/>
      <c r="T19424" s="133"/>
      <c r="X19424" s="131"/>
      <c r="Y19424" s="133"/>
      <c r="AJ19424" s="133"/>
      <c r="AO19424" s="135"/>
      <c r="AP19424" s="135"/>
      <c r="BJ19424" s="136"/>
    </row>
    <row r="19425" spans="5:62" ht="14.25" customHeight="1" x14ac:dyDescent="0.25">
      <c r="E19425" s="113"/>
      <c r="H19425" s="133"/>
      <c r="T19425" s="133"/>
      <c r="X19425" s="131"/>
      <c r="Y19425" s="133"/>
      <c r="AJ19425" s="133"/>
      <c r="AO19425" s="135"/>
      <c r="AP19425" s="135"/>
      <c r="BJ19425" s="136"/>
    </row>
    <row r="19426" spans="5:62" ht="14.25" customHeight="1" x14ac:dyDescent="0.25">
      <c r="E19426" s="113"/>
      <c r="H19426" s="133"/>
      <c r="T19426" s="133"/>
      <c r="X19426" s="131"/>
      <c r="Y19426" s="133"/>
      <c r="AJ19426" s="133"/>
      <c r="AO19426" s="135"/>
      <c r="AP19426" s="135"/>
      <c r="BJ19426" s="136"/>
    </row>
    <row r="19427" spans="5:62" ht="14.25" customHeight="1" x14ac:dyDescent="0.25">
      <c r="E19427" s="113"/>
      <c r="H19427" s="133"/>
      <c r="T19427" s="133"/>
      <c r="X19427" s="131"/>
      <c r="Y19427" s="133"/>
      <c r="AJ19427" s="133"/>
      <c r="AO19427" s="135"/>
      <c r="AP19427" s="135"/>
      <c r="BJ19427" s="136"/>
    </row>
    <row r="19428" spans="5:62" ht="14.25" customHeight="1" x14ac:dyDescent="0.25">
      <c r="E19428" s="113"/>
      <c r="H19428" s="133"/>
      <c r="T19428" s="133"/>
      <c r="X19428" s="131"/>
      <c r="Y19428" s="133"/>
      <c r="AJ19428" s="133"/>
      <c r="AO19428" s="135"/>
      <c r="AP19428" s="135"/>
      <c r="BJ19428" s="136"/>
    </row>
    <row r="19429" spans="5:62" ht="14.25" customHeight="1" x14ac:dyDescent="0.25">
      <c r="E19429" s="113"/>
      <c r="H19429" s="133"/>
      <c r="T19429" s="133"/>
      <c r="X19429" s="131"/>
      <c r="Y19429" s="133"/>
      <c r="AJ19429" s="133"/>
      <c r="AO19429" s="135"/>
      <c r="AP19429" s="135"/>
      <c r="BJ19429" s="136"/>
    </row>
    <row r="19430" spans="5:62" ht="14.25" customHeight="1" x14ac:dyDescent="0.25">
      <c r="E19430" s="113"/>
      <c r="H19430" s="133"/>
      <c r="T19430" s="133"/>
      <c r="X19430" s="131"/>
      <c r="Y19430" s="133"/>
      <c r="AJ19430" s="133"/>
      <c r="AO19430" s="135"/>
      <c r="AP19430" s="135"/>
      <c r="BJ19430" s="136"/>
    </row>
    <row r="19431" spans="5:62" ht="14.25" customHeight="1" x14ac:dyDescent="0.25">
      <c r="E19431" s="113"/>
      <c r="H19431" s="133"/>
      <c r="T19431" s="133"/>
      <c r="X19431" s="131"/>
      <c r="Y19431" s="133"/>
      <c r="AJ19431" s="133"/>
      <c r="AO19431" s="135"/>
      <c r="AP19431" s="135"/>
      <c r="BJ19431" s="136"/>
    </row>
    <row r="19432" spans="5:62" ht="14.25" customHeight="1" x14ac:dyDescent="0.25">
      <c r="E19432" s="113"/>
      <c r="H19432" s="133"/>
      <c r="T19432" s="133"/>
      <c r="X19432" s="131"/>
      <c r="Y19432" s="133"/>
      <c r="AJ19432" s="133"/>
      <c r="AO19432" s="135"/>
      <c r="AP19432" s="135"/>
      <c r="BJ19432" s="136"/>
    </row>
    <row r="19433" spans="5:62" ht="14.25" customHeight="1" x14ac:dyDescent="0.25">
      <c r="E19433" s="113"/>
      <c r="H19433" s="133"/>
      <c r="T19433" s="133"/>
      <c r="X19433" s="131"/>
      <c r="Y19433" s="133"/>
      <c r="AJ19433" s="133"/>
      <c r="AO19433" s="135"/>
      <c r="AP19433" s="135"/>
      <c r="BJ19433" s="136"/>
    </row>
    <row r="19434" spans="5:62" ht="14.25" customHeight="1" x14ac:dyDescent="0.25">
      <c r="E19434" s="113"/>
      <c r="H19434" s="133"/>
      <c r="T19434" s="133"/>
      <c r="X19434" s="131"/>
      <c r="Y19434" s="133"/>
      <c r="AJ19434" s="133"/>
      <c r="AO19434" s="135"/>
      <c r="AP19434" s="135"/>
      <c r="BJ19434" s="136"/>
    </row>
    <row r="19435" spans="5:62" ht="14.25" customHeight="1" x14ac:dyDescent="0.25">
      <c r="E19435" s="113"/>
      <c r="H19435" s="133"/>
      <c r="T19435" s="133"/>
      <c r="X19435" s="131"/>
      <c r="Y19435" s="133"/>
      <c r="AJ19435" s="133"/>
      <c r="AO19435" s="135"/>
      <c r="AP19435" s="135"/>
      <c r="BJ19435" s="136"/>
    </row>
    <row r="19436" spans="5:62" ht="14.25" customHeight="1" x14ac:dyDescent="0.25">
      <c r="E19436" s="113"/>
      <c r="H19436" s="133"/>
      <c r="T19436" s="133"/>
      <c r="X19436" s="131"/>
      <c r="Y19436" s="133"/>
      <c r="AJ19436" s="133"/>
      <c r="AO19436" s="135"/>
      <c r="AP19436" s="135"/>
      <c r="BJ19436" s="136"/>
    </row>
    <row r="19437" spans="5:62" ht="14.25" customHeight="1" x14ac:dyDescent="0.25">
      <c r="E19437" s="113"/>
      <c r="H19437" s="133"/>
      <c r="T19437" s="133"/>
      <c r="X19437" s="131"/>
      <c r="Y19437" s="133"/>
      <c r="AJ19437" s="133"/>
      <c r="AO19437" s="135"/>
      <c r="AP19437" s="135"/>
      <c r="BJ19437" s="136"/>
    </row>
    <row r="19438" spans="5:62" ht="14.25" customHeight="1" x14ac:dyDescent="0.25">
      <c r="E19438" s="113"/>
      <c r="H19438" s="133"/>
      <c r="T19438" s="133"/>
      <c r="X19438" s="131"/>
      <c r="Y19438" s="133"/>
      <c r="AJ19438" s="133"/>
      <c r="AO19438" s="135"/>
      <c r="AP19438" s="135"/>
      <c r="BJ19438" s="136"/>
    </row>
    <row r="19439" spans="5:62" ht="14.25" customHeight="1" x14ac:dyDescent="0.25">
      <c r="E19439" s="113"/>
      <c r="H19439" s="133"/>
      <c r="T19439" s="133"/>
      <c r="X19439" s="131"/>
      <c r="Y19439" s="133"/>
      <c r="AJ19439" s="133"/>
      <c r="AO19439" s="135"/>
      <c r="AP19439" s="135"/>
      <c r="BJ19439" s="136"/>
    </row>
    <row r="19440" spans="5:62" ht="14.25" customHeight="1" x14ac:dyDescent="0.25">
      <c r="E19440" s="113"/>
      <c r="H19440" s="133"/>
      <c r="T19440" s="133"/>
      <c r="X19440" s="131"/>
      <c r="Y19440" s="133"/>
      <c r="AJ19440" s="133"/>
      <c r="AO19440" s="135"/>
      <c r="AP19440" s="135"/>
      <c r="BJ19440" s="136"/>
    </row>
    <row r="19441" spans="5:62" ht="14.25" customHeight="1" x14ac:dyDescent="0.25">
      <c r="E19441" s="113"/>
      <c r="H19441" s="133"/>
      <c r="T19441" s="133"/>
      <c r="X19441" s="131"/>
      <c r="Y19441" s="133"/>
      <c r="AJ19441" s="133"/>
      <c r="AO19441" s="135"/>
      <c r="AP19441" s="135"/>
      <c r="BJ19441" s="136"/>
    </row>
    <row r="19442" spans="5:62" ht="14.25" customHeight="1" x14ac:dyDescent="0.25">
      <c r="E19442" s="113"/>
      <c r="H19442" s="133"/>
      <c r="T19442" s="133"/>
      <c r="X19442" s="131"/>
      <c r="Y19442" s="133"/>
      <c r="AJ19442" s="133"/>
      <c r="AO19442" s="135"/>
      <c r="AP19442" s="135"/>
      <c r="BJ19442" s="136"/>
    </row>
    <row r="19443" spans="5:62" ht="14.25" customHeight="1" x14ac:dyDescent="0.25">
      <c r="E19443" s="113"/>
      <c r="H19443" s="133"/>
      <c r="T19443" s="133"/>
      <c r="X19443" s="131"/>
      <c r="Y19443" s="133"/>
      <c r="AJ19443" s="133"/>
      <c r="AO19443" s="135"/>
      <c r="AP19443" s="135"/>
      <c r="BJ19443" s="136"/>
    </row>
    <row r="19444" spans="5:62" ht="14.25" customHeight="1" x14ac:dyDescent="0.25">
      <c r="E19444" s="113"/>
      <c r="H19444" s="133"/>
      <c r="T19444" s="133"/>
      <c r="X19444" s="131"/>
      <c r="Y19444" s="133"/>
      <c r="AJ19444" s="133"/>
      <c r="AO19444" s="135"/>
      <c r="AP19444" s="135"/>
      <c r="BJ19444" s="136"/>
    </row>
    <row r="19445" spans="5:62" ht="14.25" customHeight="1" x14ac:dyDescent="0.25">
      <c r="E19445" s="113"/>
      <c r="H19445" s="133"/>
      <c r="T19445" s="133"/>
      <c r="X19445" s="131"/>
      <c r="Y19445" s="133"/>
      <c r="AJ19445" s="133"/>
      <c r="AO19445" s="135"/>
      <c r="AP19445" s="135"/>
      <c r="BJ19445" s="136"/>
    </row>
    <row r="19446" spans="5:62" ht="14.25" customHeight="1" x14ac:dyDescent="0.25">
      <c r="E19446" s="113"/>
      <c r="H19446" s="133"/>
      <c r="T19446" s="133"/>
      <c r="X19446" s="131"/>
      <c r="Y19446" s="133"/>
      <c r="AJ19446" s="133"/>
      <c r="AO19446" s="135"/>
      <c r="AP19446" s="135"/>
      <c r="BJ19446" s="136"/>
    </row>
    <row r="19447" spans="5:62" ht="14.25" customHeight="1" x14ac:dyDescent="0.25">
      <c r="E19447" s="113"/>
      <c r="H19447" s="133"/>
      <c r="T19447" s="133"/>
      <c r="X19447" s="131"/>
      <c r="Y19447" s="133"/>
      <c r="AJ19447" s="133"/>
      <c r="AO19447" s="135"/>
      <c r="AP19447" s="135"/>
      <c r="BJ19447" s="136"/>
    </row>
    <row r="19448" spans="5:62" ht="14.25" customHeight="1" x14ac:dyDescent="0.25">
      <c r="E19448" s="113"/>
      <c r="H19448" s="133"/>
      <c r="T19448" s="133"/>
      <c r="X19448" s="131"/>
      <c r="Y19448" s="133"/>
      <c r="AJ19448" s="133"/>
      <c r="AO19448" s="135"/>
      <c r="AP19448" s="135"/>
      <c r="BJ19448" s="136"/>
    </row>
    <row r="19449" spans="5:62" ht="14.25" customHeight="1" x14ac:dyDescent="0.25">
      <c r="E19449" s="113"/>
      <c r="H19449" s="133"/>
      <c r="T19449" s="133"/>
      <c r="X19449" s="131"/>
      <c r="Y19449" s="133"/>
      <c r="AJ19449" s="133"/>
      <c r="AO19449" s="135"/>
      <c r="AP19449" s="135"/>
      <c r="BJ19449" s="136"/>
    </row>
    <row r="19450" spans="5:62" ht="14.25" customHeight="1" x14ac:dyDescent="0.25">
      <c r="E19450" s="113"/>
      <c r="H19450" s="133"/>
      <c r="T19450" s="133"/>
      <c r="X19450" s="131"/>
      <c r="Y19450" s="133"/>
      <c r="AJ19450" s="133"/>
      <c r="AO19450" s="135"/>
      <c r="AP19450" s="135"/>
      <c r="BJ19450" s="136"/>
    </row>
    <row r="19451" spans="5:62" ht="14.25" customHeight="1" x14ac:dyDescent="0.25">
      <c r="E19451" s="113"/>
      <c r="H19451" s="133"/>
      <c r="T19451" s="133"/>
      <c r="X19451" s="131"/>
      <c r="Y19451" s="133"/>
      <c r="AJ19451" s="133"/>
      <c r="AO19451" s="135"/>
      <c r="AP19451" s="135"/>
      <c r="BJ19451" s="136"/>
    </row>
    <row r="19452" spans="5:62" ht="14.25" customHeight="1" x14ac:dyDescent="0.25">
      <c r="E19452" s="113"/>
      <c r="H19452" s="133"/>
      <c r="T19452" s="133"/>
      <c r="X19452" s="131"/>
      <c r="Y19452" s="133"/>
      <c r="AJ19452" s="133"/>
      <c r="AO19452" s="135"/>
      <c r="AP19452" s="135"/>
      <c r="BJ19452" s="136"/>
    </row>
    <row r="19453" spans="5:62" ht="14.25" customHeight="1" x14ac:dyDescent="0.25">
      <c r="E19453" s="113"/>
      <c r="H19453" s="133"/>
      <c r="T19453" s="133"/>
      <c r="X19453" s="131"/>
      <c r="Y19453" s="133"/>
      <c r="AJ19453" s="133"/>
      <c r="AO19453" s="135"/>
      <c r="AP19453" s="135"/>
      <c r="BJ19453" s="136"/>
    </row>
    <row r="19454" spans="5:62" ht="14.25" customHeight="1" x14ac:dyDescent="0.25">
      <c r="E19454" s="113"/>
      <c r="H19454" s="133"/>
      <c r="T19454" s="133"/>
      <c r="X19454" s="131"/>
      <c r="Y19454" s="133"/>
      <c r="AJ19454" s="133"/>
      <c r="AO19454" s="135"/>
      <c r="AP19454" s="135"/>
      <c r="BJ19454" s="136"/>
    </row>
    <row r="19455" spans="5:62" ht="14.25" customHeight="1" x14ac:dyDescent="0.25">
      <c r="E19455" s="113"/>
      <c r="H19455" s="133"/>
      <c r="T19455" s="133"/>
      <c r="X19455" s="131"/>
      <c r="Y19455" s="133"/>
      <c r="AJ19455" s="133"/>
      <c r="AO19455" s="135"/>
      <c r="AP19455" s="135"/>
      <c r="BJ19455" s="136"/>
    </row>
    <row r="19456" spans="5:62" ht="14.25" customHeight="1" x14ac:dyDescent="0.25">
      <c r="E19456" s="113"/>
      <c r="H19456" s="133"/>
      <c r="T19456" s="133"/>
      <c r="X19456" s="131"/>
      <c r="Y19456" s="133"/>
      <c r="AJ19456" s="133"/>
      <c r="AO19456" s="135"/>
      <c r="AP19456" s="135"/>
      <c r="BJ19456" s="136"/>
    </row>
    <row r="19457" spans="5:62" ht="14.25" customHeight="1" x14ac:dyDescent="0.25">
      <c r="E19457" s="113"/>
      <c r="H19457" s="133"/>
      <c r="T19457" s="133"/>
      <c r="X19457" s="131"/>
      <c r="Y19457" s="133"/>
      <c r="AJ19457" s="133"/>
      <c r="AO19457" s="135"/>
      <c r="AP19457" s="135"/>
      <c r="BJ19457" s="136"/>
    </row>
    <row r="19458" spans="5:62" ht="14.25" customHeight="1" x14ac:dyDescent="0.25">
      <c r="E19458" s="113"/>
      <c r="H19458" s="133"/>
      <c r="T19458" s="133"/>
      <c r="X19458" s="131"/>
      <c r="Y19458" s="133"/>
      <c r="AJ19458" s="133"/>
      <c r="AO19458" s="135"/>
      <c r="AP19458" s="135"/>
      <c r="BJ19458" s="136"/>
    </row>
    <row r="19459" spans="5:62" ht="14.25" customHeight="1" x14ac:dyDescent="0.25">
      <c r="E19459" s="113"/>
      <c r="H19459" s="133"/>
      <c r="T19459" s="133"/>
      <c r="X19459" s="131"/>
      <c r="Y19459" s="133"/>
      <c r="AJ19459" s="133"/>
      <c r="AO19459" s="135"/>
      <c r="AP19459" s="135"/>
      <c r="BJ19459" s="136"/>
    </row>
    <row r="19460" spans="5:62" ht="14.25" customHeight="1" x14ac:dyDescent="0.25">
      <c r="E19460" s="113"/>
      <c r="H19460" s="133"/>
      <c r="T19460" s="133"/>
      <c r="X19460" s="131"/>
      <c r="Y19460" s="133"/>
      <c r="AJ19460" s="133"/>
      <c r="AO19460" s="135"/>
      <c r="AP19460" s="135"/>
      <c r="BJ19460" s="136"/>
    </row>
    <row r="19461" spans="5:62" ht="14.25" customHeight="1" x14ac:dyDescent="0.25">
      <c r="E19461" s="113"/>
      <c r="H19461" s="133"/>
      <c r="T19461" s="133"/>
      <c r="X19461" s="131"/>
      <c r="Y19461" s="133"/>
      <c r="AJ19461" s="133"/>
      <c r="AO19461" s="135"/>
      <c r="AP19461" s="135"/>
      <c r="BJ19461" s="136"/>
    </row>
    <row r="19462" spans="5:62" ht="14.25" customHeight="1" x14ac:dyDescent="0.25">
      <c r="E19462" s="113"/>
      <c r="H19462" s="133"/>
      <c r="T19462" s="133"/>
      <c r="X19462" s="131"/>
      <c r="Y19462" s="133"/>
      <c r="AJ19462" s="133"/>
      <c r="AO19462" s="135"/>
      <c r="AP19462" s="135"/>
      <c r="BJ19462" s="136"/>
    </row>
    <row r="19463" spans="5:62" ht="14.25" customHeight="1" x14ac:dyDescent="0.25">
      <c r="E19463" s="113"/>
      <c r="H19463" s="133"/>
      <c r="T19463" s="133"/>
      <c r="X19463" s="131"/>
      <c r="Y19463" s="133"/>
      <c r="AJ19463" s="133"/>
      <c r="AO19463" s="135"/>
      <c r="AP19463" s="135"/>
      <c r="BJ19463" s="136"/>
    </row>
    <row r="19464" spans="5:62" ht="14.25" customHeight="1" x14ac:dyDescent="0.25">
      <c r="E19464" s="113"/>
      <c r="H19464" s="133"/>
      <c r="T19464" s="133"/>
      <c r="X19464" s="131"/>
      <c r="Y19464" s="133"/>
      <c r="AJ19464" s="133"/>
      <c r="AO19464" s="135"/>
      <c r="AP19464" s="135"/>
      <c r="BJ19464" s="136"/>
    </row>
    <row r="19465" spans="5:62" ht="14.25" customHeight="1" x14ac:dyDescent="0.25">
      <c r="E19465" s="113"/>
      <c r="H19465" s="133"/>
      <c r="T19465" s="133"/>
      <c r="X19465" s="131"/>
      <c r="Y19465" s="133"/>
      <c r="AJ19465" s="133"/>
      <c r="AO19465" s="135"/>
      <c r="AP19465" s="135"/>
      <c r="BJ19465" s="136"/>
    </row>
    <row r="19466" spans="5:62" ht="14.25" customHeight="1" x14ac:dyDescent="0.25">
      <c r="E19466" s="113"/>
      <c r="H19466" s="133"/>
      <c r="T19466" s="133"/>
      <c r="X19466" s="131"/>
      <c r="Y19466" s="133"/>
      <c r="AJ19466" s="133"/>
      <c r="AO19466" s="135"/>
      <c r="AP19466" s="135"/>
      <c r="BJ19466" s="136"/>
    </row>
    <row r="19467" spans="5:62" ht="14.25" customHeight="1" x14ac:dyDescent="0.25">
      <c r="E19467" s="113"/>
      <c r="H19467" s="133"/>
      <c r="T19467" s="133"/>
      <c r="X19467" s="131"/>
      <c r="Y19467" s="133"/>
      <c r="AJ19467" s="133"/>
      <c r="AO19467" s="135"/>
      <c r="AP19467" s="135"/>
      <c r="BJ19467" s="136"/>
    </row>
    <row r="19468" spans="5:62" ht="14.25" customHeight="1" x14ac:dyDescent="0.25">
      <c r="E19468" s="113"/>
      <c r="H19468" s="133"/>
      <c r="T19468" s="133"/>
      <c r="X19468" s="131"/>
      <c r="Y19468" s="133"/>
      <c r="AJ19468" s="133"/>
      <c r="AO19468" s="135"/>
      <c r="AP19468" s="135"/>
      <c r="BJ19468" s="136"/>
    </row>
    <row r="19469" spans="5:62" ht="14.25" customHeight="1" x14ac:dyDescent="0.25">
      <c r="E19469" s="113"/>
      <c r="H19469" s="133"/>
      <c r="T19469" s="133"/>
      <c r="X19469" s="131"/>
      <c r="Y19469" s="133"/>
      <c r="AJ19469" s="133"/>
      <c r="AO19469" s="135"/>
      <c r="AP19469" s="135"/>
      <c r="BJ19469" s="136"/>
    </row>
    <row r="19470" spans="5:62" ht="14.25" customHeight="1" x14ac:dyDescent="0.25">
      <c r="E19470" s="113"/>
      <c r="H19470" s="133"/>
      <c r="T19470" s="133"/>
      <c r="X19470" s="131"/>
      <c r="Y19470" s="133"/>
      <c r="AJ19470" s="133"/>
      <c r="AO19470" s="135"/>
      <c r="AP19470" s="135"/>
      <c r="BJ19470" s="136"/>
    </row>
    <row r="19471" spans="5:62" ht="14.25" customHeight="1" x14ac:dyDescent="0.25">
      <c r="E19471" s="113"/>
      <c r="H19471" s="133"/>
      <c r="T19471" s="133"/>
      <c r="X19471" s="131"/>
      <c r="Y19471" s="133"/>
      <c r="AJ19471" s="133"/>
      <c r="AO19471" s="135"/>
      <c r="AP19471" s="135"/>
      <c r="BJ19471" s="136"/>
    </row>
    <row r="19472" spans="5:62" ht="14.25" customHeight="1" x14ac:dyDescent="0.25">
      <c r="E19472" s="113"/>
      <c r="H19472" s="133"/>
      <c r="T19472" s="133"/>
      <c r="X19472" s="131"/>
      <c r="Y19472" s="133"/>
      <c r="AJ19472" s="133"/>
      <c r="AO19472" s="135"/>
      <c r="AP19472" s="135"/>
      <c r="BJ19472" s="136"/>
    </row>
    <row r="19473" spans="5:62" ht="14.25" customHeight="1" x14ac:dyDescent="0.25">
      <c r="E19473" s="113"/>
      <c r="H19473" s="133"/>
      <c r="T19473" s="133"/>
      <c r="X19473" s="131"/>
      <c r="Y19473" s="133"/>
      <c r="AJ19473" s="133"/>
      <c r="AO19473" s="135"/>
      <c r="AP19473" s="135"/>
      <c r="BJ19473" s="136"/>
    </row>
    <row r="19474" spans="5:62" ht="14.25" customHeight="1" x14ac:dyDescent="0.25">
      <c r="E19474" s="113"/>
      <c r="H19474" s="133"/>
      <c r="T19474" s="133"/>
      <c r="X19474" s="131"/>
      <c r="Y19474" s="133"/>
      <c r="AJ19474" s="133"/>
      <c r="AO19474" s="135"/>
      <c r="AP19474" s="135"/>
      <c r="BJ19474" s="136"/>
    </row>
    <row r="19475" spans="5:62" ht="14.25" customHeight="1" x14ac:dyDescent="0.25">
      <c r="E19475" s="113"/>
      <c r="H19475" s="133"/>
      <c r="T19475" s="133"/>
      <c r="X19475" s="131"/>
      <c r="Y19475" s="133"/>
      <c r="AJ19475" s="133"/>
      <c r="AO19475" s="135"/>
      <c r="AP19475" s="135"/>
      <c r="BJ19475" s="136"/>
    </row>
    <row r="19476" spans="5:62" ht="14.25" customHeight="1" x14ac:dyDescent="0.25">
      <c r="E19476" s="113"/>
      <c r="H19476" s="133"/>
      <c r="T19476" s="133"/>
      <c r="X19476" s="131"/>
      <c r="Y19476" s="133"/>
      <c r="AJ19476" s="133"/>
      <c r="AO19476" s="135"/>
      <c r="AP19476" s="135"/>
      <c r="BJ19476" s="136"/>
    </row>
    <row r="19477" spans="5:62" ht="14.25" customHeight="1" x14ac:dyDescent="0.25">
      <c r="E19477" s="113"/>
      <c r="H19477" s="133"/>
      <c r="T19477" s="133"/>
      <c r="X19477" s="131"/>
      <c r="Y19477" s="133"/>
      <c r="AJ19477" s="133"/>
      <c r="AO19477" s="135"/>
      <c r="AP19477" s="135"/>
      <c r="BJ19477" s="136"/>
    </row>
    <row r="19478" spans="5:62" ht="14.25" customHeight="1" x14ac:dyDescent="0.25">
      <c r="E19478" s="113"/>
      <c r="H19478" s="133"/>
      <c r="T19478" s="133"/>
      <c r="X19478" s="131"/>
      <c r="Y19478" s="133"/>
      <c r="AJ19478" s="133"/>
      <c r="AO19478" s="135"/>
      <c r="AP19478" s="135"/>
      <c r="BJ19478" s="136"/>
    </row>
    <row r="19479" spans="5:62" ht="14.25" customHeight="1" x14ac:dyDescent="0.25">
      <c r="E19479" s="113"/>
      <c r="H19479" s="133"/>
      <c r="T19479" s="133"/>
      <c r="X19479" s="131"/>
      <c r="Y19479" s="133"/>
      <c r="AJ19479" s="133"/>
      <c r="AO19479" s="135"/>
      <c r="AP19479" s="135"/>
      <c r="BJ19479" s="136"/>
    </row>
    <row r="19480" spans="5:62" ht="14.25" customHeight="1" x14ac:dyDescent="0.25">
      <c r="E19480" s="113"/>
      <c r="H19480" s="133"/>
      <c r="T19480" s="133"/>
      <c r="X19480" s="131"/>
      <c r="Y19480" s="133"/>
      <c r="AJ19480" s="133"/>
      <c r="AO19480" s="135"/>
      <c r="AP19480" s="135"/>
      <c r="BJ19480" s="136"/>
    </row>
    <row r="19481" spans="5:62" ht="14.25" customHeight="1" x14ac:dyDescent="0.25">
      <c r="E19481" s="113"/>
      <c r="H19481" s="133"/>
      <c r="T19481" s="133"/>
      <c r="X19481" s="131"/>
      <c r="Y19481" s="133"/>
      <c r="AJ19481" s="133"/>
      <c r="AO19481" s="135"/>
      <c r="AP19481" s="135"/>
      <c r="BJ19481" s="136"/>
    </row>
    <row r="19482" spans="5:62" ht="14.25" customHeight="1" x14ac:dyDescent="0.25">
      <c r="E19482" s="113"/>
      <c r="H19482" s="133"/>
      <c r="T19482" s="133"/>
      <c r="X19482" s="131"/>
      <c r="Y19482" s="133"/>
      <c r="AJ19482" s="133"/>
      <c r="AO19482" s="135"/>
      <c r="AP19482" s="135"/>
      <c r="BJ19482" s="136"/>
    </row>
    <row r="19483" spans="5:62" ht="14.25" customHeight="1" x14ac:dyDescent="0.25">
      <c r="E19483" s="113"/>
      <c r="H19483" s="133"/>
      <c r="T19483" s="133"/>
      <c r="X19483" s="131"/>
      <c r="Y19483" s="133"/>
      <c r="AJ19483" s="133"/>
      <c r="AO19483" s="135"/>
      <c r="AP19483" s="135"/>
      <c r="BJ19483" s="136"/>
    </row>
    <row r="19484" spans="5:62" ht="14.25" customHeight="1" x14ac:dyDescent="0.25">
      <c r="E19484" s="113"/>
      <c r="H19484" s="133"/>
      <c r="T19484" s="133"/>
      <c r="X19484" s="131"/>
      <c r="Y19484" s="133"/>
      <c r="AJ19484" s="133"/>
      <c r="AO19484" s="135"/>
      <c r="AP19484" s="135"/>
      <c r="BJ19484" s="136"/>
    </row>
    <row r="19485" spans="5:62" ht="14.25" customHeight="1" x14ac:dyDescent="0.25">
      <c r="E19485" s="113"/>
      <c r="H19485" s="133"/>
      <c r="T19485" s="133"/>
      <c r="X19485" s="131"/>
      <c r="Y19485" s="133"/>
      <c r="AJ19485" s="133"/>
      <c r="AO19485" s="135"/>
      <c r="AP19485" s="135"/>
      <c r="BJ19485" s="136"/>
    </row>
    <row r="19486" spans="5:62" ht="14.25" customHeight="1" x14ac:dyDescent="0.25">
      <c r="E19486" s="113"/>
      <c r="H19486" s="133"/>
      <c r="T19486" s="133"/>
      <c r="X19486" s="131"/>
      <c r="Y19486" s="133"/>
      <c r="AJ19486" s="133"/>
      <c r="AO19486" s="135"/>
      <c r="AP19486" s="135"/>
      <c r="BJ19486" s="136"/>
    </row>
    <row r="19487" spans="5:62" ht="14.25" customHeight="1" x14ac:dyDescent="0.25">
      <c r="E19487" s="113"/>
      <c r="H19487" s="133"/>
      <c r="T19487" s="133"/>
      <c r="X19487" s="131"/>
      <c r="Y19487" s="133"/>
      <c r="AJ19487" s="133"/>
      <c r="AO19487" s="135"/>
      <c r="AP19487" s="135"/>
      <c r="BJ19487" s="136"/>
    </row>
    <row r="19488" spans="5:62" ht="14.25" customHeight="1" x14ac:dyDescent="0.25">
      <c r="E19488" s="113"/>
      <c r="H19488" s="133"/>
      <c r="T19488" s="133"/>
      <c r="X19488" s="131"/>
      <c r="Y19488" s="133"/>
      <c r="AJ19488" s="133"/>
      <c r="AO19488" s="135"/>
      <c r="AP19488" s="135"/>
      <c r="BJ19488" s="136"/>
    </row>
    <row r="19489" spans="5:62" ht="14.25" customHeight="1" x14ac:dyDescent="0.25">
      <c r="E19489" s="113"/>
      <c r="H19489" s="133"/>
      <c r="T19489" s="133"/>
      <c r="X19489" s="131"/>
      <c r="Y19489" s="133"/>
      <c r="AJ19489" s="133"/>
      <c r="AO19489" s="135"/>
      <c r="AP19489" s="135"/>
      <c r="BJ19489" s="136"/>
    </row>
    <row r="19490" spans="5:62" ht="14.25" customHeight="1" x14ac:dyDescent="0.25">
      <c r="E19490" s="113"/>
      <c r="H19490" s="133"/>
      <c r="T19490" s="133"/>
      <c r="X19490" s="131"/>
      <c r="Y19490" s="133"/>
      <c r="AJ19490" s="133"/>
      <c r="AO19490" s="135"/>
      <c r="AP19490" s="135"/>
      <c r="BJ19490" s="136"/>
    </row>
    <row r="19491" spans="5:62" ht="14.25" customHeight="1" x14ac:dyDescent="0.25">
      <c r="E19491" s="113"/>
      <c r="H19491" s="133"/>
      <c r="T19491" s="133"/>
      <c r="X19491" s="131"/>
      <c r="Y19491" s="133"/>
      <c r="AJ19491" s="133"/>
      <c r="AO19491" s="135"/>
      <c r="AP19491" s="135"/>
      <c r="BJ19491" s="136"/>
    </row>
    <row r="19492" spans="5:62" ht="14.25" customHeight="1" x14ac:dyDescent="0.25">
      <c r="E19492" s="113"/>
      <c r="H19492" s="133"/>
      <c r="T19492" s="133"/>
      <c r="X19492" s="131"/>
      <c r="Y19492" s="133"/>
      <c r="AJ19492" s="133"/>
      <c r="AO19492" s="135"/>
      <c r="AP19492" s="135"/>
      <c r="BJ19492" s="136"/>
    </row>
    <row r="19493" spans="5:62" ht="14.25" customHeight="1" x14ac:dyDescent="0.25">
      <c r="E19493" s="113"/>
      <c r="H19493" s="133"/>
      <c r="T19493" s="133"/>
      <c r="X19493" s="131"/>
      <c r="Y19493" s="133"/>
      <c r="AJ19493" s="133"/>
      <c r="AO19493" s="135"/>
      <c r="AP19493" s="135"/>
      <c r="BJ19493" s="136"/>
    </row>
    <row r="19494" spans="5:62" ht="14.25" customHeight="1" x14ac:dyDescent="0.25">
      <c r="E19494" s="113"/>
      <c r="H19494" s="133"/>
      <c r="T19494" s="133"/>
      <c r="X19494" s="131"/>
      <c r="Y19494" s="133"/>
      <c r="AJ19494" s="133"/>
      <c r="AO19494" s="135"/>
      <c r="AP19494" s="135"/>
      <c r="BJ19494" s="136"/>
    </row>
    <row r="19495" spans="5:62" ht="14.25" customHeight="1" x14ac:dyDescent="0.25">
      <c r="E19495" s="113"/>
      <c r="H19495" s="133"/>
      <c r="T19495" s="133"/>
      <c r="X19495" s="131"/>
      <c r="Y19495" s="133"/>
      <c r="AJ19495" s="133"/>
      <c r="AO19495" s="135"/>
      <c r="AP19495" s="135"/>
      <c r="BJ19495" s="136"/>
    </row>
    <row r="19496" spans="5:62" ht="14.25" customHeight="1" x14ac:dyDescent="0.25">
      <c r="E19496" s="113"/>
      <c r="H19496" s="133"/>
      <c r="T19496" s="133"/>
      <c r="X19496" s="131"/>
      <c r="Y19496" s="133"/>
      <c r="AJ19496" s="133"/>
      <c r="AO19496" s="135"/>
      <c r="AP19496" s="135"/>
      <c r="BJ19496" s="136"/>
    </row>
    <row r="19497" spans="5:62" ht="14.25" customHeight="1" x14ac:dyDescent="0.25">
      <c r="E19497" s="113"/>
      <c r="H19497" s="133"/>
      <c r="T19497" s="133"/>
      <c r="X19497" s="131"/>
      <c r="Y19497" s="133"/>
      <c r="AJ19497" s="133"/>
      <c r="AO19497" s="135"/>
      <c r="AP19497" s="135"/>
      <c r="BJ19497" s="136"/>
    </row>
    <row r="19498" spans="5:62" ht="14.25" customHeight="1" x14ac:dyDescent="0.25">
      <c r="E19498" s="113"/>
      <c r="H19498" s="133"/>
      <c r="T19498" s="133"/>
      <c r="X19498" s="131"/>
      <c r="Y19498" s="133"/>
      <c r="AJ19498" s="133"/>
      <c r="AO19498" s="135"/>
      <c r="AP19498" s="135"/>
      <c r="BJ19498" s="136"/>
    </row>
    <row r="19499" spans="5:62" ht="14.25" customHeight="1" x14ac:dyDescent="0.25">
      <c r="E19499" s="113"/>
      <c r="H19499" s="133"/>
      <c r="T19499" s="133"/>
      <c r="X19499" s="131"/>
      <c r="Y19499" s="133"/>
      <c r="AJ19499" s="133"/>
      <c r="AO19499" s="135"/>
      <c r="AP19499" s="135"/>
      <c r="BJ19499" s="136"/>
    </row>
    <row r="19500" spans="5:62" ht="14.25" customHeight="1" x14ac:dyDescent="0.25">
      <c r="E19500" s="113"/>
      <c r="H19500" s="133"/>
      <c r="T19500" s="133"/>
      <c r="X19500" s="131"/>
      <c r="Y19500" s="133"/>
      <c r="AJ19500" s="133"/>
      <c r="AO19500" s="135"/>
      <c r="AP19500" s="135"/>
      <c r="BJ19500" s="136"/>
    </row>
    <row r="19501" spans="5:62" ht="14.25" customHeight="1" x14ac:dyDescent="0.25">
      <c r="E19501" s="113"/>
      <c r="H19501" s="133"/>
      <c r="T19501" s="133"/>
      <c r="X19501" s="131"/>
      <c r="Y19501" s="133"/>
      <c r="AJ19501" s="133"/>
      <c r="AO19501" s="135"/>
      <c r="AP19501" s="135"/>
      <c r="BJ19501" s="136"/>
    </row>
    <row r="19502" spans="5:62" ht="14.25" customHeight="1" x14ac:dyDescent="0.25">
      <c r="E19502" s="113"/>
      <c r="H19502" s="133"/>
      <c r="T19502" s="133"/>
      <c r="X19502" s="131"/>
      <c r="Y19502" s="133"/>
      <c r="AJ19502" s="133"/>
      <c r="AO19502" s="135"/>
      <c r="AP19502" s="135"/>
      <c r="BJ19502" s="136"/>
    </row>
    <row r="19503" spans="5:62" ht="14.25" customHeight="1" x14ac:dyDescent="0.25">
      <c r="E19503" s="113"/>
      <c r="H19503" s="133"/>
      <c r="T19503" s="133"/>
      <c r="X19503" s="131"/>
      <c r="Y19503" s="133"/>
      <c r="AJ19503" s="133"/>
      <c r="AO19503" s="135"/>
      <c r="AP19503" s="135"/>
      <c r="BJ19503" s="136"/>
    </row>
    <row r="19504" spans="5:62" ht="14.25" customHeight="1" x14ac:dyDescent="0.25">
      <c r="E19504" s="113"/>
      <c r="H19504" s="133"/>
      <c r="T19504" s="133"/>
      <c r="X19504" s="131"/>
      <c r="Y19504" s="133"/>
      <c r="AJ19504" s="133"/>
      <c r="AO19504" s="135"/>
      <c r="AP19504" s="135"/>
      <c r="BJ19504" s="136"/>
    </row>
    <row r="19505" spans="5:62" ht="14.25" customHeight="1" x14ac:dyDescent="0.25">
      <c r="E19505" s="113"/>
      <c r="H19505" s="133"/>
      <c r="T19505" s="133"/>
      <c r="X19505" s="131"/>
      <c r="Y19505" s="133"/>
      <c r="AJ19505" s="133"/>
      <c r="AO19505" s="135"/>
      <c r="AP19505" s="135"/>
      <c r="BJ19505" s="136"/>
    </row>
    <row r="19506" spans="5:62" ht="14.25" customHeight="1" x14ac:dyDescent="0.25">
      <c r="E19506" s="113"/>
      <c r="H19506" s="133"/>
      <c r="T19506" s="133"/>
      <c r="X19506" s="131"/>
      <c r="Y19506" s="133"/>
      <c r="AJ19506" s="133"/>
      <c r="AO19506" s="135"/>
      <c r="AP19506" s="135"/>
      <c r="BJ19506" s="136"/>
    </row>
    <row r="19507" spans="5:62" ht="14.25" customHeight="1" x14ac:dyDescent="0.25">
      <c r="E19507" s="113"/>
      <c r="H19507" s="133"/>
      <c r="T19507" s="133"/>
      <c r="X19507" s="131"/>
      <c r="Y19507" s="133"/>
      <c r="AJ19507" s="133"/>
      <c r="AO19507" s="135"/>
      <c r="AP19507" s="135"/>
      <c r="BJ19507" s="136"/>
    </row>
    <row r="19508" spans="5:62" ht="14.25" customHeight="1" x14ac:dyDescent="0.25">
      <c r="E19508" s="113"/>
      <c r="H19508" s="133"/>
      <c r="T19508" s="133"/>
      <c r="X19508" s="131"/>
      <c r="Y19508" s="133"/>
      <c r="AJ19508" s="133"/>
      <c r="AO19508" s="135"/>
      <c r="AP19508" s="135"/>
      <c r="BJ19508" s="136"/>
    </row>
    <row r="19509" spans="5:62" ht="14.25" customHeight="1" x14ac:dyDescent="0.25">
      <c r="E19509" s="113"/>
      <c r="H19509" s="133"/>
      <c r="T19509" s="133"/>
      <c r="X19509" s="131"/>
      <c r="Y19509" s="133"/>
      <c r="AJ19509" s="133"/>
      <c r="AO19509" s="135"/>
      <c r="AP19509" s="135"/>
      <c r="BJ19509" s="136"/>
    </row>
    <row r="19510" spans="5:62" ht="14.25" customHeight="1" x14ac:dyDescent="0.25">
      <c r="E19510" s="113"/>
      <c r="H19510" s="133"/>
      <c r="T19510" s="133"/>
      <c r="X19510" s="131"/>
      <c r="Y19510" s="133"/>
      <c r="AJ19510" s="133"/>
      <c r="AO19510" s="135"/>
      <c r="AP19510" s="135"/>
      <c r="BJ19510" s="136"/>
    </row>
    <row r="19511" spans="5:62" ht="14.25" customHeight="1" x14ac:dyDescent="0.25">
      <c r="E19511" s="113"/>
      <c r="H19511" s="133"/>
      <c r="T19511" s="133"/>
      <c r="X19511" s="131"/>
      <c r="Y19511" s="133"/>
      <c r="AJ19511" s="133"/>
      <c r="AO19511" s="135"/>
      <c r="AP19511" s="135"/>
      <c r="BJ19511" s="136"/>
    </row>
    <row r="19512" spans="5:62" ht="14.25" customHeight="1" x14ac:dyDescent="0.25">
      <c r="E19512" s="113"/>
      <c r="H19512" s="133"/>
      <c r="T19512" s="133"/>
      <c r="X19512" s="131"/>
      <c r="Y19512" s="133"/>
      <c r="AJ19512" s="133"/>
      <c r="AO19512" s="135"/>
      <c r="AP19512" s="135"/>
      <c r="BJ19512" s="136"/>
    </row>
    <row r="19513" spans="5:62" ht="14.25" customHeight="1" x14ac:dyDescent="0.25">
      <c r="E19513" s="113"/>
      <c r="H19513" s="133"/>
      <c r="T19513" s="133"/>
      <c r="X19513" s="131"/>
      <c r="Y19513" s="133"/>
      <c r="AJ19513" s="133"/>
      <c r="AO19513" s="135"/>
      <c r="AP19513" s="135"/>
      <c r="BJ19513" s="136"/>
    </row>
    <row r="19514" spans="5:62" ht="14.25" customHeight="1" x14ac:dyDescent="0.25">
      <c r="E19514" s="113"/>
      <c r="H19514" s="133"/>
      <c r="T19514" s="133"/>
      <c r="X19514" s="131"/>
      <c r="Y19514" s="133"/>
      <c r="AJ19514" s="133"/>
      <c r="AO19514" s="135"/>
      <c r="AP19514" s="135"/>
      <c r="BJ19514" s="136"/>
    </row>
    <row r="19515" spans="5:62" ht="14.25" customHeight="1" x14ac:dyDescent="0.25">
      <c r="E19515" s="113"/>
      <c r="H19515" s="133"/>
      <c r="T19515" s="133"/>
      <c r="X19515" s="131"/>
      <c r="Y19515" s="133"/>
      <c r="AJ19515" s="133"/>
      <c r="AO19515" s="135"/>
      <c r="AP19515" s="135"/>
      <c r="BJ19515" s="136"/>
    </row>
    <row r="19516" spans="5:62" ht="14.25" customHeight="1" x14ac:dyDescent="0.25">
      <c r="E19516" s="113"/>
      <c r="H19516" s="133"/>
      <c r="T19516" s="133"/>
      <c r="X19516" s="131"/>
      <c r="Y19516" s="133"/>
      <c r="AJ19516" s="133"/>
      <c r="AO19516" s="135"/>
      <c r="AP19516" s="135"/>
      <c r="BJ19516" s="136"/>
    </row>
    <row r="19517" spans="5:62" ht="14.25" customHeight="1" x14ac:dyDescent="0.25">
      <c r="E19517" s="113"/>
      <c r="H19517" s="133"/>
      <c r="T19517" s="133"/>
      <c r="X19517" s="131"/>
      <c r="Y19517" s="133"/>
      <c r="AJ19517" s="133"/>
      <c r="AO19517" s="135"/>
      <c r="AP19517" s="135"/>
      <c r="BJ19517" s="136"/>
    </row>
    <row r="19518" spans="5:62" ht="14.25" customHeight="1" x14ac:dyDescent="0.25">
      <c r="E19518" s="113"/>
      <c r="H19518" s="133"/>
      <c r="T19518" s="133"/>
      <c r="X19518" s="131"/>
      <c r="Y19518" s="133"/>
      <c r="AJ19518" s="133"/>
      <c r="AO19518" s="135"/>
      <c r="AP19518" s="135"/>
      <c r="BJ19518" s="136"/>
    </row>
    <row r="19519" spans="5:62" ht="14.25" customHeight="1" x14ac:dyDescent="0.25">
      <c r="E19519" s="113"/>
      <c r="H19519" s="133"/>
      <c r="T19519" s="133"/>
      <c r="X19519" s="131"/>
      <c r="Y19519" s="133"/>
      <c r="AJ19519" s="133"/>
      <c r="AO19519" s="135"/>
      <c r="AP19519" s="135"/>
      <c r="BJ19519" s="136"/>
    </row>
    <row r="19520" spans="5:62" ht="14.25" customHeight="1" x14ac:dyDescent="0.25">
      <c r="E19520" s="113"/>
      <c r="H19520" s="133"/>
      <c r="T19520" s="133"/>
      <c r="X19520" s="131"/>
      <c r="Y19520" s="133"/>
      <c r="AJ19520" s="133"/>
      <c r="AO19520" s="135"/>
      <c r="AP19520" s="135"/>
      <c r="BJ19520" s="136"/>
    </row>
    <row r="19521" spans="5:62" ht="14.25" customHeight="1" x14ac:dyDescent="0.25">
      <c r="E19521" s="113"/>
      <c r="H19521" s="133"/>
      <c r="T19521" s="133"/>
      <c r="X19521" s="131"/>
      <c r="Y19521" s="133"/>
      <c r="AJ19521" s="133"/>
      <c r="AO19521" s="135"/>
      <c r="AP19521" s="135"/>
      <c r="BJ19521" s="136"/>
    </row>
    <row r="19522" spans="5:62" ht="14.25" customHeight="1" x14ac:dyDescent="0.25">
      <c r="E19522" s="113"/>
      <c r="H19522" s="133"/>
      <c r="T19522" s="133"/>
      <c r="X19522" s="131"/>
      <c r="Y19522" s="133"/>
      <c r="AJ19522" s="133"/>
      <c r="AO19522" s="135"/>
      <c r="AP19522" s="135"/>
      <c r="BJ19522" s="136"/>
    </row>
    <row r="19523" spans="5:62" ht="14.25" customHeight="1" x14ac:dyDescent="0.25">
      <c r="E19523" s="113"/>
      <c r="H19523" s="133"/>
      <c r="T19523" s="133"/>
      <c r="X19523" s="131"/>
      <c r="Y19523" s="133"/>
      <c r="AJ19523" s="133"/>
      <c r="AO19523" s="135"/>
      <c r="AP19523" s="135"/>
      <c r="BJ19523" s="136"/>
    </row>
    <row r="19524" spans="5:62" ht="14.25" customHeight="1" x14ac:dyDescent="0.25">
      <c r="E19524" s="113"/>
      <c r="H19524" s="133"/>
      <c r="T19524" s="133"/>
      <c r="X19524" s="131"/>
      <c r="Y19524" s="133"/>
      <c r="AJ19524" s="133"/>
      <c r="AO19524" s="135"/>
      <c r="AP19524" s="135"/>
      <c r="BJ19524" s="136"/>
    </row>
    <row r="19525" spans="5:62" ht="14.25" customHeight="1" x14ac:dyDescent="0.25">
      <c r="E19525" s="113"/>
      <c r="H19525" s="133"/>
      <c r="T19525" s="133"/>
      <c r="X19525" s="131"/>
      <c r="Y19525" s="133"/>
      <c r="AJ19525" s="133"/>
      <c r="AO19525" s="135"/>
      <c r="AP19525" s="135"/>
      <c r="BJ19525" s="136"/>
    </row>
    <row r="19526" spans="5:62" ht="14.25" customHeight="1" x14ac:dyDescent="0.25">
      <c r="E19526" s="113"/>
      <c r="H19526" s="133"/>
      <c r="T19526" s="133"/>
      <c r="X19526" s="131"/>
      <c r="Y19526" s="133"/>
      <c r="AJ19526" s="133"/>
      <c r="AO19526" s="135"/>
      <c r="AP19526" s="135"/>
      <c r="BJ19526" s="136"/>
    </row>
    <row r="19527" spans="5:62" ht="14.25" customHeight="1" x14ac:dyDescent="0.25">
      <c r="E19527" s="113"/>
      <c r="H19527" s="133"/>
      <c r="T19527" s="133"/>
      <c r="X19527" s="131"/>
      <c r="Y19527" s="133"/>
      <c r="AJ19527" s="133"/>
      <c r="AO19527" s="135"/>
      <c r="AP19527" s="135"/>
      <c r="BJ19527" s="136"/>
    </row>
    <row r="19528" spans="5:62" ht="14.25" customHeight="1" x14ac:dyDescent="0.25">
      <c r="E19528" s="113"/>
      <c r="H19528" s="133"/>
      <c r="T19528" s="133"/>
      <c r="X19528" s="131"/>
      <c r="Y19528" s="133"/>
      <c r="AJ19528" s="133"/>
      <c r="AO19528" s="135"/>
      <c r="AP19528" s="135"/>
      <c r="BJ19528" s="136"/>
    </row>
    <row r="19529" spans="5:62" ht="14.25" customHeight="1" x14ac:dyDescent="0.25">
      <c r="E19529" s="113"/>
      <c r="H19529" s="133"/>
      <c r="T19529" s="133"/>
      <c r="X19529" s="131"/>
      <c r="Y19529" s="133"/>
      <c r="AJ19529" s="133"/>
      <c r="AO19529" s="135"/>
      <c r="AP19529" s="135"/>
      <c r="BJ19529" s="136"/>
    </row>
    <row r="19530" spans="5:62" ht="14.25" customHeight="1" x14ac:dyDescent="0.25">
      <c r="E19530" s="113"/>
      <c r="H19530" s="133"/>
      <c r="T19530" s="133"/>
      <c r="X19530" s="131"/>
      <c r="Y19530" s="133"/>
      <c r="AJ19530" s="133"/>
      <c r="AO19530" s="135"/>
      <c r="AP19530" s="135"/>
      <c r="BJ19530" s="136"/>
    </row>
    <row r="19531" spans="5:62" ht="14.25" customHeight="1" x14ac:dyDescent="0.25">
      <c r="E19531" s="113"/>
      <c r="H19531" s="133"/>
      <c r="T19531" s="133"/>
      <c r="X19531" s="131"/>
      <c r="Y19531" s="133"/>
      <c r="AJ19531" s="133"/>
      <c r="AO19531" s="135"/>
      <c r="AP19531" s="135"/>
      <c r="BJ19531" s="136"/>
    </row>
    <row r="19532" spans="5:62" ht="14.25" customHeight="1" x14ac:dyDescent="0.25">
      <c r="E19532" s="113"/>
      <c r="H19532" s="133"/>
      <c r="T19532" s="133"/>
      <c r="X19532" s="131"/>
      <c r="Y19532" s="133"/>
      <c r="AJ19532" s="133"/>
      <c r="AO19532" s="135"/>
      <c r="AP19532" s="135"/>
      <c r="BJ19532" s="136"/>
    </row>
    <row r="19533" spans="5:62" ht="14.25" customHeight="1" x14ac:dyDescent="0.25">
      <c r="E19533" s="113"/>
      <c r="H19533" s="133"/>
      <c r="T19533" s="133"/>
      <c r="X19533" s="131"/>
      <c r="Y19533" s="133"/>
      <c r="AJ19533" s="133"/>
      <c r="AO19533" s="135"/>
      <c r="AP19533" s="135"/>
      <c r="BJ19533" s="136"/>
    </row>
    <row r="19534" spans="5:62" ht="14.25" customHeight="1" x14ac:dyDescent="0.25">
      <c r="E19534" s="113"/>
      <c r="H19534" s="133"/>
      <c r="T19534" s="133"/>
      <c r="X19534" s="131"/>
      <c r="Y19534" s="133"/>
      <c r="AJ19534" s="133"/>
      <c r="AO19534" s="135"/>
      <c r="AP19534" s="135"/>
      <c r="BJ19534" s="136"/>
    </row>
    <row r="19535" spans="5:62" ht="14.25" customHeight="1" x14ac:dyDescent="0.25">
      <c r="E19535" s="113"/>
      <c r="H19535" s="133"/>
      <c r="T19535" s="133"/>
      <c r="X19535" s="131"/>
      <c r="Y19535" s="133"/>
      <c r="AJ19535" s="133"/>
      <c r="AO19535" s="135"/>
      <c r="AP19535" s="135"/>
      <c r="BJ19535" s="136"/>
    </row>
    <row r="19536" spans="5:62" ht="14.25" customHeight="1" x14ac:dyDescent="0.25">
      <c r="E19536" s="113"/>
      <c r="H19536" s="133"/>
      <c r="T19536" s="133"/>
      <c r="X19536" s="131"/>
      <c r="Y19536" s="133"/>
      <c r="AJ19536" s="133"/>
      <c r="AO19536" s="135"/>
      <c r="AP19536" s="135"/>
      <c r="BJ19536" s="136"/>
    </row>
    <row r="19537" spans="5:62" ht="14.25" customHeight="1" x14ac:dyDescent="0.25">
      <c r="E19537" s="113"/>
      <c r="H19537" s="133"/>
      <c r="T19537" s="133"/>
      <c r="X19537" s="131"/>
      <c r="Y19537" s="133"/>
      <c r="AJ19537" s="133"/>
      <c r="AO19537" s="135"/>
      <c r="AP19537" s="135"/>
      <c r="BJ19537" s="136"/>
    </row>
    <row r="19538" spans="5:62" ht="14.25" customHeight="1" x14ac:dyDescent="0.25">
      <c r="E19538" s="113"/>
      <c r="H19538" s="133"/>
      <c r="T19538" s="133"/>
      <c r="X19538" s="131"/>
      <c r="Y19538" s="133"/>
      <c r="AJ19538" s="133"/>
      <c r="AO19538" s="135"/>
      <c r="AP19538" s="135"/>
      <c r="BJ19538" s="136"/>
    </row>
    <row r="19539" spans="5:62" ht="14.25" customHeight="1" x14ac:dyDescent="0.25">
      <c r="E19539" s="113"/>
      <c r="H19539" s="133"/>
      <c r="T19539" s="133"/>
      <c r="X19539" s="131"/>
      <c r="Y19539" s="133"/>
      <c r="AJ19539" s="133"/>
      <c r="AO19539" s="135"/>
      <c r="AP19539" s="135"/>
      <c r="BJ19539" s="136"/>
    </row>
    <row r="19540" spans="5:62" ht="14.25" customHeight="1" x14ac:dyDescent="0.25">
      <c r="E19540" s="113"/>
      <c r="H19540" s="133"/>
      <c r="T19540" s="133"/>
      <c r="X19540" s="131"/>
      <c r="Y19540" s="133"/>
      <c r="AJ19540" s="133"/>
      <c r="AO19540" s="135"/>
      <c r="AP19540" s="135"/>
      <c r="BJ19540" s="136"/>
    </row>
    <row r="19541" spans="5:62" ht="14.25" customHeight="1" x14ac:dyDescent="0.25">
      <c r="E19541" s="113"/>
      <c r="H19541" s="133"/>
      <c r="T19541" s="133"/>
      <c r="X19541" s="131"/>
      <c r="Y19541" s="133"/>
      <c r="AJ19541" s="133"/>
      <c r="AO19541" s="135"/>
      <c r="AP19541" s="135"/>
      <c r="BJ19541" s="136"/>
    </row>
    <row r="19542" spans="5:62" ht="14.25" customHeight="1" x14ac:dyDescent="0.25">
      <c r="E19542" s="113"/>
      <c r="H19542" s="133"/>
      <c r="T19542" s="133"/>
      <c r="X19542" s="131"/>
      <c r="Y19542" s="133"/>
      <c r="AJ19542" s="133"/>
      <c r="AO19542" s="135"/>
      <c r="AP19542" s="135"/>
      <c r="BJ19542" s="136"/>
    </row>
    <row r="19543" spans="5:62" ht="14.25" customHeight="1" x14ac:dyDescent="0.25">
      <c r="E19543" s="113"/>
      <c r="H19543" s="133"/>
      <c r="T19543" s="133"/>
      <c r="X19543" s="131"/>
      <c r="Y19543" s="133"/>
      <c r="AJ19543" s="133"/>
      <c r="AO19543" s="135"/>
      <c r="AP19543" s="135"/>
      <c r="BJ19543" s="136"/>
    </row>
    <row r="19544" spans="5:62" ht="14.25" customHeight="1" x14ac:dyDescent="0.25">
      <c r="E19544" s="113"/>
      <c r="H19544" s="133"/>
      <c r="T19544" s="133"/>
      <c r="X19544" s="131"/>
      <c r="Y19544" s="133"/>
      <c r="AJ19544" s="133"/>
      <c r="AO19544" s="135"/>
      <c r="AP19544" s="135"/>
      <c r="BJ19544" s="136"/>
    </row>
    <row r="19545" spans="5:62" ht="14.25" customHeight="1" x14ac:dyDescent="0.25">
      <c r="E19545" s="113"/>
      <c r="H19545" s="133"/>
      <c r="T19545" s="133"/>
      <c r="X19545" s="131"/>
      <c r="Y19545" s="133"/>
      <c r="AJ19545" s="133"/>
      <c r="AO19545" s="135"/>
      <c r="AP19545" s="135"/>
      <c r="BJ19545" s="136"/>
    </row>
    <row r="19546" spans="5:62" ht="14.25" customHeight="1" x14ac:dyDescent="0.25">
      <c r="E19546" s="113"/>
      <c r="H19546" s="133"/>
      <c r="T19546" s="133"/>
      <c r="X19546" s="131"/>
      <c r="Y19546" s="133"/>
      <c r="AJ19546" s="133"/>
      <c r="AO19546" s="135"/>
      <c r="AP19546" s="135"/>
      <c r="BJ19546" s="136"/>
    </row>
    <row r="19547" spans="5:62" ht="14.25" customHeight="1" x14ac:dyDescent="0.25">
      <c r="E19547" s="113"/>
      <c r="H19547" s="133"/>
      <c r="T19547" s="133"/>
      <c r="X19547" s="131"/>
      <c r="Y19547" s="133"/>
      <c r="AJ19547" s="133"/>
      <c r="AO19547" s="135"/>
      <c r="AP19547" s="135"/>
      <c r="BJ19547" s="136"/>
    </row>
    <row r="19548" spans="5:62" ht="14.25" customHeight="1" x14ac:dyDescent="0.25">
      <c r="E19548" s="113"/>
      <c r="H19548" s="133"/>
      <c r="T19548" s="133"/>
      <c r="X19548" s="131"/>
      <c r="Y19548" s="133"/>
      <c r="AJ19548" s="133"/>
      <c r="AO19548" s="135"/>
      <c r="AP19548" s="135"/>
      <c r="BJ19548" s="136"/>
    </row>
    <row r="19549" spans="5:62" ht="14.25" customHeight="1" x14ac:dyDescent="0.25">
      <c r="E19549" s="113"/>
      <c r="H19549" s="133"/>
      <c r="T19549" s="133"/>
      <c r="X19549" s="131"/>
      <c r="Y19549" s="133"/>
      <c r="AJ19549" s="133"/>
      <c r="AO19549" s="135"/>
      <c r="AP19549" s="135"/>
      <c r="BJ19549" s="136"/>
    </row>
    <row r="19550" spans="5:62" ht="14.25" customHeight="1" x14ac:dyDescent="0.25">
      <c r="E19550" s="113"/>
      <c r="H19550" s="133"/>
      <c r="T19550" s="133"/>
      <c r="X19550" s="131"/>
      <c r="Y19550" s="133"/>
      <c r="AJ19550" s="133"/>
      <c r="AO19550" s="135"/>
      <c r="AP19550" s="135"/>
      <c r="BJ19550" s="136"/>
    </row>
    <row r="19551" spans="5:62" ht="14.25" customHeight="1" x14ac:dyDescent="0.25">
      <c r="E19551" s="113"/>
      <c r="H19551" s="133"/>
      <c r="T19551" s="133"/>
      <c r="X19551" s="131"/>
      <c r="Y19551" s="133"/>
      <c r="AJ19551" s="133"/>
      <c r="AO19551" s="135"/>
      <c r="AP19551" s="135"/>
      <c r="BJ19551" s="136"/>
    </row>
    <row r="19552" spans="5:62" ht="14.25" customHeight="1" x14ac:dyDescent="0.25">
      <c r="E19552" s="113"/>
      <c r="H19552" s="133"/>
      <c r="T19552" s="133"/>
      <c r="X19552" s="131"/>
      <c r="Y19552" s="133"/>
      <c r="AJ19552" s="133"/>
      <c r="AO19552" s="135"/>
      <c r="AP19552" s="135"/>
      <c r="BJ19552" s="136"/>
    </row>
    <row r="19553" spans="5:62" ht="14.25" customHeight="1" x14ac:dyDescent="0.25">
      <c r="E19553" s="113"/>
      <c r="H19553" s="133"/>
      <c r="T19553" s="133"/>
      <c r="X19553" s="131"/>
      <c r="Y19553" s="133"/>
      <c r="AJ19553" s="133"/>
      <c r="AO19553" s="135"/>
      <c r="AP19553" s="135"/>
      <c r="BJ19553" s="136"/>
    </row>
    <row r="19554" spans="5:62" ht="14.25" customHeight="1" x14ac:dyDescent="0.25">
      <c r="E19554" s="113"/>
      <c r="H19554" s="133"/>
      <c r="T19554" s="133"/>
      <c r="X19554" s="131"/>
      <c r="Y19554" s="133"/>
      <c r="AJ19554" s="133"/>
      <c r="AO19554" s="135"/>
      <c r="AP19554" s="135"/>
      <c r="BJ19554" s="136"/>
    </row>
    <row r="19555" spans="5:62" ht="14.25" customHeight="1" x14ac:dyDescent="0.25">
      <c r="E19555" s="113"/>
      <c r="H19555" s="133"/>
      <c r="T19555" s="133"/>
      <c r="X19555" s="131"/>
      <c r="Y19555" s="133"/>
      <c r="AJ19555" s="133"/>
      <c r="AO19555" s="135"/>
      <c r="AP19555" s="135"/>
      <c r="BJ19555" s="136"/>
    </row>
    <row r="19556" spans="5:62" ht="14.25" customHeight="1" x14ac:dyDescent="0.25">
      <c r="E19556" s="113"/>
      <c r="H19556" s="133"/>
      <c r="T19556" s="133"/>
      <c r="X19556" s="131"/>
      <c r="Y19556" s="133"/>
      <c r="AJ19556" s="133"/>
      <c r="AO19556" s="135"/>
      <c r="AP19556" s="135"/>
      <c r="BJ19556" s="136"/>
    </row>
    <row r="19557" spans="5:62" ht="14.25" customHeight="1" x14ac:dyDescent="0.25">
      <c r="E19557" s="113"/>
      <c r="H19557" s="133"/>
      <c r="T19557" s="133"/>
      <c r="X19557" s="131"/>
      <c r="Y19557" s="133"/>
      <c r="AJ19557" s="133"/>
      <c r="AO19557" s="135"/>
      <c r="AP19557" s="135"/>
      <c r="BJ19557" s="136"/>
    </row>
    <row r="19558" spans="5:62" ht="14.25" customHeight="1" x14ac:dyDescent="0.25">
      <c r="E19558" s="113"/>
      <c r="H19558" s="133"/>
      <c r="T19558" s="133"/>
      <c r="X19558" s="131"/>
      <c r="Y19558" s="133"/>
      <c r="AJ19558" s="133"/>
      <c r="AO19558" s="135"/>
      <c r="AP19558" s="135"/>
      <c r="BJ19558" s="136"/>
    </row>
    <row r="19559" spans="5:62" ht="14.25" customHeight="1" x14ac:dyDescent="0.25">
      <c r="E19559" s="113"/>
      <c r="H19559" s="133"/>
      <c r="T19559" s="133"/>
      <c r="X19559" s="131"/>
      <c r="Y19559" s="133"/>
      <c r="AJ19559" s="133"/>
      <c r="AO19559" s="135"/>
      <c r="AP19559" s="135"/>
      <c r="BJ19559" s="136"/>
    </row>
    <row r="19560" spans="5:62" ht="14.25" customHeight="1" x14ac:dyDescent="0.25">
      <c r="E19560" s="113"/>
      <c r="H19560" s="133"/>
      <c r="T19560" s="133"/>
      <c r="X19560" s="131"/>
      <c r="Y19560" s="133"/>
      <c r="AJ19560" s="133"/>
      <c r="AO19560" s="135"/>
      <c r="AP19560" s="135"/>
      <c r="BJ19560" s="136"/>
    </row>
    <row r="19561" spans="5:62" ht="14.25" customHeight="1" x14ac:dyDescent="0.25">
      <c r="E19561" s="113"/>
      <c r="H19561" s="133"/>
      <c r="T19561" s="133"/>
      <c r="X19561" s="131"/>
      <c r="Y19561" s="133"/>
      <c r="AJ19561" s="133"/>
      <c r="AO19561" s="135"/>
      <c r="AP19561" s="135"/>
      <c r="BJ19561" s="136"/>
    </row>
    <row r="19562" spans="5:62" ht="14.25" customHeight="1" x14ac:dyDescent="0.25">
      <c r="E19562" s="113"/>
      <c r="H19562" s="133"/>
      <c r="T19562" s="133"/>
      <c r="X19562" s="131"/>
      <c r="Y19562" s="133"/>
      <c r="AJ19562" s="133"/>
      <c r="AO19562" s="135"/>
      <c r="AP19562" s="135"/>
      <c r="BJ19562" s="136"/>
    </row>
    <row r="19563" spans="5:62" ht="14.25" customHeight="1" x14ac:dyDescent="0.25">
      <c r="E19563" s="113"/>
      <c r="H19563" s="133"/>
      <c r="T19563" s="133"/>
      <c r="X19563" s="131"/>
      <c r="Y19563" s="133"/>
      <c r="AJ19563" s="133"/>
      <c r="AO19563" s="135"/>
      <c r="AP19563" s="135"/>
      <c r="BJ19563" s="136"/>
    </row>
    <row r="19564" spans="5:62" ht="14.25" customHeight="1" x14ac:dyDescent="0.25">
      <c r="E19564" s="113"/>
      <c r="H19564" s="133"/>
      <c r="T19564" s="133"/>
      <c r="X19564" s="131"/>
      <c r="Y19564" s="133"/>
      <c r="AJ19564" s="133"/>
      <c r="AO19564" s="135"/>
      <c r="AP19564" s="135"/>
      <c r="BJ19564" s="136"/>
    </row>
    <row r="19565" spans="5:62" ht="14.25" customHeight="1" x14ac:dyDescent="0.25">
      <c r="E19565" s="113"/>
      <c r="H19565" s="133"/>
      <c r="T19565" s="133"/>
      <c r="X19565" s="131"/>
      <c r="Y19565" s="133"/>
      <c r="AJ19565" s="133"/>
      <c r="AO19565" s="135"/>
      <c r="AP19565" s="135"/>
      <c r="BJ19565" s="136"/>
    </row>
    <row r="19566" spans="5:62" ht="14.25" customHeight="1" x14ac:dyDescent="0.25">
      <c r="E19566" s="113"/>
      <c r="H19566" s="133"/>
      <c r="T19566" s="133"/>
      <c r="X19566" s="131"/>
      <c r="Y19566" s="133"/>
      <c r="AJ19566" s="133"/>
      <c r="AO19566" s="135"/>
      <c r="AP19566" s="135"/>
      <c r="BJ19566" s="136"/>
    </row>
    <row r="19567" spans="5:62" ht="14.25" customHeight="1" x14ac:dyDescent="0.25">
      <c r="E19567" s="113"/>
      <c r="H19567" s="133"/>
      <c r="T19567" s="133"/>
      <c r="X19567" s="131"/>
      <c r="Y19567" s="133"/>
      <c r="AJ19567" s="133"/>
      <c r="AO19567" s="135"/>
      <c r="AP19567" s="135"/>
      <c r="BJ19567" s="136"/>
    </row>
    <row r="19568" spans="5:62" ht="14.25" customHeight="1" x14ac:dyDescent="0.25">
      <c r="E19568" s="113"/>
      <c r="H19568" s="133"/>
      <c r="T19568" s="133"/>
      <c r="X19568" s="131"/>
      <c r="Y19568" s="133"/>
      <c r="AJ19568" s="133"/>
      <c r="AO19568" s="135"/>
      <c r="AP19568" s="135"/>
      <c r="BJ19568" s="136"/>
    </row>
    <row r="19569" spans="5:62" ht="14.25" customHeight="1" x14ac:dyDescent="0.25">
      <c r="E19569" s="113"/>
      <c r="H19569" s="133"/>
      <c r="T19569" s="133"/>
      <c r="X19569" s="131"/>
      <c r="Y19569" s="133"/>
      <c r="AJ19569" s="133"/>
      <c r="AO19569" s="135"/>
      <c r="AP19569" s="135"/>
      <c r="BJ19569" s="136"/>
    </row>
    <row r="19570" spans="5:62" ht="14.25" customHeight="1" x14ac:dyDescent="0.25">
      <c r="E19570" s="113"/>
      <c r="H19570" s="133"/>
      <c r="T19570" s="133"/>
      <c r="X19570" s="131"/>
      <c r="Y19570" s="133"/>
      <c r="AJ19570" s="133"/>
      <c r="AO19570" s="135"/>
      <c r="AP19570" s="135"/>
      <c r="BJ19570" s="136"/>
    </row>
    <row r="19571" spans="5:62" ht="14.25" customHeight="1" x14ac:dyDescent="0.25">
      <c r="E19571" s="113"/>
      <c r="H19571" s="133"/>
      <c r="T19571" s="133"/>
      <c r="X19571" s="131"/>
      <c r="Y19571" s="133"/>
      <c r="AJ19571" s="133"/>
      <c r="AO19571" s="135"/>
      <c r="AP19571" s="135"/>
      <c r="BJ19571" s="136"/>
    </row>
    <row r="19572" spans="5:62" ht="14.25" customHeight="1" x14ac:dyDescent="0.25">
      <c r="E19572" s="113"/>
      <c r="H19572" s="133"/>
      <c r="T19572" s="133"/>
      <c r="X19572" s="131"/>
      <c r="Y19572" s="133"/>
      <c r="AJ19572" s="133"/>
      <c r="AO19572" s="135"/>
      <c r="AP19572" s="135"/>
      <c r="BJ19572" s="136"/>
    </row>
    <row r="19573" spans="5:62" ht="14.25" customHeight="1" x14ac:dyDescent="0.25">
      <c r="E19573" s="113"/>
      <c r="H19573" s="133"/>
      <c r="T19573" s="133"/>
      <c r="X19573" s="131"/>
      <c r="Y19573" s="133"/>
      <c r="AJ19573" s="133"/>
      <c r="AO19573" s="135"/>
      <c r="AP19573" s="135"/>
      <c r="BJ19573" s="136"/>
    </row>
    <row r="19574" spans="5:62" ht="14.25" customHeight="1" x14ac:dyDescent="0.25">
      <c r="E19574" s="113"/>
      <c r="H19574" s="133"/>
      <c r="T19574" s="133"/>
      <c r="X19574" s="131"/>
      <c r="Y19574" s="133"/>
      <c r="AJ19574" s="133"/>
      <c r="AO19574" s="135"/>
      <c r="AP19574" s="135"/>
      <c r="BJ19574" s="136"/>
    </row>
    <row r="19575" spans="5:62" ht="14.25" customHeight="1" x14ac:dyDescent="0.25">
      <c r="E19575" s="113"/>
      <c r="H19575" s="133"/>
      <c r="T19575" s="133"/>
      <c r="X19575" s="131"/>
      <c r="Y19575" s="133"/>
      <c r="AJ19575" s="133"/>
      <c r="AO19575" s="135"/>
      <c r="AP19575" s="135"/>
      <c r="BJ19575" s="136"/>
    </row>
    <row r="19576" spans="5:62" ht="14.25" customHeight="1" x14ac:dyDescent="0.25">
      <c r="E19576" s="113"/>
      <c r="H19576" s="133"/>
      <c r="T19576" s="133"/>
      <c r="X19576" s="131"/>
      <c r="Y19576" s="133"/>
      <c r="AJ19576" s="133"/>
      <c r="AO19576" s="135"/>
      <c r="AP19576" s="135"/>
      <c r="BJ19576" s="136"/>
    </row>
    <row r="19577" spans="5:62" ht="14.25" customHeight="1" x14ac:dyDescent="0.25">
      <c r="E19577" s="113"/>
      <c r="H19577" s="133"/>
      <c r="T19577" s="133"/>
      <c r="X19577" s="131"/>
      <c r="Y19577" s="133"/>
      <c r="AJ19577" s="133"/>
      <c r="AO19577" s="135"/>
      <c r="AP19577" s="135"/>
      <c r="BJ19577" s="136"/>
    </row>
    <row r="19578" spans="5:62" ht="14.25" customHeight="1" x14ac:dyDescent="0.25">
      <c r="E19578" s="113"/>
      <c r="H19578" s="133"/>
      <c r="T19578" s="133"/>
      <c r="X19578" s="131"/>
      <c r="Y19578" s="133"/>
      <c r="AJ19578" s="133"/>
      <c r="AO19578" s="135"/>
      <c r="AP19578" s="135"/>
      <c r="BJ19578" s="136"/>
    </row>
    <row r="19579" spans="5:62" ht="14.25" customHeight="1" x14ac:dyDescent="0.25">
      <c r="E19579" s="113"/>
      <c r="H19579" s="133"/>
      <c r="T19579" s="133"/>
      <c r="X19579" s="131"/>
      <c r="Y19579" s="133"/>
      <c r="AJ19579" s="133"/>
      <c r="AO19579" s="135"/>
      <c r="AP19579" s="135"/>
      <c r="BJ19579" s="136"/>
    </row>
    <row r="19580" spans="5:62" ht="14.25" customHeight="1" x14ac:dyDescent="0.25">
      <c r="E19580" s="113"/>
      <c r="H19580" s="133"/>
      <c r="T19580" s="133"/>
      <c r="X19580" s="131"/>
      <c r="Y19580" s="133"/>
      <c r="AJ19580" s="133"/>
      <c r="AO19580" s="135"/>
      <c r="AP19580" s="135"/>
      <c r="BJ19580" s="136"/>
    </row>
    <row r="19581" spans="5:62" ht="14.25" customHeight="1" x14ac:dyDescent="0.25">
      <c r="E19581" s="113"/>
      <c r="H19581" s="133"/>
      <c r="T19581" s="133"/>
      <c r="X19581" s="131"/>
      <c r="Y19581" s="133"/>
      <c r="AJ19581" s="133"/>
      <c r="AO19581" s="135"/>
      <c r="AP19581" s="135"/>
      <c r="BJ19581" s="136"/>
    </row>
    <row r="19582" spans="5:62" ht="14.25" customHeight="1" x14ac:dyDescent="0.25">
      <c r="E19582" s="113"/>
      <c r="H19582" s="133"/>
      <c r="T19582" s="133"/>
      <c r="X19582" s="131"/>
      <c r="Y19582" s="133"/>
      <c r="AJ19582" s="133"/>
      <c r="AO19582" s="135"/>
      <c r="AP19582" s="135"/>
      <c r="BJ19582" s="136"/>
    </row>
    <row r="19583" spans="5:62" ht="14.25" customHeight="1" x14ac:dyDescent="0.25">
      <c r="E19583" s="113"/>
      <c r="H19583" s="133"/>
      <c r="T19583" s="133"/>
      <c r="X19583" s="131"/>
      <c r="Y19583" s="133"/>
      <c r="AJ19583" s="133"/>
      <c r="AO19583" s="135"/>
      <c r="AP19583" s="135"/>
      <c r="BJ19583" s="136"/>
    </row>
    <row r="19584" spans="5:62" ht="14.25" customHeight="1" x14ac:dyDescent="0.25">
      <c r="E19584" s="113"/>
      <c r="H19584" s="133"/>
      <c r="T19584" s="133"/>
      <c r="X19584" s="131"/>
      <c r="Y19584" s="133"/>
      <c r="AJ19584" s="133"/>
      <c r="AO19584" s="135"/>
      <c r="AP19584" s="135"/>
      <c r="BJ19584" s="136"/>
    </row>
    <row r="19585" spans="5:62" ht="14.25" customHeight="1" x14ac:dyDescent="0.25">
      <c r="E19585" s="113"/>
      <c r="H19585" s="133"/>
      <c r="T19585" s="133"/>
      <c r="X19585" s="131"/>
      <c r="Y19585" s="133"/>
      <c r="AJ19585" s="133"/>
      <c r="AO19585" s="135"/>
      <c r="AP19585" s="135"/>
      <c r="BJ19585" s="136"/>
    </row>
    <row r="19586" spans="5:62" ht="14.25" customHeight="1" x14ac:dyDescent="0.25">
      <c r="E19586" s="113"/>
      <c r="H19586" s="133"/>
      <c r="T19586" s="133"/>
      <c r="X19586" s="131"/>
      <c r="Y19586" s="133"/>
      <c r="AJ19586" s="133"/>
      <c r="AO19586" s="135"/>
      <c r="AP19586" s="135"/>
      <c r="BJ19586" s="136"/>
    </row>
    <row r="19587" spans="5:62" ht="14.25" customHeight="1" x14ac:dyDescent="0.25">
      <c r="E19587" s="113"/>
      <c r="H19587" s="133"/>
      <c r="T19587" s="133"/>
      <c r="X19587" s="131"/>
      <c r="Y19587" s="133"/>
      <c r="AJ19587" s="133"/>
      <c r="AO19587" s="135"/>
      <c r="AP19587" s="135"/>
      <c r="BJ19587" s="136"/>
    </row>
    <row r="19588" spans="5:62" ht="14.25" customHeight="1" x14ac:dyDescent="0.25">
      <c r="E19588" s="113"/>
      <c r="H19588" s="133"/>
      <c r="T19588" s="133"/>
      <c r="X19588" s="131"/>
      <c r="Y19588" s="133"/>
      <c r="AJ19588" s="133"/>
      <c r="AO19588" s="135"/>
      <c r="AP19588" s="135"/>
      <c r="BJ19588" s="136"/>
    </row>
    <row r="19589" spans="5:62" ht="14.25" customHeight="1" x14ac:dyDescent="0.25">
      <c r="E19589" s="113"/>
      <c r="H19589" s="133"/>
      <c r="T19589" s="133"/>
      <c r="X19589" s="131"/>
      <c r="Y19589" s="133"/>
      <c r="AJ19589" s="133"/>
      <c r="AO19589" s="135"/>
      <c r="AP19589" s="135"/>
      <c r="BJ19589" s="136"/>
    </row>
    <row r="19590" spans="5:62" ht="14.25" customHeight="1" x14ac:dyDescent="0.25">
      <c r="E19590" s="113"/>
      <c r="H19590" s="133"/>
      <c r="T19590" s="133"/>
      <c r="X19590" s="131"/>
      <c r="Y19590" s="133"/>
      <c r="AJ19590" s="133"/>
      <c r="AO19590" s="135"/>
      <c r="AP19590" s="135"/>
      <c r="BJ19590" s="136"/>
    </row>
    <row r="19591" spans="5:62" ht="14.25" customHeight="1" x14ac:dyDescent="0.25">
      <c r="E19591" s="113"/>
      <c r="H19591" s="133"/>
      <c r="T19591" s="133"/>
      <c r="X19591" s="131"/>
      <c r="Y19591" s="133"/>
      <c r="AJ19591" s="133"/>
      <c r="AO19591" s="135"/>
      <c r="AP19591" s="135"/>
      <c r="BJ19591" s="136"/>
    </row>
    <row r="19592" spans="5:62" ht="14.25" customHeight="1" x14ac:dyDescent="0.25">
      <c r="E19592" s="113"/>
      <c r="H19592" s="133"/>
      <c r="T19592" s="133"/>
      <c r="X19592" s="131"/>
      <c r="Y19592" s="133"/>
      <c r="AJ19592" s="133"/>
      <c r="AO19592" s="135"/>
      <c r="AP19592" s="135"/>
      <c r="BJ19592" s="136"/>
    </row>
    <row r="19593" spans="5:62" ht="14.25" customHeight="1" x14ac:dyDescent="0.25">
      <c r="E19593" s="113"/>
      <c r="H19593" s="133"/>
      <c r="T19593" s="133"/>
      <c r="X19593" s="131"/>
      <c r="Y19593" s="133"/>
      <c r="AJ19593" s="133"/>
      <c r="AO19593" s="135"/>
      <c r="AP19593" s="135"/>
      <c r="BJ19593" s="136"/>
    </row>
    <row r="19594" spans="5:62" ht="14.25" customHeight="1" x14ac:dyDescent="0.25">
      <c r="E19594" s="113"/>
      <c r="H19594" s="133"/>
      <c r="T19594" s="133"/>
      <c r="X19594" s="131"/>
      <c r="Y19594" s="133"/>
      <c r="AJ19594" s="133"/>
      <c r="AO19594" s="135"/>
      <c r="AP19594" s="135"/>
      <c r="BJ19594" s="136"/>
    </row>
    <row r="19595" spans="5:62" ht="14.25" customHeight="1" x14ac:dyDescent="0.25">
      <c r="E19595" s="113"/>
      <c r="H19595" s="133"/>
      <c r="T19595" s="133"/>
      <c r="X19595" s="131"/>
      <c r="Y19595" s="133"/>
      <c r="AJ19595" s="133"/>
      <c r="AO19595" s="135"/>
      <c r="AP19595" s="135"/>
      <c r="BJ19595" s="136"/>
    </row>
    <row r="19596" spans="5:62" ht="14.25" customHeight="1" x14ac:dyDescent="0.25">
      <c r="E19596" s="113"/>
      <c r="H19596" s="133"/>
      <c r="T19596" s="133"/>
      <c r="X19596" s="131"/>
      <c r="Y19596" s="133"/>
      <c r="AJ19596" s="133"/>
      <c r="AO19596" s="135"/>
      <c r="AP19596" s="135"/>
      <c r="BJ19596" s="136"/>
    </row>
    <row r="19597" spans="5:62" ht="14.25" customHeight="1" x14ac:dyDescent="0.25">
      <c r="E19597" s="113"/>
      <c r="H19597" s="133"/>
      <c r="T19597" s="133"/>
      <c r="X19597" s="131"/>
      <c r="Y19597" s="133"/>
      <c r="AJ19597" s="133"/>
      <c r="AO19597" s="135"/>
      <c r="AP19597" s="135"/>
      <c r="BJ19597" s="136"/>
    </row>
    <row r="19598" spans="5:62" ht="14.25" customHeight="1" x14ac:dyDescent="0.25">
      <c r="E19598" s="113"/>
      <c r="H19598" s="133"/>
      <c r="T19598" s="133"/>
      <c r="X19598" s="131"/>
      <c r="Y19598" s="133"/>
      <c r="AJ19598" s="133"/>
      <c r="AO19598" s="135"/>
      <c r="AP19598" s="135"/>
      <c r="BJ19598" s="136"/>
    </row>
    <row r="19599" spans="5:62" ht="14.25" customHeight="1" x14ac:dyDescent="0.25">
      <c r="E19599" s="113"/>
      <c r="H19599" s="133"/>
      <c r="T19599" s="133"/>
      <c r="X19599" s="131"/>
      <c r="Y19599" s="133"/>
      <c r="AJ19599" s="133"/>
      <c r="AO19599" s="135"/>
      <c r="AP19599" s="135"/>
      <c r="BJ19599" s="136"/>
    </row>
    <row r="19600" spans="5:62" ht="14.25" customHeight="1" x14ac:dyDescent="0.25">
      <c r="E19600" s="113"/>
      <c r="H19600" s="133"/>
      <c r="T19600" s="133"/>
      <c r="X19600" s="131"/>
      <c r="Y19600" s="133"/>
      <c r="AJ19600" s="133"/>
      <c r="AO19600" s="135"/>
      <c r="AP19600" s="135"/>
      <c r="BJ19600" s="136"/>
    </row>
    <row r="19601" spans="5:62" ht="14.25" customHeight="1" x14ac:dyDescent="0.25">
      <c r="E19601" s="113"/>
      <c r="H19601" s="133"/>
      <c r="T19601" s="133"/>
      <c r="X19601" s="131"/>
      <c r="Y19601" s="133"/>
      <c r="AJ19601" s="133"/>
      <c r="AO19601" s="135"/>
      <c r="AP19601" s="135"/>
      <c r="BJ19601" s="136"/>
    </row>
    <row r="19602" spans="5:62" ht="14.25" customHeight="1" x14ac:dyDescent="0.25">
      <c r="E19602" s="113"/>
      <c r="H19602" s="133"/>
      <c r="T19602" s="133"/>
      <c r="X19602" s="131"/>
      <c r="Y19602" s="133"/>
      <c r="AJ19602" s="133"/>
      <c r="AO19602" s="135"/>
      <c r="AP19602" s="135"/>
      <c r="BJ19602" s="136"/>
    </row>
    <row r="19603" spans="5:62" ht="14.25" customHeight="1" x14ac:dyDescent="0.25">
      <c r="E19603" s="113"/>
      <c r="H19603" s="133"/>
      <c r="T19603" s="133"/>
      <c r="X19603" s="131"/>
      <c r="Y19603" s="133"/>
      <c r="AJ19603" s="133"/>
      <c r="AO19603" s="135"/>
      <c r="AP19603" s="135"/>
      <c r="BJ19603" s="136"/>
    </row>
    <row r="19604" spans="5:62" ht="14.25" customHeight="1" x14ac:dyDescent="0.25">
      <c r="E19604" s="113"/>
      <c r="H19604" s="133"/>
      <c r="T19604" s="133"/>
      <c r="X19604" s="131"/>
      <c r="Y19604" s="133"/>
      <c r="AJ19604" s="133"/>
      <c r="AO19604" s="135"/>
      <c r="AP19604" s="135"/>
      <c r="BJ19604" s="136"/>
    </row>
    <row r="19605" spans="5:62" ht="14.25" customHeight="1" x14ac:dyDescent="0.25">
      <c r="E19605" s="113"/>
      <c r="H19605" s="133"/>
      <c r="T19605" s="133"/>
      <c r="X19605" s="131"/>
      <c r="Y19605" s="133"/>
      <c r="AJ19605" s="133"/>
      <c r="AO19605" s="135"/>
      <c r="AP19605" s="135"/>
      <c r="BJ19605" s="136"/>
    </row>
    <row r="19606" spans="5:62" ht="14.25" customHeight="1" x14ac:dyDescent="0.25">
      <c r="E19606" s="113"/>
      <c r="H19606" s="133"/>
      <c r="T19606" s="133"/>
      <c r="X19606" s="131"/>
      <c r="Y19606" s="133"/>
      <c r="AJ19606" s="133"/>
      <c r="AO19606" s="135"/>
      <c r="AP19606" s="135"/>
      <c r="BJ19606" s="136"/>
    </row>
    <row r="19607" spans="5:62" ht="14.25" customHeight="1" x14ac:dyDescent="0.25">
      <c r="E19607" s="113"/>
      <c r="H19607" s="133"/>
      <c r="T19607" s="133"/>
      <c r="X19607" s="131"/>
      <c r="Y19607" s="133"/>
      <c r="AJ19607" s="133"/>
      <c r="AO19607" s="135"/>
      <c r="AP19607" s="135"/>
      <c r="BJ19607" s="136"/>
    </row>
    <row r="19608" spans="5:62" ht="14.25" customHeight="1" x14ac:dyDescent="0.25">
      <c r="E19608" s="113"/>
      <c r="H19608" s="133"/>
      <c r="T19608" s="133"/>
      <c r="X19608" s="131"/>
      <c r="Y19608" s="133"/>
      <c r="AJ19608" s="133"/>
      <c r="AO19608" s="135"/>
      <c r="AP19608" s="135"/>
      <c r="BJ19608" s="136"/>
    </row>
    <row r="19609" spans="5:62" ht="14.25" customHeight="1" x14ac:dyDescent="0.25">
      <c r="E19609" s="113"/>
      <c r="H19609" s="133"/>
      <c r="T19609" s="133"/>
      <c r="X19609" s="131"/>
      <c r="Y19609" s="133"/>
      <c r="AJ19609" s="133"/>
      <c r="AO19609" s="135"/>
      <c r="AP19609" s="135"/>
      <c r="BJ19609" s="136"/>
    </row>
    <row r="19610" spans="5:62" ht="14.25" customHeight="1" x14ac:dyDescent="0.25">
      <c r="E19610" s="113"/>
      <c r="H19610" s="133"/>
      <c r="T19610" s="133"/>
      <c r="X19610" s="131"/>
      <c r="Y19610" s="133"/>
      <c r="AJ19610" s="133"/>
      <c r="AO19610" s="135"/>
      <c r="AP19610" s="135"/>
      <c r="BJ19610" s="136"/>
    </row>
    <row r="19611" spans="5:62" ht="14.25" customHeight="1" x14ac:dyDescent="0.25">
      <c r="E19611" s="113"/>
      <c r="H19611" s="133"/>
      <c r="T19611" s="133"/>
      <c r="X19611" s="131"/>
      <c r="Y19611" s="133"/>
      <c r="AJ19611" s="133"/>
      <c r="AO19611" s="135"/>
      <c r="AP19611" s="135"/>
      <c r="BJ19611" s="136"/>
    </row>
    <row r="19612" spans="5:62" ht="14.25" customHeight="1" x14ac:dyDescent="0.25">
      <c r="E19612" s="113"/>
      <c r="H19612" s="133"/>
      <c r="T19612" s="133"/>
      <c r="X19612" s="131"/>
      <c r="Y19612" s="133"/>
      <c r="AJ19612" s="133"/>
      <c r="AO19612" s="135"/>
      <c r="AP19612" s="135"/>
      <c r="BJ19612" s="136"/>
    </row>
    <row r="19613" spans="5:62" ht="14.25" customHeight="1" x14ac:dyDescent="0.25">
      <c r="E19613" s="113"/>
      <c r="H19613" s="133"/>
      <c r="T19613" s="133"/>
      <c r="X19613" s="131"/>
      <c r="Y19613" s="133"/>
      <c r="AJ19613" s="133"/>
      <c r="AO19613" s="135"/>
      <c r="AP19613" s="135"/>
      <c r="BJ19613" s="136"/>
    </row>
    <row r="19614" spans="5:62" ht="14.25" customHeight="1" x14ac:dyDescent="0.25">
      <c r="E19614" s="113"/>
      <c r="H19614" s="133"/>
      <c r="T19614" s="133"/>
      <c r="X19614" s="131"/>
      <c r="Y19614" s="133"/>
      <c r="AJ19614" s="133"/>
      <c r="AO19614" s="135"/>
      <c r="AP19614" s="135"/>
      <c r="BJ19614" s="136"/>
    </row>
    <row r="19615" spans="5:62" ht="14.25" customHeight="1" x14ac:dyDescent="0.25">
      <c r="E19615" s="113"/>
      <c r="H19615" s="133"/>
      <c r="T19615" s="133"/>
      <c r="X19615" s="131"/>
      <c r="Y19615" s="133"/>
      <c r="AJ19615" s="133"/>
      <c r="AO19615" s="135"/>
      <c r="AP19615" s="135"/>
      <c r="BJ19615" s="136"/>
    </row>
    <row r="19616" spans="5:62" ht="14.25" customHeight="1" x14ac:dyDescent="0.25">
      <c r="E19616" s="113"/>
      <c r="H19616" s="133"/>
      <c r="T19616" s="133"/>
      <c r="X19616" s="131"/>
      <c r="Y19616" s="133"/>
      <c r="AJ19616" s="133"/>
      <c r="AO19616" s="135"/>
      <c r="AP19616" s="135"/>
      <c r="BJ19616" s="136"/>
    </row>
    <row r="19617" spans="5:62" ht="14.25" customHeight="1" x14ac:dyDescent="0.25">
      <c r="E19617" s="113"/>
      <c r="H19617" s="133"/>
      <c r="T19617" s="133"/>
      <c r="X19617" s="131"/>
      <c r="Y19617" s="133"/>
      <c r="AJ19617" s="133"/>
      <c r="AO19617" s="135"/>
      <c r="AP19617" s="135"/>
      <c r="BJ19617" s="136"/>
    </row>
    <row r="19618" spans="5:62" ht="14.25" customHeight="1" x14ac:dyDescent="0.25">
      <c r="E19618" s="113"/>
      <c r="H19618" s="133"/>
      <c r="T19618" s="133"/>
      <c r="X19618" s="131"/>
      <c r="Y19618" s="133"/>
      <c r="AJ19618" s="133"/>
      <c r="AO19618" s="135"/>
      <c r="AP19618" s="135"/>
      <c r="BJ19618" s="136"/>
    </row>
    <row r="19619" spans="5:62" ht="14.25" customHeight="1" x14ac:dyDescent="0.25">
      <c r="E19619" s="113"/>
      <c r="H19619" s="133"/>
      <c r="T19619" s="133"/>
      <c r="X19619" s="131"/>
      <c r="Y19619" s="133"/>
      <c r="AJ19619" s="133"/>
      <c r="AO19619" s="135"/>
      <c r="AP19619" s="135"/>
      <c r="BJ19619" s="136"/>
    </row>
    <row r="19620" spans="5:62" ht="14.25" customHeight="1" x14ac:dyDescent="0.25">
      <c r="E19620" s="113"/>
      <c r="H19620" s="133"/>
      <c r="T19620" s="133"/>
      <c r="X19620" s="131"/>
      <c r="Y19620" s="133"/>
      <c r="AJ19620" s="133"/>
      <c r="AO19620" s="135"/>
      <c r="AP19620" s="135"/>
      <c r="BJ19620" s="136"/>
    </row>
    <row r="19621" spans="5:62" ht="14.25" customHeight="1" x14ac:dyDescent="0.25">
      <c r="E19621" s="113"/>
      <c r="H19621" s="133"/>
      <c r="T19621" s="133"/>
      <c r="X19621" s="131"/>
      <c r="Y19621" s="133"/>
      <c r="AJ19621" s="133"/>
      <c r="AO19621" s="135"/>
      <c r="AP19621" s="135"/>
      <c r="BJ19621" s="136"/>
    </row>
    <row r="19622" spans="5:62" ht="14.25" customHeight="1" x14ac:dyDescent="0.25">
      <c r="E19622" s="113"/>
      <c r="H19622" s="133"/>
      <c r="T19622" s="133"/>
      <c r="X19622" s="131"/>
      <c r="Y19622" s="133"/>
      <c r="AJ19622" s="133"/>
      <c r="AO19622" s="135"/>
      <c r="AP19622" s="135"/>
      <c r="BJ19622" s="136"/>
    </row>
    <row r="19623" spans="5:62" ht="14.25" customHeight="1" x14ac:dyDescent="0.25">
      <c r="E19623" s="113"/>
      <c r="H19623" s="133"/>
      <c r="T19623" s="133"/>
      <c r="X19623" s="131"/>
      <c r="Y19623" s="133"/>
      <c r="AJ19623" s="133"/>
      <c r="AO19623" s="135"/>
      <c r="AP19623" s="135"/>
      <c r="BJ19623" s="136"/>
    </row>
    <row r="19624" spans="5:62" ht="14.25" customHeight="1" x14ac:dyDescent="0.25">
      <c r="E19624" s="113"/>
      <c r="H19624" s="133"/>
      <c r="T19624" s="133"/>
      <c r="X19624" s="131"/>
      <c r="Y19624" s="133"/>
      <c r="AJ19624" s="133"/>
      <c r="AO19624" s="135"/>
      <c r="AP19624" s="135"/>
      <c r="BJ19624" s="136"/>
    </row>
    <row r="19625" spans="5:62" ht="14.25" customHeight="1" x14ac:dyDescent="0.25">
      <c r="E19625" s="113"/>
      <c r="H19625" s="133"/>
      <c r="T19625" s="133"/>
      <c r="X19625" s="131"/>
      <c r="Y19625" s="133"/>
      <c r="AJ19625" s="133"/>
      <c r="AO19625" s="135"/>
      <c r="AP19625" s="135"/>
      <c r="BJ19625" s="136"/>
    </row>
    <row r="19626" spans="5:62" ht="14.25" customHeight="1" x14ac:dyDescent="0.25">
      <c r="E19626" s="113"/>
      <c r="H19626" s="133"/>
      <c r="T19626" s="133"/>
      <c r="X19626" s="131"/>
      <c r="Y19626" s="133"/>
      <c r="AJ19626" s="133"/>
      <c r="AO19626" s="135"/>
      <c r="AP19626" s="135"/>
      <c r="BJ19626" s="136"/>
    </row>
    <row r="19627" spans="5:62" ht="14.25" customHeight="1" x14ac:dyDescent="0.25">
      <c r="E19627" s="113"/>
      <c r="H19627" s="133"/>
      <c r="T19627" s="133"/>
      <c r="X19627" s="131"/>
      <c r="Y19627" s="133"/>
      <c r="AJ19627" s="133"/>
      <c r="AO19627" s="135"/>
      <c r="AP19627" s="135"/>
      <c r="BJ19627" s="136"/>
    </row>
    <row r="19628" spans="5:62" ht="14.25" customHeight="1" x14ac:dyDescent="0.25">
      <c r="E19628" s="113"/>
      <c r="H19628" s="133"/>
      <c r="T19628" s="133"/>
      <c r="X19628" s="131"/>
      <c r="Y19628" s="133"/>
      <c r="AJ19628" s="133"/>
      <c r="AO19628" s="135"/>
      <c r="AP19628" s="135"/>
      <c r="BJ19628" s="136"/>
    </row>
    <row r="19629" spans="5:62" ht="14.25" customHeight="1" x14ac:dyDescent="0.25">
      <c r="E19629" s="113"/>
      <c r="H19629" s="133"/>
      <c r="T19629" s="133"/>
      <c r="X19629" s="131"/>
      <c r="Y19629" s="133"/>
      <c r="AJ19629" s="133"/>
      <c r="AO19629" s="135"/>
      <c r="AP19629" s="135"/>
      <c r="BJ19629" s="136"/>
    </row>
    <row r="19630" spans="5:62" ht="14.25" customHeight="1" x14ac:dyDescent="0.25">
      <c r="E19630" s="113"/>
      <c r="H19630" s="133"/>
      <c r="T19630" s="133"/>
      <c r="X19630" s="131"/>
      <c r="Y19630" s="133"/>
      <c r="AJ19630" s="133"/>
      <c r="AO19630" s="135"/>
      <c r="AP19630" s="135"/>
      <c r="BJ19630" s="136"/>
    </row>
    <row r="19631" spans="5:62" ht="14.25" customHeight="1" x14ac:dyDescent="0.25">
      <c r="E19631" s="113"/>
      <c r="H19631" s="133"/>
      <c r="T19631" s="133"/>
      <c r="X19631" s="131"/>
      <c r="Y19631" s="133"/>
      <c r="AJ19631" s="133"/>
      <c r="AO19631" s="135"/>
      <c r="AP19631" s="135"/>
      <c r="BJ19631" s="136"/>
    </row>
    <row r="19632" spans="5:62" ht="14.25" customHeight="1" x14ac:dyDescent="0.25">
      <c r="E19632" s="113"/>
      <c r="H19632" s="133"/>
      <c r="T19632" s="133"/>
      <c r="X19632" s="131"/>
      <c r="Y19632" s="133"/>
      <c r="AJ19632" s="133"/>
      <c r="AO19632" s="135"/>
      <c r="AP19632" s="135"/>
      <c r="BJ19632" s="136"/>
    </row>
    <row r="19633" spans="5:62" ht="14.25" customHeight="1" x14ac:dyDescent="0.25">
      <c r="E19633" s="113"/>
      <c r="H19633" s="133"/>
      <c r="T19633" s="133"/>
      <c r="X19633" s="131"/>
      <c r="Y19633" s="133"/>
      <c r="AJ19633" s="133"/>
      <c r="AO19633" s="135"/>
      <c r="AP19633" s="135"/>
      <c r="BJ19633" s="136"/>
    </row>
    <row r="19634" spans="5:62" ht="14.25" customHeight="1" x14ac:dyDescent="0.25">
      <c r="E19634" s="113"/>
      <c r="H19634" s="133"/>
      <c r="T19634" s="133"/>
      <c r="X19634" s="131"/>
      <c r="Y19634" s="133"/>
      <c r="AJ19634" s="133"/>
      <c r="AO19634" s="135"/>
      <c r="AP19634" s="135"/>
      <c r="BJ19634" s="136"/>
    </row>
    <row r="19635" spans="5:62" ht="14.25" customHeight="1" x14ac:dyDescent="0.25">
      <c r="E19635" s="113"/>
      <c r="H19635" s="133"/>
      <c r="T19635" s="133"/>
      <c r="X19635" s="131"/>
      <c r="Y19635" s="133"/>
      <c r="AJ19635" s="133"/>
      <c r="AO19635" s="135"/>
      <c r="AP19635" s="135"/>
      <c r="BJ19635" s="136"/>
    </row>
    <row r="19636" spans="5:62" ht="14.25" customHeight="1" x14ac:dyDescent="0.25">
      <c r="E19636" s="113"/>
      <c r="H19636" s="133"/>
      <c r="T19636" s="133"/>
      <c r="X19636" s="131"/>
      <c r="Y19636" s="133"/>
      <c r="AJ19636" s="133"/>
      <c r="AO19636" s="135"/>
      <c r="AP19636" s="135"/>
      <c r="BJ19636" s="136"/>
    </row>
    <row r="19637" spans="5:62" ht="14.25" customHeight="1" x14ac:dyDescent="0.25">
      <c r="E19637" s="113"/>
      <c r="H19637" s="133"/>
      <c r="T19637" s="133"/>
      <c r="X19637" s="131"/>
      <c r="Y19637" s="133"/>
      <c r="AJ19637" s="133"/>
      <c r="AO19637" s="135"/>
      <c r="AP19637" s="135"/>
      <c r="BJ19637" s="136"/>
    </row>
    <row r="19638" spans="5:62" ht="14.25" customHeight="1" x14ac:dyDescent="0.25">
      <c r="E19638" s="113"/>
      <c r="H19638" s="133"/>
      <c r="T19638" s="133"/>
      <c r="X19638" s="131"/>
      <c r="Y19638" s="133"/>
      <c r="AJ19638" s="133"/>
      <c r="AO19638" s="135"/>
      <c r="AP19638" s="135"/>
      <c r="BJ19638" s="136"/>
    </row>
    <row r="19639" spans="5:62" ht="14.25" customHeight="1" x14ac:dyDescent="0.25">
      <c r="E19639" s="113"/>
      <c r="H19639" s="133"/>
      <c r="T19639" s="133"/>
      <c r="X19639" s="131"/>
      <c r="Y19639" s="133"/>
      <c r="AJ19639" s="133"/>
      <c r="AO19639" s="135"/>
      <c r="AP19639" s="135"/>
      <c r="BJ19639" s="136"/>
    </row>
    <row r="19640" spans="5:62" ht="14.25" customHeight="1" x14ac:dyDescent="0.25">
      <c r="E19640" s="113"/>
      <c r="H19640" s="133"/>
      <c r="T19640" s="133"/>
      <c r="X19640" s="131"/>
      <c r="Y19640" s="133"/>
      <c r="AJ19640" s="133"/>
      <c r="AO19640" s="135"/>
      <c r="AP19640" s="135"/>
      <c r="BJ19640" s="136"/>
    </row>
    <row r="19641" spans="5:62" ht="14.25" customHeight="1" x14ac:dyDescent="0.25">
      <c r="E19641" s="113"/>
      <c r="H19641" s="133"/>
      <c r="T19641" s="133"/>
      <c r="X19641" s="131"/>
      <c r="Y19641" s="133"/>
      <c r="AJ19641" s="133"/>
      <c r="AO19641" s="135"/>
      <c r="AP19641" s="135"/>
      <c r="BJ19641" s="136"/>
    </row>
    <row r="19642" spans="5:62" ht="14.25" customHeight="1" x14ac:dyDescent="0.25">
      <c r="E19642" s="113"/>
      <c r="H19642" s="133"/>
      <c r="T19642" s="133"/>
      <c r="X19642" s="131"/>
      <c r="Y19642" s="133"/>
      <c r="AJ19642" s="133"/>
      <c r="AO19642" s="135"/>
      <c r="AP19642" s="135"/>
      <c r="BJ19642" s="136"/>
    </row>
    <row r="19643" spans="5:62" ht="14.25" customHeight="1" x14ac:dyDescent="0.25">
      <c r="E19643" s="113"/>
      <c r="H19643" s="133"/>
      <c r="T19643" s="133"/>
      <c r="X19643" s="131"/>
      <c r="Y19643" s="133"/>
      <c r="AJ19643" s="133"/>
      <c r="AO19643" s="135"/>
      <c r="AP19643" s="135"/>
      <c r="BJ19643" s="136"/>
    </row>
    <row r="19644" spans="5:62" ht="14.25" customHeight="1" x14ac:dyDescent="0.25">
      <c r="E19644" s="113"/>
      <c r="H19644" s="133"/>
      <c r="T19644" s="133"/>
      <c r="X19644" s="131"/>
      <c r="Y19644" s="133"/>
      <c r="AJ19644" s="133"/>
      <c r="AO19644" s="135"/>
      <c r="AP19644" s="135"/>
      <c r="BJ19644" s="136"/>
    </row>
    <row r="19645" spans="5:62" ht="14.25" customHeight="1" x14ac:dyDescent="0.25">
      <c r="E19645" s="113"/>
      <c r="H19645" s="133"/>
      <c r="T19645" s="133"/>
      <c r="X19645" s="131"/>
      <c r="Y19645" s="133"/>
      <c r="AJ19645" s="133"/>
      <c r="AO19645" s="135"/>
      <c r="AP19645" s="135"/>
      <c r="BJ19645" s="136"/>
    </row>
    <row r="19646" spans="5:62" ht="14.25" customHeight="1" x14ac:dyDescent="0.25">
      <c r="E19646" s="113"/>
      <c r="H19646" s="133"/>
      <c r="T19646" s="133"/>
      <c r="X19646" s="131"/>
      <c r="Y19646" s="133"/>
      <c r="AJ19646" s="133"/>
      <c r="AO19646" s="135"/>
      <c r="AP19646" s="135"/>
      <c r="BJ19646" s="136"/>
    </row>
    <row r="19647" spans="5:62" ht="14.25" customHeight="1" x14ac:dyDescent="0.25">
      <c r="E19647" s="113"/>
      <c r="H19647" s="133"/>
      <c r="T19647" s="133"/>
      <c r="X19647" s="131"/>
      <c r="Y19647" s="133"/>
      <c r="AJ19647" s="133"/>
      <c r="AO19647" s="135"/>
      <c r="AP19647" s="135"/>
      <c r="BJ19647" s="136"/>
    </row>
    <row r="19648" spans="5:62" ht="14.25" customHeight="1" x14ac:dyDescent="0.25">
      <c r="E19648" s="113"/>
      <c r="H19648" s="133"/>
      <c r="T19648" s="133"/>
      <c r="X19648" s="131"/>
      <c r="Y19648" s="133"/>
      <c r="AJ19648" s="133"/>
      <c r="AO19648" s="135"/>
      <c r="AP19648" s="135"/>
      <c r="BJ19648" s="136"/>
    </row>
    <row r="19649" spans="5:62" ht="14.25" customHeight="1" x14ac:dyDescent="0.25">
      <c r="E19649" s="113"/>
      <c r="H19649" s="133"/>
      <c r="T19649" s="133"/>
      <c r="X19649" s="131"/>
      <c r="Y19649" s="133"/>
      <c r="AJ19649" s="133"/>
      <c r="AO19649" s="135"/>
      <c r="AP19649" s="135"/>
      <c r="BJ19649" s="136"/>
    </row>
    <row r="19650" spans="5:62" ht="14.25" customHeight="1" x14ac:dyDescent="0.25">
      <c r="E19650" s="113"/>
      <c r="H19650" s="133"/>
      <c r="T19650" s="133"/>
      <c r="X19650" s="131"/>
      <c r="Y19650" s="133"/>
      <c r="AJ19650" s="133"/>
      <c r="AO19650" s="135"/>
      <c r="AP19650" s="135"/>
      <c r="BJ19650" s="136"/>
    </row>
    <row r="19651" spans="5:62" ht="14.25" customHeight="1" x14ac:dyDescent="0.25">
      <c r="E19651" s="113"/>
      <c r="H19651" s="133"/>
      <c r="T19651" s="133"/>
      <c r="X19651" s="131"/>
      <c r="Y19651" s="133"/>
      <c r="AJ19651" s="133"/>
      <c r="AO19651" s="135"/>
      <c r="AP19651" s="135"/>
      <c r="BJ19651" s="136"/>
    </row>
    <row r="19652" spans="5:62" ht="14.25" customHeight="1" x14ac:dyDescent="0.25">
      <c r="E19652" s="113"/>
      <c r="H19652" s="133"/>
      <c r="T19652" s="133"/>
      <c r="X19652" s="131"/>
      <c r="Y19652" s="133"/>
      <c r="AJ19652" s="133"/>
      <c r="AO19652" s="135"/>
      <c r="AP19652" s="135"/>
      <c r="BJ19652" s="136"/>
    </row>
    <row r="19653" spans="5:62" ht="14.25" customHeight="1" x14ac:dyDescent="0.25">
      <c r="E19653" s="113"/>
      <c r="H19653" s="133"/>
      <c r="T19653" s="133"/>
      <c r="X19653" s="131"/>
      <c r="Y19653" s="133"/>
      <c r="AJ19653" s="133"/>
      <c r="AO19653" s="135"/>
      <c r="AP19653" s="135"/>
      <c r="BJ19653" s="136"/>
    </row>
    <row r="19654" spans="5:62" ht="14.25" customHeight="1" x14ac:dyDescent="0.25">
      <c r="E19654" s="113"/>
      <c r="H19654" s="133"/>
      <c r="T19654" s="133"/>
      <c r="X19654" s="131"/>
      <c r="Y19654" s="133"/>
      <c r="AJ19654" s="133"/>
      <c r="AO19654" s="135"/>
      <c r="AP19654" s="135"/>
      <c r="BJ19654" s="136"/>
    </row>
    <row r="19655" spans="5:62" ht="14.25" customHeight="1" x14ac:dyDescent="0.25">
      <c r="E19655" s="113"/>
      <c r="H19655" s="133"/>
      <c r="T19655" s="133"/>
      <c r="X19655" s="131"/>
      <c r="Y19655" s="133"/>
      <c r="AJ19655" s="133"/>
      <c r="AO19655" s="135"/>
      <c r="AP19655" s="135"/>
      <c r="BJ19655" s="136"/>
    </row>
    <row r="19656" spans="5:62" ht="14.25" customHeight="1" x14ac:dyDescent="0.25">
      <c r="E19656" s="113"/>
      <c r="H19656" s="133"/>
      <c r="T19656" s="133"/>
      <c r="X19656" s="131"/>
      <c r="Y19656" s="133"/>
      <c r="AJ19656" s="133"/>
      <c r="AO19656" s="135"/>
      <c r="AP19656" s="135"/>
      <c r="BJ19656" s="136"/>
    </row>
    <row r="19657" spans="5:62" ht="14.25" customHeight="1" x14ac:dyDescent="0.25">
      <c r="E19657" s="113"/>
      <c r="H19657" s="133"/>
      <c r="T19657" s="133"/>
      <c r="X19657" s="131"/>
      <c r="Y19657" s="133"/>
      <c r="AJ19657" s="133"/>
      <c r="AO19657" s="135"/>
      <c r="AP19657" s="135"/>
      <c r="BJ19657" s="136"/>
    </row>
    <row r="19658" spans="5:62" ht="14.25" customHeight="1" x14ac:dyDescent="0.25">
      <c r="E19658" s="113"/>
      <c r="H19658" s="133"/>
      <c r="T19658" s="133"/>
      <c r="X19658" s="131"/>
      <c r="Y19658" s="133"/>
      <c r="AJ19658" s="133"/>
      <c r="AO19658" s="135"/>
      <c r="AP19658" s="135"/>
      <c r="BJ19658" s="136"/>
    </row>
    <row r="19659" spans="5:62" ht="14.25" customHeight="1" x14ac:dyDescent="0.25">
      <c r="E19659" s="113"/>
      <c r="H19659" s="133"/>
      <c r="T19659" s="133"/>
      <c r="X19659" s="131"/>
      <c r="Y19659" s="133"/>
      <c r="AJ19659" s="133"/>
      <c r="AO19659" s="135"/>
      <c r="AP19659" s="135"/>
      <c r="BJ19659" s="136"/>
    </row>
    <row r="19660" spans="5:62" ht="14.25" customHeight="1" x14ac:dyDescent="0.25">
      <c r="E19660" s="113"/>
      <c r="H19660" s="133"/>
      <c r="T19660" s="133"/>
      <c r="X19660" s="131"/>
      <c r="Y19660" s="133"/>
      <c r="AJ19660" s="133"/>
      <c r="AO19660" s="135"/>
      <c r="AP19660" s="135"/>
      <c r="BJ19660" s="136"/>
    </row>
    <row r="19661" spans="5:62" ht="14.25" customHeight="1" x14ac:dyDescent="0.25">
      <c r="E19661" s="113"/>
      <c r="H19661" s="133"/>
      <c r="T19661" s="133"/>
      <c r="X19661" s="131"/>
      <c r="Y19661" s="133"/>
      <c r="AJ19661" s="133"/>
      <c r="AO19661" s="135"/>
      <c r="AP19661" s="135"/>
      <c r="BJ19661" s="136"/>
    </row>
    <row r="19662" spans="5:62" ht="14.25" customHeight="1" x14ac:dyDescent="0.25">
      <c r="E19662" s="113"/>
      <c r="H19662" s="133"/>
      <c r="T19662" s="133"/>
      <c r="X19662" s="131"/>
      <c r="Y19662" s="133"/>
      <c r="AJ19662" s="133"/>
      <c r="AO19662" s="135"/>
      <c r="AP19662" s="135"/>
      <c r="BJ19662" s="136"/>
    </row>
    <row r="19663" spans="5:62" ht="14.25" customHeight="1" x14ac:dyDescent="0.25">
      <c r="E19663" s="113"/>
      <c r="H19663" s="133"/>
      <c r="T19663" s="133"/>
      <c r="X19663" s="131"/>
      <c r="Y19663" s="133"/>
      <c r="AJ19663" s="133"/>
      <c r="AO19663" s="135"/>
      <c r="AP19663" s="135"/>
      <c r="BJ19663" s="136"/>
    </row>
    <row r="19664" spans="5:62" ht="14.25" customHeight="1" x14ac:dyDescent="0.25">
      <c r="E19664" s="113"/>
      <c r="H19664" s="133"/>
      <c r="T19664" s="133"/>
      <c r="X19664" s="131"/>
      <c r="Y19664" s="133"/>
      <c r="AJ19664" s="133"/>
      <c r="AO19664" s="135"/>
      <c r="AP19664" s="135"/>
      <c r="BJ19664" s="136"/>
    </row>
    <row r="19665" spans="5:62" ht="14.25" customHeight="1" x14ac:dyDescent="0.25">
      <c r="E19665" s="113"/>
      <c r="H19665" s="133"/>
      <c r="T19665" s="133"/>
      <c r="X19665" s="131"/>
      <c r="Y19665" s="133"/>
      <c r="AJ19665" s="133"/>
      <c r="AO19665" s="135"/>
      <c r="AP19665" s="135"/>
      <c r="BJ19665" s="136"/>
    </row>
    <row r="19666" spans="5:62" ht="14.25" customHeight="1" x14ac:dyDescent="0.25">
      <c r="E19666" s="113"/>
      <c r="H19666" s="133"/>
      <c r="T19666" s="133"/>
      <c r="X19666" s="131"/>
      <c r="Y19666" s="133"/>
      <c r="AJ19666" s="133"/>
      <c r="AO19666" s="135"/>
      <c r="AP19666" s="135"/>
      <c r="BJ19666" s="136"/>
    </row>
    <row r="19667" spans="5:62" ht="14.25" customHeight="1" x14ac:dyDescent="0.25">
      <c r="E19667" s="113"/>
      <c r="H19667" s="133"/>
      <c r="T19667" s="133"/>
      <c r="X19667" s="131"/>
      <c r="Y19667" s="133"/>
      <c r="AJ19667" s="133"/>
      <c r="AO19667" s="135"/>
      <c r="AP19667" s="135"/>
      <c r="BJ19667" s="136"/>
    </row>
    <row r="19668" spans="5:62" ht="14.25" customHeight="1" x14ac:dyDescent="0.25">
      <c r="E19668" s="113"/>
      <c r="H19668" s="133"/>
      <c r="T19668" s="133"/>
      <c r="X19668" s="131"/>
      <c r="Y19668" s="133"/>
      <c r="AJ19668" s="133"/>
      <c r="AO19668" s="135"/>
      <c r="AP19668" s="135"/>
      <c r="BJ19668" s="136"/>
    </row>
    <row r="19669" spans="5:62" ht="14.25" customHeight="1" x14ac:dyDescent="0.25">
      <c r="E19669" s="113"/>
      <c r="H19669" s="133"/>
      <c r="T19669" s="133"/>
      <c r="X19669" s="131"/>
      <c r="Y19669" s="133"/>
      <c r="AJ19669" s="133"/>
      <c r="AO19669" s="135"/>
      <c r="AP19669" s="135"/>
      <c r="BJ19669" s="136"/>
    </row>
    <row r="19670" spans="5:62" ht="14.25" customHeight="1" x14ac:dyDescent="0.25">
      <c r="E19670" s="113"/>
      <c r="H19670" s="133"/>
      <c r="T19670" s="133"/>
      <c r="X19670" s="131"/>
      <c r="Y19670" s="133"/>
      <c r="AJ19670" s="133"/>
      <c r="AO19670" s="135"/>
      <c r="AP19670" s="135"/>
      <c r="BJ19670" s="136"/>
    </row>
    <row r="19671" spans="5:62" ht="14.25" customHeight="1" x14ac:dyDescent="0.25">
      <c r="E19671" s="113"/>
      <c r="H19671" s="133"/>
      <c r="T19671" s="133"/>
      <c r="X19671" s="131"/>
      <c r="Y19671" s="133"/>
      <c r="AJ19671" s="133"/>
      <c r="AO19671" s="135"/>
      <c r="AP19671" s="135"/>
      <c r="BJ19671" s="136"/>
    </row>
    <row r="19672" spans="5:62" ht="14.25" customHeight="1" x14ac:dyDescent="0.25">
      <c r="E19672" s="113"/>
      <c r="H19672" s="133"/>
      <c r="T19672" s="133"/>
      <c r="X19672" s="131"/>
      <c r="Y19672" s="133"/>
      <c r="AJ19672" s="133"/>
      <c r="AO19672" s="135"/>
      <c r="AP19672" s="135"/>
      <c r="BJ19672" s="136"/>
    </row>
    <row r="19673" spans="5:62" ht="14.25" customHeight="1" x14ac:dyDescent="0.25">
      <c r="E19673" s="113"/>
      <c r="H19673" s="133"/>
      <c r="T19673" s="133"/>
      <c r="X19673" s="131"/>
      <c r="Y19673" s="133"/>
      <c r="AJ19673" s="133"/>
      <c r="AO19673" s="135"/>
      <c r="AP19673" s="135"/>
      <c r="BJ19673" s="136"/>
    </row>
    <row r="19674" spans="5:62" ht="14.25" customHeight="1" x14ac:dyDescent="0.25">
      <c r="E19674" s="113"/>
      <c r="H19674" s="133"/>
      <c r="T19674" s="133"/>
      <c r="X19674" s="131"/>
      <c r="Y19674" s="133"/>
      <c r="AJ19674" s="133"/>
      <c r="AO19674" s="135"/>
      <c r="AP19674" s="135"/>
      <c r="BJ19674" s="136"/>
    </row>
    <row r="19675" spans="5:62" ht="14.25" customHeight="1" x14ac:dyDescent="0.25">
      <c r="E19675" s="113"/>
      <c r="H19675" s="133"/>
      <c r="T19675" s="133"/>
      <c r="X19675" s="131"/>
      <c r="Y19675" s="133"/>
      <c r="AJ19675" s="133"/>
      <c r="AO19675" s="135"/>
      <c r="AP19675" s="135"/>
      <c r="BJ19675" s="136"/>
    </row>
    <row r="19676" spans="5:62" ht="14.25" customHeight="1" x14ac:dyDescent="0.25">
      <c r="E19676" s="113"/>
      <c r="H19676" s="133"/>
      <c r="T19676" s="133"/>
      <c r="X19676" s="131"/>
      <c r="Y19676" s="133"/>
      <c r="AJ19676" s="133"/>
      <c r="AO19676" s="135"/>
      <c r="AP19676" s="135"/>
      <c r="BJ19676" s="136"/>
    </row>
    <row r="19677" spans="5:62" ht="14.25" customHeight="1" x14ac:dyDescent="0.25">
      <c r="E19677" s="113"/>
      <c r="H19677" s="133"/>
      <c r="T19677" s="133"/>
      <c r="X19677" s="131"/>
      <c r="Y19677" s="133"/>
      <c r="AJ19677" s="133"/>
      <c r="AO19677" s="135"/>
      <c r="AP19677" s="135"/>
      <c r="BJ19677" s="136"/>
    </row>
    <row r="19678" spans="5:62" ht="14.25" customHeight="1" x14ac:dyDescent="0.25">
      <c r="E19678" s="113"/>
      <c r="H19678" s="133"/>
      <c r="T19678" s="133"/>
      <c r="X19678" s="131"/>
      <c r="Y19678" s="133"/>
      <c r="AJ19678" s="133"/>
      <c r="AO19678" s="135"/>
      <c r="AP19678" s="135"/>
      <c r="BJ19678" s="136"/>
    </row>
    <row r="19679" spans="5:62" ht="14.25" customHeight="1" x14ac:dyDescent="0.25">
      <c r="E19679" s="113"/>
      <c r="H19679" s="133"/>
      <c r="T19679" s="133"/>
      <c r="X19679" s="131"/>
      <c r="Y19679" s="133"/>
      <c r="AJ19679" s="133"/>
      <c r="AO19679" s="135"/>
      <c r="AP19679" s="135"/>
      <c r="BJ19679" s="136"/>
    </row>
    <row r="19680" spans="5:62" ht="14.25" customHeight="1" x14ac:dyDescent="0.25">
      <c r="E19680" s="113"/>
      <c r="H19680" s="133"/>
      <c r="T19680" s="133"/>
      <c r="X19680" s="131"/>
      <c r="Y19680" s="133"/>
      <c r="AJ19680" s="133"/>
      <c r="AO19680" s="135"/>
      <c r="AP19680" s="135"/>
      <c r="BJ19680" s="136"/>
    </row>
    <row r="19681" spans="5:62" ht="14.25" customHeight="1" x14ac:dyDescent="0.25">
      <c r="E19681" s="113"/>
      <c r="H19681" s="133"/>
      <c r="T19681" s="133"/>
      <c r="X19681" s="131"/>
      <c r="Y19681" s="133"/>
      <c r="AJ19681" s="133"/>
      <c r="AO19681" s="135"/>
      <c r="AP19681" s="135"/>
      <c r="BJ19681" s="136"/>
    </row>
    <row r="19682" spans="5:62" ht="14.25" customHeight="1" x14ac:dyDescent="0.25">
      <c r="E19682" s="113"/>
      <c r="H19682" s="133"/>
      <c r="T19682" s="133"/>
      <c r="X19682" s="131"/>
      <c r="Y19682" s="133"/>
      <c r="AJ19682" s="133"/>
      <c r="AO19682" s="135"/>
      <c r="AP19682" s="135"/>
      <c r="BJ19682" s="136"/>
    </row>
    <row r="19683" spans="5:62" ht="14.25" customHeight="1" x14ac:dyDescent="0.25">
      <c r="E19683" s="113"/>
      <c r="H19683" s="133"/>
      <c r="T19683" s="133"/>
      <c r="X19683" s="131"/>
      <c r="Y19683" s="133"/>
      <c r="AJ19683" s="133"/>
      <c r="AO19683" s="135"/>
      <c r="AP19683" s="135"/>
      <c r="BJ19683" s="136"/>
    </row>
    <row r="19684" spans="5:62" ht="14.25" customHeight="1" x14ac:dyDescent="0.25">
      <c r="E19684" s="113"/>
      <c r="H19684" s="133"/>
      <c r="T19684" s="133"/>
      <c r="X19684" s="131"/>
      <c r="Y19684" s="133"/>
      <c r="AJ19684" s="133"/>
      <c r="AO19684" s="135"/>
      <c r="AP19684" s="135"/>
      <c r="BJ19684" s="136"/>
    </row>
    <row r="19685" spans="5:62" ht="14.25" customHeight="1" x14ac:dyDescent="0.25">
      <c r="E19685" s="113"/>
      <c r="H19685" s="133"/>
      <c r="T19685" s="133"/>
      <c r="X19685" s="131"/>
      <c r="Y19685" s="133"/>
      <c r="AJ19685" s="133"/>
      <c r="AO19685" s="135"/>
      <c r="AP19685" s="135"/>
      <c r="BJ19685" s="136"/>
    </row>
    <row r="19686" spans="5:62" ht="14.25" customHeight="1" x14ac:dyDescent="0.25">
      <c r="E19686" s="113"/>
      <c r="H19686" s="133"/>
      <c r="T19686" s="133"/>
      <c r="X19686" s="131"/>
      <c r="Y19686" s="133"/>
      <c r="AJ19686" s="133"/>
      <c r="AO19686" s="135"/>
      <c r="AP19686" s="135"/>
      <c r="BJ19686" s="136"/>
    </row>
    <row r="19687" spans="5:62" ht="14.25" customHeight="1" x14ac:dyDescent="0.25">
      <c r="E19687" s="113"/>
      <c r="H19687" s="133"/>
      <c r="T19687" s="133"/>
      <c r="X19687" s="131"/>
      <c r="Y19687" s="133"/>
      <c r="AJ19687" s="133"/>
      <c r="AO19687" s="135"/>
      <c r="AP19687" s="135"/>
      <c r="BJ19687" s="136"/>
    </row>
    <row r="19688" spans="5:62" ht="14.25" customHeight="1" x14ac:dyDescent="0.25">
      <c r="E19688" s="113"/>
      <c r="H19688" s="133"/>
      <c r="T19688" s="133"/>
      <c r="X19688" s="131"/>
      <c r="Y19688" s="133"/>
      <c r="AJ19688" s="133"/>
      <c r="AO19688" s="135"/>
      <c r="AP19688" s="135"/>
      <c r="BJ19688" s="136"/>
    </row>
    <row r="19689" spans="5:62" ht="14.25" customHeight="1" x14ac:dyDescent="0.25">
      <c r="E19689" s="113"/>
      <c r="H19689" s="133"/>
      <c r="T19689" s="133"/>
      <c r="X19689" s="131"/>
      <c r="Y19689" s="133"/>
      <c r="AJ19689" s="133"/>
      <c r="AO19689" s="135"/>
      <c r="AP19689" s="135"/>
      <c r="BJ19689" s="136"/>
    </row>
    <row r="19690" spans="5:62" ht="14.25" customHeight="1" x14ac:dyDescent="0.25">
      <c r="E19690" s="113"/>
      <c r="H19690" s="133"/>
      <c r="T19690" s="133"/>
      <c r="X19690" s="131"/>
      <c r="Y19690" s="133"/>
      <c r="AJ19690" s="133"/>
      <c r="AO19690" s="135"/>
      <c r="AP19690" s="135"/>
      <c r="BJ19690" s="136"/>
    </row>
    <row r="19691" spans="5:62" ht="14.25" customHeight="1" x14ac:dyDescent="0.25">
      <c r="E19691" s="113"/>
      <c r="H19691" s="133"/>
      <c r="T19691" s="133"/>
      <c r="X19691" s="131"/>
      <c r="Y19691" s="133"/>
      <c r="AJ19691" s="133"/>
      <c r="AO19691" s="135"/>
      <c r="AP19691" s="135"/>
      <c r="BJ19691" s="136"/>
    </row>
    <row r="19692" spans="5:62" ht="14.25" customHeight="1" x14ac:dyDescent="0.25">
      <c r="E19692" s="113"/>
      <c r="H19692" s="133"/>
      <c r="T19692" s="133"/>
      <c r="X19692" s="131"/>
      <c r="Y19692" s="133"/>
      <c r="AJ19692" s="133"/>
      <c r="AO19692" s="135"/>
      <c r="AP19692" s="135"/>
      <c r="BJ19692" s="136"/>
    </row>
    <row r="19693" spans="5:62" ht="14.25" customHeight="1" x14ac:dyDescent="0.25">
      <c r="E19693" s="113"/>
      <c r="H19693" s="133"/>
      <c r="T19693" s="133"/>
      <c r="X19693" s="131"/>
      <c r="Y19693" s="133"/>
      <c r="AJ19693" s="133"/>
      <c r="AO19693" s="135"/>
      <c r="AP19693" s="135"/>
      <c r="BJ19693" s="136"/>
    </row>
    <row r="19694" spans="5:62" ht="14.25" customHeight="1" x14ac:dyDescent="0.25">
      <c r="E19694" s="113"/>
      <c r="H19694" s="133"/>
      <c r="T19694" s="133"/>
      <c r="X19694" s="131"/>
      <c r="Y19694" s="133"/>
      <c r="AJ19694" s="133"/>
      <c r="AO19694" s="135"/>
      <c r="AP19694" s="135"/>
      <c r="BJ19694" s="136"/>
    </row>
    <row r="19695" spans="5:62" ht="14.25" customHeight="1" x14ac:dyDescent="0.25">
      <c r="E19695" s="113"/>
      <c r="H19695" s="133"/>
      <c r="T19695" s="133"/>
      <c r="X19695" s="131"/>
      <c r="Y19695" s="133"/>
      <c r="AJ19695" s="133"/>
      <c r="AO19695" s="135"/>
      <c r="AP19695" s="135"/>
      <c r="BJ19695" s="136"/>
    </row>
    <row r="19696" spans="5:62" ht="14.25" customHeight="1" x14ac:dyDescent="0.25">
      <c r="E19696" s="113"/>
      <c r="H19696" s="133"/>
      <c r="T19696" s="133"/>
      <c r="X19696" s="131"/>
      <c r="Y19696" s="133"/>
      <c r="AJ19696" s="133"/>
      <c r="AO19696" s="135"/>
      <c r="AP19696" s="135"/>
      <c r="BJ19696" s="136"/>
    </row>
    <row r="19697" spans="5:62" ht="14.25" customHeight="1" x14ac:dyDescent="0.25">
      <c r="E19697" s="113"/>
      <c r="H19697" s="133"/>
      <c r="T19697" s="133"/>
      <c r="X19697" s="131"/>
      <c r="Y19697" s="133"/>
      <c r="AJ19697" s="133"/>
      <c r="AO19697" s="135"/>
      <c r="AP19697" s="135"/>
      <c r="BJ19697" s="136"/>
    </row>
    <row r="19698" spans="5:62" ht="14.25" customHeight="1" x14ac:dyDescent="0.25">
      <c r="E19698" s="113"/>
      <c r="H19698" s="133"/>
      <c r="T19698" s="133"/>
      <c r="X19698" s="131"/>
      <c r="Y19698" s="133"/>
      <c r="AJ19698" s="133"/>
      <c r="AO19698" s="135"/>
      <c r="AP19698" s="135"/>
      <c r="BJ19698" s="136"/>
    </row>
    <row r="19699" spans="5:62" ht="14.25" customHeight="1" x14ac:dyDescent="0.25">
      <c r="E19699" s="113"/>
      <c r="H19699" s="133"/>
      <c r="T19699" s="133"/>
      <c r="X19699" s="131"/>
      <c r="Y19699" s="133"/>
      <c r="AJ19699" s="133"/>
      <c r="AO19699" s="135"/>
      <c r="AP19699" s="135"/>
      <c r="BJ19699" s="136"/>
    </row>
    <row r="19700" spans="5:62" ht="14.25" customHeight="1" x14ac:dyDescent="0.25">
      <c r="E19700" s="113"/>
      <c r="H19700" s="133"/>
      <c r="T19700" s="133"/>
      <c r="X19700" s="131"/>
      <c r="Y19700" s="133"/>
      <c r="AJ19700" s="133"/>
      <c r="AO19700" s="135"/>
      <c r="AP19700" s="135"/>
      <c r="BJ19700" s="136"/>
    </row>
    <row r="19701" spans="5:62" ht="14.25" customHeight="1" x14ac:dyDescent="0.25">
      <c r="E19701" s="113"/>
      <c r="H19701" s="133"/>
      <c r="T19701" s="133"/>
      <c r="X19701" s="131"/>
      <c r="Y19701" s="133"/>
      <c r="AJ19701" s="133"/>
      <c r="AO19701" s="135"/>
      <c r="AP19701" s="135"/>
      <c r="BJ19701" s="136"/>
    </row>
    <row r="19702" spans="5:62" ht="14.25" customHeight="1" x14ac:dyDescent="0.25">
      <c r="E19702" s="113"/>
      <c r="H19702" s="133"/>
      <c r="T19702" s="133"/>
      <c r="X19702" s="131"/>
      <c r="Y19702" s="133"/>
      <c r="AJ19702" s="133"/>
      <c r="AO19702" s="135"/>
      <c r="AP19702" s="135"/>
      <c r="BJ19702" s="136"/>
    </row>
    <row r="19703" spans="5:62" ht="14.25" customHeight="1" x14ac:dyDescent="0.25">
      <c r="E19703" s="113"/>
      <c r="H19703" s="133"/>
      <c r="T19703" s="133"/>
      <c r="X19703" s="131"/>
      <c r="Y19703" s="133"/>
      <c r="AJ19703" s="133"/>
      <c r="AO19703" s="135"/>
      <c r="AP19703" s="135"/>
      <c r="BJ19703" s="136"/>
    </row>
    <row r="19704" spans="5:62" ht="14.25" customHeight="1" x14ac:dyDescent="0.25">
      <c r="E19704" s="113"/>
      <c r="H19704" s="133"/>
      <c r="T19704" s="133"/>
      <c r="X19704" s="131"/>
      <c r="Y19704" s="133"/>
      <c r="AJ19704" s="133"/>
      <c r="AO19704" s="135"/>
      <c r="AP19704" s="135"/>
      <c r="BJ19704" s="136"/>
    </row>
    <row r="19705" spans="5:62" ht="14.25" customHeight="1" x14ac:dyDescent="0.25">
      <c r="E19705" s="113"/>
      <c r="H19705" s="133"/>
      <c r="T19705" s="133"/>
      <c r="X19705" s="131"/>
      <c r="Y19705" s="133"/>
      <c r="AJ19705" s="133"/>
      <c r="AO19705" s="135"/>
      <c r="AP19705" s="135"/>
      <c r="BJ19705" s="136"/>
    </row>
    <row r="19706" spans="5:62" ht="14.25" customHeight="1" x14ac:dyDescent="0.25">
      <c r="E19706" s="113"/>
      <c r="H19706" s="133"/>
      <c r="T19706" s="133"/>
      <c r="X19706" s="131"/>
      <c r="Y19706" s="133"/>
      <c r="AJ19706" s="133"/>
      <c r="AO19706" s="135"/>
      <c r="AP19706" s="135"/>
      <c r="BJ19706" s="136"/>
    </row>
    <row r="19707" spans="5:62" ht="14.25" customHeight="1" x14ac:dyDescent="0.25">
      <c r="E19707" s="113"/>
      <c r="H19707" s="133"/>
      <c r="T19707" s="133"/>
      <c r="X19707" s="131"/>
      <c r="Y19707" s="133"/>
      <c r="AJ19707" s="133"/>
      <c r="AO19707" s="135"/>
      <c r="AP19707" s="135"/>
      <c r="BJ19707" s="136"/>
    </row>
    <row r="19708" spans="5:62" ht="14.25" customHeight="1" x14ac:dyDescent="0.25">
      <c r="E19708" s="113"/>
      <c r="H19708" s="133"/>
      <c r="T19708" s="133"/>
      <c r="X19708" s="131"/>
      <c r="Y19708" s="133"/>
      <c r="AJ19708" s="133"/>
      <c r="AO19708" s="135"/>
      <c r="AP19708" s="135"/>
      <c r="BJ19708" s="136"/>
    </row>
    <row r="19709" spans="5:62" ht="14.25" customHeight="1" x14ac:dyDescent="0.25">
      <c r="E19709" s="113"/>
      <c r="H19709" s="133"/>
      <c r="T19709" s="133"/>
      <c r="X19709" s="131"/>
      <c r="Y19709" s="133"/>
      <c r="AJ19709" s="133"/>
      <c r="AO19709" s="135"/>
      <c r="AP19709" s="135"/>
      <c r="BJ19709" s="136"/>
    </row>
    <row r="19710" spans="5:62" ht="14.25" customHeight="1" x14ac:dyDescent="0.25">
      <c r="E19710" s="113"/>
      <c r="H19710" s="133"/>
      <c r="T19710" s="133"/>
      <c r="X19710" s="131"/>
      <c r="Y19710" s="133"/>
      <c r="AJ19710" s="133"/>
      <c r="AO19710" s="135"/>
      <c r="AP19710" s="135"/>
      <c r="BJ19710" s="136"/>
    </row>
    <row r="19711" spans="5:62" ht="14.25" customHeight="1" x14ac:dyDescent="0.25">
      <c r="E19711" s="113"/>
      <c r="H19711" s="133"/>
      <c r="T19711" s="133"/>
      <c r="X19711" s="131"/>
      <c r="Y19711" s="133"/>
      <c r="AJ19711" s="133"/>
      <c r="AO19711" s="135"/>
      <c r="AP19711" s="135"/>
      <c r="BJ19711" s="136"/>
    </row>
    <row r="19712" spans="5:62" ht="14.25" customHeight="1" x14ac:dyDescent="0.25">
      <c r="E19712" s="113"/>
      <c r="H19712" s="133"/>
      <c r="T19712" s="133"/>
      <c r="X19712" s="131"/>
      <c r="Y19712" s="133"/>
      <c r="AJ19712" s="133"/>
      <c r="AO19712" s="135"/>
      <c r="AP19712" s="135"/>
      <c r="BJ19712" s="136"/>
    </row>
    <row r="19713" spans="5:62" ht="14.25" customHeight="1" x14ac:dyDescent="0.25">
      <c r="E19713" s="113"/>
      <c r="H19713" s="133"/>
      <c r="T19713" s="133"/>
      <c r="X19713" s="131"/>
      <c r="Y19713" s="133"/>
      <c r="AJ19713" s="133"/>
      <c r="AO19713" s="135"/>
      <c r="AP19713" s="135"/>
      <c r="BJ19713" s="136"/>
    </row>
    <row r="19714" spans="5:62" ht="14.25" customHeight="1" x14ac:dyDescent="0.25">
      <c r="E19714" s="113"/>
      <c r="H19714" s="133"/>
      <c r="T19714" s="133"/>
      <c r="X19714" s="131"/>
      <c r="Y19714" s="133"/>
      <c r="AJ19714" s="133"/>
      <c r="AO19714" s="135"/>
      <c r="AP19714" s="135"/>
      <c r="BJ19714" s="136"/>
    </row>
    <row r="19715" spans="5:62" ht="14.25" customHeight="1" x14ac:dyDescent="0.25">
      <c r="E19715" s="113"/>
      <c r="H19715" s="133"/>
      <c r="T19715" s="133"/>
      <c r="X19715" s="131"/>
      <c r="Y19715" s="133"/>
      <c r="AJ19715" s="133"/>
      <c r="AO19715" s="135"/>
      <c r="AP19715" s="135"/>
      <c r="BJ19715" s="136"/>
    </row>
    <row r="19716" spans="5:62" ht="14.25" customHeight="1" x14ac:dyDescent="0.25">
      <c r="E19716" s="113"/>
      <c r="H19716" s="133"/>
      <c r="T19716" s="133"/>
      <c r="X19716" s="131"/>
      <c r="Y19716" s="133"/>
      <c r="AJ19716" s="133"/>
      <c r="AO19716" s="135"/>
      <c r="AP19716" s="135"/>
      <c r="BJ19716" s="136"/>
    </row>
    <row r="19717" spans="5:62" ht="14.25" customHeight="1" x14ac:dyDescent="0.25">
      <c r="E19717" s="113"/>
      <c r="H19717" s="133"/>
      <c r="T19717" s="133"/>
      <c r="X19717" s="131"/>
      <c r="Y19717" s="133"/>
      <c r="AJ19717" s="133"/>
      <c r="AO19717" s="135"/>
      <c r="AP19717" s="135"/>
      <c r="BJ19717" s="136"/>
    </row>
    <row r="19718" spans="5:62" ht="14.25" customHeight="1" x14ac:dyDescent="0.25">
      <c r="E19718" s="113"/>
      <c r="H19718" s="133"/>
      <c r="T19718" s="133"/>
      <c r="X19718" s="131"/>
      <c r="Y19718" s="133"/>
      <c r="AJ19718" s="133"/>
      <c r="AO19718" s="135"/>
      <c r="AP19718" s="135"/>
      <c r="BJ19718" s="136"/>
    </row>
    <row r="19719" spans="5:62" ht="14.25" customHeight="1" x14ac:dyDescent="0.25">
      <c r="E19719" s="113"/>
      <c r="H19719" s="133"/>
      <c r="T19719" s="133"/>
      <c r="X19719" s="131"/>
      <c r="Y19719" s="133"/>
      <c r="AJ19719" s="133"/>
      <c r="AO19719" s="135"/>
      <c r="AP19719" s="135"/>
      <c r="BJ19719" s="136"/>
    </row>
    <row r="19720" spans="5:62" ht="14.25" customHeight="1" x14ac:dyDescent="0.25">
      <c r="E19720" s="113"/>
      <c r="H19720" s="133"/>
      <c r="T19720" s="133"/>
      <c r="X19720" s="131"/>
      <c r="Y19720" s="133"/>
      <c r="AJ19720" s="133"/>
      <c r="AO19720" s="135"/>
      <c r="AP19720" s="135"/>
      <c r="BJ19720" s="136"/>
    </row>
    <row r="19721" spans="5:62" ht="14.25" customHeight="1" x14ac:dyDescent="0.25">
      <c r="E19721" s="113"/>
      <c r="H19721" s="133"/>
      <c r="T19721" s="133"/>
      <c r="X19721" s="131"/>
      <c r="Y19721" s="133"/>
      <c r="AJ19721" s="133"/>
      <c r="AO19721" s="135"/>
      <c r="AP19721" s="135"/>
      <c r="BJ19721" s="136"/>
    </row>
    <row r="19722" spans="5:62" ht="14.25" customHeight="1" x14ac:dyDescent="0.25">
      <c r="E19722" s="113"/>
      <c r="H19722" s="133"/>
      <c r="T19722" s="133"/>
      <c r="X19722" s="131"/>
      <c r="Y19722" s="133"/>
      <c r="AJ19722" s="133"/>
      <c r="AO19722" s="135"/>
      <c r="AP19722" s="135"/>
      <c r="BJ19722" s="136"/>
    </row>
    <row r="19723" spans="5:62" ht="14.25" customHeight="1" x14ac:dyDescent="0.25">
      <c r="E19723" s="113"/>
      <c r="H19723" s="133"/>
      <c r="T19723" s="133"/>
      <c r="X19723" s="131"/>
      <c r="Y19723" s="133"/>
      <c r="AJ19723" s="133"/>
      <c r="AO19723" s="135"/>
      <c r="AP19723" s="135"/>
      <c r="BJ19723" s="136"/>
    </row>
    <row r="19724" spans="5:62" ht="14.25" customHeight="1" x14ac:dyDescent="0.25">
      <c r="E19724" s="113"/>
      <c r="H19724" s="133"/>
      <c r="T19724" s="133"/>
      <c r="X19724" s="131"/>
      <c r="Y19724" s="133"/>
      <c r="AJ19724" s="133"/>
      <c r="AO19724" s="135"/>
      <c r="AP19724" s="135"/>
      <c r="BJ19724" s="136"/>
    </row>
    <row r="19725" spans="5:62" ht="14.25" customHeight="1" x14ac:dyDescent="0.25">
      <c r="E19725" s="113"/>
      <c r="H19725" s="133"/>
      <c r="T19725" s="133"/>
      <c r="X19725" s="131"/>
      <c r="Y19725" s="133"/>
      <c r="AJ19725" s="133"/>
      <c r="AO19725" s="135"/>
      <c r="AP19725" s="135"/>
      <c r="BJ19725" s="136"/>
    </row>
    <row r="19726" spans="5:62" ht="14.25" customHeight="1" x14ac:dyDescent="0.25">
      <c r="E19726" s="113"/>
      <c r="H19726" s="133"/>
      <c r="T19726" s="133"/>
      <c r="X19726" s="131"/>
      <c r="Y19726" s="133"/>
      <c r="AJ19726" s="133"/>
      <c r="AO19726" s="135"/>
      <c r="AP19726" s="135"/>
      <c r="BJ19726" s="136"/>
    </row>
    <row r="19727" spans="5:62" ht="14.25" customHeight="1" x14ac:dyDescent="0.25">
      <c r="E19727" s="113"/>
      <c r="H19727" s="133"/>
      <c r="T19727" s="133"/>
      <c r="X19727" s="131"/>
      <c r="Y19727" s="133"/>
      <c r="AJ19727" s="133"/>
      <c r="AO19727" s="135"/>
      <c r="AP19727" s="135"/>
      <c r="BJ19727" s="136"/>
    </row>
    <row r="19728" spans="5:62" ht="14.25" customHeight="1" x14ac:dyDescent="0.25">
      <c r="E19728" s="113"/>
      <c r="H19728" s="133"/>
      <c r="T19728" s="133"/>
      <c r="X19728" s="131"/>
      <c r="Y19728" s="133"/>
      <c r="AJ19728" s="133"/>
      <c r="AO19728" s="135"/>
      <c r="AP19728" s="135"/>
      <c r="BJ19728" s="136"/>
    </row>
    <row r="19729" spans="5:62" ht="14.25" customHeight="1" x14ac:dyDescent="0.25">
      <c r="E19729" s="113"/>
      <c r="H19729" s="133"/>
      <c r="T19729" s="133"/>
      <c r="X19729" s="131"/>
      <c r="Y19729" s="133"/>
      <c r="AJ19729" s="133"/>
      <c r="AO19729" s="135"/>
      <c r="AP19729" s="135"/>
      <c r="BJ19729" s="136"/>
    </row>
    <row r="19730" spans="5:62" ht="14.25" customHeight="1" x14ac:dyDescent="0.25">
      <c r="E19730" s="113"/>
      <c r="H19730" s="133"/>
      <c r="T19730" s="133"/>
      <c r="X19730" s="131"/>
      <c r="Y19730" s="133"/>
      <c r="AJ19730" s="133"/>
      <c r="AO19730" s="135"/>
      <c r="AP19730" s="135"/>
      <c r="BJ19730" s="136"/>
    </row>
    <row r="19731" spans="5:62" ht="14.25" customHeight="1" x14ac:dyDescent="0.25">
      <c r="E19731" s="113"/>
      <c r="H19731" s="133"/>
      <c r="T19731" s="133"/>
      <c r="X19731" s="131"/>
      <c r="Y19731" s="133"/>
      <c r="AJ19731" s="133"/>
      <c r="AO19731" s="135"/>
      <c r="AP19731" s="135"/>
      <c r="BJ19731" s="136"/>
    </row>
    <row r="19732" spans="5:62" ht="14.25" customHeight="1" x14ac:dyDescent="0.25">
      <c r="E19732" s="113"/>
      <c r="H19732" s="133"/>
      <c r="T19732" s="133"/>
      <c r="X19732" s="131"/>
      <c r="Y19732" s="133"/>
      <c r="AJ19732" s="133"/>
      <c r="AO19732" s="135"/>
      <c r="AP19732" s="135"/>
      <c r="BJ19732" s="136"/>
    </row>
    <row r="19733" spans="5:62" ht="14.25" customHeight="1" x14ac:dyDescent="0.25">
      <c r="E19733" s="113"/>
      <c r="H19733" s="133"/>
      <c r="T19733" s="133"/>
      <c r="X19733" s="131"/>
      <c r="Y19733" s="133"/>
      <c r="AJ19733" s="133"/>
      <c r="AO19733" s="135"/>
      <c r="AP19733" s="135"/>
      <c r="BJ19733" s="136"/>
    </row>
    <row r="19734" spans="5:62" ht="14.25" customHeight="1" x14ac:dyDescent="0.25">
      <c r="E19734" s="113"/>
      <c r="H19734" s="133"/>
      <c r="T19734" s="133"/>
      <c r="X19734" s="131"/>
      <c r="Y19734" s="133"/>
      <c r="AJ19734" s="133"/>
      <c r="AO19734" s="135"/>
      <c r="AP19734" s="135"/>
      <c r="BJ19734" s="136"/>
    </row>
    <row r="19735" spans="5:62" ht="14.25" customHeight="1" x14ac:dyDescent="0.25">
      <c r="E19735" s="113"/>
      <c r="H19735" s="133"/>
      <c r="T19735" s="133"/>
      <c r="X19735" s="131"/>
      <c r="Y19735" s="133"/>
      <c r="AJ19735" s="133"/>
      <c r="AO19735" s="135"/>
      <c r="AP19735" s="135"/>
      <c r="BJ19735" s="136"/>
    </row>
    <row r="19736" spans="5:62" ht="14.25" customHeight="1" x14ac:dyDescent="0.25">
      <c r="E19736" s="113"/>
      <c r="H19736" s="133"/>
      <c r="T19736" s="133"/>
      <c r="X19736" s="131"/>
      <c r="Y19736" s="133"/>
      <c r="AJ19736" s="133"/>
      <c r="AO19736" s="135"/>
      <c r="AP19736" s="135"/>
      <c r="BJ19736" s="136"/>
    </row>
    <row r="19737" spans="5:62" ht="14.25" customHeight="1" x14ac:dyDescent="0.25">
      <c r="E19737" s="113"/>
      <c r="H19737" s="133"/>
      <c r="T19737" s="133"/>
      <c r="X19737" s="131"/>
      <c r="Y19737" s="133"/>
      <c r="AJ19737" s="133"/>
      <c r="AO19737" s="135"/>
      <c r="AP19737" s="135"/>
      <c r="BJ19737" s="136"/>
    </row>
    <row r="19738" spans="5:62" ht="14.25" customHeight="1" x14ac:dyDescent="0.25">
      <c r="E19738" s="113"/>
      <c r="H19738" s="133"/>
      <c r="T19738" s="133"/>
      <c r="X19738" s="131"/>
      <c r="Y19738" s="133"/>
      <c r="AJ19738" s="133"/>
      <c r="AO19738" s="135"/>
      <c r="AP19738" s="135"/>
      <c r="BJ19738" s="136"/>
    </row>
    <row r="19739" spans="5:62" ht="14.25" customHeight="1" x14ac:dyDescent="0.25">
      <c r="E19739" s="113"/>
      <c r="H19739" s="133"/>
      <c r="T19739" s="133"/>
      <c r="X19739" s="131"/>
      <c r="Y19739" s="133"/>
      <c r="AJ19739" s="133"/>
      <c r="AO19739" s="135"/>
      <c r="AP19739" s="135"/>
      <c r="BJ19739" s="136"/>
    </row>
    <row r="19740" spans="5:62" ht="14.25" customHeight="1" x14ac:dyDescent="0.25">
      <c r="E19740" s="113"/>
      <c r="H19740" s="133"/>
      <c r="T19740" s="133"/>
      <c r="X19740" s="131"/>
      <c r="Y19740" s="133"/>
      <c r="AJ19740" s="133"/>
      <c r="AO19740" s="135"/>
      <c r="AP19740" s="135"/>
      <c r="BJ19740" s="136"/>
    </row>
    <row r="19741" spans="5:62" ht="14.25" customHeight="1" x14ac:dyDescent="0.25">
      <c r="E19741" s="113"/>
      <c r="H19741" s="133"/>
      <c r="T19741" s="133"/>
      <c r="X19741" s="131"/>
      <c r="Y19741" s="133"/>
      <c r="AJ19741" s="133"/>
      <c r="AO19741" s="135"/>
      <c r="AP19741" s="135"/>
      <c r="BJ19741" s="136"/>
    </row>
    <row r="19742" spans="5:62" ht="14.25" customHeight="1" x14ac:dyDescent="0.25">
      <c r="E19742" s="113"/>
      <c r="H19742" s="133"/>
      <c r="T19742" s="133"/>
      <c r="X19742" s="131"/>
      <c r="Y19742" s="133"/>
      <c r="AJ19742" s="133"/>
      <c r="AO19742" s="135"/>
      <c r="AP19742" s="135"/>
      <c r="BJ19742" s="136"/>
    </row>
    <row r="19743" spans="5:62" ht="14.25" customHeight="1" x14ac:dyDescent="0.25">
      <c r="E19743" s="113"/>
      <c r="H19743" s="133"/>
      <c r="T19743" s="133"/>
      <c r="X19743" s="131"/>
      <c r="Y19743" s="133"/>
      <c r="AJ19743" s="133"/>
      <c r="AO19743" s="135"/>
      <c r="AP19743" s="135"/>
      <c r="BJ19743" s="136"/>
    </row>
    <row r="19744" spans="5:62" ht="14.25" customHeight="1" x14ac:dyDescent="0.25">
      <c r="E19744" s="113"/>
      <c r="H19744" s="133"/>
      <c r="T19744" s="133"/>
      <c r="X19744" s="131"/>
      <c r="Y19744" s="133"/>
      <c r="AJ19744" s="133"/>
      <c r="AO19744" s="135"/>
      <c r="AP19744" s="135"/>
      <c r="BJ19744" s="136"/>
    </row>
    <row r="19745" spans="5:62" ht="14.25" customHeight="1" x14ac:dyDescent="0.25">
      <c r="E19745" s="113"/>
      <c r="H19745" s="133"/>
      <c r="T19745" s="133"/>
      <c r="X19745" s="131"/>
      <c r="Y19745" s="133"/>
      <c r="AJ19745" s="133"/>
      <c r="AO19745" s="135"/>
      <c r="AP19745" s="135"/>
      <c r="BJ19745" s="136"/>
    </row>
    <row r="19746" spans="5:62" ht="14.25" customHeight="1" x14ac:dyDescent="0.25">
      <c r="E19746" s="113"/>
      <c r="H19746" s="133"/>
      <c r="T19746" s="133"/>
      <c r="X19746" s="131"/>
      <c r="Y19746" s="133"/>
      <c r="AJ19746" s="133"/>
      <c r="AO19746" s="135"/>
      <c r="AP19746" s="135"/>
      <c r="BJ19746" s="136"/>
    </row>
    <row r="19747" spans="5:62" ht="14.25" customHeight="1" x14ac:dyDescent="0.25">
      <c r="E19747" s="113"/>
      <c r="H19747" s="133"/>
      <c r="T19747" s="133"/>
      <c r="X19747" s="131"/>
      <c r="Y19747" s="133"/>
      <c r="AJ19747" s="133"/>
      <c r="AO19747" s="135"/>
      <c r="AP19747" s="135"/>
      <c r="BJ19747" s="136"/>
    </row>
    <row r="19748" spans="5:62" ht="14.25" customHeight="1" x14ac:dyDescent="0.25">
      <c r="E19748" s="113"/>
      <c r="H19748" s="133"/>
      <c r="T19748" s="133"/>
      <c r="X19748" s="131"/>
      <c r="Y19748" s="133"/>
      <c r="AJ19748" s="133"/>
      <c r="AO19748" s="135"/>
      <c r="AP19748" s="135"/>
      <c r="BJ19748" s="136"/>
    </row>
    <row r="19749" spans="5:62" ht="14.25" customHeight="1" x14ac:dyDescent="0.25">
      <c r="E19749" s="113"/>
      <c r="H19749" s="133"/>
      <c r="T19749" s="133"/>
      <c r="X19749" s="131"/>
      <c r="Y19749" s="133"/>
      <c r="AJ19749" s="133"/>
      <c r="AO19749" s="135"/>
      <c r="AP19749" s="135"/>
      <c r="BJ19749" s="136"/>
    </row>
    <row r="19750" spans="5:62" ht="14.25" customHeight="1" x14ac:dyDescent="0.25">
      <c r="E19750" s="113"/>
      <c r="H19750" s="133"/>
      <c r="T19750" s="133"/>
      <c r="X19750" s="131"/>
      <c r="Y19750" s="133"/>
      <c r="AJ19750" s="133"/>
      <c r="AO19750" s="135"/>
      <c r="AP19750" s="135"/>
      <c r="BJ19750" s="136"/>
    </row>
    <row r="19751" spans="5:62" ht="14.25" customHeight="1" x14ac:dyDescent="0.25">
      <c r="E19751" s="113"/>
      <c r="H19751" s="133"/>
      <c r="T19751" s="133"/>
      <c r="X19751" s="131"/>
      <c r="Y19751" s="133"/>
      <c r="AJ19751" s="133"/>
      <c r="AO19751" s="135"/>
      <c r="AP19751" s="135"/>
      <c r="BJ19751" s="136"/>
    </row>
    <row r="19752" spans="5:62" ht="14.25" customHeight="1" x14ac:dyDescent="0.25">
      <c r="E19752" s="113"/>
      <c r="H19752" s="133"/>
      <c r="T19752" s="133"/>
      <c r="X19752" s="131"/>
      <c r="Y19752" s="133"/>
      <c r="AJ19752" s="133"/>
      <c r="AO19752" s="135"/>
      <c r="AP19752" s="135"/>
      <c r="BJ19752" s="136"/>
    </row>
    <row r="19753" spans="5:62" ht="14.25" customHeight="1" x14ac:dyDescent="0.25">
      <c r="E19753" s="113"/>
      <c r="H19753" s="133"/>
      <c r="T19753" s="133"/>
      <c r="X19753" s="131"/>
      <c r="Y19753" s="133"/>
      <c r="AJ19753" s="133"/>
      <c r="AO19753" s="135"/>
      <c r="AP19753" s="135"/>
      <c r="BJ19753" s="136"/>
    </row>
    <row r="19754" spans="5:62" ht="14.25" customHeight="1" x14ac:dyDescent="0.25">
      <c r="E19754" s="113"/>
      <c r="H19754" s="133"/>
      <c r="T19754" s="133"/>
      <c r="X19754" s="131"/>
      <c r="Y19754" s="133"/>
      <c r="AJ19754" s="133"/>
      <c r="AO19754" s="135"/>
      <c r="AP19754" s="135"/>
      <c r="BJ19754" s="136"/>
    </row>
    <row r="19755" spans="5:62" ht="14.25" customHeight="1" x14ac:dyDescent="0.25">
      <c r="E19755" s="113"/>
      <c r="H19755" s="133"/>
      <c r="T19755" s="133"/>
      <c r="X19755" s="131"/>
      <c r="Y19755" s="133"/>
      <c r="AJ19755" s="133"/>
      <c r="AO19755" s="135"/>
      <c r="AP19755" s="135"/>
      <c r="BJ19755" s="136"/>
    </row>
    <row r="19756" spans="5:62" ht="14.25" customHeight="1" x14ac:dyDescent="0.25">
      <c r="E19756" s="113"/>
      <c r="H19756" s="133"/>
      <c r="T19756" s="133"/>
      <c r="X19756" s="131"/>
      <c r="Y19756" s="133"/>
      <c r="AJ19756" s="133"/>
      <c r="AO19756" s="135"/>
      <c r="AP19756" s="135"/>
      <c r="BJ19756" s="136"/>
    </row>
    <row r="19757" spans="5:62" ht="14.25" customHeight="1" x14ac:dyDescent="0.25">
      <c r="E19757" s="113"/>
      <c r="H19757" s="133"/>
      <c r="T19757" s="133"/>
      <c r="X19757" s="131"/>
      <c r="Y19757" s="133"/>
      <c r="AJ19757" s="133"/>
      <c r="AO19757" s="135"/>
      <c r="AP19757" s="135"/>
      <c r="BJ19757" s="136"/>
    </row>
    <row r="19758" spans="5:62" ht="14.25" customHeight="1" x14ac:dyDescent="0.25">
      <c r="E19758" s="113"/>
      <c r="H19758" s="133"/>
      <c r="T19758" s="133"/>
      <c r="X19758" s="131"/>
      <c r="Y19758" s="133"/>
      <c r="AJ19758" s="133"/>
      <c r="AO19758" s="135"/>
      <c r="AP19758" s="135"/>
      <c r="BJ19758" s="136"/>
    </row>
    <row r="19759" spans="5:62" ht="14.25" customHeight="1" x14ac:dyDescent="0.25">
      <c r="E19759" s="113"/>
      <c r="H19759" s="133"/>
      <c r="T19759" s="133"/>
      <c r="X19759" s="131"/>
      <c r="Y19759" s="133"/>
      <c r="AJ19759" s="133"/>
      <c r="AO19759" s="135"/>
      <c r="AP19759" s="135"/>
      <c r="BJ19759" s="136"/>
    </row>
    <row r="19760" spans="5:62" ht="14.25" customHeight="1" x14ac:dyDescent="0.25">
      <c r="E19760" s="113"/>
      <c r="H19760" s="133"/>
      <c r="T19760" s="133"/>
      <c r="X19760" s="131"/>
      <c r="Y19760" s="133"/>
      <c r="AJ19760" s="133"/>
      <c r="AO19760" s="135"/>
      <c r="AP19760" s="135"/>
      <c r="BJ19760" s="136"/>
    </row>
    <row r="19761" spans="5:62" ht="14.25" customHeight="1" x14ac:dyDescent="0.25">
      <c r="E19761" s="113"/>
      <c r="H19761" s="133"/>
      <c r="T19761" s="133"/>
      <c r="X19761" s="131"/>
      <c r="Y19761" s="133"/>
      <c r="AJ19761" s="133"/>
      <c r="AO19761" s="135"/>
      <c r="AP19761" s="135"/>
      <c r="BJ19761" s="136"/>
    </row>
    <row r="19762" spans="5:62" ht="14.25" customHeight="1" x14ac:dyDescent="0.25">
      <c r="E19762" s="113"/>
      <c r="H19762" s="133"/>
      <c r="T19762" s="133"/>
      <c r="X19762" s="131"/>
      <c r="Y19762" s="133"/>
      <c r="AJ19762" s="133"/>
      <c r="AO19762" s="135"/>
      <c r="AP19762" s="135"/>
      <c r="BJ19762" s="136"/>
    </row>
    <row r="19763" spans="5:62" ht="14.25" customHeight="1" x14ac:dyDescent="0.25">
      <c r="E19763" s="113"/>
      <c r="H19763" s="133"/>
      <c r="T19763" s="133"/>
      <c r="X19763" s="131"/>
      <c r="Y19763" s="133"/>
      <c r="AJ19763" s="133"/>
      <c r="AO19763" s="135"/>
      <c r="AP19763" s="135"/>
      <c r="BJ19763" s="136"/>
    </row>
    <row r="19764" spans="5:62" ht="14.25" customHeight="1" x14ac:dyDescent="0.25">
      <c r="E19764" s="113"/>
      <c r="H19764" s="133"/>
      <c r="T19764" s="133"/>
      <c r="X19764" s="131"/>
      <c r="Y19764" s="133"/>
      <c r="AJ19764" s="133"/>
      <c r="AO19764" s="135"/>
      <c r="AP19764" s="135"/>
      <c r="BJ19764" s="136"/>
    </row>
    <row r="19765" spans="5:62" ht="14.25" customHeight="1" x14ac:dyDescent="0.25">
      <c r="E19765" s="113"/>
      <c r="H19765" s="133"/>
      <c r="T19765" s="133"/>
      <c r="X19765" s="131"/>
      <c r="Y19765" s="133"/>
      <c r="AJ19765" s="133"/>
      <c r="AO19765" s="135"/>
      <c r="AP19765" s="135"/>
      <c r="BJ19765" s="136"/>
    </row>
    <row r="19766" spans="5:62" ht="14.25" customHeight="1" x14ac:dyDescent="0.25">
      <c r="E19766" s="113"/>
      <c r="H19766" s="133"/>
      <c r="T19766" s="133"/>
      <c r="X19766" s="131"/>
      <c r="Y19766" s="133"/>
      <c r="AJ19766" s="133"/>
      <c r="AO19766" s="135"/>
      <c r="AP19766" s="135"/>
      <c r="BJ19766" s="136"/>
    </row>
    <row r="19767" spans="5:62" ht="14.25" customHeight="1" x14ac:dyDescent="0.25">
      <c r="E19767" s="113"/>
      <c r="H19767" s="133"/>
      <c r="T19767" s="133"/>
      <c r="X19767" s="131"/>
      <c r="Y19767" s="133"/>
      <c r="AJ19767" s="133"/>
      <c r="AO19767" s="135"/>
      <c r="AP19767" s="135"/>
      <c r="BJ19767" s="136"/>
    </row>
    <row r="19768" spans="5:62" ht="14.25" customHeight="1" x14ac:dyDescent="0.25">
      <c r="E19768" s="113"/>
      <c r="H19768" s="133"/>
      <c r="T19768" s="133"/>
      <c r="X19768" s="131"/>
      <c r="Y19768" s="133"/>
      <c r="AJ19768" s="133"/>
      <c r="AO19768" s="135"/>
      <c r="AP19768" s="135"/>
      <c r="BJ19768" s="136"/>
    </row>
    <row r="19769" spans="5:62" ht="14.25" customHeight="1" x14ac:dyDescent="0.25">
      <c r="E19769" s="113"/>
      <c r="H19769" s="133"/>
      <c r="T19769" s="133"/>
      <c r="X19769" s="131"/>
      <c r="Y19769" s="133"/>
      <c r="AJ19769" s="133"/>
      <c r="AO19769" s="135"/>
      <c r="AP19769" s="135"/>
      <c r="BJ19769" s="136"/>
    </row>
    <row r="19770" spans="5:62" ht="14.25" customHeight="1" x14ac:dyDescent="0.25">
      <c r="E19770" s="113"/>
      <c r="H19770" s="133"/>
      <c r="T19770" s="133"/>
      <c r="X19770" s="131"/>
      <c r="Y19770" s="133"/>
      <c r="AJ19770" s="133"/>
      <c r="AO19770" s="135"/>
      <c r="AP19770" s="135"/>
      <c r="BJ19770" s="136"/>
    </row>
    <row r="19771" spans="5:62" ht="14.25" customHeight="1" x14ac:dyDescent="0.25">
      <c r="E19771" s="113"/>
      <c r="H19771" s="133"/>
      <c r="T19771" s="133"/>
      <c r="X19771" s="131"/>
      <c r="Y19771" s="133"/>
      <c r="AJ19771" s="133"/>
      <c r="AO19771" s="135"/>
      <c r="AP19771" s="135"/>
      <c r="BJ19771" s="136"/>
    </row>
    <row r="19772" spans="5:62" ht="14.25" customHeight="1" x14ac:dyDescent="0.25">
      <c r="E19772" s="113"/>
      <c r="H19772" s="133"/>
      <c r="T19772" s="133"/>
      <c r="X19772" s="131"/>
      <c r="Y19772" s="133"/>
      <c r="AJ19772" s="133"/>
      <c r="AO19772" s="135"/>
      <c r="AP19772" s="135"/>
      <c r="BJ19772" s="136"/>
    </row>
    <row r="19773" spans="5:62" ht="14.25" customHeight="1" x14ac:dyDescent="0.25">
      <c r="E19773" s="113"/>
      <c r="H19773" s="133"/>
      <c r="T19773" s="133"/>
      <c r="X19773" s="131"/>
      <c r="Y19773" s="133"/>
      <c r="AJ19773" s="133"/>
      <c r="AO19773" s="135"/>
      <c r="AP19773" s="135"/>
      <c r="BJ19773" s="136"/>
    </row>
    <row r="19774" spans="5:62" ht="14.25" customHeight="1" x14ac:dyDescent="0.25">
      <c r="E19774" s="113"/>
      <c r="H19774" s="133"/>
      <c r="T19774" s="133"/>
      <c r="X19774" s="131"/>
      <c r="Y19774" s="133"/>
      <c r="AJ19774" s="133"/>
      <c r="AO19774" s="135"/>
      <c r="AP19774" s="135"/>
      <c r="BJ19774" s="136"/>
    </row>
    <row r="19775" spans="5:62" ht="14.25" customHeight="1" x14ac:dyDescent="0.25">
      <c r="E19775" s="113"/>
      <c r="H19775" s="133"/>
      <c r="T19775" s="133"/>
      <c r="X19775" s="131"/>
      <c r="Y19775" s="133"/>
      <c r="AJ19775" s="133"/>
      <c r="AO19775" s="135"/>
      <c r="AP19775" s="135"/>
      <c r="BJ19775" s="136"/>
    </row>
    <row r="19776" spans="5:62" ht="14.25" customHeight="1" x14ac:dyDescent="0.25">
      <c r="E19776" s="113"/>
      <c r="H19776" s="133"/>
      <c r="T19776" s="133"/>
      <c r="X19776" s="131"/>
      <c r="Y19776" s="133"/>
      <c r="AJ19776" s="133"/>
      <c r="AO19776" s="135"/>
      <c r="AP19776" s="135"/>
      <c r="BJ19776" s="136"/>
    </row>
    <row r="19777" spans="5:62" ht="14.25" customHeight="1" x14ac:dyDescent="0.25">
      <c r="E19777" s="113"/>
      <c r="H19777" s="133"/>
      <c r="T19777" s="133"/>
      <c r="X19777" s="131"/>
      <c r="Y19777" s="133"/>
      <c r="AJ19777" s="133"/>
      <c r="AO19777" s="135"/>
      <c r="AP19777" s="135"/>
      <c r="BJ19777" s="136"/>
    </row>
    <row r="19778" spans="5:62" ht="14.25" customHeight="1" x14ac:dyDescent="0.25">
      <c r="E19778" s="113"/>
      <c r="H19778" s="133"/>
      <c r="T19778" s="133"/>
      <c r="X19778" s="131"/>
      <c r="Y19778" s="133"/>
      <c r="AJ19778" s="133"/>
      <c r="AO19778" s="135"/>
      <c r="AP19778" s="135"/>
      <c r="BJ19778" s="136"/>
    </row>
    <row r="19779" spans="5:62" ht="14.25" customHeight="1" x14ac:dyDescent="0.25">
      <c r="E19779" s="113"/>
      <c r="H19779" s="133"/>
      <c r="T19779" s="133"/>
      <c r="X19779" s="131"/>
      <c r="Y19779" s="133"/>
      <c r="AJ19779" s="133"/>
      <c r="AO19779" s="135"/>
      <c r="AP19779" s="135"/>
      <c r="BJ19779" s="136"/>
    </row>
    <row r="19780" spans="5:62" ht="14.25" customHeight="1" x14ac:dyDescent="0.25">
      <c r="E19780" s="113"/>
      <c r="H19780" s="133"/>
      <c r="T19780" s="133"/>
      <c r="X19780" s="131"/>
      <c r="Y19780" s="133"/>
      <c r="AJ19780" s="133"/>
      <c r="AO19780" s="135"/>
      <c r="AP19780" s="135"/>
      <c r="BJ19780" s="136"/>
    </row>
    <row r="19781" spans="5:62" ht="14.25" customHeight="1" x14ac:dyDescent="0.25">
      <c r="E19781" s="113"/>
      <c r="H19781" s="133"/>
      <c r="T19781" s="133"/>
      <c r="X19781" s="131"/>
      <c r="Y19781" s="133"/>
      <c r="AJ19781" s="133"/>
      <c r="AO19781" s="135"/>
      <c r="AP19781" s="135"/>
      <c r="BJ19781" s="136"/>
    </row>
    <row r="19782" spans="5:62" ht="14.25" customHeight="1" x14ac:dyDescent="0.25">
      <c r="E19782" s="113"/>
      <c r="H19782" s="133"/>
      <c r="T19782" s="133"/>
      <c r="X19782" s="131"/>
      <c r="Y19782" s="133"/>
      <c r="AJ19782" s="133"/>
      <c r="AO19782" s="135"/>
      <c r="AP19782" s="135"/>
      <c r="BJ19782" s="136"/>
    </row>
    <row r="19783" spans="5:62" ht="14.25" customHeight="1" x14ac:dyDescent="0.25">
      <c r="E19783" s="113"/>
      <c r="H19783" s="133"/>
      <c r="T19783" s="133"/>
      <c r="X19783" s="131"/>
      <c r="Y19783" s="133"/>
      <c r="AJ19783" s="133"/>
      <c r="AO19783" s="135"/>
      <c r="AP19783" s="135"/>
      <c r="BJ19783" s="136"/>
    </row>
    <row r="19784" spans="5:62" ht="14.25" customHeight="1" x14ac:dyDescent="0.25">
      <c r="E19784" s="113"/>
      <c r="H19784" s="133"/>
      <c r="T19784" s="133"/>
      <c r="X19784" s="131"/>
      <c r="Y19784" s="133"/>
      <c r="AJ19784" s="133"/>
      <c r="AO19784" s="135"/>
      <c r="AP19784" s="135"/>
      <c r="BJ19784" s="136"/>
    </row>
    <row r="19785" spans="5:62" ht="14.25" customHeight="1" x14ac:dyDescent="0.25">
      <c r="E19785" s="113"/>
      <c r="H19785" s="133"/>
      <c r="T19785" s="133"/>
      <c r="X19785" s="131"/>
      <c r="Y19785" s="133"/>
      <c r="AJ19785" s="133"/>
      <c r="AO19785" s="135"/>
      <c r="AP19785" s="135"/>
      <c r="BJ19785" s="136"/>
    </row>
    <row r="19786" spans="5:62" ht="14.25" customHeight="1" x14ac:dyDescent="0.25">
      <c r="E19786" s="113"/>
      <c r="H19786" s="133"/>
      <c r="T19786" s="133"/>
      <c r="X19786" s="131"/>
      <c r="Y19786" s="133"/>
      <c r="AJ19786" s="133"/>
      <c r="AO19786" s="135"/>
      <c r="AP19786" s="135"/>
      <c r="BJ19786" s="136"/>
    </row>
    <row r="19787" spans="5:62" ht="14.25" customHeight="1" x14ac:dyDescent="0.25">
      <c r="E19787" s="113"/>
      <c r="H19787" s="133"/>
      <c r="T19787" s="133"/>
      <c r="X19787" s="131"/>
      <c r="Y19787" s="133"/>
      <c r="AJ19787" s="133"/>
      <c r="AO19787" s="135"/>
      <c r="AP19787" s="135"/>
      <c r="BJ19787" s="136"/>
    </row>
    <row r="19788" spans="5:62" ht="14.25" customHeight="1" x14ac:dyDescent="0.25">
      <c r="E19788" s="113"/>
      <c r="H19788" s="133"/>
      <c r="T19788" s="133"/>
      <c r="X19788" s="131"/>
      <c r="Y19788" s="133"/>
      <c r="AJ19788" s="133"/>
      <c r="AO19788" s="135"/>
      <c r="AP19788" s="135"/>
      <c r="BJ19788" s="136"/>
    </row>
    <row r="19789" spans="5:62" ht="14.25" customHeight="1" x14ac:dyDescent="0.25">
      <c r="E19789" s="113"/>
      <c r="H19789" s="133"/>
      <c r="T19789" s="133"/>
      <c r="X19789" s="131"/>
      <c r="Y19789" s="133"/>
      <c r="AJ19789" s="133"/>
      <c r="AO19789" s="135"/>
      <c r="AP19789" s="135"/>
      <c r="BJ19789" s="136"/>
    </row>
    <row r="19790" spans="5:62" ht="14.25" customHeight="1" x14ac:dyDescent="0.25">
      <c r="E19790" s="113"/>
      <c r="H19790" s="133"/>
      <c r="T19790" s="133"/>
      <c r="X19790" s="131"/>
      <c r="Y19790" s="133"/>
      <c r="AJ19790" s="133"/>
      <c r="AO19790" s="135"/>
      <c r="AP19790" s="135"/>
      <c r="BJ19790" s="136"/>
    </row>
    <row r="19791" spans="5:62" ht="14.25" customHeight="1" x14ac:dyDescent="0.25">
      <c r="E19791" s="113"/>
      <c r="H19791" s="133"/>
      <c r="T19791" s="133"/>
      <c r="X19791" s="131"/>
      <c r="Y19791" s="133"/>
      <c r="AJ19791" s="133"/>
      <c r="AO19791" s="135"/>
      <c r="AP19791" s="135"/>
      <c r="BJ19791" s="136"/>
    </row>
    <row r="19792" spans="5:62" ht="14.25" customHeight="1" x14ac:dyDescent="0.25">
      <c r="E19792" s="113"/>
      <c r="H19792" s="133"/>
      <c r="T19792" s="133"/>
      <c r="X19792" s="131"/>
      <c r="Y19792" s="133"/>
      <c r="AJ19792" s="133"/>
      <c r="AO19792" s="135"/>
      <c r="AP19792" s="135"/>
      <c r="BJ19792" s="136"/>
    </row>
    <row r="19793" spans="5:62" ht="14.25" customHeight="1" x14ac:dyDescent="0.25">
      <c r="E19793" s="113"/>
      <c r="H19793" s="133"/>
      <c r="T19793" s="133"/>
      <c r="X19793" s="131"/>
      <c r="Y19793" s="133"/>
      <c r="AJ19793" s="133"/>
      <c r="AO19793" s="135"/>
      <c r="AP19793" s="135"/>
      <c r="BJ19793" s="136"/>
    </row>
    <row r="19794" spans="5:62" ht="14.25" customHeight="1" x14ac:dyDescent="0.25">
      <c r="E19794" s="113"/>
      <c r="H19794" s="133"/>
      <c r="T19794" s="133"/>
      <c r="X19794" s="131"/>
      <c r="Y19794" s="133"/>
      <c r="AJ19794" s="133"/>
      <c r="AO19794" s="135"/>
      <c r="AP19794" s="135"/>
      <c r="BJ19794" s="136"/>
    </row>
    <row r="19795" spans="5:62" ht="14.25" customHeight="1" x14ac:dyDescent="0.25">
      <c r="E19795" s="113"/>
      <c r="H19795" s="133"/>
      <c r="T19795" s="133"/>
      <c r="X19795" s="131"/>
      <c r="Y19795" s="133"/>
      <c r="AJ19795" s="133"/>
      <c r="AO19795" s="135"/>
      <c r="AP19795" s="135"/>
      <c r="BJ19795" s="136"/>
    </row>
    <row r="19796" spans="5:62" ht="14.25" customHeight="1" x14ac:dyDescent="0.25">
      <c r="E19796" s="113"/>
      <c r="H19796" s="133"/>
      <c r="T19796" s="133"/>
      <c r="X19796" s="131"/>
      <c r="Y19796" s="133"/>
      <c r="AJ19796" s="133"/>
      <c r="AO19796" s="135"/>
      <c r="AP19796" s="135"/>
      <c r="BJ19796" s="136"/>
    </row>
    <row r="19797" spans="5:62" ht="14.25" customHeight="1" x14ac:dyDescent="0.25">
      <c r="E19797" s="113"/>
      <c r="H19797" s="133"/>
      <c r="T19797" s="133"/>
      <c r="X19797" s="131"/>
      <c r="Y19797" s="133"/>
      <c r="AJ19797" s="133"/>
      <c r="AO19797" s="135"/>
      <c r="AP19797" s="135"/>
      <c r="BJ19797" s="136"/>
    </row>
    <row r="19798" spans="5:62" ht="14.25" customHeight="1" x14ac:dyDescent="0.25">
      <c r="E19798" s="113"/>
      <c r="H19798" s="133"/>
      <c r="T19798" s="133"/>
      <c r="X19798" s="131"/>
      <c r="Y19798" s="133"/>
      <c r="AJ19798" s="133"/>
      <c r="AO19798" s="135"/>
      <c r="AP19798" s="135"/>
      <c r="BJ19798" s="136"/>
    </row>
    <row r="19799" spans="5:62" ht="14.25" customHeight="1" x14ac:dyDescent="0.25">
      <c r="E19799" s="113"/>
      <c r="H19799" s="133"/>
      <c r="T19799" s="133"/>
      <c r="X19799" s="131"/>
      <c r="Y19799" s="133"/>
      <c r="AJ19799" s="133"/>
      <c r="AO19799" s="135"/>
      <c r="AP19799" s="135"/>
      <c r="BJ19799" s="136"/>
    </row>
    <row r="19800" spans="5:62" ht="14.25" customHeight="1" x14ac:dyDescent="0.25">
      <c r="E19800" s="113"/>
      <c r="H19800" s="133"/>
      <c r="T19800" s="133"/>
      <c r="X19800" s="131"/>
      <c r="Y19800" s="133"/>
      <c r="AJ19800" s="133"/>
      <c r="AO19800" s="135"/>
      <c r="AP19800" s="135"/>
      <c r="BJ19800" s="136"/>
    </row>
    <row r="19801" spans="5:62" ht="14.25" customHeight="1" x14ac:dyDescent="0.25">
      <c r="E19801" s="113"/>
      <c r="H19801" s="133"/>
      <c r="T19801" s="133"/>
      <c r="X19801" s="131"/>
      <c r="Y19801" s="133"/>
      <c r="AJ19801" s="133"/>
      <c r="AO19801" s="135"/>
      <c r="AP19801" s="135"/>
      <c r="BJ19801" s="136"/>
    </row>
    <row r="19802" spans="5:62" ht="14.25" customHeight="1" x14ac:dyDescent="0.25">
      <c r="E19802" s="113"/>
      <c r="H19802" s="133"/>
      <c r="T19802" s="133"/>
      <c r="X19802" s="131"/>
      <c r="Y19802" s="133"/>
      <c r="AJ19802" s="133"/>
      <c r="AO19802" s="135"/>
      <c r="AP19802" s="135"/>
      <c r="BJ19802" s="136"/>
    </row>
    <row r="19803" spans="5:62" ht="14.25" customHeight="1" x14ac:dyDescent="0.25">
      <c r="E19803" s="113"/>
      <c r="H19803" s="133"/>
      <c r="T19803" s="133"/>
      <c r="X19803" s="131"/>
      <c r="Y19803" s="133"/>
      <c r="AJ19803" s="133"/>
      <c r="AO19803" s="135"/>
      <c r="AP19803" s="135"/>
      <c r="BJ19803" s="136"/>
    </row>
    <row r="19804" spans="5:62" ht="14.25" customHeight="1" x14ac:dyDescent="0.25">
      <c r="E19804" s="113"/>
      <c r="H19804" s="133"/>
      <c r="T19804" s="133"/>
      <c r="X19804" s="131"/>
      <c r="Y19804" s="133"/>
      <c r="AJ19804" s="133"/>
      <c r="AO19804" s="135"/>
      <c r="AP19804" s="135"/>
      <c r="BJ19804" s="136"/>
    </row>
    <row r="19805" spans="5:62" ht="14.25" customHeight="1" x14ac:dyDescent="0.25">
      <c r="E19805" s="113"/>
      <c r="H19805" s="133"/>
      <c r="T19805" s="133"/>
      <c r="X19805" s="131"/>
      <c r="Y19805" s="133"/>
      <c r="AJ19805" s="133"/>
      <c r="AO19805" s="135"/>
      <c r="AP19805" s="135"/>
      <c r="BJ19805" s="136"/>
    </row>
    <row r="19806" spans="5:62" ht="14.25" customHeight="1" x14ac:dyDescent="0.25">
      <c r="E19806" s="113"/>
      <c r="H19806" s="133"/>
      <c r="T19806" s="133"/>
      <c r="X19806" s="131"/>
      <c r="Y19806" s="133"/>
      <c r="AJ19806" s="133"/>
      <c r="AO19806" s="135"/>
      <c r="AP19806" s="135"/>
      <c r="BJ19806" s="136"/>
    </row>
    <row r="19807" spans="5:62" ht="14.25" customHeight="1" x14ac:dyDescent="0.25">
      <c r="E19807" s="113"/>
      <c r="H19807" s="133"/>
      <c r="T19807" s="133"/>
      <c r="X19807" s="131"/>
      <c r="Y19807" s="133"/>
      <c r="AJ19807" s="133"/>
      <c r="AO19807" s="135"/>
      <c r="AP19807" s="135"/>
      <c r="BJ19807" s="136"/>
    </row>
    <row r="19808" spans="5:62" ht="14.25" customHeight="1" x14ac:dyDescent="0.25">
      <c r="E19808" s="113"/>
      <c r="H19808" s="133"/>
      <c r="T19808" s="133"/>
      <c r="X19808" s="131"/>
      <c r="Y19808" s="133"/>
      <c r="AJ19808" s="133"/>
      <c r="AO19808" s="135"/>
      <c r="AP19808" s="135"/>
      <c r="BJ19808" s="136"/>
    </row>
    <row r="19809" spans="5:62" ht="14.25" customHeight="1" x14ac:dyDescent="0.25">
      <c r="E19809" s="113"/>
      <c r="H19809" s="133"/>
      <c r="T19809" s="133"/>
      <c r="X19809" s="131"/>
      <c r="Y19809" s="133"/>
      <c r="AJ19809" s="133"/>
      <c r="AO19809" s="135"/>
      <c r="AP19809" s="135"/>
      <c r="BJ19809" s="136"/>
    </row>
    <row r="19810" spans="5:62" ht="14.25" customHeight="1" x14ac:dyDescent="0.25">
      <c r="E19810" s="113"/>
      <c r="H19810" s="133"/>
      <c r="T19810" s="133"/>
      <c r="X19810" s="131"/>
      <c r="Y19810" s="133"/>
      <c r="AJ19810" s="133"/>
      <c r="AO19810" s="135"/>
      <c r="AP19810" s="135"/>
      <c r="BJ19810" s="136"/>
    </row>
    <row r="19811" spans="5:62" ht="14.25" customHeight="1" x14ac:dyDescent="0.25">
      <c r="E19811" s="113"/>
      <c r="H19811" s="133"/>
      <c r="T19811" s="133"/>
      <c r="X19811" s="131"/>
      <c r="Y19811" s="133"/>
      <c r="AJ19811" s="133"/>
      <c r="AO19811" s="135"/>
      <c r="AP19811" s="135"/>
      <c r="BJ19811" s="136"/>
    </row>
    <row r="19812" spans="5:62" ht="14.25" customHeight="1" x14ac:dyDescent="0.25">
      <c r="E19812" s="113"/>
      <c r="H19812" s="133"/>
      <c r="T19812" s="133"/>
      <c r="X19812" s="131"/>
      <c r="Y19812" s="133"/>
      <c r="AJ19812" s="133"/>
      <c r="AO19812" s="135"/>
      <c r="AP19812" s="135"/>
      <c r="BJ19812" s="136"/>
    </row>
    <row r="19813" spans="5:62" ht="14.25" customHeight="1" x14ac:dyDescent="0.25">
      <c r="E19813" s="113"/>
      <c r="H19813" s="133"/>
      <c r="T19813" s="133"/>
      <c r="X19813" s="131"/>
      <c r="Y19813" s="133"/>
      <c r="AJ19813" s="133"/>
      <c r="AO19813" s="135"/>
      <c r="AP19813" s="135"/>
      <c r="BJ19813" s="136"/>
    </row>
    <row r="19814" spans="5:62" ht="14.25" customHeight="1" x14ac:dyDescent="0.25">
      <c r="E19814" s="113"/>
      <c r="H19814" s="133"/>
      <c r="T19814" s="133"/>
      <c r="X19814" s="131"/>
      <c r="Y19814" s="133"/>
      <c r="AJ19814" s="133"/>
      <c r="AO19814" s="135"/>
      <c r="AP19814" s="135"/>
      <c r="BJ19814" s="136"/>
    </row>
    <row r="19815" spans="5:62" ht="14.25" customHeight="1" x14ac:dyDescent="0.25">
      <c r="E19815" s="113"/>
      <c r="H19815" s="133"/>
      <c r="T19815" s="133"/>
      <c r="X19815" s="131"/>
      <c r="Y19815" s="133"/>
      <c r="AJ19815" s="133"/>
      <c r="AO19815" s="135"/>
      <c r="AP19815" s="135"/>
      <c r="BJ19815" s="136"/>
    </row>
    <row r="19816" spans="5:62" ht="14.25" customHeight="1" x14ac:dyDescent="0.25">
      <c r="E19816" s="113"/>
      <c r="H19816" s="133"/>
      <c r="T19816" s="133"/>
      <c r="X19816" s="131"/>
      <c r="Y19816" s="133"/>
      <c r="AJ19816" s="133"/>
      <c r="AO19816" s="135"/>
      <c r="AP19816" s="135"/>
      <c r="BJ19816" s="136"/>
    </row>
    <row r="19817" spans="5:62" ht="14.25" customHeight="1" x14ac:dyDescent="0.25">
      <c r="E19817" s="113"/>
      <c r="H19817" s="133"/>
      <c r="T19817" s="133"/>
      <c r="X19817" s="131"/>
      <c r="Y19817" s="133"/>
      <c r="AJ19817" s="133"/>
      <c r="AO19817" s="135"/>
      <c r="AP19817" s="135"/>
      <c r="BJ19817" s="136"/>
    </row>
    <row r="19818" spans="5:62" ht="14.25" customHeight="1" x14ac:dyDescent="0.25">
      <c r="E19818" s="113"/>
      <c r="H19818" s="133"/>
      <c r="T19818" s="133"/>
      <c r="X19818" s="131"/>
      <c r="Y19818" s="133"/>
      <c r="AJ19818" s="133"/>
      <c r="AO19818" s="135"/>
      <c r="AP19818" s="135"/>
      <c r="BJ19818" s="136"/>
    </row>
    <row r="19819" spans="5:62" ht="14.25" customHeight="1" x14ac:dyDescent="0.25">
      <c r="E19819" s="113"/>
      <c r="H19819" s="133"/>
      <c r="T19819" s="133"/>
      <c r="X19819" s="131"/>
      <c r="Y19819" s="133"/>
      <c r="AJ19819" s="133"/>
      <c r="AO19819" s="135"/>
      <c r="AP19819" s="135"/>
      <c r="BJ19819" s="136"/>
    </row>
    <row r="19820" spans="5:62" ht="14.25" customHeight="1" x14ac:dyDescent="0.25">
      <c r="E19820" s="113"/>
      <c r="H19820" s="133"/>
      <c r="T19820" s="133"/>
      <c r="X19820" s="131"/>
      <c r="Y19820" s="133"/>
      <c r="AJ19820" s="133"/>
      <c r="AO19820" s="135"/>
      <c r="AP19820" s="135"/>
      <c r="BJ19820" s="136"/>
    </row>
    <row r="19821" spans="5:62" ht="14.25" customHeight="1" x14ac:dyDescent="0.25">
      <c r="E19821" s="113"/>
      <c r="H19821" s="133"/>
      <c r="T19821" s="133"/>
      <c r="X19821" s="131"/>
      <c r="Y19821" s="133"/>
      <c r="AJ19821" s="133"/>
      <c r="AO19821" s="135"/>
      <c r="AP19821" s="135"/>
      <c r="BJ19821" s="136"/>
    </row>
    <row r="19822" spans="5:62" ht="14.25" customHeight="1" x14ac:dyDescent="0.25">
      <c r="E19822" s="113"/>
      <c r="H19822" s="133"/>
      <c r="T19822" s="133"/>
      <c r="X19822" s="131"/>
      <c r="Y19822" s="133"/>
      <c r="AJ19822" s="133"/>
      <c r="AO19822" s="135"/>
      <c r="AP19822" s="135"/>
      <c r="BJ19822" s="136"/>
    </row>
    <row r="19823" spans="5:62" ht="14.25" customHeight="1" x14ac:dyDescent="0.25">
      <c r="E19823" s="113"/>
      <c r="H19823" s="133"/>
      <c r="T19823" s="133"/>
      <c r="X19823" s="131"/>
      <c r="Y19823" s="133"/>
      <c r="AJ19823" s="133"/>
      <c r="AO19823" s="135"/>
      <c r="AP19823" s="135"/>
      <c r="BJ19823" s="136"/>
    </row>
    <row r="19824" spans="5:62" ht="14.25" customHeight="1" x14ac:dyDescent="0.25">
      <c r="E19824" s="113"/>
      <c r="H19824" s="133"/>
      <c r="T19824" s="133"/>
      <c r="X19824" s="131"/>
      <c r="Y19824" s="133"/>
      <c r="AJ19824" s="133"/>
      <c r="AO19824" s="135"/>
      <c r="AP19824" s="135"/>
      <c r="BJ19824" s="136"/>
    </row>
    <row r="19825" spans="5:62" ht="14.25" customHeight="1" x14ac:dyDescent="0.25">
      <c r="E19825" s="113"/>
      <c r="H19825" s="133"/>
      <c r="T19825" s="133"/>
      <c r="X19825" s="131"/>
      <c r="Y19825" s="133"/>
      <c r="AJ19825" s="133"/>
      <c r="AO19825" s="135"/>
      <c r="AP19825" s="135"/>
      <c r="BJ19825" s="136"/>
    </row>
    <row r="19826" spans="5:62" ht="14.25" customHeight="1" x14ac:dyDescent="0.25">
      <c r="E19826" s="113"/>
      <c r="H19826" s="133"/>
      <c r="T19826" s="133"/>
      <c r="X19826" s="131"/>
      <c r="Y19826" s="133"/>
      <c r="AJ19826" s="133"/>
      <c r="AO19826" s="135"/>
      <c r="AP19826" s="135"/>
      <c r="BJ19826" s="136"/>
    </row>
    <row r="19827" spans="5:62" ht="14.25" customHeight="1" x14ac:dyDescent="0.25">
      <c r="E19827" s="113"/>
      <c r="H19827" s="133"/>
      <c r="T19827" s="133"/>
      <c r="X19827" s="131"/>
      <c r="Y19827" s="133"/>
      <c r="AJ19827" s="133"/>
      <c r="AO19827" s="135"/>
      <c r="AP19827" s="135"/>
      <c r="BJ19827" s="136"/>
    </row>
    <row r="19828" spans="5:62" ht="14.25" customHeight="1" x14ac:dyDescent="0.25">
      <c r="E19828" s="113"/>
      <c r="H19828" s="133"/>
      <c r="T19828" s="133"/>
      <c r="X19828" s="131"/>
      <c r="Y19828" s="133"/>
      <c r="AJ19828" s="133"/>
      <c r="AO19828" s="135"/>
      <c r="AP19828" s="135"/>
      <c r="BJ19828" s="136"/>
    </row>
    <row r="19829" spans="5:62" ht="14.25" customHeight="1" x14ac:dyDescent="0.25">
      <c r="E19829" s="113"/>
      <c r="H19829" s="133"/>
      <c r="T19829" s="133"/>
      <c r="X19829" s="131"/>
      <c r="Y19829" s="133"/>
      <c r="AJ19829" s="133"/>
      <c r="AO19829" s="135"/>
      <c r="AP19829" s="135"/>
      <c r="BJ19829" s="136"/>
    </row>
    <row r="19830" spans="5:62" ht="14.25" customHeight="1" x14ac:dyDescent="0.25">
      <c r="E19830" s="113"/>
      <c r="H19830" s="133"/>
      <c r="T19830" s="133"/>
      <c r="X19830" s="131"/>
      <c r="Y19830" s="133"/>
      <c r="AJ19830" s="133"/>
      <c r="AO19830" s="135"/>
      <c r="AP19830" s="135"/>
      <c r="BJ19830" s="136"/>
    </row>
    <row r="19831" spans="5:62" ht="14.25" customHeight="1" x14ac:dyDescent="0.25">
      <c r="E19831" s="113"/>
      <c r="H19831" s="133"/>
      <c r="T19831" s="133"/>
      <c r="X19831" s="131"/>
      <c r="Y19831" s="133"/>
      <c r="AJ19831" s="133"/>
      <c r="AO19831" s="135"/>
      <c r="AP19831" s="135"/>
      <c r="BJ19831" s="136"/>
    </row>
    <row r="19832" spans="5:62" ht="14.25" customHeight="1" x14ac:dyDescent="0.25">
      <c r="E19832" s="113"/>
      <c r="H19832" s="133"/>
      <c r="T19832" s="133"/>
      <c r="X19832" s="131"/>
      <c r="Y19832" s="133"/>
      <c r="AJ19832" s="133"/>
      <c r="AO19832" s="135"/>
      <c r="AP19832" s="135"/>
      <c r="BJ19832" s="136"/>
    </row>
    <row r="19833" spans="5:62" ht="14.25" customHeight="1" x14ac:dyDescent="0.25">
      <c r="E19833" s="113"/>
      <c r="H19833" s="133"/>
      <c r="T19833" s="133"/>
      <c r="X19833" s="131"/>
      <c r="Y19833" s="133"/>
      <c r="AJ19833" s="133"/>
      <c r="AO19833" s="135"/>
      <c r="AP19833" s="135"/>
      <c r="BJ19833" s="136"/>
    </row>
    <row r="19834" spans="5:62" ht="14.25" customHeight="1" x14ac:dyDescent="0.25">
      <c r="E19834" s="113"/>
      <c r="H19834" s="133"/>
      <c r="T19834" s="133"/>
      <c r="X19834" s="131"/>
      <c r="Y19834" s="133"/>
      <c r="AJ19834" s="133"/>
      <c r="AO19834" s="135"/>
      <c r="AP19834" s="135"/>
      <c r="BJ19834" s="136"/>
    </row>
    <row r="19835" spans="5:62" ht="14.25" customHeight="1" x14ac:dyDescent="0.25">
      <c r="E19835" s="113"/>
      <c r="H19835" s="133"/>
      <c r="T19835" s="133"/>
      <c r="X19835" s="131"/>
      <c r="Y19835" s="133"/>
      <c r="AJ19835" s="133"/>
      <c r="AO19835" s="135"/>
      <c r="AP19835" s="135"/>
      <c r="BJ19835" s="136"/>
    </row>
    <row r="19836" spans="5:62" ht="14.25" customHeight="1" x14ac:dyDescent="0.25">
      <c r="E19836" s="113"/>
      <c r="H19836" s="133"/>
      <c r="T19836" s="133"/>
      <c r="X19836" s="131"/>
      <c r="Y19836" s="133"/>
      <c r="AJ19836" s="133"/>
      <c r="AO19836" s="135"/>
      <c r="AP19836" s="135"/>
      <c r="BJ19836" s="136"/>
    </row>
    <row r="19837" spans="5:62" ht="14.25" customHeight="1" x14ac:dyDescent="0.25">
      <c r="E19837" s="113"/>
      <c r="H19837" s="133"/>
      <c r="T19837" s="133"/>
      <c r="X19837" s="131"/>
      <c r="Y19837" s="133"/>
      <c r="AJ19837" s="133"/>
      <c r="AO19837" s="135"/>
      <c r="AP19837" s="135"/>
      <c r="BJ19837" s="136"/>
    </row>
    <row r="19838" spans="5:62" ht="14.25" customHeight="1" x14ac:dyDescent="0.25">
      <c r="E19838" s="113"/>
      <c r="H19838" s="133"/>
      <c r="T19838" s="133"/>
      <c r="X19838" s="131"/>
      <c r="Y19838" s="133"/>
      <c r="AJ19838" s="133"/>
      <c r="AO19838" s="135"/>
      <c r="AP19838" s="135"/>
      <c r="BJ19838" s="136"/>
    </row>
    <row r="19839" spans="5:62" ht="14.25" customHeight="1" x14ac:dyDescent="0.25">
      <c r="E19839" s="113"/>
      <c r="H19839" s="133"/>
      <c r="T19839" s="133"/>
      <c r="X19839" s="131"/>
      <c r="Y19839" s="133"/>
      <c r="AJ19839" s="133"/>
      <c r="AO19839" s="135"/>
      <c r="AP19839" s="135"/>
      <c r="BJ19839" s="136"/>
    </row>
    <row r="19840" spans="5:62" ht="14.25" customHeight="1" x14ac:dyDescent="0.25">
      <c r="E19840" s="113"/>
      <c r="H19840" s="133"/>
      <c r="T19840" s="133"/>
      <c r="X19840" s="131"/>
      <c r="Y19840" s="133"/>
      <c r="AJ19840" s="133"/>
      <c r="AO19840" s="135"/>
      <c r="AP19840" s="135"/>
      <c r="BJ19840" s="136"/>
    </row>
    <row r="19841" spans="5:62" ht="14.25" customHeight="1" x14ac:dyDescent="0.25">
      <c r="E19841" s="113"/>
      <c r="H19841" s="133"/>
      <c r="T19841" s="133"/>
      <c r="X19841" s="131"/>
      <c r="Y19841" s="133"/>
      <c r="AJ19841" s="133"/>
      <c r="AO19841" s="135"/>
      <c r="AP19841" s="135"/>
      <c r="BJ19841" s="136"/>
    </row>
    <row r="19842" spans="5:62" ht="14.25" customHeight="1" x14ac:dyDescent="0.25">
      <c r="E19842" s="113"/>
      <c r="H19842" s="133"/>
      <c r="T19842" s="133"/>
      <c r="X19842" s="131"/>
      <c r="Y19842" s="133"/>
      <c r="AJ19842" s="133"/>
      <c r="AO19842" s="135"/>
      <c r="AP19842" s="135"/>
      <c r="BJ19842" s="136"/>
    </row>
    <row r="19843" spans="5:62" ht="14.25" customHeight="1" x14ac:dyDescent="0.25">
      <c r="E19843" s="113"/>
      <c r="H19843" s="133"/>
      <c r="T19843" s="133"/>
      <c r="X19843" s="131"/>
      <c r="Y19843" s="133"/>
      <c r="AJ19843" s="133"/>
      <c r="AO19843" s="135"/>
      <c r="AP19843" s="135"/>
      <c r="BJ19843" s="136"/>
    </row>
    <row r="19844" spans="5:62" ht="14.25" customHeight="1" x14ac:dyDescent="0.25">
      <c r="E19844" s="113"/>
      <c r="H19844" s="133"/>
      <c r="T19844" s="133"/>
      <c r="X19844" s="131"/>
      <c r="Y19844" s="133"/>
      <c r="AJ19844" s="133"/>
      <c r="AO19844" s="135"/>
      <c r="AP19844" s="135"/>
      <c r="BJ19844" s="136"/>
    </row>
    <row r="19845" spans="5:62" ht="14.25" customHeight="1" x14ac:dyDescent="0.25">
      <c r="E19845" s="113"/>
      <c r="H19845" s="133"/>
      <c r="T19845" s="133"/>
      <c r="X19845" s="131"/>
      <c r="Y19845" s="133"/>
      <c r="AJ19845" s="133"/>
      <c r="AO19845" s="135"/>
      <c r="AP19845" s="135"/>
      <c r="BJ19845" s="136"/>
    </row>
    <row r="19846" spans="5:62" ht="14.25" customHeight="1" x14ac:dyDescent="0.25">
      <c r="E19846" s="113"/>
      <c r="H19846" s="133"/>
      <c r="T19846" s="133"/>
      <c r="X19846" s="131"/>
      <c r="Y19846" s="133"/>
      <c r="AJ19846" s="133"/>
      <c r="AO19846" s="135"/>
      <c r="AP19846" s="135"/>
      <c r="BJ19846" s="136"/>
    </row>
    <row r="19847" spans="5:62" ht="14.25" customHeight="1" x14ac:dyDescent="0.25">
      <c r="E19847" s="113"/>
      <c r="H19847" s="133"/>
      <c r="T19847" s="133"/>
      <c r="X19847" s="131"/>
      <c r="Y19847" s="133"/>
      <c r="AJ19847" s="133"/>
      <c r="AO19847" s="135"/>
      <c r="AP19847" s="135"/>
      <c r="BJ19847" s="136"/>
    </row>
    <row r="19848" spans="5:62" ht="14.25" customHeight="1" x14ac:dyDescent="0.25">
      <c r="E19848" s="113"/>
      <c r="H19848" s="133"/>
      <c r="T19848" s="133"/>
      <c r="X19848" s="131"/>
      <c r="Y19848" s="133"/>
      <c r="AJ19848" s="133"/>
      <c r="AO19848" s="135"/>
      <c r="AP19848" s="135"/>
      <c r="BJ19848" s="136"/>
    </row>
    <row r="19849" spans="5:62" ht="14.25" customHeight="1" x14ac:dyDescent="0.25">
      <c r="E19849" s="113"/>
      <c r="H19849" s="133"/>
      <c r="T19849" s="133"/>
      <c r="X19849" s="131"/>
      <c r="Y19849" s="133"/>
      <c r="AJ19849" s="133"/>
      <c r="AO19849" s="135"/>
      <c r="AP19849" s="135"/>
      <c r="BJ19849" s="136"/>
    </row>
    <row r="19850" spans="5:62" ht="14.25" customHeight="1" x14ac:dyDescent="0.25">
      <c r="E19850" s="113"/>
      <c r="H19850" s="133"/>
      <c r="T19850" s="133"/>
      <c r="X19850" s="131"/>
      <c r="Y19850" s="133"/>
      <c r="AJ19850" s="133"/>
      <c r="AO19850" s="135"/>
      <c r="AP19850" s="135"/>
      <c r="BJ19850" s="136"/>
    </row>
    <row r="19851" spans="5:62" ht="14.25" customHeight="1" x14ac:dyDescent="0.25">
      <c r="E19851" s="113"/>
      <c r="H19851" s="133"/>
      <c r="T19851" s="133"/>
      <c r="X19851" s="131"/>
      <c r="Y19851" s="133"/>
      <c r="AJ19851" s="133"/>
      <c r="AO19851" s="135"/>
      <c r="AP19851" s="135"/>
      <c r="BJ19851" s="136"/>
    </row>
    <row r="19852" spans="5:62" ht="14.25" customHeight="1" x14ac:dyDescent="0.25">
      <c r="E19852" s="113"/>
      <c r="H19852" s="133"/>
      <c r="T19852" s="133"/>
      <c r="X19852" s="131"/>
      <c r="Y19852" s="133"/>
      <c r="AJ19852" s="133"/>
      <c r="AO19852" s="135"/>
      <c r="AP19852" s="135"/>
      <c r="BJ19852" s="136"/>
    </row>
    <row r="19853" spans="5:62" ht="14.25" customHeight="1" x14ac:dyDescent="0.25">
      <c r="E19853" s="113"/>
      <c r="H19853" s="133"/>
      <c r="T19853" s="133"/>
      <c r="X19853" s="131"/>
      <c r="Y19853" s="133"/>
      <c r="AJ19853" s="133"/>
      <c r="AO19853" s="135"/>
      <c r="AP19853" s="135"/>
      <c r="BJ19853" s="136"/>
    </row>
    <row r="19854" spans="5:62" ht="14.25" customHeight="1" x14ac:dyDescent="0.25">
      <c r="E19854" s="113"/>
      <c r="H19854" s="133"/>
      <c r="T19854" s="133"/>
      <c r="X19854" s="131"/>
      <c r="Y19854" s="133"/>
      <c r="AJ19854" s="133"/>
      <c r="AO19854" s="135"/>
      <c r="AP19854" s="135"/>
      <c r="BJ19854" s="136"/>
    </row>
    <row r="19855" spans="5:62" ht="14.25" customHeight="1" x14ac:dyDescent="0.25">
      <c r="E19855" s="113"/>
      <c r="H19855" s="133"/>
      <c r="T19855" s="133"/>
      <c r="X19855" s="131"/>
      <c r="Y19855" s="133"/>
      <c r="AJ19855" s="133"/>
      <c r="AO19855" s="135"/>
      <c r="AP19855" s="135"/>
      <c r="BJ19855" s="136"/>
    </row>
    <row r="19856" spans="5:62" ht="14.25" customHeight="1" x14ac:dyDescent="0.25">
      <c r="E19856" s="113"/>
      <c r="H19856" s="133"/>
      <c r="T19856" s="133"/>
      <c r="X19856" s="131"/>
      <c r="Y19856" s="133"/>
      <c r="AJ19856" s="133"/>
      <c r="AO19856" s="135"/>
      <c r="AP19856" s="135"/>
      <c r="BJ19856" s="136"/>
    </row>
    <row r="19857" spans="5:62" ht="14.25" customHeight="1" x14ac:dyDescent="0.25">
      <c r="E19857" s="113"/>
      <c r="H19857" s="133"/>
      <c r="T19857" s="133"/>
      <c r="X19857" s="131"/>
      <c r="Y19857" s="133"/>
      <c r="AJ19857" s="133"/>
      <c r="AO19857" s="135"/>
      <c r="AP19857" s="135"/>
      <c r="BJ19857" s="136"/>
    </row>
    <row r="19858" spans="5:62" ht="14.25" customHeight="1" x14ac:dyDescent="0.25">
      <c r="E19858" s="113"/>
      <c r="H19858" s="133"/>
      <c r="T19858" s="133"/>
      <c r="X19858" s="131"/>
      <c r="Y19858" s="133"/>
      <c r="AJ19858" s="133"/>
      <c r="AO19858" s="135"/>
      <c r="AP19858" s="135"/>
      <c r="BJ19858" s="136"/>
    </row>
    <row r="19859" spans="5:62" ht="14.25" customHeight="1" x14ac:dyDescent="0.25">
      <c r="E19859" s="113"/>
      <c r="H19859" s="133"/>
      <c r="T19859" s="133"/>
      <c r="X19859" s="131"/>
      <c r="Y19859" s="133"/>
      <c r="AJ19859" s="133"/>
      <c r="AO19859" s="135"/>
      <c r="AP19859" s="135"/>
      <c r="BJ19859" s="136"/>
    </row>
    <row r="19860" spans="5:62" ht="14.25" customHeight="1" x14ac:dyDescent="0.25">
      <c r="E19860" s="113"/>
      <c r="H19860" s="133"/>
      <c r="T19860" s="133"/>
      <c r="X19860" s="131"/>
      <c r="Y19860" s="133"/>
      <c r="AJ19860" s="133"/>
      <c r="AO19860" s="135"/>
      <c r="AP19860" s="135"/>
      <c r="BJ19860" s="136"/>
    </row>
    <row r="19861" spans="5:62" ht="14.25" customHeight="1" x14ac:dyDescent="0.25">
      <c r="E19861" s="113"/>
      <c r="H19861" s="133"/>
      <c r="T19861" s="133"/>
      <c r="X19861" s="131"/>
      <c r="Y19861" s="133"/>
      <c r="AJ19861" s="133"/>
      <c r="AO19861" s="135"/>
      <c r="AP19861" s="135"/>
      <c r="BJ19861" s="136"/>
    </row>
    <row r="19862" spans="5:62" ht="14.25" customHeight="1" x14ac:dyDescent="0.25">
      <c r="E19862" s="113"/>
      <c r="H19862" s="133"/>
      <c r="T19862" s="133"/>
      <c r="X19862" s="131"/>
      <c r="Y19862" s="133"/>
      <c r="AJ19862" s="133"/>
      <c r="AO19862" s="135"/>
      <c r="AP19862" s="135"/>
      <c r="BJ19862" s="136"/>
    </row>
    <row r="19863" spans="5:62" ht="14.25" customHeight="1" x14ac:dyDescent="0.25">
      <c r="E19863" s="113"/>
      <c r="H19863" s="133"/>
      <c r="T19863" s="133"/>
      <c r="X19863" s="131"/>
      <c r="Y19863" s="133"/>
      <c r="AJ19863" s="133"/>
      <c r="AO19863" s="135"/>
      <c r="AP19863" s="135"/>
      <c r="BJ19863" s="136"/>
    </row>
    <row r="19864" spans="5:62" ht="14.25" customHeight="1" x14ac:dyDescent="0.25">
      <c r="E19864" s="113"/>
      <c r="H19864" s="133"/>
      <c r="T19864" s="133"/>
      <c r="X19864" s="131"/>
      <c r="Y19864" s="133"/>
      <c r="AJ19864" s="133"/>
      <c r="AO19864" s="135"/>
      <c r="AP19864" s="135"/>
      <c r="BJ19864" s="136"/>
    </row>
    <row r="19865" spans="5:62" ht="14.25" customHeight="1" x14ac:dyDescent="0.25">
      <c r="E19865" s="113"/>
      <c r="H19865" s="133"/>
      <c r="T19865" s="133"/>
      <c r="X19865" s="131"/>
      <c r="Y19865" s="133"/>
      <c r="AJ19865" s="133"/>
      <c r="AO19865" s="135"/>
      <c r="AP19865" s="135"/>
      <c r="BJ19865" s="136"/>
    </row>
    <row r="19866" spans="5:62" ht="14.25" customHeight="1" x14ac:dyDescent="0.25">
      <c r="E19866" s="113"/>
      <c r="H19866" s="133"/>
      <c r="T19866" s="133"/>
      <c r="X19866" s="131"/>
      <c r="Y19866" s="133"/>
      <c r="AJ19866" s="133"/>
      <c r="AO19866" s="135"/>
      <c r="AP19866" s="135"/>
      <c r="BJ19866" s="136"/>
    </row>
    <row r="19867" spans="5:62" ht="14.25" customHeight="1" x14ac:dyDescent="0.25">
      <c r="E19867" s="113"/>
      <c r="H19867" s="133"/>
      <c r="T19867" s="133"/>
      <c r="X19867" s="131"/>
      <c r="Y19867" s="133"/>
      <c r="AJ19867" s="133"/>
      <c r="AO19867" s="135"/>
      <c r="AP19867" s="135"/>
      <c r="BJ19867" s="136"/>
    </row>
    <row r="19868" spans="5:62" ht="14.25" customHeight="1" x14ac:dyDescent="0.25">
      <c r="E19868" s="113"/>
      <c r="H19868" s="133"/>
      <c r="T19868" s="133"/>
      <c r="X19868" s="131"/>
      <c r="Y19868" s="133"/>
      <c r="AJ19868" s="133"/>
      <c r="AO19868" s="135"/>
      <c r="AP19868" s="135"/>
      <c r="BJ19868" s="136"/>
    </row>
    <row r="19869" spans="5:62" ht="14.25" customHeight="1" x14ac:dyDescent="0.25">
      <c r="E19869" s="113"/>
      <c r="H19869" s="133"/>
      <c r="T19869" s="133"/>
      <c r="X19869" s="131"/>
      <c r="Y19869" s="133"/>
      <c r="AJ19869" s="133"/>
      <c r="AO19869" s="135"/>
      <c r="AP19869" s="135"/>
      <c r="BJ19869" s="136"/>
    </row>
    <row r="19870" spans="5:62" ht="14.25" customHeight="1" x14ac:dyDescent="0.25">
      <c r="E19870" s="113"/>
      <c r="H19870" s="133"/>
      <c r="T19870" s="133"/>
      <c r="X19870" s="131"/>
      <c r="Y19870" s="133"/>
      <c r="AJ19870" s="133"/>
      <c r="AO19870" s="135"/>
      <c r="AP19870" s="135"/>
      <c r="BJ19870" s="136"/>
    </row>
    <row r="19871" spans="5:62" ht="14.25" customHeight="1" x14ac:dyDescent="0.25">
      <c r="E19871" s="113"/>
      <c r="H19871" s="133"/>
      <c r="T19871" s="133"/>
      <c r="X19871" s="131"/>
      <c r="Y19871" s="133"/>
      <c r="AJ19871" s="133"/>
      <c r="AO19871" s="135"/>
      <c r="AP19871" s="135"/>
      <c r="BJ19871" s="136"/>
    </row>
    <row r="19872" spans="5:62" ht="14.25" customHeight="1" x14ac:dyDescent="0.25">
      <c r="E19872" s="113"/>
      <c r="H19872" s="133"/>
      <c r="T19872" s="133"/>
      <c r="X19872" s="131"/>
      <c r="Y19872" s="133"/>
      <c r="AJ19872" s="133"/>
      <c r="AO19872" s="135"/>
      <c r="AP19872" s="135"/>
      <c r="BJ19872" s="136"/>
    </row>
    <row r="19873" spans="5:62" ht="14.25" customHeight="1" x14ac:dyDescent="0.25">
      <c r="E19873" s="113"/>
      <c r="H19873" s="133"/>
      <c r="T19873" s="133"/>
      <c r="X19873" s="131"/>
      <c r="Y19873" s="133"/>
      <c r="AJ19873" s="133"/>
      <c r="AO19873" s="135"/>
      <c r="AP19873" s="135"/>
      <c r="BJ19873" s="136"/>
    </row>
    <row r="19874" spans="5:62" ht="14.25" customHeight="1" x14ac:dyDescent="0.25">
      <c r="E19874" s="113"/>
      <c r="H19874" s="133"/>
      <c r="T19874" s="133"/>
      <c r="X19874" s="131"/>
      <c r="Y19874" s="133"/>
      <c r="AJ19874" s="133"/>
      <c r="AO19874" s="135"/>
      <c r="AP19874" s="135"/>
      <c r="BJ19874" s="136"/>
    </row>
    <row r="19875" spans="5:62" ht="14.25" customHeight="1" x14ac:dyDescent="0.25">
      <c r="E19875" s="113"/>
      <c r="H19875" s="133"/>
      <c r="T19875" s="133"/>
      <c r="X19875" s="131"/>
      <c r="Y19875" s="133"/>
      <c r="AJ19875" s="133"/>
      <c r="AO19875" s="135"/>
      <c r="AP19875" s="135"/>
      <c r="BJ19875" s="136"/>
    </row>
    <row r="19876" spans="5:62" ht="14.25" customHeight="1" x14ac:dyDescent="0.25">
      <c r="E19876" s="113"/>
      <c r="H19876" s="133"/>
      <c r="T19876" s="133"/>
      <c r="X19876" s="131"/>
      <c r="Y19876" s="133"/>
      <c r="AJ19876" s="133"/>
      <c r="AO19876" s="135"/>
      <c r="AP19876" s="135"/>
      <c r="BJ19876" s="136"/>
    </row>
    <row r="19877" spans="5:62" ht="14.25" customHeight="1" x14ac:dyDescent="0.25">
      <c r="E19877" s="113"/>
      <c r="H19877" s="133"/>
      <c r="T19877" s="133"/>
      <c r="X19877" s="131"/>
      <c r="Y19877" s="133"/>
      <c r="AJ19877" s="133"/>
      <c r="AO19877" s="135"/>
      <c r="AP19877" s="135"/>
      <c r="BJ19877" s="136"/>
    </row>
    <row r="19878" spans="5:62" ht="14.25" customHeight="1" x14ac:dyDescent="0.25">
      <c r="E19878" s="113"/>
      <c r="H19878" s="133"/>
      <c r="T19878" s="133"/>
      <c r="X19878" s="131"/>
      <c r="Y19878" s="133"/>
      <c r="AJ19878" s="133"/>
      <c r="AO19878" s="135"/>
      <c r="AP19878" s="135"/>
      <c r="BJ19878" s="136"/>
    </row>
    <row r="19879" spans="5:62" ht="14.25" customHeight="1" x14ac:dyDescent="0.25">
      <c r="E19879" s="113"/>
      <c r="H19879" s="133"/>
      <c r="T19879" s="133"/>
      <c r="X19879" s="131"/>
      <c r="Y19879" s="133"/>
      <c r="AJ19879" s="133"/>
      <c r="AO19879" s="135"/>
      <c r="AP19879" s="135"/>
      <c r="BJ19879" s="136"/>
    </row>
    <row r="19880" spans="5:62" ht="14.25" customHeight="1" x14ac:dyDescent="0.25">
      <c r="E19880" s="113"/>
      <c r="H19880" s="133"/>
      <c r="T19880" s="133"/>
      <c r="X19880" s="131"/>
      <c r="Y19880" s="133"/>
      <c r="AJ19880" s="133"/>
      <c r="AO19880" s="135"/>
      <c r="AP19880" s="135"/>
      <c r="BJ19880" s="136"/>
    </row>
    <row r="19881" spans="5:62" ht="14.25" customHeight="1" x14ac:dyDescent="0.25">
      <c r="E19881" s="113"/>
      <c r="H19881" s="133"/>
      <c r="T19881" s="133"/>
      <c r="X19881" s="131"/>
      <c r="Y19881" s="133"/>
      <c r="AJ19881" s="133"/>
      <c r="AO19881" s="135"/>
      <c r="AP19881" s="135"/>
      <c r="BJ19881" s="136"/>
    </row>
    <row r="19882" spans="5:62" ht="14.25" customHeight="1" x14ac:dyDescent="0.25">
      <c r="E19882" s="113"/>
      <c r="H19882" s="133"/>
      <c r="T19882" s="133"/>
      <c r="X19882" s="131"/>
      <c r="Y19882" s="133"/>
      <c r="AJ19882" s="133"/>
      <c r="AO19882" s="135"/>
      <c r="AP19882" s="135"/>
      <c r="BJ19882" s="136"/>
    </row>
    <row r="19883" spans="5:62" ht="14.25" customHeight="1" x14ac:dyDescent="0.25">
      <c r="E19883" s="113"/>
      <c r="H19883" s="133"/>
      <c r="T19883" s="133"/>
      <c r="X19883" s="131"/>
      <c r="Y19883" s="133"/>
      <c r="AJ19883" s="133"/>
      <c r="AO19883" s="135"/>
      <c r="AP19883" s="135"/>
      <c r="BJ19883" s="136"/>
    </row>
    <row r="19884" spans="5:62" ht="14.25" customHeight="1" x14ac:dyDescent="0.25">
      <c r="E19884" s="113"/>
      <c r="H19884" s="133"/>
      <c r="T19884" s="133"/>
      <c r="X19884" s="131"/>
      <c r="Y19884" s="133"/>
      <c r="AJ19884" s="133"/>
      <c r="AO19884" s="135"/>
      <c r="AP19884" s="135"/>
      <c r="BJ19884" s="136"/>
    </row>
    <row r="19885" spans="5:62" ht="14.25" customHeight="1" x14ac:dyDescent="0.25">
      <c r="E19885" s="113"/>
      <c r="H19885" s="133"/>
      <c r="T19885" s="133"/>
      <c r="X19885" s="131"/>
      <c r="Y19885" s="133"/>
      <c r="AJ19885" s="133"/>
      <c r="AO19885" s="135"/>
      <c r="AP19885" s="135"/>
      <c r="BJ19885" s="136"/>
    </row>
    <row r="19886" spans="5:62" ht="14.25" customHeight="1" x14ac:dyDescent="0.25">
      <c r="E19886" s="113"/>
      <c r="H19886" s="133"/>
      <c r="T19886" s="133"/>
      <c r="X19886" s="131"/>
      <c r="Y19886" s="133"/>
      <c r="AJ19886" s="133"/>
      <c r="AO19886" s="135"/>
      <c r="AP19886" s="135"/>
      <c r="BJ19886" s="136"/>
    </row>
    <row r="19887" spans="5:62" ht="14.25" customHeight="1" x14ac:dyDescent="0.25">
      <c r="E19887" s="113"/>
      <c r="H19887" s="133"/>
      <c r="T19887" s="133"/>
      <c r="X19887" s="131"/>
      <c r="Y19887" s="133"/>
      <c r="AJ19887" s="133"/>
      <c r="AO19887" s="135"/>
      <c r="AP19887" s="135"/>
      <c r="BJ19887" s="136"/>
    </row>
    <row r="19888" spans="5:62" ht="14.25" customHeight="1" x14ac:dyDescent="0.25">
      <c r="E19888" s="113"/>
      <c r="H19888" s="133"/>
      <c r="T19888" s="133"/>
      <c r="X19888" s="131"/>
      <c r="Y19888" s="133"/>
      <c r="AJ19888" s="133"/>
      <c r="AO19888" s="135"/>
      <c r="AP19888" s="135"/>
      <c r="BJ19888" s="136"/>
    </row>
    <row r="19889" spans="5:62" ht="14.25" customHeight="1" x14ac:dyDescent="0.25">
      <c r="E19889" s="113"/>
      <c r="H19889" s="133"/>
      <c r="T19889" s="133"/>
      <c r="X19889" s="131"/>
      <c r="Y19889" s="133"/>
      <c r="AJ19889" s="133"/>
      <c r="AO19889" s="135"/>
      <c r="AP19889" s="135"/>
      <c r="BJ19889" s="136"/>
    </row>
    <row r="19890" spans="5:62" ht="14.25" customHeight="1" x14ac:dyDescent="0.25">
      <c r="E19890" s="113"/>
      <c r="H19890" s="133"/>
      <c r="T19890" s="133"/>
      <c r="X19890" s="131"/>
      <c r="Y19890" s="133"/>
      <c r="AJ19890" s="133"/>
      <c r="AO19890" s="135"/>
      <c r="AP19890" s="135"/>
      <c r="BJ19890" s="136"/>
    </row>
    <row r="19891" spans="5:62" ht="14.25" customHeight="1" x14ac:dyDescent="0.25">
      <c r="E19891" s="113"/>
      <c r="H19891" s="133"/>
      <c r="T19891" s="133"/>
      <c r="X19891" s="131"/>
      <c r="Y19891" s="133"/>
      <c r="AJ19891" s="133"/>
      <c r="AO19891" s="135"/>
      <c r="AP19891" s="135"/>
      <c r="BJ19891" s="136"/>
    </row>
    <row r="19892" spans="5:62" ht="14.25" customHeight="1" x14ac:dyDescent="0.25">
      <c r="E19892" s="113"/>
      <c r="H19892" s="133"/>
      <c r="T19892" s="133"/>
      <c r="X19892" s="131"/>
      <c r="Y19892" s="133"/>
      <c r="AJ19892" s="133"/>
      <c r="AO19892" s="135"/>
      <c r="AP19892" s="135"/>
      <c r="BJ19892" s="136"/>
    </row>
    <row r="19893" spans="5:62" ht="14.25" customHeight="1" x14ac:dyDescent="0.25">
      <c r="E19893" s="113"/>
      <c r="H19893" s="133"/>
      <c r="T19893" s="133"/>
      <c r="X19893" s="131"/>
      <c r="Y19893" s="133"/>
      <c r="AJ19893" s="133"/>
      <c r="AO19893" s="135"/>
      <c r="AP19893" s="135"/>
      <c r="BJ19893" s="136"/>
    </row>
    <row r="19894" spans="5:62" ht="14.25" customHeight="1" x14ac:dyDescent="0.25">
      <c r="E19894" s="113"/>
      <c r="H19894" s="133"/>
      <c r="T19894" s="133"/>
      <c r="X19894" s="131"/>
      <c r="Y19894" s="133"/>
      <c r="AJ19894" s="133"/>
      <c r="AO19894" s="135"/>
      <c r="AP19894" s="135"/>
      <c r="BJ19894" s="136"/>
    </row>
    <row r="19895" spans="5:62" ht="14.25" customHeight="1" x14ac:dyDescent="0.25">
      <c r="E19895" s="113"/>
      <c r="H19895" s="133"/>
      <c r="T19895" s="133"/>
      <c r="X19895" s="131"/>
      <c r="Y19895" s="133"/>
      <c r="AJ19895" s="133"/>
      <c r="AO19895" s="135"/>
      <c r="AP19895" s="135"/>
      <c r="BJ19895" s="136"/>
    </row>
    <row r="19896" spans="5:62" ht="14.25" customHeight="1" x14ac:dyDescent="0.25">
      <c r="E19896" s="113"/>
      <c r="H19896" s="133"/>
      <c r="T19896" s="133"/>
      <c r="X19896" s="131"/>
      <c r="Y19896" s="133"/>
      <c r="AJ19896" s="133"/>
      <c r="AO19896" s="135"/>
      <c r="AP19896" s="135"/>
      <c r="BJ19896" s="136"/>
    </row>
    <row r="19897" spans="5:62" ht="14.25" customHeight="1" x14ac:dyDescent="0.25">
      <c r="E19897" s="113"/>
      <c r="H19897" s="133"/>
      <c r="T19897" s="133"/>
      <c r="X19897" s="131"/>
      <c r="Y19897" s="133"/>
      <c r="AJ19897" s="133"/>
      <c r="AO19897" s="135"/>
      <c r="AP19897" s="135"/>
      <c r="BJ19897" s="136"/>
    </row>
    <row r="19898" spans="5:62" ht="14.25" customHeight="1" x14ac:dyDescent="0.25">
      <c r="E19898" s="113"/>
      <c r="H19898" s="133"/>
      <c r="T19898" s="133"/>
      <c r="X19898" s="131"/>
      <c r="Y19898" s="133"/>
      <c r="AJ19898" s="133"/>
      <c r="AO19898" s="135"/>
      <c r="AP19898" s="135"/>
      <c r="BJ19898" s="136"/>
    </row>
    <row r="19899" spans="5:62" ht="14.25" customHeight="1" x14ac:dyDescent="0.25">
      <c r="E19899" s="113"/>
      <c r="H19899" s="133"/>
      <c r="T19899" s="133"/>
      <c r="X19899" s="131"/>
      <c r="Y19899" s="133"/>
      <c r="AJ19899" s="133"/>
      <c r="AO19899" s="135"/>
      <c r="AP19899" s="135"/>
      <c r="BJ19899" s="136"/>
    </row>
    <row r="19900" spans="5:62" ht="14.25" customHeight="1" x14ac:dyDescent="0.25">
      <c r="E19900" s="113"/>
      <c r="H19900" s="133"/>
      <c r="T19900" s="133"/>
      <c r="X19900" s="131"/>
      <c r="Y19900" s="133"/>
      <c r="AJ19900" s="133"/>
      <c r="AO19900" s="135"/>
      <c r="AP19900" s="135"/>
      <c r="BJ19900" s="136"/>
    </row>
    <row r="19901" spans="5:62" ht="14.25" customHeight="1" x14ac:dyDescent="0.25">
      <c r="E19901" s="113"/>
      <c r="H19901" s="133"/>
      <c r="T19901" s="133"/>
      <c r="X19901" s="131"/>
      <c r="Y19901" s="133"/>
      <c r="AJ19901" s="133"/>
      <c r="AO19901" s="135"/>
      <c r="AP19901" s="135"/>
      <c r="BJ19901" s="136"/>
    </row>
    <row r="19902" spans="5:62" ht="14.25" customHeight="1" x14ac:dyDescent="0.25">
      <c r="E19902" s="113"/>
      <c r="H19902" s="133"/>
      <c r="T19902" s="133"/>
      <c r="X19902" s="131"/>
      <c r="Y19902" s="133"/>
      <c r="AJ19902" s="133"/>
      <c r="AO19902" s="135"/>
      <c r="AP19902" s="135"/>
      <c r="BJ19902" s="136"/>
    </row>
    <row r="19903" spans="5:62" ht="14.25" customHeight="1" x14ac:dyDescent="0.25">
      <c r="E19903" s="113"/>
      <c r="H19903" s="133"/>
      <c r="T19903" s="133"/>
      <c r="X19903" s="131"/>
      <c r="Y19903" s="133"/>
      <c r="AJ19903" s="133"/>
      <c r="AO19903" s="135"/>
      <c r="AP19903" s="135"/>
      <c r="BJ19903" s="136"/>
    </row>
    <row r="19904" spans="5:62" ht="14.25" customHeight="1" x14ac:dyDescent="0.25">
      <c r="E19904" s="113"/>
      <c r="H19904" s="133"/>
      <c r="T19904" s="133"/>
      <c r="X19904" s="131"/>
      <c r="Y19904" s="133"/>
      <c r="AJ19904" s="133"/>
      <c r="AO19904" s="135"/>
      <c r="AP19904" s="135"/>
      <c r="BJ19904" s="136"/>
    </row>
    <row r="19905" spans="5:62" ht="14.25" customHeight="1" x14ac:dyDescent="0.25">
      <c r="E19905" s="113"/>
      <c r="H19905" s="133"/>
      <c r="T19905" s="133"/>
      <c r="X19905" s="131"/>
      <c r="Y19905" s="133"/>
      <c r="AJ19905" s="133"/>
      <c r="AO19905" s="135"/>
      <c r="AP19905" s="135"/>
      <c r="BJ19905" s="136"/>
    </row>
    <row r="19906" spans="5:62" ht="14.25" customHeight="1" x14ac:dyDescent="0.25">
      <c r="E19906" s="113"/>
      <c r="H19906" s="133"/>
      <c r="T19906" s="133"/>
      <c r="X19906" s="131"/>
      <c r="Y19906" s="133"/>
      <c r="AJ19906" s="133"/>
      <c r="AO19906" s="135"/>
      <c r="AP19906" s="135"/>
      <c r="BJ19906" s="136"/>
    </row>
    <row r="19907" spans="5:62" ht="14.25" customHeight="1" x14ac:dyDescent="0.25">
      <c r="E19907" s="113"/>
      <c r="H19907" s="133"/>
      <c r="T19907" s="133"/>
      <c r="X19907" s="131"/>
      <c r="Y19907" s="133"/>
      <c r="AJ19907" s="133"/>
      <c r="AO19907" s="135"/>
      <c r="AP19907" s="135"/>
      <c r="BJ19907" s="136"/>
    </row>
    <row r="19908" spans="5:62" ht="14.25" customHeight="1" x14ac:dyDescent="0.25">
      <c r="E19908" s="113"/>
      <c r="H19908" s="133"/>
      <c r="T19908" s="133"/>
      <c r="X19908" s="131"/>
      <c r="Y19908" s="133"/>
      <c r="AJ19908" s="133"/>
      <c r="AO19908" s="135"/>
      <c r="AP19908" s="135"/>
      <c r="BJ19908" s="136"/>
    </row>
    <row r="19909" spans="5:62" ht="14.25" customHeight="1" x14ac:dyDescent="0.25">
      <c r="E19909" s="113"/>
      <c r="H19909" s="133"/>
      <c r="T19909" s="133"/>
      <c r="X19909" s="131"/>
      <c r="Y19909" s="133"/>
      <c r="AJ19909" s="133"/>
      <c r="AO19909" s="135"/>
      <c r="AP19909" s="135"/>
      <c r="BJ19909" s="136"/>
    </row>
    <row r="19910" spans="5:62" ht="14.25" customHeight="1" x14ac:dyDescent="0.25">
      <c r="E19910" s="113"/>
      <c r="H19910" s="133"/>
      <c r="T19910" s="133"/>
      <c r="X19910" s="131"/>
      <c r="Y19910" s="133"/>
      <c r="AJ19910" s="133"/>
      <c r="AO19910" s="135"/>
      <c r="AP19910" s="135"/>
      <c r="BJ19910" s="136"/>
    </row>
    <row r="19911" spans="5:62" ht="14.25" customHeight="1" x14ac:dyDescent="0.25">
      <c r="E19911" s="113"/>
      <c r="H19911" s="133"/>
      <c r="T19911" s="133"/>
      <c r="X19911" s="131"/>
      <c r="Y19911" s="133"/>
      <c r="AJ19911" s="133"/>
      <c r="AO19911" s="135"/>
      <c r="AP19911" s="135"/>
      <c r="BJ19911" s="136"/>
    </row>
    <row r="19912" spans="5:62" ht="14.25" customHeight="1" x14ac:dyDescent="0.25">
      <c r="E19912" s="113"/>
      <c r="H19912" s="133"/>
      <c r="T19912" s="133"/>
      <c r="X19912" s="131"/>
      <c r="Y19912" s="133"/>
      <c r="AJ19912" s="133"/>
      <c r="AO19912" s="135"/>
      <c r="AP19912" s="135"/>
      <c r="BJ19912" s="136"/>
    </row>
    <row r="19913" spans="5:62" ht="14.25" customHeight="1" x14ac:dyDescent="0.25">
      <c r="E19913" s="113"/>
      <c r="H19913" s="133"/>
      <c r="T19913" s="133"/>
      <c r="X19913" s="131"/>
      <c r="Y19913" s="133"/>
      <c r="AJ19913" s="133"/>
      <c r="AO19913" s="135"/>
      <c r="AP19913" s="135"/>
      <c r="BJ19913" s="136"/>
    </row>
    <row r="19914" spans="5:62" ht="14.25" customHeight="1" x14ac:dyDescent="0.25">
      <c r="E19914" s="113"/>
      <c r="H19914" s="133"/>
      <c r="T19914" s="133"/>
      <c r="X19914" s="131"/>
      <c r="Y19914" s="133"/>
      <c r="AJ19914" s="133"/>
      <c r="AO19914" s="135"/>
      <c r="AP19914" s="135"/>
      <c r="BJ19914" s="136"/>
    </row>
    <row r="19915" spans="5:62" ht="14.25" customHeight="1" x14ac:dyDescent="0.25">
      <c r="E19915" s="113"/>
      <c r="H19915" s="133"/>
      <c r="T19915" s="133"/>
      <c r="X19915" s="131"/>
      <c r="Y19915" s="133"/>
      <c r="AJ19915" s="133"/>
      <c r="AO19915" s="135"/>
      <c r="AP19915" s="135"/>
      <c r="BJ19915" s="136"/>
    </row>
    <row r="19916" spans="5:62" ht="14.25" customHeight="1" x14ac:dyDescent="0.25">
      <c r="E19916" s="113"/>
      <c r="H19916" s="133"/>
      <c r="T19916" s="133"/>
      <c r="X19916" s="131"/>
      <c r="Y19916" s="133"/>
      <c r="AJ19916" s="133"/>
      <c r="AO19916" s="135"/>
      <c r="AP19916" s="135"/>
      <c r="BJ19916" s="136"/>
    </row>
    <row r="19917" spans="5:62" ht="14.25" customHeight="1" x14ac:dyDescent="0.25">
      <c r="E19917" s="113"/>
      <c r="H19917" s="133"/>
      <c r="T19917" s="133"/>
      <c r="X19917" s="131"/>
      <c r="Y19917" s="133"/>
      <c r="AJ19917" s="133"/>
      <c r="AO19917" s="135"/>
      <c r="AP19917" s="135"/>
      <c r="BJ19917" s="136"/>
    </row>
    <row r="19918" spans="5:62" ht="14.25" customHeight="1" x14ac:dyDescent="0.25">
      <c r="E19918" s="113"/>
      <c r="H19918" s="133"/>
      <c r="T19918" s="133"/>
      <c r="X19918" s="131"/>
      <c r="Y19918" s="133"/>
      <c r="AJ19918" s="133"/>
      <c r="AO19918" s="135"/>
      <c r="AP19918" s="135"/>
      <c r="BJ19918" s="136"/>
    </row>
    <row r="19919" spans="5:62" ht="14.25" customHeight="1" x14ac:dyDescent="0.25">
      <c r="E19919" s="113"/>
      <c r="H19919" s="133"/>
      <c r="T19919" s="133"/>
      <c r="X19919" s="131"/>
      <c r="Y19919" s="133"/>
      <c r="AJ19919" s="133"/>
      <c r="AO19919" s="135"/>
      <c r="AP19919" s="135"/>
      <c r="BJ19919" s="136"/>
    </row>
    <row r="19920" spans="5:62" ht="14.25" customHeight="1" x14ac:dyDescent="0.25">
      <c r="E19920" s="113"/>
      <c r="H19920" s="133"/>
      <c r="T19920" s="133"/>
      <c r="X19920" s="131"/>
      <c r="Y19920" s="133"/>
      <c r="AJ19920" s="133"/>
      <c r="AO19920" s="135"/>
      <c r="AP19920" s="135"/>
      <c r="BJ19920" s="136"/>
    </row>
    <row r="19921" spans="5:62" ht="14.25" customHeight="1" x14ac:dyDescent="0.25">
      <c r="E19921" s="113"/>
      <c r="H19921" s="133"/>
      <c r="T19921" s="133"/>
      <c r="X19921" s="131"/>
      <c r="Y19921" s="133"/>
      <c r="AJ19921" s="133"/>
      <c r="AO19921" s="135"/>
      <c r="AP19921" s="135"/>
      <c r="BJ19921" s="136"/>
    </row>
    <row r="19922" spans="5:62" ht="14.25" customHeight="1" x14ac:dyDescent="0.25">
      <c r="E19922" s="113"/>
      <c r="H19922" s="133"/>
      <c r="T19922" s="133"/>
      <c r="X19922" s="131"/>
      <c r="Y19922" s="133"/>
      <c r="AJ19922" s="133"/>
      <c r="AO19922" s="135"/>
      <c r="AP19922" s="135"/>
      <c r="BJ19922" s="136"/>
    </row>
    <row r="19923" spans="5:62" ht="14.25" customHeight="1" x14ac:dyDescent="0.25">
      <c r="E19923" s="113"/>
      <c r="H19923" s="133"/>
      <c r="T19923" s="133"/>
      <c r="X19923" s="131"/>
      <c r="Y19923" s="133"/>
      <c r="AJ19923" s="133"/>
      <c r="AO19923" s="135"/>
      <c r="AP19923" s="135"/>
      <c r="BJ19923" s="136"/>
    </row>
    <row r="19924" spans="5:62" ht="14.25" customHeight="1" x14ac:dyDescent="0.25">
      <c r="E19924" s="113"/>
      <c r="H19924" s="133"/>
      <c r="T19924" s="133"/>
      <c r="X19924" s="131"/>
      <c r="Y19924" s="133"/>
      <c r="AJ19924" s="133"/>
      <c r="AO19924" s="135"/>
      <c r="AP19924" s="135"/>
      <c r="BJ19924" s="136"/>
    </row>
    <row r="19925" spans="5:62" ht="14.25" customHeight="1" x14ac:dyDescent="0.25">
      <c r="E19925" s="113"/>
      <c r="H19925" s="133"/>
      <c r="T19925" s="133"/>
      <c r="X19925" s="131"/>
      <c r="Y19925" s="133"/>
      <c r="AJ19925" s="133"/>
      <c r="AO19925" s="135"/>
      <c r="AP19925" s="135"/>
      <c r="BJ19925" s="136"/>
    </row>
    <row r="19926" spans="5:62" ht="14.25" customHeight="1" x14ac:dyDescent="0.25">
      <c r="E19926" s="113"/>
      <c r="H19926" s="133"/>
      <c r="T19926" s="133"/>
      <c r="X19926" s="131"/>
      <c r="Y19926" s="133"/>
      <c r="AJ19926" s="133"/>
      <c r="AO19926" s="135"/>
      <c r="AP19926" s="135"/>
      <c r="BJ19926" s="136"/>
    </row>
    <row r="19927" spans="5:62" ht="14.25" customHeight="1" x14ac:dyDescent="0.25">
      <c r="E19927" s="113"/>
      <c r="H19927" s="133"/>
      <c r="T19927" s="133"/>
      <c r="X19927" s="131"/>
      <c r="Y19927" s="133"/>
      <c r="AJ19927" s="133"/>
      <c r="AO19927" s="135"/>
      <c r="AP19927" s="135"/>
      <c r="BJ19927" s="136"/>
    </row>
    <row r="19928" spans="5:62" ht="14.25" customHeight="1" x14ac:dyDescent="0.25">
      <c r="E19928" s="113"/>
      <c r="H19928" s="133"/>
      <c r="T19928" s="133"/>
      <c r="X19928" s="131"/>
      <c r="Y19928" s="133"/>
      <c r="AJ19928" s="133"/>
      <c r="AO19928" s="135"/>
      <c r="AP19928" s="135"/>
      <c r="BJ19928" s="136"/>
    </row>
    <row r="19929" spans="5:62" ht="14.25" customHeight="1" x14ac:dyDescent="0.25">
      <c r="E19929" s="113"/>
      <c r="H19929" s="133"/>
      <c r="T19929" s="133"/>
      <c r="X19929" s="131"/>
      <c r="Y19929" s="133"/>
      <c r="AJ19929" s="133"/>
      <c r="AO19929" s="135"/>
      <c r="AP19929" s="135"/>
      <c r="BJ19929" s="136"/>
    </row>
    <row r="19930" spans="5:62" ht="14.25" customHeight="1" x14ac:dyDescent="0.25">
      <c r="E19930" s="113"/>
      <c r="H19930" s="133"/>
      <c r="T19930" s="133"/>
      <c r="X19930" s="131"/>
      <c r="Y19930" s="133"/>
      <c r="AJ19930" s="133"/>
      <c r="AO19930" s="135"/>
      <c r="AP19930" s="135"/>
      <c r="BJ19930" s="136"/>
    </row>
    <row r="19931" spans="5:62" ht="14.25" customHeight="1" x14ac:dyDescent="0.25">
      <c r="E19931" s="113"/>
      <c r="H19931" s="133"/>
      <c r="T19931" s="133"/>
      <c r="X19931" s="131"/>
      <c r="Y19931" s="133"/>
      <c r="AJ19931" s="133"/>
      <c r="AO19931" s="135"/>
      <c r="AP19931" s="135"/>
      <c r="BJ19931" s="136"/>
    </row>
    <row r="19932" spans="5:62" ht="14.25" customHeight="1" x14ac:dyDescent="0.25">
      <c r="E19932" s="113"/>
      <c r="H19932" s="133"/>
      <c r="T19932" s="133"/>
      <c r="X19932" s="131"/>
      <c r="Y19932" s="133"/>
      <c r="AJ19932" s="133"/>
      <c r="AO19932" s="135"/>
      <c r="AP19932" s="135"/>
      <c r="BJ19932" s="136"/>
    </row>
    <row r="19933" spans="5:62" ht="14.25" customHeight="1" x14ac:dyDescent="0.25">
      <c r="E19933" s="113"/>
      <c r="H19933" s="133"/>
      <c r="T19933" s="133"/>
      <c r="X19933" s="131"/>
      <c r="Y19933" s="133"/>
      <c r="AJ19933" s="133"/>
      <c r="AO19933" s="135"/>
      <c r="AP19933" s="135"/>
      <c r="BJ19933" s="136"/>
    </row>
    <row r="19934" spans="5:62" ht="14.25" customHeight="1" x14ac:dyDescent="0.25">
      <c r="E19934" s="113"/>
      <c r="H19934" s="133"/>
      <c r="T19934" s="133"/>
      <c r="X19934" s="131"/>
      <c r="Y19934" s="133"/>
      <c r="AJ19934" s="133"/>
      <c r="AO19934" s="135"/>
      <c r="AP19934" s="135"/>
      <c r="BJ19934" s="136"/>
    </row>
    <row r="19935" spans="5:62" ht="14.25" customHeight="1" x14ac:dyDescent="0.25">
      <c r="E19935" s="113"/>
      <c r="H19935" s="133"/>
      <c r="T19935" s="133"/>
      <c r="X19935" s="131"/>
      <c r="Y19935" s="133"/>
      <c r="AJ19935" s="133"/>
      <c r="AO19935" s="135"/>
      <c r="AP19935" s="135"/>
      <c r="BJ19935" s="136"/>
    </row>
    <row r="19936" spans="5:62" ht="14.25" customHeight="1" x14ac:dyDescent="0.25">
      <c r="E19936" s="113"/>
      <c r="H19936" s="133"/>
      <c r="T19936" s="133"/>
      <c r="X19936" s="131"/>
      <c r="Y19936" s="133"/>
      <c r="AJ19936" s="133"/>
      <c r="AO19936" s="135"/>
      <c r="AP19936" s="135"/>
      <c r="BJ19936" s="136"/>
    </row>
    <row r="19937" spans="5:62" ht="14.25" customHeight="1" x14ac:dyDescent="0.25">
      <c r="E19937" s="113"/>
      <c r="H19937" s="133"/>
      <c r="T19937" s="133"/>
      <c r="X19937" s="131"/>
      <c r="Y19937" s="133"/>
      <c r="AJ19937" s="133"/>
      <c r="AO19937" s="135"/>
      <c r="AP19937" s="135"/>
      <c r="BJ19937" s="136"/>
    </row>
    <row r="19938" spans="5:62" ht="14.25" customHeight="1" x14ac:dyDescent="0.25">
      <c r="E19938" s="113"/>
      <c r="H19938" s="133"/>
      <c r="T19938" s="133"/>
      <c r="X19938" s="131"/>
      <c r="Y19938" s="133"/>
      <c r="AJ19938" s="133"/>
      <c r="AO19938" s="135"/>
      <c r="AP19938" s="135"/>
      <c r="BJ19938" s="136"/>
    </row>
    <row r="19939" spans="5:62" ht="14.25" customHeight="1" x14ac:dyDescent="0.25">
      <c r="E19939" s="113"/>
      <c r="H19939" s="133"/>
      <c r="T19939" s="133"/>
      <c r="X19939" s="131"/>
      <c r="Y19939" s="133"/>
      <c r="AJ19939" s="133"/>
      <c r="AO19939" s="135"/>
      <c r="AP19939" s="135"/>
      <c r="BJ19939" s="136"/>
    </row>
    <row r="19940" spans="5:62" ht="14.25" customHeight="1" x14ac:dyDescent="0.25">
      <c r="E19940" s="113"/>
      <c r="H19940" s="133"/>
      <c r="T19940" s="133"/>
      <c r="X19940" s="131"/>
      <c r="Y19940" s="133"/>
      <c r="AJ19940" s="133"/>
      <c r="AO19940" s="135"/>
      <c r="AP19940" s="135"/>
      <c r="BJ19940" s="136"/>
    </row>
    <row r="19941" spans="5:62" ht="14.25" customHeight="1" x14ac:dyDescent="0.25">
      <c r="E19941" s="113"/>
      <c r="H19941" s="133"/>
      <c r="T19941" s="133"/>
      <c r="X19941" s="131"/>
      <c r="Y19941" s="133"/>
      <c r="AJ19941" s="133"/>
      <c r="AO19941" s="135"/>
      <c r="AP19941" s="135"/>
      <c r="BJ19941" s="136"/>
    </row>
    <row r="19942" spans="5:62" ht="14.25" customHeight="1" x14ac:dyDescent="0.25">
      <c r="E19942" s="113"/>
      <c r="H19942" s="133"/>
      <c r="T19942" s="133"/>
      <c r="X19942" s="131"/>
      <c r="Y19942" s="133"/>
      <c r="AJ19942" s="133"/>
      <c r="AO19942" s="135"/>
      <c r="AP19942" s="135"/>
      <c r="BJ19942" s="136"/>
    </row>
    <row r="19943" spans="5:62" ht="14.25" customHeight="1" x14ac:dyDescent="0.25">
      <c r="E19943" s="113"/>
      <c r="H19943" s="133"/>
      <c r="T19943" s="133"/>
      <c r="X19943" s="131"/>
      <c r="Y19943" s="133"/>
      <c r="AJ19943" s="133"/>
      <c r="AO19943" s="135"/>
      <c r="AP19943" s="135"/>
      <c r="BJ19943" s="136"/>
    </row>
    <row r="19944" spans="5:62" ht="14.25" customHeight="1" x14ac:dyDescent="0.25">
      <c r="E19944" s="113"/>
      <c r="H19944" s="133"/>
      <c r="T19944" s="133"/>
      <c r="X19944" s="131"/>
      <c r="Y19944" s="133"/>
      <c r="AJ19944" s="133"/>
      <c r="AO19944" s="135"/>
      <c r="AP19944" s="135"/>
      <c r="BJ19944" s="136"/>
    </row>
    <row r="19945" spans="5:62" ht="14.25" customHeight="1" x14ac:dyDescent="0.25">
      <c r="E19945" s="113"/>
      <c r="H19945" s="133"/>
      <c r="T19945" s="133"/>
      <c r="X19945" s="131"/>
      <c r="Y19945" s="133"/>
      <c r="AJ19945" s="133"/>
      <c r="AO19945" s="135"/>
      <c r="AP19945" s="135"/>
      <c r="BJ19945" s="136"/>
    </row>
    <row r="19946" spans="5:62" ht="14.25" customHeight="1" x14ac:dyDescent="0.25">
      <c r="E19946" s="113"/>
      <c r="H19946" s="133"/>
      <c r="T19946" s="133"/>
      <c r="X19946" s="131"/>
      <c r="Y19946" s="133"/>
      <c r="AJ19946" s="133"/>
      <c r="AO19946" s="135"/>
      <c r="AP19946" s="135"/>
      <c r="BJ19946" s="136"/>
    </row>
    <row r="19947" spans="5:62" ht="14.25" customHeight="1" x14ac:dyDescent="0.25">
      <c r="E19947" s="113"/>
      <c r="H19947" s="133"/>
      <c r="T19947" s="133"/>
      <c r="X19947" s="131"/>
      <c r="Y19947" s="133"/>
      <c r="AJ19947" s="133"/>
      <c r="AO19947" s="135"/>
      <c r="AP19947" s="135"/>
      <c r="BJ19947" s="136"/>
    </row>
    <row r="19948" spans="5:62" ht="14.25" customHeight="1" x14ac:dyDescent="0.25">
      <c r="E19948" s="113"/>
      <c r="H19948" s="133"/>
      <c r="T19948" s="133"/>
      <c r="X19948" s="131"/>
      <c r="Y19948" s="133"/>
      <c r="AJ19948" s="133"/>
      <c r="AO19948" s="135"/>
      <c r="AP19948" s="135"/>
      <c r="BJ19948" s="136"/>
    </row>
    <row r="19949" spans="5:62" ht="14.25" customHeight="1" x14ac:dyDescent="0.25">
      <c r="E19949" s="113"/>
      <c r="H19949" s="133"/>
      <c r="T19949" s="133"/>
      <c r="X19949" s="131"/>
      <c r="Y19949" s="133"/>
      <c r="AJ19949" s="133"/>
      <c r="AO19949" s="135"/>
      <c r="AP19949" s="135"/>
      <c r="BJ19949" s="136"/>
    </row>
    <row r="19950" spans="5:62" ht="14.25" customHeight="1" x14ac:dyDescent="0.25">
      <c r="E19950" s="113"/>
      <c r="H19950" s="133"/>
      <c r="T19950" s="133"/>
      <c r="X19950" s="131"/>
      <c r="Y19950" s="133"/>
      <c r="AJ19950" s="133"/>
      <c r="AO19950" s="135"/>
      <c r="AP19950" s="135"/>
      <c r="BJ19950" s="136"/>
    </row>
    <row r="19951" spans="5:62" ht="14.25" customHeight="1" x14ac:dyDescent="0.25">
      <c r="E19951" s="113"/>
      <c r="H19951" s="133"/>
      <c r="T19951" s="133"/>
      <c r="X19951" s="131"/>
      <c r="Y19951" s="133"/>
      <c r="AJ19951" s="133"/>
      <c r="AO19951" s="135"/>
      <c r="AP19951" s="135"/>
      <c r="BJ19951" s="136"/>
    </row>
    <row r="19952" spans="5:62" ht="14.25" customHeight="1" x14ac:dyDescent="0.25">
      <c r="E19952" s="113"/>
      <c r="H19952" s="133"/>
      <c r="T19952" s="133"/>
      <c r="X19952" s="131"/>
      <c r="Y19952" s="133"/>
      <c r="AJ19952" s="133"/>
      <c r="AO19952" s="135"/>
      <c r="AP19952" s="135"/>
      <c r="BJ19952" s="136"/>
    </row>
    <row r="19953" spans="5:62" ht="14.25" customHeight="1" x14ac:dyDescent="0.25">
      <c r="E19953" s="113"/>
      <c r="H19953" s="133"/>
      <c r="T19953" s="133"/>
      <c r="X19953" s="131"/>
      <c r="Y19953" s="133"/>
      <c r="AJ19953" s="133"/>
      <c r="AO19953" s="135"/>
      <c r="AP19953" s="135"/>
      <c r="BJ19953" s="136"/>
    </row>
    <row r="19954" spans="5:62" ht="14.25" customHeight="1" x14ac:dyDescent="0.25">
      <c r="E19954" s="113"/>
      <c r="H19954" s="133"/>
      <c r="T19954" s="133"/>
      <c r="X19954" s="131"/>
      <c r="Y19954" s="133"/>
      <c r="AJ19954" s="133"/>
      <c r="AO19954" s="135"/>
      <c r="AP19954" s="135"/>
      <c r="BJ19954" s="136"/>
    </row>
    <row r="19955" spans="5:62" ht="14.25" customHeight="1" x14ac:dyDescent="0.25">
      <c r="E19955" s="113"/>
      <c r="H19955" s="133"/>
      <c r="T19955" s="133"/>
      <c r="X19955" s="131"/>
      <c r="Y19955" s="133"/>
      <c r="AJ19955" s="133"/>
      <c r="AO19955" s="135"/>
      <c r="AP19955" s="135"/>
      <c r="BJ19955" s="136"/>
    </row>
    <row r="19956" spans="5:62" ht="14.25" customHeight="1" x14ac:dyDescent="0.25">
      <c r="E19956" s="113"/>
      <c r="H19956" s="133"/>
      <c r="T19956" s="133"/>
      <c r="X19956" s="131"/>
      <c r="Y19956" s="133"/>
      <c r="AJ19956" s="133"/>
      <c r="AO19956" s="135"/>
      <c r="AP19956" s="135"/>
      <c r="BJ19956" s="136"/>
    </row>
    <row r="19957" spans="5:62" ht="14.25" customHeight="1" x14ac:dyDescent="0.25">
      <c r="E19957" s="113"/>
      <c r="H19957" s="133"/>
      <c r="T19957" s="133"/>
      <c r="X19957" s="131"/>
      <c r="Y19957" s="133"/>
      <c r="AJ19957" s="133"/>
      <c r="AO19957" s="135"/>
      <c r="AP19957" s="135"/>
      <c r="BJ19957" s="136"/>
    </row>
    <row r="19958" spans="5:62" ht="14.25" customHeight="1" x14ac:dyDescent="0.25">
      <c r="E19958" s="113"/>
      <c r="H19958" s="133"/>
      <c r="T19958" s="133"/>
      <c r="X19958" s="131"/>
      <c r="Y19958" s="133"/>
      <c r="AJ19958" s="133"/>
      <c r="AO19958" s="135"/>
      <c r="AP19958" s="135"/>
      <c r="BJ19958" s="136"/>
    </row>
    <row r="19959" spans="5:62" ht="14.25" customHeight="1" x14ac:dyDescent="0.25">
      <c r="E19959" s="113"/>
      <c r="H19959" s="133"/>
      <c r="T19959" s="133"/>
      <c r="X19959" s="131"/>
      <c r="Y19959" s="133"/>
      <c r="AJ19959" s="133"/>
      <c r="AO19959" s="135"/>
      <c r="AP19959" s="135"/>
      <c r="BJ19959" s="136"/>
    </row>
    <row r="19960" spans="5:62" ht="14.25" customHeight="1" x14ac:dyDescent="0.25">
      <c r="E19960" s="113"/>
      <c r="H19960" s="133"/>
      <c r="T19960" s="133"/>
      <c r="X19960" s="131"/>
      <c r="Y19960" s="133"/>
      <c r="AJ19960" s="133"/>
      <c r="AO19960" s="135"/>
      <c r="AP19960" s="135"/>
      <c r="BJ19960" s="136"/>
    </row>
    <row r="19961" spans="5:62" ht="14.25" customHeight="1" x14ac:dyDescent="0.25">
      <c r="E19961" s="113"/>
      <c r="H19961" s="133"/>
      <c r="T19961" s="133"/>
      <c r="X19961" s="131"/>
      <c r="Y19961" s="133"/>
      <c r="AJ19961" s="133"/>
      <c r="AO19961" s="135"/>
      <c r="AP19961" s="135"/>
      <c r="BJ19961" s="136"/>
    </row>
    <row r="19962" spans="5:62" ht="14.25" customHeight="1" x14ac:dyDescent="0.25">
      <c r="E19962" s="113"/>
      <c r="H19962" s="133"/>
      <c r="T19962" s="133"/>
      <c r="X19962" s="131"/>
      <c r="Y19962" s="133"/>
      <c r="AJ19962" s="133"/>
      <c r="AO19962" s="135"/>
      <c r="AP19962" s="135"/>
      <c r="BJ19962" s="136"/>
    </row>
    <row r="19963" spans="5:62" ht="14.25" customHeight="1" x14ac:dyDescent="0.25">
      <c r="E19963" s="113"/>
      <c r="H19963" s="133"/>
      <c r="T19963" s="133"/>
      <c r="X19963" s="131"/>
      <c r="Y19963" s="133"/>
      <c r="AJ19963" s="133"/>
      <c r="AO19963" s="135"/>
      <c r="AP19963" s="135"/>
      <c r="BJ19963" s="136"/>
    </row>
    <row r="19964" spans="5:62" ht="14.25" customHeight="1" x14ac:dyDescent="0.25">
      <c r="E19964" s="113"/>
      <c r="H19964" s="133"/>
      <c r="T19964" s="133"/>
      <c r="X19964" s="131"/>
      <c r="Y19964" s="133"/>
      <c r="AJ19964" s="133"/>
      <c r="AO19964" s="135"/>
      <c r="AP19964" s="135"/>
      <c r="BJ19964" s="136"/>
    </row>
    <row r="19965" spans="5:62" ht="14.25" customHeight="1" x14ac:dyDescent="0.25">
      <c r="E19965" s="113"/>
      <c r="H19965" s="133"/>
      <c r="T19965" s="133"/>
      <c r="X19965" s="131"/>
      <c r="Y19965" s="133"/>
      <c r="AJ19965" s="133"/>
      <c r="AO19965" s="135"/>
      <c r="AP19965" s="135"/>
      <c r="BJ19965" s="136"/>
    </row>
    <row r="19966" spans="5:62" ht="14.25" customHeight="1" x14ac:dyDescent="0.25">
      <c r="E19966" s="113"/>
      <c r="H19966" s="133"/>
      <c r="T19966" s="133"/>
      <c r="X19966" s="131"/>
      <c r="Y19966" s="133"/>
      <c r="AJ19966" s="133"/>
      <c r="AO19966" s="135"/>
      <c r="AP19966" s="135"/>
      <c r="BJ19966" s="136"/>
    </row>
    <row r="19967" spans="5:62" ht="14.25" customHeight="1" x14ac:dyDescent="0.25">
      <c r="E19967" s="113"/>
      <c r="H19967" s="133"/>
      <c r="T19967" s="133"/>
      <c r="X19967" s="131"/>
      <c r="Y19967" s="133"/>
      <c r="AJ19967" s="133"/>
      <c r="AO19967" s="135"/>
      <c r="AP19967" s="135"/>
      <c r="BJ19967" s="136"/>
    </row>
    <row r="19968" spans="5:62" ht="14.25" customHeight="1" x14ac:dyDescent="0.25">
      <c r="E19968" s="113"/>
      <c r="H19968" s="133"/>
      <c r="T19968" s="133"/>
      <c r="X19968" s="131"/>
      <c r="Y19968" s="133"/>
      <c r="AJ19968" s="133"/>
      <c r="AO19968" s="135"/>
      <c r="AP19968" s="135"/>
      <c r="BJ19968" s="136"/>
    </row>
    <row r="19969" spans="5:62" ht="14.25" customHeight="1" x14ac:dyDescent="0.25">
      <c r="E19969" s="113"/>
      <c r="H19969" s="133"/>
      <c r="T19969" s="133"/>
      <c r="X19969" s="131"/>
      <c r="Y19969" s="133"/>
      <c r="AJ19969" s="133"/>
      <c r="AO19969" s="135"/>
      <c r="AP19969" s="135"/>
      <c r="BJ19969" s="136"/>
    </row>
    <row r="19970" spans="5:62" ht="14.25" customHeight="1" x14ac:dyDescent="0.25">
      <c r="E19970" s="113"/>
      <c r="H19970" s="133"/>
      <c r="T19970" s="133"/>
      <c r="X19970" s="131"/>
      <c r="Y19970" s="133"/>
      <c r="AJ19970" s="133"/>
      <c r="AO19970" s="135"/>
      <c r="AP19970" s="135"/>
      <c r="BJ19970" s="136"/>
    </row>
    <row r="19971" spans="5:62" ht="14.25" customHeight="1" x14ac:dyDescent="0.25">
      <c r="E19971" s="113"/>
      <c r="H19971" s="133"/>
      <c r="T19971" s="133"/>
      <c r="X19971" s="131"/>
      <c r="Y19971" s="133"/>
      <c r="AJ19971" s="133"/>
      <c r="AO19971" s="135"/>
      <c r="AP19971" s="135"/>
      <c r="BJ19971" s="136"/>
    </row>
    <row r="19972" spans="5:62" ht="14.25" customHeight="1" x14ac:dyDescent="0.25">
      <c r="E19972" s="113"/>
      <c r="H19972" s="133"/>
      <c r="T19972" s="133"/>
      <c r="X19972" s="131"/>
      <c r="Y19972" s="133"/>
      <c r="AJ19972" s="133"/>
      <c r="AO19972" s="135"/>
      <c r="AP19972" s="135"/>
      <c r="BJ19972" s="136"/>
    </row>
    <row r="19973" spans="5:62" ht="14.25" customHeight="1" x14ac:dyDescent="0.25">
      <c r="E19973" s="113"/>
      <c r="H19973" s="133"/>
      <c r="T19973" s="133"/>
      <c r="X19973" s="131"/>
      <c r="Y19973" s="133"/>
      <c r="AJ19973" s="133"/>
      <c r="AO19973" s="135"/>
      <c r="AP19973" s="135"/>
      <c r="BJ19973" s="136"/>
    </row>
    <row r="19974" spans="5:62" ht="14.25" customHeight="1" x14ac:dyDescent="0.25">
      <c r="E19974" s="113"/>
      <c r="H19974" s="133"/>
      <c r="T19974" s="133"/>
      <c r="X19974" s="131"/>
      <c r="Y19974" s="133"/>
      <c r="AJ19974" s="133"/>
      <c r="AO19974" s="135"/>
      <c r="AP19974" s="135"/>
      <c r="BJ19974" s="136"/>
    </row>
    <row r="19975" spans="5:62" ht="14.25" customHeight="1" x14ac:dyDescent="0.25">
      <c r="E19975" s="113"/>
      <c r="H19975" s="133"/>
      <c r="T19975" s="133"/>
      <c r="X19975" s="131"/>
      <c r="Y19975" s="133"/>
      <c r="AJ19975" s="133"/>
      <c r="AO19975" s="135"/>
      <c r="AP19975" s="135"/>
      <c r="BJ19975" s="136"/>
    </row>
    <row r="19976" spans="5:62" ht="14.25" customHeight="1" x14ac:dyDescent="0.25">
      <c r="E19976" s="113"/>
      <c r="H19976" s="133"/>
      <c r="T19976" s="133"/>
      <c r="X19976" s="131"/>
      <c r="Y19976" s="133"/>
      <c r="AJ19976" s="133"/>
      <c r="AO19976" s="135"/>
      <c r="AP19976" s="135"/>
      <c r="BJ19976" s="136"/>
    </row>
    <row r="19977" spans="5:62" ht="14.25" customHeight="1" x14ac:dyDescent="0.25">
      <c r="E19977" s="113"/>
      <c r="H19977" s="133"/>
      <c r="T19977" s="133"/>
      <c r="X19977" s="131"/>
      <c r="Y19977" s="133"/>
      <c r="AJ19977" s="133"/>
      <c r="AO19977" s="135"/>
      <c r="AP19977" s="135"/>
      <c r="BJ19977" s="136"/>
    </row>
    <row r="19978" spans="5:62" ht="14.25" customHeight="1" x14ac:dyDescent="0.25">
      <c r="E19978" s="113"/>
      <c r="H19978" s="133"/>
      <c r="T19978" s="133"/>
      <c r="X19978" s="131"/>
      <c r="Y19978" s="133"/>
      <c r="AJ19978" s="133"/>
      <c r="AO19978" s="135"/>
      <c r="AP19978" s="135"/>
      <c r="BJ19978" s="136"/>
    </row>
    <row r="19979" spans="5:62" ht="14.25" customHeight="1" x14ac:dyDescent="0.25">
      <c r="E19979" s="113"/>
      <c r="H19979" s="133"/>
      <c r="T19979" s="133"/>
      <c r="X19979" s="131"/>
      <c r="Y19979" s="133"/>
      <c r="AJ19979" s="133"/>
      <c r="AO19979" s="135"/>
      <c r="AP19979" s="135"/>
      <c r="BJ19979" s="136"/>
    </row>
    <row r="19980" spans="5:62" ht="14.25" customHeight="1" x14ac:dyDescent="0.25">
      <c r="E19980" s="113"/>
      <c r="H19980" s="133"/>
      <c r="T19980" s="133"/>
      <c r="X19980" s="131"/>
      <c r="Y19980" s="133"/>
      <c r="AJ19980" s="133"/>
      <c r="AO19980" s="135"/>
      <c r="AP19980" s="135"/>
      <c r="BJ19980" s="136"/>
    </row>
    <row r="19981" spans="5:62" ht="14.25" customHeight="1" x14ac:dyDescent="0.25">
      <c r="E19981" s="113"/>
      <c r="H19981" s="133"/>
      <c r="T19981" s="133"/>
      <c r="X19981" s="131"/>
      <c r="Y19981" s="133"/>
      <c r="AJ19981" s="133"/>
      <c r="AO19981" s="135"/>
      <c r="AP19981" s="135"/>
      <c r="BJ19981" s="136"/>
    </row>
    <row r="19982" spans="5:62" ht="14.25" customHeight="1" x14ac:dyDescent="0.25">
      <c r="E19982" s="113"/>
      <c r="H19982" s="133"/>
      <c r="T19982" s="133"/>
      <c r="X19982" s="131"/>
      <c r="Y19982" s="133"/>
      <c r="AJ19982" s="133"/>
      <c r="AO19982" s="135"/>
      <c r="AP19982" s="135"/>
      <c r="BJ19982" s="136"/>
    </row>
    <row r="19983" spans="5:62" ht="14.25" customHeight="1" x14ac:dyDescent="0.25">
      <c r="E19983" s="113"/>
      <c r="H19983" s="133"/>
      <c r="T19983" s="133"/>
      <c r="X19983" s="131"/>
      <c r="Y19983" s="133"/>
      <c r="AJ19983" s="133"/>
      <c r="AO19983" s="135"/>
      <c r="AP19983" s="135"/>
      <c r="BJ19983" s="136"/>
    </row>
    <row r="19984" spans="5:62" ht="14.25" customHeight="1" x14ac:dyDescent="0.25">
      <c r="E19984" s="113"/>
      <c r="H19984" s="133"/>
      <c r="T19984" s="133"/>
      <c r="X19984" s="131"/>
      <c r="Y19984" s="133"/>
      <c r="AJ19984" s="133"/>
      <c r="AO19984" s="135"/>
      <c r="AP19984" s="135"/>
      <c r="BJ19984" s="136"/>
    </row>
    <row r="19985" spans="5:62" ht="14.25" customHeight="1" x14ac:dyDescent="0.25">
      <c r="E19985" s="113"/>
      <c r="H19985" s="133"/>
      <c r="T19985" s="133"/>
      <c r="X19985" s="131"/>
      <c r="Y19985" s="133"/>
      <c r="AJ19985" s="133"/>
      <c r="AO19985" s="135"/>
      <c r="AP19985" s="135"/>
      <c r="BJ19985" s="136"/>
    </row>
    <row r="19986" spans="5:62" ht="14.25" customHeight="1" x14ac:dyDescent="0.25">
      <c r="E19986" s="113"/>
      <c r="H19986" s="133"/>
      <c r="T19986" s="133"/>
      <c r="X19986" s="131"/>
      <c r="Y19986" s="133"/>
      <c r="AJ19986" s="133"/>
      <c r="AO19986" s="135"/>
      <c r="AP19986" s="135"/>
      <c r="BJ19986" s="136"/>
    </row>
    <row r="19987" spans="5:62" ht="14.25" customHeight="1" x14ac:dyDescent="0.25">
      <c r="E19987" s="113"/>
      <c r="H19987" s="133"/>
      <c r="T19987" s="133"/>
      <c r="X19987" s="131"/>
      <c r="Y19987" s="133"/>
      <c r="AJ19987" s="133"/>
      <c r="AO19987" s="135"/>
      <c r="AP19987" s="135"/>
      <c r="BJ19987" s="136"/>
    </row>
    <row r="19988" spans="5:62" ht="14.25" customHeight="1" x14ac:dyDescent="0.25">
      <c r="E19988" s="113"/>
      <c r="H19988" s="133"/>
      <c r="T19988" s="133"/>
      <c r="X19988" s="131"/>
      <c r="Y19988" s="133"/>
      <c r="AJ19988" s="133"/>
      <c r="AO19988" s="135"/>
      <c r="AP19988" s="135"/>
      <c r="BJ19988" s="136"/>
    </row>
    <row r="19989" spans="5:62" ht="14.25" customHeight="1" x14ac:dyDescent="0.25">
      <c r="E19989" s="113"/>
      <c r="H19989" s="133"/>
      <c r="T19989" s="133"/>
      <c r="X19989" s="131"/>
      <c r="Y19989" s="133"/>
      <c r="AJ19989" s="133"/>
      <c r="AO19989" s="135"/>
      <c r="AP19989" s="135"/>
      <c r="BJ19989" s="136"/>
    </row>
    <row r="19990" spans="5:62" ht="14.25" customHeight="1" x14ac:dyDescent="0.25">
      <c r="E19990" s="113"/>
      <c r="H19990" s="133"/>
      <c r="T19990" s="133"/>
      <c r="X19990" s="131"/>
      <c r="Y19990" s="133"/>
      <c r="AJ19990" s="133"/>
      <c r="AO19990" s="135"/>
      <c r="AP19990" s="135"/>
      <c r="BJ19990" s="136"/>
    </row>
    <row r="19991" spans="5:62" ht="14.25" customHeight="1" x14ac:dyDescent="0.25">
      <c r="E19991" s="113"/>
      <c r="H19991" s="133"/>
      <c r="T19991" s="133"/>
      <c r="X19991" s="131"/>
      <c r="Y19991" s="133"/>
      <c r="AJ19991" s="133"/>
      <c r="AO19991" s="135"/>
      <c r="AP19991" s="135"/>
      <c r="BJ19991" s="136"/>
    </row>
    <row r="19992" spans="5:62" ht="14.25" customHeight="1" x14ac:dyDescent="0.25">
      <c r="E19992" s="113"/>
      <c r="H19992" s="133"/>
      <c r="T19992" s="133"/>
      <c r="X19992" s="131"/>
      <c r="Y19992" s="133"/>
      <c r="AJ19992" s="133"/>
      <c r="AO19992" s="135"/>
      <c r="AP19992" s="135"/>
      <c r="BJ19992" s="136"/>
    </row>
    <row r="19993" spans="5:62" ht="14.25" customHeight="1" x14ac:dyDescent="0.25">
      <c r="E19993" s="113"/>
      <c r="H19993" s="133"/>
      <c r="T19993" s="133"/>
      <c r="X19993" s="131"/>
      <c r="Y19993" s="133"/>
      <c r="AJ19993" s="133"/>
      <c r="AO19993" s="135"/>
      <c r="AP19993" s="135"/>
      <c r="BJ19993" s="136"/>
    </row>
    <row r="19994" spans="5:62" ht="14.25" customHeight="1" x14ac:dyDescent="0.25">
      <c r="E19994" s="113"/>
      <c r="H19994" s="133"/>
      <c r="T19994" s="133"/>
      <c r="X19994" s="131"/>
      <c r="Y19994" s="133"/>
      <c r="AJ19994" s="133"/>
      <c r="AO19994" s="135"/>
      <c r="AP19994" s="135"/>
      <c r="BJ19994" s="136"/>
    </row>
    <row r="19995" spans="5:62" ht="14.25" customHeight="1" x14ac:dyDescent="0.25">
      <c r="E19995" s="113"/>
      <c r="H19995" s="133"/>
      <c r="T19995" s="133"/>
      <c r="X19995" s="131"/>
      <c r="Y19995" s="133"/>
      <c r="AJ19995" s="133"/>
      <c r="AO19995" s="135"/>
      <c r="AP19995" s="135"/>
      <c r="BJ19995" s="136"/>
    </row>
    <row r="19996" spans="5:62" ht="14.25" customHeight="1" x14ac:dyDescent="0.25">
      <c r="E19996" s="113"/>
      <c r="H19996" s="133"/>
      <c r="T19996" s="133"/>
      <c r="X19996" s="131"/>
      <c r="Y19996" s="133"/>
      <c r="AJ19996" s="133"/>
      <c r="AO19996" s="135"/>
      <c r="AP19996" s="135"/>
      <c r="BJ19996" s="136"/>
    </row>
    <row r="19997" spans="5:62" ht="14.25" customHeight="1" x14ac:dyDescent="0.25">
      <c r="E19997" s="113"/>
      <c r="H19997" s="133"/>
      <c r="T19997" s="133"/>
      <c r="X19997" s="131"/>
      <c r="Y19997" s="133"/>
      <c r="AJ19997" s="133"/>
      <c r="AO19997" s="135"/>
      <c r="AP19997" s="135"/>
      <c r="BJ19997" s="136"/>
    </row>
    <row r="19998" spans="5:62" ht="14.25" customHeight="1" x14ac:dyDescent="0.25">
      <c r="E19998" s="113"/>
      <c r="H19998" s="133"/>
      <c r="T19998" s="133"/>
      <c r="X19998" s="131"/>
      <c r="Y19998" s="133"/>
      <c r="AJ19998" s="133"/>
      <c r="AO19998" s="135"/>
      <c r="AP19998" s="135"/>
      <c r="BJ19998" s="136"/>
    </row>
    <row r="19999" spans="5:62" ht="14.25" customHeight="1" x14ac:dyDescent="0.25">
      <c r="E19999" s="113"/>
      <c r="H19999" s="133"/>
      <c r="T19999" s="133"/>
      <c r="X19999" s="131"/>
      <c r="Y19999" s="133"/>
      <c r="AJ19999" s="133"/>
      <c r="AO19999" s="135"/>
      <c r="AP19999" s="135"/>
      <c r="BJ19999" s="136"/>
    </row>
    <row r="20000" spans="5:62" ht="14.25" customHeight="1" x14ac:dyDescent="0.25">
      <c r="E20000" s="113"/>
      <c r="H20000" s="133"/>
      <c r="T20000" s="133"/>
      <c r="X20000" s="131"/>
      <c r="Y20000" s="133"/>
      <c r="AJ20000" s="133"/>
      <c r="AO20000" s="135"/>
      <c r="AP20000" s="135"/>
      <c r="BJ20000" s="136"/>
    </row>
    <row r="20001" spans="5:62" ht="14.25" customHeight="1" x14ac:dyDescent="0.25">
      <c r="E20001" s="113"/>
      <c r="H20001" s="133"/>
      <c r="T20001" s="133"/>
      <c r="X20001" s="131"/>
      <c r="Y20001" s="133"/>
      <c r="AJ20001" s="133"/>
      <c r="AO20001" s="135"/>
      <c r="AP20001" s="135"/>
      <c r="BJ20001" s="136"/>
    </row>
    <row r="20002" spans="5:62" ht="14.25" customHeight="1" x14ac:dyDescent="0.25">
      <c r="E20002" s="113"/>
      <c r="H20002" s="133"/>
      <c r="T20002" s="133"/>
      <c r="X20002" s="131"/>
      <c r="Y20002" s="133"/>
      <c r="AJ20002" s="133"/>
      <c r="AO20002" s="135"/>
      <c r="AP20002" s="135"/>
      <c r="BJ20002" s="136"/>
    </row>
    <row r="20003" spans="5:62" ht="14.25" customHeight="1" x14ac:dyDescent="0.25">
      <c r="E20003" s="113"/>
      <c r="H20003" s="133"/>
      <c r="T20003" s="133"/>
      <c r="X20003" s="131"/>
      <c r="Y20003" s="133"/>
      <c r="AJ20003" s="133"/>
      <c r="AO20003" s="135"/>
      <c r="AP20003" s="135"/>
      <c r="BJ20003" s="136"/>
    </row>
    <row r="20004" spans="5:62" ht="14.25" customHeight="1" x14ac:dyDescent="0.25">
      <c r="E20004" s="113"/>
      <c r="H20004" s="133"/>
      <c r="T20004" s="133"/>
      <c r="X20004" s="131"/>
      <c r="Y20004" s="133"/>
      <c r="AJ20004" s="133"/>
      <c r="AO20004" s="135"/>
      <c r="AP20004" s="135"/>
      <c r="BJ20004" s="136"/>
    </row>
    <row r="20005" spans="5:62" ht="14.25" customHeight="1" x14ac:dyDescent="0.25">
      <c r="E20005" s="113"/>
      <c r="H20005" s="133"/>
      <c r="T20005" s="133"/>
      <c r="X20005" s="131"/>
      <c r="Y20005" s="133"/>
      <c r="AJ20005" s="133"/>
      <c r="AO20005" s="135"/>
      <c r="AP20005" s="135"/>
      <c r="BJ20005" s="136"/>
    </row>
    <row r="20006" spans="5:62" ht="14.25" customHeight="1" x14ac:dyDescent="0.25">
      <c r="E20006" s="113"/>
      <c r="H20006" s="133"/>
      <c r="T20006" s="133"/>
      <c r="X20006" s="131"/>
      <c r="Y20006" s="133"/>
      <c r="AJ20006" s="133"/>
      <c r="AO20006" s="135"/>
      <c r="AP20006" s="135"/>
      <c r="BJ20006" s="136"/>
    </row>
    <row r="20007" spans="5:62" ht="14.25" customHeight="1" x14ac:dyDescent="0.25">
      <c r="E20007" s="113"/>
      <c r="H20007" s="133"/>
      <c r="T20007" s="133"/>
      <c r="X20007" s="131"/>
      <c r="Y20007" s="133"/>
      <c r="AJ20007" s="133"/>
      <c r="AO20007" s="135"/>
      <c r="AP20007" s="135"/>
      <c r="BJ20007" s="136"/>
    </row>
    <row r="20008" spans="5:62" ht="14.25" customHeight="1" x14ac:dyDescent="0.25">
      <c r="E20008" s="113"/>
      <c r="H20008" s="133"/>
      <c r="T20008" s="133"/>
      <c r="X20008" s="131"/>
      <c r="Y20008" s="133"/>
      <c r="AJ20008" s="133"/>
      <c r="AO20008" s="135"/>
      <c r="AP20008" s="135"/>
      <c r="BJ20008" s="136"/>
    </row>
    <row r="20009" spans="5:62" ht="14.25" customHeight="1" x14ac:dyDescent="0.25">
      <c r="E20009" s="113"/>
      <c r="H20009" s="133"/>
      <c r="T20009" s="133"/>
      <c r="X20009" s="131"/>
      <c r="Y20009" s="133"/>
      <c r="AJ20009" s="133"/>
      <c r="AO20009" s="135"/>
      <c r="AP20009" s="135"/>
      <c r="BJ20009" s="136"/>
    </row>
    <row r="20010" spans="5:62" ht="14.25" customHeight="1" x14ac:dyDescent="0.25">
      <c r="E20010" s="113"/>
      <c r="H20010" s="133"/>
      <c r="T20010" s="133"/>
      <c r="X20010" s="131"/>
      <c r="Y20010" s="133"/>
      <c r="AJ20010" s="133"/>
      <c r="AO20010" s="135"/>
      <c r="AP20010" s="135"/>
      <c r="BJ20010" s="136"/>
    </row>
    <row r="20011" spans="5:62" ht="14.25" customHeight="1" x14ac:dyDescent="0.25">
      <c r="E20011" s="113"/>
      <c r="H20011" s="133"/>
      <c r="T20011" s="133"/>
      <c r="X20011" s="131"/>
      <c r="Y20011" s="133"/>
      <c r="AJ20011" s="133"/>
      <c r="AO20011" s="135"/>
      <c r="AP20011" s="135"/>
      <c r="BJ20011" s="136"/>
    </row>
    <row r="20012" spans="5:62" ht="14.25" customHeight="1" x14ac:dyDescent="0.25">
      <c r="E20012" s="113"/>
      <c r="H20012" s="133"/>
      <c r="T20012" s="133"/>
      <c r="X20012" s="131"/>
      <c r="Y20012" s="133"/>
      <c r="AJ20012" s="133"/>
      <c r="AO20012" s="135"/>
      <c r="AP20012" s="135"/>
      <c r="BJ20012" s="136"/>
    </row>
    <row r="20013" spans="5:62" ht="14.25" customHeight="1" x14ac:dyDescent="0.25">
      <c r="E20013" s="113"/>
      <c r="H20013" s="133"/>
      <c r="T20013" s="133"/>
      <c r="X20013" s="131"/>
      <c r="Y20013" s="133"/>
      <c r="AJ20013" s="133"/>
      <c r="AO20013" s="135"/>
      <c r="AP20013" s="135"/>
      <c r="BJ20013" s="136"/>
    </row>
    <row r="20014" spans="5:62" ht="14.25" customHeight="1" x14ac:dyDescent="0.25">
      <c r="E20014" s="113"/>
      <c r="H20014" s="133"/>
      <c r="T20014" s="133"/>
      <c r="X20014" s="131"/>
      <c r="Y20014" s="133"/>
      <c r="AJ20014" s="133"/>
      <c r="AO20014" s="135"/>
      <c r="AP20014" s="135"/>
      <c r="BJ20014" s="136"/>
    </row>
    <row r="20015" spans="5:62" ht="14.25" customHeight="1" x14ac:dyDescent="0.25">
      <c r="E20015" s="113"/>
      <c r="H20015" s="133"/>
      <c r="T20015" s="133"/>
      <c r="X20015" s="131"/>
      <c r="Y20015" s="133"/>
      <c r="AJ20015" s="133"/>
      <c r="AO20015" s="135"/>
      <c r="AP20015" s="135"/>
      <c r="BJ20015" s="136"/>
    </row>
    <row r="20016" spans="5:62" ht="14.25" customHeight="1" x14ac:dyDescent="0.25">
      <c r="E20016" s="113"/>
      <c r="H20016" s="133"/>
      <c r="T20016" s="133"/>
      <c r="X20016" s="131"/>
      <c r="Y20016" s="133"/>
      <c r="AJ20016" s="133"/>
      <c r="AO20016" s="135"/>
      <c r="AP20016" s="135"/>
      <c r="BJ20016" s="136"/>
    </row>
    <row r="20017" spans="5:62" ht="14.25" customHeight="1" x14ac:dyDescent="0.25">
      <c r="E20017" s="113"/>
      <c r="H20017" s="133"/>
      <c r="T20017" s="133"/>
      <c r="X20017" s="131"/>
      <c r="Y20017" s="133"/>
      <c r="AJ20017" s="133"/>
      <c r="AO20017" s="135"/>
      <c r="AP20017" s="135"/>
      <c r="BJ20017" s="136"/>
    </row>
    <row r="20018" spans="5:62" ht="14.25" customHeight="1" x14ac:dyDescent="0.25">
      <c r="E20018" s="113"/>
      <c r="H20018" s="133"/>
      <c r="T20018" s="133"/>
      <c r="X20018" s="131"/>
      <c r="Y20018" s="133"/>
      <c r="AJ20018" s="133"/>
      <c r="AO20018" s="135"/>
      <c r="AP20018" s="135"/>
      <c r="BJ20018" s="136"/>
    </row>
    <row r="20019" spans="5:62" ht="14.25" customHeight="1" x14ac:dyDescent="0.25">
      <c r="E20019" s="113"/>
      <c r="H20019" s="133"/>
      <c r="T20019" s="133"/>
      <c r="X20019" s="131"/>
      <c r="Y20019" s="133"/>
      <c r="AJ20019" s="133"/>
      <c r="AO20019" s="135"/>
      <c r="AP20019" s="135"/>
      <c r="BJ20019" s="136"/>
    </row>
    <row r="20020" spans="5:62" ht="14.25" customHeight="1" x14ac:dyDescent="0.25">
      <c r="E20020" s="113"/>
      <c r="H20020" s="133"/>
      <c r="T20020" s="133"/>
      <c r="X20020" s="131"/>
      <c r="Y20020" s="133"/>
      <c r="AJ20020" s="133"/>
      <c r="AO20020" s="135"/>
      <c r="AP20020" s="135"/>
      <c r="BJ20020" s="136"/>
    </row>
    <row r="20021" spans="5:62" ht="14.25" customHeight="1" x14ac:dyDescent="0.25">
      <c r="E20021" s="113"/>
      <c r="H20021" s="133"/>
      <c r="T20021" s="133"/>
      <c r="X20021" s="131"/>
      <c r="Y20021" s="133"/>
      <c r="AJ20021" s="133"/>
      <c r="AO20021" s="135"/>
      <c r="AP20021" s="135"/>
      <c r="BJ20021" s="136"/>
    </row>
    <row r="20022" spans="5:62" ht="14.25" customHeight="1" x14ac:dyDescent="0.25">
      <c r="E20022" s="113"/>
      <c r="H20022" s="133"/>
      <c r="T20022" s="133"/>
      <c r="X20022" s="131"/>
      <c r="Y20022" s="133"/>
      <c r="AJ20022" s="133"/>
      <c r="AO20022" s="135"/>
      <c r="AP20022" s="135"/>
      <c r="BJ20022" s="136"/>
    </row>
    <row r="20023" spans="5:62" ht="14.25" customHeight="1" x14ac:dyDescent="0.25">
      <c r="E20023" s="113"/>
      <c r="H20023" s="133"/>
      <c r="T20023" s="133"/>
      <c r="X20023" s="131"/>
      <c r="Y20023" s="133"/>
      <c r="AJ20023" s="133"/>
      <c r="AO20023" s="135"/>
      <c r="AP20023" s="135"/>
      <c r="BJ20023" s="136"/>
    </row>
    <row r="20024" spans="5:62" ht="14.25" customHeight="1" x14ac:dyDescent="0.25">
      <c r="E20024" s="113"/>
      <c r="H20024" s="133"/>
      <c r="T20024" s="133"/>
      <c r="X20024" s="131"/>
      <c r="Y20024" s="133"/>
      <c r="AJ20024" s="133"/>
      <c r="AO20024" s="135"/>
      <c r="AP20024" s="135"/>
      <c r="BJ20024" s="136"/>
    </row>
    <row r="20025" spans="5:62" ht="14.25" customHeight="1" x14ac:dyDescent="0.25">
      <c r="E20025" s="113"/>
      <c r="H20025" s="133"/>
      <c r="T20025" s="133"/>
      <c r="X20025" s="131"/>
      <c r="Y20025" s="133"/>
      <c r="AJ20025" s="133"/>
      <c r="AO20025" s="135"/>
      <c r="AP20025" s="135"/>
      <c r="BJ20025" s="136"/>
    </row>
    <row r="20026" spans="5:62" ht="14.25" customHeight="1" x14ac:dyDescent="0.25">
      <c r="E20026" s="113"/>
      <c r="H20026" s="133"/>
      <c r="T20026" s="133"/>
      <c r="X20026" s="131"/>
      <c r="Y20026" s="133"/>
      <c r="AJ20026" s="133"/>
      <c r="AO20026" s="135"/>
      <c r="AP20026" s="135"/>
      <c r="BJ20026" s="136"/>
    </row>
    <row r="20027" spans="5:62" ht="14.25" customHeight="1" x14ac:dyDescent="0.25">
      <c r="E20027" s="113"/>
      <c r="H20027" s="133"/>
      <c r="T20027" s="133"/>
      <c r="X20027" s="131"/>
      <c r="Y20027" s="133"/>
      <c r="AJ20027" s="133"/>
      <c r="AO20027" s="135"/>
      <c r="AP20027" s="135"/>
      <c r="BJ20027" s="136"/>
    </row>
    <row r="20028" spans="5:62" ht="14.25" customHeight="1" x14ac:dyDescent="0.25">
      <c r="E20028" s="113"/>
      <c r="H20028" s="133"/>
      <c r="T20028" s="133"/>
      <c r="X20028" s="131"/>
      <c r="Y20028" s="133"/>
      <c r="AJ20028" s="133"/>
      <c r="AO20028" s="135"/>
      <c r="AP20028" s="135"/>
      <c r="BJ20028" s="136"/>
    </row>
    <row r="20029" spans="5:62" ht="14.25" customHeight="1" x14ac:dyDescent="0.25">
      <c r="E20029" s="113"/>
      <c r="H20029" s="133"/>
      <c r="T20029" s="133"/>
      <c r="X20029" s="131"/>
      <c r="Y20029" s="133"/>
      <c r="AJ20029" s="133"/>
      <c r="AO20029" s="135"/>
      <c r="AP20029" s="135"/>
      <c r="BJ20029" s="136"/>
    </row>
    <row r="20030" spans="5:62" ht="14.25" customHeight="1" x14ac:dyDescent="0.25">
      <c r="E20030" s="113"/>
      <c r="H20030" s="133"/>
      <c r="T20030" s="133"/>
      <c r="X20030" s="131"/>
      <c r="Y20030" s="133"/>
      <c r="AJ20030" s="133"/>
      <c r="AO20030" s="135"/>
      <c r="AP20030" s="135"/>
      <c r="BJ20030" s="136"/>
    </row>
    <row r="20031" spans="5:62" ht="14.25" customHeight="1" x14ac:dyDescent="0.25">
      <c r="E20031" s="113"/>
      <c r="H20031" s="133"/>
      <c r="T20031" s="133"/>
      <c r="X20031" s="131"/>
      <c r="Y20031" s="133"/>
      <c r="AJ20031" s="133"/>
      <c r="AO20031" s="135"/>
      <c r="AP20031" s="135"/>
      <c r="BJ20031" s="136"/>
    </row>
    <row r="20032" spans="5:62" ht="14.25" customHeight="1" x14ac:dyDescent="0.25">
      <c r="E20032" s="113"/>
      <c r="H20032" s="133"/>
      <c r="T20032" s="133"/>
      <c r="X20032" s="131"/>
      <c r="Y20032" s="133"/>
      <c r="AJ20032" s="133"/>
      <c r="AO20032" s="135"/>
      <c r="AP20032" s="135"/>
      <c r="BJ20032" s="136"/>
    </row>
    <row r="20033" spans="5:62" ht="14.25" customHeight="1" x14ac:dyDescent="0.25">
      <c r="E20033" s="113"/>
      <c r="H20033" s="133"/>
      <c r="T20033" s="133"/>
      <c r="X20033" s="131"/>
      <c r="Y20033" s="133"/>
      <c r="AJ20033" s="133"/>
      <c r="AO20033" s="135"/>
      <c r="AP20033" s="135"/>
      <c r="BJ20033" s="136"/>
    </row>
    <row r="20034" spans="5:62" ht="14.25" customHeight="1" x14ac:dyDescent="0.25">
      <c r="E20034" s="113"/>
      <c r="H20034" s="133"/>
      <c r="T20034" s="133"/>
      <c r="X20034" s="131"/>
      <c r="Y20034" s="133"/>
      <c r="AJ20034" s="133"/>
      <c r="AO20034" s="135"/>
      <c r="AP20034" s="135"/>
      <c r="BJ20034" s="136"/>
    </row>
    <row r="20035" spans="5:62" ht="14.25" customHeight="1" x14ac:dyDescent="0.25">
      <c r="E20035" s="113"/>
      <c r="H20035" s="133"/>
      <c r="T20035" s="133"/>
      <c r="X20035" s="131"/>
      <c r="Y20035" s="133"/>
      <c r="AJ20035" s="133"/>
      <c r="AO20035" s="135"/>
      <c r="AP20035" s="135"/>
      <c r="BJ20035" s="136"/>
    </row>
    <row r="20036" spans="5:62" ht="14.25" customHeight="1" x14ac:dyDescent="0.25">
      <c r="E20036" s="113"/>
      <c r="H20036" s="133"/>
      <c r="T20036" s="133"/>
      <c r="X20036" s="131"/>
      <c r="Y20036" s="133"/>
      <c r="AJ20036" s="133"/>
      <c r="AO20036" s="135"/>
      <c r="AP20036" s="135"/>
      <c r="BJ20036" s="136"/>
    </row>
    <row r="20037" spans="5:62" ht="14.25" customHeight="1" x14ac:dyDescent="0.25">
      <c r="E20037" s="113"/>
      <c r="H20037" s="133"/>
      <c r="T20037" s="133"/>
      <c r="X20037" s="131"/>
      <c r="Y20037" s="133"/>
      <c r="AJ20037" s="133"/>
      <c r="AO20037" s="135"/>
      <c r="AP20037" s="135"/>
      <c r="BJ20037" s="136"/>
    </row>
    <row r="20038" spans="5:62" ht="14.25" customHeight="1" x14ac:dyDescent="0.25">
      <c r="E20038" s="113"/>
      <c r="H20038" s="133"/>
      <c r="T20038" s="133"/>
      <c r="X20038" s="131"/>
      <c r="Y20038" s="133"/>
      <c r="AJ20038" s="133"/>
      <c r="AO20038" s="135"/>
      <c r="AP20038" s="135"/>
      <c r="BJ20038" s="136"/>
    </row>
    <row r="20039" spans="5:62" ht="14.25" customHeight="1" x14ac:dyDescent="0.25">
      <c r="E20039" s="113"/>
      <c r="H20039" s="133"/>
      <c r="T20039" s="133"/>
      <c r="X20039" s="131"/>
      <c r="Y20039" s="133"/>
      <c r="AJ20039" s="133"/>
      <c r="AO20039" s="135"/>
      <c r="AP20039" s="135"/>
      <c r="BJ20039" s="136"/>
    </row>
    <row r="20040" spans="5:62" ht="14.25" customHeight="1" x14ac:dyDescent="0.25">
      <c r="E20040" s="113"/>
      <c r="H20040" s="133"/>
      <c r="T20040" s="133"/>
      <c r="X20040" s="131"/>
      <c r="Y20040" s="133"/>
      <c r="AJ20040" s="133"/>
      <c r="AO20040" s="135"/>
      <c r="AP20040" s="135"/>
      <c r="BJ20040" s="136"/>
    </row>
    <row r="20041" spans="5:62" ht="14.25" customHeight="1" x14ac:dyDescent="0.25">
      <c r="E20041" s="113"/>
      <c r="H20041" s="133"/>
      <c r="T20041" s="133"/>
      <c r="X20041" s="131"/>
      <c r="Y20041" s="133"/>
      <c r="AJ20041" s="133"/>
      <c r="AO20041" s="135"/>
      <c r="AP20041" s="135"/>
      <c r="BJ20041" s="136"/>
    </row>
    <row r="20042" spans="5:62" ht="14.25" customHeight="1" x14ac:dyDescent="0.25">
      <c r="E20042" s="113"/>
      <c r="H20042" s="133"/>
      <c r="T20042" s="133"/>
      <c r="X20042" s="131"/>
      <c r="Y20042" s="133"/>
      <c r="AJ20042" s="133"/>
      <c r="AO20042" s="135"/>
      <c r="AP20042" s="135"/>
      <c r="BJ20042" s="136"/>
    </row>
    <row r="20043" spans="5:62" ht="14.25" customHeight="1" x14ac:dyDescent="0.25">
      <c r="E20043" s="113"/>
      <c r="H20043" s="133"/>
      <c r="T20043" s="133"/>
      <c r="X20043" s="131"/>
      <c r="Y20043" s="133"/>
      <c r="AJ20043" s="133"/>
      <c r="AO20043" s="135"/>
      <c r="AP20043" s="135"/>
      <c r="BJ20043" s="136"/>
    </row>
    <row r="20044" spans="5:62" ht="14.25" customHeight="1" x14ac:dyDescent="0.25">
      <c r="E20044" s="113"/>
      <c r="H20044" s="133"/>
      <c r="T20044" s="133"/>
      <c r="X20044" s="131"/>
      <c r="Y20044" s="133"/>
      <c r="AJ20044" s="133"/>
      <c r="AO20044" s="135"/>
      <c r="AP20044" s="135"/>
      <c r="BJ20044" s="136"/>
    </row>
    <row r="20045" spans="5:62" ht="14.25" customHeight="1" x14ac:dyDescent="0.25">
      <c r="E20045" s="113"/>
      <c r="H20045" s="133"/>
      <c r="T20045" s="133"/>
      <c r="X20045" s="131"/>
      <c r="Y20045" s="133"/>
      <c r="AJ20045" s="133"/>
      <c r="AO20045" s="135"/>
      <c r="AP20045" s="135"/>
      <c r="BJ20045" s="136"/>
    </row>
    <row r="20046" spans="5:62" ht="14.25" customHeight="1" x14ac:dyDescent="0.25">
      <c r="E20046" s="113"/>
      <c r="H20046" s="133"/>
      <c r="T20046" s="133"/>
      <c r="X20046" s="131"/>
      <c r="Y20046" s="133"/>
      <c r="AJ20046" s="133"/>
      <c r="AO20046" s="135"/>
      <c r="AP20046" s="135"/>
      <c r="BJ20046" s="136"/>
    </row>
    <row r="20047" spans="5:62" ht="14.25" customHeight="1" x14ac:dyDescent="0.25">
      <c r="E20047" s="113"/>
      <c r="H20047" s="133"/>
      <c r="T20047" s="133"/>
      <c r="X20047" s="131"/>
      <c r="Y20047" s="133"/>
      <c r="AJ20047" s="133"/>
      <c r="AO20047" s="135"/>
      <c r="AP20047" s="135"/>
      <c r="BJ20047" s="136"/>
    </row>
    <row r="20048" spans="5:62" ht="14.25" customHeight="1" x14ac:dyDescent="0.25">
      <c r="E20048" s="113"/>
      <c r="H20048" s="133"/>
      <c r="T20048" s="133"/>
      <c r="X20048" s="131"/>
      <c r="Y20048" s="133"/>
      <c r="AJ20048" s="133"/>
      <c r="AO20048" s="135"/>
      <c r="AP20048" s="135"/>
      <c r="BJ20048" s="136"/>
    </row>
    <row r="20049" spans="5:62" ht="14.25" customHeight="1" x14ac:dyDescent="0.25">
      <c r="E20049" s="113"/>
      <c r="H20049" s="133"/>
      <c r="T20049" s="133"/>
      <c r="X20049" s="131"/>
      <c r="Y20049" s="133"/>
      <c r="AJ20049" s="133"/>
      <c r="AO20049" s="135"/>
      <c r="AP20049" s="135"/>
      <c r="BJ20049" s="136"/>
    </row>
    <row r="20050" spans="5:62" ht="14.25" customHeight="1" x14ac:dyDescent="0.25">
      <c r="E20050" s="113"/>
      <c r="H20050" s="133"/>
      <c r="T20050" s="133"/>
      <c r="X20050" s="131"/>
      <c r="Y20050" s="133"/>
      <c r="AJ20050" s="133"/>
      <c r="AO20050" s="135"/>
      <c r="AP20050" s="135"/>
      <c r="BJ20050" s="136"/>
    </row>
    <row r="20051" spans="5:62" ht="14.25" customHeight="1" x14ac:dyDescent="0.25">
      <c r="E20051" s="113"/>
      <c r="H20051" s="133"/>
      <c r="T20051" s="133"/>
      <c r="X20051" s="131"/>
      <c r="Y20051" s="133"/>
      <c r="AJ20051" s="133"/>
      <c r="AO20051" s="135"/>
      <c r="AP20051" s="135"/>
      <c r="BJ20051" s="136"/>
    </row>
    <row r="20052" spans="5:62" ht="14.25" customHeight="1" x14ac:dyDescent="0.25">
      <c r="E20052" s="113"/>
      <c r="H20052" s="133"/>
      <c r="T20052" s="133"/>
      <c r="X20052" s="131"/>
      <c r="Y20052" s="133"/>
      <c r="AJ20052" s="133"/>
      <c r="AO20052" s="135"/>
      <c r="AP20052" s="135"/>
      <c r="BJ20052" s="136"/>
    </row>
    <row r="20053" spans="5:62" ht="14.25" customHeight="1" x14ac:dyDescent="0.25">
      <c r="E20053" s="113"/>
      <c r="H20053" s="133"/>
      <c r="T20053" s="133"/>
      <c r="X20053" s="131"/>
      <c r="Y20053" s="133"/>
      <c r="AJ20053" s="133"/>
      <c r="AO20053" s="135"/>
      <c r="AP20053" s="135"/>
      <c r="BJ20053" s="136"/>
    </row>
    <row r="20054" spans="5:62" ht="14.25" customHeight="1" x14ac:dyDescent="0.25">
      <c r="E20054" s="113"/>
      <c r="H20054" s="133"/>
      <c r="T20054" s="133"/>
      <c r="X20054" s="131"/>
      <c r="Y20054" s="133"/>
      <c r="AJ20054" s="133"/>
      <c r="AO20054" s="135"/>
      <c r="AP20054" s="135"/>
      <c r="BJ20054" s="136"/>
    </row>
    <row r="20055" spans="5:62" ht="14.25" customHeight="1" x14ac:dyDescent="0.25">
      <c r="E20055" s="113"/>
      <c r="H20055" s="133"/>
      <c r="T20055" s="133"/>
      <c r="X20055" s="131"/>
      <c r="Y20055" s="133"/>
      <c r="AJ20055" s="133"/>
      <c r="AO20055" s="135"/>
      <c r="AP20055" s="135"/>
      <c r="BJ20055" s="136"/>
    </row>
    <row r="20056" spans="5:62" ht="14.25" customHeight="1" x14ac:dyDescent="0.25">
      <c r="E20056" s="113"/>
      <c r="H20056" s="133"/>
      <c r="T20056" s="133"/>
      <c r="X20056" s="131"/>
      <c r="Y20056" s="133"/>
      <c r="AJ20056" s="133"/>
      <c r="AO20056" s="135"/>
      <c r="AP20056" s="135"/>
      <c r="BJ20056" s="136"/>
    </row>
    <row r="20057" spans="5:62" ht="14.25" customHeight="1" x14ac:dyDescent="0.25">
      <c r="E20057" s="113"/>
      <c r="H20057" s="133"/>
      <c r="T20057" s="133"/>
      <c r="X20057" s="131"/>
      <c r="Y20057" s="133"/>
      <c r="AJ20057" s="133"/>
      <c r="AO20057" s="135"/>
      <c r="AP20057" s="135"/>
      <c r="BJ20057" s="136"/>
    </row>
    <row r="20058" spans="5:62" ht="14.25" customHeight="1" x14ac:dyDescent="0.25">
      <c r="E20058" s="113"/>
      <c r="H20058" s="133"/>
      <c r="T20058" s="133"/>
      <c r="X20058" s="131"/>
      <c r="Y20058" s="133"/>
      <c r="AJ20058" s="133"/>
      <c r="AO20058" s="135"/>
      <c r="AP20058" s="135"/>
      <c r="BJ20058" s="136"/>
    </row>
    <row r="20059" spans="5:62" ht="14.25" customHeight="1" x14ac:dyDescent="0.25">
      <c r="E20059" s="113"/>
      <c r="H20059" s="133"/>
      <c r="T20059" s="133"/>
      <c r="X20059" s="131"/>
      <c r="Y20059" s="133"/>
      <c r="AJ20059" s="133"/>
      <c r="AO20059" s="135"/>
      <c r="AP20059" s="135"/>
      <c r="BJ20059" s="136"/>
    </row>
    <row r="20060" spans="5:62" ht="14.25" customHeight="1" x14ac:dyDescent="0.25">
      <c r="E20060" s="113"/>
      <c r="H20060" s="133"/>
      <c r="T20060" s="133"/>
      <c r="X20060" s="131"/>
      <c r="Y20060" s="133"/>
      <c r="AJ20060" s="133"/>
      <c r="AO20060" s="135"/>
      <c r="AP20060" s="135"/>
      <c r="BJ20060" s="136"/>
    </row>
    <row r="20061" spans="5:62" ht="14.25" customHeight="1" x14ac:dyDescent="0.25">
      <c r="E20061" s="113"/>
      <c r="H20061" s="133"/>
      <c r="T20061" s="133"/>
      <c r="X20061" s="131"/>
      <c r="Y20061" s="133"/>
      <c r="AJ20061" s="133"/>
      <c r="AO20061" s="135"/>
      <c r="AP20061" s="135"/>
      <c r="BJ20061" s="136"/>
    </row>
    <row r="20062" spans="5:62" ht="14.25" customHeight="1" x14ac:dyDescent="0.25">
      <c r="E20062" s="113"/>
      <c r="H20062" s="133"/>
      <c r="T20062" s="133"/>
      <c r="X20062" s="131"/>
      <c r="Y20062" s="133"/>
      <c r="AJ20062" s="133"/>
      <c r="AO20062" s="135"/>
      <c r="AP20062" s="135"/>
      <c r="BJ20062" s="136"/>
    </row>
    <row r="20063" spans="5:62" ht="14.25" customHeight="1" x14ac:dyDescent="0.25">
      <c r="E20063" s="113"/>
      <c r="H20063" s="133"/>
      <c r="T20063" s="133"/>
      <c r="X20063" s="131"/>
      <c r="Y20063" s="133"/>
      <c r="AJ20063" s="133"/>
      <c r="AO20063" s="135"/>
      <c r="AP20063" s="135"/>
      <c r="BJ20063" s="136"/>
    </row>
    <row r="20064" spans="5:62" ht="14.25" customHeight="1" x14ac:dyDescent="0.25">
      <c r="E20064" s="113"/>
      <c r="H20064" s="133"/>
      <c r="T20064" s="133"/>
      <c r="X20064" s="131"/>
      <c r="Y20064" s="133"/>
      <c r="AJ20064" s="133"/>
      <c r="AO20064" s="135"/>
      <c r="AP20064" s="135"/>
      <c r="BJ20064" s="136"/>
    </row>
    <row r="20065" spans="5:62" ht="14.25" customHeight="1" x14ac:dyDescent="0.25">
      <c r="E20065" s="113"/>
      <c r="H20065" s="133"/>
      <c r="T20065" s="133"/>
      <c r="X20065" s="131"/>
      <c r="Y20065" s="133"/>
      <c r="AJ20065" s="133"/>
      <c r="AO20065" s="135"/>
      <c r="AP20065" s="135"/>
      <c r="BJ20065" s="136"/>
    </row>
    <row r="20066" spans="5:62" ht="14.25" customHeight="1" x14ac:dyDescent="0.25">
      <c r="E20066" s="113"/>
      <c r="H20066" s="133"/>
      <c r="T20066" s="133"/>
      <c r="X20066" s="131"/>
      <c r="Y20066" s="133"/>
      <c r="AJ20066" s="133"/>
      <c r="AO20066" s="135"/>
      <c r="AP20066" s="135"/>
      <c r="BJ20066" s="136"/>
    </row>
    <row r="20067" spans="5:62" ht="14.25" customHeight="1" x14ac:dyDescent="0.25">
      <c r="E20067" s="113"/>
      <c r="H20067" s="133"/>
      <c r="T20067" s="133"/>
      <c r="X20067" s="131"/>
      <c r="Y20067" s="133"/>
      <c r="AJ20067" s="133"/>
      <c r="AO20067" s="135"/>
      <c r="AP20067" s="135"/>
      <c r="BJ20067" s="136"/>
    </row>
    <row r="20068" spans="5:62" ht="14.25" customHeight="1" x14ac:dyDescent="0.25">
      <c r="E20068" s="113"/>
      <c r="H20068" s="133"/>
      <c r="T20068" s="133"/>
      <c r="X20068" s="131"/>
      <c r="Y20068" s="133"/>
      <c r="AJ20068" s="133"/>
      <c r="AO20068" s="135"/>
      <c r="AP20068" s="135"/>
      <c r="BJ20068" s="136"/>
    </row>
    <row r="20069" spans="5:62" ht="14.25" customHeight="1" x14ac:dyDescent="0.25">
      <c r="E20069" s="113"/>
      <c r="H20069" s="133"/>
      <c r="T20069" s="133"/>
      <c r="X20069" s="131"/>
      <c r="Y20069" s="133"/>
      <c r="AJ20069" s="133"/>
      <c r="AO20069" s="135"/>
      <c r="AP20069" s="135"/>
      <c r="BJ20069" s="136"/>
    </row>
    <row r="20070" spans="5:62" ht="14.25" customHeight="1" x14ac:dyDescent="0.25">
      <c r="E20070" s="113"/>
      <c r="H20070" s="133"/>
      <c r="T20070" s="133"/>
      <c r="X20070" s="131"/>
      <c r="Y20070" s="133"/>
      <c r="AJ20070" s="133"/>
      <c r="AO20070" s="135"/>
      <c r="AP20070" s="135"/>
      <c r="BJ20070" s="136"/>
    </row>
    <row r="20071" spans="5:62" ht="14.25" customHeight="1" x14ac:dyDescent="0.25">
      <c r="E20071" s="113"/>
      <c r="H20071" s="133"/>
      <c r="T20071" s="133"/>
      <c r="X20071" s="131"/>
      <c r="Y20071" s="133"/>
      <c r="AJ20071" s="133"/>
      <c r="AO20071" s="135"/>
      <c r="AP20071" s="135"/>
      <c r="BJ20071" s="136"/>
    </row>
    <row r="20072" spans="5:62" ht="14.25" customHeight="1" x14ac:dyDescent="0.25">
      <c r="E20072" s="113"/>
      <c r="H20072" s="133"/>
      <c r="T20072" s="133"/>
      <c r="X20072" s="131"/>
      <c r="Y20072" s="133"/>
      <c r="AJ20072" s="133"/>
      <c r="AO20072" s="135"/>
      <c r="AP20072" s="135"/>
      <c r="BJ20072" s="136"/>
    </row>
    <row r="20073" spans="5:62" ht="14.25" customHeight="1" x14ac:dyDescent="0.25">
      <c r="E20073" s="113"/>
      <c r="H20073" s="133"/>
      <c r="T20073" s="133"/>
      <c r="X20073" s="131"/>
      <c r="Y20073" s="133"/>
      <c r="AJ20073" s="133"/>
      <c r="AO20073" s="135"/>
      <c r="AP20073" s="135"/>
      <c r="BJ20073" s="136"/>
    </row>
    <row r="20074" spans="5:62" ht="14.25" customHeight="1" x14ac:dyDescent="0.25">
      <c r="E20074" s="113"/>
      <c r="H20074" s="133"/>
      <c r="T20074" s="133"/>
      <c r="X20074" s="131"/>
      <c r="Y20074" s="133"/>
      <c r="AJ20074" s="133"/>
      <c r="AO20074" s="135"/>
      <c r="AP20074" s="135"/>
      <c r="BJ20074" s="136"/>
    </row>
    <row r="20075" spans="5:62" ht="14.25" customHeight="1" x14ac:dyDescent="0.25">
      <c r="E20075" s="113"/>
      <c r="H20075" s="133"/>
      <c r="T20075" s="133"/>
      <c r="X20075" s="131"/>
      <c r="Y20075" s="133"/>
      <c r="AJ20075" s="133"/>
      <c r="AO20075" s="135"/>
      <c r="AP20075" s="135"/>
      <c r="BJ20075" s="136"/>
    </row>
    <row r="20076" spans="5:62" ht="14.25" customHeight="1" x14ac:dyDescent="0.25">
      <c r="E20076" s="113"/>
      <c r="H20076" s="133"/>
      <c r="T20076" s="133"/>
      <c r="X20076" s="131"/>
      <c r="Y20076" s="133"/>
      <c r="AJ20076" s="133"/>
      <c r="AO20076" s="135"/>
      <c r="AP20076" s="135"/>
      <c r="BJ20076" s="136"/>
    </row>
    <row r="20077" spans="5:62" ht="14.25" customHeight="1" x14ac:dyDescent="0.25">
      <c r="E20077" s="113"/>
      <c r="H20077" s="133"/>
      <c r="T20077" s="133"/>
      <c r="X20077" s="131"/>
      <c r="Y20077" s="133"/>
      <c r="AJ20077" s="133"/>
      <c r="AO20077" s="135"/>
      <c r="AP20077" s="135"/>
      <c r="BJ20077" s="136"/>
    </row>
    <row r="20078" spans="5:62" ht="14.25" customHeight="1" x14ac:dyDescent="0.25">
      <c r="E20078" s="113"/>
      <c r="H20078" s="133"/>
      <c r="T20078" s="133"/>
      <c r="X20078" s="131"/>
      <c r="Y20078" s="133"/>
      <c r="AJ20078" s="133"/>
      <c r="AO20078" s="135"/>
      <c r="AP20078" s="135"/>
      <c r="BJ20078" s="136"/>
    </row>
    <row r="20079" spans="5:62" ht="14.25" customHeight="1" x14ac:dyDescent="0.25">
      <c r="E20079" s="113"/>
      <c r="H20079" s="133"/>
      <c r="T20079" s="133"/>
      <c r="X20079" s="131"/>
      <c r="Y20079" s="133"/>
      <c r="AJ20079" s="133"/>
      <c r="AO20079" s="135"/>
      <c r="AP20079" s="135"/>
      <c r="BJ20079" s="136"/>
    </row>
    <row r="20080" spans="5:62" ht="14.25" customHeight="1" x14ac:dyDescent="0.25">
      <c r="E20080" s="113"/>
      <c r="H20080" s="133"/>
      <c r="T20080" s="133"/>
      <c r="X20080" s="131"/>
      <c r="Y20080" s="133"/>
      <c r="AJ20080" s="133"/>
      <c r="AO20080" s="135"/>
      <c r="AP20080" s="135"/>
      <c r="BJ20080" s="136"/>
    </row>
    <row r="20081" spans="5:62" ht="14.25" customHeight="1" x14ac:dyDescent="0.25">
      <c r="E20081" s="113"/>
      <c r="H20081" s="133"/>
      <c r="T20081" s="133"/>
      <c r="X20081" s="131"/>
      <c r="Y20081" s="133"/>
      <c r="AJ20081" s="133"/>
      <c r="AO20081" s="135"/>
      <c r="AP20081" s="135"/>
      <c r="BJ20081" s="136"/>
    </row>
    <row r="20082" spans="5:62" ht="14.25" customHeight="1" x14ac:dyDescent="0.25">
      <c r="E20082" s="113"/>
      <c r="H20082" s="133"/>
      <c r="T20082" s="133"/>
      <c r="X20082" s="131"/>
      <c r="Y20082" s="133"/>
      <c r="AJ20082" s="133"/>
      <c r="AO20082" s="135"/>
      <c r="AP20082" s="135"/>
      <c r="BJ20082" s="136"/>
    </row>
    <row r="20083" spans="5:62" ht="14.25" customHeight="1" x14ac:dyDescent="0.25">
      <c r="E20083" s="113"/>
      <c r="H20083" s="133"/>
      <c r="T20083" s="133"/>
      <c r="X20083" s="131"/>
      <c r="Y20083" s="133"/>
      <c r="AJ20083" s="133"/>
      <c r="AO20083" s="135"/>
      <c r="AP20083" s="135"/>
      <c r="BJ20083" s="136"/>
    </row>
    <row r="20084" spans="5:62" ht="14.25" customHeight="1" x14ac:dyDescent="0.25">
      <c r="E20084" s="113"/>
      <c r="H20084" s="133"/>
      <c r="T20084" s="133"/>
      <c r="X20084" s="131"/>
      <c r="Y20084" s="133"/>
      <c r="AJ20084" s="133"/>
      <c r="AO20084" s="135"/>
      <c r="AP20084" s="135"/>
      <c r="BJ20084" s="136"/>
    </row>
    <row r="20085" spans="5:62" ht="14.25" customHeight="1" x14ac:dyDescent="0.25">
      <c r="E20085" s="113"/>
      <c r="H20085" s="133"/>
      <c r="T20085" s="133"/>
      <c r="X20085" s="131"/>
      <c r="Y20085" s="133"/>
      <c r="AJ20085" s="133"/>
      <c r="AO20085" s="135"/>
      <c r="AP20085" s="135"/>
      <c r="BJ20085" s="136"/>
    </row>
    <row r="20086" spans="5:62" ht="14.25" customHeight="1" x14ac:dyDescent="0.25">
      <c r="E20086" s="113"/>
      <c r="H20086" s="133"/>
      <c r="T20086" s="133"/>
      <c r="X20086" s="131"/>
      <c r="Y20086" s="133"/>
      <c r="AJ20086" s="133"/>
      <c r="AO20086" s="135"/>
      <c r="AP20086" s="135"/>
      <c r="BJ20086" s="136"/>
    </row>
    <row r="20087" spans="5:62" ht="14.25" customHeight="1" x14ac:dyDescent="0.25">
      <c r="E20087" s="113"/>
      <c r="H20087" s="133"/>
      <c r="T20087" s="133"/>
      <c r="X20087" s="131"/>
      <c r="Y20087" s="133"/>
      <c r="AJ20087" s="133"/>
      <c r="AO20087" s="135"/>
      <c r="AP20087" s="135"/>
      <c r="BJ20087" s="136"/>
    </row>
    <row r="20088" spans="5:62" ht="14.25" customHeight="1" x14ac:dyDescent="0.25">
      <c r="E20088" s="113"/>
      <c r="H20088" s="133"/>
      <c r="T20088" s="133"/>
      <c r="X20088" s="131"/>
      <c r="Y20088" s="133"/>
      <c r="AJ20088" s="133"/>
      <c r="AO20088" s="135"/>
      <c r="AP20088" s="135"/>
      <c r="BJ20088" s="136"/>
    </row>
    <row r="20089" spans="5:62" ht="14.25" customHeight="1" x14ac:dyDescent="0.25">
      <c r="E20089" s="113"/>
      <c r="H20089" s="133"/>
      <c r="T20089" s="133"/>
      <c r="X20089" s="131"/>
      <c r="Y20089" s="133"/>
      <c r="AJ20089" s="133"/>
      <c r="AO20089" s="135"/>
      <c r="AP20089" s="135"/>
      <c r="BJ20089" s="136"/>
    </row>
    <row r="20090" spans="5:62" ht="14.25" customHeight="1" x14ac:dyDescent="0.25">
      <c r="E20090" s="113"/>
      <c r="H20090" s="133"/>
      <c r="T20090" s="133"/>
      <c r="X20090" s="131"/>
      <c r="Y20090" s="133"/>
      <c r="AJ20090" s="133"/>
      <c r="AO20090" s="135"/>
      <c r="AP20090" s="135"/>
      <c r="BJ20090" s="136"/>
    </row>
    <row r="20091" spans="5:62" ht="14.25" customHeight="1" x14ac:dyDescent="0.25">
      <c r="E20091" s="113"/>
      <c r="H20091" s="133"/>
      <c r="T20091" s="133"/>
      <c r="X20091" s="131"/>
      <c r="Y20091" s="133"/>
      <c r="AJ20091" s="133"/>
      <c r="AO20091" s="135"/>
      <c r="AP20091" s="135"/>
      <c r="BJ20091" s="136"/>
    </row>
    <row r="20092" spans="5:62" ht="14.25" customHeight="1" x14ac:dyDescent="0.25">
      <c r="E20092" s="113"/>
      <c r="H20092" s="133"/>
      <c r="T20092" s="133"/>
      <c r="X20092" s="131"/>
      <c r="Y20092" s="133"/>
      <c r="AJ20092" s="133"/>
      <c r="AO20092" s="135"/>
      <c r="AP20092" s="135"/>
      <c r="BJ20092" s="136"/>
    </row>
    <row r="20093" spans="5:62" ht="14.25" customHeight="1" x14ac:dyDescent="0.25">
      <c r="E20093" s="113"/>
      <c r="H20093" s="133"/>
      <c r="T20093" s="133"/>
      <c r="X20093" s="131"/>
      <c r="Y20093" s="133"/>
      <c r="AJ20093" s="133"/>
      <c r="AO20093" s="135"/>
      <c r="AP20093" s="135"/>
      <c r="BJ20093" s="136"/>
    </row>
    <row r="20094" spans="5:62" ht="14.25" customHeight="1" x14ac:dyDescent="0.25">
      <c r="E20094" s="113"/>
      <c r="H20094" s="133"/>
      <c r="T20094" s="133"/>
      <c r="X20094" s="131"/>
      <c r="Y20094" s="133"/>
      <c r="AJ20094" s="133"/>
      <c r="AO20094" s="135"/>
      <c r="AP20094" s="135"/>
      <c r="BJ20094" s="136"/>
    </row>
    <row r="20095" spans="5:62" ht="14.25" customHeight="1" x14ac:dyDescent="0.25">
      <c r="E20095" s="113"/>
      <c r="H20095" s="133"/>
      <c r="T20095" s="133"/>
      <c r="X20095" s="131"/>
      <c r="Y20095" s="133"/>
      <c r="AJ20095" s="133"/>
      <c r="AO20095" s="135"/>
      <c r="AP20095" s="135"/>
      <c r="BJ20095" s="136"/>
    </row>
    <row r="20096" spans="5:62" ht="14.25" customHeight="1" x14ac:dyDescent="0.25">
      <c r="E20096" s="113"/>
      <c r="H20096" s="133"/>
      <c r="T20096" s="133"/>
      <c r="X20096" s="131"/>
      <c r="Y20096" s="133"/>
      <c r="AJ20096" s="133"/>
      <c r="AO20096" s="135"/>
      <c r="AP20096" s="135"/>
      <c r="BJ20096" s="136"/>
    </row>
    <row r="20097" spans="5:62" ht="14.25" customHeight="1" x14ac:dyDescent="0.25">
      <c r="E20097" s="113"/>
      <c r="H20097" s="133"/>
      <c r="T20097" s="133"/>
      <c r="X20097" s="131"/>
      <c r="Y20097" s="133"/>
      <c r="AJ20097" s="133"/>
      <c r="AO20097" s="135"/>
      <c r="AP20097" s="135"/>
      <c r="BJ20097" s="136"/>
    </row>
    <row r="20098" spans="5:62" ht="14.25" customHeight="1" x14ac:dyDescent="0.25">
      <c r="E20098" s="113"/>
      <c r="H20098" s="133"/>
      <c r="T20098" s="133"/>
      <c r="X20098" s="131"/>
      <c r="Y20098" s="133"/>
      <c r="AJ20098" s="133"/>
      <c r="AO20098" s="135"/>
      <c r="AP20098" s="135"/>
      <c r="BJ20098" s="136"/>
    </row>
    <row r="20099" spans="5:62" ht="14.25" customHeight="1" x14ac:dyDescent="0.25">
      <c r="E20099" s="113"/>
      <c r="H20099" s="133"/>
      <c r="T20099" s="133"/>
      <c r="X20099" s="131"/>
      <c r="Y20099" s="133"/>
      <c r="AJ20099" s="133"/>
      <c r="AO20099" s="135"/>
      <c r="AP20099" s="135"/>
      <c r="BJ20099" s="136"/>
    </row>
    <row r="20100" spans="5:62" ht="14.25" customHeight="1" x14ac:dyDescent="0.25">
      <c r="E20100" s="113"/>
      <c r="H20100" s="133"/>
      <c r="T20100" s="133"/>
      <c r="X20100" s="131"/>
      <c r="Y20100" s="133"/>
      <c r="AJ20100" s="133"/>
      <c r="AO20100" s="135"/>
      <c r="AP20100" s="135"/>
      <c r="BJ20100" s="136"/>
    </row>
    <row r="20101" spans="5:62" ht="14.25" customHeight="1" x14ac:dyDescent="0.25">
      <c r="E20101" s="113"/>
      <c r="H20101" s="133"/>
      <c r="T20101" s="133"/>
      <c r="X20101" s="131"/>
      <c r="Y20101" s="133"/>
      <c r="AJ20101" s="133"/>
      <c r="AO20101" s="135"/>
      <c r="AP20101" s="135"/>
      <c r="BJ20101" s="136"/>
    </row>
    <row r="20102" spans="5:62" ht="14.25" customHeight="1" x14ac:dyDescent="0.25">
      <c r="E20102" s="113"/>
      <c r="H20102" s="133"/>
      <c r="T20102" s="133"/>
      <c r="X20102" s="131"/>
      <c r="Y20102" s="133"/>
      <c r="AJ20102" s="133"/>
      <c r="AO20102" s="135"/>
      <c r="AP20102" s="135"/>
      <c r="BJ20102" s="136"/>
    </row>
    <row r="20103" spans="5:62" ht="14.25" customHeight="1" x14ac:dyDescent="0.25">
      <c r="E20103" s="113"/>
      <c r="H20103" s="133"/>
      <c r="T20103" s="133"/>
      <c r="X20103" s="131"/>
      <c r="Y20103" s="133"/>
      <c r="AJ20103" s="133"/>
      <c r="AO20103" s="135"/>
      <c r="AP20103" s="135"/>
      <c r="BJ20103" s="136"/>
    </row>
    <row r="20104" spans="5:62" ht="14.25" customHeight="1" x14ac:dyDescent="0.25">
      <c r="E20104" s="113"/>
      <c r="H20104" s="133"/>
      <c r="T20104" s="133"/>
      <c r="X20104" s="131"/>
      <c r="Y20104" s="133"/>
      <c r="AJ20104" s="133"/>
      <c r="AO20104" s="135"/>
      <c r="AP20104" s="135"/>
      <c r="BJ20104" s="136"/>
    </row>
    <row r="20105" spans="5:62" ht="14.25" customHeight="1" x14ac:dyDescent="0.25">
      <c r="E20105" s="113"/>
      <c r="H20105" s="133"/>
      <c r="T20105" s="133"/>
      <c r="X20105" s="131"/>
      <c r="Y20105" s="133"/>
      <c r="AJ20105" s="133"/>
      <c r="AO20105" s="135"/>
      <c r="AP20105" s="135"/>
      <c r="BJ20105" s="136"/>
    </row>
    <row r="20106" spans="5:62" ht="14.25" customHeight="1" x14ac:dyDescent="0.25">
      <c r="E20106" s="113"/>
      <c r="H20106" s="133"/>
      <c r="T20106" s="133"/>
      <c r="X20106" s="131"/>
      <c r="Y20106" s="133"/>
      <c r="AJ20106" s="133"/>
      <c r="AO20106" s="135"/>
      <c r="AP20106" s="135"/>
      <c r="BJ20106" s="136"/>
    </row>
    <row r="20107" spans="5:62" ht="14.25" customHeight="1" x14ac:dyDescent="0.25">
      <c r="E20107" s="113"/>
      <c r="H20107" s="133"/>
      <c r="T20107" s="133"/>
      <c r="X20107" s="131"/>
      <c r="Y20107" s="133"/>
      <c r="AJ20107" s="133"/>
      <c r="AO20107" s="135"/>
      <c r="AP20107" s="135"/>
      <c r="BJ20107" s="136"/>
    </row>
    <row r="20108" spans="5:62" ht="14.25" customHeight="1" x14ac:dyDescent="0.25">
      <c r="E20108" s="113"/>
      <c r="H20108" s="133"/>
      <c r="T20108" s="133"/>
      <c r="X20108" s="131"/>
      <c r="Y20108" s="133"/>
      <c r="AJ20108" s="133"/>
      <c r="AO20108" s="135"/>
      <c r="AP20108" s="135"/>
      <c r="BJ20108" s="136"/>
    </row>
    <row r="20109" spans="5:62" ht="14.25" customHeight="1" x14ac:dyDescent="0.25">
      <c r="E20109" s="113"/>
      <c r="H20109" s="133"/>
      <c r="T20109" s="133"/>
      <c r="X20109" s="131"/>
      <c r="Y20109" s="133"/>
      <c r="AJ20109" s="133"/>
      <c r="AO20109" s="135"/>
      <c r="AP20109" s="135"/>
      <c r="BJ20109" s="136"/>
    </row>
    <row r="20110" spans="5:62" ht="14.25" customHeight="1" x14ac:dyDescent="0.25">
      <c r="E20110" s="113"/>
      <c r="H20110" s="133"/>
      <c r="T20110" s="133"/>
      <c r="X20110" s="131"/>
      <c r="Y20110" s="133"/>
      <c r="AJ20110" s="133"/>
      <c r="AO20110" s="135"/>
      <c r="AP20110" s="135"/>
      <c r="BJ20110" s="136"/>
    </row>
    <row r="20111" spans="5:62" ht="14.25" customHeight="1" x14ac:dyDescent="0.25">
      <c r="E20111" s="113"/>
      <c r="H20111" s="133"/>
      <c r="T20111" s="133"/>
      <c r="X20111" s="131"/>
      <c r="Y20111" s="133"/>
      <c r="AJ20111" s="133"/>
      <c r="AO20111" s="135"/>
      <c r="AP20111" s="135"/>
      <c r="BJ20111" s="136"/>
    </row>
    <row r="20112" spans="5:62" ht="14.25" customHeight="1" x14ac:dyDescent="0.25">
      <c r="E20112" s="113"/>
      <c r="H20112" s="133"/>
      <c r="T20112" s="133"/>
      <c r="X20112" s="131"/>
      <c r="Y20112" s="133"/>
      <c r="AJ20112" s="133"/>
      <c r="AO20112" s="135"/>
      <c r="AP20112" s="135"/>
      <c r="BJ20112" s="136"/>
    </row>
    <row r="20113" spans="5:62" ht="14.25" customHeight="1" x14ac:dyDescent="0.25">
      <c r="E20113" s="113"/>
      <c r="H20113" s="133"/>
      <c r="T20113" s="133"/>
      <c r="X20113" s="131"/>
      <c r="Y20113" s="133"/>
      <c r="AJ20113" s="133"/>
      <c r="AO20113" s="135"/>
      <c r="AP20113" s="135"/>
      <c r="BJ20113" s="136"/>
    </row>
    <row r="20114" spans="5:62" ht="14.25" customHeight="1" x14ac:dyDescent="0.25">
      <c r="E20114" s="113"/>
      <c r="H20114" s="133"/>
      <c r="T20114" s="133"/>
      <c r="X20114" s="131"/>
      <c r="Y20114" s="133"/>
      <c r="AJ20114" s="133"/>
      <c r="AO20114" s="135"/>
      <c r="AP20114" s="135"/>
      <c r="BJ20114" s="136"/>
    </row>
    <row r="20115" spans="5:62" ht="14.25" customHeight="1" x14ac:dyDescent="0.25">
      <c r="E20115" s="113"/>
      <c r="H20115" s="133"/>
      <c r="T20115" s="133"/>
      <c r="X20115" s="131"/>
      <c r="Y20115" s="133"/>
      <c r="AJ20115" s="133"/>
      <c r="AO20115" s="135"/>
      <c r="AP20115" s="135"/>
      <c r="BJ20115" s="136"/>
    </row>
    <row r="20116" spans="5:62" ht="14.25" customHeight="1" x14ac:dyDescent="0.25">
      <c r="E20116" s="113"/>
      <c r="H20116" s="133"/>
      <c r="T20116" s="133"/>
      <c r="X20116" s="131"/>
      <c r="Y20116" s="133"/>
      <c r="AJ20116" s="133"/>
      <c r="AO20116" s="135"/>
      <c r="AP20116" s="135"/>
      <c r="BJ20116" s="136"/>
    </row>
    <row r="20117" spans="5:62" ht="14.25" customHeight="1" x14ac:dyDescent="0.25">
      <c r="E20117" s="113"/>
      <c r="H20117" s="133"/>
      <c r="T20117" s="133"/>
      <c r="X20117" s="131"/>
      <c r="Y20117" s="133"/>
      <c r="AJ20117" s="133"/>
      <c r="AO20117" s="135"/>
      <c r="AP20117" s="135"/>
      <c r="BJ20117" s="136"/>
    </row>
    <row r="20118" spans="5:62" ht="14.25" customHeight="1" x14ac:dyDescent="0.25">
      <c r="E20118" s="113"/>
      <c r="H20118" s="133"/>
      <c r="T20118" s="133"/>
      <c r="X20118" s="131"/>
      <c r="Y20118" s="133"/>
      <c r="AJ20118" s="133"/>
      <c r="AO20118" s="135"/>
      <c r="AP20118" s="135"/>
      <c r="BJ20118" s="136"/>
    </row>
    <row r="20119" spans="5:62" ht="14.25" customHeight="1" x14ac:dyDescent="0.25">
      <c r="E20119" s="113"/>
      <c r="H20119" s="133"/>
      <c r="T20119" s="133"/>
      <c r="X20119" s="131"/>
      <c r="Y20119" s="133"/>
      <c r="AJ20119" s="133"/>
      <c r="AO20119" s="135"/>
      <c r="AP20119" s="135"/>
      <c r="BJ20119" s="136"/>
    </row>
    <row r="20120" spans="5:62" ht="14.25" customHeight="1" x14ac:dyDescent="0.25">
      <c r="E20120" s="113"/>
      <c r="H20120" s="133"/>
      <c r="T20120" s="133"/>
      <c r="X20120" s="131"/>
      <c r="Y20120" s="133"/>
      <c r="AJ20120" s="133"/>
      <c r="AO20120" s="135"/>
      <c r="AP20120" s="135"/>
      <c r="BJ20120" s="136"/>
    </row>
    <row r="20121" spans="5:62" ht="14.25" customHeight="1" x14ac:dyDescent="0.25">
      <c r="E20121" s="113"/>
      <c r="H20121" s="133"/>
      <c r="T20121" s="133"/>
      <c r="X20121" s="131"/>
      <c r="Y20121" s="133"/>
      <c r="AJ20121" s="133"/>
      <c r="AO20121" s="135"/>
      <c r="AP20121" s="135"/>
      <c r="BJ20121" s="136"/>
    </row>
    <row r="20122" spans="5:62" ht="14.25" customHeight="1" x14ac:dyDescent="0.25">
      <c r="E20122" s="113"/>
      <c r="H20122" s="133"/>
      <c r="T20122" s="133"/>
      <c r="X20122" s="131"/>
      <c r="Y20122" s="133"/>
      <c r="AJ20122" s="133"/>
      <c r="AO20122" s="135"/>
      <c r="AP20122" s="135"/>
      <c r="BJ20122" s="136"/>
    </row>
    <row r="20123" spans="5:62" ht="14.25" customHeight="1" x14ac:dyDescent="0.25">
      <c r="E20123" s="113"/>
      <c r="H20123" s="133"/>
      <c r="T20123" s="133"/>
      <c r="X20123" s="131"/>
      <c r="Y20123" s="133"/>
      <c r="AJ20123" s="133"/>
      <c r="AO20123" s="135"/>
      <c r="AP20123" s="135"/>
      <c r="BJ20123" s="136"/>
    </row>
    <row r="20124" spans="5:62" ht="14.25" customHeight="1" x14ac:dyDescent="0.25">
      <c r="E20124" s="113"/>
      <c r="H20124" s="133"/>
      <c r="T20124" s="133"/>
      <c r="X20124" s="131"/>
      <c r="Y20124" s="133"/>
      <c r="AJ20124" s="133"/>
      <c r="AO20124" s="135"/>
      <c r="AP20124" s="135"/>
      <c r="BJ20124" s="136"/>
    </row>
    <row r="20125" spans="5:62" ht="14.25" customHeight="1" x14ac:dyDescent="0.25">
      <c r="E20125" s="113"/>
      <c r="H20125" s="133"/>
      <c r="T20125" s="133"/>
      <c r="X20125" s="131"/>
      <c r="Y20125" s="133"/>
      <c r="AJ20125" s="133"/>
      <c r="AO20125" s="135"/>
      <c r="AP20125" s="135"/>
      <c r="BJ20125" s="136"/>
    </row>
    <row r="20126" spans="5:62" ht="14.25" customHeight="1" x14ac:dyDescent="0.25">
      <c r="E20126" s="113"/>
      <c r="H20126" s="133"/>
      <c r="T20126" s="133"/>
      <c r="X20126" s="131"/>
      <c r="Y20126" s="133"/>
      <c r="AJ20126" s="133"/>
      <c r="AO20126" s="135"/>
      <c r="AP20126" s="135"/>
      <c r="BJ20126" s="136"/>
    </row>
    <row r="20127" spans="5:62" ht="14.25" customHeight="1" x14ac:dyDescent="0.25">
      <c r="E20127" s="113"/>
      <c r="H20127" s="133"/>
      <c r="T20127" s="133"/>
      <c r="X20127" s="131"/>
      <c r="Y20127" s="133"/>
      <c r="AJ20127" s="133"/>
      <c r="AO20127" s="135"/>
      <c r="AP20127" s="135"/>
      <c r="BJ20127" s="136"/>
    </row>
    <row r="20128" spans="5:62" ht="14.25" customHeight="1" x14ac:dyDescent="0.25">
      <c r="E20128" s="113"/>
      <c r="H20128" s="133"/>
      <c r="T20128" s="133"/>
      <c r="X20128" s="131"/>
      <c r="Y20128" s="133"/>
      <c r="AJ20128" s="133"/>
      <c r="AO20128" s="135"/>
      <c r="AP20128" s="135"/>
      <c r="BJ20128" s="136"/>
    </row>
    <row r="20129" spans="5:62" ht="14.25" customHeight="1" x14ac:dyDescent="0.25">
      <c r="E20129" s="113"/>
      <c r="H20129" s="133"/>
      <c r="T20129" s="133"/>
      <c r="X20129" s="131"/>
      <c r="Y20129" s="133"/>
      <c r="AJ20129" s="133"/>
      <c r="AO20129" s="135"/>
      <c r="AP20129" s="135"/>
      <c r="BJ20129" s="136"/>
    </row>
    <row r="20130" spans="5:62" ht="14.25" customHeight="1" x14ac:dyDescent="0.25">
      <c r="E20130" s="113"/>
      <c r="H20130" s="133"/>
      <c r="T20130" s="133"/>
      <c r="X20130" s="131"/>
      <c r="Y20130" s="133"/>
      <c r="AJ20130" s="133"/>
      <c r="AO20130" s="135"/>
      <c r="AP20130" s="135"/>
      <c r="BJ20130" s="136"/>
    </row>
    <row r="20131" spans="5:62" ht="14.25" customHeight="1" x14ac:dyDescent="0.25">
      <c r="E20131" s="113"/>
      <c r="H20131" s="133"/>
      <c r="T20131" s="133"/>
      <c r="X20131" s="131"/>
      <c r="Y20131" s="133"/>
      <c r="AJ20131" s="133"/>
      <c r="AO20131" s="135"/>
      <c r="AP20131" s="135"/>
      <c r="BJ20131" s="136"/>
    </row>
    <row r="20132" spans="5:62" ht="14.25" customHeight="1" x14ac:dyDescent="0.25">
      <c r="E20132" s="113"/>
      <c r="H20132" s="133"/>
      <c r="T20132" s="133"/>
      <c r="X20132" s="131"/>
      <c r="Y20132" s="133"/>
      <c r="AJ20132" s="133"/>
      <c r="AO20132" s="135"/>
      <c r="AP20132" s="135"/>
      <c r="BJ20132" s="136"/>
    </row>
    <row r="20133" spans="5:62" ht="14.25" customHeight="1" x14ac:dyDescent="0.25">
      <c r="E20133" s="113"/>
      <c r="H20133" s="133"/>
      <c r="T20133" s="133"/>
      <c r="X20133" s="131"/>
      <c r="Y20133" s="133"/>
      <c r="AJ20133" s="133"/>
      <c r="AO20133" s="135"/>
      <c r="AP20133" s="135"/>
      <c r="BJ20133" s="136"/>
    </row>
    <row r="20134" spans="5:62" ht="14.25" customHeight="1" x14ac:dyDescent="0.25">
      <c r="E20134" s="113"/>
      <c r="H20134" s="133"/>
      <c r="T20134" s="133"/>
      <c r="X20134" s="131"/>
      <c r="Y20134" s="133"/>
      <c r="AJ20134" s="133"/>
      <c r="AO20134" s="135"/>
      <c r="AP20134" s="135"/>
      <c r="BJ20134" s="136"/>
    </row>
    <row r="20135" spans="5:62" ht="14.25" customHeight="1" x14ac:dyDescent="0.25">
      <c r="E20135" s="113"/>
      <c r="H20135" s="133"/>
      <c r="T20135" s="133"/>
      <c r="X20135" s="131"/>
      <c r="Y20135" s="133"/>
      <c r="AJ20135" s="133"/>
      <c r="AO20135" s="135"/>
      <c r="AP20135" s="135"/>
      <c r="BJ20135" s="136"/>
    </row>
    <row r="20136" spans="5:62" ht="14.25" customHeight="1" x14ac:dyDescent="0.25">
      <c r="E20136" s="113"/>
      <c r="H20136" s="133"/>
      <c r="T20136" s="133"/>
      <c r="X20136" s="131"/>
      <c r="Y20136" s="133"/>
      <c r="AJ20136" s="133"/>
      <c r="AO20136" s="135"/>
      <c r="AP20136" s="135"/>
      <c r="BJ20136" s="136"/>
    </row>
    <row r="20137" spans="5:62" ht="14.25" customHeight="1" x14ac:dyDescent="0.25">
      <c r="E20137" s="113"/>
      <c r="H20137" s="133"/>
      <c r="T20137" s="133"/>
      <c r="X20137" s="131"/>
      <c r="Y20137" s="133"/>
      <c r="AJ20137" s="133"/>
      <c r="AO20137" s="135"/>
      <c r="AP20137" s="135"/>
      <c r="BJ20137" s="136"/>
    </row>
    <row r="20138" spans="5:62" ht="14.25" customHeight="1" x14ac:dyDescent="0.25">
      <c r="E20138" s="113"/>
      <c r="H20138" s="133"/>
      <c r="T20138" s="133"/>
      <c r="X20138" s="131"/>
      <c r="Y20138" s="133"/>
      <c r="AJ20138" s="133"/>
      <c r="AO20138" s="135"/>
      <c r="AP20138" s="135"/>
      <c r="BJ20138" s="136"/>
    </row>
    <row r="20139" spans="5:62" ht="14.25" customHeight="1" x14ac:dyDescent="0.25">
      <c r="E20139" s="113"/>
      <c r="H20139" s="133"/>
      <c r="T20139" s="133"/>
      <c r="X20139" s="131"/>
      <c r="Y20139" s="133"/>
      <c r="AJ20139" s="133"/>
      <c r="AO20139" s="135"/>
      <c r="AP20139" s="135"/>
      <c r="BJ20139" s="136"/>
    </row>
    <row r="20140" spans="5:62" ht="14.25" customHeight="1" x14ac:dyDescent="0.25">
      <c r="E20140" s="113"/>
      <c r="H20140" s="133"/>
      <c r="T20140" s="133"/>
      <c r="X20140" s="131"/>
      <c r="Y20140" s="133"/>
      <c r="AJ20140" s="133"/>
      <c r="AO20140" s="135"/>
      <c r="AP20140" s="135"/>
      <c r="BJ20140" s="136"/>
    </row>
    <row r="20141" spans="5:62" ht="14.25" customHeight="1" x14ac:dyDescent="0.25">
      <c r="E20141" s="113"/>
      <c r="H20141" s="133"/>
      <c r="T20141" s="133"/>
      <c r="X20141" s="131"/>
      <c r="Y20141" s="133"/>
      <c r="AJ20141" s="133"/>
      <c r="AO20141" s="135"/>
      <c r="AP20141" s="135"/>
      <c r="BJ20141" s="136"/>
    </row>
    <row r="20142" spans="5:62" ht="14.25" customHeight="1" x14ac:dyDescent="0.25">
      <c r="E20142" s="113"/>
      <c r="H20142" s="133"/>
      <c r="T20142" s="133"/>
      <c r="X20142" s="131"/>
      <c r="Y20142" s="133"/>
      <c r="AJ20142" s="133"/>
      <c r="AO20142" s="135"/>
      <c r="AP20142" s="135"/>
      <c r="BJ20142" s="136"/>
    </row>
    <row r="20143" spans="5:62" ht="14.25" customHeight="1" x14ac:dyDescent="0.25">
      <c r="E20143" s="113"/>
      <c r="H20143" s="133"/>
      <c r="T20143" s="133"/>
      <c r="X20143" s="131"/>
      <c r="Y20143" s="133"/>
      <c r="AJ20143" s="133"/>
      <c r="AO20143" s="135"/>
      <c r="AP20143" s="135"/>
      <c r="BJ20143" s="136"/>
    </row>
    <row r="20144" spans="5:62" ht="14.25" customHeight="1" x14ac:dyDescent="0.25">
      <c r="E20144" s="113"/>
      <c r="H20144" s="133"/>
      <c r="T20144" s="133"/>
      <c r="X20144" s="131"/>
      <c r="Y20144" s="133"/>
      <c r="AJ20144" s="133"/>
      <c r="AO20144" s="135"/>
      <c r="AP20144" s="135"/>
      <c r="BJ20144" s="136"/>
    </row>
    <row r="20145" spans="5:62" ht="14.25" customHeight="1" x14ac:dyDescent="0.25">
      <c r="E20145" s="113"/>
      <c r="H20145" s="133"/>
      <c r="T20145" s="133"/>
      <c r="X20145" s="131"/>
      <c r="Y20145" s="133"/>
      <c r="AJ20145" s="133"/>
      <c r="AO20145" s="135"/>
      <c r="AP20145" s="135"/>
      <c r="BJ20145" s="136"/>
    </row>
    <row r="20146" spans="5:62" ht="14.25" customHeight="1" x14ac:dyDescent="0.25">
      <c r="E20146" s="113"/>
      <c r="H20146" s="133"/>
      <c r="T20146" s="133"/>
      <c r="X20146" s="131"/>
      <c r="Y20146" s="133"/>
      <c r="AJ20146" s="133"/>
      <c r="AO20146" s="135"/>
      <c r="AP20146" s="135"/>
      <c r="BJ20146" s="136"/>
    </row>
    <row r="20147" spans="5:62" ht="14.25" customHeight="1" x14ac:dyDescent="0.25">
      <c r="E20147" s="113"/>
      <c r="H20147" s="133"/>
      <c r="T20147" s="133"/>
      <c r="X20147" s="131"/>
      <c r="Y20147" s="133"/>
      <c r="AJ20147" s="133"/>
      <c r="AO20147" s="135"/>
      <c r="AP20147" s="135"/>
      <c r="BJ20147" s="136"/>
    </row>
    <row r="20148" spans="5:62" ht="14.25" customHeight="1" x14ac:dyDescent="0.25">
      <c r="E20148" s="113"/>
      <c r="H20148" s="133"/>
      <c r="T20148" s="133"/>
      <c r="X20148" s="131"/>
      <c r="Y20148" s="133"/>
      <c r="AJ20148" s="133"/>
      <c r="AO20148" s="135"/>
      <c r="AP20148" s="135"/>
      <c r="BJ20148" s="136"/>
    </row>
    <row r="20149" spans="5:62" ht="14.25" customHeight="1" x14ac:dyDescent="0.25">
      <c r="E20149" s="113"/>
      <c r="H20149" s="133"/>
      <c r="T20149" s="133"/>
      <c r="X20149" s="131"/>
      <c r="Y20149" s="133"/>
      <c r="AJ20149" s="133"/>
      <c r="AO20149" s="135"/>
      <c r="AP20149" s="135"/>
      <c r="BJ20149" s="136"/>
    </row>
    <row r="20150" spans="5:62" ht="14.25" customHeight="1" x14ac:dyDescent="0.25">
      <c r="E20150" s="113"/>
      <c r="H20150" s="133"/>
      <c r="T20150" s="133"/>
      <c r="X20150" s="131"/>
      <c r="Y20150" s="133"/>
      <c r="AJ20150" s="133"/>
      <c r="AO20150" s="135"/>
      <c r="AP20150" s="135"/>
      <c r="BJ20150" s="136"/>
    </row>
    <row r="20151" spans="5:62" ht="14.25" customHeight="1" x14ac:dyDescent="0.25">
      <c r="E20151" s="113"/>
      <c r="H20151" s="133"/>
      <c r="T20151" s="133"/>
      <c r="X20151" s="131"/>
      <c r="Y20151" s="133"/>
      <c r="AJ20151" s="133"/>
      <c r="AO20151" s="135"/>
      <c r="AP20151" s="135"/>
      <c r="BJ20151" s="136"/>
    </row>
    <row r="20152" spans="5:62" ht="14.25" customHeight="1" x14ac:dyDescent="0.25">
      <c r="E20152" s="113"/>
      <c r="H20152" s="133"/>
      <c r="T20152" s="133"/>
      <c r="X20152" s="131"/>
      <c r="Y20152" s="133"/>
      <c r="AJ20152" s="133"/>
      <c r="AO20152" s="135"/>
      <c r="AP20152" s="135"/>
      <c r="BJ20152" s="136"/>
    </row>
    <row r="20153" spans="5:62" ht="14.25" customHeight="1" x14ac:dyDescent="0.25">
      <c r="E20153" s="113"/>
      <c r="H20153" s="133"/>
      <c r="T20153" s="133"/>
      <c r="X20153" s="131"/>
      <c r="Y20153" s="133"/>
      <c r="AJ20153" s="133"/>
      <c r="AO20153" s="135"/>
      <c r="AP20153" s="135"/>
      <c r="BJ20153" s="136"/>
    </row>
    <row r="20154" spans="5:62" ht="14.25" customHeight="1" x14ac:dyDescent="0.25">
      <c r="E20154" s="113"/>
      <c r="H20154" s="133"/>
      <c r="T20154" s="133"/>
      <c r="X20154" s="131"/>
      <c r="Y20154" s="133"/>
      <c r="AJ20154" s="133"/>
      <c r="AO20154" s="135"/>
      <c r="AP20154" s="135"/>
      <c r="BJ20154" s="136"/>
    </row>
    <row r="20155" spans="5:62" ht="14.25" customHeight="1" x14ac:dyDescent="0.25">
      <c r="E20155" s="113"/>
      <c r="H20155" s="133"/>
      <c r="T20155" s="133"/>
      <c r="X20155" s="131"/>
      <c r="Y20155" s="133"/>
      <c r="AJ20155" s="133"/>
      <c r="AO20155" s="135"/>
      <c r="AP20155" s="135"/>
      <c r="BJ20155" s="136"/>
    </row>
    <row r="20156" spans="5:62" ht="14.25" customHeight="1" x14ac:dyDescent="0.25">
      <c r="E20156" s="113"/>
      <c r="H20156" s="133"/>
      <c r="T20156" s="133"/>
      <c r="X20156" s="131"/>
      <c r="Y20156" s="133"/>
      <c r="AJ20156" s="133"/>
      <c r="AO20156" s="135"/>
      <c r="AP20156" s="135"/>
      <c r="BJ20156" s="136"/>
    </row>
    <row r="20157" spans="5:62" ht="14.25" customHeight="1" x14ac:dyDescent="0.25">
      <c r="E20157" s="113"/>
      <c r="H20157" s="133"/>
      <c r="T20157" s="133"/>
      <c r="X20157" s="131"/>
      <c r="Y20157" s="133"/>
      <c r="AJ20157" s="133"/>
      <c r="AO20157" s="135"/>
      <c r="AP20157" s="135"/>
      <c r="BJ20157" s="136"/>
    </row>
    <row r="20158" spans="5:62" ht="14.25" customHeight="1" x14ac:dyDescent="0.25">
      <c r="E20158" s="113"/>
      <c r="H20158" s="133"/>
      <c r="T20158" s="133"/>
      <c r="X20158" s="131"/>
      <c r="Y20158" s="133"/>
      <c r="AJ20158" s="133"/>
      <c r="AO20158" s="135"/>
      <c r="AP20158" s="135"/>
      <c r="BJ20158" s="136"/>
    </row>
    <row r="20159" spans="5:62" ht="14.25" customHeight="1" x14ac:dyDescent="0.25">
      <c r="E20159" s="113"/>
      <c r="H20159" s="133"/>
      <c r="T20159" s="133"/>
      <c r="X20159" s="131"/>
      <c r="Y20159" s="133"/>
      <c r="AJ20159" s="133"/>
      <c r="AO20159" s="135"/>
      <c r="AP20159" s="135"/>
      <c r="BJ20159" s="136"/>
    </row>
    <row r="20160" spans="5:62" ht="14.25" customHeight="1" x14ac:dyDescent="0.25">
      <c r="E20160" s="113"/>
      <c r="H20160" s="133"/>
      <c r="T20160" s="133"/>
      <c r="X20160" s="131"/>
      <c r="Y20160" s="133"/>
      <c r="AJ20160" s="133"/>
      <c r="AO20160" s="135"/>
      <c r="AP20160" s="135"/>
      <c r="BJ20160" s="136"/>
    </row>
    <row r="20161" spans="5:62" ht="14.25" customHeight="1" x14ac:dyDescent="0.25">
      <c r="E20161" s="113"/>
      <c r="H20161" s="133"/>
      <c r="T20161" s="133"/>
      <c r="X20161" s="131"/>
      <c r="Y20161" s="133"/>
      <c r="AJ20161" s="133"/>
      <c r="AO20161" s="135"/>
      <c r="AP20161" s="135"/>
      <c r="BJ20161" s="136"/>
    </row>
    <row r="20162" spans="5:62" ht="14.25" customHeight="1" x14ac:dyDescent="0.25">
      <c r="E20162" s="113"/>
      <c r="H20162" s="133"/>
      <c r="T20162" s="133"/>
      <c r="X20162" s="131"/>
      <c r="Y20162" s="133"/>
      <c r="AJ20162" s="133"/>
      <c r="AO20162" s="135"/>
      <c r="AP20162" s="135"/>
      <c r="BJ20162" s="136"/>
    </row>
    <row r="20163" spans="5:62" ht="14.25" customHeight="1" x14ac:dyDescent="0.25">
      <c r="E20163" s="113"/>
      <c r="H20163" s="133"/>
      <c r="T20163" s="133"/>
      <c r="X20163" s="131"/>
      <c r="Y20163" s="133"/>
      <c r="AJ20163" s="133"/>
      <c r="AO20163" s="135"/>
      <c r="AP20163" s="135"/>
      <c r="BJ20163" s="136"/>
    </row>
    <row r="20164" spans="5:62" ht="14.25" customHeight="1" x14ac:dyDescent="0.25">
      <c r="E20164" s="113"/>
      <c r="H20164" s="133"/>
      <c r="T20164" s="133"/>
      <c r="X20164" s="131"/>
      <c r="Y20164" s="133"/>
      <c r="AJ20164" s="133"/>
      <c r="AO20164" s="135"/>
      <c r="AP20164" s="135"/>
      <c r="BJ20164" s="136"/>
    </row>
    <row r="20165" spans="5:62" ht="14.25" customHeight="1" x14ac:dyDescent="0.25">
      <c r="E20165" s="113"/>
      <c r="H20165" s="133"/>
      <c r="T20165" s="133"/>
      <c r="X20165" s="131"/>
      <c r="Y20165" s="133"/>
      <c r="AJ20165" s="133"/>
      <c r="AO20165" s="135"/>
      <c r="AP20165" s="135"/>
      <c r="BJ20165" s="136"/>
    </row>
    <row r="20166" spans="5:62" ht="14.25" customHeight="1" x14ac:dyDescent="0.25">
      <c r="E20166" s="113"/>
      <c r="H20166" s="133"/>
      <c r="T20166" s="133"/>
      <c r="X20166" s="131"/>
      <c r="Y20166" s="133"/>
      <c r="AJ20166" s="133"/>
      <c r="AO20166" s="135"/>
      <c r="AP20166" s="135"/>
      <c r="BJ20166" s="136"/>
    </row>
    <row r="20167" spans="5:62" ht="14.25" customHeight="1" x14ac:dyDescent="0.25">
      <c r="E20167" s="113"/>
      <c r="H20167" s="133"/>
      <c r="T20167" s="133"/>
      <c r="X20167" s="131"/>
      <c r="Y20167" s="133"/>
      <c r="AJ20167" s="133"/>
      <c r="AO20167" s="135"/>
      <c r="AP20167" s="135"/>
      <c r="BJ20167" s="136"/>
    </row>
    <row r="20168" spans="5:62" ht="14.25" customHeight="1" x14ac:dyDescent="0.25">
      <c r="E20168" s="113"/>
      <c r="H20168" s="133"/>
      <c r="T20168" s="133"/>
      <c r="X20168" s="131"/>
      <c r="Y20168" s="133"/>
      <c r="AJ20168" s="133"/>
      <c r="AO20168" s="135"/>
      <c r="AP20168" s="135"/>
      <c r="BJ20168" s="136"/>
    </row>
    <row r="20169" spans="5:62" ht="14.25" customHeight="1" x14ac:dyDescent="0.25">
      <c r="E20169" s="113"/>
      <c r="H20169" s="133"/>
      <c r="T20169" s="133"/>
      <c r="X20169" s="131"/>
      <c r="Y20169" s="133"/>
      <c r="AJ20169" s="133"/>
      <c r="AO20169" s="135"/>
      <c r="AP20169" s="135"/>
      <c r="BJ20169" s="136"/>
    </row>
    <row r="20170" spans="5:62" ht="14.25" customHeight="1" x14ac:dyDescent="0.25">
      <c r="E20170" s="113"/>
      <c r="H20170" s="133"/>
      <c r="T20170" s="133"/>
      <c r="X20170" s="131"/>
      <c r="Y20170" s="133"/>
      <c r="AJ20170" s="133"/>
      <c r="AO20170" s="135"/>
      <c r="AP20170" s="135"/>
      <c r="BJ20170" s="136"/>
    </row>
    <row r="20171" spans="5:62" ht="14.25" customHeight="1" x14ac:dyDescent="0.25">
      <c r="E20171" s="113"/>
      <c r="H20171" s="133"/>
      <c r="T20171" s="133"/>
      <c r="X20171" s="131"/>
      <c r="Y20171" s="133"/>
      <c r="AJ20171" s="133"/>
      <c r="AO20171" s="135"/>
      <c r="AP20171" s="135"/>
      <c r="BJ20171" s="136"/>
    </row>
    <row r="20172" spans="5:62" ht="14.25" customHeight="1" x14ac:dyDescent="0.25">
      <c r="E20172" s="113"/>
      <c r="H20172" s="133"/>
      <c r="T20172" s="133"/>
      <c r="X20172" s="131"/>
      <c r="Y20172" s="133"/>
      <c r="AJ20172" s="133"/>
      <c r="AO20172" s="135"/>
      <c r="AP20172" s="135"/>
      <c r="BJ20172" s="136"/>
    </row>
    <row r="20173" spans="5:62" ht="14.25" customHeight="1" x14ac:dyDescent="0.25">
      <c r="E20173" s="113"/>
      <c r="H20173" s="133"/>
      <c r="T20173" s="133"/>
      <c r="X20173" s="131"/>
      <c r="Y20173" s="133"/>
      <c r="AJ20173" s="133"/>
      <c r="AO20173" s="135"/>
      <c r="AP20173" s="135"/>
      <c r="BJ20173" s="136"/>
    </row>
    <row r="20174" spans="5:62" ht="14.25" customHeight="1" x14ac:dyDescent="0.25">
      <c r="E20174" s="113"/>
      <c r="H20174" s="133"/>
      <c r="T20174" s="133"/>
      <c r="X20174" s="131"/>
      <c r="Y20174" s="133"/>
      <c r="AJ20174" s="133"/>
      <c r="AO20174" s="135"/>
      <c r="AP20174" s="135"/>
      <c r="BJ20174" s="136"/>
    </row>
    <row r="20175" spans="5:62" ht="14.25" customHeight="1" x14ac:dyDescent="0.25">
      <c r="E20175" s="113"/>
      <c r="H20175" s="133"/>
      <c r="T20175" s="133"/>
      <c r="X20175" s="131"/>
      <c r="Y20175" s="133"/>
      <c r="AJ20175" s="133"/>
      <c r="AO20175" s="135"/>
      <c r="AP20175" s="135"/>
      <c r="BJ20175" s="136"/>
    </row>
    <row r="20176" spans="5:62" ht="14.25" customHeight="1" x14ac:dyDescent="0.25">
      <c r="E20176" s="113"/>
      <c r="H20176" s="133"/>
      <c r="T20176" s="133"/>
      <c r="X20176" s="131"/>
      <c r="Y20176" s="133"/>
      <c r="AJ20176" s="133"/>
      <c r="AO20176" s="135"/>
      <c r="AP20176" s="135"/>
      <c r="BJ20176" s="136"/>
    </row>
    <row r="20177" spans="5:62" ht="14.25" customHeight="1" x14ac:dyDescent="0.25">
      <c r="E20177" s="113"/>
      <c r="H20177" s="133"/>
      <c r="T20177" s="133"/>
      <c r="X20177" s="131"/>
      <c r="Y20177" s="133"/>
      <c r="AJ20177" s="133"/>
      <c r="AO20177" s="135"/>
      <c r="AP20177" s="135"/>
      <c r="BJ20177" s="136"/>
    </row>
    <row r="20178" spans="5:62" ht="14.25" customHeight="1" x14ac:dyDescent="0.25">
      <c r="E20178" s="113"/>
      <c r="H20178" s="133"/>
      <c r="T20178" s="133"/>
      <c r="X20178" s="131"/>
      <c r="Y20178" s="133"/>
      <c r="AJ20178" s="133"/>
      <c r="AO20178" s="135"/>
      <c r="AP20178" s="135"/>
      <c r="BJ20178" s="136"/>
    </row>
    <row r="20179" spans="5:62" ht="14.25" customHeight="1" x14ac:dyDescent="0.25">
      <c r="E20179" s="113"/>
      <c r="H20179" s="133"/>
      <c r="T20179" s="133"/>
      <c r="X20179" s="131"/>
      <c r="Y20179" s="133"/>
      <c r="AJ20179" s="133"/>
      <c r="AO20179" s="135"/>
      <c r="AP20179" s="135"/>
      <c r="BJ20179" s="136"/>
    </row>
    <row r="20180" spans="5:62" ht="14.25" customHeight="1" x14ac:dyDescent="0.25">
      <c r="E20180" s="113"/>
      <c r="H20180" s="133"/>
      <c r="T20180" s="133"/>
      <c r="X20180" s="131"/>
      <c r="Y20180" s="133"/>
      <c r="AJ20180" s="133"/>
      <c r="AO20180" s="135"/>
      <c r="AP20180" s="135"/>
      <c r="BJ20180" s="136"/>
    </row>
    <row r="20181" spans="5:62" ht="14.25" customHeight="1" x14ac:dyDescent="0.25">
      <c r="E20181" s="113"/>
      <c r="H20181" s="133"/>
      <c r="T20181" s="133"/>
      <c r="X20181" s="131"/>
      <c r="Y20181" s="133"/>
      <c r="AJ20181" s="133"/>
      <c r="AO20181" s="135"/>
      <c r="AP20181" s="135"/>
      <c r="BJ20181" s="136"/>
    </row>
    <row r="20182" spans="5:62" ht="14.25" customHeight="1" x14ac:dyDescent="0.25">
      <c r="E20182" s="113"/>
      <c r="H20182" s="133"/>
      <c r="T20182" s="133"/>
      <c r="X20182" s="131"/>
      <c r="Y20182" s="133"/>
      <c r="AJ20182" s="133"/>
      <c r="AO20182" s="135"/>
      <c r="AP20182" s="135"/>
      <c r="BJ20182" s="136"/>
    </row>
    <row r="20183" spans="5:62" ht="14.25" customHeight="1" x14ac:dyDescent="0.25">
      <c r="E20183" s="113"/>
      <c r="H20183" s="133"/>
      <c r="T20183" s="133"/>
      <c r="X20183" s="131"/>
      <c r="Y20183" s="133"/>
      <c r="AJ20183" s="133"/>
      <c r="AO20183" s="135"/>
      <c r="AP20183" s="135"/>
      <c r="BJ20183" s="136"/>
    </row>
    <row r="20184" spans="5:62" ht="14.25" customHeight="1" x14ac:dyDescent="0.25">
      <c r="E20184" s="113"/>
      <c r="H20184" s="133"/>
      <c r="T20184" s="133"/>
      <c r="X20184" s="131"/>
      <c r="Y20184" s="133"/>
      <c r="AJ20184" s="133"/>
      <c r="AO20184" s="135"/>
      <c r="AP20184" s="135"/>
      <c r="BJ20184" s="136"/>
    </row>
    <row r="20185" spans="5:62" ht="14.25" customHeight="1" x14ac:dyDescent="0.25">
      <c r="E20185" s="113"/>
      <c r="H20185" s="133"/>
      <c r="T20185" s="133"/>
      <c r="X20185" s="131"/>
      <c r="Y20185" s="133"/>
      <c r="AJ20185" s="133"/>
      <c r="AO20185" s="135"/>
      <c r="AP20185" s="135"/>
      <c r="BJ20185" s="136"/>
    </row>
    <row r="20186" spans="5:62" ht="14.25" customHeight="1" x14ac:dyDescent="0.25">
      <c r="E20186" s="113"/>
      <c r="H20186" s="133"/>
      <c r="T20186" s="133"/>
      <c r="X20186" s="131"/>
      <c r="Y20186" s="133"/>
      <c r="AJ20186" s="133"/>
      <c r="AO20186" s="135"/>
      <c r="AP20186" s="135"/>
      <c r="BJ20186" s="136"/>
    </row>
    <row r="20187" spans="5:62" ht="14.25" customHeight="1" x14ac:dyDescent="0.25">
      <c r="E20187" s="113"/>
      <c r="H20187" s="133"/>
      <c r="T20187" s="133"/>
      <c r="X20187" s="131"/>
      <c r="Y20187" s="133"/>
      <c r="AJ20187" s="133"/>
      <c r="AO20187" s="135"/>
      <c r="AP20187" s="135"/>
      <c r="BJ20187" s="136"/>
    </row>
    <row r="20188" spans="5:62" ht="14.25" customHeight="1" x14ac:dyDescent="0.25">
      <c r="E20188" s="113"/>
      <c r="H20188" s="133"/>
      <c r="T20188" s="133"/>
      <c r="X20188" s="131"/>
      <c r="Y20188" s="133"/>
      <c r="AJ20188" s="133"/>
      <c r="AO20188" s="135"/>
      <c r="AP20188" s="135"/>
      <c r="BJ20188" s="136"/>
    </row>
    <row r="20189" spans="5:62" ht="14.25" customHeight="1" x14ac:dyDescent="0.25">
      <c r="E20189" s="113"/>
      <c r="H20189" s="133"/>
      <c r="T20189" s="133"/>
      <c r="X20189" s="131"/>
      <c r="Y20189" s="133"/>
      <c r="AJ20189" s="133"/>
      <c r="AO20189" s="135"/>
      <c r="AP20189" s="135"/>
      <c r="BJ20189" s="136"/>
    </row>
    <row r="20190" spans="5:62" ht="14.25" customHeight="1" x14ac:dyDescent="0.25">
      <c r="E20190" s="113"/>
      <c r="H20190" s="133"/>
      <c r="T20190" s="133"/>
      <c r="X20190" s="131"/>
      <c r="Y20190" s="133"/>
      <c r="AJ20190" s="133"/>
      <c r="AO20190" s="135"/>
      <c r="AP20190" s="135"/>
      <c r="BJ20190" s="136"/>
    </row>
    <row r="20191" spans="5:62" ht="14.25" customHeight="1" x14ac:dyDescent="0.25">
      <c r="E20191" s="113"/>
      <c r="H20191" s="133"/>
      <c r="T20191" s="133"/>
      <c r="X20191" s="131"/>
      <c r="Y20191" s="133"/>
      <c r="AJ20191" s="133"/>
      <c r="AO20191" s="135"/>
      <c r="AP20191" s="135"/>
      <c r="BJ20191" s="136"/>
    </row>
    <row r="20192" spans="5:62" ht="14.25" customHeight="1" x14ac:dyDescent="0.25">
      <c r="E20192" s="113"/>
      <c r="H20192" s="133"/>
      <c r="T20192" s="133"/>
      <c r="X20192" s="131"/>
      <c r="Y20192" s="133"/>
      <c r="AJ20192" s="133"/>
      <c r="AO20192" s="135"/>
      <c r="AP20192" s="135"/>
      <c r="BJ20192" s="136"/>
    </row>
    <row r="20193" spans="5:62" ht="14.25" customHeight="1" x14ac:dyDescent="0.25">
      <c r="E20193" s="113"/>
      <c r="H20193" s="133"/>
      <c r="T20193" s="133"/>
      <c r="X20193" s="131"/>
      <c r="Y20193" s="133"/>
      <c r="AJ20193" s="133"/>
      <c r="AO20193" s="135"/>
      <c r="AP20193" s="135"/>
      <c r="BJ20193" s="136"/>
    </row>
    <row r="20194" spans="5:62" ht="14.25" customHeight="1" x14ac:dyDescent="0.25">
      <c r="E20194" s="113"/>
      <c r="H20194" s="133"/>
      <c r="T20194" s="133"/>
      <c r="X20194" s="131"/>
      <c r="Y20194" s="133"/>
      <c r="AJ20194" s="133"/>
      <c r="AO20194" s="135"/>
      <c r="AP20194" s="135"/>
      <c r="BJ20194" s="136"/>
    </row>
    <row r="20195" spans="5:62" ht="14.25" customHeight="1" x14ac:dyDescent="0.25">
      <c r="E20195" s="113"/>
      <c r="H20195" s="133"/>
      <c r="T20195" s="133"/>
      <c r="X20195" s="131"/>
      <c r="Y20195" s="133"/>
      <c r="AJ20195" s="133"/>
      <c r="AO20195" s="135"/>
      <c r="AP20195" s="135"/>
      <c r="BJ20195" s="136"/>
    </row>
    <row r="20196" spans="5:62" ht="14.25" customHeight="1" x14ac:dyDescent="0.25">
      <c r="E20196" s="113"/>
      <c r="H20196" s="133"/>
      <c r="T20196" s="133"/>
      <c r="X20196" s="131"/>
      <c r="Y20196" s="133"/>
      <c r="AJ20196" s="133"/>
      <c r="AO20196" s="135"/>
      <c r="AP20196" s="135"/>
      <c r="BJ20196" s="136"/>
    </row>
    <row r="20197" spans="5:62" ht="14.25" customHeight="1" x14ac:dyDescent="0.25">
      <c r="E20197" s="113"/>
      <c r="H20197" s="133"/>
      <c r="T20197" s="133"/>
      <c r="X20197" s="131"/>
      <c r="Y20197" s="133"/>
      <c r="AJ20197" s="133"/>
      <c r="AO20197" s="135"/>
      <c r="AP20197" s="135"/>
      <c r="BJ20197" s="136"/>
    </row>
    <row r="20198" spans="5:62" ht="14.25" customHeight="1" x14ac:dyDescent="0.25">
      <c r="E20198" s="113"/>
      <c r="H20198" s="133"/>
      <c r="T20198" s="133"/>
      <c r="X20198" s="131"/>
      <c r="Y20198" s="133"/>
      <c r="AJ20198" s="133"/>
      <c r="AO20198" s="135"/>
      <c r="AP20198" s="135"/>
      <c r="BJ20198" s="136"/>
    </row>
    <row r="20199" spans="5:62" ht="14.25" customHeight="1" x14ac:dyDescent="0.25">
      <c r="E20199" s="113"/>
      <c r="H20199" s="133"/>
      <c r="T20199" s="133"/>
      <c r="X20199" s="131"/>
      <c r="Y20199" s="133"/>
      <c r="AJ20199" s="133"/>
      <c r="AO20199" s="135"/>
      <c r="AP20199" s="135"/>
      <c r="BJ20199" s="136"/>
    </row>
    <row r="20200" spans="5:62" ht="14.25" customHeight="1" x14ac:dyDescent="0.25">
      <c r="E20200" s="113"/>
      <c r="H20200" s="133"/>
      <c r="T20200" s="133"/>
      <c r="X20200" s="131"/>
      <c r="Y20200" s="133"/>
      <c r="AJ20200" s="133"/>
      <c r="AO20200" s="135"/>
      <c r="AP20200" s="135"/>
      <c r="BJ20200" s="136"/>
    </row>
    <row r="20201" spans="5:62" ht="14.25" customHeight="1" x14ac:dyDescent="0.25">
      <c r="E20201" s="113"/>
      <c r="H20201" s="133"/>
      <c r="T20201" s="133"/>
      <c r="X20201" s="131"/>
      <c r="Y20201" s="133"/>
      <c r="AJ20201" s="133"/>
      <c r="AO20201" s="135"/>
      <c r="AP20201" s="135"/>
      <c r="BJ20201" s="136"/>
    </row>
    <row r="20202" spans="5:62" ht="14.25" customHeight="1" x14ac:dyDescent="0.25">
      <c r="E20202" s="113"/>
      <c r="H20202" s="133"/>
      <c r="T20202" s="133"/>
      <c r="X20202" s="131"/>
      <c r="Y20202" s="133"/>
      <c r="AJ20202" s="133"/>
      <c r="AO20202" s="135"/>
      <c r="AP20202" s="135"/>
      <c r="BJ20202" s="136"/>
    </row>
    <row r="20203" spans="5:62" ht="14.25" customHeight="1" x14ac:dyDescent="0.25">
      <c r="E20203" s="113"/>
      <c r="H20203" s="133"/>
      <c r="T20203" s="133"/>
      <c r="X20203" s="131"/>
      <c r="Y20203" s="133"/>
      <c r="AJ20203" s="133"/>
      <c r="AO20203" s="135"/>
      <c r="AP20203" s="135"/>
      <c r="BJ20203" s="136"/>
    </row>
    <row r="20204" spans="5:62" ht="14.25" customHeight="1" x14ac:dyDescent="0.25">
      <c r="E20204" s="113"/>
      <c r="H20204" s="133"/>
      <c r="T20204" s="133"/>
      <c r="X20204" s="131"/>
      <c r="Y20204" s="133"/>
      <c r="AJ20204" s="133"/>
      <c r="AO20204" s="135"/>
      <c r="AP20204" s="135"/>
      <c r="BJ20204" s="136"/>
    </row>
    <row r="20205" spans="5:62" ht="14.25" customHeight="1" x14ac:dyDescent="0.25">
      <c r="E20205" s="113"/>
      <c r="H20205" s="133"/>
      <c r="T20205" s="133"/>
      <c r="X20205" s="131"/>
      <c r="Y20205" s="133"/>
      <c r="AJ20205" s="133"/>
      <c r="AO20205" s="135"/>
      <c r="AP20205" s="135"/>
      <c r="BJ20205" s="136"/>
    </row>
    <row r="20206" spans="5:62" ht="14.25" customHeight="1" x14ac:dyDescent="0.25">
      <c r="E20206" s="113"/>
      <c r="H20206" s="133"/>
      <c r="T20206" s="133"/>
      <c r="X20206" s="131"/>
      <c r="Y20206" s="133"/>
      <c r="AJ20206" s="133"/>
      <c r="AO20206" s="135"/>
      <c r="AP20206" s="135"/>
      <c r="BJ20206" s="136"/>
    </row>
    <row r="20207" spans="5:62" ht="14.25" customHeight="1" x14ac:dyDescent="0.25">
      <c r="E20207" s="113"/>
      <c r="H20207" s="133"/>
      <c r="T20207" s="133"/>
      <c r="X20207" s="131"/>
      <c r="Y20207" s="133"/>
      <c r="AJ20207" s="133"/>
      <c r="AO20207" s="135"/>
      <c r="AP20207" s="135"/>
      <c r="BJ20207" s="136"/>
    </row>
    <row r="20208" spans="5:62" ht="14.25" customHeight="1" x14ac:dyDescent="0.25">
      <c r="E20208" s="113"/>
      <c r="H20208" s="133"/>
      <c r="T20208" s="133"/>
      <c r="X20208" s="131"/>
      <c r="Y20208" s="133"/>
      <c r="AJ20208" s="133"/>
      <c r="AO20208" s="135"/>
      <c r="AP20208" s="135"/>
      <c r="BJ20208" s="136"/>
    </row>
    <row r="20209" spans="5:62" ht="14.25" customHeight="1" x14ac:dyDescent="0.25">
      <c r="E20209" s="113"/>
      <c r="H20209" s="133"/>
      <c r="T20209" s="133"/>
      <c r="X20209" s="131"/>
      <c r="Y20209" s="133"/>
      <c r="AJ20209" s="133"/>
      <c r="AO20209" s="135"/>
      <c r="AP20209" s="135"/>
      <c r="BJ20209" s="136"/>
    </row>
    <row r="20210" spans="5:62" ht="14.25" customHeight="1" x14ac:dyDescent="0.25">
      <c r="E20210" s="113"/>
      <c r="H20210" s="133"/>
      <c r="T20210" s="133"/>
      <c r="X20210" s="131"/>
      <c r="Y20210" s="133"/>
      <c r="AJ20210" s="133"/>
      <c r="AO20210" s="135"/>
      <c r="AP20210" s="135"/>
      <c r="BJ20210" s="136"/>
    </row>
    <row r="20211" spans="5:62" ht="14.25" customHeight="1" x14ac:dyDescent="0.25">
      <c r="E20211" s="113"/>
      <c r="H20211" s="133"/>
      <c r="T20211" s="133"/>
      <c r="X20211" s="131"/>
      <c r="Y20211" s="133"/>
      <c r="AJ20211" s="133"/>
      <c r="AO20211" s="135"/>
      <c r="AP20211" s="135"/>
      <c r="BJ20211" s="136"/>
    </row>
    <row r="20212" spans="5:62" ht="14.25" customHeight="1" x14ac:dyDescent="0.25">
      <c r="E20212" s="113"/>
      <c r="H20212" s="133"/>
      <c r="T20212" s="133"/>
      <c r="X20212" s="131"/>
      <c r="Y20212" s="133"/>
      <c r="AJ20212" s="133"/>
      <c r="AO20212" s="135"/>
      <c r="AP20212" s="135"/>
      <c r="BJ20212" s="136"/>
    </row>
    <row r="20213" spans="5:62" ht="14.25" customHeight="1" x14ac:dyDescent="0.25">
      <c r="E20213" s="113"/>
      <c r="H20213" s="133"/>
      <c r="T20213" s="133"/>
      <c r="X20213" s="131"/>
      <c r="Y20213" s="133"/>
      <c r="AJ20213" s="133"/>
      <c r="AO20213" s="135"/>
      <c r="AP20213" s="135"/>
      <c r="BJ20213" s="136"/>
    </row>
    <row r="20214" spans="5:62" ht="14.25" customHeight="1" x14ac:dyDescent="0.25">
      <c r="E20214" s="113"/>
      <c r="H20214" s="133"/>
      <c r="T20214" s="133"/>
      <c r="X20214" s="131"/>
      <c r="Y20214" s="133"/>
      <c r="AJ20214" s="133"/>
      <c r="AO20214" s="135"/>
      <c r="AP20214" s="135"/>
      <c r="BJ20214" s="136"/>
    </row>
    <row r="20215" spans="5:62" ht="14.25" customHeight="1" x14ac:dyDescent="0.25">
      <c r="E20215" s="113"/>
      <c r="H20215" s="133"/>
      <c r="T20215" s="133"/>
      <c r="X20215" s="131"/>
      <c r="Y20215" s="133"/>
      <c r="AJ20215" s="133"/>
      <c r="AO20215" s="135"/>
      <c r="AP20215" s="135"/>
      <c r="BJ20215" s="136"/>
    </row>
    <row r="20216" spans="5:62" ht="14.25" customHeight="1" x14ac:dyDescent="0.25">
      <c r="E20216" s="113"/>
      <c r="H20216" s="133"/>
      <c r="T20216" s="133"/>
      <c r="X20216" s="131"/>
      <c r="Y20216" s="133"/>
      <c r="AJ20216" s="133"/>
      <c r="AO20216" s="135"/>
      <c r="AP20216" s="135"/>
      <c r="BJ20216" s="136"/>
    </row>
    <row r="20217" spans="5:62" ht="14.25" customHeight="1" x14ac:dyDescent="0.25">
      <c r="E20217" s="113"/>
      <c r="H20217" s="133"/>
      <c r="T20217" s="133"/>
      <c r="X20217" s="131"/>
      <c r="Y20217" s="133"/>
      <c r="AJ20217" s="133"/>
      <c r="AO20217" s="135"/>
      <c r="AP20217" s="135"/>
      <c r="BJ20217" s="136"/>
    </row>
    <row r="20218" spans="5:62" ht="14.25" customHeight="1" x14ac:dyDescent="0.25">
      <c r="E20218" s="113"/>
      <c r="H20218" s="133"/>
      <c r="T20218" s="133"/>
      <c r="X20218" s="131"/>
      <c r="Y20218" s="133"/>
      <c r="AJ20218" s="133"/>
      <c r="AO20218" s="135"/>
      <c r="AP20218" s="135"/>
      <c r="BJ20218" s="136"/>
    </row>
    <row r="20219" spans="5:62" ht="14.25" customHeight="1" x14ac:dyDescent="0.25">
      <c r="E20219" s="113"/>
      <c r="H20219" s="133"/>
      <c r="T20219" s="133"/>
      <c r="X20219" s="131"/>
      <c r="Y20219" s="133"/>
      <c r="AJ20219" s="133"/>
      <c r="AO20219" s="135"/>
      <c r="AP20219" s="135"/>
      <c r="BJ20219" s="136"/>
    </row>
    <row r="20220" spans="5:62" ht="14.25" customHeight="1" x14ac:dyDescent="0.25">
      <c r="E20220" s="113"/>
      <c r="H20220" s="133"/>
      <c r="T20220" s="133"/>
      <c r="X20220" s="131"/>
      <c r="Y20220" s="133"/>
      <c r="AJ20220" s="133"/>
      <c r="AO20220" s="135"/>
      <c r="AP20220" s="135"/>
      <c r="BJ20220" s="136"/>
    </row>
    <row r="20221" spans="5:62" ht="14.25" customHeight="1" x14ac:dyDescent="0.25">
      <c r="E20221" s="113"/>
      <c r="H20221" s="133"/>
      <c r="T20221" s="133"/>
      <c r="X20221" s="131"/>
      <c r="Y20221" s="133"/>
      <c r="AJ20221" s="133"/>
      <c r="AO20221" s="135"/>
      <c r="AP20221" s="135"/>
      <c r="BJ20221" s="136"/>
    </row>
    <row r="20222" spans="5:62" ht="14.25" customHeight="1" x14ac:dyDescent="0.25">
      <c r="E20222" s="113"/>
      <c r="H20222" s="133"/>
      <c r="T20222" s="133"/>
      <c r="X20222" s="131"/>
      <c r="Y20222" s="133"/>
      <c r="AJ20222" s="133"/>
      <c r="AO20222" s="135"/>
      <c r="AP20222" s="135"/>
      <c r="BJ20222" s="136"/>
    </row>
    <row r="20223" spans="5:62" ht="14.25" customHeight="1" x14ac:dyDescent="0.25">
      <c r="E20223" s="113"/>
      <c r="H20223" s="133"/>
      <c r="T20223" s="133"/>
      <c r="X20223" s="131"/>
      <c r="Y20223" s="133"/>
      <c r="AJ20223" s="133"/>
      <c r="AO20223" s="135"/>
      <c r="AP20223" s="135"/>
      <c r="BJ20223" s="136"/>
    </row>
    <row r="20224" spans="5:62" ht="14.25" customHeight="1" x14ac:dyDescent="0.25">
      <c r="E20224" s="113"/>
      <c r="H20224" s="133"/>
      <c r="T20224" s="133"/>
      <c r="X20224" s="131"/>
      <c r="Y20224" s="133"/>
      <c r="AJ20224" s="133"/>
      <c r="AO20224" s="135"/>
      <c r="AP20224" s="135"/>
      <c r="BJ20224" s="136"/>
    </row>
    <row r="20225" spans="5:62" ht="14.25" customHeight="1" x14ac:dyDescent="0.25">
      <c r="E20225" s="113"/>
      <c r="H20225" s="133"/>
      <c r="T20225" s="133"/>
      <c r="X20225" s="131"/>
      <c r="Y20225" s="133"/>
      <c r="AJ20225" s="133"/>
      <c r="AO20225" s="135"/>
      <c r="AP20225" s="135"/>
      <c r="BJ20225" s="136"/>
    </row>
    <row r="20226" spans="5:62" ht="14.25" customHeight="1" x14ac:dyDescent="0.25">
      <c r="E20226" s="113"/>
      <c r="H20226" s="133"/>
      <c r="T20226" s="133"/>
      <c r="X20226" s="131"/>
      <c r="Y20226" s="133"/>
      <c r="AJ20226" s="133"/>
      <c r="AO20226" s="135"/>
      <c r="AP20226" s="135"/>
      <c r="BJ20226" s="136"/>
    </row>
    <row r="20227" spans="5:62" ht="14.25" customHeight="1" x14ac:dyDescent="0.25">
      <c r="E20227" s="113"/>
      <c r="H20227" s="133"/>
      <c r="T20227" s="133"/>
      <c r="X20227" s="131"/>
      <c r="Y20227" s="133"/>
      <c r="AJ20227" s="133"/>
      <c r="AO20227" s="135"/>
      <c r="AP20227" s="135"/>
      <c r="BJ20227" s="136"/>
    </row>
    <row r="20228" spans="5:62" ht="14.25" customHeight="1" x14ac:dyDescent="0.25">
      <c r="E20228" s="113"/>
      <c r="H20228" s="133"/>
      <c r="T20228" s="133"/>
      <c r="X20228" s="131"/>
      <c r="Y20228" s="133"/>
      <c r="AJ20228" s="133"/>
      <c r="AO20228" s="135"/>
      <c r="AP20228" s="135"/>
      <c r="BJ20228" s="136"/>
    </row>
    <row r="20229" spans="5:62" ht="14.25" customHeight="1" x14ac:dyDescent="0.25">
      <c r="E20229" s="113"/>
      <c r="H20229" s="133"/>
      <c r="T20229" s="133"/>
      <c r="X20229" s="131"/>
      <c r="Y20229" s="133"/>
      <c r="AJ20229" s="133"/>
      <c r="AO20229" s="135"/>
      <c r="AP20229" s="135"/>
      <c r="BJ20229" s="136"/>
    </row>
    <row r="20230" spans="5:62" ht="14.25" customHeight="1" x14ac:dyDescent="0.25">
      <c r="E20230" s="113"/>
      <c r="H20230" s="133"/>
      <c r="T20230" s="133"/>
      <c r="X20230" s="131"/>
      <c r="Y20230" s="133"/>
      <c r="AJ20230" s="133"/>
      <c r="AO20230" s="135"/>
      <c r="AP20230" s="135"/>
      <c r="BJ20230" s="136"/>
    </row>
    <row r="20231" spans="5:62" ht="14.25" customHeight="1" x14ac:dyDescent="0.25">
      <c r="E20231" s="113"/>
      <c r="H20231" s="133"/>
      <c r="T20231" s="133"/>
      <c r="X20231" s="131"/>
      <c r="Y20231" s="133"/>
      <c r="AJ20231" s="133"/>
      <c r="AO20231" s="135"/>
      <c r="AP20231" s="135"/>
      <c r="BJ20231" s="136"/>
    </row>
    <row r="20232" spans="5:62" ht="14.25" customHeight="1" x14ac:dyDescent="0.25">
      <c r="E20232" s="113"/>
      <c r="H20232" s="133"/>
      <c r="T20232" s="133"/>
      <c r="X20232" s="131"/>
      <c r="Y20232" s="133"/>
      <c r="AJ20232" s="133"/>
      <c r="AO20232" s="135"/>
      <c r="AP20232" s="135"/>
      <c r="BJ20232" s="136"/>
    </row>
    <row r="20233" spans="5:62" ht="14.25" customHeight="1" x14ac:dyDescent="0.25">
      <c r="E20233" s="113"/>
      <c r="H20233" s="133"/>
      <c r="T20233" s="133"/>
      <c r="X20233" s="131"/>
      <c r="Y20233" s="133"/>
      <c r="AJ20233" s="133"/>
      <c r="AO20233" s="135"/>
      <c r="AP20233" s="135"/>
      <c r="BJ20233" s="136"/>
    </row>
    <row r="20234" spans="5:62" ht="14.25" customHeight="1" x14ac:dyDescent="0.25">
      <c r="E20234" s="113"/>
      <c r="H20234" s="133"/>
      <c r="T20234" s="133"/>
      <c r="X20234" s="131"/>
      <c r="Y20234" s="133"/>
      <c r="AJ20234" s="133"/>
      <c r="AO20234" s="135"/>
      <c r="AP20234" s="135"/>
      <c r="BJ20234" s="136"/>
    </row>
    <row r="20235" spans="5:62" ht="14.25" customHeight="1" x14ac:dyDescent="0.25">
      <c r="E20235" s="113"/>
      <c r="H20235" s="133"/>
      <c r="T20235" s="133"/>
      <c r="X20235" s="131"/>
      <c r="Y20235" s="133"/>
      <c r="AJ20235" s="133"/>
      <c r="AO20235" s="135"/>
      <c r="AP20235" s="135"/>
      <c r="BJ20235" s="136"/>
    </row>
    <row r="20236" spans="5:62" ht="14.25" customHeight="1" x14ac:dyDescent="0.25">
      <c r="E20236" s="113"/>
      <c r="H20236" s="133"/>
      <c r="T20236" s="133"/>
      <c r="X20236" s="131"/>
      <c r="Y20236" s="133"/>
      <c r="AJ20236" s="133"/>
      <c r="AO20236" s="135"/>
      <c r="AP20236" s="135"/>
      <c r="BJ20236" s="136"/>
    </row>
    <row r="20237" spans="5:62" ht="14.25" customHeight="1" x14ac:dyDescent="0.25">
      <c r="E20237" s="113"/>
      <c r="H20237" s="133"/>
      <c r="T20237" s="133"/>
      <c r="X20237" s="131"/>
      <c r="Y20237" s="133"/>
      <c r="AJ20237" s="133"/>
      <c r="AO20237" s="135"/>
      <c r="AP20237" s="135"/>
      <c r="BJ20237" s="136"/>
    </row>
    <row r="20238" spans="5:62" ht="14.25" customHeight="1" x14ac:dyDescent="0.25">
      <c r="E20238" s="113"/>
      <c r="H20238" s="133"/>
      <c r="T20238" s="133"/>
      <c r="X20238" s="131"/>
      <c r="Y20238" s="133"/>
      <c r="AJ20238" s="133"/>
      <c r="AO20238" s="135"/>
      <c r="AP20238" s="135"/>
      <c r="BJ20238" s="136"/>
    </row>
    <row r="20239" spans="5:62" ht="14.25" customHeight="1" x14ac:dyDescent="0.25">
      <c r="E20239" s="113"/>
      <c r="H20239" s="133"/>
      <c r="T20239" s="133"/>
      <c r="X20239" s="131"/>
      <c r="Y20239" s="133"/>
      <c r="AJ20239" s="133"/>
      <c r="AO20239" s="135"/>
      <c r="AP20239" s="135"/>
      <c r="BJ20239" s="136"/>
    </row>
    <row r="20240" spans="5:62" ht="14.25" customHeight="1" x14ac:dyDescent="0.25">
      <c r="E20240" s="113"/>
      <c r="H20240" s="133"/>
      <c r="T20240" s="133"/>
      <c r="X20240" s="131"/>
      <c r="Y20240" s="133"/>
      <c r="AJ20240" s="133"/>
      <c r="AO20240" s="135"/>
      <c r="AP20240" s="135"/>
      <c r="BJ20240" s="136"/>
    </row>
    <row r="20241" spans="5:62" ht="14.25" customHeight="1" x14ac:dyDescent="0.25">
      <c r="E20241" s="113"/>
      <c r="H20241" s="133"/>
      <c r="T20241" s="133"/>
      <c r="X20241" s="131"/>
      <c r="Y20241" s="133"/>
      <c r="AJ20241" s="133"/>
      <c r="AO20241" s="135"/>
      <c r="AP20241" s="135"/>
      <c r="BJ20241" s="136"/>
    </row>
    <row r="20242" spans="5:62" ht="14.25" customHeight="1" x14ac:dyDescent="0.25">
      <c r="E20242" s="113"/>
      <c r="H20242" s="133"/>
      <c r="T20242" s="133"/>
      <c r="X20242" s="131"/>
      <c r="Y20242" s="133"/>
      <c r="AJ20242" s="133"/>
      <c r="AO20242" s="135"/>
      <c r="AP20242" s="135"/>
      <c r="BJ20242" s="136"/>
    </row>
    <row r="20243" spans="5:62" ht="14.25" customHeight="1" x14ac:dyDescent="0.25">
      <c r="E20243" s="113"/>
      <c r="H20243" s="133"/>
      <c r="T20243" s="133"/>
      <c r="X20243" s="131"/>
      <c r="Y20243" s="133"/>
      <c r="AJ20243" s="133"/>
      <c r="AO20243" s="135"/>
      <c r="AP20243" s="135"/>
      <c r="BJ20243" s="136"/>
    </row>
    <row r="20244" spans="5:62" ht="14.25" customHeight="1" x14ac:dyDescent="0.25">
      <c r="E20244" s="113"/>
      <c r="H20244" s="133"/>
      <c r="T20244" s="133"/>
      <c r="X20244" s="131"/>
      <c r="Y20244" s="133"/>
      <c r="AJ20244" s="133"/>
      <c r="AO20244" s="135"/>
      <c r="AP20244" s="135"/>
      <c r="BJ20244" s="136"/>
    </row>
    <row r="20245" spans="5:62" ht="14.25" customHeight="1" x14ac:dyDescent="0.25">
      <c r="E20245" s="113"/>
      <c r="H20245" s="133"/>
      <c r="T20245" s="133"/>
      <c r="X20245" s="131"/>
      <c r="Y20245" s="133"/>
      <c r="AJ20245" s="133"/>
      <c r="AO20245" s="135"/>
      <c r="AP20245" s="135"/>
      <c r="BJ20245" s="136"/>
    </row>
    <row r="20246" spans="5:62" ht="14.25" customHeight="1" x14ac:dyDescent="0.25">
      <c r="E20246" s="113"/>
      <c r="H20246" s="133"/>
      <c r="T20246" s="133"/>
      <c r="X20246" s="131"/>
      <c r="Y20246" s="133"/>
      <c r="AJ20246" s="133"/>
      <c r="AO20246" s="135"/>
      <c r="AP20246" s="135"/>
      <c r="BJ20246" s="136"/>
    </row>
    <row r="20247" spans="5:62" ht="14.25" customHeight="1" x14ac:dyDescent="0.25">
      <c r="E20247" s="113"/>
      <c r="H20247" s="133"/>
      <c r="T20247" s="133"/>
      <c r="X20247" s="131"/>
      <c r="Y20247" s="133"/>
      <c r="AJ20247" s="133"/>
      <c r="AO20247" s="135"/>
      <c r="AP20247" s="135"/>
      <c r="BJ20247" s="136"/>
    </row>
    <row r="20248" spans="5:62" ht="14.25" customHeight="1" x14ac:dyDescent="0.25">
      <c r="E20248" s="113"/>
      <c r="H20248" s="133"/>
      <c r="T20248" s="133"/>
      <c r="X20248" s="131"/>
      <c r="Y20248" s="133"/>
      <c r="AJ20248" s="133"/>
      <c r="AO20248" s="135"/>
      <c r="AP20248" s="135"/>
      <c r="BJ20248" s="136"/>
    </row>
    <row r="20249" spans="5:62" ht="14.25" customHeight="1" x14ac:dyDescent="0.25">
      <c r="E20249" s="113"/>
      <c r="H20249" s="133"/>
      <c r="T20249" s="133"/>
      <c r="X20249" s="131"/>
      <c r="Y20249" s="133"/>
      <c r="AJ20249" s="133"/>
      <c r="AO20249" s="135"/>
      <c r="AP20249" s="135"/>
      <c r="BJ20249" s="136"/>
    </row>
    <row r="20250" spans="5:62" ht="14.25" customHeight="1" x14ac:dyDescent="0.25">
      <c r="E20250" s="113"/>
      <c r="H20250" s="133"/>
      <c r="T20250" s="133"/>
      <c r="X20250" s="131"/>
      <c r="Y20250" s="133"/>
      <c r="AJ20250" s="133"/>
      <c r="AO20250" s="135"/>
      <c r="AP20250" s="135"/>
      <c r="BJ20250" s="136"/>
    </row>
    <row r="20251" spans="5:62" ht="14.25" customHeight="1" x14ac:dyDescent="0.25">
      <c r="E20251" s="113"/>
      <c r="H20251" s="133"/>
      <c r="T20251" s="133"/>
      <c r="X20251" s="131"/>
      <c r="Y20251" s="133"/>
      <c r="AJ20251" s="133"/>
      <c r="AO20251" s="135"/>
      <c r="AP20251" s="135"/>
      <c r="BJ20251" s="136"/>
    </row>
    <row r="20252" spans="5:62" ht="14.25" customHeight="1" x14ac:dyDescent="0.25">
      <c r="E20252" s="113"/>
      <c r="H20252" s="133"/>
      <c r="T20252" s="133"/>
      <c r="X20252" s="131"/>
      <c r="Y20252" s="133"/>
      <c r="AJ20252" s="133"/>
      <c r="AO20252" s="135"/>
      <c r="AP20252" s="135"/>
      <c r="BJ20252" s="136"/>
    </row>
    <row r="20253" spans="5:62" ht="14.25" customHeight="1" x14ac:dyDescent="0.25">
      <c r="E20253" s="113"/>
      <c r="H20253" s="133"/>
      <c r="T20253" s="133"/>
      <c r="X20253" s="131"/>
      <c r="Y20253" s="133"/>
      <c r="AJ20253" s="133"/>
      <c r="AO20253" s="135"/>
      <c r="AP20253" s="135"/>
      <c r="BJ20253" s="136"/>
    </row>
    <row r="20254" spans="5:62" ht="14.25" customHeight="1" x14ac:dyDescent="0.25">
      <c r="E20254" s="113"/>
      <c r="H20254" s="133"/>
      <c r="T20254" s="133"/>
      <c r="X20254" s="131"/>
      <c r="Y20254" s="133"/>
      <c r="AJ20254" s="133"/>
      <c r="AO20254" s="135"/>
      <c r="AP20254" s="135"/>
      <c r="BJ20254" s="136"/>
    </row>
    <row r="20255" spans="5:62" ht="14.25" customHeight="1" x14ac:dyDescent="0.25">
      <c r="E20255" s="113"/>
      <c r="H20255" s="133"/>
      <c r="T20255" s="133"/>
      <c r="X20255" s="131"/>
      <c r="Y20255" s="133"/>
      <c r="AJ20255" s="133"/>
      <c r="AO20255" s="135"/>
      <c r="AP20255" s="135"/>
      <c r="BJ20255" s="136"/>
    </row>
    <row r="20256" spans="5:62" ht="14.25" customHeight="1" x14ac:dyDescent="0.25">
      <c r="E20256" s="113"/>
      <c r="H20256" s="133"/>
      <c r="T20256" s="133"/>
      <c r="X20256" s="131"/>
      <c r="Y20256" s="133"/>
      <c r="AJ20256" s="133"/>
      <c r="AO20256" s="135"/>
      <c r="AP20256" s="135"/>
      <c r="BJ20256" s="136"/>
    </row>
    <row r="20257" spans="5:62" ht="14.25" customHeight="1" x14ac:dyDescent="0.25">
      <c r="E20257" s="113"/>
      <c r="H20257" s="133"/>
      <c r="T20257" s="133"/>
      <c r="X20257" s="131"/>
      <c r="Y20257" s="133"/>
      <c r="AJ20257" s="133"/>
      <c r="AO20257" s="135"/>
      <c r="AP20257" s="135"/>
      <c r="BJ20257" s="136"/>
    </row>
    <row r="20258" spans="5:62" ht="14.25" customHeight="1" x14ac:dyDescent="0.25">
      <c r="E20258" s="113"/>
      <c r="H20258" s="133"/>
      <c r="T20258" s="133"/>
      <c r="X20258" s="131"/>
      <c r="Y20258" s="133"/>
      <c r="AJ20258" s="133"/>
      <c r="AO20258" s="135"/>
      <c r="AP20258" s="135"/>
      <c r="BJ20258" s="136"/>
    </row>
    <row r="20259" spans="5:62" ht="14.25" customHeight="1" x14ac:dyDescent="0.25">
      <c r="E20259" s="113"/>
      <c r="H20259" s="133"/>
      <c r="T20259" s="133"/>
      <c r="X20259" s="131"/>
      <c r="Y20259" s="133"/>
      <c r="AJ20259" s="133"/>
      <c r="AO20259" s="135"/>
      <c r="AP20259" s="135"/>
      <c r="BJ20259" s="136"/>
    </row>
    <row r="20260" spans="5:62" ht="14.25" customHeight="1" x14ac:dyDescent="0.25">
      <c r="E20260" s="113"/>
      <c r="H20260" s="133"/>
      <c r="T20260" s="133"/>
      <c r="X20260" s="131"/>
      <c r="Y20260" s="133"/>
      <c r="AJ20260" s="133"/>
      <c r="AO20260" s="135"/>
      <c r="AP20260" s="135"/>
      <c r="BJ20260" s="136"/>
    </row>
    <row r="20261" spans="5:62" ht="14.25" customHeight="1" x14ac:dyDescent="0.25">
      <c r="E20261" s="113"/>
      <c r="H20261" s="133"/>
      <c r="T20261" s="133"/>
      <c r="X20261" s="131"/>
      <c r="Y20261" s="133"/>
      <c r="AJ20261" s="133"/>
      <c r="AO20261" s="135"/>
      <c r="AP20261" s="135"/>
      <c r="BJ20261" s="136"/>
    </row>
    <row r="20262" spans="5:62" ht="14.25" customHeight="1" x14ac:dyDescent="0.25">
      <c r="E20262" s="113"/>
      <c r="H20262" s="133"/>
      <c r="T20262" s="133"/>
      <c r="X20262" s="131"/>
      <c r="Y20262" s="133"/>
      <c r="AJ20262" s="133"/>
      <c r="AO20262" s="135"/>
      <c r="AP20262" s="135"/>
      <c r="BJ20262" s="136"/>
    </row>
    <row r="20263" spans="5:62" ht="14.25" customHeight="1" x14ac:dyDescent="0.25">
      <c r="E20263" s="113"/>
      <c r="H20263" s="133"/>
      <c r="T20263" s="133"/>
      <c r="X20263" s="131"/>
      <c r="Y20263" s="133"/>
      <c r="AJ20263" s="133"/>
      <c r="AO20263" s="135"/>
      <c r="AP20263" s="135"/>
      <c r="BJ20263" s="136"/>
    </row>
    <row r="20264" spans="5:62" ht="14.25" customHeight="1" x14ac:dyDescent="0.25">
      <c r="E20264" s="113"/>
      <c r="H20264" s="133"/>
      <c r="T20264" s="133"/>
      <c r="X20264" s="131"/>
      <c r="Y20264" s="133"/>
      <c r="AJ20264" s="133"/>
      <c r="AO20264" s="135"/>
      <c r="AP20264" s="135"/>
      <c r="BJ20264" s="136"/>
    </row>
    <row r="20265" spans="5:62" ht="14.25" customHeight="1" x14ac:dyDescent="0.25">
      <c r="E20265" s="113"/>
      <c r="H20265" s="133"/>
      <c r="T20265" s="133"/>
      <c r="X20265" s="131"/>
      <c r="Y20265" s="133"/>
      <c r="AJ20265" s="133"/>
      <c r="AO20265" s="135"/>
      <c r="AP20265" s="135"/>
      <c r="BJ20265" s="136"/>
    </row>
    <row r="20266" spans="5:62" ht="14.25" customHeight="1" x14ac:dyDescent="0.25">
      <c r="E20266" s="113"/>
      <c r="H20266" s="133"/>
      <c r="T20266" s="133"/>
      <c r="X20266" s="131"/>
      <c r="Y20266" s="133"/>
      <c r="AJ20266" s="133"/>
      <c r="AO20266" s="135"/>
      <c r="AP20266" s="135"/>
      <c r="BJ20266" s="136"/>
    </row>
    <row r="20267" spans="5:62" ht="14.25" customHeight="1" x14ac:dyDescent="0.25">
      <c r="E20267" s="113"/>
      <c r="H20267" s="133"/>
      <c r="T20267" s="133"/>
      <c r="X20267" s="131"/>
      <c r="Y20267" s="133"/>
      <c r="AJ20267" s="133"/>
      <c r="AO20267" s="135"/>
      <c r="AP20267" s="135"/>
      <c r="BJ20267" s="136"/>
    </row>
    <row r="20268" spans="5:62" ht="14.25" customHeight="1" x14ac:dyDescent="0.25">
      <c r="E20268" s="113"/>
      <c r="H20268" s="133"/>
      <c r="T20268" s="133"/>
      <c r="X20268" s="131"/>
      <c r="Y20268" s="133"/>
      <c r="AJ20268" s="133"/>
      <c r="AO20268" s="135"/>
      <c r="AP20268" s="135"/>
      <c r="BJ20268" s="136"/>
    </row>
    <row r="20269" spans="5:62" ht="14.25" customHeight="1" x14ac:dyDescent="0.25">
      <c r="E20269" s="113"/>
      <c r="H20269" s="133"/>
      <c r="T20269" s="133"/>
      <c r="X20269" s="131"/>
      <c r="Y20269" s="133"/>
      <c r="AJ20269" s="133"/>
      <c r="AO20269" s="135"/>
      <c r="AP20269" s="135"/>
      <c r="BJ20269" s="136"/>
    </row>
    <row r="20270" spans="5:62" ht="14.25" customHeight="1" x14ac:dyDescent="0.25">
      <c r="E20270" s="113"/>
      <c r="H20270" s="133"/>
      <c r="T20270" s="133"/>
      <c r="X20270" s="131"/>
      <c r="Y20270" s="133"/>
      <c r="AJ20270" s="133"/>
      <c r="AO20270" s="135"/>
      <c r="AP20270" s="135"/>
      <c r="BJ20270" s="136"/>
    </row>
    <row r="20271" spans="5:62" ht="14.25" customHeight="1" x14ac:dyDescent="0.25">
      <c r="E20271" s="113"/>
      <c r="H20271" s="133"/>
      <c r="T20271" s="133"/>
      <c r="X20271" s="131"/>
      <c r="Y20271" s="133"/>
      <c r="AJ20271" s="133"/>
      <c r="AO20271" s="135"/>
      <c r="AP20271" s="135"/>
      <c r="BJ20271" s="136"/>
    </row>
    <row r="20272" spans="5:62" ht="14.25" customHeight="1" x14ac:dyDescent="0.25">
      <c r="E20272" s="113"/>
      <c r="H20272" s="133"/>
      <c r="T20272" s="133"/>
      <c r="X20272" s="131"/>
      <c r="Y20272" s="133"/>
      <c r="AJ20272" s="133"/>
      <c r="AO20272" s="135"/>
      <c r="AP20272" s="135"/>
      <c r="BJ20272" s="136"/>
    </row>
    <row r="20273" spans="5:62" ht="14.25" customHeight="1" x14ac:dyDescent="0.25">
      <c r="E20273" s="113"/>
      <c r="H20273" s="133"/>
      <c r="T20273" s="133"/>
      <c r="X20273" s="131"/>
      <c r="Y20273" s="133"/>
      <c r="AJ20273" s="133"/>
      <c r="AO20273" s="135"/>
      <c r="AP20273" s="135"/>
      <c r="BJ20273" s="136"/>
    </row>
    <row r="20274" spans="5:62" ht="14.25" customHeight="1" x14ac:dyDescent="0.25">
      <c r="E20274" s="113"/>
      <c r="H20274" s="133"/>
      <c r="T20274" s="133"/>
      <c r="X20274" s="131"/>
      <c r="Y20274" s="133"/>
      <c r="AJ20274" s="133"/>
      <c r="AO20274" s="135"/>
      <c r="AP20274" s="135"/>
      <c r="BJ20274" s="136"/>
    </row>
    <row r="20275" spans="5:62" ht="14.25" customHeight="1" x14ac:dyDescent="0.25">
      <c r="E20275" s="113"/>
      <c r="H20275" s="133"/>
      <c r="T20275" s="133"/>
      <c r="X20275" s="131"/>
      <c r="Y20275" s="133"/>
      <c r="AJ20275" s="133"/>
      <c r="AO20275" s="135"/>
      <c r="AP20275" s="135"/>
      <c r="BJ20275" s="136"/>
    </row>
    <row r="20276" spans="5:62" ht="14.25" customHeight="1" x14ac:dyDescent="0.25">
      <c r="E20276" s="113"/>
      <c r="H20276" s="133"/>
      <c r="T20276" s="133"/>
      <c r="X20276" s="131"/>
      <c r="Y20276" s="133"/>
      <c r="AJ20276" s="133"/>
      <c r="AO20276" s="135"/>
      <c r="AP20276" s="135"/>
      <c r="BJ20276" s="136"/>
    </row>
    <row r="20277" spans="5:62" ht="14.25" customHeight="1" x14ac:dyDescent="0.25">
      <c r="E20277" s="113"/>
      <c r="H20277" s="133"/>
      <c r="T20277" s="133"/>
      <c r="X20277" s="131"/>
      <c r="Y20277" s="133"/>
      <c r="AJ20277" s="133"/>
      <c r="AO20277" s="135"/>
      <c r="AP20277" s="135"/>
      <c r="BJ20277" s="136"/>
    </row>
    <row r="20278" spans="5:62" ht="14.25" customHeight="1" x14ac:dyDescent="0.25">
      <c r="E20278" s="113"/>
      <c r="H20278" s="133"/>
      <c r="T20278" s="133"/>
      <c r="X20278" s="131"/>
      <c r="Y20278" s="133"/>
      <c r="AJ20278" s="133"/>
      <c r="AO20278" s="135"/>
      <c r="AP20278" s="135"/>
      <c r="BJ20278" s="136"/>
    </row>
    <row r="20279" spans="5:62" ht="14.25" customHeight="1" x14ac:dyDescent="0.25">
      <c r="E20279" s="113"/>
      <c r="H20279" s="133"/>
      <c r="T20279" s="133"/>
      <c r="X20279" s="131"/>
      <c r="Y20279" s="133"/>
      <c r="AJ20279" s="133"/>
      <c r="AO20279" s="135"/>
      <c r="AP20279" s="135"/>
      <c r="BJ20279" s="136"/>
    </row>
    <row r="20280" spans="5:62" ht="14.25" customHeight="1" x14ac:dyDescent="0.25">
      <c r="E20280" s="113"/>
      <c r="H20280" s="133"/>
      <c r="T20280" s="133"/>
      <c r="X20280" s="131"/>
      <c r="Y20280" s="133"/>
      <c r="AJ20280" s="133"/>
      <c r="AO20280" s="135"/>
      <c r="AP20280" s="135"/>
      <c r="BJ20280" s="136"/>
    </row>
    <row r="20281" spans="5:62" ht="14.25" customHeight="1" x14ac:dyDescent="0.25">
      <c r="E20281" s="113"/>
      <c r="H20281" s="133"/>
      <c r="T20281" s="133"/>
      <c r="X20281" s="131"/>
      <c r="Y20281" s="133"/>
      <c r="AJ20281" s="133"/>
      <c r="AO20281" s="135"/>
      <c r="AP20281" s="135"/>
      <c r="BJ20281" s="136"/>
    </row>
    <row r="20282" spans="5:62" ht="14.25" customHeight="1" x14ac:dyDescent="0.25">
      <c r="E20282" s="113"/>
      <c r="H20282" s="133"/>
      <c r="T20282" s="133"/>
      <c r="X20282" s="131"/>
      <c r="Y20282" s="133"/>
      <c r="AJ20282" s="133"/>
      <c r="AO20282" s="135"/>
      <c r="AP20282" s="135"/>
      <c r="BJ20282" s="136"/>
    </row>
    <row r="20283" spans="5:62" ht="14.25" customHeight="1" x14ac:dyDescent="0.25">
      <c r="E20283" s="113"/>
      <c r="H20283" s="133"/>
      <c r="T20283" s="133"/>
      <c r="X20283" s="131"/>
      <c r="Y20283" s="133"/>
      <c r="AJ20283" s="133"/>
      <c r="AO20283" s="135"/>
      <c r="AP20283" s="135"/>
      <c r="BJ20283" s="136"/>
    </row>
    <row r="20284" spans="5:62" ht="14.25" customHeight="1" x14ac:dyDescent="0.25">
      <c r="E20284" s="113"/>
      <c r="H20284" s="133"/>
      <c r="T20284" s="133"/>
      <c r="X20284" s="131"/>
      <c r="Y20284" s="133"/>
      <c r="AJ20284" s="133"/>
      <c r="AO20284" s="135"/>
      <c r="AP20284" s="135"/>
      <c r="BJ20284" s="136"/>
    </row>
    <row r="20285" spans="5:62" ht="14.25" customHeight="1" x14ac:dyDescent="0.25">
      <c r="E20285" s="113"/>
      <c r="H20285" s="133"/>
      <c r="T20285" s="133"/>
      <c r="X20285" s="131"/>
      <c r="Y20285" s="133"/>
      <c r="AJ20285" s="133"/>
      <c r="AO20285" s="135"/>
      <c r="AP20285" s="135"/>
      <c r="BJ20285" s="136"/>
    </row>
    <row r="20286" spans="5:62" ht="14.25" customHeight="1" x14ac:dyDescent="0.25">
      <c r="E20286" s="113"/>
      <c r="H20286" s="133"/>
      <c r="T20286" s="133"/>
      <c r="X20286" s="131"/>
      <c r="Y20286" s="133"/>
      <c r="AJ20286" s="133"/>
      <c r="AO20286" s="135"/>
      <c r="AP20286" s="135"/>
      <c r="BJ20286" s="136"/>
    </row>
    <row r="20287" spans="5:62" ht="14.25" customHeight="1" x14ac:dyDescent="0.25">
      <c r="E20287" s="113"/>
      <c r="H20287" s="133"/>
      <c r="T20287" s="133"/>
      <c r="X20287" s="131"/>
      <c r="Y20287" s="133"/>
      <c r="AJ20287" s="133"/>
      <c r="AO20287" s="135"/>
      <c r="AP20287" s="135"/>
      <c r="BJ20287" s="136"/>
    </row>
    <row r="20288" spans="5:62" ht="14.25" customHeight="1" x14ac:dyDescent="0.25">
      <c r="E20288" s="113"/>
      <c r="H20288" s="133"/>
      <c r="T20288" s="133"/>
      <c r="X20288" s="131"/>
      <c r="Y20288" s="133"/>
      <c r="AJ20288" s="133"/>
      <c r="AO20288" s="135"/>
      <c r="AP20288" s="135"/>
      <c r="BJ20288" s="136"/>
    </row>
    <row r="20289" spans="5:62" ht="14.25" customHeight="1" x14ac:dyDescent="0.25">
      <c r="E20289" s="113"/>
      <c r="H20289" s="133"/>
      <c r="T20289" s="133"/>
      <c r="X20289" s="131"/>
      <c r="Y20289" s="133"/>
      <c r="AJ20289" s="133"/>
      <c r="AO20289" s="135"/>
      <c r="AP20289" s="135"/>
      <c r="BJ20289" s="136"/>
    </row>
    <row r="20290" spans="5:62" ht="14.25" customHeight="1" x14ac:dyDescent="0.25">
      <c r="E20290" s="113"/>
      <c r="H20290" s="133"/>
      <c r="T20290" s="133"/>
      <c r="X20290" s="131"/>
      <c r="Y20290" s="133"/>
      <c r="AJ20290" s="133"/>
      <c r="AO20290" s="135"/>
      <c r="AP20290" s="135"/>
      <c r="BJ20290" s="136"/>
    </row>
    <row r="20291" spans="5:62" ht="14.25" customHeight="1" x14ac:dyDescent="0.25">
      <c r="E20291" s="113"/>
      <c r="H20291" s="133"/>
      <c r="T20291" s="133"/>
      <c r="X20291" s="131"/>
      <c r="Y20291" s="133"/>
      <c r="AJ20291" s="133"/>
      <c r="AO20291" s="135"/>
      <c r="AP20291" s="135"/>
      <c r="BJ20291" s="136"/>
    </row>
    <row r="20292" spans="5:62" ht="14.25" customHeight="1" x14ac:dyDescent="0.25">
      <c r="E20292" s="113"/>
      <c r="H20292" s="133"/>
      <c r="T20292" s="133"/>
      <c r="X20292" s="131"/>
      <c r="Y20292" s="133"/>
      <c r="AJ20292" s="133"/>
      <c r="AO20292" s="135"/>
      <c r="AP20292" s="135"/>
      <c r="BJ20292" s="136"/>
    </row>
    <row r="20293" spans="5:62" ht="14.25" customHeight="1" x14ac:dyDescent="0.25">
      <c r="E20293" s="113"/>
      <c r="H20293" s="133"/>
      <c r="T20293" s="133"/>
      <c r="X20293" s="131"/>
      <c r="Y20293" s="133"/>
      <c r="AJ20293" s="133"/>
      <c r="AO20293" s="135"/>
      <c r="AP20293" s="135"/>
      <c r="BJ20293" s="136"/>
    </row>
    <row r="20294" spans="5:62" ht="14.25" customHeight="1" x14ac:dyDescent="0.25">
      <c r="E20294" s="113"/>
      <c r="H20294" s="133"/>
      <c r="T20294" s="133"/>
      <c r="X20294" s="131"/>
      <c r="Y20294" s="133"/>
      <c r="AJ20294" s="133"/>
      <c r="AO20294" s="135"/>
      <c r="AP20294" s="135"/>
      <c r="BJ20294" s="136"/>
    </row>
    <row r="20295" spans="5:62" ht="14.25" customHeight="1" x14ac:dyDescent="0.25">
      <c r="E20295" s="113"/>
      <c r="H20295" s="133"/>
      <c r="T20295" s="133"/>
      <c r="X20295" s="131"/>
      <c r="Y20295" s="133"/>
      <c r="AJ20295" s="133"/>
      <c r="AO20295" s="135"/>
      <c r="AP20295" s="135"/>
      <c r="BJ20295" s="136"/>
    </row>
    <row r="20296" spans="5:62" ht="14.25" customHeight="1" x14ac:dyDescent="0.25">
      <c r="E20296" s="113"/>
      <c r="H20296" s="133"/>
      <c r="T20296" s="133"/>
      <c r="X20296" s="131"/>
      <c r="Y20296" s="133"/>
      <c r="AJ20296" s="133"/>
      <c r="AO20296" s="135"/>
      <c r="AP20296" s="135"/>
      <c r="BJ20296" s="136"/>
    </row>
    <row r="20297" spans="5:62" ht="14.25" customHeight="1" x14ac:dyDescent="0.25">
      <c r="E20297" s="113"/>
      <c r="H20297" s="133"/>
      <c r="T20297" s="133"/>
      <c r="X20297" s="131"/>
      <c r="Y20297" s="133"/>
      <c r="AJ20297" s="133"/>
      <c r="AO20297" s="135"/>
      <c r="AP20297" s="135"/>
      <c r="BJ20297" s="136"/>
    </row>
    <row r="20298" spans="5:62" ht="14.25" customHeight="1" x14ac:dyDescent="0.25">
      <c r="E20298" s="113"/>
      <c r="H20298" s="133"/>
      <c r="T20298" s="133"/>
      <c r="X20298" s="131"/>
      <c r="Y20298" s="133"/>
      <c r="AJ20298" s="133"/>
      <c r="AO20298" s="135"/>
      <c r="AP20298" s="135"/>
      <c r="BJ20298" s="136"/>
    </row>
    <row r="20299" spans="5:62" ht="14.25" customHeight="1" x14ac:dyDescent="0.25">
      <c r="E20299" s="113"/>
      <c r="H20299" s="133"/>
      <c r="T20299" s="133"/>
      <c r="X20299" s="131"/>
      <c r="Y20299" s="133"/>
      <c r="AJ20299" s="133"/>
      <c r="AO20299" s="135"/>
      <c r="AP20299" s="135"/>
      <c r="BJ20299" s="136"/>
    </row>
    <row r="20300" spans="5:62" ht="14.25" customHeight="1" x14ac:dyDescent="0.25">
      <c r="E20300" s="113"/>
      <c r="H20300" s="133"/>
      <c r="T20300" s="133"/>
      <c r="X20300" s="131"/>
      <c r="Y20300" s="133"/>
      <c r="AJ20300" s="133"/>
      <c r="AO20300" s="135"/>
      <c r="AP20300" s="135"/>
      <c r="BJ20300" s="136"/>
    </row>
    <row r="20301" spans="5:62" ht="14.25" customHeight="1" x14ac:dyDescent="0.25">
      <c r="E20301" s="113"/>
      <c r="H20301" s="133"/>
      <c r="T20301" s="133"/>
      <c r="X20301" s="131"/>
      <c r="Y20301" s="133"/>
      <c r="AJ20301" s="133"/>
      <c r="AO20301" s="135"/>
      <c r="AP20301" s="135"/>
      <c r="BJ20301" s="136"/>
    </row>
    <row r="20302" spans="5:62" ht="14.25" customHeight="1" x14ac:dyDescent="0.25">
      <c r="E20302" s="113"/>
      <c r="H20302" s="133"/>
      <c r="T20302" s="133"/>
      <c r="X20302" s="131"/>
      <c r="Y20302" s="133"/>
      <c r="AJ20302" s="133"/>
      <c r="AO20302" s="135"/>
      <c r="AP20302" s="135"/>
      <c r="BJ20302" s="136"/>
    </row>
    <row r="20303" spans="5:62" ht="14.25" customHeight="1" x14ac:dyDescent="0.25">
      <c r="E20303" s="113"/>
      <c r="H20303" s="133"/>
      <c r="T20303" s="133"/>
      <c r="X20303" s="131"/>
      <c r="Y20303" s="133"/>
      <c r="AJ20303" s="133"/>
      <c r="AO20303" s="135"/>
      <c r="AP20303" s="135"/>
      <c r="BJ20303" s="136"/>
    </row>
    <row r="20304" spans="5:62" ht="14.25" customHeight="1" x14ac:dyDescent="0.25">
      <c r="E20304" s="113"/>
      <c r="H20304" s="133"/>
      <c r="T20304" s="133"/>
      <c r="X20304" s="131"/>
      <c r="Y20304" s="133"/>
      <c r="AJ20304" s="133"/>
      <c r="AO20304" s="135"/>
      <c r="AP20304" s="135"/>
      <c r="BJ20304" s="136"/>
    </row>
    <row r="20305" spans="5:62" ht="14.25" customHeight="1" x14ac:dyDescent="0.25">
      <c r="E20305" s="113"/>
      <c r="H20305" s="133"/>
      <c r="T20305" s="133"/>
      <c r="X20305" s="131"/>
      <c r="Y20305" s="133"/>
      <c r="AJ20305" s="133"/>
      <c r="AO20305" s="135"/>
      <c r="AP20305" s="135"/>
      <c r="BJ20305" s="136"/>
    </row>
    <row r="20306" spans="5:62" ht="14.25" customHeight="1" x14ac:dyDescent="0.25">
      <c r="E20306" s="113"/>
      <c r="H20306" s="133"/>
      <c r="T20306" s="133"/>
      <c r="X20306" s="131"/>
      <c r="Y20306" s="133"/>
      <c r="AJ20306" s="133"/>
      <c r="AO20306" s="135"/>
      <c r="AP20306" s="135"/>
      <c r="BJ20306" s="136"/>
    </row>
    <row r="20307" spans="5:62" ht="14.25" customHeight="1" x14ac:dyDescent="0.25">
      <c r="E20307" s="113"/>
      <c r="H20307" s="133"/>
      <c r="T20307" s="133"/>
      <c r="X20307" s="131"/>
      <c r="Y20307" s="133"/>
      <c r="AJ20307" s="133"/>
      <c r="AO20307" s="135"/>
      <c r="AP20307" s="135"/>
      <c r="BJ20307" s="136"/>
    </row>
    <row r="20308" spans="5:62" ht="14.25" customHeight="1" x14ac:dyDescent="0.25">
      <c r="E20308" s="113"/>
      <c r="H20308" s="133"/>
      <c r="T20308" s="133"/>
      <c r="X20308" s="131"/>
      <c r="Y20308" s="133"/>
      <c r="AJ20308" s="133"/>
      <c r="AO20308" s="135"/>
      <c r="AP20308" s="135"/>
      <c r="BJ20308" s="136"/>
    </row>
    <row r="20309" spans="5:62" ht="14.25" customHeight="1" x14ac:dyDescent="0.25">
      <c r="E20309" s="113"/>
      <c r="H20309" s="133"/>
      <c r="T20309" s="133"/>
      <c r="X20309" s="131"/>
      <c r="Y20309" s="133"/>
      <c r="AJ20309" s="133"/>
      <c r="AO20309" s="135"/>
      <c r="AP20309" s="135"/>
      <c r="BJ20309" s="136"/>
    </row>
    <row r="20310" spans="5:62" ht="14.25" customHeight="1" x14ac:dyDescent="0.25">
      <c r="E20310" s="113"/>
      <c r="H20310" s="133"/>
      <c r="T20310" s="133"/>
      <c r="X20310" s="131"/>
      <c r="Y20310" s="133"/>
      <c r="AJ20310" s="133"/>
      <c r="AO20310" s="135"/>
      <c r="AP20310" s="135"/>
      <c r="BJ20310" s="136"/>
    </row>
    <row r="20311" spans="5:62" ht="14.25" customHeight="1" x14ac:dyDescent="0.25">
      <c r="E20311" s="113"/>
      <c r="H20311" s="133"/>
      <c r="T20311" s="133"/>
      <c r="X20311" s="131"/>
      <c r="Y20311" s="133"/>
      <c r="AJ20311" s="133"/>
      <c r="AO20311" s="135"/>
      <c r="AP20311" s="135"/>
      <c r="BJ20311" s="136"/>
    </row>
    <row r="20312" spans="5:62" ht="14.25" customHeight="1" x14ac:dyDescent="0.25">
      <c r="E20312" s="113"/>
      <c r="H20312" s="133"/>
      <c r="T20312" s="133"/>
      <c r="X20312" s="131"/>
      <c r="Y20312" s="133"/>
      <c r="AJ20312" s="133"/>
      <c r="AO20312" s="135"/>
      <c r="AP20312" s="135"/>
      <c r="BJ20312" s="136"/>
    </row>
    <row r="20313" spans="5:62" ht="14.25" customHeight="1" x14ac:dyDescent="0.25">
      <c r="E20313" s="113"/>
      <c r="H20313" s="133"/>
      <c r="T20313" s="133"/>
      <c r="X20313" s="131"/>
      <c r="Y20313" s="133"/>
      <c r="AJ20313" s="133"/>
      <c r="AO20313" s="135"/>
      <c r="AP20313" s="135"/>
      <c r="BJ20313" s="136"/>
    </row>
    <row r="20314" spans="5:62" ht="14.25" customHeight="1" x14ac:dyDescent="0.25">
      <c r="E20314" s="113"/>
      <c r="H20314" s="133"/>
      <c r="T20314" s="133"/>
      <c r="X20314" s="131"/>
      <c r="Y20314" s="133"/>
      <c r="AJ20314" s="133"/>
      <c r="AO20314" s="135"/>
      <c r="AP20314" s="135"/>
      <c r="BJ20314" s="136"/>
    </row>
    <row r="20315" spans="5:62" ht="14.25" customHeight="1" x14ac:dyDescent="0.25">
      <c r="E20315" s="113"/>
      <c r="H20315" s="133"/>
      <c r="T20315" s="133"/>
      <c r="X20315" s="131"/>
      <c r="Y20315" s="133"/>
      <c r="AJ20315" s="133"/>
      <c r="AO20315" s="135"/>
      <c r="AP20315" s="135"/>
      <c r="BJ20315" s="136"/>
    </row>
    <row r="20316" spans="5:62" ht="14.25" customHeight="1" x14ac:dyDescent="0.25">
      <c r="E20316" s="113"/>
      <c r="H20316" s="133"/>
      <c r="T20316" s="133"/>
      <c r="X20316" s="131"/>
      <c r="Y20316" s="133"/>
      <c r="AJ20316" s="133"/>
      <c r="AO20316" s="135"/>
      <c r="AP20316" s="135"/>
      <c r="BJ20316" s="136"/>
    </row>
    <row r="20317" spans="5:62" ht="14.25" customHeight="1" x14ac:dyDescent="0.25">
      <c r="E20317" s="113"/>
      <c r="H20317" s="133"/>
      <c r="T20317" s="133"/>
      <c r="X20317" s="131"/>
      <c r="Y20317" s="133"/>
      <c r="AJ20317" s="133"/>
      <c r="AO20317" s="135"/>
      <c r="AP20317" s="135"/>
      <c r="BJ20317" s="136"/>
    </row>
    <row r="20318" spans="5:62" ht="14.25" customHeight="1" x14ac:dyDescent="0.25">
      <c r="E20318" s="113"/>
      <c r="H20318" s="133"/>
      <c r="T20318" s="133"/>
      <c r="X20318" s="131"/>
      <c r="Y20318" s="133"/>
      <c r="AJ20318" s="133"/>
      <c r="AO20318" s="135"/>
      <c r="AP20318" s="135"/>
      <c r="BJ20318" s="136"/>
    </row>
    <row r="20319" spans="5:62" ht="14.25" customHeight="1" x14ac:dyDescent="0.25">
      <c r="E20319" s="113"/>
      <c r="H20319" s="133"/>
      <c r="T20319" s="133"/>
      <c r="X20319" s="131"/>
      <c r="Y20319" s="133"/>
      <c r="AJ20319" s="133"/>
      <c r="AO20319" s="135"/>
      <c r="AP20319" s="135"/>
      <c r="BJ20319" s="136"/>
    </row>
    <row r="20320" spans="5:62" ht="14.25" customHeight="1" x14ac:dyDescent="0.25">
      <c r="E20320" s="113"/>
      <c r="H20320" s="133"/>
      <c r="T20320" s="133"/>
      <c r="X20320" s="131"/>
      <c r="Y20320" s="133"/>
      <c r="AJ20320" s="133"/>
      <c r="AO20320" s="135"/>
      <c r="AP20320" s="135"/>
      <c r="BJ20320" s="136"/>
    </row>
    <row r="20321" spans="5:62" ht="14.25" customHeight="1" x14ac:dyDescent="0.25">
      <c r="E20321" s="113"/>
      <c r="H20321" s="133"/>
      <c r="T20321" s="133"/>
      <c r="X20321" s="131"/>
      <c r="Y20321" s="133"/>
      <c r="AJ20321" s="133"/>
      <c r="AO20321" s="135"/>
      <c r="AP20321" s="135"/>
      <c r="BJ20321" s="136"/>
    </row>
    <row r="20322" spans="5:62" ht="14.25" customHeight="1" x14ac:dyDescent="0.25">
      <c r="E20322" s="113"/>
      <c r="H20322" s="133"/>
      <c r="T20322" s="133"/>
      <c r="X20322" s="131"/>
      <c r="Y20322" s="133"/>
      <c r="AJ20322" s="133"/>
      <c r="AO20322" s="135"/>
      <c r="AP20322" s="135"/>
      <c r="BJ20322" s="136"/>
    </row>
    <row r="20323" spans="5:62" ht="14.25" customHeight="1" x14ac:dyDescent="0.25">
      <c r="E20323" s="113"/>
      <c r="H20323" s="133"/>
      <c r="T20323" s="133"/>
      <c r="X20323" s="131"/>
      <c r="Y20323" s="133"/>
      <c r="AJ20323" s="133"/>
      <c r="AO20323" s="135"/>
      <c r="AP20323" s="135"/>
      <c r="BJ20323" s="136"/>
    </row>
    <row r="20324" spans="5:62" ht="14.25" customHeight="1" x14ac:dyDescent="0.25">
      <c r="E20324" s="113"/>
      <c r="H20324" s="133"/>
      <c r="T20324" s="133"/>
      <c r="X20324" s="131"/>
      <c r="Y20324" s="133"/>
      <c r="AJ20324" s="133"/>
      <c r="AO20324" s="135"/>
      <c r="AP20324" s="135"/>
      <c r="BJ20324" s="136"/>
    </row>
    <row r="20325" spans="5:62" ht="14.25" customHeight="1" x14ac:dyDescent="0.25">
      <c r="E20325" s="113"/>
      <c r="H20325" s="133"/>
      <c r="T20325" s="133"/>
      <c r="X20325" s="131"/>
      <c r="Y20325" s="133"/>
      <c r="AJ20325" s="133"/>
      <c r="AO20325" s="135"/>
      <c r="AP20325" s="135"/>
      <c r="BJ20325" s="136"/>
    </row>
    <row r="20326" spans="5:62" ht="14.25" customHeight="1" x14ac:dyDescent="0.25">
      <c r="E20326" s="113"/>
      <c r="H20326" s="133"/>
      <c r="T20326" s="133"/>
      <c r="X20326" s="131"/>
      <c r="Y20326" s="133"/>
      <c r="AJ20326" s="133"/>
      <c r="AO20326" s="135"/>
      <c r="AP20326" s="135"/>
      <c r="BJ20326" s="136"/>
    </row>
    <row r="20327" spans="5:62" ht="14.25" customHeight="1" x14ac:dyDescent="0.25">
      <c r="E20327" s="113"/>
      <c r="H20327" s="133"/>
      <c r="T20327" s="133"/>
      <c r="X20327" s="131"/>
      <c r="Y20327" s="133"/>
      <c r="AJ20327" s="133"/>
      <c r="AO20327" s="135"/>
      <c r="AP20327" s="135"/>
      <c r="BJ20327" s="136"/>
    </row>
    <row r="20328" spans="5:62" ht="14.25" customHeight="1" x14ac:dyDescent="0.25">
      <c r="E20328" s="113"/>
      <c r="H20328" s="133"/>
      <c r="T20328" s="133"/>
      <c r="X20328" s="131"/>
      <c r="Y20328" s="133"/>
      <c r="AJ20328" s="133"/>
      <c r="AO20328" s="135"/>
      <c r="AP20328" s="135"/>
      <c r="BJ20328" s="136"/>
    </row>
    <row r="20329" spans="5:62" ht="14.25" customHeight="1" x14ac:dyDescent="0.25">
      <c r="E20329" s="113"/>
      <c r="H20329" s="133"/>
      <c r="T20329" s="133"/>
      <c r="X20329" s="131"/>
      <c r="Y20329" s="133"/>
      <c r="AJ20329" s="133"/>
      <c r="AO20329" s="135"/>
      <c r="AP20329" s="135"/>
      <c r="BJ20329" s="136"/>
    </row>
    <row r="20330" spans="5:62" ht="14.25" customHeight="1" x14ac:dyDescent="0.25">
      <c r="E20330" s="113"/>
      <c r="H20330" s="133"/>
      <c r="T20330" s="133"/>
      <c r="X20330" s="131"/>
      <c r="Y20330" s="133"/>
      <c r="AJ20330" s="133"/>
      <c r="AO20330" s="135"/>
      <c r="AP20330" s="135"/>
      <c r="BJ20330" s="136"/>
    </row>
    <row r="20331" spans="5:62" ht="14.25" customHeight="1" x14ac:dyDescent="0.25">
      <c r="E20331" s="113"/>
      <c r="H20331" s="133"/>
      <c r="T20331" s="133"/>
      <c r="X20331" s="131"/>
      <c r="Y20331" s="133"/>
      <c r="AJ20331" s="133"/>
      <c r="AO20331" s="135"/>
      <c r="AP20331" s="135"/>
      <c r="BJ20331" s="136"/>
    </row>
    <row r="20332" spans="5:62" ht="14.25" customHeight="1" x14ac:dyDescent="0.25">
      <c r="E20332" s="113"/>
      <c r="H20332" s="133"/>
      <c r="T20332" s="133"/>
      <c r="X20332" s="131"/>
      <c r="Y20332" s="133"/>
      <c r="AJ20332" s="133"/>
      <c r="AO20332" s="135"/>
      <c r="AP20332" s="135"/>
      <c r="BJ20332" s="136"/>
    </row>
    <row r="20333" spans="5:62" ht="14.25" customHeight="1" x14ac:dyDescent="0.25">
      <c r="E20333" s="113"/>
      <c r="H20333" s="133"/>
      <c r="T20333" s="133"/>
      <c r="X20333" s="131"/>
      <c r="Y20333" s="133"/>
      <c r="AJ20333" s="133"/>
      <c r="AO20333" s="135"/>
      <c r="AP20333" s="135"/>
      <c r="BJ20333" s="136"/>
    </row>
    <row r="20334" spans="5:62" ht="14.25" customHeight="1" x14ac:dyDescent="0.25">
      <c r="E20334" s="113"/>
      <c r="H20334" s="133"/>
      <c r="T20334" s="133"/>
      <c r="X20334" s="131"/>
      <c r="Y20334" s="133"/>
      <c r="AJ20334" s="133"/>
      <c r="AO20334" s="135"/>
      <c r="AP20334" s="135"/>
      <c r="BJ20334" s="136"/>
    </row>
    <row r="20335" spans="5:62" ht="14.25" customHeight="1" x14ac:dyDescent="0.25">
      <c r="E20335" s="113"/>
      <c r="H20335" s="133"/>
      <c r="T20335" s="133"/>
      <c r="X20335" s="131"/>
      <c r="Y20335" s="133"/>
      <c r="AJ20335" s="133"/>
      <c r="AO20335" s="135"/>
      <c r="AP20335" s="135"/>
      <c r="BJ20335" s="136"/>
    </row>
    <row r="20336" spans="5:62" ht="14.25" customHeight="1" x14ac:dyDescent="0.25">
      <c r="E20336" s="113"/>
      <c r="H20336" s="133"/>
      <c r="T20336" s="133"/>
      <c r="X20336" s="131"/>
      <c r="Y20336" s="133"/>
      <c r="AJ20336" s="133"/>
      <c r="AO20336" s="135"/>
      <c r="AP20336" s="135"/>
      <c r="BJ20336" s="136"/>
    </row>
    <row r="20337" spans="5:62" ht="14.25" customHeight="1" x14ac:dyDescent="0.25">
      <c r="E20337" s="113"/>
      <c r="H20337" s="133"/>
      <c r="T20337" s="133"/>
      <c r="X20337" s="131"/>
      <c r="Y20337" s="133"/>
      <c r="AJ20337" s="133"/>
      <c r="AO20337" s="135"/>
      <c r="AP20337" s="135"/>
      <c r="BJ20337" s="136"/>
    </row>
    <row r="20338" spans="5:62" ht="14.25" customHeight="1" x14ac:dyDescent="0.25">
      <c r="E20338" s="113"/>
      <c r="H20338" s="133"/>
      <c r="T20338" s="133"/>
      <c r="X20338" s="131"/>
      <c r="Y20338" s="133"/>
      <c r="AJ20338" s="133"/>
      <c r="AO20338" s="135"/>
      <c r="AP20338" s="135"/>
      <c r="BJ20338" s="136"/>
    </row>
    <row r="20339" spans="5:62" ht="14.25" customHeight="1" x14ac:dyDescent="0.25">
      <c r="E20339" s="113"/>
      <c r="H20339" s="133"/>
      <c r="T20339" s="133"/>
      <c r="X20339" s="131"/>
      <c r="Y20339" s="133"/>
      <c r="AJ20339" s="133"/>
      <c r="AO20339" s="135"/>
      <c r="AP20339" s="135"/>
      <c r="BJ20339" s="136"/>
    </row>
    <row r="20340" spans="5:62" ht="14.25" customHeight="1" x14ac:dyDescent="0.25">
      <c r="E20340" s="113"/>
      <c r="H20340" s="133"/>
      <c r="T20340" s="133"/>
      <c r="X20340" s="131"/>
      <c r="Y20340" s="133"/>
      <c r="AJ20340" s="133"/>
      <c r="AO20340" s="135"/>
      <c r="AP20340" s="135"/>
      <c r="BJ20340" s="136"/>
    </row>
    <row r="20341" spans="5:62" ht="14.25" customHeight="1" x14ac:dyDescent="0.25">
      <c r="E20341" s="113"/>
      <c r="H20341" s="133"/>
      <c r="T20341" s="133"/>
      <c r="X20341" s="131"/>
      <c r="Y20341" s="133"/>
      <c r="AJ20341" s="133"/>
      <c r="AO20341" s="135"/>
      <c r="AP20341" s="135"/>
      <c r="BJ20341" s="136"/>
    </row>
    <row r="20342" spans="5:62" ht="14.25" customHeight="1" x14ac:dyDescent="0.25">
      <c r="E20342" s="113"/>
      <c r="H20342" s="133"/>
      <c r="T20342" s="133"/>
      <c r="X20342" s="131"/>
      <c r="Y20342" s="133"/>
      <c r="AJ20342" s="133"/>
      <c r="AO20342" s="135"/>
      <c r="AP20342" s="135"/>
      <c r="BJ20342" s="136"/>
    </row>
    <row r="20343" spans="5:62" ht="14.25" customHeight="1" x14ac:dyDescent="0.25">
      <c r="E20343" s="113"/>
      <c r="H20343" s="133"/>
      <c r="T20343" s="133"/>
      <c r="X20343" s="131"/>
      <c r="Y20343" s="133"/>
      <c r="AJ20343" s="133"/>
      <c r="AO20343" s="135"/>
      <c r="AP20343" s="135"/>
      <c r="BJ20343" s="136"/>
    </row>
    <row r="20344" spans="5:62" ht="14.25" customHeight="1" x14ac:dyDescent="0.25">
      <c r="E20344" s="113"/>
      <c r="H20344" s="133"/>
      <c r="T20344" s="133"/>
      <c r="X20344" s="131"/>
      <c r="Y20344" s="133"/>
      <c r="AJ20344" s="133"/>
      <c r="AO20344" s="135"/>
      <c r="AP20344" s="135"/>
      <c r="BJ20344" s="136"/>
    </row>
    <row r="20345" spans="5:62" ht="14.25" customHeight="1" x14ac:dyDescent="0.25">
      <c r="E20345" s="113"/>
      <c r="H20345" s="133"/>
      <c r="T20345" s="133"/>
      <c r="X20345" s="131"/>
      <c r="Y20345" s="133"/>
      <c r="AJ20345" s="133"/>
      <c r="AO20345" s="135"/>
      <c r="AP20345" s="135"/>
      <c r="BJ20345" s="136"/>
    </row>
    <row r="20346" spans="5:62" ht="14.25" customHeight="1" x14ac:dyDescent="0.25">
      <c r="E20346" s="113"/>
      <c r="H20346" s="133"/>
      <c r="T20346" s="133"/>
      <c r="X20346" s="131"/>
      <c r="Y20346" s="133"/>
      <c r="AJ20346" s="133"/>
      <c r="AO20346" s="135"/>
      <c r="AP20346" s="135"/>
      <c r="BJ20346" s="136"/>
    </row>
    <row r="20347" spans="5:62" ht="14.25" customHeight="1" x14ac:dyDescent="0.25">
      <c r="E20347" s="113"/>
      <c r="H20347" s="133"/>
      <c r="T20347" s="133"/>
      <c r="X20347" s="131"/>
      <c r="Y20347" s="133"/>
      <c r="AJ20347" s="133"/>
      <c r="AO20347" s="135"/>
      <c r="AP20347" s="135"/>
      <c r="BJ20347" s="136"/>
    </row>
    <row r="20348" spans="5:62" ht="14.25" customHeight="1" x14ac:dyDescent="0.25">
      <c r="E20348" s="113"/>
      <c r="H20348" s="133"/>
      <c r="T20348" s="133"/>
      <c r="X20348" s="131"/>
      <c r="Y20348" s="133"/>
      <c r="AJ20348" s="133"/>
      <c r="AO20348" s="135"/>
      <c r="AP20348" s="135"/>
      <c r="BJ20348" s="136"/>
    </row>
    <row r="20349" spans="5:62" ht="14.25" customHeight="1" x14ac:dyDescent="0.25">
      <c r="E20349" s="113"/>
      <c r="H20349" s="133"/>
      <c r="T20349" s="133"/>
      <c r="X20349" s="131"/>
      <c r="Y20349" s="133"/>
      <c r="AJ20349" s="133"/>
      <c r="AO20349" s="135"/>
      <c r="AP20349" s="135"/>
      <c r="BJ20349" s="136"/>
    </row>
    <row r="20350" spans="5:62" ht="14.25" customHeight="1" x14ac:dyDescent="0.25">
      <c r="E20350" s="113"/>
      <c r="H20350" s="133"/>
      <c r="T20350" s="133"/>
      <c r="X20350" s="131"/>
      <c r="Y20350" s="133"/>
      <c r="AJ20350" s="133"/>
      <c r="AO20350" s="135"/>
      <c r="AP20350" s="135"/>
      <c r="BJ20350" s="136"/>
    </row>
    <row r="20351" spans="5:62" ht="14.25" customHeight="1" x14ac:dyDescent="0.25">
      <c r="E20351" s="113"/>
      <c r="H20351" s="133"/>
      <c r="T20351" s="133"/>
      <c r="X20351" s="131"/>
      <c r="Y20351" s="133"/>
      <c r="AJ20351" s="133"/>
      <c r="AO20351" s="135"/>
      <c r="AP20351" s="135"/>
      <c r="BJ20351" s="136"/>
    </row>
    <row r="20352" spans="5:62" ht="14.25" customHeight="1" x14ac:dyDescent="0.25">
      <c r="E20352" s="113"/>
      <c r="H20352" s="133"/>
      <c r="T20352" s="133"/>
      <c r="X20352" s="131"/>
      <c r="Y20352" s="133"/>
      <c r="AJ20352" s="133"/>
      <c r="AO20352" s="135"/>
      <c r="AP20352" s="135"/>
      <c r="BJ20352" s="136"/>
    </row>
    <row r="20353" spans="5:62" ht="14.25" customHeight="1" x14ac:dyDescent="0.25">
      <c r="E20353" s="113"/>
      <c r="H20353" s="133"/>
      <c r="T20353" s="133"/>
      <c r="X20353" s="131"/>
      <c r="Y20353" s="133"/>
      <c r="AJ20353" s="133"/>
      <c r="AO20353" s="135"/>
      <c r="AP20353" s="135"/>
      <c r="BJ20353" s="136"/>
    </row>
    <row r="20354" spans="5:62" ht="14.25" customHeight="1" x14ac:dyDescent="0.25">
      <c r="E20354" s="113"/>
      <c r="H20354" s="133"/>
      <c r="T20354" s="133"/>
      <c r="X20354" s="131"/>
      <c r="Y20354" s="133"/>
      <c r="AJ20354" s="133"/>
      <c r="AO20354" s="135"/>
      <c r="AP20354" s="135"/>
      <c r="BJ20354" s="136"/>
    </row>
    <row r="20355" spans="5:62" ht="14.25" customHeight="1" x14ac:dyDescent="0.25">
      <c r="E20355" s="113"/>
      <c r="H20355" s="133"/>
      <c r="T20355" s="133"/>
      <c r="X20355" s="131"/>
      <c r="Y20355" s="133"/>
      <c r="AJ20355" s="133"/>
      <c r="AO20355" s="135"/>
      <c r="AP20355" s="135"/>
      <c r="BJ20355" s="136"/>
    </row>
    <row r="20356" spans="5:62" ht="14.25" customHeight="1" x14ac:dyDescent="0.25">
      <c r="E20356" s="113"/>
      <c r="H20356" s="133"/>
      <c r="T20356" s="133"/>
      <c r="X20356" s="131"/>
      <c r="Y20356" s="133"/>
      <c r="AJ20356" s="133"/>
      <c r="AO20356" s="135"/>
      <c r="AP20356" s="135"/>
      <c r="BJ20356" s="136"/>
    </row>
    <row r="20357" spans="5:62" ht="14.25" customHeight="1" x14ac:dyDescent="0.25">
      <c r="E20357" s="113"/>
      <c r="H20357" s="133"/>
      <c r="T20357" s="133"/>
      <c r="X20357" s="131"/>
      <c r="Y20357" s="133"/>
      <c r="AJ20357" s="133"/>
      <c r="AO20357" s="135"/>
      <c r="AP20357" s="135"/>
      <c r="BJ20357" s="136"/>
    </row>
    <row r="20358" spans="5:62" ht="14.25" customHeight="1" x14ac:dyDescent="0.25">
      <c r="E20358" s="113"/>
      <c r="H20358" s="133"/>
      <c r="T20358" s="133"/>
      <c r="X20358" s="131"/>
      <c r="Y20358" s="133"/>
      <c r="AJ20358" s="133"/>
      <c r="AO20358" s="135"/>
      <c r="AP20358" s="135"/>
      <c r="BJ20358" s="136"/>
    </row>
    <row r="20359" spans="5:62" ht="14.25" customHeight="1" x14ac:dyDescent="0.25">
      <c r="E20359" s="113"/>
      <c r="H20359" s="133"/>
      <c r="T20359" s="133"/>
      <c r="X20359" s="131"/>
      <c r="Y20359" s="133"/>
      <c r="AJ20359" s="133"/>
      <c r="AO20359" s="135"/>
      <c r="AP20359" s="135"/>
      <c r="BJ20359" s="136"/>
    </row>
    <row r="20360" spans="5:62" ht="14.25" customHeight="1" x14ac:dyDescent="0.25">
      <c r="E20360" s="113"/>
      <c r="H20360" s="133"/>
      <c r="T20360" s="133"/>
      <c r="X20360" s="131"/>
      <c r="Y20360" s="133"/>
      <c r="AJ20360" s="133"/>
      <c r="AO20360" s="135"/>
      <c r="AP20360" s="135"/>
      <c r="BJ20360" s="136"/>
    </row>
    <row r="20361" spans="5:62" ht="14.25" customHeight="1" x14ac:dyDescent="0.25">
      <c r="E20361" s="113"/>
      <c r="H20361" s="133"/>
      <c r="T20361" s="133"/>
      <c r="X20361" s="131"/>
      <c r="Y20361" s="133"/>
      <c r="AJ20361" s="133"/>
      <c r="AO20361" s="135"/>
      <c r="AP20361" s="135"/>
      <c r="BJ20361" s="136"/>
    </row>
    <row r="20362" spans="5:62" ht="14.25" customHeight="1" x14ac:dyDescent="0.25">
      <c r="E20362" s="113"/>
      <c r="H20362" s="133"/>
      <c r="T20362" s="133"/>
      <c r="X20362" s="131"/>
      <c r="Y20362" s="133"/>
      <c r="AJ20362" s="133"/>
      <c r="AO20362" s="135"/>
      <c r="AP20362" s="135"/>
      <c r="BJ20362" s="136"/>
    </row>
    <row r="20363" spans="5:62" ht="14.25" customHeight="1" x14ac:dyDescent="0.25">
      <c r="E20363" s="113"/>
      <c r="H20363" s="133"/>
      <c r="T20363" s="133"/>
      <c r="X20363" s="131"/>
      <c r="Y20363" s="133"/>
      <c r="AJ20363" s="133"/>
      <c r="AO20363" s="135"/>
      <c r="AP20363" s="135"/>
      <c r="BJ20363" s="136"/>
    </row>
    <row r="20364" spans="5:62" ht="14.25" customHeight="1" x14ac:dyDescent="0.25">
      <c r="E20364" s="113"/>
      <c r="H20364" s="133"/>
      <c r="T20364" s="133"/>
      <c r="X20364" s="131"/>
      <c r="Y20364" s="133"/>
      <c r="AJ20364" s="133"/>
      <c r="AO20364" s="135"/>
      <c r="AP20364" s="135"/>
      <c r="BJ20364" s="136"/>
    </row>
    <row r="20365" spans="5:62" ht="14.25" customHeight="1" x14ac:dyDescent="0.25">
      <c r="E20365" s="113"/>
      <c r="H20365" s="133"/>
      <c r="T20365" s="133"/>
      <c r="X20365" s="131"/>
      <c r="Y20365" s="133"/>
      <c r="AJ20365" s="133"/>
      <c r="AO20365" s="135"/>
      <c r="AP20365" s="135"/>
      <c r="BJ20365" s="136"/>
    </row>
    <row r="20366" spans="5:62" ht="14.25" customHeight="1" x14ac:dyDescent="0.25">
      <c r="E20366" s="113"/>
      <c r="H20366" s="133"/>
      <c r="T20366" s="133"/>
      <c r="X20366" s="131"/>
      <c r="Y20366" s="133"/>
      <c r="AJ20366" s="133"/>
      <c r="AO20366" s="135"/>
      <c r="AP20366" s="135"/>
      <c r="BJ20366" s="136"/>
    </row>
    <row r="20367" spans="5:62" ht="14.25" customHeight="1" x14ac:dyDescent="0.25">
      <c r="E20367" s="113"/>
      <c r="H20367" s="133"/>
      <c r="T20367" s="133"/>
      <c r="X20367" s="131"/>
      <c r="Y20367" s="133"/>
      <c r="AJ20367" s="133"/>
      <c r="AO20367" s="135"/>
      <c r="AP20367" s="135"/>
      <c r="BJ20367" s="136"/>
    </row>
    <row r="20368" spans="5:62" ht="14.25" customHeight="1" x14ac:dyDescent="0.25">
      <c r="E20368" s="113"/>
      <c r="H20368" s="133"/>
      <c r="T20368" s="133"/>
      <c r="X20368" s="131"/>
      <c r="Y20368" s="133"/>
      <c r="AJ20368" s="133"/>
      <c r="AO20368" s="135"/>
      <c r="AP20368" s="135"/>
      <c r="BJ20368" s="136"/>
    </row>
    <row r="20369" spans="5:62" ht="14.25" customHeight="1" x14ac:dyDescent="0.25">
      <c r="E20369" s="113"/>
      <c r="H20369" s="133"/>
      <c r="T20369" s="133"/>
      <c r="X20369" s="131"/>
      <c r="Y20369" s="133"/>
      <c r="AJ20369" s="133"/>
      <c r="AO20369" s="135"/>
      <c r="AP20369" s="135"/>
      <c r="BJ20369" s="136"/>
    </row>
    <row r="20370" spans="5:62" ht="14.25" customHeight="1" x14ac:dyDescent="0.25">
      <c r="E20370" s="113"/>
      <c r="H20370" s="133"/>
      <c r="T20370" s="133"/>
      <c r="X20370" s="131"/>
      <c r="Y20370" s="133"/>
      <c r="AJ20370" s="133"/>
      <c r="AO20370" s="135"/>
      <c r="AP20370" s="135"/>
      <c r="BJ20370" s="136"/>
    </row>
    <row r="20371" spans="5:62" ht="14.25" customHeight="1" x14ac:dyDescent="0.25">
      <c r="E20371" s="113"/>
      <c r="H20371" s="133"/>
      <c r="T20371" s="133"/>
      <c r="X20371" s="131"/>
      <c r="Y20371" s="133"/>
      <c r="AJ20371" s="133"/>
      <c r="AO20371" s="135"/>
      <c r="AP20371" s="135"/>
      <c r="BJ20371" s="136"/>
    </row>
    <row r="20372" spans="5:62" ht="14.25" customHeight="1" x14ac:dyDescent="0.25">
      <c r="E20372" s="113"/>
      <c r="H20372" s="133"/>
      <c r="T20372" s="133"/>
      <c r="X20372" s="131"/>
      <c r="Y20372" s="133"/>
      <c r="AJ20372" s="133"/>
      <c r="AO20372" s="135"/>
      <c r="AP20372" s="135"/>
      <c r="BJ20372" s="136"/>
    </row>
    <row r="20373" spans="5:62" ht="14.25" customHeight="1" x14ac:dyDescent="0.25">
      <c r="E20373" s="113"/>
      <c r="H20373" s="133"/>
      <c r="T20373" s="133"/>
      <c r="X20373" s="131"/>
      <c r="Y20373" s="133"/>
      <c r="AJ20373" s="133"/>
      <c r="AO20373" s="135"/>
      <c r="AP20373" s="135"/>
      <c r="BJ20373" s="136"/>
    </row>
    <row r="20374" spans="5:62" ht="14.25" customHeight="1" x14ac:dyDescent="0.25">
      <c r="E20374" s="113"/>
      <c r="H20374" s="133"/>
      <c r="T20374" s="133"/>
      <c r="X20374" s="131"/>
      <c r="Y20374" s="133"/>
      <c r="AJ20374" s="133"/>
      <c r="AO20374" s="135"/>
      <c r="AP20374" s="135"/>
      <c r="BJ20374" s="136"/>
    </row>
    <row r="20375" spans="5:62" ht="14.25" customHeight="1" x14ac:dyDescent="0.25">
      <c r="E20375" s="113"/>
      <c r="H20375" s="133"/>
      <c r="T20375" s="133"/>
      <c r="X20375" s="131"/>
      <c r="Y20375" s="133"/>
      <c r="AJ20375" s="133"/>
      <c r="AO20375" s="135"/>
      <c r="AP20375" s="135"/>
      <c r="BJ20375" s="136"/>
    </row>
    <row r="20376" spans="5:62" ht="14.25" customHeight="1" x14ac:dyDescent="0.25">
      <c r="E20376" s="113"/>
      <c r="H20376" s="133"/>
      <c r="T20376" s="133"/>
      <c r="X20376" s="131"/>
      <c r="Y20376" s="133"/>
      <c r="AJ20376" s="133"/>
      <c r="AO20376" s="135"/>
      <c r="AP20376" s="135"/>
      <c r="BJ20376" s="136"/>
    </row>
    <row r="20377" spans="5:62" ht="14.25" customHeight="1" x14ac:dyDescent="0.25">
      <c r="E20377" s="113"/>
      <c r="H20377" s="133"/>
      <c r="T20377" s="133"/>
      <c r="X20377" s="131"/>
      <c r="Y20377" s="133"/>
      <c r="AJ20377" s="133"/>
      <c r="AO20377" s="135"/>
      <c r="AP20377" s="135"/>
      <c r="BJ20377" s="136"/>
    </row>
    <row r="20378" spans="5:62" ht="14.25" customHeight="1" x14ac:dyDescent="0.25">
      <c r="E20378" s="113"/>
      <c r="H20378" s="133"/>
      <c r="T20378" s="133"/>
      <c r="X20378" s="131"/>
      <c r="Y20378" s="133"/>
      <c r="AJ20378" s="133"/>
      <c r="AO20378" s="135"/>
      <c r="AP20378" s="135"/>
      <c r="BJ20378" s="136"/>
    </row>
    <row r="20379" spans="5:62" ht="14.25" customHeight="1" x14ac:dyDescent="0.25">
      <c r="E20379" s="113"/>
      <c r="H20379" s="133"/>
      <c r="T20379" s="133"/>
      <c r="X20379" s="131"/>
      <c r="Y20379" s="133"/>
      <c r="AJ20379" s="133"/>
      <c r="AO20379" s="135"/>
      <c r="AP20379" s="135"/>
      <c r="BJ20379" s="136"/>
    </row>
    <row r="20380" spans="5:62" ht="14.25" customHeight="1" x14ac:dyDescent="0.25">
      <c r="E20380" s="113"/>
      <c r="H20380" s="133"/>
      <c r="T20380" s="133"/>
      <c r="X20380" s="131"/>
      <c r="Y20380" s="133"/>
      <c r="AJ20380" s="133"/>
      <c r="AO20380" s="135"/>
      <c r="AP20380" s="135"/>
      <c r="BJ20380" s="136"/>
    </row>
    <row r="20381" spans="5:62" ht="14.25" customHeight="1" x14ac:dyDescent="0.25">
      <c r="E20381" s="113"/>
      <c r="H20381" s="133"/>
      <c r="T20381" s="133"/>
      <c r="X20381" s="131"/>
      <c r="Y20381" s="133"/>
      <c r="AJ20381" s="133"/>
      <c r="AO20381" s="135"/>
      <c r="AP20381" s="135"/>
      <c r="BJ20381" s="136"/>
    </row>
    <row r="20382" spans="5:62" ht="14.25" customHeight="1" x14ac:dyDescent="0.25">
      <c r="E20382" s="113"/>
      <c r="H20382" s="133"/>
      <c r="T20382" s="133"/>
      <c r="X20382" s="131"/>
      <c r="Y20382" s="133"/>
      <c r="AJ20382" s="133"/>
      <c r="AO20382" s="135"/>
      <c r="AP20382" s="135"/>
      <c r="BJ20382" s="136"/>
    </row>
    <row r="20383" spans="5:62" ht="14.25" customHeight="1" x14ac:dyDescent="0.25">
      <c r="E20383" s="113"/>
      <c r="H20383" s="133"/>
      <c r="T20383" s="133"/>
      <c r="X20383" s="131"/>
      <c r="Y20383" s="133"/>
      <c r="AJ20383" s="133"/>
      <c r="AO20383" s="135"/>
      <c r="AP20383" s="135"/>
      <c r="BJ20383" s="136"/>
    </row>
    <row r="20384" spans="5:62" ht="14.25" customHeight="1" x14ac:dyDescent="0.25">
      <c r="E20384" s="113"/>
      <c r="H20384" s="133"/>
      <c r="T20384" s="133"/>
      <c r="X20384" s="131"/>
      <c r="Y20384" s="133"/>
      <c r="AJ20384" s="133"/>
      <c r="AO20384" s="135"/>
      <c r="AP20384" s="135"/>
      <c r="BJ20384" s="136"/>
    </row>
    <row r="20385" spans="5:62" ht="14.25" customHeight="1" x14ac:dyDescent="0.25">
      <c r="E20385" s="113"/>
      <c r="H20385" s="133"/>
      <c r="T20385" s="133"/>
      <c r="X20385" s="131"/>
      <c r="Y20385" s="133"/>
      <c r="AJ20385" s="133"/>
      <c r="AO20385" s="135"/>
      <c r="AP20385" s="135"/>
      <c r="BJ20385" s="136"/>
    </row>
    <row r="20386" spans="5:62" ht="14.25" customHeight="1" x14ac:dyDescent="0.25">
      <c r="E20386" s="113"/>
      <c r="H20386" s="133"/>
      <c r="T20386" s="133"/>
      <c r="X20386" s="131"/>
      <c r="Y20386" s="133"/>
      <c r="AJ20386" s="133"/>
      <c r="AO20386" s="135"/>
      <c r="AP20386" s="135"/>
      <c r="BJ20386" s="136"/>
    </row>
    <row r="20387" spans="5:62" ht="14.25" customHeight="1" x14ac:dyDescent="0.25">
      <c r="E20387" s="113"/>
      <c r="H20387" s="133"/>
      <c r="T20387" s="133"/>
      <c r="X20387" s="131"/>
      <c r="Y20387" s="133"/>
      <c r="AJ20387" s="133"/>
      <c r="AO20387" s="135"/>
      <c r="AP20387" s="135"/>
      <c r="BJ20387" s="136"/>
    </row>
    <row r="20388" spans="5:62" ht="14.25" customHeight="1" x14ac:dyDescent="0.25">
      <c r="E20388" s="113"/>
      <c r="H20388" s="133"/>
      <c r="T20388" s="133"/>
      <c r="X20388" s="131"/>
      <c r="Y20388" s="133"/>
      <c r="AJ20388" s="133"/>
      <c r="AO20388" s="135"/>
      <c r="AP20388" s="135"/>
      <c r="BJ20388" s="136"/>
    </row>
    <row r="20389" spans="5:62" ht="14.25" customHeight="1" x14ac:dyDescent="0.25">
      <c r="E20389" s="113"/>
      <c r="H20389" s="133"/>
      <c r="T20389" s="133"/>
      <c r="X20389" s="131"/>
      <c r="Y20389" s="133"/>
      <c r="AJ20389" s="133"/>
      <c r="AO20389" s="135"/>
      <c r="AP20389" s="135"/>
      <c r="BJ20389" s="136"/>
    </row>
    <row r="20390" spans="5:62" ht="14.25" customHeight="1" x14ac:dyDescent="0.25">
      <c r="E20390" s="113"/>
      <c r="H20390" s="133"/>
      <c r="T20390" s="133"/>
      <c r="X20390" s="131"/>
      <c r="Y20390" s="133"/>
      <c r="AJ20390" s="133"/>
      <c r="AO20390" s="135"/>
      <c r="AP20390" s="135"/>
      <c r="BJ20390" s="136"/>
    </row>
    <row r="20391" spans="5:62" ht="14.25" customHeight="1" x14ac:dyDescent="0.25">
      <c r="E20391" s="113"/>
      <c r="H20391" s="133"/>
      <c r="T20391" s="133"/>
      <c r="X20391" s="131"/>
      <c r="Y20391" s="133"/>
      <c r="AJ20391" s="133"/>
      <c r="AO20391" s="135"/>
      <c r="AP20391" s="135"/>
      <c r="BJ20391" s="136"/>
    </row>
    <row r="20392" spans="5:62" ht="14.25" customHeight="1" x14ac:dyDescent="0.25">
      <c r="E20392" s="113"/>
      <c r="H20392" s="133"/>
      <c r="T20392" s="133"/>
      <c r="X20392" s="131"/>
      <c r="Y20392" s="133"/>
      <c r="AJ20392" s="133"/>
      <c r="AO20392" s="135"/>
      <c r="AP20392" s="135"/>
      <c r="BJ20392" s="136"/>
    </row>
    <row r="20393" spans="5:62" ht="14.25" customHeight="1" x14ac:dyDescent="0.25">
      <c r="E20393" s="113"/>
      <c r="H20393" s="133"/>
      <c r="T20393" s="133"/>
      <c r="X20393" s="131"/>
      <c r="Y20393" s="133"/>
      <c r="AJ20393" s="133"/>
      <c r="AO20393" s="135"/>
      <c r="AP20393" s="135"/>
      <c r="BJ20393" s="136"/>
    </row>
    <row r="20394" spans="5:62" ht="14.25" customHeight="1" x14ac:dyDescent="0.25">
      <c r="E20394" s="113"/>
      <c r="H20394" s="133"/>
      <c r="T20394" s="133"/>
      <c r="X20394" s="131"/>
      <c r="Y20394" s="133"/>
      <c r="AJ20394" s="133"/>
      <c r="AO20394" s="135"/>
      <c r="AP20394" s="135"/>
      <c r="BJ20394" s="136"/>
    </row>
    <row r="20395" spans="5:62" ht="14.25" customHeight="1" x14ac:dyDescent="0.25">
      <c r="E20395" s="113"/>
      <c r="H20395" s="133"/>
      <c r="T20395" s="133"/>
      <c r="X20395" s="131"/>
      <c r="Y20395" s="133"/>
      <c r="AJ20395" s="133"/>
      <c r="AO20395" s="135"/>
      <c r="AP20395" s="135"/>
      <c r="BJ20395" s="136"/>
    </row>
    <row r="20396" spans="5:62" ht="14.25" customHeight="1" x14ac:dyDescent="0.25">
      <c r="E20396" s="113"/>
      <c r="H20396" s="133"/>
      <c r="T20396" s="133"/>
      <c r="X20396" s="131"/>
      <c r="Y20396" s="133"/>
      <c r="AJ20396" s="133"/>
      <c r="AO20396" s="135"/>
      <c r="AP20396" s="135"/>
      <c r="BJ20396" s="136"/>
    </row>
    <row r="20397" spans="5:62" ht="14.25" customHeight="1" x14ac:dyDescent="0.25">
      <c r="E20397" s="113"/>
      <c r="H20397" s="133"/>
      <c r="T20397" s="133"/>
      <c r="X20397" s="131"/>
      <c r="Y20397" s="133"/>
      <c r="AJ20397" s="133"/>
      <c r="AO20397" s="135"/>
      <c r="AP20397" s="135"/>
      <c r="BJ20397" s="136"/>
    </row>
    <row r="20398" spans="5:62" ht="14.25" customHeight="1" x14ac:dyDescent="0.25">
      <c r="E20398" s="113"/>
      <c r="H20398" s="133"/>
      <c r="T20398" s="133"/>
      <c r="X20398" s="131"/>
      <c r="Y20398" s="133"/>
      <c r="AJ20398" s="133"/>
      <c r="AO20398" s="135"/>
      <c r="AP20398" s="135"/>
      <c r="BJ20398" s="136"/>
    </row>
    <row r="20399" spans="5:62" ht="14.25" customHeight="1" x14ac:dyDescent="0.25">
      <c r="E20399" s="113"/>
      <c r="H20399" s="133"/>
      <c r="T20399" s="133"/>
      <c r="X20399" s="131"/>
      <c r="Y20399" s="133"/>
      <c r="AJ20399" s="133"/>
      <c r="AO20399" s="135"/>
      <c r="AP20399" s="135"/>
      <c r="BJ20399" s="136"/>
    </row>
    <row r="20400" spans="5:62" ht="14.25" customHeight="1" x14ac:dyDescent="0.25">
      <c r="E20400" s="113"/>
      <c r="H20400" s="133"/>
      <c r="T20400" s="133"/>
      <c r="X20400" s="131"/>
      <c r="Y20400" s="133"/>
      <c r="AJ20400" s="133"/>
      <c r="AO20400" s="135"/>
      <c r="AP20400" s="135"/>
      <c r="BJ20400" s="136"/>
    </row>
    <row r="20401" spans="5:62" ht="14.25" customHeight="1" x14ac:dyDescent="0.25">
      <c r="E20401" s="113"/>
      <c r="H20401" s="133"/>
      <c r="T20401" s="133"/>
      <c r="X20401" s="131"/>
      <c r="Y20401" s="133"/>
      <c r="AJ20401" s="133"/>
      <c r="AO20401" s="135"/>
      <c r="AP20401" s="135"/>
      <c r="BJ20401" s="136"/>
    </row>
    <row r="20402" spans="5:62" ht="14.25" customHeight="1" x14ac:dyDescent="0.25">
      <c r="E20402" s="113"/>
      <c r="H20402" s="133"/>
      <c r="T20402" s="133"/>
      <c r="X20402" s="131"/>
      <c r="Y20402" s="133"/>
      <c r="AJ20402" s="133"/>
      <c r="AO20402" s="135"/>
      <c r="AP20402" s="135"/>
      <c r="BJ20402" s="136"/>
    </row>
    <row r="20403" spans="5:62" ht="14.25" customHeight="1" x14ac:dyDescent="0.25">
      <c r="E20403" s="113"/>
      <c r="H20403" s="133"/>
      <c r="T20403" s="133"/>
      <c r="X20403" s="131"/>
      <c r="Y20403" s="133"/>
      <c r="AJ20403" s="133"/>
      <c r="AO20403" s="135"/>
      <c r="AP20403" s="135"/>
      <c r="BJ20403" s="136"/>
    </row>
    <row r="20404" spans="5:62" ht="14.25" customHeight="1" x14ac:dyDescent="0.25">
      <c r="E20404" s="113"/>
      <c r="H20404" s="133"/>
      <c r="T20404" s="133"/>
      <c r="X20404" s="131"/>
      <c r="Y20404" s="133"/>
      <c r="AJ20404" s="133"/>
      <c r="AO20404" s="135"/>
      <c r="AP20404" s="135"/>
      <c r="BJ20404" s="136"/>
    </row>
    <row r="20405" spans="5:62" ht="14.25" customHeight="1" x14ac:dyDescent="0.25">
      <c r="E20405" s="113"/>
      <c r="H20405" s="133"/>
      <c r="T20405" s="133"/>
      <c r="X20405" s="131"/>
      <c r="Y20405" s="133"/>
      <c r="AJ20405" s="133"/>
      <c r="AO20405" s="135"/>
      <c r="AP20405" s="135"/>
      <c r="BJ20405" s="136"/>
    </row>
    <row r="20406" spans="5:62" ht="14.25" customHeight="1" x14ac:dyDescent="0.25">
      <c r="E20406" s="113"/>
      <c r="H20406" s="133"/>
      <c r="T20406" s="133"/>
      <c r="X20406" s="131"/>
      <c r="Y20406" s="133"/>
      <c r="AJ20406" s="133"/>
      <c r="AO20406" s="135"/>
      <c r="AP20406" s="135"/>
      <c r="BJ20406" s="136"/>
    </row>
    <row r="20407" spans="5:62" ht="14.25" customHeight="1" x14ac:dyDescent="0.25">
      <c r="E20407" s="113"/>
      <c r="H20407" s="133"/>
      <c r="T20407" s="133"/>
      <c r="X20407" s="131"/>
      <c r="Y20407" s="133"/>
      <c r="AJ20407" s="133"/>
      <c r="AO20407" s="135"/>
      <c r="AP20407" s="135"/>
      <c r="BJ20407" s="136"/>
    </row>
    <row r="20408" spans="5:62" ht="14.25" customHeight="1" x14ac:dyDescent="0.25">
      <c r="E20408" s="113"/>
      <c r="H20408" s="133"/>
      <c r="T20408" s="133"/>
      <c r="X20408" s="131"/>
      <c r="Y20408" s="133"/>
      <c r="AJ20408" s="133"/>
      <c r="AO20408" s="135"/>
      <c r="AP20408" s="135"/>
      <c r="BJ20408" s="136"/>
    </row>
    <row r="20409" spans="5:62" ht="14.25" customHeight="1" x14ac:dyDescent="0.25">
      <c r="E20409" s="113"/>
      <c r="H20409" s="133"/>
      <c r="T20409" s="133"/>
      <c r="X20409" s="131"/>
      <c r="Y20409" s="133"/>
      <c r="AJ20409" s="133"/>
      <c r="AO20409" s="135"/>
      <c r="AP20409" s="135"/>
      <c r="BJ20409" s="136"/>
    </row>
    <row r="20410" spans="5:62" ht="14.25" customHeight="1" x14ac:dyDescent="0.25">
      <c r="E20410" s="113"/>
      <c r="H20410" s="133"/>
      <c r="T20410" s="133"/>
      <c r="X20410" s="131"/>
      <c r="Y20410" s="133"/>
      <c r="AJ20410" s="133"/>
      <c r="AO20410" s="135"/>
      <c r="AP20410" s="135"/>
      <c r="BJ20410" s="136"/>
    </row>
    <row r="20411" spans="5:62" ht="14.25" customHeight="1" x14ac:dyDescent="0.25">
      <c r="E20411" s="113"/>
      <c r="H20411" s="133"/>
      <c r="T20411" s="133"/>
      <c r="X20411" s="131"/>
      <c r="Y20411" s="133"/>
      <c r="AJ20411" s="133"/>
      <c r="AO20411" s="135"/>
      <c r="AP20411" s="135"/>
      <c r="BJ20411" s="136"/>
    </row>
    <row r="20412" spans="5:62" ht="14.25" customHeight="1" x14ac:dyDescent="0.25">
      <c r="E20412" s="113"/>
      <c r="H20412" s="133"/>
      <c r="T20412" s="133"/>
      <c r="X20412" s="131"/>
      <c r="Y20412" s="133"/>
      <c r="AJ20412" s="133"/>
      <c r="AO20412" s="135"/>
      <c r="AP20412" s="135"/>
      <c r="BJ20412" s="136"/>
    </row>
    <row r="20413" spans="5:62" ht="14.25" customHeight="1" x14ac:dyDescent="0.25">
      <c r="E20413" s="113"/>
      <c r="H20413" s="133"/>
      <c r="T20413" s="133"/>
      <c r="X20413" s="131"/>
      <c r="Y20413" s="133"/>
      <c r="AJ20413" s="133"/>
      <c r="AO20413" s="135"/>
      <c r="AP20413" s="135"/>
      <c r="BJ20413" s="136"/>
    </row>
    <row r="20414" spans="5:62" ht="14.25" customHeight="1" x14ac:dyDescent="0.25">
      <c r="E20414" s="113"/>
      <c r="H20414" s="133"/>
      <c r="T20414" s="133"/>
      <c r="X20414" s="131"/>
      <c r="Y20414" s="133"/>
      <c r="AJ20414" s="133"/>
      <c r="AO20414" s="135"/>
      <c r="AP20414" s="135"/>
      <c r="BJ20414" s="136"/>
    </row>
    <row r="20415" spans="5:62" ht="14.25" customHeight="1" x14ac:dyDescent="0.25">
      <c r="E20415" s="113"/>
      <c r="H20415" s="133"/>
      <c r="T20415" s="133"/>
      <c r="X20415" s="131"/>
      <c r="Y20415" s="133"/>
      <c r="AJ20415" s="133"/>
      <c r="AO20415" s="135"/>
      <c r="AP20415" s="135"/>
      <c r="BJ20415" s="136"/>
    </row>
    <row r="20416" spans="5:62" ht="14.25" customHeight="1" x14ac:dyDescent="0.25">
      <c r="E20416" s="113"/>
      <c r="H20416" s="133"/>
      <c r="T20416" s="133"/>
      <c r="X20416" s="131"/>
      <c r="Y20416" s="133"/>
      <c r="AJ20416" s="133"/>
      <c r="AO20416" s="135"/>
      <c r="AP20416" s="135"/>
      <c r="BJ20416" s="136"/>
    </row>
    <row r="20417" spans="5:62" ht="14.25" customHeight="1" x14ac:dyDescent="0.25">
      <c r="E20417" s="113"/>
      <c r="H20417" s="133"/>
      <c r="T20417" s="133"/>
      <c r="X20417" s="131"/>
      <c r="Y20417" s="133"/>
      <c r="AJ20417" s="133"/>
      <c r="AO20417" s="135"/>
      <c r="AP20417" s="135"/>
      <c r="BJ20417" s="136"/>
    </row>
    <row r="20418" spans="5:62" ht="14.25" customHeight="1" x14ac:dyDescent="0.25">
      <c r="E20418" s="113"/>
      <c r="H20418" s="133"/>
      <c r="T20418" s="133"/>
      <c r="X20418" s="131"/>
      <c r="Y20418" s="133"/>
      <c r="AJ20418" s="133"/>
      <c r="AO20418" s="135"/>
      <c r="AP20418" s="135"/>
      <c r="BJ20418" s="136"/>
    </row>
    <row r="20419" spans="5:62" ht="14.25" customHeight="1" x14ac:dyDescent="0.25">
      <c r="E20419" s="113"/>
      <c r="H20419" s="133"/>
      <c r="T20419" s="133"/>
      <c r="X20419" s="131"/>
      <c r="Y20419" s="133"/>
      <c r="AJ20419" s="133"/>
      <c r="AO20419" s="135"/>
      <c r="AP20419" s="135"/>
      <c r="BJ20419" s="136"/>
    </row>
    <row r="20420" spans="5:62" ht="14.25" customHeight="1" x14ac:dyDescent="0.25">
      <c r="E20420" s="113"/>
      <c r="H20420" s="133"/>
      <c r="T20420" s="133"/>
      <c r="X20420" s="131"/>
      <c r="Y20420" s="133"/>
      <c r="AJ20420" s="133"/>
      <c r="AO20420" s="135"/>
      <c r="AP20420" s="135"/>
      <c r="BJ20420" s="136"/>
    </row>
    <row r="20421" spans="5:62" ht="14.25" customHeight="1" x14ac:dyDescent="0.25">
      <c r="E20421" s="113"/>
      <c r="H20421" s="133"/>
      <c r="T20421" s="133"/>
      <c r="X20421" s="131"/>
      <c r="Y20421" s="133"/>
      <c r="AJ20421" s="133"/>
      <c r="AO20421" s="135"/>
      <c r="AP20421" s="135"/>
      <c r="BJ20421" s="136"/>
    </row>
    <row r="20422" spans="5:62" ht="14.25" customHeight="1" x14ac:dyDescent="0.25">
      <c r="E20422" s="113"/>
      <c r="H20422" s="133"/>
      <c r="T20422" s="133"/>
      <c r="X20422" s="131"/>
      <c r="Y20422" s="133"/>
      <c r="AJ20422" s="133"/>
      <c r="AO20422" s="135"/>
      <c r="AP20422" s="135"/>
      <c r="BJ20422" s="136"/>
    </row>
    <row r="20423" spans="5:62" ht="14.25" customHeight="1" x14ac:dyDescent="0.25">
      <c r="E20423" s="113"/>
      <c r="H20423" s="133"/>
      <c r="T20423" s="133"/>
      <c r="X20423" s="131"/>
      <c r="Y20423" s="133"/>
      <c r="AJ20423" s="133"/>
      <c r="AO20423" s="135"/>
      <c r="AP20423" s="135"/>
      <c r="BJ20423" s="136"/>
    </row>
    <row r="20424" spans="5:62" ht="14.25" customHeight="1" x14ac:dyDescent="0.25">
      <c r="E20424" s="113"/>
      <c r="H20424" s="133"/>
      <c r="T20424" s="133"/>
      <c r="X20424" s="131"/>
      <c r="Y20424" s="133"/>
      <c r="AJ20424" s="133"/>
      <c r="AO20424" s="135"/>
      <c r="AP20424" s="135"/>
      <c r="BJ20424" s="136"/>
    </row>
    <row r="20425" spans="5:62" ht="14.25" customHeight="1" x14ac:dyDescent="0.25">
      <c r="E20425" s="113"/>
      <c r="H20425" s="133"/>
      <c r="T20425" s="133"/>
      <c r="X20425" s="131"/>
      <c r="Y20425" s="133"/>
      <c r="AJ20425" s="133"/>
      <c r="AO20425" s="135"/>
      <c r="AP20425" s="135"/>
      <c r="BJ20425" s="136"/>
    </row>
    <row r="20426" spans="5:62" ht="14.25" customHeight="1" x14ac:dyDescent="0.25">
      <c r="E20426" s="113"/>
      <c r="H20426" s="133"/>
      <c r="T20426" s="133"/>
      <c r="X20426" s="131"/>
      <c r="Y20426" s="133"/>
      <c r="AJ20426" s="133"/>
      <c r="AO20426" s="135"/>
      <c r="AP20426" s="135"/>
      <c r="BJ20426" s="136"/>
    </row>
    <row r="20427" spans="5:62" ht="14.25" customHeight="1" x14ac:dyDescent="0.25">
      <c r="E20427" s="113"/>
      <c r="H20427" s="133"/>
      <c r="T20427" s="133"/>
      <c r="X20427" s="131"/>
      <c r="Y20427" s="133"/>
      <c r="AJ20427" s="133"/>
      <c r="AO20427" s="135"/>
      <c r="AP20427" s="135"/>
      <c r="BJ20427" s="136"/>
    </row>
    <row r="20428" spans="5:62" ht="14.25" customHeight="1" x14ac:dyDescent="0.25">
      <c r="E20428" s="113"/>
      <c r="H20428" s="133"/>
      <c r="T20428" s="133"/>
      <c r="X20428" s="131"/>
      <c r="Y20428" s="133"/>
      <c r="AJ20428" s="133"/>
      <c r="AO20428" s="135"/>
      <c r="AP20428" s="135"/>
      <c r="BJ20428" s="136"/>
    </row>
    <row r="20429" spans="5:62" ht="14.25" customHeight="1" x14ac:dyDescent="0.25">
      <c r="E20429" s="113"/>
      <c r="H20429" s="133"/>
      <c r="T20429" s="133"/>
      <c r="X20429" s="131"/>
      <c r="Y20429" s="133"/>
      <c r="AJ20429" s="133"/>
      <c r="AO20429" s="135"/>
      <c r="AP20429" s="135"/>
      <c r="BJ20429" s="136"/>
    </row>
    <row r="20430" spans="5:62" ht="14.25" customHeight="1" x14ac:dyDescent="0.25">
      <c r="E20430" s="113"/>
      <c r="H20430" s="133"/>
      <c r="T20430" s="133"/>
      <c r="X20430" s="131"/>
      <c r="Y20430" s="133"/>
      <c r="AJ20430" s="133"/>
      <c r="AO20430" s="135"/>
      <c r="AP20430" s="135"/>
      <c r="BJ20430" s="136"/>
    </row>
    <row r="20431" spans="5:62" ht="14.25" customHeight="1" x14ac:dyDescent="0.25">
      <c r="E20431" s="113"/>
      <c r="H20431" s="133"/>
      <c r="T20431" s="133"/>
      <c r="X20431" s="131"/>
      <c r="Y20431" s="133"/>
      <c r="AJ20431" s="133"/>
      <c r="AO20431" s="135"/>
      <c r="AP20431" s="135"/>
      <c r="BJ20431" s="136"/>
    </row>
    <row r="20432" spans="5:62" ht="14.25" customHeight="1" x14ac:dyDescent="0.25">
      <c r="E20432" s="113"/>
      <c r="H20432" s="133"/>
      <c r="T20432" s="133"/>
      <c r="X20432" s="131"/>
      <c r="Y20432" s="133"/>
      <c r="AJ20432" s="133"/>
      <c r="AO20432" s="135"/>
      <c r="AP20432" s="135"/>
      <c r="BJ20432" s="136"/>
    </row>
    <row r="20433" spans="5:62" ht="14.25" customHeight="1" x14ac:dyDescent="0.25">
      <c r="E20433" s="113"/>
      <c r="H20433" s="133"/>
      <c r="T20433" s="133"/>
      <c r="X20433" s="131"/>
      <c r="Y20433" s="133"/>
      <c r="AJ20433" s="133"/>
      <c r="AO20433" s="135"/>
      <c r="AP20433" s="135"/>
      <c r="BJ20433" s="136"/>
    </row>
    <row r="20434" spans="5:62" ht="14.25" customHeight="1" x14ac:dyDescent="0.25">
      <c r="E20434" s="113"/>
      <c r="H20434" s="133"/>
      <c r="T20434" s="133"/>
      <c r="X20434" s="131"/>
      <c r="Y20434" s="133"/>
      <c r="AJ20434" s="133"/>
      <c r="AO20434" s="135"/>
      <c r="AP20434" s="135"/>
      <c r="BJ20434" s="136"/>
    </row>
    <row r="20435" spans="5:62" ht="14.25" customHeight="1" x14ac:dyDescent="0.25">
      <c r="E20435" s="113"/>
      <c r="H20435" s="133"/>
      <c r="T20435" s="133"/>
      <c r="X20435" s="131"/>
      <c r="Y20435" s="133"/>
      <c r="AJ20435" s="133"/>
      <c r="AO20435" s="135"/>
      <c r="AP20435" s="135"/>
      <c r="BJ20435" s="136"/>
    </row>
    <row r="20436" spans="5:62" ht="14.25" customHeight="1" x14ac:dyDescent="0.25">
      <c r="E20436" s="113"/>
      <c r="H20436" s="133"/>
      <c r="T20436" s="133"/>
      <c r="X20436" s="131"/>
      <c r="Y20436" s="133"/>
      <c r="AJ20436" s="133"/>
      <c r="AO20436" s="135"/>
      <c r="AP20436" s="135"/>
      <c r="BJ20436" s="136"/>
    </row>
    <row r="20437" spans="5:62" ht="14.25" customHeight="1" x14ac:dyDescent="0.25">
      <c r="E20437" s="113"/>
      <c r="H20437" s="133"/>
      <c r="T20437" s="133"/>
      <c r="X20437" s="131"/>
      <c r="Y20437" s="133"/>
      <c r="AJ20437" s="133"/>
      <c r="AO20437" s="135"/>
      <c r="AP20437" s="135"/>
      <c r="BJ20437" s="136"/>
    </row>
    <row r="20438" spans="5:62" ht="14.25" customHeight="1" x14ac:dyDescent="0.25">
      <c r="E20438" s="113"/>
      <c r="H20438" s="133"/>
      <c r="T20438" s="133"/>
      <c r="X20438" s="131"/>
      <c r="Y20438" s="133"/>
      <c r="AJ20438" s="133"/>
      <c r="AO20438" s="135"/>
      <c r="AP20438" s="135"/>
      <c r="BJ20438" s="136"/>
    </row>
    <row r="20439" spans="5:62" ht="14.25" customHeight="1" x14ac:dyDescent="0.25">
      <c r="E20439" s="113"/>
      <c r="H20439" s="133"/>
      <c r="T20439" s="133"/>
      <c r="X20439" s="131"/>
      <c r="Y20439" s="133"/>
      <c r="AJ20439" s="133"/>
      <c r="AO20439" s="135"/>
      <c r="AP20439" s="135"/>
      <c r="BJ20439" s="136"/>
    </row>
    <row r="20440" spans="5:62" ht="14.25" customHeight="1" x14ac:dyDescent="0.25">
      <c r="E20440" s="113"/>
      <c r="H20440" s="133"/>
      <c r="T20440" s="133"/>
      <c r="X20440" s="131"/>
      <c r="Y20440" s="133"/>
      <c r="AJ20440" s="133"/>
      <c r="AO20440" s="135"/>
      <c r="AP20440" s="135"/>
      <c r="BJ20440" s="136"/>
    </row>
    <row r="20441" spans="5:62" ht="14.25" customHeight="1" x14ac:dyDescent="0.25">
      <c r="E20441" s="113"/>
      <c r="H20441" s="133"/>
      <c r="T20441" s="133"/>
      <c r="X20441" s="131"/>
      <c r="Y20441" s="133"/>
      <c r="AJ20441" s="133"/>
      <c r="AO20441" s="135"/>
      <c r="AP20441" s="135"/>
      <c r="BJ20441" s="136"/>
    </row>
    <row r="20442" spans="5:62" ht="14.25" customHeight="1" x14ac:dyDescent="0.25">
      <c r="E20442" s="113"/>
      <c r="H20442" s="133"/>
      <c r="T20442" s="133"/>
      <c r="X20442" s="131"/>
      <c r="Y20442" s="133"/>
      <c r="AJ20442" s="133"/>
      <c r="AO20442" s="135"/>
      <c r="AP20442" s="135"/>
      <c r="BJ20442" s="136"/>
    </row>
    <row r="20443" spans="5:62" ht="14.25" customHeight="1" x14ac:dyDescent="0.25">
      <c r="E20443" s="113"/>
      <c r="H20443" s="133"/>
      <c r="T20443" s="133"/>
      <c r="X20443" s="131"/>
      <c r="Y20443" s="133"/>
      <c r="AJ20443" s="133"/>
      <c r="AO20443" s="135"/>
      <c r="AP20443" s="135"/>
      <c r="BJ20443" s="136"/>
    </row>
    <row r="20444" spans="5:62" ht="14.25" customHeight="1" x14ac:dyDescent="0.25">
      <c r="E20444" s="113"/>
      <c r="H20444" s="133"/>
      <c r="T20444" s="133"/>
      <c r="X20444" s="131"/>
      <c r="Y20444" s="133"/>
      <c r="AJ20444" s="133"/>
      <c r="AO20444" s="135"/>
      <c r="AP20444" s="135"/>
      <c r="BJ20444" s="136"/>
    </row>
    <row r="20445" spans="5:62" ht="14.25" customHeight="1" x14ac:dyDescent="0.25">
      <c r="E20445" s="113"/>
      <c r="H20445" s="133"/>
      <c r="T20445" s="133"/>
      <c r="X20445" s="131"/>
      <c r="Y20445" s="133"/>
      <c r="AJ20445" s="133"/>
      <c r="AO20445" s="135"/>
      <c r="AP20445" s="135"/>
      <c r="BJ20445" s="136"/>
    </row>
    <row r="20446" spans="5:62" ht="14.25" customHeight="1" x14ac:dyDescent="0.25">
      <c r="E20446" s="113"/>
      <c r="H20446" s="133"/>
      <c r="T20446" s="133"/>
      <c r="X20446" s="131"/>
      <c r="Y20446" s="133"/>
      <c r="AJ20446" s="133"/>
      <c r="AO20446" s="135"/>
      <c r="AP20446" s="135"/>
      <c r="BJ20446" s="136"/>
    </row>
    <row r="20447" spans="5:62" ht="14.25" customHeight="1" x14ac:dyDescent="0.25">
      <c r="E20447" s="113"/>
      <c r="H20447" s="133"/>
      <c r="T20447" s="133"/>
      <c r="X20447" s="131"/>
      <c r="Y20447" s="133"/>
      <c r="AJ20447" s="133"/>
      <c r="AO20447" s="135"/>
      <c r="AP20447" s="135"/>
      <c r="BJ20447" s="136"/>
    </row>
    <row r="20448" spans="5:62" ht="14.25" customHeight="1" x14ac:dyDescent="0.25">
      <c r="E20448" s="113"/>
      <c r="H20448" s="133"/>
      <c r="T20448" s="133"/>
      <c r="X20448" s="131"/>
      <c r="Y20448" s="133"/>
      <c r="AJ20448" s="133"/>
      <c r="AO20448" s="135"/>
      <c r="AP20448" s="135"/>
      <c r="BJ20448" s="136"/>
    </row>
    <row r="20449" spans="5:62" ht="14.25" customHeight="1" x14ac:dyDescent="0.25">
      <c r="E20449" s="113"/>
      <c r="H20449" s="133"/>
      <c r="T20449" s="133"/>
      <c r="X20449" s="131"/>
      <c r="Y20449" s="133"/>
      <c r="AJ20449" s="133"/>
      <c r="AO20449" s="135"/>
      <c r="AP20449" s="135"/>
      <c r="BJ20449" s="136"/>
    </row>
    <row r="20450" spans="5:62" ht="14.25" customHeight="1" x14ac:dyDescent="0.25">
      <c r="E20450" s="113"/>
      <c r="H20450" s="133"/>
      <c r="T20450" s="133"/>
      <c r="X20450" s="131"/>
      <c r="Y20450" s="133"/>
      <c r="AJ20450" s="133"/>
      <c r="AO20450" s="135"/>
      <c r="AP20450" s="135"/>
      <c r="BJ20450" s="136"/>
    </row>
    <row r="20451" spans="5:62" ht="14.25" customHeight="1" x14ac:dyDescent="0.25">
      <c r="E20451" s="113"/>
      <c r="H20451" s="133"/>
      <c r="T20451" s="133"/>
      <c r="X20451" s="131"/>
      <c r="Y20451" s="133"/>
      <c r="AJ20451" s="133"/>
      <c r="AO20451" s="135"/>
      <c r="AP20451" s="135"/>
      <c r="BJ20451" s="136"/>
    </row>
    <row r="20452" spans="5:62" ht="14.25" customHeight="1" x14ac:dyDescent="0.25">
      <c r="E20452" s="113"/>
      <c r="H20452" s="133"/>
      <c r="T20452" s="133"/>
      <c r="X20452" s="131"/>
      <c r="Y20452" s="133"/>
      <c r="AJ20452" s="133"/>
      <c r="AO20452" s="135"/>
      <c r="AP20452" s="135"/>
      <c r="BJ20452" s="136"/>
    </row>
    <row r="20453" spans="5:62" ht="14.25" customHeight="1" x14ac:dyDescent="0.25">
      <c r="E20453" s="113"/>
      <c r="H20453" s="133"/>
      <c r="T20453" s="133"/>
      <c r="X20453" s="131"/>
      <c r="Y20453" s="133"/>
      <c r="AJ20453" s="133"/>
      <c r="AO20453" s="135"/>
      <c r="AP20453" s="135"/>
      <c r="BJ20453" s="136"/>
    </row>
    <row r="20454" spans="5:62" ht="14.25" customHeight="1" x14ac:dyDescent="0.25">
      <c r="E20454" s="113"/>
      <c r="H20454" s="133"/>
      <c r="T20454" s="133"/>
      <c r="X20454" s="131"/>
      <c r="Y20454" s="133"/>
      <c r="AJ20454" s="133"/>
      <c r="AO20454" s="135"/>
      <c r="AP20454" s="135"/>
      <c r="BJ20454" s="136"/>
    </row>
    <row r="20455" spans="5:62" ht="14.25" customHeight="1" x14ac:dyDescent="0.25">
      <c r="E20455" s="113"/>
      <c r="H20455" s="133"/>
      <c r="T20455" s="133"/>
      <c r="X20455" s="131"/>
      <c r="Y20455" s="133"/>
      <c r="AJ20455" s="133"/>
      <c r="AO20455" s="135"/>
      <c r="AP20455" s="135"/>
      <c r="BJ20455" s="136"/>
    </row>
    <row r="20456" spans="5:62" ht="14.25" customHeight="1" x14ac:dyDescent="0.25">
      <c r="E20456" s="113"/>
      <c r="H20456" s="133"/>
      <c r="T20456" s="133"/>
      <c r="X20456" s="131"/>
      <c r="Y20456" s="133"/>
      <c r="AJ20456" s="133"/>
      <c r="AO20456" s="135"/>
      <c r="AP20456" s="135"/>
      <c r="BJ20456" s="136"/>
    </row>
    <row r="20457" spans="5:62" ht="14.25" customHeight="1" x14ac:dyDescent="0.25">
      <c r="E20457" s="113"/>
      <c r="H20457" s="133"/>
      <c r="T20457" s="133"/>
      <c r="X20457" s="131"/>
      <c r="Y20457" s="133"/>
      <c r="AJ20457" s="133"/>
      <c r="AO20457" s="135"/>
      <c r="AP20457" s="135"/>
      <c r="BJ20457" s="136"/>
    </row>
    <row r="20458" spans="5:62" ht="14.25" customHeight="1" x14ac:dyDescent="0.25">
      <c r="E20458" s="113"/>
      <c r="H20458" s="133"/>
      <c r="T20458" s="133"/>
      <c r="X20458" s="131"/>
      <c r="Y20458" s="133"/>
      <c r="AJ20458" s="133"/>
      <c r="AO20458" s="135"/>
      <c r="AP20458" s="135"/>
      <c r="BJ20458" s="136"/>
    </row>
    <row r="20459" spans="5:62" ht="14.25" customHeight="1" x14ac:dyDescent="0.25">
      <c r="E20459" s="113"/>
      <c r="H20459" s="133"/>
      <c r="T20459" s="133"/>
      <c r="X20459" s="131"/>
      <c r="Y20459" s="133"/>
      <c r="AJ20459" s="133"/>
      <c r="AO20459" s="135"/>
      <c r="AP20459" s="135"/>
      <c r="BJ20459" s="136"/>
    </row>
    <row r="20460" spans="5:62" ht="14.25" customHeight="1" x14ac:dyDescent="0.25">
      <c r="E20460" s="113"/>
      <c r="H20460" s="133"/>
      <c r="T20460" s="133"/>
      <c r="X20460" s="131"/>
      <c r="Y20460" s="133"/>
      <c r="AJ20460" s="133"/>
      <c r="AO20460" s="135"/>
      <c r="AP20460" s="135"/>
      <c r="BJ20460" s="136"/>
    </row>
    <row r="20461" spans="5:62" ht="14.25" customHeight="1" x14ac:dyDescent="0.25">
      <c r="E20461" s="113"/>
      <c r="H20461" s="133"/>
      <c r="T20461" s="133"/>
      <c r="X20461" s="131"/>
      <c r="Y20461" s="133"/>
      <c r="AJ20461" s="133"/>
      <c r="AO20461" s="135"/>
      <c r="AP20461" s="135"/>
      <c r="BJ20461" s="136"/>
    </row>
    <row r="20462" spans="5:62" ht="14.25" customHeight="1" x14ac:dyDescent="0.25">
      <c r="E20462" s="113"/>
      <c r="H20462" s="133"/>
      <c r="T20462" s="133"/>
      <c r="X20462" s="131"/>
      <c r="Y20462" s="133"/>
      <c r="AJ20462" s="133"/>
      <c r="AO20462" s="135"/>
      <c r="AP20462" s="135"/>
      <c r="BJ20462" s="136"/>
    </row>
    <row r="20463" spans="5:62" ht="14.25" customHeight="1" x14ac:dyDescent="0.25">
      <c r="E20463" s="113"/>
      <c r="H20463" s="133"/>
      <c r="T20463" s="133"/>
      <c r="X20463" s="131"/>
      <c r="Y20463" s="133"/>
      <c r="AJ20463" s="133"/>
      <c r="AO20463" s="135"/>
      <c r="AP20463" s="135"/>
      <c r="BJ20463" s="136"/>
    </row>
    <row r="20464" spans="5:62" ht="14.25" customHeight="1" x14ac:dyDescent="0.25">
      <c r="E20464" s="113"/>
      <c r="H20464" s="133"/>
      <c r="T20464" s="133"/>
      <c r="X20464" s="131"/>
      <c r="Y20464" s="133"/>
      <c r="AJ20464" s="133"/>
      <c r="AO20464" s="135"/>
      <c r="AP20464" s="135"/>
      <c r="BJ20464" s="136"/>
    </row>
    <row r="20465" spans="5:62" ht="14.25" customHeight="1" x14ac:dyDescent="0.25">
      <c r="E20465" s="113"/>
      <c r="H20465" s="133"/>
      <c r="T20465" s="133"/>
      <c r="X20465" s="131"/>
      <c r="Y20465" s="133"/>
      <c r="AJ20465" s="133"/>
      <c r="AO20465" s="135"/>
      <c r="AP20465" s="135"/>
      <c r="BJ20465" s="136"/>
    </row>
    <row r="20466" spans="5:62" ht="14.25" customHeight="1" x14ac:dyDescent="0.25">
      <c r="E20466" s="113"/>
      <c r="H20466" s="133"/>
      <c r="T20466" s="133"/>
      <c r="X20466" s="131"/>
      <c r="Y20466" s="133"/>
      <c r="AJ20466" s="133"/>
      <c r="AO20466" s="135"/>
      <c r="AP20466" s="135"/>
      <c r="BJ20466" s="136"/>
    </row>
    <row r="20467" spans="5:62" ht="14.25" customHeight="1" x14ac:dyDescent="0.25">
      <c r="E20467" s="113"/>
      <c r="H20467" s="133"/>
      <c r="T20467" s="133"/>
      <c r="X20467" s="131"/>
      <c r="Y20467" s="133"/>
      <c r="AJ20467" s="133"/>
      <c r="AO20467" s="135"/>
      <c r="AP20467" s="135"/>
      <c r="BJ20467" s="136"/>
    </row>
    <row r="20468" spans="5:62" ht="14.25" customHeight="1" x14ac:dyDescent="0.25">
      <c r="E20468" s="113"/>
      <c r="H20468" s="133"/>
      <c r="T20468" s="133"/>
      <c r="X20468" s="131"/>
      <c r="Y20468" s="133"/>
      <c r="AJ20468" s="133"/>
      <c r="AO20468" s="135"/>
      <c r="AP20468" s="135"/>
      <c r="BJ20468" s="136"/>
    </row>
    <row r="20469" spans="5:62" ht="14.25" customHeight="1" x14ac:dyDescent="0.25">
      <c r="E20469" s="113"/>
      <c r="H20469" s="133"/>
      <c r="T20469" s="133"/>
      <c r="X20469" s="131"/>
      <c r="Y20469" s="133"/>
      <c r="AJ20469" s="133"/>
      <c r="AO20469" s="135"/>
      <c r="AP20469" s="135"/>
      <c r="BJ20469" s="136"/>
    </row>
    <row r="20470" spans="5:62" ht="14.25" customHeight="1" x14ac:dyDescent="0.25">
      <c r="E20470" s="113"/>
      <c r="H20470" s="133"/>
      <c r="T20470" s="133"/>
      <c r="X20470" s="131"/>
      <c r="Y20470" s="133"/>
      <c r="AJ20470" s="133"/>
      <c r="AO20470" s="135"/>
      <c r="AP20470" s="135"/>
      <c r="BJ20470" s="136"/>
    </row>
    <row r="20471" spans="5:62" ht="14.25" customHeight="1" x14ac:dyDescent="0.25">
      <c r="E20471" s="113"/>
      <c r="H20471" s="133"/>
      <c r="T20471" s="133"/>
      <c r="X20471" s="131"/>
      <c r="Y20471" s="133"/>
      <c r="AJ20471" s="133"/>
      <c r="AO20471" s="135"/>
      <c r="AP20471" s="135"/>
      <c r="BJ20471" s="136"/>
    </row>
    <row r="20472" spans="5:62" ht="14.25" customHeight="1" x14ac:dyDescent="0.25">
      <c r="E20472" s="113"/>
      <c r="H20472" s="133"/>
      <c r="T20472" s="133"/>
      <c r="X20472" s="131"/>
      <c r="Y20472" s="133"/>
      <c r="AJ20472" s="133"/>
      <c r="AO20472" s="135"/>
      <c r="AP20472" s="135"/>
      <c r="BJ20472" s="136"/>
    </row>
    <row r="20473" spans="5:62" ht="14.25" customHeight="1" x14ac:dyDescent="0.25">
      <c r="E20473" s="113"/>
      <c r="H20473" s="133"/>
      <c r="T20473" s="133"/>
      <c r="X20473" s="131"/>
      <c r="Y20473" s="133"/>
      <c r="AJ20473" s="133"/>
      <c r="AO20473" s="135"/>
      <c r="AP20473" s="135"/>
      <c r="BJ20473" s="136"/>
    </row>
    <row r="20474" spans="5:62" ht="14.25" customHeight="1" x14ac:dyDescent="0.25">
      <c r="E20474" s="113"/>
      <c r="H20474" s="133"/>
      <c r="T20474" s="133"/>
      <c r="X20474" s="131"/>
      <c r="Y20474" s="133"/>
      <c r="AJ20474" s="133"/>
      <c r="AO20474" s="135"/>
      <c r="AP20474" s="135"/>
      <c r="BJ20474" s="136"/>
    </row>
    <row r="20475" spans="5:62" ht="14.25" customHeight="1" x14ac:dyDescent="0.25">
      <c r="E20475" s="113"/>
      <c r="H20475" s="133"/>
      <c r="T20475" s="133"/>
      <c r="X20475" s="131"/>
      <c r="Y20475" s="133"/>
      <c r="AJ20475" s="133"/>
      <c r="AO20475" s="135"/>
      <c r="AP20475" s="135"/>
      <c r="BJ20475" s="136"/>
    </row>
    <row r="20476" spans="5:62" ht="14.25" customHeight="1" x14ac:dyDescent="0.25">
      <c r="E20476" s="113"/>
      <c r="H20476" s="133"/>
      <c r="T20476" s="133"/>
      <c r="X20476" s="131"/>
      <c r="Y20476" s="133"/>
      <c r="AJ20476" s="133"/>
      <c r="AO20476" s="135"/>
      <c r="AP20476" s="135"/>
      <c r="BJ20476" s="136"/>
    </row>
    <row r="20477" spans="5:62" ht="14.25" customHeight="1" x14ac:dyDescent="0.25">
      <c r="E20477" s="113"/>
      <c r="H20477" s="133"/>
      <c r="T20477" s="133"/>
      <c r="X20477" s="131"/>
      <c r="Y20477" s="133"/>
      <c r="AJ20477" s="133"/>
      <c r="AO20477" s="135"/>
      <c r="AP20477" s="135"/>
      <c r="BJ20477" s="136"/>
    </row>
    <row r="20478" spans="5:62" ht="14.25" customHeight="1" x14ac:dyDescent="0.25">
      <c r="E20478" s="113"/>
      <c r="H20478" s="133"/>
      <c r="T20478" s="133"/>
      <c r="X20478" s="131"/>
      <c r="Y20478" s="133"/>
      <c r="AJ20478" s="133"/>
      <c r="AO20478" s="135"/>
      <c r="AP20478" s="135"/>
      <c r="BJ20478" s="136"/>
    </row>
    <row r="20479" spans="5:62" ht="14.25" customHeight="1" x14ac:dyDescent="0.25">
      <c r="E20479" s="113"/>
      <c r="H20479" s="133"/>
      <c r="T20479" s="133"/>
      <c r="X20479" s="131"/>
      <c r="Y20479" s="133"/>
      <c r="AJ20479" s="133"/>
      <c r="AO20479" s="135"/>
      <c r="AP20479" s="135"/>
      <c r="BJ20479" s="136"/>
    </row>
    <row r="20480" spans="5:62" ht="14.25" customHeight="1" x14ac:dyDescent="0.25">
      <c r="E20480" s="113"/>
      <c r="H20480" s="133"/>
      <c r="T20480" s="133"/>
      <c r="X20480" s="131"/>
      <c r="Y20480" s="133"/>
      <c r="AJ20480" s="133"/>
      <c r="AO20480" s="135"/>
      <c r="AP20480" s="135"/>
      <c r="BJ20480" s="136"/>
    </row>
    <row r="20481" spans="5:62" ht="14.25" customHeight="1" x14ac:dyDescent="0.25">
      <c r="E20481" s="113"/>
      <c r="H20481" s="133"/>
      <c r="T20481" s="133"/>
      <c r="X20481" s="131"/>
      <c r="Y20481" s="133"/>
      <c r="AJ20481" s="133"/>
      <c r="AO20481" s="135"/>
      <c r="AP20481" s="135"/>
      <c r="BJ20481" s="136"/>
    </row>
    <row r="20482" spans="5:62" ht="14.25" customHeight="1" x14ac:dyDescent="0.25">
      <c r="E20482" s="113"/>
      <c r="H20482" s="133"/>
      <c r="T20482" s="133"/>
      <c r="X20482" s="131"/>
      <c r="Y20482" s="133"/>
      <c r="AJ20482" s="133"/>
      <c r="AO20482" s="135"/>
      <c r="AP20482" s="135"/>
      <c r="BJ20482" s="136"/>
    </row>
    <row r="20483" spans="5:62" ht="14.25" customHeight="1" x14ac:dyDescent="0.25">
      <c r="E20483" s="113"/>
      <c r="H20483" s="133"/>
      <c r="T20483" s="133"/>
      <c r="X20483" s="131"/>
      <c r="Y20483" s="133"/>
      <c r="AJ20483" s="133"/>
      <c r="AO20483" s="135"/>
      <c r="AP20483" s="135"/>
      <c r="BJ20483" s="136"/>
    </row>
    <row r="20484" spans="5:62" ht="14.25" customHeight="1" x14ac:dyDescent="0.25">
      <c r="E20484" s="113"/>
      <c r="H20484" s="133"/>
      <c r="T20484" s="133"/>
      <c r="X20484" s="131"/>
      <c r="Y20484" s="133"/>
      <c r="AJ20484" s="133"/>
      <c r="AO20484" s="135"/>
      <c r="AP20484" s="135"/>
      <c r="BJ20484" s="136"/>
    </row>
    <row r="20485" spans="5:62" ht="14.25" customHeight="1" x14ac:dyDescent="0.25">
      <c r="E20485" s="113"/>
      <c r="H20485" s="133"/>
      <c r="T20485" s="133"/>
      <c r="X20485" s="131"/>
      <c r="Y20485" s="133"/>
      <c r="AJ20485" s="133"/>
      <c r="AO20485" s="135"/>
      <c r="AP20485" s="135"/>
      <c r="BJ20485" s="136"/>
    </row>
    <row r="20486" spans="5:62" ht="14.25" customHeight="1" x14ac:dyDescent="0.25">
      <c r="E20486" s="113"/>
      <c r="H20486" s="133"/>
      <c r="T20486" s="133"/>
      <c r="X20486" s="131"/>
      <c r="Y20486" s="133"/>
      <c r="AJ20486" s="133"/>
      <c r="AO20486" s="135"/>
      <c r="AP20486" s="135"/>
      <c r="BJ20486" s="136"/>
    </row>
    <row r="20487" spans="5:62" ht="14.25" customHeight="1" x14ac:dyDescent="0.25">
      <c r="E20487" s="113"/>
      <c r="H20487" s="133"/>
      <c r="T20487" s="133"/>
      <c r="X20487" s="131"/>
      <c r="Y20487" s="133"/>
      <c r="AJ20487" s="133"/>
      <c r="AO20487" s="135"/>
      <c r="AP20487" s="135"/>
      <c r="BJ20487" s="136"/>
    </row>
    <row r="20488" spans="5:62" ht="14.25" customHeight="1" x14ac:dyDescent="0.25">
      <c r="E20488" s="113"/>
      <c r="H20488" s="133"/>
      <c r="T20488" s="133"/>
      <c r="X20488" s="131"/>
      <c r="Y20488" s="133"/>
      <c r="AJ20488" s="133"/>
      <c r="AO20488" s="135"/>
      <c r="AP20488" s="135"/>
      <c r="BJ20488" s="136"/>
    </row>
    <row r="20489" spans="5:62" ht="14.25" customHeight="1" x14ac:dyDescent="0.25">
      <c r="E20489" s="113"/>
      <c r="H20489" s="133"/>
      <c r="T20489" s="133"/>
      <c r="X20489" s="131"/>
      <c r="Y20489" s="133"/>
      <c r="AJ20489" s="133"/>
      <c r="AO20489" s="135"/>
      <c r="AP20489" s="135"/>
      <c r="BJ20489" s="136"/>
    </row>
    <row r="20490" spans="5:62" ht="14.25" customHeight="1" x14ac:dyDescent="0.25">
      <c r="E20490" s="113"/>
      <c r="H20490" s="133"/>
      <c r="T20490" s="133"/>
      <c r="X20490" s="131"/>
      <c r="Y20490" s="133"/>
      <c r="AJ20490" s="133"/>
      <c r="AO20490" s="135"/>
      <c r="AP20490" s="135"/>
      <c r="BJ20490" s="136"/>
    </row>
    <row r="20491" spans="5:62" ht="14.25" customHeight="1" x14ac:dyDescent="0.25">
      <c r="E20491" s="113"/>
      <c r="H20491" s="133"/>
      <c r="T20491" s="133"/>
      <c r="X20491" s="131"/>
      <c r="Y20491" s="133"/>
      <c r="AJ20491" s="133"/>
      <c r="AO20491" s="135"/>
      <c r="AP20491" s="135"/>
      <c r="BJ20491" s="136"/>
    </row>
    <row r="20492" spans="5:62" ht="14.25" customHeight="1" x14ac:dyDescent="0.25">
      <c r="E20492" s="113"/>
      <c r="H20492" s="133"/>
      <c r="T20492" s="133"/>
      <c r="X20492" s="131"/>
      <c r="Y20492" s="133"/>
      <c r="AJ20492" s="133"/>
      <c r="AO20492" s="135"/>
      <c r="AP20492" s="135"/>
      <c r="BJ20492" s="136"/>
    </row>
    <row r="20493" spans="5:62" ht="14.25" customHeight="1" x14ac:dyDescent="0.25">
      <c r="E20493" s="113"/>
      <c r="H20493" s="133"/>
      <c r="T20493" s="133"/>
      <c r="X20493" s="131"/>
      <c r="Y20493" s="133"/>
      <c r="AJ20493" s="133"/>
      <c r="AO20493" s="135"/>
      <c r="AP20493" s="135"/>
      <c r="BJ20493" s="136"/>
    </row>
    <row r="20494" spans="5:62" ht="14.25" customHeight="1" x14ac:dyDescent="0.25">
      <c r="E20494" s="113"/>
      <c r="H20494" s="133"/>
      <c r="T20494" s="133"/>
      <c r="X20494" s="131"/>
      <c r="Y20494" s="133"/>
      <c r="AJ20494" s="133"/>
      <c r="AO20494" s="135"/>
      <c r="AP20494" s="135"/>
      <c r="BJ20494" s="136"/>
    </row>
    <row r="20495" spans="5:62" ht="14.25" customHeight="1" x14ac:dyDescent="0.25">
      <c r="E20495" s="113"/>
      <c r="H20495" s="133"/>
      <c r="T20495" s="133"/>
      <c r="X20495" s="131"/>
      <c r="Y20495" s="133"/>
      <c r="AJ20495" s="133"/>
      <c r="AO20495" s="135"/>
      <c r="AP20495" s="135"/>
      <c r="BJ20495" s="136"/>
    </row>
    <row r="20496" spans="5:62" ht="14.25" customHeight="1" x14ac:dyDescent="0.25">
      <c r="E20496" s="113"/>
      <c r="H20496" s="133"/>
      <c r="T20496" s="133"/>
      <c r="X20496" s="131"/>
      <c r="Y20496" s="133"/>
      <c r="AJ20496" s="133"/>
      <c r="AO20496" s="135"/>
      <c r="AP20496" s="135"/>
      <c r="BJ20496" s="136"/>
    </row>
    <row r="20497" spans="5:62" ht="14.25" customHeight="1" x14ac:dyDescent="0.25">
      <c r="E20497" s="113"/>
      <c r="H20497" s="133"/>
      <c r="T20497" s="133"/>
      <c r="X20497" s="131"/>
      <c r="Y20497" s="133"/>
      <c r="AJ20497" s="133"/>
      <c r="AO20497" s="135"/>
      <c r="AP20497" s="135"/>
      <c r="BJ20497" s="136"/>
    </row>
    <row r="20498" spans="5:62" ht="14.25" customHeight="1" x14ac:dyDescent="0.25">
      <c r="E20498" s="113"/>
      <c r="H20498" s="133"/>
      <c r="T20498" s="133"/>
      <c r="X20498" s="131"/>
      <c r="Y20498" s="133"/>
      <c r="AJ20498" s="133"/>
      <c r="AO20498" s="135"/>
      <c r="AP20498" s="135"/>
      <c r="BJ20498" s="136"/>
    </row>
    <row r="20499" spans="5:62" ht="14.25" customHeight="1" x14ac:dyDescent="0.25">
      <c r="E20499" s="113"/>
      <c r="H20499" s="133"/>
      <c r="T20499" s="133"/>
      <c r="X20499" s="131"/>
      <c r="Y20499" s="133"/>
      <c r="AJ20499" s="133"/>
      <c r="AO20499" s="135"/>
      <c r="AP20499" s="135"/>
      <c r="BJ20499" s="136"/>
    </row>
    <row r="20500" spans="5:62" ht="14.25" customHeight="1" x14ac:dyDescent="0.25">
      <c r="E20500" s="113"/>
      <c r="H20500" s="133"/>
      <c r="T20500" s="133"/>
      <c r="X20500" s="131"/>
      <c r="Y20500" s="133"/>
      <c r="AJ20500" s="133"/>
      <c r="AO20500" s="135"/>
      <c r="AP20500" s="135"/>
      <c r="BJ20500" s="136"/>
    </row>
    <row r="20501" spans="5:62" ht="14.25" customHeight="1" x14ac:dyDescent="0.25">
      <c r="E20501" s="113"/>
      <c r="H20501" s="133"/>
      <c r="T20501" s="133"/>
      <c r="X20501" s="131"/>
      <c r="Y20501" s="133"/>
      <c r="AJ20501" s="133"/>
      <c r="AO20501" s="135"/>
      <c r="AP20501" s="135"/>
      <c r="BJ20501" s="136"/>
    </row>
    <row r="20502" spans="5:62" ht="14.25" customHeight="1" x14ac:dyDescent="0.25">
      <c r="E20502" s="113"/>
      <c r="H20502" s="133"/>
      <c r="T20502" s="133"/>
      <c r="X20502" s="131"/>
      <c r="Y20502" s="133"/>
      <c r="AJ20502" s="133"/>
      <c r="AO20502" s="135"/>
      <c r="AP20502" s="135"/>
      <c r="BJ20502" s="136"/>
    </row>
    <row r="20503" spans="5:62" ht="14.25" customHeight="1" x14ac:dyDescent="0.25">
      <c r="E20503" s="113"/>
      <c r="H20503" s="133"/>
      <c r="T20503" s="133"/>
      <c r="X20503" s="131"/>
      <c r="Y20503" s="133"/>
      <c r="AJ20503" s="133"/>
      <c r="AO20503" s="135"/>
      <c r="AP20503" s="135"/>
      <c r="BJ20503" s="136"/>
    </row>
    <row r="20504" spans="5:62" ht="14.25" customHeight="1" x14ac:dyDescent="0.25">
      <c r="E20504" s="113"/>
      <c r="H20504" s="133"/>
      <c r="T20504" s="133"/>
      <c r="X20504" s="131"/>
      <c r="Y20504" s="133"/>
      <c r="AJ20504" s="133"/>
      <c r="AO20504" s="135"/>
      <c r="AP20504" s="135"/>
      <c r="BJ20504" s="136"/>
    </row>
    <row r="20505" spans="5:62" ht="14.25" customHeight="1" x14ac:dyDescent="0.25">
      <c r="E20505" s="113"/>
      <c r="H20505" s="133"/>
      <c r="T20505" s="133"/>
      <c r="X20505" s="131"/>
      <c r="Y20505" s="133"/>
      <c r="AJ20505" s="133"/>
      <c r="AO20505" s="135"/>
      <c r="AP20505" s="135"/>
      <c r="BJ20505" s="136"/>
    </row>
    <row r="20506" spans="5:62" ht="14.25" customHeight="1" x14ac:dyDescent="0.25">
      <c r="E20506" s="113"/>
      <c r="H20506" s="133"/>
      <c r="T20506" s="133"/>
      <c r="X20506" s="131"/>
      <c r="Y20506" s="133"/>
      <c r="AJ20506" s="133"/>
      <c r="AO20506" s="135"/>
      <c r="AP20506" s="135"/>
      <c r="BJ20506" s="136"/>
    </row>
    <row r="20507" spans="5:62" ht="14.25" customHeight="1" x14ac:dyDescent="0.25">
      <c r="E20507" s="113"/>
      <c r="H20507" s="133"/>
      <c r="T20507" s="133"/>
      <c r="X20507" s="131"/>
      <c r="Y20507" s="133"/>
      <c r="AJ20507" s="133"/>
      <c r="AO20507" s="135"/>
      <c r="AP20507" s="135"/>
      <c r="BJ20507" s="136"/>
    </row>
    <row r="20508" spans="5:62" ht="14.25" customHeight="1" x14ac:dyDescent="0.25">
      <c r="E20508" s="113"/>
      <c r="H20508" s="133"/>
      <c r="T20508" s="133"/>
      <c r="X20508" s="131"/>
      <c r="Y20508" s="133"/>
      <c r="AJ20508" s="133"/>
      <c r="AO20508" s="135"/>
      <c r="AP20508" s="135"/>
      <c r="BJ20508" s="136"/>
    </row>
    <row r="20509" spans="5:62" ht="14.25" customHeight="1" x14ac:dyDescent="0.25">
      <c r="E20509" s="113"/>
      <c r="H20509" s="133"/>
      <c r="T20509" s="133"/>
      <c r="X20509" s="131"/>
      <c r="Y20509" s="133"/>
      <c r="AJ20509" s="133"/>
      <c r="AO20509" s="135"/>
      <c r="AP20509" s="135"/>
      <c r="BJ20509" s="136"/>
    </row>
    <row r="20510" spans="5:62" ht="14.25" customHeight="1" x14ac:dyDescent="0.25">
      <c r="E20510" s="113"/>
      <c r="H20510" s="133"/>
      <c r="T20510" s="133"/>
      <c r="X20510" s="131"/>
      <c r="Y20510" s="133"/>
      <c r="AJ20510" s="133"/>
      <c r="AO20510" s="135"/>
      <c r="AP20510" s="135"/>
      <c r="BJ20510" s="136"/>
    </row>
    <row r="20511" spans="5:62" ht="14.25" customHeight="1" x14ac:dyDescent="0.25">
      <c r="E20511" s="113"/>
      <c r="H20511" s="133"/>
      <c r="T20511" s="133"/>
      <c r="X20511" s="131"/>
      <c r="Y20511" s="133"/>
      <c r="AJ20511" s="133"/>
      <c r="AO20511" s="135"/>
      <c r="AP20511" s="135"/>
      <c r="BJ20511" s="136"/>
    </row>
    <row r="20512" spans="5:62" ht="14.25" customHeight="1" x14ac:dyDescent="0.25">
      <c r="E20512" s="113"/>
      <c r="H20512" s="133"/>
      <c r="T20512" s="133"/>
      <c r="X20512" s="131"/>
      <c r="Y20512" s="133"/>
      <c r="AJ20512" s="133"/>
      <c r="AO20512" s="135"/>
      <c r="AP20512" s="135"/>
      <c r="BJ20512" s="136"/>
    </row>
    <row r="20513" spans="5:62" ht="14.25" customHeight="1" x14ac:dyDescent="0.25">
      <c r="E20513" s="113"/>
      <c r="H20513" s="133"/>
      <c r="T20513" s="133"/>
      <c r="X20513" s="131"/>
      <c r="Y20513" s="133"/>
      <c r="AJ20513" s="133"/>
      <c r="AO20513" s="135"/>
      <c r="AP20513" s="135"/>
      <c r="BJ20513" s="136"/>
    </row>
    <row r="20514" spans="5:62" ht="14.25" customHeight="1" x14ac:dyDescent="0.25">
      <c r="E20514" s="113"/>
      <c r="H20514" s="133"/>
      <c r="T20514" s="133"/>
      <c r="X20514" s="131"/>
      <c r="Y20514" s="133"/>
      <c r="AJ20514" s="133"/>
      <c r="AO20514" s="135"/>
      <c r="AP20514" s="135"/>
      <c r="BJ20514" s="136"/>
    </row>
    <row r="20515" spans="5:62" ht="14.25" customHeight="1" x14ac:dyDescent="0.25">
      <c r="E20515" s="113"/>
      <c r="H20515" s="133"/>
      <c r="T20515" s="133"/>
      <c r="X20515" s="131"/>
      <c r="Y20515" s="133"/>
      <c r="AJ20515" s="133"/>
      <c r="AO20515" s="135"/>
      <c r="AP20515" s="135"/>
      <c r="BJ20515" s="136"/>
    </row>
    <row r="20516" spans="5:62" ht="14.25" customHeight="1" x14ac:dyDescent="0.25">
      <c r="E20516" s="113"/>
      <c r="H20516" s="133"/>
      <c r="T20516" s="133"/>
      <c r="X20516" s="131"/>
      <c r="Y20516" s="133"/>
      <c r="AJ20516" s="133"/>
      <c r="AO20516" s="135"/>
      <c r="AP20516" s="135"/>
      <c r="BJ20516" s="136"/>
    </row>
    <row r="20517" spans="5:62" ht="14.25" customHeight="1" x14ac:dyDescent="0.25">
      <c r="E20517" s="113"/>
      <c r="H20517" s="133"/>
      <c r="T20517" s="133"/>
      <c r="X20517" s="131"/>
      <c r="Y20517" s="133"/>
      <c r="AJ20517" s="133"/>
      <c r="AO20517" s="135"/>
      <c r="AP20517" s="135"/>
      <c r="BJ20517" s="136"/>
    </row>
    <row r="20518" spans="5:62" ht="14.25" customHeight="1" x14ac:dyDescent="0.25">
      <c r="E20518" s="113"/>
      <c r="H20518" s="133"/>
      <c r="T20518" s="133"/>
      <c r="X20518" s="131"/>
      <c r="Y20518" s="133"/>
      <c r="AJ20518" s="133"/>
      <c r="AO20518" s="135"/>
      <c r="AP20518" s="135"/>
      <c r="BJ20518" s="136"/>
    </row>
    <row r="20519" spans="5:62" ht="14.25" customHeight="1" x14ac:dyDescent="0.25">
      <c r="E20519" s="113"/>
      <c r="H20519" s="133"/>
      <c r="T20519" s="133"/>
      <c r="X20519" s="131"/>
      <c r="Y20519" s="133"/>
      <c r="AJ20519" s="133"/>
      <c r="AO20519" s="135"/>
      <c r="AP20519" s="135"/>
      <c r="BJ20519" s="136"/>
    </row>
    <row r="20520" spans="5:62" ht="14.25" customHeight="1" x14ac:dyDescent="0.25">
      <c r="E20520" s="113"/>
      <c r="H20520" s="133"/>
      <c r="T20520" s="133"/>
      <c r="X20520" s="131"/>
      <c r="Y20520" s="133"/>
      <c r="AJ20520" s="133"/>
      <c r="AO20520" s="135"/>
      <c r="AP20520" s="135"/>
      <c r="BJ20520" s="136"/>
    </row>
    <row r="20521" spans="5:62" ht="14.25" customHeight="1" x14ac:dyDescent="0.25">
      <c r="E20521" s="113"/>
      <c r="H20521" s="133"/>
      <c r="T20521" s="133"/>
      <c r="X20521" s="131"/>
      <c r="Y20521" s="133"/>
      <c r="AJ20521" s="133"/>
      <c r="AO20521" s="135"/>
      <c r="AP20521" s="135"/>
      <c r="BJ20521" s="136"/>
    </row>
    <row r="20522" spans="5:62" ht="14.25" customHeight="1" x14ac:dyDescent="0.25">
      <c r="E20522" s="113"/>
      <c r="H20522" s="133"/>
      <c r="T20522" s="133"/>
      <c r="X20522" s="131"/>
      <c r="Y20522" s="133"/>
      <c r="AJ20522" s="133"/>
      <c r="AO20522" s="135"/>
      <c r="AP20522" s="135"/>
      <c r="BJ20522" s="136"/>
    </row>
    <row r="20523" spans="5:62" ht="14.25" customHeight="1" x14ac:dyDescent="0.25">
      <c r="E20523" s="113"/>
      <c r="H20523" s="133"/>
      <c r="T20523" s="133"/>
      <c r="X20523" s="131"/>
      <c r="Y20523" s="133"/>
      <c r="AJ20523" s="133"/>
      <c r="AO20523" s="135"/>
      <c r="AP20523" s="135"/>
      <c r="BJ20523" s="136"/>
    </row>
    <row r="20524" spans="5:62" ht="14.25" customHeight="1" x14ac:dyDescent="0.25">
      <c r="E20524" s="113"/>
      <c r="H20524" s="133"/>
      <c r="T20524" s="133"/>
      <c r="X20524" s="131"/>
      <c r="Y20524" s="133"/>
      <c r="AJ20524" s="133"/>
      <c r="AO20524" s="135"/>
      <c r="AP20524" s="135"/>
      <c r="BJ20524" s="136"/>
    </row>
    <row r="20525" spans="5:62" ht="14.25" customHeight="1" x14ac:dyDescent="0.25">
      <c r="E20525" s="113"/>
      <c r="H20525" s="133"/>
      <c r="T20525" s="133"/>
      <c r="X20525" s="131"/>
      <c r="Y20525" s="133"/>
      <c r="AJ20525" s="133"/>
      <c r="AO20525" s="135"/>
      <c r="AP20525" s="135"/>
      <c r="BJ20525" s="136"/>
    </row>
    <row r="20526" spans="5:62" ht="14.25" customHeight="1" x14ac:dyDescent="0.25">
      <c r="E20526" s="113"/>
      <c r="H20526" s="133"/>
      <c r="T20526" s="133"/>
      <c r="X20526" s="131"/>
      <c r="Y20526" s="133"/>
      <c r="AJ20526" s="133"/>
      <c r="AO20526" s="135"/>
      <c r="AP20526" s="135"/>
      <c r="BJ20526" s="136"/>
    </row>
    <row r="20527" spans="5:62" ht="14.25" customHeight="1" x14ac:dyDescent="0.25">
      <c r="E20527" s="113"/>
      <c r="H20527" s="133"/>
      <c r="T20527" s="133"/>
      <c r="X20527" s="131"/>
      <c r="Y20527" s="133"/>
      <c r="AJ20527" s="133"/>
      <c r="AO20527" s="135"/>
      <c r="AP20527" s="135"/>
      <c r="BJ20527" s="136"/>
    </row>
    <row r="20528" spans="5:62" ht="14.25" customHeight="1" x14ac:dyDescent="0.25">
      <c r="E20528" s="113"/>
      <c r="H20528" s="133"/>
      <c r="T20528" s="133"/>
      <c r="X20528" s="131"/>
      <c r="Y20528" s="133"/>
      <c r="AJ20528" s="133"/>
      <c r="AO20528" s="135"/>
      <c r="AP20528" s="135"/>
      <c r="BJ20528" s="136"/>
    </row>
    <row r="20529" spans="5:62" ht="14.25" customHeight="1" x14ac:dyDescent="0.25">
      <c r="E20529" s="113"/>
      <c r="H20529" s="133"/>
      <c r="T20529" s="133"/>
      <c r="X20529" s="131"/>
      <c r="Y20529" s="133"/>
      <c r="AJ20529" s="133"/>
      <c r="AO20529" s="135"/>
      <c r="AP20529" s="135"/>
      <c r="BJ20529" s="136"/>
    </row>
    <row r="20530" spans="5:62" ht="14.25" customHeight="1" x14ac:dyDescent="0.25">
      <c r="E20530" s="113"/>
      <c r="H20530" s="133"/>
      <c r="T20530" s="133"/>
      <c r="X20530" s="131"/>
      <c r="Y20530" s="133"/>
      <c r="AJ20530" s="133"/>
      <c r="AO20530" s="135"/>
      <c r="AP20530" s="135"/>
      <c r="BJ20530" s="136"/>
    </row>
    <row r="20531" spans="5:62" ht="14.25" customHeight="1" x14ac:dyDescent="0.25">
      <c r="E20531" s="113"/>
      <c r="H20531" s="133"/>
      <c r="T20531" s="133"/>
      <c r="X20531" s="131"/>
      <c r="Y20531" s="133"/>
      <c r="AJ20531" s="133"/>
      <c r="AO20531" s="135"/>
      <c r="AP20531" s="135"/>
      <c r="BJ20531" s="136"/>
    </row>
    <row r="20532" spans="5:62" ht="14.25" customHeight="1" x14ac:dyDescent="0.25">
      <c r="E20532" s="113"/>
      <c r="H20532" s="133"/>
      <c r="T20532" s="133"/>
      <c r="X20532" s="131"/>
      <c r="Y20532" s="133"/>
      <c r="AJ20532" s="133"/>
      <c r="AO20532" s="135"/>
      <c r="AP20532" s="135"/>
      <c r="BJ20532" s="136"/>
    </row>
    <row r="20533" spans="5:62" ht="14.25" customHeight="1" x14ac:dyDescent="0.25">
      <c r="E20533" s="113"/>
      <c r="H20533" s="133"/>
      <c r="T20533" s="133"/>
      <c r="X20533" s="131"/>
      <c r="Y20533" s="133"/>
      <c r="AJ20533" s="133"/>
      <c r="AO20533" s="135"/>
      <c r="AP20533" s="135"/>
      <c r="BJ20533" s="136"/>
    </row>
    <row r="20534" spans="5:62" ht="14.25" customHeight="1" x14ac:dyDescent="0.25">
      <c r="E20534" s="113"/>
      <c r="H20534" s="133"/>
      <c r="T20534" s="133"/>
      <c r="X20534" s="131"/>
      <c r="Y20534" s="133"/>
      <c r="AJ20534" s="133"/>
      <c r="AO20534" s="135"/>
      <c r="AP20534" s="135"/>
      <c r="BJ20534" s="136"/>
    </row>
    <row r="20535" spans="5:62" ht="14.25" customHeight="1" x14ac:dyDescent="0.25">
      <c r="E20535" s="113"/>
      <c r="H20535" s="133"/>
      <c r="T20535" s="133"/>
      <c r="X20535" s="131"/>
      <c r="Y20535" s="133"/>
      <c r="AJ20535" s="133"/>
      <c r="AO20535" s="135"/>
      <c r="AP20535" s="135"/>
      <c r="BJ20535" s="136"/>
    </row>
    <row r="20536" spans="5:62" ht="14.25" customHeight="1" x14ac:dyDescent="0.25">
      <c r="E20536" s="113"/>
      <c r="H20536" s="133"/>
      <c r="T20536" s="133"/>
      <c r="X20536" s="131"/>
      <c r="Y20536" s="133"/>
      <c r="AJ20536" s="133"/>
      <c r="AO20536" s="135"/>
      <c r="AP20536" s="135"/>
      <c r="BJ20536" s="136"/>
    </row>
    <row r="20537" spans="5:62" ht="14.25" customHeight="1" x14ac:dyDescent="0.25">
      <c r="E20537" s="113"/>
      <c r="H20537" s="133"/>
      <c r="T20537" s="133"/>
      <c r="X20537" s="131"/>
      <c r="Y20537" s="133"/>
      <c r="AJ20537" s="133"/>
      <c r="AO20537" s="135"/>
      <c r="AP20537" s="135"/>
      <c r="BJ20537" s="136"/>
    </row>
    <row r="20538" spans="5:62" ht="14.25" customHeight="1" x14ac:dyDescent="0.25">
      <c r="E20538" s="113"/>
      <c r="H20538" s="133"/>
      <c r="T20538" s="133"/>
      <c r="X20538" s="131"/>
      <c r="Y20538" s="133"/>
      <c r="AJ20538" s="133"/>
      <c r="AO20538" s="135"/>
      <c r="AP20538" s="135"/>
      <c r="BJ20538" s="136"/>
    </row>
    <row r="20539" spans="5:62" ht="14.25" customHeight="1" x14ac:dyDescent="0.25">
      <c r="E20539" s="113"/>
      <c r="H20539" s="133"/>
      <c r="T20539" s="133"/>
      <c r="X20539" s="131"/>
      <c r="Y20539" s="133"/>
      <c r="AJ20539" s="133"/>
      <c r="AO20539" s="135"/>
      <c r="AP20539" s="135"/>
      <c r="BJ20539" s="136"/>
    </row>
    <row r="20540" spans="5:62" ht="14.25" customHeight="1" x14ac:dyDescent="0.25">
      <c r="E20540" s="113"/>
      <c r="H20540" s="133"/>
      <c r="T20540" s="133"/>
      <c r="X20540" s="131"/>
      <c r="Y20540" s="133"/>
      <c r="AJ20540" s="133"/>
      <c r="AO20540" s="135"/>
      <c r="AP20540" s="135"/>
      <c r="BJ20540" s="136"/>
    </row>
    <row r="20541" spans="5:62" ht="14.25" customHeight="1" x14ac:dyDescent="0.25">
      <c r="E20541" s="113"/>
      <c r="H20541" s="133"/>
      <c r="T20541" s="133"/>
      <c r="X20541" s="131"/>
      <c r="Y20541" s="133"/>
      <c r="AJ20541" s="133"/>
      <c r="AO20541" s="135"/>
      <c r="AP20541" s="135"/>
      <c r="BJ20541" s="136"/>
    </row>
    <row r="20542" spans="5:62" ht="14.25" customHeight="1" x14ac:dyDescent="0.25">
      <c r="E20542" s="113"/>
      <c r="H20542" s="133"/>
      <c r="T20542" s="133"/>
      <c r="X20542" s="131"/>
      <c r="Y20542" s="133"/>
      <c r="AJ20542" s="133"/>
      <c r="AO20542" s="135"/>
      <c r="AP20542" s="135"/>
      <c r="BJ20542" s="136"/>
    </row>
    <row r="20543" spans="5:62" ht="14.25" customHeight="1" x14ac:dyDescent="0.25">
      <c r="E20543" s="113"/>
      <c r="H20543" s="133"/>
      <c r="T20543" s="133"/>
      <c r="X20543" s="131"/>
      <c r="Y20543" s="133"/>
      <c r="AJ20543" s="133"/>
      <c r="AO20543" s="135"/>
      <c r="AP20543" s="135"/>
      <c r="BJ20543" s="136"/>
    </row>
    <row r="20544" spans="5:62" ht="14.25" customHeight="1" x14ac:dyDescent="0.25">
      <c r="E20544" s="113"/>
      <c r="H20544" s="133"/>
      <c r="T20544" s="133"/>
      <c r="X20544" s="131"/>
      <c r="Y20544" s="133"/>
      <c r="AJ20544" s="133"/>
      <c r="AO20544" s="135"/>
      <c r="AP20544" s="135"/>
      <c r="BJ20544" s="136"/>
    </row>
    <row r="20545" spans="5:62" ht="14.25" customHeight="1" x14ac:dyDescent="0.25">
      <c r="E20545" s="113"/>
      <c r="H20545" s="133"/>
      <c r="T20545" s="133"/>
      <c r="X20545" s="131"/>
      <c r="Y20545" s="133"/>
      <c r="AJ20545" s="133"/>
      <c r="AO20545" s="135"/>
      <c r="AP20545" s="135"/>
      <c r="BJ20545" s="136"/>
    </row>
    <row r="20546" spans="5:62" ht="14.25" customHeight="1" x14ac:dyDescent="0.25">
      <c r="E20546" s="113"/>
      <c r="H20546" s="133"/>
      <c r="T20546" s="133"/>
      <c r="X20546" s="131"/>
      <c r="Y20546" s="133"/>
      <c r="AJ20546" s="133"/>
      <c r="AO20546" s="135"/>
      <c r="AP20546" s="135"/>
      <c r="BJ20546" s="136"/>
    </row>
    <row r="20547" spans="5:62" ht="14.25" customHeight="1" x14ac:dyDescent="0.25">
      <c r="E20547" s="113"/>
      <c r="H20547" s="133"/>
      <c r="T20547" s="133"/>
      <c r="X20547" s="131"/>
      <c r="Y20547" s="133"/>
      <c r="AJ20547" s="133"/>
      <c r="AO20547" s="135"/>
      <c r="AP20547" s="135"/>
      <c r="BJ20547" s="136"/>
    </row>
    <row r="20548" spans="5:62" ht="14.25" customHeight="1" x14ac:dyDescent="0.25">
      <c r="E20548" s="113"/>
      <c r="H20548" s="133"/>
      <c r="T20548" s="133"/>
      <c r="X20548" s="131"/>
      <c r="Y20548" s="133"/>
      <c r="AJ20548" s="133"/>
      <c r="AO20548" s="135"/>
      <c r="AP20548" s="135"/>
      <c r="BJ20548" s="136"/>
    </row>
    <row r="20549" spans="5:62" ht="14.25" customHeight="1" x14ac:dyDescent="0.25">
      <c r="E20549" s="113"/>
      <c r="H20549" s="133"/>
      <c r="T20549" s="133"/>
      <c r="X20549" s="131"/>
      <c r="Y20549" s="133"/>
      <c r="AJ20549" s="133"/>
      <c r="AO20549" s="135"/>
      <c r="AP20549" s="135"/>
      <c r="BJ20549" s="136"/>
    </row>
    <row r="20550" spans="5:62" ht="14.25" customHeight="1" x14ac:dyDescent="0.25">
      <c r="E20550" s="113"/>
      <c r="H20550" s="133"/>
      <c r="T20550" s="133"/>
      <c r="X20550" s="131"/>
      <c r="Y20550" s="133"/>
      <c r="AJ20550" s="133"/>
      <c r="AO20550" s="135"/>
      <c r="AP20550" s="135"/>
      <c r="BJ20550" s="136"/>
    </row>
    <row r="20551" spans="5:62" ht="14.25" customHeight="1" x14ac:dyDescent="0.25">
      <c r="E20551" s="113"/>
      <c r="H20551" s="133"/>
      <c r="T20551" s="133"/>
      <c r="X20551" s="131"/>
      <c r="Y20551" s="133"/>
      <c r="AJ20551" s="133"/>
      <c r="AO20551" s="135"/>
      <c r="AP20551" s="135"/>
      <c r="BJ20551" s="136"/>
    </row>
    <row r="20552" spans="5:62" ht="14.25" customHeight="1" x14ac:dyDescent="0.25">
      <c r="E20552" s="113"/>
      <c r="H20552" s="133"/>
      <c r="T20552" s="133"/>
      <c r="X20552" s="131"/>
      <c r="Y20552" s="133"/>
      <c r="AJ20552" s="133"/>
      <c r="AO20552" s="135"/>
      <c r="AP20552" s="135"/>
      <c r="BJ20552" s="136"/>
    </row>
    <row r="20553" spans="5:62" ht="14.25" customHeight="1" x14ac:dyDescent="0.25">
      <c r="E20553" s="113"/>
      <c r="H20553" s="133"/>
      <c r="T20553" s="133"/>
      <c r="X20553" s="131"/>
      <c r="Y20553" s="133"/>
      <c r="AJ20553" s="133"/>
      <c r="AO20553" s="135"/>
      <c r="AP20553" s="135"/>
      <c r="BJ20553" s="136"/>
    </row>
    <row r="20554" spans="5:62" ht="14.25" customHeight="1" x14ac:dyDescent="0.25">
      <c r="E20554" s="113"/>
      <c r="H20554" s="133"/>
      <c r="T20554" s="133"/>
      <c r="X20554" s="131"/>
      <c r="Y20554" s="133"/>
      <c r="AJ20554" s="133"/>
      <c r="AO20554" s="135"/>
      <c r="AP20554" s="135"/>
      <c r="BJ20554" s="136"/>
    </row>
    <row r="20555" spans="5:62" ht="14.25" customHeight="1" x14ac:dyDescent="0.25">
      <c r="E20555" s="113"/>
      <c r="H20555" s="133"/>
      <c r="T20555" s="133"/>
      <c r="X20555" s="131"/>
      <c r="Y20555" s="133"/>
      <c r="AJ20555" s="133"/>
      <c r="AO20555" s="135"/>
      <c r="AP20555" s="135"/>
      <c r="BJ20555" s="136"/>
    </row>
    <row r="20556" spans="5:62" ht="14.25" customHeight="1" x14ac:dyDescent="0.25">
      <c r="E20556" s="113"/>
      <c r="H20556" s="133"/>
      <c r="T20556" s="133"/>
      <c r="X20556" s="131"/>
      <c r="Y20556" s="133"/>
      <c r="AJ20556" s="133"/>
      <c r="AO20556" s="135"/>
      <c r="AP20556" s="135"/>
      <c r="BJ20556" s="136"/>
    </row>
    <row r="20557" spans="5:62" ht="14.25" customHeight="1" x14ac:dyDescent="0.25">
      <c r="E20557" s="113"/>
      <c r="H20557" s="133"/>
      <c r="T20557" s="133"/>
      <c r="X20557" s="131"/>
      <c r="Y20557" s="133"/>
      <c r="AJ20557" s="133"/>
      <c r="AO20557" s="135"/>
      <c r="AP20557" s="135"/>
      <c r="BJ20557" s="136"/>
    </row>
    <row r="20558" spans="5:62" ht="14.25" customHeight="1" x14ac:dyDescent="0.25">
      <c r="E20558" s="113"/>
      <c r="H20558" s="133"/>
      <c r="T20558" s="133"/>
      <c r="X20558" s="131"/>
      <c r="Y20558" s="133"/>
      <c r="AJ20558" s="133"/>
      <c r="AO20558" s="135"/>
      <c r="AP20558" s="135"/>
      <c r="BJ20558" s="136"/>
    </row>
    <row r="20559" spans="5:62" ht="14.25" customHeight="1" x14ac:dyDescent="0.25">
      <c r="E20559" s="113"/>
      <c r="H20559" s="133"/>
      <c r="T20559" s="133"/>
      <c r="X20559" s="131"/>
      <c r="Y20559" s="133"/>
      <c r="AJ20559" s="133"/>
      <c r="AO20559" s="135"/>
      <c r="AP20559" s="135"/>
      <c r="BJ20559" s="136"/>
    </row>
    <row r="20560" spans="5:62" ht="14.25" customHeight="1" x14ac:dyDescent="0.25">
      <c r="E20560" s="113"/>
      <c r="H20560" s="133"/>
      <c r="T20560" s="133"/>
      <c r="X20560" s="131"/>
      <c r="Y20560" s="133"/>
      <c r="AJ20560" s="133"/>
      <c r="AO20560" s="135"/>
      <c r="AP20560" s="135"/>
      <c r="BJ20560" s="136"/>
    </row>
    <row r="20561" spans="5:62" ht="14.25" customHeight="1" x14ac:dyDescent="0.25">
      <c r="E20561" s="113"/>
      <c r="H20561" s="133"/>
      <c r="T20561" s="133"/>
      <c r="X20561" s="131"/>
      <c r="Y20561" s="133"/>
      <c r="AJ20561" s="133"/>
      <c r="AO20561" s="135"/>
      <c r="AP20561" s="135"/>
      <c r="BJ20561" s="136"/>
    </row>
    <row r="20562" spans="5:62" ht="14.25" customHeight="1" x14ac:dyDescent="0.25">
      <c r="E20562" s="113"/>
      <c r="H20562" s="133"/>
      <c r="T20562" s="133"/>
      <c r="X20562" s="131"/>
      <c r="Y20562" s="133"/>
      <c r="AJ20562" s="133"/>
      <c r="AO20562" s="135"/>
      <c r="AP20562" s="135"/>
      <c r="BJ20562" s="136"/>
    </row>
    <row r="20563" spans="5:62" ht="14.25" customHeight="1" x14ac:dyDescent="0.25">
      <c r="E20563" s="113"/>
      <c r="H20563" s="133"/>
      <c r="T20563" s="133"/>
      <c r="X20563" s="131"/>
      <c r="Y20563" s="133"/>
      <c r="AJ20563" s="133"/>
      <c r="AO20563" s="135"/>
      <c r="AP20563" s="135"/>
      <c r="BJ20563" s="136"/>
    </row>
    <row r="20564" spans="5:62" ht="14.25" customHeight="1" x14ac:dyDescent="0.25">
      <c r="E20564" s="113"/>
      <c r="H20564" s="133"/>
      <c r="T20564" s="133"/>
      <c r="X20564" s="131"/>
      <c r="Y20564" s="133"/>
      <c r="AJ20564" s="133"/>
      <c r="AO20564" s="135"/>
      <c r="AP20564" s="135"/>
      <c r="BJ20564" s="136"/>
    </row>
    <row r="20565" spans="5:62" ht="14.25" customHeight="1" x14ac:dyDescent="0.25">
      <c r="E20565" s="113"/>
      <c r="H20565" s="133"/>
      <c r="T20565" s="133"/>
      <c r="X20565" s="131"/>
      <c r="Y20565" s="133"/>
      <c r="AJ20565" s="133"/>
      <c r="AO20565" s="135"/>
      <c r="AP20565" s="135"/>
      <c r="BJ20565" s="136"/>
    </row>
    <row r="20566" spans="5:62" ht="14.25" customHeight="1" x14ac:dyDescent="0.25">
      <c r="E20566" s="113"/>
      <c r="H20566" s="133"/>
      <c r="T20566" s="133"/>
      <c r="X20566" s="131"/>
      <c r="Y20566" s="133"/>
      <c r="AJ20566" s="133"/>
      <c r="AO20566" s="135"/>
      <c r="AP20566" s="135"/>
      <c r="BJ20566" s="136"/>
    </row>
    <row r="20567" spans="5:62" ht="14.25" customHeight="1" x14ac:dyDescent="0.25">
      <c r="E20567" s="113"/>
      <c r="H20567" s="133"/>
      <c r="T20567" s="133"/>
      <c r="X20567" s="131"/>
      <c r="Y20567" s="133"/>
      <c r="AJ20567" s="133"/>
      <c r="AO20567" s="135"/>
      <c r="AP20567" s="135"/>
      <c r="BJ20567" s="136"/>
    </row>
    <row r="20568" spans="5:62" ht="14.25" customHeight="1" x14ac:dyDescent="0.25">
      <c r="E20568" s="113"/>
      <c r="H20568" s="133"/>
      <c r="T20568" s="133"/>
      <c r="X20568" s="131"/>
      <c r="Y20568" s="133"/>
      <c r="AJ20568" s="133"/>
      <c r="AO20568" s="135"/>
      <c r="AP20568" s="135"/>
      <c r="BJ20568" s="136"/>
    </row>
    <row r="20569" spans="5:62" ht="14.25" customHeight="1" x14ac:dyDescent="0.25">
      <c r="E20569" s="113"/>
      <c r="H20569" s="133"/>
      <c r="T20569" s="133"/>
      <c r="X20569" s="131"/>
      <c r="Y20569" s="133"/>
      <c r="AJ20569" s="133"/>
      <c r="AO20569" s="135"/>
      <c r="AP20569" s="135"/>
      <c r="BJ20569" s="136"/>
    </row>
    <row r="20570" spans="5:62" ht="14.25" customHeight="1" x14ac:dyDescent="0.25">
      <c r="E20570" s="113"/>
      <c r="H20570" s="133"/>
      <c r="T20570" s="133"/>
      <c r="X20570" s="131"/>
      <c r="Y20570" s="133"/>
      <c r="AJ20570" s="133"/>
      <c r="AO20570" s="135"/>
      <c r="AP20570" s="135"/>
      <c r="BJ20570" s="136"/>
    </row>
    <row r="20571" spans="5:62" ht="14.25" customHeight="1" x14ac:dyDescent="0.25">
      <c r="E20571" s="113"/>
      <c r="H20571" s="133"/>
      <c r="T20571" s="133"/>
      <c r="X20571" s="131"/>
      <c r="Y20571" s="133"/>
      <c r="AJ20571" s="133"/>
      <c r="AO20571" s="135"/>
      <c r="AP20571" s="135"/>
      <c r="BJ20571" s="136"/>
    </row>
    <row r="20572" spans="5:62" ht="14.25" customHeight="1" x14ac:dyDescent="0.25">
      <c r="E20572" s="113"/>
      <c r="H20572" s="133"/>
      <c r="T20572" s="133"/>
      <c r="X20572" s="131"/>
      <c r="Y20572" s="133"/>
      <c r="AJ20572" s="133"/>
      <c r="AO20572" s="135"/>
      <c r="AP20572" s="135"/>
      <c r="BJ20572" s="136"/>
    </row>
    <row r="20573" spans="5:62" ht="14.25" customHeight="1" x14ac:dyDescent="0.25">
      <c r="E20573" s="113"/>
      <c r="H20573" s="133"/>
      <c r="T20573" s="133"/>
      <c r="X20573" s="131"/>
      <c r="Y20573" s="133"/>
      <c r="AJ20573" s="133"/>
      <c r="AO20573" s="135"/>
      <c r="AP20573" s="135"/>
      <c r="BJ20573" s="136"/>
    </row>
    <row r="20574" spans="5:62" ht="14.25" customHeight="1" x14ac:dyDescent="0.25">
      <c r="E20574" s="113"/>
      <c r="H20574" s="133"/>
      <c r="T20574" s="133"/>
      <c r="X20574" s="131"/>
      <c r="Y20574" s="133"/>
      <c r="AJ20574" s="133"/>
      <c r="AO20574" s="135"/>
      <c r="AP20574" s="135"/>
      <c r="BJ20574" s="136"/>
    </row>
    <row r="20575" spans="5:62" ht="14.25" customHeight="1" x14ac:dyDescent="0.25">
      <c r="E20575" s="113"/>
      <c r="H20575" s="133"/>
      <c r="T20575" s="133"/>
      <c r="X20575" s="131"/>
      <c r="Y20575" s="133"/>
      <c r="AJ20575" s="133"/>
      <c r="AO20575" s="135"/>
      <c r="AP20575" s="135"/>
      <c r="BJ20575" s="136"/>
    </row>
    <row r="20576" spans="5:62" ht="14.25" customHeight="1" x14ac:dyDescent="0.25">
      <c r="E20576" s="113"/>
      <c r="H20576" s="133"/>
      <c r="T20576" s="133"/>
      <c r="X20576" s="131"/>
      <c r="Y20576" s="133"/>
      <c r="AJ20576" s="133"/>
      <c r="AO20576" s="135"/>
      <c r="AP20576" s="135"/>
      <c r="BJ20576" s="136"/>
    </row>
    <row r="20577" spans="5:62" ht="14.25" customHeight="1" x14ac:dyDescent="0.25">
      <c r="E20577" s="113"/>
      <c r="H20577" s="133"/>
      <c r="T20577" s="133"/>
      <c r="X20577" s="131"/>
      <c r="Y20577" s="133"/>
      <c r="AJ20577" s="133"/>
      <c r="AO20577" s="135"/>
      <c r="AP20577" s="135"/>
      <c r="BJ20577" s="136"/>
    </row>
    <row r="20578" spans="5:62" ht="14.25" customHeight="1" x14ac:dyDescent="0.25">
      <c r="E20578" s="113"/>
      <c r="H20578" s="133"/>
      <c r="T20578" s="133"/>
      <c r="X20578" s="131"/>
      <c r="Y20578" s="133"/>
      <c r="AJ20578" s="133"/>
      <c r="AO20578" s="135"/>
      <c r="AP20578" s="135"/>
      <c r="BJ20578" s="136"/>
    </row>
    <row r="20579" spans="5:62" ht="14.25" customHeight="1" x14ac:dyDescent="0.25">
      <c r="E20579" s="113"/>
      <c r="H20579" s="133"/>
      <c r="T20579" s="133"/>
      <c r="X20579" s="131"/>
      <c r="Y20579" s="133"/>
      <c r="AJ20579" s="133"/>
      <c r="AO20579" s="135"/>
      <c r="AP20579" s="135"/>
      <c r="BJ20579" s="136"/>
    </row>
    <row r="20580" spans="5:62" ht="14.25" customHeight="1" x14ac:dyDescent="0.25">
      <c r="E20580" s="113"/>
      <c r="H20580" s="133"/>
      <c r="T20580" s="133"/>
      <c r="X20580" s="131"/>
      <c r="Y20580" s="133"/>
      <c r="AJ20580" s="133"/>
      <c r="AO20580" s="135"/>
      <c r="AP20580" s="135"/>
      <c r="BJ20580" s="136"/>
    </row>
    <row r="20581" spans="5:62" ht="14.25" customHeight="1" x14ac:dyDescent="0.25">
      <c r="E20581" s="113"/>
      <c r="H20581" s="133"/>
      <c r="T20581" s="133"/>
      <c r="X20581" s="131"/>
      <c r="Y20581" s="133"/>
      <c r="AJ20581" s="133"/>
      <c r="AO20581" s="135"/>
      <c r="AP20581" s="135"/>
      <c r="BJ20581" s="136"/>
    </row>
    <row r="20582" spans="5:62" ht="14.25" customHeight="1" x14ac:dyDescent="0.25">
      <c r="E20582" s="113"/>
      <c r="H20582" s="133"/>
      <c r="T20582" s="133"/>
      <c r="X20582" s="131"/>
      <c r="Y20582" s="133"/>
      <c r="AJ20582" s="133"/>
      <c r="AO20582" s="135"/>
      <c r="AP20582" s="135"/>
      <c r="BJ20582" s="136"/>
    </row>
    <row r="20583" spans="5:62" ht="14.25" customHeight="1" x14ac:dyDescent="0.25">
      <c r="E20583" s="113"/>
      <c r="H20583" s="133"/>
      <c r="T20583" s="133"/>
      <c r="X20583" s="131"/>
      <c r="Y20583" s="133"/>
      <c r="AJ20583" s="133"/>
      <c r="AO20583" s="135"/>
      <c r="AP20583" s="135"/>
      <c r="BJ20583" s="136"/>
    </row>
    <row r="20584" spans="5:62" ht="14.25" customHeight="1" x14ac:dyDescent="0.25">
      <c r="E20584" s="113"/>
      <c r="H20584" s="133"/>
      <c r="T20584" s="133"/>
      <c r="X20584" s="131"/>
      <c r="Y20584" s="133"/>
      <c r="AJ20584" s="133"/>
      <c r="AO20584" s="135"/>
      <c r="AP20584" s="135"/>
      <c r="BJ20584" s="136"/>
    </row>
    <row r="20585" spans="5:62" ht="14.25" customHeight="1" x14ac:dyDescent="0.25">
      <c r="E20585" s="113"/>
      <c r="H20585" s="133"/>
      <c r="T20585" s="133"/>
      <c r="X20585" s="131"/>
      <c r="Y20585" s="133"/>
      <c r="AJ20585" s="133"/>
      <c r="AO20585" s="135"/>
      <c r="AP20585" s="135"/>
      <c r="BJ20585" s="136"/>
    </row>
    <row r="20586" spans="5:62" ht="14.25" customHeight="1" x14ac:dyDescent="0.25">
      <c r="E20586" s="113"/>
      <c r="H20586" s="133"/>
      <c r="T20586" s="133"/>
      <c r="X20586" s="131"/>
      <c r="Y20586" s="133"/>
      <c r="AJ20586" s="133"/>
      <c r="AO20586" s="135"/>
      <c r="AP20586" s="135"/>
      <c r="BJ20586" s="136"/>
    </row>
    <row r="20587" spans="5:62" ht="14.25" customHeight="1" x14ac:dyDescent="0.25">
      <c r="E20587" s="113"/>
      <c r="H20587" s="133"/>
      <c r="T20587" s="133"/>
      <c r="X20587" s="131"/>
      <c r="Y20587" s="133"/>
      <c r="AJ20587" s="133"/>
      <c r="AO20587" s="135"/>
      <c r="AP20587" s="135"/>
      <c r="BJ20587" s="136"/>
    </row>
    <row r="20588" spans="5:62" ht="14.25" customHeight="1" x14ac:dyDescent="0.25">
      <c r="E20588" s="113"/>
      <c r="H20588" s="133"/>
      <c r="T20588" s="133"/>
      <c r="X20588" s="131"/>
      <c r="Y20588" s="133"/>
      <c r="AJ20588" s="133"/>
      <c r="AO20588" s="135"/>
      <c r="AP20588" s="135"/>
      <c r="BJ20588" s="136"/>
    </row>
    <row r="20589" spans="5:62" ht="14.25" customHeight="1" x14ac:dyDescent="0.25">
      <c r="E20589" s="113"/>
      <c r="H20589" s="133"/>
      <c r="T20589" s="133"/>
      <c r="X20589" s="131"/>
      <c r="Y20589" s="133"/>
      <c r="AJ20589" s="133"/>
      <c r="AO20589" s="135"/>
      <c r="AP20589" s="135"/>
      <c r="BJ20589" s="136"/>
    </row>
    <row r="20590" spans="5:62" ht="14.25" customHeight="1" x14ac:dyDescent="0.25">
      <c r="E20590" s="113"/>
      <c r="H20590" s="133"/>
      <c r="T20590" s="133"/>
      <c r="X20590" s="131"/>
      <c r="Y20590" s="133"/>
      <c r="AJ20590" s="133"/>
      <c r="AO20590" s="135"/>
      <c r="AP20590" s="135"/>
      <c r="BJ20590" s="136"/>
    </row>
    <row r="20591" spans="5:62" ht="14.25" customHeight="1" x14ac:dyDescent="0.25">
      <c r="E20591" s="113"/>
      <c r="H20591" s="133"/>
      <c r="T20591" s="133"/>
      <c r="X20591" s="131"/>
      <c r="Y20591" s="133"/>
      <c r="AJ20591" s="133"/>
      <c r="AO20591" s="135"/>
      <c r="AP20591" s="135"/>
      <c r="BJ20591" s="136"/>
    </row>
    <row r="20592" spans="5:62" ht="14.25" customHeight="1" x14ac:dyDescent="0.25">
      <c r="E20592" s="113"/>
      <c r="H20592" s="133"/>
      <c r="T20592" s="133"/>
      <c r="X20592" s="131"/>
      <c r="Y20592" s="133"/>
      <c r="AJ20592" s="133"/>
      <c r="AO20592" s="135"/>
      <c r="AP20592" s="135"/>
      <c r="BJ20592" s="136"/>
    </row>
    <row r="20593" spans="5:62" ht="14.25" customHeight="1" x14ac:dyDescent="0.25">
      <c r="E20593" s="113"/>
      <c r="H20593" s="133"/>
      <c r="T20593" s="133"/>
      <c r="X20593" s="131"/>
      <c r="Y20593" s="133"/>
      <c r="AJ20593" s="133"/>
      <c r="AO20593" s="135"/>
      <c r="AP20593" s="135"/>
      <c r="BJ20593" s="136"/>
    </row>
    <row r="20594" spans="5:62" ht="14.25" customHeight="1" x14ac:dyDescent="0.25">
      <c r="E20594" s="113"/>
      <c r="H20594" s="133"/>
      <c r="T20594" s="133"/>
      <c r="X20594" s="131"/>
      <c r="Y20594" s="133"/>
      <c r="AJ20594" s="133"/>
      <c r="AO20594" s="135"/>
      <c r="AP20594" s="135"/>
      <c r="BJ20594" s="136"/>
    </row>
    <row r="20595" spans="5:62" ht="14.25" customHeight="1" x14ac:dyDescent="0.25">
      <c r="E20595" s="113"/>
      <c r="H20595" s="133"/>
      <c r="T20595" s="133"/>
      <c r="X20595" s="131"/>
      <c r="Y20595" s="133"/>
      <c r="AJ20595" s="133"/>
      <c r="AO20595" s="135"/>
      <c r="AP20595" s="135"/>
      <c r="BJ20595" s="136"/>
    </row>
    <row r="20596" spans="5:62" ht="14.25" customHeight="1" x14ac:dyDescent="0.25">
      <c r="E20596" s="113"/>
      <c r="H20596" s="133"/>
      <c r="T20596" s="133"/>
      <c r="X20596" s="131"/>
      <c r="Y20596" s="133"/>
      <c r="AJ20596" s="133"/>
      <c r="AO20596" s="135"/>
      <c r="AP20596" s="135"/>
      <c r="BJ20596" s="136"/>
    </row>
    <row r="20597" spans="5:62" ht="14.25" customHeight="1" x14ac:dyDescent="0.25">
      <c r="E20597" s="113"/>
      <c r="H20597" s="133"/>
      <c r="T20597" s="133"/>
      <c r="X20597" s="131"/>
      <c r="Y20597" s="133"/>
      <c r="AJ20597" s="133"/>
      <c r="AO20597" s="135"/>
      <c r="AP20597" s="135"/>
      <c r="BJ20597" s="136"/>
    </row>
    <row r="20598" spans="5:62" ht="14.25" customHeight="1" x14ac:dyDescent="0.25">
      <c r="E20598" s="113"/>
      <c r="H20598" s="133"/>
      <c r="T20598" s="133"/>
      <c r="X20598" s="131"/>
      <c r="Y20598" s="133"/>
      <c r="AJ20598" s="133"/>
      <c r="AO20598" s="135"/>
      <c r="AP20598" s="135"/>
      <c r="BJ20598" s="136"/>
    </row>
    <row r="20599" spans="5:62" ht="14.25" customHeight="1" x14ac:dyDescent="0.25">
      <c r="E20599" s="113"/>
      <c r="H20599" s="133"/>
      <c r="T20599" s="133"/>
      <c r="X20599" s="131"/>
      <c r="Y20599" s="133"/>
      <c r="AJ20599" s="133"/>
      <c r="AO20599" s="135"/>
      <c r="AP20599" s="135"/>
      <c r="BJ20599" s="136"/>
    </row>
    <row r="20600" spans="5:62" ht="14.25" customHeight="1" x14ac:dyDescent="0.25">
      <c r="E20600" s="113"/>
      <c r="H20600" s="133"/>
      <c r="T20600" s="133"/>
      <c r="X20600" s="131"/>
      <c r="Y20600" s="133"/>
      <c r="AJ20600" s="133"/>
      <c r="AO20600" s="135"/>
      <c r="AP20600" s="135"/>
      <c r="BJ20600" s="136"/>
    </row>
    <row r="20601" spans="5:62" ht="14.25" customHeight="1" x14ac:dyDescent="0.25">
      <c r="E20601" s="113"/>
      <c r="H20601" s="133"/>
      <c r="T20601" s="133"/>
      <c r="X20601" s="131"/>
      <c r="Y20601" s="133"/>
      <c r="AJ20601" s="133"/>
      <c r="AO20601" s="135"/>
      <c r="AP20601" s="135"/>
      <c r="BJ20601" s="136"/>
    </row>
    <row r="20602" spans="5:62" ht="14.25" customHeight="1" x14ac:dyDescent="0.25">
      <c r="E20602" s="113"/>
      <c r="H20602" s="133"/>
      <c r="T20602" s="133"/>
      <c r="X20602" s="131"/>
      <c r="Y20602" s="133"/>
      <c r="AJ20602" s="133"/>
      <c r="AO20602" s="135"/>
      <c r="AP20602" s="135"/>
      <c r="BJ20602" s="136"/>
    </row>
    <row r="20603" spans="5:62" ht="14.25" customHeight="1" x14ac:dyDescent="0.25">
      <c r="E20603" s="113"/>
      <c r="H20603" s="133"/>
      <c r="T20603" s="133"/>
      <c r="X20603" s="131"/>
      <c r="Y20603" s="133"/>
      <c r="AJ20603" s="133"/>
      <c r="AO20603" s="135"/>
      <c r="AP20603" s="135"/>
      <c r="BJ20603" s="136"/>
    </row>
    <row r="20604" spans="5:62" ht="14.25" customHeight="1" x14ac:dyDescent="0.25">
      <c r="E20604" s="113"/>
      <c r="H20604" s="133"/>
      <c r="T20604" s="133"/>
      <c r="X20604" s="131"/>
      <c r="Y20604" s="133"/>
      <c r="AJ20604" s="133"/>
      <c r="AO20604" s="135"/>
      <c r="AP20604" s="135"/>
      <c r="BJ20604" s="136"/>
    </row>
    <row r="20605" spans="5:62" ht="14.25" customHeight="1" x14ac:dyDescent="0.25">
      <c r="E20605" s="113"/>
      <c r="H20605" s="133"/>
      <c r="T20605" s="133"/>
      <c r="X20605" s="131"/>
      <c r="Y20605" s="133"/>
      <c r="AJ20605" s="133"/>
      <c r="AO20605" s="135"/>
      <c r="AP20605" s="135"/>
      <c r="BJ20605" s="136"/>
    </row>
    <row r="20606" spans="5:62" ht="14.25" customHeight="1" x14ac:dyDescent="0.25">
      <c r="E20606" s="113"/>
      <c r="H20606" s="133"/>
      <c r="T20606" s="133"/>
      <c r="X20606" s="131"/>
      <c r="Y20606" s="133"/>
      <c r="AJ20606" s="133"/>
      <c r="AO20606" s="135"/>
      <c r="AP20606" s="135"/>
      <c r="BJ20606" s="136"/>
    </row>
    <row r="20607" spans="5:62" ht="14.25" customHeight="1" x14ac:dyDescent="0.25">
      <c r="E20607" s="113"/>
      <c r="H20607" s="133"/>
      <c r="T20607" s="133"/>
      <c r="X20607" s="131"/>
      <c r="Y20607" s="133"/>
      <c r="AJ20607" s="133"/>
      <c r="AO20607" s="135"/>
      <c r="AP20607" s="135"/>
      <c r="BJ20607" s="136"/>
    </row>
    <row r="20608" spans="5:62" ht="14.25" customHeight="1" x14ac:dyDescent="0.25">
      <c r="E20608" s="113"/>
      <c r="H20608" s="133"/>
      <c r="T20608" s="133"/>
      <c r="X20608" s="131"/>
      <c r="Y20608" s="133"/>
      <c r="AJ20608" s="133"/>
      <c r="AO20608" s="135"/>
      <c r="AP20608" s="135"/>
      <c r="BJ20608" s="136"/>
    </row>
    <row r="20609" spans="5:62" ht="14.25" customHeight="1" x14ac:dyDescent="0.25">
      <c r="E20609" s="113"/>
      <c r="H20609" s="133"/>
      <c r="T20609" s="133"/>
      <c r="X20609" s="131"/>
      <c r="Y20609" s="133"/>
      <c r="AJ20609" s="133"/>
      <c r="AO20609" s="135"/>
      <c r="AP20609" s="135"/>
      <c r="BJ20609" s="136"/>
    </row>
    <row r="20610" spans="5:62" ht="14.25" customHeight="1" x14ac:dyDescent="0.25">
      <c r="E20610" s="113"/>
      <c r="H20610" s="133"/>
      <c r="T20610" s="133"/>
      <c r="X20610" s="131"/>
      <c r="Y20610" s="133"/>
      <c r="AJ20610" s="133"/>
      <c r="AO20610" s="135"/>
      <c r="AP20610" s="135"/>
      <c r="BJ20610" s="136"/>
    </row>
    <row r="20611" spans="5:62" ht="14.25" customHeight="1" x14ac:dyDescent="0.25">
      <c r="E20611" s="113"/>
      <c r="H20611" s="133"/>
      <c r="T20611" s="133"/>
      <c r="X20611" s="131"/>
      <c r="Y20611" s="133"/>
      <c r="AJ20611" s="133"/>
      <c r="AO20611" s="135"/>
      <c r="AP20611" s="135"/>
      <c r="BJ20611" s="136"/>
    </row>
    <row r="20612" spans="5:62" ht="14.25" customHeight="1" x14ac:dyDescent="0.25">
      <c r="E20612" s="113"/>
      <c r="H20612" s="133"/>
      <c r="T20612" s="133"/>
      <c r="X20612" s="131"/>
      <c r="Y20612" s="133"/>
      <c r="AJ20612" s="133"/>
      <c r="AO20612" s="135"/>
      <c r="AP20612" s="135"/>
      <c r="BJ20612" s="136"/>
    </row>
    <row r="20613" spans="5:62" ht="14.25" customHeight="1" x14ac:dyDescent="0.25">
      <c r="E20613" s="113"/>
      <c r="H20613" s="133"/>
      <c r="T20613" s="133"/>
      <c r="X20613" s="131"/>
      <c r="Y20613" s="133"/>
      <c r="AJ20613" s="133"/>
      <c r="AO20613" s="135"/>
      <c r="AP20613" s="135"/>
      <c r="BJ20613" s="136"/>
    </row>
    <row r="20614" spans="5:62" ht="14.25" customHeight="1" x14ac:dyDescent="0.25">
      <c r="E20614" s="113"/>
      <c r="H20614" s="133"/>
      <c r="T20614" s="133"/>
      <c r="X20614" s="131"/>
      <c r="Y20614" s="133"/>
      <c r="AJ20614" s="133"/>
      <c r="AO20614" s="135"/>
      <c r="AP20614" s="135"/>
      <c r="BJ20614" s="136"/>
    </row>
    <row r="20615" spans="5:62" ht="14.25" customHeight="1" x14ac:dyDescent="0.25">
      <c r="E20615" s="113"/>
      <c r="H20615" s="133"/>
      <c r="T20615" s="133"/>
      <c r="X20615" s="131"/>
      <c r="Y20615" s="133"/>
      <c r="AJ20615" s="133"/>
      <c r="AO20615" s="135"/>
      <c r="AP20615" s="135"/>
      <c r="BJ20615" s="136"/>
    </row>
    <row r="20616" spans="5:62" ht="14.25" customHeight="1" x14ac:dyDescent="0.25">
      <c r="E20616" s="113"/>
      <c r="H20616" s="133"/>
      <c r="T20616" s="133"/>
      <c r="X20616" s="131"/>
      <c r="Y20616" s="133"/>
      <c r="AJ20616" s="133"/>
      <c r="AO20616" s="135"/>
      <c r="AP20616" s="135"/>
      <c r="BJ20616" s="136"/>
    </row>
    <row r="20617" spans="5:62" ht="14.25" customHeight="1" x14ac:dyDescent="0.25">
      <c r="E20617" s="113"/>
      <c r="H20617" s="133"/>
      <c r="T20617" s="133"/>
      <c r="X20617" s="131"/>
      <c r="Y20617" s="133"/>
      <c r="AJ20617" s="133"/>
      <c r="AO20617" s="135"/>
      <c r="AP20617" s="135"/>
      <c r="BJ20617" s="136"/>
    </row>
    <row r="20618" spans="5:62" ht="14.25" customHeight="1" x14ac:dyDescent="0.25">
      <c r="E20618" s="113"/>
      <c r="H20618" s="133"/>
      <c r="T20618" s="133"/>
      <c r="X20618" s="131"/>
      <c r="Y20618" s="133"/>
      <c r="AJ20618" s="133"/>
      <c r="AO20618" s="135"/>
      <c r="AP20618" s="135"/>
      <c r="BJ20618" s="136"/>
    </row>
    <row r="20619" spans="5:62" ht="14.25" customHeight="1" x14ac:dyDescent="0.25">
      <c r="E20619" s="113"/>
      <c r="H20619" s="133"/>
      <c r="T20619" s="133"/>
      <c r="X20619" s="131"/>
      <c r="Y20619" s="133"/>
      <c r="AJ20619" s="133"/>
      <c r="AO20619" s="135"/>
      <c r="AP20619" s="135"/>
      <c r="BJ20619" s="136"/>
    </row>
    <row r="20620" spans="5:62" ht="14.25" customHeight="1" x14ac:dyDescent="0.25">
      <c r="E20620" s="113"/>
      <c r="H20620" s="133"/>
      <c r="T20620" s="133"/>
      <c r="X20620" s="131"/>
      <c r="Y20620" s="133"/>
      <c r="AJ20620" s="133"/>
      <c r="AO20620" s="135"/>
      <c r="AP20620" s="135"/>
      <c r="BJ20620" s="136"/>
    </row>
    <row r="20621" spans="5:62" ht="14.25" customHeight="1" x14ac:dyDescent="0.25">
      <c r="E20621" s="113"/>
      <c r="H20621" s="133"/>
      <c r="T20621" s="133"/>
      <c r="X20621" s="131"/>
      <c r="Y20621" s="133"/>
      <c r="AJ20621" s="133"/>
      <c r="AO20621" s="135"/>
      <c r="AP20621" s="135"/>
      <c r="BJ20621" s="136"/>
    </row>
    <row r="20622" spans="5:62" ht="14.25" customHeight="1" x14ac:dyDescent="0.25">
      <c r="E20622" s="113"/>
      <c r="H20622" s="133"/>
      <c r="T20622" s="133"/>
      <c r="X20622" s="131"/>
      <c r="Y20622" s="133"/>
      <c r="AJ20622" s="133"/>
      <c r="AO20622" s="135"/>
      <c r="AP20622" s="135"/>
      <c r="BJ20622" s="136"/>
    </row>
    <row r="20623" spans="5:62" ht="14.25" customHeight="1" x14ac:dyDescent="0.25">
      <c r="E20623" s="113"/>
      <c r="H20623" s="133"/>
      <c r="T20623" s="133"/>
      <c r="X20623" s="131"/>
      <c r="Y20623" s="133"/>
      <c r="AJ20623" s="133"/>
      <c r="AO20623" s="135"/>
      <c r="AP20623" s="135"/>
      <c r="BJ20623" s="136"/>
    </row>
    <row r="20624" spans="5:62" ht="14.25" customHeight="1" x14ac:dyDescent="0.25">
      <c r="E20624" s="113"/>
      <c r="H20624" s="133"/>
      <c r="T20624" s="133"/>
      <c r="X20624" s="131"/>
      <c r="Y20624" s="133"/>
      <c r="AJ20624" s="133"/>
      <c r="AO20624" s="135"/>
      <c r="AP20624" s="135"/>
      <c r="BJ20624" s="136"/>
    </row>
    <row r="20625" spans="5:62" ht="14.25" customHeight="1" x14ac:dyDescent="0.25">
      <c r="E20625" s="113"/>
      <c r="H20625" s="133"/>
      <c r="T20625" s="133"/>
      <c r="X20625" s="131"/>
      <c r="Y20625" s="133"/>
      <c r="AJ20625" s="133"/>
      <c r="AO20625" s="135"/>
      <c r="AP20625" s="135"/>
      <c r="BJ20625" s="136"/>
    </row>
    <row r="20626" spans="5:62" ht="14.25" customHeight="1" x14ac:dyDescent="0.25">
      <c r="E20626" s="113"/>
      <c r="H20626" s="133"/>
      <c r="T20626" s="133"/>
      <c r="X20626" s="131"/>
      <c r="Y20626" s="133"/>
      <c r="AJ20626" s="133"/>
      <c r="AO20626" s="135"/>
      <c r="AP20626" s="135"/>
      <c r="BJ20626" s="136"/>
    </row>
    <row r="20627" spans="5:62" ht="14.25" customHeight="1" x14ac:dyDescent="0.25">
      <c r="E20627" s="113"/>
      <c r="H20627" s="133"/>
      <c r="T20627" s="133"/>
      <c r="X20627" s="131"/>
      <c r="Y20627" s="133"/>
      <c r="AJ20627" s="133"/>
      <c r="AO20627" s="135"/>
      <c r="AP20627" s="135"/>
      <c r="BJ20627" s="136"/>
    </row>
    <row r="20628" spans="5:62" ht="14.25" customHeight="1" x14ac:dyDescent="0.25">
      <c r="E20628" s="113"/>
      <c r="H20628" s="133"/>
      <c r="T20628" s="133"/>
      <c r="X20628" s="131"/>
      <c r="Y20628" s="133"/>
      <c r="AJ20628" s="133"/>
      <c r="AO20628" s="135"/>
      <c r="AP20628" s="135"/>
      <c r="BJ20628" s="136"/>
    </row>
    <row r="20629" spans="5:62" ht="14.25" customHeight="1" x14ac:dyDescent="0.25">
      <c r="E20629" s="113"/>
      <c r="H20629" s="133"/>
      <c r="T20629" s="133"/>
      <c r="X20629" s="131"/>
      <c r="Y20629" s="133"/>
      <c r="AJ20629" s="133"/>
      <c r="AO20629" s="135"/>
      <c r="AP20629" s="135"/>
      <c r="BJ20629" s="136"/>
    </row>
    <row r="20630" spans="5:62" ht="14.25" customHeight="1" x14ac:dyDescent="0.25">
      <c r="E20630" s="113"/>
      <c r="H20630" s="133"/>
      <c r="T20630" s="133"/>
      <c r="X20630" s="131"/>
      <c r="Y20630" s="133"/>
      <c r="AJ20630" s="133"/>
      <c r="AO20630" s="135"/>
      <c r="AP20630" s="135"/>
      <c r="BJ20630" s="136"/>
    </row>
    <row r="20631" spans="5:62" ht="14.25" customHeight="1" x14ac:dyDescent="0.25">
      <c r="E20631" s="113"/>
      <c r="H20631" s="133"/>
      <c r="T20631" s="133"/>
      <c r="X20631" s="131"/>
      <c r="Y20631" s="133"/>
      <c r="AJ20631" s="133"/>
      <c r="AO20631" s="135"/>
      <c r="AP20631" s="135"/>
      <c r="BJ20631" s="136"/>
    </row>
    <row r="20632" spans="5:62" ht="14.25" customHeight="1" x14ac:dyDescent="0.25">
      <c r="E20632" s="113"/>
      <c r="H20632" s="133"/>
      <c r="T20632" s="133"/>
      <c r="X20632" s="131"/>
      <c r="Y20632" s="133"/>
      <c r="AJ20632" s="133"/>
      <c r="AO20632" s="135"/>
      <c r="AP20632" s="135"/>
      <c r="BJ20632" s="136"/>
    </row>
    <row r="20633" spans="5:62" ht="14.25" customHeight="1" x14ac:dyDescent="0.25">
      <c r="E20633" s="113"/>
      <c r="H20633" s="133"/>
      <c r="T20633" s="133"/>
      <c r="X20633" s="131"/>
      <c r="Y20633" s="133"/>
      <c r="AJ20633" s="133"/>
      <c r="AO20633" s="135"/>
      <c r="AP20633" s="135"/>
      <c r="BJ20633" s="136"/>
    </row>
    <row r="20634" spans="5:62" ht="14.25" customHeight="1" x14ac:dyDescent="0.25">
      <c r="E20634" s="113"/>
      <c r="H20634" s="133"/>
      <c r="T20634" s="133"/>
      <c r="X20634" s="131"/>
      <c r="Y20634" s="133"/>
      <c r="AJ20634" s="133"/>
      <c r="AO20634" s="135"/>
      <c r="AP20634" s="135"/>
      <c r="BJ20634" s="136"/>
    </row>
    <row r="20635" spans="5:62" ht="14.25" customHeight="1" x14ac:dyDescent="0.25">
      <c r="E20635" s="113"/>
      <c r="H20635" s="133"/>
      <c r="T20635" s="133"/>
      <c r="X20635" s="131"/>
      <c r="Y20635" s="133"/>
      <c r="AJ20635" s="133"/>
      <c r="AO20635" s="135"/>
      <c r="AP20635" s="135"/>
      <c r="BJ20635" s="136"/>
    </row>
    <row r="20636" spans="5:62" ht="14.25" customHeight="1" x14ac:dyDescent="0.25">
      <c r="E20636" s="113"/>
      <c r="H20636" s="133"/>
      <c r="T20636" s="133"/>
      <c r="X20636" s="131"/>
      <c r="Y20636" s="133"/>
      <c r="AJ20636" s="133"/>
      <c r="AO20636" s="135"/>
      <c r="AP20636" s="135"/>
      <c r="BJ20636" s="136"/>
    </row>
    <row r="20637" spans="5:62" ht="14.25" customHeight="1" x14ac:dyDescent="0.25">
      <c r="E20637" s="113"/>
      <c r="H20637" s="133"/>
      <c r="T20637" s="133"/>
      <c r="X20637" s="131"/>
      <c r="Y20637" s="133"/>
      <c r="AJ20637" s="133"/>
      <c r="AO20637" s="135"/>
      <c r="AP20637" s="135"/>
      <c r="BJ20637" s="136"/>
    </row>
    <row r="20638" spans="5:62" ht="14.25" customHeight="1" x14ac:dyDescent="0.25">
      <c r="E20638" s="113"/>
      <c r="H20638" s="133"/>
      <c r="T20638" s="133"/>
      <c r="X20638" s="131"/>
      <c r="Y20638" s="133"/>
      <c r="AJ20638" s="133"/>
      <c r="AO20638" s="135"/>
      <c r="AP20638" s="135"/>
      <c r="BJ20638" s="136"/>
    </row>
    <row r="20639" spans="5:62" ht="14.25" customHeight="1" x14ac:dyDescent="0.25">
      <c r="E20639" s="113"/>
      <c r="H20639" s="133"/>
      <c r="T20639" s="133"/>
      <c r="X20639" s="131"/>
      <c r="Y20639" s="133"/>
      <c r="AJ20639" s="133"/>
      <c r="AO20639" s="135"/>
      <c r="AP20639" s="135"/>
      <c r="BJ20639" s="136"/>
    </row>
    <row r="20640" spans="5:62" ht="14.25" customHeight="1" x14ac:dyDescent="0.25">
      <c r="E20640" s="113"/>
      <c r="H20640" s="133"/>
      <c r="T20640" s="133"/>
      <c r="X20640" s="131"/>
      <c r="Y20640" s="133"/>
      <c r="AJ20640" s="133"/>
      <c r="AO20640" s="135"/>
      <c r="AP20640" s="135"/>
      <c r="BJ20640" s="136"/>
    </row>
    <row r="20641" spans="5:62" ht="14.25" customHeight="1" x14ac:dyDescent="0.25">
      <c r="E20641" s="113"/>
      <c r="H20641" s="133"/>
      <c r="T20641" s="133"/>
      <c r="X20641" s="131"/>
      <c r="Y20641" s="133"/>
      <c r="AJ20641" s="133"/>
      <c r="AO20641" s="135"/>
      <c r="AP20641" s="135"/>
      <c r="BJ20641" s="136"/>
    </row>
    <row r="20642" spans="5:62" ht="14.25" customHeight="1" x14ac:dyDescent="0.25">
      <c r="E20642" s="113"/>
      <c r="H20642" s="133"/>
      <c r="T20642" s="133"/>
      <c r="X20642" s="131"/>
      <c r="Y20642" s="133"/>
      <c r="AJ20642" s="133"/>
      <c r="AO20642" s="135"/>
      <c r="AP20642" s="135"/>
      <c r="BJ20642" s="136"/>
    </row>
    <row r="20643" spans="5:62" ht="14.25" customHeight="1" x14ac:dyDescent="0.25">
      <c r="E20643" s="113"/>
      <c r="H20643" s="133"/>
      <c r="T20643" s="133"/>
      <c r="X20643" s="131"/>
      <c r="Y20643" s="133"/>
      <c r="AJ20643" s="133"/>
      <c r="AO20643" s="135"/>
      <c r="AP20643" s="135"/>
      <c r="BJ20643" s="136"/>
    </row>
    <row r="20644" spans="5:62" ht="14.25" customHeight="1" x14ac:dyDescent="0.25">
      <c r="E20644" s="113"/>
      <c r="H20644" s="133"/>
      <c r="T20644" s="133"/>
      <c r="X20644" s="131"/>
      <c r="Y20644" s="133"/>
      <c r="AJ20644" s="133"/>
      <c r="AO20644" s="135"/>
      <c r="AP20644" s="135"/>
      <c r="BJ20644" s="136"/>
    </row>
    <row r="20645" spans="5:62" ht="14.25" customHeight="1" x14ac:dyDescent="0.25">
      <c r="E20645" s="113"/>
      <c r="H20645" s="133"/>
      <c r="T20645" s="133"/>
      <c r="X20645" s="131"/>
      <c r="Y20645" s="133"/>
      <c r="AJ20645" s="133"/>
      <c r="AO20645" s="135"/>
      <c r="AP20645" s="135"/>
      <c r="BJ20645" s="136"/>
    </row>
    <row r="20646" spans="5:62" ht="14.25" customHeight="1" x14ac:dyDescent="0.25">
      <c r="E20646" s="113"/>
      <c r="H20646" s="133"/>
      <c r="T20646" s="133"/>
      <c r="X20646" s="131"/>
      <c r="Y20646" s="133"/>
      <c r="AJ20646" s="133"/>
      <c r="AO20646" s="135"/>
      <c r="AP20646" s="135"/>
      <c r="BJ20646" s="136"/>
    </row>
    <row r="20647" spans="5:62" ht="14.25" customHeight="1" x14ac:dyDescent="0.25">
      <c r="E20647" s="113"/>
      <c r="H20647" s="133"/>
      <c r="T20647" s="133"/>
      <c r="X20647" s="131"/>
      <c r="Y20647" s="133"/>
      <c r="AJ20647" s="133"/>
      <c r="AO20647" s="135"/>
      <c r="AP20647" s="135"/>
      <c r="BJ20647" s="136"/>
    </row>
    <row r="20648" spans="5:62" ht="14.25" customHeight="1" x14ac:dyDescent="0.25">
      <c r="E20648" s="113"/>
      <c r="H20648" s="133"/>
      <c r="T20648" s="133"/>
      <c r="X20648" s="131"/>
      <c r="Y20648" s="133"/>
      <c r="AJ20648" s="133"/>
      <c r="AO20648" s="135"/>
      <c r="AP20648" s="135"/>
      <c r="BJ20648" s="136"/>
    </row>
    <row r="20649" spans="5:62" ht="14.25" customHeight="1" x14ac:dyDescent="0.25">
      <c r="E20649" s="113"/>
      <c r="H20649" s="133"/>
      <c r="T20649" s="133"/>
      <c r="X20649" s="131"/>
      <c r="Y20649" s="133"/>
      <c r="AJ20649" s="133"/>
      <c r="AO20649" s="135"/>
      <c r="AP20649" s="135"/>
      <c r="BJ20649" s="136"/>
    </row>
    <row r="20650" spans="5:62" ht="14.25" customHeight="1" x14ac:dyDescent="0.25">
      <c r="E20650" s="113"/>
      <c r="H20650" s="133"/>
      <c r="T20650" s="133"/>
      <c r="X20650" s="131"/>
      <c r="Y20650" s="133"/>
      <c r="AJ20650" s="133"/>
      <c r="AO20650" s="135"/>
      <c r="AP20650" s="135"/>
      <c r="BJ20650" s="136"/>
    </row>
    <row r="20651" spans="5:62" ht="14.25" customHeight="1" x14ac:dyDescent="0.25">
      <c r="E20651" s="113"/>
      <c r="H20651" s="133"/>
      <c r="T20651" s="133"/>
      <c r="X20651" s="131"/>
      <c r="Y20651" s="133"/>
      <c r="AJ20651" s="133"/>
      <c r="AO20651" s="135"/>
      <c r="AP20651" s="135"/>
      <c r="BJ20651" s="136"/>
    </row>
    <row r="20652" spans="5:62" ht="14.25" customHeight="1" x14ac:dyDescent="0.25">
      <c r="E20652" s="113"/>
      <c r="H20652" s="133"/>
      <c r="T20652" s="133"/>
      <c r="X20652" s="131"/>
      <c r="Y20652" s="133"/>
      <c r="AJ20652" s="133"/>
      <c r="AO20652" s="135"/>
      <c r="AP20652" s="135"/>
      <c r="BJ20652" s="136"/>
    </row>
    <row r="20653" spans="5:62" ht="14.25" customHeight="1" x14ac:dyDescent="0.25">
      <c r="E20653" s="113"/>
      <c r="H20653" s="133"/>
      <c r="T20653" s="133"/>
      <c r="X20653" s="131"/>
      <c r="Y20653" s="133"/>
      <c r="AJ20653" s="133"/>
      <c r="AO20653" s="135"/>
      <c r="AP20653" s="135"/>
      <c r="BJ20653" s="136"/>
    </row>
    <row r="20654" spans="5:62" ht="14.25" customHeight="1" x14ac:dyDescent="0.25">
      <c r="E20654" s="113"/>
      <c r="H20654" s="133"/>
      <c r="T20654" s="133"/>
      <c r="X20654" s="131"/>
      <c r="Y20654" s="133"/>
      <c r="AJ20654" s="133"/>
      <c r="AO20654" s="135"/>
      <c r="AP20654" s="135"/>
      <c r="BJ20654" s="136"/>
    </row>
    <row r="20655" spans="5:62" ht="14.25" customHeight="1" x14ac:dyDescent="0.25">
      <c r="E20655" s="113"/>
      <c r="H20655" s="133"/>
      <c r="T20655" s="133"/>
      <c r="X20655" s="131"/>
      <c r="Y20655" s="133"/>
      <c r="AJ20655" s="133"/>
      <c r="AO20655" s="135"/>
      <c r="AP20655" s="135"/>
      <c r="BJ20655" s="136"/>
    </row>
    <row r="20656" spans="5:62" ht="14.25" customHeight="1" x14ac:dyDescent="0.25">
      <c r="E20656" s="113"/>
      <c r="H20656" s="133"/>
      <c r="T20656" s="133"/>
      <c r="X20656" s="131"/>
      <c r="Y20656" s="133"/>
      <c r="AJ20656" s="133"/>
      <c r="AO20656" s="135"/>
      <c r="AP20656" s="135"/>
      <c r="BJ20656" s="136"/>
    </row>
    <row r="20657" spans="5:62" ht="14.25" customHeight="1" x14ac:dyDescent="0.25">
      <c r="E20657" s="113"/>
      <c r="H20657" s="133"/>
      <c r="T20657" s="133"/>
      <c r="X20657" s="131"/>
      <c r="Y20657" s="133"/>
      <c r="AJ20657" s="133"/>
      <c r="AO20657" s="135"/>
      <c r="AP20657" s="135"/>
      <c r="BJ20657" s="136"/>
    </row>
    <row r="20658" spans="5:62" ht="14.25" customHeight="1" x14ac:dyDescent="0.25">
      <c r="E20658" s="113"/>
      <c r="H20658" s="133"/>
      <c r="T20658" s="133"/>
      <c r="X20658" s="131"/>
      <c r="Y20658" s="133"/>
      <c r="AJ20658" s="133"/>
      <c r="AO20658" s="135"/>
      <c r="AP20658" s="135"/>
      <c r="BJ20658" s="136"/>
    </row>
    <row r="20659" spans="5:62" ht="14.25" customHeight="1" x14ac:dyDescent="0.25">
      <c r="E20659" s="113"/>
      <c r="H20659" s="133"/>
      <c r="T20659" s="133"/>
      <c r="X20659" s="131"/>
      <c r="Y20659" s="133"/>
      <c r="AJ20659" s="133"/>
      <c r="AO20659" s="135"/>
      <c r="AP20659" s="135"/>
      <c r="BJ20659" s="136"/>
    </row>
    <row r="20660" spans="5:62" ht="14.25" customHeight="1" x14ac:dyDescent="0.25">
      <c r="E20660" s="113"/>
      <c r="H20660" s="133"/>
      <c r="T20660" s="133"/>
      <c r="X20660" s="131"/>
      <c r="Y20660" s="133"/>
      <c r="AJ20660" s="133"/>
      <c r="AO20660" s="135"/>
      <c r="AP20660" s="135"/>
      <c r="BJ20660" s="136"/>
    </row>
    <row r="20661" spans="5:62" ht="14.25" customHeight="1" x14ac:dyDescent="0.25">
      <c r="E20661" s="113"/>
      <c r="H20661" s="133"/>
      <c r="T20661" s="133"/>
      <c r="X20661" s="131"/>
      <c r="Y20661" s="133"/>
      <c r="AJ20661" s="133"/>
      <c r="AO20661" s="135"/>
      <c r="AP20661" s="135"/>
      <c r="BJ20661" s="136"/>
    </row>
    <row r="20662" spans="5:62" ht="14.25" customHeight="1" x14ac:dyDescent="0.25">
      <c r="E20662" s="113"/>
      <c r="H20662" s="133"/>
      <c r="T20662" s="133"/>
      <c r="X20662" s="131"/>
      <c r="Y20662" s="133"/>
      <c r="AJ20662" s="133"/>
      <c r="AO20662" s="135"/>
      <c r="AP20662" s="135"/>
      <c r="BJ20662" s="136"/>
    </row>
    <row r="20663" spans="5:62" ht="14.25" customHeight="1" x14ac:dyDescent="0.25">
      <c r="E20663" s="113"/>
      <c r="H20663" s="133"/>
      <c r="T20663" s="133"/>
      <c r="X20663" s="131"/>
      <c r="Y20663" s="133"/>
      <c r="AJ20663" s="133"/>
      <c r="AO20663" s="135"/>
      <c r="AP20663" s="135"/>
      <c r="BJ20663" s="136"/>
    </row>
    <row r="20664" spans="5:62" ht="14.25" customHeight="1" x14ac:dyDescent="0.25">
      <c r="E20664" s="113"/>
      <c r="H20664" s="133"/>
      <c r="T20664" s="133"/>
      <c r="X20664" s="131"/>
      <c r="Y20664" s="133"/>
      <c r="AJ20664" s="133"/>
      <c r="AO20664" s="135"/>
      <c r="AP20664" s="135"/>
      <c r="BJ20664" s="136"/>
    </row>
    <row r="20665" spans="5:62" ht="14.25" customHeight="1" x14ac:dyDescent="0.25">
      <c r="E20665" s="113"/>
      <c r="H20665" s="133"/>
      <c r="T20665" s="133"/>
      <c r="X20665" s="131"/>
      <c r="Y20665" s="133"/>
      <c r="AJ20665" s="133"/>
      <c r="AO20665" s="135"/>
      <c r="AP20665" s="135"/>
      <c r="BJ20665" s="136"/>
    </row>
    <row r="20666" spans="5:62" ht="14.25" customHeight="1" x14ac:dyDescent="0.25">
      <c r="E20666" s="113"/>
      <c r="H20666" s="133"/>
      <c r="T20666" s="133"/>
      <c r="X20666" s="131"/>
      <c r="Y20666" s="133"/>
      <c r="AJ20666" s="133"/>
      <c r="AO20666" s="135"/>
      <c r="AP20666" s="135"/>
      <c r="BJ20666" s="136"/>
    </row>
    <row r="20667" spans="5:62" ht="14.25" customHeight="1" x14ac:dyDescent="0.25">
      <c r="E20667" s="113"/>
      <c r="H20667" s="133"/>
      <c r="T20667" s="133"/>
      <c r="X20667" s="131"/>
      <c r="Y20667" s="133"/>
      <c r="AJ20667" s="133"/>
      <c r="AO20667" s="135"/>
      <c r="AP20667" s="135"/>
      <c r="BJ20667" s="136"/>
    </row>
    <row r="20668" spans="5:62" ht="14.25" customHeight="1" x14ac:dyDescent="0.25">
      <c r="E20668" s="113"/>
      <c r="H20668" s="133"/>
      <c r="T20668" s="133"/>
      <c r="X20668" s="131"/>
      <c r="Y20668" s="133"/>
      <c r="AJ20668" s="133"/>
      <c r="AO20668" s="135"/>
      <c r="AP20668" s="135"/>
      <c r="BJ20668" s="136"/>
    </row>
    <row r="20669" spans="5:62" ht="14.25" customHeight="1" x14ac:dyDescent="0.25">
      <c r="E20669" s="113"/>
      <c r="H20669" s="133"/>
      <c r="T20669" s="133"/>
      <c r="X20669" s="131"/>
      <c r="Y20669" s="133"/>
      <c r="AJ20669" s="133"/>
      <c r="AO20669" s="135"/>
      <c r="AP20669" s="135"/>
      <c r="BJ20669" s="136"/>
    </row>
    <row r="20670" spans="5:62" ht="14.25" customHeight="1" x14ac:dyDescent="0.25">
      <c r="E20670" s="113"/>
      <c r="H20670" s="133"/>
      <c r="T20670" s="133"/>
      <c r="X20670" s="131"/>
      <c r="Y20670" s="133"/>
      <c r="AJ20670" s="133"/>
      <c r="AO20670" s="135"/>
      <c r="AP20670" s="135"/>
      <c r="BJ20670" s="136"/>
    </row>
    <row r="20671" spans="5:62" ht="14.25" customHeight="1" x14ac:dyDescent="0.25">
      <c r="E20671" s="113"/>
      <c r="H20671" s="133"/>
      <c r="T20671" s="133"/>
      <c r="X20671" s="131"/>
      <c r="Y20671" s="133"/>
      <c r="AJ20671" s="133"/>
      <c r="AO20671" s="135"/>
      <c r="AP20671" s="135"/>
      <c r="BJ20671" s="136"/>
    </row>
    <row r="20672" spans="5:62" ht="14.25" customHeight="1" x14ac:dyDescent="0.25">
      <c r="E20672" s="113"/>
      <c r="H20672" s="133"/>
      <c r="T20672" s="133"/>
      <c r="X20672" s="131"/>
      <c r="Y20672" s="133"/>
      <c r="AJ20672" s="133"/>
      <c r="AO20672" s="135"/>
      <c r="AP20672" s="135"/>
      <c r="BJ20672" s="136"/>
    </row>
    <row r="20673" spans="5:62" ht="14.25" customHeight="1" x14ac:dyDescent="0.25">
      <c r="E20673" s="113"/>
      <c r="H20673" s="133"/>
      <c r="T20673" s="133"/>
      <c r="X20673" s="131"/>
      <c r="Y20673" s="133"/>
      <c r="AJ20673" s="133"/>
      <c r="AO20673" s="135"/>
      <c r="AP20673" s="135"/>
      <c r="BJ20673" s="136"/>
    </row>
    <row r="20674" spans="5:62" ht="14.25" customHeight="1" x14ac:dyDescent="0.25">
      <c r="E20674" s="113"/>
      <c r="H20674" s="133"/>
      <c r="T20674" s="133"/>
      <c r="X20674" s="131"/>
      <c r="Y20674" s="133"/>
      <c r="AJ20674" s="133"/>
      <c r="AO20674" s="135"/>
      <c r="AP20674" s="135"/>
      <c r="BJ20674" s="136"/>
    </row>
    <row r="20675" spans="5:62" ht="14.25" customHeight="1" x14ac:dyDescent="0.25">
      <c r="E20675" s="113"/>
      <c r="H20675" s="133"/>
      <c r="T20675" s="133"/>
      <c r="X20675" s="131"/>
      <c r="Y20675" s="133"/>
      <c r="AJ20675" s="133"/>
      <c r="AO20675" s="135"/>
      <c r="AP20675" s="135"/>
      <c r="BJ20675" s="136"/>
    </row>
    <row r="20676" spans="5:62" ht="14.25" customHeight="1" x14ac:dyDescent="0.25">
      <c r="E20676" s="113"/>
      <c r="H20676" s="133"/>
      <c r="T20676" s="133"/>
      <c r="X20676" s="131"/>
      <c r="Y20676" s="133"/>
      <c r="AJ20676" s="133"/>
      <c r="AO20676" s="135"/>
      <c r="AP20676" s="135"/>
      <c r="BJ20676" s="136"/>
    </row>
    <row r="20677" spans="5:62" ht="14.25" customHeight="1" x14ac:dyDescent="0.25">
      <c r="E20677" s="113"/>
      <c r="H20677" s="133"/>
      <c r="T20677" s="133"/>
      <c r="X20677" s="131"/>
      <c r="Y20677" s="133"/>
      <c r="AJ20677" s="133"/>
      <c r="AO20677" s="135"/>
      <c r="AP20677" s="135"/>
      <c r="BJ20677" s="136"/>
    </row>
    <row r="20678" spans="5:62" ht="14.25" customHeight="1" x14ac:dyDescent="0.25">
      <c r="E20678" s="113"/>
      <c r="H20678" s="133"/>
      <c r="T20678" s="133"/>
      <c r="X20678" s="131"/>
      <c r="Y20678" s="133"/>
      <c r="AJ20678" s="133"/>
      <c r="AO20678" s="135"/>
      <c r="AP20678" s="135"/>
      <c r="BJ20678" s="136"/>
    </row>
    <row r="20679" spans="5:62" ht="14.25" customHeight="1" x14ac:dyDescent="0.25">
      <c r="E20679" s="113"/>
      <c r="H20679" s="133"/>
      <c r="T20679" s="133"/>
      <c r="X20679" s="131"/>
      <c r="Y20679" s="133"/>
      <c r="AJ20679" s="133"/>
      <c r="AO20679" s="135"/>
      <c r="AP20679" s="135"/>
      <c r="BJ20679" s="136"/>
    </row>
    <row r="20680" spans="5:62" ht="14.25" customHeight="1" x14ac:dyDescent="0.25">
      <c r="E20680" s="113"/>
      <c r="H20680" s="133"/>
      <c r="T20680" s="133"/>
      <c r="X20680" s="131"/>
      <c r="Y20680" s="133"/>
      <c r="AJ20680" s="133"/>
      <c r="AO20680" s="135"/>
      <c r="AP20680" s="135"/>
      <c r="BJ20680" s="136"/>
    </row>
    <row r="20681" spans="5:62" ht="14.25" customHeight="1" x14ac:dyDescent="0.25">
      <c r="E20681" s="113"/>
      <c r="H20681" s="133"/>
      <c r="T20681" s="133"/>
      <c r="X20681" s="131"/>
      <c r="Y20681" s="133"/>
      <c r="AJ20681" s="133"/>
      <c r="AO20681" s="135"/>
      <c r="AP20681" s="135"/>
      <c r="BJ20681" s="136"/>
    </row>
    <row r="20682" spans="5:62" ht="14.25" customHeight="1" x14ac:dyDescent="0.25">
      <c r="E20682" s="113"/>
      <c r="H20682" s="133"/>
      <c r="T20682" s="133"/>
      <c r="X20682" s="131"/>
      <c r="Y20682" s="133"/>
      <c r="AJ20682" s="133"/>
      <c r="AO20682" s="135"/>
      <c r="AP20682" s="135"/>
      <c r="BJ20682" s="136"/>
    </row>
    <row r="20683" spans="5:62" ht="14.25" customHeight="1" x14ac:dyDescent="0.25">
      <c r="E20683" s="113"/>
      <c r="H20683" s="133"/>
      <c r="T20683" s="133"/>
      <c r="X20683" s="131"/>
      <c r="Y20683" s="133"/>
      <c r="AJ20683" s="133"/>
      <c r="AO20683" s="135"/>
      <c r="AP20683" s="135"/>
      <c r="BJ20683" s="136"/>
    </row>
    <row r="20684" spans="5:62" ht="14.25" customHeight="1" x14ac:dyDescent="0.25">
      <c r="E20684" s="113"/>
      <c r="H20684" s="133"/>
      <c r="T20684" s="133"/>
      <c r="X20684" s="131"/>
      <c r="Y20684" s="133"/>
      <c r="AJ20684" s="133"/>
      <c r="AO20684" s="135"/>
      <c r="AP20684" s="135"/>
      <c r="BJ20684" s="136"/>
    </row>
    <row r="20685" spans="5:62" ht="14.25" customHeight="1" x14ac:dyDescent="0.25">
      <c r="E20685" s="113"/>
      <c r="H20685" s="133"/>
      <c r="T20685" s="133"/>
      <c r="X20685" s="131"/>
      <c r="Y20685" s="133"/>
      <c r="AJ20685" s="133"/>
      <c r="AO20685" s="135"/>
      <c r="AP20685" s="135"/>
      <c r="BJ20685" s="136"/>
    </row>
    <row r="20686" spans="5:62" ht="14.25" customHeight="1" x14ac:dyDescent="0.25">
      <c r="E20686" s="113"/>
      <c r="H20686" s="133"/>
      <c r="T20686" s="133"/>
      <c r="X20686" s="131"/>
      <c r="Y20686" s="133"/>
      <c r="AJ20686" s="133"/>
      <c r="AO20686" s="135"/>
      <c r="AP20686" s="135"/>
      <c r="BJ20686" s="136"/>
    </row>
    <row r="20687" spans="5:62" ht="14.25" customHeight="1" x14ac:dyDescent="0.25">
      <c r="E20687" s="113"/>
      <c r="H20687" s="133"/>
      <c r="T20687" s="133"/>
      <c r="X20687" s="131"/>
      <c r="Y20687" s="133"/>
      <c r="AJ20687" s="133"/>
      <c r="AO20687" s="135"/>
      <c r="AP20687" s="135"/>
      <c r="BJ20687" s="136"/>
    </row>
    <row r="20688" spans="5:62" ht="14.25" customHeight="1" x14ac:dyDescent="0.25">
      <c r="E20688" s="113"/>
      <c r="H20688" s="133"/>
      <c r="T20688" s="133"/>
      <c r="X20688" s="131"/>
      <c r="Y20688" s="133"/>
      <c r="AJ20688" s="133"/>
      <c r="AO20688" s="135"/>
      <c r="AP20688" s="135"/>
      <c r="BJ20688" s="136"/>
    </row>
    <row r="20689" spans="5:62" ht="14.25" customHeight="1" x14ac:dyDescent="0.25">
      <c r="E20689" s="113"/>
      <c r="H20689" s="133"/>
      <c r="T20689" s="133"/>
      <c r="X20689" s="131"/>
      <c r="Y20689" s="133"/>
      <c r="AJ20689" s="133"/>
      <c r="AO20689" s="135"/>
      <c r="AP20689" s="135"/>
      <c r="BJ20689" s="136"/>
    </row>
    <row r="20690" spans="5:62" ht="14.25" customHeight="1" x14ac:dyDescent="0.25">
      <c r="E20690" s="113"/>
      <c r="H20690" s="133"/>
      <c r="T20690" s="133"/>
      <c r="X20690" s="131"/>
      <c r="Y20690" s="133"/>
      <c r="AJ20690" s="133"/>
      <c r="AO20690" s="135"/>
      <c r="AP20690" s="135"/>
      <c r="BJ20690" s="136"/>
    </row>
    <row r="20691" spans="5:62" ht="14.25" customHeight="1" x14ac:dyDescent="0.25">
      <c r="E20691" s="113"/>
      <c r="H20691" s="133"/>
      <c r="T20691" s="133"/>
      <c r="X20691" s="131"/>
      <c r="Y20691" s="133"/>
      <c r="AJ20691" s="133"/>
      <c r="AO20691" s="135"/>
      <c r="AP20691" s="135"/>
      <c r="BJ20691" s="136"/>
    </row>
    <row r="20692" spans="5:62" ht="14.25" customHeight="1" x14ac:dyDescent="0.25">
      <c r="E20692" s="113"/>
      <c r="H20692" s="133"/>
      <c r="T20692" s="133"/>
      <c r="X20692" s="131"/>
      <c r="Y20692" s="133"/>
      <c r="AJ20692" s="133"/>
      <c r="AO20692" s="135"/>
      <c r="AP20692" s="135"/>
      <c r="BJ20692" s="136"/>
    </row>
    <row r="20693" spans="5:62" ht="14.25" customHeight="1" x14ac:dyDescent="0.25">
      <c r="E20693" s="113"/>
      <c r="H20693" s="133"/>
      <c r="T20693" s="133"/>
      <c r="X20693" s="131"/>
      <c r="Y20693" s="133"/>
      <c r="AJ20693" s="133"/>
      <c r="AO20693" s="135"/>
      <c r="AP20693" s="135"/>
      <c r="BJ20693" s="136"/>
    </row>
    <row r="20694" spans="5:62" ht="14.25" customHeight="1" x14ac:dyDescent="0.25">
      <c r="E20694" s="113"/>
      <c r="H20694" s="133"/>
      <c r="T20694" s="133"/>
      <c r="X20694" s="131"/>
      <c r="Y20694" s="133"/>
      <c r="AJ20694" s="133"/>
      <c r="AO20694" s="135"/>
      <c r="AP20694" s="135"/>
      <c r="BJ20694" s="136"/>
    </row>
    <row r="20695" spans="5:62" ht="14.25" customHeight="1" x14ac:dyDescent="0.25">
      <c r="E20695" s="113"/>
      <c r="H20695" s="133"/>
      <c r="T20695" s="133"/>
      <c r="X20695" s="131"/>
      <c r="Y20695" s="133"/>
      <c r="AJ20695" s="133"/>
      <c r="AO20695" s="135"/>
      <c r="AP20695" s="135"/>
      <c r="BJ20695" s="136"/>
    </row>
    <row r="20696" spans="5:62" ht="14.25" customHeight="1" x14ac:dyDescent="0.25">
      <c r="E20696" s="113"/>
      <c r="H20696" s="133"/>
      <c r="T20696" s="133"/>
      <c r="X20696" s="131"/>
      <c r="Y20696" s="133"/>
      <c r="AJ20696" s="133"/>
      <c r="AO20696" s="135"/>
      <c r="AP20696" s="135"/>
      <c r="BJ20696" s="136"/>
    </row>
    <row r="20697" spans="5:62" ht="14.25" customHeight="1" x14ac:dyDescent="0.25">
      <c r="E20697" s="113"/>
      <c r="H20697" s="133"/>
      <c r="T20697" s="133"/>
      <c r="X20697" s="131"/>
      <c r="Y20697" s="133"/>
      <c r="AJ20697" s="133"/>
      <c r="AO20697" s="135"/>
      <c r="AP20697" s="135"/>
      <c r="BJ20697" s="136"/>
    </row>
    <row r="20698" spans="5:62" ht="14.25" customHeight="1" x14ac:dyDescent="0.25">
      <c r="E20698" s="113"/>
      <c r="H20698" s="133"/>
      <c r="T20698" s="133"/>
      <c r="X20698" s="131"/>
      <c r="Y20698" s="133"/>
      <c r="AJ20698" s="133"/>
      <c r="AO20698" s="135"/>
      <c r="AP20698" s="135"/>
      <c r="BJ20698" s="136"/>
    </row>
    <row r="20699" spans="5:62" ht="14.25" customHeight="1" x14ac:dyDescent="0.25">
      <c r="E20699" s="113"/>
      <c r="H20699" s="133"/>
      <c r="T20699" s="133"/>
      <c r="X20699" s="131"/>
      <c r="Y20699" s="133"/>
      <c r="AJ20699" s="133"/>
      <c r="AO20699" s="135"/>
      <c r="AP20699" s="135"/>
      <c r="BJ20699" s="136"/>
    </row>
    <row r="20700" spans="5:62" ht="14.25" customHeight="1" x14ac:dyDescent="0.25">
      <c r="E20700" s="113"/>
      <c r="H20700" s="133"/>
      <c r="T20700" s="133"/>
      <c r="X20700" s="131"/>
      <c r="Y20700" s="133"/>
      <c r="AJ20700" s="133"/>
      <c r="AO20700" s="135"/>
      <c r="AP20700" s="135"/>
      <c r="BJ20700" s="136"/>
    </row>
    <row r="20701" spans="5:62" ht="14.25" customHeight="1" x14ac:dyDescent="0.25">
      <c r="E20701" s="113"/>
      <c r="H20701" s="133"/>
      <c r="T20701" s="133"/>
      <c r="X20701" s="131"/>
      <c r="Y20701" s="133"/>
      <c r="AJ20701" s="133"/>
      <c r="AO20701" s="135"/>
      <c r="AP20701" s="135"/>
      <c r="BJ20701" s="136"/>
    </row>
    <row r="20702" spans="5:62" ht="14.25" customHeight="1" x14ac:dyDescent="0.25">
      <c r="E20702" s="113"/>
      <c r="H20702" s="133"/>
      <c r="T20702" s="133"/>
      <c r="X20702" s="131"/>
      <c r="Y20702" s="133"/>
      <c r="AJ20702" s="133"/>
      <c r="AO20702" s="135"/>
      <c r="AP20702" s="135"/>
      <c r="BJ20702" s="136"/>
    </row>
    <row r="20703" spans="5:62" ht="14.25" customHeight="1" x14ac:dyDescent="0.25">
      <c r="E20703" s="113"/>
      <c r="H20703" s="133"/>
      <c r="T20703" s="133"/>
      <c r="X20703" s="131"/>
      <c r="Y20703" s="133"/>
      <c r="AJ20703" s="133"/>
      <c r="AO20703" s="135"/>
      <c r="AP20703" s="135"/>
      <c r="BJ20703" s="136"/>
    </row>
    <row r="20704" spans="5:62" ht="14.25" customHeight="1" x14ac:dyDescent="0.25">
      <c r="E20704" s="113"/>
      <c r="H20704" s="133"/>
      <c r="T20704" s="133"/>
      <c r="X20704" s="131"/>
      <c r="Y20704" s="133"/>
      <c r="AJ20704" s="133"/>
      <c r="AO20704" s="135"/>
      <c r="AP20704" s="135"/>
      <c r="BJ20704" s="136"/>
    </row>
    <row r="20705" spans="5:62" ht="14.25" customHeight="1" x14ac:dyDescent="0.25">
      <c r="E20705" s="113"/>
      <c r="H20705" s="133"/>
      <c r="T20705" s="133"/>
      <c r="X20705" s="131"/>
      <c r="Y20705" s="133"/>
      <c r="AJ20705" s="133"/>
      <c r="AO20705" s="135"/>
      <c r="AP20705" s="135"/>
      <c r="BJ20705" s="136"/>
    </row>
    <row r="20706" spans="5:62" ht="14.25" customHeight="1" x14ac:dyDescent="0.25">
      <c r="E20706" s="113"/>
      <c r="H20706" s="133"/>
      <c r="T20706" s="133"/>
      <c r="X20706" s="131"/>
      <c r="Y20706" s="133"/>
      <c r="AJ20706" s="133"/>
      <c r="AO20706" s="135"/>
      <c r="AP20706" s="135"/>
      <c r="BJ20706" s="136"/>
    </row>
    <row r="20707" spans="5:62" ht="14.25" customHeight="1" x14ac:dyDescent="0.25">
      <c r="E20707" s="113"/>
      <c r="H20707" s="133"/>
      <c r="T20707" s="133"/>
      <c r="X20707" s="131"/>
      <c r="Y20707" s="133"/>
      <c r="AJ20707" s="133"/>
      <c r="AO20707" s="135"/>
      <c r="AP20707" s="135"/>
      <c r="BJ20707" s="136"/>
    </row>
    <row r="20708" spans="5:62" ht="14.25" customHeight="1" x14ac:dyDescent="0.25">
      <c r="E20708" s="113"/>
      <c r="H20708" s="133"/>
      <c r="T20708" s="133"/>
      <c r="X20708" s="131"/>
      <c r="Y20708" s="133"/>
      <c r="AJ20708" s="133"/>
      <c r="AO20708" s="135"/>
      <c r="AP20708" s="135"/>
      <c r="BJ20708" s="136"/>
    </row>
    <row r="20709" spans="5:62" ht="14.25" customHeight="1" x14ac:dyDescent="0.25">
      <c r="E20709" s="113"/>
      <c r="H20709" s="133"/>
      <c r="T20709" s="133"/>
      <c r="X20709" s="131"/>
      <c r="Y20709" s="133"/>
      <c r="AJ20709" s="133"/>
      <c r="AO20709" s="135"/>
      <c r="AP20709" s="135"/>
      <c r="BJ20709" s="136"/>
    </row>
    <row r="20710" spans="5:62" ht="14.25" customHeight="1" x14ac:dyDescent="0.25">
      <c r="E20710" s="113"/>
      <c r="H20710" s="133"/>
      <c r="T20710" s="133"/>
      <c r="X20710" s="131"/>
      <c r="Y20710" s="133"/>
      <c r="AJ20710" s="133"/>
      <c r="AO20710" s="135"/>
      <c r="AP20710" s="135"/>
      <c r="BJ20710" s="136"/>
    </row>
    <row r="20711" spans="5:62" ht="14.25" customHeight="1" x14ac:dyDescent="0.25">
      <c r="E20711" s="113"/>
      <c r="H20711" s="133"/>
      <c r="T20711" s="133"/>
      <c r="X20711" s="131"/>
      <c r="Y20711" s="133"/>
      <c r="AJ20711" s="133"/>
      <c r="AO20711" s="135"/>
      <c r="AP20711" s="135"/>
      <c r="BJ20711" s="136"/>
    </row>
    <row r="20712" spans="5:62" ht="14.25" customHeight="1" x14ac:dyDescent="0.25">
      <c r="E20712" s="113"/>
      <c r="H20712" s="133"/>
      <c r="T20712" s="133"/>
      <c r="X20712" s="131"/>
      <c r="Y20712" s="133"/>
      <c r="AJ20712" s="133"/>
      <c r="AO20712" s="135"/>
      <c r="AP20712" s="135"/>
      <c r="BJ20712" s="136"/>
    </row>
    <row r="20713" spans="5:62" ht="14.25" customHeight="1" x14ac:dyDescent="0.25">
      <c r="E20713" s="113"/>
      <c r="H20713" s="133"/>
      <c r="T20713" s="133"/>
      <c r="X20713" s="131"/>
      <c r="Y20713" s="133"/>
      <c r="AJ20713" s="133"/>
      <c r="AO20713" s="135"/>
      <c r="AP20713" s="135"/>
      <c r="BJ20713" s="136"/>
    </row>
    <row r="20714" spans="5:62" ht="14.25" customHeight="1" x14ac:dyDescent="0.25">
      <c r="E20714" s="113"/>
      <c r="H20714" s="133"/>
      <c r="T20714" s="133"/>
      <c r="X20714" s="131"/>
      <c r="Y20714" s="133"/>
      <c r="AJ20714" s="133"/>
      <c r="AO20714" s="135"/>
      <c r="AP20714" s="135"/>
      <c r="BJ20714" s="136"/>
    </row>
    <row r="20715" spans="5:62" ht="14.25" customHeight="1" x14ac:dyDescent="0.25">
      <c r="E20715" s="113"/>
      <c r="H20715" s="133"/>
      <c r="T20715" s="133"/>
      <c r="X20715" s="131"/>
      <c r="Y20715" s="133"/>
      <c r="AJ20715" s="133"/>
      <c r="AO20715" s="135"/>
      <c r="AP20715" s="135"/>
      <c r="BJ20715" s="136"/>
    </row>
    <row r="20716" spans="5:62" ht="14.25" customHeight="1" x14ac:dyDescent="0.25">
      <c r="E20716" s="113"/>
      <c r="H20716" s="133"/>
      <c r="T20716" s="133"/>
      <c r="X20716" s="131"/>
      <c r="Y20716" s="133"/>
      <c r="AJ20716" s="133"/>
      <c r="AO20716" s="135"/>
      <c r="AP20716" s="135"/>
      <c r="BJ20716" s="136"/>
    </row>
    <row r="20717" spans="5:62" ht="14.25" customHeight="1" x14ac:dyDescent="0.25">
      <c r="E20717" s="113"/>
      <c r="H20717" s="133"/>
      <c r="T20717" s="133"/>
      <c r="X20717" s="131"/>
      <c r="Y20717" s="133"/>
      <c r="AJ20717" s="133"/>
      <c r="AO20717" s="135"/>
      <c r="AP20717" s="135"/>
      <c r="BJ20717" s="136"/>
    </row>
    <row r="20718" spans="5:62" ht="14.25" customHeight="1" x14ac:dyDescent="0.25">
      <c r="E20718" s="113"/>
      <c r="H20718" s="133"/>
      <c r="T20718" s="133"/>
      <c r="X20718" s="131"/>
      <c r="Y20718" s="133"/>
      <c r="AJ20718" s="133"/>
      <c r="AO20718" s="135"/>
      <c r="AP20718" s="135"/>
      <c r="BJ20718" s="136"/>
    </row>
    <row r="20719" spans="5:62" ht="14.25" customHeight="1" x14ac:dyDescent="0.25">
      <c r="E20719" s="113"/>
      <c r="H20719" s="133"/>
      <c r="T20719" s="133"/>
      <c r="X20719" s="131"/>
      <c r="Y20719" s="133"/>
      <c r="AJ20719" s="133"/>
      <c r="AO20719" s="135"/>
      <c r="AP20719" s="135"/>
      <c r="BJ20719" s="136"/>
    </row>
    <row r="20720" spans="5:62" ht="14.25" customHeight="1" x14ac:dyDescent="0.25">
      <c r="E20720" s="113"/>
      <c r="H20720" s="133"/>
      <c r="T20720" s="133"/>
      <c r="X20720" s="131"/>
      <c r="Y20720" s="133"/>
      <c r="AJ20720" s="133"/>
      <c r="AO20720" s="135"/>
      <c r="AP20720" s="135"/>
      <c r="BJ20720" s="136"/>
    </row>
    <row r="20721" spans="5:62" ht="14.25" customHeight="1" x14ac:dyDescent="0.25">
      <c r="E20721" s="113"/>
      <c r="H20721" s="133"/>
      <c r="T20721" s="133"/>
      <c r="X20721" s="131"/>
      <c r="Y20721" s="133"/>
      <c r="AJ20721" s="133"/>
      <c r="AO20721" s="135"/>
      <c r="AP20721" s="135"/>
      <c r="BJ20721" s="136"/>
    </row>
    <row r="20722" spans="5:62" ht="14.25" customHeight="1" x14ac:dyDescent="0.25">
      <c r="E20722" s="113"/>
      <c r="H20722" s="133"/>
      <c r="T20722" s="133"/>
      <c r="X20722" s="131"/>
      <c r="Y20722" s="133"/>
      <c r="AJ20722" s="133"/>
      <c r="AO20722" s="135"/>
      <c r="AP20722" s="135"/>
      <c r="BJ20722" s="136"/>
    </row>
    <row r="20723" spans="5:62" ht="14.25" customHeight="1" x14ac:dyDescent="0.25">
      <c r="E20723" s="113"/>
      <c r="H20723" s="133"/>
      <c r="T20723" s="133"/>
      <c r="X20723" s="131"/>
      <c r="Y20723" s="133"/>
      <c r="AJ20723" s="133"/>
      <c r="AO20723" s="135"/>
      <c r="AP20723" s="135"/>
      <c r="BJ20723" s="136"/>
    </row>
    <row r="20724" spans="5:62" ht="14.25" customHeight="1" x14ac:dyDescent="0.25">
      <c r="E20724" s="113"/>
      <c r="H20724" s="133"/>
      <c r="T20724" s="133"/>
      <c r="X20724" s="131"/>
      <c r="Y20724" s="133"/>
      <c r="AJ20724" s="133"/>
      <c r="AO20724" s="135"/>
      <c r="AP20724" s="135"/>
      <c r="BJ20724" s="136"/>
    </row>
    <row r="20725" spans="5:62" ht="14.25" customHeight="1" x14ac:dyDescent="0.25">
      <c r="E20725" s="113"/>
      <c r="H20725" s="133"/>
      <c r="T20725" s="133"/>
      <c r="X20725" s="131"/>
      <c r="Y20725" s="133"/>
      <c r="AJ20725" s="133"/>
      <c r="AO20725" s="135"/>
      <c r="AP20725" s="135"/>
      <c r="BJ20725" s="136"/>
    </row>
    <row r="20726" spans="5:62" ht="14.25" customHeight="1" x14ac:dyDescent="0.25">
      <c r="E20726" s="113"/>
      <c r="H20726" s="133"/>
      <c r="T20726" s="133"/>
      <c r="X20726" s="131"/>
      <c r="Y20726" s="133"/>
      <c r="AJ20726" s="133"/>
      <c r="AO20726" s="135"/>
      <c r="AP20726" s="135"/>
      <c r="BJ20726" s="136"/>
    </row>
    <row r="20727" spans="5:62" ht="14.25" customHeight="1" x14ac:dyDescent="0.25">
      <c r="E20727" s="113"/>
      <c r="H20727" s="133"/>
      <c r="T20727" s="133"/>
      <c r="X20727" s="131"/>
      <c r="Y20727" s="133"/>
      <c r="AJ20727" s="133"/>
      <c r="AO20727" s="135"/>
      <c r="AP20727" s="135"/>
      <c r="BJ20727" s="136"/>
    </row>
    <row r="20728" spans="5:62" ht="14.25" customHeight="1" x14ac:dyDescent="0.25">
      <c r="E20728" s="113"/>
      <c r="H20728" s="133"/>
      <c r="T20728" s="133"/>
      <c r="X20728" s="131"/>
      <c r="Y20728" s="133"/>
      <c r="AJ20728" s="133"/>
      <c r="AO20728" s="135"/>
      <c r="AP20728" s="135"/>
      <c r="BJ20728" s="136"/>
    </row>
    <row r="20729" spans="5:62" ht="14.25" customHeight="1" x14ac:dyDescent="0.25">
      <c r="E20729" s="113"/>
      <c r="H20729" s="133"/>
      <c r="T20729" s="133"/>
      <c r="X20729" s="131"/>
      <c r="Y20729" s="133"/>
      <c r="AJ20729" s="133"/>
      <c r="AO20729" s="135"/>
      <c r="AP20729" s="135"/>
      <c r="BJ20729" s="136"/>
    </row>
    <row r="20730" spans="5:62" ht="14.25" customHeight="1" x14ac:dyDescent="0.25">
      <c r="E20730" s="113"/>
      <c r="H20730" s="133"/>
      <c r="T20730" s="133"/>
      <c r="X20730" s="131"/>
      <c r="Y20730" s="133"/>
      <c r="AJ20730" s="133"/>
      <c r="AO20730" s="135"/>
      <c r="AP20730" s="135"/>
      <c r="BJ20730" s="136"/>
    </row>
    <row r="20731" spans="5:62" ht="14.25" customHeight="1" x14ac:dyDescent="0.25">
      <c r="E20731" s="113"/>
      <c r="H20731" s="133"/>
      <c r="T20731" s="133"/>
      <c r="X20731" s="131"/>
      <c r="Y20731" s="133"/>
      <c r="AJ20731" s="133"/>
      <c r="AO20731" s="135"/>
      <c r="AP20731" s="135"/>
      <c r="BJ20731" s="136"/>
    </row>
    <row r="20732" spans="5:62" ht="14.25" customHeight="1" x14ac:dyDescent="0.25">
      <c r="E20732" s="113"/>
      <c r="H20732" s="133"/>
      <c r="T20732" s="133"/>
      <c r="X20732" s="131"/>
      <c r="Y20732" s="133"/>
      <c r="AJ20732" s="133"/>
      <c r="AO20732" s="135"/>
      <c r="AP20732" s="135"/>
      <c r="BJ20732" s="136"/>
    </row>
    <row r="20733" spans="5:62" ht="14.25" customHeight="1" x14ac:dyDescent="0.25">
      <c r="E20733" s="113"/>
      <c r="H20733" s="133"/>
      <c r="T20733" s="133"/>
      <c r="X20733" s="131"/>
      <c r="Y20733" s="133"/>
      <c r="AJ20733" s="133"/>
      <c r="AO20733" s="135"/>
      <c r="AP20733" s="135"/>
      <c r="BJ20733" s="136"/>
    </row>
    <row r="20734" spans="5:62" ht="14.25" customHeight="1" x14ac:dyDescent="0.25">
      <c r="E20734" s="113"/>
      <c r="H20734" s="133"/>
      <c r="T20734" s="133"/>
      <c r="X20734" s="131"/>
      <c r="Y20734" s="133"/>
      <c r="AJ20734" s="133"/>
      <c r="AO20734" s="135"/>
      <c r="AP20734" s="135"/>
      <c r="BJ20734" s="136"/>
    </row>
    <row r="20735" spans="5:62" ht="14.25" customHeight="1" x14ac:dyDescent="0.25">
      <c r="E20735" s="113"/>
      <c r="H20735" s="133"/>
      <c r="T20735" s="133"/>
      <c r="X20735" s="131"/>
      <c r="Y20735" s="133"/>
      <c r="AJ20735" s="133"/>
      <c r="AO20735" s="135"/>
      <c r="AP20735" s="135"/>
      <c r="BJ20735" s="136"/>
    </row>
    <row r="20736" spans="5:62" ht="14.25" customHeight="1" x14ac:dyDescent="0.25">
      <c r="E20736" s="113"/>
      <c r="H20736" s="133"/>
      <c r="T20736" s="133"/>
      <c r="X20736" s="131"/>
      <c r="Y20736" s="133"/>
      <c r="AJ20736" s="133"/>
      <c r="AO20736" s="135"/>
      <c r="AP20736" s="135"/>
      <c r="BJ20736" s="136"/>
    </row>
    <row r="20737" spans="5:62" ht="14.25" customHeight="1" x14ac:dyDescent="0.25">
      <c r="E20737" s="113"/>
      <c r="H20737" s="133"/>
      <c r="T20737" s="133"/>
      <c r="X20737" s="131"/>
      <c r="Y20737" s="133"/>
      <c r="AJ20737" s="133"/>
      <c r="AO20737" s="135"/>
      <c r="AP20737" s="135"/>
      <c r="BJ20737" s="136"/>
    </row>
    <row r="20738" spans="5:62" ht="14.25" customHeight="1" x14ac:dyDescent="0.25">
      <c r="E20738" s="113"/>
      <c r="H20738" s="133"/>
      <c r="T20738" s="133"/>
      <c r="X20738" s="131"/>
      <c r="Y20738" s="133"/>
      <c r="AJ20738" s="133"/>
      <c r="AO20738" s="135"/>
      <c r="AP20738" s="135"/>
      <c r="BJ20738" s="136"/>
    </row>
    <row r="20739" spans="5:62" ht="14.25" customHeight="1" x14ac:dyDescent="0.25">
      <c r="E20739" s="113"/>
      <c r="H20739" s="133"/>
      <c r="T20739" s="133"/>
      <c r="X20739" s="131"/>
      <c r="Y20739" s="133"/>
      <c r="AJ20739" s="133"/>
      <c r="AO20739" s="135"/>
      <c r="AP20739" s="135"/>
      <c r="BJ20739" s="136"/>
    </row>
    <row r="20740" spans="5:62" ht="14.25" customHeight="1" x14ac:dyDescent="0.25">
      <c r="E20740" s="113"/>
      <c r="H20740" s="133"/>
      <c r="T20740" s="133"/>
      <c r="X20740" s="131"/>
      <c r="Y20740" s="133"/>
      <c r="AJ20740" s="133"/>
      <c r="AO20740" s="135"/>
      <c r="AP20740" s="135"/>
      <c r="BJ20740" s="136"/>
    </row>
    <row r="20741" spans="5:62" ht="14.25" customHeight="1" x14ac:dyDescent="0.25">
      <c r="E20741" s="113"/>
      <c r="H20741" s="133"/>
      <c r="T20741" s="133"/>
      <c r="X20741" s="131"/>
      <c r="Y20741" s="133"/>
      <c r="AJ20741" s="133"/>
      <c r="AO20741" s="135"/>
      <c r="AP20741" s="135"/>
      <c r="BJ20741" s="136"/>
    </row>
    <row r="20742" spans="5:62" ht="14.25" customHeight="1" x14ac:dyDescent="0.25">
      <c r="E20742" s="113"/>
      <c r="H20742" s="133"/>
      <c r="T20742" s="133"/>
      <c r="X20742" s="131"/>
      <c r="Y20742" s="133"/>
      <c r="AJ20742" s="133"/>
      <c r="AO20742" s="135"/>
      <c r="AP20742" s="135"/>
      <c r="BJ20742" s="136"/>
    </row>
    <row r="20743" spans="5:62" ht="14.25" customHeight="1" x14ac:dyDescent="0.25">
      <c r="E20743" s="113"/>
      <c r="H20743" s="133"/>
      <c r="T20743" s="133"/>
      <c r="X20743" s="131"/>
      <c r="Y20743" s="133"/>
      <c r="AJ20743" s="133"/>
      <c r="AO20743" s="135"/>
      <c r="AP20743" s="135"/>
      <c r="BJ20743" s="136"/>
    </row>
    <row r="20744" spans="5:62" ht="14.25" customHeight="1" x14ac:dyDescent="0.25">
      <c r="E20744" s="113"/>
      <c r="H20744" s="133"/>
      <c r="T20744" s="133"/>
      <c r="X20744" s="131"/>
      <c r="Y20744" s="133"/>
      <c r="AJ20744" s="133"/>
      <c r="AO20744" s="135"/>
      <c r="AP20744" s="135"/>
      <c r="BJ20744" s="136"/>
    </row>
    <row r="20745" spans="5:62" ht="14.25" customHeight="1" x14ac:dyDescent="0.25">
      <c r="E20745" s="113"/>
      <c r="H20745" s="133"/>
      <c r="T20745" s="133"/>
      <c r="X20745" s="131"/>
      <c r="Y20745" s="133"/>
      <c r="AJ20745" s="133"/>
      <c r="AO20745" s="135"/>
      <c r="AP20745" s="135"/>
      <c r="BJ20745" s="136"/>
    </row>
    <row r="20746" spans="5:62" ht="14.25" customHeight="1" x14ac:dyDescent="0.25">
      <c r="E20746" s="113"/>
      <c r="H20746" s="133"/>
      <c r="T20746" s="133"/>
      <c r="X20746" s="131"/>
      <c r="Y20746" s="133"/>
      <c r="AJ20746" s="133"/>
      <c r="AO20746" s="135"/>
      <c r="AP20746" s="135"/>
      <c r="BJ20746" s="136"/>
    </row>
    <row r="20747" spans="5:62" ht="14.25" customHeight="1" x14ac:dyDescent="0.25">
      <c r="E20747" s="113"/>
      <c r="H20747" s="133"/>
      <c r="T20747" s="133"/>
      <c r="X20747" s="131"/>
      <c r="Y20747" s="133"/>
      <c r="AJ20747" s="133"/>
      <c r="AO20747" s="135"/>
      <c r="AP20747" s="135"/>
      <c r="BJ20747" s="136"/>
    </row>
    <row r="20748" spans="5:62" ht="14.25" customHeight="1" x14ac:dyDescent="0.25">
      <c r="E20748" s="113"/>
      <c r="H20748" s="133"/>
      <c r="T20748" s="133"/>
      <c r="X20748" s="131"/>
      <c r="Y20748" s="133"/>
      <c r="AJ20748" s="133"/>
      <c r="AO20748" s="135"/>
      <c r="AP20748" s="135"/>
      <c r="BJ20748" s="136"/>
    </row>
    <row r="20749" spans="5:62" ht="14.25" customHeight="1" x14ac:dyDescent="0.25">
      <c r="E20749" s="113"/>
      <c r="H20749" s="133"/>
      <c r="T20749" s="133"/>
      <c r="X20749" s="131"/>
      <c r="Y20749" s="133"/>
      <c r="AJ20749" s="133"/>
      <c r="AO20749" s="135"/>
      <c r="AP20749" s="135"/>
      <c r="BJ20749" s="136"/>
    </row>
    <row r="20750" spans="5:62" ht="14.25" customHeight="1" x14ac:dyDescent="0.25">
      <c r="E20750" s="113"/>
      <c r="H20750" s="133"/>
      <c r="T20750" s="133"/>
      <c r="X20750" s="131"/>
      <c r="Y20750" s="133"/>
      <c r="AJ20750" s="133"/>
      <c r="AO20750" s="135"/>
      <c r="AP20750" s="135"/>
      <c r="BJ20750" s="136"/>
    </row>
    <row r="20751" spans="5:62" ht="14.25" customHeight="1" x14ac:dyDescent="0.25">
      <c r="E20751" s="113"/>
      <c r="H20751" s="133"/>
      <c r="T20751" s="133"/>
      <c r="X20751" s="131"/>
      <c r="Y20751" s="133"/>
      <c r="AJ20751" s="133"/>
      <c r="AO20751" s="135"/>
      <c r="AP20751" s="135"/>
      <c r="BJ20751" s="136"/>
    </row>
    <row r="20752" spans="5:62" ht="14.25" customHeight="1" x14ac:dyDescent="0.25">
      <c r="E20752" s="113"/>
      <c r="H20752" s="133"/>
      <c r="T20752" s="133"/>
      <c r="X20752" s="131"/>
      <c r="Y20752" s="133"/>
      <c r="AJ20752" s="133"/>
      <c r="AO20752" s="135"/>
      <c r="AP20752" s="135"/>
      <c r="BJ20752" s="136"/>
    </row>
    <row r="20753" spans="5:62" ht="14.25" customHeight="1" x14ac:dyDescent="0.25">
      <c r="E20753" s="113"/>
      <c r="H20753" s="133"/>
      <c r="T20753" s="133"/>
      <c r="X20753" s="131"/>
      <c r="Y20753" s="133"/>
      <c r="AJ20753" s="133"/>
      <c r="AO20753" s="135"/>
      <c r="AP20753" s="135"/>
      <c r="BJ20753" s="136"/>
    </row>
    <row r="20754" spans="5:62" ht="14.25" customHeight="1" x14ac:dyDescent="0.25">
      <c r="E20754" s="113"/>
      <c r="H20754" s="133"/>
      <c r="T20754" s="133"/>
      <c r="X20754" s="131"/>
      <c r="Y20754" s="133"/>
      <c r="AJ20754" s="133"/>
      <c r="AO20754" s="135"/>
      <c r="AP20754" s="135"/>
      <c r="BJ20754" s="136"/>
    </row>
    <row r="20755" spans="5:62" ht="14.25" customHeight="1" x14ac:dyDescent="0.25">
      <c r="E20755" s="113"/>
      <c r="H20755" s="133"/>
      <c r="T20755" s="133"/>
      <c r="X20755" s="131"/>
      <c r="Y20755" s="133"/>
      <c r="AJ20755" s="133"/>
      <c r="AO20755" s="135"/>
      <c r="AP20755" s="135"/>
      <c r="BJ20755" s="136"/>
    </row>
    <row r="20756" spans="5:62" ht="14.25" customHeight="1" x14ac:dyDescent="0.25">
      <c r="E20756" s="113"/>
      <c r="H20756" s="133"/>
      <c r="T20756" s="133"/>
      <c r="X20756" s="131"/>
      <c r="Y20756" s="133"/>
      <c r="AJ20756" s="133"/>
      <c r="AO20756" s="135"/>
      <c r="AP20756" s="135"/>
      <c r="BJ20756" s="136"/>
    </row>
    <row r="20757" spans="5:62" ht="14.25" customHeight="1" x14ac:dyDescent="0.25">
      <c r="E20757" s="113"/>
      <c r="H20757" s="133"/>
      <c r="T20757" s="133"/>
      <c r="X20757" s="131"/>
      <c r="Y20757" s="133"/>
      <c r="AJ20757" s="133"/>
      <c r="AO20757" s="135"/>
      <c r="AP20757" s="135"/>
      <c r="BJ20757" s="136"/>
    </row>
    <row r="20758" spans="5:62" ht="14.25" customHeight="1" x14ac:dyDescent="0.25">
      <c r="E20758" s="113"/>
      <c r="H20758" s="133"/>
      <c r="T20758" s="133"/>
      <c r="X20758" s="131"/>
      <c r="Y20758" s="133"/>
      <c r="AJ20758" s="133"/>
      <c r="AO20758" s="135"/>
      <c r="AP20758" s="135"/>
      <c r="BJ20758" s="136"/>
    </row>
    <row r="20759" spans="5:62" ht="14.25" customHeight="1" x14ac:dyDescent="0.25">
      <c r="E20759" s="113"/>
      <c r="H20759" s="133"/>
      <c r="T20759" s="133"/>
      <c r="X20759" s="131"/>
      <c r="Y20759" s="133"/>
      <c r="AJ20759" s="133"/>
      <c r="AO20759" s="135"/>
      <c r="AP20759" s="135"/>
      <c r="BJ20759" s="136"/>
    </row>
    <row r="20760" spans="5:62" ht="14.25" customHeight="1" x14ac:dyDescent="0.25">
      <c r="E20760" s="113"/>
      <c r="H20760" s="133"/>
      <c r="T20760" s="133"/>
      <c r="X20760" s="131"/>
      <c r="Y20760" s="133"/>
      <c r="AJ20760" s="133"/>
      <c r="AO20760" s="135"/>
      <c r="AP20760" s="135"/>
      <c r="BJ20760" s="136"/>
    </row>
    <row r="20761" spans="5:62" ht="14.25" customHeight="1" x14ac:dyDescent="0.25">
      <c r="E20761" s="113"/>
      <c r="H20761" s="133"/>
      <c r="T20761" s="133"/>
      <c r="X20761" s="131"/>
      <c r="Y20761" s="133"/>
      <c r="AJ20761" s="133"/>
      <c r="AO20761" s="135"/>
      <c r="AP20761" s="135"/>
      <c r="BJ20761" s="136"/>
    </row>
    <row r="20762" spans="5:62" ht="14.25" customHeight="1" x14ac:dyDescent="0.25">
      <c r="E20762" s="113"/>
      <c r="H20762" s="133"/>
      <c r="T20762" s="133"/>
      <c r="X20762" s="131"/>
      <c r="Y20762" s="133"/>
      <c r="AJ20762" s="133"/>
      <c r="AO20762" s="135"/>
      <c r="AP20762" s="135"/>
      <c r="BJ20762" s="136"/>
    </row>
    <row r="20763" spans="5:62" ht="14.25" customHeight="1" x14ac:dyDescent="0.25">
      <c r="E20763" s="113"/>
      <c r="H20763" s="133"/>
      <c r="T20763" s="133"/>
      <c r="X20763" s="131"/>
      <c r="Y20763" s="133"/>
      <c r="AJ20763" s="133"/>
      <c r="AO20763" s="135"/>
      <c r="AP20763" s="135"/>
      <c r="BJ20763" s="136"/>
    </row>
    <row r="20764" spans="5:62" ht="14.25" customHeight="1" x14ac:dyDescent="0.25">
      <c r="E20764" s="113"/>
      <c r="H20764" s="133"/>
      <c r="T20764" s="133"/>
      <c r="X20764" s="131"/>
      <c r="Y20764" s="133"/>
      <c r="AJ20764" s="133"/>
      <c r="AO20764" s="135"/>
      <c r="AP20764" s="135"/>
      <c r="BJ20764" s="136"/>
    </row>
    <row r="20765" spans="5:62" ht="14.25" customHeight="1" x14ac:dyDescent="0.25">
      <c r="E20765" s="113"/>
      <c r="H20765" s="133"/>
      <c r="T20765" s="133"/>
      <c r="X20765" s="131"/>
      <c r="Y20765" s="133"/>
      <c r="AJ20765" s="133"/>
      <c r="AO20765" s="135"/>
      <c r="AP20765" s="135"/>
      <c r="BJ20765" s="136"/>
    </row>
    <row r="20766" spans="5:62" ht="14.25" customHeight="1" x14ac:dyDescent="0.25">
      <c r="E20766" s="113"/>
      <c r="H20766" s="133"/>
      <c r="T20766" s="133"/>
      <c r="X20766" s="131"/>
      <c r="Y20766" s="133"/>
      <c r="AJ20766" s="133"/>
      <c r="AO20766" s="135"/>
      <c r="AP20766" s="135"/>
      <c r="BJ20766" s="136"/>
    </row>
    <row r="20767" spans="5:62" ht="14.25" customHeight="1" x14ac:dyDescent="0.25">
      <c r="E20767" s="113"/>
      <c r="H20767" s="133"/>
      <c r="T20767" s="133"/>
      <c r="X20767" s="131"/>
      <c r="Y20767" s="133"/>
      <c r="AJ20767" s="133"/>
      <c r="AO20767" s="135"/>
      <c r="AP20767" s="135"/>
      <c r="BJ20767" s="136"/>
    </row>
    <row r="20768" spans="5:62" ht="14.25" customHeight="1" x14ac:dyDescent="0.25">
      <c r="E20768" s="113"/>
      <c r="H20768" s="133"/>
      <c r="T20768" s="133"/>
      <c r="X20768" s="131"/>
      <c r="Y20768" s="133"/>
      <c r="AJ20768" s="133"/>
      <c r="AO20768" s="135"/>
      <c r="AP20768" s="135"/>
      <c r="BJ20768" s="136"/>
    </row>
    <row r="20769" spans="5:62" ht="14.25" customHeight="1" x14ac:dyDescent="0.25">
      <c r="E20769" s="113"/>
      <c r="H20769" s="133"/>
      <c r="T20769" s="133"/>
      <c r="X20769" s="131"/>
      <c r="Y20769" s="133"/>
      <c r="AJ20769" s="133"/>
      <c r="AO20769" s="135"/>
      <c r="AP20769" s="135"/>
      <c r="BJ20769" s="136"/>
    </row>
    <row r="20770" spans="5:62" ht="14.25" customHeight="1" x14ac:dyDescent="0.25">
      <c r="E20770" s="113"/>
      <c r="H20770" s="133"/>
      <c r="T20770" s="133"/>
      <c r="X20770" s="131"/>
      <c r="Y20770" s="133"/>
      <c r="AJ20770" s="133"/>
      <c r="AO20770" s="135"/>
      <c r="AP20770" s="135"/>
      <c r="BJ20770" s="136"/>
    </row>
    <row r="20771" spans="5:62" ht="14.25" customHeight="1" x14ac:dyDescent="0.25">
      <c r="E20771" s="113"/>
      <c r="H20771" s="133"/>
      <c r="T20771" s="133"/>
      <c r="X20771" s="131"/>
      <c r="Y20771" s="133"/>
      <c r="AJ20771" s="133"/>
      <c r="AO20771" s="135"/>
      <c r="AP20771" s="135"/>
      <c r="BJ20771" s="136"/>
    </row>
    <row r="20772" spans="5:62" ht="14.25" customHeight="1" x14ac:dyDescent="0.25">
      <c r="E20772" s="113"/>
      <c r="H20772" s="133"/>
      <c r="T20772" s="133"/>
      <c r="X20772" s="131"/>
      <c r="Y20772" s="133"/>
      <c r="AJ20772" s="133"/>
      <c r="AO20772" s="135"/>
      <c r="AP20772" s="135"/>
      <c r="BJ20772" s="136"/>
    </row>
    <row r="20773" spans="5:62" ht="14.25" customHeight="1" x14ac:dyDescent="0.25">
      <c r="E20773" s="113"/>
      <c r="H20773" s="133"/>
      <c r="T20773" s="133"/>
      <c r="X20773" s="131"/>
      <c r="Y20773" s="133"/>
      <c r="AJ20773" s="133"/>
      <c r="AO20773" s="135"/>
      <c r="AP20773" s="135"/>
      <c r="BJ20773" s="136"/>
    </row>
    <row r="20774" spans="5:62" ht="14.25" customHeight="1" x14ac:dyDescent="0.25">
      <c r="E20774" s="113"/>
      <c r="H20774" s="133"/>
      <c r="T20774" s="133"/>
      <c r="X20774" s="131"/>
      <c r="Y20774" s="133"/>
      <c r="AJ20774" s="133"/>
      <c r="AO20774" s="135"/>
      <c r="AP20774" s="135"/>
      <c r="BJ20774" s="136"/>
    </row>
    <row r="20775" spans="5:62" ht="14.25" customHeight="1" x14ac:dyDescent="0.25">
      <c r="E20775" s="113"/>
      <c r="H20775" s="133"/>
      <c r="T20775" s="133"/>
      <c r="X20775" s="131"/>
      <c r="Y20775" s="133"/>
      <c r="AJ20775" s="133"/>
      <c r="AO20775" s="135"/>
      <c r="AP20775" s="135"/>
      <c r="BJ20775" s="136"/>
    </row>
    <row r="20776" spans="5:62" ht="14.25" customHeight="1" x14ac:dyDescent="0.25">
      <c r="E20776" s="113"/>
      <c r="H20776" s="133"/>
      <c r="T20776" s="133"/>
      <c r="X20776" s="131"/>
      <c r="Y20776" s="133"/>
      <c r="AJ20776" s="133"/>
      <c r="AO20776" s="135"/>
      <c r="AP20776" s="135"/>
      <c r="BJ20776" s="136"/>
    </row>
    <row r="20777" spans="5:62" ht="14.25" customHeight="1" x14ac:dyDescent="0.25">
      <c r="E20777" s="113"/>
      <c r="H20777" s="133"/>
      <c r="T20777" s="133"/>
      <c r="X20777" s="131"/>
      <c r="Y20777" s="133"/>
      <c r="AJ20777" s="133"/>
      <c r="AO20777" s="135"/>
      <c r="AP20777" s="135"/>
      <c r="BJ20777" s="136"/>
    </row>
    <row r="20778" spans="5:62" ht="14.25" customHeight="1" x14ac:dyDescent="0.25">
      <c r="E20778" s="113"/>
      <c r="H20778" s="133"/>
      <c r="T20778" s="133"/>
      <c r="X20778" s="131"/>
      <c r="Y20778" s="133"/>
      <c r="AJ20778" s="133"/>
      <c r="AO20778" s="135"/>
      <c r="AP20778" s="135"/>
      <c r="BJ20778" s="136"/>
    </row>
    <row r="20779" spans="5:62" ht="14.25" customHeight="1" x14ac:dyDescent="0.25">
      <c r="E20779" s="113"/>
      <c r="H20779" s="133"/>
      <c r="T20779" s="133"/>
      <c r="X20779" s="131"/>
      <c r="Y20779" s="133"/>
      <c r="AJ20779" s="133"/>
      <c r="AO20779" s="135"/>
      <c r="AP20779" s="135"/>
      <c r="BJ20779" s="136"/>
    </row>
    <row r="20780" spans="5:62" ht="14.25" customHeight="1" x14ac:dyDescent="0.25">
      <c r="E20780" s="113"/>
      <c r="H20780" s="133"/>
      <c r="T20780" s="133"/>
      <c r="X20780" s="131"/>
      <c r="Y20780" s="133"/>
      <c r="AJ20780" s="133"/>
      <c r="AO20780" s="135"/>
      <c r="AP20780" s="135"/>
      <c r="BJ20780" s="136"/>
    </row>
    <row r="20781" spans="5:62" ht="14.25" customHeight="1" x14ac:dyDescent="0.25">
      <c r="E20781" s="113"/>
      <c r="H20781" s="133"/>
      <c r="T20781" s="133"/>
      <c r="X20781" s="131"/>
      <c r="Y20781" s="133"/>
      <c r="AJ20781" s="133"/>
      <c r="AO20781" s="135"/>
      <c r="AP20781" s="135"/>
      <c r="BJ20781" s="136"/>
    </row>
    <row r="20782" spans="5:62" ht="14.25" customHeight="1" x14ac:dyDescent="0.25">
      <c r="E20782" s="113"/>
      <c r="H20782" s="133"/>
      <c r="T20782" s="133"/>
      <c r="X20782" s="131"/>
      <c r="Y20782" s="133"/>
      <c r="AJ20782" s="133"/>
      <c r="AO20782" s="135"/>
      <c r="AP20782" s="135"/>
      <c r="BJ20782" s="136"/>
    </row>
    <row r="20783" spans="5:62" ht="14.25" customHeight="1" x14ac:dyDescent="0.25">
      <c r="E20783" s="113"/>
      <c r="H20783" s="133"/>
      <c r="T20783" s="133"/>
      <c r="X20783" s="131"/>
      <c r="Y20783" s="133"/>
      <c r="AJ20783" s="133"/>
      <c r="AO20783" s="135"/>
      <c r="AP20783" s="135"/>
      <c r="BJ20783" s="136"/>
    </row>
    <row r="20784" spans="5:62" ht="14.25" customHeight="1" x14ac:dyDescent="0.25">
      <c r="E20784" s="113"/>
      <c r="H20784" s="133"/>
      <c r="T20784" s="133"/>
      <c r="X20784" s="131"/>
      <c r="Y20784" s="133"/>
      <c r="AJ20784" s="133"/>
      <c r="AO20784" s="135"/>
      <c r="AP20784" s="135"/>
      <c r="BJ20784" s="136"/>
    </row>
    <row r="20785" spans="5:62" ht="14.25" customHeight="1" x14ac:dyDescent="0.25">
      <c r="E20785" s="113"/>
      <c r="H20785" s="133"/>
      <c r="T20785" s="133"/>
      <c r="X20785" s="131"/>
      <c r="Y20785" s="133"/>
      <c r="AJ20785" s="133"/>
      <c r="AO20785" s="135"/>
      <c r="AP20785" s="135"/>
      <c r="BJ20785" s="136"/>
    </row>
    <row r="20786" spans="5:62" ht="14.25" customHeight="1" x14ac:dyDescent="0.25">
      <c r="E20786" s="113"/>
      <c r="H20786" s="133"/>
      <c r="T20786" s="133"/>
      <c r="X20786" s="131"/>
      <c r="Y20786" s="133"/>
      <c r="AJ20786" s="133"/>
      <c r="AO20786" s="135"/>
      <c r="AP20786" s="135"/>
      <c r="BJ20786" s="136"/>
    </row>
    <row r="20787" spans="5:62" ht="14.25" customHeight="1" x14ac:dyDescent="0.25">
      <c r="E20787" s="113"/>
      <c r="H20787" s="133"/>
      <c r="T20787" s="133"/>
      <c r="X20787" s="131"/>
      <c r="Y20787" s="133"/>
      <c r="AJ20787" s="133"/>
      <c r="AO20787" s="135"/>
      <c r="AP20787" s="135"/>
      <c r="BJ20787" s="136"/>
    </row>
    <row r="20788" spans="5:62" ht="14.25" customHeight="1" x14ac:dyDescent="0.25">
      <c r="E20788" s="113"/>
      <c r="H20788" s="133"/>
      <c r="T20788" s="133"/>
      <c r="X20788" s="131"/>
      <c r="Y20788" s="133"/>
      <c r="AJ20788" s="133"/>
      <c r="AO20788" s="135"/>
      <c r="AP20788" s="135"/>
      <c r="BJ20788" s="136"/>
    </row>
    <row r="20789" spans="5:62" ht="14.25" customHeight="1" x14ac:dyDescent="0.25">
      <c r="E20789" s="113"/>
      <c r="H20789" s="133"/>
      <c r="T20789" s="133"/>
      <c r="X20789" s="131"/>
      <c r="Y20789" s="133"/>
      <c r="AJ20789" s="133"/>
      <c r="AO20789" s="135"/>
      <c r="AP20789" s="135"/>
      <c r="BJ20789" s="136"/>
    </row>
    <row r="20790" spans="5:62" ht="14.25" customHeight="1" x14ac:dyDescent="0.25">
      <c r="E20790" s="113"/>
      <c r="H20790" s="133"/>
      <c r="T20790" s="133"/>
      <c r="X20790" s="131"/>
      <c r="Y20790" s="133"/>
      <c r="AJ20790" s="133"/>
      <c r="AO20790" s="135"/>
      <c r="AP20790" s="135"/>
      <c r="BJ20790" s="136"/>
    </row>
    <row r="20791" spans="5:62" ht="14.25" customHeight="1" x14ac:dyDescent="0.25">
      <c r="E20791" s="113"/>
      <c r="H20791" s="133"/>
      <c r="T20791" s="133"/>
      <c r="X20791" s="131"/>
      <c r="Y20791" s="133"/>
      <c r="AJ20791" s="133"/>
      <c r="AO20791" s="135"/>
      <c r="AP20791" s="135"/>
      <c r="BJ20791" s="136"/>
    </row>
    <row r="20792" spans="5:62" ht="14.25" customHeight="1" x14ac:dyDescent="0.25">
      <c r="E20792" s="113"/>
      <c r="H20792" s="133"/>
      <c r="T20792" s="133"/>
      <c r="X20792" s="131"/>
      <c r="Y20792" s="133"/>
      <c r="AJ20792" s="133"/>
      <c r="AO20792" s="135"/>
      <c r="AP20792" s="135"/>
      <c r="BJ20792" s="136"/>
    </row>
    <row r="20793" spans="5:62" ht="14.25" customHeight="1" x14ac:dyDescent="0.25">
      <c r="E20793" s="113"/>
      <c r="H20793" s="133"/>
      <c r="T20793" s="133"/>
      <c r="X20793" s="131"/>
      <c r="Y20793" s="133"/>
      <c r="AJ20793" s="133"/>
      <c r="AO20793" s="135"/>
      <c r="AP20793" s="135"/>
      <c r="BJ20793" s="136"/>
    </row>
    <row r="20794" spans="5:62" ht="14.25" customHeight="1" x14ac:dyDescent="0.25">
      <c r="E20794" s="113"/>
      <c r="H20794" s="133"/>
      <c r="T20794" s="133"/>
      <c r="X20794" s="131"/>
      <c r="Y20794" s="133"/>
      <c r="AJ20794" s="133"/>
      <c r="AO20794" s="135"/>
      <c r="AP20794" s="135"/>
      <c r="BJ20794" s="136"/>
    </row>
    <row r="20795" spans="5:62" ht="14.25" customHeight="1" x14ac:dyDescent="0.25">
      <c r="E20795" s="113"/>
      <c r="H20795" s="133"/>
      <c r="T20795" s="133"/>
      <c r="X20795" s="131"/>
      <c r="Y20795" s="133"/>
      <c r="AJ20795" s="133"/>
      <c r="AO20795" s="135"/>
      <c r="AP20795" s="135"/>
      <c r="BJ20795" s="136"/>
    </row>
    <row r="20796" spans="5:62" ht="14.25" customHeight="1" x14ac:dyDescent="0.25">
      <c r="E20796" s="113"/>
      <c r="H20796" s="133"/>
      <c r="T20796" s="133"/>
      <c r="X20796" s="131"/>
      <c r="Y20796" s="133"/>
      <c r="AJ20796" s="133"/>
      <c r="AO20796" s="135"/>
      <c r="AP20796" s="135"/>
      <c r="BJ20796" s="136"/>
    </row>
    <row r="20797" spans="5:62" ht="14.25" customHeight="1" x14ac:dyDescent="0.25">
      <c r="E20797" s="113"/>
      <c r="H20797" s="133"/>
      <c r="T20797" s="133"/>
      <c r="X20797" s="131"/>
      <c r="Y20797" s="133"/>
      <c r="AJ20797" s="133"/>
      <c r="AO20797" s="135"/>
      <c r="AP20797" s="135"/>
      <c r="BJ20797" s="136"/>
    </row>
    <row r="20798" spans="5:62" ht="14.25" customHeight="1" x14ac:dyDescent="0.25">
      <c r="E20798" s="113"/>
      <c r="H20798" s="133"/>
      <c r="T20798" s="133"/>
      <c r="X20798" s="131"/>
      <c r="Y20798" s="133"/>
      <c r="AJ20798" s="133"/>
      <c r="AO20798" s="135"/>
      <c r="AP20798" s="135"/>
      <c r="BJ20798" s="136"/>
    </row>
    <row r="20799" spans="5:62" ht="14.25" customHeight="1" x14ac:dyDescent="0.25">
      <c r="E20799" s="113"/>
      <c r="H20799" s="133"/>
      <c r="T20799" s="133"/>
      <c r="X20799" s="131"/>
      <c r="Y20799" s="133"/>
      <c r="AJ20799" s="133"/>
      <c r="AO20799" s="135"/>
      <c r="AP20799" s="135"/>
      <c r="BJ20799" s="136"/>
    </row>
    <row r="20800" spans="5:62" ht="14.25" customHeight="1" x14ac:dyDescent="0.25">
      <c r="E20800" s="113"/>
      <c r="H20800" s="133"/>
      <c r="T20800" s="133"/>
      <c r="X20800" s="131"/>
      <c r="Y20800" s="133"/>
      <c r="AJ20800" s="133"/>
      <c r="AO20800" s="135"/>
      <c r="AP20800" s="135"/>
      <c r="BJ20800" s="136"/>
    </row>
    <row r="20801" spans="5:62" ht="14.25" customHeight="1" x14ac:dyDescent="0.25">
      <c r="E20801" s="113"/>
      <c r="H20801" s="133"/>
      <c r="T20801" s="133"/>
      <c r="X20801" s="131"/>
      <c r="Y20801" s="133"/>
      <c r="AJ20801" s="133"/>
      <c r="AO20801" s="135"/>
      <c r="AP20801" s="135"/>
      <c r="BJ20801" s="136"/>
    </row>
    <row r="20802" spans="5:62" ht="14.25" customHeight="1" x14ac:dyDescent="0.25">
      <c r="E20802" s="113"/>
      <c r="H20802" s="133"/>
      <c r="T20802" s="133"/>
      <c r="X20802" s="131"/>
      <c r="Y20802" s="133"/>
      <c r="AJ20802" s="133"/>
      <c r="AO20802" s="135"/>
      <c r="AP20802" s="135"/>
      <c r="BJ20802" s="136"/>
    </row>
    <row r="20803" spans="5:62" ht="14.25" customHeight="1" x14ac:dyDescent="0.25">
      <c r="E20803" s="113"/>
      <c r="H20803" s="133"/>
      <c r="T20803" s="133"/>
      <c r="X20803" s="131"/>
      <c r="Y20803" s="133"/>
      <c r="AJ20803" s="133"/>
      <c r="AO20803" s="135"/>
      <c r="AP20803" s="135"/>
      <c r="BJ20803" s="136"/>
    </row>
    <row r="20804" spans="5:62" ht="14.25" customHeight="1" x14ac:dyDescent="0.25">
      <c r="E20804" s="113"/>
      <c r="H20804" s="133"/>
      <c r="T20804" s="133"/>
      <c r="X20804" s="131"/>
      <c r="Y20804" s="133"/>
      <c r="AJ20804" s="133"/>
      <c r="AO20804" s="135"/>
      <c r="AP20804" s="135"/>
      <c r="BJ20804" s="136"/>
    </row>
    <row r="20805" spans="5:62" ht="14.25" customHeight="1" x14ac:dyDescent="0.25">
      <c r="E20805" s="113"/>
      <c r="H20805" s="133"/>
      <c r="T20805" s="133"/>
      <c r="X20805" s="131"/>
      <c r="Y20805" s="133"/>
      <c r="AJ20805" s="133"/>
      <c r="AO20805" s="135"/>
      <c r="AP20805" s="135"/>
      <c r="BJ20805" s="136"/>
    </row>
    <row r="20806" spans="5:62" ht="14.25" customHeight="1" x14ac:dyDescent="0.25">
      <c r="E20806" s="113"/>
      <c r="H20806" s="133"/>
      <c r="T20806" s="133"/>
      <c r="X20806" s="131"/>
      <c r="Y20806" s="133"/>
      <c r="AJ20806" s="133"/>
      <c r="AO20806" s="135"/>
      <c r="AP20806" s="135"/>
      <c r="BJ20806" s="136"/>
    </row>
    <row r="20807" spans="5:62" ht="14.25" customHeight="1" x14ac:dyDescent="0.25">
      <c r="E20807" s="113"/>
      <c r="H20807" s="133"/>
      <c r="T20807" s="133"/>
      <c r="X20807" s="131"/>
      <c r="Y20807" s="133"/>
      <c r="AJ20807" s="133"/>
      <c r="AO20807" s="135"/>
      <c r="AP20807" s="135"/>
      <c r="BJ20807" s="136"/>
    </row>
    <row r="20808" spans="5:62" ht="14.25" customHeight="1" x14ac:dyDescent="0.25">
      <c r="E20808" s="113"/>
      <c r="H20808" s="133"/>
      <c r="T20808" s="133"/>
      <c r="X20808" s="131"/>
      <c r="Y20808" s="133"/>
      <c r="AJ20808" s="133"/>
      <c r="AO20808" s="135"/>
      <c r="AP20808" s="135"/>
      <c r="BJ20808" s="136"/>
    </row>
    <row r="20809" spans="5:62" ht="14.25" customHeight="1" x14ac:dyDescent="0.25">
      <c r="E20809" s="113"/>
      <c r="H20809" s="133"/>
      <c r="T20809" s="133"/>
      <c r="X20809" s="131"/>
      <c r="Y20809" s="133"/>
      <c r="AJ20809" s="133"/>
      <c r="AO20809" s="135"/>
      <c r="AP20809" s="135"/>
      <c r="BJ20809" s="136"/>
    </row>
    <row r="20810" spans="5:62" ht="14.25" customHeight="1" x14ac:dyDescent="0.25">
      <c r="E20810" s="113"/>
      <c r="H20810" s="133"/>
      <c r="T20810" s="133"/>
      <c r="X20810" s="131"/>
      <c r="Y20810" s="133"/>
      <c r="AJ20810" s="133"/>
      <c r="AO20810" s="135"/>
      <c r="AP20810" s="135"/>
      <c r="BJ20810" s="136"/>
    </row>
    <row r="20811" spans="5:62" ht="14.25" customHeight="1" x14ac:dyDescent="0.25">
      <c r="E20811" s="113"/>
      <c r="H20811" s="133"/>
      <c r="T20811" s="133"/>
      <c r="X20811" s="131"/>
      <c r="Y20811" s="133"/>
      <c r="AJ20811" s="133"/>
      <c r="AO20811" s="135"/>
      <c r="AP20811" s="135"/>
      <c r="BJ20811" s="136"/>
    </row>
    <row r="20812" spans="5:62" ht="14.25" customHeight="1" x14ac:dyDescent="0.25">
      <c r="E20812" s="113"/>
      <c r="H20812" s="133"/>
      <c r="T20812" s="133"/>
      <c r="X20812" s="131"/>
      <c r="Y20812" s="133"/>
      <c r="AJ20812" s="133"/>
      <c r="AO20812" s="135"/>
      <c r="AP20812" s="135"/>
      <c r="BJ20812" s="136"/>
    </row>
    <row r="20813" spans="5:62" ht="14.25" customHeight="1" x14ac:dyDescent="0.25">
      <c r="E20813" s="113"/>
      <c r="H20813" s="133"/>
      <c r="T20813" s="133"/>
      <c r="X20813" s="131"/>
      <c r="Y20813" s="133"/>
      <c r="AJ20813" s="133"/>
      <c r="AO20813" s="135"/>
      <c r="AP20813" s="135"/>
      <c r="BJ20813" s="136"/>
    </row>
    <row r="20814" spans="5:62" ht="14.25" customHeight="1" x14ac:dyDescent="0.25">
      <c r="E20814" s="113"/>
      <c r="H20814" s="133"/>
      <c r="T20814" s="133"/>
      <c r="X20814" s="131"/>
      <c r="Y20814" s="133"/>
      <c r="AJ20814" s="133"/>
      <c r="AO20814" s="135"/>
      <c r="AP20814" s="135"/>
      <c r="BJ20814" s="136"/>
    </row>
    <row r="20815" spans="5:62" ht="14.25" customHeight="1" x14ac:dyDescent="0.25">
      <c r="E20815" s="113"/>
      <c r="H20815" s="133"/>
      <c r="T20815" s="133"/>
      <c r="X20815" s="131"/>
      <c r="Y20815" s="133"/>
      <c r="AJ20815" s="133"/>
      <c r="AO20815" s="135"/>
      <c r="AP20815" s="135"/>
      <c r="BJ20815" s="136"/>
    </row>
    <row r="20816" spans="5:62" ht="14.25" customHeight="1" x14ac:dyDescent="0.25">
      <c r="E20816" s="113"/>
      <c r="H20816" s="133"/>
      <c r="T20816" s="133"/>
      <c r="X20816" s="131"/>
      <c r="Y20816" s="133"/>
      <c r="AJ20816" s="133"/>
      <c r="AO20816" s="135"/>
      <c r="AP20816" s="135"/>
      <c r="BJ20816" s="136"/>
    </row>
    <row r="20817" spans="5:62" ht="14.25" customHeight="1" x14ac:dyDescent="0.25">
      <c r="E20817" s="113"/>
      <c r="H20817" s="133"/>
      <c r="T20817" s="133"/>
      <c r="X20817" s="131"/>
      <c r="Y20817" s="133"/>
      <c r="AJ20817" s="133"/>
      <c r="AO20817" s="135"/>
      <c r="AP20817" s="135"/>
      <c r="BJ20817" s="136"/>
    </row>
    <row r="20818" spans="5:62" ht="14.25" customHeight="1" x14ac:dyDescent="0.25">
      <c r="E20818" s="113"/>
      <c r="H20818" s="133"/>
      <c r="T20818" s="133"/>
      <c r="X20818" s="131"/>
      <c r="Y20818" s="133"/>
      <c r="AJ20818" s="133"/>
      <c r="AO20818" s="135"/>
      <c r="AP20818" s="135"/>
      <c r="BJ20818" s="136"/>
    </row>
    <row r="20819" spans="5:62" ht="14.25" customHeight="1" x14ac:dyDescent="0.25">
      <c r="E20819" s="113"/>
      <c r="H20819" s="133"/>
      <c r="T20819" s="133"/>
      <c r="X20819" s="131"/>
      <c r="Y20819" s="133"/>
      <c r="AJ20819" s="133"/>
      <c r="AO20819" s="135"/>
      <c r="AP20819" s="135"/>
      <c r="BJ20819" s="136"/>
    </row>
    <row r="20820" spans="5:62" ht="14.25" customHeight="1" x14ac:dyDescent="0.25">
      <c r="E20820" s="113"/>
      <c r="H20820" s="133"/>
      <c r="T20820" s="133"/>
      <c r="X20820" s="131"/>
      <c r="Y20820" s="133"/>
      <c r="AJ20820" s="133"/>
      <c r="AO20820" s="135"/>
      <c r="AP20820" s="135"/>
      <c r="BJ20820" s="136"/>
    </row>
    <row r="20821" spans="5:62" ht="14.25" customHeight="1" x14ac:dyDescent="0.25">
      <c r="E20821" s="113"/>
      <c r="H20821" s="133"/>
      <c r="T20821" s="133"/>
      <c r="X20821" s="131"/>
      <c r="Y20821" s="133"/>
      <c r="AJ20821" s="133"/>
      <c r="AO20821" s="135"/>
      <c r="AP20821" s="135"/>
      <c r="BJ20821" s="136"/>
    </row>
    <row r="20822" spans="5:62" ht="14.25" customHeight="1" x14ac:dyDescent="0.25">
      <c r="E20822" s="113"/>
      <c r="H20822" s="133"/>
      <c r="T20822" s="133"/>
      <c r="X20822" s="131"/>
      <c r="Y20822" s="133"/>
      <c r="AJ20822" s="133"/>
      <c r="AO20822" s="135"/>
      <c r="AP20822" s="135"/>
      <c r="BJ20822" s="136"/>
    </row>
    <row r="20823" spans="5:62" ht="14.25" customHeight="1" x14ac:dyDescent="0.25">
      <c r="E20823" s="113"/>
      <c r="H20823" s="133"/>
      <c r="T20823" s="133"/>
      <c r="X20823" s="131"/>
      <c r="Y20823" s="133"/>
      <c r="AJ20823" s="133"/>
      <c r="AO20823" s="135"/>
      <c r="AP20823" s="135"/>
      <c r="BJ20823" s="136"/>
    </row>
    <row r="20824" spans="5:62" ht="14.25" customHeight="1" x14ac:dyDescent="0.25">
      <c r="E20824" s="113"/>
      <c r="H20824" s="133"/>
      <c r="T20824" s="133"/>
      <c r="X20824" s="131"/>
      <c r="Y20824" s="133"/>
      <c r="AJ20824" s="133"/>
      <c r="AO20824" s="135"/>
      <c r="AP20824" s="135"/>
      <c r="BJ20824" s="136"/>
    </row>
    <row r="20825" spans="5:62" ht="14.25" customHeight="1" x14ac:dyDescent="0.25">
      <c r="E20825" s="113"/>
      <c r="H20825" s="133"/>
      <c r="T20825" s="133"/>
      <c r="X20825" s="131"/>
      <c r="Y20825" s="133"/>
      <c r="AJ20825" s="133"/>
      <c r="AO20825" s="135"/>
      <c r="AP20825" s="135"/>
      <c r="BJ20825" s="136"/>
    </row>
    <row r="20826" spans="5:62" ht="14.25" customHeight="1" x14ac:dyDescent="0.25">
      <c r="E20826" s="113"/>
      <c r="H20826" s="133"/>
      <c r="T20826" s="133"/>
      <c r="X20826" s="131"/>
      <c r="Y20826" s="133"/>
      <c r="AJ20826" s="133"/>
      <c r="AO20826" s="135"/>
      <c r="AP20826" s="135"/>
      <c r="BJ20826" s="136"/>
    </row>
    <row r="20827" spans="5:62" ht="14.25" customHeight="1" x14ac:dyDescent="0.25">
      <c r="E20827" s="113"/>
      <c r="H20827" s="133"/>
      <c r="T20827" s="133"/>
      <c r="X20827" s="131"/>
      <c r="Y20827" s="133"/>
      <c r="AJ20827" s="133"/>
      <c r="AO20827" s="135"/>
      <c r="AP20827" s="135"/>
      <c r="BJ20827" s="136"/>
    </row>
    <row r="20828" spans="5:62" ht="14.25" customHeight="1" x14ac:dyDescent="0.25">
      <c r="E20828" s="113"/>
      <c r="H20828" s="133"/>
      <c r="T20828" s="133"/>
      <c r="X20828" s="131"/>
      <c r="Y20828" s="133"/>
      <c r="AJ20828" s="133"/>
      <c r="AO20828" s="135"/>
      <c r="AP20828" s="135"/>
      <c r="BJ20828" s="136"/>
    </row>
    <row r="20829" spans="5:62" ht="14.25" customHeight="1" x14ac:dyDescent="0.25">
      <c r="E20829" s="113"/>
      <c r="H20829" s="133"/>
      <c r="T20829" s="133"/>
      <c r="X20829" s="131"/>
      <c r="Y20829" s="133"/>
      <c r="AJ20829" s="133"/>
      <c r="AO20829" s="135"/>
      <c r="AP20829" s="135"/>
      <c r="BJ20829" s="136"/>
    </row>
    <row r="20830" spans="5:62" ht="14.25" customHeight="1" x14ac:dyDescent="0.25">
      <c r="E20830" s="113"/>
      <c r="H20830" s="133"/>
      <c r="T20830" s="133"/>
      <c r="X20830" s="131"/>
      <c r="Y20830" s="133"/>
      <c r="AJ20830" s="133"/>
      <c r="AO20830" s="135"/>
      <c r="AP20830" s="135"/>
      <c r="BJ20830" s="136"/>
    </row>
    <row r="20831" spans="5:62" ht="14.25" customHeight="1" x14ac:dyDescent="0.25">
      <c r="E20831" s="113"/>
      <c r="H20831" s="133"/>
      <c r="T20831" s="133"/>
      <c r="X20831" s="131"/>
      <c r="Y20831" s="133"/>
      <c r="AJ20831" s="133"/>
      <c r="AO20831" s="135"/>
      <c r="AP20831" s="135"/>
      <c r="BJ20831" s="136"/>
    </row>
    <row r="20832" spans="5:62" ht="14.25" customHeight="1" x14ac:dyDescent="0.25">
      <c r="E20832" s="113"/>
      <c r="H20832" s="133"/>
      <c r="T20832" s="133"/>
      <c r="X20832" s="131"/>
      <c r="Y20832" s="133"/>
      <c r="AJ20832" s="133"/>
      <c r="AO20832" s="135"/>
      <c r="AP20832" s="135"/>
      <c r="BJ20832" s="136"/>
    </row>
    <row r="20833" spans="5:62" ht="14.25" customHeight="1" x14ac:dyDescent="0.25">
      <c r="E20833" s="113"/>
      <c r="H20833" s="133"/>
      <c r="T20833" s="133"/>
      <c r="X20833" s="131"/>
      <c r="Y20833" s="133"/>
      <c r="AJ20833" s="133"/>
      <c r="AO20833" s="135"/>
      <c r="AP20833" s="135"/>
      <c r="BJ20833" s="136"/>
    </row>
    <row r="20834" spans="5:62" ht="14.25" customHeight="1" x14ac:dyDescent="0.25">
      <c r="E20834" s="113"/>
      <c r="H20834" s="133"/>
      <c r="T20834" s="133"/>
      <c r="X20834" s="131"/>
      <c r="Y20834" s="133"/>
      <c r="AJ20834" s="133"/>
      <c r="AO20834" s="135"/>
      <c r="AP20834" s="135"/>
      <c r="BJ20834" s="136"/>
    </row>
    <row r="20835" spans="5:62" ht="14.25" customHeight="1" x14ac:dyDescent="0.25">
      <c r="E20835" s="113"/>
      <c r="H20835" s="133"/>
      <c r="T20835" s="133"/>
      <c r="X20835" s="131"/>
      <c r="Y20835" s="133"/>
      <c r="AJ20835" s="133"/>
      <c r="AO20835" s="135"/>
      <c r="AP20835" s="135"/>
      <c r="BJ20835" s="136"/>
    </row>
    <row r="20836" spans="5:62" ht="14.25" customHeight="1" x14ac:dyDescent="0.25">
      <c r="E20836" s="113"/>
      <c r="H20836" s="133"/>
      <c r="T20836" s="133"/>
      <c r="X20836" s="131"/>
      <c r="Y20836" s="133"/>
      <c r="AJ20836" s="133"/>
      <c r="AO20836" s="135"/>
      <c r="AP20836" s="135"/>
      <c r="BJ20836" s="136"/>
    </row>
    <row r="20837" spans="5:62" ht="14.25" customHeight="1" x14ac:dyDescent="0.25">
      <c r="E20837" s="113"/>
      <c r="H20837" s="133"/>
      <c r="T20837" s="133"/>
      <c r="X20837" s="131"/>
      <c r="Y20837" s="133"/>
      <c r="AJ20837" s="133"/>
      <c r="AO20837" s="135"/>
      <c r="AP20837" s="135"/>
      <c r="BJ20837" s="136"/>
    </row>
    <row r="20838" spans="5:62" ht="14.25" customHeight="1" x14ac:dyDescent="0.25">
      <c r="E20838" s="113"/>
      <c r="H20838" s="133"/>
      <c r="T20838" s="133"/>
      <c r="X20838" s="131"/>
      <c r="Y20838" s="133"/>
      <c r="AJ20838" s="133"/>
      <c r="AO20838" s="135"/>
      <c r="AP20838" s="135"/>
      <c r="BJ20838" s="136"/>
    </row>
    <row r="20839" spans="5:62" ht="14.25" customHeight="1" x14ac:dyDescent="0.25">
      <c r="E20839" s="113"/>
      <c r="H20839" s="133"/>
      <c r="T20839" s="133"/>
      <c r="X20839" s="131"/>
      <c r="Y20839" s="133"/>
      <c r="AJ20839" s="133"/>
      <c r="AO20839" s="135"/>
      <c r="AP20839" s="135"/>
      <c r="BJ20839" s="136"/>
    </row>
    <row r="20840" spans="5:62" ht="14.25" customHeight="1" x14ac:dyDescent="0.25">
      <c r="E20840" s="113"/>
      <c r="H20840" s="133"/>
      <c r="T20840" s="133"/>
      <c r="X20840" s="131"/>
      <c r="Y20840" s="133"/>
      <c r="AJ20840" s="133"/>
      <c r="AO20840" s="135"/>
      <c r="AP20840" s="135"/>
      <c r="BJ20840" s="136"/>
    </row>
    <row r="20841" spans="5:62" ht="14.25" customHeight="1" x14ac:dyDescent="0.25">
      <c r="E20841" s="113"/>
      <c r="H20841" s="133"/>
      <c r="T20841" s="133"/>
      <c r="X20841" s="131"/>
      <c r="Y20841" s="133"/>
      <c r="AJ20841" s="133"/>
      <c r="AO20841" s="135"/>
      <c r="AP20841" s="135"/>
      <c r="BJ20841" s="136"/>
    </row>
    <row r="20842" spans="5:62" ht="14.25" customHeight="1" x14ac:dyDescent="0.25">
      <c r="E20842" s="113"/>
      <c r="H20842" s="133"/>
      <c r="T20842" s="133"/>
      <c r="X20842" s="131"/>
      <c r="Y20842" s="133"/>
      <c r="AJ20842" s="133"/>
      <c r="AO20842" s="135"/>
      <c r="AP20842" s="135"/>
      <c r="BJ20842" s="136"/>
    </row>
    <row r="20843" spans="5:62" ht="14.25" customHeight="1" x14ac:dyDescent="0.25">
      <c r="E20843" s="113"/>
      <c r="H20843" s="133"/>
      <c r="T20843" s="133"/>
      <c r="X20843" s="131"/>
      <c r="Y20843" s="133"/>
      <c r="AJ20843" s="133"/>
      <c r="AO20843" s="135"/>
      <c r="AP20843" s="135"/>
      <c r="BJ20843" s="136"/>
    </row>
    <row r="20844" spans="5:62" ht="14.25" customHeight="1" x14ac:dyDescent="0.25">
      <c r="E20844" s="113"/>
      <c r="H20844" s="133"/>
      <c r="T20844" s="133"/>
      <c r="X20844" s="131"/>
      <c r="Y20844" s="133"/>
      <c r="AJ20844" s="133"/>
      <c r="AO20844" s="135"/>
      <c r="AP20844" s="135"/>
      <c r="BJ20844" s="136"/>
    </row>
    <row r="20845" spans="5:62" ht="14.25" customHeight="1" x14ac:dyDescent="0.25">
      <c r="E20845" s="113"/>
      <c r="H20845" s="133"/>
      <c r="T20845" s="133"/>
      <c r="X20845" s="131"/>
      <c r="Y20845" s="133"/>
      <c r="AJ20845" s="133"/>
      <c r="AO20845" s="135"/>
      <c r="AP20845" s="135"/>
      <c r="BJ20845" s="136"/>
    </row>
    <row r="20846" spans="5:62" ht="14.25" customHeight="1" x14ac:dyDescent="0.25">
      <c r="E20846" s="113"/>
      <c r="H20846" s="133"/>
      <c r="T20846" s="133"/>
      <c r="X20846" s="131"/>
      <c r="Y20846" s="133"/>
      <c r="AJ20846" s="133"/>
      <c r="AO20846" s="135"/>
      <c r="AP20846" s="135"/>
      <c r="BJ20846" s="136"/>
    </row>
    <row r="20847" spans="5:62" ht="14.25" customHeight="1" x14ac:dyDescent="0.25">
      <c r="E20847" s="113"/>
      <c r="H20847" s="133"/>
      <c r="T20847" s="133"/>
      <c r="X20847" s="131"/>
      <c r="Y20847" s="133"/>
      <c r="AJ20847" s="133"/>
      <c r="AO20847" s="135"/>
      <c r="AP20847" s="135"/>
      <c r="BJ20847" s="136"/>
    </row>
    <row r="20848" spans="5:62" ht="14.25" customHeight="1" x14ac:dyDescent="0.25">
      <c r="E20848" s="113"/>
      <c r="H20848" s="133"/>
      <c r="T20848" s="133"/>
      <c r="X20848" s="131"/>
      <c r="Y20848" s="133"/>
      <c r="AJ20848" s="133"/>
      <c r="AO20848" s="135"/>
      <c r="AP20848" s="135"/>
      <c r="BJ20848" s="136"/>
    </row>
    <row r="20849" spans="5:62" ht="14.25" customHeight="1" x14ac:dyDescent="0.25">
      <c r="E20849" s="113"/>
      <c r="H20849" s="133"/>
      <c r="T20849" s="133"/>
      <c r="X20849" s="131"/>
      <c r="Y20849" s="133"/>
      <c r="AJ20849" s="133"/>
      <c r="AO20849" s="135"/>
      <c r="AP20849" s="135"/>
      <c r="BJ20849" s="136"/>
    </row>
    <row r="20850" spans="5:62" ht="14.25" customHeight="1" x14ac:dyDescent="0.25">
      <c r="E20850" s="113"/>
      <c r="H20850" s="133"/>
      <c r="T20850" s="133"/>
      <c r="X20850" s="131"/>
      <c r="Y20850" s="133"/>
      <c r="AJ20850" s="133"/>
      <c r="AO20850" s="135"/>
      <c r="AP20850" s="135"/>
      <c r="BJ20850" s="136"/>
    </row>
    <row r="20851" spans="5:62" ht="14.25" customHeight="1" x14ac:dyDescent="0.25">
      <c r="E20851" s="113"/>
      <c r="H20851" s="133"/>
      <c r="T20851" s="133"/>
      <c r="X20851" s="131"/>
      <c r="Y20851" s="133"/>
      <c r="AJ20851" s="133"/>
      <c r="AO20851" s="135"/>
      <c r="AP20851" s="135"/>
      <c r="BJ20851" s="136"/>
    </row>
    <row r="20852" spans="5:62" ht="14.25" customHeight="1" x14ac:dyDescent="0.25">
      <c r="E20852" s="113"/>
      <c r="H20852" s="133"/>
      <c r="T20852" s="133"/>
      <c r="X20852" s="131"/>
      <c r="Y20852" s="133"/>
      <c r="AJ20852" s="133"/>
      <c r="AO20852" s="135"/>
      <c r="AP20852" s="135"/>
      <c r="BJ20852" s="136"/>
    </row>
    <row r="20853" spans="5:62" ht="14.25" customHeight="1" x14ac:dyDescent="0.25">
      <c r="E20853" s="113"/>
      <c r="H20853" s="133"/>
      <c r="T20853" s="133"/>
      <c r="X20853" s="131"/>
      <c r="Y20853" s="133"/>
      <c r="AJ20853" s="133"/>
      <c r="AO20853" s="135"/>
      <c r="AP20853" s="135"/>
      <c r="BJ20853" s="136"/>
    </row>
    <row r="20854" spans="5:62" ht="14.25" customHeight="1" x14ac:dyDescent="0.25">
      <c r="E20854" s="113"/>
      <c r="H20854" s="133"/>
      <c r="T20854" s="133"/>
      <c r="X20854" s="131"/>
      <c r="Y20854" s="133"/>
      <c r="AJ20854" s="133"/>
      <c r="AO20854" s="135"/>
      <c r="AP20854" s="135"/>
      <c r="BJ20854" s="136"/>
    </row>
    <row r="20855" spans="5:62" ht="14.25" customHeight="1" x14ac:dyDescent="0.25">
      <c r="E20855" s="113"/>
      <c r="H20855" s="133"/>
      <c r="T20855" s="133"/>
      <c r="X20855" s="131"/>
      <c r="Y20855" s="133"/>
      <c r="AJ20855" s="133"/>
      <c r="AO20855" s="135"/>
      <c r="AP20855" s="135"/>
      <c r="BJ20855" s="136"/>
    </row>
    <row r="20856" spans="5:62" ht="14.25" customHeight="1" x14ac:dyDescent="0.25">
      <c r="E20856" s="113"/>
      <c r="H20856" s="133"/>
      <c r="T20856" s="133"/>
      <c r="X20856" s="131"/>
      <c r="Y20856" s="133"/>
      <c r="AJ20856" s="133"/>
      <c r="AO20856" s="135"/>
      <c r="AP20856" s="135"/>
      <c r="BJ20856" s="136"/>
    </row>
    <row r="20857" spans="5:62" ht="14.25" customHeight="1" x14ac:dyDescent="0.25">
      <c r="E20857" s="113"/>
      <c r="H20857" s="133"/>
      <c r="T20857" s="133"/>
      <c r="X20857" s="131"/>
      <c r="Y20857" s="133"/>
      <c r="AJ20857" s="133"/>
      <c r="AO20857" s="135"/>
      <c r="AP20857" s="135"/>
      <c r="BJ20857" s="136"/>
    </row>
    <row r="20858" spans="5:62" ht="14.25" customHeight="1" x14ac:dyDescent="0.25">
      <c r="E20858" s="113"/>
      <c r="H20858" s="133"/>
      <c r="T20858" s="133"/>
      <c r="X20858" s="131"/>
      <c r="Y20858" s="133"/>
      <c r="AJ20858" s="133"/>
      <c r="AO20858" s="135"/>
      <c r="AP20858" s="135"/>
      <c r="BJ20858" s="136"/>
    </row>
    <row r="20859" spans="5:62" ht="14.25" customHeight="1" x14ac:dyDescent="0.25">
      <c r="E20859" s="113"/>
      <c r="H20859" s="133"/>
      <c r="T20859" s="133"/>
      <c r="X20859" s="131"/>
      <c r="Y20859" s="133"/>
      <c r="AJ20859" s="133"/>
      <c r="AO20859" s="135"/>
      <c r="AP20859" s="135"/>
      <c r="BJ20859" s="136"/>
    </row>
    <row r="20860" spans="5:62" ht="14.25" customHeight="1" x14ac:dyDescent="0.25">
      <c r="E20860" s="113"/>
      <c r="H20860" s="133"/>
      <c r="T20860" s="133"/>
      <c r="X20860" s="131"/>
      <c r="Y20860" s="133"/>
      <c r="AJ20860" s="133"/>
      <c r="AO20860" s="135"/>
      <c r="AP20860" s="135"/>
      <c r="BJ20860" s="136"/>
    </row>
    <row r="20861" spans="5:62" ht="14.25" customHeight="1" x14ac:dyDescent="0.25">
      <c r="E20861" s="113"/>
      <c r="H20861" s="133"/>
      <c r="T20861" s="133"/>
      <c r="X20861" s="131"/>
      <c r="Y20861" s="133"/>
      <c r="AJ20861" s="133"/>
      <c r="AO20861" s="135"/>
      <c r="AP20861" s="135"/>
      <c r="BJ20861" s="136"/>
    </row>
    <row r="20862" spans="5:62" ht="14.25" customHeight="1" x14ac:dyDescent="0.25">
      <c r="E20862" s="113"/>
      <c r="H20862" s="133"/>
      <c r="T20862" s="133"/>
      <c r="X20862" s="131"/>
      <c r="Y20862" s="133"/>
      <c r="AJ20862" s="133"/>
      <c r="AO20862" s="135"/>
      <c r="AP20862" s="135"/>
      <c r="BJ20862" s="136"/>
    </row>
    <row r="20863" spans="5:62" ht="14.25" customHeight="1" x14ac:dyDescent="0.25">
      <c r="E20863" s="113"/>
      <c r="H20863" s="133"/>
      <c r="T20863" s="133"/>
      <c r="X20863" s="131"/>
      <c r="Y20863" s="133"/>
      <c r="AJ20863" s="133"/>
      <c r="AO20863" s="135"/>
      <c r="AP20863" s="135"/>
      <c r="BJ20863" s="136"/>
    </row>
    <row r="20864" spans="5:62" ht="14.25" customHeight="1" x14ac:dyDescent="0.25">
      <c r="E20864" s="113"/>
      <c r="H20864" s="133"/>
      <c r="T20864" s="133"/>
      <c r="X20864" s="131"/>
      <c r="Y20864" s="133"/>
      <c r="AJ20864" s="133"/>
      <c r="AO20864" s="135"/>
      <c r="AP20864" s="135"/>
      <c r="BJ20864" s="136"/>
    </row>
    <row r="20865" spans="5:62" ht="14.25" customHeight="1" x14ac:dyDescent="0.25">
      <c r="E20865" s="113"/>
      <c r="H20865" s="133"/>
      <c r="T20865" s="133"/>
      <c r="X20865" s="131"/>
      <c r="Y20865" s="133"/>
      <c r="AJ20865" s="133"/>
      <c r="AO20865" s="135"/>
      <c r="AP20865" s="135"/>
      <c r="BJ20865" s="136"/>
    </row>
    <row r="20866" spans="5:62" ht="14.25" customHeight="1" x14ac:dyDescent="0.25">
      <c r="E20866" s="113"/>
      <c r="H20866" s="133"/>
      <c r="T20866" s="133"/>
      <c r="X20866" s="131"/>
      <c r="Y20866" s="133"/>
      <c r="AJ20866" s="133"/>
      <c r="AO20866" s="135"/>
      <c r="AP20866" s="135"/>
      <c r="BJ20866" s="136"/>
    </row>
    <row r="20867" spans="5:62" ht="14.25" customHeight="1" x14ac:dyDescent="0.25">
      <c r="E20867" s="113"/>
      <c r="H20867" s="133"/>
      <c r="T20867" s="133"/>
      <c r="X20867" s="131"/>
      <c r="Y20867" s="133"/>
      <c r="AJ20867" s="133"/>
      <c r="AO20867" s="135"/>
      <c r="AP20867" s="135"/>
      <c r="BJ20867" s="136"/>
    </row>
    <row r="20868" spans="5:62" ht="14.25" customHeight="1" x14ac:dyDescent="0.25">
      <c r="E20868" s="113"/>
      <c r="H20868" s="133"/>
      <c r="T20868" s="133"/>
      <c r="X20868" s="131"/>
      <c r="Y20868" s="133"/>
      <c r="AJ20868" s="133"/>
      <c r="AO20868" s="135"/>
      <c r="AP20868" s="135"/>
      <c r="BJ20868" s="136"/>
    </row>
    <row r="20869" spans="5:62" ht="14.25" customHeight="1" x14ac:dyDescent="0.25">
      <c r="E20869" s="113"/>
      <c r="H20869" s="133"/>
      <c r="T20869" s="133"/>
      <c r="X20869" s="131"/>
      <c r="Y20869" s="133"/>
      <c r="AJ20869" s="133"/>
      <c r="AO20869" s="135"/>
      <c r="AP20869" s="135"/>
      <c r="BJ20869" s="136"/>
    </row>
    <row r="20870" spans="5:62" ht="14.25" customHeight="1" x14ac:dyDescent="0.25">
      <c r="E20870" s="113"/>
      <c r="H20870" s="133"/>
      <c r="T20870" s="133"/>
      <c r="X20870" s="131"/>
      <c r="Y20870" s="133"/>
      <c r="AJ20870" s="133"/>
      <c r="AO20870" s="135"/>
      <c r="AP20870" s="135"/>
      <c r="BJ20870" s="136"/>
    </row>
    <row r="20871" spans="5:62" ht="14.25" customHeight="1" x14ac:dyDescent="0.25">
      <c r="E20871" s="113"/>
      <c r="H20871" s="133"/>
      <c r="T20871" s="133"/>
      <c r="X20871" s="131"/>
      <c r="Y20871" s="133"/>
      <c r="AJ20871" s="133"/>
      <c r="AO20871" s="135"/>
      <c r="AP20871" s="135"/>
      <c r="BJ20871" s="136"/>
    </row>
    <row r="20872" spans="5:62" ht="14.25" customHeight="1" x14ac:dyDescent="0.25">
      <c r="E20872" s="113"/>
      <c r="H20872" s="133"/>
      <c r="T20872" s="133"/>
      <c r="X20872" s="131"/>
      <c r="Y20872" s="133"/>
      <c r="AJ20872" s="133"/>
      <c r="AO20872" s="135"/>
      <c r="AP20872" s="135"/>
      <c r="BJ20872" s="136"/>
    </row>
    <row r="20873" spans="5:62" ht="14.25" customHeight="1" x14ac:dyDescent="0.25">
      <c r="E20873" s="113"/>
      <c r="H20873" s="133"/>
      <c r="T20873" s="133"/>
      <c r="X20873" s="131"/>
      <c r="Y20873" s="133"/>
      <c r="AJ20873" s="133"/>
      <c r="AO20873" s="135"/>
      <c r="AP20873" s="135"/>
      <c r="BJ20873" s="136"/>
    </row>
    <row r="20874" spans="5:62" ht="14.25" customHeight="1" x14ac:dyDescent="0.25">
      <c r="E20874" s="113"/>
      <c r="H20874" s="133"/>
      <c r="T20874" s="133"/>
      <c r="X20874" s="131"/>
      <c r="Y20874" s="133"/>
      <c r="AJ20874" s="133"/>
      <c r="AO20874" s="135"/>
      <c r="AP20874" s="135"/>
      <c r="BJ20874" s="136"/>
    </row>
    <row r="20875" spans="5:62" ht="14.25" customHeight="1" x14ac:dyDescent="0.25">
      <c r="E20875" s="113"/>
      <c r="H20875" s="133"/>
      <c r="T20875" s="133"/>
      <c r="X20875" s="131"/>
      <c r="Y20875" s="133"/>
      <c r="AJ20875" s="133"/>
      <c r="AO20875" s="135"/>
      <c r="AP20875" s="135"/>
      <c r="BJ20875" s="136"/>
    </row>
    <row r="20876" spans="5:62" ht="14.25" customHeight="1" x14ac:dyDescent="0.25">
      <c r="E20876" s="113"/>
      <c r="H20876" s="133"/>
      <c r="T20876" s="133"/>
      <c r="X20876" s="131"/>
      <c r="Y20876" s="133"/>
      <c r="AJ20876" s="133"/>
      <c r="AO20876" s="135"/>
      <c r="AP20876" s="135"/>
      <c r="BJ20876" s="136"/>
    </row>
    <row r="20877" spans="5:62" ht="14.25" customHeight="1" x14ac:dyDescent="0.25">
      <c r="E20877" s="113"/>
      <c r="H20877" s="133"/>
      <c r="T20877" s="133"/>
      <c r="X20877" s="131"/>
      <c r="Y20877" s="133"/>
      <c r="AJ20877" s="133"/>
      <c r="AO20877" s="135"/>
      <c r="AP20877" s="135"/>
      <c r="BJ20877" s="136"/>
    </row>
    <row r="20878" spans="5:62" ht="14.25" customHeight="1" x14ac:dyDescent="0.25">
      <c r="E20878" s="113"/>
      <c r="H20878" s="133"/>
      <c r="T20878" s="133"/>
      <c r="X20878" s="131"/>
      <c r="Y20878" s="133"/>
      <c r="AJ20878" s="133"/>
      <c r="AO20878" s="135"/>
      <c r="AP20878" s="135"/>
      <c r="BJ20878" s="136"/>
    </row>
    <row r="20879" spans="5:62" ht="14.25" customHeight="1" x14ac:dyDescent="0.25">
      <c r="E20879" s="113"/>
      <c r="H20879" s="133"/>
      <c r="T20879" s="133"/>
      <c r="X20879" s="131"/>
      <c r="Y20879" s="133"/>
      <c r="AJ20879" s="133"/>
      <c r="AO20879" s="135"/>
      <c r="AP20879" s="135"/>
      <c r="BJ20879" s="136"/>
    </row>
    <row r="20880" spans="5:62" ht="14.25" customHeight="1" x14ac:dyDescent="0.25">
      <c r="E20880" s="113"/>
      <c r="H20880" s="133"/>
      <c r="T20880" s="133"/>
      <c r="X20880" s="131"/>
      <c r="Y20880" s="133"/>
      <c r="AJ20880" s="133"/>
      <c r="AO20880" s="135"/>
      <c r="AP20880" s="135"/>
      <c r="BJ20880" s="136"/>
    </row>
    <row r="20881" spans="5:62" ht="14.25" customHeight="1" x14ac:dyDescent="0.25">
      <c r="E20881" s="113"/>
      <c r="H20881" s="133"/>
      <c r="T20881" s="133"/>
      <c r="X20881" s="131"/>
      <c r="Y20881" s="133"/>
      <c r="AJ20881" s="133"/>
      <c r="AO20881" s="135"/>
      <c r="AP20881" s="135"/>
      <c r="BJ20881" s="136"/>
    </row>
    <row r="20882" spans="5:62" ht="14.25" customHeight="1" x14ac:dyDescent="0.25">
      <c r="E20882" s="113"/>
      <c r="H20882" s="133"/>
      <c r="T20882" s="133"/>
      <c r="X20882" s="131"/>
      <c r="Y20882" s="133"/>
      <c r="AJ20882" s="133"/>
      <c r="AO20882" s="135"/>
      <c r="AP20882" s="135"/>
      <c r="BJ20882" s="136"/>
    </row>
    <row r="20883" spans="5:62" ht="14.25" customHeight="1" x14ac:dyDescent="0.25">
      <c r="E20883" s="113"/>
      <c r="H20883" s="133"/>
      <c r="T20883" s="133"/>
      <c r="X20883" s="131"/>
      <c r="Y20883" s="133"/>
      <c r="AJ20883" s="133"/>
      <c r="AO20883" s="135"/>
      <c r="AP20883" s="135"/>
      <c r="BJ20883" s="136"/>
    </row>
    <row r="20884" spans="5:62" ht="14.25" customHeight="1" x14ac:dyDescent="0.25">
      <c r="E20884" s="113"/>
      <c r="H20884" s="133"/>
      <c r="T20884" s="133"/>
      <c r="X20884" s="131"/>
      <c r="Y20884" s="133"/>
      <c r="AJ20884" s="133"/>
      <c r="AO20884" s="135"/>
      <c r="AP20884" s="135"/>
      <c r="BJ20884" s="136"/>
    </row>
    <row r="20885" spans="5:62" ht="14.25" customHeight="1" x14ac:dyDescent="0.25">
      <c r="E20885" s="113"/>
      <c r="H20885" s="133"/>
      <c r="T20885" s="133"/>
      <c r="X20885" s="131"/>
      <c r="Y20885" s="133"/>
      <c r="AJ20885" s="133"/>
      <c r="AO20885" s="135"/>
      <c r="AP20885" s="135"/>
      <c r="BJ20885" s="136"/>
    </row>
    <row r="20886" spans="5:62" ht="14.25" customHeight="1" x14ac:dyDescent="0.25">
      <c r="E20886" s="113"/>
      <c r="H20886" s="133"/>
      <c r="T20886" s="133"/>
      <c r="X20886" s="131"/>
      <c r="Y20886" s="133"/>
      <c r="AJ20886" s="133"/>
      <c r="AO20886" s="135"/>
      <c r="AP20886" s="135"/>
      <c r="BJ20886" s="136"/>
    </row>
    <row r="20887" spans="5:62" ht="14.25" customHeight="1" x14ac:dyDescent="0.25">
      <c r="E20887" s="113"/>
      <c r="H20887" s="133"/>
      <c r="T20887" s="133"/>
      <c r="X20887" s="131"/>
      <c r="Y20887" s="133"/>
      <c r="AJ20887" s="133"/>
      <c r="AO20887" s="135"/>
      <c r="AP20887" s="135"/>
      <c r="BJ20887" s="136"/>
    </row>
    <row r="20888" spans="5:62" ht="14.25" customHeight="1" x14ac:dyDescent="0.25">
      <c r="E20888" s="113"/>
      <c r="H20888" s="133"/>
      <c r="T20888" s="133"/>
      <c r="X20888" s="131"/>
      <c r="Y20888" s="133"/>
      <c r="AJ20888" s="133"/>
      <c r="AO20888" s="135"/>
      <c r="AP20888" s="135"/>
      <c r="BJ20888" s="136"/>
    </row>
    <row r="20889" spans="5:62" ht="14.25" customHeight="1" x14ac:dyDescent="0.25">
      <c r="E20889" s="113"/>
      <c r="H20889" s="133"/>
      <c r="T20889" s="133"/>
      <c r="X20889" s="131"/>
      <c r="Y20889" s="133"/>
      <c r="AJ20889" s="133"/>
      <c r="AO20889" s="135"/>
      <c r="AP20889" s="135"/>
      <c r="BJ20889" s="136"/>
    </row>
    <row r="20890" spans="5:62" ht="14.25" customHeight="1" x14ac:dyDescent="0.25">
      <c r="E20890" s="113"/>
      <c r="H20890" s="133"/>
      <c r="T20890" s="133"/>
      <c r="X20890" s="131"/>
      <c r="Y20890" s="133"/>
      <c r="AJ20890" s="133"/>
      <c r="AO20890" s="135"/>
      <c r="AP20890" s="135"/>
      <c r="BJ20890" s="136"/>
    </row>
    <row r="20891" spans="5:62" ht="14.25" customHeight="1" x14ac:dyDescent="0.25">
      <c r="E20891" s="113"/>
      <c r="H20891" s="133"/>
      <c r="T20891" s="133"/>
      <c r="X20891" s="131"/>
      <c r="Y20891" s="133"/>
      <c r="AJ20891" s="133"/>
      <c r="AO20891" s="135"/>
      <c r="AP20891" s="135"/>
      <c r="BJ20891" s="136"/>
    </row>
    <row r="20892" spans="5:62" ht="14.25" customHeight="1" x14ac:dyDescent="0.25">
      <c r="E20892" s="113"/>
      <c r="H20892" s="133"/>
      <c r="T20892" s="133"/>
      <c r="X20892" s="131"/>
      <c r="Y20892" s="133"/>
      <c r="AJ20892" s="133"/>
      <c r="AO20892" s="135"/>
      <c r="AP20892" s="135"/>
      <c r="BJ20892" s="136"/>
    </row>
    <row r="20893" spans="5:62" ht="14.25" customHeight="1" x14ac:dyDescent="0.25">
      <c r="E20893" s="113"/>
      <c r="H20893" s="133"/>
      <c r="T20893" s="133"/>
      <c r="X20893" s="131"/>
      <c r="Y20893" s="133"/>
      <c r="AJ20893" s="133"/>
      <c r="AO20893" s="135"/>
      <c r="AP20893" s="135"/>
      <c r="BJ20893" s="136"/>
    </row>
    <row r="20894" spans="5:62" ht="14.25" customHeight="1" x14ac:dyDescent="0.25">
      <c r="E20894" s="113"/>
      <c r="H20894" s="133"/>
      <c r="T20894" s="133"/>
      <c r="X20894" s="131"/>
      <c r="Y20894" s="133"/>
      <c r="AJ20894" s="133"/>
      <c r="AO20894" s="135"/>
      <c r="AP20894" s="135"/>
      <c r="BJ20894" s="136"/>
    </row>
    <row r="20895" spans="5:62" ht="14.25" customHeight="1" x14ac:dyDescent="0.25">
      <c r="E20895" s="113"/>
      <c r="H20895" s="133"/>
      <c r="T20895" s="133"/>
      <c r="X20895" s="131"/>
      <c r="Y20895" s="133"/>
      <c r="AJ20895" s="133"/>
      <c r="AO20895" s="135"/>
      <c r="AP20895" s="135"/>
      <c r="BJ20895" s="136"/>
    </row>
    <row r="20896" spans="5:62" ht="14.25" customHeight="1" x14ac:dyDescent="0.25">
      <c r="E20896" s="113"/>
      <c r="H20896" s="133"/>
      <c r="T20896" s="133"/>
      <c r="X20896" s="131"/>
      <c r="Y20896" s="133"/>
      <c r="AJ20896" s="133"/>
      <c r="AO20896" s="135"/>
      <c r="AP20896" s="135"/>
      <c r="BJ20896" s="136"/>
    </row>
    <row r="20897" spans="5:62" ht="14.25" customHeight="1" x14ac:dyDescent="0.25">
      <c r="E20897" s="113"/>
      <c r="H20897" s="133"/>
      <c r="T20897" s="133"/>
      <c r="X20897" s="131"/>
      <c r="Y20897" s="133"/>
      <c r="AJ20897" s="133"/>
      <c r="AO20897" s="135"/>
      <c r="AP20897" s="135"/>
      <c r="BJ20897" s="136"/>
    </row>
    <row r="20898" spans="5:62" ht="14.25" customHeight="1" x14ac:dyDescent="0.25">
      <c r="E20898" s="113"/>
      <c r="H20898" s="133"/>
      <c r="T20898" s="133"/>
      <c r="X20898" s="131"/>
      <c r="Y20898" s="133"/>
      <c r="AJ20898" s="133"/>
      <c r="AO20898" s="135"/>
      <c r="AP20898" s="135"/>
      <c r="BJ20898" s="136"/>
    </row>
    <row r="20899" spans="5:62" ht="14.25" customHeight="1" x14ac:dyDescent="0.25">
      <c r="E20899" s="113"/>
      <c r="H20899" s="133"/>
      <c r="T20899" s="133"/>
      <c r="X20899" s="131"/>
      <c r="Y20899" s="133"/>
      <c r="AJ20899" s="133"/>
      <c r="AO20899" s="135"/>
      <c r="AP20899" s="135"/>
      <c r="BJ20899" s="136"/>
    </row>
    <row r="20900" spans="5:62" ht="14.25" customHeight="1" x14ac:dyDescent="0.25">
      <c r="E20900" s="113"/>
      <c r="H20900" s="133"/>
      <c r="T20900" s="133"/>
      <c r="X20900" s="131"/>
      <c r="Y20900" s="133"/>
      <c r="AJ20900" s="133"/>
      <c r="AO20900" s="135"/>
      <c r="AP20900" s="135"/>
      <c r="BJ20900" s="136"/>
    </row>
    <row r="20901" spans="5:62" ht="14.25" customHeight="1" x14ac:dyDescent="0.25">
      <c r="E20901" s="113"/>
      <c r="H20901" s="133"/>
      <c r="T20901" s="133"/>
      <c r="X20901" s="131"/>
      <c r="Y20901" s="133"/>
      <c r="AJ20901" s="133"/>
      <c r="AO20901" s="135"/>
      <c r="AP20901" s="135"/>
      <c r="BJ20901" s="136"/>
    </row>
    <row r="20902" spans="5:62" ht="14.25" customHeight="1" x14ac:dyDescent="0.25">
      <c r="E20902" s="113"/>
      <c r="H20902" s="133"/>
      <c r="T20902" s="133"/>
      <c r="X20902" s="131"/>
      <c r="Y20902" s="133"/>
      <c r="AJ20902" s="133"/>
      <c r="AO20902" s="135"/>
      <c r="AP20902" s="135"/>
      <c r="BJ20902" s="136"/>
    </row>
    <row r="20903" spans="5:62" ht="14.25" customHeight="1" x14ac:dyDescent="0.25">
      <c r="E20903" s="113"/>
      <c r="H20903" s="133"/>
      <c r="T20903" s="133"/>
      <c r="X20903" s="131"/>
      <c r="Y20903" s="133"/>
      <c r="AJ20903" s="133"/>
      <c r="AO20903" s="135"/>
      <c r="AP20903" s="135"/>
      <c r="BJ20903" s="136"/>
    </row>
    <row r="20904" spans="5:62" ht="14.25" customHeight="1" x14ac:dyDescent="0.25">
      <c r="E20904" s="113"/>
      <c r="H20904" s="133"/>
      <c r="T20904" s="133"/>
      <c r="X20904" s="131"/>
      <c r="Y20904" s="133"/>
      <c r="AJ20904" s="133"/>
      <c r="AO20904" s="135"/>
      <c r="AP20904" s="135"/>
      <c r="BJ20904" s="136"/>
    </row>
    <row r="20905" spans="5:62" ht="14.25" customHeight="1" x14ac:dyDescent="0.25">
      <c r="E20905" s="113"/>
      <c r="H20905" s="133"/>
      <c r="T20905" s="133"/>
      <c r="X20905" s="131"/>
      <c r="Y20905" s="133"/>
      <c r="AJ20905" s="133"/>
      <c r="AO20905" s="135"/>
      <c r="AP20905" s="135"/>
      <c r="BJ20905" s="136"/>
    </row>
    <row r="20906" spans="5:62" ht="14.25" customHeight="1" x14ac:dyDescent="0.25">
      <c r="E20906" s="113"/>
      <c r="H20906" s="133"/>
      <c r="T20906" s="133"/>
      <c r="X20906" s="131"/>
      <c r="Y20906" s="133"/>
      <c r="AJ20906" s="133"/>
      <c r="AO20906" s="135"/>
      <c r="AP20906" s="135"/>
      <c r="BJ20906" s="136"/>
    </row>
    <row r="20907" spans="5:62" ht="14.25" customHeight="1" x14ac:dyDescent="0.25">
      <c r="E20907" s="113"/>
      <c r="H20907" s="133"/>
      <c r="T20907" s="133"/>
      <c r="X20907" s="131"/>
      <c r="Y20907" s="133"/>
      <c r="AJ20907" s="133"/>
      <c r="AO20907" s="135"/>
      <c r="AP20907" s="135"/>
      <c r="BJ20907" s="136"/>
    </row>
    <row r="20908" spans="5:62" ht="14.25" customHeight="1" x14ac:dyDescent="0.25">
      <c r="E20908" s="113"/>
      <c r="H20908" s="133"/>
      <c r="T20908" s="133"/>
      <c r="X20908" s="131"/>
      <c r="Y20908" s="133"/>
      <c r="AJ20908" s="133"/>
      <c r="AO20908" s="135"/>
      <c r="AP20908" s="135"/>
      <c r="BJ20908" s="136"/>
    </row>
    <row r="20909" spans="5:62" ht="14.25" customHeight="1" x14ac:dyDescent="0.25">
      <c r="E20909" s="113"/>
      <c r="H20909" s="133"/>
      <c r="T20909" s="133"/>
      <c r="X20909" s="131"/>
      <c r="Y20909" s="133"/>
      <c r="AJ20909" s="133"/>
      <c r="AO20909" s="135"/>
      <c r="AP20909" s="135"/>
      <c r="BJ20909" s="136"/>
    </row>
    <row r="20910" spans="5:62" ht="14.25" customHeight="1" x14ac:dyDescent="0.25">
      <c r="E20910" s="113"/>
      <c r="H20910" s="133"/>
      <c r="T20910" s="133"/>
      <c r="X20910" s="131"/>
      <c r="Y20910" s="133"/>
      <c r="AJ20910" s="133"/>
      <c r="AO20910" s="135"/>
      <c r="AP20910" s="135"/>
      <c r="BJ20910" s="136"/>
    </row>
    <row r="20911" spans="5:62" ht="14.25" customHeight="1" x14ac:dyDescent="0.25">
      <c r="E20911" s="113"/>
      <c r="H20911" s="133"/>
      <c r="T20911" s="133"/>
      <c r="X20911" s="131"/>
      <c r="Y20911" s="133"/>
      <c r="AJ20911" s="133"/>
      <c r="AO20911" s="135"/>
      <c r="AP20911" s="135"/>
      <c r="BJ20911" s="136"/>
    </row>
    <row r="20912" spans="5:62" ht="14.25" customHeight="1" x14ac:dyDescent="0.25">
      <c r="E20912" s="113"/>
      <c r="H20912" s="133"/>
      <c r="T20912" s="133"/>
      <c r="X20912" s="131"/>
      <c r="Y20912" s="133"/>
      <c r="AJ20912" s="133"/>
      <c r="AO20912" s="135"/>
      <c r="AP20912" s="135"/>
      <c r="BJ20912" s="136"/>
    </row>
    <row r="20913" spans="5:62" ht="14.25" customHeight="1" x14ac:dyDescent="0.25">
      <c r="E20913" s="113"/>
      <c r="H20913" s="133"/>
      <c r="T20913" s="133"/>
      <c r="X20913" s="131"/>
      <c r="Y20913" s="133"/>
      <c r="AJ20913" s="133"/>
      <c r="AO20913" s="135"/>
      <c r="AP20913" s="135"/>
      <c r="BJ20913" s="136"/>
    </row>
    <row r="20914" spans="5:62" ht="14.25" customHeight="1" x14ac:dyDescent="0.25">
      <c r="E20914" s="113"/>
      <c r="H20914" s="133"/>
      <c r="T20914" s="133"/>
      <c r="X20914" s="131"/>
      <c r="Y20914" s="133"/>
      <c r="AJ20914" s="133"/>
      <c r="AO20914" s="135"/>
      <c r="AP20914" s="135"/>
      <c r="BJ20914" s="136"/>
    </row>
    <row r="20915" spans="5:62" ht="14.25" customHeight="1" x14ac:dyDescent="0.25">
      <c r="E20915" s="113"/>
      <c r="H20915" s="133"/>
      <c r="T20915" s="133"/>
      <c r="X20915" s="131"/>
      <c r="Y20915" s="133"/>
      <c r="AJ20915" s="133"/>
      <c r="AO20915" s="135"/>
      <c r="AP20915" s="135"/>
      <c r="BJ20915" s="136"/>
    </row>
    <row r="20916" spans="5:62" ht="14.25" customHeight="1" x14ac:dyDescent="0.25">
      <c r="E20916" s="113"/>
      <c r="H20916" s="133"/>
      <c r="T20916" s="133"/>
      <c r="X20916" s="131"/>
      <c r="Y20916" s="133"/>
      <c r="AJ20916" s="133"/>
      <c r="AO20916" s="135"/>
      <c r="AP20916" s="135"/>
      <c r="BJ20916" s="136"/>
    </row>
    <row r="20917" spans="5:62" ht="14.25" customHeight="1" x14ac:dyDescent="0.25">
      <c r="E20917" s="113"/>
      <c r="H20917" s="133"/>
      <c r="T20917" s="133"/>
      <c r="X20917" s="131"/>
      <c r="Y20917" s="133"/>
      <c r="AJ20917" s="133"/>
      <c r="AO20917" s="135"/>
      <c r="AP20917" s="135"/>
      <c r="BJ20917" s="136"/>
    </row>
    <row r="20918" spans="5:62" ht="14.25" customHeight="1" x14ac:dyDescent="0.25">
      <c r="E20918" s="113"/>
      <c r="H20918" s="133"/>
      <c r="T20918" s="133"/>
      <c r="X20918" s="131"/>
      <c r="Y20918" s="133"/>
      <c r="AJ20918" s="133"/>
      <c r="AO20918" s="135"/>
      <c r="AP20918" s="135"/>
      <c r="BJ20918" s="136"/>
    </row>
    <row r="20919" spans="5:62" ht="14.25" customHeight="1" x14ac:dyDescent="0.25">
      <c r="E20919" s="113"/>
      <c r="H20919" s="133"/>
      <c r="T20919" s="133"/>
      <c r="X20919" s="131"/>
      <c r="Y20919" s="133"/>
      <c r="AJ20919" s="133"/>
      <c r="AO20919" s="135"/>
      <c r="AP20919" s="135"/>
      <c r="BJ20919" s="136"/>
    </row>
    <row r="20920" spans="5:62" ht="14.25" customHeight="1" x14ac:dyDescent="0.25">
      <c r="E20920" s="113"/>
      <c r="H20920" s="133"/>
      <c r="T20920" s="133"/>
      <c r="X20920" s="131"/>
      <c r="Y20920" s="133"/>
      <c r="AJ20920" s="133"/>
      <c r="AO20920" s="135"/>
      <c r="AP20920" s="135"/>
      <c r="BJ20920" s="136"/>
    </row>
    <row r="20921" spans="5:62" ht="14.25" customHeight="1" x14ac:dyDescent="0.25">
      <c r="E20921" s="113"/>
      <c r="H20921" s="133"/>
      <c r="T20921" s="133"/>
      <c r="X20921" s="131"/>
      <c r="Y20921" s="133"/>
      <c r="AJ20921" s="133"/>
      <c r="AO20921" s="135"/>
      <c r="AP20921" s="135"/>
      <c r="BJ20921" s="136"/>
    </row>
    <row r="20922" spans="5:62" ht="14.25" customHeight="1" x14ac:dyDescent="0.25">
      <c r="E20922" s="113"/>
      <c r="H20922" s="133"/>
      <c r="T20922" s="133"/>
      <c r="X20922" s="131"/>
      <c r="Y20922" s="133"/>
      <c r="AJ20922" s="133"/>
      <c r="AO20922" s="135"/>
      <c r="AP20922" s="135"/>
      <c r="BJ20922" s="136"/>
    </row>
    <row r="20923" spans="5:62" ht="14.25" customHeight="1" x14ac:dyDescent="0.25">
      <c r="E20923" s="113"/>
      <c r="H20923" s="133"/>
      <c r="T20923" s="133"/>
      <c r="X20923" s="131"/>
      <c r="Y20923" s="133"/>
      <c r="AJ20923" s="133"/>
      <c r="AO20923" s="135"/>
      <c r="AP20923" s="135"/>
      <c r="BJ20923" s="136"/>
    </row>
    <row r="20924" spans="5:62" ht="14.25" customHeight="1" x14ac:dyDescent="0.25">
      <c r="E20924" s="113"/>
      <c r="H20924" s="133"/>
      <c r="T20924" s="133"/>
      <c r="X20924" s="131"/>
      <c r="Y20924" s="133"/>
      <c r="AJ20924" s="133"/>
      <c r="AO20924" s="135"/>
      <c r="AP20924" s="135"/>
      <c r="BJ20924" s="136"/>
    </row>
    <row r="20925" spans="5:62" ht="14.25" customHeight="1" x14ac:dyDescent="0.25">
      <c r="E20925" s="113"/>
      <c r="H20925" s="133"/>
      <c r="T20925" s="133"/>
      <c r="X20925" s="131"/>
      <c r="Y20925" s="133"/>
      <c r="AJ20925" s="133"/>
      <c r="AO20925" s="135"/>
      <c r="AP20925" s="135"/>
      <c r="BJ20925" s="136"/>
    </row>
    <row r="20926" spans="5:62" ht="14.25" customHeight="1" x14ac:dyDescent="0.25">
      <c r="E20926" s="113"/>
      <c r="H20926" s="133"/>
      <c r="T20926" s="133"/>
      <c r="X20926" s="131"/>
      <c r="Y20926" s="133"/>
      <c r="AJ20926" s="133"/>
      <c r="AO20926" s="135"/>
      <c r="AP20926" s="135"/>
      <c r="BJ20926" s="136"/>
    </row>
    <row r="20927" spans="5:62" ht="14.25" customHeight="1" x14ac:dyDescent="0.25">
      <c r="E20927" s="113"/>
      <c r="H20927" s="133"/>
      <c r="T20927" s="133"/>
      <c r="X20927" s="131"/>
      <c r="Y20927" s="133"/>
      <c r="AJ20927" s="133"/>
      <c r="AO20927" s="135"/>
      <c r="AP20927" s="135"/>
      <c r="BJ20927" s="136"/>
    </row>
    <row r="20928" spans="5:62" ht="14.25" customHeight="1" x14ac:dyDescent="0.25">
      <c r="E20928" s="113"/>
      <c r="H20928" s="133"/>
      <c r="T20928" s="133"/>
      <c r="X20928" s="131"/>
      <c r="Y20928" s="133"/>
      <c r="AJ20928" s="133"/>
      <c r="AO20928" s="135"/>
      <c r="AP20928" s="135"/>
      <c r="BJ20928" s="136"/>
    </row>
    <row r="20929" spans="5:62" ht="14.25" customHeight="1" x14ac:dyDescent="0.25">
      <c r="E20929" s="113"/>
      <c r="H20929" s="133"/>
      <c r="T20929" s="133"/>
      <c r="X20929" s="131"/>
      <c r="Y20929" s="133"/>
      <c r="AJ20929" s="133"/>
      <c r="AO20929" s="135"/>
      <c r="AP20929" s="135"/>
      <c r="BJ20929" s="136"/>
    </row>
    <row r="20930" spans="5:62" ht="14.25" customHeight="1" x14ac:dyDescent="0.25">
      <c r="E20930" s="113"/>
      <c r="H20930" s="133"/>
      <c r="T20930" s="133"/>
      <c r="X20930" s="131"/>
      <c r="Y20930" s="133"/>
      <c r="AJ20930" s="133"/>
      <c r="AO20930" s="135"/>
      <c r="AP20930" s="135"/>
      <c r="BJ20930" s="136"/>
    </row>
    <row r="20931" spans="5:62" ht="14.25" customHeight="1" x14ac:dyDescent="0.25">
      <c r="E20931" s="113"/>
      <c r="H20931" s="133"/>
      <c r="T20931" s="133"/>
      <c r="X20931" s="131"/>
      <c r="Y20931" s="133"/>
      <c r="AJ20931" s="133"/>
      <c r="AO20931" s="135"/>
      <c r="AP20931" s="135"/>
      <c r="BJ20931" s="136"/>
    </row>
    <row r="20932" spans="5:62" ht="14.25" customHeight="1" x14ac:dyDescent="0.25">
      <c r="E20932" s="113"/>
      <c r="H20932" s="133"/>
      <c r="T20932" s="133"/>
      <c r="X20932" s="131"/>
      <c r="Y20932" s="133"/>
      <c r="AJ20932" s="133"/>
      <c r="AO20932" s="135"/>
      <c r="AP20932" s="135"/>
      <c r="BJ20932" s="136"/>
    </row>
    <row r="20933" spans="5:62" ht="14.25" customHeight="1" x14ac:dyDescent="0.25">
      <c r="E20933" s="113"/>
      <c r="H20933" s="133"/>
      <c r="T20933" s="133"/>
      <c r="X20933" s="131"/>
      <c r="Y20933" s="133"/>
      <c r="AJ20933" s="133"/>
      <c r="AO20933" s="135"/>
      <c r="AP20933" s="135"/>
      <c r="BJ20933" s="136"/>
    </row>
    <row r="20934" spans="5:62" ht="14.25" customHeight="1" x14ac:dyDescent="0.25">
      <c r="E20934" s="113"/>
      <c r="H20934" s="133"/>
      <c r="T20934" s="133"/>
      <c r="X20934" s="131"/>
      <c r="Y20934" s="133"/>
      <c r="AJ20934" s="133"/>
      <c r="AO20934" s="135"/>
      <c r="AP20934" s="135"/>
      <c r="BJ20934" s="136"/>
    </row>
    <row r="20935" spans="5:62" ht="14.25" customHeight="1" x14ac:dyDescent="0.25">
      <c r="E20935" s="113"/>
      <c r="H20935" s="133"/>
      <c r="T20935" s="133"/>
      <c r="X20935" s="131"/>
      <c r="Y20935" s="133"/>
      <c r="AJ20935" s="133"/>
      <c r="AO20935" s="135"/>
      <c r="AP20935" s="135"/>
      <c r="BJ20935" s="136"/>
    </row>
    <row r="20936" spans="5:62" ht="14.25" customHeight="1" x14ac:dyDescent="0.25">
      <c r="E20936" s="113"/>
      <c r="H20936" s="133"/>
      <c r="T20936" s="133"/>
      <c r="X20936" s="131"/>
      <c r="Y20936" s="133"/>
      <c r="AJ20936" s="133"/>
      <c r="AO20936" s="135"/>
      <c r="AP20936" s="135"/>
      <c r="BJ20936" s="136"/>
    </row>
    <row r="20937" spans="5:62" ht="14.25" customHeight="1" x14ac:dyDescent="0.25">
      <c r="E20937" s="113"/>
      <c r="H20937" s="133"/>
      <c r="T20937" s="133"/>
      <c r="X20937" s="131"/>
      <c r="Y20937" s="133"/>
      <c r="AJ20937" s="133"/>
      <c r="AO20937" s="135"/>
      <c r="AP20937" s="135"/>
      <c r="BJ20937" s="136"/>
    </row>
    <row r="20938" spans="5:62" ht="14.25" customHeight="1" x14ac:dyDescent="0.25">
      <c r="E20938" s="113"/>
      <c r="H20938" s="133"/>
      <c r="T20938" s="133"/>
      <c r="X20938" s="131"/>
      <c r="Y20938" s="133"/>
      <c r="AJ20938" s="133"/>
      <c r="AO20938" s="135"/>
      <c r="AP20938" s="135"/>
      <c r="BJ20938" s="136"/>
    </row>
    <row r="20939" spans="5:62" ht="14.25" customHeight="1" x14ac:dyDescent="0.25">
      <c r="E20939" s="113"/>
      <c r="H20939" s="133"/>
      <c r="T20939" s="133"/>
      <c r="X20939" s="131"/>
      <c r="Y20939" s="133"/>
      <c r="AJ20939" s="133"/>
      <c r="AO20939" s="135"/>
      <c r="AP20939" s="135"/>
      <c r="BJ20939" s="136"/>
    </row>
    <row r="20940" spans="5:62" ht="14.25" customHeight="1" x14ac:dyDescent="0.25">
      <c r="E20940" s="113"/>
      <c r="H20940" s="133"/>
      <c r="T20940" s="133"/>
      <c r="X20940" s="131"/>
      <c r="Y20940" s="133"/>
      <c r="AJ20940" s="133"/>
      <c r="AO20940" s="135"/>
      <c r="AP20940" s="135"/>
      <c r="BJ20940" s="136"/>
    </row>
    <row r="20941" spans="5:62" ht="14.25" customHeight="1" x14ac:dyDescent="0.25">
      <c r="E20941" s="113"/>
      <c r="H20941" s="133"/>
      <c r="T20941" s="133"/>
      <c r="X20941" s="131"/>
      <c r="Y20941" s="133"/>
      <c r="AJ20941" s="133"/>
      <c r="AO20941" s="135"/>
      <c r="AP20941" s="135"/>
      <c r="BJ20941" s="136"/>
    </row>
    <row r="20942" spans="5:62" ht="14.25" customHeight="1" x14ac:dyDescent="0.25">
      <c r="E20942" s="113"/>
      <c r="H20942" s="133"/>
      <c r="T20942" s="133"/>
      <c r="X20942" s="131"/>
      <c r="Y20942" s="133"/>
      <c r="AJ20942" s="133"/>
      <c r="AO20942" s="135"/>
      <c r="AP20942" s="135"/>
      <c r="BJ20942" s="136"/>
    </row>
    <row r="20943" spans="5:62" ht="14.25" customHeight="1" x14ac:dyDescent="0.25">
      <c r="E20943" s="113"/>
      <c r="H20943" s="133"/>
      <c r="T20943" s="133"/>
      <c r="X20943" s="131"/>
      <c r="Y20943" s="133"/>
      <c r="AJ20943" s="133"/>
      <c r="AO20943" s="135"/>
      <c r="AP20943" s="135"/>
      <c r="BJ20943" s="136"/>
    </row>
    <row r="20944" spans="5:62" ht="14.25" customHeight="1" x14ac:dyDescent="0.25">
      <c r="E20944" s="113"/>
      <c r="H20944" s="133"/>
      <c r="T20944" s="133"/>
      <c r="X20944" s="131"/>
      <c r="Y20944" s="133"/>
      <c r="AJ20944" s="133"/>
      <c r="AO20944" s="135"/>
      <c r="AP20944" s="135"/>
      <c r="BJ20944" s="136"/>
    </row>
    <row r="20945" spans="5:62" ht="14.25" customHeight="1" x14ac:dyDescent="0.25">
      <c r="E20945" s="113"/>
      <c r="H20945" s="133"/>
      <c r="T20945" s="133"/>
      <c r="X20945" s="131"/>
      <c r="Y20945" s="133"/>
      <c r="AJ20945" s="133"/>
      <c r="AO20945" s="135"/>
      <c r="AP20945" s="135"/>
      <c r="BJ20945" s="136"/>
    </row>
    <row r="20946" spans="5:62" ht="14.25" customHeight="1" x14ac:dyDescent="0.25">
      <c r="E20946" s="113"/>
      <c r="H20946" s="133"/>
      <c r="T20946" s="133"/>
      <c r="X20946" s="131"/>
      <c r="Y20946" s="133"/>
      <c r="AJ20946" s="133"/>
      <c r="AO20946" s="135"/>
      <c r="AP20946" s="135"/>
      <c r="BJ20946" s="136"/>
    </row>
    <row r="20947" spans="5:62" ht="14.25" customHeight="1" x14ac:dyDescent="0.25">
      <c r="E20947" s="113"/>
      <c r="H20947" s="133"/>
      <c r="T20947" s="133"/>
      <c r="X20947" s="131"/>
      <c r="Y20947" s="133"/>
      <c r="AJ20947" s="133"/>
      <c r="AO20947" s="135"/>
      <c r="AP20947" s="135"/>
      <c r="BJ20947" s="136"/>
    </row>
    <row r="20948" spans="5:62" ht="14.25" customHeight="1" x14ac:dyDescent="0.25">
      <c r="E20948" s="113"/>
      <c r="H20948" s="133"/>
      <c r="T20948" s="133"/>
      <c r="X20948" s="131"/>
      <c r="Y20948" s="133"/>
      <c r="AJ20948" s="133"/>
      <c r="AO20948" s="135"/>
      <c r="AP20948" s="135"/>
      <c r="BJ20948" s="136"/>
    </row>
    <row r="20949" spans="5:62" ht="14.25" customHeight="1" x14ac:dyDescent="0.25">
      <c r="E20949" s="113"/>
      <c r="H20949" s="133"/>
      <c r="T20949" s="133"/>
      <c r="X20949" s="131"/>
      <c r="Y20949" s="133"/>
      <c r="AJ20949" s="133"/>
      <c r="AO20949" s="135"/>
      <c r="AP20949" s="135"/>
      <c r="BJ20949" s="136"/>
    </row>
    <row r="20950" spans="5:62" ht="14.25" customHeight="1" x14ac:dyDescent="0.25">
      <c r="E20950" s="113"/>
      <c r="H20950" s="133"/>
      <c r="T20950" s="133"/>
      <c r="X20950" s="131"/>
      <c r="Y20950" s="133"/>
      <c r="AJ20950" s="133"/>
      <c r="AO20950" s="135"/>
      <c r="AP20950" s="135"/>
      <c r="BJ20950" s="136"/>
    </row>
    <row r="20951" spans="5:62" ht="14.25" customHeight="1" x14ac:dyDescent="0.25">
      <c r="E20951" s="113"/>
      <c r="H20951" s="133"/>
      <c r="T20951" s="133"/>
      <c r="X20951" s="131"/>
      <c r="Y20951" s="133"/>
      <c r="AJ20951" s="133"/>
      <c r="AO20951" s="135"/>
      <c r="AP20951" s="135"/>
      <c r="BJ20951" s="136"/>
    </row>
    <row r="20952" spans="5:62" ht="14.25" customHeight="1" x14ac:dyDescent="0.25">
      <c r="E20952" s="113"/>
      <c r="H20952" s="133"/>
      <c r="T20952" s="133"/>
      <c r="X20952" s="131"/>
      <c r="Y20952" s="133"/>
      <c r="AJ20952" s="133"/>
      <c r="AO20952" s="135"/>
      <c r="AP20952" s="135"/>
      <c r="BJ20952" s="136"/>
    </row>
    <row r="20953" spans="5:62" ht="14.25" customHeight="1" x14ac:dyDescent="0.25">
      <c r="E20953" s="113"/>
      <c r="H20953" s="133"/>
      <c r="T20953" s="133"/>
      <c r="X20953" s="131"/>
      <c r="Y20953" s="133"/>
      <c r="AJ20953" s="133"/>
      <c r="AO20953" s="135"/>
      <c r="AP20953" s="135"/>
      <c r="BJ20953" s="136"/>
    </row>
    <row r="20954" spans="5:62" ht="14.25" customHeight="1" x14ac:dyDescent="0.25">
      <c r="E20954" s="113"/>
      <c r="H20954" s="133"/>
      <c r="T20954" s="133"/>
      <c r="X20954" s="131"/>
      <c r="Y20954" s="133"/>
      <c r="AJ20954" s="133"/>
      <c r="AO20954" s="135"/>
      <c r="AP20954" s="135"/>
      <c r="BJ20954" s="136"/>
    </row>
    <row r="20955" spans="5:62" ht="14.25" customHeight="1" x14ac:dyDescent="0.25">
      <c r="E20955" s="113"/>
      <c r="H20955" s="133"/>
      <c r="T20955" s="133"/>
      <c r="X20955" s="131"/>
      <c r="Y20955" s="133"/>
      <c r="AJ20955" s="133"/>
      <c r="AO20955" s="135"/>
      <c r="AP20955" s="135"/>
      <c r="BJ20955" s="136"/>
    </row>
    <row r="20956" spans="5:62" ht="14.25" customHeight="1" x14ac:dyDescent="0.25">
      <c r="E20956" s="113"/>
      <c r="H20956" s="133"/>
      <c r="T20956" s="133"/>
      <c r="X20956" s="131"/>
      <c r="Y20956" s="133"/>
      <c r="AJ20956" s="133"/>
      <c r="AO20956" s="135"/>
      <c r="AP20956" s="135"/>
      <c r="BJ20956" s="136"/>
    </row>
    <row r="20957" spans="5:62" ht="14.25" customHeight="1" x14ac:dyDescent="0.25">
      <c r="E20957" s="113"/>
      <c r="H20957" s="133"/>
      <c r="T20957" s="133"/>
      <c r="X20957" s="131"/>
      <c r="Y20957" s="133"/>
      <c r="AJ20957" s="133"/>
      <c r="AO20957" s="135"/>
      <c r="AP20957" s="135"/>
      <c r="BJ20957" s="136"/>
    </row>
    <row r="20958" spans="5:62" ht="14.25" customHeight="1" x14ac:dyDescent="0.25">
      <c r="E20958" s="113"/>
      <c r="H20958" s="133"/>
      <c r="T20958" s="133"/>
      <c r="X20958" s="131"/>
      <c r="Y20958" s="133"/>
      <c r="AJ20958" s="133"/>
      <c r="AO20958" s="135"/>
      <c r="AP20958" s="135"/>
      <c r="BJ20958" s="136"/>
    </row>
    <row r="20959" spans="5:62" ht="14.25" customHeight="1" x14ac:dyDescent="0.25">
      <c r="E20959" s="113"/>
      <c r="H20959" s="133"/>
      <c r="T20959" s="133"/>
      <c r="X20959" s="131"/>
      <c r="Y20959" s="133"/>
      <c r="AJ20959" s="133"/>
      <c r="AO20959" s="135"/>
      <c r="AP20959" s="135"/>
      <c r="BJ20959" s="136"/>
    </row>
    <row r="20960" spans="5:62" ht="14.25" customHeight="1" x14ac:dyDescent="0.25">
      <c r="E20960" s="113"/>
      <c r="H20960" s="133"/>
      <c r="T20960" s="133"/>
      <c r="X20960" s="131"/>
      <c r="Y20960" s="133"/>
      <c r="AJ20960" s="133"/>
      <c r="AO20960" s="135"/>
      <c r="AP20960" s="135"/>
      <c r="BJ20960" s="136"/>
    </row>
    <row r="20961" spans="5:62" ht="14.25" customHeight="1" x14ac:dyDescent="0.25">
      <c r="E20961" s="113"/>
      <c r="H20961" s="133"/>
      <c r="T20961" s="133"/>
      <c r="X20961" s="131"/>
      <c r="Y20961" s="133"/>
      <c r="AJ20961" s="133"/>
      <c r="AO20961" s="135"/>
      <c r="AP20961" s="135"/>
      <c r="BJ20961" s="136"/>
    </row>
    <row r="20962" spans="5:62" ht="14.25" customHeight="1" x14ac:dyDescent="0.25">
      <c r="E20962" s="113"/>
      <c r="H20962" s="133"/>
      <c r="T20962" s="133"/>
      <c r="X20962" s="131"/>
      <c r="Y20962" s="133"/>
      <c r="AJ20962" s="133"/>
      <c r="AO20962" s="135"/>
      <c r="AP20962" s="135"/>
      <c r="BJ20962" s="136"/>
    </row>
    <row r="20963" spans="5:62" ht="14.25" customHeight="1" x14ac:dyDescent="0.25">
      <c r="E20963" s="113"/>
      <c r="H20963" s="133"/>
      <c r="T20963" s="133"/>
      <c r="X20963" s="131"/>
      <c r="Y20963" s="133"/>
      <c r="AJ20963" s="133"/>
      <c r="AO20963" s="135"/>
      <c r="AP20963" s="135"/>
      <c r="BJ20963" s="136"/>
    </row>
    <row r="20964" spans="5:62" ht="14.25" customHeight="1" x14ac:dyDescent="0.25">
      <c r="E20964" s="113"/>
      <c r="H20964" s="133"/>
      <c r="T20964" s="133"/>
      <c r="X20964" s="131"/>
      <c r="Y20964" s="133"/>
      <c r="AJ20964" s="133"/>
      <c r="AO20964" s="135"/>
      <c r="AP20964" s="135"/>
      <c r="BJ20964" s="136"/>
    </row>
    <row r="20965" spans="5:62" ht="14.25" customHeight="1" x14ac:dyDescent="0.25">
      <c r="E20965" s="113"/>
      <c r="H20965" s="133"/>
      <c r="T20965" s="133"/>
      <c r="X20965" s="131"/>
      <c r="Y20965" s="133"/>
      <c r="AJ20965" s="133"/>
      <c r="AO20965" s="135"/>
      <c r="AP20965" s="135"/>
      <c r="BJ20965" s="136"/>
    </row>
    <row r="20966" spans="5:62" ht="14.25" customHeight="1" x14ac:dyDescent="0.25">
      <c r="E20966" s="113"/>
      <c r="H20966" s="133"/>
      <c r="T20966" s="133"/>
      <c r="X20966" s="131"/>
      <c r="Y20966" s="133"/>
      <c r="AJ20966" s="133"/>
      <c r="AO20966" s="135"/>
      <c r="AP20966" s="135"/>
      <c r="BJ20966" s="136"/>
    </row>
    <row r="20967" spans="5:62" ht="14.25" customHeight="1" x14ac:dyDescent="0.25">
      <c r="E20967" s="113"/>
      <c r="H20967" s="133"/>
      <c r="T20967" s="133"/>
      <c r="X20967" s="131"/>
      <c r="Y20967" s="133"/>
      <c r="AJ20967" s="133"/>
      <c r="AO20967" s="135"/>
      <c r="AP20967" s="135"/>
      <c r="BJ20967" s="136"/>
    </row>
    <row r="20968" spans="5:62" ht="14.25" customHeight="1" x14ac:dyDescent="0.25">
      <c r="E20968" s="113"/>
      <c r="H20968" s="133"/>
      <c r="T20968" s="133"/>
      <c r="X20968" s="131"/>
      <c r="Y20968" s="133"/>
      <c r="AJ20968" s="133"/>
      <c r="AO20968" s="135"/>
      <c r="AP20968" s="135"/>
      <c r="BJ20968" s="136"/>
    </row>
    <row r="20969" spans="5:62" ht="14.25" customHeight="1" x14ac:dyDescent="0.25">
      <c r="E20969" s="113"/>
      <c r="H20969" s="133"/>
      <c r="T20969" s="133"/>
      <c r="X20969" s="131"/>
      <c r="Y20969" s="133"/>
      <c r="AJ20969" s="133"/>
      <c r="AO20969" s="135"/>
      <c r="AP20969" s="135"/>
      <c r="BJ20969" s="136"/>
    </row>
    <row r="20970" spans="5:62" ht="14.25" customHeight="1" x14ac:dyDescent="0.25">
      <c r="E20970" s="113"/>
      <c r="H20970" s="133"/>
      <c r="T20970" s="133"/>
      <c r="X20970" s="131"/>
      <c r="Y20970" s="133"/>
      <c r="AJ20970" s="133"/>
      <c r="AO20970" s="135"/>
      <c r="AP20970" s="135"/>
      <c r="BJ20970" s="136"/>
    </row>
    <row r="20971" spans="5:62" ht="14.25" customHeight="1" x14ac:dyDescent="0.25">
      <c r="E20971" s="113"/>
      <c r="H20971" s="133"/>
      <c r="T20971" s="133"/>
      <c r="X20971" s="131"/>
      <c r="Y20971" s="133"/>
      <c r="AJ20971" s="133"/>
      <c r="AO20971" s="135"/>
      <c r="AP20971" s="135"/>
      <c r="BJ20971" s="136"/>
    </row>
    <row r="20972" spans="5:62" ht="14.25" customHeight="1" x14ac:dyDescent="0.25">
      <c r="E20972" s="113"/>
      <c r="H20972" s="133"/>
      <c r="T20972" s="133"/>
      <c r="X20972" s="131"/>
      <c r="Y20972" s="133"/>
      <c r="AJ20972" s="133"/>
      <c r="AO20972" s="135"/>
      <c r="AP20972" s="135"/>
      <c r="BJ20972" s="136"/>
    </row>
    <row r="20973" spans="5:62" ht="14.25" customHeight="1" x14ac:dyDescent="0.25">
      <c r="E20973" s="113"/>
      <c r="H20973" s="133"/>
      <c r="T20973" s="133"/>
      <c r="X20973" s="131"/>
      <c r="Y20973" s="133"/>
      <c r="AJ20973" s="133"/>
      <c r="AO20973" s="135"/>
      <c r="AP20973" s="135"/>
      <c r="BJ20973" s="136"/>
    </row>
    <row r="20974" spans="5:62" ht="14.25" customHeight="1" x14ac:dyDescent="0.25">
      <c r="E20974" s="113"/>
      <c r="H20974" s="133"/>
      <c r="T20974" s="133"/>
      <c r="X20974" s="131"/>
      <c r="Y20974" s="133"/>
      <c r="AJ20974" s="133"/>
      <c r="AO20974" s="135"/>
      <c r="AP20974" s="135"/>
      <c r="BJ20974" s="136"/>
    </row>
    <row r="20975" spans="5:62" ht="14.25" customHeight="1" x14ac:dyDescent="0.25">
      <c r="E20975" s="113"/>
      <c r="H20975" s="133"/>
      <c r="T20975" s="133"/>
      <c r="X20975" s="131"/>
      <c r="Y20975" s="133"/>
      <c r="AJ20975" s="133"/>
      <c r="AO20975" s="135"/>
      <c r="AP20975" s="135"/>
      <c r="BJ20975" s="136"/>
    </row>
    <row r="20976" spans="5:62" ht="14.25" customHeight="1" x14ac:dyDescent="0.25">
      <c r="E20976" s="113"/>
      <c r="H20976" s="133"/>
      <c r="T20976" s="133"/>
      <c r="X20976" s="131"/>
      <c r="Y20976" s="133"/>
      <c r="AJ20976" s="133"/>
      <c r="AO20976" s="135"/>
      <c r="AP20976" s="135"/>
      <c r="BJ20976" s="136"/>
    </row>
    <row r="20977" spans="5:62" ht="14.25" customHeight="1" x14ac:dyDescent="0.25">
      <c r="E20977" s="113"/>
      <c r="H20977" s="133"/>
      <c r="T20977" s="133"/>
      <c r="X20977" s="131"/>
      <c r="Y20977" s="133"/>
      <c r="AJ20977" s="133"/>
      <c r="AO20977" s="135"/>
      <c r="AP20977" s="135"/>
      <c r="BJ20977" s="136"/>
    </row>
    <row r="20978" spans="5:62" ht="14.25" customHeight="1" x14ac:dyDescent="0.25">
      <c r="E20978" s="113"/>
      <c r="H20978" s="133"/>
      <c r="T20978" s="133"/>
      <c r="X20978" s="131"/>
      <c r="Y20978" s="133"/>
      <c r="AJ20978" s="133"/>
      <c r="AO20978" s="135"/>
      <c r="AP20978" s="135"/>
      <c r="BJ20978" s="136"/>
    </row>
    <row r="20979" spans="5:62" ht="14.25" customHeight="1" x14ac:dyDescent="0.25">
      <c r="E20979" s="113"/>
      <c r="H20979" s="133"/>
      <c r="T20979" s="133"/>
      <c r="X20979" s="131"/>
      <c r="Y20979" s="133"/>
      <c r="AJ20979" s="133"/>
      <c r="AO20979" s="135"/>
      <c r="AP20979" s="135"/>
      <c r="BJ20979" s="136"/>
    </row>
    <row r="20980" spans="5:62" ht="14.25" customHeight="1" x14ac:dyDescent="0.25">
      <c r="E20980" s="113"/>
      <c r="H20980" s="133"/>
      <c r="T20980" s="133"/>
      <c r="X20980" s="131"/>
      <c r="Y20980" s="133"/>
      <c r="AJ20980" s="133"/>
      <c r="AO20980" s="135"/>
      <c r="AP20980" s="135"/>
      <c r="BJ20980" s="136"/>
    </row>
    <row r="20981" spans="5:62" ht="14.25" customHeight="1" x14ac:dyDescent="0.25">
      <c r="E20981" s="113"/>
      <c r="H20981" s="133"/>
      <c r="T20981" s="133"/>
      <c r="X20981" s="131"/>
      <c r="Y20981" s="133"/>
      <c r="AJ20981" s="133"/>
      <c r="AO20981" s="135"/>
      <c r="AP20981" s="135"/>
      <c r="BJ20981" s="136"/>
    </row>
    <row r="20982" spans="5:62" ht="14.25" customHeight="1" x14ac:dyDescent="0.25">
      <c r="E20982" s="113"/>
      <c r="H20982" s="133"/>
      <c r="T20982" s="133"/>
      <c r="X20982" s="131"/>
      <c r="Y20982" s="133"/>
      <c r="AJ20982" s="133"/>
      <c r="AO20982" s="135"/>
      <c r="AP20982" s="135"/>
      <c r="BJ20982" s="136"/>
    </row>
    <row r="20983" spans="5:62" ht="14.25" customHeight="1" x14ac:dyDescent="0.25">
      <c r="E20983" s="113"/>
      <c r="H20983" s="133"/>
      <c r="T20983" s="133"/>
      <c r="X20983" s="131"/>
      <c r="Y20983" s="133"/>
      <c r="AJ20983" s="133"/>
      <c r="AO20983" s="135"/>
      <c r="AP20983" s="135"/>
      <c r="BJ20983" s="136"/>
    </row>
    <row r="20984" spans="5:62" ht="14.25" customHeight="1" x14ac:dyDescent="0.25">
      <c r="E20984" s="113"/>
      <c r="H20984" s="133"/>
      <c r="T20984" s="133"/>
      <c r="X20984" s="131"/>
      <c r="Y20984" s="133"/>
      <c r="AJ20984" s="133"/>
      <c r="AO20984" s="135"/>
      <c r="AP20984" s="135"/>
      <c r="BJ20984" s="136"/>
    </row>
    <row r="20985" spans="5:62" ht="14.25" customHeight="1" x14ac:dyDescent="0.25">
      <c r="E20985" s="113"/>
      <c r="H20985" s="133"/>
      <c r="T20985" s="133"/>
      <c r="X20985" s="131"/>
      <c r="Y20985" s="133"/>
      <c r="AJ20985" s="133"/>
      <c r="AO20985" s="135"/>
      <c r="AP20985" s="135"/>
      <c r="BJ20985" s="136"/>
    </row>
    <row r="20986" spans="5:62" ht="14.25" customHeight="1" x14ac:dyDescent="0.25">
      <c r="E20986" s="113"/>
      <c r="H20986" s="133"/>
      <c r="T20986" s="133"/>
      <c r="X20986" s="131"/>
      <c r="Y20986" s="133"/>
      <c r="AJ20986" s="133"/>
      <c r="AO20986" s="135"/>
      <c r="AP20986" s="135"/>
      <c r="BJ20986" s="136"/>
    </row>
    <row r="20987" spans="5:62" ht="14.25" customHeight="1" x14ac:dyDescent="0.25">
      <c r="E20987" s="113"/>
      <c r="H20987" s="133"/>
      <c r="T20987" s="133"/>
      <c r="X20987" s="131"/>
      <c r="Y20987" s="133"/>
      <c r="AJ20987" s="133"/>
      <c r="AO20987" s="135"/>
      <c r="AP20987" s="135"/>
      <c r="BJ20987" s="136"/>
    </row>
    <row r="20988" spans="5:62" ht="14.25" customHeight="1" x14ac:dyDescent="0.25">
      <c r="E20988" s="113"/>
      <c r="H20988" s="133"/>
      <c r="T20988" s="133"/>
      <c r="X20988" s="131"/>
      <c r="Y20988" s="133"/>
      <c r="AJ20988" s="133"/>
      <c r="AO20988" s="135"/>
      <c r="AP20988" s="135"/>
      <c r="BJ20988" s="136"/>
    </row>
    <row r="20989" spans="5:62" ht="14.25" customHeight="1" x14ac:dyDescent="0.25">
      <c r="E20989" s="113"/>
      <c r="H20989" s="133"/>
      <c r="T20989" s="133"/>
      <c r="X20989" s="131"/>
      <c r="Y20989" s="133"/>
      <c r="AJ20989" s="133"/>
      <c r="AO20989" s="135"/>
      <c r="AP20989" s="135"/>
      <c r="BJ20989" s="136"/>
    </row>
    <row r="20990" spans="5:62" ht="14.25" customHeight="1" x14ac:dyDescent="0.25">
      <c r="E20990" s="113"/>
      <c r="H20990" s="133"/>
      <c r="T20990" s="133"/>
      <c r="X20990" s="131"/>
      <c r="Y20990" s="133"/>
      <c r="AJ20990" s="133"/>
      <c r="AO20990" s="135"/>
      <c r="AP20990" s="135"/>
      <c r="BJ20990" s="136"/>
    </row>
    <row r="20991" spans="5:62" ht="14.25" customHeight="1" x14ac:dyDescent="0.25">
      <c r="E20991" s="113"/>
      <c r="H20991" s="133"/>
      <c r="T20991" s="133"/>
      <c r="X20991" s="131"/>
      <c r="Y20991" s="133"/>
      <c r="AJ20991" s="133"/>
      <c r="AO20991" s="135"/>
      <c r="AP20991" s="135"/>
      <c r="BJ20991" s="136"/>
    </row>
    <row r="20992" spans="5:62" ht="14.25" customHeight="1" x14ac:dyDescent="0.25">
      <c r="E20992" s="113"/>
      <c r="H20992" s="133"/>
      <c r="T20992" s="133"/>
      <c r="X20992" s="131"/>
      <c r="Y20992" s="133"/>
      <c r="AJ20992" s="133"/>
      <c r="AO20992" s="135"/>
      <c r="AP20992" s="135"/>
      <c r="BJ20992" s="136"/>
    </row>
    <row r="20993" spans="5:62" ht="14.25" customHeight="1" x14ac:dyDescent="0.25">
      <c r="E20993" s="113"/>
      <c r="H20993" s="133"/>
      <c r="T20993" s="133"/>
      <c r="X20993" s="131"/>
      <c r="Y20993" s="133"/>
      <c r="AJ20993" s="133"/>
      <c r="AO20993" s="135"/>
      <c r="AP20993" s="135"/>
      <c r="BJ20993" s="136"/>
    </row>
    <row r="20994" spans="5:62" ht="14.25" customHeight="1" x14ac:dyDescent="0.25">
      <c r="E20994" s="113"/>
      <c r="H20994" s="133"/>
      <c r="T20994" s="133"/>
      <c r="X20994" s="131"/>
      <c r="Y20994" s="133"/>
      <c r="AJ20994" s="133"/>
      <c r="AO20994" s="135"/>
      <c r="AP20994" s="135"/>
      <c r="BJ20994" s="136"/>
    </row>
    <row r="20995" spans="5:62" ht="14.25" customHeight="1" x14ac:dyDescent="0.25">
      <c r="E20995" s="113"/>
      <c r="H20995" s="133"/>
      <c r="T20995" s="133"/>
      <c r="X20995" s="131"/>
      <c r="Y20995" s="133"/>
      <c r="AJ20995" s="133"/>
      <c r="AO20995" s="135"/>
      <c r="AP20995" s="135"/>
      <c r="BJ20995" s="136"/>
    </row>
    <row r="20996" spans="5:62" ht="14.25" customHeight="1" x14ac:dyDescent="0.25">
      <c r="E20996" s="113"/>
      <c r="H20996" s="133"/>
      <c r="T20996" s="133"/>
      <c r="X20996" s="131"/>
      <c r="Y20996" s="133"/>
      <c r="AJ20996" s="133"/>
      <c r="AO20996" s="135"/>
      <c r="AP20996" s="135"/>
      <c r="BJ20996" s="136"/>
    </row>
    <row r="20997" spans="5:62" ht="14.25" customHeight="1" x14ac:dyDescent="0.25">
      <c r="E20997" s="113"/>
      <c r="H20997" s="133"/>
      <c r="T20997" s="133"/>
      <c r="X20997" s="131"/>
      <c r="Y20997" s="133"/>
      <c r="AJ20997" s="133"/>
      <c r="AO20997" s="135"/>
      <c r="AP20997" s="135"/>
      <c r="BJ20997" s="136"/>
    </row>
    <row r="20998" spans="5:62" ht="14.25" customHeight="1" x14ac:dyDescent="0.25">
      <c r="E20998" s="113"/>
      <c r="H20998" s="133"/>
      <c r="T20998" s="133"/>
      <c r="X20998" s="131"/>
      <c r="Y20998" s="133"/>
      <c r="AJ20998" s="133"/>
      <c r="AO20998" s="135"/>
      <c r="AP20998" s="135"/>
      <c r="BJ20998" s="136"/>
    </row>
    <row r="20999" spans="5:62" ht="14.25" customHeight="1" x14ac:dyDescent="0.25">
      <c r="E20999" s="113"/>
      <c r="H20999" s="133"/>
      <c r="T20999" s="133"/>
      <c r="X20999" s="131"/>
      <c r="Y20999" s="133"/>
      <c r="AJ20999" s="133"/>
      <c r="AO20999" s="135"/>
      <c r="AP20999" s="135"/>
      <c r="BJ20999" s="136"/>
    </row>
    <row r="21000" spans="5:62" ht="14.25" customHeight="1" x14ac:dyDescent="0.25">
      <c r="E21000" s="113"/>
      <c r="H21000" s="133"/>
      <c r="T21000" s="133"/>
      <c r="X21000" s="131"/>
      <c r="Y21000" s="133"/>
      <c r="AJ21000" s="133"/>
      <c r="AO21000" s="135"/>
      <c r="AP21000" s="135"/>
      <c r="BJ21000" s="136"/>
    </row>
    <row r="21001" spans="5:62" ht="14.25" customHeight="1" x14ac:dyDescent="0.25">
      <c r="E21001" s="113"/>
      <c r="H21001" s="133"/>
      <c r="T21001" s="133"/>
      <c r="X21001" s="131"/>
      <c r="Y21001" s="133"/>
      <c r="AJ21001" s="133"/>
      <c r="AO21001" s="135"/>
      <c r="AP21001" s="135"/>
      <c r="BJ21001" s="136"/>
    </row>
    <row r="21002" spans="5:62" ht="14.25" customHeight="1" x14ac:dyDescent="0.25">
      <c r="E21002" s="113"/>
      <c r="H21002" s="133"/>
      <c r="T21002" s="133"/>
      <c r="X21002" s="131"/>
      <c r="Y21002" s="133"/>
      <c r="AJ21002" s="133"/>
      <c r="AO21002" s="135"/>
      <c r="AP21002" s="135"/>
      <c r="BJ21002" s="136"/>
    </row>
    <row r="21003" spans="5:62" ht="14.25" customHeight="1" x14ac:dyDescent="0.25">
      <c r="E21003" s="113"/>
      <c r="H21003" s="133"/>
      <c r="T21003" s="133"/>
      <c r="X21003" s="131"/>
      <c r="Y21003" s="133"/>
      <c r="AJ21003" s="133"/>
      <c r="AO21003" s="135"/>
      <c r="AP21003" s="135"/>
      <c r="BJ21003" s="136"/>
    </row>
    <row r="21004" spans="5:62" ht="14.25" customHeight="1" x14ac:dyDescent="0.25">
      <c r="E21004" s="113"/>
      <c r="H21004" s="133"/>
      <c r="T21004" s="133"/>
      <c r="X21004" s="131"/>
      <c r="Y21004" s="133"/>
      <c r="AJ21004" s="133"/>
      <c r="AO21004" s="135"/>
      <c r="AP21004" s="135"/>
      <c r="BJ21004" s="136"/>
    </row>
    <row r="21005" spans="5:62" ht="14.25" customHeight="1" x14ac:dyDescent="0.25">
      <c r="E21005" s="113"/>
      <c r="H21005" s="133"/>
      <c r="T21005" s="133"/>
      <c r="X21005" s="131"/>
      <c r="Y21005" s="133"/>
      <c r="AJ21005" s="133"/>
      <c r="AO21005" s="135"/>
      <c r="AP21005" s="135"/>
      <c r="BJ21005" s="136"/>
    </row>
    <row r="21006" spans="5:62" ht="14.25" customHeight="1" x14ac:dyDescent="0.25">
      <c r="E21006" s="113"/>
      <c r="H21006" s="133"/>
      <c r="T21006" s="133"/>
      <c r="X21006" s="131"/>
      <c r="Y21006" s="133"/>
      <c r="AJ21006" s="133"/>
      <c r="AO21006" s="135"/>
      <c r="AP21006" s="135"/>
      <c r="BJ21006" s="136"/>
    </row>
    <row r="21007" spans="5:62" ht="14.25" customHeight="1" x14ac:dyDescent="0.25">
      <c r="E21007" s="113"/>
      <c r="H21007" s="133"/>
      <c r="T21007" s="133"/>
      <c r="X21007" s="131"/>
      <c r="Y21007" s="133"/>
      <c r="AJ21007" s="133"/>
      <c r="AO21007" s="135"/>
      <c r="AP21007" s="135"/>
      <c r="BJ21007" s="136"/>
    </row>
    <row r="21008" spans="5:62" ht="14.25" customHeight="1" x14ac:dyDescent="0.25">
      <c r="E21008" s="113"/>
      <c r="H21008" s="133"/>
      <c r="T21008" s="133"/>
      <c r="X21008" s="131"/>
      <c r="Y21008" s="133"/>
      <c r="AJ21008" s="133"/>
      <c r="AO21008" s="135"/>
      <c r="AP21008" s="135"/>
      <c r="BJ21008" s="136"/>
    </row>
    <row r="21009" spans="5:62" ht="14.25" customHeight="1" x14ac:dyDescent="0.25">
      <c r="E21009" s="113"/>
      <c r="H21009" s="133"/>
      <c r="T21009" s="133"/>
      <c r="X21009" s="131"/>
      <c r="Y21009" s="133"/>
      <c r="AJ21009" s="133"/>
      <c r="AO21009" s="135"/>
      <c r="AP21009" s="135"/>
      <c r="BJ21009" s="136"/>
    </row>
    <row r="21010" spans="5:62" ht="14.25" customHeight="1" x14ac:dyDescent="0.25">
      <c r="E21010" s="113"/>
      <c r="H21010" s="133"/>
      <c r="T21010" s="133"/>
      <c r="X21010" s="131"/>
      <c r="Y21010" s="133"/>
      <c r="AJ21010" s="133"/>
      <c r="AO21010" s="135"/>
      <c r="AP21010" s="135"/>
      <c r="BJ21010" s="136"/>
    </row>
    <row r="21011" spans="5:62" ht="14.25" customHeight="1" x14ac:dyDescent="0.25">
      <c r="E21011" s="113"/>
      <c r="H21011" s="133"/>
      <c r="T21011" s="133"/>
      <c r="X21011" s="131"/>
      <c r="Y21011" s="133"/>
      <c r="AJ21011" s="133"/>
      <c r="AO21011" s="135"/>
      <c r="AP21011" s="135"/>
      <c r="BJ21011" s="136"/>
    </row>
    <row r="21012" spans="5:62" ht="14.25" customHeight="1" x14ac:dyDescent="0.25">
      <c r="E21012" s="113"/>
      <c r="H21012" s="133"/>
      <c r="T21012" s="133"/>
      <c r="X21012" s="131"/>
      <c r="Y21012" s="133"/>
      <c r="AJ21012" s="133"/>
      <c r="AO21012" s="135"/>
      <c r="AP21012" s="135"/>
      <c r="BJ21012" s="136"/>
    </row>
    <row r="21013" spans="5:62" ht="14.25" customHeight="1" x14ac:dyDescent="0.25">
      <c r="E21013" s="113"/>
      <c r="H21013" s="133"/>
      <c r="T21013" s="133"/>
      <c r="X21013" s="131"/>
      <c r="Y21013" s="133"/>
      <c r="AJ21013" s="133"/>
      <c r="AO21013" s="135"/>
      <c r="AP21013" s="135"/>
      <c r="BJ21013" s="136"/>
    </row>
    <row r="21014" spans="5:62" ht="14.25" customHeight="1" x14ac:dyDescent="0.25">
      <c r="E21014" s="113"/>
      <c r="H21014" s="133"/>
      <c r="T21014" s="133"/>
      <c r="X21014" s="131"/>
      <c r="Y21014" s="133"/>
      <c r="AJ21014" s="133"/>
      <c r="AO21014" s="135"/>
      <c r="AP21014" s="135"/>
      <c r="BJ21014" s="136"/>
    </row>
    <row r="21015" spans="5:62" ht="14.25" customHeight="1" x14ac:dyDescent="0.25">
      <c r="E21015" s="113"/>
      <c r="H21015" s="133"/>
      <c r="T21015" s="133"/>
      <c r="X21015" s="131"/>
      <c r="Y21015" s="133"/>
      <c r="AJ21015" s="133"/>
      <c r="AO21015" s="135"/>
      <c r="AP21015" s="135"/>
      <c r="BJ21015" s="136"/>
    </row>
    <row r="21016" spans="5:62" ht="14.25" customHeight="1" x14ac:dyDescent="0.25">
      <c r="E21016" s="113"/>
      <c r="H21016" s="133"/>
      <c r="T21016" s="133"/>
      <c r="X21016" s="131"/>
      <c r="Y21016" s="133"/>
      <c r="AJ21016" s="133"/>
      <c r="AO21016" s="135"/>
      <c r="AP21016" s="135"/>
      <c r="BJ21016" s="136"/>
    </row>
    <row r="21017" spans="5:62" ht="14.25" customHeight="1" x14ac:dyDescent="0.25">
      <c r="E21017" s="113"/>
      <c r="H21017" s="133"/>
      <c r="T21017" s="133"/>
      <c r="X21017" s="131"/>
      <c r="Y21017" s="133"/>
      <c r="AJ21017" s="133"/>
      <c r="AO21017" s="135"/>
      <c r="AP21017" s="135"/>
      <c r="BJ21017" s="136"/>
    </row>
    <row r="21018" spans="5:62" ht="14.25" customHeight="1" x14ac:dyDescent="0.25">
      <c r="E21018" s="113"/>
      <c r="H21018" s="133"/>
      <c r="T21018" s="133"/>
      <c r="X21018" s="131"/>
      <c r="Y21018" s="133"/>
      <c r="AJ21018" s="133"/>
      <c r="AO21018" s="135"/>
      <c r="AP21018" s="135"/>
      <c r="BJ21018" s="136"/>
    </row>
    <row r="21019" spans="5:62" ht="14.25" customHeight="1" x14ac:dyDescent="0.25">
      <c r="E21019" s="113"/>
      <c r="H21019" s="133"/>
      <c r="T21019" s="133"/>
      <c r="X21019" s="131"/>
      <c r="Y21019" s="133"/>
      <c r="AJ21019" s="133"/>
      <c r="AO21019" s="135"/>
      <c r="AP21019" s="135"/>
      <c r="BJ21019" s="136"/>
    </row>
    <row r="21020" spans="5:62" ht="14.25" customHeight="1" x14ac:dyDescent="0.25">
      <c r="E21020" s="113"/>
      <c r="H21020" s="133"/>
      <c r="T21020" s="133"/>
      <c r="X21020" s="131"/>
      <c r="Y21020" s="133"/>
      <c r="AJ21020" s="133"/>
      <c r="AO21020" s="135"/>
      <c r="AP21020" s="135"/>
      <c r="BJ21020" s="136"/>
    </row>
    <row r="21021" spans="5:62" ht="14.25" customHeight="1" x14ac:dyDescent="0.25">
      <c r="E21021" s="113"/>
      <c r="H21021" s="133"/>
      <c r="T21021" s="133"/>
      <c r="X21021" s="131"/>
      <c r="Y21021" s="133"/>
      <c r="AJ21021" s="133"/>
      <c r="AO21021" s="135"/>
      <c r="AP21021" s="135"/>
      <c r="BJ21021" s="136"/>
    </row>
    <row r="21022" spans="5:62" ht="14.25" customHeight="1" x14ac:dyDescent="0.25">
      <c r="E21022" s="113"/>
      <c r="H21022" s="133"/>
      <c r="T21022" s="133"/>
      <c r="X21022" s="131"/>
      <c r="Y21022" s="133"/>
      <c r="AJ21022" s="133"/>
      <c r="AO21022" s="135"/>
      <c r="AP21022" s="135"/>
      <c r="BJ21022" s="136"/>
    </row>
    <row r="21023" spans="5:62" ht="14.25" customHeight="1" x14ac:dyDescent="0.25">
      <c r="E21023" s="113"/>
      <c r="H21023" s="133"/>
      <c r="T21023" s="133"/>
      <c r="X21023" s="131"/>
      <c r="Y21023" s="133"/>
      <c r="AJ21023" s="133"/>
      <c r="AO21023" s="135"/>
      <c r="AP21023" s="135"/>
      <c r="BJ21023" s="136"/>
    </row>
    <row r="21024" spans="5:62" ht="14.25" customHeight="1" x14ac:dyDescent="0.25">
      <c r="E21024" s="113"/>
      <c r="H21024" s="133"/>
      <c r="T21024" s="133"/>
      <c r="X21024" s="131"/>
      <c r="Y21024" s="133"/>
      <c r="AJ21024" s="133"/>
      <c r="AO21024" s="135"/>
      <c r="AP21024" s="135"/>
      <c r="BJ21024" s="136"/>
    </row>
    <row r="21025" spans="5:62" ht="14.25" customHeight="1" x14ac:dyDescent="0.25">
      <c r="E21025" s="113"/>
      <c r="H21025" s="133"/>
      <c r="T21025" s="133"/>
      <c r="X21025" s="131"/>
      <c r="Y21025" s="133"/>
      <c r="AJ21025" s="133"/>
      <c r="AO21025" s="135"/>
      <c r="AP21025" s="135"/>
      <c r="BJ21025" s="136"/>
    </row>
    <row r="21026" spans="5:62" ht="14.25" customHeight="1" x14ac:dyDescent="0.25">
      <c r="E21026" s="113"/>
      <c r="H21026" s="133"/>
      <c r="T21026" s="133"/>
      <c r="X21026" s="131"/>
      <c r="Y21026" s="133"/>
      <c r="AJ21026" s="133"/>
      <c r="AO21026" s="135"/>
      <c r="AP21026" s="135"/>
      <c r="BJ21026" s="136"/>
    </row>
    <row r="21027" spans="5:62" ht="14.25" customHeight="1" x14ac:dyDescent="0.25">
      <c r="E21027" s="113"/>
      <c r="H21027" s="133"/>
      <c r="T21027" s="133"/>
      <c r="X21027" s="131"/>
      <c r="Y21027" s="133"/>
      <c r="AJ21027" s="133"/>
      <c r="AO21027" s="135"/>
      <c r="AP21027" s="135"/>
      <c r="BJ21027" s="136"/>
    </row>
    <row r="21028" spans="5:62" ht="14.25" customHeight="1" x14ac:dyDescent="0.25">
      <c r="E21028" s="113"/>
      <c r="H21028" s="133"/>
      <c r="T21028" s="133"/>
      <c r="X21028" s="131"/>
      <c r="Y21028" s="133"/>
      <c r="AJ21028" s="133"/>
      <c r="AO21028" s="135"/>
      <c r="AP21028" s="135"/>
      <c r="BJ21028" s="136"/>
    </row>
    <row r="21029" spans="5:62" ht="14.25" customHeight="1" x14ac:dyDescent="0.25">
      <c r="E21029" s="113"/>
      <c r="H21029" s="133"/>
      <c r="T21029" s="133"/>
      <c r="X21029" s="131"/>
      <c r="Y21029" s="133"/>
      <c r="AJ21029" s="133"/>
      <c r="AO21029" s="135"/>
      <c r="AP21029" s="135"/>
      <c r="BJ21029" s="136"/>
    </row>
    <row r="21030" spans="5:62" ht="14.25" customHeight="1" x14ac:dyDescent="0.25">
      <c r="E21030" s="113"/>
      <c r="H21030" s="133"/>
      <c r="T21030" s="133"/>
      <c r="X21030" s="131"/>
      <c r="Y21030" s="133"/>
      <c r="AJ21030" s="133"/>
      <c r="AO21030" s="135"/>
      <c r="AP21030" s="135"/>
      <c r="BJ21030" s="136"/>
    </row>
    <row r="21031" spans="5:62" ht="14.25" customHeight="1" x14ac:dyDescent="0.25">
      <c r="E21031" s="113"/>
      <c r="H21031" s="133"/>
      <c r="T21031" s="133"/>
      <c r="X21031" s="131"/>
      <c r="Y21031" s="133"/>
      <c r="AJ21031" s="133"/>
      <c r="AO21031" s="135"/>
      <c r="AP21031" s="135"/>
      <c r="BJ21031" s="136"/>
    </row>
    <row r="21032" spans="5:62" ht="14.25" customHeight="1" x14ac:dyDescent="0.25">
      <c r="E21032" s="113"/>
      <c r="H21032" s="133"/>
      <c r="T21032" s="133"/>
      <c r="X21032" s="131"/>
      <c r="Y21032" s="133"/>
      <c r="AJ21032" s="133"/>
      <c r="AO21032" s="135"/>
      <c r="AP21032" s="135"/>
      <c r="BJ21032" s="136"/>
    </row>
    <row r="21033" spans="5:62" ht="14.25" customHeight="1" x14ac:dyDescent="0.25">
      <c r="E21033" s="113"/>
      <c r="H21033" s="133"/>
      <c r="T21033" s="133"/>
      <c r="X21033" s="131"/>
      <c r="Y21033" s="133"/>
      <c r="AJ21033" s="133"/>
      <c r="AO21033" s="135"/>
      <c r="AP21033" s="135"/>
      <c r="BJ21033" s="136"/>
    </row>
    <row r="21034" spans="5:62" ht="14.25" customHeight="1" x14ac:dyDescent="0.25">
      <c r="E21034" s="113"/>
      <c r="H21034" s="133"/>
      <c r="T21034" s="133"/>
      <c r="X21034" s="131"/>
      <c r="Y21034" s="133"/>
      <c r="AJ21034" s="133"/>
      <c r="AO21034" s="135"/>
      <c r="AP21034" s="135"/>
      <c r="BJ21034" s="136"/>
    </row>
    <row r="21035" spans="5:62" ht="14.25" customHeight="1" x14ac:dyDescent="0.25">
      <c r="E21035" s="113"/>
      <c r="H21035" s="133"/>
      <c r="T21035" s="133"/>
      <c r="X21035" s="131"/>
      <c r="Y21035" s="133"/>
      <c r="AJ21035" s="133"/>
      <c r="AO21035" s="135"/>
      <c r="AP21035" s="135"/>
      <c r="BJ21035" s="136"/>
    </row>
    <row r="21036" spans="5:62" ht="14.25" customHeight="1" x14ac:dyDescent="0.25">
      <c r="E21036" s="113"/>
      <c r="H21036" s="133"/>
      <c r="T21036" s="133"/>
      <c r="X21036" s="131"/>
      <c r="Y21036" s="133"/>
      <c r="AJ21036" s="133"/>
      <c r="AO21036" s="135"/>
      <c r="AP21036" s="135"/>
      <c r="BJ21036" s="136"/>
    </row>
    <row r="21037" spans="5:62" ht="14.25" customHeight="1" x14ac:dyDescent="0.25">
      <c r="E21037" s="113"/>
      <c r="H21037" s="133"/>
      <c r="T21037" s="133"/>
      <c r="X21037" s="131"/>
      <c r="Y21037" s="133"/>
      <c r="AJ21037" s="133"/>
      <c r="AO21037" s="135"/>
      <c r="AP21037" s="135"/>
      <c r="BJ21037" s="136"/>
    </row>
    <row r="21038" spans="5:62" ht="14.25" customHeight="1" x14ac:dyDescent="0.25">
      <c r="E21038" s="113"/>
      <c r="H21038" s="133"/>
      <c r="T21038" s="133"/>
      <c r="X21038" s="131"/>
      <c r="Y21038" s="133"/>
      <c r="AJ21038" s="133"/>
      <c r="AO21038" s="135"/>
      <c r="AP21038" s="135"/>
      <c r="BJ21038" s="136"/>
    </row>
    <row r="21039" spans="5:62" ht="14.25" customHeight="1" x14ac:dyDescent="0.25">
      <c r="E21039" s="113"/>
      <c r="H21039" s="133"/>
      <c r="T21039" s="133"/>
      <c r="X21039" s="131"/>
      <c r="Y21039" s="133"/>
      <c r="AJ21039" s="133"/>
      <c r="AO21039" s="135"/>
      <c r="AP21039" s="135"/>
      <c r="BJ21039" s="136"/>
    </row>
    <row r="21040" spans="5:62" ht="14.25" customHeight="1" x14ac:dyDescent="0.25">
      <c r="E21040" s="113"/>
      <c r="H21040" s="133"/>
      <c r="T21040" s="133"/>
      <c r="X21040" s="131"/>
      <c r="Y21040" s="133"/>
      <c r="AJ21040" s="133"/>
      <c r="AO21040" s="135"/>
      <c r="AP21040" s="135"/>
      <c r="BJ21040" s="136"/>
    </row>
    <row r="21041" spans="5:62" ht="14.25" customHeight="1" x14ac:dyDescent="0.25">
      <c r="E21041" s="113"/>
      <c r="H21041" s="133"/>
      <c r="T21041" s="133"/>
      <c r="X21041" s="131"/>
      <c r="Y21041" s="133"/>
      <c r="AJ21041" s="133"/>
      <c r="AO21041" s="135"/>
      <c r="AP21041" s="135"/>
      <c r="BJ21041" s="136"/>
    </row>
    <row r="21042" spans="5:62" ht="14.25" customHeight="1" x14ac:dyDescent="0.25">
      <c r="E21042" s="113"/>
      <c r="H21042" s="133"/>
      <c r="T21042" s="133"/>
      <c r="X21042" s="131"/>
      <c r="Y21042" s="133"/>
      <c r="AJ21042" s="133"/>
      <c r="AO21042" s="135"/>
      <c r="AP21042" s="135"/>
      <c r="BJ21042" s="136"/>
    </row>
    <row r="21043" spans="5:62" ht="14.25" customHeight="1" x14ac:dyDescent="0.25">
      <c r="E21043" s="113"/>
      <c r="H21043" s="133"/>
      <c r="T21043" s="133"/>
      <c r="X21043" s="131"/>
      <c r="Y21043" s="133"/>
      <c r="AJ21043" s="133"/>
      <c r="AO21043" s="135"/>
      <c r="AP21043" s="135"/>
      <c r="BJ21043" s="136"/>
    </row>
    <row r="21044" spans="5:62" ht="14.25" customHeight="1" x14ac:dyDescent="0.25">
      <c r="E21044" s="113"/>
      <c r="H21044" s="133"/>
      <c r="T21044" s="133"/>
      <c r="X21044" s="131"/>
      <c r="Y21044" s="133"/>
      <c r="AJ21044" s="133"/>
      <c r="AO21044" s="135"/>
      <c r="AP21044" s="135"/>
      <c r="BJ21044" s="136"/>
    </row>
    <row r="21045" spans="5:62" ht="14.25" customHeight="1" x14ac:dyDescent="0.25">
      <c r="E21045" s="113"/>
      <c r="H21045" s="133"/>
      <c r="T21045" s="133"/>
      <c r="X21045" s="131"/>
      <c r="Y21045" s="133"/>
      <c r="AJ21045" s="133"/>
      <c r="AO21045" s="135"/>
      <c r="AP21045" s="135"/>
      <c r="BJ21045" s="136"/>
    </row>
    <row r="21046" spans="5:62" ht="14.25" customHeight="1" x14ac:dyDescent="0.25">
      <c r="E21046" s="113"/>
      <c r="H21046" s="133"/>
      <c r="T21046" s="133"/>
      <c r="X21046" s="131"/>
      <c r="Y21046" s="133"/>
      <c r="AJ21046" s="133"/>
      <c r="AO21046" s="135"/>
      <c r="AP21046" s="135"/>
      <c r="BJ21046" s="136"/>
    </row>
    <row r="21047" spans="5:62" ht="14.25" customHeight="1" x14ac:dyDescent="0.25">
      <c r="E21047" s="113"/>
      <c r="H21047" s="133"/>
      <c r="T21047" s="133"/>
      <c r="X21047" s="131"/>
      <c r="Y21047" s="133"/>
      <c r="AJ21047" s="133"/>
      <c r="AO21047" s="135"/>
      <c r="AP21047" s="135"/>
      <c r="BJ21047" s="136"/>
    </row>
    <row r="21048" spans="5:62" ht="14.25" customHeight="1" x14ac:dyDescent="0.25">
      <c r="E21048" s="113"/>
      <c r="H21048" s="133"/>
      <c r="T21048" s="133"/>
      <c r="X21048" s="131"/>
      <c r="Y21048" s="133"/>
      <c r="AJ21048" s="133"/>
      <c r="AO21048" s="135"/>
      <c r="AP21048" s="135"/>
      <c r="BJ21048" s="136"/>
    </row>
    <row r="21049" spans="5:62" ht="14.25" customHeight="1" x14ac:dyDescent="0.25">
      <c r="E21049" s="113"/>
      <c r="H21049" s="133"/>
      <c r="T21049" s="133"/>
      <c r="X21049" s="131"/>
      <c r="Y21049" s="133"/>
      <c r="AJ21049" s="133"/>
      <c r="AO21049" s="135"/>
      <c r="AP21049" s="135"/>
      <c r="BJ21049" s="136"/>
    </row>
    <row r="21050" spans="5:62" ht="14.25" customHeight="1" x14ac:dyDescent="0.25">
      <c r="E21050" s="113"/>
      <c r="H21050" s="133"/>
      <c r="T21050" s="133"/>
      <c r="X21050" s="131"/>
      <c r="Y21050" s="133"/>
      <c r="AJ21050" s="133"/>
      <c r="AO21050" s="135"/>
      <c r="AP21050" s="135"/>
      <c r="BJ21050" s="136"/>
    </row>
    <row r="21051" spans="5:62" ht="14.25" customHeight="1" x14ac:dyDescent="0.25">
      <c r="E21051" s="113"/>
      <c r="H21051" s="133"/>
      <c r="T21051" s="133"/>
      <c r="X21051" s="131"/>
      <c r="Y21051" s="133"/>
      <c r="AJ21051" s="133"/>
      <c r="AO21051" s="135"/>
      <c r="AP21051" s="135"/>
      <c r="BJ21051" s="136"/>
    </row>
    <row r="21052" spans="5:62" ht="14.25" customHeight="1" x14ac:dyDescent="0.25">
      <c r="E21052" s="113"/>
      <c r="H21052" s="133"/>
      <c r="T21052" s="133"/>
      <c r="X21052" s="131"/>
      <c r="Y21052" s="133"/>
      <c r="AJ21052" s="133"/>
      <c r="AO21052" s="135"/>
      <c r="AP21052" s="135"/>
      <c r="BJ21052" s="136"/>
    </row>
    <row r="21053" spans="5:62" ht="14.25" customHeight="1" x14ac:dyDescent="0.25">
      <c r="E21053" s="113"/>
      <c r="H21053" s="133"/>
      <c r="T21053" s="133"/>
      <c r="X21053" s="131"/>
      <c r="Y21053" s="133"/>
      <c r="AJ21053" s="133"/>
      <c r="AO21053" s="135"/>
      <c r="AP21053" s="135"/>
      <c r="BJ21053" s="136"/>
    </row>
    <row r="21054" spans="5:62" ht="14.25" customHeight="1" x14ac:dyDescent="0.25">
      <c r="E21054" s="113"/>
      <c r="H21054" s="133"/>
      <c r="T21054" s="133"/>
      <c r="X21054" s="131"/>
      <c r="Y21054" s="133"/>
      <c r="AJ21054" s="133"/>
      <c r="AO21054" s="135"/>
      <c r="AP21054" s="135"/>
      <c r="BJ21054" s="136"/>
    </row>
    <row r="21055" spans="5:62" ht="14.25" customHeight="1" x14ac:dyDescent="0.25">
      <c r="E21055" s="113"/>
      <c r="H21055" s="133"/>
      <c r="T21055" s="133"/>
      <c r="X21055" s="131"/>
      <c r="Y21055" s="133"/>
      <c r="AJ21055" s="133"/>
      <c r="AO21055" s="135"/>
      <c r="AP21055" s="135"/>
      <c r="BJ21055" s="136"/>
    </row>
    <row r="21056" spans="5:62" ht="14.25" customHeight="1" x14ac:dyDescent="0.25">
      <c r="E21056" s="113"/>
      <c r="H21056" s="133"/>
      <c r="T21056" s="133"/>
      <c r="X21056" s="131"/>
      <c r="Y21056" s="133"/>
      <c r="AJ21056" s="133"/>
      <c r="AO21056" s="135"/>
      <c r="AP21056" s="135"/>
      <c r="BJ21056" s="136"/>
    </row>
    <row r="21057" spans="5:62" ht="14.25" customHeight="1" x14ac:dyDescent="0.25">
      <c r="E21057" s="113"/>
      <c r="H21057" s="133"/>
      <c r="T21057" s="133"/>
      <c r="X21057" s="131"/>
      <c r="Y21057" s="133"/>
      <c r="AJ21057" s="133"/>
      <c r="AO21057" s="135"/>
      <c r="AP21057" s="135"/>
      <c r="BJ21057" s="136"/>
    </row>
    <row r="21058" spans="5:62" ht="14.25" customHeight="1" x14ac:dyDescent="0.25">
      <c r="E21058" s="113"/>
      <c r="H21058" s="133"/>
      <c r="T21058" s="133"/>
      <c r="X21058" s="131"/>
      <c r="Y21058" s="133"/>
      <c r="AJ21058" s="133"/>
      <c r="AO21058" s="135"/>
      <c r="AP21058" s="135"/>
      <c r="BJ21058" s="136"/>
    </row>
    <row r="21059" spans="5:62" ht="14.25" customHeight="1" x14ac:dyDescent="0.25">
      <c r="E21059" s="113"/>
      <c r="H21059" s="133"/>
      <c r="T21059" s="133"/>
      <c r="X21059" s="131"/>
      <c r="Y21059" s="133"/>
      <c r="AJ21059" s="133"/>
      <c r="AO21059" s="135"/>
      <c r="AP21059" s="135"/>
      <c r="BJ21059" s="136"/>
    </row>
    <row r="21060" spans="5:62" ht="14.25" customHeight="1" x14ac:dyDescent="0.25">
      <c r="E21060" s="113"/>
      <c r="H21060" s="133"/>
      <c r="T21060" s="133"/>
      <c r="X21060" s="131"/>
      <c r="Y21060" s="133"/>
      <c r="AJ21060" s="133"/>
      <c r="AO21060" s="135"/>
      <c r="AP21060" s="135"/>
      <c r="BJ21060" s="136"/>
    </row>
    <row r="21061" spans="5:62" ht="14.25" customHeight="1" x14ac:dyDescent="0.25">
      <c r="E21061" s="113"/>
      <c r="H21061" s="133"/>
      <c r="T21061" s="133"/>
      <c r="X21061" s="131"/>
      <c r="Y21061" s="133"/>
      <c r="AJ21061" s="133"/>
      <c r="AO21061" s="135"/>
      <c r="AP21061" s="135"/>
      <c r="BJ21061" s="136"/>
    </row>
    <row r="21062" spans="5:62" ht="14.25" customHeight="1" x14ac:dyDescent="0.25">
      <c r="E21062" s="113"/>
      <c r="H21062" s="133"/>
      <c r="T21062" s="133"/>
      <c r="X21062" s="131"/>
      <c r="Y21062" s="133"/>
      <c r="AJ21062" s="133"/>
      <c r="AO21062" s="135"/>
      <c r="AP21062" s="135"/>
      <c r="BJ21062" s="136"/>
    </row>
    <row r="21063" spans="5:62" ht="14.25" customHeight="1" x14ac:dyDescent="0.25">
      <c r="E21063" s="113"/>
      <c r="H21063" s="133"/>
      <c r="T21063" s="133"/>
      <c r="X21063" s="131"/>
      <c r="Y21063" s="133"/>
      <c r="AJ21063" s="133"/>
      <c r="AO21063" s="135"/>
      <c r="AP21063" s="135"/>
      <c r="BJ21063" s="136"/>
    </row>
    <row r="21064" spans="5:62" ht="14.25" customHeight="1" x14ac:dyDescent="0.25">
      <c r="E21064" s="113"/>
      <c r="H21064" s="133"/>
      <c r="T21064" s="133"/>
      <c r="X21064" s="131"/>
      <c r="Y21064" s="133"/>
      <c r="AJ21064" s="133"/>
      <c r="AO21064" s="135"/>
      <c r="AP21064" s="135"/>
      <c r="BJ21064" s="136"/>
    </row>
    <row r="21065" spans="5:62" ht="14.25" customHeight="1" x14ac:dyDescent="0.25">
      <c r="E21065" s="113"/>
      <c r="H21065" s="133"/>
      <c r="T21065" s="133"/>
      <c r="X21065" s="131"/>
      <c r="Y21065" s="133"/>
      <c r="AJ21065" s="133"/>
      <c r="AO21065" s="135"/>
      <c r="AP21065" s="135"/>
      <c r="BJ21065" s="136"/>
    </row>
    <row r="21066" spans="5:62" ht="14.25" customHeight="1" x14ac:dyDescent="0.25">
      <c r="E21066" s="113"/>
      <c r="H21066" s="133"/>
      <c r="T21066" s="133"/>
      <c r="X21066" s="131"/>
      <c r="Y21066" s="133"/>
      <c r="AJ21066" s="133"/>
      <c r="AO21066" s="135"/>
      <c r="AP21066" s="135"/>
      <c r="BJ21066" s="136"/>
    </row>
    <row r="21067" spans="5:62" ht="14.25" customHeight="1" x14ac:dyDescent="0.25">
      <c r="E21067" s="113"/>
      <c r="H21067" s="133"/>
      <c r="T21067" s="133"/>
      <c r="X21067" s="131"/>
      <c r="Y21067" s="133"/>
      <c r="AJ21067" s="133"/>
      <c r="AO21067" s="135"/>
      <c r="AP21067" s="135"/>
      <c r="BJ21067" s="136"/>
    </row>
    <row r="21068" spans="5:62" ht="14.25" customHeight="1" x14ac:dyDescent="0.25">
      <c r="E21068" s="113"/>
      <c r="H21068" s="133"/>
      <c r="T21068" s="133"/>
      <c r="X21068" s="131"/>
      <c r="Y21068" s="133"/>
      <c r="AJ21068" s="133"/>
      <c r="AO21068" s="135"/>
      <c r="AP21068" s="135"/>
      <c r="BJ21068" s="136"/>
    </row>
    <row r="21069" spans="5:62" ht="14.25" customHeight="1" x14ac:dyDescent="0.25">
      <c r="E21069" s="113"/>
      <c r="H21069" s="133"/>
      <c r="T21069" s="133"/>
      <c r="X21069" s="131"/>
      <c r="Y21069" s="133"/>
      <c r="AJ21069" s="133"/>
      <c r="AO21069" s="135"/>
      <c r="AP21069" s="135"/>
      <c r="BJ21069" s="136"/>
    </row>
    <row r="21070" spans="5:62" ht="14.25" customHeight="1" x14ac:dyDescent="0.25">
      <c r="E21070" s="113"/>
      <c r="H21070" s="133"/>
      <c r="T21070" s="133"/>
      <c r="X21070" s="131"/>
      <c r="Y21070" s="133"/>
      <c r="AJ21070" s="133"/>
      <c r="AO21070" s="135"/>
      <c r="AP21070" s="135"/>
      <c r="BJ21070" s="136"/>
    </row>
    <row r="21071" spans="5:62" ht="14.25" customHeight="1" x14ac:dyDescent="0.25">
      <c r="E21071" s="113"/>
      <c r="H21071" s="133"/>
      <c r="T21071" s="133"/>
      <c r="X21071" s="131"/>
      <c r="Y21071" s="133"/>
      <c r="AJ21071" s="133"/>
      <c r="AO21071" s="135"/>
      <c r="AP21071" s="135"/>
      <c r="BJ21071" s="136"/>
    </row>
    <row r="21072" spans="5:62" ht="14.25" customHeight="1" x14ac:dyDescent="0.25">
      <c r="E21072" s="113"/>
      <c r="H21072" s="133"/>
      <c r="T21072" s="133"/>
      <c r="X21072" s="131"/>
      <c r="Y21072" s="133"/>
      <c r="AJ21072" s="133"/>
      <c r="AO21072" s="135"/>
      <c r="AP21072" s="135"/>
      <c r="BJ21072" s="136"/>
    </row>
    <row r="21073" spans="5:62" ht="14.25" customHeight="1" x14ac:dyDescent="0.25">
      <c r="E21073" s="113"/>
      <c r="H21073" s="133"/>
      <c r="T21073" s="133"/>
      <c r="X21073" s="131"/>
      <c r="Y21073" s="133"/>
      <c r="AJ21073" s="133"/>
      <c r="AO21073" s="135"/>
      <c r="AP21073" s="135"/>
      <c r="BJ21073" s="136"/>
    </row>
    <row r="21074" spans="5:62" ht="14.25" customHeight="1" x14ac:dyDescent="0.25">
      <c r="E21074" s="113"/>
      <c r="H21074" s="133"/>
      <c r="T21074" s="133"/>
      <c r="X21074" s="131"/>
      <c r="Y21074" s="133"/>
      <c r="AJ21074" s="133"/>
      <c r="AO21074" s="135"/>
      <c r="AP21074" s="135"/>
      <c r="BJ21074" s="136"/>
    </row>
    <row r="21075" spans="5:62" ht="14.25" customHeight="1" x14ac:dyDescent="0.25">
      <c r="E21075" s="113"/>
      <c r="H21075" s="133"/>
      <c r="T21075" s="133"/>
      <c r="X21075" s="131"/>
      <c r="Y21075" s="133"/>
      <c r="AJ21075" s="133"/>
      <c r="AO21075" s="135"/>
      <c r="AP21075" s="135"/>
      <c r="BJ21075" s="136"/>
    </row>
    <row r="21076" spans="5:62" ht="14.25" customHeight="1" x14ac:dyDescent="0.25">
      <c r="E21076" s="113"/>
      <c r="H21076" s="133"/>
      <c r="T21076" s="133"/>
      <c r="X21076" s="131"/>
      <c r="Y21076" s="133"/>
      <c r="AJ21076" s="133"/>
      <c r="AO21076" s="135"/>
      <c r="AP21076" s="135"/>
      <c r="BJ21076" s="136"/>
    </row>
    <row r="21077" spans="5:62" ht="14.25" customHeight="1" x14ac:dyDescent="0.25">
      <c r="E21077" s="113"/>
      <c r="H21077" s="133"/>
      <c r="T21077" s="133"/>
      <c r="X21077" s="131"/>
      <c r="Y21077" s="133"/>
      <c r="AJ21077" s="133"/>
      <c r="AO21077" s="135"/>
      <c r="AP21077" s="135"/>
      <c r="BJ21077" s="136"/>
    </row>
    <row r="21078" spans="5:62" ht="14.25" customHeight="1" x14ac:dyDescent="0.25">
      <c r="E21078" s="113"/>
      <c r="H21078" s="133"/>
      <c r="T21078" s="133"/>
      <c r="X21078" s="131"/>
      <c r="Y21078" s="133"/>
      <c r="AJ21078" s="133"/>
      <c r="AO21078" s="135"/>
      <c r="AP21078" s="135"/>
      <c r="BJ21078" s="136"/>
    </row>
    <row r="21079" spans="5:62" ht="14.25" customHeight="1" x14ac:dyDescent="0.25">
      <c r="E21079" s="113"/>
      <c r="H21079" s="133"/>
      <c r="T21079" s="133"/>
      <c r="X21079" s="131"/>
      <c r="Y21079" s="133"/>
      <c r="AJ21079" s="133"/>
      <c r="AO21079" s="135"/>
      <c r="AP21079" s="135"/>
      <c r="BJ21079" s="136"/>
    </row>
    <row r="21080" spans="5:62" ht="14.25" customHeight="1" x14ac:dyDescent="0.25">
      <c r="E21080" s="113"/>
      <c r="H21080" s="133"/>
      <c r="T21080" s="133"/>
      <c r="X21080" s="131"/>
      <c r="Y21080" s="133"/>
      <c r="AJ21080" s="133"/>
      <c r="AO21080" s="135"/>
      <c r="AP21080" s="135"/>
      <c r="BJ21080" s="136"/>
    </row>
    <row r="21081" spans="5:62" ht="14.25" customHeight="1" x14ac:dyDescent="0.25">
      <c r="E21081" s="113"/>
      <c r="H21081" s="133"/>
      <c r="T21081" s="133"/>
      <c r="X21081" s="131"/>
      <c r="Y21081" s="133"/>
      <c r="AJ21081" s="133"/>
      <c r="AO21081" s="135"/>
      <c r="AP21081" s="135"/>
      <c r="BJ21081" s="136"/>
    </row>
    <row r="21082" spans="5:62" ht="14.25" customHeight="1" x14ac:dyDescent="0.25">
      <c r="E21082" s="113"/>
      <c r="H21082" s="133"/>
      <c r="T21082" s="133"/>
      <c r="X21082" s="131"/>
      <c r="Y21082" s="133"/>
      <c r="AJ21082" s="133"/>
      <c r="AO21082" s="135"/>
      <c r="AP21082" s="135"/>
      <c r="BJ21082" s="136"/>
    </row>
    <row r="21083" spans="5:62" ht="14.25" customHeight="1" x14ac:dyDescent="0.25">
      <c r="E21083" s="113"/>
      <c r="H21083" s="133"/>
      <c r="T21083" s="133"/>
      <c r="X21083" s="131"/>
      <c r="Y21083" s="133"/>
      <c r="AJ21083" s="133"/>
      <c r="AO21083" s="135"/>
      <c r="AP21083" s="135"/>
      <c r="BJ21083" s="136"/>
    </row>
    <row r="21084" spans="5:62" ht="14.25" customHeight="1" x14ac:dyDescent="0.25">
      <c r="E21084" s="113"/>
      <c r="H21084" s="133"/>
      <c r="T21084" s="133"/>
      <c r="X21084" s="131"/>
      <c r="Y21084" s="133"/>
      <c r="AJ21084" s="133"/>
      <c r="AO21084" s="135"/>
      <c r="AP21084" s="135"/>
      <c r="BJ21084" s="136"/>
    </row>
    <row r="21085" spans="5:62" ht="14.25" customHeight="1" x14ac:dyDescent="0.25">
      <c r="E21085" s="113"/>
      <c r="H21085" s="133"/>
      <c r="T21085" s="133"/>
      <c r="X21085" s="131"/>
      <c r="Y21085" s="133"/>
      <c r="AJ21085" s="133"/>
      <c r="AO21085" s="135"/>
      <c r="AP21085" s="135"/>
      <c r="BJ21085" s="136"/>
    </row>
    <row r="21086" spans="5:62" ht="14.25" customHeight="1" x14ac:dyDescent="0.25">
      <c r="E21086" s="113"/>
      <c r="H21086" s="133"/>
      <c r="T21086" s="133"/>
      <c r="X21086" s="131"/>
      <c r="Y21086" s="133"/>
      <c r="AJ21086" s="133"/>
      <c r="AO21086" s="135"/>
      <c r="AP21086" s="135"/>
      <c r="BJ21086" s="136"/>
    </row>
    <row r="21087" spans="5:62" ht="14.25" customHeight="1" x14ac:dyDescent="0.25">
      <c r="E21087" s="113"/>
      <c r="H21087" s="133"/>
      <c r="T21087" s="133"/>
      <c r="X21087" s="131"/>
      <c r="Y21087" s="133"/>
      <c r="AJ21087" s="133"/>
      <c r="AO21087" s="135"/>
      <c r="AP21087" s="135"/>
      <c r="BJ21087" s="136"/>
    </row>
    <row r="21088" spans="5:62" ht="14.25" customHeight="1" x14ac:dyDescent="0.25">
      <c r="E21088" s="113"/>
      <c r="H21088" s="133"/>
      <c r="T21088" s="133"/>
      <c r="X21088" s="131"/>
      <c r="Y21088" s="133"/>
      <c r="AJ21088" s="133"/>
      <c r="AO21088" s="135"/>
      <c r="AP21088" s="135"/>
      <c r="BJ21088" s="136"/>
    </row>
    <row r="21089" spans="5:62" ht="14.25" customHeight="1" x14ac:dyDescent="0.25">
      <c r="E21089" s="113"/>
      <c r="H21089" s="133"/>
      <c r="T21089" s="133"/>
      <c r="X21089" s="131"/>
      <c r="Y21089" s="133"/>
      <c r="AJ21089" s="133"/>
      <c r="AO21089" s="135"/>
      <c r="AP21089" s="135"/>
      <c r="BJ21089" s="136"/>
    </row>
    <row r="21090" spans="5:62" ht="14.25" customHeight="1" x14ac:dyDescent="0.25">
      <c r="E21090" s="113"/>
      <c r="H21090" s="133"/>
      <c r="T21090" s="133"/>
      <c r="X21090" s="131"/>
      <c r="Y21090" s="133"/>
      <c r="AJ21090" s="133"/>
      <c r="AO21090" s="135"/>
      <c r="AP21090" s="135"/>
      <c r="BJ21090" s="136"/>
    </row>
    <row r="21091" spans="5:62" ht="14.25" customHeight="1" x14ac:dyDescent="0.25">
      <c r="E21091" s="113"/>
      <c r="H21091" s="133"/>
      <c r="T21091" s="133"/>
      <c r="X21091" s="131"/>
      <c r="Y21091" s="133"/>
      <c r="AJ21091" s="133"/>
      <c r="AO21091" s="135"/>
      <c r="AP21091" s="135"/>
      <c r="BJ21091" s="136"/>
    </row>
    <row r="21092" spans="5:62" ht="14.25" customHeight="1" x14ac:dyDescent="0.25">
      <c r="E21092" s="113"/>
      <c r="H21092" s="133"/>
      <c r="T21092" s="133"/>
      <c r="X21092" s="131"/>
      <c r="Y21092" s="133"/>
      <c r="AJ21092" s="133"/>
      <c r="AO21092" s="135"/>
      <c r="AP21092" s="135"/>
      <c r="BJ21092" s="136"/>
    </row>
    <row r="21093" spans="5:62" ht="14.25" customHeight="1" x14ac:dyDescent="0.25">
      <c r="E21093" s="113"/>
      <c r="H21093" s="133"/>
      <c r="T21093" s="133"/>
      <c r="X21093" s="131"/>
      <c r="Y21093" s="133"/>
      <c r="AJ21093" s="133"/>
      <c r="AO21093" s="135"/>
      <c r="AP21093" s="135"/>
      <c r="BJ21093" s="136"/>
    </row>
    <row r="21094" spans="5:62" ht="14.25" customHeight="1" x14ac:dyDescent="0.25">
      <c r="E21094" s="113"/>
      <c r="H21094" s="133"/>
      <c r="T21094" s="133"/>
      <c r="X21094" s="131"/>
      <c r="Y21094" s="133"/>
      <c r="AJ21094" s="133"/>
      <c r="AO21094" s="135"/>
      <c r="AP21094" s="135"/>
      <c r="BJ21094" s="136"/>
    </row>
    <row r="21095" spans="5:62" ht="14.25" customHeight="1" x14ac:dyDescent="0.25">
      <c r="E21095" s="113"/>
      <c r="H21095" s="133"/>
      <c r="T21095" s="133"/>
      <c r="X21095" s="131"/>
      <c r="Y21095" s="133"/>
      <c r="AJ21095" s="133"/>
      <c r="AO21095" s="135"/>
      <c r="AP21095" s="135"/>
      <c r="BJ21095" s="136"/>
    </row>
    <row r="21096" spans="5:62" ht="14.25" customHeight="1" x14ac:dyDescent="0.25">
      <c r="E21096" s="113"/>
      <c r="H21096" s="133"/>
      <c r="T21096" s="133"/>
      <c r="X21096" s="131"/>
      <c r="Y21096" s="133"/>
      <c r="AJ21096" s="133"/>
      <c r="AO21096" s="135"/>
      <c r="AP21096" s="135"/>
      <c r="BJ21096" s="136"/>
    </row>
    <row r="21097" spans="5:62" ht="14.25" customHeight="1" x14ac:dyDescent="0.25">
      <c r="E21097" s="113"/>
      <c r="H21097" s="133"/>
      <c r="T21097" s="133"/>
      <c r="X21097" s="131"/>
      <c r="Y21097" s="133"/>
      <c r="AJ21097" s="133"/>
      <c r="AO21097" s="135"/>
      <c r="AP21097" s="135"/>
      <c r="BJ21097" s="136"/>
    </row>
    <row r="21098" spans="5:62" ht="14.25" customHeight="1" x14ac:dyDescent="0.25">
      <c r="E21098" s="113"/>
      <c r="H21098" s="133"/>
      <c r="T21098" s="133"/>
      <c r="X21098" s="131"/>
      <c r="Y21098" s="133"/>
      <c r="AJ21098" s="133"/>
      <c r="AO21098" s="135"/>
      <c r="AP21098" s="135"/>
      <c r="BJ21098" s="136"/>
    </row>
    <row r="21099" spans="5:62" ht="14.25" customHeight="1" x14ac:dyDescent="0.25">
      <c r="E21099" s="113"/>
      <c r="H21099" s="133"/>
      <c r="T21099" s="133"/>
      <c r="X21099" s="131"/>
      <c r="Y21099" s="133"/>
      <c r="AJ21099" s="133"/>
      <c r="AO21099" s="135"/>
      <c r="AP21099" s="135"/>
      <c r="BJ21099" s="136"/>
    </row>
    <row r="21100" spans="5:62" ht="14.25" customHeight="1" x14ac:dyDescent="0.25">
      <c r="E21100" s="113"/>
      <c r="H21100" s="133"/>
      <c r="T21100" s="133"/>
      <c r="X21100" s="131"/>
      <c r="Y21100" s="133"/>
      <c r="AJ21100" s="133"/>
      <c r="AO21100" s="135"/>
      <c r="AP21100" s="135"/>
      <c r="BJ21100" s="136"/>
    </row>
    <row r="21101" spans="5:62" ht="14.25" customHeight="1" x14ac:dyDescent="0.25">
      <c r="E21101" s="113"/>
      <c r="H21101" s="133"/>
      <c r="T21101" s="133"/>
      <c r="X21101" s="131"/>
      <c r="Y21101" s="133"/>
      <c r="AJ21101" s="133"/>
      <c r="AO21101" s="135"/>
      <c r="AP21101" s="135"/>
      <c r="BJ21101" s="136"/>
    </row>
    <row r="21102" spans="5:62" ht="14.25" customHeight="1" x14ac:dyDescent="0.25">
      <c r="E21102" s="113"/>
      <c r="H21102" s="133"/>
      <c r="T21102" s="133"/>
      <c r="X21102" s="131"/>
      <c r="Y21102" s="133"/>
      <c r="AJ21102" s="133"/>
      <c r="AO21102" s="135"/>
      <c r="AP21102" s="135"/>
      <c r="BJ21102" s="136"/>
    </row>
    <row r="21103" spans="5:62" ht="14.25" customHeight="1" x14ac:dyDescent="0.25">
      <c r="E21103" s="113"/>
      <c r="H21103" s="133"/>
      <c r="T21103" s="133"/>
      <c r="X21103" s="131"/>
      <c r="Y21103" s="133"/>
      <c r="AJ21103" s="133"/>
      <c r="AO21103" s="135"/>
      <c r="AP21103" s="135"/>
      <c r="BJ21103" s="136"/>
    </row>
    <row r="21104" spans="5:62" ht="14.25" customHeight="1" x14ac:dyDescent="0.25">
      <c r="E21104" s="113"/>
      <c r="H21104" s="133"/>
      <c r="T21104" s="133"/>
      <c r="X21104" s="131"/>
      <c r="Y21104" s="133"/>
      <c r="AJ21104" s="133"/>
      <c r="AO21104" s="135"/>
      <c r="AP21104" s="135"/>
      <c r="BJ21104" s="136"/>
    </row>
    <row r="21105" spans="5:62" ht="14.25" customHeight="1" x14ac:dyDescent="0.25">
      <c r="E21105" s="113"/>
      <c r="H21105" s="133"/>
      <c r="T21105" s="133"/>
      <c r="X21105" s="131"/>
      <c r="Y21105" s="133"/>
      <c r="AJ21105" s="133"/>
      <c r="AO21105" s="135"/>
      <c r="AP21105" s="135"/>
      <c r="BJ21105" s="136"/>
    </row>
    <row r="21106" spans="5:62" ht="14.25" customHeight="1" x14ac:dyDescent="0.25">
      <c r="E21106" s="113"/>
      <c r="H21106" s="133"/>
      <c r="T21106" s="133"/>
      <c r="X21106" s="131"/>
      <c r="Y21106" s="133"/>
      <c r="AJ21106" s="133"/>
      <c r="AO21106" s="135"/>
      <c r="AP21106" s="135"/>
      <c r="BJ21106" s="136"/>
    </row>
    <row r="21107" spans="5:62" ht="14.25" customHeight="1" x14ac:dyDescent="0.25">
      <c r="E21107" s="113"/>
      <c r="H21107" s="133"/>
      <c r="T21107" s="133"/>
      <c r="X21107" s="131"/>
      <c r="Y21107" s="133"/>
      <c r="AJ21107" s="133"/>
      <c r="AO21107" s="135"/>
      <c r="AP21107" s="135"/>
      <c r="BJ21107" s="136"/>
    </row>
    <row r="21108" spans="5:62" ht="14.25" customHeight="1" x14ac:dyDescent="0.25">
      <c r="E21108" s="113"/>
      <c r="H21108" s="133"/>
      <c r="T21108" s="133"/>
      <c r="X21108" s="131"/>
      <c r="Y21108" s="133"/>
      <c r="AJ21108" s="133"/>
      <c r="AO21108" s="135"/>
      <c r="AP21108" s="135"/>
      <c r="BJ21108" s="136"/>
    </row>
    <row r="21109" spans="5:62" ht="14.25" customHeight="1" x14ac:dyDescent="0.25">
      <c r="E21109" s="113"/>
      <c r="H21109" s="133"/>
      <c r="T21109" s="133"/>
      <c r="X21109" s="131"/>
      <c r="Y21109" s="133"/>
      <c r="AJ21109" s="133"/>
      <c r="AO21109" s="135"/>
      <c r="AP21109" s="135"/>
      <c r="BJ21109" s="136"/>
    </row>
    <row r="21110" spans="5:62" ht="14.25" customHeight="1" x14ac:dyDescent="0.25">
      <c r="E21110" s="113"/>
      <c r="H21110" s="133"/>
      <c r="T21110" s="133"/>
      <c r="X21110" s="131"/>
      <c r="Y21110" s="133"/>
      <c r="AJ21110" s="133"/>
      <c r="AO21110" s="135"/>
      <c r="AP21110" s="135"/>
      <c r="BJ21110" s="136"/>
    </row>
    <row r="21111" spans="5:62" ht="14.25" customHeight="1" x14ac:dyDescent="0.25">
      <c r="E21111" s="113"/>
      <c r="H21111" s="133"/>
      <c r="T21111" s="133"/>
      <c r="X21111" s="131"/>
      <c r="Y21111" s="133"/>
      <c r="AJ21111" s="133"/>
      <c r="AO21111" s="135"/>
      <c r="AP21111" s="135"/>
      <c r="BJ21111" s="136"/>
    </row>
    <row r="21112" spans="5:62" ht="14.25" customHeight="1" x14ac:dyDescent="0.25">
      <c r="E21112" s="113"/>
      <c r="H21112" s="133"/>
      <c r="T21112" s="133"/>
      <c r="X21112" s="131"/>
      <c r="Y21112" s="133"/>
      <c r="AJ21112" s="133"/>
      <c r="AO21112" s="135"/>
      <c r="AP21112" s="135"/>
      <c r="BJ21112" s="136"/>
    </row>
    <row r="21113" spans="5:62" ht="14.25" customHeight="1" x14ac:dyDescent="0.25">
      <c r="E21113" s="113"/>
      <c r="H21113" s="133"/>
      <c r="T21113" s="133"/>
      <c r="X21113" s="131"/>
      <c r="Y21113" s="133"/>
      <c r="AJ21113" s="133"/>
      <c r="AO21113" s="135"/>
      <c r="AP21113" s="135"/>
      <c r="BJ21113" s="136"/>
    </row>
    <row r="21114" spans="5:62" ht="14.25" customHeight="1" x14ac:dyDescent="0.25">
      <c r="E21114" s="113"/>
      <c r="H21114" s="133"/>
      <c r="T21114" s="133"/>
      <c r="X21114" s="131"/>
      <c r="Y21114" s="133"/>
      <c r="AJ21114" s="133"/>
      <c r="AO21114" s="135"/>
      <c r="AP21114" s="135"/>
      <c r="BJ21114" s="136"/>
    </row>
    <row r="21115" spans="5:62" ht="14.25" customHeight="1" x14ac:dyDescent="0.25">
      <c r="E21115" s="113"/>
      <c r="H21115" s="133"/>
      <c r="T21115" s="133"/>
      <c r="X21115" s="131"/>
      <c r="Y21115" s="133"/>
      <c r="AJ21115" s="133"/>
      <c r="AO21115" s="135"/>
      <c r="AP21115" s="135"/>
      <c r="BJ21115" s="136"/>
    </row>
    <row r="21116" spans="5:62" ht="14.25" customHeight="1" x14ac:dyDescent="0.25">
      <c r="E21116" s="113"/>
      <c r="H21116" s="133"/>
      <c r="T21116" s="133"/>
      <c r="X21116" s="131"/>
      <c r="Y21116" s="133"/>
      <c r="AJ21116" s="133"/>
      <c r="AO21116" s="135"/>
      <c r="AP21116" s="135"/>
      <c r="BJ21116" s="136"/>
    </row>
    <row r="21117" spans="5:62" ht="14.25" customHeight="1" x14ac:dyDescent="0.25">
      <c r="E21117" s="113"/>
      <c r="H21117" s="133"/>
      <c r="T21117" s="133"/>
      <c r="X21117" s="131"/>
      <c r="Y21117" s="133"/>
      <c r="AJ21117" s="133"/>
      <c r="AO21117" s="135"/>
      <c r="AP21117" s="135"/>
      <c r="BJ21117" s="136"/>
    </row>
    <row r="21118" spans="5:62" ht="14.25" customHeight="1" x14ac:dyDescent="0.25">
      <c r="E21118" s="113"/>
      <c r="H21118" s="133"/>
      <c r="T21118" s="133"/>
      <c r="X21118" s="131"/>
      <c r="Y21118" s="133"/>
      <c r="AJ21118" s="133"/>
      <c r="AO21118" s="135"/>
      <c r="AP21118" s="135"/>
      <c r="BJ21118" s="136"/>
    </row>
    <row r="21119" spans="5:62" ht="14.25" customHeight="1" x14ac:dyDescent="0.25">
      <c r="E21119" s="113"/>
      <c r="H21119" s="133"/>
      <c r="T21119" s="133"/>
      <c r="X21119" s="131"/>
      <c r="Y21119" s="133"/>
      <c r="AJ21119" s="133"/>
      <c r="AO21119" s="135"/>
      <c r="AP21119" s="135"/>
      <c r="BJ21119" s="136"/>
    </row>
    <row r="21120" spans="5:62" ht="14.25" customHeight="1" x14ac:dyDescent="0.25">
      <c r="E21120" s="113"/>
      <c r="H21120" s="133"/>
      <c r="T21120" s="133"/>
      <c r="X21120" s="131"/>
      <c r="Y21120" s="133"/>
      <c r="AJ21120" s="133"/>
      <c r="AO21120" s="135"/>
      <c r="AP21120" s="135"/>
      <c r="BJ21120" s="136"/>
    </row>
    <row r="21121" spans="5:62" ht="14.25" customHeight="1" x14ac:dyDescent="0.25">
      <c r="E21121" s="113"/>
      <c r="H21121" s="133"/>
      <c r="T21121" s="133"/>
      <c r="X21121" s="131"/>
      <c r="Y21121" s="133"/>
      <c r="AJ21121" s="133"/>
      <c r="AO21121" s="135"/>
      <c r="AP21121" s="135"/>
      <c r="BJ21121" s="136"/>
    </row>
    <row r="21122" spans="5:62" ht="14.25" customHeight="1" x14ac:dyDescent="0.25">
      <c r="E21122" s="113"/>
      <c r="H21122" s="133"/>
      <c r="T21122" s="133"/>
      <c r="X21122" s="131"/>
      <c r="Y21122" s="133"/>
      <c r="AJ21122" s="133"/>
      <c r="AO21122" s="135"/>
      <c r="AP21122" s="135"/>
      <c r="BJ21122" s="136"/>
    </row>
    <row r="21123" spans="5:62" ht="14.25" customHeight="1" x14ac:dyDescent="0.25">
      <c r="E21123" s="113"/>
      <c r="H21123" s="133"/>
      <c r="T21123" s="133"/>
      <c r="X21123" s="131"/>
      <c r="Y21123" s="133"/>
      <c r="AJ21123" s="133"/>
      <c r="AO21123" s="135"/>
      <c r="AP21123" s="135"/>
      <c r="BJ21123" s="136"/>
    </row>
    <row r="21124" spans="5:62" ht="14.25" customHeight="1" x14ac:dyDescent="0.25">
      <c r="E21124" s="113"/>
      <c r="H21124" s="133"/>
      <c r="T21124" s="133"/>
      <c r="X21124" s="131"/>
      <c r="Y21124" s="133"/>
      <c r="AJ21124" s="133"/>
      <c r="AO21124" s="135"/>
      <c r="AP21124" s="135"/>
      <c r="BJ21124" s="136"/>
    </row>
    <row r="21125" spans="5:62" ht="14.25" customHeight="1" x14ac:dyDescent="0.25">
      <c r="E21125" s="113"/>
      <c r="H21125" s="133"/>
      <c r="T21125" s="133"/>
      <c r="X21125" s="131"/>
      <c r="Y21125" s="133"/>
      <c r="AJ21125" s="133"/>
      <c r="AO21125" s="135"/>
      <c r="AP21125" s="135"/>
      <c r="BJ21125" s="136"/>
    </row>
    <row r="21126" spans="5:62" ht="14.25" customHeight="1" x14ac:dyDescent="0.25">
      <c r="E21126" s="113"/>
      <c r="H21126" s="133"/>
      <c r="T21126" s="133"/>
      <c r="X21126" s="131"/>
      <c r="Y21126" s="133"/>
      <c r="AJ21126" s="133"/>
      <c r="AO21126" s="135"/>
      <c r="AP21126" s="135"/>
      <c r="BJ21126" s="136"/>
    </row>
    <row r="21127" spans="5:62" ht="14.25" customHeight="1" x14ac:dyDescent="0.25">
      <c r="E21127" s="113"/>
      <c r="H21127" s="133"/>
      <c r="T21127" s="133"/>
      <c r="X21127" s="131"/>
      <c r="Y21127" s="133"/>
      <c r="AJ21127" s="133"/>
      <c r="AO21127" s="135"/>
      <c r="AP21127" s="135"/>
      <c r="BJ21127" s="136"/>
    </row>
    <row r="21128" spans="5:62" ht="14.25" customHeight="1" x14ac:dyDescent="0.25">
      <c r="E21128" s="113"/>
      <c r="H21128" s="133"/>
      <c r="T21128" s="133"/>
      <c r="X21128" s="131"/>
      <c r="Y21128" s="133"/>
      <c r="AJ21128" s="133"/>
      <c r="AO21128" s="135"/>
      <c r="AP21128" s="135"/>
      <c r="BJ21128" s="136"/>
    </row>
    <row r="21129" spans="5:62" ht="14.25" customHeight="1" x14ac:dyDescent="0.25">
      <c r="E21129" s="113"/>
      <c r="H21129" s="133"/>
      <c r="T21129" s="133"/>
      <c r="X21129" s="131"/>
      <c r="Y21129" s="133"/>
      <c r="AJ21129" s="133"/>
      <c r="AO21129" s="135"/>
      <c r="AP21129" s="135"/>
      <c r="BJ21129" s="136"/>
    </row>
    <row r="21130" spans="5:62" ht="14.25" customHeight="1" x14ac:dyDescent="0.25">
      <c r="E21130" s="113"/>
      <c r="H21130" s="133"/>
      <c r="T21130" s="133"/>
      <c r="X21130" s="131"/>
      <c r="Y21130" s="133"/>
      <c r="AJ21130" s="133"/>
      <c r="AO21130" s="135"/>
      <c r="AP21130" s="135"/>
      <c r="BJ21130" s="136"/>
    </row>
    <row r="21131" spans="5:62" ht="14.25" customHeight="1" x14ac:dyDescent="0.25">
      <c r="E21131" s="113"/>
      <c r="H21131" s="133"/>
      <c r="T21131" s="133"/>
      <c r="X21131" s="131"/>
      <c r="Y21131" s="133"/>
      <c r="AJ21131" s="133"/>
      <c r="AO21131" s="135"/>
      <c r="AP21131" s="135"/>
      <c r="BJ21131" s="136"/>
    </row>
    <row r="21132" spans="5:62" ht="14.25" customHeight="1" x14ac:dyDescent="0.25">
      <c r="E21132" s="113"/>
      <c r="H21132" s="133"/>
      <c r="T21132" s="133"/>
      <c r="X21132" s="131"/>
      <c r="Y21132" s="133"/>
      <c r="AJ21132" s="133"/>
      <c r="AO21132" s="135"/>
      <c r="AP21132" s="135"/>
      <c r="BJ21132" s="136"/>
    </row>
    <row r="21133" spans="5:62" ht="14.25" customHeight="1" x14ac:dyDescent="0.25">
      <c r="E21133" s="113"/>
      <c r="H21133" s="133"/>
      <c r="T21133" s="133"/>
      <c r="X21133" s="131"/>
      <c r="Y21133" s="133"/>
      <c r="AJ21133" s="133"/>
      <c r="AO21133" s="135"/>
      <c r="AP21133" s="135"/>
      <c r="BJ21133" s="136"/>
    </row>
    <row r="21134" spans="5:62" ht="14.25" customHeight="1" x14ac:dyDescent="0.25">
      <c r="E21134" s="113"/>
      <c r="H21134" s="133"/>
      <c r="T21134" s="133"/>
      <c r="X21134" s="131"/>
      <c r="Y21134" s="133"/>
      <c r="AJ21134" s="133"/>
      <c r="AO21134" s="135"/>
      <c r="AP21134" s="135"/>
      <c r="BJ21134" s="136"/>
    </row>
    <row r="21135" spans="5:62" ht="14.25" customHeight="1" x14ac:dyDescent="0.25">
      <c r="E21135" s="113"/>
      <c r="H21135" s="133"/>
      <c r="T21135" s="133"/>
      <c r="X21135" s="131"/>
      <c r="Y21135" s="133"/>
      <c r="AJ21135" s="133"/>
      <c r="AO21135" s="135"/>
      <c r="AP21135" s="135"/>
      <c r="BJ21135" s="136"/>
    </row>
    <row r="21136" spans="5:62" ht="14.25" customHeight="1" x14ac:dyDescent="0.25">
      <c r="E21136" s="113"/>
      <c r="H21136" s="133"/>
      <c r="T21136" s="133"/>
      <c r="X21136" s="131"/>
      <c r="Y21136" s="133"/>
      <c r="AJ21136" s="133"/>
      <c r="AO21136" s="135"/>
      <c r="AP21136" s="135"/>
      <c r="BJ21136" s="136"/>
    </row>
    <row r="21137" spans="5:62" ht="14.25" customHeight="1" x14ac:dyDescent="0.25">
      <c r="E21137" s="113"/>
      <c r="H21137" s="133"/>
      <c r="T21137" s="133"/>
      <c r="X21137" s="131"/>
      <c r="Y21137" s="133"/>
      <c r="AJ21137" s="133"/>
      <c r="AO21137" s="135"/>
      <c r="AP21137" s="135"/>
      <c r="BJ21137" s="136"/>
    </row>
    <row r="21138" spans="5:62" ht="14.25" customHeight="1" x14ac:dyDescent="0.25">
      <c r="E21138" s="113"/>
      <c r="H21138" s="133"/>
      <c r="T21138" s="133"/>
      <c r="X21138" s="131"/>
      <c r="Y21138" s="133"/>
      <c r="AJ21138" s="133"/>
      <c r="AO21138" s="135"/>
      <c r="AP21138" s="135"/>
      <c r="BJ21138" s="136"/>
    </row>
    <row r="21139" spans="5:62" ht="14.25" customHeight="1" x14ac:dyDescent="0.25">
      <c r="E21139" s="113"/>
      <c r="H21139" s="133"/>
      <c r="T21139" s="133"/>
      <c r="X21139" s="131"/>
      <c r="Y21139" s="133"/>
      <c r="AJ21139" s="133"/>
      <c r="AO21139" s="135"/>
      <c r="AP21139" s="135"/>
      <c r="BJ21139" s="136"/>
    </row>
    <row r="21140" spans="5:62" ht="14.25" customHeight="1" x14ac:dyDescent="0.25">
      <c r="E21140" s="113"/>
      <c r="H21140" s="133"/>
      <c r="T21140" s="133"/>
      <c r="X21140" s="131"/>
      <c r="Y21140" s="133"/>
      <c r="AJ21140" s="133"/>
      <c r="AO21140" s="135"/>
      <c r="AP21140" s="135"/>
      <c r="BJ21140" s="136"/>
    </row>
    <row r="21141" spans="5:62" ht="14.25" customHeight="1" x14ac:dyDescent="0.25">
      <c r="E21141" s="113"/>
      <c r="H21141" s="133"/>
      <c r="T21141" s="133"/>
      <c r="X21141" s="131"/>
      <c r="Y21141" s="133"/>
      <c r="AJ21141" s="133"/>
      <c r="AO21141" s="135"/>
      <c r="AP21141" s="135"/>
      <c r="BJ21141" s="136"/>
    </row>
    <row r="21142" spans="5:62" ht="14.25" customHeight="1" x14ac:dyDescent="0.25">
      <c r="E21142" s="113"/>
      <c r="H21142" s="133"/>
      <c r="T21142" s="133"/>
      <c r="X21142" s="131"/>
      <c r="Y21142" s="133"/>
      <c r="AJ21142" s="133"/>
      <c r="AO21142" s="135"/>
      <c r="AP21142" s="135"/>
      <c r="BJ21142" s="136"/>
    </row>
    <row r="21143" spans="5:62" ht="14.25" customHeight="1" x14ac:dyDescent="0.25">
      <c r="E21143" s="113"/>
      <c r="H21143" s="133"/>
      <c r="T21143" s="133"/>
      <c r="X21143" s="131"/>
      <c r="Y21143" s="133"/>
      <c r="AJ21143" s="133"/>
      <c r="AO21143" s="135"/>
      <c r="AP21143" s="135"/>
      <c r="BJ21143" s="136"/>
    </row>
    <row r="21144" spans="5:62" ht="14.25" customHeight="1" x14ac:dyDescent="0.25">
      <c r="E21144" s="113"/>
      <c r="H21144" s="133"/>
      <c r="T21144" s="133"/>
      <c r="X21144" s="131"/>
      <c r="Y21144" s="133"/>
      <c r="AJ21144" s="133"/>
      <c r="AO21144" s="135"/>
      <c r="AP21144" s="135"/>
      <c r="BJ21144" s="136"/>
    </row>
    <row r="21145" spans="5:62" ht="14.25" customHeight="1" x14ac:dyDescent="0.25">
      <c r="E21145" s="113"/>
      <c r="H21145" s="133"/>
      <c r="T21145" s="133"/>
      <c r="X21145" s="131"/>
      <c r="Y21145" s="133"/>
      <c r="AJ21145" s="133"/>
      <c r="AO21145" s="135"/>
      <c r="AP21145" s="135"/>
      <c r="BJ21145" s="136"/>
    </row>
    <row r="21146" spans="5:62" ht="14.25" customHeight="1" x14ac:dyDescent="0.25">
      <c r="E21146" s="113"/>
      <c r="H21146" s="133"/>
      <c r="T21146" s="133"/>
      <c r="X21146" s="131"/>
      <c r="Y21146" s="133"/>
      <c r="AJ21146" s="133"/>
      <c r="AO21146" s="135"/>
      <c r="AP21146" s="135"/>
      <c r="BJ21146" s="136"/>
    </row>
    <row r="21147" spans="5:62" ht="14.25" customHeight="1" x14ac:dyDescent="0.25">
      <c r="E21147" s="113"/>
      <c r="H21147" s="133"/>
      <c r="T21147" s="133"/>
      <c r="X21147" s="131"/>
      <c r="Y21147" s="133"/>
      <c r="AJ21147" s="133"/>
      <c r="AO21147" s="135"/>
      <c r="AP21147" s="135"/>
      <c r="BJ21147" s="136"/>
    </row>
    <row r="21148" spans="5:62" ht="14.25" customHeight="1" x14ac:dyDescent="0.25">
      <c r="E21148" s="113"/>
      <c r="H21148" s="133"/>
      <c r="T21148" s="133"/>
      <c r="X21148" s="131"/>
      <c r="Y21148" s="133"/>
      <c r="AJ21148" s="133"/>
      <c r="AO21148" s="135"/>
      <c r="AP21148" s="135"/>
      <c r="BJ21148" s="136"/>
    </row>
    <row r="21149" spans="5:62" ht="14.25" customHeight="1" x14ac:dyDescent="0.25">
      <c r="E21149" s="113"/>
      <c r="H21149" s="133"/>
      <c r="T21149" s="133"/>
      <c r="X21149" s="131"/>
      <c r="Y21149" s="133"/>
      <c r="AJ21149" s="133"/>
      <c r="AO21149" s="135"/>
      <c r="AP21149" s="135"/>
      <c r="BJ21149" s="136"/>
    </row>
    <row r="21150" spans="5:62" ht="14.25" customHeight="1" x14ac:dyDescent="0.25">
      <c r="E21150" s="113"/>
      <c r="H21150" s="133"/>
      <c r="T21150" s="133"/>
      <c r="X21150" s="131"/>
      <c r="Y21150" s="133"/>
      <c r="AJ21150" s="133"/>
      <c r="AO21150" s="135"/>
      <c r="AP21150" s="135"/>
      <c r="BJ21150" s="136"/>
    </row>
    <row r="21151" spans="5:62" ht="14.25" customHeight="1" x14ac:dyDescent="0.25">
      <c r="E21151" s="113"/>
      <c r="H21151" s="133"/>
      <c r="T21151" s="133"/>
      <c r="X21151" s="131"/>
      <c r="Y21151" s="133"/>
      <c r="AJ21151" s="133"/>
      <c r="AO21151" s="135"/>
      <c r="AP21151" s="135"/>
      <c r="BJ21151" s="136"/>
    </row>
    <row r="21152" spans="5:62" ht="14.25" customHeight="1" x14ac:dyDescent="0.25">
      <c r="E21152" s="113"/>
      <c r="H21152" s="133"/>
      <c r="T21152" s="133"/>
      <c r="X21152" s="131"/>
      <c r="Y21152" s="133"/>
      <c r="AJ21152" s="133"/>
      <c r="AO21152" s="135"/>
      <c r="AP21152" s="135"/>
      <c r="BJ21152" s="136"/>
    </row>
    <row r="21153" spans="5:62" ht="14.25" customHeight="1" x14ac:dyDescent="0.25">
      <c r="E21153" s="113"/>
      <c r="H21153" s="133"/>
      <c r="T21153" s="133"/>
      <c r="X21153" s="131"/>
      <c r="Y21153" s="133"/>
      <c r="AJ21153" s="133"/>
      <c r="AO21153" s="135"/>
      <c r="AP21153" s="135"/>
      <c r="BJ21153" s="136"/>
    </row>
    <row r="21154" spans="5:62" ht="14.25" customHeight="1" x14ac:dyDescent="0.25">
      <c r="E21154" s="113"/>
      <c r="H21154" s="133"/>
      <c r="T21154" s="133"/>
      <c r="X21154" s="131"/>
      <c r="Y21154" s="133"/>
      <c r="AJ21154" s="133"/>
      <c r="AO21154" s="135"/>
      <c r="AP21154" s="135"/>
      <c r="BJ21154" s="136"/>
    </row>
    <row r="21155" spans="5:62" ht="14.25" customHeight="1" x14ac:dyDescent="0.25">
      <c r="E21155" s="113"/>
      <c r="H21155" s="133"/>
      <c r="T21155" s="133"/>
      <c r="X21155" s="131"/>
      <c r="Y21155" s="133"/>
      <c r="AJ21155" s="133"/>
      <c r="AO21155" s="135"/>
      <c r="AP21155" s="135"/>
      <c r="BJ21155" s="136"/>
    </row>
    <row r="21156" spans="5:62" ht="14.25" customHeight="1" x14ac:dyDescent="0.25">
      <c r="E21156" s="113"/>
      <c r="H21156" s="133"/>
      <c r="T21156" s="133"/>
      <c r="X21156" s="131"/>
      <c r="Y21156" s="133"/>
      <c r="AJ21156" s="133"/>
      <c r="AO21156" s="135"/>
      <c r="AP21156" s="135"/>
      <c r="BJ21156" s="136"/>
    </row>
    <row r="21157" spans="5:62" ht="14.25" customHeight="1" x14ac:dyDescent="0.25">
      <c r="E21157" s="113"/>
      <c r="H21157" s="133"/>
      <c r="T21157" s="133"/>
      <c r="X21157" s="131"/>
      <c r="Y21157" s="133"/>
      <c r="AJ21157" s="133"/>
      <c r="AO21157" s="135"/>
      <c r="AP21157" s="135"/>
      <c r="BJ21157" s="136"/>
    </row>
    <row r="21158" spans="5:62" ht="14.25" customHeight="1" x14ac:dyDescent="0.25">
      <c r="E21158" s="113"/>
      <c r="H21158" s="133"/>
      <c r="T21158" s="133"/>
      <c r="X21158" s="131"/>
      <c r="Y21158" s="133"/>
      <c r="AJ21158" s="133"/>
      <c r="AO21158" s="135"/>
      <c r="AP21158" s="135"/>
      <c r="BJ21158" s="136"/>
    </row>
    <row r="21159" spans="5:62" ht="14.25" customHeight="1" x14ac:dyDescent="0.25">
      <c r="E21159" s="113"/>
      <c r="H21159" s="133"/>
      <c r="T21159" s="133"/>
      <c r="X21159" s="131"/>
      <c r="Y21159" s="133"/>
      <c r="AJ21159" s="133"/>
      <c r="AO21159" s="135"/>
      <c r="AP21159" s="135"/>
      <c r="BJ21159" s="136"/>
    </row>
    <row r="21160" spans="5:62" ht="14.25" customHeight="1" x14ac:dyDescent="0.25">
      <c r="E21160" s="113"/>
      <c r="H21160" s="133"/>
      <c r="T21160" s="133"/>
      <c r="X21160" s="131"/>
      <c r="Y21160" s="133"/>
      <c r="AJ21160" s="133"/>
      <c r="AO21160" s="135"/>
      <c r="AP21160" s="135"/>
      <c r="BJ21160" s="136"/>
    </row>
    <row r="21161" spans="5:62" ht="14.25" customHeight="1" x14ac:dyDescent="0.25">
      <c r="E21161" s="113"/>
      <c r="H21161" s="133"/>
      <c r="T21161" s="133"/>
      <c r="X21161" s="131"/>
      <c r="Y21161" s="133"/>
      <c r="AJ21161" s="133"/>
      <c r="AO21161" s="135"/>
      <c r="AP21161" s="135"/>
      <c r="BJ21161" s="136"/>
    </row>
    <row r="21162" spans="5:62" ht="14.25" customHeight="1" x14ac:dyDescent="0.25">
      <c r="E21162" s="113"/>
      <c r="H21162" s="133"/>
      <c r="T21162" s="133"/>
      <c r="X21162" s="131"/>
      <c r="Y21162" s="133"/>
      <c r="AJ21162" s="133"/>
      <c r="AO21162" s="135"/>
      <c r="AP21162" s="135"/>
      <c r="BJ21162" s="136"/>
    </row>
    <row r="21163" spans="5:62" ht="14.25" customHeight="1" x14ac:dyDescent="0.25">
      <c r="E21163" s="113"/>
      <c r="H21163" s="133"/>
      <c r="T21163" s="133"/>
      <c r="X21163" s="131"/>
      <c r="Y21163" s="133"/>
      <c r="AJ21163" s="133"/>
      <c r="AO21163" s="135"/>
      <c r="AP21163" s="135"/>
      <c r="BJ21163" s="136"/>
    </row>
    <row r="21164" spans="5:62" ht="14.25" customHeight="1" x14ac:dyDescent="0.25">
      <c r="E21164" s="113"/>
      <c r="H21164" s="133"/>
      <c r="T21164" s="133"/>
      <c r="X21164" s="131"/>
      <c r="Y21164" s="133"/>
      <c r="AJ21164" s="133"/>
      <c r="AO21164" s="135"/>
      <c r="AP21164" s="135"/>
      <c r="BJ21164" s="136"/>
    </row>
    <row r="21165" spans="5:62" ht="14.25" customHeight="1" x14ac:dyDescent="0.25">
      <c r="E21165" s="113"/>
      <c r="H21165" s="133"/>
      <c r="T21165" s="133"/>
      <c r="X21165" s="131"/>
      <c r="Y21165" s="133"/>
      <c r="AJ21165" s="133"/>
      <c r="AO21165" s="135"/>
      <c r="AP21165" s="135"/>
      <c r="BJ21165" s="136"/>
    </row>
    <row r="21166" spans="5:62" ht="14.25" customHeight="1" x14ac:dyDescent="0.25">
      <c r="E21166" s="113"/>
      <c r="H21166" s="133"/>
      <c r="T21166" s="133"/>
      <c r="X21166" s="131"/>
      <c r="Y21166" s="133"/>
      <c r="AJ21166" s="133"/>
      <c r="AO21166" s="135"/>
      <c r="AP21166" s="135"/>
      <c r="BJ21166" s="136"/>
    </row>
    <row r="21167" spans="5:62" ht="14.25" customHeight="1" x14ac:dyDescent="0.25">
      <c r="E21167" s="113"/>
      <c r="H21167" s="133"/>
      <c r="T21167" s="133"/>
      <c r="X21167" s="131"/>
      <c r="Y21167" s="133"/>
      <c r="AJ21167" s="133"/>
      <c r="AO21167" s="135"/>
      <c r="AP21167" s="135"/>
      <c r="BJ21167" s="136"/>
    </row>
    <row r="21168" spans="5:62" ht="14.25" customHeight="1" x14ac:dyDescent="0.25">
      <c r="E21168" s="113"/>
      <c r="H21168" s="133"/>
      <c r="T21168" s="133"/>
      <c r="X21168" s="131"/>
      <c r="Y21168" s="133"/>
      <c r="AJ21168" s="133"/>
      <c r="AO21168" s="135"/>
      <c r="AP21168" s="135"/>
      <c r="BJ21168" s="136"/>
    </row>
    <row r="21169" spans="5:62" ht="14.25" customHeight="1" x14ac:dyDescent="0.25">
      <c r="E21169" s="113"/>
      <c r="H21169" s="133"/>
      <c r="T21169" s="133"/>
      <c r="X21169" s="131"/>
      <c r="Y21169" s="133"/>
      <c r="AJ21169" s="133"/>
      <c r="AO21169" s="135"/>
      <c r="AP21169" s="135"/>
      <c r="BJ21169" s="136"/>
    </row>
    <row r="21170" spans="5:62" ht="14.25" customHeight="1" x14ac:dyDescent="0.25">
      <c r="E21170" s="113"/>
      <c r="H21170" s="133"/>
      <c r="T21170" s="133"/>
      <c r="X21170" s="131"/>
      <c r="Y21170" s="133"/>
      <c r="AJ21170" s="133"/>
      <c r="AO21170" s="135"/>
      <c r="AP21170" s="135"/>
      <c r="BJ21170" s="136"/>
    </row>
    <row r="21171" spans="5:62" ht="14.25" customHeight="1" x14ac:dyDescent="0.25">
      <c r="E21171" s="113"/>
      <c r="H21171" s="133"/>
      <c r="T21171" s="133"/>
      <c r="X21171" s="131"/>
      <c r="Y21171" s="133"/>
      <c r="AJ21171" s="133"/>
      <c r="AO21171" s="135"/>
      <c r="AP21171" s="135"/>
      <c r="BJ21171" s="136"/>
    </row>
    <row r="21172" spans="5:62" ht="14.25" customHeight="1" x14ac:dyDescent="0.25">
      <c r="E21172" s="113"/>
      <c r="H21172" s="133"/>
      <c r="T21172" s="133"/>
      <c r="X21172" s="131"/>
      <c r="Y21172" s="133"/>
      <c r="AJ21172" s="133"/>
      <c r="AO21172" s="135"/>
      <c r="AP21172" s="135"/>
      <c r="BJ21172" s="136"/>
    </row>
    <row r="21173" spans="5:62" ht="14.25" customHeight="1" x14ac:dyDescent="0.25">
      <c r="E21173" s="113"/>
      <c r="H21173" s="133"/>
      <c r="T21173" s="133"/>
      <c r="X21173" s="131"/>
      <c r="Y21173" s="133"/>
      <c r="AJ21173" s="133"/>
      <c r="AO21173" s="135"/>
      <c r="AP21173" s="135"/>
      <c r="BJ21173" s="136"/>
    </row>
    <row r="21174" spans="5:62" ht="14.25" customHeight="1" x14ac:dyDescent="0.25">
      <c r="E21174" s="113"/>
      <c r="H21174" s="133"/>
      <c r="T21174" s="133"/>
      <c r="X21174" s="131"/>
      <c r="Y21174" s="133"/>
      <c r="AJ21174" s="133"/>
      <c r="AO21174" s="135"/>
      <c r="AP21174" s="135"/>
      <c r="BJ21174" s="136"/>
    </row>
    <row r="21175" spans="5:62" ht="14.25" customHeight="1" x14ac:dyDescent="0.25">
      <c r="E21175" s="113"/>
      <c r="H21175" s="133"/>
      <c r="T21175" s="133"/>
      <c r="X21175" s="131"/>
      <c r="Y21175" s="133"/>
      <c r="AJ21175" s="133"/>
      <c r="AO21175" s="135"/>
      <c r="AP21175" s="135"/>
      <c r="BJ21175" s="136"/>
    </row>
    <row r="21176" spans="5:62" ht="14.25" customHeight="1" x14ac:dyDescent="0.25">
      <c r="E21176" s="113"/>
      <c r="H21176" s="133"/>
      <c r="T21176" s="133"/>
      <c r="X21176" s="131"/>
      <c r="Y21176" s="133"/>
      <c r="AJ21176" s="133"/>
      <c r="AO21176" s="135"/>
      <c r="AP21176" s="135"/>
      <c r="BJ21176" s="136"/>
    </row>
    <row r="21177" spans="5:62" ht="14.25" customHeight="1" x14ac:dyDescent="0.25">
      <c r="E21177" s="113"/>
      <c r="H21177" s="133"/>
      <c r="T21177" s="133"/>
      <c r="X21177" s="131"/>
      <c r="Y21177" s="133"/>
      <c r="AJ21177" s="133"/>
      <c r="AO21177" s="135"/>
      <c r="AP21177" s="135"/>
      <c r="BJ21177" s="136"/>
    </row>
    <row r="21178" spans="5:62" ht="14.25" customHeight="1" x14ac:dyDescent="0.25">
      <c r="E21178" s="113"/>
      <c r="H21178" s="133"/>
      <c r="T21178" s="133"/>
      <c r="X21178" s="131"/>
      <c r="Y21178" s="133"/>
      <c r="AJ21178" s="133"/>
      <c r="AO21178" s="135"/>
      <c r="AP21178" s="135"/>
      <c r="BJ21178" s="136"/>
    </row>
    <row r="21179" spans="5:62" ht="14.25" customHeight="1" x14ac:dyDescent="0.25">
      <c r="E21179" s="113"/>
      <c r="H21179" s="133"/>
      <c r="T21179" s="133"/>
      <c r="X21179" s="131"/>
      <c r="Y21179" s="133"/>
      <c r="AJ21179" s="133"/>
      <c r="AO21179" s="135"/>
      <c r="AP21179" s="135"/>
      <c r="BJ21179" s="136"/>
    </row>
    <row r="21180" spans="5:62" ht="14.25" customHeight="1" x14ac:dyDescent="0.25">
      <c r="E21180" s="113"/>
      <c r="H21180" s="133"/>
      <c r="T21180" s="133"/>
      <c r="X21180" s="131"/>
      <c r="Y21180" s="133"/>
      <c r="AJ21180" s="133"/>
      <c r="AO21180" s="135"/>
      <c r="AP21180" s="135"/>
      <c r="BJ21180" s="136"/>
    </row>
    <row r="21181" spans="5:62" ht="14.25" customHeight="1" x14ac:dyDescent="0.25">
      <c r="E21181" s="113"/>
      <c r="H21181" s="133"/>
      <c r="T21181" s="133"/>
      <c r="X21181" s="131"/>
      <c r="Y21181" s="133"/>
      <c r="AJ21181" s="133"/>
      <c r="AO21181" s="135"/>
      <c r="AP21181" s="135"/>
      <c r="BJ21181" s="136"/>
    </row>
    <row r="21182" spans="5:62" ht="14.25" customHeight="1" x14ac:dyDescent="0.25">
      <c r="E21182" s="113"/>
      <c r="H21182" s="133"/>
      <c r="T21182" s="133"/>
      <c r="X21182" s="131"/>
      <c r="Y21182" s="133"/>
      <c r="AJ21182" s="133"/>
      <c r="AO21182" s="135"/>
      <c r="AP21182" s="135"/>
      <c r="BJ21182" s="136"/>
    </row>
    <row r="21183" spans="5:62" ht="14.25" customHeight="1" x14ac:dyDescent="0.25">
      <c r="E21183" s="113"/>
      <c r="H21183" s="133"/>
      <c r="T21183" s="133"/>
      <c r="X21183" s="131"/>
      <c r="Y21183" s="133"/>
      <c r="AJ21183" s="133"/>
      <c r="AO21183" s="135"/>
      <c r="AP21183" s="135"/>
      <c r="BJ21183" s="136"/>
    </row>
    <row r="21184" spans="5:62" ht="14.25" customHeight="1" x14ac:dyDescent="0.25">
      <c r="E21184" s="113"/>
      <c r="H21184" s="133"/>
      <c r="T21184" s="133"/>
      <c r="X21184" s="131"/>
      <c r="Y21184" s="133"/>
      <c r="AJ21184" s="133"/>
      <c r="AO21184" s="135"/>
      <c r="AP21184" s="135"/>
      <c r="BJ21184" s="136"/>
    </row>
    <row r="21185" spans="5:62" ht="14.25" customHeight="1" x14ac:dyDescent="0.25">
      <c r="E21185" s="113"/>
      <c r="H21185" s="133"/>
      <c r="T21185" s="133"/>
      <c r="X21185" s="131"/>
      <c r="Y21185" s="133"/>
      <c r="AJ21185" s="133"/>
      <c r="AO21185" s="135"/>
      <c r="AP21185" s="135"/>
      <c r="BJ21185" s="136"/>
    </row>
    <row r="21186" spans="5:62" ht="14.25" customHeight="1" x14ac:dyDescent="0.25">
      <c r="E21186" s="113"/>
      <c r="H21186" s="133"/>
      <c r="T21186" s="133"/>
      <c r="X21186" s="131"/>
      <c r="Y21186" s="133"/>
      <c r="AJ21186" s="133"/>
      <c r="AO21186" s="135"/>
      <c r="AP21186" s="135"/>
      <c r="BJ21186" s="136"/>
    </row>
    <row r="21187" spans="5:62" ht="14.25" customHeight="1" x14ac:dyDescent="0.25">
      <c r="E21187" s="113"/>
      <c r="H21187" s="133"/>
      <c r="T21187" s="133"/>
      <c r="X21187" s="131"/>
      <c r="Y21187" s="133"/>
      <c r="AJ21187" s="133"/>
      <c r="AO21187" s="135"/>
      <c r="AP21187" s="135"/>
      <c r="BJ21187" s="136"/>
    </row>
    <row r="21188" spans="5:62" ht="14.25" customHeight="1" x14ac:dyDescent="0.25">
      <c r="E21188" s="113"/>
      <c r="H21188" s="133"/>
      <c r="T21188" s="133"/>
      <c r="X21188" s="131"/>
      <c r="Y21188" s="133"/>
      <c r="AJ21188" s="133"/>
      <c r="AO21188" s="135"/>
      <c r="AP21188" s="135"/>
      <c r="BJ21188" s="136"/>
    </row>
    <row r="21189" spans="5:62" ht="14.25" customHeight="1" x14ac:dyDescent="0.25">
      <c r="E21189" s="113"/>
      <c r="H21189" s="133"/>
      <c r="T21189" s="133"/>
      <c r="X21189" s="131"/>
      <c r="Y21189" s="133"/>
      <c r="AJ21189" s="133"/>
      <c r="AO21189" s="135"/>
      <c r="AP21189" s="135"/>
      <c r="BJ21189" s="136"/>
    </row>
    <row r="21190" spans="5:62" ht="14.25" customHeight="1" x14ac:dyDescent="0.25">
      <c r="E21190" s="113"/>
      <c r="H21190" s="133"/>
      <c r="T21190" s="133"/>
      <c r="X21190" s="131"/>
      <c r="Y21190" s="133"/>
      <c r="AJ21190" s="133"/>
      <c r="AO21190" s="135"/>
      <c r="AP21190" s="135"/>
      <c r="BJ21190" s="136"/>
    </row>
    <row r="21191" spans="5:62" ht="14.25" customHeight="1" x14ac:dyDescent="0.25">
      <c r="E21191" s="113"/>
      <c r="H21191" s="133"/>
      <c r="T21191" s="133"/>
      <c r="X21191" s="131"/>
      <c r="Y21191" s="133"/>
      <c r="AJ21191" s="133"/>
      <c r="AO21191" s="135"/>
      <c r="AP21191" s="135"/>
      <c r="BJ21191" s="136"/>
    </row>
    <row r="21192" spans="5:62" ht="14.25" customHeight="1" x14ac:dyDescent="0.25">
      <c r="E21192" s="113"/>
      <c r="H21192" s="133"/>
      <c r="T21192" s="133"/>
      <c r="X21192" s="131"/>
      <c r="Y21192" s="133"/>
      <c r="AJ21192" s="133"/>
      <c r="AO21192" s="135"/>
      <c r="AP21192" s="135"/>
      <c r="BJ21192" s="136"/>
    </row>
    <row r="21193" spans="5:62" ht="14.25" customHeight="1" x14ac:dyDescent="0.25">
      <c r="E21193" s="113"/>
      <c r="H21193" s="133"/>
      <c r="T21193" s="133"/>
      <c r="X21193" s="131"/>
      <c r="Y21193" s="133"/>
      <c r="AJ21193" s="133"/>
      <c r="AO21193" s="135"/>
      <c r="AP21193" s="135"/>
      <c r="BJ21193" s="136"/>
    </row>
    <row r="21194" spans="5:62" ht="14.25" customHeight="1" x14ac:dyDescent="0.25">
      <c r="E21194" s="113"/>
      <c r="H21194" s="133"/>
      <c r="T21194" s="133"/>
      <c r="X21194" s="131"/>
      <c r="Y21194" s="133"/>
      <c r="AJ21194" s="133"/>
      <c r="AO21194" s="135"/>
      <c r="AP21194" s="135"/>
      <c r="BJ21194" s="136"/>
    </row>
    <row r="21195" spans="5:62" ht="14.25" customHeight="1" x14ac:dyDescent="0.25">
      <c r="E21195" s="113"/>
      <c r="H21195" s="133"/>
      <c r="T21195" s="133"/>
      <c r="X21195" s="131"/>
      <c r="Y21195" s="133"/>
      <c r="AJ21195" s="133"/>
      <c r="AO21195" s="135"/>
      <c r="AP21195" s="135"/>
      <c r="BJ21195" s="136"/>
    </row>
    <row r="21196" spans="5:62" ht="14.25" customHeight="1" x14ac:dyDescent="0.25">
      <c r="E21196" s="113"/>
      <c r="H21196" s="133"/>
      <c r="T21196" s="133"/>
      <c r="X21196" s="131"/>
      <c r="Y21196" s="133"/>
      <c r="AJ21196" s="133"/>
      <c r="AO21196" s="135"/>
      <c r="AP21196" s="135"/>
      <c r="BJ21196" s="136"/>
    </row>
    <row r="21197" spans="5:62" ht="14.25" customHeight="1" x14ac:dyDescent="0.25">
      <c r="E21197" s="113"/>
      <c r="H21197" s="133"/>
      <c r="T21197" s="133"/>
      <c r="X21197" s="131"/>
      <c r="Y21197" s="133"/>
      <c r="AJ21197" s="133"/>
      <c r="AO21197" s="135"/>
      <c r="AP21197" s="135"/>
      <c r="BJ21197" s="136"/>
    </row>
    <row r="21198" spans="5:62" ht="14.25" customHeight="1" x14ac:dyDescent="0.25">
      <c r="E21198" s="113"/>
      <c r="H21198" s="133"/>
      <c r="T21198" s="133"/>
      <c r="X21198" s="131"/>
      <c r="Y21198" s="133"/>
      <c r="AJ21198" s="133"/>
      <c r="AO21198" s="135"/>
      <c r="AP21198" s="135"/>
      <c r="BJ21198" s="136"/>
    </row>
    <row r="21199" spans="5:62" ht="14.25" customHeight="1" x14ac:dyDescent="0.25">
      <c r="E21199" s="113"/>
      <c r="H21199" s="133"/>
      <c r="T21199" s="133"/>
      <c r="X21199" s="131"/>
      <c r="Y21199" s="133"/>
      <c r="AJ21199" s="133"/>
      <c r="AO21199" s="135"/>
      <c r="AP21199" s="135"/>
      <c r="BJ21199" s="136"/>
    </row>
    <row r="21200" spans="5:62" ht="14.25" customHeight="1" x14ac:dyDescent="0.25">
      <c r="E21200" s="113"/>
      <c r="H21200" s="133"/>
      <c r="T21200" s="133"/>
      <c r="X21200" s="131"/>
      <c r="Y21200" s="133"/>
      <c r="AJ21200" s="133"/>
      <c r="AO21200" s="135"/>
      <c r="AP21200" s="135"/>
      <c r="BJ21200" s="136"/>
    </row>
    <row r="21201" spans="5:62" ht="14.25" customHeight="1" x14ac:dyDescent="0.25">
      <c r="E21201" s="113"/>
      <c r="H21201" s="133"/>
      <c r="T21201" s="133"/>
      <c r="X21201" s="131"/>
      <c r="Y21201" s="133"/>
      <c r="AJ21201" s="133"/>
      <c r="AO21201" s="135"/>
      <c r="AP21201" s="135"/>
      <c r="BJ21201" s="136"/>
    </row>
    <row r="21202" spans="5:62" ht="14.25" customHeight="1" x14ac:dyDescent="0.25">
      <c r="E21202" s="113"/>
      <c r="H21202" s="133"/>
      <c r="T21202" s="133"/>
      <c r="X21202" s="131"/>
      <c r="Y21202" s="133"/>
      <c r="AJ21202" s="133"/>
      <c r="AO21202" s="135"/>
      <c r="AP21202" s="135"/>
      <c r="BJ21202" s="136"/>
    </row>
    <row r="21203" spans="5:62" ht="14.25" customHeight="1" x14ac:dyDescent="0.25">
      <c r="E21203" s="113"/>
      <c r="H21203" s="133"/>
      <c r="T21203" s="133"/>
      <c r="X21203" s="131"/>
      <c r="Y21203" s="133"/>
      <c r="AJ21203" s="133"/>
      <c r="AO21203" s="135"/>
      <c r="AP21203" s="135"/>
      <c r="BJ21203" s="136"/>
    </row>
    <row r="21204" spans="5:62" ht="14.25" customHeight="1" x14ac:dyDescent="0.25">
      <c r="E21204" s="113"/>
      <c r="H21204" s="133"/>
      <c r="T21204" s="133"/>
      <c r="X21204" s="131"/>
      <c r="Y21204" s="133"/>
      <c r="AJ21204" s="133"/>
      <c r="AO21204" s="135"/>
      <c r="AP21204" s="135"/>
      <c r="BJ21204" s="136"/>
    </row>
    <row r="21205" spans="5:62" ht="14.25" customHeight="1" x14ac:dyDescent="0.25">
      <c r="E21205" s="113"/>
      <c r="H21205" s="133"/>
      <c r="T21205" s="133"/>
      <c r="X21205" s="131"/>
      <c r="Y21205" s="133"/>
      <c r="AJ21205" s="133"/>
      <c r="AO21205" s="135"/>
      <c r="AP21205" s="135"/>
      <c r="BJ21205" s="136"/>
    </row>
    <row r="21206" spans="5:62" ht="14.25" customHeight="1" x14ac:dyDescent="0.25">
      <c r="E21206" s="113"/>
      <c r="H21206" s="133"/>
      <c r="T21206" s="133"/>
      <c r="X21206" s="131"/>
      <c r="Y21206" s="133"/>
      <c r="AJ21206" s="133"/>
      <c r="AO21206" s="135"/>
      <c r="AP21206" s="135"/>
      <c r="BJ21206" s="136"/>
    </row>
    <row r="21207" spans="5:62" ht="14.25" customHeight="1" x14ac:dyDescent="0.25">
      <c r="E21207" s="113"/>
      <c r="H21207" s="133"/>
      <c r="T21207" s="133"/>
      <c r="X21207" s="131"/>
      <c r="Y21207" s="133"/>
      <c r="AJ21207" s="133"/>
      <c r="AO21207" s="135"/>
      <c r="AP21207" s="135"/>
      <c r="BJ21207" s="136"/>
    </row>
    <row r="21208" spans="5:62" ht="14.25" customHeight="1" x14ac:dyDescent="0.25">
      <c r="E21208" s="113"/>
      <c r="H21208" s="133"/>
      <c r="T21208" s="133"/>
      <c r="X21208" s="131"/>
      <c r="Y21208" s="133"/>
      <c r="AJ21208" s="133"/>
      <c r="AO21208" s="135"/>
      <c r="AP21208" s="135"/>
      <c r="BJ21208" s="136"/>
    </row>
    <row r="21209" spans="5:62" ht="14.25" customHeight="1" x14ac:dyDescent="0.25">
      <c r="E21209" s="113"/>
      <c r="H21209" s="133"/>
      <c r="T21209" s="133"/>
      <c r="X21209" s="131"/>
      <c r="Y21209" s="133"/>
      <c r="AJ21209" s="133"/>
      <c r="AO21209" s="135"/>
      <c r="AP21209" s="135"/>
      <c r="BJ21209" s="136"/>
    </row>
    <row r="21210" spans="5:62" ht="14.25" customHeight="1" x14ac:dyDescent="0.25">
      <c r="E21210" s="113"/>
      <c r="H21210" s="133"/>
      <c r="T21210" s="133"/>
      <c r="X21210" s="131"/>
      <c r="Y21210" s="133"/>
      <c r="AJ21210" s="133"/>
      <c r="AO21210" s="135"/>
      <c r="AP21210" s="135"/>
      <c r="BJ21210" s="136"/>
    </row>
    <row r="21211" spans="5:62" ht="14.25" customHeight="1" x14ac:dyDescent="0.25">
      <c r="E21211" s="113"/>
      <c r="H21211" s="133"/>
      <c r="T21211" s="133"/>
      <c r="X21211" s="131"/>
      <c r="Y21211" s="133"/>
      <c r="AJ21211" s="133"/>
      <c r="AO21211" s="135"/>
      <c r="AP21211" s="135"/>
      <c r="BJ21211" s="136"/>
    </row>
    <row r="21212" spans="5:62" ht="14.25" customHeight="1" x14ac:dyDescent="0.25">
      <c r="E21212" s="113"/>
      <c r="H21212" s="133"/>
      <c r="T21212" s="133"/>
      <c r="X21212" s="131"/>
      <c r="Y21212" s="133"/>
      <c r="AJ21212" s="133"/>
      <c r="AO21212" s="135"/>
      <c r="AP21212" s="135"/>
      <c r="BJ21212" s="136"/>
    </row>
    <row r="21213" spans="5:62" ht="14.25" customHeight="1" x14ac:dyDescent="0.25">
      <c r="E21213" s="113"/>
      <c r="H21213" s="133"/>
      <c r="T21213" s="133"/>
      <c r="X21213" s="131"/>
      <c r="Y21213" s="133"/>
      <c r="AJ21213" s="133"/>
      <c r="AO21213" s="135"/>
      <c r="AP21213" s="135"/>
      <c r="BJ21213" s="136"/>
    </row>
    <row r="21214" spans="5:62" ht="14.25" customHeight="1" x14ac:dyDescent="0.25">
      <c r="E21214" s="113"/>
      <c r="H21214" s="133"/>
      <c r="T21214" s="133"/>
      <c r="X21214" s="131"/>
      <c r="Y21214" s="133"/>
      <c r="AJ21214" s="133"/>
      <c r="AO21214" s="135"/>
      <c r="AP21214" s="135"/>
      <c r="BJ21214" s="136"/>
    </row>
    <row r="21215" spans="5:62" ht="14.25" customHeight="1" x14ac:dyDescent="0.25">
      <c r="E21215" s="113"/>
      <c r="H21215" s="133"/>
      <c r="T21215" s="133"/>
      <c r="X21215" s="131"/>
      <c r="Y21215" s="133"/>
      <c r="AJ21215" s="133"/>
      <c r="AO21215" s="135"/>
      <c r="AP21215" s="135"/>
      <c r="BJ21215" s="136"/>
    </row>
    <row r="21216" spans="5:62" ht="14.25" customHeight="1" x14ac:dyDescent="0.25">
      <c r="E21216" s="113"/>
      <c r="H21216" s="133"/>
      <c r="T21216" s="133"/>
      <c r="X21216" s="131"/>
      <c r="Y21216" s="133"/>
      <c r="AJ21216" s="133"/>
      <c r="AO21216" s="135"/>
      <c r="AP21216" s="135"/>
      <c r="BJ21216" s="136"/>
    </row>
    <row r="21217" spans="5:62" ht="14.25" customHeight="1" x14ac:dyDescent="0.25">
      <c r="E21217" s="113"/>
      <c r="H21217" s="133"/>
      <c r="T21217" s="133"/>
      <c r="X21217" s="131"/>
      <c r="Y21217" s="133"/>
      <c r="AJ21217" s="133"/>
      <c r="AO21217" s="135"/>
      <c r="AP21217" s="135"/>
      <c r="BJ21217" s="136"/>
    </row>
    <row r="21218" spans="5:62" ht="14.25" customHeight="1" x14ac:dyDescent="0.25">
      <c r="E21218" s="113"/>
      <c r="H21218" s="133"/>
      <c r="T21218" s="133"/>
      <c r="X21218" s="131"/>
      <c r="Y21218" s="133"/>
      <c r="AJ21218" s="133"/>
      <c r="AO21218" s="135"/>
      <c r="AP21218" s="135"/>
      <c r="BJ21218" s="136"/>
    </row>
    <row r="21219" spans="5:62" ht="14.25" customHeight="1" x14ac:dyDescent="0.25">
      <c r="E21219" s="113"/>
      <c r="H21219" s="133"/>
      <c r="T21219" s="133"/>
      <c r="X21219" s="131"/>
      <c r="Y21219" s="133"/>
      <c r="AJ21219" s="133"/>
      <c r="AO21219" s="135"/>
      <c r="AP21219" s="135"/>
      <c r="BJ21219" s="136"/>
    </row>
    <row r="21220" spans="5:62" ht="14.25" customHeight="1" x14ac:dyDescent="0.25">
      <c r="E21220" s="113"/>
      <c r="H21220" s="133"/>
      <c r="T21220" s="133"/>
      <c r="X21220" s="131"/>
      <c r="Y21220" s="133"/>
      <c r="AJ21220" s="133"/>
      <c r="AO21220" s="135"/>
      <c r="AP21220" s="135"/>
      <c r="BJ21220" s="136"/>
    </row>
    <row r="21221" spans="5:62" ht="14.25" customHeight="1" x14ac:dyDescent="0.25">
      <c r="E21221" s="113"/>
      <c r="H21221" s="133"/>
      <c r="T21221" s="133"/>
      <c r="X21221" s="131"/>
      <c r="Y21221" s="133"/>
      <c r="AJ21221" s="133"/>
      <c r="AO21221" s="135"/>
      <c r="AP21221" s="135"/>
      <c r="BJ21221" s="136"/>
    </row>
    <row r="21222" spans="5:62" ht="14.25" customHeight="1" x14ac:dyDescent="0.25">
      <c r="E21222" s="113"/>
      <c r="H21222" s="133"/>
      <c r="T21222" s="133"/>
      <c r="X21222" s="131"/>
      <c r="Y21222" s="133"/>
      <c r="AJ21222" s="133"/>
      <c r="AO21222" s="135"/>
      <c r="AP21222" s="135"/>
      <c r="BJ21222" s="136"/>
    </row>
    <row r="21223" spans="5:62" ht="14.25" customHeight="1" x14ac:dyDescent="0.25">
      <c r="E21223" s="113"/>
      <c r="H21223" s="133"/>
      <c r="T21223" s="133"/>
      <c r="X21223" s="131"/>
      <c r="Y21223" s="133"/>
      <c r="AJ21223" s="133"/>
      <c r="AO21223" s="135"/>
      <c r="AP21223" s="135"/>
      <c r="BJ21223" s="136"/>
    </row>
    <row r="21224" spans="5:62" ht="14.25" customHeight="1" x14ac:dyDescent="0.25">
      <c r="E21224" s="113"/>
      <c r="H21224" s="133"/>
      <c r="T21224" s="133"/>
      <c r="X21224" s="131"/>
      <c r="Y21224" s="133"/>
      <c r="AJ21224" s="133"/>
      <c r="AO21224" s="135"/>
      <c r="AP21224" s="135"/>
      <c r="BJ21224" s="136"/>
    </row>
    <row r="21225" spans="5:62" ht="14.25" customHeight="1" x14ac:dyDescent="0.25">
      <c r="E21225" s="113"/>
      <c r="H21225" s="133"/>
      <c r="T21225" s="133"/>
      <c r="X21225" s="131"/>
      <c r="Y21225" s="133"/>
      <c r="AJ21225" s="133"/>
      <c r="AO21225" s="135"/>
      <c r="AP21225" s="135"/>
      <c r="BJ21225" s="136"/>
    </row>
    <row r="21226" spans="5:62" ht="14.25" customHeight="1" x14ac:dyDescent="0.25">
      <c r="E21226" s="113"/>
      <c r="H21226" s="133"/>
      <c r="T21226" s="133"/>
      <c r="X21226" s="131"/>
      <c r="Y21226" s="133"/>
      <c r="AJ21226" s="133"/>
      <c r="AO21226" s="135"/>
      <c r="AP21226" s="135"/>
      <c r="BJ21226" s="136"/>
    </row>
    <row r="21227" spans="5:62" ht="14.25" customHeight="1" x14ac:dyDescent="0.25">
      <c r="E21227" s="113"/>
      <c r="H21227" s="133"/>
      <c r="T21227" s="133"/>
      <c r="X21227" s="131"/>
      <c r="Y21227" s="133"/>
      <c r="AJ21227" s="133"/>
      <c r="AO21227" s="135"/>
      <c r="AP21227" s="135"/>
      <c r="BJ21227" s="136"/>
    </row>
    <row r="21228" spans="5:62" ht="14.25" customHeight="1" x14ac:dyDescent="0.25">
      <c r="E21228" s="113"/>
      <c r="H21228" s="133"/>
      <c r="T21228" s="133"/>
      <c r="X21228" s="131"/>
      <c r="Y21228" s="133"/>
      <c r="AJ21228" s="133"/>
      <c r="AO21228" s="135"/>
      <c r="AP21228" s="135"/>
      <c r="BJ21228" s="136"/>
    </row>
    <row r="21229" spans="5:62" ht="14.25" customHeight="1" x14ac:dyDescent="0.25">
      <c r="E21229" s="113"/>
      <c r="H21229" s="133"/>
      <c r="T21229" s="133"/>
      <c r="X21229" s="131"/>
      <c r="Y21229" s="133"/>
      <c r="AJ21229" s="133"/>
      <c r="AO21229" s="135"/>
      <c r="AP21229" s="135"/>
      <c r="BJ21229" s="136"/>
    </row>
    <row r="21230" spans="5:62" ht="14.25" customHeight="1" x14ac:dyDescent="0.25">
      <c r="E21230" s="113"/>
      <c r="H21230" s="133"/>
      <c r="T21230" s="133"/>
      <c r="X21230" s="131"/>
      <c r="Y21230" s="133"/>
      <c r="AJ21230" s="133"/>
      <c r="AO21230" s="135"/>
      <c r="AP21230" s="135"/>
      <c r="BJ21230" s="136"/>
    </row>
    <row r="21231" spans="5:62" ht="14.25" customHeight="1" x14ac:dyDescent="0.25">
      <c r="E21231" s="113"/>
      <c r="H21231" s="133"/>
      <c r="T21231" s="133"/>
      <c r="X21231" s="131"/>
      <c r="Y21231" s="133"/>
      <c r="AJ21231" s="133"/>
      <c r="AO21231" s="135"/>
      <c r="AP21231" s="135"/>
      <c r="BJ21231" s="136"/>
    </row>
    <row r="21232" spans="5:62" ht="14.25" customHeight="1" x14ac:dyDescent="0.25">
      <c r="E21232" s="113"/>
      <c r="H21232" s="133"/>
      <c r="T21232" s="133"/>
      <c r="X21232" s="131"/>
      <c r="Y21232" s="133"/>
      <c r="AJ21232" s="133"/>
      <c r="AO21232" s="135"/>
      <c r="AP21232" s="135"/>
      <c r="BJ21232" s="136"/>
    </row>
    <row r="21233" spans="5:62" ht="14.25" customHeight="1" x14ac:dyDescent="0.25">
      <c r="E21233" s="113"/>
      <c r="H21233" s="133"/>
      <c r="T21233" s="133"/>
      <c r="X21233" s="131"/>
      <c r="Y21233" s="133"/>
      <c r="AJ21233" s="133"/>
      <c r="AO21233" s="135"/>
      <c r="AP21233" s="135"/>
      <c r="BJ21233" s="136"/>
    </row>
    <row r="21234" spans="5:62" ht="14.25" customHeight="1" x14ac:dyDescent="0.25">
      <c r="E21234" s="113"/>
      <c r="H21234" s="133"/>
      <c r="T21234" s="133"/>
      <c r="X21234" s="131"/>
      <c r="Y21234" s="133"/>
      <c r="AJ21234" s="133"/>
      <c r="AO21234" s="135"/>
      <c r="AP21234" s="135"/>
      <c r="BJ21234" s="136"/>
    </row>
    <row r="21235" spans="5:62" ht="14.25" customHeight="1" x14ac:dyDescent="0.25">
      <c r="E21235" s="113"/>
      <c r="H21235" s="133"/>
      <c r="T21235" s="133"/>
      <c r="X21235" s="131"/>
      <c r="Y21235" s="133"/>
      <c r="AJ21235" s="133"/>
      <c r="AO21235" s="135"/>
      <c r="AP21235" s="135"/>
      <c r="BJ21235" s="136"/>
    </row>
    <row r="21236" spans="5:62" ht="14.25" customHeight="1" x14ac:dyDescent="0.25">
      <c r="E21236" s="113"/>
      <c r="H21236" s="133"/>
      <c r="T21236" s="133"/>
      <c r="X21236" s="131"/>
      <c r="Y21236" s="133"/>
      <c r="AJ21236" s="133"/>
      <c r="AO21236" s="135"/>
      <c r="AP21236" s="135"/>
      <c r="BJ21236" s="136"/>
    </row>
    <row r="21237" spans="5:62" ht="14.25" customHeight="1" x14ac:dyDescent="0.25">
      <c r="E21237" s="113"/>
      <c r="H21237" s="133"/>
      <c r="T21237" s="133"/>
      <c r="X21237" s="131"/>
      <c r="Y21237" s="133"/>
      <c r="AJ21237" s="133"/>
      <c r="AO21237" s="135"/>
      <c r="AP21237" s="135"/>
      <c r="BJ21237" s="136"/>
    </row>
    <row r="21238" spans="5:62" ht="14.25" customHeight="1" x14ac:dyDescent="0.25">
      <c r="E21238" s="113"/>
      <c r="H21238" s="133"/>
      <c r="T21238" s="133"/>
      <c r="X21238" s="131"/>
      <c r="Y21238" s="133"/>
      <c r="AJ21238" s="133"/>
      <c r="AO21238" s="135"/>
      <c r="AP21238" s="135"/>
      <c r="BJ21238" s="136"/>
    </row>
    <row r="21239" spans="5:62" ht="14.25" customHeight="1" x14ac:dyDescent="0.25">
      <c r="E21239" s="113"/>
      <c r="H21239" s="133"/>
      <c r="T21239" s="133"/>
      <c r="X21239" s="131"/>
      <c r="Y21239" s="133"/>
      <c r="AJ21239" s="133"/>
      <c r="AO21239" s="135"/>
      <c r="AP21239" s="135"/>
      <c r="BJ21239" s="136"/>
    </row>
    <row r="21240" spans="5:62" ht="14.25" customHeight="1" x14ac:dyDescent="0.25">
      <c r="E21240" s="113"/>
      <c r="H21240" s="133"/>
      <c r="T21240" s="133"/>
      <c r="X21240" s="131"/>
      <c r="Y21240" s="133"/>
      <c r="AJ21240" s="133"/>
      <c r="AO21240" s="135"/>
      <c r="AP21240" s="135"/>
      <c r="BJ21240" s="136"/>
    </row>
    <row r="21241" spans="5:62" ht="14.25" customHeight="1" x14ac:dyDescent="0.25">
      <c r="E21241" s="113"/>
      <c r="H21241" s="133"/>
      <c r="T21241" s="133"/>
      <c r="X21241" s="131"/>
      <c r="Y21241" s="133"/>
      <c r="AJ21241" s="133"/>
      <c r="AO21241" s="135"/>
      <c r="AP21241" s="135"/>
      <c r="BJ21241" s="136"/>
    </row>
    <row r="21242" spans="5:62" ht="14.25" customHeight="1" x14ac:dyDescent="0.25">
      <c r="E21242" s="113"/>
      <c r="H21242" s="133"/>
      <c r="T21242" s="133"/>
      <c r="X21242" s="131"/>
      <c r="Y21242" s="133"/>
      <c r="AJ21242" s="133"/>
      <c r="AO21242" s="135"/>
      <c r="AP21242" s="135"/>
      <c r="BJ21242" s="136"/>
    </row>
    <row r="21243" spans="5:62" ht="14.25" customHeight="1" x14ac:dyDescent="0.25">
      <c r="E21243" s="113"/>
      <c r="H21243" s="133"/>
      <c r="T21243" s="133"/>
      <c r="X21243" s="131"/>
      <c r="Y21243" s="133"/>
      <c r="AJ21243" s="133"/>
      <c r="AO21243" s="135"/>
      <c r="AP21243" s="135"/>
      <c r="BJ21243" s="136"/>
    </row>
    <row r="21244" spans="5:62" ht="14.25" customHeight="1" x14ac:dyDescent="0.25">
      <c r="E21244" s="113"/>
      <c r="H21244" s="133"/>
      <c r="T21244" s="133"/>
      <c r="X21244" s="131"/>
      <c r="Y21244" s="133"/>
      <c r="AJ21244" s="133"/>
      <c r="AO21244" s="135"/>
      <c r="AP21244" s="135"/>
      <c r="BJ21244" s="136"/>
    </row>
    <row r="21245" spans="5:62" ht="14.25" customHeight="1" x14ac:dyDescent="0.25">
      <c r="E21245" s="113"/>
      <c r="H21245" s="133"/>
      <c r="T21245" s="133"/>
      <c r="X21245" s="131"/>
      <c r="Y21245" s="133"/>
      <c r="AJ21245" s="133"/>
      <c r="AO21245" s="135"/>
      <c r="AP21245" s="135"/>
      <c r="BJ21245" s="136"/>
    </row>
    <row r="21246" spans="5:62" ht="14.25" customHeight="1" x14ac:dyDescent="0.25">
      <c r="E21246" s="113"/>
      <c r="H21246" s="133"/>
      <c r="T21246" s="133"/>
      <c r="X21246" s="131"/>
      <c r="Y21246" s="133"/>
      <c r="AJ21246" s="133"/>
      <c r="AO21246" s="135"/>
      <c r="AP21246" s="135"/>
      <c r="BJ21246" s="136"/>
    </row>
    <row r="21247" spans="5:62" ht="14.25" customHeight="1" x14ac:dyDescent="0.25">
      <c r="E21247" s="113"/>
      <c r="H21247" s="133"/>
      <c r="T21247" s="133"/>
      <c r="X21247" s="131"/>
      <c r="Y21247" s="133"/>
      <c r="AJ21247" s="133"/>
      <c r="AO21247" s="135"/>
      <c r="AP21247" s="135"/>
      <c r="BJ21247" s="136"/>
    </row>
    <row r="21248" spans="5:62" ht="14.25" customHeight="1" x14ac:dyDescent="0.25">
      <c r="E21248" s="113"/>
      <c r="H21248" s="133"/>
      <c r="T21248" s="133"/>
      <c r="X21248" s="131"/>
      <c r="Y21248" s="133"/>
      <c r="AJ21248" s="133"/>
      <c r="AO21248" s="135"/>
      <c r="AP21248" s="135"/>
      <c r="BJ21248" s="136"/>
    </row>
    <row r="21249" spans="5:62" ht="14.25" customHeight="1" x14ac:dyDescent="0.25">
      <c r="E21249" s="113"/>
      <c r="H21249" s="133"/>
      <c r="T21249" s="133"/>
      <c r="X21249" s="131"/>
      <c r="Y21249" s="133"/>
      <c r="AJ21249" s="133"/>
      <c r="AO21249" s="135"/>
      <c r="AP21249" s="135"/>
      <c r="BJ21249" s="136"/>
    </row>
    <row r="21250" spans="5:62" ht="14.25" customHeight="1" x14ac:dyDescent="0.25">
      <c r="E21250" s="113"/>
      <c r="H21250" s="133"/>
      <c r="T21250" s="133"/>
      <c r="X21250" s="131"/>
      <c r="Y21250" s="133"/>
      <c r="AJ21250" s="133"/>
      <c r="AO21250" s="135"/>
      <c r="AP21250" s="135"/>
      <c r="BJ21250" s="136"/>
    </row>
    <row r="21251" spans="5:62" ht="14.25" customHeight="1" x14ac:dyDescent="0.25">
      <c r="E21251" s="113"/>
      <c r="H21251" s="133"/>
      <c r="T21251" s="133"/>
      <c r="X21251" s="131"/>
      <c r="Y21251" s="133"/>
      <c r="AJ21251" s="133"/>
      <c r="AO21251" s="135"/>
      <c r="AP21251" s="135"/>
      <c r="BJ21251" s="136"/>
    </row>
    <row r="21252" spans="5:62" ht="14.25" customHeight="1" x14ac:dyDescent="0.25">
      <c r="E21252" s="113"/>
      <c r="H21252" s="133"/>
      <c r="T21252" s="133"/>
      <c r="X21252" s="131"/>
      <c r="Y21252" s="133"/>
      <c r="AJ21252" s="133"/>
      <c r="AO21252" s="135"/>
      <c r="AP21252" s="135"/>
      <c r="BJ21252" s="136"/>
    </row>
    <row r="21253" spans="5:62" ht="14.25" customHeight="1" x14ac:dyDescent="0.25">
      <c r="E21253" s="113"/>
      <c r="H21253" s="133"/>
      <c r="T21253" s="133"/>
      <c r="X21253" s="131"/>
      <c r="Y21253" s="133"/>
      <c r="AJ21253" s="133"/>
      <c r="AO21253" s="135"/>
      <c r="AP21253" s="135"/>
      <c r="BJ21253" s="136"/>
    </row>
    <row r="21254" spans="5:62" ht="14.25" customHeight="1" x14ac:dyDescent="0.25">
      <c r="E21254" s="113"/>
      <c r="H21254" s="133"/>
      <c r="T21254" s="133"/>
      <c r="X21254" s="131"/>
      <c r="Y21254" s="133"/>
      <c r="AJ21254" s="133"/>
      <c r="AO21254" s="135"/>
      <c r="AP21254" s="135"/>
      <c r="BJ21254" s="136"/>
    </row>
    <row r="21255" spans="5:62" ht="14.25" customHeight="1" x14ac:dyDescent="0.25">
      <c r="E21255" s="113"/>
      <c r="H21255" s="133"/>
      <c r="T21255" s="133"/>
      <c r="X21255" s="131"/>
      <c r="Y21255" s="133"/>
      <c r="AJ21255" s="133"/>
      <c r="AO21255" s="135"/>
      <c r="AP21255" s="135"/>
      <c r="BJ21255" s="136"/>
    </row>
    <row r="21256" spans="5:62" ht="14.25" customHeight="1" x14ac:dyDescent="0.25">
      <c r="E21256" s="113"/>
      <c r="H21256" s="133"/>
      <c r="T21256" s="133"/>
      <c r="X21256" s="131"/>
      <c r="Y21256" s="133"/>
      <c r="AJ21256" s="133"/>
      <c r="AO21256" s="135"/>
      <c r="AP21256" s="135"/>
      <c r="BJ21256" s="136"/>
    </row>
    <row r="21257" spans="5:62" ht="14.25" customHeight="1" x14ac:dyDescent="0.25">
      <c r="E21257" s="113"/>
      <c r="H21257" s="133"/>
      <c r="T21257" s="133"/>
      <c r="X21257" s="131"/>
      <c r="Y21257" s="133"/>
      <c r="AJ21257" s="133"/>
      <c r="AO21257" s="135"/>
      <c r="AP21257" s="135"/>
      <c r="BJ21257" s="136"/>
    </row>
    <row r="21258" spans="5:62" ht="14.25" customHeight="1" x14ac:dyDescent="0.25">
      <c r="E21258" s="113"/>
      <c r="H21258" s="133"/>
      <c r="T21258" s="133"/>
      <c r="X21258" s="131"/>
      <c r="Y21258" s="133"/>
      <c r="AJ21258" s="133"/>
      <c r="AO21258" s="135"/>
      <c r="AP21258" s="135"/>
      <c r="BJ21258" s="136"/>
    </row>
    <row r="21259" spans="5:62" ht="14.25" customHeight="1" x14ac:dyDescent="0.25">
      <c r="E21259" s="113"/>
      <c r="H21259" s="133"/>
      <c r="T21259" s="133"/>
      <c r="X21259" s="131"/>
      <c r="Y21259" s="133"/>
      <c r="AJ21259" s="133"/>
      <c r="AO21259" s="135"/>
      <c r="AP21259" s="135"/>
      <c r="BJ21259" s="136"/>
    </row>
    <row r="21260" spans="5:62" ht="14.25" customHeight="1" x14ac:dyDescent="0.25">
      <c r="E21260" s="113"/>
      <c r="H21260" s="133"/>
      <c r="T21260" s="133"/>
      <c r="X21260" s="131"/>
      <c r="Y21260" s="133"/>
      <c r="AJ21260" s="133"/>
      <c r="AO21260" s="135"/>
      <c r="AP21260" s="135"/>
      <c r="BJ21260" s="136"/>
    </row>
    <row r="21261" spans="5:62" ht="14.25" customHeight="1" x14ac:dyDescent="0.25">
      <c r="E21261" s="113"/>
      <c r="H21261" s="133"/>
      <c r="T21261" s="133"/>
      <c r="X21261" s="131"/>
      <c r="Y21261" s="133"/>
      <c r="AJ21261" s="133"/>
      <c r="AO21261" s="135"/>
      <c r="AP21261" s="135"/>
      <c r="BJ21261" s="136"/>
    </row>
    <row r="21262" spans="5:62" ht="14.25" customHeight="1" x14ac:dyDescent="0.25">
      <c r="E21262" s="113"/>
      <c r="H21262" s="133"/>
      <c r="T21262" s="133"/>
      <c r="X21262" s="131"/>
      <c r="Y21262" s="133"/>
      <c r="AJ21262" s="133"/>
      <c r="AO21262" s="135"/>
      <c r="AP21262" s="135"/>
      <c r="BJ21262" s="136"/>
    </row>
    <row r="21263" spans="5:62" ht="14.25" customHeight="1" x14ac:dyDescent="0.25">
      <c r="E21263" s="113"/>
      <c r="H21263" s="133"/>
      <c r="T21263" s="133"/>
      <c r="X21263" s="131"/>
      <c r="Y21263" s="133"/>
      <c r="AJ21263" s="133"/>
      <c r="AO21263" s="135"/>
      <c r="AP21263" s="135"/>
      <c r="BJ21263" s="136"/>
    </row>
    <row r="21264" spans="5:62" ht="14.25" customHeight="1" x14ac:dyDescent="0.25">
      <c r="E21264" s="113"/>
      <c r="H21264" s="133"/>
      <c r="T21264" s="133"/>
      <c r="X21264" s="131"/>
      <c r="Y21264" s="133"/>
      <c r="AJ21264" s="133"/>
      <c r="AO21264" s="135"/>
      <c r="AP21264" s="135"/>
      <c r="BJ21264" s="136"/>
    </row>
    <row r="21265" spans="5:62" ht="14.25" customHeight="1" x14ac:dyDescent="0.25">
      <c r="E21265" s="113"/>
      <c r="H21265" s="133"/>
      <c r="T21265" s="133"/>
      <c r="X21265" s="131"/>
      <c r="Y21265" s="133"/>
      <c r="AJ21265" s="133"/>
      <c r="AO21265" s="135"/>
      <c r="AP21265" s="135"/>
      <c r="BJ21265" s="136"/>
    </row>
    <row r="21266" spans="5:62" ht="14.25" customHeight="1" x14ac:dyDescent="0.25">
      <c r="E21266" s="113"/>
      <c r="H21266" s="133"/>
      <c r="T21266" s="133"/>
      <c r="X21266" s="131"/>
      <c r="Y21266" s="133"/>
      <c r="AJ21266" s="133"/>
      <c r="AO21266" s="135"/>
      <c r="AP21266" s="135"/>
      <c r="BJ21266" s="136"/>
    </row>
    <row r="21267" spans="5:62" ht="14.25" customHeight="1" x14ac:dyDescent="0.25">
      <c r="E21267" s="113"/>
      <c r="H21267" s="133"/>
      <c r="T21267" s="133"/>
      <c r="X21267" s="131"/>
      <c r="Y21267" s="133"/>
      <c r="AJ21267" s="133"/>
      <c r="AO21267" s="135"/>
      <c r="AP21267" s="135"/>
      <c r="BJ21267" s="136"/>
    </row>
    <row r="21268" spans="5:62" ht="14.25" customHeight="1" x14ac:dyDescent="0.25">
      <c r="E21268" s="113"/>
      <c r="H21268" s="133"/>
      <c r="T21268" s="133"/>
      <c r="X21268" s="131"/>
      <c r="Y21268" s="133"/>
      <c r="AJ21268" s="133"/>
      <c r="AO21268" s="135"/>
      <c r="AP21268" s="135"/>
      <c r="BJ21268" s="136"/>
    </row>
    <row r="21269" spans="5:62" ht="14.25" customHeight="1" x14ac:dyDescent="0.25">
      <c r="E21269" s="113"/>
      <c r="H21269" s="133"/>
      <c r="T21269" s="133"/>
      <c r="X21269" s="131"/>
      <c r="Y21269" s="133"/>
      <c r="AJ21269" s="133"/>
      <c r="AO21269" s="135"/>
      <c r="AP21269" s="135"/>
      <c r="BJ21269" s="136"/>
    </row>
    <row r="21270" spans="5:62" ht="14.25" customHeight="1" x14ac:dyDescent="0.25">
      <c r="E21270" s="113"/>
      <c r="H21270" s="133"/>
      <c r="T21270" s="133"/>
      <c r="X21270" s="131"/>
      <c r="Y21270" s="133"/>
      <c r="AJ21270" s="133"/>
      <c r="AO21270" s="135"/>
      <c r="AP21270" s="135"/>
      <c r="BJ21270" s="136"/>
    </row>
    <row r="21271" spans="5:62" ht="14.25" customHeight="1" x14ac:dyDescent="0.25">
      <c r="E21271" s="113"/>
      <c r="H21271" s="133"/>
      <c r="T21271" s="133"/>
      <c r="X21271" s="131"/>
      <c r="Y21271" s="133"/>
      <c r="AJ21271" s="133"/>
      <c r="AO21271" s="135"/>
      <c r="AP21271" s="135"/>
      <c r="BJ21271" s="136"/>
    </row>
    <row r="21272" spans="5:62" ht="14.25" customHeight="1" x14ac:dyDescent="0.25">
      <c r="E21272" s="113"/>
      <c r="H21272" s="133"/>
      <c r="T21272" s="133"/>
      <c r="X21272" s="131"/>
      <c r="Y21272" s="133"/>
      <c r="AJ21272" s="133"/>
      <c r="AO21272" s="135"/>
      <c r="AP21272" s="135"/>
      <c r="BJ21272" s="136"/>
    </row>
    <row r="21273" spans="5:62" ht="14.25" customHeight="1" x14ac:dyDescent="0.25">
      <c r="E21273" s="113"/>
      <c r="H21273" s="133"/>
      <c r="T21273" s="133"/>
      <c r="X21273" s="131"/>
      <c r="Y21273" s="133"/>
      <c r="AJ21273" s="133"/>
      <c r="AO21273" s="135"/>
      <c r="AP21273" s="135"/>
      <c r="BJ21273" s="136"/>
    </row>
    <row r="21274" spans="5:62" ht="14.25" customHeight="1" x14ac:dyDescent="0.25">
      <c r="E21274" s="113"/>
      <c r="H21274" s="133"/>
      <c r="T21274" s="133"/>
      <c r="X21274" s="131"/>
      <c r="Y21274" s="133"/>
      <c r="AJ21274" s="133"/>
      <c r="AO21274" s="135"/>
      <c r="AP21274" s="135"/>
      <c r="BJ21274" s="136"/>
    </row>
    <row r="21275" spans="5:62" ht="14.25" customHeight="1" x14ac:dyDescent="0.25">
      <c r="E21275" s="113"/>
      <c r="H21275" s="133"/>
      <c r="T21275" s="133"/>
      <c r="X21275" s="131"/>
      <c r="Y21275" s="133"/>
      <c r="AJ21275" s="133"/>
      <c r="AO21275" s="135"/>
      <c r="AP21275" s="135"/>
      <c r="BJ21275" s="136"/>
    </row>
    <row r="21276" spans="5:62" ht="14.25" customHeight="1" x14ac:dyDescent="0.25">
      <c r="E21276" s="113"/>
      <c r="H21276" s="133"/>
      <c r="T21276" s="133"/>
      <c r="X21276" s="131"/>
      <c r="Y21276" s="133"/>
      <c r="AJ21276" s="133"/>
      <c r="AO21276" s="135"/>
      <c r="AP21276" s="135"/>
      <c r="BJ21276" s="136"/>
    </row>
    <row r="21277" spans="5:62" ht="14.25" customHeight="1" x14ac:dyDescent="0.25">
      <c r="E21277" s="113"/>
      <c r="H21277" s="133"/>
      <c r="T21277" s="133"/>
      <c r="X21277" s="131"/>
      <c r="Y21277" s="133"/>
      <c r="AJ21277" s="133"/>
      <c r="AO21277" s="135"/>
      <c r="AP21277" s="135"/>
      <c r="BJ21277" s="136"/>
    </row>
    <row r="21278" spans="5:62" ht="14.25" customHeight="1" x14ac:dyDescent="0.25">
      <c r="E21278" s="113"/>
      <c r="H21278" s="133"/>
      <c r="T21278" s="133"/>
      <c r="X21278" s="131"/>
      <c r="Y21278" s="133"/>
      <c r="AJ21278" s="133"/>
      <c r="AO21278" s="135"/>
      <c r="AP21278" s="135"/>
      <c r="BJ21278" s="136"/>
    </row>
    <row r="21279" spans="5:62" ht="14.25" customHeight="1" x14ac:dyDescent="0.25">
      <c r="E21279" s="113"/>
      <c r="H21279" s="133"/>
      <c r="T21279" s="133"/>
      <c r="X21279" s="131"/>
      <c r="Y21279" s="133"/>
      <c r="AJ21279" s="133"/>
      <c r="AO21279" s="135"/>
      <c r="AP21279" s="135"/>
      <c r="BJ21279" s="136"/>
    </row>
    <row r="21280" spans="5:62" ht="14.25" customHeight="1" x14ac:dyDescent="0.25">
      <c r="E21280" s="113"/>
      <c r="H21280" s="133"/>
      <c r="T21280" s="133"/>
      <c r="X21280" s="131"/>
      <c r="Y21280" s="133"/>
      <c r="AJ21280" s="133"/>
      <c r="AO21280" s="135"/>
      <c r="AP21280" s="135"/>
      <c r="BJ21280" s="136"/>
    </row>
    <row r="21281" spans="5:62" ht="14.25" customHeight="1" x14ac:dyDescent="0.25">
      <c r="E21281" s="113"/>
      <c r="H21281" s="133"/>
      <c r="T21281" s="133"/>
      <c r="X21281" s="131"/>
      <c r="Y21281" s="133"/>
      <c r="AJ21281" s="133"/>
      <c r="AO21281" s="135"/>
      <c r="AP21281" s="135"/>
      <c r="BJ21281" s="136"/>
    </row>
    <row r="21282" spans="5:62" ht="14.25" customHeight="1" x14ac:dyDescent="0.25">
      <c r="E21282" s="113"/>
      <c r="H21282" s="133"/>
      <c r="T21282" s="133"/>
      <c r="X21282" s="131"/>
      <c r="Y21282" s="133"/>
      <c r="AJ21282" s="133"/>
      <c r="AO21282" s="135"/>
      <c r="AP21282" s="135"/>
      <c r="BJ21282" s="136"/>
    </row>
    <row r="21283" spans="5:62" ht="14.25" customHeight="1" x14ac:dyDescent="0.25">
      <c r="E21283" s="113"/>
      <c r="H21283" s="133"/>
      <c r="T21283" s="133"/>
      <c r="X21283" s="131"/>
      <c r="Y21283" s="133"/>
      <c r="AJ21283" s="133"/>
      <c r="AO21283" s="135"/>
      <c r="AP21283" s="135"/>
      <c r="BJ21283" s="136"/>
    </row>
    <row r="21284" spans="5:62" ht="14.25" customHeight="1" x14ac:dyDescent="0.25">
      <c r="E21284" s="113"/>
      <c r="H21284" s="133"/>
      <c r="T21284" s="133"/>
      <c r="X21284" s="131"/>
      <c r="Y21284" s="133"/>
      <c r="AJ21284" s="133"/>
      <c r="AO21284" s="135"/>
      <c r="AP21284" s="135"/>
      <c r="BJ21284" s="136"/>
    </row>
    <row r="21285" spans="5:62" ht="14.25" customHeight="1" x14ac:dyDescent="0.25">
      <c r="E21285" s="113"/>
      <c r="H21285" s="133"/>
      <c r="T21285" s="133"/>
      <c r="X21285" s="131"/>
      <c r="Y21285" s="133"/>
      <c r="AJ21285" s="133"/>
      <c r="AO21285" s="135"/>
      <c r="AP21285" s="135"/>
      <c r="BJ21285" s="136"/>
    </row>
    <row r="21286" spans="5:62" ht="14.25" customHeight="1" x14ac:dyDescent="0.25">
      <c r="E21286" s="113"/>
      <c r="H21286" s="133"/>
      <c r="T21286" s="133"/>
      <c r="X21286" s="131"/>
      <c r="Y21286" s="133"/>
      <c r="AJ21286" s="133"/>
      <c r="AO21286" s="135"/>
      <c r="AP21286" s="135"/>
      <c r="BJ21286" s="136"/>
    </row>
    <row r="21287" spans="5:62" ht="14.25" customHeight="1" x14ac:dyDescent="0.25">
      <c r="E21287" s="113"/>
      <c r="H21287" s="133"/>
      <c r="T21287" s="133"/>
      <c r="X21287" s="131"/>
      <c r="Y21287" s="133"/>
      <c r="AJ21287" s="133"/>
      <c r="AO21287" s="135"/>
      <c r="AP21287" s="135"/>
      <c r="BJ21287" s="136"/>
    </row>
    <row r="21288" spans="5:62" ht="14.25" customHeight="1" x14ac:dyDescent="0.25">
      <c r="E21288" s="113"/>
      <c r="H21288" s="133"/>
      <c r="T21288" s="133"/>
      <c r="X21288" s="131"/>
      <c r="Y21288" s="133"/>
      <c r="AJ21288" s="133"/>
      <c r="AO21288" s="135"/>
      <c r="AP21288" s="135"/>
      <c r="BJ21288" s="136"/>
    </row>
    <row r="21289" spans="5:62" ht="14.25" customHeight="1" x14ac:dyDescent="0.25">
      <c r="E21289" s="113"/>
      <c r="H21289" s="133"/>
      <c r="T21289" s="133"/>
      <c r="X21289" s="131"/>
      <c r="Y21289" s="133"/>
      <c r="AJ21289" s="133"/>
      <c r="AO21289" s="135"/>
      <c r="AP21289" s="135"/>
      <c r="BJ21289" s="136"/>
    </row>
    <row r="21290" spans="5:62" ht="14.25" customHeight="1" x14ac:dyDescent="0.25">
      <c r="E21290" s="113"/>
      <c r="H21290" s="133"/>
      <c r="T21290" s="133"/>
      <c r="X21290" s="131"/>
      <c r="Y21290" s="133"/>
      <c r="AJ21290" s="133"/>
      <c r="AO21290" s="135"/>
      <c r="AP21290" s="135"/>
      <c r="BJ21290" s="136"/>
    </row>
    <row r="21291" spans="5:62" ht="14.25" customHeight="1" x14ac:dyDescent="0.25">
      <c r="E21291" s="113"/>
      <c r="H21291" s="133"/>
      <c r="T21291" s="133"/>
      <c r="X21291" s="131"/>
      <c r="Y21291" s="133"/>
      <c r="AJ21291" s="133"/>
      <c r="AO21291" s="135"/>
      <c r="AP21291" s="135"/>
      <c r="BJ21291" s="136"/>
    </row>
    <row r="21292" spans="5:62" ht="14.25" customHeight="1" x14ac:dyDescent="0.25">
      <c r="E21292" s="113"/>
      <c r="H21292" s="133"/>
      <c r="T21292" s="133"/>
      <c r="X21292" s="131"/>
      <c r="Y21292" s="133"/>
      <c r="AJ21292" s="133"/>
      <c r="AO21292" s="135"/>
      <c r="AP21292" s="135"/>
      <c r="BJ21292" s="136"/>
    </row>
    <row r="21293" spans="5:62" ht="14.25" customHeight="1" x14ac:dyDescent="0.25">
      <c r="E21293" s="113"/>
      <c r="H21293" s="133"/>
      <c r="T21293" s="133"/>
      <c r="X21293" s="131"/>
      <c r="Y21293" s="133"/>
      <c r="AJ21293" s="133"/>
      <c r="AO21293" s="135"/>
      <c r="AP21293" s="135"/>
      <c r="BJ21293" s="136"/>
    </row>
    <row r="21294" spans="5:62" ht="14.25" customHeight="1" x14ac:dyDescent="0.25">
      <c r="E21294" s="113"/>
      <c r="H21294" s="133"/>
      <c r="T21294" s="133"/>
      <c r="X21294" s="131"/>
      <c r="Y21294" s="133"/>
      <c r="AJ21294" s="133"/>
      <c r="AO21294" s="135"/>
      <c r="AP21294" s="135"/>
      <c r="BJ21294" s="136"/>
    </row>
    <row r="21295" spans="5:62" ht="14.25" customHeight="1" x14ac:dyDescent="0.25">
      <c r="E21295" s="113"/>
      <c r="H21295" s="133"/>
      <c r="T21295" s="133"/>
      <c r="X21295" s="131"/>
      <c r="Y21295" s="133"/>
      <c r="AJ21295" s="133"/>
      <c r="AO21295" s="135"/>
      <c r="AP21295" s="135"/>
      <c r="BJ21295" s="136"/>
    </row>
    <row r="21296" spans="5:62" ht="14.25" customHeight="1" x14ac:dyDescent="0.25">
      <c r="E21296" s="113"/>
      <c r="H21296" s="133"/>
      <c r="T21296" s="133"/>
      <c r="X21296" s="131"/>
      <c r="Y21296" s="133"/>
      <c r="AJ21296" s="133"/>
      <c r="AO21296" s="135"/>
      <c r="AP21296" s="135"/>
      <c r="BJ21296" s="136"/>
    </row>
    <row r="21297" spans="5:62" ht="14.25" customHeight="1" x14ac:dyDescent="0.25">
      <c r="E21297" s="113"/>
      <c r="H21297" s="133"/>
      <c r="T21297" s="133"/>
      <c r="X21297" s="131"/>
      <c r="Y21297" s="133"/>
      <c r="AJ21297" s="133"/>
      <c r="AO21297" s="135"/>
      <c r="AP21297" s="135"/>
      <c r="BJ21297" s="136"/>
    </row>
    <row r="21298" spans="5:62" ht="14.25" customHeight="1" x14ac:dyDescent="0.25">
      <c r="E21298" s="113"/>
      <c r="H21298" s="133"/>
      <c r="T21298" s="133"/>
      <c r="X21298" s="131"/>
      <c r="Y21298" s="133"/>
      <c r="AJ21298" s="133"/>
      <c r="AO21298" s="135"/>
      <c r="AP21298" s="135"/>
      <c r="BJ21298" s="136"/>
    </row>
    <row r="21299" spans="5:62" ht="14.25" customHeight="1" x14ac:dyDescent="0.25">
      <c r="E21299" s="113"/>
      <c r="H21299" s="133"/>
      <c r="T21299" s="133"/>
      <c r="X21299" s="131"/>
      <c r="Y21299" s="133"/>
      <c r="AJ21299" s="133"/>
      <c r="AO21299" s="135"/>
      <c r="AP21299" s="135"/>
      <c r="BJ21299" s="136"/>
    </row>
    <row r="21300" spans="5:62" ht="14.25" customHeight="1" x14ac:dyDescent="0.25">
      <c r="E21300" s="113"/>
      <c r="H21300" s="133"/>
      <c r="T21300" s="133"/>
      <c r="X21300" s="131"/>
      <c r="Y21300" s="133"/>
      <c r="AJ21300" s="133"/>
      <c r="AO21300" s="135"/>
      <c r="AP21300" s="135"/>
      <c r="BJ21300" s="136"/>
    </row>
    <row r="21301" spans="5:62" ht="14.25" customHeight="1" x14ac:dyDescent="0.25">
      <c r="E21301" s="113"/>
      <c r="H21301" s="133"/>
      <c r="T21301" s="133"/>
      <c r="X21301" s="131"/>
      <c r="Y21301" s="133"/>
      <c r="AJ21301" s="133"/>
      <c r="AO21301" s="135"/>
      <c r="AP21301" s="135"/>
      <c r="BJ21301" s="136"/>
    </row>
    <row r="21302" spans="5:62" ht="14.25" customHeight="1" x14ac:dyDescent="0.25">
      <c r="E21302" s="113"/>
      <c r="H21302" s="133"/>
      <c r="T21302" s="133"/>
      <c r="X21302" s="131"/>
      <c r="Y21302" s="133"/>
      <c r="AJ21302" s="133"/>
      <c r="AO21302" s="135"/>
      <c r="AP21302" s="135"/>
      <c r="BJ21302" s="136"/>
    </row>
    <row r="21303" spans="5:62" ht="14.25" customHeight="1" x14ac:dyDescent="0.25">
      <c r="E21303" s="113"/>
      <c r="H21303" s="133"/>
      <c r="T21303" s="133"/>
      <c r="X21303" s="131"/>
      <c r="Y21303" s="133"/>
      <c r="AJ21303" s="133"/>
      <c r="AO21303" s="135"/>
      <c r="AP21303" s="135"/>
      <c r="BJ21303" s="136"/>
    </row>
    <row r="21304" spans="5:62" ht="14.25" customHeight="1" x14ac:dyDescent="0.25">
      <c r="E21304" s="113"/>
      <c r="H21304" s="133"/>
      <c r="T21304" s="133"/>
      <c r="X21304" s="131"/>
      <c r="Y21304" s="133"/>
      <c r="AJ21304" s="133"/>
      <c r="AO21304" s="135"/>
      <c r="AP21304" s="135"/>
      <c r="BJ21304" s="136"/>
    </row>
    <row r="21305" spans="5:62" ht="14.25" customHeight="1" x14ac:dyDescent="0.25">
      <c r="E21305" s="113"/>
      <c r="H21305" s="133"/>
      <c r="T21305" s="133"/>
      <c r="X21305" s="131"/>
      <c r="Y21305" s="133"/>
      <c r="AJ21305" s="133"/>
      <c r="AO21305" s="135"/>
      <c r="AP21305" s="135"/>
      <c r="BJ21305" s="136"/>
    </row>
    <row r="21306" spans="5:62" ht="14.25" customHeight="1" x14ac:dyDescent="0.25">
      <c r="E21306" s="113"/>
      <c r="H21306" s="133"/>
      <c r="T21306" s="133"/>
      <c r="X21306" s="131"/>
      <c r="Y21306" s="133"/>
      <c r="AJ21306" s="133"/>
      <c r="AO21306" s="135"/>
      <c r="AP21306" s="135"/>
      <c r="BJ21306" s="136"/>
    </row>
    <row r="21307" spans="5:62" ht="14.25" customHeight="1" x14ac:dyDescent="0.25">
      <c r="E21307" s="113"/>
      <c r="H21307" s="133"/>
      <c r="T21307" s="133"/>
      <c r="X21307" s="131"/>
      <c r="Y21307" s="133"/>
      <c r="AJ21307" s="133"/>
      <c r="AO21307" s="135"/>
      <c r="AP21307" s="135"/>
      <c r="BJ21307" s="136"/>
    </row>
    <row r="21308" spans="5:62" ht="14.25" customHeight="1" x14ac:dyDescent="0.25">
      <c r="E21308" s="113"/>
      <c r="H21308" s="133"/>
      <c r="T21308" s="133"/>
      <c r="X21308" s="131"/>
      <c r="Y21308" s="133"/>
      <c r="AJ21308" s="133"/>
      <c r="AO21308" s="135"/>
      <c r="AP21308" s="135"/>
      <c r="BJ21308" s="136"/>
    </row>
    <row r="21309" spans="5:62" ht="14.25" customHeight="1" x14ac:dyDescent="0.25">
      <c r="E21309" s="113"/>
      <c r="H21309" s="133"/>
      <c r="T21309" s="133"/>
      <c r="X21309" s="131"/>
      <c r="Y21309" s="133"/>
      <c r="AJ21309" s="133"/>
      <c r="AO21309" s="135"/>
      <c r="AP21309" s="135"/>
      <c r="BJ21309" s="136"/>
    </row>
    <row r="21310" spans="5:62" ht="14.25" customHeight="1" x14ac:dyDescent="0.25">
      <c r="E21310" s="113"/>
      <c r="H21310" s="133"/>
      <c r="T21310" s="133"/>
      <c r="X21310" s="131"/>
      <c r="Y21310" s="133"/>
      <c r="AJ21310" s="133"/>
      <c r="AO21310" s="135"/>
      <c r="AP21310" s="135"/>
      <c r="BJ21310" s="136"/>
    </row>
    <row r="21311" spans="5:62" ht="14.25" customHeight="1" x14ac:dyDescent="0.25">
      <c r="E21311" s="113"/>
      <c r="H21311" s="133"/>
      <c r="T21311" s="133"/>
      <c r="X21311" s="131"/>
      <c r="Y21311" s="133"/>
      <c r="AJ21311" s="133"/>
      <c r="AO21311" s="135"/>
      <c r="AP21311" s="135"/>
      <c r="BJ21311" s="136"/>
    </row>
    <row r="21312" spans="5:62" ht="14.25" customHeight="1" x14ac:dyDescent="0.25">
      <c r="E21312" s="113"/>
      <c r="H21312" s="133"/>
      <c r="T21312" s="133"/>
      <c r="X21312" s="131"/>
      <c r="Y21312" s="133"/>
      <c r="AJ21312" s="133"/>
      <c r="AO21312" s="135"/>
      <c r="AP21312" s="135"/>
      <c r="BJ21312" s="136"/>
    </row>
    <row r="21313" spans="5:62" ht="14.25" customHeight="1" x14ac:dyDescent="0.25">
      <c r="E21313" s="113"/>
      <c r="H21313" s="133"/>
      <c r="T21313" s="133"/>
      <c r="X21313" s="131"/>
      <c r="Y21313" s="133"/>
      <c r="AJ21313" s="133"/>
      <c r="AO21313" s="135"/>
      <c r="AP21313" s="135"/>
      <c r="BJ21313" s="136"/>
    </row>
    <row r="21314" spans="5:62" ht="14.25" customHeight="1" x14ac:dyDescent="0.25">
      <c r="E21314" s="113"/>
      <c r="H21314" s="133"/>
      <c r="T21314" s="133"/>
      <c r="X21314" s="131"/>
      <c r="Y21314" s="133"/>
      <c r="AJ21314" s="133"/>
      <c r="AO21314" s="135"/>
      <c r="AP21314" s="135"/>
      <c r="BJ21314" s="136"/>
    </row>
    <row r="21315" spans="5:62" ht="14.25" customHeight="1" x14ac:dyDescent="0.25">
      <c r="E21315" s="113"/>
      <c r="H21315" s="133"/>
      <c r="T21315" s="133"/>
      <c r="X21315" s="131"/>
      <c r="Y21315" s="133"/>
      <c r="AJ21315" s="133"/>
      <c r="AO21315" s="135"/>
      <c r="AP21315" s="135"/>
      <c r="BJ21315" s="136"/>
    </row>
    <row r="21316" spans="5:62" ht="14.25" customHeight="1" x14ac:dyDescent="0.25">
      <c r="E21316" s="113"/>
      <c r="H21316" s="133"/>
      <c r="T21316" s="133"/>
      <c r="X21316" s="131"/>
      <c r="Y21316" s="133"/>
      <c r="AJ21316" s="133"/>
      <c r="AO21316" s="135"/>
      <c r="AP21316" s="135"/>
      <c r="BJ21316" s="136"/>
    </row>
    <row r="21317" spans="5:62" ht="14.25" customHeight="1" x14ac:dyDescent="0.25">
      <c r="E21317" s="113"/>
      <c r="H21317" s="133"/>
      <c r="T21317" s="133"/>
      <c r="X21317" s="131"/>
      <c r="Y21317" s="133"/>
      <c r="AJ21317" s="133"/>
      <c r="AO21317" s="135"/>
      <c r="AP21317" s="135"/>
      <c r="BJ21317" s="136"/>
    </row>
    <row r="21318" spans="5:62" ht="14.25" customHeight="1" x14ac:dyDescent="0.25">
      <c r="E21318" s="113"/>
      <c r="H21318" s="133"/>
      <c r="T21318" s="133"/>
      <c r="X21318" s="131"/>
      <c r="Y21318" s="133"/>
      <c r="AJ21318" s="133"/>
      <c r="AO21318" s="135"/>
      <c r="AP21318" s="135"/>
      <c r="BJ21318" s="136"/>
    </row>
    <row r="21319" spans="5:62" ht="14.25" customHeight="1" x14ac:dyDescent="0.25">
      <c r="E21319" s="113"/>
      <c r="H21319" s="133"/>
      <c r="T21319" s="133"/>
      <c r="X21319" s="131"/>
      <c r="Y21319" s="133"/>
      <c r="AJ21319" s="133"/>
      <c r="AO21319" s="135"/>
      <c r="AP21319" s="135"/>
      <c r="BJ21319" s="136"/>
    </row>
    <row r="21320" spans="5:62" ht="14.25" customHeight="1" x14ac:dyDescent="0.25">
      <c r="E21320" s="113"/>
      <c r="H21320" s="133"/>
      <c r="T21320" s="133"/>
      <c r="X21320" s="131"/>
      <c r="Y21320" s="133"/>
      <c r="AJ21320" s="133"/>
      <c r="AO21320" s="135"/>
      <c r="AP21320" s="135"/>
      <c r="BJ21320" s="136"/>
    </row>
    <row r="21321" spans="5:62" ht="14.25" customHeight="1" x14ac:dyDescent="0.25">
      <c r="E21321" s="113"/>
      <c r="H21321" s="133"/>
      <c r="T21321" s="133"/>
      <c r="X21321" s="131"/>
      <c r="Y21321" s="133"/>
      <c r="AJ21321" s="133"/>
      <c r="AO21321" s="135"/>
      <c r="AP21321" s="135"/>
      <c r="BJ21321" s="136"/>
    </row>
    <row r="21322" spans="5:62" ht="14.25" customHeight="1" x14ac:dyDescent="0.25">
      <c r="E21322" s="113"/>
      <c r="H21322" s="133"/>
      <c r="T21322" s="133"/>
      <c r="X21322" s="131"/>
      <c r="Y21322" s="133"/>
      <c r="AJ21322" s="133"/>
      <c r="AO21322" s="135"/>
      <c r="AP21322" s="135"/>
      <c r="BJ21322" s="136"/>
    </row>
    <row r="21323" spans="5:62" ht="14.25" customHeight="1" x14ac:dyDescent="0.25">
      <c r="E21323" s="113"/>
      <c r="H21323" s="133"/>
      <c r="T21323" s="133"/>
      <c r="X21323" s="131"/>
      <c r="Y21323" s="133"/>
      <c r="AJ21323" s="133"/>
      <c r="AO21323" s="135"/>
      <c r="AP21323" s="135"/>
      <c r="BJ21323" s="136"/>
    </row>
    <row r="21324" spans="5:62" ht="14.25" customHeight="1" x14ac:dyDescent="0.25">
      <c r="E21324" s="113"/>
      <c r="H21324" s="133"/>
      <c r="T21324" s="133"/>
      <c r="X21324" s="131"/>
      <c r="Y21324" s="133"/>
      <c r="AJ21324" s="133"/>
      <c r="AO21324" s="135"/>
      <c r="AP21324" s="135"/>
      <c r="BJ21324" s="136"/>
    </row>
    <row r="21325" spans="5:62" ht="14.25" customHeight="1" x14ac:dyDescent="0.25">
      <c r="E21325" s="113"/>
      <c r="H21325" s="133"/>
      <c r="T21325" s="133"/>
      <c r="X21325" s="131"/>
      <c r="Y21325" s="133"/>
      <c r="AJ21325" s="133"/>
      <c r="AO21325" s="135"/>
      <c r="AP21325" s="135"/>
      <c r="BJ21325" s="136"/>
    </row>
    <row r="21326" spans="5:62" ht="14.25" customHeight="1" x14ac:dyDescent="0.25">
      <c r="E21326" s="113"/>
      <c r="H21326" s="133"/>
      <c r="T21326" s="133"/>
      <c r="X21326" s="131"/>
      <c r="Y21326" s="133"/>
      <c r="AJ21326" s="133"/>
      <c r="AO21326" s="135"/>
      <c r="AP21326" s="135"/>
      <c r="BJ21326" s="136"/>
    </row>
    <row r="21327" spans="5:62" ht="14.25" customHeight="1" x14ac:dyDescent="0.25">
      <c r="E21327" s="113"/>
      <c r="H21327" s="133"/>
      <c r="T21327" s="133"/>
      <c r="X21327" s="131"/>
      <c r="Y21327" s="133"/>
      <c r="AJ21327" s="133"/>
      <c r="AO21327" s="135"/>
      <c r="AP21327" s="135"/>
      <c r="BJ21327" s="136"/>
    </row>
    <row r="21328" spans="5:62" ht="14.25" customHeight="1" x14ac:dyDescent="0.25">
      <c r="E21328" s="113"/>
      <c r="H21328" s="133"/>
      <c r="T21328" s="133"/>
      <c r="X21328" s="131"/>
      <c r="Y21328" s="133"/>
      <c r="AJ21328" s="133"/>
      <c r="AO21328" s="135"/>
      <c r="AP21328" s="135"/>
      <c r="BJ21328" s="136"/>
    </row>
    <row r="21329" spans="5:62" ht="14.25" customHeight="1" x14ac:dyDescent="0.25">
      <c r="E21329" s="113"/>
      <c r="H21329" s="133"/>
      <c r="T21329" s="133"/>
      <c r="X21329" s="131"/>
      <c r="Y21329" s="133"/>
      <c r="AJ21329" s="133"/>
      <c r="AO21329" s="135"/>
      <c r="AP21329" s="135"/>
      <c r="BJ21329" s="136"/>
    </row>
    <row r="21330" spans="5:62" ht="14.25" customHeight="1" x14ac:dyDescent="0.25">
      <c r="E21330" s="113"/>
      <c r="H21330" s="133"/>
      <c r="T21330" s="133"/>
      <c r="X21330" s="131"/>
      <c r="Y21330" s="133"/>
      <c r="AJ21330" s="133"/>
      <c r="AO21330" s="135"/>
      <c r="AP21330" s="135"/>
      <c r="BJ21330" s="136"/>
    </row>
    <row r="21331" spans="5:62" ht="14.25" customHeight="1" x14ac:dyDescent="0.25">
      <c r="E21331" s="113"/>
      <c r="H21331" s="133"/>
      <c r="T21331" s="133"/>
      <c r="X21331" s="131"/>
      <c r="Y21331" s="133"/>
      <c r="AJ21331" s="133"/>
      <c r="AO21331" s="135"/>
      <c r="AP21331" s="135"/>
      <c r="BJ21331" s="136"/>
    </row>
    <row r="21332" spans="5:62" ht="14.25" customHeight="1" x14ac:dyDescent="0.25">
      <c r="E21332" s="113"/>
      <c r="H21332" s="133"/>
      <c r="T21332" s="133"/>
      <c r="X21332" s="131"/>
      <c r="Y21332" s="133"/>
      <c r="AJ21332" s="133"/>
      <c r="AO21332" s="135"/>
      <c r="AP21332" s="135"/>
      <c r="BJ21332" s="136"/>
    </row>
    <row r="21333" spans="5:62" ht="14.25" customHeight="1" x14ac:dyDescent="0.25">
      <c r="E21333" s="113"/>
      <c r="H21333" s="133"/>
      <c r="T21333" s="133"/>
      <c r="X21333" s="131"/>
      <c r="Y21333" s="133"/>
      <c r="AJ21333" s="133"/>
      <c r="AO21333" s="135"/>
      <c r="AP21333" s="135"/>
      <c r="BJ21333" s="136"/>
    </row>
    <row r="21334" spans="5:62" ht="14.25" customHeight="1" x14ac:dyDescent="0.25">
      <c r="E21334" s="113"/>
      <c r="H21334" s="133"/>
      <c r="T21334" s="133"/>
      <c r="X21334" s="131"/>
      <c r="Y21334" s="133"/>
      <c r="AJ21334" s="133"/>
      <c r="AO21334" s="135"/>
      <c r="AP21334" s="135"/>
      <c r="BJ21334" s="136"/>
    </row>
    <row r="21335" spans="5:62" ht="14.25" customHeight="1" x14ac:dyDescent="0.25">
      <c r="E21335" s="113"/>
      <c r="H21335" s="133"/>
      <c r="T21335" s="133"/>
      <c r="X21335" s="131"/>
      <c r="Y21335" s="133"/>
      <c r="AJ21335" s="133"/>
      <c r="AO21335" s="135"/>
      <c r="AP21335" s="135"/>
      <c r="BJ21335" s="136"/>
    </row>
    <row r="21336" spans="5:62" ht="14.25" customHeight="1" x14ac:dyDescent="0.25">
      <c r="E21336" s="113"/>
      <c r="H21336" s="133"/>
      <c r="T21336" s="133"/>
      <c r="X21336" s="131"/>
      <c r="Y21336" s="133"/>
      <c r="AJ21336" s="133"/>
      <c r="AO21336" s="135"/>
      <c r="AP21336" s="135"/>
      <c r="BJ21336" s="136"/>
    </row>
    <row r="21337" spans="5:62" ht="14.25" customHeight="1" x14ac:dyDescent="0.25">
      <c r="E21337" s="113"/>
      <c r="H21337" s="133"/>
      <c r="T21337" s="133"/>
      <c r="X21337" s="131"/>
      <c r="Y21337" s="133"/>
      <c r="AJ21337" s="133"/>
      <c r="AO21337" s="135"/>
      <c r="AP21337" s="135"/>
      <c r="BJ21337" s="136"/>
    </row>
    <row r="21338" spans="5:62" ht="14.25" customHeight="1" x14ac:dyDescent="0.25">
      <c r="E21338" s="113"/>
      <c r="H21338" s="133"/>
      <c r="T21338" s="133"/>
      <c r="X21338" s="131"/>
      <c r="Y21338" s="133"/>
      <c r="AJ21338" s="133"/>
      <c r="AO21338" s="135"/>
      <c r="AP21338" s="135"/>
      <c r="BJ21338" s="136"/>
    </row>
    <row r="21339" spans="5:62" ht="14.25" customHeight="1" x14ac:dyDescent="0.25">
      <c r="E21339" s="113"/>
      <c r="H21339" s="133"/>
      <c r="T21339" s="133"/>
      <c r="X21339" s="131"/>
      <c r="Y21339" s="133"/>
      <c r="AJ21339" s="133"/>
      <c r="AO21339" s="135"/>
      <c r="AP21339" s="135"/>
      <c r="BJ21339" s="136"/>
    </row>
    <row r="21340" spans="5:62" ht="14.25" customHeight="1" x14ac:dyDescent="0.25">
      <c r="E21340" s="113"/>
      <c r="H21340" s="133"/>
      <c r="T21340" s="133"/>
      <c r="X21340" s="131"/>
      <c r="Y21340" s="133"/>
      <c r="AJ21340" s="133"/>
      <c r="AO21340" s="135"/>
      <c r="AP21340" s="135"/>
      <c r="BJ21340" s="136"/>
    </row>
    <row r="21341" spans="5:62" ht="14.25" customHeight="1" x14ac:dyDescent="0.25">
      <c r="E21341" s="113"/>
      <c r="H21341" s="133"/>
      <c r="T21341" s="133"/>
      <c r="X21341" s="131"/>
      <c r="Y21341" s="133"/>
      <c r="AJ21341" s="133"/>
      <c r="AO21341" s="135"/>
      <c r="AP21341" s="135"/>
      <c r="BJ21341" s="136"/>
    </row>
    <row r="21342" spans="5:62" ht="14.25" customHeight="1" x14ac:dyDescent="0.25">
      <c r="E21342" s="113"/>
      <c r="H21342" s="133"/>
      <c r="T21342" s="133"/>
      <c r="X21342" s="131"/>
      <c r="Y21342" s="133"/>
      <c r="AJ21342" s="133"/>
      <c r="AO21342" s="135"/>
      <c r="AP21342" s="135"/>
      <c r="BJ21342" s="136"/>
    </row>
    <row r="21343" spans="5:62" ht="14.25" customHeight="1" x14ac:dyDescent="0.25">
      <c r="E21343" s="113"/>
      <c r="H21343" s="133"/>
      <c r="T21343" s="133"/>
      <c r="X21343" s="131"/>
      <c r="Y21343" s="133"/>
      <c r="AJ21343" s="133"/>
      <c r="AO21343" s="135"/>
      <c r="AP21343" s="135"/>
      <c r="BJ21343" s="136"/>
    </row>
    <row r="21344" spans="5:62" ht="14.25" customHeight="1" x14ac:dyDescent="0.25">
      <c r="E21344" s="113"/>
      <c r="H21344" s="133"/>
      <c r="T21344" s="133"/>
      <c r="X21344" s="131"/>
      <c r="Y21344" s="133"/>
      <c r="AJ21344" s="133"/>
      <c r="AO21344" s="135"/>
      <c r="AP21344" s="135"/>
      <c r="BJ21344" s="136"/>
    </row>
    <row r="21345" spans="5:62" ht="14.25" customHeight="1" x14ac:dyDescent="0.25">
      <c r="E21345" s="113"/>
      <c r="H21345" s="133"/>
      <c r="T21345" s="133"/>
      <c r="X21345" s="131"/>
      <c r="Y21345" s="133"/>
      <c r="AJ21345" s="133"/>
      <c r="AO21345" s="135"/>
      <c r="AP21345" s="135"/>
      <c r="BJ21345" s="136"/>
    </row>
    <row r="21346" spans="5:62" ht="14.25" customHeight="1" x14ac:dyDescent="0.25">
      <c r="E21346" s="113"/>
      <c r="H21346" s="133"/>
      <c r="T21346" s="133"/>
      <c r="X21346" s="131"/>
      <c r="Y21346" s="133"/>
      <c r="AJ21346" s="133"/>
      <c r="AO21346" s="135"/>
      <c r="AP21346" s="135"/>
      <c r="BJ21346" s="136"/>
    </row>
    <row r="21347" spans="5:62" ht="14.25" customHeight="1" x14ac:dyDescent="0.25">
      <c r="E21347" s="113"/>
      <c r="H21347" s="133"/>
      <c r="T21347" s="133"/>
      <c r="X21347" s="131"/>
      <c r="Y21347" s="133"/>
      <c r="AJ21347" s="133"/>
      <c r="AO21347" s="135"/>
      <c r="AP21347" s="135"/>
      <c r="BJ21347" s="136"/>
    </row>
    <row r="21348" spans="5:62" ht="14.25" customHeight="1" x14ac:dyDescent="0.25">
      <c r="E21348" s="113"/>
      <c r="H21348" s="133"/>
      <c r="T21348" s="133"/>
      <c r="X21348" s="131"/>
      <c r="Y21348" s="133"/>
      <c r="AJ21348" s="133"/>
      <c r="AO21348" s="135"/>
      <c r="AP21348" s="135"/>
      <c r="BJ21348" s="136"/>
    </row>
    <row r="21349" spans="5:62" ht="14.25" customHeight="1" x14ac:dyDescent="0.25">
      <c r="E21349" s="113"/>
      <c r="H21349" s="133"/>
      <c r="T21349" s="133"/>
      <c r="X21349" s="131"/>
      <c r="Y21349" s="133"/>
      <c r="AJ21349" s="133"/>
      <c r="AO21349" s="135"/>
      <c r="AP21349" s="135"/>
      <c r="BJ21349" s="136"/>
    </row>
    <row r="21350" spans="5:62" ht="14.25" customHeight="1" x14ac:dyDescent="0.25">
      <c r="E21350" s="113"/>
      <c r="H21350" s="133"/>
      <c r="T21350" s="133"/>
      <c r="X21350" s="131"/>
      <c r="Y21350" s="133"/>
      <c r="AJ21350" s="133"/>
      <c r="AO21350" s="135"/>
      <c r="AP21350" s="135"/>
      <c r="BJ21350" s="136"/>
    </row>
    <row r="21351" spans="5:62" ht="14.25" customHeight="1" x14ac:dyDescent="0.25">
      <c r="E21351" s="113"/>
      <c r="H21351" s="133"/>
      <c r="T21351" s="133"/>
      <c r="X21351" s="131"/>
      <c r="Y21351" s="133"/>
      <c r="AJ21351" s="133"/>
      <c r="AO21351" s="135"/>
      <c r="AP21351" s="135"/>
      <c r="BJ21351" s="136"/>
    </row>
    <row r="21352" spans="5:62" ht="14.25" customHeight="1" x14ac:dyDescent="0.25">
      <c r="E21352" s="113"/>
      <c r="H21352" s="133"/>
      <c r="T21352" s="133"/>
      <c r="X21352" s="131"/>
      <c r="Y21352" s="133"/>
      <c r="AJ21352" s="133"/>
      <c r="AO21352" s="135"/>
      <c r="AP21352" s="135"/>
      <c r="BJ21352" s="136"/>
    </row>
    <row r="21353" spans="5:62" ht="14.25" customHeight="1" x14ac:dyDescent="0.25">
      <c r="E21353" s="113"/>
      <c r="H21353" s="133"/>
      <c r="T21353" s="133"/>
      <c r="X21353" s="131"/>
      <c r="Y21353" s="133"/>
      <c r="AJ21353" s="133"/>
      <c r="AO21353" s="135"/>
      <c r="AP21353" s="135"/>
      <c r="BJ21353" s="136"/>
    </row>
    <row r="21354" spans="5:62" ht="14.25" customHeight="1" x14ac:dyDescent="0.25">
      <c r="E21354" s="113"/>
      <c r="H21354" s="133"/>
      <c r="T21354" s="133"/>
      <c r="X21354" s="131"/>
      <c r="Y21354" s="133"/>
      <c r="AJ21354" s="133"/>
      <c r="AO21354" s="135"/>
      <c r="AP21354" s="135"/>
      <c r="BJ21354" s="136"/>
    </row>
    <row r="21355" spans="5:62" ht="14.25" customHeight="1" x14ac:dyDescent="0.25">
      <c r="E21355" s="113"/>
      <c r="H21355" s="133"/>
      <c r="T21355" s="133"/>
      <c r="X21355" s="131"/>
      <c r="Y21355" s="133"/>
      <c r="AJ21355" s="133"/>
      <c r="AO21355" s="135"/>
      <c r="AP21355" s="135"/>
      <c r="BJ21355" s="136"/>
    </row>
    <row r="21356" spans="5:62" ht="14.25" customHeight="1" x14ac:dyDescent="0.25">
      <c r="E21356" s="113"/>
      <c r="H21356" s="133"/>
      <c r="T21356" s="133"/>
      <c r="X21356" s="131"/>
      <c r="Y21356" s="133"/>
      <c r="AJ21356" s="133"/>
      <c r="AO21356" s="135"/>
      <c r="AP21356" s="135"/>
      <c r="BJ21356" s="136"/>
    </row>
    <row r="21357" spans="5:62" ht="14.25" customHeight="1" x14ac:dyDescent="0.25">
      <c r="E21357" s="113"/>
      <c r="H21357" s="133"/>
      <c r="T21357" s="133"/>
      <c r="X21357" s="131"/>
      <c r="Y21357" s="133"/>
      <c r="AJ21357" s="133"/>
      <c r="AO21357" s="135"/>
      <c r="AP21357" s="135"/>
      <c r="BJ21357" s="136"/>
    </row>
    <row r="21358" spans="5:62" ht="14.25" customHeight="1" x14ac:dyDescent="0.25">
      <c r="E21358" s="113"/>
      <c r="H21358" s="133"/>
      <c r="T21358" s="133"/>
      <c r="X21358" s="131"/>
      <c r="Y21358" s="133"/>
      <c r="AJ21358" s="133"/>
      <c r="AO21358" s="135"/>
      <c r="AP21358" s="135"/>
      <c r="BJ21358" s="136"/>
    </row>
    <row r="21359" spans="5:62" ht="14.25" customHeight="1" x14ac:dyDescent="0.25">
      <c r="E21359" s="113"/>
      <c r="H21359" s="133"/>
      <c r="T21359" s="133"/>
      <c r="X21359" s="131"/>
      <c r="Y21359" s="133"/>
      <c r="AJ21359" s="133"/>
      <c r="AO21359" s="135"/>
      <c r="AP21359" s="135"/>
      <c r="BJ21359" s="136"/>
    </row>
    <row r="21360" spans="5:62" ht="14.25" customHeight="1" x14ac:dyDescent="0.25">
      <c r="E21360" s="113"/>
      <c r="H21360" s="133"/>
      <c r="T21360" s="133"/>
      <c r="X21360" s="131"/>
      <c r="Y21360" s="133"/>
      <c r="AJ21360" s="133"/>
      <c r="AO21360" s="135"/>
      <c r="AP21360" s="135"/>
      <c r="BJ21360" s="136"/>
    </row>
    <row r="21361" spans="5:62" ht="14.25" customHeight="1" x14ac:dyDescent="0.25">
      <c r="E21361" s="113"/>
      <c r="H21361" s="133"/>
      <c r="T21361" s="133"/>
      <c r="X21361" s="131"/>
      <c r="Y21361" s="133"/>
      <c r="AJ21361" s="133"/>
      <c r="AO21361" s="135"/>
      <c r="AP21361" s="135"/>
      <c r="BJ21361" s="136"/>
    </row>
    <row r="21362" spans="5:62" ht="14.25" customHeight="1" x14ac:dyDescent="0.25">
      <c r="E21362" s="113"/>
      <c r="H21362" s="133"/>
      <c r="T21362" s="133"/>
      <c r="X21362" s="131"/>
      <c r="Y21362" s="133"/>
      <c r="AJ21362" s="133"/>
      <c r="AO21362" s="135"/>
      <c r="AP21362" s="135"/>
      <c r="BJ21362" s="136"/>
    </row>
    <row r="21363" spans="5:62" ht="14.25" customHeight="1" x14ac:dyDescent="0.25">
      <c r="E21363" s="113"/>
      <c r="H21363" s="133"/>
      <c r="T21363" s="133"/>
      <c r="X21363" s="131"/>
      <c r="Y21363" s="133"/>
      <c r="AJ21363" s="133"/>
      <c r="AO21363" s="135"/>
      <c r="AP21363" s="135"/>
      <c r="BJ21363" s="136"/>
    </row>
    <row r="21364" spans="5:62" ht="14.25" customHeight="1" x14ac:dyDescent="0.25">
      <c r="E21364" s="113"/>
      <c r="H21364" s="133"/>
      <c r="T21364" s="133"/>
      <c r="X21364" s="131"/>
      <c r="Y21364" s="133"/>
      <c r="AJ21364" s="133"/>
      <c r="AO21364" s="135"/>
      <c r="AP21364" s="135"/>
      <c r="BJ21364" s="136"/>
    </row>
    <row r="21365" spans="5:62" ht="14.25" customHeight="1" x14ac:dyDescent="0.25">
      <c r="E21365" s="113"/>
      <c r="H21365" s="133"/>
      <c r="T21365" s="133"/>
      <c r="X21365" s="131"/>
      <c r="Y21365" s="133"/>
      <c r="AJ21365" s="133"/>
      <c r="AO21365" s="135"/>
      <c r="AP21365" s="135"/>
      <c r="BJ21365" s="136"/>
    </row>
    <row r="21366" spans="5:62" ht="14.25" customHeight="1" x14ac:dyDescent="0.25">
      <c r="E21366" s="113"/>
      <c r="H21366" s="133"/>
      <c r="T21366" s="133"/>
      <c r="X21366" s="131"/>
      <c r="Y21366" s="133"/>
      <c r="AJ21366" s="133"/>
      <c r="AO21366" s="135"/>
      <c r="AP21366" s="135"/>
      <c r="BJ21366" s="136"/>
    </row>
    <row r="21367" spans="5:62" ht="14.25" customHeight="1" x14ac:dyDescent="0.25">
      <c r="E21367" s="113"/>
      <c r="H21367" s="133"/>
      <c r="T21367" s="133"/>
      <c r="X21367" s="131"/>
      <c r="Y21367" s="133"/>
      <c r="AJ21367" s="133"/>
      <c r="AO21367" s="135"/>
      <c r="AP21367" s="135"/>
      <c r="BJ21367" s="136"/>
    </row>
    <row r="21368" spans="5:62" ht="14.25" customHeight="1" x14ac:dyDescent="0.25">
      <c r="E21368" s="113"/>
      <c r="H21368" s="133"/>
      <c r="T21368" s="133"/>
      <c r="X21368" s="131"/>
      <c r="Y21368" s="133"/>
      <c r="AJ21368" s="133"/>
      <c r="AO21368" s="135"/>
      <c r="AP21368" s="135"/>
      <c r="BJ21368" s="136"/>
    </row>
    <row r="21369" spans="5:62" ht="14.25" customHeight="1" x14ac:dyDescent="0.25">
      <c r="E21369" s="113"/>
      <c r="H21369" s="133"/>
      <c r="T21369" s="133"/>
      <c r="X21369" s="131"/>
      <c r="Y21369" s="133"/>
      <c r="AJ21369" s="133"/>
      <c r="AO21369" s="135"/>
      <c r="AP21369" s="135"/>
      <c r="BJ21369" s="136"/>
    </row>
    <row r="21370" spans="5:62" ht="14.25" customHeight="1" x14ac:dyDescent="0.25">
      <c r="E21370" s="113"/>
      <c r="H21370" s="133"/>
      <c r="T21370" s="133"/>
      <c r="X21370" s="131"/>
      <c r="Y21370" s="133"/>
      <c r="AJ21370" s="133"/>
      <c r="AO21370" s="135"/>
      <c r="AP21370" s="135"/>
      <c r="BJ21370" s="136"/>
    </row>
    <row r="21371" spans="5:62" ht="14.25" customHeight="1" x14ac:dyDescent="0.25">
      <c r="E21371" s="113"/>
      <c r="H21371" s="133"/>
      <c r="T21371" s="133"/>
      <c r="X21371" s="131"/>
      <c r="Y21371" s="133"/>
      <c r="AJ21371" s="133"/>
      <c r="AO21371" s="135"/>
      <c r="AP21371" s="135"/>
      <c r="BJ21371" s="136"/>
    </row>
    <row r="21372" spans="5:62" ht="14.25" customHeight="1" x14ac:dyDescent="0.25">
      <c r="E21372" s="113"/>
      <c r="H21372" s="133"/>
      <c r="T21372" s="133"/>
      <c r="X21372" s="131"/>
      <c r="Y21372" s="133"/>
      <c r="AJ21372" s="133"/>
      <c r="AO21372" s="135"/>
      <c r="AP21372" s="135"/>
      <c r="BJ21372" s="136"/>
    </row>
    <row r="21373" spans="5:62" ht="14.25" customHeight="1" x14ac:dyDescent="0.25">
      <c r="E21373" s="113"/>
      <c r="H21373" s="133"/>
      <c r="T21373" s="133"/>
      <c r="X21373" s="131"/>
      <c r="Y21373" s="133"/>
      <c r="AJ21373" s="133"/>
      <c r="AO21373" s="135"/>
      <c r="AP21373" s="135"/>
      <c r="BJ21373" s="136"/>
    </row>
    <row r="21374" spans="5:62" ht="14.25" customHeight="1" x14ac:dyDescent="0.25">
      <c r="E21374" s="113"/>
      <c r="H21374" s="133"/>
      <c r="T21374" s="133"/>
      <c r="X21374" s="131"/>
      <c r="Y21374" s="133"/>
      <c r="AJ21374" s="133"/>
      <c r="AO21374" s="135"/>
      <c r="AP21374" s="135"/>
      <c r="BJ21374" s="136"/>
    </row>
    <row r="21375" spans="5:62" ht="14.25" customHeight="1" x14ac:dyDescent="0.25">
      <c r="E21375" s="113"/>
      <c r="H21375" s="133"/>
      <c r="T21375" s="133"/>
      <c r="X21375" s="131"/>
      <c r="Y21375" s="133"/>
      <c r="AJ21375" s="133"/>
      <c r="AO21375" s="135"/>
      <c r="AP21375" s="135"/>
      <c r="BJ21375" s="136"/>
    </row>
    <row r="21376" spans="5:62" ht="14.25" customHeight="1" x14ac:dyDescent="0.25">
      <c r="E21376" s="113"/>
      <c r="H21376" s="133"/>
      <c r="T21376" s="133"/>
      <c r="X21376" s="131"/>
      <c r="Y21376" s="133"/>
      <c r="AJ21376" s="133"/>
      <c r="AO21376" s="135"/>
      <c r="AP21376" s="135"/>
      <c r="BJ21376" s="136"/>
    </row>
    <row r="21377" spans="5:62" ht="14.25" customHeight="1" x14ac:dyDescent="0.25">
      <c r="E21377" s="113"/>
      <c r="H21377" s="133"/>
      <c r="T21377" s="133"/>
      <c r="X21377" s="131"/>
      <c r="Y21377" s="133"/>
      <c r="AJ21377" s="133"/>
      <c r="AO21377" s="135"/>
      <c r="AP21377" s="135"/>
      <c r="BJ21377" s="136"/>
    </row>
    <row r="21378" spans="5:62" ht="14.25" customHeight="1" x14ac:dyDescent="0.25">
      <c r="E21378" s="113"/>
      <c r="H21378" s="133"/>
      <c r="T21378" s="133"/>
      <c r="X21378" s="131"/>
      <c r="Y21378" s="133"/>
      <c r="AJ21378" s="133"/>
      <c r="AO21378" s="135"/>
      <c r="AP21378" s="135"/>
      <c r="BJ21378" s="136"/>
    </row>
    <row r="21379" spans="5:62" ht="14.25" customHeight="1" x14ac:dyDescent="0.25">
      <c r="E21379" s="113"/>
      <c r="H21379" s="133"/>
      <c r="T21379" s="133"/>
      <c r="X21379" s="131"/>
      <c r="Y21379" s="133"/>
      <c r="AJ21379" s="133"/>
      <c r="AO21379" s="135"/>
      <c r="AP21379" s="135"/>
      <c r="BJ21379" s="136"/>
    </row>
    <row r="21380" spans="5:62" ht="14.25" customHeight="1" x14ac:dyDescent="0.25">
      <c r="E21380" s="113"/>
      <c r="H21380" s="133"/>
      <c r="T21380" s="133"/>
      <c r="X21380" s="131"/>
      <c r="Y21380" s="133"/>
      <c r="AJ21380" s="133"/>
      <c r="AO21380" s="135"/>
      <c r="AP21380" s="135"/>
      <c r="BJ21380" s="136"/>
    </row>
    <row r="21381" spans="5:62" ht="14.25" customHeight="1" x14ac:dyDescent="0.25">
      <c r="E21381" s="113"/>
      <c r="H21381" s="133"/>
      <c r="T21381" s="133"/>
      <c r="X21381" s="131"/>
      <c r="Y21381" s="133"/>
      <c r="AJ21381" s="133"/>
      <c r="AO21381" s="135"/>
      <c r="AP21381" s="135"/>
      <c r="BJ21381" s="136"/>
    </row>
    <row r="21382" spans="5:62" ht="14.25" customHeight="1" x14ac:dyDescent="0.25">
      <c r="E21382" s="113"/>
      <c r="H21382" s="133"/>
      <c r="T21382" s="133"/>
      <c r="X21382" s="131"/>
      <c r="Y21382" s="133"/>
      <c r="AJ21382" s="133"/>
      <c r="AO21382" s="135"/>
      <c r="AP21382" s="135"/>
      <c r="BJ21382" s="136"/>
    </row>
    <row r="21383" spans="5:62" ht="14.25" customHeight="1" x14ac:dyDescent="0.25">
      <c r="E21383" s="113"/>
      <c r="H21383" s="133"/>
      <c r="T21383" s="133"/>
      <c r="X21383" s="131"/>
      <c r="Y21383" s="133"/>
      <c r="AJ21383" s="133"/>
      <c r="AO21383" s="135"/>
      <c r="AP21383" s="135"/>
      <c r="BJ21383" s="136"/>
    </row>
    <row r="21384" spans="5:62" ht="14.25" customHeight="1" x14ac:dyDescent="0.25">
      <c r="E21384" s="113"/>
      <c r="H21384" s="133"/>
      <c r="T21384" s="133"/>
      <c r="X21384" s="131"/>
      <c r="Y21384" s="133"/>
      <c r="AJ21384" s="133"/>
      <c r="AO21384" s="135"/>
      <c r="AP21384" s="135"/>
      <c r="BJ21384" s="136"/>
    </row>
    <row r="21385" spans="5:62" ht="14.25" customHeight="1" x14ac:dyDescent="0.25">
      <c r="E21385" s="113"/>
      <c r="H21385" s="133"/>
      <c r="T21385" s="133"/>
      <c r="X21385" s="131"/>
      <c r="Y21385" s="133"/>
      <c r="AJ21385" s="133"/>
      <c r="AO21385" s="135"/>
      <c r="AP21385" s="135"/>
      <c r="BJ21385" s="136"/>
    </row>
    <row r="21386" spans="5:62" ht="14.25" customHeight="1" x14ac:dyDescent="0.25">
      <c r="E21386" s="113"/>
      <c r="H21386" s="133"/>
      <c r="T21386" s="133"/>
      <c r="X21386" s="131"/>
      <c r="Y21386" s="133"/>
      <c r="AJ21386" s="133"/>
      <c r="AO21386" s="135"/>
      <c r="AP21386" s="135"/>
      <c r="BJ21386" s="136"/>
    </row>
    <row r="21387" spans="5:62" ht="14.25" customHeight="1" x14ac:dyDescent="0.25">
      <c r="E21387" s="113"/>
      <c r="H21387" s="133"/>
      <c r="T21387" s="133"/>
      <c r="X21387" s="131"/>
      <c r="Y21387" s="133"/>
      <c r="AJ21387" s="133"/>
      <c r="AO21387" s="135"/>
      <c r="AP21387" s="135"/>
      <c r="BJ21387" s="136"/>
    </row>
    <row r="21388" spans="5:62" ht="14.25" customHeight="1" x14ac:dyDescent="0.25">
      <c r="E21388" s="113"/>
      <c r="H21388" s="133"/>
      <c r="T21388" s="133"/>
      <c r="X21388" s="131"/>
      <c r="Y21388" s="133"/>
      <c r="AJ21388" s="133"/>
      <c r="AO21388" s="135"/>
      <c r="AP21388" s="135"/>
      <c r="BJ21388" s="136"/>
    </row>
    <row r="21389" spans="5:62" ht="14.25" customHeight="1" x14ac:dyDescent="0.25">
      <c r="E21389" s="113"/>
      <c r="H21389" s="133"/>
      <c r="T21389" s="133"/>
      <c r="X21389" s="131"/>
      <c r="Y21389" s="133"/>
      <c r="AJ21389" s="133"/>
      <c r="AO21389" s="135"/>
      <c r="AP21389" s="135"/>
      <c r="BJ21389" s="136"/>
    </row>
    <row r="21390" spans="5:62" ht="14.25" customHeight="1" x14ac:dyDescent="0.25">
      <c r="E21390" s="113"/>
      <c r="H21390" s="133"/>
      <c r="T21390" s="133"/>
      <c r="X21390" s="131"/>
      <c r="Y21390" s="133"/>
      <c r="AJ21390" s="133"/>
      <c r="AO21390" s="135"/>
      <c r="AP21390" s="135"/>
      <c r="BJ21390" s="136"/>
    </row>
    <row r="21391" spans="5:62" ht="14.25" customHeight="1" x14ac:dyDescent="0.25">
      <c r="E21391" s="113"/>
      <c r="H21391" s="133"/>
      <c r="T21391" s="133"/>
      <c r="X21391" s="131"/>
      <c r="Y21391" s="133"/>
      <c r="AJ21391" s="133"/>
      <c r="AO21391" s="135"/>
      <c r="AP21391" s="135"/>
      <c r="BJ21391" s="136"/>
    </row>
    <row r="21392" spans="5:62" ht="14.25" customHeight="1" x14ac:dyDescent="0.25">
      <c r="E21392" s="113"/>
      <c r="H21392" s="133"/>
      <c r="T21392" s="133"/>
      <c r="X21392" s="131"/>
      <c r="Y21392" s="133"/>
      <c r="AJ21392" s="133"/>
      <c r="AO21392" s="135"/>
      <c r="AP21392" s="135"/>
      <c r="BJ21392" s="136"/>
    </row>
    <row r="21393" spans="5:62" ht="14.25" customHeight="1" x14ac:dyDescent="0.25">
      <c r="E21393" s="113"/>
      <c r="H21393" s="133"/>
      <c r="T21393" s="133"/>
      <c r="X21393" s="131"/>
      <c r="Y21393" s="133"/>
      <c r="AJ21393" s="133"/>
      <c r="AO21393" s="135"/>
      <c r="AP21393" s="135"/>
      <c r="BJ21393" s="136"/>
    </row>
    <row r="21394" spans="5:62" ht="14.25" customHeight="1" x14ac:dyDescent="0.25">
      <c r="E21394" s="113"/>
      <c r="H21394" s="133"/>
      <c r="T21394" s="133"/>
      <c r="X21394" s="131"/>
      <c r="Y21394" s="133"/>
      <c r="AJ21394" s="133"/>
      <c r="AO21394" s="135"/>
      <c r="AP21394" s="135"/>
      <c r="BJ21394" s="136"/>
    </row>
    <row r="21395" spans="5:62" ht="14.25" customHeight="1" x14ac:dyDescent="0.25">
      <c r="E21395" s="113"/>
      <c r="H21395" s="133"/>
      <c r="T21395" s="133"/>
      <c r="X21395" s="131"/>
      <c r="Y21395" s="133"/>
      <c r="AJ21395" s="133"/>
      <c r="AO21395" s="135"/>
      <c r="AP21395" s="135"/>
      <c r="BJ21395" s="136"/>
    </row>
    <row r="21396" spans="5:62" ht="14.25" customHeight="1" x14ac:dyDescent="0.25">
      <c r="E21396" s="113"/>
      <c r="H21396" s="133"/>
      <c r="T21396" s="133"/>
      <c r="X21396" s="131"/>
      <c r="Y21396" s="133"/>
      <c r="AJ21396" s="133"/>
      <c r="AO21396" s="135"/>
      <c r="AP21396" s="135"/>
      <c r="BJ21396" s="136"/>
    </row>
    <row r="21397" spans="5:62" ht="14.25" customHeight="1" x14ac:dyDescent="0.25">
      <c r="E21397" s="113"/>
      <c r="H21397" s="133"/>
      <c r="T21397" s="133"/>
      <c r="X21397" s="131"/>
      <c r="Y21397" s="133"/>
      <c r="AJ21397" s="133"/>
      <c r="AO21397" s="135"/>
      <c r="AP21397" s="135"/>
      <c r="BJ21397" s="136"/>
    </row>
    <row r="21398" spans="5:62" ht="14.25" customHeight="1" x14ac:dyDescent="0.25">
      <c r="E21398" s="113"/>
      <c r="H21398" s="133"/>
      <c r="T21398" s="133"/>
      <c r="X21398" s="131"/>
      <c r="Y21398" s="133"/>
      <c r="AJ21398" s="133"/>
      <c r="AO21398" s="135"/>
      <c r="AP21398" s="135"/>
      <c r="BJ21398" s="136"/>
    </row>
    <row r="21399" spans="5:62" ht="14.25" customHeight="1" x14ac:dyDescent="0.25">
      <c r="E21399" s="113"/>
      <c r="H21399" s="133"/>
      <c r="T21399" s="133"/>
      <c r="X21399" s="131"/>
      <c r="Y21399" s="133"/>
      <c r="AJ21399" s="133"/>
      <c r="AO21399" s="135"/>
      <c r="AP21399" s="135"/>
      <c r="BJ21399" s="136"/>
    </row>
    <row r="21400" spans="5:62" ht="14.25" customHeight="1" x14ac:dyDescent="0.25">
      <c r="E21400" s="113"/>
      <c r="H21400" s="133"/>
      <c r="T21400" s="133"/>
      <c r="X21400" s="131"/>
      <c r="Y21400" s="133"/>
      <c r="AJ21400" s="133"/>
      <c r="AO21400" s="135"/>
      <c r="AP21400" s="135"/>
      <c r="BJ21400" s="136"/>
    </row>
    <row r="21401" spans="5:62" ht="14.25" customHeight="1" x14ac:dyDescent="0.25">
      <c r="E21401" s="113"/>
      <c r="H21401" s="133"/>
      <c r="T21401" s="133"/>
      <c r="X21401" s="131"/>
      <c r="Y21401" s="133"/>
      <c r="AJ21401" s="133"/>
      <c r="AO21401" s="135"/>
      <c r="AP21401" s="135"/>
      <c r="BJ21401" s="136"/>
    </row>
    <row r="21402" spans="5:62" ht="14.25" customHeight="1" x14ac:dyDescent="0.25">
      <c r="E21402" s="113"/>
      <c r="H21402" s="133"/>
      <c r="T21402" s="133"/>
      <c r="X21402" s="131"/>
      <c r="Y21402" s="133"/>
      <c r="AJ21402" s="133"/>
      <c r="AO21402" s="135"/>
      <c r="AP21402" s="135"/>
      <c r="BJ21402" s="136"/>
    </row>
    <row r="21403" spans="5:62" ht="14.25" customHeight="1" x14ac:dyDescent="0.25">
      <c r="E21403" s="113"/>
      <c r="H21403" s="133"/>
      <c r="T21403" s="133"/>
      <c r="X21403" s="131"/>
      <c r="Y21403" s="133"/>
      <c r="AJ21403" s="133"/>
      <c r="AO21403" s="135"/>
      <c r="AP21403" s="135"/>
      <c r="BJ21403" s="136"/>
    </row>
    <row r="21404" spans="5:62" ht="14.25" customHeight="1" x14ac:dyDescent="0.25">
      <c r="E21404" s="113"/>
      <c r="H21404" s="133"/>
      <c r="T21404" s="133"/>
      <c r="X21404" s="131"/>
      <c r="Y21404" s="133"/>
      <c r="AJ21404" s="133"/>
      <c r="AO21404" s="135"/>
      <c r="AP21404" s="135"/>
      <c r="BJ21404" s="136"/>
    </row>
    <row r="21405" spans="5:62" ht="14.25" customHeight="1" x14ac:dyDescent="0.25">
      <c r="E21405" s="113"/>
      <c r="H21405" s="133"/>
      <c r="T21405" s="133"/>
      <c r="X21405" s="131"/>
      <c r="Y21405" s="133"/>
      <c r="AJ21405" s="133"/>
      <c r="AO21405" s="135"/>
      <c r="AP21405" s="135"/>
      <c r="BJ21405" s="136"/>
    </row>
    <row r="21406" spans="5:62" ht="14.25" customHeight="1" x14ac:dyDescent="0.25">
      <c r="E21406" s="113"/>
      <c r="H21406" s="133"/>
      <c r="T21406" s="133"/>
      <c r="X21406" s="131"/>
      <c r="Y21406" s="133"/>
      <c r="AJ21406" s="133"/>
      <c r="AO21406" s="135"/>
      <c r="AP21406" s="135"/>
      <c r="BJ21406" s="136"/>
    </row>
    <row r="21407" spans="5:62" ht="14.25" customHeight="1" x14ac:dyDescent="0.25">
      <c r="E21407" s="113"/>
      <c r="H21407" s="133"/>
      <c r="T21407" s="133"/>
      <c r="X21407" s="131"/>
      <c r="Y21407" s="133"/>
      <c r="AJ21407" s="133"/>
      <c r="AO21407" s="135"/>
      <c r="AP21407" s="135"/>
      <c r="BJ21407" s="136"/>
    </row>
    <row r="21408" spans="5:62" ht="14.25" customHeight="1" x14ac:dyDescent="0.25">
      <c r="E21408" s="113"/>
      <c r="H21408" s="133"/>
      <c r="T21408" s="133"/>
      <c r="X21408" s="131"/>
      <c r="Y21408" s="133"/>
      <c r="AJ21408" s="133"/>
      <c r="AO21408" s="135"/>
      <c r="AP21408" s="135"/>
      <c r="BJ21408" s="136"/>
    </row>
    <row r="21409" spans="5:62" ht="14.25" customHeight="1" x14ac:dyDescent="0.25">
      <c r="E21409" s="113"/>
      <c r="H21409" s="133"/>
      <c r="T21409" s="133"/>
      <c r="X21409" s="131"/>
      <c r="Y21409" s="133"/>
      <c r="AJ21409" s="133"/>
      <c r="AO21409" s="135"/>
      <c r="AP21409" s="135"/>
      <c r="BJ21409" s="136"/>
    </row>
    <row r="21410" spans="5:62" ht="14.25" customHeight="1" x14ac:dyDescent="0.25">
      <c r="E21410" s="113"/>
      <c r="H21410" s="133"/>
      <c r="T21410" s="133"/>
      <c r="X21410" s="131"/>
      <c r="Y21410" s="133"/>
      <c r="AJ21410" s="133"/>
      <c r="AO21410" s="135"/>
      <c r="AP21410" s="135"/>
      <c r="BJ21410" s="136"/>
    </row>
    <row r="21411" spans="5:62" ht="14.25" customHeight="1" x14ac:dyDescent="0.25">
      <c r="E21411" s="113"/>
      <c r="H21411" s="133"/>
      <c r="T21411" s="133"/>
      <c r="X21411" s="131"/>
      <c r="Y21411" s="133"/>
      <c r="AJ21411" s="133"/>
      <c r="AO21411" s="135"/>
      <c r="AP21411" s="135"/>
      <c r="BJ21411" s="136"/>
    </row>
    <row r="21412" spans="5:62" ht="14.25" customHeight="1" x14ac:dyDescent="0.25">
      <c r="E21412" s="113"/>
      <c r="H21412" s="133"/>
      <c r="T21412" s="133"/>
      <c r="X21412" s="131"/>
      <c r="Y21412" s="133"/>
      <c r="AJ21412" s="133"/>
      <c r="AO21412" s="135"/>
      <c r="AP21412" s="135"/>
      <c r="BJ21412" s="136"/>
    </row>
    <row r="21413" spans="5:62" ht="14.25" customHeight="1" x14ac:dyDescent="0.25">
      <c r="E21413" s="113"/>
      <c r="H21413" s="133"/>
      <c r="T21413" s="133"/>
      <c r="X21413" s="131"/>
      <c r="Y21413" s="133"/>
      <c r="AJ21413" s="133"/>
      <c r="AO21413" s="135"/>
      <c r="AP21413" s="135"/>
      <c r="BJ21413" s="136"/>
    </row>
    <row r="21414" spans="5:62" ht="14.25" customHeight="1" x14ac:dyDescent="0.25">
      <c r="E21414" s="113"/>
      <c r="H21414" s="133"/>
      <c r="T21414" s="133"/>
      <c r="X21414" s="131"/>
      <c r="Y21414" s="133"/>
      <c r="AJ21414" s="133"/>
      <c r="AO21414" s="135"/>
      <c r="AP21414" s="135"/>
      <c r="BJ21414" s="136"/>
    </row>
    <row r="21415" spans="5:62" ht="14.25" customHeight="1" x14ac:dyDescent="0.25">
      <c r="E21415" s="113"/>
      <c r="H21415" s="133"/>
      <c r="T21415" s="133"/>
      <c r="X21415" s="131"/>
      <c r="Y21415" s="133"/>
      <c r="AJ21415" s="133"/>
      <c r="AO21415" s="135"/>
      <c r="AP21415" s="135"/>
      <c r="BJ21415" s="136"/>
    </row>
    <row r="21416" spans="5:62" ht="14.25" customHeight="1" x14ac:dyDescent="0.25">
      <c r="E21416" s="113"/>
      <c r="H21416" s="133"/>
      <c r="T21416" s="133"/>
      <c r="X21416" s="131"/>
      <c r="Y21416" s="133"/>
      <c r="AJ21416" s="133"/>
      <c r="AO21416" s="135"/>
      <c r="AP21416" s="135"/>
      <c r="BJ21416" s="136"/>
    </row>
    <row r="21417" spans="5:62" ht="14.25" customHeight="1" x14ac:dyDescent="0.25">
      <c r="E21417" s="113"/>
      <c r="H21417" s="133"/>
      <c r="T21417" s="133"/>
      <c r="X21417" s="131"/>
      <c r="Y21417" s="133"/>
      <c r="AJ21417" s="133"/>
      <c r="AO21417" s="135"/>
      <c r="AP21417" s="135"/>
      <c r="BJ21417" s="136"/>
    </row>
    <row r="21418" spans="5:62" ht="14.25" customHeight="1" x14ac:dyDescent="0.25">
      <c r="E21418" s="113"/>
      <c r="H21418" s="133"/>
      <c r="T21418" s="133"/>
      <c r="X21418" s="131"/>
      <c r="Y21418" s="133"/>
      <c r="AJ21418" s="133"/>
      <c r="AO21418" s="135"/>
      <c r="AP21418" s="135"/>
      <c r="BJ21418" s="136"/>
    </row>
    <row r="21419" spans="5:62" ht="14.25" customHeight="1" x14ac:dyDescent="0.25">
      <c r="E21419" s="113"/>
      <c r="H21419" s="133"/>
      <c r="T21419" s="133"/>
      <c r="X21419" s="131"/>
      <c r="Y21419" s="133"/>
      <c r="AJ21419" s="133"/>
      <c r="AO21419" s="135"/>
      <c r="AP21419" s="135"/>
      <c r="BJ21419" s="136"/>
    </row>
    <row r="21420" spans="5:62" ht="14.25" customHeight="1" x14ac:dyDescent="0.25">
      <c r="E21420" s="113"/>
      <c r="H21420" s="133"/>
      <c r="T21420" s="133"/>
      <c r="X21420" s="131"/>
      <c r="Y21420" s="133"/>
      <c r="AJ21420" s="133"/>
      <c r="AO21420" s="135"/>
      <c r="AP21420" s="135"/>
      <c r="BJ21420" s="136"/>
    </row>
    <row r="21421" spans="5:62" ht="14.25" customHeight="1" x14ac:dyDescent="0.25">
      <c r="E21421" s="113"/>
      <c r="H21421" s="133"/>
      <c r="T21421" s="133"/>
      <c r="X21421" s="131"/>
      <c r="Y21421" s="133"/>
      <c r="AJ21421" s="133"/>
      <c r="AO21421" s="135"/>
      <c r="AP21421" s="135"/>
      <c r="BJ21421" s="136"/>
    </row>
    <row r="21422" spans="5:62" ht="14.25" customHeight="1" x14ac:dyDescent="0.25">
      <c r="E21422" s="113"/>
      <c r="H21422" s="133"/>
      <c r="T21422" s="133"/>
      <c r="X21422" s="131"/>
      <c r="Y21422" s="133"/>
      <c r="AJ21422" s="133"/>
      <c r="AO21422" s="135"/>
      <c r="AP21422" s="135"/>
      <c r="BJ21422" s="136"/>
    </row>
    <row r="21423" spans="5:62" ht="14.25" customHeight="1" x14ac:dyDescent="0.25">
      <c r="E21423" s="113"/>
      <c r="H21423" s="133"/>
      <c r="T21423" s="133"/>
      <c r="X21423" s="131"/>
      <c r="Y21423" s="133"/>
      <c r="AJ21423" s="133"/>
      <c r="AO21423" s="135"/>
      <c r="AP21423" s="135"/>
      <c r="BJ21423" s="136"/>
    </row>
    <row r="21424" spans="5:62" ht="14.25" customHeight="1" x14ac:dyDescent="0.25">
      <c r="E21424" s="113"/>
      <c r="H21424" s="133"/>
      <c r="T21424" s="133"/>
      <c r="X21424" s="131"/>
      <c r="Y21424" s="133"/>
      <c r="AJ21424" s="133"/>
      <c r="AO21424" s="135"/>
      <c r="AP21424" s="135"/>
      <c r="BJ21424" s="136"/>
    </row>
    <row r="21425" spans="5:62" ht="14.25" customHeight="1" x14ac:dyDescent="0.25">
      <c r="E21425" s="113"/>
      <c r="H21425" s="133"/>
      <c r="T21425" s="133"/>
      <c r="X21425" s="131"/>
      <c r="Y21425" s="133"/>
      <c r="AJ21425" s="133"/>
      <c r="AO21425" s="135"/>
      <c r="AP21425" s="135"/>
      <c r="BJ21425" s="136"/>
    </row>
    <row r="21426" spans="5:62" ht="14.25" customHeight="1" x14ac:dyDescent="0.25">
      <c r="E21426" s="113"/>
      <c r="H21426" s="133"/>
      <c r="T21426" s="133"/>
      <c r="X21426" s="131"/>
      <c r="Y21426" s="133"/>
      <c r="AJ21426" s="133"/>
      <c r="AO21426" s="135"/>
      <c r="AP21426" s="135"/>
      <c r="BJ21426" s="136"/>
    </row>
    <row r="21427" spans="5:62" ht="14.25" customHeight="1" x14ac:dyDescent="0.25">
      <c r="E21427" s="113"/>
      <c r="H21427" s="133"/>
      <c r="T21427" s="133"/>
      <c r="X21427" s="131"/>
      <c r="Y21427" s="133"/>
      <c r="AJ21427" s="133"/>
      <c r="AO21427" s="135"/>
      <c r="AP21427" s="135"/>
      <c r="BJ21427" s="136"/>
    </row>
    <row r="21428" spans="5:62" ht="14.25" customHeight="1" x14ac:dyDescent="0.25">
      <c r="E21428" s="113"/>
      <c r="H21428" s="133"/>
      <c r="T21428" s="133"/>
      <c r="X21428" s="131"/>
      <c r="Y21428" s="133"/>
      <c r="AJ21428" s="133"/>
      <c r="AO21428" s="135"/>
      <c r="AP21428" s="135"/>
      <c r="BJ21428" s="136"/>
    </row>
    <row r="21429" spans="5:62" ht="14.25" customHeight="1" x14ac:dyDescent="0.25">
      <c r="E21429" s="113"/>
      <c r="H21429" s="133"/>
      <c r="T21429" s="133"/>
      <c r="X21429" s="131"/>
      <c r="Y21429" s="133"/>
      <c r="AJ21429" s="133"/>
      <c r="AO21429" s="135"/>
      <c r="AP21429" s="135"/>
      <c r="BJ21429" s="136"/>
    </row>
    <row r="21430" spans="5:62" ht="14.25" customHeight="1" x14ac:dyDescent="0.25">
      <c r="E21430" s="113"/>
      <c r="H21430" s="133"/>
      <c r="T21430" s="133"/>
      <c r="X21430" s="131"/>
      <c r="Y21430" s="133"/>
      <c r="AJ21430" s="133"/>
      <c r="AO21430" s="135"/>
      <c r="AP21430" s="135"/>
      <c r="BJ21430" s="136"/>
    </row>
    <row r="21431" spans="5:62" ht="14.25" customHeight="1" x14ac:dyDescent="0.25">
      <c r="E21431" s="113"/>
      <c r="H21431" s="133"/>
      <c r="T21431" s="133"/>
      <c r="X21431" s="131"/>
      <c r="Y21431" s="133"/>
      <c r="AJ21431" s="133"/>
      <c r="AO21431" s="135"/>
      <c r="AP21431" s="135"/>
      <c r="BJ21431" s="136"/>
    </row>
    <row r="21432" spans="5:62" ht="14.25" customHeight="1" x14ac:dyDescent="0.25">
      <c r="E21432" s="113"/>
      <c r="H21432" s="133"/>
      <c r="T21432" s="133"/>
      <c r="X21432" s="131"/>
      <c r="Y21432" s="133"/>
      <c r="AJ21432" s="133"/>
      <c r="AO21432" s="135"/>
      <c r="AP21432" s="135"/>
      <c r="BJ21432" s="136"/>
    </row>
    <row r="21433" spans="5:62" ht="14.25" customHeight="1" x14ac:dyDescent="0.25">
      <c r="E21433" s="113"/>
      <c r="H21433" s="133"/>
      <c r="T21433" s="133"/>
      <c r="X21433" s="131"/>
      <c r="Y21433" s="133"/>
      <c r="AJ21433" s="133"/>
      <c r="AO21433" s="135"/>
      <c r="AP21433" s="135"/>
      <c r="BJ21433" s="136"/>
    </row>
    <row r="21434" spans="5:62" ht="14.25" customHeight="1" x14ac:dyDescent="0.25">
      <c r="E21434" s="113"/>
      <c r="H21434" s="133"/>
      <c r="T21434" s="133"/>
      <c r="X21434" s="131"/>
      <c r="Y21434" s="133"/>
      <c r="AJ21434" s="133"/>
      <c r="AO21434" s="135"/>
      <c r="AP21434" s="135"/>
      <c r="BJ21434" s="136"/>
    </row>
    <row r="21435" spans="5:62" ht="14.25" customHeight="1" x14ac:dyDescent="0.25">
      <c r="E21435" s="113"/>
      <c r="H21435" s="133"/>
      <c r="T21435" s="133"/>
      <c r="X21435" s="131"/>
      <c r="Y21435" s="133"/>
      <c r="AJ21435" s="133"/>
      <c r="AO21435" s="135"/>
      <c r="AP21435" s="135"/>
      <c r="BJ21435" s="136"/>
    </row>
    <row r="21436" spans="5:62" ht="14.25" customHeight="1" x14ac:dyDescent="0.25">
      <c r="E21436" s="113"/>
      <c r="H21436" s="133"/>
      <c r="T21436" s="133"/>
      <c r="X21436" s="131"/>
      <c r="Y21436" s="133"/>
      <c r="AJ21436" s="133"/>
      <c r="AO21436" s="135"/>
      <c r="AP21436" s="135"/>
      <c r="BJ21436" s="136"/>
    </row>
    <row r="21437" spans="5:62" ht="14.25" customHeight="1" x14ac:dyDescent="0.25">
      <c r="E21437" s="113"/>
      <c r="H21437" s="133"/>
      <c r="T21437" s="133"/>
      <c r="X21437" s="131"/>
      <c r="Y21437" s="133"/>
      <c r="AJ21437" s="133"/>
      <c r="AO21437" s="135"/>
      <c r="AP21437" s="135"/>
      <c r="BJ21437" s="136"/>
    </row>
    <row r="21438" spans="5:62" ht="14.25" customHeight="1" x14ac:dyDescent="0.25">
      <c r="E21438" s="113"/>
      <c r="H21438" s="133"/>
      <c r="T21438" s="133"/>
      <c r="X21438" s="131"/>
      <c r="Y21438" s="133"/>
      <c r="AJ21438" s="133"/>
      <c r="AO21438" s="135"/>
      <c r="AP21438" s="135"/>
      <c r="BJ21438" s="136"/>
    </row>
    <row r="21439" spans="5:62" ht="14.25" customHeight="1" x14ac:dyDescent="0.25">
      <c r="E21439" s="113"/>
      <c r="H21439" s="133"/>
      <c r="T21439" s="133"/>
      <c r="X21439" s="131"/>
      <c r="Y21439" s="133"/>
      <c r="AJ21439" s="133"/>
      <c r="AO21439" s="135"/>
      <c r="AP21439" s="135"/>
      <c r="BJ21439" s="136"/>
    </row>
    <row r="21440" spans="5:62" ht="14.25" customHeight="1" x14ac:dyDescent="0.25">
      <c r="E21440" s="113"/>
      <c r="H21440" s="133"/>
      <c r="T21440" s="133"/>
      <c r="X21440" s="131"/>
      <c r="Y21440" s="133"/>
      <c r="AJ21440" s="133"/>
      <c r="AO21440" s="135"/>
      <c r="AP21440" s="135"/>
      <c r="BJ21440" s="136"/>
    </row>
    <row r="21441" spans="5:62" ht="14.25" customHeight="1" x14ac:dyDescent="0.25">
      <c r="E21441" s="113"/>
      <c r="H21441" s="133"/>
      <c r="T21441" s="133"/>
      <c r="X21441" s="131"/>
      <c r="Y21441" s="133"/>
      <c r="AJ21441" s="133"/>
      <c r="AO21441" s="135"/>
      <c r="AP21441" s="135"/>
      <c r="BJ21441" s="136"/>
    </row>
    <row r="21442" spans="5:62" ht="14.25" customHeight="1" x14ac:dyDescent="0.25">
      <c r="E21442" s="113"/>
      <c r="H21442" s="133"/>
      <c r="T21442" s="133"/>
      <c r="X21442" s="131"/>
      <c r="Y21442" s="133"/>
      <c r="AJ21442" s="133"/>
      <c r="AO21442" s="135"/>
      <c r="AP21442" s="135"/>
      <c r="BJ21442" s="136"/>
    </row>
    <row r="21443" spans="5:62" ht="14.25" customHeight="1" x14ac:dyDescent="0.25">
      <c r="E21443" s="113"/>
      <c r="H21443" s="133"/>
      <c r="T21443" s="133"/>
      <c r="X21443" s="131"/>
      <c r="Y21443" s="133"/>
      <c r="AJ21443" s="133"/>
      <c r="AO21443" s="135"/>
      <c r="AP21443" s="135"/>
      <c r="BJ21443" s="136"/>
    </row>
    <row r="21444" spans="5:62" ht="14.25" customHeight="1" x14ac:dyDescent="0.25">
      <c r="E21444" s="113"/>
      <c r="H21444" s="133"/>
      <c r="T21444" s="133"/>
      <c r="X21444" s="131"/>
      <c r="Y21444" s="133"/>
      <c r="AJ21444" s="133"/>
      <c r="AO21444" s="135"/>
      <c r="AP21444" s="135"/>
      <c r="BJ21444" s="136"/>
    </row>
    <row r="21445" spans="5:62" ht="14.25" customHeight="1" x14ac:dyDescent="0.25">
      <c r="E21445" s="113"/>
      <c r="H21445" s="133"/>
      <c r="T21445" s="133"/>
      <c r="X21445" s="131"/>
      <c r="Y21445" s="133"/>
      <c r="AJ21445" s="133"/>
      <c r="AO21445" s="135"/>
      <c r="AP21445" s="135"/>
      <c r="BJ21445" s="136"/>
    </row>
    <row r="21446" spans="5:62" ht="14.25" customHeight="1" x14ac:dyDescent="0.25">
      <c r="E21446" s="113"/>
      <c r="H21446" s="133"/>
      <c r="T21446" s="133"/>
      <c r="X21446" s="131"/>
      <c r="Y21446" s="133"/>
      <c r="AJ21446" s="133"/>
      <c r="AO21446" s="135"/>
      <c r="AP21446" s="135"/>
      <c r="BJ21446" s="136"/>
    </row>
    <row r="21447" spans="5:62" ht="14.25" customHeight="1" x14ac:dyDescent="0.25">
      <c r="E21447" s="113"/>
      <c r="H21447" s="133"/>
      <c r="T21447" s="133"/>
      <c r="X21447" s="131"/>
      <c r="Y21447" s="133"/>
      <c r="AJ21447" s="133"/>
      <c r="AO21447" s="135"/>
      <c r="AP21447" s="135"/>
      <c r="BJ21447" s="136"/>
    </row>
    <row r="21448" spans="5:62" ht="14.25" customHeight="1" x14ac:dyDescent="0.25">
      <c r="E21448" s="113"/>
      <c r="H21448" s="133"/>
      <c r="T21448" s="133"/>
      <c r="X21448" s="131"/>
      <c r="Y21448" s="133"/>
      <c r="AJ21448" s="133"/>
      <c r="AO21448" s="135"/>
      <c r="AP21448" s="135"/>
      <c r="BJ21448" s="136"/>
    </row>
    <row r="21449" spans="5:62" ht="14.25" customHeight="1" x14ac:dyDescent="0.25">
      <c r="E21449" s="113"/>
      <c r="H21449" s="133"/>
      <c r="T21449" s="133"/>
      <c r="X21449" s="131"/>
      <c r="Y21449" s="133"/>
      <c r="AJ21449" s="133"/>
      <c r="AO21449" s="135"/>
      <c r="AP21449" s="135"/>
      <c r="BJ21449" s="136"/>
    </row>
    <row r="21450" spans="5:62" ht="14.25" customHeight="1" x14ac:dyDescent="0.25">
      <c r="E21450" s="113"/>
      <c r="H21450" s="133"/>
      <c r="T21450" s="133"/>
      <c r="X21450" s="131"/>
      <c r="Y21450" s="133"/>
      <c r="AJ21450" s="133"/>
      <c r="AO21450" s="135"/>
      <c r="AP21450" s="135"/>
      <c r="BJ21450" s="136"/>
    </row>
    <row r="21451" spans="5:62" ht="14.25" customHeight="1" x14ac:dyDescent="0.25">
      <c r="E21451" s="113"/>
      <c r="H21451" s="133"/>
      <c r="T21451" s="133"/>
      <c r="X21451" s="131"/>
      <c r="Y21451" s="133"/>
      <c r="AJ21451" s="133"/>
      <c r="AO21451" s="135"/>
      <c r="AP21451" s="135"/>
      <c r="BJ21451" s="136"/>
    </row>
    <row r="21452" spans="5:62" ht="14.25" customHeight="1" x14ac:dyDescent="0.25">
      <c r="E21452" s="113"/>
      <c r="H21452" s="133"/>
      <c r="T21452" s="133"/>
      <c r="X21452" s="131"/>
      <c r="Y21452" s="133"/>
      <c r="AJ21452" s="133"/>
      <c r="AO21452" s="135"/>
      <c r="AP21452" s="135"/>
      <c r="BJ21452" s="136"/>
    </row>
    <row r="21453" spans="5:62" ht="14.25" customHeight="1" x14ac:dyDescent="0.25">
      <c r="E21453" s="113"/>
      <c r="H21453" s="133"/>
      <c r="T21453" s="133"/>
      <c r="X21453" s="131"/>
      <c r="Y21453" s="133"/>
      <c r="AJ21453" s="133"/>
      <c r="AO21453" s="135"/>
      <c r="AP21453" s="135"/>
      <c r="BJ21453" s="136"/>
    </row>
    <row r="21454" spans="5:62" ht="14.25" customHeight="1" x14ac:dyDescent="0.25">
      <c r="E21454" s="113"/>
      <c r="H21454" s="133"/>
      <c r="T21454" s="133"/>
      <c r="X21454" s="131"/>
      <c r="Y21454" s="133"/>
      <c r="AJ21454" s="133"/>
      <c r="AO21454" s="135"/>
      <c r="AP21454" s="135"/>
      <c r="BJ21454" s="136"/>
    </row>
    <row r="21455" spans="5:62" ht="14.25" customHeight="1" x14ac:dyDescent="0.25">
      <c r="E21455" s="113"/>
      <c r="H21455" s="133"/>
      <c r="T21455" s="133"/>
      <c r="X21455" s="131"/>
      <c r="Y21455" s="133"/>
      <c r="AJ21455" s="133"/>
      <c r="AO21455" s="135"/>
      <c r="AP21455" s="135"/>
      <c r="BJ21455" s="136"/>
    </row>
    <row r="21456" spans="5:62" ht="14.25" customHeight="1" x14ac:dyDescent="0.25">
      <c r="E21456" s="113"/>
      <c r="H21456" s="133"/>
      <c r="T21456" s="133"/>
      <c r="X21456" s="131"/>
      <c r="Y21456" s="133"/>
      <c r="AJ21456" s="133"/>
      <c r="AO21456" s="135"/>
      <c r="AP21456" s="135"/>
      <c r="BJ21456" s="136"/>
    </row>
    <row r="21457" spans="5:62" ht="14.25" customHeight="1" x14ac:dyDescent="0.25">
      <c r="E21457" s="113"/>
      <c r="H21457" s="133"/>
      <c r="T21457" s="133"/>
      <c r="X21457" s="131"/>
      <c r="Y21457" s="133"/>
      <c r="AJ21457" s="133"/>
      <c r="AO21457" s="135"/>
      <c r="AP21457" s="135"/>
      <c r="BJ21457" s="136"/>
    </row>
    <row r="21458" spans="5:62" ht="14.25" customHeight="1" x14ac:dyDescent="0.25">
      <c r="E21458" s="113"/>
      <c r="H21458" s="133"/>
      <c r="T21458" s="133"/>
      <c r="X21458" s="131"/>
      <c r="Y21458" s="133"/>
      <c r="AJ21458" s="133"/>
      <c r="AO21458" s="135"/>
      <c r="AP21458" s="135"/>
      <c r="BJ21458" s="136"/>
    </row>
    <row r="21459" spans="5:62" ht="14.25" customHeight="1" x14ac:dyDescent="0.25">
      <c r="E21459" s="113"/>
      <c r="H21459" s="133"/>
      <c r="T21459" s="133"/>
      <c r="X21459" s="131"/>
      <c r="Y21459" s="133"/>
      <c r="AJ21459" s="133"/>
      <c r="AO21459" s="135"/>
      <c r="AP21459" s="135"/>
      <c r="BJ21459" s="136"/>
    </row>
    <row r="21460" spans="5:62" ht="14.25" customHeight="1" x14ac:dyDescent="0.25">
      <c r="E21460" s="113"/>
      <c r="H21460" s="133"/>
      <c r="T21460" s="133"/>
      <c r="X21460" s="131"/>
      <c r="Y21460" s="133"/>
      <c r="AJ21460" s="133"/>
      <c r="AO21460" s="135"/>
      <c r="AP21460" s="135"/>
      <c r="BJ21460" s="136"/>
    </row>
    <row r="21461" spans="5:62" ht="14.25" customHeight="1" x14ac:dyDescent="0.25">
      <c r="E21461" s="113"/>
      <c r="H21461" s="133"/>
      <c r="T21461" s="133"/>
      <c r="X21461" s="131"/>
      <c r="Y21461" s="133"/>
      <c r="AJ21461" s="133"/>
      <c r="AO21461" s="135"/>
      <c r="AP21461" s="135"/>
      <c r="BJ21461" s="136"/>
    </row>
    <row r="21462" spans="5:62" ht="14.25" customHeight="1" x14ac:dyDescent="0.25">
      <c r="E21462" s="113"/>
      <c r="H21462" s="133"/>
      <c r="T21462" s="133"/>
      <c r="X21462" s="131"/>
      <c r="Y21462" s="133"/>
      <c r="AJ21462" s="133"/>
      <c r="AO21462" s="135"/>
      <c r="AP21462" s="135"/>
      <c r="BJ21462" s="136"/>
    </row>
    <row r="21463" spans="5:62" ht="14.25" customHeight="1" x14ac:dyDescent="0.25">
      <c r="E21463" s="113"/>
      <c r="H21463" s="133"/>
      <c r="T21463" s="133"/>
      <c r="X21463" s="131"/>
      <c r="Y21463" s="133"/>
      <c r="AJ21463" s="133"/>
      <c r="AO21463" s="135"/>
      <c r="AP21463" s="135"/>
      <c r="BJ21463" s="136"/>
    </row>
    <row r="21464" spans="5:62" ht="14.25" customHeight="1" x14ac:dyDescent="0.25">
      <c r="E21464" s="113"/>
      <c r="H21464" s="133"/>
      <c r="T21464" s="133"/>
      <c r="X21464" s="131"/>
      <c r="Y21464" s="133"/>
      <c r="AJ21464" s="133"/>
      <c r="AO21464" s="135"/>
      <c r="AP21464" s="135"/>
      <c r="BJ21464" s="136"/>
    </row>
    <row r="21465" spans="5:62" ht="14.25" customHeight="1" x14ac:dyDescent="0.25">
      <c r="E21465" s="113"/>
      <c r="H21465" s="133"/>
      <c r="T21465" s="133"/>
      <c r="X21465" s="131"/>
      <c r="Y21465" s="133"/>
      <c r="AJ21465" s="133"/>
      <c r="AO21465" s="135"/>
      <c r="AP21465" s="135"/>
      <c r="BJ21465" s="136"/>
    </row>
    <row r="21466" spans="5:62" ht="14.25" customHeight="1" x14ac:dyDescent="0.25">
      <c r="E21466" s="113"/>
      <c r="H21466" s="133"/>
      <c r="T21466" s="133"/>
      <c r="X21466" s="131"/>
      <c r="Y21466" s="133"/>
      <c r="AJ21466" s="133"/>
      <c r="AO21466" s="135"/>
      <c r="AP21466" s="135"/>
      <c r="BJ21466" s="136"/>
    </row>
    <row r="21467" spans="5:62" ht="14.25" customHeight="1" x14ac:dyDescent="0.25">
      <c r="E21467" s="113"/>
      <c r="H21467" s="133"/>
      <c r="T21467" s="133"/>
      <c r="X21467" s="131"/>
      <c r="Y21467" s="133"/>
      <c r="AJ21467" s="133"/>
      <c r="AO21467" s="135"/>
      <c r="AP21467" s="135"/>
      <c r="BJ21467" s="136"/>
    </row>
    <row r="21468" spans="5:62" ht="14.25" customHeight="1" x14ac:dyDescent="0.25">
      <c r="E21468" s="113"/>
      <c r="H21468" s="133"/>
      <c r="T21468" s="133"/>
      <c r="X21468" s="131"/>
      <c r="Y21468" s="133"/>
      <c r="AJ21468" s="133"/>
      <c r="AO21468" s="135"/>
      <c r="AP21468" s="135"/>
      <c r="BJ21468" s="136"/>
    </row>
    <row r="21469" spans="5:62" ht="14.25" customHeight="1" x14ac:dyDescent="0.25">
      <c r="E21469" s="113"/>
      <c r="H21469" s="133"/>
      <c r="T21469" s="133"/>
      <c r="X21469" s="131"/>
      <c r="Y21469" s="133"/>
      <c r="AJ21469" s="133"/>
      <c r="AO21469" s="135"/>
      <c r="AP21469" s="135"/>
      <c r="BJ21469" s="136"/>
    </row>
    <row r="21470" spans="5:62" ht="14.25" customHeight="1" x14ac:dyDescent="0.25">
      <c r="E21470" s="113"/>
      <c r="H21470" s="133"/>
      <c r="T21470" s="133"/>
      <c r="X21470" s="131"/>
      <c r="Y21470" s="133"/>
      <c r="AJ21470" s="133"/>
      <c r="AO21470" s="135"/>
      <c r="AP21470" s="135"/>
      <c r="BJ21470" s="136"/>
    </row>
    <row r="21471" spans="5:62" ht="14.25" customHeight="1" x14ac:dyDescent="0.25">
      <c r="E21471" s="113"/>
      <c r="H21471" s="133"/>
      <c r="T21471" s="133"/>
      <c r="X21471" s="131"/>
      <c r="Y21471" s="133"/>
      <c r="AJ21471" s="133"/>
      <c r="AO21471" s="135"/>
      <c r="AP21471" s="135"/>
      <c r="BJ21471" s="136"/>
    </row>
    <row r="21472" spans="5:62" ht="14.25" customHeight="1" x14ac:dyDescent="0.25">
      <c r="E21472" s="113"/>
      <c r="H21472" s="133"/>
      <c r="T21472" s="133"/>
      <c r="X21472" s="131"/>
      <c r="Y21472" s="133"/>
      <c r="AJ21472" s="133"/>
      <c r="AO21472" s="135"/>
      <c r="AP21472" s="135"/>
      <c r="BJ21472" s="136"/>
    </row>
    <row r="21473" spans="5:62" ht="14.25" customHeight="1" x14ac:dyDescent="0.25">
      <c r="E21473" s="113"/>
      <c r="H21473" s="133"/>
      <c r="T21473" s="133"/>
      <c r="X21473" s="131"/>
      <c r="Y21473" s="133"/>
      <c r="AJ21473" s="133"/>
      <c r="AO21473" s="135"/>
      <c r="AP21473" s="135"/>
      <c r="BJ21473" s="136"/>
    </row>
    <row r="21474" spans="5:62" ht="14.25" customHeight="1" x14ac:dyDescent="0.25">
      <c r="E21474" s="113"/>
      <c r="H21474" s="133"/>
      <c r="T21474" s="133"/>
      <c r="X21474" s="131"/>
      <c r="Y21474" s="133"/>
      <c r="AJ21474" s="133"/>
      <c r="AO21474" s="135"/>
      <c r="AP21474" s="135"/>
      <c r="BJ21474" s="136"/>
    </row>
    <row r="21475" spans="5:62" ht="14.25" customHeight="1" x14ac:dyDescent="0.25">
      <c r="E21475" s="113"/>
      <c r="H21475" s="133"/>
      <c r="T21475" s="133"/>
      <c r="X21475" s="131"/>
      <c r="Y21475" s="133"/>
      <c r="AJ21475" s="133"/>
      <c r="AO21475" s="135"/>
      <c r="AP21475" s="135"/>
      <c r="BJ21475" s="136"/>
    </row>
    <row r="21476" spans="5:62" ht="14.25" customHeight="1" x14ac:dyDescent="0.25">
      <c r="E21476" s="113"/>
      <c r="H21476" s="133"/>
      <c r="T21476" s="133"/>
      <c r="X21476" s="131"/>
      <c r="Y21476" s="133"/>
      <c r="AJ21476" s="133"/>
      <c r="AO21476" s="135"/>
      <c r="AP21476" s="135"/>
      <c r="BJ21476" s="136"/>
    </row>
    <row r="21477" spans="5:62" ht="14.25" customHeight="1" x14ac:dyDescent="0.25">
      <c r="E21477" s="113"/>
      <c r="H21477" s="133"/>
      <c r="T21477" s="133"/>
      <c r="X21477" s="131"/>
      <c r="Y21477" s="133"/>
      <c r="AJ21477" s="133"/>
      <c r="AO21477" s="135"/>
      <c r="AP21477" s="135"/>
      <c r="BJ21477" s="136"/>
    </row>
    <row r="21478" spans="5:62" ht="14.25" customHeight="1" x14ac:dyDescent="0.25">
      <c r="E21478" s="113"/>
      <c r="H21478" s="133"/>
      <c r="T21478" s="133"/>
      <c r="X21478" s="131"/>
      <c r="Y21478" s="133"/>
      <c r="AJ21478" s="133"/>
      <c r="AO21478" s="135"/>
      <c r="AP21478" s="135"/>
      <c r="BJ21478" s="136"/>
    </row>
    <row r="21479" spans="5:62" ht="14.25" customHeight="1" x14ac:dyDescent="0.25">
      <c r="E21479" s="113"/>
      <c r="H21479" s="133"/>
      <c r="T21479" s="133"/>
      <c r="X21479" s="131"/>
      <c r="Y21479" s="133"/>
      <c r="AJ21479" s="133"/>
      <c r="AO21479" s="135"/>
      <c r="AP21479" s="135"/>
      <c r="BJ21479" s="136"/>
    </row>
    <row r="21480" spans="5:62" ht="14.25" customHeight="1" x14ac:dyDescent="0.25">
      <c r="E21480" s="113"/>
      <c r="H21480" s="133"/>
      <c r="T21480" s="133"/>
      <c r="X21480" s="131"/>
      <c r="Y21480" s="133"/>
      <c r="AJ21480" s="133"/>
      <c r="AO21480" s="135"/>
      <c r="AP21480" s="135"/>
      <c r="BJ21480" s="136"/>
    </row>
    <row r="21481" spans="5:62" ht="14.25" customHeight="1" x14ac:dyDescent="0.25">
      <c r="E21481" s="113"/>
      <c r="H21481" s="133"/>
      <c r="T21481" s="133"/>
      <c r="X21481" s="131"/>
      <c r="Y21481" s="133"/>
      <c r="AJ21481" s="133"/>
      <c r="AO21481" s="135"/>
      <c r="AP21481" s="135"/>
      <c r="BJ21481" s="136"/>
    </row>
    <row r="21482" spans="5:62" ht="14.25" customHeight="1" x14ac:dyDescent="0.25">
      <c r="E21482" s="113"/>
      <c r="H21482" s="133"/>
      <c r="T21482" s="133"/>
      <c r="X21482" s="131"/>
      <c r="Y21482" s="133"/>
      <c r="AJ21482" s="133"/>
      <c r="AO21482" s="135"/>
      <c r="AP21482" s="135"/>
      <c r="BJ21482" s="136"/>
    </row>
    <row r="21483" spans="5:62" ht="14.25" customHeight="1" x14ac:dyDescent="0.25">
      <c r="E21483" s="113"/>
      <c r="H21483" s="133"/>
      <c r="T21483" s="133"/>
      <c r="X21483" s="131"/>
      <c r="Y21483" s="133"/>
      <c r="AJ21483" s="133"/>
      <c r="AO21483" s="135"/>
      <c r="AP21483" s="135"/>
      <c r="BJ21483" s="136"/>
    </row>
    <row r="21484" spans="5:62" ht="14.25" customHeight="1" x14ac:dyDescent="0.25">
      <c r="E21484" s="113"/>
      <c r="H21484" s="133"/>
      <c r="T21484" s="133"/>
      <c r="X21484" s="131"/>
      <c r="Y21484" s="133"/>
      <c r="AJ21484" s="133"/>
      <c r="AO21484" s="135"/>
      <c r="AP21484" s="135"/>
      <c r="BJ21484" s="136"/>
    </row>
    <row r="21485" spans="5:62" ht="14.25" customHeight="1" x14ac:dyDescent="0.25">
      <c r="E21485" s="113"/>
      <c r="H21485" s="133"/>
      <c r="T21485" s="133"/>
      <c r="X21485" s="131"/>
      <c r="Y21485" s="133"/>
      <c r="AJ21485" s="133"/>
      <c r="AO21485" s="135"/>
      <c r="AP21485" s="135"/>
      <c r="BJ21485" s="136"/>
    </row>
    <row r="21486" spans="5:62" ht="14.25" customHeight="1" x14ac:dyDescent="0.25">
      <c r="E21486" s="113"/>
      <c r="H21486" s="133"/>
      <c r="T21486" s="133"/>
      <c r="X21486" s="131"/>
      <c r="Y21486" s="133"/>
      <c r="AJ21486" s="133"/>
      <c r="AO21486" s="135"/>
      <c r="AP21486" s="135"/>
      <c r="BJ21486" s="136"/>
    </row>
    <row r="21487" spans="5:62" ht="14.25" customHeight="1" x14ac:dyDescent="0.25">
      <c r="E21487" s="113"/>
      <c r="H21487" s="133"/>
      <c r="T21487" s="133"/>
      <c r="X21487" s="131"/>
      <c r="Y21487" s="133"/>
      <c r="AJ21487" s="133"/>
      <c r="AO21487" s="135"/>
      <c r="AP21487" s="135"/>
      <c r="BJ21487" s="136"/>
    </row>
    <row r="21488" spans="5:62" ht="14.25" customHeight="1" x14ac:dyDescent="0.25">
      <c r="E21488" s="113"/>
      <c r="H21488" s="133"/>
      <c r="T21488" s="133"/>
      <c r="X21488" s="131"/>
      <c r="Y21488" s="133"/>
      <c r="AJ21488" s="133"/>
      <c r="AO21488" s="135"/>
      <c r="AP21488" s="135"/>
      <c r="BJ21488" s="136"/>
    </row>
    <row r="21489" spans="5:62" ht="14.25" customHeight="1" x14ac:dyDescent="0.25">
      <c r="E21489" s="113"/>
      <c r="H21489" s="133"/>
      <c r="T21489" s="133"/>
      <c r="X21489" s="131"/>
      <c r="Y21489" s="133"/>
      <c r="AJ21489" s="133"/>
      <c r="AO21489" s="135"/>
      <c r="AP21489" s="135"/>
      <c r="BJ21489" s="136"/>
    </row>
    <row r="21490" spans="5:62" ht="14.25" customHeight="1" x14ac:dyDescent="0.25">
      <c r="E21490" s="113"/>
      <c r="H21490" s="133"/>
      <c r="T21490" s="133"/>
      <c r="X21490" s="131"/>
      <c r="Y21490" s="133"/>
      <c r="AJ21490" s="133"/>
      <c r="AO21490" s="135"/>
      <c r="AP21490" s="135"/>
      <c r="BJ21490" s="136"/>
    </row>
    <row r="21491" spans="5:62" ht="14.25" customHeight="1" x14ac:dyDescent="0.25">
      <c r="E21491" s="113"/>
      <c r="H21491" s="133"/>
      <c r="T21491" s="133"/>
      <c r="X21491" s="131"/>
      <c r="Y21491" s="133"/>
      <c r="AJ21491" s="133"/>
      <c r="AO21491" s="135"/>
      <c r="AP21491" s="135"/>
      <c r="BJ21491" s="136"/>
    </row>
    <row r="21492" spans="5:62" ht="14.25" customHeight="1" x14ac:dyDescent="0.25">
      <c r="E21492" s="113"/>
      <c r="H21492" s="133"/>
      <c r="T21492" s="133"/>
      <c r="X21492" s="131"/>
      <c r="Y21492" s="133"/>
      <c r="AJ21492" s="133"/>
      <c r="AO21492" s="135"/>
      <c r="AP21492" s="135"/>
      <c r="BJ21492" s="136"/>
    </row>
    <row r="21493" spans="5:62" ht="14.25" customHeight="1" x14ac:dyDescent="0.25">
      <c r="E21493" s="113"/>
      <c r="H21493" s="133"/>
      <c r="T21493" s="133"/>
      <c r="X21493" s="131"/>
      <c r="Y21493" s="133"/>
      <c r="AJ21493" s="133"/>
      <c r="AO21493" s="135"/>
      <c r="AP21493" s="135"/>
      <c r="BJ21493" s="136"/>
    </row>
    <row r="21494" spans="5:62" ht="14.25" customHeight="1" x14ac:dyDescent="0.25">
      <c r="E21494" s="113"/>
      <c r="H21494" s="133"/>
      <c r="T21494" s="133"/>
      <c r="X21494" s="131"/>
      <c r="Y21494" s="133"/>
      <c r="AJ21494" s="133"/>
      <c r="AO21494" s="135"/>
      <c r="AP21494" s="135"/>
      <c r="BJ21494" s="136"/>
    </row>
    <row r="21495" spans="5:62" ht="14.25" customHeight="1" x14ac:dyDescent="0.25">
      <c r="E21495" s="113"/>
      <c r="H21495" s="133"/>
      <c r="T21495" s="133"/>
      <c r="X21495" s="131"/>
      <c r="Y21495" s="133"/>
      <c r="AJ21495" s="133"/>
      <c r="AO21495" s="135"/>
      <c r="AP21495" s="135"/>
      <c r="BJ21495" s="136"/>
    </row>
    <row r="21496" spans="5:62" ht="14.25" customHeight="1" x14ac:dyDescent="0.25">
      <c r="E21496" s="113"/>
      <c r="H21496" s="133"/>
      <c r="T21496" s="133"/>
      <c r="X21496" s="131"/>
      <c r="Y21496" s="133"/>
      <c r="AJ21496" s="133"/>
      <c r="AO21496" s="135"/>
      <c r="AP21496" s="135"/>
      <c r="BJ21496" s="136"/>
    </row>
    <row r="21497" spans="5:62" ht="14.25" customHeight="1" x14ac:dyDescent="0.25">
      <c r="E21497" s="113"/>
      <c r="H21497" s="133"/>
      <c r="T21497" s="133"/>
      <c r="X21497" s="131"/>
      <c r="Y21497" s="133"/>
      <c r="AJ21497" s="133"/>
      <c r="AO21497" s="135"/>
      <c r="AP21497" s="135"/>
      <c r="BJ21497" s="136"/>
    </row>
    <row r="21498" spans="5:62" ht="14.25" customHeight="1" x14ac:dyDescent="0.25">
      <c r="E21498" s="113"/>
      <c r="H21498" s="133"/>
      <c r="T21498" s="133"/>
      <c r="X21498" s="131"/>
      <c r="Y21498" s="133"/>
      <c r="AJ21498" s="133"/>
      <c r="AO21498" s="135"/>
      <c r="AP21498" s="135"/>
      <c r="BJ21498" s="136"/>
    </row>
    <row r="21499" spans="5:62" ht="14.25" customHeight="1" x14ac:dyDescent="0.25">
      <c r="E21499" s="113"/>
      <c r="H21499" s="133"/>
      <c r="T21499" s="133"/>
      <c r="X21499" s="131"/>
      <c r="Y21499" s="133"/>
      <c r="AJ21499" s="133"/>
      <c r="AO21499" s="135"/>
      <c r="AP21499" s="135"/>
      <c r="BJ21499" s="136"/>
    </row>
    <row r="21500" spans="5:62" ht="14.25" customHeight="1" x14ac:dyDescent="0.25">
      <c r="E21500" s="113"/>
      <c r="H21500" s="133"/>
      <c r="T21500" s="133"/>
      <c r="X21500" s="131"/>
      <c r="Y21500" s="133"/>
      <c r="AJ21500" s="133"/>
      <c r="AO21500" s="135"/>
      <c r="AP21500" s="135"/>
      <c r="BJ21500" s="136"/>
    </row>
    <row r="21501" spans="5:62" ht="14.25" customHeight="1" x14ac:dyDescent="0.25">
      <c r="E21501" s="113"/>
      <c r="H21501" s="133"/>
      <c r="T21501" s="133"/>
      <c r="X21501" s="131"/>
      <c r="Y21501" s="133"/>
      <c r="AJ21501" s="133"/>
      <c r="AO21501" s="135"/>
      <c r="AP21501" s="135"/>
      <c r="BJ21501" s="136"/>
    </row>
    <row r="21502" spans="5:62" ht="14.25" customHeight="1" x14ac:dyDescent="0.25">
      <c r="E21502" s="113"/>
      <c r="H21502" s="133"/>
      <c r="T21502" s="133"/>
      <c r="X21502" s="131"/>
      <c r="Y21502" s="133"/>
      <c r="AJ21502" s="133"/>
      <c r="AO21502" s="135"/>
      <c r="AP21502" s="135"/>
      <c r="BJ21502" s="136"/>
    </row>
    <row r="21503" spans="5:62" ht="14.25" customHeight="1" x14ac:dyDescent="0.25">
      <c r="E21503" s="113"/>
      <c r="H21503" s="133"/>
      <c r="T21503" s="133"/>
      <c r="X21503" s="131"/>
      <c r="Y21503" s="133"/>
      <c r="AJ21503" s="133"/>
      <c r="AO21503" s="135"/>
      <c r="AP21503" s="135"/>
      <c r="BJ21503" s="136"/>
    </row>
    <row r="21504" spans="5:62" ht="14.25" customHeight="1" x14ac:dyDescent="0.25">
      <c r="E21504" s="113"/>
      <c r="H21504" s="133"/>
      <c r="T21504" s="133"/>
      <c r="X21504" s="131"/>
      <c r="Y21504" s="133"/>
      <c r="AJ21504" s="133"/>
      <c r="AO21504" s="135"/>
      <c r="AP21504" s="135"/>
      <c r="BJ21504" s="136"/>
    </row>
    <row r="21505" spans="5:62" ht="14.25" customHeight="1" x14ac:dyDescent="0.25">
      <c r="E21505" s="113"/>
      <c r="H21505" s="133"/>
      <c r="T21505" s="133"/>
      <c r="X21505" s="131"/>
      <c r="Y21505" s="133"/>
      <c r="AJ21505" s="133"/>
      <c r="AO21505" s="135"/>
      <c r="AP21505" s="135"/>
      <c r="BJ21505" s="136"/>
    </row>
    <row r="21506" spans="5:62" ht="14.25" customHeight="1" x14ac:dyDescent="0.25">
      <c r="E21506" s="113"/>
      <c r="H21506" s="133"/>
      <c r="T21506" s="133"/>
      <c r="X21506" s="131"/>
      <c r="Y21506" s="133"/>
      <c r="AJ21506" s="133"/>
      <c r="AO21506" s="135"/>
      <c r="AP21506" s="135"/>
      <c r="BJ21506" s="136"/>
    </row>
    <row r="21507" spans="5:62" ht="14.25" customHeight="1" x14ac:dyDescent="0.25">
      <c r="E21507" s="113"/>
      <c r="H21507" s="133"/>
      <c r="T21507" s="133"/>
      <c r="X21507" s="131"/>
      <c r="Y21507" s="133"/>
      <c r="AJ21507" s="133"/>
      <c r="AO21507" s="135"/>
      <c r="AP21507" s="135"/>
      <c r="BJ21507" s="136"/>
    </row>
    <row r="21508" spans="5:62" ht="14.25" customHeight="1" x14ac:dyDescent="0.25">
      <c r="E21508" s="113"/>
      <c r="H21508" s="133"/>
      <c r="T21508" s="133"/>
      <c r="X21508" s="131"/>
      <c r="Y21508" s="133"/>
      <c r="AJ21508" s="133"/>
      <c r="AO21508" s="135"/>
      <c r="AP21508" s="135"/>
      <c r="BJ21508" s="136"/>
    </row>
    <row r="21509" spans="5:62" ht="14.25" customHeight="1" x14ac:dyDescent="0.25">
      <c r="E21509" s="113"/>
      <c r="H21509" s="133"/>
      <c r="T21509" s="133"/>
      <c r="X21509" s="131"/>
      <c r="Y21509" s="133"/>
      <c r="AJ21509" s="133"/>
      <c r="AO21509" s="135"/>
      <c r="AP21509" s="135"/>
      <c r="BJ21509" s="136"/>
    </row>
    <row r="21510" spans="5:62" ht="14.25" customHeight="1" x14ac:dyDescent="0.25">
      <c r="E21510" s="113"/>
      <c r="H21510" s="133"/>
      <c r="T21510" s="133"/>
      <c r="X21510" s="131"/>
      <c r="Y21510" s="133"/>
      <c r="AJ21510" s="133"/>
      <c r="AO21510" s="135"/>
      <c r="AP21510" s="135"/>
      <c r="BJ21510" s="136"/>
    </row>
    <row r="21511" spans="5:62" ht="14.25" customHeight="1" x14ac:dyDescent="0.25">
      <c r="E21511" s="113"/>
      <c r="H21511" s="133"/>
      <c r="T21511" s="133"/>
      <c r="X21511" s="131"/>
      <c r="Y21511" s="133"/>
      <c r="AJ21511" s="133"/>
      <c r="AO21511" s="135"/>
      <c r="AP21511" s="135"/>
      <c r="BJ21511" s="136"/>
    </row>
    <row r="21512" spans="5:62" ht="14.25" customHeight="1" x14ac:dyDescent="0.25">
      <c r="E21512" s="113"/>
      <c r="H21512" s="133"/>
      <c r="T21512" s="133"/>
      <c r="X21512" s="131"/>
      <c r="Y21512" s="133"/>
      <c r="AJ21512" s="133"/>
      <c r="AO21512" s="135"/>
      <c r="AP21512" s="135"/>
      <c r="BJ21512" s="136"/>
    </row>
    <row r="21513" spans="5:62" ht="14.25" customHeight="1" x14ac:dyDescent="0.25">
      <c r="E21513" s="113"/>
      <c r="H21513" s="133"/>
      <c r="T21513" s="133"/>
      <c r="X21513" s="131"/>
      <c r="Y21513" s="133"/>
      <c r="AJ21513" s="133"/>
      <c r="AO21513" s="135"/>
      <c r="AP21513" s="135"/>
      <c r="BJ21513" s="136"/>
    </row>
    <row r="21514" spans="5:62" ht="14.25" customHeight="1" x14ac:dyDescent="0.25">
      <c r="E21514" s="113"/>
      <c r="H21514" s="133"/>
      <c r="T21514" s="133"/>
      <c r="X21514" s="131"/>
      <c r="Y21514" s="133"/>
      <c r="AJ21514" s="133"/>
      <c r="AO21514" s="135"/>
      <c r="AP21514" s="135"/>
      <c r="BJ21514" s="136"/>
    </row>
    <row r="21515" spans="5:62" ht="14.25" customHeight="1" x14ac:dyDescent="0.25">
      <c r="E21515" s="113"/>
      <c r="H21515" s="133"/>
      <c r="T21515" s="133"/>
      <c r="X21515" s="131"/>
      <c r="Y21515" s="133"/>
      <c r="AJ21515" s="133"/>
      <c r="AO21515" s="135"/>
      <c r="AP21515" s="135"/>
      <c r="BJ21515" s="136"/>
    </row>
    <row r="21516" spans="5:62" ht="14.25" customHeight="1" x14ac:dyDescent="0.25">
      <c r="E21516" s="113"/>
      <c r="H21516" s="133"/>
      <c r="T21516" s="133"/>
      <c r="X21516" s="131"/>
      <c r="Y21516" s="133"/>
      <c r="AJ21516" s="133"/>
      <c r="AO21516" s="135"/>
      <c r="AP21516" s="135"/>
      <c r="BJ21516" s="136"/>
    </row>
    <row r="21517" spans="5:62" ht="14.25" customHeight="1" x14ac:dyDescent="0.25">
      <c r="E21517" s="113"/>
      <c r="H21517" s="133"/>
      <c r="T21517" s="133"/>
      <c r="X21517" s="131"/>
      <c r="Y21517" s="133"/>
      <c r="AJ21517" s="133"/>
      <c r="AO21517" s="135"/>
      <c r="AP21517" s="135"/>
      <c r="BJ21517" s="136"/>
    </row>
    <row r="21518" spans="5:62" ht="14.25" customHeight="1" x14ac:dyDescent="0.25">
      <c r="E21518" s="113"/>
      <c r="H21518" s="133"/>
      <c r="T21518" s="133"/>
      <c r="X21518" s="131"/>
      <c r="Y21518" s="133"/>
      <c r="AJ21518" s="133"/>
      <c r="AO21518" s="135"/>
      <c r="AP21518" s="135"/>
      <c r="BJ21518" s="136"/>
    </row>
    <row r="21519" spans="5:62" ht="14.25" customHeight="1" x14ac:dyDescent="0.25">
      <c r="E21519" s="113"/>
      <c r="H21519" s="133"/>
      <c r="T21519" s="133"/>
      <c r="X21519" s="131"/>
      <c r="Y21519" s="133"/>
      <c r="AJ21519" s="133"/>
      <c r="AO21519" s="135"/>
      <c r="AP21519" s="135"/>
      <c r="BJ21519" s="136"/>
    </row>
    <row r="21520" spans="5:62" ht="14.25" customHeight="1" x14ac:dyDescent="0.25">
      <c r="E21520" s="113"/>
      <c r="H21520" s="133"/>
      <c r="T21520" s="133"/>
      <c r="X21520" s="131"/>
      <c r="Y21520" s="133"/>
      <c r="AJ21520" s="133"/>
      <c r="AO21520" s="135"/>
      <c r="AP21520" s="135"/>
      <c r="BJ21520" s="136"/>
    </row>
    <row r="21521" spans="5:62" ht="14.25" customHeight="1" x14ac:dyDescent="0.25">
      <c r="E21521" s="113"/>
      <c r="H21521" s="133"/>
      <c r="T21521" s="133"/>
      <c r="X21521" s="131"/>
      <c r="Y21521" s="133"/>
      <c r="AJ21521" s="133"/>
      <c r="AO21521" s="135"/>
      <c r="AP21521" s="135"/>
      <c r="BJ21521" s="136"/>
    </row>
    <row r="21522" spans="5:62" ht="14.25" customHeight="1" x14ac:dyDescent="0.25">
      <c r="E21522" s="113"/>
      <c r="H21522" s="133"/>
      <c r="T21522" s="133"/>
      <c r="X21522" s="131"/>
      <c r="Y21522" s="133"/>
      <c r="AJ21522" s="133"/>
      <c r="AO21522" s="135"/>
      <c r="AP21522" s="135"/>
      <c r="BJ21522" s="136"/>
    </row>
    <row r="21523" spans="5:62" ht="14.25" customHeight="1" x14ac:dyDescent="0.25">
      <c r="E21523" s="113"/>
      <c r="H21523" s="133"/>
      <c r="T21523" s="133"/>
      <c r="X21523" s="131"/>
      <c r="Y21523" s="133"/>
      <c r="AJ21523" s="133"/>
      <c r="AO21523" s="135"/>
      <c r="AP21523" s="135"/>
      <c r="BJ21523" s="136"/>
    </row>
    <row r="21524" spans="5:62" ht="14.25" customHeight="1" x14ac:dyDescent="0.25">
      <c r="E21524" s="113"/>
      <c r="H21524" s="133"/>
      <c r="T21524" s="133"/>
      <c r="X21524" s="131"/>
      <c r="Y21524" s="133"/>
      <c r="AJ21524" s="133"/>
      <c r="AO21524" s="135"/>
      <c r="AP21524" s="135"/>
      <c r="BJ21524" s="136"/>
    </row>
    <row r="21525" spans="5:62" ht="14.25" customHeight="1" x14ac:dyDescent="0.25">
      <c r="E21525" s="113"/>
      <c r="H21525" s="133"/>
      <c r="T21525" s="133"/>
      <c r="X21525" s="131"/>
      <c r="Y21525" s="133"/>
      <c r="AJ21525" s="133"/>
      <c r="AO21525" s="135"/>
      <c r="AP21525" s="135"/>
      <c r="BJ21525" s="136"/>
    </row>
    <row r="21526" spans="5:62" ht="14.25" customHeight="1" x14ac:dyDescent="0.25">
      <c r="E21526" s="113"/>
      <c r="H21526" s="133"/>
      <c r="T21526" s="133"/>
      <c r="X21526" s="131"/>
      <c r="Y21526" s="133"/>
      <c r="AJ21526" s="133"/>
      <c r="AO21526" s="135"/>
      <c r="AP21526" s="135"/>
      <c r="BJ21526" s="136"/>
    </row>
    <row r="21527" spans="5:62" ht="14.25" customHeight="1" x14ac:dyDescent="0.25">
      <c r="E21527" s="113"/>
      <c r="H21527" s="133"/>
      <c r="T21527" s="133"/>
      <c r="X21527" s="131"/>
      <c r="Y21527" s="133"/>
      <c r="AJ21527" s="133"/>
      <c r="AO21527" s="135"/>
      <c r="AP21527" s="135"/>
      <c r="BJ21527" s="136"/>
    </row>
    <row r="21528" spans="5:62" ht="14.25" customHeight="1" x14ac:dyDescent="0.25">
      <c r="E21528" s="113"/>
      <c r="H21528" s="133"/>
      <c r="T21528" s="133"/>
      <c r="X21528" s="131"/>
      <c r="Y21528" s="133"/>
      <c r="AJ21528" s="133"/>
      <c r="AO21528" s="135"/>
      <c r="AP21528" s="135"/>
      <c r="BJ21528" s="136"/>
    </row>
    <row r="21529" spans="5:62" ht="14.25" customHeight="1" x14ac:dyDescent="0.25">
      <c r="E21529" s="113"/>
      <c r="H21529" s="133"/>
      <c r="T21529" s="133"/>
      <c r="X21529" s="131"/>
      <c r="Y21529" s="133"/>
      <c r="AJ21529" s="133"/>
      <c r="AO21529" s="135"/>
      <c r="AP21529" s="135"/>
      <c r="BJ21529" s="136"/>
    </row>
    <row r="21530" spans="5:62" ht="14.25" customHeight="1" x14ac:dyDescent="0.25">
      <c r="E21530" s="113"/>
      <c r="H21530" s="133"/>
      <c r="T21530" s="133"/>
      <c r="X21530" s="131"/>
      <c r="Y21530" s="133"/>
      <c r="AJ21530" s="133"/>
      <c r="AO21530" s="135"/>
      <c r="AP21530" s="135"/>
      <c r="BJ21530" s="136"/>
    </row>
    <row r="21531" spans="5:62" ht="14.25" customHeight="1" x14ac:dyDescent="0.25">
      <c r="E21531" s="113"/>
      <c r="H21531" s="133"/>
      <c r="T21531" s="133"/>
      <c r="X21531" s="131"/>
      <c r="Y21531" s="133"/>
      <c r="AJ21531" s="133"/>
      <c r="AO21531" s="135"/>
      <c r="AP21531" s="135"/>
      <c r="BJ21531" s="136"/>
    </row>
    <row r="21532" spans="5:62" ht="14.25" customHeight="1" x14ac:dyDescent="0.25">
      <c r="E21532" s="113"/>
      <c r="H21532" s="133"/>
      <c r="T21532" s="133"/>
      <c r="X21532" s="131"/>
      <c r="Y21532" s="133"/>
      <c r="AJ21532" s="133"/>
      <c r="AO21532" s="135"/>
      <c r="AP21532" s="135"/>
      <c r="BJ21532" s="136"/>
    </row>
    <row r="21533" spans="5:62" ht="14.25" customHeight="1" x14ac:dyDescent="0.25">
      <c r="E21533" s="113"/>
      <c r="H21533" s="133"/>
      <c r="T21533" s="133"/>
      <c r="X21533" s="131"/>
      <c r="Y21533" s="133"/>
      <c r="AJ21533" s="133"/>
      <c r="AO21533" s="135"/>
      <c r="AP21533" s="135"/>
      <c r="BJ21533" s="136"/>
    </row>
    <row r="21534" spans="5:62" ht="14.25" customHeight="1" x14ac:dyDescent="0.25">
      <c r="E21534" s="113"/>
      <c r="H21534" s="133"/>
      <c r="T21534" s="133"/>
      <c r="X21534" s="131"/>
      <c r="Y21534" s="133"/>
      <c r="AJ21534" s="133"/>
      <c r="AO21534" s="135"/>
      <c r="AP21534" s="135"/>
      <c r="BJ21534" s="136"/>
    </row>
    <row r="21535" spans="5:62" ht="14.25" customHeight="1" x14ac:dyDescent="0.25">
      <c r="E21535" s="113"/>
      <c r="H21535" s="133"/>
      <c r="T21535" s="133"/>
      <c r="X21535" s="131"/>
      <c r="Y21535" s="133"/>
      <c r="AJ21535" s="133"/>
      <c r="AO21535" s="135"/>
      <c r="AP21535" s="135"/>
      <c r="BJ21535" s="136"/>
    </row>
    <row r="21536" spans="5:62" ht="14.25" customHeight="1" x14ac:dyDescent="0.25">
      <c r="E21536" s="113"/>
      <c r="H21536" s="133"/>
      <c r="T21536" s="133"/>
      <c r="X21536" s="131"/>
      <c r="Y21536" s="133"/>
      <c r="AJ21536" s="133"/>
      <c r="AO21536" s="135"/>
      <c r="AP21536" s="135"/>
      <c r="BJ21536" s="136"/>
    </row>
    <row r="21537" spans="5:62" ht="14.25" customHeight="1" x14ac:dyDescent="0.25">
      <c r="E21537" s="113"/>
      <c r="H21537" s="133"/>
      <c r="T21537" s="133"/>
      <c r="X21537" s="131"/>
      <c r="Y21537" s="133"/>
      <c r="AJ21537" s="133"/>
      <c r="AO21537" s="135"/>
      <c r="AP21537" s="135"/>
      <c r="BJ21537" s="136"/>
    </row>
    <row r="21538" spans="5:62" ht="14.25" customHeight="1" x14ac:dyDescent="0.25">
      <c r="E21538" s="113"/>
      <c r="H21538" s="133"/>
      <c r="T21538" s="133"/>
      <c r="X21538" s="131"/>
      <c r="Y21538" s="133"/>
      <c r="AJ21538" s="133"/>
      <c r="AO21538" s="135"/>
      <c r="AP21538" s="135"/>
      <c r="BJ21538" s="136"/>
    </row>
    <row r="21539" spans="5:62" ht="14.25" customHeight="1" x14ac:dyDescent="0.25">
      <c r="E21539" s="113"/>
      <c r="H21539" s="133"/>
      <c r="T21539" s="133"/>
      <c r="X21539" s="131"/>
      <c r="Y21539" s="133"/>
      <c r="AJ21539" s="133"/>
      <c r="AO21539" s="135"/>
      <c r="AP21539" s="135"/>
      <c r="BJ21539" s="136"/>
    </row>
    <row r="21540" spans="5:62" ht="14.25" customHeight="1" x14ac:dyDescent="0.25">
      <c r="E21540" s="113"/>
      <c r="H21540" s="133"/>
      <c r="T21540" s="133"/>
      <c r="X21540" s="131"/>
      <c r="Y21540" s="133"/>
      <c r="AJ21540" s="133"/>
      <c r="AO21540" s="135"/>
      <c r="AP21540" s="135"/>
      <c r="BJ21540" s="136"/>
    </row>
    <row r="21541" spans="5:62" ht="14.25" customHeight="1" x14ac:dyDescent="0.25">
      <c r="E21541" s="113"/>
      <c r="H21541" s="133"/>
      <c r="T21541" s="133"/>
      <c r="X21541" s="131"/>
      <c r="Y21541" s="133"/>
      <c r="AJ21541" s="133"/>
      <c r="AO21541" s="135"/>
      <c r="AP21541" s="135"/>
      <c r="BJ21541" s="136"/>
    </row>
    <row r="21542" spans="5:62" ht="14.25" customHeight="1" x14ac:dyDescent="0.25">
      <c r="E21542" s="113"/>
      <c r="H21542" s="133"/>
      <c r="T21542" s="133"/>
      <c r="X21542" s="131"/>
      <c r="Y21542" s="133"/>
      <c r="AJ21542" s="133"/>
      <c r="AO21542" s="135"/>
      <c r="AP21542" s="135"/>
      <c r="BJ21542" s="136"/>
    </row>
    <row r="21543" spans="5:62" ht="14.25" customHeight="1" x14ac:dyDescent="0.25">
      <c r="E21543" s="113"/>
      <c r="H21543" s="133"/>
      <c r="T21543" s="133"/>
      <c r="X21543" s="131"/>
      <c r="Y21543" s="133"/>
      <c r="AJ21543" s="133"/>
      <c r="AO21543" s="135"/>
      <c r="AP21543" s="135"/>
      <c r="BJ21543" s="136"/>
    </row>
    <row r="21544" spans="5:62" ht="14.25" customHeight="1" x14ac:dyDescent="0.25">
      <c r="E21544" s="113"/>
      <c r="H21544" s="133"/>
      <c r="T21544" s="133"/>
      <c r="X21544" s="131"/>
      <c r="Y21544" s="133"/>
      <c r="AJ21544" s="133"/>
      <c r="AO21544" s="135"/>
      <c r="AP21544" s="135"/>
      <c r="BJ21544" s="136"/>
    </row>
    <row r="21545" spans="5:62" ht="14.25" customHeight="1" x14ac:dyDescent="0.25">
      <c r="E21545" s="113"/>
      <c r="H21545" s="133"/>
      <c r="T21545" s="133"/>
      <c r="X21545" s="131"/>
      <c r="Y21545" s="133"/>
      <c r="AJ21545" s="133"/>
      <c r="AO21545" s="135"/>
      <c r="AP21545" s="135"/>
      <c r="BJ21545" s="136"/>
    </row>
    <row r="21546" spans="5:62" ht="14.25" customHeight="1" x14ac:dyDescent="0.25">
      <c r="E21546" s="113"/>
      <c r="H21546" s="133"/>
      <c r="T21546" s="133"/>
      <c r="X21546" s="131"/>
      <c r="Y21546" s="133"/>
      <c r="AJ21546" s="133"/>
      <c r="AO21546" s="135"/>
      <c r="AP21546" s="135"/>
      <c r="BJ21546" s="136"/>
    </row>
    <row r="21547" spans="5:62" ht="14.25" customHeight="1" x14ac:dyDescent="0.25">
      <c r="E21547" s="113"/>
      <c r="H21547" s="133"/>
      <c r="T21547" s="133"/>
      <c r="X21547" s="131"/>
      <c r="Y21547" s="133"/>
      <c r="AJ21547" s="133"/>
      <c r="AO21547" s="135"/>
      <c r="AP21547" s="135"/>
      <c r="BJ21547" s="136"/>
    </row>
    <row r="21548" spans="5:62" ht="14.25" customHeight="1" x14ac:dyDescent="0.25">
      <c r="E21548" s="113"/>
      <c r="H21548" s="133"/>
      <c r="T21548" s="133"/>
      <c r="X21548" s="131"/>
      <c r="Y21548" s="133"/>
      <c r="AJ21548" s="133"/>
      <c r="AO21548" s="135"/>
      <c r="AP21548" s="135"/>
      <c r="BJ21548" s="136"/>
    </row>
    <row r="21549" spans="5:62" ht="14.25" customHeight="1" x14ac:dyDescent="0.25">
      <c r="E21549" s="113"/>
      <c r="H21549" s="133"/>
      <c r="T21549" s="133"/>
      <c r="X21549" s="131"/>
      <c r="Y21549" s="133"/>
      <c r="AJ21549" s="133"/>
      <c r="AO21549" s="135"/>
      <c r="AP21549" s="135"/>
      <c r="BJ21549" s="136"/>
    </row>
    <row r="21550" spans="5:62" ht="14.25" customHeight="1" x14ac:dyDescent="0.25">
      <c r="E21550" s="113"/>
      <c r="H21550" s="133"/>
      <c r="T21550" s="133"/>
      <c r="X21550" s="131"/>
      <c r="Y21550" s="133"/>
      <c r="AJ21550" s="133"/>
      <c r="AO21550" s="135"/>
      <c r="AP21550" s="135"/>
      <c r="BJ21550" s="136"/>
    </row>
    <row r="21551" spans="5:62" ht="14.25" customHeight="1" x14ac:dyDescent="0.25">
      <c r="E21551" s="113"/>
      <c r="H21551" s="133"/>
      <c r="T21551" s="133"/>
      <c r="X21551" s="131"/>
      <c r="Y21551" s="133"/>
      <c r="AJ21551" s="133"/>
      <c r="AO21551" s="135"/>
      <c r="AP21551" s="135"/>
      <c r="BJ21551" s="136"/>
    </row>
    <row r="21552" spans="5:62" ht="14.25" customHeight="1" x14ac:dyDescent="0.25">
      <c r="E21552" s="113"/>
      <c r="H21552" s="133"/>
      <c r="T21552" s="133"/>
      <c r="X21552" s="131"/>
      <c r="Y21552" s="133"/>
      <c r="AJ21552" s="133"/>
      <c r="AO21552" s="135"/>
      <c r="AP21552" s="135"/>
      <c r="BJ21552" s="136"/>
    </row>
    <row r="21553" spans="5:62" ht="14.25" customHeight="1" x14ac:dyDescent="0.25">
      <c r="E21553" s="113"/>
      <c r="H21553" s="133"/>
      <c r="T21553" s="133"/>
      <c r="X21553" s="131"/>
      <c r="Y21553" s="133"/>
      <c r="AJ21553" s="133"/>
      <c r="AO21553" s="135"/>
      <c r="AP21553" s="135"/>
      <c r="BJ21553" s="136"/>
    </row>
    <row r="21554" spans="5:62" ht="14.25" customHeight="1" x14ac:dyDescent="0.25">
      <c r="E21554" s="113"/>
      <c r="H21554" s="133"/>
      <c r="T21554" s="133"/>
      <c r="X21554" s="131"/>
      <c r="Y21554" s="133"/>
      <c r="AJ21554" s="133"/>
      <c r="AO21554" s="135"/>
      <c r="AP21554" s="135"/>
      <c r="BJ21554" s="136"/>
    </row>
    <row r="21555" spans="5:62" ht="14.25" customHeight="1" x14ac:dyDescent="0.25">
      <c r="E21555" s="113"/>
      <c r="H21555" s="133"/>
      <c r="T21555" s="133"/>
      <c r="X21555" s="131"/>
      <c r="Y21555" s="133"/>
      <c r="AJ21555" s="133"/>
      <c r="AO21555" s="135"/>
      <c r="AP21555" s="135"/>
      <c r="BJ21555" s="136"/>
    </row>
    <row r="21556" spans="5:62" ht="14.25" customHeight="1" x14ac:dyDescent="0.25">
      <c r="E21556" s="113"/>
      <c r="H21556" s="133"/>
      <c r="T21556" s="133"/>
      <c r="X21556" s="131"/>
      <c r="Y21556" s="133"/>
      <c r="AJ21556" s="133"/>
      <c r="AO21556" s="135"/>
      <c r="AP21556" s="135"/>
      <c r="BJ21556" s="136"/>
    </row>
    <row r="21557" spans="5:62" ht="14.25" customHeight="1" x14ac:dyDescent="0.25">
      <c r="E21557" s="113"/>
      <c r="H21557" s="133"/>
      <c r="T21557" s="133"/>
      <c r="X21557" s="131"/>
      <c r="Y21557" s="133"/>
      <c r="AJ21557" s="133"/>
      <c r="AO21557" s="135"/>
      <c r="AP21557" s="135"/>
      <c r="BJ21557" s="136"/>
    </row>
    <row r="21558" spans="5:62" ht="14.25" customHeight="1" x14ac:dyDescent="0.25">
      <c r="E21558" s="113"/>
      <c r="H21558" s="133"/>
      <c r="T21558" s="133"/>
      <c r="X21558" s="131"/>
      <c r="Y21558" s="133"/>
      <c r="AJ21558" s="133"/>
      <c r="AO21558" s="135"/>
      <c r="AP21558" s="135"/>
      <c r="BJ21558" s="136"/>
    </row>
    <row r="21559" spans="5:62" ht="14.25" customHeight="1" x14ac:dyDescent="0.25">
      <c r="E21559" s="113"/>
      <c r="H21559" s="133"/>
      <c r="T21559" s="133"/>
      <c r="X21559" s="131"/>
      <c r="Y21559" s="133"/>
      <c r="AJ21559" s="133"/>
      <c r="AO21559" s="135"/>
      <c r="AP21559" s="135"/>
      <c r="BJ21559" s="136"/>
    </row>
    <row r="21560" spans="5:62" ht="14.25" customHeight="1" x14ac:dyDescent="0.25">
      <c r="E21560" s="113"/>
      <c r="H21560" s="133"/>
      <c r="T21560" s="133"/>
      <c r="X21560" s="131"/>
      <c r="Y21560" s="133"/>
      <c r="AJ21560" s="133"/>
      <c r="AO21560" s="135"/>
      <c r="AP21560" s="135"/>
      <c r="BJ21560" s="136"/>
    </row>
    <row r="21561" spans="5:62" ht="14.25" customHeight="1" x14ac:dyDescent="0.25">
      <c r="E21561" s="113"/>
      <c r="H21561" s="133"/>
      <c r="T21561" s="133"/>
      <c r="X21561" s="131"/>
      <c r="Y21561" s="133"/>
      <c r="AJ21561" s="133"/>
      <c r="AO21561" s="135"/>
      <c r="AP21561" s="135"/>
      <c r="BJ21561" s="136"/>
    </row>
    <row r="21562" spans="5:62" ht="14.25" customHeight="1" x14ac:dyDescent="0.25">
      <c r="E21562" s="113"/>
      <c r="H21562" s="133"/>
      <c r="T21562" s="133"/>
      <c r="X21562" s="131"/>
      <c r="Y21562" s="133"/>
      <c r="AJ21562" s="133"/>
      <c r="AO21562" s="135"/>
      <c r="AP21562" s="135"/>
      <c r="BJ21562" s="136"/>
    </row>
    <row r="21563" spans="5:62" ht="14.25" customHeight="1" x14ac:dyDescent="0.25">
      <c r="E21563" s="113"/>
      <c r="H21563" s="133"/>
      <c r="T21563" s="133"/>
      <c r="X21563" s="131"/>
      <c r="Y21563" s="133"/>
      <c r="AJ21563" s="133"/>
      <c r="AO21563" s="135"/>
      <c r="AP21563" s="135"/>
      <c r="BJ21563" s="136"/>
    </row>
    <row r="21564" spans="5:62" ht="14.25" customHeight="1" x14ac:dyDescent="0.25">
      <c r="E21564" s="113"/>
      <c r="H21564" s="133"/>
      <c r="T21564" s="133"/>
      <c r="X21564" s="131"/>
      <c r="Y21564" s="133"/>
      <c r="AJ21564" s="133"/>
      <c r="AO21564" s="135"/>
      <c r="AP21564" s="135"/>
      <c r="BJ21564" s="136"/>
    </row>
    <row r="21565" spans="5:62" ht="14.25" customHeight="1" x14ac:dyDescent="0.25">
      <c r="E21565" s="113"/>
      <c r="H21565" s="133"/>
      <c r="T21565" s="133"/>
      <c r="X21565" s="131"/>
      <c r="Y21565" s="133"/>
      <c r="AJ21565" s="133"/>
      <c r="AO21565" s="135"/>
      <c r="AP21565" s="135"/>
      <c r="BJ21565" s="136"/>
    </row>
    <row r="21566" spans="5:62" ht="14.25" customHeight="1" x14ac:dyDescent="0.25">
      <c r="E21566" s="113"/>
      <c r="H21566" s="133"/>
      <c r="T21566" s="133"/>
      <c r="X21566" s="131"/>
      <c r="Y21566" s="133"/>
      <c r="AJ21566" s="133"/>
      <c r="AO21566" s="135"/>
      <c r="AP21566" s="135"/>
      <c r="BJ21566" s="136"/>
    </row>
    <row r="21567" spans="5:62" ht="14.25" customHeight="1" x14ac:dyDescent="0.25">
      <c r="E21567" s="113"/>
      <c r="H21567" s="133"/>
      <c r="T21567" s="133"/>
      <c r="X21567" s="131"/>
      <c r="Y21567" s="133"/>
      <c r="AJ21567" s="133"/>
      <c r="AO21567" s="135"/>
      <c r="AP21567" s="135"/>
      <c r="BJ21567" s="136"/>
    </row>
    <row r="21568" spans="5:62" ht="14.25" customHeight="1" x14ac:dyDescent="0.25">
      <c r="E21568" s="113"/>
      <c r="H21568" s="133"/>
      <c r="T21568" s="133"/>
      <c r="X21568" s="131"/>
      <c r="Y21568" s="133"/>
      <c r="AJ21568" s="133"/>
      <c r="AO21568" s="135"/>
      <c r="AP21568" s="135"/>
      <c r="BJ21568" s="136"/>
    </row>
    <row r="21569" spans="5:62" ht="14.25" customHeight="1" x14ac:dyDescent="0.25">
      <c r="E21569" s="113"/>
      <c r="H21569" s="133"/>
      <c r="T21569" s="133"/>
      <c r="X21569" s="131"/>
      <c r="Y21569" s="133"/>
      <c r="AJ21569" s="133"/>
      <c r="AO21569" s="135"/>
      <c r="AP21569" s="135"/>
      <c r="BJ21569" s="136"/>
    </row>
    <row r="21570" spans="5:62" ht="14.25" customHeight="1" x14ac:dyDescent="0.25">
      <c r="E21570" s="113"/>
      <c r="H21570" s="133"/>
      <c r="T21570" s="133"/>
      <c r="X21570" s="131"/>
      <c r="Y21570" s="133"/>
      <c r="AJ21570" s="133"/>
      <c r="AO21570" s="135"/>
      <c r="AP21570" s="135"/>
      <c r="BJ21570" s="136"/>
    </row>
    <row r="21571" spans="5:62" ht="14.25" customHeight="1" x14ac:dyDescent="0.25">
      <c r="E21571" s="113"/>
      <c r="H21571" s="133"/>
      <c r="T21571" s="133"/>
      <c r="X21571" s="131"/>
      <c r="Y21571" s="133"/>
      <c r="AJ21571" s="133"/>
      <c r="AO21571" s="135"/>
      <c r="AP21571" s="135"/>
      <c r="BJ21571" s="136"/>
    </row>
    <row r="21572" spans="5:62" ht="14.25" customHeight="1" x14ac:dyDescent="0.25">
      <c r="E21572" s="113"/>
      <c r="H21572" s="133"/>
      <c r="T21572" s="133"/>
      <c r="X21572" s="131"/>
      <c r="Y21572" s="133"/>
      <c r="AJ21572" s="133"/>
      <c r="AO21572" s="135"/>
      <c r="AP21572" s="135"/>
      <c r="BJ21572" s="136"/>
    </row>
    <row r="21573" spans="5:62" ht="14.25" customHeight="1" x14ac:dyDescent="0.25">
      <c r="E21573" s="113"/>
      <c r="H21573" s="133"/>
      <c r="T21573" s="133"/>
      <c r="X21573" s="131"/>
      <c r="Y21573" s="133"/>
      <c r="AJ21573" s="133"/>
      <c r="AO21573" s="135"/>
      <c r="AP21573" s="135"/>
      <c r="BJ21573" s="136"/>
    </row>
    <row r="21574" spans="5:62" ht="14.25" customHeight="1" x14ac:dyDescent="0.25">
      <c r="E21574" s="113"/>
      <c r="H21574" s="133"/>
      <c r="T21574" s="133"/>
      <c r="X21574" s="131"/>
      <c r="Y21574" s="133"/>
      <c r="AJ21574" s="133"/>
      <c r="AO21574" s="135"/>
      <c r="AP21574" s="135"/>
      <c r="BJ21574" s="136"/>
    </row>
    <row r="21575" spans="5:62" ht="14.25" customHeight="1" x14ac:dyDescent="0.25">
      <c r="E21575" s="113"/>
      <c r="H21575" s="133"/>
      <c r="T21575" s="133"/>
      <c r="X21575" s="131"/>
      <c r="Y21575" s="133"/>
      <c r="AJ21575" s="133"/>
      <c r="AO21575" s="135"/>
      <c r="AP21575" s="135"/>
      <c r="BJ21575" s="136"/>
    </row>
    <row r="21576" spans="5:62" ht="14.25" customHeight="1" x14ac:dyDescent="0.25">
      <c r="E21576" s="113"/>
      <c r="H21576" s="133"/>
      <c r="T21576" s="133"/>
      <c r="X21576" s="131"/>
      <c r="Y21576" s="133"/>
      <c r="AJ21576" s="133"/>
      <c r="AO21576" s="135"/>
      <c r="AP21576" s="135"/>
      <c r="BJ21576" s="136"/>
    </row>
    <row r="21577" spans="5:62" ht="14.25" customHeight="1" x14ac:dyDescent="0.25">
      <c r="E21577" s="113"/>
      <c r="H21577" s="133"/>
      <c r="T21577" s="133"/>
      <c r="X21577" s="131"/>
      <c r="Y21577" s="133"/>
      <c r="AJ21577" s="133"/>
      <c r="AO21577" s="135"/>
      <c r="AP21577" s="135"/>
      <c r="BJ21577" s="136"/>
    </row>
    <row r="21578" spans="5:62" ht="14.25" customHeight="1" x14ac:dyDescent="0.25">
      <c r="E21578" s="113"/>
      <c r="H21578" s="133"/>
      <c r="T21578" s="133"/>
      <c r="X21578" s="131"/>
      <c r="Y21578" s="133"/>
      <c r="AJ21578" s="133"/>
      <c r="AO21578" s="135"/>
      <c r="AP21578" s="135"/>
      <c r="BJ21578" s="136"/>
    </row>
    <row r="21579" spans="5:62" ht="14.25" customHeight="1" x14ac:dyDescent="0.25">
      <c r="E21579" s="113"/>
      <c r="H21579" s="133"/>
      <c r="T21579" s="133"/>
      <c r="X21579" s="131"/>
      <c r="Y21579" s="133"/>
      <c r="AJ21579" s="133"/>
      <c r="AO21579" s="135"/>
      <c r="AP21579" s="135"/>
      <c r="BJ21579" s="136"/>
    </row>
    <row r="21580" spans="5:62" ht="14.25" customHeight="1" x14ac:dyDescent="0.25">
      <c r="E21580" s="113"/>
      <c r="H21580" s="133"/>
      <c r="T21580" s="133"/>
      <c r="X21580" s="131"/>
      <c r="Y21580" s="133"/>
      <c r="AJ21580" s="133"/>
      <c r="AO21580" s="135"/>
      <c r="AP21580" s="135"/>
      <c r="BJ21580" s="136"/>
    </row>
    <row r="21581" spans="5:62" ht="14.25" customHeight="1" x14ac:dyDescent="0.25">
      <c r="E21581" s="113"/>
      <c r="H21581" s="133"/>
      <c r="T21581" s="133"/>
      <c r="X21581" s="131"/>
      <c r="Y21581" s="133"/>
      <c r="AJ21581" s="133"/>
      <c r="AO21581" s="135"/>
      <c r="AP21581" s="135"/>
      <c r="BJ21581" s="136"/>
    </row>
    <row r="21582" spans="5:62" ht="14.25" customHeight="1" x14ac:dyDescent="0.25">
      <c r="E21582" s="113"/>
      <c r="H21582" s="133"/>
      <c r="T21582" s="133"/>
      <c r="X21582" s="131"/>
      <c r="Y21582" s="133"/>
      <c r="AJ21582" s="133"/>
      <c r="AO21582" s="135"/>
      <c r="AP21582" s="135"/>
      <c r="BJ21582" s="136"/>
    </row>
    <row r="21583" spans="5:62" ht="14.25" customHeight="1" x14ac:dyDescent="0.25">
      <c r="E21583" s="113"/>
      <c r="H21583" s="133"/>
      <c r="T21583" s="133"/>
      <c r="X21583" s="131"/>
      <c r="Y21583" s="133"/>
      <c r="AJ21583" s="133"/>
      <c r="AO21583" s="135"/>
      <c r="AP21583" s="135"/>
      <c r="BJ21583" s="136"/>
    </row>
    <row r="21584" spans="5:62" ht="14.25" customHeight="1" x14ac:dyDescent="0.25">
      <c r="E21584" s="113"/>
      <c r="H21584" s="133"/>
      <c r="T21584" s="133"/>
      <c r="X21584" s="131"/>
      <c r="Y21584" s="133"/>
      <c r="AJ21584" s="133"/>
      <c r="AO21584" s="135"/>
      <c r="AP21584" s="135"/>
      <c r="BJ21584" s="136"/>
    </row>
    <row r="21585" spans="5:62" ht="14.25" customHeight="1" x14ac:dyDescent="0.25">
      <c r="E21585" s="113"/>
      <c r="H21585" s="133"/>
      <c r="T21585" s="133"/>
      <c r="X21585" s="131"/>
      <c r="Y21585" s="133"/>
      <c r="AJ21585" s="133"/>
      <c r="AO21585" s="135"/>
      <c r="AP21585" s="135"/>
      <c r="BJ21585" s="136"/>
    </row>
    <row r="21586" spans="5:62" ht="14.25" customHeight="1" x14ac:dyDescent="0.25">
      <c r="E21586" s="113"/>
      <c r="H21586" s="133"/>
      <c r="T21586" s="133"/>
      <c r="X21586" s="131"/>
      <c r="Y21586" s="133"/>
      <c r="AJ21586" s="133"/>
      <c r="AO21586" s="135"/>
      <c r="AP21586" s="135"/>
      <c r="BJ21586" s="136"/>
    </row>
    <row r="21587" spans="5:62" ht="14.25" customHeight="1" x14ac:dyDescent="0.25">
      <c r="E21587" s="113"/>
      <c r="H21587" s="133"/>
      <c r="T21587" s="133"/>
      <c r="X21587" s="131"/>
      <c r="Y21587" s="133"/>
      <c r="AJ21587" s="133"/>
      <c r="AO21587" s="135"/>
      <c r="AP21587" s="135"/>
      <c r="BJ21587" s="136"/>
    </row>
    <row r="21588" spans="5:62" ht="14.25" customHeight="1" x14ac:dyDescent="0.25">
      <c r="E21588" s="113"/>
      <c r="H21588" s="133"/>
      <c r="T21588" s="133"/>
      <c r="X21588" s="131"/>
      <c r="Y21588" s="133"/>
      <c r="AJ21588" s="133"/>
      <c r="AO21588" s="135"/>
      <c r="AP21588" s="135"/>
      <c r="BJ21588" s="136"/>
    </row>
    <row r="21589" spans="5:62" ht="14.25" customHeight="1" x14ac:dyDescent="0.25">
      <c r="E21589" s="113"/>
      <c r="H21589" s="133"/>
      <c r="T21589" s="133"/>
      <c r="X21589" s="131"/>
      <c r="Y21589" s="133"/>
      <c r="AJ21589" s="133"/>
      <c r="AO21589" s="135"/>
      <c r="AP21589" s="135"/>
      <c r="BJ21589" s="136"/>
    </row>
    <row r="21590" spans="5:62" ht="14.25" customHeight="1" x14ac:dyDescent="0.25">
      <c r="E21590" s="113"/>
      <c r="H21590" s="133"/>
      <c r="T21590" s="133"/>
      <c r="X21590" s="131"/>
      <c r="Y21590" s="133"/>
      <c r="AJ21590" s="133"/>
      <c r="AO21590" s="135"/>
      <c r="AP21590" s="135"/>
      <c r="BJ21590" s="136"/>
    </row>
    <row r="21591" spans="5:62" ht="14.25" customHeight="1" x14ac:dyDescent="0.25">
      <c r="E21591" s="113"/>
      <c r="H21591" s="133"/>
      <c r="T21591" s="133"/>
      <c r="X21591" s="131"/>
      <c r="Y21591" s="133"/>
      <c r="AJ21591" s="133"/>
      <c r="AO21591" s="135"/>
      <c r="AP21591" s="135"/>
      <c r="BJ21591" s="136"/>
    </row>
    <row r="21592" spans="5:62" ht="14.25" customHeight="1" x14ac:dyDescent="0.25">
      <c r="E21592" s="113"/>
      <c r="H21592" s="133"/>
      <c r="T21592" s="133"/>
      <c r="X21592" s="131"/>
      <c r="Y21592" s="133"/>
      <c r="AJ21592" s="133"/>
      <c r="AO21592" s="135"/>
      <c r="AP21592" s="135"/>
      <c r="BJ21592" s="136"/>
    </row>
    <row r="21593" spans="5:62" ht="14.25" customHeight="1" x14ac:dyDescent="0.25">
      <c r="E21593" s="113"/>
      <c r="H21593" s="133"/>
      <c r="T21593" s="133"/>
      <c r="X21593" s="131"/>
      <c r="Y21593" s="133"/>
      <c r="AJ21593" s="133"/>
      <c r="AO21593" s="135"/>
      <c r="AP21593" s="135"/>
      <c r="BJ21593" s="136"/>
    </row>
    <row r="21594" spans="5:62" ht="14.25" customHeight="1" x14ac:dyDescent="0.25">
      <c r="E21594" s="113"/>
      <c r="H21594" s="133"/>
      <c r="T21594" s="133"/>
      <c r="X21594" s="131"/>
      <c r="Y21594" s="133"/>
      <c r="AJ21594" s="133"/>
      <c r="AO21594" s="135"/>
      <c r="AP21594" s="135"/>
      <c r="BJ21594" s="136"/>
    </row>
    <row r="21595" spans="5:62" ht="14.25" customHeight="1" x14ac:dyDescent="0.25">
      <c r="E21595" s="113"/>
      <c r="H21595" s="133"/>
      <c r="T21595" s="133"/>
      <c r="X21595" s="131"/>
      <c r="Y21595" s="133"/>
      <c r="AJ21595" s="133"/>
      <c r="AO21595" s="135"/>
      <c r="AP21595" s="135"/>
      <c r="BJ21595" s="136"/>
    </row>
    <row r="21596" spans="5:62" ht="14.25" customHeight="1" x14ac:dyDescent="0.25">
      <c r="E21596" s="113"/>
      <c r="H21596" s="133"/>
      <c r="T21596" s="133"/>
      <c r="X21596" s="131"/>
      <c r="Y21596" s="133"/>
      <c r="AJ21596" s="133"/>
      <c r="AO21596" s="135"/>
      <c r="AP21596" s="135"/>
      <c r="BJ21596" s="136"/>
    </row>
    <row r="21597" spans="5:62" ht="14.25" customHeight="1" x14ac:dyDescent="0.25">
      <c r="E21597" s="113"/>
      <c r="H21597" s="133"/>
      <c r="T21597" s="133"/>
      <c r="X21597" s="131"/>
      <c r="Y21597" s="133"/>
      <c r="AJ21597" s="133"/>
      <c r="AO21597" s="135"/>
      <c r="AP21597" s="135"/>
      <c r="BJ21597" s="136"/>
    </row>
    <row r="21598" spans="5:62" ht="14.25" customHeight="1" x14ac:dyDescent="0.25">
      <c r="E21598" s="113"/>
      <c r="H21598" s="133"/>
      <c r="T21598" s="133"/>
      <c r="X21598" s="131"/>
      <c r="Y21598" s="133"/>
      <c r="AJ21598" s="133"/>
      <c r="AO21598" s="135"/>
      <c r="AP21598" s="135"/>
      <c r="BJ21598" s="136"/>
    </row>
    <row r="21599" spans="5:62" ht="14.25" customHeight="1" x14ac:dyDescent="0.25">
      <c r="E21599" s="113"/>
      <c r="H21599" s="133"/>
      <c r="T21599" s="133"/>
      <c r="X21599" s="131"/>
      <c r="Y21599" s="133"/>
      <c r="AJ21599" s="133"/>
      <c r="AO21599" s="135"/>
      <c r="AP21599" s="135"/>
      <c r="BJ21599" s="136"/>
    </row>
    <row r="21600" spans="5:62" ht="14.25" customHeight="1" x14ac:dyDescent="0.25">
      <c r="E21600" s="113"/>
      <c r="H21600" s="133"/>
      <c r="T21600" s="133"/>
      <c r="X21600" s="131"/>
      <c r="Y21600" s="133"/>
      <c r="AJ21600" s="133"/>
      <c r="AO21600" s="135"/>
      <c r="AP21600" s="135"/>
      <c r="BJ21600" s="136"/>
    </row>
    <row r="21601" spans="5:62" ht="14.25" customHeight="1" x14ac:dyDescent="0.25">
      <c r="E21601" s="113"/>
      <c r="H21601" s="133"/>
      <c r="T21601" s="133"/>
      <c r="X21601" s="131"/>
      <c r="Y21601" s="133"/>
      <c r="AJ21601" s="133"/>
      <c r="AO21601" s="135"/>
      <c r="AP21601" s="135"/>
      <c r="BJ21601" s="136"/>
    </row>
    <row r="21602" spans="5:62" ht="14.25" customHeight="1" x14ac:dyDescent="0.25">
      <c r="E21602" s="113"/>
      <c r="H21602" s="133"/>
      <c r="T21602" s="133"/>
      <c r="X21602" s="131"/>
      <c r="Y21602" s="133"/>
      <c r="AJ21602" s="133"/>
      <c r="AO21602" s="135"/>
      <c r="AP21602" s="135"/>
      <c r="BJ21602" s="136"/>
    </row>
    <row r="21603" spans="5:62" ht="14.25" customHeight="1" x14ac:dyDescent="0.25">
      <c r="E21603" s="113"/>
      <c r="H21603" s="133"/>
      <c r="T21603" s="133"/>
      <c r="X21603" s="131"/>
      <c r="Y21603" s="133"/>
      <c r="AJ21603" s="133"/>
      <c r="AO21603" s="135"/>
      <c r="AP21603" s="135"/>
      <c r="BJ21603" s="136"/>
    </row>
    <row r="21604" spans="5:62" ht="14.25" customHeight="1" x14ac:dyDescent="0.25">
      <c r="E21604" s="113"/>
      <c r="H21604" s="133"/>
      <c r="T21604" s="133"/>
      <c r="X21604" s="131"/>
      <c r="Y21604" s="133"/>
      <c r="AJ21604" s="133"/>
      <c r="AO21604" s="135"/>
      <c r="AP21604" s="135"/>
      <c r="BJ21604" s="136"/>
    </row>
    <row r="21605" spans="5:62" ht="14.25" customHeight="1" x14ac:dyDescent="0.25">
      <c r="E21605" s="113"/>
      <c r="H21605" s="133"/>
      <c r="T21605" s="133"/>
      <c r="X21605" s="131"/>
      <c r="Y21605" s="133"/>
      <c r="AJ21605" s="133"/>
      <c r="AO21605" s="135"/>
      <c r="AP21605" s="135"/>
      <c r="BJ21605" s="136"/>
    </row>
    <row r="21606" spans="5:62" ht="14.25" customHeight="1" x14ac:dyDescent="0.25">
      <c r="E21606" s="113"/>
      <c r="H21606" s="133"/>
      <c r="T21606" s="133"/>
      <c r="X21606" s="131"/>
      <c r="Y21606" s="133"/>
      <c r="AJ21606" s="133"/>
      <c r="AO21606" s="135"/>
      <c r="AP21606" s="135"/>
      <c r="BJ21606" s="136"/>
    </row>
    <row r="21607" spans="5:62" ht="14.25" customHeight="1" x14ac:dyDescent="0.25">
      <c r="E21607" s="113"/>
      <c r="H21607" s="133"/>
      <c r="T21607" s="133"/>
      <c r="X21607" s="131"/>
      <c r="Y21607" s="133"/>
      <c r="AJ21607" s="133"/>
      <c r="AO21607" s="135"/>
      <c r="AP21607" s="135"/>
      <c r="BJ21607" s="136"/>
    </row>
    <row r="21608" spans="5:62" ht="14.25" customHeight="1" x14ac:dyDescent="0.25">
      <c r="E21608" s="113"/>
      <c r="H21608" s="133"/>
      <c r="T21608" s="133"/>
      <c r="X21608" s="131"/>
      <c r="Y21608" s="133"/>
      <c r="AJ21608" s="133"/>
      <c r="AO21608" s="135"/>
      <c r="AP21608" s="135"/>
      <c r="BJ21608" s="136"/>
    </row>
    <row r="21609" spans="5:62" ht="14.25" customHeight="1" x14ac:dyDescent="0.25">
      <c r="E21609" s="113"/>
      <c r="H21609" s="133"/>
      <c r="T21609" s="133"/>
      <c r="X21609" s="131"/>
      <c r="Y21609" s="133"/>
      <c r="AJ21609" s="133"/>
      <c r="AO21609" s="135"/>
      <c r="AP21609" s="135"/>
      <c r="BJ21609" s="136"/>
    </row>
    <row r="21610" spans="5:62" ht="14.25" customHeight="1" x14ac:dyDescent="0.25">
      <c r="E21610" s="113"/>
      <c r="H21610" s="133"/>
      <c r="T21610" s="133"/>
      <c r="X21610" s="131"/>
      <c r="Y21610" s="133"/>
      <c r="AJ21610" s="133"/>
      <c r="AO21610" s="135"/>
      <c r="AP21610" s="135"/>
      <c r="BJ21610" s="136"/>
    </row>
    <row r="21611" spans="5:62" ht="14.25" customHeight="1" x14ac:dyDescent="0.25">
      <c r="E21611" s="113"/>
      <c r="H21611" s="133"/>
      <c r="T21611" s="133"/>
      <c r="X21611" s="131"/>
      <c r="Y21611" s="133"/>
      <c r="AJ21611" s="133"/>
      <c r="AO21611" s="135"/>
      <c r="AP21611" s="135"/>
      <c r="BJ21611" s="136"/>
    </row>
    <row r="21612" spans="5:62" ht="14.25" customHeight="1" x14ac:dyDescent="0.25">
      <c r="E21612" s="113"/>
      <c r="H21612" s="133"/>
      <c r="T21612" s="133"/>
      <c r="X21612" s="131"/>
      <c r="Y21612" s="133"/>
      <c r="AJ21612" s="133"/>
      <c r="AO21612" s="135"/>
      <c r="AP21612" s="135"/>
      <c r="BJ21612" s="136"/>
    </row>
    <row r="21613" spans="5:62" ht="14.25" customHeight="1" x14ac:dyDescent="0.25">
      <c r="E21613" s="113"/>
      <c r="H21613" s="133"/>
      <c r="T21613" s="133"/>
      <c r="X21613" s="131"/>
      <c r="Y21613" s="133"/>
      <c r="AJ21613" s="133"/>
      <c r="AO21613" s="135"/>
      <c r="AP21613" s="135"/>
      <c r="BJ21613" s="136"/>
    </row>
    <row r="21614" spans="5:62" ht="14.25" customHeight="1" x14ac:dyDescent="0.25">
      <c r="E21614" s="113"/>
      <c r="H21614" s="133"/>
      <c r="T21614" s="133"/>
      <c r="X21614" s="131"/>
      <c r="Y21614" s="133"/>
      <c r="AJ21614" s="133"/>
      <c r="AO21614" s="135"/>
      <c r="AP21614" s="135"/>
      <c r="BJ21614" s="136"/>
    </row>
    <row r="21615" spans="5:62" ht="14.25" customHeight="1" x14ac:dyDescent="0.25">
      <c r="E21615" s="113"/>
      <c r="H21615" s="133"/>
      <c r="T21615" s="133"/>
      <c r="X21615" s="131"/>
      <c r="Y21615" s="133"/>
      <c r="AJ21615" s="133"/>
      <c r="AO21615" s="135"/>
      <c r="AP21615" s="135"/>
      <c r="BJ21615" s="136"/>
    </row>
    <row r="21616" spans="5:62" ht="14.25" customHeight="1" x14ac:dyDescent="0.25">
      <c r="E21616" s="113"/>
      <c r="H21616" s="133"/>
      <c r="T21616" s="133"/>
      <c r="X21616" s="131"/>
      <c r="Y21616" s="133"/>
      <c r="AJ21616" s="133"/>
      <c r="AO21616" s="135"/>
      <c r="AP21616" s="135"/>
      <c r="BJ21616" s="136"/>
    </row>
    <row r="21617" spans="5:62" ht="14.25" customHeight="1" x14ac:dyDescent="0.25">
      <c r="E21617" s="113"/>
      <c r="H21617" s="133"/>
      <c r="T21617" s="133"/>
      <c r="X21617" s="131"/>
      <c r="Y21617" s="133"/>
      <c r="AJ21617" s="133"/>
      <c r="AO21617" s="135"/>
      <c r="AP21617" s="135"/>
      <c r="BJ21617" s="136"/>
    </row>
    <row r="21618" spans="5:62" ht="14.25" customHeight="1" x14ac:dyDescent="0.25">
      <c r="E21618" s="113"/>
      <c r="H21618" s="133"/>
      <c r="T21618" s="133"/>
      <c r="X21618" s="131"/>
      <c r="Y21618" s="133"/>
      <c r="AJ21618" s="133"/>
      <c r="AO21618" s="135"/>
      <c r="AP21618" s="135"/>
      <c r="BJ21618" s="136"/>
    </row>
    <row r="21619" spans="5:62" ht="14.25" customHeight="1" x14ac:dyDescent="0.25">
      <c r="E21619" s="113"/>
      <c r="H21619" s="133"/>
      <c r="T21619" s="133"/>
      <c r="X21619" s="131"/>
      <c r="Y21619" s="133"/>
      <c r="AJ21619" s="133"/>
      <c r="AO21619" s="135"/>
      <c r="AP21619" s="135"/>
      <c r="BJ21619" s="136"/>
    </row>
    <row r="21620" spans="5:62" ht="14.25" customHeight="1" x14ac:dyDescent="0.25">
      <c r="E21620" s="113"/>
      <c r="H21620" s="133"/>
      <c r="T21620" s="133"/>
      <c r="X21620" s="131"/>
      <c r="Y21620" s="133"/>
      <c r="AJ21620" s="133"/>
      <c r="AO21620" s="135"/>
      <c r="AP21620" s="135"/>
      <c r="BJ21620" s="136"/>
    </row>
    <row r="21621" spans="5:62" ht="14.25" customHeight="1" x14ac:dyDescent="0.25">
      <c r="E21621" s="113"/>
      <c r="H21621" s="133"/>
      <c r="T21621" s="133"/>
      <c r="X21621" s="131"/>
      <c r="Y21621" s="133"/>
      <c r="AJ21621" s="133"/>
      <c r="AO21621" s="135"/>
      <c r="AP21621" s="135"/>
      <c r="BJ21621" s="136"/>
    </row>
    <row r="21622" spans="5:62" ht="14.25" customHeight="1" x14ac:dyDescent="0.25">
      <c r="E21622" s="113"/>
      <c r="H21622" s="133"/>
      <c r="T21622" s="133"/>
      <c r="X21622" s="131"/>
      <c r="Y21622" s="133"/>
      <c r="AJ21622" s="133"/>
      <c r="AO21622" s="135"/>
      <c r="AP21622" s="135"/>
      <c r="BJ21622" s="136"/>
    </row>
    <row r="21623" spans="5:62" ht="14.25" customHeight="1" x14ac:dyDescent="0.25">
      <c r="E21623" s="113"/>
      <c r="H21623" s="133"/>
      <c r="T21623" s="133"/>
      <c r="X21623" s="131"/>
      <c r="Y21623" s="133"/>
      <c r="AJ21623" s="133"/>
      <c r="AO21623" s="135"/>
      <c r="AP21623" s="135"/>
      <c r="BJ21623" s="136"/>
    </row>
    <row r="21624" spans="5:62" ht="14.25" customHeight="1" x14ac:dyDescent="0.25">
      <c r="E21624" s="113"/>
      <c r="H21624" s="133"/>
      <c r="T21624" s="133"/>
      <c r="X21624" s="131"/>
      <c r="Y21624" s="133"/>
      <c r="AJ21624" s="133"/>
      <c r="AO21624" s="135"/>
      <c r="AP21624" s="135"/>
      <c r="BJ21624" s="136"/>
    </row>
    <row r="21625" spans="5:62" ht="14.25" customHeight="1" x14ac:dyDescent="0.25">
      <c r="E21625" s="113"/>
      <c r="H21625" s="133"/>
      <c r="T21625" s="133"/>
      <c r="X21625" s="131"/>
      <c r="Y21625" s="133"/>
      <c r="AJ21625" s="133"/>
      <c r="AO21625" s="135"/>
      <c r="AP21625" s="135"/>
      <c r="BJ21625" s="136"/>
    </row>
    <row r="21626" spans="5:62" ht="14.25" customHeight="1" x14ac:dyDescent="0.25">
      <c r="E21626" s="113"/>
      <c r="H21626" s="133"/>
      <c r="T21626" s="133"/>
      <c r="X21626" s="131"/>
      <c r="Y21626" s="133"/>
      <c r="AJ21626" s="133"/>
      <c r="AO21626" s="135"/>
      <c r="AP21626" s="135"/>
      <c r="BJ21626" s="136"/>
    </row>
    <row r="21627" spans="5:62" ht="14.25" customHeight="1" x14ac:dyDescent="0.25">
      <c r="E21627" s="113"/>
      <c r="H21627" s="133"/>
      <c r="T21627" s="133"/>
      <c r="X21627" s="131"/>
      <c r="Y21627" s="133"/>
      <c r="AJ21627" s="133"/>
      <c r="AO21627" s="135"/>
      <c r="AP21627" s="135"/>
      <c r="BJ21627" s="136"/>
    </row>
    <row r="21628" spans="5:62" ht="14.25" customHeight="1" x14ac:dyDescent="0.25">
      <c r="E21628" s="113"/>
      <c r="H21628" s="133"/>
      <c r="T21628" s="133"/>
      <c r="X21628" s="131"/>
      <c r="Y21628" s="133"/>
      <c r="AJ21628" s="133"/>
      <c r="AO21628" s="135"/>
      <c r="AP21628" s="135"/>
      <c r="BJ21628" s="136"/>
    </row>
    <row r="21629" spans="5:62" ht="14.25" customHeight="1" x14ac:dyDescent="0.25">
      <c r="E21629" s="113"/>
      <c r="H21629" s="133"/>
      <c r="T21629" s="133"/>
      <c r="X21629" s="131"/>
      <c r="Y21629" s="133"/>
      <c r="AJ21629" s="133"/>
      <c r="AO21629" s="135"/>
      <c r="AP21629" s="135"/>
      <c r="BJ21629" s="136"/>
    </row>
    <row r="21630" spans="5:62" ht="14.25" customHeight="1" x14ac:dyDescent="0.25">
      <c r="E21630" s="113"/>
      <c r="H21630" s="133"/>
      <c r="T21630" s="133"/>
      <c r="X21630" s="131"/>
      <c r="Y21630" s="133"/>
      <c r="AJ21630" s="133"/>
      <c r="AO21630" s="135"/>
      <c r="AP21630" s="135"/>
      <c r="BJ21630" s="136"/>
    </row>
    <row r="21631" spans="5:62" ht="14.25" customHeight="1" x14ac:dyDescent="0.25">
      <c r="E21631" s="113"/>
      <c r="H21631" s="133"/>
      <c r="T21631" s="133"/>
      <c r="X21631" s="131"/>
      <c r="Y21631" s="133"/>
      <c r="AJ21631" s="133"/>
      <c r="AO21631" s="135"/>
      <c r="AP21631" s="135"/>
      <c r="BJ21631" s="136"/>
    </row>
    <row r="21632" spans="5:62" ht="14.25" customHeight="1" x14ac:dyDescent="0.25">
      <c r="E21632" s="113"/>
      <c r="H21632" s="133"/>
      <c r="T21632" s="133"/>
      <c r="X21632" s="131"/>
      <c r="Y21632" s="133"/>
      <c r="AJ21632" s="133"/>
      <c r="AO21632" s="135"/>
      <c r="AP21632" s="135"/>
      <c r="BJ21632" s="136"/>
    </row>
    <row r="21633" spans="5:62" ht="14.25" customHeight="1" x14ac:dyDescent="0.25">
      <c r="E21633" s="113"/>
      <c r="H21633" s="133"/>
      <c r="T21633" s="133"/>
      <c r="X21633" s="131"/>
      <c r="Y21633" s="133"/>
      <c r="AJ21633" s="133"/>
      <c r="AO21633" s="135"/>
      <c r="AP21633" s="135"/>
      <c r="BJ21633" s="136"/>
    </row>
    <row r="21634" spans="5:62" ht="14.25" customHeight="1" x14ac:dyDescent="0.25">
      <c r="E21634" s="113"/>
      <c r="H21634" s="133"/>
      <c r="T21634" s="133"/>
      <c r="X21634" s="131"/>
      <c r="Y21634" s="133"/>
      <c r="AJ21634" s="133"/>
      <c r="AO21634" s="135"/>
      <c r="AP21634" s="135"/>
      <c r="BJ21634" s="136"/>
    </row>
    <row r="21635" spans="5:62" ht="14.25" customHeight="1" x14ac:dyDescent="0.25">
      <c r="E21635" s="113"/>
      <c r="H21635" s="133"/>
      <c r="T21635" s="133"/>
      <c r="X21635" s="131"/>
      <c r="Y21635" s="133"/>
      <c r="AJ21635" s="133"/>
      <c r="AO21635" s="135"/>
      <c r="AP21635" s="135"/>
      <c r="BJ21635" s="136"/>
    </row>
    <row r="21636" spans="5:62" ht="14.25" customHeight="1" x14ac:dyDescent="0.25">
      <c r="E21636" s="113"/>
      <c r="H21636" s="133"/>
      <c r="T21636" s="133"/>
      <c r="X21636" s="131"/>
      <c r="Y21636" s="133"/>
      <c r="AJ21636" s="133"/>
      <c r="AO21636" s="135"/>
      <c r="AP21636" s="135"/>
      <c r="BJ21636" s="136"/>
    </row>
    <row r="21637" spans="5:62" ht="14.25" customHeight="1" x14ac:dyDescent="0.25">
      <c r="E21637" s="113"/>
      <c r="H21637" s="133"/>
      <c r="T21637" s="133"/>
      <c r="X21637" s="131"/>
      <c r="Y21637" s="133"/>
      <c r="AJ21637" s="133"/>
      <c r="AO21637" s="135"/>
      <c r="AP21637" s="135"/>
      <c r="BJ21637" s="136"/>
    </row>
    <row r="21638" spans="5:62" ht="14.25" customHeight="1" x14ac:dyDescent="0.25">
      <c r="E21638" s="113"/>
      <c r="H21638" s="133"/>
      <c r="T21638" s="133"/>
      <c r="X21638" s="131"/>
      <c r="Y21638" s="133"/>
      <c r="AJ21638" s="133"/>
      <c r="AO21638" s="135"/>
      <c r="AP21638" s="135"/>
      <c r="BJ21638" s="136"/>
    </row>
    <row r="21639" spans="5:62" ht="14.25" customHeight="1" x14ac:dyDescent="0.25">
      <c r="E21639" s="113"/>
      <c r="H21639" s="133"/>
      <c r="T21639" s="133"/>
      <c r="X21639" s="131"/>
      <c r="Y21639" s="133"/>
      <c r="AJ21639" s="133"/>
      <c r="AO21639" s="135"/>
      <c r="AP21639" s="135"/>
      <c r="BJ21639" s="136"/>
    </row>
    <row r="21640" spans="5:62" ht="14.25" customHeight="1" x14ac:dyDescent="0.25">
      <c r="E21640" s="113"/>
      <c r="H21640" s="133"/>
      <c r="T21640" s="133"/>
      <c r="X21640" s="131"/>
      <c r="Y21640" s="133"/>
      <c r="AJ21640" s="133"/>
      <c r="AO21640" s="135"/>
      <c r="AP21640" s="135"/>
      <c r="BJ21640" s="136"/>
    </row>
    <row r="21641" spans="5:62" ht="14.25" customHeight="1" x14ac:dyDescent="0.25">
      <c r="E21641" s="113"/>
      <c r="H21641" s="133"/>
      <c r="T21641" s="133"/>
      <c r="X21641" s="131"/>
      <c r="Y21641" s="133"/>
      <c r="AJ21641" s="133"/>
      <c r="AO21641" s="135"/>
      <c r="AP21641" s="135"/>
      <c r="BJ21641" s="136"/>
    </row>
    <row r="21642" spans="5:62" ht="14.25" customHeight="1" x14ac:dyDescent="0.25">
      <c r="E21642" s="113"/>
      <c r="H21642" s="133"/>
      <c r="T21642" s="133"/>
      <c r="X21642" s="131"/>
      <c r="Y21642" s="133"/>
      <c r="AJ21642" s="133"/>
      <c r="AO21642" s="135"/>
      <c r="AP21642" s="135"/>
      <c r="BJ21642" s="136"/>
    </row>
    <row r="21643" spans="5:62" ht="14.25" customHeight="1" x14ac:dyDescent="0.25">
      <c r="E21643" s="113"/>
      <c r="H21643" s="133"/>
      <c r="T21643" s="133"/>
      <c r="X21643" s="131"/>
      <c r="Y21643" s="133"/>
      <c r="AJ21643" s="133"/>
      <c r="AO21643" s="135"/>
      <c r="AP21643" s="135"/>
      <c r="BJ21643" s="136"/>
    </row>
    <row r="21644" spans="5:62" ht="14.25" customHeight="1" x14ac:dyDescent="0.25">
      <c r="E21644" s="113"/>
      <c r="H21644" s="133"/>
      <c r="T21644" s="133"/>
      <c r="X21644" s="131"/>
      <c r="Y21644" s="133"/>
      <c r="AJ21644" s="133"/>
      <c r="AO21644" s="135"/>
      <c r="AP21644" s="135"/>
      <c r="BJ21644" s="136"/>
    </row>
    <row r="21645" spans="5:62" ht="14.25" customHeight="1" x14ac:dyDescent="0.25">
      <c r="E21645" s="113"/>
      <c r="H21645" s="133"/>
      <c r="T21645" s="133"/>
      <c r="X21645" s="131"/>
      <c r="Y21645" s="133"/>
      <c r="AJ21645" s="133"/>
      <c r="AO21645" s="135"/>
      <c r="AP21645" s="135"/>
      <c r="BJ21645" s="136"/>
    </row>
    <row r="21646" spans="5:62" ht="14.25" customHeight="1" x14ac:dyDescent="0.25">
      <c r="E21646" s="113"/>
      <c r="H21646" s="133"/>
      <c r="T21646" s="133"/>
      <c r="X21646" s="131"/>
      <c r="Y21646" s="133"/>
      <c r="AJ21646" s="133"/>
      <c r="AO21646" s="135"/>
      <c r="AP21646" s="135"/>
      <c r="BJ21646" s="136"/>
    </row>
    <row r="21647" spans="5:62" ht="14.25" customHeight="1" x14ac:dyDescent="0.25">
      <c r="E21647" s="113"/>
      <c r="H21647" s="133"/>
      <c r="T21647" s="133"/>
      <c r="X21647" s="131"/>
      <c r="Y21647" s="133"/>
      <c r="AJ21647" s="133"/>
      <c r="AO21647" s="135"/>
      <c r="AP21647" s="135"/>
      <c r="BJ21647" s="136"/>
    </row>
    <row r="21648" spans="5:62" ht="14.25" customHeight="1" x14ac:dyDescent="0.25">
      <c r="E21648" s="113"/>
      <c r="H21648" s="133"/>
      <c r="T21648" s="133"/>
      <c r="X21648" s="131"/>
      <c r="Y21648" s="133"/>
      <c r="AJ21648" s="133"/>
      <c r="AO21648" s="135"/>
      <c r="AP21648" s="135"/>
      <c r="BJ21648" s="136"/>
    </row>
    <row r="21649" spans="5:62" ht="14.25" customHeight="1" x14ac:dyDescent="0.25">
      <c r="E21649" s="113"/>
      <c r="H21649" s="133"/>
      <c r="T21649" s="133"/>
      <c r="X21649" s="131"/>
      <c r="Y21649" s="133"/>
      <c r="AJ21649" s="133"/>
      <c r="AO21649" s="135"/>
      <c r="AP21649" s="135"/>
      <c r="BJ21649" s="136"/>
    </row>
    <row r="21650" spans="5:62" ht="14.25" customHeight="1" x14ac:dyDescent="0.25">
      <c r="E21650" s="113"/>
      <c r="H21650" s="133"/>
      <c r="T21650" s="133"/>
      <c r="X21650" s="131"/>
      <c r="Y21650" s="133"/>
      <c r="AJ21650" s="133"/>
      <c r="AO21650" s="135"/>
      <c r="AP21650" s="135"/>
      <c r="BJ21650" s="136"/>
    </row>
    <row r="21651" spans="5:62" ht="14.25" customHeight="1" x14ac:dyDescent="0.25">
      <c r="E21651" s="113"/>
      <c r="H21651" s="133"/>
      <c r="T21651" s="133"/>
      <c r="X21651" s="131"/>
      <c r="Y21651" s="133"/>
      <c r="AJ21651" s="133"/>
      <c r="AO21651" s="135"/>
      <c r="AP21651" s="135"/>
      <c r="BJ21651" s="136"/>
    </row>
    <row r="21652" spans="5:62" ht="14.25" customHeight="1" x14ac:dyDescent="0.25">
      <c r="E21652" s="113"/>
      <c r="H21652" s="133"/>
      <c r="T21652" s="133"/>
      <c r="X21652" s="131"/>
      <c r="Y21652" s="133"/>
      <c r="AJ21652" s="133"/>
      <c r="AO21652" s="135"/>
      <c r="AP21652" s="135"/>
      <c r="BJ21652" s="136"/>
    </row>
    <row r="21653" spans="5:62" ht="14.25" customHeight="1" x14ac:dyDescent="0.25">
      <c r="E21653" s="113"/>
      <c r="H21653" s="133"/>
      <c r="T21653" s="133"/>
      <c r="X21653" s="131"/>
      <c r="Y21653" s="133"/>
      <c r="AJ21653" s="133"/>
      <c r="AO21653" s="135"/>
      <c r="AP21653" s="135"/>
      <c r="BJ21653" s="136"/>
    </row>
    <row r="21654" spans="5:62" ht="14.25" customHeight="1" x14ac:dyDescent="0.25">
      <c r="E21654" s="113"/>
      <c r="H21654" s="133"/>
      <c r="T21654" s="133"/>
      <c r="X21654" s="131"/>
      <c r="Y21654" s="133"/>
      <c r="AJ21654" s="133"/>
      <c r="AO21654" s="135"/>
      <c r="AP21654" s="135"/>
      <c r="BJ21654" s="136"/>
    </row>
    <row r="21655" spans="5:62" ht="14.25" customHeight="1" x14ac:dyDescent="0.25">
      <c r="E21655" s="113"/>
      <c r="H21655" s="133"/>
      <c r="T21655" s="133"/>
      <c r="X21655" s="131"/>
      <c r="Y21655" s="133"/>
      <c r="AJ21655" s="133"/>
      <c r="AO21655" s="135"/>
      <c r="AP21655" s="135"/>
      <c r="BJ21655" s="136"/>
    </row>
    <row r="21656" spans="5:62" ht="14.25" customHeight="1" x14ac:dyDescent="0.25">
      <c r="E21656" s="113"/>
      <c r="H21656" s="133"/>
      <c r="T21656" s="133"/>
      <c r="X21656" s="131"/>
      <c r="Y21656" s="133"/>
      <c r="AJ21656" s="133"/>
      <c r="AO21656" s="135"/>
      <c r="AP21656" s="135"/>
      <c r="BJ21656" s="136"/>
    </row>
    <row r="21657" spans="5:62" ht="14.25" customHeight="1" x14ac:dyDescent="0.25">
      <c r="E21657" s="113"/>
      <c r="H21657" s="133"/>
      <c r="T21657" s="133"/>
      <c r="X21657" s="131"/>
      <c r="Y21657" s="133"/>
      <c r="AJ21657" s="133"/>
      <c r="AO21657" s="135"/>
      <c r="AP21657" s="135"/>
      <c r="BJ21657" s="136"/>
    </row>
    <row r="21658" spans="5:62" ht="14.25" customHeight="1" x14ac:dyDescent="0.25">
      <c r="E21658" s="113"/>
      <c r="H21658" s="133"/>
      <c r="T21658" s="133"/>
      <c r="X21658" s="131"/>
      <c r="Y21658" s="133"/>
      <c r="AJ21658" s="133"/>
      <c r="AO21658" s="135"/>
      <c r="AP21658" s="135"/>
      <c r="BJ21658" s="136"/>
    </row>
    <row r="21659" spans="5:62" ht="14.25" customHeight="1" x14ac:dyDescent="0.25">
      <c r="E21659" s="113"/>
      <c r="H21659" s="133"/>
      <c r="T21659" s="133"/>
      <c r="X21659" s="131"/>
      <c r="Y21659" s="133"/>
      <c r="AJ21659" s="133"/>
      <c r="AO21659" s="135"/>
      <c r="AP21659" s="135"/>
      <c r="BJ21659" s="136"/>
    </row>
    <row r="21660" spans="5:62" ht="14.25" customHeight="1" x14ac:dyDescent="0.25">
      <c r="E21660" s="113"/>
      <c r="H21660" s="133"/>
      <c r="T21660" s="133"/>
      <c r="X21660" s="131"/>
      <c r="Y21660" s="133"/>
      <c r="AJ21660" s="133"/>
      <c r="AO21660" s="135"/>
      <c r="AP21660" s="135"/>
      <c r="BJ21660" s="136"/>
    </row>
    <row r="21661" spans="5:62" ht="14.25" customHeight="1" x14ac:dyDescent="0.25">
      <c r="E21661" s="113"/>
      <c r="H21661" s="133"/>
      <c r="T21661" s="133"/>
      <c r="X21661" s="131"/>
      <c r="Y21661" s="133"/>
      <c r="AJ21661" s="133"/>
      <c r="AO21661" s="135"/>
      <c r="AP21661" s="135"/>
      <c r="BJ21661" s="136"/>
    </row>
    <row r="21662" spans="5:62" ht="14.25" customHeight="1" x14ac:dyDescent="0.25">
      <c r="E21662" s="113"/>
      <c r="H21662" s="133"/>
      <c r="T21662" s="133"/>
      <c r="X21662" s="131"/>
      <c r="Y21662" s="133"/>
      <c r="AJ21662" s="133"/>
      <c r="AO21662" s="135"/>
      <c r="AP21662" s="135"/>
      <c r="BJ21662" s="136"/>
    </row>
    <row r="21663" spans="5:62" ht="14.25" customHeight="1" x14ac:dyDescent="0.25">
      <c r="E21663" s="113"/>
      <c r="H21663" s="133"/>
      <c r="T21663" s="133"/>
      <c r="X21663" s="131"/>
      <c r="Y21663" s="133"/>
      <c r="AJ21663" s="133"/>
      <c r="AO21663" s="135"/>
      <c r="AP21663" s="135"/>
      <c r="BJ21663" s="136"/>
    </row>
    <row r="21664" spans="5:62" ht="14.25" customHeight="1" x14ac:dyDescent="0.25">
      <c r="E21664" s="113"/>
      <c r="H21664" s="133"/>
      <c r="T21664" s="133"/>
      <c r="X21664" s="131"/>
      <c r="Y21664" s="133"/>
      <c r="AJ21664" s="133"/>
      <c r="AO21664" s="135"/>
      <c r="AP21664" s="135"/>
      <c r="BJ21664" s="136"/>
    </row>
    <row r="21665" spans="5:62" ht="14.25" customHeight="1" x14ac:dyDescent="0.25">
      <c r="E21665" s="113"/>
      <c r="H21665" s="133"/>
      <c r="T21665" s="133"/>
      <c r="X21665" s="131"/>
      <c r="Y21665" s="133"/>
      <c r="AJ21665" s="133"/>
      <c r="AO21665" s="135"/>
      <c r="AP21665" s="135"/>
      <c r="BJ21665" s="136"/>
    </row>
    <row r="21666" spans="5:62" ht="14.25" customHeight="1" x14ac:dyDescent="0.25">
      <c r="E21666" s="113"/>
      <c r="H21666" s="133"/>
      <c r="T21666" s="133"/>
      <c r="X21666" s="131"/>
      <c r="Y21666" s="133"/>
      <c r="AJ21666" s="133"/>
      <c r="AO21666" s="135"/>
      <c r="AP21666" s="135"/>
      <c r="BJ21666" s="136"/>
    </row>
    <row r="21667" spans="5:62" ht="14.25" customHeight="1" x14ac:dyDescent="0.25">
      <c r="E21667" s="113"/>
      <c r="H21667" s="133"/>
      <c r="T21667" s="133"/>
      <c r="X21667" s="131"/>
      <c r="Y21667" s="133"/>
      <c r="AJ21667" s="133"/>
      <c r="AO21667" s="135"/>
      <c r="AP21667" s="135"/>
      <c r="BJ21667" s="136"/>
    </row>
    <row r="21668" spans="5:62" ht="14.25" customHeight="1" x14ac:dyDescent="0.25">
      <c r="E21668" s="113"/>
      <c r="H21668" s="133"/>
      <c r="T21668" s="133"/>
      <c r="X21668" s="131"/>
      <c r="Y21668" s="133"/>
      <c r="AJ21668" s="133"/>
      <c r="AO21668" s="135"/>
      <c r="AP21668" s="135"/>
      <c r="BJ21668" s="136"/>
    </row>
    <row r="21669" spans="5:62" ht="14.25" customHeight="1" x14ac:dyDescent="0.25">
      <c r="E21669" s="113"/>
      <c r="H21669" s="133"/>
      <c r="T21669" s="133"/>
      <c r="X21669" s="131"/>
      <c r="Y21669" s="133"/>
      <c r="AJ21669" s="133"/>
      <c r="AO21669" s="135"/>
      <c r="AP21669" s="135"/>
      <c r="BJ21669" s="136"/>
    </row>
    <row r="21670" spans="5:62" ht="14.25" customHeight="1" x14ac:dyDescent="0.25">
      <c r="E21670" s="113"/>
      <c r="H21670" s="133"/>
      <c r="T21670" s="133"/>
      <c r="X21670" s="131"/>
      <c r="Y21670" s="133"/>
      <c r="AJ21670" s="133"/>
      <c r="AO21670" s="135"/>
      <c r="AP21670" s="135"/>
      <c r="BJ21670" s="136"/>
    </row>
    <row r="21671" spans="5:62" ht="14.25" customHeight="1" x14ac:dyDescent="0.25">
      <c r="E21671" s="113"/>
      <c r="H21671" s="133"/>
      <c r="T21671" s="133"/>
      <c r="X21671" s="131"/>
      <c r="Y21671" s="133"/>
      <c r="AJ21671" s="133"/>
      <c r="AO21671" s="135"/>
      <c r="AP21671" s="135"/>
      <c r="BJ21671" s="136"/>
    </row>
    <row r="21672" spans="5:62" ht="14.25" customHeight="1" x14ac:dyDescent="0.25">
      <c r="E21672" s="113"/>
      <c r="H21672" s="133"/>
      <c r="T21672" s="133"/>
      <c r="X21672" s="131"/>
      <c r="Y21672" s="133"/>
      <c r="AJ21672" s="133"/>
      <c r="AO21672" s="135"/>
      <c r="AP21672" s="135"/>
      <c r="BJ21672" s="136"/>
    </row>
    <row r="21673" spans="5:62" ht="14.25" customHeight="1" x14ac:dyDescent="0.25">
      <c r="E21673" s="113"/>
      <c r="H21673" s="133"/>
      <c r="T21673" s="133"/>
      <c r="X21673" s="131"/>
      <c r="Y21673" s="133"/>
      <c r="AJ21673" s="133"/>
      <c r="AO21673" s="135"/>
      <c r="AP21673" s="135"/>
      <c r="BJ21673" s="136"/>
    </row>
    <row r="21674" spans="5:62" ht="14.25" customHeight="1" x14ac:dyDescent="0.25">
      <c r="E21674" s="113"/>
      <c r="H21674" s="133"/>
      <c r="T21674" s="133"/>
      <c r="X21674" s="131"/>
      <c r="Y21674" s="133"/>
      <c r="AJ21674" s="133"/>
      <c r="AO21674" s="135"/>
      <c r="AP21674" s="135"/>
      <c r="BJ21674" s="136"/>
    </row>
    <row r="21675" spans="5:62" ht="14.25" customHeight="1" x14ac:dyDescent="0.25">
      <c r="E21675" s="113"/>
      <c r="H21675" s="133"/>
      <c r="T21675" s="133"/>
      <c r="X21675" s="131"/>
      <c r="Y21675" s="133"/>
      <c r="AJ21675" s="133"/>
      <c r="AO21675" s="135"/>
      <c r="AP21675" s="135"/>
      <c r="BJ21675" s="136"/>
    </row>
    <row r="21676" spans="5:62" ht="14.25" customHeight="1" x14ac:dyDescent="0.25">
      <c r="E21676" s="113"/>
      <c r="H21676" s="133"/>
      <c r="T21676" s="133"/>
      <c r="X21676" s="131"/>
      <c r="Y21676" s="133"/>
      <c r="AJ21676" s="133"/>
      <c r="AO21676" s="135"/>
      <c r="AP21676" s="135"/>
      <c r="BJ21676" s="136"/>
    </row>
    <row r="21677" spans="5:62" ht="14.25" customHeight="1" x14ac:dyDescent="0.25">
      <c r="E21677" s="113"/>
      <c r="H21677" s="133"/>
      <c r="T21677" s="133"/>
      <c r="X21677" s="131"/>
      <c r="Y21677" s="133"/>
      <c r="AJ21677" s="133"/>
      <c r="AO21677" s="135"/>
      <c r="AP21677" s="135"/>
      <c r="BJ21677" s="136"/>
    </row>
    <row r="21678" spans="5:62" ht="14.25" customHeight="1" x14ac:dyDescent="0.25">
      <c r="E21678" s="113"/>
      <c r="H21678" s="133"/>
      <c r="T21678" s="133"/>
      <c r="X21678" s="131"/>
      <c r="Y21678" s="133"/>
      <c r="AJ21678" s="133"/>
      <c r="AO21678" s="135"/>
      <c r="AP21678" s="135"/>
      <c r="BJ21678" s="136"/>
    </row>
    <row r="21679" spans="5:62" ht="14.25" customHeight="1" x14ac:dyDescent="0.25">
      <c r="E21679" s="113"/>
      <c r="H21679" s="133"/>
      <c r="T21679" s="133"/>
      <c r="X21679" s="131"/>
      <c r="Y21679" s="133"/>
      <c r="AJ21679" s="133"/>
      <c r="AO21679" s="135"/>
      <c r="AP21679" s="135"/>
      <c r="BJ21679" s="136"/>
    </row>
    <row r="21680" spans="5:62" ht="14.25" customHeight="1" x14ac:dyDescent="0.25">
      <c r="E21680" s="113"/>
      <c r="H21680" s="133"/>
      <c r="T21680" s="133"/>
      <c r="X21680" s="131"/>
      <c r="Y21680" s="133"/>
      <c r="AJ21680" s="133"/>
      <c r="AO21680" s="135"/>
      <c r="AP21680" s="135"/>
      <c r="BJ21680" s="136"/>
    </row>
    <row r="21681" spans="5:62" ht="14.25" customHeight="1" x14ac:dyDescent="0.25">
      <c r="E21681" s="113"/>
      <c r="H21681" s="133"/>
      <c r="T21681" s="133"/>
      <c r="X21681" s="131"/>
      <c r="Y21681" s="133"/>
      <c r="AJ21681" s="133"/>
      <c r="AO21681" s="135"/>
      <c r="AP21681" s="135"/>
      <c r="BJ21681" s="136"/>
    </row>
    <row r="21682" spans="5:62" ht="14.25" customHeight="1" x14ac:dyDescent="0.25">
      <c r="E21682" s="113"/>
      <c r="H21682" s="133"/>
      <c r="T21682" s="133"/>
      <c r="X21682" s="131"/>
      <c r="Y21682" s="133"/>
      <c r="AJ21682" s="133"/>
      <c r="AO21682" s="135"/>
      <c r="AP21682" s="135"/>
      <c r="BJ21682" s="136"/>
    </row>
    <row r="21683" spans="5:62" ht="14.25" customHeight="1" x14ac:dyDescent="0.25">
      <c r="E21683" s="113"/>
      <c r="H21683" s="133"/>
      <c r="T21683" s="133"/>
      <c r="X21683" s="131"/>
      <c r="Y21683" s="133"/>
      <c r="AJ21683" s="133"/>
      <c r="AO21683" s="135"/>
      <c r="AP21683" s="135"/>
      <c r="BJ21683" s="136"/>
    </row>
    <row r="21684" spans="5:62" ht="14.25" customHeight="1" x14ac:dyDescent="0.25">
      <c r="E21684" s="113"/>
      <c r="H21684" s="133"/>
      <c r="T21684" s="133"/>
      <c r="X21684" s="131"/>
      <c r="Y21684" s="133"/>
      <c r="AJ21684" s="133"/>
      <c r="AO21684" s="135"/>
      <c r="AP21684" s="135"/>
      <c r="BJ21684" s="136"/>
    </row>
    <row r="21685" spans="5:62" ht="14.25" customHeight="1" x14ac:dyDescent="0.25">
      <c r="E21685" s="113"/>
      <c r="H21685" s="133"/>
      <c r="T21685" s="133"/>
      <c r="X21685" s="131"/>
      <c r="Y21685" s="133"/>
      <c r="AJ21685" s="133"/>
      <c r="AO21685" s="135"/>
      <c r="AP21685" s="135"/>
      <c r="BJ21685" s="136"/>
    </row>
    <row r="21686" spans="5:62" ht="14.25" customHeight="1" x14ac:dyDescent="0.25">
      <c r="E21686" s="113"/>
      <c r="H21686" s="133"/>
      <c r="T21686" s="133"/>
      <c r="X21686" s="131"/>
      <c r="Y21686" s="133"/>
      <c r="AJ21686" s="133"/>
      <c r="AO21686" s="135"/>
      <c r="AP21686" s="135"/>
      <c r="BJ21686" s="136"/>
    </row>
    <row r="21687" spans="5:62" ht="14.25" customHeight="1" x14ac:dyDescent="0.25">
      <c r="E21687" s="113"/>
      <c r="H21687" s="133"/>
      <c r="T21687" s="133"/>
      <c r="X21687" s="131"/>
      <c r="Y21687" s="133"/>
      <c r="AJ21687" s="133"/>
      <c r="AO21687" s="135"/>
      <c r="AP21687" s="135"/>
      <c r="BJ21687" s="136"/>
    </row>
    <row r="21688" spans="5:62" ht="14.25" customHeight="1" x14ac:dyDescent="0.25">
      <c r="E21688" s="113"/>
      <c r="H21688" s="133"/>
      <c r="T21688" s="133"/>
      <c r="X21688" s="131"/>
      <c r="Y21688" s="133"/>
      <c r="AJ21688" s="133"/>
      <c r="AO21688" s="135"/>
      <c r="AP21688" s="135"/>
      <c r="BJ21688" s="136"/>
    </row>
    <row r="21689" spans="5:62" ht="14.25" customHeight="1" x14ac:dyDescent="0.25">
      <c r="E21689" s="113"/>
      <c r="H21689" s="133"/>
      <c r="T21689" s="133"/>
      <c r="X21689" s="131"/>
      <c r="Y21689" s="133"/>
      <c r="AJ21689" s="133"/>
      <c r="AO21689" s="135"/>
      <c r="AP21689" s="135"/>
      <c r="BJ21689" s="136"/>
    </row>
    <row r="21690" spans="5:62" ht="14.25" customHeight="1" x14ac:dyDescent="0.25">
      <c r="E21690" s="113"/>
      <c r="H21690" s="133"/>
      <c r="T21690" s="133"/>
      <c r="X21690" s="131"/>
      <c r="Y21690" s="133"/>
      <c r="AJ21690" s="133"/>
      <c r="AO21690" s="135"/>
      <c r="AP21690" s="135"/>
      <c r="BJ21690" s="136"/>
    </row>
    <row r="21691" spans="5:62" ht="14.25" customHeight="1" x14ac:dyDescent="0.25">
      <c r="E21691" s="113"/>
      <c r="H21691" s="133"/>
      <c r="T21691" s="133"/>
      <c r="X21691" s="131"/>
      <c r="Y21691" s="133"/>
      <c r="AJ21691" s="133"/>
      <c r="AO21691" s="135"/>
      <c r="AP21691" s="135"/>
      <c r="BJ21691" s="136"/>
    </row>
    <row r="21692" spans="5:62" ht="14.25" customHeight="1" x14ac:dyDescent="0.25">
      <c r="E21692" s="113"/>
      <c r="H21692" s="133"/>
      <c r="T21692" s="133"/>
      <c r="X21692" s="131"/>
      <c r="Y21692" s="133"/>
      <c r="AJ21692" s="133"/>
      <c r="AO21692" s="135"/>
      <c r="AP21692" s="135"/>
      <c r="BJ21692" s="136"/>
    </row>
    <row r="21693" spans="5:62" ht="14.25" customHeight="1" x14ac:dyDescent="0.25">
      <c r="E21693" s="113"/>
      <c r="H21693" s="133"/>
      <c r="T21693" s="133"/>
      <c r="X21693" s="131"/>
      <c r="Y21693" s="133"/>
      <c r="AJ21693" s="133"/>
      <c r="AO21693" s="135"/>
      <c r="AP21693" s="135"/>
      <c r="BJ21693" s="136"/>
    </row>
    <row r="21694" spans="5:62" ht="14.25" customHeight="1" x14ac:dyDescent="0.25">
      <c r="E21694" s="113"/>
      <c r="H21694" s="133"/>
      <c r="T21694" s="133"/>
      <c r="X21694" s="131"/>
      <c r="Y21694" s="133"/>
      <c r="AJ21694" s="133"/>
      <c r="AO21694" s="135"/>
      <c r="AP21694" s="135"/>
      <c r="BJ21694" s="136"/>
    </row>
    <row r="21695" spans="5:62" ht="14.25" customHeight="1" x14ac:dyDescent="0.25">
      <c r="E21695" s="113"/>
      <c r="H21695" s="133"/>
      <c r="T21695" s="133"/>
      <c r="X21695" s="131"/>
      <c r="Y21695" s="133"/>
      <c r="AJ21695" s="133"/>
      <c r="AO21695" s="135"/>
      <c r="AP21695" s="135"/>
      <c r="BJ21695" s="136"/>
    </row>
    <row r="21696" spans="5:62" ht="14.25" customHeight="1" x14ac:dyDescent="0.25">
      <c r="E21696" s="113"/>
      <c r="H21696" s="133"/>
      <c r="T21696" s="133"/>
      <c r="X21696" s="131"/>
      <c r="Y21696" s="133"/>
      <c r="AJ21696" s="133"/>
      <c r="AO21696" s="135"/>
      <c r="AP21696" s="135"/>
      <c r="BJ21696" s="136"/>
    </row>
    <row r="21697" spans="5:62" ht="14.25" customHeight="1" x14ac:dyDescent="0.25">
      <c r="E21697" s="113"/>
      <c r="H21697" s="133"/>
      <c r="T21697" s="133"/>
      <c r="X21697" s="131"/>
      <c r="Y21697" s="133"/>
      <c r="AJ21697" s="133"/>
      <c r="AO21697" s="135"/>
      <c r="AP21697" s="135"/>
      <c r="BJ21697" s="136"/>
    </row>
    <row r="21698" spans="5:62" ht="14.25" customHeight="1" x14ac:dyDescent="0.25">
      <c r="E21698" s="113"/>
      <c r="H21698" s="133"/>
      <c r="T21698" s="133"/>
      <c r="X21698" s="131"/>
      <c r="Y21698" s="133"/>
      <c r="AJ21698" s="133"/>
      <c r="AO21698" s="135"/>
      <c r="AP21698" s="135"/>
      <c r="BJ21698" s="136"/>
    </row>
    <row r="21699" spans="5:62" ht="14.25" customHeight="1" x14ac:dyDescent="0.25">
      <c r="E21699" s="113"/>
      <c r="H21699" s="133"/>
      <c r="T21699" s="133"/>
      <c r="X21699" s="131"/>
      <c r="Y21699" s="133"/>
      <c r="AJ21699" s="133"/>
      <c r="AO21699" s="135"/>
      <c r="AP21699" s="135"/>
      <c r="BJ21699" s="136"/>
    </row>
    <row r="21700" spans="5:62" ht="14.25" customHeight="1" x14ac:dyDescent="0.25">
      <c r="E21700" s="113"/>
      <c r="H21700" s="133"/>
      <c r="T21700" s="133"/>
      <c r="X21700" s="131"/>
      <c r="Y21700" s="133"/>
      <c r="AJ21700" s="133"/>
      <c r="AO21700" s="135"/>
      <c r="AP21700" s="135"/>
      <c r="BJ21700" s="136"/>
    </row>
    <row r="21701" spans="5:62" ht="14.25" customHeight="1" x14ac:dyDescent="0.25">
      <c r="E21701" s="113"/>
      <c r="H21701" s="133"/>
      <c r="T21701" s="133"/>
      <c r="X21701" s="131"/>
      <c r="Y21701" s="133"/>
      <c r="AJ21701" s="133"/>
      <c r="AO21701" s="135"/>
      <c r="AP21701" s="135"/>
      <c r="BJ21701" s="136"/>
    </row>
    <row r="21702" spans="5:62" ht="14.25" customHeight="1" x14ac:dyDescent="0.25">
      <c r="E21702" s="113"/>
      <c r="H21702" s="133"/>
      <c r="T21702" s="133"/>
      <c r="X21702" s="131"/>
      <c r="Y21702" s="133"/>
      <c r="AJ21702" s="133"/>
      <c r="AO21702" s="135"/>
      <c r="AP21702" s="135"/>
      <c r="BJ21702" s="136"/>
    </row>
    <row r="21703" spans="5:62" ht="14.25" customHeight="1" x14ac:dyDescent="0.25">
      <c r="E21703" s="113"/>
      <c r="H21703" s="133"/>
      <c r="T21703" s="133"/>
      <c r="X21703" s="131"/>
      <c r="Y21703" s="133"/>
      <c r="AJ21703" s="133"/>
      <c r="AO21703" s="135"/>
      <c r="AP21703" s="135"/>
      <c r="BJ21703" s="136"/>
    </row>
    <row r="21704" spans="5:62" ht="14.25" customHeight="1" x14ac:dyDescent="0.25">
      <c r="E21704" s="113"/>
      <c r="H21704" s="133"/>
      <c r="T21704" s="133"/>
      <c r="X21704" s="131"/>
      <c r="Y21704" s="133"/>
      <c r="AJ21704" s="133"/>
      <c r="AO21704" s="135"/>
      <c r="AP21704" s="135"/>
      <c r="BJ21704" s="136"/>
    </row>
    <row r="21705" spans="5:62" ht="14.25" customHeight="1" x14ac:dyDescent="0.25">
      <c r="E21705" s="113"/>
      <c r="H21705" s="133"/>
      <c r="T21705" s="133"/>
      <c r="X21705" s="131"/>
      <c r="Y21705" s="133"/>
      <c r="AJ21705" s="133"/>
      <c r="AO21705" s="135"/>
      <c r="AP21705" s="135"/>
      <c r="BJ21705" s="136"/>
    </row>
    <row r="21706" spans="5:62" ht="14.25" customHeight="1" x14ac:dyDescent="0.25">
      <c r="E21706" s="113"/>
      <c r="H21706" s="133"/>
      <c r="T21706" s="133"/>
      <c r="X21706" s="131"/>
      <c r="Y21706" s="133"/>
      <c r="AJ21706" s="133"/>
      <c r="AO21706" s="135"/>
      <c r="AP21706" s="135"/>
      <c r="BJ21706" s="136"/>
    </row>
    <row r="21707" spans="5:62" ht="14.25" customHeight="1" x14ac:dyDescent="0.25">
      <c r="E21707" s="113"/>
      <c r="H21707" s="133"/>
      <c r="T21707" s="133"/>
      <c r="X21707" s="131"/>
      <c r="Y21707" s="133"/>
      <c r="AJ21707" s="133"/>
      <c r="AO21707" s="135"/>
      <c r="AP21707" s="135"/>
      <c r="BJ21707" s="136"/>
    </row>
    <row r="21708" spans="5:62" ht="14.25" customHeight="1" x14ac:dyDescent="0.25">
      <c r="E21708" s="113"/>
      <c r="H21708" s="133"/>
      <c r="T21708" s="133"/>
      <c r="X21708" s="131"/>
      <c r="Y21708" s="133"/>
      <c r="AJ21708" s="133"/>
      <c r="AO21708" s="135"/>
      <c r="AP21708" s="135"/>
      <c r="BJ21708" s="136"/>
    </row>
    <row r="21709" spans="5:62" ht="14.25" customHeight="1" x14ac:dyDescent="0.25">
      <c r="E21709" s="113"/>
      <c r="H21709" s="133"/>
      <c r="T21709" s="133"/>
      <c r="X21709" s="131"/>
      <c r="Y21709" s="133"/>
      <c r="AJ21709" s="133"/>
      <c r="AO21709" s="135"/>
      <c r="AP21709" s="135"/>
      <c r="BJ21709" s="136"/>
    </row>
    <row r="21710" spans="5:62" ht="14.25" customHeight="1" x14ac:dyDescent="0.25">
      <c r="E21710" s="113"/>
      <c r="H21710" s="133"/>
      <c r="T21710" s="133"/>
      <c r="X21710" s="131"/>
      <c r="Y21710" s="133"/>
      <c r="AJ21710" s="133"/>
      <c r="AO21710" s="135"/>
      <c r="AP21710" s="135"/>
      <c r="BJ21710" s="136"/>
    </row>
    <row r="21711" spans="5:62" ht="14.25" customHeight="1" x14ac:dyDescent="0.25">
      <c r="E21711" s="113"/>
      <c r="H21711" s="133"/>
      <c r="T21711" s="133"/>
      <c r="X21711" s="131"/>
      <c r="Y21711" s="133"/>
      <c r="AJ21711" s="133"/>
      <c r="AO21711" s="135"/>
      <c r="AP21711" s="135"/>
      <c r="BJ21711" s="136"/>
    </row>
    <row r="21712" spans="5:62" ht="14.25" customHeight="1" x14ac:dyDescent="0.25">
      <c r="E21712" s="113"/>
      <c r="H21712" s="133"/>
      <c r="T21712" s="133"/>
      <c r="X21712" s="131"/>
      <c r="Y21712" s="133"/>
      <c r="AJ21712" s="133"/>
      <c r="AO21712" s="135"/>
      <c r="AP21712" s="135"/>
      <c r="BJ21712" s="136"/>
    </row>
    <row r="21713" spans="5:62" ht="14.25" customHeight="1" x14ac:dyDescent="0.25">
      <c r="E21713" s="113"/>
      <c r="H21713" s="133"/>
      <c r="T21713" s="133"/>
      <c r="X21713" s="131"/>
      <c r="Y21713" s="133"/>
      <c r="AJ21713" s="133"/>
      <c r="AO21713" s="135"/>
      <c r="AP21713" s="135"/>
      <c r="BJ21713" s="136"/>
    </row>
    <row r="21714" spans="5:62" ht="14.25" customHeight="1" x14ac:dyDescent="0.25">
      <c r="E21714" s="113"/>
      <c r="H21714" s="133"/>
      <c r="T21714" s="133"/>
      <c r="X21714" s="131"/>
      <c r="Y21714" s="133"/>
      <c r="AJ21714" s="133"/>
      <c r="AO21714" s="135"/>
      <c r="AP21714" s="135"/>
      <c r="BJ21714" s="136"/>
    </row>
    <row r="21715" spans="5:62" ht="14.25" customHeight="1" x14ac:dyDescent="0.25">
      <c r="E21715" s="113"/>
      <c r="H21715" s="133"/>
      <c r="T21715" s="133"/>
      <c r="X21715" s="131"/>
      <c r="Y21715" s="133"/>
      <c r="AJ21715" s="133"/>
      <c r="AO21715" s="135"/>
      <c r="AP21715" s="135"/>
      <c r="BJ21715" s="136"/>
    </row>
    <row r="21716" spans="5:62" ht="14.25" customHeight="1" x14ac:dyDescent="0.25">
      <c r="E21716" s="113"/>
      <c r="H21716" s="133"/>
      <c r="T21716" s="133"/>
      <c r="X21716" s="131"/>
      <c r="Y21716" s="133"/>
      <c r="AJ21716" s="133"/>
      <c r="AO21716" s="135"/>
      <c r="AP21716" s="135"/>
      <c r="BJ21716" s="136"/>
    </row>
    <row r="21717" spans="5:62" ht="14.25" customHeight="1" x14ac:dyDescent="0.25">
      <c r="E21717" s="113"/>
      <c r="H21717" s="133"/>
      <c r="T21717" s="133"/>
      <c r="X21717" s="131"/>
      <c r="Y21717" s="133"/>
      <c r="AJ21717" s="133"/>
      <c r="AO21717" s="135"/>
      <c r="AP21717" s="135"/>
      <c r="BJ21717" s="136"/>
    </row>
    <row r="21718" spans="5:62" ht="14.25" customHeight="1" x14ac:dyDescent="0.25">
      <c r="E21718" s="113"/>
      <c r="H21718" s="133"/>
      <c r="T21718" s="133"/>
      <c r="X21718" s="131"/>
      <c r="Y21718" s="133"/>
      <c r="AJ21718" s="133"/>
      <c r="AO21718" s="135"/>
      <c r="AP21718" s="135"/>
      <c r="BJ21718" s="136"/>
    </row>
    <row r="21719" spans="5:62" ht="14.25" customHeight="1" x14ac:dyDescent="0.25">
      <c r="E21719" s="113"/>
      <c r="H21719" s="133"/>
      <c r="T21719" s="133"/>
      <c r="X21719" s="131"/>
      <c r="Y21719" s="133"/>
      <c r="AJ21719" s="133"/>
      <c r="AO21719" s="135"/>
      <c r="AP21719" s="135"/>
      <c r="BJ21719" s="136"/>
    </row>
    <row r="21720" spans="5:62" ht="14.25" customHeight="1" x14ac:dyDescent="0.25">
      <c r="E21720" s="113"/>
      <c r="H21720" s="133"/>
      <c r="T21720" s="133"/>
      <c r="X21720" s="131"/>
      <c r="Y21720" s="133"/>
      <c r="AJ21720" s="133"/>
      <c r="AO21720" s="135"/>
      <c r="AP21720" s="135"/>
      <c r="BJ21720" s="136"/>
    </row>
    <row r="21721" spans="5:62" ht="14.25" customHeight="1" x14ac:dyDescent="0.25">
      <c r="E21721" s="113"/>
      <c r="H21721" s="133"/>
      <c r="T21721" s="133"/>
      <c r="X21721" s="131"/>
      <c r="Y21721" s="133"/>
      <c r="AJ21721" s="133"/>
      <c r="AO21721" s="135"/>
      <c r="AP21721" s="135"/>
      <c r="BJ21721" s="136"/>
    </row>
    <row r="21722" spans="5:62" ht="14.25" customHeight="1" x14ac:dyDescent="0.25">
      <c r="E21722" s="113"/>
      <c r="H21722" s="133"/>
      <c r="T21722" s="133"/>
      <c r="X21722" s="131"/>
      <c r="Y21722" s="133"/>
      <c r="AJ21722" s="133"/>
      <c r="AO21722" s="135"/>
      <c r="AP21722" s="135"/>
      <c r="BJ21722" s="136"/>
    </row>
    <row r="21723" spans="5:62" ht="14.25" customHeight="1" x14ac:dyDescent="0.25">
      <c r="E21723" s="113"/>
      <c r="H21723" s="133"/>
      <c r="T21723" s="133"/>
      <c r="X21723" s="131"/>
      <c r="Y21723" s="133"/>
      <c r="AJ21723" s="133"/>
      <c r="AO21723" s="135"/>
      <c r="AP21723" s="135"/>
      <c r="BJ21723" s="136"/>
    </row>
    <row r="21724" spans="5:62" ht="14.25" customHeight="1" x14ac:dyDescent="0.25">
      <c r="E21724" s="113"/>
      <c r="H21724" s="133"/>
      <c r="T21724" s="133"/>
      <c r="X21724" s="131"/>
      <c r="Y21724" s="133"/>
      <c r="AJ21724" s="133"/>
      <c r="AO21724" s="135"/>
      <c r="AP21724" s="135"/>
      <c r="BJ21724" s="136"/>
    </row>
    <row r="21725" spans="5:62" ht="14.25" customHeight="1" x14ac:dyDescent="0.25">
      <c r="E21725" s="113"/>
      <c r="H21725" s="133"/>
      <c r="T21725" s="133"/>
      <c r="X21725" s="131"/>
      <c r="Y21725" s="133"/>
      <c r="AJ21725" s="133"/>
      <c r="AO21725" s="135"/>
      <c r="AP21725" s="135"/>
      <c r="BJ21725" s="136"/>
    </row>
    <row r="21726" spans="5:62" ht="14.25" customHeight="1" x14ac:dyDescent="0.25">
      <c r="E21726" s="113"/>
      <c r="H21726" s="133"/>
      <c r="T21726" s="133"/>
      <c r="X21726" s="131"/>
      <c r="Y21726" s="133"/>
      <c r="AJ21726" s="133"/>
      <c r="AO21726" s="135"/>
      <c r="AP21726" s="135"/>
      <c r="BJ21726" s="136"/>
    </row>
    <row r="21727" spans="5:62" ht="14.25" customHeight="1" x14ac:dyDescent="0.25">
      <c r="E21727" s="113"/>
      <c r="H21727" s="133"/>
      <c r="T21727" s="133"/>
      <c r="X21727" s="131"/>
      <c r="Y21727" s="133"/>
      <c r="AJ21727" s="133"/>
      <c r="AO21727" s="135"/>
      <c r="AP21727" s="135"/>
      <c r="BJ21727" s="136"/>
    </row>
    <row r="21728" spans="5:62" ht="14.25" customHeight="1" x14ac:dyDescent="0.25">
      <c r="E21728" s="113"/>
      <c r="H21728" s="133"/>
      <c r="T21728" s="133"/>
      <c r="X21728" s="131"/>
      <c r="Y21728" s="133"/>
      <c r="AJ21728" s="133"/>
      <c r="AO21728" s="135"/>
      <c r="AP21728" s="135"/>
      <c r="BJ21728" s="136"/>
    </row>
    <row r="21729" spans="5:62" ht="14.25" customHeight="1" x14ac:dyDescent="0.25">
      <c r="E21729" s="113"/>
      <c r="H21729" s="133"/>
      <c r="T21729" s="133"/>
      <c r="X21729" s="131"/>
      <c r="Y21729" s="133"/>
      <c r="AJ21729" s="133"/>
      <c r="AO21729" s="135"/>
      <c r="AP21729" s="135"/>
      <c r="BJ21729" s="136"/>
    </row>
    <row r="21730" spans="5:62" ht="14.25" customHeight="1" x14ac:dyDescent="0.25">
      <c r="E21730" s="113"/>
      <c r="H21730" s="133"/>
      <c r="T21730" s="133"/>
      <c r="X21730" s="131"/>
      <c r="Y21730" s="133"/>
      <c r="AJ21730" s="133"/>
      <c r="AO21730" s="135"/>
      <c r="AP21730" s="135"/>
      <c r="BJ21730" s="136"/>
    </row>
    <row r="21731" spans="5:62" ht="14.25" customHeight="1" x14ac:dyDescent="0.25">
      <c r="E21731" s="113"/>
      <c r="H21731" s="133"/>
      <c r="T21731" s="133"/>
      <c r="X21731" s="131"/>
      <c r="Y21731" s="133"/>
      <c r="AJ21731" s="133"/>
      <c r="AO21731" s="135"/>
      <c r="AP21731" s="135"/>
      <c r="BJ21731" s="136"/>
    </row>
    <row r="21732" spans="5:62" ht="14.25" customHeight="1" x14ac:dyDescent="0.25">
      <c r="E21732" s="113"/>
      <c r="H21732" s="133"/>
      <c r="T21732" s="133"/>
      <c r="X21732" s="131"/>
      <c r="Y21732" s="133"/>
      <c r="AJ21732" s="133"/>
      <c r="AO21732" s="135"/>
      <c r="AP21732" s="135"/>
      <c r="BJ21732" s="136"/>
    </row>
    <row r="21733" spans="5:62" ht="14.25" customHeight="1" x14ac:dyDescent="0.25">
      <c r="E21733" s="113"/>
      <c r="H21733" s="133"/>
      <c r="T21733" s="133"/>
      <c r="X21733" s="131"/>
      <c r="Y21733" s="133"/>
      <c r="AJ21733" s="133"/>
      <c r="AO21733" s="135"/>
      <c r="AP21733" s="135"/>
      <c r="BJ21733" s="136"/>
    </row>
    <row r="21734" spans="5:62" ht="14.25" customHeight="1" x14ac:dyDescent="0.25">
      <c r="E21734" s="113"/>
      <c r="H21734" s="133"/>
      <c r="T21734" s="133"/>
      <c r="X21734" s="131"/>
      <c r="Y21734" s="133"/>
      <c r="AJ21734" s="133"/>
      <c r="AO21734" s="135"/>
      <c r="AP21734" s="135"/>
      <c r="BJ21734" s="136"/>
    </row>
    <row r="21735" spans="5:62" ht="14.25" customHeight="1" x14ac:dyDescent="0.25">
      <c r="E21735" s="113"/>
      <c r="H21735" s="133"/>
      <c r="T21735" s="133"/>
      <c r="X21735" s="131"/>
      <c r="Y21735" s="133"/>
      <c r="AJ21735" s="133"/>
      <c r="AO21735" s="135"/>
      <c r="AP21735" s="135"/>
      <c r="BJ21735" s="136"/>
    </row>
    <row r="21736" spans="5:62" ht="14.25" customHeight="1" x14ac:dyDescent="0.25">
      <c r="E21736" s="113"/>
      <c r="H21736" s="133"/>
      <c r="T21736" s="133"/>
      <c r="X21736" s="131"/>
      <c r="Y21736" s="133"/>
      <c r="AJ21736" s="133"/>
      <c r="AO21736" s="135"/>
      <c r="AP21736" s="135"/>
      <c r="BJ21736" s="136"/>
    </row>
    <row r="21737" spans="5:62" ht="14.25" customHeight="1" x14ac:dyDescent="0.25">
      <c r="E21737" s="113"/>
      <c r="H21737" s="133"/>
      <c r="T21737" s="133"/>
      <c r="X21737" s="131"/>
      <c r="Y21737" s="133"/>
      <c r="AJ21737" s="133"/>
      <c r="AO21737" s="135"/>
      <c r="AP21737" s="135"/>
      <c r="BJ21737" s="136"/>
    </row>
    <row r="21738" spans="5:62" ht="14.25" customHeight="1" x14ac:dyDescent="0.25">
      <c r="E21738" s="113"/>
      <c r="H21738" s="133"/>
      <c r="T21738" s="133"/>
      <c r="X21738" s="131"/>
      <c r="Y21738" s="133"/>
      <c r="AJ21738" s="133"/>
      <c r="AO21738" s="135"/>
      <c r="AP21738" s="135"/>
      <c r="BJ21738" s="136"/>
    </row>
    <row r="21739" spans="5:62" ht="14.25" customHeight="1" x14ac:dyDescent="0.25">
      <c r="E21739" s="113"/>
      <c r="H21739" s="133"/>
      <c r="T21739" s="133"/>
      <c r="X21739" s="131"/>
      <c r="Y21739" s="133"/>
      <c r="AJ21739" s="133"/>
      <c r="AO21739" s="135"/>
      <c r="AP21739" s="135"/>
      <c r="BJ21739" s="136"/>
    </row>
    <row r="21740" spans="5:62" ht="14.25" customHeight="1" x14ac:dyDescent="0.25">
      <c r="E21740" s="113"/>
      <c r="H21740" s="133"/>
      <c r="T21740" s="133"/>
      <c r="X21740" s="131"/>
      <c r="Y21740" s="133"/>
      <c r="AJ21740" s="133"/>
      <c r="AO21740" s="135"/>
      <c r="AP21740" s="135"/>
      <c r="BJ21740" s="136"/>
    </row>
    <row r="21741" spans="5:62" ht="14.25" customHeight="1" x14ac:dyDescent="0.25">
      <c r="E21741" s="113"/>
      <c r="H21741" s="133"/>
      <c r="T21741" s="133"/>
      <c r="X21741" s="131"/>
      <c r="Y21741" s="133"/>
      <c r="AJ21741" s="133"/>
      <c r="AO21741" s="135"/>
      <c r="AP21741" s="135"/>
      <c r="BJ21741" s="136"/>
    </row>
    <row r="21742" spans="5:62" ht="14.25" customHeight="1" x14ac:dyDescent="0.25">
      <c r="E21742" s="113"/>
      <c r="H21742" s="133"/>
      <c r="T21742" s="133"/>
      <c r="X21742" s="131"/>
      <c r="Y21742" s="133"/>
      <c r="AJ21742" s="133"/>
      <c r="AO21742" s="135"/>
      <c r="AP21742" s="135"/>
      <c r="BJ21742" s="136"/>
    </row>
    <row r="21743" spans="5:62" ht="14.25" customHeight="1" x14ac:dyDescent="0.25">
      <c r="E21743" s="113"/>
      <c r="H21743" s="133"/>
      <c r="T21743" s="133"/>
      <c r="X21743" s="131"/>
      <c r="Y21743" s="133"/>
      <c r="AJ21743" s="133"/>
      <c r="AO21743" s="135"/>
      <c r="AP21743" s="135"/>
      <c r="BJ21743" s="136"/>
    </row>
    <row r="21744" spans="5:62" ht="14.25" customHeight="1" x14ac:dyDescent="0.25">
      <c r="E21744" s="113"/>
      <c r="H21744" s="133"/>
      <c r="T21744" s="133"/>
      <c r="X21744" s="131"/>
      <c r="Y21744" s="133"/>
      <c r="AJ21744" s="133"/>
      <c r="AO21744" s="135"/>
      <c r="AP21744" s="135"/>
      <c r="BJ21744" s="136"/>
    </row>
    <row r="21745" spans="5:62" ht="14.25" customHeight="1" x14ac:dyDescent="0.25">
      <c r="E21745" s="113"/>
      <c r="H21745" s="133"/>
      <c r="T21745" s="133"/>
      <c r="X21745" s="131"/>
      <c r="Y21745" s="133"/>
      <c r="AJ21745" s="133"/>
      <c r="AO21745" s="135"/>
      <c r="AP21745" s="135"/>
      <c r="BJ21745" s="136"/>
    </row>
    <row r="21746" spans="5:62" ht="14.25" customHeight="1" x14ac:dyDescent="0.25">
      <c r="E21746" s="113"/>
      <c r="H21746" s="133"/>
      <c r="T21746" s="133"/>
      <c r="X21746" s="131"/>
      <c r="Y21746" s="133"/>
      <c r="AJ21746" s="133"/>
      <c r="AO21746" s="135"/>
      <c r="AP21746" s="135"/>
      <c r="BJ21746" s="136"/>
    </row>
    <row r="21747" spans="5:62" ht="14.25" customHeight="1" x14ac:dyDescent="0.25">
      <c r="E21747" s="113"/>
      <c r="H21747" s="133"/>
      <c r="T21747" s="133"/>
      <c r="X21747" s="131"/>
      <c r="Y21747" s="133"/>
      <c r="AJ21747" s="133"/>
      <c r="AO21747" s="135"/>
      <c r="AP21747" s="135"/>
      <c r="BJ21747" s="136"/>
    </row>
    <row r="21748" spans="5:62" ht="14.25" customHeight="1" x14ac:dyDescent="0.25">
      <c r="E21748" s="113"/>
      <c r="H21748" s="133"/>
      <c r="T21748" s="133"/>
      <c r="X21748" s="131"/>
      <c r="Y21748" s="133"/>
      <c r="AJ21748" s="133"/>
      <c r="AO21748" s="135"/>
      <c r="AP21748" s="135"/>
      <c r="BJ21748" s="136"/>
    </row>
    <row r="21749" spans="5:62" ht="14.25" customHeight="1" x14ac:dyDescent="0.25">
      <c r="E21749" s="113"/>
      <c r="H21749" s="133"/>
      <c r="T21749" s="133"/>
      <c r="X21749" s="131"/>
      <c r="Y21749" s="133"/>
      <c r="AJ21749" s="133"/>
      <c r="AO21749" s="135"/>
      <c r="AP21749" s="135"/>
      <c r="BJ21749" s="136"/>
    </row>
    <row r="21750" spans="5:62" ht="14.25" customHeight="1" x14ac:dyDescent="0.25">
      <c r="E21750" s="113"/>
      <c r="H21750" s="133"/>
      <c r="T21750" s="133"/>
      <c r="X21750" s="131"/>
      <c r="Y21750" s="133"/>
      <c r="AJ21750" s="133"/>
      <c r="AO21750" s="135"/>
      <c r="AP21750" s="135"/>
      <c r="BJ21750" s="136"/>
    </row>
    <row r="21751" spans="5:62" ht="14.25" customHeight="1" x14ac:dyDescent="0.25">
      <c r="E21751" s="113"/>
      <c r="H21751" s="133"/>
      <c r="T21751" s="133"/>
      <c r="X21751" s="131"/>
      <c r="Y21751" s="133"/>
      <c r="AJ21751" s="133"/>
      <c r="AO21751" s="135"/>
      <c r="AP21751" s="135"/>
      <c r="BJ21751" s="136"/>
    </row>
    <row r="21752" spans="5:62" ht="14.25" customHeight="1" x14ac:dyDescent="0.25">
      <c r="E21752" s="113"/>
      <c r="H21752" s="133"/>
      <c r="T21752" s="133"/>
      <c r="X21752" s="131"/>
      <c r="Y21752" s="133"/>
      <c r="AJ21752" s="133"/>
      <c r="AO21752" s="135"/>
      <c r="AP21752" s="135"/>
      <c r="BJ21752" s="136"/>
    </row>
    <row r="21753" spans="5:62" ht="14.25" customHeight="1" x14ac:dyDescent="0.25">
      <c r="E21753" s="113"/>
      <c r="H21753" s="133"/>
      <c r="T21753" s="133"/>
      <c r="X21753" s="131"/>
      <c r="Y21753" s="133"/>
      <c r="AJ21753" s="133"/>
      <c r="AO21753" s="135"/>
      <c r="AP21753" s="135"/>
      <c r="BJ21753" s="136"/>
    </row>
    <row r="21754" spans="5:62" ht="14.25" customHeight="1" x14ac:dyDescent="0.25">
      <c r="E21754" s="113"/>
      <c r="H21754" s="133"/>
      <c r="T21754" s="133"/>
      <c r="X21754" s="131"/>
      <c r="Y21754" s="133"/>
      <c r="AJ21754" s="133"/>
      <c r="AO21754" s="135"/>
      <c r="AP21754" s="135"/>
      <c r="BJ21754" s="136"/>
    </row>
    <row r="21755" spans="5:62" ht="14.25" customHeight="1" x14ac:dyDescent="0.25">
      <c r="E21755" s="113"/>
      <c r="H21755" s="133"/>
      <c r="T21755" s="133"/>
      <c r="X21755" s="131"/>
      <c r="Y21755" s="133"/>
      <c r="AJ21755" s="133"/>
      <c r="AO21755" s="135"/>
      <c r="AP21755" s="135"/>
      <c r="BJ21755" s="136"/>
    </row>
    <row r="21756" spans="5:62" ht="14.25" customHeight="1" x14ac:dyDescent="0.25">
      <c r="E21756" s="113"/>
      <c r="H21756" s="133"/>
      <c r="T21756" s="133"/>
      <c r="X21756" s="131"/>
      <c r="Y21756" s="133"/>
      <c r="AJ21756" s="133"/>
      <c r="AO21756" s="135"/>
      <c r="AP21756" s="135"/>
      <c r="BJ21756" s="136"/>
    </row>
    <row r="21757" spans="5:62" ht="14.25" customHeight="1" x14ac:dyDescent="0.25">
      <c r="E21757" s="113"/>
      <c r="H21757" s="133"/>
      <c r="T21757" s="133"/>
      <c r="X21757" s="131"/>
      <c r="Y21757" s="133"/>
      <c r="AJ21757" s="133"/>
      <c r="AO21757" s="135"/>
      <c r="AP21757" s="135"/>
      <c r="BJ21757" s="136"/>
    </row>
    <row r="21758" spans="5:62" ht="14.25" customHeight="1" x14ac:dyDescent="0.25">
      <c r="E21758" s="113"/>
      <c r="H21758" s="133"/>
      <c r="T21758" s="133"/>
      <c r="X21758" s="131"/>
      <c r="Y21758" s="133"/>
      <c r="AJ21758" s="133"/>
      <c r="AO21758" s="135"/>
      <c r="AP21758" s="135"/>
      <c r="BJ21758" s="136"/>
    </row>
    <row r="21759" spans="5:62" ht="14.25" customHeight="1" x14ac:dyDescent="0.25">
      <c r="E21759" s="113"/>
      <c r="H21759" s="133"/>
      <c r="T21759" s="133"/>
      <c r="X21759" s="131"/>
      <c r="Y21759" s="133"/>
      <c r="AJ21759" s="133"/>
      <c r="AO21759" s="135"/>
      <c r="AP21759" s="135"/>
      <c r="BJ21759" s="136"/>
    </row>
    <row r="21760" spans="5:62" ht="14.25" customHeight="1" x14ac:dyDescent="0.25">
      <c r="E21760" s="113"/>
      <c r="H21760" s="133"/>
      <c r="T21760" s="133"/>
      <c r="X21760" s="131"/>
      <c r="Y21760" s="133"/>
      <c r="AJ21760" s="133"/>
      <c r="AO21760" s="135"/>
      <c r="AP21760" s="135"/>
      <c r="BJ21760" s="136"/>
    </row>
    <row r="21761" spans="5:62" ht="14.25" customHeight="1" x14ac:dyDescent="0.25">
      <c r="E21761" s="113"/>
      <c r="H21761" s="133"/>
      <c r="T21761" s="133"/>
      <c r="X21761" s="131"/>
      <c r="Y21761" s="133"/>
      <c r="AJ21761" s="133"/>
      <c r="AO21761" s="135"/>
      <c r="AP21761" s="135"/>
      <c r="BJ21761" s="136"/>
    </row>
    <row r="21762" spans="5:62" ht="14.25" customHeight="1" x14ac:dyDescent="0.25">
      <c r="E21762" s="113"/>
      <c r="H21762" s="133"/>
      <c r="T21762" s="133"/>
      <c r="X21762" s="131"/>
      <c r="Y21762" s="133"/>
      <c r="AJ21762" s="133"/>
      <c r="AO21762" s="135"/>
      <c r="AP21762" s="135"/>
      <c r="BJ21762" s="136"/>
    </row>
    <row r="21763" spans="5:62" ht="14.25" customHeight="1" x14ac:dyDescent="0.25">
      <c r="E21763" s="113"/>
      <c r="H21763" s="133"/>
      <c r="T21763" s="133"/>
      <c r="X21763" s="131"/>
      <c r="Y21763" s="133"/>
      <c r="AJ21763" s="133"/>
      <c r="AO21763" s="135"/>
      <c r="AP21763" s="135"/>
      <c r="BJ21763" s="136"/>
    </row>
    <row r="21764" spans="5:62" ht="14.25" customHeight="1" x14ac:dyDescent="0.25">
      <c r="E21764" s="113"/>
      <c r="H21764" s="133"/>
      <c r="T21764" s="133"/>
      <c r="X21764" s="131"/>
      <c r="Y21764" s="133"/>
      <c r="AJ21764" s="133"/>
      <c r="AO21764" s="135"/>
      <c r="AP21764" s="135"/>
      <c r="BJ21764" s="136"/>
    </row>
    <row r="21765" spans="5:62" ht="14.25" customHeight="1" x14ac:dyDescent="0.25">
      <c r="E21765" s="113"/>
      <c r="H21765" s="133"/>
      <c r="T21765" s="133"/>
      <c r="X21765" s="131"/>
      <c r="Y21765" s="133"/>
      <c r="AJ21765" s="133"/>
      <c r="AO21765" s="135"/>
      <c r="AP21765" s="135"/>
      <c r="BJ21765" s="136"/>
    </row>
    <row r="21766" spans="5:62" ht="14.25" customHeight="1" x14ac:dyDescent="0.25">
      <c r="E21766" s="113"/>
      <c r="H21766" s="133"/>
      <c r="T21766" s="133"/>
      <c r="X21766" s="131"/>
      <c r="Y21766" s="133"/>
      <c r="AJ21766" s="133"/>
      <c r="AO21766" s="135"/>
      <c r="AP21766" s="135"/>
      <c r="BJ21766" s="136"/>
    </row>
    <row r="21767" spans="5:62" ht="14.25" customHeight="1" x14ac:dyDescent="0.25">
      <c r="E21767" s="113"/>
      <c r="H21767" s="133"/>
      <c r="T21767" s="133"/>
      <c r="X21767" s="131"/>
      <c r="Y21767" s="133"/>
      <c r="AJ21767" s="133"/>
      <c r="AO21767" s="135"/>
      <c r="AP21767" s="135"/>
      <c r="BJ21767" s="136"/>
    </row>
    <row r="21768" spans="5:62" ht="14.25" customHeight="1" x14ac:dyDescent="0.25">
      <c r="E21768" s="113"/>
      <c r="H21768" s="133"/>
      <c r="T21768" s="133"/>
      <c r="X21768" s="131"/>
      <c r="Y21768" s="133"/>
      <c r="AJ21768" s="133"/>
      <c r="AO21768" s="135"/>
      <c r="AP21768" s="135"/>
      <c r="BJ21768" s="136"/>
    </row>
    <row r="21769" spans="5:62" ht="14.25" customHeight="1" x14ac:dyDescent="0.25">
      <c r="E21769" s="113"/>
      <c r="H21769" s="133"/>
      <c r="T21769" s="133"/>
      <c r="X21769" s="131"/>
      <c r="Y21769" s="133"/>
      <c r="AJ21769" s="133"/>
      <c r="AO21769" s="135"/>
      <c r="AP21769" s="135"/>
      <c r="BJ21769" s="136"/>
    </row>
    <row r="21770" spans="5:62" ht="14.25" customHeight="1" x14ac:dyDescent="0.25">
      <c r="E21770" s="113"/>
      <c r="H21770" s="133"/>
      <c r="T21770" s="133"/>
      <c r="X21770" s="131"/>
      <c r="Y21770" s="133"/>
      <c r="AJ21770" s="133"/>
      <c r="AO21770" s="135"/>
      <c r="AP21770" s="135"/>
      <c r="BJ21770" s="136"/>
    </row>
    <row r="21771" spans="5:62" ht="14.25" customHeight="1" x14ac:dyDescent="0.25">
      <c r="E21771" s="113"/>
      <c r="H21771" s="133"/>
      <c r="T21771" s="133"/>
      <c r="X21771" s="131"/>
      <c r="Y21771" s="133"/>
      <c r="AJ21771" s="133"/>
      <c r="AO21771" s="135"/>
      <c r="AP21771" s="135"/>
      <c r="BJ21771" s="136"/>
    </row>
    <row r="21772" spans="5:62" ht="14.25" customHeight="1" x14ac:dyDescent="0.25">
      <c r="E21772" s="113"/>
      <c r="H21772" s="133"/>
      <c r="T21772" s="133"/>
      <c r="X21772" s="131"/>
      <c r="Y21772" s="133"/>
      <c r="AJ21772" s="133"/>
      <c r="AO21772" s="135"/>
      <c r="AP21772" s="135"/>
      <c r="BJ21772" s="136"/>
    </row>
    <row r="21773" spans="5:62" ht="14.25" customHeight="1" x14ac:dyDescent="0.25">
      <c r="E21773" s="113"/>
      <c r="H21773" s="133"/>
      <c r="T21773" s="133"/>
      <c r="X21773" s="131"/>
      <c r="Y21773" s="133"/>
      <c r="AJ21773" s="133"/>
      <c r="AO21773" s="135"/>
      <c r="AP21773" s="135"/>
      <c r="BJ21773" s="136"/>
    </row>
    <row r="21774" spans="5:62" ht="14.25" customHeight="1" x14ac:dyDescent="0.25">
      <c r="E21774" s="113"/>
      <c r="H21774" s="133"/>
      <c r="T21774" s="133"/>
      <c r="X21774" s="131"/>
      <c r="Y21774" s="133"/>
      <c r="AJ21774" s="133"/>
      <c r="AO21774" s="135"/>
      <c r="AP21774" s="135"/>
      <c r="BJ21774" s="136"/>
    </row>
    <row r="21775" spans="5:62" ht="14.25" customHeight="1" x14ac:dyDescent="0.25">
      <c r="E21775" s="113"/>
      <c r="H21775" s="133"/>
      <c r="T21775" s="133"/>
      <c r="X21775" s="131"/>
      <c r="Y21775" s="133"/>
      <c r="AJ21775" s="133"/>
      <c r="AO21775" s="135"/>
      <c r="AP21775" s="135"/>
      <c r="BJ21775" s="136"/>
    </row>
    <row r="21776" spans="5:62" ht="14.25" customHeight="1" x14ac:dyDescent="0.25">
      <c r="E21776" s="113"/>
      <c r="H21776" s="133"/>
      <c r="T21776" s="133"/>
      <c r="X21776" s="131"/>
      <c r="Y21776" s="133"/>
      <c r="AJ21776" s="133"/>
      <c r="AO21776" s="135"/>
      <c r="AP21776" s="135"/>
      <c r="BJ21776" s="136"/>
    </row>
    <row r="21777" spans="5:62" ht="14.25" customHeight="1" x14ac:dyDescent="0.25">
      <c r="E21777" s="113"/>
      <c r="H21777" s="133"/>
      <c r="T21777" s="133"/>
      <c r="X21777" s="131"/>
      <c r="Y21777" s="133"/>
      <c r="AJ21777" s="133"/>
      <c r="AO21777" s="135"/>
      <c r="AP21777" s="135"/>
      <c r="BJ21777" s="136"/>
    </row>
    <row r="21778" spans="5:62" ht="14.25" customHeight="1" x14ac:dyDescent="0.25">
      <c r="E21778" s="113"/>
      <c r="H21778" s="133"/>
      <c r="T21778" s="133"/>
      <c r="X21778" s="131"/>
      <c r="Y21778" s="133"/>
      <c r="AJ21778" s="133"/>
      <c r="AO21778" s="135"/>
      <c r="AP21778" s="135"/>
      <c r="BJ21778" s="136"/>
    </row>
    <row r="21779" spans="5:62" ht="14.25" customHeight="1" x14ac:dyDescent="0.25">
      <c r="E21779" s="113"/>
      <c r="H21779" s="133"/>
      <c r="T21779" s="133"/>
      <c r="X21779" s="131"/>
      <c r="Y21779" s="133"/>
      <c r="AJ21779" s="133"/>
      <c r="AO21779" s="135"/>
      <c r="AP21779" s="135"/>
      <c r="BJ21779" s="136"/>
    </row>
    <row r="21780" spans="5:62" ht="14.25" customHeight="1" x14ac:dyDescent="0.25">
      <c r="E21780" s="113"/>
      <c r="H21780" s="133"/>
      <c r="T21780" s="133"/>
      <c r="X21780" s="131"/>
      <c r="Y21780" s="133"/>
      <c r="AJ21780" s="133"/>
      <c r="AO21780" s="135"/>
      <c r="AP21780" s="135"/>
      <c r="BJ21780" s="136"/>
    </row>
    <row r="21781" spans="5:62" ht="14.25" customHeight="1" x14ac:dyDescent="0.25">
      <c r="E21781" s="113"/>
      <c r="H21781" s="133"/>
      <c r="T21781" s="133"/>
      <c r="X21781" s="131"/>
      <c r="Y21781" s="133"/>
      <c r="AJ21781" s="133"/>
      <c r="AO21781" s="135"/>
      <c r="AP21781" s="135"/>
      <c r="BJ21781" s="136"/>
    </row>
    <row r="21782" spans="5:62" ht="14.25" customHeight="1" x14ac:dyDescent="0.25">
      <c r="E21782" s="113"/>
      <c r="H21782" s="133"/>
      <c r="T21782" s="133"/>
      <c r="X21782" s="131"/>
      <c r="Y21782" s="133"/>
      <c r="AJ21782" s="133"/>
      <c r="AO21782" s="135"/>
      <c r="AP21782" s="135"/>
      <c r="BJ21782" s="136"/>
    </row>
    <row r="21783" spans="5:62" ht="14.25" customHeight="1" x14ac:dyDescent="0.25">
      <c r="E21783" s="113"/>
      <c r="H21783" s="133"/>
      <c r="T21783" s="133"/>
      <c r="X21783" s="131"/>
      <c r="Y21783" s="133"/>
      <c r="AJ21783" s="133"/>
      <c r="AO21783" s="135"/>
      <c r="AP21783" s="135"/>
      <c r="BJ21783" s="136"/>
    </row>
    <row r="21784" spans="5:62" ht="14.25" customHeight="1" x14ac:dyDescent="0.25">
      <c r="E21784" s="113"/>
      <c r="H21784" s="133"/>
      <c r="T21784" s="133"/>
      <c r="X21784" s="131"/>
      <c r="Y21784" s="133"/>
      <c r="AJ21784" s="133"/>
      <c r="AO21784" s="135"/>
      <c r="AP21784" s="135"/>
      <c r="BJ21784" s="136"/>
    </row>
    <row r="21785" spans="5:62" ht="14.25" customHeight="1" x14ac:dyDescent="0.25">
      <c r="E21785" s="113"/>
      <c r="H21785" s="133"/>
      <c r="T21785" s="133"/>
      <c r="X21785" s="131"/>
      <c r="Y21785" s="133"/>
      <c r="AJ21785" s="133"/>
      <c r="AO21785" s="135"/>
      <c r="AP21785" s="135"/>
      <c r="BJ21785" s="136"/>
    </row>
    <row r="21786" spans="5:62" ht="14.25" customHeight="1" x14ac:dyDescent="0.25">
      <c r="E21786" s="113"/>
      <c r="H21786" s="133"/>
      <c r="T21786" s="133"/>
      <c r="X21786" s="131"/>
      <c r="Y21786" s="133"/>
      <c r="AJ21786" s="133"/>
      <c r="AO21786" s="135"/>
      <c r="AP21786" s="135"/>
      <c r="BJ21786" s="136"/>
    </row>
    <row r="21787" spans="5:62" ht="14.25" customHeight="1" x14ac:dyDescent="0.25">
      <c r="E21787" s="113"/>
      <c r="H21787" s="133"/>
      <c r="T21787" s="133"/>
      <c r="X21787" s="131"/>
      <c r="Y21787" s="133"/>
      <c r="AJ21787" s="133"/>
      <c r="AO21787" s="135"/>
      <c r="AP21787" s="135"/>
      <c r="BJ21787" s="136"/>
    </row>
    <row r="21788" spans="5:62" ht="14.25" customHeight="1" x14ac:dyDescent="0.25">
      <c r="E21788" s="113"/>
      <c r="H21788" s="133"/>
      <c r="T21788" s="133"/>
      <c r="X21788" s="131"/>
      <c r="Y21788" s="133"/>
      <c r="AJ21788" s="133"/>
      <c r="AO21788" s="135"/>
      <c r="AP21788" s="135"/>
      <c r="BJ21788" s="136"/>
    </row>
    <row r="21789" spans="5:62" ht="14.25" customHeight="1" x14ac:dyDescent="0.25">
      <c r="E21789" s="113"/>
      <c r="H21789" s="133"/>
      <c r="T21789" s="133"/>
      <c r="X21789" s="131"/>
      <c r="Y21789" s="133"/>
      <c r="AJ21789" s="133"/>
      <c r="AO21789" s="135"/>
      <c r="AP21789" s="135"/>
      <c r="BJ21789" s="136"/>
    </row>
    <row r="21790" spans="5:62" ht="14.25" customHeight="1" x14ac:dyDescent="0.25">
      <c r="E21790" s="113"/>
      <c r="H21790" s="133"/>
      <c r="T21790" s="133"/>
      <c r="X21790" s="131"/>
      <c r="Y21790" s="133"/>
      <c r="AJ21790" s="133"/>
      <c r="AO21790" s="135"/>
      <c r="AP21790" s="135"/>
      <c r="BJ21790" s="136"/>
    </row>
    <row r="21791" spans="5:62" ht="14.25" customHeight="1" x14ac:dyDescent="0.25">
      <c r="E21791" s="113"/>
      <c r="H21791" s="133"/>
      <c r="T21791" s="133"/>
      <c r="X21791" s="131"/>
      <c r="Y21791" s="133"/>
      <c r="AJ21791" s="133"/>
      <c r="AO21791" s="135"/>
      <c r="AP21791" s="135"/>
      <c r="BJ21791" s="136"/>
    </row>
    <row r="21792" spans="5:62" ht="14.25" customHeight="1" x14ac:dyDescent="0.25">
      <c r="E21792" s="113"/>
      <c r="H21792" s="133"/>
      <c r="T21792" s="133"/>
      <c r="X21792" s="131"/>
      <c r="Y21792" s="133"/>
      <c r="AJ21792" s="133"/>
      <c r="AO21792" s="135"/>
      <c r="AP21792" s="135"/>
      <c r="BJ21792" s="136"/>
    </row>
    <row r="21793" spans="5:62" ht="14.25" customHeight="1" x14ac:dyDescent="0.25">
      <c r="E21793" s="113"/>
      <c r="H21793" s="133"/>
      <c r="T21793" s="133"/>
      <c r="X21793" s="131"/>
      <c r="Y21793" s="133"/>
      <c r="AJ21793" s="133"/>
      <c r="AO21793" s="135"/>
      <c r="AP21793" s="135"/>
      <c r="BJ21793" s="136"/>
    </row>
    <row r="21794" spans="5:62" ht="14.25" customHeight="1" x14ac:dyDescent="0.25">
      <c r="E21794" s="113"/>
      <c r="H21794" s="133"/>
      <c r="T21794" s="133"/>
      <c r="X21794" s="131"/>
      <c r="Y21794" s="133"/>
      <c r="AJ21794" s="133"/>
      <c r="AO21794" s="135"/>
      <c r="AP21794" s="135"/>
      <c r="BJ21794" s="136"/>
    </row>
    <row r="21795" spans="5:62" ht="14.25" customHeight="1" x14ac:dyDescent="0.25">
      <c r="E21795" s="113"/>
      <c r="H21795" s="133"/>
      <c r="T21795" s="133"/>
      <c r="X21795" s="131"/>
      <c r="Y21795" s="133"/>
      <c r="AJ21795" s="133"/>
      <c r="AO21795" s="135"/>
      <c r="AP21795" s="135"/>
      <c r="BJ21795" s="136"/>
    </row>
    <row r="21796" spans="5:62" ht="14.25" customHeight="1" x14ac:dyDescent="0.25">
      <c r="E21796" s="113"/>
      <c r="H21796" s="133"/>
      <c r="T21796" s="133"/>
      <c r="X21796" s="131"/>
      <c r="Y21796" s="133"/>
      <c r="AJ21796" s="133"/>
      <c r="AO21796" s="135"/>
      <c r="AP21796" s="135"/>
      <c r="BJ21796" s="136"/>
    </row>
    <row r="21797" spans="5:62" ht="14.25" customHeight="1" x14ac:dyDescent="0.25">
      <c r="E21797" s="113"/>
      <c r="H21797" s="133"/>
      <c r="T21797" s="133"/>
      <c r="X21797" s="131"/>
      <c r="Y21797" s="133"/>
      <c r="AJ21797" s="133"/>
      <c r="AO21797" s="135"/>
      <c r="AP21797" s="135"/>
      <c r="BJ21797" s="136"/>
    </row>
    <row r="21798" spans="5:62" ht="14.25" customHeight="1" x14ac:dyDescent="0.25">
      <c r="E21798" s="113"/>
      <c r="H21798" s="133"/>
      <c r="T21798" s="133"/>
      <c r="X21798" s="131"/>
      <c r="Y21798" s="133"/>
      <c r="AJ21798" s="133"/>
      <c r="AO21798" s="135"/>
      <c r="AP21798" s="135"/>
      <c r="BJ21798" s="136"/>
    </row>
    <row r="21799" spans="5:62" ht="14.25" customHeight="1" x14ac:dyDescent="0.25">
      <c r="E21799" s="113"/>
      <c r="H21799" s="133"/>
      <c r="T21799" s="133"/>
      <c r="X21799" s="131"/>
      <c r="Y21799" s="133"/>
      <c r="AJ21799" s="133"/>
      <c r="AO21799" s="135"/>
      <c r="AP21799" s="135"/>
      <c r="BJ21799" s="136"/>
    </row>
    <row r="21800" spans="5:62" ht="14.25" customHeight="1" x14ac:dyDescent="0.25">
      <c r="E21800" s="113"/>
      <c r="H21800" s="133"/>
      <c r="T21800" s="133"/>
      <c r="X21800" s="131"/>
      <c r="Y21800" s="133"/>
      <c r="AJ21800" s="133"/>
      <c r="AO21800" s="135"/>
      <c r="AP21800" s="135"/>
      <c r="BJ21800" s="136"/>
    </row>
    <row r="21801" spans="5:62" ht="14.25" customHeight="1" x14ac:dyDescent="0.25">
      <c r="E21801" s="113"/>
      <c r="H21801" s="133"/>
      <c r="T21801" s="133"/>
      <c r="X21801" s="131"/>
      <c r="Y21801" s="133"/>
      <c r="AJ21801" s="133"/>
      <c r="AO21801" s="135"/>
      <c r="AP21801" s="135"/>
      <c r="BJ21801" s="136"/>
    </row>
    <row r="21802" spans="5:62" ht="14.25" customHeight="1" x14ac:dyDescent="0.25">
      <c r="E21802" s="113"/>
      <c r="H21802" s="133"/>
      <c r="T21802" s="133"/>
      <c r="X21802" s="131"/>
      <c r="Y21802" s="133"/>
      <c r="AJ21802" s="133"/>
      <c r="AO21802" s="135"/>
      <c r="AP21802" s="135"/>
      <c r="BJ21802" s="136"/>
    </row>
    <row r="21803" spans="5:62" ht="14.25" customHeight="1" x14ac:dyDescent="0.25">
      <c r="E21803" s="113"/>
      <c r="H21803" s="133"/>
      <c r="T21803" s="133"/>
      <c r="X21803" s="131"/>
      <c r="Y21803" s="133"/>
      <c r="AJ21803" s="133"/>
      <c r="AO21803" s="135"/>
      <c r="AP21803" s="135"/>
      <c r="BJ21803" s="136"/>
    </row>
    <row r="21804" spans="5:62" ht="14.25" customHeight="1" x14ac:dyDescent="0.25">
      <c r="E21804" s="113"/>
      <c r="H21804" s="133"/>
      <c r="T21804" s="133"/>
      <c r="X21804" s="131"/>
      <c r="Y21804" s="133"/>
      <c r="AJ21804" s="133"/>
      <c r="AO21804" s="135"/>
      <c r="AP21804" s="135"/>
      <c r="BJ21804" s="136"/>
    </row>
    <row r="21805" spans="5:62" ht="14.25" customHeight="1" x14ac:dyDescent="0.25">
      <c r="E21805" s="113"/>
      <c r="H21805" s="133"/>
      <c r="T21805" s="133"/>
      <c r="X21805" s="131"/>
      <c r="Y21805" s="133"/>
      <c r="AJ21805" s="133"/>
      <c r="AO21805" s="135"/>
      <c r="AP21805" s="135"/>
      <c r="BJ21805" s="136"/>
    </row>
    <row r="21806" spans="5:62" ht="14.25" customHeight="1" x14ac:dyDescent="0.25">
      <c r="E21806" s="113"/>
      <c r="H21806" s="133"/>
      <c r="T21806" s="133"/>
      <c r="X21806" s="131"/>
      <c r="Y21806" s="133"/>
      <c r="AJ21806" s="133"/>
      <c r="AO21806" s="135"/>
      <c r="AP21806" s="135"/>
      <c r="BJ21806" s="136"/>
    </row>
    <row r="21807" spans="5:62" ht="14.25" customHeight="1" x14ac:dyDescent="0.25">
      <c r="E21807" s="113"/>
      <c r="H21807" s="133"/>
      <c r="T21807" s="133"/>
      <c r="X21807" s="131"/>
      <c r="Y21807" s="133"/>
      <c r="AJ21807" s="133"/>
      <c r="AO21807" s="135"/>
      <c r="AP21807" s="135"/>
      <c r="BJ21807" s="136"/>
    </row>
    <row r="21808" spans="5:62" ht="14.25" customHeight="1" x14ac:dyDescent="0.25">
      <c r="E21808" s="113"/>
      <c r="H21808" s="133"/>
      <c r="T21808" s="133"/>
      <c r="X21808" s="131"/>
      <c r="Y21808" s="133"/>
      <c r="AJ21808" s="133"/>
      <c r="AO21808" s="135"/>
      <c r="AP21808" s="135"/>
      <c r="BJ21808" s="136"/>
    </row>
    <row r="21809" spans="5:62" ht="14.25" customHeight="1" x14ac:dyDescent="0.25">
      <c r="E21809" s="113"/>
      <c r="H21809" s="133"/>
      <c r="T21809" s="133"/>
      <c r="X21809" s="131"/>
      <c r="Y21809" s="133"/>
      <c r="AJ21809" s="133"/>
      <c r="AO21809" s="135"/>
      <c r="AP21809" s="135"/>
      <c r="BJ21809" s="136"/>
    </row>
    <row r="21810" spans="5:62" ht="14.25" customHeight="1" x14ac:dyDescent="0.25">
      <c r="E21810" s="113"/>
      <c r="H21810" s="133"/>
      <c r="T21810" s="133"/>
      <c r="X21810" s="131"/>
      <c r="Y21810" s="133"/>
      <c r="AJ21810" s="133"/>
      <c r="AO21810" s="135"/>
      <c r="AP21810" s="135"/>
      <c r="BJ21810" s="136"/>
    </row>
    <row r="21811" spans="5:62" ht="14.25" customHeight="1" x14ac:dyDescent="0.25">
      <c r="E21811" s="113"/>
      <c r="H21811" s="133"/>
      <c r="T21811" s="133"/>
      <c r="X21811" s="131"/>
      <c r="Y21811" s="133"/>
      <c r="AJ21811" s="133"/>
      <c r="AO21811" s="135"/>
      <c r="AP21811" s="135"/>
      <c r="BJ21811" s="136"/>
    </row>
    <row r="21812" spans="5:62" ht="14.25" customHeight="1" x14ac:dyDescent="0.25">
      <c r="E21812" s="113"/>
      <c r="H21812" s="133"/>
      <c r="T21812" s="133"/>
      <c r="X21812" s="131"/>
      <c r="Y21812" s="133"/>
      <c r="AJ21812" s="133"/>
      <c r="AO21812" s="135"/>
      <c r="AP21812" s="135"/>
      <c r="BJ21812" s="136"/>
    </row>
    <row r="21813" spans="5:62" ht="14.25" customHeight="1" x14ac:dyDescent="0.25">
      <c r="E21813" s="113"/>
      <c r="H21813" s="133"/>
      <c r="T21813" s="133"/>
      <c r="X21813" s="131"/>
      <c r="Y21813" s="133"/>
      <c r="AJ21813" s="133"/>
      <c r="AO21813" s="135"/>
      <c r="AP21813" s="135"/>
      <c r="BJ21813" s="136"/>
    </row>
    <row r="21814" spans="5:62" ht="14.25" customHeight="1" x14ac:dyDescent="0.25">
      <c r="E21814" s="113"/>
      <c r="H21814" s="133"/>
      <c r="T21814" s="133"/>
      <c r="X21814" s="131"/>
      <c r="Y21814" s="133"/>
      <c r="AJ21814" s="133"/>
      <c r="AO21814" s="135"/>
      <c r="AP21814" s="135"/>
      <c r="BJ21814" s="136"/>
    </row>
    <row r="21815" spans="5:62" ht="14.25" customHeight="1" x14ac:dyDescent="0.25">
      <c r="E21815" s="113"/>
      <c r="H21815" s="133"/>
      <c r="T21815" s="133"/>
      <c r="X21815" s="131"/>
      <c r="Y21815" s="133"/>
      <c r="AJ21815" s="133"/>
      <c r="AO21815" s="135"/>
      <c r="AP21815" s="135"/>
      <c r="BJ21815" s="136"/>
    </row>
    <row r="21816" spans="5:62" ht="14.25" customHeight="1" x14ac:dyDescent="0.25">
      <c r="E21816" s="113"/>
      <c r="H21816" s="133"/>
      <c r="T21816" s="133"/>
      <c r="X21816" s="131"/>
      <c r="Y21816" s="133"/>
      <c r="AJ21816" s="133"/>
      <c r="AO21816" s="135"/>
      <c r="AP21816" s="135"/>
      <c r="BJ21816" s="136"/>
    </row>
    <row r="21817" spans="5:62" ht="14.25" customHeight="1" x14ac:dyDescent="0.25">
      <c r="E21817" s="113"/>
      <c r="H21817" s="133"/>
      <c r="T21817" s="133"/>
      <c r="X21817" s="131"/>
      <c r="Y21817" s="133"/>
      <c r="AJ21817" s="133"/>
      <c r="AO21817" s="135"/>
      <c r="AP21817" s="135"/>
      <c r="BJ21817" s="136"/>
    </row>
    <row r="21818" spans="5:62" ht="14.25" customHeight="1" x14ac:dyDescent="0.25">
      <c r="E21818" s="113"/>
      <c r="H21818" s="133"/>
      <c r="T21818" s="133"/>
      <c r="X21818" s="131"/>
      <c r="Y21818" s="133"/>
      <c r="AJ21818" s="133"/>
      <c r="AO21818" s="135"/>
      <c r="AP21818" s="135"/>
      <c r="BJ21818" s="136"/>
    </row>
    <row r="21819" spans="5:62" ht="14.25" customHeight="1" x14ac:dyDescent="0.25">
      <c r="E21819" s="113"/>
      <c r="H21819" s="133"/>
      <c r="T21819" s="133"/>
      <c r="X21819" s="131"/>
      <c r="Y21819" s="133"/>
      <c r="AJ21819" s="133"/>
      <c r="AO21819" s="135"/>
      <c r="AP21819" s="135"/>
      <c r="BJ21819" s="136"/>
    </row>
    <row r="21820" spans="5:62" ht="14.25" customHeight="1" x14ac:dyDescent="0.25">
      <c r="E21820" s="113"/>
      <c r="H21820" s="133"/>
      <c r="T21820" s="133"/>
      <c r="X21820" s="131"/>
      <c r="Y21820" s="133"/>
      <c r="AJ21820" s="133"/>
      <c r="AO21820" s="135"/>
      <c r="AP21820" s="135"/>
      <c r="BJ21820" s="136"/>
    </row>
    <row r="21821" spans="5:62" ht="14.25" customHeight="1" x14ac:dyDescent="0.25">
      <c r="E21821" s="113"/>
      <c r="H21821" s="133"/>
      <c r="T21821" s="133"/>
      <c r="X21821" s="131"/>
      <c r="Y21821" s="133"/>
      <c r="AJ21821" s="133"/>
      <c r="AO21821" s="135"/>
      <c r="AP21821" s="135"/>
      <c r="BJ21821" s="136"/>
    </row>
    <row r="21822" spans="5:62" ht="14.25" customHeight="1" x14ac:dyDescent="0.25">
      <c r="E21822" s="113"/>
      <c r="H21822" s="133"/>
      <c r="T21822" s="133"/>
      <c r="X21822" s="131"/>
      <c r="Y21822" s="133"/>
      <c r="AJ21822" s="133"/>
      <c r="AO21822" s="135"/>
      <c r="AP21822" s="135"/>
      <c r="BJ21822" s="136"/>
    </row>
    <row r="21823" spans="5:62" ht="14.25" customHeight="1" x14ac:dyDescent="0.25">
      <c r="E21823" s="113"/>
      <c r="H21823" s="133"/>
      <c r="T21823" s="133"/>
      <c r="X21823" s="131"/>
      <c r="Y21823" s="133"/>
      <c r="AJ21823" s="133"/>
      <c r="AO21823" s="135"/>
      <c r="AP21823" s="135"/>
      <c r="BJ21823" s="136"/>
    </row>
    <row r="21824" spans="5:62" ht="14.25" customHeight="1" x14ac:dyDescent="0.25">
      <c r="E21824" s="113"/>
      <c r="H21824" s="133"/>
      <c r="T21824" s="133"/>
      <c r="X21824" s="131"/>
      <c r="Y21824" s="133"/>
      <c r="AJ21824" s="133"/>
      <c r="AO21824" s="135"/>
      <c r="AP21824" s="135"/>
      <c r="BJ21824" s="136"/>
    </row>
    <row r="21825" spans="5:62" ht="14.25" customHeight="1" x14ac:dyDescent="0.25">
      <c r="E21825" s="113"/>
      <c r="H21825" s="133"/>
      <c r="T21825" s="133"/>
      <c r="X21825" s="131"/>
      <c r="Y21825" s="133"/>
      <c r="AJ21825" s="133"/>
      <c r="AO21825" s="135"/>
      <c r="AP21825" s="135"/>
      <c r="BJ21825" s="136"/>
    </row>
    <row r="21826" spans="5:62" ht="14.25" customHeight="1" x14ac:dyDescent="0.25">
      <c r="E21826" s="113"/>
      <c r="H21826" s="133"/>
      <c r="T21826" s="133"/>
      <c r="X21826" s="131"/>
      <c r="Y21826" s="133"/>
      <c r="AJ21826" s="133"/>
      <c r="AO21826" s="135"/>
      <c r="AP21826" s="135"/>
      <c r="BJ21826" s="136"/>
    </row>
    <row r="21827" spans="5:62" ht="14.25" customHeight="1" x14ac:dyDescent="0.25">
      <c r="E21827" s="113"/>
      <c r="H21827" s="133"/>
      <c r="T21827" s="133"/>
      <c r="X21827" s="131"/>
      <c r="Y21827" s="133"/>
      <c r="AJ21827" s="133"/>
      <c r="AO21827" s="135"/>
      <c r="AP21827" s="135"/>
      <c r="BJ21827" s="136"/>
    </row>
    <row r="21828" spans="5:62" ht="14.25" customHeight="1" x14ac:dyDescent="0.25">
      <c r="E21828" s="113"/>
      <c r="H21828" s="133"/>
      <c r="T21828" s="133"/>
      <c r="X21828" s="131"/>
      <c r="Y21828" s="133"/>
      <c r="AJ21828" s="133"/>
      <c r="AO21828" s="135"/>
      <c r="AP21828" s="135"/>
      <c r="BJ21828" s="136"/>
    </row>
    <row r="21829" spans="5:62" ht="14.25" customHeight="1" x14ac:dyDescent="0.25">
      <c r="E21829" s="113"/>
      <c r="H21829" s="133"/>
      <c r="T21829" s="133"/>
      <c r="X21829" s="131"/>
      <c r="Y21829" s="133"/>
      <c r="AJ21829" s="133"/>
      <c r="AO21829" s="135"/>
      <c r="AP21829" s="135"/>
      <c r="BJ21829" s="136"/>
    </row>
    <row r="21830" spans="5:62" ht="14.25" customHeight="1" x14ac:dyDescent="0.25">
      <c r="E21830" s="113"/>
      <c r="H21830" s="133"/>
      <c r="T21830" s="133"/>
      <c r="X21830" s="131"/>
      <c r="Y21830" s="133"/>
      <c r="AJ21830" s="133"/>
      <c r="AO21830" s="135"/>
      <c r="AP21830" s="135"/>
      <c r="BJ21830" s="136"/>
    </row>
    <row r="21831" spans="5:62" ht="14.25" customHeight="1" x14ac:dyDescent="0.25">
      <c r="E21831" s="113"/>
      <c r="H21831" s="133"/>
      <c r="T21831" s="133"/>
      <c r="X21831" s="131"/>
      <c r="Y21831" s="133"/>
      <c r="AJ21831" s="133"/>
      <c r="AO21831" s="135"/>
      <c r="AP21831" s="135"/>
      <c r="BJ21831" s="136"/>
    </row>
    <row r="21832" spans="5:62" ht="14.25" customHeight="1" x14ac:dyDescent="0.25">
      <c r="E21832" s="113"/>
      <c r="H21832" s="133"/>
      <c r="T21832" s="133"/>
      <c r="X21832" s="131"/>
      <c r="Y21832" s="133"/>
      <c r="AJ21832" s="133"/>
      <c r="AO21832" s="135"/>
      <c r="AP21832" s="135"/>
      <c r="BJ21832" s="136"/>
    </row>
    <row r="21833" spans="5:62" ht="14.25" customHeight="1" x14ac:dyDescent="0.25">
      <c r="E21833" s="113"/>
      <c r="H21833" s="133"/>
      <c r="T21833" s="133"/>
      <c r="X21833" s="131"/>
      <c r="Y21833" s="133"/>
      <c r="AJ21833" s="133"/>
      <c r="AO21833" s="135"/>
      <c r="AP21833" s="135"/>
      <c r="BJ21833" s="136"/>
    </row>
    <row r="21834" spans="5:62" ht="14.25" customHeight="1" x14ac:dyDescent="0.25">
      <c r="E21834" s="113"/>
      <c r="H21834" s="133"/>
      <c r="T21834" s="133"/>
      <c r="X21834" s="131"/>
      <c r="Y21834" s="133"/>
      <c r="AJ21834" s="133"/>
      <c r="AO21834" s="135"/>
      <c r="AP21834" s="135"/>
      <c r="BJ21834" s="136"/>
    </row>
    <row r="21835" spans="5:62" ht="14.25" customHeight="1" x14ac:dyDescent="0.25">
      <c r="E21835" s="113"/>
      <c r="H21835" s="133"/>
      <c r="T21835" s="133"/>
      <c r="X21835" s="131"/>
      <c r="Y21835" s="133"/>
      <c r="AJ21835" s="133"/>
      <c r="AO21835" s="135"/>
      <c r="AP21835" s="135"/>
      <c r="BJ21835" s="136"/>
    </row>
    <row r="21836" spans="5:62" ht="14.25" customHeight="1" x14ac:dyDescent="0.25">
      <c r="E21836" s="113"/>
      <c r="H21836" s="133"/>
      <c r="T21836" s="133"/>
      <c r="X21836" s="131"/>
      <c r="Y21836" s="133"/>
      <c r="AJ21836" s="133"/>
      <c r="AO21836" s="135"/>
      <c r="AP21836" s="135"/>
      <c r="BJ21836" s="136"/>
    </row>
    <row r="21837" spans="5:62" ht="14.25" customHeight="1" x14ac:dyDescent="0.25">
      <c r="E21837" s="113"/>
      <c r="H21837" s="133"/>
      <c r="T21837" s="133"/>
      <c r="X21837" s="131"/>
      <c r="Y21837" s="133"/>
      <c r="AJ21837" s="133"/>
      <c r="AO21837" s="135"/>
      <c r="AP21837" s="135"/>
      <c r="BJ21837" s="136"/>
    </row>
    <row r="21838" spans="5:62" ht="14.25" customHeight="1" x14ac:dyDescent="0.25">
      <c r="E21838" s="113"/>
      <c r="H21838" s="133"/>
      <c r="T21838" s="133"/>
      <c r="X21838" s="131"/>
      <c r="Y21838" s="133"/>
      <c r="AJ21838" s="133"/>
      <c r="AO21838" s="135"/>
      <c r="AP21838" s="135"/>
      <c r="BJ21838" s="136"/>
    </row>
    <row r="21839" spans="5:62" ht="14.25" customHeight="1" x14ac:dyDescent="0.25">
      <c r="E21839" s="113"/>
      <c r="H21839" s="133"/>
      <c r="T21839" s="133"/>
      <c r="X21839" s="131"/>
      <c r="Y21839" s="133"/>
      <c r="AJ21839" s="133"/>
      <c r="AO21839" s="135"/>
      <c r="AP21839" s="135"/>
      <c r="BJ21839" s="136"/>
    </row>
    <row r="21840" spans="5:62" ht="14.25" customHeight="1" x14ac:dyDescent="0.25">
      <c r="E21840" s="113"/>
      <c r="H21840" s="133"/>
      <c r="T21840" s="133"/>
      <c r="X21840" s="131"/>
      <c r="Y21840" s="133"/>
      <c r="AJ21840" s="133"/>
      <c r="AO21840" s="135"/>
      <c r="AP21840" s="135"/>
      <c r="BJ21840" s="136"/>
    </row>
    <row r="21841" spans="5:62" ht="14.25" customHeight="1" x14ac:dyDescent="0.25">
      <c r="E21841" s="113"/>
      <c r="H21841" s="133"/>
      <c r="T21841" s="133"/>
      <c r="X21841" s="131"/>
      <c r="Y21841" s="133"/>
      <c r="AJ21841" s="133"/>
      <c r="AO21841" s="135"/>
      <c r="AP21841" s="135"/>
      <c r="BJ21841" s="136"/>
    </row>
    <row r="21842" spans="5:62" ht="14.25" customHeight="1" x14ac:dyDescent="0.25">
      <c r="E21842" s="113"/>
      <c r="H21842" s="133"/>
      <c r="T21842" s="133"/>
      <c r="X21842" s="131"/>
      <c r="Y21842" s="133"/>
      <c r="AJ21842" s="133"/>
      <c r="AO21842" s="135"/>
      <c r="AP21842" s="135"/>
      <c r="BJ21842" s="136"/>
    </row>
    <row r="21843" spans="5:62" ht="14.25" customHeight="1" x14ac:dyDescent="0.25">
      <c r="E21843" s="113"/>
      <c r="H21843" s="133"/>
      <c r="T21843" s="133"/>
      <c r="X21843" s="131"/>
      <c r="Y21843" s="133"/>
      <c r="AJ21843" s="133"/>
      <c r="AO21843" s="135"/>
      <c r="AP21843" s="135"/>
      <c r="BJ21843" s="136"/>
    </row>
    <row r="21844" spans="5:62" ht="14.25" customHeight="1" x14ac:dyDescent="0.25">
      <c r="E21844" s="113"/>
      <c r="H21844" s="133"/>
      <c r="T21844" s="133"/>
      <c r="X21844" s="131"/>
      <c r="Y21844" s="133"/>
      <c r="AJ21844" s="133"/>
      <c r="AO21844" s="135"/>
      <c r="AP21844" s="135"/>
      <c r="BJ21844" s="136"/>
    </row>
    <row r="21845" spans="5:62" ht="14.25" customHeight="1" x14ac:dyDescent="0.25">
      <c r="E21845" s="113"/>
      <c r="H21845" s="133"/>
      <c r="T21845" s="133"/>
      <c r="X21845" s="131"/>
      <c r="Y21845" s="133"/>
      <c r="AJ21845" s="133"/>
      <c r="AO21845" s="135"/>
      <c r="AP21845" s="135"/>
      <c r="BJ21845" s="136"/>
    </row>
    <row r="21846" spans="5:62" ht="14.25" customHeight="1" x14ac:dyDescent="0.25">
      <c r="E21846" s="113"/>
      <c r="H21846" s="133"/>
      <c r="T21846" s="133"/>
      <c r="X21846" s="131"/>
      <c r="Y21846" s="133"/>
      <c r="AJ21846" s="133"/>
      <c r="AO21846" s="135"/>
      <c r="AP21846" s="135"/>
      <c r="BJ21846" s="136"/>
    </row>
    <row r="21847" spans="5:62" ht="14.25" customHeight="1" x14ac:dyDescent="0.25">
      <c r="E21847" s="113"/>
      <c r="H21847" s="133"/>
      <c r="T21847" s="133"/>
      <c r="X21847" s="131"/>
      <c r="Y21847" s="133"/>
      <c r="AJ21847" s="133"/>
      <c r="AO21847" s="135"/>
      <c r="AP21847" s="135"/>
      <c r="BJ21847" s="136"/>
    </row>
    <row r="21848" spans="5:62" ht="14.25" customHeight="1" x14ac:dyDescent="0.25">
      <c r="E21848" s="113"/>
      <c r="H21848" s="133"/>
      <c r="T21848" s="133"/>
      <c r="X21848" s="131"/>
      <c r="Y21848" s="133"/>
      <c r="AJ21848" s="133"/>
      <c r="AO21848" s="135"/>
      <c r="AP21848" s="135"/>
      <c r="BJ21848" s="136"/>
    </row>
    <row r="21849" spans="5:62" ht="14.25" customHeight="1" x14ac:dyDescent="0.25">
      <c r="E21849" s="113"/>
      <c r="H21849" s="133"/>
      <c r="T21849" s="133"/>
      <c r="X21849" s="131"/>
      <c r="Y21849" s="133"/>
      <c r="AJ21849" s="133"/>
      <c r="AO21849" s="135"/>
      <c r="AP21849" s="135"/>
      <c r="BJ21849" s="136"/>
    </row>
    <row r="21850" spans="5:62" ht="14.25" customHeight="1" x14ac:dyDescent="0.25">
      <c r="E21850" s="113"/>
      <c r="H21850" s="133"/>
      <c r="T21850" s="133"/>
      <c r="X21850" s="131"/>
      <c r="Y21850" s="133"/>
      <c r="AJ21850" s="133"/>
      <c r="AO21850" s="135"/>
      <c r="AP21850" s="135"/>
      <c r="BJ21850" s="136"/>
    </row>
    <row r="21851" spans="5:62" ht="14.25" customHeight="1" x14ac:dyDescent="0.25">
      <c r="E21851" s="113"/>
      <c r="H21851" s="133"/>
      <c r="T21851" s="133"/>
      <c r="X21851" s="131"/>
      <c r="Y21851" s="133"/>
      <c r="AJ21851" s="133"/>
      <c r="AO21851" s="135"/>
      <c r="AP21851" s="135"/>
      <c r="BJ21851" s="136"/>
    </row>
    <row r="21852" spans="5:62" ht="14.25" customHeight="1" x14ac:dyDescent="0.25">
      <c r="E21852" s="113"/>
      <c r="H21852" s="133"/>
      <c r="T21852" s="133"/>
      <c r="X21852" s="131"/>
      <c r="Y21852" s="133"/>
      <c r="AJ21852" s="133"/>
      <c r="AO21852" s="135"/>
      <c r="AP21852" s="135"/>
      <c r="BJ21852" s="136"/>
    </row>
    <row r="21853" spans="5:62" ht="14.25" customHeight="1" x14ac:dyDescent="0.25">
      <c r="E21853" s="113"/>
      <c r="H21853" s="133"/>
      <c r="T21853" s="133"/>
      <c r="X21853" s="131"/>
      <c r="Y21853" s="133"/>
      <c r="AJ21853" s="133"/>
      <c r="AO21853" s="135"/>
      <c r="AP21853" s="135"/>
      <c r="BJ21853" s="136"/>
    </row>
    <row r="21854" spans="5:62" ht="14.25" customHeight="1" x14ac:dyDescent="0.25">
      <c r="E21854" s="113"/>
      <c r="H21854" s="133"/>
      <c r="T21854" s="133"/>
      <c r="X21854" s="131"/>
      <c r="Y21854" s="133"/>
      <c r="AJ21854" s="133"/>
      <c r="AO21854" s="135"/>
      <c r="AP21854" s="135"/>
      <c r="BJ21854" s="136"/>
    </row>
    <row r="21855" spans="5:62" ht="14.25" customHeight="1" x14ac:dyDescent="0.25">
      <c r="E21855" s="113"/>
      <c r="H21855" s="133"/>
      <c r="T21855" s="133"/>
      <c r="X21855" s="131"/>
      <c r="Y21855" s="133"/>
      <c r="AJ21855" s="133"/>
      <c r="AO21855" s="135"/>
      <c r="AP21855" s="135"/>
      <c r="BJ21855" s="136"/>
    </row>
    <row r="21856" spans="5:62" ht="14.25" customHeight="1" x14ac:dyDescent="0.25">
      <c r="E21856" s="113"/>
      <c r="H21856" s="133"/>
      <c r="T21856" s="133"/>
      <c r="X21856" s="131"/>
      <c r="Y21856" s="133"/>
      <c r="AJ21856" s="133"/>
      <c r="AO21856" s="135"/>
      <c r="AP21856" s="135"/>
      <c r="BJ21856" s="136"/>
    </row>
    <row r="21857" spans="5:62" ht="14.25" customHeight="1" x14ac:dyDescent="0.25">
      <c r="E21857" s="113"/>
      <c r="H21857" s="133"/>
      <c r="T21857" s="133"/>
      <c r="X21857" s="131"/>
      <c r="Y21857" s="133"/>
      <c r="AJ21857" s="133"/>
      <c r="AO21857" s="135"/>
      <c r="AP21857" s="135"/>
      <c r="BJ21857" s="136"/>
    </row>
    <row r="21858" spans="5:62" ht="14.25" customHeight="1" x14ac:dyDescent="0.25">
      <c r="E21858" s="113"/>
      <c r="H21858" s="133"/>
      <c r="T21858" s="133"/>
      <c r="X21858" s="131"/>
      <c r="Y21858" s="133"/>
      <c r="AJ21858" s="133"/>
      <c r="AO21858" s="135"/>
      <c r="AP21858" s="135"/>
      <c r="BJ21858" s="136"/>
    </row>
    <row r="21859" spans="5:62" ht="14.25" customHeight="1" x14ac:dyDescent="0.25">
      <c r="E21859" s="113"/>
      <c r="H21859" s="133"/>
      <c r="T21859" s="133"/>
      <c r="X21859" s="131"/>
      <c r="Y21859" s="133"/>
      <c r="AJ21859" s="133"/>
      <c r="AO21859" s="135"/>
      <c r="AP21859" s="135"/>
      <c r="BJ21859" s="136"/>
    </row>
    <row r="21860" spans="5:62" ht="14.25" customHeight="1" x14ac:dyDescent="0.25">
      <c r="E21860" s="113"/>
      <c r="H21860" s="133"/>
      <c r="T21860" s="133"/>
      <c r="X21860" s="131"/>
      <c r="Y21860" s="133"/>
      <c r="AJ21860" s="133"/>
      <c r="AO21860" s="135"/>
      <c r="AP21860" s="135"/>
      <c r="BJ21860" s="136"/>
    </row>
    <row r="21861" spans="5:62" ht="14.25" customHeight="1" x14ac:dyDescent="0.25">
      <c r="E21861" s="113"/>
      <c r="H21861" s="133"/>
      <c r="T21861" s="133"/>
      <c r="X21861" s="131"/>
      <c r="Y21861" s="133"/>
      <c r="AJ21861" s="133"/>
      <c r="AO21861" s="135"/>
      <c r="AP21861" s="135"/>
      <c r="BJ21861" s="136"/>
    </row>
    <row r="21862" spans="5:62" ht="14.25" customHeight="1" x14ac:dyDescent="0.25">
      <c r="E21862" s="113"/>
      <c r="H21862" s="133"/>
      <c r="T21862" s="133"/>
      <c r="X21862" s="131"/>
      <c r="Y21862" s="133"/>
      <c r="AJ21862" s="133"/>
      <c r="AO21862" s="135"/>
      <c r="AP21862" s="135"/>
      <c r="BJ21862" s="136"/>
    </row>
    <row r="21863" spans="5:62" ht="14.25" customHeight="1" x14ac:dyDescent="0.25">
      <c r="E21863" s="113"/>
      <c r="H21863" s="133"/>
      <c r="T21863" s="133"/>
      <c r="X21863" s="131"/>
      <c r="Y21863" s="133"/>
      <c r="AJ21863" s="133"/>
      <c r="AO21863" s="135"/>
      <c r="AP21863" s="135"/>
      <c r="BJ21863" s="136"/>
    </row>
    <row r="21864" spans="5:62" ht="14.25" customHeight="1" x14ac:dyDescent="0.25">
      <c r="E21864" s="113"/>
      <c r="H21864" s="133"/>
      <c r="T21864" s="133"/>
      <c r="X21864" s="131"/>
      <c r="Y21864" s="133"/>
      <c r="AJ21864" s="133"/>
      <c r="AO21864" s="135"/>
      <c r="AP21864" s="135"/>
      <c r="BJ21864" s="136"/>
    </row>
    <row r="21865" spans="5:62" ht="14.25" customHeight="1" x14ac:dyDescent="0.25">
      <c r="E21865" s="113"/>
      <c r="H21865" s="133"/>
      <c r="T21865" s="133"/>
      <c r="X21865" s="131"/>
      <c r="Y21865" s="133"/>
      <c r="AJ21865" s="133"/>
      <c r="AO21865" s="135"/>
      <c r="AP21865" s="135"/>
      <c r="BJ21865" s="136"/>
    </row>
    <row r="21866" spans="5:62" ht="14.25" customHeight="1" x14ac:dyDescent="0.25">
      <c r="E21866" s="113"/>
      <c r="H21866" s="133"/>
      <c r="T21866" s="133"/>
      <c r="X21866" s="131"/>
      <c r="Y21866" s="133"/>
      <c r="AJ21866" s="133"/>
      <c r="AO21866" s="135"/>
      <c r="AP21866" s="135"/>
      <c r="BJ21866" s="136"/>
    </row>
    <row r="21867" spans="5:62" ht="14.25" customHeight="1" x14ac:dyDescent="0.25">
      <c r="E21867" s="113"/>
      <c r="H21867" s="133"/>
      <c r="T21867" s="133"/>
      <c r="X21867" s="131"/>
      <c r="Y21867" s="133"/>
      <c r="AJ21867" s="133"/>
      <c r="AO21867" s="135"/>
      <c r="AP21867" s="135"/>
      <c r="BJ21867" s="136"/>
    </row>
    <row r="21868" spans="5:62" ht="14.25" customHeight="1" x14ac:dyDescent="0.25">
      <c r="E21868" s="113"/>
      <c r="H21868" s="133"/>
      <c r="T21868" s="133"/>
      <c r="X21868" s="131"/>
      <c r="Y21868" s="133"/>
      <c r="AJ21868" s="133"/>
      <c r="AO21868" s="135"/>
      <c r="AP21868" s="135"/>
      <c r="BJ21868" s="136"/>
    </row>
    <row r="21869" spans="5:62" ht="14.25" customHeight="1" x14ac:dyDescent="0.25">
      <c r="E21869" s="113"/>
      <c r="H21869" s="133"/>
      <c r="T21869" s="133"/>
      <c r="X21869" s="131"/>
      <c r="Y21869" s="133"/>
      <c r="AJ21869" s="133"/>
      <c r="AO21869" s="135"/>
      <c r="AP21869" s="135"/>
      <c r="BJ21869" s="136"/>
    </row>
    <row r="21870" spans="5:62" ht="14.25" customHeight="1" x14ac:dyDescent="0.25">
      <c r="E21870" s="113"/>
      <c r="H21870" s="133"/>
      <c r="T21870" s="133"/>
      <c r="X21870" s="131"/>
      <c r="Y21870" s="133"/>
      <c r="AJ21870" s="133"/>
      <c r="AO21870" s="135"/>
      <c r="AP21870" s="135"/>
      <c r="BJ21870" s="136"/>
    </row>
    <row r="21871" spans="5:62" ht="14.25" customHeight="1" x14ac:dyDescent="0.25">
      <c r="E21871" s="113"/>
      <c r="H21871" s="133"/>
      <c r="T21871" s="133"/>
      <c r="X21871" s="131"/>
      <c r="Y21871" s="133"/>
      <c r="AJ21871" s="133"/>
      <c r="AO21871" s="135"/>
      <c r="AP21871" s="135"/>
      <c r="BJ21871" s="136"/>
    </row>
    <row r="21872" spans="5:62" ht="14.25" customHeight="1" x14ac:dyDescent="0.25">
      <c r="E21872" s="113"/>
      <c r="H21872" s="133"/>
      <c r="T21872" s="133"/>
      <c r="X21872" s="131"/>
      <c r="Y21872" s="133"/>
      <c r="AJ21872" s="133"/>
      <c r="AO21872" s="135"/>
      <c r="AP21872" s="135"/>
      <c r="BJ21872" s="136"/>
    </row>
    <row r="21873" spans="5:62" ht="14.25" customHeight="1" x14ac:dyDescent="0.25">
      <c r="E21873" s="113"/>
      <c r="H21873" s="133"/>
      <c r="T21873" s="133"/>
      <c r="X21873" s="131"/>
      <c r="Y21873" s="133"/>
      <c r="AJ21873" s="133"/>
      <c r="AO21873" s="135"/>
      <c r="AP21873" s="135"/>
      <c r="BJ21873" s="136"/>
    </row>
    <row r="21874" spans="5:62" ht="14.25" customHeight="1" x14ac:dyDescent="0.25">
      <c r="E21874" s="113"/>
      <c r="H21874" s="133"/>
      <c r="T21874" s="133"/>
      <c r="X21874" s="131"/>
      <c r="Y21874" s="133"/>
      <c r="AJ21874" s="133"/>
      <c r="AO21874" s="135"/>
      <c r="AP21874" s="135"/>
      <c r="BJ21874" s="136"/>
    </row>
    <row r="21875" spans="5:62" ht="14.25" customHeight="1" x14ac:dyDescent="0.25">
      <c r="E21875" s="113"/>
      <c r="H21875" s="133"/>
      <c r="T21875" s="133"/>
      <c r="X21875" s="131"/>
      <c r="Y21875" s="133"/>
      <c r="AJ21875" s="133"/>
      <c r="AO21875" s="135"/>
      <c r="AP21875" s="135"/>
      <c r="BJ21875" s="136"/>
    </row>
    <row r="21876" spans="5:62" ht="14.25" customHeight="1" x14ac:dyDescent="0.25">
      <c r="E21876" s="113"/>
      <c r="H21876" s="133"/>
      <c r="T21876" s="133"/>
      <c r="X21876" s="131"/>
      <c r="Y21876" s="133"/>
      <c r="AJ21876" s="133"/>
      <c r="AO21876" s="135"/>
      <c r="AP21876" s="135"/>
      <c r="BJ21876" s="136"/>
    </row>
    <row r="21877" spans="5:62" ht="14.25" customHeight="1" x14ac:dyDescent="0.25">
      <c r="E21877" s="113"/>
      <c r="H21877" s="133"/>
      <c r="T21877" s="133"/>
      <c r="X21877" s="131"/>
      <c r="Y21877" s="133"/>
      <c r="AJ21877" s="133"/>
      <c r="AO21877" s="135"/>
      <c r="AP21877" s="135"/>
      <c r="BJ21877" s="136"/>
    </row>
    <row r="21878" spans="5:62" ht="14.25" customHeight="1" x14ac:dyDescent="0.25">
      <c r="E21878" s="113"/>
      <c r="H21878" s="133"/>
      <c r="T21878" s="133"/>
      <c r="X21878" s="131"/>
      <c r="Y21878" s="133"/>
      <c r="AJ21878" s="133"/>
      <c r="AO21878" s="135"/>
      <c r="AP21878" s="135"/>
      <c r="BJ21878" s="136"/>
    </row>
    <row r="21879" spans="5:62" ht="14.25" customHeight="1" x14ac:dyDescent="0.25">
      <c r="E21879" s="113"/>
      <c r="H21879" s="133"/>
      <c r="T21879" s="133"/>
      <c r="X21879" s="131"/>
      <c r="Y21879" s="133"/>
      <c r="AJ21879" s="133"/>
      <c r="AO21879" s="135"/>
      <c r="AP21879" s="135"/>
      <c r="BJ21879" s="136"/>
    </row>
    <row r="21880" spans="5:62" ht="14.25" customHeight="1" x14ac:dyDescent="0.25">
      <c r="E21880" s="113"/>
      <c r="H21880" s="133"/>
      <c r="T21880" s="133"/>
      <c r="X21880" s="131"/>
      <c r="Y21880" s="133"/>
      <c r="AJ21880" s="133"/>
      <c r="AO21880" s="135"/>
      <c r="AP21880" s="135"/>
      <c r="BJ21880" s="136"/>
    </row>
    <row r="21881" spans="5:62" ht="14.25" customHeight="1" x14ac:dyDescent="0.25">
      <c r="E21881" s="113"/>
      <c r="H21881" s="133"/>
      <c r="T21881" s="133"/>
      <c r="X21881" s="131"/>
      <c r="Y21881" s="133"/>
      <c r="AJ21881" s="133"/>
      <c r="AO21881" s="135"/>
      <c r="AP21881" s="135"/>
      <c r="BJ21881" s="136"/>
    </row>
    <row r="21882" spans="5:62" ht="14.25" customHeight="1" x14ac:dyDescent="0.25">
      <c r="E21882" s="113"/>
      <c r="H21882" s="133"/>
      <c r="T21882" s="133"/>
      <c r="X21882" s="131"/>
      <c r="Y21882" s="133"/>
      <c r="AJ21882" s="133"/>
      <c r="AO21882" s="135"/>
      <c r="AP21882" s="135"/>
      <c r="BJ21882" s="136"/>
    </row>
    <row r="21883" spans="5:62" ht="14.25" customHeight="1" x14ac:dyDescent="0.25">
      <c r="E21883" s="113"/>
      <c r="H21883" s="133"/>
      <c r="T21883" s="133"/>
      <c r="X21883" s="131"/>
      <c r="Y21883" s="133"/>
      <c r="AJ21883" s="133"/>
      <c r="AO21883" s="135"/>
      <c r="AP21883" s="135"/>
      <c r="BJ21883" s="136"/>
    </row>
    <row r="21884" spans="5:62" ht="14.25" customHeight="1" x14ac:dyDescent="0.25">
      <c r="E21884" s="113"/>
      <c r="H21884" s="133"/>
      <c r="T21884" s="133"/>
      <c r="X21884" s="131"/>
      <c r="Y21884" s="133"/>
      <c r="AJ21884" s="133"/>
      <c r="AO21884" s="135"/>
      <c r="AP21884" s="135"/>
      <c r="BJ21884" s="136"/>
    </row>
    <row r="21885" spans="5:62" ht="14.25" customHeight="1" x14ac:dyDescent="0.25">
      <c r="E21885" s="113"/>
      <c r="H21885" s="133"/>
      <c r="T21885" s="133"/>
      <c r="X21885" s="131"/>
      <c r="Y21885" s="133"/>
      <c r="AJ21885" s="133"/>
      <c r="AO21885" s="135"/>
      <c r="AP21885" s="135"/>
      <c r="BJ21885" s="136"/>
    </row>
    <row r="21886" spans="5:62" ht="14.25" customHeight="1" x14ac:dyDescent="0.25">
      <c r="E21886" s="113"/>
      <c r="H21886" s="133"/>
      <c r="T21886" s="133"/>
      <c r="X21886" s="131"/>
      <c r="Y21886" s="133"/>
      <c r="AJ21886" s="133"/>
      <c r="AO21886" s="135"/>
      <c r="AP21886" s="135"/>
      <c r="BJ21886" s="136"/>
    </row>
    <row r="21887" spans="5:62" ht="14.25" customHeight="1" x14ac:dyDescent="0.25">
      <c r="E21887" s="113"/>
      <c r="H21887" s="133"/>
      <c r="T21887" s="133"/>
      <c r="X21887" s="131"/>
      <c r="Y21887" s="133"/>
      <c r="AJ21887" s="133"/>
      <c r="AO21887" s="135"/>
      <c r="AP21887" s="135"/>
      <c r="BJ21887" s="136"/>
    </row>
    <row r="21888" spans="5:62" ht="14.25" customHeight="1" x14ac:dyDescent="0.25">
      <c r="E21888" s="113"/>
      <c r="H21888" s="133"/>
      <c r="T21888" s="133"/>
      <c r="X21888" s="131"/>
      <c r="Y21888" s="133"/>
      <c r="AJ21888" s="133"/>
      <c r="AO21888" s="135"/>
      <c r="AP21888" s="135"/>
      <c r="BJ21888" s="136"/>
    </row>
    <row r="21889" spans="5:62" ht="14.25" customHeight="1" x14ac:dyDescent="0.25">
      <c r="E21889" s="113"/>
      <c r="H21889" s="133"/>
      <c r="T21889" s="133"/>
      <c r="X21889" s="131"/>
      <c r="Y21889" s="133"/>
      <c r="AJ21889" s="133"/>
      <c r="AO21889" s="135"/>
      <c r="AP21889" s="135"/>
      <c r="BJ21889" s="136"/>
    </row>
    <row r="21890" spans="5:62" ht="14.25" customHeight="1" x14ac:dyDescent="0.25">
      <c r="E21890" s="113"/>
      <c r="H21890" s="133"/>
      <c r="T21890" s="133"/>
      <c r="X21890" s="131"/>
      <c r="Y21890" s="133"/>
      <c r="AJ21890" s="133"/>
      <c r="AO21890" s="135"/>
      <c r="AP21890" s="135"/>
      <c r="BJ21890" s="136"/>
    </row>
    <row r="21891" spans="5:62" ht="14.25" customHeight="1" x14ac:dyDescent="0.25">
      <c r="E21891" s="113"/>
      <c r="H21891" s="133"/>
      <c r="T21891" s="133"/>
      <c r="X21891" s="131"/>
      <c r="Y21891" s="133"/>
      <c r="AJ21891" s="133"/>
      <c r="AO21891" s="135"/>
      <c r="AP21891" s="135"/>
      <c r="BJ21891" s="136"/>
    </row>
    <row r="21892" spans="5:62" ht="14.25" customHeight="1" x14ac:dyDescent="0.25">
      <c r="E21892" s="113"/>
      <c r="H21892" s="133"/>
      <c r="T21892" s="133"/>
      <c r="X21892" s="131"/>
      <c r="Y21892" s="133"/>
      <c r="AJ21892" s="133"/>
      <c r="AO21892" s="135"/>
      <c r="AP21892" s="135"/>
      <c r="BJ21892" s="136"/>
    </row>
    <row r="21893" spans="5:62" ht="14.25" customHeight="1" x14ac:dyDescent="0.25">
      <c r="E21893" s="113"/>
      <c r="H21893" s="133"/>
      <c r="T21893" s="133"/>
      <c r="X21893" s="131"/>
      <c r="Y21893" s="133"/>
      <c r="AJ21893" s="133"/>
      <c r="AO21893" s="135"/>
      <c r="AP21893" s="135"/>
      <c r="BJ21893" s="136"/>
    </row>
    <row r="21894" spans="5:62" ht="14.25" customHeight="1" x14ac:dyDescent="0.25">
      <c r="E21894" s="113"/>
      <c r="H21894" s="133"/>
      <c r="T21894" s="133"/>
      <c r="X21894" s="131"/>
      <c r="Y21894" s="133"/>
      <c r="AJ21894" s="133"/>
      <c r="AO21894" s="135"/>
      <c r="AP21894" s="135"/>
      <c r="BJ21894" s="136"/>
    </row>
    <row r="21895" spans="5:62" ht="14.25" customHeight="1" x14ac:dyDescent="0.25">
      <c r="E21895" s="113"/>
      <c r="H21895" s="133"/>
      <c r="T21895" s="133"/>
      <c r="X21895" s="131"/>
      <c r="Y21895" s="133"/>
      <c r="AJ21895" s="133"/>
      <c r="AO21895" s="135"/>
      <c r="AP21895" s="135"/>
      <c r="BJ21895" s="136"/>
    </row>
    <row r="21896" spans="5:62" ht="14.25" customHeight="1" x14ac:dyDescent="0.25">
      <c r="E21896" s="113"/>
      <c r="H21896" s="133"/>
      <c r="T21896" s="133"/>
      <c r="X21896" s="131"/>
      <c r="Y21896" s="133"/>
      <c r="AJ21896" s="133"/>
      <c r="AO21896" s="135"/>
      <c r="AP21896" s="135"/>
      <c r="BJ21896" s="136"/>
    </row>
    <row r="21897" spans="5:62" ht="14.25" customHeight="1" x14ac:dyDescent="0.25">
      <c r="E21897" s="113"/>
      <c r="H21897" s="133"/>
      <c r="T21897" s="133"/>
      <c r="X21897" s="131"/>
      <c r="Y21897" s="133"/>
      <c r="AJ21897" s="133"/>
      <c r="AO21897" s="135"/>
      <c r="AP21897" s="135"/>
      <c r="BJ21897" s="136"/>
    </row>
    <row r="21898" spans="5:62" ht="14.25" customHeight="1" x14ac:dyDescent="0.25">
      <c r="E21898" s="113"/>
      <c r="H21898" s="133"/>
      <c r="T21898" s="133"/>
      <c r="X21898" s="131"/>
      <c r="Y21898" s="133"/>
      <c r="AJ21898" s="133"/>
      <c r="AO21898" s="135"/>
      <c r="AP21898" s="135"/>
      <c r="BJ21898" s="136"/>
    </row>
    <row r="21899" spans="5:62" ht="14.25" customHeight="1" x14ac:dyDescent="0.25">
      <c r="E21899" s="113"/>
      <c r="H21899" s="133"/>
      <c r="T21899" s="133"/>
      <c r="X21899" s="131"/>
      <c r="Y21899" s="133"/>
      <c r="AJ21899" s="133"/>
      <c r="AO21899" s="135"/>
      <c r="AP21899" s="135"/>
      <c r="BJ21899" s="136"/>
    </row>
    <row r="21900" spans="5:62" ht="14.25" customHeight="1" x14ac:dyDescent="0.25">
      <c r="E21900" s="113"/>
      <c r="H21900" s="133"/>
      <c r="T21900" s="133"/>
      <c r="X21900" s="131"/>
      <c r="Y21900" s="133"/>
      <c r="AJ21900" s="133"/>
      <c r="AO21900" s="135"/>
      <c r="AP21900" s="135"/>
      <c r="BJ21900" s="136"/>
    </row>
    <row r="21901" spans="5:62" ht="14.25" customHeight="1" x14ac:dyDescent="0.25">
      <c r="E21901" s="113"/>
      <c r="H21901" s="133"/>
      <c r="T21901" s="133"/>
      <c r="X21901" s="131"/>
      <c r="Y21901" s="133"/>
      <c r="AJ21901" s="133"/>
      <c r="AO21901" s="135"/>
      <c r="AP21901" s="135"/>
      <c r="BJ21901" s="136"/>
    </row>
    <row r="21902" spans="5:62" ht="14.25" customHeight="1" x14ac:dyDescent="0.25">
      <c r="E21902" s="113"/>
      <c r="H21902" s="133"/>
      <c r="T21902" s="133"/>
      <c r="X21902" s="131"/>
      <c r="Y21902" s="133"/>
      <c r="AJ21902" s="133"/>
      <c r="AO21902" s="135"/>
      <c r="AP21902" s="135"/>
      <c r="BJ21902" s="136"/>
    </row>
    <row r="21903" spans="5:62" ht="14.25" customHeight="1" x14ac:dyDescent="0.25">
      <c r="E21903" s="113"/>
      <c r="H21903" s="133"/>
      <c r="T21903" s="133"/>
      <c r="X21903" s="131"/>
      <c r="Y21903" s="133"/>
      <c r="AJ21903" s="133"/>
      <c r="AO21903" s="135"/>
      <c r="AP21903" s="135"/>
      <c r="BJ21903" s="136"/>
    </row>
    <row r="21904" spans="5:62" ht="14.25" customHeight="1" x14ac:dyDescent="0.25">
      <c r="E21904" s="113"/>
      <c r="H21904" s="133"/>
      <c r="T21904" s="133"/>
      <c r="X21904" s="131"/>
      <c r="Y21904" s="133"/>
      <c r="AJ21904" s="133"/>
      <c r="AO21904" s="135"/>
      <c r="AP21904" s="135"/>
      <c r="BJ21904" s="136"/>
    </row>
    <row r="21905" spans="5:62" ht="14.25" customHeight="1" x14ac:dyDescent="0.25">
      <c r="E21905" s="113"/>
      <c r="H21905" s="133"/>
      <c r="T21905" s="133"/>
      <c r="X21905" s="131"/>
      <c r="Y21905" s="133"/>
      <c r="AJ21905" s="133"/>
      <c r="AO21905" s="135"/>
      <c r="AP21905" s="135"/>
      <c r="BJ21905" s="136"/>
    </row>
    <row r="21906" spans="5:62" ht="14.25" customHeight="1" x14ac:dyDescent="0.25">
      <c r="E21906" s="113"/>
      <c r="H21906" s="133"/>
      <c r="T21906" s="133"/>
      <c r="X21906" s="131"/>
      <c r="Y21906" s="133"/>
      <c r="AJ21906" s="133"/>
      <c r="AO21906" s="135"/>
      <c r="AP21906" s="135"/>
      <c r="BJ21906" s="136"/>
    </row>
    <row r="21907" spans="5:62" ht="14.25" customHeight="1" x14ac:dyDescent="0.25">
      <c r="E21907" s="113"/>
      <c r="H21907" s="133"/>
      <c r="T21907" s="133"/>
      <c r="X21907" s="131"/>
      <c r="Y21907" s="133"/>
      <c r="AJ21907" s="133"/>
      <c r="AO21907" s="135"/>
      <c r="AP21907" s="135"/>
      <c r="BJ21907" s="136"/>
    </row>
    <row r="21908" spans="5:62" ht="14.25" customHeight="1" x14ac:dyDescent="0.25">
      <c r="E21908" s="113"/>
      <c r="H21908" s="133"/>
      <c r="T21908" s="133"/>
      <c r="X21908" s="131"/>
      <c r="Y21908" s="133"/>
      <c r="AJ21908" s="133"/>
      <c r="AO21908" s="135"/>
      <c r="AP21908" s="135"/>
      <c r="BJ21908" s="136"/>
    </row>
    <row r="21909" spans="5:62" ht="14.25" customHeight="1" x14ac:dyDescent="0.25">
      <c r="E21909" s="113"/>
      <c r="H21909" s="133"/>
      <c r="T21909" s="133"/>
      <c r="X21909" s="131"/>
      <c r="Y21909" s="133"/>
      <c r="AJ21909" s="133"/>
      <c r="AO21909" s="135"/>
      <c r="AP21909" s="135"/>
      <c r="BJ21909" s="136"/>
    </row>
    <row r="21910" spans="5:62" ht="14.25" customHeight="1" x14ac:dyDescent="0.25">
      <c r="E21910" s="113"/>
      <c r="H21910" s="133"/>
      <c r="T21910" s="133"/>
      <c r="X21910" s="131"/>
      <c r="Y21910" s="133"/>
      <c r="AJ21910" s="133"/>
      <c r="AO21910" s="135"/>
      <c r="AP21910" s="135"/>
      <c r="BJ21910" s="136"/>
    </row>
    <row r="21911" spans="5:62" ht="14.25" customHeight="1" x14ac:dyDescent="0.25">
      <c r="E21911" s="113"/>
      <c r="H21911" s="133"/>
      <c r="T21911" s="133"/>
      <c r="X21911" s="131"/>
      <c r="Y21911" s="133"/>
      <c r="AJ21911" s="133"/>
      <c r="AO21911" s="135"/>
      <c r="AP21911" s="135"/>
      <c r="BJ21911" s="136"/>
    </row>
    <row r="21912" spans="5:62" ht="14.25" customHeight="1" x14ac:dyDescent="0.25">
      <c r="E21912" s="113"/>
      <c r="H21912" s="133"/>
      <c r="T21912" s="133"/>
      <c r="X21912" s="131"/>
      <c r="Y21912" s="133"/>
      <c r="AJ21912" s="133"/>
      <c r="AO21912" s="135"/>
      <c r="AP21912" s="135"/>
      <c r="BJ21912" s="136"/>
    </row>
    <row r="21913" spans="5:62" ht="14.25" customHeight="1" x14ac:dyDescent="0.25">
      <c r="E21913" s="113"/>
      <c r="H21913" s="133"/>
      <c r="T21913" s="133"/>
      <c r="X21913" s="131"/>
      <c r="Y21913" s="133"/>
      <c r="AJ21913" s="133"/>
      <c r="AO21913" s="135"/>
      <c r="AP21913" s="135"/>
      <c r="BJ21913" s="136"/>
    </row>
    <row r="21914" spans="5:62" ht="14.25" customHeight="1" x14ac:dyDescent="0.25">
      <c r="E21914" s="113"/>
      <c r="H21914" s="133"/>
      <c r="T21914" s="133"/>
      <c r="X21914" s="131"/>
      <c r="Y21914" s="133"/>
      <c r="AJ21914" s="133"/>
      <c r="AO21914" s="135"/>
      <c r="AP21914" s="135"/>
      <c r="BJ21914" s="136"/>
    </row>
    <row r="21915" spans="5:62" ht="14.25" customHeight="1" x14ac:dyDescent="0.25">
      <c r="E21915" s="113"/>
      <c r="H21915" s="133"/>
      <c r="T21915" s="133"/>
      <c r="X21915" s="131"/>
      <c r="Y21915" s="133"/>
      <c r="AJ21915" s="133"/>
      <c r="AO21915" s="135"/>
      <c r="AP21915" s="135"/>
      <c r="BJ21915" s="136"/>
    </row>
    <row r="21916" spans="5:62" ht="14.25" customHeight="1" x14ac:dyDescent="0.25">
      <c r="E21916" s="113"/>
      <c r="H21916" s="133"/>
      <c r="T21916" s="133"/>
      <c r="X21916" s="131"/>
      <c r="Y21916" s="133"/>
      <c r="AJ21916" s="133"/>
      <c r="AO21916" s="135"/>
      <c r="AP21916" s="135"/>
      <c r="BJ21916" s="136"/>
    </row>
    <row r="21917" spans="5:62" ht="14.25" customHeight="1" x14ac:dyDescent="0.25">
      <c r="E21917" s="113"/>
      <c r="H21917" s="133"/>
      <c r="T21917" s="133"/>
      <c r="X21917" s="131"/>
      <c r="Y21917" s="133"/>
      <c r="AJ21917" s="133"/>
      <c r="AO21917" s="135"/>
      <c r="AP21917" s="135"/>
      <c r="BJ21917" s="136"/>
    </row>
    <row r="21918" spans="5:62" ht="14.25" customHeight="1" x14ac:dyDescent="0.25">
      <c r="E21918" s="113"/>
      <c r="H21918" s="133"/>
      <c r="T21918" s="133"/>
      <c r="X21918" s="131"/>
      <c r="Y21918" s="133"/>
      <c r="AJ21918" s="133"/>
      <c r="AO21918" s="135"/>
      <c r="AP21918" s="135"/>
      <c r="BJ21918" s="136"/>
    </row>
    <row r="21919" spans="5:62" ht="14.25" customHeight="1" x14ac:dyDescent="0.25">
      <c r="E21919" s="113"/>
      <c r="H21919" s="133"/>
      <c r="T21919" s="133"/>
      <c r="X21919" s="131"/>
      <c r="Y21919" s="133"/>
      <c r="AJ21919" s="133"/>
      <c r="AO21919" s="135"/>
      <c r="AP21919" s="135"/>
      <c r="BJ21919" s="136"/>
    </row>
    <row r="21920" spans="5:62" ht="14.25" customHeight="1" x14ac:dyDescent="0.25">
      <c r="E21920" s="113"/>
      <c r="H21920" s="133"/>
      <c r="T21920" s="133"/>
      <c r="X21920" s="131"/>
      <c r="Y21920" s="133"/>
      <c r="AJ21920" s="133"/>
      <c r="AO21920" s="135"/>
      <c r="AP21920" s="135"/>
      <c r="BJ21920" s="136"/>
    </row>
    <row r="21921" spans="5:62" ht="14.25" customHeight="1" x14ac:dyDescent="0.25">
      <c r="E21921" s="113"/>
      <c r="H21921" s="133"/>
      <c r="T21921" s="133"/>
      <c r="X21921" s="131"/>
      <c r="Y21921" s="133"/>
      <c r="AJ21921" s="133"/>
      <c r="AO21921" s="135"/>
      <c r="AP21921" s="135"/>
      <c r="BJ21921" s="136"/>
    </row>
    <row r="21922" spans="5:62" ht="14.25" customHeight="1" x14ac:dyDescent="0.25">
      <c r="E21922" s="113"/>
      <c r="H21922" s="133"/>
      <c r="T21922" s="133"/>
      <c r="X21922" s="131"/>
      <c r="Y21922" s="133"/>
      <c r="AJ21922" s="133"/>
      <c r="AO21922" s="135"/>
      <c r="AP21922" s="135"/>
      <c r="BJ21922" s="136"/>
    </row>
    <row r="21923" spans="5:62" ht="14.25" customHeight="1" x14ac:dyDescent="0.25">
      <c r="E21923" s="113"/>
      <c r="H21923" s="133"/>
      <c r="T21923" s="133"/>
      <c r="X21923" s="131"/>
      <c r="Y21923" s="133"/>
      <c r="AJ21923" s="133"/>
      <c r="AO21923" s="135"/>
      <c r="AP21923" s="135"/>
      <c r="BJ21923" s="136"/>
    </row>
    <row r="21924" spans="5:62" ht="14.25" customHeight="1" x14ac:dyDescent="0.25">
      <c r="E21924" s="113"/>
      <c r="H21924" s="133"/>
      <c r="T21924" s="133"/>
      <c r="X21924" s="131"/>
      <c r="Y21924" s="133"/>
      <c r="AJ21924" s="133"/>
      <c r="AO21924" s="135"/>
      <c r="AP21924" s="135"/>
      <c r="BJ21924" s="136"/>
    </row>
    <row r="21925" spans="5:62" ht="14.25" customHeight="1" x14ac:dyDescent="0.25">
      <c r="E21925" s="113"/>
      <c r="H21925" s="133"/>
      <c r="T21925" s="133"/>
      <c r="X21925" s="131"/>
      <c r="Y21925" s="133"/>
      <c r="AJ21925" s="133"/>
      <c r="AO21925" s="135"/>
      <c r="AP21925" s="135"/>
      <c r="BJ21925" s="136"/>
    </row>
    <row r="21926" spans="5:62" ht="14.25" customHeight="1" x14ac:dyDescent="0.25">
      <c r="E21926" s="113"/>
      <c r="H21926" s="133"/>
      <c r="T21926" s="133"/>
      <c r="X21926" s="131"/>
      <c r="Y21926" s="133"/>
      <c r="AJ21926" s="133"/>
      <c r="AO21926" s="135"/>
      <c r="AP21926" s="135"/>
      <c r="BJ21926" s="136"/>
    </row>
    <row r="21927" spans="5:62" ht="14.25" customHeight="1" x14ac:dyDescent="0.25">
      <c r="E21927" s="113"/>
      <c r="H21927" s="133"/>
      <c r="T21927" s="133"/>
      <c r="X21927" s="131"/>
      <c r="Y21927" s="133"/>
      <c r="AJ21927" s="133"/>
      <c r="AO21927" s="135"/>
      <c r="AP21927" s="135"/>
      <c r="BJ21927" s="136"/>
    </row>
    <row r="21928" spans="5:62" ht="14.25" customHeight="1" x14ac:dyDescent="0.25">
      <c r="E21928" s="113"/>
      <c r="H21928" s="133"/>
      <c r="T21928" s="133"/>
      <c r="X21928" s="131"/>
      <c r="Y21928" s="133"/>
      <c r="AJ21928" s="133"/>
      <c r="AO21928" s="135"/>
      <c r="AP21928" s="135"/>
      <c r="BJ21928" s="136"/>
    </row>
    <row r="21929" spans="5:62" ht="14.25" customHeight="1" x14ac:dyDescent="0.25">
      <c r="E21929" s="113"/>
      <c r="H21929" s="133"/>
      <c r="T21929" s="133"/>
      <c r="X21929" s="131"/>
      <c r="Y21929" s="133"/>
      <c r="AJ21929" s="133"/>
      <c r="AO21929" s="135"/>
      <c r="AP21929" s="135"/>
      <c r="BJ21929" s="136"/>
    </row>
    <row r="21930" spans="5:62" ht="14.25" customHeight="1" x14ac:dyDescent="0.25">
      <c r="E21930" s="113"/>
      <c r="H21930" s="133"/>
      <c r="T21930" s="133"/>
      <c r="X21930" s="131"/>
      <c r="Y21930" s="133"/>
      <c r="AJ21930" s="133"/>
      <c r="AO21930" s="135"/>
      <c r="AP21930" s="135"/>
      <c r="BJ21930" s="136"/>
    </row>
    <row r="21931" spans="5:62" ht="14.25" customHeight="1" x14ac:dyDescent="0.25">
      <c r="E21931" s="113"/>
      <c r="H21931" s="133"/>
      <c r="T21931" s="133"/>
      <c r="X21931" s="131"/>
      <c r="Y21931" s="133"/>
      <c r="AJ21931" s="133"/>
      <c r="AO21931" s="135"/>
      <c r="AP21931" s="135"/>
      <c r="BJ21931" s="136"/>
    </row>
    <row r="21932" spans="5:62" ht="14.25" customHeight="1" x14ac:dyDescent="0.25">
      <c r="E21932" s="113"/>
      <c r="H21932" s="133"/>
      <c r="T21932" s="133"/>
      <c r="X21932" s="131"/>
      <c r="Y21932" s="133"/>
      <c r="AJ21932" s="133"/>
      <c r="AO21932" s="135"/>
      <c r="AP21932" s="135"/>
      <c r="BJ21932" s="136"/>
    </row>
    <row r="21933" spans="5:62" ht="14.25" customHeight="1" x14ac:dyDescent="0.25">
      <c r="E21933" s="113"/>
      <c r="H21933" s="133"/>
      <c r="T21933" s="133"/>
      <c r="X21933" s="131"/>
      <c r="Y21933" s="133"/>
      <c r="AJ21933" s="133"/>
      <c r="AO21933" s="135"/>
      <c r="AP21933" s="135"/>
      <c r="BJ21933" s="136"/>
    </row>
    <row r="21934" spans="5:62" ht="14.25" customHeight="1" x14ac:dyDescent="0.25">
      <c r="E21934" s="113"/>
      <c r="H21934" s="133"/>
      <c r="T21934" s="133"/>
      <c r="X21934" s="131"/>
      <c r="Y21934" s="133"/>
      <c r="AJ21934" s="133"/>
      <c r="AO21934" s="135"/>
      <c r="AP21934" s="135"/>
      <c r="BJ21934" s="136"/>
    </row>
    <row r="21935" spans="5:62" ht="14.25" customHeight="1" x14ac:dyDescent="0.25">
      <c r="E21935" s="113"/>
      <c r="H21935" s="133"/>
      <c r="T21935" s="133"/>
      <c r="X21935" s="131"/>
      <c r="Y21935" s="133"/>
      <c r="AJ21935" s="133"/>
      <c r="AO21935" s="135"/>
      <c r="AP21935" s="135"/>
      <c r="BJ21935" s="136"/>
    </row>
    <row r="21936" spans="5:62" ht="14.25" customHeight="1" x14ac:dyDescent="0.25">
      <c r="E21936" s="113"/>
      <c r="H21936" s="133"/>
      <c r="T21936" s="133"/>
      <c r="X21936" s="131"/>
      <c r="Y21936" s="133"/>
      <c r="AJ21936" s="133"/>
      <c r="AO21936" s="135"/>
      <c r="AP21936" s="135"/>
      <c r="BJ21936" s="136"/>
    </row>
    <row r="21937" spans="5:62" ht="14.25" customHeight="1" x14ac:dyDescent="0.25">
      <c r="E21937" s="113"/>
      <c r="H21937" s="133"/>
      <c r="T21937" s="133"/>
      <c r="X21937" s="131"/>
      <c r="Y21937" s="133"/>
      <c r="AJ21937" s="133"/>
      <c r="AO21937" s="135"/>
      <c r="AP21937" s="135"/>
      <c r="BJ21937" s="136"/>
    </row>
    <row r="21938" spans="5:62" ht="14.25" customHeight="1" x14ac:dyDescent="0.25">
      <c r="E21938" s="113"/>
      <c r="H21938" s="133"/>
      <c r="T21938" s="133"/>
      <c r="X21938" s="131"/>
      <c r="Y21938" s="133"/>
      <c r="AJ21938" s="133"/>
      <c r="AO21938" s="135"/>
      <c r="AP21938" s="135"/>
      <c r="BJ21938" s="136"/>
    </row>
    <row r="21939" spans="5:62" ht="14.25" customHeight="1" x14ac:dyDescent="0.25">
      <c r="E21939" s="113"/>
      <c r="H21939" s="133"/>
      <c r="T21939" s="133"/>
      <c r="X21939" s="131"/>
      <c r="Y21939" s="133"/>
      <c r="AJ21939" s="133"/>
      <c r="AO21939" s="135"/>
      <c r="AP21939" s="135"/>
      <c r="BJ21939" s="136"/>
    </row>
    <row r="21940" spans="5:62" ht="14.25" customHeight="1" x14ac:dyDescent="0.25">
      <c r="E21940" s="113"/>
      <c r="H21940" s="133"/>
      <c r="T21940" s="133"/>
      <c r="X21940" s="131"/>
      <c r="Y21940" s="133"/>
      <c r="AJ21940" s="133"/>
      <c r="AO21940" s="135"/>
      <c r="AP21940" s="135"/>
      <c r="BJ21940" s="136"/>
    </row>
    <row r="21941" spans="5:62" ht="14.25" customHeight="1" x14ac:dyDescent="0.25">
      <c r="E21941" s="113"/>
      <c r="H21941" s="133"/>
      <c r="T21941" s="133"/>
      <c r="X21941" s="131"/>
      <c r="Y21941" s="133"/>
      <c r="AJ21941" s="133"/>
      <c r="AO21941" s="135"/>
      <c r="AP21941" s="135"/>
      <c r="BJ21941" s="136"/>
    </row>
    <row r="21942" spans="5:62" ht="14.25" customHeight="1" x14ac:dyDescent="0.25">
      <c r="E21942" s="113"/>
      <c r="H21942" s="133"/>
      <c r="T21942" s="133"/>
      <c r="X21942" s="131"/>
      <c r="Y21942" s="133"/>
      <c r="AJ21942" s="133"/>
      <c r="AO21942" s="135"/>
      <c r="AP21942" s="135"/>
      <c r="BJ21942" s="136"/>
    </row>
    <row r="21943" spans="5:62" ht="14.25" customHeight="1" x14ac:dyDescent="0.25">
      <c r="E21943" s="113"/>
      <c r="H21943" s="133"/>
      <c r="T21943" s="133"/>
      <c r="X21943" s="131"/>
      <c r="Y21943" s="133"/>
      <c r="AJ21943" s="133"/>
      <c r="AO21943" s="135"/>
      <c r="AP21943" s="135"/>
      <c r="BJ21943" s="136"/>
    </row>
    <row r="21944" spans="5:62" ht="14.25" customHeight="1" x14ac:dyDescent="0.25">
      <c r="E21944" s="113"/>
      <c r="H21944" s="133"/>
      <c r="T21944" s="133"/>
      <c r="X21944" s="131"/>
      <c r="Y21944" s="133"/>
      <c r="AJ21944" s="133"/>
      <c r="AO21944" s="135"/>
      <c r="AP21944" s="135"/>
      <c r="BJ21944" s="136"/>
    </row>
    <row r="21945" spans="5:62" ht="14.25" customHeight="1" x14ac:dyDescent="0.25">
      <c r="E21945" s="113"/>
      <c r="H21945" s="133"/>
      <c r="T21945" s="133"/>
      <c r="X21945" s="131"/>
      <c r="Y21945" s="133"/>
      <c r="AJ21945" s="133"/>
      <c r="AO21945" s="135"/>
      <c r="AP21945" s="135"/>
      <c r="BJ21945" s="136"/>
    </row>
    <row r="21946" spans="5:62" ht="14.25" customHeight="1" x14ac:dyDescent="0.25">
      <c r="E21946" s="113"/>
      <c r="H21946" s="133"/>
      <c r="T21946" s="133"/>
      <c r="X21946" s="131"/>
      <c r="Y21946" s="133"/>
      <c r="AJ21946" s="133"/>
      <c r="AO21946" s="135"/>
      <c r="AP21946" s="135"/>
      <c r="BJ21946" s="136"/>
    </row>
    <row r="21947" spans="5:62" ht="14.25" customHeight="1" x14ac:dyDescent="0.25">
      <c r="E21947" s="113"/>
      <c r="H21947" s="133"/>
      <c r="T21947" s="133"/>
      <c r="X21947" s="131"/>
      <c r="Y21947" s="133"/>
      <c r="AJ21947" s="133"/>
      <c r="AO21947" s="135"/>
      <c r="AP21947" s="135"/>
      <c r="BJ21947" s="136"/>
    </row>
    <row r="21948" spans="5:62" ht="14.25" customHeight="1" x14ac:dyDescent="0.25">
      <c r="E21948" s="113"/>
      <c r="H21948" s="133"/>
      <c r="T21948" s="133"/>
      <c r="X21948" s="131"/>
      <c r="Y21948" s="133"/>
      <c r="AJ21948" s="133"/>
      <c r="AO21948" s="135"/>
      <c r="AP21948" s="135"/>
      <c r="BJ21948" s="136"/>
    </row>
    <row r="21949" spans="5:62" ht="14.25" customHeight="1" x14ac:dyDescent="0.25">
      <c r="E21949" s="113"/>
      <c r="H21949" s="133"/>
      <c r="T21949" s="133"/>
      <c r="X21949" s="131"/>
      <c r="Y21949" s="133"/>
      <c r="AJ21949" s="133"/>
      <c r="AO21949" s="135"/>
      <c r="AP21949" s="135"/>
      <c r="BJ21949" s="136"/>
    </row>
    <row r="21950" spans="5:62" ht="14.25" customHeight="1" x14ac:dyDescent="0.25">
      <c r="E21950" s="113"/>
      <c r="H21950" s="133"/>
      <c r="T21950" s="133"/>
      <c r="X21950" s="131"/>
      <c r="Y21950" s="133"/>
      <c r="AJ21950" s="133"/>
      <c r="AO21950" s="135"/>
      <c r="AP21950" s="135"/>
      <c r="BJ21950" s="136"/>
    </row>
    <row r="21951" spans="5:62" ht="14.25" customHeight="1" x14ac:dyDescent="0.25">
      <c r="E21951" s="113"/>
      <c r="H21951" s="133"/>
      <c r="T21951" s="133"/>
      <c r="X21951" s="131"/>
      <c r="Y21951" s="133"/>
      <c r="AJ21951" s="133"/>
      <c r="AO21951" s="135"/>
      <c r="AP21951" s="135"/>
      <c r="BJ21951" s="136"/>
    </row>
    <row r="21952" spans="5:62" ht="14.25" customHeight="1" x14ac:dyDescent="0.25">
      <c r="E21952" s="113"/>
      <c r="H21952" s="133"/>
      <c r="T21952" s="133"/>
      <c r="X21952" s="131"/>
      <c r="Y21952" s="133"/>
      <c r="AJ21952" s="133"/>
      <c r="AO21952" s="135"/>
      <c r="AP21952" s="135"/>
      <c r="BJ21952" s="136"/>
    </row>
    <row r="21953" spans="5:62" ht="14.25" customHeight="1" x14ac:dyDescent="0.25">
      <c r="E21953" s="113"/>
      <c r="H21953" s="133"/>
      <c r="T21953" s="133"/>
      <c r="X21953" s="131"/>
      <c r="Y21953" s="133"/>
      <c r="AJ21953" s="133"/>
      <c r="AO21953" s="135"/>
      <c r="AP21953" s="135"/>
      <c r="BJ21953" s="136"/>
    </row>
    <row r="21954" spans="5:62" ht="14.25" customHeight="1" x14ac:dyDescent="0.25">
      <c r="E21954" s="113"/>
      <c r="H21954" s="133"/>
      <c r="T21954" s="133"/>
      <c r="X21954" s="131"/>
      <c r="Y21954" s="133"/>
      <c r="AJ21954" s="133"/>
      <c r="AO21954" s="135"/>
      <c r="AP21954" s="135"/>
      <c r="BJ21954" s="136"/>
    </row>
    <row r="21955" spans="5:62" ht="14.25" customHeight="1" x14ac:dyDescent="0.25">
      <c r="E21955" s="113"/>
      <c r="H21955" s="133"/>
      <c r="T21955" s="133"/>
      <c r="X21955" s="131"/>
      <c r="Y21955" s="133"/>
      <c r="AJ21955" s="133"/>
      <c r="AO21955" s="135"/>
      <c r="AP21955" s="135"/>
      <c r="BJ21955" s="136"/>
    </row>
    <row r="21956" spans="5:62" ht="14.25" customHeight="1" x14ac:dyDescent="0.25">
      <c r="E21956" s="113"/>
      <c r="H21956" s="133"/>
      <c r="T21956" s="133"/>
      <c r="X21956" s="131"/>
      <c r="Y21956" s="133"/>
      <c r="AJ21956" s="133"/>
      <c r="AO21956" s="135"/>
      <c r="AP21956" s="135"/>
      <c r="BJ21956" s="136"/>
    </row>
    <row r="21957" spans="5:62" ht="14.25" customHeight="1" x14ac:dyDescent="0.25">
      <c r="E21957" s="113"/>
      <c r="H21957" s="133"/>
      <c r="T21957" s="133"/>
      <c r="X21957" s="131"/>
      <c r="Y21957" s="133"/>
      <c r="AJ21957" s="133"/>
      <c r="AO21957" s="135"/>
      <c r="AP21957" s="135"/>
      <c r="BJ21957" s="136"/>
    </row>
    <row r="21958" spans="5:62" ht="14.25" customHeight="1" x14ac:dyDescent="0.25">
      <c r="E21958" s="113"/>
      <c r="H21958" s="133"/>
      <c r="T21958" s="133"/>
      <c r="X21958" s="131"/>
      <c r="Y21958" s="133"/>
      <c r="AJ21958" s="133"/>
      <c r="AO21958" s="135"/>
      <c r="AP21958" s="135"/>
      <c r="BJ21958" s="136"/>
    </row>
    <row r="21959" spans="5:62" ht="14.25" customHeight="1" x14ac:dyDescent="0.25">
      <c r="E21959" s="113"/>
      <c r="H21959" s="133"/>
      <c r="T21959" s="133"/>
      <c r="X21959" s="131"/>
      <c r="Y21959" s="133"/>
      <c r="AJ21959" s="133"/>
      <c r="AO21959" s="135"/>
      <c r="AP21959" s="135"/>
      <c r="BJ21959" s="136"/>
    </row>
    <row r="21960" spans="5:62" ht="14.25" customHeight="1" x14ac:dyDescent="0.25">
      <c r="E21960" s="113"/>
      <c r="H21960" s="133"/>
      <c r="T21960" s="133"/>
      <c r="X21960" s="131"/>
      <c r="Y21960" s="133"/>
      <c r="AJ21960" s="133"/>
      <c r="AO21960" s="135"/>
      <c r="AP21960" s="135"/>
      <c r="BJ21960" s="136"/>
    </row>
    <row r="21961" spans="5:62" ht="14.25" customHeight="1" x14ac:dyDescent="0.25">
      <c r="E21961" s="113"/>
      <c r="H21961" s="133"/>
      <c r="T21961" s="133"/>
      <c r="X21961" s="131"/>
      <c r="Y21961" s="133"/>
      <c r="AJ21961" s="133"/>
      <c r="AO21961" s="135"/>
      <c r="AP21961" s="135"/>
      <c r="BJ21961" s="136"/>
    </row>
    <row r="21962" spans="5:62" ht="14.25" customHeight="1" x14ac:dyDescent="0.25">
      <c r="E21962" s="113"/>
      <c r="H21962" s="133"/>
      <c r="T21962" s="133"/>
      <c r="X21962" s="131"/>
      <c r="Y21962" s="133"/>
      <c r="AJ21962" s="133"/>
      <c r="AO21962" s="135"/>
      <c r="AP21962" s="135"/>
      <c r="BJ21962" s="136"/>
    </row>
    <row r="21963" spans="5:62" ht="14.25" customHeight="1" x14ac:dyDescent="0.25">
      <c r="E21963" s="113"/>
      <c r="H21963" s="133"/>
      <c r="T21963" s="133"/>
      <c r="X21963" s="131"/>
      <c r="Y21963" s="133"/>
      <c r="AJ21963" s="133"/>
      <c r="AO21963" s="135"/>
      <c r="AP21963" s="135"/>
      <c r="BJ21963" s="136"/>
    </row>
    <row r="21964" spans="5:62" ht="14.25" customHeight="1" x14ac:dyDescent="0.25">
      <c r="E21964" s="113"/>
      <c r="H21964" s="133"/>
      <c r="T21964" s="133"/>
      <c r="X21964" s="131"/>
      <c r="Y21964" s="133"/>
      <c r="AJ21964" s="133"/>
      <c r="AO21964" s="135"/>
      <c r="AP21964" s="135"/>
      <c r="BJ21964" s="136"/>
    </row>
    <row r="21965" spans="5:62" ht="14.25" customHeight="1" x14ac:dyDescent="0.25">
      <c r="E21965" s="113"/>
      <c r="H21965" s="133"/>
      <c r="T21965" s="133"/>
      <c r="X21965" s="131"/>
      <c r="Y21965" s="133"/>
      <c r="AJ21965" s="133"/>
      <c r="AO21965" s="135"/>
      <c r="AP21965" s="135"/>
      <c r="BJ21965" s="136"/>
    </row>
    <row r="21966" spans="5:62" ht="14.25" customHeight="1" x14ac:dyDescent="0.25">
      <c r="E21966" s="113"/>
      <c r="H21966" s="133"/>
      <c r="T21966" s="133"/>
      <c r="X21966" s="131"/>
      <c r="Y21966" s="133"/>
      <c r="AJ21966" s="133"/>
      <c r="AO21966" s="135"/>
      <c r="AP21966" s="135"/>
      <c r="BJ21966" s="136"/>
    </row>
    <row r="21967" spans="5:62" ht="14.25" customHeight="1" x14ac:dyDescent="0.25">
      <c r="E21967" s="113"/>
      <c r="H21967" s="133"/>
      <c r="T21967" s="133"/>
      <c r="X21967" s="131"/>
      <c r="Y21967" s="133"/>
      <c r="AJ21967" s="133"/>
      <c r="AO21967" s="135"/>
      <c r="AP21967" s="135"/>
      <c r="BJ21967" s="136"/>
    </row>
    <row r="21968" spans="5:62" ht="14.25" customHeight="1" x14ac:dyDescent="0.25">
      <c r="E21968" s="113"/>
      <c r="H21968" s="133"/>
      <c r="T21968" s="133"/>
      <c r="X21968" s="131"/>
      <c r="Y21968" s="133"/>
      <c r="AJ21968" s="133"/>
      <c r="AO21968" s="135"/>
      <c r="AP21968" s="135"/>
      <c r="BJ21968" s="136"/>
    </row>
    <row r="21969" spans="5:62" ht="14.25" customHeight="1" x14ac:dyDescent="0.25">
      <c r="E21969" s="113"/>
      <c r="H21969" s="133"/>
      <c r="T21969" s="133"/>
      <c r="X21969" s="131"/>
      <c r="Y21969" s="133"/>
      <c r="AJ21969" s="133"/>
      <c r="AO21969" s="135"/>
      <c r="AP21969" s="135"/>
      <c r="BJ21969" s="136"/>
    </row>
    <row r="21970" spans="5:62" ht="14.25" customHeight="1" x14ac:dyDescent="0.25">
      <c r="E21970" s="113"/>
      <c r="H21970" s="133"/>
      <c r="T21970" s="133"/>
      <c r="X21970" s="131"/>
      <c r="Y21970" s="133"/>
      <c r="AJ21970" s="133"/>
      <c r="AO21970" s="135"/>
      <c r="AP21970" s="135"/>
      <c r="BJ21970" s="136"/>
    </row>
    <row r="21971" spans="5:62" ht="14.25" customHeight="1" x14ac:dyDescent="0.25">
      <c r="E21971" s="113"/>
      <c r="H21971" s="133"/>
      <c r="T21971" s="133"/>
      <c r="X21971" s="131"/>
      <c r="Y21971" s="133"/>
      <c r="AJ21971" s="133"/>
      <c r="AO21971" s="135"/>
      <c r="AP21971" s="135"/>
      <c r="BJ21971" s="136"/>
    </row>
    <row r="21972" spans="5:62" ht="14.25" customHeight="1" x14ac:dyDescent="0.25">
      <c r="E21972" s="113"/>
      <c r="H21972" s="133"/>
      <c r="T21972" s="133"/>
      <c r="X21972" s="131"/>
      <c r="Y21972" s="133"/>
      <c r="AJ21972" s="133"/>
      <c r="AO21972" s="135"/>
      <c r="AP21972" s="135"/>
      <c r="BJ21972" s="136"/>
    </row>
    <row r="21973" spans="5:62" ht="14.25" customHeight="1" x14ac:dyDescent="0.25">
      <c r="E21973" s="113"/>
      <c r="H21973" s="133"/>
      <c r="T21973" s="133"/>
      <c r="X21973" s="131"/>
      <c r="Y21973" s="133"/>
      <c r="AJ21973" s="133"/>
      <c r="AO21973" s="135"/>
      <c r="AP21973" s="135"/>
      <c r="BJ21973" s="136"/>
    </row>
    <row r="21974" spans="5:62" ht="14.25" customHeight="1" x14ac:dyDescent="0.25">
      <c r="E21974" s="113"/>
      <c r="H21974" s="133"/>
      <c r="T21974" s="133"/>
      <c r="X21974" s="131"/>
      <c r="Y21974" s="133"/>
      <c r="AJ21974" s="133"/>
      <c r="AO21974" s="135"/>
      <c r="AP21974" s="135"/>
      <c r="BJ21974" s="136"/>
    </row>
    <row r="21975" spans="5:62" ht="14.25" customHeight="1" x14ac:dyDescent="0.25">
      <c r="E21975" s="113"/>
      <c r="H21975" s="133"/>
      <c r="T21975" s="133"/>
      <c r="X21975" s="131"/>
      <c r="Y21975" s="133"/>
      <c r="AJ21975" s="133"/>
      <c r="AO21975" s="135"/>
      <c r="AP21975" s="135"/>
      <c r="BJ21975" s="136"/>
    </row>
    <row r="21976" spans="5:62" ht="14.25" customHeight="1" x14ac:dyDescent="0.25">
      <c r="E21976" s="113"/>
      <c r="H21976" s="133"/>
      <c r="T21976" s="133"/>
      <c r="X21976" s="131"/>
      <c r="Y21976" s="133"/>
      <c r="AJ21976" s="133"/>
      <c r="AO21976" s="135"/>
      <c r="AP21976" s="135"/>
      <c r="BJ21976" s="136"/>
    </row>
    <row r="21977" spans="5:62" ht="14.25" customHeight="1" x14ac:dyDescent="0.25">
      <c r="E21977" s="113"/>
      <c r="H21977" s="133"/>
      <c r="T21977" s="133"/>
      <c r="X21977" s="131"/>
      <c r="Y21977" s="133"/>
      <c r="AJ21977" s="133"/>
      <c r="AO21977" s="135"/>
      <c r="AP21977" s="135"/>
      <c r="BJ21977" s="136"/>
    </row>
    <row r="21978" spans="5:62" ht="14.25" customHeight="1" x14ac:dyDescent="0.25">
      <c r="E21978" s="113"/>
      <c r="H21978" s="133"/>
      <c r="T21978" s="133"/>
      <c r="X21978" s="131"/>
      <c r="Y21978" s="133"/>
      <c r="AJ21978" s="133"/>
      <c r="AO21978" s="135"/>
      <c r="AP21978" s="135"/>
      <c r="BJ21978" s="136"/>
    </row>
    <row r="21979" spans="5:62" ht="14.25" customHeight="1" x14ac:dyDescent="0.25">
      <c r="E21979" s="113"/>
      <c r="H21979" s="133"/>
      <c r="T21979" s="133"/>
      <c r="X21979" s="131"/>
      <c r="Y21979" s="133"/>
      <c r="AJ21979" s="133"/>
      <c r="AO21979" s="135"/>
      <c r="AP21979" s="135"/>
      <c r="BJ21979" s="136"/>
    </row>
    <row r="21980" spans="5:62" ht="14.25" customHeight="1" x14ac:dyDescent="0.25">
      <c r="E21980" s="113"/>
      <c r="H21980" s="133"/>
      <c r="T21980" s="133"/>
      <c r="X21980" s="131"/>
      <c r="Y21980" s="133"/>
      <c r="AJ21980" s="133"/>
      <c r="AO21980" s="135"/>
      <c r="AP21980" s="135"/>
      <c r="BJ21980" s="136"/>
    </row>
    <row r="21981" spans="5:62" ht="14.25" customHeight="1" x14ac:dyDescent="0.25">
      <c r="E21981" s="113"/>
      <c r="H21981" s="133"/>
      <c r="T21981" s="133"/>
      <c r="X21981" s="131"/>
      <c r="Y21981" s="133"/>
      <c r="AJ21981" s="133"/>
      <c r="AO21981" s="135"/>
      <c r="AP21981" s="135"/>
      <c r="BJ21981" s="136"/>
    </row>
    <row r="21982" spans="5:62" ht="14.25" customHeight="1" x14ac:dyDescent="0.25">
      <c r="E21982" s="113"/>
      <c r="H21982" s="133"/>
      <c r="T21982" s="133"/>
      <c r="X21982" s="131"/>
      <c r="Y21982" s="133"/>
      <c r="AJ21982" s="133"/>
      <c r="AO21982" s="135"/>
      <c r="AP21982" s="135"/>
      <c r="BJ21982" s="136"/>
    </row>
    <row r="21983" spans="5:62" ht="14.25" customHeight="1" x14ac:dyDescent="0.25">
      <c r="E21983" s="113"/>
      <c r="H21983" s="133"/>
      <c r="T21983" s="133"/>
      <c r="X21983" s="131"/>
      <c r="Y21983" s="133"/>
      <c r="AJ21983" s="133"/>
      <c r="AO21983" s="135"/>
      <c r="AP21983" s="135"/>
      <c r="BJ21983" s="136"/>
    </row>
    <row r="21984" spans="5:62" ht="14.25" customHeight="1" x14ac:dyDescent="0.25">
      <c r="E21984" s="113"/>
      <c r="H21984" s="133"/>
      <c r="T21984" s="133"/>
      <c r="X21984" s="131"/>
      <c r="Y21984" s="133"/>
      <c r="AJ21984" s="133"/>
      <c r="AO21984" s="135"/>
      <c r="AP21984" s="135"/>
      <c r="BJ21984" s="136"/>
    </row>
    <row r="21985" spans="5:62" ht="14.25" customHeight="1" x14ac:dyDescent="0.25">
      <c r="E21985" s="113"/>
      <c r="H21985" s="133"/>
      <c r="T21985" s="133"/>
      <c r="X21985" s="131"/>
      <c r="Y21985" s="133"/>
      <c r="AJ21985" s="133"/>
      <c r="AO21985" s="135"/>
      <c r="AP21985" s="135"/>
      <c r="BJ21985" s="136"/>
    </row>
    <row r="21986" spans="5:62" ht="14.25" customHeight="1" x14ac:dyDescent="0.25">
      <c r="E21986" s="113"/>
      <c r="H21986" s="133"/>
      <c r="T21986" s="133"/>
      <c r="X21986" s="131"/>
      <c r="Y21986" s="133"/>
      <c r="AJ21986" s="133"/>
      <c r="AO21986" s="135"/>
      <c r="AP21986" s="135"/>
      <c r="BJ21986" s="136"/>
    </row>
    <row r="21987" spans="5:62" ht="14.25" customHeight="1" x14ac:dyDescent="0.25">
      <c r="E21987" s="113"/>
      <c r="H21987" s="133"/>
      <c r="T21987" s="133"/>
      <c r="X21987" s="131"/>
      <c r="Y21987" s="133"/>
      <c r="AJ21987" s="133"/>
      <c r="AO21987" s="135"/>
      <c r="AP21987" s="135"/>
      <c r="BJ21987" s="136"/>
    </row>
    <row r="21988" spans="5:62" ht="14.25" customHeight="1" x14ac:dyDescent="0.25">
      <c r="E21988" s="113"/>
      <c r="H21988" s="133"/>
      <c r="T21988" s="133"/>
      <c r="X21988" s="131"/>
      <c r="Y21988" s="133"/>
      <c r="AJ21988" s="133"/>
      <c r="AO21988" s="135"/>
      <c r="AP21988" s="135"/>
      <c r="BJ21988" s="136"/>
    </row>
    <row r="21989" spans="5:62" ht="14.25" customHeight="1" x14ac:dyDescent="0.25">
      <c r="E21989" s="113"/>
      <c r="H21989" s="133"/>
      <c r="T21989" s="133"/>
      <c r="X21989" s="131"/>
      <c r="Y21989" s="133"/>
      <c r="AJ21989" s="133"/>
      <c r="AO21989" s="135"/>
      <c r="AP21989" s="135"/>
      <c r="BJ21989" s="136"/>
    </row>
    <row r="21990" spans="5:62" ht="14.25" customHeight="1" x14ac:dyDescent="0.25">
      <c r="E21990" s="113"/>
      <c r="H21990" s="133"/>
      <c r="T21990" s="133"/>
      <c r="X21990" s="131"/>
      <c r="Y21990" s="133"/>
      <c r="AJ21990" s="133"/>
      <c r="AO21990" s="135"/>
      <c r="AP21990" s="135"/>
      <c r="BJ21990" s="136"/>
    </row>
    <row r="21991" spans="5:62" ht="14.25" customHeight="1" x14ac:dyDescent="0.25">
      <c r="E21991" s="113"/>
      <c r="H21991" s="133"/>
      <c r="T21991" s="133"/>
      <c r="X21991" s="131"/>
      <c r="Y21991" s="133"/>
      <c r="AJ21991" s="133"/>
      <c r="AO21991" s="135"/>
      <c r="AP21991" s="135"/>
      <c r="BJ21991" s="136"/>
    </row>
    <row r="21992" spans="5:62" ht="14.25" customHeight="1" x14ac:dyDescent="0.25">
      <c r="E21992" s="113"/>
      <c r="H21992" s="133"/>
      <c r="T21992" s="133"/>
      <c r="X21992" s="131"/>
      <c r="Y21992" s="133"/>
      <c r="AJ21992" s="133"/>
      <c r="AO21992" s="135"/>
      <c r="AP21992" s="135"/>
      <c r="BJ21992" s="136"/>
    </row>
    <row r="21993" spans="5:62" ht="14.25" customHeight="1" x14ac:dyDescent="0.25">
      <c r="E21993" s="113"/>
      <c r="H21993" s="133"/>
      <c r="T21993" s="133"/>
      <c r="X21993" s="131"/>
      <c r="Y21993" s="133"/>
      <c r="AJ21993" s="133"/>
      <c r="AO21993" s="135"/>
      <c r="AP21993" s="135"/>
      <c r="BJ21993" s="136"/>
    </row>
    <row r="21994" spans="5:62" ht="14.25" customHeight="1" x14ac:dyDescent="0.25">
      <c r="E21994" s="113"/>
      <c r="H21994" s="133"/>
      <c r="T21994" s="133"/>
      <c r="X21994" s="131"/>
      <c r="Y21994" s="133"/>
      <c r="AJ21994" s="133"/>
      <c r="AO21994" s="135"/>
      <c r="AP21994" s="135"/>
      <c r="BJ21994" s="136"/>
    </row>
    <row r="21995" spans="5:62" ht="14.25" customHeight="1" x14ac:dyDescent="0.25">
      <c r="E21995" s="113"/>
      <c r="H21995" s="133"/>
      <c r="T21995" s="133"/>
      <c r="X21995" s="131"/>
      <c r="Y21995" s="133"/>
      <c r="AJ21995" s="133"/>
      <c r="AO21995" s="135"/>
      <c r="AP21995" s="135"/>
      <c r="BJ21995" s="136"/>
    </row>
    <row r="21996" spans="5:62" ht="14.25" customHeight="1" x14ac:dyDescent="0.25">
      <c r="E21996" s="113"/>
      <c r="H21996" s="133"/>
      <c r="T21996" s="133"/>
      <c r="X21996" s="131"/>
      <c r="Y21996" s="133"/>
      <c r="AJ21996" s="133"/>
      <c r="AO21996" s="135"/>
      <c r="AP21996" s="135"/>
      <c r="BJ21996" s="136"/>
    </row>
    <row r="21997" spans="5:62" ht="14.25" customHeight="1" x14ac:dyDescent="0.25">
      <c r="E21997" s="113"/>
      <c r="H21997" s="133"/>
      <c r="T21997" s="133"/>
      <c r="X21997" s="131"/>
      <c r="Y21997" s="133"/>
      <c r="AJ21997" s="133"/>
      <c r="AO21997" s="135"/>
      <c r="AP21997" s="135"/>
      <c r="BJ21997" s="136"/>
    </row>
    <row r="21998" spans="5:62" ht="14.25" customHeight="1" x14ac:dyDescent="0.25">
      <c r="E21998" s="113"/>
      <c r="H21998" s="133"/>
      <c r="T21998" s="133"/>
      <c r="X21998" s="131"/>
      <c r="Y21998" s="133"/>
      <c r="AJ21998" s="133"/>
      <c r="AO21998" s="135"/>
      <c r="AP21998" s="135"/>
      <c r="BJ21998" s="136"/>
    </row>
    <row r="21999" spans="5:62" ht="14.25" customHeight="1" x14ac:dyDescent="0.25">
      <c r="E21999" s="113"/>
      <c r="H21999" s="133"/>
      <c r="T21999" s="133"/>
      <c r="X21999" s="131"/>
      <c r="Y21999" s="133"/>
      <c r="AJ21999" s="133"/>
      <c r="AO21999" s="135"/>
      <c r="AP21999" s="135"/>
      <c r="BJ21999" s="136"/>
    </row>
    <row r="22000" spans="5:62" ht="14.25" customHeight="1" x14ac:dyDescent="0.25">
      <c r="E22000" s="113"/>
      <c r="H22000" s="133"/>
      <c r="T22000" s="133"/>
      <c r="X22000" s="131"/>
      <c r="Y22000" s="133"/>
      <c r="AJ22000" s="133"/>
      <c r="AO22000" s="135"/>
      <c r="AP22000" s="135"/>
      <c r="BJ22000" s="136"/>
    </row>
    <row r="22001" spans="5:62" ht="14.25" customHeight="1" x14ac:dyDescent="0.25">
      <c r="E22001" s="113"/>
      <c r="H22001" s="133"/>
      <c r="T22001" s="133"/>
      <c r="X22001" s="131"/>
      <c r="Y22001" s="133"/>
      <c r="AJ22001" s="133"/>
      <c r="AO22001" s="135"/>
      <c r="AP22001" s="135"/>
      <c r="BJ22001" s="136"/>
    </row>
    <row r="22002" spans="5:62" ht="14.25" customHeight="1" x14ac:dyDescent="0.25">
      <c r="E22002" s="113"/>
      <c r="H22002" s="133"/>
      <c r="T22002" s="133"/>
      <c r="X22002" s="131"/>
      <c r="Y22002" s="133"/>
      <c r="AJ22002" s="133"/>
      <c r="AO22002" s="135"/>
      <c r="AP22002" s="135"/>
      <c r="BJ22002" s="136"/>
    </row>
    <row r="22003" spans="5:62" ht="14.25" customHeight="1" x14ac:dyDescent="0.25">
      <c r="E22003" s="113"/>
      <c r="H22003" s="133"/>
      <c r="T22003" s="133"/>
      <c r="X22003" s="131"/>
      <c r="Y22003" s="133"/>
      <c r="AJ22003" s="133"/>
      <c r="AO22003" s="135"/>
      <c r="AP22003" s="135"/>
      <c r="BJ22003" s="136"/>
    </row>
    <row r="22004" spans="5:62" ht="14.25" customHeight="1" x14ac:dyDescent="0.25">
      <c r="E22004" s="113"/>
      <c r="H22004" s="133"/>
      <c r="T22004" s="133"/>
      <c r="X22004" s="131"/>
      <c r="Y22004" s="133"/>
      <c r="AJ22004" s="133"/>
      <c r="AO22004" s="135"/>
      <c r="AP22004" s="135"/>
      <c r="BJ22004" s="136"/>
    </row>
    <row r="22005" spans="5:62" ht="14.25" customHeight="1" x14ac:dyDescent="0.25">
      <c r="E22005" s="113"/>
      <c r="H22005" s="133"/>
      <c r="T22005" s="133"/>
      <c r="X22005" s="131"/>
      <c r="Y22005" s="133"/>
      <c r="AJ22005" s="133"/>
      <c r="AO22005" s="135"/>
      <c r="AP22005" s="135"/>
      <c r="BJ22005" s="136"/>
    </row>
    <row r="22006" spans="5:62" ht="14.25" customHeight="1" x14ac:dyDescent="0.25">
      <c r="E22006" s="113"/>
      <c r="H22006" s="133"/>
      <c r="T22006" s="133"/>
      <c r="X22006" s="131"/>
      <c r="Y22006" s="133"/>
      <c r="AJ22006" s="133"/>
      <c r="AO22006" s="135"/>
      <c r="AP22006" s="135"/>
      <c r="BJ22006" s="136"/>
    </row>
    <row r="22007" spans="5:62" ht="14.25" customHeight="1" x14ac:dyDescent="0.25">
      <c r="E22007" s="113"/>
      <c r="H22007" s="133"/>
      <c r="T22007" s="133"/>
      <c r="X22007" s="131"/>
      <c r="Y22007" s="133"/>
      <c r="AJ22007" s="133"/>
      <c r="AO22007" s="135"/>
      <c r="AP22007" s="135"/>
      <c r="BJ22007" s="136"/>
    </row>
    <row r="22008" spans="5:62" ht="14.25" customHeight="1" x14ac:dyDescent="0.25">
      <c r="E22008" s="113"/>
      <c r="H22008" s="133"/>
      <c r="T22008" s="133"/>
      <c r="X22008" s="131"/>
      <c r="Y22008" s="133"/>
      <c r="AJ22008" s="133"/>
      <c r="AO22008" s="135"/>
      <c r="AP22008" s="135"/>
      <c r="BJ22008" s="136"/>
    </row>
    <row r="22009" spans="5:62" ht="14.25" customHeight="1" x14ac:dyDescent="0.25">
      <c r="E22009" s="113"/>
      <c r="H22009" s="133"/>
      <c r="T22009" s="133"/>
      <c r="X22009" s="131"/>
      <c r="Y22009" s="133"/>
      <c r="AJ22009" s="133"/>
      <c r="AO22009" s="135"/>
      <c r="AP22009" s="135"/>
      <c r="BJ22009" s="136"/>
    </row>
    <row r="22010" spans="5:62" ht="14.25" customHeight="1" x14ac:dyDescent="0.25">
      <c r="E22010" s="113"/>
      <c r="H22010" s="133"/>
      <c r="T22010" s="133"/>
      <c r="X22010" s="131"/>
      <c r="Y22010" s="133"/>
      <c r="AJ22010" s="133"/>
      <c r="AO22010" s="135"/>
      <c r="AP22010" s="135"/>
      <c r="BJ22010" s="136"/>
    </row>
    <row r="22011" spans="5:62" ht="14.25" customHeight="1" x14ac:dyDescent="0.25">
      <c r="E22011" s="113"/>
      <c r="H22011" s="133"/>
      <c r="T22011" s="133"/>
      <c r="X22011" s="131"/>
      <c r="Y22011" s="133"/>
      <c r="AJ22011" s="133"/>
      <c r="AO22011" s="135"/>
      <c r="AP22011" s="135"/>
      <c r="BJ22011" s="136"/>
    </row>
    <row r="22012" spans="5:62" ht="14.25" customHeight="1" x14ac:dyDescent="0.25">
      <c r="E22012" s="113"/>
      <c r="H22012" s="133"/>
      <c r="T22012" s="133"/>
      <c r="X22012" s="131"/>
      <c r="Y22012" s="133"/>
      <c r="AJ22012" s="133"/>
      <c r="AO22012" s="135"/>
      <c r="AP22012" s="135"/>
      <c r="BJ22012" s="136"/>
    </row>
    <row r="22013" spans="5:62" ht="14.25" customHeight="1" x14ac:dyDescent="0.25">
      <c r="E22013" s="113"/>
      <c r="H22013" s="133"/>
      <c r="T22013" s="133"/>
      <c r="X22013" s="131"/>
      <c r="Y22013" s="133"/>
      <c r="AJ22013" s="133"/>
      <c r="AO22013" s="135"/>
      <c r="AP22013" s="135"/>
      <c r="BJ22013" s="136"/>
    </row>
    <row r="22014" spans="5:62" ht="14.25" customHeight="1" x14ac:dyDescent="0.25">
      <c r="E22014" s="113"/>
      <c r="H22014" s="133"/>
      <c r="T22014" s="133"/>
      <c r="X22014" s="131"/>
      <c r="Y22014" s="133"/>
      <c r="AJ22014" s="133"/>
      <c r="AO22014" s="135"/>
      <c r="AP22014" s="135"/>
      <c r="BJ22014" s="136"/>
    </row>
    <row r="22015" spans="5:62" ht="14.25" customHeight="1" x14ac:dyDescent="0.25">
      <c r="E22015" s="113"/>
      <c r="H22015" s="133"/>
      <c r="T22015" s="133"/>
      <c r="X22015" s="131"/>
      <c r="Y22015" s="133"/>
      <c r="AJ22015" s="133"/>
      <c r="AO22015" s="135"/>
      <c r="AP22015" s="135"/>
      <c r="BJ22015" s="136"/>
    </row>
    <row r="22016" spans="5:62" ht="14.25" customHeight="1" x14ac:dyDescent="0.25">
      <c r="E22016" s="113"/>
      <c r="H22016" s="133"/>
      <c r="T22016" s="133"/>
      <c r="X22016" s="131"/>
      <c r="Y22016" s="133"/>
      <c r="AJ22016" s="133"/>
      <c r="AO22016" s="135"/>
      <c r="AP22016" s="135"/>
      <c r="BJ22016" s="136"/>
    </row>
    <row r="22017" spans="5:62" ht="14.25" customHeight="1" x14ac:dyDescent="0.25">
      <c r="E22017" s="113"/>
      <c r="H22017" s="133"/>
      <c r="T22017" s="133"/>
      <c r="X22017" s="131"/>
      <c r="Y22017" s="133"/>
      <c r="AJ22017" s="133"/>
      <c r="AO22017" s="135"/>
      <c r="AP22017" s="135"/>
      <c r="BJ22017" s="136"/>
    </row>
    <row r="22018" spans="5:62" ht="14.25" customHeight="1" x14ac:dyDescent="0.25">
      <c r="E22018" s="113"/>
      <c r="H22018" s="133"/>
      <c r="T22018" s="133"/>
      <c r="X22018" s="131"/>
      <c r="Y22018" s="133"/>
      <c r="AJ22018" s="133"/>
      <c r="AO22018" s="135"/>
      <c r="AP22018" s="135"/>
      <c r="BJ22018" s="136"/>
    </row>
    <row r="22019" spans="5:62" ht="14.25" customHeight="1" x14ac:dyDescent="0.25">
      <c r="E22019" s="113"/>
      <c r="H22019" s="133"/>
      <c r="T22019" s="133"/>
      <c r="X22019" s="131"/>
      <c r="Y22019" s="133"/>
      <c r="AJ22019" s="133"/>
      <c r="AO22019" s="135"/>
      <c r="AP22019" s="135"/>
      <c r="BJ22019" s="136"/>
    </row>
    <row r="22020" spans="5:62" ht="14.25" customHeight="1" x14ac:dyDescent="0.25">
      <c r="E22020" s="113"/>
      <c r="H22020" s="133"/>
      <c r="T22020" s="133"/>
      <c r="X22020" s="131"/>
      <c r="Y22020" s="133"/>
      <c r="AJ22020" s="133"/>
      <c r="AO22020" s="135"/>
      <c r="AP22020" s="135"/>
      <c r="BJ22020" s="136"/>
    </row>
    <row r="22021" spans="5:62" ht="14.25" customHeight="1" x14ac:dyDescent="0.25">
      <c r="E22021" s="113"/>
      <c r="H22021" s="133"/>
      <c r="T22021" s="133"/>
      <c r="X22021" s="131"/>
      <c r="Y22021" s="133"/>
      <c r="AJ22021" s="133"/>
      <c r="AO22021" s="135"/>
      <c r="AP22021" s="135"/>
      <c r="BJ22021" s="136"/>
    </row>
    <row r="22022" spans="5:62" ht="14.25" customHeight="1" x14ac:dyDescent="0.25">
      <c r="E22022" s="113"/>
      <c r="H22022" s="133"/>
      <c r="T22022" s="133"/>
      <c r="X22022" s="131"/>
      <c r="Y22022" s="133"/>
      <c r="AJ22022" s="133"/>
      <c r="AO22022" s="135"/>
      <c r="AP22022" s="135"/>
      <c r="BJ22022" s="136"/>
    </row>
    <row r="22023" spans="5:62" ht="14.25" customHeight="1" x14ac:dyDescent="0.25">
      <c r="E22023" s="113"/>
      <c r="H22023" s="133"/>
      <c r="T22023" s="133"/>
      <c r="X22023" s="131"/>
      <c r="Y22023" s="133"/>
      <c r="AJ22023" s="133"/>
      <c r="AO22023" s="135"/>
      <c r="AP22023" s="135"/>
      <c r="BJ22023" s="136"/>
    </row>
    <row r="22024" spans="5:62" ht="14.25" customHeight="1" x14ac:dyDescent="0.25">
      <c r="E22024" s="113"/>
      <c r="H22024" s="133"/>
      <c r="T22024" s="133"/>
      <c r="X22024" s="131"/>
      <c r="Y22024" s="133"/>
      <c r="AJ22024" s="133"/>
      <c r="AO22024" s="135"/>
      <c r="AP22024" s="135"/>
      <c r="BJ22024" s="136"/>
    </row>
    <row r="22025" spans="5:62" ht="14.25" customHeight="1" x14ac:dyDescent="0.25">
      <c r="E22025" s="113"/>
      <c r="H22025" s="133"/>
      <c r="T22025" s="133"/>
      <c r="X22025" s="131"/>
      <c r="Y22025" s="133"/>
      <c r="AJ22025" s="133"/>
      <c r="AO22025" s="135"/>
      <c r="AP22025" s="135"/>
      <c r="BJ22025" s="136"/>
    </row>
    <row r="22026" spans="5:62" ht="14.25" customHeight="1" x14ac:dyDescent="0.25">
      <c r="E22026" s="113"/>
      <c r="H22026" s="133"/>
      <c r="T22026" s="133"/>
      <c r="X22026" s="131"/>
      <c r="Y22026" s="133"/>
      <c r="AJ22026" s="133"/>
      <c r="AO22026" s="135"/>
      <c r="AP22026" s="135"/>
      <c r="BJ22026" s="136"/>
    </row>
    <row r="22027" spans="5:62" ht="14.25" customHeight="1" x14ac:dyDescent="0.25">
      <c r="E22027" s="113"/>
      <c r="H22027" s="133"/>
      <c r="T22027" s="133"/>
      <c r="X22027" s="131"/>
      <c r="Y22027" s="133"/>
      <c r="AJ22027" s="133"/>
      <c r="AO22027" s="135"/>
      <c r="AP22027" s="135"/>
      <c r="BJ22027" s="136"/>
    </row>
    <row r="22028" spans="5:62" ht="14.25" customHeight="1" x14ac:dyDescent="0.25">
      <c r="E22028" s="113"/>
      <c r="H22028" s="133"/>
      <c r="T22028" s="133"/>
      <c r="X22028" s="131"/>
      <c r="Y22028" s="133"/>
      <c r="AJ22028" s="133"/>
      <c r="AO22028" s="135"/>
      <c r="AP22028" s="135"/>
      <c r="BJ22028" s="136"/>
    </row>
    <row r="22029" spans="5:62" ht="14.25" customHeight="1" x14ac:dyDescent="0.25">
      <c r="E22029" s="113"/>
      <c r="H22029" s="133"/>
      <c r="T22029" s="133"/>
      <c r="X22029" s="131"/>
      <c r="Y22029" s="133"/>
      <c r="AJ22029" s="133"/>
      <c r="AO22029" s="135"/>
      <c r="AP22029" s="135"/>
      <c r="BJ22029" s="136"/>
    </row>
    <row r="22030" spans="5:62" ht="14.25" customHeight="1" x14ac:dyDescent="0.25">
      <c r="E22030" s="113"/>
      <c r="H22030" s="133"/>
      <c r="T22030" s="133"/>
      <c r="X22030" s="131"/>
      <c r="Y22030" s="133"/>
      <c r="AJ22030" s="133"/>
      <c r="AO22030" s="135"/>
      <c r="AP22030" s="135"/>
      <c r="BJ22030" s="136"/>
    </row>
    <row r="22031" spans="5:62" ht="14.25" customHeight="1" x14ac:dyDescent="0.25">
      <c r="E22031" s="113"/>
      <c r="H22031" s="133"/>
      <c r="T22031" s="133"/>
      <c r="X22031" s="131"/>
      <c r="Y22031" s="133"/>
      <c r="AJ22031" s="133"/>
      <c r="AO22031" s="135"/>
      <c r="AP22031" s="135"/>
      <c r="BJ22031" s="136"/>
    </row>
    <row r="22032" spans="5:62" ht="14.25" customHeight="1" x14ac:dyDescent="0.25">
      <c r="E22032" s="113"/>
      <c r="H22032" s="133"/>
      <c r="T22032" s="133"/>
      <c r="X22032" s="131"/>
      <c r="Y22032" s="133"/>
      <c r="AJ22032" s="133"/>
      <c r="AO22032" s="135"/>
      <c r="AP22032" s="135"/>
      <c r="BJ22032" s="136"/>
    </row>
    <row r="22033" spans="5:62" ht="14.25" customHeight="1" x14ac:dyDescent="0.25">
      <c r="E22033" s="113"/>
      <c r="H22033" s="133"/>
      <c r="T22033" s="133"/>
      <c r="X22033" s="131"/>
      <c r="Y22033" s="133"/>
      <c r="AJ22033" s="133"/>
      <c r="AO22033" s="135"/>
      <c r="AP22033" s="135"/>
      <c r="BJ22033" s="136"/>
    </row>
    <row r="22034" spans="5:62" ht="14.25" customHeight="1" x14ac:dyDescent="0.25">
      <c r="E22034" s="113"/>
      <c r="H22034" s="133"/>
      <c r="T22034" s="133"/>
      <c r="X22034" s="131"/>
      <c r="Y22034" s="133"/>
      <c r="AJ22034" s="133"/>
      <c r="AO22034" s="135"/>
      <c r="AP22034" s="135"/>
      <c r="BJ22034" s="136"/>
    </row>
    <row r="22035" spans="5:62" ht="14.25" customHeight="1" x14ac:dyDescent="0.25">
      <c r="E22035" s="113"/>
      <c r="H22035" s="133"/>
      <c r="T22035" s="133"/>
      <c r="X22035" s="131"/>
      <c r="Y22035" s="133"/>
      <c r="AJ22035" s="133"/>
      <c r="AO22035" s="135"/>
      <c r="AP22035" s="135"/>
      <c r="BJ22035" s="136"/>
    </row>
    <row r="22036" spans="5:62" ht="14.25" customHeight="1" x14ac:dyDescent="0.25">
      <c r="E22036" s="113"/>
      <c r="H22036" s="133"/>
      <c r="T22036" s="133"/>
      <c r="X22036" s="131"/>
      <c r="Y22036" s="133"/>
      <c r="AJ22036" s="133"/>
      <c r="AO22036" s="135"/>
      <c r="AP22036" s="135"/>
      <c r="BJ22036" s="136"/>
    </row>
    <row r="22037" spans="5:62" ht="14.25" customHeight="1" x14ac:dyDescent="0.25">
      <c r="E22037" s="113"/>
      <c r="H22037" s="133"/>
      <c r="T22037" s="133"/>
      <c r="X22037" s="131"/>
      <c r="Y22037" s="133"/>
      <c r="AJ22037" s="133"/>
      <c r="AO22037" s="135"/>
      <c r="AP22037" s="135"/>
      <c r="BJ22037" s="136"/>
    </row>
    <row r="22038" spans="5:62" ht="14.25" customHeight="1" x14ac:dyDescent="0.25">
      <c r="E22038" s="113"/>
      <c r="H22038" s="133"/>
      <c r="T22038" s="133"/>
      <c r="X22038" s="131"/>
      <c r="Y22038" s="133"/>
      <c r="AJ22038" s="133"/>
      <c r="AO22038" s="135"/>
      <c r="AP22038" s="135"/>
      <c r="BJ22038" s="136"/>
    </row>
    <row r="22039" spans="5:62" ht="14.25" customHeight="1" x14ac:dyDescent="0.25">
      <c r="E22039" s="113"/>
      <c r="H22039" s="133"/>
      <c r="T22039" s="133"/>
      <c r="X22039" s="131"/>
      <c r="Y22039" s="133"/>
      <c r="AJ22039" s="133"/>
      <c r="AO22039" s="135"/>
      <c r="AP22039" s="135"/>
      <c r="BJ22039" s="136"/>
    </row>
    <row r="22040" spans="5:62" ht="14.25" customHeight="1" x14ac:dyDescent="0.25">
      <c r="E22040" s="113"/>
      <c r="H22040" s="133"/>
      <c r="T22040" s="133"/>
      <c r="X22040" s="131"/>
      <c r="Y22040" s="133"/>
      <c r="AJ22040" s="133"/>
      <c r="AO22040" s="135"/>
      <c r="AP22040" s="135"/>
      <c r="BJ22040" s="136"/>
    </row>
    <row r="22041" spans="5:62" ht="14.25" customHeight="1" x14ac:dyDescent="0.25">
      <c r="E22041" s="113"/>
      <c r="H22041" s="133"/>
      <c r="T22041" s="133"/>
      <c r="X22041" s="131"/>
      <c r="Y22041" s="133"/>
      <c r="AJ22041" s="133"/>
      <c r="AO22041" s="135"/>
      <c r="AP22041" s="135"/>
      <c r="BJ22041" s="136"/>
    </row>
    <row r="22042" spans="5:62" ht="14.25" customHeight="1" x14ac:dyDescent="0.25">
      <c r="E22042" s="113"/>
      <c r="H22042" s="133"/>
      <c r="T22042" s="133"/>
      <c r="X22042" s="131"/>
      <c r="Y22042" s="133"/>
      <c r="AJ22042" s="133"/>
      <c r="AO22042" s="135"/>
      <c r="AP22042" s="135"/>
      <c r="BJ22042" s="136"/>
    </row>
    <row r="22043" spans="5:62" ht="14.25" customHeight="1" x14ac:dyDescent="0.25">
      <c r="E22043" s="113"/>
      <c r="H22043" s="133"/>
      <c r="T22043" s="133"/>
      <c r="X22043" s="131"/>
      <c r="Y22043" s="133"/>
      <c r="AJ22043" s="133"/>
      <c r="AO22043" s="135"/>
      <c r="AP22043" s="135"/>
      <c r="BJ22043" s="136"/>
    </row>
    <row r="22044" spans="5:62" ht="14.25" customHeight="1" x14ac:dyDescent="0.25">
      <c r="E22044" s="113"/>
      <c r="H22044" s="133"/>
      <c r="T22044" s="133"/>
      <c r="X22044" s="131"/>
      <c r="Y22044" s="133"/>
      <c r="AJ22044" s="133"/>
      <c r="AO22044" s="135"/>
      <c r="AP22044" s="135"/>
      <c r="BJ22044" s="136"/>
    </row>
    <row r="22045" spans="5:62" ht="14.25" customHeight="1" x14ac:dyDescent="0.25">
      <c r="E22045" s="113"/>
      <c r="H22045" s="133"/>
      <c r="T22045" s="133"/>
      <c r="X22045" s="131"/>
      <c r="Y22045" s="133"/>
      <c r="AJ22045" s="133"/>
      <c r="AO22045" s="135"/>
      <c r="AP22045" s="135"/>
      <c r="BJ22045" s="136"/>
    </row>
    <row r="22046" spans="5:62" ht="14.25" customHeight="1" x14ac:dyDescent="0.25">
      <c r="E22046" s="113"/>
      <c r="H22046" s="133"/>
      <c r="T22046" s="133"/>
      <c r="X22046" s="131"/>
      <c r="Y22046" s="133"/>
      <c r="AJ22046" s="133"/>
      <c r="AO22046" s="135"/>
      <c r="AP22046" s="135"/>
      <c r="BJ22046" s="136"/>
    </row>
    <row r="22047" spans="5:62" ht="14.25" customHeight="1" x14ac:dyDescent="0.25">
      <c r="E22047" s="113"/>
      <c r="H22047" s="133"/>
      <c r="T22047" s="133"/>
      <c r="X22047" s="131"/>
      <c r="Y22047" s="133"/>
      <c r="AJ22047" s="133"/>
      <c r="AO22047" s="135"/>
      <c r="AP22047" s="135"/>
      <c r="BJ22047" s="136"/>
    </row>
    <row r="22048" spans="5:62" ht="14.25" customHeight="1" x14ac:dyDescent="0.25">
      <c r="E22048" s="113"/>
      <c r="H22048" s="133"/>
      <c r="T22048" s="133"/>
      <c r="X22048" s="131"/>
      <c r="Y22048" s="133"/>
      <c r="AJ22048" s="133"/>
      <c r="AO22048" s="135"/>
      <c r="AP22048" s="135"/>
      <c r="BJ22048" s="136"/>
    </row>
    <row r="22049" spans="5:62" ht="14.25" customHeight="1" x14ac:dyDescent="0.25">
      <c r="E22049" s="113"/>
      <c r="H22049" s="133"/>
      <c r="T22049" s="133"/>
      <c r="X22049" s="131"/>
      <c r="Y22049" s="133"/>
      <c r="AJ22049" s="133"/>
      <c r="AO22049" s="135"/>
      <c r="AP22049" s="135"/>
      <c r="BJ22049" s="136"/>
    </row>
    <row r="22050" spans="5:62" ht="14.25" customHeight="1" x14ac:dyDescent="0.25">
      <c r="E22050" s="113"/>
      <c r="H22050" s="133"/>
      <c r="T22050" s="133"/>
      <c r="X22050" s="131"/>
      <c r="Y22050" s="133"/>
      <c r="AJ22050" s="133"/>
      <c r="AO22050" s="135"/>
      <c r="AP22050" s="135"/>
      <c r="BJ22050" s="136"/>
    </row>
    <row r="22051" spans="5:62" ht="14.25" customHeight="1" x14ac:dyDescent="0.25">
      <c r="E22051" s="113"/>
      <c r="H22051" s="133"/>
      <c r="T22051" s="133"/>
      <c r="X22051" s="131"/>
      <c r="Y22051" s="133"/>
      <c r="AJ22051" s="133"/>
      <c r="AO22051" s="135"/>
      <c r="AP22051" s="135"/>
      <c r="BJ22051" s="136"/>
    </row>
    <row r="22052" spans="5:62" ht="14.25" customHeight="1" x14ac:dyDescent="0.25">
      <c r="E22052" s="113"/>
      <c r="H22052" s="133"/>
      <c r="T22052" s="133"/>
      <c r="X22052" s="131"/>
      <c r="Y22052" s="133"/>
      <c r="AJ22052" s="133"/>
      <c r="AO22052" s="135"/>
      <c r="AP22052" s="135"/>
      <c r="BJ22052" s="136"/>
    </row>
    <row r="22053" spans="5:62" ht="14.25" customHeight="1" x14ac:dyDescent="0.25">
      <c r="E22053" s="113"/>
      <c r="H22053" s="133"/>
      <c r="T22053" s="133"/>
      <c r="X22053" s="131"/>
      <c r="Y22053" s="133"/>
      <c r="AJ22053" s="133"/>
      <c r="AO22053" s="135"/>
      <c r="AP22053" s="135"/>
      <c r="BJ22053" s="136"/>
    </row>
    <row r="22054" spans="5:62" ht="14.25" customHeight="1" x14ac:dyDescent="0.25">
      <c r="E22054" s="113"/>
      <c r="H22054" s="133"/>
      <c r="T22054" s="133"/>
      <c r="X22054" s="131"/>
      <c r="Y22054" s="133"/>
      <c r="AJ22054" s="133"/>
      <c r="AO22054" s="135"/>
      <c r="AP22054" s="135"/>
      <c r="BJ22054" s="136"/>
    </row>
    <row r="22055" spans="5:62" ht="14.25" customHeight="1" x14ac:dyDescent="0.25">
      <c r="E22055" s="113"/>
      <c r="H22055" s="133"/>
      <c r="T22055" s="133"/>
      <c r="X22055" s="131"/>
      <c r="Y22055" s="133"/>
      <c r="AJ22055" s="133"/>
      <c r="AO22055" s="135"/>
      <c r="AP22055" s="135"/>
      <c r="BJ22055" s="136"/>
    </row>
    <row r="22056" spans="5:62" ht="14.25" customHeight="1" x14ac:dyDescent="0.25">
      <c r="E22056" s="113"/>
      <c r="H22056" s="133"/>
      <c r="T22056" s="133"/>
      <c r="X22056" s="131"/>
      <c r="Y22056" s="133"/>
      <c r="AJ22056" s="133"/>
      <c r="AO22056" s="135"/>
      <c r="AP22056" s="135"/>
      <c r="BJ22056" s="136"/>
    </row>
    <row r="22057" spans="5:62" ht="14.25" customHeight="1" x14ac:dyDescent="0.25">
      <c r="E22057" s="113"/>
      <c r="H22057" s="133"/>
      <c r="T22057" s="133"/>
      <c r="X22057" s="131"/>
      <c r="Y22057" s="133"/>
      <c r="AJ22057" s="133"/>
      <c r="AO22057" s="135"/>
      <c r="AP22057" s="135"/>
      <c r="BJ22057" s="136"/>
    </row>
    <row r="22058" spans="5:62" ht="14.25" customHeight="1" x14ac:dyDescent="0.25">
      <c r="E22058" s="113"/>
      <c r="H22058" s="133"/>
      <c r="T22058" s="133"/>
      <c r="X22058" s="131"/>
      <c r="Y22058" s="133"/>
      <c r="AJ22058" s="133"/>
      <c r="AO22058" s="135"/>
      <c r="AP22058" s="135"/>
      <c r="BJ22058" s="136"/>
    </row>
    <row r="22059" spans="5:62" ht="14.25" customHeight="1" x14ac:dyDescent="0.25">
      <c r="E22059" s="113"/>
      <c r="H22059" s="133"/>
      <c r="T22059" s="133"/>
      <c r="X22059" s="131"/>
      <c r="Y22059" s="133"/>
      <c r="AJ22059" s="133"/>
      <c r="AO22059" s="135"/>
      <c r="AP22059" s="135"/>
      <c r="BJ22059" s="136"/>
    </row>
    <row r="22060" spans="5:62" ht="14.25" customHeight="1" x14ac:dyDescent="0.25">
      <c r="E22060" s="113"/>
      <c r="H22060" s="133"/>
      <c r="T22060" s="133"/>
      <c r="X22060" s="131"/>
      <c r="Y22060" s="133"/>
      <c r="AJ22060" s="133"/>
      <c r="AO22060" s="135"/>
      <c r="AP22060" s="135"/>
      <c r="BJ22060" s="136"/>
    </row>
    <row r="22061" spans="5:62" ht="14.25" customHeight="1" x14ac:dyDescent="0.25">
      <c r="E22061" s="113"/>
      <c r="H22061" s="133"/>
      <c r="T22061" s="133"/>
      <c r="X22061" s="131"/>
      <c r="Y22061" s="133"/>
      <c r="AJ22061" s="133"/>
      <c r="AO22061" s="135"/>
      <c r="AP22061" s="135"/>
      <c r="BJ22061" s="136"/>
    </row>
    <row r="22062" spans="5:62" ht="14.25" customHeight="1" x14ac:dyDescent="0.25">
      <c r="E22062" s="113"/>
      <c r="H22062" s="133"/>
      <c r="T22062" s="133"/>
      <c r="X22062" s="131"/>
      <c r="Y22062" s="133"/>
      <c r="AJ22062" s="133"/>
      <c r="AO22062" s="135"/>
      <c r="AP22062" s="135"/>
      <c r="BJ22062" s="136"/>
    </row>
    <row r="22063" spans="5:62" ht="14.25" customHeight="1" x14ac:dyDescent="0.25">
      <c r="E22063" s="113"/>
      <c r="H22063" s="133"/>
      <c r="T22063" s="133"/>
      <c r="X22063" s="131"/>
      <c r="Y22063" s="133"/>
      <c r="AJ22063" s="133"/>
      <c r="AO22063" s="135"/>
      <c r="AP22063" s="135"/>
      <c r="BJ22063" s="136"/>
    </row>
    <row r="22064" spans="5:62" ht="14.25" customHeight="1" x14ac:dyDescent="0.25">
      <c r="E22064" s="113"/>
      <c r="H22064" s="133"/>
      <c r="T22064" s="133"/>
      <c r="X22064" s="131"/>
      <c r="Y22064" s="133"/>
      <c r="AJ22064" s="133"/>
      <c r="AO22064" s="135"/>
      <c r="AP22064" s="135"/>
      <c r="BJ22064" s="136"/>
    </row>
    <row r="22065" spans="5:62" ht="14.25" customHeight="1" x14ac:dyDescent="0.25">
      <c r="E22065" s="113"/>
      <c r="H22065" s="133"/>
      <c r="T22065" s="133"/>
      <c r="X22065" s="131"/>
      <c r="Y22065" s="133"/>
      <c r="AJ22065" s="133"/>
      <c r="AO22065" s="135"/>
      <c r="AP22065" s="135"/>
      <c r="BJ22065" s="136"/>
    </row>
    <row r="22066" spans="5:62" ht="14.25" customHeight="1" x14ac:dyDescent="0.25">
      <c r="E22066" s="113"/>
      <c r="H22066" s="133"/>
      <c r="T22066" s="133"/>
      <c r="X22066" s="131"/>
      <c r="Y22066" s="133"/>
      <c r="AJ22066" s="133"/>
      <c r="AO22066" s="135"/>
      <c r="AP22066" s="135"/>
      <c r="BJ22066" s="136"/>
    </row>
    <row r="22067" spans="5:62" ht="14.25" customHeight="1" x14ac:dyDescent="0.25">
      <c r="E22067" s="113"/>
      <c r="H22067" s="133"/>
      <c r="T22067" s="133"/>
      <c r="X22067" s="131"/>
      <c r="Y22067" s="133"/>
      <c r="AJ22067" s="133"/>
      <c r="AO22067" s="135"/>
      <c r="AP22067" s="135"/>
      <c r="BJ22067" s="136"/>
    </row>
    <row r="22068" spans="5:62" ht="14.25" customHeight="1" x14ac:dyDescent="0.25">
      <c r="E22068" s="113"/>
      <c r="H22068" s="133"/>
      <c r="T22068" s="133"/>
      <c r="X22068" s="131"/>
      <c r="Y22068" s="133"/>
      <c r="AJ22068" s="133"/>
      <c r="AO22068" s="135"/>
      <c r="AP22068" s="135"/>
      <c r="BJ22068" s="136"/>
    </row>
    <row r="22069" spans="5:62" ht="14.25" customHeight="1" x14ac:dyDescent="0.25">
      <c r="E22069" s="113"/>
      <c r="H22069" s="133"/>
      <c r="T22069" s="133"/>
      <c r="X22069" s="131"/>
      <c r="Y22069" s="133"/>
      <c r="AJ22069" s="133"/>
      <c r="AO22069" s="135"/>
      <c r="AP22069" s="135"/>
      <c r="BJ22069" s="136"/>
    </row>
    <row r="22070" spans="5:62" ht="14.25" customHeight="1" x14ac:dyDescent="0.25">
      <c r="E22070" s="113"/>
      <c r="H22070" s="133"/>
      <c r="T22070" s="133"/>
      <c r="X22070" s="131"/>
      <c r="Y22070" s="133"/>
      <c r="AJ22070" s="133"/>
      <c r="AO22070" s="135"/>
      <c r="AP22070" s="135"/>
      <c r="BJ22070" s="136"/>
    </row>
    <row r="22071" spans="5:62" ht="14.25" customHeight="1" x14ac:dyDescent="0.25">
      <c r="E22071" s="113"/>
      <c r="H22071" s="133"/>
      <c r="T22071" s="133"/>
      <c r="X22071" s="131"/>
      <c r="Y22071" s="133"/>
      <c r="AJ22071" s="133"/>
      <c r="AO22071" s="135"/>
      <c r="AP22071" s="135"/>
      <c r="BJ22071" s="136"/>
    </row>
    <row r="22072" spans="5:62" ht="14.25" customHeight="1" x14ac:dyDescent="0.25">
      <c r="E22072" s="113"/>
      <c r="H22072" s="133"/>
      <c r="T22072" s="133"/>
      <c r="X22072" s="131"/>
      <c r="Y22072" s="133"/>
      <c r="AJ22072" s="133"/>
      <c r="AO22072" s="135"/>
      <c r="AP22072" s="135"/>
      <c r="BJ22072" s="136"/>
    </row>
    <row r="22073" spans="5:62" ht="14.25" customHeight="1" x14ac:dyDescent="0.25">
      <c r="E22073" s="113"/>
      <c r="H22073" s="133"/>
      <c r="T22073" s="133"/>
      <c r="X22073" s="131"/>
      <c r="Y22073" s="133"/>
      <c r="AJ22073" s="133"/>
      <c r="AO22073" s="135"/>
      <c r="AP22073" s="135"/>
      <c r="BJ22073" s="136"/>
    </row>
    <row r="22074" spans="5:62" ht="14.25" customHeight="1" x14ac:dyDescent="0.25">
      <c r="E22074" s="113"/>
      <c r="H22074" s="133"/>
      <c r="T22074" s="133"/>
      <c r="X22074" s="131"/>
      <c r="Y22074" s="133"/>
      <c r="AJ22074" s="133"/>
      <c r="AO22074" s="135"/>
      <c r="AP22074" s="135"/>
      <c r="BJ22074" s="136"/>
    </row>
    <row r="22075" spans="5:62" ht="14.25" customHeight="1" x14ac:dyDescent="0.25">
      <c r="E22075" s="113"/>
      <c r="H22075" s="133"/>
      <c r="T22075" s="133"/>
      <c r="X22075" s="131"/>
      <c r="Y22075" s="133"/>
      <c r="AJ22075" s="133"/>
      <c r="AO22075" s="135"/>
      <c r="AP22075" s="135"/>
      <c r="BJ22075" s="136"/>
    </row>
    <row r="22076" spans="5:62" ht="14.25" customHeight="1" x14ac:dyDescent="0.25">
      <c r="E22076" s="113"/>
      <c r="H22076" s="133"/>
      <c r="T22076" s="133"/>
      <c r="X22076" s="131"/>
      <c r="Y22076" s="133"/>
      <c r="AJ22076" s="133"/>
      <c r="AO22076" s="135"/>
      <c r="AP22076" s="135"/>
      <c r="BJ22076" s="136"/>
    </row>
    <row r="22077" spans="5:62" ht="14.25" customHeight="1" x14ac:dyDescent="0.25">
      <c r="E22077" s="113"/>
      <c r="H22077" s="133"/>
      <c r="T22077" s="133"/>
      <c r="X22077" s="131"/>
      <c r="Y22077" s="133"/>
      <c r="AJ22077" s="133"/>
      <c r="AO22077" s="135"/>
      <c r="AP22077" s="135"/>
      <c r="BJ22077" s="136"/>
    </row>
    <row r="22078" spans="5:62" ht="14.25" customHeight="1" x14ac:dyDescent="0.25">
      <c r="E22078" s="113"/>
      <c r="H22078" s="133"/>
      <c r="T22078" s="133"/>
      <c r="X22078" s="131"/>
      <c r="Y22078" s="133"/>
      <c r="AJ22078" s="133"/>
      <c r="AO22078" s="135"/>
      <c r="AP22078" s="135"/>
      <c r="BJ22078" s="136"/>
    </row>
    <row r="22079" spans="5:62" ht="14.25" customHeight="1" x14ac:dyDescent="0.25">
      <c r="E22079" s="113"/>
      <c r="H22079" s="133"/>
      <c r="T22079" s="133"/>
      <c r="X22079" s="131"/>
      <c r="Y22079" s="133"/>
      <c r="AJ22079" s="133"/>
      <c r="AO22079" s="135"/>
      <c r="AP22079" s="135"/>
      <c r="BJ22079" s="136"/>
    </row>
    <row r="22080" spans="5:62" ht="14.25" customHeight="1" x14ac:dyDescent="0.25">
      <c r="E22080" s="113"/>
      <c r="H22080" s="133"/>
      <c r="T22080" s="133"/>
      <c r="X22080" s="131"/>
      <c r="Y22080" s="133"/>
      <c r="AJ22080" s="133"/>
      <c r="AO22080" s="135"/>
      <c r="AP22080" s="135"/>
      <c r="BJ22080" s="136"/>
    </row>
    <row r="22081" spans="5:62" ht="14.25" customHeight="1" x14ac:dyDescent="0.25">
      <c r="E22081" s="113"/>
      <c r="H22081" s="133"/>
      <c r="T22081" s="133"/>
      <c r="X22081" s="131"/>
      <c r="Y22081" s="133"/>
      <c r="AJ22081" s="133"/>
      <c r="AO22081" s="135"/>
      <c r="AP22081" s="135"/>
      <c r="BJ22081" s="136"/>
    </row>
    <row r="22082" spans="5:62" ht="14.25" customHeight="1" x14ac:dyDescent="0.25">
      <c r="E22082" s="113"/>
      <c r="H22082" s="133"/>
      <c r="T22082" s="133"/>
      <c r="X22082" s="131"/>
      <c r="Y22082" s="133"/>
      <c r="AJ22082" s="133"/>
      <c r="AO22082" s="135"/>
      <c r="AP22082" s="135"/>
      <c r="BJ22082" s="136"/>
    </row>
    <row r="22083" spans="5:62" ht="14.25" customHeight="1" x14ac:dyDescent="0.25">
      <c r="E22083" s="113"/>
      <c r="H22083" s="133"/>
      <c r="T22083" s="133"/>
      <c r="X22083" s="131"/>
      <c r="Y22083" s="133"/>
      <c r="AJ22083" s="133"/>
      <c r="AO22083" s="135"/>
      <c r="AP22083" s="135"/>
      <c r="BJ22083" s="136"/>
    </row>
    <row r="22084" spans="5:62" ht="14.25" customHeight="1" x14ac:dyDescent="0.25">
      <c r="E22084" s="113"/>
      <c r="H22084" s="133"/>
      <c r="T22084" s="133"/>
      <c r="X22084" s="131"/>
      <c r="Y22084" s="133"/>
      <c r="AJ22084" s="133"/>
      <c r="AO22084" s="135"/>
      <c r="AP22084" s="135"/>
      <c r="BJ22084" s="136"/>
    </row>
    <row r="22085" spans="5:62" ht="14.25" customHeight="1" x14ac:dyDescent="0.25">
      <c r="E22085" s="113"/>
      <c r="H22085" s="133"/>
      <c r="T22085" s="133"/>
      <c r="X22085" s="131"/>
      <c r="Y22085" s="133"/>
      <c r="AJ22085" s="133"/>
      <c r="AO22085" s="135"/>
      <c r="AP22085" s="135"/>
      <c r="BJ22085" s="136"/>
    </row>
    <row r="22086" spans="5:62" ht="14.25" customHeight="1" x14ac:dyDescent="0.25">
      <c r="E22086" s="113"/>
      <c r="H22086" s="133"/>
      <c r="T22086" s="133"/>
      <c r="X22086" s="131"/>
      <c r="Y22086" s="133"/>
      <c r="AJ22086" s="133"/>
      <c r="AO22086" s="135"/>
      <c r="AP22086" s="135"/>
      <c r="BJ22086" s="136"/>
    </row>
    <row r="22087" spans="5:62" ht="14.25" customHeight="1" x14ac:dyDescent="0.25">
      <c r="E22087" s="113"/>
      <c r="H22087" s="133"/>
      <c r="T22087" s="133"/>
      <c r="X22087" s="131"/>
      <c r="Y22087" s="133"/>
      <c r="AJ22087" s="133"/>
      <c r="AO22087" s="135"/>
      <c r="AP22087" s="135"/>
      <c r="BJ22087" s="136"/>
    </row>
    <row r="22088" spans="5:62" ht="14.25" customHeight="1" x14ac:dyDescent="0.25">
      <c r="E22088" s="113"/>
      <c r="H22088" s="133"/>
      <c r="T22088" s="133"/>
      <c r="X22088" s="131"/>
      <c r="Y22088" s="133"/>
      <c r="AJ22088" s="133"/>
      <c r="AO22088" s="135"/>
      <c r="AP22088" s="135"/>
      <c r="BJ22088" s="136"/>
    </row>
    <row r="22089" spans="5:62" ht="14.25" customHeight="1" x14ac:dyDescent="0.25">
      <c r="E22089" s="113"/>
      <c r="H22089" s="133"/>
      <c r="T22089" s="133"/>
      <c r="X22089" s="131"/>
      <c r="Y22089" s="133"/>
      <c r="AJ22089" s="133"/>
      <c r="AO22089" s="135"/>
      <c r="AP22089" s="135"/>
      <c r="BJ22089" s="136"/>
    </row>
    <row r="22090" spans="5:62" ht="14.25" customHeight="1" x14ac:dyDescent="0.25">
      <c r="E22090" s="113"/>
      <c r="H22090" s="133"/>
      <c r="T22090" s="133"/>
      <c r="X22090" s="131"/>
      <c r="Y22090" s="133"/>
      <c r="AJ22090" s="133"/>
      <c r="AO22090" s="135"/>
      <c r="AP22090" s="135"/>
      <c r="BJ22090" s="136"/>
    </row>
    <row r="22091" spans="5:62" ht="14.25" customHeight="1" x14ac:dyDescent="0.25">
      <c r="E22091" s="113"/>
      <c r="H22091" s="133"/>
      <c r="T22091" s="133"/>
      <c r="X22091" s="131"/>
      <c r="Y22091" s="133"/>
      <c r="AJ22091" s="133"/>
      <c r="AO22091" s="135"/>
      <c r="AP22091" s="135"/>
      <c r="BJ22091" s="136"/>
    </row>
    <row r="22092" spans="5:62" ht="14.25" customHeight="1" x14ac:dyDescent="0.25">
      <c r="E22092" s="113"/>
      <c r="H22092" s="133"/>
      <c r="T22092" s="133"/>
      <c r="X22092" s="131"/>
      <c r="Y22092" s="133"/>
      <c r="AJ22092" s="133"/>
      <c r="AO22092" s="135"/>
      <c r="AP22092" s="135"/>
      <c r="BJ22092" s="136"/>
    </row>
    <row r="22093" spans="5:62" ht="14.25" customHeight="1" x14ac:dyDescent="0.25">
      <c r="E22093" s="113"/>
      <c r="H22093" s="133"/>
      <c r="T22093" s="133"/>
      <c r="X22093" s="131"/>
      <c r="Y22093" s="133"/>
      <c r="AJ22093" s="133"/>
      <c r="AO22093" s="135"/>
      <c r="AP22093" s="135"/>
      <c r="BJ22093" s="136"/>
    </row>
    <row r="22094" spans="5:62" ht="14.25" customHeight="1" x14ac:dyDescent="0.25">
      <c r="E22094" s="113"/>
      <c r="H22094" s="133"/>
      <c r="T22094" s="133"/>
      <c r="X22094" s="131"/>
      <c r="Y22094" s="133"/>
      <c r="AJ22094" s="133"/>
      <c r="AO22094" s="135"/>
      <c r="AP22094" s="135"/>
      <c r="BJ22094" s="136"/>
    </row>
    <row r="22095" spans="5:62" ht="14.25" customHeight="1" x14ac:dyDescent="0.25">
      <c r="E22095" s="113"/>
      <c r="H22095" s="133"/>
      <c r="T22095" s="133"/>
      <c r="X22095" s="131"/>
      <c r="Y22095" s="133"/>
      <c r="AJ22095" s="133"/>
      <c r="AO22095" s="135"/>
      <c r="AP22095" s="135"/>
      <c r="BJ22095" s="136"/>
    </row>
    <row r="22096" spans="5:62" ht="14.25" customHeight="1" x14ac:dyDescent="0.25">
      <c r="E22096" s="113"/>
      <c r="H22096" s="133"/>
      <c r="T22096" s="133"/>
      <c r="X22096" s="131"/>
      <c r="Y22096" s="133"/>
      <c r="AJ22096" s="133"/>
      <c r="AO22096" s="135"/>
      <c r="AP22096" s="135"/>
      <c r="BJ22096" s="136"/>
    </row>
    <row r="22097" spans="5:62" ht="14.25" customHeight="1" x14ac:dyDescent="0.25">
      <c r="E22097" s="113"/>
      <c r="H22097" s="133"/>
      <c r="T22097" s="133"/>
      <c r="X22097" s="131"/>
      <c r="Y22097" s="133"/>
      <c r="AJ22097" s="133"/>
      <c r="AO22097" s="135"/>
      <c r="AP22097" s="135"/>
      <c r="BJ22097" s="136"/>
    </row>
    <row r="22098" spans="5:62" ht="14.25" customHeight="1" x14ac:dyDescent="0.25">
      <c r="E22098" s="113"/>
      <c r="H22098" s="133"/>
      <c r="T22098" s="133"/>
      <c r="X22098" s="131"/>
      <c r="Y22098" s="133"/>
      <c r="AJ22098" s="133"/>
      <c r="AO22098" s="135"/>
      <c r="AP22098" s="135"/>
      <c r="BJ22098" s="136"/>
    </row>
    <row r="22099" spans="5:62" ht="14.25" customHeight="1" x14ac:dyDescent="0.25">
      <c r="E22099" s="113"/>
      <c r="H22099" s="133"/>
      <c r="T22099" s="133"/>
      <c r="X22099" s="131"/>
      <c r="Y22099" s="133"/>
      <c r="AJ22099" s="133"/>
      <c r="AO22099" s="135"/>
      <c r="AP22099" s="135"/>
      <c r="BJ22099" s="136"/>
    </row>
    <row r="22100" spans="5:62" ht="14.25" customHeight="1" x14ac:dyDescent="0.25">
      <c r="E22100" s="113"/>
      <c r="H22100" s="133"/>
      <c r="T22100" s="133"/>
      <c r="X22100" s="131"/>
      <c r="Y22100" s="133"/>
      <c r="AJ22100" s="133"/>
      <c r="AO22100" s="135"/>
      <c r="AP22100" s="135"/>
      <c r="BJ22100" s="136"/>
    </row>
    <row r="22101" spans="5:62" ht="14.25" customHeight="1" x14ac:dyDescent="0.25">
      <c r="E22101" s="113"/>
      <c r="H22101" s="133"/>
      <c r="T22101" s="133"/>
      <c r="X22101" s="131"/>
      <c r="Y22101" s="133"/>
      <c r="AJ22101" s="133"/>
      <c r="AO22101" s="135"/>
      <c r="AP22101" s="135"/>
      <c r="BJ22101" s="136"/>
    </row>
    <row r="22102" spans="5:62" ht="14.25" customHeight="1" x14ac:dyDescent="0.25">
      <c r="E22102" s="113"/>
      <c r="H22102" s="133"/>
      <c r="T22102" s="133"/>
      <c r="X22102" s="131"/>
      <c r="Y22102" s="133"/>
      <c r="AJ22102" s="133"/>
      <c r="AO22102" s="135"/>
      <c r="AP22102" s="135"/>
      <c r="BJ22102" s="136"/>
    </row>
    <row r="22103" spans="5:62" ht="14.25" customHeight="1" x14ac:dyDescent="0.25">
      <c r="E22103" s="113"/>
      <c r="H22103" s="133"/>
      <c r="T22103" s="133"/>
      <c r="X22103" s="131"/>
      <c r="Y22103" s="133"/>
      <c r="AJ22103" s="133"/>
      <c r="AO22103" s="135"/>
      <c r="AP22103" s="135"/>
      <c r="BJ22103" s="136"/>
    </row>
    <row r="22104" spans="5:62" ht="14.25" customHeight="1" x14ac:dyDescent="0.25">
      <c r="E22104" s="113"/>
      <c r="H22104" s="133"/>
      <c r="T22104" s="133"/>
      <c r="X22104" s="131"/>
      <c r="Y22104" s="133"/>
      <c r="AJ22104" s="133"/>
      <c r="AO22104" s="135"/>
      <c r="AP22104" s="135"/>
      <c r="BJ22104" s="136"/>
    </row>
    <row r="22105" spans="5:62" ht="14.25" customHeight="1" x14ac:dyDescent="0.25">
      <c r="E22105" s="113"/>
      <c r="H22105" s="133"/>
      <c r="T22105" s="133"/>
      <c r="X22105" s="131"/>
      <c r="Y22105" s="133"/>
      <c r="AJ22105" s="133"/>
      <c r="AO22105" s="135"/>
      <c r="AP22105" s="135"/>
      <c r="BJ22105" s="136"/>
    </row>
    <row r="22106" spans="5:62" ht="14.25" customHeight="1" x14ac:dyDescent="0.25">
      <c r="E22106" s="113"/>
      <c r="H22106" s="133"/>
      <c r="T22106" s="133"/>
      <c r="X22106" s="131"/>
      <c r="Y22106" s="133"/>
      <c r="AJ22106" s="133"/>
      <c r="AO22106" s="135"/>
      <c r="AP22106" s="135"/>
      <c r="BJ22106" s="136"/>
    </row>
    <row r="22107" spans="5:62" ht="14.25" customHeight="1" x14ac:dyDescent="0.25">
      <c r="E22107" s="113"/>
      <c r="H22107" s="133"/>
      <c r="T22107" s="133"/>
      <c r="X22107" s="131"/>
      <c r="Y22107" s="133"/>
      <c r="AJ22107" s="133"/>
      <c r="AO22107" s="135"/>
      <c r="AP22107" s="135"/>
      <c r="BJ22107" s="136"/>
    </row>
    <row r="22108" spans="5:62" ht="14.25" customHeight="1" x14ac:dyDescent="0.25">
      <c r="E22108" s="113"/>
      <c r="H22108" s="133"/>
      <c r="T22108" s="133"/>
      <c r="X22108" s="131"/>
      <c r="Y22108" s="133"/>
      <c r="AJ22108" s="133"/>
      <c r="AO22108" s="135"/>
      <c r="AP22108" s="135"/>
      <c r="BJ22108" s="136"/>
    </row>
    <row r="22109" spans="5:62" ht="14.25" customHeight="1" x14ac:dyDescent="0.25">
      <c r="E22109" s="113"/>
      <c r="H22109" s="133"/>
      <c r="T22109" s="133"/>
      <c r="X22109" s="131"/>
      <c r="Y22109" s="133"/>
      <c r="AJ22109" s="133"/>
      <c r="AO22109" s="135"/>
      <c r="AP22109" s="135"/>
      <c r="BJ22109" s="136"/>
    </row>
    <row r="22110" spans="5:62" ht="14.25" customHeight="1" x14ac:dyDescent="0.25">
      <c r="E22110" s="113"/>
      <c r="H22110" s="133"/>
      <c r="T22110" s="133"/>
      <c r="X22110" s="131"/>
      <c r="Y22110" s="133"/>
      <c r="AJ22110" s="133"/>
      <c r="AO22110" s="135"/>
      <c r="AP22110" s="135"/>
      <c r="BJ22110" s="136"/>
    </row>
    <row r="22111" spans="5:62" ht="14.25" customHeight="1" x14ac:dyDescent="0.25">
      <c r="E22111" s="113"/>
      <c r="H22111" s="133"/>
      <c r="T22111" s="133"/>
      <c r="X22111" s="131"/>
      <c r="Y22111" s="133"/>
      <c r="AJ22111" s="133"/>
      <c r="AO22111" s="135"/>
      <c r="AP22111" s="135"/>
      <c r="BJ22111" s="136"/>
    </row>
    <row r="22112" spans="5:62" ht="14.25" customHeight="1" x14ac:dyDescent="0.25">
      <c r="E22112" s="113"/>
      <c r="H22112" s="133"/>
      <c r="T22112" s="133"/>
      <c r="X22112" s="131"/>
      <c r="Y22112" s="133"/>
      <c r="AJ22112" s="133"/>
      <c r="AO22112" s="135"/>
      <c r="AP22112" s="135"/>
      <c r="BJ22112" s="136"/>
    </row>
    <row r="22113" spans="5:62" ht="14.25" customHeight="1" x14ac:dyDescent="0.25">
      <c r="E22113" s="113"/>
      <c r="H22113" s="133"/>
      <c r="T22113" s="133"/>
      <c r="X22113" s="131"/>
      <c r="Y22113" s="133"/>
      <c r="AJ22113" s="133"/>
      <c r="AO22113" s="135"/>
      <c r="AP22113" s="135"/>
      <c r="BJ22113" s="136"/>
    </row>
    <row r="22114" spans="5:62" ht="14.25" customHeight="1" x14ac:dyDescent="0.25">
      <c r="E22114" s="113"/>
      <c r="H22114" s="133"/>
      <c r="T22114" s="133"/>
      <c r="X22114" s="131"/>
      <c r="Y22114" s="133"/>
      <c r="AJ22114" s="133"/>
      <c r="AO22114" s="135"/>
      <c r="AP22114" s="135"/>
      <c r="BJ22114" s="136"/>
    </row>
    <row r="22115" spans="5:62" ht="14.25" customHeight="1" x14ac:dyDescent="0.25">
      <c r="E22115" s="113"/>
      <c r="H22115" s="133"/>
      <c r="T22115" s="133"/>
      <c r="X22115" s="131"/>
      <c r="Y22115" s="133"/>
      <c r="AJ22115" s="133"/>
      <c r="AO22115" s="135"/>
      <c r="AP22115" s="135"/>
      <c r="BJ22115" s="136"/>
    </row>
    <row r="22116" spans="5:62" ht="14.25" customHeight="1" x14ac:dyDescent="0.25">
      <c r="E22116" s="113"/>
      <c r="H22116" s="133"/>
      <c r="T22116" s="133"/>
      <c r="X22116" s="131"/>
      <c r="Y22116" s="133"/>
      <c r="AJ22116" s="133"/>
      <c r="AO22116" s="135"/>
      <c r="AP22116" s="135"/>
      <c r="BJ22116" s="136"/>
    </row>
    <row r="22117" spans="5:62" ht="14.25" customHeight="1" x14ac:dyDescent="0.25">
      <c r="E22117" s="113"/>
      <c r="H22117" s="133"/>
      <c r="T22117" s="133"/>
      <c r="X22117" s="131"/>
      <c r="Y22117" s="133"/>
      <c r="AJ22117" s="133"/>
      <c r="AO22117" s="135"/>
      <c r="AP22117" s="135"/>
      <c r="BJ22117" s="136"/>
    </row>
    <row r="22118" spans="5:62" ht="14.25" customHeight="1" x14ac:dyDescent="0.25">
      <c r="E22118" s="113"/>
      <c r="H22118" s="133"/>
      <c r="T22118" s="133"/>
      <c r="X22118" s="131"/>
      <c r="Y22118" s="133"/>
      <c r="AJ22118" s="133"/>
      <c r="AO22118" s="135"/>
      <c r="AP22118" s="135"/>
      <c r="BJ22118" s="136"/>
    </row>
    <row r="22119" spans="5:62" ht="14.25" customHeight="1" x14ac:dyDescent="0.25">
      <c r="E22119" s="113"/>
      <c r="H22119" s="133"/>
      <c r="T22119" s="133"/>
      <c r="X22119" s="131"/>
      <c r="Y22119" s="133"/>
      <c r="AJ22119" s="133"/>
      <c r="AO22119" s="135"/>
      <c r="AP22119" s="135"/>
      <c r="BJ22119" s="136"/>
    </row>
    <row r="22120" spans="5:62" ht="14.25" customHeight="1" x14ac:dyDescent="0.25">
      <c r="E22120" s="113"/>
      <c r="H22120" s="133"/>
      <c r="T22120" s="133"/>
      <c r="X22120" s="131"/>
      <c r="Y22120" s="133"/>
      <c r="AJ22120" s="133"/>
      <c r="AO22120" s="135"/>
      <c r="AP22120" s="135"/>
      <c r="BJ22120" s="136"/>
    </row>
    <row r="22121" spans="5:62" ht="14.25" customHeight="1" x14ac:dyDescent="0.25">
      <c r="E22121" s="113"/>
      <c r="H22121" s="133"/>
      <c r="T22121" s="133"/>
      <c r="X22121" s="131"/>
      <c r="Y22121" s="133"/>
      <c r="AJ22121" s="133"/>
      <c r="AO22121" s="135"/>
      <c r="AP22121" s="135"/>
      <c r="BJ22121" s="136"/>
    </row>
    <row r="22122" spans="5:62" ht="14.25" customHeight="1" x14ac:dyDescent="0.25">
      <c r="E22122" s="113"/>
      <c r="H22122" s="133"/>
      <c r="T22122" s="133"/>
      <c r="X22122" s="131"/>
      <c r="Y22122" s="133"/>
      <c r="AJ22122" s="133"/>
      <c r="AO22122" s="135"/>
      <c r="AP22122" s="135"/>
      <c r="BJ22122" s="136"/>
    </row>
    <row r="22123" spans="5:62" ht="14.25" customHeight="1" x14ac:dyDescent="0.25">
      <c r="E22123" s="113"/>
      <c r="H22123" s="133"/>
      <c r="T22123" s="133"/>
      <c r="X22123" s="131"/>
      <c r="Y22123" s="133"/>
      <c r="AJ22123" s="133"/>
      <c r="AO22123" s="135"/>
      <c r="AP22123" s="135"/>
      <c r="BJ22123" s="136"/>
    </row>
    <row r="22124" spans="5:62" ht="14.25" customHeight="1" x14ac:dyDescent="0.25">
      <c r="E22124" s="113"/>
      <c r="H22124" s="133"/>
      <c r="T22124" s="133"/>
      <c r="X22124" s="131"/>
      <c r="Y22124" s="133"/>
      <c r="AJ22124" s="133"/>
      <c r="AO22124" s="135"/>
      <c r="AP22124" s="135"/>
      <c r="BJ22124" s="136"/>
    </row>
    <row r="22125" spans="5:62" ht="14.25" customHeight="1" x14ac:dyDescent="0.25">
      <c r="E22125" s="113"/>
      <c r="H22125" s="133"/>
      <c r="T22125" s="133"/>
      <c r="X22125" s="131"/>
      <c r="Y22125" s="133"/>
      <c r="AJ22125" s="133"/>
      <c r="AO22125" s="135"/>
      <c r="AP22125" s="135"/>
      <c r="BJ22125" s="136"/>
    </row>
    <row r="22126" spans="5:62" ht="14.25" customHeight="1" x14ac:dyDescent="0.25">
      <c r="E22126" s="113"/>
      <c r="H22126" s="133"/>
      <c r="T22126" s="133"/>
      <c r="X22126" s="131"/>
      <c r="Y22126" s="133"/>
      <c r="AJ22126" s="133"/>
      <c r="AO22126" s="135"/>
      <c r="AP22126" s="135"/>
      <c r="BJ22126" s="136"/>
    </row>
    <row r="22127" spans="5:62" ht="14.25" customHeight="1" x14ac:dyDescent="0.25">
      <c r="E22127" s="113"/>
      <c r="H22127" s="133"/>
      <c r="T22127" s="133"/>
      <c r="X22127" s="131"/>
      <c r="Y22127" s="133"/>
      <c r="AJ22127" s="133"/>
      <c r="AO22127" s="135"/>
      <c r="AP22127" s="135"/>
      <c r="BJ22127" s="136"/>
    </row>
    <row r="22128" spans="5:62" ht="14.25" customHeight="1" x14ac:dyDescent="0.25">
      <c r="E22128" s="113"/>
      <c r="H22128" s="133"/>
      <c r="T22128" s="133"/>
      <c r="X22128" s="131"/>
      <c r="Y22128" s="133"/>
      <c r="AJ22128" s="133"/>
      <c r="AO22128" s="135"/>
      <c r="AP22128" s="135"/>
      <c r="BJ22128" s="136"/>
    </row>
    <row r="22129" spans="5:62" ht="14.25" customHeight="1" x14ac:dyDescent="0.25">
      <c r="E22129" s="113"/>
      <c r="H22129" s="133"/>
      <c r="T22129" s="133"/>
      <c r="X22129" s="131"/>
      <c r="Y22129" s="133"/>
      <c r="AJ22129" s="133"/>
      <c r="AO22129" s="135"/>
      <c r="AP22129" s="135"/>
      <c r="BJ22129" s="136"/>
    </row>
    <row r="22130" spans="5:62" ht="14.25" customHeight="1" x14ac:dyDescent="0.25">
      <c r="E22130" s="113"/>
      <c r="H22130" s="133"/>
      <c r="T22130" s="133"/>
      <c r="X22130" s="131"/>
      <c r="Y22130" s="133"/>
      <c r="AJ22130" s="133"/>
      <c r="AO22130" s="135"/>
      <c r="AP22130" s="135"/>
      <c r="BJ22130" s="136"/>
    </row>
    <row r="22131" spans="5:62" ht="14.25" customHeight="1" x14ac:dyDescent="0.25">
      <c r="E22131" s="113"/>
      <c r="H22131" s="133"/>
      <c r="T22131" s="133"/>
      <c r="X22131" s="131"/>
      <c r="Y22131" s="133"/>
      <c r="AJ22131" s="133"/>
      <c r="AO22131" s="135"/>
      <c r="AP22131" s="135"/>
      <c r="BJ22131" s="136"/>
    </row>
    <row r="22132" spans="5:62" ht="14.25" customHeight="1" x14ac:dyDescent="0.25">
      <c r="E22132" s="113"/>
      <c r="H22132" s="133"/>
      <c r="T22132" s="133"/>
      <c r="X22132" s="131"/>
      <c r="Y22132" s="133"/>
      <c r="AJ22132" s="133"/>
      <c r="AO22132" s="135"/>
      <c r="AP22132" s="135"/>
      <c r="BJ22132" s="136"/>
    </row>
    <row r="22133" spans="5:62" ht="14.25" customHeight="1" x14ac:dyDescent="0.25">
      <c r="E22133" s="113"/>
      <c r="H22133" s="133"/>
      <c r="T22133" s="133"/>
      <c r="X22133" s="131"/>
      <c r="Y22133" s="133"/>
      <c r="AJ22133" s="133"/>
      <c r="AO22133" s="135"/>
      <c r="AP22133" s="135"/>
      <c r="BJ22133" s="136"/>
    </row>
    <row r="22134" spans="5:62" ht="14.25" customHeight="1" x14ac:dyDescent="0.25">
      <c r="E22134" s="113"/>
      <c r="H22134" s="133"/>
      <c r="T22134" s="133"/>
      <c r="X22134" s="131"/>
      <c r="Y22134" s="133"/>
      <c r="AJ22134" s="133"/>
      <c r="AO22134" s="135"/>
      <c r="AP22134" s="135"/>
      <c r="BJ22134" s="136"/>
    </row>
    <row r="22135" spans="5:62" ht="14.25" customHeight="1" x14ac:dyDescent="0.25">
      <c r="E22135" s="113"/>
      <c r="H22135" s="133"/>
      <c r="T22135" s="133"/>
      <c r="X22135" s="131"/>
      <c r="Y22135" s="133"/>
      <c r="AJ22135" s="133"/>
      <c r="AO22135" s="135"/>
      <c r="AP22135" s="135"/>
      <c r="BJ22135" s="136"/>
    </row>
    <row r="22136" spans="5:62" ht="14.25" customHeight="1" x14ac:dyDescent="0.25">
      <c r="E22136" s="113"/>
      <c r="H22136" s="133"/>
      <c r="T22136" s="133"/>
      <c r="X22136" s="131"/>
      <c r="Y22136" s="133"/>
      <c r="AJ22136" s="133"/>
      <c r="AO22136" s="135"/>
      <c r="AP22136" s="135"/>
      <c r="BJ22136" s="136"/>
    </row>
    <row r="22137" spans="5:62" ht="14.25" customHeight="1" x14ac:dyDescent="0.25">
      <c r="E22137" s="113"/>
      <c r="H22137" s="133"/>
      <c r="T22137" s="133"/>
      <c r="X22137" s="131"/>
      <c r="Y22137" s="133"/>
      <c r="AJ22137" s="133"/>
      <c r="AO22137" s="135"/>
      <c r="AP22137" s="135"/>
      <c r="BJ22137" s="136"/>
    </row>
    <row r="22138" spans="5:62" ht="14.25" customHeight="1" x14ac:dyDescent="0.25">
      <c r="E22138" s="113"/>
      <c r="H22138" s="133"/>
      <c r="T22138" s="133"/>
      <c r="X22138" s="131"/>
      <c r="Y22138" s="133"/>
      <c r="AJ22138" s="133"/>
      <c r="AO22138" s="135"/>
      <c r="AP22138" s="135"/>
      <c r="BJ22138" s="136"/>
    </row>
    <row r="22139" spans="5:62" ht="14.25" customHeight="1" x14ac:dyDescent="0.25">
      <c r="E22139" s="113"/>
      <c r="H22139" s="133"/>
      <c r="T22139" s="133"/>
      <c r="X22139" s="131"/>
      <c r="Y22139" s="133"/>
      <c r="AJ22139" s="133"/>
      <c r="AO22139" s="135"/>
      <c r="AP22139" s="135"/>
      <c r="BJ22139" s="136"/>
    </row>
    <row r="22140" spans="5:62" ht="14.25" customHeight="1" x14ac:dyDescent="0.25">
      <c r="E22140" s="113"/>
      <c r="H22140" s="133"/>
      <c r="T22140" s="133"/>
      <c r="X22140" s="131"/>
      <c r="Y22140" s="133"/>
      <c r="AJ22140" s="133"/>
      <c r="AO22140" s="135"/>
      <c r="AP22140" s="135"/>
      <c r="BJ22140" s="136"/>
    </row>
    <row r="22141" spans="5:62" ht="14.25" customHeight="1" x14ac:dyDescent="0.25">
      <c r="E22141" s="113"/>
      <c r="H22141" s="133"/>
      <c r="T22141" s="133"/>
      <c r="X22141" s="131"/>
      <c r="Y22141" s="133"/>
      <c r="AJ22141" s="133"/>
      <c r="AO22141" s="135"/>
      <c r="AP22141" s="135"/>
      <c r="BJ22141" s="136"/>
    </row>
    <row r="22142" spans="5:62" ht="14.25" customHeight="1" x14ac:dyDescent="0.25">
      <c r="E22142" s="113"/>
      <c r="H22142" s="133"/>
      <c r="T22142" s="133"/>
      <c r="X22142" s="131"/>
      <c r="Y22142" s="133"/>
      <c r="AJ22142" s="133"/>
      <c r="AO22142" s="135"/>
      <c r="AP22142" s="135"/>
      <c r="BJ22142" s="136"/>
    </row>
    <row r="22143" spans="5:62" ht="14.25" customHeight="1" x14ac:dyDescent="0.25">
      <c r="E22143" s="113"/>
      <c r="H22143" s="133"/>
      <c r="T22143" s="133"/>
      <c r="X22143" s="131"/>
      <c r="Y22143" s="133"/>
      <c r="AJ22143" s="133"/>
      <c r="AO22143" s="135"/>
      <c r="AP22143" s="135"/>
      <c r="BJ22143" s="136"/>
    </row>
    <row r="22144" spans="5:62" ht="14.25" customHeight="1" x14ac:dyDescent="0.25">
      <c r="E22144" s="113"/>
      <c r="H22144" s="133"/>
      <c r="T22144" s="133"/>
      <c r="X22144" s="131"/>
      <c r="Y22144" s="133"/>
      <c r="AJ22144" s="133"/>
      <c r="AO22144" s="135"/>
      <c r="AP22144" s="135"/>
      <c r="BJ22144" s="136"/>
    </row>
    <row r="22145" spans="5:62" ht="14.25" customHeight="1" x14ac:dyDescent="0.25">
      <c r="E22145" s="113"/>
      <c r="H22145" s="133"/>
      <c r="T22145" s="133"/>
      <c r="X22145" s="131"/>
      <c r="Y22145" s="133"/>
      <c r="AJ22145" s="133"/>
      <c r="AO22145" s="135"/>
      <c r="AP22145" s="135"/>
      <c r="BJ22145" s="136"/>
    </row>
    <row r="22146" spans="5:62" ht="14.25" customHeight="1" x14ac:dyDescent="0.25">
      <c r="E22146" s="113"/>
      <c r="H22146" s="133"/>
      <c r="T22146" s="133"/>
      <c r="X22146" s="131"/>
      <c r="Y22146" s="133"/>
      <c r="AJ22146" s="133"/>
      <c r="AO22146" s="135"/>
      <c r="AP22146" s="135"/>
      <c r="BJ22146" s="136"/>
    </row>
    <row r="22147" spans="5:62" ht="14.25" customHeight="1" x14ac:dyDescent="0.25">
      <c r="E22147" s="113"/>
      <c r="H22147" s="133"/>
      <c r="T22147" s="133"/>
      <c r="X22147" s="131"/>
      <c r="Y22147" s="133"/>
      <c r="AJ22147" s="133"/>
      <c r="AO22147" s="135"/>
      <c r="AP22147" s="135"/>
      <c r="BJ22147" s="136"/>
    </row>
    <row r="22148" spans="5:62" ht="14.25" customHeight="1" x14ac:dyDescent="0.25">
      <c r="E22148" s="113"/>
      <c r="H22148" s="133"/>
      <c r="T22148" s="133"/>
      <c r="X22148" s="131"/>
      <c r="Y22148" s="133"/>
      <c r="AJ22148" s="133"/>
      <c r="AO22148" s="135"/>
      <c r="AP22148" s="135"/>
      <c r="BJ22148" s="136"/>
    </row>
    <row r="22149" spans="5:62" ht="14.25" customHeight="1" x14ac:dyDescent="0.25">
      <c r="E22149" s="113"/>
      <c r="H22149" s="133"/>
      <c r="T22149" s="133"/>
      <c r="X22149" s="131"/>
      <c r="Y22149" s="133"/>
      <c r="AJ22149" s="133"/>
      <c r="AO22149" s="135"/>
      <c r="AP22149" s="135"/>
      <c r="BJ22149" s="136"/>
    </row>
    <row r="22150" spans="5:62" ht="14.25" customHeight="1" x14ac:dyDescent="0.25">
      <c r="E22150" s="113"/>
      <c r="H22150" s="133"/>
      <c r="T22150" s="133"/>
      <c r="X22150" s="131"/>
      <c r="Y22150" s="133"/>
      <c r="AJ22150" s="133"/>
      <c r="AO22150" s="135"/>
      <c r="AP22150" s="135"/>
      <c r="BJ22150" s="136"/>
    </row>
    <row r="22151" spans="5:62" ht="14.25" customHeight="1" x14ac:dyDescent="0.25">
      <c r="E22151" s="113"/>
      <c r="H22151" s="133"/>
      <c r="T22151" s="133"/>
      <c r="X22151" s="131"/>
      <c r="Y22151" s="133"/>
      <c r="AJ22151" s="133"/>
      <c r="AO22151" s="135"/>
      <c r="AP22151" s="135"/>
      <c r="BJ22151" s="136"/>
    </row>
    <row r="22152" spans="5:62" ht="14.25" customHeight="1" x14ac:dyDescent="0.25">
      <c r="E22152" s="113"/>
      <c r="H22152" s="133"/>
      <c r="T22152" s="133"/>
      <c r="X22152" s="131"/>
      <c r="Y22152" s="133"/>
      <c r="AJ22152" s="133"/>
      <c r="AO22152" s="135"/>
      <c r="AP22152" s="135"/>
      <c r="BJ22152" s="136"/>
    </row>
    <row r="22153" spans="5:62" ht="14.25" customHeight="1" x14ac:dyDescent="0.25">
      <c r="E22153" s="113"/>
      <c r="H22153" s="133"/>
      <c r="T22153" s="133"/>
      <c r="X22153" s="131"/>
      <c r="Y22153" s="133"/>
      <c r="AJ22153" s="133"/>
      <c r="AO22153" s="135"/>
      <c r="AP22153" s="135"/>
      <c r="BJ22153" s="136"/>
    </row>
    <row r="22154" spans="5:62" ht="14.25" customHeight="1" x14ac:dyDescent="0.25">
      <c r="E22154" s="113"/>
      <c r="H22154" s="133"/>
      <c r="T22154" s="133"/>
      <c r="X22154" s="131"/>
      <c r="Y22154" s="133"/>
      <c r="AJ22154" s="133"/>
      <c r="AO22154" s="135"/>
      <c r="AP22154" s="135"/>
      <c r="BJ22154" s="136"/>
    </row>
    <row r="22155" spans="5:62" ht="14.25" customHeight="1" x14ac:dyDescent="0.25">
      <c r="E22155" s="113"/>
      <c r="H22155" s="133"/>
      <c r="T22155" s="133"/>
      <c r="X22155" s="131"/>
      <c r="Y22155" s="133"/>
      <c r="AJ22155" s="133"/>
      <c r="AO22155" s="135"/>
      <c r="AP22155" s="135"/>
      <c r="BJ22155" s="136"/>
    </row>
    <row r="22156" spans="5:62" ht="14.25" customHeight="1" x14ac:dyDescent="0.25">
      <c r="E22156" s="113"/>
      <c r="H22156" s="133"/>
      <c r="T22156" s="133"/>
      <c r="X22156" s="131"/>
      <c r="Y22156" s="133"/>
      <c r="AJ22156" s="133"/>
      <c r="AO22156" s="135"/>
      <c r="AP22156" s="135"/>
      <c r="BJ22156" s="136"/>
    </row>
    <row r="22157" spans="5:62" ht="14.25" customHeight="1" x14ac:dyDescent="0.25">
      <c r="E22157" s="113"/>
      <c r="H22157" s="133"/>
      <c r="T22157" s="133"/>
      <c r="X22157" s="131"/>
      <c r="Y22157" s="133"/>
      <c r="AJ22157" s="133"/>
      <c r="AO22157" s="135"/>
      <c r="AP22157" s="135"/>
      <c r="BJ22157" s="136"/>
    </row>
    <row r="22158" spans="5:62" ht="14.25" customHeight="1" x14ac:dyDescent="0.25">
      <c r="E22158" s="113"/>
      <c r="H22158" s="133"/>
      <c r="T22158" s="133"/>
      <c r="X22158" s="131"/>
      <c r="Y22158" s="133"/>
      <c r="AJ22158" s="133"/>
      <c r="AO22158" s="135"/>
      <c r="AP22158" s="135"/>
      <c r="BJ22158" s="136"/>
    </row>
    <row r="22159" spans="5:62" ht="14.25" customHeight="1" x14ac:dyDescent="0.25">
      <c r="E22159" s="113"/>
      <c r="H22159" s="133"/>
      <c r="T22159" s="133"/>
      <c r="X22159" s="131"/>
      <c r="Y22159" s="133"/>
      <c r="AJ22159" s="133"/>
      <c r="AO22159" s="135"/>
      <c r="AP22159" s="135"/>
      <c r="BJ22159" s="136"/>
    </row>
    <row r="22160" spans="5:62" ht="14.25" customHeight="1" x14ac:dyDescent="0.25">
      <c r="E22160" s="113"/>
      <c r="H22160" s="133"/>
      <c r="T22160" s="133"/>
      <c r="X22160" s="131"/>
      <c r="Y22160" s="133"/>
      <c r="AJ22160" s="133"/>
      <c r="AO22160" s="135"/>
      <c r="AP22160" s="135"/>
      <c r="BJ22160" s="136"/>
    </row>
    <row r="22161" spans="5:62" ht="14.25" customHeight="1" x14ac:dyDescent="0.25">
      <c r="E22161" s="113"/>
      <c r="H22161" s="133"/>
      <c r="T22161" s="133"/>
      <c r="X22161" s="131"/>
      <c r="Y22161" s="133"/>
      <c r="AJ22161" s="133"/>
      <c r="AO22161" s="135"/>
      <c r="AP22161" s="135"/>
      <c r="BJ22161" s="136"/>
    </row>
    <row r="22162" spans="5:62" ht="14.25" customHeight="1" x14ac:dyDescent="0.25">
      <c r="E22162" s="113"/>
      <c r="H22162" s="133"/>
      <c r="T22162" s="133"/>
      <c r="X22162" s="131"/>
      <c r="Y22162" s="133"/>
      <c r="AJ22162" s="133"/>
      <c r="AO22162" s="135"/>
      <c r="AP22162" s="135"/>
      <c r="BJ22162" s="136"/>
    </row>
    <row r="22163" spans="5:62" ht="14.25" customHeight="1" x14ac:dyDescent="0.25">
      <c r="E22163" s="113"/>
      <c r="H22163" s="133"/>
      <c r="T22163" s="133"/>
      <c r="X22163" s="131"/>
      <c r="Y22163" s="133"/>
      <c r="AJ22163" s="133"/>
      <c r="AO22163" s="135"/>
      <c r="AP22163" s="135"/>
      <c r="BJ22163" s="136"/>
    </row>
    <row r="22164" spans="5:62" ht="14.25" customHeight="1" x14ac:dyDescent="0.25">
      <c r="E22164" s="113"/>
      <c r="H22164" s="133"/>
      <c r="T22164" s="133"/>
      <c r="X22164" s="131"/>
      <c r="Y22164" s="133"/>
      <c r="AJ22164" s="133"/>
      <c r="AO22164" s="135"/>
      <c r="AP22164" s="135"/>
      <c r="BJ22164" s="136"/>
    </row>
    <row r="22165" spans="5:62" ht="14.25" customHeight="1" x14ac:dyDescent="0.25">
      <c r="E22165" s="113"/>
      <c r="H22165" s="133"/>
      <c r="T22165" s="133"/>
      <c r="X22165" s="131"/>
      <c r="Y22165" s="133"/>
      <c r="AJ22165" s="133"/>
      <c r="AO22165" s="135"/>
      <c r="AP22165" s="135"/>
      <c r="BJ22165" s="136"/>
    </row>
    <row r="22166" spans="5:62" ht="14.25" customHeight="1" x14ac:dyDescent="0.25">
      <c r="E22166" s="113"/>
      <c r="H22166" s="133"/>
      <c r="T22166" s="133"/>
      <c r="X22166" s="131"/>
      <c r="Y22166" s="133"/>
      <c r="AJ22166" s="133"/>
      <c r="AO22166" s="135"/>
      <c r="AP22166" s="135"/>
      <c r="BJ22166" s="136"/>
    </row>
    <row r="22167" spans="5:62" ht="14.25" customHeight="1" x14ac:dyDescent="0.25">
      <c r="E22167" s="113"/>
      <c r="H22167" s="133"/>
      <c r="T22167" s="133"/>
      <c r="X22167" s="131"/>
      <c r="Y22167" s="133"/>
      <c r="AJ22167" s="133"/>
      <c r="AO22167" s="135"/>
      <c r="AP22167" s="135"/>
      <c r="BJ22167" s="136"/>
    </row>
    <row r="22168" spans="5:62" ht="14.25" customHeight="1" x14ac:dyDescent="0.25">
      <c r="E22168" s="113"/>
      <c r="H22168" s="133"/>
      <c r="T22168" s="133"/>
      <c r="X22168" s="131"/>
      <c r="Y22168" s="133"/>
      <c r="AJ22168" s="133"/>
      <c r="AO22168" s="135"/>
      <c r="AP22168" s="135"/>
      <c r="BJ22168" s="136"/>
    </row>
    <row r="22169" spans="5:62" ht="14.25" customHeight="1" x14ac:dyDescent="0.25">
      <c r="E22169" s="113"/>
      <c r="H22169" s="133"/>
      <c r="T22169" s="133"/>
      <c r="X22169" s="131"/>
      <c r="Y22169" s="133"/>
      <c r="AJ22169" s="133"/>
      <c r="AO22169" s="135"/>
      <c r="AP22169" s="135"/>
      <c r="BJ22169" s="136"/>
    </row>
    <row r="22170" spans="5:62" ht="14.25" customHeight="1" x14ac:dyDescent="0.25">
      <c r="E22170" s="113"/>
      <c r="H22170" s="133"/>
      <c r="T22170" s="133"/>
      <c r="X22170" s="131"/>
      <c r="Y22170" s="133"/>
      <c r="AJ22170" s="133"/>
      <c r="AO22170" s="135"/>
      <c r="AP22170" s="135"/>
      <c r="BJ22170" s="136"/>
    </row>
    <row r="22171" spans="5:62" ht="14.25" customHeight="1" x14ac:dyDescent="0.25">
      <c r="E22171" s="113"/>
      <c r="H22171" s="133"/>
      <c r="T22171" s="133"/>
      <c r="X22171" s="131"/>
      <c r="Y22171" s="133"/>
      <c r="AJ22171" s="133"/>
      <c r="AO22171" s="135"/>
      <c r="AP22171" s="135"/>
      <c r="BJ22171" s="136"/>
    </row>
    <row r="22172" spans="5:62" ht="14.25" customHeight="1" x14ac:dyDescent="0.25">
      <c r="E22172" s="113"/>
      <c r="H22172" s="133"/>
      <c r="T22172" s="133"/>
      <c r="X22172" s="131"/>
      <c r="Y22172" s="133"/>
      <c r="AJ22172" s="133"/>
      <c r="AO22172" s="135"/>
      <c r="AP22172" s="135"/>
      <c r="BJ22172" s="136"/>
    </row>
    <row r="22173" spans="5:62" ht="14.25" customHeight="1" x14ac:dyDescent="0.25">
      <c r="E22173" s="113"/>
      <c r="H22173" s="133"/>
      <c r="T22173" s="133"/>
      <c r="X22173" s="131"/>
      <c r="Y22173" s="133"/>
      <c r="AJ22173" s="133"/>
      <c r="AO22173" s="135"/>
      <c r="AP22173" s="135"/>
      <c r="BJ22173" s="136"/>
    </row>
    <row r="22174" spans="5:62" ht="14.25" customHeight="1" x14ac:dyDescent="0.25">
      <c r="E22174" s="113"/>
      <c r="H22174" s="133"/>
      <c r="T22174" s="133"/>
      <c r="X22174" s="131"/>
      <c r="Y22174" s="133"/>
      <c r="AJ22174" s="133"/>
      <c r="AO22174" s="135"/>
      <c r="AP22174" s="135"/>
      <c r="BJ22174" s="136"/>
    </row>
    <row r="22175" spans="5:62" ht="14.25" customHeight="1" x14ac:dyDescent="0.25">
      <c r="E22175" s="113"/>
      <c r="H22175" s="133"/>
      <c r="T22175" s="133"/>
      <c r="X22175" s="131"/>
      <c r="Y22175" s="133"/>
      <c r="AJ22175" s="133"/>
      <c r="AO22175" s="135"/>
      <c r="AP22175" s="135"/>
      <c r="BJ22175" s="136"/>
    </row>
    <row r="22176" spans="5:62" ht="14.25" customHeight="1" x14ac:dyDescent="0.25">
      <c r="E22176" s="113"/>
      <c r="H22176" s="133"/>
      <c r="T22176" s="133"/>
      <c r="X22176" s="131"/>
      <c r="Y22176" s="133"/>
      <c r="AJ22176" s="133"/>
      <c r="AO22176" s="135"/>
      <c r="AP22176" s="135"/>
      <c r="BJ22176" s="136"/>
    </row>
    <row r="22177" spans="5:62" ht="14.25" customHeight="1" x14ac:dyDescent="0.25">
      <c r="E22177" s="113"/>
      <c r="H22177" s="133"/>
      <c r="T22177" s="133"/>
      <c r="X22177" s="131"/>
      <c r="Y22177" s="133"/>
      <c r="AJ22177" s="133"/>
      <c r="AO22177" s="135"/>
      <c r="AP22177" s="135"/>
      <c r="BJ22177" s="136"/>
    </row>
    <row r="22178" spans="5:62" ht="14.25" customHeight="1" x14ac:dyDescent="0.25">
      <c r="E22178" s="113"/>
      <c r="H22178" s="133"/>
      <c r="T22178" s="133"/>
      <c r="X22178" s="131"/>
      <c r="Y22178" s="133"/>
      <c r="AJ22178" s="133"/>
      <c r="AO22178" s="135"/>
      <c r="AP22178" s="135"/>
      <c r="BJ22178" s="136"/>
    </row>
    <row r="22179" spans="5:62" ht="14.25" customHeight="1" x14ac:dyDescent="0.25">
      <c r="E22179" s="113"/>
      <c r="H22179" s="133"/>
      <c r="T22179" s="133"/>
      <c r="X22179" s="131"/>
      <c r="Y22179" s="133"/>
      <c r="AJ22179" s="133"/>
      <c r="AO22179" s="135"/>
      <c r="AP22179" s="135"/>
      <c r="BJ22179" s="136"/>
    </row>
    <row r="22180" spans="5:62" ht="14.25" customHeight="1" x14ac:dyDescent="0.25">
      <c r="E22180" s="113"/>
      <c r="H22180" s="133"/>
      <c r="T22180" s="133"/>
      <c r="X22180" s="131"/>
      <c r="Y22180" s="133"/>
      <c r="AJ22180" s="133"/>
      <c r="AO22180" s="135"/>
      <c r="AP22180" s="135"/>
      <c r="BJ22180" s="136"/>
    </row>
    <row r="22181" spans="5:62" ht="14.25" customHeight="1" x14ac:dyDescent="0.25">
      <c r="E22181" s="113"/>
      <c r="H22181" s="133"/>
      <c r="T22181" s="133"/>
      <c r="X22181" s="131"/>
      <c r="Y22181" s="133"/>
      <c r="AJ22181" s="133"/>
      <c r="AO22181" s="135"/>
      <c r="AP22181" s="135"/>
      <c r="BJ22181" s="136"/>
    </row>
    <row r="22182" spans="5:62" ht="14.25" customHeight="1" x14ac:dyDescent="0.25">
      <c r="E22182" s="113"/>
      <c r="H22182" s="133"/>
      <c r="T22182" s="133"/>
      <c r="X22182" s="131"/>
      <c r="Y22182" s="133"/>
      <c r="AJ22182" s="133"/>
      <c r="AO22182" s="135"/>
      <c r="AP22182" s="135"/>
      <c r="BJ22182" s="136"/>
    </row>
    <row r="22183" spans="5:62" ht="14.25" customHeight="1" x14ac:dyDescent="0.25">
      <c r="E22183" s="113"/>
      <c r="H22183" s="133"/>
      <c r="T22183" s="133"/>
      <c r="X22183" s="131"/>
      <c r="Y22183" s="133"/>
      <c r="AJ22183" s="133"/>
      <c r="AO22183" s="135"/>
      <c r="AP22183" s="135"/>
      <c r="BJ22183" s="136"/>
    </row>
    <row r="22184" spans="5:62" ht="14.25" customHeight="1" x14ac:dyDescent="0.25">
      <c r="E22184" s="113"/>
      <c r="H22184" s="133"/>
      <c r="T22184" s="133"/>
      <c r="X22184" s="131"/>
      <c r="Y22184" s="133"/>
      <c r="AJ22184" s="133"/>
      <c r="AO22184" s="135"/>
      <c r="AP22184" s="135"/>
      <c r="BJ22184" s="136"/>
    </row>
    <row r="22185" spans="5:62" ht="14.25" customHeight="1" x14ac:dyDescent="0.25">
      <c r="E22185" s="113"/>
      <c r="H22185" s="133"/>
      <c r="T22185" s="133"/>
      <c r="X22185" s="131"/>
      <c r="Y22185" s="133"/>
      <c r="AJ22185" s="133"/>
      <c r="AO22185" s="135"/>
      <c r="AP22185" s="135"/>
      <c r="BJ22185" s="136"/>
    </row>
    <row r="22186" spans="5:62" ht="14.25" customHeight="1" x14ac:dyDescent="0.25">
      <c r="E22186" s="113"/>
      <c r="H22186" s="133"/>
      <c r="T22186" s="133"/>
      <c r="X22186" s="131"/>
      <c r="Y22186" s="133"/>
      <c r="AJ22186" s="133"/>
      <c r="AO22186" s="135"/>
      <c r="AP22186" s="135"/>
      <c r="BJ22186" s="136"/>
    </row>
    <row r="22187" spans="5:62" ht="14.25" customHeight="1" x14ac:dyDescent="0.25">
      <c r="E22187" s="113"/>
      <c r="H22187" s="133"/>
      <c r="T22187" s="133"/>
      <c r="X22187" s="131"/>
      <c r="Y22187" s="133"/>
      <c r="AJ22187" s="133"/>
      <c r="AO22187" s="135"/>
      <c r="AP22187" s="135"/>
      <c r="BJ22187" s="136"/>
    </row>
    <row r="22188" spans="5:62" ht="14.25" customHeight="1" x14ac:dyDescent="0.25">
      <c r="E22188" s="113"/>
      <c r="H22188" s="133"/>
      <c r="T22188" s="133"/>
      <c r="X22188" s="131"/>
      <c r="Y22188" s="133"/>
      <c r="AJ22188" s="133"/>
      <c r="AO22188" s="135"/>
      <c r="AP22188" s="135"/>
      <c r="BJ22188" s="136"/>
    </row>
    <row r="22189" spans="5:62" ht="14.25" customHeight="1" x14ac:dyDescent="0.25">
      <c r="E22189" s="113"/>
      <c r="H22189" s="133"/>
      <c r="T22189" s="133"/>
      <c r="X22189" s="131"/>
      <c r="Y22189" s="133"/>
      <c r="AJ22189" s="133"/>
      <c r="AO22189" s="135"/>
      <c r="AP22189" s="135"/>
      <c r="BJ22189" s="136"/>
    </row>
    <row r="22190" spans="5:62" ht="14.25" customHeight="1" x14ac:dyDescent="0.25">
      <c r="E22190" s="113"/>
      <c r="H22190" s="133"/>
      <c r="T22190" s="133"/>
      <c r="X22190" s="131"/>
      <c r="Y22190" s="133"/>
      <c r="AJ22190" s="133"/>
      <c r="AO22190" s="135"/>
      <c r="AP22190" s="135"/>
      <c r="BJ22190" s="136"/>
    </row>
    <row r="22191" spans="5:62" ht="14.25" customHeight="1" x14ac:dyDescent="0.25">
      <c r="E22191" s="113"/>
      <c r="H22191" s="133"/>
      <c r="T22191" s="133"/>
      <c r="X22191" s="131"/>
      <c r="Y22191" s="133"/>
      <c r="AJ22191" s="133"/>
      <c r="AO22191" s="135"/>
      <c r="AP22191" s="135"/>
      <c r="BJ22191" s="136"/>
    </row>
    <row r="22192" spans="5:62" ht="14.25" customHeight="1" x14ac:dyDescent="0.25">
      <c r="E22192" s="113"/>
      <c r="H22192" s="133"/>
      <c r="T22192" s="133"/>
      <c r="X22192" s="131"/>
      <c r="Y22192" s="133"/>
      <c r="AJ22192" s="133"/>
      <c r="AO22192" s="135"/>
      <c r="AP22192" s="135"/>
      <c r="BJ22192" s="136"/>
    </row>
    <row r="22193" spans="5:62" ht="14.25" customHeight="1" x14ac:dyDescent="0.25">
      <c r="E22193" s="113"/>
      <c r="H22193" s="133"/>
      <c r="T22193" s="133"/>
      <c r="X22193" s="131"/>
      <c r="Y22193" s="133"/>
      <c r="AJ22193" s="133"/>
      <c r="AO22193" s="135"/>
      <c r="AP22193" s="135"/>
      <c r="BJ22193" s="136"/>
    </row>
    <row r="22194" spans="5:62" ht="14.25" customHeight="1" x14ac:dyDescent="0.25">
      <c r="E22194" s="113"/>
      <c r="H22194" s="133"/>
      <c r="T22194" s="133"/>
      <c r="X22194" s="131"/>
      <c r="Y22194" s="133"/>
      <c r="AJ22194" s="133"/>
      <c r="AO22194" s="135"/>
      <c r="AP22194" s="135"/>
      <c r="BJ22194" s="136"/>
    </row>
    <row r="22195" spans="5:62" ht="14.25" customHeight="1" x14ac:dyDescent="0.25">
      <c r="E22195" s="113"/>
      <c r="H22195" s="133"/>
      <c r="T22195" s="133"/>
      <c r="X22195" s="131"/>
      <c r="Y22195" s="133"/>
      <c r="AJ22195" s="133"/>
      <c r="AO22195" s="135"/>
      <c r="AP22195" s="135"/>
      <c r="BJ22195" s="136"/>
    </row>
    <row r="22196" spans="5:62" ht="14.25" customHeight="1" x14ac:dyDescent="0.25">
      <c r="E22196" s="113"/>
      <c r="H22196" s="133"/>
      <c r="T22196" s="133"/>
      <c r="X22196" s="131"/>
      <c r="Y22196" s="133"/>
      <c r="AJ22196" s="133"/>
      <c r="AO22196" s="135"/>
      <c r="AP22196" s="135"/>
      <c r="BJ22196" s="136"/>
    </row>
    <row r="22197" spans="5:62" ht="14.25" customHeight="1" x14ac:dyDescent="0.25">
      <c r="E22197" s="113"/>
      <c r="H22197" s="133"/>
      <c r="T22197" s="133"/>
      <c r="X22197" s="131"/>
      <c r="Y22197" s="133"/>
      <c r="AJ22197" s="133"/>
      <c r="AO22197" s="135"/>
      <c r="AP22197" s="135"/>
      <c r="BJ22197" s="136"/>
    </row>
    <row r="22198" spans="5:62" ht="14.25" customHeight="1" x14ac:dyDescent="0.25">
      <c r="E22198" s="113"/>
      <c r="H22198" s="133"/>
      <c r="T22198" s="133"/>
      <c r="X22198" s="131"/>
      <c r="Y22198" s="133"/>
      <c r="AJ22198" s="133"/>
      <c r="AO22198" s="135"/>
      <c r="AP22198" s="135"/>
      <c r="BJ22198" s="136"/>
    </row>
    <row r="22199" spans="5:62" ht="14.25" customHeight="1" x14ac:dyDescent="0.25">
      <c r="E22199" s="113"/>
      <c r="H22199" s="133"/>
      <c r="T22199" s="133"/>
      <c r="X22199" s="131"/>
      <c r="Y22199" s="133"/>
      <c r="AJ22199" s="133"/>
      <c r="AO22199" s="135"/>
      <c r="AP22199" s="135"/>
      <c r="BJ22199" s="136"/>
    </row>
    <row r="22200" spans="5:62" ht="14.25" customHeight="1" x14ac:dyDescent="0.25">
      <c r="E22200" s="113"/>
      <c r="H22200" s="133"/>
      <c r="T22200" s="133"/>
      <c r="X22200" s="131"/>
      <c r="Y22200" s="133"/>
      <c r="AJ22200" s="133"/>
      <c r="AO22200" s="135"/>
      <c r="AP22200" s="135"/>
      <c r="BJ22200" s="136"/>
    </row>
    <row r="22201" spans="5:62" ht="14.25" customHeight="1" x14ac:dyDescent="0.25">
      <c r="E22201" s="113"/>
      <c r="H22201" s="133"/>
      <c r="T22201" s="133"/>
      <c r="X22201" s="131"/>
      <c r="Y22201" s="133"/>
      <c r="AJ22201" s="133"/>
      <c r="AO22201" s="135"/>
      <c r="AP22201" s="135"/>
      <c r="BJ22201" s="136"/>
    </row>
    <row r="22202" spans="5:62" ht="14.25" customHeight="1" x14ac:dyDescent="0.25">
      <c r="E22202" s="113"/>
      <c r="H22202" s="133"/>
      <c r="T22202" s="133"/>
      <c r="X22202" s="131"/>
      <c r="Y22202" s="133"/>
      <c r="AJ22202" s="133"/>
      <c r="AO22202" s="135"/>
      <c r="AP22202" s="135"/>
      <c r="BJ22202" s="136"/>
    </row>
    <row r="22203" spans="5:62" ht="14.25" customHeight="1" x14ac:dyDescent="0.25">
      <c r="E22203" s="113"/>
      <c r="H22203" s="133"/>
      <c r="T22203" s="133"/>
      <c r="X22203" s="131"/>
      <c r="Y22203" s="133"/>
      <c r="AJ22203" s="133"/>
      <c r="AO22203" s="135"/>
      <c r="AP22203" s="135"/>
      <c r="BJ22203" s="136"/>
    </row>
    <row r="22204" spans="5:62" ht="14.25" customHeight="1" x14ac:dyDescent="0.25">
      <c r="E22204" s="113"/>
      <c r="H22204" s="133"/>
      <c r="T22204" s="133"/>
      <c r="X22204" s="131"/>
      <c r="Y22204" s="133"/>
      <c r="AJ22204" s="133"/>
      <c r="AO22204" s="135"/>
      <c r="AP22204" s="135"/>
      <c r="BJ22204" s="136"/>
    </row>
    <row r="22205" spans="5:62" ht="14.25" customHeight="1" x14ac:dyDescent="0.25">
      <c r="E22205" s="113"/>
      <c r="H22205" s="133"/>
      <c r="T22205" s="133"/>
      <c r="X22205" s="131"/>
      <c r="Y22205" s="133"/>
      <c r="AJ22205" s="133"/>
      <c r="AO22205" s="135"/>
      <c r="AP22205" s="135"/>
      <c r="BJ22205" s="136"/>
    </row>
    <row r="22206" spans="5:62" ht="14.25" customHeight="1" x14ac:dyDescent="0.25">
      <c r="E22206" s="113"/>
      <c r="H22206" s="133"/>
      <c r="T22206" s="133"/>
      <c r="X22206" s="131"/>
      <c r="Y22206" s="133"/>
      <c r="AJ22206" s="133"/>
      <c r="AO22206" s="135"/>
      <c r="AP22206" s="135"/>
      <c r="BJ22206" s="136"/>
    </row>
    <row r="22207" spans="5:62" ht="14.25" customHeight="1" x14ac:dyDescent="0.25">
      <c r="E22207" s="113"/>
      <c r="H22207" s="133"/>
      <c r="T22207" s="133"/>
      <c r="X22207" s="131"/>
      <c r="Y22207" s="133"/>
      <c r="AJ22207" s="133"/>
      <c r="AO22207" s="135"/>
      <c r="AP22207" s="135"/>
      <c r="BJ22207" s="136"/>
    </row>
    <row r="22208" spans="5:62" ht="14.25" customHeight="1" x14ac:dyDescent="0.25">
      <c r="E22208" s="113"/>
      <c r="H22208" s="133"/>
      <c r="T22208" s="133"/>
      <c r="X22208" s="131"/>
      <c r="Y22208" s="133"/>
      <c r="AJ22208" s="133"/>
      <c r="AO22208" s="135"/>
      <c r="AP22208" s="135"/>
      <c r="BJ22208" s="136"/>
    </row>
    <row r="22209" spans="5:62" ht="14.25" customHeight="1" x14ac:dyDescent="0.25">
      <c r="E22209" s="113"/>
      <c r="H22209" s="133"/>
      <c r="T22209" s="133"/>
      <c r="X22209" s="131"/>
      <c r="Y22209" s="133"/>
      <c r="AJ22209" s="133"/>
      <c r="AO22209" s="135"/>
      <c r="AP22209" s="135"/>
      <c r="BJ22209" s="136"/>
    </row>
    <row r="22210" spans="5:62" ht="14.25" customHeight="1" x14ac:dyDescent="0.25">
      <c r="E22210" s="113"/>
      <c r="H22210" s="133"/>
      <c r="T22210" s="133"/>
      <c r="X22210" s="131"/>
      <c r="Y22210" s="133"/>
      <c r="AJ22210" s="133"/>
      <c r="AO22210" s="135"/>
      <c r="AP22210" s="135"/>
      <c r="BJ22210" s="136"/>
    </row>
    <row r="22211" spans="5:62" ht="14.25" customHeight="1" x14ac:dyDescent="0.25">
      <c r="E22211" s="113"/>
      <c r="H22211" s="133"/>
      <c r="T22211" s="133"/>
      <c r="X22211" s="131"/>
      <c r="Y22211" s="133"/>
      <c r="AJ22211" s="133"/>
      <c r="AO22211" s="135"/>
      <c r="AP22211" s="135"/>
      <c r="BJ22211" s="136"/>
    </row>
    <row r="22212" spans="5:62" ht="14.25" customHeight="1" x14ac:dyDescent="0.25">
      <c r="E22212" s="113"/>
      <c r="H22212" s="133"/>
      <c r="T22212" s="133"/>
      <c r="X22212" s="131"/>
      <c r="Y22212" s="133"/>
      <c r="AJ22212" s="133"/>
      <c r="AO22212" s="135"/>
      <c r="AP22212" s="135"/>
      <c r="BJ22212" s="136"/>
    </row>
    <row r="22213" spans="5:62" ht="14.25" customHeight="1" x14ac:dyDescent="0.25">
      <c r="E22213" s="113"/>
      <c r="H22213" s="133"/>
      <c r="T22213" s="133"/>
      <c r="X22213" s="131"/>
      <c r="Y22213" s="133"/>
      <c r="AJ22213" s="133"/>
      <c r="AO22213" s="135"/>
      <c r="AP22213" s="135"/>
      <c r="BJ22213" s="136"/>
    </row>
    <row r="22214" spans="5:62" ht="14.25" customHeight="1" x14ac:dyDescent="0.25">
      <c r="E22214" s="113"/>
      <c r="H22214" s="133"/>
      <c r="T22214" s="133"/>
      <c r="X22214" s="131"/>
      <c r="Y22214" s="133"/>
      <c r="AJ22214" s="133"/>
      <c r="AO22214" s="135"/>
      <c r="AP22214" s="135"/>
      <c r="BJ22214" s="136"/>
    </row>
    <row r="22215" spans="5:62" ht="14.25" customHeight="1" x14ac:dyDescent="0.25">
      <c r="E22215" s="113"/>
      <c r="H22215" s="133"/>
      <c r="T22215" s="133"/>
      <c r="X22215" s="131"/>
      <c r="Y22215" s="133"/>
      <c r="AJ22215" s="133"/>
      <c r="AO22215" s="135"/>
      <c r="AP22215" s="135"/>
      <c r="BJ22215" s="136"/>
    </row>
    <row r="22216" spans="5:62" ht="14.25" customHeight="1" x14ac:dyDescent="0.25">
      <c r="E22216" s="113"/>
      <c r="H22216" s="133"/>
      <c r="T22216" s="133"/>
      <c r="X22216" s="131"/>
      <c r="Y22216" s="133"/>
      <c r="AJ22216" s="133"/>
      <c r="AO22216" s="135"/>
      <c r="AP22216" s="135"/>
      <c r="BJ22216" s="136"/>
    </row>
    <row r="22217" spans="5:62" ht="14.25" customHeight="1" x14ac:dyDescent="0.25">
      <c r="E22217" s="113"/>
      <c r="H22217" s="133"/>
      <c r="T22217" s="133"/>
      <c r="X22217" s="131"/>
      <c r="Y22217" s="133"/>
      <c r="AJ22217" s="133"/>
      <c r="AO22217" s="135"/>
      <c r="AP22217" s="135"/>
      <c r="BJ22217" s="136"/>
    </row>
    <row r="22218" spans="5:62" ht="14.25" customHeight="1" x14ac:dyDescent="0.25">
      <c r="E22218" s="113"/>
      <c r="H22218" s="133"/>
      <c r="T22218" s="133"/>
      <c r="X22218" s="131"/>
      <c r="Y22218" s="133"/>
      <c r="AJ22218" s="133"/>
      <c r="AO22218" s="135"/>
      <c r="AP22218" s="135"/>
      <c r="BJ22218" s="136"/>
    </row>
    <row r="22219" spans="5:62" ht="14.25" customHeight="1" x14ac:dyDescent="0.25">
      <c r="E22219" s="113"/>
      <c r="H22219" s="133"/>
      <c r="T22219" s="133"/>
      <c r="X22219" s="131"/>
      <c r="Y22219" s="133"/>
      <c r="AJ22219" s="133"/>
      <c r="AO22219" s="135"/>
      <c r="AP22219" s="135"/>
      <c r="BJ22219" s="136"/>
    </row>
    <row r="22220" spans="5:62" ht="14.25" customHeight="1" x14ac:dyDescent="0.25">
      <c r="E22220" s="113"/>
      <c r="H22220" s="133"/>
      <c r="T22220" s="133"/>
      <c r="X22220" s="131"/>
      <c r="Y22220" s="133"/>
      <c r="AJ22220" s="133"/>
      <c r="AO22220" s="135"/>
      <c r="AP22220" s="135"/>
      <c r="BJ22220" s="136"/>
    </row>
    <row r="22221" spans="5:62" ht="14.25" customHeight="1" x14ac:dyDescent="0.25">
      <c r="E22221" s="113"/>
      <c r="H22221" s="133"/>
      <c r="T22221" s="133"/>
      <c r="X22221" s="131"/>
      <c r="Y22221" s="133"/>
      <c r="AJ22221" s="133"/>
      <c r="AO22221" s="135"/>
      <c r="AP22221" s="135"/>
      <c r="BJ22221" s="136"/>
    </row>
    <row r="22222" spans="5:62" ht="14.25" customHeight="1" x14ac:dyDescent="0.25">
      <c r="E22222" s="113"/>
      <c r="H22222" s="133"/>
      <c r="T22222" s="133"/>
      <c r="X22222" s="131"/>
      <c r="Y22222" s="133"/>
      <c r="AJ22222" s="133"/>
      <c r="AO22222" s="135"/>
      <c r="AP22222" s="135"/>
      <c r="BJ22222" s="136"/>
    </row>
    <row r="22223" spans="5:62" ht="14.25" customHeight="1" x14ac:dyDescent="0.25">
      <c r="E22223" s="113"/>
      <c r="H22223" s="133"/>
      <c r="T22223" s="133"/>
      <c r="X22223" s="131"/>
      <c r="Y22223" s="133"/>
      <c r="AJ22223" s="133"/>
      <c r="AO22223" s="135"/>
      <c r="AP22223" s="135"/>
      <c r="BJ22223" s="136"/>
    </row>
    <row r="22224" spans="5:62" ht="14.25" customHeight="1" x14ac:dyDescent="0.25">
      <c r="E22224" s="113"/>
      <c r="H22224" s="133"/>
      <c r="T22224" s="133"/>
      <c r="X22224" s="131"/>
      <c r="Y22224" s="133"/>
      <c r="AJ22224" s="133"/>
      <c r="AO22224" s="135"/>
      <c r="AP22224" s="135"/>
      <c r="BJ22224" s="136"/>
    </row>
    <row r="22225" spans="5:62" ht="14.25" customHeight="1" x14ac:dyDescent="0.25">
      <c r="E22225" s="113"/>
      <c r="H22225" s="133"/>
      <c r="T22225" s="133"/>
      <c r="X22225" s="131"/>
      <c r="Y22225" s="133"/>
      <c r="AJ22225" s="133"/>
      <c r="AO22225" s="135"/>
      <c r="AP22225" s="135"/>
      <c r="BJ22225" s="136"/>
    </row>
    <row r="22226" spans="5:62" ht="14.25" customHeight="1" x14ac:dyDescent="0.25">
      <c r="E22226" s="113"/>
      <c r="H22226" s="133"/>
      <c r="T22226" s="133"/>
      <c r="X22226" s="131"/>
      <c r="Y22226" s="133"/>
      <c r="AJ22226" s="133"/>
      <c r="AO22226" s="135"/>
      <c r="AP22226" s="135"/>
      <c r="BJ22226" s="136"/>
    </row>
    <row r="22227" spans="5:62" ht="14.25" customHeight="1" x14ac:dyDescent="0.25">
      <c r="E22227" s="113"/>
      <c r="H22227" s="133"/>
      <c r="T22227" s="133"/>
      <c r="X22227" s="131"/>
      <c r="Y22227" s="133"/>
      <c r="AJ22227" s="133"/>
      <c r="AO22227" s="135"/>
      <c r="AP22227" s="135"/>
      <c r="BJ22227" s="136"/>
    </row>
    <row r="22228" spans="5:62" ht="14.25" customHeight="1" x14ac:dyDescent="0.25">
      <c r="E22228" s="113"/>
      <c r="H22228" s="133"/>
      <c r="T22228" s="133"/>
      <c r="X22228" s="131"/>
      <c r="Y22228" s="133"/>
      <c r="AJ22228" s="133"/>
      <c r="AO22228" s="135"/>
      <c r="AP22228" s="135"/>
      <c r="BJ22228" s="136"/>
    </row>
    <row r="22229" spans="5:62" ht="14.25" customHeight="1" x14ac:dyDescent="0.25">
      <c r="E22229" s="113"/>
      <c r="H22229" s="133"/>
      <c r="T22229" s="133"/>
      <c r="X22229" s="131"/>
      <c r="Y22229" s="133"/>
      <c r="AJ22229" s="133"/>
      <c r="AO22229" s="135"/>
      <c r="AP22229" s="135"/>
      <c r="BJ22229" s="136"/>
    </row>
    <row r="22230" spans="5:62" ht="14.25" customHeight="1" x14ac:dyDescent="0.25">
      <c r="E22230" s="113"/>
      <c r="H22230" s="133"/>
      <c r="T22230" s="133"/>
      <c r="X22230" s="131"/>
      <c r="Y22230" s="133"/>
      <c r="AJ22230" s="133"/>
      <c r="AO22230" s="135"/>
      <c r="AP22230" s="135"/>
      <c r="BJ22230" s="136"/>
    </row>
    <row r="22231" spans="5:62" ht="14.25" customHeight="1" x14ac:dyDescent="0.25">
      <c r="E22231" s="113"/>
      <c r="H22231" s="133"/>
      <c r="T22231" s="133"/>
      <c r="X22231" s="131"/>
      <c r="Y22231" s="133"/>
      <c r="AJ22231" s="133"/>
      <c r="AO22231" s="135"/>
      <c r="AP22231" s="135"/>
      <c r="BJ22231" s="136"/>
    </row>
    <row r="22232" spans="5:62" ht="14.25" customHeight="1" x14ac:dyDescent="0.25">
      <c r="E22232" s="113"/>
      <c r="H22232" s="133"/>
      <c r="T22232" s="133"/>
      <c r="X22232" s="131"/>
      <c r="Y22232" s="133"/>
      <c r="AJ22232" s="133"/>
      <c r="AO22232" s="135"/>
      <c r="AP22232" s="135"/>
      <c r="BJ22232" s="136"/>
    </row>
    <row r="22233" spans="5:62" ht="14.25" customHeight="1" x14ac:dyDescent="0.25">
      <c r="E22233" s="113"/>
      <c r="H22233" s="133"/>
      <c r="T22233" s="133"/>
      <c r="X22233" s="131"/>
      <c r="Y22233" s="133"/>
      <c r="AJ22233" s="133"/>
      <c r="AO22233" s="135"/>
      <c r="AP22233" s="135"/>
      <c r="BJ22233" s="136"/>
    </row>
    <row r="22234" spans="5:62" ht="14.25" customHeight="1" x14ac:dyDescent="0.25">
      <c r="E22234" s="113"/>
      <c r="H22234" s="133"/>
      <c r="T22234" s="133"/>
      <c r="X22234" s="131"/>
      <c r="Y22234" s="133"/>
      <c r="AJ22234" s="133"/>
      <c r="AO22234" s="135"/>
      <c r="AP22234" s="135"/>
      <c r="BJ22234" s="136"/>
    </row>
    <row r="22235" spans="5:62" ht="14.25" customHeight="1" x14ac:dyDescent="0.25">
      <c r="E22235" s="113"/>
      <c r="H22235" s="133"/>
      <c r="T22235" s="133"/>
      <c r="X22235" s="131"/>
      <c r="Y22235" s="133"/>
      <c r="AJ22235" s="133"/>
      <c r="AO22235" s="135"/>
      <c r="AP22235" s="135"/>
      <c r="BJ22235" s="136"/>
    </row>
    <row r="22236" spans="5:62" ht="14.25" customHeight="1" x14ac:dyDescent="0.25">
      <c r="E22236" s="113"/>
      <c r="H22236" s="133"/>
      <c r="T22236" s="133"/>
      <c r="X22236" s="131"/>
      <c r="Y22236" s="133"/>
      <c r="AJ22236" s="133"/>
      <c r="AO22236" s="135"/>
      <c r="AP22236" s="135"/>
      <c r="BJ22236" s="136"/>
    </row>
    <row r="22237" spans="5:62" ht="14.25" customHeight="1" x14ac:dyDescent="0.25">
      <c r="E22237" s="113"/>
      <c r="H22237" s="133"/>
      <c r="T22237" s="133"/>
      <c r="X22237" s="131"/>
      <c r="Y22237" s="133"/>
      <c r="AJ22237" s="133"/>
      <c r="AO22237" s="135"/>
      <c r="AP22237" s="135"/>
      <c r="BJ22237" s="136"/>
    </row>
    <row r="22238" spans="5:62" ht="14.25" customHeight="1" x14ac:dyDescent="0.25">
      <c r="E22238" s="113"/>
      <c r="H22238" s="133"/>
      <c r="T22238" s="133"/>
      <c r="X22238" s="131"/>
      <c r="Y22238" s="133"/>
      <c r="AJ22238" s="133"/>
      <c r="AO22238" s="135"/>
      <c r="AP22238" s="135"/>
      <c r="BJ22238" s="136"/>
    </row>
    <row r="22239" spans="5:62" ht="14.25" customHeight="1" x14ac:dyDescent="0.25">
      <c r="E22239" s="113"/>
      <c r="H22239" s="133"/>
      <c r="T22239" s="133"/>
      <c r="X22239" s="131"/>
      <c r="Y22239" s="133"/>
      <c r="AJ22239" s="133"/>
      <c r="AO22239" s="135"/>
      <c r="AP22239" s="135"/>
      <c r="BJ22239" s="136"/>
    </row>
    <row r="22240" spans="5:62" ht="14.25" customHeight="1" x14ac:dyDescent="0.25">
      <c r="E22240" s="113"/>
      <c r="H22240" s="133"/>
      <c r="T22240" s="133"/>
      <c r="X22240" s="131"/>
      <c r="Y22240" s="133"/>
      <c r="AJ22240" s="133"/>
      <c r="AO22240" s="135"/>
      <c r="AP22240" s="135"/>
      <c r="BJ22240" s="136"/>
    </row>
    <row r="22241" spans="5:62" ht="14.25" customHeight="1" x14ac:dyDescent="0.25">
      <c r="E22241" s="113"/>
      <c r="H22241" s="133"/>
      <c r="T22241" s="133"/>
      <c r="X22241" s="131"/>
      <c r="Y22241" s="133"/>
      <c r="AJ22241" s="133"/>
      <c r="AO22241" s="135"/>
      <c r="AP22241" s="135"/>
      <c r="BJ22241" s="136"/>
    </row>
    <row r="22242" spans="5:62" ht="14.25" customHeight="1" x14ac:dyDescent="0.25">
      <c r="E22242" s="113"/>
      <c r="H22242" s="133"/>
      <c r="T22242" s="133"/>
      <c r="X22242" s="131"/>
      <c r="Y22242" s="133"/>
      <c r="AJ22242" s="133"/>
      <c r="AO22242" s="135"/>
      <c r="AP22242" s="135"/>
      <c r="BJ22242" s="136"/>
    </row>
    <row r="22243" spans="5:62" ht="14.25" customHeight="1" x14ac:dyDescent="0.25">
      <c r="E22243" s="113"/>
      <c r="H22243" s="133"/>
      <c r="T22243" s="133"/>
      <c r="X22243" s="131"/>
      <c r="Y22243" s="133"/>
      <c r="AJ22243" s="133"/>
      <c r="AO22243" s="135"/>
      <c r="AP22243" s="135"/>
      <c r="BJ22243" s="136"/>
    </row>
    <row r="22244" spans="5:62" ht="14.25" customHeight="1" x14ac:dyDescent="0.25">
      <c r="E22244" s="113"/>
      <c r="H22244" s="133"/>
      <c r="T22244" s="133"/>
      <c r="X22244" s="131"/>
      <c r="Y22244" s="133"/>
      <c r="AJ22244" s="133"/>
      <c r="AO22244" s="135"/>
      <c r="AP22244" s="135"/>
      <c r="BJ22244" s="136"/>
    </row>
    <row r="22245" spans="5:62" ht="14.25" customHeight="1" x14ac:dyDescent="0.25">
      <c r="E22245" s="113"/>
      <c r="H22245" s="133"/>
      <c r="T22245" s="133"/>
      <c r="X22245" s="131"/>
      <c r="Y22245" s="133"/>
      <c r="AJ22245" s="133"/>
      <c r="AO22245" s="135"/>
      <c r="AP22245" s="135"/>
      <c r="BJ22245" s="136"/>
    </row>
    <row r="22246" spans="5:62" ht="14.25" customHeight="1" x14ac:dyDescent="0.25">
      <c r="E22246" s="113"/>
      <c r="H22246" s="133"/>
      <c r="T22246" s="133"/>
      <c r="X22246" s="131"/>
      <c r="Y22246" s="133"/>
      <c r="AJ22246" s="133"/>
      <c r="AO22246" s="135"/>
      <c r="AP22246" s="135"/>
      <c r="BJ22246" s="136"/>
    </row>
    <row r="22247" spans="5:62" ht="14.25" customHeight="1" x14ac:dyDescent="0.25">
      <c r="E22247" s="113"/>
      <c r="H22247" s="133"/>
      <c r="T22247" s="133"/>
      <c r="X22247" s="131"/>
      <c r="Y22247" s="133"/>
      <c r="AJ22247" s="133"/>
      <c r="AO22247" s="135"/>
      <c r="AP22247" s="135"/>
      <c r="BJ22247" s="136"/>
    </row>
    <row r="22248" spans="5:62" ht="14.25" customHeight="1" x14ac:dyDescent="0.25">
      <c r="E22248" s="113"/>
      <c r="H22248" s="133"/>
      <c r="T22248" s="133"/>
      <c r="X22248" s="131"/>
      <c r="Y22248" s="133"/>
      <c r="AJ22248" s="133"/>
      <c r="AO22248" s="135"/>
      <c r="AP22248" s="135"/>
      <c r="BJ22248" s="136"/>
    </row>
    <row r="22249" spans="5:62" ht="14.25" customHeight="1" x14ac:dyDescent="0.25">
      <c r="E22249" s="113"/>
      <c r="H22249" s="133"/>
      <c r="T22249" s="133"/>
      <c r="X22249" s="131"/>
      <c r="Y22249" s="133"/>
      <c r="AJ22249" s="133"/>
      <c r="AO22249" s="135"/>
      <c r="AP22249" s="135"/>
      <c r="BJ22249" s="136"/>
    </row>
    <row r="22250" spans="5:62" ht="14.25" customHeight="1" x14ac:dyDescent="0.25">
      <c r="E22250" s="113"/>
      <c r="H22250" s="133"/>
      <c r="T22250" s="133"/>
      <c r="X22250" s="131"/>
      <c r="Y22250" s="133"/>
      <c r="AJ22250" s="133"/>
      <c r="AO22250" s="135"/>
      <c r="AP22250" s="135"/>
      <c r="BJ22250" s="136"/>
    </row>
    <row r="22251" spans="5:62" ht="14.25" customHeight="1" x14ac:dyDescent="0.25">
      <c r="E22251" s="113"/>
      <c r="H22251" s="133"/>
      <c r="T22251" s="133"/>
      <c r="X22251" s="131"/>
      <c r="Y22251" s="133"/>
      <c r="AJ22251" s="133"/>
      <c r="AO22251" s="135"/>
      <c r="AP22251" s="135"/>
      <c r="BJ22251" s="136"/>
    </row>
    <row r="22252" spans="5:62" ht="14.25" customHeight="1" x14ac:dyDescent="0.25">
      <c r="E22252" s="113"/>
      <c r="H22252" s="133"/>
      <c r="T22252" s="133"/>
      <c r="X22252" s="131"/>
      <c r="Y22252" s="133"/>
      <c r="AJ22252" s="133"/>
      <c r="AO22252" s="135"/>
      <c r="AP22252" s="135"/>
      <c r="BJ22252" s="136"/>
    </row>
    <row r="22253" spans="5:62" ht="14.25" customHeight="1" x14ac:dyDescent="0.25">
      <c r="E22253" s="113"/>
      <c r="H22253" s="133"/>
      <c r="T22253" s="133"/>
      <c r="X22253" s="131"/>
      <c r="Y22253" s="133"/>
      <c r="AJ22253" s="133"/>
      <c r="AO22253" s="135"/>
      <c r="AP22253" s="135"/>
      <c r="BJ22253" s="136"/>
    </row>
    <row r="22254" spans="5:62" ht="14.25" customHeight="1" x14ac:dyDescent="0.25">
      <c r="E22254" s="113"/>
      <c r="H22254" s="133"/>
      <c r="T22254" s="133"/>
      <c r="X22254" s="131"/>
      <c r="Y22254" s="133"/>
      <c r="AJ22254" s="133"/>
      <c r="AO22254" s="135"/>
      <c r="AP22254" s="135"/>
      <c r="BJ22254" s="136"/>
    </row>
    <row r="22255" spans="5:62" ht="14.25" customHeight="1" x14ac:dyDescent="0.25">
      <c r="E22255" s="113"/>
      <c r="H22255" s="133"/>
      <c r="T22255" s="133"/>
      <c r="X22255" s="131"/>
      <c r="Y22255" s="133"/>
      <c r="AJ22255" s="133"/>
      <c r="AO22255" s="135"/>
      <c r="AP22255" s="135"/>
      <c r="BJ22255" s="136"/>
    </row>
    <row r="22256" spans="5:62" ht="14.25" customHeight="1" x14ac:dyDescent="0.25">
      <c r="E22256" s="113"/>
      <c r="H22256" s="133"/>
      <c r="T22256" s="133"/>
      <c r="X22256" s="131"/>
      <c r="Y22256" s="133"/>
      <c r="AJ22256" s="133"/>
      <c r="AO22256" s="135"/>
      <c r="AP22256" s="135"/>
      <c r="BJ22256" s="136"/>
    </row>
    <row r="22257" spans="5:62" ht="14.25" customHeight="1" x14ac:dyDescent="0.25">
      <c r="E22257" s="113"/>
      <c r="H22257" s="133"/>
      <c r="T22257" s="133"/>
      <c r="X22257" s="131"/>
      <c r="Y22257" s="133"/>
      <c r="AJ22257" s="133"/>
      <c r="AO22257" s="135"/>
      <c r="AP22257" s="135"/>
      <c r="BJ22257" s="136"/>
    </row>
    <row r="22258" spans="5:62" ht="14.25" customHeight="1" x14ac:dyDescent="0.25">
      <c r="E22258" s="113"/>
      <c r="H22258" s="133"/>
      <c r="T22258" s="133"/>
      <c r="X22258" s="131"/>
      <c r="Y22258" s="133"/>
      <c r="AJ22258" s="133"/>
      <c r="AO22258" s="135"/>
      <c r="AP22258" s="135"/>
      <c r="BJ22258" s="136"/>
    </row>
    <row r="22259" spans="5:62" ht="14.25" customHeight="1" x14ac:dyDescent="0.25">
      <c r="E22259" s="113"/>
      <c r="H22259" s="133"/>
      <c r="T22259" s="133"/>
      <c r="X22259" s="131"/>
      <c r="Y22259" s="133"/>
      <c r="AJ22259" s="133"/>
      <c r="AO22259" s="135"/>
      <c r="AP22259" s="135"/>
      <c r="BJ22259" s="136"/>
    </row>
    <row r="22260" spans="5:62" ht="14.25" customHeight="1" x14ac:dyDescent="0.25">
      <c r="E22260" s="113"/>
      <c r="H22260" s="133"/>
      <c r="T22260" s="133"/>
      <c r="X22260" s="131"/>
      <c r="Y22260" s="133"/>
      <c r="AJ22260" s="133"/>
      <c r="AO22260" s="135"/>
      <c r="AP22260" s="135"/>
      <c r="BJ22260" s="136"/>
    </row>
    <row r="22261" spans="5:62" ht="14.25" customHeight="1" x14ac:dyDescent="0.25">
      <c r="E22261" s="113"/>
      <c r="H22261" s="133"/>
      <c r="T22261" s="133"/>
      <c r="X22261" s="131"/>
      <c r="Y22261" s="133"/>
      <c r="AJ22261" s="133"/>
      <c r="AO22261" s="135"/>
      <c r="AP22261" s="135"/>
      <c r="BJ22261" s="136"/>
    </row>
    <row r="22262" spans="5:62" ht="14.25" customHeight="1" x14ac:dyDescent="0.25">
      <c r="E22262" s="113"/>
      <c r="H22262" s="133"/>
      <c r="T22262" s="133"/>
      <c r="X22262" s="131"/>
      <c r="Y22262" s="133"/>
      <c r="AJ22262" s="133"/>
      <c r="AO22262" s="135"/>
      <c r="AP22262" s="135"/>
      <c r="BJ22262" s="136"/>
    </row>
    <row r="22263" spans="5:62" ht="14.25" customHeight="1" x14ac:dyDescent="0.25">
      <c r="E22263" s="113"/>
      <c r="H22263" s="133"/>
      <c r="T22263" s="133"/>
      <c r="X22263" s="131"/>
      <c r="Y22263" s="133"/>
      <c r="AJ22263" s="133"/>
      <c r="AO22263" s="135"/>
      <c r="AP22263" s="135"/>
      <c r="BJ22263" s="136"/>
    </row>
    <row r="22264" spans="5:62" ht="14.25" customHeight="1" x14ac:dyDescent="0.25">
      <c r="E22264" s="113"/>
      <c r="H22264" s="133"/>
      <c r="T22264" s="133"/>
      <c r="X22264" s="131"/>
      <c r="Y22264" s="133"/>
      <c r="AJ22264" s="133"/>
      <c r="AO22264" s="135"/>
      <c r="AP22264" s="135"/>
      <c r="BJ22264" s="136"/>
    </row>
    <row r="22265" spans="5:62" ht="14.25" customHeight="1" x14ac:dyDescent="0.25">
      <c r="E22265" s="113"/>
      <c r="H22265" s="133"/>
      <c r="T22265" s="133"/>
      <c r="X22265" s="131"/>
      <c r="Y22265" s="133"/>
      <c r="AJ22265" s="133"/>
      <c r="AO22265" s="135"/>
      <c r="AP22265" s="135"/>
      <c r="BJ22265" s="136"/>
    </row>
    <row r="22266" spans="5:62" ht="14.25" customHeight="1" x14ac:dyDescent="0.25">
      <c r="E22266" s="113"/>
      <c r="H22266" s="133"/>
      <c r="T22266" s="133"/>
      <c r="X22266" s="131"/>
      <c r="Y22266" s="133"/>
      <c r="AJ22266" s="133"/>
      <c r="AO22266" s="135"/>
      <c r="AP22266" s="135"/>
      <c r="BJ22266" s="136"/>
    </row>
    <row r="22267" spans="5:62" ht="14.25" customHeight="1" x14ac:dyDescent="0.25">
      <c r="E22267" s="113"/>
      <c r="H22267" s="133"/>
      <c r="T22267" s="133"/>
      <c r="X22267" s="131"/>
      <c r="Y22267" s="133"/>
      <c r="AJ22267" s="133"/>
      <c r="AO22267" s="135"/>
      <c r="AP22267" s="135"/>
      <c r="BJ22267" s="136"/>
    </row>
    <row r="22268" spans="5:62" ht="14.25" customHeight="1" x14ac:dyDescent="0.25">
      <c r="E22268" s="113"/>
      <c r="H22268" s="133"/>
      <c r="T22268" s="133"/>
      <c r="X22268" s="131"/>
      <c r="Y22268" s="133"/>
      <c r="AJ22268" s="133"/>
      <c r="AO22268" s="135"/>
      <c r="AP22268" s="135"/>
      <c r="BJ22268" s="136"/>
    </row>
    <row r="22269" spans="5:62" ht="14.25" customHeight="1" x14ac:dyDescent="0.25">
      <c r="E22269" s="113"/>
      <c r="H22269" s="133"/>
      <c r="T22269" s="133"/>
      <c r="X22269" s="131"/>
      <c r="Y22269" s="133"/>
      <c r="AJ22269" s="133"/>
      <c r="AO22269" s="135"/>
      <c r="AP22269" s="135"/>
      <c r="BJ22269" s="136"/>
    </row>
    <row r="22270" spans="5:62" ht="14.25" customHeight="1" x14ac:dyDescent="0.25">
      <c r="E22270" s="113"/>
      <c r="H22270" s="133"/>
      <c r="T22270" s="133"/>
      <c r="X22270" s="131"/>
      <c r="Y22270" s="133"/>
      <c r="AJ22270" s="133"/>
      <c r="AO22270" s="135"/>
      <c r="AP22270" s="135"/>
      <c r="BJ22270" s="136"/>
    </row>
    <row r="22271" spans="5:62" ht="14.25" customHeight="1" x14ac:dyDescent="0.25">
      <c r="E22271" s="113"/>
      <c r="H22271" s="133"/>
      <c r="T22271" s="133"/>
      <c r="X22271" s="131"/>
      <c r="Y22271" s="133"/>
      <c r="AJ22271" s="133"/>
      <c r="AO22271" s="135"/>
      <c r="AP22271" s="135"/>
      <c r="BJ22271" s="136"/>
    </row>
    <row r="22272" spans="5:62" ht="14.25" customHeight="1" x14ac:dyDescent="0.25">
      <c r="E22272" s="113"/>
      <c r="H22272" s="133"/>
      <c r="T22272" s="133"/>
      <c r="X22272" s="131"/>
      <c r="Y22272" s="133"/>
      <c r="AJ22272" s="133"/>
      <c r="AO22272" s="135"/>
      <c r="AP22272" s="135"/>
      <c r="BJ22272" s="136"/>
    </row>
    <row r="22273" spans="5:62" ht="14.25" customHeight="1" x14ac:dyDescent="0.25">
      <c r="E22273" s="113"/>
      <c r="H22273" s="133"/>
      <c r="T22273" s="133"/>
      <c r="X22273" s="131"/>
      <c r="Y22273" s="133"/>
      <c r="AJ22273" s="133"/>
      <c r="AO22273" s="135"/>
      <c r="AP22273" s="135"/>
      <c r="BJ22273" s="136"/>
    </row>
    <row r="22274" spans="5:62" ht="14.25" customHeight="1" x14ac:dyDescent="0.25">
      <c r="E22274" s="113"/>
      <c r="H22274" s="133"/>
      <c r="T22274" s="133"/>
      <c r="X22274" s="131"/>
      <c r="Y22274" s="133"/>
      <c r="AJ22274" s="133"/>
      <c r="AO22274" s="135"/>
      <c r="AP22274" s="135"/>
      <c r="BJ22274" s="136"/>
    </row>
    <row r="22275" spans="5:62" ht="14.25" customHeight="1" x14ac:dyDescent="0.25">
      <c r="E22275" s="113"/>
      <c r="H22275" s="133"/>
      <c r="T22275" s="133"/>
      <c r="X22275" s="131"/>
      <c r="Y22275" s="133"/>
      <c r="AJ22275" s="133"/>
      <c r="AO22275" s="135"/>
      <c r="AP22275" s="135"/>
      <c r="BJ22275" s="136"/>
    </row>
    <row r="22276" spans="5:62" ht="14.25" customHeight="1" x14ac:dyDescent="0.25">
      <c r="E22276" s="113"/>
      <c r="H22276" s="133"/>
      <c r="T22276" s="133"/>
      <c r="X22276" s="131"/>
      <c r="Y22276" s="133"/>
      <c r="AJ22276" s="133"/>
      <c r="AO22276" s="135"/>
      <c r="AP22276" s="135"/>
      <c r="BJ22276" s="136"/>
    </row>
    <row r="22277" spans="5:62" ht="14.25" customHeight="1" x14ac:dyDescent="0.25">
      <c r="E22277" s="113"/>
      <c r="H22277" s="133"/>
      <c r="T22277" s="133"/>
      <c r="X22277" s="131"/>
      <c r="Y22277" s="133"/>
      <c r="AJ22277" s="133"/>
      <c r="AO22277" s="135"/>
      <c r="AP22277" s="135"/>
      <c r="BJ22277" s="136"/>
    </row>
    <row r="22278" spans="5:62" ht="14.25" customHeight="1" x14ac:dyDescent="0.25">
      <c r="E22278" s="113"/>
      <c r="H22278" s="133"/>
      <c r="T22278" s="133"/>
      <c r="X22278" s="131"/>
      <c r="Y22278" s="133"/>
      <c r="AJ22278" s="133"/>
      <c r="AO22278" s="135"/>
      <c r="AP22278" s="135"/>
      <c r="BJ22278" s="136"/>
    </row>
    <row r="22279" spans="5:62" ht="14.25" customHeight="1" x14ac:dyDescent="0.25">
      <c r="E22279" s="113"/>
      <c r="H22279" s="133"/>
      <c r="T22279" s="133"/>
      <c r="X22279" s="131"/>
      <c r="Y22279" s="133"/>
      <c r="AJ22279" s="133"/>
      <c r="AO22279" s="135"/>
      <c r="AP22279" s="135"/>
      <c r="BJ22279" s="136"/>
    </row>
    <row r="22280" spans="5:62" ht="14.25" customHeight="1" x14ac:dyDescent="0.25">
      <c r="E22280" s="113"/>
      <c r="H22280" s="133"/>
      <c r="T22280" s="133"/>
      <c r="X22280" s="131"/>
      <c r="Y22280" s="133"/>
      <c r="AJ22280" s="133"/>
      <c r="AO22280" s="135"/>
      <c r="AP22280" s="135"/>
      <c r="BJ22280" s="136"/>
    </row>
    <row r="22281" spans="5:62" ht="14.25" customHeight="1" x14ac:dyDescent="0.25">
      <c r="E22281" s="113"/>
      <c r="H22281" s="133"/>
      <c r="T22281" s="133"/>
      <c r="X22281" s="131"/>
      <c r="Y22281" s="133"/>
      <c r="AJ22281" s="133"/>
      <c r="AO22281" s="135"/>
      <c r="AP22281" s="135"/>
      <c r="BJ22281" s="136"/>
    </row>
    <row r="22282" spans="5:62" ht="14.25" customHeight="1" x14ac:dyDescent="0.25">
      <c r="E22282" s="113"/>
      <c r="H22282" s="133"/>
      <c r="T22282" s="133"/>
      <c r="X22282" s="131"/>
      <c r="Y22282" s="133"/>
      <c r="AJ22282" s="133"/>
      <c r="AO22282" s="135"/>
      <c r="AP22282" s="135"/>
      <c r="BJ22282" s="136"/>
    </row>
    <row r="22283" spans="5:62" ht="14.25" customHeight="1" x14ac:dyDescent="0.25">
      <c r="E22283" s="113"/>
      <c r="H22283" s="133"/>
      <c r="T22283" s="133"/>
      <c r="X22283" s="131"/>
      <c r="Y22283" s="133"/>
      <c r="AJ22283" s="133"/>
      <c r="AO22283" s="135"/>
      <c r="AP22283" s="135"/>
      <c r="BJ22283" s="136"/>
    </row>
    <row r="22284" spans="5:62" ht="14.25" customHeight="1" x14ac:dyDescent="0.25">
      <c r="E22284" s="113"/>
      <c r="H22284" s="133"/>
      <c r="T22284" s="133"/>
      <c r="X22284" s="131"/>
      <c r="Y22284" s="133"/>
      <c r="AJ22284" s="133"/>
      <c r="AO22284" s="135"/>
      <c r="AP22284" s="135"/>
      <c r="BJ22284" s="136"/>
    </row>
    <row r="22285" spans="5:62" ht="14.25" customHeight="1" x14ac:dyDescent="0.25">
      <c r="E22285" s="113"/>
      <c r="H22285" s="133"/>
      <c r="T22285" s="133"/>
      <c r="X22285" s="131"/>
      <c r="Y22285" s="133"/>
      <c r="AJ22285" s="133"/>
      <c r="AO22285" s="135"/>
      <c r="AP22285" s="135"/>
      <c r="BJ22285" s="136"/>
    </row>
    <row r="22286" spans="5:62" ht="14.25" customHeight="1" x14ac:dyDescent="0.25">
      <c r="E22286" s="113"/>
      <c r="H22286" s="133"/>
      <c r="T22286" s="133"/>
      <c r="X22286" s="131"/>
      <c r="Y22286" s="133"/>
      <c r="AJ22286" s="133"/>
      <c r="AO22286" s="135"/>
      <c r="AP22286" s="135"/>
      <c r="BJ22286" s="136"/>
    </row>
    <row r="22287" spans="5:62" ht="14.25" customHeight="1" x14ac:dyDescent="0.25">
      <c r="E22287" s="113"/>
      <c r="H22287" s="133"/>
      <c r="T22287" s="133"/>
      <c r="X22287" s="131"/>
      <c r="Y22287" s="133"/>
      <c r="AJ22287" s="133"/>
      <c r="AO22287" s="135"/>
      <c r="AP22287" s="135"/>
      <c r="BJ22287" s="136"/>
    </row>
    <row r="22288" spans="5:62" ht="14.25" customHeight="1" x14ac:dyDescent="0.25">
      <c r="E22288" s="113"/>
      <c r="H22288" s="133"/>
      <c r="T22288" s="133"/>
      <c r="X22288" s="131"/>
      <c r="Y22288" s="133"/>
      <c r="AJ22288" s="133"/>
      <c r="AO22288" s="135"/>
      <c r="AP22288" s="135"/>
      <c r="BJ22288" s="136"/>
    </row>
    <row r="22289" spans="5:62" ht="14.25" customHeight="1" x14ac:dyDescent="0.25">
      <c r="E22289" s="113"/>
      <c r="H22289" s="133"/>
      <c r="T22289" s="133"/>
      <c r="X22289" s="131"/>
      <c r="Y22289" s="133"/>
      <c r="AJ22289" s="133"/>
      <c r="AO22289" s="135"/>
      <c r="AP22289" s="135"/>
      <c r="BJ22289" s="136"/>
    </row>
    <row r="22290" spans="5:62" ht="14.25" customHeight="1" x14ac:dyDescent="0.25">
      <c r="E22290" s="113"/>
      <c r="H22290" s="133"/>
      <c r="T22290" s="133"/>
      <c r="X22290" s="131"/>
      <c r="Y22290" s="133"/>
      <c r="AJ22290" s="133"/>
      <c r="AO22290" s="135"/>
      <c r="AP22290" s="135"/>
      <c r="BJ22290" s="136"/>
    </row>
    <row r="22291" spans="5:62" ht="14.25" customHeight="1" x14ac:dyDescent="0.25">
      <c r="E22291" s="113"/>
      <c r="H22291" s="133"/>
      <c r="T22291" s="133"/>
      <c r="X22291" s="131"/>
      <c r="Y22291" s="133"/>
      <c r="AJ22291" s="133"/>
      <c r="AO22291" s="135"/>
      <c r="AP22291" s="135"/>
      <c r="BJ22291" s="136"/>
    </row>
    <row r="22292" spans="5:62" ht="14.25" customHeight="1" x14ac:dyDescent="0.25">
      <c r="E22292" s="113"/>
      <c r="H22292" s="133"/>
      <c r="T22292" s="133"/>
      <c r="X22292" s="131"/>
      <c r="Y22292" s="133"/>
      <c r="AJ22292" s="133"/>
      <c r="AO22292" s="135"/>
      <c r="AP22292" s="135"/>
      <c r="BJ22292" s="136"/>
    </row>
    <row r="22293" spans="5:62" ht="14.25" customHeight="1" x14ac:dyDescent="0.25">
      <c r="E22293" s="113"/>
      <c r="H22293" s="133"/>
      <c r="T22293" s="133"/>
      <c r="X22293" s="131"/>
      <c r="Y22293" s="133"/>
      <c r="AJ22293" s="133"/>
      <c r="AO22293" s="135"/>
      <c r="AP22293" s="135"/>
      <c r="BJ22293" s="136"/>
    </row>
    <row r="22294" spans="5:62" ht="14.25" customHeight="1" x14ac:dyDescent="0.25">
      <c r="E22294" s="113"/>
      <c r="H22294" s="133"/>
      <c r="T22294" s="133"/>
      <c r="X22294" s="131"/>
      <c r="Y22294" s="133"/>
      <c r="AJ22294" s="133"/>
      <c r="AO22294" s="135"/>
      <c r="AP22294" s="135"/>
      <c r="BJ22294" s="136"/>
    </row>
    <row r="22295" spans="5:62" ht="14.25" customHeight="1" x14ac:dyDescent="0.25">
      <c r="E22295" s="113"/>
      <c r="H22295" s="133"/>
      <c r="T22295" s="133"/>
      <c r="X22295" s="131"/>
      <c r="Y22295" s="133"/>
      <c r="AJ22295" s="133"/>
      <c r="AO22295" s="135"/>
      <c r="AP22295" s="135"/>
      <c r="BJ22295" s="136"/>
    </row>
    <row r="22296" spans="5:62" ht="14.25" customHeight="1" x14ac:dyDescent="0.25">
      <c r="E22296" s="113"/>
      <c r="H22296" s="133"/>
      <c r="T22296" s="133"/>
      <c r="X22296" s="131"/>
      <c r="Y22296" s="133"/>
      <c r="AJ22296" s="133"/>
      <c r="AO22296" s="135"/>
      <c r="AP22296" s="135"/>
      <c r="BJ22296" s="136"/>
    </row>
    <row r="22297" spans="5:62" ht="14.25" customHeight="1" x14ac:dyDescent="0.25">
      <c r="E22297" s="113"/>
      <c r="H22297" s="133"/>
      <c r="T22297" s="133"/>
      <c r="X22297" s="131"/>
      <c r="Y22297" s="133"/>
      <c r="AJ22297" s="133"/>
      <c r="AO22297" s="135"/>
      <c r="AP22297" s="135"/>
      <c r="BJ22297" s="136"/>
    </row>
    <row r="22298" spans="5:62" ht="14.25" customHeight="1" x14ac:dyDescent="0.25">
      <c r="E22298" s="113"/>
      <c r="H22298" s="133"/>
      <c r="T22298" s="133"/>
      <c r="X22298" s="131"/>
      <c r="Y22298" s="133"/>
      <c r="AJ22298" s="133"/>
      <c r="AO22298" s="135"/>
      <c r="AP22298" s="135"/>
      <c r="BJ22298" s="136"/>
    </row>
    <row r="22299" spans="5:62" ht="14.25" customHeight="1" x14ac:dyDescent="0.25">
      <c r="E22299" s="113"/>
      <c r="H22299" s="133"/>
      <c r="T22299" s="133"/>
      <c r="X22299" s="131"/>
      <c r="Y22299" s="133"/>
      <c r="AJ22299" s="133"/>
      <c r="AO22299" s="135"/>
      <c r="AP22299" s="135"/>
      <c r="BJ22299" s="136"/>
    </row>
    <row r="22300" spans="5:62" ht="14.25" customHeight="1" x14ac:dyDescent="0.25">
      <c r="E22300" s="113"/>
      <c r="H22300" s="133"/>
      <c r="T22300" s="133"/>
      <c r="X22300" s="131"/>
      <c r="Y22300" s="133"/>
      <c r="AJ22300" s="133"/>
      <c r="AO22300" s="135"/>
      <c r="AP22300" s="135"/>
      <c r="BJ22300" s="136"/>
    </row>
    <row r="22301" spans="5:62" ht="14.25" customHeight="1" x14ac:dyDescent="0.25">
      <c r="E22301" s="113"/>
      <c r="H22301" s="133"/>
      <c r="T22301" s="133"/>
      <c r="X22301" s="131"/>
      <c r="Y22301" s="133"/>
      <c r="AJ22301" s="133"/>
      <c r="AO22301" s="135"/>
      <c r="AP22301" s="135"/>
      <c r="BJ22301" s="136"/>
    </row>
    <row r="22302" spans="5:62" ht="14.25" customHeight="1" x14ac:dyDescent="0.25">
      <c r="E22302" s="113"/>
      <c r="H22302" s="133"/>
      <c r="T22302" s="133"/>
      <c r="X22302" s="131"/>
      <c r="Y22302" s="133"/>
      <c r="AJ22302" s="133"/>
      <c r="AO22302" s="135"/>
      <c r="AP22302" s="135"/>
      <c r="BJ22302" s="136"/>
    </row>
    <row r="22303" spans="5:62" ht="14.25" customHeight="1" x14ac:dyDescent="0.25">
      <c r="E22303" s="113"/>
      <c r="H22303" s="133"/>
      <c r="T22303" s="133"/>
      <c r="X22303" s="131"/>
      <c r="Y22303" s="133"/>
      <c r="AJ22303" s="133"/>
      <c r="AO22303" s="135"/>
      <c r="AP22303" s="135"/>
      <c r="BJ22303" s="136"/>
    </row>
    <row r="22304" spans="5:62" ht="14.25" customHeight="1" x14ac:dyDescent="0.25">
      <c r="E22304" s="113"/>
      <c r="H22304" s="133"/>
      <c r="T22304" s="133"/>
      <c r="X22304" s="131"/>
      <c r="Y22304" s="133"/>
      <c r="AJ22304" s="133"/>
      <c r="AO22304" s="135"/>
      <c r="AP22304" s="135"/>
      <c r="BJ22304" s="136"/>
    </row>
    <row r="22305" spans="5:62" ht="14.25" customHeight="1" x14ac:dyDescent="0.25">
      <c r="E22305" s="113"/>
      <c r="H22305" s="133"/>
      <c r="T22305" s="133"/>
      <c r="X22305" s="131"/>
      <c r="Y22305" s="133"/>
      <c r="AJ22305" s="133"/>
      <c r="AO22305" s="135"/>
      <c r="AP22305" s="135"/>
      <c r="BJ22305" s="136"/>
    </row>
    <row r="22306" spans="5:62" ht="14.25" customHeight="1" x14ac:dyDescent="0.25">
      <c r="E22306" s="113"/>
      <c r="H22306" s="133"/>
      <c r="T22306" s="133"/>
      <c r="X22306" s="131"/>
      <c r="Y22306" s="133"/>
      <c r="AJ22306" s="133"/>
      <c r="AO22306" s="135"/>
      <c r="AP22306" s="135"/>
      <c r="BJ22306" s="136"/>
    </row>
    <row r="22307" spans="5:62" ht="14.25" customHeight="1" x14ac:dyDescent="0.25">
      <c r="E22307" s="113"/>
      <c r="H22307" s="133"/>
      <c r="T22307" s="133"/>
      <c r="X22307" s="131"/>
      <c r="Y22307" s="133"/>
      <c r="AJ22307" s="133"/>
      <c r="AO22307" s="135"/>
      <c r="AP22307" s="135"/>
      <c r="BJ22307" s="136"/>
    </row>
    <row r="22308" spans="5:62" ht="14.25" customHeight="1" x14ac:dyDescent="0.25">
      <c r="E22308" s="113"/>
      <c r="H22308" s="133"/>
      <c r="T22308" s="133"/>
      <c r="X22308" s="131"/>
      <c r="Y22308" s="133"/>
      <c r="AJ22308" s="133"/>
      <c r="AO22308" s="135"/>
      <c r="AP22308" s="135"/>
      <c r="BJ22308" s="136"/>
    </row>
    <row r="22309" spans="5:62" ht="14.25" customHeight="1" x14ac:dyDescent="0.25">
      <c r="E22309" s="113"/>
      <c r="H22309" s="133"/>
      <c r="T22309" s="133"/>
      <c r="X22309" s="131"/>
      <c r="Y22309" s="133"/>
      <c r="AJ22309" s="133"/>
      <c r="AO22309" s="135"/>
      <c r="AP22309" s="135"/>
      <c r="BJ22309" s="136"/>
    </row>
    <row r="22310" spans="5:62" ht="14.25" customHeight="1" x14ac:dyDescent="0.25">
      <c r="E22310" s="113"/>
      <c r="H22310" s="133"/>
      <c r="T22310" s="133"/>
      <c r="X22310" s="131"/>
      <c r="Y22310" s="133"/>
      <c r="AJ22310" s="133"/>
      <c r="AO22310" s="135"/>
      <c r="AP22310" s="135"/>
      <c r="BJ22310" s="136"/>
    </row>
    <row r="22311" spans="5:62" ht="14.25" customHeight="1" x14ac:dyDescent="0.25">
      <c r="E22311" s="113"/>
      <c r="H22311" s="133"/>
      <c r="T22311" s="133"/>
      <c r="X22311" s="131"/>
      <c r="Y22311" s="133"/>
      <c r="AJ22311" s="133"/>
      <c r="AO22311" s="135"/>
      <c r="AP22311" s="135"/>
      <c r="BJ22311" s="136"/>
    </row>
    <row r="22312" spans="5:62" ht="14.25" customHeight="1" x14ac:dyDescent="0.25">
      <c r="E22312" s="113"/>
      <c r="H22312" s="133"/>
      <c r="T22312" s="133"/>
      <c r="X22312" s="131"/>
      <c r="Y22312" s="133"/>
      <c r="AJ22312" s="133"/>
      <c r="AO22312" s="135"/>
      <c r="AP22312" s="135"/>
      <c r="BJ22312" s="136"/>
    </row>
    <row r="22313" spans="5:62" ht="14.25" customHeight="1" x14ac:dyDescent="0.25">
      <c r="E22313" s="113"/>
      <c r="H22313" s="133"/>
      <c r="T22313" s="133"/>
      <c r="X22313" s="131"/>
      <c r="Y22313" s="133"/>
      <c r="AJ22313" s="133"/>
      <c r="AO22313" s="135"/>
      <c r="AP22313" s="135"/>
      <c r="BJ22313" s="136"/>
    </row>
    <row r="22314" spans="5:62" ht="14.25" customHeight="1" x14ac:dyDescent="0.25">
      <c r="E22314" s="113"/>
      <c r="H22314" s="133"/>
      <c r="T22314" s="133"/>
      <c r="X22314" s="131"/>
      <c r="Y22314" s="133"/>
      <c r="AJ22314" s="133"/>
      <c r="AO22314" s="135"/>
      <c r="AP22314" s="135"/>
      <c r="BJ22314" s="136"/>
    </row>
    <row r="22315" spans="5:62" ht="14.25" customHeight="1" x14ac:dyDescent="0.25">
      <c r="E22315" s="113"/>
      <c r="H22315" s="133"/>
      <c r="T22315" s="133"/>
      <c r="X22315" s="131"/>
      <c r="Y22315" s="133"/>
      <c r="AJ22315" s="133"/>
      <c r="AO22315" s="135"/>
      <c r="AP22315" s="135"/>
      <c r="BJ22315" s="136"/>
    </row>
    <row r="22316" spans="5:62" ht="14.25" customHeight="1" x14ac:dyDescent="0.25">
      <c r="E22316" s="113"/>
      <c r="H22316" s="133"/>
      <c r="T22316" s="133"/>
      <c r="X22316" s="131"/>
      <c r="Y22316" s="133"/>
      <c r="AJ22316" s="133"/>
      <c r="AO22316" s="135"/>
      <c r="AP22316" s="135"/>
      <c r="BJ22316" s="136"/>
    </row>
    <row r="22317" spans="5:62" ht="14.25" customHeight="1" x14ac:dyDescent="0.25">
      <c r="E22317" s="113"/>
      <c r="H22317" s="133"/>
      <c r="T22317" s="133"/>
      <c r="X22317" s="131"/>
      <c r="Y22317" s="133"/>
      <c r="AJ22317" s="133"/>
      <c r="AO22317" s="135"/>
      <c r="AP22317" s="135"/>
      <c r="BJ22317" s="136"/>
    </row>
    <row r="22318" spans="5:62" ht="14.25" customHeight="1" x14ac:dyDescent="0.25">
      <c r="E22318" s="113"/>
      <c r="H22318" s="133"/>
      <c r="T22318" s="133"/>
      <c r="X22318" s="131"/>
      <c r="Y22318" s="133"/>
      <c r="AJ22318" s="133"/>
      <c r="AO22318" s="135"/>
      <c r="AP22318" s="135"/>
      <c r="BJ22318" s="136"/>
    </row>
    <row r="22319" spans="5:62" ht="14.25" customHeight="1" x14ac:dyDescent="0.25">
      <c r="E22319" s="113"/>
      <c r="H22319" s="133"/>
      <c r="T22319" s="133"/>
      <c r="X22319" s="131"/>
      <c r="Y22319" s="133"/>
      <c r="AJ22319" s="133"/>
      <c r="AO22319" s="135"/>
      <c r="AP22319" s="135"/>
      <c r="BJ22319" s="136"/>
    </row>
    <row r="22320" spans="5:62" ht="14.25" customHeight="1" x14ac:dyDescent="0.25">
      <c r="E22320" s="113"/>
      <c r="H22320" s="133"/>
      <c r="T22320" s="133"/>
      <c r="X22320" s="131"/>
      <c r="Y22320" s="133"/>
      <c r="AJ22320" s="133"/>
      <c r="AO22320" s="135"/>
      <c r="AP22320" s="135"/>
      <c r="BJ22320" s="136"/>
    </row>
    <row r="22321" spans="5:62" ht="14.25" customHeight="1" x14ac:dyDescent="0.25">
      <c r="E22321" s="113"/>
      <c r="H22321" s="133"/>
      <c r="T22321" s="133"/>
      <c r="X22321" s="131"/>
      <c r="Y22321" s="133"/>
      <c r="AJ22321" s="133"/>
      <c r="AO22321" s="135"/>
      <c r="AP22321" s="135"/>
      <c r="BJ22321" s="136"/>
    </row>
    <row r="22322" spans="5:62" ht="14.25" customHeight="1" x14ac:dyDescent="0.25">
      <c r="E22322" s="113"/>
      <c r="H22322" s="133"/>
      <c r="T22322" s="133"/>
      <c r="X22322" s="131"/>
      <c r="Y22322" s="133"/>
      <c r="AJ22322" s="133"/>
      <c r="AO22322" s="135"/>
      <c r="AP22322" s="135"/>
      <c r="BJ22322" s="136"/>
    </row>
    <row r="22323" spans="5:62" ht="14.25" customHeight="1" x14ac:dyDescent="0.25">
      <c r="E22323" s="113"/>
      <c r="H22323" s="133"/>
      <c r="T22323" s="133"/>
      <c r="X22323" s="131"/>
      <c r="Y22323" s="133"/>
      <c r="AJ22323" s="133"/>
      <c r="AO22323" s="135"/>
      <c r="AP22323" s="135"/>
      <c r="BJ22323" s="136"/>
    </row>
    <row r="22324" spans="5:62" ht="14.25" customHeight="1" x14ac:dyDescent="0.25">
      <c r="E22324" s="113"/>
      <c r="H22324" s="133"/>
      <c r="T22324" s="133"/>
      <c r="X22324" s="131"/>
      <c r="Y22324" s="133"/>
      <c r="AJ22324" s="133"/>
      <c r="AO22324" s="135"/>
      <c r="AP22324" s="135"/>
      <c r="BJ22324" s="136"/>
    </row>
    <row r="22325" spans="5:62" ht="14.25" customHeight="1" x14ac:dyDescent="0.25">
      <c r="E22325" s="113"/>
      <c r="H22325" s="133"/>
      <c r="T22325" s="133"/>
      <c r="X22325" s="131"/>
      <c r="Y22325" s="133"/>
      <c r="AJ22325" s="133"/>
      <c r="AO22325" s="135"/>
      <c r="AP22325" s="135"/>
      <c r="BJ22325" s="136"/>
    </row>
    <row r="22326" spans="5:62" ht="14.25" customHeight="1" x14ac:dyDescent="0.25">
      <c r="E22326" s="113"/>
      <c r="H22326" s="133"/>
      <c r="T22326" s="133"/>
      <c r="X22326" s="131"/>
      <c r="Y22326" s="133"/>
      <c r="AJ22326" s="133"/>
      <c r="AO22326" s="135"/>
      <c r="AP22326" s="135"/>
      <c r="BJ22326" s="136"/>
    </row>
    <row r="22327" spans="5:62" ht="14.25" customHeight="1" x14ac:dyDescent="0.25">
      <c r="E22327" s="113"/>
      <c r="H22327" s="133"/>
      <c r="T22327" s="133"/>
      <c r="X22327" s="131"/>
      <c r="Y22327" s="133"/>
      <c r="AJ22327" s="133"/>
      <c r="AO22327" s="135"/>
      <c r="AP22327" s="135"/>
      <c r="BJ22327" s="136"/>
    </row>
    <row r="22328" spans="5:62" ht="14.25" customHeight="1" x14ac:dyDescent="0.25">
      <c r="E22328" s="113"/>
      <c r="H22328" s="133"/>
      <c r="T22328" s="133"/>
      <c r="X22328" s="131"/>
      <c r="Y22328" s="133"/>
      <c r="AJ22328" s="133"/>
      <c r="AO22328" s="135"/>
      <c r="AP22328" s="135"/>
      <c r="BJ22328" s="136"/>
    </row>
    <row r="22329" spans="5:62" ht="14.25" customHeight="1" x14ac:dyDescent="0.25">
      <c r="E22329" s="113"/>
      <c r="H22329" s="133"/>
      <c r="T22329" s="133"/>
      <c r="X22329" s="131"/>
      <c r="Y22329" s="133"/>
      <c r="AJ22329" s="133"/>
      <c r="AO22329" s="135"/>
      <c r="AP22329" s="135"/>
      <c r="BJ22329" s="136"/>
    </row>
    <row r="22330" spans="5:62" ht="14.25" customHeight="1" x14ac:dyDescent="0.25">
      <c r="E22330" s="113"/>
      <c r="H22330" s="133"/>
      <c r="T22330" s="133"/>
      <c r="X22330" s="131"/>
      <c r="Y22330" s="133"/>
      <c r="AJ22330" s="133"/>
      <c r="AO22330" s="135"/>
      <c r="AP22330" s="135"/>
      <c r="BJ22330" s="136"/>
    </row>
    <row r="22331" spans="5:62" ht="14.25" customHeight="1" x14ac:dyDescent="0.25">
      <c r="E22331" s="113"/>
      <c r="H22331" s="133"/>
      <c r="T22331" s="133"/>
      <c r="X22331" s="131"/>
      <c r="Y22331" s="133"/>
      <c r="AJ22331" s="133"/>
      <c r="AO22331" s="135"/>
      <c r="AP22331" s="135"/>
      <c r="BJ22331" s="136"/>
    </row>
    <row r="22332" spans="5:62" ht="14.25" customHeight="1" x14ac:dyDescent="0.25">
      <c r="E22332" s="113"/>
      <c r="H22332" s="133"/>
      <c r="T22332" s="133"/>
      <c r="X22332" s="131"/>
      <c r="Y22332" s="133"/>
      <c r="AJ22332" s="133"/>
      <c r="AO22332" s="135"/>
      <c r="AP22332" s="135"/>
      <c r="BJ22332" s="136"/>
    </row>
    <row r="22333" spans="5:62" ht="14.25" customHeight="1" x14ac:dyDescent="0.25">
      <c r="E22333" s="113"/>
      <c r="H22333" s="133"/>
      <c r="T22333" s="133"/>
      <c r="X22333" s="131"/>
      <c r="Y22333" s="133"/>
      <c r="AJ22333" s="133"/>
      <c r="AO22333" s="135"/>
      <c r="AP22333" s="135"/>
      <c r="BJ22333" s="136"/>
    </row>
    <row r="22334" spans="5:62" ht="14.25" customHeight="1" x14ac:dyDescent="0.25">
      <c r="E22334" s="113"/>
      <c r="H22334" s="133"/>
      <c r="T22334" s="133"/>
      <c r="X22334" s="131"/>
      <c r="Y22334" s="133"/>
      <c r="AJ22334" s="133"/>
      <c r="AO22334" s="135"/>
      <c r="AP22334" s="135"/>
      <c r="BJ22334" s="136"/>
    </row>
    <row r="22335" spans="5:62" ht="14.25" customHeight="1" x14ac:dyDescent="0.25">
      <c r="E22335" s="113"/>
      <c r="H22335" s="133"/>
      <c r="T22335" s="133"/>
      <c r="X22335" s="131"/>
      <c r="Y22335" s="133"/>
      <c r="AJ22335" s="133"/>
      <c r="AO22335" s="135"/>
      <c r="AP22335" s="135"/>
      <c r="BJ22335" s="136"/>
    </row>
    <row r="22336" spans="5:62" ht="14.25" customHeight="1" x14ac:dyDescent="0.25">
      <c r="E22336" s="113"/>
      <c r="H22336" s="133"/>
      <c r="T22336" s="133"/>
      <c r="X22336" s="131"/>
      <c r="Y22336" s="133"/>
      <c r="AJ22336" s="133"/>
      <c r="AO22336" s="135"/>
      <c r="AP22336" s="135"/>
      <c r="BJ22336" s="136"/>
    </row>
    <row r="22337" spans="5:62" ht="14.25" customHeight="1" x14ac:dyDescent="0.25">
      <c r="E22337" s="113"/>
      <c r="H22337" s="133"/>
      <c r="T22337" s="133"/>
      <c r="X22337" s="131"/>
      <c r="Y22337" s="133"/>
      <c r="AJ22337" s="133"/>
      <c r="AO22337" s="135"/>
      <c r="AP22337" s="135"/>
      <c r="BJ22337" s="136"/>
    </row>
    <row r="22338" spans="5:62" ht="14.25" customHeight="1" x14ac:dyDescent="0.25">
      <c r="E22338" s="113"/>
      <c r="H22338" s="133"/>
      <c r="T22338" s="133"/>
      <c r="X22338" s="131"/>
      <c r="Y22338" s="133"/>
      <c r="AJ22338" s="133"/>
      <c r="AO22338" s="135"/>
      <c r="AP22338" s="135"/>
      <c r="BJ22338" s="136"/>
    </row>
    <row r="22339" spans="5:62" ht="14.25" customHeight="1" x14ac:dyDescent="0.25">
      <c r="E22339" s="113"/>
      <c r="H22339" s="133"/>
      <c r="T22339" s="133"/>
      <c r="X22339" s="131"/>
      <c r="Y22339" s="133"/>
      <c r="AJ22339" s="133"/>
      <c r="AO22339" s="135"/>
      <c r="AP22339" s="135"/>
      <c r="BJ22339" s="136"/>
    </row>
    <row r="22340" spans="5:62" ht="14.25" customHeight="1" x14ac:dyDescent="0.25">
      <c r="E22340" s="113"/>
      <c r="H22340" s="133"/>
      <c r="T22340" s="133"/>
      <c r="X22340" s="131"/>
      <c r="Y22340" s="133"/>
      <c r="AJ22340" s="133"/>
      <c r="AO22340" s="135"/>
      <c r="AP22340" s="135"/>
      <c r="BJ22340" s="136"/>
    </row>
    <row r="22341" spans="5:62" ht="14.25" customHeight="1" x14ac:dyDescent="0.25">
      <c r="E22341" s="113"/>
      <c r="H22341" s="133"/>
      <c r="T22341" s="133"/>
      <c r="X22341" s="131"/>
      <c r="Y22341" s="133"/>
      <c r="AJ22341" s="133"/>
      <c r="AO22341" s="135"/>
      <c r="AP22341" s="135"/>
      <c r="BJ22341" s="136"/>
    </row>
    <row r="22342" spans="5:62" ht="14.25" customHeight="1" x14ac:dyDescent="0.25">
      <c r="E22342" s="113"/>
      <c r="H22342" s="133"/>
      <c r="T22342" s="133"/>
      <c r="X22342" s="131"/>
      <c r="Y22342" s="133"/>
      <c r="AJ22342" s="133"/>
      <c r="AO22342" s="135"/>
      <c r="AP22342" s="135"/>
      <c r="BJ22342" s="136"/>
    </row>
    <row r="22343" spans="5:62" ht="14.25" customHeight="1" x14ac:dyDescent="0.25">
      <c r="E22343" s="113"/>
      <c r="H22343" s="133"/>
      <c r="T22343" s="133"/>
      <c r="X22343" s="131"/>
      <c r="Y22343" s="133"/>
      <c r="AJ22343" s="133"/>
      <c r="AO22343" s="135"/>
      <c r="AP22343" s="135"/>
      <c r="BJ22343" s="136"/>
    </row>
    <row r="22344" spans="5:62" ht="14.25" customHeight="1" x14ac:dyDescent="0.25">
      <c r="E22344" s="113"/>
      <c r="H22344" s="133"/>
      <c r="T22344" s="133"/>
      <c r="X22344" s="131"/>
      <c r="Y22344" s="133"/>
      <c r="AJ22344" s="133"/>
      <c r="AO22344" s="135"/>
      <c r="AP22344" s="135"/>
      <c r="BJ22344" s="136"/>
    </row>
    <row r="22345" spans="5:62" ht="14.25" customHeight="1" x14ac:dyDescent="0.25">
      <c r="E22345" s="113"/>
      <c r="H22345" s="133"/>
      <c r="T22345" s="133"/>
      <c r="X22345" s="131"/>
      <c r="Y22345" s="133"/>
      <c r="AJ22345" s="133"/>
      <c r="AO22345" s="135"/>
      <c r="AP22345" s="135"/>
      <c r="BJ22345" s="136"/>
    </row>
    <row r="22346" spans="5:62" ht="14.25" customHeight="1" x14ac:dyDescent="0.25">
      <c r="E22346" s="113"/>
      <c r="H22346" s="133"/>
      <c r="T22346" s="133"/>
      <c r="X22346" s="131"/>
      <c r="Y22346" s="133"/>
      <c r="AJ22346" s="133"/>
      <c r="AO22346" s="135"/>
      <c r="AP22346" s="135"/>
      <c r="BJ22346" s="136"/>
    </row>
    <row r="22347" spans="5:62" ht="14.25" customHeight="1" x14ac:dyDescent="0.25">
      <c r="E22347" s="113"/>
      <c r="H22347" s="133"/>
      <c r="T22347" s="133"/>
      <c r="X22347" s="131"/>
      <c r="Y22347" s="133"/>
      <c r="AJ22347" s="133"/>
      <c r="AO22347" s="135"/>
      <c r="AP22347" s="135"/>
      <c r="BJ22347" s="136"/>
    </row>
    <row r="22348" spans="5:62" ht="14.25" customHeight="1" x14ac:dyDescent="0.25">
      <c r="E22348" s="113"/>
      <c r="H22348" s="133"/>
      <c r="T22348" s="133"/>
      <c r="X22348" s="131"/>
      <c r="Y22348" s="133"/>
      <c r="AJ22348" s="133"/>
      <c r="AO22348" s="135"/>
      <c r="AP22348" s="135"/>
      <c r="BJ22348" s="136"/>
    </row>
    <row r="22349" spans="5:62" ht="14.25" customHeight="1" x14ac:dyDescent="0.25">
      <c r="E22349" s="113"/>
      <c r="H22349" s="133"/>
      <c r="T22349" s="133"/>
      <c r="X22349" s="131"/>
      <c r="Y22349" s="133"/>
      <c r="AJ22349" s="133"/>
      <c r="AO22349" s="135"/>
      <c r="AP22349" s="135"/>
      <c r="BJ22349" s="136"/>
    </row>
    <row r="22350" spans="5:62" ht="14.25" customHeight="1" x14ac:dyDescent="0.25">
      <c r="E22350" s="113"/>
      <c r="H22350" s="133"/>
      <c r="T22350" s="133"/>
      <c r="X22350" s="131"/>
      <c r="Y22350" s="133"/>
      <c r="AJ22350" s="133"/>
      <c r="AO22350" s="135"/>
      <c r="AP22350" s="135"/>
      <c r="BJ22350" s="136"/>
    </row>
    <row r="22351" spans="5:62" ht="14.25" customHeight="1" x14ac:dyDescent="0.25">
      <c r="E22351" s="113"/>
      <c r="H22351" s="133"/>
      <c r="T22351" s="133"/>
      <c r="X22351" s="131"/>
      <c r="Y22351" s="133"/>
      <c r="AJ22351" s="133"/>
      <c r="AO22351" s="135"/>
      <c r="AP22351" s="135"/>
      <c r="BJ22351" s="136"/>
    </row>
    <row r="22352" spans="5:62" ht="14.25" customHeight="1" x14ac:dyDescent="0.25">
      <c r="E22352" s="113"/>
      <c r="H22352" s="133"/>
      <c r="T22352" s="133"/>
      <c r="X22352" s="131"/>
      <c r="Y22352" s="133"/>
      <c r="AJ22352" s="133"/>
      <c r="AO22352" s="135"/>
      <c r="AP22352" s="135"/>
      <c r="BJ22352" s="136"/>
    </row>
    <row r="22353" spans="5:62" ht="14.25" customHeight="1" x14ac:dyDescent="0.25">
      <c r="E22353" s="113"/>
      <c r="H22353" s="133"/>
      <c r="T22353" s="133"/>
      <c r="X22353" s="131"/>
      <c r="Y22353" s="133"/>
      <c r="AJ22353" s="133"/>
      <c r="AO22353" s="135"/>
      <c r="AP22353" s="135"/>
      <c r="BJ22353" s="136"/>
    </row>
    <row r="22354" spans="5:62" ht="14.25" customHeight="1" x14ac:dyDescent="0.25">
      <c r="E22354" s="113"/>
      <c r="H22354" s="133"/>
      <c r="T22354" s="133"/>
      <c r="X22354" s="131"/>
      <c r="Y22354" s="133"/>
      <c r="AJ22354" s="133"/>
      <c r="AO22354" s="135"/>
      <c r="AP22354" s="135"/>
      <c r="BJ22354" s="136"/>
    </row>
    <row r="22355" spans="5:62" ht="14.25" customHeight="1" x14ac:dyDescent="0.25">
      <c r="E22355" s="113"/>
      <c r="H22355" s="133"/>
      <c r="T22355" s="133"/>
      <c r="X22355" s="131"/>
      <c r="Y22355" s="133"/>
      <c r="AJ22355" s="133"/>
      <c r="AO22355" s="135"/>
      <c r="AP22355" s="135"/>
      <c r="BJ22355" s="136"/>
    </row>
    <row r="22356" spans="5:62" ht="14.25" customHeight="1" x14ac:dyDescent="0.25">
      <c r="E22356" s="113"/>
      <c r="H22356" s="133"/>
      <c r="T22356" s="133"/>
      <c r="X22356" s="131"/>
      <c r="Y22356" s="133"/>
      <c r="AJ22356" s="133"/>
      <c r="AO22356" s="135"/>
      <c r="AP22356" s="135"/>
      <c r="BJ22356" s="136"/>
    </row>
    <row r="22357" spans="5:62" ht="14.25" customHeight="1" x14ac:dyDescent="0.25">
      <c r="E22357" s="113"/>
      <c r="H22357" s="133"/>
      <c r="T22357" s="133"/>
      <c r="X22357" s="131"/>
      <c r="Y22357" s="133"/>
      <c r="AJ22357" s="133"/>
      <c r="AO22357" s="135"/>
      <c r="AP22357" s="135"/>
      <c r="BJ22357" s="136"/>
    </row>
    <row r="22358" spans="5:62" ht="14.25" customHeight="1" x14ac:dyDescent="0.25">
      <c r="E22358" s="113"/>
      <c r="H22358" s="133"/>
      <c r="T22358" s="133"/>
      <c r="X22358" s="131"/>
      <c r="Y22358" s="133"/>
      <c r="AJ22358" s="133"/>
      <c r="AO22358" s="135"/>
      <c r="AP22358" s="135"/>
      <c r="BJ22358" s="136"/>
    </row>
    <row r="22359" spans="5:62" ht="14.25" customHeight="1" x14ac:dyDescent="0.25">
      <c r="E22359" s="113"/>
      <c r="H22359" s="133"/>
      <c r="T22359" s="133"/>
      <c r="X22359" s="131"/>
      <c r="Y22359" s="133"/>
      <c r="AJ22359" s="133"/>
      <c r="AO22359" s="135"/>
      <c r="AP22359" s="135"/>
      <c r="BJ22359" s="136"/>
    </row>
    <row r="22360" spans="5:62" ht="14.25" customHeight="1" x14ac:dyDescent="0.25">
      <c r="E22360" s="113"/>
      <c r="H22360" s="133"/>
      <c r="T22360" s="133"/>
      <c r="X22360" s="131"/>
      <c r="Y22360" s="133"/>
      <c r="AJ22360" s="133"/>
      <c r="AO22360" s="135"/>
      <c r="AP22360" s="135"/>
      <c r="BJ22360" s="136"/>
    </row>
    <row r="22361" spans="5:62" ht="14.25" customHeight="1" x14ac:dyDescent="0.25">
      <c r="E22361" s="113"/>
      <c r="H22361" s="133"/>
      <c r="T22361" s="133"/>
      <c r="X22361" s="131"/>
      <c r="Y22361" s="133"/>
      <c r="AJ22361" s="133"/>
      <c r="AO22361" s="135"/>
      <c r="AP22361" s="135"/>
      <c r="BJ22361" s="136"/>
    </row>
    <row r="22362" spans="5:62" ht="14.25" customHeight="1" x14ac:dyDescent="0.25">
      <c r="E22362" s="113"/>
      <c r="H22362" s="133"/>
      <c r="T22362" s="133"/>
      <c r="X22362" s="131"/>
      <c r="Y22362" s="133"/>
      <c r="AJ22362" s="133"/>
      <c r="AO22362" s="135"/>
      <c r="AP22362" s="135"/>
      <c r="BJ22362" s="136"/>
    </row>
    <row r="22363" spans="5:62" ht="14.25" customHeight="1" x14ac:dyDescent="0.25">
      <c r="E22363" s="113"/>
      <c r="H22363" s="133"/>
      <c r="T22363" s="133"/>
      <c r="X22363" s="131"/>
      <c r="Y22363" s="133"/>
      <c r="AJ22363" s="133"/>
      <c r="AO22363" s="135"/>
      <c r="AP22363" s="135"/>
      <c r="BJ22363" s="136"/>
    </row>
    <row r="22364" spans="5:62" ht="14.25" customHeight="1" x14ac:dyDescent="0.25">
      <c r="E22364" s="113"/>
      <c r="H22364" s="133"/>
      <c r="T22364" s="133"/>
      <c r="X22364" s="131"/>
      <c r="Y22364" s="133"/>
      <c r="AJ22364" s="133"/>
      <c r="AO22364" s="135"/>
      <c r="AP22364" s="135"/>
      <c r="BJ22364" s="136"/>
    </row>
    <row r="22365" spans="5:62" ht="14.25" customHeight="1" x14ac:dyDescent="0.25">
      <c r="E22365" s="113"/>
      <c r="H22365" s="133"/>
      <c r="T22365" s="133"/>
      <c r="X22365" s="131"/>
      <c r="Y22365" s="133"/>
      <c r="AJ22365" s="133"/>
      <c r="AO22365" s="135"/>
      <c r="AP22365" s="135"/>
      <c r="BJ22365" s="136"/>
    </row>
    <row r="22366" spans="5:62" ht="14.25" customHeight="1" x14ac:dyDescent="0.25">
      <c r="E22366" s="113"/>
      <c r="H22366" s="133"/>
      <c r="T22366" s="133"/>
      <c r="X22366" s="131"/>
      <c r="Y22366" s="133"/>
      <c r="AJ22366" s="133"/>
      <c r="AO22366" s="135"/>
      <c r="AP22366" s="135"/>
      <c r="BJ22366" s="136"/>
    </row>
    <row r="22367" spans="5:62" ht="14.25" customHeight="1" x14ac:dyDescent="0.25">
      <c r="E22367" s="113"/>
      <c r="H22367" s="133"/>
      <c r="T22367" s="133"/>
      <c r="X22367" s="131"/>
      <c r="Y22367" s="133"/>
      <c r="AJ22367" s="133"/>
      <c r="AO22367" s="135"/>
      <c r="AP22367" s="135"/>
      <c r="BJ22367" s="136"/>
    </row>
    <row r="22368" spans="5:62" ht="14.25" customHeight="1" x14ac:dyDescent="0.25">
      <c r="E22368" s="113"/>
      <c r="H22368" s="133"/>
      <c r="T22368" s="133"/>
      <c r="X22368" s="131"/>
      <c r="Y22368" s="133"/>
      <c r="AJ22368" s="133"/>
      <c r="AO22368" s="135"/>
      <c r="AP22368" s="135"/>
      <c r="BJ22368" s="136"/>
    </row>
    <row r="22369" spans="5:62" ht="14.25" customHeight="1" x14ac:dyDescent="0.25">
      <c r="E22369" s="113"/>
      <c r="H22369" s="133"/>
      <c r="T22369" s="133"/>
      <c r="X22369" s="131"/>
      <c r="Y22369" s="133"/>
      <c r="AJ22369" s="133"/>
      <c r="AO22369" s="135"/>
      <c r="AP22369" s="135"/>
      <c r="BJ22369" s="136"/>
    </row>
    <row r="22370" spans="5:62" ht="14.25" customHeight="1" x14ac:dyDescent="0.25">
      <c r="E22370" s="113"/>
      <c r="H22370" s="133"/>
      <c r="T22370" s="133"/>
      <c r="X22370" s="131"/>
      <c r="Y22370" s="133"/>
      <c r="AJ22370" s="133"/>
      <c r="AO22370" s="135"/>
      <c r="AP22370" s="135"/>
      <c r="BJ22370" s="136"/>
    </row>
    <row r="22371" spans="5:62" ht="14.25" customHeight="1" x14ac:dyDescent="0.25">
      <c r="E22371" s="113"/>
      <c r="H22371" s="133"/>
      <c r="T22371" s="133"/>
      <c r="X22371" s="131"/>
      <c r="Y22371" s="133"/>
      <c r="AJ22371" s="133"/>
      <c r="AO22371" s="135"/>
      <c r="AP22371" s="135"/>
      <c r="BJ22371" s="136"/>
    </row>
    <row r="22372" spans="5:62" ht="14.25" customHeight="1" x14ac:dyDescent="0.25">
      <c r="E22372" s="113"/>
      <c r="H22372" s="133"/>
      <c r="T22372" s="133"/>
      <c r="X22372" s="131"/>
      <c r="Y22372" s="133"/>
      <c r="AJ22372" s="133"/>
      <c r="AO22372" s="135"/>
      <c r="AP22372" s="135"/>
      <c r="BJ22372" s="136"/>
    </row>
    <row r="22373" spans="5:62" ht="14.25" customHeight="1" x14ac:dyDescent="0.25">
      <c r="E22373" s="113"/>
      <c r="H22373" s="133"/>
      <c r="T22373" s="133"/>
      <c r="X22373" s="131"/>
      <c r="Y22373" s="133"/>
      <c r="AJ22373" s="133"/>
      <c r="AO22373" s="135"/>
      <c r="AP22373" s="135"/>
      <c r="BJ22373" s="136"/>
    </row>
    <row r="22374" spans="5:62" ht="14.25" customHeight="1" x14ac:dyDescent="0.25">
      <c r="E22374" s="113"/>
      <c r="H22374" s="133"/>
      <c r="T22374" s="133"/>
      <c r="X22374" s="131"/>
      <c r="Y22374" s="133"/>
      <c r="AJ22374" s="133"/>
      <c r="AO22374" s="135"/>
      <c r="AP22374" s="135"/>
      <c r="BJ22374" s="136"/>
    </row>
    <row r="22375" spans="5:62" ht="14.25" customHeight="1" x14ac:dyDescent="0.25">
      <c r="E22375" s="113"/>
      <c r="H22375" s="133"/>
      <c r="T22375" s="133"/>
      <c r="X22375" s="131"/>
      <c r="Y22375" s="133"/>
      <c r="AJ22375" s="133"/>
      <c r="AO22375" s="135"/>
      <c r="AP22375" s="135"/>
      <c r="BJ22375" s="136"/>
    </row>
    <row r="22376" spans="5:62" ht="14.25" customHeight="1" x14ac:dyDescent="0.25">
      <c r="E22376" s="113"/>
      <c r="H22376" s="133"/>
      <c r="T22376" s="133"/>
      <c r="X22376" s="131"/>
      <c r="Y22376" s="133"/>
      <c r="AJ22376" s="133"/>
      <c r="AO22376" s="135"/>
      <c r="AP22376" s="135"/>
      <c r="BJ22376" s="136"/>
    </row>
    <row r="22377" spans="5:62" ht="14.25" customHeight="1" x14ac:dyDescent="0.25">
      <c r="E22377" s="113"/>
      <c r="H22377" s="133"/>
      <c r="T22377" s="133"/>
      <c r="X22377" s="131"/>
      <c r="Y22377" s="133"/>
      <c r="AJ22377" s="133"/>
      <c r="AO22377" s="135"/>
      <c r="AP22377" s="135"/>
      <c r="BJ22377" s="136"/>
    </row>
    <row r="22378" spans="5:62" ht="14.25" customHeight="1" x14ac:dyDescent="0.25">
      <c r="E22378" s="113"/>
      <c r="H22378" s="133"/>
      <c r="T22378" s="133"/>
      <c r="X22378" s="131"/>
      <c r="Y22378" s="133"/>
      <c r="AJ22378" s="133"/>
      <c r="AO22378" s="135"/>
      <c r="AP22378" s="135"/>
      <c r="BJ22378" s="136"/>
    </row>
    <row r="22379" spans="5:62" ht="14.25" customHeight="1" x14ac:dyDescent="0.25">
      <c r="E22379" s="113"/>
      <c r="H22379" s="133"/>
      <c r="T22379" s="133"/>
      <c r="X22379" s="131"/>
      <c r="Y22379" s="133"/>
      <c r="AJ22379" s="133"/>
      <c r="AO22379" s="135"/>
      <c r="AP22379" s="135"/>
      <c r="BJ22379" s="136"/>
    </row>
    <row r="22380" spans="5:62" ht="14.25" customHeight="1" x14ac:dyDescent="0.25">
      <c r="E22380" s="113"/>
      <c r="H22380" s="133"/>
      <c r="T22380" s="133"/>
      <c r="X22380" s="131"/>
      <c r="Y22380" s="133"/>
      <c r="AJ22380" s="133"/>
      <c r="AO22380" s="135"/>
      <c r="AP22380" s="135"/>
      <c r="BJ22380" s="136"/>
    </row>
    <row r="22381" spans="5:62" ht="14.25" customHeight="1" x14ac:dyDescent="0.25">
      <c r="E22381" s="113"/>
      <c r="H22381" s="133"/>
      <c r="T22381" s="133"/>
      <c r="X22381" s="131"/>
      <c r="Y22381" s="133"/>
      <c r="AJ22381" s="133"/>
      <c r="AO22381" s="135"/>
      <c r="AP22381" s="135"/>
      <c r="BJ22381" s="136"/>
    </row>
    <row r="22382" spans="5:62" ht="14.25" customHeight="1" x14ac:dyDescent="0.25">
      <c r="E22382" s="113"/>
      <c r="H22382" s="133"/>
      <c r="T22382" s="133"/>
      <c r="X22382" s="131"/>
      <c r="Y22382" s="133"/>
      <c r="AJ22382" s="133"/>
      <c r="AO22382" s="135"/>
      <c r="AP22382" s="135"/>
      <c r="BJ22382" s="136"/>
    </row>
    <row r="22383" spans="5:62" ht="14.25" customHeight="1" x14ac:dyDescent="0.25">
      <c r="E22383" s="113"/>
      <c r="H22383" s="133"/>
      <c r="T22383" s="133"/>
      <c r="X22383" s="131"/>
      <c r="Y22383" s="133"/>
      <c r="AJ22383" s="133"/>
      <c r="AO22383" s="135"/>
      <c r="AP22383" s="135"/>
      <c r="BJ22383" s="136"/>
    </row>
    <row r="22384" spans="5:62" ht="14.25" customHeight="1" x14ac:dyDescent="0.25">
      <c r="E22384" s="113"/>
      <c r="H22384" s="133"/>
      <c r="T22384" s="133"/>
      <c r="X22384" s="131"/>
      <c r="Y22384" s="133"/>
      <c r="AJ22384" s="133"/>
      <c r="AO22384" s="135"/>
      <c r="AP22384" s="135"/>
      <c r="BJ22384" s="136"/>
    </row>
    <row r="22385" spans="5:62" ht="14.25" customHeight="1" x14ac:dyDescent="0.25">
      <c r="E22385" s="113"/>
      <c r="H22385" s="133"/>
      <c r="T22385" s="133"/>
      <c r="X22385" s="131"/>
      <c r="Y22385" s="133"/>
      <c r="AJ22385" s="133"/>
      <c r="AO22385" s="135"/>
      <c r="AP22385" s="135"/>
      <c r="BJ22385" s="136"/>
    </row>
    <row r="22386" spans="5:62" ht="14.25" customHeight="1" x14ac:dyDescent="0.25">
      <c r="E22386" s="113"/>
      <c r="H22386" s="133"/>
      <c r="T22386" s="133"/>
      <c r="X22386" s="131"/>
      <c r="Y22386" s="133"/>
      <c r="AJ22386" s="133"/>
      <c r="AO22386" s="135"/>
      <c r="AP22386" s="135"/>
      <c r="BJ22386" s="136"/>
    </row>
    <row r="22387" spans="5:62" ht="14.25" customHeight="1" x14ac:dyDescent="0.25">
      <c r="E22387" s="113"/>
      <c r="H22387" s="133"/>
      <c r="T22387" s="133"/>
      <c r="X22387" s="131"/>
      <c r="Y22387" s="133"/>
      <c r="AJ22387" s="133"/>
      <c r="AO22387" s="135"/>
      <c r="AP22387" s="135"/>
      <c r="BJ22387" s="136"/>
    </row>
    <row r="22388" spans="5:62" ht="14.25" customHeight="1" x14ac:dyDescent="0.25">
      <c r="E22388" s="113"/>
      <c r="H22388" s="133"/>
      <c r="T22388" s="133"/>
      <c r="X22388" s="131"/>
      <c r="Y22388" s="133"/>
      <c r="AJ22388" s="133"/>
      <c r="AO22388" s="135"/>
      <c r="AP22388" s="135"/>
      <c r="BJ22388" s="136"/>
    </row>
    <row r="22389" spans="5:62" ht="14.25" customHeight="1" x14ac:dyDescent="0.25">
      <c r="E22389" s="113"/>
      <c r="H22389" s="133"/>
      <c r="T22389" s="133"/>
      <c r="X22389" s="131"/>
      <c r="Y22389" s="133"/>
      <c r="AJ22389" s="133"/>
      <c r="AO22389" s="135"/>
      <c r="AP22389" s="135"/>
      <c r="BJ22389" s="136"/>
    </row>
    <row r="22390" spans="5:62" ht="14.25" customHeight="1" x14ac:dyDescent="0.25">
      <c r="E22390" s="113"/>
      <c r="H22390" s="133"/>
      <c r="T22390" s="133"/>
      <c r="X22390" s="131"/>
      <c r="Y22390" s="133"/>
      <c r="AJ22390" s="133"/>
      <c r="AO22390" s="135"/>
      <c r="AP22390" s="135"/>
      <c r="BJ22390" s="136"/>
    </row>
    <row r="22391" spans="5:62" ht="14.25" customHeight="1" x14ac:dyDescent="0.25">
      <c r="E22391" s="113"/>
      <c r="H22391" s="133"/>
      <c r="T22391" s="133"/>
      <c r="X22391" s="131"/>
      <c r="Y22391" s="133"/>
      <c r="AJ22391" s="133"/>
      <c r="AO22391" s="135"/>
      <c r="AP22391" s="135"/>
      <c r="BJ22391" s="136"/>
    </row>
    <row r="22392" spans="5:62" ht="14.25" customHeight="1" x14ac:dyDescent="0.25">
      <c r="E22392" s="113"/>
      <c r="H22392" s="133"/>
      <c r="T22392" s="133"/>
      <c r="X22392" s="131"/>
      <c r="Y22392" s="133"/>
      <c r="AJ22392" s="133"/>
      <c r="AO22392" s="135"/>
      <c r="AP22392" s="135"/>
      <c r="BJ22392" s="136"/>
    </row>
    <row r="22393" spans="5:62" ht="14.25" customHeight="1" x14ac:dyDescent="0.25">
      <c r="E22393" s="113"/>
      <c r="H22393" s="133"/>
      <c r="T22393" s="133"/>
      <c r="X22393" s="131"/>
      <c r="Y22393" s="133"/>
      <c r="AJ22393" s="133"/>
      <c r="AO22393" s="135"/>
      <c r="AP22393" s="135"/>
      <c r="BJ22393" s="136"/>
    </row>
    <row r="22394" spans="5:62" ht="14.25" customHeight="1" x14ac:dyDescent="0.25">
      <c r="E22394" s="113"/>
      <c r="H22394" s="133"/>
      <c r="T22394" s="133"/>
      <c r="X22394" s="131"/>
      <c r="Y22394" s="133"/>
      <c r="AJ22394" s="133"/>
      <c r="AO22394" s="135"/>
      <c r="AP22394" s="135"/>
      <c r="BJ22394" s="136"/>
    </row>
    <row r="22395" spans="5:62" ht="14.25" customHeight="1" x14ac:dyDescent="0.25">
      <c r="E22395" s="113"/>
      <c r="H22395" s="133"/>
      <c r="T22395" s="133"/>
      <c r="X22395" s="131"/>
      <c r="Y22395" s="133"/>
      <c r="AJ22395" s="133"/>
      <c r="AO22395" s="135"/>
      <c r="AP22395" s="135"/>
      <c r="BJ22395" s="136"/>
    </row>
    <row r="22396" spans="5:62" ht="14.25" customHeight="1" x14ac:dyDescent="0.25">
      <c r="E22396" s="113"/>
      <c r="H22396" s="133"/>
      <c r="T22396" s="133"/>
      <c r="X22396" s="131"/>
      <c r="Y22396" s="133"/>
      <c r="AJ22396" s="133"/>
      <c r="AO22396" s="135"/>
      <c r="AP22396" s="135"/>
      <c r="BJ22396" s="136"/>
    </row>
    <row r="22397" spans="5:62" ht="14.25" customHeight="1" x14ac:dyDescent="0.25">
      <c r="E22397" s="113"/>
      <c r="H22397" s="133"/>
      <c r="T22397" s="133"/>
      <c r="X22397" s="131"/>
      <c r="Y22397" s="133"/>
      <c r="AJ22397" s="133"/>
      <c r="AO22397" s="135"/>
      <c r="AP22397" s="135"/>
      <c r="BJ22397" s="136"/>
    </row>
    <row r="22398" spans="5:62" ht="14.25" customHeight="1" x14ac:dyDescent="0.25">
      <c r="E22398" s="113"/>
      <c r="H22398" s="133"/>
      <c r="T22398" s="133"/>
      <c r="X22398" s="131"/>
      <c r="Y22398" s="133"/>
      <c r="AJ22398" s="133"/>
      <c r="AO22398" s="135"/>
      <c r="AP22398" s="135"/>
      <c r="BJ22398" s="136"/>
    </row>
    <row r="22399" spans="5:62" ht="14.25" customHeight="1" x14ac:dyDescent="0.25">
      <c r="E22399" s="113"/>
      <c r="H22399" s="133"/>
      <c r="T22399" s="133"/>
      <c r="X22399" s="131"/>
      <c r="Y22399" s="133"/>
      <c r="AJ22399" s="133"/>
      <c r="AO22399" s="135"/>
      <c r="AP22399" s="135"/>
      <c r="BJ22399" s="136"/>
    </row>
    <row r="22400" spans="5:62" ht="14.25" customHeight="1" x14ac:dyDescent="0.25">
      <c r="E22400" s="113"/>
      <c r="H22400" s="133"/>
      <c r="T22400" s="133"/>
      <c r="X22400" s="131"/>
      <c r="Y22400" s="133"/>
      <c r="AJ22400" s="133"/>
      <c r="AO22400" s="135"/>
      <c r="AP22400" s="135"/>
      <c r="BJ22400" s="136"/>
    </row>
    <row r="22401" spans="5:62" ht="14.25" customHeight="1" x14ac:dyDescent="0.25">
      <c r="E22401" s="113"/>
      <c r="H22401" s="133"/>
      <c r="T22401" s="133"/>
      <c r="X22401" s="131"/>
      <c r="Y22401" s="133"/>
      <c r="AJ22401" s="133"/>
      <c r="AO22401" s="135"/>
      <c r="AP22401" s="135"/>
      <c r="BJ22401" s="136"/>
    </row>
    <row r="22402" spans="5:62" ht="14.25" customHeight="1" x14ac:dyDescent="0.25">
      <c r="E22402" s="113"/>
      <c r="H22402" s="133"/>
      <c r="T22402" s="133"/>
      <c r="X22402" s="131"/>
      <c r="Y22402" s="133"/>
      <c r="AJ22402" s="133"/>
      <c r="AO22402" s="135"/>
      <c r="AP22402" s="135"/>
      <c r="BJ22402" s="136"/>
    </row>
    <row r="22403" spans="5:62" ht="14.25" customHeight="1" x14ac:dyDescent="0.25">
      <c r="E22403" s="113"/>
      <c r="H22403" s="133"/>
      <c r="T22403" s="133"/>
      <c r="X22403" s="131"/>
      <c r="Y22403" s="133"/>
      <c r="AJ22403" s="133"/>
      <c r="AO22403" s="135"/>
      <c r="AP22403" s="135"/>
      <c r="BJ22403" s="136"/>
    </row>
    <row r="22404" spans="5:62" ht="14.25" customHeight="1" x14ac:dyDescent="0.25">
      <c r="E22404" s="113"/>
      <c r="H22404" s="133"/>
      <c r="T22404" s="133"/>
      <c r="X22404" s="131"/>
      <c r="Y22404" s="133"/>
      <c r="AJ22404" s="133"/>
      <c r="AO22404" s="135"/>
      <c r="AP22404" s="135"/>
      <c r="BJ22404" s="136"/>
    </row>
    <row r="22405" spans="5:62" ht="14.25" customHeight="1" x14ac:dyDescent="0.25">
      <c r="E22405" s="113"/>
      <c r="H22405" s="133"/>
      <c r="T22405" s="133"/>
      <c r="X22405" s="131"/>
      <c r="Y22405" s="133"/>
      <c r="AJ22405" s="133"/>
      <c r="AO22405" s="135"/>
      <c r="AP22405" s="135"/>
      <c r="BJ22405" s="136"/>
    </row>
    <row r="22406" spans="5:62" ht="14.25" customHeight="1" x14ac:dyDescent="0.25">
      <c r="E22406" s="113"/>
      <c r="H22406" s="133"/>
      <c r="T22406" s="133"/>
      <c r="X22406" s="131"/>
      <c r="Y22406" s="133"/>
      <c r="AJ22406" s="133"/>
      <c r="AO22406" s="135"/>
      <c r="AP22406" s="135"/>
      <c r="BJ22406" s="136"/>
    </row>
    <row r="22407" spans="5:62" ht="14.25" customHeight="1" x14ac:dyDescent="0.25">
      <c r="E22407" s="113"/>
      <c r="H22407" s="133"/>
      <c r="T22407" s="133"/>
      <c r="X22407" s="131"/>
      <c r="Y22407" s="133"/>
      <c r="AJ22407" s="133"/>
      <c r="AO22407" s="135"/>
      <c r="AP22407" s="135"/>
      <c r="BJ22407" s="136"/>
    </row>
    <row r="22408" spans="5:62" ht="14.25" customHeight="1" x14ac:dyDescent="0.25">
      <c r="E22408" s="113"/>
      <c r="H22408" s="133"/>
      <c r="T22408" s="133"/>
      <c r="X22408" s="131"/>
      <c r="Y22408" s="133"/>
      <c r="AJ22408" s="133"/>
      <c r="AO22408" s="135"/>
      <c r="AP22408" s="135"/>
      <c r="BJ22408" s="136"/>
    </row>
    <row r="22409" spans="5:62" ht="14.25" customHeight="1" x14ac:dyDescent="0.25">
      <c r="E22409" s="113"/>
      <c r="H22409" s="133"/>
      <c r="T22409" s="133"/>
      <c r="X22409" s="131"/>
      <c r="Y22409" s="133"/>
      <c r="AJ22409" s="133"/>
      <c r="AO22409" s="135"/>
      <c r="AP22409" s="135"/>
      <c r="BJ22409" s="136"/>
    </row>
    <row r="22410" spans="5:62" ht="14.25" customHeight="1" x14ac:dyDescent="0.25">
      <c r="E22410" s="113"/>
      <c r="H22410" s="133"/>
      <c r="T22410" s="133"/>
      <c r="X22410" s="131"/>
      <c r="Y22410" s="133"/>
      <c r="AJ22410" s="133"/>
      <c r="AO22410" s="135"/>
      <c r="AP22410" s="135"/>
      <c r="BJ22410" s="136"/>
    </row>
    <row r="22411" spans="5:62" ht="14.25" customHeight="1" x14ac:dyDescent="0.25">
      <c r="E22411" s="113"/>
      <c r="H22411" s="133"/>
      <c r="T22411" s="133"/>
      <c r="X22411" s="131"/>
      <c r="Y22411" s="133"/>
      <c r="AJ22411" s="133"/>
      <c r="AO22411" s="135"/>
      <c r="AP22411" s="135"/>
      <c r="BJ22411" s="136"/>
    </row>
    <row r="22412" spans="5:62" ht="14.25" customHeight="1" x14ac:dyDescent="0.25">
      <c r="E22412" s="113"/>
      <c r="H22412" s="133"/>
      <c r="T22412" s="133"/>
      <c r="X22412" s="131"/>
      <c r="Y22412" s="133"/>
      <c r="AJ22412" s="133"/>
      <c r="AO22412" s="135"/>
      <c r="AP22412" s="135"/>
      <c r="BJ22412" s="136"/>
    </row>
    <row r="22413" spans="5:62" ht="14.25" customHeight="1" x14ac:dyDescent="0.25">
      <c r="E22413" s="113"/>
      <c r="H22413" s="133"/>
      <c r="T22413" s="133"/>
      <c r="X22413" s="131"/>
      <c r="Y22413" s="133"/>
      <c r="AJ22413" s="133"/>
      <c r="AO22413" s="135"/>
      <c r="AP22413" s="135"/>
      <c r="BJ22413" s="136"/>
    </row>
    <row r="22414" spans="5:62" ht="14.25" customHeight="1" x14ac:dyDescent="0.25">
      <c r="E22414" s="113"/>
      <c r="H22414" s="133"/>
      <c r="T22414" s="133"/>
      <c r="X22414" s="131"/>
      <c r="Y22414" s="133"/>
      <c r="AJ22414" s="133"/>
      <c r="AO22414" s="135"/>
      <c r="AP22414" s="135"/>
      <c r="BJ22414" s="136"/>
    </row>
    <row r="22415" spans="5:62" ht="14.25" customHeight="1" x14ac:dyDescent="0.25">
      <c r="E22415" s="113"/>
      <c r="H22415" s="133"/>
      <c r="T22415" s="133"/>
      <c r="X22415" s="131"/>
      <c r="Y22415" s="133"/>
      <c r="AJ22415" s="133"/>
      <c r="AO22415" s="135"/>
      <c r="AP22415" s="135"/>
      <c r="BJ22415" s="136"/>
    </row>
    <row r="22416" spans="5:62" ht="14.25" customHeight="1" x14ac:dyDescent="0.25">
      <c r="E22416" s="113"/>
      <c r="H22416" s="133"/>
      <c r="T22416" s="133"/>
      <c r="X22416" s="131"/>
      <c r="Y22416" s="133"/>
      <c r="AJ22416" s="133"/>
      <c r="AO22416" s="135"/>
      <c r="AP22416" s="135"/>
      <c r="BJ22416" s="136"/>
    </row>
    <row r="22417" spans="5:62" ht="14.25" customHeight="1" x14ac:dyDescent="0.25">
      <c r="E22417" s="113"/>
      <c r="H22417" s="133"/>
      <c r="T22417" s="133"/>
      <c r="X22417" s="131"/>
      <c r="Y22417" s="133"/>
      <c r="AJ22417" s="133"/>
      <c r="AO22417" s="135"/>
      <c r="AP22417" s="135"/>
      <c r="BJ22417" s="136"/>
    </row>
    <row r="22418" spans="5:62" ht="14.25" customHeight="1" x14ac:dyDescent="0.25">
      <c r="E22418" s="113"/>
      <c r="H22418" s="133"/>
      <c r="T22418" s="133"/>
      <c r="X22418" s="131"/>
      <c r="Y22418" s="133"/>
      <c r="AJ22418" s="133"/>
      <c r="AO22418" s="135"/>
      <c r="AP22418" s="135"/>
      <c r="BJ22418" s="136"/>
    </row>
    <row r="22419" spans="5:62" ht="14.25" customHeight="1" x14ac:dyDescent="0.25">
      <c r="E22419" s="113"/>
      <c r="H22419" s="133"/>
      <c r="T22419" s="133"/>
      <c r="X22419" s="131"/>
      <c r="Y22419" s="133"/>
      <c r="AJ22419" s="133"/>
      <c r="AO22419" s="135"/>
      <c r="AP22419" s="135"/>
      <c r="BJ22419" s="136"/>
    </row>
    <row r="22420" spans="5:62" ht="14.25" customHeight="1" x14ac:dyDescent="0.25">
      <c r="E22420" s="113"/>
      <c r="H22420" s="133"/>
      <c r="T22420" s="133"/>
      <c r="X22420" s="131"/>
      <c r="Y22420" s="133"/>
      <c r="AJ22420" s="133"/>
      <c r="AO22420" s="135"/>
      <c r="AP22420" s="135"/>
      <c r="BJ22420" s="136"/>
    </row>
    <row r="22421" spans="5:62" ht="14.25" customHeight="1" x14ac:dyDescent="0.25">
      <c r="E22421" s="113"/>
      <c r="H22421" s="133"/>
      <c r="T22421" s="133"/>
      <c r="X22421" s="131"/>
      <c r="Y22421" s="133"/>
      <c r="AJ22421" s="133"/>
      <c r="AO22421" s="135"/>
      <c r="AP22421" s="135"/>
      <c r="BJ22421" s="136"/>
    </row>
    <row r="22422" spans="5:62" ht="14.25" customHeight="1" x14ac:dyDescent="0.25">
      <c r="E22422" s="113"/>
      <c r="H22422" s="133"/>
      <c r="T22422" s="133"/>
      <c r="X22422" s="131"/>
      <c r="Y22422" s="133"/>
      <c r="AJ22422" s="133"/>
      <c r="AO22422" s="135"/>
      <c r="AP22422" s="135"/>
      <c r="BJ22422" s="136"/>
    </row>
    <row r="22423" spans="5:62" ht="14.25" customHeight="1" x14ac:dyDescent="0.25">
      <c r="E22423" s="113"/>
      <c r="H22423" s="133"/>
      <c r="T22423" s="133"/>
      <c r="X22423" s="131"/>
      <c r="Y22423" s="133"/>
      <c r="AJ22423" s="133"/>
      <c r="AO22423" s="135"/>
      <c r="AP22423" s="135"/>
      <c r="BJ22423" s="136"/>
    </row>
    <row r="22424" spans="5:62" ht="14.25" customHeight="1" x14ac:dyDescent="0.25">
      <c r="E22424" s="113"/>
      <c r="H22424" s="133"/>
      <c r="T22424" s="133"/>
      <c r="X22424" s="131"/>
      <c r="Y22424" s="133"/>
      <c r="AJ22424" s="133"/>
      <c r="AO22424" s="135"/>
      <c r="AP22424" s="135"/>
      <c r="BJ22424" s="136"/>
    </row>
    <row r="22425" spans="5:62" ht="14.25" customHeight="1" x14ac:dyDescent="0.25">
      <c r="E22425" s="113"/>
      <c r="H22425" s="133"/>
      <c r="T22425" s="133"/>
      <c r="X22425" s="131"/>
      <c r="Y22425" s="133"/>
      <c r="AJ22425" s="133"/>
      <c r="AO22425" s="135"/>
      <c r="AP22425" s="135"/>
      <c r="BJ22425" s="136"/>
    </row>
    <row r="22426" spans="5:62" ht="14.25" customHeight="1" x14ac:dyDescent="0.25">
      <c r="E22426" s="113"/>
      <c r="H22426" s="133"/>
      <c r="T22426" s="133"/>
      <c r="X22426" s="131"/>
      <c r="Y22426" s="133"/>
      <c r="AJ22426" s="133"/>
      <c r="AO22426" s="135"/>
      <c r="AP22426" s="135"/>
      <c r="BJ22426" s="136"/>
    </row>
    <row r="22427" spans="5:62" ht="14.25" customHeight="1" x14ac:dyDescent="0.25">
      <c r="E22427" s="113"/>
      <c r="H22427" s="133"/>
      <c r="T22427" s="133"/>
      <c r="X22427" s="131"/>
      <c r="Y22427" s="133"/>
      <c r="AJ22427" s="133"/>
      <c r="AO22427" s="135"/>
      <c r="AP22427" s="135"/>
      <c r="BJ22427" s="136"/>
    </row>
    <row r="22428" spans="5:62" ht="14.25" customHeight="1" x14ac:dyDescent="0.25">
      <c r="E22428" s="113"/>
      <c r="H22428" s="133"/>
      <c r="T22428" s="133"/>
      <c r="X22428" s="131"/>
      <c r="Y22428" s="133"/>
      <c r="AJ22428" s="133"/>
      <c r="AO22428" s="135"/>
      <c r="AP22428" s="135"/>
      <c r="BJ22428" s="136"/>
    </row>
    <row r="22429" spans="5:62" ht="14.25" customHeight="1" x14ac:dyDescent="0.25">
      <c r="E22429" s="113"/>
      <c r="H22429" s="133"/>
      <c r="T22429" s="133"/>
      <c r="X22429" s="131"/>
      <c r="Y22429" s="133"/>
      <c r="AJ22429" s="133"/>
      <c r="AO22429" s="135"/>
      <c r="AP22429" s="135"/>
      <c r="BJ22429" s="136"/>
    </row>
    <row r="22430" spans="5:62" ht="14.25" customHeight="1" x14ac:dyDescent="0.25">
      <c r="E22430" s="113"/>
      <c r="H22430" s="133"/>
      <c r="T22430" s="133"/>
      <c r="X22430" s="131"/>
      <c r="Y22430" s="133"/>
      <c r="AJ22430" s="133"/>
      <c r="AO22430" s="135"/>
      <c r="AP22430" s="135"/>
      <c r="BJ22430" s="136"/>
    </row>
    <row r="22431" spans="5:62" ht="14.25" customHeight="1" x14ac:dyDescent="0.25">
      <c r="E22431" s="113"/>
      <c r="H22431" s="133"/>
      <c r="T22431" s="133"/>
      <c r="X22431" s="131"/>
      <c r="Y22431" s="133"/>
      <c r="AJ22431" s="133"/>
      <c r="AO22431" s="135"/>
      <c r="AP22431" s="135"/>
      <c r="BJ22431" s="136"/>
    </row>
    <row r="22432" spans="5:62" ht="14.25" customHeight="1" x14ac:dyDescent="0.25">
      <c r="E22432" s="113"/>
      <c r="H22432" s="133"/>
      <c r="T22432" s="133"/>
      <c r="X22432" s="131"/>
      <c r="Y22432" s="133"/>
      <c r="AJ22432" s="133"/>
      <c r="AO22432" s="135"/>
      <c r="AP22432" s="135"/>
      <c r="BJ22432" s="136"/>
    </row>
    <row r="22433" spans="5:62" ht="14.25" customHeight="1" x14ac:dyDescent="0.25">
      <c r="E22433" s="113"/>
      <c r="H22433" s="133"/>
      <c r="T22433" s="133"/>
      <c r="X22433" s="131"/>
      <c r="Y22433" s="133"/>
      <c r="AJ22433" s="133"/>
      <c r="AO22433" s="135"/>
      <c r="AP22433" s="135"/>
      <c r="BJ22433" s="136"/>
    </row>
    <row r="22434" spans="5:62" ht="14.25" customHeight="1" x14ac:dyDescent="0.25">
      <c r="E22434" s="113"/>
      <c r="H22434" s="133"/>
      <c r="T22434" s="133"/>
      <c r="X22434" s="131"/>
      <c r="Y22434" s="133"/>
      <c r="AJ22434" s="133"/>
      <c r="AO22434" s="135"/>
      <c r="AP22434" s="135"/>
      <c r="BJ22434" s="136"/>
    </row>
    <row r="22435" spans="5:62" ht="14.25" customHeight="1" x14ac:dyDescent="0.25">
      <c r="E22435" s="113"/>
      <c r="H22435" s="133"/>
      <c r="T22435" s="133"/>
      <c r="X22435" s="131"/>
      <c r="Y22435" s="133"/>
      <c r="AJ22435" s="133"/>
      <c r="AO22435" s="135"/>
      <c r="AP22435" s="135"/>
      <c r="BJ22435" s="136"/>
    </row>
    <row r="22436" spans="5:62" ht="14.25" customHeight="1" x14ac:dyDescent="0.25">
      <c r="E22436" s="113"/>
      <c r="H22436" s="133"/>
      <c r="T22436" s="133"/>
      <c r="X22436" s="131"/>
      <c r="Y22436" s="133"/>
      <c r="AJ22436" s="133"/>
      <c r="AO22436" s="135"/>
      <c r="AP22436" s="135"/>
      <c r="BJ22436" s="136"/>
    </row>
    <row r="22437" spans="5:62" ht="14.25" customHeight="1" x14ac:dyDescent="0.25">
      <c r="E22437" s="113"/>
      <c r="H22437" s="133"/>
      <c r="T22437" s="133"/>
      <c r="X22437" s="131"/>
      <c r="Y22437" s="133"/>
      <c r="AJ22437" s="133"/>
      <c r="AO22437" s="135"/>
      <c r="AP22437" s="135"/>
      <c r="BJ22437" s="136"/>
    </row>
    <row r="22438" spans="5:62" ht="14.25" customHeight="1" x14ac:dyDescent="0.25">
      <c r="E22438" s="113"/>
      <c r="H22438" s="133"/>
      <c r="T22438" s="133"/>
      <c r="X22438" s="131"/>
      <c r="Y22438" s="133"/>
      <c r="AJ22438" s="133"/>
      <c r="AO22438" s="135"/>
      <c r="AP22438" s="135"/>
      <c r="BJ22438" s="136"/>
    </row>
    <row r="22439" spans="5:62" ht="14.25" customHeight="1" x14ac:dyDescent="0.25">
      <c r="E22439" s="113"/>
      <c r="H22439" s="133"/>
      <c r="T22439" s="133"/>
      <c r="X22439" s="131"/>
      <c r="Y22439" s="133"/>
      <c r="AJ22439" s="133"/>
      <c r="AO22439" s="135"/>
      <c r="AP22439" s="135"/>
      <c r="BJ22439" s="136"/>
    </row>
    <row r="22440" spans="5:62" ht="14.25" customHeight="1" x14ac:dyDescent="0.25">
      <c r="E22440" s="113"/>
      <c r="H22440" s="133"/>
      <c r="T22440" s="133"/>
      <c r="X22440" s="131"/>
      <c r="Y22440" s="133"/>
      <c r="AJ22440" s="133"/>
      <c r="AO22440" s="135"/>
      <c r="AP22440" s="135"/>
      <c r="BJ22440" s="136"/>
    </row>
    <row r="22441" spans="5:62" ht="14.25" customHeight="1" x14ac:dyDescent="0.25">
      <c r="E22441" s="113"/>
      <c r="H22441" s="133"/>
      <c r="T22441" s="133"/>
      <c r="X22441" s="131"/>
      <c r="Y22441" s="133"/>
      <c r="AJ22441" s="133"/>
      <c r="AO22441" s="135"/>
      <c r="AP22441" s="135"/>
      <c r="BJ22441" s="136"/>
    </row>
    <row r="22442" spans="5:62" ht="14.25" customHeight="1" x14ac:dyDescent="0.25">
      <c r="E22442" s="113"/>
      <c r="H22442" s="133"/>
      <c r="T22442" s="133"/>
      <c r="X22442" s="131"/>
      <c r="Y22442" s="133"/>
      <c r="AJ22442" s="133"/>
      <c r="AO22442" s="135"/>
      <c r="AP22442" s="135"/>
      <c r="BJ22442" s="136"/>
    </row>
    <row r="22443" spans="5:62" ht="14.25" customHeight="1" x14ac:dyDescent="0.25">
      <c r="E22443" s="113"/>
      <c r="H22443" s="133"/>
      <c r="T22443" s="133"/>
      <c r="X22443" s="131"/>
      <c r="Y22443" s="133"/>
      <c r="AJ22443" s="133"/>
      <c r="AO22443" s="135"/>
      <c r="AP22443" s="135"/>
      <c r="BJ22443" s="136"/>
    </row>
    <row r="22444" spans="5:62" ht="14.25" customHeight="1" x14ac:dyDescent="0.25">
      <c r="E22444" s="113"/>
      <c r="H22444" s="133"/>
      <c r="T22444" s="133"/>
      <c r="X22444" s="131"/>
      <c r="Y22444" s="133"/>
      <c r="AJ22444" s="133"/>
      <c r="AO22444" s="135"/>
      <c r="AP22444" s="135"/>
      <c r="BJ22444" s="136"/>
    </row>
    <row r="22445" spans="5:62" ht="14.25" customHeight="1" x14ac:dyDescent="0.25">
      <c r="E22445" s="113"/>
      <c r="H22445" s="133"/>
      <c r="T22445" s="133"/>
      <c r="X22445" s="131"/>
      <c r="Y22445" s="133"/>
      <c r="AJ22445" s="133"/>
      <c r="AO22445" s="135"/>
      <c r="AP22445" s="135"/>
      <c r="BJ22445" s="136"/>
    </row>
    <row r="22446" spans="5:62" ht="14.25" customHeight="1" x14ac:dyDescent="0.25">
      <c r="E22446" s="113"/>
      <c r="H22446" s="133"/>
      <c r="T22446" s="133"/>
      <c r="X22446" s="131"/>
      <c r="Y22446" s="133"/>
      <c r="AJ22446" s="133"/>
      <c r="AO22446" s="135"/>
      <c r="AP22446" s="135"/>
      <c r="BJ22446" s="136"/>
    </row>
    <row r="22447" spans="5:62" ht="14.25" customHeight="1" x14ac:dyDescent="0.25">
      <c r="E22447" s="113"/>
      <c r="H22447" s="133"/>
      <c r="T22447" s="133"/>
      <c r="X22447" s="131"/>
      <c r="Y22447" s="133"/>
      <c r="AJ22447" s="133"/>
      <c r="AO22447" s="135"/>
      <c r="AP22447" s="135"/>
      <c r="BJ22447" s="136"/>
    </row>
    <row r="22448" spans="5:62" ht="14.25" customHeight="1" x14ac:dyDescent="0.25">
      <c r="E22448" s="113"/>
      <c r="H22448" s="133"/>
      <c r="T22448" s="133"/>
      <c r="X22448" s="131"/>
      <c r="Y22448" s="133"/>
      <c r="AJ22448" s="133"/>
      <c r="AO22448" s="135"/>
      <c r="AP22448" s="135"/>
      <c r="BJ22448" s="136"/>
    </row>
    <row r="22449" spans="5:62" ht="14.25" customHeight="1" x14ac:dyDescent="0.25">
      <c r="E22449" s="113"/>
      <c r="H22449" s="133"/>
      <c r="T22449" s="133"/>
      <c r="X22449" s="131"/>
      <c r="Y22449" s="133"/>
      <c r="AJ22449" s="133"/>
      <c r="AO22449" s="135"/>
      <c r="AP22449" s="135"/>
      <c r="BJ22449" s="136"/>
    </row>
    <row r="22450" spans="5:62" ht="14.25" customHeight="1" x14ac:dyDescent="0.25">
      <c r="E22450" s="113"/>
      <c r="H22450" s="133"/>
      <c r="T22450" s="133"/>
      <c r="X22450" s="131"/>
      <c r="Y22450" s="133"/>
      <c r="AJ22450" s="133"/>
      <c r="AO22450" s="135"/>
      <c r="AP22450" s="135"/>
      <c r="BJ22450" s="136"/>
    </row>
    <row r="22451" spans="5:62" ht="14.25" customHeight="1" x14ac:dyDescent="0.25">
      <c r="E22451" s="113"/>
      <c r="H22451" s="133"/>
      <c r="T22451" s="133"/>
      <c r="X22451" s="131"/>
      <c r="Y22451" s="133"/>
      <c r="AJ22451" s="133"/>
      <c r="AO22451" s="135"/>
      <c r="AP22451" s="135"/>
      <c r="BJ22451" s="136"/>
    </row>
    <row r="22452" spans="5:62" ht="14.25" customHeight="1" x14ac:dyDescent="0.25">
      <c r="E22452" s="113"/>
      <c r="H22452" s="133"/>
      <c r="T22452" s="133"/>
      <c r="X22452" s="131"/>
      <c r="Y22452" s="133"/>
      <c r="AJ22452" s="133"/>
      <c r="AO22452" s="135"/>
      <c r="AP22452" s="135"/>
      <c r="BJ22452" s="136"/>
    </row>
    <row r="22453" spans="5:62" ht="14.25" customHeight="1" x14ac:dyDescent="0.25">
      <c r="E22453" s="113"/>
      <c r="H22453" s="133"/>
      <c r="T22453" s="133"/>
      <c r="X22453" s="131"/>
      <c r="Y22453" s="133"/>
      <c r="AJ22453" s="133"/>
      <c r="AO22453" s="135"/>
      <c r="AP22453" s="135"/>
      <c r="BJ22453" s="136"/>
    </row>
    <row r="22454" spans="5:62" ht="14.25" customHeight="1" x14ac:dyDescent="0.25">
      <c r="E22454" s="113"/>
      <c r="H22454" s="133"/>
      <c r="T22454" s="133"/>
      <c r="X22454" s="131"/>
      <c r="Y22454" s="133"/>
      <c r="AJ22454" s="133"/>
      <c r="AO22454" s="135"/>
      <c r="AP22454" s="135"/>
      <c r="BJ22454" s="136"/>
    </row>
    <row r="22455" spans="5:62" ht="14.25" customHeight="1" x14ac:dyDescent="0.25">
      <c r="E22455" s="113"/>
      <c r="H22455" s="133"/>
      <c r="T22455" s="133"/>
      <c r="X22455" s="131"/>
      <c r="Y22455" s="133"/>
      <c r="AJ22455" s="133"/>
      <c r="AO22455" s="135"/>
      <c r="AP22455" s="135"/>
      <c r="BJ22455" s="136"/>
    </row>
    <row r="22456" spans="5:62" ht="14.25" customHeight="1" x14ac:dyDescent="0.25">
      <c r="E22456" s="113"/>
      <c r="H22456" s="133"/>
      <c r="T22456" s="133"/>
      <c r="X22456" s="131"/>
      <c r="Y22456" s="133"/>
      <c r="AJ22456" s="133"/>
      <c r="AO22456" s="135"/>
      <c r="AP22456" s="135"/>
      <c r="BJ22456" s="136"/>
    </row>
    <row r="22457" spans="5:62" ht="14.25" customHeight="1" x14ac:dyDescent="0.25">
      <c r="E22457" s="113"/>
      <c r="H22457" s="133"/>
      <c r="T22457" s="133"/>
      <c r="X22457" s="131"/>
      <c r="Y22457" s="133"/>
      <c r="AJ22457" s="133"/>
      <c r="AO22457" s="135"/>
      <c r="AP22457" s="135"/>
      <c r="BJ22457" s="136"/>
    </row>
    <row r="22458" spans="5:62" ht="14.25" customHeight="1" x14ac:dyDescent="0.25">
      <c r="E22458" s="113"/>
      <c r="H22458" s="133"/>
      <c r="T22458" s="133"/>
      <c r="X22458" s="131"/>
      <c r="Y22458" s="133"/>
      <c r="AJ22458" s="133"/>
      <c r="AO22458" s="135"/>
      <c r="AP22458" s="135"/>
      <c r="BJ22458" s="136"/>
    </row>
    <row r="22459" spans="5:62" ht="14.25" customHeight="1" x14ac:dyDescent="0.25">
      <c r="E22459" s="113"/>
      <c r="H22459" s="133"/>
      <c r="T22459" s="133"/>
      <c r="X22459" s="131"/>
      <c r="Y22459" s="133"/>
      <c r="AJ22459" s="133"/>
      <c r="AO22459" s="135"/>
      <c r="AP22459" s="135"/>
      <c r="BJ22459" s="136"/>
    </row>
    <row r="22460" spans="5:62" ht="14.25" customHeight="1" x14ac:dyDescent="0.25">
      <c r="E22460" s="113"/>
      <c r="H22460" s="133"/>
      <c r="T22460" s="133"/>
      <c r="X22460" s="131"/>
      <c r="Y22460" s="133"/>
      <c r="AJ22460" s="133"/>
      <c r="AO22460" s="135"/>
      <c r="AP22460" s="135"/>
      <c r="BJ22460" s="136"/>
    </row>
    <row r="22461" spans="5:62" ht="14.25" customHeight="1" x14ac:dyDescent="0.25">
      <c r="E22461" s="113"/>
      <c r="H22461" s="133"/>
      <c r="T22461" s="133"/>
      <c r="X22461" s="131"/>
      <c r="Y22461" s="133"/>
      <c r="AJ22461" s="133"/>
      <c r="AO22461" s="135"/>
      <c r="AP22461" s="135"/>
      <c r="BJ22461" s="136"/>
    </row>
    <row r="22462" spans="5:62" ht="14.25" customHeight="1" x14ac:dyDescent="0.25">
      <c r="E22462" s="113"/>
      <c r="H22462" s="133"/>
      <c r="T22462" s="133"/>
      <c r="X22462" s="131"/>
      <c r="Y22462" s="133"/>
      <c r="AJ22462" s="133"/>
      <c r="AO22462" s="135"/>
      <c r="AP22462" s="135"/>
      <c r="BJ22462" s="136"/>
    </row>
    <row r="22463" spans="5:62" ht="14.25" customHeight="1" x14ac:dyDescent="0.25">
      <c r="E22463" s="113"/>
      <c r="H22463" s="133"/>
      <c r="T22463" s="133"/>
      <c r="X22463" s="131"/>
      <c r="Y22463" s="133"/>
      <c r="AJ22463" s="133"/>
      <c r="AO22463" s="135"/>
      <c r="AP22463" s="135"/>
      <c r="BJ22463" s="136"/>
    </row>
    <row r="22464" spans="5:62" ht="14.25" customHeight="1" x14ac:dyDescent="0.25">
      <c r="E22464" s="113"/>
      <c r="H22464" s="133"/>
      <c r="T22464" s="133"/>
      <c r="X22464" s="131"/>
      <c r="Y22464" s="133"/>
      <c r="AJ22464" s="133"/>
      <c r="AO22464" s="135"/>
      <c r="AP22464" s="135"/>
      <c r="BJ22464" s="136"/>
    </row>
    <row r="22465" spans="5:62" ht="14.25" customHeight="1" x14ac:dyDescent="0.25">
      <c r="E22465" s="113"/>
      <c r="H22465" s="133"/>
      <c r="T22465" s="133"/>
      <c r="X22465" s="131"/>
      <c r="Y22465" s="133"/>
      <c r="AJ22465" s="133"/>
      <c r="AO22465" s="135"/>
      <c r="AP22465" s="135"/>
      <c r="BJ22465" s="136"/>
    </row>
    <row r="22466" spans="5:62" ht="14.25" customHeight="1" x14ac:dyDescent="0.25">
      <c r="E22466" s="113"/>
      <c r="H22466" s="133"/>
      <c r="T22466" s="133"/>
      <c r="X22466" s="131"/>
      <c r="Y22466" s="133"/>
      <c r="AJ22466" s="133"/>
      <c r="AO22466" s="135"/>
      <c r="AP22466" s="135"/>
      <c r="BJ22466" s="136"/>
    </row>
    <row r="22467" spans="5:62" ht="14.25" customHeight="1" x14ac:dyDescent="0.25">
      <c r="E22467" s="113"/>
      <c r="H22467" s="133"/>
      <c r="T22467" s="133"/>
      <c r="X22467" s="131"/>
      <c r="Y22467" s="133"/>
      <c r="AJ22467" s="133"/>
      <c r="AO22467" s="135"/>
      <c r="AP22467" s="135"/>
      <c r="BJ22467" s="136"/>
    </row>
    <row r="22468" spans="5:62" ht="14.25" customHeight="1" x14ac:dyDescent="0.25">
      <c r="E22468" s="113"/>
      <c r="H22468" s="133"/>
      <c r="T22468" s="133"/>
      <c r="X22468" s="131"/>
      <c r="Y22468" s="133"/>
      <c r="AJ22468" s="133"/>
      <c r="AO22468" s="135"/>
      <c r="AP22468" s="135"/>
      <c r="BJ22468" s="136"/>
    </row>
    <row r="22469" spans="5:62" ht="14.25" customHeight="1" x14ac:dyDescent="0.25">
      <c r="E22469" s="113"/>
      <c r="H22469" s="133"/>
      <c r="T22469" s="133"/>
      <c r="X22469" s="131"/>
      <c r="Y22469" s="133"/>
      <c r="AJ22469" s="133"/>
      <c r="AO22469" s="135"/>
      <c r="AP22469" s="135"/>
      <c r="BJ22469" s="136"/>
    </row>
    <row r="22470" spans="5:62" ht="14.25" customHeight="1" x14ac:dyDescent="0.25">
      <c r="E22470" s="113"/>
      <c r="H22470" s="133"/>
      <c r="T22470" s="133"/>
      <c r="X22470" s="131"/>
      <c r="Y22470" s="133"/>
      <c r="AJ22470" s="133"/>
      <c r="AO22470" s="135"/>
      <c r="AP22470" s="135"/>
      <c r="BJ22470" s="136"/>
    </row>
    <row r="22471" spans="5:62" ht="14.25" customHeight="1" x14ac:dyDescent="0.25">
      <c r="E22471" s="113"/>
      <c r="H22471" s="133"/>
      <c r="T22471" s="133"/>
      <c r="X22471" s="131"/>
      <c r="Y22471" s="133"/>
      <c r="AJ22471" s="133"/>
      <c r="AO22471" s="135"/>
      <c r="AP22471" s="135"/>
      <c r="BJ22471" s="136"/>
    </row>
    <row r="22472" spans="5:62" ht="14.25" customHeight="1" x14ac:dyDescent="0.25">
      <c r="E22472" s="113"/>
      <c r="H22472" s="133"/>
      <c r="T22472" s="133"/>
      <c r="X22472" s="131"/>
      <c r="Y22472" s="133"/>
      <c r="AJ22472" s="133"/>
      <c r="AO22472" s="135"/>
      <c r="AP22472" s="135"/>
      <c r="BJ22472" s="136"/>
    </row>
    <row r="22473" spans="5:62" ht="14.25" customHeight="1" x14ac:dyDescent="0.25">
      <c r="E22473" s="113"/>
      <c r="H22473" s="133"/>
      <c r="T22473" s="133"/>
      <c r="X22473" s="131"/>
      <c r="Y22473" s="133"/>
      <c r="AJ22473" s="133"/>
      <c r="AO22473" s="135"/>
      <c r="AP22473" s="135"/>
      <c r="BJ22473" s="136"/>
    </row>
    <row r="22474" spans="5:62" ht="14.25" customHeight="1" x14ac:dyDescent="0.25">
      <c r="E22474" s="113"/>
      <c r="H22474" s="133"/>
      <c r="T22474" s="133"/>
      <c r="X22474" s="131"/>
      <c r="Y22474" s="133"/>
      <c r="AJ22474" s="133"/>
      <c r="AO22474" s="135"/>
      <c r="AP22474" s="135"/>
      <c r="BJ22474" s="136"/>
    </row>
    <row r="22475" spans="5:62" ht="14.25" customHeight="1" x14ac:dyDescent="0.25">
      <c r="E22475" s="113"/>
      <c r="H22475" s="133"/>
      <c r="T22475" s="133"/>
      <c r="X22475" s="131"/>
      <c r="Y22475" s="133"/>
      <c r="AJ22475" s="133"/>
      <c r="AO22475" s="135"/>
      <c r="AP22475" s="135"/>
      <c r="BJ22475" s="136"/>
    </row>
    <row r="22476" spans="5:62" ht="14.25" customHeight="1" x14ac:dyDescent="0.25">
      <c r="E22476" s="113"/>
      <c r="H22476" s="133"/>
      <c r="T22476" s="133"/>
      <c r="X22476" s="131"/>
      <c r="Y22476" s="133"/>
      <c r="AJ22476" s="133"/>
      <c r="AO22476" s="135"/>
      <c r="AP22476" s="135"/>
      <c r="BJ22476" s="136"/>
    </row>
    <row r="22477" spans="5:62" ht="14.25" customHeight="1" x14ac:dyDescent="0.25">
      <c r="E22477" s="113"/>
      <c r="H22477" s="133"/>
      <c r="T22477" s="133"/>
      <c r="X22477" s="131"/>
      <c r="Y22477" s="133"/>
      <c r="AJ22477" s="133"/>
      <c r="AO22477" s="135"/>
      <c r="AP22477" s="135"/>
      <c r="BJ22477" s="136"/>
    </row>
    <row r="22478" spans="5:62" ht="14.25" customHeight="1" x14ac:dyDescent="0.25">
      <c r="E22478" s="113"/>
      <c r="H22478" s="133"/>
      <c r="T22478" s="133"/>
      <c r="X22478" s="131"/>
      <c r="Y22478" s="133"/>
      <c r="AJ22478" s="133"/>
      <c r="AO22478" s="135"/>
      <c r="AP22478" s="135"/>
      <c r="BJ22478" s="136"/>
    </row>
    <row r="22479" spans="5:62" ht="14.25" customHeight="1" x14ac:dyDescent="0.25">
      <c r="E22479" s="113"/>
      <c r="H22479" s="133"/>
      <c r="T22479" s="133"/>
      <c r="X22479" s="131"/>
      <c r="Y22479" s="133"/>
      <c r="AJ22479" s="133"/>
      <c r="AO22479" s="135"/>
      <c r="AP22479" s="135"/>
      <c r="BJ22479" s="136"/>
    </row>
    <row r="22480" spans="5:62" ht="14.25" customHeight="1" x14ac:dyDescent="0.25">
      <c r="E22480" s="113"/>
      <c r="H22480" s="133"/>
      <c r="T22480" s="133"/>
      <c r="X22480" s="131"/>
      <c r="Y22480" s="133"/>
      <c r="AJ22480" s="133"/>
      <c r="AO22480" s="135"/>
      <c r="AP22480" s="135"/>
      <c r="BJ22480" s="136"/>
    </row>
    <row r="22481" spans="5:62" ht="14.25" customHeight="1" x14ac:dyDescent="0.25">
      <c r="E22481" s="113"/>
      <c r="H22481" s="133"/>
      <c r="T22481" s="133"/>
      <c r="X22481" s="131"/>
      <c r="Y22481" s="133"/>
      <c r="AJ22481" s="133"/>
      <c r="AO22481" s="135"/>
      <c r="AP22481" s="135"/>
      <c r="BJ22481" s="136"/>
    </row>
    <row r="22482" spans="5:62" ht="14.25" customHeight="1" x14ac:dyDescent="0.25">
      <c r="E22482" s="113"/>
      <c r="H22482" s="133"/>
      <c r="T22482" s="133"/>
      <c r="X22482" s="131"/>
      <c r="Y22482" s="133"/>
      <c r="AJ22482" s="133"/>
      <c r="AO22482" s="135"/>
      <c r="AP22482" s="135"/>
      <c r="BJ22482" s="136"/>
    </row>
    <row r="22483" spans="5:62" ht="14.25" customHeight="1" x14ac:dyDescent="0.25">
      <c r="E22483" s="113"/>
      <c r="H22483" s="133"/>
      <c r="T22483" s="133"/>
      <c r="X22483" s="131"/>
      <c r="Y22483" s="133"/>
      <c r="AJ22483" s="133"/>
      <c r="AO22483" s="135"/>
      <c r="AP22483" s="135"/>
      <c r="BJ22483" s="136"/>
    </row>
    <row r="22484" spans="5:62" ht="14.25" customHeight="1" x14ac:dyDescent="0.25">
      <c r="E22484" s="113"/>
      <c r="H22484" s="133"/>
      <c r="T22484" s="133"/>
      <c r="X22484" s="131"/>
      <c r="Y22484" s="133"/>
      <c r="AJ22484" s="133"/>
      <c r="AO22484" s="135"/>
      <c r="AP22484" s="135"/>
      <c r="BJ22484" s="136"/>
    </row>
    <row r="22485" spans="5:62" ht="14.25" customHeight="1" x14ac:dyDescent="0.25">
      <c r="E22485" s="113"/>
      <c r="H22485" s="133"/>
      <c r="T22485" s="133"/>
      <c r="X22485" s="131"/>
      <c r="Y22485" s="133"/>
      <c r="AJ22485" s="133"/>
      <c r="AO22485" s="135"/>
      <c r="AP22485" s="135"/>
      <c r="BJ22485" s="136"/>
    </row>
    <row r="22486" spans="5:62" ht="14.25" customHeight="1" x14ac:dyDescent="0.25">
      <c r="E22486" s="113"/>
      <c r="H22486" s="133"/>
      <c r="T22486" s="133"/>
      <c r="X22486" s="131"/>
      <c r="Y22486" s="133"/>
      <c r="AJ22486" s="133"/>
      <c r="AO22486" s="135"/>
      <c r="AP22486" s="135"/>
      <c r="BJ22486" s="136"/>
    </row>
    <row r="22487" spans="5:62" ht="14.25" customHeight="1" x14ac:dyDescent="0.25">
      <c r="E22487" s="113"/>
      <c r="H22487" s="133"/>
      <c r="T22487" s="133"/>
      <c r="X22487" s="131"/>
      <c r="Y22487" s="133"/>
      <c r="AJ22487" s="133"/>
      <c r="AO22487" s="135"/>
      <c r="AP22487" s="135"/>
      <c r="BJ22487" s="136"/>
    </row>
    <row r="22488" spans="5:62" ht="14.25" customHeight="1" x14ac:dyDescent="0.25">
      <c r="E22488" s="113"/>
      <c r="H22488" s="133"/>
      <c r="T22488" s="133"/>
      <c r="X22488" s="131"/>
      <c r="Y22488" s="133"/>
      <c r="AJ22488" s="133"/>
      <c r="AO22488" s="135"/>
      <c r="AP22488" s="135"/>
      <c r="BJ22488" s="136"/>
    </row>
    <row r="22489" spans="5:62" ht="14.25" customHeight="1" x14ac:dyDescent="0.25">
      <c r="E22489" s="113"/>
      <c r="H22489" s="133"/>
      <c r="T22489" s="133"/>
      <c r="X22489" s="131"/>
      <c r="Y22489" s="133"/>
      <c r="AJ22489" s="133"/>
      <c r="AO22489" s="135"/>
      <c r="AP22489" s="135"/>
      <c r="BJ22489" s="136"/>
    </row>
    <row r="22490" spans="5:62" ht="14.25" customHeight="1" x14ac:dyDescent="0.25">
      <c r="E22490" s="113"/>
      <c r="H22490" s="133"/>
      <c r="T22490" s="133"/>
      <c r="X22490" s="131"/>
      <c r="Y22490" s="133"/>
      <c r="AJ22490" s="133"/>
      <c r="AO22490" s="135"/>
      <c r="AP22490" s="135"/>
      <c r="BJ22490" s="136"/>
    </row>
    <row r="22491" spans="5:62" ht="14.25" customHeight="1" x14ac:dyDescent="0.25">
      <c r="E22491" s="113"/>
      <c r="H22491" s="133"/>
      <c r="T22491" s="133"/>
      <c r="X22491" s="131"/>
      <c r="Y22491" s="133"/>
      <c r="AJ22491" s="133"/>
      <c r="AO22491" s="135"/>
      <c r="AP22491" s="135"/>
      <c r="BJ22491" s="136"/>
    </row>
    <row r="22492" spans="5:62" ht="14.25" customHeight="1" x14ac:dyDescent="0.25">
      <c r="E22492" s="113"/>
      <c r="H22492" s="133"/>
      <c r="T22492" s="133"/>
      <c r="X22492" s="131"/>
      <c r="Y22492" s="133"/>
      <c r="AJ22492" s="133"/>
      <c r="AO22492" s="135"/>
      <c r="AP22492" s="135"/>
      <c r="BJ22492" s="136"/>
    </row>
    <row r="22493" spans="5:62" ht="14.25" customHeight="1" x14ac:dyDescent="0.25">
      <c r="E22493" s="113"/>
      <c r="H22493" s="133"/>
      <c r="T22493" s="133"/>
      <c r="X22493" s="131"/>
      <c r="Y22493" s="133"/>
      <c r="AJ22493" s="133"/>
      <c r="AO22493" s="135"/>
      <c r="AP22493" s="135"/>
      <c r="BJ22493" s="136"/>
    </row>
    <row r="22494" spans="5:62" ht="14.25" customHeight="1" x14ac:dyDescent="0.25">
      <c r="E22494" s="113"/>
      <c r="H22494" s="133"/>
      <c r="T22494" s="133"/>
      <c r="X22494" s="131"/>
      <c r="Y22494" s="133"/>
      <c r="AJ22494" s="133"/>
      <c r="AO22494" s="135"/>
      <c r="AP22494" s="135"/>
      <c r="BJ22494" s="136"/>
    </row>
    <row r="22495" spans="5:62" ht="14.25" customHeight="1" x14ac:dyDescent="0.25">
      <c r="E22495" s="113"/>
      <c r="H22495" s="133"/>
      <c r="T22495" s="133"/>
      <c r="X22495" s="131"/>
      <c r="Y22495" s="133"/>
      <c r="AJ22495" s="133"/>
      <c r="AO22495" s="135"/>
      <c r="AP22495" s="135"/>
      <c r="BJ22495" s="136"/>
    </row>
    <row r="22496" spans="5:62" ht="14.25" customHeight="1" x14ac:dyDescent="0.25">
      <c r="E22496" s="113"/>
      <c r="H22496" s="133"/>
      <c r="T22496" s="133"/>
      <c r="X22496" s="131"/>
      <c r="Y22496" s="133"/>
      <c r="AJ22496" s="133"/>
      <c r="AO22496" s="135"/>
      <c r="AP22496" s="135"/>
      <c r="BJ22496" s="136"/>
    </row>
    <row r="22497" spans="5:62" ht="14.25" customHeight="1" x14ac:dyDescent="0.25">
      <c r="E22497" s="113"/>
      <c r="H22497" s="133"/>
      <c r="T22497" s="133"/>
      <c r="X22497" s="131"/>
      <c r="Y22497" s="133"/>
      <c r="AJ22497" s="133"/>
      <c r="AO22497" s="135"/>
      <c r="AP22497" s="135"/>
      <c r="BJ22497" s="136"/>
    </row>
    <row r="22498" spans="5:62" ht="14.25" customHeight="1" x14ac:dyDescent="0.25">
      <c r="E22498" s="113"/>
      <c r="H22498" s="133"/>
      <c r="T22498" s="133"/>
      <c r="X22498" s="131"/>
      <c r="Y22498" s="133"/>
      <c r="AJ22498" s="133"/>
      <c r="AO22498" s="135"/>
      <c r="AP22498" s="135"/>
      <c r="BJ22498" s="136"/>
    </row>
    <row r="22499" spans="5:62" ht="14.25" customHeight="1" x14ac:dyDescent="0.25">
      <c r="E22499" s="113"/>
      <c r="H22499" s="133"/>
      <c r="T22499" s="133"/>
      <c r="X22499" s="131"/>
      <c r="Y22499" s="133"/>
      <c r="AJ22499" s="133"/>
      <c r="AO22499" s="135"/>
      <c r="AP22499" s="135"/>
      <c r="BJ22499" s="136"/>
    </row>
    <row r="22500" spans="5:62" ht="14.25" customHeight="1" x14ac:dyDescent="0.25">
      <c r="E22500" s="113"/>
      <c r="H22500" s="133"/>
      <c r="T22500" s="133"/>
      <c r="X22500" s="131"/>
      <c r="Y22500" s="133"/>
      <c r="AJ22500" s="133"/>
      <c r="AO22500" s="135"/>
      <c r="AP22500" s="135"/>
      <c r="BJ22500" s="136"/>
    </row>
    <row r="22501" spans="5:62" ht="14.25" customHeight="1" x14ac:dyDescent="0.25">
      <c r="E22501" s="113"/>
      <c r="H22501" s="133"/>
      <c r="T22501" s="133"/>
      <c r="X22501" s="131"/>
      <c r="Y22501" s="133"/>
      <c r="AJ22501" s="133"/>
      <c r="AO22501" s="135"/>
      <c r="AP22501" s="135"/>
      <c r="BJ22501" s="136"/>
    </row>
    <row r="22502" spans="5:62" ht="14.25" customHeight="1" x14ac:dyDescent="0.25">
      <c r="E22502" s="113"/>
      <c r="H22502" s="133"/>
      <c r="T22502" s="133"/>
      <c r="X22502" s="131"/>
      <c r="Y22502" s="133"/>
      <c r="AJ22502" s="133"/>
      <c r="AO22502" s="135"/>
      <c r="AP22502" s="135"/>
      <c r="BJ22502" s="136"/>
    </row>
    <row r="22503" spans="5:62" ht="14.25" customHeight="1" x14ac:dyDescent="0.25">
      <c r="E22503" s="113"/>
      <c r="H22503" s="133"/>
      <c r="T22503" s="133"/>
      <c r="X22503" s="131"/>
      <c r="Y22503" s="133"/>
      <c r="AJ22503" s="133"/>
      <c r="AO22503" s="135"/>
      <c r="AP22503" s="135"/>
      <c r="BJ22503" s="136"/>
    </row>
    <row r="22504" spans="5:62" ht="14.25" customHeight="1" x14ac:dyDescent="0.25">
      <c r="E22504" s="113"/>
      <c r="H22504" s="133"/>
      <c r="T22504" s="133"/>
      <c r="X22504" s="131"/>
      <c r="Y22504" s="133"/>
      <c r="AJ22504" s="133"/>
      <c r="AO22504" s="135"/>
      <c r="AP22504" s="135"/>
      <c r="BJ22504" s="136"/>
    </row>
    <row r="22505" spans="5:62" ht="14.25" customHeight="1" x14ac:dyDescent="0.25">
      <c r="E22505" s="113"/>
      <c r="H22505" s="133"/>
      <c r="T22505" s="133"/>
      <c r="X22505" s="131"/>
      <c r="Y22505" s="133"/>
      <c r="AJ22505" s="133"/>
      <c r="AO22505" s="135"/>
      <c r="AP22505" s="135"/>
      <c r="BJ22505" s="136"/>
    </row>
    <row r="22506" spans="5:62" ht="14.25" customHeight="1" x14ac:dyDescent="0.25">
      <c r="E22506" s="113"/>
      <c r="H22506" s="133"/>
      <c r="T22506" s="133"/>
      <c r="X22506" s="131"/>
      <c r="Y22506" s="133"/>
      <c r="AJ22506" s="133"/>
      <c r="AO22506" s="135"/>
      <c r="AP22506" s="135"/>
      <c r="BJ22506" s="136"/>
    </row>
    <row r="22507" spans="5:62" ht="14.25" customHeight="1" x14ac:dyDescent="0.25">
      <c r="E22507" s="113"/>
      <c r="H22507" s="133"/>
      <c r="T22507" s="133"/>
      <c r="X22507" s="131"/>
      <c r="Y22507" s="133"/>
      <c r="AJ22507" s="133"/>
      <c r="AO22507" s="135"/>
      <c r="AP22507" s="135"/>
      <c r="BJ22507" s="136"/>
    </row>
    <row r="22508" spans="5:62" ht="14.25" customHeight="1" x14ac:dyDescent="0.25">
      <c r="E22508" s="113"/>
      <c r="H22508" s="133"/>
      <c r="T22508" s="133"/>
      <c r="X22508" s="131"/>
      <c r="Y22508" s="133"/>
      <c r="AJ22508" s="133"/>
      <c r="AO22508" s="135"/>
      <c r="AP22508" s="135"/>
      <c r="BJ22508" s="136"/>
    </row>
    <row r="22509" spans="5:62" ht="14.25" customHeight="1" x14ac:dyDescent="0.25">
      <c r="E22509" s="113"/>
      <c r="H22509" s="133"/>
      <c r="T22509" s="133"/>
      <c r="X22509" s="131"/>
      <c r="Y22509" s="133"/>
      <c r="AJ22509" s="133"/>
      <c r="AO22509" s="135"/>
      <c r="AP22509" s="135"/>
      <c r="BJ22509" s="136"/>
    </row>
    <row r="22510" spans="5:62" ht="14.25" customHeight="1" x14ac:dyDescent="0.25">
      <c r="E22510" s="113"/>
      <c r="H22510" s="133"/>
      <c r="T22510" s="133"/>
      <c r="X22510" s="131"/>
      <c r="Y22510" s="133"/>
      <c r="AJ22510" s="133"/>
      <c r="AO22510" s="135"/>
      <c r="AP22510" s="135"/>
      <c r="BJ22510" s="136"/>
    </row>
    <row r="22511" spans="5:62" ht="14.25" customHeight="1" x14ac:dyDescent="0.25">
      <c r="E22511" s="113"/>
      <c r="H22511" s="133"/>
      <c r="T22511" s="133"/>
      <c r="X22511" s="131"/>
      <c r="Y22511" s="133"/>
      <c r="AJ22511" s="133"/>
      <c r="AO22511" s="135"/>
      <c r="AP22511" s="135"/>
      <c r="BJ22511" s="136"/>
    </row>
    <row r="22512" spans="5:62" ht="14.25" customHeight="1" x14ac:dyDescent="0.25">
      <c r="E22512" s="113"/>
      <c r="H22512" s="133"/>
      <c r="T22512" s="133"/>
      <c r="X22512" s="131"/>
      <c r="Y22512" s="133"/>
      <c r="AJ22512" s="133"/>
      <c r="AO22512" s="135"/>
      <c r="AP22512" s="135"/>
      <c r="BJ22512" s="136"/>
    </row>
    <row r="22513" spans="5:62" ht="14.25" customHeight="1" x14ac:dyDescent="0.25">
      <c r="E22513" s="113"/>
      <c r="H22513" s="133"/>
      <c r="T22513" s="133"/>
      <c r="X22513" s="131"/>
      <c r="Y22513" s="133"/>
      <c r="AJ22513" s="133"/>
      <c r="AO22513" s="135"/>
      <c r="AP22513" s="135"/>
      <c r="BJ22513" s="136"/>
    </row>
    <row r="22514" spans="5:62" ht="14.25" customHeight="1" x14ac:dyDescent="0.25">
      <c r="E22514" s="113"/>
      <c r="H22514" s="133"/>
      <c r="T22514" s="133"/>
      <c r="X22514" s="131"/>
      <c r="Y22514" s="133"/>
      <c r="AJ22514" s="133"/>
      <c r="AO22514" s="135"/>
      <c r="AP22514" s="135"/>
      <c r="BJ22514" s="136"/>
    </row>
    <row r="22515" spans="5:62" ht="14.25" customHeight="1" x14ac:dyDescent="0.25">
      <c r="E22515" s="113"/>
      <c r="H22515" s="133"/>
      <c r="T22515" s="133"/>
      <c r="X22515" s="131"/>
      <c r="Y22515" s="133"/>
      <c r="AJ22515" s="133"/>
      <c r="AO22515" s="135"/>
      <c r="AP22515" s="135"/>
      <c r="BJ22515" s="136"/>
    </row>
    <row r="22516" spans="5:62" ht="14.25" customHeight="1" x14ac:dyDescent="0.25">
      <c r="E22516" s="113"/>
      <c r="H22516" s="133"/>
      <c r="T22516" s="133"/>
      <c r="X22516" s="131"/>
      <c r="Y22516" s="133"/>
      <c r="AJ22516" s="133"/>
      <c r="AO22516" s="135"/>
      <c r="AP22516" s="135"/>
      <c r="BJ22516" s="136"/>
    </row>
    <row r="22517" spans="5:62" ht="14.25" customHeight="1" x14ac:dyDescent="0.25">
      <c r="E22517" s="113"/>
      <c r="H22517" s="133"/>
      <c r="T22517" s="133"/>
      <c r="X22517" s="131"/>
      <c r="Y22517" s="133"/>
      <c r="AJ22517" s="133"/>
      <c r="AO22517" s="135"/>
      <c r="AP22517" s="135"/>
      <c r="BJ22517" s="136"/>
    </row>
    <row r="22518" spans="5:62" ht="14.25" customHeight="1" x14ac:dyDescent="0.25">
      <c r="E22518" s="113"/>
      <c r="H22518" s="133"/>
      <c r="T22518" s="133"/>
      <c r="X22518" s="131"/>
      <c r="Y22518" s="133"/>
      <c r="AJ22518" s="133"/>
      <c r="AO22518" s="135"/>
      <c r="AP22518" s="135"/>
      <c r="BJ22518" s="136"/>
    </row>
    <row r="22519" spans="5:62" ht="14.25" customHeight="1" x14ac:dyDescent="0.25">
      <c r="E22519" s="113"/>
      <c r="H22519" s="133"/>
      <c r="T22519" s="133"/>
      <c r="X22519" s="131"/>
      <c r="Y22519" s="133"/>
      <c r="AJ22519" s="133"/>
      <c r="AO22519" s="135"/>
      <c r="AP22519" s="135"/>
      <c r="BJ22519" s="136"/>
    </row>
    <row r="22520" spans="5:62" ht="14.25" customHeight="1" x14ac:dyDescent="0.25">
      <c r="E22520" s="113"/>
      <c r="H22520" s="133"/>
      <c r="T22520" s="133"/>
      <c r="X22520" s="131"/>
      <c r="Y22520" s="133"/>
      <c r="AJ22520" s="133"/>
      <c r="AO22520" s="135"/>
      <c r="AP22520" s="135"/>
      <c r="BJ22520" s="136"/>
    </row>
    <row r="22521" spans="5:62" ht="14.25" customHeight="1" x14ac:dyDescent="0.25">
      <c r="E22521" s="113"/>
      <c r="H22521" s="133"/>
      <c r="T22521" s="133"/>
      <c r="X22521" s="131"/>
      <c r="Y22521" s="133"/>
      <c r="AJ22521" s="133"/>
      <c r="AO22521" s="135"/>
      <c r="AP22521" s="135"/>
      <c r="BJ22521" s="136"/>
    </row>
    <row r="22522" spans="5:62" ht="14.25" customHeight="1" x14ac:dyDescent="0.25">
      <c r="E22522" s="113"/>
      <c r="H22522" s="133"/>
      <c r="T22522" s="133"/>
      <c r="X22522" s="131"/>
      <c r="Y22522" s="133"/>
      <c r="AJ22522" s="133"/>
      <c r="AO22522" s="135"/>
      <c r="AP22522" s="135"/>
      <c r="BJ22522" s="136"/>
    </row>
    <row r="22523" spans="5:62" ht="14.25" customHeight="1" x14ac:dyDescent="0.25">
      <c r="E22523" s="113"/>
      <c r="H22523" s="133"/>
      <c r="T22523" s="133"/>
      <c r="X22523" s="131"/>
      <c r="Y22523" s="133"/>
      <c r="AJ22523" s="133"/>
      <c r="AO22523" s="135"/>
      <c r="AP22523" s="135"/>
      <c r="BJ22523" s="136"/>
    </row>
    <row r="22524" spans="5:62" ht="14.25" customHeight="1" x14ac:dyDescent="0.25">
      <c r="E22524" s="113"/>
      <c r="H22524" s="133"/>
      <c r="T22524" s="133"/>
      <c r="X22524" s="131"/>
      <c r="Y22524" s="133"/>
      <c r="AJ22524" s="133"/>
      <c r="AO22524" s="135"/>
      <c r="AP22524" s="135"/>
      <c r="BJ22524" s="136"/>
    </row>
    <row r="22525" spans="5:62" ht="14.25" customHeight="1" x14ac:dyDescent="0.25">
      <c r="E22525" s="113"/>
      <c r="H22525" s="133"/>
      <c r="T22525" s="133"/>
      <c r="X22525" s="131"/>
      <c r="Y22525" s="133"/>
      <c r="AJ22525" s="133"/>
      <c r="AO22525" s="135"/>
      <c r="AP22525" s="135"/>
      <c r="BJ22525" s="136"/>
    </row>
    <row r="22526" spans="5:62" ht="14.25" customHeight="1" x14ac:dyDescent="0.25">
      <c r="E22526" s="113"/>
      <c r="H22526" s="133"/>
      <c r="T22526" s="133"/>
      <c r="X22526" s="131"/>
      <c r="Y22526" s="133"/>
      <c r="AJ22526" s="133"/>
      <c r="AO22526" s="135"/>
      <c r="AP22526" s="135"/>
      <c r="BJ22526" s="136"/>
    </row>
    <row r="22527" spans="5:62" ht="14.25" customHeight="1" x14ac:dyDescent="0.25">
      <c r="E22527" s="113"/>
      <c r="H22527" s="133"/>
      <c r="T22527" s="133"/>
      <c r="X22527" s="131"/>
      <c r="Y22527" s="133"/>
      <c r="AJ22527" s="133"/>
      <c r="AO22527" s="135"/>
      <c r="AP22527" s="135"/>
      <c r="BJ22527" s="136"/>
    </row>
    <row r="22528" spans="5:62" ht="14.25" customHeight="1" x14ac:dyDescent="0.25">
      <c r="E22528" s="113"/>
      <c r="H22528" s="133"/>
      <c r="T22528" s="133"/>
      <c r="X22528" s="131"/>
      <c r="Y22528" s="133"/>
      <c r="AJ22528" s="133"/>
      <c r="AO22528" s="135"/>
      <c r="AP22528" s="135"/>
      <c r="BJ22528" s="136"/>
    </row>
    <row r="22529" spans="5:62" ht="14.25" customHeight="1" x14ac:dyDescent="0.25">
      <c r="E22529" s="113"/>
      <c r="H22529" s="133"/>
      <c r="T22529" s="133"/>
      <c r="X22529" s="131"/>
      <c r="Y22529" s="133"/>
      <c r="AJ22529" s="133"/>
      <c r="AO22529" s="135"/>
      <c r="AP22529" s="135"/>
      <c r="BJ22529" s="136"/>
    </row>
    <row r="22530" spans="5:62" ht="14.25" customHeight="1" x14ac:dyDescent="0.25">
      <c r="E22530" s="113"/>
      <c r="H22530" s="133"/>
      <c r="T22530" s="133"/>
      <c r="X22530" s="131"/>
      <c r="Y22530" s="133"/>
      <c r="AJ22530" s="133"/>
      <c r="AO22530" s="135"/>
      <c r="AP22530" s="135"/>
      <c r="BJ22530" s="136"/>
    </row>
    <row r="22531" spans="5:62" ht="14.25" customHeight="1" x14ac:dyDescent="0.25">
      <c r="E22531" s="113"/>
      <c r="H22531" s="133"/>
      <c r="T22531" s="133"/>
      <c r="X22531" s="131"/>
      <c r="Y22531" s="133"/>
      <c r="AJ22531" s="133"/>
      <c r="AO22531" s="135"/>
      <c r="AP22531" s="135"/>
      <c r="BJ22531" s="136"/>
    </row>
    <row r="22532" spans="5:62" ht="14.25" customHeight="1" x14ac:dyDescent="0.25">
      <c r="E22532" s="113"/>
      <c r="H22532" s="133"/>
      <c r="T22532" s="133"/>
      <c r="X22532" s="131"/>
      <c r="Y22532" s="133"/>
      <c r="AJ22532" s="133"/>
      <c r="AO22532" s="135"/>
      <c r="AP22532" s="135"/>
      <c r="BJ22532" s="136"/>
    </row>
    <row r="22533" spans="5:62" ht="14.25" customHeight="1" x14ac:dyDescent="0.25">
      <c r="E22533" s="113"/>
      <c r="H22533" s="133"/>
      <c r="T22533" s="133"/>
      <c r="X22533" s="131"/>
      <c r="Y22533" s="133"/>
      <c r="AJ22533" s="133"/>
      <c r="AO22533" s="135"/>
      <c r="AP22533" s="135"/>
      <c r="BJ22533" s="136"/>
    </row>
    <row r="22534" spans="5:62" ht="14.25" customHeight="1" x14ac:dyDescent="0.25">
      <c r="E22534" s="113"/>
      <c r="H22534" s="133"/>
      <c r="T22534" s="133"/>
      <c r="X22534" s="131"/>
      <c r="Y22534" s="133"/>
      <c r="AJ22534" s="133"/>
      <c r="AO22534" s="135"/>
      <c r="AP22534" s="135"/>
      <c r="BJ22534" s="136"/>
    </row>
    <row r="22535" spans="5:62" ht="14.25" customHeight="1" x14ac:dyDescent="0.25">
      <c r="E22535" s="113"/>
      <c r="H22535" s="133"/>
      <c r="T22535" s="133"/>
      <c r="X22535" s="131"/>
      <c r="Y22535" s="133"/>
      <c r="AJ22535" s="133"/>
      <c r="AO22535" s="135"/>
      <c r="AP22535" s="135"/>
      <c r="BJ22535" s="136"/>
    </row>
    <row r="22536" spans="5:62" ht="14.25" customHeight="1" x14ac:dyDescent="0.25">
      <c r="E22536" s="113"/>
      <c r="H22536" s="133"/>
      <c r="T22536" s="133"/>
      <c r="X22536" s="131"/>
      <c r="Y22536" s="133"/>
      <c r="AJ22536" s="133"/>
      <c r="AO22536" s="135"/>
      <c r="AP22536" s="135"/>
      <c r="BJ22536" s="136"/>
    </row>
    <row r="22537" spans="5:62" ht="14.25" customHeight="1" x14ac:dyDescent="0.25">
      <c r="E22537" s="113"/>
      <c r="H22537" s="133"/>
      <c r="T22537" s="133"/>
      <c r="X22537" s="131"/>
      <c r="Y22537" s="133"/>
      <c r="AJ22537" s="133"/>
      <c r="AO22537" s="135"/>
      <c r="AP22537" s="135"/>
      <c r="BJ22537" s="136"/>
    </row>
    <row r="22538" spans="5:62" ht="14.25" customHeight="1" x14ac:dyDescent="0.25">
      <c r="E22538" s="113"/>
      <c r="H22538" s="133"/>
      <c r="T22538" s="133"/>
      <c r="X22538" s="131"/>
      <c r="Y22538" s="133"/>
      <c r="AJ22538" s="133"/>
      <c r="AO22538" s="135"/>
      <c r="AP22538" s="135"/>
      <c r="BJ22538" s="136"/>
    </row>
    <row r="22539" spans="5:62" ht="14.25" customHeight="1" x14ac:dyDescent="0.25">
      <c r="E22539" s="113"/>
      <c r="H22539" s="133"/>
      <c r="T22539" s="133"/>
      <c r="X22539" s="131"/>
      <c r="Y22539" s="133"/>
      <c r="AJ22539" s="133"/>
      <c r="AO22539" s="135"/>
      <c r="AP22539" s="135"/>
      <c r="BJ22539" s="136"/>
    </row>
    <row r="22540" spans="5:62" ht="14.25" customHeight="1" x14ac:dyDescent="0.25">
      <c r="E22540" s="113"/>
      <c r="H22540" s="133"/>
      <c r="T22540" s="133"/>
      <c r="X22540" s="131"/>
      <c r="Y22540" s="133"/>
      <c r="AJ22540" s="133"/>
      <c r="AO22540" s="135"/>
      <c r="AP22540" s="135"/>
      <c r="BJ22540" s="136"/>
    </row>
    <row r="22541" spans="5:62" ht="14.25" customHeight="1" x14ac:dyDescent="0.25">
      <c r="E22541" s="113"/>
      <c r="H22541" s="133"/>
      <c r="T22541" s="133"/>
      <c r="X22541" s="131"/>
      <c r="Y22541" s="133"/>
      <c r="AJ22541" s="133"/>
      <c r="AO22541" s="135"/>
      <c r="AP22541" s="135"/>
      <c r="BJ22541" s="136"/>
    </row>
    <row r="22542" spans="5:62" ht="14.25" customHeight="1" x14ac:dyDescent="0.25">
      <c r="E22542" s="113"/>
      <c r="H22542" s="133"/>
      <c r="T22542" s="133"/>
      <c r="X22542" s="131"/>
      <c r="Y22542" s="133"/>
      <c r="AJ22542" s="133"/>
      <c r="AO22542" s="135"/>
      <c r="AP22542" s="135"/>
      <c r="BJ22542" s="136"/>
    </row>
    <row r="22543" spans="5:62" ht="14.25" customHeight="1" x14ac:dyDescent="0.25">
      <c r="E22543" s="113"/>
      <c r="H22543" s="133"/>
      <c r="T22543" s="133"/>
      <c r="X22543" s="131"/>
      <c r="Y22543" s="133"/>
      <c r="AJ22543" s="133"/>
      <c r="AO22543" s="135"/>
      <c r="AP22543" s="135"/>
      <c r="BJ22543" s="136"/>
    </row>
    <row r="22544" spans="5:62" ht="14.25" customHeight="1" x14ac:dyDescent="0.25">
      <c r="E22544" s="113"/>
      <c r="H22544" s="133"/>
      <c r="T22544" s="133"/>
      <c r="X22544" s="131"/>
      <c r="Y22544" s="133"/>
      <c r="AJ22544" s="133"/>
      <c r="AO22544" s="135"/>
      <c r="AP22544" s="135"/>
      <c r="BJ22544" s="136"/>
    </row>
    <row r="22545" spans="5:62" ht="14.25" customHeight="1" x14ac:dyDescent="0.25">
      <c r="E22545" s="113"/>
      <c r="H22545" s="133"/>
      <c r="T22545" s="133"/>
      <c r="X22545" s="131"/>
      <c r="Y22545" s="133"/>
      <c r="AJ22545" s="133"/>
      <c r="AO22545" s="135"/>
      <c r="AP22545" s="135"/>
      <c r="BJ22545" s="136"/>
    </row>
    <row r="22546" spans="5:62" ht="14.25" customHeight="1" x14ac:dyDescent="0.25">
      <c r="E22546" s="113"/>
      <c r="H22546" s="133"/>
      <c r="T22546" s="133"/>
      <c r="X22546" s="131"/>
      <c r="Y22546" s="133"/>
      <c r="AJ22546" s="133"/>
      <c r="AO22546" s="135"/>
      <c r="AP22546" s="135"/>
      <c r="BJ22546" s="136"/>
    </row>
    <row r="22547" spans="5:62" ht="14.25" customHeight="1" x14ac:dyDescent="0.25">
      <c r="E22547" s="113"/>
      <c r="H22547" s="133"/>
      <c r="T22547" s="133"/>
      <c r="X22547" s="131"/>
      <c r="Y22547" s="133"/>
      <c r="AJ22547" s="133"/>
      <c r="AO22547" s="135"/>
      <c r="AP22547" s="135"/>
      <c r="BJ22547" s="136"/>
    </row>
    <row r="22548" spans="5:62" ht="14.25" customHeight="1" x14ac:dyDescent="0.25">
      <c r="E22548" s="113"/>
      <c r="H22548" s="133"/>
      <c r="T22548" s="133"/>
      <c r="X22548" s="131"/>
      <c r="Y22548" s="133"/>
      <c r="AJ22548" s="133"/>
      <c r="AO22548" s="135"/>
      <c r="AP22548" s="135"/>
      <c r="BJ22548" s="136"/>
    </row>
    <row r="22549" spans="5:62" ht="14.25" customHeight="1" x14ac:dyDescent="0.25">
      <c r="E22549" s="113"/>
      <c r="H22549" s="133"/>
      <c r="T22549" s="133"/>
      <c r="X22549" s="131"/>
      <c r="Y22549" s="133"/>
      <c r="AJ22549" s="133"/>
      <c r="AO22549" s="135"/>
      <c r="AP22549" s="135"/>
      <c r="BJ22549" s="136"/>
    </row>
    <row r="22550" spans="5:62" ht="14.25" customHeight="1" x14ac:dyDescent="0.25">
      <c r="E22550" s="113"/>
      <c r="H22550" s="133"/>
      <c r="T22550" s="133"/>
      <c r="X22550" s="131"/>
      <c r="Y22550" s="133"/>
      <c r="AJ22550" s="133"/>
      <c r="AO22550" s="135"/>
      <c r="AP22550" s="135"/>
      <c r="BJ22550" s="136"/>
    </row>
    <row r="22551" spans="5:62" ht="14.25" customHeight="1" x14ac:dyDescent="0.25">
      <c r="E22551" s="113"/>
      <c r="H22551" s="133"/>
      <c r="T22551" s="133"/>
      <c r="X22551" s="131"/>
      <c r="Y22551" s="133"/>
      <c r="AJ22551" s="133"/>
      <c r="AO22551" s="135"/>
      <c r="AP22551" s="135"/>
      <c r="BJ22551" s="136"/>
    </row>
    <row r="22552" spans="5:62" ht="14.25" customHeight="1" x14ac:dyDescent="0.25">
      <c r="E22552" s="113"/>
      <c r="H22552" s="133"/>
      <c r="T22552" s="133"/>
      <c r="X22552" s="131"/>
      <c r="Y22552" s="133"/>
      <c r="AJ22552" s="133"/>
      <c r="AO22552" s="135"/>
      <c r="AP22552" s="135"/>
      <c r="BJ22552" s="136"/>
    </row>
    <row r="22553" spans="5:62" ht="14.25" customHeight="1" x14ac:dyDescent="0.25">
      <c r="E22553" s="113"/>
      <c r="H22553" s="133"/>
      <c r="T22553" s="133"/>
      <c r="X22553" s="131"/>
      <c r="Y22553" s="133"/>
      <c r="AJ22553" s="133"/>
      <c r="AO22553" s="135"/>
      <c r="AP22553" s="135"/>
      <c r="BJ22553" s="136"/>
    </row>
    <row r="22554" spans="5:62" ht="14.25" customHeight="1" x14ac:dyDescent="0.25">
      <c r="E22554" s="113"/>
      <c r="H22554" s="133"/>
      <c r="T22554" s="133"/>
      <c r="X22554" s="131"/>
      <c r="Y22554" s="133"/>
      <c r="AJ22554" s="133"/>
      <c r="AO22554" s="135"/>
      <c r="AP22554" s="135"/>
      <c r="BJ22554" s="136"/>
    </row>
    <row r="22555" spans="5:62" ht="14.25" customHeight="1" x14ac:dyDescent="0.25">
      <c r="E22555" s="113"/>
      <c r="H22555" s="133"/>
      <c r="T22555" s="133"/>
      <c r="X22555" s="131"/>
      <c r="Y22555" s="133"/>
      <c r="AJ22555" s="133"/>
      <c r="AO22555" s="135"/>
      <c r="AP22555" s="135"/>
      <c r="BJ22555" s="136"/>
    </row>
    <row r="22556" spans="5:62" ht="14.25" customHeight="1" x14ac:dyDescent="0.25">
      <c r="E22556" s="113"/>
      <c r="H22556" s="133"/>
      <c r="T22556" s="133"/>
      <c r="X22556" s="131"/>
      <c r="Y22556" s="133"/>
      <c r="AJ22556" s="133"/>
      <c r="AO22556" s="135"/>
      <c r="AP22556" s="135"/>
      <c r="BJ22556" s="136"/>
    </row>
    <row r="22557" spans="5:62" ht="14.25" customHeight="1" x14ac:dyDescent="0.25">
      <c r="E22557" s="113"/>
      <c r="H22557" s="133"/>
      <c r="T22557" s="133"/>
      <c r="X22557" s="131"/>
      <c r="Y22557" s="133"/>
      <c r="AJ22557" s="133"/>
      <c r="AO22557" s="135"/>
      <c r="AP22557" s="135"/>
      <c r="BJ22557" s="136"/>
    </row>
    <row r="22558" spans="5:62" ht="14.25" customHeight="1" x14ac:dyDescent="0.25">
      <c r="E22558" s="113"/>
      <c r="H22558" s="133"/>
      <c r="T22558" s="133"/>
      <c r="X22558" s="131"/>
      <c r="Y22558" s="133"/>
      <c r="AJ22558" s="133"/>
      <c r="AO22558" s="135"/>
      <c r="AP22558" s="135"/>
      <c r="BJ22558" s="136"/>
    </row>
    <row r="22559" spans="5:62" ht="14.25" customHeight="1" x14ac:dyDescent="0.25">
      <c r="E22559" s="113"/>
      <c r="H22559" s="133"/>
      <c r="T22559" s="133"/>
      <c r="X22559" s="131"/>
      <c r="Y22559" s="133"/>
      <c r="AJ22559" s="133"/>
      <c r="AO22559" s="135"/>
      <c r="AP22559" s="135"/>
      <c r="BJ22559" s="136"/>
    </row>
    <row r="22560" spans="5:62" ht="14.25" customHeight="1" x14ac:dyDescent="0.25">
      <c r="E22560" s="113"/>
      <c r="H22560" s="133"/>
      <c r="T22560" s="133"/>
      <c r="X22560" s="131"/>
      <c r="Y22560" s="133"/>
      <c r="AJ22560" s="133"/>
      <c r="AO22560" s="135"/>
      <c r="AP22560" s="135"/>
      <c r="BJ22560" s="136"/>
    </row>
    <row r="22561" spans="5:62" ht="14.25" customHeight="1" x14ac:dyDescent="0.25">
      <c r="E22561" s="113"/>
      <c r="H22561" s="133"/>
      <c r="T22561" s="133"/>
      <c r="X22561" s="131"/>
      <c r="Y22561" s="133"/>
      <c r="AJ22561" s="133"/>
      <c r="AO22561" s="135"/>
      <c r="AP22561" s="135"/>
      <c r="BJ22561" s="136"/>
    </row>
    <row r="22562" spans="5:62" ht="14.25" customHeight="1" x14ac:dyDescent="0.25">
      <c r="E22562" s="113"/>
      <c r="H22562" s="133"/>
      <c r="T22562" s="133"/>
      <c r="X22562" s="131"/>
      <c r="Y22562" s="133"/>
      <c r="AJ22562" s="133"/>
      <c r="AO22562" s="135"/>
      <c r="AP22562" s="135"/>
      <c r="BJ22562" s="136"/>
    </row>
    <row r="22563" spans="5:62" ht="14.25" customHeight="1" x14ac:dyDescent="0.25">
      <c r="E22563" s="113"/>
      <c r="H22563" s="133"/>
      <c r="T22563" s="133"/>
      <c r="X22563" s="131"/>
      <c r="Y22563" s="133"/>
      <c r="AJ22563" s="133"/>
      <c r="AO22563" s="135"/>
      <c r="AP22563" s="135"/>
      <c r="BJ22563" s="136"/>
    </row>
    <row r="22564" spans="5:62" ht="14.25" customHeight="1" x14ac:dyDescent="0.25">
      <c r="E22564" s="113"/>
      <c r="H22564" s="133"/>
      <c r="T22564" s="133"/>
      <c r="X22564" s="131"/>
      <c r="Y22564" s="133"/>
      <c r="AJ22564" s="133"/>
      <c r="AO22564" s="135"/>
      <c r="AP22564" s="135"/>
      <c r="BJ22564" s="136"/>
    </row>
    <row r="22565" spans="5:62" ht="14.25" customHeight="1" x14ac:dyDescent="0.25">
      <c r="E22565" s="113"/>
      <c r="H22565" s="133"/>
      <c r="T22565" s="133"/>
      <c r="X22565" s="131"/>
      <c r="Y22565" s="133"/>
      <c r="AJ22565" s="133"/>
      <c r="AO22565" s="135"/>
      <c r="AP22565" s="135"/>
      <c r="BJ22565" s="136"/>
    </row>
    <row r="22566" spans="5:62" ht="14.25" customHeight="1" x14ac:dyDescent="0.25">
      <c r="E22566" s="113"/>
      <c r="H22566" s="133"/>
      <c r="T22566" s="133"/>
      <c r="X22566" s="131"/>
      <c r="Y22566" s="133"/>
      <c r="AJ22566" s="133"/>
      <c r="AO22566" s="135"/>
      <c r="AP22566" s="135"/>
      <c r="BJ22566" s="136"/>
    </row>
    <row r="22567" spans="5:62" ht="14.25" customHeight="1" x14ac:dyDescent="0.25">
      <c r="E22567" s="113"/>
      <c r="H22567" s="133"/>
      <c r="T22567" s="133"/>
      <c r="X22567" s="131"/>
      <c r="Y22567" s="133"/>
      <c r="AJ22567" s="133"/>
      <c r="AO22567" s="135"/>
      <c r="AP22567" s="135"/>
      <c r="BJ22567" s="136"/>
    </row>
    <row r="22568" spans="5:62" ht="14.25" customHeight="1" x14ac:dyDescent="0.25">
      <c r="E22568" s="113"/>
      <c r="H22568" s="133"/>
      <c r="T22568" s="133"/>
      <c r="X22568" s="131"/>
      <c r="Y22568" s="133"/>
      <c r="AJ22568" s="133"/>
      <c r="AO22568" s="135"/>
      <c r="AP22568" s="135"/>
      <c r="BJ22568" s="136"/>
    </row>
    <row r="22569" spans="5:62" ht="14.25" customHeight="1" x14ac:dyDescent="0.25">
      <c r="E22569" s="113"/>
      <c r="H22569" s="133"/>
      <c r="T22569" s="133"/>
      <c r="X22569" s="131"/>
      <c r="Y22569" s="133"/>
      <c r="AJ22569" s="133"/>
      <c r="AO22569" s="135"/>
      <c r="AP22569" s="135"/>
      <c r="BJ22569" s="136"/>
    </row>
    <row r="22570" spans="5:62" ht="14.25" customHeight="1" x14ac:dyDescent="0.25">
      <c r="E22570" s="113"/>
      <c r="H22570" s="133"/>
      <c r="T22570" s="133"/>
      <c r="X22570" s="131"/>
      <c r="Y22570" s="133"/>
      <c r="AJ22570" s="133"/>
      <c r="AO22570" s="135"/>
      <c r="AP22570" s="135"/>
      <c r="BJ22570" s="136"/>
    </row>
    <row r="22571" spans="5:62" ht="14.25" customHeight="1" x14ac:dyDescent="0.25">
      <c r="E22571" s="113"/>
      <c r="H22571" s="133"/>
      <c r="T22571" s="133"/>
      <c r="X22571" s="131"/>
      <c r="Y22571" s="133"/>
      <c r="AJ22571" s="133"/>
      <c r="AO22571" s="135"/>
      <c r="AP22571" s="135"/>
      <c r="BJ22571" s="136"/>
    </row>
    <row r="22572" spans="5:62" ht="14.25" customHeight="1" x14ac:dyDescent="0.25">
      <c r="E22572" s="113"/>
      <c r="H22572" s="133"/>
      <c r="T22572" s="133"/>
      <c r="X22572" s="131"/>
      <c r="Y22572" s="133"/>
      <c r="AJ22572" s="133"/>
      <c r="AO22572" s="135"/>
      <c r="AP22572" s="135"/>
      <c r="BJ22572" s="136"/>
    </row>
    <row r="22573" spans="5:62" ht="14.25" customHeight="1" x14ac:dyDescent="0.25">
      <c r="E22573" s="113"/>
      <c r="H22573" s="133"/>
      <c r="T22573" s="133"/>
      <c r="X22573" s="131"/>
      <c r="Y22573" s="133"/>
      <c r="AJ22573" s="133"/>
      <c r="AO22573" s="135"/>
      <c r="AP22573" s="135"/>
      <c r="BJ22573" s="136"/>
    </row>
    <row r="22574" spans="5:62" ht="14.25" customHeight="1" x14ac:dyDescent="0.25">
      <c r="E22574" s="113"/>
      <c r="H22574" s="133"/>
      <c r="T22574" s="133"/>
      <c r="X22574" s="131"/>
      <c r="Y22574" s="133"/>
      <c r="AJ22574" s="133"/>
      <c r="AO22574" s="135"/>
      <c r="AP22574" s="135"/>
      <c r="BJ22574" s="136"/>
    </row>
    <row r="22575" spans="5:62" ht="14.25" customHeight="1" x14ac:dyDescent="0.25">
      <c r="E22575" s="113"/>
      <c r="H22575" s="133"/>
      <c r="T22575" s="133"/>
      <c r="X22575" s="131"/>
      <c r="Y22575" s="133"/>
      <c r="AJ22575" s="133"/>
      <c r="AO22575" s="135"/>
      <c r="AP22575" s="135"/>
      <c r="BJ22575" s="136"/>
    </row>
    <row r="22576" spans="5:62" ht="14.25" customHeight="1" x14ac:dyDescent="0.25">
      <c r="E22576" s="113"/>
      <c r="H22576" s="133"/>
      <c r="T22576" s="133"/>
      <c r="X22576" s="131"/>
      <c r="Y22576" s="133"/>
      <c r="AJ22576" s="133"/>
      <c r="AO22576" s="135"/>
      <c r="AP22576" s="135"/>
      <c r="BJ22576" s="136"/>
    </row>
    <row r="22577" spans="5:62" ht="14.25" customHeight="1" x14ac:dyDescent="0.25">
      <c r="E22577" s="113"/>
      <c r="H22577" s="133"/>
      <c r="T22577" s="133"/>
      <c r="X22577" s="131"/>
      <c r="Y22577" s="133"/>
      <c r="AJ22577" s="133"/>
      <c r="AO22577" s="135"/>
      <c r="AP22577" s="135"/>
      <c r="BJ22577" s="136"/>
    </row>
    <row r="22578" spans="5:62" ht="14.25" customHeight="1" x14ac:dyDescent="0.25">
      <c r="E22578" s="113"/>
      <c r="H22578" s="133"/>
      <c r="T22578" s="133"/>
      <c r="X22578" s="131"/>
      <c r="Y22578" s="133"/>
      <c r="AJ22578" s="133"/>
      <c r="AO22578" s="135"/>
      <c r="AP22578" s="135"/>
      <c r="BJ22578" s="136"/>
    </row>
    <row r="22579" spans="5:62" ht="14.25" customHeight="1" x14ac:dyDescent="0.25">
      <c r="E22579" s="113"/>
      <c r="H22579" s="133"/>
      <c r="T22579" s="133"/>
      <c r="X22579" s="131"/>
      <c r="Y22579" s="133"/>
      <c r="AJ22579" s="133"/>
      <c r="AO22579" s="135"/>
      <c r="AP22579" s="135"/>
      <c r="BJ22579" s="136"/>
    </row>
    <row r="22580" spans="5:62" ht="14.25" customHeight="1" x14ac:dyDescent="0.25">
      <c r="E22580" s="113"/>
      <c r="H22580" s="133"/>
      <c r="T22580" s="133"/>
      <c r="X22580" s="131"/>
      <c r="Y22580" s="133"/>
      <c r="AJ22580" s="133"/>
      <c r="AO22580" s="135"/>
      <c r="AP22580" s="135"/>
      <c r="BJ22580" s="136"/>
    </row>
    <row r="22581" spans="5:62" ht="14.25" customHeight="1" x14ac:dyDescent="0.25">
      <c r="E22581" s="113"/>
      <c r="H22581" s="133"/>
      <c r="T22581" s="133"/>
      <c r="X22581" s="131"/>
      <c r="Y22581" s="133"/>
      <c r="AJ22581" s="133"/>
      <c r="AO22581" s="135"/>
      <c r="AP22581" s="135"/>
      <c r="BJ22581" s="136"/>
    </row>
    <row r="22582" spans="5:62" ht="14.25" customHeight="1" x14ac:dyDescent="0.25">
      <c r="E22582" s="113"/>
      <c r="H22582" s="133"/>
      <c r="T22582" s="133"/>
      <c r="X22582" s="131"/>
      <c r="Y22582" s="133"/>
      <c r="AJ22582" s="133"/>
      <c r="AO22582" s="135"/>
      <c r="AP22582" s="135"/>
      <c r="BJ22582" s="136"/>
    </row>
    <row r="22583" spans="5:62" ht="14.25" customHeight="1" x14ac:dyDescent="0.25">
      <c r="E22583" s="113"/>
      <c r="H22583" s="133"/>
      <c r="T22583" s="133"/>
      <c r="X22583" s="131"/>
      <c r="Y22583" s="133"/>
      <c r="AJ22583" s="133"/>
      <c r="AO22583" s="135"/>
      <c r="AP22583" s="135"/>
      <c r="BJ22583" s="136"/>
    </row>
    <row r="22584" spans="5:62" ht="14.25" customHeight="1" x14ac:dyDescent="0.25">
      <c r="E22584" s="113"/>
      <c r="H22584" s="133"/>
      <c r="T22584" s="133"/>
      <c r="X22584" s="131"/>
      <c r="Y22584" s="133"/>
      <c r="AJ22584" s="133"/>
      <c r="AO22584" s="135"/>
      <c r="AP22584" s="135"/>
      <c r="BJ22584" s="136"/>
    </row>
    <row r="22585" spans="5:62" ht="14.25" customHeight="1" x14ac:dyDescent="0.25">
      <c r="E22585" s="113"/>
      <c r="H22585" s="133"/>
      <c r="T22585" s="133"/>
      <c r="X22585" s="131"/>
      <c r="Y22585" s="133"/>
      <c r="AJ22585" s="133"/>
      <c r="AO22585" s="135"/>
      <c r="AP22585" s="135"/>
      <c r="BJ22585" s="136"/>
    </row>
    <row r="22586" spans="5:62" ht="14.25" customHeight="1" x14ac:dyDescent="0.25">
      <c r="E22586" s="113"/>
      <c r="H22586" s="133"/>
      <c r="T22586" s="133"/>
      <c r="X22586" s="131"/>
      <c r="Y22586" s="133"/>
      <c r="AJ22586" s="133"/>
      <c r="AO22586" s="135"/>
      <c r="AP22586" s="135"/>
      <c r="BJ22586" s="136"/>
    </row>
    <row r="22587" spans="5:62" ht="14.25" customHeight="1" x14ac:dyDescent="0.25">
      <c r="E22587" s="113"/>
      <c r="H22587" s="133"/>
      <c r="T22587" s="133"/>
      <c r="X22587" s="131"/>
      <c r="Y22587" s="133"/>
      <c r="AJ22587" s="133"/>
      <c r="AO22587" s="135"/>
      <c r="AP22587" s="135"/>
      <c r="BJ22587" s="136"/>
    </row>
    <row r="22588" spans="5:62" ht="14.25" customHeight="1" x14ac:dyDescent="0.25">
      <c r="E22588" s="113"/>
      <c r="H22588" s="133"/>
      <c r="T22588" s="133"/>
      <c r="X22588" s="131"/>
      <c r="Y22588" s="133"/>
      <c r="AJ22588" s="133"/>
      <c r="AO22588" s="135"/>
      <c r="AP22588" s="135"/>
      <c r="BJ22588" s="136"/>
    </row>
    <row r="22589" spans="5:62" ht="14.25" customHeight="1" x14ac:dyDescent="0.25">
      <c r="E22589" s="113"/>
      <c r="H22589" s="133"/>
      <c r="T22589" s="133"/>
      <c r="X22589" s="131"/>
      <c r="Y22589" s="133"/>
      <c r="AJ22589" s="133"/>
      <c r="AO22589" s="135"/>
      <c r="AP22589" s="135"/>
      <c r="BJ22589" s="136"/>
    </row>
    <row r="22590" spans="5:62" ht="14.25" customHeight="1" x14ac:dyDescent="0.25">
      <c r="E22590" s="113"/>
      <c r="H22590" s="133"/>
      <c r="T22590" s="133"/>
      <c r="X22590" s="131"/>
      <c r="Y22590" s="133"/>
      <c r="AJ22590" s="133"/>
      <c r="AO22590" s="135"/>
      <c r="AP22590" s="135"/>
      <c r="BJ22590" s="136"/>
    </row>
    <row r="22591" spans="5:62" ht="14.25" customHeight="1" x14ac:dyDescent="0.25">
      <c r="E22591" s="113"/>
      <c r="H22591" s="133"/>
      <c r="T22591" s="133"/>
      <c r="X22591" s="131"/>
      <c r="Y22591" s="133"/>
      <c r="AJ22591" s="133"/>
      <c r="AO22591" s="135"/>
      <c r="AP22591" s="135"/>
      <c r="BJ22591" s="136"/>
    </row>
    <row r="22592" spans="5:62" ht="14.25" customHeight="1" x14ac:dyDescent="0.25">
      <c r="E22592" s="113"/>
      <c r="H22592" s="133"/>
      <c r="T22592" s="133"/>
      <c r="X22592" s="131"/>
      <c r="Y22592" s="133"/>
      <c r="AJ22592" s="133"/>
      <c r="AO22592" s="135"/>
      <c r="AP22592" s="135"/>
      <c r="BJ22592" s="136"/>
    </row>
    <row r="22593" spans="5:62" ht="14.25" customHeight="1" x14ac:dyDescent="0.25">
      <c r="E22593" s="113"/>
      <c r="H22593" s="133"/>
      <c r="T22593" s="133"/>
      <c r="X22593" s="131"/>
      <c r="Y22593" s="133"/>
      <c r="AJ22593" s="133"/>
      <c r="AO22593" s="135"/>
      <c r="AP22593" s="135"/>
      <c r="BJ22593" s="136"/>
    </row>
    <row r="22594" spans="5:62" ht="14.25" customHeight="1" x14ac:dyDescent="0.25">
      <c r="E22594" s="113"/>
      <c r="H22594" s="133"/>
      <c r="T22594" s="133"/>
      <c r="X22594" s="131"/>
      <c r="Y22594" s="133"/>
      <c r="AJ22594" s="133"/>
      <c r="AO22594" s="135"/>
      <c r="AP22594" s="135"/>
      <c r="BJ22594" s="136"/>
    </row>
    <row r="22595" spans="5:62" ht="14.25" customHeight="1" x14ac:dyDescent="0.25">
      <c r="E22595" s="113"/>
      <c r="H22595" s="133"/>
      <c r="T22595" s="133"/>
      <c r="X22595" s="131"/>
      <c r="Y22595" s="133"/>
      <c r="AJ22595" s="133"/>
      <c r="AO22595" s="135"/>
      <c r="AP22595" s="135"/>
      <c r="BJ22595" s="136"/>
    </row>
    <row r="22596" spans="5:62" ht="14.25" customHeight="1" x14ac:dyDescent="0.25">
      <c r="E22596" s="113"/>
      <c r="H22596" s="133"/>
      <c r="T22596" s="133"/>
      <c r="X22596" s="131"/>
      <c r="Y22596" s="133"/>
      <c r="AJ22596" s="133"/>
      <c r="AO22596" s="135"/>
      <c r="AP22596" s="135"/>
      <c r="BJ22596" s="136"/>
    </row>
    <row r="22597" spans="5:62" ht="14.25" customHeight="1" x14ac:dyDescent="0.25">
      <c r="E22597" s="113"/>
      <c r="H22597" s="133"/>
      <c r="T22597" s="133"/>
      <c r="X22597" s="131"/>
      <c r="Y22597" s="133"/>
      <c r="AJ22597" s="133"/>
      <c r="AO22597" s="135"/>
      <c r="AP22597" s="135"/>
      <c r="BJ22597" s="136"/>
    </row>
    <row r="22598" spans="5:62" ht="14.25" customHeight="1" x14ac:dyDescent="0.25">
      <c r="E22598" s="113"/>
      <c r="H22598" s="133"/>
      <c r="T22598" s="133"/>
      <c r="X22598" s="131"/>
      <c r="Y22598" s="133"/>
      <c r="AJ22598" s="133"/>
      <c r="AO22598" s="135"/>
      <c r="AP22598" s="135"/>
      <c r="BJ22598" s="136"/>
    </row>
    <row r="22599" spans="5:62" ht="14.25" customHeight="1" x14ac:dyDescent="0.25">
      <c r="E22599" s="113"/>
      <c r="H22599" s="133"/>
      <c r="T22599" s="133"/>
      <c r="X22599" s="131"/>
      <c r="Y22599" s="133"/>
      <c r="AJ22599" s="133"/>
      <c r="AO22599" s="135"/>
      <c r="AP22599" s="135"/>
      <c r="BJ22599" s="136"/>
    </row>
    <row r="22600" spans="5:62" ht="14.25" customHeight="1" x14ac:dyDescent="0.25">
      <c r="E22600" s="113"/>
      <c r="H22600" s="133"/>
      <c r="T22600" s="133"/>
      <c r="X22600" s="131"/>
      <c r="Y22600" s="133"/>
      <c r="AJ22600" s="133"/>
      <c r="AO22600" s="135"/>
      <c r="AP22600" s="135"/>
      <c r="BJ22600" s="136"/>
    </row>
    <row r="22601" spans="5:62" ht="14.25" customHeight="1" x14ac:dyDescent="0.25">
      <c r="E22601" s="113"/>
      <c r="H22601" s="133"/>
      <c r="T22601" s="133"/>
      <c r="X22601" s="131"/>
      <c r="Y22601" s="133"/>
      <c r="AJ22601" s="133"/>
      <c r="AO22601" s="135"/>
      <c r="AP22601" s="135"/>
      <c r="BJ22601" s="136"/>
    </row>
    <row r="22602" spans="5:62" ht="14.25" customHeight="1" x14ac:dyDescent="0.25">
      <c r="E22602" s="113"/>
      <c r="H22602" s="133"/>
      <c r="T22602" s="133"/>
      <c r="X22602" s="131"/>
      <c r="Y22602" s="133"/>
      <c r="AJ22602" s="133"/>
      <c r="AO22602" s="135"/>
      <c r="AP22602" s="135"/>
      <c r="BJ22602" s="136"/>
    </row>
    <row r="22603" spans="5:62" ht="14.25" customHeight="1" x14ac:dyDescent="0.25">
      <c r="E22603" s="113"/>
      <c r="H22603" s="133"/>
      <c r="T22603" s="133"/>
      <c r="X22603" s="131"/>
      <c r="Y22603" s="133"/>
      <c r="AJ22603" s="133"/>
      <c r="AO22603" s="135"/>
      <c r="AP22603" s="135"/>
      <c r="BJ22603" s="136"/>
    </row>
    <row r="22604" spans="5:62" ht="14.25" customHeight="1" x14ac:dyDescent="0.25">
      <c r="E22604" s="113"/>
      <c r="H22604" s="133"/>
      <c r="T22604" s="133"/>
      <c r="X22604" s="131"/>
      <c r="Y22604" s="133"/>
      <c r="AJ22604" s="133"/>
      <c r="AO22604" s="135"/>
      <c r="AP22604" s="135"/>
      <c r="BJ22604" s="136"/>
    </row>
    <row r="22605" spans="5:62" ht="14.25" customHeight="1" x14ac:dyDescent="0.25">
      <c r="E22605" s="113"/>
      <c r="H22605" s="133"/>
      <c r="T22605" s="133"/>
      <c r="X22605" s="131"/>
      <c r="Y22605" s="133"/>
      <c r="AJ22605" s="133"/>
      <c r="AO22605" s="135"/>
      <c r="AP22605" s="135"/>
      <c r="BJ22605" s="136"/>
    </row>
    <row r="22606" spans="5:62" ht="14.25" customHeight="1" x14ac:dyDescent="0.25">
      <c r="E22606" s="113"/>
      <c r="H22606" s="133"/>
      <c r="T22606" s="133"/>
      <c r="X22606" s="131"/>
      <c r="Y22606" s="133"/>
      <c r="AJ22606" s="133"/>
      <c r="AO22606" s="135"/>
      <c r="AP22606" s="135"/>
      <c r="BJ22606" s="136"/>
    </row>
    <row r="22607" spans="5:62" ht="14.25" customHeight="1" x14ac:dyDescent="0.25">
      <c r="E22607" s="113"/>
      <c r="H22607" s="133"/>
      <c r="T22607" s="133"/>
      <c r="X22607" s="131"/>
      <c r="Y22607" s="133"/>
      <c r="AJ22607" s="133"/>
      <c r="AO22607" s="135"/>
      <c r="AP22607" s="135"/>
      <c r="BJ22607" s="136"/>
    </row>
    <row r="22608" spans="5:62" ht="14.25" customHeight="1" x14ac:dyDescent="0.25">
      <c r="E22608" s="113"/>
      <c r="H22608" s="133"/>
      <c r="T22608" s="133"/>
      <c r="X22608" s="131"/>
      <c r="Y22608" s="133"/>
      <c r="AJ22608" s="133"/>
      <c r="AO22608" s="135"/>
      <c r="AP22608" s="135"/>
      <c r="BJ22608" s="136"/>
    </row>
    <row r="22609" spans="5:62" ht="14.25" customHeight="1" x14ac:dyDescent="0.25">
      <c r="E22609" s="113"/>
      <c r="H22609" s="133"/>
      <c r="T22609" s="133"/>
      <c r="X22609" s="131"/>
      <c r="Y22609" s="133"/>
      <c r="AJ22609" s="133"/>
      <c r="AO22609" s="135"/>
      <c r="AP22609" s="135"/>
      <c r="BJ22609" s="136"/>
    </row>
    <row r="22610" spans="5:62" ht="14.25" customHeight="1" x14ac:dyDescent="0.25">
      <c r="E22610" s="113"/>
      <c r="H22610" s="133"/>
      <c r="T22610" s="133"/>
      <c r="X22610" s="131"/>
      <c r="Y22610" s="133"/>
      <c r="AJ22610" s="133"/>
      <c r="AO22610" s="135"/>
      <c r="AP22610" s="135"/>
      <c r="BJ22610" s="136"/>
    </row>
    <row r="22611" spans="5:62" ht="14.25" customHeight="1" x14ac:dyDescent="0.25">
      <c r="E22611" s="113"/>
      <c r="H22611" s="133"/>
      <c r="T22611" s="133"/>
      <c r="X22611" s="131"/>
      <c r="Y22611" s="133"/>
      <c r="AJ22611" s="133"/>
      <c r="AO22611" s="135"/>
      <c r="AP22611" s="135"/>
      <c r="BJ22611" s="136"/>
    </row>
    <row r="22612" spans="5:62" ht="14.25" customHeight="1" x14ac:dyDescent="0.25">
      <c r="E22612" s="113"/>
      <c r="H22612" s="133"/>
      <c r="T22612" s="133"/>
      <c r="X22612" s="131"/>
      <c r="Y22612" s="133"/>
      <c r="AJ22612" s="133"/>
      <c r="AO22612" s="135"/>
      <c r="AP22612" s="135"/>
      <c r="BJ22612" s="136"/>
    </row>
    <row r="22613" spans="5:62" ht="14.25" customHeight="1" x14ac:dyDescent="0.25">
      <c r="E22613" s="113"/>
      <c r="H22613" s="133"/>
      <c r="T22613" s="133"/>
      <c r="X22613" s="131"/>
      <c r="Y22613" s="133"/>
      <c r="AJ22613" s="133"/>
      <c r="AO22613" s="135"/>
      <c r="AP22613" s="135"/>
      <c r="BJ22613" s="136"/>
    </row>
    <row r="22614" spans="5:62" ht="14.25" customHeight="1" x14ac:dyDescent="0.25">
      <c r="E22614" s="113"/>
      <c r="H22614" s="133"/>
      <c r="T22614" s="133"/>
      <c r="X22614" s="131"/>
      <c r="Y22614" s="133"/>
      <c r="AJ22614" s="133"/>
      <c r="AO22614" s="135"/>
      <c r="AP22614" s="135"/>
      <c r="BJ22614" s="136"/>
    </row>
    <row r="22615" spans="5:62" ht="14.25" customHeight="1" x14ac:dyDescent="0.25">
      <c r="E22615" s="113"/>
      <c r="H22615" s="133"/>
      <c r="T22615" s="133"/>
      <c r="X22615" s="131"/>
      <c r="Y22615" s="133"/>
      <c r="AJ22615" s="133"/>
      <c r="AO22615" s="135"/>
      <c r="AP22615" s="135"/>
      <c r="BJ22615" s="136"/>
    </row>
    <row r="22616" spans="5:62" ht="14.25" customHeight="1" x14ac:dyDescent="0.25">
      <c r="E22616" s="113"/>
      <c r="H22616" s="133"/>
      <c r="T22616" s="133"/>
      <c r="X22616" s="131"/>
      <c r="Y22616" s="133"/>
      <c r="AJ22616" s="133"/>
      <c r="AO22616" s="135"/>
      <c r="AP22616" s="135"/>
      <c r="BJ22616" s="136"/>
    </row>
    <row r="22617" spans="5:62" ht="14.25" customHeight="1" x14ac:dyDescent="0.25">
      <c r="E22617" s="113"/>
      <c r="H22617" s="133"/>
      <c r="T22617" s="133"/>
      <c r="X22617" s="131"/>
      <c r="Y22617" s="133"/>
      <c r="AJ22617" s="133"/>
      <c r="AO22617" s="135"/>
      <c r="AP22617" s="135"/>
      <c r="BJ22617" s="136"/>
    </row>
    <row r="22618" spans="5:62" ht="14.25" customHeight="1" x14ac:dyDescent="0.25">
      <c r="E22618" s="113"/>
      <c r="H22618" s="133"/>
      <c r="T22618" s="133"/>
      <c r="X22618" s="131"/>
      <c r="Y22618" s="133"/>
      <c r="AJ22618" s="133"/>
      <c r="AO22618" s="135"/>
      <c r="AP22618" s="135"/>
      <c r="BJ22618" s="136"/>
    </row>
    <row r="22619" spans="5:62" ht="14.25" customHeight="1" x14ac:dyDescent="0.25">
      <c r="E22619" s="113"/>
      <c r="H22619" s="133"/>
      <c r="T22619" s="133"/>
      <c r="X22619" s="131"/>
      <c r="Y22619" s="133"/>
      <c r="AJ22619" s="133"/>
      <c r="AO22619" s="135"/>
      <c r="AP22619" s="135"/>
      <c r="BJ22619" s="136"/>
    </row>
    <row r="22620" spans="5:62" ht="14.25" customHeight="1" x14ac:dyDescent="0.25">
      <c r="E22620" s="113"/>
      <c r="H22620" s="133"/>
      <c r="T22620" s="133"/>
      <c r="X22620" s="131"/>
      <c r="Y22620" s="133"/>
      <c r="AJ22620" s="133"/>
      <c r="AO22620" s="135"/>
      <c r="AP22620" s="135"/>
      <c r="BJ22620" s="136"/>
    </row>
    <row r="22621" spans="5:62" ht="14.25" customHeight="1" x14ac:dyDescent="0.25">
      <c r="E22621" s="113"/>
      <c r="H22621" s="133"/>
      <c r="T22621" s="133"/>
      <c r="X22621" s="131"/>
      <c r="Y22621" s="133"/>
      <c r="AJ22621" s="133"/>
      <c r="AO22621" s="135"/>
      <c r="AP22621" s="135"/>
      <c r="BJ22621" s="136"/>
    </row>
    <row r="22622" spans="5:62" ht="14.25" customHeight="1" x14ac:dyDescent="0.25">
      <c r="E22622" s="113"/>
      <c r="H22622" s="133"/>
      <c r="T22622" s="133"/>
      <c r="X22622" s="131"/>
      <c r="Y22622" s="133"/>
      <c r="AJ22622" s="133"/>
      <c r="AO22622" s="135"/>
      <c r="AP22622" s="135"/>
      <c r="BJ22622" s="136"/>
    </row>
    <row r="22623" spans="5:62" ht="14.25" customHeight="1" x14ac:dyDescent="0.25">
      <c r="E22623" s="113"/>
      <c r="H22623" s="133"/>
      <c r="T22623" s="133"/>
      <c r="X22623" s="131"/>
      <c r="Y22623" s="133"/>
      <c r="AJ22623" s="133"/>
      <c r="AO22623" s="135"/>
      <c r="AP22623" s="135"/>
      <c r="BJ22623" s="136"/>
    </row>
    <row r="22624" spans="5:62" ht="14.25" customHeight="1" x14ac:dyDescent="0.25">
      <c r="E22624" s="113"/>
      <c r="H22624" s="133"/>
      <c r="T22624" s="133"/>
      <c r="X22624" s="131"/>
      <c r="Y22624" s="133"/>
      <c r="AJ22624" s="133"/>
      <c r="AO22624" s="135"/>
      <c r="AP22624" s="135"/>
      <c r="BJ22624" s="136"/>
    </row>
    <row r="22625" spans="5:62" ht="14.25" customHeight="1" x14ac:dyDescent="0.25">
      <c r="E22625" s="113"/>
      <c r="H22625" s="133"/>
      <c r="T22625" s="133"/>
      <c r="X22625" s="131"/>
      <c r="Y22625" s="133"/>
      <c r="AJ22625" s="133"/>
      <c r="AO22625" s="135"/>
      <c r="AP22625" s="135"/>
      <c r="BJ22625" s="136"/>
    </row>
    <row r="22626" spans="5:62" ht="14.25" customHeight="1" x14ac:dyDescent="0.25">
      <c r="E22626" s="113"/>
      <c r="H22626" s="133"/>
      <c r="T22626" s="133"/>
      <c r="X22626" s="131"/>
      <c r="Y22626" s="133"/>
      <c r="AJ22626" s="133"/>
      <c r="AO22626" s="135"/>
      <c r="AP22626" s="135"/>
      <c r="BJ22626" s="136"/>
    </row>
    <row r="22627" spans="5:62" ht="14.25" customHeight="1" x14ac:dyDescent="0.25">
      <c r="E22627" s="113"/>
      <c r="H22627" s="133"/>
      <c r="T22627" s="133"/>
      <c r="X22627" s="131"/>
      <c r="Y22627" s="133"/>
      <c r="AJ22627" s="133"/>
      <c r="AO22627" s="135"/>
      <c r="AP22627" s="135"/>
      <c r="BJ22627" s="136"/>
    </row>
    <row r="22628" spans="5:62" ht="14.25" customHeight="1" x14ac:dyDescent="0.25">
      <c r="E22628" s="113"/>
      <c r="H22628" s="133"/>
      <c r="T22628" s="133"/>
      <c r="X22628" s="131"/>
      <c r="Y22628" s="133"/>
      <c r="AJ22628" s="133"/>
      <c r="AO22628" s="135"/>
      <c r="AP22628" s="135"/>
      <c r="BJ22628" s="136"/>
    </row>
    <row r="22629" spans="5:62" ht="14.25" customHeight="1" x14ac:dyDescent="0.25">
      <c r="E22629" s="113"/>
      <c r="H22629" s="133"/>
      <c r="T22629" s="133"/>
      <c r="X22629" s="131"/>
      <c r="Y22629" s="133"/>
      <c r="AJ22629" s="133"/>
      <c r="AO22629" s="135"/>
      <c r="AP22629" s="135"/>
      <c r="BJ22629" s="136"/>
    </row>
    <row r="22630" spans="5:62" ht="14.25" customHeight="1" x14ac:dyDescent="0.25">
      <c r="E22630" s="113"/>
      <c r="H22630" s="133"/>
      <c r="T22630" s="133"/>
      <c r="X22630" s="131"/>
      <c r="Y22630" s="133"/>
      <c r="AJ22630" s="133"/>
      <c r="AO22630" s="135"/>
      <c r="AP22630" s="135"/>
      <c r="BJ22630" s="136"/>
    </row>
    <row r="22631" spans="5:62" ht="14.25" customHeight="1" x14ac:dyDescent="0.25">
      <c r="E22631" s="113"/>
      <c r="H22631" s="133"/>
      <c r="T22631" s="133"/>
      <c r="X22631" s="131"/>
      <c r="Y22631" s="133"/>
      <c r="AJ22631" s="133"/>
      <c r="AO22631" s="135"/>
      <c r="AP22631" s="135"/>
      <c r="BJ22631" s="136"/>
    </row>
    <row r="22632" spans="5:62" ht="14.25" customHeight="1" x14ac:dyDescent="0.25">
      <c r="E22632" s="113"/>
      <c r="H22632" s="133"/>
      <c r="T22632" s="133"/>
      <c r="X22632" s="131"/>
      <c r="Y22632" s="133"/>
      <c r="AJ22632" s="133"/>
      <c r="AO22632" s="135"/>
      <c r="AP22632" s="135"/>
      <c r="BJ22632" s="136"/>
    </row>
    <row r="22633" spans="5:62" ht="14.25" customHeight="1" x14ac:dyDescent="0.25">
      <c r="E22633" s="113"/>
      <c r="H22633" s="133"/>
      <c r="T22633" s="133"/>
      <c r="X22633" s="131"/>
      <c r="Y22633" s="133"/>
      <c r="AJ22633" s="133"/>
      <c r="AO22633" s="135"/>
      <c r="AP22633" s="135"/>
      <c r="BJ22633" s="136"/>
    </row>
    <row r="22634" spans="5:62" ht="14.25" customHeight="1" x14ac:dyDescent="0.25">
      <c r="E22634" s="113"/>
      <c r="H22634" s="133"/>
      <c r="T22634" s="133"/>
      <c r="X22634" s="131"/>
      <c r="Y22634" s="133"/>
      <c r="AJ22634" s="133"/>
      <c r="AO22634" s="135"/>
      <c r="AP22634" s="135"/>
      <c r="BJ22634" s="136"/>
    </row>
    <row r="22635" spans="5:62" ht="14.25" customHeight="1" x14ac:dyDescent="0.25">
      <c r="E22635" s="113"/>
      <c r="H22635" s="133"/>
      <c r="T22635" s="133"/>
      <c r="X22635" s="131"/>
      <c r="Y22635" s="133"/>
      <c r="AJ22635" s="133"/>
      <c r="AO22635" s="135"/>
      <c r="AP22635" s="135"/>
      <c r="BJ22635" s="136"/>
    </row>
    <row r="22636" spans="5:62" ht="14.25" customHeight="1" x14ac:dyDescent="0.25">
      <c r="E22636" s="113"/>
      <c r="H22636" s="133"/>
      <c r="T22636" s="133"/>
      <c r="X22636" s="131"/>
      <c r="Y22636" s="133"/>
      <c r="AJ22636" s="133"/>
      <c r="AO22636" s="135"/>
      <c r="AP22636" s="135"/>
      <c r="BJ22636" s="136"/>
    </row>
    <row r="22637" spans="5:62" ht="14.25" customHeight="1" x14ac:dyDescent="0.25">
      <c r="E22637" s="113"/>
      <c r="H22637" s="133"/>
      <c r="T22637" s="133"/>
      <c r="X22637" s="131"/>
      <c r="Y22637" s="133"/>
      <c r="AJ22637" s="133"/>
      <c r="AO22637" s="135"/>
      <c r="AP22637" s="135"/>
      <c r="BJ22637" s="136"/>
    </row>
    <row r="22638" spans="5:62" ht="14.25" customHeight="1" x14ac:dyDescent="0.25">
      <c r="E22638" s="113"/>
      <c r="H22638" s="133"/>
      <c r="T22638" s="133"/>
      <c r="X22638" s="131"/>
      <c r="Y22638" s="133"/>
      <c r="AJ22638" s="133"/>
      <c r="AO22638" s="135"/>
      <c r="AP22638" s="135"/>
      <c r="BJ22638" s="136"/>
    </row>
    <row r="22639" spans="5:62" ht="14.25" customHeight="1" x14ac:dyDescent="0.25">
      <c r="E22639" s="113"/>
      <c r="H22639" s="133"/>
      <c r="T22639" s="133"/>
      <c r="X22639" s="131"/>
      <c r="Y22639" s="133"/>
      <c r="AJ22639" s="133"/>
      <c r="AO22639" s="135"/>
      <c r="AP22639" s="135"/>
      <c r="BJ22639" s="136"/>
    </row>
    <row r="22640" spans="5:62" ht="14.25" customHeight="1" x14ac:dyDescent="0.25">
      <c r="E22640" s="113"/>
      <c r="H22640" s="133"/>
      <c r="T22640" s="133"/>
      <c r="X22640" s="131"/>
      <c r="Y22640" s="133"/>
      <c r="AJ22640" s="133"/>
      <c r="AO22640" s="135"/>
      <c r="AP22640" s="135"/>
      <c r="BJ22640" s="136"/>
    </row>
    <row r="22641" spans="5:62" ht="14.25" customHeight="1" x14ac:dyDescent="0.25">
      <c r="E22641" s="113"/>
      <c r="H22641" s="133"/>
      <c r="T22641" s="133"/>
      <c r="X22641" s="131"/>
      <c r="Y22641" s="133"/>
      <c r="AJ22641" s="133"/>
      <c r="AO22641" s="135"/>
      <c r="AP22641" s="135"/>
      <c r="BJ22641" s="136"/>
    </row>
    <row r="22642" spans="5:62" ht="14.25" customHeight="1" x14ac:dyDescent="0.25">
      <c r="E22642" s="113"/>
      <c r="H22642" s="133"/>
      <c r="T22642" s="133"/>
      <c r="X22642" s="131"/>
      <c r="Y22642" s="133"/>
      <c r="AJ22642" s="133"/>
      <c r="AO22642" s="135"/>
      <c r="AP22642" s="135"/>
      <c r="BJ22642" s="136"/>
    </row>
    <row r="22643" spans="5:62" ht="14.25" customHeight="1" x14ac:dyDescent="0.25">
      <c r="E22643" s="113"/>
      <c r="H22643" s="133"/>
      <c r="T22643" s="133"/>
      <c r="X22643" s="131"/>
      <c r="Y22643" s="133"/>
      <c r="AJ22643" s="133"/>
      <c r="AO22643" s="135"/>
      <c r="AP22643" s="135"/>
      <c r="BJ22643" s="136"/>
    </row>
    <row r="22644" spans="5:62" ht="14.25" customHeight="1" x14ac:dyDescent="0.25">
      <c r="E22644" s="113"/>
      <c r="H22644" s="133"/>
      <c r="T22644" s="133"/>
      <c r="X22644" s="131"/>
      <c r="Y22644" s="133"/>
      <c r="AJ22644" s="133"/>
      <c r="AO22644" s="135"/>
      <c r="AP22644" s="135"/>
      <c r="BJ22644" s="136"/>
    </row>
    <row r="22645" spans="5:62" ht="14.25" customHeight="1" x14ac:dyDescent="0.25">
      <c r="E22645" s="113"/>
      <c r="H22645" s="133"/>
      <c r="T22645" s="133"/>
      <c r="X22645" s="131"/>
      <c r="Y22645" s="133"/>
      <c r="AJ22645" s="133"/>
      <c r="AO22645" s="135"/>
      <c r="AP22645" s="135"/>
      <c r="BJ22645" s="136"/>
    </row>
    <row r="22646" spans="5:62" ht="14.25" customHeight="1" x14ac:dyDescent="0.25">
      <c r="E22646" s="113"/>
      <c r="H22646" s="133"/>
      <c r="T22646" s="133"/>
      <c r="X22646" s="131"/>
      <c r="Y22646" s="133"/>
      <c r="AJ22646" s="133"/>
      <c r="AO22646" s="135"/>
      <c r="AP22646" s="135"/>
      <c r="BJ22646" s="136"/>
    </row>
    <row r="22647" spans="5:62" ht="14.25" customHeight="1" x14ac:dyDescent="0.25">
      <c r="E22647" s="113"/>
      <c r="H22647" s="133"/>
      <c r="T22647" s="133"/>
      <c r="X22647" s="131"/>
      <c r="Y22647" s="133"/>
      <c r="AJ22647" s="133"/>
      <c r="AO22647" s="135"/>
      <c r="AP22647" s="135"/>
      <c r="BJ22647" s="136"/>
    </row>
    <row r="22648" spans="5:62" ht="14.25" customHeight="1" x14ac:dyDescent="0.25">
      <c r="E22648" s="113"/>
      <c r="H22648" s="133"/>
      <c r="T22648" s="133"/>
      <c r="X22648" s="131"/>
      <c r="Y22648" s="133"/>
      <c r="AJ22648" s="133"/>
      <c r="AO22648" s="135"/>
      <c r="AP22648" s="135"/>
      <c r="BJ22648" s="136"/>
    </row>
    <row r="22649" spans="5:62" ht="14.25" customHeight="1" x14ac:dyDescent="0.25">
      <c r="E22649" s="113"/>
      <c r="H22649" s="133"/>
      <c r="T22649" s="133"/>
      <c r="X22649" s="131"/>
      <c r="Y22649" s="133"/>
      <c r="AJ22649" s="133"/>
      <c r="AO22649" s="135"/>
      <c r="AP22649" s="135"/>
      <c r="BJ22649" s="136"/>
    </row>
    <row r="22650" spans="5:62" ht="14.25" customHeight="1" x14ac:dyDescent="0.25">
      <c r="E22650" s="113"/>
      <c r="H22650" s="133"/>
      <c r="T22650" s="133"/>
      <c r="X22650" s="131"/>
      <c r="Y22650" s="133"/>
      <c r="AJ22650" s="133"/>
      <c r="AO22650" s="135"/>
      <c r="AP22650" s="135"/>
      <c r="BJ22650" s="136"/>
    </row>
    <row r="22651" spans="5:62" ht="14.25" customHeight="1" x14ac:dyDescent="0.25">
      <c r="E22651" s="113"/>
      <c r="H22651" s="133"/>
      <c r="T22651" s="133"/>
      <c r="X22651" s="131"/>
      <c r="Y22651" s="133"/>
      <c r="AJ22651" s="133"/>
      <c r="AO22651" s="135"/>
      <c r="AP22651" s="135"/>
      <c r="BJ22651" s="136"/>
    </row>
    <row r="22652" spans="5:62" ht="14.25" customHeight="1" x14ac:dyDescent="0.25">
      <c r="E22652" s="113"/>
      <c r="H22652" s="133"/>
      <c r="T22652" s="133"/>
      <c r="X22652" s="131"/>
      <c r="Y22652" s="133"/>
      <c r="AJ22652" s="133"/>
      <c r="AO22652" s="135"/>
      <c r="AP22652" s="135"/>
      <c r="BJ22652" s="136"/>
    </row>
    <row r="22653" spans="5:62" ht="14.25" customHeight="1" x14ac:dyDescent="0.25">
      <c r="E22653" s="113"/>
      <c r="H22653" s="133"/>
      <c r="T22653" s="133"/>
      <c r="X22653" s="131"/>
      <c r="Y22653" s="133"/>
      <c r="AJ22653" s="133"/>
      <c r="AO22653" s="135"/>
      <c r="AP22653" s="135"/>
      <c r="BJ22653" s="136"/>
    </row>
    <row r="22654" spans="5:62" ht="14.25" customHeight="1" x14ac:dyDescent="0.25">
      <c r="E22654" s="113"/>
      <c r="H22654" s="133"/>
      <c r="T22654" s="133"/>
      <c r="X22654" s="131"/>
      <c r="Y22654" s="133"/>
      <c r="AJ22654" s="133"/>
      <c r="AO22654" s="135"/>
      <c r="AP22654" s="135"/>
      <c r="BJ22654" s="136"/>
    </row>
    <row r="22655" spans="5:62" ht="14.25" customHeight="1" x14ac:dyDescent="0.25">
      <c r="E22655" s="113"/>
      <c r="H22655" s="133"/>
      <c r="T22655" s="133"/>
      <c r="X22655" s="131"/>
      <c r="Y22655" s="133"/>
      <c r="AJ22655" s="133"/>
      <c r="AO22655" s="135"/>
      <c r="AP22655" s="135"/>
      <c r="BJ22655" s="136"/>
    </row>
    <row r="22656" spans="5:62" ht="14.25" customHeight="1" x14ac:dyDescent="0.25">
      <c r="E22656" s="113"/>
      <c r="H22656" s="133"/>
      <c r="T22656" s="133"/>
      <c r="X22656" s="131"/>
      <c r="Y22656" s="133"/>
      <c r="AJ22656" s="133"/>
      <c r="AO22656" s="135"/>
      <c r="AP22656" s="135"/>
      <c r="BJ22656" s="136"/>
    </row>
    <row r="22657" spans="5:62" ht="14.25" customHeight="1" x14ac:dyDescent="0.25">
      <c r="E22657" s="113"/>
      <c r="H22657" s="133"/>
      <c r="T22657" s="133"/>
      <c r="X22657" s="131"/>
      <c r="Y22657" s="133"/>
      <c r="AJ22657" s="133"/>
      <c r="AO22657" s="135"/>
      <c r="AP22657" s="135"/>
      <c r="BJ22657" s="136"/>
    </row>
    <row r="22658" spans="5:62" ht="14.25" customHeight="1" x14ac:dyDescent="0.25">
      <c r="E22658" s="113"/>
      <c r="H22658" s="133"/>
      <c r="T22658" s="133"/>
      <c r="X22658" s="131"/>
      <c r="Y22658" s="133"/>
      <c r="AJ22658" s="133"/>
      <c r="AO22658" s="135"/>
      <c r="AP22658" s="135"/>
      <c r="BJ22658" s="136"/>
    </row>
    <row r="22659" spans="5:62" ht="14.25" customHeight="1" x14ac:dyDescent="0.25">
      <c r="E22659" s="113"/>
      <c r="H22659" s="133"/>
      <c r="T22659" s="133"/>
      <c r="X22659" s="131"/>
      <c r="Y22659" s="133"/>
      <c r="AJ22659" s="133"/>
      <c r="AO22659" s="135"/>
      <c r="AP22659" s="135"/>
      <c r="BJ22659" s="136"/>
    </row>
    <row r="22660" spans="5:62" ht="14.25" customHeight="1" x14ac:dyDescent="0.25">
      <c r="E22660" s="113"/>
      <c r="H22660" s="133"/>
      <c r="T22660" s="133"/>
      <c r="X22660" s="131"/>
      <c r="Y22660" s="133"/>
      <c r="AJ22660" s="133"/>
      <c r="AO22660" s="135"/>
      <c r="AP22660" s="135"/>
      <c r="BJ22660" s="136"/>
    </row>
    <row r="22661" spans="5:62" ht="14.25" customHeight="1" x14ac:dyDescent="0.25">
      <c r="E22661" s="113"/>
      <c r="H22661" s="133"/>
      <c r="T22661" s="133"/>
      <c r="X22661" s="131"/>
      <c r="Y22661" s="133"/>
      <c r="AJ22661" s="133"/>
      <c r="AO22661" s="135"/>
      <c r="AP22661" s="135"/>
      <c r="BJ22661" s="136"/>
    </row>
    <row r="22662" spans="5:62" ht="14.25" customHeight="1" x14ac:dyDescent="0.25">
      <c r="E22662" s="113"/>
      <c r="H22662" s="133"/>
      <c r="T22662" s="133"/>
      <c r="X22662" s="131"/>
      <c r="Y22662" s="133"/>
      <c r="AJ22662" s="133"/>
      <c r="AO22662" s="135"/>
      <c r="AP22662" s="135"/>
      <c r="BJ22662" s="136"/>
    </row>
    <row r="22663" spans="5:62" ht="14.25" customHeight="1" x14ac:dyDescent="0.25">
      <c r="E22663" s="113"/>
      <c r="H22663" s="133"/>
      <c r="T22663" s="133"/>
      <c r="X22663" s="131"/>
      <c r="Y22663" s="133"/>
      <c r="AJ22663" s="133"/>
      <c r="AO22663" s="135"/>
      <c r="AP22663" s="135"/>
      <c r="BJ22663" s="136"/>
    </row>
    <row r="22664" spans="5:62" ht="14.25" customHeight="1" x14ac:dyDescent="0.25">
      <c r="E22664" s="113"/>
      <c r="H22664" s="133"/>
      <c r="T22664" s="133"/>
      <c r="X22664" s="131"/>
      <c r="Y22664" s="133"/>
      <c r="AJ22664" s="133"/>
      <c r="AO22664" s="135"/>
      <c r="AP22664" s="135"/>
      <c r="BJ22664" s="136"/>
    </row>
    <row r="22665" spans="5:62" ht="14.25" customHeight="1" x14ac:dyDescent="0.25">
      <c r="E22665" s="113"/>
      <c r="H22665" s="133"/>
      <c r="T22665" s="133"/>
      <c r="X22665" s="131"/>
      <c r="Y22665" s="133"/>
      <c r="AJ22665" s="133"/>
      <c r="AO22665" s="135"/>
      <c r="AP22665" s="135"/>
      <c r="BJ22665" s="136"/>
    </row>
    <row r="22666" spans="5:62" ht="14.25" customHeight="1" x14ac:dyDescent="0.25">
      <c r="E22666" s="113"/>
      <c r="H22666" s="133"/>
      <c r="T22666" s="133"/>
      <c r="X22666" s="131"/>
      <c r="Y22666" s="133"/>
      <c r="AJ22666" s="133"/>
      <c r="AO22666" s="135"/>
      <c r="AP22666" s="135"/>
      <c r="BJ22666" s="136"/>
    </row>
    <row r="22667" spans="5:62" ht="14.25" customHeight="1" x14ac:dyDescent="0.25">
      <c r="E22667" s="113"/>
      <c r="H22667" s="133"/>
      <c r="T22667" s="133"/>
      <c r="X22667" s="131"/>
      <c r="Y22667" s="133"/>
      <c r="AJ22667" s="133"/>
      <c r="AO22667" s="135"/>
      <c r="AP22667" s="135"/>
      <c r="BJ22667" s="136"/>
    </row>
    <row r="22668" spans="5:62" ht="14.25" customHeight="1" x14ac:dyDescent="0.25">
      <c r="E22668" s="113"/>
      <c r="H22668" s="133"/>
      <c r="T22668" s="133"/>
      <c r="X22668" s="131"/>
      <c r="Y22668" s="133"/>
      <c r="AJ22668" s="133"/>
      <c r="AO22668" s="135"/>
      <c r="AP22668" s="135"/>
      <c r="BJ22668" s="136"/>
    </row>
    <row r="22669" spans="5:62" ht="14.25" customHeight="1" x14ac:dyDescent="0.25">
      <c r="E22669" s="113"/>
      <c r="H22669" s="133"/>
      <c r="T22669" s="133"/>
      <c r="X22669" s="131"/>
      <c r="Y22669" s="133"/>
      <c r="AJ22669" s="133"/>
      <c r="AO22669" s="135"/>
      <c r="AP22669" s="135"/>
      <c r="BJ22669" s="136"/>
    </row>
    <row r="22670" spans="5:62" ht="14.25" customHeight="1" x14ac:dyDescent="0.25">
      <c r="E22670" s="113"/>
      <c r="H22670" s="133"/>
      <c r="T22670" s="133"/>
      <c r="X22670" s="131"/>
      <c r="Y22670" s="133"/>
      <c r="AJ22670" s="133"/>
      <c r="AO22670" s="135"/>
      <c r="AP22670" s="135"/>
      <c r="BJ22670" s="136"/>
    </row>
    <row r="22671" spans="5:62" ht="14.25" customHeight="1" x14ac:dyDescent="0.25">
      <c r="E22671" s="113"/>
      <c r="H22671" s="133"/>
      <c r="T22671" s="133"/>
      <c r="X22671" s="131"/>
      <c r="Y22671" s="133"/>
      <c r="AJ22671" s="133"/>
      <c r="AO22671" s="135"/>
      <c r="AP22671" s="135"/>
      <c r="BJ22671" s="136"/>
    </row>
    <row r="22672" spans="5:62" ht="14.25" customHeight="1" x14ac:dyDescent="0.25">
      <c r="E22672" s="113"/>
      <c r="H22672" s="133"/>
      <c r="T22672" s="133"/>
      <c r="X22672" s="131"/>
      <c r="Y22672" s="133"/>
      <c r="AJ22672" s="133"/>
      <c r="AO22672" s="135"/>
      <c r="AP22672" s="135"/>
      <c r="BJ22672" s="136"/>
    </row>
    <row r="22673" spans="5:62" ht="14.25" customHeight="1" x14ac:dyDescent="0.25">
      <c r="E22673" s="113"/>
      <c r="H22673" s="133"/>
      <c r="T22673" s="133"/>
      <c r="X22673" s="131"/>
      <c r="Y22673" s="133"/>
      <c r="AJ22673" s="133"/>
      <c r="AO22673" s="135"/>
      <c r="AP22673" s="135"/>
      <c r="BJ22673" s="136"/>
    </row>
    <row r="22674" spans="5:62" ht="14.25" customHeight="1" x14ac:dyDescent="0.25">
      <c r="E22674" s="113"/>
      <c r="H22674" s="133"/>
      <c r="T22674" s="133"/>
      <c r="X22674" s="131"/>
      <c r="Y22674" s="133"/>
      <c r="AJ22674" s="133"/>
      <c r="AO22674" s="135"/>
      <c r="AP22674" s="135"/>
      <c r="BJ22674" s="136"/>
    </row>
    <row r="22675" spans="5:62" ht="14.25" customHeight="1" x14ac:dyDescent="0.25">
      <c r="E22675" s="113"/>
      <c r="H22675" s="133"/>
      <c r="T22675" s="133"/>
      <c r="X22675" s="131"/>
      <c r="Y22675" s="133"/>
      <c r="AJ22675" s="133"/>
      <c r="AO22675" s="135"/>
      <c r="AP22675" s="135"/>
      <c r="BJ22675" s="136"/>
    </row>
    <row r="22676" spans="5:62" ht="14.25" customHeight="1" x14ac:dyDescent="0.25">
      <c r="E22676" s="113"/>
      <c r="H22676" s="133"/>
      <c r="T22676" s="133"/>
      <c r="X22676" s="131"/>
      <c r="Y22676" s="133"/>
      <c r="AJ22676" s="133"/>
      <c r="AO22676" s="135"/>
      <c r="AP22676" s="135"/>
      <c r="BJ22676" s="136"/>
    </row>
    <row r="22677" spans="5:62" ht="14.25" customHeight="1" x14ac:dyDescent="0.25">
      <c r="E22677" s="113"/>
      <c r="H22677" s="133"/>
      <c r="T22677" s="133"/>
      <c r="X22677" s="131"/>
      <c r="Y22677" s="133"/>
      <c r="AJ22677" s="133"/>
      <c r="AO22677" s="135"/>
      <c r="AP22677" s="135"/>
      <c r="BJ22677" s="136"/>
    </row>
    <row r="22678" spans="5:62" ht="14.25" customHeight="1" x14ac:dyDescent="0.25">
      <c r="E22678" s="113"/>
      <c r="H22678" s="133"/>
      <c r="T22678" s="133"/>
      <c r="X22678" s="131"/>
      <c r="Y22678" s="133"/>
      <c r="AJ22678" s="133"/>
      <c r="AO22678" s="135"/>
      <c r="AP22678" s="135"/>
      <c r="BJ22678" s="136"/>
    </row>
    <row r="22679" spans="5:62" ht="14.25" customHeight="1" x14ac:dyDescent="0.25">
      <c r="E22679" s="113"/>
      <c r="H22679" s="133"/>
      <c r="T22679" s="133"/>
      <c r="X22679" s="131"/>
      <c r="Y22679" s="133"/>
      <c r="AJ22679" s="133"/>
      <c r="AO22679" s="135"/>
      <c r="AP22679" s="135"/>
      <c r="BJ22679" s="136"/>
    </row>
    <row r="22680" spans="5:62" ht="14.25" customHeight="1" x14ac:dyDescent="0.25">
      <c r="E22680" s="113"/>
      <c r="H22680" s="133"/>
      <c r="T22680" s="133"/>
      <c r="X22680" s="131"/>
      <c r="Y22680" s="133"/>
      <c r="AJ22680" s="133"/>
      <c r="AO22680" s="135"/>
      <c r="AP22680" s="135"/>
      <c r="BJ22680" s="136"/>
    </row>
    <row r="22681" spans="5:62" ht="14.25" customHeight="1" x14ac:dyDescent="0.25">
      <c r="E22681" s="113"/>
      <c r="H22681" s="133"/>
      <c r="T22681" s="133"/>
      <c r="X22681" s="131"/>
      <c r="Y22681" s="133"/>
      <c r="AJ22681" s="133"/>
      <c r="AO22681" s="135"/>
      <c r="AP22681" s="135"/>
      <c r="BJ22681" s="136"/>
    </row>
    <row r="22682" spans="5:62" ht="14.25" customHeight="1" x14ac:dyDescent="0.25">
      <c r="E22682" s="113"/>
      <c r="H22682" s="133"/>
      <c r="T22682" s="133"/>
      <c r="X22682" s="131"/>
      <c r="Y22682" s="133"/>
      <c r="AJ22682" s="133"/>
      <c r="AO22682" s="135"/>
      <c r="AP22682" s="135"/>
      <c r="BJ22682" s="136"/>
    </row>
    <row r="22683" spans="5:62" ht="14.25" customHeight="1" x14ac:dyDescent="0.25">
      <c r="E22683" s="113"/>
      <c r="H22683" s="133"/>
      <c r="T22683" s="133"/>
      <c r="X22683" s="131"/>
      <c r="Y22683" s="133"/>
      <c r="AJ22683" s="133"/>
      <c r="AO22683" s="135"/>
      <c r="AP22683" s="135"/>
      <c r="BJ22683" s="136"/>
    </row>
    <row r="22684" spans="5:62" ht="14.25" customHeight="1" x14ac:dyDescent="0.25">
      <c r="E22684" s="113"/>
      <c r="H22684" s="133"/>
      <c r="T22684" s="133"/>
      <c r="X22684" s="131"/>
      <c r="Y22684" s="133"/>
      <c r="AJ22684" s="133"/>
      <c r="AO22684" s="135"/>
      <c r="AP22684" s="135"/>
      <c r="BJ22684" s="136"/>
    </row>
    <row r="22685" spans="5:62" ht="14.25" customHeight="1" x14ac:dyDescent="0.25">
      <c r="E22685" s="113"/>
      <c r="H22685" s="133"/>
      <c r="T22685" s="133"/>
      <c r="X22685" s="131"/>
      <c r="Y22685" s="133"/>
      <c r="AJ22685" s="133"/>
      <c r="AO22685" s="135"/>
      <c r="AP22685" s="135"/>
      <c r="BJ22685" s="136"/>
    </row>
    <row r="22686" spans="5:62" ht="14.25" customHeight="1" x14ac:dyDescent="0.25">
      <c r="E22686" s="113"/>
      <c r="H22686" s="133"/>
      <c r="T22686" s="133"/>
      <c r="X22686" s="131"/>
      <c r="Y22686" s="133"/>
      <c r="AJ22686" s="133"/>
      <c r="AO22686" s="135"/>
      <c r="AP22686" s="135"/>
      <c r="BJ22686" s="136"/>
    </row>
    <row r="22687" spans="5:62" ht="14.25" customHeight="1" x14ac:dyDescent="0.25">
      <c r="E22687" s="113"/>
      <c r="H22687" s="133"/>
      <c r="T22687" s="133"/>
      <c r="X22687" s="131"/>
      <c r="Y22687" s="133"/>
      <c r="AJ22687" s="133"/>
      <c r="AO22687" s="135"/>
      <c r="AP22687" s="135"/>
      <c r="BJ22687" s="136"/>
    </row>
    <row r="22688" spans="5:62" ht="14.25" customHeight="1" x14ac:dyDescent="0.25">
      <c r="E22688" s="113"/>
      <c r="H22688" s="133"/>
      <c r="T22688" s="133"/>
      <c r="X22688" s="131"/>
      <c r="Y22688" s="133"/>
      <c r="AJ22688" s="133"/>
      <c r="AO22688" s="135"/>
      <c r="AP22688" s="135"/>
      <c r="BJ22688" s="136"/>
    </row>
    <row r="22689" spans="5:62" ht="14.25" customHeight="1" x14ac:dyDescent="0.25">
      <c r="E22689" s="113"/>
      <c r="H22689" s="133"/>
      <c r="T22689" s="133"/>
      <c r="X22689" s="131"/>
      <c r="Y22689" s="133"/>
      <c r="AJ22689" s="133"/>
      <c r="AO22689" s="135"/>
      <c r="AP22689" s="135"/>
      <c r="BJ22689" s="136"/>
    </row>
    <row r="22690" spans="5:62" ht="14.25" customHeight="1" x14ac:dyDescent="0.25">
      <c r="E22690" s="113"/>
      <c r="H22690" s="133"/>
      <c r="T22690" s="133"/>
      <c r="X22690" s="131"/>
      <c r="Y22690" s="133"/>
      <c r="AJ22690" s="133"/>
      <c r="AO22690" s="135"/>
      <c r="AP22690" s="135"/>
      <c r="BJ22690" s="136"/>
    </row>
    <row r="22691" spans="5:62" ht="14.25" customHeight="1" x14ac:dyDescent="0.25">
      <c r="E22691" s="113"/>
      <c r="H22691" s="133"/>
      <c r="T22691" s="133"/>
      <c r="X22691" s="131"/>
      <c r="Y22691" s="133"/>
      <c r="AJ22691" s="133"/>
      <c r="AO22691" s="135"/>
      <c r="AP22691" s="135"/>
      <c r="BJ22691" s="136"/>
    </row>
    <row r="22692" spans="5:62" ht="14.25" customHeight="1" x14ac:dyDescent="0.25">
      <c r="E22692" s="113"/>
      <c r="H22692" s="133"/>
      <c r="T22692" s="133"/>
      <c r="X22692" s="131"/>
      <c r="Y22692" s="133"/>
      <c r="AJ22692" s="133"/>
      <c r="AO22692" s="135"/>
      <c r="AP22692" s="135"/>
      <c r="BJ22692" s="136"/>
    </row>
    <row r="22693" spans="5:62" ht="14.25" customHeight="1" x14ac:dyDescent="0.25">
      <c r="E22693" s="113"/>
      <c r="H22693" s="133"/>
      <c r="T22693" s="133"/>
      <c r="X22693" s="131"/>
      <c r="Y22693" s="133"/>
      <c r="AJ22693" s="133"/>
      <c r="AO22693" s="135"/>
      <c r="AP22693" s="135"/>
      <c r="BJ22693" s="136"/>
    </row>
    <row r="22694" spans="5:62" ht="14.25" customHeight="1" x14ac:dyDescent="0.25">
      <c r="E22694" s="113"/>
      <c r="H22694" s="133"/>
      <c r="T22694" s="133"/>
      <c r="X22694" s="131"/>
      <c r="Y22694" s="133"/>
      <c r="AJ22694" s="133"/>
      <c r="AO22694" s="135"/>
      <c r="AP22694" s="135"/>
      <c r="BJ22694" s="136"/>
    </row>
    <row r="22695" spans="5:62" ht="14.25" customHeight="1" x14ac:dyDescent="0.25">
      <c r="E22695" s="113"/>
      <c r="H22695" s="133"/>
      <c r="T22695" s="133"/>
      <c r="X22695" s="131"/>
      <c r="Y22695" s="133"/>
      <c r="AJ22695" s="133"/>
      <c r="AO22695" s="135"/>
      <c r="AP22695" s="135"/>
      <c r="BJ22695" s="136"/>
    </row>
    <row r="22696" spans="5:62" ht="14.25" customHeight="1" x14ac:dyDescent="0.25">
      <c r="E22696" s="113"/>
      <c r="H22696" s="133"/>
      <c r="T22696" s="133"/>
      <c r="X22696" s="131"/>
      <c r="Y22696" s="133"/>
      <c r="AJ22696" s="133"/>
      <c r="AO22696" s="135"/>
      <c r="AP22696" s="135"/>
      <c r="BJ22696" s="136"/>
    </row>
    <row r="22697" spans="5:62" ht="14.25" customHeight="1" x14ac:dyDescent="0.25">
      <c r="E22697" s="113"/>
      <c r="H22697" s="133"/>
      <c r="T22697" s="133"/>
      <c r="X22697" s="131"/>
      <c r="Y22697" s="133"/>
      <c r="AJ22697" s="133"/>
      <c r="AO22697" s="135"/>
      <c r="AP22697" s="135"/>
      <c r="BJ22697" s="136"/>
    </row>
    <row r="22698" spans="5:62" ht="14.25" customHeight="1" x14ac:dyDescent="0.25">
      <c r="E22698" s="113"/>
      <c r="H22698" s="133"/>
      <c r="T22698" s="133"/>
      <c r="X22698" s="131"/>
      <c r="Y22698" s="133"/>
      <c r="AJ22698" s="133"/>
      <c r="AO22698" s="135"/>
      <c r="AP22698" s="135"/>
      <c r="BJ22698" s="136"/>
    </row>
    <row r="22699" spans="5:62" ht="14.25" customHeight="1" x14ac:dyDescent="0.25">
      <c r="E22699" s="113"/>
      <c r="H22699" s="133"/>
      <c r="T22699" s="133"/>
      <c r="X22699" s="131"/>
      <c r="Y22699" s="133"/>
      <c r="AJ22699" s="133"/>
      <c r="AO22699" s="135"/>
      <c r="AP22699" s="135"/>
      <c r="BJ22699" s="136"/>
    </row>
    <row r="22700" spans="5:62" ht="14.25" customHeight="1" x14ac:dyDescent="0.25">
      <c r="E22700" s="113"/>
      <c r="H22700" s="133"/>
      <c r="T22700" s="133"/>
      <c r="X22700" s="131"/>
      <c r="Y22700" s="133"/>
      <c r="AJ22700" s="133"/>
      <c r="AO22700" s="135"/>
      <c r="AP22700" s="135"/>
      <c r="BJ22700" s="136"/>
    </row>
    <row r="22701" spans="5:62" ht="14.25" customHeight="1" x14ac:dyDescent="0.25">
      <c r="E22701" s="113"/>
      <c r="H22701" s="133"/>
      <c r="T22701" s="133"/>
      <c r="X22701" s="131"/>
      <c r="Y22701" s="133"/>
      <c r="AJ22701" s="133"/>
      <c r="AO22701" s="135"/>
      <c r="AP22701" s="135"/>
      <c r="BJ22701" s="136"/>
    </row>
    <row r="22702" spans="5:62" ht="14.25" customHeight="1" x14ac:dyDescent="0.25">
      <c r="E22702" s="113"/>
      <c r="H22702" s="133"/>
      <c r="T22702" s="133"/>
      <c r="X22702" s="131"/>
      <c r="Y22702" s="133"/>
      <c r="AJ22702" s="133"/>
      <c r="AO22702" s="135"/>
      <c r="AP22702" s="135"/>
      <c r="BJ22702" s="136"/>
    </row>
    <row r="22703" spans="5:62" ht="14.25" customHeight="1" x14ac:dyDescent="0.25">
      <c r="E22703" s="113"/>
      <c r="H22703" s="133"/>
      <c r="T22703" s="133"/>
      <c r="X22703" s="131"/>
      <c r="Y22703" s="133"/>
      <c r="AJ22703" s="133"/>
      <c r="AO22703" s="135"/>
      <c r="AP22703" s="135"/>
      <c r="BJ22703" s="136"/>
    </row>
    <row r="22704" spans="5:62" ht="14.25" customHeight="1" x14ac:dyDescent="0.25">
      <c r="E22704" s="113"/>
      <c r="H22704" s="133"/>
      <c r="T22704" s="133"/>
      <c r="X22704" s="131"/>
      <c r="Y22704" s="133"/>
      <c r="AJ22704" s="133"/>
      <c r="AO22704" s="135"/>
      <c r="AP22704" s="135"/>
      <c r="BJ22704" s="136"/>
    </row>
    <row r="22705" spans="5:62" ht="14.25" customHeight="1" x14ac:dyDescent="0.25">
      <c r="E22705" s="113"/>
      <c r="H22705" s="133"/>
      <c r="T22705" s="133"/>
      <c r="X22705" s="131"/>
      <c r="Y22705" s="133"/>
      <c r="AJ22705" s="133"/>
      <c r="AO22705" s="135"/>
      <c r="AP22705" s="135"/>
      <c r="BJ22705" s="136"/>
    </row>
    <row r="22706" spans="5:62" ht="14.25" customHeight="1" x14ac:dyDescent="0.25">
      <c r="E22706" s="113"/>
      <c r="H22706" s="133"/>
      <c r="T22706" s="133"/>
      <c r="X22706" s="131"/>
      <c r="Y22706" s="133"/>
      <c r="AJ22706" s="133"/>
      <c r="AO22706" s="135"/>
      <c r="AP22706" s="135"/>
      <c r="BJ22706" s="136"/>
    </row>
    <row r="22707" spans="5:62" ht="14.25" customHeight="1" x14ac:dyDescent="0.25">
      <c r="E22707" s="113"/>
      <c r="H22707" s="133"/>
      <c r="T22707" s="133"/>
      <c r="X22707" s="131"/>
      <c r="Y22707" s="133"/>
      <c r="AJ22707" s="133"/>
      <c r="AO22707" s="135"/>
      <c r="AP22707" s="135"/>
      <c r="BJ22707" s="136"/>
    </row>
    <row r="22708" spans="5:62" ht="14.25" customHeight="1" x14ac:dyDescent="0.25">
      <c r="E22708" s="113"/>
      <c r="H22708" s="133"/>
      <c r="T22708" s="133"/>
      <c r="X22708" s="131"/>
      <c r="Y22708" s="133"/>
      <c r="AJ22708" s="133"/>
      <c r="AO22708" s="135"/>
      <c r="AP22708" s="135"/>
      <c r="BJ22708" s="136"/>
    </row>
    <row r="22709" spans="5:62" ht="14.25" customHeight="1" x14ac:dyDescent="0.25">
      <c r="E22709" s="113"/>
      <c r="H22709" s="133"/>
      <c r="T22709" s="133"/>
      <c r="X22709" s="131"/>
      <c r="Y22709" s="133"/>
      <c r="AJ22709" s="133"/>
      <c r="AO22709" s="135"/>
      <c r="AP22709" s="135"/>
      <c r="BJ22709" s="136"/>
    </row>
    <row r="22710" spans="5:62" ht="14.25" customHeight="1" x14ac:dyDescent="0.25">
      <c r="E22710" s="113"/>
      <c r="H22710" s="133"/>
      <c r="T22710" s="133"/>
      <c r="X22710" s="131"/>
      <c r="Y22710" s="133"/>
      <c r="AJ22710" s="133"/>
      <c r="AO22710" s="135"/>
      <c r="AP22710" s="135"/>
      <c r="BJ22710" s="136"/>
    </row>
    <row r="22711" spans="5:62" ht="14.25" customHeight="1" x14ac:dyDescent="0.25">
      <c r="E22711" s="113"/>
      <c r="H22711" s="133"/>
      <c r="T22711" s="133"/>
      <c r="X22711" s="131"/>
      <c r="Y22711" s="133"/>
      <c r="AJ22711" s="133"/>
      <c r="AO22711" s="135"/>
      <c r="AP22711" s="135"/>
      <c r="BJ22711" s="136"/>
    </row>
    <row r="22712" spans="5:62" ht="14.25" customHeight="1" x14ac:dyDescent="0.25">
      <c r="E22712" s="113"/>
      <c r="H22712" s="133"/>
      <c r="T22712" s="133"/>
      <c r="X22712" s="131"/>
      <c r="Y22712" s="133"/>
      <c r="AJ22712" s="133"/>
      <c r="AO22712" s="135"/>
      <c r="AP22712" s="135"/>
      <c r="BJ22712" s="136"/>
    </row>
    <row r="22713" spans="5:62" ht="14.25" customHeight="1" x14ac:dyDescent="0.25">
      <c r="E22713" s="113"/>
      <c r="H22713" s="133"/>
      <c r="T22713" s="133"/>
      <c r="X22713" s="131"/>
      <c r="Y22713" s="133"/>
      <c r="AJ22713" s="133"/>
      <c r="AO22713" s="135"/>
      <c r="AP22713" s="135"/>
      <c r="BJ22713" s="136"/>
    </row>
    <row r="22714" spans="5:62" ht="14.25" customHeight="1" x14ac:dyDescent="0.25">
      <c r="E22714" s="113"/>
      <c r="H22714" s="133"/>
      <c r="T22714" s="133"/>
      <c r="X22714" s="131"/>
      <c r="Y22714" s="133"/>
      <c r="AJ22714" s="133"/>
      <c r="AO22714" s="135"/>
      <c r="AP22714" s="135"/>
      <c r="BJ22714" s="136"/>
    </row>
    <row r="22715" spans="5:62" ht="14.25" customHeight="1" x14ac:dyDescent="0.25">
      <c r="E22715" s="113"/>
      <c r="H22715" s="133"/>
      <c r="T22715" s="133"/>
      <c r="X22715" s="131"/>
      <c r="Y22715" s="133"/>
      <c r="AJ22715" s="133"/>
      <c r="AO22715" s="135"/>
      <c r="AP22715" s="135"/>
      <c r="BJ22715" s="136"/>
    </row>
    <row r="22716" spans="5:62" ht="14.25" customHeight="1" x14ac:dyDescent="0.25">
      <c r="E22716" s="113"/>
      <c r="H22716" s="133"/>
      <c r="T22716" s="133"/>
      <c r="X22716" s="131"/>
      <c r="Y22716" s="133"/>
      <c r="AJ22716" s="133"/>
      <c r="AO22716" s="135"/>
      <c r="AP22716" s="135"/>
      <c r="BJ22716" s="136"/>
    </row>
    <row r="22717" spans="5:62" ht="14.25" customHeight="1" x14ac:dyDescent="0.25">
      <c r="E22717" s="113"/>
      <c r="H22717" s="133"/>
      <c r="T22717" s="133"/>
      <c r="X22717" s="131"/>
      <c r="Y22717" s="133"/>
      <c r="AJ22717" s="133"/>
      <c r="AO22717" s="135"/>
      <c r="AP22717" s="135"/>
      <c r="BJ22717" s="136"/>
    </row>
    <row r="22718" spans="5:62" ht="14.25" customHeight="1" x14ac:dyDescent="0.25">
      <c r="E22718" s="113"/>
      <c r="H22718" s="133"/>
      <c r="T22718" s="133"/>
      <c r="X22718" s="131"/>
      <c r="Y22718" s="133"/>
      <c r="AJ22718" s="133"/>
      <c r="AO22718" s="135"/>
      <c r="AP22718" s="135"/>
      <c r="BJ22718" s="136"/>
    </row>
    <row r="22719" spans="5:62" ht="14.25" customHeight="1" x14ac:dyDescent="0.25">
      <c r="E22719" s="113"/>
      <c r="H22719" s="133"/>
      <c r="T22719" s="133"/>
      <c r="X22719" s="131"/>
      <c r="Y22719" s="133"/>
      <c r="AJ22719" s="133"/>
      <c r="AO22719" s="135"/>
      <c r="AP22719" s="135"/>
      <c r="BJ22719" s="136"/>
    </row>
    <row r="22720" spans="5:62" ht="14.25" customHeight="1" x14ac:dyDescent="0.25">
      <c r="E22720" s="113"/>
      <c r="H22720" s="133"/>
      <c r="T22720" s="133"/>
      <c r="X22720" s="131"/>
      <c r="Y22720" s="133"/>
      <c r="AJ22720" s="133"/>
      <c r="AO22720" s="135"/>
      <c r="AP22720" s="135"/>
      <c r="BJ22720" s="136"/>
    </row>
    <row r="22721" spans="5:62" ht="14.25" customHeight="1" x14ac:dyDescent="0.25">
      <c r="E22721" s="113"/>
      <c r="H22721" s="133"/>
      <c r="T22721" s="133"/>
      <c r="X22721" s="131"/>
      <c r="Y22721" s="133"/>
      <c r="AJ22721" s="133"/>
      <c r="AO22721" s="135"/>
      <c r="AP22721" s="135"/>
      <c r="BJ22721" s="136"/>
    </row>
    <row r="22722" spans="5:62" ht="14.25" customHeight="1" x14ac:dyDescent="0.25">
      <c r="E22722" s="113"/>
      <c r="H22722" s="133"/>
      <c r="T22722" s="133"/>
      <c r="X22722" s="131"/>
      <c r="Y22722" s="133"/>
      <c r="AJ22722" s="133"/>
      <c r="AO22722" s="135"/>
      <c r="AP22722" s="135"/>
      <c r="BJ22722" s="136"/>
    </row>
    <row r="22723" spans="5:62" ht="14.25" customHeight="1" x14ac:dyDescent="0.25">
      <c r="E22723" s="113"/>
      <c r="H22723" s="133"/>
      <c r="T22723" s="133"/>
      <c r="X22723" s="131"/>
      <c r="Y22723" s="133"/>
      <c r="AJ22723" s="133"/>
      <c r="AO22723" s="135"/>
      <c r="AP22723" s="135"/>
      <c r="BJ22723" s="136"/>
    </row>
    <row r="22724" spans="5:62" ht="14.25" customHeight="1" x14ac:dyDescent="0.25">
      <c r="E22724" s="113"/>
      <c r="H22724" s="133"/>
      <c r="T22724" s="133"/>
      <c r="X22724" s="131"/>
      <c r="Y22724" s="133"/>
      <c r="AJ22724" s="133"/>
      <c r="AO22724" s="135"/>
      <c r="AP22724" s="135"/>
      <c r="BJ22724" s="136"/>
    </row>
    <row r="22725" spans="5:62" ht="14.25" customHeight="1" x14ac:dyDescent="0.25">
      <c r="E22725" s="113"/>
      <c r="H22725" s="133"/>
      <c r="T22725" s="133"/>
      <c r="X22725" s="131"/>
      <c r="Y22725" s="133"/>
      <c r="AJ22725" s="133"/>
      <c r="AO22725" s="135"/>
      <c r="AP22725" s="135"/>
      <c r="BJ22725" s="136"/>
    </row>
    <row r="22726" spans="5:62" ht="14.25" customHeight="1" x14ac:dyDescent="0.25">
      <c r="E22726" s="113"/>
      <c r="H22726" s="133"/>
      <c r="T22726" s="133"/>
      <c r="X22726" s="131"/>
      <c r="Y22726" s="133"/>
      <c r="AJ22726" s="133"/>
      <c r="AO22726" s="135"/>
      <c r="AP22726" s="135"/>
      <c r="BJ22726" s="136"/>
    </row>
    <row r="22727" spans="5:62" ht="14.25" customHeight="1" x14ac:dyDescent="0.25">
      <c r="E22727" s="113"/>
      <c r="H22727" s="133"/>
      <c r="T22727" s="133"/>
      <c r="X22727" s="131"/>
      <c r="Y22727" s="133"/>
      <c r="AJ22727" s="133"/>
      <c r="AO22727" s="135"/>
      <c r="AP22727" s="135"/>
      <c r="BJ22727" s="136"/>
    </row>
    <row r="22728" spans="5:62" ht="14.25" customHeight="1" x14ac:dyDescent="0.25">
      <c r="E22728" s="113"/>
      <c r="H22728" s="133"/>
      <c r="T22728" s="133"/>
      <c r="X22728" s="131"/>
      <c r="Y22728" s="133"/>
      <c r="AJ22728" s="133"/>
      <c r="AO22728" s="135"/>
      <c r="AP22728" s="135"/>
      <c r="BJ22728" s="136"/>
    </row>
    <row r="22729" spans="5:62" ht="14.25" customHeight="1" x14ac:dyDescent="0.25">
      <c r="E22729" s="113"/>
      <c r="H22729" s="133"/>
      <c r="T22729" s="133"/>
      <c r="X22729" s="131"/>
      <c r="Y22729" s="133"/>
      <c r="AJ22729" s="133"/>
      <c r="AO22729" s="135"/>
      <c r="AP22729" s="135"/>
      <c r="BJ22729" s="136"/>
    </row>
    <row r="22730" spans="5:62" ht="14.25" customHeight="1" x14ac:dyDescent="0.25">
      <c r="E22730" s="113"/>
      <c r="H22730" s="133"/>
      <c r="T22730" s="133"/>
      <c r="X22730" s="131"/>
      <c r="Y22730" s="133"/>
      <c r="AJ22730" s="133"/>
      <c r="AO22730" s="135"/>
      <c r="AP22730" s="135"/>
      <c r="BJ22730" s="136"/>
    </row>
    <row r="22731" spans="5:62" ht="14.25" customHeight="1" x14ac:dyDescent="0.25">
      <c r="E22731" s="113"/>
      <c r="H22731" s="133"/>
      <c r="T22731" s="133"/>
      <c r="X22731" s="131"/>
      <c r="Y22731" s="133"/>
      <c r="AJ22731" s="133"/>
      <c r="AO22731" s="135"/>
      <c r="AP22731" s="135"/>
      <c r="BJ22731" s="136"/>
    </row>
    <row r="22732" spans="5:62" ht="14.25" customHeight="1" x14ac:dyDescent="0.25">
      <c r="E22732" s="113"/>
      <c r="H22732" s="133"/>
      <c r="T22732" s="133"/>
      <c r="X22732" s="131"/>
      <c r="Y22732" s="133"/>
      <c r="AJ22732" s="133"/>
      <c r="AO22732" s="135"/>
      <c r="AP22732" s="135"/>
      <c r="BJ22732" s="136"/>
    </row>
    <row r="22733" spans="5:62" ht="14.25" customHeight="1" x14ac:dyDescent="0.25">
      <c r="E22733" s="113"/>
      <c r="H22733" s="133"/>
      <c r="T22733" s="133"/>
      <c r="X22733" s="131"/>
      <c r="Y22733" s="133"/>
      <c r="AJ22733" s="133"/>
      <c r="AO22733" s="135"/>
      <c r="AP22733" s="135"/>
      <c r="BJ22733" s="136"/>
    </row>
    <row r="22734" spans="5:62" ht="14.25" customHeight="1" x14ac:dyDescent="0.25">
      <c r="E22734" s="113"/>
      <c r="H22734" s="133"/>
      <c r="T22734" s="133"/>
      <c r="X22734" s="131"/>
      <c r="Y22734" s="133"/>
      <c r="AJ22734" s="133"/>
      <c r="AO22734" s="135"/>
      <c r="AP22734" s="135"/>
      <c r="BJ22734" s="136"/>
    </row>
    <row r="22735" spans="5:62" ht="14.25" customHeight="1" x14ac:dyDescent="0.25">
      <c r="E22735" s="113"/>
      <c r="H22735" s="133"/>
      <c r="T22735" s="133"/>
      <c r="X22735" s="131"/>
      <c r="Y22735" s="133"/>
      <c r="AJ22735" s="133"/>
      <c r="AO22735" s="135"/>
      <c r="AP22735" s="135"/>
      <c r="BJ22735" s="136"/>
    </row>
    <row r="22736" spans="5:62" ht="14.25" customHeight="1" x14ac:dyDescent="0.25">
      <c r="E22736" s="113"/>
      <c r="H22736" s="133"/>
      <c r="T22736" s="133"/>
      <c r="X22736" s="131"/>
      <c r="Y22736" s="133"/>
      <c r="AJ22736" s="133"/>
      <c r="AO22736" s="135"/>
      <c r="AP22736" s="135"/>
      <c r="BJ22736" s="136"/>
    </row>
    <row r="22737" spans="5:62" ht="14.25" customHeight="1" x14ac:dyDescent="0.25">
      <c r="E22737" s="113"/>
      <c r="H22737" s="133"/>
      <c r="T22737" s="133"/>
      <c r="X22737" s="131"/>
      <c r="Y22737" s="133"/>
      <c r="AJ22737" s="133"/>
      <c r="AO22737" s="135"/>
      <c r="AP22737" s="135"/>
      <c r="BJ22737" s="136"/>
    </row>
    <row r="22738" spans="5:62" ht="14.25" customHeight="1" x14ac:dyDescent="0.25">
      <c r="E22738" s="113"/>
      <c r="H22738" s="133"/>
      <c r="T22738" s="133"/>
      <c r="X22738" s="131"/>
      <c r="Y22738" s="133"/>
      <c r="AJ22738" s="133"/>
      <c r="AO22738" s="135"/>
      <c r="AP22738" s="135"/>
      <c r="BJ22738" s="136"/>
    </row>
    <row r="22739" spans="5:62" ht="14.25" customHeight="1" x14ac:dyDescent="0.25">
      <c r="E22739" s="113"/>
      <c r="H22739" s="133"/>
      <c r="T22739" s="133"/>
      <c r="X22739" s="131"/>
      <c r="Y22739" s="133"/>
      <c r="AJ22739" s="133"/>
      <c r="AO22739" s="135"/>
      <c r="AP22739" s="135"/>
      <c r="BJ22739" s="136"/>
    </row>
    <row r="22740" spans="5:62" ht="14.25" customHeight="1" x14ac:dyDescent="0.25">
      <c r="E22740" s="113"/>
      <c r="H22740" s="133"/>
      <c r="T22740" s="133"/>
      <c r="X22740" s="131"/>
      <c r="Y22740" s="133"/>
      <c r="AJ22740" s="133"/>
      <c r="AO22740" s="135"/>
      <c r="AP22740" s="135"/>
      <c r="BJ22740" s="136"/>
    </row>
    <row r="22741" spans="5:62" ht="14.25" customHeight="1" x14ac:dyDescent="0.25">
      <c r="E22741" s="113"/>
      <c r="H22741" s="133"/>
      <c r="T22741" s="133"/>
      <c r="X22741" s="131"/>
      <c r="Y22741" s="133"/>
      <c r="AJ22741" s="133"/>
      <c r="AO22741" s="135"/>
      <c r="AP22741" s="135"/>
      <c r="BJ22741" s="136"/>
    </row>
    <row r="22742" spans="5:62" ht="14.25" customHeight="1" x14ac:dyDescent="0.25">
      <c r="E22742" s="113"/>
      <c r="H22742" s="133"/>
      <c r="T22742" s="133"/>
      <c r="X22742" s="131"/>
      <c r="Y22742" s="133"/>
      <c r="AJ22742" s="133"/>
      <c r="AO22742" s="135"/>
      <c r="AP22742" s="135"/>
      <c r="BJ22742" s="136"/>
    </row>
    <row r="22743" spans="5:62" ht="14.25" customHeight="1" x14ac:dyDescent="0.25">
      <c r="E22743" s="113"/>
      <c r="H22743" s="133"/>
      <c r="T22743" s="133"/>
      <c r="X22743" s="131"/>
      <c r="Y22743" s="133"/>
      <c r="AJ22743" s="133"/>
      <c r="AO22743" s="135"/>
      <c r="AP22743" s="135"/>
      <c r="BJ22743" s="136"/>
    </row>
    <row r="22744" spans="5:62" ht="14.25" customHeight="1" x14ac:dyDescent="0.25">
      <c r="E22744" s="113"/>
      <c r="H22744" s="133"/>
      <c r="T22744" s="133"/>
      <c r="X22744" s="131"/>
      <c r="Y22744" s="133"/>
      <c r="AJ22744" s="133"/>
      <c r="AO22744" s="135"/>
      <c r="AP22744" s="135"/>
      <c r="BJ22744" s="136"/>
    </row>
    <row r="22745" spans="5:62" ht="14.25" customHeight="1" x14ac:dyDescent="0.25">
      <c r="E22745" s="113"/>
      <c r="H22745" s="133"/>
      <c r="T22745" s="133"/>
      <c r="X22745" s="131"/>
      <c r="Y22745" s="133"/>
      <c r="AJ22745" s="133"/>
      <c r="AO22745" s="135"/>
      <c r="AP22745" s="135"/>
      <c r="BJ22745" s="136"/>
    </row>
    <row r="22746" spans="5:62" ht="14.25" customHeight="1" x14ac:dyDescent="0.25">
      <c r="E22746" s="113"/>
      <c r="H22746" s="133"/>
      <c r="T22746" s="133"/>
      <c r="X22746" s="131"/>
      <c r="Y22746" s="133"/>
      <c r="AJ22746" s="133"/>
      <c r="AO22746" s="135"/>
      <c r="AP22746" s="135"/>
      <c r="BJ22746" s="136"/>
    </row>
    <row r="22747" spans="5:62" ht="14.25" customHeight="1" x14ac:dyDescent="0.25">
      <c r="E22747" s="113"/>
      <c r="H22747" s="133"/>
      <c r="T22747" s="133"/>
      <c r="X22747" s="131"/>
      <c r="Y22747" s="133"/>
      <c r="AJ22747" s="133"/>
      <c r="AO22747" s="135"/>
      <c r="AP22747" s="135"/>
      <c r="BJ22747" s="136"/>
    </row>
    <row r="22748" spans="5:62" ht="14.25" customHeight="1" x14ac:dyDescent="0.25">
      <c r="E22748" s="113"/>
      <c r="H22748" s="133"/>
      <c r="T22748" s="133"/>
      <c r="X22748" s="131"/>
      <c r="Y22748" s="133"/>
      <c r="AJ22748" s="133"/>
      <c r="AO22748" s="135"/>
      <c r="AP22748" s="135"/>
      <c r="BJ22748" s="136"/>
    </row>
    <row r="22749" spans="5:62" ht="14.25" customHeight="1" x14ac:dyDescent="0.25">
      <c r="E22749" s="113"/>
      <c r="H22749" s="133"/>
      <c r="T22749" s="133"/>
      <c r="X22749" s="131"/>
      <c r="Y22749" s="133"/>
      <c r="AJ22749" s="133"/>
      <c r="AO22749" s="135"/>
      <c r="AP22749" s="135"/>
      <c r="BJ22749" s="136"/>
    </row>
    <row r="22750" spans="5:62" ht="14.25" customHeight="1" x14ac:dyDescent="0.25">
      <c r="E22750" s="113"/>
      <c r="H22750" s="133"/>
      <c r="T22750" s="133"/>
      <c r="X22750" s="131"/>
      <c r="Y22750" s="133"/>
      <c r="AJ22750" s="133"/>
      <c r="AO22750" s="135"/>
      <c r="AP22750" s="135"/>
      <c r="BJ22750" s="136"/>
    </row>
    <row r="22751" spans="5:62" ht="14.25" customHeight="1" x14ac:dyDescent="0.25">
      <c r="E22751" s="113"/>
      <c r="H22751" s="133"/>
      <c r="T22751" s="133"/>
      <c r="X22751" s="131"/>
      <c r="Y22751" s="133"/>
      <c r="AJ22751" s="133"/>
      <c r="AO22751" s="135"/>
      <c r="AP22751" s="135"/>
      <c r="BJ22751" s="136"/>
    </row>
    <row r="22752" spans="5:62" ht="14.25" customHeight="1" x14ac:dyDescent="0.25">
      <c r="E22752" s="113"/>
      <c r="H22752" s="133"/>
      <c r="T22752" s="133"/>
      <c r="X22752" s="131"/>
      <c r="Y22752" s="133"/>
      <c r="AJ22752" s="133"/>
      <c r="AO22752" s="135"/>
      <c r="AP22752" s="135"/>
      <c r="BJ22752" s="136"/>
    </row>
    <row r="22753" spans="5:62" ht="14.25" customHeight="1" x14ac:dyDescent="0.25">
      <c r="E22753" s="113"/>
      <c r="H22753" s="133"/>
      <c r="T22753" s="133"/>
      <c r="X22753" s="131"/>
      <c r="Y22753" s="133"/>
      <c r="AJ22753" s="133"/>
      <c r="AO22753" s="135"/>
      <c r="AP22753" s="135"/>
      <c r="BJ22753" s="136"/>
    </row>
    <row r="22754" spans="5:62" ht="14.25" customHeight="1" x14ac:dyDescent="0.25">
      <c r="E22754" s="113"/>
      <c r="H22754" s="133"/>
      <c r="T22754" s="133"/>
      <c r="X22754" s="131"/>
      <c r="Y22754" s="133"/>
      <c r="AJ22754" s="133"/>
      <c r="AO22754" s="135"/>
      <c r="AP22754" s="135"/>
      <c r="BJ22754" s="136"/>
    </row>
    <row r="22755" spans="5:62" ht="14.25" customHeight="1" x14ac:dyDescent="0.25">
      <c r="E22755" s="113"/>
      <c r="H22755" s="133"/>
      <c r="T22755" s="133"/>
      <c r="X22755" s="131"/>
      <c r="Y22755" s="133"/>
      <c r="AJ22755" s="133"/>
      <c r="AO22755" s="135"/>
      <c r="AP22755" s="135"/>
      <c r="BJ22755" s="136"/>
    </row>
    <row r="22756" spans="5:62" ht="14.25" customHeight="1" x14ac:dyDescent="0.25">
      <c r="E22756" s="113"/>
      <c r="H22756" s="133"/>
      <c r="T22756" s="133"/>
      <c r="X22756" s="131"/>
      <c r="Y22756" s="133"/>
      <c r="AJ22756" s="133"/>
      <c r="AO22756" s="135"/>
      <c r="AP22756" s="135"/>
      <c r="BJ22756" s="136"/>
    </row>
    <row r="22757" spans="5:62" ht="14.25" customHeight="1" x14ac:dyDescent="0.25">
      <c r="E22757" s="113"/>
      <c r="H22757" s="133"/>
      <c r="T22757" s="133"/>
      <c r="X22757" s="131"/>
      <c r="Y22757" s="133"/>
      <c r="AJ22757" s="133"/>
      <c r="AO22757" s="135"/>
      <c r="AP22757" s="135"/>
      <c r="BJ22757" s="136"/>
    </row>
    <row r="22758" spans="5:62" ht="14.25" customHeight="1" x14ac:dyDescent="0.25">
      <c r="E22758" s="113"/>
      <c r="H22758" s="133"/>
      <c r="T22758" s="133"/>
      <c r="X22758" s="131"/>
      <c r="Y22758" s="133"/>
      <c r="AJ22758" s="133"/>
      <c r="AO22758" s="135"/>
      <c r="AP22758" s="135"/>
      <c r="BJ22758" s="136"/>
    </row>
    <row r="22759" spans="5:62" ht="14.25" customHeight="1" x14ac:dyDescent="0.25">
      <c r="E22759" s="113"/>
      <c r="H22759" s="133"/>
      <c r="T22759" s="133"/>
      <c r="X22759" s="131"/>
      <c r="Y22759" s="133"/>
      <c r="AJ22759" s="133"/>
      <c r="AO22759" s="135"/>
      <c r="AP22759" s="135"/>
      <c r="BJ22759" s="136"/>
    </row>
    <row r="22760" spans="5:62" ht="14.25" customHeight="1" x14ac:dyDescent="0.25">
      <c r="E22760" s="113"/>
      <c r="H22760" s="133"/>
      <c r="T22760" s="133"/>
      <c r="X22760" s="131"/>
      <c r="Y22760" s="133"/>
      <c r="AJ22760" s="133"/>
      <c r="AO22760" s="135"/>
      <c r="AP22760" s="135"/>
      <c r="BJ22760" s="136"/>
    </row>
    <row r="22761" spans="5:62" ht="14.25" customHeight="1" x14ac:dyDescent="0.25">
      <c r="E22761" s="113"/>
      <c r="H22761" s="133"/>
      <c r="T22761" s="133"/>
      <c r="X22761" s="131"/>
      <c r="Y22761" s="133"/>
      <c r="AJ22761" s="133"/>
      <c r="AO22761" s="135"/>
      <c r="AP22761" s="135"/>
      <c r="BJ22761" s="136"/>
    </row>
    <row r="22762" spans="5:62" ht="14.25" customHeight="1" x14ac:dyDescent="0.25">
      <c r="E22762" s="113"/>
      <c r="H22762" s="133"/>
      <c r="T22762" s="133"/>
      <c r="X22762" s="131"/>
      <c r="Y22762" s="133"/>
      <c r="AJ22762" s="133"/>
      <c r="AO22762" s="135"/>
      <c r="AP22762" s="135"/>
      <c r="BJ22762" s="136"/>
    </row>
    <row r="22763" spans="5:62" ht="14.25" customHeight="1" x14ac:dyDescent="0.25">
      <c r="E22763" s="113"/>
      <c r="H22763" s="133"/>
      <c r="T22763" s="133"/>
      <c r="X22763" s="131"/>
      <c r="Y22763" s="133"/>
      <c r="AJ22763" s="133"/>
      <c r="AO22763" s="135"/>
      <c r="AP22763" s="135"/>
      <c r="BJ22763" s="136"/>
    </row>
    <row r="22764" spans="5:62" ht="14.25" customHeight="1" x14ac:dyDescent="0.25">
      <c r="E22764" s="113"/>
      <c r="H22764" s="133"/>
      <c r="T22764" s="133"/>
      <c r="X22764" s="131"/>
      <c r="Y22764" s="133"/>
      <c r="AJ22764" s="133"/>
      <c r="AO22764" s="135"/>
      <c r="AP22764" s="135"/>
      <c r="BJ22764" s="136"/>
    </row>
    <row r="22765" spans="5:62" ht="14.25" customHeight="1" x14ac:dyDescent="0.25">
      <c r="E22765" s="113"/>
      <c r="H22765" s="133"/>
      <c r="T22765" s="133"/>
      <c r="X22765" s="131"/>
      <c r="Y22765" s="133"/>
      <c r="AJ22765" s="133"/>
      <c r="AO22765" s="135"/>
      <c r="AP22765" s="135"/>
      <c r="BJ22765" s="136"/>
    </row>
    <row r="22766" spans="5:62" ht="14.25" customHeight="1" x14ac:dyDescent="0.25">
      <c r="E22766" s="113"/>
      <c r="H22766" s="133"/>
      <c r="T22766" s="133"/>
      <c r="X22766" s="131"/>
      <c r="Y22766" s="133"/>
      <c r="AJ22766" s="133"/>
      <c r="AO22766" s="135"/>
      <c r="AP22766" s="135"/>
      <c r="BJ22766" s="136"/>
    </row>
    <row r="22767" spans="5:62" ht="14.25" customHeight="1" x14ac:dyDescent="0.25">
      <c r="E22767" s="113"/>
      <c r="H22767" s="133"/>
      <c r="T22767" s="133"/>
      <c r="X22767" s="131"/>
      <c r="Y22767" s="133"/>
      <c r="AJ22767" s="133"/>
      <c r="AO22767" s="135"/>
      <c r="AP22767" s="135"/>
      <c r="BJ22767" s="136"/>
    </row>
    <row r="22768" spans="5:62" ht="14.25" customHeight="1" x14ac:dyDescent="0.25">
      <c r="E22768" s="113"/>
      <c r="H22768" s="133"/>
      <c r="T22768" s="133"/>
      <c r="X22768" s="131"/>
      <c r="Y22768" s="133"/>
      <c r="AJ22768" s="133"/>
      <c r="AO22768" s="135"/>
      <c r="AP22768" s="135"/>
      <c r="BJ22768" s="136"/>
    </row>
    <row r="22769" spans="5:62" ht="14.25" customHeight="1" x14ac:dyDescent="0.25">
      <c r="E22769" s="113"/>
      <c r="H22769" s="133"/>
      <c r="T22769" s="133"/>
      <c r="X22769" s="131"/>
      <c r="Y22769" s="133"/>
      <c r="AJ22769" s="133"/>
      <c r="AO22769" s="135"/>
      <c r="AP22769" s="135"/>
      <c r="BJ22769" s="136"/>
    </row>
    <row r="22770" spans="5:62" ht="14.25" customHeight="1" x14ac:dyDescent="0.25">
      <c r="E22770" s="113"/>
      <c r="H22770" s="133"/>
      <c r="T22770" s="133"/>
      <c r="X22770" s="131"/>
      <c r="Y22770" s="133"/>
      <c r="AJ22770" s="133"/>
      <c r="AO22770" s="135"/>
      <c r="AP22770" s="135"/>
      <c r="BJ22770" s="136"/>
    </row>
    <row r="22771" spans="5:62" ht="14.25" customHeight="1" x14ac:dyDescent="0.25">
      <c r="E22771" s="113"/>
      <c r="H22771" s="133"/>
      <c r="T22771" s="133"/>
      <c r="X22771" s="131"/>
      <c r="Y22771" s="133"/>
      <c r="AJ22771" s="133"/>
      <c r="AO22771" s="135"/>
      <c r="AP22771" s="135"/>
      <c r="BJ22771" s="136"/>
    </row>
    <row r="22772" spans="5:62" ht="14.25" customHeight="1" x14ac:dyDescent="0.25">
      <c r="E22772" s="113"/>
      <c r="H22772" s="133"/>
      <c r="T22772" s="133"/>
      <c r="X22772" s="131"/>
      <c r="Y22772" s="133"/>
      <c r="AJ22772" s="133"/>
      <c r="AO22772" s="135"/>
      <c r="AP22772" s="135"/>
      <c r="BJ22772" s="136"/>
    </row>
    <row r="22773" spans="5:62" ht="14.25" customHeight="1" x14ac:dyDescent="0.25">
      <c r="E22773" s="113"/>
      <c r="H22773" s="133"/>
      <c r="T22773" s="133"/>
      <c r="X22773" s="131"/>
      <c r="Y22773" s="133"/>
      <c r="AJ22773" s="133"/>
      <c r="AO22773" s="135"/>
      <c r="AP22773" s="135"/>
      <c r="BJ22773" s="136"/>
    </row>
    <row r="22774" spans="5:62" ht="14.25" customHeight="1" x14ac:dyDescent="0.25">
      <c r="E22774" s="113"/>
      <c r="H22774" s="133"/>
      <c r="T22774" s="133"/>
      <c r="X22774" s="131"/>
      <c r="Y22774" s="133"/>
      <c r="AJ22774" s="133"/>
      <c r="AO22774" s="135"/>
      <c r="AP22774" s="135"/>
      <c r="BJ22774" s="136"/>
    </row>
    <row r="22775" spans="5:62" ht="14.25" customHeight="1" x14ac:dyDescent="0.25">
      <c r="E22775" s="113"/>
      <c r="H22775" s="133"/>
      <c r="T22775" s="133"/>
      <c r="X22775" s="131"/>
      <c r="Y22775" s="133"/>
      <c r="AJ22775" s="133"/>
      <c r="AO22775" s="135"/>
      <c r="AP22775" s="135"/>
      <c r="BJ22775" s="136"/>
    </row>
    <row r="22776" spans="5:62" ht="14.25" customHeight="1" x14ac:dyDescent="0.25">
      <c r="E22776" s="113"/>
      <c r="H22776" s="133"/>
      <c r="T22776" s="133"/>
      <c r="X22776" s="131"/>
      <c r="Y22776" s="133"/>
      <c r="AJ22776" s="133"/>
      <c r="AO22776" s="135"/>
      <c r="AP22776" s="135"/>
      <c r="BJ22776" s="136"/>
    </row>
    <row r="22777" spans="5:62" ht="14.25" customHeight="1" x14ac:dyDescent="0.25">
      <c r="E22777" s="113"/>
      <c r="H22777" s="133"/>
      <c r="T22777" s="133"/>
      <c r="X22777" s="131"/>
      <c r="Y22777" s="133"/>
      <c r="AJ22777" s="133"/>
      <c r="AO22777" s="135"/>
      <c r="AP22777" s="135"/>
      <c r="BJ22777" s="136"/>
    </row>
    <row r="22778" spans="5:62" ht="14.25" customHeight="1" x14ac:dyDescent="0.25">
      <c r="E22778" s="113"/>
      <c r="H22778" s="133"/>
      <c r="T22778" s="133"/>
      <c r="X22778" s="131"/>
      <c r="Y22778" s="133"/>
      <c r="AJ22778" s="133"/>
      <c r="AO22778" s="135"/>
      <c r="AP22778" s="135"/>
      <c r="BJ22778" s="136"/>
    </row>
    <row r="22779" spans="5:62" ht="14.25" customHeight="1" x14ac:dyDescent="0.25">
      <c r="E22779" s="113"/>
      <c r="H22779" s="133"/>
      <c r="T22779" s="133"/>
      <c r="X22779" s="131"/>
      <c r="Y22779" s="133"/>
      <c r="AJ22779" s="133"/>
      <c r="AO22779" s="135"/>
      <c r="AP22779" s="135"/>
      <c r="BJ22779" s="136"/>
    </row>
    <row r="22780" spans="5:62" ht="14.25" customHeight="1" x14ac:dyDescent="0.25">
      <c r="E22780" s="113"/>
      <c r="H22780" s="133"/>
      <c r="T22780" s="133"/>
      <c r="X22780" s="131"/>
      <c r="Y22780" s="133"/>
      <c r="AJ22780" s="133"/>
      <c r="AO22780" s="135"/>
      <c r="AP22780" s="135"/>
      <c r="BJ22780" s="136"/>
    </row>
    <row r="22781" spans="5:62" ht="14.25" customHeight="1" x14ac:dyDescent="0.25">
      <c r="E22781" s="113"/>
      <c r="H22781" s="133"/>
      <c r="T22781" s="133"/>
      <c r="X22781" s="131"/>
      <c r="Y22781" s="133"/>
      <c r="AJ22781" s="133"/>
      <c r="AO22781" s="135"/>
      <c r="AP22781" s="135"/>
      <c r="BJ22781" s="136"/>
    </row>
    <row r="22782" spans="5:62" ht="14.25" customHeight="1" x14ac:dyDescent="0.25">
      <c r="E22782" s="113"/>
      <c r="H22782" s="133"/>
      <c r="T22782" s="133"/>
      <c r="X22782" s="131"/>
      <c r="Y22782" s="133"/>
      <c r="AJ22782" s="133"/>
      <c r="AO22782" s="135"/>
      <c r="AP22782" s="135"/>
      <c r="BJ22782" s="136"/>
    </row>
    <row r="22783" spans="5:62" ht="14.25" customHeight="1" x14ac:dyDescent="0.25">
      <c r="E22783" s="113"/>
      <c r="H22783" s="133"/>
      <c r="T22783" s="133"/>
      <c r="X22783" s="131"/>
      <c r="Y22783" s="133"/>
      <c r="AJ22783" s="133"/>
      <c r="AO22783" s="135"/>
      <c r="AP22783" s="135"/>
      <c r="BJ22783" s="136"/>
    </row>
    <row r="22784" spans="5:62" ht="14.25" customHeight="1" x14ac:dyDescent="0.25">
      <c r="E22784" s="113"/>
      <c r="H22784" s="133"/>
      <c r="T22784" s="133"/>
      <c r="X22784" s="131"/>
      <c r="Y22784" s="133"/>
      <c r="AJ22784" s="133"/>
      <c r="AO22784" s="135"/>
      <c r="AP22784" s="135"/>
      <c r="BJ22784" s="136"/>
    </row>
    <row r="22785" spans="5:62" ht="14.25" customHeight="1" x14ac:dyDescent="0.25">
      <c r="E22785" s="113"/>
      <c r="H22785" s="133"/>
      <c r="T22785" s="133"/>
      <c r="X22785" s="131"/>
      <c r="Y22785" s="133"/>
      <c r="AJ22785" s="133"/>
      <c r="AO22785" s="135"/>
      <c r="AP22785" s="135"/>
      <c r="BJ22785" s="136"/>
    </row>
    <row r="22786" spans="5:62" ht="14.25" customHeight="1" x14ac:dyDescent="0.25">
      <c r="E22786" s="113"/>
      <c r="H22786" s="133"/>
      <c r="T22786" s="133"/>
      <c r="X22786" s="131"/>
      <c r="Y22786" s="133"/>
      <c r="AJ22786" s="133"/>
      <c r="AO22786" s="135"/>
      <c r="AP22786" s="135"/>
      <c r="BJ22786" s="136"/>
    </row>
    <row r="22787" spans="5:62" ht="14.25" customHeight="1" x14ac:dyDescent="0.25">
      <c r="E22787" s="113"/>
      <c r="H22787" s="133"/>
      <c r="T22787" s="133"/>
      <c r="X22787" s="131"/>
      <c r="Y22787" s="133"/>
      <c r="AJ22787" s="133"/>
      <c r="AO22787" s="135"/>
      <c r="AP22787" s="135"/>
      <c r="BJ22787" s="136"/>
    </row>
    <row r="22788" spans="5:62" ht="14.25" customHeight="1" x14ac:dyDescent="0.25">
      <c r="E22788" s="113"/>
      <c r="H22788" s="133"/>
      <c r="T22788" s="133"/>
      <c r="X22788" s="131"/>
      <c r="Y22788" s="133"/>
      <c r="AJ22788" s="133"/>
      <c r="AO22788" s="135"/>
      <c r="AP22788" s="135"/>
      <c r="BJ22788" s="136"/>
    </row>
    <row r="22789" spans="5:62" ht="14.25" customHeight="1" x14ac:dyDescent="0.25">
      <c r="E22789" s="113"/>
      <c r="H22789" s="133"/>
      <c r="T22789" s="133"/>
      <c r="X22789" s="131"/>
      <c r="Y22789" s="133"/>
      <c r="AJ22789" s="133"/>
      <c r="AO22789" s="135"/>
      <c r="AP22789" s="135"/>
      <c r="BJ22789" s="136"/>
    </row>
    <row r="22790" spans="5:62" ht="14.25" customHeight="1" x14ac:dyDescent="0.25">
      <c r="E22790" s="113"/>
      <c r="H22790" s="133"/>
      <c r="T22790" s="133"/>
      <c r="X22790" s="131"/>
      <c r="Y22790" s="133"/>
      <c r="AJ22790" s="133"/>
      <c r="AO22790" s="135"/>
      <c r="AP22790" s="135"/>
      <c r="BJ22790" s="136"/>
    </row>
    <row r="22791" spans="5:62" ht="14.25" customHeight="1" x14ac:dyDescent="0.25">
      <c r="E22791" s="113"/>
      <c r="H22791" s="133"/>
      <c r="T22791" s="133"/>
      <c r="X22791" s="131"/>
      <c r="Y22791" s="133"/>
      <c r="AJ22791" s="133"/>
      <c r="AO22791" s="135"/>
      <c r="AP22791" s="135"/>
      <c r="BJ22791" s="136"/>
    </row>
    <row r="22792" spans="5:62" ht="14.25" customHeight="1" x14ac:dyDescent="0.25">
      <c r="E22792" s="113"/>
      <c r="H22792" s="133"/>
      <c r="T22792" s="133"/>
      <c r="X22792" s="131"/>
      <c r="Y22792" s="133"/>
      <c r="AJ22792" s="133"/>
      <c r="AO22792" s="135"/>
      <c r="AP22792" s="135"/>
      <c r="BJ22792" s="136"/>
    </row>
    <row r="22793" spans="5:62" ht="14.25" customHeight="1" x14ac:dyDescent="0.25">
      <c r="E22793" s="113"/>
      <c r="H22793" s="133"/>
      <c r="T22793" s="133"/>
      <c r="X22793" s="131"/>
      <c r="Y22793" s="133"/>
      <c r="AJ22793" s="133"/>
      <c r="AO22793" s="135"/>
      <c r="AP22793" s="135"/>
      <c r="BJ22793" s="136"/>
    </row>
    <row r="22794" spans="5:62" ht="14.25" customHeight="1" x14ac:dyDescent="0.25">
      <c r="E22794" s="113"/>
      <c r="H22794" s="133"/>
      <c r="T22794" s="133"/>
      <c r="X22794" s="131"/>
      <c r="Y22794" s="133"/>
      <c r="AJ22794" s="133"/>
      <c r="AO22794" s="135"/>
      <c r="AP22794" s="135"/>
      <c r="BJ22794" s="136"/>
    </row>
    <row r="22795" spans="5:62" ht="14.25" customHeight="1" x14ac:dyDescent="0.25">
      <c r="E22795" s="113"/>
      <c r="H22795" s="133"/>
      <c r="T22795" s="133"/>
      <c r="X22795" s="131"/>
      <c r="Y22795" s="133"/>
      <c r="AJ22795" s="133"/>
      <c r="AO22795" s="135"/>
      <c r="AP22795" s="135"/>
      <c r="BJ22795" s="136"/>
    </row>
    <row r="22796" spans="5:62" ht="14.25" customHeight="1" x14ac:dyDescent="0.25">
      <c r="E22796" s="113"/>
      <c r="H22796" s="133"/>
      <c r="T22796" s="133"/>
      <c r="X22796" s="131"/>
      <c r="Y22796" s="133"/>
      <c r="AJ22796" s="133"/>
      <c r="AO22796" s="135"/>
      <c r="AP22796" s="135"/>
      <c r="BJ22796" s="136"/>
    </row>
    <row r="22797" spans="5:62" ht="14.25" customHeight="1" x14ac:dyDescent="0.25">
      <c r="E22797" s="113"/>
      <c r="H22797" s="133"/>
      <c r="T22797" s="133"/>
      <c r="X22797" s="131"/>
      <c r="Y22797" s="133"/>
      <c r="AJ22797" s="133"/>
      <c r="AO22797" s="135"/>
      <c r="AP22797" s="135"/>
      <c r="BJ22797" s="136"/>
    </row>
    <row r="22798" spans="5:62" ht="14.25" customHeight="1" x14ac:dyDescent="0.25">
      <c r="E22798" s="113"/>
      <c r="H22798" s="133"/>
      <c r="T22798" s="133"/>
      <c r="X22798" s="131"/>
      <c r="Y22798" s="133"/>
      <c r="AJ22798" s="133"/>
      <c r="AO22798" s="135"/>
      <c r="AP22798" s="135"/>
      <c r="BJ22798" s="136"/>
    </row>
    <row r="22799" spans="5:62" ht="14.25" customHeight="1" x14ac:dyDescent="0.25">
      <c r="E22799" s="113"/>
      <c r="H22799" s="133"/>
      <c r="T22799" s="133"/>
      <c r="X22799" s="131"/>
      <c r="Y22799" s="133"/>
      <c r="AJ22799" s="133"/>
      <c r="AO22799" s="135"/>
      <c r="AP22799" s="135"/>
      <c r="BJ22799" s="136"/>
    </row>
    <row r="22800" spans="5:62" ht="14.25" customHeight="1" x14ac:dyDescent="0.25">
      <c r="E22800" s="113"/>
      <c r="H22800" s="133"/>
      <c r="T22800" s="133"/>
      <c r="X22800" s="131"/>
      <c r="Y22800" s="133"/>
      <c r="AJ22800" s="133"/>
      <c r="AO22800" s="135"/>
      <c r="AP22800" s="135"/>
      <c r="BJ22800" s="136"/>
    </row>
    <row r="22801" spans="5:62" ht="14.25" customHeight="1" x14ac:dyDescent="0.25">
      <c r="E22801" s="113"/>
      <c r="H22801" s="133"/>
      <c r="T22801" s="133"/>
      <c r="X22801" s="131"/>
      <c r="Y22801" s="133"/>
      <c r="AJ22801" s="133"/>
      <c r="AO22801" s="135"/>
      <c r="AP22801" s="135"/>
      <c r="BJ22801" s="136"/>
    </row>
    <row r="22802" spans="5:62" ht="14.25" customHeight="1" x14ac:dyDescent="0.25">
      <c r="E22802" s="113"/>
      <c r="H22802" s="133"/>
      <c r="T22802" s="133"/>
      <c r="X22802" s="131"/>
      <c r="Y22802" s="133"/>
      <c r="AJ22802" s="133"/>
      <c r="AO22802" s="135"/>
      <c r="AP22802" s="135"/>
      <c r="BJ22802" s="136"/>
    </row>
    <row r="22803" spans="5:62" ht="14.25" customHeight="1" x14ac:dyDescent="0.25">
      <c r="E22803" s="113"/>
      <c r="H22803" s="133"/>
      <c r="T22803" s="133"/>
      <c r="X22803" s="131"/>
      <c r="Y22803" s="133"/>
      <c r="AJ22803" s="133"/>
      <c r="AO22803" s="135"/>
      <c r="AP22803" s="135"/>
      <c r="BJ22803" s="136"/>
    </row>
    <row r="22804" spans="5:62" ht="14.25" customHeight="1" x14ac:dyDescent="0.25">
      <c r="E22804" s="113"/>
      <c r="H22804" s="133"/>
      <c r="T22804" s="133"/>
      <c r="X22804" s="131"/>
      <c r="Y22804" s="133"/>
      <c r="AJ22804" s="133"/>
      <c r="AO22804" s="135"/>
      <c r="AP22804" s="135"/>
      <c r="BJ22804" s="136"/>
    </row>
    <row r="22805" spans="5:62" ht="14.25" customHeight="1" x14ac:dyDescent="0.25">
      <c r="E22805" s="113"/>
      <c r="H22805" s="133"/>
      <c r="T22805" s="133"/>
      <c r="X22805" s="131"/>
      <c r="Y22805" s="133"/>
      <c r="AJ22805" s="133"/>
      <c r="AO22805" s="135"/>
      <c r="AP22805" s="135"/>
      <c r="BJ22805" s="136"/>
    </row>
    <row r="22806" spans="5:62" ht="14.25" customHeight="1" x14ac:dyDescent="0.25">
      <c r="E22806" s="113"/>
      <c r="H22806" s="133"/>
      <c r="T22806" s="133"/>
      <c r="X22806" s="131"/>
      <c r="Y22806" s="133"/>
      <c r="AJ22806" s="133"/>
      <c r="AO22806" s="135"/>
      <c r="AP22806" s="135"/>
      <c r="BJ22806" s="136"/>
    </row>
    <row r="22807" spans="5:62" ht="14.25" customHeight="1" x14ac:dyDescent="0.25">
      <c r="E22807" s="113"/>
      <c r="H22807" s="133"/>
      <c r="T22807" s="133"/>
      <c r="X22807" s="131"/>
      <c r="Y22807" s="133"/>
      <c r="AJ22807" s="133"/>
      <c r="AO22807" s="135"/>
      <c r="AP22807" s="135"/>
      <c r="BJ22807" s="136"/>
    </row>
    <row r="22808" spans="5:62" ht="14.25" customHeight="1" x14ac:dyDescent="0.25">
      <c r="E22808" s="113"/>
      <c r="H22808" s="133"/>
      <c r="T22808" s="133"/>
      <c r="X22808" s="131"/>
      <c r="Y22808" s="133"/>
      <c r="AJ22808" s="133"/>
      <c r="AO22808" s="135"/>
      <c r="AP22808" s="135"/>
      <c r="BJ22808" s="136"/>
    </row>
    <row r="22809" spans="5:62" ht="14.25" customHeight="1" x14ac:dyDescent="0.25">
      <c r="E22809" s="113"/>
      <c r="H22809" s="133"/>
      <c r="T22809" s="133"/>
      <c r="X22809" s="131"/>
      <c r="Y22809" s="133"/>
      <c r="AJ22809" s="133"/>
      <c r="AO22809" s="135"/>
      <c r="AP22809" s="135"/>
      <c r="BJ22809" s="136"/>
    </row>
    <row r="22810" spans="5:62" ht="14.25" customHeight="1" x14ac:dyDescent="0.25">
      <c r="E22810" s="113"/>
      <c r="H22810" s="133"/>
      <c r="T22810" s="133"/>
      <c r="X22810" s="131"/>
      <c r="Y22810" s="133"/>
      <c r="AJ22810" s="133"/>
      <c r="AO22810" s="135"/>
      <c r="AP22810" s="135"/>
      <c r="BJ22810" s="136"/>
    </row>
    <row r="22811" spans="5:62" ht="14.25" customHeight="1" x14ac:dyDescent="0.25">
      <c r="E22811" s="113"/>
      <c r="H22811" s="133"/>
      <c r="T22811" s="133"/>
      <c r="X22811" s="131"/>
      <c r="Y22811" s="133"/>
      <c r="AJ22811" s="133"/>
      <c r="AO22811" s="135"/>
      <c r="AP22811" s="135"/>
      <c r="BJ22811" s="136"/>
    </row>
    <row r="22812" spans="5:62" ht="14.25" customHeight="1" x14ac:dyDescent="0.25">
      <c r="E22812" s="113"/>
      <c r="H22812" s="133"/>
      <c r="T22812" s="133"/>
      <c r="X22812" s="131"/>
      <c r="Y22812" s="133"/>
      <c r="AJ22812" s="133"/>
      <c r="AO22812" s="135"/>
      <c r="AP22812" s="135"/>
      <c r="BJ22812" s="136"/>
    </row>
    <row r="22813" spans="5:62" ht="14.25" customHeight="1" x14ac:dyDescent="0.25">
      <c r="E22813" s="113"/>
      <c r="H22813" s="133"/>
      <c r="T22813" s="133"/>
      <c r="X22813" s="131"/>
      <c r="Y22813" s="133"/>
      <c r="AJ22813" s="133"/>
      <c r="AO22813" s="135"/>
      <c r="AP22813" s="135"/>
      <c r="BJ22813" s="136"/>
    </row>
    <row r="22814" spans="5:62" ht="14.25" customHeight="1" x14ac:dyDescent="0.25">
      <c r="E22814" s="113"/>
      <c r="H22814" s="133"/>
      <c r="T22814" s="133"/>
      <c r="X22814" s="131"/>
      <c r="Y22814" s="133"/>
      <c r="AJ22814" s="133"/>
      <c r="AO22814" s="135"/>
      <c r="AP22814" s="135"/>
      <c r="BJ22814" s="136"/>
    </row>
    <row r="22815" spans="5:62" ht="14.25" customHeight="1" x14ac:dyDescent="0.25">
      <c r="E22815" s="113"/>
      <c r="H22815" s="133"/>
      <c r="T22815" s="133"/>
      <c r="X22815" s="131"/>
      <c r="Y22815" s="133"/>
      <c r="AJ22815" s="133"/>
      <c r="AO22815" s="135"/>
      <c r="AP22815" s="135"/>
      <c r="BJ22815" s="136"/>
    </row>
    <row r="22816" spans="5:62" ht="14.25" customHeight="1" x14ac:dyDescent="0.25">
      <c r="E22816" s="113"/>
      <c r="H22816" s="133"/>
      <c r="T22816" s="133"/>
      <c r="X22816" s="131"/>
      <c r="Y22816" s="133"/>
      <c r="AJ22816" s="133"/>
      <c r="AO22816" s="135"/>
      <c r="AP22816" s="135"/>
      <c r="BJ22816" s="136"/>
    </row>
    <row r="22817" spans="5:62" ht="14.25" customHeight="1" x14ac:dyDescent="0.25">
      <c r="E22817" s="113"/>
      <c r="H22817" s="133"/>
      <c r="T22817" s="133"/>
      <c r="X22817" s="131"/>
      <c r="Y22817" s="133"/>
      <c r="AJ22817" s="133"/>
      <c r="AO22817" s="135"/>
      <c r="AP22817" s="135"/>
      <c r="BJ22817" s="136"/>
    </row>
    <row r="22818" spans="5:62" ht="14.25" customHeight="1" x14ac:dyDescent="0.25">
      <c r="E22818" s="113"/>
      <c r="H22818" s="133"/>
      <c r="T22818" s="133"/>
      <c r="X22818" s="131"/>
      <c r="Y22818" s="133"/>
      <c r="AJ22818" s="133"/>
      <c r="AO22818" s="135"/>
      <c r="AP22818" s="135"/>
      <c r="BJ22818" s="136"/>
    </row>
    <row r="22819" spans="5:62" ht="14.25" customHeight="1" x14ac:dyDescent="0.25">
      <c r="E22819" s="113"/>
      <c r="H22819" s="133"/>
      <c r="T22819" s="133"/>
      <c r="X22819" s="131"/>
      <c r="Y22819" s="133"/>
      <c r="AJ22819" s="133"/>
      <c r="AO22819" s="135"/>
      <c r="AP22819" s="135"/>
      <c r="BJ22819" s="136"/>
    </row>
    <row r="22820" spans="5:62" ht="14.25" customHeight="1" x14ac:dyDescent="0.25">
      <c r="E22820" s="113"/>
      <c r="H22820" s="133"/>
      <c r="T22820" s="133"/>
      <c r="X22820" s="131"/>
      <c r="Y22820" s="133"/>
      <c r="AJ22820" s="133"/>
      <c r="AO22820" s="135"/>
      <c r="AP22820" s="135"/>
      <c r="BJ22820" s="136"/>
    </row>
    <row r="22821" spans="5:62" ht="14.25" customHeight="1" x14ac:dyDescent="0.25">
      <c r="E22821" s="113"/>
      <c r="H22821" s="133"/>
      <c r="T22821" s="133"/>
      <c r="X22821" s="131"/>
      <c r="Y22821" s="133"/>
      <c r="AJ22821" s="133"/>
      <c r="AO22821" s="135"/>
      <c r="AP22821" s="135"/>
      <c r="BJ22821" s="136"/>
    </row>
    <row r="22822" spans="5:62" ht="14.25" customHeight="1" x14ac:dyDescent="0.25">
      <c r="E22822" s="113"/>
      <c r="H22822" s="133"/>
      <c r="T22822" s="133"/>
      <c r="X22822" s="131"/>
      <c r="Y22822" s="133"/>
      <c r="AJ22822" s="133"/>
      <c r="AO22822" s="135"/>
      <c r="AP22822" s="135"/>
      <c r="BJ22822" s="136"/>
    </row>
    <row r="22823" spans="5:62" ht="14.25" customHeight="1" x14ac:dyDescent="0.25">
      <c r="E22823" s="113"/>
      <c r="H22823" s="133"/>
      <c r="T22823" s="133"/>
      <c r="X22823" s="131"/>
      <c r="Y22823" s="133"/>
      <c r="AJ22823" s="133"/>
      <c r="AO22823" s="135"/>
      <c r="AP22823" s="135"/>
      <c r="BJ22823" s="136"/>
    </row>
    <row r="22824" spans="5:62" ht="14.25" customHeight="1" x14ac:dyDescent="0.25">
      <c r="E22824" s="113"/>
      <c r="H22824" s="133"/>
      <c r="T22824" s="133"/>
      <c r="X22824" s="131"/>
      <c r="Y22824" s="133"/>
      <c r="AJ22824" s="133"/>
      <c r="AO22824" s="135"/>
      <c r="AP22824" s="135"/>
      <c r="BJ22824" s="136"/>
    </row>
    <row r="22825" spans="5:62" ht="14.25" customHeight="1" x14ac:dyDescent="0.25">
      <c r="E22825" s="113"/>
      <c r="H22825" s="133"/>
      <c r="T22825" s="133"/>
      <c r="X22825" s="131"/>
      <c r="Y22825" s="133"/>
      <c r="AJ22825" s="133"/>
      <c r="AO22825" s="135"/>
      <c r="AP22825" s="135"/>
      <c r="BJ22825" s="136"/>
    </row>
    <row r="22826" spans="5:62" ht="14.25" customHeight="1" x14ac:dyDescent="0.25">
      <c r="E22826" s="113"/>
      <c r="H22826" s="133"/>
      <c r="T22826" s="133"/>
      <c r="X22826" s="131"/>
      <c r="Y22826" s="133"/>
      <c r="AJ22826" s="133"/>
      <c r="AO22826" s="135"/>
      <c r="AP22826" s="135"/>
      <c r="BJ22826" s="136"/>
    </row>
    <row r="22827" spans="5:62" ht="14.25" customHeight="1" x14ac:dyDescent="0.25">
      <c r="E22827" s="113"/>
      <c r="H22827" s="133"/>
      <c r="T22827" s="133"/>
      <c r="X22827" s="131"/>
      <c r="Y22827" s="133"/>
      <c r="AJ22827" s="133"/>
      <c r="AO22827" s="135"/>
      <c r="AP22827" s="135"/>
      <c r="BJ22827" s="136"/>
    </row>
    <row r="22828" spans="5:62" ht="14.25" customHeight="1" x14ac:dyDescent="0.25">
      <c r="E22828" s="113"/>
      <c r="H22828" s="133"/>
      <c r="T22828" s="133"/>
      <c r="X22828" s="131"/>
      <c r="Y22828" s="133"/>
      <c r="AJ22828" s="133"/>
      <c r="AO22828" s="135"/>
      <c r="AP22828" s="135"/>
      <c r="BJ22828" s="136"/>
    </row>
    <row r="22829" spans="5:62" ht="14.25" customHeight="1" x14ac:dyDescent="0.25">
      <c r="E22829" s="113"/>
      <c r="H22829" s="133"/>
      <c r="T22829" s="133"/>
      <c r="X22829" s="131"/>
      <c r="Y22829" s="133"/>
      <c r="AJ22829" s="133"/>
      <c r="AO22829" s="135"/>
      <c r="AP22829" s="135"/>
      <c r="BJ22829" s="136"/>
    </row>
    <row r="22830" spans="5:62" ht="14.25" customHeight="1" x14ac:dyDescent="0.25">
      <c r="E22830" s="113"/>
      <c r="H22830" s="133"/>
      <c r="T22830" s="133"/>
      <c r="X22830" s="131"/>
      <c r="Y22830" s="133"/>
      <c r="AJ22830" s="133"/>
      <c r="AO22830" s="135"/>
      <c r="AP22830" s="135"/>
      <c r="BJ22830" s="136"/>
    </row>
    <row r="22831" spans="5:62" ht="14.25" customHeight="1" x14ac:dyDescent="0.25">
      <c r="E22831" s="113"/>
      <c r="H22831" s="133"/>
      <c r="T22831" s="133"/>
      <c r="X22831" s="131"/>
      <c r="Y22831" s="133"/>
      <c r="AJ22831" s="133"/>
      <c r="AO22831" s="135"/>
      <c r="AP22831" s="135"/>
      <c r="BJ22831" s="136"/>
    </row>
    <row r="22832" spans="5:62" ht="14.25" customHeight="1" x14ac:dyDescent="0.25">
      <c r="E22832" s="113"/>
      <c r="H22832" s="133"/>
      <c r="T22832" s="133"/>
      <c r="X22832" s="131"/>
      <c r="Y22832" s="133"/>
      <c r="AJ22832" s="133"/>
      <c r="AO22832" s="135"/>
      <c r="AP22832" s="135"/>
      <c r="BJ22832" s="136"/>
    </row>
    <row r="22833" spans="5:62" ht="14.25" customHeight="1" x14ac:dyDescent="0.25">
      <c r="E22833" s="113"/>
      <c r="H22833" s="133"/>
      <c r="T22833" s="133"/>
      <c r="X22833" s="131"/>
      <c r="Y22833" s="133"/>
      <c r="AJ22833" s="133"/>
      <c r="AO22833" s="135"/>
      <c r="AP22833" s="135"/>
      <c r="BJ22833" s="136"/>
    </row>
    <row r="22834" spans="5:62" ht="14.25" customHeight="1" x14ac:dyDescent="0.25">
      <c r="E22834" s="113"/>
      <c r="H22834" s="133"/>
      <c r="T22834" s="133"/>
      <c r="X22834" s="131"/>
      <c r="Y22834" s="133"/>
      <c r="AJ22834" s="133"/>
      <c r="AO22834" s="135"/>
      <c r="AP22834" s="135"/>
      <c r="BJ22834" s="136"/>
    </row>
    <row r="22835" spans="5:62" ht="14.25" customHeight="1" x14ac:dyDescent="0.25">
      <c r="E22835" s="113"/>
      <c r="H22835" s="133"/>
      <c r="T22835" s="133"/>
      <c r="X22835" s="131"/>
      <c r="Y22835" s="133"/>
      <c r="AJ22835" s="133"/>
      <c r="AO22835" s="135"/>
      <c r="AP22835" s="135"/>
      <c r="BJ22835" s="136"/>
    </row>
    <row r="22836" spans="5:62" ht="14.25" customHeight="1" x14ac:dyDescent="0.25">
      <c r="E22836" s="113"/>
      <c r="H22836" s="133"/>
      <c r="T22836" s="133"/>
      <c r="X22836" s="131"/>
      <c r="Y22836" s="133"/>
      <c r="AJ22836" s="133"/>
      <c r="AO22836" s="135"/>
      <c r="AP22836" s="135"/>
      <c r="BJ22836" s="136"/>
    </row>
    <row r="22837" spans="5:62" ht="14.25" customHeight="1" x14ac:dyDescent="0.25">
      <c r="E22837" s="113"/>
      <c r="H22837" s="133"/>
      <c r="T22837" s="133"/>
      <c r="X22837" s="131"/>
      <c r="Y22837" s="133"/>
      <c r="AJ22837" s="133"/>
      <c r="AO22837" s="135"/>
      <c r="AP22837" s="135"/>
      <c r="BJ22837" s="136"/>
    </row>
    <row r="22838" spans="5:62" ht="14.25" customHeight="1" x14ac:dyDescent="0.25">
      <c r="E22838" s="113"/>
      <c r="H22838" s="133"/>
      <c r="T22838" s="133"/>
      <c r="X22838" s="131"/>
      <c r="Y22838" s="133"/>
      <c r="AJ22838" s="133"/>
      <c r="AO22838" s="135"/>
      <c r="AP22838" s="135"/>
      <c r="BJ22838" s="136"/>
    </row>
    <row r="22839" spans="5:62" ht="14.25" customHeight="1" x14ac:dyDescent="0.25">
      <c r="E22839" s="113"/>
      <c r="H22839" s="133"/>
      <c r="T22839" s="133"/>
      <c r="X22839" s="131"/>
      <c r="Y22839" s="133"/>
      <c r="AJ22839" s="133"/>
      <c r="AO22839" s="135"/>
      <c r="AP22839" s="135"/>
      <c r="BJ22839" s="136"/>
    </row>
    <row r="22840" spans="5:62" ht="14.25" customHeight="1" x14ac:dyDescent="0.25">
      <c r="E22840" s="113"/>
      <c r="H22840" s="133"/>
      <c r="T22840" s="133"/>
      <c r="X22840" s="131"/>
      <c r="Y22840" s="133"/>
      <c r="AJ22840" s="133"/>
      <c r="AO22840" s="135"/>
      <c r="AP22840" s="135"/>
      <c r="BJ22840" s="136"/>
    </row>
    <row r="22841" spans="5:62" ht="14.25" customHeight="1" x14ac:dyDescent="0.25">
      <c r="E22841" s="113"/>
      <c r="H22841" s="133"/>
      <c r="T22841" s="133"/>
      <c r="X22841" s="131"/>
      <c r="Y22841" s="133"/>
      <c r="AJ22841" s="133"/>
      <c r="AO22841" s="135"/>
      <c r="AP22841" s="135"/>
      <c r="BJ22841" s="136"/>
    </row>
    <row r="22842" spans="5:62" ht="14.25" customHeight="1" x14ac:dyDescent="0.25">
      <c r="E22842" s="113"/>
      <c r="H22842" s="133"/>
      <c r="T22842" s="133"/>
      <c r="X22842" s="131"/>
      <c r="Y22842" s="133"/>
      <c r="AJ22842" s="133"/>
      <c r="AO22842" s="135"/>
      <c r="AP22842" s="135"/>
      <c r="BJ22842" s="136"/>
    </row>
    <row r="22843" spans="5:62" ht="14.25" customHeight="1" x14ac:dyDescent="0.25">
      <c r="E22843" s="113"/>
      <c r="H22843" s="133"/>
      <c r="T22843" s="133"/>
      <c r="X22843" s="131"/>
      <c r="Y22843" s="133"/>
      <c r="AJ22843" s="133"/>
      <c r="AO22843" s="135"/>
      <c r="AP22843" s="135"/>
      <c r="BJ22843" s="136"/>
    </row>
    <row r="22844" spans="5:62" ht="14.25" customHeight="1" x14ac:dyDescent="0.25">
      <c r="E22844" s="113"/>
      <c r="H22844" s="133"/>
      <c r="T22844" s="133"/>
      <c r="X22844" s="131"/>
      <c r="Y22844" s="133"/>
      <c r="AJ22844" s="133"/>
      <c r="AO22844" s="135"/>
      <c r="AP22844" s="135"/>
      <c r="BJ22844" s="136"/>
    </row>
    <row r="22845" spans="5:62" ht="14.25" customHeight="1" x14ac:dyDescent="0.25">
      <c r="E22845" s="113"/>
      <c r="H22845" s="133"/>
      <c r="T22845" s="133"/>
      <c r="X22845" s="131"/>
      <c r="Y22845" s="133"/>
      <c r="AJ22845" s="133"/>
      <c r="AO22845" s="135"/>
      <c r="AP22845" s="135"/>
      <c r="BJ22845" s="136"/>
    </row>
    <row r="22846" spans="5:62" ht="14.25" customHeight="1" x14ac:dyDescent="0.25">
      <c r="E22846" s="113"/>
      <c r="H22846" s="133"/>
      <c r="T22846" s="133"/>
      <c r="X22846" s="131"/>
      <c r="Y22846" s="133"/>
      <c r="AJ22846" s="133"/>
      <c r="AO22846" s="135"/>
      <c r="AP22846" s="135"/>
      <c r="BJ22846" s="136"/>
    </row>
    <row r="22847" spans="5:62" ht="14.25" customHeight="1" x14ac:dyDescent="0.25">
      <c r="E22847" s="113"/>
      <c r="H22847" s="133"/>
      <c r="T22847" s="133"/>
      <c r="X22847" s="131"/>
      <c r="Y22847" s="133"/>
      <c r="AJ22847" s="133"/>
      <c r="AO22847" s="135"/>
      <c r="AP22847" s="135"/>
      <c r="BJ22847" s="136"/>
    </row>
    <row r="22848" spans="5:62" ht="14.25" customHeight="1" x14ac:dyDescent="0.25">
      <c r="E22848" s="113"/>
      <c r="H22848" s="133"/>
      <c r="T22848" s="133"/>
      <c r="X22848" s="131"/>
      <c r="Y22848" s="133"/>
      <c r="AJ22848" s="133"/>
      <c r="AO22848" s="135"/>
      <c r="AP22848" s="135"/>
      <c r="BJ22848" s="136"/>
    </row>
    <row r="22849" spans="5:62" ht="14.25" customHeight="1" x14ac:dyDescent="0.25">
      <c r="E22849" s="113"/>
      <c r="H22849" s="133"/>
      <c r="T22849" s="133"/>
      <c r="X22849" s="131"/>
      <c r="Y22849" s="133"/>
      <c r="AJ22849" s="133"/>
      <c r="AO22849" s="135"/>
      <c r="AP22849" s="135"/>
      <c r="BJ22849" s="136"/>
    </row>
    <row r="22850" spans="5:62" ht="14.25" customHeight="1" x14ac:dyDescent="0.25">
      <c r="E22850" s="113"/>
      <c r="H22850" s="133"/>
      <c r="T22850" s="133"/>
      <c r="X22850" s="131"/>
      <c r="Y22850" s="133"/>
      <c r="AJ22850" s="133"/>
      <c r="AO22850" s="135"/>
      <c r="AP22850" s="135"/>
      <c r="BJ22850" s="136"/>
    </row>
    <row r="22851" spans="5:62" ht="14.25" customHeight="1" x14ac:dyDescent="0.25">
      <c r="E22851" s="113"/>
      <c r="H22851" s="133"/>
      <c r="T22851" s="133"/>
      <c r="X22851" s="131"/>
      <c r="Y22851" s="133"/>
      <c r="AJ22851" s="133"/>
      <c r="AO22851" s="135"/>
      <c r="AP22851" s="135"/>
      <c r="BJ22851" s="136"/>
    </row>
    <row r="22852" spans="5:62" ht="14.25" customHeight="1" x14ac:dyDescent="0.25">
      <c r="E22852" s="113"/>
      <c r="H22852" s="133"/>
      <c r="T22852" s="133"/>
      <c r="X22852" s="131"/>
      <c r="Y22852" s="133"/>
      <c r="AJ22852" s="133"/>
      <c r="AO22852" s="135"/>
      <c r="AP22852" s="135"/>
      <c r="BJ22852" s="136"/>
    </row>
    <row r="22853" spans="5:62" ht="14.25" customHeight="1" x14ac:dyDescent="0.25">
      <c r="E22853" s="113"/>
      <c r="H22853" s="133"/>
      <c r="T22853" s="133"/>
      <c r="X22853" s="131"/>
      <c r="Y22853" s="133"/>
      <c r="AJ22853" s="133"/>
      <c r="AO22853" s="135"/>
      <c r="AP22853" s="135"/>
      <c r="BJ22853" s="136"/>
    </row>
    <row r="22854" spans="5:62" ht="14.25" customHeight="1" x14ac:dyDescent="0.25">
      <c r="E22854" s="113"/>
      <c r="H22854" s="133"/>
      <c r="T22854" s="133"/>
      <c r="X22854" s="131"/>
      <c r="Y22854" s="133"/>
      <c r="AJ22854" s="133"/>
      <c r="AO22854" s="135"/>
      <c r="AP22854" s="135"/>
      <c r="BJ22854" s="136"/>
    </row>
    <row r="22855" spans="5:62" ht="14.25" customHeight="1" x14ac:dyDescent="0.25">
      <c r="E22855" s="113"/>
      <c r="H22855" s="133"/>
      <c r="T22855" s="133"/>
      <c r="X22855" s="131"/>
      <c r="Y22855" s="133"/>
      <c r="AJ22855" s="133"/>
      <c r="AO22855" s="135"/>
      <c r="AP22855" s="135"/>
      <c r="BJ22855" s="136"/>
    </row>
    <row r="22856" spans="5:62" ht="14.25" customHeight="1" x14ac:dyDescent="0.25">
      <c r="E22856" s="113"/>
      <c r="H22856" s="133"/>
      <c r="T22856" s="133"/>
      <c r="X22856" s="131"/>
      <c r="Y22856" s="133"/>
      <c r="AJ22856" s="133"/>
      <c r="AO22856" s="135"/>
      <c r="AP22856" s="135"/>
      <c r="BJ22856" s="136"/>
    </row>
    <row r="22857" spans="5:62" ht="14.25" customHeight="1" x14ac:dyDescent="0.25">
      <c r="E22857" s="113"/>
      <c r="H22857" s="133"/>
      <c r="T22857" s="133"/>
      <c r="X22857" s="131"/>
      <c r="Y22857" s="133"/>
      <c r="AJ22857" s="133"/>
      <c r="AO22857" s="135"/>
      <c r="AP22857" s="135"/>
      <c r="BJ22857" s="136"/>
    </row>
    <row r="22858" spans="5:62" ht="14.25" customHeight="1" x14ac:dyDescent="0.25">
      <c r="E22858" s="113"/>
      <c r="H22858" s="133"/>
      <c r="T22858" s="133"/>
      <c r="X22858" s="131"/>
      <c r="Y22858" s="133"/>
      <c r="AJ22858" s="133"/>
      <c r="AO22858" s="135"/>
      <c r="AP22858" s="135"/>
      <c r="BJ22858" s="136"/>
    </row>
    <row r="22859" spans="5:62" ht="14.25" customHeight="1" x14ac:dyDescent="0.25">
      <c r="E22859" s="113"/>
      <c r="H22859" s="133"/>
      <c r="T22859" s="133"/>
      <c r="X22859" s="131"/>
      <c r="Y22859" s="133"/>
      <c r="AJ22859" s="133"/>
      <c r="AO22859" s="135"/>
      <c r="AP22859" s="135"/>
      <c r="BJ22859" s="136"/>
    </row>
    <row r="22860" spans="5:62" ht="14.25" customHeight="1" x14ac:dyDescent="0.25">
      <c r="E22860" s="113"/>
      <c r="H22860" s="133"/>
      <c r="T22860" s="133"/>
      <c r="X22860" s="131"/>
      <c r="Y22860" s="133"/>
      <c r="AJ22860" s="133"/>
      <c r="AO22860" s="135"/>
      <c r="AP22860" s="135"/>
      <c r="BJ22860" s="136"/>
    </row>
    <row r="22861" spans="5:62" ht="14.25" customHeight="1" x14ac:dyDescent="0.25">
      <c r="E22861" s="113"/>
      <c r="H22861" s="133"/>
      <c r="T22861" s="133"/>
      <c r="X22861" s="131"/>
      <c r="Y22861" s="133"/>
      <c r="AJ22861" s="133"/>
      <c r="AO22861" s="135"/>
      <c r="AP22861" s="135"/>
      <c r="BJ22861" s="136"/>
    </row>
    <row r="22862" spans="5:62" ht="14.25" customHeight="1" x14ac:dyDescent="0.25">
      <c r="E22862" s="113"/>
      <c r="H22862" s="133"/>
      <c r="T22862" s="133"/>
      <c r="X22862" s="131"/>
      <c r="Y22862" s="133"/>
      <c r="AJ22862" s="133"/>
      <c r="AO22862" s="135"/>
      <c r="AP22862" s="135"/>
      <c r="BJ22862" s="136"/>
    </row>
    <row r="22863" spans="5:62" ht="14.25" customHeight="1" x14ac:dyDescent="0.25">
      <c r="E22863" s="113"/>
      <c r="H22863" s="133"/>
      <c r="T22863" s="133"/>
      <c r="X22863" s="131"/>
      <c r="Y22863" s="133"/>
      <c r="AJ22863" s="133"/>
      <c r="AO22863" s="135"/>
      <c r="AP22863" s="135"/>
      <c r="BJ22863" s="136"/>
    </row>
    <row r="22864" spans="5:62" ht="14.25" customHeight="1" x14ac:dyDescent="0.25">
      <c r="E22864" s="113"/>
      <c r="H22864" s="133"/>
      <c r="T22864" s="133"/>
      <c r="X22864" s="131"/>
      <c r="Y22864" s="133"/>
      <c r="AJ22864" s="133"/>
      <c r="AO22864" s="135"/>
      <c r="AP22864" s="135"/>
      <c r="BJ22864" s="136"/>
    </row>
    <row r="22865" spans="5:62" ht="14.25" customHeight="1" x14ac:dyDescent="0.25">
      <c r="E22865" s="113"/>
      <c r="H22865" s="133"/>
      <c r="T22865" s="133"/>
      <c r="X22865" s="131"/>
      <c r="Y22865" s="133"/>
      <c r="AJ22865" s="133"/>
      <c r="AO22865" s="135"/>
      <c r="AP22865" s="135"/>
      <c r="BJ22865" s="136"/>
    </row>
    <row r="22866" spans="5:62" ht="14.25" customHeight="1" x14ac:dyDescent="0.25">
      <c r="E22866" s="113"/>
      <c r="H22866" s="133"/>
      <c r="T22866" s="133"/>
      <c r="X22866" s="131"/>
      <c r="Y22866" s="133"/>
      <c r="AJ22866" s="133"/>
      <c r="AO22866" s="135"/>
      <c r="AP22866" s="135"/>
      <c r="BJ22866" s="136"/>
    </row>
    <row r="22867" spans="5:62" ht="14.25" customHeight="1" x14ac:dyDescent="0.25">
      <c r="E22867" s="113"/>
      <c r="H22867" s="133"/>
      <c r="T22867" s="133"/>
      <c r="X22867" s="131"/>
      <c r="Y22867" s="133"/>
      <c r="AJ22867" s="133"/>
      <c r="AO22867" s="135"/>
      <c r="AP22867" s="135"/>
      <c r="BJ22867" s="136"/>
    </row>
    <row r="22868" spans="5:62" ht="14.25" customHeight="1" x14ac:dyDescent="0.25">
      <c r="E22868" s="113"/>
      <c r="H22868" s="133"/>
      <c r="T22868" s="133"/>
      <c r="X22868" s="131"/>
      <c r="Y22868" s="133"/>
      <c r="AJ22868" s="133"/>
      <c r="AO22868" s="135"/>
      <c r="AP22868" s="135"/>
      <c r="BJ22868" s="136"/>
    </row>
    <row r="22869" spans="5:62" ht="14.25" customHeight="1" x14ac:dyDescent="0.25">
      <c r="E22869" s="113"/>
      <c r="H22869" s="133"/>
      <c r="T22869" s="133"/>
      <c r="X22869" s="131"/>
      <c r="Y22869" s="133"/>
      <c r="AJ22869" s="133"/>
      <c r="AO22869" s="135"/>
      <c r="AP22869" s="135"/>
      <c r="BJ22869" s="136"/>
    </row>
    <row r="22870" spans="5:62" ht="14.25" customHeight="1" x14ac:dyDescent="0.25">
      <c r="E22870" s="113"/>
      <c r="H22870" s="133"/>
      <c r="T22870" s="133"/>
      <c r="X22870" s="131"/>
      <c r="Y22870" s="133"/>
      <c r="AJ22870" s="133"/>
      <c r="AO22870" s="135"/>
      <c r="AP22870" s="135"/>
      <c r="BJ22870" s="136"/>
    </row>
    <row r="22871" spans="5:62" ht="14.25" customHeight="1" x14ac:dyDescent="0.25">
      <c r="E22871" s="113"/>
      <c r="H22871" s="133"/>
      <c r="T22871" s="133"/>
      <c r="X22871" s="131"/>
      <c r="Y22871" s="133"/>
      <c r="AJ22871" s="133"/>
      <c r="AO22871" s="135"/>
      <c r="AP22871" s="135"/>
      <c r="BJ22871" s="136"/>
    </row>
    <row r="22872" spans="5:62" ht="14.25" customHeight="1" x14ac:dyDescent="0.25">
      <c r="E22872" s="113"/>
      <c r="H22872" s="133"/>
      <c r="T22872" s="133"/>
      <c r="X22872" s="131"/>
      <c r="Y22872" s="133"/>
      <c r="AJ22872" s="133"/>
      <c r="AO22872" s="135"/>
      <c r="AP22872" s="135"/>
      <c r="BJ22872" s="136"/>
    </row>
    <row r="22873" spans="5:62" ht="14.25" customHeight="1" x14ac:dyDescent="0.25">
      <c r="E22873" s="113"/>
      <c r="H22873" s="133"/>
      <c r="T22873" s="133"/>
      <c r="X22873" s="131"/>
      <c r="Y22873" s="133"/>
      <c r="AJ22873" s="133"/>
      <c r="AO22873" s="135"/>
      <c r="AP22873" s="135"/>
      <c r="BJ22873" s="136"/>
    </row>
    <row r="22874" spans="5:62" ht="14.25" customHeight="1" x14ac:dyDescent="0.25">
      <c r="E22874" s="113"/>
      <c r="H22874" s="133"/>
      <c r="T22874" s="133"/>
      <c r="X22874" s="131"/>
      <c r="Y22874" s="133"/>
      <c r="AJ22874" s="133"/>
      <c r="AO22874" s="135"/>
      <c r="AP22874" s="135"/>
      <c r="BJ22874" s="136"/>
    </row>
    <row r="22875" spans="5:62" ht="14.25" customHeight="1" x14ac:dyDescent="0.25">
      <c r="E22875" s="113"/>
      <c r="H22875" s="133"/>
      <c r="T22875" s="133"/>
      <c r="X22875" s="131"/>
      <c r="Y22875" s="133"/>
      <c r="AJ22875" s="133"/>
      <c r="AO22875" s="135"/>
      <c r="AP22875" s="135"/>
      <c r="BJ22875" s="136"/>
    </row>
    <row r="22876" spans="5:62" ht="14.25" customHeight="1" x14ac:dyDescent="0.25">
      <c r="E22876" s="113"/>
      <c r="H22876" s="133"/>
      <c r="T22876" s="133"/>
      <c r="X22876" s="131"/>
      <c r="Y22876" s="133"/>
      <c r="AJ22876" s="133"/>
      <c r="AO22876" s="135"/>
      <c r="AP22876" s="135"/>
      <c r="BJ22876" s="136"/>
    </row>
    <row r="22877" spans="5:62" ht="14.25" customHeight="1" x14ac:dyDescent="0.25">
      <c r="E22877" s="113"/>
      <c r="H22877" s="133"/>
      <c r="T22877" s="133"/>
      <c r="X22877" s="131"/>
      <c r="Y22877" s="133"/>
      <c r="AJ22877" s="133"/>
      <c r="AO22877" s="135"/>
      <c r="AP22877" s="135"/>
      <c r="BJ22877" s="136"/>
    </row>
    <row r="22878" spans="5:62" ht="14.25" customHeight="1" x14ac:dyDescent="0.25">
      <c r="E22878" s="113"/>
      <c r="H22878" s="133"/>
      <c r="T22878" s="133"/>
      <c r="X22878" s="131"/>
      <c r="Y22878" s="133"/>
      <c r="AJ22878" s="133"/>
      <c r="AO22878" s="135"/>
      <c r="AP22878" s="135"/>
      <c r="BJ22878" s="136"/>
    </row>
    <row r="22879" spans="5:62" ht="14.25" customHeight="1" x14ac:dyDescent="0.25">
      <c r="E22879" s="113"/>
      <c r="H22879" s="133"/>
      <c r="T22879" s="133"/>
      <c r="X22879" s="131"/>
      <c r="Y22879" s="133"/>
      <c r="AJ22879" s="133"/>
      <c r="AO22879" s="135"/>
      <c r="AP22879" s="135"/>
      <c r="BJ22879" s="136"/>
    </row>
    <row r="22880" spans="5:62" ht="14.25" customHeight="1" x14ac:dyDescent="0.25">
      <c r="E22880" s="113"/>
      <c r="H22880" s="133"/>
      <c r="T22880" s="133"/>
      <c r="X22880" s="131"/>
      <c r="Y22880" s="133"/>
      <c r="AJ22880" s="133"/>
      <c r="AO22880" s="135"/>
      <c r="AP22880" s="135"/>
      <c r="BJ22880" s="136"/>
    </row>
    <row r="22881" spans="5:62" ht="14.25" customHeight="1" x14ac:dyDescent="0.25">
      <c r="E22881" s="113"/>
      <c r="H22881" s="133"/>
      <c r="T22881" s="133"/>
      <c r="X22881" s="131"/>
      <c r="Y22881" s="133"/>
      <c r="AJ22881" s="133"/>
      <c r="AO22881" s="135"/>
      <c r="AP22881" s="135"/>
      <c r="BJ22881" s="136"/>
    </row>
    <row r="22882" spans="5:62" ht="14.25" customHeight="1" x14ac:dyDescent="0.25">
      <c r="E22882" s="113"/>
      <c r="H22882" s="133"/>
      <c r="T22882" s="133"/>
      <c r="X22882" s="131"/>
      <c r="Y22882" s="133"/>
      <c r="AJ22882" s="133"/>
      <c r="AO22882" s="135"/>
      <c r="AP22882" s="135"/>
      <c r="BJ22882" s="136"/>
    </row>
    <row r="22883" spans="5:62" ht="14.25" customHeight="1" x14ac:dyDescent="0.25">
      <c r="E22883" s="113"/>
      <c r="H22883" s="133"/>
      <c r="T22883" s="133"/>
      <c r="X22883" s="131"/>
      <c r="Y22883" s="133"/>
      <c r="AJ22883" s="133"/>
      <c r="AO22883" s="135"/>
      <c r="AP22883" s="135"/>
      <c r="BJ22883" s="136"/>
    </row>
    <row r="22884" spans="5:62" ht="14.25" customHeight="1" x14ac:dyDescent="0.25">
      <c r="E22884" s="113"/>
      <c r="H22884" s="133"/>
      <c r="T22884" s="133"/>
      <c r="X22884" s="131"/>
      <c r="Y22884" s="133"/>
      <c r="AJ22884" s="133"/>
      <c r="AO22884" s="135"/>
      <c r="AP22884" s="135"/>
      <c r="BJ22884" s="136"/>
    </row>
    <row r="22885" spans="5:62" ht="14.25" customHeight="1" x14ac:dyDescent="0.25">
      <c r="E22885" s="113"/>
      <c r="H22885" s="133"/>
      <c r="T22885" s="133"/>
      <c r="X22885" s="131"/>
      <c r="Y22885" s="133"/>
      <c r="AJ22885" s="133"/>
      <c r="AO22885" s="135"/>
      <c r="AP22885" s="135"/>
      <c r="BJ22885" s="136"/>
    </row>
    <row r="22886" spans="5:62" ht="14.25" customHeight="1" x14ac:dyDescent="0.25">
      <c r="E22886" s="113"/>
      <c r="H22886" s="133"/>
      <c r="T22886" s="133"/>
      <c r="X22886" s="131"/>
      <c r="Y22886" s="133"/>
      <c r="AJ22886" s="133"/>
      <c r="AO22886" s="135"/>
      <c r="AP22886" s="135"/>
      <c r="BJ22886" s="136"/>
    </row>
    <row r="22887" spans="5:62" ht="14.25" customHeight="1" x14ac:dyDescent="0.25">
      <c r="E22887" s="113"/>
      <c r="H22887" s="133"/>
      <c r="T22887" s="133"/>
      <c r="X22887" s="131"/>
      <c r="Y22887" s="133"/>
      <c r="AJ22887" s="133"/>
      <c r="AO22887" s="135"/>
      <c r="AP22887" s="135"/>
      <c r="BJ22887" s="136"/>
    </row>
    <row r="22888" spans="5:62" ht="14.25" customHeight="1" x14ac:dyDescent="0.25">
      <c r="E22888" s="113"/>
      <c r="H22888" s="133"/>
      <c r="T22888" s="133"/>
      <c r="X22888" s="131"/>
      <c r="Y22888" s="133"/>
      <c r="AJ22888" s="133"/>
      <c r="AO22888" s="135"/>
      <c r="AP22888" s="135"/>
      <c r="BJ22888" s="136"/>
    </row>
    <row r="22889" spans="5:62" ht="14.25" customHeight="1" x14ac:dyDescent="0.25">
      <c r="E22889" s="113"/>
      <c r="H22889" s="133"/>
      <c r="T22889" s="133"/>
      <c r="X22889" s="131"/>
      <c r="Y22889" s="133"/>
      <c r="AJ22889" s="133"/>
      <c r="AO22889" s="135"/>
      <c r="AP22889" s="135"/>
      <c r="BJ22889" s="136"/>
    </row>
    <row r="22890" spans="5:62" ht="14.25" customHeight="1" x14ac:dyDescent="0.25">
      <c r="E22890" s="113"/>
      <c r="H22890" s="133"/>
      <c r="T22890" s="133"/>
      <c r="X22890" s="131"/>
      <c r="Y22890" s="133"/>
      <c r="AJ22890" s="133"/>
      <c r="AO22890" s="135"/>
      <c r="AP22890" s="135"/>
      <c r="BJ22890" s="136"/>
    </row>
    <row r="22891" spans="5:62" ht="14.25" customHeight="1" x14ac:dyDescent="0.25">
      <c r="E22891" s="113"/>
      <c r="H22891" s="133"/>
      <c r="T22891" s="133"/>
      <c r="X22891" s="131"/>
      <c r="Y22891" s="133"/>
      <c r="AJ22891" s="133"/>
      <c r="AO22891" s="135"/>
      <c r="AP22891" s="135"/>
      <c r="BJ22891" s="136"/>
    </row>
    <row r="22892" spans="5:62" ht="14.25" customHeight="1" x14ac:dyDescent="0.25">
      <c r="E22892" s="113"/>
      <c r="H22892" s="133"/>
      <c r="T22892" s="133"/>
      <c r="X22892" s="131"/>
      <c r="Y22892" s="133"/>
      <c r="AJ22892" s="133"/>
      <c r="AO22892" s="135"/>
      <c r="AP22892" s="135"/>
      <c r="BJ22892" s="136"/>
    </row>
    <row r="22893" spans="5:62" ht="14.25" customHeight="1" x14ac:dyDescent="0.25">
      <c r="E22893" s="113"/>
      <c r="H22893" s="133"/>
      <c r="T22893" s="133"/>
      <c r="X22893" s="131"/>
      <c r="Y22893" s="133"/>
      <c r="AJ22893" s="133"/>
      <c r="AO22893" s="135"/>
      <c r="AP22893" s="135"/>
      <c r="BJ22893" s="136"/>
    </row>
    <row r="22894" spans="5:62" ht="14.25" customHeight="1" x14ac:dyDescent="0.25">
      <c r="E22894" s="113"/>
      <c r="H22894" s="133"/>
      <c r="T22894" s="133"/>
      <c r="X22894" s="131"/>
      <c r="Y22894" s="133"/>
      <c r="AJ22894" s="133"/>
      <c r="AO22894" s="135"/>
      <c r="AP22894" s="135"/>
      <c r="BJ22894" s="136"/>
    </row>
    <row r="22895" spans="5:62" ht="14.25" customHeight="1" x14ac:dyDescent="0.25">
      <c r="E22895" s="113"/>
      <c r="H22895" s="133"/>
      <c r="T22895" s="133"/>
      <c r="X22895" s="131"/>
      <c r="Y22895" s="133"/>
      <c r="AJ22895" s="133"/>
      <c r="AO22895" s="135"/>
      <c r="AP22895" s="135"/>
      <c r="BJ22895" s="136"/>
    </row>
    <row r="22896" spans="5:62" ht="14.25" customHeight="1" x14ac:dyDescent="0.25">
      <c r="E22896" s="113"/>
      <c r="H22896" s="133"/>
      <c r="T22896" s="133"/>
      <c r="X22896" s="131"/>
      <c r="Y22896" s="133"/>
      <c r="AJ22896" s="133"/>
      <c r="AO22896" s="135"/>
      <c r="AP22896" s="135"/>
      <c r="BJ22896" s="136"/>
    </row>
    <row r="22897" spans="5:62" ht="14.25" customHeight="1" x14ac:dyDescent="0.25">
      <c r="E22897" s="113"/>
      <c r="H22897" s="133"/>
      <c r="T22897" s="133"/>
      <c r="X22897" s="131"/>
      <c r="Y22897" s="133"/>
      <c r="AJ22897" s="133"/>
      <c r="AO22897" s="135"/>
      <c r="AP22897" s="135"/>
      <c r="BJ22897" s="136"/>
    </row>
    <row r="22898" spans="5:62" ht="14.25" customHeight="1" x14ac:dyDescent="0.25">
      <c r="E22898" s="113"/>
      <c r="H22898" s="133"/>
      <c r="T22898" s="133"/>
      <c r="X22898" s="131"/>
      <c r="Y22898" s="133"/>
      <c r="AJ22898" s="133"/>
      <c r="AO22898" s="135"/>
      <c r="AP22898" s="135"/>
      <c r="BJ22898" s="136"/>
    </row>
    <row r="22899" spans="5:62" ht="14.25" customHeight="1" x14ac:dyDescent="0.25">
      <c r="E22899" s="113"/>
      <c r="H22899" s="133"/>
      <c r="T22899" s="133"/>
      <c r="X22899" s="131"/>
      <c r="Y22899" s="133"/>
      <c r="AJ22899" s="133"/>
      <c r="AO22899" s="135"/>
      <c r="AP22899" s="135"/>
      <c r="BJ22899" s="136"/>
    </row>
    <row r="22900" spans="5:62" ht="14.25" customHeight="1" x14ac:dyDescent="0.25">
      <c r="E22900" s="113"/>
      <c r="H22900" s="133"/>
      <c r="T22900" s="133"/>
      <c r="X22900" s="131"/>
      <c r="Y22900" s="133"/>
      <c r="AJ22900" s="133"/>
      <c r="AO22900" s="135"/>
      <c r="AP22900" s="135"/>
      <c r="BJ22900" s="136"/>
    </row>
    <row r="22901" spans="5:62" ht="14.25" customHeight="1" x14ac:dyDescent="0.25">
      <c r="E22901" s="113"/>
      <c r="H22901" s="133"/>
      <c r="T22901" s="133"/>
      <c r="X22901" s="131"/>
      <c r="Y22901" s="133"/>
      <c r="AJ22901" s="133"/>
      <c r="AO22901" s="135"/>
      <c r="AP22901" s="135"/>
      <c r="BJ22901" s="136"/>
    </row>
    <row r="22902" spans="5:62" ht="14.25" customHeight="1" x14ac:dyDescent="0.25">
      <c r="E22902" s="113"/>
      <c r="H22902" s="133"/>
      <c r="T22902" s="133"/>
      <c r="X22902" s="131"/>
      <c r="Y22902" s="133"/>
      <c r="AJ22902" s="133"/>
      <c r="AO22902" s="135"/>
      <c r="AP22902" s="135"/>
      <c r="BJ22902" s="136"/>
    </row>
    <row r="22903" spans="5:62" ht="14.25" customHeight="1" x14ac:dyDescent="0.25">
      <c r="E22903" s="113"/>
      <c r="H22903" s="133"/>
      <c r="T22903" s="133"/>
      <c r="X22903" s="131"/>
      <c r="Y22903" s="133"/>
      <c r="AJ22903" s="133"/>
      <c r="AO22903" s="135"/>
      <c r="AP22903" s="135"/>
      <c r="BJ22903" s="136"/>
    </row>
    <row r="22904" spans="5:62" ht="14.25" customHeight="1" x14ac:dyDescent="0.25">
      <c r="E22904" s="113"/>
      <c r="H22904" s="133"/>
      <c r="T22904" s="133"/>
      <c r="X22904" s="131"/>
      <c r="Y22904" s="133"/>
      <c r="AJ22904" s="133"/>
      <c r="AO22904" s="135"/>
      <c r="AP22904" s="135"/>
      <c r="BJ22904" s="136"/>
    </row>
    <row r="22905" spans="5:62" ht="14.25" customHeight="1" x14ac:dyDescent="0.25">
      <c r="E22905" s="113"/>
      <c r="H22905" s="133"/>
      <c r="T22905" s="133"/>
      <c r="X22905" s="131"/>
      <c r="Y22905" s="133"/>
      <c r="AJ22905" s="133"/>
      <c r="AO22905" s="135"/>
      <c r="AP22905" s="135"/>
      <c r="BJ22905" s="136"/>
    </row>
    <row r="22906" spans="5:62" ht="14.25" customHeight="1" x14ac:dyDescent="0.25">
      <c r="E22906" s="113"/>
      <c r="H22906" s="133"/>
      <c r="T22906" s="133"/>
      <c r="X22906" s="131"/>
      <c r="Y22906" s="133"/>
      <c r="AJ22906" s="133"/>
      <c r="AO22906" s="135"/>
      <c r="AP22906" s="135"/>
      <c r="BJ22906" s="136"/>
    </row>
    <row r="22907" spans="5:62" ht="14.25" customHeight="1" x14ac:dyDescent="0.25">
      <c r="E22907" s="113"/>
      <c r="H22907" s="133"/>
      <c r="T22907" s="133"/>
      <c r="X22907" s="131"/>
      <c r="Y22907" s="133"/>
      <c r="AJ22907" s="133"/>
      <c r="AO22907" s="135"/>
      <c r="AP22907" s="135"/>
      <c r="BJ22907" s="136"/>
    </row>
    <row r="22908" spans="5:62" ht="14.25" customHeight="1" x14ac:dyDescent="0.25">
      <c r="E22908" s="113"/>
      <c r="H22908" s="133"/>
      <c r="T22908" s="133"/>
      <c r="X22908" s="131"/>
      <c r="Y22908" s="133"/>
      <c r="AJ22908" s="133"/>
      <c r="AO22908" s="135"/>
      <c r="AP22908" s="135"/>
      <c r="BJ22908" s="136"/>
    </row>
    <row r="22909" spans="5:62" ht="14.25" customHeight="1" x14ac:dyDescent="0.25">
      <c r="E22909" s="113"/>
      <c r="H22909" s="133"/>
      <c r="T22909" s="133"/>
      <c r="X22909" s="131"/>
      <c r="Y22909" s="133"/>
      <c r="AJ22909" s="133"/>
      <c r="AO22909" s="135"/>
      <c r="AP22909" s="135"/>
      <c r="BJ22909" s="136"/>
    </row>
    <row r="22910" spans="5:62" ht="14.25" customHeight="1" x14ac:dyDescent="0.25">
      <c r="E22910" s="113"/>
      <c r="H22910" s="133"/>
      <c r="T22910" s="133"/>
      <c r="X22910" s="131"/>
      <c r="Y22910" s="133"/>
      <c r="AJ22910" s="133"/>
      <c r="AO22910" s="135"/>
      <c r="AP22910" s="135"/>
      <c r="BJ22910" s="136"/>
    </row>
    <row r="22911" spans="5:62" ht="14.25" customHeight="1" x14ac:dyDescent="0.25">
      <c r="E22911" s="113"/>
      <c r="H22911" s="133"/>
      <c r="T22911" s="133"/>
      <c r="X22911" s="131"/>
      <c r="Y22911" s="133"/>
      <c r="AJ22911" s="133"/>
      <c r="AO22911" s="135"/>
      <c r="AP22911" s="135"/>
      <c r="BJ22911" s="136"/>
    </row>
    <row r="22912" spans="5:62" ht="14.25" customHeight="1" x14ac:dyDescent="0.25">
      <c r="E22912" s="113"/>
      <c r="H22912" s="133"/>
      <c r="T22912" s="133"/>
      <c r="X22912" s="131"/>
      <c r="Y22912" s="133"/>
      <c r="AJ22912" s="133"/>
      <c r="AO22912" s="135"/>
      <c r="AP22912" s="135"/>
      <c r="BJ22912" s="136"/>
    </row>
    <row r="22913" spans="5:62" ht="14.25" customHeight="1" x14ac:dyDescent="0.25">
      <c r="E22913" s="113"/>
      <c r="H22913" s="133"/>
      <c r="T22913" s="133"/>
      <c r="X22913" s="131"/>
      <c r="Y22913" s="133"/>
      <c r="AJ22913" s="133"/>
      <c r="AO22913" s="135"/>
      <c r="AP22913" s="135"/>
      <c r="BJ22913" s="136"/>
    </row>
    <row r="22914" spans="5:62" ht="14.25" customHeight="1" x14ac:dyDescent="0.25">
      <c r="E22914" s="113"/>
      <c r="H22914" s="133"/>
      <c r="T22914" s="133"/>
      <c r="X22914" s="131"/>
      <c r="Y22914" s="133"/>
      <c r="AJ22914" s="133"/>
      <c r="AO22914" s="135"/>
      <c r="AP22914" s="135"/>
      <c r="BJ22914" s="136"/>
    </row>
    <row r="22915" spans="5:62" ht="14.25" customHeight="1" x14ac:dyDescent="0.25">
      <c r="E22915" s="113"/>
      <c r="H22915" s="133"/>
      <c r="T22915" s="133"/>
      <c r="X22915" s="131"/>
      <c r="Y22915" s="133"/>
      <c r="AJ22915" s="133"/>
      <c r="AO22915" s="135"/>
      <c r="AP22915" s="135"/>
      <c r="BJ22915" s="136"/>
    </row>
    <row r="22916" spans="5:62" ht="14.25" customHeight="1" x14ac:dyDescent="0.25">
      <c r="E22916" s="113"/>
      <c r="H22916" s="133"/>
      <c r="T22916" s="133"/>
      <c r="X22916" s="131"/>
      <c r="Y22916" s="133"/>
      <c r="AJ22916" s="133"/>
      <c r="AO22916" s="135"/>
      <c r="AP22916" s="135"/>
      <c r="BJ22916" s="136"/>
    </row>
    <row r="22917" spans="5:62" ht="14.25" customHeight="1" x14ac:dyDescent="0.25">
      <c r="E22917" s="113"/>
      <c r="H22917" s="133"/>
      <c r="T22917" s="133"/>
      <c r="X22917" s="131"/>
      <c r="Y22917" s="133"/>
      <c r="AJ22917" s="133"/>
      <c r="AO22917" s="135"/>
      <c r="AP22917" s="135"/>
      <c r="BJ22917" s="136"/>
    </row>
    <row r="22918" spans="5:62" ht="14.25" customHeight="1" x14ac:dyDescent="0.25">
      <c r="E22918" s="113"/>
      <c r="H22918" s="133"/>
      <c r="T22918" s="133"/>
      <c r="X22918" s="131"/>
      <c r="Y22918" s="133"/>
      <c r="AJ22918" s="133"/>
      <c r="AO22918" s="135"/>
      <c r="AP22918" s="135"/>
      <c r="BJ22918" s="136"/>
    </row>
    <row r="22919" spans="5:62" ht="14.25" customHeight="1" x14ac:dyDescent="0.25">
      <c r="E22919" s="113"/>
      <c r="H22919" s="133"/>
      <c r="T22919" s="133"/>
      <c r="X22919" s="131"/>
      <c r="Y22919" s="133"/>
      <c r="AJ22919" s="133"/>
      <c r="AO22919" s="135"/>
      <c r="AP22919" s="135"/>
      <c r="BJ22919" s="136"/>
    </row>
    <row r="22920" spans="5:62" ht="14.25" customHeight="1" x14ac:dyDescent="0.25">
      <c r="E22920" s="113"/>
      <c r="H22920" s="133"/>
      <c r="T22920" s="133"/>
      <c r="X22920" s="131"/>
      <c r="Y22920" s="133"/>
      <c r="AJ22920" s="133"/>
      <c r="AO22920" s="135"/>
      <c r="AP22920" s="135"/>
      <c r="BJ22920" s="136"/>
    </row>
    <row r="22921" spans="5:62" ht="14.25" customHeight="1" x14ac:dyDescent="0.25">
      <c r="E22921" s="113"/>
      <c r="H22921" s="133"/>
      <c r="T22921" s="133"/>
      <c r="X22921" s="131"/>
      <c r="Y22921" s="133"/>
      <c r="AJ22921" s="133"/>
      <c r="AO22921" s="135"/>
      <c r="AP22921" s="135"/>
      <c r="BJ22921" s="136"/>
    </row>
    <row r="22922" spans="5:62" ht="14.25" customHeight="1" x14ac:dyDescent="0.25">
      <c r="E22922" s="113"/>
      <c r="H22922" s="133"/>
      <c r="T22922" s="133"/>
      <c r="X22922" s="131"/>
      <c r="Y22922" s="133"/>
      <c r="AJ22922" s="133"/>
      <c r="AO22922" s="135"/>
      <c r="AP22922" s="135"/>
      <c r="BJ22922" s="136"/>
    </row>
    <row r="22923" spans="5:62" ht="14.25" customHeight="1" x14ac:dyDescent="0.25">
      <c r="E22923" s="113"/>
      <c r="H22923" s="133"/>
      <c r="T22923" s="133"/>
      <c r="X22923" s="131"/>
      <c r="Y22923" s="133"/>
      <c r="AJ22923" s="133"/>
      <c r="AO22923" s="135"/>
      <c r="AP22923" s="135"/>
      <c r="BJ22923" s="136"/>
    </row>
    <row r="22924" spans="5:62" ht="14.25" customHeight="1" x14ac:dyDescent="0.25">
      <c r="E22924" s="113"/>
      <c r="H22924" s="133"/>
      <c r="T22924" s="133"/>
      <c r="X22924" s="131"/>
      <c r="Y22924" s="133"/>
      <c r="AJ22924" s="133"/>
      <c r="AO22924" s="135"/>
      <c r="AP22924" s="135"/>
      <c r="BJ22924" s="136"/>
    </row>
    <row r="22925" spans="5:62" ht="14.25" customHeight="1" x14ac:dyDescent="0.25">
      <c r="E22925" s="113"/>
      <c r="H22925" s="133"/>
      <c r="T22925" s="133"/>
      <c r="X22925" s="131"/>
      <c r="Y22925" s="133"/>
      <c r="AJ22925" s="133"/>
      <c r="AO22925" s="135"/>
      <c r="AP22925" s="135"/>
      <c r="BJ22925" s="136"/>
    </row>
    <row r="22926" spans="5:62" ht="14.25" customHeight="1" x14ac:dyDescent="0.25">
      <c r="E22926" s="113"/>
      <c r="H22926" s="133"/>
      <c r="T22926" s="133"/>
      <c r="X22926" s="131"/>
      <c r="Y22926" s="133"/>
      <c r="AJ22926" s="133"/>
      <c r="AO22926" s="135"/>
      <c r="AP22926" s="135"/>
      <c r="BJ22926" s="136"/>
    </row>
    <row r="22927" spans="5:62" ht="14.25" customHeight="1" x14ac:dyDescent="0.25">
      <c r="E22927" s="113"/>
      <c r="H22927" s="133"/>
      <c r="T22927" s="133"/>
      <c r="X22927" s="131"/>
      <c r="Y22927" s="133"/>
      <c r="AJ22927" s="133"/>
      <c r="AO22927" s="135"/>
      <c r="AP22927" s="135"/>
      <c r="BJ22927" s="136"/>
    </row>
    <row r="22928" spans="5:62" ht="14.25" customHeight="1" x14ac:dyDescent="0.25">
      <c r="E22928" s="113"/>
      <c r="H22928" s="133"/>
      <c r="T22928" s="133"/>
      <c r="X22928" s="131"/>
      <c r="Y22928" s="133"/>
      <c r="AJ22928" s="133"/>
      <c r="AO22928" s="135"/>
      <c r="AP22928" s="135"/>
      <c r="BJ22928" s="136"/>
    </row>
    <row r="22929" spans="5:62" ht="14.25" customHeight="1" x14ac:dyDescent="0.25">
      <c r="E22929" s="113"/>
      <c r="H22929" s="133"/>
      <c r="T22929" s="133"/>
      <c r="X22929" s="131"/>
      <c r="Y22929" s="133"/>
      <c r="AJ22929" s="133"/>
      <c r="AO22929" s="135"/>
      <c r="AP22929" s="135"/>
      <c r="BJ22929" s="136"/>
    </row>
    <row r="22930" spans="5:62" ht="14.25" customHeight="1" x14ac:dyDescent="0.25">
      <c r="E22930" s="113"/>
      <c r="H22930" s="133"/>
      <c r="T22930" s="133"/>
      <c r="X22930" s="131"/>
      <c r="Y22930" s="133"/>
      <c r="AJ22930" s="133"/>
      <c r="AO22930" s="135"/>
      <c r="AP22930" s="135"/>
      <c r="BJ22930" s="136"/>
    </row>
    <row r="22931" spans="5:62" ht="14.25" customHeight="1" x14ac:dyDescent="0.25">
      <c r="E22931" s="113"/>
      <c r="H22931" s="133"/>
      <c r="T22931" s="133"/>
      <c r="X22931" s="131"/>
      <c r="Y22931" s="133"/>
      <c r="AJ22931" s="133"/>
      <c r="AO22931" s="135"/>
      <c r="AP22931" s="135"/>
      <c r="BJ22931" s="136"/>
    </row>
    <row r="22932" spans="5:62" ht="14.25" customHeight="1" x14ac:dyDescent="0.25">
      <c r="E22932" s="113"/>
      <c r="H22932" s="133"/>
      <c r="T22932" s="133"/>
      <c r="X22932" s="131"/>
      <c r="Y22932" s="133"/>
      <c r="AJ22932" s="133"/>
      <c r="AO22932" s="135"/>
      <c r="AP22932" s="135"/>
      <c r="BJ22932" s="136"/>
    </row>
    <row r="22933" spans="5:62" ht="14.25" customHeight="1" x14ac:dyDescent="0.25">
      <c r="E22933" s="113"/>
      <c r="H22933" s="133"/>
      <c r="T22933" s="133"/>
      <c r="X22933" s="131"/>
      <c r="Y22933" s="133"/>
      <c r="AJ22933" s="133"/>
      <c r="AO22933" s="135"/>
      <c r="AP22933" s="135"/>
      <c r="BJ22933" s="136"/>
    </row>
    <row r="22934" spans="5:62" ht="14.25" customHeight="1" x14ac:dyDescent="0.25">
      <c r="E22934" s="113"/>
      <c r="H22934" s="133"/>
      <c r="T22934" s="133"/>
      <c r="X22934" s="131"/>
      <c r="Y22934" s="133"/>
      <c r="AJ22934" s="133"/>
      <c r="AO22934" s="135"/>
      <c r="AP22934" s="135"/>
      <c r="BJ22934" s="136"/>
    </row>
    <row r="22935" spans="5:62" ht="14.25" customHeight="1" x14ac:dyDescent="0.25">
      <c r="E22935" s="113"/>
      <c r="H22935" s="133"/>
      <c r="T22935" s="133"/>
      <c r="X22935" s="131"/>
      <c r="Y22935" s="133"/>
      <c r="AJ22935" s="133"/>
      <c r="AO22935" s="135"/>
      <c r="AP22935" s="135"/>
      <c r="BJ22935" s="136"/>
    </row>
    <row r="22936" spans="5:62" ht="14.25" customHeight="1" x14ac:dyDescent="0.25">
      <c r="E22936" s="113"/>
      <c r="H22936" s="133"/>
      <c r="T22936" s="133"/>
      <c r="X22936" s="131"/>
      <c r="Y22936" s="133"/>
      <c r="AJ22936" s="133"/>
      <c r="AO22936" s="135"/>
      <c r="AP22936" s="135"/>
      <c r="BJ22936" s="136"/>
    </row>
    <row r="22937" spans="5:62" ht="14.25" customHeight="1" x14ac:dyDescent="0.25">
      <c r="E22937" s="113"/>
      <c r="H22937" s="133"/>
      <c r="T22937" s="133"/>
      <c r="X22937" s="131"/>
      <c r="Y22937" s="133"/>
      <c r="AJ22937" s="133"/>
      <c r="AO22937" s="135"/>
      <c r="AP22937" s="135"/>
      <c r="BJ22937" s="136"/>
    </row>
    <row r="22938" spans="5:62" ht="14.25" customHeight="1" x14ac:dyDescent="0.25">
      <c r="E22938" s="113"/>
      <c r="H22938" s="133"/>
      <c r="T22938" s="133"/>
      <c r="X22938" s="131"/>
      <c r="Y22938" s="133"/>
      <c r="AJ22938" s="133"/>
      <c r="AO22938" s="135"/>
      <c r="AP22938" s="135"/>
      <c r="BJ22938" s="136"/>
    </row>
    <row r="22939" spans="5:62" ht="14.25" customHeight="1" x14ac:dyDescent="0.25">
      <c r="E22939" s="113"/>
      <c r="H22939" s="133"/>
      <c r="T22939" s="133"/>
      <c r="X22939" s="131"/>
      <c r="Y22939" s="133"/>
      <c r="AJ22939" s="133"/>
      <c r="AO22939" s="135"/>
      <c r="AP22939" s="135"/>
      <c r="BJ22939" s="136"/>
    </row>
    <row r="22940" spans="5:62" ht="14.25" customHeight="1" x14ac:dyDescent="0.25">
      <c r="E22940" s="113"/>
      <c r="H22940" s="133"/>
      <c r="T22940" s="133"/>
      <c r="X22940" s="131"/>
      <c r="Y22940" s="133"/>
      <c r="AJ22940" s="133"/>
      <c r="AO22940" s="135"/>
      <c r="AP22940" s="135"/>
      <c r="BJ22940" s="136"/>
    </row>
    <row r="22941" spans="5:62" ht="14.25" customHeight="1" x14ac:dyDescent="0.25">
      <c r="E22941" s="113"/>
      <c r="H22941" s="133"/>
      <c r="T22941" s="133"/>
      <c r="X22941" s="131"/>
      <c r="Y22941" s="133"/>
      <c r="AJ22941" s="133"/>
      <c r="AO22941" s="135"/>
      <c r="AP22941" s="135"/>
      <c r="BJ22941" s="136"/>
    </row>
    <row r="22942" spans="5:62" ht="14.25" customHeight="1" x14ac:dyDescent="0.25">
      <c r="E22942" s="113"/>
      <c r="H22942" s="133"/>
      <c r="T22942" s="133"/>
      <c r="X22942" s="131"/>
      <c r="Y22942" s="133"/>
      <c r="AJ22942" s="133"/>
      <c r="AO22942" s="135"/>
      <c r="AP22942" s="135"/>
      <c r="BJ22942" s="136"/>
    </row>
    <row r="22943" spans="5:62" ht="14.25" customHeight="1" x14ac:dyDescent="0.25">
      <c r="E22943" s="113"/>
      <c r="H22943" s="133"/>
      <c r="T22943" s="133"/>
      <c r="X22943" s="131"/>
      <c r="Y22943" s="133"/>
      <c r="AJ22943" s="133"/>
      <c r="AO22943" s="135"/>
      <c r="AP22943" s="135"/>
      <c r="BJ22943" s="136"/>
    </row>
    <row r="22944" spans="5:62" ht="14.25" customHeight="1" x14ac:dyDescent="0.25">
      <c r="E22944" s="113"/>
      <c r="H22944" s="133"/>
      <c r="T22944" s="133"/>
      <c r="X22944" s="131"/>
      <c r="Y22944" s="133"/>
      <c r="AJ22944" s="133"/>
      <c r="AO22944" s="135"/>
      <c r="AP22944" s="135"/>
      <c r="BJ22944" s="136"/>
    </row>
    <row r="22945" spans="5:62" ht="14.25" customHeight="1" x14ac:dyDescent="0.25">
      <c r="E22945" s="113"/>
      <c r="H22945" s="133"/>
      <c r="T22945" s="133"/>
      <c r="X22945" s="131"/>
      <c r="Y22945" s="133"/>
      <c r="AJ22945" s="133"/>
      <c r="AO22945" s="135"/>
      <c r="AP22945" s="135"/>
      <c r="BJ22945" s="136"/>
    </row>
    <row r="22946" spans="5:62" ht="14.25" customHeight="1" x14ac:dyDescent="0.25">
      <c r="E22946" s="113"/>
      <c r="H22946" s="133"/>
      <c r="T22946" s="133"/>
      <c r="X22946" s="131"/>
      <c r="Y22946" s="133"/>
      <c r="AJ22946" s="133"/>
      <c r="AO22946" s="135"/>
      <c r="AP22946" s="135"/>
      <c r="BJ22946" s="136"/>
    </row>
    <row r="22947" spans="5:62" ht="14.25" customHeight="1" x14ac:dyDescent="0.25">
      <c r="E22947" s="113"/>
      <c r="H22947" s="133"/>
      <c r="T22947" s="133"/>
      <c r="X22947" s="131"/>
      <c r="Y22947" s="133"/>
      <c r="AJ22947" s="133"/>
      <c r="AO22947" s="135"/>
      <c r="AP22947" s="135"/>
      <c r="BJ22947" s="136"/>
    </row>
    <row r="22948" spans="5:62" ht="14.25" customHeight="1" x14ac:dyDescent="0.25">
      <c r="E22948" s="113"/>
      <c r="H22948" s="133"/>
      <c r="T22948" s="133"/>
      <c r="X22948" s="131"/>
      <c r="Y22948" s="133"/>
      <c r="AJ22948" s="133"/>
      <c r="AO22948" s="135"/>
      <c r="AP22948" s="135"/>
      <c r="BJ22948" s="136"/>
    </row>
    <row r="22949" spans="5:62" ht="14.25" customHeight="1" x14ac:dyDescent="0.25">
      <c r="E22949" s="113"/>
      <c r="H22949" s="133"/>
      <c r="T22949" s="133"/>
      <c r="X22949" s="131"/>
      <c r="Y22949" s="133"/>
      <c r="AJ22949" s="133"/>
      <c r="AO22949" s="135"/>
      <c r="AP22949" s="135"/>
      <c r="BJ22949" s="136"/>
    </row>
    <row r="22950" spans="5:62" ht="14.25" customHeight="1" x14ac:dyDescent="0.25">
      <c r="E22950" s="113"/>
      <c r="H22950" s="133"/>
      <c r="T22950" s="133"/>
      <c r="X22950" s="131"/>
      <c r="Y22950" s="133"/>
      <c r="AJ22950" s="133"/>
      <c r="AO22950" s="135"/>
      <c r="AP22950" s="135"/>
      <c r="BJ22950" s="136"/>
    </row>
    <row r="22951" spans="5:62" ht="14.25" customHeight="1" x14ac:dyDescent="0.25">
      <c r="E22951" s="113"/>
      <c r="H22951" s="133"/>
      <c r="T22951" s="133"/>
      <c r="X22951" s="131"/>
      <c r="Y22951" s="133"/>
      <c r="AJ22951" s="133"/>
      <c r="AO22951" s="135"/>
      <c r="AP22951" s="135"/>
      <c r="BJ22951" s="136"/>
    </row>
    <row r="22952" spans="5:62" ht="14.25" customHeight="1" x14ac:dyDescent="0.25">
      <c r="E22952" s="113"/>
      <c r="H22952" s="133"/>
      <c r="T22952" s="133"/>
      <c r="X22952" s="131"/>
      <c r="Y22952" s="133"/>
      <c r="AJ22952" s="133"/>
      <c r="AO22952" s="135"/>
      <c r="AP22952" s="135"/>
      <c r="BJ22952" s="136"/>
    </row>
    <row r="22953" spans="5:62" ht="14.25" customHeight="1" x14ac:dyDescent="0.25">
      <c r="E22953" s="113"/>
      <c r="H22953" s="133"/>
      <c r="T22953" s="133"/>
      <c r="X22953" s="131"/>
      <c r="Y22953" s="133"/>
      <c r="AJ22953" s="133"/>
      <c r="AO22953" s="135"/>
      <c r="AP22953" s="135"/>
      <c r="BJ22953" s="136"/>
    </row>
    <row r="22954" spans="5:62" ht="14.25" customHeight="1" x14ac:dyDescent="0.25">
      <c r="E22954" s="113"/>
      <c r="H22954" s="133"/>
      <c r="T22954" s="133"/>
      <c r="X22954" s="131"/>
      <c r="Y22954" s="133"/>
      <c r="AJ22954" s="133"/>
      <c r="AO22954" s="135"/>
      <c r="AP22954" s="135"/>
      <c r="BJ22954" s="136"/>
    </row>
    <row r="22955" spans="5:62" ht="14.25" customHeight="1" x14ac:dyDescent="0.25">
      <c r="E22955" s="113"/>
      <c r="H22955" s="133"/>
      <c r="T22955" s="133"/>
      <c r="X22955" s="131"/>
      <c r="Y22955" s="133"/>
      <c r="AJ22955" s="133"/>
      <c r="AO22955" s="135"/>
      <c r="AP22955" s="135"/>
      <c r="BJ22955" s="136"/>
    </row>
    <row r="22956" spans="5:62" ht="14.25" customHeight="1" x14ac:dyDescent="0.25">
      <c r="E22956" s="113"/>
      <c r="H22956" s="133"/>
      <c r="T22956" s="133"/>
      <c r="X22956" s="131"/>
      <c r="Y22956" s="133"/>
      <c r="AJ22956" s="133"/>
      <c r="AO22956" s="135"/>
      <c r="AP22956" s="135"/>
      <c r="BJ22956" s="136"/>
    </row>
    <row r="22957" spans="5:62" ht="14.25" customHeight="1" x14ac:dyDescent="0.25">
      <c r="E22957" s="113"/>
      <c r="H22957" s="133"/>
      <c r="T22957" s="133"/>
      <c r="X22957" s="131"/>
      <c r="Y22957" s="133"/>
      <c r="AJ22957" s="133"/>
      <c r="AO22957" s="135"/>
      <c r="AP22957" s="135"/>
      <c r="BJ22957" s="136"/>
    </row>
    <row r="22958" spans="5:62" ht="14.25" customHeight="1" x14ac:dyDescent="0.25">
      <c r="E22958" s="113"/>
      <c r="H22958" s="133"/>
      <c r="T22958" s="133"/>
      <c r="X22958" s="131"/>
      <c r="Y22958" s="133"/>
      <c r="AJ22958" s="133"/>
      <c r="AO22958" s="135"/>
      <c r="AP22958" s="135"/>
      <c r="BJ22958" s="136"/>
    </row>
    <row r="22959" spans="5:62" ht="14.25" customHeight="1" x14ac:dyDescent="0.25">
      <c r="E22959" s="113"/>
      <c r="H22959" s="133"/>
      <c r="T22959" s="133"/>
      <c r="X22959" s="131"/>
      <c r="Y22959" s="133"/>
      <c r="AJ22959" s="133"/>
      <c r="AO22959" s="135"/>
      <c r="AP22959" s="135"/>
      <c r="BJ22959" s="136"/>
    </row>
    <row r="22960" spans="5:62" ht="14.25" customHeight="1" x14ac:dyDescent="0.25">
      <c r="E22960" s="113"/>
      <c r="H22960" s="133"/>
      <c r="T22960" s="133"/>
      <c r="X22960" s="131"/>
      <c r="Y22960" s="133"/>
      <c r="AJ22960" s="133"/>
      <c r="AO22960" s="135"/>
      <c r="AP22960" s="135"/>
      <c r="BJ22960" s="136"/>
    </row>
    <row r="22961" spans="5:62" ht="14.25" customHeight="1" x14ac:dyDescent="0.25">
      <c r="E22961" s="113"/>
      <c r="H22961" s="133"/>
      <c r="T22961" s="133"/>
      <c r="X22961" s="131"/>
      <c r="Y22961" s="133"/>
      <c r="AJ22961" s="133"/>
      <c r="AO22961" s="135"/>
      <c r="AP22961" s="135"/>
      <c r="BJ22961" s="136"/>
    </row>
    <row r="22962" spans="5:62" ht="14.25" customHeight="1" x14ac:dyDescent="0.25">
      <c r="E22962" s="113"/>
      <c r="H22962" s="133"/>
      <c r="T22962" s="133"/>
      <c r="X22962" s="131"/>
      <c r="Y22962" s="133"/>
      <c r="AJ22962" s="133"/>
      <c r="AO22962" s="135"/>
      <c r="AP22962" s="135"/>
      <c r="BJ22962" s="136"/>
    </row>
    <row r="22963" spans="5:62" ht="14.25" customHeight="1" x14ac:dyDescent="0.25">
      <c r="E22963" s="113"/>
      <c r="H22963" s="133"/>
      <c r="T22963" s="133"/>
      <c r="X22963" s="131"/>
      <c r="Y22963" s="133"/>
      <c r="AJ22963" s="133"/>
      <c r="AO22963" s="135"/>
      <c r="AP22963" s="135"/>
      <c r="BJ22963" s="136"/>
    </row>
    <row r="22964" spans="5:62" ht="14.25" customHeight="1" x14ac:dyDescent="0.25">
      <c r="E22964" s="113"/>
      <c r="H22964" s="133"/>
      <c r="T22964" s="133"/>
      <c r="X22964" s="131"/>
      <c r="Y22964" s="133"/>
      <c r="AJ22964" s="133"/>
      <c r="AO22964" s="135"/>
      <c r="AP22964" s="135"/>
      <c r="BJ22964" s="136"/>
    </row>
    <row r="22965" spans="5:62" ht="14.25" customHeight="1" x14ac:dyDescent="0.25">
      <c r="E22965" s="113"/>
      <c r="H22965" s="133"/>
      <c r="T22965" s="133"/>
      <c r="X22965" s="131"/>
      <c r="Y22965" s="133"/>
      <c r="AJ22965" s="133"/>
      <c r="AO22965" s="135"/>
      <c r="AP22965" s="135"/>
      <c r="BJ22965" s="136"/>
    </row>
    <row r="22966" spans="5:62" ht="14.25" customHeight="1" x14ac:dyDescent="0.25">
      <c r="E22966" s="113"/>
      <c r="H22966" s="133"/>
      <c r="T22966" s="133"/>
      <c r="X22966" s="131"/>
      <c r="Y22966" s="133"/>
      <c r="AJ22966" s="133"/>
      <c r="AO22966" s="135"/>
      <c r="AP22966" s="135"/>
      <c r="BJ22966" s="136"/>
    </row>
    <row r="22967" spans="5:62" ht="14.25" customHeight="1" x14ac:dyDescent="0.25">
      <c r="E22967" s="113"/>
      <c r="H22967" s="133"/>
      <c r="T22967" s="133"/>
      <c r="X22967" s="131"/>
      <c r="Y22967" s="133"/>
      <c r="AJ22967" s="133"/>
      <c r="AO22967" s="135"/>
      <c r="AP22967" s="135"/>
      <c r="BJ22967" s="136"/>
    </row>
    <row r="22968" spans="5:62" ht="14.25" customHeight="1" x14ac:dyDescent="0.25">
      <c r="E22968" s="113"/>
      <c r="H22968" s="133"/>
      <c r="T22968" s="133"/>
      <c r="X22968" s="131"/>
      <c r="Y22968" s="133"/>
      <c r="AJ22968" s="133"/>
      <c r="AO22968" s="135"/>
      <c r="AP22968" s="135"/>
      <c r="BJ22968" s="136"/>
    </row>
    <row r="22969" spans="5:62" ht="14.25" customHeight="1" x14ac:dyDescent="0.25">
      <c r="E22969" s="113"/>
      <c r="H22969" s="133"/>
      <c r="T22969" s="133"/>
      <c r="X22969" s="131"/>
      <c r="Y22969" s="133"/>
      <c r="AJ22969" s="133"/>
      <c r="AO22969" s="135"/>
      <c r="AP22969" s="135"/>
      <c r="BJ22969" s="136"/>
    </row>
    <row r="22970" spans="5:62" ht="14.25" customHeight="1" x14ac:dyDescent="0.25">
      <c r="E22970" s="113"/>
      <c r="H22970" s="133"/>
      <c r="T22970" s="133"/>
      <c r="X22970" s="131"/>
      <c r="Y22970" s="133"/>
      <c r="AJ22970" s="133"/>
      <c r="AO22970" s="135"/>
      <c r="AP22970" s="135"/>
      <c r="BJ22970" s="136"/>
    </row>
    <row r="22971" spans="5:62" ht="14.25" customHeight="1" x14ac:dyDescent="0.25">
      <c r="E22971" s="113"/>
      <c r="H22971" s="133"/>
      <c r="T22971" s="133"/>
      <c r="X22971" s="131"/>
      <c r="Y22971" s="133"/>
      <c r="AJ22971" s="133"/>
      <c r="AO22971" s="135"/>
      <c r="AP22971" s="135"/>
      <c r="BJ22971" s="136"/>
    </row>
    <row r="22972" spans="5:62" ht="14.25" customHeight="1" x14ac:dyDescent="0.25">
      <c r="E22972" s="113"/>
      <c r="H22972" s="133"/>
      <c r="T22972" s="133"/>
      <c r="X22972" s="131"/>
      <c r="Y22972" s="133"/>
      <c r="AJ22972" s="133"/>
      <c r="AO22972" s="135"/>
      <c r="AP22972" s="135"/>
      <c r="BJ22972" s="136"/>
    </row>
    <row r="22973" spans="5:62" ht="14.25" customHeight="1" x14ac:dyDescent="0.25">
      <c r="E22973" s="113"/>
      <c r="H22973" s="133"/>
      <c r="T22973" s="133"/>
      <c r="X22973" s="131"/>
      <c r="Y22973" s="133"/>
      <c r="AJ22973" s="133"/>
      <c r="AO22973" s="135"/>
      <c r="AP22973" s="135"/>
      <c r="BJ22973" s="136"/>
    </row>
    <row r="22974" spans="5:62" ht="14.25" customHeight="1" x14ac:dyDescent="0.25">
      <c r="E22974" s="113"/>
      <c r="H22974" s="133"/>
      <c r="T22974" s="133"/>
      <c r="X22974" s="131"/>
      <c r="Y22974" s="133"/>
      <c r="AJ22974" s="133"/>
      <c r="AO22974" s="135"/>
      <c r="AP22974" s="135"/>
      <c r="BJ22974" s="136"/>
    </row>
    <row r="22975" spans="5:62" ht="14.25" customHeight="1" x14ac:dyDescent="0.25">
      <c r="E22975" s="113"/>
      <c r="H22975" s="133"/>
      <c r="T22975" s="133"/>
      <c r="X22975" s="131"/>
      <c r="Y22975" s="133"/>
      <c r="AJ22975" s="133"/>
      <c r="AO22975" s="135"/>
      <c r="AP22975" s="135"/>
      <c r="BJ22975" s="136"/>
    </row>
    <row r="22976" spans="5:62" ht="14.25" customHeight="1" x14ac:dyDescent="0.25">
      <c r="E22976" s="113"/>
      <c r="H22976" s="133"/>
      <c r="T22976" s="133"/>
      <c r="X22976" s="131"/>
      <c r="Y22976" s="133"/>
      <c r="AJ22976" s="133"/>
      <c r="AO22976" s="135"/>
      <c r="AP22976" s="135"/>
      <c r="BJ22976" s="136"/>
    </row>
    <row r="22977" spans="5:62" ht="14.25" customHeight="1" x14ac:dyDescent="0.25">
      <c r="E22977" s="113"/>
      <c r="H22977" s="133"/>
      <c r="T22977" s="133"/>
      <c r="X22977" s="131"/>
      <c r="Y22977" s="133"/>
      <c r="AJ22977" s="133"/>
      <c r="AO22977" s="135"/>
      <c r="AP22977" s="135"/>
      <c r="BJ22977" s="136"/>
    </row>
    <row r="22978" spans="5:62" ht="14.25" customHeight="1" x14ac:dyDescent="0.25">
      <c r="E22978" s="113"/>
      <c r="H22978" s="133"/>
      <c r="T22978" s="133"/>
      <c r="X22978" s="131"/>
      <c r="Y22978" s="133"/>
      <c r="AJ22978" s="133"/>
      <c r="AO22978" s="135"/>
      <c r="AP22978" s="135"/>
      <c r="BJ22978" s="136"/>
    </row>
    <row r="22979" spans="5:62" ht="14.25" customHeight="1" x14ac:dyDescent="0.25">
      <c r="E22979" s="113"/>
      <c r="H22979" s="133"/>
      <c r="T22979" s="133"/>
      <c r="X22979" s="131"/>
      <c r="Y22979" s="133"/>
      <c r="AJ22979" s="133"/>
      <c r="AO22979" s="135"/>
      <c r="AP22979" s="135"/>
      <c r="BJ22979" s="136"/>
    </row>
    <row r="22980" spans="5:62" ht="14.25" customHeight="1" x14ac:dyDescent="0.25">
      <c r="E22980" s="113"/>
      <c r="H22980" s="133"/>
      <c r="T22980" s="133"/>
      <c r="X22980" s="131"/>
      <c r="Y22980" s="133"/>
      <c r="AJ22980" s="133"/>
      <c r="AO22980" s="135"/>
      <c r="AP22980" s="135"/>
      <c r="BJ22980" s="136"/>
    </row>
    <row r="22981" spans="5:62" ht="14.25" customHeight="1" x14ac:dyDescent="0.25">
      <c r="E22981" s="113"/>
      <c r="H22981" s="133"/>
      <c r="T22981" s="133"/>
      <c r="X22981" s="131"/>
      <c r="Y22981" s="133"/>
      <c r="AJ22981" s="133"/>
      <c r="AO22981" s="135"/>
      <c r="AP22981" s="135"/>
      <c r="BJ22981" s="136"/>
    </row>
    <row r="22982" spans="5:62" ht="14.25" customHeight="1" x14ac:dyDescent="0.25">
      <c r="E22982" s="113"/>
      <c r="H22982" s="133"/>
      <c r="T22982" s="133"/>
      <c r="X22982" s="131"/>
      <c r="Y22982" s="133"/>
      <c r="AJ22982" s="133"/>
      <c r="AO22982" s="135"/>
      <c r="AP22982" s="135"/>
      <c r="BJ22982" s="136"/>
    </row>
    <row r="22983" spans="5:62" ht="14.25" customHeight="1" x14ac:dyDescent="0.25">
      <c r="E22983" s="113"/>
      <c r="H22983" s="133"/>
      <c r="T22983" s="133"/>
      <c r="X22983" s="131"/>
      <c r="Y22983" s="133"/>
      <c r="AJ22983" s="133"/>
      <c r="AO22983" s="135"/>
      <c r="AP22983" s="135"/>
      <c r="BJ22983" s="136"/>
    </row>
    <row r="22984" spans="5:62" ht="14.25" customHeight="1" x14ac:dyDescent="0.25">
      <c r="E22984" s="113"/>
      <c r="H22984" s="133"/>
      <c r="T22984" s="133"/>
      <c r="X22984" s="131"/>
      <c r="Y22984" s="133"/>
      <c r="AJ22984" s="133"/>
      <c r="AO22984" s="135"/>
      <c r="AP22984" s="135"/>
      <c r="BJ22984" s="136"/>
    </row>
    <row r="22985" spans="5:62" ht="14.25" customHeight="1" x14ac:dyDescent="0.25">
      <c r="E22985" s="113"/>
      <c r="H22985" s="133"/>
      <c r="T22985" s="133"/>
      <c r="X22985" s="131"/>
      <c r="Y22985" s="133"/>
      <c r="AJ22985" s="133"/>
      <c r="AO22985" s="135"/>
      <c r="AP22985" s="135"/>
      <c r="BJ22985" s="136"/>
    </row>
    <row r="22986" spans="5:62" ht="14.25" customHeight="1" x14ac:dyDescent="0.25">
      <c r="E22986" s="113"/>
      <c r="H22986" s="133"/>
      <c r="T22986" s="133"/>
      <c r="X22986" s="131"/>
      <c r="Y22986" s="133"/>
      <c r="AJ22986" s="133"/>
      <c r="AO22986" s="135"/>
      <c r="AP22986" s="135"/>
      <c r="BJ22986" s="136"/>
    </row>
    <row r="22987" spans="5:62" ht="14.25" customHeight="1" x14ac:dyDescent="0.25">
      <c r="E22987" s="113"/>
      <c r="H22987" s="133"/>
      <c r="T22987" s="133"/>
      <c r="X22987" s="131"/>
      <c r="Y22987" s="133"/>
      <c r="AJ22987" s="133"/>
      <c r="AO22987" s="135"/>
      <c r="AP22987" s="135"/>
      <c r="BJ22987" s="136"/>
    </row>
    <row r="22988" spans="5:62" ht="14.25" customHeight="1" x14ac:dyDescent="0.25">
      <c r="E22988" s="113"/>
      <c r="H22988" s="133"/>
      <c r="T22988" s="133"/>
      <c r="X22988" s="131"/>
      <c r="Y22988" s="133"/>
      <c r="AJ22988" s="133"/>
      <c r="AO22988" s="135"/>
      <c r="AP22988" s="135"/>
      <c r="BJ22988" s="136"/>
    </row>
    <row r="22989" spans="5:62" ht="14.25" customHeight="1" x14ac:dyDescent="0.25">
      <c r="E22989" s="113"/>
      <c r="H22989" s="133"/>
      <c r="T22989" s="133"/>
      <c r="X22989" s="131"/>
      <c r="Y22989" s="133"/>
      <c r="AJ22989" s="133"/>
      <c r="AO22989" s="135"/>
      <c r="AP22989" s="135"/>
      <c r="BJ22989" s="136"/>
    </row>
    <row r="22990" spans="5:62" ht="14.25" customHeight="1" x14ac:dyDescent="0.25">
      <c r="E22990" s="113"/>
      <c r="H22990" s="133"/>
      <c r="T22990" s="133"/>
      <c r="X22990" s="131"/>
      <c r="Y22990" s="133"/>
      <c r="AJ22990" s="133"/>
      <c r="AO22990" s="135"/>
      <c r="AP22990" s="135"/>
      <c r="BJ22990" s="136"/>
    </row>
    <row r="22991" spans="5:62" ht="14.25" customHeight="1" x14ac:dyDescent="0.25">
      <c r="E22991" s="113"/>
      <c r="H22991" s="133"/>
      <c r="T22991" s="133"/>
      <c r="X22991" s="131"/>
      <c r="Y22991" s="133"/>
      <c r="AJ22991" s="133"/>
      <c r="AO22991" s="135"/>
      <c r="AP22991" s="135"/>
      <c r="BJ22991" s="136"/>
    </row>
    <row r="22992" spans="5:62" ht="14.25" customHeight="1" x14ac:dyDescent="0.25">
      <c r="E22992" s="113"/>
      <c r="H22992" s="133"/>
      <c r="T22992" s="133"/>
      <c r="X22992" s="131"/>
      <c r="Y22992" s="133"/>
      <c r="AJ22992" s="133"/>
      <c r="AO22992" s="135"/>
      <c r="AP22992" s="135"/>
      <c r="BJ22992" s="136"/>
    </row>
    <row r="22993" spans="5:62" ht="14.25" customHeight="1" x14ac:dyDescent="0.25">
      <c r="E22993" s="113"/>
      <c r="H22993" s="133"/>
      <c r="T22993" s="133"/>
      <c r="X22993" s="131"/>
      <c r="Y22993" s="133"/>
      <c r="AJ22993" s="133"/>
      <c r="AO22993" s="135"/>
      <c r="AP22993" s="135"/>
      <c r="BJ22993" s="136"/>
    </row>
    <row r="22994" spans="5:62" ht="14.25" customHeight="1" x14ac:dyDescent="0.25">
      <c r="E22994" s="113"/>
      <c r="H22994" s="133"/>
      <c r="T22994" s="133"/>
      <c r="X22994" s="131"/>
      <c r="Y22994" s="133"/>
      <c r="AJ22994" s="133"/>
      <c r="AO22994" s="135"/>
      <c r="AP22994" s="135"/>
      <c r="BJ22994" s="136"/>
    </row>
    <row r="22995" spans="5:62" ht="14.25" customHeight="1" x14ac:dyDescent="0.25">
      <c r="E22995" s="113"/>
      <c r="H22995" s="133"/>
      <c r="T22995" s="133"/>
      <c r="X22995" s="131"/>
      <c r="Y22995" s="133"/>
      <c r="AJ22995" s="133"/>
      <c r="AO22995" s="135"/>
      <c r="AP22995" s="135"/>
      <c r="BJ22995" s="136"/>
    </row>
    <row r="22996" spans="5:62" ht="14.25" customHeight="1" x14ac:dyDescent="0.25">
      <c r="E22996" s="113"/>
      <c r="H22996" s="133"/>
      <c r="T22996" s="133"/>
      <c r="X22996" s="131"/>
      <c r="Y22996" s="133"/>
      <c r="AJ22996" s="133"/>
      <c r="AO22996" s="135"/>
      <c r="AP22996" s="135"/>
      <c r="BJ22996" s="136"/>
    </row>
    <row r="22997" spans="5:62" ht="14.25" customHeight="1" x14ac:dyDescent="0.25">
      <c r="E22997" s="113"/>
      <c r="H22997" s="133"/>
      <c r="T22997" s="133"/>
      <c r="X22997" s="131"/>
      <c r="Y22997" s="133"/>
      <c r="AJ22997" s="133"/>
      <c r="AO22997" s="135"/>
      <c r="AP22997" s="135"/>
      <c r="BJ22997" s="136"/>
    </row>
    <row r="22998" spans="5:62" ht="14.25" customHeight="1" x14ac:dyDescent="0.25">
      <c r="E22998" s="113"/>
      <c r="H22998" s="133"/>
      <c r="T22998" s="133"/>
      <c r="X22998" s="131"/>
      <c r="Y22998" s="133"/>
      <c r="AJ22998" s="133"/>
      <c r="AO22998" s="135"/>
      <c r="AP22998" s="135"/>
      <c r="BJ22998" s="136"/>
    </row>
    <row r="22999" spans="5:62" ht="14.25" customHeight="1" x14ac:dyDescent="0.25">
      <c r="E22999" s="113"/>
      <c r="H22999" s="133"/>
      <c r="T22999" s="133"/>
      <c r="X22999" s="131"/>
      <c r="Y22999" s="133"/>
      <c r="AJ22999" s="133"/>
      <c r="AO22999" s="135"/>
      <c r="AP22999" s="135"/>
      <c r="BJ22999" s="136"/>
    </row>
    <row r="23000" spans="5:62" ht="14.25" customHeight="1" x14ac:dyDescent="0.25">
      <c r="E23000" s="113"/>
      <c r="H23000" s="133"/>
      <c r="T23000" s="133"/>
      <c r="X23000" s="131"/>
      <c r="Y23000" s="133"/>
      <c r="AJ23000" s="133"/>
      <c r="AO23000" s="135"/>
      <c r="AP23000" s="135"/>
      <c r="BJ23000" s="136"/>
    </row>
    <row r="23001" spans="5:62" ht="14.25" customHeight="1" x14ac:dyDescent="0.25">
      <c r="E23001" s="113"/>
      <c r="H23001" s="133"/>
      <c r="T23001" s="133"/>
      <c r="X23001" s="131"/>
      <c r="Y23001" s="133"/>
      <c r="AJ23001" s="133"/>
      <c r="AO23001" s="135"/>
      <c r="AP23001" s="135"/>
      <c r="BJ23001" s="136"/>
    </row>
    <row r="23002" spans="5:62" ht="14.25" customHeight="1" x14ac:dyDescent="0.25">
      <c r="E23002" s="113"/>
      <c r="H23002" s="133"/>
      <c r="T23002" s="133"/>
      <c r="X23002" s="131"/>
      <c r="Y23002" s="133"/>
      <c r="AJ23002" s="133"/>
      <c r="AO23002" s="135"/>
      <c r="AP23002" s="135"/>
      <c r="BJ23002" s="136"/>
    </row>
    <row r="23003" spans="5:62" ht="14.25" customHeight="1" x14ac:dyDescent="0.25">
      <c r="E23003" s="113"/>
      <c r="H23003" s="133"/>
      <c r="T23003" s="133"/>
      <c r="X23003" s="131"/>
      <c r="Y23003" s="133"/>
      <c r="AJ23003" s="133"/>
      <c r="AO23003" s="135"/>
      <c r="AP23003" s="135"/>
      <c r="BJ23003" s="136"/>
    </row>
    <row r="23004" spans="5:62" ht="14.25" customHeight="1" x14ac:dyDescent="0.25">
      <c r="E23004" s="113"/>
      <c r="H23004" s="133"/>
      <c r="T23004" s="133"/>
      <c r="X23004" s="131"/>
      <c r="Y23004" s="133"/>
      <c r="AJ23004" s="133"/>
      <c r="AO23004" s="135"/>
      <c r="AP23004" s="135"/>
      <c r="BJ23004" s="136"/>
    </row>
    <row r="23005" spans="5:62" ht="14.25" customHeight="1" x14ac:dyDescent="0.25">
      <c r="E23005" s="113"/>
      <c r="H23005" s="133"/>
      <c r="T23005" s="133"/>
      <c r="X23005" s="131"/>
      <c r="Y23005" s="133"/>
      <c r="AJ23005" s="133"/>
      <c r="AO23005" s="135"/>
      <c r="AP23005" s="135"/>
      <c r="BJ23005" s="136"/>
    </row>
    <row r="23006" spans="5:62" ht="14.25" customHeight="1" x14ac:dyDescent="0.25">
      <c r="E23006" s="113"/>
      <c r="H23006" s="133"/>
      <c r="T23006" s="133"/>
      <c r="X23006" s="131"/>
      <c r="Y23006" s="133"/>
      <c r="AJ23006" s="133"/>
      <c r="AO23006" s="135"/>
      <c r="AP23006" s="135"/>
      <c r="BJ23006" s="136"/>
    </row>
    <row r="23007" spans="5:62" ht="14.25" customHeight="1" x14ac:dyDescent="0.25">
      <c r="E23007" s="113"/>
      <c r="H23007" s="133"/>
      <c r="T23007" s="133"/>
      <c r="X23007" s="131"/>
      <c r="Y23007" s="133"/>
      <c r="AJ23007" s="133"/>
      <c r="AO23007" s="135"/>
      <c r="AP23007" s="135"/>
      <c r="BJ23007" s="136"/>
    </row>
    <row r="23008" spans="5:62" ht="14.25" customHeight="1" x14ac:dyDescent="0.25">
      <c r="E23008" s="113"/>
      <c r="H23008" s="133"/>
      <c r="T23008" s="133"/>
      <c r="X23008" s="131"/>
      <c r="Y23008" s="133"/>
      <c r="AJ23008" s="133"/>
      <c r="AO23008" s="135"/>
      <c r="AP23008" s="135"/>
      <c r="BJ23008" s="136"/>
    </row>
    <row r="23009" spans="5:62" ht="14.25" customHeight="1" x14ac:dyDescent="0.25">
      <c r="E23009" s="113"/>
      <c r="H23009" s="133"/>
      <c r="T23009" s="133"/>
      <c r="X23009" s="131"/>
      <c r="Y23009" s="133"/>
      <c r="AJ23009" s="133"/>
      <c r="AO23009" s="135"/>
      <c r="AP23009" s="135"/>
      <c r="BJ23009" s="136"/>
    </row>
    <row r="23010" spans="5:62" ht="14.25" customHeight="1" x14ac:dyDescent="0.25">
      <c r="E23010" s="113"/>
      <c r="H23010" s="133"/>
      <c r="T23010" s="133"/>
      <c r="X23010" s="131"/>
      <c r="Y23010" s="133"/>
      <c r="AJ23010" s="133"/>
      <c r="AO23010" s="135"/>
      <c r="AP23010" s="135"/>
      <c r="BJ23010" s="136"/>
    </row>
    <row r="23011" spans="5:62" ht="14.25" customHeight="1" x14ac:dyDescent="0.25">
      <c r="E23011" s="113"/>
      <c r="H23011" s="133"/>
      <c r="T23011" s="133"/>
      <c r="X23011" s="131"/>
      <c r="Y23011" s="133"/>
      <c r="AJ23011" s="133"/>
      <c r="AO23011" s="135"/>
      <c r="AP23011" s="135"/>
      <c r="BJ23011" s="136"/>
    </row>
    <row r="23012" spans="5:62" ht="14.25" customHeight="1" x14ac:dyDescent="0.25">
      <c r="E23012" s="113"/>
      <c r="H23012" s="133"/>
      <c r="T23012" s="133"/>
      <c r="X23012" s="131"/>
      <c r="Y23012" s="133"/>
      <c r="AJ23012" s="133"/>
      <c r="AO23012" s="135"/>
      <c r="AP23012" s="135"/>
      <c r="BJ23012" s="136"/>
    </row>
    <row r="23013" spans="5:62" ht="14.25" customHeight="1" x14ac:dyDescent="0.25">
      <c r="E23013" s="113"/>
      <c r="H23013" s="133"/>
      <c r="T23013" s="133"/>
      <c r="X23013" s="131"/>
      <c r="Y23013" s="133"/>
      <c r="AJ23013" s="133"/>
      <c r="AO23013" s="135"/>
      <c r="AP23013" s="135"/>
      <c r="BJ23013" s="136"/>
    </row>
    <row r="23014" spans="5:62" ht="14.25" customHeight="1" x14ac:dyDescent="0.25">
      <c r="E23014" s="113"/>
      <c r="H23014" s="133"/>
      <c r="T23014" s="133"/>
      <c r="X23014" s="131"/>
      <c r="Y23014" s="133"/>
      <c r="AJ23014" s="133"/>
      <c r="AO23014" s="135"/>
      <c r="AP23014" s="135"/>
      <c r="BJ23014" s="136"/>
    </row>
    <row r="23015" spans="5:62" ht="14.25" customHeight="1" x14ac:dyDescent="0.25">
      <c r="E23015" s="113"/>
      <c r="H23015" s="133"/>
      <c r="T23015" s="133"/>
      <c r="X23015" s="131"/>
      <c r="Y23015" s="133"/>
      <c r="AJ23015" s="133"/>
      <c r="AO23015" s="135"/>
      <c r="AP23015" s="135"/>
      <c r="BJ23015" s="136"/>
    </row>
    <row r="23016" spans="5:62" ht="14.25" customHeight="1" x14ac:dyDescent="0.25">
      <c r="E23016" s="113"/>
      <c r="H23016" s="133"/>
      <c r="T23016" s="133"/>
      <c r="X23016" s="131"/>
      <c r="Y23016" s="133"/>
      <c r="AJ23016" s="133"/>
      <c r="AO23016" s="135"/>
      <c r="AP23016" s="135"/>
      <c r="BJ23016" s="136"/>
    </row>
    <row r="23017" spans="5:62" ht="14.25" customHeight="1" x14ac:dyDescent="0.25">
      <c r="E23017" s="113"/>
      <c r="H23017" s="133"/>
      <c r="T23017" s="133"/>
      <c r="X23017" s="131"/>
      <c r="Y23017" s="133"/>
      <c r="AJ23017" s="133"/>
      <c r="AO23017" s="135"/>
      <c r="AP23017" s="135"/>
      <c r="BJ23017" s="136"/>
    </row>
    <row r="23018" spans="5:62" ht="14.25" customHeight="1" x14ac:dyDescent="0.25">
      <c r="E23018" s="113"/>
      <c r="H23018" s="133"/>
      <c r="T23018" s="133"/>
      <c r="X23018" s="131"/>
      <c r="Y23018" s="133"/>
      <c r="AJ23018" s="133"/>
      <c r="AO23018" s="135"/>
      <c r="AP23018" s="135"/>
      <c r="BJ23018" s="136"/>
    </row>
    <row r="23019" spans="5:62" ht="14.25" customHeight="1" x14ac:dyDescent="0.25">
      <c r="E23019" s="113"/>
      <c r="H23019" s="133"/>
      <c r="T23019" s="133"/>
      <c r="X23019" s="131"/>
      <c r="Y23019" s="133"/>
      <c r="AJ23019" s="133"/>
      <c r="AO23019" s="135"/>
      <c r="AP23019" s="135"/>
      <c r="BJ23019" s="136"/>
    </row>
    <row r="23020" spans="5:62" ht="14.25" customHeight="1" x14ac:dyDescent="0.25">
      <c r="E23020" s="113"/>
      <c r="H23020" s="133"/>
      <c r="T23020" s="133"/>
      <c r="X23020" s="131"/>
      <c r="Y23020" s="133"/>
      <c r="AJ23020" s="133"/>
      <c r="AO23020" s="135"/>
      <c r="AP23020" s="135"/>
      <c r="BJ23020" s="136"/>
    </row>
    <row r="23021" spans="5:62" ht="14.25" customHeight="1" x14ac:dyDescent="0.25">
      <c r="E23021" s="113"/>
      <c r="H23021" s="133"/>
      <c r="T23021" s="133"/>
      <c r="X23021" s="131"/>
      <c r="Y23021" s="133"/>
      <c r="AJ23021" s="133"/>
      <c r="AO23021" s="135"/>
      <c r="AP23021" s="135"/>
      <c r="BJ23021" s="136"/>
    </row>
    <row r="23022" spans="5:62" ht="14.25" customHeight="1" x14ac:dyDescent="0.25">
      <c r="E23022" s="113"/>
      <c r="H23022" s="133"/>
      <c r="T23022" s="133"/>
      <c r="X23022" s="131"/>
      <c r="Y23022" s="133"/>
      <c r="AJ23022" s="133"/>
      <c r="AO23022" s="135"/>
      <c r="AP23022" s="135"/>
      <c r="BJ23022" s="136"/>
    </row>
    <row r="23023" spans="5:62" ht="14.25" customHeight="1" x14ac:dyDescent="0.25">
      <c r="E23023" s="113"/>
      <c r="H23023" s="133"/>
      <c r="T23023" s="133"/>
      <c r="X23023" s="131"/>
      <c r="Y23023" s="133"/>
      <c r="AJ23023" s="133"/>
      <c r="AO23023" s="135"/>
      <c r="AP23023" s="135"/>
      <c r="BJ23023" s="136"/>
    </row>
    <row r="23024" spans="5:62" ht="14.25" customHeight="1" x14ac:dyDescent="0.25">
      <c r="E23024" s="113"/>
      <c r="H23024" s="133"/>
      <c r="T23024" s="133"/>
      <c r="X23024" s="131"/>
      <c r="Y23024" s="133"/>
      <c r="AJ23024" s="133"/>
      <c r="AO23024" s="135"/>
      <c r="AP23024" s="135"/>
      <c r="BJ23024" s="136"/>
    </row>
    <row r="23025" spans="5:62" ht="14.25" customHeight="1" x14ac:dyDescent="0.25">
      <c r="E23025" s="113"/>
      <c r="H23025" s="133"/>
      <c r="T23025" s="133"/>
      <c r="X23025" s="131"/>
      <c r="Y23025" s="133"/>
      <c r="AJ23025" s="133"/>
      <c r="AO23025" s="135"/>
      <c r="AP23025" s="135"/>
      <c r="BJ23025" s="136"/>
    </row>
    <row r="23026" spans="5:62" ht="14.25" customHeight="1" x14ac:dyDescent="0.25">
      <c r="E23026" s="113"/>
      <c r="H23026" s="133"/>
      <c r="T23026" s="133"/>
      <c r="X23026" s="131"/>
      <c r="Y23026" s="133"/>
      <c r="AJ23026" s="133"/>
      <c r="AO23026" s="135"/>
      <c r="AP23026" s="135"/>
      <c r="BJ23026" s="136"/>
    </row>
    <row r="23027" spans="5:62" ht="14.25" customHeight="1" x14ac:dyDescent="0.25">
      <c r="E23027" s="113"/>
      <c r="H23027" s="133"/>
      <c r="T23027" s="133"/>
      <c r="X23027" s="131"/>
      <c r="Y23027" s="133"/>
      <c r="AJ23027" s="133"/>
      <c r="AO23027" s="135"/>
      <c r="AP23027" s="135"/>
      <c r="BJ23027" s="136"/>
    </row>
    <row r="23028" spans="5:62" ht="14.25" customHeight="1" x14ac:dyDescent="0.25">
      <c r="E23028" s="113"/>
      <c r="H23028" s="133"/>
      <c r="T23028" s="133"/>
      <c r="X23028" s="131"/>
      <c r="Y23028" s="133"/>
      <c r="AJ23028" s="133"/>
      <c r="AO23028" s="135"/>
      <c r="AP23028" s="135"/>
      <c r="BJ23028" s="136"/>
    </row>
    <row r="23029" spans="5:62" ht="14.25" customHeight="1" x14ac:dyDescent="0.25">
      <c r="E23029" s="113"/>
      <c r="H23029" s="133"/>
      <c r="T23029" s="133"/>
      <c r="X23029" s="131"/>
      <c r="Y23029" s="133"/>
      <c r="AJ23029" s="133"/>
      <c r="AO23029" s="135"/>
      <c r="AP23029" s="135"/>
      <c r="BJ23029" s="136"/>
    </row>
    <row r="23030" spans="5:62" ht="14.25" customHeight="1" x14ac:dyDescent="0.25">
      <c r="E23030" s="113"/>
      <c r="H23030" s="133"/>
      <c r="T23030" s="133"/>
      <c r="X23030" s="131"/>
      <c r="Y23030" s="133"/>
      <c r="AJ23030" s="133"/>
      <c r="AO23030" s="135"/>
      <c r="AP23030" s="135"/>
      <c r="BJ23030" s="136"/>
    </row>
    <row r="23031" spans="5:62" ht="14.25" customHeight="1" x14ac:dyDescent="0.25">
      <c r="E23031" s="113"/>
      <c r="H23031" s="133"/>
      <c r="T23031" s="133"/>
      <c r="X23031" s="131"/>
      <c r="Y23031" s="133"/>
      <c r="AJ23031" s="133"/>
      <c r="AO23031" s="135"/>
      <c r="AP23031" s="135"/>
      <c r="BJ23031" s="136"/>
    </row>
    <row r="23032" spans="5:62" ht="14.25" customHeight="1" x14ac:dyDescent="0.25">
      <c r="E23032" s="113"/>
      <c r="H23032" s="133"/>
      <c r="T23032" s="133"/>
      <c r="X23032" s="131"/>
      <c r="Y23032" s="133"/>
      <c r="AJ23032" s="133"/>
      <c r="AO23032" s="135"/>
      <c r="AP23032" s="135"/>
      <c r="BJ23032" s="136"/>
    </row>
    <row r="23033" spans="5:62" ht="14.25" customHeight="1" x14ac:dyDescent="0.25">
      <c r="E23033" s="113"/>
      <c r="H23033" s="133"/>
      <c r="T23033" s="133"/>
      <c r="X23033" s="131"/>
      <c r="Y23033" s="133"/>
      <c r="AJ23033" s="133"/>
      <c r="AO23033" s="135"/>
      <c r="AP23033" s="135"/>
      <c r="BJ23033" s="136"/>
    </row>
    <row r="23034" spans="5:62" ht="14.25" customHeight="1" x14ac:dyDescent="0.25">
      <c r="E23034" s="113"/>
      <c r="H23034" s="133"/>
      <c r="T23034" s="133"/>
      <c r="X23034" s="131"/>
      <c r="Y23034" s="133"/>
      <c r="AJ23034" s="133"/>
      <c r="AO23034" s="135"/>
      <c r="AP23034" s="135"/>
      <c r="BJ23034" s="136"/>
    </row>
    <row r="23035" spans="5:62" ht="14.25" customHeight="1" x14ac:dyDescent="0.25">
      <c r="E23035" s="113"/>
      <c r="H23035" s="133"/>
      <c r="T23035" s="133"/>
      <c r="X23035" s="131"/>
      <c r="Y23035" s="133"/>
      <c r="AJ23035" s="133"/>
      <c r="AO23035" s="135"/>
      <c r="AP23035" s="135"/>
      <c r="BJ23035" s="136"/>
    </row>
    <row r="23036" spans="5:62" ht="14.25" customHeight="1" x14ac:dyDescent="0.25">
      <c r="E23036" s="113"/>
      <c r="H23036" s="133"/>
      <c r="T23036" s="133"/>
      <c r="X23036" s="131"/>
      <c r="Y23036" s="133"/>
      <c r="AJ23036" s="133"/>
      <c r="AO23036" s="135"/>
      <c r="AP23036" s="135"/>
      <c r="BJ23036" s="136"/>
    </row>
    <row r="23037" spans="5:62" ht="14.25" customHeight="1" x14ac:dyDescent="0.25">
      <c r="E23037" s="113"/>
      <c r="H23037" s="133"/>
      <c r="T23037" s="133"/>
      <c r="X23037" s="131"/>
      <c r="Y23037" s="133"/>
      <c r="AJ23037" s="133"/>
      <c r="AO23037" s="135"/>
      <c r="AP23037" s="135"/>
      <c r="BJ23037" s="136"/>
    </row>
    <row r="23038" spans="5:62" ht="14.25" customHeight="1" x14ac:dyDescent="0.25">
      <c r="E23038" s="113"/>
      <c r="H23038" s="133"/>
      <c r="T23038" s="133"/>
      <c r="X23038" s="131"/>
      <c r="Y23038" s="133"/>
      <c r="AJ23038" s="133"/>
      <c r="AO23038" s="135"/>
      <c r="AP23038" s="135"/>
      <c r="BJ23038" s="136"/>
    </row>
    <row r="23039" spans="5:62" ht="14.25" customHeight="1" x14ac:dyDescent="0.25">
      <c r="E23039" s="113"/>
      <c r="H23039" s="133"/>
      <c r="T23039" s="133"/>
      <c r="X23039" s="131"/>
      <c r="Y23039" s="133"/>
      <c r="AJ23039" s="133"/>
      <c r="AO23039" s="135"/>
      <c r="AP23039" s="135"/>
      <c r="BJ23039" s="136"/>
    </row>
    <row r="23040" spans="5:62" ht="14.25" customHeight="1" x14ac:dyDescent="0.25">
      <c r="E23040" s="113"/>
      <c r="H23040" s="133"/>
      <c r="T23040" s="133"/>
      <c r="X23040" s="131"/>
      <c r="Y23040" s="133"/>
      <c r="AJ23040" s="133"/>
      <c r="AO23040" s="135"/>
      <c r="AP23040" s="135"/>
      <c r="BJ23040" s="136"/>
    </row>
    <row r="23041" spans="5:62" ht="14.25" customHeight="1" x14ac:dyDescent="0.25">
      <c r="E23041" s="113"/>
      <c r="H23041" s="133"/>
      <c r="T23041" s="133"/>
      <c r="X23041" s="131"/>
      <c r="Y23041" s="133"/>
      <c r="AJ23041" s="133"/>
      <c r="AO23041" s="135"/>
      <c r="AP23041" s="135"/>
      <c r="BJ23041" s="136"/>
    </row>
    <row r="23042" spans="5:62" ht="14.25" customHeight="1" x14ac:dyDescent="0.25">
      <c r="E23042" s="113"/>
      <c r="H23042" s="133"/>
      <c r="T23042" s="133"/>
      <c r="X23042" s="131"/>
      <c r="Y23042" s="133"/>
      <c r="AJ23042" s="133"/>
      <c r="AO23042" s="135"/>
      <c r="AP23042" s="135"/>
      <c r="BJ23042" s="136"/>
    </row>
    <row r="23043" spans="5:62" ht="14.25" customHeight="1" x14ac:dyDescent="0.25">
      <c r="E23043" s="113"/>
      <c r="H23043" s="133"/>
      <c r="T23043" s="133"/>
      <c r="X23043" s="131"/>
      <c r="Y23043" s="133"/>
      <c r="AJ23043" s="133"/>
      <c r="AO23043" s="135"/>
      <c r="AP23043" s="135"/>
      <c r="BJ23043" s="136"/>
    </row>
    <row r="23044" spans="5:62" ht="14.25" customHeight="1" x14ac:dyDescent="0.25">
      <c r="E23044" s="113"/>
      <c r="H23044" s="133"/>
      <c r="T23044" s="133"/>
      <c r="X23044" s="131"/>
      <c r="Y23044" s="133"/>
      <c r="AJ23044" s="133"/>
      <c r="AO23044" s="135"/>
      <c r="AP23044" s="135"/>
      <c r="BJ23044" s="136"/>
    </row>
    <row r="23045" spans="5:62" ht="14.25" customHeight="1" x14ac:dyDescent="0.25">
      <c r="E23045" s="113"/>
      <c r="H23045" s="133"/>
      <c r="T23045" s="133"/>
      <c r="X23045" s="131"/>
      <c r="Y23045" s="133"/>
      <c r="AJ23045" s="133"/>
      <c r="AO23045" s="135"/>
      <c r="AP23045" s="135"/>
      <c r="BJ23045" s="136"/>
    </row>
    <row r="23046" spans="5:62" ht="14.25" customHeight="1" x14ac:dyDescent="0.25">
      <c r="E23046" s="113"/>
      <c r="H23046" s="133"/>
      <c r="T23046" s="133"/>
      <c r="X23046" s="131"/>
      <c r="Y23046" s="133"/>
      <c r="AJ23046" s="133"/>
      <c r="AO23046" s="135"/>
      <c r="AP23046" s="135"/>
      <c r="BJ23046" s="136"/>
    </row>
    <row r="23047" spans="5:62" ht="14.25" customHeight="1" x14ac:dyDescent="0.25">
      <c r="E23047" s="113"/>
      <c r="H23047" s="133"/>
      <c r="T23047" s="133"/>
      <c r="X23047" s="131"/>
      <c r="Y23047" s="133"/>
      <c r="AJ23047" s="133"/>
      <c r="AO23047" s="135"/>
      <c r="AP23047" s="135"/>
      <c r="BJ23047" s="136"/>
    </row>
    <row r="23048" spans="5:62" ht="14.25" customHeight="1" x14ac:dyDescent="0.25">
      <c r="E23048" s="113"/>
      <c r="H23048" s="133"/>
      <c r="T23048" s="133"/>
      <c r="X23048" s="131"/>
      <c r="Y23048" s="133"/>
      <c r="AJ23048" s="133"/>
      <c r="AO23048" s="135"/>
      <c r="AP23048" s="135"/>
      <c r="BJ23048" s="136"/>
    </row>
    <row r="23049" spans="5:62" ht="14.25" customHeight="1" x14ac:dyDescent="0.25">
      <c r="E23049" s="113"/>
      <c r="H23049" s="133"/>
      <c r="T23049" s="133"/>
      <c r="X23049" s="131"/>
      <c r="Y23049" s="133"/>
      <c r="AJ23049" s="133"/>
      <c r="AO23049" s="135"/>
      <c r="AP23049" s="135"/>
      <c r="BJ23049" s="136"/>
    </row>
    <row r="23050" spans="5:62" ht="14.25" customHeight="1" x14ac:dyDescent="0.25">
      <c r="E23050" s="113"/>
      <c r="H23050" s="133"/>
      <c r="T23050" s="133"/>
      <c r="X23050" s="131"/>
      <c r="Y23050" s="133"/>
      <c r="AJ23050" s="133"/>
      <c r="AO23050" s="135"/>
      <c r="AP23050" s="135"/>
      <c r="BJ23050" s="136"/>
    </row>
    <row r="23051" spans="5:62" ht="14.25" customHeight="1" x14ac:dyDescent="0.25">
      <c r="E23051" s="113"/>
      <c r="H23051" s="133"/>
      <c r="T23051" s="133"/>
      <c r="X23051" s="131"/>
      <c r="Y23051" s="133"/>
      <c r="AJ23051" s="133"/>
      <c r="AO23051" s="135"/>
      <c r="AP23051" s="135"/>
      <c r="BJ23051" s="136"/>
    </row>
    <row r="23052" spans="5:62" ht="14.25" customHeight="1" x14ac:dyDescent="0.25">
      <c r="E23052" s="113"/>
      <c r="H23052" s="133"/>
      <c r="T23052" s="133"/>
      <c r="X23052" s="131"/>
      <c r="Y23052" s="133"/>
      <c r="AJ23052" s="133"/>
      <c r="AO23052" s="135"/>
      <c r="AP23052" s="135"/>
      <c r="BJ23052" s="136"/>
    </row>
    <row r="23053" spans="5:62" ht="14.25" customHeight="1" x14ac:dyDescent="0.25">
      <c r="E23053" s="113"/>
      <c r="H23053" s="133"/>
      <c r="T23053" s="133"/>
      <c r="X23053" s="131"/>
      <c r="Y23053" s="133"/>
      <c r="AJ23053" s="133"/>
      <c r="AO23053" s="135"/>
      <c r="AP23053" s="135"/>
      <c r="BJ23053" s="136"/>
    </row>
    <row r="23054" spans="5:62" ht="14.25" customHeight="1" x14ac:dyDescent="0.25">
      <c r="E23054" s="113"/>
      <c r="H23054" s="133"/>
      <c r="T23054" s="133"/>
      <c r="X23054" s="131"/>
      <c r="Y23054" s="133"/>
      <c r="AJ23054" s="133"/>
      <c r="AO23054" s="135"/>
      <c r="AP23054" s="135"/>
      <c r="BJ23054" s="136"/>
    </row>
    <row r="23055" spans="5:62" ht="14.25" customHeight="1" x14ac:dyDescent="0.25">
      <c r="E23055" s="113"/>
      <c r="H23055" s="133"/>
      <c r="T23055" s="133"/>
      <c r="X23055" s="131"/>
      <c r="Y23055" s="133"/>
      <c r="AJ23055" s="133"/>
      <c r="AO23055" s="135"/>
      <c r="AP23055" s="135"/>
      <c r="BJ23055" s="136"/>
    </row>
    <row r="23056" spans="5:62" ht="14.25" customHeight="1" x14ac:dyDescent="0.25">
      <c r="E23056" s="113"/>
      <c r="H23056" s="133"/>
      <c r="T23056" s="133"/>
      <c r="X23056" s="131"/>
      <c r="Y23056" s="133"/>
      <c r="AJ23056" s="133"/>
      <c r="AO23056" s="135"/>
      <c r="AP23056" s="135"/>
      <c r="BJ23056" s="136"/>
    </row>
    <row r="23057" spans="5:62" ht="14.25" customHeight="1" x14ac:dyDescent="0.25">
      <c r="E23057" s="113"/>
      <c r="H23057" s="133"/>
      <c r="T23057" s="133"/>
      <c r="X23057" s="131"/>
      <c r="Y23057" s="133"/>
      <c r="AJ23057" s="133"/>
      <c r="AO23057" s="135"/>
      <c r="AP23057" s="135"/>
      <c r="BJ23057" s="136"/>
    </row>
    <row r="23058" spans="5:62" ht="14.25" customHeight="1" x14ac:dyDescent="0.25">
      <c r="E23058" s="113"/>
      <c r="H23058" s="133"/>
      <c r="T23058" s="133"/>
      <c r="X23058" s="131"/>
      <c r="Y23058" s="133"/>
      <c r="AJ23058" s="133"/>
      <c r="AO23058" s="135"/>
      <c r="AP23058" s="135"/>
      <c r="BJ23058" s="136"/>
    </row>
    <row r="23059" spans="5:62" ht="14.25" customHeight="1" x14ac:dyDescent="0.25">
      <c r="E23059" s="113"/>
      <c r="H23059" s="133"/>
      <c r="T23059" s="133"/>
      <c r="X23059" s="131"/>
      <c r="Y23059" s="133"/>
      <c r="AJ23059" s="133"/>
      <c r="AO23059" s="135"/>
      <c r="AP23059" s="135"/>
      <c r="BJ23059" s="136"/>
    </row>
    <row r="23060" spans="5:62" ht="14.25" customHeight="1" x14ac:dyDescent="0.25">
      <c r="E23060" s="113"/>
      <c r="H23060" s="133"/>
      <c r="T23060" s="133"/>
      <c r="X23060" s="131"/>
      <c r="Y23060" s="133"/>
      <c r="AJ23060" s="133"/>
      <c r="AO23060" s="135"/>
      <c r="AP23060" s="135"/>
      <c r="BJ23060" s="136"/>
    </row>
    <row r="23061" spans="5:62" ht="14.25" customHeight="1" x14ac:dyDescent="0.25">
      <c r="E23061" s="113"/>
      <c r="H23061" s="133"/>
      <c r="T23061" s="133"/>
      <c r="X23061" s="131"/>
      <c r="Y23061" s="133"/>
      <c r="AJ23061" s="133"/>
      <c r="AO23061" s="135"/>
      <c r="AP23061" s="135"/>
      <c r="BJ23061" s="136"/>
    </row>
    <row r="23062" spans="5:62" ht="14.25" customHeight="1" x14ac:dyDescent="0.25">
      <c r="E23062" s="113"/>
      <c r="H23062" s="133"/>
      <c r="T23062" s="133"/>
      <c r="X23062" s="131"/>
      <c r="Y23062" s="133"/>
      <c r="AJ23062" s="133"/>
      <c r="AO23062" s="135"/>
      <c r="AP23062" s="135"/>
      <c r="BJ23062" s="136"/>
    </row>
    <row r="23063" spans="5:62" ht="14.25" customHeight="1" x14ac:dyDescent="0.25">
      <c r="E23063" s="113"/>
      <c r="H23063" s="133"/>
      <c r="T23063" s="133"/>
      <c r="X23063" s="131"/>
      <c r="Y23063" s="133"/>
      <c r="AJ23063" s="133"/>
      <c r="AO23063" s="135"/>
      <c r="AP23063" s="135"/>
      <c r="BJ23063" s="136"/>
    </row>
    <row r="23064" spans="5:62" ht="14.25" customHeight="1" x14ac:dyDescent="0.25">
      <c r="E23064" s="113"/>
      <c r="H23064" s="133"/>
      <c r="T23064" s="133"/>
      <c r="X23064" s="131"/>
      <c r="Y23064" s="133"/>
      <c r="AJ23064" s="133"/>
      <c r="AO23064" s="135"/>
      <c r="AP23064" s="135"/>
      <c r="BJ23064" s="136"/>
    </row>
    <row r="23065" spans="5:62" ht="14.25" customHeight="1" x14ac:dyDescent="0.25">
      <c r="E23065" s="113"/>
      <c r="H23065" s="133"/>
      <c r="T23065" s="133"/>
      <c r="X23065" s="131"/>
      <c r="Y23065" s="133"/>
      <c r="AJ23065" s="133"/>
      <c r="AO23065" s="135"/>
      <c r="AP23065" s="135"/>
      <c r="BJ23065" s="136"/>
    </row>
    <row r="23066" spans="5:62" ht="14.25" customHeight="1" x14ac:dyDescent="0.25">
      <c r="E23066" s="113"/>
      <c r="H23066" s="133"/>
      <c r="T23066" s="133"/>
      <c r="X23066" s="131"/>
      <c r="Y23066" s="133"/>
      <c r="AJ23066" s="133"/>
      <c r="AO23066" s="135"/>
      <c r="AP23066" s="135"/>
      <c r="BJ23066" s="136"/>
    </row>
    <row r="23067" spans="5:62" ht="14.25" customHeight="1" x14ac:dyDescent="0.25">
      <c r="E23067" s="113"/>
      <c r="H23067" s="133"/>
      <c r="T23067" s="133"/>
      <c r="X23067" s="131"/>
      <c r="Y23067" s="133"/>
      <c r="AJ23067" s="133"/>
      <c r="AO23067" s="135"/>
      <c r="AP23067" s="135"/>
      <c r="BJ23067" s="136"/>
    </row>
    <row r="23068" spans="5:62" ht="14.25" customHeight="1" x14ac:dyDescent="0.25">
      <c r="E23068" s="113"/>
      <c r="H23068" s="133"/>
      <c r="T23068" s="133"/>
      <c r="X23068" s="131"/>
      <c r="Y23068" s="133"/>
      <c r="AJ23068" s="133"/>
      <c r="AO23068" s="135"/>
      <c r="AP23068" s="135"/>
      <c r="BJ23068" s="136"/>
    </row>
    <row r="23069" spans="5:62" ht="14.25" customHeight="1" x14ac:dyDescent="0.25">
      <c r="E23069" s="113"/>
      <c r="H23069" s="133"/>
      <c r="T23069" s="133"/>
      <c r="X23069" s="131"/>
      <c r="Y23069" s="133"/>
      <c r="AJ23069" s="133"/>
      <c r="AO23069" s="135"/>
      <c r="AP23069" s="135"/>
      <c r="BJ23069" s="136"/>
    </row>
    <row r="23070" spans="5:62" ht="14.25" customHeight="1" x14ac:dyDescent="0.25">
      <c r="E23070" s="113"/>
      <c r="H23070" s="133"/>
      <c r="T23070" s="133"/>
      <c r="X23070" s="131"/>
      <c r="Y23070" s="133"/>
      <c r="AJ23070" s="133"/>
      <c r="AO23070" s="135"/>
      <c r="AP23070" s="135"/>
      <c r="BJ23070" s="136"/>
    </row>
    <row r="23071" spans="5:62" ht="14.25" customHeight="1" x14ac:dyDescent="0.25">
      <c r="E23071" s="113"/>
      <c r="H23071" s="133"/>
      <c r="T23071" s="133"/>
      <c r="X23071" s="131"/>
      <c r="Y23071" s="133"/>
      <c r="AJ23071" s="133"/>
      <c r="AO23071" s="135"/>
      <c r="AP23071" s="135"/>
      <c r="BJ23071" s="136"/>
    </row>
    <row r="23072" spans="5:62" ht="14.25" customHeight="1" x14ac:dyDescent="0.25">
      <c r="E23072" s="113"/>
      <c r="H23072" s="133"/>
      <c r="T23072" s="133"/>
      <c r="X23072" s="131"/>
      <c r="Y23072" s="133"/>
      <c r="AJ23072" s="133"/>
      <c r="AO23072" s="135"/>
      <c r="AP23072" s="135"/>
      <c r="BJ23072" s="136"/>
    </row>
    <row r="23073" spans="5:62" ht="14.25" customHeight="1" x14ac:dyDescent="0.25">
      <c r="E23073" s="113"/>
      <c r="H23073" s="133"/>
      <c r="T23073" s="133"/>
      <c r="X23073" s="131"/>
      <c r="Y23073" s="133"/>
      <c r="AJ23073" s="133"/>
      <c r="AO23073" s="135"/>
      <c r="AP23073" s="135"/>
      <c r="BJ23073" s="136"/>
    </row>
    <row r="23074" spans="5:62" ht="14.25" customHeight="1" x14ac:dyDescent="0.25">
      <c r="E23074" s="113"/>
      <c r="H23074" s="133"/>
      <c r="T23074" s="133"/>
      <c r="X23074" s="131"/>
      <c r="Y23074" s="133"/>
      <c r="AJ23074" s="133"/>
      <c r="AO23074" s="135"/>
      <c r="AP23074" s="135"/>
      <c r="BJ23074" s="136"/>
    </row>
    <row r="23075" spans="5:62" ht="14.25" customHeight="1" x14ac:dyDescent="0.25">
      <c r="E23075" s="113"/>
      <c r="H23075" s="133"/>
      <c r="T23075" s="133"/>
      <c r="X23075" s="131"/>
      <c r="Y23075" s="133"/>
      <c r="AJ23075" s="133"/>
      <c r="AO23075" s="135"/>
      <c r="AP23075" s="135"/>
      <c r="BJ23075" s="136"/>
    </row>
    <row r="23076" spans="5:62" ht="14.25" customHeight="1" x14ac:dyDescent="0.25">
      <c r="E23076" s="113"/>
      <c r="H23076" s="133"/>
      <c r="T23076" s="133"/>
      <c r="X23076" s="131"/>
      <c r="Y23076" s="133"/>
      <c r="AJ23076" s="133"/>
      <c r="AO23076" s="135"/>
      <c r="AP23076" s="135"/>
      <c r="BJ23076" s="136"/>
    </row>
    <row r="23077" spans="5:62" ht="14.25" customHeight="1" x14ac:dyDescent="0.25">
      <c r="E23077" s="113"/>
      <c r="H23077" s="133"/>
      <c r="T23077" s="133"/>
      <c r="X23077" s="131"/>
      <c r="Y23077" s="133"/>
      <c r="AJ23077" s="133"/>
      <c r="AO23077" s="135"/>
      <c r="AP23077" s="135"/>
      <c r="BJ23077" s="136"/>
    </row>
    <row r="23078" spans="5:62" ht="14.25" customHeight="1" x14ac:dyDescent="0.25">
      <c r="E23078" s="113"/>
      <c r="H23078" s="133"/>
      <c r="T23078" s="133"/>
      <c r="X23078" s="131"/>
      <c r="Y23078" s="133"/>
      <c r="AJ23078" s="133"/>
      <c r="AO23078" s="135"/>
      <c r="AP23078" s="135"/>
      <c r="BJ23078" s="136"/>
    </row>
    <row r="23079" spans="5:62" ht="14.25" customHeight="1" x14ac:dyDescent="0.25">
      <c r="E23079" s="113"/>
      <c r="H23079" s="133"/>
      <c r="T23079" s="133"/>
      <c r="X23079" s="131"/>
      <c r="Y23079" s="133"/>
      <c r="AJ23079" s="133"/>
      <c r="AO23079" s="135"/>
      <c r="AP23079" s="135"/>
      <c r="BJ23079" s="136"/>
    </row>
    <row r="23080" spans="5:62" ht="14.25" customHeight="1" x14ac:dyDescent="0.25">
      <c r="E23080" s="113"/>
      <c r="H23080" s="133"/>
      <c r="T23080" s="133"/>
      <c r="X23080" s="131"/>
      <c r="Y23080" s="133"/>
      <c r="AJ23080" s="133"/>
      <c r="AO23080" s="135"/>
      <c r="AP23080" s="135"/>
      <c r="BJ23080" s="136"/>
    </row>
    <row r="23081" spans="5:62" ht="14.25" customHeight="1" x14ac:dyDescent="0.25">
      <c r="E23081" s="113"/>
      <c r="H23081" s="133"/>
      <c r="T23081" s="133"/>
      <c r="X23081" s="131"/>
      <c r="Y23081" s="133"/>
      <c r="AJ23081" s="133"/>
      <c r="AO23081" s="135"/>
      <c r="AP23081" s="135"/>
      <c r="BJ23081" s="136"/>
    </row>
    <row r="23082" spans="5:62" ht="14.25" customHeight="1" x14ac:dyDescent="0.25">
      <c r="E23082" s="113"/>
      <c r="H23082" s="133"/>
      <c r="T23082" s="133"/>
      <c r="X23082" s="131"/>
      <c r="Y23082" s="133"/>
      <c r="AJ23082" s="133"/>
      <c r="AO23082" s="135"/>
      <c r="AP23082" s="135"/>
      <c r="BJ23082" s="136"/>
    </row>
    <row r="23083" spans="5:62" ht="14.25" customHeight="1" x14ac:dyDescent="0.25">
      <c r="E23083" s="113"/>
      <c r="H23083" s="133"/>
      <c r="T23083" s="133"/>
      <c r="X23083" s="131"/>
      <c r="Y23083" s="133"/>
      <c r="AJ23083" s="133"/>
      <c r="AO23083" s="135"/>
      <c r="AP23083" s="135"/>
      <c r="BJ23083" s="136"/>
    </row>
    <row r="23084" spans="5:62" ht="14.25" customHeight="1" x14ac:dyDescent="0.25">
      <c r="E23084" s="113"/>
      <c r="H23084" s="133"/>
      <c r="T23084" s="133"/>
      <c r="X23084" s="131"/>
      <c r="Y23084" s="133"/>
      <c r="AJ23084" s="133"/>
      <c r="AO23084" s="135"/>
      <c r="AP23084" s="135"/>
      <c r="BJ23084" s="136"/>
    </row>
    <row r="23085" spans="5:62" ht="14.25" customHeight="1" x14ac:dyDescent="0.25">
      <c r="E23085" s="113"/>
      <c r="H23085" s="133"/>
      <c r="T23085" s="133"/>
      <c r="X23085" s="131"/>
      <c r="Y23085" s="133"/>
      <c r="AJ23085" s="133"/>
      <c r="AO23085" s="135"/>
      <c r="AP23085" s="135"/>
      <c r="BJ23085" s="136"/>
    </row>
    <row r="23086" spans="5:62" ht="14.25" customHeight="1" x14ac:dyDescent="0.25">
      <c r="E23086" s="113"/>
      <c r="H23086" s="133"/>
      <c r="T23086" s="133"/>
      <c r="X23086" s="131"/>
      <c r="Y23086" s="133"/>
      <c r="AJ23086" s="133"/>
      <c r="AO23086" s="135"/>
      <c r="AP23086" s="135"/>
      <c r="BJ23086" s="136"/>
    </row>
    <row r="23087" spans="5:62" ht="14.25" customHeight="1" x14ac:dyDescent="0.25">
      <c r="E23087" s="113"/>
      <c r="H23087" s="133"/>
      <c r="T23087" s="133"/>
      <c r="X23087" s="131"/>
      <c r="Y23087" s="133"/>
      <c r="AJ23087" s="133"/>
      <c r="AO23087" s="135"/>
      <c r="AP23087" s="135"/>
      <c r="BJ23087" s="136"/>
    </row>
    <row r="23088" spans="5:62" ht="14.25" customHeight="1" x14ac:dyDescent="0.25">
      <c r="E23088" s="113"/>
      <c r="H23088" s="133"/>
      <c r="T23088" s="133"/>
      <c r="X23088" s="131"/>
      <c r="Y23088" s="133"/>
      <c r="AJ23088" s="133"/>
      <c r="AO23088" s="135"/>
      <c r="AP23088" s="135"/>
      <c r="BJ23088" s="136"/>
    </row>
    <row r="23089" spans="5:62" ht="14.25" customHeight="1" x14ac:dyDescent="0.25">
      <c r="E23089" s="113"/>
      <c r="H23089" s="133"/>
      <c r="T23089" s="133"/>
      <c r="X23089" s="131"/>
      <c r="Y23089" s="133"/>
      <c r="AJ23089" s="133"/>
      <c r="AO23089" s="135"/>
      <c r="AP23089" s="135"/>
      <c r="BJ23089" s="136"/>
    </row>
    <row r="23090" spans="5:62" ht="14.25" customHeight="1" x14ac:dyDescent="0.25">
      <c r="E23090" s="113"/>
      <c r="H23090" s="133"/>
      <c r="T23090" s="133"/>
      <c r="X23090" s="131"/>
      <c r="Y23090" s="133"/>
      <c r="AJ23090" s="133"/>
      <c r="AO23090" s="135"/>
      <c r="AP23090" s="135"/>
      <c r="BJ23090" s="136"/>
    </row>
    <row r="23091" spans="5:62" ht="14.25" customHeight="1" x14ac:dyDescent="0.25">
      <c r="E23091" s="113"/>
      <c r="H23091" s="133"/>
      <c r="T23091" s="133"/>
      <c r="X23091" s="131"/>
      <c r="Y23091" s="133"/>
      <c r="AJ23091" s="133"/>
      <c r="AO23091" s="135"/>
      <c r="AP23091" s="135"/>
      <c r="BJ23091" s="136"/>
    </row>
    <row r="23092" spans="5:62" ht="14.25" customHeight="1" x14ac:dyDescent="0.25">
      <c r="E23092" s="113"/>
      <c r="H23092" s="133"/>
      <c r="T23092" s="133"/>
      <c r="X23092" s="131"/>
      <c r="Y23092" s="133"/>
      <c r="AJ23092" s="133"/>
      <c r="AO23092" s="135"/>
      <c r="AP23092" s="135"/>
      <c r="BJ23092" s="136"/>
    </row>
    <row r="23093" spans="5:62" ht="14.25" customHeight="1" x14ac:dyDescent="0.25">
      <c r="E23093" s="113"/>
      <c r="H23093" s="133"/>
      <c r="T23093" s="133"/>
      <c r="X23093" s="131"/>
      <c r="Y23093" s="133"/>
      <c r="AJ23093" s="133"/>
      <c r="AO23093" s="135"/>
      <c r="AP23093" s="135"/>
      <c r="BJ23093" s="136"/>
    </row>
    <row r="23094" spans="5:62" ht="14.25" customHeight="1" x14ac:dyDescent="0.25">
      <c r="E23094" s="113"/>
      <c r="H23094" s="133"/>
      <c r="T23094" s="133"/>
      <c r="X23094" s="131"/>
      <c r="Y23094" s="133"/>
      <c r="AJ23094" s="133"/>
      <c r="AO23094" s="135"/>
      <c r="AP23094" s="135"/>
      <c r="BJ23094" s="136"/>
    </row>
    <row r="23095" spans="5:62" ht="14.25" customHeight="1" x14ac:dyDescent="0.25">
      <c r="E23095" s="113"/>
      <c r="H23095" s="133"/>
      <c r="T23095" s="133"/>
      <c r="X23095" s="131"/>
      <c r="Y23095" s="133"/>
      <c r="AJ23095" s="133"/>
      <c r="AO23095" s="135"/>
      <c r="AP23095" s="135"/>
      <c r="BJ23095" s="136"/>
    </row>
    <row r="23096" spans="5:62" ht="14.25" customHeight="1" x14ac:dyDescent="0.25">
      <c r="E23096" s="113"/>
      <c r="H23096" s="133"/>
      <c r="T23096" s="133"/>
      <c r="X23096" s="131"/>
      <c r="Y23096" s="133"/>
      <c r="AJ23096" s="133"/>
      <c r="AO23096" s="135"/>
      <c r="AP23096" s="135"/>
      <c r="BJ23096" s="136"/>
    </row>
    <row r="23097" spans="5:62" ht="14.25" customHeight="1" x14ac:dyDescent="0.25">
      <c r="E23097" s="113"/>
      <c r="H23097" s="133"/>
      <c r="T23097" s="133"/>
      <c r="X23097" s="131"/>
      <c r="Y23097" s="133"/>
      <c r="AJ23097" s="133"/>
      <c r="AO23097" s="135"/>
      <c r="AP23097" s="135"/>
      <c r="BJ23097" s="136"/>
    </row>
    <row r="23098" spans="5:62" ht="14.25" customHeight="1" x14ac:dyDescent="0.25">
      <c r="E23098" s="113"/>
      <c r="H23098" s="133"/>
      <c r="T23098" s="133"/>
      <c r="X23098" s="131"/>
      <c r="Y23098" s="133"/>
      <c r="AJ23098" s="133"/>
      <c r="AO23098" s="135"/>
      <c r="AP23098" s="135"/>
      <c r="BJ23098" s="136"/>
    </row>
    <row r="23099" spans="5:62" ht="14.25" customHeight="1" x14ac:dyDescent="0.25">
      <c r="E23099" s="113"/>
      <c r="H23099" s="133"/>
      <c r="T23099" s="133"/>
      <c r="X23099" s="131"/>
      <c r="Y23099" s="133"/>
      <c r="AJ23099" s="133"/>
      <c r="AO23099" s="135"/>
      <c r="AP23099" s="135"/>
      <c r="BJ23099" s="136"/>
    </row>
    <row r="23100" spans="5:62" ht="14.25" customHeight="1" x14ac:dyDescent="0.25">
      <c r="E23100" s="113"/>
      <c r="H23100" s="133"/>
      <c r="T23100" s="133"/>
      <c r="X23100" s="131"/>
      <c r="Y23100" s="133"/>
      <c r="AJ23100" s="133"/>
      <c r="AO23100" s="135"/>
      <c r="AP23100" s="135"/>
      <c r="BJ23100" s="136"/>
    </row>
    <row r="23101" spans="5:62" ht="14.25" customHeight="1" x14ac:dyDescent="0.25">
      <c r="E23101" s="113"/>
      <c r="H23101" s="133"/>
      <c r="T23101" s="133"/>
      <c r="X23101" s="131"/>
      <c r="Y23101" s="133"/>
      <c r="AJ23101" s="133"/>
      <c r="AO23101" s="135"/>
      <c r="AP23101" s="135"/>
      <c r="BJ23101" s="136"/>
    </row>
    <row r="23102" spans="5:62" ht="14.25" customHeight="1" x14ac:dyDescent="0.25">
      <c r="E23102" s="113"/>
      <c r="H23102" s="133"/>
      <c r="T23102" s="133"/>
      <c r="X23102" s="131"/>
      <c r="Y23102" s="133"/>
      <c r="AJ23102" s="133"/>
      <c r="AO23102" s="135"/>
      <c r="AP23102" s="135"/>
      <c r="BJ23102" s="136"/>
    </row>
    <row r="23103" spans="5:62" ht="14.25" customHeight="1" x14ac:dyDescent="0.25">
      <c r="E23103" s="113"/>
      <c r="H23103" s="133"/>
      <c r="T23103" s="133"/>
      <c r="X23103" s="131"/>
      <c r="Y23103" s="133"/>
      <c r="AJ23103" s="133"/>
      <c r="AO23103" s="135"/>
      <c r="AP23103" s="135"/>
      <c r="BJ23103" s="136"/>
    </row>
    <row r="23104" spans="5:62" ht="14.25" customHeight="1" x14ac:dyDescent="0.25">
      <c r="E23104" s="113"/>
      <c r="H23104" s="133"/>
      <c r="T23104" s="133"/>
      <c r="X23104" s="131"/>
      <c r="Y23104" s="133"/>
      <c r="AJ23104" s="133"/>
      <c r="AO23104" s="135"/>
      <c r="AP23104" s="135"/>
      <c r="BJ23104" s="136"/>
    </row>
    <row r="23105" spans="5:62" ht="14.25" customHeight="1" x14ac:dyDescent="0.25">
      <c r="E23105" s="113"/>
      <c r="H23105" s="133"/>
      <c r="T23105" s="133"/>
      <c r="X23105" s="131"/>
      <c r="Y23105" s="133"/>
      <c r="AJ23105" s="133"/>
      <c r="AO23105" s="135"/>
      <c r="AP23105" s="135"/>
      <c r="BJ23105" s="136"/>
    </row>
    <row r="23106" spans="5:62" ht="14.25" customHeight="1" x14ac:dyDescent="0.25">
      <c r="E23106" s="113"/>
      <c r="H23106" s="133"/>
      <c r="T23106" s="133"/>
      <c r="X23106" s="131"/>
      <c r="Y23106" s="133"/>
      <c r="AJ23106" s="133"/>
      <c r="AO23106" s="135"/>
      <c r="AP23106" s="135"/>
      <c r="BJ23106" s="136"/>
    </row>
    <row r="23107" spans="5:62" ht="14.25" customHeight="1" x14ac:dyDescent="0.25">
      <c r="E23107" s="113"/>
      <c r="H23107" s="133"/>
      <c r="T23107" s="133"/>
      <c r="X23107" s="131"/>
      <c r="Y23107" s="133"/>
      <c r="AJ23107" s="133"/>
      <c r="AO23107" s="135"/>
      <c r="AP23107" s="135"/>
      <c r="BJ23107" s="136"/>
    </row>
    <row r="23108" spans="5:62" ht="14.25" customHeight="1" x14ac:dyDescent="0.25">
      <c r="E23108" s="113"/>
      <c r="H23108" s="133"/>
      <c r="T23108" s="133"/>
      <c r="X23108" s="131"/>
      <c r="Y23108" s="133"/>
      <c r="AJ23108" s="133"/>
      <c r="AO23108" s="135"/>
      <c r="AP23108" s="135"/>
      <c r="BJ23108" s="136"/>
    </row>
    <row r="23109" spans="5:62" ht="14.25" customHeight="1" x14ac:dyDescent="0.25">
      <c r="E23109" s="113"/>
      <c r="H23109" s="133"/>
      <c r="T23109" s="133"/>
      <c r="X23109" s="131"/>
      <c r="Y23109" s="133"/>
      <c r="AJ23109" s="133"/>
      <c r="AO23109" s="135"/>
      <c r="AP23109" s="135"/>
      <c r="BJ23109" s="136"/>
    </row>
    <row r="23110" spans="5:62" ht="14.25" customHeight="1" x14ac:dyDescent="0.25">
      <c r="E23110" s="113"/>
      <c r="H23110" s="133"/>
      <c r="T23110" s="133"/>
      <c r="X23110" s="131"/>
      <c r="Y23110" s="133"/>
      <c r="AJ23110" s="133"/>
      <c r="AO23110" s="135"/>
      <c r="AP23110" s="135"/>
      <c r="BJ23110" s="136"/>
    </row>
    <row r="23111" spans="5:62" ht="14.25" customHeight="1" x14ac:dyDescent="0.25">
      <c r="E23111" s="113"/>
      <c r="H23111" s="133"/>
      <c r="T23111" s="133"/>
      <c r="X23111" s="131"/>
      <c r="Y23111" s="133"/>
      <c r="AJ23111" s="133"/>
      <c r="AO23111" s="135"/>
      <c r="AP23111" s="135"/>
      <c r="BJ23111" s="136"/>
    </row>
    <row r="23112" spans="5:62" ht="14.25" customHeight="1" x14ac:dyDescent="0.25">
      <c r="E23112" s="113"/>
      <c r="H23112" s="133"/>
      <c r="T23112" s="133"/>
      <c r="X23112" s="131"/>
      <c r="Y23112" s="133"/>
      <c r="AJ23112" s="133"/>
      <c r="AO23112" s="135"/>
      <c r="AP23112" s="135"/>
      <c r="BJ23112" s="136"/>
    </row>
    <row r="23113" spans="5:62" ht="14.25" customHeight="1" x14ac:dyDescent="0.25">
      <c r="E23113" s="113"/>
      <c r="H23113" s="133"/>
      <c r="T23113" s="133"/>
      <c r="X23113" s="131"/>
      <c r="Y23113" s="133"/>
      <c r="AJ23113" s="133"/>
      <c r="AO23113" s="135"/>
      <c r="AP23113" s="135"/>
      <c r="BJ23113" s="136"/>
    </row>
    <row r="23114" spans="5:62" ht="14.25" customHeight="1" x14ac:dyDescent="0.25">
      <c r="E23114" s="113"/>
      <c r="H23114" s="133"/>
      <c r="T23114" s="133"/>
      <c r="X23114" s="131"/>
      <c r="Y23114" s="133"/>
      <c r="AJ23114" s="133"/>
      <c r="AO23114" s="135"/>
      <c r="AP23114" s="135"/>
      <c r="BJ23114" s="136"/>
    </row>
    <row r="23115" spans="5:62" ht="14.25" customHeight="1" x14ac:dyDescent="0.25">
      <c r="E23115" s="113"/>
      <c r="H23115" s="133"/>
      <c r="T23115" s="133"/>
      <c r="X23115" s="131"/>
      <c r="Y23115" s="133"/>
      <c r="AJ23115" s="133"/>
      <c r="AO23115" s="135"/>
      <c r="AP23115" s="135"/>
      <c r="BJ23115" s="136"/>
    </row>
    <row r="23116" spans="5:62" ht="14.25" customHeight="1" x14ac:dyDescent="0.25">
      <c r="E23116" s="113"/>
      <c r="H23116" s="133"/>
      <c r="T23116" s="133"/>
      <c r="X23116" s="131"/>
      <c r="Y23116" s="133"/>
      <c r="AJ23116" s="133"/>
      <c r="AO23116" s="135"/>
      <c r="AP23116" s="135"/>
      <c r="BJ23116" s="136"/>
    </row>
    <row r="23117" spans="5:62" ht="14.25" customHeight="1" x14ac:dyDescent="0.25">
      <c r="E23117" s="113"/>
      <c r="H23117" s="133"/>
      <c r="T23117" s="133"/>
      <c r="X23117" s="131"/>
      <c r="Y23117" s="133"/>
      <c r="AJ23117" s="133"/>
      <c r="AO23117" s="135"/>
      <c r="AP23117" s="135"/>
      <c r="BJ23117" s="136"/>
    </row>
    <row r="23118" spans="5:62" ht="14.25" customHeight="1" x14ac:dyDescent="0.25">
      <c r="E23118" s="113"/>
      <c r="H23118" s="133"/>
      <c r="T23118" s="133"/>
      <c r="X23118" s="131"/>
      <c r="Y23118" s="133"/>
      <c r="AJ23118" s="133"/>
      <c r="AO23118" s="135"/>
      <c r="AP23118" s="135"/>
      <c r="BJ23118" s="136"/>
    </row>
    <row r="23119" spans="5:62" ht="14.25" customHeight="1" x14ac:dyDescent="0.25">
      <c r="E23119" s="113"/>
      <c r="H23119" s="133"/>
      <c r="T23119" s="133"/>
      <c r="X23119" s="131"/>
      <c r="Y23119" s="133"/>
      <c r="AJ23119" s="133"/>
      <c r="AO23119" s="135"/>
      <c r="AP23119" s="135"/>
      <c r="BJ23119" s="136"/>
    </row>
    <row r="23120" spans="5:62" ht="14.25" customHeight="1" x14ac:dyDescent="0.25">
      <c r="E23120" s="113"/>
      <c r="H23120" s="133"/>
      <c r="T23120" s="133"/>
      <c r="X23120" s="131"/>
      <c r="Y23120" s="133"/>
      <c r="AJ23120" s="133"/>
      <c r="AO23120" s="135"/>
      <c r="AP23120" s="135"/>
      <c r="BJ23120" s="136"/>
    </row>
    <row r="23121" spans="5:62" ht="14.25" customHeight="1" x14ac:dyDescent="0.25">
      <c r="E23121" s="113"/>
      <c r="H23121" s="133"/>
      <c r="T23121" s="133"/>
      <c r="X23121" s="131"/>
      <c r="Y23121" s="133"/>
      <c r="AJ23121" s="133"/>
      <c r="AO23121" s="135"/>
      <c r="AP23121" s="135"/>
      <c r="BJ23121" s="136"/>
    </row>
    <row r="23122" spans="5:62" ht="14.25" customHeight="1" x14ac:dyDescent="0.25">
      <c r="E23122" s="113"/>
      <c r="H23122" s="133"/>
      <c r="T23122" s="133"/>
      <c r="X23122" s="131"/>
      <c r="Y23122" s="133"/>
      <c r="AJ23122" s="133"/>
      <c r="AO23122" s="135"/>
      <c r="AP23122" s="135"/>
      <c r="BJ23122" s="136"/>
    </row>
    <row r="23123" spans="5:62" ht="14.25" customHeight="1" x14ac:dyDescent="0.25">
      <c r="E23123" s="113"/>
      <c r="H23123" s="133"/>
      <c r="T23123" s="133"/>
      <c r="X23123" s="131"/>
      <c r="Y23123" s="133"/>
      <c r="AJ23123" s="133"/>
      <c r="AO23123" s="135"/>
      <c r="AP23123" s="135"/>
      <c r="BJ23123" s="136"/>
    </row>
    <row r="23124" spans="5:62" ht="14.25" customHeight="1" x14ac:dyDescent="0.25">
      <c r="E23124" s="113"/>
      <c r="H23124" s="133"/>
      <c r="T23124" s="133"/>
      <c r="X23124" s="131"/>
      <c r="Y23124" s="133"/>
      <c r="AJ23124" s="133"/>
      <c r="AO23124" s="135"/>
      <c r="AP23124" s="135"/>
      <c r="BJ23124" s="136"/>
    </row>
    <row r="23125" spans="5:62" ht="14.25" customHeight="1" x14ac:dyDescent="0.25">
      <c r="E23125" s="113"/>
      <c r="H23125" s="133"/>
      <c r="T23125" s="133"/>
      <c r="X23125" s="131"/>
      <c r="Y23125" s="133"/>
      <c r="AJ23125" s="133"/>
      <c r="AO23125" s="135"/>
      <c r="AP23125" s="135"/>
      <c r="BJ23125" s="136"/>
    </row>
    <row r="23126" spans="5:62" ht="14.25" customHeight="1" x14ac:dyDescent="0.25">
      <c r="E23126" s="113"/>
      <c r="H23126" s="133"/>
      <c r="T23126" s="133"/>
      <c r="X23126" s="131"/>
      <c r="Y23126" s="133"/>
      <c r="AJ23126" s="133"/>
      <c r="AO23126" s="135"/>
      <c r="AP23126" s="135"/>
      <c r="BJ23126" s="136"/>
    </row>
    <row r="23127" spans="5:62" ht="14.25" customHeight="1" x14ac:dyDescent="0.25">
      <c r="E23127" s="113"/>
      <c r="H23127" s="133"/>
      <c r="T23127" s="133"/>
      <c r="X23127" s="131"/>
      <c r="Y23127" s="133"/>
      <c r="AJ23127" s="133"/>
      <c r="AO23127" s="135"/>
      <c r="AP23127" s="135"/>
      <c r="BJ23127" s="136"/>
    </row>
    <row r="23128" spans="5:62" ht="14.25" customHeight="1" x14ac:dyDescent="0.25">
      <c r="E23128" s="113"/>
      <c r="H23128" s="133"/>
      <c r="T23128" s="133"/>
      <c r="X23128" s="131"/>
      <c r="Y23128" s="133"/>
      <c r="AJ23128" s="133"/>
      <c r="AO23128" s="135"/>
      <c r="AP23128" s="135"/>
      <c r="BJ23128" s="136"/>
    </row>
    <row r="23129" spans="5:62" ht="14.25" customHeight="1" x14ac:dyDescent="0.25">
      <c r="E23129" s="113"/>
      <c r="H23129" s="133"/>
      <c r="T23129" s="133"/>
      <c r="X23129" s="131"/>
      <c r="Y23129" s="133"/>
      <c r="AJ23129" s="133"/>
      <c r="AO23129" s="135"/>
      <c r="AP23129" s="135"/>
      <c r="BJ23129" s="136"/>
    </row>
    <row r="23130" spans="5:62" ht="14.25" customHeight="1" x14ac:dyDescent="0.25">
      <c r="E23130" s="113"/>
      <c r="H23130" s="133"/>
      <c r="T23130" s="133"/>
      <c r="X23130" s="131"/>
      <c r="Y23130" s="133"/>
      <c r="AJ23130" s="133"/>
      <c r="AO23130" s="135"/>
      <c r="AP23130" s="135"/>
      <c r="BJ23130" s="136"/>
    </row>
    <row r="23131" spans="5:62" ht="14.25" customHeight="1" x14ac:dyDescent="0.25">
      <c r="E23131" s="113"/>
      <c r="H23131" s="133"/>
      <c r="T23131" s="133"/>
      <c r="X23131" s="131"/>
      <c r="Y23131" s="133"/>
      <c r="AJ23131" s="133"/>
      <c r="AO23131" s="135"/>
      <c r="AP23131" s="135"/>
      <c r="BJ23131" s="136"/>
    </row>
    <row r="23132" spans="5:62" ht="14.25" customHeight="1" x14ac:dyDescent="0.25">
      <c r="E23132" s="113"/>
      <c r="H23132" s="133"/>
      <c r="T23132" s="133"/>
      <c r="X23132" s="131"/>
      <c r="Y23132" s="133"/>
      <c r="AJ23132" s="133"/>
      <c r="AO23132" s="135"/>
      <c r="AP23132" s="135"/>
      <c r="BJ23132" s="136"/>
    </row>
    <row r="23133" spans="5:62" ht="14.25" customHeight="1" x14ac:dyDescent="0.25">
      <c r="E23133" s="113"/>
      <c r="H23133" s="133"/>
      <c r="T23133" s="133"/>
      <c r="X23133" s="131"/>
      <c r="Y23133" s="133"/>
      <c r="AJ23133" s="133"/>
      <c r="AO23133" s="135"/>
      <c r="AP23133" s="135"/>
      <c r="BJ23133" s="136"/>
    </row>
    <row r="23134" spans="5:62" ht="14.25" customHeight="1" x14ac:dyDescent="0.25">
      <c r="E23134" s="113"/>
      <c r="H23134" s="133"/>
      <c r="T23134" s="133"/>
      <c r="X23134" s="131"/>
      <c r="Y23134" s="133"/>
      <c r="AJ23134" s="133"/>
      <c r="AO23134" s="135"/>
      <c r="AP23134" s="135"/>
      <c r="BJ23134" s="136"/>
    </row>
    <row r="23135" spans="5:62" ht="14.25" customHeight="1" x14ac:dyDescent="0.25">
      <c r="E23135" s="113"/>
      <c r="H23135" s="133"/>
      <c r="T23135" s="133"/>
      <c r="X23135" s="131"/>
      <c r="Y23135" s="133"/>
      <c r="AJ23135" s="133"/>
      <c r="AO23135" s="135"/>
      <c r="AP23135" s="135"/>
      <c r="BJ23135" s="136"/>
    </row>
    <row r="23136" spans="5:62" ht="14.25" customHeight="1" x14ac:dyDescent="0.25">
      <c r="E23136" s="113"/>
      <c r="H23136" s="133"/>
      <c r="T23136" s="133"/>
      <c r="X23136" s="131"/>
      <c r="Y23136" s="133"/>
      <c r="AJ23136" s="133"/>
      <c r="AO23136" s="135"/>
      <c r="AP23136" s="135"/>
      <c r="BJ23136" s="136"/>
    </row>
    <row r="23137" spans="5:62" ht="14.25" customHeight="1" x14ac:dyDescent="0.25">
      <c r="E23137" s="113"/>
      <c r="H23137" s="133"/>
      <c r="T23137" s="133"/>
      <c r="X23137" s="131"/>
      <c r="Y23137" s="133"/>
      <c r="AJ23137" s="133"/>
      <c r="AO23137" s="135"/>
      <c r="AP23137" s="135"/>
      <c r="BJ23137" s="136"/>
    </row>
    <row r="23138" spans="5:62" ht="14.25" customHeight="1" x14ac:dyDescent="0.25">
      <c r="E23138" s="113"/>
      <c r="H23138" s="133"/>
      <c r="T23138" s="133"/>
      <c r="X23138" s="131"/>
      <c r="Y23138" s="133"/>
      <c r="AJ23138" s="133"/>
      <c r="AO23138" s="135"/>
      <c r="AP23138" s="135"/>
      <c r="BJ23138" s="136"/>
    </row>
    <row r="23139" spans="5:62" ht="14.25" customHeight="1" x14ac:dyDescent="0.25">
      <c r="E23139" s="113"/>
      <c r="H23139" s="133"/>
      <c r="T23139" s="133"/>
      <c r="X23139" s="131"/>
      <c r="Y23139" s="133"/>
      <c r="AJ23139" s="133"/>
      <c r="AO23139" s="135"/>
      <c r="AP23139" s="135"/>
      <c r="BJ23139" s="136"/>
    </row>
    <row r="23140" spans="5:62" ht="14.25" customHeight="1" x14ac:dyDescent="0.25">
      <c r="E23140" s="113"/>
      <c r="H23140" s="133"/>
      <c r="T23140" s="133"/>
      <c r="X23140" s="131"/>
      <c r="Y23140" s="133"/>
      <c r="AJ23140" s="133"/>
      <c r="AO23140" s="135"/>
      <c r="AP23140" s="135"/>
      <c r="BJ23140" s="136"/>
    </row>
    <row r="23141" spans="5:62" ht="14.25" customHeight="1" x14ac:dyDescent="0.25">
      <c r="E23141" s="113"/>
      <c r="H23141" s="133"/>
      <c r="T23141" s="133"/>
      <c r="X23141" s="131"/>
      <c r="Y23141" s="133"/>
      <c r="AJ23141" s="133"/>
      <c r="AO23141" s="135"/>
      <c r="AP23141" s="135"/>
      <c r="BJ23141" s="136"/>
    </row>
    <row r="23142" spans="5:62" ht="14.25" customHeight="1" x14ac:dyDescent="0.25">
      <c r="E23142" s="113"/>
      <c r="H23142" s="133"/>
      <c r="T23142" s="133"/>
      <c r="X23142" s="131"/>
      <c r="Y23142" s="133"/>
      <c r="AJ23142" s="133"/>
      <c r="AO23142" s="135"/>
      <c r="AP23142" s="135"/>
      <c r="BJ23142" s="136"/>
    </row>
    <row r="23143" spans="5:62" ht="14.25" customHeight="1" x14ac:dyDescent="0.25">
      <c r="E23143" s="113"/>
      <c r="H23143" s="133"/>
      <c r="T23143" s="133"/>
      <c r="X23143" s="131"/>
      <c r="Y23143" s="133"/>
      <c r="AJ23143" s="133"/>
      <c r="AO23143" s="135"/>
      <c r="AP23143" s="135"/>
      <c r="BJ23143" s="136"/>
    </row>
    <row r="23144" spans="5:62" ht="14.25" customHeight="1" x14ac:dyDescent="0.25">
      <c r="E23144" s="113"/>
      <c r="H23144" s="133"/>
      <c r="T23144" s="133"/>
      <c r="X23144" s="131"/>
      <c r="Y23144" s="133"/>
      <c r="AJ23144" s="133"/>
      <c r="AO23144" s="135"/>
      <c r="AP23144" s="135"/>
      <c r="BJ23144" s="136"/>
    </row>
    <row r="23145" spans="5:62" ht="14.25" customHeight="1" x14ac:dyDescent="0.25">
      <c r="E23145" s="113"/>
      <c r="H23145" s="133"/>
      <c r="T23145" s="133"/>
      <c r="X23145" s="131"/>
      <c r="Y23145" s="133"/>
      <c r="AJ23145" s="133"/>
      <c r="AO23145" s="135"/>
      <c r="AP23145" s="135"/>
      <c r="BJ23145" s="136"/>
    </row>
    <row r="23146" spans="5:62" ht="14.25" customHeight="1" x14ac:dyDescent="0.25">
      <c r="E23146" s="113"/>
      <c r="H23146" s="133"/>
      <c r="T23146" s="133"/>
      <c r="X23146" s="131"/>
      <c r="Y23146" s="133"/>
      <c r="AJ23146" s="133"/>
      <c r="AO23146" s="135"/>
      <c r="AP23146" s="135"/>
      <c r="BJ23146" s="136"/>
    </row>
    <row r="23147" spans="5:62" ht="14.25" customHeight="1" x14ac:dyDescent="0.25">
      <c r="E23147" s="113"/>
      <c r="H23147" s="133"/>
      <c r="T23147" s="133"/>
      <c r="X23147" s="131"/>
      <c r="Y23147" s="133"/>
      <c r="AJ23147" s="133"/>
      <c r="AO23147" s="135"/>
      <c r="AP23147" s="135"/>
      <c r="BJ23147" s="136"/>
    </row>
    <row r="23148" spans="5:62" ht="14.25" customHeight="1" x14ac:dyDescent="0.25">
      <c r="E23148" s="113"/>
      <c r="H23148" s="133"/>
      <c r="T23148" s="133"/>
      <c r="X23148" s="131"/>
      <c r="Y23148" s="133"/>
      <c r="AJ23148" s="133"/>
      <c r="AO23148" s="135"/>
      <c r="AP23148" s="135"/>
      <c r="BJ23148" s="136"/>
    </row>
    <row r="23149" spans="5:62" ht="14.25" customHeight="1" x14ac:dyDescent="0.25">
      <c r="E23149" s="113"/>
      <c r="H23149" s="133"/>
      <c r="T23149" s="133"/>
      <c r="X23149" s="131"/>
      <c r="Y23149" s="133"/>
      <c r="AJ23149" s="133"/>
      <c r="AO23149" s="135"/>
      <c r="AP23149" s="135"/>
      <c r="BJ23149" s="136"/>
    </row>
    <row r="23150" spans="5:62" ht="14.25" customHeight="1" x14ac:dyDescent="0.25">
      <c r="E23150" s="113"/>
      <c r="H23150" s="133"/>
      <c r="T23150" s="133"/>
      <c r="X23150" s="131"/>
      <c r="Y23150" s="133"/>
      <c r="AJ23150" s="133"/>
      <c r="AO23150" s="135"/>
      <c r="AP23150" s="135"/>
      <c r="BJ23150" s="136"/>
    </row>
    <row r="23151" spans="5:62" ht="14.25" customHeight="1" x14ac:dyDescent="0.25">
      <c r="E23151" s="113"/>
      <c r="H23151" s="133"/>
      <c r="T23151" s="133"/>
      <c r="X23151" s="131"/>
      <c r="Y23151" s="133"/>
      <c r="AJ23151" s="133"/>
      <c r="AO23151" s="135"/>
      <c r="AP23151" s="135"/>
      <c r="BJ23151" s="136"/>
    </row>
    <row r="23152" spans="5:62" ht="14.25" customHeight="1" x14ac:dyDescent="0.25">
      <c r="E23152" s="113"/>
      <c r="H23152" s="133"/>
      <c r="T23152" s="133"/>
      <c r="X23152" s="131"/>
      <c r="Y23152" s="133"/>
      <c r="AJ23152" s="133"/>
      <c r="AO23152" s="135"/>
      <c r="AP23152" s="135"/>
      <c r="BJ23152" s="136"/>
    </row>
    <row r="23153" spans="5:62" ht="14.25" customHeight="1" x14ac:dyDescent="0.25">
      <c r="E23153" s="113"/>
      <c r="H23153" s="133"/>
      <c r="T23153" s="133"/>
      <c r="X23153" s="131"/>
      <c r="Y23153" s="133"/>
      <c r="AJ23153" s="133"/>
      <c r="AO23153" s="135"/>
      <c r="AP23153" s="135"/>
      <c r="BJ23153" s="136"/>
    </row>
    <row r="23154" spans="5:62" ht="14.25" customHeight="1" x14ac:dyDescent="0.25">
      <c r="E23154" s="113"/>
      <c r="H23154" s="133"/>
      <c r="T23154" s="133"/>
      <c r="X23154" s="131"/>
      <c r="Y23154" s="133"/>
      <c r="AJ23154" s="133"/>
      <c r="AO23154" s="135"/>
      <c r="AP23154" s="135"/>
      <c r="BJ23154" s="136"/>
    </row>
    <row r="23155" spans="5:62" ht="14.25" customHeight="1" x14ac:dyDescent="0.25">
      <c r="E23155" s="113"/>
      <c r="H23155" s="133"/>
      <c r="T23155" s="133"/>
      <c r="X23155" s="131"/>
      <c r="Y23155" s="133"/>
      <c r="AJ23155" s="133"/>
      <c r="AO23155" s="135"/>
      <c r="AP23155" s="135"/>
      <c r="BJ23155" s="136"/>
    </row>
    <row r="23156" spans="5:62" ht="14.25" customHeight="1" x14ac:dyDescent="0.25">
      <c r="E23156" s="113"/>
      <c r="H23156" s="133"/>
      <c r="T23156" s="133"/>
      <c r="X23156" s="131"/>
      <c r="Y23156" s="133"/>
      <c r="AJ23156" s="133"/>
      <c r="AO23156" s="135"/>
      <c r="AP23156" s="135"/>
      <c r="BJ23156" s="136"/>
    </row>
    <row r="23157" spans="5:62" ht="14.25" customHeight="1" x14ac:dyDescent="0.25">
      <c r="E23157" s="113"/>
      <c r="H23157" s="133"/>
      <c r="T23157" s="133"/>
      <c r="X23157" s="131"/>
      <c r="Y23157" s="133"/>
      <c r="AJ23157" s="133"/>
      <c r="AO23157" s="135"/>
      <c r="AP23157" s="135"/>
      <c r="BJ23157" s="136"/>
    </row>
    <row r="23158" spans="5:62" ht="14.25" customHeight="1" x14ac:dyDescent="0.25">
      <c r="E23158" s="113"/>
      <c r="H23158" s="133"/>
      <c r="T23158" s="133"/>
      <c r="X23158" s="131"/>
      <c r="Y23158" s="133"/>
      <c r="AJ23158" s="133"/>
      <c r="AO23158" s="135"/>
      <c r="AP23158" s="135"/>
      <c r="BJ23158" s="136"/>
    </row>
    <row r="23159" spans="5:62" ht="14.25" customHeight="1" x14ac:dyDescent="0.25">
      <c r="E23159" s="113"/>
      <c r="H23159" s="133"/>
      <c r="T23159" s="133"/>
      <c r="X23159" s="131"/>
      <c r="Y23159" s="133"/>
      <c r="AJ23159" s="133"/>
      <c r="AO23159" s="135"/>
      <c r="AP23159" s="135"/>
      <c r="BJ23159" s="136"/>
    </row>
    <row r="23160" spans="5:62" ht="14.25" customHeight="1" x14ac:dyDescent="0.25">
      <c r="E23160" s="113"/>
      <c r="H23160" s="133"/>
      <c r="T23160" s="133"/>
      <c r="X23160" s="131"/>
      <c r="Y23160" s="133"/>
      <c r="AJ23160" s="133"/>
      <c r="AO23160" s="135"/>
      <c r="AP23160" s="135"/>
      <c r="BJ23160" s="136"/>
    </row>
    <row r="23161" spans="5:62" ht="14.25" customHeight="1" x14ac:dyDescent="0.25">
      <c r="E23161" s="113"/>
      <c r="H23161" s="133"/>
      <c r="T23161" s="133"/>
      <c r="X23161" s="131"/>
      <c r="Y23161" s="133"/>
      <c r="AJ23161" s="133"/>
      <c r="AO23161" s="135"/>
      <c r="AP23161" s="135"/>
      <c r="BJ23161" s="136"/>
    </row>
    <row r="23162" spans="5:62" ht="14.25" customHeight="1" x14ac:dyDescent="0.25">
      <c r="E23162" s="113"/>
      <c r="H23162" s="133"/>
      <c r="T23162" s="133"/>
      <c r="X23162" s="131"/>
      <c r="Y23162" s="133"/>
      <c r="AJ23162" s="133"/>
      <c r="AO23162" s="135"/>
      <c r="AP23162" s="135"/>
      <c r="BJ23162" s="136"/>
    </row>
    <row r="23163" spans="5:62" ht="14.25" customHeight="1" x14ac:dyDescent="0.25">
      <c r="E23163" s="113"/>
      <c r="H23163" s="133"/>
      <c r="T23163" s="133"/>
      <c r="X23163" s="131"/>
      <c r="Y23163" s="133"/>
      <c r="AJ23163" s="133"/>
      <c r="AO23163" s="135"/>
      <c r="AP23163" s="135"/>
      <c r="BJ23163" s="136"/>
    </row>
    <row r="23164" spans="5:62" ht="14.25" customHeight="1" x14ac:dyDescent="0.25">
      <c r="E23164" s="113"/>
      <c r="H23164" s="133"/>
      <c r="T23164" s="133"/>
      <c r="X23164" s="131"/>
      <c r="Y23164" s="133"/>
      <c r="AJ23164" s="133"/>
      <c r="AO23164" s="135"/>
      <c r="AP23164" s="135"/>
      <c r="BJ23164" s="136"/>
    </row>
    <row r="23165" spans="5:62" ht="14.25" customHeight="1" x14ac:dyDescent="0.25">
      <c r="E23165" s="113"/>
      <c r="H23165" s="133"/>
      <c r="T23165" s="133"/>
      <c r="X23165" s="131"/>
      <c r="Y23165" s="133"/>
      <c r="AJ23165" s="133"/>
      <c r="AO23165" s="135"/>
      <c r="AP23165" s="135"/>
      <c r="BJ23165" s="136"/>
    </row>
    <row r="23166" spans="5:62" ht="14.25" customHeight="1" x14ac:dyDescent="0.25">
      <c r="E23166" s="113"/>
      <c r="H23166" s="133"/>
      <c r="T23166" s="133"/>
      <c r="X23166" s="131"/>
      <c r="Y23166" s="133"/>
      <c r="AJ23166" s="133"/>
      <c r="AO23166" s="135"/>
      <c r="AP23166" s="135"/>
      <c r="BJ23166" s="136"/>
    </row>
    <row r="23167" spans="5:62" ht="14.25" customHeight="1" x14ac:dyDescent="0.25">
      <c r="E23167" s="113"/>
      <c r="H23167" s="133"/>
      <c r="T23167" s="133"/>
      <c r="X23167" s="131"/>
      <c r="Y23167" s="133"/>
      <c r="AJ23167" s="133"/>
      <c r="AO23167" s="135"/>
      <c r="AP23167" s="135"/>
      <c r="BJ23167" s="136"/>
    </row>
    <row r="23168" spans="5:62" ht="14.25" customHeight="1" x14ac:dyDescent="0.25">
      <c r="E23168" s="113"/>
      <c r="H23168" s="133"/>
      <c r="T23168" s="133"/>
      <c r="X23168" s="131"/>
      <c r="Y23168" s="133"/>
      <c r="AJ23168" s="133"/>
      <c r="AO23168" s="135"/>
      <c r="AP23168" s="135"/>
      <c r="BJ23168" s="136"/>
    </row>
    <row r="23169" spans="5:62" ht="14.25" customHeight="1" x14ac:dyDescent="0.25">
      <c r="E23169" s="113"/>
      <c r="H23169" s="133"/>
      <c r="T23169" s="133"/>
      <c r="X23169" s="131"/>
      <c r="Y23169" s="133"/>
      <c r="AJ23169" s="133"/>
      <c r="AO23169" s="135"/>
      <c r="AP23169" s="135"/>
      <c r="BJ23169" s="136"/>
    </row>
    <row r="23170" spans="5:62" ht="14.25" customHeight="1" x14ac:dyDescent="0.25">
      <c r="E23170" s="113"/>
      <c r="H23170" s="133"/>
      <c r="T23170" s="133"/>
      <c r="X23170" s="131"/>
      <c r="Y23170" s="133"/>
      <c r="AJ23170" s="133"/>
      <c r="AO23170" s="135"/>
      <c r="AP23170" s="135"/>
      <c r="BJ23170" s="136"/>
    </row>
    <row r="23171" spans="5:62" ht="14.25" customHeight="1" x14ac:dyDescent="0.25">
      <c r="E23171" s="113"/>
      <c r="H23171" s="133"/>
      <c r="T23171" s="133"/>
      <c r="X23171" s="131"/>
      <c r="Y23171" s="133"/>
      <c r="AJ23171" s="133"/>
      <c r="AO23171" s="135"/>
      <c r="AP23171" s="135"/>
      <c r="BJ23171" s="136"/>
    </row>
    <row r="23172" spans="5:62" ht="14.25" customHeight="1" x14ac:dyDescent="0.25">
      <c r="E23172" s="113"/>
      <c r="H23172" s="133"/>
      <c r="T23172" s="133"/>
      <c r="X23172" s="131"/>
      <c r="Y23172" s="133"/>
      <c r="AJ23172" s="133"/>
      <c r="AO23172" s="135"/>
      <c r="AP23172" s="135"/>
      <c r="BJ23172" s="136"/>
    </row>
    <row r="23173" spans="5:62" ht="14.25" customHeight="1" x14ac:dyDescent="0.25">
      <c r="E23173" s="113"/>
      <c r="H23173" s="133"/>
      <c r="T23173" s="133"/>
      <c r="X23173" s="131"/>
      <c r="Y23173" s="133"/>
      <c r="AJ23173" s="133"/>
      <c r="AO23173" s="135"/>
      <c r="AP23173" s="135"/>
      <c r="BJ23173" s="136"/>
    </row>
    <row r="23174" spans="5:62" ht="14.25" customHeight="1" x14ac:dyDescent="0.25">
      <c r="E23174" s="113"/>
      <c r="H23174" s="133"/>
      <c r="T23174" s="133"/>
      <c r="X23174" s="131"/>
      <c r="Y23174" s="133"/>
      <c r="AJ23174" s="133"/>
      <c r="AO23174" s="135"/>
      <c r="AP23174" s="135"/>
      <c r="BJ23174" s="136"/>
    </row>
    <row r="23175" spans="5:62" ht="14.25" customHeight="1" x14ac:dyDescent="0.25">
      <c r="E23175" s="113"/>
      <c r="H23175" s="133"/>
      <c r="T23175" s="133"/>
      <c r="X23175" s="131"/>
      <c r="Y23175" s="133"/>
      <c r="AJ23175" s="133"/>
      <c r="AO23175" s="135"/>
      <c r="AP23175" s="135"/>
      <c r="BJ23175" s="136"/>
    </row>
    <row r="23176" spans="5:62" ht="14.25" customHeight="1" x14ac:dyDescent="0.25">
      <c r="E23176" s="113"/>
      <c r="H23176" s="133"/>
      <c r="T23176" s="133"/>
      <c r="X23176" s="131"/>
      <c r="Y23176" s="133"/>
      <c r="AJ23176" s="133"/>
      <c r="AO23176" s="135"/>
      <c r="AP23176" s="135"/>
      <c r="BJ23176" s="136"/>
    </row>
    <row r="23177" spans="5:62" ht="14.25" customHeight="1" x14ac:dyDescent="0.25">
      <c r="E23177" s="113"/>
      <c r="H23177" s="133"/>
      <c r="T23177" s="133"/>
      <c r="X23177" s="131"/>
      <c r="Y23177" s="133"/>
      <c r="AJ23177" s="133"/>
      <c r="AO23177" s="135"/>
      <c r="AP23177" s="135"/>
      <c r="BJ23177" s="136"/>
    </row>
    <row r="23178" spans="5:62" ht="14.25" customHeight="1" x14ac:dyDescent="0.25">
      <c r="E23178" s="113"/>
      <c r="H23178" s="133"/>
      <c r="T23178" s="133"/>
      <c r="X23178" s="131"/>
      <c r="Y23178" s="133"/>
      <c r="AJ23178" s="133"/>
      <c r="AO23178" s="135"/>
      <c r="AP23178" s="135"/>
      <c r="BJ23178" s="136"/>
    </row>
    <row r="23179" spans="5:62" ht="14.25" customHeight="1" x14ac:dyDescent="0.25">
      <c r="E23179" s="113"/>
      <c r="H23179" s="133"/>
      <c r="T23179" s="133"/>
      <c r="X23179" s="131"/>
      <c r="Y23179" s="133"/>
      <c r="AJ23179" s="133"/>
      <c r="AO23179" s="135"/>
      <c r="AP23179" s="135"/>
      <c r="BJ23179" s="136"/>
    </row>
    <row r="23180" spans="5:62" ht="14.25" customHeight="1" x14ac:dyDescent="0.25">
      <c r="E23180" s="113"/>
      <c r="H23180" s="133"/>
      <c r="T23180" s="133"/>
      <c r="X23180" s="131"/>
      <c r="Y23180" s="133"/>
      <c r="AJ23180" s="133"/>
      <c r="AO23180" s="135"/>
      <c r="AP23180" s="135"/>
      <c r="BJ23180" s="136"/>
    </row>
    <row r="23181" spans="5:62" ht="14.25" customHeight="1" x14ac:dyDescent="0.25">
      <c r="E23181" s="113"/>
      <c r="H23181" s="133"/>
      <c r="T23181" s="133"/>
      <c r="X23181" s="131"/>
      <c r="Y23181" s="133"/>
      <c r="AJ23181" s="133"/>
      <c r="AO23181" s="135"/>
      <c r="AP23181" s="135"/>
      <c r="BJ23181" s="136"/>
    </row>
    <row r="23182" spans="5:62" ht="14.25" customHeight="1" x14ac:dyDescent="0.25">
      <c r="E23182" s="113"/>
      <c r="H23182" s="133"/>
      <c r="T23182" s="133"/>
      <c r="X23182" s="131"/>
      <c r="Y23182" s="133"/>
      <c r="AJ23182" s="133"/>
      <c r="AO23182" s="135"/>
      <c r="AP23182" s="135"/>
      <c r="BJ23182" s="136"/>
    </row>
    <row r="23183" spans="5:62" ht="14.25" customHeight="1" x14ac:dyDescent="0.25">
      <c r="E23183" s="113"/>
      <c r="H23183" s="133"/>
      <c r="T23183" s="133"/>
      <c r="X23183" s="131"/>
      <c r="Y23183" s="133"/>
      <c r="AJ23183" s="133"/>
      <c r="AO23183" s="135"/>
      <c r="AP23183" s="135"/>
      <c r="BJ23183" s="136"/>
    </row>
    <row r="23184" spans="5:62" ht="14.25" customHeight="1" x14ac:dyDescent="0.25">
      <c r="E23184" s="113"/>
      <c r="H23184" s="133"/>
      <c r="T23184" s="133"/>
      <c r="X23184" s="131"/>
      <c r="Y23184" s="133"/>
      <c r="AJ23184" s="133"/>
      <c r="AO23184" s="135"/>
      <c r="AP23184" s="135"/>
      <c r="BJ23184" s="136"/>
    </row>
    <row r="23185" spans="5:62" ht="14.25" customHeight="1" x14ac:dyDescent="0.25">
      <c r="E23185" s="113"/>
      <c r="H23185" s="133"/>
      <c r="T23185" s="133"/>
      <c r="X23185" s="131"/>
      <c r="Y23185" s="133"/>
      <c r="AJ23185" s="133"/>
      <c r="AO23185" s="135"/>
      <c r="AP23185" s="135"/>
      <c r="BJ23185" s="136"/>
    </row>
    <row r="23186" spans="5:62" ht="14.25" customHeight="1" x14ac:dyDescent="0.25">
      <c r="E23186" s="113"/>
      <c r="H23186" s="133"/>
      <c r="T23186" s="133"/>
      <c r="X23186" s="131"/>
      <c r="Y23186" s="133"/>
      <c r="AJ23186" s="133"/>
      <c r="AO23186" s="135"/>
      <c r="AP23186" s="135"/>
      <c r="BJ23186" s="136"/>
    </row>
    <row r="23187" spans="5:62" ht="14.25" customHeight="1" x14ac:dyDescent="0.25">
      <c r="E23187" s="113"/>
      <c r="H23187" s="133"/>
      <c r="T23187" s="133"/>
      <c r="X23187" s="131"/>
      <c r="Y23187" s="133"/>
      <c r="AJ23187" s="133"/>
      <c r="AO23187" s="135"/>
      <c r="AP23187" s="135"/>
      <c r="BJ23187" s="136"/>
    </row>
    <row r="23188" spans="5:62" ht="14.25" customHeight="1" x14ac:dyDescent="0.25">
      <c r="E23188" s="113"/>
      <c r="H23188" s="133"/>
      <c r="T23188" s="133"/>
      <c r="X23188" s="131"/>
      <c r="Y23188" s="133"/>
      <c r="AJ23188" s="133"/>
      <c r="AO23188" s="135"/>
      <c r="AP23188" s="135"/>
      <c r="BJ23188" s="136"/>
    </row>
    <row r="23189" spans="5:62" ht="14.25" customHeight="1" x14ac:dyDescent="0.25">
      <c r="E23189" s="113"/>
      <c r="H23189" s="133"/>
      <c r="T23189" s="133"/>
      <c r="X23189" s="131"/>
      <c r="Y23189" s="133"/>
      <c r="AJ23189" s="133"/>
      <c r="AO23189" s="135"/>
      <c r="AP23189" s="135"/>
      <c r="BJ23189" s="136"/>
    </row>
    <row r="23190" spans="5:62" ht="14.25" customHeight="1" x14ac:dyDescent="0.25">
      <c r="E23190" s="113"/>
      <c r="H23190" s="133"/>
      <c r="T23190" s="133"/>
      <c r="X23190" s="131"/>
      <c r="Y23190" s="133"/>
      <c r="AJ23190" s="133"/>
      <c r="AO23190" s="135"/>
      <c r="AP23190" s="135"/>
      <c r="BJ23190" s="136"/>
    </row>
    <row r="23191" spans="5:62" ht="14.25" customHeight="1" x14ac:dyDescent="0.25">
      <c r="E23191" s="113"/>
      <c r="H23191" s="133"/>
      <c r="T23191" s="133"/>
      <c r="X23191" s="131"/>
      <c r="Y23191" s="133"/>
      <c r="AJ23191" s="133"/>
      <c r="AO23191" s="135"/>
      <c r="AP23191" s="135"/>
      <c r="BJ23191" s="136"/>
    </row>
    <row r="23192" spans="5:62" ht="14.25" customHeight="1" x14ac:dyDescent="0.25">
      <c r="E23192" s="113"/>
      <c r="H23192" s="133"/>
      <c r="T23192" s="133"/>
      <c r="X23192" s="131"/>
      <c r="Y23192" s="133"/>
      <c r="AJ23192" s="133"/>
      <c r="AO23192" s="135"/>
      <c r="AP23192" s="135"/>
      <c r="BJ23192" s="136"/>
    </row>
    <row r="23193" spans="5:62" ht="14.25" customHeight="1" x14ac:dyDescent="0.25">
      <c r="E23193" s="113"/>
      <c r="H23193" s="133"/>
      <c r="T23193" s="133"/>
      <c r="X23193" s="131"/>
      <c r="Y23193" s="133"/>
      <c r="AJ23193" s="133"/>
      <c r="AO23193" s="135"/>
      <c r="AP23193" s="135"/>
      <c r="BJ23193" s="136"/>
    </row>
    <row r="23194" spans="5:62" ht="14.25" customHeight="1" x14ac:dyDescent="0.25">
      <c r="E23194" s="113"/>
      <c r="H23194" s="133"/>
      <c r="T23194" s="133"/>
      <c r="X23194" s="131"/>
      <c r="Y23194" s="133"/>
      <c r="AJ23194" s="133"/>
      <c r="AO23194" s="135"/>
      <c r="AP23194" s="135"/>
      <c r="BJ23194" s="136"/>
    </row>
    <row r="23195" spans="5:62" ht="14.25" customHeight="1" x14ac:dyDescent="0.25">
      <c r="E23195" s="113"/>
      <c r="H23195" s="133"/>
      <c r="T23195" s="133"/>
      <c r="X23195" s="131"/>
      <c r="Y23195" s="133"/>
      <c r="AJ23195" s="133"/>
      <c r="AO23195" s="135"/>
      <c r="AP23195" s="135"/>
      <c r="BJ23195" s="136"/>
    </row>
    <row r="23196" spans="5:62" ht="14.25" customHeight="1" x14ac:dyDescent="0.25">
      <c r="E23196" s="113"/>
      <c r="H23196" s="133"/>
      <c r="T23196" s="133"/>
      <c r="X23196" s="131"/>
      <c r="Y23196" s="133"/>
      <c r="AJ23196" s="133"/>
      <c r="AO23196" s="135"/>
      <c r="AP23196" s="135"/>
      <c r="BJ23196" s="136"/>
    </row>
    <row r="23197" spans="5:62" ht="14.25" customHeight="1" x14ac:dyDescent="0.25">
      <c r="E23197" s="113"/>
      <c r="H23197" s="133"/>
      <c r="T23197" s="133"/>
      <c r="X23197" s="131"/>
      <c r="Y23197" s="133"/>
      <c r="AJ23197" s="133"/>
      <c r="AO23197" s="135"/>
      <c r="AP23197" s="135"/>
      <c r="BJ23197" s="136"/>
    </row>
    <row r="23198" spans="5:62" ht="14.25" customHeight="1" x14ac:dyDescent="0.25">
      <c r="E23198" s="113"/>
      <c r="H23198" s="133"/>
      <c r="T23198" s="133"/>
      <c r="X23198" s="131"/>
      <c r="Y23198" s="133"/>
      <c r="AJ23198" s="133"/>
      <c r="AO23198" s="135"/>
      <c r="AP23198" s="135"/>
      <c r="BJ23198" s="136"/>
    </row>
    <row r="23199" spans="5:62" ht="14.25" customHeight="1" x14ac:dyDescent="0.25">
      <c r="E23199" s="113"/>
      <c r="H23199" s="133"/>
      <c r="T23199" s="133"/>
      <c r="X23199" s="131"/>
      <c r="Y23199" s="133"/>
      <c r="AJ23199" s="133"/>
      <c r="AO23199" s="135"/>
      <c r="AP23199" s="135"/>
      <c r="BJ23199" s="136"/>
    </row>
    <row r="23200" spans="5:62" ht="14.25" customHeight="1" x14ac:dyDescent="0.25">
      <c r="E23200" s="113"/>
      <c r="H23200" s="133"/>
      <c r="T23200" s="133"/>
      <c r="X23200" s="131"/>
      <c r="Y23200" s="133"/>
      <c r="AJ23200" s="133"/>
      <c r="AO23200" s="135"/>
      <c r="AP23200" s="135"/>
      <c r="BJ23200" s="136"/>
    </row>
    <row r="23201" spans="5:62" ht="14.25" customHeight="1" x14ac:dyDescent="0.25">
      <c r="E23201" s="113"/>
      <c r="H23201" s="133"/>
      <c r="T23201" s="133"/>
      <c r="X23201" s="131"/>
      <c r="Y23201" s="133"/>
      <c r="AJ23201" s="133"/>
      <c r="AO23201" s="135"/>
      <c r="AP23201" s="135"/>
      <c r="BJ23201" s="136"/>
    </row>
    <row r="23202" spans="5:62" ht="14.25" customHeight="1" x14ac:dyDescent="0.25">
      <c r="E23202" s="113"/>
      <c r="H23202" s="133"/>
      <c r="T23202" s="133"/>
      <c r="X23202" s="131"/>
      <c r="Y23202" s="133"/>
      <c r="AJ23202" s="133"/>
      <c r="AO23202" s="135"/>
      <c r="AP23202" s="135"/>
      <c r="BJ23202" s="136"/>
    </row>
    <row r="23203" spans="5:62" ht="14.25" customHeight="1" x14ac:dyDescent="0.25">
      <c r="E23203" s="113"/>
      <c r="H23203" s="133"/>
      <c r="T23203" s="133"/>
      <c r="X23203" s="131"/>
      <c r="Y23203" s="133"/>
      <c r="AJ23203" s="133"/>
      <c r="AO23203" s="135"/>
      <c r="AP23203" s="135"/>
      <c r="BJ23203" s="136"/>
    </row>
    <row r="23204" spans="5:62" ht="14.25" customHeight="1" x14ac:dyDescent="0.25">
      <c r="E23204" s="113"/>
      <c r="H23204" s="133"/>
      <c r="T23204" s="133"/>
      <c r="X23204" s="131"/>
      <c r="Y23204" s="133"/>
      <c r="AJ23204" s="133"/>
      <c r="AO23204" s="135"/>
      <c r="AP23204" s="135"/>
      <c r="BJ23204" s="136"/>
    </row>
    <row r="23205" spans="5:62" ht="14.25" customHeight="1" x14ac:dyDescent="0.25">
      <c r="E23205" s="113"/>
      <c r="H23205" s="133"/>
      <c r="T23205" s="133"/>
      <c r="X23205" s="131"/>
      <c r="Y23205" s="133"/>
      <c r="AJ23205" s="133"/>
      <c r="AO23205" s="135"/>
      <c r="AP23205" s="135"/>
      <c r="BJ23205" s="136"/>
    </row>
    <row r="23206" spans="5:62" ht="14.25" customHeight="1" x14ac:dyDescent="0.25">
      <c r="E23206" s="113"/>
      <c r="H23206" s="133"/>
      <c r="T23206" s="133"/>
      <c r="X23206" s="131"/>
      <c r="Y23206" s="133"/>
      <c r="AJ23206" s="133"/>
      <c r="AO23206" s="135"/>
      <c r="AP23206" s="135"/>
      <c r="BJ23206" s="136"/>
    </row>
    <row r="23207" spans="5:62" ht="14.25" customHeight="1" x14ac:dyDescent="0.25">
      <c r="E23207" s="113"/>
      <c r="H23207" s="133"/>
      <c r="T23207" s="133"/>
      <c r="X23207" s="131"/>
      <c r="Y23207" s="133"/>
      <c r="AJ23207" s="133"/>
      <c r="AO23207" s="135"/>
      <c r="AP23207" s="135"/>
      <c r="BJ23207" s="136"/>
    </row>
    <row r="23208" spans="5:62" ht="14.25" customHeight="1" x14ac:dyDescent="0.25">
      <c r="E23208" s="113"/>
      <c r="H23208" s="133"/>
      <c r="T23208" s="133"/>
      <c r="X23208" s="131"/>
      <c r="Y23208" s="133"/>
      <c r="AJ23208" s="133"/>
      <c r="AO23208" s="135"/>
      <c r="AP23208" s="135"/>
      <c r="BJ23208" s="136"/>
    </row>
    <row r="23209" spans="5:62" ht="14.25" customHeight="1" x14ac:dyDescent="0.25">
      <c r="E23209" s="113"/>
      <c r="H23209" s="133"/>
      <c r="T23209" s="133"/>
      <c r="X23209" s="131"/>
      <c r="Y23209" s="133"/>
      <c r="AJ23209" s="133"/>
      <c r="AO23209" s="135"/>
      <c r="AP23209" s="135"/>
      <c r="BJ23209" s="136"/>
    </row>
    <row r="23210" spans="5:62" ht="14.25" customHeight="1" x14ac:dyDescent="0.25">
      <c r="E23210" s="113"/>
      <c r="H23210" s="133"/>
      <c r="T23210" s="133"/>
      <c r="X23210" s="131"/>
      <c r="Y23210" s="133"/>
      <c r="AJ23210" s="133"/>
      <c r="AO23210" s="135"/>
      <c r="AP23210" s="135"/>
      <c r="BJ23210" s="136"/>
    </row>
    <row r="23211" spans="5:62" ht="14.25" customHeight="1" x14ac:dyDescent="0.25">
      <c r="E23211" s="113"/>
      <c r="H23211" s="133"/>
      <c r="T23211" s="133"/>
      <c r="X23211" s="131"/>
      <c r="Y23211" s="133"/>
      <c r="AJ23211" s="133"/>
      <c r="AO23211" s="135"/>
      <c r="AP23211" s="135"/>
      <c r="BJ23211" s="136"/>
    </row>
    <row r="23212" spans="5:62" ht="14.25" customHeight="1" x14ac:dyDescent="0.25">
      <c r="E23212" s="113"/>
      <c r="H23212" s="133"/>
      <c r="T23212" s="133"/>
      <c r="X23212" s="131"/>
      <c r="Y23212" s="133"/>
      <c r="AJ23212" s="133"/>
      <c r="AO23212" s="135"/>
      <c r="AP23212" s="135"/>
      <c r="BJ23212" s="136"/>
    </row>
    <row r="23213" spans="5:62" ht="14.25" customHeight="1" x14ac:dyDescent="0.25">
      <c r="E23213" s="113"/>
      <c r="H23213" s="133"/>
      <c r="T23213" s="133"/>
      <c r="X23213" s="131"/>
      <c r="Y23213" s="133"/>
      <c r="AJ23213" s="133"/>
      <c r="AO23213" s="135"/>
      <c r="AP23213" s="135"/>
      <c r="BJ23213" s="136"/>
    </row>
    <row r="23214" spans="5:62" ht="14.25" customHeight="1" x14ac:dyDescent="0.25">
      <c r="E23214" s="113"/>
      <c r="H23214" s="133"/>
      <c r="T23214" s="133"/>
      <c r="X23214" s="131"/>
      <c r="Y23214" s="133"/>
      <c r="AJ23214" s="133"/>
      <c r="AO23214" s="135"/>
      <c r="AP23214" s="135"/>
      <c r="BJ23214" s="136"/>
    </row>
    <row r="23215" spans="5:62" ht="14.25" customHeight="1" x14ac:dyDescent="0.25">
      <c r="E23215" s="113"/>
      <c r="H23215" s="133"/>
      <c r="T23215" s="133"/>
      <c r="X23215" s="131"/>
      <c r="Y23215" s="133"/>
      <c r="AJ23215" s="133"/>
      <c r="AO23215" s="135"/>
      <c r="AP23215" s="135"/>
      <c r="BJ23215" s="136"/>
    </row>
    <row r="23216" spans="5:62" ht="14.25" customHeight="1" x14ac:dyDescent="0.25">
      <c r="E23216" s="113"/>
      <c r="H23216" s="133"/>
      <c r="T23216" s="133"/>
      <c r="X23216" s="131"/>
      <c r="Y23216" s="133"/>
      <c r="AJ23216" s="133"/>
      <c r="AO23216" s="135"/>
      <c r="AP23216" s="135"/>
      <c r="BJ23216" s="136"/>
    </row>
    <row r="23217" spans="5:62" ht="14.25" customHeight="1" x14ac:dyDescent="0.25">
      <c r="E23217" s="113"/>
      <c r="H23217" s="133"/>
      <c r="T23217" s="133"/>
      <c r="X23217" s="131"/>
      <c r="Y23217" s="133"/>
      <c r="AJ23217" s="133"/>
      <c r="AO23217" s="135"/>
      <c r="AP23217" s="135"/>
      <c r="BJ23217" s="136"/>
    </row>
    <row r="23218" spans="5:62" ht="14.25" customHeight="1" x14ac:dyDescent="0.25">
      <c r="E23218" s="113"/>
      <c r="H23218" s="133"/>
      <c r="T23218" s="133"/>
      <c r="X23218" s="131"/>
      <c r="Y23218" s="133"/>
      <c r="AJ23218" s="133"/>
      <c r="AO23218" s="135"/>
      <c r="AP23218" s="135"/>
      <c r="BJ23218" s="136"/>
    </row>
    <row r="23219" spans="5:62" ht="14.25" customHeight="1" x14ac:dyDescent="0.25">
      <c r="E23219" s="113"/>
      <c r="H23219" s="133"/>
      <c r="T23219" s="133"/>
      <c r="X23219" s="131"/>
      <c r="Y23219" s="133"/>
      <c r="AJ23219" s="133"/>
      <c r="AO23219" s="135"/>
      <c r="AP23219" s="135"/>
      <c r="BJ23219" s="136"/>
    </row>
    <row r="23220" spans="5:62" ht="14.25" customHeight="1" x14ac:dyDescent="0.25">
      <c r="E23220" s="113"/>
      <c r="H23220" s="133"/>
      <c r="T23220" s="133"/>
      <c r="X23220" s="131"/>
      <c r="Y23220" s="133"/>
      <c r="AJ23220" s="133"/>
      <c r="AO23220" s="135"/>
      <c r="AP23220" s="135"/>
      <c r="BJ23220" s="136"/>
    </row>
    <row r="23221" spans="5:62" ht="14.25" customHeight="1" x14ac:dyDescent="0.25">
      <c r="E23221" s="113"/>
      <c r="H23221" s="133"/>
      <c r="T23221" s="133"/>
      <c r="X23221" s="131"/>
      <c r="Y23221" s="133"/>
      <c r="AJ23221" s="133"/>
      <c r="AO23221" s="135"/>
      <c r="AP23221" s="135"/>
      <c r="BJ23221" s="136"/>
    </row>
    <row r="23222" spans="5:62" ht="14.25" customHeight="1" x14ac:dyDescent="0.25">
      <c r="E23222" s="113"/>
      <c r="H23222" s="133"/>
      <c r="T23222" s="133"/>
      <c r="X23222" s="131"/>
      <c r="Y23222" s="133"/>
      <c r="AJ23222" s="133"/>
      <c r="AO23222" s="135"/>
      <c r="AP23222" s="135"/>
      <c r="BJ23222" s="136"/>
    </row>
    <row r="23223" spans="5:62" ht="14.25" customHeight="1" x14ac:dyDescent="0.25">
      <c r="E23223" s="113"/>
      <c r="H23223" s="133"/>
      <c r="T23223" s="133"/>
      <c r="X23223" s="131"/>
      <c r="Y23223" s="133"/>
      <c r="AJ23223" s="133"/>
      <c r="AO23223" s="135"/>
      <c r="AP23223" s="135"/>
      <c r="BJ23223" s="136"/>
    </row>
    <row r="23224" spans="5:62" ht="14.25" customHeight="1" x14ac:dyDescent="0.25">
      <c r="E23224" s="113"/>
      <c r="H23224" s="133"/>
      <c r="T23224" s="133"/>
      <c r="X23224" s="131"/>
      <c r="Y23224" s="133"/>
      <c r="AJ23224" s="133"/>
      <c r="AO23224" s="135"/>
      <c r="AP23224" s="135"/>
      <c r="BJ23224" s="136"/>
    </row>
    <row r="23225" spans="5:62" ht="14.25" customHeight="1" x14ac:dyDescent="0.25">
      <c r="E23225" s="113"/>
      <c r="H23225" s="133"/>
      <c r="T23225" s="133"/>
      <c r="X23225" s="131"/>
      <c r="Y23225" s="133"/>
      <c r="AJ23225" s="133"/>
      <c r="AO23225" s="135"/>
      <c r="AP23225" s="135"/>
      <c r="BJ23225" s="136"/>
    </row>
    <row r="23226" spans="5:62" ht="14.25" customHeight="1" x14ac:dyDescent="0.25">
      <c r="E23226" s="113"/>
      <c r="H23226" s="133"/>
      <c r="T23226" s="133"/>
      <c r="X23226" s="131"/>
      <c r="Y23226" s="133"/>
      <c r="AJ23226" s="133"/>
      <c r="AO23226" s="135"/>
      <c r="AP23226" s="135"/>
      <c r="BJ23226" s="136"/>
    </row>
    <row r="23227" spans="5:62" ht="14.25" customHeight="1" x14ac:dyDescent="0.25">
      <c r="E23227" s="113"/>
      <c r="H23227" s="133"/>
      <c r="T23227" s="133"/>
      <c r="X23227" s="131"/>
      <c r="Y23227" s="133"/>
      <c r="AJ23227" s="133"/>
      <c r="AO23227" s="135"/>
      <c r="AP23227" s="135"/>
      <c r="BJ23227" s="136"/>
    </row>
    <row r="23228" spans="5:62" ht="14.25" customHeight="1" x14ac:dyDescent="0.25">
      <c r="E23228" s="113"/>
      <c r="H23228" s="133"/>
      <c r="T23228" s="133"/>
      <c r="X23228" s="131"/>
      <c r="Y23228" s="133"/>
      <c r="AJ23228" s="133"/>
      <c r="AO23228" s="135"/>
      <c r="AP23228" s="135"/>
      <c r="BJ23228" s="136"/>
    </row>
    <row r="23229" spans="5:62" ht="14.25" customHeight="1" x14ac:dyDescent="0.25">
      <c r="E23229" s="113"/>
      <c r="H23229" s="133"/>
      <c r="T23229" s="133"/>
      <c r="X23229" s="131"/>
      <c r="Y23229" s="133"/>
      <c r="AJ23229" s="133"/>
      <c r="AO23229" s="135"/>
      <c r="AP23229" s="135"/>
      <c r="BJ23229" s="136"/>
    </row>
    <row r="23230" spans="5:62" ht="14.25" customHeight="1" x14ac:dyDescent="0.25">
      <c r="E23230" s="113"/>
      <c r="H23230" s="133"/>
      <c r="T23230" s="133"/>
      <c r="X23230" s="131"/>
      <c r="Y23230" s="133"/>
      <c r="AJ23230" s="133"/>
      <c r="AO23230" s="135"/>
      <c r="AP23230" s="135"/>
      <c r="BJ23230" s="136"/>
    </row>
    <row r="23231" spans="5:62" ht="14.25" customHeight="1" x14ac:dyDescent="0.25">
      <c r="E23231" s="113"/>
      <c r="H23231" s="133"/>
      <c r="T23231" s="133"/>
      <c r="X23231" s="131"/>
      <c r="Y23231" s="133"/>
      <c r="AJ23231" s="133"/>
      <c r="AO23231" s="135"/>
      <c r="AP23231" s="135"/>
      <c r="BJ23231" s="136"/>
    </row>
    <row r="23232" spans="5:62" ht="14.25" customHeight="1" x14ac:dyDescent="0.25">
      <c r="E23232" s="113"/>
      <c r="H23232" s="133"/>
      <c r="T23232" s="133"/>
      <c r="X23232" s="131"/>
      <c r="Y23232" s="133"/>
      <c r="AJ23232" s="133"/>
      <c r="AO23232" s="135"/>
      <c r="AP23232" s="135"/>
      <c r="BJ23232" s="136"/>
    </row>
    <row r="23233" spans="5:62" ht="14.25" customHeight="1" x14ac:dyDescent="0.25">
      <c r="E23233" s="113"/>
      <c r="H23233" s="133"/>
      <c r="T23233" s="133"/>
      <c r="X23233" s="131"/>
      <c r="Y23233" s="133"/>
      <c r="AJ23233" s="133"/>
      <c r="AO23233" s="135"/>
      <c r="AP23233" s="135"/>
      <c r="BJ23233" s="136"/>
    </row>
    <row r="23234" spans="5:62" ht="14.25" customHeight="1" x14ac:dyDescent="0.25">
      <c r="E23234" s="113"/>
      <c r="H23234" s="133"/>
      <c r="T23234" s="133"/>
      <c r="X23234" s="131"/>
      <c r="Y23234" s="133"/>
      <c r="AJ23234" s="133"/>
      <c r="AO23234" s="135"/>
      <c r="AP23234" s="135"/>
      <c r="BJ23234" s="136"/>
    </row>
    <row r="23235" spans="5:62" ht="14.25" customHeight="1" x14ac:dyDescent="0.25">
      <c r="E23235" s="113"/>
      <c r="H23235" s="133"/>
      <c r="T23235" s="133"/>
      <c r="X23235" s="131"/>
      <c r="Y23235" s="133"/>
      <c r="AJ23235" s="133"/>
      <c r="AO23235" s="135"/>
      <c r="AP23235" s="135"/>
      <c r="BJ23235" s="136"/>
    </row>
    <row r="23236" spans="5:62" ht="14.25" customHeight="1" x14ac:dyDescent="0.25">
      <c r="E23236" s="113"/>
      <c r="H23236" s="133"/>
      <c r="T23236" s="133"/>
      <c r="X23236" s="131"/>
      <c r="Y23236" s="133"/>
      <c r="AJ23236" s="133"/>
      <c r="AO23236" s="135"/>
      <c r="AP23236" s="135"/>
      <c r="BJ23236" s="136"/>
    </row>
    <row r="23237" spans="5:62" ht="14.25" customHeight="1" x14ac:dyDescent="0.25">
      <c r="E23237" s="113"/>
      <c r="H23237" s="133"/>
      <c r="T23237" s="133"/>
      <c r="X23237" s="131"/>
      <c r="Y23237" s="133"/>
      <c r="AJ23237" s="133"/>
      <c r="AO23237" s="135"/>
      <c r="AP23237" s="135"/>
      <c r="BJ23237" s="136"/>
    </row>
    <row r="23238" spans="5:62" ht="14.25" customHeight="1" x14ac:dyDescent="0.25">
      <c r="E23238" s="113"/>
      <c r="H23238" s="133"/>
      <c r="T23238" s="133"/>
      <c r="X23238" s="131"/>
      <c r="Y23238" s="133"/>
      <c r="AJ23238" s="133"/>
      <c r="AO23238" s="135"/>
      <c r="AP23238" s="135"/>
      <c r="BJ23238" s="136"/>
    </row>
    <row r="23239" spans="5:62" ht="14.25" customHeight="1" x14ac:dyDescent="0.25">
      <c r="E23239" s="113"/>
      <c r="H23239" s="133"/>
      <c r="T23239" s="133"/>
      <c r="X23239" s="131"/>
      <c r="Y23239" s="133"/>
      <c r="AJ23239" s="133"/>
      <c r="AO23239" s="135"/>
      <c r="AP23239" s="135"/>
      <c r="BJ23239" s="136"/>
    </row>
    <row r="23240" spans="5:62" ht="14.25" customHeight="1" x14ac:dyDescent="0.25">
      <c r="E23240" s="113"/>
      <c r="H23240" s="133"/>
      <c r="T23240" s="133"/>
      <c r="X23240" s="131"/>
      <c r="Y23240" s="133"/>
      <c r="AJ23240" s="133"/>
      <c r="AO23240" s="135"/>
      <c r="AP23240" s="135"/>
      <c r="BJ23240" s="136"/>
    </row>
    <row r="23241" spans="5:62" ht="14.25" customHeight="1" x14ac:dyDescent="0.25">
      <c r="E23241" s="113"/>
      <c r="H23241" s="133"/>
      <c r="T23241" s="133"/>
      <c r="X23241" s="131"/>
      <c r="Y23241" s="133"/>
      <c r="AJ23241" s="133"/>
      <c r="AO23241" s="135"/>
      <c r="AP23241" s="135"/>
      <c r="BJ23241" s="136"/>
    </row>
    <row r="23242" spans="5:62" ht="14.25" customHeight="1" x14ac:dyDescent="0.25">
      <c r="E23242" s="113"/>
      <c r="H23242" s="133"/>
      <c r="T23242" s="133"/>
      <c r="X23242" s="131"/>
      <c r="Y23242" s="133"/>
      <c r="AJ23242" s="133"/>
      <c r="AO23242" s="135"/>
      <c r="AP23242" s="135"/>
      <c r="BJ23242" s="136"/>
    </row>
    <row r="23243" spans="5:62" ht="14.25" customHeight="1" x14ac:dyDescent="0.25">
      <c r="E23243" s="113"/>
      <c r="H23243" s="133"/>
      <c r="T23243" s="133"/>
      <c r="X23243" s="131"/>
      <c r="Y23243" s="133"/>
      <c r="AJ23243" s="133"/>
      <c r="AO23243" s="135"/>
      <c r="AP23243" s="135"/>
      <c r="BJ23243" s="136"/>
    </row>
    <row r="23244" spans="5:62" ht="14.25" customHeight="1" x14ac:dyDescent="0.25">
      <c r="E23244" s="113"/>
      <c r="H23244" s="133"/>
      <c r="T23244" s="133"/>
      <c r="X23244" s="131"/>
      <c r="Y23244" s="133"/>
      <c r="AJ23244" s="133"/>
      <c r="AO23244" s="135"/>
      <c r="AP23244" s="135"/>
      <c r="BJ23244" s="136"/>
    </row>
    <row r="23245" spans="5:62" ht="14.25" customHeight="1" x14ac:dyDescent="0.25">
      <c r="E23245" s="113"/>
      <c r="H23245" s="133"/>
      <c r="T23245" s="133"/>
      <c r="X23245" s="131"/>
      <c r="Y23245" s="133"/>
      <c r="AJ23245" s="133"/>
      <c r="AO23245" s="135"/>
      <c r="AP23245" s="135"/>
      <c r="BJ23245" s="136"/>
    </row>
    <row r="23246" spans="5:62" ht="14.25" customHeight="1" x14ac:dyDescent="0.25">
      <c r="E23246" s="113"/>
      <c r="H23246" s="133"/>
      <c r="T23246" s="133"/>
      <c r="X23246" s="131"/>
      <c r="Y23246" s="133"/>
      <c r="AJ23246" s="133"/>
      <c r="AO23246" s="135"/>
      <c r="AP23246" s="135"/>
      <c r="BJ23246" s="136"/>
    </row>
    <row r="23247" spans="5:62" ht="14.25" customHeight="1" x14ac:dyDescent="0.25">
      <c r="E23247" s="113"/>
      <c r="H23247" s="133"/>
      <c r="T23247" s="133"/>
      <c r="X23247" s="131"/>
      <c r="Y23247" s="133"/>
      <c r="AJ23247" s="133"/>
      <c r="AO23247" s="135"/>
      <c r="AP23247" s="135"/>
      <c r="BJ23247" s="136"/>
    </row>
    <row r="23248" spans="5:62" ht="14.25" customHeight="1" x14ac:dyDescent="0.25">
      <c r="E23248" s="113"/>
      <c r="H23248" s="133"/>
      <c r="T23248" s="133"/>
      <c r="X23248" s="131"/>
      <c r="Y23248" s="133"/>
      <c r="AJ23248" s="133"/>
      <c r="AO23248" s="135"/>
      <c r="AP23248" s="135"/>
      <c r="BJ23248" s="136"/>
    </row>
    <row r="23249" spans="5:62" ht="14.25" customHeight="1" x14ac:dyDescent="0.25">
      <c r="E23249" s="113"/>
      <c r="H23249" s="133"/>
      <c r="T23249" s="133"/>
      <c r="X23249" s="131"/>
      <c r="Y23249" s="133"/>
      <c r="AJ23249" s="133"/>
      <c r="AO23249" s="135"/>
      <c r="AP23249" s="135"/>
      <c r="BJ23249" s="136"/>
    </row>
    <row r="23250" spans="5:62" ht="14.25" customHeight="1" x14ac:dyDescent="0.25">
      <c r="E23250" s="113"/>
      <c r="H23250" s="133"/>
      <c r="T23250" s="133"/>
      <c r="X23250" s="131"/>
      <c r="Y23250" s="133"/>
      <c r="AJ23250" s="133"/>
      <c r="AO23250" s="135"/>
      <c r="AP23250" s="135"/>
      <c r="BJ23250" s="136"/>
    </row>
    <row r="23251" spans="5:62" ht="14.25" customHeight="1" x14ac:dyDescent="0.25">
      <c r="E23251" s="113"/>
      <c r="H23251" s="133"/>
      <c r="T23251" s="133"/>
      <c r="X23251" s="131"/>
      <c r="Y23251" s="133"/>
      <c r="AJ23251" s="133"/>
      <c r="AO23251" s="135"/>
      <c r="AP23251" s="135"/>
      <c r="BJ23251" s="136"/>
    </row>
    <row r="23252" spans="5:62" ht="14.25" customHeight="1" x14ac:dyDescent="0.25">
      <c r="E23252" s="113"/>
      <c r="H23252" s="133"/>
      <c r="T23252" s="133"/>
      <c r="X23252" s="131"/>
      <c r="Y23252" s="133"/>
      <c r="AJ23252" s="133"/>
      <c r="AO23252" s="135"/>
      <c r="AP23252" s="135"/>
      <c r="BJ23252" s="136"/>
    </row>
    <row r="23253" spans="5:62" ht="14.25" customHeight="1" x14ac:dyDescent="0.25">
      <c r="E23253" s="113"/>
      <c r="H23253" s="133"/>
      <c r="T23253" s="133"/>
      <c r="X23253" s="131"/>
      <c r="Y23253" s="133"/>
      <c r="AJ23253" s="133"/>
      <c r="AO23253" s="135"/>
      <c r="AP23253" s="135"/>
      <c r="BJ23253" s="136"/>
    </row>
    <row r="23254" spans="5:62" ht="14.25" customHeight="1" x14ac:dyDescent="0.25">
      <c r="E23254" s="113"/>
      <c r="H23254" s="133"/>
      <c r="T23254" s="133"/>
      <c r="X23254" s="131"/>
      <c r="Y23254" s="133"/>
      <c r="AJ23254" s="133"/>
      <c r="AO23254" s="135"/>
      <c r="AP23254" s="135"/>
      <c r="BJ23254" s="136"/>
    </row>
    <row r="23255" spans="5:62" ht="14.25" customHeight="1" x14ac:dyDescent="0.25">
      <c r="E23255" s="113"/>
      <c r="H23255" s="133"/>
      <c r="T23255" s="133"/>
      <c r="X23255" s="131"/>
      <c r="Y23255" s="133"/>
      <c r="AJ23255" s="133"/>
      <c r="AO23255" s="135"/>
      <c r="AP23255" s="135"/>
      <c r="BJ23255" s="136"/>
    </row>
    <row r="23256" spans="5:62" ht="14.25" customHeight="1" x14ac:dyDescent="0.25">
      <c r="E23256" s="113"/>
      <c r="H23256" s="133"/>
      <c r="T23256" s="133"/>
      <c r="X23256" s="131"/>
      <c r="Y23256" s="133"/>
      <c r="AJ23256" s="133"/>
      <c r="AO23256" s="135"/>
      <c r="AP23256" s="135"/>
      <c r="BJ23256" s="136"/>
    </row>
    <row r="23257" spans="5:62" ht="14.25" customHeight="1" x14ac:dyDescent="0.25">
      <c r="E23257" s="113"/>
      <c r="H23257" s="133"/>
      <c r="T23257" s="133"/>
      <c r="X23257" s="131"/>
      <c r="Y23257" s="133"/>
      <c r="AJ23257" s="133"/>
      <c r="AO23257" s="135"/>
      <c r="AP23257" s="135"/>
      <c r="BJ23257" s="136"/>
    </row>
    <row r="23258" spans="5:62" ht="14.25" customHeight="1" x14ac:dyDescent="0.25">
      <c r="E23258" s="113"/>
      <c r="H23258" s="133"/>
      <c r="T23258" s="133"/>
      <c r="X23258" s="131"/>
      <c r="Y23258" s="133"/>
      <c r="AJ23258" s="133"/>
      <c r="AO23258" s="135"/>
      <c r="AP23258" s="135"/>
      <c r="BJ23258" s="136"/>
    </row>
    <row r="23259" spans="5:62" ht="14.25" customHeight="1" x14ac:dyDescent="0.25">
      <c r="E23259" s="113"/>
      <c r="H23259" s="133"/>
      <c r="T23259" s="133"/>
      <c r="X23259" s="131"/>
      <c r="Y23259" s="133"/>
      <c r="AJ23259" s="133"/>
      <c r="AO23259" s="135"/>
      <c r="AP23259" s="135"/>
      <c r="BJ23259" s="136"/>
    </row>
    <row r="23260" spans="5:62" ht="14.25" customHeight="1" x14ac:dyDescent="0.25">
      <c r="E23260" s="113"/>
      <c r="H23260" s="133"/>
      <c r="T23260" s="133"/>
      <c r="X23260" s="131"/>
      <c r="Y23260" s="133"/>
      <c r="AJ23260" s="133"/>
      <c r="AO23260" s="135"/>
      <c r="AP23260" s="135"/>
      <c r="BJ23260" s="136"/>
    </row>
    <row r="23261" spans="5:62" ht="14.25" customHeight="1" x14ac:dyDescent="0.25">
      <c r="E23261" s="113"/>
      <c r="H23261" s="133"/>
      <c r="T23261" s="133"/>
      <c r="X23261" s="131"/>
      <c r="Y23261" s="133"/>
      <c r="AJ23261" s="133"/>
      <c r="AO23261" s="135"/>
      <c r="AP23261" s="135"/>
      <c r="BJ23261" s="136"/>
    </row>
    <row r="23262" spans="5:62" ht="14.25" customHeight="1" x14ac:dyDescent="0.25">
      <c r="E23262" s="113"/>
      <c r="H23262" s="133"/>
      <c r="T23262" s="133"/>
      <c r="X23262" s="131"/>
      <c r="Y23262" s="133"/>
      <c r="AJ23262" s="133"/>
      <c r="AO23262" s="135"/>
      <c r="AP23262" s="135"/>
      <c r="BJ23262" s="136"/>
    </row>
    <row r="23263" spans="5:62" ht="14.25" customHeight="1" x14ac:dyDescent="0.25">
      <c r="E23263" s="113"/>
      <c r="H23263" s="133"/>
      <c r="T23263" s="133"/>
      <c r="X23263" s="131"/>
      <c r="Y23263" s="133"/>
      <c r="AJ23263" s="133"/>
      <c r="AO23263" s="135"/>
      <c r="AP23263" s="135"/>
      <c r="BJ23263" s="136"/>
    </row>
    <row r="23264" spans="5:62" ht="14.25" customHeight="1" x14ac:dyDescent="0.25">
      <c r="E23264" s="113"/>
      <c r="H23264" s="133"/>
      <c r="T23264" s="133"/>
      <c r="X23264" s="131"/>
      <c r="Y23264" s="133"/>
      <c r="AJ23264" s="133"/>
      <c r="AO23264" s="135"/>
      <c r="AP23264" s="135"/>
      <c r="BJ23264" s="136"/>
    </row>
    <row r="23265" spans="5:62" ht="14.25" customHeight="1" x14ac:dyDescent="0.25">
      <c r="E23265" s="113"/>
      <c r="H23265" s="133"/>
      <c r="T23265" s="133"/>
      <c r="X23265" s="131"/>
      <c r="Y23265" s="133"/>
      <c r="AJ23265" s="133"/>
      <c r="AO23265" s="135"/>
      <c r="AP23265" s="135"/>
      <c r="BJ23265" s="136"/>
    </row>
    <row r="23266" spans="5:62" ht="14.25" customHeight="1" x14ac:dyDescent="0.25">
      <c r="E23266" s="113"/>
      <c r="H23266" s="133"/>
      <c r="T23266" s="133"/>
      <c r="X23266" s="131"/>
      <c r="Y23266" s="133"/>
      <c r="AJ23266" s="133"/>
      <c r="AO23266" s="135"/>
      <c r="AP23266" s="135"/>
      <c r="BJ23266" s="136"/>
    </row>
    <row r="23267" spans="5:62" ht="14.25" customHeight="1" x14ac:dyDescent="0.25">
      <c r="E23267" s="113"/>
      <c r="H23267" s="133"/>
      <c r="T23267" s="133"/>
      <c r="X23267" s="131"/>
      <c r="Y23267" s="133"/>
      <c r="AJ23267" s="133"/>
      <c r="AO23267" s="135"/>
      <c r="AP23267" s="135"/>
      <c r="BJ23267" s="136"/>
    </row>
    <row r="23268" spans="5:62" ht="14.25" customHeight="1" x14ac:dyDescent="0.25">
      <c r="E23268" s="113"/>
      <c r="H23268" s="133"/>
      <c r="T23268" s="133"/>
      <c r="X23268" s="131"/>
      <c r="Y23268" s="133"/>
      <c r="AJ23268" s="133"/>
      <c r="AO23268" s="135"/>
      <c r="AP23268" s="135"/>
      <c r="BJ23268" s="136"/>
    </row>
    <row r="23269" spans="5:62" ht="14.25" customHeight="1" x14ac:dyDescent="0.25">
      <c r="E23269" s="113"/>
      <c r="H23269" s="133"/>
      <c r="T23269" s="133"/>
      <c r="X23269" s="131"/>
      <c r="Y23269" s="133"/>
      <c r="AJ23269" s="133"/>
      <c r="AO23269" s="135"/>
      <c r="AP23269" s="135"/>
      <c r="BJ23269" s="136"/>
    </row>
    <row r="23270" spans="5:62" ht="14.25" customHeight="1" x14ac:dyDescent="0.25">
      <c r="E23270" s="113"/>
      <c r="H23270" s="133"/>
      <c r="T23270" s="133"/>
      <c r="X23270" s="131"/>
      <c r="Y23270" s="133"/>
      <c r="AJ23270" s="133"/>
      <c r="AO23270" s="135"/>
      <c r="AP23270" s="135"/>
      <c r="BJ23270" s="136"/>
    </row>
    <row r="23271" spans="5:62" ht="14.25" customHeight="1" x14ac:dyDescent="0.25">
      <c r="E23271" s="113"/>
      <c r="H23271" s="133"/>
      <c r="T23271" s="133"/>
      <c r="X23271" s="131"/>
      <c r="Y23271" s="133"/>
      <c r="AJ23271" s="133"/>
      <c r="AO23271" s="135"/>
      <c r="AP23271" s="135"/>
      <c r="BJ23271" s="136"/>
    </row>
    <row r="23272" spans="5:62" ht="14.25" customHeight="1" x14ac:dyDescent="0.25">
      <c r="E23272" s="113"/>
      <c r="H23272" s="133"/>
      <c r="T23272" s="133"/>
      <c r="X23272" s="131"/>
      <c r="Y23272" s="133"/>
      <c r="AJ23272" s="133"/>
      <c r="AO23272" s="135"/>
      <c r="AP23272" s="135"/>
      <c r="BJ23272" s="136"/>
    </row>
    <row r="23273" spans="5:62" ht="14.25" customHeight="1" x14ac:dyDescent="0.25">
      <c r="E23273" s="113"/>
      <c r="H23273" s="133"/>
      <c r="T23273" s="133"/>
      <c r="X23273" s="131"/>
      <c r="Y23273" s="133"/>
      <c r="AJ23273" s="133"/>
      <c r="AO23273" s="135"/>
      <c r="AP23273" s="135"/>
      <c r="BJ23273" s="136"/>
    </row>
    <row r="23274" spans="5:62" ht="14.25" customHeight="1" x14ac:dyDescent="0.25">
      <c r="E23274" s="113"/>
      <c r="H23274" s="133"/>
      <c r="T23274" s="133"/>
      <c r="X23274" s="131"/>
      <c r="Y23274" s="133"/>
      <c r="AJ23274" s="133"/>
      <c r="AO23274" s="135"/>
      <c r="AP23274" s="135"/>
      <c r="BJ23274" s="136"/>
    </row>
    <row r="23275" spans="5:62" ht="14.25" customHeight="1" x14ac:dyDescent="0.25">
      <c r="E23275" s="113"/>
      <c r="H23275" s="133"/>
      <c r="T23275" s="133"/>
      <c r="X23275" s="131"/>
      <c r="Y23275" s="133"/>
      <c r="AJ23275" s="133"/>
      <c r="AO23275" s="135"/>
      <c r="AP23275" s="135"/>
      <c r="BJ23275" s="136"/>
    </row>
    <row r="23276" spans="5:62" ht="14.25" customHeight="1" x14ac:dyDescent="0.25">
      <c r="E23276" s="113"/>
      <c r="H23276" s="133"/>
      <c r="T23276" s="133"/>
      <c r="X23276" s="131"/>
      <c r="Y23276" s="133"/>
      <c r="AJ23276" s="133"/>
      <c r="AO23276" s="135"/>
      <c r="AP23276" s="135"/>
      <c r="BJ23276" s="136"/>
    </row>
    <row r="23277" spans="5:62" ht="14.25" customHeight="1" x14ac:dyDescent="0.25">
      <c r="E23277" s="113"/>
      <c r="H23277" s="133"/>
      <c r="T23277" s="133"/>
      <c r="X23277" s="131"/>
      <c r="Y23277" s="133"/>
      <c r="AJ23277" s="133"/>
      <c r="AO23277" s="135"/>
      <c r="AP23277" s="135"/>
      <c r="BJ23277" s="136"/>
    </row>
    <row r="23278" spans="5:62" ht="14.25" customHeight="1" x14ac:dyDescent="0.25">
      <c r="E23278" s="113"/>
      <c r="H23278" s="133"/>
      <c r="T23278" s="133"/>
      <c r="X23278" s="131"/>
      <c r="Y23278" s="133"/>
      <c r="AJ23278" s="133"/>
      <c r="AO23278" s="135"/>
      <c r="AP23278" s="135"/>
      <c r="BJ23278" s="136"/>
    </row>
    <row r="23279" spans="5:62" ht="14.25" customHeight="1" x14ac:dyDescent="0.25">
      <c r="E23279" s="113"/>
      <c r="H23279" s="133"/>
      <c r="T23279" s="133"/>
      <c r="X23279" s="131"/>
      <c r="Y23279" s="133"/>
      <c r="AJ23279" s="133"/>
      <c r="AO23279" s="135"/>
      <c r="AP23279" s="135"/>
      <c r="BJ23279" s="136"/>
    </row>
    <row r="23280" spans="5:62" ht="14.25" customHeight="1" x14ac:dyDescent="0.25">
      <c r="E23280" s="113"/>
      <c r="H23280" s="133"/>
      <c r="T23280" s="133"/>
      <c r="X23280" s="131"/>
      <c r="Y23280" s="133"/>
      <c r="AJ23280" s="133"/>
      <c r="AO23280" s="135"/>
      <c r="AP23280" s="135"/>
      <c r="BJ23280" s="136"/>
    </row>
    <row r="23281" spans="5:62" ht="14.25" customHeight="1" x14ac:dyDescent="0.25">
      <c r="E23281" s="113"/>
      <c r="H23281" s="133"/>
      <c r="T23281" s="133"/>
      <c r="X23281" s="131"/>
      <c r="Y23281" s="133"/>
      <c r="AJ23281" s="133"/>
      <c r="AO23281" s="135"/>
      <c r="AP23281" s="135"/>
      <c r="BJ23281" s="136"/>
    </row>
    <row r="23282" spans="5:62" ht="14.25" customHeight="1" x14ac:dyDescent="0.25">
      <c r="E23282" s="113"/>
      <c r="H23282" s="133"/>
      <c r="T23282" s="133"/>
      <c r="X23282" s="131"/>
      <c r="Y23282" s="133"/>
      <c r="AJ23282" s="133"/>
      <c r="AO23282" s="135"/>
      <c r="AP23282" s="135"/>
      <c r="BJ23282" s="136"/>
    </row>
    <row r="23283" spans="5:62" ht="14.25" customHeight="1" x14ac:dyDescent="0.25">
      <c r="E23283" s="113"/>
      <c r="H23283" s="133"/>
      <c r="T23283" s="133"/>
      <c r="X23283" s="131"/>
      <c r="Y23283" s="133"/>
      <c r="AJ23283" s="133"/>
      <c r="AO23283" s="135"/>
      <c r="AP23283" s="135"/>
      <c r="BJ23283" s="136"/>
    </row>
    <row r="23284" spans="5:62" ht="14.25" customHeight="1" x14ac:dyDescent="0.25">
      <c r="E23284" s="113"/>
      <c r="H23284" s="133"/>
      <c r="T23284" s="133"/>
      <c r="X23284" s="131"/>
      <c r="Y23284" s="133"/>
      <c r="AJ23284" s="133"/>
      <c r="AO23284" s="135"/>
      <c r="AP23284" s="135"/>
      <c r="BJ23284" s="136"/>
    </row>
    <row r="23285" spans="5:62" ht="14.25" customHeight="1" x14ac:dyDescent="0.25">
      <c r="E23285" s="113"/>
      <c r="H23285" s="133"/>
      <c r="T23285" s="133"/>
      <c r="X23285" s="131"/>
      <c r="Y23285" s="133"/>
      <c r="AJ23285" s="133"/>
      <c r="AO23285" s="135"/>
      <c r="AP23285" s="135"/>
      <c r="BJ23285" s="136"/>
    </row>
    <row r="23286" spans="5:62" ht="14.25" customHeight="1" x14ac:dyDescent="0.25">
      <c r="E23286" s="113"/>
      <c r="H23286" s="133"/>
      <c r="T23286" s="133"/>
      <c r="X23286" s="131"/>
      <c r="Y23286" s="133"/>
      <c r="AJ23286" s="133"/>
      <c r="AO23286" s="135"/>
      <c r="AP23286" s="135"/>
      <c r="BJ23286" s="136"/>
    </row>
    <row r="23287" spans="5:62" ht="14.25" customHeight="1" x14ac:dyDescent="0.25">
      <c r="E23287" s="113"/>
      <c r="H23287" s="133"/>
      <c r="T23287" s="133"/>
      <c r="X23287" s="131"/>
      <c r="Y23287" s="133"/>
      <c r="AJ23287" s="133"/>
      <c r="AO23287" s="135"/>
      <c r="AP23287" s="135"/>
      <c r="BJ23287" s="136"/>
    </row>
    <row r="23288" spans="5:62" ht="14.25" customHeight="1" x14ac:dyDescent="0.25">
      <c r="E23288" s="113"/>
      <c r="H23288" s="133"/>
      <c r="T23288" s="133"/>
      <c r="X23288" s="131"/>
      <c r="Y23288" s="133"/>
      <c r="AJ23288" s="133"/>
      <c r="AO23288" s="135"/>
      <c r="AP23288" s="135"/>
      <c r="BJ23288" s="136"/>
    </row>
    <row r="23289" spans="5:62" ht="14.25" customHeight="1" x14ac:dyDescent="0.25">
      <c r="E23289" s="113"/>
      <c r="H23289" s="133"/>
      <c r="T23289" s="133"/>
      <c r="X23289" s="131"/>
      <c r="Y23289" s="133"/>
      <c r="AJ23289" s="133"/>
      <c r="AO23289" s="135"/>
      <c r="AP23289" s="135"/>
      <c r="BJ23289" s="136"/>
    </row>
    <row r="23290" spans="5:62" ht="14.25" customHeight="1" x14ac:dyDescent="0.25">
      <c r="E23290" s="113"/>
      <c r="H23290" s="133"/>
      <c r="T23290" s="133"/>
      <c r="X23290" s="131"/>
      <c r="Y23290" s="133"/>
      <c r="AJ23290" s="133"/>
      <c r="AO23290" s="135"/>
      <c r="AP23290" s="135"/>
      <c r="BJ23290" s="136"/>
    </row>
    <row r="23291" spans="5:62" ht="14.25" customHeight="1" x14ac:dyDescent="0.25">
      <c r="E23291" s="113"/>
      <c r="H23291" s="133"/>
      <c r="T23291" s="133"/>
      <c r="X23291" s="131"/>
      <c r="Y23291" s="133"/>
      <c r="AJ23291" s="133"/>
      <c r="AO23291" s="135"/>
      <c r="AP23291" s="135"/>
      <c r="BJ23291" s="136"/>
    </row>
    <row r="23292" spans="5:62" ht="14.25" customHeight="1" x14ac:dyDescent="0.25">
      <c r="E23292" s="113"/>
      <c r="H23292" s="133"/>
      <c r="T23292" s="133"/>
      <c r="X23292" s="131"/>
      <c r="Y23292" s="133"/>
      <c r="AJ23292" s="133"/>
      <c r="AO23292" s="135"/>
      <c r="AP23292" s="135"/>
      <c r="BJ23292" s="136"/>
    </row>
    <row r="23293" spans="5:62" ht="14.25" customHeight="1" x14ac:dyDescent="0.25">
      <c r="E23293" s="113"/>
      <c r="H23293" s="133"/>
      <c r="T23293" s="133"/>
      <c r="X23293" s="131"/>
      <c r="Y23293" s="133"/>
      <c r="AJ23293" s="133"/>
      <c r="AO23293" s="135"/>
      <c r="AP23293" s="135"/>
      <c r="BJ23293" s="136"/>
    </row>
    <row r="23294" spans="5:62" ht="14.25" customHeight="1" x14ac:dyDescent="0.25">
      <c r="E23294" s="113"/>
      <c r="H23294" s="133"/>
      <c r="T23294" s="133"/>
      <c r="X23294" s="131"/>
      <c r="Y23294" s="133"/>
      <c r="AJ23294" s="133"/>
      <c r="AO23294" s="135"/>
      <c r="AP23294" s="135"/>
      <c r="BJ23294" s="136"/>
    </row>
    <row r="23295" spans="5:62" ht="14.25" customHeight="1" x14ac:dyDescent="0.25">
      <c r="E23295" s="113"/>
      <c r="H23295" s="133"/>
      <c r="T23295" s="133"/>
      <c r="X23295" s="131"/>
      <c r="Y23295" s="133"/>
      <c r="AJ23295" s="133"/>
      <c r="AO23295" s="135"/>
      <c r="AP23295" s="135"/>
      <c r="BJ23295" s="136"/>
    </row>
    <row r="23296" spans="5:62" ht="14.25" customHeight="1" x14ac:dyDescent="0.25">
      <c r="E23296" s="113"/>
      <c r="H23296" s="133"/>
      <c r="T23296" s="133"/>
      <c r="X23296" s="131"/>
      <c r="Y23296" s="133"/>
      <c r="AJ23296" s="133"/>
      <c r="AO23296" s="135"/>
      <c r="AP23296" s="135"/>
      <c r="BJ23296" s="136"/>
    </row>
    <row r="23297" spans="5:62" ht="14.25" customHeight="1" x14ac:dyDescent="0.25">
      <c r="E23297" s="113"/>
      <c r="H23297" s="133"/>
      <c r="T23297" s="133"/>
      <c r="X23297" s="131"/>
      <c r="Y23297" s="133"/>
      <c r="AJ23297" s="133"/>
      <c r="AO23297" s="135"/>
      <c r="AP23297" s="135"/>
      <c r="BJ23297" s="136"/>
    </row>
    <row r="23298" spans="5:62" ht="14.25" customHeight="1" x14ac:dyDescent="0.25">
      <c r="E23298" s="113"/>
      <c r="H23298" s="133"/>
      <c r="T23298" s="133"/>
      <c r="X23298" s="131"/>
      <c r="Y23298" s="133"/>
      <c r="AJ23298" s="133"/>
      <c r="AO23298" s="135"/>
      <c r="AP23298" s="135"/>
      <c r="BJ23298" s="136"/>
    </row>
    <row r="23299" spans="5:62" ht="14.25" customHeight="1" x14ac:dyDescent="0.25">
      <c r="E23299" s="113"/>
      <c r="H23299" s="133"/>
      <c r="T23299" s="133"/>
      <c r="X23299" s="131"/>
      <c r="Y23299" s="133"/>
      <c r="AJ23299" s="133"/>
      <c r="AO23299" s="135"/>
      <c r="AP23299" s="135"/>
      <c r="BJ23299" s="136"/>
    </row>
    <row r="23300" spans="5:62" ht="14.25" customHeight="1" x14ac:dyDescent="0.25">
      <c r="E23300" s="113"/>
      <c r="H23300" s="133"/>
      <c r="T23300" s="133"/>
      <c r="X23300" s="131"/>
      <c r="Y23300" s="133"/>
      <c r="AJ23300" s="133"/>
      <c r="AO23300" s="135"/>
      <c r="AP23300" s="135"/>
      <c r="BJ23300" s="136"/>
    </row>
    <row r="23301" spans="5:62" ht="14.25" customHeight="1" x14ac:dyDescent="0.25">
      <c r="E23301" s="113"/>
      <c r="H23301" s="133"/>
      <c r="T23301" s="133"/>
      <c r="X23301" s="131"/>
      <c r="Y23301" s="133"/>
      <c r="AJ23301" s="133"/>
      <c r="AO23301" s="135"/>
      <c r="AP23301" s="135"/>
      <c r="BJ23301" s="136"/>
    </row>
    <row r="23302" spans="5:62" ht="14.25" customHeight="1" x14ac:dyDescent="0.25">
      <c r="E23302" s="113"/>
      <c r="H23302" s="133"/>
      <c r="T23302" s="133"/>
      <c r="X23302" s="131"/>
      <c r="Y23302" s="133"/>
      <c r="AJ23302" s="133"/>
      <c r="AO23302" s="135"/>
      <c r="AP23302" s="135"/>
      <c r="BJ23302" s="136"/>
    </row>
    <row r="23303" spans="5:62" ht="14.25" customHeight="1" x14ac:dyDescent="0.25">
      <c r="E23303" s="113"/>
      <c r="H23303" s="133"/>
      <c r="T23303" s="133"/>
      <c r="X23303" s="131"/>
      <c r="Y23303" s="133"/>
      <c r="AJ23303" s="133"/>
      <c r="AO23303" s="135"/>
      <c r="AP23303" s="135"/>
      <c r="BJ23303" s="136"/>
    </row>
    <row r="23304" spans="5:62" ht="14.25" customHeight="1" x14ac:dyDescent="0.25">
      <c r="E23304" s="113"/>
      <c r="H23304" s="133"/>
      <c r="T23304" s="133"/>
      <c r="X23304" s="131"/>
      <c r="Y23304" s="133"/>
      <c r="AJ23304" s="133"/>
      <c r="AO23304" s="135"/>
      <c r="AP23304" s="135"/>
      <c r="BJ23304" s="136"/>
    </row>
    <row r="23305" spans="5:62" ht="14.25" customHeight="1" x14ac:dyDescent="0.25">
      <c r="E23305" s="113"/>
      <c r="H23305" s="133"/>
      <c r="T23305" s="133"/>
      <c r="X23305" s="131"/>
      <c r="Y23305" s="133"/>
      <c r="AJ23305" s="133"/>
      <c r="AO23305" s="135"/>
      <c r="AP23305" s="135"/>
      <c r="BJ23305" s="136"/>
    </row>
    <row r="23306" spans="5:62" ht="14.25" customHeight="1" x14ac:dyDescent="0.25">
      <c r="E23306" s="113"/>
      <c r="H23306" s="133"/>
      <c r="T23306" s="133"/>
      <c r="X23306" s="131"/>
      <c r="Y23306" s="133"/>
      <c r="AJ23306" s="133"/>
      <c r="AO23306" s="135"/>
      <c r="AP23306" s="135"/>
      <c r="BJ23306" s="136"/>
    </row>
    <row r="23307" spans="5:62" ht="14.25" customHeight="1" x14ac:dyDescent="0.25">
      <c r="E23307" s="113"/>
      <c r="H23307" s="133"/>
      <c r="T23307" s="133"/>
      <c r="X23307" s="131"/>
      <c r="Y23307" s="133"/>
      <c r="AJ23307" s="133"/>
      <c r="AO23307" s="135"/>
      <c r="AP23307" s="135"/>
      <c r="BJ23307" s="136"/>
    </row>
    <row r="23308" spans="5:62" ht="14.25" customHeight="1" x14ac:dyDescent="0.25">
      <c r="E23308" s="113"/>
      <c r="H23308" s="133"/>
      <c r="T23308" s="133"/>
      <c r="X23308" s="131"/>
      <c r="Y23308" s="133"/>
      <c r="AJ23308" s="133"/>
      <c r="AO23308" s="135"/>
      <c r="AP23308" s="135"/>
      <c r="BJ23308" s="136"/>
    </row>
    <row r="23309" spans="5:62" ht="14.25" customHeight="1" x14ac:dyDescent="0.25">
      <c r="E23309" s="113"/>
      <c r="H23309" s="133"/>
      <c r="T23309" s="133"/>
      <c r="X23309" s="131"/>
      <c r="Y23309" s="133"/>
      <c r="AJ23309" s="133"/>
      <c r="AO23309" s="135"/>
      <c r="AP23309" s="135"/>
      <c r="BJ23309" s="136"/>
    </row>
    <row r="23310" spans="5:62" ht="14.25" customHeight="1" x14ac:dyDescent="0.25">
      <c r="E23310" s="113"/>
      <c r="H23310" s="133"/>
      <c r="T23310" s="133"/>
      <c r="X23310" s="131"/>
      <c r="Y23310" s="133"/>
      <c r="AJ23310" s="133"/>
      <c r="AO23310" s="135"/>
      <c r="AP23310" s="135"/>
      <c r="BJ23310" s="136"/>
    </row>
    <row r="23311" spans="5:62" ht="14.25" customHeight="1" x14ac:dyDescent="0.25">
      <c r="E23311" s="113"/>
      <c r="H23311" s="133"/>
      <c r="T23311" s="133"/>
      <c r="X23311" s="131"/>
      <c r="Y23311" s="133"/>
      <c r="AJ23311" s="133"/>
      <c r="AO23311" s="135"/>
      <c r="AP23311" s="135"/>
      <c r="BJ23311" s="136"/>
    </row>
    <row r="23312" spans="5:62" ht="14.25" customHeight="1" x14ac:dyDescent="0.25">
      <c r="E23312" s="113"/>
      <c r="H23312" s="133"/>
      <c r="T23312" s="133"/>
      <c r="X23312" s="131"/>
      <c r="Y23312" s="133"/>
      <c r="AJ23312" s="133"/>
      <c r="AO23312" s="135"/>
      <c r="AP23312" s="135"/>
      <c r="BJ23312" s="136"/>
    </row>
    <row r="23313" spans="5:62" ht="14.25" customHeight="1" x14ac:dyDescent="0.25">
      <c r="E23313" s="113"/>
      <c r="H23313" s="133"/>
      <c r="T23313" s="133"/>
      <c r="X23313" s="131"/>
      <c r="Y23313" s="133"/>
      <c r="AJ23313" s="133"/>
      <c r="AO23313" s="135"/>
      <c r="AP23313" s="135"/>
      <c r="BJ23313" s="136"/>
    </row>
    <row r="23314" spans="5:62" ht="14.25" customHeight="1" x14ac:dyDescent="0.25">
      <c r="E23314" s="113"/>
      <c r="H23314" s="133"/>
      <c r="T23314" s="133"/>
      <c r="X23314" s="131"/>
      <c r="Y23314" s="133"/>
      <c r="AJ23314" s="133"/>
      <c r="AO23314" s="135"/>
      <c r="AP23314" s="135"/>
      <c r="BJ23314" s="136"/>
    </row>
    <row r="23315" spans="5:62" ht="14.25" customHeight="1" x14ac:dyDescent="0.25">
      <c r="E23315" s="113"/>
      <c r="H23315" s="133"/>
      <c r="T23315" s="133"/>
      <c r="X23315" s="131"/>
      <c r="Y23315" s="133"/>
      <c r="AJ23315" s="133"/>
      <c r="AO23315" s="135"/>
      <c r="AP23315" s="135"/>
      <c r="BJ23315" s="136"/>
    </row>
    <row r="23316" spans="5:62" ht="14.25" customHeight="1" x14ac:dyDescent="0.25">
      <c r="E23316" s="113"/>
      <c r="H23316" s="133"/>
      <c r="T23316" s="133"/>
      <c r="X23316" s="131"/>
      <c r="Y23316" s="133"/>
      <c r="AJ23316" s="133"/>
      <c r="AO23316" s="135"/>
      <c r="AP23316" s="135"/>
      <c r="BJ23316" s="136"/>
    </row>
    <row r="23317" spans="5:62" ht="14.25" customHeight="1" x14ac:dyDescent="0.25">
      <c r="E23317" s="113"/>
      <c r="H23317" s="133"/>
      <c r="T23317" s="133"/>
      <c r="X23317" s="131"/>
      <c r="Y23317" s="133"/>
      <c r="AJ23317" s="133"/>
      <c r="AO23317" s="135"/>
      <c r="AP23317" s="135"/>
      <c r="BJ23317" s="136"/>
    </row>
    <row r="23318" spans="5:62" ht="14.25" customHeight="1" x14ac:dyDescent="0.25">
      <c r="E23318" s="113"/>
      <c r="H23318" s="133"/>
      <c r="T23318" s="133"/>
      <c r="X23318" s="131"/>
      <c r="Y23318" s="133"/>
      <c r="AJ23318" s="133"/>
      <c r="AO23318" s="135"/>
      <c r="AP23318" s="135"/>
      <c r="BJ23318" s="136"/>
    </row>
    <row r="23319" spans="5:62" ht="14.25" customHeight="1" x14ac:dyDescent="0.25">
      <c r="E23319" s="113"/>
      <c r="H23319" s="133"/>
      <c r="T23319" s="133"/>
      <c r="X23319" s="131"/>
      <c r="Y23319" s="133"/>
      <c r="AJ23319" s="133"/>
      <c r="AO23319" s="135"/>
      <c r="AP23319" s="135"/>
      <c r="BJ23319" s="136"/>
    </row>
    <row r="23320" spans="5:62" ht="14.25" customHeight="1" x14ac:dyDescent="0.25">
      <c r="E23320" s="113"/>
      <c r="H23320" s="133"/>
      <c r="T23320" s="133"/>
      <c r="X23320" s="131"/>
      <c r="Y23320" s="133"/>
      <c r="AJ23320" s="133"/>
      <c r="AO23320" s="135"/>
      <c r="AP23320" s="135"/>
      <c r="BJ23320" s="136"/>
    </row>
    <row r="23321" spans="5:62" ht="14.25" customHeight="1" x14ac:dyDescent="0.25">
      <c r="E23321" s="113"/>
      <c r="H23321" s="133"/>
      <c r="T23321" s="133"/>
      <c r="X23321" s="131"/>
      <c r="Y23321" s="133"/>
      <c r="AJ23321" s="133"/>
      <c r="AO23321" s="135"/>
      <c r="AP23321" s="135"/>
      <c r="BJ23321" s="136"/>
    </row>
    <row r="23322" spans="5:62" ht="14.25" customHeight="1" x14ac:dyDescent="0.25">
      <c r="E23322" s="113"/>
      <c r="H23322" s="133"/>
      <c r="T23322" s="133"/>
      <c r="X23322" s="131"/>
      <c r="Y23322" s="133"/>
      <c r="AJ23322" s="133"/>
      <c r="AO23322" s="135"/>
      <c r="AP23322" s="135"/>
      <c r="BJ23322" s="136"/>
    </row>
    <row r="23323" spans="5:62" ht="14.25" customHeight="1" x14ac:dyDescent="0.25">
      <c r="E23323" s="113"/>
      <c r="H23323" s="133"/>
      <c r="T23323" s="133"/>
      <c r="X23323" s="131"/>
      <c r="Y23323" s="133"/>
      <c r="AJ23323" s="133"/>
      <c r="AO23323" s="135"/>
      <c r="AP23323" s="135"/>
      <c r="BJ23323" s="136"/>
    </row>
    <row r="23324" spans="5:62" ht="14.25" customHeight="1" x14ac:dyDescent="0.25">
      <c r="E23324" s="113"/>
      <c r="H23324" s="133"/>
      <c r="T23324" s="133"/>
      <c r="X23324" s="131"/>
      <c r="Y23324" s="133"/>
      <c r="AJ23324" s="133"/>
      <c r="AO23324" s="135"/>
      <c r="AP23324" s="135"/>
      <c r="BJ23324" s="136"/>
    </row>
    <row r="23325" spans="5:62" ht="14.25" customHeight="1" x14ac:dyDescent="0.25">
      <c r="E23325" s="113"/>
      <c r="H23325" s="133"/>
      <c r="T23325" s="133"/>
      <c r="X23325" s="131"/>
      <c r="Y23325" s="133"/>
      <c r="AJ23325" s="133"/>
      <c r="AO23325" s="135"/>
      <c r="AP23325" s="135"/>
      <c r="BJ23325" s="136"/>
    </row>
    <row r="23326" spans="5:62" ht="14.25" customHeight="1" x14ac:dyDescent="0.25">
      <c r="E23326" s="113"/>
      <c r="H23326" s="133"/>
      <c r="T23326" s="133"/>
      <c r="X23326" s="131"/>
      <c r="Y23326" s="133"/>
      <c r="AJ23326" s="133"/>
      <c r="AO23326" s="135"/>
      <c r="AP23326" s="135"/>
      <c r="BJ23326" s="136"/>
    </row>
    <row r="23327" spans="5:62" ht="14.25" customHeight="1" x14ac:dyDescent="0.25">
      <c r="E23327" s="113"/>
      <c r="H23327" s="133"/>
      <c r="T23327" s="133"/>
      <c r="X23327" s="131"/>
      <c r="Y23327" s="133"/>
      <c r="AJ23327" s="133"/>
      <c r="AO23327" s="135"/>
      <c r="AP23327" s="135"/>
      <c r="BJ23327" s="136"/>
    </row>
    <row r="23328" spans="5:62" ht="14.25" customHeight="1" x14ac:dyDescent="0.25">
      <c r="E23328" s="113"/>
      <c r="H23328" s="133"/>
      <c r="T23328" s="133"/>
      <c r="X23328" s="131"/>
      <c r="Y23328" s="133"/>
      <c r="AJ23328" s="133"/>
      <c r="AO23328" s="135"/>
      <c r="AP23328" s="135"/>
      <c r="BJ23328" s="136"/>
    </row>
    <row r="23329" spans="5:62" ht="14.25" customHeight="1" x14ac:dyDescent="0.25">
      <c r="E23329" s="113"/>
      <c r="H23329" s="133"/>
      <c r="T23329" s="133"/>
      <c r="X23329" s="131"/>
      <c r="Y23329" s="133"/>
      <c r="AJ23329" s="133"/>
      <c r="AO23329" s="135"/>
      <c r="AP23329" s="135"/>
      <c r="BJ23329" s="136"/>
    </row>
    <row r="23330" spans="5:62" ht="14.25" customHeight="1" x14ac:dyDescent="0.25">
      <c r="E23330" s="113"/>
      <c r="H23330" s="133"/>
      <c r="T23330" s="133"/>
      <c r="X23330" s="131"/>
      <c r="Y23330" s="133"/>
      <c r="AJ23330" s="133"/>
      <c r="AO23330" s="135"/>
      <c r="AP23330" s="135"/>
      <c r="BJ23330" s="136"/>
    </row>
    <row r="23331" spans="5:62" ht="14.25" customHeight="1" x14ac:dyDescent="0.25">
      <c r="E23331" s="113"/>
      <c r="H23331" s="133"/>
      <c r="T23331" s="133"/>
      <c r="X23331" s="131"/>
      <c r="Y23331" s="133"/>
      <c r="AJ23331" s="133"/>
      <c r="AO23331" s="135"/>
      <c r="AP23331" s="135"/>
      <c r="BJ23331" s="136"/>
    </row>
    <row r="23332" spans="5:62" ht="14.25" customHeight="1" x14ac:dyDescent="0.25">
      <c r="E23332" s="113"/>
      <c r="H23332" s="133"/>
      <c r="T23332" s="133"/>
      <c r="X23332" s="131"/>
      <c r="Y23332" s="133"/>
      <c r="AJ23332" s="133"/>
      <c r="AO23332" s="135"/>
      <c r="AP23332" s="135"/>
      <c r="BJ23332" s="136"/>
    </row>
    <row r="23333" spans="5:62" ht="14.25" customHeight="1" x14ac:dyDescent="0.25">
      <c r="E23333" s="113"/>
      <c r="H23333" s="133"/>
      <c r="T23333" s="133"/>
      <c r="X23333" s="131"/>
      <c r="Y23333" s="133"/>
      <c r="AJ23333" s="133"/>
      <c r="AO23333" s="135"/>
      <c r="AP23333" s="135"/>
      <c r="BJ23333" s="136"/>
    </row>
    <row r="23334" spans="5:62" ht="14.25" customHeight="1" x14ac:dyDescent="0.25">
      <c r="E23334" s="113"/>
      <c r="H23334" s="133"/>
      <c r="T23334" s="133"/>
      <c r="X23334" s="131"/>
      <c r="Y23334" s="133"/>
      <c r="AJ23334" s="133"/>
      <c r="AO23334" s="135"/>
      <c r="AP23334" s="135"/>
      <c r="BJ23334" s="136"/>
    </row>
    <row r="23335" spans="5:62" ht="14.25" customHeight="1" x14ac:dyDescent="0.25">
      <c r="E23335" s="113"/>
      <c r="H23335" s="133"/>
      <c r="T23335" s="133"/>
      <c r="X23335" s="131"/>
      <c r="Y23335" s="133"/>
      <c r="AJ23335" s="133"/>
      <c r="AO23335" s="135"/>
      <c r="AP23335" s="135"/>
      <c r="BJ23335" s="136"/>
    </row>
    <row r="23336" spans="5:62" ht="14.25" customHeight="1" x14ac:dyDescent="0.25">
      <c r="E23336" s="113"/>
      <c r="H23336" s="133"/>
      <c r="T23336" s="133"/>
      <c r="X23336" s="131"/>
      <c r="Y23336" s="133"/>
      <c r="AJ23336" s="133"/>
      <c r="AO23336" s="135"/>
      <c r="AP23336" s="135"/>
      <c r="BJ23336" s="136"/>
    </row>
    <row r="23337" spans="5:62" ht="14.25" customHeight="1" x14ac:dyDescent="0.25">
      <c r="E23337" s="113"/>
      <c r="H23337" s="133"/>
      <c r="T23337" s="133"/>
      <c r="X23337" s="131"/>
      <c r="Y23337" s="133"/>
      <c r="AJ23337" s="133"/>
      <c r="AO23337" s="135"/>
      <c r="AP23337" s="135"/>
      <c r="BJ23337" s="136"/>
    </row>
    <row r="23338" spans="5:62" ht="14.25" customHeight="1" x14ac:dyDescent="0.25">
      <c r="E23338" s="113"/>
      <c r="H23338" s="133"/>
      <c r="T23338" s="133"/>
      <c r="X23338" s="131"/>
      <c r="Y23338" s="133"/>
      <c r="AJ23338" s="133"/>
      <c r="AO23338" s="135"/>
      <c r="AP23338" s="135"/>
      <c r="BJ23338" s="136"/>
    </row>
    <row r="23339" spans="5:62" ht="14.25" customHeight="1" x14ac:dyDescent="0.25">
      <c r="E23339" s="113"/>
      <c r="H23339" s="133"/>
      <c r="T23339" s="133"/>
      <c r="X23339" s="131"/>
      <c r="Y23339" s="133"/>
      <c r="AJ23339" s="133"/>
      <c r="AO23339" s="135"/>
      <c r="AP23339" s="135"/>
      <c r="BJ23339" s="136"/>
    </row>
    <row r="23340" spans="5:62" ht="14.25" customHeight="1" x14ac:dyDescent="0.25">
      <c r="E23340" s="113"/>
      <c r="H23340" s="133"/>
      <c r="T23340" s="133"/>
      <c r="X23340" s="131"/>
      <c r="Y23340" s="133"/>
      <c r="AJ23340" s="133"/>
      <c r="AO23340" s="135"/>
      <c r="AP23340" s="135"/>
      <c r="BJ23340" s="136"/>
    </row>
    <row r="23341" spans="5:62" ht="14.25" customHeight="1" x14ac:dyDescent="0.25">
      <c r="E23341" s="113"/>
      <c r="H23341" s="133"/>
      <c r="T23341" s="133"/>
      <c r="X23341" s="131"/>
      <c r="Y23341" s="133"/>
      <c r="AJ23341" s="133"/>
      <c r="AO23341" s="135"/>
      <c r="AP23341" s="135"/>
      <c r="BJ23341" s="136"/>
    </row>
    <row r="23342" spans="5:62" ht="14.25" customHeight="1" x14ac:dyDescent="0.25">
      <c r="E23342" s="113"/>
      <c r="H23342" s="133"/>
      <c r="T23342" s="133"/>
      <c r="X23342" s="131"/>
      <c r="Y23342" s="133"/>
      <c r="AJ23342" s="133"/>
      <c r="AO23342" s="135"/>
      <c r="AP23342" s="135"/>
      <c r="BJ23342" s="136"/>
    </row>
    <row r="23343" spans="5:62" ht="14.25" customHeight="1" x14ac:dyDescent="0.25">
      <c r="E23343" s="113"/>
      <c r="H23343" s="133"/>
      <c r="T23343" s="133"/>
      <c r="X23343" s="131"/>
      <c r="Y23343" s="133"/>
      <c r="AJ23343" s="133"/>
      <c r="AO23343" s="135"/>
      <c r="AP23343" s="135"/>
      <c r="BJ23343" s="136"/>
    </row>
    <row r="23344" spans="5:62" ht="14.25" customHeight="1" x14ac:dyDescent="0.25">
      <c r="E23344" s="113"/>
      <c r="H23344" s="133"/>
      <c r="T23344" s="133"/>
      <c r="X23344" s="131"/>
      <c r="Y23344" s="133"/>
      <c r="AJ23344" s="133"/>
      <c r="AO23344" s="135"/>
      <c r="AP23344" s="135"/>
      <c r="BJ23344" s="136"/>
    </row>
    <row r="23345" spans="5:62" ht="14.25" customHeight="1" x14ac:dyDescent="0.25">
      <c r="E23345" s="113"/>
      <c r="H23345" s="133"/>
      <c r="T23345" s="133"/>
      <c r="X23345" s="131"/>
      <c r="Y23345" s="133"/>
      <c r="AJ23345" s="133"/>
      <c r="AO23345" s="135"/>
      <c r="AP23345" s="135"/>
      <c r="BJ23345" s="136"/>
    </row>
    <row r="23346" spans="5:62" ht="14.25" customHeight="1" x14ac:dyDescent="0.25">
      <c r="E23346" s="113"/>
      <c r="H23346" s="133"/>
      <c r="T23346" s="133"/>
      <c r="X23346" s="131"/>
      <c r="Y23346" s="133"/>
      <c r="AJ23346" s="133"/>
      <c r="AO23346" s="135"/>
      <c r="AP23346" s="135"/>
      <c r="BJ23346" s="136"/>
    </row>
    <row r="23347" spans="5:62" ht="14.25" customHeight="1" x14ac:dyDescent="0.25">
      <c r="E23347" s="113"/>
      <c r="H23347" s="133"/>
      <c r="T23347" s="133"/>
      <c r="X23347" s="131"/>
      <c r="Y23347" s="133"/>
      <c r="AJ23347" s="133"/>
      <c r="AO23347" s="135"/>
      <c r="AP23347" s="135"/>
      <c r="BJ23347" s="136"/>
    </row>
    <row r="23348" spans="5:62" ht="14.25" customHeight="1" x14ac:dyDescent="0.25">
      <c r="E23348" s="113"/>
      <c r="H23348" s="133"/>
      <c r="T23348" s="133"/>
      <c r="X23348" s="131"/>
      <c r="Y23348" s="133"/>
      <c r="AJ23348" s="133"/>
      <c r="AO23348" s="135"/>
      <c r="AP23348" s="135"/>
      <c r="BJ23348" s="136"/>
    </row>
    <row r="23349" spans="5:62" ht="14.25" customHeight="1" x14ac:dyDescent="0.25">
      <c r="E23349" s="113"/>
      <c r="H23349" s="133"/>
      <c r="T23349" s="133"/>
      <c r="X23349" s="131"/>
      <c r="Y23349" s="133"/>
      <c r="AJ23349" s="133"/>
      <c r="AO23349" s="135"/>
      <c r="AP23349" s="135"/>
      <c r="BJ23349" s="136"/>
    </row>
    <row r="23350" spans="5:62" ht="14.25" customHeight="1" x14ac:dyDescent="0.25">
      <c r="E23350" s="113"/>
      <c r="H23350" s="133"/>
      <c r="T23350" s="133"/>
      <c r="X23350" s="131"/>
      <c r="Y23350" s="133"/>
      <c r="AJ23350" s="133"/>
      <c r="AO23350" s="135"/>
      <c r="AP23350" s="135"/>
      <c r="BJ23350" s="136"/>
    </row>
    <row r="23351" spans="5:62" ht="14.25" customHeight="1" x14ac:dyDescent="0.25">
      <c r="E23351" s="113"/>
      <c r="H23351" s="133"/>
      <c r="T23351" s="133"/>
      <c r="X23351" s="131"/>
      <c r="Y23351" s="133"/>
      <c r="AJ23351" s="133"/>
      <c r="AO23351" s="135"/>
      <c r="AP23351" s="135"/>
      <c r="BJ23351" s="136"/>
    </row>
    <row r="23352" spans="5:62" ht="14.25" customHeight="1" x14ac:dyDescent="0.25">
      <c r="E23352" s="113"/>
      <c r="H23352" s="133"/>
      <c r="T23352" s="133"/>
      <c r="X23352" s="131"/>
      <c r="Y23352" s="133"/>
      <c r="AJ23352" s="133"/>
      <c r="AO23352" s="135"/>
      <c r="AP23352" s="135"/>
      <c r="BJ23352" s="136"/>
    </row>
    <row r="23353" spans="5:62" ht="14.25" customHeight="1" x14ac:dyDescent="0.25">
      <c r="E23353" s="113"/>
      <c r="H23353" s="133"/>
      <c r="T23353" s="133"/>
      <c r="X23353" s="131"/>
      <c r="Y23353" s="133"/>
      <c r="AJ23353" s="133"/>
      <c r="AO23353" s="135"/>
      <c r="AP23353" s="135"/>
      <c r="BJ23353" s="136"/>
    </row>
    <row r="23354" spans="5:62" ht="14.25" customHeight="1" x14ac:dyDescent="0.25">
      <c r="E23354" s="113"/>
      <c r="H23354" s="133"/>
      <c r="T23354" s="133"/>
      <c r="X23354" s="131"/>
      <c r="Y23354" s="133"/>
      <c r="AJ23354" s="133"/>
      <c r="AO23354" s="135"/>
      <c r="AP23354" s="135"/>
      <c r="BJ23354" s="136"/>
    </row>
    <row r="23355" spans="5:62" ht="14.25" customHeight="1" x14ac:dyDescent="0.25">
      <c r="E23355" s="113"/>
      <c r="H23355" s="133"/>
      <c r="T23355" s="133"/>
      <c r="X23355" s="131"/>
      <c r="Y23355" s="133"/>
      <c r="AJ23355" s="133"/>
      <c r="AO23355" s="135"/>
      <c r="AP23355" s="135"/>
      <c r="BJ23355" s="136"/>
    </row>
    <row r="23356" spans="5:62" ht="14.25" customHeight="1" x14ac:dyDescent="0.25">
      <c r="E23356" s="113"/>
      <c r="H23356" s="133"/>
      <c r="T23356" s="133"/>
      <c r="X23356" s="131"/>
      <c r="Y23356" s="133"/>
      <c r="AJ23356" s="133"/>
      <c r="AO23356" s="135"/>
      <c r="AP23356" s="135"/>
      <c r="BJ23356" s="136"/>
    </row>
    <row r="23357" spans="5:62" ht="14.25" customHeight="1" x14ac:dyDescent="0.25">
      <c r="E23357" s="113"/>
      <c r="H23357" s="133"/>
      <c r="T23357" s="133"/>
      <c r="X23357" s="131"/>
      <c r="Y23357" s="133"/>
      <c r="AJ23357" s="133"/>
      <c r="AO23357" s="135"/>
      <c r="AP23357" s="135"/>
      <c r="BJ23357" s="136"/>
    </row>
    <row r="23358" spans="5:62" ht="14.25" customHeight="1" x14ac:dyDescent="0.25">
      <c r="E23358" s="113"/>
      <c r="H23358" s="133"/>
      <c r="T23358" s="133"/>
      <c r="X23358" s="131"/>
      <c r="Y23358" s="133"/>
      <c r="AJ23358" s="133"/>
      <c r="AO23358" s="135"/>
      <c r="AP23358" s="135"/>
      <c r="BJ23358" s="136"/>
    </row>
    <row r="23359" spans="5:62" ht="14.25" customHeight="1" x14ac:dyDescent="0.25">
      <c r="E23359" s="113"/>
      <c r="H23359" s="133"/>
      <c r="T23359" s="133"/>
      <c r="X23359" s="131"/>
      <c r="Y23359" s="133"/>
      <c r="AJ23359" s="133"/>
      <c r="AO23359" s="135"/>
      <c r="AP23359" s="135"/>
      <c r="BJ23359" s="136"/>
    </row>
    <row r="23360" spans="5:62" ht="14.25" customHeight="1" x14ac:dyDescent="0.25">
      <c r="E23360" s="113"/>
      <c r="H23360" s="133"/>
      <c r="T23360" s="133"/>
      <c r="X23360" s="131"/>
      <c r="Y23360" s="133"/>
      <c r="AJ23360" s="133"/>
      <c r="AO23360" s="135"/>
      <c r="AP23360" s="135"/>
      <c r="BJ23360" s="136"/>
    </row>
    <row r="23361" spans="5:62" ht="14.25" customHeight="1" x14ac:dyDescent="0.25">
      <c r="E23361" s="113"/>
      <c r="H23361" s="133"/>
      <c r="T23361" s="133"/>
      <c r="X23361" s="131"/>
      <c r="Y23361" s="133"/>
      <c r="AJ23361" s="133"/>
      <c r="AO23361" s="135"/>
      <c r="AP23361" s="135"/>
      <c r="BJ23361" s="136"/>
    </row>
    <row r="23362" spans="5:62" ht="14.25" customHeight="1" x14ac:dyDescent="0.25">
      <c r="E23362" s="113"/>
      <c r="H23362" s="133"/>
      <c r="T23362" s="133"/>
      <c r="X23362" s="131"/>
      <c r="Y23362" s="133"/>
      <c r="AJ23362" s="133"/>
      <c r="AO23362" s="135"/>
      <c r="AP23362" s="135"/>
      <c r="BJ23362" s="136"/>
    </row>
    <row r="23363" spans="5:62" ht="14.25" customHeight="1" x14ac:dyDescent="0.25">
      <c r="E23363" s="113"/>
      <c r="H23363" s="133"/>
      <c r="T23363" s="133"/>
      <c r="X23363" s="131"/>
      <c r="Y23363" s="133"/>
      <c r="AJ23363" s="133"/>
      <c r="AO23363" s="135"/>
      <c r="AP23363" s="135"/>
      <c r="BJ23363" s="136"/>
    </row>
    <row r="23364" spans="5:62" ht="14.25" customHeight="1" x14ac:dyDescent="0.25">
      <c r="E23364" s="113"/>
      <c r="H23364" s="133"/>
      <c r="T23364" s="133"/>
      <c r="X23364" s="131"/>
      <c r="Y23364" s="133"/>
      <c r="AJ23364" s="133"/>
      <c r="AO23364" s="135"/>
      <c r="AP23364" s="135"/>
      <c r="BJ23364" s="136"/>
    </row>
    <row r="23365" spans="5:62" ht="14.25" customHeight="1" x14ac:dyDescent="0.25">
      <c r="E23365" s="113"/>
      <c r="H23365" s="133"/>
      <c r="T23365" s="133"/>
      <c r="X23365" s="131"/>
      <c r="Y23365" s="133"/>
      <c r="AJ23365" s="133"/>
      <c r="AO23365" s="135"/>
      <c r="AP23365" s="135"/>
      <c r="BJ23365" s="136"/>
    </row>
    <row r="23366" spans="5:62" ht="14.25" customHeight="1" x14ac:dyDescent="0.25">
      <c r="E23366" s="113"/>
      <c r="H23366" s="133"/>
      <c r="T23366" s="133"/>
      <c r="X23366" s="131"/>
      <c r="Y23366" s="133"/>
      <c r="AJ23366" s="133"/>
      <c r="AO23366" s="135"/>
      <c r="AP23366" s="135"/>
      <c r="BJ23366" s="136"/>
    </row>
    <row r="23367" spans="5:62" ht="14.25" customHeight="1" x14ac:dyDescent="0.25">
      <c r="E23367" s="113"/>
      <c r="H23367" s="133"/>
      <c r="T23367" s="133"/>
      <c r="X23367" s="131"/>
      <c r="Y23367" s="133"/>
      <c r="AJ23367" s="133"/>
      <c r="AO23367" s="135"/>
      <c r="AP23367" s="135"/>
      <c r="BJ23367" s="136"/>
    </row>
    <row r="23368" spans="5:62" ht="14.25" customHeight="1" x14ac:dyDescent="0.25">
      <c r="E23368" s="113"/>
      <c r="H23368" s="133"/>
      <c r="T23368" s="133"/>
      <c r="X23368" s="131"/>
      <c r="Y23368" s="133"/>
      <c r="AJ23368" s="133"/>
      <c r="AO23368" s="135"/>
      <c r="AP23368" s="135"/>
      <c r="BJ23368" s="136"/>
    </row>
    <row r="23369" spans="5:62" ht="14.25" customHeight="1" x14ac:dyDescent="0.25">
      <c r="E23369" s="113"/>
      <c r="H23369" s="133"/>
      <c r="T23369" s="133"/>
      <c r="X23369" s="131"/>
      <c r="Y23369" s="133"/>
      <c r="AJ23369" s="133"/>
      <c r="AO23369" s="135"/>
      <c r="AP23369" s="135"/>
      <c r="BJ23369" s="136"/>
    </row>
    <row r="23370" spans="5:62" ht="14.25" customHeight="1" x14ac:dyDescent="0.25">
      <c r="E23370" s="113"/>
      <c r="H23370" s="133"/>
      <c r="T23370" s="133"/>
      <c r="X23370" s="131"/>
      <c r="Y23370" s="133"/>
      <c r="AJ23370" s="133"/>
      <c r="AO23370" s="135"/>
      <c r="AP23370" s="135"/>
      <c r="BJ23370" s="136"/>
    </row>
    <row r="23371" spans="5:62" ht="14.25" customHeight="1" x14ac:dyDescent="0.25">
      <c r="E23371" s="113"/>
      <c r="H23371" s="133"/>
      <c r="T23371" s="133"/>
      <c r="X23371" s="131"/>
      <c r="Y23371" s="133"/>
      <c r="AJ23371" s="133"/>
      <c r="AO23371" s="135"/>
      <c r="AP23371" s="135"/>
      <c r="BJ23371" s="136"/>
    </row>
    <row r="23372" spans="5:62" ht="14.25" customHeight="1" x14ac:dyDescent="0.25">
      <c r="E23372" s="113"/>
      <c r="H23372" s="133"/>
      <c r="T23372" s="133"/>
      <c r="X23372" s="131"/>
      <c r="Y23372" s="133"/>
      <c r="AJ23372" s="133"/>
      <c r="AO23372" s="135"/>
      <c r="AP23372" s="135"/>
      <c r="BJ23372" s="136"/>
    </row>
    <row r="23373" spans="5:62" ht="14.25" customHeight="1" x14ac:dyDescent="0.25">
      <c r="E23373" s="113"/>
      <c r="H23373" s="133"/>
      <c r="T23373" s="133"/>
      <c r="X23373" s="131"/>
      <c r="Y23373" s="133"/>
      <c r="AJ23373" s="133"/>
      <c r="AO23373" s="135"/>
      <c r="AP23373" s="135"/>
      <c r="BJ23373" s="136"/>
    </row>
    <row r="23374" spans="5:62" ht="14.25" customHeight="1" x14ac:dyDescent="0.25">
      <c r="E23374" s="113"/>
      <c r="H23374" s="133"/>
      <c r="T23374" s="133"/>
      <c r="X23374" s="131"/>
      <c r="Y23374" s="133"/>
      <c r="AJ23374" s="133"/>
      <c r="AO23374" s="135"/>
      <c r="AP23374" s="135"/>
      <c r="BJ23374" s="136"/>
    </row>
    <row r="23375" spans="5:62" ht="14.25" customHeight="1" x14ac:dyDescent="0.25">
      <c r="E23375" s="113"/>
      <c r="H23375" s="133"/>
      <c r="T23375" s="133"/>
      <c r="X23375" s="131"/>
      <c r="Y23375" s="133"/>
      <c r="AJ23375" s="133"/>
      <c r="AO23375" s="135"/>
      <c r="AP23375" s="135"/>
      <c r="BJ23375" s="136"/>
    </row>
    <row r="23376" spans="5:62" ht="14.25" customHeight="1" x14ac:dyDescent="0.25">
      <c r="E23376" s="113"/>
      <c r="H23376" s="133"/>
      <c r="T23376" s="133"/>
      <c r="X23376" s="131"/>
      <c r="Y23376" s="133"/>
      <c r="AJ23376" s="133"/>
      <c r="AO23376" s="135"/>
      <c r="AP23376" s="135"/>
      <c r="BJ23376" s="136"/>
    </row>
    <row r="23377" spans="5:62" ht="14.25" customHeight="1" x14ac:dyDescent="0.25">
      <c r="E23377" s="113"/>
      <c r="H23377" s="133"/>
      <c r="T23377" s="133"/>
      <c r="X23377" s="131"/>
      <c r="Y23377" s="133"/>
      <c r="AJ23377" s="133"/>
      <c r="AO23377" s="135"/>
      <c r="AP23377" s="135"/>
      <c r="BJ23377" s="136"/>
    </row>
    <row r="23378" spans="5:62" ht="14.25" customHeight="1" x14ac:dyDescent="0.25">
      <c r="E23378" s="113"/>
      <c r="H23378" s="133"/>
      <c r="T23378" s="133"/>
      <c r="X23378" s="131"/>
      <c r="Y23378" s="133"/>
      <c r="AJ23378" s="133"/>
      <c r="AO23378" s="135"/>
      <c r="AP23378" s="135"/>
      <c r="BJ23378" s="136"/>
    </row>
    <row r="23379" spans="5:62" ht="14.25" customHeight="1" x14ac:dyDescent="0.25">
      <c r="E23379" s="113"/>
      <c r="H23379" s="133"/>
      <c r="T23379" s="133"/>
      <c r="X23379" s="131"/>
      <c r="Y23379" s="133"/>
      <c r="AJ23379" s="133"/>
      <c r="AO23379" s="135"/>
      <c r="AP23379" s="135"/>
      <c r="BJ23379" s="136"/>
    </row>
    <row r="23380" spans="5:62" ht="14.25" customHeight="1" x14ac:dyDescent="0.25">
      <c r="E23380" s="113"/>
      <c r="H23380" s="133"/>
      <c r="T23380" s="133"/>
      <c r="X23380" s="131"/>
      <c r="Y23380" s="133"/>
      <c r="AJ23380" s="133"/>
      <c r="AO23380" s="135"/>
      <c r="AP23380" s="135"/>
      <c r="BJ23380" s="136"/>
    </row>
    <row r="23381" spans="5:62" ht="14.25" customHeight="1" x14ac:dyDescent="0.25">
      <c r="E23381" s="113"/>
      <c r="H23381" s="133"/>
      <c r="T23381" s="133"/>
      <c r="X23381" s="131"/>
      <c r="Y23381" s="133"/>
      <c r="AJ23381" s="133"/>
      <c r="AO23381" s="135"/>
      <c r="AP23381" s="135"/>
      <c r="BJ23381" s="136"/>
    </row>
    <row r="23382" spans="5:62" ht="14.25" customHeight="1" x14ac:dyDescent="0.25">
      <c r="E23382" s="113"/>
      <c r="H23382" s="133"/>
      <c r="T23382" s="133"/>
      <c r="X23382" s="131"/>
      <c r="Y23382" s="133"/>
      <c r="AJ23382" s="133"/>
      <c r="AO23382" s="135"/>
      <c r="AP23382" s="135"/>
      <c r="BJ23382" s="136"/>
    </row>
    <row r="23383" spans="5:62" ht="14.25" customHeight="1" x14ac:dyDescent="0.25">
      <c r="E23383" s="113"/>
      <c r="H23383" s="133"/>
      <c r="T23383" s="133"/>
      <c r="X23383" s="131"/>
      <c r="Y23383" s="133"/>
      <c r="AJ23383" s="133"/>
      <c r="AO23383" s="135"/>
      <c r="AP23383" s="135"/>
      <c r="BJ23383" s="136"/>
    </row>
    <row r="23384" spans="5:62" ht="14.25" customHeight="1" x14ac:dyDescent="0.25">
      <c r="E23384" s="113"/>
      <c r="H23384" s="133"/>
      <c r="T23384" s="133"/>
      <c r="X23384" s="131"/>
      <c r="Y23384" s="133"/>
      <c r="AJ23384" s="133"/>
      <c r="AO23384" s="135"/>
      <c r="AP23384" s="135"/>
      <c r="BJ23384" s="136"/>
    </row>
    <row r="23385" spans="5:62" ht="14.25" customHeight="1" x14ac:dyDescent="0.25">
      <c r="E23385" s="113"/>
      <c r="H23385" s="133"/>
      <c r="T23385" s="133"/>
      <c r="X23385" s="131"/>
      <c r="Y23385" s="133"/>
      <c r="AJ23385" s="133"/>
      <c r="AO23385" s="135"/>
      <c r="AP23385" s="135"/>
      <c r="BJ23385" s="136"/>
    </row>
    <row r="23386" spans="5:62" ht="14.25" customHeight="1" x14ac:dyDescent="0.25">
      <c r="E23386" s="113"/>
      <c r="H23386" s="133"/>
      <c r="T23386" s="133"/>
      <c r="X23386" s="131"/>
      <c r="Y23386" s="133"/>
      <c r="AJ23386" s="133"/>
      <c r="AO23386" s="135"/>
      <c r="AP23386" s="135"/>
      <c r="BJ23386" s="136"/>
    </row>
    <row r="23387" spans="5:62" ht="14.25" customHeight="1" x14ac:dyDescent="0.25">
      <c r="E23387" s="113"/>
      <c r="H23387" s="133"/>
      <c r="T23387" s="133"/>
      <c r="X23387" s="131"/>
      <c r="Y23387" s="133"/>
      <c r="AJ23387" s="133"/>
      <c r="AO23387" s="135"/>
      <c r="AP23387" s="135"/>
      <c r="BJ23387" s="136"/>
    </row>
    <row r="23388" spans="5:62" ht="14.25" customHeight="1" x14ac:dyDescent="0.25">
      <c r="E23388" s="113"/>
      <c r="H23388" s="133"/>
      <c r="T23388" s="133"/>
      <c r="X23388" s="131"/>
      <c r="Y23388" s="133"/>
      <c r="AJ23388" s="133"/>
      <c r="AO23388" s="135"/>
      <c r="AP23388" s="135"/>
      <c r="BJ23388" s="136"/>
    </row>
    <row r="23389" spans="5:62" ht="14.25" customHeight="1" x14ac:dyDescent="0.25">
      <c r="E23389" s="113"/>
      <c r="H23389" s="133"/>
      <c r="T23389" s="133"/>
      <c r="X23389" s="131"/>
      <c r="Y23389" s="133"/>
      <c r="AJ23389" s="133"/>
      <c r="AO23389" s="135"/>
      <c r="AP23389" s="135"/>
      <c r="BJ23389" s="136"/>
    </row>
    <row r="23390" spans="5:62" ht="14.25" customHeight="1" x14ac:dyDescent="0.25">
      <c r="E23390" s="113"/>
      <c r="H23390" s="133"/>
      <c r="T23390" s="133"/>
      <c r="X23390" s="131"/>
      <c r="Y23390" s="133"/>
      <c r="AJ23390" s="133"/>
      <c r="AO23390" s="135"/>
      <c r="AP23390" s="135"/>
      <c r="BJ23390" s="136"/>
    </row>
    <row r="23391" spans="5:62" ht="14.25" customHeight="1" x14ac:dyDescent="0.25">
      <c r="E23391" s="113"/>
      <c r="H23391" s="133"/>
      <c r="T23391" s="133"/>
      <c r="X23391" s="131"/>
      <c r="Y23391" s="133"/>
      <c r="AJ23391" s="133"/>
      <c r="AO23391" s="135"/>
      <c r="AP23391" s="135"/>
      <c r="BJ23391" s="136"/>
    </row>
    <row r="23392" spans="5:62" ht="14.25" customHeight="1" x14ac:dyDescent="0.25">
      <c r="E23392" s="113"/>
      <c r="H23392" s="133"/>
      <c r="T23392" s="133"/>
      <c r="X23392" s="131"/>
      <c r="Y23392" s="133"/>
      <c r="AJ23392" s="133"/>
      <c r="AO23392" s="135"/>
      <c r="AP23392" s="135"/>
      <c r="BJ23392" s="136"/>
    </row>
    <row r="23393" spans="5:62" ht="14.25" customHeight="1" x14ac:dyDescent="0.25">
      <c r="E23393" s="113"/>
      <c r="H23393" s="133"/>
      <c r="T23393" s="133"/>
      <c r="X23393" s="131"/>
      <c r="Y23393" s="133"/>
      <c r="AJ23393" s="133"/>
      <c r="AO23393" s="135"/>
      <c r="AP23393" s="135"/>
      <c r="BJ23393" s="136"/>
    </row>
    <row r="23394" spans="5:62" ht="14.25" customHeight="1" x14ac:dyDescent="0.25">
      <c r="E23394" s="113"/>
      <c r="H23394" s="133"/>
      <c r="T23394" s="133"/>
      <c r="X23394" s="131"/>
      <c r="Y23394" s="133"/>
      <c r="AJ23394" s="133"/>
      <c r="AO23394" s="135"/>
      <c r="AP23394" s="135"/>
      <c r="BJ23394" s="136"/>
    </row>
    <row r="23395" spans="5:62" ht="14.25" customHeight="1" x14ac:dyDescent="0.25">
      <c r="E23395" s="113"/>
      <c r="H23395" s="133"/>
      <c r="T23395" s="133"/>
      <c r="X23395" s="131"/>
      <c r="Y23395" s="133"/>
      <c r="AJ23395" s="133"/>
      <c r="AO23395" s="135"/>
      <c r="AP23395" s="135"/>
      <c r="BJ23395" s="136"/>
    </row>
    <row r="23396" spans="5:62" ht="14.25" customHeight="1" x14ac:dyDescent="0.25">
      <c r="E23396" s="113"/>
      <c r="H23396" s="133"/>
      <c r="T23396" s="133"/>
      <c r="X23396" s="131"/>
      <c r="Y23396" s="133"/>
      <c r="AJ23396" s="133"/>
      <c r="AO23396" s="135"/>
      <c r="AP23396" s="135"/>
      <c r="BJ23396" s="136"/>
    </row>
    <row r="23397" spans="5:62" ht="14.25" customHeight="1" x14ac:dyDescent="0.25">
      <c r="E23397" s="113"/>
      <c r="H23397" s="133"/>
      <c r="T23397" s="133"/>
      <c r="X23397" s="131"/>
      <c r="Y23397" s="133"/>
      <c r="AJ23397" s="133"/>
      <c r="AO23397" s="135"/>
      <c r="AP23397" s="135"/>
      <c r="BJ23397" s="136"/>
    </row>
    <row r="23398" spans="5:62" ht="14.25" customHeight="1" x14ac:dyDescent="0.25">
      <c r="E23398" s="113"/>
      <c r="H23398" s="133"/>
      <c r="T23398" s="133"/>
      <c r="X23398" s="131"/>
      <c r="Y23398" s="133"/>
      <c r="AJ23398" s="133"/>
      <c r="AO23398" s="135"/>
      <c r="AP23398" s="135"/>
      <c r="BJ23398" s="136"/>
    </row>
    <row r="23399" spans="5:62" ht="14.25" customHeight="1" x14ac:dyDescent="0.25">
      <c r="E23399" s="113"/>
      <c r="H23399" s="133"/>
      <c r="T23399" s="133"/>
      <c r="X23399" s="131"/>
      <c r="Y23399" s="133"/>
      <c r="AJ23399" s="133"/>
      <c r="AO23399" s="135"/>
      <c r="AP23399" s="135"/>
      <c r="BJ23399" s="136"/>
    </row>
    <row r="23400" spans="5:62" ht="14.25" customHeight="1" x14ac:dyDescent="0.25">
      <c r="E23400" s="113"/>
      <c r="H23400" s="133"/>
      <c r="T23400" s="133"/>
      <c r="X23400" s="131"/>
      <c r="Y23400" s="133"/>
      <c r="AJ23400" s="133"/>
      <c r="AO23400" s="135"/>
      <c r="AP23400" s="135"/>
      <c r="BJ23400" s="136"/>
    </row>
    <row r="23401" spans="5:62" ht="14.25" customHeight="1" x14ac:dyDescent="0.25">
      <c r="E23401" s="113"/>
      <c r="H23401" s="133"/>
      <c r="T23401" s="133"/>
      <c r="X23401" s="131"/>
      <c r="Y23401" s="133"/>
      <c r="AJ23401" s="133"/>
      <c r="AO23401" s="135"/>
      <c r="AP23401" s="135"/>
      <c r="BJ23401" s="136"/>
    </row>
    <row r="23402" spans="5:62" ht="14.25" customHeight="1" x14ac:dyDescent="0.25">
      <c r="E23402" s="113"/>
      <c r="H23402" s="133"/>
      <c r="T23402" s="133"/>
      <c r="X23402" s="131"/>
      <c r="Y23402" s="133"/>
      <c r="AJ23402" s="133"/>
      <c r="AO23402" s="135"/>
      <c r="AP23402" s="135"/>
      <c r="BJ23402" s="136"/>
    </row>
    <row r="23403" spans="5:62" ht="14.25" customHeight="1" x14ac:dyDescent="0.25">
      <c r="E23403" s="113"/>
      <c r="H23403" s="133"/>
      <c r="T23403" s="133"/>
      <c r="X23403" s="131"/>
      <c r="Y23403" s="133"/>
      <c r="AJ23403" s="133"/>
      <c r="AO23403" s="135"/>
      <c r="AP23403" s="135"/>
      <c r="BJ23403" s="136"/>
    </row>
    <row r="23404" spans="5:62" ht="14.25" customHeight="1" x14ac:dyDescent="0.25">
      <c r="E23404" s="113"/>
      <c r="H23404" s="133"/>
      <c r="T23404" s="133"/>
      <c r="X23404" s="131"/>
      <c r="Y23404" s="133"/>
      <c r="AJ23404" s="133"/>
      <c r="AO23404" s="135"/>
      <c r="AP23404" s="135"/>
      <c r="BJ23404" s="136"/>
    </row>
    <row r="23405" spans="5:62" ht="14.25" customHeight="1" x14ac:dyDescent="0.25">
      <c r="E23405" s="113"/>
      <c r="H23405" s="133"/>
      <c r="T23405" s="133"/>
      <c r="X23405" s="131"/>
      <c r="Y23405" s="133"/>
      <c r="AJ23405" s="133"/>
      <c r="AO23405" s="135"/>
      <c r="AP23405" s="135"/>
      <c r="BJ23405" s="136"/>
    </row>
    <row r="23406" spans="5:62" ht="14.25" customHeight="1" x14ac:dyDescent="0.25">
      <c r="E23406" s="113"/>
      <c r="H23406" s="133"/>
      <c r="T23406" s="133"/>
      <c r="X23406" s="131"/>
      <c r="Y23406" s="133"/>
      <c r="AJ23406" s="133"/>
      <c r="AO23406" s="135"/>
      <c r="AP23406" s="135"/>
      <c r="BJ23406" s="136"/>
    </row>
    <row r="23407" spans="5:62" ht="14.25" customHeight="1" x14ac:dyDescent="0.25">
      <c r="E23407" s="113"/>
      <c r="H23407" s="133"/>
      <c r="T23407" s="133"/>
      <c r="X23407" s="131"/>
      <c r="Y23407" s="133"/>
      <c r="AJ23407" s="133"/>
      <c r="AO23407" s="135"/>
      <c r="AP23407" s="135"/>
      <c r="BJ23407" s="136"/>
    </row>
    <row r="23408" spans="5:62" ht="14.25" customHeight="1" x14ac:dyDescent="0.25">
      <c r="E23408" s="113"/>
      <c r="H23408" s="133"/>
      <c r="T23408" s="133"/>
      <c r="X23408" s="131"/>
      <c r="Y23408" s="133"/>
      <c r="AJ23408" s="133"/>
      <c r="AO23408" s="135"/>
      <c r="AP23408" s="135"/>
      <c r="BJ23408" s="136"/>
    </row>
    <row r="23409" spans="5:62" ht="14.25" customHeight="1" x14ac:dyDescent="0.25">
      <c r="E23409" s="113"/>
      <c r="H23409" s="133"/>
      <c r="T23409" s="133"/>
      <c r="X23409" s="131"/>
      <c r="Y23409" s="133"/>
      <c r="AJ23409" s="133"/>
      <c r="AO23409" s="135"/>
      <c r="AP23409" s="135"/>
      <c r="BJ23409" s="136"/>
    </row>
    <row r="23410" spans="5:62" ht="14.25" customHeight="1" x14ac:dyDescent="0.25">
      <c r="E23410" s="113"/>
      <c r="H23410" s="133"/>
      <c r="T23410" s="133"/>
      <c r="X23410" s="131"/>
      <c r="Y23410" s="133"/>
      <c r="AJ23410" s="133"/>
      <c r="AO23410" s="135"/>
      <c r="AP23410" s="135"/>
      <c r="BJ23410" s="136"/>
    </row>
    <row r="23411" spans="5:62" ht="14.25" customHeight="1" x14ac:dyDescent="0.25">
      <c r="E23411" s="113"/>
      <c r="H23411" s="133"/>
      <c r="T23411" s="133"/>
      <c r="X23411" s="131"/>
      <c r="Y23411" s="133"/>
      <c r="AJ23411" s="133"/>
      <c r="AO23411" s="135"/>
      <c r="AP23411" s="135"/>
      <c r="BJ23411" s="136"/>
    </row>
    <row r="23412" spans="5:62" ht="14.25" customHeight="1" x14ac:dyDescent="0.25">
      <c r="E23412" s="113"/>
      <c r="H23412" s="133"/>
      <c r="T23412" s="133"/>
      <c r="X23412" s="131"/>
      <c r="Y23412" s="133"/>
      <c r="AJ23412" s="133"/>
      <c r="AO23412" s="135"/>
      <c r="AP23412" s="135"/>
      <c r="BJ23412" s="136"/>
    </row>
    <row r="23413" spans="5:62" ht="14.25" customHeight="1" x14ac:dyDescent="0.25">
      <c r="E23413" s="113"/>
      <c r="H23413" s="133"/>
      <c r="T23413" s="133"/>
      <c r="X23413" s="131"/>
      <c r="Y23413" s="133"/>
      <c r="AJ23413" s="133"/>
      <c r="AO23413" s="135"/>
      <c r="AP23413" s="135"/>
      <c r="BJ23413" s="136"/>
    </row>
    <row r="23414" spans="5:62" ht="14.25" customHeight="1" x14ac:dyDescent="0.25">
      <c r="E23414" s="113"/>
      <c r="H23414" s="133"/>
      <c r="T23414" s="133"/>
      <c r="X23414" s="131"/>
      <c r="Y23414" s="133"/>
      <c r="AJ23414" s="133"/>
      <c r="AO23414" s="135"/>
      <c r="AP23414" s="135"/>
      <c r="BJ23414" s="136"/>
    </row>
    <row r="23415" spans="5:62" ht="14.25" customHeight="1" x14ac:dyDescent="0.25">
      <c r="E23415" s="113"/>
      <c r="H23415" s="133"/>
      <c r="T23415" s="133"/>
      <c r="X23415" s="131"/>
      <c r="Y23415" s="133"/>
      <c r="AJ23415" s="133"/>
      <c r="AO23415" s="135"/>
      <c r="AP23415" s="135"/>
      <c r="BJ23415" s="136"/>
    </row>
    <row r="23416" spans="5:62" ht="14.25" customHeight="1" x14ac:dyDescent="0.25">
      <c r="E23416" s="113"/>
      <c r="H23416" s="133"/>
      <c r="T23416" s="133"/>
      <c r="X23416" s="131"/>
      <c r="Y23416" s="133"/>
      <c r="AJ23416" s="133"/>
      <c r="AO23416" s="135"/>
      <c r="AP23416" s="135"/>
      <c r="BJ23416" s="136"/>
    </row>
    <row r="23417" spans="5:62" ht="14.25" customHeight="1" x14ac:dyDescent="0.25">
      <c r="E23417" s="113"/>
      <c r="H23417" s="133"/>
      <c r="T23417" s="133"/>
      <c r="X23417" s="131"/>
      <c r="Y23417" s="133"/>
      <c r="AJ23417" s="133"/>
      <c r="AO23417" s="135"/>
      <c r="AP23417" s="135"/>
      <c r="BJ23417" s="136"/>
    </row>
    <row r="23418" spans="5:62" ht="14.25" customHeight="1" x14ac:dyDescent="0.25">
      <c r="E23418" s="113"/>
      <c r="H23418" s="133"/>
      <c r="T23418" s="133"/>
      <c r="X23418" s="131"/>
      <c r="Y23418" s="133"/>
      <c r="AJ23418" s="133"/>
      <c r="AO23418" s="135"/>
      <c r="AP23418" s="135"/>
      <c r="BJ23418" s="136"/>
    </row>
    <row r="23419" spans="5:62" ht="14.25" customHeight="1" x14ac:dyDescent="0.25">
      <c r="E23419" s="113"/>
      <c r="H23419" s="133"/>
      <c r="T23419" s="133"/>
      <c r="X23419" s="131"/>
      <c r="Y23419" s="133"/>
      <c r="AJ23419" s="133"/>
      <c r="AO23419" s="135"/>
      <c r="AP23419" s="135"/>
      <c r="BJ23419" s="136"/>
    </row>
    <row r="23420" spans="5:62" ht="14.25" customHeight="1" x14ac:dyDescent="0.25">
      <c r="E23420" s="113"/>
      <c r="H23420" s="133"/>
      <c r="T23420" s="133"/>
      <c r="X23420" s="131"/>
      <c r="Y23420" s="133"/>
      <c r="AJ23420" s="133"/>
      <c r="AO23420" s="135"/>
      <c r="AP23420" s="135"/>
      <c r="BJ23420" s="136"/>
    </row>
    <row r="23421" spans="5:62" ht="14.25" customHeight="1" x14ac:dyDescent="0.25">
      <c r="E23421" s="113"/>
      <c r="H23421" s="133"/>
      <c r="T23421" s="133"/>
      <c r="X23421" s="131"/>
      <c r="Y23421" s="133"/>
      <c r="AJ23421" s="133"/>
      <c r="AO23421" s="135"/>
      <c r="AP23421" s="135"/>
      <c r="BJ23421" s="136"/>
    </row>
    <row r="23422" spans="5:62" ht="14.25" customHeight="1" x14ac:dyDescent="0.25">
      <c r="E23422" s="113"/>
      <c r="H23422" s="133"/>
      <c r="T23422" s="133"/>
      <c r="X23422" s="131"/>
      <c r="Y23422" s="133"/>
      <c r="AJ23422" s="133"/>
      <c r="AO23422" s="135"/>
      <c r="AP23422" s="135"/>
      <c r="BJ23422" s="136"/>
    </row>
    <row r="23423" spans="5:62" ht="14.25" customHeight="1" x14ac:dyDescent="0.25">
      <c r="E23423" s="113"/>
      <c r="H23423" s="133"/>
      <c r="T23423" s="133"/>
      <c r="X23423" s="131"/>
      <c r="Y23423" s="133"/>
      <c r="AJ23423" s="133"/>
      <c r="AO23423" s="135"/>
      <c r="AP23423" s="135"/>
      <c r="BJ23423" s="136"/>
    </row>
    <row r="23424" spans="5:62" ht="14.25" customHeight="1" x14ac:dyDescent="0.25">
      <c r="E23424" s="113"/>
      <c r="H23424" s="133"/>
      <c r="T23424" s="133"/>
      <c r="X23424" s="131"/>
      <c r="Y23424" s="133"/>
      <c r="AJ23424" s="133"/>
      <c r="AO23424" s="135"/>
      <c r="AP23424" s="135"/>
      <c r="BJ23424" s="136"/>
    </row>
    <row r="23425" spans="5:62" ht="14.25" customHeight="1" x14ac:dyDescent="0.25">
      <c r="E23425" s="113"/>
      <c r="H23425" s="133"/>
      <c r="T23425" s="133"/>
      <c r="X23425" s="131"/>
      <c r="Y23425" s="133"/>
      <c r="AJ23425" s="133"/>
      <c r="AO23425" s="135"/>
      <c r="AP23425" s="135"/>
      <c r="BJ23425" s="136"/>
    </row>
    <row r="23426" spans="5:62" ht="14.25" customHeight="1" x14ac:dyDescent="0.25">
      <c r="E23426" s="113"/>
      <c r="H23426" s="133"/>
      <c r="T23426" s="133"/>
      <c r="X23426" s="131"/>
      <c r="Y23426" s="133"/>
      <c r="AJ23426" s="133"/>
      <c r="AO23426" s="135"/>
      <c r="AP23426" s="135"/>
      <c r="BJ23426" s="136"/>
    </row>
    <row r="23427" spans="5:62" ht="14.25" customHeight="1" x14ac:dyDescent="0.25">
      <c r="E23427" s="113"/>
      <c r="H23427" s="133"/>
      <c r="T23427" s="133"/>
      <c r="X23427" s="131"/>
      <c r="Y23427" s="133"/>
      <c r="AJ23427" s="133"/>
      <c r="AO23427" s="135"/>
      <c r="AP23427" s="135"/>
      <c r="BJ23427" s="136"/>
    </row>
    <row r="23428" spans="5:62" ht="14.25" customHeight="1" x14ac:dyDescent="0.25">
      <c r="E23428" s="113"/>
      <c r="H23428" s="133"/>
      <c r="T23428" s="133"/>
      <c r="X23428" s="131"/>
      <c r="Y23428" s="133"/>
      <c r="AJ23428" s="133"/>
      <c r="AO23428" s="135"/>
      <c r="AP23428" s="135"/>
      <c r="BJ23428" s="136"/>
    </row>
    <row r="23429" spans="5:62" ht="14.25" customHeight="1" x14ac:dyDescent="0.25">
      <c r="E23429" s="113"/>
      <c r="H23429" s="133"/>
      <c r="T23429" s="133"/>
      <c r="X23429" s="131"/>
      <c r="Y23429" s="133"/>
      <c r="AJ23429" s="133"/>
      <c r="AO23429" s="135"/>
      <c r="AP23429" s="135"/>
      <c r="BJ23429" s="136"/>
    </row>
    <row r="23430" spans="5:62" ht="14.25" customHeight="1" x14ac:dyDescent="0.25">
      <c r="E23430" s="113"/>
      <c r="H23430" s="133"/>
      <c r="T23430" s="133"/>
      <c r="X23430" s="131"/>
      <c r="Y23430" s="133"/>
      <c r="AJ23430" s="133"/>
      <c r="AO23430" s="135"/>
      <c r="AP23430" s="135"/>
      <c r="BJ23430" s="136"/>
    </row>
    <row r="23431" spans="5:62" ht="14.25" customHeight="1" x14ac:dyDescent="0.25">
      <c r="E23431" s="113"/>
      <c r="H23431" s="133"/>
      <c r="T23431" s="133"/>
      <c r="X23431" s="131"/>
      <c r="Y23431" s="133"/>
      <c r="AJ23431" s="133"/>
      <c r="AO23431" s="135"/>
      <c r="AP23431" s="135"/>
      <c r="BJ23431" s="136"/>
    </row>
    <row r="23432" spans="5:62" ht="14.25" customHeight="1" x14ac:dyDescent="0.25">
      <c r="E23432" s="113"/>
      <c r="H23432" s="133"/>
      <c r="T23432" s="133"/>
      <c r="X23432" s="131"/>
      <c r="Y23432" s="133"/>
      <c r="AJ23432" s="133"/>
      <c r="AO23432" s="135"/>
      <c r="AP23432" s="135"/>
      <c r="BJ23432" s="136"/>
    </row>
    <row r="23433" spans="5:62" ht="14.25" customHeight="1" x14ac:dyDescent="0.25">
      <c r="E23433" s="113"/>
      <c r="H23433" s="133"/>
      <c r="T23433" s="133"/>
      <c r="X23433" s="131"/>
      <c r="Y23433" s="133"/>
      <c r="AJ23433" s="133"/>
      <c r="AO23433" s="135"/>
      <c r="AP23433" s="135"/>
      <c r="BJ23433" s="136"/>
    </row>
    <row r="23434" spans="5:62" ht="14.25" customHeight="1" x14ac:dyDescent="0.25">
      <c r="E23434" s="113"/>
      <c r="H23434" s="133"/>
      <c r="T23434" s="133"/>
      <c r="X23434" s="131"/>
      <c r="Y23434" s="133"/>
      <c r="AJ23434" s="133"/>
      <c r="AO23434" s="135"/>
      <c r="AP23434" s="135"/>
      <c r="BJ23434" s="136"/>
    </row>
    <row r="23435" spans="5:62" ht="14.25" customHeight="1" x14ac:dyDescent="0.25">
      <c r="E23435" s="113"/>
      <c r="H23435" s="133"/>
      <c r="T23435" s="133"/>
      <c r="X23435" s="131"/>
      <c r="Y23435" s="133"/>
      <c r="AJ23435" s="133"/>
      <c r="AO23435" s="135"/>
      <c r="AP23435" s="135"/>
      <c r="BJ23435" s="136"/>
    </row>
    <row r="23436" spans="5:62" ht="14.25" customHeight="1" x14ac:dyDescent="0.25">
      <c r="E23436" s="113"/>
      <c r="H23436" s="133"/>
      <c r="T23436" s="133"/>
      <c r="X23436" s="131"/>
      <c r="Y23436" s="133"/>
      <c r="AJ23436" s="133"/>
      <c r="AO23436" s="135"/>
      <c r="AP23436" s="135"/>
      <c r="BJ23436" s="136"/>
    </row>
    <row r="23437" spans="5:62" ht="14.25" customHeight="1" x14ac:dyDescent="0.25">
      <c r="E23437" s="113"/>
      <c r="H23437" s="133"/>
      <c r="T23437" s="133"/>
      <c r="X23437" s="131"/>
      <c r="Y23437" s="133"/>
      <c r="AJ23437" s="133"/>
      <c r="AO23437" s="135"/>
      <c r="AP23437" s="135"/>
      <c r="BJ23437" s="136"/>
    </row>
    <row r="23438" spans="5:62" ht="14.25" customHeight="1" x14ac:dyDescent="0.25">
      <c r="E23438" s="113"/>
      <c r="H23438" s="133"/>
      <c r="T23438" s="133"/>
      <c r="X23438" s="131"/>
      <c r="Y23438" s="133"/>
      <c r="AJ23438" s="133"/>
      <c r="AO23438" s="135"/>
      <c r="AP23438" s="135"/>
      <c r="BJ23438" s="136"/>
    </row>
    <row r="23439" spans="5:62" ht="14.25" customHeight="1" x14ac:dyDescent="0.25">
      <c r="E23439" s="113"/>
      <c r="H23439" s="133"/>
      <c r="T23439" s="133"/>
      <c r="X23439" s="131"/>
      <c r="Y23439" s="133"/>
      <c r="AJ23439" s="133"/>
      <c r="AO23439" s="135"/>
      <c r="AP23439" s="135"/>
      <c r="BJ23439" s="136"/>
    </row>
    <row r="23440" spans="5:62" ht="14.25" customHeight="1" x14ac:dyDescent="0.25">
      <c r="E23440" s="113"/>
      <c r="H23440" s="133"/>
      <c r="T23440" s="133"/>
      <c r="X23440" s="131"/>
      <c r="Y23440" s="133"/>
      <c r="AJ23440" s="133"/>
      <c r="AO23440" s="135"/>
      <c r="AP23440" s="135"/>
      <c r="BJ23440" s="136"/>
    </row>
    <row r="23441" spans="5:62" ht="14.25" customHeight="1" x14ac:dyDescent="0.25">
      <c r="E23441" s="113"/>
      <c r="H23441" s="133"/>
      <c r="T23441" s="133"/>
      <c r="X23441" s="131"/>
      <c r="Y23441" s="133"/>
      <c r="AJ23441" s="133"/>
      <c r="AO23441" s="135"/>
      <c r="AP23441" s="135"/>
      <c r="BJ23441" s="136"/>
    </row>
    <row r="23442" spans="5:62" ht="14.25" customHeight="1" x14ac:dyDescent="0.25">
      <c r="E23442" s="113"/>
      <c r="H23442" s="133"/>
      <c r="T23442" s="133"/>
      <c r="X23442" s="131"/>
      <c r="Y23442" s="133"/>
      <c r="AJ23442" s="133"/>
      <c r="AO23442" s="135"/>
      <c r="AP23442" s="135"/>
      <c r="BJ23442" s="136"/>
    </row>
    <row r="23443" spans="5:62" ht="14.25" customHeight="1" x14ac:dyDescent="0.25">
      <c r="E23443" s="113"/>
      <c r="H23443" s="133"/>
      <c r="T23443" s="133"/>
      <c r="X23443" s="131"/>
      <c r="Y23443" s="133"/>
      <c r="AJ23443" s="133"/>
      <c r="AO23443" s="135"/>
      <c r="AP23443" s="135"/>
      <c r="BJ23443" s="136"/>
    </row>
    <row r="23444" spans="5:62" ht="14.25" customHeight="1" x14ac:dyDescent="0.25">
      <c r="E23444" s="113"/>
      <c r="H23444" s="133"/>
      <c r="T23444" s="133"/>
      <c r="X23444" s="131"/>
      <c r="Y23444" s="133"/>
      <c r="AJ23444" s="133"/>
      <c r="AO23444" s="135"/>
      <c r="AP23444" s="135"/>
      <c r="BJ23444" s="136"/>
    </row>
    <row r="23445" spans="5:62" ht="14.25" customHeight="1" x14ac:dyDescent="0.25">
      <c r="E23445" s="113"/>
      <c r="H23445" s="133"/>
      <c r="T23445" s="133"/>
      <c r="X23445" s="131"/>
      <c r="Y23445" s="133"/>
      <c r="AJ23445" s="133"/>
      <c r="AO23445" s="135"/>
      <c r="AP23445" s="135"/>
      <c r="BJ23445" s="136"/>
    </row>
    <row r="23446" spans="5:62" ht="14.25" customHeight="1" x14ac:dyDescent="0.25">
      <c r="E23446" s="113"/>
      <c r="H23446" s="133"/>
      <c r="T23446" s="133"/>
      <c r="X23446" s="131"/>
      <c r="Y23446" s="133"/>
      <c r="AJ23446" s="133"/>
      <c r="AO23446" s="135"/>
      <c r="AP23446" s="135"/>
      <c r="BJ23446" s="136"/>
    </row>
    <row r="23447" spans="5:62" ht="14.25" customHeight="1" x14ac:dyDescent="0.25">
      <c r="E23447" s="113"/>
      <c r="H23447" s="133"/>
      <c r="T23447" s="133"/>
      <c r="X23447" s="131"/>
      <c r="Y23447" s="133"/>
      <c r="AJ23447" s="133"/>
      <c r="AO23447" s="135"/>
      <c r="AP23447" s="135"/>
      <c r="BJ23447" s="136"/>
    </row>
    <row r="23448" spans="5:62" ht="14.25" customHeight="1" x14ac:dyDescent="0.25">
      <c r="E23448" s="113"/>
      <c r="H23448" s="133"/>
      <c r="T23448" s="133"/>
      <c r="X23448" s="131"/>
      <c r="Y23448" s="133"/>
      <c r="AJ23448" s="133"/>
      <c r="AO23448" s="135"/>
      <c r="AP23448" s="135"/>
      <c r="BJ23448" s="136"/>
    </row>
    <row r="23449" spans="5:62" ht="14.25" customHeight="1" x14ac:dyDescent="0.25">
      <c r="E23449" s="113"/>
      <c r="H23449" s="133"/>
      <c r="T23449" s="133"/>
      <c r="X23449" s="131"/>
      <c r="Y23449" s="133"/>
      <c r="AJ23449" s="133"/>
      <c r="AO23449" s="135"/>
      <c r="AP23449" s="135"/>
      <c r="BJ23449" s="136"/>
    </row>
    <row r="23450" spans="5:62" ht="14.25" customHeight="1" x14ac:dyDescent="0.25">
      <c r="E23450" s="113"/>
      <c r="H23450" s="133"/>
      <c r="T23450" s="133"/>
      <c r="X23450" s="131"/>
      <c r="Y23450" s="133"/>
      <c r="AJ23450" s="133"/>
      <c r="AO23450" s="135"/>
      <c r="AP23450" s="135"/>
      <c r="BJ23450" s="136"/>
    </row>
    <row r="23451" spans="5:62" ht="14.25" customHeight="1" x14ac:dyDescent="0.25">
      <c r="E23451" s="113"/>
      <c r="H23451" s="133"/>
      <c r="T23451" s="133"/>
      <c r="X23451" s="131"/>
      <c r="Y23451" s="133"/>
      <c r="AJ23451" s="133"/>
      <c r="AO23451" s="135"/>
      <c r="AP23451" s="135"/>
      <c r="BJ23451" s="136"/>
    </row>
    <row r="23452" spans="5:62" ht="14.25" customHeight="1" x14ac:dyDescent="0.25">
      <c r="E23452" s="113"/>
      <c r="H23452" s="133"/>
      <c r="T23452" s="133"/>
      <c r="X23452" s="131"/>
      <c r="Y23452" s="133"/>
      <c r="AJ23452" s="133"/>
      <c r="AO23452" s="135"/>
      <c r="AP23452" s="135"/>
      <c r="BJ23452" s="136"/>
    </row>
    <row r="23453" spans="5:62" ht="14.25" customHeight="1" x14ac:dyDescent="0.25">
      <c r="E23453" s="113"/>
      <c r="H23453" s="133"/>
      <c r="T23453" s="133"/>
      <c r="X23453" s="131"/>
      <c r="Y23453" s="133"/>
      <c r="AJ23453" s="133"/>
      <c r="AO23453" s="135"/>
      <c r="AP23453" s="135"/>
      <c r="BJ23453" s="136"/>
    </row>
    <row r="23454" spans="5:62" ht="14.25" customHeight="1" x14ac:dyDescent="0.25">
      <c r="E23454" s="113"/>
      <c r="H23454" s="133"/>
      <c r="T23454" s="133"/>
      <c r="X23454" s="131"/>
      <c r="Y23454" s="133"/>
      <c r="AJ23454" s="133"/>
      <c r="AO23454" s="135"/>
      <c r="AP23454" s="135"/>
      <c r="BJ23454" s="136"/>
    </row>
    <row r="23455" spans="5:62" ht="14.25" customHeight="1" x14ac:dyDescent="0.25">
      <c r="E23455" s="113"/>
      <c r="H23455" s="133"/>
      <c r="T23455" s="133"/>
      <c r="X23455" s="131"/>
      <c r="Y23455" s="133"/>
      <c r="AJ23455" s="133"/>
      <c r="AO23455" s="135"/>
      <c r="AP23455" s="135"/>
      <c r="BJ23455" s="136"/>
    </row>
    <row r="23456" spans="5:62" ht="14.25" customHeight="1" x14ac:dyDescent="0.25">
      <c r="E23456" s="113"/>
      <c r="H23456" s="133"/>
      <c r="T23456" s="133"/>
      <c r="X23456" s="131"/>
      <c r="Y23456" s="133"/>
      <c r="AJ23456" s="133"/>
      <c r="AO23456" s="135"/>
      <c r="AP23456" s="135"/>
      <c r="BJ23456" s="136"/>
    </row>
    <row r="23457" spans="5:62" ht="14.25" customHeight="1" x14ac:dyDescent="0.25">
      <c r="E23457" s="113"/>
      <c r="H23457" s="133"/>
      <c r="T23457" s="133"/>
      <c r="X23457" s="131"/>
      <c r="Y23457" s="133"/>
      <c r="AJ23457" s="133"/>
      <c r="AO23457" s="135"/>
      <c r="AP23457" s="135"/>
      <c r="BJ23457" s="136"/>
    </row>
    <row r="23458" spans="5:62" ht="14.25" customHeight="1" x14ac:dyDescent="0.25">
      <c r="E23458" s="113"/>
      <c r="H23458" s="133"/>
      <c r="T23458" s="133"/>
      <c r="X23458" s="131"/>
      <c r="Y23458" s="133"/>
      <c r="AJ23458" s="133"/>
      <c r="AO23458" s="135"/>
      <c r="AP23458" s="135"/>
      <c r="BJ23458" s="136"/>
    </row>
    <row r="23459" spans="5:62" ht="14.25" customHeight="1" x14ac:dyDescent="0.25">
      <c r="E23459" s="113"/>
      <c r="H23459" s="133"/>
      <c r="T23459" s="133"/>
      <c r="X23459" s="131"/>
      <c r="Y23459" s="133"/>
      <c r="AJ23459" s="133"/>
      <c r="AO23459" s="135"/>
      <c r="AP23459" s="135"/>
      <c r="BJ23459" s="136"/>
    </row>
    <row r="23460" spans="5:62" ht="14.25" customHeight="1" x14ac:dyDescent="0.25">
      <c r="E23460" s="113"/>
      <c r="H23460" s="133"/>
      <c r="T23460" s="133"/>
      <c r="X23460" s="131"/>
      <c r="Y23460" s="133"/>
      <c r="AJ23460" s="133"/>
      <c r="AO23460" s="135"/>
      <c r="AP23460" s="135"/>
      <c r="BJ23460" s="136"/>
    </row>
    <row r="23461" spans="5:62" ht="14.25" customHeight="1" x14ac:dyDescent="0.25">
      <c r="E23461" s="113"/>
      <c r="H23461" s="133"/>
      <c r="T23461" s="133"/>
      <c r="X23461" s="131"/>
      <c r="Y23461" s="133"/>
      <c r="AJ23461" s="133"/>
      <c r="AO23461" s="135"/>
      <c r="AP23461" s="135"/>
      <c r="BJ23461" s="136"/>
    </row>
    <row r="23462" spans="5:62" ht="14.25" customHeight="1" x14ac:dyDescent="0.25">
      <c r="E23462" s="113"/>
      <c r="H23462" s="133"/>
      <c r="T23462" s="133"/>
      <c r="X23462" s="131"/>
      <c r="Y23462" s="133"/>
      <c r="AJ23462" s="133"/>
      <c r="AO23462" s="135"/>
      <c r="AP23462" s="135"/>
      <c r="BJ23462" s="136"/>
    </row>
    <row r="23463" spans="5:62" ht="14.25" customHeight="1" x14ac:dyDescent="0.25">
      <c r="E23463" s="113"/>
      <c r="H23463" s="133"/>
      <c r="T23463" s="133"/>
      <c r="X23463" s="131"/>
      <c r="Y23463" s="133"/>
      <c r="AJ23463" s="133"/>
      <c r="AO23463" s="135"/>
      <c r="AP23463" s="135"/>
      <c r="BJ23463" s="136"/>
    </row>
    <row r="23464" spans="5:62" ht="14.25" customHeight="1" x14ac:dyDescent="0.25">
      <c r="E23464" s="113"/>
      <c r="H23464" s="133"/>
      <c r="T23464" s="133"/>
      <c r="X23464" s="131"/>
      <c r="Y23464" s="133"/>
      <c r="AJ23464" s="133"/>
      <c r="AO23464" s="135"/>
      <c r="AP23464" s="135"/>
      <c r="BJ23464" s="136"/>
    </row>
    <row r="23465" spans="5:62" ht="14.25" customHeight="1" x14ac:dyDescent="0.25">
      <c r="E23465" s="113"/>
      <c r="H23465" s="133"/>
      <c r="T23465" s="133"/>
      <c r="X23465" s="131"/>
      <c r="Y23465" s="133"/>
      <c r="AJ23465" s="133"/>
      <c r="AO23465" s="135"/>
      <c r="AP23465" s="135"/>
      <c r="BJ23465" s="136"/>
    </row>
    <row r="23466" spans="5:62" ht="14.25" customHeight="1" x14ac:dyDescent="0.25">
      <c r="E23466" s="113"/>
      <c r="H23466" s="133"/>
      <c r="T23466" s="133"/>
      <c r="X23466" s="131"/>
      <c r="Y23466" s="133"/>
      <c r="AJ23466" s="133"/>
      <c r="AO23466" s="135"/>
      <c r="AP23466" s="135"/>
      <c r="BJ23466" s="136"/>
    </row>
    <row r="23467" spans="5:62" ht="14.25" customHeight="1" x14ac:dyDescent="0.25">
      <c r="E23467" s="113"/>
      <c r="H23467" s="133"/>
      <c r="T23467" s="133"/>
      <c r="X23467" s="131"/>
      <c r="Y23467" s="133"/>
      <c r="AJ23467" s="133"/>
      <c r="AO23467" s="135"/>
      <c r="AP23467" s="135"/>
      <c r="BJ23467" s="136"/>
    </row>
    <row r="23468" spans="5:62" ht="14.25" customHeight="1" x14ac:dyDescent="0.25">
      <c r="E23468" s="113"/>
      <c r="H23468" s="133"/>
      <c r="T23468" s="133"/>
      <c r="X23468" s="131"/>
      <c r="Y23468" s="133"/>
      <c r="AJ23468" s="133"/>
      <c r="AO23468" s="135"/>
      <c r="AP23468" s="135"/>
      <c r="BJ23468" s="136"/>
    </row>
    <row r="23469" spans="5:62" ht="14.25" customHeight="1" x14ac:dyDescent="0.25">
      <c r="E23469" s="113"/>
      <c r="H23469" s="133"/>
      <c r="T23469" s="133"/>
      <c r="X23469" s="131"/>
      <c r="Y23469" s="133"/>
      <c r="AJ23469" s="133"/>
      <c r="AO23469" s="135"/>
      <c r="AP23469" s="135"/>
      <c r="BJ23469" s="136"/>
    </row>
    <row r="23470" spans="5:62" ht="14.25" customHeight="1" x14ac:dyDescent="0.25">
      <c r="E23470" s="113"/>
      <c r="H23470" s="133"/>
      <c r="T23470" s="133"/>
      <c r="X23470" s="131"/>
      <c r="Y23470" s="133"/>
      <c r="AJ23470" s="133"/>
      <c r="AO23470" s="135"/>
      <c r="AP23470" s="135"/>
      <c r="BJ23470" s="136"/>
    </row>
    <row r="23471" spans="5:62" ht="14.25" customHeight="1" x14ac:dyDescent="0.25">
      <c r="E23471" s="113"/>
      <c r="H23471" s="133"/>
      <c r="T23471" s="133"/>
      <c r="X23471" s="131"/>
      <c r="Y23471" s="133"/>
      <c r="AJ23471" s="133"/>
      <c r="AO23471" s="135"/>
      <c r="AP23471" s="135"/>
      <c r="BJ23471" s="136"/>
    </row>
    <row r="23472" spans="5:62" ht="14.25" customHeight="1" x14ac:dyDescent="0.25">
      <c r="E23472" s="113"/>
      <c r="H23472" s="133"/>
      <c r="T23472" s="133"/>
      <c r="X23472" s="131"/>
      <c r="Y23472" s="133"/>
      <c r="AJ23472" s="133"/>
      <c r="AO23472" s="135"/>
      <c r="AP23472" s="135"/>
      <c r="BJ23472" s="136"/>
    </row>
    <row r="23473" spans="5:62" ht="14.25" customHeight="1" x14ac:dyDescent="0.25">
      <c r="E23473" s="113"/>
      <c r="H23473" s="133"/>
      <c r="T23473" s="133"/>
      <c r="X23473" s="131"/>
      <c r="Y23473" s="133"/>
      <c r="AJ23473" s="133"/>
      <c r="AO23473" s="135"/>
      <c r="AP23473" s="135"/>
      <c r="BJ23473" s="136"/>
    </row>
    <row r="23474" spans="5:62" ht="14.25" customHeight="1" x14ac:dyDescent="0.25">
      <c r="E23474" s="113"/>
      <c r="H23474" s="133"/>
      <c r="T23474" s="133"/>
      <c r="X23474" s="131"/>
      <c r="Y23474" s="133"/>
      <c r="AJ23474" s="133"/>
      <c r="AO23474" s="135"/>
      <c r="AP23474" s="135"/>
      <c r="BJ23474" s="136"/>
    </row>
    <row r="23475" spans="5:62" ht="14.25" customHeight="1" x14ac:dyDescent="0.25">
      <c r="E23475" s="113"/>
      <c r="H23475" s="133"/>
      <c r="T23475" s="133"/>
      <c r="X23475" s="131"/>
      <c r="Y23475" s="133"/>
      <c r="AJ23475" s="133"/>
      <c r="AO23475" s="135"/>
      <c r="AP23475" s="135"/>
      <c r="BJ23475" s="136"/>
    </row>
    <row r="23476" spans="5:62" ht="14.25" customHeight="1" x14ac:dyDescent="0.25">
      <c r="E23476" s="113"/>
      <c r="H23476" s="133"/>
      <c r="T23476" s="133"/>
      <c r="X23476" s="131"/>
      <c r="Y23476" s="133"/>
      <c r="AJ23476" s="133"/>
      <c r="AO23476" s="135"/>
      <c r="AP23476" s="135"/>
      <c r="BJ23476" s="136"/>
    </row>
    <row r="23477" spans="5:62" ht="14.25" customHeight="1" x14ac:dyDescent="0.25">
      <c r="E23477" s="113"/>
      <c r="H23477" s="133"/>
      <c r="T23477" s="133"/>
      <c r="X23477" s="131"/>
      <c r="Y23477" s="133"/>
      <c r="AJ23477" s="133"/>
      <c r="AO23477" s="135"/>
      <c r="AP23477" s="135"/>
      <c r="BJ23477" s="136"/>
    </row>
    <row r="23478" spans="5:62" ht="14.25" customHeight="1" x14ac:dyDescent="0.25">
      <c r="E23478" s="113"/>
      <c r="H23478" s="133"/>
      <c r="T23478" s="133"/>
      <c r="X23478" s="131"/>
      <c r="Y23478" s="133"/>
      <c r="AJ23478" s="133"/>
      <c r="AO23478" s="135"/>
      <c r="AP23478" s="135"/>
      <c r="BJ23478" s="136"/>
    </row>
    <row r="23479" spans="5:62" ht="14.25" customHeight="1" x14ac:dyDescent="0.25">
      <c r="E23479" s="113"/>
      <c r="H23479" s="133"/>
      <c r="T23479" s="133"/>
      <c r="X23479" s="131"/>
      <c r="Y23479" s="133"/>
      <c r="AJ23479" s="133"/>
      <c r="AO23479" s="135"/>
      <c r="AP23479" s="135"/>
      <c r="BJ23479" s="136"/>
    </row>
    <row r="23480" spans="5:62" ht="14.25" customHeight="1" x14ac:dyDescent="0.25">
      <c r="E23480" s="113"/>
      <c r="H23480" s="133"/>
      <c r="T23480" s="133"/>
      <c r="X23480" s="131"/>
      <c r="Y23480" s="133"/>
      <c r="AJ23480" s="133"/>
      <c r="AO23480" s="135"/>
      <c r="AP23480" s="135"/>
      <c r="BJ23480" s="136"/>
    </row>
    <row r="23481" spans="5:62" ht="14.25" customHeight="1" x14ac:dyDescent="0.25">
      <c r="E23481" s="113"/>
      <c r="H23481" s="133"/>
      <c r="T23481" s="133"/>
      <c r="X23481" s="131"/>
      <c r="Y23481" s="133"/>
      <c r="AJ23481" s="133"/>
      <c r="AO23481" s="135"/>
      <c r="AP23481" s="135"/>
      <c r="BJ23481" s="136"/>
    </row>
    <row r="23482" spans="5:62" ht="14.25" customHeight="1" x14ac:dyDescent="0.25">
      <c r="E23482" s="113"/>
      <c r="H23482" s="133"/>
      <c r="T23482" s="133"/>
      <c r="X23482" s="131"/>
      <c r="Y23482" s="133"/>
      <c r="AJ23482" s="133"/>
      <c r="AO23482" s="135"/>
      <c r="AP23482" s="135"/>
      <c r="BJ23482" s="136"/>
    </row>
    <row r="23483" spans="5:62" ht="14.25" customHeight="1" x14ac:dyDescent="0.25">
      <c r="E23483" s="113"/>
      <c r="H23483" s="133"/>
      <c r="T23483" s="133"/>
      <c r="X23483" s="131"/>
      <c r="Y23483" s="133"/>
      <c r="AJ23483" s="133"/>
      <c r="AO23483" s="135"/>
      <c r="AP23483" s="135"/>
      <c r="BJ23483" s="136"/>
    </row>
    <row r="23484" spans="5:62" ht="14.25" customHeight="1" x14ac:dyDescent="0.25">
      <c r="E23484" s="113"/>
      <c r="H23484" s="133"/>
      <c r="T23484" s="133"/>
      <c r="X23484" s="131"/>
      <c r="Y23484" s="133"/>
      <c r="AJ23484" s="133"/>
      <c r="AO23484" s="135"/>
      <c r="AP23484" s="135"/>
      <c r="BJ23484" s="136"/>
    </row>
    <row r="23485" spans="5:62" ht="14.25" customHeight="1" x14ac:dyDescent="0.25">
      <c r="E23485" s="113"/>
      <c r="H23485" s="133"/>
      <c r="T23485" s="133"/>
      <c r="X23485" s="131"/>
      <c r="Y23485" s="133"/>
      <c r="AJ23485" s="133"/>
      <c r="AO23485" s="135"/>
      <c r="AP23485" s="135"/>
      <c r="BJ23485" s="136"/>
    </row>
    <row r="23486" spans="5:62" ht="14.25" customHeight="1" x14ac:dyDescent="0.25">
      <c r="E23486" s="113"/>
      <c r="H23486" s="133"/>
      <c r="T23486" s="133"/>
      <c r="X23486" s="131"/>
      <c r="Y23486" s="133"/>
      <c r="AJ23486" s="133"/>
      <c r="AO23486" s="135"/>
      <c r="AP23486" s="135"/>
      <c r="BJ23486" s="136"/>
    </row>
    <row r="23487" spans="5:62" ht="14.25" customHeight="1" x14ac:dyDescent="0.25">
      <c r="E23487" s="113"/>
      <c r="H23487" s="133"/>
      <c r="T23487" s="133"/>
      <c r="X23487" s="131"/>
      <c r="Y23487" s="133"/>
      <c r="AJ23487" s="133"/>
      <c r="AO23487" s="135"/>
      <c r="AP23487" s="135"/>
      <c r="BJ23487" s="136"/>
    </row>
    <row r="23488" spans="5:62" ht="14.25" customHeight="1" x14ac:dyDescent="0.25">
      <c r="E23488" s="113"/>
      <c r="H23488" s="133"/>
      <c r="T23488" s="133"/>
      <c r="X23488" s="131"/>
      <c r="Y23488" s="133"/>
      <c r="AJ23488" s="133"/>
      <c r="AO23488" s="135"/>
      <c r="AP23488" s="135"/>
      <c r="BJ23488" s="136"/>
    </row>
    <row r="23489" spans="5:62" ht="14.25" customHeight="1" x14ac:dyDescent="0.25">
      <c r="E23489" s="113"/>
      <c r="H23489" s="133"/>
      <c r="T23489" s="133"/>
      <c r="X23489" s="131"/>
      <c r="Y23489" s="133"/>
      <c r="AJ23489" s="133"/>
      <c r="AO23489" s="135"/>
      <c r="AP23489" s="135"/>
      <c r="BJ23489" s="136"/>
    </row>
    <row r="23490" spans="5:62" ht="14.25" customHeight="1" x14ac:dyDescent="0.25">
      <c r="E23490" s="113"/>
      <c r="H23490" s="133"/>
      <c r="T23490" s="133"/>
      <c r="X23490" s="131"/>
      <c r="Y23490" s="133"/>
      <c r="AJ23490" s="133"/>
      <c r="AO23490" s="135"/>
      <c r="AP23490" s="135"/>
      <c r="BJ23490" s="136"/>
    </row>
    <row r="23491" spans="5:62" ht="14.25" customHeight="1" x14ac:dyDescent="0.25">
      <c r="E23491" s="113"/>
      <c r="H23491" s="133"/>
      <c r="T23491" s="133"/>
      <c r="X23491" s="131"/>
      <c r="Y23491" s="133"/>
      <c r="AJ23491" s="133"/>
      <c r="AO23491" s="135"/>
      <c r="AP23491" s="135"/>
      <c r="BJ23491" s="136"/>
    </row>
    <row r="23492" spans="5:62" ht="14.25" customHeight="1" x14ac:dyDescent="0.25">
      <c r="E23492" s="113"/>
      <c r="H23492" s="133"/>
      <c r="T23492" s="133"/>
      <c r="X23492" s="131"/>
      <c r="Y23492" s="133"/>
      <c r="AJ23492" s="133"/>
      <c r="AO23492" s="135"/>
      <c r="AP23492" s="135"/>
      <c r="BJ23492" s="136"/>
    </row>
    <row r="23493" spans="5:62" ht="14.25" customHeight="1" x14ac:dyDescent="0.25">
      <c r="E23493" s="113"/>
      <c r="H23493" s="133"/>
      <c r="T23493" s="133"/>
      <c r="X23493" s="131"/>
      <c r="Y23493" s="133"/>
      <c r="AJ23493" s="133"/>
      <c r="AO23493" s="135"/>
      <c r="AP23493" s="135"/>
      <c r="BJ23493" s="136"/>
    </row>
    <row r="23494" spans="5:62" ht="14.25" customHeight="1" x14ac:dyDescent="0.25">
      <c r="E23494" s="113"/>
      <c r="H23494" s="133"/>
      <c r="T23494" s="133"/>
      <c r="X23494" s="131"/>
      <c r="Y23494" s="133"/>
      <c r="AJ23494" s="133"/>
      <c r="AO23494" s="135"/>
      <c r="AP23494" s="135"/>
      <c r="BJ23494" s="136"/>
    </row>
    <row r="23495" spans="5:62" ht="14.25" customHeight="1" x14ac:dyDescent="0.25">
      <c r="E23495" s="113"/>
      <c r="H23495" s="133"/>
      <c r="T23495" s="133"/>
      <c r="X23495" s="131"/>
      <c r="Y23495" s="133"/>
      <c r="AJ23495" s="133"/>
      <c r="AO23495" s="135"/>
      <c r="AP23495" s="135"/>
      <c r="BJ23495" s="136"/>
    </row>
    <row r="23496" spans="5:62" ht="14.25" customHeight="1" x14ac:dyDescent="0.25">
      <c r="E23496" s="113"/>
      <c r="H23496" s="133"/>
      <c r="T23496" s="133"/>
      <c r="X23496" s="131"/>
      <c r="Y23496" s="133"/>
      <c r="AJ23496" s="133"/>
      <c r="AO23496" s="135"/>
      <c r="AP23496" s="135"/>
      <c r="BJ23496" s="136"/>
    </row>
    <row r="23497" spans="5:62" ht="14.25" customHeight="1" x14ac:dyDescent="0.25">
      <c r="E23497" s="113"/>
      <c r="H23497" s="133"/>
      <c r="T23497" s="133"/>
      <c r="X23497" s="131"/>
      <c r="Y23497" s="133"/>
      <c r="AJ23497" s="133"/>
      <c r="AO23497" s="135"/>
      <c r="AP23497" s="135"/>
      <c r="BJ23497" s="136"/>
    </row>
    <row r="23498" spans="5:62" ht="14.25" customHeight="1" x14ac:dyDescent="0.25">
      <c r="E23498" s="113"/>
      <c r="H23498" s="133"/>
      <c r="T23498" s="133"/>
      <c r="X23498" s="131"/>
      <c r="Y23498" s="133"/>
      <c r="AJ23498" s="133"/>
      <c r="AO23498" s="135"/>
      <c r="AP23498" s="135"/>
      <c r="BJ23498" s="136"/>
    </row>
    <row r="23499" spans="5:62" ht="14.25" customHeight="1" x14ac:dyDescent="0.25">
      <c r="E23499" s="113"/>
      <c r="H23499" s="133"/>
      <c r="T23499" s="133"/>
      <c r="X23499" s="131"/>
      <c r="Y23499" s="133"/>
      <c r="AJ23499" s="133"/>
      <c r="AO23499" s="135"/>
      <c r="AP23499" s="135"/>
      <c r="BJ23499" s="136"/>
    </row>
    <row r="23500" spans="5:62" ht="14.25" customHeight="1" x14ac:dyDescent="0.25">
      <c r="E23500" s="113"/>
      <c r="H23500" s="133"/>
      <c r="T23500" s="133"/>
      <c r="X23500" s="131"/>
      <c r="Y23500" s="133"/>
      <c r="AJ23500" s="133"/>
      <c r="AO23500" s="135"/>
      <c r="AP23500" s="135"/>
      <c r="BJ23500" s="136"/>
    </row>
    <row r="23501" spans="5:62" ht="14.25" customHeight="1" x14ac:dyDescent="0.25">
      <c r="E23501" s="113"/>
      <c r="H23501" s="133"/>
      <c r="T23501" s="133"/>
      <c r="X23501" s="131"/>
      <c r="Y23501" s="133"/>
      <c r="AJ23501" s="133"/>
      <c r="AO23501" s="135"/>
      <c r="AP23501" s="135"/>
      <c r="BJ23501" s="136"/>
    </row>
    <row r="23502" spans="5:62" ht="14.25" customHeight="1" x14ac:dyDescent="0.25">
      <c r="E23502" s="113"/>
      <c r="H23502" s="133"/>
      <c r="T23502" s="133"/>
      <c r="X23502" s="131"/>
      <c r="Y23502" s="133"/>
      <c r="AJ23502" s="133"/>
      <c r="AO23502" s="135"/>
      <c r="AP23502" s="135"/>
      <c r="BJ23502" s="136"/>
    </row>
    <row r="23503" spans="5:62" ht="14.25" customHeight="1" x14ac:dyDescent="0.25">
      <c r="E23503" s="113"/>
      <c r="H23503" s="133"/>
      <c r="T23503" s="133"/>
      <c r="X23503" s="131"/>
      <c r="Y23503" s="133"/>
      <c r="AJ23503" s="133"/>
      <c r="AO23503" s="135"/>
      <c r="AP23503" s="135"/>
      <c r="BJ23503" s="136"/>
    </row>
    <row r="23504" spans="5:62" ht="14.25" customHeight="1" x14ac:dyDescent="0.25">
      <c r="E23504" s="113"/>
      <c r="H23504" s="133"/>
      <c r="T23504" s="133"/>
      <c r="X23504" s="131"/>
      <c r="Y23504" s="133"/>
      <c r="AJ23504" s="133"/>
      <c r="AO23504" s="135"/>
      <c r="AP23504" s="135"/>
      <c r="BJ23504" s="136"/>
    </row>
    <row r="23505" spans="5:62" ht="14.25" customHeight="1" x14ac:dyDescent="0.25">
      <c r="E23505" s="113"/>
      <c r="H23505" s="133"/>
      <c r="T23505" s="133"/>
      <c r="X23505" s="131"/>
      <c r="Y23505" s="133"/>
      <c r="AJ23505" s="133"/>
      <c r="AO23505" s="135"/>
      <c r="AP23505" s="135"/>
      <c r="BJ23505" s="136"/>
    </row>
    <row r="23506" spans="5:62" ht="14.25" customHeight="1" x14ac:dyDescent="0.25">
      <c r="E23506" s="113"/>
      <c r="H23506" s="133"/>
      <c r="T23506" s="133"/>
      <c r="X23506" s="131"/>
      <c r="Y23506" s="133"/>
      <c r="AJ23506" s="133"/>
      <c r="AO23506" s="135"/>
      <c r="AP23506" s="135"/>
      <c r="BJ23506" s="136"/>
    </row>
    <row r="23507" spans="5:62" ht="14.25" customHeight="1" x14ac:dyDescent="0.25">
      <c r="E23507" s="113"/>
      <c r="H23507" s="133"/>
      <c r="T23507" s="133"/>
      <c r="X23507" s="131"/>
      <c r="Y23507" s="133"/>
      <c r="AJ23507" s="133"/>
      <c r="AO23507" s="135"/>
      <c r="AP23507" s="135"/>
      <c r="BJ23507" s="136"/>
    </row>
    <row r="23508" spans="5:62" ht="14.25" customHeight="1" x14ac:dyDescent="0.25">
      <c r="E23508" s="113"/>
      <c r="H23508" s="133"/>
      <c r="T23508" s="133"/>
      <c r="X23508" s="131"/>
      <c r="Y23508" s="133"/>
      <c r="AJ23508" s="133"/>
      <c r="AO23508" s="135"/>
      <c r="AP23508" s="135"/>
      <c r="BJ23508" s="136"/>
    </row>
    <row r="23509" spans="5:62" ht="14.25" customHeight="1" x14ac:dyDescent="0.25">
      <c r="E23509" s="113"/>
      <c r="H23509" s="133"/>
      <c r="T23509" s="133"/>
      <c r="X23509" s="131"/>
      <c r="Y23509" s="133"/>
      <c r="AJ23509" s="133"/>
      <c r="AO23509" s="135"/>
      <c r="AP23509" s="135"/>
      <c r="BJ23509" s="136"/>
    </row>
    <row r="23510" spans="5:62" ht="14.25" customHeight="1" x14ac:dyDescent="0.25">
      <c r="E23510" s="113"/>
      <c r="H23510" s="133"/>
      <c r="T23510" s="133"/>
      <c r="X23510" s="131"/>
      <c r="Y23510" s="133"/>
      <c r="AJ23510" s="133"/>
      <c r="AO23510" s="135"/>
      <c r="AP23510" s="135"/>
      <c r="BJ23510" s="136"/>
    </row>
    <row r="23511" spans="5:62" ht="14.25" customHeight="1" x14ac:dyDescent="0.25">
      <c r="E23511" s="113"/>
      <c r="H23511" s="133"/>
      <c r="T23511" s="133"/>
      <c r="X23511" s="131"/>
      <c r="Y23511" s="133"/>
      <c r="AJ23511" s="133"/>
      <c r="AO23511" s="135"/>
      <c r="AP23511" s="135"/>
      <c r="BJ23511" s="136"/>
    </row>
    <row r="23512" spans="5:62" ht="14.25" customHeight="1" x14ac:dyDescent="0.25">
      <c r="E23512" s="113"/>
      <c r="H23512" s="133"/>
      <c r="T23512" s="133"/>
      <c r="X23512" s="131"/>
      <c r="Y23512" s="133"/>
      <c r="AJ23512" s="133"/>
      <c r="AO23512" s="135"/>
      <c r="AP23512" s="135"/>
      <c r="BJ23512" s="136"/>
    </row>
    <row r="23513" spans="5:62" ht="14.25" customHeight="1" x14ac:dyDescent="0.25">
      <c r="E23513" s="113"/>
      <c r="H23513" s="133"/>
      <c r="T23513" s="133"/>
      <c r="X23513" s="131"/>
      <c r="Y23513" s="133"/>
      <c r="AJ23513" s="133"/>
      <c r="AO23513" s="135"/>
      <c r="AP23513" s="135"/>
      <c r="BJ23513" s="136"/>
    </row>
    <row r="23514" spans="5:62" ht="14.25" customHeight="1" x14ac:dyDescent="0.25">
      <c r="E23514" s="113"/>
      <c r="H23514" s="133"/>
      <c r="T23514" s="133"/>
      <c r="X23514" s="131"/>
      <c r="Y23514" s="133"/>
      <c r="AJ23514" s="133"/>
      <c r="AO23514" s="135"/>
      <c r="AP23514" s="135"/>
      <c r="BJ23514" s="136"/>
    </row>
    <row r="23515" spans="5:62" ht="14.25" customHeight="1" x14ac:dyDescent="0.25">
      <c r="E23515" s="113"/>
      <c r="H23515" s="133"/>
      <c r="T23515" s="133"/>
      <c r="X23515" s="131"/>
      <c r="Y23515" s="133"/>
      <c r="AJ23515" s="133"/>
      <c r="AO23515" s="135"/>
      <c r="AP23515" s="135"/>
      <c r="BJ23515" s="136"/>
    </row>
    <row r="23516" spans="5:62" ht="14.25" customHeight="1" x14ac:dyDescent="0.25">
      <c r="E23516" s="113"/>
      <c r="H23516" s="133"/>
      <c r="T23516" s="133"/>
      <c r="X23516" s="131"/>
      <c r="Y23516" s="133"/>
      <c r="AJ23516" s="133"/>
      <c r="AO23516" s="135"/>
      <c r="AP23516" s="135"/>
      <c r="BJ23516" s="136"/>
    </row>
    <row r="23517" spans="5:62" ht="14.25" customHeight="1" x14ac:dyDescent="0.25">
      <c r="E23517" s="113"/>
      <c r="H23517" s="133"/>
      <c r="T23517" s="133"/>
      <c r="X23517" s="131"/>
      <c r="Y23517" s="133"/>
      <c r="AJ23517" s="133"/>
      <c r="AO23517" s="135"/>
      <c r="AP23517" s="135"/>
      <c r="BJ23517" s="136"/>
    </row>
    <row r="23518" spans="5:62" ht="14.25" customHeight="1" x14ac:dyDescent="0.25">
      <c r="E23518" s="113"/>
      <c r="H23518" s="133"/>
      <c r="T23518" s="133"/>
      <c r="X23518" s="131"/>
      <c r="Y23518" s="133"/>
      <c r="AJ23518" s="133"/>
      <c r="AO23518" s="135"/>
      <c r="AP23518" s="135"/>
      <c r="BJ23518" s="136"/>
    </row>
    <row r="23519" spans="5:62" ht="14.25" customHeight="1" x14ac:dyDescent="0.25">
      <c r="E23519" s="113"/>
      <c r="H23519" s="133"/>
      <c r="T23519" s="133"/>
      <c r="X23519" s="131"/>
      <c r="Y23519" s="133"/>
      <c r="AJ23519" s="133"/>
      <c r="AO23519" s="135"/>
      <c r="AP23519" s="135"/>
      <c r="BJ23519" s="136"/>
    </row>
    <row r="23520" spans="5:62" ht="14.25" customHeight="1" x14ac:dyDescent="0.25">
      <c r="E23520" s="113"/>
      <c r="H23520" s="133"/>
      <c r="T23520" s="133"/>
      <c r="X23520" s="131"/>
      <c r="Y23520" s="133"/>
      <c r="AJ23520" s="133"/>
      <c r="AO23520" s="135"/>
      <c r="AP23520" s="135"/>
      <c r="BJ23520" s="136"/>
    </row>
    <row r="23521" spans="5:62" ht="14.25" customHeight="1" x14ac:dyDescent="0.25">
      <c r="E23521" s="113"/>
      <c r="H23521" s="133"/>
      <c r="T23521" s="133"/>
      <c r="X23521" s="131"/>
      <c r="Y23521" s="133"/>
      <c r="AJ23521" s="133"/>
      <c r="AO23521" s="135"/>
      <c r="AP23521" s="135"/>
      <c r="BJ23521" s="136"/>
    </row>
    <row r="23522" spans="5:62" ht="14.25" customHeight="1" x14ac:dyDescent="0.25">
      <c r="E23522" s="113"/>
      <c r="H23522" s="133"/>
      <c r="T23522" s="133"/>
      <c r="X23522" s="131"/>
      <c r="Y23522" s="133"/>
      <c r="AJ23522" s="133"/>
      <c r="AO23522" s="135"/>
      <c r="AP23522" s="135"/>
      <c r="BJ23522" s="136"/>
    </row>
    <row r="23523" spans="5:62" ht="14.25" customHeight="1" x14ac:dyDescent="0.25">
      <c r="E23523" s="113"/>
      <c r="H23523" s="133"/>
      <c r="T23523" s="133"/>
      <c r="X23523" s="131"/>
      <c r="Y23523" s="133"/>
      <c r="AJ23523" s="133"/>
      <c r="AO23523" s="135"/>
      <c r="AP23523" s="135"/>
      <c r="BJ23523" s="136"/>
    </row>
    <row r="23524" spans="5:62" ht="14.25" customHeight="1" x14ac:dyDescent="0.25">
      <c r="E23524" s="113"/>
      <c r="H23524" s="133"/>
      <c r="T23524" s="133"/>
      <c r="X23524" s="131"/>
      <c r="Y23524" s="133"/>
      <c r="AJ23524" s="133"/>
      <c r="AO23524" s="135"/>
      <c r="AP23524" s="135"/>
      <c r="BJ23524" s="136"/>
    </row>
    <row r="23525" spans="5:62" ht="14.25" customHeight="1" x14ac:dyDescent="0.25">
      <c r="E23525" s="113"/>
      <c r="H23525" s="133"/>
      <c r="T23525" s="133"/>
      <c r="X23525" s="131"/>
      <c r="Y23525" s="133"/>
      <c r="AJ23525" s="133"/>
      <c r="AO23525" s="135"/>
      <c r="AP23525" s="135"/>
      <c r="BJ23525" s="136"/>
    </row>
    <row r="23526" spans="5:62" ht="14.25" customHeight="1" x14ac:dyDescent="0.25">
      <c r="E23526" s="113"/>
      <c r="H23526" s="133"/>
      <c r="T23526" s="133"/>
      <c r="X23526" s="131"/>
      <c r="Y23526" s="133"/>
      <c r="AJ23526" s="133"/>
      <c r="AO23526" s="135"/>
      <c r="AP23526" s="135"/>
      <c r="BJ23526" s="136"/>
    </row>
    <row r="23527" spans="5:62" ht="14.25" customHeight="1" x14ac:dyDescent="0.25">
      <c r="E23527" s="113"/>
      <c r="H23527" s="133"/>
      <c r="T23527" s="133"/>
      <c r="X23527" s="131"/>
      <c r="Y23527" s="133"/>
      <c r="AJ23527" s="133"/>
      <c r="AO23527" s="135"/>
      <c r="AP23527" s="135"/>
      <c r="BJ23527" s="136"/>
    </row>
    <row r="23528" spans="5:62" ht="14.25" customHeight="1" x14ac:dyDescent="0.25">
      <c r="E23528" s="113"/>
      <c r="H23528" s="133"/>
      <c r="T23528" s="133"/>
      <c r="X23528" s="131"/>
      <c r="Y23528" s="133"/>
      <c r="AJ23528" s="133"/>
      <c r="AO23528" s="135"/>
      <c r="AP23528" s="135"/>
      <c r="BJ23528" s="136"/>
    </row>
    <row r="23529" spans="5:62" ht="14.25" customHeight="1" x14ac:dyDescent="0.25">
      <c r="E23529" s="113"/>
      <c r="H23529" s="133"/>
      <c r="T23529" s="133"/>
      <c r="X23529" s="131"/>
      <c r="Y23529" s="133"/>
      <c r="AJ23529" s="133"/>
      <c r="AO23529" s="135"/>
      <c r="AP23529" s="135"/>
      <c r="BJ23529" s="136"/>
    </row>
    <row r="23530" spans="5:62" ht="14.25" customHeight="1" x14ac:dyDescent="0.25">
      <c r="E23530" s="113"/>
      <c r="H23530" s="133"/>
      <c r="T23530" s="133"/>
      <c r="X23530" s="131"/>
      <c r="Y23530" s="133"/>
      <c r="AJ23530" s="133"/>
      <c r="AO23530" s="135"/>
      <c r="AP23530" s="135"/>
      <c r="BJ23530" s="136"/>
    </row>
    <row r="23531" spans="5:62" ht="14.25" customHeight="1" x14ac:dyDescent="0.25">
      <c r="E23531" s="113"/>
      <c r="H23531" s="133"/>
      <c r="T23531" s="133"/>
      <c r="X23531" s="131"/>
      <c r="Y23531" s="133"/>
      <c r="AJ23531" s="133"/>
      <c r="AO23531" s="135"/>
      <c r="AP23531" s="135"/>
      <c r="BJ23531" s="136"/>
    </row>
    <row r="23532" spans="5:62" ht="14.25" customHeight="1" x14ac:dyDescent="0.25">
      <c r="E23532" s="113"/>
      <c r="H23532" s="133"/>
      <c r="T23532" s="133"/>
      <c r="X23532" s="131"/>
      <c r="Y23532" s="133"/>
      <c r="AJ23532" s="133"/>
      <c r="AO23532" s="135"/>
      <c r="AP23532" s="135"/>
      <c r="BJ23532" s="136"/>
    </row>
    <row r="23533" spans="5:62" ht="14.25" customHeight="1" x14ac:dyDescent="0.25">
      <c r="E23533" s="113"/>
      <c r="H23533" s="133"/>
      <c r="T23533" s="133"/>
      <c r="X23533" s="131"/>
      <c r="Y23533" s="133"/>
      <c r="AJ23533" s="133"/>
      <c r="AO23533" s="135"/>
      <c r="AP23533" s="135"/>
      <c r="BJ23533" s="136"/>
    </row>
    <row r="23534" spans="5:62" ht="14.25" customHeight="1" x14ac:dyDescent="0.25">
      <c r="E23534" s="113"/>
      <c r="H23534" s="133"/>
      <c r="T23534" s="133"/>
      <c r="X23534" s="131"/>
      <c r="Y23534" s="133"/>
      <c r="AJ23534" s="133"/>
      <c r="AO23534" s="135"/>
      <c r="AP23534" s="135"/>
      <c r="BJ23534" s="136"/>
    </row>
    <row r="23535" spans="5:62" ht="14.25" customHeight="1" x14ac:dyDescent="0.25">
      <c r="E23535" s="113"/>
      <c r="H23535" s="133"/>
      <c r="T23535" s="133"/>
      <c r="X23535" s="131"/>
      <c r="Y23535" s="133"/>
      <c r="AJ23535" s="133"/>
      <c r="AO23535" s="135"/>
      <c r="AP23535" s="135"/>
      <c r="BJ23535" s="136"/>
    </row>
    <row r="23536" spans="5:62" ht="14.25" customHeight="1" x14ac:dyDescent="0.25">
      <c r="E23536" s="113"/>
      <c r="H23536" s="133"/>
      <c r="T23536" s="133"/>
      <c r="X23536" s="131"/>
      <c r="Y23536" s="133"/>
      <c r="AJ23536" s="133"/>
      <c r="AO23536" s="135"/>
      <c r="AP23536" s="135"/>
      <c r="BJ23536" s="136"/>
    </row>
    <row r="23537" spans="5:62" ht="14.25" customHeight="1" x14ac:dyDescent="0.25">
      <c r="E23537" s="113"/>
      <c r="H23537" s="133"/>
      <c r="T23537" s="133"/>
      <c r="X23537" s="131"/>
      <c r="Y23537" s="133"/>
      <c r="AJ23537" s="133"/>
      <c r="AO23537" s="135"/>
      <c r="AP23537" s="135"/>
      <c r="BJ23537" s="136"/>
    </row>
    <row r="23538" spans="5:62" ht="14.25" customHeight="1" x14ac:dyDescent="0.25">
      <c r="E23538" s="113"/>
      <c r="H23538" s="133"/>
      <c r="T23538" s="133"/>
      <c r="X23538" s="131"/>
      <c r="Y23538" s="133"/>
      <c r="AJ23538" s="133"/>
      <c r="AO23538" s="135"/>
      <c r="AP23538" s="135"/>
      <c r="BJ23538" s="136"/>
    </row>
    <row r="23539" spans="5:62" ht="14.25" customHeight="1" x14ac:dyDescent="0.25">
      <c r="E23539" s="113"/>
      <c r="H23539" s="133"/>
      <c r="T23539" s="133"/>
      <c r="X23539" s="131"/>
      <c r="Y23539" s="133"/>
      <c r="AJ23539" s="133"/>
      <c r="AO23539" s="135"/>
      <c r="AP23539" s="135"/>
      <c r="BJ23539" s="136"/>
    </row>
    <row r="23540" spans="5:62" ht="14.25" customHeight="1" x14ac:dyDescent="0.25">
      <c r="E23540" s="113"/>
      <c r="H23540" s="133"/>
      <c r="T23540" s="133"/>
      <c r="X23540" s="131"/>
      <c r="Y23540" s="133"/>
      <c r="AJ23540" s="133"/>
      <c r="AO23540" s="135"/>
      <c r="AP23540" s="135"/>
      <c r="BJ23540" s="136"/>
    </row>
    <row r="23541" spans="5:62" ht="14.25" customHeight="1" x14ac:dyDescent="0.25">
      <c r="E23541" s="113"/>
      <c r="H23541" s="133"/>
      <c r="T23541" s="133"/>
      <c r="X23541" s="131"/>
      <c r="Y23541" s="133"/>
      <c r="AJ23541" s="133"/>
      <c r="AO23541" s="135"/>
      <c r="AP23541" s="135"/>
      <c r="BJ23541" s="136"/>
    </row>
    <row r="23542" spans="5:62" ht="14.25" customHeight="1" x14ac:dyDescent="0.25">
      <c r="E23542" s="113"/>
      <c r="H23542" s="133"/>
      <c r="T23542" s="133"/>
      <c r="X23542" s="131"/>
      <c r="Y23542" s="133"/>
      <c r="AJ23542" s="133"/>
      <c r="AO23542" s="135"/>
      <c r="AP23542" s="135"/>
      <c r="BJ23542" s="136"/>
    </row>
    <row r="23543" spans="5:62" ht="14.25" customHeight="1" x14ac:dyDescent="0.25">
      <c r="E23543" s="113"/>
      <c r="H23543" s="133"/>
      <c r="T23543" s="133"/>
      <c r="X23543" s="131"/>
      <c r="Y23543" s="133"/>
      <c r="AJ23543" s="133"/>
      <c r="AO23543" s="135"/>
      <c r="AP23543" s="135"/>
      <c r="BJ23543" s="136"/>
    </row>
    <row r="23544" spans="5:62" ht="14.25" customHeight="1" x14ac:dyDescent="0.25">
      <c r="E23544" s="113"/>
      <c r="H23544" s="133"/>
      <c r="T23544" s="133"/>
      <c r="X23544" s="131"/>
      <c r="Y23544" s="133"/>
      <c r="AJ23544" s="133"/>
      <c r="AO23544" s="135"/>
      <c r="AP23544" s="135"/>
      <c r="BJ23544" s="136"/>
    </row>
    <row r="23545" spans="5:62" ht="14.25" customHeight="1" x14ac:dyDescent="0.25">
      <c r="E23545" s="113"/>
      <c r="H23545" s="133"/>
      <c r="T23545" s="133"/>
      <c r="X23545" s="131"/>
      <c r="Y23545" s="133"/>
      <c r="AJ23545" s="133"/>
      <c r="AO23545" s="135"/>
      <c r="AP23545" s="135"/>
      <c r="BJ23545" s="136"/>
    </row>
    <row r="23546" spans="5:62" ht="14.25" customHeight="1" x14ac:dyDescent="0.25">
      <c r="E23546" s="113"/>
      <c r="H23546" s="133"/>
      <c r="T23546" s="133"/>
      <c r="X23546" s="131"/>
      <c r="Y23546" s="133"/>
      <c r="AJ23546" s="133"/>
      <c r="AO23546" s="135"/>
      <c r="AP23546" s="135"/>
      <c r="BJ23546" s="136"/>
    </row>
    <row r="23547" spans="5:62" ht="14.25" customHeight="1" x14ac:dyDescent="0.25">
      <c r="E23547" s="113"/>
      <c r="H23547" s="133"/>
      <c r="T23547" s="133"/>
      <c r="X23547" s="131"/>
      <c r="Y23547" s="133"/>
      <c r="AJ23547" s="133"/>
      <c r="AO23547" s="135"/>
      <c r="AP23547" s="135"/>
      <c r="BJ23547" s="136"/>
    </row>
    <row r="23548" spans="5:62" ht="14.25" customHeight="1" x14ac:dyDescent="0.25">
      <c r="E23548" s="113"/>
      <c r="H23548" s="133"/>
      <c r="T23548" s="133"/>
      <c r="X23548" s="131"/>
      <c r="Y23548" s="133"/>
      <c r="AJ23548" s="133"/>
      <c r="AO23548" s="135"/>
      <c r="AP23548" s="135"/>
      <c r="BJ23548" s="136"/>
    </row>
    <row r="23549" spans="5:62" ht="14.25" customHeight="1" x14ac:dyDescent="0.25">
      <c r="E23549" s="113"/>
      <c r="H23549" s="133"/>
      <c r="T23549" s="133"/>
      <c r="X23549" s="131"/>
      <c r="Y23549" s="133"/>
      <c r="AJ23549" s="133"/>
      <c r="AO23549" s="135"/>
      <c r="AP23549" s="135"/>
      <c r="BJ23549" s="136"/>
    </row>
    <row r="23550" spans="5:62" ht="14.25" customHeight="1" x14ac:dyDescent="0.25">
      <c r="E23550" s="113"/>
      <c r="H23550" s="133"/>
      <c r="T23550" s="133"/>
      <c r="X23550" s="131"/>
      <c r="Y23550" s="133"/>
      <c r="AJ23550" s="133"/>
      <c r="AO23550" s="135"/>
      <c r="AP23550" s="135"/>
      <c r="BJ23550" s="136"/>
    </row>
    <row r="23551" spans="5:62" ht="14.25" customHeight="1" x14ac:dyDescent="0.25">
      <c r="E23551" s="113"/>
      <c r="H23551" s="133"/>
      <c r="T23551" s="133"/>
      <c r="X23551" s="131"/>
      <c r="Y23551" s="133"/>
      <c r="AJ23551" s="133"/>
      <c r="AO23551" s="135"/>
      <c r="AP23551" s="135"/>
      <c r="BJ23551" s="136"/>
    </row>
    <row r="23552" spans="5:62" ht="14.25" customHeight="1" x14ac:dyDescent="0.25">
      <c r="E23552" s="113"/>
      <c r="H23552" s="133"/>
      <c r="T23552" s="133"/>
      <c r="X23552" s="131"/>
      <c r="Y23552" s="133"/>
      <c r="AJ23552" s="133"/>
      <c r="AO23552" s="135"/>
      <c r="AP23552" s="135"/>
      <c r="BJ23552" s="136"/>
    </row>
    <row r="23553" spans="5:62" ht="14.25" customHeight="1" x14ac:dyDescent="0.25">
      <c r="E23553" s="113"/>
      <c r="H23553" s="133"/>
      <c r="T23553" s="133"/>
      <c r="X23553" s="131"/>
      <c r="Y23553" s="133"/>
      <c r="AJ23553" s="133"/>
      <c r="AO23553" s="135"/>
      <c r="AP23553" s="135"/>
      <c r="BJ23553" s="136"/>
    </row>
    <row r="23554" spans="5:62" ht="14.25" customHeight="1" x14ac:dyDescent="0.25">
      <c r="E23554" s="113"/>
      <c r="H23554" s="133"/>
      <c r="T23554" s="133"/>
      <c r="X23554" s="131"/>
      <c r="Y23554" s="133"/>
      <c r="AJ23554" s="133"/>
      <c r="AO23554" s="135"/>
      <c r="AP23554" s="135"/>
      <c r="BJ23554" s="136"/>
    </row>
    <row r="23555" spans="5:62" ht="14.25" customHeight="1" x14ac:dyDescent="0.25">
      <c r="E23555" s="113"/>
      <c r="H23555" s="133"/>
      <c r="T23555" s="133"/>
      <c r="X23555" s="131"/>
      <c r="Y23555" s="133"/>
      <c r="AJ23555" s="133"/>
      <c r="AO23555" s="135"/>
      <c r="AP23555" s="135"/>
      <c r="BJ23555" s="136"/>
    </row>
    <row r="23556" spans="5:62" ht="14.25" customHeight="1" x14ac:dyDescent="0.25">
      <c r="E23556" s="113"/>
      <c r="H23556" s="133"/>
      <c r="T23556" s="133"/>
      <c r="X23556" s="131"/>
      <c r="Y23556" s="133"/>
      <c r="AJ23556" s="133"/>
      <c r="AO23556" s="135"/>
      <c r="AP23556" s="135"/>
      <c r="BJ23556" s="136"/>
    </row>
    <row r="23557" spans="5:62" ht="14.25" customHeight="1" x14ac:dyDescent="0.25">
      <c r="E23557" s="113"/>
      <c r="H23557" s="133"/>
      <c r="T23557" s="133"/>
      <c r="X23557" s="131"/>
      <c r="Y23557" s="133"/>
      <c r="AJ23557" s="133"/>
      <c r="AO23557" s="135"/>
      <c r="AP23557" s="135"/>
      <c r="BJ23557" s="136"/>
    </row>
    <row r="23558" spans="5:62" ht="14.25" customHeight="1" x14ac:dyDescent="0.25">
      <c r="E23558" s="113"/>
      <c r="H23558" s="133"/>
      <c r="T23558" s="133"/>
      <c r="X23558" s="131"/>
      <c r="Y23558" s="133"/>
      <c r="AJ23558" s="133"/>
      <c r="AO23558" s="135"/>
      <c r="AP23558" s="135"/>
      <c r="BJ23558" s="136"/>
    </row>
    <row r="23559" spans="5:62" ht="14.25" customHeight="1" x14ac:dyDescent="0.25">
      <c r="E23559" s="113"/>
      <c r="H23559" s="133"/>
      <c r="T23559" s="133"/>
      <c r="X23559" s="131"/>
      <c r="Y23559" s="133"/>
      <c r="AJ23559" s="133"/>
      <c r="AO23559" s="135"/>
      <c r="AP23559" s="135"/>
      <c r="BJ23559" s="136"/>
    </row>
    <row r="23560" spans="5:62" ht="14.25" customHeight="1" x14ac:dyDescent="0.25">
      <c r="E23560" s="113"/>
      <c r="H23560" s="133"/>
      <c r="T23560" s="133"/>
      <c r="X23560" s="131"/>
      <c r="Y23560" s="133"/>
      <c r="AJ23560" s="133"/>
      <c r="AO23560" s="135"/>
      <c r="AP23560" s="135"/>
      <c r="BJ23560" s="136"/>
    </row>
    <row r="23561" spans="5:62" ht="14.25" customHeight="1" x14ac:dyDescent="0.25">
      <c r="E23561" s="113"/>
      <c r="H23561" s="133"/>
      <c r="T23561" s="133"/>
      <c r="X23561" s="131"/>
      <c r="Y23561" s="133"/>
      <c r="AJ23561" s="133"/>
      <c r="AO23561" s="135"/>
      <c r="AP23561" s="135"/>
      <c r="BJ23561" s="136"/>
    </row>
    <row r="23562" spans="5:62" ht="14.25" customHeight="1" x14ac:dyDescent="0.25">
      <c r="E23562" s="113"/>
      <c r="H23562" s="133"/>
      <c r="T23562" s="133"/>
      <c r="X23562" s="131"/>
      <c r="Y23562" s="133"/>
      <c r="AJ23562" s="133"/>
      <c r="AO23562" s="135"/>
      <c r="AP23562" s="135"/>
      <c r="BJ23562" s="136"/>
    </row>
    <row r="23563" spans="5:62" ht="14.25" customHeight="1" x14ac:dyDescent="0.25">
      <c r="E23563" s="113"/>
      <c r="H23563" s="133"/>
      <c r="T23563" s="133"/>
      <c r="X23563" s="131"/>
      <c r="Y23563" s="133"/>
      <c r="AJ23563" s="133"/>
      <c r="AO23563" s="135"/>
      <c r="AP23563" s="135"/>
      <c r="BJ23563" s="136"/>
    </row>
    <row r="23564" spans="5:62" ht="14.25" customHeight="1" x14ac:dyDescent="0.25">
      <c r="E23564" s="113"/>
      <c r="H23564" s="133"/>
      <c r="T23564" s="133"/>
      <c r="X23564" s="131"/>
      <c r="Y23564" s="133"/>
      <c r="AJ23564" s="133"/>
      <c r="AO23564" s="135"/>
      <c r="AP23564" s="135"/>
      <c r="BJ23564" s="136"/>
    </row>
    <row r="23565" spans="5:62" ht="14.25" customHeight="1" x14ac:dyDescent="0.25">
      <c r="E23565" s="113"/>
      <c r="H23565" s="133"/>
      <c r="T23565" s="133"/>
      <c r="X23565" s="131"/>
      <c r="Y23565" s="133"/>
      <c r="AJ23565" s="133"/>
      <c r="AO23565" s="135"/>
      <c r="AP23565" s="135"/>
      <c r="BJ23565" s="136"/>
    </row>
    <row r="23566" spans="5:62" ht="14.25" customHeight="1" x14ac:dyDescent="0.25">
      <c r="E23566" s="113"/>
      <c r="H23566" s="133"/>
      <c r="T23566" s="133"/>
      <c r="X23566" s="131"/>
      <c r="Y23566" s="133"/>
      <c r="AJ23566" s="133"/>
      <c r="AO23566" s="135"/>
      <c r="AP23566" s="135"/>
      <c r="BJ23566" s="136"/>
    </row>
    <row r="23567" spans="5:62" ht="14.25" customHeight="1" x14ac:dyDescent="0.25">
      <c r="E23567" s="113"/>
      <c r="H23567" s="133"/>
      <c r="T23567" s="133"/>
      <c r="X23567" s="131"/>
      <c r="Y23567" s="133"/>
      <c r="AJ23567" s="133"/>
      <c r="AO23567" s="135"/>
      <c r="AP23567" s="135"/>
      <c r="BJ23567" s="136"/>
    </row>
    <row r="23568" spans="5:62" ht="14.25" customHeight="1" x14ac:dyDescent="0.25">
      <c r="E23568" s="113"/>
      <c r="H23568" s="133"/>
      <c r="T23568" s="133"/>
      <c r="X23568" s="131"/>
      <c r="Y23568" s="133"/>
      <c r="AJ23568" s="133"/>
      <c r="AO23568" s="135"/>
      <c r="AP23568" s="135"/>
      <c r="BJ23568" s="136"/>
    </row>
    <row r="23569" spans="5:62" ht="14.25" customHeight="1" x14ac:dyDescent="0.25">
      <c r="E23569" s="113"/>
      <c r="H23569" s="133"/>
      <c r="T23569" s="133"/>
      <c r="X23569" s="131"/>
      <c r="Y23569" s="133"/>
      <c r="AJ23569" s="133"/>
      <c r="AO23569" s="135"/>
      <c r="AP23569" s="135"/>
      <c r="BJ23569" s="136"/>
    </row>
    <row r="23570" spans="5:62" ht="14.25" customHeight="1" x14ac:dyDescent="0.25">
      <c r="E23570" s="113"/>
      <c r="H23570" s="133"/>
      <c r="T23570" s="133"/>
      <c r="X23570" s="131"/>
      <c r="Y23570" s="133"/>
      <c r="AJ23570" s="133"/>
      <c r="AO23570" s="135"/>
      <c r="AP23570" s="135"/>
      <c r="BJ23570" s="136"/>
    </row>
    <row r="23571" spans="5:62" ht="14.25" customHeight="1" x14ac:dyDescent="0.25">
      <c r="E23571" s="113"/>
      <c r="H23571" s="133"/>
      <c r="T23571" s="133"/>
      <c r="X23571" s="131"/>
      <c r="Y23571" s="133"/>
      <c r="AJ23571" s="133"/>
      <c r="AO23571" s="135"/>
      <c r="AP23571" s="135"/>
      <c r="BJ23571" s="136"/>
    </row>
    <row r="23572" spans="5:62" ht="14.25" customHeight="1" x14ac:dyDescent="0.25">
      <c r="E23572" s="113"/>
      <c r="H23572" s="133"/>
      <c r="T23572" s="133"/>
      <c r="X23572" s="131"/>
      <c r="Y23572" s="133"/>
      <c r="AJ23572" s="133"/>
      <c r="AO23572" s="135"/>
      <c r="AP23572" s="135"/>
      <c r="BJ23572" s="136"/>
    </row>
    <row r="23573" spans="5:62" ht="14.25" customHeight="1" x14ac:dyDescent="0.25">
      <c r="E23573" s="113"/>
      <c r="H23573" s="133"/>
      <c r="T23573" s="133"/>
      <c r="X23573" s="131"/>
      <c r="Y23573" s="133"/>
      <c r="AJ23573" s="133"/>
      <c r="AO23573" s="135"/>
      <c r="AP23573" s="135"/>
      <c r="BJ23573" s="136"/>
    </row>
    <row r="23574" spans="5:62" ht="14.25" customHeight="1" x14ac:dyDescent="0.25">
      <c r="E23574" s="113"/>
      <c r="H23574" s="133"/>
      <c r="T23574" s="133"/>
      <c r="X23574" s="131"/>
      <c r="Y23574" s="133"/>
      <c r="AJ23574" s="133"/>
      <c r="AO23574" s="135"/>
      <c r="AP23574" s="135"/>
      <c r="BJ23574" s="136"/>
    </row>
    <row r="23575" spans="5:62" ht="14.25" customHeight="1" x14ac:dyDescent="0.25">
      <c r="E23575" s="113"/>
      <c r="H23575" s="133"/>
      <c r="T23575" s="133"/>
      <c r="X23575" s="131"/>
      <c r="Y23575" s="133"/>
      <c r="AJ23575" s="133"/>
      <c r="AO23575" s="135"/>
      <c r="AP23575" s="135"/>
      <c r="BJ23575" s="136"/>
    </row>
    <row r="23576" spans="5:62" ht="14.25" customHeight="1" x14ac:dyDescent="0.25">
      <c r="E23576" s="113"/>
      <c r="H23576" s="133"/>
      <c r="T23576" s="133"/>
      <c r="X23576" s="131"/>
      <c r="Y23576" s="133"/>
      <c r="AJ23576" s="133"/>
      <c r="AO23576" s="135"/>
      <c r="AP23576" s="135"/>
      <c r="BJ23576" s="136"/>
    </row>
    <row r="23577" spans="5:62" ht="14.25" customHeight="1" x14ac:dyDescent="0.25">
      <c r="E23577" s="113"/>
      <c r="H23577" s="133"/>
      <c r="T23577" s="133"/>
      <c r="X23577" s="131"/>
      <c r="Y23577" s="133"/>
      <c r="AJ23577" s="133"/>
      <c r="AO23577" s="135"/>
      <c r="AP23577" s="135"/>
      <c r="BJ23577" s="136"/>
    </row>
    <row r="23578" spans="5:62" ht="14.25" customHeight="1" x14ac:dyDescent="0.25">
      <c r="E23578" s="113"/>
      <c r="H23578" s="133"/>
      <c r="T23578" s="133"/>
      <c r="X23578" s="131"/>
      <c r="Y23578" s="133"/>
      <c r="AJ23578" s="133"/>
      <c r="AO23578" s="135"/>
      <c r="AP23578" s="135"/>
      <c r="BJ23578" s="136"/>
    </row>
    <row r="23579" spans="5:62" ht="14.25" customHeight="1" x14ac:dyDescent="0.25">
      <c r="E23579" s="113"/>
      <c r="H23579" s="133"/>
      <c r="T23579" s="133"/>
      <c r="X23579" s="131"/>
      <c r="Y23579" s="133"/>
      <c r="AJ23579" s="133"/>
      <c r="AO23579" s="135"/>
      <c r="AP23579" s="135"/>
      <c r="BJ23579" s="136"/>
    </row>
    <row r="23580" spans="5:62" ht="14.25" customHeight="1" x14ac:dyDescent="0.25">
      <c r="E23580" s="113"/>
      <c r="H23580" s="133"/>
      <c r="T23580" s="133"/>
      <c r="X23580" s="131"/>
      <c r="Y23580" s="133"/>
      <c r="AJ23580" s="133"/>
      <c r="AO23580" s="135"/>
      <c r="AP23580" s="135"/>
      <c r="BJ23580" s="136"/>
    </row>
    <row r="23581" spans="5:62" ht="14.25" customHeight="1" x14ac:dyDescent="0.25">
      <c r="E23581" s="113"/>
      <c r="H23581" s="133"/>
      <c r="T23581" s="133"/>
      <c r="X23581" s="131"/>
      <c r="Y23581" s="133"/>
      <c r="AJ23581" s="133"/>
      <c r="AO23581" s="135"/>
      <c r="AP23581" s="135"/>
      <c r="BJ23581" s="136"/>
    </row>
    <row r="23582" spans="5:62" ht="14.25" customHeight="1" x14ac:dyDescent="0.25">
      <c r="E23582" s="113"/>
      <c r="H23582" s="133"/>
      <c r="T23582" s="133"/>
      <c r="X23582" s="131"/>
      <c r="Y23582" s="133"/>
      <c r="AJ23582" s="133"/>
      <c r="AO23582" s="135"/>
      <c r="AP23582" s="135"/>
      <c r="BJ23582" s="136"/>
    </row>
    <row r="23583" spans="5:62" ht="14.25" customHeight="1" x14ac:dyDescent="0.25">
      <c r="E23583" s="113"/>
      <c r="H23583" s="133"/>
      <c r="T23583" s="133"/>
      <c r="X23583" s="131"/>
      <c r="Y23583" s="133"/>
      <c r="AJ23583" s="133"/>
      <c r="AO23583" s="135"/>
      <c r="AP23583" s="135"/>
      <c r="BJ23583" s="136"/>
    </row>
    <row r="23584" spans="5:62" ht="14.25" customHeight="1" x14ac:dyDescent="0.25">
      <c r="E23584" s="113"/>
      <c r="H23584" s="133"/>
      <c r="T23584" s="133"/>
      <c r="X23584" s="131"/>
      <c r="Y23584" s="133"/>
      <c r="AJ23584" s="133"/>
      <c r="AO23584" s="135"/>
      <c r="AP23584" s="135"/>
      <c r="BJ23584" s="136"/>
    </row>
    <row r="23585" spans="5:62" ht="14.25" customHeight="1" x14ac:dyDescent="0.25">
      <c r="E23585" s="113"/>
      <c r="H23585" s="133"/>
      <c r="T23585" s="133"/>
      <c r="X23585" s="131"/>
      <c r="Y23585" s="133"/>
      <c r="AJ23585" s="133"/>
      <c r="AO23585" s="135"/>
      <c r="AP23585" s="135"/>
      <c r="BJ23585" s="136"/>
    </row>
    <row r="23586" spans="5:62" ht="14.25" customHeight="1" x14ac:dyDescent="0.25">
      <c r="E23586" s="113"/>
      <c r="H23586" s="133"/>
      <c r="T23586" s="133"/>
      <c r="X23586" s="131"/>
      <c r="Y23586" s="133"/>
      <c r="AJ23586" s="133"/>
      <c r="AO23586" s="135"/>
      <c r="AP23586" s="135"/>
      <c r="BJ23586" s="136"/>
    </row>
    <row r="23587" spans="5:62" ht="14.25" customHeight="1" x14ac:dyDescent="0.25">
      <c r="E23587" s="113"/>
      <c r="H23587" s="133"/>
      <c r="T23587" s="133"/>
      <c r="X23587" s="131"/>
      <c r="Y23587" s="133"/>
      <c r="AJ23587" s="133"/>
      <c r="AO23587" s="135"/>
      <c r="AP23587" s="135"/>
      <c r="BJ23587" s="136"/>
    </row>
    <row r="23588" spans="5:62" ht="14.25" customHeight="1" x14ac:dyDescent="0.25">
      <c r="E23588" s="113"/>
      <c r="H23588" s="133"/>
      <c r="T23588" s="133"/>
      <c r="X23588" s="131"/>
      <c r="Y23588" s="133"/>
      <c r="AJ23588" s="133"/>
      <c r="AO23588" s="135"/>
      <c r="AP23588" s="135"/>
      <c r="BJ23588" s="136"/>
    </row>
    <row r="23589" spans="5:62" ht="14.25" customHeight="1" x14ac:dyDescent="0.25">
      <c r="E23589" s="113"/>
      <c r="H23589" s="133"/>
      <c r="T23589" s="133"/>
      <c r="X23589" s="131"/>
      <c r="Y23589" s="133"/>
      <c r="AJ23589" s="133"/>
      <c r="AO23589" s="135"/>
      <c r="AP23589" s="135"/>
      <c r="BJ23589" s="136"/>
    </row>
    <row r="23590" spans="5:62" ht="14.25" customHeight="1" x14ac:dyDescent="0.25">
      <c r="E23590" s="113"/>
      <c r="H23590" s="133"/>
      <c r="T23590" s="133"/>
      <c r="X23590" s="131"/>
      <c r="Y23590" s="133"/>
      <c r="AJ23590" s="133"/>
      <c r="AO23590" s="135"/>
      <c r="AP23590" s="135"/>
      <c r="BJ23590" s="136"/>
    </row>
    <row r="23591" spans="5:62" ht="14.25" customHeight="1" x14ac:dyDescent="0.25">
      <c r="E23591" s="113"/>
      <c r="H23591" s="133"/>
      <c r="T23591" s="133"/>
      <c r="X23591" s="131"/>
      <c r="Y23591" s="133"/>
      <c r="AJ23591" s="133"/>
      <c r="AO23591" s="135"/>
      <c r="AP23591" s="135"/>
      <c r="BJ23591" s="136"/>
    </row>
    <row r="23592" spans="5:62" ht="14.25" customHeight="1" x14ac:dyDescent="0.25">
      <c r="E23592" s="113"/>
      <c r="H23592" s="133"/>
      <c r="T23592" s="133"/>
      <c r="X23592" s="131"/>
      <c r="Y23592" s="133"/>
      <c r="AJ23592" s="133"/>
      <c r="AO23592" s="135"/>
      <c r="AP23592" s="135"/>
      <c r="BJ23592" s="136"/>
    </row>
    <row r="23593" spans="5:62" ht="14.25" customHeight="1" x14ac:dyDescent="0.25">
      <c r="E23593" s="113"/>
      <c r="H23593" s="133"/>
      <c r="T23593" s="133"/>
      <c r="X23593" s="131"/>
      <c r="Y23593" s="133"/>
      <c r="AJ23593" s="133"/>
      <c r="AO23593" s="135"/>
      <c r="AP23593" s="135"/>
      <c r="BJ23593" s="136"/>
    </row>
    <row r="23594" spans="5:62" ht="14.25" customHeight="1" x14ac:dyDescent="0.25">
      <c r="E23594" s="113"/>
      <c r="H23594" s="133"/>
      <c r="T23594" s="133"/>
      <c r="X23594" s="131"/>
      <c r="Y23594" s="133"/>
      <c r="AJ23594" s="133"/>
      <c r="AO23594" s="135"/>
      <c r="AP23594" s="135"/>
      <c r="BJ23594" s="136"/>
    </row>
    <row r="23595" spans="5:62" ht="14.25" customHeight="1" x14ac:dyDescent="0.25">
      <c r="E23595" s="113"/>
      <c r="H23595" s="133"/>
      <c r="T23595" s="133"/>
      <c r="X23595" s="131"/>
      <c r="Y23595" s="133"/>
      <c r="AJ23595" s="133"/>
      <c r="AO23595" s="135"/>
      <c r="AP23595" s="135"/>
      <c r="BJ23595" s="136"/>
    </row>
    <row r="23596" spans="5:62" ht="14.25" customHeight="1" x14ac:dyDescent="0.25">
      <c r="E23596" s="113"/>
      <c r="H23596" s="133"/>
      <c r="T23596" s="133"/>
      <c r="X23596" s="131"/>
      <c r="Y23596" s="133"/>
      <c r="AJ23596" s="133"/>
      <c r="AO23596" s="135"/>
      <c r="AP23596" s="135"/>
      <c r="BJ23596" s="136"/>
    </row>
    <row r="23597" spans="5:62" ht="14.25" customHeight="1" x14ac:dyDescent="0.25">
      <c r="E23597" s="113"/>
      <c r="H23597" s="133"/>
      <c r="T23597" s="133"/>
      <c r="X23597" s="131"/>
      <c r="Y23597" s="133"/>
      <c r="AJ23597" s="133"/>
      <c r="AO23597" s="135"/>
      <c r="AP23597" s="135"/>
      <c r="BJ23597" s="136"/>
    </row>
    <row r="23598" spans="5:62" ht="14.25" customHeight="1" x14ac:dyDescent="0.25">
      <c r="E23598" s="113"/>
      <c r="H23598" s="133"/>
      <c r="T23598" s="133"/>
      <c r="X23598" s="131"/>
      <c r="Y23598" s="133"/>
      <c r="AJ23598" s="133"/>
      <c r="AO23598" s="135"/>
      <c r="AP23598" s="135"/>
      <c r="BJ23598" s="136"/>
    </row>
    <row r="23599" spans="5:62" ht="14.25" customHeight="1" x14ac:dyDescent="0.25">
      <c r="E23599" s="113"/>
      <c r="H23599" s="133"/>
      <c r="T23599" s="133"/>
      <c r="X23599" s="131"/>
      <c r="Y23599" s="133"/>
      <c r="AJ23599" s="133"/>
      <c r="AO23599" s="135"/>
      <c r="AP23599" s="135"/>
      <c r="BJ23599" s="136"/>
    </row>
    <row r="23600" spans="5:62" ht="14.25" customHeight="1" x14ac:dyDescent="0.25">
      <c r="E23600" s="113"/>
      <c r="H23600" s="133"/>
      <c r="T23600" s="133"/>
      <c r="X23600" s="131"/>
      <c r="Y23600" s="133"/>
      <c r="AJ23600" s="133"/>
      <c r="AO23600" s="135"/>
      <c r="AP23600" s="135"/>
      <c r="BJ23600" s="136"/>
    </row>
    <row r="23601" spans="5:62" ht="14.25" customHeight="1" x14ac:dyDescent="0.25">
      <c r="E23601" s="113"/>
      <c r="H23601" s="133"/>
      <c r="T23601" s="133"/>
      <c r="X23601" s="131"/>
      <c r="Y23601" s="133"/>
      <c r="AJ23601" s="133"/>
      <c r="AO23601" s="135"/>
      <c r="AP23601" s="135"/>
      <c r="BJ23601" s="136"/>
    </row>
    <row r="23602" spans="5:62" ht="14.25" customHeight="1" x14ac:dyDescent="0.25">
      <c r="E23602" s="113"/>
      <c r="H23602" s="133"/>
      <c r="T23602" s="133"/>
      <c r="X23602" s="131"/>
      <c r="Y23602" s="133"/>
      <c r="AJ23602" s="133"/>
      <c r="AO23602" s="135"/>
      <c r="AP23602" s="135"/>
      <c r="BJ23602" s="136"/>
    </row>
    <row r="23603" spans="5:62" ht="14.25" customHeight="1" x14ac:dyDescent="0.25">
      <c r="E23603" s="113"/>
      <c r="H23603" s="133"/>
      <c r="T23603" s="133"/>
      <c r="X23603" s="131"/>
      <c r="Y23603" s="133"/>
      <c r="AJ23603" s="133"/>
      <c r="AO23603" s="135"/>
      <c r="AP23603" s="135"/>
      <c r="BJ23603" s="136"/>
    </row>
    <row r="23604" spans="5:62" ht="14.25" customHeight="1" x14ac:dyDescent="0.25">
      <c r="E23604" s="113"/>
      <c r="H23604" s="133"/>
      <c r="T23604" s="133"/>
      <c r="X23604" s="131"/>
      <c r="Y23604" s="133"/>
      <c r="AJ23604" s="133"/>
      <c r="AO23604" s="135"/>
      <c r="AP23604" s="135"/>
      <c r="BJ23604" s="136"/>
    </row>
    <row r="23605" spans="5:62" ht="14.25" customHeight="1" x14ac:dyDescent="0.25">
      <c r="E23605" s="113"/>
      <c r="H23605" s="133"/>
      <c r="T23605" s="133"/>
      <c r="X23605" s="131"/>
      <c r="Y23605" s="133"/>
      <c r="AJ23605" s="133"/>
      <c r="AO23605" s="135"/>
      <c r="AP23605" s="135"/>
      <c r="BJ23605" s="136"/>
    </row>
    <row r="23606" spans="5:62" ht="14.25" customHeight="1" x14ac:dyDescent="0.25">
      <c r="E23606" s="113"/>
      <c r="H23606" s="133"/>
      <c r="T23606" s="133"/>
      <c r="X23606" s="131"/>
      <c r="Y23606" s="133"/>
      <c r="AJ23606" s="133"/>
      <c r="AO23606" s="135"/>
      <c r="AP23606" s="135"/>
      <c r="BJ23606" s="136"/>
    </row>
    <row r="23607" spans="5:62" ht="14.25" customHeight="1" x14ac:dyDescent="0.25">
      <c r="E23607" s="113"/>
      <c r="H23607" s="133"/>
      <c r="T23607" s="133"/>
      <c r="X23607" s="131"/>
      <c r="Y23607" s="133"/>
      <c r="AJ23607" s="133"/>
      <c r="AO23607" s="135"/>
      <c r="AP23607" s="135"/>
      <c r="BJ23607" s="136"/>
    </row>
    <row r="23608" spans="5:62" ht="14.25" customHeight="1" x14ac:dyDescent="0.25">
      <c r="E23608" s="113"/>
      <c r="H23608" s="133"/>
      <c r="T23608" s="133"/>
      <c r="X23608" s="131"/>
      <c r="Y23608" s="133"/>
      <c r="AJ23608" s="133"/>
      <c r="AO23608" s="135"/>
      <c r="AP23608" s="135"/>
      <c r="BJ23608" s="136"/>
    </row>
    <row r="23609" spans="5:62" ht="14.25" customHeight="1" x14ac:dyDescent="0.25">
      <c r="E23609" s="113"/>
      <c r="H23609" s="133"/>
      <c r="T23609" s="133"/>
      <c r="X23609" s="131"/>
      <c r="Y23609" s="133"/>
      <c r="AJ23609" s="133"/>
      <c r="AO23609" s="135"/>
      <c r="AP23609" s="135"/>
      <c r="BJ23609" s="136"/>
    </row>
    <row r="23610" spans="5:62" ht="14.25" customHeight="1" x14ac:dyDescent="0.25">
      <c r="E23610" s="113"/>
      <c r="H23610" s="133"/>
      <c r="T23610" s="133"/>
      <c r="X23610" s="131"/>
      <c r="Y23610" s="133"/>
      <c r="AJ23610" s="133"/>
      <c r="AO23610" s="135"/>
      <c r="AP23610" s="135"/>
      <c r="BJ23610" s="136"/>
    </row>
    <row r="23611" spans="5:62" ht="14.25" customHeight="1" x14ac:dyDescent="0.25">
      <c r="E23611" s="113"/>
      <c r="H23611" s="133"/>
      <c r="T23611" s="133"/>
      <c r="X23611" s="131"/>
      <c r="Y23611" s="133"/>
      <c r="AJ23611" s="133"/>
      <c r="AO23611" s="135"/>
      <c r="AP23611" s="135"/>
      <c r="BJ23611" s="136"/>
    </row>
    <row r="23612" spans="5:62" ht="14.25" customHeight="1" x14ac:dyDescent="0.25">
      <c r="E23612" s="113"/>
      <c r="H23612" s="133"/>
      <c r="T23612" s="133"/>
      <c r="X23612" s="131"/>
      <c r="Y23612" s="133"/>
      <c r="AJ23612" s="133"/>
      <c r="AO23612" s="135"/>
      <c r="AP23612" s="135"/>
      <c r="BJ23612" s="136"/>
    </row>
    <row r="23613" spans="5:62" ht="14.25" customHeight="1" x14ac:dyDescent="0.25">
      <c r="E23613" s="113"/>
      <c r="H23613" s="133"/>
      <c r="T23613" s="133"/>
      <c r="X23613" s="131"/>
      <c r="Y23613" s="133"/>
      <c r="AJ23613" s="133"/>
      <c r="AO23613" s="135"/>
      <c r="AP23613" s="135"/>
      <c r="BJ23613" s="136"/>
    </row>
    <row r="23614" spans="5:62" ht="14.25" customHeight="1" x14ac:dyDescent="0.25">
      <c r="E23614" s="113"/>
      <c r="H23614" s="133"/>
      <c r="T23614" s="133"/>
      <c r="X23614" s="131"/>
      <c r="Y23614" s="133"/>
      <c r="AJ23614" s="133"/>
      <c r="AO23614" s="135"/>
      <c r="AP23614" s="135"/>
      <c r="BJ23614" s="136"/>
    </row>
    <row r="23615" spans="5:62" ht="14.25" customHeight="1" x14ac:dyDescent="0.25">
      <c r="E23615" s="113"/>
      <c r="H23615" s="133"/>
      <c r="T23615" s="133"/>
      <c r="X23615" s="131"/>
      <c r="Y23615" s="133"/>
      <c r="AJ23615" s="133"/>
      <c r="AO23615" s="135"/>
      <c r="AP23615" s="135"/>
      <c r="BJ23615" s="136"/>
    </row>
    <row r="23616" spans="5:62" ht="14.25" customHeight="1" x14ac:dyDescent="0.25">
      <c r="E23616" s="113"/>
      <c r="H23616" s="133"/>
      <c r="T23616" s="133"/>
      <c r="X23616" s="131"/>
      <c r="Y23616" s="133"/>
      <c r="AJ23616" s="133"/>
      <c r="AO23616" s="135"/>
      <c r="AP23616" s="135"/>
      <c r="BJ23616" s="136"/>
    </row>
    <row r="23617" spans="5:62" ht="14.25" customHeight="1" x14ac:dyDescent="0.25">
      <c r="E23617" s="113"/>
      <c r="H23617" s="133"/>
      <c r="T23617" s="133"/>
      <c r="X23617" s="131"/>
      <c r="Y23617" s="133"/>
      <c r="AJ23617" s="133"/>
      <c r="AO23617" s="135"/>
      <c r="AP23617" s="135"/>
      <c r="BJ23617" s="136"/>
    </row>
    <row r="23618" spans="5:62" ht="14.25" customHeight="1" x14ac:dyDescent="0.25">
      <c r="E23618" s="113"/>
      <c r="H23618" s="133"/>
      <c r="T23618" s="133"/>
      <c r="X23618" s="131"/>
      <c r="Y23618" s="133"/>
      <c r="AJ23618" s="133"/>
      <c r="AO23618" s="135"/>
      <c r="AP23618" s="135"/>
      <c r="BJ23618" s="136"/>
    </row>
    <row r="23619" spans="5:62" ht="14.25" customHeight="1" x14ac:dyDescent="0.25">
      <c r="E23619" s="113"/>
      <c r="H23619" s="133"/>
      <c r="T23619" s="133"/>
      <c r="X23619" s="131"/>
      <c r="Y23619" s="133"/>
      <c r="AJ23619" s="133"/>
      <c r="AO23619" s="135"/>
      <c r="AP23619" s="135"/>
      <c r="BJ23619" s="136"/>
    </row>
    <row r="23620" spans="5:62" ht="14.25" customHeight="1" x14ac:dyDescent="0.25">
      <c r="E23620" s="113"/>
      <c r="H23620" s="133"/>
      <c r="T23620" s="133"/>
      <c r="X23620" s="131"/>
      <c r="Y23620" s="133"/>
      <c r="AJ23620" s="133"/>
      <c r="AO23620" s="135"/>
      <c r="AP23620" s="135"/>
      <c r="BJ23620" s="136"/>
    </row>
    <row r="23621" spans="5:62" ht="14.25" customHeight="1" x14ac:dyDescent="0.25">
      <c r="E23621" s="113"/>
      <c r="H23621" s="133"/>
      <c r="T23621" s="133"/>
      <c r="X23621" s="131"/>
      <c r="Y23621" s="133"/>
      <c r="AJ23621" s="133"/>
      <c r="AO23621" s="135"/>
      <c r="AP23621" s="135"/>
      <c r="BJ23621" s="136"/>
    </row>
    <row r="23622" spans="5:62" ht="14.25" customHeight="1" x14ac:dyDescent="0.25">
      <c r="E23622" s="113"/>
      <c r="H23622" s="133"/>
      <c r="T23622" s="133"/>
      <c r="X23622" s="131"/>
      <c r="Y23622" s="133"/>
      <c r="AJ23622" s="133"/>
      <c r="AO23622" s="135"/>
      <c r="AP23622" s="135"/>
      <c r="BJ23622" s="136"/>
    </row>
    <row r="23623" spans="5:62" ht="14.25" customHeight="1" x14ac:dyDescent="0.25">
      <c r="E23623" s="113"/>
      <c r="H23623" s="133"/>
      <c r="T23623" s="133"/>
      <c r="X23623" s="131"/>
      <c r="Y23623" s="133"/>
      <c r="AJ23623" s="133"/>
      <c r="AO23623" s="135"/>
      <c r="AP23623" s="135"/>
      <c r="BJ23623" s="136"/>
    </row>
    <row r="23624" spans="5:62" ht="14.25" customHeight="1" x14ac:dyDescent="0.25">
      <c r="E23624" s="113"/>
      <c r="H23624" s="133"/>
      <c r="T23624" s="133"/>
      <c r="X23624" s="131"/>
      <c r="Y23624" s="133"/>
      <c r="AJ23624" s="133"/>
      <c r="AO23624" s="135"/>
      <c r="AP23624" s="135"/>
      <c r="BJ23624" s="136"/>
    </row>
    <row r="23625" spans="5:62" ht="14.25" customHeight="1" x14ac:dyDescent="0.25">
      <c r="E23625" s="113"/>
      <c r="H23625" s="133"/>
      <c r="T23625" s="133"/>
      <c r="X23625" s="131"/>
      <c r="Y23625" s="133"/>
      <c r="AJ23625" s="133"/>
      <c r="AO23625" s="135"/>
      <c r="AP23625" s="135"/>
      <c r="BJ23625" s="136"/>
    </row>
    <row r="23626" spans="5:62" ht="14.25" customHeight="1" x14ac:dyDescent="0.25">
      <c r="E23626" s="113"/>
      <c r="H23626" s="133"/>
      <c r="T23626" s="133"/>
      <c r="X23626" s="131"/>
      <c r="Y23626" s="133"/>
      <c r="AJ23626" s="133"/>
      <c r="AO23626" s="135"/>
      <c r="AP23626" s="135"/>
      <c r="BJ23626" s="136"/>
    </row>
    <row r="23627" spans="5:62" ht="14.25" customHeight="1" x14ac:dyDescent="0.25">
      <c r="E23627" s="113"/>
      <c r="H23627" s="133"/>
      <c r="T23627" s="133"/>
      <c r="X23627" s="131"/>
      <c r="Y23627" s="133"/>
      <c r="AJ23627" s="133"/>
      <c r="AO23627" s="135"/>
      <c r="AP23627" s="135"/>
      <c r="BJ23627" s="136"/>
    </row>
    <row r="23628" spans="5:62" ht="14.25" customHeight="1" x14ac:dyDescent="0.25">
      <c r="E23628" s="113"/>
      <c r="H23628" s="133"/>
      <c r="T23628" s="133"/>
      <c r="X23628" s="131"/>
      <c r="Y23628" s="133"/>
      <c r="AJ23628" s="133"/>
      <c r="AO23628" s="135"/>
      <c r="AP23628" s="135"/>
      <c r="BJ23628" s="136"/>
    </row>
    <row r="23629" spans="5:62" ht="14.25" customHeight="1" x14ac:dyDescent="0.25">
      <c r="E23629" s="113"/>
      <c r="H23629" s="133"/>
      <c r="T23629" s="133"/>
      <c r="X23629" s="131"/>
      <c r="Y23629" s="133"/>
      <c r="AJ23629" s="133"/>
      <c r="AO23629" s="135"/>
      <c r="AP23629" s="135"/>
      <c r="BJ23629" s="136"/>
    </row>
    <row r="23630" spans="5:62" ht="14.25" customHeight="1" x14ac:dyDescent="0.25">
      <c r="E23630" s="113"/>
      <c r="H23630" s="133"/>
      <c r="T23630" s="133"/>
      <c r="X23630" s="131"/>
      <c r="Y23630" s="133"/>
      <c r="AJ23630" s="133"/>
      <c r="AO23630" s="135"/>
      <c r="AP23630" s="135"/>
      <c r="BJ23630" s="136"/>
    </row>
    <row r="23631" spans="5:62" ht="14.25" customHeight="1" x14ac:dyDescent="0.25">
      <c r="E23631" s="113"/>
      <c r="H23631" s="133"/>
      <c r="T23631" s="133"/>
      <c r="X23631" s="131"/>
      <c r="Y23631" s="133"/>
      <c r="AJ23631" s="133"/>
      <c r="AO23631" s="135"/>
      <c r="AP23631" s="135"/>
      <c r="BJ23631" s="136"/>
    </row>
    <row r="23632" spans="5:62" ht="14.25" customHeight="1" x14ac:dyDescent="0.25">
      <c r="E23632" s="113"/>
      <c r="H23632" s="133"/>
      <c r="T23632" s="133"/>
      <c r="X23632" s="131"/>
      <c r="Y23632" s="133"/>
      <c r="AJ23632" s="133"/>
      <c r="AO23632" s="135"/>
      <c r="AP23632" s="135"/>
      <c r="BJ23632" s="136"/>
    </row>
    <row r="23633" spans="5:62" ht="14.25" customHeight="1" x14ac:dyDescent="0.25">
      <c r="E23633" s="113"/>
      <c r="H23633" s="133"/>
      <c r="T23633" s="133"/>
      <c r="X23633" s="131"/>
      <c r="Y23633" s="133"/>
      <c r="AJ23633" s="133"/>
      <c r="AO23633" s="135"/>
      <c r="AP23633" s="135"/>
      <c r="BJ23633" s="136"/>
    </row>
    <row r="23634" spans="5:62" ht="14.25" customHeight="1" x14ac:dyDescent="0.25">
      <c r="E23634" s="113"/>
      <c r="H23634" s="133"/>
      <c r="T23634" s="133"/>
      <c r="X23634" s="131"/>
      <c r="Y23634" s="133"/>
      <c r="AJ23634" s="133"/>
      <c r="AO23634" s="135"/>
      <c r="AP23634" s="135"/>
      <c r="BJ23634" s="136"/>
    </row>
    <row r="23635" spans="5:62" ht="14.25" customHeight="1" x14ac:dyDescent="0.25">
      <c r="E23635" s="113"/>
      <c r="H23635" s="133"/>
      <c r="T23635" s="133"/>
      <c r="X23635" s="131"/>
      <c r="Y23635" s="133"/>
      <c r="AJ23635" s="133"/>
      <c r="AO23635" s="135"/>
      <c r="AP23635" s="135"/>
      <c r="BJ23635" s="136"/>
    </row>
    <row r="23636" spans="5:62" ht="14.25" customHeight="1" x14ac:dyDescent="0.25">
      <c r="E23636" s="113"/>
      <c r="H23636" s="133"/>
      <c r="T23636" s="133"/>
      <c r="X23636" s="131"/>
      <c r="Y23636" s="133"/>
      <c r="AJ23636" s="133"/>
      <c r="AO23636" s="135"/>
      <c r="AP23636" s="135"/>
      <c r="BJ23636" s="136"/>
    </row>
    <row r="23637" spans="5:62" ht="14.25" customHeight="1" x14ac:dyDescent="0.25">
      <c r="E23637" s="113"/>
      <c r="H23637" s="133"/>
      <c r="T23637" s="133"/>
      <c r="X23637" s="131"/>
      <c r="Y23637" s="133"/>
      <c r="AJ23637" s="133"/>
      <c r="AO23637" s="135"/>
      <c r="AP23637" s="135"/>
      <c r="BJ23637" s="136"/>
    </row>
    <row r="23638" spans="5:62" ht="14.25" customHeight="1" x14ac:dyDescent="0.25">
      <c r="E23638" s="113"/>
      <c r="H23638" s="133"/>
      <c r="T23638" s="133"/>
      <c r="X23638" s="131"/>
      <c r="Y23638" s="133"/>
      <c r="AJ23638" s="133"/>
      <c r="AO23638" s="135"/>
      <c r="AP23638" s="135"/>
      <c r="BJ23638" s="136"/>
    </row>
    <row r="23639" spans="5:62" ht="14.25" customHeight="1" x14ac:dyDescent="0.25">
      <c r="E23639" s="113"/>
      <c r="H23639" s="133"/>
      <c r="T23639" s="133"/>
      <c r="X23639" s="131"/>
      <c r="Y23639" s="133"/>
      <c r="AJ23639" s="133"/>
      <c r="AO23639" s="135"/>
      <c r="AP23639" s="135"/>
      <c r="BJ23639" s="136"/>
    </row>
    <row r="23640" spans="5:62" ht="14.25" customHeight="1" x14ac:dyDescent="0.25">
      <c r="E23640" s="113"/>
      <c r="H23640" s="133"/>
      <c r="T23640" s="133"/>
      <c r="X23640" s="131"/>
      <c r="Y23640" s="133"/>
      <c r="AJ23640" s="133"/>
      <c r="AO23640" s="135"/>
      <c r="AP23640" s="135"/>
      <c r="BJ23640" s="136"/>
    </row>
    <row r="23641" spans="5:62" ht="14.25" customHeight="1" x14ac:dyDescent="0.25">
      <c r="E23641" s="113"/>
      <c r="H23641" s="133"/>
      <c r="T23641" s="133"/>
      <c r="X23641" s="131"/>
      <c r="Y23641" s="133"/>
      <c r="AJ23641" s="133"/>
      <c r="AO23641" s="135"/>
      <c r="AP23641" s="135"/>
      <c r="BJ23641" s="136"/>
    </row>
    <row r="23642" spans="5:62" ht="14.25" customHeight="1" x14ac:dyDescent="0.25">
      <c r="E23642" s="113"/>
      <c r="H23642" s="133"/>
      <c r="T23642" s="133"/>
      <c r="X23642" s="131"/>
      <c r="Y23642" s="133"/>
      <c r="AJ23642" s="133"/>
      <c r="AO23642" s="135"/>
      <c r="AP23642" s="135"/>
      <c r="BJ23642" s="136"/>
    </row>
    <row r="23643" spans="5:62" ht="14.25" customHeight="1" x14ac:dyDescent="0.25">
      <c r="E23643" s="113"/>
      <c r="H23643" s="133"/>
      <c r="T23643" s="133"/>
      <c r="X23643" s="131"/>
      <c r="Y23643" s="133"/>
      <c r="AJ23643" s="133"/>
      <c r="AO23643" s="135"/>
      <c r="AP23643" s="135"/>
      <c r="BJ23643" s="136"/>
    </row>
    <row r="23644" spans="5:62" ht="14.25" customHeight="1" x14ac:dyDescent="0.25">
      <c r="E23644" s="113"/>
      <c r="H23644" s="133"/>
      <c r="T23644" s="133"/>
      <c r="X23644" s="131"/>
      <c r="Y23644" s="133"/>
      <c r="AJ23644" s="133"/>
      <c r="AO23644" s="135"/>
      <c r="AP23644" s="135"/>
      <c r="BJ23644" s="136"/>
    </row>
    <row r="23645" spans="5:62" ht="14.25" customHeight="1" x14ac:dyDescent="0.25">
      <c r="E23645" s="113"/>
      <c r="H23645" s="133"/>
      <c r="T23645" s="133"/>
      <c r="X23645" s="131"/>
      <c r="Y23645" s="133"/>
      <c r="AJ23645" s="133"/>
      <c r="AO23645" s="135"/>
      <c r="AP23645" s="135"/>
      <c r="BJ23645" s="136"/>
    </row>
    <row r="23646" spans="5:62" ht="14.25" customHeight="1" x14ac:dyDescent="0.25">
      <c r="E23646" s="113"/>
      <c r="H23646" s="133"/>
      <c r="T23646" s="133"/>
      <c r="X23646" s="131"/>
      <c r="Y23646" s="133"/>
      <c r="AJ23646" s="133"/>
      <c r="AO23646" s="135"/>
      <c r="AP23646" s="135"/>
      <c r="BJ23646" s="136"/>
    </row>
    <row r="23647" spans="5:62" ht="14.25" customHeight="1" x14ac:dyDescent="0.25">
      <c r="E23647" s="113"/>
      <c r="H23647" s="133"/>
      <c r="T23647" s="133"/>
      <c r="X23647" s="131"/>
      <c r="Y23647" s="133"/>
      <c r="AJ23647" s="133"/>
      <c r="AO23647" s="135"/>
      <c r="AP23647" s="135"/>
      <c r="BJ23647" s="136"/>
    </row>
    <row r="23648" spans="5:62" ht="14.25" customHeight="1" x14ac:dyDescent="0.25">
      <c r="E23648" s="113"/>
      <c r="H23648" s="133"/>
      <c r="T23648" s="133"/>
      <c r="X23648" s="131"/>
      <c r="Y23648" s="133"/>
      <c r="AJ23648" s="133"/>
      <c r="AO23648" s="135"/>
      <c r="AP23648" s="135"/>
      <c r="BJ23648" s="136"/>
    </row>
    <row r="23649" spans="5:62" ht="14.25" customHeight="1" x14ac:dyDescent="0.25">
      <c r="E23649" s="113"/>
      <c r="H23649" s="133"/>
      <c r="T23649" s="133"/>
      <c r="X23649" s="131"/>
      <c r="Y23649" s="133"/>
      <c r="AJ23649" s="133"/>
      <c r="AO23649" s="135"/>
      <c r="AP23649" s="135"/>
      <c r="BJ23649" s="136"/>
    </row>
    <row r="23650" spans="5:62" ht="14.25" customHeight="1" x14ac:dyDescent="0.25">
      <c r="E23650" s="113"/>
      <c r="H23650" s="133"/>
      <c r="T23650" s="133"/>
      <c r="X23650" s="131"/>
      <c r="Y23650" s="133"/>
      <c r="AJ23650" s="133"/>
      <c r="AO23650" s="135"/>
      <c r="AP23650" s="135"/>
      <c r="BJ23650" s="136"/>
    </row>
    <row r="23651" spans="5:62" ht="14.25" customHeight="1" x14ac:dyDescent="0.25">
      <c r="E23651" s="113"/>
      <c r="H23651" s="133"/>
      <c r="T23651" s="133"/>
      <c r="X23651" s="131"/>
      <c r="Y23651" s="133"/>
      <c r="AJ23651" s="133"/>
      <c r="AO23651" s="135"/>
      <c r="AP23651" s="135"/>
      <c r="BJ23651" s="136"/>
    </row>
    <row r="23652" spans="5:62" ht="14.25" customHeight="1" x14ac:dyDescent="0.25">
      <c r="E23652" s="113"/>
      <c r="H23652" s="133"/>
      <c r="T23652" s="133"/>
      <c r="X23652" s="131"/>
      <c r="Y23652" s="133"/>
      <c r="AJ23652" s="133"/>
      <c r="AO23652" s="135"/>
      <c r="AP23652" s="135"/>
      <c r="BJ23652" s="136"/>
    </row>
    <row r="23653" spans="5:62" ht="14.25" customHeight="1" x14ac:dyDescent="0.25">
      <c r="E23653" s="113"/>
      <c r="H23653" s="133"/>
      <c r="T23653" s="133"/>
      <c r="X23653" s="131"/>
      <c r="Y23653" s="133"/>
      <c r="AJ23653" s="133"/>
      <c r="AO23653" s="135"/>
      <c r="AP23653" s="135"/>
      <c r="BJ23653" s="136"/>
    </row>
    <row r="23654" spans="5:62" ht="14.25" customHeight="1" x14ac:dyDescent="0.25">
      <c r="E23654" s="113"/>
      <c r="H23654" s="133"/>
      <c r="T23654" s="133"/>
      <c r="X23654" s="131"/>
      <c r="Y23654" s="133"/>
      <c r="AJ23654" s="133"/>
      <c r="AO23654" s="135"/>
      <c r="AP23654" s="135"/>
      <c r="BJ23654" s="136"/>
    </row>
    <row r="23655" spans="5:62" ht="14.25" customHeight="1" x14ac:dyDescent="0.25">
      <c r="E23655" s="113"/>
      <c r="H23655" s="133"/>
      <c r="T23655" s="133"/>
      <c r="X23655" s="131"/>
      <c r="Y23655" s="133"/>
      <c r="AJ23655" s="133"/>
      <c r="AO23655" s="135"/>
      <c r="AP23655" s="135"/>
      <c r="BJ23655" s="136"/>
    </row>
    <row r="23656" spans="5:62" ht="14.25" customHeight="1" x14ac:dyDescent="0.25">
      <c r="E23656" s="113"/>
      <c r="H23656" s="133"/>
      <c r="T23656" s="133"/>
      <c r="X23656" s="131"/>
      <c r="Y23656" s="133"/>
      <c r="AJ23656" s="133"/>
      <c r="AO23656" s="135"/>
      <c r="AP23656" s="135"/>
      <c r="BJ23656" s="136"/>
    </row>
    <row r="23657" spans="5:62" ht="14.25" customHeight="1" x14ac:dyDescent="0.25">
      <c r="E23657" s="113"/>
      <c r="H23657" s="133"/>
      <c r="T23657" s="133"/>
      <c r="X23657" s="131"/>
      <c r="Y23657" s="133"/>
      <c r="AJ23657" s="133"/>
      <c r="AO23657" s="135"/>
      <c r="AP23657" s="135"/>
      <c r="BJ23657" s="136"/>
    </row>
    <row r="23658" spans="5:62" ht="14.25" customHeight="1" x14ac:dyDescent="0.25">
      <c r="E23658" s="113"/>
      <c r="H23658" s="133"/>
      <c r="T23658" s="133"/>
      <c r="X23658" s="131"/>
      <c r="Y23658" s="133"/>
      <c r="AJ23658" s="133"/>
      <c r="AO23658" s="135"/>
      <c r="AP23658" s="135"/>
      <c r="BJ23658" s="136"/>
    </row>
    <row r="23659" spans="5:62" ht="14.25" customHeight="1" x14ac:dyDescent="0.25">
      <c r="E23659" s="113"/>
      <c r="H23659" s="133"/>
      <c r="T23659" s="133"/>
      <c r="X23659" s="131"/>
      <c r="Y23659" s="133"/>
      <c r="AJ23659" s="133"/>
      <c r="AO23659" s="135"/>
      <c r="AP23659" s="135"/>
      <c r="BJ23659" s="136"/>
    </row>
    <row r="23660" spans="5:62" ht="14.25" customHeight="1" x14ac:dyDescent="0.25">
      <c r="E23660" s="113"/>
      <c r="H23660" s="133"/>
      <c r="T23660" s="133"/>
      <c r="X23660" s="131"/>
      <c r="Y23660" s="133"/>
      <c r="AJ23660" s="133"/>
      <c r="AO23660" s="135"/>
      <c r="AP23660" s="135"/>
      <c r="BJ23660" s="136"/>
    </row>
    <row r="23661" spans="5:62" ht="14.25" customHeight="1" x14ac:dyDescent="0.25">
      <c r="E23661" s="113"/>
      <c r="H23661" s="133"/>
      <c r="T23661" s="133"/>
      <c r="X23661" s="131"/>
      <c r="Y23661" s="133"/>
      <c r="AJ23661" s="133"/>
      <c r="AO23661" s="135"/>
      <c r="AP23661" s="135"/>
      <c r="BJ23661" s="136"/>
    </row>
    <row r="23662" spans="5:62" ht="14.25" customHeight="1" x14ac:dyDescent="0.25">
      <c r="E23662" s="113"/>
      <c r="H23662" s="133"/>
      <c r="T23662" s="133"/>
      <c r="X23662" s="131"/>
      <c r="Y23662" s="133"/>
      <c r="AJ23662" s="133"/>
      <c r="AO23662" s="135"/>
      <c r="AP23662" s="135"/>
      <c r="BJ23662" s="136"/>
    </row>
    <row r="23663" spans="5:62" ht="14.25" customHeight="1" x14ac:dyDescent="0.25">
      <c r="E23663" s="113"/>
      <c r="H23663" s="133"/>
      <c r="T23663" s="133"/>
      <c r="X23663" s="131"/>
      <c r="Y23663" s="133"/>
      <c r="AJ23663" s="133"/>
      <c r="AO23663" s="135"/>
      <c r="AP23663" s="135"/>
      <c r="BJ23663" s="136"/>
    </row>
    <row r="23664" spans="5:62" ht="14.25" customHeight="1" x14ac:dyDescent="0.25">
      <c r="E23664" s="113"/>
      <c r="H23664" s="133"/>
      <c r="T23664" s="133"/>
      <c r="X23664" s="131"/>
      <c r="Y23664" s="133"/>
      <c r="AJ23664" s="133"/>
      <c r="AO23664" s="135"/>
      <c r="AP23664" s="135"/>
      <c r="BJ23664" s="136"/>
    </row>
    <row r="23665" spans="5:62" ht="14.25" customHeight="1" x14ac:dyDescent="0.25">
      <c r="E23665" s="113"/>
      <c r="H23665" s="133"/>
      <c r="T23665" s="133"/>
      <c r="X23665" s="131"/>
      <c r="Y23665" s="133"/>
      <c r="AJ23665" s="133"/>
      <c r="AO23665" s="135"/>
      <c r="AP23665" s="135"/>
      <c r="BJ23665" s="136"/>
    </row>
    <row r="23666" spans="5:62" ht="14.25" customHeight="1" x14ac:dyDescent="0.25">
      <c r="E23666" s="113"/>
      <c r="H23666" s="133"/>
      <c r="T23666" s="133"/>
      <c r="X23666" s="131"/>
      <c r="Y23666" s="133"/>
      <c r="AJ23666" s="133"/>
      <c r="AO23666" s="135"/>
      <c r="AP23666" s="135"/>
      <c r="BJ23666" s="136"/>
    </row>
    <row r="23667" spans="5:62" ht="14.25" customHeight="1" x14ac:dyDescent="0.25">
      <c r="E23667" s="113"/>
      <c r="H23667" s="133"/>
      <c r="T23667" s="133"/>
      <c r="X23667" s="131"/>
      <c r="Y23667" s="133"/>
      <c r="AJ23667" s="133"/>
      <c r="AO23667" s="135"/>
      <c r="AP23667" s="135"/>
      <c r="BJ23667" s="136"/>
    </row>
    <row r="23668" spans="5:62" ht="14.25" customHeight="1" x14ac:dyDescent="0.25">
      <c r="E23668" s="113"/>
      <c r="H23668" s="133"/>
      <c r="T23668" s="133"/>
      <c r="X23668" s="131"/>
      <c r="Y23668" s="133"/>
      <c r="AJ23668" s="133"/>
      <c r="AO23668" s="135"/>
      <c r="AP23668" s="135"/>
      <c r="BJ23668" s="136"/>
    </row>
    <row r="23669" spans="5:62" ht="14.25" customHeight="1" x14ac:dyDescent="0.25">
      <c r="E23669" s="113"/>
      <c r="H23669" s="133"/>
      <c r="T23669" s="133"/>
      <c r="X23669" s="131"/>
      <c r="Y23669" s="133"/>
      <c r="AJ23669" s="133"/>
      <c r="AO23669" s="135"/>
      <c r="AP23669" s="135"/>
      <c r="BJ23669" s="136"/>
    </row>
    <row r="23670" spans="5:62" ht="14.25" customHeight="1" x14ac:dyDescent="0.25">
      <c r="E23670" s="113"/>
      <c r="H23670" s="133"/>
      <c r="T23670" s="133"/>
      <c r="X23670" s="131"/>
      <c r="Y23670" s="133"/>
      <c r="AJ23670" s="133"/>
      <c r="AO23670" s="135"/>
      <c r="AP23670" s="135"/>
      <c r="BJ23670" s="136"/>
    </row>
    <row r="23671" spans="5:62" ht="14.25" customHeight="1" x14ac:dyDescent="0.25">
      <c r="E23671" s="113"/>
      <c r="H23671" s="133"/>
      <c r="T23671" s="133"/>
      <c r="X23671" s="131"/>
      <c r="Y23671" s="133"/>
      <c r="AJ23671" s="133"/>
      <c r="AO23671" s="135"/>
      <c r="AP23671" s="135"/>
      <c r="BJ23671" s="136"/>
    </row>
    <row r="23672" spans="5:62" ht="14.25" customHeight="1" x14ac:dyDescent="0.25">
      <c r="E23672" s="113"/>
      <c r="H23672" s="133"/>
      <c r="T23672" s="133"/>
      <c r="X23672" s="131"/>
      <c r="Y23672" s="133"/>
      <c r="AJ23672" s="133"/>
      <c r="AO23672" s="135"/>
      <c r="AP23672" s="135"/>
      <c r="BJ23672" s="136"/>
    </row>
    <row r="23673" spans="5:62" ht="14.25" customHeight="1" x14ac:dyDescent="0.25">
      <c r="E23673" s="113"/>
      <c r="H23673" s="133"/>
      <c r="T23673" s="133"/>
      <c r="X23673" s="131"/>
      <c r="Y23673" s="133"/>
      <c r="AJ23673" s="133"/>
      <c r="AO23673" s="135"/>
      <c r="AP23673" s="135"/>
      <c r="BJ23673" s="136"/>
    </row>
    <row r="23674" spans="5:62" ht="14.25" customHeight="1" x14ac:dyDescent="0.25">
      <c r="E23674" s="113"/>
      <c r="H23674" s="133"/>
      <c r="T23674" s="133"/>
      <c r="X23674" s="131"/>
      <c r="Y23674" s="133"/>
      <c r="AJ23674" s="133"/>
      <c r="AO23674" s="135"/>
      <c r="AP23674" s="135"/>
      <c r="BJ23674" s="136"/>
    </row>
    <row r="23675" spans="5:62" ht="14.25" customHeight="1" x14ac:dyDescent="0.25">
      <c r="E23675" s="113"/>
      <c r="H23675" s="133"/>
      <c r="T23675" s="133"/>
      <c r="X23675" s="131"/>
      <c r="Y23675" s="133"/>
      <c r="AJ23675" s="133"/>
      <c r="AO23675" s="135"/>
      <c r="AP23675" s="135"/>
      <c r="BJ23675" s="136"/>
    </row>
    <row r="23676" spans="5:62" ht="14.25" customHeight="1" x14ac:dyDescent="0.25">
      <c r="E23676" s="113"/>
      <c r="H23676" s="133"/>
      <c r="T23676" s="133"/>
      <c r="X23676" s="131"/>
      <c r="Y23676" s="133"/>
      <c r="AJ23676" s="133"/>
      <c r="AO23676" s="135"/>
      <c r="AP23676" s="135"/>
      <c r="BJ23676" s="136"/>
    </row>
    <row r="23677" spans="5:62" ht="14.25" customHeight="1" x14ac:dyDescent="0.25">
      <c r="E23677" s="113"/>
      <c r="H23677" s="133"/>
      <c r="T23677" s="133"/>
      <c r="X23677" s="131"/>
      <c r="Y23677" s="133"/>
      <c r="AJ23677" s="133"/>
      <c r="AO23677" s="135"/>
      <c r="AP23677" s="135"/>
      <c r="BJ23677" s="136"/>
    </row>
    <row r="23678" spans="5:62" ht="14.25" customHeight="1" x14ac:dyDescent="0.25">
      <c r="E23678" s="113"/>
      <c r="H23678" s="133"/>
      <c r="T23678" s="133"/>
      <c r="X23678" s="131"/>
      <c r="Y23678" s="133"/>
      <c r="AJ23678" s="133"/>
      <c r="AO23678" s="135"/>
      <c r="AP23678" s="135"/>
      <c r="BJ23678" s="136"/>
    </row>
    <row r="23679" spans="5:62" ht="14.25" customHeight="1" x14ac:dyDescent="0.25">
      <c r="E23679" s="113"/>
      <c r="H23679" s="133"/>
      <c r="T23679" s="133"/>
      <c r="X23679" s="131"/>
      <c r="Y23679" s="133"/>
      <c r="AJ23679" s="133"/>
      <c r="AO23679" s="135"/>
      <c r="AP23679" s="135"/>
      <c r="BJ23679" s="136"/>
    </row>
    <row r="23680" spans="5:62" ht="14.25" customHeight="1" x14ac:dyDescent="0.25">
      <c r="E23680" s="113"/>
      <c r="H23680" s="133"/>
      <c r="T23680" s="133"/>
      <c r="X23680" s="131"/>
      <c r="Y23680" s="133"/>
      <c r="AJ23680" s="133"/>
      <c r="AO23680" s="135"/>
      <c r="AP23680" s="135"/>
      <c r="BJ23680" s="136"/>
    </row>
    <row r="23681" spans="5:62" ht="14.25" customHeight="1" x14ac:dyDescent="0.25">
      <c r="E23681" s="113"/>
      <c r="H23681" s="133"/>
      <c r="T23681" s="133"/>
      <c r="X23681" s="131"/>
      <c r="Y23681" s="133"/>
      <c r="AJ23681" s="133"/>
      <c r="AO23681" s="135"/>
      <c r="AP23681" s="135"/>
      <c r="BJ23681" s="136"/>
    </row>
    <row r="23682" spans="5:62" ht="14.25" customHeight="1" x14ac:dyDescent="0.25">
      <c r="E23682" s="113"/>
      <c r="H23682" s="133"/>
      <c r="T23682" s="133"/>
      <c r="X23682" s="131"/>
      <c r="Y23682" s="133"/>
      <c r="AJ23682" s="133"/>
      <c r="AO23682" s="135"/>
      <c r="AP23682" s="135"/>
      <c r="BJ23682" s="136"/>
    </row>
    <row r="23683" spans="5:62" ht="14.25" customHeight="1" x14ac:dyDescent="0.25">
      <c r="E23683" s="113"/>
      <c r="H23683" s="133"/>
      <c r="T23683" s="133"/>
      <c r="X23683" s="131"/>
      <c r="Y23683" s="133"/>
      <c r="AJ23683" s="133"/>
      <c r="AO23683" s="135"/>
      <c r="AP23683" s="135"/>
      <c r="BJ23683" s="136"/>
    </row>
    <row r="23684" spans="5:62" ht="14.25" customHeight="1" x14ac:dyDescent="0.25">
      <c r="E23684" s="113"/>
      <c r="H23684" s="133"/>
      <c r="T23684" s="133"/>
      <c r="X23684" s="131"/>
      <c r="Y23684" s="133"/>
      <c r="AJ23684" s="133"/>
      <c r="AO23684" s="135"/>
      <c r="AP23684" s="135"/>
      <c r="BJ23684" s="136"/>
    </row>
    <row r="23685" spans="5:62" ht="14.25" customHeight="1" x14ac:dyDescent="0.25">
      <c r="E23685" s="113"/>
      <c r="H23685" s="133"/>
      <c r="T23685" s="133"/>
      <c r="X23685" s="131"/>
      <c r="Y23685" s="133"/>
      <c r="AJ23685" s="133"/>
      <c r="AO23685" s="135"/>
      <c r="AP23685" s="135"/>
      <c r="BJ23685" s="136"/>
    </row>
    <row r="23686" spans="5:62" ht="14.25" customHeight="1" x14ac:dyDescent="0.25">
      <c r="E23686" s="113"/>
      <c r="H23686" s="133"/>
      <c r="T23686" s="133"/>
      <c r="X23686" s="131"/>
      <c r="Y23686" s="133"/>
      <c r="AJ23686" s="133"/>
      <c r="AO23686" s="135"/>
      <c r="AP23686" s="135"/>
      <c r="BJ23686" s="136"/>
    </row>
    <row r="23687" spans="5:62" ht="14.25" customHeight="1" x14ac:dyDescent="0.25">
      <c r="E23687" s="113"/>
      <c r="H23687" s="133"/>
      <c r="T23687" s="133"/>
      <c r="X23687" s="131"/>
      <c r="Y23687" s="133"/>
      <c r="AJ23687" s="133"/>
      <c r="AO23687" s="135"/>
      <c r="AP23687" s="135"/>
      <c r="BJ23687" s="136"/>
    </row>
    <row r="23688" spans="5:62" ht="14.25" customHeight="1" x14ac:dyDescent="0.25">
      <c r="E23688" s="113"/>
      <c r="H23688" s="133"/>
      <c r="T23688" s="133"/>
      <c r="X23688" s="131"/>
      <c r="Y23688" s="133"/>
      <c r="AJ23688" s="133"/>
      <c r="AO23688" s="135"/>
      <c r="AP23688" s="135"/>
      <c r="BJ23688" s="136"/>
    </row>
    <row r="23689" spans="5:62" ht="14.25" customHeight="1" x14ac:dyDescent="0.25">
      <c r="E23689" s="113"/>
      <c r="H23689" s="133"/>
      <c r="T23689" s="133"/>
      <c r="X23689" s="131"/>
      <c r="Y23689" s="133"/>
      <c r="AJ23689" s="133"/>
      <c r="AO23689" s="135"/>
      <c r="AP23689" s="135"/>
      <c r="BJ23689" s="136"/>
    </row>
    <row r="23690" spans="5:62" ht="14.25" customHeight="1" x14ac:dyDescent="0.25">
      <c r="E23690" s="113"/>
      <c r="H23690" s="133"/>
      <c r="T23690" s="133"/>
      <c r="X23690" s="131"/>
      <c r="Y23690" s="133"/>
      <c r="AJ23690" s="133"/>
      <c r="AO23690" s="135"/>
      <c r="AP23690" s="135"/>
      <c r="BJ23690" s="136"/>
    </row>
    <row r="23691" spans="5:62" ht="14.25" customHeight="1" x14ac:dyDescent="0.25">
      <c r="E23691" s="113"/>
      <c r="H23691" s="133"/>
      <c r="T23691" s="133"/>
      <c r="X23691" s="131"/>
      <c r="Y23691" s="133"/>
      <c r="AJ23691" s="133"/>
      <c r="AO23691" s="135"/>
      <c r="AP23691" s="135"/>
      <c r="BJ23691" s="136"/>
    </row>
    <row r="23692" spans="5:62" ht="14.25" customHeight="1" x14ac:dyDescent="0.25">
      <c r="E23692" s="113"/>
      <c r="H23692" s="133"/>
      <c r="T23692" s="133"/>
      <c r="X23692" s="131"/>
      <c r="Y23692" s="133"/>
      <c r="AJ23692" s="133"/>
      <c r="AO23692" s="135"/>
      <c r="AP23692" s="135"/>
      <c r="BJ23692" s="136"/>
    </row>
    <row r="23693" spans="5:62" ht="14.25" customHeight="1" x14ac:dyDescent="0.25">
      <c r="E23693" s="113"/>
      <c r="H23693" s="133"/>
      <c r="T23693" s="133"/>
      <c r="X23693" s="131"/>
      <c r="Y23693" s="133"/>
      <c r="AJ23693" s="133"/>
      <c r="AO23693" s="135"/>
      <c r="AP23693" s="135"/>
      <c r="BJ23693" s="136"/>
    </row>
    <row r="23694" spans="5:62" ht="14.25" customHeight="1" x14ac:dyDescent="0.25">
      <c r="E23694" s="113"/>
      <c r="H23694" s="133"/>
      <c r="T23694" s="133"/>
      <c r="X23694" s="131"/>
      <c r="Y23694" s="133"/>
      <c r="AJ23694" s="133"/>
      <c r="AO23694" s="135"/>
      <c r="AP23694" s="135"/>
      <c r="BJ23694" s="136"/>
    </row>
    <row r="23695" spans="5:62" ht="14.25" customHeight="1" x14ac:dyDescent="0.25">
      <c r="E23695" s="113"/>
      <c r="H23695" s="133"/>
      <c r="T23695" s="133"/>
      <c r="X23695" s="131"/>
      <c r="Y23695" s="133"/>
      <c r="AJ23695" s="133"/>
      <c r="AO23695" s="135"/>
      <c r="AP23695" s="135"/>
      <c r="BJ23695" s="136"/>
    </row>
    <row r="23696" spans="5:62" ht="14.25" customHeight="1" x14ac:dyDescent="0.25">
      <c r="E23696" s="113"/>
      <c r="H23696" s="133"/>
      <c r="T23696" s="133"/>
      <c r="X23696" s="131"/>
      <c r="Y23696" s="133"/>
      <c r="AJ23696" s="133"/>
      <c r="AO23696" s="135"/>
      <c r="AP23696" s="135"/>
      <c r="BJ23696" s="136"/>
    </row>
    <row r="23697" spans="5:62" ht="14.25" customHeight="1" x14ac:dyDescent="0.25">
      <c r="E23697" s="113"/>
      <c r="H23697" s="133"/>
      <c r="T23697" s="133"/>
      <c r="X23697" s="131"/>
      <c r="Y23697" s="133"/>
      <c r="AJ23697" s="133"/>
      <c r="AO23697" s="135"/>
      <c r="AP23697" s="135"/>
      <c r="BJ23697" s="136"/>
    </row>
    <row r="23698" spans="5:62" ht="14.25" customHeight="1" x14ac:dyDescent="0.25">
      <c r="E23698" s="113"/>
      <c r="H23698" s="133"/>
      <c r="T23698" s="133"/>
      <c r="X23698" s="131"/>
      <c r="Y23698" s="133"/>
      <c r="AJ23698" s="133"/>
      <c r="AO23698" s="135"/>
      <c r="AP23698" s="135"/>
      <c r="BJ23698" s="136"/>
    </row>
    <row r="23699" spans="5:62" ht="14.25" customHeight="1" x14ac:dyDescent="0.25">
      <c r="E23699" s="113"/>
      <c r="H23699" s="133"/>
      <c r="T23699" s="133"/>
      <c r="X23699" s="131"/>
      <c r="Y23699" s="133"/>
      <c r="AJ23699" s="133"/>
      <c r="AO23699" s="135"/>
      <c r="AP23699" s="135"/>
      <c r="BJ23699" s="136"/>
    </row>
    <row r="23700" spans="5:62" ht="14.25" customHeight="1" x14ac:dyDescent="0.25">
      <c r="E23700" s="113"/>
      <c r="H23700" s="133"/>
      <c r="T23700" s="133"/>
      <c r="X23700" s="131"/>
      <c r="Y23700" s="133"/>
      <c r="AJ23700" s="133"/>
      <c r="AO23700" s="135"/>
      <c r="AP23700" s="135"/>
      <c r="BJ23700" s="136"/>
    </row>
    <row r="23701" spans="5:62" ht="14.25" customHeight="1" x14ac:dyDescent="0.25">
      <c r="E23701" s="113"/>
      <c r="H23701" s="133"/>
      <c r="T23701" s="133"/>
      <c r="X23701" s="131"/>
      <c r="Y23701" s="133"/>
      <c r="AJ23701" s="133"/>
      <c r="AO23701" s="135"/>
      <c r="AP23701" s="135"/>
      <c r="BJ23701" s="136"/>
    </row>
    <row r="23702" spans="5:62" ht="14.25" customHeight="1" x14ac:dyDescent="0.25">
      <c r="E23702" s="113"/>
      <c r="H23702" s="133"/>
      <c r="T23702" s="133"/>
      <c r="X23702" s="131"/>
      <c r="Y23702" s="133"/>
      <c r="AJ23702" s="133"/>
      <c r="AO23702" s="135"/>
      <c r="AP23702" s="135"/>
      <c r="BJ23702" s="136"/>
    </row>
    <row r="23703" spans="5:62" ht="14.25" customHeight="1" x14ac:dyDescent="0.25">
      <c r="E23703" s="113"/>
      <c r="H23703" s="133"/>
      <c r="T23703" s="133"/>
      <c r="X23703" s="131"/>
      <c r="Y23703" s="133"/>
      <c r="AJ23703" s="133"/>
      <c r="AO23703" s="135"/>
      <c r="AP23703" s="135"/>
      <c r="BJ23703" s="136"/>
    </row>
    <row r="23704" spans="5:62" ht="14.25" customHeight="1" x14ac:dyDescent="0.25">
      <c r="E23704" s="113"/>
      <c r="H23704" s="133"/>
      <c r="T23704" s="133"/>
      <c r="X23704" s="131"/>
      <c r="Y23704" s="133"/>
      <c r="AJ23704" s="133"/>
      <c r="AO23704" s="135"/>
      <c r="AP23704" s="135"/>
      <c r="BJ23704" s="136"/>
    </row>
    <row r="23705" spans="5:62" ht="14.25" customHeight="1" x14ac:dyDescent="0.25">
      <c r="E23705" s="113"/>
      <c r="H23705" s="133"/>
      <c r="T23705" s="133"/>
      <c r="X23705" s="131"/>
      <c r="Y23705" s="133"/>
      <c r="AJ23705" s="133"/>
      <c r="AO23705" s="135"/>
      <c r="AP23705" s="135"/>
      <c r="BJ23705" s="136"/>
    </row>
    <row r="23706" spans="5:62" ht="14.25" customHeight="1" x14ac:dyDescent="0.25">
      <c r="E23706" s="113"/>
      <c r="H23706" s="133"/>
      <c r="T23706" s="133"/>
      <c r="X23706" s="131"/>
      <c r="Y23706" s="133"/>
      <c r="AJ23706" s="133"/>
      <c r="AO23706" s="135"/>
      <c r="AP23706" s="135"/>
      <c r="BJ23706" s="136"/>
    </row>
    <row r="23707" spans="5:62" ht="14.25" customHeight="1" x14ac:dyDescent="0.25">
      <c r="E23707" s="113"/>
      <c r="H23707" s="133"/>
      <c r="T23707" s="133"/>
      <c r="X23707" s="131"/>
      <c r="Y23707" s="133"/>
      <c r="AJ23707" s="133"/>
      <c r="AO23707" s="135"/>
      <c r="AP23707" s="135"/>
      <c r="BJ23707" s="136"/>
    </row>
    <row r="23708" spans="5:62" ht="14.25" customHeight="1" x14ac:dyDescent="0.25">
      <c r="E23708" s="113"/>
      <c r="H23708" s="133"/>
      <c r="T23708" s="133"/>
      <c r="X23708" s="131"/>
      <c r="Y23708" s="133"/>
      <c r="AJ23708" s="133"/>
      <c r="AO23708" s="135"/>
      <c r="AP23708" s="135"/>
      <c r="BJ23708" s="136"/>
    </row>
    <row r="23709" spans="5:62" ht="14.25" customHeight="1" x14ac:dyDescent="0.25">
      <c r="E23709" s="113"/>
      <c r="H23709" s="133"/>
      <c r="T23709" s="133"/>
      <c r="X23709" s="131"/>
      <c r="Y23709" s="133"/>
      <c r="AJ23709" s="133"/>
      <c r="AO23709" s="135"/>
      <c r="AP23709" s="135"/>
      <c r="BJ23709" s="136"/>
    </row>
    <row r="23710" spans="5:62" ht="14.25" customHeight="1" x14ac:dyDescent="0.25">
      <c r="E23710" s="113"/>
      <c r="H23710" s="133"/>
      <c r="T23710" s="133"/>
      <c r="X23710" s="131"/>
      <c r="Y23710" s="133"/>
      <c r="AJ23710" s="133"/>
      <c r="AO23710" s="135"/>
      <c r="AP23710" s="135"/>
      <c r="BJ23710" s="136"/>
    </row>
    <row r="23711" spans="5:62" ht="14.25" customHeight="1" x14ac:dyDescent="0.25">
      <c r="E23711" s="113"/>
      <c r="H23711" s="133"/>
      <c r="T23711" s="133"/>
      <c r="X23711" s="131"/>
      <c r="Y23711" s="133"/>
      <c r="AJ23711" s="133"/>
      <c r="AO23711" s="135"/>
      <c r="AP23711" s="135"/>
      <c r="BJ23711" s="136"/>
    </row>
    <row r="23712" spans="5:62" ht="14.25" customHeight="1" x14ac:dyDescent="0.25">
      <c r="E23712" s="113"/>
      <c r="H23712" s="133"/>
      <c r="T23712" s="133"/>
      <c r="X23712" s="131"/>
      <c r="Y23712" s="133"/>
      <c r="AJ23712" s="133"/>
      <c r="AO23712" s="135"/>
      <c r="AP23712" s="135"/>
      <c r="BJ23712" s="136"/>
    </row>
    <row r="23713" spans="5:62" ht="14.25" customHeight="1" x14ac:dyDescent="0.25">
      <c r="E23713" s="113"/>
      <c r="H23713" s="133"/>
      <c r="T23713" s="133"/>
      <c r="X23713" s="131"/>
      <c r="Y23713" s="133"/>
      <c r="AJ23713" s="133"/>
      <c r="AO23713" s="135"/>
      <c r="AP23713" s="135"/>
      <c r="BJ23713" s="136"/>
    </row>
    <row r="23714" spans="5:62" ht="14.25" customHeight="1" x14ac:dyDescent="0.25">
      <c r="E23714" s="113"/>
      <c r="H23714" s="133"/>
      <c r="T23714" s="133"/>
      <c r="X23714" s="131"/>
      <c r="Y23714" s="133"/>
      <c r="AJ23714" s="133"/>
      <c r="AO23714" s="135"/>
      <c r="AP23714" s="135"/>
      <c r="BJ23714" s="136"/>
    </row>
    <row r="23715" spans="5:62" ht="14.25" customHeight="1" x14ac:dyDescent="0.25">
      <c r="E23715" s="113"/>
      <c r="H23715" s="133"/>
      <c r="T23715" s="133"/>
      <c r="X23715" s="131"/>
      <c r="Y23715" s="133"/>
      <c r="AJ23715" s="133"/>
      <c r="AO23715" s="135"/>
      <c r="AP23715" s="135"/>
      <c r="BJ23715" s="136"/>
    </row>
    <row r="23716" spans="5:62" ht="14.25" customHeight="1" x14ac:dyDescent="0.25">
      <c r="E23716" s="113"/>
      <c r="H23716" s="133"/>
      <c r="T23716" s="133"/>
      <c r="X23716" s="131"/>
      <c r="Y23716" s="133"/>
      <c r="AJ23716" s="133"/>
      <c r="AO23716" s="135"/>
      <c r="AP23716" s="135"/>
      <c r="BJ23716" s="136"/>
    </row>
    <row r="23717" spans="5:62" ht="14.25" customHeight="1" x14ac:dyDescent="0.25">
      <c r="E23717" s="113"/>
      <c r="H23717" s="133"/>
      <c r="T23717" s="133"/>
      <c r="X23717" s="131"/>
      <c r="Y23717" s="133"/>
      <c r="AJ23717" s="133"/>
      <c r="AO23717" s="135"/>
      <c r="AP23717" s="135"/>
      <c r="BJ23717" s="136"/>
    </row>
    <row r="23718" spans="5:62" ht="14.25" customHeight="1" x14ac:dyDescent="0.25">
      <c r="E23718" s="113"/>
      <c r="H23718" s="133"/>
      <c r="T23718" s="133"/>
      <c r="X23718" s="131"/>
      <c r="Y23718" s="133"/>
      <c r="AJ23718" s="133"/>
      <c r="AO23718" s="135"/>
      <c r="AP23718" s="135"/>
      <c r="BJ23718" s="136"/>
    </row>
    <row r="23719" spans="5:62" ht="14.25" customHeight="1" x14ac:dyDescent="0.25">
      <c r="E23719" s="113"/>
      <c r="H23719" s="133"/>
      <c r="T23719" s="133"/>
      <c r="X23719" s="131"/>
      <c r="Y23719" s="133"/>
      <c r="AJ23719" s="133"/>
      <c r="AO23719" s="135"/>
      <c r="AP23719" s="135"/>
      <c r="BJ23719" s="136"/>
    </row>
    <row r="23720" spans="5:62" ht="14.25" customHeight="1" x14ac:dyDescent="0.25">
      <c r="E23720" s="113"/>
      <c r="H23720" s="133"/>
      <c r="T23720" s="133"/>
      <c r="X23720" s="131"/>
      <c r="Y23720" s="133"/>
      <c r="AJ23720" s="133"/>
      <c r="AO23720" s="135"/>
      <c r="AP23720" s="135"/>
      <c r="BJ23720" s="136"/>
    </row>
    <row r="23721" spans="5:62" ht="14.25" customHeight="1" x14ac:dyDescent="0.25">
      <c r="E23721" s="113"/>
      <c r="H23721" s="133"/>
      <c r="T23721" s="133"/>
      <c r="X23721" s="131"/>
      <c r="Y23721" s="133"/>
      <c r="AJ23721" s="133"/>
      <c r="AO23721" s="135"/>
      <c r="AP23721" s="135"/>
      <c r="BJ23721" s="136"/>
    </row>
    <row r="23722" spans="5:62" ht="14.25" customHeight="1" x14ac:dyDescent="0.25">
      <c r="E23722" s="113"/>
      <c r="H23722" s="133"/>
      <c r="T23722" s="133"/>
      <c r="X23722" s="131"/>
      <c r="Y23722" s="133"/>
      <c r="AJ23722" s="133"/>
      <c r="AO23722" s="135"/>
      <c r="AP23722" s="135"/>
      <c r="BJ23722" s="136"/>
    </row>
    <row r="23723" spans="5:62" ht="14.25" customHeight="1" x14ac:dyDescent="0.25">
      <c r="E23723" s="113"/>
      <c r="H23723" s="133"/>
      <c r="T23723" s="133"/>
      <c r="X23723" s="131"/>
      <c r="Y23723" s="133"/>
      <c r="AJ23723" s="133"/>
      <c r="AO23723" s="135"/>
      <c r="AP23723" s="135"/>
      <c r="BJ23723" s="136"/>
    </row>
    <row r="23724" spans="5:62" ht="14.25" customHeight="1" x14ac:dyDescent="0.25">
      <c r="E23724" s="113"/>
      <c r="H23724" s="133"/>
      <c r="T23724" s="133"/>
      <c r="X23724" s="131"/>
      <c r="Y23724" s="133"/>
      <c r="AJ23724" s="133"/>
      <c r="AO23724" s="135"/>
      <c r="AP23724" s="135"/>
      <c r="BJ23724" s="136"/>
    </row>
    <row r="23725" spans="5:62" ht="14.25" customHeight="1" x14ac:dyDescent="0.25">
      <c r="E23725" s="113"/>
      <c r="H23725" s="133"/>
      <c r="T23725" s="133"/>
      <c r="X23725" s="131"/>
      <c r="Y23725" s="133"/>
      <c r="AJ23725" s="133"/>
      <c r="AO23725" s="135"/>
      <c r="AP23725" s="135"/>
      <c r="BJ23725" s="136"/>
    </row>
    <row r="23726" spans="5:62" ht="14.25" customHeight="1" x14ac:dyDescent="0.25">
      <c r="E23726" s="113"/>
      <c r="H23726" s="133"/>
      <c r="T23726" s="133"/>
      <c r="X23726" s="131"/>
      <c r="Y23726" s="133"/>
      <c r="AJ23726" s="133"/>
      <c r="AO23726" s="135"/>
      <c r="AP23726" s="135"/>
      <c r="BJ23726" s="136"/>
    </row>
    <row r="23727" spans="5:62" ht="14.25" customHeight="1" x14ac:dyDescent="0.25">
      <c r="E23727" s="113"/>
      <c r="H23727" s="133"/>
      <c r="T23727" s="133"/>
      <c r="X23727" s="131"/>
      <c r="Y23727" s="133"/>
      <c r="AJ23727" s="133"/>
      <c r="AO23727" s="135"/>
      <c r="AP23727" s="135"/>
      <c r="BJ23727" s="136"/>
    </row>
    <row r="23728" spans="5:62" ht="14.25" customHeight="1" x14ac:dyDescent="0.25">
      <c r="E23728" s="113"/>
      <c r="H23728" s="133"/>
      <c r="T23728" s="133"/>
      <c r="X23728" s="131"/>
      <c r="Y23728" s="133"/>
      <c r="AJ23728" s="133"/>
      <c r="AO23728" s="135"/>
      <c r="AP23728" s="135"/>
      <c r="BJ23728" s="136"/>
    </row>
    <row r="23729" spans="5:62" ht="14.25" customHeight="1" x14ac:dyDescent="0.25">
      <c r="E23729" s="113"/>
      <c r="H23729" s="133"/>
      <c r="T23729" s="133"/>
      <c r="X23729" s="131"/>
      <c r="Y23729" s="133"/>
      <c r="AJ23729" s="133"/>
      <c r="AO23729" s="135"/>
      <c r="AP23729" s="135"/>
      <c r="BJ23729" s="136"/>
    </row>
    <row r="23730" spans="5:62" ht="14.25" customHeight="1" x14ac:dyDescent="0.25">
      <c r="E23730" s="113"/>
      <c r="H23730" s="133"/>
      <c r="T23730" s="133"/>
      <c r="X23730" s="131"/>
      <c r="Y23730" s="133"/>
      <c r="AJ23730" s="133"/>
      <c r="AO23730" s="135"/>
      <c r="AP23730" s="135"/>
      <c r="BJ23730" s="136"/>
    </row>
    <row r="23731" spans="5:62" ht="14.25" customHeight="1" x14ac:dyDescent="0.25">
      <c r="E23731" s="113"/>
      <c r="H23731" s="133"/>
      <c r="T23731" s="133"/>
      <c r="X23731" s="131"/>
      <c r="Y23731" s="133"/>
      <c r="AJ23731" s="133"/>
      <c r="AO23731" s="135"/>
      <c r="AP23731" s="135"/>
      <c r="BJ23731" s="136"/>
    </row>
    <row r="23732" spans="5:62" ht="14.25" customHeight="1" x14ac:dyDescent="0.25">
      <c r="E23732" s="113"/>
      <c r="H23732" s="133"/>
      <c r="T23732" s="133"/>
      <c r="X23732" s="131"/>
      <c r="Y23732" s="133"/>
      <c r="AJ23732" s="133"/>
      <c r="AO23732" s="135"/>
      <c r="AP23732" s="135"/>
      <c r="BJ23732" s="136"/>
    </row>
    <row r="23733" spans="5:62" ht="14.25" customHeight="1" x14ac:dyDescent="0.25">
      <c r="E23733" s="113"/>
      <c r="H23733" s="133"/>
      <c r="T23733" s="133"/>
      <c r="X23733" s="131"/>
      <c r="Y23733" s="133"/>
      <c r="AJ23733" s="133"/>
      <c r="AO23733" s="135"/>
      <c r="AP23733" s="135"/>
      <c r="BJ23733" s="136"/>
    </row>
    <row r="23734" spans="5:62" ht="14.25" customHeight="1" x14ac:dyDescent="0.25">
      <c r="E23734" s="113"/>
      <c r="H23734" s="133"/>
      <c r="T23734" s="133"/>
      <c r="X23734" s="131"/>
      <c r="Y23734" s="133"/>
      <c r="AJ23734" s="133"/>
      <c r="AO23734" s="135"/>
      <c r="AP23734" s="135"/>
      <c r="BJ23734" s="136"/>
    </row>
    <row r="23735" spans="5:62" ht="14.25" customHeight="1" x14ac:dyDescent="0.25">
      <c r="E23735" s="113"/>
      <c r="H23735" s="133"/>
      <c r="T23735" s="133"/>
      <c r="X23735" s="131"/>
      <c r="Y23735" s="133"/>
      <c r="AJ23735" s="133"/>
      <c r="AO23735" s="135"/>
      <c r="AP23735" s="135"/>
      <c r="BJ23735" s="136"/>
    </row>
    <row r="23736" spans="5:62" ht="14.25" customHeight="1" x14ac:dyDescent="0.25">
      <c r="E23736" s="113"/>
      <c r="H23736" s="133"/>
      <c r="T23736" s="133"/>
      <c r="X23736" s="131"/>
      <c r="Y23736" s="133"/>
      <c r="AJ23736" s="133"/>
      <c r="AO23736" s="135"/>
      <c r="AP23736" s="135"/>
      <c r="BJ23736" s="136"/>
    </row>
    <row r="23737" spans="5:62" ht="14.25" customHeight="1" x14ac:dyDescent="0.25">
      <c r="E23737" s="113"/>
      <c r="H23737" s="133"/>
      <c r="T23737" s="133"/>
      <c r="X23737" s="131"/>
      <c r="Y23737" s="133"/>
      <c r="AJ23737" s="133"/>
      <c r="AO23737" s="135"/>
      <c r="AP23737" s="135"/>
      <c r="BJ23737" s="136"/>
    </row>
    <row r="23738" spans="5:62" ht="14.25" customHeight="1" x14ac:dyDescent="0.25">
      <c r="E23738" s="113"/>
      <c r="H23738" s="133"/>
      <c r="T23738" s="133"/>
      <c r="X23738" s="131"/>
      <c r="Y23738" s="133"/>
      <c r="AJ23738" s="133"/>
      <c r="AO23738" s="135"/>
      <c r="AP23738" s="135"/>
      <c r="BJ23738" s="136"/>
    </row>
    <row r="23739" spans="5:62" ht="14.25" customHeight="1" x14ac:dyDescent="0.25">
      <c r="E23739" s="113"/>
      <c r="H23739" s="133"/>
      <c r="T23739" s="133"/>
      <c r="X23739" s="131"/>
      <c r="Y23739" s="133"/>
      <c r="AJ23739" s="133"/>
      <c r="AO23739" s="135"/>
      <c r="AP23739" s="135"/>
      <c r="BJ23739" s="136"/>
    </row>
    <row r="23740" spans="5:62" ht="14.25" customHeight="1" x14ac:dyDescent="0.25">
      <c r="E23740" s="113"/>
      <c r="H23740" s="133"/>
      <c r="T23740" s="133"/>
      <c r="X23740" s="131"/>
      <c r="Y23740" s="133"/>
      <c r="AJ23740" s="133"/>
      <c r="AO23740" s="135"/>
      <c r="AP23740" s="135"/>
      <c r="BJ23740" s="136"/>
    </row>
    <row r="23741" spans="5:62" ht="14.25" customHeight="1" x14ac:dyDescent="0.25">
      <c r="E23741" s="113"/>
      <c r="H23741" s="133"/>
      <c r="T23741" s="133"/>
      <c r="X23741" s="131"/>
      <c r="Y23741" s="133"/>
      <c r="AJ23741" s="133"/>
      <c r="AO23741" s="135"/>
      <c r="AP23741" s="135"/>
      <c r="BJ23741" s="136"/>
    </row>
    <row r="23742" spans="5:62" ht="14.25" customHeight="1" x14ac:dyDescent="0.25">
      <c r="E23742" s="113"/>
      <c r="H23742" s="133"/>
      <c r="T23742" s="133"/>
      <c r="X23742" s="131"/>
      <c r="Y23742" s="133"/>
      <c r="AJ23742" s="133"/>
      <c r="AO23742" s="135"/>
      <c r="AP23742" s="135"/>
      <c r="BJ23742" s="136"/>
    </row>
    <row r="23743" spans="5:62" ht="14.25" customHeight="1" x14ac:dyDescent="0.25">
      <c r="E23743" s="113"/>
      <c r="H23743" s="133"/>
      <c r="T23743" s="133"/>
      <c r="X23743" s="131"/>
      <c r="Y23743" s="133"/>
      <c r="AJ23743" s="133"/>
      <c r="AO23743" s="135"/>
      <c r="AP23743" s="135"/>
      <c r="BJ23743" s="136"/>
    </row>
    <row r="23744" spans="5:62" ht="14.25" customHeight="1" x14ac:dyDescent="0.25">
      <c r="E23744" s="113"/>
      <c r="H23744" s="133"/>
      <c r="T23744" s="133"/>
      <c r="X23744" s="131"/>
      <c r="Y23744" s="133"/>
      <c r="AJ23744" s="133"/>
      <c r="AO23744" s="135"/>
      <c r="AP23744" s="135"/>
      <c r="BJ23744" s="136"/>
    </row>
    <row r="23745" spans="5:62" ht="14.25" customHeight="1" x14ac:dyDescent="0.25">
      <c r="E23745" s="113"/>
      <c r="H23745" s="133"/>
      <c r="T23745" s="133"/>
      <c r="X23745" s="131"/>
      <c r="Y23745" s="133"/>
      <c r="AJ23745" s="133"/>
      <c r="AO23745" s="135"/>
      <c r="AP23745" s="135"/>
      <c r="BJ23745" s="136"/>
    </row>
    <row r="23746" spans="5:62" ht="14.25" customHeight="1" x14ac:dyDescent="0.25">
      <c r="E23746" s="113"/>
      <c r="H23746" s="133"/>
      <c r="T23746" s="133"/>
      <c r="X23746" s="131"/>
      <c r="Y23746" s="133"/>
      <c r="AJ23746" s="133"/>
      <c r="AO23746" s="135"/>
      <c r="AP23746" s="135"/>
      <c r="BJ23746" s="136"/>
    </row>
    <row r="23747" spans="5:62" ht="14.25" customHeight="1" x14ac:dyDescent="0.25">
      <c r="E23747" s="113"/>
      <c r="H23747" s="133"/>
      <c r="T23747" s="133"/>
      <c r="X23747" s="131"/>
      <c r="Y23747" s="133"/>
      <c r="AJ23747" s="133"/>
      <c r="AO23747" s="135"/>
      <c r="AP23747" s="135"/>
      <c r="BJ23747" s="136"/>
    </row>
    <row r="23748" spans="5:62" ht="14.25" customHeight="1" x14ac:dyDescent="0.25">
      <c r="E23748" s="113"/>
      <c r="H23748" s="133"/>
      <c r="T23748" s="133"/>
      <c r="X23748" s="131"/>
      <c r="Y23748" s="133"/>
      <c r="AJ23748" s="133"/>
      <c r="AO23748" s="135"/>
      <c r="AP23748" s="135"/>
      <c r="BJ23748" s="136"/>
    </row>
    <row r="23749" spans="5:62" ht="14.25" customHeight="1" x14ac:dyDescent="0.25">
      <c r="E23749" s="113"/>
      <c r="H23749" s="133"/>
      <c r="T23749" s="133"/>
      <c r="X23749" s="131"/>
      <c r="Y23749" s="133"/>
      <c r="AJ23749" s="133"/>
      <c r="AO23749" s="135"/>
      <c r="AP23749" s="135"/>
      <c r="BJ23749" s="136"/>
    </row>
    <row r="23750" spans="5:62" ht="14.25" customHeight="1" x14ac:dyDescent="0.25">
      <c r="E23750" s="113"/>
      <c r="H23750" s="133"/>
      <c r="T23750" s="133"/>
      <c r="X23750" s="131"/>
      <c r="Y23750" s="133"/>
      <c r="AJ23750" s="133"/>
      <c r="AO23750" s="135"/>
      <c r="AP23750" s="135"/>
      <c r="BJ23750" s="136"/>
    </row>
    <row r="23751" spans="5:62" ht="14.25" customHeight="1" x14ac:dyDescent="0.25">
      <c r="E23751" s="113"/>
      <c r="H23751" s="133"/>
      <c r="T23751" s="133"/>
      <c r="X23751" s="131"/>
      <c r="Y23751" s="133"/>
      <c r="AJ23751" s="133"/>
      <c r="AO23751" s="135"/>
      <c r="AP23751" s="135"/>
      <c r="BJ23751" s="136"/>
    </row>
    <row r="23752" spans="5:62" ht="14.25" customHeight="1" x14ac:dyDescent="0.25">
      <c r="E23752" s="113"/>
      <c r="H23752" s="133"/>
      <c r="T23752" s="133"/>
      <c r="X23752" s="131"/>
      <c r="Y23752" s="133"/>
      <c r="AJ23752" s="133"/>
      <c r="AO23752" s="135"/>
      <c r="AP23752" s="135"/>
      <c r="BJ23752" s="136"/>
    </row>
    <row r="23753" spans="5:62" ht="14.25" customHeight="1" x14ac:dyDescent="0.25">
      <c r="E23753" s="113"/>
      <c r="H23753" s="133"/>
      <c r="T23753" s="133"/>
      <c r="X23753" s="131"/>
      <c r="Y23753" s="133"/>
      <c r="AJ23753" s="133"/>
      <c r="AO23753" s="135"/>
      <c r="AP23753" s="135"/>
      <c r="BJ23753" s="136"/>
    </row>
    <row r="23754" spans="5:62" ht="14.25" customHeight="1" x14ac:dyDescent="0.25">
      <c r="E23754" s="113"/>
      <c r="H23754" s="133"/>
      <c r="T23754" s="133"/>
      <c r="X23754" s="131"/>
      <c r="Y23754" s="133"/>
      <c r="AJ23754" s="133"/>
      <c r="AO23754" s="135"/>
      <c r="AP23754" s="135"/>
      <c r="BJ23754" s="136"/>
    </row>
    <row r="23755" spans="5:62" ht="14.25" customHeight="1" x14ac:dyDescent="0.25">
      <c r="E23755" s="113"/>
      <c r="H23755" s="133"/>
      <c r="T23755" s="133"/>
      <c r="X23755" s="131"/>
      <c r="Y23755" s="133"/>
      <c r="AJ23755" s="133"/>
      <c r="AO23755" s="135"/>
      <c r="AP23755" s="135"/>
      <c r="BJ23755" s="136"/>
    </row>
    <row r="23756" spans="5:62" ht="14.25" customHeight="1" x14ac:dyDescent="0.25">
      <c r="E23756" s="113"/>
      <c r="H23756" s="133"/>
      <c r="T23756" s="133"/>
      <c r="X23756" s="131"/>
      <c r="Y23756" s="133"/>
      <c r="AJ23756" s="133"/>
      <c r="AO23756" s="135"/>
      <c r="AP23756" s="135"/>
      <c r="BJ23756" s="136"/>
    </row>
    <row r="23757" spans="5:62" ht="14.25" customHeight="1" x14ac:dyDescent="0.25">
      <c r="E23757" s="113"/>
      <c r="H23757" s="133"/>
      <c r="T23757" s="133"/>
      <c r="X23757" s="131"/>
      <c r="Y23757" s="133"/>
      <c r="AJ23757" s="133"/>
      <c r="AO23757" s="135"/>
      <c r="AP23757" s="135"/>
      <c r="BJ23757" s="136"/>
    </row>
    <row r="23758" spans="5:62" ht="14.25" customHeight="1" x14ac:dyDescent="0.25">
      <c r="E23758" s="113"/>
      <c r="H23758" s="133"/>
      <c r="T23758" s="133"/>
      <c r="X23758" s="131"/>
      <c r="Y23758" s="133"/>
      <c r="AJ23758" s="133"/>
      <c r="AO23758" s="135"/>
      <c r="AP23758" s="135"/>
      <c r="BJ23758" s="136"/>
    </row>
    <row r="23759" spans="5:62" ht="14.25" customHeight="1" x14ac:dyDescent="0.25">
      <c r="E23759" s="113"/>
      <c r="H23759" s="133"/>
      <c r="T23759" s="133"/>
      <c r="X23759" s="131"/>
      <c r="Y23759" s="133"/>
      <c r="AJ23759" s="133"/>
      <c r="AO23759" s="135"/>
      <c r="AP23759" s="135"/>
      <c r="BJ23759" s="136"/>
    </row>
    <row r="23760" spans="5:62" ht="14.25" customHeight="1" x14ac:dyDescent="0.25">
      <c r="E23760" s="113"/>
      <c r="H23760" s="133"/>
      <c r="T23760" s="133"/>
      <c r="X23760" s="131"/>
      <c r="Y23760" s="133"/>
      <c r="AJ23760" s="133"/>
      <c r="AO23760" s="135"/>
      <c r="AP23760" s="135"/>
      <c r="BJ23760" s="136"/>
    </row>
    <row r="23761" spans="5:62" ht="14.25" customHeight="1" x14ac:dyDescent="0.25">
      <c r="E23761" s="113"/>
      <c r="H23761" s="133"/>
      <c r="T23761" s="133"/>
      <c r="X23761" s="131"/>
      <c r="Y23761" s="133"/>
      <c r="AJ23761" s="133"/>
      <c r="AO23761" s="135"/>
      <c r="AP23761" s="135"/>
      <c r="BJ23761" s="136"/>
    </row>
    <row r="23762" spans="5:62" ht="14.25" customHeight="1" x14ac:dyDescent="0.25">
      <c r="E23762" s="113"/>
      <c r="H23762" s="133"/>
      <c r="T23762" s="133"/>
      <c r="X23762" s="131"/>
      <c r="Y23762" s="133"/>
      <c r="AJ23762" s="133"/>
      <c r="AO23762" s="135"/>
      <c r="AP23762" s="135"/>
      <c r="BJ23762" s="136"/>
    </row>
    <row r="23763" spans="5:62" ht="14.25" customHeight="1" x14ac:dyDescent="0.25">
      <c r="E23763" s="113"/>
      <c r="H23763" s="133"/>
      <c r="T23763" s="133"/>
      <c r="X23763" s="131"/>
      <c r="Y23763" s="133"/>
      <c r="AJ23763" s="133"/>
      <c r="AO23763" s="135"/>
      <c r="AP23763" s="135"/>
      <c r="BJ23763" s="136"/>
    </row>
    <row r="23764" spans="5:62" ht="14.25" customHeight="1" x14ac:dyDescent="0.25">
      <c r="E23764" s="113"/>
      <c r="H23764" s="133"/>
      <c r="T23764" s="133"/>
      <c r="X23764" s="131"/>
      <c r="Y23764" s="133"/>
      <c r="AJ23764" s="133"/>
      <c r="AO23764" s="135"/>
      <c r="AP23764" s="135"/>
      <c r="BJ23764" s="136"/>
    </row>
    <row r="23765" spans="5:62" ht="14.25" customHeight="1" x14ac:dyDescent="0.25">
      <c r="E23765" s="113"/>
      <c r="H23765" s="133"/>
      <c r="T23765" s="133"/>
      <c r="X23765" s="131"/>
      <c r="Y23765" s="133"/>
      <c r="AJ23765" s="133"/>
      <c r="AO23765" s="135"/>
      <c r="AP23765" s="135"/>
      <c r="BJ23765" s="136"/>
    </row>
    <row r="23766" spans="5:62" ht="14.25" customHeight="1" x14ac:dyDescent="0.25">
      <c r="E23766" s="113"/>
      <c r="H23766" s="133"/>
      <c r="T23766" s="133"/>
      <c r="X23766" s="131"/>
      <c r="Y23766" s="133"/>
      <c r="AJ23766" s="133"/>
      <c r="AO23766" s="135"/>
      <c r="AP23766" s="135"/>
      <c r="BJ23766" s="136"/>
    </row>
    <row r="23767" spans="5:62" ht="14.25" customHeight="1" x14ac:dyDescent="0.25">
      <c r="E23767" s="113"/>
      <c r="H23767" s="133"/>
      <c r="T23767" s="133"/>
      <c r="X23767" s="131"/>
      <c r="Y23767" s="133"/>
      <c r="AJ23767" s="133"/>
      <c r="AO23767" s="135"/>
      <c r="AP23767" s="135"/>
      <c r="BJ23767" s="136"/>
    </row>
    <row r="23768" spans="5:62" ht="14.25" customHeight="1" x14ac:dyDescent="0.25">
      <c r="E23768" s="113"/>
      <c r="H23768" s="133"/>
      <c r="T23768" s="133"/>
      <c r="X23768" s="131"/>
      <c r="Y23768" s="133"/>
      <c r="AJ23768" s="133"/>
      <c r="AO23768" s="135"/>
      <c r="AP23768" s="135"/>
      <c r="BJ23768" s="136"/>
    </row>
    <row r="23769" spans="5:62" ht="14.25" customHeight="1" x14ac:dyDescent="0.25">
      <c r="E23769" s="113"/>
      <c r="H23769" s="133"/>
      <c r="T23769" s="133"/>
      <c r="X23769" s="131"/>
      <c r="Y23769" s="133"/>
      <c r="AJ23769" s="133"/>
      <c r="AO23769" s="135"/>
      <c r="AP23769" s="135"/>
      <c r="BJ23769" s="136"/>
    </row>
    <row r="23770" spans="5:62" ht="14.25" customHeight="1" x14ac:dyDescent="0.25">
      <c r="E23770" s="113"/>
      <c r="H23770" s="133"/>
      <c r="T23770" s="133"/>
      <c r="X23770" s="131"/>
      <c r="Y23770" s="133"/>
      <c r="AJ23770" s="133"/>
      <c r="AO23770" s="135"/>
      <c r="AP23770" s="135"/>
      <c r="BJ23770" s="136"/>
    </row>
    <row r="23771" spans="5:62" ht="14.25" customHeight="1" x14ac:dyDescent="0.25">
      <c r="E23771" s="113"/>
      <c r="H23771" s="133"/>
      <c r="T23771" s="133"/>
      <c r="X23771" s="131"/>
      <c r="Y23771" s="133"/>
      <c r="AJ23771" s="133"/>
      <c r="AO23771" s="135"/>
      <c r="AP23771" s="135"/>
      <c r="BJ23771" s="136"/>
    </row>
    <row r="23772" spans="5:62" ht="14.25" customHeight="1" x14ac:dyDescent="0.25">
      <c r="E23772" s="113"/>
      <c r="H23772" s="133"/>
      <c r="T23772" s="133"/>
      <c r="X23772" s="131"/>
      <c r="Y23772" s="133"/>
      <c r="AJ23772" s="133"/>
      <c r="AO23772" s="135"/>
      <c r="AP23772" s="135"/>
      <c r="BJ23772" s="136"/>
    </row>
    <row r="23773" spans="5:62" ht="14.25" customHeight="1" x14ac:dyDescent="0.25">
      <c r="E23773" s="113"/>
      <c r="H23773" s="133"/>
      <c r="T23773" s="133"/>
      <c r="X23773" s="131"/>
      <c r="Y23773" s="133"/>
      <c r="AJ23773" s="133"/>
      <c r="AO23773" s="135"/>
      <c r="AP23773" s="135"/>
      <c r="BJ23773" s="136"/>
    </row>
    <row r="23774" spans="5:62" ht="14.25" customHeight="1" x14ac:dyDescent="0.25">
      <c r="E23774" s="113"/>
      <c r="H23774" s="133"/>
      <c r="T23774" s="133"/>
      <c r="X23774" s="131"/>
      <c r="Y23774" s="133"/>
      <c r="AJ23774" s="133"/>
      <c r="AO23774" s="135"/>
      <c r="AP23774" s="135"/>
      <c r="BJ23774" s="136"/>
    </row>
    <row r="23775" spans="5:62" ht="14.25" customHeight="1" x14ac:dyDescent="0.25">
      <c r="E23775" s="113"/>
      <c r="H23775" s="133"/>
      <c r="T23775" s="133"/>
      <c r="X23775" s="131"/>
      <c r="Y23775" s="133"/>
      <c r="AJ23775" s="133"/>
      <c r="AO23775" s="135"/>
      <c r="AP23775" s="135"/>
      <c r="BJ23775" s="136"/>
    </row>
    <row r="23776" spans="5:62" ht="14.25" customHeight="1" x14ac:dyDescent="0.25">
      <c r="E23776" s="113"/>
      <c r="H23776" s="133"/>
      <c r="T23776" s="133"/>
      <c r="X23776" s="131"/>
      <c r="Y23776" s="133"/>
      <c r="AJ23776" s="133"/>
      <c r="AO23776" s="135"/>
      <c r="AP23776" s="135"/>
      <c r="BJ23776" s="136"/>
    </row>
    <row r="23777" spans="5:62" ht="14.25" customHeight="1" x14ac:dyDescent="0.25">
      <c r="E23777" s="113"/>
      <c r="H23777" s="133"/>
      <c r="T23777" s="133"/>
      <c r="X23777" s="131"/>
      <c r="Y23777" s="133"/>
      <c r="AJ23777" s="133"/>
      <c r="AO23777" s="135"/>
      <c r="AP23777" s="135"/>
      <c r="BJ23777" s="136"/>
    </row>
    <row r="23778" spans="5:62" ht="14.25" customHeight="1" x14ac:dyDescent="0.25">
      <c r="E23778" s="113"/>
      <c r="H23778" s="133"/>
      <c r="T23778" s="133"/>
      <c r="X23778" s="131"/>
      <c r="Y23778" s="133"/>
      <c r="AJ23778" s="133"/>
      <c r="AO23778" s="135"/>
      <c r="AP23778" s="135"/>
      <c r="BJ23778" s="136"/>
    </row>
    <row r="23779" spans="5:62" ht="14.25" customHeight="1" x14ac:dyDescent="0.25">
      <c r="E23779" s="113"/>
      <c r="H23779" s="133"/>
      <c r="T23779" s="133"/>
      <c r="X23779" s="131"/>
      <c r="Y23779" s="133"/>
      <c r="AJ23779" s="133"/>
      <c r="AO23779" s="135"/>
      <c r="AP23779" s="135"/>
      <c r="BJ23779" s="136"/>
    </row>
    <row r="23780" spans="5:62" ht="14.25" customHeight="1" x14ac:dyDescent="0.25">
      <c r="E23780" s="113"/>
      <c r="H23780" s="133"/>
      <c r="T23780" s="133"/>
      <c r="X23780" s="131"/>
      <c r="Y23780" s="133"/>
      <c r="AJ23780" s="133"/>
      <c r="AO23780" s="135"/>
      <c r="AP23780" s="135"/>
      <c r="BJ23780" s="136"/>
    </row>
    <row r="23781" spans="5:62" ht="14.25" customHeight="1" x14ac:dyDescent="0.25">
      <c r="E23781" s="113"/>
      <c r="H23781" s="133"/>
      <c r="T23781" s="133"/>
      <c r="X23781" s="131"/>
      <c r="Y23781" s="133"/>
      <c r="AJ23781" s="133"/>
      <c r="AO23781" s="135"/>
      <c r="AP23781" s="135"/>
      <c r="BJ23781" s="136"/>
    </row>
    <row r="23782" spans="5:62" ht="14.25" customHeight="1" x14ac:dyDescent="0.25">
      <c r="E23782" s="113"/>
      <c r="H23782" s="133"/>
      <c r="T23782" s="133"/>
      <c r="X23782" s="131"/>
      <c r="Y23782" s="133"/>
      <c r="AJ23782" s="133"/>
      <c r="AO23782" s="135"/>
      <c r="AP23782" s="135"/>
      <c r="BJ23782" s="136"/>
    </row>
    <row r="23783" spans="5:62" ht="14.25" customHeight="1" x14ac:dyDescent="0.25">
      <c r="E23783" s="113"/>
      <c r="H23783" s="133"/>
      <c r="T23783" s="133"/>
      <c r="X23783" s="131"/>
      <c r="Y23783" s="133"/>
      <c r="AJ23783" s="133"/>
      <c r="AO23783" s="135"/>
      <c r="AP23783" s="135"/>
      <c r="BJ23783" s="136"/>
    </row>
    <row r="23784" spans="5:62" ht="14.25" customHeight="1" x14ac:dyDescent="0.25">
      <c r="E23784" s="113"/>
      <c r="H23784" s="133"/>
      <c r="T23784" s="133"/>
      <c r="X23784" s="131"/>
      <c r="Y23784" s="133"/>
      <c r="AJ23784" s="133"/>
      <c r="AO23784" s="135"/>
      <c r="AP23784" s="135"/>
      <c r="BJ23784" s="136"/>
    </row>
    <row r="23785" spans="5:62" ht="14.25" customHeight="1" x14ac:dyDescent="0.25">
      <c r="E23785" s="113"/>
      <c r="H23785" s="133"/>
      <c r="T23785" s="133"/>
      <c r="X23785" s="131"/>
      <c r="Y23785" s="133"/>
      <c r="AJ23785" s="133"/>
      <c r="AO23785" s="135"/>
      <c r="AP23785" s="135"/>
      <c r="BJ23785" s="136"/>
    </row>
    <row r="23786" spans="5:62" ht="14.25" customHeight="1" x14ac:dyDescent="0.25">
      <c r="E23786" s="113"/>
      <c r="H23786" s="133"/>
      <c r="T23786" s="133"/>
      <c r="X23786" s="131"/>
      <c r="Y23786" s="133"/>
      <c r="AJ23786" s="133"/>
      <c r="AO23786" s="135"/>
      <c r="AP23786" s="135"/>
      <c r="BJ23786" s="136"/>
    </row>
    <row r="23787" spans="5:62" ht="14.25" customHeight="1" x14ac:dyDescent="0.25">
      <c r="E23787" s="113"/>
      <c r="H23787" s="133"/>
      <c r="T23787" s="133"/>
      <c r="X23787" s="131"/>
      <c r="Y23787" s="133"/>
      <c r="AJ23787" s="133"/>
      <c r="AO23787" s="135"/>
      <c r="AP23787" s="135"/>
      <c r="BJ23787" s="136"/>
    </row>
    <row r="23788" spans="5:62" ht="14.25" customHeight="1" x14ac:dyDescent="0.25">
      <c r="E23788" s="113"/>
      <c r="H23788" s="133"/>
      <c r="T23788" s="133"/>
      <c r="X23788" s="131"/>
      <c r="Y23788" s="133"/>
      <c r="AJ23788" s="133"/>
      <c r="AO23788" s="135"/>
      <c r="AP23788" s="135"/>
      <c r="BJ23788" s="136"/>
    </row>
    <row r="23789" spans="5:62" ht="14.25" customHeight="1" x14ac:dyDescent="0.25">
      <c r="E23789" s="113"/>
      <c r="H23789" s="133"/>
      <c r="T23789" s="133"/>
      <c r="X23789" s="131"/>
      <c r="Y23789" s="133"/>
      <c r="AJ23789" s="133"/>
      <c r="AO23789" s="135"/>
      <c r="AP23789" s="135"/>
      <c r="BJ23789" s="136"/>
    </row>
    <row r="23790" spans="5:62" ht="14.25" customHeight="1" x14ac:dyDescent="0.25">
      <c r="E23790" s="113"/>
      <c r="H23790" s="133"/>
      <c r="T23790" s="133"/>
      <c r="X23790" s="131"/>
      <c r="Y23790" s="133"/>
      <c r="AJ23790" s="133"/>
      <c r="AO23790" s="135"/>
      <c r="AP23790" s="135"/>
      <c r="BJ23790" s="136"/>
    </row>
    <row r="23791" spans="5:62" ht="14.25" customHeight="1" x14ac:dyDescent="0.25">
      <c r="E23791" s="113"/>
      <c r="H23791" s="133"/>
      <c r="T23791" s="133"/>
      <c r="X23791" s="131"/>
      <c r="Y23791" s="133"/>
      <c r="AJ23791" s="133"/>
      <c r="AO23791" s="135"/>
      <c r="AP23791" s="135"/>
      <c r="BJ23791" s="136"/>
    </row>
    <row r="23792" spans="5:62" ht="14.25" customHeight="1" x14ac:dyDescent="0.25">
      <c r="E23792" s="113"/>
      <c r="H23792" s="133"/>
      <c r="T23792" s="133"/>
      <c r="X23792" s="131"/>
      <c r="Y23792" s="133"/>
      <c r="AJ23792" s="133"/>
      <c r="AO23792" s="135"/>
      <c r="AP23792" s="135"/>
      <c r="BJ23792" s="136"/>
    </row>
    <row r="23793" spans="5:62" ht="14.25" customHeight="1" x14ac:dyDescent="0.25">
      <c r="E23793" s="113"/>
      <c r="H23793" s="133"/>
      <c r="T23793" s="133"/>
      <c r="X23793" s="131"/>
      <c r="Y23793" s="133"/>
      <c r="AJ23793" s="133"/>
      <c r="AO23793" s="135"/>
      <c r="AP23793" s="135"/>
      <c r="BJ23793" s="136"/>
    </row>
    <row r="23794" spans="5:62" ht="14.25" customHeight="1" x14ac:dyDescent="0.25">
      <c r="E23794" s="113"/>
      <c r="H23794" s="133"/>
      <c r="T23794" s="133"/>
      <c r="X23794" s="131"/>
      <c r="Y23794" s="133"/>
      <c r="AJ23794" s="133"/>
      <c r="AO23794" s="135"/>
      <c r="AP23794" s="135"/>
      <c r="BJ23794" s="136"/>
    </row>
    <row r="23795" spans="5:62" ht="14.25" customHeight="1" x14ac:dyDescent="0.25">
      <c r="E23795" s="113"/>
      <c r="H23795" s="133"/>
      <c r="T23795" s="133"/>
      <c r="X23795" s="131"/>
      <c r="Y23795" s="133"/>
      <c r="AJ23795" s="133"/>
      <c r="AO23795" s="135"/>
      <c r="AP23795" s="135"/>
      <c r="BJ23795" s="136"/>
    </row>
    <row r="23796" spans="5:62" ht="14.25" customHeight="1" x14ac:dyDescent="0.25">
      <c r="E23796" s="113"/>
      <c r="H23796" s="133"/>
      <c r="T23796" s="133"/>
      <c r="X23796" s="131"/>
      <c r="Y23796" s="133"/>
      <c r="AJ23796" s="133"/>
      <c r="AO23796" s="135"/>
      <c r="AP23796" s="135"/>
      <c r="BJ23796" s="136"/>
    </row>
    <row r="23797" spans="5:62" ht="14.25" customHeight="1" x14ac:dyDescent="0.25">
      <c r="E23797" s="113"/>
      <c r="H23797" s="133"/>
      <c r="T23797" s="133"/>
      <c r="X23797" s="131"/>
      <c r="Y23797" s="133"/>
      <c r="AJ23797" s="133"/>
      <c r="AO23797" s="135"/>
      <c r="AP23797" s="135"/>
      <c r="BJ23797" s="136"/>
    </row>
    <row r="23798" spans="5:62" ht="14.25" customHeight="1" x14ac:dyDescent="0.25">
      <c r="E23798" s="113"/>
      <c r="H23798" s="133"/>
      <c r="T23798" s="133"/>
      <c r="X23798" s="131"/>
      <c r="Y23798" s="133"/>
      <c r="AJ23798" s="133"/>
      <c r="AO23798" s="135"/>
      <c r="AP23798" s="135"/>
      <c r="BJ23798" s="136"/>
    </row>
    <row r="23799" spans="5:62" ht="14.25" customHeight="1" x14ac:dyDescent="0.25">
      <c r="E23799" s="113"/>
      <c r="H23799" s="133"/>
      <c r="T23799" s="133"/>
      <c r="X23799" s="131"/>
      <c r="Y23799" s="133"/>
      <c r="AJ23799" s="133"/>
      <c r="AO23799" s="135"/>
      <c r="AP23799" s="135"/>
      <c r="BJ23799" s="136"/>
    </row>
    <row r="23800" spans="5:62" ht="14.25" customHeight="1" x14ac:dyDescent="0.25">
      <c r="E23800" s="113"/>
      <c r="H23800" s="133"/>
      <c r="T23800" s="133"/>
      <c r="X23800" s="131"/>
      <c r="Y23800" s="133"/>
      <c r="AJ23800" s="133"/>
      <c r="AO23800" s="135"/>
      <c r="AP23800" s="135"/>
      <c r="BJ23800" s="136"/>
    </row>
    <row r="23801" spans="5:62" ht="14.25" customHeight="1" x14ac:dyDescent="0.25">
      <c r="E23801" s="113"/>
      <c r="H23801" s="133"/>
      <c r="T23801" s="133"/>
      <c r="X23801" s="131"/>
      <c r="Y23801" s="133"/>
      <c r="AJ23801" s="133"/>
      <c r="AO23801" s="135"/>
      <c r="AP23801" s="135"/>
      <c r="BJ23801" s="136"/>
    </row>
    <row r="23802" spans="5:62" ht="14.25" customHeight="1" x14ac:dyDescent="0.25">
      <c r="E23802" s="113"/>
      <c r="H23802" s="133"/>
      <c r="T23802" s="133"/>
      <c r="X23802" s="131"/>
      <c r="Y23802" s="133"/>
      <c r="AJ23802" s="133"/>
      <c r="AO23802" s="135"/>
      <c r="AP23802" s="135"/>
      <c r="BJ23802" s="136"/>
    </row>
    <row r="23803" spans="5:62" ht="14.25" customHeight="1" x14ac:dyDescent="0.25">
      <c r="E23803" s="113"/>
      <c r="H23803" s="133"/>
      <c r="T23803" s="133"/>
      <c r="X23803" s="131"/>
      <c r="Y23803" s="133"/>
      <c r="AJ23803" s="133"/>
      <c r="AO23803" s="135"/>
      <c r="AP23803" s="135"/>
      <c r="BJ23803" s="136"/>
    </row>
    <row r="23804" spans="5:62" ht="14.25" customHeight="1" x14ac:dyDescent="0.25">
      <c r="E23804" s="113"/>
      <c r="H23804" s="133"/>
      <c r="T23804" s="133"/>
      <c r="X23804" s="131"/>
      <c r="Y23804" s="133"/>
      <c r="AJ23804" s="133"/>
      <c r="AO23804" s="135"/>
      <c r="AP23804" s="135"/>
      <c r="BJ23804" s="136"/>
    </row>
    <row r="23805" spans="5:62" ht="14.25" customHeight="1" x14ac:dyDescent="0.25">
      <c r="E23805" s="113"/>
      <c r="H23805" s="133"/>
      <c r="T23805" s="133"/>
      <c r="X23805" s="131"/>
      <c r="Y23805" s="133"/>
      <c r="AJ23805" s="133"/>
      <c r="AO23805" s="135"/>
      <c r="AP23805" s="135"/>
      <c r="BJ23805" s="136"/>
    </row>
    <row r="23806" spans="5:62" ht="14.25" customHeight="1" x14ac:dyDescent="0.25">
      <c r="E23806" s="113"/>
      <c r="H23806" s="133"/>
      <c r="T23806" s="133"/>
      <c r="X23806" s="131"/>
      <c r="Y23806" s="133"/>
      <c r="AJ23806" s="133"/>
      <c r="AO23806" s="135"/>
      <c r="AP23806" s="135"/>
      <c r="BJ23806" s="136"/>
    </row>
    <row r="23807" spans="5:62" ht="14.25" customHeight="1" x14ac:dyDescent="0.25">
      <c r="E23807" s="113"/>
      <c r="H23807" s="133"/>
      <c r="T23807" s="133"/>
      <c r="X23807" s="131"/>
      <c r="Y23807" s="133"/>
      <c r="AJ23807" s="133"/>
      <c r="AO23807" s="135"/>
      <c r="AP23807" s="135"/>
      <c r="BJ23807" s="136"/>
    </row>
    <row r="23808" spans="5:62" ht="14.25" customHeight="1" x14ac:dyDescent="0.25">
      <c r="E23808" s="113"/>
      <c r="H23808" s="133"/>
      <c r="T23808" s="133"/>
      <c r="X23808" s="131"/>
      <c r="Y23808" s="133"/>
      <c r="AJ23808" s="133"/>
      <c r="AO23808" s="135"/>
      <c r="AP23808" s="135"/>
      <c r="BJ23808" s="136"/>
    </row>
    <row r="23809" spans="5:62" ht="14.25" customHeight="1" x14ac:dyDescent="0.25">
      <c r="E23809" s="113"/>
      <c r="H23809" s="133"/>
      <c r="T23809" s="133"/>
      <c r="X23809" s="131"/>
      <c r="Y23809" s="133"/>
      <c r="AJ23809" s="133"/>
      <c r="AO23809" s="135"/>
      <c r="AP23809" s="135"/>
      <c r="BJ23809" s="136"/>
    </row>
    <row r="23810" spans="5:62" ht="14.25" customHeight="1" x14ac:dyDescent="0.25">
      <c r="E23810" s="113"/>
      <c r="H23810" s="133"/>
      <c r="T23810" s="133"/>
      <c r="X23810" s="131"/>
      <c r="Y23810" s="133"/>
      <c r="AJ23810" s="133"/>
      <c r="AO23810" s="135"/>
      <c r="AP23810" s="135"/>
      <c r="BJ23810" s="136"/>
    </row>
    <row r="23811" spans="5:62" ht="14.25" customHeight="1" x14ac:dyDescent="0.25">
      <c r="E23811" s="113"/>
      <c r="H23811" s="133"/>
      <c r="T23811" s="133"/>
      <c r="X23811" s="131"/>
      <c r="Y23811" s="133"/>
      <c r="AJ23811" s="133"/>
      <c r="AO23811" s="135"/>
      <c r="AP23811" s="135"/>
      <c r="BJ23811" s="136"/>
    </row>
    <row r="23812" spans="5:62" ht="14.25" customHeight="1" x14ac:dyDescent="0.25">
      <c r="E23812" s="113"/>
      <c r="H23812" s="133"/>
      <c r="T23812" s="133"/>
      <c r="X23812" s="131"/>
      <c r="Y23812" s="133"/>
      <c r="AJ23812" s="133"/>
      <c r="AO23812" s="135"/>
      <c r="AP23812" s="135"/>
      <c r="BJ23812" s="136"/>
    </row>
    <row r="23813" spans="5:62" ht="14.25" customHeight="1" x14ac:dyDescent="0.25">
      <c r="E23813" s="113"/>
      <c r="H23813" s="133"/>
      <c r="T23813" s="133"/>
      <c r="X23813" s="131"/>
      <c r="Y23813" s="133"/>
      <c r="AJ23813" s="133"/>
      <c r="AO23813" s="135"/>
      <c r="AP23813" s="135"/>
      <c r="BJ23813" s="136"/>
    </row>
    <row r="23814" spans="5:62" ht="14.25" customHeight="1" x14ac:dyDescent="0.25">
      <c r="E23814" s="113"/>
      <c r="H23814" s="133"/>
      <c r="T23814" s="133"/>
      <c r="X23814" s="131"/>
      <c r="Y23814" s="133"/>
      <c r="AJ23814" s="133"/>
      <c r="AO23814" s="135"/>
      <c r="AP23814" s="135"/>
      <c r="BJ23814" s="136"/>
    </row>
    <row r="23815" spans="5:62" ht="14.25" customHeight="1" x14ac:dyDescent="0.25">
      <c r="E23815" s="113"/>
      <c r="H23815" s="133"/>
      <c r="T23815" s="133"/>
      <c r="X23815" s="131"/>
      <c r="Y23815" s="133"/>
      <c r="AJ23815" s="133"/>
      <c r="AO23815" s="135"/>
      <c r="AP23815" s="135"/>
      <c r="BJ23815" s="136"/>
    </row>
    <row r="23816" spans="5:62" ht="14.25" customHeight="1" x14ac:dyDescent="0.25">
      <c r="E23816" s="113"/>
      <c r="H23816" s="133"/>
      <c r="T23816" s="133"/>
      <c r="X23816" s="131"/>
      <c r="Y23816" s="133"/>
      <c r="AJ23816" s="133"/>
      <c r="AO23816" s="135"/>
      <c r="AP23816" s="135"/>
      <c r="BJ23816" s="136"/>
    </row>
    <row r="23817" spans="5:62" ht="14.25" customHeight="1" x14ac:dyDescent="0.25">
      <c r="E23817" s="113"/>
      <c r="H23817" s="133"/>
      <c r="T23817" s="133"/>
      <c r="X23817" s="131"/>
      <c r="Y23817" s="133"/>
      <c r="AJ23817" s="133"/>
      <c r="AO23817" s="135"/>
      <c r="AP23817" s="135"/>
      <c r="BJ23817" s="136"/>
    </row>
    <row r="23818" spans="5:62" ht="14.25" customHeight="1" x14ac:dyDescent="0.25">
      <c r="E23818" s="113"/>
      <c r="H23818" s="133"/>
      <c r="T23818" s="133"/>
      <c r="X23818" s="131"/>
      <c r="Y23818" s="133"/>
      <c r="AJ23818" s="133"/>
      <c r="AO23818" s="135"/>
      <c r="AP23818" s="135"/>
      <c r="BJ23818" s="136"/>
    </row>
    <row r="23819" spans="5:62" ht="14.25" customHeight="1" x14ac:dyDescent="0.25">
      <c r="E23819" s="113"/>
      <c r="H23819" s="133"/>
      <c r="T23819" s="133"/>
      <c r="X23819" s="131"/>
      <c r="Y23819" s="133"/>
      <c r="AJ23819" s="133"/>
      <c r="AO23819" s="135"/>
      <c r="AP23819" s="135"/>
      <c r="BJ23819" s="136"/>
    </row>
    <row r="23820" spans="5:62" ht="14.25" customHeight="1" x14ac:dyDescent="0.25">
      <c r="E23820" s="113"/>
      <c r="H23820" s="133"/>
      <c r="T23820" s="133"/>
      <c r="X23820" s="131"/>
      <c r="Y23820" s="133"/>
      <c r="AJ23820" s="133"/>
      <c r="AO23820" s="135"/>
      <c r="AP23820" s="135"/>
      <c r="BJ23820" s="136"/>
    </row>
    <row r="23821" spans="5:62" ht="14.25" customHeight="1" x14ac:dyDescent="0.25">
      <c r="E23821" s="113"/>
      <c r="H23821" s="133"/>
      <c r="T23821" s="133"/>
      <c r="X23821" s="131"/>
      <c r="Y23821" s="133"/>
      <c r="AJ23821" s="133"/>
      <c r="AO23821" s="135"/>
      <c r="AP23821" s="135"/>
      <c r="BJ23821" s="136"/>
    </row>
    <row r="23822" spans="5:62" ht="14.25" customHeight="1" x14ac:dyDescent="0.25">
      <c r="E23822" s="113"/>
      <c r="H23822" s="133"/>
      <c r="T23822" s="133"/>
      <c r="X23822" s="131"/>
      <c r="Y23822" s="133"/>
      <c r="AJ23822" s="133"/>
      <c r="AO23822" s="135"/>
      <c r="AP23822" s="135"/>
      <c r="BJ23822" s="136"/>
    </row>
    <row r="23823" spans="5:62" ht="14.25" customHeight="1" x14ac:dyDescent="0.25">
      <c r="E23823" s="113"/>
      <c r="H23823" s="133"/>
      <c r="T23823" s="133"/>
      <c r="X23823" s="131"/>
      <c r="Y23823" s="133"/>
      <c r="AJ23823" s="133"/>
      <c r="AO23823" s="135"/>
      <c r="AP23823" s="135"/>
      <c r="BJ23823" s="136"/>
    </row>
    <row r="23824" spans="5:62" ht="14.25" customHeight="1" x14ac:dyDescent="0.25">
      <c r="E23824" s="113"/>
      <c r="H23824" s="133"/>
      <c r="T23824" s="133"/>
      <c r="X23824" s="131"/>
      <c r="Y23824" s="133"/>
      <c r="AJ23824" s="133"/>
      <c r="AO23824" s="135"/>
      <c r="AP23824" s="135"/>
      <c r="BJ23824" s="136"/>
    </row>
    <row r="23825" spans="5:62" ht="14.25" customHeight="1" x14ac:dyDescent="0.25">
      <c r="E23825" s="113"/>
      <c r="H23825" s="133"/>
      <c r="T23825" s="133"/>
      <c r="X23825" s="131"/>
      <c r="Y23825" s="133"/>
      <c r="AJ23825" s="133"/>
      <c r="AO23825" s="135"/>
      <c r="AP23825" s="135"/>
      <c r="BJ23825" s="136"/>
    </row>
    <row r="23826" spans="5:62" ht="14.25" customHeight="1" x14ac:dyDescent="0.25">
      <c r="E23826" s="113"/>
      <c r="H23826" s="133"/>
      <c r="T23826" s="133"/>
      <c r="X23826" s="131"/>
      <c r="Y23826" s="133"/>
      <c r="AJ23826" s="133"/>
      <c r="AO23826" s="135"/>
      <c r="AP23826" s="135"/>
      <c r="BJ23826" s="136"/>
    </row>
    <row r="23827" spans="5:62" ht="14.25" customHeight="1" x14ac:dyDescent="0.25">
      <c r="E23827" s="113"/>
      <c r="H23827" s="133"/>
      <c r="T23827" s="133"/>
      <c r="X23827" s="131"/>
      <c r="Y23827" s="133"/>
      <c r="AJ23827" s="133"/>
      <c r="AO23827" s="135"/>
      <c r="AP23827" s="135"/>
      <c r="BJ23827" s="136"/>
    </row>
    <row r="23828" spans="5:62" ht="14.25" customHeight="1" x14ac:dyDescent="0.25">
      <c r="E23828" s="113"/>
      <c r="H23828" s="133"/>
      <c r="T23828" s="133"/>
      <c r="X23828" s="131"/>
      <c r="Y23828" s="133"/>
      <c r="AJ23828" s="133"/>
      <c r="AO23828" s="135"/>
      <c r="AP23828" s="135"/>
      <c r="BJ23828" s="136"/>
    </row>
    <row r="23829" spans="5:62" ht="14.25" customHeight="1" x14ac:dyDescent="0.25">
      <c r="E23829" s="113"/>
      <c r="H23829" s="133"/>
      <c r="T23829" s="133"/>
      <c r="X23829" s="131"/>
      <c r="Y23829" s="133"/>
      <c r="AJ23829" s="133"/>
      <c r="AO23829" s="135"/>
      <c r="AP23829" s="135"/>
      <c r="BJ23829" s="136"/>
    </row>
    <row r="23830" spans="5:62" ht="14.25" customHeight="1" x14ac:dyDescent="0.25">
      <c r="E23830" s="113"/>
      <c r="H23830" s="133"/>
      <c r="T23830" s="133"/>
      <c r="X23830" s="131"/>
      <c r="Y23830" s="133"/>
      <c r="AJ23830" s="133"/>
      <c r="AO23830" s="135"/>
      <c r="AP23830" s="135"/>
      <c r="BJ23830" s="136"/>
    </row>
    <row r="23831" spans="5:62" ht="14.25" customHeight="1" x14ac:dyDescent="0.25">
      <c r="E23831" s="113"/>
      <c r="H23831" s="133"/>
      <c r="T23831" s="133"/>
      <c r="X23831" s="131"/>
      <c r="Y23831" s="133"/>
      <c r="AJ23831" s="133"/>
      <c r="AO23831" s="135"/>
      <c r="AP23831" s="135"/>
      <c r="BJ23831" s="136"/>
    </row>
    <row r="23832" spans="5:62" ht="14.25" customHeight="1" x14ac:dyDescent="0.25">
      <c r="E23832" s="113"/>
      <c r="H23832" s="133"/>
      <c r="T23832" s="133"/>
      <c r="X23832" s="131"/>
      <c r="Y23832" s="133"/>
      <c r="AJ23832" s="133"/>
      <c r="AO23832" s="135"/>
      <c r="AP23832" s="135"/>
      <c r="BJ23832" s="136"/>
    </row>
    <row r="23833" spans="5:62" ht="14.25" customHeight="1" x14ac:dyDescent="0.25">
      <c r="E23833" s="113"/>
      <c r="H23833" s="133"/>
      <c r="T23833" s="133"/>
      <c r="X23833" s="131"/>
      <c r="Y23833" s="133"/>
      <c r="AJ23833" s="133"/>
      <c r="AO23833" s="135"/>
      <c r="AP23833" s="135"/>
      <c r="BJ23833" s="136"/>
    </row>
    <row r="23834" spans="5:62" ht="14.25" customHeight="1" x14ac:dyDescent="0.25">
      <c r="E23834" s="113"/>
      <c r="H23834" s="133"/>
      <c r="T23834" s="133"/>
      <c r="X23834" s="131"/>
      <c r="Y23834" s="133"/>
      <c r="AJ23834" s="133"/>
      <c r="AO23834" s="135"/>
      <c r="AP23834" s="135"/>
      <c r="BJ23834" s="136"/>
    </row>
    <row r="23835" spans="5:62" ht="14.25" customHeight="1" x14ac:dyDescent="0.25">
      <c r="E23835" s="113"/>
      <c r="H23835" s="133"/>
      <c r="T23835" s="133"/>
      <c r="X23835" s="131"/>
      <c r="Y23835" s="133"/>
      <c r="AJ23835" s="133"/>
      <c r="AO23835" s="135"/>
      <c r="AP23835" s="135"/>
      <c r="BJ23835" s="136"/>
    </row>
    <row r="23836" spans="5:62" ht="14.25" customHeight="1" x14ac:dyDescent="0.25">
      <c r="E23836" s="113"/>
      <c r="H23836" s="133"/>
      <c r="T23836" s="133"/>
      <c r="X23836" s="131"/>
      <c r="Y23836" s="133"/>
      <c r="AJ23836" s="133"/>
      <c r="AO23836" s="135"/>
      <c r="AP23836" s="135"/>
      <c r="BJ23836" s="136"/>
    </row>
    <row r="23837" spans="5:62" ht="14.25" customHeight="1" x14ac:dyDescent="0.25">
      <c r="E23837" s="113"/>
      <c r="H23837" s="133"/>
      <c r="T23837" s="133"/>
      <c r="X23837" s="131"/>
      <c r="Y23837" s="133"/>
      <c r="AJ23837" s="133"/>
      <c r="AO23837" s="135"/>
      <c r="AP23837" s="135"/>
      <c r="BJ23837" s="136"/>
    </row>
    <row r="23838" spans="5:62" ht="14.25" customHeight="1" x14ac:dyDescent="0.25">
      <c r="E23838" s="113"/>
      <c r="H23838" s="133"/>
      <c r="T23838" s="133"/>
      <c r="X23838" s="131"/>
      <c r="Y23838" s="133"/>
      <c r="AJ23838" s="133"/>
      <c r="AO23838" s="135"/>
      <c r="AP23838" s="135"/>
      <c r="BJ23838" s="136"/>
    </row>
    <row r="23839" spans="5:62" ht="14.25" customHeight="1" x14ac:dyDescent="0.25">
      <c r="E23839" s="113"/>
      <c r="H23839" s="133"/>
      <c r="T23839" s="133"/>
      <c r="X23839" s="131"/>
      <c r="Y23839" s="133"/>
      <c r="AJ23839" s="133"/>
      <c r="AO23839" s="135"/>
      <c r="AP23839" s="135"/>
      <c r="BJ23839" s="136"/>
    </row>
    <row r="23840" spans="5:62" ht="14.25" customHeight="1" x14ac:dyDescent="0.25">
      <c r="E23840" s="113"/>
      <c r="H23840" s="133"/>
      <c r="T23840" s="133"/>
      <c r="X23840" s="131"/>
      <c r="Y23840" s="133"/>
      <c r="AJ23840" s="133"/>
      <c r="AO23840" s="135"/>
      <c r="AP23840" s="135"/>
      <c r="BJ23840" s="136"/>
    </row>
    <row r="23841" spans="5:62" ht="14.25" customHeight="1" x14ac:dyDescent="0.25">
      <c r="E23841" s="113"/>
      <c r="H23841" s="133"/>
      <c r="T23841" s="133"/>
      <c r="X23841" s="131"/>
      <c r="Y23841" s="133"/>
      <c r="AJ23841" s="133"/>
      <c r="AO23841" s="135"/>
      <c r="AP23841" s="135"/>
      <c r="BJ23841" s="136"/>
    </row>
    <row r="23842" spans="5:62" ht="14.25" customHeight="1" x14ac:dyDescent="0.25">
      <c r="E23842" s="113"/>
      <c r="H23842" s="133"/>
      <c r="T23842" s="133"/>
      <c r="X23842" s="131"/>
      <c r="Y23842" s="133"/>
      <c r="AJ23842" s="133"/>
      <c r="AO23842" s="135"/>
      <c r="AP23842" s="135"/>
      <c r="BJ23842" s="136"/>
    </row>
    <row r="23843" spans="5:62" ht="14.25" customHeight="1" x14ac:dyDescent="0.25">
      <c r="E23843" s="113"/>
      <c r="H23843" s="133"/>
      <c r="T23843" s="133"/>
      <c r="X23843" s="131"/>
      <c r="Y23843" s="133"/>
      <c r="AJ23843" s="133"/>
      <c r="AO23843" s="135"/>
      <c r="AP23843" s="135"/>
      <c r="BJ23843" s="136"/>
    </row>
    <row r="23844" spans="5:62" ht="14.25" customHeight="1" x14ac:dyDescent="0.25">
      <c r="E23844" s="113"/>
      <c r="H23844" s="133"/>
      <c r="T23844" s="133"/>
      <c r="X23844" s="131"/>
      <c r="Y23844" s="133"/>
      <c r="AJ23844" s="133"/>
      <c r="AO23844" s="135"/>
      <c r="AP23844" s="135"/>
      <c r="BJ23844" s="136"/>
    </row>
    <row r="23845" spans="5:62" ht="14.25" customHeight="1" x14ac:dyDescent="0.25">
      <c r="E23845" s="113"/>
      <c r="H23845" s="133"/>
      <c r="T23845" s="133"/>
      <c r="X23845" s="131"/>
      <c r="Y23845" s="133"/>
      <c r="AJ23845" s="133"/>
      <c r="AO23845" s="135"/>
      <c r="AP23845" s="135"/>
      <c r="BJ23845" s="136"/>
    </row>
    <row r="23846" spans="5:62" ht="14.25" customHeight="1" x14ac:dyDescent="0.25">
      <c r="E23846" s="113"/>
      <c r="H23846" s="133"/>
      <c r="T23846" s="133"/>
      <c r="X23846" s="131"/>
      <c r="Y23846" s="133"/>
      <c r="AJ23846" s="133"/>
      <c r="AO23846" s="135"/>
      <c r="AP23846" s="135"/>
      <c r="BJ23846" s="136"/>
    </row>
    <row r="23847" spans="5:62" ht="14.25" customHeight="1" x14ac:dyDescent="0.25">
      <c r="E23847" s="113"/>
      <c r="H23847" s="133"/>
      <c r="T23847" s="133"/>
      <c r="X23847" s="131"/>
      <c r="Y23847" s="133"/>
      <c r="AJ23847" s="133"/>
      <c r="AO23847" s="135"/>
      <c r="AP23847" s="135"/>
      <c r="BJ23847" s="136"/>
    </row>
    <row r="23848" spans="5:62" ht="14.25" customHeight="1" x14ac:dyDescent="0.25">
      <c r="E23848" s="113"/>
      <c r="H23848" s="133"/>
      <c r="T23848" s="133"/>
      <c r="X23848" s="131"/>
      <c r="Y23848" s="133"/>
      <c r="AJ23848" s="133"/>
      <c r="AO23848" s="135"/>
      <c r="AP23848" s="135"/>
      <c r="BJ23848" s="136"/>
    </row>
    <row r="23849" spans="5:62" ht="14.25" customHeight="1" x14ac:dyDescent="0.25">
      <c r="E23849" s="113"/>
      <c r="H23849" s="133"/>
      <c r="T23849" s="133"/>
      <c r="X23849" s="131"/>
      <c r="Y23849" s="133"/>
      <c r="AJ23849" s="133"/>
      <c r="AO23849" s="135"/>
      <c r="AP23849" s="135"/>
      <c r="BJ23849" s="136"/>
    </row>
    <row r="23850" spans="5:62" ht="14.25" customHeight="1" x14ac:dyDescent="0.25">
      <c r="E23850" s="113"/>
      <c r="H23850" s="133"/>
      <c r="T23850" s="133"/>
      <c r="X23850" s="131"/>
      <c r="Y23850" s="133"/>
      <c r="AJ23850" s="133"/>
      <c r="AO23850" s="135"/>
      <c r="AP23850" s="135"/>
      <c r="BJ23850" s="136"/>
    </row>
    <row r="23851" spans="5:62" ht="14.25" customHeight="1" x14ac:dyDescent="0.25">
      <c r="E23851" s="113"/>
      <c r="H23851" s="133"/>
      <c r="T23851" s="133"/>
      <c r="X23851" s="131"/>
      <c r="Y23851" s="133"/>
      <c r="AJ23851" s="133"/>
      <c r="AO23851" s="135"/>
      <c r="AP23851" s="135"/>
      <c r="BJ23851" s="136"/>
    </row>
    <row r="23852" spans="5:62" ht="14.25" customHeight="1" x14ac:dyDescent="0.25">
      <c r="E23852" s="113"/>
      <c r="H23852" s="133"/>
      <c r="T23852" s="133"/>
      <c r="X23852" s="131"/>
      <c r="Y23852" s="133"/>
      <c r="AJ23852" s="133"/>
      <c r="AO23852" s="135"/>
      <c r="AP23852" s="135"/>
      <c r="BJ23852" s="136"/>
    </row>
    <row r="23853" spans="5:62" ht="14.25" customHeight="1" x14ac:dyDescent="0.25">
      <c r="E23853" s="113"/>
      <c r="H23853" s="133"/>
      <c r="T23853" s="133"/>
      <c r="X23853" s="131"/>
      <c r="Y23853" s="133"/>
      <c r="AJ23853" s="133"/>
      <c r="AO23853" s="135"/>
      <c r="AP23853" s="135"/>
      <c r="BJ23853" s="136"/>
    </row>
    <row r="23854" spans="5:62" ht="14.25" customHeight="1" x14ac:dyDescent="0.25">
      <c r="E23854" s="113"/>
      <c r="H23854" s="133"/>
      <c r="T23854" s="133"/>
      <c r="X23854" s="131"/>
      <c r="Y23854" s="133"/>
      <c r="AJ23854" s="133"/>
      <c r="AO23854" s="135"/>
      <c r="AP23854" s="135"/>
      <c r="BJ23854" s="136"/>
    </row>
    <row r="23855" spans="5:62" ht="14.25" customHeight="1" x14ac:dyDescent="0.25">
      <c r="E23855" s="113"/>
      <c r="H23855" s="133"/>
      <c r="T23855" s="133"/>
      <c r="X23855" s="131"/>
      <c r="Y23855" s="133"/>
      <c r="AJ23855" s="133"/>
      <c r="AO23855" s="135"/>
      <c r="AP23855" s="135"/>
      <c r="BJ23855" s="136"/>
    </row>
    <row r="23856" spans="5:62" ht="14.25" customHeight="1" x14ac:dyDescent="0.25">
      <c r="E23856" s="113"/>
      <c r="H23856" s="133"/>
      <c r="T23856" s="133"/>
      <c r="X23856" s="131"/>
      <c r="Y23856" s="133"/>
      <c r="AJ23856" s="133"/>
      <c r="AO23856" s="135"/>
      <c r="AP23856" s="135"/>
      <c r="BJ23856" s="136"/>
    </row>
    <row r="23857" spans="5:62" ht="14.25" customHeight="1" x14ac:dyDescent="0.25">
      <c r="E23857" s="113"/>
      <c r="H23857" s="133"/>
      <c r="T23857" s="133"/>
      <c r="X23857" s="131"/>
      <c r="Y23857" s="133"/>
      <c r="AJ23857" s="133"/>
      <c r="AO23857" s="135"/>
      <c r="AP23857" s="135"/>
      <c r="BJ23857" s="136"/>
    </row>
    <row r="23858" spans="5:62" ht="14.25" customHeight="1" x14ac:dyDescent="0.25">
      <c r="E23858" s="113"/>
      <c r="H23858" s="133"/>
      <c r="T23858" s="133"/>
      <c r="X23858" s="131"/>
      <c r="Y23858" s="133"/>
      <c r="AJ23858" s="133"/>
      <c r="AO23858" s="135"/>
      <c r="AP23858" s="135"/>
      <c r="BJ23858" s="136"/>
    </row>
    <row r="23859" spans="5:62" ht="14.25" customHeight="1" x14ac:dyDescent="0.25">
      <c r="E23859" s="113"/>
      <c r="H23859" s="133"/>
      <c r="T23859" s="133"/>
      <c r="X23859" s="131"/>
      <c r="Y23859" s="133"/>
      <c r="AJ23859" s="133"/>
      <c r="AO23859" s="135"/>
      <c r="AP23859" s="135"/>
      <c r="BJ23859" s="136"/>
    </row>
    <row r="23860" spans="5:62" ht="14.25" customHeight="1" x14ac:dyDescent="0.25">
      <c r="E23860" s="113"/>
      <c r="H23860" s="133"/>
      <c r="T23860" s="133"/>
      <c r="X23860" s="131"/>
      <c r="Y23860" s="133"/>
      <c r="AJ23860" s="133"/>
      <c r="AO23860" s="135"/>
      <c r="AP23860" s="135"/>
      <c r="BJ23860" s="136"/>
    </row>
    <row r="23861" spans="5:62" ht="14.25" customHeight="1" x14ac:dyDescent="0.25">
      <c r="E23861" s="113"/>
      <c r="H23861" s="133"/>
      <c r="T23861" s="133"/>
      <c r="X23861" s="131"/>
      <c r="Y23861" s="133"/>
      <c r="AJ23861" s="133"/>
      <c r="AO23861" s="135"/>
      <c r="AP23861" s="135"/>
      <c r="BJ23861" s="136"/>
    </row>
    <row r="23862" spans="5:62" ht="14.25" customHeight="1" x14ac:dyDescent="0.25">
      <c r="E23862" s="113"/>
      <c r="H23862" s="133"/>
      <c r="T23862" s="133"/>
      <c r="X23862" s="131"/>
      <c r="Y23862" s="133"/>
      <c r="AJ23862" s="133"/>
      <c r="AO23862" s="135"/>
      <c r="AP23862" s="135"/>
      <c r="BJ23862" s="136"/>
    </row>
    <row r="23863" spans="5:62" ht="14.25" customHeight="1" x14ac:dyDescent="0.25">
      <c r="E23863" s="113"/>
      <c r="H23863" s="133"/>
      <c r="T23863" s="133"/>
      <c r="X23863" s="131"/>
      <c r="Y23863" s="133"/>
      <c r="AJ23863" s="133"/>
      <c r="AO23863" s="135"/>
      <c r="AP23863" s="135"/>
      <c r="BJ23863" s="136"/>
    </row>
    <row r="23864" spans="5:62" ht="14.25" customHeight="1" x14ac:dyDescent="0.25">
      <c r="E23864" s="113"/>
      <c r="H23864" s="133"/>
      <c r="T23864" s="133"/>
      <c r="X23864" s="131"/>
      <c r="Y23864" s="133"/>
      <c r="AJ23864" s="133"/>
      <c r="AO23864" s="135"/>
      <c r="AP23864" s="135"/>
      <c r="BJ23864" s="136"/>
    </row>
    <row r="23865" spans="5:62" ht="14.25" customHeight="1" x14ac:dyDescent="0.25">
      <c r="E23865" s="113"/>
      <c r="H23865" s="133"/>
      <c r="T23865" s="133"/>
      <c r="X23865" s="131"/>
      <c r="Y23865" s="133"/>
      <c r="AJ23865" s="133"/>
      <c r="AO23865" s="135"/>
      <c r="AP23865" s="135"/>
      <c r="BJ23865" s="136"/>
    </row>
    <row r="23866" spans="5:62" ht="14.25" customHeight="1" x14ac:dyDescent="0.25">
      <c r="E23866" s="113"/>
      <c r="H23866" s="133"/>
      <c r="T23866" s="133"/>
      <c r="X23866" s="131"/>
      <c r="Y23866" s="133"/>
      <c r="AJ23866" s="133"/>
      <c r="AO23866" s="135"/>
      <c r="AP23866" s="135"/>
      <c r="BJ23866" s="136"/>
    </row>
    <row r="23867" spans="5:62" ht="14.25" customHeight="1" x14ac:dyDescent="0.25">
      <c r="E23867" s="113"/>
      <c r="H23867" s="133"/>
      <c r="T23867" s="133"/>
      <c r="X23867" s="131"/>
      <c r="Y23867" s="133"/>
      <c r="AJ23867" s="133"/>
      <c r="AO23867" s="135"/>
      <c r="AP23867" s="135"/>
      <c r="BJ23867" s="136"/>
    </row>
    <row r="23868" spans="5:62" ht="14.25" customHeight="1" x14ac:dyDescent="0.25">
      <c r="E23868" s="113"/>
      <c r="H23868" s="133"/>
      <c r="T23868" s="133"/>
      <c r="X23868" s="131"/>
      <c r="Y23868" s="133"/>
      <c r="AJ23868" s="133"/>
      <c r="AO23868" s="135"/>
      <c r="AP23868" s="135"/>
      <c r="BJ23868" s="136"/>
    </row>
    <row r="23869" spans="5:62" ht="14.25" customHeight="1" x14ac:dyDescent="0.25">
      <c r="E23869" s="113"/>
      <c r="H23869" s="133"/>
      <c r="T23869" s="133"/>
      <c r="X23869" s="131"/>
      <c r="Y23869" s="133"/>
      <c r="AJ23869" s="133"/>
      <c r="AO23869" s="135"/>
      <c r="AP23869" s="135"/>
      <c r="BJ23869" s="136"/>
    </row>
    <row r="23870" spans="5:62" ht="14.25" customHeight="1" x14ac:dyDescent="0.25">
      <c r="E23870" s="113"/>
      <c r="H23870" s="133"/>
      <c r="T23870" s="133"/>
      <c r="X23870" s="131"/>
      <c r="Y23870" s="133"/>
      <c r="AJ23870" s="133"/>
      <c r="AO23870" s="135"/>
      <c r="AP23870" s="135"/>
      <c r="BJ23870" s="136"/>
    </row>
    <row r="23871" spans="5:62" ht="14.25" customHeight="1" x14ac:dyDescent="0.25">
      <c r="E23871" s="113"/>
      <c r="H23871" s="133"/>
      <c r="T23871" s="133"/>
      <c r="X23871" s="131"/>
      <c r="Y23871" s="133"/>
      <c r="AJ23871" s="133"/>
      <c r="AO23871" s="135"/>
      <c r="AP23871" s="135"/>
      <c r="BJ23871" s="136"/>
    </row>
    <row r="23872" spans="5:62" ht="14.25" customHeight="1" x14ac:dyDescent="0.25">
      <c r="E23872" s="113"/>
      <c r="H23872" s="133"/>
      <c r="T23872" s="133"/>
      <c r="X23872" s="131"/>
      <c r="Y23872" s="133"/>
      <c r="AJ23872" s="133"/>
      <c r="AO23872" s="135"/>
      <c r="AP23872" s="135"/>
      <c r="BJ23872" s="136"/>
    </row>
    <row r="23873" spans="5:62" ht="14.25" customHeight="1" x14ac:dyDescent="0.25">
      <c r="E23873" s="113"/>
      <c r="H23873" s="133"/>
      <c r="T23873" s="133"/>
      <c r="X23873" s="131"/>
      <c r="Y23873" s="133"/>
      <c r="AJ23873" s="133"/>
      <c r="AO23873" s="135"/>
      <c r="AP23873" s="135"/>
      <c r="BJ23873" s="136"/>
    </row>
    <row r="23874" spans="5:62" ht="14.25" customHeight="1" x14ac:dyDescent="0.25">
      <c r="E23874" s="113"/>
      <c r="H23874" s="133"/>
      <c r="T23874" s="133"/>
      <c r="X23874" s="131"/>
      <c r="Y23874" s="133"/>
      <c r="AJ23874" s="133"/>
      <c r="AO23874" s="135"/>
      <c r="AP23874" s="135"/>
      <c r="BJ23874" s="136"/>
    </row>
    <row r="23875" spans="5:62" ht="14.25" customHeight="1" x14ac:dyDescent="0.25">
      <c r="E23875" s="113"/>
      <c r="H23875" s="133"/>
      <c r="T23875" s="133"/>
      <c r="X23875" s="131"/>
      <c r="Y23875" s="133"/>
      <c r="AJ23875" s="133"/>
      <c r="AO23875" s="135"/>
      <c r="AP23875" s="135"/>
      <c r="BJ23875" s="136"/>
    </row>
    <row r="23876" spans="5:62" ht="14.25" customHeight="1" x14ac:dyDescent="0.25">
      <c r="E23876" s="113"/>
      <c r="H23876" s="133"/>
      <c r="T23876" s="133"/>
      <c r="X23876" s="131"/>
      <c r="Y23876" s="133"/>
      <c r="AJ23876" s="133"/>
      <c r="AO23876" s="135"/>
      <c r="AP23876" s="135"/>
      <c r="BJ23876" s="136"/>
    </row>
    <row r="23877" spans="5:62" ht="14.25" customHeight="1" x14ac:dyDescent="0.25">
      <c r="E23877" s="113"/>
      <c r="H23877" s="133"/>
      <c r="T23877" s="133"/>
      <c r="X23877" s="131"/>
      <c r="Y23877" s="133"/>
      <c r="AJ23877" s="133"/>
      <c r="AO23877" s="135"/>
      <c r="AP23877" s="135"/>
      <c r="BJ23877" s="136"/>
    </row>
    <row r="23878" spans="5:62" ht="14.25" customHeight="1" x14ac:dyDescent="0.25">
      <c r="E23878" s="113"/>
      <c r="H23878" s="133"/>
      <c r="T23878" s="133"/>
      <c r="X23878" s="131"/>
      <c r="Y23878" s="133"/>
      <c r="AJ23878" s="133"/>
      <c r="AO23878" s="135"/>
      <c r="AP23878" s="135"/>
      <c r="BJ23878" s="136"/>
    </row>
    <row r="23879" spans="5:62" ht="14.25" customHeight="1" x14ac:dyDescent="0.25">
      <c r="E23879" s="113"/>
      <c r="H23879" s="133"/>
      <c r="T23879" s="133"/>
      <c r="X23879" s="131"/>
      <c r="Y23879" s="133"/>
      <c r="AJ23879" s="133"/>
      <c r="AO23879" s="135"/>
      <c r="AP23879" s="135"/>
      <c r="BJ23879" s="136"/>
    </row>
    <row r="23880" spans="5:62" ht="14.25" customHeight="1" x14ac:dyDescent="0.25">
      <c r="E23880" s="113"/>
      <c r="H23880" s="133"/>
      <c r="T23880" s="133"/>
      <c r="X23880" s="131"/>
      <c r="Y23880" s="133"/>
      <c r="AJ23880" s="133"/>
      <c r="AO23880" s="135"/>
      <c r="AP23880" s="135"/>
      <c r="BJ23880" s="136"/>
    </row>
    <row r="23881" spans="5:62" ht="14.25" customHeight="1" x14ac:dyDescent="0.25">
      <c r="E23881" s="113"/>
      <c r="H23881" s="133"/>
      <c r="T23881" s="133"/>
      <c r="X23881" s="131"/>
      <c r="Y23881" s="133"/>
      <c r="AJ23881" s="133"/>
      <c r="AO23881" s="135"/>
      <c r="AP23881" s="135"/>
      <c r="BJ23881" s="136"/>
    </row>
    <row r="23882" spans="5:62" ht="14.25" customHeight="1" x14ac:dyDescent="0.25">
      <c r="E23882" s="113"/>
      <c r="H23882" s="133"/>
      <c r="T23882" s="133"/>
      <c r="X23882" s="131"/>
      <c r="Y23882" s="133"/>
      <c r="AJ23882" s="133"/>
      <c r="AO23882" s="135"/>
      <c r="AP23882" s="135"/>
      <c r="BJ23882" s="136"/>
    </row>
    <row r="23883" spans="5:62" ht="14.25" customHeight="1" x14ac:dyDescent="0.25">
      <c r="E23883" s="113"/>
      <c r="H23883" s="133"/>
      <c r="T23883" s="133"/>
      <c r="X23883" s="131"/>
      <c r="Y23883" s="133"/>
      <c r="AJ23883" s="133"/>
      <c r="AO23883" s="135"/>
      <c r="AP23883" s="135"/>
      <c r="BJ23883" s="136"/>
    </row>
    <row r="23884" spans="5:62" ht="14.25" customHeight="1" x14ac:dyDescent="0.25">
      <c r="E23884" s="113"/>
      <c r="H23884" s="133"/>
      <c r="T23884" s="133"/>
      <c r="X23884" s="131"/>
      <c r="Y23884" s="133"/>
      <c r="AJ23884" s="133"/>
      <c r="AO23884" s="135"/>
      <c r="AP23884" s="135"/>
      <c r="BJ23884" s="136"/>
    </row>
    <row r="23885" spans="5:62" ht="14.25" customHeight="1" x14ac:dyDescent="0.25">
      <c r="E23885" s="113"/>
      <c r="H23885" s="133"/>
      <c r="T23885" s="133"/>
      <c r="X23885" s="131"/>
      <c r="Y23885" s="133"/>
      <c r="AJ23885" s="133"/>
      <c r="AO23885" s="135"/>
      <c r="AP23885" s="135"/>
      <c r="BJ23885" s="136"/>
    </row>
    <row r="23886" spans="5:62" ht="14.25" customHeight="1" x14ac:dyDescent="0.25">
      <c r="E23886" s="113"/>
      <c r="H23886" s="133"/>
      <c r="T23886" s="133"/>
      <c r="X23886" s="131"/>
      <c r="Y23886" s="133"/>
      <c r="AJ23886" s="133"/>
      <c r="AO23886" s="135"/>
      <c r="AP23886" s="135"/>
      <c r="BJ23886" s="136"/>
    </row>
    <row r="23887" spans="5:62" ht="14.25" customHeight="1" x14ac:dyDescent="0.25">
      <c r="E23887" s="113"/>
      <c r="H23887" s="133"/>
      <c r="T23887" s="133"/>
      <c r="X23887" s="131"/>
      <c r="Y23887" s="133"/>
      <c r="AJ23887" s="133"/>
      <c r="AO23887" s="135"/>
      <c r="AP23887" s="135"/>
      <c r="BJ23887" s="136"/>
    </row>
    <row r="23888" spans="5:62" ht="14.25" customHeight="1" x14ac:dyDescent="0.25">
      <c r="E23888" s="113"/>
      <c r="H23888" s="133"/>
      <c r="T23888" s="133"/>
      <c r="X23888" s="131"/>
      <c r="Y23888" s="133"/>
      <c r="AJ23888" s="133"/>
      <c r="AO23888" s="135"/>
      <c r="AP23888" s="135"/>
      <c r="BJ23888" s="136"/>
    </row>
    <row r="23889" spans="5:62" ht="14.25" customHeight="1" x14ac:dyDescent="0.25">
      <c r="E23889" s="113"/>
      <c r="H23889" s="133"/>
      <c r="T23889" s="133"/>
      <c r="X23889" s="131"/>
      <c r="Y23889" s="133"/>
      <c r="AJ23889" s="133"/>
      <c r="AO23889" s="135"/>
      <c r="AP23889" s="135"/>
      <c r="BJ23889" s="136"/>
    </row>
    <row r="23890" spans="5:62" ht="14.25" customHeight="1" x14ac:dyDescent="0.25">
      <c r="E23890" s="113"/>
      <c r="H23890" s="133"/>
      <c r="T23890" s="133"/>
      <c r="X23890" s="131"/>
      <c r="Y23890" s="133"/>
      <c r="AJ23890" s="133"/>
      <c r="AO23890" s="135"/>
      <c r="AP23890" s="135"/>
      <c r="BJ23890" s="136"/>
    </row>
    <row r="23891" spans="5:62" ht="14.25" customHeight="1" x14ac:dyDescent="0.25">
      <c r="E23891" s="113"/>
      <c r="H23891" s="133"/>
      <c r="T23891" s="133"/>
      <c r="X23891" s="131"/>
      <c r="Y23891" s="133"/>
      <c r="AJ23891" s="133"/>
      <c r="AO23891" s="135"/>
      <c r="AP23891" s="135"/>
      <c r="BJ23891" s="136"/>
    </row>
    <row r="23892" spans="5:62" ht="14.25" customHeight="1" x14ac:dyDescent="0.25">
      <c r="E23892" s="113"/>
      <c r="H23892" s="133"/>
      <c r="T23892" s="133"/>
      <c r="X23892" s="131"/>
      <c r="Y23892" s="133"/>
      <c r="AJ23892" s="133"/>
      <c r="AO23892" s="135"/>
      <c r="AP23892" s="135"/>
      <c r="BJ23892" s="136"/>
    </row>
    <row r="23893" spans="5:62" ht="14.25" customHeight="1" x14ac:dyDescent="0.25">
      <c r="E23893" s="113"/>
      <c r="H23893" s="133"/>
      <c r="T23893" s="133"/>
      <c r="X23893" s="131"/>
      <c r="Y23893" s="133"/>
      <c r="AJ23893" s="133"/>
      <c r="AO23893" s="135"/>
      <c r="AP23893" s="135"/>
      <c r="BJ23893" s="136"/>
    </row>
    <row r="23894" spans="5:62" ht="14.25" customHeight="1" x14ac:dyDescent="0.25">
      <c r="E23894" s="113"/>
      <c r="H23894" s="133"/>
      <c r="T23894" s="133"/>
      <c r="X23894" s="131"/>
      <c r="Y23894" s="133"/>
      <c r="AJ23894" s="133"/>
      <c r="AO23894" s="135"/>
      <c r="AP23894" s="135"/>
      <c r="BJ23894" s="136"/>
    </row>
    <row r="23895" spans="5:62" ht="14.25" customHeight="1" x14ac:dyDescent="0.25">
      <c r="E23895" s="113"/>
      <c r="H23895" s="133"/>
      <c r="T23895" s="133"/>
      <c r="X23895" s="131"/>
      <c r="Y23895" s="133"/>
      <c r="AJ23895" s="133"/>
      <c r="AO23895" s="135"/>
      <c r="AP23895" s="135"/>
      <c r="BJ23895" s="136"/>
    </row>
    <row r="23896" spans="5:62" ht="14.25" customHeight="1" x14ac:dyDescent="0.25">
      <c r="E23896" s="113"/>
      <c r="H23896" s="133"/>
      <c r="T23896" s="133"/>
      <c r="X23896" s="131"/>
      <c r="Y23896" s="133"/>
      <c r="AJ23896" s="133"/>
      <c r="AO23896" s="135"/>
      <c r="AP23896" s="135"/>
      <c r="BJ23896" s="136"/>
    </row>
    <row r="23897" spans="5:62" ht="14.25" customHeight="1" x14ac:dyDescent="0.25">
      <c r="E23897" s="113"/>
      <c r="H23897" s="133"/>
      <c r="T23897" s="133"/>
      <c r="X23897" s="131"/>
      <c r="Y23897" s="133"/>
      <c r="AJ23897" s="133"/>
      <c r="AO23897" s="135"/>
      <c r="AP23897" s="135"/>
      <c r="BJ23897" s="136"/>
    </row>
    <row r="23898" spans="5:62" ht="14.25" customHeight="1" x14ac:dyDescent="0.25">
      <c r="E23898" s="113"/>
      <c r="H23898" s="133"/>
      <c r="T23898" s="133"/>
      <c r="X23898" s="131"/>
      <c r="Y23898" s="133"/>
      <c r="AJ23898" s="133"/>
      <c r="AO23898" s="135"/>
      <c r="AP23898" s="135"/>
      <c r="BJ23898" s="136"/>
    </row>
    <row r="23899" spans="5:62" ht="14.25" customHeight="1" x14ac:dyDescent="0.25">
      <c r="E23899" s="113"/>
      <c r="H23899" s="133"/>
      <c r="T23899" s="133"/>
      <c r="X23899" s="131"/>
      <c r="Y23899" s="133"/>
      <c r="AJ23899" s="133"/>
      <c r="AO23899" s="135"/>
      <c r="AP23899" s="135"/>
      <c r="BJ23899" s="136"/>
    </row>
    <row r="23900" spans="5:62" ht="14.25" customHeight="1" x14ac:dyDescent="0.25">
      <c r="E23900" s="113"/>
      <c r="H23900" s="133"/>
      <c r="T23900" s="133"/>
      <c r="X23900" s="131"/>
      <c r="Y23900" s="133"/>
      <c r="AJ23900" s="133"/>
      <c r="AO23900" s="135"/>
      <c r="AP23900" s="135"/>
      <c r="BJ23900" s="136"/>
    </row>
    <row r="23901" spans="5:62" ht="14.25" customHeight="1" x14ac:dyDescent="0.25">
      <c r="E23901" s="113"/>
      <c r="H23901" s="133"/>
      <c r="T23901" s="133"/>
      <c r="X23901" s="131"/>
      <c r="Y23901" s="133"/>
      <c r="AJ23901" s="133"/>
      <c r="AO23901" s="135"/>
      <c r="AP23901" s="135"/>
      <c r="BJ23901" s="136"/>
    </row>
    <row r="23902" spans="5:62" ht="14.25" customHeight="1" x14ac:dyDescent="0.25">
      <c r="E23902" s="113"/>
      <c r="H23902" s="133"/>
      <c r="T23902" s="133"/>
      <c r="X23902" s="131"/>
      <c r="Y23902" s="133"/>
      <c r="AJ23902" s="133"/>
      <c r="AO23902" s="135"/>
      <c r="AP23902" s="135"/>
      <c r="BJ23902" s="136"/>
    </row>
    <row r="23903" spans="5:62" ht="14.25" customHeight="1" x14ac:dyDescent="0.25">
      <c r="E23903" s="113"/>
      <c r="H23903" s="133"/>
      <c r="T23903" s="133"/>
      <c r="X23903" s="131"/>
      <c r="Y23903" s="133"/>
      <c r="AJ23903" s="133"/>
      <c r="AO23903" s="135"/>
      <c r="AP23903" s="135"/>
      <c r="BJ23903" s="136"/>
    </row>
    <row r="23904" spans="5:62" ht="14.25" customHeight="1" x14ac:dyDescent="0.25">
      <c r="E23904" s="113"/>
      <c r="H23904" s="133"/>
      <c r="T23904" s="133"/>
      <c r="X23904" s="131"/>
      <c r="Y23904" s="133"/>
      <c r="AJ23904" s="133"/>
      <c r="AO23904" s="135"/>
      <c r="AP23904" s="135"/>
      <c r="BJ23904" s="136"/>
    </row>
    <row r="23905" spans="5:62" ht="14.25" customHeight="1" x14ac:dyDescent="0.25">
      <c r="E23905" s="113"/>
      <c r="H23905" s="133"/>
      <c r="T23905" s="133"/>
      <c r="X23905" s="131"/>
      <c r="Y23905" s="133"/>
      <c r="AJ23905" s="133"/>
      <c r="AO23905" s="135"/>
      <c r="AP23905" s="135"/>
      <c r="BJ23905" s="136"/>
    </row>
    <row r="23906" spans="5:62" ht="14.25" customHeight="1" x14ac:dyDescent="0.25">
      <c r="E23906" s="113"/>
      <c r="H23906" s="133"/>
      <c r="T23906" s="133"/>
      <c r="X23906" s="131"/>
      <c r="Y23906" s="133"/>
      <c r="AJ23906" s="133"/>
      <c r="AO23906" s="135"/>
      <c r="AP23906" s="135"/>
      <c r="BJ23906" s="136"/>
    </row>
    <row r="23907" spans="5:62" ht="14.25" customHeight="1" x14ac:dyDescent="0.25">
      <c r="E23907" s="113"/>
      <c r="H23907" s="133"/>
      <c r="T23907" s="133"/>
      <c r="X23907" s="131"/>
      <c r="Y23907" s="133"/>
      <c r="AJ23907" s="133"/>
      <c r="AO23907" s="135"/>
      <c r="AP23907" s="135"/>
      <c r="BJ23907" s="136"/>
    </row>
    <row r="23908" spans="5:62" ht="14.25" customHeight="1" x14ac:dyDescent="0.25">
      <c r="E23908" s="113"/>
      <c r="H23908" s="133"/>
      <c r="T23908" s="133"/>
      <c r="X23908" s="131"/>
      <c r="Y23908" s="133"/>
      <c r="AJ23908" s="133"/>
      <c r="AO23908" s="135"/>
      <c r="AP23908" s="135"/>
      <c r="BJ23908" s="136"/>
    </row>
    <row r="23909" spans="5:62" ht="14.25" customHeight="1" x14ac:dyDescent="0.25">
      <c r="E23909" s="113"/>
      <c r="H23909" s="133"/>
      <c r="T23909" s="133"/>
      <c r="X23909" s="131"/>
      <c r="Y23909" s="133"/>
      <c r="AJ23909" s="133"/>
      <c r="AO23909" s="135"/>
      <c r="AP23909" s="135"/>
      <c r="BJ23909" s="136"/>
    </row>
    <row r="23910" spans="5:62" ht="14.25" customHeight="1" x14ac:dyDescent="0.25">
      <c r="E23910" s="113"/>
      <c r="H23910" s="133"/>
      <c r="T23910" s="133"/>
      <c r="X23910" s="131"/>
      <c r="Y23910" s="133"/>
      <c r="AJ23910" s="133"/>
      <c r="AO23910" s="135"/>
      <c r="AP23910" s="135"/>
      <c r="BJ23910" s="136"/>
    </row>
    <row r="23911" spans="5:62" ht="14.25" customHeight="1" x14ac:dyDescent="0.25">
      <c r="E23911" s="113"/>
      <c r="H23911" s="133"/>
      <c r="T23911" s="133"/>
      <c r="X23911" s="131"/>
      <c r="Y23911" s="133"/>
      <c r="AJ23911" s="133"/>
      <c r="AO23911" s="135"/>
      <c r="AP23911" s="135"/>
      <c r="BJ23911" s="136"/>
    </row>
    <row r="23912" spans="5:62" ht="14.25" customHeight="1" x14ac:dyDescent="0.25">
      <c r="E23912" s="113"/>
      <c r="H23912" s="133"/>
      <c r="T23912" s="133"/>
      <c r="X23912" s="131"/>
      <c r="Y23912" s="133"/>
      <c r="AJ23912" s="133"/>
      <c r="AO23912" s="135"/>
      <c r="AP23912" s="135"/>
      <c r="BJ23912" s="136"/>
    </row>
    <row r="23913" spans="5:62" ht="14.25" customHeight="1" x14ac:dyDescent="0.25">
      <c r="E23913" s="113"/>
      <c r="H23913" s="133"/>
      <c r="T23913" s="133"/>
      <c r="X23913" s="131"/>
      <c r="Y23913" s="133"/>
      <c r="AJ23913" s="133"/>
      <c r="AO23913" s="135"/>
      <c r="AP23913" s="135"/>
      <c r="BJ23913" s="136"/>
    </row>
    <row r="23914" spans="5:62" ht="14.25" customHeight="1" x14ac:dyDescent="0.25">
      <c r="E23914" s="113"/>
      <c r="H23914" s="133"/>
      <c r="T23914" s="133"/>
      <c r="X23914" s="131"/>
      <c r="Y23914" s="133"/>
      <c r="AJ23914" s="133"/>
      <c r="AO23914" s="135"/>
      <c r="AP23914" s="135"/>
      <c r="BJ23914" s="136"/>
    </row>
    <row r="23915" spans="5:62" ht="14.25" customHeight="1" x14ac:dyDescent="0.25">
      <c r="E23915" s="113"/>
      <c r="H23915" s="133"/>
      <c r="T23915" s="133"/>
      <c r="X23915" s="131"/>
      <c r="Y23915" s="133"/>
      <c r="AJ23915" s="133"/>
      <c r="AO23915" s="135"/>
      <c r="AP23915" s="135"/>
      <c r="BJ23915" s="136"/>
    </row>
    <row r="23916" spans="5:62" ht="14.25" customHeight="1" x14ac:dyDescent="0.25">
      <c r="E23916" s="113"/>
      <c r="H23916" s="133"/>
      <c r="T23916" s="133"/>
      <c r="X23916" s="131"/>
      <c r="Y23916" s="133"/>
      <c r="AJ23916" s="133"/>
      <c r="AO23916" s="135"/>
      <c r="AP23916" s="135"/>
      <c r="BJ23916" s="136"/>
    </row>
    <row r="23917" spans="5:62" ht="14.25" customHeight="1" x14ac:dyDescent="0.25">
      <c r="E23917" s="113"/>
      <c r="H23917" s="133"/>
      <c r="T23917" s="133"/>
      <c r="X23917" s="131"/>
      <c r="Y23917" s="133"/>
      <c r="AJ23917" s="133"/>
      <c r="AO23917" s="135"/>
      <c r="AP23917" s="135"/>
      <c r="BJ23917" s="136"/>
    </row>
    <row r="23918" spans="5:62" ht="14.25" customHeight="1" x14ac:dyDescent="0.25">
      <c r="E23918" s="113"/>
      <c r="H23918" s="133"/>
      <c r="T23918" s="133"/>
      <c r="X23918" s="131"/>
      <c r="Y23918" s="133"/>
      <c r="AJ23918" s="133"/>
      <c r="AO23918" s="135"/>
      <c r="AP23918" s="135"/>
      <c r="BJ23918" s="136"/>
    </row>
    <row r="23919" spans="5:62" ht="14.25" customHeight="1" x14ac:dyDescent="0.25">
      <c r="E23919" s="113"/>
      <c r="H23919" s="133"/>
      <c r="T23919" s="133"/>
      <c r="X23919" s="131"/>
      <c r="Y23919" s="133"/>
      <c r="AJ23919" s="133"/>
      <c r="AO23919" s="135"/>
      <c r="AP23919" s="135"/>
      <c r="BJ23919" s="136"/>
    </row>
    <row r="23920" spans="5:62" ht="14.25" customHeight="1" x14ac:dyDescent="0.25">
      <c r="E23920" s="113"/>
      <c r="H23920" s="133"/>
      <c r="T23920" s="133"/>
      <c r="X23920" s="131"/>
      <c r="Y23920" s="133"/>
      <c r="AJ23920" s="133"/>
      <c r="AO23920" s="135"/>
      <c r="AP23920" s="135"/>
      <c r="BJ23920" s="136"/>
    </row>
    <row r="23921" spans="5:62" ht="14.25" customHeight="1" x14ac:dyDescent="0.25">
      <c r="E23921" s="113"/>
      <c r="H23921" s="133"/>
      <c r="T23921" s="133"/>
      <c r="X23921" s="131"/>
      <c r="Y23921" s="133"/>
      <c r="AJ23921" s="133"/>
      <c r="AO23921" s="135"/>
      <c r="AP23921" s="135"/>
      <c r="BJ23921" s="136"/>
    </row>
    <row r="23922" spans="5:62" ht="14.25" customHeight="1" x14ac:dyDescent="0.25">
      <c r="E23922" s="113"/>
      <c r="H23922" s="133"/>
      <c r="T23922" s="133"/>
      <c r="X23922" s="131"/>
      <c r="Y23922" s="133"/>
      <c r="AJ23922" s="133"/>
      <c r="AO23922" s="135"/>
      <c r="AP23922" s="135"/>
      <c r="BJ23922" s="136"/>
    </row>
    <row r="23923" spans="5:62" ht="14.25" customHeight="1" x14ac:dyDescent="0.25">
      <c r="E23923" s="113"/>
      <c r="H23923" s="133"/>
      <c r="T23923" s="133"/>
      <c r="X23923" s="131"/>
      <c r="Y23923" s="133"/>
      <c r="AJ23923" s="133"/>
      <c r="AO23923" s="135"/>
      <c r="AP23923" s="135"/>
      <c r="BJ23923" s="136"/>
    </row>
    <row r="23924" spans="5:62" ht="14.25" customHeight="1" x14ac:dyDescent="0.25">
      <c r="E23924" s="113"/>
      <c r="H23924" s="133"/>
      <c r="T23924" s="133"/>
      <c r="X23924" s="131"/>
      <c r="Y23924" s="133"/>
      <c r="AJ23924" s="133"/>
      <c r="AO23924" s="135"/>
      <c r="AP23924" s="135"/>
      <c r="BJ23924" s="136"/>
    </row>
    <row r="23925" spans="5:62" ht="14.25" customHeight="1" x14ac:dyDescent="0.25">
      <c r="E23925" s="113"/>
      <c r="H23925" s="133"/>
      <c r="T23925" s="133"/>
      <c r="X23925" s="131"/>
      <c r="Y23925" s="133"/>
      <c r="AJ23925" s="133"/>
      <c r="AO23925" s="135"/>
      <c r="AP23925" s="135"/>
      <c r="BJ23925" s="136"/>
    </row>
    <row r="23926" spans="5:62" ht="14.25" customHeight="1" x14ac:dyDescent="0.25">
      <c r="E23926" s="113"/>
      <c r="H23926" s="133"/>
      <c r="T23926" s="133"/>
      <c r="X23926" s="131"/>
      <c r="Y23926" s="133"/>
      <c r="AJ23926" s="133"/>
      <c r="AO23926" s="135"/>
      <c r="AP23926" s="135"/>
      <c r="BJ23926" s="136"/>
    </row>
    <row r="23927" spans="5:62" ht="14.25" customHeight="1" x14ac:dyDescent="0.25">
      <c r="E23927" s="113"/>
      <c r="H23927" s="133"/>
      <c r="T23927" s="133"/>
      <c r="X23927" s="131"/>
      <c r="Y23927" s="133"/>
      <c r="AJ23927" s="133"/>
      <c r="AO23927" s="135"/>
      <c r="AP23927" s="135"/>
      <c r="BJ23927" s="136"/>
    </row>
    <row r="23928" spans="5:62" ht="14.25" customHeight="1" x14ac:dyDescent="0.25">
      <c r="E23928" s="113"/>
      <c r="H23928" s="133"/>
      <c r="T23928" s="133"/>
      <c r="X23928" s="131"/>
      <c r="Y23928" s="133"/>
      <c r="AJ23928" s="133"/>
      <c r="AO23928" s="135"/>
      <c r="AP23928" s="135"/>
      <c r="BJ23928" s="136"/>
    </row>
    <row r="23929" spans="5:62" ht="14.25" customHeight="1" x14ac:dyDescent="0.25">
      <c r="E23929" s="113"/>
      <c r="H23929" s="133"/>
      <c r="T23929" s="133"/>
      <c r="X23929" s="131"/>
      <c r="Y23929" s="133"/>
      <c r="AJ23929" s="133"/>
      <c r="AO23929" s="135"/>
      <c r="AP23929" s="135"/>
      <c r="BJ23929" s="136"/>
    </row>
    <row r="23930" spans="5:62" ht="14.25" customHeight="1" x14ac:dyDescent="0.25">
      <c r="E23930" s="113"/>
      <c r="H23930" s="133"/>
      <c r="T23930" s="133"/>
      <c r="X23930" s="131"/>
      <c r="Y23930" s="133"/>
      <c r="AJ23930" s="133"/>
      <c r="AO23930" s="135"/>
      <c r="AP23930" s="135"/>
      <c r="BJ23930" s="136"/>
    </row>
    <row r="23931" spans="5:62" ht="14.25" customHeight="1" x14ac:dyDescent="0.25">
      <c r="E23931" s="113"/>
      <c r="H23931" s="133"/>
      <c r="T23931" s="133"/>
      <c r="X23931" s="131"/>
      <c r="Y23931" s="133"/>
      <c r="AJ23931" s="133"/>
      <c r="AO23931" s="135"/>
      <c r="AP23931" s="135"/>
      <c r="BJ23931" s="136"/>
    </row>
    <row r="23932" spans="5:62" ht="14.25" customHeight="1" x14ac:dyDescent="0.25">
      <c r="E23932" s="113"/>
      <c r="H23932" s="133"/>
      <c r="T23932" s="133"/>
      <c r="X23932" s="131"/>
      <c r="Y23932" s="133"/>
      <c r="AJ23932" s="133"/>
      <c r="AO23932" s="135"/>
      <c r="AP23932" s="135"/>
      <c r="BJ23932" s="136"/>
    </row>
    <row r="23933" spans="5:62" ht="14.25" customHeight="1" x14ac:dyDescent="0.25">
      <c r="E23933" s="113"/>
      <c r="H23933" s="133"/>
      <c r="T23933" s="133"/>
      <c r="X23933" s="131"/>
      <c r="Y23933" s="133"/>
      <c r="AJ23933" s="133"/>
      <c r="AO23933" s="135"/>
      <c r="AP23933" s="135"/>
      <c r="BJ23933" s="136"/>
    </row>
    <row r="23934" spans="5:62" ht="14.25" customHeight="1" x14ac:dyDescent="0.25">
      <c r="E23934" s="113"/>
      <c r="H23934" s="133"/>
      <c r="T23934" s="133"/>
      <c r="X23934" s="131"/>
      <c r="Y23934" s="133"/>
      <c r="AJ23934" s="133"/>
      <c r="AO23934" s="135"/>
      <c r="AP23934" s="135"/>
      <c r="BJ23934" s="136"/>
    </row>
    <row r="23935" spans="5:62" ht="14.25" customHeight="1" x14ac:dyDescent="0.25">
      <c r="E23935" s="113"/>
      <c r="H23935" s="133"/>
      <c r="T23935" s="133"/>
      <c r="X23935" s="131"/>
      <c r="Y23935" s="133"/>
      <c r="AJ23935" s="133"/>
      <c r="AO23935" s="135"/>
      <c r="AP23935" s="135"/>
      <c r="BJ23935" s="136"/>
    </row>
    <row r="23936" spans="5:62" ht="14.25" customHeight="1" x14ac:dyDescent="0.25">
      <c r="E23936" s="113"/>
      <c r="H23936" s="133"/>
      <c r="T23936" s="133"/>
      <c r="X23936" s="131"/>
      <c r="Y23936" s="133"/>
      <c r="AJ23936" s="133"/>
      <c r="AO23936" s="135"/>
      <c r="AP23936" s="135"/>
      <c r="BJ23936" s="136"/>
    </row>
    <row r="23937" spans="5:62" ht="14.25" customHeight="1" x14ac:dyDescent="0.25">
      <c r="E23937" s="113"/>
      <c r="H23937" s="133"/>
      <c r="T23937" s="133"/>
      <c r="X23937" s="131"/>
      <c r="Y23937" s="133"/>
      <c r="AJ23937" s="133"/>
      <c r="AO23937" s="135"/>
      <c r="AP23937" s="135"/>
      <c r="BJ23937" s="136"/>
    </row>
    <row r="23938" spans="5:62" ht="14.25" customHeight="1" x14ac:dyDescent="0.25">
      <c r="E23938" s="113"/>
      <c r="H23938" s="133"/>
      <c r="T23938" s="133"/>
      <c r="X23938" s="131"/>
      <c r="Y23938" s="133"/>
      <c r="AJ23938" s="133"/>
      <c r="AO23938" s="135"/>
      <c r="AP23938" s="135"/>
      <c r="BJ23938" s="136"/>
    </row>
    <row r="23939" spans="5:62" ht="14.25" customHeight="1" x14ac:dyDescent="0.25">
      <c r="E23939" s="113"/>
      <c r="H23939" s="133"/>
      <c r="T23939" s="133"/>
      <c r="X23939" s="131"/>
      <c r="Y23939" s="133"/>
      <c r="AJ23939" s="133"/>
      <c r="AO23939" s="135"/>
      <c r="AP23939" s="135"/>
      <c r="BJ23939" s="136"/>
    </row>
    <row r="23940" spans="5:62" ht="14.25" customHeight="1" x14ac:dyDescent="0.25">
      <c r="E23940" s="113"/>
      <c r="H23940" s="133"/>
      <c r="T23940" s="133"/>
      <c r="X23940" s="131"/>
      <c r="Y23940" s="133"/>
      <c r="AJ23940" s="133"/>
      <c r="AO23940" s="135"/>
      <c r="AP23940" s="135"/>
      <c r="BJ23940" s="136"/>
    </row>
    <row r="23941" spans="5:62" ht="14.25" customHeight="1" x14ac:dyDescent="0.25">
      <c r="E23941" s="113"/>
      <c r="H23941" s="133"/>
      <c r="T23941" s="133"/>
      <c r="X23941" s="131"/>
      <c r="Y23941" s="133"/>
      <c r="AJ23941" s="133"/>
      <c r="AO23941" s="135"/>
      <c r="AP23941" s="135"/>
      <c r="BJ23941" s="136"/>
    </row>
    <row r="23942" spans="5:62" ht="14.25" customHeight="1" x14ac:dyDescent="0.25">
      <c r="E23942" s="113"/>
      <c r="H23942" s="133"/>
      <c r="T23942" s="133"/>
      <c r="X23942" s="131"/>
      <c r="Y23942" s="133"/>
      <c r="AJ23942" s="133"/>
      <c r="AO23942" s="135"/>
      <c r="AP23942" s="135"/>
      <c r="BJ23942" s="136"/>
    </row>
    <row r="23943" spans="5:62" ht="14.25" customHeight="1" x14ac:dyDescent="0.25">
      <c r="E23943" s="113"/>
      <c r="H23943" s="133"/>
      <c r="T23943" s="133"/>
      <c r="X23943" s="131"/>
      <c r="Y23943" s="133"/>
      <c r="AJ23943" s="133"/>
      <c r="AO23943" s="135"/>
      <c r="AP23943" s="135"/>
      <c r="BJ23943" s="136"/>
    </row>
    <row r="23944" spans="5:62" ht="14.25" customHeight="1" x14ac:dyDescent="0.25">
      <c r="E23944" s="113"/>
      <c r="H23944" s="133"/>
      <c r="T23944" s="133"/>
      <c r="X23944" s="131"/>
      <c r="Y23944" s="133"/>
      <c r="AJ23944" s="133"/>
      <c r="AO23944" s="135"/>
      <c r="AP23944" s="135"/>
      <c r="BJ23944" s="136"/>
    </row>
    <row r="23945" spans="5:62" ht="14.25" customHeight="1" x14ac:dyDescent="0.25">
      <c r="E23945" s="113"/>
      <c r="H23945" s="133"/>
      <c r="T23945" s="133"/>
      <c r="X23945" s="131"/>
      <c r="Y23945" s="133"/>
      <c r="AJ23945" s="133"/>
      <c r="AO23945" s="135"/>
      <c r="AP23945" s="135"/>
      <c r="BJ23945" s="136"/>
    </row>
    <row r="23946" spans="5:62" ht="14.25" customHeight="1" x14ac:dyDescent="0.25">
      <c r="E23946" s="113"/>
      <c r="H23946" s="133"/>
      <c r="T23946" s="133"/>
      <c r="X23946" s="131"/>
      <c r="Y23946" s="133"/>
      <c r="AJ23946" s="133"/>
      <c r="AO23946" s="135"/>
      <c r="AP23946" s="135"/>
      <c r="BJ23946" s="136"/>
    </row>
    <row r="23947" spans="5:62" ht="14.25" customHeight="1" x14ac:dyDescent="0.25">
      <c r="E23947" s="113"/>
      <c r="H23947" s="133"/>
      <c r="T23947" s="133"/>
      <c r="X23947" s="131"/>
      <c r="Y23947" s="133"/>
      <c r="AJ23947" s="133"/>
      <c r="AO23947" s="135"/>
      <c r="AP23947" s="135"/>
      <c r="BJ23947" s="136"/>
    </row>
    <row r="23948" spans="5:62" ht="14.25" customHeight="1" x14ac:dyDescent="0.25">
      <c r="E23948" s="113"/>
      <c r="H23948" s="133"/>
      <c r="T23948" s="133"/>
      <c r="X23948" s="131"/>
      <c r="Y23948" s="133"/>
      <c r="AJ23948" s="133"/>
      <c r="AO23948" s="135"/>
      <c r="AP23948" s="135"/>
      <c r="BJ23948" s="136"/>
    </row>
    <row r="23949" spans="5:62" ht="14.25" customHeight="1" x14ac:dyDescent="0.25">
      <c r="E23949" s="113"/>
      <c r="H23949" s="133"/>
      <c r="T23949" s="133"/>
      <c r="X23949" s="131"/>
      <c r="Y23949" s="133"/>
      <c r="AJ23949" s="133"/>
      <c r="AO23949" s="135"/>
      <c r="AP23949" s="135"/>
      <c r="BJ23949" s="136"/>
    </row>
    <row r="23950" spans="5:62" ht="14.25" customHeight="1" x14ac:dyDescent="0.25">
      <c r="E23950" s="113"/>
      <c r="H23950" s="133"/>
      <c r="T23950" s="133"/>
      <c r="X23950" s="131"/>
      <c r="Y23950" s="133"/>
      <c r="AJ23950" s="133"/>
      <c r="AO23950" s="135"/>
      <c r="AP23950" s="135"/>
      <c r="BJ23950" s="136"/>
    </row>
    <row r="23951" spans="5:62" ht="14.25" customHeight="1" x14ac:dyDescent="0.25">
      <c r="E23951" s="113"/>
      <c r="H23951" s="133"/>
      <c r="T23951" s="133"/>
      <c r="X23951" s="131"/>
      <c r="Y23951" s="133"/>
      <c r="AJ23951" s="133"/>
      <c r="AO23951" s="135"/>
      <c r="AP23951" s="135"/>
      <c r="BJ23951" s="136"/>
    </row>
    <row r="23952" spans="5:62" ht="14.25" customHeight="1" x14ac:dyDescent="0.25">
      <c r="E23952" s="113"/>
      <c r="H23952" s="133"/>
      <c r="T23952" s="133"/>
      <c r="X23952" s="131"/>
      <c r="Y23952" s="133"/>
      <c r="AJ23952" s="133"/>
      <c r="AO23952" s="135"/>
      <c r="AP23952" s="135"/>
      <c r="BJ23952" s="136"/>
    </row>
    <row r="23953" spans="5:62" ht="14.25" customHeight="1" x14ac:dyDescent="0.25">
      <c r="E23953" s="113"/>
      <c r="H23953" s="133"/>
      <c r="T23953" s="133"/>
      <c r="X23953" s="131"/>
      <c r="Y23953" s="133"/>
      <c r="AJ23953" s="133"/>
      <c r="AO23953" s="135"/>
      <c r="AP23953" s="135"/>
      <c r="BJ23953" s="136"/>
    </row>
    <row r="23954" spans="5:62" ht="14.25" customHeight="1" x14ac:dyDescent="0.25">
      <c r="E23954" s="113"/>
      <c r="H23954" s="133"/>
      <c r="T23954" s="133"/>
      <c r="X23954" s="131"/>
      <c r="Y23954" s="133"/>
      <c r="AJ23954" s="133"/>
      <c r="AO23954" s="135"/>
      <c r="AP23954" s="135"/>
      <c r="BJ23954" s="136"/>
    </row>
    <row r="23955" spans="5:62" ht="14.25" customHeight="1" x14ac:dyDescent="0.25">
      <c r="E23955" s="113"/>
      <c r="H23955" s="133"/>
      <c r="T23955" s="133"/>
      <c r="X23955" s="131"/>
      <c r="Y23955" s="133"/>
      <c r="AJ23955" s="133"/>
      <c r="AO23955" s="135"/>
      <c r="AP23955" s="135"/>
      <c r="BJ23955" s="136"/>
    </row>
    <row r="23956" spans="5:62" ht="14.25" customHeight="1" x14ac:dyDescent="0.25">
      <c r="E23956" s="113"/>
      <c r="H23956" s="133"/>
      <c r="T23956" s="133"/>
      <c r="X23956" s="131"/>
      <c r="Y23956" s="133"/>
      <c r="AJ23956" s="133"/>
      <c r="AO23956" s="135"/>
      <c r="AP23956" s="135"/>
      <c r="BJ23956" s="136"/>
    </row>
    <row r="23957" spans="5:62" ht="14.25" customHeight="1" x14ac:dyDescent="0.25">
      <c r="E23957" s="113"/>
      <c r="H23957" s="133"/>
      <c r="T23957" s="133"/>
      <c r="X23957" s="131"/>
      <c r="Y23957" s="133"/>
      <c r="AJ23957" s="133"/>
      <c r="AO23957" s="135"/>
      <c r="AP23957" s="135"/>
      <c r="BJ23957" s="136"/>
    </row>
    <row r="23958" spans="5:62" ht="14.25" customHeight="1" x14ac:dyDescent="0.25">
      <c r="E23958" s="113"/>
      <c r="H23958" s="133"/>
      <c r="T23958" s="133"/>
      <c r="X23958" s="131"/>
      <c r="Y23958" s="133"/>
      <c r="AJ23958" s="133"/>
      <c r="AO23958" s="135"/>
      <c r="AP23958" s="135"/>
      <c r="BJ23958" s="136"/>
    </row>
    <row r="23959" spans="5:62" ht="14.25" customHeight="1" x14ac:dyDescent="0.25">
      <c r="E23959" s="113"/>
      <c r="H23959" s="133"/>
      <c r="T23959" s="133"/>
      <c r="X23959" s="131"/>
      <c r="Y23959" s="133"/>
      <c r="AJ23959" s="133"/>
      <c r="AO23959" s="135"/>
      <c r="AP23959" s="135"/>
      <c r="BJ23959" s="136"/>
    </row>
    <row r="23960" spans="5:62" ht="14.25" customHeight="1" x14ac:dyDescent="0.25">
      <c r="E23960" s="113"/>
      <c r="H23960" s="133"/>
      <c r="T23960" s="133"/>
      <c r="X23960" s="131"/>
      <c r="Y23960" s="133"/>
      <c r="AJ23960" s="133"/>
      <c r="AO23960" s="135"/>
      <c r="AP23960" s="135"/>
      <c r="BJ23960" s="136"/>
    </row>
    <row r="23961" spans="5:62" ht="14.25" customHeight="1" x14ac:dyDescent="0.25">
      <c r="E23961" s="113"/>
      <c r="H23961" s="133"/>
      <c r="T23961" s="133"/>
      <c r="X23961" s="131"/>
      <c r="Y23961" s="133"/>
      <c r="AJ23961" s="133"/>
      <c r="AO23961" s="135"/>
      <c r="AP23961" s="135"/>
      <c r="BJ23961" s="136"/>
    </row>
    <row r="23962" spans="5:62" ht="14.25" customHeight="1" x14ac:dyDescent="0.25">
      <c r="E23962" s="113"/>
      <c r="H23962" s="133"/>
      <c r="T23962" s="133"/>
      <c r="X23962" s="131"/>
      <c r="Y23962" s="133"/>
      <c r="AJ23962" s="133"/>
      <c r="AO23962" s="135"/>
      <c r="AP23962" s="135"/>
      <c r="BJ23962" s="136"/>
    </row>
    <row r="23963" spans="5:62" ht="14.25" customHeight="1" x14ac:dyDescent="0.25">
      <c r="E23963" s="113"/>
      <c r="H23963" s="133"/>
      <c r="T23963" s="133"/>
      <c r="X23963" s="131"/>
      <c r="Y23963" s="133"/>
      <c r="AJ23963" s="133"/>
      <c r="AO23963" s="135"/>
      <c r="AP23963" s="135"/>
      <c r="BJ23963" s="136"/>
    </row>
    <row r="23964" spans="5:62" ht="14.25" customHeight="1" x14ac:dyDescent="0.25">
      <c r="E23964" s="113"/>
      <c r="H23964" s="133"/>
      <c r="T23964" s="133"/>
      <c r="X23964" s="131"/>
      <c r="Y23964" s="133"/>
      <c r="AJ23964" s="133"/>
      <c r="AO23964" s="135"/>
      <c r="AP23964" s="135"/>
      <c r="BJ23964" s="136"/>
    </row>
    <row r="23965" spans="5:62" ht="14.25" customHeight="1" x14ac:dyDescent="0.25">
      <c r="E23965" s="113"/>
      <c r="H23965" s="133"/>
      <c r="T23965" s="133"/>
      <c r="X23965" s="131"/>
      <c r="Y23965" s="133"/>
      <c r="AJ23965" s="133"/>
      <c r="AO23965" s="135"/>
      <c r="AP23965" s="135"/>
      <c r="BJ23965" s="136"/>
    </row>
    <row r="23966" spans="5:62" ht="14.25" customHeight="1" x14ac:dyDescent="0.25">
      <c r="E23966" s="113"/>
      <c r="H23966" s="133"/>
      <c r="T23966" s="133"/>
      <c r="X23966" s="131"/>
      <c r="Y23966" s="133"/>
      <c r="AJ23966" s="133"/>
      <c r="AO23966" s="135"/>
      <c r="AP23966" s="135"/>
      <c r="BJ23966" s="136"/>
    </row>
    <row r="23967" spans="5:62" ht="14.25" customHeight="1" x14ac:dyDescent="0.25">
      <c r="E23967" s="113"/>
      <c r="H23967" s="133"/>
      <c r="T23967" s="133"/>
      <c r="X23967" s="131"/>
      <c r="Y23967" s="133"/>
      <c r="AJ23967" s="133"/>
      <c r="AO23967" s="135"/>
      <c r="AP23967" s="135"/>
      <c r="BJ23967" s="136"/>
    </row>
    <row r="23968" spans="5:62" ht="14.25" customHeight="1" x14ac:dyDescent="0.25">
      <c r="E23968" s="113"/>
      <c r="H23968" s="133"/>
      <c r="T23968" s="133"/>
      <c r="X23968" s="131"/>
      <c r="Y23968" s="133"/>
      <c r="AJ23968" s="133"/>
      <c r="AO23968" s="135"/>
      <c r="AP23968" s="135"/>
      <c r="BJ23968" s="136"/>
    </row>
    <row r="23969" spans="5:62" ht="14.25" customHeight="1" x14ac:dyDescent="0.25">
      <c r="E23969" s="113"/>
      <c r="H23969" s="133"/>
      <c r="T23969" s="133"/>
      <c r="X23969" s="131"/>
      <c r="Y23969" s="133"/>
      <c r="AJ23969" s="133"/>
      <c r="AO23969" s="135"/>
      <c r="AP23969" s="135"/>
      <c r="BJ23969" s="136"/>
    </row>
    <row r="23970" spans="5:62" ht="14.25" customHeight="1" x14ac:dyDescent="0.25">
      <c r="E23970" s="113"/>
      <c r="H23970" s="133"/>
      <c r="T23970" s="133"/>
      <c r="X23970" s="131"/>
      <c r="Y23970" s="133"/>
      <c r="AJ23970" s="133"/>
      <c r="AO23970" s="135"/>
      <c r="AP23970" s="135"/>
      <c r="BJ23970" s="136"/>
    </row>
    <row r="23971" spans="5:62" ht="14.25" customHeight="1" x14ac:dyDescent="0.25">
      <c r="E23971" s="113"/>
      <c r="H23971" s="133"/>
      <c r="T23971" s="133"/>
      <c r="X23971" s="131"/>
      <c r="Y23971" s="133"/>
      <c r="AJ23971" s="133"/>
      <c r="AO23971" s="135"/>
      <c r="AP23971" s="135"/>
      <c r="BJ23971" s="136"/>
    </row>
    <row r="23972" spans="5:62" ht="14.25" customHeight="1" x14ac:dyDescent="0.25">
      <c r="E23972" s="113"/>
      <c r="H23972" s="133"/>
      <c r="T23972" s="133"/>
      <c r="X23972" s="131"/>
      <c r="Y23972" s="133"/>
      <c r="AJ23972" s="133"/>
      <c r="AO23972" s="135"/>
      <c r="AP23972" s="135"/>
      <c r="BJ23972" s="136"/>
    </row>
    <row r="23973" spans="5:62" ht="14.25" customHeight="1" x14ac:dyDescent="0.25">
      <c r="E23973" s="113"/>
      <c r="H23973" s="133"/>
      <c r="T23973" s="133"/>
      <c r="X23973" s="131"/>
      <c r="Y23973" s="133"/>
      <c r="AJ23973" s="133"/>
      <c r="AO23973" s="135"/>
      <c r="AP23973" s="135"/>
      <c r="BJ23973" s="136"/>
    </row>
    <row r="23974" spans="5:62" ht="14.25" customHeight="1" x14ac:dyDescent="0.25">
      <c r="E23974" s="113"/>
      <c r="H23974" s="133"/>
      <c r="T23974" s="133"/>
      <c r="X23974" s="131"/>
      <c r="Y23974" s="133"/>
      <c r="AJ23974" s="133"/>
      <c r="AO23974" s="135"/>
      <c r="AP23974" s="135"/>
      <c r="BJ23974" s="136"/>
    </row>
    <row r="23975" spans="5:62" ht="14.25" customHeight="1" x14ac:dyDescent="0.25">
      <c r="E23975" s="113"/>
      <c r="H23975" s="133"/>
      <c r="T23975" s="133"/>
      <c r="X23975" s="131"/>
      <c r="Y23975" s="133"/>
      <c r="AJ23975" s="133"/>
      <c r="AO23975" s="135"/>
      <c r="AP23975" s="135"/>
      <c r="BJ23975" s="136"/>
    </row>
    <row r="23976" spans="5:62" ht="14.25" customHeight="1" x14ac:dyDescent="0.25">
      <c r="E23976" s="113"/>
      <c r="H23976" s="133"/>
      <c r="T23976" s="133"/>
      <c r="X23976" s="131"/>
      <c r="Y23976" s="133"/>
      <c r="AJ23976" s="133"/>
      <c r="AO23976" s="135"/>
      <c r="AP23976" s="135"/>
      <c r="BJ23976" s="136"/>
    </row>
    <row r="23977" spans="5:62" ht="14.25" customHeight="1" x14ac:dyDescent="0.25">
      <c r="E23977" s="113"/>
      <c r="H23977" s="133"/>
      <c r="T23977" s="133"/>
      <c r="X23977" s="131"/>
      <c r="Y23977" s="133"/>
      <c r="AJ23977" s="133"/>
      <c r="AO23977" s="135"/>
      <c r="AP23977" s="135"/>
      <c r="BJ23977" s="136"/>
    </row>
    <row r="23978" spans="5:62" ht="14.25" customHeight="1" x14ac:dyDescent="0.25">
      <c r="E23978" s="113"/>
      <c r="H23978" s="133"/>
      <c r="T23978" s="133"/>
      <c r="X23978" s="131"/>
      <c r="Y23978" s="133"/>
      <c r="AJ23978" s="133"/>
      <c r="AO23978" s="135"/>
      <c r="AP23978" s="135"/>
      <c r="BJ23978" s="136"/>
    </row>
    <row r="23979" spans="5:62" ht="14.25" customHeight="1" x14ac:dyDescent="0.25">
      <c r="E23979" s="113"/>
      <c r="H23979" s="133"/>
      <c r="T23979" s="133"/>
      <c r="X23979" s="131"/>
      <c r="Y23979" s="133"/>
      <c r="AJ23979" s="133"/>
      <c r="AO23979" s="135"/>
      <c r="AP23979" s="135"/>
      <c r="BJ23979" s="136"/>
    </row>
    <row r="23980" spans="5:62" ht="14.25" customHeight="1" x14ac:dyDescent="0.25">
      <c r="E23980" s="113"/>
      <c r="H23980" s="133"/>
      <c r="T23980" s="133"/>
      <c r="X23980" s="131"/>
      <c r="Y23980" s="133"/>
      <c r="AJ23980" s="133"/>
      <c r="AO23980" s="135"/>
      <c r="AP23980" s="135"/>
      <c r="BJ23980" s="136"/>
    </row>
    <row r="23981" spans="5:62" ht="14.25" customHeight="1" x14ac:dyDescent="0.25">
      <c r="E23981" s="113"/>
      <c r="H23981" s="133"/>
      <c r="T23981" s="133"/>
      <c r="X23981" s="131"/>
      <c r="Y23981" s="133"/>
      <c r="AJ23981" s="133"/>
      <c r="AO23981" s="135"/>
      <c r="AP23981" s="135"/>
      <c r="BJ23981" s="136"/>
    </row>
    <row r="23982" spans="5:62" ht="14.25" customHeight="1" x14ac:dyDescent="0.25">
      <c r="E23982" s="113"/>
      <c r="H23982" s="133"/>
      <c r="T23982" s="133"/>
      <c r="X23982" s="131"/>
      <c r="Y23982" s="133"/>
      <c r="AJ23982" s="133"/>
      <c r="AO23982" s="135"/>
      <c r="AP23982" s="135"/>
      <c r="BJ23982" s="136"/>
    </row>
    <row r="23983" spans="5:62" ht="14.25" customHeight="1" x14ac:dyDescent="0.25">
      <c r="E23983" s="113"/>
      <c r="H23983" s="133"/>
      <c r="T23983" s="133"/>
      <c r="X23983" s="131"/>
      <c r="Y23983" s="133"/>
      <c r="AJ23983" s="133"/>
      <c r="AO23983" s="135"/>
      <c r="AP23983" s="135"/>
      <c r="BJ23983" s="136"/>
    </row>
    <row r="23984" spans="5:62" ht="14.25" customHeight="1" x14ac:dyDescent="0.25">
      <c r="E23984" s="113"/>
      <c r="H23984" s="133"/>
      <c r="T23984" s="133"/>
      <c r="X23984" s="131"/>
      <c r="Y23984" s="133"/>
      <c r="AJ23984" s="133"/>
      <c r="AO23984" s="135"/>
      <c r="AP23984" s="135"/>
      <c r="BJ23984" s="136"/>
    </row>
    <row r="23985" spans="5:62" ht="14.25" customHeight="1" x14ac:dyDescent="0.25">
      <c r="E23985" s="113"/>
      <c r="H23985" s="133"/>
      <c r="T23985" s="133"/>
      <c r="X23985" s="131"/>
      <c r="Y23985" s="133"/>
      <c r="AJ23985" s="133"/>
      <c r="AO23985" s="135"/>
      <c r="AP23985" s="135"/>
      <c r="BJ23985" s="136"/>
    </row>
    <row r="23986" spans="5:62" ht="14.25" customHeight="1" x14ac:dyDescent="0.25">
      <c r="E23986" s="113"/>
      <c r="H23986" s="133"/>
      <c r="T23986" s="133"/>
      <c r="X23986" s="131"/>
      <c r="Y23986" s="133"/>
      <c r="AJ23986" s="133"/>
      <c r="AO23986" s="135"/>
      <c r="AP23986" s="135"/>
      <c r="BJ23986" s="136"/>
    </row>
    <row r="23987" spans="5:62" ht="14.25" customHeight="1" x14ac:dyDescent="0.25">
      <c r="E23987" s="113"/>
      <c r="H23987" s="133"/>
      <c r="T23987" s="133"/>
      <c r="X23987" s="131"/>
      <c r="Y23987" s="133"/>
      <c r="AJ23987" s="133"/>
      <c r="AO23987" s="135"/>
      <c r="AP23987" s="135"/>
      <c r="BJ23987" s="136"/>
    </row>
    <row r="23988" spans="5:62" ht="14.25" customHeight="1" x14ac:dyDescent="0.25">
      <c r="E23988" s="113"/>
      <c r="H23988" s="133"/>
      <c r="T23988" s="133"/>
      <c r="X23988" s="131"/>
      <c r="Y23988" s="133"/>
      <c r="AJ23988" s="133"/>
      <c r="AO23988" s="135"/>
      <c r="AP23988" s="135"/>
      <c r="BJ23988" s="136"/>
    </row>
    <row r="23989" spans="5:62" ht="14.25" customHeight="1" x14ac:dyDescent="0.25">
      <c r="E23989" s="113"/>
      <c r="H23989" s="133"/>
      <c r="T23989" s="133"/>
      <c r="X23989" s="131"/>
      <c r="Y23989" s="133"/>
      <c r="AJ23989" s="133"/>
      <c r="AO23989" s="135"/>
      <c r="AP23989" s="135"/>
      <c r="BJ23989" s="136"/>
    </row>
    <row r="23990" spans="5:62" ht="14.25" customHeight="1" x14ac:dyDescent="0.25">
      <c r="E23990" s="113"/>
      <c r="H23990" s="133"/>
      <c r="T23990" s="133"/>
      <c r="X23990" s="131"/>
      <c r="Y23990" s="133"/>
      <c r="AJ23990" s="133"/>
      <c r="AO23990" s="135"/>
      <c r="AP23990" s="135"/>
      <c r="BJ23990" s="136"/>
    </row>
    <row r="23991" spans="5:62" ht="14.25" customHeight="1" x14ac:dyDescent="0.25">
      <c r="E23991" s="113"/>
      <c r="H23991" s="133"/>
      <c r="T23991" s="133"/>
      <c r="X23991" s="131"/>
      <c r="Y23991" s="133"/>
      <c r="AJ23991" s="133"/>
      <c r="AO23991" s="135"/>
      <c r="AP23991" s="135"/>
      <c r="BJ23991" s="136"/>
    </row>
    <row r="23992" spans="5:62" ht="14.25" customHeight="1" x14ac:dyDescent="0.25">
      <c r="E23992" s="113"/>
      <c r="H23992" s="133"/>
      <c r="T23992" s="133"/>
      <c r="X23992" s="131"/>
      <c r="Y23992" s="133"/>
      <c r="AJ23992" s="133"/>
      <c r="AO23992" s="135"/>
      <c r="AP23992" s="135"/>
      <c r="BJ23992" s="136"/>
    </row>
    <row r="23993" spans="5:62" ht="14.25" customHeight="1" x14ac:dyDescent="0.25">
      <c r="E23993" s="113"/>
      <c r="H23993" s="133"/>
      <c r="T23993" s="133"/>
      <c r="X23993" s="131"/>
      <c r="Y23993" s="133"/>
      <c r="AJ23993" s="133"/>
      <c r="AO23993" s="135"/>
      <c r="AP23993" s="135"/>
      <c r="BJ23993" s="136"/>
    </row>
    <row r="23994" spans="5:62" ht="14.25" customHeight="1" x14ac:dyDescent="0.25">
      <c r="E23994" s="113"/>
      <c r="H23994" s="133"/>
      <c r="T23994" s="133"/>
      <c r="X23994" s="131"/>
      <c r="Y23994" s="133"/>
      <c r="AJ23994" s="133"/>
      <c r="AO23994" s="135"/>
      <c r="AP23994" s="135"/>
      <c r="BJ23994" s="136"/>
    </row>
    <row r="23995" spans="5:62" ht="14.25" customHeight="1" x14ac:dyDescent="0.25">
      <c r="E23995" s="113"/>
      <c r="H23995" s="133"/>
      <c r="T23995" s="133"/>
      <c r="X23995" s="131"/>
      <c r="Y23995" s="133"/>
      <c r="AJ23995" s="133"/>
      <c r="AO23995" s="135"/>
      <c r="AP23995" s="135"/>
      <c r="BJ23995" s="136"/>
    </row>
    <row r="23996" spans="5:62" ht="14.25" customHeight="1" x14ac:dyDescent="0.25">
      <c r="E23996" s="113"/>
      <c r="H23996" s="133"/>
      <c r="T23996" s="133"/>
      <c r="X23996" s="131"/>
      <c r="Y23996" s="133"/>
      <c r="AJ23996" s="133"/>
      <c r="AO23996" s="135"/>
      <c r="AP23996" s="135"/>
      <c r="BJ23996" s="136"/>
    </row>
    <row r="23997" spans="5:62" ht="14.25" customHeight="1" x14ac:dyDescent="0.25">
      <c r="E23997" s="113"/>
      <c r="H23997" s="133"/>
      <c r="T23997" s="133"/>
      <c r="X23997" s="131"/>
      <c r="Y23997" s="133"/>
      <c r="AJ23997" s="133"/>
      <c r="AO23997" s="135"/>
      <c r="AP23997" s="135"/>
      <c r="BJ23997" s="136"/>
    </row>
    <row r="23998" spans="5:62" ht="14.25" customHeight="1" x14ac:dyDescent="0.25">
      <c r="E23998" s="113"/>
      <c r="H23998" s="133"/>
      <c r="T23998" s="133"/>
      <c r="X23998" s="131"/>
      <c r="Y23998" s="133"/>
      <c r="AJ23998" s="133"/>
      <c r="AO23998" s="135"/>
      <c r="AP23998" s="135"/>
      <c r="BJ23998" s="136"/>
    </row>
    <row r="23999" spans="5:62" ht="14.25" customHeight="1" x14ac:dyDescent="0.25">
      <c r="E23999" s="113"/>
      <c r="H23999" s="133"/>
      <c r="T23999" s="133"/>
      <c r="X23999" s="131"/>
      <c r="Y23999" s="133"/>
      <c r="AJ23999" s="133"/>
      <c r="AO23999" s="135"/>
      <c r="AP23999" s="135"/>
      <c r="BJ23999" s="136"/>
    </row>
    <row r="24000" spans="5:62" ht="14.25" customHeight="1" x14ac:dyDescent="0.25">
      <c r="E24000" s="113"/>
      <c r="H24000" s="133"/>
      <c r="T24000" s="133"/>
      <c r="X24000" s="131"/>
      <c r="Y24000" s="133"/>
      <c r="AJ24000" s="133"/>
      <c r="AO24000" s="135"/>
      <c r="AP24000" s="135"/>
      <c r="BJ24000" s="136"/>
    </row>
    <row r="24001" spans="5:62" ht="14.25" customHeight="1" x14ac:dyDescent="0.25">
      <c r="E24001" s="113"/>
      <c r="H24001" s="133"/>
      <c r="T24001" s="133"/>
      <c r="X24001" s="131"/>
      <c r="Y24001" s="133"/>
      <c r="AJ24001" s="133"/>
      <c r="AO24001" s="135"/>
      <c r="AP24001" s="135"/>
      <c r="BJ24001" s="136"/>
    </row>
    <row r="24002" spans="5:62" ht="14.25" customHeight="1" x14ac:dyDescent="0.25">
      <c r="E24002" s="113"/>
      <c r="H24002" s="133"/>
      <c r="T24002" s="133"/>
      <c r="X24002" s="131"/>
      <c r="Y24002" s="133"/>
      <c r="AJ24002" s="133"/>
      <c r="AO24002" s="135"/>
      <c r="AP24002" s="135"/>
      <c r="BJ24002" s="136"/>
    </row>
    <row r="24003" spans="5:62" ht="14.25" customHeight="1" x14ac:dyDescent="0.25">
      <c r="E24003" s="113"/>
      <c r="H24003" s="133"/>
      <c r="T24003" s="133"/>
      <c r="X24003" s="131"/>
      <c r="Y24003" s="133"/>
      <c r="AJ24003" s="133"/>
      <c r="AO24003" s="135"/>
      <c r="AP24003" s="135"/>
      <c r="BJ24003" s="136"/>
    </row>
    <row r="24004" spans="5:62" ht="14.25" customHeight="1" x14ac:dyDescent="0.25">
      <c r="E24004" s="113"/>
      <c r="H24004" s="133"/>
      <c r="T24004" s="133"/>
      <c r="X24004" s="131"/>
      <c r="Y24004" s="133"/>
      <c r="AJ24004" s="133"/>
      <c r="AO24004" s="135"/>
      <c r="AP24004" s="135"/>
      <c r="BJ24004" s="136"/>
    </row>
    <row r="24005" spans="5:62" ht="14.25" customHeight="1" x14ac:dyDescent="0.25">
      <c r="E24005" s="113"/>
      <c r="H24005" s="133"/>
      <c r="T24005" s="133"/>
      <c r="X24005" s="131"/>
      <c r="Y24005" s="133"/>
      <c r="AJ24005" s="133"/>
      <c r="AO24005" s="135"/>
      <c r="AP24005" s="135"/>
      <c r="BJ24005" s="136"/>
    </row>
    <row r="24006" spans="5:62" ht="14.25" customHeight="1" x14ac:dyDescent="0.25">
      <c r="E24006" s="113"/>
      <c r="H24006" s="133"/>
      <c r="T24006" s="133"/>
      <c r="X24006" s="131"/>
      <c r="Y24006" s="133"/>
      <c r="AJ24006" s="133"/>
      <c r="AO24006" s="135"/>
      <c r="AP24006" s="135"/>
      <c r="BJ24006" s="136"/>
    </row>
    <row r="24007" spans="5:62" ht="14.25" customHeight="1" x14ac:dyDescent="0.25">
      <c r="E24007" s="113"/>
      <c r="H24007" s="133"/>
      <c r="T24007" s="133"/>
      <c r="X24007" s="131"/>
      <c r="Y24007" s="133"/>
      <c r="AJ24007" s="133"/>
      <c r="AO24007" s="135"/>
      <c r="AP24007" s="135"/>
      <c r="BJ24007" s="136"/>
    </row>
    <row r="24008" spans="5:62" ht="14.25" customHeight="1" x14ac:dyDescent="0.25">
      <c r="E24008" s="113"/>
      <c r="H24008" s="133"/>
      <c r="T24008" s="133"/>
      <c r="X24008" s="131"/>
      <c r="Y24008" s="133"/>
      <c r="AJ24008" s="133"/>
      <c r="AO24008" s="135"/>
      <c r="AP24008" s="135"/>
      <c r="BJ24008" s="136"/>
    </row>
    <row r="24009" spans="5:62" ht="14.25" customHeight="1" x14ac:dyDescent="0.25">
      <c r="E24009" s="113"/>
      <c r="H24009" s="133"/>
      <c r="T24009" s="133"/>
      <c r="X24009" s="131"/>
      <c r="Y24009" s="133"/>
      <c r="AJ24009" s="133"/>
      <c r="AO24009" s="135"/>
      <c r="AP24009" s="135"/>
      <c r="BJ24009" s="136"/>
    </row>
    <row r="24010" spans="5:62" ht="14.25" customHeight="1" x14ac:dyDescent="0.25">
      <c r="E24010" s="113"/>
      <c r="H24010" s="133"/>
      <c r="T24010" s="133"/>
      <c r="X24010" s="131"/>
      <c r="Y24010" s="133"/>
      <c r="AJ24010" s="133"/>
      <c r="AO24010" s="135"/>
      <c r="AP24010" s="135"/>
      <c r="BJ24010" s="136"/>
    </row>
    <row r="24011" spans="5:62" ht="14.25" customHeight="1" x14ac:dyDescent="0.25">
      <c r="E24011" s="113"/>
      <c r="H24011" s="133"/>
      <c r="T24011" s="133"/>
      <c r="X24011" s="131"/>
      <c r="Y24011" s="133"/>
      <c r="AJ24011" s="133"/>
      <c r="AO24011" s="135"/>
      <c r="AP24011" s="135"/>
      <c r="BJ24011" s="136"/>
    </row>
    <row r="24012" spans="5:62" ht="14.25" customHeight="1" x14ac:dyDescent="0.25">
      <c r="E24012" s="113"/>
      <c r="H24012" s="133"/>
      <c r="T24012" s="133"/>
      <c r="X24012" s="131"/>
      <c r="Y24012" s="133"/>
      <c r="AJ24012" s="133"/>
      <c r="AO24012" s="135"/>
      <c r="AP24012" s="135"/>
      <c r="BJ24012" s="136"/>
    </row>
    <row r="24013" spans="5:62" ht="14.25" customHeight="1" x14ac:dyDescent="0.25">
      <c r="E24013" s="113"/>
      <c r="H24013" s="133"/>
      <c r="T24013" s="133"/>
      <c r="X24013" s="131"/>
      <c r="Y24013" s="133"/>
      <c r="AJ24013" s="133"/>
      <c r="AO24013" s="135"/>
      <c r="AP24013" s="135"/>
      <c r="BJ24013" s="136"/>
    </row>
    <row r="24014" spans="5:62" ht="14.25" customHeight="1" x14ac:dyDescent="0.25">
      <c r="E24014" s="113"/>
      <c r="H24014" s="133"/>
      <c r="T24014" s="133"/>
      <c r="X24014" s="131"/>
      <c r="Y24014" s="133"/>
      <c r="AJ24014" s="133"/>
      <c r="AO24014" s="135"/>
      <c r="AP24014" s="135"/>
      <c r="BJ24014" s="136"/>
    </row>
    <row r="24015" spans="5:62" ht="14.25" customHeight="1" x14ac:dyDescent="0.25">
      <c r="E24015" s="113"/>
      <c r="H24015" s="133"/>
      <c r="T24015" s="133"/>
      <c r="X24015" s="131"/>
      <c r="Y24015" s="133"/>
      <c r="AJ24015" s="133"/>
      <c r="AO24015" s="135"/>
      <c r="AP24015" s="135"/>
      <c r="BJ24015" s="136"/>
    </row>
    <row r="24016" spans="5:62" ht="14.25" customHeight="1" x14ac:dyDescent="0.25">
      <c r="E24016" s="113"/>
      <c r="H24016" s="133"/>
      <c r="T24016" s="133"/>
      <c r="X24016" s="131"/>
      <c r="Y24016" s="133"/>
      <c r="AJ24016" s="133"/>
      <c r="AO24016" s="135"/>
      <c r="AP24016" s="135"/>
      <c r="BJ24016" s="136"/>
    </row>
    <row r="24017" spans="5:62" ht="14.25" customHeight="1" x14ac:dyDescent="0.25">
      <c r="E24017" s="113"/>
      <c r="H24017" s="133"/>
      <c r="T24017" s="133"/>
      <c r="X24017" s="131"/>
      <c r="Y24017" s="133"/>
      <c r="AJ24017" s="133"/>
      <c r="AO24017" s="135"/>
      <c r="AP24017" s="135"/>
      <c r="BJ24017" s="136"/>
    </row>
    <row r="24018" spans="5:62" ht="14.25" customHeight="1" x14ac:dyDescent="0.25">
      <c r="E24018" s="113"/>
      <c r="H24018" s="133"/>
      <c r="T24018" s="133"/>
      <c r="X24018" s="131"/>
      <c r="Y24018" s="133"/>
      <c r="AJ24018" s="133"/>
      <c r="AO24018" s="135"/>
      <c r="AP24018" s="135"/>
      <c r="BJ24018" s="136"/>
    </row>
    <row r="24019" spans="5:62" ht="14.25" customHeight="1" x14ac:dyDescent="0.25">
      <c r="E24019" s="113"/>
      <c r="H24019" s="133"/>
      <c r="T24019" s="133"/>
      <c r="X24019" s="131"/>
      <c r="Y24019" s="133"/>
      <c r="AJ24019" s="133"/>
      <c r="AO24019" s="135"/>
      <c r="AP24019" s="135"/>
      <c r="BJ24019" s="136"/>
    </row>
    <row r="24020" spans="5:62" ht="14.25" customHeight="1" x14ac:dyDescent="0.25">
      <c r="E24020" s="113"/>
      <c r="H24020" s="133"/>
      <c r="T24020" s="133"/>
      <c r="X24020" s="131"/>
      <c r="Y24020" s="133"/>
      <c r="AJ24020" s="133"/>
      <c r="AO24020" s="135"/>
      <c r="AP24020" s="135"/>
      <c r="BJ24020" s="136"/>
    </row>
    <row r="24021" spans="5:62" ht="14.25" customHeight="1" x14ac:dyDescent="0.25">
      <c r="E24021" s="113"/>
      <c r="H24021" s="133"/>
      <c r="T24021" s="133"/>
      <c r="X24021" s="131"/>
      <c r="Y24021" s="133"/>
      <c r="AJ24021" s="133"/>
      <c r="AO24021" s="135"/>
      <c r="AP24021" s="135"/>
      <c r="BJ24021" s="136"/>
    </row>
    <row r="24022" spans="5:62" ht="14.25" customHeight="1" x14ac:dyDescent="0.25">
      <c r="E24022" s="113"/>
      <c r="H24022" s="133"/>
      <c r="T24022" s="133"/>
      <c r="X24022" s="131"/>
      <c r="Y24022" s="133"/>
      <c r="AJ24022" s="133"/>
      <c r="AO24022" s="135"/>
      <c r="AP24022" s="135"/>
      <c r="BJ24022" s="136"/>
    </row>
    <row r="24023" spans="5:62" ht="14.25" customHeight="1" x14ac:dyDescent="0.25">
      <c r="E24023" s="113"/>
      <c r="H24023" s="133"/>
      <c r="T24023" s="133"/>
      <c r="X24023" s="131"/>
      <c r="Y24023" s="133"/>
      <c r="AJ24023" s="133"/>
      <c r="AO24023" s="135"/>
      <c r="AP24023" s="135"/>
      <c r="BJ24023" s="136"/>
    </row>
    <row r="24024" spans="5:62" ht="14.25" customHeight="1" x14ac:dyDescent="0.25">
      <c r="E24024" s="113"/>
      <c r="H24024" s="133"/>
      <c r="T24024" s="133"/>
      <c r="X24024" s="131"/>
      <c r="Y24024" s="133"/>
      <c r="AJ24024" s="133"/>
      <c r="AO24024" s="135"/>
      <c r="AP24024" s="135"/>
      <c r="BJ24024" s="136"/>
    </row>
    <row r="24025" spans="5:62" ht="14.25" customHeight="1" x14ac:dyDescent="0.25">
      <c r="E24025" s="113"/>
      <c r="H24025" s="133"/>
      <c r="T24025" s="133"/>
      <c r="X24025" s="131"/>
      <c r="Y24025" s="133"/>
      <c r="AJ24025" s="133"/>
      <c r="AO24025" s="135"/>
      <c r="AP24025" s="135"/>
      <c r="BJ24025" s="136"/>
    </row>
    <row r="24026" spans="5:62" ht="14.25" customHeight="1" x14ac:dyDescent="0.25">
      <c r="E24026" s="113"/>
      <c r="H24026" s="133"/>
      <c r="T24026" s="133"/>
      <c r="X24026" s="131"/>
      <c r="Y24026" s="133"/>
      <c r="AJ24026" s="133"/>
      <c r="AO24026" s="135"/>
      <c r="AP24026" s="135"/>
      <c r="BJ24026" s="136"/>
    </row>
    <row r="24027" spans="5:62" ht="14.25" customHeight="1" x14ac:dyDescent="0.25">
      <c r="E24027" s="113"/>
      <c r="H24027" s="133"/>
      <c r="T24027" s="133"/>
      <c r="X24027" s="131"/>
      <c r="Y24027" s="133"/>
      <c r="AJ24027" s="133"/>
      <c r="AO24027" s="135"/>
      <c r="AP24027" s="135"/>
      <c r="BJ24027" s="136"/>
    </row>
    <row r="24028" spans="5:62" ht="14.25" customHeight="1" x14ac:dyDescent="0.25">
      <c r="E24028" s="113"/>
      <c r="H24028" s="133"/>
      <c r="T24028" s="133"/>
      <c r="X24028" s="131"/>
      <c r="Y24028" s="133"/>
      <c r="AJ24028" s="133"/>
      <c r="AO24028" s="135"/>
      <c r="AP24028" s="135"/>
      <c r="BJ24028" s="136"/>
    </row>
    <row r="24029" spans="5:62" ht="14.25" customHeight="1" x14ac:dyDescent="0.25">
      <c r="E24029" s="113"/>
      <c r="H24029" s="133"/>
      <c r="T24029" s="133"/>
      <c r="X24029" s="131"/>
      <c r="Y24029" s="133"/>
      <c r="AJ24029" s="133"/>
      <c r="AO24029" s="135"/>
      <c r="AP24029" s="135"/>
      <c r="BJ24029" s="136"/>
    </row>
    <row r="24030" spans="5:62" ht="14.25" customHeight="1" x14ac:dyDescent="0.25">
      <c r="E24030" s="113"/>
      <c r="H24030" s="133"/>
      <c r="T24030" s="133"/>
      <c r="X24030" s="131"/>
      <c r="Y24030" s="133"/>
      <c r="AJ24030" s="133"/>
      <c r="AO24030" s="135"/>
      <c r="AP24030" s="135"/>
      <c r="BJ24030" s="136"/>
    </row>
    <row r="24031" spans="5:62" ht="14.25" customHeight="1" x14ac:dyDescent="0.25">
      <c r="E24031" s="113"/>
      <c r="H24031" s="133"/>
      <c r="T24031" s="133"/>
      <c r="X24031" s="131"/>
      <c r="Y24031" s="133"/>
      <c r="AJ24031" s="133"/>
      <c r="AO24031" s="135"/>
      <c r="AP24031" s="135"/>
      <c r="BJ24031" s="136"/>
    </row>
    <row r="24032" spans="5:62" ht="14.25" customHeight="1" x14ac:dyDescent="0.25">
      <c r="E24032" s="113"/>
      <c r="H24032" s="133"/>
      <c r="T24032" s="133"/>
      <c r="X24032" s="131"/>
      <c r="Y24032" s="133"/>
      <c r="AJ24032" s="133"/>
      <c r="AO24032" s="135"/>
      <c r="AP24032" s="135"/>
      <c r="BJ24032" s="136"/>
    </row>
    <row r="24033" spans="5:62" ht="14.25" customHeight="1" x14ac:dyDescent="0.25">
      <c r="E24033" s="113"/>
      <c r="H24033" s="133"/>
      <c r="T24033" s="133"/>
      <c r="X24033" s="131"/>
      <c r="Y24033" s="133"/>
      <c r="AJ24033" s="133"/>
      <c r="AO24033" s="135"/>
      <c r="AP24033" s="135"/>
      <c r="BJ24033" s="136"/>
    </row>
    <row r="24034" spans="5:62" ht="14.25" customHeight="1" x14ac:dyDescent="0.25">
      <c r="E24034" s="113"/>
      <c r="H24034" s="133"/>
      <c r="T24034" s="133"/>
      <c r="X24034" s="131"/>
      <c r="Y24034" s="133"/>
      <c r="AJ24034" s="133"/>
      <c r="AO24034" s="135"/>
      <c r="AP24034" s="135"/>
      <c r="BJ24034" s="136"/>
    </row>
    <row r="24035" spans="5:62" ht="14.25" customHeight="1" x14ac:dyDescent="0.25">
      <c r="E24035" s="113"/>
      <c r="H24035" s="133"/>
      <c r="T24035" s="133"/>
      <c r="X24035" s="131"/>
      <c r="Y24035" s="133"/>
      <c r="AJ24035" s="133"/>
      <c r="AO24035" s="135"/>
      <c r="AP24035" s="135"/>
      <c r="BJ24035" s="136"/>
    </row>
    <row r="24036" spans="5:62" ht="14.25" customHeight="1" x14ac:dyDescent="0.25">
      <c r="E24036" s="113"/>
      <c r="H24036" s="133"/>
      <c r="T24036" s="133"/>
      <c r="X24036" s="131"/>
      <c r="Y24036" s="133"/>
      <c r="AJ24036" s="133"/>
      <c r="AO24036" s="135"/>
      <c r="AP24036" s="135"/>
      <c r="BJ24036" s="136"/>
    </row>
    <row r="24037" spans="5:62" ht="14.25" customHeight="1" x14ac:dyDescent="0.25">
      <c r="E24037" s="113"/>
      <c r="H24037" s="133"/>
      <c r="T24037" s="133"/>
      <c r="X24037" s="131"/>
      <c r="Y24037" s="133"/>
      <c r="AJ24037" s="133"/>
      <c r="AO24037" s="135"/>
      <c r="AP24037" s="135"/>
      <c r="BJ24037" s="136"/>
    </row>
    <row r="24038" spans="5:62" ht="14.25" customHeight="1" x14ac:dyDescent="0.25">
      <c r="E24038" s="113"/>
      <c r="H24038" s="133"/>
      <c r="T24038" s="133"/>
      <c r="X24038" s="131"/>
      <c r="Y24038" s="133"/>
      <c r="AJ24038" s="133"/>
      <c r="AO24038" s="135"/>
      <c r="AP24038" s="135"/>
      <c r="BJ24038" s="136"/>
    </row>
    <row r="24039" spans="5:62" ht="14.25" customHeight="1" x14ac:dyDescent="0.25">
      <c r="E24039" s="113"/>
      <c r="H24039" s="133"/>
      <c r="T24039" s="133"/>
      <c r="X24039" s="131"/>
      <c r="Y24039" s="133"/>
      <c r="AJ24039" s="133"/>
      <c r="AO24039" s="135"/>
      <c r="AP24039" s="135"/>
      <c r="BJ24039" s="136"/>
    </row>
    <row r="24040" spans="5:62" ht="14.25" customHeight="1" x14ac:dyDescent="0.25">
      <c r="E24040" s="113"/>
      <c r="H24040" s="133"/>
      <c r="T24040" s="133"/>
      <c r="X24040" s="131"/>
      <c r="Y24040" s="133"/>
      <c r="AJ24040" s="133"/>
      <c r="AO24040" s="135"/>
      <c r="AP24040" s="135"/>
      <c r="BJ24040" s="136"/>
    </row>
    <row r="24041" spans="5:62" ht="14.25" customHeight="1" x14ac:dyDescent="0.25">
      <c r="E24041" s="113"/>
      <c r="H24041" s="133"/>
      <c r="T24041" s="133"/>
      <c r="X24041" s="131"/>
      <c r="Y24041" s="133"/>
      <c r="AJ24041" s="133"/>
      <c r="AO24041" s="135"/>
      <c r="AP24041" s="135"/>
      <c r="BJ24041" s="136"/>
    </row>
    <row r="24042" spans="5:62" ht="14.25" customHeight="1" x14ac:dyDescent="0.25">
      <c r="E24042" s="113"/>
      <c r="H24042" s="133"/>
      <c r="T24042" s="133"/>
      <c r="X24042" s="131"/>
      <c r="Y24042" s="133"/>
      <c r="AJ24042" s="133"/>
      <c r="AO24042" s="135"/>
      <c r="AP24042" s="135"/>
      <c r="BJ24042" s="136"/>
    </row>
    <row r="24043" spans="5:62" ht="14.25" customHeight="1" x14ac:dyDescent="0.25">
      <c r="E24043" s="113"/>
      <c r="H24043" s="133"/>
      <c r="T24043" s="133"/>
      <c r="X24043" s="131"/>
      <c r="Y24043" s="133"/>
      <c r="AJ24043" s="133"/>
      <c r="AO24043" s="135"/>
      <c r="AP24043" s="135"/>
      <c r="BJ24043" s="136"/>
    </row>
    <row r="24044" spans="5:62" ht="14.25" customHeight="1" x14ac:dyDescent="0.25">
      <c r="E24044" s="113"/>
      <c r="H24044" s="133"/>
      <c r="T24044" s="133"/>
      <c r="X24044" s="131"/>
      <c r="Y24044" s="133"/>
      <c r="AJ24044" s="133"/>
      <c r="AO24044" s="135"/>
      <c r="AP24044" s="135"/>
      <c r="BJ24044" s="136"/>
    </row>
    <row r="24045" spans="5:62" ht="14.25" customHeight="1" x14ac:dyDescent="0.25">
      <c r="E24045" s="113"/>
      <c r="H24045" s="133"/>
      <c r="T24045" s="133"/>
      <c r="X24045" s="131"/>
      <c r="Y24045" s="133"/>
      <c r="AJ24045" s="133"/>
      <c r="AO24045" s="135"/>
      <c r="AP24045" s="135"/>
      <c r="BJ24045" s="136"/>
    </row>
    <row r="24046" spans="5:62" ht="14.25" customHeight="1" x14ac:dyDescent="0.25">
      <c r="E24046" s="113"/>
      <c r="H24046" s="133"/>
      <c r="T24046" s="133"/>
      <c r="X24046" s="131"/>
      <c r="Y24046" s="133"/>
      <c r="AJ24046" s="133"/>
      <c r="AO24046" s="135"/>
      <c r="AP24046" s="135"/>
      <c r="BJ24046" s="136"/>
    </row>
    <row r="24047" spans="5:62" ht="14.25" customHeight="1" x14ac:dyDescent="0.25">
      <c r="E24047" s="113"/>
      <c r="H24047" s="133"/>
      <c r="T24047" s="133"/>
      <c r="X24047" s="131"/>
      <c r="Y24047" s="133"/>
      <c r="AJ24047" s="133"/>
      <c r="AO24047" s="135"/>
      <c r="AP24047" s="135"/>
      <c r="BJ24047" s="136"/>
    </row>
    <row r="24048" spans="5:62" ht="14.25" customHeight="1" x14ac:dyDescent="0.25">
      <c r="E24048" s="113"/>
      <c r="H24048" s="133"/>
      <c r="T24048" s="133"/>
      <c r="X24048" s="131"/>
      <c r="Y24048" s="133"/>
      <c r="AJ24048" s="133"/>
      <c r="AO24048" s="135"/>
      <c r="AP24048" s="135"/>
      <c r="BJ24048" s="136"/>
    </row>
    <row r="24049" spans="5:62" ht="14.25" customHeight="1" x14ac:dyDescent="0.25">
      <c r="E24049" s="113"/>
      <c r="H24049" s="133"/>
      <c r="T24049" s="133"/>
      <c r="X24049" s="131"/>
      <c r="Y24049" s="133"/>
      <c r="AJ24049" s="133"/>
      <c r="AO24049" s="135"/>
      <c r="AP24049" s="135"/>
      <c r="BJ24049" s="136"/>
    </row>
    <row r="24050" spans="5:62" ht="14.25" customHeight="1" x14ac:dyDescent="0.25">
      <c r="E24050" s="113"/>
      <c r="H24050" s="133"/>
      <c r="T24050" s="133"/>
      <c r="X24050" s="131"/>
      <c r="Y24050" s="133"/>
      <c r="AJ24050" s="133"/>
      <c r="AO24050" s="135"/>
      <c r="AP24050" s="135"/>
      <c r="BJ24050" s="136"/>
    </row>
    <row r="24051" spans="5:62" ht="14.25" customHeight="1" x14ac:dyDescent="0.25">
      <c r="E24051" s="113"/>
      <c r="H24051" s="133"/>
      <c r="T24051" s="133"/>
      <c r="X24051" s="131"/>
      <c r="Y24051" s="133"/>
      <c r="AJ24051" s="133"/>
      <c r="AO24051" s="135"/>
      <c r="AP24051" s="135"/>
      <c r="BJ24051" s="136"/>
    </row>
    <row r="24052" spans="5:62" ht="14.25" customHeight="1" x14ac:dyDescent="0.25">
      <c r="E24052" s="113"/>
      <c r="H24052" s="133"/>
      <c r="T24052" s="133"/>
      <c r="X24052" s="131"/>
      <c r="Y24052" s="133"/>
      <c r="AJ24052" s="133"/>
      <c r="AO24052" s="135"/>
      <c r="AP24052" s="135"/>
      <c r="BJ24052" s="136"/>
    </row>
    <row r="24053" spans="5:62" ht="14.25" customHeight="1" x14ac:dyDescent="0.25">
      <c r="E24053" s="113"/>
      <c r="H24053" s="133"/>
      <c r="T24053" s="133"/>
      <c r="X24053" s="131"/>
      <c r="Y24053" s="133"/>
      <c r="AJ24053" s="133"/>
      <c r="AO24053" s="135"/>
      <c r="AP24053" s="135"/>
      <c r="BJ24053" s="136"/>
    </row>
    <row r="24054" spans="5:62" ht="14.25" customHeight="1" x14ac:dyDescent="0.25">
      <c r="E24054" s="113"/>
      <c r="H24054" s="133"/>
      <c r="T24054" s="133"/>
      <c r="X24054" s="131"/>
      <c r="Y24054" s="133"/>
      <c r="AJ24054" s="133"/>
      <c r="AO24054" s="135"/>
      <c r="AP24054" s="135"/>
      <c r="BJ24054" s="136"/>
    </row>
    <row r="24055" spans="5:62" ht="14.25" customHeight="1" x14ac:dyDescent="0.25">
      <c r="E24055" s="113"/>
      <c r="H24055" s="133"/>
      <c r="T24055" s="133"/>
      <c r="X24055" s="131"/>
      <c r="Y24055" s="133"/>
      <c r="AJ24055" s="133"/>
      <c r="AO24055" s="135"/>
      <c r="AP24055" s="135"/>
      <c r="BJ24055" s="136"/>
    </row>
    <row r="24056" spans="5:62" ht="14.25" customHeight="1" x14ac:dyDescent="0.25">
      <c r="E24056" s="113"/>
      <c r="H24056" s="133"/>
      <c r="T24056" s="133"/>
      <c r="X24056" s="131"/>
      <c r="Y24056" s="133"/>
      <c r="AJ24056" s="133"/>
      <c r="AO24056" s="135"/>
      <c r="AP24056" s="135"/>
      <c r="BJ24056" s="136"/>
    </row>
    <row r="24057" spans="5:62" ht="14.25" customHeight="1" x14ac:dyDescent="0.25">
      <c r="E24057" s="113"/>
      <c r="H24057" s="133"/>
      <c r="T24057" s="133"/>
      <c r="X24057" s="131"/>
      <c r="Y24057" s="133"/>
      <c r="AJ24057" s="133"/>
      <c r="AO24057" s="135"/>
      <c r="AP24057" s="135"/>
      <c r="BJ24057" s="136"/>
    </row>
    <row r="24058" spans="5:62" ht="14.25" customHeight="1" x14ac:dyDescent="0.25">
      <c r="E24058" s="113"/>
      <c r="H24058" s="133"/>
      <c r="T24058" s="133"/>
      <c r="X24058" s="131"/>
      <c r="Y24058" s="133"/>
      <c r="AJ24058" s="133"/>
      <c r="AO24058" s="135"/>
      <c r="AP24058" s="135"/>
      <c r="BJ24058" s="136"/>
    </row>
    <row r="24059" spans="5:62" ht="14.25" customHeight="1" x14ac:dyDescent="0.25">
      <c r="E24059" s="113"/>
      <c r="H24059" s="133"/>
      <c r="T24059" s="133"/>
      <c r="X24059" s="131"/>
      <c r="Y24059" s="133"/>
      <c r="AJ24059" s="133"/>
      <c r="AO24059" s="135"/>
      <c r="AP24059" s="135"/>
      <c r="BJ24059" s="136"/>
    </row>
    <row r="24060" spans="5:62" ht="14.25" customHeight="1" x14ac:dyDescent="0.25">
      <c r="E24060" s="113"/>
      <c r="H24060" s="133"/>
      <c r="T24060" s="133"/>
      <c r="X24060" s="131"/>
      <c r="Y24060" s="133"/>
      <c r="AJ24060" s="133"/>
      <c r="AO24060" s="135"/>
      <c r="AP24060" s="135"/>
      <c r="BJ24060" s="136"/>
    </row>
    <row r="24061" spans="5:62" ht="14.25" customHeight="1" x14ac:dyDescent="0.25">
      <c r="E24061" s="113"/>
      <c r="H24061" s="133"/>
      <c r="T24061" s="133"/>
      <c r="X24061" s="131"/>
      <c r="Y24061" s="133"/>
      <c r="AJ24061" s="133"/>
      <c r="AO24061" s="135"/>
      <c r="AP24061" s="135"/>
      <c r="BJ24061" s="136"/>
    </row>
    <row r="24062" spans="5:62" ht="14.25" customHeight="1" x14ac:dyDescent="0.25">
      <c r="E24062" s="113"/>
      <c r="H24062" s="133"/>
      <c r="T24062" s="133"/>
      <c r="X24062" s="131"/>
      <c r="Y24062" s="133"/>
      <c r="AJ24062" s="133"/>
      <c r="AO24062" s="135"/>
      <c r="AP24062" s="135"/>
      <c r="BJ24062" s="136"/>
    </row>
    <row r="24063" spans="5:62" ht="14.25" customHeight="1" x14ac:dyDescent="0.25">
      <c r="E24063" s="113"/>
      <c r="H24063" s="133"/>
      <c r="T24063" s="133"/>
      <c r="X24063" s="131"/>
      <c r="Y24063" s="133"/>
      <c r="AJ24063" s="133"/>
      <c r="AO24063" s="135"/>
      <c r="AP24063" s="135"/>
      <c r="BJ24063" s="136"/>
    </row>
    <row r="24064" spans="5:62" ht="14.25" customHeight="1" x14ac:dyDescent="0.25">
      <c r="E24064" s="113"/>
      <c r="H24064" s="133"/>
      <c r="T24064" s="133"/>
      <c r="X24064" s="131"/>
      <c r="Y24064" s="133"/>
      <c r="AJ24064" s="133"/>
      <c r="AO24064" s="135"/>
      <c r="AP24064" s="135"/>
      <c r="BJ24064" s="136"/>
    </row>
    <row r="24065" spans="5:62" ht="14.25" customHeight="1" x14ac:dyDescent="0.25">
      <c r="E24065" s="113"/>
      <c r="H24065" s="133"/>
      <c r="T24065" s="133"/>
      <c r="X24065" s="131"/>
      <c r="Y24065" s="133"/>
      <c r="AJ24065" s="133"/>
      <c r="AO24065" s="135"/>
      <c r="AP24065" s="135"/>
      <c r="BJ24065" s="136"/>
    </row>
    <row r="24066" spans="5:62" ht="14.25" customHeight="1" x14ac:dyDescent="0.25">
      <c r="E24066" s="113"/>
      <c r="H24066" s="133"/>
      <c r="T24066" s="133"/>
      <c r="X24066" s="131"/>
      <c r="Y24066" s="133"/>
      <c r="AJ24066" s="133"/>
      <c r="AO24066" s="135"/>
      <c r="AP24066" s="135"/>
      <c r="BJ24066" s="136"/>
    </row>
    <row r="24067" spans="5:62" ht="14.25" customHeight="1" x14ac:dyDescent="0.25">
      <c r="E24067" s="113"/>
      <c r="H24067" s="133"/>
      <c r="T24067" s="133"/>
      <c r="X24067" s="131"/>
      <c r="Y24067" s="133"/>
      <c r="AJ24067" s="133"/>
      <c r="AO24067" s="135"/>
      <c r="AP24067" s="135"/>
      <c r="BJ24067" s="136"/>
    </row>
    <row r="24068" spans="5:62" ht="14.25" customHeight="1" x14ac:dyDescent="0.25">
      <c r="E24068" s="113"/>
      <c r="H24068" s="133"/>
      <c r="T24068" s="133"/>
      <c r="X24068" s="131"/>
      <c r="Y24068" s="133"/>
      <c r="AJ24068" s="133"/>
      <c r="AO24068" s="135"/>
      <c r="AP24068" s="135"/>
      <c r="BJ24068" s="136"/>
    </row>
    <row r="24069" spans="5:62" ht="14.25" customHeight="1" x14ac:dyDescent="0.25">
      <c r="E24069" s="113"/>
      <c r="H24069" s="133"/>
      <c r="T24069" s="133"/>
      <c r="X24069" s="131"/>
      <c r="Y24069" s="133"/>
      <c r="AJ24069" s="133"/>
      <c r="AO24069" s="135"/>
      <c r="AP24069" s="135"/>
      <c r="BJ24069" s="136"/>
    </row>
    <row r="24070" spans="5:62" ht="14.25" customHeight="1" x14ac:dyDescent="0.25">
      <c r="E24070" s="113"/>
      <c r="H24070" s="133"/>
      <c r="T24070" s="133"/>
      <c r="X24070" s="131"/>
      <c r="Y24070" s="133"/>
      <c r="AJ24070" s="133"/>
      <c r="AO24070" s="135"/>
      <c r="AP24070" s="135"/>
      <c r="BJ24070" s="136"/>
    </row>
    <row r="24071" spans="5:62" ht="14.25" customHeight="1" x14ac:dyDescent="0.25">
      <c r="E24071" s="113"/>
      <c r="H24071" s="133"/>
      <c r="T24071" s="133"/>
      <c r="X24071" s="131"/>
      <c r="Y24071" s="133"/>
      <c r="AJ24071" s="133"/>
      <c r="AO24071" s="135"/>
      <c r="AP24071" s="135"/>
      <c r="BJ24071" s="136"/>
    </row>
    <row r="24072" spans="5:62" ht="14.25" customHeight="1" x14ac:dyDescent="0.25">
      <c r="E24072" s="113"/>
      <c r="H24072" s="133"/>
      <c r="T24072" s="133"/>
      <c r="X24072" s="131"/>
      <c r="Y24072" s="133"/>
      <c r="AJ24072" s="133"/>
      <c r="AO24072" s="135"/>
      <c r="AP24072" s="135"/>
      <c r="BJ24072" s="136"/>
    </row>
    <row r="24073" spans="5:62" ht="14.25" customHeight="1" x14ac:dyDescent="0.25">
      <c r="E24073" s="113"/>
      <c r="H24073" s="133"/>
      <c r="T24073" s="133"/>
      <c r="X24073" s="131"/>
      <c r="Y24073" s="133"/>
      <c r="AJ24073" s="133"/>
      <c r="AO24073" s="135"/>
      <c r="AP24073" s="135"/>
      <c r="BJ24073" s="136"/>
    </row>
    <row r="24074" spans="5:62" ht="14.25" customHeight="1" x14ac:dyDescent="0.25">
      <c r="E24074" s="113"/>
      <c r="H24074" s="133"/>
      <c r="T24074" s="133"/>
      <c r="X24074" s="131"/>
      <c r="Y24074" s="133"/>
      <c r="AJ24074" s="133"/>
      <c r="AO24074" s="135"/>
      <c r="AP24074" s="135"/>
      <c r="BJ24074" s="136"/>
    </row>
    <row r="24075" spans="5:62" ht="14.25" customHeight="1" x14ac:dyDescent="0.25">
      <c r="E24075" s="113"/>
      <c r="H24075" s="133"/>
      <c r="T24075" s="133"/>
      <c r="X24075" s="131"/>
      <c r="Y24075" s="133"/>
      <c r="AJ24075" s="133"/>
      <c r="AO24075" s="135"/>
      <c r="AP24075" s="135"/>
      <c r="BJ24075" s="136"/>
    </row>
    <row r="24076" spans="5:62" ht="14.25" customHeight="1" x14ac:dyDescent="0.25">
      <c r="E24076" s="113"/>
      <c r="H24076" s="133"/>
      <c r="T24076" s="133"/>
      <c r="X24076" s="131"/>
      <c r="Y24076" s="133"/>
      <c r="AJ24076" s="133"/>
      <c r="AO24076" s="135"/>
      <c r="AP24076" s="135"/>
      <c r="BJ24076" s="136"/>
    </row>
    <row r="24077" spans="5:62" ht="14.25" customHeight="1" x14ac:dyDescent="0.25">
      <c r="E24077" s="113"/>
      <c r="H24077" s="133"/>
      <c r="T24077" s="133"/>
      <c r="X24077" s="131"/>
      <c r="Y24077" s="133"/>
      <c r="AJ24077" s="133"/>
      <c r="AO24077" s="135"/>
      <c r="AP24077" s="135"/>
      <c r="BJ24077" s="136"/>
    </row>
    <row r="24078" spans="5:62" ht="14.25" customHeight="1" x14ac:dyDescent="0.25">
      <c r="E24078" s="113"/>
      <c r="H24078" s="133"/>
      <c r="T24078" s="133"/>
      <c r="X24078" s="131"/>
      <c r="Y24078" s="133"/>
      <c r="AJ24078" s="133"/>
      <c r="AO24078" s="135"/>
      <c r="AP24078" s="135"/>
      <c r="BJ24078" s="136"/>
    </row>
    <row r="24079" spans="5:62" ht="14.25" customHeight="1" x14ac:dyDescent="0.25">
      <c r="E24079" s="113"/>
      <c r="H24079" s="133"/>
      <c r="T24079" s="133"/>
      <c r="X24079" s="131"/>
      <c r="Y24079" s="133"/>
      <c r="AJ24079" s="133"/>
      <c r="AO24079" s="135"/>
      <c r="AP24079" s="135"/>
      <c r="BJ24079" s="136"/>
    </row>
    <row r="24080" spans="5:62" ht="14.25" customHeight="1" x14ac:dyDescent="0.25">
      <c r="E24080" s="113"/>
      <c r="H24080" s="133"/>
      <c r="T24080" s="133"/>
      <c r="X24080" s="131"/>
      <c r="Y24080" s="133"/>
      <c r="AJ24080" s="133"/>
      <c r="AO24080" s="135"/>
      <c r="AP24080" s="135"/>
      <c r="BJ24080" s="136"/>
    </row>
    <row r="24081" spans="5:62" ht="14.25" customHeight="1" x14ac:dyDescent="0.25">
      <c r="E24081" s="113"/>
      <c r="H24081" s="133"/>
      <c r="T24081" s="133"/>
      <c r="X24081" s="131"/>
      <c r="Y24081" s="133"/>
      <c r="AJ24081" s="133"/>
      <c r="AO24081" s="135"/>
      <c r="AP24081" s="135"/>
      <c r="BJ24081" s="136"/>
    </row>
    <row r="24082" spans="5:62" ht="14.25" customHeight="1" x14ac:dyDescent="0.25">
      <c r="E24082" s="113"/>
      <c r="H24082" s="133"/>
      <c r="T24082" s="133"/>
      <c r="X24082" s="131"/>
      <c r="Y24082" s="133"/>
      <c r="AJ24082" s="133"/>
      <c r="AO24082" s="135"/>
      <c r="AP24082" s="135"/>
      <c r="BJ24082" s="136"/>
    </row>
    <row r="24083" spans="5:62" ht="14.25" customHeight="1" x14ac:dyDescent="0.25">
      <c r="E24083" s="113"/>
      <c r="H24083" s="133"/>
      <c r="T24083" s="133"/>
      <c r="X24083" s="131"/>
      <c r="Y24083" s="133"/>
      <c r="AJ24083" s="133"/>
      <c r="AO24083" s="135"/>
      <c r="AP24083" s="135"/>
      <c r="BJ24083" s="136"/>
    </row>
    <row r="24084" spans="5:62" ht="14.25" customHeight="1" x14ac:dyDescent="0.25">
      <c r="E24084" s="113"/>
      <c r="H24084" s="133"/>
      <c r="T24084" s="133"/>
      <c r="X24084" s="131"/>
      <c r="Y24084" s="133"/>
      <c r="AJ24084" s="133"/>
      <c r="AO24084" s="135"/>
      <c r="AP24084" s="135"/>
      <c r="BJ24084" s="136"/>
    </row>
    <row r="24085" spans="5:62" ht="14.25" customHeight="1" x14ac:dyDescent="0.25">
      <c r="E24085" s="113"/>
      <c r="H24085" s="133"/>
      <c r="T24085" s="133"/>
      <c r="X24085" s="131"/>
      <c r="Y24085" s="133"/>
      <c r="AJ24085" s="133"/>
      <c r="AO24085" s="135"/>
      <c r="AP24085" s="135"/>
      <c r="BJ24085" s="136"/>
    </row>
    <row r="24086" spans="5:62" ht="14.25" customHeight="1" x14ac:dyDescent="0.25">
      <c r="E24086" s="113"/>
      <c r="H24086" s="133"/>
      <c r="T24086" s="133"/>
      <c r="X24086" s="131"/>
      <c r="Y24086" s="133"/>
      <c r="AJ24086" s="133"/>
      <c r="AO24086" s="135"/>
      <c r="AP24086" s="135"/>
      <c r="BJ24086" s="136"/>
    </row>
    <row r="24087" spans="5:62" ht="14.25" customHeight="1" x14ac:dyDescent="0.25">
      <c r="E24087" s="113"/>
      <c r="H24087" s="133"/>
      <c r="T24087" s="133"/>
      <c r="X24087" s="131"/>
      <c r="Y24087" s="133"/>
      <c r="AJ24087" s="133"/>
      <c r="AO24087" s="135"/>
      <c r="AP24087" s="135"/>
      <c r="BJ24087" s="136"/>
    </row>
    <row r="24088" spans="5:62" ht="14.25" customHeight="1" x14ac:dyDescent="0.25">
      <c r="E24088" s="113"/>
      <c r="H24088" s="133"/>
      <c r="T24088" s="133"/>
      <c r="X24088" s="131"/>
      <c r="Y24088" s="133"/>
      <c r="AJ24088" s="133"/>
      <c r="AO24088" s="135"/>
      <c r="AP24088" s="135"/>
      <c r="BJ24088" s="136"/>
    </row>
    <row r="24089" spans="5:62" ht="14.25" customHeight="1" x14ac:dyDescent="0.25">
      <c r="E24089" s="113"/>
      <c r="H24089" s="133"/>
      <c r="T24089" s="133"/>
      <c r="X24089" s="131"/>
      <c r="Y24089" s="133"/>
      <c r="AJ24089" s="133"/>
      <c r="AO24089" s="135"/>
      <c r="AP24089" s="135"/>
      <c r="BJ24089" s="136"/>
    </row>
    <row r="24090" spans="5:62" ht="14.25" customHeight="1" x14ac:dyDescent="0.25">
      <c r="E24090" s="113"/>
      <c r="H24090" s="133"/>
      <c r="T24090" s="133"/>
      <c r="X24090" s="131"/>
      <c r="Y24090" s="133"/>
      <c r="AJ24090" s="133"/>
      <c r="AO24090" s="135"/>
      <c r="AP24090" s="135"/>
      <c r="BJ24090" s="136"/>
    </row>
    <row r="24091" spans="5:62" ht="14.25" customHeight="1" x14ac:dyDescent="0.25">
      <c r="E24091" s="113"/>
      <c r="H24091" s="133"/>
      <c r="T24091" s="133"/>
      <c r="X24091" s="131"/>
      <c r="Y24091" s="133"/>
      <c r="AJ24091" s="133"/>
      <c r="AO24091" s="135"/>
      <c r="AP24091" s="135"/>
      <c r="BJ24091" s="136"/>
    </row>
    <row r="24092" spans="5:62" ht="14.25" customHeight="1" x14ac:dyDescent="0.25">
      <c r="E24092" s="113"/>
      <c r="H24092" s="133"/>
      <c r="T24092" s="133"/>
      <c r="X24092" s="131"/>
      <c r="Y24092" s="133"/>
      <c r="AJ24092" s="133"/>
      <c r="AO24092" s="135"/>
      <c r="AP24092" s="135"/>
      <c r="BJ24092" s="136"/>
    </row>
    <row r="24093" spans="5:62" ht="14.25" customHeight="1" x14ac:dyDescent="0.25">
      <c r="E24093" s="113"/>
      <c r="H24093" s="133"/>
      <c r="T24093" s="133"/>
      <c r="X24093" s="131"/>
      <c r="Y24093" s="133"/>
      <c r="AJ24093" s="133"/>
      <c r="AO24093" s="135"/>
      <c r="AP24093" s="135"/>
      <c r="BJ24093" s="136"/>
    </row>
    <row r="24094" spans="5:62" ht="14.25" customHeight="1" x14ac:dyDescent="0.25">
      <c r="E24094" s="113"/>
      <c r="H24094" s="133"/>
      <c r="T24094" s="133"/>
      <c r="X24094" s="131"/>
      <c r="Y24094" s="133"/>
      <c r="AJ24094" s="133"/>
      <c r="AO24094" s="135"/>
      <c r="AP24094" s="135"/>
      <c r="BJ24094" s="136"/>
    </row>
    <row r="24095" spans="5:62" ht="14.25" customHeight="1" x14ac:dyDescent="0.25">
      <c r="E24095" s="113"/>
      <c r="H24095" s="133"/>
      <c r="T24095" s="133"/>
      <c r="X24095" s="131"/>
      <c r="Y24095" s="133"/>
      <c r="AJ24095" s="133"/>
      <c r="AO24095" s="135"/>
      <c r="AP24095" s="135"/>
      <c r="BJ24095" s="136"/>
    </row>
    <row r="24096" spans="5:62" ht="14.25" customHeight="1" x14ac:dyDescent="0.25">
      <c r="E24096" s="113"/>
      <c r="H24096" s="133"/>
      <c r="T24096" s="133"/>
      <c r="X24096" s="131"/>
      <c r="Y24096" s="133"/>
      <c r="AJ24096" s="133"/>
      <c r="AO24096" s="135"/>
      <c r="AP24096" s="135"/>
      <c r="BJ24096" s="136"/>
    </row>
    <row r="24097" spans="5:62" ht="14.25" customHeight="1" x14ac:dyDescent="0.25">
      <c r="E24097" s="113"/>
      <c r="H24097" s="133"/>
      <c r="T24097" s="133"/>
      <c r="X24097" s="131"/>
      <c r="Y24097" s="133"/>
      <c r="AJ24097" s="133"/>
      <c r="AO24097" s="135"/>
      <c r="AP24097" s="135"/>
      <c r="BJ24097" s="136"/>
    </row>
    <row r="24098" spans="5:62" ht="14.25" customHeight="1" x14ac:dyDescent="0.25">
      <c r="E24098" s="113"/>
      <c r="H24098" s="133"/>
      <c r="T24098" s="133"/>
      <c r="X24098" s="131"/>
      <c r="Y24098" s="133"/>
      <c r="AJ24098" s="133"/>
      <c r="AO24098" s="135"/>
      <c r="AP24098" s="135"/>
      <c r="BJ24098" s="136"/>
    </row>
    <row r="24099" spans="5:62" ht="14.25" customHeight="1" x14ac:dyDescent="0.25">
      <c r="E24099" s="113"/>
      <c r="H24099" s="133"/>
      <c r="T24099" s="133"/>
      <c r="X24099" s="131"/>
      <c r="Y24099" s="133"/>
      <c r="AJ24099" s="133"/>
      <c r="AO24099" s="135"/>
      <c r="AP24099" s="135"/>
      <c r="BJ24099" s="136"/>
    </row>
    <row r="24100" spans="5:62" ht="14.25" customHeight="1" x14ac:dyDescent="0.25">
      <c r="E24100" s="113"/>
      <c r="H24100" s="133"/>
      <c r="T24100" s="133"/>
      <c r="X24100" s="131"/>
      <c r="Y24100" s="133"/>
      <c r="AJ24100" s="133"/>
      <c r="AO24100" s="135"/>
      <c r="AP24100" s="135"/>
      <c r="BJ24100" s="136"/>
    </row>
    <row r="24101" spans="5:62" ht="14.25" customHeight="1" x14ac:dyDescent="0.25">
      <c r="E24101" s="113"/>
      <c r="H24101" s="133"/>
      <c r="T24101" s="133"/>
      <c r="X24101" s="131"/>
      <c r="Y24101" s="133"/>
      <c r="AJ24101" s="133"/>
      <c r="AO24101" s="135"/>
      <c r="AP24101" s="135"/>
      <c r="BJ24101" s="136"/>
    </row>
    <row r="24102" spans="5:62" ht="14.25" customHeight="1" x14ac:dyDescent="0.25">
      <c r="E24102" s="113"/>
      <c r="H24102" s="133"/>
      <c r="T24102" s="133"/>
      <c r="X24102" s="131"/>
      <c r="Y24102" s="133"/>
      <c r="AJ24102" s="133"/>
      <c r="AO24102" s="135"/>
      <c r="AP24102" s="135"/>
      <c r="BJ24102" s="136"/>
    </row>
    <row r="24103" spans="5:62" ht="14.25" customHeight="1" x14ac:dyDescent="0.25">
      <c r="E24103" s="113"/>
      <c r="H24103" s="133"/>
      <c r="T24103" s="133"/>
      <c r="X24103" s="131"/>
      <c r="Y24103" s="133"/>
      <c r="AJ24103" s="133"/>
      <c r="AO24103" s="135"/>
      <c r="AP24103" s="135"/>
      <c r="BJ24103" s="136"/>
    </row>
    <row r="24104" spans="5:62" ht="14.25" customHeight="1" x14ac:dyDescent="0.25">
      <c r="E24104" s="113"/>
      <c r="H24104" s="133"/>
      <c r="T24104" s="133"/>
      <c r="X24104" s="131"/>
      <c r="Y24104" s="133"/>
      <c r="AJ24104" s="133"/>
      <c r="AO24104" s="135"/>
      <c r="AP24104" s="135"/>
      <c r="BJ24104" s="136"/>
    </row>
    <row r="24105" spans="5:62" ht="14.25" customHeight="1" x14ac:dyDescent="0.25">
      <c r="E24105" s="113"/>
      <c r="H24105" s="133"/>
      <c r="T24105" s="133"/>
      <c r="X24105" s="131"/>
      <c r="Y24105" s="133"/>
      <c r="AJ24105" s="133"/>
      <c r="AO24105" s="135"/>
      <c r="AP24105" s="135"/>
      <c r="BJ24105" s="136"/>
    </row>
    <row r="24106" spans="5:62" ht="14.25" customHeight="1" x14ac:dyDescent="0.25">
      <c r="E24106" s="113"/>
      <c r="H24106" s="133"/>
      <c r="T24106" s="133"/>
      <c r="X24106" s="131"/>
      <c r="Y24106" s="133"/>
      <c r="AJ24106" s="133"/>
      <c r="AO24106" s="135"/>
      <c r="AP24106" s="135"/>
      <c r="BJ24106" s="136"/>
    </row>
    <row r="24107" spans="5:62" ht="14.25" customHeight="1" x14ac:dyDescent="0.25">
      <c r="E24107" s="113"/>
      <c r="H24107" s="133"/>
      <c r="T24107" s="133"/>
      <c r="X24107" s="131"/>
      <c r="Y24107" s="133"/>
      <c r="AJ24107" s="133"/>
      <c r="AO24107" s="135"/>
      <c r="AP24107" s="135"/>
      <c r="BJ24107" s="136"/>
    </row>
    <row r="24108" spans="5:62" ht="14.25" customHeight="1" x14ac:dyDescent="0.25">
      <c r="E24108" s="113"/>
      <c r="H24108" s="133"/>
      <c r="T24108" s="133"/>
      <c r="X24108" s="131"/>
      <c r="Y24108" s="133"/>
      <c r="AJ24108" s="133"/>
      <c r="AO24108" s="135"/>
      <c r="AP24108" s="135"/>
      <c r="BJ24108" s="136"/>
    </row>
    <row r="24109" spans="5:62" ht="14.25" customHeight="1" x14ac:dyDescent="0.25">
      <c r="E24109" s="113"/>
      <c r="H24109" s="133"/>
      <c r="T24109" s="133"/>
      <c r="X24109" s="131"/>
      <c r="Y24109" s="133"/>
      <c r="AJ24109" s="133"/>
      <c r="AO24109" s="135"/>
      <c r="AP24109" s="135"/>
      <c r="BJ24109" s="136"/>
    </row>
    <row r="24110" spans="5:62" ht="14.25" customHeight="1" x14ac:dyDescent="0.25">
      <c r="E24110" s="113"/>
      <c r="H24110" s="133"/>
      <c r="T24110" s="133"/>
      <c r="X24110" s="131"/>
      <c r="Y24110" s="133"/>
      <c r="AJ24110" s="133"/>
      <c r="AO24110" s="135"/>
      <c r="AP24110" s="135"/>
      <c r="BJ24110" s="136"/>
    </row>
    <row r="24111" spans="5:62" ht="14.25" customHeight="1" x14ac:dyDescent="0.25">
      <c r="E24111" s="113"/>
      <c r="H24111" s="133"/>
      <c r="T24111" s="133"/>
      <c r="X24111" s="131"/>
      <c r="Y24111" s="133"/>
      <c r="AJ24111" s="133"/>
      <c r="AO24111" s="135"/>
      <c r="AP24111" s="135"/>
      <c r="BJ24111" s="136"/>
    </row>
    <row r="24112" spans="5:62" ht="14.25" customHeight="1" x14ac:dyDescent="0.25">
      <c r="E24112" s="113"/>
      <c r="H24112" s="133"/>
      <c r="T24112" s="133"/>
      <c r="X24112" s="131"/>
      <c r="Y24112" s="133"/>
      <c r="AJ24112" s="133"/>
      <c r="AO24112" s="135"/>
      <c r="AP24112" s="135"/>
      <c r="BJ24112" s="136"/>
    </row>
    <row r="24113" spans="5:62" ht="14.25" customHeight="1" x14ac:dyDescent="0.25">
      <c r="E24113" s="113"/>
      <c r="H24113" s="133"/>
      <c r="T24113" s="133"/>
      <c r="X24113" s="131"/>
      <c r="Y24113" s="133"/>
      <c r="AJ24113" s="133"/>
      <c r="AO24113" s="135"/>
      <c r="AP24113" s="135"/>
      <c r="BJ24113" s="136"/>
    </row>
    <row r="24114" spans="5:62" ht="14.25" customHeight="1" x14ac:dyDescent="0.25">
      <c r="E24114" s="113"/>
      <c r="H24114" s="133"/>
      <c r="T24114" s="133"/>
      <c r="X24114" s="131"/>
      <c r="Y24114" s="133"/>
      <c r="AJ24114" s="133"/>
      <c r="AO24114" s="135"/>
      <c r="AP24114" s="135"/>
      <c r="BJ24114" s="136"/>
    </row>
    <row r="24115" spans="5:62" ht="14.25" customHeight="1" x14ac:dyDescent="0.25">
      <c r="E24115" s="113"/>
      <c r="H24115" s="133"/>
      <c r="T24115" s="133"/>
      <c r="X24115" s="131"/>
      <c r="Y24115" s="133"/>
      <c r="AJ24115" s="133"/>
      <c r="AO24115" s="135"/>
      <c r="AP24115" s="135"/>
      <c r="BJ24115" s="136"/>
    </row>
    <row r="24116" spans="5:62" ht="14.25" customHeight="1" x14ac:dyDescent="0.25">
      <c r="E24116" s="113"/>
      <c r="H24116" s="133"/>
      <c r="T24116" s="133"/>
      <c r="X24116" s="131"/>
      <c r="Y24116" s="133"/>
      <c r="AJ24116" s="133"/>
      <c r="AO24116" s="135"/>
      <c r="AP24116" s="135"/>
      <c r="BJ24116" s="136"/>
    </row>
    <row r="24117" spans="5:62" ht="14.25" customHeight="1" x14ac:dyDescent="0.25">
      <c r="E24117" s="113"/>
      <c r="H24117" s="133"/>
      <c r="T24117" s="133"/>
      <c r="X24117" s="131"/>
      <c r="Y24117" s="133"/>
      <c r="AJ24117" s="133"/>
      <c r="AO24117" s="135"/>
      <c r="AP24117" s="135"/>
      <c r="BJ24117" s="136"/>
    </row>
    <row r="24118" spans="5:62" ht="14.25" customHeight="1" x14ac:dyDescent="0.25">
      <c r="E24118" s="113"/>
      <c r="H24118" s="133"/>
      <c r="T24118" s="133"/>
      <c r="X24118" s="131"/>
      <c r="Y24118" s="133"/>
      <c r="AJ24118" s="133"/>
      <c r="AO24118" s="135"/>
      <c r="AP24118" s="135"/>
      <c r="BJ24118" s="136"/>
    </row>
    <row r="24119" spans="5:62" ht="14.25" customHeight="1" x14ac:dyDescent="0.25">
      <c r="E24119" s="113"/>
      <c r="H24119" s="133"/>
      <c r="T24119" s="133"/>
      <c r="X24119" s="131"/>
      <c r="Y24119" s="133"/>
      <c r="AJ24119" s="133"/>
      <c r="AO24119" s="135"/>
      <c r="AP24119" s="135"/>
      <c r="BJ24119" s="136"/>
    </row>
    <row r="24120" spans="5:62" ht="14.25" customHeight="1" x14ac:dyDescent="0.25">
      <c r="E24120" s="113"/>
      <c r="H24120" s="133"/>
      <c r="T24120" s="133"/>
      <c r="X24120" s="131"/>
      <c r="Y24120" s="133"/>
      <c r="AJ24120" s="133"/>
      <c r="AO24120" s="135"/>
      <c r="AP24120" s="135"/>
      <c r="BJ24120" s="136"/>
    </row>
    <row r="24121" spans="5:62" ht="14.25" customHeight="1" x14ac:dyDescent="0.25">
      <c r="E24121" s="113"/>
      <c r="H24121" s="133"/>
      <c r="T24121" s="133"/>
      <c r="X24121" s="131"/>
      <c r="Y24121" s="133"/>
      <c r="AJ24121" s="133"/>
      <c r="AO24121" s="135"/>
      <c r="AP24121" s="135"/>
      <c r="BJ24121" s="136"/>
    </row>
    <row r="24122" spans="5:62" ht="14.25" customHeight="1" x14ac:dyDescent="0.25">
      <c r="E24122" s="113"/>
      <c r="H24122" s="133"/>
      <c r="T24122" s="133"/>
      <c r="X24122" s="131"/>
      <c r="Y24122" s="133"/>
      <c r="AJ24122" s="133"/>
      <c r="AO24122" s="135"/>
      <c r="AP24122" s="135"/>
      <c r="BJ24122" s="136"/>
    </row>
    <row r="24123" spans="5:62" ht="14.25" customHeight="1" x14ac:dyDescent="0.25">
      <c r="E24123" s="113"/>
      <c r="H24123" s="133"/>
      <c r="T24123" s="133"/>
      <c r="X24123" s="131"/>
      <c r="Y24123" s="133"/>
      <c r="AJ24123" s="133"/>
      <c r="AO24123" s="135"/>
      <c r="AP24123" s="135"/>
      <c r="BJ24123" s="136"/>
    </row>
    <row r="24124" spans="5:62" ht="14.25" customHeight="1" x14ac:dyDescent="0.25">
      <c r="E24124" s="113"/>
      <c r="H24124" s="133"/>
      <c r="T24124" s="133"/>
      <c r="X24124" s="131"/>
      <c r="Y24124" s="133"/>
      <c r="AJ24124" s="133"/>
      <c r="AO24124" s="135"/>
      <c r="AP24124" s="135"/>
      <c r="BJ24124" s="136"/>
    </row>
    <row r="24125" spans="5:62" ht="14.25" customHeight="1" x14ac:dyDescent="0.25">
      <c r="E24125" s="113"/>
      <c r="H24125" s="133"/>
      <c r="T24125" s="133"/>
      <c r="X24125" s="131"/>
      <c r="Y24125" s="133"/>
      <c r="AJ24125" s="133"/>
      <c r="AO24125" s="135"/>
      <c r="AP24125" s="135"/>
      <c r="BJ24125" s="136"/>
    </row>
    <row r="24126" spans="5:62" ht="14.25" customHeight="1" x14ac:dyDescent="0.25">
      <c r="E24126" s="113"/>
      <c r="H24126" s="133"/>
      <c r="T24126" s="133"/>
      <c r="X24126" s="131"/>
      <c r="Y24126" s="133"/>
      <c r="AJ24126" s="133"/>
      <c r="AO24126" s="135"/>
      <c r="AP24126" s="135"/>
      <c r="BJ24126" s="136"/>
    </row>
    <row r="24127" spans="5:62" ht="14.25" customHeight="1" x14ac:dyDescent="0.25">
      <c r="E24127" s="113"/>
      <c r="H24127" s="133"/>
      <c r="T24127" s="133"/>
      <c r="X24127" s="131"/>
      <c r="Y24127" s="133"/>
      <c r="AJ24127" s="133"/>
      <c r="AO24127" s="135"/>
      <c r="AP24127" s="135"/>
      <c r="BJ24127" s="136"/>
    </row>
    <row r="24128" spans="5:62" ht="14.25" customHeight="1" x14ac:dyDescent="0.25">
      <c r="E24128" s="113"/>
      <c r="H24128" s="133"/>
      <c r="T24128" s="133"/>
      <c r="X24128" s="131"/>
      <c r="Y24128" s="133"/>
      <c r="AJ24128" s="133"/>
      <c r="AO24128" s="135"/>
      <c r="AP24128" s="135"/>
      <c r="BJ24128" s="136"/>
    </row>
    <row r="24129" spans="5:62" ht="14.25" customHeight="1" x14ac:dyDescent="0.25">
      <c r="E24129" s="113"/>
      <c r="H24129" s="133"/>
      <c r="T24129" s="133"/>
      <c r="X24129" s="131"/>
      <c r="Y24129" s="133"/>
      <c r="AJ24129" s="133"/>
      <c r="AO24129" s="135"/>
      <c r="AP24129" s="135"/>
      <c r="BJ24129" s="136"/>
    </row>
    <row r="24130" spans="5:62" ht="14.25" customHeight="1" x14ac:dyDescent="0.25">
      <c r="E24130" s="113"/>
      <c r="H24130" s="133"/>
      <c r="T24130" s="133"/>
      <c r="X24130" s="131"/>
      <c r="Y24130" s="133"/>
      <c r="AJ24130" s="133"/>
      <c r="AO24130" s="135"/>
      <c r="AP24130" s="135"/>
      <c r="BJ24130" s="136"/>
    </row>
    <row r="24131" spans="5:62" ht="14.25" customHeight="1" x14ac:dyDescent="0.25">
      <c r="E24131" s="113"/>
      <c r="H24131" s="133"/>
      <c r="T24131" s="133"/>
      <c r="X24131" s="131"/>
      <c r="Y24131" s="133"/>
      <c r="AJ24131" s="133"/>
      <c r="AO24131" s="135"/>
      <c r="AP24131" s="135"/>
      <c r="BJ24131" s="136"/>
    </row>
    <row r="24132" spans="5:62" ht="14.25" customHeight="1" x14ac:dyDescent="0.25">
      <c r="E24132" s="113"/>
      <c r="H24132" s="133"/>
      <c r="T24132" s="133"/>
      <c r="X24132" s="131"/>
      <c r="Y24132" s="133"/>
      <c r="AJ24132" s="133"/>
      <c r="AO24132" s="135"/>
      <c r="AP24132" s="135"/>
      <c r="BJ24132" s="136"/>
    </row>
    <row r="24133" spans="5:62" ht="14.25" customHeight="1" x14ac:dyDescent="0.25">
      <c r="E24133" s="113"/>
      <c r="H24133" s="133"/>
      <c r="T24133" s="133"/>
      <c r="X24133" s="131"/>
      <c r="Y24133" s="133"/>
      <c r="AJ24133" s="133"/>
      <c r="AO24133" s="135"/>
      <c r="AP24133" s="135"/>
      <c r="BJ24133" s="136"/>
    </row>
    <row r="24134" spans="5:62" ht="14.25" customHeight="1" x14ac:dyDescent="0.25">
      <c r="E24134" s="113"/>
      <c r="H24134" s="133"/>
      <c r="T24134" s="133"/>
      <c r="X24134" s="131"/>
      <c r="Y24134" s="133"/>
      <c r="AJ24134" s="133"/>
      <c r="AO24134" s="135"/>
      <c r="AP24134" s="135"/>
      <c r="BJ24134" s="136"/>
    </row>
    <row r="24135" spans="5:62" ht="14.25" customHeight="1" x14ac:dyDescent="0.25">
      <c r="E24135" s="113"/>
      <c r="H24135" s="133"/>
      <c r="T24135" s="133"/>
      <c r="X24135" s="131"/>
      <c r="Y24135" s="133"/>
      <c r="AJ24135" s="133"/>
      <c r="AO24135" s="135"/>
      <c r="AP24135" s="135"/>
      <c r="BJ24135" s="136"/>
    </row>
    <row r="24136" spans="5:62" ht="14.25" customHeight="1" x14ac:dyDescent="0.25">
      <c r="E24136" s="113"/>
      <c r="H24136" s="133"/>
      <c r="T24136" s="133"/>
      <c r="X24136" s="131"/>
      <c r="Y24136" s="133"/>
      <c r="AJ24136" s="133"/>
      <c r="AO24136" s="135"/>
      <c r="AP24136" s="135"/>
      <c r="BJ24136" s="136"/>
    </row>
    <row r="24137" spans="5:62" ht="14.25" customHeight="1" x14ac:dyDescent="0.25">
      <c r="E24137" s="113"/>
      <c r="H24137" s="133"/>
      <c r="T24137" s="133"/>
      <c r="X24137" s="131"/>
      <c r="Y24137" s="133"/>
      <c r="AJ24137" s="133"/>
      <c r="AO24137" s="135"/>
      <c r="AP24137" s="135"/>
      <c r="BJ24137" s="136"/>
    </row>
    <row r="24138" spans="5:62" ht="14.25" customHeight="1" x14ac:dyDescent="0.25">
      <c r="E24138" s="113"/>
      <c r="H24138" s="133"/>
      <c r="T24138" s="133"/>
      <c r="X24138" s="131"/>
      <c r="Y24138" s="133"/>
      <c r="AJ24138" s="133"/>
      <c r="AO24138" s="135"/>
      <c r="AP24138" s="135"/>
      <c r="BJ24138" s="136"/>
    </row>
    <row r="24139" spans="5:62" ht="14.25" customHeight="1" x14ac:dyDescent="0.25">
      <c r="E24139" s="113"/>
      <c r="H24139" s="133"/>
      <c r="T24139" s="133"/>
      <c r="X24139" s="131"/>
      <c r="Y24139" s="133"/>
      <c r="AJ24139" s="133"/>
      <c r="AO24139" s="135"/>
      <c r="AP24139" s="135"/>
      <c r="BJ24139" s="136"/>
    </row>
    <row r="24140" spans="5:62" ht="14.25" customHeight="1" x14ac:dyDescent="0.25">
      <c r="E24140" s="113"/>
      <c r="H24140" s="133"/>
      <c r="T24140" s="133"/>
      <c r="X24140" s="131"/>
      <c r="Y24140" s="133"/>
      <c r="AJ24140" s="133"/>
      <c r="AO24140" s="135"/>
      <c r="AP24140" s="135"/>
      <c r="BJ24140" s="136"/>
    </row>
    <row r="24141" spans="5:62" ht="14.25" customHeight="1" x14ac:dyDescent="0.25">
      <c r="E24141" s="113"/>
      <c r="H24141" s="133"/>
      <c r="T24141" s="133"/>
      <c r="X24141" s="131"/>
      <c r="Y24141" s="133"/>
      <c r="AJ24141" s="133"/>
      <c r="AO24141" s="135"/>
      <c r="AP24141" s="135"/>
      <c r="BJ24141" s="136"/>
    </row>
    <row r="24142" spans="5:62" ht="14.25" customHeight="1" x14ac:dyDescent="0.25">
      <c r="E24142" s="113"/>
      <c r="H24142" s="133"/>
      <c r="T24142" s="133"/>
      <c r="X24142" s="131"/>
      <c r="Y24142" s="133"/>
      <c r="AJ24142" s="133"/>
      <c r="AO24142" s="135"/>
      <c r="AP24142" s="135"/>
      <c r="BJ24142" s="136"/>
    </row>
    <row r="24143" spans="5:62" ht="14.25" customHeight="1" x14ac:dyDescent="0.25">
      <c r="E24143" s="113"/>
      <c r="H24143" s="133"/>
      <c r="T24143" s="133"/>
      <c r="X24143" s="131"/>
      <c r="Y24143" s="133"/>
      <c r="AJ24143" s="133"/>
      <c r="AO24143" s="135"/>
      <c r="AP24143" s="135"/>
      <c r="BJ24143" s="136"/>
    </row>
    <row r="24144" spans="5:62" ht="14.25" customHeight="1" x14ac:dyDescent="0.25">
      <c r="E24144" s="113"/>
      <c r="H24144" s="133"/>
      <c r="T24144" s="133"/>
      <c r="X24144" s="131"/>
      <c r="Y24144" s="133"/>
      <c r="AJ24144" s="133"/>
      <c r="AO24144" s="135"/>
      <c r="AP24144" s="135"/>
      <c r="BJ24144" s="136"/>
    </row>
    <row r="24145" spans="5:62" ht="14.25" customHeight="1" x14ac:dyDescent="0.25">
      <c r="E24145" s="113"/>
      <c r="H24145" s="133"/>
      <c r="T24145" s="133"/>
      <c r="X24145" s="131"/>
      <c r="Y24145" s="133"/>
      <c r="AJ24145" s="133"/>
      <c r="AO24145" s="135"/>
      <c r="AP24145" s="135"/>
      <c r="BJ24145" s="136"/>
    </row>
    <row r="24146" spans="5:62" ht="14.25" customHeight="1" x14ac:dyDescent="0.25">
      <c r="E24146" s="113"/>
      <c r="H24146" s="133"/>
      <c r="T24146" s="133"/>
      <c r="X24146" s="131"/>
      <c r="Y24146" s="133"/>
      <c r="AJ24146" s="133"/>
      <c r="AO24146" s="135"/>
      <c r="AP24146" s="135"/>
      <c r="BJ24146" s="136"/>
    </row>
    <row r="24147" spans="5:62" ht="14.25" customHeight="1" x14ac:dyDescent="0.25">
      <c r="E24147" s="113"/>
      <c r="H24147" s="133"/>
      <c r="T24147" s="133"/>
      <c r="X24147" s="131"/>
      <c r="Y24147" s="133"/>
      <c r="AJ24147" s="133"/>
      <c r="AO24147" s="135"/>
      <c r="AP24147" s="135"/>
      <c r="BJ24147" s="136"/>
    </row>
    <row r="24148" spans="5:62" ht="14.25" customHeight="1" x14ac:dyDescent="0.25">
      <c r="E24148" s="113"/>
      <c r="H24148" s="133"/>
      <c r="T24148" s="133"/>
      <c r="X24148" s="131"/>
      <c r="Y24148" s="133"/>
      <c r="AJ24148" s="133"/>
      <c r="AO24148" s="135"/>
      <c r="AP24148" s="135"/>
      <c r="BJ24148" s="136"/>
    </row>
    <row r="24149" spans="5:62" ht="14.25" customHeight="1" x14ac:dyDescent="0.25">
      <c r="E24149" s="113"/>
      <c r="H24149" s="133"/>
      <c r="T24149" s="133"/>
      <c r="X24149" s="131"/>
      <c r="Y24149" s="133"/>
      <c r="AJ24149" s="133"/>
      <c r="AO24149" s="135"/>
      <c r="AP24149" s="135"/>
      <c r="BJ24149" s="136"/>
    </row>
    <row r="24150" spans="5:62" ht="14.25" customHeight="1" x14ac:dyDescent="0.25">
      <c r="E24150" s="113"/>
      <c r="H24150" s="133"/>
      <c r="T24150" s="133"/>
      <c r="X24150" s="131"/>
      <c r="Y24150" s="133"/>
      <c r="AJ24150" s="133"/>
      <c r="AO24150" s="135"/>
      <c r="AP24150" s="135"/>
      <c r="BJ24150" s="136"/>
    </row>
    <row r="24151" spans="5:62" ht="14.25" customHeight="1" x14ac:dyDescent="0.25">
      <c r="E24151" s="113"/>
      <c r="H24151" s="133"/>
      <c r="T24151" s="133"/>
      <c r="X24151" s="131"/>
      <c r="Y24151" s="133"/>
      <c r="AJ24151" s="133"/>
      <c r="AO24151" s="135"/>
      <c r="AP24151" s="135"/>
      <c r="BJ24151" s="136"/>
    </row>
    <row r="24152" spans="5:62" ht="14.25" customHeight="1" x14ac:dyDescent="0.25">
      <c r="E24152" s="113"/>
      <c r="H24152" s="133"/>
      <c r="T24152" s="133"/>
      <c r="X24152" s="131"/>
      <c r="Y24152" s="133"/>
      <c r="AJ24152" s="133"/>
      <c r="AO24152" s="135"/>
      <c r="AP24152" s="135"/>
      <c r="BJ24152" s="136"/>
    </row>
    <row r="24153" spans="5:62" ht="14.25" customHeight="1" x14ac:dyDescent="0.25">
      <c r="E24153" s="113"/>
      <c r="H24153" s="133"/>
      <c r="T24153" s="133"/>
      <c r="X24153" s="131"/>
      <c r="Y24153" s="133"/>
      <c r="AJ24153" s="133"/>
      <c r="AO24153" s="135"/>
      <c r="AP24153" s="135"/>
      <c r="BJ24153" s="136"/>
    </row>
    <row r="24154" spans="5:62" ht="14.25" customHeight="1" x14ac:dyDescent="0.25">
      <c r="E24154" s="113"/>
      <c r="H24154" s="133"/>
      <c r="T24154" s="133"/>
      <c r="X24154" s="131"/>
      <c r="Y24154" s="133"/>
      <c r="AJ24154" s="133"/>
      <c r="AO24154" s="135"/>
      <c r="AP24154" s="135"/>
      <c r="BJ24154" s="136"/>
    </row>
    <row r="24155" spans="5:62" ht="14.25" customHeight="1" x14ac:dyDescent="0.25">
      <c r="E24155" s="113"/>
      <c r="H24155" s="133"/>
      <c r="T24155" s="133"/>
      <c r="X24155" s="131"/>
      <c r="Y24155" s="133"/>
      <c r="AJ24155" s="133"/>
      <c r="AO24155" s="135"/>
      <c r="AP24155" s="135"/>
      <c r="BJ24155" s="136"/>
    </row>
    <row r="24156" spans="5:62" ht="14.25" customHeight="1" x14ac:dyDescent="0.25">
      <c r="E24156" s="113"/>
      <c r="H24156" s="133"/>
      <c r="T24156" s="133"/>
      <c r="X24156" s="131"/>
      <c r="Y24156" s="133"/>
      <c r="AJ24156" s="133"/>
      <c r="AO24156" s="135"/>
      <c r="AP24156" s="135"/>
      <c r="BJ24156" s="136"/>
    </row>
    <row r="24157" spans="5:62" ht="14.25" customHeight="1" x14ac:dyDescent="0.25">
      <c r="E24157" s="113"/>
      <c r="H24157" s="133"/>
      <c r="T24157" s="133"/>
      <c r="X24157" s="131"/>
      <c r="Y24157" s="133"/>
      <c r="AJ24157" s="133"/>
      <c r="AO24157" s="135"/>
      <c r="AP24157" s="135"/>
      <c r="BJ24157" s="136"/>
    </row>
    <row r="24158" spans="5:62" ht="14.25" customHeight="1" x14ac:dyDescent="0.25">
      <c r="E24158" s="113"/>
      <c r="H24158" s="133"/>
      <c r="T24158" s="133"/>
      <c r="X24158" s="131"/>
      <c r="Y24158" s="133"/>
      <c r="AJ24158" s="133"/>
      <c r="AO24158" s="135"/>
      <c r="AP24158" s="135"/>
      <c r="BJ24158" s="136"/>
    </row>
    <row r="24159" spans="5:62" ht="14.25" customHeight="1" x14ac:dyDescent="0.25">
      <c r="E24159" s="113"/>
      <c r="H24159" s="133"/>
      <c r="T24159" s="133"/>
      <c r="X24159" s="131"/>
      <c r="Y24159" s="133"/>
      <c r="AJ24159" s="133"/>
      <c r="AO24159" s="135"/>
      <c r="AP24159" s="135"/>
      <c r="BJ24159" s="136"/>
    </row>
    <row r="24160" spans="5:62" ht="14.25" customHeight="1" x14ac:dyDescent="0.25">
      <c r="E24160" s="113"/>
      <c r="H24160" s="133"/>
      <c r="T24160" s="133"/>
      <c r="X24160" s="131"/>
      <c r="Y24160" s="133"/>
      <c r="AJ24160" s="133"/>
      <c r="AO24160" s="135"/>
      <c r="AP24160" s="135"/>
      <c r="BJ24160" s="136"/>
    </row>
    <row r="24161" spans="5:62" ht="14.25" customHeight="1" x14ac:dyDescent="0.25">
      <c r="E24161" s="113"/>
      <c r="H24161" s="133"/>
      <c r="T24161" s="133"/>
      <c r="X24161" s="131"/>
      <c r="Y24161" s="133"/>
      <c r="AJ24161" s="133"/>
      <c r="AO24161" s="135"/>
      <c r="AP24161" s="135"/>
      <c r="BJ24161" s="136"/>
    </row>
    <row r="24162" spans="5:62" ht="14.25" customHeight="1" x14ac:dyDescent="0.25">
      <c r="E24162" s="113"/>
      <c r="H24162" s="133"/>
      <c r="T24162" s="133"/>
      <c r="X24162" s="131"/>
      <c r="Y24162" s="133"/>
      <c r="AJ24162" s="133"/>
      <c r="AO24162" s="135"/>
      <c r="AP24162" s="135"/>
      <c r="BJ24162" s="136"/>
    </row>
    <row r="24163" spans="5:62" ht="14.25" customHeight="1" x14ac:dyDescent="0.25">
      <c r="E24163" s="113"/>
      <c r="H24163" s="133"/>
      <c r="T24163" s="133"/>
      <c r="X24163" s="131"/>
      <c r="Y24163" s="133"/>
      <c r="AJ24163" s="133"/>
      <c r="AO24163" s="135"/>
      <c r="AP24163" s="135"/>
      <c r="BJ24163" s="136"/>
    </row>
    <row r="24164" spans="5:62" ht="14.25" customHeight="1" x14ac:dyDescent="0.25">
      <c r="E24164" s="113"/>
      <c r="H24164" s="133"/>
      <c r="T24164" s="133"/>
      <c r="X24164" s="131"/>
      <c r="Y24164" s="133"/>
      <c r="AJ24164" s="133"/>
      <c r="AO24164" s="135"/>
      <c r="AP24164" s="135"/>
      <c r="BJ24164" s="136"/>
    </row>
    <row r="24165" spans="5:62" ht="14.25" customHeight="1" x14ac:dyDescent="0.25">
      <c r="E24165" s="113"/>
      <c r="H24165" s="133"/>
      <c r="T24165" s="133"/>
      <c r="X24165" s="131"/>
      <c r="Y24165" s="133"/>
      <c r="AJ24165" s="133"/>
      <c r="AO24165" s="135"/>
      <c r="AP24165" s="135"/>
      <c r="BJ24165" s="136"/>
    </row>
    <row r="24166" spans="5:62" ht="14.25" customHeight="1" x14ac:dyDescent="0.25">
      <c r="E24166" s="113"/>
      <c r="H24166" s="133"/>
      <c r="T24166" s="133"/>
      <c r="X24166" s="131"/>
      <c r="Y24166" s="133"/>
      <c r="AJ24166" s="133"/>
      <c r="AO24166" s="135"/>
      <c r="AP24166" s="135"/>
      <c r="BJ24166" s="136"/>
    </row>
    <row r="24167" spans="5:62" ht="14.25" customHeight="1" x14ac:dyDescent="0.25">
      <c r="E24167" s="113"/>
      <c r="H24167" s="133"/>
      <c r="T24167" s="133"/>
      <c r="X24167" s="131"/>
      <c r="Y24167" s="133"/>
      <c r="AJ24167" s="133"/>
      <c r="AO24167" s="135"/>
      <c r="AP24167" s="135"/>
      <c r="BJ24167" s="136"/>
    </row>
    <row r="24168" spans="5:62" ht="14.25" customHeight="1" x14ac:dyDescent="0.25">
      <c r="E24168" s="113"/>
      <c r="H24168" s="133"/>
      <c r="T24168" s="133"/>
      <c r="X24168" s="131"/>
      <c r="Y24168" s="133"/>
      <c r="AJ24168" s="133"/>
      <c r="AO24168" s="135"/>
      <c r="AP24168" s="135"/>
      <c r="BJ24168" s="136"/>
    </row>
    <row r="24169" spans="5:62" ht="14.25" customHeight="1" x14ac:dyDescent="0.25">
      <c r="E24169" s="113"/>
      <c r="H24169" s="133"/>
      <c r="T24169" s="133"/>
      <c r="X24169" s="131"/>
      <c r="Y24169" s="133"/>
      <c r="AJ24169" s="133"/>
      <c r="AO24169" s="135"/>
      <c r="AP24169" s="135"/>
      <c r="BJ24169" s="136"/>
    </row>
    <row r="24170" spans="5:62" ht="14.25" customHeight="1" x14ac:dyDescent="0.25">
      <c r="E24170" s="113"/>
      <c r="H24170" s="133"/>
      <c r="T24170" s="133"/>
      <c r="X24170" s="131"/>
      <c r="Y24170" s="133"/>
      <c r="AJ24170" s="133"/>
      <c r="AO24170" s="135"/>
      <c r="AP24170" s="135"/>
      <c r="BJ24170" s="136"/>
    </row>
    <row r="24171" spans="5:62" ht="14.25" customHeight="1" x14ac:dyDescent="0.25">
      <c r="E24171" s="113"/>
      <c r="H24171" s="133"/>
      <c r="T24171" s="133"/>
      <c r="X24171" s="131"/>
      <c r="Y24171" s="133"/>
      <c r="AJ24171" s="133"/>
      <c r="AO24171" s="135"/>
      <c r="AP24171" s="135"/>
      <c r="BJ24171" s="136"/>
    </row>
    <row r="24172" spans="5:62" ht="14.25" customHeight="1" x14ac:dyDescent="0.25">
      <c r="E24172" s="113"/>
      <c r="H24172" s="133"/>
      <c r="T24172" s="133"/>
      <c r="X24172" s="131"/>
      <c r="Y24172" s="133"/>
      <c r="AJ24172" s="133"/>
      <c r="AO24172" s="135"/>
      <c r="AP24172" s="135"/>
      <c r="BJ24172" s="136"/>
    </row>
    <row r="24173" spans="5:62" ht="14.25" customHeight="1" x14ac:dyDescent="0.25">
      <c r="E24173" s="113"/>
      <c r="H24173" s="133"/>
      <c r="T24173" s="133"/>
      <c r="X24173" s="131"/>
      <c r="Y24173" s="133"/>
      <c r="AJ24173" s="133"/>
      <c r="AO24173" s="135"/>
      <c r="AP24173" s="135"/>
      <c r="BJ24173" s="136"/>
    </row>
    <row r="24174" spans="5:62" ht="14.25" customHeight="1" x14ac:dyDescent="0.25">
      <c r="E24174" s="113"/>
      <c r="H24174" s="133"/>
      <c r="T24174" s="133"/>
      <c r="X24174" s="131"/>
      <c r="Y24174" s="133"/>
      <c r="AJ24174" s="133"/>
      <c r="AO24174" s="135"/>
      <c r="AP24174" s="135"/>
      <c r="BJ24174" s="136"/>
    </row>
    <row r="24175" spans="5:62" ht="14.25" customHeight="1" x14ac:dyDescent="0.25">
      <c r="E24175" s="113"/>
      <c r="H24175" s="133"/>
      <c r="T24175" s="133"/>
      <c r="X24175" s="131"/>
      <c r="Y24175" s="133"/>
      <c r="AJ24175" s="133"/>
      <c r="AO24175" s="135"/>
      <c r="AP24175" s="135"/>
      <c r="BJ24175" s="136"/>
    </row>
    <row r="24176" spans="5:62" ht="14.25" customHeight="1" x14ac:dyDescent="0.25">
      <c r="E24176" s="113"/>
      <c r="H24176" s="133"/>
      <c r="T24176" s="133"/>
      <c r="X24176" s="131"/>
      <c r="Y24176" s="133"/>
      <c r="AJ24176" s="133"/>
      <c r="AO24176" s="135"/>
      <c r="AP24176" s="135"/>
      <c r="BJ24176" s="136"/>
    </row>
    <row r="24177" spans="5:62" ht="14.25" customHeight="1" x14ac:dyDescent="0.25">
      <c r="E24177" s="113"/>
      <c r="H24177" s="133"/>
      <c r="T24177" s="133"/>
      <c r="X24177" s="131"/>
      <c r="Y24177" s="133"/>
      <c r="AJ24177" s="133"/>
      <c r="AO24177" s="135"/>
      <c r="AP24177" s="135"/>
      <c r="BJ24177" s="136"/>
    </row>
    <row r="24178" spans="5:62" ht="14.25" customHeight="1" x14ac:dyDescent="0.25">
      <c r="E24178" s="113"/>
      <c r="H24178" s="133"/>
      <c r="T24178" s="133"/>
      <c r="X24178" s="131"/>
      <c r="Y24178" s="133"/>
      <c r="AJ24178" s="133"/>
      <c r="AO24178" s="135"/>
      <c r="AP24178" s="135"/>
      <c r="BJ24178" s="136"/>
    </row>
    <row r="24179" spans="5:62" ht="14.25" customHeight="1" x14ac:dyDescent="0.25">
      <c r="E24179" s="113"/>
      <c r="H24179" s="133"/>
      <c r="T24179" s="133"/>
      <c r="X24179" s="131"/>
      <c r="Y24179" s="133"/>
      <c r="AJ24179" s="133"/>
      <c r="AO24179" s="135"/>
      <c r="AP24179" s="135"/>
      <c r="BJ24179" s="136"/>
    </row>
    <row r="24180" spans="5:62" ht="14.25" customHeight="1" x14ac:dyDescent="0.25">
      <c r="E24180" s="113"/>
      <c r="H24180" s="133"/>
      <c r="T24180" s="133"/>
      <c r="X24180" s="131"/>
      <c r="Y24180" s="133"/>
      <c r="AJ24180" s="133"/>
      <c r="AO24180" s="135"/>
      <c r="AP24180" s="135"/>
      <c r="BJ24180" s="136"/>
    </row>
    <row r="24181" spans="5:62" ht="14.25" customHeight="1" x14ac:dyDescent="0.25">
      <c r="E24181" s="113"/>
      <c r="H24181" s="133"/>
      <c r="T24181" s="133"/>
      <c r="X24181" s="131"/>
      <c r="Y24181" s="133"/>
      <c r="AJ24181" s="133"/>
      <c r="AO24181" s="135"/>
      <c r="AP24181" s="135"/>
      <c r="BJ24181" s="136"/>
    </row>
    <row r="24182" spans="5:62" ht="14.25" customHeight="1" x14ac:dyDescent="0.25">
      <c r="E24182" s="113"/>
      <c r="H24182" s="133"/>
      <c r="T24182" s="133"/>
      <c r="X24182" s="131"/>
      <c r="Y24182" s="133"/>
      <c r="AJ24182" s="133"/>
      <c r="AO24182" s="135"/>
      <c r="AP24182" s="135"/>
      <c r="BJ24182" s="136"/>
    </row>
    <row r="24183" spans="5:62" ht="14.25" customHeight="1" x14ac:dyDescent="0.25">
      <c r="E24183" s="113"/>
      <c r="H24183" s="133"/>
      <c r="T24183" s="133"/>
      <c r="X24183" s="131"/>
      <c r="Y24183" s="133"/>
      <c r="AJ24183" s="133"/>
      <c r="AO24183" s="135"/>
      <c r="AP24183" s="135"/>
      <c r="BJ24183" s="136"/>
    </row>
    <row r="24184" spans="5:62" ht="14.25" customHeight="1" x14ac:dyDescent="0.25">
      <c r="E24184" s="113"/>
      <c r="H24184" s="133"/>
      <c r="T24184" s="133"/>
      <c r="X24184" s="131"/>
      <c r="Y24184" s="133"/>
      <c r="AJ24184" s="133"/>
      <c r="AO24184" s="135"/>
      <c r="AP24184" s="135"/>
      <c r="BJ24184" s="136"/>
    </row>
    <row r="24185" spans="5:62" ht="14.25" customHeight="1" x14ac:dyDescent="0.25">
      <c r="E24185" s="113"/>
      <c r="H24185" s="133"/>
      <c r="T24185" s="133"/>
      <c r="X24185" s="131"/>
      <c r="Y24185" s="133"/>
      <c r="AJ24185" s="133"/>
      <c r="AO24185" s="135"/>
      <c r="AP24185" s="135"/>
      <c r="BJ24185" s="136"/>
    </row>
    <row r="24186" spans="5:62" ht="14.25" customHeight="1" x14ac:dyDescent="0.25">
      <c r="E24186" s="113"/>
      <c r="H24186" s="133"/>
      <c r="T24186" s="133"/>
      <c r="X24186" s="131"/>
      <c r="Y24186" s="133"/>
      <c r="AJ24186" s="133"/>
      <c r="AO24186" s="135"/>
      <c r="AP24186" s="135"/>
      <c r="BJ24186" s="136"/>
    </row>
    <row r="24187" spans="5:62" ht="14.25" customHeight="1" x14ac:dyDescent="0.25">
      <c r="E24187" s="113"/>
      <c r="H24187" s="133"/>
      <c r="T24187" s="133"/>
      <c r="X24187" s="131"/>
      <c r="Y24187" s="133"/>
      <c r="AJ24187" s="133"/>
      <c r="AO24187" s="135"/>
      <c r="AP24187" s="135"/>
      <c r="BJ24187" s="136"/>
    </row>
    <row r="24188" spans="5:62" ht="14.25" customHeight="1" x14ac:dyDescent="0.25">
      <c r="E24188" s="113"/>
      <c r="H24188" s="133"/>
      <c r="T24188" s="133"/>
      <c r="X24188" s="131"/>
      <c r="Y24188" s="133"/>
      <c r="AJ24188" s="133"/>
      <c r="AO24188" s="135"/>
      <c r="AP24188" s="135"/>
      <c r="BJ24188" s="136"/>
    </row>
    <row r="24189" spans="5:62" ht="14.25" customHeight="1" x14ac:dyDescent="0.25">
      <c r="E24189" s="113"/>
      <c r="H24189" s="133"/>
      <c r="T24189" s="133"/>
      <c r="X24189" s="131"/>
      <c r="Y24189" s="133"/>
      <c r="AJ24189" s="133"/>
      <c r="AO24189" s="135"/>
      <c r="AP24189" s="135"/>
      <c r="BJ24189" s="136"/>
    </row>
    <row r="24190" spans="5:62" ht="14.25" customHeight="1" x14ac:dyDescent="0.25">
      <c r="E24190" s="113"/>
      <c r="H24190" s="133"/>
      <c r="T24190" s="133"/>
      <c r="X24190" s="131"/>
      <c r="Y24190" s="133"/>
      <c r="AJ24190" s="133"/>
      <c r="AO24190" s="135"/>
      <c r="AP24190" s="135"/>
      <c r="BJ24190" s="136"/>
    </row>
    <row r="24191" spans="5:62" ht="14.25" customHeight="1" x14ac:dyDescent="0.25">
      <c r="E24191" s="113"/>
      <c r="H24191" s="133"/>
      <c r="T24191" s="133"/>
      <c r="X24191" s="131"/>
      <c r="Y24191" s="133"/>
      <c r="AJ24191" s="133"/>
      <c r="AO24191" s="135"/>
      <c r="AP24191" s="135"/>
      <c r="BJ24191" s="136"/>
    </row>
    <row r="24192" spans="5:62" ht="14.25" customHeight="1" x14ac:dyDescent="0.25">
      <c r="E24192" s="113"/>
      <c r="H24192" s="133"/>
      <c r="T24192" s="133"/>
      <c r="X24192" s="131"/>
      <c r="Y24192" s="133"/>
      <c r="AJ24192" s="133"/>
      <c r="AO24192" s="135"/>
      <c r="AP24192" s="135"/>
      <c r="BJ24192" s="136"/>
    </row>
    <row r="24193" spans="5:62" ht="14.25" customHeight="1" x14ac:dyDescent="0.25">
      <c r="E24193" s="113"/>
      <c r="H24193" s="133"/>
      <c r="T24193" s="133"/>
      <c r="X24193" s="131"/>
      <c r="Y24193" s="133"/>
      <c r="AJ24193" s="133"/>
      <c r="AO24193" s="135"/>
      <c r="AP24193" s="135"/>
      <c r="BJ24193" s="136"/>
    </row>
    <row r="24194" spans="5:62" ht="14.25" customHeight="1" x14ac:dyDescent="0.25">
      <c r="E24194" s="113"/>
      <c r="H24194" s="133"/>
      <c r="T24194" s="133"/>
      <c r="X24194" s="131"/>
      <c r="Y24194" s="133"/>
      <c r="AJ24194" s="133"/>
      <c r="AO24194" s="135"/>
      <c r="AP24194" s="135"/>
      <c r="BJ24194" s="136"/>
    </row>
    <row r="24195" spans="5:62" ht="14.25" customHeight="1" x14ac:dyDescent="0.25">
      <c r="E24195" s="113"/>
      <c r="H24195" s="133"/>
      <c r="T24195" s="133"/>
      <c r="X24195" s="131"/>
      <c r="Y24195" s="133"/>
      <c r="AJ24195" s="133"/>
      <c r="AO24195" s="135"/>
      <c r="AP24195" s="135"/>
      <c r="BJ24195" s="136"/>
    </row>
    <row r="24196" spans="5:62" ht="14.25" customHeight="1" x14ac:dyDescent="0.25">
      <c r="E24196" s="113"/>
      <c r="H24196" s="133"/>
      <c r="T24196" s="133"/>
      <c r="X24196" s="131"/>
      <c r="Y24196" s="133"/>
      <c r="AJ24196" s="133"/>
      <c r="AO24196" s="135"/>
      <c r="AP24196" s="135"/>
      <c r="BJ24196" s="136"/>
    </row>
    <row r="24197" spans="5:62" ht="14.25" customHeight="1" x14ac:dyDescent="0.25">
      <c r="E24197" s="113"/>
      <c r="H24197" s="133"/>
      <c r="T24197" s="133"/>
      <c r="X24197" s="131"/>
      <c r="Y24197" s="133"/>
      <c r="AJ24197" s="133"/>
      <c r="AO24197" s="135"/>
      <c r="AP24197" s="135"/>
      <c r="BJ24197" s="136"/>
    </row>
    <row r="24198" spans="5:62" ht="14.25" customHeight="1" x14ac:dyDescent="0.25">
      <c r="E24198" s="113"/>
      <c r="H24198" s="133"/>
      <c r="T24198" s="133"/>
      <c r="X24198" s="131"/>
      <c r="Y24198" s="133"/>
      <c r="AJ24198" s="133"/>
      <c r="AO24198" s="135"/>
      <c r="AP24198" s="135"/>
      <c r="BJ24198" s="136"/>
    </row>
    <row r="24199" spans="5:62" ht="14.25" customHeight="1" x14ac:dyDescent="0.25">
      <c r="E24199" s="113"/>
      <c r="H24199" s="133"/>
      <c r="T24199" s="133"/>
      <c r="X24199" s="131"/>
      <c r="Y24199" s="133"/>
      <c r="AJ24199" s="133"/>
      <c r="AO24199" s="135"/>
      <c r="AP24199" s="135"/>
      <c r="BJ24199" s="136"/>
    </row>
    <row r="24200" spans="5:62" ht="14.25" customHeight="1" x14ac:dyDescent="0.25">
      <c r="E24200" s="113"/>
      <c r="H24200" s="133"/>
      <c r="T24200" s="133"/>
      <c r="X24200" s="131"/>
      <c r="Y24200" s="133"/>
      <c r="AJ24200" s="133"/>
      <c r="AO24200" s="135"/>
      <c r="AP24200" s="135"/>
      <c r="BJ24200" s="136"/>
    </row>
    <row r="24201" spans="5:62" ht="14.25" customHeight="1" x14ac:dyDescent="0.25">
      <c r="E24201" s="113"/>
      <c r="H24201" s="133"/>
      <c r="T24201" s="133"/>
      <c r="X24201" s="131"/>
      <c r="Y24201" s="133"/>
      <c r="AJ24201" s="133"/>
      <c r="AO24201" s="135"/>
      <c r="AP24201" s="135"/>
      <c r="BJ24201" s="136"/>
    </row>
    <row r="24202" spans="5:62" ht="14.25" customHeight="1" x14ac:dyDescent="0.25">
      <c r="E24202" s="113"/>
      <c r="H24202" s="133"/>
      <c r="T24202" s="133"/>
      <c r="X24202" s="131"/>
      <c r="Y24202" s="133"/>
      <c r="AJ24202" s="133"/>
      <c r="AO24202" s="135"/>
      <c r="AP24202" s="135"/>
      <c r="BJ24202" s="136"/>
    </row>
    <row r="24203" spans="5:62" ht="14.25" customHeight="1" x14ac:dyDescent="0.25">
      <c r="E24203" s="113"/>
      <c r="H24203" s="133"/>
      <c r="T24203" s="133"/>
      <c r="X24203" s="131"/>
      <c r="Y24203" s="133"/>
      <c r="AJ24203" s="133"/>
      <c r="AO24203" s="135"/>
      <c r="AP24203" s="135"/>
      <c r="BJ24203" s="136"/>
    </row>
    <row r="24204" spans="5:62" ht="14.25" customHeight="1" x14ac:dyDescent="0.25">
      <c r="E24204" s="113"/>
      <c r="H24204" s="133"/>
      <c r="T24204" s="133"/>
      <c r="X24204" s="131"/>
      <c r="Y24204" s="133"/>
      <c r="AJ24204" s="133"/>
      <c r="AO24204" s="135"/>
      <c r="AP24204" s="135"/>
      <c r="BJ24204" s="136"/>
    </row>
    <row r="24205" spans="5:62" ht="14.25" customHeight="1" x14ac:dyDescent="0.25">
      <c r="E24205" s="113"/>
      <c r="H24205" s="133"/>
      <c r="T24205" s="133"/>
      <c r="X24205" s="131"/>
      <c r="Y24205" s="133"/>
      <c r="AJ24205" s="133"/>
      <c r="AO24205" s="135"/>
      <c r="AP24205" s="135"/>
      <c r="BJ24205" s="136"/>
    </row>
    <row r="24206" spans="5:62" ht="14.25" customHeight="1" x14ac:dyDescent="0.25">
      <c r="E24206" s="113"/>
      <c r="H24206" s="133"/>
      <c r="T24206" s="133"/>
      <c r="X24206" s="131"/>
      <c r="Y24206" s="133"/>
      <c r="AJ24206" s="133"/>
      <c r="AO24206" s="135"/>
      <c r="AP24206" s="135"/>
      <c r="BJ24206" s="136"/>
    </row>
    <row r="24207" spans="5:62" ht="14.25" customHeight="1" x14ac:dyDescent="0.25">
      <c r="E24207" s="113"/>
      <c r="H24207" s="133"/>
      <c r="T24207" s="133"/>
      <c r="X24207" s="131"/>
      <c r="Y24207" s="133"/>
      <c r="AJ24207" s="133"/>
      <c r="AO24207" s="135"/>
      <c r="AP24207" s="135"/>
      <c r="BJ24207" s="136"/>
    </row>
    <row r="24208" spans="5:62" ht="14.25" customHeight="1" x14ac:dyDescent="0.25">
      <c r="E24208" s="113"/>
      <c r="H24208" s="133"/>
      <c r="T24208" s="133"/>
      <c r="X24208" s="131"/>
      <c r="Y24208" s="133"/>
      <c r="AJ24208" s="133"/>
      <c r="AO24208" s="135"/>
      <c r="AP24208" s="135"/>
      <c r="BJ24208" s="136"/>
    </row>
    <row r="24209" spans="5:62" ht="14.25" customHeight="1" x14ac:dyDescent="0.25">
      <c r="E24209" s="113"/>
      <c r="H24209" s="133"/>
      <c r="T24209" s="133"/>
      <c r="X24209" s="131"/>
      <c r="Y24209" s="133"/>
      <c r="AJ24209" s="133"/>
      <c r="AO24209" s="135"/>
      <c r="AP24209" s="135"/>
      <c r="BJ24209" s="136"/>
    </row>
    <row r="24210" spans="5:62" ht="14.25" customHeight="1" x14ac:dyDescent="0.25">
      <c r="E24210" s="113"/>
      <c r="H24210" s="133"/>
      <c r="T24210" s="133"/>
      <c r="X24210" s="131"/>
      <c r="Y24210" s="133"/>
      <c r="AJ24210" s="133"/>
      <c r="AO24210" s="135"/>
      <c r="AP24210" s="135"/>
      <c r="BJ24210" s="136"/>
    </row>
    <row r="24211" spans="5:62" ht="14.25" customHeight="1" x14ac:dyDescent="0.25">
      <c r="E24211" s="113"/>
      <c r="H24211" s="133"/>
      <c r="T24211" s="133"/>
      <c r="X24211" s="131"/>
      <c r="Y24211" s="133"/>
      <c r="AJ24211" s="133"/>
      <c r="AO24211" s="135"/>
      <c r="AP24211" s="135"/>
      <c r="BJ24211" s="136"/>
    </row>
    <row r="24212" spans="5:62" ht="14.25" customHeight="1" x14ac:dyDescent="0.25">
      <c r="E24212" s="113"/>
      <c r="H24212" s="133"/>
      <c r="T24212" s="133"/>
      <c r="X24212" s="131"/>
      <c r="Y24212" s="133"/>
      <c r="AJ24212" s="133"/>
      <c r="AO24212" s="135"/>
      <c r="AP24212" s="135"/>
      <c r="BJ24212" s="136"/>
    </row>
    <row r="24213" spans="5:62" ht="14.25" customHeight="1" x14ac:dyDescent="0.25">
      <c r="E24213" s="113"/>
      <c r="H24213" s="133"/>
      <c r="T24213" s="133"/>
      <c r="X24213" s="131"/>
      <c r="Y24213" s="133"/>
      <c r="AJ24213" s="133"/>
      <c r="AO24213" s="135"/>
      <c r="AP24213" s="135"/>
      <c r="BJ24213" s="136"/>
    </row>
    <row r="24214" spans="5:62" ht="14.25" customHeight="1" x14ac:dyDescent="0.25">
      <c r="E24214" s="113"/>
      <c r="H24214" s="133"/>
      <c r="T24214" s="133"/>
      <c r="X24214" s="131"/>
      <c r="Y24214" s="133"/>
      <c r="AJ24214" s="133"/>
      <c r="AO24214" s="135"/>
      <c r="AP24214" s="135"/>
      <c r="BJ24214" s="136"/>
    </row>
    <row r="24215" spans="5:62" ht="14.25" customHeight="1" x14ac:dyDescent="0.25">
      <c r="E24215" s="113"/>
      <c r="H24215" s="133"/>
      <c r="T24215" s="133"/>
      <c r="X24215" s="131"/>
      <c r="Y24215" s="133"/>
      <c r="AJ24215" s="133"/>
      <c r="AO24215" s="135"/>
      <c r="AP24215" s="135"/>
      <c r="BJ24215" s="136"/>
    </row>
    <row r="24216" spans="5:62" ht="14.25" customHeight="1" x14ac:dyDescent="0.25">
      <c r="E24216" s="113"/>
      <c r="H24216" s="133"/>
      <c r="T24216" s="133"/>
      <c r="X24216" s="131"/>
      <c r="Y24216" s="133"/>
      <c r="AJ24216" s="133"/>
      <c r="AO24216" s="135"/>
      <c r="AP24216" s="135"/>
      <c r="BJ24216" s="136"/>
    </row>
    <row r="24217" spans="5:62" ht="14.25" customHeight="1" x14ac:dyDescent="0.25">
      <c r="E24217" s="113"/>
      <c r="H24217" s="133"/>
      <c r="T24217" s="133"/>
      <c r="X24217" s="131"/>
      <c r="Y24217" s="133"/>
      <c r="AJ24217" s="133"/>
      <c r="AO24217" s="135"/>
      <c r="AP24217" s="135"/>
      <c r="BJ24217" s="136"/>
    </row>
    <row r="24218" spans="5:62" ht="14.25" customHeight="1" x14ac:dyDescent="0.25">
      <c r="E24218" s="113"/>
      <c r="H24218" s="133"/>
      <c r="T24218" s="133"/>
      <c r="X24218" s="131"/>
      <c r="Y24218" s="133"/>
      <c r="AJ24218" s="133"/>
      <c r="AO24218" s="135"/>
      <c r="AP24218" s="135"/>
      <c r="BJ24218" s="136"/>
    </row>
    <row r="24219" spans="5:62" ht="14.25" customHeight="1" x14ac:dyDescent="0.25">
      <c r="E24219" s="113"/>
      <c r="H24219" s="133"/>
      <c r="T24219" s="133"/>
      <c r="X24219" s="131"/>
      <c r="Y24219" s="133"/>
      <c r="AJ24219" s="133"/>
      <c r="AO24219" s="135"/>
      <c r="AP24219" s="135"/>
      <c r="BJ24219" s="136"/>
    </row>
    <row r="24220" spans="5:62" ht="14.25" customHeight="1" x14ac:dyDescent="0.25">
      <c r="E24220" s="113"/>
      <c r="H24220" s="133"/>
      <c r="T24220" s="133"/>
      <c r="X24220" s="131"/>
      <c r="Y24220" s="133"/>
      <c r="AJ24220" s="133"/>
      <c r="AO24220" s="135"/>
      <c r="AP24220" s="135"/>
      <c r="BJ24220" s="136"/>
    </row>
    <row r="24221" spans="5:62" ht="14.25" customHeight="1" x14ac:dyDescent="0.25">
      <c r="E24221" s="113"/>
      <c r="H24221" s="133"/>
      <c r="T24221" s="133"/>
      <c r="X24221" s="131"/>
      <c r="Y24221" s="133"/>
      <c r="AJ24221" s="133"/>
      <c r="AO24221" s="135"/>
      <c r="AP24221" s="135"/>
      <c r="BJ24221" s="136"/>
    </row>
    <row r="24222" spans="5:62" ht="14.25" customHeight="1" x14ac:dyDescent="0.25">
      <c r="E24222" s="113"/>
      <c r="H24222" s="133"/>
      <c r="T24222" s="133"/>
      <c r="X24222" s="131"/>
      <c r="Y24222" s="133"/>
      <c r="AJ24222" s="133"/>
      <c r="AO24222" s="135"/>
      <c r="AP24222" s="135"/>
      <c r="BJ24222" s="136"/>
    </row>
    <row r="24223" spans="5:62" ht="14.25" customHeight="1" x14ac:dyDescent="0.25">
      <c r="E24223" s="113"/>
      <c r="H24223" s="133"/>
      <c r="T24223" s="133"/>
      <c r="X24223" s="131"/>
      <c r="Y24223" s="133"/>
      <c r="AJ24223" s="133"/>
      <c r="AO24223" s="135"/>
      <c r="AP24223" s="135"/>
      <c r="BJ24223" s="136"/>
    </row>
    <row r="24224" spans="5:62" ht="14.25" customHeight="1" x14ac:dyDescent="0.25">
      <c r="E24224" s="113"/>
      <c r="H24224" s="133"/>
      <c r="T24224" s="133"/>
      <c r="X24224" s="131"/>
      <c r="Y24224" s="133"/>
      <c r="AJ24224" s="133"/>
      <c r="AO24224" s="135"/>
      <c r="AP24224" s="135"/>
      <c r="BJ24224" s="136"/>
    </row>
    <row r="24225" spans="5:62" ht="14.25" customHeight="1" x14ac:dyDescent="0.25">
      <c r="E24225" s="113"/>
      <c r="H24225" s="133"/>
      <c r="T24225" s="133"/>
      <c r="X24225" s="131"/>
      <c r="Y24225" s="133"/>
      <c r="AJ24225" s="133"/>
      <c r="AO24225" s="135"/>
      <c r="AP24225" s="135"/>
      <c r="BJ24225" s="136"/>
    </row>
    <row r="24226" spans="5:62" ht="14.25" customHeight="1" x14ac:dyDescent="0.25">
      <c r="E24226" s="113"/>
      <c r="H24226" s="133"/>
      <c r="T24226" s="133"/>
      <c r="X24226" s="131"/>
      <c r="Y24226" s="133"/>
      <c r="AJ24226" s="133"/>
      <c r="AO24226" s="135"/>
      <c r="AP24226" s="135"/>
      <c r="BJ24226" s="136"/>
    </row>
    <row r="24227" spans="5:62" ht="14.25" customHeight="1" x14ac:dyDescent="0.25">
      <c r="E24227" s="113"/>
      <c r="H24227" s="133"/>
      <c r="T24227" s="133"/>
      <c r="X24227" s="131"/>
      <c r="Y24227" s="133"/>
      <c r="AJ24227" s="133"/>
      <c r="AO24227" s="135"/>
      <c r="AP24227" s="135"/>
      <c r="BJ24227" s="136"/>
    </row>
    <row r="24228" spans="5:62" ht="14.25" customHeight="1" x14ac:dyDescent="0.25">
      <c r="E24228" s="113"/>
      <c r="H24228" s="133"/>
      <c r="T24228" s="133"/>
      <c r="X24228" s="131"/>
      <c r="Y24228" s="133"/>
      <c r="AJ24228" s="133"/>
      <c r="AO24228" s="135"/>
      <c r="AP24228" s="135"/>
      <c r="BJ24228" s="136"/>
    </row>
    <row r="24229" spans="5:62" ht="14.25" customHeight="1" x14ac:dyDescent="0.25">
      <c r="E24229" s="113"/>
      <c r="H24229" s="133"/>
      <c r="T24229" s="133"/>
      <c r="X24229" s="131"/>
      <c r="Y24229" s="133"/>
      <c r="AJ24229" s="133"/>
      <c r="AO24229" s="135"/>
      <c r="AP24229" s="135"/>
      <c r="BJ24229" s="136"/>
    </row>
    <row r="24230" spans="5:62" ht="14.25" customHeight="1" x14ac:dyDescent="0.25">
      <c r="E24230" s="113"/>
      <c r="H24230" s="133"/>
      <c r="T24230" s="133"/>
      <c r="X24230" s="131"/>
      <c r="Y24230" s="133"/>
      <c r="AJ24230" s="133"/>
      <c r="AO24230" s="135"/>
      <c r="AP24230" s="135"/>
      <c r="BJ24230" s="136"/>
    </row>
    <row r="24231" spans="5:62" ht="14.25" customHeight="1" x14ac:dyDescent="0.25">
      <c r="E24231" s="113"/>
      <c r="H24231" s="133"/>
      <c r="T24231" s="133"/>
      <c r="X24231" s="131"/>
      <c r="Y24231" s="133"/>
      <c r="AJ24231" s="133"/>
      <c r="AO24231" s="135"/>
      <c r="AP24231" s="135"/>
      <c r="BJ24231" s="136"/>
    </row>
    <row r="24232" spans="5:62" ht="14.25" customHeight="1" x14ac:dyDescent="0.25">
      <c r="E24232" s="113"/>
      <c r="H24232" s="133"/>
      <c r="T24232" s="133"/>
      <c r="X24232" s="131"/>
      <c r="Y24232" s="133"/>
      <c r="AJ24232" s="133"/>
      <c r="AO24232" s="135"/>
      <c r="AP24232" s="135"/>
      <c r="BJ24232" s="136"/>
    </row>
    <row r="24233" spans="5:62" ht="14.25" customHeight="1" x14ac:dyDescent="0.25">
      <c r="E24233" s="113"/>
      <c r="H24233" s="133"/>
      <c r="T24233" s="133"/>
      <c r="X24233" s="131"/>
      <c r="Y24233" s="133"/>
      <c r="AJ24233" s="133"/>
      <c r="AO24233" s="135"/>
      <c r="AP24233" s="135"/>
      <c r="BJ24233" s="136"/>
    </row>
    <row r="24234" spans="5:62" ht="14.25" customHeight="1" x14ac:dyDescent="0.25">
      <c r="E24234" s="113"/>
      <c r="H24234" s="133"/>
      <c r="T24234" s="133"/>
      <c r="X24234" s="131"/>
      <c r="Y24234" s="133"/>
      <c r="AJ24234" s="133"/>
      <c r="AO24234" s="135"/>
      <c r="AP24234" s="135"/>
      <c r="BJ24234" s="136"/>
    </row>
    <row r="24235" spans="5:62" ht="14.25" customHeight="1" x14ac:dyDescent="0.25">
      <c r="E24235" s="113"/>
      <c r="H24235" s="133"/>
      <c r="T24235" s="133"/>
      <c r="X24235" s="131"/>
      <c r="Y24235" s="133"/>
      <c r="AJ24235" s="133"/>
      <c r="AO24235" s="135"/>
      <c r="AP24235" s="135"/>
      <c r="BJ24235" s="136"/>
    </row>
    <row r="24236" spans="5:62" ht="14.25" customHeight="1" x14ac:dyDescent="0.25">
      <c r="E24236" s="113"/>
      <c r="H24236" s="133"/>
      <c r="T24236" s="133"/>
      <c r="X24236" s="131"/>
      <c r="Y24236" s="133"/>
      <c r="AJ24236" s="133"/>
      <c r="AO24236" s="135"/>
      <c r="AP24236" s="135"/>
      <c r="BJ24236" s="136"/>
    </row>
    <row r="24237" spans="5:62" ht="14.25" customHeight="1" x14ac:dyDescent="0.25">
      <c r="E24237" s="113"/>
      <c r="H24237" s="133"/>
      <c r="T24237" s="133"/>
      <c r="X24237" s="131"/>
      <c r="Y24237" s="133"/>
      <c r="AJ24237" s="133"/>
      <c r="AO24237" s="135"/>
      <c r="AP24237" s="135"/>
      <c r="BJ24237" s="136"/>
    </row>
    <row r="24238" spans="5:62" ht="14.25" customHeight="1" x14ac:dyDescent="0.25">
      <c r="E24238" s="113"/>
      <c r="H24238" s="133"/>
      <c r="T24238" s="133"/>
      <c r="X24238" s="131"/>
      <c r="Y24238" s="133"/>
      <c r="AJ24238" s="133"/>
      <c r="AO24238" s="135"/>
      <c r="AP24238" s="135"/>
      <c r="BJ24238" s="136"/>
    </row>
    <row r="24239" spans="5:62" ht="14.25" customHeight="1" x14ac:dyDescent="0.25">
      <c r="E24239" s="113"/>
      <c r="H24239" s="133"/>
      <c r="T24239" s="133"/>
      <c r="X24239" s="131"/>
      <c r="Y24239" s="133"/>
      <c r="AJ24239" s="133"/>
      <c r="AO24239" s="135"/>
      <c r="AP24239" s="135"/>
      <c r="BJ24239" s="136"/>
    </row>
    <row r="24240" spans="5:62" ht="14.25" customHeight="1" x14ac:dyDescent="0.25">
      <c r="E24240" s="113"/>
      <c r="H24240" s="133"/>
      <c r="T24240" s="133"/>
      <c r="X24240" s="131"/>
      <c r="Y24240" s="133"/>
      <c r="AJ24240" s="133"/>
      <c r="AO24240" s="135"/>
      <c r="AP24240" s="135"/>
      <c r="BJ24240" s="136"/>
    </row>
    <row r="24241" spans="5:62" ht="14.25" customHeight="1" x14ac:dyDescent="0.25">
      <c r="E24241" s="113"/>
      <c r="H24241" s="133"/>
      <c r="T24241" s="133"/>
      <c r="X24241" s="131"/>
      <c r="Y24241" s="133"/>
      <c r="AJ24241" s="133"/>
      <c r="AO24241" s="135"/>
      <c r="AP24241" s="135"/>
      <c r="BJ24241" s="136"/>
    </row>
    <row r="24242" spans="5:62" ht="14.25" customHeight="1" x14ac:dyDescent="0.25">
      <c r="E24242" s="113"/>
      <c r="H24242" s="133"/>
      <c r="T24242" s="133"/>
      <c r="X24242" s="131"/>
      <c r="Y24242" s="133"/>
      <c r="AJ24242" s="133"/>
      <c r="AO24242" s="135"/>
      <c r="AP24242" s="135"/>
      <c r="BJ24242" s="136"/>
    </row>
    <row r="24243" spans="5:62" ht="14.25" customHeight="1" x14ac:dyDescent="0.25">
      <c r="E24243" s="113"/>
      <c r="H24243" s="133"/>
      <c r="T24243" s="133"/>
      <c r="X24243" s="131"/>
      <c r="Y24243" s="133"/>
      <c r="AJ24243" s="133"/>
      <c r="AO24243" s="135"/>
      <c r="AP24243" s="135"/>
      <c r="BJ24243" s="136"/>
    </row>
    <row r="24244" spans="5:62" ht="14.25" customHeight="1" x14ac:dyDescent="0.25">
      <c r="E24244" s="113"/>
      <c r="H24244" s="133"/>
      <c r="T24244" s="133"/>
      <c r="X24244" s="131"/>
      <c r="Y24244" s="133"/>
      <c r="AJ24244" s="133"/>
      <c r="AO24244" s="135"/>
      <c r="AP24244" s="135"/>
      <c r="BJ24244" s="136"/>
    </row>
    <row r="24245" spans="5:62" ht="14.25" customHeight="1" x14ac:dyDescent="0.25">
      <c r="E24245" s="113"/>
      <c r="H24245" s="133"/>
      <c r="T24245" s="133"/>
      <c r="X24245" s="131"/>
      <c r="Y24245" s="133"/>
      <c r="AJ24245" s="133"/>
      <c r="AO24245" s="135"/>
      <c r="AP24245" s="135"/>
      <c r="BJ24245" s="136"/>
    </row>
    <row r="24246" spans="5:62" ht="14.25" customHeight="1" x14ac:dyDescent="0.25">
      <c r="E24246" s="113"/>
      <c r="H24246" s="133"/>
      <c r="T24246" s="133"/>
      <c r="X24246" s="131"/>
      <c r="Y24246" s="133"/>
      <c r="AJ24246" s="133"/>
      <c r="AO24246" s="135"/>
      <c r="AP24246" s="135"/>
      <c r="BJ24246" s="136"/>
    </row>
    <row r="24247" spans="5:62" ht="14.25" customHeight="1" x14ac:dyDescent="0.25">
      <c r="E24247" s="113"/>
      <c r="H24247" s="133"/>
      <c r="T24247" s="133"/>
      <c r="X24247" s="131"/>
      <c r="Y24247" s="133"/>
      <c r="AJ24247" s="133"/>
      <c r="AO24247" s="135"/>
      <c r="AP24247" s="135"/>
      <c r="BJ24247" s="136"/>
    </row>
    <row r="24248" spans="5:62" ht="14.25" customHeight="1" x14ac:dyDescent="0.25">
      <c r="E24248" s="113"/>
      <c r="H24248" s="133"/>
      <c r="T24248" s="133"/>
      <c r="X24248" s="131"/>
      <c r="Y24248" s="133"/>
      <c r="AJ24248" s="133"/>
      <c r="AO24248" s="135"/>
      <c r="AP24248" s="135"/>
      <c r="BJ24248" s="136"/>
    </row>
    <row r="24249" spans="5:62" ht="14.25" customHeight="1" x14ac:dyDescent="0.25">
      <c r="E24249" s="113"/>
      <c r="H24249" s="133"/>
      <c r="T24249" s="133"/>
      <c r="X24249" s="131"/>
      <c r="Y24249" s="133"/>
      <c r="AJ24249" s="133"/>
      <c r="AO24249" s="135"/>
      <c r="AP24249" s="135"/>
      <c r="BJ24249" s="136"/>
    </row>
    <row r="24250" spans="5:62" ht="14.25" customHeight="1" x14ac:dyDescent="0.25">
      <c r="E24250" s="113"/>
      <c r="H24250" s="133"/>
      <c r="T24250" s="133"/>
      <c r="X24250" s="131"/>
      <c r="Y24250" s="133"/>
      <c r="AJ24250" s="133"/>
      <c r="AO24250" s="135"/>
      <c r="AP24250" s="135"/>
      <c r="BJ24250" s="136"/>
    </row>
    <row r="24251" spans="5:62" ht="14.25" customHeight="1" x14ac:dyDescent="0.25">
      <c r="E24251" s="113"/>
      <c r="H24251" s="133"/>
      <c r="T24251" s="133"/>
      <c r="X24251" s="131"/>
      <c r="Y24251" s="133"/>
      <c r="AJ24251" s="133"/>
      <c r="AO24251" s="135"/>
      <c r="AP24251" s="135"/>
      <c r="BJ24251" s="136"/>
    </row>
    <row r="24252" spans="5:62" ht="14.25" customHeight="1" x14ac:dyDescent="0.25">
      <c r="E24252" s="113"/>
      <c r="H24252" s="133"/>
      <c r="T24252" s="133"/>
      <c r="X24252" s="131"/>
      <c r="Y24252" s="133"/>
      <c r="AJ24252" s="133"/>
      <c r="AO24252" s="135"/>
      <c r="AP24252" s="135"/>
      <c r="BJ24252" s="136"/>
    </row>
    <row r="24253" spans="5:62" ht="14.25" customHeight="1" x14ac:dyDescent="0.25">
      <c r="E24253" s="113"/>
      <c r="H24253" s="133"/>
      <c r="T24253" s="133"/>
      <c r="X24253" s="131"/>
      <c r="Y24253" s="133"/>
      <c r="AJ24253" s="133"/>
      <c r="AO24253" s="135"/>
      <c r="AP24253" s="135"/>
      <c r="BJ24253" s="136"/>
    </row>
    <row r="24254" spans="5:62" ht="14.25" customHeight="1" x14ac:dyDescent="0.25">
      <c r="E24254" s="113"/>
      <c r="H24254" s="133"/>
      <c r="T24254" s="133"/>
      <c r="X24254" s="131"/>
      <c r="Y24254" s="133"/>
      <c r="AJ24254" s="133"/>
      <c r="AO24254" s="135"/>
      <c r="AP24254" s="135"/>
      <c r="BJ24254" s="136"/>
    </row>
    <row r="24255" spans="5:62" ht="14.25" customHeight="1" x14ac:dyDescent="0.25">
      <c r="E24255" s="113"/>
      <c r="H24255" s="133"/>
      <c r="T24255" s="133"/>
      <c r="X24255" s="131"/>
      <c r="Y24255" s="133"/>
      <c r="AJ24255" s="133"/>
      <c r="AO24255" s="135"/>
      <c r="AP24255" s="135"/>
      <c r="BJ24255" s="136"/>
    </row>
    <row r="24256" spans="5:62" ht="14.25" customHeight="1" x14ac:dyDescent="0.25">
      <c r="E24256" s="113"/>
      <c r="H24256" s="133"/>
      <c r="T24256" s="133"/>
      <c r="X24256" s="131"/>
      <c r="Y24256" s="133"/>
      <c r="AJ24256" s="133"/>
      <c r="AO24256" s="135"/>
      <c r="AP24256" s="135"/>
      <c r="BJ24256" s="136"/>
    </row>
    <row r="24257" spans="5:62" ht="14.25" customHeight="1" x14ac:dyDescent="0.25">
      <c r="E24257" s="113"/>
      <c r="H24257" s="133"/>
      <c r="T24257" s="133"/>
      <c r="X24257" s="131"/>
      <c r="Y24257" s="133"/>
      <c r="AJ24257" s="133"/>
      <c r="AO24257" s="135"/>
      <c r="AP24257" s="135"/>
      <c r="BJ24257" s="136"/>
    </row>
    <row r="24258" spans="5:62" ht="14.25" customHeight="1" x14ac:dyDescent="0.25">
      <c r="E24258" s="113"/>
      <c r="H24258" s="133"/>
      <c r="T24258" s="133"/>
      <c r="X24258" s="131"/>
      <c r="Y24258" s="133"/>
      <c r="AJ24258" s="133"/>
      <c r="AO24258" s="135"/>
      <c r="AP24258" s="135"/>
      <c r="BJ24258" s="136"/>
    </row>
    <row r="24259" spans="5:62" ht="14.25" customHeight="1" x14ac:dyDescent="0.25">
      <c r="E24259" s="113"/>
      <c r="H24259" s="133"/>
      <c r="T24259" s="133"/>
      <c r="X24259" s="131"/>
      <c r="Y24259" s="133"/>
      <c r="AJ24259" s="133"/>
      <c r="AO24259" s="135"/>
      <c r="AP24259" s="135"/>
      <c r="BJ24259" s="136"/>
    </row>
    <row r="24260" spans="5:62" ht="14.25" customHeight="1" x14ac:dyDescent="0.25">
      <c r="E24260" s="113"/>
      <c r="H24260" s="133"/>
      <c r="T24260" s="133"/>
      <c r="X24260" s="131"/>
      <c r="Y24260" s="133"/>
      <c r="AJ24260" s="133"/>
      <c r="AO24260" s="135"/>
      <c r="AP24260" s="135"/>
      <c r="BJ24260" s="136"/>
    </row>
    <row r="24261" spans="5:62" ht="14.25" customHeight="1" x14ac:dyDescent="0.25">
      <c r="E24261" s="113"/>
      <c r="H24261" s="133"/>
      <c r="T24261" s="133"/>
      <c r="X24261" s="131"/>
      <c r="Y24261" s="133"/>
      <c r="AJ24261" s="133"/>
      <c r="AO24261" s="135"/>
      <c r="AP24261" s="135"/>
      <c r="BJ24261" s="136"/>
    </row>
    <row r="24262" spans="5:62" ht="14.25" customHeight="1" x14ac:dyDescent="0.25">
      <c r="E24262" s="113"/>
      <c r="H24262" s="133"/>
      <c r="T24262" s="133"/>
      <c r="X24262" s="131"/>
      <c r="Y24262" s="133"/>
      <c r="AJ24262" s="133"/>
      <c r="AO24262" s="135"/>
      <c r="AP24262" s="135"/>
      <c r="BJ24262" s="136"/>
    </row>
    <row r="24263" spans="5:62" ht="14.25" customHeight="1" x14ac:dyDescent="0.25">
      <c r="E24263" s="113"/>
      <c r="H24263" s="133"/>
      <c r="T24263" s="133"/>
      <c r="X24263" s="131"/>
      <c r="Y24263" s="133"/>
      <c r="AJ24263" s="133"/>
      <c r="AO24263" s="135"/>
      <c r="AP24263" s="135"/>
      <c r="BJ24263" s="136"/>
    </row>
    <row r="24264" spans="5:62" ht="14.25" customHeight="1" x14ac:dyDescent="0.25">
      <c r="E24264" s="113"/>
      <c r="H24264" s="133"/>
      <c r="T24264" s="133"/>
      <c r="X24264" s="131"/>
      <c r="Y24264" s="133"/>
      <c r="AJ24264" s="133"/>
      <c r="AO24264" s="135"/>
      <c r="AP24264" s="135"/>
      <c r="BJ24264" s="136"/>
    </row>
    <row r="24265" spans="5:62" ht="14.25" customHeight="1" x14ac:dyDescent="0.25">
      <c r="E24265" s="113"/>
      <c r="H24265" s="133"/>
      <c r="T24265" s="133"/>
      <c r="X24265" s="131"/>
      <c r="Y24265" s="133"/>
      <c r="AJ24265" s="133"/>
      <c r="AO24265" s="135"/>
      <c r="AP24265" s="135"/>
      <c r="BJ24265" s="136"/>
    </row>
    <row r="24266" spans="5:62" ht="14.25" customHeight="1" x14ac:dyDescent="0.25">
      <c r="E24266" s="113"/>
      <c r="H24266" s="133"/>
      <c r="T24266" s="133"/>
      <c r="X24266" s="131"/>
      <c r="Y24266" s="133"/>
      <c r="AJ24266" s="133"/>
      <c r="AO24266" s="135"/>
      <c r="AP24266" s="135"/>
      <c r="BJ24266" s="136"/>
    </row>
    <row r="24267" spans="5:62" ht="14.25" customHeight="1" x14ac:dyDescent="0.25">
      <c r="E24267" s="113"/>
      <c r="H24267" s="133"/>
      <c r="T24267" s="133"/>
      <c r="X24267" s="131"/>
      <c r="Y24267" s="133"/>
      <c r="AJ24267" s="133"/>
      <c r="AO24267" s="135"/>
      <c r="AP24267" s="135"/>
      <c r="BJ24267" s="136"/>
    </row>
    <row r="24268" spans="5:62" ht="14.25" customHeight="1" x14ac:dyDescent="0.25">
      <c r="E24268" s="113"/>
      <c r="H24268" s="133"/>
      <c r="T24268" s="133"/>
      <c r="X24268" s="131"/>
      <c r="Y24268" s="133"/>
      <c r="AJ24268" s="133"/>
      <c r="AO24268" s="135"/>
      <c r="AP24268" s="135"/>
      <c r="BJ24268" s="136"/>
    </row>
    <row r="24269" spans="5:62" ht="14.25" customHeight="1" x14ac:dyDescent="0.25">
      <c r="E24269" s="113"/>
      <c r="H24269" s="133"/>
      <c r="T24269" s="133"/>
      <c r="X24269" s="131"/>
      <c r="Y24269" s="133"/>
      <c r="AJ24269" s="133"/>
      <c r="AO24269" s="135"/>
      <c r="AP24269" s="135"/>
      <c r="BJ24269" s="136"/>
    </row>
    <row r="24270" spans="5:62" ht="14.25" customHeight="1" x14ac:dyDescent="0.25">
      <c r="E24270" s="113"/>
      <c r="H24270" s="133"/>
      <c r="T24270" s="133"/>
      <c r="X24270" s="131"/>
      <c r="Y24270" s="133"/>
      <c r="AJ24270" s="133"/>
      <c r="AO24270" s="135"/>
      <c r="AP24270" s="135"/>
      <c r="BJ24270" s="136"/>
    </row>
    <row r="24271" spans="5:62" ht="14.25" customHeight="1" x14ac:dyDescent="0.25">
      <c r="E24271" s="113"/>
      <c r="H24271" s="133"/>
      <c r="T24271" s="133"/>
      <c r="X24271" s="131"/>
      <c r="Y24271" s="133"/>
      <c r="AJ24271" s="133"/>
      <c r="AO24271" s="135"/>
      <c r="AP24271" s="135"/>
      <c r="BJ24271" s="136"/>
    </row>
    <row r="24272" spans="5:62" ht="14.25" customHeight="1" x14ac:dyDescent="0.25">
      <c r="E24272" s="113"/>
      <c r="H24272" s="133"/>
      <c r="T24272" s="133"/>
      <c r="X24272" s="131"/>
      <c r="Y24272" s="133"/>
      <c r="AJ24272" s="133"/>
      <c r="AO24272" s="135"/>
      <c r="AP24272" s="135"/>
      <c r="BJ24272" s="136"/>
    </row>
    <row r="24273" spans="5:62" ht="14.25" customHeight="1" x14ac:dyDescent="0.25">
      <c r="E24273" s="113"/>
      <c r="H24273" s="133"/>
      <c r="T24273" s="133"/>
      <c r="X24273" s="131"/>
      <c r="Y24273" s="133"/>
      <c r="AJ24273" s="133"/>
      <c r="AO24273" s="135"/>
      <c r="AP24273" s="135"/>
      <c r="BJ24273" s="136"/>
    </row>
    <row r="24274" spans="5:62" ht="14.25" customHeight="1" x14ac:dyDescent="0.25">
      <c r="E24274" s="113"/>
      <c r="H24274" s="133"/>
      <c r="T24274" s="133"/>
      <c r="X24274" s="131"/>
      <c r="Y24274" s="133"/>
      <c r="AJ24274" s="133"/>
      <c r="AO24274" s="135"/>
      <c r="AP24274" s="135"/>
      <c r="BJ24274" s="136"/>
    </row>
    <row r="24275" spans="5:62" ht="14.25" customHeight="1" x14ac:dyDescent="0.25">
      <c r="E24275" s="113"/>
      <c r="H24275" s="133"/>
      <c r="T24275" s="133"/>
      <c r="X24275" s="131"/>
      <c r="Y24275" s="133"/>
      <c r="AJ24275" s="133"/>
      <c r="AO24275" s="135"/>
      <c r="AP24275" s="135"/>
      <c r="BJ24275" s="136"/>
    </row>
    <row r="24276" spans="5:62" ht="14.25" customHeight="1" x14ac:dyDescent="0.25">
      <c r="E24276" s="113"/>
      <c r="H24276" s="133"/>
      <c r="T24276" s="133"/>
      <c r="X24276" s="131"/>
      <c r="Y24276" s="133"/>
      <c r="AJ24276" s="133"/>
      <c r="AO24276" s="135"/>
      <c r="AP24276" s="135"/>
      <c r="BJ24276" s="136"/>
    </row>
    <row r="24277" spans="5:62" ht="14.25" customHeight="1" x14ac:dyDescent="0.25">
      <c r="E24277" s="113"/>
      <c r="H24277" s="133"/>
      <c r="T24277" s="133"/>
      <c r="X24277" s="131"/>
      <c r="Y24277" s="133"/>
      <c r="AJ24277" s="133"/>
      <c r="AO24277" s="135"/>
      <c r="AP24277" s="135"/>
      <c r="BJ24277" s="136"/>
    </row>
    <row r="24278" spans="5:62" ht="14.25" customHeight="1" x14ac:dyDescent="0.25">
      <c r="E24278" s="113"/>
      <c r="H24278" s="133"/>
      <c r="T24278" s="133"/>
      <c r="X24278" s="131"/>
      <c r="Y24278" s="133"/>
      <c r="AJ24278" s="133"/>
      <c r="AO24278" s="135"/>
      <c r="AP24278" s="135"/>
      <c r="BJ24278" s="136"/>
    </row>
    <row r="24279" spans="5:62" ht="14.25" customHeight="1" x14ac:dyDescent="0.25">
      <c r="E24279" s="113"/>
      <c r="H24279" s="133"/>
      <c r="T24279" s="133"/>
      <c r="X24279" s="131"/>
      <c r="Y24279" s="133"/>
      <c r="AJ24279" s="133"/>
      <c r="AO24279" s="135"/>
      <c r="AP24279" s="135"/>
      <c r="BJ24279" s="136"/>
    </row>
    <row r="24280" spans="5:62" ht="14.25" customHeight="1" x14ac:dyDescent="0.25">
      <c r="E24280" s="113"/>
      <c r="H24280" s="133"/>
      <c r="T24280" s="133"/>
      <c r="X24280" s="131"/>
      <c r="Y24280" s="133"/>
      <c r="AJ24280" s="133"/>
      <c r="AO24280" s="135"/>
      <c r="AP24280" s="135"/>
      <c r="BJ24280" s="136"/>
    </row>
    <row r="24281" spans="5:62" ht="14.25" customHeight="1" x14ac:dyDescent="0.25">
      <c r="E24281" s="113"/>
      <c r="H24281" s="133"/>
      <c r="T24281" s="133"/>
      <c r="X24281" s="131"/>
      <c r="Y24281" s="133"/>
      <c r="AJ24281" s="133"/>
      <c r="AO24281" s="135"/>
      <c r="AP24281" s="135"/>
      <c r="BJ24281" s="136"/>
    </row>
    <row r="24282" spans="5:62" ht="14.25" customHeight="1" x14ac:dyDescent="0.25">
      <c r="E24282" s="113"/>
      <c r="H24282" s="133"/>
      <c r="T24282" s="133"/>
      <c r="X24282" s="131"/>
      <c r="Y24282" s="133"/>
      <c r="AJ24282" s="133"/>
      <c r="AO24282" s="135"/>
      <c r="AP24282" s="135"/>
      <c r="BJ24282" s="136"/>
    </row>
    <row r="24283" spans="5:62" ht="14.25" customHeight="1" x14ac:dyDescent="0.25">
      <c r="E24283" s="113"/>
      <c r="H24283" s="133"/>
      <c r="T24283" s="133"/>
      <c r="X24283" s="131"/>
      <c r="Y24283" s="133"/>
      <c r="AJ24283" s="133"/>
      <c r="AO24283" s="135"/>
      <c r="AP24283" s="135"/>
      <c r="BJ24283" s="136"/>
    </row>
    <row r="24284" spans="5:62" ht="14.25" customHeight="1" x14ac:dyDescent="0.25">
      <c r="E24284" s="113"/>
      <c r="H24284" s="133"/>
      <c r="T24284" s="133"/>
      <c r="X24284" s="131"/>
      <c r="Y24284" s="133"/>
      <c r="AJ24284" s="133"/>
      <c r="AO24284" s="135"/>
      <c r="AP24284" s="135"/>
      <c r="BJ24284" s="136"/>
    </row>
    <row r="24285" spans="5:62" ht="14.25" customHeight="1" x14ac:dyDescent="0.25">
      <c r="E24285" s="113"/>
      <c r="H24285" s="133"/>
      <c r="T24285" s="133"/>
      <c r="X24285" s="131"/>
      <c r="Y24285" s="133"/>
      <c r="AJ24285" s="133"/>
      <c r="AO24285" s="135"/>
      <c r="AP24285" s="135"/>
      <c r="BJ24285" s="136"/>
    </row>
    <row r="24286" spans="5:62" ht="14.25" customHeight="1" x14ac:dyDescent="0.25">
      <c r="E24286" s="113"/>
      <c r="H24286" s="133"/>
      <c r="T24286" s="133"/>
      <c r="X24286" s="131"/>
      <c r="Y24286" s="133"/>
      <c r="AJ24286" s="133"/>
      <c r="AO24286" s="135"/>
      <c r="AP24286" s="135"/>
      <c r="BJ24286" s="136"/>
    </row>
    <row r="24287" spans="5:62" ht="14.25" customHeight="1" x14ac:dyDescent="0.25">
      <c r="E24287" s="113"/>
      <c r="H24287" s="133"/>
      <c r="T24287" s="133"/>
      <c r="X24287" s="131"/>
      <c r="Y24287" s="133"/>
      <c r="AJ24287" s="133"/>
      <c r="AO24287" s="135"/>
      <c r="AP24287" s="135"/>
      <c r="BJ24287" s="136"/>
    </row>
    <row r="24288" spans="5:62" ht="14.25" customHeight="1" x14ac:dyDescent="0.25">
      <c r="E24288" s="113"/>
      <c r="H24288" s="133"/>
      <c r="T24288" s="133"/>
      <c r="X24288" s="131"/>
      <c r="Y24288" s="133"/>
      <c r="AJ24288" s="133"/>
      <c r="AO24288" s="135"/>
      <c r="AP24288" s="135"/>
      <c r="BJ24288" s="136"/>
    </row>
    <row r="24289" spans="5:62" ht="14.25" customHeight="1" x14ac:dyDescent="0.25">
      <c r="E24289" s="113"/>
      <c r="H24289" s="133"/>
      <c r="T24289" s="133"/>
      <c r="X24289" s="131"/>
      <c r="Y24289" s="133"/>
      <c r="AJ24289" s="133"/>
      <c r="AO24289" s="135"/>
      <c r="AP24289" s="135"/>
      <c r="BJ24289" s="136"/>
    </row>
    <row r="24290" spans="5:62" ht="14.25" customHeight="1" x14ac:dyDescent="0.25">
      <c r="E24290" s="113"/>
      <c r="H24290" s="133"/>
      <c r="T24290" s="133"/>
      <c r="X24290" s="131"/>
      <c r="Y24290" s="133"/>
      <c r="AJ24290" s="133"/>
      <c r="AO24290" s="135"/>
      <c r="AP24290" s="135"/>
      <c r="BJ24290" s="136"/>
    </row>
    <row r="24291" spans="5:62" ht="14.25" customHeight="1" x14ac:dyDescent="0.25">
      <c r="E24291" s="113"/>
      <c r="H24291" s="133"/>
      <c r="T24291" s="133"/>
      <c r="X24291" s="131"/>
      <c r="Y24291" s="133"/>
      <c r="AJ24291" s="133"/>
      <c r="AO24291" s="135"/>
      <c r="AP24291" s="135"/>
      <c r="BJ24291" s="136"/>
    </row>
    <row r="24292" spans="5:62" ht="14.25" customHeight="1" x14ac:dyDescent="0.25">
      <c r="E24292" s="113"/>
      <c r="H24292" s="133"/>
      <c r="T24292" s="133"/>
      <c r="X24292" s="131"/>
      <c r="Y24292" s="133"/>
      <c r="AJ24292" s="133"/>
      <c r="AO24292" s="135"/>
      <c r="AP24292" s="135"/>
      <c r="BJ24292" s="136"/>
    </row>
    <row r="24293" spans="5:62" ht="14.25" customHeight="1" x14ac:dyDescent="0.25">
      <c r="E24293" s="113"/>
      <c r="H24293" s="133"/>
      <c r="T24293" s="133"/>
      <c r="X24293" s="131"/>
      <c r="Y24293" s="133"/>
      <c r="AJ24293" s="133"/>
      <c r="AO24293" s="135"/>
      <c r="AP24293" s="135"/>
      <c r="BJ24293" s="136"/>
    </row>
    <row r="24294" spans="5:62" ht="14.25" customHeight="1" x14ac:dyDescent="0.25">
      <c r="E24294" s="113"/>
      <c r="H24294" s="133"/>
      <c r="T24294" s="133"/>
      <c r="X24294" s="131"/>
      <c r="Y24294" s="133"/>
      <c r="AJ24294" s="133"/>
      <c r="AO24294" s="135"/>
      <c r="AP24294" s="135"/>
      <c r="BJ24294" s="136"/>
    </row>
    <row r="24295" spans="5:62" ht="14.25" customHeight="1" x14ac:dyDescent="0.25">
      <c r="E24295" s="113"/>
      <c r="H24295" s="133"/>
      <c r="T24295" s="133"/>
      <c r="X24295" s="131"/>
      <c r="Y24295" s="133"/>
      <c r="AJ24295" s="133"/>
      <c r="AO24295" s="135"/>
      <c r="AP24295" s="135"/>
      <c r="BJ24295" s="136"/>
    </row>
    <row r="24296" spans="5:62" ht="14.25" customHeight="1" x14ac:dyDescent="0.25">
      <c r="E24296" s="113"/>
      <c r="H24296" s="133"/>
      <c r="T24296" s="133"/>
      <c r="X24296" s="131"/>
      <c r="Y24296" s="133"/>
      <c r="AJ24296" s="133"/>
      <c r="AO24296" s="135"/>
      <c r="AP24296" s="135"/>
      <c r="BJ24296" s="136"/>
    </row>
    <row r="24297" spans="5:62" ht="14.25" customHeight="1" x14ac:dyDescent="0.25">
      <c r="E24297" s="113"/>
      <c r="H24297" s="133"/>
      <c r="T24297" s="133"/>
      <c r="X24297" s="131"/>
      <c r="Y24297" s="133"/>
      <c r="AJ24297" s="133"/>
      <c r="AO24297" s="135"/>
      <c r="AP24297" s="135"/>
      <c r="BJ24297" s="136"/>
    </row>
    <row r="24298" spans="5:62" ht="14.25" customHeight="1" x14ac:dyDescent="0.25">
      <c r="E24298" s="113"/>
      <c r="H24298" s="133"/>
      <c r="T24298" s="133"/>
      <c r="X24298" s="131"/>
      <c r="Y24298" s="133"/>
      <c r="AJ24298" s="133"/>
      <c r="AO24298" s="135"/>
      <c r="AP24298" s="135"/>
      <c r="BJ24298" s="136"/>
    </row>
    <row r="24299" spans="5:62" ht="14.25" customHeight="1" x14ac:dyDescent="0.25">
      <c r="E24299" s="113"/>
      <c r="H24299" s="133"/>
      <c r="T24299" s="133"/>
      <c r="X24299" s="131"/>
      <c r="Y24299" s="133"/>
      <c r="AJ24299" s="133"/>
      <c r="AO24299" s="135"/>
      <c r="AP24299" s="135"/>
      <c r="BJ24299" s="136"/>
    </row>
    <row r="24300" spans="5:62" ht="14.25" customHeight="1" x14ac:dyDescent="0.25">
      <c r="E24300" s="113"/>
      <c r="H24300" s="133"/>
      <c r="T24300" s="133"/>
      <c r="X24300" s="131"/>
      <c r="Y24300" s="133"/>
      <c r="AJ24300" s="133"/>
      <c r="AO24300" s="135"/>
      <c r="AP24300" s="135"/>
      <c r="BJ24300" s="136"/>
    </row>
    <row r="24301" spans="5:62" ht="14.25" customHeight="1" x14ac:dyDescent="0.25">
      <c r="E24301" s="113"/>
      <c r="H24301" s="133"/>
      <c r="T24301" s="133"/>
      <c r="X24301" s="131"/>
      <c r="Y24301" s="133"/>
      <c r="AJ24301" s="133"/>
      <c r="AO24301" s="135"/>
      <c r="AP24301" s="135"/>
      <c r="BJ24301" s="136"/>
    </row>
    <row r="24302" spans="5:62" ht="14.25" customHeight="1" x14ac:dyDescent="0.25">
      <c r="E24302" s="113"/>
      <c r="H24302" s="133"/>
      <c r="T24302" s="133"/>
      <c r="X24302" s="131"/>
      <c r="Y24302" s="133"/>
      <c r="AJ24302" s="133"/>
      <c r="AO24302" s="135"/>
      <c r="AP24302" s="135"/>
      <c r="BJ24302" s="136"/>
    </row>
    <row r="24303" spans="5:62" ht="14.25" customHeight="1" x14ac:dyDescent="0.25">
      <c r="E24303" s="113"/>
      <c r="H24303" s="133"/>
      <c r="T24303" s="133"/>
      <c r="X24303" s="131"/>
      <c r="Y24303" s="133"/>
      <c r="AJ24303" s="133"/>
      <c r="AO24303" s="135"/>
      <c r="AP24303" s="135"/>
      <c r="BJ24303" s="136"/>
    </row>
    <row r="24304" spans="5:62" ht="14.25" customHeight="1" x14ac:dyDescent="0.25">
      <c r="E24304" s="113"/>
      <c r="H24304" s="133"/>
      <c r="T24304" s="133"/>
      <c r="X24304" s="131"/>
      <c r="Y24304" s="133"/>
      <c r="AJ24304" s="133"/>
      <c r="AO24304" s="135"/>
      <c r="AP24304" s="135"/>
      <c r="BJ24304" s="136"/>
    </row>
    <row r="24305" spans="5:62" ht="14.25" customHeight="1" x14ac:dyDescent="0.25">
      <c r="E24305" s="113"/>
      <c r="H24305" s="133"/>
      <c r="T24305" s="133"/>
      <c r="X24305" s="131"/>
      <c r="Y24305" s="133"/>
      <c r="AJ24305" s="133"/>
      <c r="AO24305" s="135"/>
      <c r="AP24305" s="135"/>
      <c r="BJ24305" s="136"/>
    </row>
    <row r="24306" spans="5:62" ht="14.25" customHeight="1" x14ac:dyDescent="0.25">
      <c r="E24306" s="113"/>
      <c r="H24306" s="133"/>
      <c r="T24306" s="133"/>
      <c r="X24306" s="131"/>
      <c r="Y24306" s="133"/>
      <c r="AJ24306" s="133"/>
      <c r="AO24306" s="135"/>
      <c r="AP24306" s="135"/>
      <c r="BJ24306" s="136"/>
    </row>
    <row r="24307" spans="5:62" ht="14.25" customHeight="1" x14ac:dyDescent="0.25">
      <c r="E24307" s="113"/>
      <c r="H24307" s="133"/>
      <c r="T24307" s="133"/>
      <c r="X24307" s="131"/>
      <c r="Y24307" s="133"/>
      <c r="AJ24307" s="133"/>
      <c r="AO24307" s="135"/>
      <c r="AP24307" s="135"/>
      <c r="BJ24307" s="136"/>
    </row>
    <row r="24308" spans="5:62" ht="14.25" customHeight="1" x14ac:dyDescent="0.25">
      <c r="E24308" s="113"/>
      <c r="H24308" s="133"/>
      <c r="T24308" s="133"/>
      <c r="X24308" s="131"/>
      <c r="Y24308" s="133"/>
      <c r="AJ24308" s="133"/>
      <c r="AO24308" s="135"/>
      <c r="AP24308" s="135"/>
      <c r="BJ24308" s="136"/>
    </row>
    <row r="24309" spans="5:62" ht="14.25" customHeight="1" x14ac:dyDescent="0.25">
      <c r="E24309" s="113"/>
      <c r="H24309" s="133"/>
      <c r="T24309" s="133"/>
      <c r="X24309" s="131"/>
      <c r="Y24309" s="133"/>
      <c r="AJ24309" s="133"/>
      <c r="AO24309" s="135"/>
      <c r="AP24309" s="135"/>
      <c r="BJ24309" s="136"/>
    </row>
    <row r="24310" spans="5:62" ht="14.25" customHeight="1" x14ac:dyDescent="0.25">
      <c r="E24310" s="113"/>
      <c r="H24310" s="133"/>
      <c r="T24310" s="133"/>
      <c r="X24310" s="131"/>
      <c r="Y24310" s="133"/>
      <c r="AJ24310" s="133"/>
      <c r="AO24310" s="135"/>
      <c r="AP24310" s="135"/>
      <c r="BJ24310" s="136"/>
    </row>
    <row r="24311" spans="5:62" ht="14.25" customHeight="1" x14ac:dyDescent="0.25">
      <c r="E24311" s="113"/>
      <c r="H24311" s="133"/>
      <c r="T24311" s="133"/>
      <c r="X24311" s="131"/>
      <c r="Y24311" s="133"/>
      <c r="AJ24311" s="133"/>
      <c r="AO24311" s="135"/>
      <c r="AP24311" s="135"/>
      <c r="BJ24311" s="136"/>
    </row>
    <row r="24312" spans="5:62" ht="14.25" customHeight="1" x14ac:dyDescent="0.25">
      <c r="E24312" s="113"/>
      <c r="H24312" s="133"/>
      <c r="T24312" s="133"/>
      <c r="X24312" s="131"/>
      <c r="Y24312" s="133"/>
      <c r="AJ24312" s="133"/>
      <c r="AO24312" s="135"/>
      <c r="AP24312" s="135"/>
      <c r="BJ24312" s="136"/>
    </row>
    <row r="24313" spans="5:62" ht="14.25" customHeight="1" x14ac:dyDescent="0.25">
      <c r="E24313" s="113"/>
      <c r="H24313" s="133"/>
      <c r="T24313" s="133"/>
      <c r="X24313" s="131"/>
      <c r="Y24313" s="133"/>
      <c r="AJ24313" s="133"/>
      <c r="AO24313" s="135"/>
      <c r="AP24313" s="135"/>
      <c r="BJ24313" s="136"/>
    </row>
    <row r="24314" spans="5:62" ht="14.25" customHeight="1" x14ac:dyDescent="0.25">
      <c r="E24314" s="113"/>
      <c r="H24314" s="133"/>
      <c r="T24314" s="133"/>
      <c r="X24314" s="131"/>
      <c r="Y24314" s="133"/>
      <c r="AJ24314" s="133"/>
      <c r="AO24314" s="135"/>
      <c r="AP24314" s="135"/>
      <c r="BJ24314" s="136"/>
    </row>
    <row r="24315" spans="5:62" ht="14.25" customHeight="1" x14ac:dyDescent="0.25">
      <c r="E24315" s="113"/>
      <c r="H24315" s="133"/>
      <c r="T24315" s="133"/>
      <c r="X24315" s="131"/>
      <c r="Y24315" s="133"/>
      <c r="AJ24315" s="133"/>
      <c r="AO24315" s="135"/>
      <c r="AP24315" s="135"/>
      <c r="BJ24315" s="136"/>
    </row>
    <row r="24316" spans="5:62" ht="14.25" customHeight="1" x14ac:dyDescent="0.25">
      <c r="E24316" s="113"/>
      <c r="H24316" s="133"/>
      <c r="T24316" s="133"/>
      <c r="X24316" s="131"/>
      <c r="Y24316" s="133"/>
      <c r="AJ24316" s="133"/>
      <c r="AO24316" s="135"/>
      <c r="AP24316" s="135"/>
      <c r="BJ24316" s="136"/>
    </row>
    <row r="24317" spans="5:62" ht="14.25" customHeight="1" x14ac:dyDescent="0.25">
      <c r="E24317" s="113"/>
      <c r="H24317" s="133"/>
      <c r="T24317" s="133"/>
      <c r="X24317" s="131"/>
      <c r="Y24317" s="133"/>
      <c r="AJ24317" s="133"/>
      <c r="AO24317" s="135"/>
      <c r="AP24317" s="135"/>
      <c r="BJ24317" s="136"/>
    </row>
    <row r="24318" spans="5:62" ht="14.25" customHeight="1" x14ac:dyDescent="0.25">
      <c r="E24318" s="113"/>
      <c r="H24318" s="133"/>
      <c r="T24318" s="133"/>
      <c r="X24318" s="131"/>
      <c r="Y24318" s="133"/>
      <c r="AJ24318" s="133"/>
      <c r="AO24318" s="135"/>
      <c r="AP24318" s="135"/>
      <c r="BJ24318" s="136"/>
    </row>
    <row r="24319" spans="5:62" ht="14.25" customHeight="1" x14ac:dyDescent="0.25">
      <c r="E24319" s="113"/>
      <c r="H24319" s="133"/>
      <c r="T24319" s="133"/>
      <c r="X24319" s="131"/>
      <c r="Y24319" s="133"/>
      <c r="AJ24319" s="133"/>
      <c r="AO24319" s="135"/>
      <c r="AP24319" s="135"/>
      <c r="BJ24319" s="136"/>
    </row>
    <row r="24320" spans="5:62" ht="14.25" customHeight="1" x14ac:dyDescent="0.25">
      <c r="E24320" s="113"/>
      <c r="H24320" s="133"/>
      <c r="T24320" s="133"/>
      <c r="X24320" s="131"/>
      <c r="Y24320" s="133"/>
      <c r="AJ24320" s="133"/>
      <c r="AO24320" s="135"/>
      <c r="AP24320" s="135"/>
      <c r="BJ24320" s="136"/>
    </row>
    <row r="24321" spans="5:62" ht="14.25" customHeight="1" x14ac:dyDescent="0.25">
      <c r="E24321" s="113"/>
      <c r="H24321" s="133"/>
      <c r="T24321" s="133"/>
      <c r="X24321" s="131"/>
      <c r="Y24321" s="133"/>
      <c r="AJ24321" s="133"/>
      <c r="AO24321" s="135"/>
      <c r="AP24321" s="135"/>
      <c r="BJ24321" s="136"/>
    </row>
    <row r="24322" spans="5:62" ht="14.25" customHeight="1" x14ac:dyDescent="0.25">
      <c r="E24322" s="113"/>
      <c r="H24322" s="133"/>
      <c r="T24322" s="133"/>
      <c r="X24322" s="131"/>
      <c r="Y24322" s="133"/>
      <c r="AJ24322" s="133"/>
      <c r="AO24322" s="135"/>
      <c r="AP24322" s="135"/>
      <c r="BJ24322" s="136"/>
    </row>
    <row r="24323" spans="5:62" ht="14.25" customHeight="1" x14ac:dyDescent="0.25">
      <c r="E24323" s="113"/>
      <c r="H24323" s="133"/>
      <c r="T24323" s="133"/>
      <c r="X24323" s="131"/>
      <c r="Y24323" s="133"/>
      <c r="AJ24323" s="133"/>
      <c r="AO24323" s="135"/>
      <c r="AP24323" s="135"/>
      <c r="BJ24323" s="136"/>
    </row>
    <row r="24324" spans="5:62" ht="14.25" customHeight="1" x14ac:dyDescent="0.25">
      <c r="E24324" s="113"/>
      <c r="H24324" s="133"/>
      <c r="T24324" s="133"/>
      <c r="X24324" s="131"/>
      <c r="Y24324" s="133"/>
      <c r="AJ24324" s="133"/>
      <c r="AO24324" s="135"/>
      <c r="AP24324" s="135"/>
      <c r="BJ24324" s="136"/>
    </row>
    <row r="24325" spans="5:62" ht="14.25" customHeight="1" x14ac:dyDescent="0.25">
      <c r="E24325" s="113"/>
      <c r="H24325" s="133"/>
      <c r="T24325" s="133"/>
      <c r="X24325" s="131"/>
      <c r="Y24325" s="133"/>
      <c r="AJ24325" s="133"/>
      <c r="AO24325" s="135"/>
      <c r="AP24325" s="135"/>
      <c r="BJ24325" s="136"/>
    </row>
    <row r="24326" spans="5:62" ht="14.25" customHeight="1" x14ac:dyDescent="0.25">
      <c r="E24326" s="113"/>
      <c r="H24326" s="133"/>
      <c r="T24326" s="133"/>
      <c r="X24326" s="131"/>
      <c r="Y24326" s="133"/>
      <c r="AJ24326" s="133"/>
      <c r="AO24326" s="135"/>
      <c r="AP24326" s="135"/>
      <c r="BJ24326" s="136"/>
    </row>
    <row r="24327" spans="5:62" ht="14.25" customHeight="1" x14ac:dyDescent="0.25">
      <c r="E24327" s="113"/>
      <c r="H24327" s="133"/>
      <c r="T24327" s="133"/>
      <c r="X24327" s="131"/>
      <c r="Y24327" s="133"/>
      <c r="AJ24327" s="133"/>
      <c r="AO24327" s="135"/>
      <c r="AP24327" s="135"/>
      <c r="BJ24327" s="136"/>
    </row>
    <row r="24328" spans="5:62" ht="14.25" customHeight="1" x14ac:dyDescent="0.25">
      <c r="E24328" s="113"/>
      <c r="H24328" s="133"/>
      <c r="T24328" s="133"/>
      <c r="X24328" s="131"/>
      <c r="Y24328" s="133"/>
      <c r="AJ24328" s="133"/>
      <c r="AO24328" s="135"/>
      <c r="AP24328" s="135"/>
      <c r="BJ24328" s="136"/>
    </row>
    <row r="24329" spans="5:62" ht="14.25" customHeight="1" x14ac:dyDescent="0.25">
      <c r="E24329" s="113"/>
      <c r="H24329" s="133"/>
      <c r="T24329" s="133"/>
      <c r="X24329" s="131"/>
      <c r="Y24329" s="133"/>
      <c r="AJ24329" s="133"/>
      <c r="AO24329" s="135"/>
      <c r="AP24329" s="135"/>
      <c r="BJ24329" s="136"/>
    </row>
    <row r="24330" spans="5:62" ht="14.25" customHeight="1" x14ac:dyDescent="0.25">
      <c r="E24330" s="113"/>
      <c r="H24330" s="133"/>
      <c r="T24330" s="133"/>
      <c r="X24330" s="131"/>
      <c r="Y24330" s="133"/>
      <c r="AJ24330" s="133"/>
      <c r="AO24330" s="135"/>
      <c r="AP24330" s="135"/>
      <c r="BJ24330" s="136"/>
    </row>
    <row r="24331" spans="5:62" ht="14.25" customHeight="1" x14ac:dyDescent="0.25">
      <c r="E24331" s="113"/>
      <c r="H24331" s="133"/>
      <c r="T24331" s="133"/>
      <c r="X24331" s="131"/>
      <c r="Y24331" s="133"/>
      <c r="AJ24331" s="133"/>
      <c r="AO24331" s="135"/>
      <c r="AP24331" s="135"/>
      <c r="BJ24331" s="136"/>
    </row>
    <row r="24332" spans="5:62" ht="14.25" customHeight="1" x14ac:dyDescent="0.25">
      <c r="E24332" s="113"/>
      <c r="H24332" s="133"/>
      <c r="T24332" s="133"/>
      <c r="X24332" s="131"/>
      <c r="Y24332" s="133"/>
      <c r="AJ24332" s="133"/>
      <c r="AO24332" s="135"/>
      <c r="AP24332" s="135"/>
      <c r="BJ24332" s="136"/>
    </row>
    <row r="24333" spans="5:62" ht="14.25" customHeight="1" x14ac:dyDescent="0.25">
      <c r="E24333" s="113"/>
      <c r="H24333" s="133"/>
      <c r="T24333" s="133"/>
      <c r="X24333" s="131"/>
      <c r="Y24333" s="133"/>
      <c r="AJ24333" s="133"/>
      <c r="AO24333" s="135"/>
      <c r="AP24333" s="135"/>
      <c r="BJ24333" s="136"/>
    </row>
    <row r="24334" spans="5:62" ht="14.25" customHeight="1" x14ac:dyDescent="0.25">
      <c r="E24334" s="113"/>
      <c r="H24334" s="133"/>
      <c r="T24334" s="133"/>
      <c r="X24334" s="131"/>
      <c r="Y24334" s="133"/>
      <c r="AJ24334" s="133"/>
      <c r="AO24334" s="135"/>
      <c r="AP24334" s="135"/>
      <c r="BJ24334" s="136"/>
    </row>
    <row r="24335" spans="5:62" ht="14.25" customHeight="1" x14ac:dyDescent="0.25">
      <c r="E24335" s="113"/>
      <c r="H24335" s="133"/>
      <c r="T24335" s="133"/>
      <c r="X24335" s="131"/>
      <c r="Y24335" s="133"/>
      <c r="AJ24335" s="133"/>
      <c r="AO24335" s="135"/>
      <c r="AP24335" s="135"/>
      <c r="BJ24335" s="136"/>
    </row>
    <row r="24336" spans="5:62" ht="14.25" customHeight="1" x14ac:dyDescent="0.25">
      <c r="E24336" s="113"/>
      <c r="H24336" s="133"/>
      <c r="T24336" s="133"/>
      <c r="X24336" s="131"/>
      <c r="Y24336" s="133"/>
      <c r="AJ24336" s="133"/>
      <c r="AO24336" s="135"/>
      <c r="AP24336" s="135"/>
      <c r="BJ24336" s="136"/>
    </row>
    <row r="24337" spans="5:62" ht="14.25" customHeight="1" x14ac:dyDescent="0.25">
      <c r="E24337" s="113"/>
      <c r="H24337" s="133"/>
      <c r="T24337" s="133"/>
      <c r="X24337" s="131"/>
      <c r="Y24337" s="133"/>
      <c r="AJ24337" s="133"/>
      <c r="AO24337" s="135"/>
      <c r="AP24337" s="135"/>
      <c r="BJ24337" s="136"/>
    </row>
    <row r="24338" spans="5:62" ht="14.25" customHeight="1" x14ac:dyDescent="0.25">
      <c r="E24338" s="113"/>
      <c r="H24338" s="133"/>
      <c r="T24338" s="133"/>
      <c r="X24338" s="131"/>
      <c r="Y24338" s="133"/>
      <c r="AJ24338" s="133"/>
      <c r="AO24338" s="135"/>
      <c r="AP24338" s="135"/>
      <c r="BJ24338" s="136"/>
    </row>
    <row r="24339" spans="5:62" ht="14.25" customHeight="1" x14ac:dyDescent="0.25">
      <c r="E24339" s="113"/>
      <c r="H24339" s="133"/>
      <c r="T24339" s="133"/>
      <c r="X24339" s="131"/>
      <c r="Y24339" s="133"/>
      <c r="AJ24339" s="133"/>
      <c r="AO24339" s="135"/>
      <c r="AP24339" s="135"/>
      <c r="BJ24339" s="136"/>
    </row>
    <row r="24340" spans="5:62" ht="14.25" customHeight="1" x14ac:dyDescent="0.25">
      <c r="E24340" s="113"/>
      <c r="H24340" s="133"/>
      <c r="T24340" s="133"/>
      <c r="X24340" s="131"/>
      <c r="Y24340" s="133"/>
      <c r="AJ24340" s="133"/>
      <c r="AO24340" s="135"/>
      <c r="AP24340" s="135"/>
      <c r="BJ24340" s="136"/>
    </row>
    <row r="24341" spans="5:62" ht="14.25" customHeight="1" x14ac:dyDescent="0.25">
      <c r="E24341" s="113"/>
      <c r="H24341" s="133"/>
      <c r="T24341" s="133"/>
      <c r="X24341" s="131"/>
      <c r="Y24341" s="133"/>
      <c r="AJ24341" s="133"/>
      <c r="AO24341" s="135"/>
      <c r="AP24341" s="135"/>
      <c r="BJ24341" s="136"/>
    </row>
    <row r="24342" spans="5:62" ht="14.25" customHeight="1" x14ac:dyDescent="0.25">
      <c r="E24342" s="113"/>
      <c r="H24342" s="133"/>
      <c r="T24342" s="133"/>
      <c r="X24342" s="131"/>
      <c r="Y24342" s="133"/>
      <c r="AJ24342" s="133"/>
      <c r="AO24342" s="135"/>
      <c r="AP24342" s="135"/>
      <c r="BJ24342" s="136"/>
    </row>
    <row r="24343" spans="5:62" ht="14.25" customHeight="1" x14ac:dyDescent="0.25">
      <c r="E24343" s="113"/>
      <c r="H24343" s="133"/>
      <c r="T24343" s="133"/>
      <c r="X24343" s="131"/>
      <c r="Y24343" s="133"/>
      <c r="AJ24343" s="133"/>
      <c r="AO24343" s="135"/>
      <c r="AP24343" s="135"/>
      <c r="BJ24343" s="136"/>
    </row>
    <row r="24344" spans="5:62" ht="14.25" customHeight="1" x14ac:dyDescent="0.25">
      <c r="E24344" s="113"/>
      <c r="H24344" s="133"/>
      <c r="T24344" s="133"/>
      <c r="X24344" s="131"/>
      <c r="Y24344" s="133"/>
      <c r="AJ24344" s="133"/>
      <c r="AO24344" s="135"/>
      <c r="AP24344" s="135"/>
      <c r="BJ24344" s="136"/>
    </row>
    <row r="24345" spans="5:62" ht="14.25" customHeight="1" x14ac:dyDescent="0.25">
      <c r="E24345" s="113"/>
      <c r="H24345" s="133"/>
      <c r="T24345" s="133"/>
      <c r="X24345" s="131"/>
      <c r="Y24345" s="133"/>
      <c r="AJ24345" s="133"/>
      <c r="AO24345" s="135"/>
      <c r="AP24345" s="135"/>
      <c r="BJ24345" s="136"/>
    </row>
    <row r="24346" spans="5:62" ht="14.25" customHeight="1" x14ac:dyDescent="0.25">
      <c r="E24346" s="113"/>
      <c r="H24346" s="133"/>
      <c r="T24346" s="133"/>
      <c r="X24346" s="131"/>
      <c r="Y24346" s="133"/>
      <c r="AJ24346" s="133"/>
      <c r="AO24346" s="135"/>
      <c r="AP24346" s="135"/>
      <c r="BJ24346" s="136"/>
    </row>
    <row r="24347" spans="5:62" ht="14.25" customHeight="1" x14ac:dyDescent="0.25">
      <c r="E24347" s="113"/>
      <c r="H24347" s="133"/>
      <c r="T24347" s="133"/>
      <c r="X24347" s="131"/>
      <c r="Y24347" s="133"/>
      <c r="AJ24347" s="133"/>
      <c r="AO24347" s="135"/>
      <c r="AP24347" s="135"/>
      <c r="BJ24347" s="136"/>
    </row>
    <row r="24348" spans="5:62" ht="14.25" customHeight="1" x14ac:dyDescent="0.25">
      <c r="E24348" s="113"/>
      <c r="H24348" s="133"/>
      <c r="T24348" s="133"/>
      <c r="X24348" s="131"/>
      <c r="Y24348" s="133"/>
      <c r="AJ24348" s="133"/>
      <c r="AO24348" s="135"/>
      <c r="AP24348" s="135"/>
      <c r="BJ24348" s="136"/>
    </row>
    <row r="24349" spans="5:62" ht="14.25" customHeight="1" x14ac:dyDescent="0.25">
      <c r="E24349" s="113"/>
      <c r="H24349" s="133"/>
      <c r="T24349" s="133"/>
      <c r="X24349" s="131"/>
      <c r="Y24349" s="133"/>
      <c r="AJ24349" s="133"/>
      <c r="AO24349" s="135"/>
      <c r="AP24349" s="135"/>
      <c r="BJ24349" s="136"/>
    </row>
    <row r="24350" spans="5:62" ht="14.25" customHeight="1" x14ac:dyDescent="0.25">
      <c r="E24350" s="113"/>
      <c r="H24350" s="133"/>
      <c r="T24350" s="133"/>
      <c r="X24350" s="131"/>
      <c r="Y24350" s="133"/>
      <c r="AJ24350" s="133"/>
      <c r="AO24350" s="135"/>
      <c r="AP24350" s="135"/>
      <c r="BJ24350" s="136"/>
    </row>
    <row r="24351" spans="5:62" ht="14.25" customHeight="1" x14ac:dyDescent="0.25">
      <c r="E24351" s="113"/>
      <c r="H24351" s="133"/>
      <c r="T24351" s="133"/>
      <c r="X24351" s="131"/>
      <c r="Y24351" s="133"/>
      <c r="AJ24351" s="133"/>
      <c r="AO24351" s="135"/>
      <c r="AP24351" s="135"/>
      <c r="BJ24351" s="136"/>
    </row>
    <row r="24352" spans="5:62" ht="14.25" customHeight="1" x14ac:dyDescent="0.25">
      <c r="E24352" s="113"/>
      <c r="H24352" s="133"/>
      <c r="T24352" s="133"/>
      <c r="X24352" s="131"/>
      <c r="Y24352" s="133"/>
      <c r="AJ24352" s="133"/>
      <c r="AO24352" s="135"/>
      <c r="AP24352" s="135"/>
      <c r="BJ24352" s="136"/>
    </row>
    <row r="24353" spans="5:62" ht="14.25" customHeight="1" x14ac:dyDescent="0.25">
      <c r="E24353" s="113"/>
      <c r="H24353" s="133"/>
      <c r="T24353" s="133"/>
      <c r="X24353" s="131"/>
      <c r="Y24353" s="133"/>
      <c r="AJ24353" s="133"/>
      <c r="AO24353" s="135"/>
      <c r="AP24353" s="135"/>
      <c r="BJ24353" s="136"/>
    </row>
    <row r="24354" spans="5:62" ht="14.25" customHeight="1" x14ac:dyDescent="0.25">
      <c r="E24354" s="113"/>
      <c r="H24354" s="133"/>
      <c r="T24354" s="133"/>
      <c r="X24354" s="131"/>
      <c r="Y24354" s="133"/>
      <c r="AJ24354" s="133"/>
      <c r="AO24354" s="135"/>
      <c r="AP24354" s="135"/>
      <c r="BJ24354" s="136"/>
    </row>
    <row r="24355" spans="5:62" ht="14.25" customHeight="1" x14ac:dyDescent="0.25">
      <c r="E24355" s="113"/>
      <c r="H24355" s="133"/>
      <c r="T24355" s="133"/>
      <c r="X24355" s="131"/>
      <c r="Y24355" s="133"/>
      <c r="AJ24355" s="133"/>
      <c r="AO24355" s="135"/>
      <c r="AP24355" s="135"/>
      <c r="BJ24355" s="136"/>
    </row>
    <row r="24356" spans="5:62" ht="14.25" customHeight="1" x14ac:dyDescent="0.25">
      <c r="E24356" s="113"/>
      <c r="H24356" s="133"/>
      <c r="T24356" s="133"/>
      <c r="X24356" s="131"/>
      <c r="Y24356" s="133"/>
      <c r="AJ24356" s="133"/>
      <c r="AO24356" s="135"/>
      <c r="AP24356" s="135"/>
      <c r="BJ24356" s="136"/>
    </row>
    <row r="24357" spans="5:62" ht="14.25" customHeight="1" x14ac:dyDescent="0.25">
      <c r="E24357" s="113"/>
      <c r="H24357" s="133"/>
      <c r="T24357" s="133"/>
      <c r="X24357" s="131"/>
      <c r="Y24357" s="133"/>
      <c r="AJ24357" s="133"/>
      <c r="AO24357" s="135"/>
      <c r="AP24357" s="135"/>
      <c r="BJ24357" s="136"/>
    </row>
    <row r="24358" spans="5:62" ht="14.25" customHeight="1" x14ac:dyDescent="0.25">
      <c r="E24358" s="113"/>
      <c r="H24358" s="133"/>
      <c r="T24358" s="133"/>
      <c r="X24358" s="131"/>
      <c r="Y24358" s="133"/>
      <c r="AJ24358" s="133"/>
      <c r="AO24358" s="135"/>
      <c r="AP24358" s="135"/>
      <c r="BJ24358" s="136"/>
    </row>
    <row r="24359" spans="5:62" ht="14.25" customHeight="1" x14ac:dyDescent="0.25">
      <c r="E24359" s="113"/>
      <c r="H24359" s="133"/>
      <c r="T24359" s="133"/>
      <c r="X24359" s="131"/>
      <c r="Y24359" s="133"/>
      <c r="AJ24359" s="133"/>
      <c r="AO24359" s="135"/>
      <c r="AP24359" s="135"/>
      <c r="BJ24359" s="136"/>
    </row>
    <row r="24360" spans="5:62" ht="14.25" customHeight="1" x14ac:dyDescent="0.25">
      <c r="E24360" s="113"/>
      <c r="H24360" s="133"/>
      <c r="T24360" s="133"/>
      <c r="X24360" s="131"/>
      <c r="Y24360" s="133"/>
      <c r="AJ24360" s="133"/>
      <c r="AO24360" s="135"/>
      <c r="AP24360" s="135"/>
      <c r="BJ24360" s="136"/>
    </row>
    <row r="24361" spans="5:62" ht="14.25" customHeight="1" x14ac:dyDescent="0.25">
      <c r="E24361" s="113"/>
      <c r="H24361" s="133"/>
      <c r="T24361" s="133"/>
      <c r="X24361" s="131"/>
      <c r="Y24361" s="133"/>
      <c r="AJ24361" s="133"/>
      <c r="AO24361" s="135"/>
      <c r="AP24361" s="135"/>
      <c r="BJ24361" s="136"/>
    </row>
    <row r="24362" spans="5:62" ht="14.25" customHeight="1" x14ac:dyDescent="0.25">
      <c r="E24362" s="113"/>
      <c r="H24362" s="133"/>
      <c r="T24362" s="133"/>
      <c r="X24362" s="131"/>
      <c r="Y24362" s="133"/>
      <c r="AJ24362" s="133"/>
      <c r="AO24362" s="135"/>
      <c r="AP24362" s="135"/>
      <c r="BJ24362" s="136"/>
    </row>
    <row r="24363" spans="5:62" ht="14.25" customHeight="1" x14ac:dyDescent="0.25">
      <c r="E24363" s="113"/>
      <c r="H24363" s="133"/>
      <c r="T24363" s="133"/>
      <c r="X24363" s="131"/>
      <c r="Y24363" s="133"/>
      <c r="AJ24363" s="133"/>
      <c r="AO24363" s="135"/>
      <c r="AP24363" s="135"/>
      <c r="BJ24363" s="136"/>
    </row>
    <row r="24364" spans="5:62" ht="14.25" customHeight="1" x14ac:dyDescent="0.25">
      <c r="E24364" s="113"/>
      <c r="H24364" s="133"/>
      <c r="T24364" s="133"/>
      <c r="X24364" s="131"/>
      <c r="Y24364" s="133"/>
      <c r="AJ24364" s="133"/>
      <c r="AO24364" s="135"/>
      <c r="AP24364" s="135"/>
      <c r="BJ24364" s="136"/>
    </row>
    <row r="24365" spans="5:62" ht="14.25" customHeight="1" x14ac:dyDescent="0.25">
      <c r="E24365" s="113"/>
      <c r="H24365" s="133"/>
      <c r="T24365" s="133"/>
      <c r="X24365" s="131"/>
      <c r="Y24365" s="133"/>
      <c r="AJ24365" s="133"/>
      <c r="AO24365" s="135"/>
      <c r="AP24365" s="135"/>
      <c r="BJ24365" s="136"/>
    </row>
    <row r="24366" spans="5:62" ht="14.25" customHeight="1" x14ac:dyDescent="0.25">
      <c r="E24366" s="113"/>
      <c r="H24366" s="133"/>
      <c r="T24366" s="133"/>
      <c r="X24366" s="131"/>
      <c r="Y24366" s="133"/>
      <c r="AJ24366" s="133"/>
      <c r="AO24366" s="135"/>
      <c r="AP24366" s="135"/>
      <c r="BJ24366" s="136"/>
    </row>
    <row r="24367" spans="5:62" ht="14.25" customHeight="1" x14ac:dyDescent="0.25">
      <c r="E24367" s="113"/>
      <c r="H24367" s="133"/>
      <c r="T24367" s="133"/>
      <c r="X24367" s="131"/>
      <c r="Y24367" s="133"/>
      <c r="AJ24367" s="133"/>
      <c r="AO24367" s="135"/>
      <c r="AP24367" s="135"/>
      <c r="BJ24367" s="136"/>
    </row>
    <row r="24368" spans="5:62" ht="14.25" customHeight="1" x14ac:dyDescent="0.25">
      <c r="E24368" s="113"/>
      <c r="H24368" s="133"/>
      <c r="T24368" s="133"/>
      <c r="X24368" s="131"/>
      <c r="Y24368" s="133"/>
      <c r="AJ24368" s="133"/>
      <c r="AO24368" s="135"/>
      <c r="AP24368" s="135"/>
      <c r="BJ24368" s="136"/>
    </row>
    <row r="24369" spans="5:62" ht="14.25" customHeight="1" x14ac:dyDescent="0.25">
      <c r="E24369" s="113"/>
      <c r="H24369" s="133"/>
      <c r="T24369" s="133"/>
      <c r="X24369" s="131"/>
      <c r="Y24369" s="133"/>
      <c r="AJ24369" s="133"/>
      <c r="AO24369" s="135"/>
      <c r="AP24369" s="135"/>
      <c r="BJ24369" s="136"/>
    </row>
    <row r="24370" spans="5:62" ht="14.25" customHeight="1" x14ac:dyDescent="0.25">
      <c r="E24370" s="113"/>
      <c r="H24370" s="133"/>
      <c r="T24370" s="133"/>
      <c r="X24370" s="131"/>
      <c r="Y24370" s="133"/>
      <c r="AJ24370" s="133"/>
      <c r="AO24370" s="135"/>
      <c r="AP24370" s="135"/>
      <c r="BJ24370" s="136"/>
    </row>
    <row r="24371" spans="5:62" ht="14.25" customHeight="1" x14ac:dyDescent="0.25">
      <c r="E24371" s="113"/>
      <c r="H24371" s="133"/>
      <c r="T24371" s="133"/>
      <c r="X24371" s="131"/>
      <c r="Y24371" s="133"/>
      <c r="AJ24371" s="133"/>
      <c r="AO24371" s="135"/>
      <c r="AP24371" s="135"/>
      <c r="BJ24371" s="136"/>
    </row>
    <row r="24372" spans="5:62" ht="14.25" customHeight="1" x14ac:dyDescent="0.25">
      <c r="E24372" s="113"/>
      <c r="H24372" s="133"/>
      <c r="T24372" s="133"/>
      <c r="X24372" s="131"/>
      <c r="Y24372" s="133"/>
      <c r="AJ24372" s="133"/>
      <c r="AO24372" s="135"/>
      <c r="AP24372" s="135"/>
      <c r="BJ24372" s="136"/>
    </row>
    <row r="24373" spans="5:62" ht="14.25" customHeight="1" x14ac:dyDescent="0.25">
      <c r="E24373" s="113"/>
      <c r="H24373" s="133"/>
      <c r="T24373" s="133"/>
      <c r="X24373" s="131"/>
      <c r="Y24373" s="133"/>
      <c r="AJ24373" s="133"/>
      <c r="AO24373" s="135"/>
      <c r="AP24373" s="135"/>
      <c r="BJ24373" s="136"/>
    </row>
    <row r="24374" spans="5:62" ht="14.25" customHeight="1" x14ac:dyDescent="0.25">
      <c r="E24374" s="113"/>
      <c r="H24374" s="133"/>
      <c r="T24374" s="133"/>
      <c r="X24374" s="131"/>
      <c r="Y24374" s="133"/>
      <c r="AJ24374" s="133"/>
      <c r="AO24374" s="135"/>
      <c r="AP24374" s="135"/>
      <c r="BJ24374" s="136"/>
    </row>
    <row r="24375" spans="5:62" ht="14.25" customHeight="1" x14ac:dyDescent="0.25">
      <c r="E24375" s="113"/>
      <c r="H24375" s="133"/>
      <c r="T24375" s="133"/>
      <c r="X24375" s="131"/>
      <c r="Y24375" s="133"/>
      <c r="AJ24375" s="133"/>
      <c r="AO24375" s="135"/>
      <c r="AP24375" s="135"/>
      <c r="BJ24375" s="136"/>
    </row>
    <row r="24376" spans="5:62" ht="14.25" customHeight="1" x14ac:dyDescent="0.25">
      <c r="E24376" s="113"/>
      <c r="H24376" s="133"/>
      <c r="T24376" s="133"/>
      <c r="X24376" s="131"/>
      <c r="Y24376" s="133"/>
      <c r="AJ24376" s="133"/>
      <c r="AO24376" s="135"/>
      <c r="AP24376" s="135"/>
      <c r="BJ24376" s="136"/>
    </row>
    <row r="24377" spans="5:62" ht="14.25" customHeight="1" x14ac:dyDescent="0.25">
      <c r="E24377" s="113"/>
      <c r="H24377" s="133"/>
      <c r="T24377" s="133"/>
      <c r="X24377" s="131"/>
      <c r="Y24377" s="133"/>
      <c r="AJ24377" s="133"/>
      <c r="AO24377" s="135"/>
      <c r="AP24377" s="135"/>
      <c r="BJ24377" s="136"/>
    </row>
    <row r="24378" spans="5:62" ht="14.25" customHeight="1" x14ac:dyDescent="0.25">
      <c r="E24378" s="113"/>
      <c r="H24378" s="133"/>
      <c r="T24378" s="133"/>
      <c r="X24378" s="131"/>
      <c r="Y24378" s="133"/>
      <c r="AJ24378" s="133"/>
      <c r="AO24378" s="135"/>
      <c r="AP24378" s="135"/>
      <c r="BJ24378" s="136"/>
    </row>
    <row r="24379" spans="5:62" ht="14.25" customHeight="1" x14ac:dyDescent="0.25">
      <c r="E24379" s="113"/>
      <c r="H24379" s="133"/>
      <c r="T24379" s="133"/>
      <c r="X24379" s="131"/>
      <c r="Y24379" s="133"/>
      <c r="AJ24379" s="133"/>
      <c r="AO24379" s="135"/>
      <c r="AP24379" s="135"/>
      <c r="BJ24379" s="136"/>
    </row>
    <row r="24380" spans="5:62" ht="14.25" customHeight="1" x14ac:dyDescent="0.25">
      <c r="E24380" s="113"/>
      <c r="H24380" s="133"/>
      <c r="T24380" s="133"/>
      <c r="X24380" s="131"/>
      <c r="Y24380" s="133"/>
      <c r="AJ24380" s="133"/>
      <c r="AO24380" s="135"/>
      <c r="AP24380" s="135"/>
      <c r="BJ24380" s="136"/>
    </row>
    <row r="24381" spans="5:62" ht="14.25" customHeight="1" x14ac:dyDescent="0.25">
      <c r="E24381" s="113"/>
      <c r="H24381" s="133"/>
      <c r="T24381" s="133"/>
      <c r="X24381" s="131"/>
      <c r="Y24381" s="133"/>
      <c r="AJ24381" s="133"/>
      <c r="AO24381" s="135"/>
      <c r="AP24381" s="135"/>
      <c r="BJ24381" s="136"/>
    </row>
    <row r="24382" spans="5:62" ht="14.25" customHeight="1" x14ac:dyDescent="0.25">
      <c r="E24382" s="113"/>
      <c r="H24382" s="133"/>
      <c r="T24382" s="133"/>
      <c r="X24382" s="131"/>
      <c r="Y24382" s="133"/>
      <c r="AJ24382" s="133"/>
      <c r="AO24382" s="135"/>
      <c r="AP24382" s="135"/>
      <c r="BJ24382" s="136"/>
    </row>
    <row r="24383" spans="5:62" ht="14.25" customHeight="1" x14ac:dyDescent="0.25">
      <c r="E24383" s="113"/>
      <c r="H24383" s="133"/>
      <c r="T24383" s="133"/>
      <c r="X24383" s="131"/>
      <c r="Y24383" s="133"/>
      <c r="AJ24383" s="133"/>
      <c r="AO24383" s="135"/>
      <c r="AP24383" s="135"/>
      <c r="BJ24383" s="136"/>
    </row>
    <row r="24384" spans="5:62" ht="14.25" customHeight="1" x14ac:dyDescent="0.25">
      <c r="E24384" s="113"/>
      <c r="H24384" s="133"/>
      <c r="T24384" s="133"/>
      <c r="X24384" s="131"/>
      <c r="Y24384" s="133"/>
      <c r="AJ24384" s="133"/>
      <c r="AO24384" s="135"/>
      <c r="AP24384" s="135"/>
      <c r="BJ24384" s="136"/>
    </row>
    <row r="24385" spans="5:62" ht="14.25" customHeight="1" x14ac:dyDescent="0.25">
      <c r="E24385" s="113"/>
      <c r="H24385" s="133"/>
      <c r="T24385" s="133"/>
      <c r="X24385" s="131"/>
      <c r="Y24385" s="133"/>
      <c r="AJ24385" s="133"/>
      <c r="AO24385" s="135"/>
      <c r="AP24385" s="135"/>
      <c r="BJ24385" s="136"/>
    </row>
    <row r="24386" spans="5:62" ht="14.25" customHeight="1" x14ac:dyDescent="0.25">
      <c r="E24386" s="113"/>
      <c r="H24386" s="133"/>
      <c r="T24386" s="133"/>
      <c r="X24386" s="131"/>
      <c r="Y24386" s="133"/>
      <c r="AJ24386" s="133"/>
      <c r="AO24386" s="135"/>
      <c r="AP24386" s="135"/>
      <c r="BJ24386" s="136"/>
    </row>
    <row r="24387" spans="5:62" ht="14.25" customHeight="1" x14ac:dyDescent="0.25">
      <c r="E24387" s="113"/>
      <c r="H24387" s="133"/>
      <c r="T24387" s="133"/>
      <c r="X24387" s="131"/>
      <c r="Y24387" s="133"/>
      <c r="AJ24387" s="133"/>
      <c r="AO24387" s="135"/>
      <c r="AP24387" s="135"/>
      <c r="BJ24387" s="136"/>
    </row>
    <row r="24388" spans="5:62" ht="14.25" customHeight="1" x14ac:dyDescent="0.25">
      <c r="E24388" s="113"/>
      <c r="H24388" s="133"/>
      <c r="T24388" s="133"/>
      <c r="X24388" s="131"/>
      <c r="Y24388" s="133"/>
      <c r="AJ24388" s="133"/>
      <c r="AO24388" s="135"/>
      <c r="AP24388" s="135"/>
      <c r="BJ24388" s="136"/>
    </row>
    <row r="24389" spans="5:62" ht="14.25" customHeight="1" x14ac:dyDescent="0.25">
      <c r="E24389" s="113"/>
      <c r="H24389" s="133"/>
      <c r="T24389" s="133"/>
      <c r="X24389" s="131"/>
      <c r="Y24389" s="133"/>
      <c r="AJ24389" s="133"/>
      <c r="AO24389" s="135"/>
      <c r="AP24389" s="135"/>
      <c r="BJ24389" s="136"/>
    </row>
    <row r="24390" spans="5:62" ht="14.25" customHeight="1" x14ac:dyDescent="0.25">
      <c r="E24390" s="113"/>
      <c r="H24390" s="133"/>
      <c r="T24390" s="133"/>
      <c r="X24390" s="131"/>
      <c r="Y24390" s="133"/>
      <c r="AJ24390" s="133"/>
      <c r="AO24390" s="135"/>
      <c r="AP24390" s="135"/>
      <c r="BJ24390" s="136"/>
    </row>
    <row r="24391" spans="5:62" ht="14.25" customHeight="1" x14ac:dyDescent="0.25">
      <c r="E24391" s="113"/>
      <c r="H24391" s="133"/>
      <c r="T24391" s="133"/>
      <c r="X24391" s="131"/>
      <c r="Y24391" s="133"/>
      <c r="AJ24391" s="133"/>
      <c r="AO24391" s="135"/>
      <c r="AP24391" s="135"/>
      <c r="BJ24391" s="136"/>
    </row>
    <row r="24392" spans="5:62" ht="14.25" customHeight="1" x14ac:dyDescent="0.25">
      <c r="E24392" s="113"/>
      <c r="H24392" s="133"/>
      <c r="T24392" s="133"/>
      <c r="X24392" s="131"/>
      <c r="Y24392" s="133"/>
      <c r="AJ24392" s="133"/>
      <c r="AO24392" s="135"/>
      <c r="AP24392" s="135"/>
      <c r="BJ24392" s="136"/>
    </row>
    <row r="24393" spans="5:62" ht="14.25" customHeight="1" x14ac:dyDescent="0.25">
      <c r="E24393" s="113"/>
      <c r="H24393" s="133"/>
      <c r="T24393" s="133"/>
      <c r="X24393" s="131"/>
      <c r="Y24393" s="133"/>
      <c r="AJ24393" s="133"/>
      <c r="AO24393" s="135"/>
      <c r="AP24393" s="135"/>
      <c r="BJ24393" s="136"/>
    </row>
    <row r="24394" spans="5:62" ht="14.25" customHeight="1" x14ac:dyDescent="0.25">
      <c r="E24394" s="113"/>
      <c r="H24394" s="133"/>
      <c r="T24394" s="133"/>
      <c r="X24394" s="131"/>
      <c r="Y24394" s="133"/>
      <c r="AJ24394" s="133"/>
      <c r="AO24394" s="135"/>
      <c r="AP24394" s="135"/>
      <c r="BJ24394" s="136"/>
    </row>
    <row r="24395" spans="5:62" ht="14.25" customHeight="1" x14ac:dyDescent="0.25">
      <c r="E24395" s="113"/>
      <c r="H24395" s="133"/>
      <c r="T24395" s="133"/>
      <c r="X24395" s="131"/>
      <c r="Y24395" s="133"/>
      <c r="AJ24395" s="133"/>
      <c r="AO24395" s="135"/>
      <c r="AP24395" s="135"/>
      <c r="BJ24395" s="136"/>
    </row>
    <row r="24396" spans="5:62" ht="14.25" customHeight="1" x14ac:dyDescent="0.25">
      <c r="E24396" s="113"/>
      <c r="H24396" s="133"/>
      <c r="T24396" s="133"/>
      <c r="X24396" s="131"/>
      <c r="Y24396" s="133"/>
      <c r="AJ24396" s="133"/>
      <c r="AO24396" s="135"/>
      <c r="AP24396" s="135"/>
      <c r="BJ24396" s="136"/>
    </row>
    <row r="24397" spans="5:62" ht="14.25" customHeight="1" x14ac:dyDescent="0.25">
      <c r="E24397" s="113"/>
      <c r="H24397" s="133"/>
      <c r="T24397" s="133"/>
      <c r="X24397" s="131"/>
      <c r="Y24397" s="133"/>
      <c r="AJ24397" s="133"/>
      <c r="AO24397" s="135"/>
      <c r="AP24397" s="135"/>
      <c r="BJ24397" s="136"/>
    </row>
    <row r="24398" spans="5:62" ht="14.25" customHeight="1" x14ac:dyDescent="0.25">
      <c r="E24398" s="113"/>
      <c r="H24398" s="133"/>
      <c r="T24398" s="133"/>
      <c r="X24398" s="131"/>
      <c r="Y24398" s="133"/>
      <c r="AJ24398" s="133"/>
      <c r="AO24398" s="135"/>
      <c r="AP24398" s="135"/>
      <c r="BJ24398" s="136"/>
    </row>
    <row r="24399" spans="5:62" ht="14.25" customHeight="1" x14ac:dyDescent="0.25">
      <c r="E24399" s="113"/>
      <c r="H24399" s="133"/>
      <c r="T24399" s="133"/>
      <c r="X24399" s="131"/>
      <c r="Y24399" s="133"/>
      <c r="AJ24399" s="133"/>
      <c r="AO24399" s="135"/>
      <c r="AP24399" s="135"/>
      <c r="BJ24399" s="136"/>
    </row>
    <row r="24400" spans="5:62" ht="14.25" customHeight="1" x14ac:dyDescent="0.25">
      <c r="E24400" s="113"/>
      <c r="H24400" s="133"/>
      <c r="T24400" s="133"/>
      <c r="X24400" s="131"/>
      <c r="Y24400" s="133"/>
      <c r="AJ24400" s="133"/>
      <c r="AO24400" s="135"/>
      <c r="AP24400" s="135"/>
      <c r="BJ24400" s="136"/>
    </row>
    <row r="24401" spans="5:62" ht="14.25" customHeight="1" x14ac:dyDescent="0.25">
      <c r="E24401" s="113"/>
      <c r="H24401" s="133"/>
      <c r="T24401" s="133"/>
      <c r="X24401" s="131"/>
      <c r="Y24401" s="133"/>
      <c r="AJ24401" s="133"/>
      <c r="AO24401" s="135"/>
      <c r="AP24401" s="135"/>
      <c r="BJ24401" s="136"/>
    </row>
    <row r="24402" spans="5:62" ht="14.25" customHeight="1" x14ac:dyDescent="0.25">
      <c r="E24402" s="113"/>
      <c r="H24402" s="133"/>
      <c r="T24402" s="133"/>
      <c r="X24402" s="131"/>
      <c r="Y24402" s="133"/>
      <c r="AJ24402" s="133"/>
      <c r="AO24402" s="135"/>
      <c r="AP24402" s="135"/>
      <c r="BJ24402" s="136"/>
    </row>
    <row r="24403" spans="5:62" ht="14.25" customHeight="1" x14ac:dyDescent="0.25">
      <c r="E24403" s="113"/>
      <c r="H24403" s="133"/>
      <c r="T24403" s="133"/>
      <c r="X24403" s="131"/>
      <c r="Y24403" s="133"/>
      <c r="AJ24403" s="133"/>
      <c r="AO24403" s="135"/>
      <c r="AP24403" s="135"/>
      <c r="BJ24403" s="136"/>
    </row>
    <row r="24404" spans="5:62" ht="14.25" customHeight="1" x14ac:dyDescent="0.25">
      <c r="E24404" s="113"/>
      <c r="H24404" s="133"/>
      <c r="T24404" s="133"/>
      <c r="X24404" s="131"/>
      <c r="Y24404" s="133"/>
      <c r="AJ24404" s="133"/>
      <c r="AO24404" s="135"/>
      <c r="AP24404" s="135"/>
      <c r="BJ24404" s="136"/>
    </row>
    <row r="24405" spans="5:62" ht="14.25" customHeight="1" x14ac:dyDescent="0.25">
      <c r="E24405" s="113"/>
      <c r="H24405" s="133"/>
      <c r="T24405" s="133"/>
      <c r="X24405" s="131"/>
      <c r="Y24405" s="133"/>
      <c r="AJ24405" s="133"/>
      <c r="AO24405" s="135"/>
      <c r="AP24405" s="135"/>
      <c r="BJ24405" s="136"/>
    </row>
    <row r="24406" spans="5:62" ht="14.25" customHeight="1" x14ac:dyDescent="0.25">
      <c r="E24406" s="113"/>
      <c r="H24406" s="133"/>
      <c r="T24406" s="133"/>
      <c r="X24406" s="131"/>
      <c r="Y24406" s="133"/>
      <c r="AJ24406" s="133"/>
      <c r="AO24406" s="135"/>
      <c r="AP24406" s="135"/>
      <c r="BJ24406" s="136"/>
    </row>
    <row r="24407" spans="5:62" ht="14.25" customHeight="1" x14ac:dyDescent="0.25">
      <c r="E24407" s="113"/>
      <c r="H24407" s="133"/>
      <c r="T24407" s="133"/>
      <c r="X24407" s="131"/>
      <c r="Y24407" s="133"/>
      <c r="AJ24407" s="133"/>
      <c r="AO24407" s="135"/>
      <c r="AP24407" s="135"/>
      <c r="BJ24407" s="136"/>
    </row>
    <row r="24408" spans="5:62" ht="14.25" customHeight="1" x14ac:dyDescent="0.25">
      <c r="E24408" s="113"/>
      <c r="H24408" s="133"/>
      <c r="T24408" s="133"/>
      <c r="X24408" s="131"/>
      <c r="Y24408" s="133"/>
      <c r="AJ24408" s="133"/>
      <c r="AO24408" s="135"/>
      <c r="AP24408" s="135"/>
      <c r="BJ24408" s="136"/>
    </row>
    <row r="24409" spans="5:62" ht="14.25" customHeight="1" x14ac:dyDescent="0.25">
      <c r="E24409" s="113"/>
      <c r="H24409" s="133"/>
      <c r="T24409" s="133"/>
      <c r="X24409" s="131"/>
      <c r="Y24409" s="133"/>
      <c r="AJ24409" s="133"/>
      <c r="AO24409" s="135"/>
      <c r="AP24409" s="135"/>
      <c r="BJ24409" s="136"/>
    </row>
    <row r="24410" spans="5:62" ht="14.25" customHeight="1" x14ac:dyDescent="0.25">
      <c r="E24410" s="113"/>
      <c r="H24410" s="133"/>
      <c r="T24410" s="133"/>
      <c r="X24410" s="131"/>
      <c r="Y24410" s="133"/>
      <c r="AJ24410" s="133"/>
      <c r="AO24410" s="135"/>
      <c r="AP24410" s="135"/>
      <c r="BJ24410" s="136"/>
    </row>
    <row r="24411" spans="5:62" ht="14.25" customHeight="1" x14ac:dyDescent="0.25">
      <c r="E24411" s="113"/>
      <c r="H24411" s="133"/>
      <c r="T24411" s="133"/>
      <c r="X24411" s="131"/>
      <c r="Y24411" s="133"/>
      <c r="AJ24411" s="133"/>
      <c r="AO24411" s="135"/>
      <c r="AP24411" s="135"/>
      <c r="BJ24411" s="136"/>
    </row>
    <row r="24412" spans="5:62" ht="14.25" customHeight="1" x14ac:dyDescent="0.25">
      <c r="E24412" s="113"/>
      <c r="H24412" s="133"/>
      <c r="T24412" s="133"/>
      <c r="X24412" s="131"/>
      <c r="Y24412" s="133"/>
      <c r="AJ24412" s="133"/>
      <c r="AO24412" s="135"/>
      <c r="AP24412" s="135"/>
      <c r="BJ24412" s="136"/>
    </row>
    <row r="24413" spans="5:62" ht="14.25" customHeight="1" x14ac:dyDescent="0.25">
      <c r="E24413" s="113"/>
      <c r="H24413" s="133"/>
      <c r="T24413" s="133"/>
      <c r="X24413" s="131"/>
      <c r="Y24413" s="133"/>
      <c r="AJ24413" s="133"/>
      <c r="AO24413" s="135"/>
      <c r="AP24413" s="135"/>
      <c r="BJ24413" s="136"/>
    </row>
    <row r="24414" spans="5:62" ht="14.25" customHeight="1" x14ac:dyDescent="0.25">
      <c r="E24414" s="113"/>
      <c r="H24414" s="133"/>
      <c r="T24414" s="133"/>
      <c r="X24414" s="131"/>
      <c r="Y24414" s="133"/>
      <c r="AJ24414" s="133"/>
      <c r="AO24414" s="135"/>
      <c r="AP24414" s="135"/>
      <c r="BJ24414" s="136"/>
    </row>
    <row r="24415" spans="5:62" ht="14.25" customHeight="1" x14ac:dyDescent="0.25">
      <c r="E24415" s="113"/>
      <c r="H24415" s="133"/>
      <c r="T24415" s="133"/>
      <c r="X24415" s="131"/>
      <c r="Y24415" s="133"/>
      <c r="AJ24415" s="133"/>
      <c r="AO24415" s="135"/>
      <c r="AP24415" s="135"/>
      <c r="BJ24415" s="136"/>
    </row>
    <row r="24416" spans="5:62" ht="14.25" customHeight="1" x14ac:dyDescent="0.25">
      <c r="E24416" s="113"/>
      <c r="H24416" s="133"/>
      <c r="T24416" s="133"/>
      <c r="X24416" s="131"/>
      <c r="Y24416" s="133"/>
      <c r="AJ24416" s="133"/>
      <c r="AO24416" s="135"/>
      <c r="AP24416" s="135"/>
      <c r="BJ24416" s="136"/>
    </row>
    <row r="24417" spans="5:62" ht="14.25" customHeight="1" x14ac:dyDescent="0.25">
      <c r="E24417" s="113"/>
      <c r="H24417" s="133"/>
      <c r="T24417" s="133"/>
      <c r="X24417" s="131"/>
      <c r="Y24417" s="133"/>
      <c r="AJ24417" s="133"/>
      <c r="AO24417" s="135"/>
      <c r="AP24417" s="135"/>
      <c r="BJ24417" s="136"/>
    </row>
    <row r="24418" spans="5:62" ht="14.25" customHeight="1" x14ac:dyDescent="0.25">
      <c r="E24418" s="113"/>
      <c r="H24418" s="133"/>
      <c r="T24418" s="133"/>
      <c r="X24418" s="131"/>
      <c r="Y24418" s="133"/>
      <c r="AJ24418" s="133"/>
      <c r="AO24418" s="135"/>
      <c r="AP24418" s="135"/>
      <c r="BJ24418" s="136"/>
    </row>
    <row r="24419" spans="5:62" ht="14.25" customHeight="1" x14ac:dyDescent="0.25">
      <c r="E24419" s="113"/>
      <c r="H24419" s="133"/>
      <c r="T24419" s="133"/>
      <c r="X24419" s="131"/>
      <c r="Y24419" s="133"/>
      <c r="AJ24419" s="133"/>
      <c r="AO24419" s="135"/>
      <c r="AP24419" s="135"/>
      <c r="BJ24419" s="136"/>
    </row>
    <row r="24420" spans="5:62" ht="14.25" customHeight="1" x14ac:dyDescent="0.25">
      <c r="E24420" s="113"/>
      <c r="H24420" s="133"/>
      <c r="T24420" s="133"/>
      <c r="X24420" s="131"/>
      <c r="Y24420" s="133"/>
      <c r="AJ24420" s="133"/>
      <c r="AO24420" s="135"/>
      <c r="AP24420" s="135"/>
      <c r="BJ24420" s="136"/>
    </row>
    <row r="24421" spans="5:62" ht="14.25" customHeight="1" x14ac:dyDescent="0.25">
      <c r="E24421" s="113"/>
      <c r="H24421" s="133"/>
      <c r="T24421" s="133"/>
      <c r="X24421" s="131"/>
      <c r="Y24421" s="133"/>
      <c r="AJ24421" s="133"/>
      <c r="AO24421" s="135"/>
      <c r="AP24421" s="135"/>
      <c r="BJ24421" s="136"/>
    </row>
    <row r="24422" spans="5:62" ht="14.25" customHeight="1" x14ac:dyDescent="0.25">
      <c r="E24422" s="113"/>
      <c r="H24422" s="133"/>
      <c r="T24422" s="133"/>
      <c r="X24422" s="131"/>
      <c r="Y24422" s="133"/>
      <c r="AJ24422" s="133"/>
      <c r="AO24422" s="135"/>
      <c r="AP24422" s="135"/>
      <c r="BJ24422" s="136"/>
    </row>
    <row r="24423" spans="5:62" ht="14.25" customHeight="1" x14ac:dyDescent="0.25">
      <c r="E24423" s="113"/>
      <c r="H24423" s="133"/>
      <c r="T24423" s="133"/>
      <c r="X24423" s="131"/>
      <c r="Y24423" s="133"/>
      <c r="AJ24423" s="133"/>
      <c r="AO24423" s="135"/>
      <c r="AP24423" s="135"/>
      <c r="BJ24423" s="136"/>
    </row>
    <row r="24424" spans="5:62" ht="14.25" customHeight="1" x14ac:dyDescent="0.25">
      <c r="E24424" s="113"/>
      <c r="H24424" s="133"/>
      <c r="T24424" s="133"/>
      <c r="X24424" s="131"/>
      <c r="Y24424" s="133"/>
      <c r="AJ24424" s="133"/>
      <c r="AO24424" s="135"/>
      <c r="AP24424" s="135"/>
      <c r="BJ24424" s="136"/>
    </row>
    <row r="24425" spans="5:62" ht="14.25" customHeight="1" x14ac:dyDescent="0.25">
      <c r="E24425" s="113"/>
      <c r="H24425" s="133"/>
      <c r="T24425" s="133"/>
      <c r="X24425" s="131"/>
      <c r="Y24425" s="133"/>
      <c r="AJ24425" s="133"/>
      <c r="AO24425" s="135"/>
      <c r="AP24425" s="135"/>
      <c r="BJ24425" s="136"/>
    </row>
    <row r="24426" spans="5:62" ht="14.25" customHeight="1" x14ac:dyDescent="0.25">
      <c r="E24426" s="113"/>
      <c r="H24426" s="133"/>
      <c r="T24426" s="133"/>
      <c r="X24426" s="131"/>
      <c r="Y24426" s="133"/>
      <c r="AJ24426" s="133"/>
      <c r="AO24426" s="135"/>
      <c r="AP24426" s="135"/>
      <c r="BJ24426" s="136"/>
    </row>
    <row r="24427" spans="5:62" ht="14.25" customHeight="1" x14ac:dyDescent="0.25">
      <c r="E24427" s="113"/>
      <c r="H24427" s="133"/>
      <c r="T24427" s="133"/>
      <c r="X24427" s="131"/>
      <c r="Y24427" s="133"/>
      <c r="AJ24427" s="133"/>
      <c r="AO24427" s="135"/>
      <c r="AP24427" s="135"/>
      <c r="BJ24427" s="136"/>
    </row>
    <row r="24428" spans="5:62" ht="14.25" customHeight="1" x14ac:dyDescent="0.25">
      <c r="E24428" s="113"/>
      <c r="H24428" s="133"/>
      <c r="T24428" s="133"/>
      <c r="X24428" s="131"/>
      <c r="Y24428" s="133"/>
      <c r="AJ24428" s="133"/>
      <c r="AO24428" s="135"/>
      <c r="AP24428" s="135"/>
      <c r="BJ24428" s="136"/>
    </row>
    <row r="24429" spans="5:62" ht="14.25" customHeight="1" x14ac:dyDescent="0.25">
      <c r="E24429" s="113"/>
      <c r="H24429" s="133"/>
      <c r="T24429" s="133"/>
      <c r="X24429" s="131"/>
      <c r="Y24429" s="133"/>
      <c r="AJ24429" s="133"/>
      <c r="AO24429" s="135"/>
      <c r="AP24429" s="135"/>
      <c r="BJ24429" s="136"/>
    </row>
    <row r="24430" spans="5:62" ht="14.25" customHeight="1" x14ac:dyDescent="0.25">
      <c r="E24430" s="113"/>
      <c r="H24430" s="133"/>
      <c r="T24430" s="133"/>
      <c r="X24430" s="131"/>
      <c r="Y24430" s="133"/>
      <c r="AJ24430" s="133"/>
      <c r="AO24430" s="135"/>
      <c r="AP24430" s="135"/>
      <c r="BJ24430" s="136"/>
    </row>
    <row r="24431" spans="5:62" ht="14.25" customHeight="1" x14ac:dyDescent="0.25">
      <c r="E24431" s="113"/>
      <c r="H24431" s="133"/>
      <c r="T24431" s="133"/>
      <c r="X24431" s="131"/>
      <c r="Y24431" s="133"/>
      <c r="AJ24431" s="133"/>
      <c r="AO24431" s="135"/>
      <c r="AP24431" s="135"/>
      <c r="BJ24431" s="136"/>
    </row>
    <row r="24432" spans="5:62" ht="14.25" customHeight="1" x14ac:dyDescent="0.25">
      <c r="E24432" s="113"/>
      <c r="H24432" s="133"/>
      <c r="T24432" s="133"/>
      <c r="X24432" s="131"/>
      <c r="Y24432" s="133"/>
      <c r="AJ24432" s="133"/>
      <c r="AO24432" s="135"/>
      <c r="AP24432" s="135"/>
      <c r="BJ24432" s="136"/>
    </row>
    <row r="24433" spans="5:62" ht="14.25" customHeight="1" x14ac:dyDescent="0.25">
      <c r="E24433" s="113"/>
      <c r="H24433" s="133"/>
      <c r="T24433" s="133"/>
      <c r="X24433" s="131"/>
      <c r="Y24433" s="133"/>
      <c r="AJ24433" s="133"/>
      <c r="AO24433" s="135"/>
      <c r="AP24433" s="135"/>
      <c r="BJ24433" s="136"/>
    </row>
    <row r="24434" spans="5:62" ht="14.25" customHeight="1" x14ac:dyDescent="0.25">
      <c r="E24434" s="113"/>
      <c r="H24434" s="133"/>
      <c r="T24434" s="133"/>
      <c r="X24434" s="131"/>
      <c r="Y24434" s="133"/>
      <c r="AJ24434" s="133"/>
      <c r="AO24434" s="135"/>
      <c r="AP24434" s="135"/>
      <c r="BJ24434" s="136"/>
    </row>
    <row r="24435" spans="5:62" ht="14.25" customHeight="1" x14ac:dyDescent="0.25">
      <c r="E24435" s="113"/>
      <c r="H24435" s="133"/>
      <c r="T24435" s="133"/>
      <c r="X24435" s="131"/>
      <c r="Y24435" s="133"/>
      <c r="AJ24435" s="133"/>
      <c r="AO24435" s="135"/>
      <c r="AP24435" s="135"/>
      <c r="BJ24435" s="136"/>
    </row>
    <row r="24436" spans="5:62" ht="14.25" customHeight="1" x14ac:dyDescent="0.25">
      <c r="E24436" s="113"/>
      <c r="H24436" s="133"/>
      <c r="T24436" s="133"/>
      <c r="X24436" s="131"/>
      <c r="Y24436" s="133"/>
      <c r="AJ24436" s="133"/>
      <c r="AO24436" s="135"/>
      <c r="AP24436" s="135"/>
      <c r="BJ24436" s="136"/>
    </row>
    <row r="24437" spans="5:62" ht="14.25" customHeight="1" x14ac:dyDescent="0.25">
      <c r="E24437" s="113"/>
      <c r="H24437" s="133"/>
      <c r="T24437" s="133"/>
      <c r="X24437" s="131"/>
      <c r="Y24437" s="133"/>
      <c r="AJ24437" s="133"/>
      <c r="AO24437" s="135"/>
      <c r="AP24437" s="135"/>
      <c r="BJ24437" s="136"/>
    </row>
    <row r="24438" spans="5:62" ht="14.25" customHeight="1" x14ac:dyDescent="0.25">
      <c r="E24438" s="113"/>
      <c r="H24438" s="133"/>
      <c r="T24438" s="133"/>
      <c r="X24438" s="131"/>
      <c r="Y24438" s="133"/>
      <c r="AJ24438" s="133"/>
      <c r="AO24438" s="135"/>
      <c r="AP24438" s="135"/>
      <c r="BJ24438" s="136"/>
    </row>
    <row r="24439" spans="5:62" ht="14.25" customHeight="1" x14ac:dyDescent="0.25">
      <c r="E24439" s="113"/>
      <c r="H24439" s="133"/>
      <c r="T24439" s="133"/>
      <c r="X24439" s="131"/>
      <c r="Y24439" s="133"/>
      <c r="AJ24439" s="133"/>
      <c r="AO24439" s="135"/>
      <c r="AP24439" s="135"/>
      <c r="BJ24439" s="136"/>
    </row>
    <row r="24440" spans="5:62" ht="14.25" customHeight="1" x14ac:dyDescent="0.25">
      <c r="E24440" s="113"/>
      <c r="H24440" s="133"/>
      <c r="T24440" s="133"/>
      <c r="X24440" s="131"/>
      <c r="Y24440" s="133"/>
      <c r="AJ24440" s="133"/>
      <c r="AO24440" s="135"/>
      <c r="AP24440" s="135"/>
      <c r="BJ24440" s="136"/>
    </row>
    <row r="24441" spans="5:62" ht="14.25" customHeight="1" x14ac:dyDescent="0.25">
      <c r="E24441" s="113"/>
      <c r="H24441" s="133"/>
      <c r="T24441" s="133"/>
      <c r="X24441" s="131"/>
      <c r="Y24441" s="133"/>
      <c r="AJ24441" s="133"/>
      <c r="AO24441" s="135"/>
      <c r="AP24441" s="135"/>
      <c r="BJ24441" s="136"/>
    </row>
    <row r="24442" spans="5:62" ht="14.25" customHeight="1" x14ac:dyDescent="0.25">
      <c r="E24442" s="113"/>
      <c r="H24442" s="133"/>
      <c r="T24442" s="133"/>
      <c r="X24442" s="131"/>
      <c r="Y24442" s="133"/>
      <c r="AJ24442" s="133"/>
      <c r="AO24442" s="135"/>
      <c r="AP24442" s="135"/>
      <c r="BJ24442" s="136"/>
    </row>
    <row r="24443" spans="5:62" ht="14.25" customHeight="1" x14ac:dyDescent="0.25">
      <c r="E24443" s="113"/>
      <c r="H24443" s="133"/>
      <c r="T24443" s="133"/>
      <c r="X24443" s="131"/>
      <c r="Y24443" s="133"/>
      <c r="AJ24443" s="133"/>
      <c r="AO24443" s="135"/>
      <c r="AP24443" s="135"/>
      <c r="BJ24443" s="136"/>
    </row>
    <row r="24444" spans="5:62" ht="14.25" customHeight="1" x14ac:dyDescent="0.25">
      <c r="E24444" s="113"/>
      <c r="H24444" s="133"/>
      <c r="T24444" s="133"/>
      <c r="X24444" s="131"/>
      <c r="Y24444" s="133"/>
      <c r="AJ24444" s="133"/>
      <c r="AO24444" s="135"/>
      <c r="AP24444" s="135"/>
      <c r="BJ24444" s="136"/>
    </row>
    <row r="24445" spans="5:62" ht="14.25" customHeight="1" x14ac:dyDescent="0.25">
      <c r="E24445" s="113"/>
      <c r="H24445" s="133"/>
      <c r="T24445" s="133"/>
      <c r="X24445" s="131"/>
      <c r="Y24445" s="133"/>
      <c r="AJ24445" s="133"/>
      <c r="AO24445" s="135"/>
      <c r="AP24445" s="135"/>
      <c r="BJ24445" s="136"/>
    </row>
    <row r="24446" spans="5:62" ht="14.25" customHeight="1" x14ac:dyDescent="0.25">
      <c r="E24446" s="113"/>
      <c r="H24446" s="133"/>
      <c r="T24446" s="133"/>
      <c r="X24446" s="131"/>
      <c r="Y24446" s="133"/>
      <c r="AJ24446" s="133"/>
      <c r="AO24446" s="135"/>
      <c r="AP24446" s="135"/>
      <c r="BJ24446" s="136"/>
    </row>
    <row r="24447" spans="5:62" ht="14.25" customHeight="1" x14ac:dyDescent="0.25">
      <c r="E24447" s="113"/>
      <c r="H24447" s="133"/>
      <c r="T24447" s="133"/>
      <c r="X24447" s="131"/>
      <c r="Y24447" s="133"/>
      <c r="AJ24447" s="133"/>
      <c r="AO24447" s="135"/>
      <c r="AP24447" s="135"/>
      <c r="BJ24447" s="136"/>
    </row>
    <row r="24448" spans="5:62" ht="14.25" customHeight="1" x14ac:dyDescent="0.25">
      <c r="E24448" s="113"/>
      <c r="H24448" s="133"/>
      <c r="T24448" s="133"/>
      <c r="X24448" s="131"/>
      <c r="Y24448" s="133"/>
      <c r="AJ24448" s="133"/>
      <c r="AO24448" s="135"/>
      <c r="AP24448" s="135"/>
      <c r="BJ24448" s="136"/>
    </row>
    <row r="24449" spans="5:62" ht="14.25" customHeight="1" x14ac:dyDescent="0.25">
      <c r="E24449" s="113"/>
      <c r="H24449" s="133"/>
      <c r="T24449" s="133"/>
      <c r="X24449" s="131"/>
      <c r="Y24449" s="133"/>
      <c r="AJ24449" s="133"/>
      <c r="AO24449" s="135"/>
      <c r="AP24449" s="135"/>
      <c r="BJ24449" s="136"/>
    </row>
    <row r="24450" spans="5:62" ht="14.25" customHeight="1" x14ac:dyDescent="0.25">
      <c r="E24450" s="113"/>
      <c r="H24450" s="133"/>
      <c r="T24450" s="133"/>
      <c r="X24450" s="131"/>
      <c r="Y24450" s="133"/>
      <c r="AJ24450" s="133"/>
      <c r="AO24450" s="135"/>
      <c r="AP24450" s="135"/>
      <c r="BJ24450" s="136"/>
    </row>
    <row r="24451" spans="5:62" ht="14.25" customHeight="1" x14ac:dyDescent="0.25">
      <c r="E24451" s="113"/>
      <c r="H24451" s="133"/>
      <c r="T24451" s="133"/>
      <c r="X24451" s="131"/>
      <c r="Y24451" s="133"/>
      <c r="AJ24451" s="133"/>
      <c r="AO24451" s="135"/>
      <c r="AP24451" s="135"/>
      <c r="BJ24451" s="136"/>
    </row>
    <row r="24452" spans="5:62" ht="14.25" customHeight="1" x14ac:dyDescent="0.25">
      <c r="E24452" s="113"/>
      <c r="H24452" s="133"/>
      <c r="T24452" s="133"/>
      <c r="X24452" s="131"/>
      <c r="Y24452" s="133"/>
      <c r="AJ24452" s="133"/>
      <c r="AO24452" s="135"/>
      <c r="AP24452" s="135"/>
      <c r="BJ24452" s="136"/>
    </row>
    <row r="24453" spans="5:62" ht="14.25" customHeight="1" x14ac:dyDescent="0.25">
      <c r="E24453" s="113"/>
      <c r="H24453" s="133"/>
      <c r="T24453" s="133"/>
      <c r="X24453" s="131"/>
      <c r="Y24453" s="133"/>
      <c r="AJ24453" s="133"/>
      <c r="AO24453" s="135"/>
      <c r="AP24453" s="135"/>
      <c r="BJ24453" s="136"/>
    </row>
    <row r="24454" spans="5:62" ht="14.25" customHeight="1" x14ac:dyDescent="0.25">
      <c r="E24454" s="113"/>
      <c r="H24454" s="133"/>
      <c r="T24454" s="133"/>
      <c r="X24454" s="131"/>
      <c r="Y24454" s="133"/>
      <c r="AJ24454" s="133"/>
      <c r="AO24454" s="135"/>
      <c r="AP24454" s="135"/>
      <c r="BJ24454" s="136"/>
    </row>
    <row r="24455" spans="5:62" ht="14.25" customHeight="1" x14ac:dyDescent="0.25">
      <c r="E24455" s="113"/>
      <c r="H24455" s="133"/>
      <c r="T24455" s="133"/>
      <c r="X24455" s="131"/>
      <c r="Y24455" s="133"/>
      <c r="AJ24455" s="133"/>
      <c r="AO24455" s="135"/>
      <c r="AP24455" s="135"/>
      <c r="BJ24455" s="136"/>
    </row>
    <row r="24456" spans="5:62" ht="14.25" customHeight="1" x14ac:dyDescent="0.25">
      <c r="E24456" s="113"/>
      <c r="H24456" s="133"/>
      <c r="T24456" s="133"/>
      <c r="X24456" s="131"/>
      <c r="Y24456" s="133"/>
      <c r="AJ24456" s="133"/>
      <c r="AO24456" s="135"/>
      <c r="AP24456" s="135"/>
      <c r="BJ24456" s="136"/>
    </row>
    <row r="24457" spans="5:62" ht="14.25" customHeight="1" x14ac:dyDescent="0.25">
      <c r="E24457" s="113"/>
      <c r="H24457" s="133"/>
      <c r="T24457" s="133"/>
      <c r="X24457" s="131"/>
      <c r="Y24457" s="133"/>
      <c r="AJ24457" s="133"/>
      <c r="AO24457" s="135"/>
      <c r="AP24457" s="135"/>
      <c r="BJ24457" s="136"/>
    </row>
    <row r="24458" spans="5:62" ht="14.25" customHeight="1" x14ac:dyDescent="0.25">
      <c r="E24458" s="113"/>
      <c r="H24458" s="133"/>
      <c r="T24458" s="133"/>
      <c r="X24458" s="131"/>
      <c r="Y24458" s="133"/>
      <c r="AJ24458" s="133"/>
      <c r="AO24458" s="135"/>
      <c r="AP24458" s="135"/>
      <c r="BJ24458" s="136"/>
    </row>
    <row r="24459" spans="5:62" ht="14.25" customHeight="1" x14ac:dyDescent="0.25">
      <c r="E24459" s="113"/>
      <c r="H24459" s="133"/>
      <c r="T24459" s="133"/>
      <c r="X24459" s="131"/>
      <c r="Y24459" s="133"/>
      <c r="AJ24459" s="133"/>
      <c r="AO24459" s="135"/>
      <c r="AP24459" s="135"/>
      <c r="BJ24459" s="136"/>
    </row>
    <row r="24460" spans="5:62" ht="14.25" customHeight="1" x14ac:dyDescent="0.25">
      <c r="E24460" s="113"/>
      <c r="H24460" s="133"/>
      <c r="T24460" s="133"/>
      <c r="X24460" s="131"/>
      <c r="Y24460" s="133"/>
      <c r="AJ24460" s="133"/>
      <c r="AO24460" s="135"/>
      <c r="AP24460" s="135"/>
      <c r="BJ24460" s="136"/>
    </row>
    <row r="24461" spans="5:62" ht="14.25" customHeight="1" x14ac:dyDescent="0.25">
      <c r="E24461" s="113"/>
      <c r="H24461" s="133"/>
      <c r="T24461" s="133"/>
      <c r="X24461" s="131"/>
      <c r="Y24461" s="133"/>
      <c r="AJ24461" s="133"/>
      <c r="AO24461" s="135"/>
      <c r="AP24461" s="135"/>
      <c r="BJ24461" s="136"/>
    </row>
    <row r="24462" spans="5:62" ht="14.25" customHeight="1" x14ac:dyDescent="0.25">
      <c r="E24462" s="113"/>
      <c r="H24462" s="133"/>
      <c r="T24462" s="133"/>
      <c r="X24462" s="131"/>
      <c r="Y24462" s="133"/>
      <c r="AJ24462" s="133"/>
      <c r="AO24462" s="135"/>
      <c r="AP24462" s="135"/>
      <c r="BJ24462" s="136"/>
    </row>
    <row r="24463" spans="5:62" ht="14.25" customHeight="1" x14ac:dyDescent="0.25">
      <c r="E24463" s="113"/>
      <c r="H24463" s="133"/>
      <c r="T24463" s="133"/>
      <c r="X24463" s="131"/>
      <c r="Y24463" s="133"/>
      <c r="AJ24463" s="133"/>
      <c r="AO24463" s="135"/>
      <c r="AP24463" s="135"/>
      <c r="BJ24463" s="136"/>
    </row>
    <row r="24464" spans="5:62" ht="14.25" customHeight="1" x14ac:dyDescent="0.25">
      <c r="E24464" s="113"/>
      <c r="H24464" s="133"/>
      <c r="T24464" s="133"/>
      <c r="X24464" s="131"/>
      <c r="Y24464" s="133"/>
      <c r="AJ24464" s="133"/>
      <c r="AO24464" s="135"/>
      <c r="AP24464" s="135"/>
      <c r="BJ24464" s="136"/>
    </row>
    <row r="24465" spans="5:62" ht="14.25" customHeight="1" x14ac:dyDescent="0.25">
      <c r="E24465" s="113"/>
      <c r="H24465" s="133"/>
      <c r="T24465" s="133"/>
      <c r="X24465" s="131"/>
      <c r="Y24465" s="133"/>
      <c r="AJ24465" s="133"/>
      <c r="AO24465" s="135"/>
      <c r="AP24465" s="135"/>
      <c r="BJ24465" s="136"/>
    </row>
    <row r="24466" spans="5:62" ht="14.25" customHeight="1" x14ac:dyDescent="0.25">
      <c r="E24466" s="113"/>
      <c r="H24466" s="133"/>
      <c r="T24466" s="133"/>
      <c r="X24466" s="131"/>
      <c r="Y24466" s="133"/>
      <c r="AJ24466" s="133"/>
      <c r="AO24466" s="135"/>
      <c r="AP24466" s="135"/>
      <c r="BJ24466" s="136"/>
    </row>
    <row r="24467" spans="5:62" ht="14.25" customHeight="1" x14ac:dyDescent="0.25">
      <c r="E24467" s="113"/>
      <c r="H24467" s="133"/>
      <c r="T24467" s="133"/>
      <c r="X24467" s="131"/>
      <c r="Y24467" s="133"/>
      <c r="AJ24467" s="133"/>
      <c r="AO24467" s="135"/>
      <c r="AP24467" s="135"/>
      <c r="BJ24467" s="136"/>
    </row>
    <row r="24468" spans="5:62" ht="14.25" customHeight="1" x14ac:dyDescent="0.25">
      <c r="E24468" s="113"/>
      <c r="H24468" s="133"/>
      <c r="T24468" s="133"/>
      <c r="X24468" s="131"/>
      <c r="Y24468" s="133"/>
      <c r="AJ24468" s="133"/>
      <c r="AO24468" s="135"/>
      <c r="AP24468" s="135"/>
      <c r="BJ24468" s="136"/>
    </row>
    <row r="24469" spans="5:62" ht="14.25" customHeight="1" x14ac:dyDescent="0.25">
      <c r="E24469" s="113"/>
      <c r="H24469" s="133"/>
      <c r="T24469" s="133"/>
      <c r="X24469" s="131"/>
      <c r="Y24469" s="133"/>
      <c r="AJ24469" s="133"/>
      <c r="AO24469" s="135"/>
      <c r="AP24469" s="135"/>
      <c r="BJ24469" s="136"/>
    </row>
    <row r="24470" spans="5:62" ht="14.25" customHeight="1" x14ac:dyDescent="0.25">
      <c r="E24470" s="113"/>
      <c r="H24470" s="133"/>
      <c r="T24470" s="133"/>
      <c r="X24470" s="131"/>
      <c r="Y24470" s="133"/>
      <c r="AJ24470" s="133"/>
      <c r="AO24470" s="135"/>
      <c r="AP24470" s="135"/>
      <c r="BJ24470" s="136"/>
    </row>
    <row r="24471" spans="5:62" ht="14.25" customHeight="1" x14ac:dyDescent="0.25">
      <c r="E24471" s="113"/>
      <c r="H24471" s="133"/>
      <c r="T24471" s="133"/>
      <c r="X24471" s="131"/>
      <c r="Y24471" s="133"/>
      <c r="AJ24471" s="133"/>
      <c r="AO24471" s="135"/>
      <c r="AP24471" s="135"/>
      <c r="BJ24471" s="136"/>
    </row>
    <row r="24472" spans="5:62" ht="14.25" customHeight="1" x14ac:dyDescent="0.25">
      <c r="E24472" s="113"/>
      <c r="H24472" s="133"/>
      <c r="T24472" s="133"/>
      <c r="X24472" s="131"/>
      <c r="Y24472" s="133"/>
      <c r="AJ24472" s="133"/>
      <c r="AO24472" s="135"/>
      <c r="AP24472" s="135"/>
      <c r="BJ24472" s="136"/>
    </row>
    <row r="24473" spans="5:62" ht="14.25" customHeight="1" x14ac:dyDescent="0.25">
      <c r="E24473" s="113"/>
      <c r="H24473" s="133"/>
      <c r="T24473" s="133"/>
      <c r="X24473" s="131"/>
      <c r="Y24473" s="133"/>
      <c r="AJ24473" s="133"/>
      <c r="AO24473" s="135"/>
      <c r="AP24473" s="135"/>
      <c r="BJ24473" s="136"/>
    </row>
    <row r="24474" spans="5:62" ht="14.25" customHeight="1" x14ac:dyDescent="0.25">
      <c r="E24474" s="113"/>
      <c r="H24474" s="133"/>
      <c r="T24474" s="133"/>
      <c r="X24474" s="131"/>
      <c r="Y24474" s="133"/>
      <c r="AJ24474" s="133"/>
      <c r="AO24474" s="135"/>
      <c r="AP24474" s="135"/>
      <c r="BJ24474" s="136"/>
    </row>
    <row r="24475" spans="5:62" ht="14.25" customHeight="1" x14ac:dyDescent="0.25">
      <c r="E24475" s="113"/>
      <c r="H24475" s="133"/>
      <c r="T24475" s="133"/>
      <c r="X24475" s="131"/>
      <c r="Y24475" s="133"/>
      <c r="AJ24475" s="133"/>
      <c r="AO24475" s="135"/>
      <c r="AP24475" s="135"/>
      <c r="BJ24475" s="136"/>
    </row>
    <row r="24476" spans="5:62" ht="14.25" customHeight="1" x14ac:dyDescent="0.25">
      <c r="E24476" s="113"/>
      <c r="H24476" s="133"/>
      <c r="T24476" s="133"/>
      <c r="X24476" s="131"/>
      <c r="Y24476" s="133"/>
      <c r="AJ24476" s="133"/>
      <c r="AO24476" s="135"/>
      <c r="AP24476" s="135"/>
      <c r="BJ24476" s="136"/>
    </row>
    <row r="24477" spans="5:62" ht="14.25" customHeight="1" x14ac:dyDescent="0.25">
      <c r="E24477" s="113"/>
      <c r="H24477" s="133"/>
      <c r="T24477" s="133"/>
      <c r="X24477" s="131"/>
      <c r="Y24477" s="133"/>
      <c r="AJ24477" s="133"/>
      <c r="AO24477" s="135"/>
      <c r="AP24477" s="135"/>
      <c r="BJ24477" s="136"/>
    </row>
    <row r="24478" spans="5:62" ht="14.25" customHeight="1" x14ac:dyDescent="0.25">
      <c r="E24478" s="113"/>
      <c r="H24478" s="133"/>
      <c r="T24478" s="133"/>
      <c r="X24478" s="131"/>
      <c r="Y24478" s="133"/>
      <c r="AJ24478" s="133"/>
      <c r="AO24478" s="135"/>
      <c r="AP24478" s="135"/>
      <c r="BJ24478" s="136"/>
    </row>
    <row r="24479" spans="5:62" ht="14.25" customHeight="1" x14ac:dyDescent="0.25">
      <c r="E24479" s="113"/>
      <c r="H24479" s="133"/>
      <c r="T24479" s="133"/>
      <c r="X24479" s="131"/>
      <c r="Y24479" s="133"/>
      <c r="AJ24479" s="133"/>
      <c r="AO24479" s="135"/>
      <c r="AP24479" s="135"/>
      <c r="BJ24479" s="136"/>
    </row>
    <row r="24480" spans="5:62" ht="14.25" customHeight="1" x14ac:dyDescent="0.25">
      <c r="E24480" s="113"/>
      <c r="H24480" s="133"/>
      <c r="T24480" s="133"/>
      <c r="X24480" s="131"/>
      <c r="Y24480" s="133"/>
      <c r="AJ24480" s="133"/>
      <c r="AO24480" s="135"/>
      <c r="AP24480" s="135"/>
      <c r="BJ24480" s="136"/>
    </row>
    <row r="24481" spans="5:62" ht="14.25" customHeight="1" x14ac:dyDescent="0.25">
      <c r="E24481" s="113"/>
      <c r="H24481" s="133"/>
      <c r="T24481" s="133"/>
      <c r="X24481" s="131"/>
      <c r="Y24481" s="133"/>
      <c r="AJ24481" s="133"/>
      <c r="AO24481" s="135"/>
      <c r="AP24481" s="135"/>
      <c r="BJ24481" s="136"/>
    </row>
    <row r="24482" spans="5:62" ht="14.25" customHeight="1" x14ac:dyDescent="0.25">
      <c r="E24482" s="113"/>
      <c r="H24482" s="133"/>
      <c r="T24482" s="133"/>
      <c r="X24482" s="131"/>
      <c r="Y24482" s="133"/>
      <c r="AJ24482" s="133"/>
      <c r="AO24482" s="135"/>
      <c r="AP24482" s="135"/>
      <c r="BJ24482" s="136"/>
    </row>
    <row r="24483" spans="5:62" ht="14.25" customHeight="1" x14ac:dyDescent="0.25">
      <c r="E24483" s="113"/>
      <c r="H24483" s="133"/>
      <c r="T24483" s="133"/>
      <c r="X24483" s="131"/>
      <c r="Y24483" s="133"/>
      <c r="AJ24483" s="133"/>
      <c r="AO24483" s="135"/>
      <c r="AP24483" s="135"/>
      <c r="BJ24483" s="136"/>
    </row>
    <row r="24484" spans="5:62" ht="14.25" customHeight="1" x14ac:dyDescent="0.25">
      <c r="E24484" s="113"/>
      <c r="H24484" s="133"/>
      <c r="T24484" s="133"/>
      <c r="X24484" s="131"/>
      <c r="Y24484" s="133"/>
      <c r="AJ24484" s="133"/>
      <c r="AO24484" s="135"/>
      <c r="AP24484" s="135"/>
      <c r="BJ24484" s="136"/>
    </row>
    <row r="24485" spans="5:62" ht="14.25" customHeight="1" x14ac:dyDescent="0.25">
      <c r="E24485" s="113"/>
      <c r="H24485" s="133"/>
      <c r="T24485" s="133"/>
      <c r="X24485" s="131"/>
      <c r="Y24485" s="133"/>
      <c r="AJ24485" s="133"/>
      <c r="AO24485" s="135"/>
      <c r="AP24485" s="135"/>
      <c r="BJ24485" s="136"/>
    </row>
    <row r="24486" spans="5:62" ht="14.25" customHeight="1" x14ac:dyDescent="0.25">
      <c r="E24486" s="113"/>
      <c r="H24486" s="133"/>
      <c r="T24486" s="133"/>
      <c r="X24486" s="131"/>
      <c r="Y24486" s="133"/>
      <c r="AJ24486" s="133"/>
      <c r="AO24486" s="135"/>
      <c r="AP24486" s="135"/>
      <c r="BJ24486" s="136"/>
    </row>
    <row r="24487" spans="5:62" ht="14.25" customHeight="1" x14ac:dyDescent="0.25">
      <c r="E24487" s="113"/>
      <c r="H24487" s="133"/>
      <c r="T24487" s="133"/>
      <c r="X24487" s="131"/>
      <c r="Y24487" s="133"/>
      <c r="AJ24487" s="133"/>
      <c r="AO24487" s="135"/>
      <c r="AP24487" s="135"/>
      <c r="BJ24487" s="136"/>
    </row>
    <row r="24488" spans="5:62" ht="14.25" customHeight="1" x14ac:dyDescent="0.25">
      <c r="E24488" s="113"/>
      <c r="H24488" s="133"/>
      <c r="T24488" s="133"/>
      <c r="X24488" s="131"/>
      <c r="Y24488" s="133"/>
      <c r="AJ24488" s="133"/>
      <c r="AO24488" s="135"/>
      <c r="AP24488" s="135"/>
      <c r="BJ24488" s="136"/>
    </row>
    <row r="24489" spans="5:62" ht="14.25" customHeight="1" x14ac:dyDescent="0.25">
      <c r="E24489" s="113"/>
      <c r="H24489" s="133"/>
      <c r="T24489" s="133"/>
      <c r="X24489" s="131"/>
      <c r="Y24489" s="133"/>
      <c r="AJ24489" s="133"/>
      <c r="AO24489" s="135"/>
      <c r="AP24489" s="135"/>
      <c r="BJ24489" s="136"/>
    </row>
    <row r="24490" spans="5:62" ht="14.25" customHeight="1" x14ac:dyDescent="0.25">
      <c r="E24490" s="113"/>
      <c r="H24490" s="133"/>
      <c r="T24490" s="133"/>
      <c r="X24490" s="131"/>
      <c r="Y24490" s="133"/>
      <c r="AJ24490" s="133"/>
      <c r="AO24490" s="135"/>
      <c r="AP24490" s="135"/>
      <c r="BJ24490" s="136"/>
    </row>
    <row r="24491" spans="5:62" ht="14.25" customHeight="1" x14ac:dyDescent="0.25">
      <c r="E24491" s="113"/>
      <c r="H24491" s="133"/>
      <c r="T24491" s="133"/>
      <c r="X24491" s="131"/>
      <c r="Y24491" s="133"/>
      <c r="AJ24491" s="133"/>
      <c r="AO24491" s="135"/>
      <c r="AP24491" s="135"/>
      <c r="BJ24491" s="136"/>
    </row>
    <row r="24492" spans="5:62" ht="14.25" customHeight="1" x14ac:dyDescent="0.25">
      <c r="E24492" s="113"/>
      <c r="H24492" s="133"/>
      <c r="T24492" s="133"/>
      <c r="X24492" s="131"/>
      <c r="Y24492" s="133"/>
      <c r="AJ24492" s="133"/>
      <c r="AO24492" s="135"/>
      <c r="AP24492" s="135"/>
      <c r="BJ24492" s="136"/>
    </row>
    <row r="24493" spans="5:62" ht="14.25" customHeight="1" x14ac:dyDescent="0.25">
      <c r="E24493" s="113"/>
      <c r="H24493" s="133"/>
      <c r="T24493" s="133"/>
      <c r="X24493" s="131"/>
      <c r="Y24493" s="133"/>
      <c r="AJ24493" s="133"/>
      <c r="AO24493" s="135"/>
      <c r="AP24493" s="135"/>
      <c r="BJ24493" s="136"/>
    </row>
    <row r="24494" spans="5:62" ht="14.25" customHeight="1" x14ac:dyDescent="0.25">
      <c r="E24494" s="113"/>
      <c r="H24494" s="133"/>
      <c r="T24494" s="133"/>
      <c r="X24494" s="131"/>
      <c r="Y24494" s="133"/>
      <c r="AJ24494" s="133"/>
      <c r="AO24494" s="135"/>
      <c r="AP24494" s="135"/>
      <c r="BJ24494" s="136"/>
    </row>
    <row r="24495" spans="5:62" ht="14.25" customHeight="1" x14ac:dyDescent="0.25">
      <c r="E24495" s="113"/>
      <c r="H24495" s="133"/>
      <c r="T24495" s="133"/>
      <c r="X24495" s="131"/>
      <c r="Y24495" s="133"/>
      <c r="AJ24495" s="133"/>
      <c r="AO24495" s="135"/>
      <c r="AP24495" s="135"/>
      <c r="BJ24495" s="136"/>
    </row>
    <row r="24496" spans="5:62" ht="14.25" customHeight="1" x14ac:dyDescent="0.25">
      <c r="E24496" s="113"/>
      <c r="H24496" s="133"/>
      <c r="T24496" s="133"/>
      <c r="X24496" s="131"/>
      <c r="Y24496" s="133"/>
      <c r="AJ24496" s="133"/>
      <c r="AO24496" s="135"/>
      <c r="AP24496" s="135"/>
      <c r="BJ24496" s="136"/>
    </row>
    <row r="24497" spans="5:62" ht="14.25" customHeight="1" x14ac:dyDescent="0.25">
      <c r="E24497" s="113"/>
      <c r="H24497" s="133"/>
      <c r="T24497" s="133"/>
      <c r="X24497" s="131"/>
      <c r="Y24497" s="133"/>
      <c r="AJ24497" s="133"/>
      <c r="AO24497" s="135"/>
      <c r="AP24497" s="135"/>
      <c r="BJ24497" s="136"/>
    </row>
    <row r="24498" spans="5:62" ht="14.25" customHeight="1" x14ac:dyDescent="0.25">
      <c r="E24498" s="113"/>
      <c r="H24498" s="133"/>
      <c r="T24498" s="133"/>
      <c r="X24498" s="131"/>
      <c r="Y24498" s="133"/>
      <c r="AJ24498" s="133"/>
      <c r="AO24498" s="135"/>
      <c r="AP24498" s="135"/>
      <c r="BJ24498" s="136"/>
    </row>
    <row r="24499" spans="5:62" ht="14.25" customHeight="1" x14ac:dyDescent="0.25">
      <c r="E24499" s="113"/>
      <c r="H24499" s="133"/>
      <c r="T24499" s="133"/>
      <c r="X24499" s="131"/>
      <c r="Y24499" s="133"/>
      <c r="AJ24499" s="133"/>
      <c r="AO24499" s="135"/>
      <c r="AP24499" s="135"/>
      <c r="BJ24499" s="136"/>
    </row>
    <row r="24500" spans="5:62" ht="14.25" customHeight="1" x14ac:dyDescent="0.25">
      <c r="E24500" s="113"/>
      <c r="H24500" s="133"/>
      <c r="T24500" s="133"/>
      <c r="X24500" s="131"/>
      <c r="Y24500" s="133"/>
      <c r="AJ24500" s="133"/>
      <c r="AO24500" s="135"/>
      <c r="AP24500" s="135"/>
      <c r="BJ24500" s="136"/>
    </row>
    <row r="24501" spans="5:62" ht="14.25" customHeight="1" x14ac:dyDescent="0.25">
      <c r="E24501" s="113"/>
      <c r="H24501" s="133"/>
      <c r="T24501" s="133"/>
      <c r="X24501" s="131"/>
      <c r="Y24501" s="133"/>
      <c r="AJ24501" s="133"/>
      <c r="AO24501" s="135"/>
      <c r="AP24501" s="135"/>
      <c r="BJ24501" s="136"/>
    </row>
    <row r="24502" spans="5:62" ht="14.25" customHeight="1" x14ac:dyDescent="0.25">
      <c r="E24502" s="113"/>
      <c r="H24502" s="133"/>
      <c r="T24502" s="133"/>
      <c r="X24502" s="131"/>
      <c r="Y24502" s="133"/>
      <c r="AJ24502" s="133"/>
      <c r="AO24502" s="135"/>
      <c r="AP24502" s="135"/>
      <c r="BJ24502" s="136"/>
    </row>
    <row r="24503" spans="5:62" ht="14.25" customHeight="1" x14ac:dyDescent="0.25">
      <c r="E24503" s="113"/>
      <c r="H24503" s="133"/>
      <c r="T24503" s="133"/>
      <c r="X24503" s="131"/>
      <c r="Y24503" s="133"/>
      <c r="AJ24503" s="133"/>
      <c r="AO24503" s="135"/>
      <c r="AP24503" s="135"/>
      <c r="BJ24503" s="136"/>
    </row>
    <row r="24504" spans="5:62" ht="14.25" customHeight="1" x14ac:dyDescent="0.25">
      <c r="E24504" s="113"/>
      <c r="H24504" s="133"/>
      <c r="T24504" s="133"/>
      <c r="X24504" s="131"/>
      <c r="Y24504" s="133"/>
      <c r="AJ24504" s="133"/>
      <c r="AO24504" s="135"/>
      <c r="AP24504" s="135"/>
      <c r="BJ24504" s="136"/>
    </row>
    <row r="24505" spans="5:62" ht="14.25" customHeight="1" x14ac:dyDescent="0.25">
      <c r="E24505" s="113"/>
      <c r="H24505" s="133"/>
      <c r="T24505" s="133"/>
      <c r="X24505" s="131"/>
      <c r="Y24505" s="133"/>
      <c r="AJ24505" s="133"/>
      <c r="AO24505" s="135"/>
      <c r="AP24505" s="135"/>
      <c r="BJ24505" s="136"/>
    </row>
    <row r="24506" spans="5:62" ht="14.25" customHeight="1" x14ac:dyDescent="0.25">
      <c r="E24506" s="113"/>
      <c r="H24506" s="133"/>
      <c r="T24506" s="133"/>
      <c r="X24506" s="131"/>
      <c r="Y24506" s="133"/>
      <c r="AJ24506" s="133"/>
      <c r="AO24506" s="135"/>
      <c r="AP24506" s="135"/>
      <c r="BJ24506" s="136"/>
    </row>
    <row r="24507" spans="5:62" ht="14.25" customHeight="1" x14ac:dyDescent="0.25">
      <c r="E24507" s="113"/>
      <c r="H24507" s="133"/>
      <c r="T24507" s="133"/>
      <c r="X24507" s="131"/>
      <c r="Y24507" s="133"/>
      <c r="AJ24507" s="133"/>
      <c r="AO24507" s="135"/>
      <c r="AP24507" s="135"/>
      <c r="BJ24507" s="136"/>
    </row>
    <row r="24508" spans="5:62" ht="14.25" customHeight="1" x14ac:dyDescent="0.25">
      <c r="E24508" s="113"/>
      <c r="H24508" s="133"/>
      <c r="T24508" s="133"/>
      <c r="X24508" s="131"/>
      <c r="Y24508" s="133"/>
      <c r="AJ24508" s="133"/>
      <c r="AO24508" s="135"/>
      <c r="AP24508" s="135"/>
      <c r="BJ24508" s="136"/>
    </row>
    <row r="24509" spans="5:62" ht="14.25" customHeight="1" x14ac:dyDescent="0.25">
      <c r="E24509" s="113"/>
      <c r="H24509" s="133"/>
      <c r="T24509" s="133"/>
      <c r="X24509" s="131"/>
      <c r="Y24509" s="133"/>
      <c r="AJ24509" s="133"/>
      <c r="AO24509" s="135"/>
      <c r="AP24509" s="135"/>
      <c r="BJ24509" s="136"/>
    </row>
    <row r="24510" spans="5:62" ht="14.25" customHeight="1" x14ac:dyDescent="0.25">
      <c r="E24510" s="113"/>
      <c r="H24510" s="133"/>
      <c r="T24510" s="133"/>
      <c r="X24510" s="131"/>
      <c r="Y24510" s="133"/>
      <c r="AJ24510" s="133"/>
      <c r="AO24510" s="135"/>
      <c r="AP24510" s="135"/>
      <c r="BJ24510" s="136"/>
    </row>
    <row r="24511" spans="5:62" ht="14.25" customHeight="1" x14ac:dyDescent="0.25">
      <c r="E24511" s="113"/>
      <c r="H24511" s="133"/>
      <c r="T24511" s="133"/>
      <c r="X24511" s="131"/>
      <c r="Y24511" s="133"/>
      <c r="AJ24511" s="133"/>
      <c r="AO24511" s="135"/>
      <c r="AP24511" s="135"/>
      <c r="BJ24511" s="136"/>
    </row>
    <row r="24512" spans="5:62" ht="14.25" customHeight="1" x14ac:dyDescent="0.25">
      <c r="E24512" s="113"/>
      <c r="H24512" s="133"/>
      <c r="T24512" s="133"/>
      <c r="X24512" s="131"/>
      <c r="Y24512" s="133"/>
      <c r="AJ24512" s="133"/>
      <c r="AO24512" s="135"/>
      <c r="AP24512" s="135"/>
      <c r="BJ24512" s="136"/>
    </row>
    <row r="24513" spans="5:62" ht="14.25" customHeight="1" x14ac:dyDescent="0.25">
      <c r="E24513" s="113"/>
      <c r="H24513" s="133"/>
      <c r="T24513" s="133"/>
      <c r="X24513" s="131"/>
      <c r="Y24513" s="133"/>
      <c r="AJ24513" s="133"/>
      <c r="AO24513" s="135"/>
      <c r="AP24513" s="135"/>
      <c r="BJ24513" s="136"/>
    </row>
    <row r="24514" spans="5:62" ht="14.25" customHeight="1" x14ac:dyDescent="0.25">
      <c r="E24514" s="113"/>
      <c r="H24514" s="133"/>
      <c r="T24514" s="133"/>
      <c r="X24514" s="131"/>
      <c r="Y24514" s="133"/>
      <c r="AJ24514" s="133"/>
      <c r="AO24514" s="135"/>
      <c r="AP24514" s="135"/>
      <c r="BJ24514" s="136"/>
    </row>
    <row r="24515" spans="5:62" ht="14.25" customHeight="1" x14ac:dyDescent="0.25">
      <c r="E24515" s="113"/>
      <c r="H24515" s="133"/>
      <c r="T24515" s="133"/>
      <c r="X24515" s="131"/>
      <c r="Y24515" s="133"/>
      <c r="AJ24515" s="133"/>
      <c r="AO24515" s="135"/>
      <c r="AP24515" s="135"/>
      <c r="BJ24515" s="136"/>
    </row>
    <row r="24516" spans="5:62" ht="14.25" customHeight="1" x14ac:dyDescent="0.25">
      <c r="E24516" s="113"/>
      <c r="H24516" s="133"/>
      <c r="T24516" s="133"/>
      <c r="X24516" s="131"/>
      <c r="Y24516" s="133"/>
      <c r="AJ24516" s="133"/>
      <c r="AO24516" s="135"/>
      <c r="AP24516" s="135"/>
      <c r="BJ24516" s="136"/>
    </row>
    <row r="24517" spans="5:62" ht="14.25" customHeight="1" x14ac:dyDescent="0.25">
      <c r="E24517" s="113"/>
      <c r="H24517" s="133"/>
      <c r="T24517" s="133"/>
      <c r="X24517" s="131"/>
      <c r="Y24517" s="133"/>
      <c r="AJ24517" s="133"/>
      <c r="AO24517" s="135"/>
      <c r="AP24517" s="135"/>
      <c r="BJ24517" s="136"/>
    </row>
    <row r="24518" spans="5:62" ht="14.25" customHeight="1" x14ac:dyDescent="0.25">
      <c r="E24518" s="113"/>
      <c r="H24518" s="133"/>
      <c r="T24518" s="133"/>
      <c r="X24518" s="131"/>
      <c r="Y24518" s="133"/>
      <c r="AJ24518" s="133"/>
      <c r="AO24518" s="135"/>
      <c r="AP24518" s="135"/>
      <c r="BJ24518" s="136"/>
    </row>
    <row r="24519" spans="5:62" ht="14.25" customHeight="1" x14ac:dyDescent="0.25">
      <c r="E24519" s="113"/>
      <c r="H24519" s="133"/>
      <c r="T24519" s="133"/>
      <c r="X24519" s="131"/>
      <c r="Y24519" s="133"/>
      <c r="AJ24519" s="133"/>
      <c r="AO24519" s="135"/>
      <c r="AP24519" s="135"/>
      <c r="BJ24519" s="136"/>
    </row>
    <row r="24520" spans="5:62" ht="14.25" customHeight="1" x14ac:dyDescent="0.25">
      <c r="E24520" s="113"/>
      <c r="H24520" s="133"/>
      <c r="T24520" s="133"/>
      <c r="X24520" s="131"/>
      <c r="Y24520" s="133"/>
      <c r="AJ24520" s="133"/>
      <c r="AO24520" s="135"/>
      <c r="AP24520" s="135"/>
      <c r="BJ24520" s="136"/>
    </row>
    <row r="24521" spans="5:62" ht="14.25" customHeight="1" x14ac:dyDescent="0.25">
      <c r="E24521" s="113"/>
      <c r="H24521" s="133"/>
      <c r="T24521" s="133"/>
      <c r="X24521" s="131"/>
      <c r="Y24521" s="133"/>
      <c r="AJ24521" s="133"/>
      <c r="AO24521" s="135"/>
      <c r="AP24521" s="135"/>
      <c r="BJ24521" s="136"/>
    </row>
    <row r="24522" spans="5:62" ht="14.25" customHeight="1" x14ac:dyDescent="0.25">
      <c r="E24522" s="113"/>
      <c r="H24522" s="133"/>
      <c r="T24522" s="133"/>
      <c r="X24522" s="131"/>
      <c r="Y24522" s="133"/>
      <c r="AJ24522" s="133"/>
      <c r="AO24522" s="135"/>
      <c r="AP24522" s="135"/>
      <c r="BJ24522" s="136"/>
    </row>
    <row r="24523" spans="5:62" ht="14.25" customHeight="1" x14ac:dyDescent="0.25">
      <c r="E24523" s="113"/>
      <c r="H24523" s="133"/>
      <c r="T24523" s="133"/>
      <c r="X24523" s="131"/>
      <c r="Y24523" s="133"/>
      <c r="AJ24523" s="133"/>
      <c r="AO24523" s="135"/>
      <c r="AP24523" s="135"/>
      <c r="BJ24523" s="136"/>
    </row>
    <row r="24524" spans="5:62" ht="14.25" customHeight="1" x14ac:dyDescent="0.25">
      <c r="E24524" s="113"/>
      <c r="H24524" s="133"/>
      <c r="T24524" s="133"/>
      <c r="X24524" s="131"/>
      <c r="Y24524" s="133"/>
      <c r="AJ24524" s="133"/>
      <c r="AO24524" s="135"/>
      <c r="AP24524" s="135"/>
      <c r="BJ24524" s="136"/>
    </row>
    <row r="24525" spans="5:62" ht="14.25" customHeight="1" x14ac:dyDescent="0.25">
      <c r="E24525" s="113"/>
      <c r="H24525" s="133"/>
      <c r="T24525" s="133"/>
      <c r="X24525" s="131"/>
      <c r="Y24525" s="133"/>
      <c r="AJ24525" s="133"/>
      <c r="AO24525" s="135"/>
      <c r="AP24525" s="135"/>
      <c r="BJ24525" s="136"/>
    </row>
    <row r="24526" spans="5:62" ht="14.25" customHeight="1" x14ac:dyDescent="0.25">
      <c r="E24526" s="113"/>
      <c r="H24526" s="133"/>
      <c r="T24526" s="133"/>
      <c r="X24526" s="131"/>
      <c r="Y24526" s="133"/>
      <c r="AJ24526" s="133"/>
      <c r="AO24526" s="135"/>
      <c r="AP24526" s="135"/>
      <c r="BJ24526" s="136"/>
    </row>
    <row r="24527" spans="5:62" ht="14.25" customHeight="1" x14ac:dyDescent="0.25">
      <c r="E24527" s="113"/>
      <c r="H24527" s="133"/>
      <c r="T24527" s="133"/>
      <c r="X24527" s="131"/>
      <c r="Y24527" s="133"/>
      <c r="AJ24527" s="133"/>
      <c r="AO24527" s="135"/>
      <c r="AP24527" s="135"/>
      <c r="BJ24527" s="136"/>
    </row>
    <row r="24528" spans="5:62" ht="14.25" customHeight="1" x14ac:dyDescent="0.25">
      <c r="E24528" s="113"/>
      <c r="H24528" s="133"/>
      <c r="T24528" s="133"/>
      <c r="X24528" s="131"/>
      <c r="Y24528" s="133"/>
      <c r="AJ24528" s="133"/>
      <c r="AO24528" s="135"/>
      <c r="AP24528" s="135"/>
      <c r="BJ24528" s="136"/>
    </row>
    <row r="24529" spans="5:62" ht="14.25" customHeight="1" x14ac:dyDescent="0.25">
      <c r="E24529" s="113"/>
      <c r="H24529" s="133"/>
      <c r="T24529" s="133"/>
      <c r="X24529" s="131"/>
      <c r="Y24529" s="133"/>
      <c r="AJ24529" s="133"/>
      <c r="AO24529" s="135"/>
      <c r="AP24529" s="135"/>
      <c r="BJ24529" s="136"/>
    </row>
    <row r="24530" spans="5:62" ht="14.25" customHeight="1" x14ac:dyDescent="0.25">
      <c r="E24530" s="113"/>
      <c r="H24530" s="133"/>
      <c r="T24530" s="133"/>
      <c r="X24530" s="131"/>
      <c r="Y24530" s="133"/>
      <c r="AJ24530" s="133"/>
      <c r="AO24530" s="135"/>
      <c r="AP24530" s="135"/>
      <c r="BJ24530" s="136"/>
    </row>
    <row r="24531" spans="5:62" ht="14.25" customHeight="1" x14ac:dyDescent="0.25">
      <c r="E24531" s="113"/>
      <c r="H24531" s="133"/>
      <c r="T24531" s="133"/>
      <c r="X24531" s="131"/>
      <c r="Y24531" s="133"/>
      <c r="AJ24531" s="133"/>
      <c r="AO24531" s="135"/>
      <c r="AP24531" s="135"/>
      <c r="BJ24531" s="136"/>
    </row>
    <row r="24532" spans="5:62" ht="14.25" customHeight="1" x14ac:dyDescent="0.25">
      <c r="E24532" s="113"/>
      <c r="H24532" s="133"/>
      <c r="T24532" s="133"/>
      <c r="X24532" s="131"/>
      <c r="Y24532" s="133"/>
      <c r="AJ24532" s="133"/>
      <c r="AO24532" s="135"/>
      <c r="AP24532" s="135"/>
      <c r="BJ24532" s="136"/>
    </row>
    <row r="24533" spans="5:62" ht="14.25" customHeight="1" x14ac:dyDescent="0.25">
      <c r="E24533" s="113"/>
      <c r="H24533" s="133"/>
      <c r="T24533" s="133"/>
      <c r="X24533" s="131"/>
      <c r="Y24533" s="133"/>
      <c r="AJ24533" s="133"/>
      <c r="AO24533" s="135"/>
      <c r="AP24533" s="135"/>
      <c r="BJ24533" s="136"/>
    </row>
    <row r="24534" spans="5:62" ht="14.25" customHeight="1" x14ac:dyDescent="0.25">
      <c r="E24534" s="113"/>
      <c r="H24534" s="133"/>
      <c r="T24534" s="133"/>
      <c r="X24534" s="131"/>
      <c r="Y24534" s="133"/>
      <c r="AJ24534" s="133"/>
      <c r="AO24534" s="135"/>
      <c r="AP24534" s="135"/>
      <c r="BJ24534" s="136"/>
    </row>
    <row r="24535" spans="5:62" ht="14.25" customHeight="1" x14ac:dyDescent="0.25">
      <c r="E24535" s="113"/>
      <c r="H24535" s="133"/>
      <c r="T24535" s="133"/>
      <c r="X24535" s="131"/>
      <c r="Y24535" s="133"/>
      <c r="AJ24535" s="133"/>
      <c r="AO24535" s="135"/>
      <c r="AP24535" s="135"/>
      <c r="BJ24535" s="136"/>
    </row>
    <row r="24536" spans="5:62" ht="14.25" customHeight="1" x14ac:dyDescent="0.25">
      <c r="E24536" s="113"/>
      <c r="H24536" s="133"/>
      <c r="T24536" s="133"/>
      <c r="X24536" s="131"/>
      <c r="Y24536" s="133"/>
      <c r="AJ24536" s="133"/>
      <c r="AO24536" s="135"/>
      <c r="AP24536" s="135"/>
      <c r="BJ24536" s="136"/>
    </row>
    <row r="24537" spans="5:62" ht="14.25" customHeight="1" x14ac:dyDescent="0.25">
      <c r="E24537" s="113"/>
      <c r="H24537" s="133"/>
      <c r="T24537" s="133"/>
      <c r="X24537" s="131"/>
      <c r="Y24537" s="133"/>
      <c r="AJ24537" s="133"/>
      <c r="AO24537" s="135"/>
      <c r="AP24537" s="135"/>
      <c r="BJ24537" s="136"/>
    </row>
    <row r="24538" spans="5:62" ht="14.25" customHeight="1" x14ac:dyDescent="0.25">
      <c r="E24538" s="113"/>
      <c r="H24538" s="133"/>
      <c r="T24538" s="133"/>
      <c r="X24538" s="131"/>
      <c r="Y24538" s="133"/>
      <c r="AJ24538" s="133"/>
      <c r="AO24538" s="135"/>
      <c r="AP24538" s="135"/>
      <c r="BJ24538" s="136"/>
    </row>
    <row r="24539" spans="5:62" ht="14.25" customHeight="1" x14ac:dyDescent="0.25">
      <c r="E24539" s="113"/>
      <c r="H24539" s="133"/>
      <c r="T24539" s="133"/>
      <c r="X24539" s="131"/>
      <c r="Y24539" s="133"/>
      <c r="AJ24539" s="133"/>
      <c r="AO24539" s="135"/>
      <c r="AP24539" s="135"/>
      <c r="BJ24539" s="136"/>
    </row>
    <row r="24540" spans="5:62" ht="14.25" customHeight="1" x14ac:dyDescent="0.25">
      <c r="E24540" s="113"/>
      <c r="H24540" s="133"/>
      <c r="T24540" s="133"/>
      <c r="X24540" s="131"/>
      <c r="Y24540" s="133"/>
      <c r="AJ24540" s="133"/>
      <c r="AO24540" s="135"/>
      <c r="AP24540" s="135"/>
      <c r="BJ24540" s="136"/>
    </row>
    <row r="24541" spans="5:62" ht="14.25" customHeight="1" x14ac:dyDescent="0.25">
      <c r="E24541" s="113"/>
      <c r="H24541" s="133"/>
      <c r="T24541" s="133"/>
      <c r="X24541" s="131"/>
      <c r="Y24541" s="133"/>
      <c r="AJ24541" s="133"/>
      <c r="AO24541" s="135"/>
      <c r="AP24541" s="135"/>
      <c r="BJ24541" s="136"/>
    </row>
    <row r="24542" spans="5:62" ht="14.25" customHeight="1" x14ac:dyDescent="0.25">
      <c r="E24542" s="113"/>
      <c r="H24542" s="133"/>
      <c r="T24542" s="133"/>
      <c r="X24542" s="131"/>
      <c r="Y24542" s="133"/>
      <c r="AJ24542" s="133"/>
      <c r="AO24542" s="135"/>
      <c r="AP24542" s="135"/>
      <c r="BJ24542" s="136"/>
    </row>
    <row r="24543" spans="5:62" ht="14.25" customHeight="1" x14ac:dyDescent="0.25">
      <c r="E24543" s="113"/>
      <c r="H24543" s="133"/>
      <c r="T24543" s="133"/>
      <c r="X24543" s="131"/>
      <c r="Y24543" s="133"/>
      <c r="AJ24543" s="133"/>
      <c r="AO24543" s="135"/>
      <c r="AP24543" s="135"/>
      <c r="BJ24543" s="136"/>
    </row>
    <row r="24544" spans="5:62" ht="14.25" customHeight="1" x14ac:dyDescent="0.25">
      <c r="E24544" s="113"/>
      <c r="H24544" s="133"/>
      <c r="T24544" s="133"/>
      <c r="X24544" s="131"/>
      <c r="Y24544" s="133"/>
      <c r="AJ24544" s="133"/>
      <c r="AO24544" s="135"/>
      <c r="AP24544" s="135"/>
      <c r="BJ24544" s="136"/>
    </row>
    <row r="24545" spans="5:62" ht="14.25" customHeight="1" x14ac:dyDescent="0.25">
      <c r="E24545" s="113"/>
      <c r="H24545" s="133"/>
      <c r="T24545" s="133"/>
      <c r="X24545" s="131"/>
      <c r="Y24545" s="133"/>
      <c r="AJ24545" s="133"/>
      <c r="AO24545" s="135"/>
      <c r="AP24545" s="135"/>
      <c r="BJ24545" s="136"/>
    </row>
    <row r="24546" spans="5:62" ht="14.25" customHeight="1" x14ac:dyDescent="0.25">
      <c r="E24546" s="113"/>
      <c r="H24546" s="133"/>
      <c r="T24546" s="133"/>
      <c r="X24546" s="131"/>
      <c r="Y24546" s="133"/>
      <c r="AJ24546" s="133"/>
      <c r="AO24546" s="135"/>
      <c r="AP24546" s="135"/>
      <c r="BJ24546" s="136"/>
    </row>
    <row r="24547" spans="5:62" ht="14.25" customHeight="1" x14ac:dyDescent="0.25">
      <c r="E24547" s="113"/>
      <c r="H24547" s="133"/>
      <c r="T24547" s="133"/>
      <c r="X24547" s="131"/>
      <c r="Y24547" s="133"/>
      <c r="AJ24547" s="133"/>
      <c r="AO24547" s="135"/>
      <c r="AP24547" s="135"/>
      <c r="BJ24547" s="136"/>
    </row>
    <row r="24548" spans="5:62" ht="14.25" customHeight="1" x14ac:dyDescent="0.25">
      <c r="E24548" s="113"/>
      <c r="H24548" s="133"/>
      <c r="T24548" s="133"/>
      <c r="X24548" s="131"/>
      <c r="Y24548" s="133"/>
      <c r="AJ24548" s="133"/>
      <c r="AO24548" s="135"/>
      <c r="AP24548" s="135"/>
      <c r="BJ24548" s="136"/>
    </row>
    <row r="24549" spans="5:62" ht="14.25" customHeight="1" x14ac:dyDescent="0.25">
      <c r="E24549" s="113"/>
      <c r="H24549" s="133"/>
      <c r="T24549" s="133"/>
      <c r="X24549" s="131"/>
      <c r="Y24549" s="133"/>
      <c r="AJ24549" s="133"/>
      <c r="AO24549" s="135"/>
      <c r="AP24549" s="135"/>
      <c r="BJ24549" s="136"/>
    </row>
    <row r="24550" spans="5:62" ht="14.25" customHeight="1" x14ac:dyDescent="0.25">
      <c r="E24550" s="113"/>
      <c r="H24550" s="133"/>
      <c r="T24550" s="133"/>
      <c r="X24550" s="131"/>
      <c r="Y24550" s="133"/>
      <c r="AJ24550" s="133"/>
      <c r="AO24550" s="135"/>
      <c r="AP24550" s="135"/>
      <c r="BJ24550" s="136"/>
    </row>
    <row r="24551" spans="5:62" ht="14.25" customHeight="1" x14ac:dyDescent="0.25">
      <c r="E24551" s="113"/>
      <c r="H24551" s="133"/>
      <c r="T24551" s="133"/>
      <c r="X24551" s="131"/>
      <c r="Y24551" s="133"/>
      <c r="AJ24551" s="133"/>
      <c r="AO24551" s="135"/>
      <c r="AP24551" s="135"/>
      <c r="BJ24551" s="136"/>
    </row>
    <row r="24552" spans="5:62" ht="14.25" customHeight="1" x14ac:dyDescent="0.25">
      <c r="E24552" s="113"/>
      <c r="H24552" s="133"/>
      <c r="T24552" s="133"/>
      <c r="X24552" s="131"/>
      <c r="Y24552" s="133"/>
      <c r="AJ24552" s="133"/>
      <c r="AO24552" s="135"/>
      <c r="AP24552" s="135"/>
      <c r="BJ24552" s="136"/>
    </row>
    <row r="24553" spans="5:62" ht="14.25" customHeight="1" x14ac:dyDescent="0.25">
      <c r="E24553" s="113"/>
      <c r="H24553" s="133"/>
      <c r="T24553" s="133"/>
      <c r="X24553" s="131"/>
      <c r="Y24553" s="133"/>
      <c r="AJ24553" s="133"/>
      <c r="AO24553" s="135"/>
      <c r="AP24553" s="135"/>
      <c r="BJ24553" s="136"/>
    </row>
    <row r="24554" spans="5:62" ht="14.25" customHeight="1" x14ac:dyDescent="0.25">
      <c r="E24554" s="113"/>
      <c r="H24554" s="133"/>
      <c r="T24554" s="133"/>
      <c r="X24554" s="131"/>
      <c r="Y24554" s="133"/>
      <c r="AJ24554" s="133"/>
      <c r="AO24554" s="135"/>
      <c r="AP24554" s="135"/>
      <c r="BJ24554" s="136"/>
    </row>
    <row r="24555" spans="5:62" ht="14.25" customHeight="1" x14ac:dyDescent="0.25">
      <c r="E24555" s="113"/>
      <c r="H24555" s="133"/>
      <c r="T24555" s="133"/>
      <c r="X24555" s="131"/>
      <c r="Y24555" s="133"/>
      <c r="AJ24555" s="133"/>
      <c r="AO24555" s="135"/>
      <c r="AP24555" s="135"/>
      <c r="BJ24555" s="136"/>
    </row>
    <row r="24556" spans="5:62" ht="14.25" customHeight="1" x14ac:dyDescent="0.25">
      <c r="E24556" s="113"/>
      <c r="H24556" s="133"/>
      <c r="T24556" s="133"/>
      <c r="X24556" s="131"/>
      <c r="Y24556" s="133"/>
      <c r="AJ24556" s="133"/>
      <c r="AO24556" s="135"/>
      <c r="AP24556" s="135"/>
      <c r="BJ24556" s="136"/>
    </row>
    <row r="24557" spans="5:62" ht="14.25" customHeight="1" x14ac:dyDescent="0.25">
      <c r="E24557" s="113"/>
      <c r="H24557" s="133"/>
      <c r="T24557" s="133"/>
      <c r="X24557" s="131"/>
      <c r="Y24557" s="133"/>
      <c r="AJ24557" s="133"/>
      <c r="AO24557" s="135"/>
      <c r="AP24557" s="135"/>
      <c r="BJ24557" s="136"/>
    </row>
    <row r="24558" spans="5:62" ht="14.25" customHeight="1" x14ac:dyDescent="0.25">
      <c r="E24558" s="113"/>
      <c r="H24558" s="133"/>
      <c r="T24558" s="133"/>
      <c r="X24558" s="131"/>
      <c r="Y24558" s="133"/>
      <c r="AJ24558" s="133"/>
      <c r="AO24558" s="135"/>
      <c r="AP24558" s="135"/>
      <c r="BJ24558" s="136"/>
    </row>
    <row r="24559" spans="5:62" ht="14.25" customHeight="1" x14ac:dyDescent="0.25">
      <c r="E24559" s="113"/>
      <c r="H24559" s="133"/>
      <c r="T24559" s="133"/>
      <c r="X24559" s="131"/>
      <c r="Y24559" s="133"/>
      <c r="AJ24559" s="133"/>
      <c r="AO24559" s="135"/>
      <c r="AP24559" s="135"/>
      <c r="BJ24559" s="136"/>
    </row>
    <row r="24560" spans="5:62" ht="14.25" customHeight="1" x14ac:dyDescent="0.25">
      <c r="E24560" s="113"/>
      <c r="H24560" s="133"/>
      <c r="T24560" s="133"/>
      <c r="X24560" s="131"/>
      <c r="Y24560" s="133"/>
      <c r="AJ24560" s="133"/>
      <c r="AO24560" s="135"/>
      <c r="AP24560" s="135"/>
      <c r="BJ24560" s="136"/>
    </row>
    <row r="24561" spans="5:62" ht="14.25" customHeight="1" x14ac:dyDescent="0.25">
      <c r="E24561" s="113"/>
      <c r="H24561" s="133"/>
      <c r="T24561" s="133"/>
      <c r="X24561" s="131"/>
      <c r="Y24561" s="133"/>
      <c r="AJ24561" s="133"/>
      <c r="AO24561" s="135"/>
      <c r="AP24561" s="135"/>
      <c r="BJ24561" s="136"/>
    </row>
    <row r="24562" spans="5:62" ht="14.25" customHeight="1" x14ac:dyDescent="0.25">
      <c r="E24562" s="113"/>
      <c r="H24562" s="133"/>
      <c r="T24562" s="133"/>
      <c r="X24562" s="131"/>
      <c r="Y24562" s="133"/>
      <c r="AJ24562" s="133"/>
      <c r="AO24562" s="135"/>
      <c r="AP24562" s="135"/>
      <c r="BJ24562" s="136"/>
    </row>
    <row r="24563" spans="5:62" ht="14.25" customHeight="1" x14ac:dyDescent="0.25">
      <c r="E24563" s="113"/>
      <c r="H24563" s="133"/>
      <c r="T24563" s="133"/>
      <c r="X24563" s="131"/>
      <c r="Y24563" s="133"/>
      <c r="AJ24563" s="133"/>
      <c r="AO24563" s="135"/>
      <c r="AP24563" s="135"/>
      <c r="BJ24563" s="136"/>
    </row>
    <row r="24564" spans="5:62" ht="14.25" customHeight="1" x14ac:dyDescent="0.25">
      <c r="E24564" s="113"/>
      <c r="H24564" s="133"/>
      <c r="T24564" s="133"/>
      <c r="X24564" s="131"/>
      <c r="Y24564" s="133"/>
      <c r="AJ24564" s="133"/>
      <c r="AO24564" s="135"/>
      <c r="AP24564" s="135"/>
      <c r="BJ24564" s="136"/>
    </row>
    <row r="24565" spans="5:62" ht="14.25" customHeight="1" x14ac:dyDescent="0.25">
      <c r="E24565" s="113"/>
      <c r="H24565" s="133"/>
      <c r="T24565" s="133"/>
      <c r="X24565" s="131"/>
      <c r="Y24565" s="133"/>
      <c r="AJ24565" s="133"/>
      <c r="AO24565" s="135"/>
      <c r="AP24565" s="135"/>
      <c r="BJ24565" s="136"/>
    </row>
    <row r="24566" spans="5:62" ht="14.25" customHeight="1" x14ac:dyDescent="0.25">
      <c r="E24566" s="113"/>
      <c r="H24566" s="133"/>
      <c r="T24566" s="133"/>
      <c r="X24566" s="131"/>
      <c r="Y24566" s="133"/>
      <c r="AJ24566" s="133"/>
      <c r="AO24566" s="135"/>
      <c r="AP24566" s="135"/>
      <c r="BJ24566" s="136"/>
    </row>
    <row r="24567" spans="5:62" ht="14.25" customHeight="1" x14ac:dyDescent="0.25">
      <c r="E24567" s="113"/>
      <c r="H24567" s="133"/>
      <c r="T24567" s="133"/>
      <c r="X24567" s="131"/>
      <c r="Y24567" s="133"/>
      <c r="AJ24567" s="133"/>
      <c r="AO24567" s="135"/>
      <c r="AP24567" s="135"/>
      <c r="BJ24567" s="136"/>
    </row>
    <row r="24568" spans="5:62" ht="14.25" customHeight="1" x14ac:dyDescent="0.25">
      <c r="E24568" s="113"/>
      <c r="H24568" s="133"/>
      <c r="T24568" s="133"/>
      <c r="X24568" s="131"/>
      <c r="Y24568" s="133"/>
      <c r="AJ24568" s="133"/>
      <c r="AO24568" s="135"/>
      <c r="AP24568" s="135"/>
      <c r="BJ24568" s="136"/>
    </row>
    <row r="24569" spans="5:62" ht="14.25" customHeight="1" x14ac:dyDescent="0.25">
      <c r="E24569" s="113"/>
      <c r="H24569" s="133"/>
      <c r="T24569" s="133"/>
      <c r="X24569" s="131"/>
      <c r="Y24569" s="133"/>
      <c r="AJ24569" s="133"/>
      <c r="AO24569" s="135"/>
      <c r="AP24569" s="135"/>
      <c r="BJ24569" s="136"/>
    </row>
    <row r="24570" spans="5:62" ht="14.25" customHeight="1" x14ac:dyDescent="0.25">
      <c r="E24570" s="113"/>
      <c r="H24570" s="133"/>
      <c r="T24570" s="133"/>
      <c r="X24570" s="131"/>
      <c r="Y24570" s="133"/>
      <c r="AJ24570" s="133"/>
      <c r="AO24570" s="135"/>
      <c r="AP24570" s="135"/>
      <c r="BJ24570" s="136"/>
    </row>
    <row r="24571" spans="5:62" ht="14.25" customHeight="1" x14ac:dyDescent="0.25">
      <c r="E24571" s="113"/>
      <c r="H24571" s="133"/>
      <c r="T24571" s="133"/>
      <c r="X24571" s="131"/>
      <c r="Y24571" s="133"/>
      <c r="AJ24571" s="133"/>
      <c r="AO24571" s="135"/>
      <c r="AP24571" s="135"/>
      <c r="BJ24571" s="136"/>
    </row>
    <row r="24572" spans="5:62" ht="14.25" customHeight="1" x14ac:dyDescent="0.25">
      <c r="E24572" s="113"/>
      <c r="H24572" s="133"/>
      <c r="T24572" s="133"/>
      <c r="X24572" s="131"/>
      <c r="Y24572" s="133"/>
      <c r="AJ24572" s="133"/>
      <c r="AO24572" s="135"/>
      <c r="AP24572" s="135"/>
      <c r="BJ24572" s="136"/>
    </row>
    <row r="24573" spans="5:62" ht="14.25" customHeight="1" x14ac:dyDescent="0.25">
      <c r="E24573" s="113"/>
      <c r="H24573" s="133"/>
      <c r="T24573" s="133"/>
      <c r="X24573" s="131"/>
      <c r="Y24573" s="133"/>
      <c r="AJ24573" s="133"/>
      <c r="AO24573" s="135"/>
      <c r="AP24573" s="135"/>
      <c r="BJ24573" s="136"/>
    </row>
    <row r="24574" spans="5:62" ht="14.25" customHeight="1" x14ac:dyDescent="0.25">
      <c r="E24574" s="113"/>
      <c r="H24574" s="133"/>
      <c r="T24574" s="133"/>
      <c r="X24574" s="131"/>
      <c r="Y24574" s="133"/>
      <c r="AJ24574" s="133"/>
      <c r="AO24574" s="135"/>
      <c r="AP24574" s="135"/>
      <c r="BJ24574" s="136"/>
    </row>
    <row r="24575" spans="5:62" ht="14.25" customHeight="1" x14ac:dyDescent="0.25">
      <c r="E24575" s="113"/>
      <c r="H24575" s="133"/>
      <c r="T24575" s="133"/>
      <c r="X24575" s="131"/>
      <c r="Y24575" s="133"/>
      <c r="AJ24575" s="133"/>
      <c r="AO24575" s="135"/>
      <c r="AP24575" s="135"/>
      <c r="BJ24575" s="136"/>
    </row>
    <row r="24576" spans="5:62" ht="14.25" customHeight="1" x14ac:dyDescent="0.25">
      <c r="E24576" s="113"/>
      <c r="H24576" s="133"/>
      <c r="T24576" s="133"/>
      <c r="X24576" s="131"/>
      <c r="Y24576" s="133"/>
      <c r="AJ24576" s="133"/>
      <c r="AO24576" s="135"/>
      <c r="AP24576" s="135"/>
      <c r="BJ24576" s="136"/>
    </row>
    <row r="24577" spans="5:62" ht="14.25" customHeight="1" x14ac:dyDescent="0.25">
      <c r="E24577" s="113"/>
      <c r="H24577" s="133"/>
      <c r="T24577" s="133"/>
      <c r="X24577" s="131"/>
      <c r="Y24577" s="133"/>
      <c r="AJ24577" s="133"/>
      <c r="AO24577" s="135"/>
      <c r="AP24577" s="135"/>
      <c r="BJ24577" s="136"/>
    </row>
    <row r="24578" spans="5:62" ht="14.25" customHeight="1" x14ac:dyDescent="0.25">
      <c r="E24578" s="113"/>
      <c r="H24578" s="133"/>
      <c r="T24578" s="133"/>
      <c r="X24578" s="131"/>
      <c r="Y24578" s="133"/>
      <c r="AJ24578" s="133"/>
      <c r="AO24578" s="135"/>
      <c r="AP24578" s="135"/>
      <c r="BJ24578" s="136"/>
    </row>
    <row r="24579" spans="5:62" ht="14.25" customHeight="1" x14ac:dyDescent="0.25">
      <c r="E24579" s="113"/>
      <c r="H24579" s="133"/>
      <c r="T24579" s="133"/>
      <c r="X24579" s="131"/>
      <c r="Y24579" s="133"/>
      <c r="AJ24579" s="133"/>
      <c r="AO24579" s="135"/>
      <c r="AP24579" s="135"/>
      <c r="BJ24579" s="136"/>
    </row>
    <row r="24580" spans="5:62" ht="14.25" customHeight="1" x14ac:dyDescent="0.25">
      <c r="E24580" s="113"/>
      <c r="H24580" s="133"/>
      <c r="T24580" s="133"/>
      <c r="X24580" s="131"/>
      <c r="Y24580" s="133"/>
      <c r="AJ24580" s="133"/>
      <c r="AO24580" s="135"/>
      <c r="AP24580" s="135"/>
      <c r="BJ24580" s="136"/>
    </row>
    <row r="24581" spans="5:62" ht="14.25" customHeight="1" x14ac:dyDescent="0.25">
      <c r="E24581" s="113"/>
      <c r="H24581" s="133"/>
      <c r="T24581" s="133"/>
      <c r="X24581" s="131"/>
      <c r="Y24581" s="133"/>
      <c r="AJ24581" s="133"/>
      <c r="AO24581" s="135"/>
      <c r="AP24581" s="135"/>
      <c r="BJ24581" s="136"/>
    </row>
    <row r="24582" spans="5:62" ht="14.25" customHeight="1" x14ac:dyDescent="0.25">
      <c r="E24582" s="113"/>
      <c r="H24582" s="133"/>
      <c r="T24582" s="133"/>
      <c r="X24582" s="131"/>
      <c r="Y24582" s="133"/>
      <c r="AJ24582" s="133"/>
      <c r="AO24582" s="135"/>
      <c r="AP24582" s="135"/>
      <c r="BJ24582" s="136"/>
    </row>
    <row r="24583" spans="5:62" ht="14.25" customHeight="1" x14ac:dyDescent="0.25">
      <c r="E24583" s="113"/>
      <c r="H24583" s="133"/>
      <c r="T24583" s="133"/>
      <c r="X24583" s="131"/>
      <c r="Y24583" s="133"/>
      <c r="AJ24583" s="133"/>
      <c r="AO24583" s="135"/>
      <c r="AP24583" s="135"/>
      <c r="BJ24583" s="136"/>
    </row>
    <row r="24584" spans="5:62" ht="14.25" customHeight="1" x14ac:dyDescent="0.25">
      <c r="E24584" s="113"/>
      <c r="H24584" s="133"/>
      <c r="T24584" s="133"/>
      <c r="X24584" s="131"/>
      <c r="Y24584" s="133"/>
      <c r="AJ24584" s="133"/>
      <c r="AO24584" s="135"/>
      <c r="AP24584" s="135"/>
      <c r="BJ24584" s="136"/>
    </row>
    <row r="24585" spans="5:62" ht="14.25" customHeight="1" x14ac:dyDescent="0.25">
      <c r="E24585" s="113"/>
      <c r="H24585" s="133"/>
      <c r="T24585" s="133"/>
      <c r="X24585" s="131"/>
      <c r="Y24585" s="133"/>
      <c r="AJ24585" s="133"/>
      <c r="AO24585" s="135"/>
      <c r="AP24585" s="135"/>
      <c r="BJ24585" s="136"/>
    </row>
    <row r="24586" spans="5:62" ht="14.25" customHeight="1" x14ac:dyDescent="0.25">
      <c r="E24586" s="113"/>
      <c r="H24586" s="133"/>
      <c r="T24586" s="133"/>
      <c r="X24586" s="131"/>
      <c r="Y24586" s="133"/>
      <c r="AJ24586" s="133"/>
      <c r="AO24586" s="135"/>
      <c r="AP24586" s="135"/>
      <c r="BJ24586" s="136"/>
    </row>
    <row r="24587" spans="5:62" ht="14.25" customHeight="1" x14ac:dyDescent="0.25">
      <c r="E24587" s="113"/>
      <c r="H24587" s="133"/>
      <c r="T24587" s="133"/>
      <c r="X24587" s="131"/>
      <c r="Y24587" s="133"/>
      <c r="AJ24587" s="133"/>
      <c r="AO24587" s="135"/>
      <c r="AP24587" s="135"/>
      <c r="BJ24587" s="136"/>
    </row>
    <row r="24588" spans="5:62" ht="14.25" customHeight="1" x14ac:dyDescent="0.25">
      <c r="E24588" s="113"/>
      <c r="H24588" s="133"/>
      <c r="T24588" s="133"/>
      <c r="X24588" s="131"/>
      <c r="Y24588" s="133"/>
      <c r="AJ24588" s="133"/>
      <c r="AO24588" s="135"/>
      <c r="AP24588" s="135"/>
      <c r="BJ24588" s="136"/>
    </row>
    <row r="24589" spans="5:62" ht="14.25" customHeight="1" x14ac:dyDescent="0.25">
      <c r="E24589" s="113"/>
      <c r="H24589" s="133"/>
      <c r="T24589" s="133"/>
      <c r="X24589" s="131"/>
      <c r="Y24589" s="133"/>
      <c r="AJ24589" s="133"/>
      <c r="AO24589" s="135"/>
      <c r="AP24589" s="135"/>
      <c r="BJ24589" s="136"/>
    </row>
    <row r="24590" spans="5:62" ht="14.25" customHeight="1" x14ac:dyDescent="0.25">
      <c r="E24590" s="113"/>
      <c r="H24590" s="133"/>
      <c r="T24590" s="133"/>
      <c r="X24590" s="131"/>
      <c r="Y24590" s="133"/>
      <c r="AJ24590" s="133"/>
      <c r="AO24590" s="135"/>
      <c r="AP24590" s="135"/>
      <c r="BJ24590" s="136"/>
    </row>
    <row r="24591" spans="5:62" ht="14.25" customHeight="1" x14ac:dyDescent="0.25">
      <c r="E24591" s="113"/>
      <c r="H24591" s="133"/>
      <c r="T24591" s="133"/>
      <c r="X24591" s="131"/>
      <c r="Y24591" s="133"/>
      <c r="AJ24591" s="133"/>
      <c r="AO24591" s="135"/>
      <c r="AP24591" s="135"/>
      <c r="BJ24591" s="136"/>
    </row>
    <row r="24592" spans="5:62" ht="14.25" customHeight="1" x14ac:dyDescent="0.25">
      <c r="E24592" s="113"/>
      <c r="H24592" s="133"/>
      <c r="T24592" s="133"/>
      <c r="X24592" s="131"/>
      <c r="Y24592" s="133"/>
      <c r="AJ24592" s="133"/>
      <c r="AO24592" s="135"/>
      <c r="AP24592" s="135"/>
      <c r="BJ24592" s="136"/>
    </row>
    <row r="24593" spans="5:62" ht="14.25" customHeight="1" x14ac:dyDescent="0.25">
      <c r="E24593" s="113"/>
      <c r="H24593" s="133"/>
      <c r="T24593" s="133"/>
      <c r="X24593" s="131"/>
      <c r="Y24593" s="133"/>
      <c r="AJ24593" s="133"/>
      <c r="AO24593" s="135"/>
      <c r="AP24593" s="135"/>
      <c r="BJ24593" s="136"/>
    </row>
    <row r="24594" spans="5:62" ht="14.25" customHeight="1" x14ac:dyDescent="0.25">
      <c r="E24594" s="113"/>
      <c r="H24594" s="133"/>
      <c r="T24594" s="133"/>
      <c r="X24594" s="131"/>
      <c r="Y24594" s="133"/>
      <c r="AJ24594" s="133"/>
      <c r="AO24594" s="135"/>
      <c r="AP24594" s="135"/>
      <c r="BJ24594" s="136"/>
    </row>
    <row r="24595" spans="5:62" ht="14.25" customHeight="1" x14ac:dyDescent="0.25">
      <c r="E24595" s="113"/>
      <c r="H24595" s="133"/>
      <c r="T24595" s="133"/>
      <c r="X24595" s="131"/>
      <c r="Y24595" s="133"/>
      <c r="AJ24595" s="133"/>
      <c r="AO24595" s="135"/>
      <c r="AP24595" s="135"/>
      <c r="BJ24595" s="136"/>
    </row>
    <row r="24596" spans="5:62" ht="14.25" customHeight="1" x14ac:dyDescent="0.25">
      <c r="E24596" s="113"/>
      <c r="H24596" s="133"/>
      <c r="T24596" s="133"/>
      <c r="X24596" s="131"/>
      <c r="Y24596" s="133"/>
      <c r="AJ24596" s="133"/>
      <c r="AO24596" s="135"/>
      <c r="AP24596" s="135"/>
      <c r="BJ24596" s="136"/>
    </row>
    <row r="24597" spans="5:62" ht="14.25" customHeight="1" x14ac:dyDescent="0.25">
      <c r="E24597" s="113"/>
      <c r="H24597" s="133"/>
      <c r="T24597" s="133"/>
      <c r="X24597" s="131"/>
      <c r="Y24597" s="133"/>
      <c r="AJ24597" s="133"/>
      <c r="AO24597" s="135"/>
      <c r="AP24597" s="135"/>
      <c r="BJ24597" s="136"/>
    </row>
    <row r="24598" spans="5:62" ht="14.25" customHeight="1" x14ac:dyDescent="0.25">
      <c r="E24598" s="113"/>
      <c r="H24598" s="133"/>
      <c r="T24598" s="133"/>
      <c r="X24598" s="131"/>
      <c r="Y24598" s="133"/>
      <c r="AJ24598" s="133"/>
      <c r="AO24598" s="135"/>
      <c r="AP24598" s="135"/>
      <c r="BJ24598" s="136"/>
    </row>
    <row r="24599" spans="5:62" ht="14.25" customHeight="1" x14ac:dyDescent="0.25">
      <c r="E24599" s="113"/>
      <c r="H24599" s="133"/>
      <c r="T24599" s="133"/>
      <c r="X24599" s="131"/>
      <c r="Y24599" s="133"/>
      <c r="AJ24599" s="133"/>
      <c r="AO24599" s="135"/>
      <c r="AP24599" s="135"/>
      <c r="BJ24599" s="136"/>
    </row>
    <row r="24600" spans="5:62" ht="14.25" customHeight="1" x14ac:dyDescent="0.25">
      <c r="E24600" s="113"/>
      <c r="H24600" s="133"/>
      <c r="T24600" s="133"/>
      <c r="X24600" s="131"/>
      <c r="Y24600" s="133"/>
      <c r="AJ24600" s="133"/>
      <c r="AO24600" s="135"/>
      <c r="AP24600" s="135"/>
      <c r="BJ24600" s="136"/>
    </row>
    <row r="24601" spans="5:62" ht="14.25" customHeight="1" x14ac:dyDescent="0.25">
      <c r="E24601" s="113"/>
      <c r="H24601" s="133"/>
      <c r="T24601" s="133"/>
      <c r="X24601" s="131"/>
      <c r="Y24601" s="133"/>
      <c r="AJ24601" s="133"/>
      <c r="AO24601" s="135"/>
      <c r="AP24601" s="135"/>
      <c r="BJ24601" s="136"/>
    </row>
    <row r="24602" spans="5:62" ht="14.25" customHeight="1" x14ac:dyDescent="0.25">
      <c r="E24602" s="113"/>
      <c r="H24602" s="133"/>
      <c r="T24602" s="133"/>
      <c r="X24602" s="131"/>
      <c r="Y24602" s="133"/>
      <c r="AJ24602" s="133"/>
      <c r="AO24602" s="135"/>
      <c r="AP24602" s="135"/>
      <c r="BJ24602" s="136"/>
    </row>
    <row r="24603" spans="5:62" ht="14.25" customHeight="1" x14ac:dyDescent="0.25">
      <c r="E24603" s="113"/>
      <c r="H24603" s="133"/>
      <c r="T24603" s="133"/>
      <c r="X24603" s="131"/>
      <c r="Y24603" s="133"/>
      <c r="AJ24603" s="133"/>
      <c r="AO24603" s="135"/>
      <c r="AP24603" s="135"/>
      <c r="BJ24603" s="136"/>
    </row>
    <row r="24604" spans="5:62" ht="14.25" customHeight="1" x14ac:dyDescent="0.25">
      <c r="E24604" s="113"/>
      <c r="H24604" s="133"/>
      <c r="T24604" s="133"/>
      <c r="X24604" s="131"/>
      <c r="Y24604" s="133"/>
      <c r="AJ24604" s="133"/>
      <c r="AO24604" s="135"/>
      <c r="AP24604" s="135"/>
      <c r="BJ24604" s="136"/>
    </row>
    <row r="24605" spans="5:62" ht="14.25" customHeight="1" x14ac:dyDescent="0.25">
      <c r="E24605" s="113"/>
      <c r="H24605" s="133"/>
      <c r="T24605" s="133"/>
      <c r="X24605" s="131"/>
      <c r="Y24605" s="133"/>
      <c r="AJ24605" s="133"/>
      <c r="AO24605" s="135"/>
      <c r="AP24605" s="135"/>
      <c r="BJ24605" s="136"/>
    </row>
    <row r="24606" spans="5:62" ht="14.25" customHeight="1" x14ac:dyDescent="0.25">
      <c r="E24606" s="113"/>
      <c r="H24606" s="133"/>
      <c r="T24606" s="133"/>
      <c r="X24606" s="131"/>
      <c r="Y24606" s="133"/>
      <c r="AJ24606" s="133"/>
      <c r="AO24606" s="135"/>
      <c r="AP24606" s="135"/>
      <c r="BJ24606" s="136"/>
    </row>
    <row r="24607" spans="5:62" ht="14.25" customHeight="1" x14ac:dyDescent="0.25">
      <c r="E24607" s="113"/>
      <c r="H24607" s="133"/>
      <c r="T24607" s="133"/>
      <c r="X24607" s="131"/>
      <c r="Y24607" s="133"/>
      <c r="AJ24607" s="133"/>
      <c r="AO24607" s="135"/>
      <c r="AP24607" s="135"/>
      <c r="BJ24607" s="136"/>
    </row>
    <row r="24608" spans="5:62" ht="14.25" customHeight="1" x14ac:dyDescent="0.25">
      <c r="E24608" s="113"/>
      <c r="H24608" s="133"/>
      <c r="T24608" s="133"/>
      <c r="X24608" s="131"/>
      <c r="Y24608" s="133"/>
      <c r="AJ24608" s="133"/>
      <c r="AO24608" s="135"/>
      <c r="AP24608" s="135"/>
      <c r="BJ24608" s="136"/>
    </row>
    <row r="24609" spans="5:62" ht="14.25" customHeight="1" x14ac:dyDescent="0.25">
      <c r="E24609" s="113"/>
      <c r="H24609" s="133"/>
      <c r="T24609" s="133"/>
      <c r="X24609" s="131"/>
      <c r="Y24609" s="133"/>
      <c r="AJ24609" s="133"/>
      <c r="AO24609" s="135"/>
      <c r="AP24609" s="135"/>
      <c r="BJ24609" s="136"/>
    </row>
    <row r="24610" spans="5:62" ht="14.25" customHeight="1" x14ac:dyDescent="0.25">
      <c r="E24610" s="113"/>
      <c r="H24610" s="133"/>
      <c r="T24610" s="133"/>
      <c r="X24610" s="131"/>
      <c r="Y24610" s="133"/>
      <c r="AJ24610" s="133"/>
      <c r="AO24610" s="135"/>
      <c r="AP24610" s="135"/>
      <c r="BJ24610" s="136"/>
    </row>
    <row r="24611" spans="5:62" ht="14.25" customHeight="1" x14ac:dyDescent="0.25">
      <c r="E24611" s="113"/>
      <c r="H24611" s="133"/>
      <c r="T24611" s="133"/>
      <c r="X24611" s="131"/>
      <c r="Y24611" s="133"/>
      <c r="AJ24611" s="133"/>
      <c r="AO24611" s="135"/>
      <c r="AP24611" s="135"/>
      <c r="BJ24611" s="136"/>
    </row>
    <row r="24612" spans="5:62" ht="14.25" customHeight="1" x14ac:dyDescent="0.25">
      <c r="E24612" s="113"/>
      <c r="H24612" s="133"/>
      <c r="T24612" s="133"/>
      <c r="X24612" s="131"/>
      <c r="Y24612" s="133"/>
      <c r="AJ24612" s="133"/>
      <c r="AO24612" s="135"/>
      <c r="AP24612" s="135"/>
      <c r="BJ24612" s="136"/>
    </row>
    <row r="24613" spans="5:62" ht="14.25" customHeight="1" x14ac:dyDescent="0.25">
      <c r="E24613" s="113"/>
      <c r="H24613" s="133"/>
      <c r="T24613" s="133"/>
      <c r="X24613" s="131"/>
      <c r="Y24613" s="133"/>
      <c r="AJ24613" s="133"/>
      <c r="AO24613" s="135"/>
      <c r="AP24613" s="135"/>
      <c r="BJ24613" s="136"/>
    </row>
    <row r="24614" spans="5:62" ht="14.25" customHeight="1" x14ac:dyDescent="0.25">
      <c r="E24614" s="113"/>
      <c r="H24614" s="133"/>
      <c r="T24614" s="133"/>
      <c r="X24614" s="131"/>
      <c r="Y24614" s="133"/>
      <c r="AJ24614" s="133"/>
      <c r="AO24614" s="135"/>
      <c r="AP24614" s="135"/>
      <c r="BJ24614" s="136"/>
    </row>
    <row r="24615" spans="5:62" ht="14.25" customHeight="1" x14ac:dyDescent="0.25">
      <c r="E24615" s="113"/>
      <c r="H24615" s="133"/>
      <c r="T24615" s="133"/>
      <c r="X24615" s="131"/>
      <c r="Y24615" s="133"/>
      <c r="AJ24615" s="133"/>
      <c r="AO24615" s="135"/>
      <c r="AP24615" s="135"/>
      <c r="BJ24615" s="136"/>
    </row>
    <row r="24616" spans="5:62" ht="14.25" customHeight="1" x14ac:dyDescent="0.25">
      <c r="E24616" s="113"/>
      <c r="H24616" s="133"/>
      <c r="T24616" s="133"/>
      <c r="X24616" s="131"/>
      <c r="Y24616" s="133"/>
      <c r="AJ24616" s="133"/>
      <c r="AO24616" s="135"/>
      <c r="AP24616" s="135"/>
      <c r="BJ24616" s="136"/>
    </row>
    <row r="24617" spans="5:62" ht="14.25" customHeight="1" x14ac:dyDescent="0.25">
      <c r="E24617" s="113"/>
      <c r="H24617" s="133"/>
      <c r="T24617" s="133"/>
      <c r="X24617" s="131"/>
      <c r="Y24617" s="133"/>
      <c r="AJ24617" s="133"/>
      <c r="AO24617" s="135"/>
      <c r="AP24617" s="135"/>
      <c r="BJ24617" s="136"/>
    </row>
    <row r="24618" spans="5:62" ht="14.25" customHeight="1" x14ac:dyDescent="0.25">
      <c r="E24618" s="113"/>
      <c r="H24618" s="133"/>
      <c r="T24618" s="133"/>
      <c r="X24618" s="131"/>
      <c r="Y24618" s="133"/>
      <c r="AJ24618" s="133"/>
      <c r="AO24618" s="135"/>
      <c r="AP24618" s="135"/>
      <c r="BJ24618" s="136"/>
    </row>
    <row r="24619" spans="5:62" ht="14.25" customHeight="1" x14ac:dyDescent="0.25">
      <c r="E24619" s="113"/>
      <c r="H24619" s="133"/>
      <c r="T24619" s="133"/>
      <c r="X24619" s="131"/>
      <c r="Y24619" s="133"/>
      <c r="AJ24619" s="133"/>
      <c r="AO24619" s="135"/>
      <c r="AP24619" s="135"/>
      <c r="BJ24619" s="136"/>
    </row>
    <row r="24620" spans="5:62" ht="14.25" customHeight="1" x14ac:dyDescent="0.25">
      <c r="E24620" s="113"/>
      <c r="H24620" s="133"/>
      <c r="T24620" s="133"/>
      <c r="X24620" s="131"/>
      <c r="Y24620" s="133"/>
      <c r="AJ24620" s="133"/>
      <c r="AO24620" s="135"/>
      <c r="AP24620" s="135"/>
      <c r="BJ24620" s="136"/>
    </row>
    <row r="24621" spans="5:62" ht="14.25" customHeight="1" x14ac:dyDescent="0.25">
      <c r="E24621" s="113"/>
      <c r="H24621" s="133"/>
      <c r="T24621" s="133"/>
      <c r="X24621" s="131"/>
      <c r="Y24621" s="133"/>
      <c r="AJ24621" s="133"/>
      <c r="AO24621" s="135"/>
      <c r="AP24621" s="135"/>
      <c r="BJ24621" s="136"/>
    </row>
    <row r="24622" spans="5:62" ht="14.25" customHeight="1" x14ac:dyDescent="0.25">
      <c r="E24622" s="113"/>
      <c r="H24622" s="133"/>
      <c r="T24622" s="133"/>
      <c r="X24622" s="131"/>
      <c r="Y24622" s="133"/>
      <c r="AJ24622" s="133"/>
      <c r="AO24622" s="135"/>
      <c r="AP24622" s="135"/>
      <c r="BJ24622" s="136"/>
    </row>
    <row r="24623" spans="5:62" ht="14.25" customHeight="1" x14ac:dyDescent="0.25">
      <c r="E24623" s="113"/>
      <c r="H24623" s="133"/>
      <c r="T24623" s="133"/>
      <c r="X24623" s="131"/>
      <c r="Y24623" s="133"/>
      <c r="AJ24623" s="133"/>
      <c r="AO24623" s="135"/>
      <c r="AP24623" s="135"/>
      <c r="BJ24623" s="136"/>
    </row>
    <row r="24624" spans="5:62" ht="14.25" customHeight="1" x14ac:dyDescent="0.25">
      <c r="E24624" s="113"/>
      <c r="H24624" s="133"/>
      <c r="T24624" s="133"/>
      <c r="X24624" s="131"/>
      <c r="Y24624" s="133"/>
      <c r="AJ24624" s="133"/>
      <c r="AO24624" s="135"/>
      <c r="AP24624" s="135"/>
      <c r="BJ24624" s="136"/>
    </row>
    <row r="24625" spans="5:62" ht="14.25" customHeight="1" x14ac:dyDescent="0.25">
      <c r="E24625" s="113"/>
      <c r="H24625" s="133"/>
      <c r="T24625" s="133"/>
      <c r="X24625" s="131"/>
      <c r="Y24625" s="133"/>
      <c r="AJ24625" s="133"/>
      <c r="AO24625" s="135"/>
      <c r="AP24625" s="135"/>
      <c r="BJ24625" s="136"/>
    </row>
    <row r="24626" spans="5:62" ht="14.25" customHeight="1" x14ac:dyDescent="0.25">
      <c r="E24626" s="113"/>
      <c r="H24626" s="133"/>
      <c r="T24626" s="133"/>
      <c r="X24626" s="131"/>
      <c r="Y24626" s="133"/>
      <c r="AJ24626" s="133"/>
      <c r="AO24626" s="135"/>
      <c r="AP24626" s="135"/>
      <c r="BJ24626" s="136"/>
    </row>
    <row r="24627" spans="5:62" ht="14.25" customHeight="1" x14ac:dyDescent="0.25">
      <c r="E24627" s="113"/>
      <c r="H24627" s="133"/>
      <c r="T24627" s="133"/>
      <c r="X24627" s="131"/>
      <c r="Y24627" s="133"/>
      <c r="AJ24627" s="133"/>
      <c r="AO24627" s="135"/>
      <c r="AP24627" s="135"/>
      <c r="BJ24627" s="136"/>
    </row>
    <row r="24628" spans="5:62" ht="14.25" customHeight="1" x14ac:dyDescent="0.25">
      <c r="E24628" s="113"/>
      <c r="H24628" s="133"/>
      <c r="T24628" s="133"/>
      <c r="X24628" s="131"/>
      <c r="Y24628" s="133"/>
      <c r="AJ24628" s="133"/>
      <c r="AO24628" s="135"/>
      <c r="AP24628" s="135"/>
      <c r="BJ24628" s="136"/>
    </row>
    <row r="24629" spans="5:62" ht="14.25" customHeight="1" x14ac:dyDescent="0.25">
      <c r="E24629" s="113"/>
      <c r="H24629" s="133"/>
      <c r="T24629" s="133"/>
      <c r="X24629" s="131"/>
      <c r="Y24629" s="133"/>
      <c r="AJ24629" s="133"/>
      <c r="AO24629" s="135"/>
      <c r="AP24629" s="135"/>
      <c r="BJ24629" s="136"/>
    </row>
    <row r="24630" spans="5:62" ht="14.25" customHeight="1" x14ac:dyDescent="0.25">
      <c r="E24630" s="113"/>
      <c r="H24630" s="133"/>
      <c r="T24630" s="133"/>
      <c r="X24630" s="131"/>
      <c r="Y24630" s="133"/>
      <c r="AJ24630" s="133"/>
      <c r="AO24630" s="135"/>
      <c r="AP24630" s="135"/>
      <c r="BJ24630" s="136"/>
    </row>
    <row r="24631" spans="5:62" ht="14.25" customHeight="1" x14ac:dyDescent="0.25">
      <c r="E24631" s="113"/>
      <c r="H24631" s="133"/>
      <c r="T24631" s="133"/>
      <c r="X24631" s="131"/>
      <c r="Y24631" s="133"/>
      <c r="AJ24631" s="133"/>
      <c r="AO24631" s="135"/>
      <c r="AP24631" s="135"/>
      <c r="BJ24631" s="136"/>
    </row>
    <row r="24632" spans="5:62" ht="14.25" customHeight="1" x14ac:dyDescent="0.25">
      <c r="E24632" s="113"/>
      <c r="H24632" s="133"/>
      <c r="T24632" s="133"/>
      <c r="X24632" s="131"/>
      <c r="Y24632" s="133"/>
      <c r="AJ24632" s="133"/>
      <c r="AO24632" s="135"/>
      <c r="AP24632" s="135"/>
      <c r="BJ24632" s="136"/>
    </row>
    <row r="24633" spans="5:62" ht="14.25" customHeight="1" x14ac:dyDescent="0.25">
      <c r="E24633" s="113"/>
      <c r="H24633" s="133"/>
      <c r="T24633" s="133"/>
      <c r="X24633" s="131"/>
      <c r="Y24633" s="133"/>
      <c r="AJ24633" s="133"/>
      <c r="AO24633" s="135"/>
      <c r="AP24633" s="135"/>
      <c r="BJ24633" s="136"/>
    </row>
    <row r="24634" spans="5:62" ht="14.25" customHeight="1" x14ac:dyDescent="0.25">
      <c r="E24634" s="113"/>
      <c r="H24634" s="133"/>
      <c r="T24634" s="133"/>
      <c r="X24634" s="131"/>
      <c r="Y24634" s="133"/>
      <c r="AJ24634" s="133"/>
      <c r="AO24634" s="135"/>
      <c r="AP24634" s="135"/>
      <c r="BJ24634" s="136"/>
    </row>
    <row r="24635" spans="5:62" ht="14.25" customHeight="1" x14ac:dyDescent="0.25">
      <c r="E24635" s="113"/>
      <c r="H24635" s="133"/>
      <c r="T24635" s="133"/>
      <c r="X24635" s="131"/>
      <c r="Y24635" s="133"/>
      <c r="AJ24635" s="133"/>
      <c r="AO24635" s="135"/>
      <c r="AP24635" s="135"/>
      <c r="BJ24635" s="136"/>
    </row>
    <row r="24636" spans="5:62" ht="14.25" customHeight="1" x14ac:dyDescent="0.25">
      <c r="E24636" s="113"/>
      <c r="H24636" s="133"/>
      <c r="T24636" s="133"/>
      <c r="X24636" s="131"/>
      <c r="Y24636" s="133"/>
      <c r="AJ24636" s="133"/>
      <c r="AO24636" s="135"/>
      <c r="AP24636" s="135"/>
      <c r="BJ24636" s="136"/>
    </row>
    <row r="24637" spans="5:62" ht="14.25" customHeight="1" x14ac:dyDescent="0.25">
      <c r="E24637" s="113"/>
      <c r="H24637" s="133"/>
      <c r="T24637" s="133"/>
      <c r="X24637" s="131"/>
      <c r="Y24637" s="133"/>
      <c r="AJ24637" s="133"/>
      <c r="AO24637" s="135"/>
      <c r="AP24637" s="135"/>
      <c r="BJ24637" s="136"/>
    </row>
    <row r="24638" spans="5:62" ht="14.25" customHeight="1" x14ac:dyDescent="0.25">
      <c r="E24638" s="113"/>
      <c r="H24638" s="133"/>
      <c r="T24638" s="133"/>
      <c r="X24638" s="131"/>
      <c r="Y24638" s="133"/>
      <c r="AJ24638" s="133"/>
      <c r="AO24638" s="135"/>
      <c r="AP24638" s="135"/>
      <c r="BJ24638" s="136"/>
    </row>
    <row r="24639" spans="5:62" ht="14.25" customHeight="1" x14ac:dyDescent="0.25">
      <c r="E24639" s="113"/>
      <c r="H24639" s="133"/>
      <c r="T24639" s="133"/>
      <c r="X24639" s="131"/>
      <c r="Y24639" s="133"/>
      <c r="AJ24639" s="133"/>
      <c r="AO24639" s="135"/>
      <c r="AP24639" s="135"/>
      <c r="BJ24639" s="136"/>
    </row>
    <row r="24640" spans="5:62" ht="14.25" customHeight="1" x14ac:dyDescent="0.25">
      <c r="E24640" s="113"/>
      <c r="H24640" s="133"/>
      <c r="T24640" s="133"/>
      <c r="X24640" s="131"/>
      <c r="Y24640" s="133"/>
      <c r="AJ24640" s="133"/>
      <c r="AO24640" s="135"/>
      <c r="AP24640" s="135"/>
      <c r="BJ24640" s="136"/>
    </row>
    <row r="24641" spans="5:62" ht="14.25" customHeight="1" x14ac:dyDescent="0.25">
      <c r="E24641" s="113"/>
      <c r="H24641" s="133"/>
      <c r="T24641" s="133"/>
      <c r="X24641" s="131"/>
      <c r="Y24641" s="133"/>
      <c r="AJ24641" s="133"/>
      <c r="AO24641" s="135"/>
      <c r="AP24641" s="135"/>
      <c r="BJ24641" s="136"/>
    </row>
    <row r="24642" spans="5:62" ht="14.25" customHeight="1" x14ac:dyDescent="0.25">
      <c r="E24642" s="113"/>
      <c r="H24642" s="133"/>
      <c r="T24642" s="133"/>
      <c r="X24642" s="131"/>
      <c r="Y24642" s="133"/>
      <c r="AJ24642" s="133"/>
      <c r="AO24642" s="135"/>
      <c r="AP24642" s="135"/>
      <c r="BJ24642" s="136"/>
    </row>
    <row r="24643" spans="5:62" ht="14.25" customHeight="1" x14ac:dyDescent="0.25">
      <c r="E24643" s="113"/>
      <c r="H24643" s="133"/>
      <c r="T24643" s="133"/>
      <c r="X24643" s="131"/>
      <c r="Y24643" s="133"/>
      <c r="AJ24643" s="133"/>
      <c r="AO24643" s="135"/>
      <c r="AP24643" s="135"/>
      <c r="BJ24643" s="136"/>
    </row>
    <row r="24644" spans="5:62" ht="14.25" customHeight="1" x14ac:dyDescent="0.25">
      <c r="E24644" s="113"/>
      <c r="H24644" s="133"/>
      <c r="T24644" s="133"/>
      <c r="X24644" s="131"/>
      <c r="Y24644" s="133"/>
      <c r="AJ24644" s="133"/>
      <c r="AO24644" s="135"/>
      <c r="AP24644" s="135"/>
      <c r="BJ24644" s="136"/>
    </row>
    <row r="24645" spans="5:62" ht="14.25" customHeight="1" x14ac:dyDescent="0.25">
      <c r="E24645" s="113"/>
      <c r="H24645" s="133"/>
      <c r="T24645" s="133"/>
      <c r="X24645" s="131"/>
      <c r="Y24645" s="133"/>
      <c r="AJ24645" s="133"/>
      <c r="AO24645" s="135"/>
      <c r="AP24645" s="135"/>
      <c r="BJ24645" s="136"/>
    </row>
    <row r="24646" spans="5:62" ht="14.25" customHeight="1" x14ac:dyDescent="0.25">
      <c r="E24646" s="113"/>
      <c r="H24646" s="133"/>
      <c r="T24646" s="133"/>
      <c r="X24646" s="131"/>
      <c r="Y24646" s="133"/>
      <c r="AJ24646" s="133"/>
      <c r="AO24646" s="135"/>
      <c r="AP24646" s="135"/>
      <c r="BJ24646" s="136"/>
    </row>
    <row r="24647" spans="5:62" ht="14.25" customHeight="1" x14ac:dyDescent="0.25">
      <c r="E24647" s="113"/>
      <c r="H24647" s="133"/>
      <c r="T24647" s="133"/>
      <c r="X24647" s="131"/>
      <c r="Y24647" s="133"/>
      <c r="AJ24647" s="133"/>
      <c r="AO24647" s="135"/>
      <c r="AP24647" s="135"/>
      <c r="BJ24647" s="136"/>
    </row>
    <row r="24648" spans="5:62" ht="14.25" customHeight="1" x14ac:dyDescent="0.25">
      <c r="E24648" s="113"/>
      <c r="H24648" s="133"/>
      <c r="T24648" s="133"/>
      <c r="X24648" s="131"/>
      <c r="Y24648" s="133"/>
      <c r="AJ24648" s="133"/>
      <c r="AO24648" s="135"/>
      <c r="AP24648" s="135"/>
      <c r="BJ24648" s="136"/>
    </row>
    <row r="24649" spans="5:62" ht="14.25" customHeight="1" x14ac:dyDescent="0.25">
      <c r="E24649" s="113"/>
      <c r="H24649" s="133"/>
      <c r="T24649" s="133"/>
      <c r="X24649" s="131"/>
      <c r="Y24649" s="133"/>
      <c r="AJ24649" s="133"/>
      <c r="AO24649" s="135"/>
      <c r="AP24649" s="135"/>
      <c r="BJ24649" s="136"/>
    </row>
    <row r="24650" spans="5:62" ht="14.25" customHeight="1" x14ac:dyDescent="0.25">
      <c r="E24650" s="113"/>
      <c r="H24650" s="133"/>
      <c r="T24650" s="133"/>
      <c r="X24650" s="131"/>
      <c r="Y24650" s="133"/>
      <c r="AJ24650" s="133"/>
      <c r="AO24650" s="135"/>
      <c r="AP24650" s="135"/>
      <c r="BJ24650" s="136"/>
    </row>
    <row r="24651" spans="5:62" ht="14.25" customHeight="1" x14ac:dyDescent="0.25">
      <c r="E24651" s="113"/>
      <c r="H24651" s="133"/>
      <c r="T24651" s="133"/>
      <c r="X24651" s="131"/>
      <c r="Y24651" s="133"/>
      <c r="AJ24651" s="133"/>
      <c r="AO24651" s="135"/>
      <c r="AP24651" s="135"/>
      <c r="BJ24651" s="136"/>
    </row>
    <row r="24652" spans="5:62" ht="14.25" customHeight="1" x14ac:dyDescent="0.25">
      <c r="E24652" s="113"/>
      <c r="H24652" s="133"/>
      <c r="T24652" s="133"/>
      <c r="X24652" s="131"/>
      <c r="Y24652" s="133"/>
      <c r="AJ24652" s="133"/>
      <c r="AO24652" s="135"/>
      <c r="AP24652" s="135"/>
      <c r="BJ24652" s="136"/>
    </row>
    <row r="24653" spans="5:62" ht="14.25" customHeight="1" x14ac:dyDescent="0.25">
      <c r="E24653" s="113"/>
      <c r="H24653" s="133"/>
      <c r="T24653" s="133"/>
      <c r="X24653" s="131"/>
      <c r="Y24653" s="133"/>
      <c r="AJ24653" s="133"/>
      <c r="AO24653" s="135"/>
      <c r="AP24653" s="135"/>
      <c r="BJ24653" s="136"/>
    </row>
    <row r="24654" spans="5:62" ht="14.25" customHeight="1" x14ac:dyDescent="0.25">
      <c r="E24654" s="113"/>
      <c r="H24654" s="133"/>
      <c r="T24654" s="133"/>
      <c r="X24654" s="131"/>
      <c r="Y24654" s="133"/>
      <c r="AJ24654" s="133"/>
      <c r="AO24654" s="135"/>
      <c r="AP24654" s="135"/>
      <c r="BJ24654" s="136"/>
    </row>
    <row r="24655" spans="5:62" ht="14.25" customHeight="1" x14ac:dyDescent="0.25">
      <c r="E24655" s="113"/>
      <c r="H24655" s="133"/>
      <c r="T24655" s="133"/>
      <c r="X24655" s="131"/>
      <c r="Y24655" s="133"/>
      <c r="AJ24655" s="133"/>
      <c r="AO24655" s="135"/>
      <c r="AP24655" s="135"/>
      <c r="BJ24655" s="136"/>
    </row>
    <row r="24656" spans="5:62" ht="14.25" customHeight="1" x14ac:dyDescent="0.25">
      <c r="E24656" s="113"/>
      <c r="H24656" s="133"/>
      <c r="T24656" s="133"/>
      <c r="X24656" s="131"/>
      <c r="Y24656" s="133"/>
      <c r="AJ24656" s="133"/>
      <c r="AO24656" s="135"/>
      <c r="AP24656" s="135"/>
      <c r="BJ24656" s="136"/>
    </row>
    <row r="24657" spans="5:62" ht="14.25" customHeight="1" x14ac:dyDescent="0.25">
      <c r="E24657" s="113"/>
      <c r="H24657" s="133"/>
      <c r="T24657" s="133"/>
      <c r="X24657" s="131"/>
      <c r="Y24657" s="133"/>
      <c r="AJ24657" s="133"/>
      <c r="AO24657" s="135"/>
      <c r="AP24657" s="135"/>
      <c r="BJ24657" s="136"/>
    </row>
    <row r="24658" spans="5:62" ht="14.25" customHeight="1" x14ac:dyDescent="0.25">
      <c r="E24658" s="113"/>
      <c r="H24658" s="133"/>
      <c r="T24658" s="133"/>
      <c r="X24658" s="131"/>
      <c r="Y24658" s="133"/>
      <c r="AJ24658" s="133"/>
      <c r="AO24658" s="135"/>
      <c r="AP24658" s="135"/>
      <c r="BJ24658" s="136"/>
    </row>
    <row r="24659" spans="5:62" ht="14.25" customHeight="1" x14ac:dyDescent="0.25">
      <c r="E24659" s="113"/>
      <c r="H24659" s="133"/>
      <c r="T24659" s="133"/>
      <c r="X24659" s="131"/>
      <c r="Y24659" s="133"/>
      <c r="AJ24659" s="133"/>
      <c r="AO24659" s="135"/>
      <c r="AP24659" s="135"/>
      <c r="BJ24659" s="136"/>
    </row>
    <row r="24660" spans="5:62" ht="14.25" customHeight="1" x14ac:dyDescent="0.25">
      <c r="E24660" s="113"/>
      <c r="H24660" s="133"/>
      <c r="T24660" s="133"/>
      <c r="X24660" s="131"/>
      <c r="Y24660" s="133"/>
      <c r="AJ24660" s="133"/>
      <c r="AO24660" s="135"/>
      <c r="AP24660" s="135"/>
      <c r="BJ24660" s="136"/>
    </row>
    <row r="24661" spans="5:62" ht="14.25" customHeight="1" x14ac:dyDescent="0.25">
      <c r="E24661" s="113"/>
      <c r="H24661" s="133"/>
      <c r="T24661" s="133"/>
      <c r="X24661" s="131"/>
      <c r="Y24661" s="133"/>
      <c r="AJ24661" s="133"/>
      <c r="AO24661" s="135"/>
      <c r="AP24661" s="135"/>
      <c r="BJ24661" s="136"/>
    </row>
    <row r="24662" spans="5:62" ht="14.25" customHeight="1" x14ac:dyDescent="0.25">
      <c r="E24662" s="113"/>
      <c r="H24662" s="133"/>
      <c r="T24662" s="133"/>
      <c r="X24662" s="131"/>
      <c r="Y24662" s="133"/>
      <c r="AJ24662" s="133"/>
      <c r="AO24662" s="135"/>
      <c r="AP24662" s="135"/>
      <c r="BJ24662" s="136"/>
    </row>
    <row r="24663" spans="5:62" ht="14.25" customHeight="1" x14ac:dyDescent="0.25">
      <c r="E24663" s="113"/>
      <c r="H24663" s="133"/>
      <c r="T24663" s="133"/>
      <c r="X24663" s="131"/>
      <c r="Y24663" s="133"/>
      <c r="AJ24663" s="133"/>
      <c r="AO24663" s="135"/>
      <c r="AP24663" s="135"/>
      <c r="BJ24663" s="136"/>
    </row>
    <row r="24664" spans="5:62" ht="14.25" customHeight="1" x14ac:dyDescent="0.25">
      <c r="E24664" s="113"/>
      <c r="H24664" s="133"/>
      <c r="T24664" s="133"/>
      <c r="X24664" s="131"/>
      <c r="Y24664" s="133"/>
      <c r="AJ24664" s="133"/>
      <c r="AO24664" s="135"/>
      <c r="AP24664" s="135"/>
      <c r="BJ24664" s="136"/>
    </row>
    <row r="24665" spans="5:62" ht="14.25" customHeight="1" x14ac:dyDescent="0.25">
      <c r="E24665" s="113"/>
      <c r="H24665" s="133"/>
      <c r="T24665" s="133"/>
      <c r="X24665" s="131"/>
      <c r="Y24665" s="133"/>
      <c r="AJ24665" s="133"/>
      <c r="AO24665" s="135"/>
      <c r="AP24665" s="135"/>
      <c r="BJ24665" s="136"/>
    </row>
    <row r="24666" spans="5:62" ht="14.25" customHeight="1" x14ac:dyDescent="0.25">
      <c r="E24666" s="113"/>
      <c r="H24666" s="133"/>
      <c r="T24666" s="133"/>
      <c r="X24666" s="131"/>
      <c r="Y24666" s="133"/>
      <c r="AJ24666" s="133"/>
      <c r="AO24666" s="135"/>
      <c r="AP24666" s="135"/>
      <c r="BJ24666" s="136"/>
    </row>
    <row r="24667" spans="5:62" ht="14.25" customHeight="1" x14ac:dyDescent="0.25">
      <c r="E24667" s="113"/>
      <c r="H24667" s="133"/>
      <c r="T24667" s="133"/>
      <c r="X24667" s="131"/>
      <c r="Y24667" s="133"/>
      <c r="AJ24667" s="133"/>
      <c r="AO24667" s="135"/>
      <c r="AP24667" s="135"/>
      <c r="BJ24667" s="136"/>
    </row>
    <row r="24668" spans="5:62" ht="14.25" customHeight="1" x14ac:dyDescent="0.25">
      <c r="E24668" s="113"/>
      <c r="H24668" s="133"/>
      <c r="T24668" s="133"/>
      <c r="X24668" s="131"/>
      <c r="Y24668" s="133"/>
      <c r="AJ24668" s="133"/>
      <c r="AO24668" s="135"/>
      <c r="AP24668" s="135"/>
      <c r="BJ24668" s="136"/>
    </row>
    <row r="24669" spans="5:62" ht="14.25" customHeight="1" x14ac:dyDescent="0.25">
      <c r="E24669" s="113"/>
      <c r="H24669" s="133"/>
      <c r="T24669" s="133"/>
      <c r="X24669" s="131"/>
      <c r="Y24669" s="133"/>
      <c r="AJ24669" s="133"/>
      <c r="AO24669" s="135"/>
      <c r="AP24669" s="135"/>
      <c r="BJ24669" s="136"/>
    </row>
    <row r="24670" spans="5:62" ht="14.25" customHeight="1" x14ac:dyDescent="0.25">
      <c r="E24670" s="113"/>
      <c r="H24670" s="133"/>
      <c r="T24670" s="133"/>
      <c r="X24670" s="131"/>
      <c r="Y24670" s="133"/>
      <c r="AJ24670" s="133"/>
      <c r="AO24670" s="135"/>
      <c r="AP24670" s="135"/>
      <c r="BJ24670" s="136"/>
    </row>
    <row r="24671" spans="5:62" ht="14.25" customHeight="1" x14ac:dyDescent="0.25">
      <c r="E24671" s="113"/>
      <c r="H24671" s="133"/>
      <c r="T24671" s="133"/>
      <c r="X24671" s="131"/>
      <c r="Y24671" s="133"/>
      <c r="AJ24671" s="133"/>
      <c r="AO24671" s="135"/>
      <c r="AP24671" s="135"/>
      <c r="BJ24671" s="136"/>
    </row>
    <row r="24672" spans="5:62" ht="14.25" customHeight="1" x14ac:dyDescent="0.25">
      <c r="E24672" s="113"/>
      <c r="H24672" s="133"/>
      <c r="T24672" s="133"/>
      <c r="X24672" s="131"/>
      <c r="Y24672" s="133"/>
      <c r="AJ24672" s="133"/>
      <c r="AO24672" s="135"/>
      <c r="AP24672" s="135"/>
      <c r="BJ24672" s="136"/>
    </row>
    <row r="24673" spans="5:62" ht="14.25" customHeight="1" x14ac:dyDescent="0.25">
      <c r="E24673" s="113"/>
      <c r="H24673" s="133"/>
      <c r="T24673" s="133"/>
      <c r="X24673" s="131"/>
      <c r="Y24673" s="133"/>
      <c r="AJ24673" s="133"/>
      <c r="AO24673" s="135"/>
      <c r="AP24673" s="135"/>
      <c r="BJ24673" s="136"/>
    </row>
    <row r="24674" spans="5:62" ht="14.25" customHeight="1" x14ac:dyDescent="0.25">
      <c r="E24674" s="113"/>
      <c r="H24674" s="133"/>
      <c r="T24674" s="133"/>
      <c r="X24674" s="131"/>
      <c r="Y24674" s="133"/>
      <c r="AJ24674" s="133"/>
      <c r="AO24674" s="135"/>
      <c r="AP24674" s="135"/>
      <c r="BJ24674" s="136"/>
    </row>
    <row r="24675" spans="5:62" ht="14.25" customHeight="1" x14ac:dyDescent="0.25">
      <c r="E24675" s="113"/>
      <c r="H24675" s="133"/>
      <c r="T24675" s="133"/>
      <c r="X24675" s="131"/>
      <c r="Y24675" s="133"/>
      <c r="AJ24675" s="133"/>
      <c r="AO24675" s="135"/>
      <c r="AP24675" s="135"/>
      <c r="BJ24675" s="136"/>
    </row>
    <row r="24676" spans="5:62" ht="14.25" customHeight="1" x14ac:dyDescent="0.25">
      <c r="E24676" s="113"/>
      <c r="H24676" s="133"/>
      <c r="T24676" s="133"/>
      <c r="X24676" s="131"/>
      <c r="Y24676" s="133"/>
      <c r="AJ24676" s="133"/>
      <c r="AO24676" s="135"/>
      <c r="AP24676" s="135"/>
      <c r="BJ24676" s="136"/>
    </row>
    <row r="24677" spans="5:62" ht="14.25" customHeight="1" x14ac:dyDescent="0.25">
      <c r="E24677" s="113"/>
      <c r="H24677" s="133"/>
      <c r="T24677" s="133"/>
      <c r="X24677" s="131"/>
      <c r="Y24677" s="133"/>
      <c r="AJ24677" s="133"/>
      <c r="AO24677" s="135"/>
      <c r="AP24677" s="135"/>
      <c r="BJ24677" s="136"/>
    </row>
    <row r="24678" spans="5:62" ht="14.25" customHeight="1" x14ac:dyDescent="0.25">
      <c r="E24678" s="113"/>
      <c r="H24678" s="133"/>
      <c r="T24678" s="133"/>
      <c r="X24678" s="131"/>
      <c r="Y24678" s="133"/>
      <c r="AJ24678" s="133"/>
      <c r="AO24678" s="135"/>
      <c r="AP24678" s="135"/>
      <c r="BJ24678" s="136"/>
    </row>
    <row r="24679" spans="5:62" ht="14.25" customHeight="1" x14ac:dyDescent="0.25">
      <c r="E24679" s="113"/>
      <c r="H24679" s="133"/>
      <c r="T24679" s="133"/>
      <c r="X24679" s="131"/>
      <c r="Y24679" s="133"/>
      <c r="AJ24679" s="133"/>
      <c r="AO24679" s="135"/>
      <c r="AP24679" s="135"/>
      <c r="BJ24679" s="136"/>
    </row>
    <row r="24680" spans="5:62" ht="14.25" customHeight="1" x14ac:dyDescent="0.25">
      <c r="E24680" s="113"/>
      <c r="H24680" s="133"/>
      <c r="T24680" s="133"/>
      <c r="X24680" s="131"/>
      <c r="Y24680" s="133"/>
      <c r="AJ24680" s="133"/>
      <c r="AO24680" s="135"/>
      <c r="AP24680" s="135"/>
      <c r="BJ24680" s="136"/>
    </row>
    <row r="24681" spans="5:62" ht="14.25" customHeight="1" x14ac:dyDescent="0.25">
      <c r="E24681" s="113"/>
      <c r="H24681" s="133"/>
      <c r="T24681" s="133"/>
      <c r="X24681" s="131"/>
      <c r="Y24681" s="133"/>
      <c r="AJ24681" s="133"/>
      <c r="AO24681" s="135"/>
      <c r="AP24681" s="135"/>
      <c r="BJ24681" s="136"/>
    </row>
    <row r="24682" spans="5:62" ht="14.25" customHeight="1" x14ac:dyDescent="0.25">
      <c r="E24682" s="113"/>
      <c r="H24682" s="133"/>
      <c r="T24682" s="133"/>
      <c r="X24682" s="131"/>
      <c r="Y24682" s="133"/>
      <c r="AJ24682" s="133"/>
      <c r="AO24682" s="135"/>
      <c r="AP24682" s="135"/>
      <c r="BJ24682" s="136"/>
    </row>
    <row r="24683" spans="5:62" ht="14.25" customHeight="1" x14ac:dyDescent="0.25">
      <c r="E24683" s="113"/>
      <c r="H24683" s="133"/>
      <c r="T24683" s="133"/>
      <c r="X24683" s="131"/>
      <c r="Y24683" s="133"/>
      <c r="AJ24683" s="133"/>
      <c r="AO24683" s="135"/>
      <c r="AP24683" s="135"/>
      <c r="BJ24683" s="136"/>
    </row>
    <row r="24684" spans="5:62" ht="14.25" customHeight="1" x14ac:dyDescent="0.25">
      <c r="E24684" s="113"/>
      <c r="H24684" s="133"/>
      <c r="T24684" s="133"/>
      <c r="X24684" s="131"/>
      <c r="Y24684" s="133"/>
      <c r="AJ24684" s="133"/>
      <c r="AO24684" s="135"/>
      <c r="AP24684" s="135"/>
      <c r="BJ24684" s="136"/>
    </row>
    <row r="24685" spans="5:62" ht="14.25" customHeight="1" x14ac:dyDescent="0.25">
      <c r="E24685" s="113"/>
      <c r="H24685" s="133"/>
      <c r="T24685" s="133"/>
      <c r="X24685" s="131"/>
      <c r="Y24685" s="133"/>
      <c r="AJ24685" s="133"/>
      <c r="AO24685" s="135"/>
      <c r="AP24685" s="135"/>
      <c r="BJ24685" s="136"/>
    </row>
    <row r="24686" spans="5:62" ht="14.25" customHeight="1" x14ac:dyDescent="0.25">
      <c r="E24686" s="113"/>
      <c r="H24686" s="133"/>
      <c r="T24686" s="133"/>
      <c r="X24686" s="131"/>
      <c r="Y24686" s="133"/>
      <c r="AJ24686" s="133"/>
      <c r="AO24686" s="135"/>
      <c r="AP24686" s="135"/>
      <c r="BJ24686" s="136"/>
    </row>
    <row r="24687" spans="5:62" ht="14.25" customHeight="1" x14ac:dyDescent="0.25">
      <c r="E24687" s="113"/>
      <c r="H24687" s="133"/>
      <c r="T24687" s="133"/>
      <c r="X24687" s="131"/>
      <c r="Y24687" s="133"/>
      <c r="AJ24687" s="133"/>
      <c r="AO24687" s="135"/>
      <c r="AP24687" s="135"/>
      <c r="BJ24687" s="136"/>
    </row>
    <row r="24688" spans="5:62" ht="14.25" customHeight="1" x14ac:dyDescent="0.25">
      <c r="E24688" s="113"/>
      <c r="H24688" s="133"/>
      <c r="T24688" s="133"/>
      <c r="X24688" s="131"/>
      <c r="Y24688" s="133"/>
      <c r="AJ24688" s="133"/>
      <c r="AO24688" s="135"/>
      <c r="AP24688" s="135"/>
      <c r="BJ24688" s="136"/>
    </row>
    <row r="24689" spans="5:62" ht="14.25" customHeight="1" x14ac:dyDescent="0.25">
      <c r="E24689" s="113"/>
      <c r="H24689" s="133"/>
      <c r="T24689" s="133"/>
      <c r="X24689" s="131"/>
      <c r="Y24689" s="133"/>
      <c r="AJ24689" s="133"/>
      <c r="AO24689" s="135"/>
      <c r="AP24689" s="135"/>
      <c r="BJ24689" s="136"/>
    </row>
    <row r="24690" spans="5:62" ht="14.25" customHeight="1" x14ac:dyDescent="0.25">
      <c r="E24690" s="113"/>
      <c r="H24690" s="133"/>
      <c r="T24690" s="133"/>
      <c r="X24690" s="131"/>
      <c r="Y24690" s="133"/>
      <c r="AJ24690" s="133"/>
      <c r="AO24690" s="135"/>
      <c r="AP24690" s="135"/>
      <c r="BJ24690" s="136"/>
    </row>
    <row r="24691" spans="5:62" ht="14.25" customHeight="1" x14ac:dyDescent="0.25">
      <c r="E24691" s="113"/>
      <c r="H24691" s="133"/>
      <c r="T24691" s="133"/>
      <c r="X24691" s="131"/>
      <c r="Y24691" s="133"/>
      <c r="AJ24691" s="133"/>
      <c r="AO24691" s="135"/>
      <c r="AP24691" s="135"/>
      <c r="BJ24691" s="136"/>
    </row>
    <row r="24692" spans="5:62" ht="14.25" customHeight="1" x14ac:dyDescent="0.25">
      <c r="E24692" s="113"/>
      <c r="H24692" s="133"/>
      <c r="T24692" s="133"/>
      <c r="X24692" s="131"/>
      <c r="Y24692" s="133"/>
      <c r="AJ24692" s="133"/>
      <c r="AO24692" s="135"/>
      <c r="AP24692" s="135"/>
      <c r="BJ24692" s="136"/>
    </row>
    <row r="24693" spans="5:62" ht="14.25" customHeight="1" x14ac:dyDescent="0.25">
      <c r="E24693" s="113"/>
      <c r="H24693" s="133"/>
      <c r="T24693" s="133"/>
      <c r="X24693" s="131"/>
      <c r="Y24693" s="133"/>
      <c r="AJ24693" s="133"/>
      <c r="AO24693" s="135"/>
      <c r="AP24693" s="135"/>
      <c r="BJ24693" s="136"/>
    </row>
    <row r="24694" spans="5:62" ht="14.25" customHeight="1" x14ac:dyDescent="0.25">
      <c r="E24694" s="113"/>
      <c r="H24694" s="133"/>
      <c r="T24694" s="133"/>
      <c r="X24694" s="131"/>
      <c r="Y24694" s="133"/>
      <c r="AJ24694" s="133"/>
      <c r="AO24694" s="135"/>
      <c r="AP24694" s="135"/>
      <c r="BJ24694" s="136"/>
    </row>
    <row r="24695" spans="5:62" ht="14.25" customHeight="1" x14ac:dyDescent="0.25">
      <c r="E24695" s="113"/>
      <c r="H24695" s="133"/>
      <c r="T24695" s="133"/>
      <c r="X24695" s="131"/>
      <c r="Y24695" s="133"/>
      <c r="AJ24695" s="133"/>
      <c r="AO24695" s="135"/>
      <c r="AP24695" s="135"/>
      <c r="BJ24695" s="136"/>
    </row>
    <row r="24696" spans="5:62" ht="14.25" customHeight="1" x14ac:dyDescent="0.25">
      <c r="E24696" s="113"/>
      <c r="H24696" s="133"/>
      <c r="T24696" s="133"/>
      <c r="X24696" s="131"/>
      <c r="Y24696" s="133"/>
      <c r="AJ24696" s="133"/>
      <c r="AO24696" s="135"/>
      <c r="AP24696" s="135"/>
      <c r="BJ24696" s="136"/>
    </row>
    <row r="24697" spans="5:62" ht="14.25" customHeight="1" x14ac:dyDescent="0.25">
      <c r="E24697" s="113"/>
      <c r="H24697" s="133"/>
      <c r="T24697" s="133"/>
      <c r="X24697" s="131"/>
      <c r="Y24697" s="133"/>
      <c r="AJ24697" s="133"/>
      <c r="AO24697" s="135"/>
      <c r="AP24697" s="135"/>
      <c r="BJ24697" s="136"/>
    </row>
    <row r="24698" spans="5:62" ht="14.25" customHeight="1" x14ac:dyDescent="0.25">
      <c r="E24698" s="113"/>
      <c r="H24698" s="133"/>
      <c r="T24698" s="133"/>
      <c r="X24698" s="131"/>
      <c r="Y24698" s="133"/>
      <c r="AJ24698" s="133"/>
      <c r="AO24698" s="135"/>
      <c r="AP24698" s="135"/>
      <c r="BJ24698" s="136"/>
    </row>
    <row r="24699" spans="5:62" ht="14.25" customHeight="1" x14ac:dyDescent="0.25">
      <c r="E24699" s="113"/>
      <c r="H24699" s="133"/>
      <c r="T24699" s="133"/>
      <c r="X24699" s="131"/>
      <c r="Y24699" s="133"/>
      <c r="AJ24699" s="133"/>
      <c r="AO24699" s="135"/>
      <c r="AP24699" s="135"/>
      <c r="BJ24699" s="136"/>
    </row>
    <row r="24700" spans="5:62" ht="14.25" customHeight="1" x14ac:dyDescent="0.25">
      <c r="E24700" s="113"/>
      <c r="H24700" s="133"/>
      <c r="T24700" s="133"/>
      <c r="X24700" s="131"/>
      <c r="Y24700" s="133"/>
      <c r="AJ24700" s="133"/>
      <c r="AO24700" s="135"/>
      <c r="AP24700" s="135"/>
      <c r="BJ24700" s="136"/>
    </row>
    <row r="24701" spans="5:62" ht="14.25" customHeight="1" x14ac:dyDescent="0.25">
      <c r="E24701" s="113"/>
      <c r="H24701" s="133"/>
      <c r="T24701" s="133"/>
      <c r="X24701" s="131"/>
      <c r="Y24701" s="133"/>
      <c r="AJ24701" s="133"/>
      <c r="AO24701" s="135"/>
      <c r="AP24701" s="135"/>
      <c r="BJ24701" s="136"/>
    </row>
    <row r="24702" spans="5:62" ht="14.25" customHeight="1" x14ac:dyDescent="0.25">
      <c r="E24702" s="113"/>
      <c r="H24702" s="133"/>
      <c r="T24702" s="133"/>
      <c r="X24702" s="131"/>
      <c r="Y24702" s="133"/>
      <c r="AJ24702" s="133"/>
      <c r="AO24702" s="135"/>
      <c r="AP24702" s="135"/>
      <c r="BJ24702" s="136"/>
    </row>
    <row r="24703" spans="5:62" ht="14.25" customHeight="1" x14ac:dyDescent="0.25">
      <c r="E24703" s="113"/>
      <c r="H24703" s="133"/>
      <c r="T24703" s="133"/>
      <c r="X24703" s="131"/>
      <c r="Y24703" s="133"/>
      <c r="AJ24703" s="133"/>
      <c r="AO24703" s="135"/>
      <c r="AP24703" s="135"/>
      <c r="BJ24703" s="136"/>
    </row>
    <row r="24704" spans="5:62" ht="14.25" customHeight="1" x14ac:dyDescent="0.25">
      <c r="E24704" s="113"/>
      <c r="H24704" s="133"/>
      <c r="T24704" s="133"/>
      <c r="X24704" s="131"/>
      <c r="Y24704" s="133"/>
      <c r="AJ24704" s="133"/>
      <c r="AO24704" s="135"/>
      <c r="AP24704" s="135"/>
      <c r="BJ24704" s="136"/>
    </row>
    <row r="24705" spans="5:62" ht="14.25" customHeight="1" x14ac:dyDescent="0.25">
      <c r="E24705" s="113"/>
      <c r="H24705" s="133"/>
      <c r="T24705" s="133"/>
      <c r="X24705" s="131"/>
      <c r="Y24705" s="133"/>
      <c r="AJ24705" s="133"/>
      <c r="AO24705" s="135"/>
      <c r="AP24705" s="135"/>
      <c r="BJ24705" s="136"/>
    </row>
    <row r="24706" spans="5:62" ht="14.25" customHeight="1" x14ac:dyDescent="0.25">
      <c r="E24706" s="113"/>
      <c r="H24706" s="133"/>
      <c r="T24706" s="133"/>
      <c r="X24706" s="131"/>
      <c r="Y24706" s="133"/>
      <c r="AJ24706" s="133"/>
      <c r="AO24706" s="135"/>
      <c r="AP24706" s="135"/>
      <c r="BJ24706" s="136"/>
    </row>
    <row r="24707" spans="5:62" ht="14.25" customHeight="1" x14ac:dyDescent="0.25">
      <c r="E24707" s="113"/>
      <c r="H24707" s="133"/>
      <c r="T24707" s="133"/>
      <c r="X24707" s="131"/>
      <c r="Y24707" s="133"/>
      <c r="AJ24707" s="133"/>
      <c r="AO24707" s="135"/>
      <c r="AP24707" s="135"/>
      <c r="BJ24707" s="136"/>
    </row>
    <row r="24708" spans="5:62" ht="14.25" customHeight="1" x14ac:dyDescent="0.25">
      <c r="E24708" s="113"/>
      <c r="H24708" s="133"/>
      <c r="T24708" s="133"/>
      <c r="X24708" s="131"/>
      <c r="Y24708" s="133"/>
      <c r="AJ24708" s="133"/>
      <c r="AO24708" s="135"/>
      <c r="AP24708" s="135"/>
      <c r="BJ24708" s="136"/>
    </row>
    <row r="24709" spans="5:62" ht="14.25" customHeight="1" x14ac:dyDescent="0.25">
      <c r="E24709" s="113"/>
      <c r="H24709" s="133"/>
      <c r="T24709" s="133"/>
      <c r="X24709" s="131"/>
      <c r="Y24709" s="133"/>
      <c r="AJ24709" s="133"/>
      <c r="AO24709" s="135"/>
      <c r="AP24709" s="135"/>
      <c r="BJ24709" s="136"/>
    </row>
    <row r="24710" spans="5:62" ht="14.25" customHeight="1" x14ac:dyDescent="0.25">
      <c r="E24710" s="113"/>
      <c r="H24710" s="133"/>
      <c r="T24710" s="133"/>
      <c r="X24710" s="131"/>
      <c r="Y24710" s="133"/>
      <c r="AJ24710" s="133"/>
      <c r="AO24710" s="135"/>
      <c r="AP24710" s="135"/>
      <c r="BJ24710" s="136"/>
    </row>
    <row r="24711" spans="5:62" ht="14.25" customHeight="1" x14ac:dyDescent="0.25">
      <c r="E24711" s="113"/>
      <c r="H24711" s="133"/>
      <c r="T24711" s="133"/>
      <c r="X24711" s="131"/>
      <c r="Y24711" s="133"/>
      <c r="AJ24711" s="133"/>
      <c r="AO24711" s="135"/>
      <c r="AP24711" s="135"/>
      <c r="BJ24711" s="136"/>
    </row>
    <row r="24712" spans="5:62" ht="14.25" customHeight="1" x14ac:dyDescent="0.25">
      <c r="E24712" s="113"/>
      <c r="H24712" s="133"/>
      <c r="T24712" s="133"/>
      <c r="X24712" s="131"/>
      <c r="Y24712" s="133"/>
      <c r="AJ24712" s="133"/>
      <c r="AO24712" s="135"/>
      <c r="AP24712" s="135"/>
      <c r="BJ24712" s="136"/>
    </row>
    <row r="24713" spans="5:62" ht="14.25" customHeight="1" x14ac:dyDescent="0.25">
      <c r="E24713" s="113"/>
      <c r="H24713" s="133"/>
      <c r="T24713" s="133"/>
      <c r="X24713" s="131"/>
      <c r="Y24713" s="133"/>
      <c r="AJ24713" s="133"/>
      <c r="AO24713" s="135"/>
      <c r="AP24713" s="135"/>
      <c r="BJ24713" s="136"/>
    </row>
    <row r="24714" spans="5:62" ht="14.25" customHeight="1" x14ac:dyDescent="0.25">
      <c r="E24714" s="113"/>
      <c r="H24714" s="133"/>
      <c r="T24714" s="133"/>
      <c r="X24714" s="131"/>
      <c r="Y24714" s="133"/>
      <c r="AJ24714" s="133"/>
      <c r="AO24714" s="135"/>
      <c r="AP24714" s="135"/>
      <c r="BJ24714" s="136"/>
    </row>
    <row r="24715" spans="5:62" ht="14.25" customHeight="1" x14ac:dyDescent="0.25">
      <c r="E24715" s="113"/>
      <c r="H24715" s="133"/>
      <c r="T24715" s="133"/>
      <c r="X24715" s="131"/>
      <c r="Y24715" s="133"/>
      <c r="AJ24715" s="133"/>
      <c r="AO24715" s="135"/>
      <c r="AP24715" s="135"/>
      <c r="BJ24715" s="136"/>
    </row>
    <row r="24716" spans="5:62" ht="14.25" customHeight="1" x14ac:dyDescent="0.25">
      <c r="E24716" s="113"/>
      <c r="H24716" s="133"/>
      <c r="T24716" s="133"/>
      <c r="X24716" s="131"/>
      <c r="Y24716" s="133"/>
      <c r="AJ24716" s="133"/>
      <c r="AO24716" s="135"/>
      <c r="AP24716" s="135"/>
      <c r="BJ24716" s="136"/>
    </row>
    <row r="24717" spans="5:62" ht="14.25" customHeight="1" x14ac:dyDescent="0.25">
      <c r="E24717" s="113"/>
      <c r="H24717" s="133"/>
      <c r="T24717" s="133"/>
      <c r="X24717" s="131"/>
      <c r="Y24717" s="133"/>
      <c r="AJ24717" s="133"/>
      <c r="AO24717" s="135"/>
      <c r="AP24717" s="135"/>
      <c r="BJ24717" s="136"/>
    </row>
    <row r="24718" spans="5:62" ht="14.25" customHeight="1" x14ac:dyDescent="0.25">
      <c r="E24718" s="113"/>
      <c r="H24718" s="133"/>
      <c r="T24718" s="133"/>
      <c r="X24718" s="131"/>
      <c r="Y24718" s="133"/>
      <c r="AJ24718" s="133"/>
      <c r="AO24718" s="135"/>
      <c r="AP24718" s="135"/>
      <c r="BJ24718" s="136"/>
    </row>
    <row r="24719" spans="5:62" ht="14.25" customHeight="1" x14ac:dyDescent="0.25">
      <c r="E24719" s="113"/>
      <c r="H24719" s="133"/>
      <c r="T24719" s="133"/>
      <c r="X24719" s="131"/>
      <c r="Y24719" s="133"/>
      <c r="AJ24719" s="133"/>
      <c r="AO24719" s="135"/>
      <c r="AP24719" s="135"/>
      <c r="BJ24719" s="136"/>
    </row>
    <row r="24720" spans="5:62" ht="14.25" customHeight="1" x14ac:dyDescent="0.25">
      <c r="E24720" s="113"/>
      <c r="H24720" s="133"/>
      <c r="T24720" s="133"/>
      <c r="X24720" s="131"/>
      <c r="Y24720" s="133"/>
      <c r="AJ24720" s="133"/>
      <c r="AO24720" s="135"/>
      <c r="AP24720" s="135"/>
      <c r="BJ24720" s="136"/>
    </row>
    <row r="24721" spans="5:62" ht="14.25" customHeight="1" x14ac:dyDescent="0.25">
      <c r="E24721" s="113"/>
      <c r="H24721" s="133"/>
      <c r="T24721" s="133"/>
      <c r="X24721" s="131"/>
      <c r="Y24721" s="133"/>
      <c r="AJ24721" s="133"/>
      <c r="AO24721" s="135"/>
      <c r="AP24721" s="135"/>
      <c r="BJ24721" s="136"/>
    </row>
    <row r="24722" spans="5:62" ht="14.25" customHeight="1" x14ac:dyDescent="0.25">
      <c r="E24722" s="113"/>
      <c r="H24722" s="133"/>
      <c r="T24722" s="133"/>
      <c r="X24722" s="131"/>
      <c r="Y24722" s="133"/>
      <c r="AJ24722" s="133"/>
      <c r="AO24722" s="135"/>
      <c r="AP24722" s="135"/>
      <c r="BJ24722" s="136"/>
    </row>
    <row r="24723" spans="5:62" ht="14.25" customHeight="1" x14ac:dyDescent="0.25">
      <c r="E24723" s="113"/>
      <c r="H24723" s="133"/>
      <c r="T24723" s="133"/>
      <c r="X24723" s="131"/>
      <c r="Y24723" s="133"/>
      <c r="AJ24723" s="133"/>
      <c r="AO24723" s="135"/>
      <c r="AP24723" s="135"/>
      <c r="BJ24723" s="136"/>
    </row>
    <row r="24724" spans="5:62" ht="14.25" customHeight="1" x14ac:dyDescent="0.25">
      <c r="E24724" s="113"/>
      <c r="H24724" s="133"/>
      <c r="T24724" s="133"/>
      <c r="X24724" s="131"/>
      <c r="Y24724" s="133"/>
      <c r="AJ24724" s="133"/>
      <c r="AO24724" s="135"/>
      <c r="AP24724" s="135"/>
      <c r="BJ24724" s="136"/>
    </row>
    <row r="24725" spans="5:62" ht="14.25" customHeight="1" x14ac:dyDescent="0.25">
      <c r="E24725" s="113"/>
      <c r="H24725" s="133"/>
      <c r="T24725" s="133"/>
      <c r="X24725" s="131"/>
      <c r="Y24725" s="133"/>
      <c r="AJ24725" s="133"/>
      <c r="AO24725" s="135"/>
      <c r="AP24725" s="135"/>
      <c r="BJ24725" s="136"/>
    </row>
    <row r="24726" spans="5:62" ht="14.25" customHeight="1" x14ac:dyDescent="0.25">
      <c r="E24726" s="113"/>
      <c r="H24726" s="133"/>
      <c r="T24726" s="133"/>
      <c r="X24726" s="131"/>
      <c r="Y24726" s="133"/>
      <c r="AJ24726" s="133"/>
      <c r="AO24726" s="135"/>
      <c r="AP24726" s="135"/>
      <c r="BJ24726" s="136"/>
    </row>
    <row r="24727" spans="5:62" ht="14.25" customHeight="1" x14ac:dyDescent="0.25">
      <c r="E24727" s="113"/>
      <c r="H24727" s="133"/>
      <c r="T24727" s="133"/>
      <c r="X24727" s="131"/>
      <c r="Y24727" s="133"/>
      <c r="AJ24727" s="133"/>
      <c r="AO24727" s="135"/>
      <c r="AP24727" s="135"/>
      <c r="BJ24727" s="136"/>
    </row>
    <row r="24728" spans="5:62" ht="14.25" customHeight="1" x14ac:dyDescent="0.25">
      <c r="E24728" s="113"/>
      <c r="H24728" s="133"/>
      <c r="T24728" s="133"/>
      <c r="X24728" s="131"/>
      <c r="Y24728" s="133"/>
      <c r="AJ24728" s="133"/>
      <c r="AO24728" s="135"/>
      <c r="AP24728" s="135"/>
      <c r="BJ24728" s="136"/>
    </row>
    <row r="24729" spans="5:62" ht="14.25" customHeight="1" x14ac:dyDescent="0.25">
      <c r="E24729" s="113"/>
      <c r="H24729" s="133"/>
      <c r="T24729" s="133"/>
      <c r="X24729" s="131"/>
      <c r="Y24729" s="133"/>
      <c r="AJ24729" s="133"/>
      <c r="AO24729" s="135"/>
      <c r="AP24729" s="135"/>
      <c r="BJ24729" s="136"/>
    </row>
    <row r="24730" spans="5:62" ht="14.25" customHeight="1" x14ac:dyDescent="0.25">
      <c r="E24730" s="113"/>
      <c r="H24730" s="133"/>
      <c r="T24730" s="133"/>
      <c r="X24730" s="131"/>
      <c r="Y24730" s="133"/>
      <c r="AJ24730" s="133"/>
      <c r="AO24730" s="135"/>
      <c r="AP24730" s="135"/>
      <c r="BJ24730" s="136"/>
    </row>
    <row r="24731" spans="5:62" ht="14.25" customHeight="1" x14ac:dyDescent="0.25">
      <c r="E24731" s="113"/>
      <c r="H24731" s="133"/>
      <c r="T24731" s="133"/>
      <c r="X24731" s="131"/>
      <c r="Y24731" s="133"/>
      <c r="AJ24731" s="133"/>
      <c r="AO24731" s="135"/>
      <c r="AP24731" s="135"/>
      <c r="BJ24731" s="136"/>
    </row>
    <row r="24732" spans="5:62" ht="14.25" customHeight="1" x14ac:dyDescent="0.25">
      <c r="E24732" s="113"/>
      <c r="H24732" s="133"/>
      <c r="T24732" s="133"/>
      <c r="X24732" s="131"/>
      <c r="Y24732" s="133"/>
      <c r="AJ24732" s="133"/>
      <c r="AO24732" s="135"/>
      <c r="AP24732" s="135"/>
      <c r="BJ24732" s="136"/>
    </row>
    <row r="24733" spans="5:62" ht="14.25" customHeight="1" x14ac:dyDescent="0.25">
      <c r="E24733" s="113"/>
      <c r="H24733" s="133"/>
      <c r="T24733" s="133"/>
      <c r="X24733" s="131"/>
      <c r="Y24733" s="133"/>
      <c r="AJ24733" s="133"/>
      <c r="AO24733" s="135"/>
      <c r="AP24733" s="135"/>
      <c r="BJ24733" s="136"/>
    </row>
    <row r="24734" spans="5:62" ht="14.25" customHeight="1" x14ac:dyDescent="0.25">
      <c r="E24734" s="113"/>
      <c r="H24734" s="133"/>
      <c r="T24734" s="133"/>
      <c r="X24734" s="131"/>
      <c r="Y24734" s="133"/>
      <c r="AJ24734" s="133"/>
      <c r="AO24734" s="135"/>
      <c r="AP24734" s="135"/>
      <c r="BJ24734" s="136"/>
    </row>
    <row r="24735" spans="5:62" ht="14.25" customHeight="1" x14ac:dyDescent="0.25">
      <c r="E24735" s="113"/>
      <c r="H24735" s="133"/>
      <c r="T24735" s="133"/>
      <c r="X24735" s="131"/>
      <c r="Y24735" s="133"/>
      <c r="AJ24735" s="133"/>
      <c r="AO24735" s="135"/>
      <c r="AP24735" s="135"/>
      <c r="BJ24735" s="136"/>
    </row>
    <row r="24736" spans="5:62" ht="14.25" customHeight="1" x14ac:dyDescent="0.25">
      <c r="E24736" s="113"/>
      <c r="H24736" s="133"/>
      <c r="T24736" s="133"/>
      <c r="X24736" s="131"/>
      <c r="Y24736" s="133"/>
      <c r="AJ24736" s="133"/>
      <c r="AO24736" s="135"/>
      <c r="AP24736" s="135"/>
      <c r="BJ24736" s="136"/>
    </row>
    <row r="24737" spans="5:62" ht="14.25" customHeight="1" x14ac:dyDescent="0.25">
      <c r="E24737" s="113"/>
      <c r="H24737" s="133"/>
      <c r="T24737" s="133"/>
      <c r="X24737" s="131"/>
      <c r="Y24737" s="133"/>
      <c r="AJ24737" s="133"/>
      <c r="AO24737" s="135"/>
      <c r="AP24737" s="135"/>
      <c r="BJ24737" s="136"/>
    </row>
    <row r="24738" spans="5:62" ht="14.25" customHeight="1" x14ac:dyDescent="0.25">
      <c r="E24738" s="113"/>
      <c r="H24738" s="133"/>
      <c r="T24738" s="133"/>
      <c r="X24738" s="131"/>
      <c r="Y24738" s="133"/>
      <c r="AJ24738" s="133"/>
      <c r="AO24738" s="135"/>
      <c r="AP24738" s="135"/>
      <c r="BJ24738" s="136"/>
    </row>
    <row r="24739" spans="5:62" ht="14.25" customHeight="1" x14ac:dyDescent="0.25">
      <c r="E24739" s="113"/>
      <c r="H24739" s="133"/>
      <c r="T24739" s="133"/>
      <c r="X24739" s="131"/>
      <c r="Y24739" s="133"/>
      <c r="AJ24739" s="133"/>
      <c r="AO24739" s="135"/>
      <c r="AP24739" s="135"/>
      <c r="BJ24739" s="136"/>
    </row>
    <row r="24740" spans="5:62" ht="14.25" customHeight="1" x14ac:dyDescent="0.25">
      <c r="E24740" s="113"/>
      <c r="H24740" s="133"/>
      <c r="T24740" s="133"/>
      <c r="X24740" s="131"/>
      <c r="Y24740" s="133"/>
      <c r="AJ24740" s="133"/>
      <c r="AO24740" s="135"/>
      <c r="AP24740" s="135"/>
      <c r="BJ24740" s="136"/>
    </row>
    <row r="24741" spans="5:62" ht="14.25" customHeight="1" x14ac:dyDescent="0.25">
      <c r="E24741" s="113"/>
      <c r="H24741" s="133"/>
      <c r="T24741" s="133"/>
      <c r="X24741" s="131"/>
      <c r="Y24741" s="133"/>
      <c r="AJ24741" s="133"/>
      <c r="AO24741" s="135"/>
      <c r="AP24741" s="135"/>
      <c r="BJ24741" s="136"/>
    </row>
    <row r="24742" spans="5:62" ht="14.25" customHeight="1" x14ac:dyDescent="0.25">
      <c r="E24742" s="113"/>
      <c r="H24742" s="133"/>
      <c r="T24742" s="133"/>
      <c r="X24742" s="131"/>
      <c r="Y24742" s="133"/>
      <c r="AJ24742" s="133"/>
      <c r="AO24742" s="135"/>
      <c r="AP24742" s="135"/>
      <c r="BJ24742" s="136"/>
    </row>
    <row r="24743" spans="5:62" ht="14.25" customHeight="1" x14ac:dyDescent="0.25">
      <c r="E24743" s="113"/>
      <c r="H24743" s="133"/>
      <c r="T24743" s="133"/>
      <c r="X24743" s="131"/>
      <c r="Y24743" s="133"/>
      <c r="AJ24743" s="133"/>
      <c r="AO24743" s="135"/>
      <c r="AP24743" s="135"/>
      <c r="BJ24743" s="136"/>
    </row>
    <row r="24744" spans="5:62" ht="14.25" customHeight="1" x14ac:dyDescent="0.25">
      <c r="E24744" s="113"/>
      <c r="H24744" s="133"/>
      <c r="T24744" s="133"/>
      <c r="X24744" s="131"/>
      <c r="Y24744" s="133"/>
      <c r="AJ24744" s="133"/>
      <c r="AO24744" s="135"/>
      <c r="AP24744" s="135"/>
      <c r="BJ24744" s="136"/>
    </row>
    <row r="24745" spans="5:62" ht="14.25" customHeight="1" x14ac:dyDescent="0.25">
      <c r="E24745" s="113"/>
      <c r="H24745" s="133"/>
      <c r="T24745" s="133"/>
      <c r="X24745" s="131"/>
      <c r="Y24745" s="133"/>
      <c r="AJ24745" s="133"/>
      <c r="AO24745" s="135"/>
      <c r="AP24745" s="135"/>
      <c r="BJ24745" s="136"/>
    </row>
    <row r="24746" spans="5:62" ht="14.25" customHeight="1" x14ac:dyDescent="0.25">
      <c r="E24746" s="113"/>
      <c r="H24746" s="133"/>
      <c r="T24746" s="133"/>
      <c r="X24746" s="131"/>
      <c r="Y24746" s="133"/>
      <c r="AJ24746" s="133"/>
      <c r="AO24746" s="135"/>
      <c r="AP24746" s="135"/>
      <c r="BJ24746" s="136"/>
    </row>
    <row r="24747" spans="5:62" ht="14.25" customHeight="1" x14ac:dyDescent="0.25">
      <c r="E24747" s="113"/>
      <c r="H24747" s="133"/>
      <c r="T24747" s="133"/>
      <c r="X24747" s="131"/>
      <c r="Y24747" s="133"/>
      <c r="AJ24747" s="133"/>
      <c r="AO24747" s="135"/>
      <c r="AP24747" s="135"/>
      <c r="BJ24747" s="136"/>
    </row>
    <row r="24748" spans="5:62" ht="14.25" customHeight="1" x14ac:dyDescent="0.25">
      <c r="E24748" s="113"/>
      <c r="H24748" s="133"/>
      <c r="T24748" s="133"/>
      <c r="X24748" s="131"/>
      <c r="Y24748" s="133"/>
      <c r="AJ24748" s="133"/>
      <c r="AO24748" s="135"/>
      <c r="AP24748" s="135"/>
      <c r="BJ24748" s="136"/>
    </row>
    <row r="24749" spans="5:62" ht="14.25" customHeight="1" x14ac:dyDescent="0.25">
      <c r="E24749" s="113"/>
      <c r="H24749" s="133"/>
      <c r="T24749" s="133"/>
      <c r="X24749" s="131"/>
      <c r="Y24749" s="133"/>
      <c r="AJ24749" s="133"/>
      <c r="AO24749" s="135"/>
      <c r="AP24749" s="135"/>
      <c r="BJ24749" s="136"/>
    </row>
    <row r="24750" spans="5:62" ht="14.25" customHeight="1" x14ac:dyDescent="0.25">
      <c r="E24750" s="113"/>
      <c r="H24750" s="133"/>
      <c r="T24750" s="133"/>
      <c r="X24750" s="131"/>
      <c r="Y24750" s="133"/>
      <c r="AJ24750" s="133"/>
      <c r="AO24750" s="135"/>
      <c r="AP24750" s="135"/>
      <c r="BJ24750" s="136"/>
    </row>
    <row r="24751" spans="5:62" ht="14.25" customHeight="1" x14ac:dyDescent="0.25">
      <c r="E24751" s="113"/>
      <c r="H24751" s="133"/>
      <c r="T24751" s="133"/>
      <c r="X24751" s="131"/>
      <c r="Y24751" s="133"/>
      <c r="AJ24751" s="133"/>
      <c r="AO24751" s="135"/>
      <c r="AP24751" s="135"/>
      <c r="BJ24751" s="136"/>
    </row>
    <row r="24752" spans="5:62" ht="14.25" customHeight="1" x14ac:dyDescent="0.25">
      <c r="E24752" s="113"/>
      <c r="H24752" s="133"/>
      <c r="T24752" s="133"/>
      <c r="X24752" s="131"/>
      <c r="Y24752" s="133"/>
      <c r="AJ24752" s="133"/>
      <c r="AO24752" s="135"/>
      <c r="AP24752" s="135"/>
      <c r="BJ24752" s="136"/>
    </row>
    <row r="24753" spans="5:62" ht="14.25" customHeight="1" x14ac:dyDescent="0.25">
      <c r="E24753" s="113"/>
      <c r="H24753" s="133"/>
      <c r="T24753" s="133"/>
      <c r="X24753" s="131"/>
      <c r="Y24753" s="133"/>
      <c r="AJ24753" s="133"/>
      <c r="AO24753" s="135"/>
      <c r="AP24753" s="135"/>
      <c r="BJ24753" s="136"/>
    </row>
    <row r="24754" spans="5:62" ht="14.25" customHeight="1" x14ac:dyDescent="0.25">
      <c r="E24754" s="113"/>
      <c r="H24754" s="133"/>
      <c r="T24754" s="133"/>
      <c r="X24754" s="131"/>
      <c r="Y24754" s="133"/>
      <c r="AJ24754" s="133"/>
      <c r="AO24754" s="135"/>
      <c r="AP24754" s="135"/>
      <c r="BJ24754" s="136"/>
    </row>
    <row r="24755" spans="5:62" ht="14.25" customHeight="1" x14ac:dyDescent="0.25">
      <c r="E24755" s="113"/>
      <c r="H24755" s="133"/>
      <c r="T24755" s="133"/>
      <c r="X24755" s="131"/>
      <c r="Y24755" s="133"/>
      <c r="AJ24755" s="133"/>
      <c r="AO24755" s="135"/>
      <c r="AP24755" s="135"/>
      <c r="BJ24755" s="136"/>
    </row>
    <row r="24756" spans="5:62" ht="14.25" customHeight="1" x14ac:dyDescent="0.25">
      <c r="E24756" s="113"/>
      <c r="H24756" s="133"/>
      <c r="T24756" s="133"/>
      <c r="X24756" s="131"/>
      <c r="Y24756" s="133"/>
      <c r="AJ24756" s="133"/>
      <c r="AO24756" s="135"/>
      <c r="AP24756" s="135"/>
      <c r="BJ24756" s="136"/>
    </row>
    <row r="24757" spans="5:62" ht="14.25" customHeight="1" x14ac:dyDescent="0.25">
      <c r="E24757" s="113"/>
      <c r="H24757" s="133"/>
      <c r="T24757" s="133"/>
      <c r="X24757" s="131"/>
      <c r="Y24757" s="133"/>
      <c r="AJ24757" s="133"/>
      <c r="AO24757" s="135"/>
      <c r="AP24757" s="135"/>
      <c r="BJ24757" s="136"/>
    </row>
    <row r="24758" spans="5:62" ht="14.25" customHeight="1" x14ac:dyDescent="0.25">
      <c r="E24758" s="113"/>
      <c r="H24758" s="133"/>
      <c r="T24758" s="133"/>
      <c r="X24758" s="131"/>
      <c r="Y24758" s="133"/>
      <c r="AJ24758" s="133"/>
      <c r="AO24758" s="135"/>
      <c r="AP24758" s="135"/>
      <c r="BJ24758" s="136"/>
    </row>
    <row r="24759" spans="5:62" ht="14.25" customHeight="1" x14ac:dyDescent="0.25">
      <c r="E24759" s="113"/>
      <c r="H24759" s="133"/>
      <c r="T24759" s="133"/>
      <c r="X24759" s="131"/>
      <c r="Y24759" s="133"/>
      <c r="AJ24759" s="133"/>
      <c r="AO24759" s="135"/>
      <c r="AP24759" s="135"/>
      <c r="BJ24759" s="136"/>
    </row>
    <row r="24760" spans="5:62" ht="14.25" customHeight="1" x14ac:dyDescent="0.25">
      <c r="E24760" s="113"/>
      <c r="H24760" s="133"/>
      <c r="T24760" s="133"/>
      <c r="X24760" s="131"/>
      <c r="Y24760" s="133"/>
      <c r="AJ24760" s="133"/>
      <c r="AO24760" s="135"/>
      <c r="AP24760" s="135"/>
      <c r="BJ24760" s="136"/>
    </row>
    <row r="24761" spans="5:62" ht="14.25" customHeight="1" x14ac:dyDescent="0.25">
      <c r="E24761" s="113"/>
      <c r="H24761" s="133"/>
      <c r="T24761" s="133"/>
      <c r="X24761" s="131"/>
      <c r="Y24761" s="133"/>
      <c r="AJ24761" s="133"/>
      <c r="AO24761" s="135"/>
      <c r="AP24761" s="135"/>
      <c r="BJ24761" s="136"/>
    </row>
    <row r="24762" spans="5:62" ht="14.25" customHeight="1" x14ac:dyDescent="0.25">
      <c r="E24762" s="113"/>
      <c r="H24762" s="133"/>
      <c r="T24762" s="133"/>
      <c r="X24762" s="131"/>
      <c r="Y24762" s="133"/>
      <c r="AJ24762" s="133"/>
      <c r="AO24762" s="135"/>
      <c r="AP24762" s="135"/>
      <c r="BJ24762" s="136"/>
    </row>
    <row r="24763" spans="5:62" ht="14.25" customHeight="1" x14ac:dyDescent="0.25">
      <c r="E24763" s="113"/>
      <c r="H24763" s="133"/>
      <c r="T24763" s="133"/>
      <c r="X24763" s="131"/>
      <c r="Y24763" s="133"/>
      <c r="AJ24763" s="133"/>
      <c r="AO24763" s="135"/>
      <c r="AP24763" s="135"/>
      <c r="BJ24763" s="136"/>
    </row>
    <row r="24764" spans="5:62" ht="14.25" customHeight="1" x14ac:dyDescent="0.25">
      <c r="E24764" s="113"/>
      <c r="H24764" s="133"/>
      <c r="T24764" s="133"/>
      <c r="X24764" s="131"/>
      <c r="Y24764" s="133"/>
      <c r="AJ24764" s="133"/>
      <c r="AO24764" s="135"/>
      <c r="AP24764" s="135"/>
      <c r="BJ24764" s="136"/>
    </row>
    <row r="24765" spans="5:62" ht="14.25" customHeight="1" x14ac:dyDescent="0.25">
      <c r="E24765" s="113"/>
      <c r="H24765" s="133"/>
      <c r="T24765" s="133"/>
      <c r="X24765" s="131"/>
      <c r="Y24765" s="133"/>
      <c r="AJ24765" s="133"/>
      <c r="AO24765" s="135"/>
      <c r="AP24765" s="135"/>
      <c r="BJ24765" s="136"/>
    </row>
    <row r="24766" spans="5:62" ht="14.25" customHeight="1" x14ac:dyDescent="0.25">
      <c r="E24766" s="113"/>
      <c r="H24766" s="133"/>
      <c r="T24766" s="133"/>
      <c r="X24766" s="131"/>
      <c r="Y24766" s="133"/>
      <c r="AJ24766" s="133"/>
      <c r="AO24766" s="135"/>
      <c r="AP24766" s="135"/>
      <c r="BJ24766" s="136"/>
    </row>
    <row r="24767" spans="5:62" ht="14.25" customHeight="1" x14ac:dyDescent="0.25">
      <c r="E24767" s="113"/>
      <c r="H24767" s="133"/>
      <c r="T24767" s="133"/>
      <c r="X24767" s="131"/>
      <c r="Y24767" s="133"/>
      <c r="AJ24767" s="133"/>
      <c r="AO24767" s="135"/>
      <c r="AP24767" s="135"/>
      <c r="BJ24767" s="136"/>
    </row>
    <row r="24768" spans="5:62" ht="14.25" customHeight="1" x14ac:dyDescent="0.25">
      <c r="E24768" s="113"/>
      <c r="H24768" s="133"/>
      <c r="T24768" s="133"/>
      <c r="X24768" s="131"/>
      <c r="Y24768" s="133"/>
      <c r="AJ24768" s="133"/>
      <c r="AO24768" s="135"/>
      <c r="AP24768" s="135"/>
      <c r="BJ24768" s="136"/>
    </row>
    <row r="24769" spans="5:62" ht="14.25" customHeight="1" x14ac:dyDescent="0.25">
      <c r="E24769" s="113"/>
      <c r="H24769" s="133"/>
      <c r="T24769" s="133"/>
      <c r="X24769" s="131"/>
      <c r="Y24769" s="133"/>
      <c r="AJ24769" s="133"/>
      <c r="AO24769" s="135"/>
      <c r="AP24769" s="135"/>
      <c r="BJ24769" s="136"/>
    </row>
    <row r="24770" spans="5:62" ht="14.25" customHeight="1" x14ac:dyDescent="0.25">
      <c r="E24770" s="113"/>
      <c r="H24770" s="133"/>
      <c r="T24770" s="133"/>
      <c r="X24770" s="131"/>
      <c r="Y24770" s="133"/>
      <c r="AJ24770" s="133"/>
      <c r="AO24770" s="135"/>
      <c r="AP24770" s="135"/>
      <c r="BJ24770" s="136"/>
    </row>
    <row r="24771" spans="5:62" ht="14.25" customHeight="1" x14ac:dyDescent="0.25">
      <c r="E24771" s="113"/>
      <c r="H24771" s="133"/>
      <c r="T24771" s="133"/>
      <c r="X24771" s="131"/>
      <c r="Y24771" s="133"/>
      <c r="AJ24771" s="133"/>
      <c r="AO24771" s="135"/>
      <c r="AP24771" s="135"/>
      <c r="BJ24771" s="136"/>
    </row>
    <row r="24772" spans="5:62" ht="14.25" customHeight="1" x14ac:dyDescent="0.25">
      <c r="E24772" s="113"/>
      <c r="H24772" s="133"/>
      <c r="T24772" s="133"/>
      <c r="X24772" s="131"/>
      <c r="Y24772" s="133"/>
      <c r="AJ24772" s="133"/>
      <c r="AO24772" s="135"/>
      <c r="AP24772" s="135"/>
      <c r="BJ24772" s="136"/>
    </row>
    <row r="24773" spans="5:62" ht="14.25" customHeight="1" x14ac:dyDescent="0.25">
      <c r="E24773" s="113"/>
      <c r="H24773" s="133"/>
      <c r="T24773" s="133"/>
      <c r="X24773" s="131"/>
      <c r="Y24773" s="133"/>
      <c r="AJ24773" s="133"/>
      <c r="AO24773" s="135"/>
      <c r="AP24773" s="135"/>
      <c r="BJ24773" s="136"/>
    </row>
    <row r="24774" spans="5:62" ht="14.25" customHeight="1" x14ac:dyDescent="0.25">
      <c r="E24774" s="113"/>
      <c r="H24774" s="133"/>
      <c r="T24774" s="133"/>
      <c r="X24774" s="131"/>
      <c r="Y24774" s="133"/>
      <c r="AJ24774" s="133"/>
      <c r="AO24774" s="135"/>
      <c r="AP24774" s="135"/>
      <c r="BJ24774" s="136"/>
    </row>
    <row r="24775" spans="5:62" ht="14.25" customHeight="1" x14ac:dyDescent="0.25">
      <c r="E24775" s="113"/>
      <c r="H24775" s="133"/>
      <c r="T24775" s="133"/>
      <c r="X24775" s="131"/>
      <c r="Y24775" s="133"/>
      <c r="AJ24775" s="133"/>
      <c r="AO24775" s="135"/>
      <c r="AP24775" s="135"/>
      <c r="BJ24775" s="136"/>
    </row>
    <row r="24776" spans="5:62" ht="14.25" customHeight="1" x14ac:dyDescent="0.25">
      <c r="E24776" s="113"/>
      <c r="H24776" s="133"/>
      <c r="T24776" s="133"/>
      <c r="X24776" s="131"/>
      <c r="Y24776" s="133"/>
      <c r="AJ24776" s="133"/>
      <c r="AO24776" s="135"/>
      <c r="AP24776" s="135"/>
      <c r="BJ24776" s="136"/>
    </row>
    <row r="24777" spans="5:62" ht="14.25" customHeight="1" x14ac:dyDescent="0.25">
      <c r="E24777" s="113"/>
      <c r="H24777" s="133"/>
      <c r="T24777" s="133"/>
      <c r="X24777" s="131"/>
      <c r="Y24777" s="133"/>
      <c r="AJ24777" s="133"/>
      <c r="AO24777" s="135"/>
      <c r="AP24777" s="135"/>
      <c r="BJ24777" s="136"/>
    </row>
    <row r="24778" spans="5:62" ht="14.25" customHeight="1" x14ac:dyDescent="0.25">
      <c r="E24778" s="113"/>
      <c r="H24778" s="133"/>
      <c r="T24778" s="133"/>
      <c r="X24778" s="131"/>
      <c r="Y24778" s="133"/>
      <c r="AJ24778" s="133"/>
      <c r="AO24778" s="135"/>
      <c r="AP24778" s="135"/>
      <c r="BJ24778" s="136"/>
    </row>
    <row r="24779" spans="5:62" ht="14.25" customHeight="1" x14ac:dyDescent="0.25">
      <c r="E24779" s="113"/>
      <c r="H24779" s="133"/>
      <c r="T24779" s="133"/>
      <c r="X24779" s="131"/>
      <c r="Y24779" s="133"/>
      <c r="AJ24779" s="133"/>
      <c r="AO24779" s="135"/>
      <c r="AP24779" s="135"/>
      <c r="BJ24779" s="136"/>
    </row>
    <row r="24780" spans="5:62" ht="14.25" customHeight="1" x14ac:dyDescent="0.25">
      <c r="E24780" s="113"/>
      <c r="H24780" s="133"/>
      <c r="T24780" s="133"/>
      <c r="X24780" s="131"/>
      <c r="Y24780" s="133"/>
      <c r="AJ24780" s="133"/>
      <c r="AO24780" s="135"/>
      <c r="AP24780" s="135"/>
      <c r="BJ24780" s="136"/>
    </row>
    <row r="24781" spans="5:62" ht="14.25" customHeight="1" x14ac:dyDescent="0.25">
      <c r="E24781" s="113"/>
      <c r="H24781" s="133"/>
      <c r="T24781" s="133"/>
      <c r="X24781" s="131"/>
      <c r="Y24781" s="133"/>
      <c r="AJ24781" s="133"/>
      <c r="AO24781" s="135"/>
      <c r="AP24781" s="135"/>
      <c r="BJ24781" s="136"/>
    </row>
    <row r="24782" spans="5:62" ht="14.25" customHeight="1" x14ac:dyDescent="0.25">
      <c r="E24782" s="113"/>
      <c r="H24782" s="133"/>
      <c r="T24782" s="133"/>
      <c r="X24782" s="131"/>
      <c r="Y24782" s="133"/>
      <c r="AJ24782" s="133"/>
      <c r="AO24782" s="135"/>
      <c r="AP24782" s="135"/>
      <c r="BJ24782" s="136"/>
    </row>
    <row r="24783" spans="5:62" ht="14.25" customHeight="1" x14ac:dyDescent="0.25">
      <c r="E24783" s="113"/>
      <c r="H24783" s="133"/>
      <c r="T24783" s="133"/>
      <c r="X24783" s="131"/>
      <c r="Y24783" s="133"/>
      <c r="AJ24783" s="133"/>
      <c r="AO24783" s="135"/>
      <c r="AP24783" s="135"/>
      <c r="BJ24783" s="136"/>
    </row>
    <row r="24784" spans="5:62" ht="14.25" customHeight="1" x14ac:dyDescent="0.25">
      <c r="E24784" s="113"/>
      <c r="H24784" s="133"/>
      <c r="T24784" s="133"/>
      <c r="X24784" s="131"/>
      <c r="Y24784" s="133"/>
      <c r="AJ24784" s="133"/>
      <c r="AO24784" s="135"/>
      <c r="AP24784" s="135"/>
      <c r="BJ24784" s="136"/>
    </row>
    <row r="24785" spans="5:62" ht="14.25" customHeight="1" x14ac:dyDescent="0.25">
      <c r="E24785" s="113"/>
      <c r="H24785" s="133"/>
      <c r="T24785" s="133"/>
      <c r="X24785" s="131"/>
      <c r="Y24785" s="133"/>
      <c r="AJ24785" s="133"/>
      <c r="AO24785" s="135"/>
      <c r="AP24785" s="135"/>
      <c r="BJ24785" s="136"/>
    </row>
    <row r="24786" spans="5:62" ht="14.25" customHeight="1" x14ac:dyDescent="0.25">
      <c r="E24786" s="113"/>
      <c r="H24786" s="133"/>
      <c r="T24786" s="133"/>
      <c r="X24786" s="131"/>
      <c r="Y24786" s="133"/>
      <c r="AJ24786" s="133"/>
      <c r="AO24786" s="135"/>
      <c r="AP24786" s="135"/>
      <c r="BJ24786" s="136"/>
    </row>
    <row r="24787" spans="5:62" ht="14.25" customHeight="1" x14ac:dyDescent="0.25">
      <c r="E24787" s="113"/>
      <c r="H24787" s="133"/>
      <c r="T24787" s="133"/>
      <c r="X24787" s="131"/>
      <c r="Y24787" s="133"/>
      <c r="AJ24787" s="133"/>
      <c r="AO24787" s="135"/>
      <c r="AP24787" s="135"/>
      <c r="BJ24787" s="136"/>
    </row>
    <row r="24788" spans="5:62" ht="14.25" customHeight="1" x14ac:dyDescent="0.25">
      <c r="E24788" s="113"/>
      <c r="H24788" s="133"/>
      <c r="T24788" s="133"/>
      <c r="X24788" s="131"/>
      <c r="Y24788" s="133"/>
      <c r="AJ24788" s="133"/>
      <c r="AO24788" s="135"/>
      <c r="AP24788" s="135"/>
      <c r="BJ24788" s="136"/>
    </row>
    <row r="24789" spans="5:62" ht="14.25" customHeight="1" x14ac:dyDescent="0.25">
      <c r="E24789" s="113"/>
      <c r="H24789" s="133"/>
      <c r="T24789" s="133"/>
      <c r="X24789" s="131"/>
      <c r="Y24789" s="133"/>
      <c r="AJ24789" s="133"/>
      <c r="AO24789" s="135"/>
      <c r="AP24789" s="135"/>
      <c r="BJ24789" s="136"/>
    </row>
    <row r="24790" spans="5:62" ht="14.25" customHeight="1" x14ac:dyDescent="0.25">
      <c r="E24790" s="113"/>
      <c r="H24790" s="133"/>
      <c r="T24790" s="133"/>
      <c r="X24790" s="131"/>
      <c r="Y24790" s="133"/>
      <c r="AJ24790" s="133"/>
      <c r="AO24790" s="135"/>
      <c r="AP24790" s="135"/>
      <c r="BJ24790" s="136"/>
    </row>
    <row r="24791" spans="5:62" ht="14.25" customHeight="1" x14ac:dyDescent="0.25">
      <c r="E24791" s="113"/>
      <c r="H24791" s="133"/>
      <c r="T24791" s="133"/>
      <c r="X24791" s="131"/>
      <c r="Y24791" s="133"/>
      <c r="AJ24791" s="133"/>
      <c r="AO24791" s="135"/>
      <c r="AP24791" s="135"/>
      <c r="BJ24791" s="136"/>
    </row>
    <row r="24792" spans="5:62" ht="14.25" customHeight="1" x14ac:dyDescent="0.25">
      <c r="E24792" s="113"/>
      <c r="H24792" s="133"/>
      <c r="T24792" s="133"/>
      <c r="X24792" s="131"/>
      <c r="Y24792" s="133"/>
      <c r="AJ24792" s="133"/>
      <c r="AO24792" s="135"/>
      <c r="AP24792" s="135"/>
      <c r="BJ24792" s="136"/>
    </row>
    <row r="24793" spans="5:62" ht="14.25" customHeight="1" x14ac:dyDescent="0.25">
      <c r="E24793" s="113"/>
      <c r="H24793" s="133"/>
      <c r="T24793" s="133"/>
      <c r="X24793" s="131"/>
      <c r="Y24793" s="133"/>
      <c r="AJ24793" s="133"/>
      <c r="AO24793" s="135"/>
      <c r="AP24793" s="135"/>
      <c r="BJ24793" s="136"/>
    </row>
    <row r="24794" spans="5:62" ht="14.25" customHeight="1" x14ac:dyDescent="0.25">
      <c r="E24794" s="113"/>
      <c r="H24794" s="133"/>
      <c r="T24794" s="133"/>
      <c r="X24794" s="131"/>
      <c r="Y24794" s="133"/>
      <c r="AJ24794" s="133"/>
      <c r="AO24794" s="135"/>
      <c r="AP24794" s="135"/>
      <c r="BJ24794" s="136"/>
    </row>
    <row r="24795" spans="5:62" ht="14.25" customHeight="1" x14ac:dyDescent="0.25">
      <c r="E24795" s="113"/>
      <c r="H24795" s="133"/>
      <c r="T24795" s="133"/>
      <c r="X24795" s="131"/>
      <c r="Y24795" s="133"/>
      <c r="AJ24795" s="133"/>
      <c r="AO24795" s="135"/>
      <c r="AP24795" s="135"/>
      <c r="BJ24795" s="136"/>
    </row>
    <row r="24796" spans="5:62" ht="14.25" customHeight="1" x14ac:dyDescent="0.25">
      <c r="E24796" s="113"/>
      <c r="H24796" s="133"/>
      <c r="T24796" s="133"/>
      <c r="X24796" s="131"/>
      <c r="Y24796" s="133"/>
      <c r="AJ24796" s="133"/>
      <c r="AO24796" s="135"/>
      <c r="AP24796" s="135"/>
      <c r="BJ24796" s="136"/>
    </row>
    <row r="24797" spans="5:62" ht="14.25" customHeight="1" x14ac:dyDescent="0.25">
      <c r="E24797" s="113"/>
      <c r="H24797" s="133"/>
      <c r="T24797" s="133"/>
      <c r="X24797" s="131"/>
      <c r="Y24797" s="133"/>
      <c r="AJ24797" s="133"/>
      <c r="AO24797" s="135"/>
      <c r="AP24797" s="135"/>
      <c r="BJ24797" s="136"/>
    </row>
    <row r="24798" spans="5:62" ht="14.25" customHeight="1" x14ac:dyDescent="0.25">
      <c r="E24798" s="113"/>
      <c r="H24798" s="133"/>
      <c r="T24798" s="133"/>
      <c r="X24798" s="131"/>
      <c r="Y24798" s="133"/>
      <c r="AJ24798" s="133"/>
      <c r="AO24798" s="135"/>
      <c r="AP24798" s="135"/>
      <c r="BJ24798" s="136"/>
    </row>
    <row r="24799" spans="5:62" ht="14.25" customHeight="1" x14ac:dyDescent="0.25">
      <c r="E24799" s="113"/>
      <c r="H24799" s="133"/>
      <c r="T24799" s="133"/>
      <c r="X24799" s="131"/>
      <c r="Y24799" s="133"/>
      <c r="AJ24799" s="133"/>
      <c r="AO24799" s="135"/>
      <c r="AP24799" s="135"/>
      <c r="BJ24799" s="136"/>
    </row>
    <row r="24800" spans="5:62" ht="14.25" customHeight="1" x14ac:dyDescent="0.25">
      <c r="E24800" s="113"/>
      <c r="H24800" s="133"/>
      <c r="T24800" s="133"/>
      <c r="X24800" s="131"/>
      <c r="Y24800" s="133"/>
      <c r="AJ24800" s="133"/>
      <c r="AO24800" s="135"/>
      <c r="AP24800" s="135"/>
      <c r="BJ24800" s="136"/>
    </row>
    <row r="24801" spans="5:62" ht="14.25" customHeight="1" x14ac:dyDescent="0.25">
      <c r="E24801" s="113"/>
      <c r="H24801" s="133"/>
      <c r="T24801" s="133"/>
      <c r="X24801" s="131"/>
      <c r="Y24801" s="133"/>
      <c r="AJ24801" s="133"/>
      <c r="AO24801" s="135"/>
      <c r="AP24801" s="135"/>
      <c r="BJ24801" s="136"/>
    </row>
    <row r="24802" spans="5:62" ht="14.25" customHeight="1" x14ac:dyDescent="0.25">
      <c r="E24802" s="113"/>
      <c r="H24802" s="133"/>
      <c r="T24802" s="133"/>
      <c r="X24802" s="131"/>
      <c r="Y24802" s="133"/>
      <c r="AJ24802" s="133"/>
      <c r="AO24802" s="135"/>
      <c r="AP24802" s="135"/>
      <c r="BJ24802" s="136"/>
    </row>
    <row r="24803" spans="5:62" ht="14.25" customHeight="1" x14ac:dyDescent="0.25">
      <c r="E24803" s="113"/>
      <c r="H24803" s="133"/>
      <c r="T24803" s="133"/>
      <c r="X24803" s="131"/>
      <c r="Y24803" s="133"/>
      <c r="AJ24803" s="133"/>
      <c r="AO24803" s="135"/>
      <c r="AP24803" s="135"/>
      <c r="BJ24803" s="136"/>
    </row>
    <row r="24804" spans="5:62" ht="14.25" customHeight="1" x14ac:dyDescent="0.25">
      <c r="E24804" s="113"/>
      <c r="H24804" s="133"/>
      <c r="T24804" s="133"/>
      <c r="X24804" s="131"/>
      <c r="Y24804" s="133"/>
      <c r="AJ24804" s="133"/>
      <c r="AO24804" s="135"/>
      <c r="AP24804" s="135"/>
      <c r="BJ24804" s="136"/>
    </row>
    <row r="24805" spans="5:62" ht="14.25" customHeight="1" x14ac:dyDescent="0.25">
      <c r="E24805" s="113"/>
      <c r="H24805" s="133"/>
      <c r="T24805" s="133"/>
      <c r="X24805" s="131"/>
      <c r="Y24805" s="133"/>
      <c r="AJ24805" s="133"/>
      <c r="AO24805" s="135"/>
      <c r="AP24805" s="135"/>
      <c r="BJ24805" s="136"/>
    </row>
    <row r="24806" spans="5:62" ht="14.25" customHeight="1" x14ac:dyDescent="0.25">
      <c r="E24806" s="113"/>
      <c r="H24806" s="133"/>
      <c r="T24806" s="133"/>
      <c r="X24806" s="131"/>
      <c r="Y24806" s="133"/>
      <c r="AJ24806" s="133"/>
      <c r="AO24806" s="135"/>
      <c r="AP24806" s="135"/>
      <c r="BJ24806" s="136"/>
    </row>
    <row r="24807" spans="5:62" ht="14.25" customHeight="1" x14ac:dyDescent="0.25">
      <c r="E24807" s="113"/>
      <c r="H24807" s="133"/>
      <c r="T24807" s="133"/>
      <c r="X24807" s="131"/>
      <c r="Y24807" s="133"/>
      <c r="AJ24807" s="133"/>
      <c r="AO24807" s="135"/>
      <c r="AP24807" s="135"/>
      <c r="BJ24807" s="136"/>
    </row>
    <row r="24808" spans="5:62" ht="14.25" customHeight="1" x14ac:dyDescent="0.25">
      <c r="E24808" s="113"/>
      <c r="H24808" s="133"/>
      <c r="T24808" s="133"/>
      <c r="X24808" s="131"/>
      <c r="Y24808" s="133"/>
      <c r="AJ24808" s="133"/>
      <c r="AO24808" s="135"/>
      <c r="AP24808" s="135"/>
      <c r="BJ24808" s="136"/>
    </row>
    <row r="24809" spans="5:62" ht="14.25" customHeight="1" x14ac:dyDescent="0.25">
      <c r="E24809" s="113"/>
      <c r="H24809" s="133"/>
      <c r="T24809" s="133"/>
      <c r="X24809" s="131"/>
      <c r="Y24809" s="133"/>
      <c r="AJ24809" s="133"/>
      <c r="AO24809" s="135"/>
      <c r="AP24809" s="135"/>
      <c r="BJ24809" s="136"/>
    </row>
    <row r="24810" spans="5:62" ht="14.25" customHeight="1" x14ac:dyDescent="0.25">
      <c r="E24810" s="113"/>
      <c r="H24810" s="133"/>
      <c r="T24810" s="133"/>
      <c r="X24810" s="131"/>
      <c r="Y24810" s="133"/>
      <c r="AJ24810" s="133"/>
      <c r="AO24810" s="135"/>
      <c r="AP24810" s="135"/>
      <c r="BJ24810" s="136"/>
    </row>
    <row r="24811" spans="5:62" ht="14.25" customHeight="1" x14ac:dyDescent="0.25">
      <c r="E24811" s="113"/>
      <c r="H24811" s="133"/>
      <c r="T24811" s="133"/>
      <c r="X24811" s="131"/>
      <c r="Y24811" s="133"/>
      <c r="AJ24811" s="133"/>
      <c r="AO24811" s="135"/>
      <c r="AP24811" s="135"/>
      <c r="BJ24811" s="136"/>
    </row>
    <row r="24812" spans="5:62" ht="14.25" customHeight="1" x14ac:dyDescent="0.25">
      <c r="E24812" s="113"/>
      <c r="H24812" s="133"/>
      <c r="T24812" s="133"/>
      <c r="X24812" s="131"/>
      <c r="Y24812" s="133"/>
      <c r="AJ24812" s="133"/>
      <c r="AO24812" s="135"/>
      <c r="AP24812" s="135"/>
      <c r="BJ24812" s="136"/>
    </row>
    <row r="24813" spans="5:62" ht="14.25" customHeight="1" x14ac:dyDescent="0.25">
      <c r="E24813" s="113"/>
      <c r="H24813" s="133"/>
      <c r="T24813" s="133"/>
      <c r="X24813" s="131"/>
      <c r="Y24813" s="133"/>
      <c r="AJ24813" s="133"/>
      <c r="AO24813" s="135"/>
      <c r="AP24813" s="135"/>
      <c r="BJ24813" s="136"/>
    </row>
    <row r="24814" spans="5:62" ht="14.25" customHeight="1" x14ac:dyDescent="0.25">
      <c r="E24814" s="113"/>
      <c r="H24814" s="133"/>
      <c r="T24814" s="133"/>
      <c r="X24814" s="131"/>
      <c r="Y24814" s="133"/>
      <c r="AJ24814" s="133"/>
      <c r="AO24814" s="135"/>
      <c r="AP24814" s="135"/>
      <c r="BJ24814" s="136"/>
    </row>
    <row r="24815" spans="5:62" ht="14.25" customHeight="1" x14ac:dyDescent="0.25">
      <c r="E24815" s="113"/>
      <c r="H24815" s="133"/>
      <c r="T24815" s="133"/>
      <c r="X24815" s="131"/>
      <c r="Y24815" s="133"/>
      <c r="AJ24815" s="133"/>
      <c r="AO24815" s="135"/>
      <c r="AP24815" s="135"/>
      <c r="BJ24815" s="136"/>
    </row>
    <row r="24816" spans="5:62" ht="14.25" customHeight="1" x14ac:dyDescent="0.25">
      <c r="E24816" s="113"/>
      <c r="H24816" s="133"/>
      <c r="T24816" s="133"/>
      <c r="X24816" s="131"/>
      <c r="Y24816" s="133"/>
      <c r="AJ24816" s="133"/>
      <c r="AO24816" s="135"/>
      <c r="AP24816" s="135"/>
      <c r="BJ24816" s="136"/>
    </row>
    <row r="24817" spans="5:62" ht="14.25" customHeight="1" x14ac:dyDescent="0.25">
      <c r="E24817" s="113"/>
      <c r="H24817" s="133"/>
      <c r="T24817" s="133"/>
      <c r="X24817" s="131"/>
      <c r="Y24817" s="133"/>
      <c r="AJ24817" s="133"/>
      <c r="AO24817" s="135"/>
      <c r="AP24817" s="135"/>
      <c r="BJ24817" s="136"/>
    </row>
    <row r="24818" spans="5:62" ht="14.25" customHeight="1" x14ac:dyDescent="0.25">
      <c r="E24818" s="113"/>
      <c r="H24818" s="133"/>
      <c r="T24818" s="133"/>
      <c r="X24818" s="131"/>
      <c r="Y24818" s="133"/>
      <c r="AJ24818" s="133"/>
      <c r="AO24818" s="135"/>
      <c r="AP24818" s="135"/>
      <c r="BJ24818" s="136"/>
    </row>
    <row r="24819" spans="5:62" ht="14.25" customHeight="1" x14ac:dyDescent="0.25">
      <c r="E24819" s="113"/>
      <c r="H24819" s="133"/>
      <c r="T24819" s="133"/>
      <c r="X24819" s="131"/>
      <c r="Y24819" s="133"/>
      <c r="AJ24819" s="133"/>
      <c r="AO24819" s="135"/>
      <c r="AP24819" s="135"/>
      <c r="BJ24819" s="136"/>
    </row>
    <row r="24820" spans="5:62" ht="14.25" customHeight="1" x14ac:dyDescent="0.25">
      <c r="E24820" s="113"/>
      <c r="H24820" s="133"/>
      <c r="T24820" s="133"/>
      <c r="X24820" s="131"/>
      <c r="Y24820" s="133"/>
      <c r="AJ24820" s="133"/>
      <c r="AO24820" s="135"/>
      <c r="AP24820" s="135"/>
      <c r="BJ24820" s="136"/>
    </row>
    <row r="24821" spans="5:62" ht="14.25" customHeight="1" x14ac:dyDescent="0.25">
      <c r="E24821" s="113"/>
      <c r="H24821" s="133"/>
      <c r="T24821" s="133"/>
      <c r="X24821" s="131"/>
      <c r="Y24821" s="133"/>
      <c r="AJ24821" s="133"/>
      <c r="AO24821" s="135"/>
      <c r="AP24821" s="135"/>
      <c r="BJ24821" s="136"/>
    </row>
    <row r="24822" spans="5:62" ht="14.25" customHeight="1" x14ac:dyDescent="0.25">
      <c r="E24822" s="113"/>
      <c r="H24822" s="133"/>
      <c r="T24822" s="133"/>
      <c r="X24822" s="131"/>
      <c r="Y24822" s="133"/>
      <c r="AJ24822" s="133"/>
      <c r="AO24822" s="135"/>
      <c r="AP24822" s="135"/>
      <c r="BJ24822" s="136"/>
    </row>
    <row r="24823" spans="5:62" ht="14.25" customHeight="1" x14ac:dyDescent="0.25">
      <c r="E24823" s="113"/>
      <c r="H24823" s="133"/>
      <c r="T24823" s="133"/>
      <c r="X24823" s="131"/>
      <c r="Y24823" s="133"/>
      <c r="AJ24823" s="133"/>
      <c r="AO24823" s="135"/>
      <c r="AP24823" s="135"/>
      <c r="BJ24823" s="136"/>
    </row>
    <row r="24824" spans="5:62" ht="14.25" customHeight="1" x14ac:dyDescent="0.25">
      <c r="E24824" s="113"/>
      <c r="H24824" s="133"/>
      <c r="T24824" s="133"/>
      <c r="X24824" s="131"/>
      <c r="Y24824" s="133"/>
      <c r="AJ24824" s="133"/>
      <c r="AO24824" s="135"/>
      <c r="AP24824" s="135"/>
      <c r="BJ24824" s="136"/>
    </row>
    <row r="24825" spans="5:62" ht="14.25" customHeight="1" x14ac:dyDescent="0.25">
      <c r="E24825" s="113"/>
      <c r="H24825" s="133"/>
      <c r="T24825" s="133"/>
      <c r="X24825" s="131"/>
      <c r="Y24825" s="133"/>
      <c r="AJ24825" s="133"/>
      <c r="AO24825" s="135"/>
      <c r="AP24825" s="135"/>
      <c r="BJ24825" s="136"/>
    </row>
    <row r="24826" spans="5:62" ht="14.25" customHeight="1" x14ac:dyDescent="0.25">
      <c r="E24826" s="113"/>
      <c r="H24826" s="133"/>
      <c r="T24826" s="133"/>
      <c r="X24826" s="131"/>
      <c r="Y24826" s="133"/>
      <c r="AJ24826" s="133"/>
      <c r="AO24826" s="135"/>
      <c r="AP24826" s="135"/>
      <c r="BJ24826" s="136"/>
    </row>
    <row r="24827" spans="5:62" ht="14.25" customHeight="1" x14ac:dyDescent="0.25">
      <c r="E24827" s="113"/>
      <c r="H24827" s="133"/>
      <c r="T24827" s="133"/>
      <c r="X24827" s="131"/>
      <c r="Y24827" s="133"/>
      <c r="AJ24827" s="133"/>
      <c r="AO24827" s="135"/>
      <c r="AP24827" s="135"/>
      <c r="BJ24827" s="136"/>
    </row>
    <row r="24828" spans="5:62" ht="14.25" customHeight="1" x14ac:dyDescent="0.25">
      <c r="E24828" s="113"/>
      <c r="H24828" s="133"/>
      <c r="T24828" s="133"/>
      <c r="X24828" s="131"/>
      <c r="Y24828" s="133"/>
      <c r="AJ24828" s="133"/>
      <c r="AO24828" s="135"/>
      <c r="AP24828" s="135"/>
      <c r="BJ24828" s="136"/>
    </row>
    <row r="24829" spans="5:62" ht="14.25" customHeight="1" x14ac:dyDescent="0.25">
      <c r="E24829" s="113"/>
      <c r="H24829" s="133"/>
      <c r="T24829" s="133"/>
      <c r="X24829" s="131"/>
      <c r="Y24829" s="133"/>
      <c r="AJ24829" s="133"/>
      <c r="AO24829" s="135"/>
      <c r="AP24829" s="135"/>
      <c r="BJ24829" s="136"/>
    </row>
    <row r="24830" spans="5:62" ht="14.25" customHeight="1" x14ac:dyDescent="0.25">
      <c r="E24830" s="113"/>
      <c r="H24830" s="133"/>
      <c r="T24830" s="133"/>
      <c r="X24830" s="131"/>
      <c r="Y24830" s="133"/>
      <c r="AJ24830" s="133"/>
      <c r="AO24830" s="135"/>
      <c r="AP24830" s="135"/>
      <c r="BJ24830" s="136"/>
    </row>
    <row r="24831" spans="5:62" ht="14.25" customHeight="1" x14ac:dyDescent="0.25">
      <c r="E24831" s="113"/>
      <c r="H24831" s="133"/>
      <c r="T24831" s="133"/>
      <c r="X24831" s="131"/>
      <c r="Y24831" s="133"/>
      <c r="AJ24831" s="133"/>
      <c r="AO24831" s="135"/>
      <c r="AP24831" s="135"/>
      <c r="BJ24831" s="136"/>
    </row>
    <row r="24832" spans="5:62" ht="14.25" customHeight="1" x14ac:dyDescent="0.25">
      <c r="E24832" s="113"/>
      <c r="H24832" s="133"/>
      <c r="T24832" s="133"/>
      <c r="X24832" s="131"/>
      <c r="Y24832" s="133"/>
      <c r="AJ24832" s="133"/>
      <c r="AO24832" s="135"/>
      <c r="AP24832" s="135"/>
      <c r="BJ24832" s="136"/>
    </row>
    <row r="24833" spans="5:62" ht="14.25" customHeight="1" x14ac:dyDescent="0.25">
      <c r="E24833" s="113"/>
      <c r="H24833" s="133"/>
      <c r="T24833" s="133"/>
      <c r="X24833" s="131"/>
      <c r="Y24833" s="133"/>
      <c r="AJ24833" s="133"/>
      <c r="AO24833" s="135"/>
      <c r="AP24833" s="135"/>
      <c r="BJ24833" s="136"/>
    </row>
    <row r="24834" spans="5:62" ht="14.25" customHeight="1" x14ac:dyDescent="0.25">
      <c r="E24834" s="113"/>
      <c r="H24834" s="133"/>
      <c r="T24834" s="133"/>
      <c r="X24834" s="131"/>
      <c r="Y24834" s="133"/>
      <c r="AJ24834" s="133"/>
      <c r="AO24834" s="135"/>
      <c r="AP24834" s="135"/>
      <c r="BJ24834" s="136"/>
    </row>
    <row r="24835" spans="5:62" ht="14.25" customHeight="1" x14ac:dyDescent="0.25">
      <c r="E24835" s="113"/>
      <c r="H24835" s="133"/>
      <c r="T24835" s="133"/>
      <c r="X24835" s="131"/>
      <c r="Y24835" s="133"/>
      <c r="AJ24835" s="133"/>
      <c r="AO24835" s="135"/>
      <c r="AP24835" s="135"/>
      <c r="BJ24835" s="136"/>
    </row>
    <row r="24836" spans="5:62" ht="14.25" customHeight="1" x14ac:dyDescent="0.25">
      <c r="E24836" s="113"/>
      <c r="H24836" s="133"/>
      <c r="T24836" s="133"/>
      <c r="X24836" s="131"/>
      <c r="Y24836" s="133"/>
      <c r="AJ24836" s="133"/>
      <c r="AO24836" s="135"/>
      <c r="AP24836" s="135"/>
      <c r="BJ24836" s="136"/>
    </row>
    <row r="24837" spans="5:62" ht="14.25" customHeight="1" x14ac:dyDescent="0.25">
      <c r="E24837" s="113"/>
      <c r="H24837" s="133"/>
      <c r="T24837" s="133"/>
      <c r="X24837" s="131"/>
      <c r="Y24837" s="133"/>
      <c r="AJ24837" s="133"/>
      <c r="AO24837" s="135"/>
      <c r="AP24837" s="135"/>
      <c r="BJ24837" s="136"/>
    </row>
    <row r="24838" spans="5:62" ht="14.25" customHeight="1" x14ac:dyDescent="0.25">
      <c r="E24838" s="113"/>
      <c r="H24838" s="133"/>
      <c r="T24838" s="133"/>
      <c r="X24838" s="131"/>
      <c r="Y24838" s="133"/>
      <c r="AJ24838" s="133"/>
      <c r="AO24838" s="135"/>
      <c r="AP24838" s="135"/>
      <c r="BJ24838" s="136"/>
    </row>
    <row r="24839" spans="5:62" ht="14.25" customHeight="1" x14ac:dyDescent="0.25">
      <c r="E24839" s="113"/>
      <c r="H24839" s="133"/>
      <c r="T24839" s="133"/>
      <c r="X24839" s="131"/>
      <c r="Y24839" s="133"/>
      <c r="AJ24839" s="133"/>
      <c r="AO24839" s="135"/>
      <c r="AP24839" s="135"/>
      <c r="BJ24839" s="136"/>
    </row>
    <row r="24840" spans="5:62" ht="14.25" customHeight="1" x14ac:dyDescent="0.25">
      <c r="E24840" s="113"/>
      <c r="H24840" s="133"/>
      <c r="T24840" s="133"/>
      <c r="X24840" s="131"/>
      <c r="Y24840" s="133"/>
      <c r="AJ24840" s="133"/>
      <c r="AO24840" s="135"/>
      <c r="AP24840" s="135"/>
      <c r="BJ24840" s="136"/>
    </row>
    <row r="24841" spans="5:62" ht="14.25" customHeight="1" x14ac:dyDescent="0.25">
      <c r="E24841" s="113"/>
      <c r="H24841" s="133"/>
      <c r="T24841" s="133"/>
      <c r="X24841" s="131"/>
      <c r="Y24841" s="133"/>
      <c r="AJ24841" s="133"/>
      <c r="AO24841" s="135"/>
      <c r="AP24841" s="135"/>
      <c r="BJ24841" s="136"/>
    </row>
    <row r="24842" spans="5:62" ht="14.25" customHeight="1" x14ac:dyDescent="0.25">
      <c r="E24842" s="113"/>
      <c r="H24842" s="133"/>
      <c r="T24842" s="133"/>
      <c r="X24842" s="131"/>
      <c r="Y24842" s="133"/>
      <c r="AJ24842" s="133"/>
      <c r="AO24842" s="135"/>
      <c r="AP24842" s="135"/>
      <c r="BJ24842" s="136"/>
    </row>
    <row r="24843" spans="5:62" ht="14.25" customHeight="1" x14ac:dyDescent="0.25">
      <c r="E24843" s="113"/>
      <c r="H24843" s="133"/>
      <c r="T24843" s="133"/>
      <c r="X24843" s="131"/>
      <c r="Y24843" s="133"/>
      <c r="AJ24843" s="133"/>
      <c r="AO24843" s="135"/>
      <c r="AP24843" s="135"/>
      <c r="BJ24843" s="136"/>
    </row>
    <row r="24844" spans="5:62" ht="14.25" customHeight="1" x14ac:dyDescent="0.25">
      <c r="E24844" s="113"/>
      <c r="H24844" s="133"/>
      <c r="T24844" s="133"/>
      <c r="X24844" s="131"/>
      <c r="Y24844" s="133"/>
      <c r="AJ24844" s="133"/>
      <c r="AO24844" s="135"/>
      <c r="AP24844" s="135"/>
      <c r="BJ24844" s="136"/>
    </row>
    <row r="24845" spans="5:62" ht="14.25" customHeight="1" x14ac:dyDescent="0.25">
      <c r="E24845" s="113"/>
      <c r="H24845" s="133"/>
      <c r="T24845" s="133"/>
      <c r="X24845" s="131"/>
      <c r="Y24845" s="133"/>
      <c r="AJ24845" s="133"/>
      <c r="AO24845" s="135"/>
      <c r="AP24845" s="135"/>
      <c r="BJ24845" s="136"/>
    </row>
    <row r="24846" spans="5:62" ht="14.25" customHeight="1" x14ac:dyDescent="0.25">
      <c r="E24846" s="113"/>
      <c r="H24846" s="133"/>
      <c r="T24846" s="133"/>
      <c r="X24846" s="131"/>
      <c r="Y24846" s="133"/>
      <c r="AJ24846" s="133"/>
      <c r="AO24846" s="135"/>
      <c r="AP24846" s="135"/>
      <c r="BJ24846" s="136"/>
    </row>
    <row r="24847" spans="5:62" ht="14.25" customHeight="1" x14ac:dyDescent="0.25">
      <c r="E24847" s="113"/>
      <c r="H24847" s="133"/>
      <c r="T24847" s="133"/>
      <c r="X24847" s="131"/>
      <c r="Y24847" s="133"/>
      <c r="AJ24847" s="133"/>
      <c r="AO24847" s="135"/>
      <c r="AP24847" s="135"/>
      <c r="BJ24847" s="136"/>
    </row>
    <row r="24848" spans="5:62" ht="14.25" customHeight="1" x14ac:dyDescent="0.25">
      <c r="E24848" s="113"/>
      <c r="H24848" s="133"/>
      <c r="T24848" s="133"/>
      <c r="X24848" s="131"/>
      <c r="Y24848" s="133"/>
      <c r="AJ24848" s="133"/>
      <c r="AO24848" s="135"/>
      <c r="AP24848" s="135"/>
      <c r="BJ24848" s="136"/>
    </row>
    <row r="24849" spans="5:62" ht="14.25" customHeight="1" x14ac:dyDescent="0.25">
      <c r="E24849" s="113"/>
      <c r="H24849" s="133"/>
      <c r="T24849" s="133"/>
      <c r="X24849" s="131"/>
      <c r="Y24849" s="133"/>
      <c r="AJ24849" s="133"/>
      <c r="AO24849" s="135"/>
      <c r="AP24849" s="135"/>
      <c r="BJ24849" s="136"/>
    </row>
    <row r="24850" spans="5:62" ht="14.25" customHeight="1" x14ac:dyDescent="0.25">
      <c r="E24850" s="113"/>
      <c r="H24850" s="133"/>
      <c r="T24850" s="133"/>
      <c r="X24850" s="131"/>
      <c r="Y24850" s="133"/>
      <c r="AJ24850" s="133"/>
      <c r="AO24850" s="135"/>
      <c r="AP24850" s="135"/>
      <c r="BJ24850" s="136"/>
    </row>
    <row r="24851" spans="5:62" ht="14.25" customHeight="1" x14ac:dyDescent="0.25">
      <c r="E24851" s="113"/>
      <c r="H24851" s="133"/>
      <c r="T24851" s="133"/>
      <c r="X24851" s="131"/>
      <c r="Y24851" s="133"/>
      <c r="AJ24851" s="133"/>
      <c r="AO24851" s="135"/>
      <c r="AP24851" s="135"/>
      <c r="BJ24851" s="136"/>
    </row>
    <row r="24852" spans="5:62" ht="14.25" customHeight="1" x14ac:dyDescent="0.25">
      <c r="E24852" s="113"/>
      <c r="H24852" s="133"/>
      <c r="T24852" s="133"/>
      <c r="X24852" s="131"/>
      <c r="Y24852" s="133"/>
      <c r="AJ24852" s="133"/>
      <c r="AO24852" s="135"/>
      <c r="AP24852" s="135"/>
      <c r="BJ24852" s="136"/>
    </row>
    <row r="24853" spans="5:62" ht="14.25" customHeight="1" x14ac:dyDescent="0.25">
      <c r="E24853" s="113"/>
      <c r="H24853" s="133"/>
      <c r="T24853" s="133"/>
      <c r="X24853" s="131"/>
      <c r="Y24853" s="133"/>
      <c r="AJ24853" s="133"/>
      <c r="AO24853" s="135"/>
      <c r="AP24853" s="135"/>
      <c r="BJ24853" s="136"/>
    </row>
    <row r="24854" spans="5:62" ht="14.25" customHeight="1" x14ac:dyDescent="0.25">
      <c r="E24854" s="113"/>
      <c r="H24854" s="133"/>
      <c r="T24854" s="133"/>
      <c r="X24854" s="131"/>
      <c r="Y24854" s="133"/>
      <c r="AJ24854" s="133"/>
      <c r="AO24854" s="135"/>
      <c r="AP24854" s="135"/>
      <c r="BJ24854" s="136"/>
    </row>
    <row r="24855" spans="5:62" ht="14.25" customHeight="1" x14ac:dyDescent="0.25">
      <c r="E24855" s="113"/>
      <c r="H24855" s="133"/>
      <c r="T24855" s="133"/>
      <c r="X24855" s="131"/>
      <c r="Y24855" s="133"/>
      <c r="AJ24855" s="133"/>
      <c r="AO24855" s="135"/>
      <c r="AP24855" s="135"/>
      <c r="BJ24855" s="136"/>
    </row>
    <row r="24856" spans="5:62" ht="14.25" customHeight="1" x14ac:dyDescent="0.25">
      <c r="E24856" s="113"/>
      <c r="H24856" s="133"/>
      <c r="T24856" s="133"/>
      <c r="X24856" s="131"/>
      <c r="Y24856" s="133"/>
      <c r="AJ24856" s="133"/>
      <c r="AO24856" s="135"/>
      <c r="AP24856" s="135"/>
      <c r="BJ24856" s="136"/>
    </row>
    <row r="24857" spans="5:62" ht="14.25" customHeight="1" x14ac:dyDescent="0.25">
      <c r="E24857" s="113"/>
      <c r="H24857" s="133"/>
      <c r="T24857" s="133"/>
      <c r="X24857" s="131"/>
      <c r="Y24857" s="133"/>
      <c r="AJ24857" s="133"/>
      <c r="AO24857" s="135"/>
      <c r="AP24857" s="135"/>
      <c r="BJ24857" s="136"/>
    </row>
    <row r="24858" spans="5:62" ht="14.25" customHeight="1" x14ac:dyDescent="0.25">
      <c r="E24858" s="113"/>
      <c r="H24858" s="133"/>
      <c r="T24858" s="133"/>
      <c r="X24858" s="131"/>
      <c r="Y24858" s="133"/>
      <c r="AJ24858" s="133"/>
      <c r="AO24858" s="135"/>
      <c r="AP24858" s="135"/>
      <c r="BJ24858" s="136"/>
    </row>
    <row r="24859" spans="5:62" ht="14.25" customHeight="1" x14ac:dyDescent="0.25">
      <c r="E24859" s="113"/>
      <c r="H24859" s="133"/>
      <c r="T24859" s="133"/>
      <c r="X24859" s="131"/>
      <c r="Y24859" s="133"/>
      <c r="AJ24859" s="133"/>
      <c r="AO24859" s="135"/>
      <c r="AP24859" s="135"/>
      <c r="BJ24859" s="136"/>
    </row>
    <row r="24860" spans="5:62" ht="14.25" customHeight="1" x14ac:dyDescent="0.25">
      <c r="E24860" s="113"/>
      <c r="H24860" s="133"/>
      <c r="T24860" s="133"/>
      <c r="X24860" s="131"/>
      <c r="Y24860" s="133"/>
      <c r="AJ24860" s="133"/>
      <c r="AO24860" s="135"/>
      <c r="AP24860" s="135"/>
      <c r="BJ24860" s="136"/>
    </row>
    <row r="24861" spans="5:62" ht="14.25" customHeight="1" x14ac:dyDescent="0.25">
      <c r="E24861" s="113"/>
      <c r="H24861" s="133"/>
      <c r="T24861" s="133"/>
      <c r="X24861" s="131"/>
      <c r="Y24861" s="133"/>
      <c r="AJ24861" s="133"/>
      <c r="AO24861" s="135"/>
      <c r="AP24861" s="135"/>
      <c r="BJ24861" s="136"/>
    </row>
    <row r="24862" spans="5:62" ht="14.25" customHeight="1" x14ac:dyDescent="0.25">
      <c r="E24862" s="113"/>
      <c r="H24862" s="133"/>
      <c r="T24862" s="133"/>
      <c r="X24862" s="131"/>
      <c r="Y24862" s="133"/>
      <c r="AJ24862" s="133"/>
      <c r="AO24862" s="135"/>
      <c r="AP24862" s="135"/>
      <c r="BJ24862" s="136"/>
    </row>
    <row r="24863" spans="5:62" ht="14.25" customHeight="1" x14ac:dyDescent="0.25">
      <c r="E24863" s="113"/>
      <c r="H24863" s="133"/>
      <c r="T24863" s="133"/>
      <c r="X24863" s="131"/>
      <c r="Y24863" s="133"/>
      <c r="AJ24863" s="133"/>
      <c r="AO24863" s="135"/>
      <c r="AP24863" s="135"/>
      <c r="BJ24863" s="136"/>
    </row>
    <row r="24864" spans="5:62" ht="14.25" customHeight="1" x14ac:dyDescent="0.25">
      <c r="E24864" s="113"/>
      <c r="H24864" s="133"/>
      <c r="T24864" s="133"/>
      <c r="X24864" s="131"/>
      <c r="Y24864" s="133"/>
      <c r="AJ24864" s="133"/>
      <c r="AO24864" s="135"/>
      <c r="AP24864" s="135"/>
      <c r="BJ24864" s="136"/>
    </row>
    <row r="24865" spans="5:62" ht="14.25" customHeight="1" x14ac:dyDescent="0.25">
      <c r="E24865" s="113"/>
      <c r="H24865" s="133"/>
      <c r="T24865" s="133"/>
      <c r="X24865" s="131"/>
      <c r="Y24865" s="133"/>
      <c r="AJ24865" s="133"/>
      <c r="AO24865" s="135"/>
      <c r="AP24865" s="135"/>
      <c r="BJ24865" s="136"/>
    </row>
    <row r="24866" spans="5:62" ht="14.25" customHeight="1" x14ac:dyDescent="0.25">
      <c r="E24866" s="113"/>
      <c r="H24866" s="133"/>
      <c r="T24866" s="133"/>
      <c r="X24866" s="131"/>
      <c r="Y24866" s="133"/>
      <c r="AJ24866" s="133"/>
      <c r="AO24866" s="135"/>
      <c r="AP24866" s="135"/>
      <c r="BJ24866" s="136"/>
    </row>
    <row r="24867" spans="5:62" ht="14.25" customHeight="1" x14ac:dyDescent="0.25">
      <c r="E24867" s="113"/>
      <c r="H24867" s="133"/>
      <c r="T24867" s="133"/>
      <c r="X24867" s="131"/>
      <c r="Y24867" s="133"/>
      <c r="AJ24867" s="133"/>
      <c r="AO24867" s="135"/>
      <c r="AP24867" s="135"/>
      <c r="BJ24867" s="136"/>
    </row>
    <row r="24868" spans="5:62" ht="14.25" customHeight="1" x14ac:dyDescent="0.25">
      <c r="E24868" s="113"/>
      <c r="H24868" s="133"/>
      <c r="T24868" s="133"/>
      <c r="X24868" s="131"/>
      <c r="Y24868" s="133"/>
      <c r="AJ24868" s="133"/>
      <c r="AO24868" s="135"/>
      <c r="AP24868" s="135"/>
      <c r="BJ24868" s="136"/>
    </row>
    <row r="24869" spans="5:62" ht="14.25" customHeight="1" x14ac:dyDescent="0.25">
      <c r="E24869" s="113"/>
      <c r="H24869" s="133"/>
      <c r="T24869" s="133"/>
      <c r="X24869" s="131"/>
      <c r="Y24869" s="133"/>
      <c r="AJ24869" s="133"/>
      <c r="AO24869" s="135"/>
      <c r="AP24869" s="135"/>
      <c r="BJ24869" s="136"/>
    </row>
    <row r="24870" spans="5:62" ht="14.25" customHeight="1" x14ac:dyDescent="0.25">
      <c r="E24870" s="113"/>
      <c r="H24870" s="133"/>
      <c r="T24870" s="133"/>
      <c r="X24870" s="131"/>
      <c r="Y24870" s="133"/>
      <c r="AJ24870" s="133"/>
      <c r="AO24870" s="135"/>
      <c r="AP24870" s="135"/>
      <c r="BJ24870" s="136"/>
    </row>
    <row r="24871" spans="5:62" ht="14.25" customHeight="1" x14ac:dyDescent="0.25">
      <c r="E24871" s="113"/>
      <c r="H24871" s="133"/>
      <c r="T24871" s="133"/>
      <c r="X24871" s="131"/>
      <c r="Y24871" s="133"/>
      <c r="AJ24871" s="133"/>
      <c r="AO24871" s="135"/>
      <c r="AP24871" s="135"/>
      <c r="BJ24871" s="136"/>
    </row>
    <row r="24872" spans="5:62" ht="14.25" customHeight="1" x14ac:dyDescent="0.25">
      <c r="E24872" s="113"/>
      <c r="H24872" s="133"/>
      <c r="T24872" s="133"/>
      <c r="X24872" s="131"/>
      <c r="Y24872" s="133"/>
      <c r="AJ24872" s="133"/>
      <c r="AO24872" s="135"/>
      <c r="AP24872" s="135"/>
      <c r="BJ24872" s="136"/>
    </row>
    <row r="24873" spans="5:62" ht="14.25" customHeight="1" x14ac:dyDescent="0.25">
      <c r="E24873" s="113"/>
      <c r="H24873" s="133"/>
      <c r="T24873" s="133"/>
      <c r="X24873" s="131"/>
      <c r="Y24873" s="133"/>
      <c r="AJ24873" s="133"/>
      <c r="AO24873" s="135"/>
      <c r="AP24873" s="135"/>
      <c r="BJ24873" s="136"/>
    </row>
    <row r="24874" spans="5:62" ht="14.25" customHeight="1" x14ac:dyDescent="0.25">
      <c r="E24874" s="113"/>
      <c r="H24874" s="133"/>
      <c r="T24874" s="133"/>
      <c r="X24874" s="131"/>
      <c r="Y24874" s="133"/>
      <c r="AJ24874" s="133"/>
      <c r="AO24874" s="135"/>
      <c r="AP24874" s="135"/>
      <c r="BJ24874" s="136"/>
    </row>
    <row r="24875" spans="5:62" ht="14.25" customHeight="1" x14ac:dyDescent="0.25">
      <c r="E24875" s="113"/>
      <c r="H24875" s="133"/>
      <c r="T24875" s="133"/>
      <c r="X24875" s="131"/>
      <c r="Y24875" s="133"/>
      <c r="AJ24875" s="133"/>
      <c r="AO24875" s="135"/>
      <c r="AP24875" s="135"/>
      <c r="BJ24875" s="136"/>
    </row>
    <row r="24876" spans="5:62" ht="14.25" customHeight="1" x14ac:dyDescent="0.25">
      <c r="E24876" s="113"/>
      <c r="H24876" s="133"/>
      <c r="T24876" s="133"/>
      <c r="X24876" s="131"/>
      <c r="Y24876" s="133"/>
      <c r="AJ24876" s="133"/>
      <c r="AO24876" s="135"/>
      <c r="AP24876" s="135"/>
      <c r="BJ24876" s="136"/>
    </row>
    <row r="24877" spans="5:62" ht="14.25" customHeight="1" x14ac:dyDescent="0.25">
      <c r="E24877" s="113"/>
      <c r="H24877" s="133"/>
      <c r="T24877" s="133"/>
      <c r="X24877" s="131"/>
      <c r="Y24877" s="133"/>
      <c r="AJ24877" s="133"/>
      <c r="AO24877" s="135"/>
      <c r="AP24877" s="135"/>
      <c r="BJ24877" s="136"/>
    </row>
    <row r="24878" spans="5:62" ht="14.25" customHeight="1" x14ac:dyDescent="0.25">
      <c r="E24878" s="113"/>
      <c r="H24878" s="133"/>
      <c r="T24878" s="133"/>
      <c r="X24878" s="131"/>
      <c r="Y24878" s="133"/>
      <c r="AJ24878" s="133"/>
      <c r="AO24878" s="135"/>
      <c r="AP24878" s="135"/>
      <c r="BJ24878" s="136"/>
    </row>
    <row r="24879" spans="5:62" ht="14.25" customHeight="1" x14ac:dyDescent="0.25">
      <c r="E24879" s="113"/>
      <c r="H24879" s="133"/>
      <c r="T24879" s="133"/>
      <c r="X24879" s="131"/>
      <c r="Y24879" s="133"/>
      <c r="AJ24879" s="133"/>
      <c r="AO24879" s="135"/>
      <c r="AP24879" s="135"/>
      <c r="BJ24879" s="136"/>
    </row>
    <row r="24880" spans="5:62" ht="14.25" customHeight="1" x14ac:dyDescent="0.25">
      <c r="E24880" s="113"/>
      <c r="H24880" s="133"/>
      <c r="T24880" s="133"/>
      <c r="X24880" s="131"/>
      <c r="Y24880" s="133"/>
      <c r="AJ24880" s="133"/>
      <c r="AO24880" s="135"/>
      <c r="AP24880" s="135"/>
      <c r="BJ24880" s="136"/>
    </row>
    <row r="24881" spans="5:62" ht="14.25" customHeight="1" x14ac:dyDescent="0.25">
      <c r="E24881" s="113"/>
      <c r="H24881" s="133"/>
      <c r="T24881" s="133"/>
      <c r="X24881" s="131"/>
      <c r="Y24881" s="133"/>
      <c r="AJ24881" s="133"/>
      <c r="AO24881" s="135"/>
      <c r="AP24881" s="135"/>
      <c r="BJ24881" s="136"/>
    </row>
    <row r="24882" spans="5:62" ht="14.25" customHeight="1" x14ac:dyDescent="0.25">
      <c r="E24882" s="113"/>
      <c r="H24882" s="133"/>
      <c r="T24882" s="133"/>
      <c r="X24882" s="131"/>
      <c r="Y24882" s="133"/>
      <c r="AJ24882" s="133"/>
      <c r="AO24882" s="135"/>
      <c r="AP24882" s="135"/>
      <c r="BJ24882" s="136"/>
    </row>
    <row r="24883" spans="5:62" ht="14.25" customHeight="1" x14ac:dyDescent="0.25">
      <c r="E24883" s="113"/>
      <c r="H24883" s="133"/>
      <c r="T24883" s="133"/>
      <c r="X24883" s="131"/>
      <c r="Y24883" s="133"/>
      <c r="AJ24883" s="133"/>
      <c r="AO24883" s="135"/>
      <c r="AP24883" s="135"/>
      <c r="BJ24883" s="136"/>
    </row>
    <row r="24884" spans="5:62" ht="14.25" customHeight="1" x14ac:dyDescent="0.25">
      <c r="E24884" s="113"/>
      <c r="H24884" s="133"/>
      <c r="T24884" s="133"/>
      <c r="X24884" s="131"/>
      <c r="Y24884" s="133"/>
      <c r="AJ24884" s="133"/>
      <c r="AO24884" s="135"/>
      <c r="AP24884" s="135"/>
      <c r="BJ24884" s="136"/>
    </row>
    <row r="24885" spans="5:62" ht="14.25" customHeight="1" x14ac:dyDescent="0.25">
      <c r="E24885" s="113"/>
      <c r="H24885" s="133"/>
      <c r="T24885" s="133"/>
      <c r="X24885" s="131"/>
      <c r="Y24885" s="133"/>
      <c r="AJ24885" s="133"/>
      <c r="AO24885" s="135"/>
      <c r="AP24885" s="135"/>
      <c r="BJ24885" s="136"/>
    </row>
    <row r="24886" spans="5:62" ht="14.25" customHeight="1" x14ac:dyDescent="0.25">
      <c r="E24886" s="113"/>
      <c r="H24886" s="133"/>
      <c r="T24886" s="133"/>
      <c r="X24886" s="131"/>
      <c r="Y24886" s="133"/>
      <c r="AJ24886" s="133"/>
      <c r="AO24886" s="135"/>
      <c r="AP24886" s="135"/>
      <c r="BJ24886" s="136"/>
    </row>
    <row r="24887" spans="5:62" ht="14.25" customHeight="1" x14ac:dyDescent="0.25">
      <c r="E24887" s="113"/>
      <c r="H24887" s="133"/>
      <c r="T24887" s="133"/>
      <c r="X24887" s="131"/>
      <c r="Y24887" s="133"/>
      <c r="AJ24887" s="133"/>
      <c r="AO24887" s="135"/>
      <c r="AP24887" s="135"/>
      <c r="BJ24887" s="136"/>
    </row>
    <row r="24888" spans="5:62" ht="14.25" customHeight="1" x14ac:dyDescent="0.25">
      <c r="E24888" s="113"/>
      <c r="H24888" s="133"/>
      <c r="T24888" s="133"/>
      <c r="X24888" s="131"/>
      <c r="Y24888" s="133"/>
      <c r="AJ24888" s="133"/>
      <c r="AO24888" s="135"/>
      <c r="AP24888" s="135"/>
      <c r="BJ24888" s="136"/>
    </row>
    <row r="24889" spans="5:62" ht="14.25" customHeight="1" x14ac:dyDescent="0.25">
      <c r="E24889" s="113"/>
      <c r="H24889" s="133"/>
      <c r="T24889" s="133"/>
      <c r="X24889" s="131"/>
      <c r="Y24889" s="133"/>
      <c r="AJ24889" s="133"/>
      <c r="AO24889" s="135"/>
      <c r="AP24889" s="135"/>
      <c r="BJ24889" s="136"/>
    </row>
    <row r="24890" spans="5:62" ht="14.25" customHeight="1" x14ac:dyDescent="0.25">
      <c r="E24890" s="113"/>
      <c r="H24890" s="133"/>
      <c r="T24890" s="133"/>
      <c r="X24890" s="131"/>
      <c r="Y24890" s="133"/>
      <c r="AJ24890" s="133"/>
      <c r="AO24890" s="135"/>
      <c r="AP24890" s="135"/>
      <c r="BJ24890" s="136"/>
    </row>
    <row r="24891" spans="5:62" ht="14.25" customHeight="1" x14ac:dyDescent="0.25">
      <c r="E24891" s="113"/>
      <c r="H24891" s="133"/>
      <c r="T24891" s="133"/>
      <c r="X24891" s="131"/>
      <c r="Y24891" s="133"/>
      <c r="AJ24891" s="133"/>
      <c r="AO24891" s="135"/>
      <c r="AP24891" s="135"/>
      <c r="BJ24891" s="136"/>
    </row>
    <row r="24892" spans="5:62" ht="14.25" customHeight="1" x14ac:dyDescent="0.25">
      <c r="E24892" s="113"/>
      <c r="H24892" s="133"/>
      <c r="T24892" s="133"/>
      <c r="X24892" s="131"/>
      <c r="Y24892" s="133"/>
      <c r="AJ24892" s="133"/>
      <c r="AO24892" s="135"/>
      <c r="AP24892" s="135"/>
      <c r="BJ24892" s="136"/>
    </row>
    <row r="24893" spans="5:62" ht="14.25" customHeight="1" x14ac:dyDescent="0.25">
      <c r="E24893" s="113"/>
      <c r="H24893" s="133"/>
      <c r="T24893" s="133"/>
      <c r="X24893" s="131"/>
      <c r="Y24893" s="133"/>
      <c r="AJ24893" s="133"/>
      <c r="AO24893" s="135"/>
      <c r="AP24893" s="135"/>
      <c r="BJ24893" s="136"/>
    </row>
    <row r="24894" spans="5:62" ht="14.25" customHeight="1" x14ac:dyDescent="0.25">
      <c r="E24894" s="113"/>
      <c r="H24894" s="133"/>
      <c r="T24894" s="133"/>
      <c r="X24894" s="131"/>
      <c r="Y24894" s="133"/>
      <c r="AJ24894" s="133"/>
      <c r="AO24894" s="135"/>
      <c r="AP24894" s="135"/>
      <c r="BJ24894" s="136"/>
    </row>
    <row r="24895" spans="5:62" ht="14.25" customHeight="1" x14ac:dyDescent="0.25">
      <c r="E24895" s="113"/>
      <c r="H24895" s="133"/>
      <c r="T24895" s="133"/>
      <c r="X24895" s="131"/>
      <c r="Y24895" s="133"/>
      <c r="AJ24895" s="133"/>
      <c r="AO24895" s="135"/>
      <c r="AP24895" s="135"/>
      <c r="BJ24895" s="136"/>
    </row>
    <row r="24896" spans="5:62" ht="14.25" customHeight="1" x14ac:dyDescent="0.25">
      <c r="E24896" s="113"/>
      <c r="H24896" s="133"/>
      <c r="T24896" s="133"/>
      <c r="X24896" s="131"/>
      <c r="Y24896" s="133"/>
      <c r="AJ24896" s="133"/>
      <c r="AO24896" s="135"/>
      <c r="AP24896" s="135"/>
      <c r="BJ24896" s="136"/>
    </row>
    <row r="24897" spans="5:62" ht="14.25" customHeight="1" x14ac:dyDescent="0.25">
      <c r="E24897" s="113"/>
      <c r="H24897" s="133"/>
      <c r="T24897" s="133"/>
      <c r="X24897" s="131"/>
      <c r="Y24897" s="133"/>
      <c r="AJ24897" s="133"/>
      <c r="AO24897" s="135"/>
      <c r="AP24897" s="135"/>
      <c r="BJ24897" s="136"/>
    </row>
    <row r="24898" spans="5:62" ht="14.25" customHeight="1" x14ac:dyDescent="0.25">
      <c r="E24898" s="113"/>
      <c r="H24898" s="133"/>
      <c r="T24898" s="133"/>
      <c r="X24898" s="131"/>
      <c r="Y24898" s="133"/>
      <c r="AJ24898" s="133"/>
      <c r="AO24898" s="135"/>
      <c r="AP24898" s="135"/>
      <c r="BJ24898" s="136"/>
    </row>
    <row r="24899" spans="5:62" ht="14.25" customHeight="1" x14ac:dyDescent="0.25">
      <c r="E24899" s="113"/>
      <c r="H24899" s="133"/>
      <c r="T24899" s="133"/>
      <c r="X24899" s="131"/>
      <c r="Y24899" s="133"/>
      <c r="AJ24899" s="133"/>
      <c r="AO24899" s="135"/>
      <c r="AP24899" s="135"/>
      <c r="BJ24899" s="136"/>
    </row>
    <row r="24900" spans="5:62" ht="14.25" customHeight="1" x14ac:dyDescent="0.25">
      <c r="E24900" s="113"/>
      <c r="H24900" s="133"/>
      <c r="T24900" s="133"/>
      <c r="X24900" s="131"/>
      <c r="Y24900" s="133"/>
      <c r="AJ24900" s="133"/>
      <c r="AO24900" s="135"/>
      <c r="AP24900" s="135"/>
      <c r="BJ24900" s="136"/>
    </row>
    <row r="24901" spans="5:62" ht="14.25" customHeight="1" x14ac:dyDescent="0.25">
      <c r="E24901" s="113"/>
      <c r="H24901" s="133"/>
      <c r="T24901" s="133"/>
      <c r="X24901" s="131"/>
      <c r="Y24901" s="133"/>
      <c r="AJ24901" s="133"/>
      <c r="AO24901" s="135"/>
      <c r="AP24901" s="135"/>
      <c r="BJ24901" s="136"/>
    </row>
    <row r="24902" spans="5:62" ht="14.25" customHeight="1" x14ac:dyDescent="0.25">
      <c r="E24902" s="113"/>
      <c r="H24902" s="133"/>
      <c r="T24902" s="133"/>
      <c r="X24902" s="131"/>
      <c r="Y24902" s="133"/>
      <c r="AJ24902" s="133"/>
      <c r="AO24902" s="135"/>
      <c r="AP24902" s="135"/>
      <c r="BJ24902" s="136"/>
    </row>
    <row r="24903" spans="5:62" ht="14.25" customHeight="1" x14ac:dyDescent="0.25">
      <c r="E24903" s="113"/>
      <c r="H24903" s="133"/>
      <c r="T24903" s="133"/>
      <c r="X24903" s="131"/>
      <c r="Y24903" s="133"/>
      <c r="AJ24903" s="133"/>
      <c r="AO24903" s="135"/>
      <c r="AP24903" s="135"/>
      <c r="BJ24903" s="136"/>
    </row>
    <row r="24904" spans="5:62" ht="14.25" customHeight="1" x14ac:dyDescent="0.25">
      <c r="E24904" s="113"/>
      <c r="H24904" s="133"/>
      <c r="T24904" s="133"/>
      <c r="X24904" s="131"/>
      <c r="Y24904" s="133"/>
      <c r="AJ24904" s="133"/>
      <c r="AO24904" s="135"/>
      <c r="AP24904" s="135"/>
      <c r="BJ24904" s="136"/>
    </row>
    <row r="24905" spans="5:62" ht="14.25" customHeight="1" x14ac:dyDescent="0.25">
      <c r="E24905" s="113"/>
      <c r="H24905" s="133"/>
      <c r="T24905" s="133"/>
      <c r="X24905" s="131"/>
      <c r="Y24905" s="133"/>
      <c r="AJ24905" s="133"/>
      <c r="AO24905" s="135"/>
      <c r="AP24905" s="135"/>
      <c r="BJ24905" s="136"/>
    </row>
    <row r="24906" spans="5:62" ht="14.25" customHeight="1" x14ac:dyDescent="0.25">
      <c r="E24906" s="113"/>
      <c r="H24906" s="133"/>
      <c r="T24906" s="133"/>
      <c r="X24906" s="131"/>
      <c r="Y24906" s="133"/>
      <c r="AJ24906" s="133"/>
      <c r="AO24906" s="135"/>
      <c r="AP24906" s="135"/>
      <c r="BJ24906" s="136"/>
    </row>
    <row r="24907" spans="5:62" ht="14.25" customHeight="1" x14ac:dyDescent="0.25">
      <c r="E24907" s="113"/>
      <c r="H24907" s="133"/>
      <c r="T24907" s="133"/>
      <c r="X24907" s="131"/>
      <c r="Y24907" s="133"/>
      <c r="AJ24907" s="133"/>
      <c r="AO24907" s="135"/>
      <c r="AP24907" s="135"/>
      <c r="BJ24907" s="136"/>
    </row>
    <row r="24908" spans="5:62" ht="14.25" customHeight="1" x14ac:dyDescent="0.25">
      <c r="E24908" s="113"/>
      <c r="H24908" s="133"/>
      <c r="T24908" s="133"/>
      <c r="X24908" s="131"/>
      <c r="Y24908" s="133"/>
      <c r="AJ24908" s="133"/>
      <c r="AO24908" s="135"/>
      <c r="AP24908" s="135"/>
      <c r="BJ24908" s="136"/>
    </row>
    <row r="24909" spans="5:62" ht="14.25" customHeight="1" x14ac:dyDescent="0.25">
      <c r="E24909" s="113"/>
      <c r="H24909" s="133"/>
      <c r="T24909" s="133"/>
      <c r="X24909" s="131"/>
      <c r="Y24909" s="133"/>
      <c r="AJ24909" s="133"/>
      <c r="AO24909" s="135"/>
      <c r="AP24909" s="135"/>
      <c r="BJ24909" s="136"/>
    </row>
    <row r="24910" spans="5:62" ht="14.25" customHeight="1" x14ac:dyDescent="0.25">
      <c r="E24910" s="113"/>
      <c r="H24910" s="133"/>
      <c r="T24910" s="133"/>
      <c r="X24910" s="131"/>
      <c r="Y24910" s="133"/>
      <c r="AJ24910" s="133"/>
      <c r="AO24910" s="135"/>
      <c r="AP24910" s="135"/>
      <c r="BJ24910" s="136"/>
    </row>
    <row r="24911" spans="5:62" ht="14.25" customHeight="1" x14ac:dyDescent="0.25">
      <c r="E24911" s="113"/>
      <c r="H24911" s="133"/>
      <c r="T24911" s="133"/>
      <c r="X24911" s="131"/>
      <c r="Y24911" s="133"/>
      <c r="AJ24911" s="133"/>
      <c r="AO24911" s="135"/>
      <c r="AP24911" s="135"/>
      <c r="BJ24911" s="136"/>
    </row>
    <row r="24912" spans="5:62" ht="14.25" customHeight="1" x14ac:dyDescent="0.25">
      <c r="E24912" s="113"/>
      <c r="H24912" s="133"/>
      <c r="T24912" s="133"/>
      <c r="X24912" s="131"/>
      <c r="Y24912" s="133"/>
      <c r="AJ24912" s="133"/>
      <c r="AO24912" s="135"/>
      <c r="AP24912" s="135"/>
      <c r="BJ24912" s="136"/>
    </row>
    <row r="24913" spans="5:62" ht="14.25" customHeight="1" x14ac:dyDescent="0.25">
      <c r="E24913" s="113"/>
      <c r="H24913" s="133"/>
      <c r="T24913" s="133"/>
      <c r="X24913" s="131"/>
      <c r="Y24913" s="133"/>
      <c r="AJ24913" s="133"/>
      <c r="AO24913" s="135"/>
      <c r="AP24913" s="135"/>
      <c r="BJ24913" s="136"/>
    </row>
    <row r="24914" spans="5:62" ht="14.25" customHeight="1" x14ac:dyDescent="0.25">
      <c r="E24914" s="113"/>
      <c r="H24914" s="133"/>
      <c r="T24914" s="133"/>
      <c r="X24914" s="131"/>
      <c r="Y24914" s="133"/>
      <c r="AJ24914" s="133"/>
      <c r="AO24914" s="135"/>
      <c r="AP24914" s="135"/>
      <c r="BJ24914" s="136"/>
    </row>
    <row r="24915" spans="5:62" ht="14.25" customHeight="1" x14ac:dyDescent="0.25">
      <c r="E24915" s="113"/>
      <c r="H24915" s="133"/>
      <c r="T24915" s="133"/>
      <c r="X24915" s="131"/>
      <c r="Y24915" s="133"/>
      <c r="AJ24915" s="133"/>
      <c r="AO24915" s="135"/>
      <c r="AP24915" s="135"/>
      <c r="BJ24915" s="136"/>
    </row>
    <row r="24916" spans="5:62" ht="14.25" customHeight="1" x14ac:dyDescent="0.25">
      <c r="E24916" s="113"/>
      <c r="H24916" s="133"/>
      <c r="T24916" s="133"/>
      <c r="X24916" s="131"/>
      <c r="Y24916" s="133"/>
      <c r="AJ24916" s="133"/>
      <c r="AO24916" s="135"/>
      <c r="AP24916" s="135"/>
      <c r="BJ24916" s="136"/>
    </row>
    <row r="24917" spans="5:62" ht="14.25" customHeight="1" x14ac:dyDescent="0.25">
      <c r="E24917" s="113"/>
      <c r="H24917" s="133"/>
      <c r="T24917" s="133"/>
      <c r="X24917" s="131"/>
      <c r="Y24917" s="133"/>
      <c r="AJ24917" s="133"/>
      <c r="AO24917" s="135"/>
      <c r="AP24917" s="135"/>
      <c r="BJ24917" s="136"/>
    </row>
    <row r="24918" spans="5:62" ht="14.25" customHeight="1" x14ac:dyDescent="0.25">
      <c r="E24918" s="113"/>
      <c r="H24918" s="133"/>
      <c r="T24918" s="133"/>
      <c r="X24918" s="131"/>
      <c r="Y24918" s="133"/>
      <c r="AJ24918" s="133"/>
      <c r="AO24918" s="135"/>
      <c r="AP24918" s="135"/>
      <c r="BJ24918" s="136"/>
    </row>
    <row r="24919" spans="5:62" ht="14.25" customHeight="1" x14ac:dyDescent="0.25">
      <c r="E24919" s="113"/>
      <c r="H24919" s="133"/>
      <c r="T24919" s="133"/>
      <c r="X24919" s="131"/>
      <c r="Y24919" s="133"/>
      <c r="AJ24919" s="133"/>
      <c r="AO24919" s="135"/>
      <c r="AP24919" s="135"/>
      <c r="BJ24919" s="136"/>
    </row>
    <row r="24920" spans="5:62" ht="14.25" customHeight="1" x14ac:dyDescent="0.25">
      <c r="E24920" s="113"/>
      <c r="H24920" s="133"/>
      <c r="T24920" s="133"/>
      <c r="X24920" s="131"/>
      <c r="Y24920" s="133"/>
      <c r="AJ24920" s="133"/>
      <c r="AO24920" s="135"/>
      <c r="AP24920" s="135"/>
      <c r="BJ24920" s="136"/>
    </row>
    <row r="24921" spans="5:62" ht="14.25" customHeight="1" x14ac:dyDescent="0.25">
      <c r="E24921" s="113"/>
      <c r="H24921" s="133"/>
      <c r="T24921" s="133"/>
      <c r="X24921" s="131"/>
      <c r="Y24921" s="133"/>
      <c r="AJ24921" s="133"/>
      <c r="AO24921" s="135"/>
      <c r="AP24921" s="135"/>
      <c r="BJ24921" s="136"/>
    </row>
    <row r="24922" spans="5:62" ht="14.25" customHeight="1" x14ac:dyDescent="0.25">
      <c r="E24922" s="113"/>
      <c r="H24922" s="133"/>
      <c r="T24922" s="133"/>
      <c r="X24922" s="131"/>
      <c r="Y24922" s="133"/>
      <c r="AJ24922" s="133"/>
      <c r="AO24922" s="135"/>
      <c r="AP24922" s="135"/>
      <c r="BJ24922" s="136"/>
    </row>
    <row r="24923" spans="5:62" ht="14.25" customHeight="1" x14ac:dyDescent="0.25">
      <c r="E24923" s="113"/>
      <c r="H24923" s="133"/>
      <c r="T24923" s="133"/>
      <c r="X24923" s="131"/>
      <c r="Y24923" s="133"/>
      <c r="AJ24923" s="133"/>
      <c r="AO24923" s="135"/>
      <c r="AP24923" s="135"/>
      <c r="BJ24923" s="136"/>
    </row>
    <row r="24924" spans="5:62" ht="14.25" customHeight="1" x14ac:dyDescent="0.25">
      <c r="E24924" s="113"/>
      <c r="H24924" s="133"/>
      <c r="T24924" s="133"/>
      <c r="X24924" s="131"/>
      <c r="Y24924" s="133"/>
      <c r="AJ24924" s="133"/>
      <c r="AO24924" s="135"/>
      <c r="AP24924" s="135"/>
      <c r="BJ24924" s="136"/>
    </row>
    <row r="24925" spans="5:62" ht="14.25" customHeight="1" x14ac:dyDescent="0.25">
      <c r="E24925" s="113"/>
      <c r="H24925" s="133"/>
      <c r="T24925" s="133"/>
      <c r="X24925" s="131"/>
      <c r="Y24925" s="133"/>
      <c r="AJ24925" s="133"/>
      <c r="AO24925" s="135"/>
      <c r="AP24925" s="135"/>
      <c r="BJ24925" s="136"/>
    </row>
    <row r="24926" spans="5:62" ht="14.25" customHeight="1" x14ac:dyDescent="0.25">
      <c r="E24926" s="113"/>
      <c r="H24926" s="133"/>
      <c r="T24926" s="133"/>
      <c r="X24926" s="131"/>
      <c r="Y24926" s="133"/>
      <c r="AJ24926" s="133"/>
      <c r="AO24926" s="135"/>
      <c r="AP24926" s="135"/>
      <c r="BJ24926" s="136"/>
    </row>
    <row r="24927" spans="5:62" ht="14.25" customHeight="1" x14ac:dyDescent="0.25">
      <c r="E24927" s="113"/>
      <c r="H24927" s="133"/>
      <c r="T24927" s="133"/>
      <c r="X24927" s="131"/>
      <c r="Y24927" s="133"/>
      <c r="AJ24927" s="133"/>
      <c r="AO24927" s="135"/>
      <c r="AP24927" s="135"/>
      <c r="BJ24927" s="136"/>
    </row>
    <row r="24928" spans="5:62" ht="14.25" customHeight="1" x14ac:dyDescent="0.25">
      <c r="E24928" s="113"/>
      <c r="H24928" s="133"/>
      <c r="T24928" s="133"/>
      <c r="X24928" s="131"/>
      <c r="Y24928" s="133"/>
      <c r="AJ24928" s="133"/>
      <c r="AO24928" s="135"/>
      <c r="AP24928" s="135"/>
      <c r="BJ24928" s="136"/>
    </row>
    <row r="24929" spans="5:62" ht="14.25" customHeight="1" x14ac:dyDescent="0.25">
      <c r="E24929" s="113"/>
      <c r="H24929" s="133"/>
      <c r="T24929" s="133"/>
      <c r="X24929" s="131"/>
      <c r="Y24929" s="133"/>
      <c r="AJ24929" s="133"/>
      <c r="AO24929" s="135"/>
      <c r="AP24929" s="135"/>
      <c r="BJ24929" s="136"/>
    </row>
    <row r="24930" spans="5:62" ht="14.25" customHeight="1" x14ac:dyDescent="0.25">
      <c r="E24930" s="113"/>
      <c r="H24930" s="133"/>
      <c r="T24930" s="133"/>
      <c r="X24930" s="131"/>
      <c r="Y24930" s="133"/>
      <c r="AJ24930" s="133"/>
      <c r="AO24930" s="135"/>
      <c r="AP24930" s="135"/>
      <c r="BJ24930" s="136"/>
    </row>
    <row r="24931" spans="5:62" ht="14.25" customHeight="1" x14ac:dyDescent="0.25">
      <c r="E24931" s="113"/>
      <c r="H24931" s="133"/>
      <c r="T24931" s="133"/>
      <c r="X24931" s="131"/>
      <c r="Y24931" s="133"/>
      <c r="AJ24931" s="133"/>
      <c r="AO24931" s="135"/>
      <c r="AP24931" s="135"/>
      <c r="BJ24931" s="136"/>
    </row>
    <row r="24932" spans="5:62" ht="14.25" customHeight="1" x14ac:dyDescent="0.25">
      <c r="E24932" s="113"/>
      <c r="H24932" s="133"/>
      <c r="T24932" s="133"/>
      <c r="X24932" s="131"/>
      <c r="Y24932" s="133"/>
      <c r="AJ24932" s="133"/>
      <c r="AO24932" s="135"/>
      <c r="AP24932" s="135"/>
      <c r="BJ24932" s="136"/>
    </row>
    <row r="24933" spans="5:62" ht="14.25" customHeight="1" x14ac:dyDescent="0.25">
      <c r="E24933" s="113"/>
      <c r="H24933" s="133"/>
      <c r="T24933" s="133"/>
      <c r="X24933" s="131"/>
      <c r="Y24933" s="133"/>
      <c r="AJ24933" s="133"/>
      <c r="AO24933" s="135"/>
      <c r="AP24933" s="135"/>
      <c r="BJ24933" s="136"/>
    </row>
    <row r="24934" spans="5:62" ht="14.25" customHeight="1" x14ac:dyDescent="0.25">
      <c r="E24934" s="113"/>
      <c r="H24934" s="133"/>
      <c r="T24934" s="133"/>
      <c r="X24934" s="131"/>
      <c r="Y24934" s="133"/>
      <c r="AJ24934" s="133"/>
      <c r="AO24934" s="135"/>
      <c r="AP24934" s="135"/>
      <c r="BJ24934" s="136"/>
    </row>
    <row r="24935" spans="5:62" ht="14.25" customHeight="1" x14ac:dyDescent="0.25">
      <c r="E24935" s="113"/>
      <c r="H24935" s="133"/>
      <c r="T24935" s="133"/>
      <c r="X24935" s="131"/>
      <c r="Y24935" s="133"/>
      <c r="AJ24935" s="133"/>
      <c r="AO24935" s="135"/>
      <c r="AP24935" s="135"/>
      <c r="BJ24935" s="136"/>
    </row>
    <row r="24936" spans="5:62" ht="14.25" customHeight="1" x14ac:dyDescent="0.25">
      <c r="E24936" s="113"/>
      <c r="H24936" s="133"/>
      <c r="T24936" s="133"/>
      <c r="X24936" s="131"/>
      <c r="Y24936" s="133"/>
      <c r="AJ24936" s="133"/>
      <c r="AO24936" s="135"/>
      <c r="AP24936" s="135"/>
      <c r="BJ24936" s="136"/>
    </row>
    <row r="24937" spans="5:62" ht="14.25" customHeight="1" x14ac:dyDescent="0.25">
      <c r="E24937" s="113"/>
      <c r="H24937" s="133"/>
      <c r="T24937" s="133"/>
      <c r="X24937" s="131"/>
      <c r="Y24937" s="133"/>
      <c r="AJ24937" s="133"/>
      <c r="AO24937" s="135"/>
      <c r="AP24937" s="135"/>
      <c r="BJ24937" s="136"/>
    </row>
    <row r="24938" spans="5:62" ht="14.25" customHeight="1" x14ac:dyDescent="0.25">
      <c r="E24938" s="113"/>
      <c r="H24938" s="133"/>
      <c r="T24938" s="133"/>
      <c r="X24938" s="131"/>
      <c r="Y24938" s="133"/>
      <c r="AJ24938" s="133"/>
      <c r="AO24938" s="135"/>
      <c r="AP24938" s="135"/>
      <c r="BJ24938" s="136"/>
    </row>
    <row r="24939" spans="5:62" ht="14.25" customHeight="1" x14ac:dyDescent="0.25">
      <c r="E24939" s="113"/>
      <c r="H24939" s="133"/>
      <c r="T24939" s="133"/>
      <c r="X24939" s="131"/>
      <c r="Y24939" s="133"/>
      <c r="AJ24939" s="133"/>
      <c r="AO24939" s="135"/>
      <c r="AP24939" s="135"/>
      <c r="BJ24939" s="136"/>
    </row>
    <row r="24940" spans="5:62" ht="14.25" customHeight="1" x14ac:dyDescent="0.25">
      <c r="E24940" s="113"/>
      <c r="H24940" s="133"/>
      <c r="T24940" s="133"/>
      <c r="X24940" s="131"/>
      <c r="Y24940" s="133"/>
      <c r="AJ24940" s="133"/>
      <c r="AO24940" s="135"/>
      <c r="AP24940" s="135"/>
      <c r="BJ24940" s="136"/>
    </row>
    <row r="24941" spans="5:62" ht="14.25" customHeight="1" x14ac:dyDescent="0.25">
      <c r="E24941" s="113"/>
      <c r="H24941" s="133"/>
      <c r="T24941" s="133"/>
      <c r="X24941" s="131"/>
      <c r="Y24941" s="133"/>
      <c r="AJ24941" s="133"/>
      <c r="AO24941" s="135"/>
      <c r="AP24941" s="135"/>
      <c r="BJ24941" s="136"/>
    </row>
    <row r="24942" spans="5:62" ht="14.25" customHeight="1" x14ac:dyDescent="0.25">
      <c r="E24942" s="113"/>
      <c r="H24942" s="133"/>
      <c r="T24942" s="133"/>
      <c r="X24942" s="131"/>
      <c r="Y24942" s="133"/>
      <c r="AJ24942" s="133"/>
      <c r="AO24942" s="135"/>
      <c r="AP24942" s="135"/>
      <c r="BJ24942" s="136"/>
    </row>
    <row r="24943" spans="5:62" ht="14.25" customHeight="1" x14ac:dyDescent="0.25">
      <c r="E24943" s="113"/>
      <c r="H24943" s="133"/>
      <c r="T24943" s="133"/>
      <c r="X24943" s="131"/>
      <c r="Y24943" s="133"/>
      <c r="AJ24943" s="133"/>
      <c r="AO24943" s="135"/>
      <c r="AP24943" s="135"/>
      <c r="BJ24943" s="136"/>
    </row>
    <row r="24944" spans="5:62" ht="14.25" customHeight="1" x14ac:dyDescent="0.25">
      <c r="E24944" s="113"/>
      <c r="H24944" s="133"/>
      <c r="T24944" s="133"/>
      <c r="X24944" s="131"/>
      <c r="Y24944" s="133"/>
      <c r="AJ24944" s="133"/>
      <c r="AO24944" s="135"/>
      <c r="AP24944" s="135"/>
      <c r="BJ24944" s="136"/>
    </row>
    <row r="24945" spans="5:62" ht="14.25" customHeight="1" x14ac:dyDescent="0.25">
      <c r="E24945" s="113"/>
      <c r="H24945" s="133"/>
      <c r="T24945" s="133"/>
      <c r="X24945" s="131"/>
      <c r="Y24945" s="133"/>
      <c r="AJ24945" s="133"/>
      <c r="AO24945" s="135"/>
      <c r="AP24945" s="135"/>
      <c r="BJ24945" s="136"/>
    </row>
    <row r="24946" spans="5:62" ht="14.25" customHeight="1" x14ac:dyDescent="0.25">
      <c r="E24946" s="113"/>
      <c r="H24946" s="133"/>
      <c r="T24946" s="133"/>
      <c r="X24946" s="131"/>
      <c r="Y24946" s="133"/>
      <c r="AJ24946" s="133"/>
      <c r="AO24946" s="135"/>
      <c r="AP24946" s="135"/>
      <c r="BJ24946" s="136"/>
    </row>
    <row r="24947" spans="5:62" ht="14.25" customHeight="1" x14ac:dyDescent="0.25">
      <c r="E24947" s="113"/>
      <c r="H24947" s="133"/>
      <c r="T24947" s="133"/>
      <c r="X24947" s="131"/>
      <c r="Y24947" s="133"/>
      <c r="AJ24947" s="133"/>
      <c r="AO24947" s="135"/>
      <c r="AP24947" s="135"/>
      <c r="BJ24947" s="136"/>
    </row>
    <row r="24948" spans="5:62" ht="14.25" customHeight="1" x14ac:dyDescent="0.25">
      <c r="E24948" s="113"/>
      <c r="H24948" s="133"/>
      <c r="T24948" s="133"/>
      <c r="X24948" s="131"/>
      <c r="Y24948" s="133"/>
      <c r="AJ24948" s="133"/>
      <c r="AO24948" s="135"/>
      <c r="AP24948" s="135"/>
      <c r="BJ24948" s="136"/>
    </row>
    <row r="24949" spans="5:62" ht="14.25" customHeight="1" x14ac:dyDescent="0.25">
      <c r="E24949" s="113"/>
      <c r="H24949" s="133"/>
      <c r="T24949" s="133"/>
      <c r="X24949" s="131"/>
      <c r="Y24949" s="133"/>
      <c r="AJ24949" s="133"/>
      <c r="AO24949" s="135"/>
      <c r="AP24949" s="135"/>
      <c r="BJ24949" s="136"/>
    </row>
    <row r="24950" spans="5:62" ht="14.25" customHeight="1" x14ac:dyDescent="0.25">
      <c r="E24950" s="113"/>
      <c r="H24950" s="133"/>
      <c r="T24950" s="133"/>
      <c r="X24950" s="131"/>
      <c r="Y24950" s="133"/>
      <c r="AJ24950" s="133"/>
      <c r="AO24950" s="135"/>
      <c r="AP24950" s="135"/>
      <c r="BJ24950" s="136"/>
    </row>
    <row r="24951" spans="5:62" ht="14.25" customHeight="1" x14ac:dyDescent="0.25">
      <c r="E24951" s="113"/>
      <c r="H24951" s="133"/>
      <c r="T24951" s="133"/>
      <c r="X24951" s="131"/>
      <c r="Y24951" s="133"/>
      <c r="AJ24951" s="133"/>
      <c r="AO24951" s="135"/>
      <c r="AP24951" s="135"/>
      <c r="BJ24951" s="136"/>
    </row>
    <row r="24952" spans="5:62" ht="14.25" customHeight="1" x14ac:dyDescent="0.25">
      <c r="E24952" s="113"/>
      <c r="H24952" s="133"/>
      <c r="T24952" s="133"/>
      <c r="X24952" s="131"/>
      <c r="Y24952" s="133"/>
      <c r="AJ24952" s="133"/>
      <c r="AO24952" s="135"/>
      <c r="AP24952" s="135"/>
      <c r="BJ24952" s="136"/>
    </row>
    <row r="24953" spans="5:62" ht="14.25" customHeight="1" x14ac:dyDescent="0.25">
      <c r="E24953" s="113"/>
      <c r="H24953" s="133"/>
      <c r="T24953" s="133"/>
      <c r="X24953" s="131"/>
      <c r="Y24953" s="133"/>
      <c r="AJ24953" s="133"/>
      <c r="AO24953" s="135"/>
      <c r="AP24953" s="135"/>
      <c r="BJ24953" s="136"/>
    </row>
    <row r="24954" spans="5:62" ht="14.25" customHeight="1" x14ac:dyDescent="0.25">
      <c r="E24954" s="113"/>
      <c r="H24954" s="133"/>
      <c r="T24954" s="133"/>
      <c r="X24954" s="131"/>
      <c r="Y24954" s="133"/>
      <c r="AJ24954" s="133"/>
      <c r="AO24954" s="135"/>
      <c r="AP24954" s="135"/>
      <c r="BJ24954" s="136"/>
    </row>
    <row r="24955" spans="5:62" ht="14.25" customHeight="1" x14ac:dyDescent="0.25">
      <c r="E24955" s="113"/>
      <c r="H24955" s="133"/>
      <c r="T24955" s="133"/>
      <c r="X24955" s="131"/>
      <c r="Y24955" s="133"/>
      <c r="AJ24955" s="133"/>
      <c r="AO24955" s="135"/>
      <c r="AP24955" s="135"/>
      <c r="BJ24955" s="136"/>
    </row>
    <row r="24956" spans="5:62" ht="14.25" customHeight="1" x14ac:dyDescent="0.25">
      <c r="E24956" s="113"/>
      <c r="H24956" s="133"/>
      <c r="T24956" s="133"/>
      <c r="X24956" s="131"/>
      <c r="Y24956" s="133"/>
      <c r="AJ24956" s="133"/>
      <c r="AO24956" s="135"/>
      <c r="AP24956" s="135"/>
      <c r="BJ24956" s="136"/>
    </row>
    <row r="24957" spans="5:62" ht="14.25" customHeight="1" x14ac:dyDescent="0.25">
      <c r="E24957" s="113"/>
      <c r="H24957" s="133"/>
      <c r="T24957" s="133"/>
      <c r="X24957" s="131"/>
      <c r="Y24957" s="133"/>
      <c r="AJ24957" s="133"/>
      <c r="AO24957" s="135"/>
      <c r="AP24957" s="135"/>
      <c r="BJ24957" s="136"/>
    </row>
    <row r="24958" spans="5:62" ht="14.25" customHeight="1" x14ac:dyDescent="0.25">
      <c r="E24958" s="113"/>
      <c r="H24958" s="133"/>
      <c r="T24958" s="133"/>
      <c r="X24958" s="131"/>
      <c r="Y24958" s="133"/>
      <c r="AJ24958" s="133"/>
      <c r="AO24958" s="135"/>
      <c r="AP24958" s="135"/>
      <c r="BJ24958" s="136"/>
    </row>
    <row r="24959" spans="5:62" ht="14.25" customHeight="1" x14ac:dyDescent="0.25">
      <c r="E24959" s="113"/>
      <c r="H24959" s="133"/>
      <c r="T24959" s="133"/>
      <c r="X24959" s="131"/>
      <c r="Y24959" s="133"/>
      <c r="AJ24959" s="133"/>
      <c r="AO24959" s="135"/>
      <c r="AP24959" s="135"/>
      <c r="BJ24959" s="136"/>
    </row>
    <row r="24960" spans="5:62" ht="14.25" customHeight="1" x14ac:dyDescent="0.25">
      <c r="E24960" s="113"/>
      <c r="H24960" s="133"/>
      <c r="T24960" s="133"/>
      <c r="X24960" s="131"/>
      <c r="Y24960" s="133"/>
      <c r="AJ24960" s="133"/>
      <c r="AO24960" s="135"/>
      <c r="AP24960" s="135"/>
      <c r="BJ24960" s="136"/>
    </row>
    <row r="24961" spans="5:62" ht="14.25" customHeight="1" x14ac:dyDescent="0.25">
      <c r="E24961" s="113"/>
      <c r="H24961" s="133"/>
      <c r="T24961" s="133"/>
      <c r="X24961" s="131"/>
      <c r="Y24961" s="133"/>
      <c r="AJ24961" s="133"/>
      <c r="AO24961" s="135"/>
      <c r="AP24961" s="135"/>
      <c r="BJ24961" s="136"/>
    </row>
    <row r="24962" spans="5:62" ht="14.25" customHeight="1" x14ac:dyDescent="0.25">
      <c r="E24962" s="113"/>
      <c r="H24962" s="133"/>
      <c r="T24962" s="133"/>
      <c r="X24962" s="131"/>
      <c r="Y24962" s="133"/>
      <c r="AJ24962" s="133"/>
      <c r="AO24962" s="135"/>
      <c r="AP24962" s="135"/>
      <c r="BJ24962" s="136"/>
    </row>
    <row r="24963" spans="5:62" ht="14.25" customHeight="1" x14ac:dyDescent="0.25">
      <c r="E24963" s="113"/>
      <c r="H24963" s="133"/>
      <c r="T24963" s="133"/>
      <c r="X24963" s="131"/>
      <c r="Y24963" s="133"/>
      <c r="AJ24963" s="133"/>
      <c r="AO24963" s="135"/>
      <c r="AP24963" s="135"/>
      <c r="BJ24963" s="136"/>
    </row>
    <row r="24964" spans="5:62" ht="14.25" customHeight="1" x14ac:dyDescent="0.25">
      <c r="E24964" s="113"/>
      <c r="H24964" s="133"/>
      <c r="T24964" s="133"/>
      <c r="X24964" s="131"/>
      <c r="Y24964" s="133"/>
      <c r="AJ24964" s="133"/>
      <c r="AO24964" s="135"/>
      <c r="AP24964" s="135"/>
      <c r="BJ24964" s="136"/>
    </row>
    <row r="24965" spans="5:62" ht="14.25" customHeight="1" x14ac:dyDescent="0.25">
      <c r="E24965" s="113"/>
      <c r="H24965" s="133"/>
      <c r="T24965" s="133"/>
      <c r="X24965" s="131"/>
      <c r="Y24965" s="133"/>
      <c r="AJ24965" s="133"/>
      <c r="AO24965" s="135"/>
      <c r="AP24965" s="135"/>
      <c r="BJ24965" s="136"/>
    </row>
    <row r="24966" spans="5:62" ht="14.25" customHeight="1" x14ac:dyDescent="0.25">
      <c r="E24966" s="113"/>
      <c r="H24966" s="133"/>
      <c r="T24966" s="133"/>
      <c r="X24966" s="131"/>
      <c r="Y24966" s="133"/>
      <c r="AJ24966" s="133"/>
      <c r="AO24966" s="135"/>
      <c r="AP24966" s="135"/>
      <c r="BJ24966" s="136"/>
    </row>
    <row r="24967" spans="5:62" ht="14.25" customHeight="1" x14ac:dyDescent="0.25">
      <c r="E24967" s="113"/>
      <c r="H24967" s="133"/>
      <c r="T24967" s="133"/>
      <c r="X24967" s="131"/>
      <c r="Y24967" s="133"/>
      <c r="AJ24967" s="133"/>
      <c r="AO24967" s="135"/>
      <c r="AP24967" s="135"/>
      <c r="BJ24967" s="136"/>
    </row>
    <row r="24968" spans="5:62" ht="14.25" customHeight="1" x14ac:dyDescent="0.25">
      <c r="E24968" s="113"/>
      <c r="H24968" s="133"/>
      <c r="T24968" s="133"/>
      <c r="X24968" s="131"/>
      <c r="Y24968" s="133"/>
      <c r="AJ24968" s="133"/>
      <c r="AO24968" s="135"/>
      <c r="AP24968" s="135"/>
      <c r="BJ24968" s="136"/>
    </row>
    <row r="24969" spans="5:62" ht="14.25" customHeight="1" x14ac:dyDescent="0.25">
      <c r="E24969" s="113"/>
      <c r="H24969" s="133"/>
      <c r="T24969" s="133"/>
      <c r="X24969" s="131"/>
      <c r="Y24969" s="133"/>
      <c r="AJ24969" s="133"/>
      <c r="AO24969" s="135"/>
      <c r="AP24969" s="135"/>
      <c r="BJ24969" s="136"/>
    </row>
    <row r="24970" spans="5:62" ht="14.25" customHeight="1" x14ac:dyDescent="0.25">
      <c r="E24970" s="113"/>
      <c r="H24970" s="133"/>
      <c r="T24970" s="133"/>
      <c r="X24970" s="131"/>
      <c r="Y24970" s="133"/>
      <c r="AJ24970" s="133"/>
      <c r="AO24970" s="135"/>
      <c r="AP24970" s="135"/>
      <c r="BJ24970" s="136"/>
    </row>
    <row r="24971" spans="5:62" ht="14.25" customHeight="1" x14ac:dyDescent="0.25">
      <c r="E24971" s="113"/>
      <c r="H24971" s="133"/>
      <c r="T24971" s="133"/>
      <c r="X24971" s="131"/>
      <c r="Y24971" s="133"/>
      <c r="AJ24971" s="133"/>
      <c r="AO24971" s="135"/>
      <c r="AP24971" s="135"/>
      <c r="BJ24971" s="136"/>
    </row>
    <row r="24972" spans="5:62" ht="14.25" customHeight="1" x14ac:dyDescent="0.25">
      <c r="E24972" s="113"/>
      <c r="H24972" s="133"/>
      <c r="T24972" s="133"/>
      <c r="X24972" s="131"/>
      <c r="Y24972" s="133"/>
      <c r="AJ24972" s="133"/>
      <c r="AO24972" s="135"/>
      <c r="AP24972" s="135"/>
      <c r="BJ24972" s="136"/>
    </row>
    <row r="24973" spans="5:62" ht="14.25" customHeight="1" x14ac:dyDescent="0.25">
      <c r="E24973" s="113"/>
      <c r="H24973" s="133"/>
      <c r="T24973" s="133"/>
      <c r="X24973" s="131"/>
      <c r="Y24973" s="133"/>
      <c r="AJ24973" s="133"/>
      <c r="AO24973" s="135"/>
      <c r="AP24973" s="135"/>
      <c r="BJ24973" s="136"/>
    </row>
    <row r="24974" spans="5:62" ht="14.25" customHeight="1" x14ac:dyDescent="0.25">
      <c r="E24974" s="113"/>
      <c r="H24974" s="133"/>
      <c r="T24974" s="133"/>
      <c r="X24974" s="131"/>
      <c r="Y24974" s="133"/>
      <c r="AJ24974" s="133"/>
      <c r="AO24974" s="135"/>
      <c r="AP24974" s="135"/>
      <c r="BJ24974" s="136"/>
    </row>
    <row r="24975" spans="5:62" ht="14.25" customHeight="1" x14ac:dyDescent="0.25">
      <c r="E24975" s="113"/>
      <c r="H24975" s="133"/>
      <c r="T24975" s="133"/>
      <c r="X24975" s="131"/>
      <c r="Y24975" s="133"/>
      <c r="AJ24975" s="133"/>
      <c r="AO24975" s="135"/>
      <c r="AP24975" s="135"/>
      <c r="BJ24975" s="136"/>
    </row>
    <row r="24976" spans="5:62" ht="14.25" customHeight="1" x14ac:dyDescent="0.25">
      <c r="E24976" s="113"/>
      <c r="H24976" s="133"/>
      <c r="T24976" s="133"/>
      <c r="X24976" s="131"/>
      <c r="Y24976" s="133"/>
      <c r="AJ24976" s="133"/>
      <c r="AO24976" s="135"/>
      <c r="AP24976" s="135"/>
      <c r="BJ24976" s="136"/>
    </row>
    <row r="24977" spans="5:62" ht="14.25" customHeight="1" x14ac:dyDescent="0.25">
      <c r="E24977" s="113"/>
      <c r="H24977" s="133"/>
      <c r="T24977" s="133"/>
      <c r="X24977" s="131"/>
      <c r="Y24977" s="133"/>
      <c r="AJ24977" s="133"/>
      <c r="AO24977" s="135"/>
      <c r="AP24977" s="135"/>
      <c r="BJ24977" s="136"/>
    </row>
    <row r="24978" spans="5:62" ht="14.25" customHeight="1" x14ac:dyDescent="0.25">
      <c r="E24978" s="113"/>
      <c r="H24978" s="133"/>
      <c r="T24978" s="133"/>
      <c r="X24978" s="131"/>
      <c r="Y24978" s="133"/>
      <c r="AJ24978" s="133"/>
      <c r="AO24978" s="135"/>
      <c r="AP24978" s="135"/>
      <c r="BJ24978" s="136"/>
    </row>
    <row r="24979" spans="5:62" ht="14.25" customHeight="1" x14ac:dyDescent="0.25">
      <c r="E24979" s="113"/>
      <c r="H24979" s="133"/>
      <c r="T24979" s="133"/>
      <c r="X24979" s="131"/>
      <c r="Y24979" s="133"/>
      <c r="AJ24979" s="133"/>
      <c r="AO24979" s="135"/>
      <c r="AP24979" s="135"/>
      <c r="BJ24979" s="136"/>
    </row>
    <row r="24980" spans="5:62" ht="14.25" customHeight="1" x14ac:dyDescent="0.25">
      <c r="E24980" s="113"/>
      <c r="H24980" s="133"/>
      <c r="T24980" s="133"/>
      <c r="X24980" s="131"/>
      <c r="Y24980" s="133"/>
      <c r="AJ24980" s="133"/>
      <c r="AO24980" s="135"/>
      <c r="AP24980" s="135"/>
      <c r="BJ24980" s="136"/>
    </row>
    <row r="24981" spans="5:62" ht="14.25" customHeight="1" x14ac:dyDescent="0.25">
      <c r="E24981" s="113"/>
      <c r="H24981" s="133"/>
      <c r="T24981" s="133"/>
      <c r="X24981" s="131"/>
      <c r="Y24981" s="133"/>
      <c r="AJ24981" s="133"/>
      <c r="AO24981" s="135"/>
      <c r="AP24981" s="135"/>
      <c r="BJ24981" s="136"/>
    </row>
    <row r="24982" spans="5:62" ht="14.25" customHeight="1" x14ac:dyDescent="0.25">
      <c r="E24982" s="113"/>
      <c r="H24982" s="133"/>
      <c r="T24982" s="133"/>
      <c r="X24982" s="131"/>
      <c r="Y24982" s="133"/>
      <c r="AJ24982" s="133"/>
      <c r="AO24982" s="135"/>
      <c r="AP24982" s="135"/>
      <c r="BJ24982" s="136"/>
    </row>
    <row r="24983" spans="5:62" ht="14.25" customHeight="1" x14ac:dyDescent="0.25">
      <c r="E24983" s="113"/>
      <c r="H24983" s="133"/>
      <c r="T24983" s="133"/>
      <c r="X24983" s="131"/>
      <c r="Y24983" s="133"/>
      <c r="AJ24983" s="133"/>
      <c r="AO24983" s="135"/>
      <c r="AP24983" s="135"/>
      <c r="BJ24983" s="136"/>
    </row>
    <row r="24984" spans="5:62" ht="14.25" customHeight="1" x14ac:dyDescent="0.25">
      <c r="E24984" s="113"/>
      <c r="H24984" s="133"/>
      <c r="T24984" s="133"/>
      <c r="X24984" s="131"/>
      <c r="Y24984" s="133"/>
      <c r="AJ24984" s="133"/>
      <c r="AO24984" s="135"/>
      <c r="AP24984" s="135"/>
      <c r="BJ24984" s="136"/>
    </row>
    <row r="24985" spans="5:62" ht="14.25" customHeight="1" x14ac:dyDescent="0.25">
      <c r="E24985" s="113"/>
      <c r="H24985" s="133"/>
      <c r="T24985" s="133"/>
      <c r="X24985" s="131"/>
      <c r="Y24985" s="133"/>
      <c r="AJ24985" s="133"/>
      <c r="AO24985" s="135"/>
      <c r="AP24985" s="135"/>
      <c r="BJ24985" s="136"/>
    </row>
    <row r="24986" spans="5:62" ht="14.25" customHeight="1" x14ac:dyDescent="0.25">
      <c r="E24986" s="113"/>
      <c r="H24986" s="133"/>
      <c r="T24986" s="133"/>
      <c r="X24986" s="131"/>
      <c r="Y24986" s="133"/>
      <c r="AJ24986" s="133"/>
      <c r="AO24986" s="135"/>
      <c r="AP24986" s="135"/>
      <c r="BJ24986" s="136"/>
    </row>
    <row r="24987" spans="5:62" ht="14.25" customHeight="1" x14ac:dyDescent="0.25">
      <c r="E24987" s="113"/>
      <c r="H24987" s="133"/>
      <c r="T24987" s="133"/>
      <c r="X24987" s="131"/>
      <c r="Y24987" s="133"/>
      <c r="AJ24987" s="133"/>
      <c r="AO24987" s="135"/>
      <c r="AP24987" s="135"/>
      <c r="BJ24987" s="136"/>
    </row>
    <row r="24988" spans="5:62" ht="14.25" customHeight="1" x14ac:dyDescent="0.25">
      <c r="E24988" s="113"/>
      <c r="H24988" s="133"/>
      <c r="T24988" s="133"/>
      <c r="X24988" s="131"/>
      <c r="Y24988" s="133"/>
      <c r="AJ24988" s="133"/>
      <c r="AO24988" s="135"/>
      <c r="AP24988" s="135"/>
      <c r="BJ24988" s="136"/>
    </row>
    <row r="24989" spans="5:62" ht="14.25" customHeight="1" x14ac:dyDescent="0.25">
      <c r="E24989" s="113"/>
      <c r="H24989" s="133"/>
      <c r="T24989" s="133"/>
      <c r="X24989" s="131"/>
      <c r="Y24989" s="133"/>
      <c r="AJ24989" s="133"/>
      <c r="AO24989" s="135"/>
      <c r="AP24989" s="135"/>
      <c r="BJ24989" s="136"/>
    </row>
    <row r="24990" spans="5:62" ht="14.25" customHeight="1" x14ac:dyDescent="0.25">
      <c r="E24990" s="113"/>
      <c r="H24990" s="133"/>
      <c r="T24990" s="133"/>
      <c r="X24990" s="131"/>
      <c r="Y24990" s="133"/>
      <c r="AJ24990" s="133"/>
      <c r="AO24990" s="135"/>
      <c r="AP24990" s="135"/>
      <c r="BJ24990" s="136"/>
    </row>
    <row r="24991" spans="5:62" ht="14.25" customHeight="1" x14ac:dyDescent="0.25">
      <c r="E24991" s="113"/>
      <c r="H24991" s="133"/>
      <c r="T24991" s="133"/>
      <c r="X24991" s="131"/>
      <c r="Y24991" s="133"/>
      <c r="AJ24991" s="133"/>
      <c r="AO24991" s="135"/>
      <c r="AP24991" s="135"/>
      <c r="BJ24991" s="136"/>
    </row>
    <row r="24992" spans="5:62" ht="14.25" customHeight="1" x14ac:dyDescent="0.25">
      <c r="E24992" s="113"/>
      <c r="H24992" s="133"/>
      <c r="T24992" s="133"/>
      <c r="X24992" s="131"/>
      <c r="Y24992" s="133"/>
      <c r="AJ24992" s="133"/>
      <c r="AO24992" s="135"/>
      <c r="AP24992" s="135"/>
      <c r="BJ24992" s="136"/>
    </row>
    <row r="24993" spans="5:62" ht="14.25" customHeight="1" x14ac:dyDescent="0.25">
      <c r="E24993" s="113"/>
      <c r="H24993" s="133"/>
      <c r="T24993" s="133"/>
      <c r="X24993" s="131"/>
      <c r="Y24993" s="133"/>
      <c r="AJ24993" s="133"/>
      <c r="AO24993" s="135"/>
      <c r="AP24993" s="135"/>
      <c r="BJ24993" s="136"/>
    </row>
    <row r="24994" spans="5:62" ht="14.25" customHeight="1" x14ac:dyDescent="0.25">
      <c r="E24994" s="113"/>
      <c r="H24994" s="133"/>
      <c r="T24994" s="133"/>
      <c r="X24994" s="131"/>
      <c r="Y24994" s="133"/>
      <c r="AJ24994" s="133"/>
      <c r="AO24994" s="135"/>
      <c r="AP24994" s="135"/>
      <c r="BJ24994" s="136"/>
    </row>
    <row r="24995" spans="5:62" ht="14.25" customHeight="1" x14ac:dyDescent="0.25">
      <c r="E24995" s="113"/>
      <c r="H24995" s="133"/>
      <c r="T24995" s="133"/>
      <c r="X24995" s="131"/>
      <c r="Y24995" s="133"/>
      <c r="AJ24995" s="133"/>
      <c r="AO24995" s="135"/>
      <c r="AP24995" s="135"/>
      <c r="BJ24995" s="136"/>
    </row>
    <row r="24996" spans="5:62" ht="14.25" customHeight="1" x14ac:dyDescent="0.25">
      <c r="E24996" s="113"/>
      <c r="H24996" s="133"/>
      <c r="T24996" s="133"/>
      <c r="X24996" s="131"/>
      <c r="Y24996" s="133"/>
      <c r="AJ24996" s="133"/>
      <c r="AO24996" s="135"/>
      <c r="AP24996" s="135"/>
      <c r="BJ24996" s="136"/>
    </row>
    <row r="24997" spans="5:62" ht="14.25" customHeight="1" x14ac:dyDescent="0.25">
      <c r="E24997" s="113"/>
      <c r="H24997" s="133"/>
      <c r="T24997" s="133"/>
      <c r="X24997" s="131"/>
      <c r="Y24997" s="133"/>
      <c r="AJ24997" s="133"/>
      <c r="AO24997" s="135"/>
      <c r="AP24997" s="135"/>
      <c r="BJ24997" s="136"/>
    </row>
    <row r="24998" spans="5:62" ht="14.25" customHeight="1" x14ac:dyDescent="0.25">
      <c r="E24998" s="113"/>
      <c r="H24998" s="133"/>
      <c r="T24998" s="133"/>
      <c r="X24998" s="131"/>
      <c r="Y24998" s="133"/>
      <c r="AJ24998" s="133"/>
      <c r="AO24998" s="135"/>
      <c r="AP24998" s="135"/>
      <c r="BJ24998" s="136"/>
    </row>
    <row r="24999" spans="5:62" ht="14.25" customHeight="1" x14ac:dyDescent="0.25">
      <c r="E24999" s="113"/>
      <c r="H24999" s="133"/>
      <c r="T24999" s="133"/>
      <c r="X24999" s="131"/>
      <c r="Y24999" s="133"/>
      <c r="AJ24999" s="133"/>
      <c r="AO24999" s="135"/>
      <c r="AP24999" s="135"/>
      <c r="BJ24999" s="136"/>
    </row>
    <row r="25000" spans="5:62" ht="14.25" customHeight="1" x14ac:dyDescent="0.25">
      <c r="E25000" s="113"/>
      <c r="H25000" s="133"/>
      <c r="T25000" s="133"/>
      <c r="X25000" s="131"/>
      <c r="Y25000" s="133"/>
      <c r="AJ25000" s="133"/>
      <c r="AO25000" s="135"/>
      <c r="AP25000" s="135"/>
      <c r="BJ25000" s="136"/>
    </row>
    <row r="25001" spans="5:62" ht="14.25" customHeight="1" x14ac:dyDescent="0.25">
      <c r="E25001" s="113"/>
      <c r="H25001" s="133"/>
      <c r="T25001" s="133"/>
      <c r="X25001" s="131"/>
      <c r="Y25001" s="133"/>
      <c r="AJ25001" s="133"/>
      <c r="AO25001" s="135"/>
      <c r="AP25001" s="135"/>
      <c r="BJ25001" s="136"/>
    </row>
    <row r="25002" spans="5:62" ht="14.25" customHeight="1" x14ac:dyDescent="0.25">
      <c r="E25002" s="113"/>
      <c r="H25002" s="133"/>
      <c r="T25002" s="133"/>
      <c r="X25002" s="131"/>
      <c r="Y25002" s="133"/>
      <c r="AJ25002" s="133"/>
      <c r="AO25002" s="135"/>
      <c r="AP25002" s="135"/>
      <c r="BJ25002" s="136"/>
    </row>
    <row r="25003" spans="5:62" ht="14.25" customHeight="1" x14ac:dyDescent="0.25">
      <c r="E25003" s="113"/>
      <c r="H25003" s="133"/>
      <c r="T25003" s="133"/>
      <c r="X25003" s="131"/>
      <c r="Y25003" s="133"/>
      <c r="AJ25003" s="133"/>
      <c r="AO25003" s="135"/>
      <c r="AP25003" s="135"/>
      <c r="BJ25003" s="136"/>
    </row>
    <row r="25004" spans="5:62" ht="14.25" customHeight="1" x14ac:dyDescent="0.25">
      <c r="E25004" s="113"/>
      <c r="H25004" s="133"/>
      <c r="T25004" s="133"/>
      <c r="X25004" s="131"/>
      <c r="Y25004" s="133"/>
      <c r="AJ25004" s="133"/>
      <c r="AO25004" s="135"/>
      <c r="AP25004" s="135"/>
      <c r="BJ25004" s="136"/>
    </row>
    <row r="25005" spans="5:62" ht="14.25" customHeight="1" x14ac:dyDescent="0.25">
      <c r="E25005" s="113"/>
      <c r="H25005" s="133"/>
      <c r="T25005" s="133"/>
      <c r="X25005" s="131"/>
      <c r="Y25005" s="133"/>
      <c r="AJ25005" s="133"/>
      <c r="AO25005" s="135"/>
      <c r="AP25005" s="135"/>
      <c r="BJ25005" s="136"/>
    </row>
    <row r="25006" spans="5:62" ht="14.25" customHeight="1" x14ac:dyDescent="0.25">
      <c r="E25006" s="113"/>
      <c r="H25006" s="133"/>
      <c r="T25006" s="133"/>
      <c r="X25006" s="131"/>
      <c r="Y25006" s="133"/>
      <c r="AJ25006" s="133"/>
      <c r="AO25006" s="135"/>
      <c r="AP25006" s="135"/>
      <c r="BJ25006" s="136"/>
    </row>
    <row r="25007" spans="5:62" ht="14.25" customHeight="1" x14ac:dyDescent="0.25">
      <c r="E25007" s="113"/>
      <c r="H25007" s="133"/>
      <c r="T25007" s="133"/>
      <c r="X25007" s="131"/>
      <c r="Y25007" s="133"/>
      <c r="AJ25007" s="133"/>
      <c r="AO25007" s="135"/>
      <c r="AP25007" s="135"/>
      <c r="BJ25007" s="136"/>
    </row>
    <row r="25008" spans="5:62" ht="14.25" customHeight="1" x14ac:dyDescent="0.25">
      <c r="E25008" s="113"/>
      <c r="H25008" s="133"/>
      <c r="T25008" s="133"/>
      <c r="X25008" s="131"/>
      <c r="Y25008" s="133"/>
      <c r="AJ25008" s="133"/>
      <c r="AO25008" s="135"/>
      <c r="AP25008" s="135"/>
      <c r="BJ25008" s="136"/>
    </row>
    <row r="25009" spans="5:62" ht="14.25" customHeight="1" x14ac:dyDescent="0.25">
      <c r="E25009" s="113"/>
      <c r="H25009" s="133"/>
      <c r="T25009" s="133"/>
      <c r="X25009" s="131"/>
      <c r="Y25009" s="133"/>
      <c r="AJ25009" s="133"/>
      <c r="AO25009" s="135"/>
      <c r="AP25009" s="135"/>
      <c r="BJ25009" s="136"/>
    </row>
    <row r="25010" spans="5:62" ht="14.25" customHeight="1" x14ac:dyDescent="0.25">
      <c r="E25010" s="113"/>
      <c r="H25010" s="133"/>
      <c r="T25010" s="133"/>
      <c r="X25010" s="131"/>
      <c r="Y25010" s="133"/>
      <c r="AJ25010" s="133"/>
      <c r="AO25010" s="135"/>
      <c r="AP25010" s="135"/>
      <c r="BJ25010" s="136"/>
    </row>
    <row r="25011" spans="5:62" ht="14.25" customHeight="1" x14ac:dyDescent="0.25">
      <c r="E25011" s="113"/>
      <c r="H25011" s="133"/>
      <c r="T25011" s="133"/>
      <c r="X25011" s="131"/>
      <c r="Y25011" s="133"/>
      <c r="AJ25011" s="133"/>
      <c r="AO25011" s="135"/>
      <c r="AP25011" s="135"/>
      <c r="BJ25011" s="136"/>
    </row>
    <row r="25012" spans="5:62" ht="14.25" customHeight="1" x14ac:dyDescent="0.25">
      <c r="E25012" s="113"/>
      <c r="H25012" s="133"/>
      <c r="T25012" s="133"/>
      <c r="X25012" s="131"/>
      <c r="Y25012" s="133"/>
      <c r="AJ25012" s="133"/>
      <c r="AO25012" s="135"/>
      <c r="AP25012" s="135"/>
      <c r="BJ25012" s="136"/>
    </row>
    <row r="25013" spans="5:62" ht="14.25" customHeight="1" x14ac:dyDescent="0.25">
      <c r="E25013" s="113"/>
      <c r="H25013" s="133"/>
      <c r="T25013" s="133"/>
      <c r="X25013" s="131"/>
      <c r="Y25013" s="133"/>
      <c r="AJ25013" s="133"/>
      <c r="AO25013" s="135"/>
      <c r="AP25013" s="135"/>
      <c r="BJ25013" s="136"/>
    </row>
    <row r="25014" spans="5:62" ht="14.25" customHeight="1" x14ac:dyDescent="0.25">
      <c r="E25014" s="113"/>
      <c r="H25014" s="133"/>
      <c r="T25014" s="133"/>
      <c r="X25014" s="131"/>
      <c r="Y25014" s="133"/>
      <c r="AJ25014" s="133"/>
      <c r="AO25014" s="135"/>
      <c r="AP25014" s="135"/>
      <c r="BJ25014" s="136"/>
    </row>
    <row r="25015" spans="5:62" ht="14.25" customHeight="1" x14ac:dyDescent="0.25">
      <c r="E25015" s="113"/>
      <c r="H25015" s="133"/>
      <c r="T25015" s="133"/>
      <c r="X25015" s="131"/>
      <c r="Y25015" s="133"/>
      <c r="AJ25015" s="133"/>
      <c r="AO25015" s="135"/>
      <c r="AP25015" s="135"/>
      <c r="BJ25015" s="136"/>
    </row>
    <row r="25016" spans="5:62" ht="14.25" customHeight="1" x14ac:dyDescent="0.25">
      <c r="E25016" s="113"/>
      <c r="H25016" s="133"/>
      <c r="T25016" s="133"/>
      <c r="X25016" s="131"/>
      <c r="Y25016" s="133"/>
      <c r="AJ25016" s="133"/>
      <c r="AO25016" s="135"/>
      <c r="AP25016" s="135"/>
      <c r="BJ25016" s="136"/>
    </row>
    <row r="25017" spans="5:62" ht="14.25" customHeight="1" x14ac:dyDescent="0.25">
      <c r="E25017" s="113"/>
      <c r="H25017" s="133"/>
      <c r="T25017" s="133"/>
      <c r="X25017" s="131"/>
      <c r="Y25017" s="133"/>
      <c r="AJ25017" s="133"/>
      <c r="AO25017" s="135"/>
      <c r="AP25017" s="135"/>
      <c r="BJ25017" s="136"/>
    </row>
    <row r="25018" spans="5:62" ht="14.25" customHeight="1" x14ac:dyDescent="0.25">
      <c r="E25018" s="113"/>
      <c r="H25018" s="133"/>
      <c r="T25018" s="133"/>
      <c r="X25018" s="131"/>
      <c r="Y25018" s="133"/>
      <c r="AJ25018" s="133"/>
      <c r="AO25018" s="135"/>
      <c r="AP25018" s="135"/>
      <c r="BJ25018" s="136"/>
    </row>
    <row r="25019" spans="5:62" ht="14.25" customHeight="1" x14ac:dyDescent="0.25">
      <c r="E25019" s="113"/>
      <c r="H25019" s="133"/>
      <c r="T25019" s="133"/>
      <c r="X25019" s="131"/>
      <c r="Y25019" s="133"/>
      <c r="AJ25019" s="133"/>
      <c r="AO25019" s="135"/>
      <c r="AP25019" s="135"/>
      <c r="BJ25019" s="136"/>
    </row>
    <row r="25020" spans="5:62" ht="14.25" customHeight="1" x14ac:dyDescent="0.25">
      <c r="E25020" s="113"/>
      <c r="H25020" s="133"/>
      <c r="T25020" s="133"/>
      <c r="X25020" s="131"/>
      <c r="Y25020" s="133"/>
      <c r="AJ25020" s="133"/>
      <c r="AO25020" s="135"/>
      <c r="AP25020" s="135"/>
      <c r="BJ25020" s="136"/>
    </row>
    <row r="25021" spans="5:62" ht="14.25" customHeight="1" x14ac:dyDescent="0.25">
      <c r="E25021" s="113"/>
      <c r="H25021" s="133"/>
      <c r="T25021" s="133"/>
      <c r="X25021" s="131"/>
      <c r="Y25021" s="133"/>
      <c r="AJ25021" s="133"/>
      <c r="AO25021" s="135"/>
      <c r="AP25021" s="135"/>
      <c r="BJ25021" s="136"/>
    </row>
    <row r="25022" spans="5:62" ht="14.25" customHeight="1" x14ac:dyDescent="0.25">
      <c r="E25022" s="113"/>
      <c r="H25022" s="133"/>
      <c r="T25022" s="133"/>
      <c r="X25022" s="131"/>
      <c r="Y25022" s="133"/>
      <c r="AJ25022" s="133"/>
      <c r="AO25022" s="135"/>
      <c r="AP25022" s="135"/>
      <c r="BJ25022" s="136"/>
    </row>
    <row r="25023" spans="5:62" ht="14.25" customHeight="1" x14ac:dyDescent="0.25">
      <c r="E25023" s="113"/>
      <c r="H25023" s="133"/>
      <c r="T25023" s="133"/>
      <c r="X25023" s="131"/>
      <c r="Y25023" s="133"/>
      <c r="AJ25023" s="133"/>
      <c r="AO25023" s="135"/>
      <c r="AP25023" s="135"/>
      <c r="BJ25023" s="136"/>
    </row>
    <row r="25024" spans="5:62" ht="14.25" customHeight="1" x14ac:dyDescent="0.25">
      <c r="E25024" s="113"/>
      <c r="H25024" s="133"/>
      <c r="T25024" s="133"/>
      <c r="X25024" s="131"/>
      <c r="Y25024" s="133"/>
      <c r="AJ25024" s="133"/>
      <c r="AO25024" s="135"/>
      <c r="AP25024" s="135"/>
      <c r="BJ25024" s="136"/>
    </row>
    <row r="25025" spans="5:62" ht="14.25" customHeight="1" x14ac:dyDescent="0.25">
      <c r="E25025" s="113"/>
      <c r="H25025" s="133"/>
      <c r="T25025" s="133"/>
      <c r="X25025" s="131"/>
      <c r="Y25025" s="133"/>
      <c r="AJ25025" s="133"/>
      <c r="AO25025" s="135"/>
      <c r="AP25025" s="135"/>
      <c r="BJ25025" s="136"/>
    </row>
    <row r="25026" spans="5:62" ht="14.25" customHeight="1" x14ac:dyDescent="0.25">
      <c r="E25026" s="113"/>
      <c r="H25026" s="133"/>
      <c r="T25026" s="133"/>
      <c r="X25026" s="131"/>
      <c r="Y25026" s="133"/>
      <c r="AJ25026" s="133"/>
      <c r="AO25026" s="135"/>
      <c r="AP25026" s="135"/>
      <c r="BJ25026" s="136"/>
    </row>
    <row r="25027" spans="5:62" ht="14.25" customHeight="1" x14ac:dyDescent="0.25">
      <c r="E25027" s="113"/>
      <c r="H25027" s="133"/>
      <c r="T25027" s="133"/>
      <c r="X25027" s="131"/>
      <c r="Y25027" s="133"/>
      <c r="AJ25027" s="133"/>
      <c r="AO25027" s="135"/>
      <c r="AP25027" s="135"/>
      <c r="BJ25027" s="136"/>
    </row>
    <row r="25028" spans="5:62" ht="14.25" customHeight="1" x14ac:dyDescent="0.25">
      <c r="E25028" s="113"/>
      <c r="H25028" s="133"/>
      <c r="T25028" s="133"/>
      <c r="X25028" s="131"/>
      <c r="Y25028" s="133"/>
      <c r="AJ25028" s="133"/>
      <c r="AO25028" s="135"/>
      <c r="AP25028" s="135"/>
      <c r="BJ25028" s="136"/>
    </row>
    <row r="25029" spans="5:62" ht="14.25" customHeight="1" x14ac:dyDescent="0.25">
      <c r="E25029" s="113"/>
      <c r="H25029" s="133"/>
      <c r="T25029" s="133"/>
      <c r="X25029" s="131"/>
      <c r="Y25029" s="133"/>
      <c r="AJ25029" s="133"/>
      <c r="AO25029" s="135"/>
      <c r="AP25029" s="135"/>
      <c r="BJ25029" s="136"/>
    </row>
    <row r="25030" spans="5:62" ht="14.25" customHeight="1" x14ac:dyDescent="0.25">
      <c r="E25030" s="113"/>
      <c r="H25030" s="133"/>
      <c r="T25030" s="133"/>
      <c r="X25030" s="131"/>
      <c r="Y25030" s="133"/>
      <c r="AJ25030" s="133"/>
      <c r="AO25030" s="135"/>
      <c r="AP25030" s="135"/>
      <c r="BJ25030" s="136"/>
    </row>
    <row r="25031" spans="5:62" ht="14.25" customHeight="1" x14ac:dyDescent="0.25">
      <c r="E25031" s="113"/>
      <c r="H25031" s="133"/>
      <c r="T25031" s="133"/>
      <c r="X25031" s="131"/>
      <c r="Y25031" s="133"/>
      <c r="AJ25031" s="133"/>
      <c r="AO25031" s="135"/>
      <c r="AP25031" s="135"/>
      <c r="BJ25031" s="136"/>
    </row>
    <row r="25032" spans="5:62" ht="14.25" customHeight="1" x14ac:dyDescent="0.25">
      <c r="E25032" s="113"/>
      <c r="H25032" s="133"/>
      <c r="T25032" s="133"/>
      <c r="X25032" s="131"/>
      <c r="Y25032" s="133"/>
      <c r="AJ25032" s="133"/>
      <c r="AO25032" s="135"/>
      <c r="AP25032" s="135"/>
      <c r="BJ25032" s="136"/>
    </row>
    <row r="25033" spans="5:62" ht="14.25" customHeight="1" x14ac:dyDescent="0.25">
      <c r="E25033" s="113"/>
      <c r="H25033" s="133"/>
      <c r="T25033" s="133"/>
      <c r="X25033" s="131"/>
      <c r="Y25033" s="133"/>
      <c r="AJ25033" s="133"/>
      <c r="AO25033" s="135"/>
      <c r="AP25033" s="135"/>
      <c r="BJ25033" s="136"/>
    </row>
    <row r="25034" spans="5:62" ht="14.25" customHeight="1" x14ac:dyDescent="0.25">
      <c r="E25034" s="113"/>
      <c r="H25034" s="133"/>
      <c r="T25034" s="133"/>
      <c r="X25034" s="131"/>
      <c r="Y25034" s="133"/>
      <c r="AJ25034" s="133"/>
      <c r="AO25034" s="135"/>
      <c r="AP25034" s="135"/>
      <c r="BJ25034" s="136"/>
    </row>
    <row r="25035" spans="5:62" ht="14.25" customHeight="1" x14ac:dyDescent="0.25">
      <c r="E25035" s="113"/>
      <c r="H25035" s="133"/>
      <c r="T25035" s="133"/>
      <c r="X25035" s="131"/>
      <c r="Y25035" s="133"/>
      <c r="AJ25035" s="133"/>
      <c r="AO25035" s="135"/>
      <c r="AP25035" s="135"/>
      <c r="BJ25035" s="136"/>
    </row>
    <row r="25036" spans="5:62" ht="14.25" customHeight="1" x14ac:dyDescent="0.25">
      <c r="E25036" s="113"/>
      <c r="H25036" s="133"/>
      <c r="T25036" s="133"/>
      <c r="X25036" s="131"/>
      <c r="Y25036" s="133"/>
      <c r="AJ25036" s="133"/>
      <c r="AO25036" s="135"/>
      <c r="AP25036" s="135"/>
      <c r="BJ25036" s="136"/>
    </row>
    <row r="25037" spans="5:62" ht="14.25" customHeight="1" x14ac:dyDescent="0.25">
      <c r="E25037" s="113"/>
      <c r="H25037" s="133"/>
      <c r="T25037" s="133"/>
      <c r="X25037" s="131"/>
      <c r="Y25037" s="133"/>
      <c r="AJ25037" s="133"/>
      <c r="AO25037" s="135"/>
      <c r="AP25037" s="135"/>
      <c r="BJ25037" s="136"/>
    </row>
    <row r="25038" spans="5:62" ht="14.25" customHeight="1" x14ac:dyDescent="0.25">
      <c r="E25038" s="113"/>
      <c r="H25038" s="133"/>
      <c r="T25038" s="133"/>
      <c r="X25038" s="131"/>
      <c r="Y25038" s="133"/>
      <c r="AJ25038" s="133"/>
      <c r="AO25038" s="135"/>
      <c r="AP25038" s="135"/>
      <c r="BJ25038" s="136"/>
    </row>
    <row r="25039" spans="5:62" ht="14.25" customHeight="1" x14ac:dyDescent="0.25">
      <c r="E25039" s="113"/>
      <c r="H25039" s="133"/>
      <c r="T25039" s="133"/>
      <c r="X25039" s="131"/>
      <c r="Y25039" s="133"/>
      <c r="AJ25039" s="133"/>
      <c r="AO25039" s="135"/>
      <c r="AP25039" s="135"/>
      <c r="BJ25039" s="136"/>
    </row>
    <row r="25040" spans="5:62" ht="14.25" customHeight="1" x14ac:dyDescent="0.25">
      <c r="E25040" s="113"/>
      <c r="H25040" s="133"/>
      <c r="T25040" s="133"/>
      <c r="X25040" s="131"/>
      <c r="Y25040" s="133"/>
      <c r="AJ25040" s="133"/>
      <c r="AO25040" s="135"/>
      <c r="AP25040" s="135"/>
      <c r="BJ25040" s="136"/>
    </row>
    <row r="25041" spans="5:62" ht="14.25" customHeight="1" x14ac:dyDescent="0.25">
      <c r="E25041" s="113"/>
      <c r="H25041" s="133"/>
      <c r="T25041" s="133"/>
      <c r="X25041" s="131"/>
      <c r="Y25041" s="133"/>
      <c r="AJ25041" s="133"/>
      <c r="AO25041" s="135"/>
      <c r="AP25041" s="135"/>
      <c r="BJ25041" s="136"/>
    </row>
    <row r="25042" spans="5:62" ht="14.25" customHeight="1" x14ac:dyDescent="0.25">
      <c r="E25042" s="113"/>
      <c r="H25042" s="133"/>
      <c r="T25042" s="133"/>
      <c r="X25042" s="131"/>
      <c r="Y25042" s="133"/>
      <c r="AJ25042" s="133"/>
      <c r="AO25042" s="135"/>
      <c r="AP25042" s="135"/>
      <c r="BJ25042" s="136"/>
    </row>
    <row r="25043" spans="5:62" ht="14.25" customHeight="1" x14ac:dyDescent="0.25">
      <c r="E25043" s="113"/>
      <c r="H25043" s="133"/>
      <c r="T25043" s="133"/>
      <c r="X25043" s="131"/>
      <c r="Y25043" s="133"/>
      <c r="AJ25043" s="133"/>
      <c r="AO25043" s="135"/>
      <c r="AP25043" s="135"/>
      <c r="BJ25043" s="136"/>
    </row>
    <row r="25044" spans="5:62" ht="14.25" customHeight="1" x14ac:dyDescent="0.25">
      <c r="E25044" s="113"/>
      <c r="H25044" s="133"/>
      <c r="T25044" s="133"/>
      <c r="X25044" s="131"/>
      <c r="Y25044" s="133"/>
      <c r="AJ25044" s="133"/>
      <c r="AO25044" s="135"/>
      <c r="AP25044" s="135"/>
      <c r="BJ25044" s="136"/>
    </row>
    <row r="25045" spans="5:62" ht="14.25" customHeight="1" x14ac:dyDescent="0.25">
      <c r="E25045" s="113"/>
      <c r="H25045" s="133"/>
      <c r="T25045" s="133"/>
      <c r="X25045" s="131"/>
      <c r="Y25045" s="133"/>
      <c r="AJ25045" s="133"/>
      <c r="AO25045" s="135"/>
      <c r="AP25045" s="135"/>
      <c r="BJ25045" s="136"/>
    </row>
    <row r="25046" spans="5:62" ht="14.25" customHeight="1" x14ac:dyDescent="0.25">
      <c r="E25046" s="113"/>
      <c r="H25046" s="133"/>
      <c r="T25046" s="133"/>
      <c r="X25046" s="131"/>
      <c r="Y25046" s="133"/>
      <c r="AJ25046" s="133"/>
      <c r="AO25046" s="135"/>
      <c r="AP25046" s="135"/>
      <c r="BJ25046" s="136"/>
    </row>
    <row r="25047" spans="5:62" ht="14.25" customHeight="1" x14ac:dyDescent="0.25">
      <c r="E25047" s="113"/>
      <c r="H25047" s="133"/>
      <c r="T25047" s="133"/>
      <c r="X25047" s="131"/>
      <c r="Y25047" s="133"/>
      <c r="AJ25047" s="133"/>
      <c r="AO25047" s="135"/>
      <c r="AP25047" s="135"/>
      <c r="BJ25047" s="136"/>
    </row>
    <row r="25048" spans="5:62" ht="14.25" customHeight="1" x14ac:dyDescent="0.25">
      <c r="E25048" s="113"/>
      <c r="H25048" s="133"/>
      <c r="T25048" s="133"/>
      <c r="X25048" s="131"/>
      <c r="Y25048" s="133"/>
      <c r="AJ25048" s="133"/>
      <c r="AO25048" s="135"/>
      <c r="AP25048" s="135"/>
      <c r="BJ25048" s="136"/>
    </row>
    <row r="25049" spans="5:62" ht="14.25" customHeight="1" x14ac:dyDescent="0.25">
      <c r="E25049" s="113"/>
      <c r="H25049" s="133"/>
      <c r="T25049" s="133"/>
      <c r="X25049" s="131"/>
      <c r="Y25049" s="133"/>
      <c r="AJ25049" s="133"/>
      <c r="AO25049" s="135"/>
      <c r="AP25049" s="135"/>
      <c r="BJ25049" s="136"/>
    </row>
    <row r="25050" spans="5:62" ht="14.25" customHeight="1" x14ac:dyDescent="0.25">
      <c r="E25050" s="113"/>
      <c r="H25050" s="133"/>
      <c r="T25050" s="133"/>
      <c r="X25050" s="131"/>
      <c r="Y25050" s="133"/>
      <c r="AJ25050" s="133"/>
      <c r="AO25050" s="135"/>
      <c r="AP25050" s="135"/>
      <c r="BJ25050" s="136"/>
    </row>
    <row r="25051" spans="5:62" ht="14.25" customHeight="1" x14ac:dyDescent="0.25">
      <c r="E25051" s="113"/>
      <c r="H25051" s="133"/>
      <c r="T25051" s="133"/>
      <c r="X25051" s="131"/>
      <c r="Y25051" s="133"/>
      <c r="AJ25051" s="133"/>
      <c r="AO25051" s="135"/>
      <c r="AP25051" s="135"/>
      <c r="BJ25051" s="136"/>
    </row>
    <row r="25052" spans="5:62" ht="14.25" customHeight="1" x14ac:dyDescent="0.25">
      <c r="E25052" s="113"/>
      <c r="H25052" s="133"/>
      <c r="T25052" s="133"/>
      <c r="X25052" s="131"/>
      <c r="Y25052" s="133"/>
      <c r="AJ25052" s="133"/>
      <c r="AO25052" s="135"/>
      <c r="AP25052" s="135"/>
      <c r="BJ25052" s="136"/>
    </row>
    <row r="25053" spans="5:62" ht="14.25" customHeight="1" x14ac:dyDescent="0.25">
      <c r="E25053" s="113"/>
      <c r="H25053" s="133"/>
      <c r="T25053" s="133"/>
      <c r="X25053" s="131"/>
      <c r="Y25053" s="133"/>
      <c r="AJ25053" s="133"/>
      <c r="AO25053" s="135"/>
      <c r="AP25053" s="135"/>
      <c r="BJ25053" s="136"/>
    </row>
    <row r="25054" spans="5:62" ht="14.25" customHeight="1" x14ac:dyDescent="0.25">
      <c r="E25054" s="113"/>
      <c r="H25054" s="133"/>
      <c r="T25054" s="133"/>
      <c r="X25054" s="131"/>
      <c r="Y25054" s="133"/>
      <c r="AJ25054" s="133"/>
      <c r="AO25054" s="135"/>
      <c r="AP25054" s="135"/>
      <c r="BJ25054" s="136"/>
    </row>
    <row r="25055" spans="5:62" ht="14.25" customHeight="1" x14ac:dyDescent="0.25">
      <c r="E25055" s="113"/>
      <c r="H25055" s="133"/>
      <c r="T25055" s="133"/>
      <c r="X25055" s="131"/>
      <c r="Y25055" s="133"/>
      <c r="AJ25055" s="133"/>
      <c r="AO25055" s="135"/>
      <c r="AP25055" s="135"/>
      <c r="BJ25055" s="136"/>
    </row>
    <row r="25056" spans="5:62" ht="14.25" customHeight="1" x14ac:dyDescent="0.25">
      <c r="E25056" s="113"/>
      <c r="H25056" s="133"/>
      <c r="T25056" s="133"/>
      <c r="X25056" s="131"/>
      <c r="Y25056" s="133"/>
      <c r="AJ25056" s="133"/>
      <c r="AO25056" s="135"/>
      <c r="AP25056" s="135"/>
      <c r="BJ25056" s="136"/>
    </row>
    <row r="25057" spans="5:62" ht="14.25" customHeight="1" x14ac:dyDescent="0.25">
      <c r="E25057" s="113"/>
      <c r="H25057" s="133"/>
      <c r="T25057" s="133"/>
      <c r="X25057" s="131"/>
      <c r="Y25057" s="133"/>
      <c r="AJ25057" s="133"/>
      <c r="AO25057" s="135"/>
      <c r="AP25057" s="135"/>
      <c r="BJ25057" s="136"/>
    </row>
    <row r="25058" spans="5:62" ht="14.25" customHeight="1" x14ac:dyDescent="0.25">
      <c r="E25058" s="113"/>
      <c r="H25058" s="133"/>
      <c r="T25058" s="133"/>
      <c r="X25058" s="131"/>
      <c r="Y25058" s="133"/>
      <c r="AJ25058" s="133"/>
      <c r="AO25058" s="135"/>
      <c r="AP25058" s="135"/>
      <c r="BJ25058" s="136"/>
    </row>
    <row r="25059" spans="5:62" ht="14.25" customHeight="1" x14ac:dyDescent="0.25">
      <c r="E25059" s="113"/>
      <c r="H25059" s="133"/>
      <c r="T25059" s="133"/>
      <c r="X25059" s="131"/>
      <c r="Y25059" s="133"/>
      <c r="AJ25059" s="133"/>
      <c r="AO25059" s="135"/>
      <c r="AP25059" s="135"/>
      <c r="BJ25059" s="136"/>
    </row>
    <row r="25060" spans="5:62" ht="14.25" customHeight="1" x14ac:dyDescent="0.25">
      <c r="E25060" s="113"/>
      <c r="H25060" s="133"/>
      <c r="T25060" s="133"/>
      <c r="X25060" s="131"/>
      <c r="Y25060" s="133"/>
      <c r="AJ25060" s="133"/>
      <c r="AO25060" s="135"/>
      <c r="AP25060" s="135"/>
      <c r="BJ25060" s="136"/>
    </row>
    <row r="25061" spans="5:62" ht="14.25" customHeight="1" x14ac:dyDescent="0.25">
      <c r="E25061" s="113"/>
      <c r="H25061" s="133"/>
      <c r="T25061" s="133"/>
      <c r="X25061" s="131"/>
      <c r="Y25061" s="133"/>
      <c r="AJ25061" s="133"/>
      <c r="AO25061" s="135"/>
      <c r="AP25061" s="135"/>
      <c r="BJ25061" s="136"/>
    </row>
    <row r="25062" spans="5:62" ht="14.25" customHeight="1" x14ac:dyDescent="0.25">
      <c r="E25062" s="113"/>
      <c r="H25062" s="133"/>
      <c r="T25062" s="133"/>
      <c r="X25062" s="131"/>
      <c r="Y25062" s="133"/>
      <c r="AJ25062" s="133"/>
      <c r="AO25062" s="135"/>
      <c r="AP25062" s="135"/>
      <c r="BJ25062" s="136"/>
    </row>
    <row r="25063" spans="5:62" ht="14.25" customHeight="1" x14ac:dyDescent="0.25">
      <c r="E25063" s="113"/>
      <c r="H25063" s="133"/>
      <c r="T25063" s="133"/>
      <c r="X25063" s="131"/>
      <c r="Y25063" s="133"/>
      <c r="AJ25063" s="133"/>
      <c r="AO25063" s="135"/>
      <c r="AP25063" s="135"/>
      <c r="BJ25063" s="136"/>
    </row>
    <row r="25064" spans="5:62" ht="14.25" customHeight="1" x14ac:dyDescent="0.25">
      <c r="E25064" s="113"/>
      <c r="H25064" s="133"/>
      <c r="T25064" s="133"/>
      <c r="X25064" s="131"/>
      <c r="Y25064" s="133"/>
      <c r="AJ25064" s="133"/>
      <c r="AO25064" s="135"/>
      <c r="AP25064" s="135"/>
      <c r="BJ25064" s="136"/>
    </row>
    <row r="25065" spans="5:62" ht="14.25" customHeight="1" x14ac:dyDescent="0.25">
      <c r="E25065" s="113"/>
      <c r="H25065" s="133"/>
      <c r="T25065" s="133"/>
      <c r="X25065" s="131"/>
      <c r="Y25065" s="133"/>
      <c r="AJ25065" s="133"/>
      <c r="AO25065" s="135"/>
      <c r="AP25065" s="135"/>
      <c r="BJ25065" s="136"/>
    </row>
    <row r="25066" spans="5:62" ht="14.25" customHeight="1" x14ac:dyDescent="0.25">
      <c r="E25066" s="113"/>
      <c r="H25066" s="133"/>
      <c r="T25066" s="133"/>
      <c r="X25066" s="131"/>
      <c r="Y25066" s="133"/>
      <c r="AJ25066" s="133"/>
      <c r="AO25066" s="135"/>
      <c r="AP25066" s="135"/>
      <c r="BJ25066" s="136"/>
    </row>
    <row r="25067" spans="5:62" ht="14.25" customHeight="1" x14ac:dyDescent="0.25">
      <c r="E25067" s="113"/>
      <c r="H25067" s="133"/>
      <c r="T25067" s="133"/>
      <c r="X25067" s="131"/>
      <c r="Y25067" s="133"/>
      <c r="AJ25067" s="133"/>
      <c r="AO25067" s="135"/>
      <c r="AP25067" s="135"/>
      <c r="BJ25067" s="136"/>
    </row>
    <row r="25068" spans="5:62" ht="14.25" customHeight="1" x14ac:dyDescent="0.25">
      <c r="E25068" s="113"/>
      <c r="H25068" s="133"/>
      <c r="T25068" s="133"/>
      <c r="X25068" s="131"/>
      <c r="Y25068" s="133"/>
      <c r="AJ25068" s="133"/>
      <c r="AO25068" s="135"/>
      <c r="AP25068" s="135"/>
      <c r="BJ25068" s="136"/>
    </row>
    <row r="25069" spans="5:62" ht="14.25" customHeight="1" x14ac:dyDescent="0.25">
      <c r="E25069" s="113"/>
      <c r="H25069" s="133"/>
      <c r="T25069" s="133"/>
      <c r="X25069" s="131"/>
      <c r="Y25069" s="133"/>
      <c r="AJ25069" s="133"/>
      <c r="AO25069" s="135"/>
      <c r="AP25069" s="135"/>
      <c r="BJ25069" s="136"/>
    </row>
    <row r="25070" spans="5:62" ht="14.25" customHeight="1" x14ac:dyDescent="0.25">
      <c r="E25070" s="113"/>
      <c r="H25070" s="133"/>
      <c r="T25070" s="133"/>
      <c r="X25070" s="131"/>
      <c r="Y25070" s="133"/>
      <c r="AJ25070" s="133"/>
      <c r="AO25070" s="135"/>
      <c r="AP25070" s="135"/>
      <c r="BJ25070" s="136"/>
    </row>
    <row r="25071" spans="5:62" ht="14.25" customHeight="1" x14ac:dyDescent="0.25">
      <c r="E25071" s="113"/>
      <c r="H25071" s="133"/>
      <c r="T25071" s="133"/>
      <c r="X25071" s="131"/>
      <c r="Y25071" s="133"/>
      <c r="AJ25071" s="133"/>
      <c r="AO25071" s="135"/>
      <c r="AP25071" s="135"/>
      <c r="BJ25071" s="136"/>
    </row>
    <row r="25072" spans="5:62" ht="14.25" customHeight="1" x14ac:dyDescent="0.25">
      <c r="E25072" s="113"/>
      <c r="H25072" s="133"/>
      <c r="T25072" s="133"/>
      <c r="X25072" s="131"/>
      <c r="Y25072" s="133"/>
      <c r="AJ25072" s="133"/>
      <c r="AO25072" s="135"/>
      <c r="AP25072" s="135"/>
      <c r="BJ25072" s="136"/>
    </row>
    <row r="25073" spans="5:62" ht="14.25" customHeight="1" x14ac:dyDescent="0.25">
      <c r="E25073" s="113"/>
      <c r="H25073" s="133"/>
      <c r="T25073" s="133"/>
      <c r="X25073" s="131"/>
      <c r="Y25073" s="133"/>
      <c r="AJ25073" s="133"/>
      <c r="AO25073" s="135"/>
      <c r="AP25073" s="135"/>
      <c r="BJ25073" s="136"/>
    </row>
    <row r="25074" spans="5:62" ht="14.25" customHeight="1" x14ac:dyDescent="0.25">
      <c r="E25074" s="113"/>
      <c r="H25074" s="133"/>
      <c r="T25074" s="133"/>
      <c r="X25074" s="131"/>
      <c r="Y25074" s="133"/>
      <c r="AJ25074" s="133"/>
      <c r="AO25074" s="135"/>
      <c r="AP25074" s="135"/>
      <c r="BJ25074" s="136"/>
    </row>
    <row r="25075" spans="5:62" ht="14.25" customHeight="1" x14ac:dyDescent="0.25">
      <c r="E25075" s="113"/>
      <c r="H25075" s="133"/>
      <c r="T25075" s="133"/>
      <c r="X25075" s="131"/>
      <c r="Y25075" s="133"/>
      <c r="AJ25075" s="133"/>
      <c r="AO25075" s="135"/>
      <c r="AP25075" s="135"/>
      <c r="BJ25075" s="136"/>
    </row>
    <row r="25076" spans="5:62" ht="14.25" customHeight="1" x14ac:dyDescent="0.25">
      <c r="E25076" s="113"/>
      <c r="H25076" s="133"/>
      <c r="T25076" s="133"/>
      <c r="X25076" s="131"/>
      <c r="Y25076" s="133"/>
      <c r="AJ25076" s="133"/>
      <c r="AO25076" s="135"/>
      <c r="AP25076" s="135"/>
      <c r="BJ25076" s="136"/>
    </row>
    <row r="25077" spans="5:62" ht="14.25" customHeight="1" x14ac:dyDescent="0.25">
      <c r="E25077" s="113"/>
      <c r="H25077" s="133"/>
      <c r="T25077" s="133"/>
      <c r="X25077" s="131"/>
      <c r="Y25077" s="133"/>
      <c r="AJ25077" s="133"/>
      <c r="AO25077" s="135"/>
      <c r="AP25077" s="135"/>
      <c r="BJ25077" s="136"/>
    </row>
    <row r="25078" spans="5:62" ht="14.25" customHeight="1" x14ac:dyDescent="0.25">
      <c r="E25078" s="113"/>
      <c r="H25078" s="133"/>
      <c r="T25078" s="133"/>
      <c r="X25078" s="131"/>
      <c r="Y25078" s="133"/>
      <c r="AJ25078" s="133"/>
      <c r="AO25078" s="135"/>
      <c r="AP25078" s="135"/>
      <c r="BJ25078" s="136"/>
    </row>
    <row r="25079" spans="5:62" ht="14.25" customHeight="1" x14ac:dyDescent="0.25">
      <c r="E25079" s="113"/>
      <c r="H25079" s="133"/>
      <c r="T25079" s="133"/>
      <c r="X25079" s="131"/>
      <c r="Y25079" s="133"/>
      <c r="AJ25079" s="133"/>
      <c r="AO25079" s="135"/>
      <c r="AP25079" s="135"/>
      <c r="BJ25079" s="136"/>
    </row>
    <row r="25080" spans="5:62" ht="14.25" customHeight="1" x14ac:dyDescent="0.25">
      <c r="E25080" s="113"/>
      <c r="H25080" s="133"/>
      <c r="T25080" s="133"/>
      <c r="X25080" s="131"/>
      <c r="Y25080" s="133"/>
      <c r="AJ25080" s="133"/>
      <c r="AO25080" s="135"/>
      <c r="AP25080" s="135"/>
      <c r="BJ25080" s="136"/>
    </row>
    <row r="25081" spans="5:62" ht="14.25" customHeight="1" x14ac:dyDescent="0.25">
      <c r="E25081" s="113"/>
      <c r="H25081" s="133"/>
      <c r="T25081" s="133"/>
      <c r="X25081" s="131"/>
      <c r="Y25081" s="133"/>
      <c r="AJ25081" s="133"/>
      <c r="AO25081" s="135"/>
      <c r="AP25081" s="135"/>
      <c r="BJ25081" s="136"/>
    </row>
    <row r="25082" spans="5:62" ht="14.25" customHeight="1" x14ac:dyDescent="0.25">
      <c r="E25082" s="113"/>
      <c r="H25082" s="133"/>
      <c r="T25082" s="133"/>
      <c r="X25082" s="131"/>
      <c r="Y25082" s="133"/>
      <c r="AJ25082" s="133"/>
      <c r="AO25082" s="135"/>
      <c r="AP25082" s="135"/>
      <c r="BJ25082" s="136"/>
    </row>
    <row r="25083" spans="5:62" ht="14.25" customHeight="1" x14ac:dyDescent="0.25">
      <c r="E25083" s="113"/>
      <c r="H25083" s="133"/>
      <c r="T25083" s="133"/>
      <c r="X25083" s="131"/>
      <c r="Y25083" s="133"/>
      <c r="AJ25083" s="133"/>
      <c r="AO25083" s="135"/>
      <c r="AP25083" s="135"/>
      <c r="BJ25083" s="136"/>
    </row>
    <row r="25084" spans="5:62" ht="14.25" customHeight="1" x14ac:dyDescent="0.25">
      <c r="E25084" s="113"/>
      <c r="H25084" s="133"/>
      <c r="T25084" s="133"/>
      <c r="X25084" s="131"/>
      <c r="Y25084" s="133"/>
      <c r="AJ25084" s="133"/>
      <c r="AO25084" s="135"/>
      <c r="AP25084" s="135"/>
      <c r="BJ25084" s="136"/>
    </row>
    <row r="25085" spans="5:62" ht="14.25" customHeight="1" x14ac:dyDescent="0.25">
      <c r="E25085" s="113"/>
      <c r="H25085" s="133"/>
      <c r="T25085" s="133"/>
      <c r="X25085" s="131"/>
      <c r="Y25085" s="133"/>
      <c r="AJ25085" s="133"/>
      <c r="AO25085" s="135"/>
      <c r="AP25085" s="135"/>
      <c r="BJ25085" s="136"/>
    </row>
    <row r="25086" spans="5:62" ht="14.25" customHeight="1" x14ac:dyDescent="0.25">
      <c r="E25086" s="113"/>
      <c r="H25086" s="133"/>
      <c r="T25086" s="133"/>
      <c r="X25086" s="131"/>
      <c r="Y25086" s="133"/>
      <c r="AJ25086" s="133"/>
      <c r="AO25086" s="135"/>
      <c r="AP25086" s="135"/>
      <c r="BJ25086" s="136"/>
    </row>
    <row r="25087" spans="5:62" ht="14.25" customHeight="1" x14ac:dyDescent="0.25">
      <c r="E25087" s="113"/>
      <c r="H25087" s="133"/>
      <c r="T25087" s="133"/>
      <c r="X25087" s="131"/>
      <c r="Y25087" s="133"/>
      <c r="AJ25087" s="133"/>
      <c r="AO25087" s="135"/>
      <c r="AP25087" s="135"/>
      <c r="BJ25087" s="136"/>
    </row>
    <row r="25088" spans="5:62" ht="14.25" customHeight="1" x14ac:dyDescent="0.25">
      <c r="E25088" s="113"/>
      <c r="H25088" s="133"/>
      <c r="T25088" s="133"/>
      <c r="X25088" s="131"/>
      <c r="Y25088" s="133"/>
      <c r="AJ25088" s="133"/>
      <c r="AO25088" s="135"/>
      <c r="AP25088" s="135"/>
      <c r="BJ25088" s="136"/>
    </row>
    <row r="25089" spans="5:62" ht="14.25" customHeight="1" x14ac:dyDescent="0.25">
      <c r="E25089" s="113"/>
      <c r="H25089" s="133"/>
      <c r="T25089" s="133"/>
      <c r="X25089" s="131"/>
      <c r="Y25089" s="133"/>
      <c r="AJ25089" s="133"/>
      <c r="AO25089" s="135"/>
      <c r="AP25089" s="135"/>
      <c r="BJ25089" s="136"/>
    </row>
    <row r="25090" spans="5:62" ht="14.25" customHeight="1" x14ac:dyDescent="0.25">
      <c r="E25090" s="113"/>
      <c r="H25090" s="133"/>
      <c r="T25090" s="133"/>
      <c r="X25090" s="131"/>
      <c r="Y25090" s="133"/>
      <c r="AJ25090" s="133"/>
      <c r="AO25090" s="135"/>
      <c r="AP25090" s="135"/>
      <c r="BJ25090" s="136"/>
    </row>
    <row r="25091" spans="5:62" ht="14.25" customHeight="1" x14ac:dyDescent="0.25">
      <c r="E25091" s="113"/>
      <c r="H25091" s="133"/>
      <c r="T25091" s="133"/>
      <c r="X25091" s="131"/>
      <c r="Y25091" s="133"/>
      <c r="AJ25091" s="133"/>
      <c r="AO25091" s="135"/>
      <c r="AP25091" s="135"/>
      <c r="BJ25091" s="136"/>
    </row>
    <row r="25092" spans="5:62" ht="14.25" customHeight="1" x14ac:dyDescent="0.25">
      <c r="E25092" s="113"/>
      <c r="H25092" s="133"/>
      <c r="T25092" s="133"/>
      <c r="X25092" s="131"/>
      <c r="Y25092" s="133"/>
      <c r="AJ25092" s="133"/>
      <c r="AO25092" s="135"/>
      <c r="AP25092" s="135"/>
      <c r="BJ25092" s="136"/>
    </row>
    <row r="25093" spans="5:62" ht="14.25" customHeight="1" x14ac:dyDescent="0.25">
      <c r="E25093" s="113"/>
      <c r="H25093" s="133"/>
      <c r="T25093" s="133"/>
      <c r="X25093" s="131"/>
      <c r="Y25093" s="133"/>
      <c r="AJ25093" s="133"/>
      <c r="AO25093" s="135"/>
      <c r="AP25093" s="135"/>
      <c r="BJ25093" s="136"/>
    </row>
    <row r="25094" spans="5:62" ht="14.25" customHeight="1" x14ac:dyDescent="0.25">
      <c r="E25094" s="113"/>
      <c r="H25094" s="133"/>
      <c r="T25094" s="133"/>
      <c r="X25094" s="131"/>
      <c r="Y25094" s="133"/>
      <c r="AJ25094" s="133"/>
      <c r="AO25094" s="135"/>
      <c r="AP25094" s="135"/>
      <c r="BJ25094" s="136"/>
    </row>
    <row r="25095" spans="5:62" ht="14.25" customHeight="1" x14ac:dyDescent="0.25">
      <c r="E25095" s="113"/>
      <c r="H25095" s="133"/>
      <c r="T25095" s="133"/>
      <c r="X25095" s="131"/>
      <c r="Y25095" s="133"/>
      <c r="AJ25095" s="133"/>
      <c r="AO25095" s="135"/>
      <c r="AP25095" s="135"/>
      <c r="BJ25095" s="136"/>
    </row>
    <row r="25096" spans="5:62" ht="14.25" customHeight="1" x14ac:dyDescent="0.25">
      <c r="E25096" s="113"/>
      <c r="H25096" s="133"/>
      <c r="T25096" s="133"/>
      <c r="X25096" s="131"/>
      <c r="Y25096" s="133"/>
      <c r="AJ25096" s="133"/>
      <c r="AO25096" s="135"/>
      <c r="AP25096" s="135"/>
      <c r="BJ25096" s="136"/>
    </row>
    <row r="25097" spans="5:62" ht="14.25" customHeight="1" x14ac:dyDescent="0.25">
      <c r="E25097" s="113"/>
      <c r="H25097" s="133"/>
      <c r="T25097" s="133"/>
      <c r="X25097" s="131"/>
      <c r="Y25097" s="133"/>
      <c r="AJ25097" s="133"/>
      <c r="AO25097" s="135"/>
      <c r="AP25097" s="135"/>
      <c r="BJ25097" s="136"/>
    </row>
    <row r="25098" spans="5:62" ht="14.25" customHeight="1" x14ac:dyDescent="0.25">
      <c r="E25098" s="113"/>
      <c r="H25098" s="133"/>
      <c r="T25098" s="133"/>
      <c r="X25098" s="131"/>
      <c r="Y25098" s="133"/>
      <c r="AJ25098" s="133"/>
      <c r="AO25098" s="135"/>
      <c r="AP25098" s="135"/>
      <c r="BJ25098" s="136"/>
    </row>
    <row r="25099" spans="5:62" ht="14.25" customHeight="1" x14ac:dyDescent="0.25">
      <c r="E25099" s="113"/>
      <c r="H25099" s="133"/>
      <c r="T25099" s="133"/>
      <c r="X25099" s="131"/>
      <c r="Y25099" s="133"/>
      <c r="AJ25099" s="133"/>
      <c r="AO25099" s="135"/>
      <c r="AP25099" s="135"/>
      <c r="BJ25099" s="136"/>
    </row>
    <row r="25100" spans="5:62" ht="14.25" customHeight="1" x14ac:dyDescent="0.25">
      <c r="E25100" s="113"/>
      <c r="H25100" s="133"/>
      <c r="T25100" s="133"/>
      <c r="X25100" s="131"/>
      <c r="Y25100" s="133"/>
      <c r="AJ25100" s="133"/>
      <c r="AO25100" s="135"/>
      <c r="AP25100" s="135"/>
      <c r="BJ25100" s="136"/>
    </row>
    <row r="25101" spans="5:62" ht="14.25" customHeight="1" x14ac:dyDescent="0.25">
      <c r="E25101" s="113"/>
      <c r="H25101" s="133"/>
      <c r="T25101" s="133"/>
      <c r="X25101" s="131"/>
      <c r="Y25101" s="133"/>
      <c r="AJ25101" s="133"/>
      <c r="AO25101" s="135"/>
      <c r="AP25101" s="135"/>
      <c r="BJ25101" s="136"/>
    </row>
    <row r="25102" spans="5:62" ht="14.25" customHeight="1" x14ac:dyDescent="0.25">
      <c r="E25102" s="113"/>
      <c r="H25102" s="133"/>
      <c r="T25102" s="133"/>
      <c r="X25102" s="131"/>
      <c r="Y25102" s="133"/>
      <c r="AJ25102" s="133"/>
      <c r="AO25102" s="135"/>
      <c r="AP25102" s="135"/>
      <c r="BJ25102" s="136"/>
    </row>
    <row r="25103" spans="5:62" ht="14.25" customHeight="1" x14ac:dyDescent="0.25">
      <c r="E25103" s="113"/>
      <c r="H25103" s="133"/>
      <c r="T25103" s="133"/>
      <c r="X25103" s="131"/>
      <c r="Y25103" s="133"/>
      <c r="AJ25103" s="133"/>
      <c r="AO25103" s="135"/>
      <c r="AP25103" s="135"/>
      <c r="BJ25103" s="136"/>
    </row>
    <row r="25104" spans="5:62" ht="14.25" customHeight="1" x14ac:dyDescent="0.25">
      <c r="E25104" s="113"/>
      <c r="H25104" s="133"/>
      <c r="T25104" s="133"/>
      <c r="X25104" s="131"/>
      <c r="Y25104" s="133"/>
      <c r="AJ25104" s="133"/>
      <c r="AO25104" s="135"/>
      <c r="AP25104" s="135"/>
      <c r="BJ25104" s="136"/>
    </row>
    <row r="25105" spans="5:62" ht="14.25" customHeight="1" x14ac:dyDescent="0.25">
      <c r="E25105" s="113"/>
      <c r="H25105" s="133"/>
      <c r="T25105" s="133"/>
      <c r="X25105" s="131"/>
      <c r="Y25105" s="133"/>
      <c r="AJ25105" s="133"/>
      <c r="AO25105" s="135"/>
      <c r="AP25105" s="135"/>
      <c r="BJ25105" s="136"/>
    </row>
    <row r="25106" spans="5:62" ht="14.25" customHeight="1" x14ac:dyDescent="0.25">
      <c r="E25106" s="113"/>
      <c r="H25106" s="133"/>
      <c r="T25106" s="133"/>
      <c r="X25106" s="131"/>
      <c r="Y25106" s="133"/>
      <c r="AJ25106" s="133"/>
      <c r="AO25106" s="135"/>
      <c r="AP25106" s="135"/>
      <c r="BJ25106" s="136"/>
    </row>
    <row r="25107" spans="5:62" ht="14.25" customHeight="1" x14ac:dyDescent="0.25">
      <c r="E25107" s="113"/>
      <c r="H25107" s="133"/>
      <c r="T25107" s="133"/>
      <c r="X25107" s="131"/>
      <c r="Y25107" s="133"/>
      <c r="AJ25107" s="133"/>
      <c r="AO25107" s="135"/>
      <c r="AP25107" s="135"/>
      <c r="BJ25107" s="136"/>
    </row>
    <row r="25108" spans="5:62" ht="14.25" customHeight="1" x14ac:dyDescent="0.25">
      <c r="E25108" s="113"/>
      <c r="H25108" s="133"/>
      <c r="T25108" s="133"/>
      <c r="X25108" s="131"/>
      <c r="Y25108" s="133"/>
      <c r="AJ25108" s="133"/>
      <c r="AO25108" s="135"/>
      <c r="AP25108" s="135"/>
      <c r="BJ25108" s="136"/>
    </row>
    <row r="25109" spans="5:62" ht="14.25" customHeight="1" x14ac:dyDescent="0.25">
      <c r="E25109" s="113"/>
      <c r="H25109" s="133"/>
      <c r="T25109" s="133"/>
      <c r="X25109" s="131"/>
      <c r="Y25109" s="133"/>
      <c r="AJ25109" s="133"/>
      <c r="AO25109" s="135"/>
      <c r="AP25109" s="135"/>
      <c r="BJ25109" s="136"/>
    </row>
    <row r="25110" spans="5:62" ht="14.25" customHeight="1" x14ac:dyDescent="0.25">
      <c r="E25110" s="113"/>
      <c r="H25110" s="133"/>
      <c r="T25110" s="133"/>
      <c r="X25110" s="131"/>
      <c r="Y25110" s="133"/>
      <c r="AJ25110" s="133"/>
      <c r="AO25110" s="135"/>
      <c r="AP25110" s="135"/>
      <c r="BJ25110" s="136"/>
    </row>
    <row r="25111" spans="5:62" ht="14.25" customHeight="1" x14ac:dyDescent="0.25">
      <c r="E25111" s="113"/>
      <c r="H25111" s="133"/>
      <c r="T25111" s="133"/>
      <c r="X25111" s="131"/>
      <c r="Y25111" s="133"/>
      <c r="AJ25111" s="133"/>
      <c r="AO25111" s="135"/>
      <c r="AP25111" s="135"/>
      <c r="BJ25111" s="136"/>
    </row>
    <row r="25112" spans="5:62" ht="14.25" customHeight="1" x14ac:dyDescent="0.25">
      <c r="E25112" s="113"/>
      <c r="H25112" s="133"/>
      <c r="T25112" s="133"/>
      <c r="X25112" s="131"/>
      <c r="Y25112" s="133"/>
      <c r="AJ25112" s="133"/>
      <c r="AO25112" s="135"/>
      <c r="AP25112" s="135"/>
      <c r="BJ25112" s="136"/>
    </row>
    <row r="25113" spans="5:62" ht="14.25" customHeight="1" x14ac:dyDescent="0.25">
      <c r="E25113" s="113"/>
      <c r="H25113" s="133"/>
      <c r="T25113" s="133"/>
      <c r="X25113" s="131"/>
      <c r="Y25113" s="133"/>
      <c r="AJ25113" s="133"/>
      <c r="AO25113" s="135"/>
      <c r="AP25113" s="135"/>
      <c r="BJ25113" s="136"/>
    </row>
    <row r="25114" spans="5:62" ht="14.25" customHeight="1" x14ac:dyDescent="0.25">
      <c r="E25114" s="113"/>
      <c r="H25114" s="133"/>
      <c r="T25114" s="133"/>
      <c r="X25114" s="131"/>
      <c r="Y25114" s="133"/>
      <c r="AJ25114" s="133"/>
      <c r="AO25114" s="135"/>
      <c r="AP25114" s="135"/>
      <c r="BJ25114" s="136"/>
    </row>
    <row r="25115" spans="5:62" ht="14.25" customHeight="1" x14ac:dyDescent="0.25">
      <c r="E25115" s="113"/>
      <c r="H25115" s="133"/>
      <c r="T25115" s="133"/>
      <c r="X25115" s="131"/>
      <c r="Y25115" s="133"/>
      <c r="AJ25115" s="133"/>
      <c r="AO25115" s="135"/>
      <c r="AP25115" s="135"/>
      <c r="BJ25115" s="136"/>
    </row>
    <row r="25116" spans="5:62" ht="14.25" customHeight="1" x14ac:dyDescent="0.25">
      <c r="E25116" s="113"/>
      <c r="H25116" s="133"/>
      <c r="T25116" s="133"/>
      <c r="X25116" s="131"/>
      <c r="Y25116" s="133"/>
      <c r="AJ25116" s="133"/>
      <c r="AO25116" s="135"/>
      <c r="AP25116" s="135"/>
      <c r="BJ25116" s="136"/>
    </row>
    <row r="25117" spans="5:62" ht="14.25" customHeight="1" x14ac:dyDescent="0.25">
      <c r="E25117" s="113"/>
      <c r="H25117" s="133"/>
      <c r="T25117" s="133"/>
      <c r="X25117" s="131"/>
      <c r="Y25117" s="133"/>
      <c r="AJ25117" s="133"/>
      <c r="AO25117" s="135"/>
      <c r="AP25117" s="135"/>
      <c r="BJ25117" s="136"/>
    </row>
    <row r="25118" spans="5:62" ht="14.25" customHeight="1" x14ac:dyDescent="0.25">
      <c r="E25118" s="113"/>
      <c r="H25118" s="133"/>
      <c r="T25118" s="133"/>
      <c r="X25118" s="131"/>
      <c r="Y25118" s="133"/>
      <c r="AJ25118" s="133"/>
      <c r="AO25118" s="135"/>
      <c r="AP25118" s="135"/>
      <c r="BJ25118" s="136"/>
    </row>
    <row r="25119" spans="5:62" ht="14.25" customHeight="1" x14ac:dyDescent="0.25">
      <c r="E25119" s="113"/>
      <c r="H25119" s="133"/>
      <c r="T25119" s="133"/>
      <c r="X25119" s="131"/>
      <c r="Y25119" s="133"/>
      <c r="AJ25119" s="133"/>
      <c r="AO25119" s="135"/>
      <c r="AP25119" s="135"/>
      <c r="BJ25119" s="136"/>
    </row>
    <row r="25120" spans="5:62" ht="14.25" customHeight="1" x14ac:dyDescent="0.25">
      <c r="E25120" s="113"/>
      <c r="H25120" s="133"/>
      <c r="T25120" s="133"/>
      <c r="X25120" s="131"/>
      <c r="Y25120" s="133"/>
      <c r="AJ25120" s="133"/>
      <c r="AO25120" s="135"/>
      <c r="AP25120" s="135"/>
      <c r="BJ25120" s="136"/>
    </row>
    <row r="25121" spans="5:62" ht="14.25" customHeight="1" x14ac:dyDescent="0.25">
      <c r="E25121" s="113"/>
      <c r="H25121" s="133"/>
      <c r="T25121" s="133"/>
      <c r="X25121" s="131"/>
      <c r="Y25121" s="133"/>
      <c r="AJ25121" s="133"/>
      <c r="AO25121" s="135"/>
      <c r="AP25121" s="135"/>
      <c r="BJ25121" s="136"/>
    </row>
    <row r="25122" spans="5:62" ht="14.25" customHeight="1" x14ac:dyDescent="0.25">
      <c r="E25122" s="113"/>
      <c r="H25122" s="133"/>
      <c r="T25122" s="133"/>
      <c r="X25122" s="131"/>
      <c r="Y25122" s="133"/>
      <c r="AJ25122" s="133"/>
      <c r="AO25122" s="135"/>
      <c r="AP25122" s="135"/>
      <c r="BJ25122" s="136"/>
    </row>
    <row r="25123" spans="5:62" ht="14.25" customHeight="1" x14ac:dyDescent="0.25">
      <c r="E25123" s="113"/>
      <c r="H25123" s="133"/>
      <c r="T25123" s="133"/>
      <c r="X25123" s="131"/>
      <c r="Y25123" s="133"/>
      <c r="AJ25123" s="133"/>
      <c r="AO25123" s="135"/>
      <c r="AP25123" s="135"/>
      <c r="BJ25123" s="136"/>
    </row>
    <row r="25124" spans="5:62" ht="14.25" customHeight="1" x14ac:dyDescent="0.25">
      <c r="E25124" s="113"/>
      <c r="H25124" s="133"/>
      <c r="T25124" s="133"/>
      <c r="X25124" s="131"/>
      <c r="Y25124" s="133"/>
      <c r="AJ25124" s="133"/>
      <c r="AO25124" s="135"/>
      <c r="AP25124" s="135"/>
      <c r="BJ25124" s="136"/>
    </row>
    <row r="25125" spans="5:62" ht="14.25" customHeight="1" x14ac:dyDescent="0.25">
      <c r="E25125" s="113"/>
      <c r="H25125" s="133"/>
      <c r="T25125" s="133"/>
      <c r="X25125" s="131"/>
      <c r="Y25125" s="133"/>
      <c r="AJ25125" s="133"/>
      <c r="AO25125" s="135"/>
      <c r="AP25125" s="135"/>
      <c r="BJ25125" s="136"/>
    </row>
    <row r="25126" spans="5:62" ht="14.25" customHeight="1" x14ac:dyDescent="0.25">
      <c r="E25126" s="113"/>
      <c r="H25126" s="133"/>
      <c r="T25126" s="133"/>
      <c r="X25126" s="131"/>
      <c r="Y25126" s="133"/>
      <c r="AJ25126" s="133"/>
      <c r="AO25126" s="135"/>
      <c r="AP25126" s="135"/>
      <c r="BJ25126" s="136"/>
    </row>
    <row r="25127" spans="5:62" ht="14.25" customHeight="1" x14ac:dyDescent="0.25">
      <c r="E25127" s="113"/>
      <c r="H25127" s="133"/>
      <c r="T25127" s="133"/>
      <c r="X25127" s="131"/>
      <c r="Y25127" s="133"/>
      <c r="AJ25127" s="133"/>
      <c r="AO25127" s="135"/>
      <c r="AP25127" s="135"/>
      <c r="BJ25127" s="136"/>
    </row>
    <row r="25128" spans="5:62" ht="14.25" customHeight="1" x14ac:dyDescent="0.25">
      <c r="E25128" s="113"/>
      <c r="H25128" s="133"/>
      <c r="T25128" s="133"/>
      <c r="X25128" s="131"/>
      <c r="Y25128" s="133"/>
      <c r="AJ25128" s="133"/>
      <c r="AO25128" s="135"/>
      <c r="AP25128" s="135"/>
      <c r="BJ25128" s="136"/>
    </row>
    <row r="25129" spans="5:62" ht="14.25" customHeight="1" x14ac:dyDescent="0.25">
      <c r="E25129" s="113"/>
      <c r="H25129" s="133"/>
      <c r="T25129" s="133"/>
      <c r="X25129" s="131"/>
      <c r="Y25129" s="133"/>
      <c r="AJ25129" s="133"/>
      <c r="AO25129" s="135"/>
      <c r="AP25129" s="135"/>
      <c r="BJ25129" s="136"/>
    </row>
    <row r="25130" spans="5:62" ht="14.25" customHeight="1" x14ac:dyDescent="0.25">
      <c r="E25130" s="113"/>
      <c r="H25130" s="133"/>
      <c r="T25130" s="133"/>
      <c r="X25130" s="131"/>
      <c r="Y25130" s="133"/>
      <c r="AJ25130" s="133"/>
      <c r="AO25130" s="135"/>
      <c r="AP25130" s="135"/>
      <c r="BJ25130" s="136"/>
    </row>
    <row r="25131" spans="5:62" ht="14.25" customHeight="1" x14ac:dyDescent="0.25">
      <c r="E25131" s="113"/>
      <c r="H25131" s="133"/>
      <c r="T25131" s="133"/>
      <c r="X25131" s="131"/>
      <c r="Y25131" s="133"/>
      <c r="AJ25131" s="133"/>
      <c r="AO25131" s="135"/>
      <c r="AP25131" s="135"/>
      <c r="BJ25131" s="136"/>
    </row>
    <row r="25132" spans="5:62" ht="14.25" customHeight="1" x14ac:dyDescent="0.25">
      <c r="E25132" s="113"/>
      <c r="H25132" s="133"/>
      <c r="T25132" s="133"/>
      <c r="X25132" s="131"/>
      <c r="Y25132" s="133"/>
      <c r="AJ25132" s="133"/>
      <c r="AO25132" s="135"/>
      <c r="AP25132" s="135"/>
      <c r="BJ25132" s="136"/>
    </row>
    <row r="25133" spans="5:62" ht="14.25" customHeight="1" x14ac:dyDescent="0.25">
      <c r="E25133" s="113"/>
      <c r="H25133" s="133"/>
      <c r="T25133" s="133"/>
      <c r="X25133" s="131"/>
      <c r="Y25133" s="133"/>
      <c r="AJ25133" s="133"/>
      <c r="AO25133" s="135"/>
      <c r="AP25133" s="135"/>
      <c r="BJ25133" s="136"/>
    </row>
    <row r="25134" spans="5:62" ht="14.25" customHeight="1" x14ac:dyDescent="0.25">
      <c r="E25134" s="113"/>
      <c r="H25134" s="133"/>
      <c r="T25134" s="133"/>
      <c r="X25134" s="131"/>
      <c r="Y25134" s="133"/>
      <c r="AJ25134" s="133"/>
      <c r="AO25134" s="135"/>
      <c r="AP25134" s="135"/>
      <c r="BJ25134" s="136"/>
    </row>
    <row r="25135" spans="5:62" ht="14.25" customHeight="1" x14ac:dyDescent="0.25">
      <c r="E25135" s="113"/>
      <c r="H25135" s="133"/>
      <c r="T25135" s="133"/>
      <c r="X25135" s="131"/>
      <c r="Y25135" s="133"/>
      <c r="AJ25135" s="133"/>
      <c r="AO25135" s="135"/>
      <c r="AP25135" s="135"/>
      <c r="BJ25135" s="136"/>
    </row>
    <row r="25136" spans="5:62" ht="14.25" customHeight="1" x14ac:dyDescent="0.25">
      <c r="E25136" s="113"/>
      <c r="H25136" s="133"/>
      <c r="T25136" s="133"/>
      <c r="X25136" s="131"/>
      <c r="Y25136" s="133"/>
      <c r="AJ25136" s="133"/>
      <c r="AO25136" s="135"/>
      <c r="AP25136" s="135"/>
      <c r="BJ25136" s="136"/>
    </row>
    <row r="25137" spans="5:62" ht="14.25" customHeight="1" x14ac:dyDescent="0.25">
      <c r="E25137" s="113"/>
      <c r="H25137" s="133"/>
      <c r="T25137" s="133"/>
      <c r="X25137" s="131"/>
      <c r="Y25137" s="133"/>
      <c r="AJ25137" s="133"/>
      <c r="AO25137" s="135"/>
      <c r="AP25137" s="135"/>
      <c r="BJ25137" s="136"/>
    </row>
    <row r="25138" spans="5:62" ht="14.25" customHeight="1" x14ac:dyDescent="0.25">
      <c r="E25138" s="113"/>
      <c r="H25138" s="133"/>
      <c r="T25138" s="133"/>
      <c r="X25138" s="131"/>
      <c r="Y25138" s="133"/>
      <c r="AJ25138" s="133"/>
      <c r="AO25138" s="135"/>
      <c r="AP25138" s="135"/>
      <c r="BJ25138" s="136"/>
    </row>
    <row r="25139" spans="5:62" ht="14.25" customHeight="1" x14ac:dyDescent="0.25">
      <c r="E25139" s="113"/>
      <c r="H25139" s="133"/>
      <c r="T25139" s="133"/>
      <c r="X25139" s="131"/>
      <c r="Y25139" s="133"/>
      <c r="AJ25139" s="133"/>
      <c r="AO25139" s="135"/>
      <c r="AP25139" s="135"/>
      <c r="BJ25139" s="136"/>
    </row>
    <row r="25140" spans="5:62" ht="14.25" customHeight="1" x14ac:dyDescent="0.25">
      <c r="E25140" s="113"/>
      <c r="H25140" s="133"/>
      <c r="T25140" s="133"/>
      <c r="X25140" s="131"/>
      <c r="Y25140" s="133"/>
      <c r="AJ25140" s="133"/>
      <c r="AO25140" s="135"/>
      <c r="AP25140" s="135"/>
      <c r="BJ25140" s="136"/>
    </row>
    <row r="25141" spans="5:62" ht="14.25" customHeight="1" x14ac:dyDescent="0.25">
      <c r="E25141" s="113"/>
      <c r="H25141" s="133"/>
      <c r="T25141" s="133"/>
      <c r="X25141" s="131"/>
      <c r="Y25141" s="133"/>
      <c r="AJ25141" s="133"/>
      <c r="AO25141" s="135"/>
      <c r="AP25141" s="135"/>
      <c r="BJ25141" s="136"/>
    </row>
    <row r="25142" spans="5:62" ht="14.25" customHeight="1" x14ac:dyDescent="0.25">
      <c r="E25142" s="113"/>
      <c r="H25142" s="133"/>
      <c r="T25142" s="133"/>
      <c r="X25142" s="131"/>
      <c r="Y25142" s="133"/>
      <c r="AJ25142" s="133"/>
      <c r="AO25142" s="135"/>
      <c r="AP25142" s="135"/>
      <c r="BJ25142" s="136"/>
    </row>
    <row r="25143" spans="5:62" ht="14.25" customHeight="1" x14ac:dyDescent="0.25">
      <c r="E25143" s="113"/>
      <c r="H25143" s="133"/>
      <c r="T25143" s="133"/>
      <c r="X25143" s="131"/>
      <c r="Y25143" s="133"/>
      <c r="AJ25143" s="133"/>
      <c r="AO25143" s="135"/>
      <c r="AP25143" s="135"/>
      <c r="BJ25143" s="136"/>
    </row>
    <row r="25144" spans="5:62" ht="14.25" customHeight="1" x14ac:dyDescent="0.25">
      <c r="E25144" s="113"/>
      <c r="H25144" s="133"/>
      <c r="T25144" s="133"/>
      <c r="X25144" s="131"/>
      <c r="Y25144" s="133"/>
      <c r="AJ25144" s="133"/>
      <c r="AO25144" s="135"/>
      <c r="AP25144" s="135"/>
      <c r="BJ25144" s="136"/>
    </row>
    <row r="25145" spans="5:62" ht="14.25" customHeight="1" x14ac:dyDescent="0.25">
      <c r="E25145" s="113"/>
      <c r="H25145" s="133"/>
      <c r="T25145" s="133"/>
      <c r="X25145" s="131"/>
      <c r="Y25145" s="133"/>
      <c r="AJ25145" s="133"/>
      <c r="AO25145" s="135"/>
      <c r="AP25145" s="135"/>
      <c r="BJ25145" s="136"/>
    </row>
    <row r="25146" spans="5:62" ht="14.25" customHeight="1" x14ac:dyDescent="0.25">
      <c r="E25146" s="113"/>
      <c r="H25146" s="133"/>
      <c r="T25146" s="133"/>
      <c r="X25146" s="131"/>
      <c r="Y25146" s="133"/>
      <c r="AJ25146" s="133"/>
      <c r="AO25146" s="135"/>
      <c r="AP25146" s="135"/>
      <c r="BJ25146" s="136"/>
    </row>
    <row r="25147" spans="5:62" ht="14.25" customHeight="1" x14ac:dyDescent="0.25">
      <c r="E25147" s="113"/>
      <c r="H25147" s="133"/>
      <c r="T25147" s="133"/>
      <c r="X25147" s="131"/>
      <c r="Y25147" s="133"/>
      <c r="AJ25147" s="133"/>
      <c r="AO25147" s="135"/>
      <c r="AP25147" s="135"/>
      <c r="BJ25147" s="136"/>
    </row>
    <row r="25148" spans="5:62" ht="14.25" customHeight="1" x14ac:dyDescent="0.25">
      <c r="E25148" s="113"/>
      <c r="H25148" s="133"/>
      <c r="T25148" s="133"/>
      <c r="X25148" s="131"/>
      <c r="Y25148" s="133"/>
      <c r="AJ25148" s="133"/>
      <c r="AO25148" s="135"/>
      <c r="AP25148" s="135"/>
      <c r="BJ25148" s="136"/>
    </row>
    <row r="25149" spans="5:62" ht="14.25" customHeight="1" x14ac:dyDescent="0.25">
      <c r="E25149" s="113"/>
      <c r="H25149" s="133"/>
      <c r="T25149" s="133"/>
      <c r="X25149" s="131"/>
      <c r="Y25149" s="133"/>
      <c r="AJ25149" s="133"/>
      <c r="AO25149" s="135"/>
      <c r="AP25149" s="135"/>
      <c r="BJ25149" s="136"/>
    </row>
    <row r="25150" spans="5:62" ht="14.25" customHeight="1" x14ac:dyDescent="0.25">
      <c r="E25150" s="113"/>
      <c r="H25150" s="133"/>
      <c r="T25150" s="133"/>
      <c r="X25150" s="131"/>
      <c r="Y25150" s="133"/>
      <c r="AJ25150" s="133"/>
      <c r="AO25150" s="135"/>
      <c r="AP25150" s="135"/>
      <c r="BJ25150" s="136"/>
    </row>
    <row r="25151" spans="5:62" ht="14.25" customHeight="1" x14ac:dyDescent="0.25">
      <c r="E25151" s="113"/>
      <c r="H25151" s="133"/>
      <c r="T25151" s="133"/>
      <c r="X25151" s="131"/>
      <c r="Y25151" s="133"/>
      <c r="AJ25151" s="133"/>
      <c r="AO25151" s="135"/>
      <c r="AP25151" s="135"/>
      <c r="BJ25151" s="136"/>
    </row>
    <row r="25152" spans="5:62" ht="14.25" customHeight="1" x14ac:dyDescent="0.25">
      <c r="E25152" s="113"/>
      <c r="H25152" s="133"/>
      <c r="T25152" s="133"/>
      <c r="X25152" s="131"/>
      <c r="Y25152" s="133"/>
      <c r="AJ25152" s="133"/>
      <c r="AO25152" s="135"/>
      <c r="AP25152" s="135"/>
      <c r="BJ25152" s="136"/>
    </row>
    <row r="25153" spans="5:62" ht="14.25" customHeight="1" x14ac:dyDescent="0.25">
      <c r="E25153" s="113"/>
      <c r="H25153" s="133"/>
      <c r="T25153" s="133"/>
      <c r="X25153" s="131"/>
      <c r="Y25153" s="133"/>
      <c r="AJ25153" s="133"/>
      <c r="AO25153" s="135"/>
      <c r="AP25153" s="135"/>
      <c r="BJ25153" s="136"/>
    </row>
    <row r="25154" spans="5:62" ht="14.25" customHeight="1" x14ac:dyDescent="0.25">
      <c r="E25154" s="113"/>
      <c r="H25154" s="133"/>
      <c r="T25154" s="133"/>
      <c r="X25154" s="131"/>
      <c r="Y25154" s="133"/>
      <c r="AJ25154" s="133"/>
      <c r="AO25154" s="135"/>
      <c r="AP25154" s="135"/>
      <c r="BJ25154" s="136"/>
    </row>
    <row r="25155" spans="5:62" ht="14.25" customHeight="1" x14ac:dyDescent="0.25">
      <c r="E25155" s="113"/>
      <c r="H25155" s="133"/>
      <c r="T25155" s="133"/>
      <c r="X25155" s="131"/>
      <c r="Y25155" s="133"/>
      <c r="AJ25155" s="133"/>
      <c r="AO25155" s="135"/>
      <c r="AP25155" s="135"/>
      <c r="BJ25155" s="136"/>
    </row>
    <row r="25156" spans="5:62" ht="14.25" customHeight="1" x14ac:dyDescent="0.25">
      <c r="E25156" s="113"/>
      <c r="H25156" s="133"/>
      <c r="T25156" s="133"/>
      <c r="X25156" s="131"/>
      <c r="Y25156" s="133"/>
      <c r="AJ25156" s="133"/>
      <c r="AO25156" s="135"/>
      <c r="AP25156" s="135"/>
      <c r="BJ25156" s="136"/>
    </row>
    <row r="25157" spans="5:62" ht="14.25" customHeight="1" x14ac:dyDescent="0.25">
      <c r="E25157" s="113"/>
      <c r="H25157" s="133"/>
      <c r="T25157" s="133"/>
      <c r="X25157" s="131"/>
      <c r="Y25157" s="133"/>
      <c r="AJ25157" s="133"/>
      <c r="AO25157" s="135"/>
      <c r="AP25157" s="135"/>
      <c r="BJ25157" s="136"/>
    </row>
    <row r="25158" spans="5:62" ht="14.25" customHeight="1" x14ac:dyDescent="0.25">
      <c r="E25158" s="113"/>
      <c r="H25158" s="133"/>
      <c r="T25158" s="133"/>
      <c r="X25158" s="131"/>
      <c r="Y25158" s="133"/>
      <c r="AJ25158" s="133"/>
      <c r="AO25158" s="135"/>
      <c r="AP25158" s="135"/>
      <c r="BJ25158" s="136"/>
    </row>
    <row r="25159" spans="5:62" ht="14.25" customHeight="1" x14ac:dyDescent="0.25">
      <c r="E25159" s="113"/>
      <c r="H25159" s="133"/>
      <c r="T25159" s="133"/>
      <c r="X25159" s="131"/>
      <c r="Y25159" s="133"/>
      <c r="AJ25159" s="133"/>
      <c r="AO25159" s="135"/>
      <c r="AP25159" s="135"/>
      <c r="BJ25159" s="136"/>
    </row>
    <row r="25160" spans="5:62" ht="14.25" customHeight="1" x14ac:dyDescent="0.25">
      <c r="E25160" s="113"/>
      <c r="H25160" s="133"/>
      <c r="T25160" s="133"/>
      <c r="X25160" s="131"/>
      <c r="Y25160" s="133"/>
      <c r="AJ25160" s="133"/>
      <c r="AO25160" s="135"/>
      <c r="AP25160" s="135"/>
      <c r="BJ25160" s="136"/>
    </row>
    <row r="25161" spans="5:62" ht="14.25" customHeight="1" x14ac:dyDescent="0.25">
      <c r="E25161" s="113"/>
      <c r="H25161" s="133"/>
      <c r="T25161" s="133"/>
      <c r="X25161" s="131"/>
      <c r="Y25161" s="133"/>
      <c r="AJ25161" s="133"/>
      <c r="AO25161" s="135"/>
      <c r="AP25161" s="135"/>
      <c r="BJ25161" s="136"/>
    </row>
    <row r="25162" spans="5:62" ht="14.25" customHeight="1" x14ac:dyDescent="0.25">
      <c r="E25162" s="113"/>
      <c r="H25162" s="133"/>
      <c r="T25162" s="133"/>
      <c r="X25162" s="131"/>
      <c r="Y25162" s="133"/>
      <c r="AJ25162" s="133"/>
      <c r="AO25162" s="135"/>
      <c r="AP25162" s="135"/>
      <c r="BJ25162" s="136"/>
    </row>
    <row r="25163" spans="5:62" ht="14.25" customHeight="1" x14ac:dyDescent="0.25">
      <c r="E25163" s="113"/>
      <c r="H25163" s="133"/>
      <c r="T25163" s="133"/>
      <c r="X25163" s="131"/>
      <c r="Y25163" s="133"/>
      <c r="AJ25163" s="133"/>
      <c r="AO25163" s="135"/>
      <c r="AP25163" s="135"/>
      <c r="BJ25163" s="136"/>
    </row>
    <row r="25164" spans="5:62" ht="14.25" customHeight="1" x14ac:dyDescent="0.25">
      <c r="E25164" s="113"/>
      <c r="H25164" s="133"/>
      <c r="T25164" s="133"/>
      <c r="X25164" s="131"/>
      <c r="Y25164" s="133"/>
      <c r="AJ25164" s="133"/>
      <c r="AO25164" s="135"/>
      <c r="AP25164" s="135"/>
      <c r="BJ25164" s="136"/>
    </row>
    <row r="25165" spans="5:62" ht="14.25" customHeight="1" x14ac:dyDescent="0.25">
      <c r="E25165" s="113"/>
      <c r="H25165" s="133"/>
      <c r="T25165" s="133"/>
      <c r="X25165" s="131"/>
      <c r="Y25165" s="133"/>
      <c r="AJ25165" s="133"/>
      <c r="AO25165" s="135"/>
      <c r="AP25165" s="135"/>
      <c r="BJ25165" s="136"/>
    </row>
    <row r="25166" spans="5:62" ht="14.25" customHeight="1" x14ac:dyDescent="0.25">
      <c r="E25166" s="113"/>
      <c r="H25166" s="133"/>
      <c r="T25166" s="133"/>
      <c r="X25166" s="131"/>
      <c r="Y25166" s="133"/>
      <c r="AJ25166" s="133"/>
      <c r="AO25166" s="135"/>
      <c r="AP25166" s="135"/>
      <c r="BJ25166" s="136"/>
    </row>
    <row r="25167" spans="5:62" ht="14.25" customHeight="1" x14ac:dyDescent="0.25">
      <c r="E25167" s="113"/>
      <c r="H25167" s="133"/>
      <c r="T25167" s="133"/>
      <c r="X25167" s="131"/>
      <c r="Y25167" s="133"/>
      <c r="AJ25167" s="133"/>
      <c r="AO25167" s="135"/>
      <c r="AP25167" s="135"/>
      <c r="BJ25167" s="136"/>
    </row>
    <row r="25168" spans="5:62" ht="14.25" customHeight="1" x14ac:dyDescent="0.25">
      <c r="E25168" s="113"/>
      <c r="H25168" s="133"/>
      <c r="T25168" s="133"/>
      <c r="X25168" s="131"/>
      <c r="Y25168" s="133"/>
      <c r="AJ25168" s="133"/>
      <c r="AO25168" s="135"/>
      <c r="AP25168" s="135"/>
      <c r="BJ25168" s="136"/>
    </row>
    <row r="25169" spans="5:62" ht="14.25" customHeight="1" x14ac:dyDescent="0.25">
      <c r="E25169" s="113"/>
      <c r="H25169" s="133"/>
      <c r="T25169" s="133"/>
      <c r="X25169" s="131"/>
      <c r="Y25169" s="133"/>
      <c r="AJ25169" s="133"/>
      <c r="AO25169" s="135"/>
      <c r="AP25169" s="135"/>
      <c r="BJ25169" s="136"/>
    </row>
    <row r="25170" spans="5:62" ht="14.25" customHeight="1" x14ac:dyDescent="0.25">
      <c r="E25170" s="113"/>
      <c r="H25170" s="133"/>
      <c r="T25170" s="133"/>
      <c r="X25170" s="131"/>
      <c r="Y25170" s="133"/>
      <c r="AJ25170" s="133"/>
      <c r="AO25170" s="135"/>
      <c r="AP25170" s="135"/>
      <c r="BJ25170" s="136"/>
    </row>
    <row r="25171" spans="5:62" ht="14.25" customHeight="1" x14ac:dyDescent="0.25">
      <c r="E25171" s="113"/>
      <c r="H25171" s="133"/>
      <c r="T25171" s="133"/>
      <c r="X25171" s="131"/>
      <c r="Y25171" s="133"/>
      <c r="AJ25171" s="133"/>
      <c r="AO25171" s="135"/>
      <c r="AP25171" s="135"/>
      <c r="BJ25171" s="136"/>
    </row>
    <row r="25172" spans="5:62" ht="14.25" customHeight="1" x14ac:dyDescent="0.25">
      <c r="E25172" s="113"/>
      <c r="H25172" s="133"/>
      <c r="T25172" s="133"/>
      <c r="X25172" s="131"/>
      <c r="Y25172" s="133"/>
      <c r="AJ25172" s="133"/>
      <c r="AO25172" s="135"/>
      <c r="AP25172" s="135"/>
      <c r="BJ25172" s="136"/>
    </row>
    <row r="25173" spans="5:62" ht="14.25" customHeight="1" x14ac:dyDescent="0.25">
      <c r="E25173" s="113"/>
      <c r="H25173" s="133"/>
      <c r="T25173" s="133"/>
      <c r="X25173" s="131"/>
      <c r="Y25173" s="133"/>
      <c r="AJ25173" s="133"/>
      <c r="AO25173" s="135"/>
      <c r="AP25173" s="135"/>
      <c r="BJ25173" s="136"/>
    </row>
    <row r="25174" spans="5:62" ht="14.25" customHeight="1" x14ac:dyDescent="0.25">
      <c r="E25174" s="113"/>
      <c r="H25174" s="133"/>
      <c r="T25174" s="133"/>
      <c r="X25174" s="131"/>
      <c r="Y25174" s="133"/>
      <c r="AJ25174" s="133"/>
      <c r="AO25174" s="135"/>
      <c r="AP25174" s="135"/>
      <c r="BJ25174" s="136"/>
    </row>
    <row r="25175" spans="5:62" ht="14.25" customHeight="1" x14ac:dyDescent="0.25">
      <c r="E25175" s="113"/>
      <c r="H25175" s="133"/>
      <c r="T25175" s="133"/>
      <c r="X25175" s="131"/>
      <c r="Y25175" s="133"/>
      <c r="AJ25175" s="133"/>
      <c r="AO25175" s="135"/>
      <c r="AP25175" s="135"/>
      <c r="BJ25175" s="136"/>
    </row>
    <row r="25176" spans="5:62" ht="14.25" customHeight="1" x14ac:dyDescent="0.25">
      <c r="E25176" s="113"/>
      <c r="H25176" s="133"/>
      <c r="T25176" s="133"/>
      <c r="X25176" s="131"/>
      <c r="Y25176" s="133"/>
      <c r="AJ25176" s="133"/>
      <c r="AO25176" s="135"/>
      <c r="AP25176" s="135"/>
      <c r="BJ25176" s="136"/>
    </row>
    <row r="25177" spans="5:62" ht="14.25" customHeight="1" x14ac:dyDescent="0.25">
      <c r="E25177" s="113"/>
      <c r="H25177" s="133"/>
      <c r="T25177" s="133"/>
      <c r="X25177" s="131"/>
      <c r="Y25177" s="133"/>
      <c r="AJ25177" s="133"/>
      <c r="AO25177" s="135"/>
      <c r="AP25177" s="135"/>
      <c r="BJ25177" s="136"/>
    </row>
    <row r="25178" spans="5:62" ht="14.25" customHeight="1" x14ac:dyDescent="0.25">
      <c r="E25178" s="113"/>
      <c r="H25178" s="133"/>
      <c r="T25178" s="133"/>
      <c r="X25178" s="131"/>
      <c r="Y25178" s="133"/>
      <c r="AJ25178" s="133"/>
      <c r="AO25178" s="135"/>
      <c r="AP25178" s="135"/>
      <c r="BJ25178" s="136"/>
    </row>
    <row r="25179" spans="5:62" ht="14.25" customHeight="1" x14ac:dyDescent="0.25">
      <c r="E25179" s="113"/>
      <c r="H25179" s="133"/>
      <c r="T25179" s="133"/>
      <c r="X25179" s="131"/>
      <c r="Y25179" s="133"/>
      <c r="AJ25179" s="133"/>
      <c r="AO25179" s="135"/>
      <c r="AP25179" s="135"/>
      <c r="BJ25179" s="136"/>
    </row>
    <row r="25180" spans="5:62" ht="14.25" customHeight="1" x14ac:dyDescent="0.25">
      <c r="E25180" s="113"/>
      <c r="H25180" s="133"/>
      <c r="T25180" s="133"/>
      <c r="X25180" s="131"/>
      <c r="Y25180" s="133"/>
      <c r="AJ25180" s="133"/>
      <c r="AO25180" s="135"/>
      <c r="AP25180" s="135"/>
      <c r="BJ25180" s="136"/>
    </row>
    <row r="25181" spans="5:62" ht="14.25" customHeight="1" x14ac:dyDescent="0.25">
      <c r="E25181" s="113"/>
      <c r="H25181" s="133"/>
      <c r="T25181" s="133"/>
      <c r="X25181" s="131"/>
      <c r="Y25181" s="133"/>
      <c r="AJ25181" s="133"/>
      <c r="AO25181" s="135"/>
      <c r="AP25181" s="135"/>
      <c r="BJ25181" s="136"/>
    </row>
    <row r="25182" spans="5:62" ht="14.25" customHeight="1" x14ac:dyDescent="0.25">
      <c r="E25182" s="113"/>
      <c r="H25182" s="133"/>
      <c r="T25182" s="133"/>
      <c r="X25182" s="131"/>
      <c r="Y25182" s="133"/>
      <c r="AJ25182" s="133"/>
      <c r="AO25182" s="135"/>
      <c r="AP25182" s="135"/>
      <c r="BJ25182" s="136"/>
    </row>
    <row r="25183" spans="5:62" ht="14.25" customHeight="1" x14ac:dyDescent="0.25">
      <c r="E25183" s="113"/>
      <c r="H25183" s="133"/>
      <c r="T25183" s="133"/>
      <c r="X25183" s="131"/>
      <c r="Y25183" s="133"/>
      <c r="AJ25183" s="133"/>
      <c r="AO25183" s="135"/>
      <c r="AP25183" s="135"/>
      <c r="BJ25183" s="136"/>
    </row>
    <row r="25184" spans="5:62" ht="14.25" customHeight="1" x14ac:dyDescent="0.25">
      <c r="E25184" s="113"/>
      <c r="H25184" s="133"/>
      <c r="T25184" s="133"/>
      <c r="X25184" s="131"/>
      <c r="Y25184" s="133"/>
      <c r="AJ25184" s="133"/>
      <c r="AO25184" s="135"/>
      <c r="AP25184" s="135"/>
      <c r="BJ25184" s="136"/>
    </row>
    <row r="25185" spans="5:62" ht="14.25" customHeight="1" x14ac:dyDescent="0.25">
      <c r="E25185" s="113"/>
      <c r="H25185" s="133"/>
      <c r="T25185" s="133"/>
      <c r="X25185" s="131"/>
      <c r="Y25185" s="133"/>
      <c r="AJ25185" s="133"/>
      <c r="AO25185" s="135"/>
      <c r="AP25185" s="135"/>
      <c r="BJ25185" s="136"/>
    </row>
    <row r="25186" spans="5:62" ht="14.25" customHeight="1" x14ac:dyDescent="0.25">
      <c r="E25186" s="113"/>
      <c r="H25186" s="133"/>
      <c r="T25186" s="133"/>
      <c r="X25186" s="131"/>
      <c r="Y25186" s="133"/>
      <c r="AJ25186" s="133"/>
      <c r="AO25186" s="135"/>
      <c r="AP25186" s="135"/>
      <c r="BJ25186" s="136"/>
    </row>
    <row r="25187" spans="5:62" ht="14.25" customHeight="1" x14ac:dyDescent="0.25">
      <c r="E25187" s="113"/>
      <c r="H25187" s="133"/>
      <c r="T25187" s="133"/>
      <c r="X25187" s="131"/>
      <c r="Y25187" s="133"/>
      <c r="AJ25187" s="133"/>
      <c r="AO25187" s="135"/>
      <c r="AP25187" s="135"/>
      <c r="BJ25187" s="136"/>
    </row>
    <row r="25188" spans="5:62" ht="14.25" customHeight="1" x14ac:dyDescent="0.25">
      <c r="E25188" s="113"/>
      <c r="H25188" s="133"/>
      <c r="T25188" s="133"/>
      <c r="X25188" s="131"/>
      <c r="Y25188" s="133"/>
      <c r="AJ25188" s="133"/>
      <c r="AO25188" s="135"/>
      <c r="AP25188" s="135"/>
      <c r="BJ25188" s="136"/>
    </row>
    <row r="25189" spans="5:62" ht="14.25" customHeight="1" x14ac:dyDescent="0.25">
      <c r="E25189" s="113"/>
      <c r="H25189" s="133"/>
      <c r="T25189" s="133"/>
      <c r="X25189" s="131"/>
      <c r="Y25189" s="133"/>
      <c r="AJ25189" s="133"/>
      <c r="AO25189" s="135"/>
      <c r="AP25189" s="135"/>
      <c r="BJ25189" s="136"/>
    </row>
    <row r="25190" spans="5:62" ht="14.25" customHeight="1" x14ac:dyDescent="0.25">
      <c r="E25190" s="113"/>
      <c r="H25190" s="133"/>
      <c r="T25190" s="133"/>
      <c r="X25190" s="131"/>
      <c r="Y25190" s="133"/>
      <c r="AJ25190" s="133"/>
      <c r="AO25190" s="135"/>
      <c r="AP25190" s="135"/>
      <c r="BJ25190" s="136"/>
    </row>
    <row r="25191" spans="5:62" ht="14.25" customHeight="1" x14ac:dyDescent="0.25">
      <c r="E25191" s="113"/>
      <c r="H25191" s="133"/>
      <c r="T25191" s="133"/>
      <c r="X25191" s="131"/>
      <c r="Y25191" s="133"/>
      <c r="AJ25191" s="133"/>
      <c r="AO25191" s="135"/>
      <c r="AP25191" s="135"/>
      <c r="BJ25191" s="136"/>
    </row>
    <row r="25192" spans="5:62" ht="14.25" customHeight="1" x14ac:dyDescent="0.25">
      <c r="E25192" s="113"/>
      <c r="H25192" s="133"/>
      <c r="T25192" s="133"/>
      <c r="X25192" s="131"/>
      <c r="Y25192" s="133"/>
      <c r="AJ25192" s="133"/>
      <c r="AO25192" s="135"/>
      <c r="AP25192" s="135"/>
      <c r="BJ25192" s="136"/>
    </row>
    <row r="25193" spans="5:62" ht="14.25" customHeight="1" x14ac:dyDescent="0.25">
      <c r="E25193" s="113"/>
      <c r="H25193" s="133"/>
      <c r="T25193" s="133"/>
      <c r="X25193" s="131"/>
      <c r="Y25193" s="133"/>
      <c r="AJ25193" s="133"/>
      <c r="AO25193" s="135"/>
      <c r="AP25193" s="135"/>
      <c r="BJ25193" s="136"/>
    </row>
    <row r="25194" spans="5:62" ht="14.25" customHeight="1" x14ac:dyDescent="0.25">
      <c r="E25194" s="113"/>
      <c r="H25194" s="133"/>
      <c r="T25194" s="133"/>
      <c r="X25194" s="131"/>
      <c r="Y25194" s="133"/>
      <c r="AJ25194" s="133"/>
      <c r="AO25194" s="135"/>
      <c r="AP25194" s="135"/>
      <c r="BJ25194" s="136"/>
    </row>
    <row r="25195" spans="5:62" ht="14.25" customHeight="1" x14ac:dyDescent="0.25">
      <c r="E25195" s="113"/>
      <c r="H25195" s="133"/>
      <c r="T25195" s="133"/>
      <c r="X25195" s="131"/>
      <c r="Y25195" s="133"/>
      <c r="AJ25195" s="133"/>
      <c r="AO25195" s="135"/>
      <c r="AP25195" s="135"/>
      <c r="BJ25195" s="136"/>
    </row>
    <row r="25196" spans="5:62" ht="14.25" customHeight="1" x14ac:dyDescent="0.25">
      <c r="E25196" s="113"/>
      <c r="H25196" s="133"/>
      <c r="T25196" s="133"/>
      <c r="X25196" s="131"/>
      <c r="Y25196" s="133"/>
      <c r="AJ25196" s="133"/>
      <c r="AO25196" s="135"/>
      <c r="AP25196" s="135"/>
      <c r="BJ25196" s="136"/>
    </row>
    <row r="25197" spans="5:62" ht="14.25" customHeight="1" x14ac:dyDescent="0.25">
      <c r="E25197" s="113"/>
      <c r="H25197" s="133"/>
      <c r="T25197" s="133"/>
      <c r="X25197" s="131"/>
      <c r="Y25197" s="133"/>
      <c r="AJ25197" s="133"/>
      <c r="AO25197" s="135"/>
      <c r="AP25197" s="135"/>
      <c r="BJ25197" s="136"/>
    </row>
    <row r="25198" spans="5:62" ht="14.25" customHeight="1" x14ac:dyDescent="0.25">
      <c r="E25198" s="113"/>
      <c r="H25198" s="133"/>
      <c r="T25198" s="133"/>
      <c r="X25198" s="131"/>
      <c r="Y25198" s="133"/>
      <c r="AJ25198" s="133"/>
      <c r="AO25198" s="135"/>
      <c r="AP25198" s="135"/>
      <c r="BJ25198" s="136"/>
    </row>
    <row r="25199" spans="5:62" ht="14.25" customHeight="1" x14ac:dyDescent="0.25">
      <c r="E25199" s="113"/>
      <c r="H25199" s="133"/>
      <c r="T25199" s="133"/>
      <c r="X25199" s="131"/>
      <c r="Y25199" s="133"/>
      <c r="AJ25199" s="133"/>
      <c r="AO25199" s="135"/>
      <c r="AP25199" s="135"/>
      <c r="BJ25199" s="136"/>
    </row>
    <row r="25200" spans="5:62" ht="14.25" customHeight="1" x14ac:dyDescent="0.25">
      <c r="E25200" s="113"/>
      <c r="H25200" s="133"/>
      <c r="T25200" s="133"/>
      <c r="X25200" s="131"/>
      <c r="Y25200" s="133"/>
      <c r="AJ25200" s="133"/>
      <c r="AO25200" s="135"/>
      <c r="AP25200" s="135"/>
      <c r="BJ25200" s="136"/>
    </row>
    <row r="25201" spans="5:62" ht="14.25" customHeight="1" x14ac:dyDescent="0.25">
      <c r="E25201" s="113"/>
      <c r="H25201" s="133"/>
      <c r="T25201" s="133"/>
      <c r="X25201" s="131"/>
      <c r="Y25201" s="133"/>
      <c r="AJ25201" s="133"/>
      <c r="AO25201" s="135"/>
      <c r="AP25201" s="135"/>
      <c r="BJ25201" s="136"/>
    </row>
    <row r="25202" spans="5:62" ht="14.25" customHeight="1" x14ac:dyDescent="0.25">
      <c r="E25202" s="113"/>
      <c r="H25202" s="133"/>
      <c r="T25202" s="133"/>
      <c r="X25202" s="131"/>
      <c r="Y25202" s="133"/>
      <c r="AJ25202" s="133"/>
      <c r="AO25202" s="135"/>
      <c r="AP25202" s="135"/>
      <c r="BJ25202" s="136"/>
    </row>
    <row r="25203" spans="5:62" ht="14.25" customHeight="1" x14ac:dyDescent="0.25">
      <c r="E25203" s="113"/>
      <c r="H25203" s="133"/>
      <c r="T25203" s="133"/>
      <c r="X25203" s="131"/>
      <c r="Y25203" s="133"/>
      <c r="AJ25203" s="133"/>
      <c r="AO25203" s="135"/>
      <c r="AP25203" s="135"/>
      <c r="BJ25203" s="136"/>
    </row>
    <row r="25204" spans="5:62" ht="14.25" customHeight="1" x14ac:dyDescent="0.25">
      <c r="E25204" s="113"/>
      <c r="H25204" s="133"/>
      <c r="T25204" s="133"/>
      <c r="X25204" s="131"/>
      <c r="Y25204" s="133"/>
      <c r="AJ25204" s="133"/>
      <c r="AO25204" s="135"/>
      <c r="AP25204" s="135"/>
      <c r="BJ25204" s="136"/>
    </row>
    <row r="25205" spans="5:62" ht="14.25" customHeight="1" x14ac:dyDescent="0.25">
      <c r="E25205" s="113"/>
      <c r="H25205" s="133"/>
      <c r="T25205" s="133"/>
      <c r="X25205" s="131"/>
      <c r="Y25205" s="133"/>
      <c r="AJ25205" s="133"/>
      <c r="AO25205" s="135"/>
      <c r="AP25205" s="135"/>
      <c r="BJ25205" s="136"/>
    </row>
    <row r="25206" spans="5:62" ht="14.25" customHeight="1" x14ac:dyDescent="0.25">
      <c r="E25206" s="113"/>
      <c r="H25206" s="133"/>
      <c r="T25206" s="133"/>
      <c r="X25206" s="131"/>
      <c r="Y25206" s="133"/>
      <c r="AJ25206" s="133"/>
      <c r="AO25206" s="135"/>
      <c r="AP25206" s="135"/>
      <c r="BJ25206" s="136"/>
    </row>
    <row r="25207" spans="5:62" ht="14.25" customHeight="1" x14ac:dyDescent="0.25">
      <c r="E25207" s="113"/>
      <c r="H25207" s="133"/>
      <c r="T25207" s="133"/>
      <c r="X25207" s="131"/>
      <c r="Y25207" s="133"/>
      <c r="AJ25207" s="133"/>
      <c r="AO25207" s="135"/>
      <c r="AP25207" s="135"/>
      <c r="BJ25207" s="136"/>
    </row>
    <row r="25208" spans="5:62" ht="14.25" customHeight="1" x14ac:dyDescent="0.25">
      <c r="E25208" s="113"/>
      <c r="H25208" s="133"/>
      <c r="T25208" s="133"/>
      <c r="X25208" s="131"/>
      <c r="Y25208" s="133"/>
      <c r="AJ25208" s="133"/>
      <c r="AO25208" s="135"/>
      <c r="AP25208" s="135"/>
      <c r="BJ25208" s="136"/>
    </row>
    <row r="25209" spans="5:62" ht="14.25" customHeight="1" x14ac:dyDescent="0.25">
      <c r="E25209" s="113"/>
      <c r="H25209" s="133"/>
      <c r="T25209" s="133"/>
      <c r="X25209" s="131"/>
      <c r="Y25209" s="133"/>
      <c r="AJ25209" s="133"/>
      <c r="AO25209" s="135"/>
      <c r="AP25209" s="135"/>
      <c r="BJ25209" s="136"/>
    </row>
    <row r="25210" spans="5:62" ht="14.25" customHeight="1" x14ac:dyDescent="0.25">
      <c r="E25210" s="113"/>
      <c r="H25210" s="133"/>
      <c r="T25210" s="133"/>
      <c r="X25210" s="131"/>
      <c r="Y25210" s="133"/>
      <c r="AJ25210" s="133"/>
      <c r="AO25210" s="135"/>
      <c r="AP25210" s="135"/>
      <c r="BJ25210" s="136"/>
    </row>
    <row r="25211" spans="5:62" ht="14.25" customHeight="1" x14ac:dyDescent="0.25">
      <c r="E25211" s="113"/>
      <c r="H25211" s="133"/>
      <c r="T25211" s="133"/>
      <c r="X25211" s="131"/>
      <c r="Y25211" s="133"/>
      <c r="AJ25211" s="133"/>
      <c r="AO25211" s="135"/>
      <c r="AP25211" s="135"/>
      <c r="BJ25211" s="136"/>
    </row>
    <row r="25212" spans="5:62" ht="14.25" customHeight="1" x14ac:dyDescent="0.25">
      <c r="E25212" s="113"/>
      <c r="H25212" s="133"/>
      <c r="T25212" s="133"/>
      <c r="X25212" s="131"/>
      <c r="Y25212" s="133"/>
      <c r="AJ25212" s="133"/>
      <c r="AO25212" s="135"/>
      <c r="AP25212" s="135"/>
      <c r="BJ25212" s="136"/>
    </row>
    <row r="25213" spans="5:62" ht="14.25" customHeight="1" x14ac:dyDescent="0.25">
      <c r="E25213" s="113"/>
      <c r="H25213" s="133"/>
      <c r="T25213" s="133"/>
      <c r="X25213" s="131"/>
      <c r="Y25213" s="133"/>
      <c r="AJ25213" s="133"/>
      <c r="AO25213" s="135"/>
      <c r="AP25213" s="135"/>
      <c r="BJ25213" s="136"/>
    </row>
    <row r="25214" spans="5:62" ht="14.25" customHeight="1" x14ac:dyDescent="0.25">
      <c r="E25214" s="113"/>
      <c r="H25214" s="133"/>
      <c r="T25214" s="133"/>
      <c r="X25214" s="131"/>
      <c r="Y25214" s="133"/>
      <c r="AJ25214" s="133"/>
      <c r="AO25214" s="135"/>
      <c r="AP25214" s="135"/>
      <c r="BJ25214" s="136"/>
    </row>
    <row r="25215" spans="5:62" ht="14.25" customHeight="1" x14ac:dyDescent="0.25">
      <c r="E25215" s="113"/>
      <c r="H25215" s="133"/>
      <c r="T25215" s="133"/>
      <c r="X25215" s="131"/>
      <c r="Y25215" s="133"/>
      <c r="AJ25215" s="133"/>
      <c r="AO25215" s="135"/>
      <c r="AP25215" s="135"/>
      <c r="BJ25215" s="136"/>
    </row>
    <row r="25216" spans="5:62" ht="14.25" customHeight="1" x14ac:dyDescent="0.25">
      <c r="E25216" s="113"/>
      <c r="H25216" s="133"/>
      <c r="T25216" s="133"/>
      <c r="X25216" s="131"/>
      <c r="Y25216" s="133"/>
      <c r="AJ25216" s="133"/>
      <c r="AO25216" s="135"/>
      <c r="AP25216" s="135"/>
      <c r="BJ25216" s="136"/>
    </row>
    <row r="25217" spans="5:62" ht="14.25" customHeight="1" x14ac:dyDescent="0.25">
      <c r="E25217" s="113"/>
      <c r="H25217" s="133"/>
      <c r="T25217" s="133"/>
      <c r="X25217" s="131"/>
      <c r="Y25217" s="133"/>
      <c r="AJ25217" s="133"/>
      <c r="AO25217" s="135"/>
      <c r="AP25217" s="135"/>
      <c r="BJ25217" s="136"/>
    </row>
    <row r="25218" spans="5:62" ht="14.25" customHeight="1" x14ac:dyDescent="0.25">
      <c r="E25218" s="113"/>
      <c r="H25218" s="133"/>
      <c r="T25218" s="133"/>
      <c r="X25218" s="131"/>
      <c r="Y25218" s="133"/>
      <c r="AJ25218" s="133"/>
      <c r="AO25218" s="135"/>
      <c r="AP25218" s="135"/>
      <c r="BJ25218" s="136"/>
    </row>
    <row r="25219" spans="5:62" ht="14.25" customHeight="1" x14ac:dyDescent="0.25">
      <c r="E25219" s="113"/>
      <c r="H25219" s="133"/>
      <c r="T25219" s="133"/>
      <c r="X25219" s="131"/>
      <c r="Y25219" s="133"/>
      <c r="AJ25219" s="133"/>
      <c r="AO25219" s="135"/>
      <c r="AP25219" s="135"/>
      <c r="BJ25219" s="136"/>
    </row>
    <row r="25220" spans="5:62" ht="14.25" customHeight="1" x14ac:dyDescent="0.25">
      <c r="E25220" s="113"/>
      <c r="H25220" s="133"/>
      <c r="T25220" s="133"/>
      <c r="X25220" s="131"/>
      <c r="Y25220" s="133"/>
      <c r="AJ25220" s="133"/>
      <c r="AO25220" s="135"/>
      <c r="AP25220" s="135"/>
      <c r="BJ25220" s="136"/>
    </row>
    <row r="25221" spans="5:62" ht="14.25" customHeight="1" x14ac:dyDescent="0.25">
      <c r="E25221" s="113"/>
      <c r="H25221" s="133"/>
      <c r="T25221" s="133"/>
      <c r="X25221" s="131"/>
      <c r="Y25221" s="133"/>
      <c r="AJ25221" s="133"/>
      <c r="AO25221" s="135"/>
      <c r="AP25221" s="135"/>
      <c r="BJ25221" s="136"/>
    </row>
    <row r="25222" spans="5:62" ht="14.25" customHeight="1" x14ac:dyDescent="0.25">
      <c r="E25222" s="113"/>
      <c r="H25222" s="133"/>
      <c r="T25222" s="133"/>
      <c r="X25222" s="131"/>
      <c r="Y25222" s="133"/>
      <c r="AJ25222" s="133"/>
      <c r="AO25222" s="135"/>
      <c r="AP25222" s="135"/>
      <c r="BJ25222" s="136"/>
    </row>
    <row r="25223" spans="5:62" ht="14.25" customHeight="1" x14ac:dyDescent="0.25">
      <c r="E25223" s="113"/>
      <c r="H25223" s="133"/>
      <c r="T25223" s="133"/>
      <c r="X25223" s="131"/>
      <c r="Y25223" s="133"/>
      <c r="AJ25223" s="133"/>
      <c r="AO25223" s="135"/>
      <c r="AP25223" s="135"/>
      <c r="BJ25223" s="136"/>
    </row>
    <row r="25224" spans="5:62" ht="14.25" customHeight="1" x14ac:dyDescent="0.25">
      <c r="E25224" s="113"/>
      <c r="H25224" s="133"/>
      <c r="T25224" s="133"/>
      <c r="X25224" s="131"/>
      <c r="Y25224" s="133"/>
      <c r="AJ25224" s="133"/>
      <c r="AO25224" s="135"/>
      <c r="AP25224" s="135"/>
      <c r="BJ25224" s="136"/>
    </row>
    <row r="25225" spans="5:62" ht="14.25" customHeight="1" x14ac:dyDescent="0.25">
      <c r="E25225" s="113"/>
      <c r="H25225" s="133"/>
      <c r="T25225" s="133"/>
      <c r="X25225" s="131"/>
      <c r="Y25225" s="133"/>
      <c r="AJ25225" s="133"/>
      <c r="AO25225" s="135"/>
      <c r="AP25225" s="135"/>
      <c r="BJ25225" s="136"/>
    </row>
    <row r="25226" spans="5:62" ht="14.25" customHeight="1" x14ac:dyDescent="0.25">
      <c r="E25226" s="113"/>
      <c r="H25226" s="133"/>
      <c r="T25226" s="133"/>
      <c r="X25226" s="131"/>
      <c r="Y25226" s="133"/>
      <c r="AJ25226" s="133"/>
      <c r="AO25226" s="135"/>
      <c r="AP25226" s="135"/>
      <c r="BJ25226" s="136"/>
    </row>
    <row r="25227" spans="5:62" ht="14.25" customHeight="1" x14ac:dyDescent="0.25">
      <c r="E25227" s="113"/>
      <c r="H25227" s="133"/>
      <c r="T25227" s="133"/>
      <c r="X25227" s="131"/>
      <c r="Y25227" s="133"/>
      <c r="AJ25227" s="133"/>
      <c r="AO25227" s="135"/>
      <c r="AP25227" s="135"/>
      <c r="BJ25227" s="136"/>
    </row>
    <row r="25228" spans="5:62" ht="14.25" customHeight="1" x14ac:dyDescent="0.25">
      <c r="E25228" s="113"/>
      <c r="H25228" s="133"/>
      <c r="T25228" s="133"/>
      <c r="X25228" s="131"/>
      <c r="Y25228" s="133"/>
      <c r="AJ25228" s="133"/>
      <c r="AO25228" s="135"/>
      <c r="AP25228" s="135"/>
      <c r="BJ25228" s="136"/>
    </row>
    <row r="25229" spans="5:62" ht="14.25" customHeight="1" x14ac:dyDescent="0.25">
      <c r="E25229" s="113"/>
      <c r="H25229" s="133"/>
      <c r="T25229" s="133"/>
      <c r="X25229" s="131"/>
      <c r="Y25229" s="133"/>
      <c r="AJ25229" s="133"/>
      <c r="AO25229" s="135"/>
      <c r="AP25229" s="135"/>
      <c r="BJ25229" s="136"/>
    </row>
    <row r="25230" spans="5:62" ht="14.25" customHeight="1" x14ac:dyDescent="0.25">
      <c r="E25230" s="113"/>
      <c r="H25230" s="133"/>
      <c r="T25230" s="133"/>
      <c r="X25230" s="131"/>
      <c r="Y25230" s="133"/>
      <c r="AJ25230" s="133"/>
      <c r="AO25230" s="135"/>
      <c r="AP25230" s="135"/>
      <c r="BJ25230" s="136"/>
    </row>
    <row r="25231" spans="5:62" ht="14.25" customHeight="1" x14ac:dyDescent="0.25">
      <c r="E25231" s="113"/>
      <c r="H25231" s="133"/>
      <c r="T25231" s="133"/>
      <c r="X25231" s="131"/>
      <c r="Y25231" s="133"/>
      <c r="AJ25231" s="133"/>
      <c r="AO25231" s="135"/>
      <c r="AP25231" s="135"/>
      <c r="BJ25231" s="136"/>
    </row>
    <row r="25232" spans="5:62" ht="14.25" customHeight="1" x14ac:dyDescent="0.25">
      <c r="E25232" s="113"/>
      <c r="H25232" s="133"/>
      <c r="T25232" s="133"/>
      <c r="X25232" s="131"/>
      <c r="Y25232" s="133"/>
      <c r="AJ25232" s="133"/>
      <c r="AO25232" s="135"/>
      <c r="AP25232" s="135"/>
      <c r="BJ25232" s="136"/>
    </row>
    <row r="25233" spans="5:62" ht="14.25" customHeight="1" x14ac:dyDescent="0.25">
      <c r="E25233" s="113"/>
      <c r="H25233" s="133"/>
      <c r="T25233" s="133"/>
      <c r="X25233" s="131"/>
      <c r="Y25233" s="133"/>
      <c r="AJ25233" s="133"/>
      <c r="AO25233" s="135"/>
      <c r="AP25233" s="135"/>
      <c r="BJ25233" s="136"/>
    </row>
    <row r="25234" spans="5:62" ht="14.25" customHeight="1" x14ac:dyDescent="0.25">
      <c r="E25234" s="113"/>
      <c r="H25234" s="133"/>
      <c r="T25234" s="133"/>
      <c r="X25234" s="131"/>
      <c r="Y25234" s="133"/>
      <c r="AJ25234" s="133"/>
      <c r="AO25234" s="135"/>
      <c r="AP25234" s="135"/>
      <c r="BJ25234" s="136"/>
    </row>
    <row r="25235" spans="5:62" ht="14.25" customHeight="1" x14ac:dyDescent="0.25">
      <c r="E25235" s="113"/>
      <c r="H25235" s="133"/>
      <c r="T25235" s="133"/>
      <c r="X25235" s="131"/>
      <c r="Y25235" s="133"/>
      <c r="AJ25235" s="133"/>
      <c r="AO25235" s="135"/>
      <c r="AP25235" s="135"/>
      <c r="BJ25235" s="136"/>
    </row>
    <row r="25236" spans="5:62" ht="14.25" customHeight="1" x14ac:dyDescent="0.25">
      <c r="E25236" s="113"/>
      <c r="H25236" s="133"/>
      <c r="T25236" s="133"/>
      <c r="X25236" s="131"/>
      <c r="Y25236" s="133"/>
      <c r="AJ25236" s="133"/>
      <c r="AO25236" s="135"/>
      <c r="AP25236" s="135"/>
      <c r="BJ25236" s="136"/>
    </row>
    <row r="25237" spans="5:62" ht="14.25" customHeight="1" x14ac:dyDescent="0.25">
      <c r="E25237" s="113"/>
      <c r="H25237" s="133"/>
      <c r="T25237" s="133"/>
      <c r="X25237" s="131"/>
      <c r="Y25237" s="133"/>
      <c r="AJ25237" s="133"/>
      <c r="AO25237" s="135"/>
      <c r="AP25237" s="135"/>
      <c r="BJ25237" s="136"/>
    </row>
    <row r="25238" spans="5:62" ht="14.25" customHeight="1" x14ac:dyDescent="0.25">
      <c r="E25238" s="113"/>
      <c r="H25238" s="133"/>
      <c r="T25238" s="133"/>
      <c r="X25238" s="131"/>
      <c r="Y25238" s="133"/>
      <c r="AJ25238" s="133"/>
      <c r="AO25238" s="135"/>
      <c r="AP25238" s="135"/>
      <c r="BJ25238" s="136"/>
    </row>
    <row r="25239" spans="5:62" ht="14.25" customHeight="1" x14ac:dyDescent="0.25">
      <c r="E25239" s="113"/>
      <c r="H25239" s="133"/>
      <c r="T25239" s="133"/>
      <c r="X25239" s="131"/>
      <c r="Y25239" s="133"/>
      <c r="AJ25239" s="133"/>
      <c r="AO25239" s="135"/>
      <c r="AP25239" s="135"/>
      <c r="BJ25239" s="136"/>
    </row>
    <row r="25240" spans="5:62" ht="14.25" customHeight="1" x14ac:dyDescent="0.25">
      <c r="E25240" s="113"/>
      <c r="H25240" s="133"/>
      <c r="T25240" s="133"/>
      <c r="X25240" s="131"/>
      <c r="Y25240" s="133"/>
      <c r="AJ25240" s="133"/>
      <c r="AO25240" s="135"/>
      <c r="AP25240" s="135"/>
      <c r="BJ25240" s="136"/>
    </row>
    <row r="25241" spans="5:62" ht="14.25" customHeight="1" x14ac:dyDescent="0.25">
      <c r="E25241" s="113"/>
      <c r="H25241" s="133"/>
      <c r="T25241" s="133"/>
      <c r="X25241" s="131"/>
      <c r="Y25241" s="133"/>
      <c r="AJ25241" s="133"/>
      <c r="AO25241" s="135"/>
      <c r="AP25241" s="135"/>
      <c r="BJ25241" s="136"/>
    </row>
    <row r="25242" spans="5:62" ht="14.25" customHeight="1" x14ac:dyDescent="0.25">
      <c r="E25242" s="113"/>
      <c r="H25242" s="133"/>
      <c r="T25242" s="133"/>
      <c r="X25242" s="131"/>
      <c r="Y25242" s="133"/>
      <c r="AJ25242" s="133"/>
      <c r="AO25242" s="135"/>
      <c r="AP25242" s="135"/>
      <c r="BJ25242" s="136"/>
    </row>
    <row r="25243" spans="5:62" ht="14.25" customHeight="1" x14ac:dyDescent="0.25">
      <c r="E25243" s="113"/>
      <c r="H25243" s="133"/>
      <c r="T25243" s="133"/>
      <c r="X25243" s="131"/>
      <c r="Y25243" s="133"/>
      <c r="AJ25243" s="133"/>
      <c r="AO25243" s="135"/>
      <c r="AP25243" s="135"/>
      <c r="BJ25243" s="136"/>
    </row>
    <row r="25244" spans="5:62" ht="14.25" customHeight="1" x14ac:dyDescent="0.25">
      <c r="E25244" s="113"/>
      <c r="H25244" s="133"/>
      <c r="T25244" s="133"/>
      <c r="X25244" s="131"/>
      <c r="Y25244" s="133"/>
      <c r="AJ25244" s="133"/>
      <c r="AO25244" s="135"/>
      <c r="AP25244" s="135"/>
      <c r="BJ25244" s="136"/>
    </row>
    <row r="25245" spans="5:62" ht="14.25" customHeight="1" x14ac:dyDescent="0.25">
      <c r="E25245" s="113"/>
      <c r="H25245" s="133"/>
      <c r="T25245" s="133"/>
      <c r="X25245" s="131"/>
      <c r="Y25245" s="133"/>
      <c r="AJ25245" s="133"/>
      <c r="AO25245" s="135"/>
      <c r="AP25245" s="135"/>
      <c r="BJ25245" s="136"/>
    </row>
    <row r="25246" spans="5:62" ht="14.25" customHeight="1" x14ac:dyDescent="0.25">
      <c r="E25246" s="113"/>
      <c r="H25246" s="133"/>
      <c r="T25246" s="133"/>
      <c r="X25246" s="131"/>
      <c r="Y25246" s="133"/>
      <c r="AJ25246" s="133"/>
      <c r="AO25246" s="135"/>
      <c r="AP25246" s="135"/>
      <c r="BJ25246" s="136"/>
    </row>
    <row r="25247" spans="5:62" ht="14.25" customHeight="1" x14ac:dyDescent="0.25">
      <c r="E25247" s="113"/>
      <c r="H25247" s="133"/>
      <c r="T25247" s="133"/>
      <c r="X25247" s="131"/>
      <c r="Y25247" s="133"/>
      <c r="AJ25247" s="133"/>
      <c r="AO25247" s="135"/>
      <c r="AP25247" s="135"/>
      <c r="BJ25247" s="136"/>
    </row>
    <row r="25248" spans="5:62" ht="14.25" customHeight="1" x14ac:dyDescent="0.25">
      <c r="E25248" s="113"/>
      <c r="H25248" s="133"/>
      <c r="T25248" s="133"/>
      <c r="X25248" s="131"/>
      <c r="Y25248" s="133"/>
      <c r="AJ25248" s="133"/>
      <c r="AO25248" s="135"/>
      <c r="AP25248" s="135"/>
      <c r="BJ25248" s="136"/>
    </row>
    <row r="25249" spans="5:62" ht="14.25" customHeight="1" x14ac:dyDescent="0.25">
      <c r="E25249" s="113"/>
      <c r="H25249" s="133"/>
      <c r="T25249" s="133"/>
      <c r="X25249" s="131"/>
      <c r="Y25249" s="133"/>
      <c r="AJ25249" s="133"/>
      <c r="AO25249" s="135"/>
      <c r="AP25249" s="135"/>
      <c r="BJ25249" s="136"/>
    </row>
    <row r="25250" spans="5:62" ht="14.25" customHeight="1" x14ac:dyDescent="0.25">
      <c r="E25250" s="113"/>
      <c r="H25250" s="133"/>
      <c r="T25250" s="133"/>
      <c r="X25250" s="131"/>
      <c r="Y25250" s="133"/>
      <c r="AJ25250" s="133"/>
      <c r="AO25250" s="135"/>
      <c r="AP25250" s="135"/>
      <c r="BJ25250" s="136"/>
    </row>
    <row r="25251" spans="5:62" ht="14.25" customHeight="1" x14ac:dyDescent="0.25">
      <c r="E25251" s="113"/>
      <c r="H25251" s="133"/>
      <c r="T25251" s="133"/>
      <c r="X25251" s="131"/>
      <c r="Y25251" s="133"/>
      <c r="AJ25251" s="133"/>
      <c r="AO25251" s="135"/>
      <c r="AP25251" s="135"/>
      <c r="BJ25251" s="136"/>
    </row>
    <row r="25252" spans="5:62" ht="14.25" customHeight="1" x14ac:dyDescent="0.25">
      <c r="E25252" s="113"/>
      <c r="H25252" s="133"/>
      <c r="T25252" s="133"/>
      <c r="X25252" s="131"/>
      <c r="Y25252" s="133"/>
      <c r="AJ25252" s="133"/>
      <c r="AO25252" s="135"/>
      <c r="AP25252" s="135"/>
      <c r="BJ25252" s="136"/>
    </row>
    <row r="25253" spans="5:62" ht="14.25" customHeight="1" x14ac:dyDescent="0.25">
      <c r="E25253" s="113"/>
      <c r="H25253" s="133"/>
      <c r="T25253" s="133"/>
      <c r="X25253" s="131"/>
      <c r="Y25253" s="133"/>
      <c r="AJ25253" s="133"/>
      <c r="AO25253" s="135"/>
      <c r="AP25253" s="135"/>
      <c r="BJ25253" s="136"/>
    </row>
    <row r="25254" spans="5:62" ht="14.25" customHeight="1" x14ac:dyDescent="0.25">
      <c r="E25254" s="113"/>
      <c r="H25254" s="133"/>
      <c r="T25254" s="133"/>
      <c r="X25254" s="131"/>
      <c r="Y25254" s="133"/>
      <c r="AJ25254" s="133"/>
      <c r="AO25254" s="135"/>
      <c r="AP25254" s="135"/>
      <c r="BJ25254" s="136"/>
    </row>
    <row r="25255" spans="5:62" ht="14.25" customHeight="1" x14ac:dyDescent="0.25">
      <c r="E25255" s="113"/>
      <c r="H25255" s="133"/>
      <c r="T25255" s="133"/>
      <c r="X25255" s="131"/>
      <c r="Y25255" s="133"/>
      <c r="AJ25255" s="133"/>
      <c r="AO25255" s="135"/>
      <c r="AP25255" s="135"/>
      <c r="BJ25255" s="136"/>
    </row>
    <row r="25256" spans="5:62" ht="14.25" customHeight="1" x14ac:dyDescent="0.25">
      <c r="E25256" s="113"/>
      <c r="H25256" s="133"/>
      <c r="T25256" s="133"/>
      <c r="X25256" s="131"/>
      <c r="Y25256" s="133"/>
      <c r="AJ25256" s="133"/>
      <c r="AO25256" s="135"/>
      <c r="AP25256" s="135"/>
      <c r="BJ25256" s="136"/>
    </row>
    <row r="25257" spans="5:62" ht="14.25" customHeight="1" x14ac:dyDescent="0.25">
      <c r="E25257" s="113"/>
      <c r="H25257" s="133"/>
      <c r="T25257" s="133"/>
      <c r="X25257" s="131"/>
      <c r="Y25257" s="133"/>
      <c r="AJ25257" s="133"/>
      <c r="AO25257" s="135"/>
      <c r="AP25257" s="135"/>
      <c r="BJ25257" s="136"/>
    </row>
    <row r="25258" spans="5:62" ht="14.25" customHeight="1" x14ac:dyDescent="0.25">
      <c r="E25258" s="113"/>
      <c r="H25258" s="133"/>
      <c r="T25258" s="133"/>
      <c r="X25258" s="131"/>
      <c r="Y25258" s="133"/>
      <c r="AJ25258" s="133"/>
      <c r="AO25258" s="135"/>
      <c r="AP25258" s="135"/>
      <c r="BJ25258" s="136"/>
    </row>
    <row r="25259" spans="5:62" ht="14.25" customHeight="1" x14ac:dyDescent="0.25">
      <c r="E25259" s="113"/>
      <c r="H25259" s="133"/>
      <c r="T25259" s="133"/>
      <c r="X25259" s="131"/>
      <c r="Y25259" s="133"/>
      <c r="AJ25259" s="133"/>
      <c r="AO25259" s="135"/>
      <c r="AP25259" s="135"/>
      <c r="BJ25259" s="136"/>
    </row>
    <row r="25260" spans="5:62" ht="14.25" customHeight="1" x14ac:dyDescent="0.25">
      <c r="E25260" s="113"/>
      <c r="H25260" s="133"/>
      <c r="T25260" s="133"/>
      <c r="X25260" s="131"/>
      <c r="Y25260" s="133"/>
      <c r="AJ25260" s="133"/>
      <c r="AO25260" s="135"/>
      <c r="AP25260" s="135"/>
      <c r="BJ25260" s="136"/>
    </row>
    <row r="25261" spans="5:62" ht="14.25" customHeight="1" x14ac:dyDescent="0.25">
      <c r="E25261" s="113"/>
      <c r="H25261" s="133"/>
      <c r="T25261" s="133"/>
      <c r="X25261" s="131"/>
      <c r="Y25261" s="133"/>
      <c r="AJ25261" s="133"/>
      <c r="AO25261" s="135"/>
      <c r="AP25261" s="135"/>
      <c r="BJ25261" s="136"/>
    </row>
    <row r="25262" spans="5:62" ht="14.25" customHeight="1" x14ac:dyDescent="0.25">
      <c r="E25262" s="113"/>
      <c r="H25262" s="133"/>
      <c r="T25262" s="133"/>
      <c r="X25262" s="131"/>
      <c r="Y25262" s="133"/>
      <c r="AJ25262" s="133"/>
      <c r="AO25262" s="135"/>
      <c r="AP25262" s="135"/>
      <c r="BJ25262" s="136"/>
    </row>
    <row r="25263" spans="5:62" ht="14.25" customHeight="1" x14ac:dyDescent="0.25">
      <c r="E25263" s="113"/>
      <c r="H25263" s="133"/>
      <c r="T25263" s="133"/>
      <c r="X25263" s="131"/>
      <c r="Y25263" s="133"/>
      <c r="AJ25263" s="133"/>
      <c r="AO25263" s="135"/>
      <c r="AP25263" s="135"/>
      <c r="BJ25263" s="136"/>
    </row>
    <row r="25264" spans="5:62" ht="14.25" customHeight="1" x14ac:dyDescent="0.25">
      <c r="E25264" s="113"/>
      <c r="H25264" s="133"/>
      <c r="T25264" s="133"/>
      <c r="X25264" s="131"/>
      <c r="Y25264" s="133"/>
      <c r="AJ25264" s="133"/>
      <c r="AO25264" s="135"/>
      <c r="AP25264" s="135"/>
      <c r="BJ25264" s="136"/>
    </row>
    <row r="25265" spans="5:62" ht="14.25" customHeight="1" x14ac:dyDescent="0.25">
      <c r="E25265" s="113"/>
      <c r="H25265" s="133"/>
      <c r="T25265" s="133"/>
      <c r="X25265" s="131"/>
      <c r="Y25265" s="133"/>
      <c r="AJ25265" s="133"/>
      <c r="AO25265" s="135"/>
      <c r="AP25265" s="135"/>
      <c r="BJ25265" s="136"/>
    </row>
    <row r="25266" spans="5:62" ht="14.25" customHeight="1" x14ac:dyDescent="0.25">
      <c r="E25266" s="113"/>
      <c r="H25266" s="133"/>
      <c r="T25266" s="133"/>
      <c r="X25266" s="131"/>
      <c r="Y25266" s="133"/>
      <c r="AJ25266" s="133"/>
      <c r="AO25266" s="135"/>
      <c r="AP25266" s="135"/>
      <c r="BJ25266" s="136"/>
    </row>
    <row r="25267" spans="5:62" ht="14.25" customHeight="1" x14ac:dyDescent="0.25">
      <c r="E25267" s="113"/>
      <c r="H25267" s="133"/>
      <c r="T25267" s="133"/>
      <c r="X25267" s="131"/>
      <c r="Y25267" s="133"/>
      <c r="AJ25267" s="133"/>
      <c r="AO25267" s="135"/>
      <c r="AP25267" s="135"/>
      <c r="BJ25267" s="136"/>
    </row>
    <row r="25268" spans="5:62" ht="14.25" customHeight="1" x14ac:dyDescent="0.25">
      <c r="E25268" s="113"/>
      <c r="H25268" s="133"/>
      <c r="T25268" s="133"/>
      <c r="X25268" s="131"/>
      <c r="Y25268" s="133"/>
      <c r="AJ25268" s="133"/>
      <c r="AO25268" s="135"/>
      <c r="AP25268" s="135"/>
      <c r="BJ25268" s="136"/>
    </row>
    <row r="25269" spans="5:62" ht="14.25" customHeight="1" x14ac:dyDescent="0.25">
      <c r="E25269" s="113"/>
      <c r="H25269" s="133"/>
      <c r="T25269" s="133"/>
      <c r="X25269" s="131"/>
      <c r="Y25269" s="133"/>
      <c r="AJ25269" s="133"/>
      <c r="AO25269" s="135"/>
      <c r="AP25269" s="135"/>
      <c r="BJ25269" s="136"/>
    </row>
    <row r="25270" spans="5:62" ht="14.25" customHeight="1" x14ac:dyDescent="0.25">
      <c r="E25270" s="113"/>
      <c r="H25270" s="133"/>
      <c r="T25270" s="133"/>
      <c r="X25270" s="131"/>
      <c r="Y25270" s="133"/>
      <c r="AJ25270" s="133"/>
      <c r="AO25270" s="135"/>
      <c r="AP25270" s="135"/>
      <c r="BJ25270" s="136"/>
    </row>
    <row r="25271" spans="5:62" ht="14.25" customHeight="1" x14ac:dyDescent="0.25">
      <c r="E25271" s="113"/>
      <c r="H25271" s="133"/>
      <c r="T25271" s="133"/>
      <c r="X25271" s="131"/>
      <c r="Y25271" s="133"/>
      <c r="AJ25271" s="133"/>
      <c r="AO25271" s="135"/>
      <c r="AP25271" s="135"/>
      <c r="BJ25271" s="136"/>
    </row>
    <row r="25272" spans="5:62" ht="14.25" customHeight="1" x14ac:dyDescent="0.25">
      <c r="E25272" s="113"/>
      <c r="H25272" s="133"/>
      <c r="T25272" s="133"/>
      <c r="X25272" s="131"/>
      <c r="Y25272" s="133"/>
      <c r="AJ25272" s="133"/>
      <c r="AO25272" s="135"/>
      <c r="AP25272" s="135"/>
      <c r="BJ25272" s="136"/>
    </row>
    <row r="25273" spans="5:62" ht="14.25" customHeight="1" x14ac:dyDescent="0.25">
      <c r="E25273" s="113"/>
      <c r="H25273" s="133"/>
      <c r="T25273" s="133"/>
      <c r="X25273" s="131"/>
      <c r="Y25273" s="133"/>
      <c r="AJ25273" s="133"/>
      <c r="AO25273" s="135"/>
      <c r="AP25273" s="135"/>
      <c r="BJ25273" s="136"/>
    </row>
    <row r="25274" spans="5:62" ht="14.25" customHeight="1" x14ac:dyDescent="0.25">
      <c r="E25274" s="113"/>
      <c r="H25274" s="133"/>
      <c r="T25274" s="133"/>
      <c r="X25274" s="131"/>
      <c r="Y25274" s="133"/>
      <c r="AJ25274" s="133"/>
      <c r="AO25274" s="135"/>
      <c r="AP25274" s="135"/>
      <c r="BJ25274" s="136"/>
    </row>
    <row r="25275" spans="5:62" ht="14.25" customHeight="1" x14ac:dyDescent="0.25">
      <c r="E25275" s="113"/>
      <c r="H25275" s="133"/>
      <c r="T25275" s="133"/>
      <c r="X25275" s="131"/>
      <c r="Y25275" s="133"/>
      <c r="AJ25275" s="133"/>
      <c r="AO25275" s="135"/>
      <c r="AP25275" s="135"/>
      <c r="BJ25275" s="136"/>
    </row>
    <row r="25276" spans="5:62" ht="14.25" customHeight="1" x14ac:dyDescent="0.25">
      <c r="E25276" s="113"/>
      <c r="H25276" s="133"/>
      <c r="T25276" s="133"/>
      <c r="X25276" s="131"/>
      <c r="Y25276" s="133"/>
      <c r="AJ25276" s="133"/>
      <c r="AO25276" s="135"/>
      <c r="AP25276" s="135"/>
      <c r="BJ25276" s="136"/>
    </row>
    <row r="25277" spans="5:62" ht="14.25" customHeight="1" x14ac:dyDescent="0.25">
      <c r="E25277" s="113"/>
      <c r="H25277" s="133"/>
      <c r="T25277" s="133"/>
      <c r="X25277" s="131"/>
      <c r="Y25277" s="133"/>
      <c r="AJ25277" s="133"/>
      <c r="AO25277" s="135"/>
      <c r="AP25277" s="135"/>
      <c r="BJ25277" s="136"/>
    </row>
    <row r="25278" spans="5:62" ht="14.25" customHeight="1" x14ac:dyDescent="0.25">
      <c r="E25278" s="113"/>
      <c r="H25278" s="133"/>
      <c r="T25278" s="133"/>
      <c r="X25278" s="131"/>
      <c r="Y25278" s="133"/>
      <c r="AJ25278" s="133"/>
      <c r="AO25278" s="135"/>
      <c r="AP25278" s="135"/>
      <c r="BJ25278" s="136"/>
    </row>
    <row r="25279" spans="5:62" ht="14.25" customHeight="1" x14ac:dyDescent="0.25">
      <c r="E25279" s="113"/>
      <c r="H25279" s="133"/>
      <c r="T25279" s="133"/>
      <c r="X25279" s="131"/>
      <c r="Y25279" s="133"/>
      <c r="AJ25279" s="133"/>
      <c r="AO25279" s="135"/>
      <c r="AP25279" s="135"/>
      <c r="BJ25279" s="136"/>
    </row>
    <row r="25280" spans="5:62" ht="14.25" customHeight="1" x14ac:dyDescent="0.25">
      <c r="E25280" s="113"/>
      <c r="H25280" s="133"/>
      <c r="T25280" s="133"/>
      <c r="X25280" s="131"/>
      <c r="Y25280" s="133"/>
      <c r="AJ25280" s="133"/>
      <c r="AO25280" s="135"/>
      <c r="AP25280" s="135"/>
      <c r="BJ25280" s="136"/>
    </row>
    <row r="25281" spans="5:62" ht="14.25" customHeight="1" x14ac:dyDescent="0.25">
      <c r="E25281" s="113"/>
      <c r="H25281" s="133"/>
      <c r="T25281" s="133"/>
      <c r="X25281" s="131"/>
      <c r="Y25281" s="133"/>
      <c r="AJ25281" s="133"/>
      <c r="AO25281" s="135"/>
      <c r="AP25281" s="135"/>
      <c r="BJ25281" s="136"/>
    </row>
    <row r="25282" spans="5:62" ht="14.25" customHeight="1" x14ac:dyDescent="0.25">
      <c r="E25282" s="113"/>
      <c r="H25282" s="133"/>
      <c r="T25282" s="133"/>
      <c r="X25282" s="131"/>
      <c r="Y25282" s="133"/>
      <c r="AJ25282" s="133"/>
      <c r="AO25282" s="135"/>
      <c r="AP25282" s="135"/>
      <c r="BJ25282" s="136"/>
    </row>
    <row r="25283" spans="5:62" ht="14.25" customHeight="1" x14ac:dyDescent="0.25">
      <c r="E25283" s="113"/>
      <c r="H25283" s="133"/>
      <c r="T25283" s="133"/>
      <c r="X25283" s="131"/>
      <c r="Y25283" s="133"/>
      <c r="AJ25283" s="133"/>
      <c r="AO25283" s="135"/>
      <c r="AP25283" s="135"/>
      <c r="BJ25283" s="136"/>
    </row>
    <row r="25284" spans="5:62" ht="14.25" customHeight="1" x14ac:dyDescent="0.25">
      <c r="E25284" s="113"/>
      <c r="H25284" s="133"/>
      <c r="T25284" s="133"/>
      <c r="X25284" s="131"/>
      <c r="Y25284" s="133"/>
      <c r="AJ25284" s="133"/>
      <c r="AO25284" s="135"/>
      <c r="AP25284" s="135"/>
      <c r="BJ25284" s="136"/>
    </row>
    <row r="25285" spans="5:62" ht="14.25" customHeight="1" x14ac:dyDescent="0.25">
      <c r="E25285" s="113"/>
      <c r="H25285" s="133"/>
      <c r="T25285" s="133"/>
      <c r="X25285" s="131"/>
      <c r="Y25285" s="133"/>
      <c r="AJ25285" s="133"/>
      <c r="AO25285" s="135"/>
      <c r="AP25285" s="135"/>
      <c r="BJ25285" s="136"/>
    </row>
    <row r="25286" spans="5:62" ht="14.25" customHeight="1" x14ac:dyDescent="0.25">
      <c r="E25286" s="113"/>
      <c r="H25286" s="133"/>
      <c r="T25286" s="133"/>
      <c r="X25286" s="131"/>
      <c r="Y25286" s="133"/>
      <c r="AJ25286" s="133"/>
      <c r="AO25286" s="135"/>
      <c r="AP25286" s="135"/>
      <c r="BJ25286" s="136"/>
    </row>
    <row r="25287" spans="5:62" ht="14.25" customHeight="1" x14ac:dyDescent="0.25">
      <c r="E25287" s="113"/>
      <c r="H25287" s="133"/>
      <c r="T25287" s="133"/>
      <c r="X25287" s="131"/>
      <c r="Y25287" s="133"/>
      <c r="AJ25287" s="133"/>
      <c r="AO25287" s="135"/>
      <c r="AP25287" s="135"/>
      <c r="BJ25287" s="136"/>
    </row>
    <row r="25288" spans="5:62" ht="14.25" customHeight="1" x14ac:dyDescent="0.25">
      <c r="E25288" s="113"/>
      <c r="H25288" s="133"/>
      <c r="T25288" s="133"/>
      <c r="X25288" s="131"/>
      <c r="Y25288" s="133"/>
      <c r="AJ25288" s="133"/>
      <c r="AO25288" s="135"/>
      <c r="AP25288" s="135"/>
      <c r="BJ25288" s="136"/>
    </row>
    <row r="25289" spans="5:62" ht="14.25" customHeight="1" x14ac:dyDescent="0.25">
      <c r="E25289" s="113"/>
      <c r="H25289" s="133"/>
      <c r="T25289" s="133"/>
      <c r="X25289" s="131"/>
      <c r="Y25289" s="133"/>
      <c r="AJ25289" s="133"/>
      <c r="AO25289" s="135"/>
      <c r="AP25289" s="135"/>
      <c r="BJ25289" s="136"/>
    </row>
    <row r="25290" spans="5:62" ht="14.25" customHeight="1" x14ac:dyDescent="0.25">
      <c r="E25290" s="113"/>
      <c r="H25290" s="133"/>
      <c r="T25290" s="133"/>
      <c r="X25290" s="131"/>
      <c r="Y25290" s="133"/>
      <c r="AJ25290" s="133"/>
      <c r="AO25290" s="135"/>
      <c r="AP25290" s="135"/>
      <c r="BJ25290" s="136"/>
    </row>
    <row r="25291" spans="5:62" ht="14.25" customHeight="1" x14ac:dyDescent="0.25">
      <c r="E25291" s="113"/>
      <c r="H25291" s="133"/>
      <c r="T25291" s="133"/>
      <c r="X25291" s="131"/>
      <c r="Y25291" s="133"/>
      <c r="AJ25291" s="133"/>
      <c r="AO25291" s="135"/>
      <c r="AP25291" s="135"/>
      <c r="BJ25291" s="136"/>
    </row>
    <row r="25292" spans="5:62" ht="14.25" customHeight="1" x14ac:dyDescent="0.25">
      <c r="E25292" s="113"/>
      <c r="H25292" s="133"/>
      <c r="T25292" s="133"/>
      <c r="X25292" s="131"/>
      <c r="Y25292" s="133"/>
      <c r="AJ25292" s="133"/>
      <c r="AO25292" s="135"/>
      <c r="AP25292" s="135"/>
      <c r="BJ25292" s="136"/>
    </row>
    <row r="25293" spans="5:62" ht="14.25" customHeight="1" x14ac:dyDescent="0.25">
      <c r="E25293" s="113"/>
      <c r="H25293" s="133"/>
      <c r="T25293" s="133"/>
      <c r="X25293" s="131"/>
      <c r="Y25293" s="133"/>
      <c r="AJ25293" s="133"/>
      <c r="AO25293" s="135"/>
      <c r="AP25293" s="135"/>
      <c r="BJ25293" s="136"/>
    </row>
    <row r="25294" spans="5:62" ht="14.25" customHeight="1" x14ac:dyDescent="0.25">
      <c r="E25294" s="113"/>
      <c r="H25294" s="133"/>
      <c r="T25294" s="133"/>
      <c r="X25294" s="131"/>
      <c r="Y25294" s="133"/>
      <c r="AJ25294" s="133"/>
      <c r="AO25294" s="135"/>
      <c r="AP25294" s="135"/>
      <c r="BJ25294" s="136"/>
    </row>
    <row r="25295" spans="5:62" ht="14.25" customHeight="1" x14ac:dyDescent="0.25">
      <c r="E25295" s="113"/>
      <c r="H25295" s="133"/>
      <c r="T25295" s="133"/>
      <c r="X25295" s="131"/>
      <c r="Y25295" s="133"/>
      <c r="AJ25295" s="133"/>
      <c r="AO25295" s="135"/>
      <c r="AP25295" s="135"/>
      <c r="BJ25295" s="136"/>
    </row>
    <row r="25296" spans="5:62" ht="14.25" customHeight="1" x14ac:dyDescent="0.25">
      <c r="E25296" s="113"/>
      <c r="H25296" s="133"/>
      <c r="T25296" s="133"/>
      <c r="X25296" s="131"/>
      <c r="Y25296" s="133"/>
      <c r="AJ25296" s="133"/>
      <c r="AO25296" s="135"/>
      <c r="AP25296" s="135"/>
      <c r="BJ25296" s="136"/>
    </row>
    <row r="25297" spans="5:62" ht="14.25" customHeight="1" x14ac:dyDescent="0.25">
      <c r="E25297" s="113"/>
      <c r="H25297" s="133"/>
      <c r="T25297" s="133"/>
      <c r="X25297" s="131"/>
      <c r="Y25297" s="133"/>
      <c r="AJ25297" s="133"/>
      <c r="AO25297" s="135"/>
      <c r="AP25297" s="135"/>
      <c r="BJ25297" s="136"/>
    </row>
    <row r="25298" spans="5:62" ht="14.25" customHeight="1" x14ac:dyDescent="0.25">
      <c r="E25298" s="113"/>
      <c r="H25298" s="133"/>
      <c r="T25298" s="133"/>
      <c r="X25298" s="131"/>
      <c r="Y25298" s="133"/>
      <c r="AJ25298" s="133"/>
      <c r="AO25298" s="135"/>
      <c r="AP25298" s="135"/>
      <c r="BJ25298" s="136"/>
    </row>
    <row r="25299" spans="5:62" ht="14.25" customHeight="1" x14ac:dyDescent="0.25">
      <c r="E25299" s="113"/>
      <c r="H25299" s="133"/>
      <c r="T25299" s="133"/>
      <c r="X25299" s="131"/>
      <c r="Y25299" s="133"/>
      <c r="AJ25299" s="133"/>
      <c r="AO25299" s="135"/>
      <c r="AP25299" s="135"/>
      <c r="BJ25299" s="136"/>
    </row>
    <row r="25300" spans="5:62" ht="14.25" customHeight="1" x14ac:dyDescent="0.25">
      <c r="E25300" s="113"/>
      <c r="H25300" s="133"/>
      <c r="T25300" s="133"/>
      <c r="X25300" s="131"/>
      <c r="Y25300" s="133"/>
      <c r="AJ25300" s="133"/>
      <c r="AO25300" s="135"/>
      <c r="AP25300" s="135"/>
      <c r="BJ25300" s="136"/>
    </row>
    <row r="25301" spans="5:62" ht="14.25" customHeight="1" x14ac:dyDescent="0.25">
      <c r="E25301" s="113"/>
      <c r="H25301" s="133"/>
      <c r="T25301" s="133"/>
      <c r="X25301" s="131"/>
      <c r="Y25301" s="133"/>
      <c r="AJ25301" s="133"/>
      <c r="AO25301" s="135"/>
      <c r="AP25301" s="135"/>
      <c r="BJ25301" s="136"/>
    </row>
    <row r="25302" spans="5:62" ht="14.25" customHeight="1" x14ac:dyDescent="0.25">
      <c r="E25302" s="113"/>
      <c r="H25302" s="133"/>
      <c r="T25302" s="133"/>
      <c r="X25302" s="131"/>
      <c r="Y25302" s="133"/>
      <c r="AJ25302" s="133"/>
      <c r="AO25302" s="135"/>
      <c r="AP25302" s="135"/>
      <c r="BJ25302" s="136"/>
    </row>
    <row r="25303" spans="5:62" ht="14.25" customHeight="1" x14ac:dyDescent="0.25">
      <c r="E25303" s="113"/>
      <c r="H25303" s="133"/>
      <c r="T25303" s="133"/>
      <c r="X25303" s="131"/>
      <c r="Y25303" s="133"/>
      <c r="AJ25303" s="133"/>
      <c r="AO25303" s="135"/>
      <c r="AP25303" s="135"/>
      <c r="BJ25303" s="136"/>
    </row>
    <row r="25304" spans="5:62" ht="14.25" customHeight="1" x14ac:dyDescent="0.25">
      <c r="E25304" s="113"/>
      <c r="H25304" s="133"/>
      <c r="T25304" s="133"/>
      <c r="X25304" s="131"/>
      <c r="Y25304" s="133"/>
      <c r="AJ25304" s="133"/>
      <c r="AO25304" s="135"/>
      <c r="AP25304" s="135"/>
      <c r="BJ25304" s="136"/>
    </row>
    <row r="25305" spans="5:62" ht="14.25" customHeight="1" x14ac:dyDescent="0.25">
      <c r="E25305" s="113"/>
      <c r="H25305" s="133"/>
      <c r="T25305" s="133"/>
      <c r="X25305" s="131"/>
      <c r="Y25305" s="133"/>
      <c r="AJ25305" s="133"/>
      <c r="AO25305" s="135"/>
      <c r="AP25305" s="135"/>
      <c r="BJ25305" s="136"/>
    </row>
    <row r="25306" spans="5:62" ht="14.25" customHeight="1" x14ac:dyDescent="0.25">
      <c r="E25306" s="113"/>
      <c r="H25306" s="133"/>
      <c r="T25306" s="133"/>
      <c r="X25306" s="131"/>
      <c r="Y25306" s="133"/>
      <c r="AJ25306" s="133"/>
      <c r="AO25306" s="135"/>
      <c r="AP25306" s="135"/>
      <c r="BJ25306" s="136"/>
    </row>
    <row r="25307" spans="5:62" ht="14.25" customHeight="1" x14ac:dyDescent="0.25">
      <c r="E25307" s="113"/>
      <c r="H25307" s="133"/>
      <c r="T25307" s="133"/>
      <c r="X25307" s="131"/>
      <c r="Y25307" s="133"/>
      <c r="AJ25307" s="133"/>
      <c r="AO25307" s="135"/>
      <c r="AP25307" s="135"/>
      <c r="BJ25307" s="136"/>
    </row>
    <row r="25308" spans="5:62" ht="14.25" customHeight="1" x14ac:dyDescent="0.25">
      <c r="E25308" s="113"/>
      <c r="H25308" s="133"/>
      <c r="T25308" s="133"/>
      <c r="X25308" s="131"/>
      <c r="Y25308" s="133"/>
      <c r="AJ25308" s="133"/>
      <c r="AO25308" s="135"/>
      <c r="AP25308" s="135"/>
      <c r="BJ25308" s="136"/>
    </row>
    <row r="25309" spans="5:62" ht="14.25" customHeight="1" x14ac:dyDescent="0.25">
      <c r="E25309" s="113"/>
      <c r="H25309" s="133"/>
      <c r="T25309" s="133"/>
      <c r="X25309" s="131"/>
      <c r="Y25309" s="133"/>
      <c r="AJ25309" s="133"/>
      <c r="AO25309" s="135"/>
      <c r="AP25309" s="135"/>
      <c r="BJ25309" s="136"/>
    </row>
    <row r="25310" spans="5:62" ht="14.25" customHeight="1" x14ac:dyDescent="0.25">
      <c r="E25310" s="113"/>
      <c r="H25310" s="133"/>
      <c r="T25310" s="133"/>
      <c r="X25310" s="131"/>
      <c r="Y25310" s="133"/>
      <c r="AJ25310" s="133"/>
      <c r="AO25310" s="135"/>
      <c r="AP25310" s="135"/>
      <c r="BJ25310" s="136"/>
    </row>
    <row r="25311" spans="5:62" ht="14.25" customHeight="1" x14ac:dyDescent="0.25">
      <c r="E25311" s="113"/>
      <c r="H25311" s="133"/>
      <c r="T25311" s="133"/>
      <c r="X25311" s="131"/>
      <c r="Y25311" s="133"/>
      <c r="AJ25311" s="133"/>
      <c r="AO25311" s="135"/>
      <c r="AP25311" s="135"/>
      <c r="BJ25311" s="136"/>
    </row>
    <row r="25312" spans="5:62" ht="14.25" customHeight="1" x14ac:dyDescent="0.25">
      <c r="E25312" s="113"/>
      <c r="H25312" s="133"/>
      <c r="T25312" s="133"/>
      <c r="X25312" s="131"/>
      <c r="Y25312" s="133"/>
      <c r="AJ25312" s="133"/>
      <c r="AO25312" s="135"/>
      <c r="AP25312" s="135"/>
      <c r="BJ25312" s="136"/>
    </row>
    <row r="25313" spans="5:62" ht="14.25" customHeight="1" x14ac:dyDescent="0.25">
      <c r="E25313" s="113"/>
      <c r="H25313" s="133"/>
      <c r="T25313" s="133"/>
      <c r="X25313" s="131"/>
      <c r="Y25313" s="133"/>
      <c r="AJ25313" s="133"/>
      <c r="AO25313" s="135"/>
      <c r="AP25313" s="135"/>
      <c r="BJ25313" s="136"/>
    </row>
    <row r="25314" spans="5:62" ht="14.25" customHeight="1" x14ac:dyDescent="0.25">
      <c r="E25314" s="113"/>
      <c r="H25314" s="133"/>
      <c r="T25314" s="133"/>
      <c r="X25314" s="131"/>
      <c r="Y25314" s="133"/>
      <c r="AJ25314" s="133"/>
      <c r="AO25314" s="135"/>
      <c r="AP25314" s="135"/>
      <c r="BJ25314" s="136"/>
    </row>
    <row r="25315" spans="5:62" ht="14.25" customHeight="1" x14ac:dyDescent="0.25">
      <c r="E25315" s="113"/>
      <c r="H25315" s="133"/>
      <c r="T25315" s="133"/>
      <c r="X25315" s="131"/>
      <c r="Y25315" s="133"/>
      <c r="AJ25315" s="133"/>
      <c r="AO25315" s="135"/>
      <c r="AP25315" s="135"/>
      <c r="BJ25315" s="136"/>
    </row>
    <row r="25316" spans="5:62" ht="14.25" customHeight="1" x14ac:dyDescent="0.25">
      <c r="E25316" s="113"/>
      <c r="H25316" s="133"/>
      <c r="T25316" s="133"/>
      <c r="X25316" s="131"/>
      <c r="Y25316" s="133"/>
      <c r="AJ25316" s="133"/>
      <c r="AO25316" s="135"/>
      <c r="AP25316" s="135"/>
      <c r="BJ25316" s="136"/>
    </row>
    <row r="25317" spans="5:62" ht="14.25" customHeight="1" x14ac:dyDescent="0.25">
      <c r="E25317" s="113"/>
      <c r="H25317" s="133"/>
      <c r="T25317" s="133"/>
      <c r="X25317" s="131"/>
      <c r="Y25317" s="133"/>
      <c r="AJ25317" s="133"/>
      <c r="AO25317" s="135"/>
      <c r="AP25317" s="135"/>
      <c r="BJ25317" s="136"/>
    </row>
    <row r="25318" spans="5:62" ht="14.25" customHeight="1" x14ac:dyDescent="0.25">
      <c r="E25318" s="113"/>
      <c r="H25318" s="133"/>
      <c r="T25318" s="133"/>
      <c r="X25318" s="131"/>
      <c r="Y25318" s="133"/>
      <c r="AJ25318" s="133"/>
      <c r="AO25318" s="135"/>
      <c r="AP25318" s="135"/>
      <c r="BJ25318" s="136"/>
    </row>
    <row r="25319" spans="5:62" ht="14.25" customHeight="1" x14ac:dyDescent="0.25">
      <c r="E25319" s="113"/>
      <c r="H25319" s="133"/>
      <c r="T25319" s="133"/>
      <c r="X25319" s="131"/>
      <c r="Y25319" s="133"/>
      <c r="AJ25319" s="133"/>
      <c r="AO25319" s="135"/>
      <c r="AP25319" s="135"/>
      <c r="BJ25319" s="136"/>
    </row>
    <row r="25320" spans="5:62" ht="14.25" customHeight="1" x14ac:dyDescent="0.25">
      <c r="E25320" s="113"/>
      <c r="H25320" s="133"/>
      <c r="T25320" s="133"/>
      <c r="X25320" s="131"/>
      <c r="Y25320" s="133"/>
      <c r="AJ25320" s="133"/>
      <c r="AO25320" s="135"/>
      <c r="AP25320" s="135"/>
      <c r="BJ25320" s="136"/>
    </row>
    <row r="25321" spans="5:62" ht="14.25" customHeight="1" x14ac:dyDescent="0.25">
      <c r="E25321" s="113"/>
      <c r="H25321" s="133"/>
      <c r="T25321" s="133"/>
      <c r="X25321" s="131"/>
      <c r="Y25321" s="133"/>
      <c r="AJ25321" s="133"/>
      <c r="AO25321" s="135"/>
      <c r="AP25321" s="135"/>
      <c r="BJ25321" s="136"/>
    </row>
    <row r="25322" spans="5:62" ht="14.25" customHeight="1" x14ac:dyDescent="0.25">
      <c r="E25322" s="113"/>
      <c r="H25322" s="133"/>
      <c r="T25322" s="133"/>
      <c r="X25322" s="131"/>
      <c r="Y25322" s="133"/>
      <c r="AJ25322" s="133"/>
      <c r="AO25322" s="135"/>
      <c r="AP25322" s="135"/>
      <c r="BJ25322" s="136"/>
    </row>
    <row r="25323" spans="5:62" ht="14.25" customHeight="1" x14ac:dyDescent="0.25">
      <c r="E25323" s="113"/>
      <c r="H25323" s="133"/>
      <c r="T25323" s="133"/>
      <c r="X25323" s="131"/>
      <c r="Y25323" s="133"/>
      <c r="AJ25323" s="133"/>
      <c r="AO25323" s="135"/>
      <c r="AP25323" s="135"/>
      <c r="BJ25323" s="136"/>
    </row>
    <row r="25324" spans="5:62" ht="14.25" customHeight="1" x14ac:dyDescent="0.25">
      <c r="E25324" s="113"/>
      <c r="H25324" s="133"/>
      <c r="T25324" s="133"/>
      <c r="X25324" s="131"/>
      <c r="Y25324" s="133"/>
      <c r="AJ25324" s="133"/>
      <c r="AO25324" s="135"/>
      <c r="AP25324" s="135"/>
      <c r="BJ25324" s="136"/>
    </row>
    <row r="25325" spans="5:62" ht="14.25" customHeight="1" x14ac:dyDescent="0.25">
      <c r="E25325" s="113"/>
      <c r="H25325" s="133"/>
      <c r="T25325" s="133"/>
      <c r="X25325" s="131"/>
      <c r="Y25325" s="133"/>
      <c r="AJ25325" s="133"/>
      <c r="AO25325" s="135"/>
      <c r="AP25325" s="135"/>
      <c r="BJ25325" s="136"/>
    </row>
    <row r="25326" spans="5:62" ht="14.25" customHeight="1" x14ac:dyDescent="0.25">
      <c r="E25326" s="113"/>
      <c r="H25326" s="133"/>
      <c r="T25326" s="133"/>
      <c r="X25326" s="131"/>
      <c r="Y25326" s="133"/>
      <c r="AJ25326" s="133"/>
      <c r="AO25326" s="135"/>
      <c r="AP25326" s="135"/>
      <c r="BJ25326" s="136"/>
    </row>
    <row r="25327" spans="5:62" ht="14.25" customHeight="1" x14ac:dyDescent="0.25">
      <c r="E25327" s="113"/>
      <c r="H25327" s="133"/>
      <c r="T25327" s="133"/>
      <c r="X25327" s="131"/>
      <c r="Y25327" s="133"/>
      <c r="AJ25327" s="133"/>
      <c r="AO25327" s="135"/>
      <c r="AP25327" s="135"/>
      <c r="BJ25327" s="136"/>
    </row>
    <row r="25328" spans="5:62" ht="14.25" customHeight="1" x14ac:dyDescent="0.25">
      <c r="E25328" s="113"/>
      <c r="H25328" s="133"/>
      <c r="T25328" s="133"/>
      <c r="X25328" s="131"/>
      <c r="Y25328" s="133"/>
      <c r="AJ25328" s="133"/>
      <c r="AO25328" s="135"/>
      <c r="AP25328" s="135"/>
      <c r="BJ25328" s="136"/>
    </row>
    <row r="25329" spans="5:62" ht="14.25" customHeight="1" x14ac:dyDescent="0.25">
      <c r="E25329" s="113"/>
      <c r="H25329" s="133"/>
      <c r="T25329" s="133"/>
      <c r="X25329" s="131"/>
      <c r="Y25329" s="133"/>
      <c r="AJ25329" s="133"/>
      <c r="AO25329" s="135"/>
      <c r="AP25329" s="135"/>
      <c r="BJ25329" s="136"/>
    </row>
    <row r="25330" spans="5:62" ht="14.25" customHeight="1" x14ac:dyDescent="0.25">
      <c r="E25330" s="113"/>
      <c r="H25330" s="133"/>
      <c r="T25330" s="133"/>
      <c r="X25330" s="131"/>
      <c r="Y25330" s="133"/>
      <c r="AJ25330" s="133"/>
      <c r="AO25330" s="135"/>
      <c r="AP25330" s="135"/>
      <c r="BJ25330" s="136"/>
    </row>
    <row r="25331" spans="5:62" ht="14.25" customHeight="1" x14ac:dyDescent="0.25">
      <c r="E25331" s="113"/>
      <c r="H25331" s="133"/>
      <c r="T25331" s="133"/>
      <c r="X25331" s="131"/>
      <c r="Y25331" s="133"/>
      <c r="AJ25331" s="133"/>
      <c r="AO25331" s="135"/>
      <c r="AP25331" s="135"/>
      <c r="BJ25331" s="136"/>
    </row>
    <row r="25332" spans="5:62" ht="14.25" customHeight="1" x14ac:dyDescent="0.25">
      <c r="E25332" s="113"/>
      <c r="H25332" s="133"/>
      <c r="T25332" s="133"/>
      <c r="X25332" s="131"/>
      <c r="Y25332" s="133"/>
      <c r="AJ25332" s="133"/>
      <c r="AO25332" s="135"/>
      <c r="AP25332" s="135"/>
      <c r="BJ25332" s="136"/>
    </row>
    <row r="25333" spans="5:62" ht="14.25" customHeight="1" x14ac:dyDescent="0.25">
      <c r="E25333" s="113"/>
      <c r="H25333" s="133"/>
      <c r="T25333" s="133"/>
      <c r="X25333" s="131"/>
      <c r="Y25333" s="133"/>
      <c r="AJ25333" s="133"/>
      <c r="AO25333" s="135"/>
      <c r="AP25333" s="135"/>
      <c r="BJ25333" s="136"/>
    </row>
    <row r="25334" spans="5:62" ht="14.25" customHeight="1" x14ac:dyDescent="0.25">
      <c r="E25334" s="113"/>
      <c r="H25334" s="133"/>
      <c r="T25334" s="133"/>
      <c r="X25334" s="131"/>
      <c r="Y25334" s="133"/>
      <c r="AJ25334" s="133"/>
      <c r="AO25334" s="135"/>
      <c r="AP25334" s="135"/>
      <c r="BJ25334" s="136"/>
    </row>
    <row r="25335" spans="5:62" ht="14.25" customHeight="1" x14ac:dyDescent="0.25">
      <c r="E25335" s="113"/>
      <c r="H25335" s="133"/>
      <c r="T25335" s="133"/>
      <c r="X25335" s="131"/>
      <c r="Y25335" s="133"/>
      <c r="AJ25335" s="133"/>
      <c r="AO25335" s="135"/>
      <c r="AP25335" s="135"/>
      <c r="BJ25335" s="136"/>
    </row>
    <row r="25336" spans="5:62" ht="14.25" customHeight="1" x14ac:dyDescent="0.25">
      <c r="E25336" s="113"/>
      <c r="H25336" s="133"/>
      <c r="T25336" s="133"/>
      <c r="X25336" s="131"/>
      <c r="Y25336" s="133"/>
      <c r="AJ25336" s="133"/>
      <c r="AO25336" s="135"/>
      <c r="AP25336" s="135"/>
      <c r="BJ25336" s="136"/>
    </row>
    <row r="25337" spans="5:62" ht="14.25" customHeight="1" x14ac:dyDescent="0.25">
      <c r="E25337" s="113"/>
      <c r="H25337" s="133"/>
      <c r="T25337" s="133"/>
      <c r="X25337" s="131"/>
      <c r="Y25337" s="133"/>
      <c r="AJ25337" s="133"/>
      <c r="AO25337" s="135"/>
      <c r="AP25337" s="135"/>
      <c r="BJ25337" s="136"/>
    </row>
    <row r="25338" spans="5:62" ht="14.25" customHeight="1" x14ac:dyDescent="0.25">
      <c r="E25338" s="113"/>
      <c r="H25338" s="133"/>
      <c r="T25338" s="133"/>
      <c r="X25338" s="131"/>
      <c r="Y25338" s="133"/>
      <c r="AJ25338" s="133"/>
      <c r="AO25338" s="135"/>
      <c r="AP25338" s="135"/>
      <c r="BJ25338" s="136"/>
    </row>
    <row r="25339" spans="5:62" ht="14.25" customHeight="1" x14ac:dyDescent="0.25">
      <c r="E25339" s="113"/>
      <c r="H25339" s="133"/>
      <c r="T25339" s="133"/>
      <c r="X25339" s="131"/>
      <c r="Y25339" s="133"/>
      <c r="AJ25339" s="133"/>
      <c r="AO25339" s="135"/>
      <c r="AP25339" s="135"/>
      <c r="BJ25339" s="136"/>
    </row>
    <row r="25340" spans="5:62" ht="14.25" customHeight="1" x14ac:dyDescent="0.25">
      <c r="E25340" s="113"/>
      <c r="H25340" s="133"/>
      <c r="T25340" s="133"/>
      <c r="X25340" s="131"/>
      <c r="Y25340" s="133"/>
      <c r="AJ25340" s="133"/>
      <c r="AO25340" s="135"/>
      <c r="AP25340" s="135"/>
      <c r="BJ25340" s="136"/>
    </row>
    <row r="25341" spans="5:62" ht="14.25" customHeight="1" x14ac:dyDescent="0.25">
      <c r="E25341" s="113"/>
      <c r="H25341" s="133"/>
      <c r="T25341" s="133"/>
      <c r="X25341" s="131"/>
      <c r="Y25341" s="133"/>
      <c r="AJ25341" s="133"/>
      <c r="AO25341" s="135"/>
      <c r="AP25341" s="135"/>
      <c r="BJ25341" s="136"/>
    </row>
    <row r="25342" spans="5:62" ht="14.25" customHeight="1" x14ac:dyDescent="0.25">
      <c r="E25342" s="113"/>
      <c r="H25342" s="133"/>
      <c r="T25342" s="133"/>
      <c r="X25342" s="131"/>
      <c r="Y25342" s="133"/>
      <c r="AJ25342" s="133"/>
      <c r="AO25342" s="135"/>
      <c r="AP25342" s="135"/>
      <c r="BJ25342" s="136"/>
    </row>
    <row r="25343" spans="5:62" ht="14.25" customHeight="1" x14ac:dyDescent="0.25">
      <c r="E25343" s="113"/>
      <c r="H25343" s="133"/>
      <c r="T25343" s="133"/>
      <c r="X25343" s="131"/>
      <c r="Y25343" s="133"/>
      <c r="AJ25343" s="133"/>
      <c r="AO25343" s="135"/>
      <c r="AP25343" s="135"/>
      <c r="BJ25343" s="136"/>
    </row>
    <row r="25344" spans="5:62" ht="14.25" customHeight="1" x14ac:dyDescent="0.25">
      <c r="E25344" s="113"/>
      <c r="H25344" s="133"/>
      <c r="T25344" s="133"/>
      <c r="X25344" s="131"/>
      <c r="Y25344" s="133"/>
      <c r="AJ25344" s="133"/>
      <c r="AO25344" s="135"/>
      <c r="AP25344" s="135"/>
      <c r="BJ25344" s="136"/>
    </row>
    <row r="25345" spans="5:62" ht="14.25" customHeight="1" x14ac:dyDescent="0.25">
      <c r="E25345" s="113"/>
      <c r="H25345" s="133"/>
      <c r="T25345" s="133"/>
      <c r="X25345" s="131"/>
      <c r="Y25345" s="133"/>
      <c r="AJ25345" s="133"/>
      <c r="AO25345" s="135"/>
      <c r="AP25345" s="135"/>
      <c r="BJ25345" s="136"/>
    </row>
    <row r="25346" spans="5:62" ht="14.25" customHeight="1" x14ac:dyDescent="0.25">
      <c r="E25346" s="113"/>
      <c r="H25346" s="133"/>
      <c r="T25346" s="133"/>
      <c r="X25346" s="131"/>
      <c r="Y25346" s="133"/>
      <c r="AJ25346" s="133"/>
      <c r="AO25346" s="135"/>
      <c r="AP25346" s="135"/>
      <c r="BJ25346" s="136"/>
    </row>
    <row r="25347" spans="5:62" ht="14.25" customHeight="1" x14ac:dyDescent="0.25">
      <c r="E25347" s="113"/>
      <c r="H25347" s="133"/>
      <c r="T25347" s="133"/>
      <c r="X25347" s="131"/>
      <c r="Y25347" s="133"/>
      <c r="AJ25347" s="133"/>
      <c r="AO25347" s="135"/>
      <c r="AP25347" s="135"/>
      <c r="BJ25347" s="136"/>
    </row>
    <row r="25348" spans="5:62" ht="14.25" customHeight="1" x14ac:dyDescent="0.25">
      <c r="E25348" s="113"/>
      <c r="H25348" s="133"/>
      <c r="T25348" s="133"/>
      <c r="X25348" s="131"/>
      <c r="Y25348" s="133"/>
      <c r="AJ25348" s="133"/>
      <c r="AO25348" s="135"/>
      <c r="AP25348" s="135"/>
      <c r="BJ25348" s="136"/>
    </row>
    <row r="25349" spans="5:62" ht="14.25" customHeight="1" x14ac:dyDescent="0.25">
      <c r="E25349" s="113"/>
      <c r="H25349" s="133"/>
      <c r="T25349" s="133"/>
      <c r="X25349" s="131"/>
      <c r="Y25349" s="133"/>
      <c r="AJ25349" s="133"/>
      <c r="AO25349" s="135"/>
      <c r="AP25349" s="135"/>
      <c r="BJ25349" s="136"/>
    </row>
    <row r="25350" spans="5:62" ht="14.25" customHeight="1" x14ac:dyDescent="0.25">
      <c r="E25350" s="113"/>
      <c r="H25350" s="133"/>
      <c r="T25350" s="133"/>
      <c r="X25350" s="131"/>
      <c r="Y25350" s="133"/>
      <c r="AJ25350" s="133"/>
      <c r="AO25350" s="135"/>
      <c r="AP25350" s="135"/>
      <c r="BJ25350" s="136"/>
    </row>
    <row r="25351" spans="5:62" ht="14.25" customHeight="1" x14ac:dyDescent="0.25">
      <c r="E25351" s="113"/>
      <c r="H25351" s="133"/>
      <c r="T25351" s="133"/>
      <c r="X25351" s="131"/>
      <c r="Y25351" s="133"/>
      <c r="AJ25351" s="133"/>
      <c r="AO25351" s="135"/>
      <c r="AP25351" s="135"/>
      <c r="BJ25351" s="136"/>
    </row>
    <row r="25352" spans="5:62" ht="14.25" customHeight="1" x14ac:dyDescent="0.25">
      <c r="E25352" s="113"/>
      <c r="H25352" s="133"/>
      <c r="T25352" s="133"/>
      <c r="X25352" s="131"/>
      <c r="Y25352" s="133"/>
      <c r="AJ25352" s="133"/>
      <c r="AO25352" s="135"/>
      <c r="AP25352" s="135"/>
      <c r="BJ25352" s="136"/>
    </row>
    <row r="25353" spans="5:62" ht="14.25" customHeight="1" x14ac:dyDescent="0.25">
      <c r="E25353" s="113"/>
      <c r="H25353" s="133"/>
      <c r="T25353" s="133"/>
      <c r="X25353" s="131"/>
      <c r="Y25353" s="133"/>
      <c r="AJ25353" s="133"/>
      <c r="AO25353" s="135"/>
      <c r="AP25353" s="135"/>
      <c r="BJ25353" s="136"/>
    </row>
    <row r="25354" spans="5:62" ht="14.25" customHeight="1" x14ac:dyDescent="0.25">
      <c r="E25354" s="113"/>
      <c r="H25354" s="133"/>
      <c r="T25354" s="133"/>
      <c r="X25354" s="131"/>
      <c r="Y25354" s="133"/>
      <c r="AJ25354" s="133"/>
      <c r="AO25354" s="135"/>
      <c r="AP25354" s="135"/>
      <c r="BJ25354" s="136"/>
    </row>
    <row r="25355" spans="5:62" ht="14.25" customHeight="1" x14ac:dyDescent="0.25">
      <c r="E25355" s="113"/>
      <c r="H25355" s="133"/>
      <c r="T25355" s="133"/>
      <c r="X25355" s="131"/>
      <c r="Y25355" s="133"/>
      <c r="AJ25355" s="133"/>
      <c r="AO25355" s="135"/>
      <c r="AP25355" s="135"/>
      <c r="BJ25355" s="136"/>
    </row>
    <row r="25356" spans="5:62" ht="14.25" customHeight="1" x14ac:dyDescent="0.25">
      <c r="E25356" s="113"/>
      <c r="H25356" s="133"/>
      <c r="T25356" s="133"/>
      <c r="X25356" s="131"/>
      <c r="Y25356" s="133"/>
      <c r="AJ25356" s="133"/>
      <c r="AO25356" s="135"/>
      <c r="AP25356" s="135"/>
      <c r="BJ25356" s="136"/>
    </row>
    <row r="25357" spans="5:62" ht="14.25" customHeight="1" x14ac:dyDescent="0.25">
      <c r="E25357" s="113"/>
      <c r="H25357" s="133"/>
      <c r="T25357" s="133"/>
      <c r="X25357" s="131"/>
      <c r="Y25357" s="133"/>
      <c r="AJ25357" s="133"/>
      <c r="AO25357" s="135"/>
      <c r="AP25357" s="135"/>
      <c r="BJ25357" s="136"/>
    </row>
    <row r="25358" spans="5:62" ht="14.25" customHeight="1" x14ac:dyDescent="0.25">
      <c r="E25358" s="113"/>
      <c r="H25358" s="133"/>
      <c r="T25358" s="133"/>
      <c r="X25358" s="131"/>
      <c r="Y25358" s="133"/>
      <c r="AJ25358" s="133"/>
      <c r="AO25358" s="135"/>
      <c r="AP25358" s="135"/>
      <c r="BJ25358" s="136"/>
    </row>
    <row r="25359" spans="5:62" ht="14.25" customHeight="1" x14ac:dyDescent="0.25">
      <c r="E25359" s="113"/>
      <c r="H25359" s="133"/>
      <c r="T25359" s="133"/>
      <c r="X25359" s="131"/>
      <c r="Y25359" s="133"/>
      <c r="AJ25359" s="133"/>
      <c r="AO25359" s="135"/>
      <c r="AP25359" s="135"/>
      <c r="BJ25359" s="136"/>
    </row>
    <row r="25360" spans="5:62" ht="14.25" customHeight="1" x14ac:dyDescent="0.25">
      <c r="E25360" s="113"/>
      <c r="H25360" s="133"/>
      <c r="T25360" s="133"/>
      <c r="X25360" s="131"/>
      <c r="Y25360" s="133"/>
      <c r="AJ25360" s="133"/>
      <c r="AO25360" s="135"/>
      <c r="AP25360" s="135"/>
      <c r="BJ25360" s="136"/>
    </row>
    <row r="25361" spans="5:62" ht="14.25" customHeight="1" x14ac:dyDescent="0.25">
      <c r="E25361" s="113"/>
      <c r="H25361" s="133"/>
      <c r="T25361" s="133"/>
      <c r="X25361" s="131"/>
      <c r="Y25361" s="133"/>
      <c r="AJ25361" s="133"/>
      <c r="AO25361" s="135"/>
      <c r="AP25361" s="135"/>
      <c r="BJ25361" s="136"/>
    </row>
    <row r="25362" spans="5:62" ht="14.25" customHeight="1" x14ac:dyDescent="0.25">
      <c r="E25362" s="113"/>
      <c r="H25362" s="133"/>
      <c r="T25362" s="133"/>
      <c r="X25362" s="131"/>
      <c r="Y25362" s="133"/>
      <c r="AJ25362" s="133"/>
      <c r="AO25362" s="135"/>
      <c r="AP25362" s="135"/>
      <c r="BJ25362" s="136"/>
    </row>
    <row r="25363" spans="5:62" ht="14.25" customHeight="1" x14ac:dyDescent="0.25">
      <c r="E25363" s="113"/>
      <c r="H25363" s="133"/>
      <c r="T25363" s="133"/>
      <c r="X25363" s="131"/>
      <c r="Y25363" s="133"/>
      <c r="AJ25363" s="133"/>
      <c r="AO25363" s="135"/>
      <c r="AP25363" s="135"/>
      <c r="BJ25363" s="136"/>
    </row>
    <row r="25364" spans="5:62" ht="14.25" customHeight="1" x14ac:dyDescent="0.25">
      <c r="E25364" s="113"/>
      <c r="H25364" s="133"/>
      <c r="T25364" s="133"/>
      <c r="X25364" s="131"/>
      <c r="Y25364" s="133"/>
      <c r="AJ25364" s="133"/>
      <c r="AO25364" s="135"/>
      <c r="AP25364" s="135"/>
      <c r="BJ25364" s="136"/>
    </row>
    <row r="25365" spans="5:62" ht="14.25" customHeight="1" x14ac:dyDescent="0.25">
      <c r="E25365" s="113"/>
      <c r="H25365" s="133"/>
      <c r="T25365" s="133"/>
      <c r="X25365" s="131"/>
      <c r="Y25365" s="133"/>
      <c r="AJ25365" s="133"/>
      <c r="AO25365" s="135"/>
      <c r="AP25365" s="135"/>
      <c r="BJ25365" s="136"/>
    </row>
    <row r="25366" spans="5:62" ht="14.25" customHeight="1" x14ac:dyDescent="0.25">
      <c r="E25366" s="113"/>
      <c r="H25366" s="133"/>
      <c r="T25366" s="133"/>
      <c r="X25366" s="131"/>
      <c r="Y25366" s="133"/>
      <c r="AJ25366" s="133"/>
      <c r="AO25366" s="135"/>
      <c r="AP25366" s="135"/>
      <c r="BJ25366" s="136"/>
    </row>
    <row r="25367" spans="5:62" ht="14.25" customHeight="1" x14ac:dyDescent="0.25">
      <c r="E25367" s="113"/>
      <c r="H25367" s="133"/>
      <c r="T25367" s="133"/>
      <c r="X25367" s="131"/>
      <c r="Y25367" s="133"/>
      <c r="AJ25367" s="133"/>
      <c r="AO25367" s="135"/>
      <c r="AP25367" s="135"/>
      <c r="BJ25367" s="136"/>
    </row>
    <row r="25368" spans="5:62" ht="14.25" customHeight="1" x14ac:dyDescent="0.25">
      <c r="E25368" s="113"/>
      <c r="H25368" s="133"/>
      <c r="T25368" s="133"/>
      <c r="X25368" s="131"/>
      <c r="Y25368" s="133"/>
      <c r="AJ25368" s="133"/>
      <c r="AO25368" s="135"/>
      <c r="AP25368" s="135"/>
      <c r="BJ25368" s="136"/>
    </row>
    <row r="25369" spans="5:62" ht="14.25" customHeight="1" x14ac:dyDescent="0.25">
      <c r="E25369" s="113"/>
      <c r="H25369" s="133"/>
      <c r="T25369" s="133"/>
      <c r="X25369" s="131"/>
      <c r="Y25369" s="133"/>
      <c r="AJ25369" s="133"/>
      <c r="AO25369" s="135"/>
      <c r="AP25369" s="135"/>
      <c r="BJ25369" s="136"/>
    </row>
    <row r="25370" spans="5:62" ht="14.25" customHeight="1" x14ac:dyDescent="0.25">
      <c r="E25370" s="113"/>
      <c r="H25370" s="133"/>
      <c r="T25370" s="133"/>
      <c r="X25370" s="131"/>
      <c r="Y25370" s="133"/>
      <c r="AJ25370" s="133"/>
      <c r="AO25370" s="135"/>
      <c r="AP25370" s="135"/>
      <c r="BJ25370" s="136"/>
    </row>
    <row r="25371" spans="5:62" ht="14.25" customHeight="1" x14ac:dyDescent="0.25">
      <c r="E25371" s="113"/>
      <c r="H25371" s="133"/>
      <c r="T25371" s="133"/>
      <c r="X25371" s="131"/>
      <c r="Y25371" s="133"/>
      <c r="AJ25371" s="133"/>
      <c r="AO25371" s="135"/>
      <c r="AP25371" s="135"/>
      <c r="BJ25371" s="136"/>
    </row>
    <row r="25372" spans="5:62" ht="14.25" customHeight="1" x14ac:dyDescent="0.25">
      <c r="E25372" s="113"/>
      <c r="H25372" s="133"/>
      <c r="T25372" s="133"/>
      <c r="X25372" s="131"/>
      <c r="Y25372" s="133"/>
      <c r="AJ25372" s="133"/>
      <c r="AO25372" s="135"/>
      <c r="AP25372" s="135"/>
      <c r="BJ25372" s="136"/>
    </row>
    <row r="25373" spans="5:62" ht="14.25" customHeight="1" x14ac:dyDescent="0.25">
      <c r="E25373" s="113"/>
      <c r="H25373" s="133"/>
      <c r="T25373" s="133"/>
      <c r="X25373" s="131"/>
      <c r="Y25373" s="133"/>
      <c r="AJ25373" s="133"/>
      <c r="AO25373" s="135"/>
      <c r="AP25373" s="135"/>
      <c r="BJ25373" s="136"/>
    </row>
    <row r="25374" spans="5:62" ht="14.25" customHeight="1" x14ac:dyDescent="0.25">
      <c r="E25374" s="113"/>
      <c r="H25374" s="133"/>
      <c r="T25374" s="133"/>
      <c r="X25374" s="131"/>
      <c r="Y25374" s="133"/>
      <c r="AJ25374" s="133"/>
      <c r="AO25374" s="135"/>
      <c r="AP25374" s="135"/>
      <c r="BJ25374" s="136"/>
    </row>
    <row r="25375" spans="5:62" ht="14.25" customHeight="1" x14ac:dyDescent="0.25">
      <c r="E25375" s="113"/>
      <c r="H25375" s="133"/>
      <c r="T25375" s="133"/>
      <c r="X25375" s="131"/>
      <c r="Y25375" s="133"/>
      <c r="AJ25375" s="133"/>
      <c r="AO25375" s="135"/>
      <c r="AP25375" s="135"/>
      <c r="BJ25375" s="136"/>
    </row>
    <row r="25376" spans="5:62" ht="14.25" customHeight="1" x14ac:dyDescent="0.25">
      <c r="E25376" s="113"/>
      <c r="H25376" s="133"/>
      <c r="T25376" s="133"/>
      <c r="X25376" s="131"/>
      <c r="Y25376" s="133"/>
      <c r="AJ25376" s="133"/>
      <c r="AO25376" s="135"/>
      <c r="AP25376" s="135"/>
      <c r="BJ25376" s="136"/>
    </row>
    <row r="25377" spans="5:62" ht="14.25" customHeight="1" x14ac:dyDescent="0.25">
      <c r="E25377" s="113"/>
      <c r="H25377" s="133"/>
      <c r="T25377" s="133"/>
      <c r="X25377" s="131"/>
      <c r="Y25377" s="133"/>
      <c r="AJ25377" s="133"/>
      <c r="AO25377" s="135"/>
      <c r="AP25377" s="135"/>
      <c r="BJ25377" s="136"/>
    </row>
    <row r="25378" spans="5:62" ht="14.25" customHeight="1" x14ac:dyDescent="0.25">
      <c r="E25378" s="113"/>
      <c r="H25378" s="133"/>
      <c r="T25378" s="133"/>
      <c r="X25378" s="131"/>
      <c r="Y25378" s="133"/>
      <c r="AJ25378" s="133"/>
      <c r="AO25378" s="135"/>
      <c r="AP25378" s="135"/>
      <c r="BJ25378" s="136"/>
    </row>
    <row r="25379" spans="5:62" ht="14.25" customHeight="1" x14ac:dyDescent="0.25">
      <c r="E25379" s="113"/>
      <c r="H25379" s="133"/>
      <c r="T25379" s="133"/>
      <c r="X25379" s="131"/>
      <c r="Y25379" s="133"/>
      <c r="AJ25379" s="133"/>
      <c r="AO25379" s="135"/>
      <c r="AP25379" s="135"/>
      <c r="BJ25379" s="136"/>
    </row>
    <row r="25380" spans="5:62" ht="14.25" customHeight="1" x14ac:dyDescent="0.25">
      <c r="E25380" s="113"/>
      <c r="H25380" s="133"/>
      <c r="T25380" s="133"/>
      <c r="X25380" s="131"/>
      <c r="Y25380" s="133"/>
      <c r="AJ25380" s="133"/>
      <c r="AO25380" s="135"/>
      <c r="AP25380" s="135"/>
      <c r="BJ25380" s="136"/>
    </row>
    <row r="25381" spans="5:62" ht="14.25" customHeight="1" x14ac:dyDescent="0.25">
      <c r="E25381" s="113"/>
      <c r="H25381" s="133"/>
      <c r="T25381" s="133"/>
      <c r="X25381" s="131"/>
      <c r="Y25381" s="133"/>
      <c r="AJ25381" s="133"/>
      <c r="AO25381" s="135"/>
      <c r="AP25381" s="135"/>
      <c r="BJ25381" s="136"/>
    </row>
    <row r="25382" spans="5:62" ht="14.25" customHeight="1" x14ac:dyDescent="0.25">
      <c r="E25382" s="113"/>
      <c r="H25382" s="133"/>
      <c r="T25382" s="133"/>
      <c r="X25382" s="131"/>
      <c r="Y25382" s="133"/>
      <c r="AJ25382" s="133"/>
      <c r="AO25382" s="135"/>
      <c r="AP25382" s="135"/>
      <c r="BJ25382" s="136"/>
    </row>
    <row r="25383" spans="5:62" ht="14.25" customHeight="1" x14ac:dyDescent="0.25">
      <c r="E25383" s="113"/>
      <c r="H25383" s="133"/>
      <c r="T25383" s="133"/>
      <c r="X25383" s="131"/>
      <c r="Y25383" s="133"/>
      <c r="AJ25383" s="133"/>
      <c r="AO25383" s="135"/>
      <c r="AP25383" s="135"/>
      <c r="BJ25383" s="136"/>
    </row>
    <row r="25384" spans="5:62" ht="14.25" customHeight="1" x14ac:dyDescent="0.25">
      <c r="E25384" s="113"/>
      <c r="H25384" s="133"/>
      <c r="T25384" s="133"/>
      <c r="X25384" s="131"/>
      <c r="Y25384" s="133"/>
      <c r="AJ25384" s="133"/>
      <c r="AO25384" s="135"/>
      <c r="AP25384" s="135"/>
      <c r="BJ25384" s="136"/>
    </row>
    <row r="25385" spans="5:62" ht="14.25" customHeight="1" x14ac:dyDescent="0.25">
      <c r="E25385" s="113"/>
      <c r="H25385" s="133"/>
      <c r="T25385" s="133"/>
      <c r="X25385" s="131"/>
      <c r="Y25385" s="133"/>
      <c r="AJ25385" s="133"/>
      <c r="AO25385" s="135"/>
      <c r="AP25385" s="135"/>
      <c r="BJ25385" s="136"/>
    </row>
    <row r="25386" spans="5:62" ht="14.25" customHeight="1" x14ac:dyDescent="0.25">
      <c r="E25386" s="113"/>
      <c r="H25386" s="133"/>
      <c r="T25386" s="133"/>
      <c r="X25386" s="131"/>
      <c r="Y25386" s="133"/>
      <c r="AJ25386" s="133"/>
      <c r="AO25386" s="135"/>
      <c r="AP25386" s="135"/>
      <c r="BJ25386" s="136"/>
    </row>
    <row r="25387" spans="5:62" ht="14.25" customHeight="1" x14ac:dyDescent="0.25">
      <c r="E25387" s="113"/>
      <c r="H25387" s="133"/>
      <c r="T25387" s="133"/>
      <c r="X25387" s="131"/>
      <c r="Y25387" s="133"/>
      <c r="AJ25387" s="133"/>
      <c r="AO25387" s="135"/>
      <c r="AP25387" s="135"/>
      <c r="BJ25387" s="136"/>
    </row>
    <row r="25388" spans="5:62" ht="14.25" customHeight="1" x14ac:dyDescent="0.25">
      <c r="E25388" s="113"/>
      <c r="H25388" s="133"/>
      <c r="T25388" s="133"/>
      <c r="X25388" s="131"/>
      <c r="Y25388" s="133"/>
      <c r="AJ25388" s="133"/>
      <c r="AO25388" s="135"/>
      <c r="AP25388" s="135"/>
      <c r="BJ25388" s="136"/>
    </row>
    <row r="25389" spans="5:62" ht="14.25" customHeight="1" x14ac:dyDescent="0.25">
      <c r="E25389" s="113"/>
      <c r="H25389" s="133"/>
      <c r="T25389" s="133"/>
      <c r="X25389" s="131"/>
      <c r="Y25389" s="133"/>
      <c r="AJ25389" s="133"/>
      <c r="AO25389" s="135"/>
      <c r="AP25389" s="135"/>
      <c r="BJ25389" s="136"/>
    </row>
    <row r="25390" spans="5:62" ht="14.25" customHeight="1" x14ac:dyDescent="0.25">
      <c r="E25390" s="113"/>
      <c r="H25390" s="133"/>
      <c r="T25390" s="133"/>
      <c r="X25390" s="131"/>
      <c r="Y25390" s="133"/>
      <c r="AJ25390" s="133"/>
      <c r="AO25390" s="135"/>
      <c r="AP25390" s="135"/>
      <c r="BJ25390" s="136"/>
    </row>
    <row r="25391" spans="5:62" ht="14.25" customHeight="1" x14ac:dyDescent="0.25">
      <c r="E25391" s="113"/>
      <c r="H25391" s="133"/>
      <c r="T25391" s="133"/>
      <c r="X25391" s="131"/>
      <c r="Y25391" s="133"/>
      <c r="AJ25391" s="133"/>
      <c r="AO25391" s="135"/>
      <c r="AP25391" s="135"/>
      <c r="BJ25391" s="136"/>
    </row>
    <row r="25392" spans="5:62" ht="14.25" customHeight="1" x14ac:dyDescent="0.25">
      <c r="E25392" s="113"/>
      <c r="H25392" s="133"/>
      <c r="T25392" s="133"/>
      <c r="X25392" s="131"/>
      <c r="Y25392" s="133"/>
      <c r="AJ25392" s="133"/>
      <c r="AO25392" s="135"/>
      <c r="AP25392" s="135"/>
      <c r="BJ25392" s="136"/>
    </row>
    <row r="25393" spans="5:62" ht="14.25" customHeight="1" x14ac:dyDescent="0.25">
      <c r="E25393" s="113"/>
      <c r="H25393" s="133"/>
      <c r="T25393" s="133"/>
      <c r="X25393" s="131"/>
      <c r="Y25393" s="133"/>
      <c r="AJ25393" s="133"/>
      <c r="AO25393" s="135"/>
      <c r="AP25393" s="135"/>
      <c r="BJ25393" s="136"/>
    </row>
    <row r="25394" spans="5:62" ht="14.25" customHeight="1" x14ac:dyDescent="0.25">
      <c r="E25394" s="113"/>
      <c r="H25394" s="133"/>
      <c r="T25394" s="133"/>
      <c r="X25394" s="131"/>
      <c r="Y25394" s="133"/>
      <c r="AJ25394" s="133"/>
      <c r="AO25394" s="135"/>
      <c r="AP25394" s="135"/>
      <c r="BJ25394" s="136"/>
    </row>
    <row r="25395" spans="5:62" ht="14.25" customHeight="1" x14ac:dyDescent="0.25">
      <c r="E25395" s="113"/>
      <c r="H25395" s="133"/>
      <c r="T25395" s="133"/>
      <c r="X25395" s="131"/>
      <c r="Y25395" s="133"/>
      <c r="AJ25395" s="133"/>
      <c r="AO25395" s="135"/>
      <c r="AP25395" s="135"/>
      <c r="BJ25395" s="136"/>
    </row>
    <row r="25396" spans="5:62" ht="14.25" customHeight="1" x14ac:dyDescent="0.25">
      <c r="E25396" s="113"/>
      <c r="H25396" s="133"/>
      <c r="T25396" s="133"/>
      <c r="X25396" s="131"/>
      <c r="Y25396" s="133"/>
      <c r="AJ25396" s="133"/>
      <c r="AO25396" s="135"/>
      <c r="AP25396" s="135"/>
      <c r="BJ25396" s="136"/>
    </row>
    <row r="25397" spans="5:62" ht="14.25" customHeight="1" x14ac:dyDescent="0.25">
      <c r="E25397" s="113"/>
      <c r="H25397" s="133"/>
      <c r="T25397" s="133"/>
      <c r="X25397" s="131"/>
      <c r="Y25397" s="133"/>
      <c r="AJ25397" s="133"/>
      <c r="AO25397" s="135"/>
      <c r="AP25397" s="135"/>
      <c r="BJ25397" s="136"/>
    </row>
    <row r="25398" spans="5:62" ht="14.25" customHeight="1" x14ac:dyDescent="0.25">
      <c r="E25398" s="113"/>
      <c r="H25398" s="133"/>
      <c r="T25398" s="133"/>
      <c r="X25398" s="131"/>
      <c r="Y25398" s="133"/>
      <c r="AJ25398" s="133"/>
      <c r="AO25398" s="135"/>
      <c r="AP25398" s="135"/>
      <c r="BJ25398" s="136"/>
    </row>
    <row r="25399" spans="5:62" ht="14.25" customHeight="1" x14ac:dyDescent="0.25">
      <c r="E25399" s="113"/>
      <c r="H25399" s="133"/>
      <c r="T25399" s="133"/>
      <c r="X25399" s="131"/>
      <c r="Y25399" s="133"/>
      <c r="AJ25399" s="133"/>
      <c r="AO25399" s="135"/>
      <c r="AP25399" s="135"/>
      <c r="BJ25399" s="136"/>
    </row>
    <row r="25400" spans="5:62" ht="14.25" customHeight="1" x14ac:dyDescent="0.25">
      <c r="E25400" s="113"/>
      <c r="H25400" s="133"/>
      <c r="T25400" s="133"/>
      <c r="X25400" s="131"/>
      <c r="Y25400" s="133"/>
      <c r="AJ25400" s="133"/>
      <c r="AO25400" s="135"/>
      <c r="AP25400" s="135"/>
      <c r="BJ25400" s="136"/>
    </row>
    <row r="25401" spans="5:62" ht="14.25" customHeight="1" x14ac:dyDescent="0.25">
      <c r="E25401" s="113"/>
      <c r="H25401" s="133"/>
      <c r="T25401" s="133"/>
      <c r="X25401" s="131"/>
      <c r="Y25401" s="133"/>
      <c r="AJ25401" s="133"/>
      <c r="AO25401" s="135"/>
      <c r="AP25401" s="135"/>
      <c r="BJ25401" s="136"/>
    </row>
    <row r="25402" spans="5:62" ht="14.25" customHeight="1" x14ac:dyDescent="0.25">
      <c r="E25402" s="113"/>
      <c r="H25402" s="133"/>
      <c r="T25402" s="133"/>
      <c r="X25402" s="131"/>
      <c r="Y25402" s="133"/>
      <c r="AJ25402" s="133"/>
      <c r="AO25402" s="135"/>
      <c r="AP25402" s="135"/>
      <c r="BJ25402" s="136"/>
    </row>
    <row r="25403" spans="5:62" ht="14.25" customHeight="1" x14ac:dyDescent="0.25">
      <c r="E25403" s="113"/>
      <c r="H25403" s="133"/>
      <c r="T25403" s="133"/>
      <c r="X25403" s="131"/>
      <c r="Y25403" s="133"/>
      <c r="AJ25403" s="133"/>
      <c r="AO25403" s="135"/>
      <c r="AP25403" s="135"/>
      <c r="BJ25403" s="136"/>
    </row>
    <row r="25404" spans="5:62" ht="14.25" customHeight="1" x14ac:dyDescent="0.25">
      <c r="E25404" s="113"/>
      <c r="H25404" s="133"/>
      <c r="T25404" s="133"/>
      <c r="X25404" s="131"/>
      <c r="Y25404" s="133"/>
      <c r="AJ25404" s="133"/>
      <c r="AO25404" s="135"/>
      <c r="AP25404" s="135"/>
      <c r="BJ25404" s="136"/>
    </row>
    <row r="25405" spans="5:62" ht="14.25" customHeight="1" x14ac:dyDescent="0.25">
      <c r="E25405" s="113"/>
      <c r="H25405" s="133"/>
      <c r="T25405" s="133"/>
      <c r="X25405" s="131"/>
      <c r="Y25405" s="133"/>
      <c r="AJ25405" s="133"/>
      <c r="AO25405" s="135"/>
      <c r="AP25405" s="135"/>
      <c r="BJ25405" s="136"/>
    </row>
    <row r="25406" spans="5:62" ht="14.25" customHeight="1" x14ac:dyDescent="0.25">
      <c r="E25406" s="113"/>
      <c r="H25406" s="133"/>
      <c r="T25406" s="133"/>
      <c r="X25406" s="131"/>
      <c r="Y25406" s="133"/>
      <c r="AJ25406" s="133"/>
      <c r="AO25406" s="135"/>
      <c r="AP25406" s="135"/>
      <c r="BJ25406" s="136"/>
    </row>
    <row r="25407" spans="5:62" ht="14.25" customHeight="1" x14ac:dyDescent="0.25">
      <c r="E25407" s="113"/>
      <c r="H25407" s="133"/>
      <c r="T25407" s="133"/>
      <c r="X25407" s="131"/>
      <c r="Y25407" s="133"/>
      <c r="AJ25407" s="133"/>
      <c r="AO25407" s="135"/>
      <c r="AP25407" s="135"/>
      <c r="BJ25407" s="136"/>
    </row>
    <row r="25408" spans="5:62" ht="14.25" customHeight="1" x14ac:dyDescent="0.25">
      <c r="E25408" s="113"/>
      <c r="H25408" s="133"/>
      <c r="T25408" s="133"/>
      <c r="X25408" s="131"/>
      <c r="Y25408" s="133"/>
      <c r="AJ25408" s="133"/>
      <c r="AO25408" s="135"/>
      <c r="AP25408" s="135"/>
      <c r="BJ25408" s="136"/>
    </row>
    <row r="25409" spans="5:62" ht="14.25" customHeight="1" x14ac:dyDescent="0.25">
      <c r="E25409" s="113"/>
      <c r="H25409" s="133"/>
      <c r="T25409" s="133"/>
      <c r="X25409" s="131"/>
      <c r="Y25409" s="133"/>
      <c r="AJ25409" s="133"/>
      <c r="AO25409" s="135"/>
      <c r="AP25409" s="135"/>
      <c r="BJ25409" s="136"/>
    </row>
    <row r="25410" spans="5:62" ht="14.25" customHeight="1" x14ac:dyDescent="0.25">
      <c r="E25410" s="113"/>
      <c r="H25410" s="133"/>
      <c r="T25410" s="133"/>
      <c r="X25410" s="131"/>
      <c r="Y25410" s="133"/>
      <c r="AJ25410" s="133"/>
      <c r="AO25410" s="135"/>
      <c r="AP25410" s="135"/>
      <c r="BJ25410" s="136"/>
    </row>
    <row r="25411" spans="5:62" ht="14.25" customHeight="1" x14ac:dyDescent="0.25">
      <c r="E25411" s="113"/>
      <c r="H25411" s="133"/>
      <c r="T25411" s="133"/>
      <c r="X25411" s="131"/>
      <c r="Y25411" s="133"/>
      <c r="AJ25411" s="133"/>
      <c r="AO25411" s="135"/>
      <c r="AP25411" s="135"/>
      <c r="BJ25411" s="136"/>
    </row>
    <row r="25412" spans="5:62" ht="14.25" customHeight="1" x14ac:dyDescent="0.25">
      <c r="E25412" s="113"/>
      <c r="H25412" s="133"/>
      <c r="T25412" s="133"/>
      <c r="X25412" s="131"/>
      <c r="Y25412" s="133"/>
      <c r="AJ25412" s="133"/>
      <c r="AO25412" s="135"/>
      <c r="AP25412" s="135"/>
      <c r="BJ25412" s="136"/>
    </row>
    <row r="25413" spans="5:62" ht="14.25" customHeight="1" x14ac:dyDescent="0.25">
      <c r="E25413" s="113"/>
      <c r="H25413" s="133"/>
      <c r="T25413" s="133"/>
      <c r="X25413" s="131"/>
      <c r="Y25413" s="133"/>
      <c r="AJ25413" s="133"/>
      <c r="AO25413" s="135"/>
      <c r="AP25413" s="135"/>
      <c r="BJ25413" s="136"/>
    </row>
    <row r="25414" spans="5:62" ht="14.25" customHeight="1" x14ac:dyDescent="0.25">
      <c r="E25414" s="113"/>
      <c r="H25414" s="133"/>
      <c r="T25414" s="133"/>
      <c r="X25414" s="131"/>
      <c r="Y25414" s="133"/>
      <c r="AJ25414" s="133"/>
      <c r="AO25414" s="135"/>
      <c r="AP25414" s="135"/>
      <c r="BJ25414" s="136"/>
    </row>
    <row r="25415" spans="5:62" ht="14.25" customHeight="1" x14ac:dyDescent="0.25">
      <c r="E25415" s="113"/>
      <c r="H25415" s="133"/>
      <c r="T25415" s="133"/>
      <c r="X25415" s="131"/>
      <c r="Y25415" s="133"/>
      <c r="AJ25415" s="133"/>
      <c r="AO25415" s="135"/>
      <c r="AP25415" s="135"/>
      <c r="BJ25415" s="136"/>
    </row>
    <row r="25416" spans="5:62" ht="14.25" customHeight="1" x14ac:dyDescent="0.25">
      <c r="E25416" s="113"/>
      <c r="H25416" s="133"/>
      <c r="T25416" s="133"/>
      <c r="X25416" s="131"/>
      <c r="Y25416" s="133"/>
      <c r="AJ25416" s="133"/>
      <c r="AO25416" s="135"/>
      <c r="AP25416" s="135"/>
      <c r="BJ25416" s="136"/>
    </row>
    <row r="25417" spans="5:62" ht="14.25" customHeight="1" x14ac:dyDescent="0.25">
      <c r="E25417" s="113"/>
      <c r="H25417" s="133"/>
      <c r="T25417" s="133"/>
      <c r="X25417" s="131"/>
      <c r="Y25417" s="133"/>
      <c r="AJ25417" s="133"/>
      <c r="AO25417" s="135"/>
      <c r="AP25417" s="135"/>
      <c r="BJ25417" s="136"/>
    </row>
    <row r="25418" spans="5:62" ht="14.25" customHeight="1" x14ac:dyDescent="0.25">
      <c r="E25418" s="113"/>
      <c r="H25418" s="133"/>
      <c r="T25418" s="133"/>
      <c r="X25418" s="131"/>
      <c r="Y25418" s="133"/>
      <c r="AJ25418" s="133"/>
      <c r="AO25418" s="135"/>
      <c r="AP25418" s="135"/>
      <c r="BJ25418" s="136"/>
    </row>
    <row r="25419" spans="5:62" ht="14.25" customHeight="1" x14ac:dyDescent="0.25">
      <c r="E25419" s="113"/>
      <c r="H25419" s="133"/>
      <c r="T25419" s="133"/>
      <c r="X25419" s="131"/>
      <c r="Y25419" s="133"/>
      <c r="AJ25419" s="133"/>
      <c r="AO25419" s="135"/>
      <c r="AP25419" s="135"/>
      <c r="BJ25419" s="136"/>
    </row>
    <row r="25420" spans="5:62" ht="14.25" customHeight="1" x14ac:dyDescent="0.25">
      <c r="E25420" s="113"/>
      <c r="H25420" s="133"/>
      <c r="T25420" s="133"/>
      <c r="X25420" s="131"/>
      <c r="Y25420" s="133"/>
      <c r="AJ25420" s="133"/>
      <c r="AO25420" s="135"/>
      <c r="AP25420" s="135"/>
      <c r="BJ25420" s="136"/>
    </row>
    <row r="25421" spans="5:62" ht="14.25" customHeight="1" x14ac:dyDescent="0.25">
      <c r="E25421" s="113"/>
      <c r="H25421" s="133"/>
      <c r="T25421" s="133"/>
      <c r="X25421" s="131"/>
      <c r="Y25421" s="133"/>
      <c r="AJ25421" s="133"/>
      <c r="AO25421" s="135"/>
      <c r="AP25421" s="135"/>
      <c r="BJ25421" s="136"/>
    </row>
    <row r="25422" spans="5:62" ht="14.25" customHeight="1" x14ac:dyDescent="0.25">
      <c r="E25422" s="113"/>
      <c r="H25422" s="133"/>
      <c r="T25422" s="133"/>
      <c r="X25422" s="131"/>
      <c r="Y25422" s="133"/>
      <c r="AJ25422" s="133"/>
      <c r="AO25422" s="135"/>
      <c r="AP25422" s="135"/>
      <c r="BJ25422" s="136"/>
    </row>
    <row r="25423" spans="5:62" ht="14.25" customHeight="1" x14ac:dyDescent="0.25">
      <c r="E25423" s="113"/>
      <c r="H25423" s="133"/>
      <c r="T25423" s="133"/>
      <c r="X25423" s="131"/>
      <c r="Y25423" s="133"/>
      <c r="AJ25423" s="133"/>
      <c r="AO25423" s="135"/>
      <c r="AP25423" s="135"/>
      <c r="BJ25423" s="136"/>
    </row>
    <row r="25424" spans="5:62" ht="14.25" customHeight="1" x14ac:dyDescent="0.25">
      <c r="E25424" s="113"/>
      <c r="H25424" s="133"/>
      <c r="T25424" s="133"/>
      <c r="X25424" s="131"/>
      <c r="Y25424" s="133"/>
      <c r="AJ25424" s="133"/>
      <c r="AO25424" s="135"/>
      <c r="AP25424" s="135"/>
      <c r="BJ25424" s="136"/>
    </row>
    <row r="25425" spans="5:62" ht="14.25" customHeight="1" x14ac:dyDescent="0.25">
      <c r="E25425" s="113"/>
      <c r="H25425" s="133"/>
      <c r="T25425" s="133"/>
      <c r="X25425" s="131"/>
      <c r="Y25425" s="133"/>
      <c r="AJ25425" s="133"/>
      <c r="AO25425" s="135"/>
      <c r="AP25425" s="135"/>
      <c r="BJ25425" s="136"/>
    </row>
    <row r="25426" spans="5:62" ht="14.25" customHeight="1" x14ac:dyDescent="0.25">
      <c r="E25426" s="113"/>
      <c r="H25426" s="133"/>
      <c r="T25426" s="133"/>
      <c r="X25426" s="131"/>
      <c r="Y25426" s="133"/>
      <c r="AJ25426" s="133"/>
      <c r="AO25426" s="135"/>
      <c r="AP25426" s="135"/>
      <c r="BJ25426" s="136"/>
    </row>
    <row r="25427" spans="5:62" ht="14.25" customHeight="1" x14ac:dyDescent="0.25">
      <c r="E25427" s="113"/>
      <c r="H25427" s="133"/>
      <c r="T25427" s="133"/>
      <c r="X25427" s="131"/>
      <c r="Y25427" s="133"/>
      <c r="AJ25427" s="133"/>
      <c r="AO25427" s="135"/>
      <c r="AP25427" s="135"/>
      <c r="BJ25427" s="136"/>
    </row>
    <row r="25428" spans="5:62" ht="14.25" customHeight="1" x14ac:dyDescent="0.25">
      <c r="E25428" s="113"/>
      <c r="H25428" s="133"/>
      <c r="T25428" s="133"/>
      <c r="X25428" s="131"/>
      <c r="Y25428" s="133"/>
      <c r="AJ25428" s="133"/>
      <c r="AO25428" s="135"/>
      <c r="AP25428" s="135"/>
      <c r="BJ25428" s="136"/>
    </row>
    <row r="25429" spans="5:62" ht="14.25" customHeight="1" x14ac:dyDescent="0.25">
      <c r="E25429" s="113"/>
      <c r="H25429" s="133"/>
      <c r="T25429" s="133"/>
      <c r="X25429" s="131"/>
      <c r="Y25429" s="133"/>
      <c r="AJ25429" s="133"/>
      <c r="AO25429" s="135"/>
      <c r="AP25429" s="135"/>
      <c r="BJ25429" s="136"/>
    </row>
    <row r="25430" spans="5:62" ht="14.25" customHeight="1" x14ac:dyDescent="0.25">
      <c r="E25430" s="113"/>
      <c r="H25430" s="133"/>
      <c r="T25430" s="133"/>
      <c r="X25430" s="131"/>
      <c r="Y25430" s="133"/>
      <c r="AJ25430" s="133"/>
      <c r="AO25430" s="135"/>
      <c r="AP25430" s="135"/>
      <c r="BJ25430" s="136"/>
    </row>
    <row r="25431" spans="5:62" ht="14.25" customHeight="1" x14ac:dyDescent="0.25">
      <c r="E25431" s="113"/>
      <c r="H25431" s="133"/>
      <c r="T25431" s="133"/>
      <c r="X25431" s="131"/>
      <c r="Y25431" s="133"/>
      <c r="AJ25431" s="133"/>
      <c r="AO25431" s="135"/>
      <c r="AP25431" s="135"/>
      <c r="BJ25431" s="136"/>
    </row>
    <row r="25432" spans="5:62" ht="14.25" customHeight="1" x14ac:dyDescent="0.25">
      <c r="E25432" s="113"/>
      <c r="H25432" s="133"/>
      <c r="T25432" s="133"/>
      <c r="X25432" s="131"/>
      <c r="Y25432" s="133"/>
      <c r="AJ25432" s="133"/>
      <c r="AO25432" s="135"/>
      <c r="AP25432" s="135"/>
      <c r="BJ25432" s="136"/>
    </row>
    <row r="25433" spans="5:62" ht="14.25" customHeight="1" x14ac:dyDescent="0.25">
      <c r="E25433" s="113"/>
      <c r="H25433" s="133"/>
      <c r="T25433" s="133"/>
      <c r="X25433" s="131"/>
      <c r="Y25433" s="133"/>
      <c r="AJ25433" s="133"/>
      <c r="AO25433" s="135"/>
      <c r="AP25433" s="135"/>
      <c r="BJ25433" s="136"/>
    </row>
    <row r="25434" spans="5:62" ht="14.25" customHeight="1" x14ac:dyDescent="0.25">
      <c r="E25434" s="113"/>
      <c r="H25434" s="133"/>
      <c r="T25434" s="133"/>
      <c r="X25434" s="131"/>
      <c r="Y25434" s="133"/>
      <c r="AJ25434" s="133"/>
      <c r="AO25434" s="135"/>
      <c r="AP25434" s="135"/>
      <c r="BJ25434" s="136"/>
    </row>
    <row r="25435" spans="5:62" ht="14.25" customHeight="1" x14ac:dyDescent="0.25">
      <c r="E25435" s="113"/>
      <c r="H25435" s="133"/>
      <c r="T25435" s="133"/>
      <c r="X25435" s="131"/>
      <c r="Y25435" s="133"/>
      <c r="AJ25435" s="133"/>
      <c r="AO25435" s="135"/>
      <c r="AP25435" s="135"/>
      <c r="BJ25435" s="136"/>
    </row>
    <row r="25436" spans="5:62" ht="14.25" customHeight="1" x14ac:dyDescent="0.25">
      <c r="E25436" s="113"/>
      <c r="H25436" s="133"/>
      <c r="T25436" s="133"/>
      <c r="X25436" s="131"/>
      <c r="Y25436" s="133"/>
      <c r="AJ25436" s="133"/>
      <c r="AO25436" s="135"/>
      <c r="AP25436" s="135"/>
      <c r="BJ25436" s="136"/>
    </row>
    <row r="25437" spans="5:62" ht="14.25" customHeight="1" x14ac:dyDescent="0.25">
      <c r="E25437" s="113"/>
      <c r="H25437" s="133"/>
      <c r="T25437" s="133"/>
      <c r="X25437" s="131"/>
      <c r="Y25437" s="133"/>
      <c r="AJ25437" s="133"/>
      <c r="AO25437" s="135"/>
      <c r="AP25437" s="135"/>
      <c r="BJ25437" s="136"/>
    </row>
    <row r="25438" spans="5:62" ht="14.25" customHeight="1" x14ac:dyDescent="0.25">
      <c r="E25438" s="113"/>
      <c r="H25438" s="133"/>
      <c r="T25438" s="133"/>
      <c r="X25438" s="131"/>
      <c r="Y25438" s="133"/>
      <c r="AJ25438" s="133"/>
      <c r="AO25438" s="135"/>
      <c r="AP25438" s="135"/>
      <c r="BJ25438" s="136"/>
    </row>
    <row r="25439" spans="5:62" ht="14.25" customHeight="1" x14ac:dyDescent="0.25">
      <c r="E25439" s="113"/>
      <c r="H25439" s="133"/>
      <c r="T25439" s="133"/>
      <c r="X25439" s="131"/>
      <c r="Y25439" s="133"/>
      <c r="AJ25439" s="133"/>
      <c r="AO25439" s="135"/>
      <c r="AP25439" s="135"/>
      <c r="BJ25439" s="136"/>
    </row>
    <row r="25440" spans="5:62" ht="14.25" customHeight="1" x14ac:dyDescent="0.25">
      <c r="E25440" s="113"/>
      <c r="H25440" s="133"/>
      <c r="T25440" s="133"/>
      <c r="X25440" s="131"/>
      <c r="Y25440" s="133"/>
      <c r="AJ25440" s="133"/>
      <c r="AO25440" s="135"/>
      <c r="AP25440" s="135"/>
      <c r="BJ25440" s="136"/>
    </row>
    <row r="25441" spans="5:62" ht="14.25" customHeight="1" x14ac:dyDescent="0.25">
      <c r="E25441" s="113"/>
      <c r="H25441" s="133"/>
      <c r="T25441" s="133"/>
      <c r="X25441" s="131"/>
      <c r="Y25441" s="133"/>
      <c r="AJ25441" s="133"/>
      <c r="AO25441" s="135"/>
      <c r="AP25441" s="135"/>
      <c r="BJ25441" s="136"/>
    </row>
    <row r="25442" spans="5:62" ht="14.25" customHeight="1" x14ac:dyDescent="0.25">
      <c r="E25442" s="113"/>
      <c r="H25442" s="133"/>
      <c r="T25442" s="133"/>
      <c r="X25442" s="131"/>
      <c r="Y25442" s="133"/>
      <c r="AJ25442" s="133"/>
      <c r="AO25442" s="135"/>
      <c r="AP25442" s="135"/>
      <c r="BJ25442" s="136"/>
    </row>
    <row r="25443" spans="5:62" ht="14.25" customHeight="1" x14ac:dyDescent="0.25">
      <c r="E25443" s="113"/>
      <c r="H25443" s="133"/>
      <c r="T25443" s="133"/>
      <c r="X25443" s="131"/>
      <c r="Y25443" s="133"/>
      <c r="AJ25443" s="133"/>
      <c r="AO25443" s="135"/>
      <c r="AP25443" s="135"/>
      <c r="BJ25443" s="136"/>
    </row>
    <row r="25444" spans="5:62" ht="14.25" customHeight="1" x14ac:dyDescent="0.25">
      <c r="E25444" s="113"/>
      <c r="H25444" s="133"/>
      <c r="T25444" s="133"/>
      <c r="X25444" s="131"/>
      <c r="Y25444" s="133"/>
      <c r="AJ25444" s="133"/>
      <c r="AO25444" s="135"/>
      <c r="AP25444" s="135"/>
      <c r="BJ25444" s="136"/>
    </row>
    <row r="25445" spans="5:62" ht="14.25" customHeight="1" x14ac:dyDescent="0.25">
      <c r="E25445" s="113"/>
      <c r="H25445" s="133"/>
      <c r="T25445" s="133"/>
      <c r="X25445" s="131"/>
      <c r="Y25445" s="133"/>
      <c r="AJ25445" s="133"/>
      <c r="AO25445" s="135"/>
      <c r="AP25445" s="135"/>
      <c r="BJ25445" s="136"/>
    </row>
    <row r="25446" spans="5:62" ht="14.25" customHeight="1" x14ac:dyDescent="0.25">
      <c r="E25446" s="113"/>
      <c r="H25446" s="133"/>
      <c r="T25446" s="133"/>
      <c r="X25446" s="131"/>
      <c r="Y25446" s="133"/>
      <c r="AJ25446" s="133"/>
      <c r="AO25446" s="135"/>
      <c r="AP25446" s="135"/>
      <c r="BJ25446" s="136"/>
    </row>
    <row r="25447" spans="5:62" ht="14.25" customHeight="1" x14ac:dyDescent="0.25">
      <c r="E25447" s="113"/>
      <c r="H25447" s="133"/>
      <c r="T25447" s="133"/>
      <c r="X25447" s="131"/>
      <c r="Y25447" s="133"/>
      <c r="AJ25447" s="133"/>
      <c r="AO25447" s="135"/>
      <c r="AP25447" s="135"/>
      <c r="BJ25447" s="136"/>
    </row>
    <row r="25448" spans="5:62" ht="14.25" customHeight="1" x14ac:dyDescent="0.25">
      <c r="E25448" s="113"/>
      <c r="H25448" s="133"/>
      <c r="T25448" s="133"/>
      <c r="X25448" s="131"/>
      <c r="Y25448" s="133"/>
      <c r="AJ25448" s="133"/>
      <c r="AO25448" s="135"/>
      <c r="AP25448" s="135"/>
      <c r="BJ25448" s="136"/>
    </row>
    <row r="25449" spans="5:62" ht="14.25" customHeight="1" x14ac:dyDescent="0.25">
      <c r="E25449" s="113"/>
      <c r="H25449" s="133"/>
      <c r="T25449" s="133"/>
      <c r="X25449" s="131"/>
      <c r="Y25449" s="133"/>
      <c r="AJ25449" s="133"/>
      <c r="AO25449" s="135"/>
      <c r="AP25449" s="135"/>
      <c r="BJ25449" s="136"/>
    </row>
    <row r="25450" spans="5:62" ht="14.25" customHeight="1" x14ac:dyDescent="0.25">
      <c r="E25450" s="113"/>
      <c r="H25450" s="133"/>
      <c r="T25450" s="133"/>
      <c r="X25450" s="131"/>
      <c r="Y25450" s="133"/>
      <c r="AJ25450" s="133"/>
      <c r="AO25450" s="135"/>
      <c r="AP25450" s="135"/>
      <c r="BJ25450" s="136"/>
    </row>
    <row r="25451" spans="5:62" ht="14.25" customHeight="1" x14ac:dyDescent="0.25">
      <c r="E25451" s="113"/>
      <c r="H25451" s="133"/>
      <c r="T25451" s="133"/>
      <c r="X25451" s="131"/>
      <c r="Y25451" s="133"/>
      <c r="AJ25451" s="133"/>
      <c r="AO25451" s="135"/>
      <c r="AP25451" s="135"/>
      <c r="BJ25451" s="136"/>
    </row>
    <row r="25452" spans="5:62" ht="14.25" customHeight="1" x14ac:dyDescent="0.25">
      <c r="E25452" s="113"/>
      <c r="H25452" s="133"/>
      <c r="T25452" s="133"/>
      <c r="X25452" s="131"/>
      <c r="Y25452" s="133"/>
      <c r="AJ25452" s="133"/>
      <c r="AO25452" s="135"/>
      <c r="AP25452" s="135"/>
      <c r="BJ25452" s="136"/>
    </row>
    <row r="25453" spans="5:62" ht="14.25" customHeight="1" x14ac:dyDescent="0.25">
      <c r="E25453" s="113"/>
      <c r="H25453" s="133"/>
      <c r="T25453" s="133"/>
      <c r="X25453" s="131"/>
      <c r="Y25453" s="133"/>
      <c r="AJ25453" s="133"/>
      <c r="AO25453" s="135"/>
      <c r="AP25453" s="135"/>
      <c r="BJ25453" s="136"/>
    </row>
    <row r="25454" spans="5:62" ht="14.25" customHeight="1" x14ac:dyDescent="0.25">
      <c r="E25454" s="113"/>
      <c r="H25454" s="133"/>
      <c r="T25454" s="133"/>
      <c r="X25454" s="131"/>
      <c r="Y25454" s="133"/>
      <c r="AJ25454" s="133"/>
      <c r="AO25454" s="135"/>
      <c r="AP25454" s="135"/>
      <c r="BJ25454" s="136"/>
    </row>
    <row r="25455" spans="5:62" ht="14.25" customHeight="1" x14ac:dyDescent="0.25">
      <c r="E25455" s="113"/>
      <c r="H25455" s="133"/>
      <c r="T25455" s="133"/>
      <c r="X25455" s="131"/>
      <c r="Y25455" s="133"/>
      <c r="AJ25455" s="133"/>
      <c r="AO25455" s="135"/>
      <c r="AP25455" s="135"/>
      <c r="BJ25455" s="136"/>
    </row>
    <row r="25456" spans="5:62" ht="14.25" customHeight="1" x14ac:dyDescent="0.25">
      <c r="E25456" s="113"/>
      <c r="H25456" s="133"/>
      <c r="T25456" s="133"/>
      <c r="X25456" s="131"/>
      <c r="Y25456" s="133"/>
      <c r="AJ25456" s="133"/>
      <c r="AO25456" s="135"/>
      <c r="AP25456" s="135"/>
      <c r="BJ25456" s="136"/>
    </row>
    <row r="25457" spans="5:62" ht="14.25" customHeight="1" x14ac:dyDescent="0.25">
      <c r="E25457" s="113"/>
      <c r="H25457" s="133"/>
      <c r="T25457" s="133"/>
      <c r="X25457" s="131"/>
      <c r="Y25457" s="133"/>
      <c r="AJ25457" s="133"/>
      <c r="AO25457" s="135"/>
      <c r="AP25457" s="135"/>
      <c r="BJ25457" s="136"/>
    </row>
    <row r="25458" spans="5:62" ht="14.25" customHeight="1" x14ac:dyDescent="0.25">
      <c r="E25458" s="113"/>
      <c r="H25458" s="133"/>
      <c r="T25458" s="133"/>
      <c r="X25458" s="131"/>
      <c r="Y25458" s="133"/>
      <c r="AJ25458" s="133"/>
      <c r="AO25458" s="135"/>
      <c r="AP25458" s="135"/>
      <c r="BJ25458" s="136"/>
    </row>
    <row r="25459" spans="5:62" ht="14.25" customHeight="1" x14ac:dyDescent="0.25">
      <c r="E25459" s="113"/>
      <c r="H25459" s="133"/>
      <c r="T25459" s="133"/>
      <c r="X25459" s="131"/>
      <c r="Y25459" s="133"/>
      <c r="AJ25459" s="133"/>
      <c r="AO25459" s="135"/>
      <c r="AP25459" s="135"/>
      <c r="BJ25459" s="136"/>
    </row>
    <row r="25460" spans="5:62" ht="14.25" customHeight="1" x14ac:dyDescent="0.25">
      <c r="E25460" s="113"/>
      <c r="H25460" s="133"/>
      <c r="T25460" s="133"/>
      <c r="X25460" s="131"/>
      <c r="Y25460" s="133"/>
      <c r="AJ25460" s="133"/>
      <c r="AO25460" s="135"/>
      <c r="AP25460" s="135"/>
      <c r="BJ25460" s="136"/>
    </row>
    <row r="25461" spans="5:62" ht="14.25" customHeight="1" x14ac:dyDescent="0.25">
      <c r="E25461" s="113"/>
      <c r="H25461" s="133"/>
      <c r="T25461" s="133"/>
      <c r="X25461" s="131"/>
      <c r="Y25461" s="133"/>
      <c r="AJ25461" s="133"/>
      <c r="AO25461" s="135"/>
      <c r="AP25461" s="135"/>
      <c r="BJ25461" s="136"/>
    </row>
    <row r="25462" spans="5:62" ht="14.25" customHeight="1" x14ac:dyDescent="0.25">
      <c r="E25462" s="113"/>
      <c r="H25462" s="133"/>
      <c r="T25462" s="133"/>
      <c r="X25462" s="131"/>
      <c r="Y25462" s="133"/>
      <c r="AJ25462" s="133"/>
      <c r="AO25462" s="135"/>
      <c r="AP25462" s="135"/>
      <c r="BJ25462" s="136"/>
    </row>
    <row r="25463" spans="5:62" ht="14.25" customHeight="1" x14ac:dyDescent="0.25">
      <c r="E25463" s="113"/>
      <c r="H25463" s="133"/>
      <c r="T25463" s="133"/>
      <c r="X25463" s="131"/>
      <c r="Y25463" s="133"/>
      <c r="AJ25463" s="133"/>
      <c r="AO25463" s="135"/>
      <c r="AP25463" s="135"/>
      <c r="BJ25463" s="136"/>
    </row>
    <row r="25464" spans="5:62" ht="14.25" customHeight="1" x14ac:dyDescent="0.25">
      <c r="E25464" s="113"/>
      <c r="H25464" s="133"/>
      <c r="T25464" s="133"/>
      <c r="X25464" s="131"/>
      <c r="Y25464" s="133"/>
      <c r="AJ25464" s="133"/>
      <c r="AO25464" s="135"/>
      <c r="AP25464" s="135"/>
      <c r="BJ25464" s="136"/>
    </row>
    <row r="25465" spans="5:62" ht="14.25" customHeight="1" x14ac:dyDescent="0.25">
      <c r="E25465" s="113"/>
      <c r="H25465" s="133"/>
      <c r="T25465" s="133"/>
      <c r="X25465" s="131"/>
      <c r="Y25465" s="133"/>
      <c r="AJ25465" s="133"/>
      <c r="AO25465" s="135"/>
      <c r="AP25465" s="135"/>
      <c r="BJ25465" s="136"/>
    </row>
    <row r="25466" spans="5:62" ht="14.25" customHeight="1" x14ac:dyDescent="0.25">
      <c r="E25466" s="113"/>
      <c r="H25466" s="133"/>
      <c r="T25466" s="133"/>
      <c r="X25466" s="131"/>
      <c r="Y25466" s="133"/>
      <c r="AJ25466" s="133"/>
      <c r="AO25466" s="135"/>
      <c r="AP25466" s="135"/>
      <c r="BJ25466" s="136"/>
    </row>
    <row r="25467" spans="5:62" ht="14.25" customHeight="1" x14ac:dyDescent="0.25">
      <c r="E25467" s="113"/>
      <c r="H25467" s="133"/>
      <c r="T25467" s="133"/>
      <c r="X25467" s="131"/>
      <c r="Y25467" s="133"/>
      <c r="AJ25467" s="133"/>
      <c r="AO25467" s="135"/>
      <c r="AP25467" s="135"/>
      <c r="BJ25467" s="136"/>
    </row>
    <row r="25468" spans="5:62" ht="14.25" customHeight="1" x14ac:dyDescent="0.25">
      <c r="E25468" s="113"/>
      <c r="H25468" s="133"/>
      <c r="T25468" s="133"/>
      <c r="X25468" s="131"/>
      <c r="Y25468" s="133"/>
      <c r="AJ25468" s="133"/>
      <c r="AO25468" s="135"/>
      <c r="AP25468" s="135"/>
      <c r="BJ25468" s="136"/>
    </row>
    <row r="25469" spans="5:62" ht="14.25" customHeight="1" x14ac:dyDescent="0.25">
      <c r="E25469" s="113"/>
      <c r="H25469" s="133"/>
      <c r="T25469" s="133"/>
      <c r="X25469" s="131"/>
      <c r="Y25469" s="133"/>
      <c r="AJ25469" s="133"/>
      <c r="AO25469" s="135"/>
      <c r="AP25469" s="135"/>
      <c r="BJ25469" s="136"/>
    </row>
    <row r="25470" spans="5:62" ht="14.25" customHeight="1" x14ac:dyDescent="0.25">
      <c r="E25470" s="113"/>
      <c r="H25470" s="133"/>
      <c r="T25470" s="133"/>
      <c r="X25470" s="131"/>
      <c r="Y25470" s="133"/>
      <c r="AJ25470" s="133"/>
      <c r="AO25470" s="135"/>
      <c r="AP25470" s="135"/>
      <c r="BJ25470" s="136"/>
    </row>
    <row r="25471" spans="5:62" ht="14.25" customHeight="1" x14ac:dyDescent="0.25">
      <c r="E25471" s="113"/>
      <c r="H25471" s="133"/>
      <c r="T25471" s="133"/>
      <c r="X25471" s="131"/>
      <c r="Y25471" s="133"/>
      <c r="AJ25471" s="133"/>
      <c r="AO25471" s="135"/>
      <c r="AP25471" s="135"/>
      <c r="BJ25471" s="136"/>
    </row>
    <row r="25472" spans="5:62" ht="14.25" customHeight="1" x14ac:dyDescent="0.25">
      <c r="E25472" s="113"/>
      <c r="H25472" s="133"/>
      <c r="T25472" s="133"/>
      <c r="X25472" s="131"/>
      <c r="Y25472" s="133"/>
      <c r="AJ25472" s="133"/>
      <c r="AO25472" s="135"/>
      <c r="AP25472" s="135"/>
      <c r="BJ25472" s="136"/>
    </row>
    <row r="25473" spans="5:62" ht="14.25" customHeight="1" x14ac:dyDescent="0.25">
      <c r="E25473" s="113"/>
      <c r="H25473" s="133"/>
      <c r="T25473" s="133"/>
      <c r="X25473" s="131"/>
      <c r="Y25473" s="133"/>
      <c r="AJ25473" s="133"/>
      <c r="AO25473" s="135"/>
      <c r="AP25473" s="135"/>
      <c r="BJ25473" s="136"/>
    </row>
    <row r="25474" spans="5:62" ht="14.25" customHeight="1" x14ac:dyDescent="0.25">
      <c r="E25474" s="113"/>
      <c r="H25474" s="133"/>
      <c r="T25474" s="133"/>
      <c r="X25474" s="131"/>
      <c r="Y25474" s="133"/>
      <c r="AJ25474" s="133"/>
      <c r="AO25474" s="135"/>
      <c r="AP25474" s="135"/>
      <c r="BJ25474" s="136"/>
    </row>
    <row r="25475" spans="5:62" ht="14.25" customHeight="1" x14ac:dyDescent="0.25">
      <c r="E25475" s="113"/>
      <c r="H25475" s="133"/>
      <c r="T25475" s="133"/>
      <c r="X25475" s="131"/>
      <c r="Y25475" s="133"/>
      <c r="AJ25475" s="133"/>
      <c r="AO25475" s="135"/>
      <c r="AP25475" s="135"/>
      <c r="BJ25475" s="136"/>
    </row>
    <row r="25476" spans="5:62" ht="14.25" customHeight="1" x14ac:dyDescent="0.25">
      <c r="E25476" s="113"/>
      <c r="H25476" s="133"/>
      <c r="T25476" s="133"/>
      <c r="X25476" s="131"/>
      <c r="Y25476" s="133"/>
      <c r="AJ25476" s="133"/>
      <c r="AO25476" s="135"/>
      <c r="AP25476" s="135"/>
      <c r="BJ25476" s="136"/>
    </row>
    <row r="25477" spans="5:62" ht="14.25" customHeight="1" x14ac:dyDescent="0.25">
      <c r="E25477" s="113"/>
      <c r="H25477" s="133"/>
      <c r="T25477" s="133"/>
      <c r="X25477" s="131"/>
      <c r="Y25477" s="133"/>
      <c r="AJ25477" s="133"/>
      <c r="AO25477" s="135"/>
      <c r="AP25477" s="135"/>
      <c r="BJ25477" s="136"/>
    </row>
    <row r="25478" spans="5:62" ht="14.25" customHeight="1" x14ac:dyDescent="0.25">
      <c r="E25478" s="113"/>
      <c r="H25478" s="133"/>
      <c r="T25478" s="133"/>
      <c r="X25478" s="131"/>
      <c r="Y25478" s="133"/>
      <c r="AJ25478" s="133"/>
      <c r="AO25478" s="135"/>
      <c r="AP25478" s="135"/>
      <c r="BJ25478" s="136"/>
    </row>
    <row r="25479" spans="5:62" ht="14.25" customHeight="1" x14ac:dyDescent="0.25">
      <c r="E25479" s="113"/>
      <c r="H25479" s="133"/>
      <c r="T25479" s="133"/>
      <c r="X25479" s="131"/>
      <c r="Y25479" s="133"/>
      <c r="AJ25479" s="133"/>
      <c r="AO25479" s="135"/>
      <c r="AP25479" s="135"/>
      <c r="BJ25479" s="136"/>
    </row>
    <row r="25480" spans="5:62" ht="14.25" customHeight="1" x14ac:dyDescent="0.25">
      <c r="E25480" s="113"/>
      <c r="H25480" s="133"/>
      <c r="T25480" s="133"/>
      <c r="X25480" s="131"/>
      <c r="Y25480" s="133"/>
      <c r="AJ25480" s="133"/>
      <c r="AO25480" s="135"/>
      <c r="AP25480" s="135"/>
      <c r="BJ25480" s="136"/>
    </row>
    <row r="25481" spans="5:62" ht="14.25" customHeight="1" x14ac:dyDescent="0.25">
      <c r="E25481" s="113"/>
      <c r="H25481" s="133"/>
      <c r="T25481" s="133"/>
      <c r="X25481" s="131"/>
      <c r="Y25481" s="133"/>
      <c r="AJ25481" s="133"/>
      <c r="AO25481" s="135"/>
      <c r="AP25481" s="135"/>
      <c r="BJ25481" s="136"/>
    </row>
    <row r="25482" spans="5:62" ht="14.25" customHeight="1" x14ac:dyDescent="0.25">
      <c r="E25482" s="113"/>
      <c r="H25482" s="133"/>
      <c r="T25482" s="133"/>
      <c r="X25482" s="131"/>
      <c r="Y25482" s="133"/>
      <c r="AJ25482" s="133"/>
      <c r="AO25482" s="135"/>
      <c r="AP25482" s="135"/>
      <c r="BJ25482" s="136"/>
    </row>
    <row r="25483" spans="5:62" ht="14.25" customHeight="1" x14ac:dyDescent="0.25">
      <c r="E25483" s="113"/>
      <c r="H25483" s="133"/>
      <c r="T25483" s="133"/>
      <c r="X25483" s="131"/>
      <c r="Y25483" s="133"/>
      <c r="AJ25483" s="133"/>
      <c r="AO25483" s="135"/>
      <c r="AP25483" s="135"/>
      <c r="BJ25483" s="136"/>
    </row>
    <row r="25484" spans="5:62" ht="14.25" customHeight="1" x14ac:dyDescent="0.25">
      <c r="E25484" s="113"/>
      <c r="H25484" s="133"/>
      <c r="T25484" s="133"/>
      <c r="X25484" s="131"/>
      <c r="Y25484" s="133"/>
      <c r="AJ25484" s="133"/>
      <c r="AO25484" s="135"/>
      <c r="AP25484" s="135"/>
      <c r="BJ25484" s="136"/>
    </row>
    <row r="25485" spans="5:62" ht="14.25" customHeight="1" x14ac:dyDescent="0.25">
      <c r="E25485" s="113"/>
      <c r="H25485" s="133"/>
      <c r="T25485" s="133"/>
      <c r="X25485" s="131"/>
      <c r="Y25485" s="133"/>
      <c r="AJ25485" s="133"/>
      <c r="AO25485" s="135"/>
      <c r="AP25485" s="135"/>
      <c r="BJ25485" s="136"/>
    </row>
    <row r="25486" spans="5:62" ht="14.25" customHeight="1" x14ac:dyDescent="0.25">
      <c r="E25486" s="113"/>
      <c r="H25486" s="133"/>
      <c r="T25486" s="133"/>
      <c r="X25486" s="131"/>
      <c r="Y25486" s="133"/>
      <c r="AJ25486" s="133"/>
      <c r="AO25486" s="135"/>
      <c r="AP25486" s="135"/>
      <c r="BJ25486" s="136"/>
    </row>
    <row r="25487" spans="5:62" ht="14.25" customHeight="1" x14ac:dyDescent="0.25">
      <c r="E25487" s="113"/>
      <c r="H25487" s="133"/>
      <c r="T25487" s="133"/>
      <c r="X25487" s="131"/>
      <c r="Y25487" s="133"/>
      <c r="AJ25487" s="133"/>
      <c r="AO25487" s="135"/>
      <c r="AP25487" s="135"/>
      <c r="BJ25487" s="136"/>
    </row>
    <row r="25488" spans="5:62" ht="14.25" customHeight="1" x14ac:dyDescent="0.25">
      <c r="E25488" s="113"/>
      <c r="H25488" s="133"/>
      <c r="T25488" s="133"/>
      <c r="X25488" s="131"/>
      <c r="Y25488" s="133"/>
      <c r="AJ25488" s="133"/>
      <c r="AO25488" s="135"/>
      <c r="AP25488" s="135"/>
      <c r="BJ25488" s="136"/>
    </row>
    <row r="25489" spans="5:62" ht="14.25" customHeight="1" x14ac:dyDescent="0.25">
      <c r="E25489" s="113"/>
      <c r="H25489" s="133"/>
      <c r="T25489" s="133"/>
      <c r="X25489" s="131"/>
      <c r="Y25489" s="133"/>
      <c r="AJ25489" s="133"/>
      <c r="AO25489" s="135"/>
      <c r="AP25489" s="135"/>
      <c r="BJ25489" s="136"/>
    </row>
    <row r="25490" spans="5:62" ht="14.25" customHeight="1" x14ac:dyDescent="0.25">
      <c r="E25490" s="113"/>
      <c r="H25490" s="133"/>
      <c r="T25490" s="133"/>
      <c r="X25490" s="131"/>
      <c r="Y25490" s="133"/>
      <c r="AJ25490" s="133"/>
      <c r="AO25490" s="135"/>
      <c r="AP25490" s="135"/>
      <c r="BJ25490" s="136"/>
    </row>
    <row r="25491" spans="5:62" ht="14.25" customHeight="1" x14ac:dyDescent="0.25">
      <c r="E25491" s="113"/>
      <c r="H25491" s="133"/>
      <c r="T25491" s="133"/>
      <c r="X25491" s="131"/>
      <c r="Y25491" s="133"/>
      <c r="AJ25491" s="133"/>
      <c r="AO25491" s="135"/>
      <c r="AP25491" s="135"/>
      <c r="BJ25491" s="136"/>
    </row>
    <row r="25492" spans="5:62" ht="14.25" customHeight="1" x14ac:dyDescent="0.25">
      <c r="E25492" s="113"/>
      <c r="H25492" s="133"/>
      <c r="T25492" s="133"/>
      <c r="X25492" s="131"/>
      <c r="Y25492" s="133"/>
      <c r="AJ25492" s="133"/>
      <c r="AO25492" s="135"/>
      <c r="AP25492" s="135"/>
      <c r="BJ25492" s="136"/>
    </row>
    <row r="25493" spans="5:62" ht="14.25" customHeight="1" x14ac:dyDescent="0.25">
      <c r="E25493" s="113"/>
      <c r="H25493" s="133"/>
      <c r="T25493" s="133"/>
      <c r="X25493" s="131"/>
      <c r="Y25493" s="133"/>
      <c r="AJ25493" s="133"/>
      <c r="AO25493" s="135"/>
      <c r="AP25493" s="135"/>
      <c r="BJ25493" s="136"/>
    </row>
    <row r="25494" spans="5:62" ht="14.25" customHeight="1" x14ac:dyDescent="0.25">
      <c r="E25494" s="113"/>
      <c r="H25494" s="133"/>
      <c r="T25494" s="133"/>
      <c r="X25494" s="131"/>
      <c r="Y25494" s="133"/>
      <c r="AJ25494" s="133"/>
      <c r="AO25494" s="135"/>
      <c r="AP25494" s="135"/>
      <c r="BJ25494" s="136"/>
    </row>
    <row r="25495" spans="5:62" ht="14.25" customHeight="1" x14ac:dyDescent="0.25">
      <c r="E25495" s="113"/>
      <c r="H25495" s="133"/>
      <c r="T25495" s="133"/>
      <c r="X25495" s="131"/>
      <c r="Y25495" s="133"/>
      <c r="AJ25495" s="133"/>
      <c r="AO25495" s="135"/>
      <c r="AP25495" s="135"/>
      <c r="BJ25495" s="136"/>
    </row>
    <row r="25496" spans="5:62" ht="14.25" customHeight="1" x14ac:dyDescent="0.25">
      <c r="E25496" s="113"/>
      <c r="H25496" s="133"/>
      <c r="T25496" s="133"/>
      <c r="X25496" s="131"/>
      <c r="Y25496" s="133"/>
      <c r="AJ25496" s="133"/>
      <c r="AO25496" s="135"/>
      <c r="AP25496" s="135"/>
      <c r="BJ25496" s="136"/>
    </row>
    <row r="25497" spans="5:62" ht="14.25" customHeight="1" x14ac:dyDescent="0.25">
      <c r="E25497" s="113"/>
      <c r="H25497" s="133"/>
      <c r="T25497" s="133"/>
      <c r="X25497" s="131"/>
      <c r="Y25497" s="133"/>
      <c r="AJ25497" s="133"/>
      <c r="AO25497" s="135"/>
      <c r="AP25497" s="135"/>
      <c r="BJ25497" s="136"/>
    </row>
    <row r="25498" spans="5:62" ht="14.25" customHeight="1" x14ac:dyDescent="0.25">
      <c r="E25498" s="113"/>
      <c r="H25498" s="133"/>
      <c r="T25498" s="133"/>
      <c r="X25498" s="131"/>
      <c r="Y25498" s="133"/>
      <c r="AJ25498" s="133"/>
      <c r="AO25498" s="135"/>
      <c r="AP25498" s="135"/>
      <c r="BJ25498" s="136"/>
    </row>
    <row r="25499" spans="5:62" ht="14.25" customHeight="1" x14ac:dyDescent="0.25">
      <c r="E25499" s="113"/>
      <c r="H25499" s="133"/>
      <c r="T25499" s="133"/>
      <c r="X25499" s="131"/>
      <c r="Y25499" s="133"/>
      <c r="AJ25499" s="133"/>
      <c r="AO25499" s="135"/>
      <c r="AP25499" s="135"/>
      <c r="BJ25499" s="136"/>
    </row>
    <row r="25500" spans="5:62" ht="14.25" customHeight="1" x14ac:dyDescent="0.25">
      <c r="E25500" s="113"/>
      <c r="H25500" s="133"/>
      <c r="T25500" s="133"/>
      <c r="X25500" s="131"/>
      <c r="Y25500" s="133"/>
      <c r="AJ25500" s="133"/>
      <c r="AO25500" s="135"/>
      <c r="AP25500" s="135"/>
      <c r="BJ25500" s="136"/>
    </row>
    <row r="25501" spans="5:62" ht="14.25" customHeight="1" x14ac:dyDescent="0.25">
      <c r="E25501" s="113"/>
      <c r="H25501" s="133"/>
      <c r="T25501" s="133"/>
      <c r="X25501" s="131"/>
      <c r="Y25501" s="133"/>
      <c r="AJ25501" s="133"/>
      <c r="AO25501" s="135"/>
      <c r="AP25501" s="135"/>
      <c r="BJ25501" s="136"/>
    </row>
    <row r="25502" spans="5:62" ht="14.25" customHeight="1" x14ac:dyDescent="0.25">
      <c r="E25502" s="113"/>
      <c r="H25502" s="133"/>
      <c r="T25502" s="133"/>
      <c r="X25502" s="131"/>
      <c r="Y25502" s="133"/>
      <c r="AJ25502" s="133"/>
      <c r="AO25502" s="135"/>
      <c r="AP25502" s="135"/>
      <c r="BJ25502" s="136"/>
    </row>
    <row r="25503" spans="5:62" ht="14.25" customHeight="1" x14ac:dyDescent="0.25">
      <c r="E25503" s="113"/>
      <c r="H25503" s="133"/>
      <c r="T25503" s="133"/>
      <c r="X25503" s="131"/>
      <c r="Y25503" s="133"/>
      <c r="AJ25503" s="133"/>
      <c r="AO25503" s="135"/>
      <c r="AP25503" s="135"/>
      <c r="BJ25503" s="136"/>
    </row>
    <row r="25504" spans="5:62" ht="14.25" customHeight="1" x14ac:dyDescent="0.25">
      <c r="E25504" s="113"/>
      <c r="H25504" s="133"/>
      <c r="T25504" s="133"/>
      <c r="X25504" s="131"/>
      <c r="Y25504" s="133"/>
      <c r="AJ25504" s="133"/>
      <c r="AO25504" s="135"/>
      <c r="AP25504" s="135"/>
      <c r="BJ25504" s="136"/>
    </row>
    <row r="25505" spans="5:62" ht="14.25" customHeight="1" x14ac:dyDescent="0.25">
      <c r="E25505" s="113"/>
      <c r="H25505" s="133"/>
      <c r="T25505" s="133"/>
      <c r="X25505" s="131"/>
      <c r="Y25505" s="133"/>
      <c r="AJ25505" s="133"/>
      <c r="AO25505" s="135"/>
      <c r="AP25505" s="135"/>
      <c r="BJ25505" s="136"/>
    </row>
    <row r="25506" spans="5:62" ht="14.25" customHeight="1" x14ac:dyDescent="0.25">
      <c r="E25506" s="113"/>
      <c r="H25506" s="133"/>
      <c r="T25506" s="133"/>
      <c r="X25506" s="131"/>
      <c r="Y25506" s="133"/>
      <c r="AJ25506" s="133"/>
      <c r="AO25506" s="135"/>
      <c r="AP25506" s="135"/>
      <c r="BJ25506" s="136"/>
    </row>
    <row r="25507" spans="5:62" ht="14.25" customHeight="1" x14ac:dyDescent="0.25">
      <c r="E25507" s="113"/>
      <c r="H25507" s="133"/>
      <c r="T25507" s="133"/>
      <c r="X25507" s="131"/>
      <c r="Y25507" s="133"/>
      <c r="AJ25507" s="133"/>
      <c r="AO25507" s="135"/>
      <c r="AP25507" s="135"/>
      <c r="BJ25507" s="136"/>
    </row>
    <row r="25508" spans="5:62" ht="14.25" customHeight="1" x14ac:dyDescent="0.25">
      <c r="E25508" s="113"/>
      <c r="H25508" s="133"/>
      <c r="T25508" s="133"/>
      <c r="X25508" s="131"/>
      <c r="Y25508" s="133"/>
      <c r="AJ25508" s="133"/>
      <c r="AO25508" s="135"/>
      <c r="AP25508" s="135"/>
      <c r="BJ25508" s="136"/>
    </row>
    <row r="25509" spans="5:62" ht="14.25" customHeight="1" x14ac:dyDescent="0.25">
      <c r="E25509" s="113"/>
      <c r="H25509" s="133"/>
      <c r="T25509" s="133"/>
      <c r="X25509" s="131"/>
      <c r="Y25509" s="133"/>
      <c r="AJ25509" s="133"/>
      <c r="AO25509" s="135"/>
      <c r="AP25509" s="135"/>
      <c r="BJ25509" s="136"/>
    </row>
    <row r="25510" spans="5:62" ht="14.25" customHeight="1" x14ac:dyDescent="0.25">
      <c r="E25510" s="113"/>
      <c r="H25510" s="133"/>
      <c r="T25510" s="133"/>
      <c r="X25510" s="131"/>
      <c r="Y25510" s="133"/>
      <c r="AJ25510" s="133"/>
      <c r="AO25510" s="135"/>
      <c r="AP25510" s="135"/>
      <c r="BJ25510" s="136"/>
    </row>
    <row r="25511" spans="5:62" ht="14.25" customHeight="1" x14ac:dyDescent="0.25">
      <c r="E25511" s="113"/>
      <c r="H25511" s="133"/>
      <c r="T25511" s="133"/>
      <c r="X25511" s="131"/>
      <c r="Y25511" s="133"/>
      <c r="AJ25511" s="133"/>
      <c r="AO25511" s="135"/>
      <c r="AP25511" s="135"/>
      <c r="BJ25511" s="136"/>
    </row>
    <row r="25512" spans="5:62" ht="14.25" customHeight="1" x14ac:dyDescent="0.25">
      <c r="E25512" s="113"/>
      <c r="H25512" s="133"/>
      <c r="T25512" s="133"/>
      <c r="X25512" s="131"/>
      <c r="Y25512" s="133"/>
      <c r="AJ25512" s="133"/>
      <c r="AO25512" s="135"/>
      <c r="AP25512" s="135"/>
      <c r="BJ25512" s="136"/>
    </row>
    <row r="25513" spans="5:62" ht="14.25" customHeight="1" x14ac:dyDescent="0.25">
      <c r="E25513" s="113"/>
      <c r="H25513" s="133"/>
      <c r="T25513" s="133"/>
      <c r="X25513" s="131"/>
      <c r="Y25513" s="133"/>
      <c r="AJ25513" s="133"/>
      <c r="AO25513" s="135"/>
      <c r="AP25513" s="135"/>
      <c r="BJ25513" s="136"/>
    </row>
    <row r="25514" spans="5:62" ht="14.25" customHeight="1" x14ac:dyDescent="0.25">
      <c r="E25514" s="113"/>
      <c r="H25514" s="133"/>
      <c r="T25514" s="133"/>
      <c r="X25514" s="131"/>
      <c r="Y25514" s="133"/>
      <c r="AJ25514" s="133"/>
      <c r="AO25514" s="135"/>
      <c r="AP25514" s="135"/>
      <c r="BJ25514" s="136"/>
    </row>
    <row r="25515" spans="5:62" ht="14.25" customHeight="1" x14ac:dyDescent="0.25">
      <c r="E25515" s="113"/>
      <c r="H25515" s="133"/>
      <c r="T25515" s="133"/>
      <c r="X25515" s="131"/>
      <c r="Y25515" s="133"/>
      <c r="AJ25515" s="133"/>
      <c r="AO25515" s="135"/>
      <c r="AP25515" s="135"/>
      <c r="BJ25515" s="136"/>
    </row>
    <row r="25516" spans="5:62" ht="14.25" customHeight="1" x14ac:dyDescent="0.25">
      <c r="E25516" s="113"/>
      <c r="H25516" s="133"/>
      <c r="T25516" s="133"/>
      <c r="X25516" s="131"/>
      <c r="Y25516" s="133"/>
      <c r="AJ25516" s="133"/>
      <c r="AO25516" s="135"/>
      <c r="AP25516" s="135"/>
      <c r="BJ25516" s="136"/>
    </row>
    <row r="25517" spans="5:62" ht="14.25" customHeight="1" x14ac:dyDescent="0.25">
      <c r="E25517" s="113"/>
      <c r="H25517" s="133"/>
      <c r="T25517" s="133"/>
      <c r="X25517" s="131"/>
      <c r="Y25517" s="133"/>
      <c r="AJ25517" s="133"/>
      <c r="AO25517" s="135"/>
      <c r="AP25517" s="135"/>
      <c r="BJ25517" s="136"/>
    </row>
    <row r="25518" spans="5:62" ht="14.25" customHeight="1" x14ac:dyDescent="0.25">
      <c r="E25518" s="113"/>
      <c r="H25518" s="133"/>
      <c r="T25518" s="133"/>
      <c r="X25518" s="131"/>
      <c r="Y25518" s="133"/>
      <c r="AJ25518" s="133"/>
      <c r="AO25518" s="135"/>
      <c r="AP25518" s="135"/>
      <c r="BJ25518" s="136"/>
    </row>
    <row r="25519" spans="5:62" ht="14.25" customHeight="1" x14ac:dyDescent="0.25">
      <c r="E25519" s="113"/>
      <c r="H25519" s="133"/>
      <c r="T25519" s="133"/>
      <c r="X25519" s="131"/>
      <c r="Y25519" s="133"/>
      <c r="AJ25519" s="133"/>
      <c r="AO25519" s="135"/>
      <c r="AP25519" s="135"/>
      <c r="BJ25519" s="136"/>
    </row>
    <row r="25520" spans="5:62" ht="14.25" customHeight="1" x14ac:dyDescent="0.25">
      <c r="E25520" s="113"/>
      <c r="H25520" s="133"/>
      <c r="T25520" s="133"/>
      <c r="X25520" s="131"/>
      <c r="Y25520" s="133"/>
      <c r="AJ25520" s="133"/>
      <c r="AO25520" s="135"/>
      <c r="AP25520" s="135"/>
      <c r="BJ25520" s="136"/>
    </row>
    <row r="25521" spans="5:62" ht="14.25" customHeight="1" x14ac:dyDescent="0.25">
      <c r="E25521" s="113"/>
      <c r="H25521" s="133"/>
      <c r="T25521" s="133"/>
      <c r="X25521" s="131"/>
      <c r="Y25521" s="133"/>
      <c r="AJ25521" s="133"/>
      <c r="AO25521" s="135"/>
      <c r="AP25521" s="135"/>
      <c r="BJ25521" s="136"/>
    </row>
    <row r="25522" spans="5:62" ht="14.25" customHeight="1" x14ac:dyDescent="0.25">
      <c r="E25522" s="113"/>
      <c r="H25522" s="133"/>
      <c r="T25522" s="133"/>
      <c r="X25522" s="131"/>
      <c r="Y25522" s="133"/>
      <c r="AJ25522" s="133"/>
      <c r="AO25522" s="135"/>
      <c r="AP25522" s="135"/>
      <c r="BJ25522" s="136"/>
    </row>
    <row r="25523" spans="5:62" ht="14.25" customHeight="1" x14ac:dyDescent="0.25">
      <c r="E25523" s="113"/>
      <c r="H25523" s="133"/>
      <c r="T25523" s="133"/>
      <c r="X25523" s="131"/>
      <c r="Y25523" s="133"/>
      <c r="AJ25523" s="133"/>
      <c r="AO25523" s="135"/>
      <c r="AP25523" s="135"/>
      <c r="BJ25523" s="136"/>
    </row>
    <row r="25524" spans="5:62" ht="14.25" customHeight="1" x14ac:dyDescent="0.25">
      <c r="E25524" s="113"/>
      <c r="H25524" s="133"/>
      <c r="T25524" s="133"/>
      <c r="X25524" s="131"/>
      <c r="Y25524" s="133"/>
      <c r="AJ25524" s="133"/>
      <c r="AO25524" s="135"/>
      <c r="AP25524" s="135"/>
      <c r="BJ25524" s="136"/>
    </row>
    <row r="25525" spans="5:62" ht="14.25" customHeight="1" x14ac:dyDescent="0.25">
      <c r="E25525" s="113"/>
      <c r="H25525" s="133"/>
      <c r="T25525" s="133"/>
      <c r="X25525" s="131"/>
      <c r="Y25525" s="133"/>
      <c r="AJ25525" s="133"/>
      <c r="AO25525" s="135"/>
      <c r="AP25525" s="135"/>
      <c r="BJ25525" s="136"/>
    </row>
    <row r="25526" spans="5:62" ht="14.25" customHeight="1" x14ac:dyDescent="0.25">
      <c r="E25526" s="113"/>
      <c r="H25526" s="133"/>
      <c r="T25526" s="133"/>
      <c r="X25526" s="131"/>
      <c r="Y25526" s="133"/>
      <c r="AJ25526" s="133"/>
      <c r="AO25526" s="135"/>
      <c r="AP25526" s="135"/>
      <c r="BJ25526" s="136"/>
    </row>
    <row r="25527" spans="5:62" ht="14.25" customHeight="1" x14ac:dyDescent="0.25">
      <c r="E25527" s="113"/>
      <c r="H25527" s="133"/>
      <c r="T25527" s="133"/>
      <c r="X25527" s="131"/>
      <c r="Y25527" s="133"/>
      <c r="AJ25527" s="133"/>
      <c r="AO25527" s="135"/>
      <c r="AP25527" s="135"/>
      <c r="BJ25527" s="136"/>
    </row>
    <row r="25528" spans="5:62" ht="14.25" customHeight="1" x14ac:dyDescent="0.25">
      <c r="E25528" s="113"/>
      <c r="H25528" s="133"/>
      <c r="T25528" s="133"/>
      <c r="X25528" s="131"/>
      <c r="Y25528" s="133"/>
      <c r="AJ25528" s="133"/>
      <c r="AO25528" s="135"/>
      <c r="AP25528" s="135"/>
      <c r="BJ25528" s="136"/>
    </row>
    <row r="25529" spans="5:62" ht="14.25" customHeight="1" x14ac:dyDescent="0.25">
      <c r="E25529" s="113"/>
      <c r="H25529" s="133"/>
      <c r="T25529" s="133"/>
      <c r="X25529" s="131"/>
      <c r="Y25529" s="133"/>
      <c r="AJ25529" s="133"/>
      <c r="AO25529" s="135"/>
      <c r="AP25529" s="135"/>
      <c r="BJ25529" s="136"/>
    </row>
    <row r="25530" spans="5:62" ht="14.25" customHeight="1" x14ac:dyDescent="0.25">
      <c r="E25530" s="113"/>
      <c r="H25530" s="133"/>
      <c r="T25530" s="133"/>
      <c r="X25530" s="131"/>
      <c r="Y25530" s="133"/>
      <c r="AJ25530" s="133"/>
      <c r="AO25530" s="135"/>
      <c r="AP25530" s="135"/>
      <c r="BJ25530" s="136"/>
    </row>
    <row r="25531" spans="5:62" ht="14.25" customHeight="1" x14ac:dyDescent="0.25">
      <c r="E25531" s="113"/>
      <c r="H25531" s="133"/>
      <c r="T25531" s="133"/>
      <c r="X25531" s="131"/>
      <c r="Y25531" s="133"/>
      <c r="AJ25531" s="133"/>
      <c r="AO25531" s="135"/>
      <c r="AP25531" s="135"/>
      <c r="BJ25531" s="136"/>
    </row>
    <row r="25532" spans="5:62" ht="14.25" customHeight="1" x14ac:dyDescent="0.25">
      <c r="E25532" s="113"/>
      <c r="H25532" s="133"/>
      <c r="T25532" s="133"/>
      <c r="X25532" s="131"/>
      <c r="Y25532" s="133"/>
      <c r="AJ25532" s="133"/>
      <c r="AO25532" s="135"/>
      <c r="AP25532" s="135"/>
      <c r="BJ25532" s="136"/>
    </row>
    <row r="25533" spans="5:62" ht="14.25" customHeight="1" x14ac:dyDescent="0.25">
      <c r="E25533" s="113"/>
      <c r="H25533" s="133"/>
      <c r="T25533" s="133"/>
      <c r="X25533" s="131"/>
      <c r="Y25533" s="133"/>
      <c r="AJ25533" s="133"/>
      <c r="AO25533" s="135"/>
      <c r="AP25533" s="135"/>
      <c r="BJ25533" s="136"/>
    </row>
    <row r="25534" spans="5:62" ht="14.25" customHeight="1" x14ac:dyDescent="0.25">
      <c r="E25534" s="113"/>
      <c r="H25534" s="133"/>
      <c r="T25534" s="133"/>
      <c r="X25534" s="131"/>
      <c r="Y25534" s="133"/>
      <c r="AJ25534" s="133"/>
      <c r="AO25534" s="135"/>
      <c r="AP25534" s="135"/>
      <c r="BJ25534" s="136"/>
    </row>
    <row r="25535" spans="5:62" ht="14.25" customHeight="1" x14ac:dyDescent="0.25">
      <c r="E25535" s="113"/>
      <c r="H25535" s="133"/>
      <c r="T25535" s="133"/>
      <c r="X25535" s="131"/>
      <c r="Y25535" s="133"/>
      <c r="AJ25535" s="133"/>
      <c r="AO25535" s="135"/>
      <c r="AP25535" s="135"/>
      <c r="BJ25535" s="136"/>
    </row>
    <row r="25536" spans="5:62" ht="14.25" customHeight="1" x14ac:dyDescent="0.25">
      <c r="E25536" s="113"/>
      <c r="H25536" s="133"/>
      <c r="T25536" s="133"/>
      <c r="X25536" s="131"/>
      <c r="Y25536" s="133"/>
      <c r="AJ25536" s="133"/>
      <c r="AO25536" s="135"/>
      <c r="AP25536" s="135"/>
      <c r="BJ25536" s="136"/>
    </row>
    <row r="25537" spans="5:62" ht="14.25" customHeight="1" x14ac:dyDescent="0.25">
      <c r="E25537" s="113"/>
      <c r="H25537" s="133"/>
      <c r="T25537" s="133"/>
      <c r="X25537" s="131"/>
      <c r="Y25537" s="133"/>
      <c r="AJ25537" s="133"/>
      <c r="AO25537" s="135"/>
      <c r="AP25537" s="135"/>
      <c r="BJ25537" s="136"/>
    </row>
    <row r="25538" spans="5:62" ht="14.25" customHeight="1" x14ac:dyDescent="0.25">
      <c r="E25538" s="113"/>
      <c r="H25538" s="133"/>
      <c r="T25538" s="133"/>
      <c r="X25538" s="131"/>
      <c r="Y25538" s="133"/>
      <c r="AJ25538" s="133"/>
      <c r="AO25538" s="135"/>
      <c r="AP25538" s="135"/>
      <c r="BJ25538" s="136"/>
    </row>
    <row r="25539" spans="5:62" ht="14.25" customHeight="1" x14ac:dyDescent="0.25">
      <c r="E25539" s="113"/>
      <c r="H25539" s="133"/>
      <c r="T25539" s="133"/>
      <c r="X25539" s="131"/>
      <c r="Y25539" s="133"/>
      <c r="AJ25539" s="133"/>
      <c r="AO25539" s="135"/>
      <c r="AP25539" s="135"/>
      <c r="BJ25539" s="136"/>
    </row>
    <row r="25540" spans="5:62" ht="14.25" customHeight="1" x14ac:dyDescent="0.25">
      <c r="E25540" s="113"/>
      <c r="H25540" s="133"/>
      <c r="T25540" s="133"/>
      <c r="X25540" s="131"/>
      <c r="Y25540" s="133"/>
      <c r="AJ25540" s="133"/>
      <c r="AO25540" s="135"/>
      <c r="AP25540" s="135"/>
      <c r="BJ25540" s="136"/>
    </row>
    <row r="25541" spans="5:62" ht="14.25" customHeight="1" x14ac:dyDescent="0.25">
      <c r="E25541" s="113"/>
      <c r="H25541" s="133"/>
      <c r="T25541" s="133"/>
      <c r="X25541" s="131"/>
      <c r="Y25541" s="133"/>
      <c r="AJ25541" s="133"/>
      <c r="AO25541" s="135"/>
      <c r="AP25541" s="135"/>
      <c r="BJ25541" s="136"/>
    </row>
    <row r="25542" spans="5:62" ht="14.25" customHeight="1" x14ac:dyDescent="0.25">
      <c r="E25542" s="113"/>
      <c r="H25542" s="133"/>
      <c r="T25542" s="133"/>
      <c r="X25542" s="131"/>
      <c r="Y25542" s="133"/>
      <c r="AJ25542" s="133"/>
      <c r="AO25542" s="135"/>
      <c r="AP25542" s="135"/>
      <c r="BJ25542" s="136"/>
    </row>
    <row r="25543" spans="5:62" ht="14.25" customHeight="1" x14ac:dyDescent="0.25">
      <c r="E25543" s="113"/>
      <c r="H25543" s="133"/>
      <c r="T25543" s="133"/>
      <c r="X25543" s="131"/>
      <c r="Y25543" s="133"/>
      <c r="AJ25543" s="133"/>
      <c r="AO25543" s="135"/>
      <c r="AP25543" s="135"/>
      <c r="BJ25543" s="136"/>
    </row>
    <row r="25544" spans="5:62" ht="14.25" customHeight="1" x14ac:dyDescent="0.25">
      <c r="E25544" s="113"/>
      <c r="H25544" s="133"/>
      <c r="T25544" s="133"/>
      <c r="X25544" s="131"/>
      <c r="Y25544" s="133"/>
      <c r="AJ25544" s="133"/>
      <c r="AO25544" s="135"/>
      <c r="AP25544" s="135"/>
      <c r="BJ25544" s="136"/>
    </row>
    <row r="25545" spans="5:62" ht="14.25" customHeight="1" x14ac:dyDescent="0.25">
      <c r="E25545" s="113"/>
      <c r="H25545" s="133"/>
      <c r="T25545" s="133"/>
      <c r="X25545" s="131"/>
      <c r="Y25545" s="133"/>
      <c r="AJ25545" s="133"/>
      <c r="AO25545" s="135"/>
      <c r="AP25545" s="135"/>
      <c r="BJ25545" s="136"/>
    </row>
    <row r="25546" spans="5:62" ht="14.25" customHeight="1" x14ac:dyDescent="0.25">
      <c r="E25546" s="113"/>
      <c r="H25546" s="133"/>
      <c r="T25546" s="133"/>
      <c r="X25546" s="131"/>
      <c r="Y25546" s="133"/>
      <c r="AJ25546" s="133"/>
      <c r="AO25546" s="135"/>
      <c r="AP25546" s="135"/>
      <c r="BJ25546" s="136"/>
    </row>
    <row r="25547" spans="5:62" ht="14.25" customHeight="1" x14ac:dyDescent="0.25">
      <c r="E25547" s="113"/>
      <c r="H25547" s="133"/>
      <c r="T25547" s="133"/>
      <c r="X25547" s="131"/>
      <c r="Y25547" s="133"/>
      <c r="AJ25547" s="133"/>
      <c r="AO25547" s="135"/>
      <c r="AP25547" s="135"/>
      <c r="BJ25547" s="136"/>
    </row>
    <row r="25548" spans="5:62" ht="14.25" customHeight="1" x14ac:dyDescent="0.25">
      <c r="E25548" s="113"/>
      <c r="H25548" s="133"/>
      <c r="T25548" s="133"/>
      <c r="X25548" s="131"/>
      <c r="Y25548" s="133"/>
      <c r="AJ25548" s="133"/>
      <c r="AO25548" s="135"/>
      <c r="AP25548" s="135"/>
      <c r="BJ25548" s="136"/>
    </row>
    <row r="25549" spans="5:62" ht="14.25" customHeight="1" x14ac:dyDescent="0.25">
      <c r="E25549" s="113"/>
      <c r="H25549" s="133"/>
      <c r="T25549" s="133"/>
      <c r="X25549" s="131"/>
      <c r="Y25549" s="133"/>
      <c r="AJ25549" s="133"/>
      <c r="AO25549" s="135"/>
      <c r="AP25549" s="135"/>
      <c r="BJ25549" s="136"/>
    </row>
    <row r="25550" spans="5:62" ht="14.25" customHeight="1" x14ac:dyDescent="0.25">
      <c r="E25550" s="113"/>
      <c r="H25550" s="133"/>
      <c r="T25550" s="133"/>
      <c r="X25550" s="131"/>
      <c r="Y25550" s="133"/>
      <c r="AJ25550" s="133"/>
      <c r="AO25550" s="135"/>
      <c r="AP25550" s="135"/>
      <c r="BJ25550" s="136"/>
    </row>
    <row r="25551" spans="5:62" ht="14.25" customHeight="1" x14ac:dyDescent="0.25">
      <c r="E25551" s="113"/>
      <c r="H25551" s="133"/>
      <c r="T25551" s="133"/>
      <c r="X25551" s="131"/>
      <c r="Y25551" s="133"/>
      <c r="AJ25551" s="133"/>
      <c r="AO25551" s="135"/>
      <c r="AP25551" s="135"/>
      <c r="BJ25551" s="136"/>
    </row>
    <row r="25552" spans="5:62" ht="14.25" customHeight="1" x14ac:dyDescent="0.25">
      <c r="E25552" s="113"/>
      <c r="H25552" s="133"/>
      <c r="T25552" s="133"/>
      <c r="X25552" s="131"/>
      <c r="Y25552" s="133"/>
      <c r="AJ25552" s="133"/>
      <c r="AO25552" s="135"/>
      <c r="AP25552" s="135"/>
      <c r="BJ25552" s="136"/>
    </row>
    <row r="25553" spans="5:62" ht="14.25" customHeight="1" x14ac:dyDescent="0.25">
      <c r="E25553" s="113"/>
      <c r="H25553" s="133"/>
      <c r="T25553" s="133"/>
      <c r="X25553" s="131"/>
      <c r="Y25553" s="133"/>
      <c r="AJ25553" s="133"/>
      <c r="AO25553" s="135"/>
      <c r="AP25553" s="135"/>
      <c r="BJ25553" s="136"/>
    </row>
    <row r="25554" spans="5:62" ht="14.25" customHeight="1" x14ac:dyDescent="0.25">
      <c r="E25554" s="113"/>
      <c r="H25554" s="133"/>
      <c r="T25554" s="133"/>
      <c r="X25554" s="131"/>
      <c r="Y25554" s="133"/>
      <c r="AJ25554" s="133"/>
      <c r="AO25554" s="135"/>
      <c r="AP25554" s="135"/>
      <c r="BJ25554" s="136"/>
    </row>
    <row r="25555" spans="5:62" ht="14.25" customHeight="1" x14ac:dyDescent="0.25">
      <c r="E25555" s="113"/>
      <c r="H25555" s="133"/>
      <c r="T25555" s="133"/>
      <c r="X25555" s="131"/>
      <c r="Y25555" s="133"/>
      <c r="AJ25555" s="133"/>
      <c r="AO25555" s="135"/>
      <c r="AP25555" s="135"/>
      <c r="BJ25555" s="136"/>
    </row>
    <row r="25556" spans="5:62" ht="14.25" customHeight="1" x14ac:dyDescent="0.25">
      <c r="E25556" s="113"/>
      <c r="H25556" s="133"/>
      <c r="T25556" s="133"/>
      <c r="X25556" s="131"/>
      <c r="Y25556" s="133"/>
      <c r="AJ25556" s="133"/>
      <c r="AO25556" s="135"/>
      <c r="AP25556" s="135"/>
      <c r="BJ25556" s="136"/>
    </row>
    <row r="25557" spans="5:62" ht="14.25" customHeight="1" x14ac:dyDescent="0.25">
      <c r="E25557" s="113"/>
      <c r="H25557" s="133"/>
      <c r="T25557" s="133"/>
      <c r="X25557" s="131"/>
      <c r="Y25557" s="133"/>
      <c r="AJ25557" s="133"/>
      <c r="AO25557" s="135"/>
      <c r="AP25557" s="135"/>
      <c r="BJ25557" s="136"/>
    </row>
    <row r="25558" spans="5:62" ht="14.25" customHeight="1" x14ac:dyDescent="0.25">
      <c r="E25558" s="113"/>
      <c r="H25558" s="133"/>
      <c r="T25558" s="133"/>
      <c r="X25558" s="131"/>
      <c r="Y25558" s="133"/>
      <c r="AJ25558" s="133"/>
      <c r="AO25558" s="135"/>
      <c r="AP25558" s="135"/>
      <c r="BJ25558" s="136"/>
    </row>
    <row r="25559" spans="5:62" ht="14.25" customHeight="1" x14ac:dyDescent="0.25">
      <c r="E25559" s="113"/>
      <c r="H25559" s="133"/>
      <c r="T25559" s="133"/>
      <c r="X25559" s="131"/>
      <c r="Y25559" s="133"/>
      <c r="AJ25559" s="133"/>
      <c r="AO25559" s="135"/>
      <c r="AP25559" s="135"/>
      <c r="BJ25559" s="136"/>
    </row>
    <row r="25560" spans="5:62" ht="14.25" customHeight="1" x14ac:dyDescent="0.25">
      <c r="E25560" s="113"/>
      <c r="H25560" s="133"/>
      <c r="T25560" s="133"/>
      <c r="X25560" s="131"/>
      <c r="Y25560" s="133"/>
      <c r="AJ25560" s="133"/>
      <c r="AO25560" s="135"/>
      <c r="AP25560" s="135"/>
      <c r="BJ25560" s="136"/>
    </row>
    <row r="25561" spans="5:62" ht="14.25" customHeight="1" x14ac:dyDescent="0.25">
      <c r="E25561" s="113"/>
      <c r="H25561" s="133"/>
      <c r="T25561" s="133"/>
      <c r="X25561" s="131"/>
      <c r="Y25561" s="133"/>
      <c r="AJ25561" s="133"/>
      <c r="AO25561" s="135"/>
      <c r="AP25561" s="135"/>
      <c r="BJ25561" s="136"/>
    </row>
    <row r="25562" spans="5:62" ht="14.25" customHeight="1" x14ac:dyDescent="0.25">
      <c r="E25562" s="113"/>
      <c r="H25562" s="133"/>
      <c r="T25562" s="133"/>
      <c r="X25562" s="131"/>
      <c r="Y25562" s="133"/>
      <c r="AJ25562" s="133"/>
      <c r="AO25562" s="135"/>
      <c r="AP25562" s="135"/>
      <c r="BJ25562" s="136"/>
    </row>
    <row r="25563" spans="5:62" ht="14.25" customHeight="1" x14ac:dyDescent="0.25">
      <c r="E25563" s="113"/>
      <c r="H25563" s="133"/>
      <c r="T25563" s="133"/>
      <c r="X25563" s="131"/>
      <c r="Y25563" s="133"/>
      <c r="AJ25563" s="133"/>
      <c r="AO25563" s="135"/>
      <c r="AP25563" s="135"/>
      <c r="BJ25563" s="136"/>
    </row>
    <row r="25564" spans="5:62" ht="14.25" customHeight="1" x14ac:dyDescent="0.25">
      <c r="E25564" s="113"/>
      <c r="H25564" s="133"/>
      <c r="T25564" s="133"/>
      <c r="X25564" s="131"/>
      <c r="Y25564" s="133"/>
      <c r="AJ25564" s="133"/>
      <c r="AO25564" s="135"/>
      <c r="AP25564" s="135"/>
      <c r="BJ25564" s="136"/>
    </row>
    <row r="25565" spans="5:62" ht="14.25" customHeight="1" x14ac:dyDescent="0.25">
      <c r="E25565" s="113"/>
      <c r="H25565" s="133"/>
      <c r="T25565" s="133"/>
      <c r="X25565" s="131"/>
      <c r="Y25565" s="133"/>
      <c r="AJ25565" s="133"/>
      <c r="AO25565" s="135"/>
      <c r="AP25565" s="135"/>
      <c r="BJ25565" s="136"/>
    </row>
    <row r="25566" spans="5:62" ht="14.25" customHeight="1" x14ac:dyDescent="0.25">
      <c r="E25566" s="113"/>
      <c r="H25566" s="133"/>
      <c r="T25566" s="133"/>
      <c r="X25566" s="131"/>
      <c r="Y25566" s="133"/>
      <c r="AJ25566" s="133"/>
      <c r="AO25566" s="135"/>
      <c r="AP25566" s="135"/>
      <c r="BJ25566" s="136"/>
    </row>
    <row r="25567" spans="5:62" ht="14.25" customHeight="1" x14ac:dyDescent="0.25">
      <c r="E25567" s="113"/>
      <c r="H25567" s="133"/>
      <c r="T25567" s="133"/>
      <c r="X25567" s="131"/>
      <c r="Y25567" s="133"/>
      <c r="AJ25567" s="133"/>
      <c r="AO25567" s="135"/>
      <c r="AP25567" s="135"/>
      <c r="BJ25567" s="136"/>
    </row>
    <row r="25568" spans="5:62" ht="14.25" customHeight="1" x14ac:dyDescent="0.25">
      <c r="E25568" s="113"/>
      <c r="H25568" s="133"/>
      <c r="T25568" s="133"/>
      <c r="X25568" s="131"/>
      <c r="Y25568" s="133"/>
      <c r="AJ25568" s="133"/>
      <c r="AO25568" s="135"/>
      <c r="AP25568" s="135"/>
      <c r="BJ25568" s="136"/>
    </row>
    <row r="25569" spans="5:62" ht="14.25" customHeight="1" x14ac:dyDescent="0.25">
      <c r="E25569" s="113"/>
      <c r="H25569" s="133"/>
      <c r="T25569" s="133"/>
      <c r="X25569" s="131"/>
      <c r="Y25569" s="133"/>
      <c r="AJ25569" s="133"/>
      <c r="AO25569" s="135"/>
      <c r="AP25569" s="135"/>
      <c r="BJ25569" s="136"/>
    </row>
    <row r="25570" spans="5:62" ht="14.25" customHeight="1" x14ac:dyDescent="0.25">
      <c r="E25570" s="113"/>
      <c r="H25570" s="133"/>
      <c r="T25570" s="133"/>
      <c r="X25570" s="131"/>
      <c r="Y25570" s="133"/>
      <c r="AJ25570" s="133"/>
      <c r="AO25570" s="135"/>
      <c r="AP25570" s="135"/>
      <c r="BJ25570" s="136"/>
    </row>
    <row r="25571" spans="5:62" ht="14.25" customHeight="1" x14ac:dyDescent="0.25">
      <c r="E25571" s="113"/>
      <c r="H25571" s="133"/>
      <c r="T25571" s="133"/>
      <c r="X25571" s="131"/>
      <c r="Y25571" s="133"/>
      <c r="AJ25571" s="133"/>
      <c r="AO25571" s="135"/>
      <c r="AP25571" s="135"/>
      <c r="BJ25571" s="136"/>
    </row>
    <row r="25572" spans="5:62" ht="14.25" customHeight="1" x14ac:dyDescent="0.25">
      <c r="E25572" s="113"/>
      <c r="H25572" s="133"/>
      <c r="T25572" s="133"/>
      <c r="X25572" s="131"/>
      <c r="Y25572" s="133"/>
      <c r="AJ25572" s="133"/>
      <c r="AO25572" s="135"/>
      <c r="AP25572" s="135"/>
      <c r="BJ25572" s="136"/>
    </row>
    <row r="25573" spans="5:62" ht="14.25" customHeight="1" x14ac:dyDescent="0.25">
      <c r="E25573" s="113"/>
      <c r="H25573" s="133"/>
      <c r="T25573" s="133"/>
      <c r="X25573" s="131"/>
      <c r="Y25573" s="133"/>
      <c r="AJ25573" s="133"/>
      <c r="AO25573" s="135"/>
      <c r="AP25573" s="135"/>
      <c r="BJ25573" s="136"/>
    </row>
    <row r="25574" spans="5:62" ht="14.25" customHeight="1" x14ac:dyDescent="0.25">
      <c r="E25574" s="113"/>
      <c r="H25574" s="133"/>
      <c r="T25574" s="133"/>
      <c r="X25574" s="131"/>
      <c r="Y25574" s="133"/>
      <c r="AJ25574" s="133"/>
      <c r="AO25574" s="135"/>
      <c r="AP25574" s="135"/>
      <c r="BJ25574" s="136"/>
    </row>
    <row r="25575" spans="5:62" ht="14.25" customHeight="1" x14ac:dyDescent="0.25">
      <c r="E25575" s="113"/>
      <c r="H25575" s="133"/>
      <c r="T25575" s="133"/>
      <c r="X25575" s="131"/>
      <c r="Y25575" s="133"/>
      <c r="AJ25575" s="133"/>
      <c r="AO25575" s="135"/>
      <c r="AP25575" s="135"/>
      <c r="BJ25575" s="136"/>
    </row>
    <row r="25576" spans="5:62" ht="14.25" customHeight="1" x14ac:dyDescent="0.25">
      <c r="E25576" s="113"/>
      <c r="H25576" s="133"/>
      <c r="T25576" s="133"/>
      <c r="X25576" s="131"/>
      <c r="Y25576" s="133"/>
      <c r="AJ25576" s="133"/>
      <c r="AO25576" s="135"/>
      <c r="AP25576" s="135"/>
      <c r="BJ25576" s="136"/>
    </row>
    <row r="25577" spans="5:62" ht="14.25" customHeight="1" x14ac:dyDescent="0.25">
      <c r="E25577" s="113"/>
      <c r="H25577" s="133"/>
      <c r="T25577" s="133"/>
      <c r="X25577" s="131"/>
      <c r="Y25577" s="133"/>
      <c r="AJ25577" s="133"/>
      <c r="AO25577" s="135"/>
      <c r="AP25577" s="135"/>
      <c r="BJ25577" s="136"/>
    </row>
    <row r="25578" spans="5:62" ht="14.25" customHeight="1" x14ac:dyDescent="0.25">
      <c r="E25578" s="113"/>
      <c r="H25578" s="133"/>
      <c r="T25578" s="133"/>
      <c r="X25578" s="131"/>
      <c r="Y25578" s="133"/>
      <c r="AJ25578" s="133"/>
      <c r="AO25578" s="135"/>
      <c r="AP25578" s="135"/>
      <c r="BJ25578" s="136"/>
    </row>
    <row r="25579" spans="5:62" ht="14.25" customHeight="1" x14ac:dyDescent="0.25">
      <c r="E25579" s="113"/>
      <c r="H25579" s="133"/>
      <c r="T25579" s="133"/>
      <c r="X25579" s="131"/>
      <c r="Y25579" s="133"/>
      <c r="AJ25579" s="133"/>
      <c r="AO25579" s="135"/>
      <c r="AP25579" s="135"/>
      <c r="BJ25579" s="136"/>
    </row>
    <row r="25580" spans="5:62" ht="14.25" customHeight="1" x14ac:dyDescent="0.25">
      <c r="E25580" s="113"/>
      <c r="H25580" s="133"/>
      <c r="T25580" s="133"/>
      <c r="X25580" s="131"/>
      <c r="Y25580" s="133"/>
      <c r="AJ25580" s="133"/>
      <c r="AO25580" s="135"/>
      <c r="AP25580" s="135"/>
      <c r="BJ25580" s="136"/>
    </row>
    <row r="25581" spans="5:62" ht="14.25" customHeight="1" x14ac:dyDescent="0.25">
      <c r="E25581" s="113"/>
      <c r="H25581" s="133"/>
      <c r="T25581" s="133"/>
      <c r="X25581" s="131"/>
      <c r="Y25581" s="133"/>
      <c r="AJ25581" s="133"/>
      <c r="AO25581" s="135"/>
      <c r="AP25581" s="135"/>
      <c r="BJ25581" s="136"/>
    </row>
    <row r="25582" spans="5:62" ht="14.25" customHeight="1" x14ac:dyDescent="0.25">
      <c r="E25582" s="113"/>
      <c r="H25582" s="133"/>
      <c r="T25582" s="133"/>
      <c r="X25582" s="131"/>
      <c r="Y25582" s="133"/>
      <c r="AJ25582" s="133"/>
      <c r="AO25582" s="135"/>
      <c r="AP25582" s="135"/>
      <c r="BJ25582" s="136"/>
    </row>
    <row r="25583" spans="5:62" ht="14.25" customHeight="1" x14ac:dyDescent="0.25">
      <c r="E25583" s="113"/>
      <c r="H25583" s="133"/>
      <c r="T25583" s="133"/>
      <c r="X25583" s="131"/>
      <c r="Y25583" s="133"/>
      <c r="AJ25583" s="133"/>
      <c r="AO25583" s="135"/>
      <c r="AP25583" s="135"/>
      <c r="BJ25583" s="136"/>
    </row>
    <row r="25584" spans="5:62" ht="14.25" customHeight="1" x14ac:dyDescent="0.25">
      <c r="E25584" s="113"/>
      <c r="H25584" s="133"/>
      <c r="T25584" s="133"/>
      <c r="X25584" s="131"/>
      <c r="Y25584" s="133"/>
      <c r="AJ25584" s="133"/>
      <c r="AO25584" s="135"/>
      <c r="AP25584" s="135"/>
      <c r="BJ25584" s="136"/>
    </row>
    <row r="25585" spans="5:62" ht="14.25" customHeight="1" x14ac:dyDescent="0.25">
      <c r="E25585" s="113"/>
      <c r="H25585" s="133"/>
      <c r="T25585" s="133"/>
      <c r="X25585" s="131"/>
      <c r="Y25585" s="133"/>
      <c r="AJ25585" s="133"/>
      <c r="AO25585" s="135"/>
      <c r="AP25585" s="135"/>
      <c r="BJ25585" s="136"/>
    </row>
    <row r="25586" spans="5:62" ht="14.25" customHeight="1" x14ac:dyDescent="0.25">
      <c r="E25586" s="113"/>
      <c r="H25586" s="133"/>
      <c r="T25586" s="133"/>
      <c r="X25586" s="131"/>
      <c r="Y25586" s="133"/>
      <c r="AJ25586" s="133"/>
      <c r="AO25586" s="135"/>
      <c r="AP25586" s="135"/>
      <c r="BJ25586" s="136"/>
    </row>
    <row r="25587" spans="5:62" ht="14.25" customHeight="1" x14ac:dyDescent="0.25">
      <c r="E25587" s="113"/>
      <c r="H25587" s="133"/>
      <c r="T25587" s="133"/>
      <c r="X25587" s="131"/>
      <c r="Y25587" s="133"/>
      <c r="AJ25587" s="133"/>
      <c r="AO25587" s="135"/>
      <c r="AP25587" s="135"/>
      <c r="BJ25587" s="136"/>
    </row>
    <row r="25588" spans="5:62" ht="14.25" customHeight="1" x14ac:dyDescent="0.25">
      <c r="E25588" s="113"/>
      <c r="H25588" s="133"/>
      <c r="T25588" s="133"/>
      <c r="X25588" s="131"/>
      <c r="Y25588" s="133"/>
      <c r="AJ25588" s="133"/>
      <c r="AO25588" s="135"/>
      <c r="AP25588" s="135"/>
      <c r="BJ25588" s="136"/>
    </row>
    <row r="25589" spans="5:62" ht="14.25" customHeight="1" x14ac:dyDescent="0.25">
      <c r="E25589" s="113"/>
      <c r="H25589" s="133"/>
      <c r="T25589" s="133"/>
      <c r="X25589" s="131"/>
      <c r="Y25589" s="133"/>
      <c r="AJ25589" s="133"/>
      <c r="AO25589" s="135"/>
      <c r="AP25589" s="135"/>
      <c r="BJ25589" s="136"/>
    </row>
    <row r="25590" spans="5:62" ht="14.25" customHeight="1" x14ac:dyDescent="0.25">
      <c r="E25590" s="113"/>
      <c r="H25590" s="133"/>
      <c r="T25590" s="133"/>
      <c r="X25590" s="131"/>
      <c r="Y25590" s="133"/>
      <c r="AJ25590" s="133"/>
      <c r="AO25590" s="135"/>
      <c r="AP25590" s="135"/>
      <c r="BJ25590" s="136"/>
    </row>
    <row r="25591" spans="5:62" ht="14.25" customHeight="1" x14ac:dyDescent="0.25">
      <c r="E25591" s="113"/>
      <c r="H25591" s="133"/>
      <c r="T25591" s="133"/>
      <c r="X25591" s="131"/>
      <c r="Y25591" s="133"/>
      <c r="AJ25591" s="133"/>
      <c r="AO25591" s="135"/>
      <c r="AP25591" s="135"/>
      <c r="BJ25591" s="136"/>
    </row>
    <row r="25592" spans="5:62" ht="14.25" customHeight="1" x14ac:dyDescent="0.25">
      <c r="E25592" s="113"/>
      <c r="H25592" s="133"/>
      <c r="T25592" s="133"/>
      <c r="X25592" s="131"/>
      <c r="Y25592" s="133"/>
      <c r="AJ25592" s="133"/>
      <c r="AO25592" s="135"/>
      <c r="AP25592" s="135"/>
      <c r="BJ25592" s="136"/>
    </row>
    <row r="25593" spans="5:62" ht="14.25" customHeight="1" x14ac:dyDescent="0.25">
      <c r="E25593" s="113"/>
      <c r="H25593" s="133"/>
      <c r="T25593" s="133"/>
      <c r="X25593" s="131"/>
      <c r="Y25593" s="133"/>
      <c r="AJ25593" s="133"/>
      <c r="AO25593" s="135"/>
      <c r="AP25593" s="135"/>
      <c r="BJ25593" s="136"/>
    </row>
    <row r="25594" spans="5:62" ht="14.25" customHeight="1" x14ac:dyDescent="0.25">
      <c r="E25594" s="113"/>
      <c r="H25594" s="133"/>
      <c r="T25594" s="133"/>
      <c r="X25594" s="131"/>
      <c r="Y25594" s="133"/>
      <c r="AJ25594" s="133"/>
      <c r="AO25594" s="135"/>
      <c r="AP25594" s="135"/>
      <c r="BJ25594" s="136"/>
    </row>
    <row r="25595" spans="5:62" ht="14.25" customHeight="1" x14ac:dyDescent="0.25">
      <c r="E25595" s="113"/>
      <c r="H25595" s="133"/>
      <c r="T25595" s="133"/>
      <c r="X25595" s="131"/>
      <c r="Y25595" s="133"/>
      <c r="AJ25595" s="133"/>
      <c r="AO25595" s="135"/>
      <c r="AP25595" s="135"/>
      <c r="BJ25595" s="136"/>
    </row>
    <row r="25596" spans="5:62" ht="14.25" customHeight="1" x14ac:dyDescent="0.25">
      <c r="E25596" s="113"/>
      <c r="H25596" s="133"/>
      <c r="T25596" s="133"/>
      <c r="X25596" s="131"/>
      <c r="Y25596" s="133"/>
      <c r="AJ25596" s="133"/>
      <c r="AO25596" s="135"/>
      <c r="AP25596" s="135"/>
      <c r="BJ25596" s="136"/>
    </row>
    <row r="25597" spans="5:62" ht="14.25" customHeight="1" x14ac:dyDescent="0.25">
      <c r="E25597" s="113"/>
      <c r="H25597" s="133"/>
      <c r="T25597" s="133"/>
      <c r="X25597" s="131"/>
      <c r="Y25597" s="133"/>
      <c r="AJ25597" s="133"/>
      <c r="AO25597" s="135"/>
      <c r="AP25597" s="135"/>
      <c r="BJ25597" s="136"/>
    </row>
    <row r="25598" spans="5:62" ht="14.25" customHeight="1" x14ac:dyDescent="0.25">
      <c r="E25598" s="113"/>
      <c r="H25598" s="133"/>
      <c r="T25598" s="133"/>
      <c r="X25598" s="131"/>
      <c r="Y25598" s="133"/>
      <c r="AJ25598" s="133"/>
      <c r="AO25598" s="135"/>
      <c r="AP25598" s="135"/>
      <c r="BJ25598" s="136"/>
    </row>
    <row r="25599" spans="5:62" ht="14.25" customHeight="1" x14ac:dyDescent="0.25">
      <c r="E25599" s="113"/>
      <c r="H25599" s="133"/>
      <c r="T25599" s="133"/>
      <c r="X25599" s="131"/>
      <c r="Y25599" s="133"/>
      <c r="AJ25599" s="133"/>
      <c r="AO25599" s="135"/>
      <c r="AP25599" s="135"/>
      <c r="BJ25599" s="136"/>
    </row>
    <row r="25600" spans="5:62" ht="14.25" customHeight="1" x14ac:dyDescent="0.25">
      <c r="E25600" s="113"/>
      <c r="H25600" s="133"/>
      <c r="T25600" s="133"/>
      <c r="X25600" s="131"/>
      <c r="Y25600" s="133"/>
      <c r="AJ25600" s="133"/>
      <c r="AO25600" s="135"/>
      <c r="AP25600" s="135"/>
      <c r="BJ25600" s="136"/>
    </row>
    <row r="25601" spans="5:62" ht="14.25" customHeight="1" x14ac:dyDescent="0.25">
      <c r="E25601" s="113"/>
      <c r="H25601" s="133"/>
      <c r="T25601" s="133"/>
      <c r="X25601" s="131"/>
      <c r="Y25601" s="133"/>
      <c r="AJ25601" s="133"/>
      <c r="AO25601" s="135"/>
      <c r="AP25601" s="135"/>
      <c r="BJ25601" s="136"/>
    </row>
    <row r="25602" spans="5:62" ht="14.25" customHeight="1" x14ac:dyDescent="0.25">
      <c r="E25602" s="113"/>
      <c r="H25602" s="133"/>
      <c r="T25602" s="133"/>
      <c r="X25602" s="131"/>
      <c r="Y25602" s="133"/>
      <c r="AJ25602" s="133"/>
      <c r="AO25602" s="135"/>
      <c r="AP25602" s="135"/>
      <c r="BJ25602" s="136"/>
    </row>
    <row r="25603" spans="5:62" ht="14.25" customHeight="1" x14ac:dyDescent="0.25">
      <c r="E25603" s="113"/>
      <c r="H25603" s="133"/>
      <c r="T25603" s="133"/>
      <c r="X25603" s="131"/>
      <c r="Y25603" s="133"/>
      <c r="AJ25603" s="133"/>
      <c r="AO25603" s="135"/>
      <c r="AP25603" s="135"/>
      <c r="BJ25603" s="136"/>
    </row>
    <row r="25604" spans="5:62" ht="14.25" customHeight="1" x14ac:dyDescent="0.25">
      <c r="E25604" s="113"/>
      <c r="H25604" s="133"/>
      <c r="T25604" s="133"/>
      <c r="X25604" s="131"/>
      <c r="Y25604" s="133"/>
      <c r="AJ25604" s="133"/>
      <c r="AO25604" s="135"/>
      <c r="AP25604" s="135"/>
      <c r="BJ25604" s="136"/>
    </row>
    <row r="25605" spans="5:62" ht="14.25" customHeight="1" x14ac:dyDescent="0.25">
      <c r="E25605" s="113"/>
      <c r="H25605" s="133"/>
      <c r="T25605" s="133"/>
      <c r="X25605" s="131"/>
      <c r="Y25605" s="133"/>
      <c r="AJ25605" s="133"/>
      <c r="AO25605" s="135"/>
      <c r="AP25605" s="135"/>
      <c r="BJ25605" s="136"/>
    </row>
    <row r="25606" spans="5:62" ht="14.25" customHeight="1" x14ac:dyDescent="0.25">
      <c r="E25606" s="113"/>
      <c r="H25606" s="133"/>
      <c r="T25606" s="133"/>
      <c r="X25606" s="131"/>
      <c r="Y25606" s="133"/>
      <c r="AJ25606" s="133"/>
      <c r="AO25606" s="135"/>
      <c r="AP25606" s="135"/>
      <c r="BJ25606" s="136"/>
    </row>
    <row r="25607" spans="5:62" ht="14.25" customHeight="1" x14ac:dyDescent="0.25">
      <c r="E25607" s="113"/>
      <c r="H25607" s="133"/>
      <c r="T25607" s="133"/>
      <c r="X25607" s="131"/>
      <c r="Y25607" s="133"/>
      <c r="AJ25607" s="133"/>
      <c r="AO25607" s="135"/>
      <c r="AP25607" s="135"/>
      <c r="BJ25607" s="136"/>
    </row>
    <row r="25608" spans="5:62" ht="14.25" customHeight="1" x14ac:dyDescent="0.25">
      <c r="E25608" s="113"/>
      <c r="H25608" s="133"/>
      <c r="T25608" s="133"/>
      <c r="X25608" s="131"/>
      <c r="Y25608" s="133"/>
      <c r="AJ25608" s="133"/>
      <c r="AO25608" s="135"/>
      <c r="AP25608" s="135"/>
      <c r="BJ25608" s="136"/>
    </row>
    <row r="25609" spans="5:62" ht="14.25" customHeight="1" x14ac:dyDescent="0.25">
      <c r="E25609" s="113"/>
      <c r="H25609" s="133"/>
      <c r="T25609" s="133"/>
      <c r="X25609" s="131"/>
      <c r="Y25609" s="133"/>
      <c r="AJ25609" s="133"/>
      <c r="AO25609" s="135"/>
      <c r="AP25609" s="135"/>
      <c r="BJ25609" s="136"/>
    </row>
    <row r="25610" spans="5:62" ht="14.25" customHeight="1" x14ac:dyDescent="0.25">
      <c r="E25610" s="113"/>
      <c r="H25610" s="133"/>
      <c r="T25610" s="133"/>
      <c r="X25610" s="131"/>
      <c r="Y25610" s="133"/>
      <c r="AJ25610" s="133"/>
      <c r="AO25610" s="135"/>
      <c r="AP25610" s="135"/>
      <c r="BJ25610" s="136"/>
    </row>
    <row r="25611" spans="5:62" ht="14.25" customHeight="1" x14ac:dyDescent="0.25">
      <c r="E25611" s="113"/>
      <c r="H25611" s="133"/>
      <c r="T25611" s="133"/>
      <c r="X25611" s="131"/>
      <c r="Y25611" s="133"/>
      <c r="AJ25611" s="133"/>
      <c r="AO25611" s="135"/>
      <c r="AP25611" s="135"/>
      <c r="BJ25611" s="136"/>
    </row>
    <row r="25612" spans="5:62" ht="14.25" customHeight="1" x14ac:dyDescent="0.25">
      <c r="E25612" s="113"/>
      <c r="H25612" s="133"/>
      <c r="T25612" s="133"/>
      <c r="X25612" s="131"/>
      <c r="Y25612" s="133"/>
      <c r="AJ25612" s="133"/>
      <c r="AO25612" s="135"/>
      <c r="AP25612" s="135"/>
      <c r="BJ25612" s="136"/>
    </row>
    <row r="25613" spans="5:62" ht="14.25" customHeight="1" x14ac:dyDescent="0.25">
      <c r="E25613" s="113"/>
      <c r="H25613" s="133"/>
      <c r="T25613" s="133"/>
      <c r="X25613" s="131"/>
      <c r="Y25613" s="133"/>
      <c r="AJ25613" s="133"/>
      <c r="AO25613" s="135"/>
      <c r="AP25613" s="135"/>
      <c r="BJ25613" s="136"/>
    </row>
    <row r="25614" spans="5:62" ht="14.25" customHeight="1" x14ac:dyDescent="0.25">
      <c r="E25614" s="113"/>
      <c r="H25614" s="133"/>
      <c r="T25614" s="133"/>
      <c r="X25614" s="131"/>
      <c r="Y25614" s="133"/>
      <c r="AJ25614" s="133"/>
      <c r="AO25614" s="135"/>
      <c r="AP25614" s="135"/>
      <c r="BJ25614" s="136"/>
    </row>
    <row r="25615" spans="5:62" ht="14.25" customHeight="1" x14ac:dyDescent="0.25">
      <c r="E25615" s="113"/>
      <c r="H25615" s="133"/>
      <c r="T25615" s="133"/>
      <c r="X25615" s="131"/>
      <c r="Y25615" s="133"/>
      <c r="AJ25615" s="133"/>
      <c r="AO25615" s="135"/>
      <c r="AP25615" s="135"/>
      <c r="BJ25615" s="136"/>
    </row>
    <row r="25616" spans="5:62" ht="14.25" customHeight="1" x14ac:dyDescent="0.25">
      <c r="E25616" s="113"/>
      <c r="H25616" s="133"/>
      <c r="T25616" s="133"/>
      <c r="X25616" s="131"/>
      <c r="Y25616" s="133"/>
      <c r="AJ25616" s="133"/>
      <c r="AO25616" s="135"/>
      <c r="AP25616" s="135"/>
      <c r="BJ25616" s="136"/>
    </row>
    <row r="25617" spans="5:62" ht="14.25" customHeight="1" x14ac:dyDescent="0.25">
      <c r="E25617" s="113"/>
      <c r="H25617" s="133"/>
      <c r="T25617" s="133"/>
      <c r="X25617" s="131"/>
      <c r="Y25617" s="133"/>
      <c r="AJ25617" s="133"/>
      <c r="AO25617" s="135"/>
      <c r="AP25617" s="135"/>
      <c r="BJ25617" s="136"/>
    </row>
    <row r="25618" spans="5:62" ht="14.25" customHeight="1" x14ac:dyDescent="0.25">
      <c r="E25618" s="113"/>
      <c r="H25618" s="133"/>
      <c r="T25618" s="133"/>
      <c r="X25618" s="131"/>
      <c r="Y25618" s="133"/>
      <c r="AJ25618" s="133"/>
      <c r="AO25618" s="135"/>
      <c r="AP25618" s="135"/>
      <c r="BJ25618" s="136"/>
    </row>
    <row r="25619" spans="5:62" ht="14.25" customHeight="1" x14ac:dyDescent="0.25">
      <c r="E25619" s="113"/>
      <c r="H25619" s="133"/>
      <c r="T25619" s="133"/>
      <c r="X25619" s="131"/>
      <c r="Y25619" s="133"/>
      <c r="AJ25619" s="133"/>
      <c r="AO25619" s="135"/>
      <c r="AP25619" s="135"/>
      <c r="BJ25619" s="136"/>
    </row>
    <row r="25620" spans="5:62" ht="14.25" customHeight="1" x14ac:dyDescent="0.25">
      <c r="E25620" s="113"/>
      <c r="H25620" s="133"/>
      <c r="T25620" s="133"/>
      <c r="X25620" s="131"/>
      <c r="Y25620" s="133"/>
      <c r="AJ25620" s="133"/>
      <c r="AO25620" s="135"/>
      <c r="AP25620" s="135"/>
      <c r="BJ25620" s="136"/>
    </row>
    <row r="25621" spans="5:62" ht="14.25" customHeight="1" x14ac:dyDescent="0.25">
      <c r="E25621" s="113"/>
      <c r="H25621" s="133"/>
      <c r="T25621" s="133"/>
      <c r="X25621" s="131"/>
      <c r="Y25621" s="133"/>
      <c r="AJ25621" s="133"/>
      <c r="AO25621" s="135"/>
      <c r="AP25621" s="135"/>
      <c r="BJ25621" s="136"/>
    </row>
    <row r="25622" spans="5:62" ht="14.25" customHeight="1" x14ac:dyDescent="0.25">
      <c r="E25622" s="113"/>
      <c r="H25622" s="133"/>
      <c r="T25622" s="133"/>
      <c r="X25622" s="131"/>
      <c r="Y25622" s="133"/>
      <c r="AJ25622" s="133"/>
      <c r="AO25622" s="135"/>
      <c r="AP25622" s="135"/>
      <c r="BJ25622" s="136"/>
    </row>
    <row r="25623" spans="5:62" ht="14.25" customHeight="1" x14ac:dyDescent="0.25">
      <c r="E25623" s="113"/>
      <c r="H25623" s="133"/>
      <c r="T25623" s="133"/>
      <c r="X25623" s="131"/>
      <c r="Y25623" s="133"/>
      <c r="AJ25623" s="133"/>
      <c r="AO25623" s="135"/>
      <c r="AP25623" s="135"/>
      <c r="BJ25623" s="136"/>
    </row>
    <row r="25624" spans="5:62" ht="14.25" customHeight="1" x14ac:dyDescent="0.25">
      <c r="E25624" s="113"/>
      <c r="H25624" s="133"/>
      <c r="T25624" s="133"/>
      <c r="X25624" s="131"/>
      <c r="Y25624" s="133"/>
      <c r="AJ25624" s="133"/>
      <c r="AO25624" s="135"/>
      <c r="AP25624" s="135"/>
      <c r="BJ25624" s="136"/>
    </row>
    <row r="25625" spans="5:62" ht="14.25" customHeight="1" x14ac:dyDescent="0.25">
      <c r="E25625" s="113"/>
      <c r="H25625" s="133"/>
      <c r="T25625" s="133"/>
      <c r="X25625" s="131"/>
      <c r="Y25625" s="133"/>
      <c r="AJ25625" s="133"/>
      <c r="AO25625" s="135"/>
      <c r="AP25625" s="135"/>
      <c r="BJ25625" s="136"/>
    </row>
    <row r="25626" spans="5:62" ht="14.25" customHeight="1" x14ac:dyDescent="0.25">
      <c r="E25626" s="113"/>
      <c r="H25626" s="133"/>
      <c r="T25626" s="133"/>
      <c r="X25626" s="131"/>
      <c r="Y25626" s="133"/>
      <c r="AJ25626" s="133"/>
      <c r="AO25626" s="135"/>
      <c r="AP25626" s="135"/>
      <c r="BJ25626" s="136"/>
    </row>
    <row r="25627" spans="5:62" ht="14.25" customHeight="1" x14ac:dyDescent="0.25">
      <c r="E25627" s="113"/>
      <c r="H25627" s="133"/>
      <c r="T25627" s="133"/>
      <c r="X25627" s="131"/>
      <c r="Y25627" s="133"/>
      <c r="AJ25627" s="133"/>
      <c r="AO25627" s="135"/>
      <c r="AP25627" s="135"/>
      <c r="BJ25627" s="136"/>
    </row>
    <row r="25628" spans="5:62" ht="14.25" customHeight="1" x14ac:dyDescent="0.25">
      <c r="E25628" s="113"/>
      <c r="H25628" s="133"/>
      <c r="T25628" s="133"/>
      <c r="X25628" s="131"/>
      <c r="Y25628" s="133"/>
      <c r="AJ25628" s="133"/>
      <c r="AO25628" s="135"/>
      <c r="AP25628" s="135"/>
      <c r="BJ25628" s="136"/>
    </row>
    <row r="25629" spans="5:62" ht="14.25" customHeight="1" x14ac:dyDescent="0.25">
      <c r="E25629" s="113"/>
      <c r="H25629" s="133"/>
      <c r="T25629" s="133"/>
      <c r="X25629" s="131"/>
      <c r="Y25629" s="133"/>
      <c r="AJ25629" s="133"/>
      <c r="AO25629" s="135"/>
      <c r="AP25629" s="135"/>
      <c r="BJ25629" s="136"/>
    </row>
    <row r="25630" spans="5:62" ht="14.25" customHeight="1" x14ac:dyDescent="0.25">
      <c r="E25630" s="113"/>
      <c r="H25630" s="133"/>
      <c r="T25630" s="133"/>
      <c r="X25630" s="131"/>
      <c r="Y25630" s="133"/>
      <c r="AJ25630" s="133"/>
      <c r="AO25630" s="135"/>
      <c r="AP25630" s="135"/>
      <c r="BJ25630" s="136"/>
    </row>
    <row r="25631" spans="5:62" ht="14.25" customHeight="1" x14ac:dyDescent="0.25">
      <c r="E25631" s="113"/>
      <c r="H25631" s="133"/>
      <c r="T25631" s="133"/>
      <c r="X25631" s="131"/>
      <c r="Y25631" s="133"/>
      <c r="AJ25631" s="133"/>
      <c r="AO25631" s="135"/>
      <c r="AP25631" s="135"/>
      <c r="BJ25631" s="136"/>
    </row>
    <row r="25632" spans="5:62" ht="14.25" customHeight="1" x14ac:dyDescent="0.25">
      <c r="E25632" s="113"/>
      <c r="H25632" s="133"/>
      <c r="T25632" s="133"/>
      <c r="X25632" s="131"/>
      <c r="Y25632" s="133"/>
      <c r="AJ25632" s="133"/>
      <c r="AO25632" s="135"/>
      <c r="AP25632" s="135"/>
      <c r="BJ25632" s="136"/>
    </row>
    <row r="25633" spans="5:62" ht="14.25" customHeight="1" x14ac:dyDescent="0.25">
      <c r="E25633" s="113"/>
      <c r="H25633" s="133"/>
      <c r="T25633" s="133"/>
      <c r="X25633" s="131"/>
      <c r="Y25633" s="133"/>
      <c r="AJ25633" s="133"/>
      <c r="AO25633" s="135"/>
      <c r="AP25633" s="135"/>
      <c r="BJ25633" s="136"/>
    </row>
    <row r="25634" spans="5:62" ht="14.25" customHeight="1" x14ac:dyDescent="0.25">
      <c r="E25634" s="113"/>
      <c r="H25634" s="133"/>
      <c r="T25634" s="133"/>
      <c r="X25634" s="131"/>
      <c r="Y25634" s="133"/>
      <c r="AJ25634" s="133"/>
      <c r="AO25634" s="135"/>
      <c r="AP25634" s="135"/>
      <c r="BJ25634" s="136"/>
    </row>
    <row r="25635" spans="5:62" ht="14.25" customHeight="1" x14ac:dyDescent="0.25">
      <c r="E25635" s="113"/>
      <c r="H25635" s="133"/>
      <c r="T25635" s="133"/>
      <c r="X25635" s="131"/>
      <c r="Y25635" s="133"/>
      <c r="AJ25635" s="133"/>
      <c r="AO25635" s="135"/>
      <c r="AP25635" s="135"/>
      <c r="BJ25635" s="136"/>
    </row>
    <row r="25636" spans="5:62" ht="14.25" customHeight="1" x14ac:dyDescent="0.25">
      <c r="E25636" s="113"/>
      <c r="H25636" s="133"/>
      <c r="T25636" s="133"/>
      <c r="X25636" s="131"/>
      <c r="Y25636" s="133"/>
      <c r="AJ25636" s="133"/>
      <c r="AO25636" s="135"/>
      <c r="AP25636" s="135"/>
      <c r="BJ25636" s="136"/>
    </row>
    <row r="25637" spans="5:62" ht="14.25" customHeight="1" x14ac:dyDescent="0.25">
      <c r="E25637" s="113"/>
      <c r="H25637" s="133"/>
      <c r="T25637" s="133"/>
      <c r="X25637" s="131"/>
      <c r="Y25637" s="133"/>
      <c r="AJ25637" s="133"/>
      <c r="AO25637" s="135"/>
      <c r="AP25637" s="135"/>
      <c r="BJ25637" s="136"/>
    </row>
    <row r="25638" spans="5:62" ht="14.25" customHeight="1" x14ac:dyDescent="0.25">
      <c r="E25638" s="113"/>
      <c r="H25638" s="133"/>
      <c r="T25638" s="133"/>
      <c r="X25638" s="131"/>
      <c r="Y25638" s="133"/>
      <c r="AJ25638" s="133"/>
      <c r="AO25638" s="135"/>
      <c r="AP25638" s="135"/>
      <c r="BJ25638" s="136"/>
    </row>
    <row r="25639" spans="5:62" ht="14.25" customHeight="1" x14ac:dyDescent="0.25">
      <c r="E25639" s="113"/>
      <c r="H25639" s="133"/>
      <c r="T25639" s="133"/>
      <c r="X25639" s="131"/>
      <c r="Y25639" s="133"/>
      <c r="AJ25639" s="133"/>
      <c r="AO25639" s="135"/>
      <c r="AP25639" s="135"/>
      <c r="BJ25639" s="136"/>
    </row>
    <row r="25640" spans="5:62" ht="14.25" customHeight="1" x14ac:dyDescent="0.25">
      <c r="E25640" s="113"/>
      <c r="H25640" s="133"/>
      <c r="T25640" s="133"/>
      <c r="X25640" s="131"/>
      <c r="Y25640" s="133"/>
      <c r="AJ25640" s="133"/>
      <c r="AO25640" s="135"/>
      <c r="AP25640" s="135"/>
      <c r="BJ25640" s="136"/>
    </row>
    <row r="25641" spans="5:62" ht="14.25" customHeight="1" x14ac:dyDescent="0.25">
      <c r="E25641" s="113"/>
      <c r="H25641" s="133"/>
      <c r="T25641" s="133"/>
      <c r="X25641" s="131"/>
      <c r="Y25641" s="133"/>
      <c r="AJ25641" s="133"/>
      <c r="AO25641" s="135"/>
      <c r="AP25641" s="135"/>
      <c r="BJ25641" s="136"/>
    </row>
    <row r="25642" spans="5:62" ht="14.25" customHeight="1" x14ac:dyDescent="0.25">
      <c r="E25642" s="113"/>
      <c r="H25642" s="133"/>
      <c r="T25642" s="133"/>
      <c r="X25642" s="131"/>
      <c r="Y25642" s="133"/>
      <c r="AJ25642" s="133"/>
      <c r="AO25642" s="135"/>
      <c r="AP25642" s="135"/>
      <c r="BJ25642" s="136"/>
    </row>
    <row r="25643" spans="5:62" ht="14.25" customHeight="1" x14ac:dyDescent="0.25">
      <c r="E25643" s="113"/>
      <c r="H25643" s="133"/>
      <c r="T25643" s="133"/>
      <c r="X25643" s="131"/>
      <c r="Y25643" s="133"/>
      <c r="AJ25643" s="133"/>
      <c r="AO25643" s="135"/>
      <c r="AP25643" s="135"/>
      <c r="BJ25643" s="136"/>
    </row>
    <row r="25644" spans="5:62" ht="14.25" customHeight="1" x14ac:dyDescent="0.25">
      <c r="E25644" s="113"/>
      <c r="H25644" s="133"/>
      <c r="T25644" s="133"/>
      <c r="X25644" s="131"/>
      <c r="Y25644" s="133"/>
      <c r="AJ25644" s="133"/>
      <c r="AO25644" s="135"/>
      <c r="AP25644" s="135"/>
      <c r="BJ25644" s="136"/>
    </row>
    <row r="25645" spans="5:62" ht="14.25" customHeight="1" x14ac:dyDescent="0.25">
      <c r="E25645" s="113"/>
      <c r="H25645" s="133"/>
      <c r="T25645" s="133"/>
      <c r="X25645" s="131"/>
      <c r="Y25645" s="133"/>
      <c r="AJ25645" s="133"/>
      <c r="AO25645" s="135"/>
      <c r="AP25645" s="135"/>
      <c r="BJ25645" s="136"/>
    </row>
    <row r="25646" spans="5:62" ht="14.25" customHeight="1" x14ac:dyDescent="0.25">
      <c r="E25646" s="113"/>
      <c r="H25646" s="133"/>
      <c r="T25646" s="133"/>
      <c r="X25646" s="131"/>
      <c r="Y25646" s="133"/>
      <c r="AJ25646" s="133"/>
      <c r="AO25646" s="135"/>
      <c r="AP25646" s="135"/>
      <c r="BJ25646" s="136"/>
    </row>
    <row r="25647" spans="5:62" ht="14.25" customHeight="1" x14ac:dyDescent="0.25">
      <c r="E25647" s="113"/>
      <c r="H25647" s="133"/>
      <c r="T25647" s="133"/>
      <c r="X25647" s="131"/>
      <c r="Y25647" s="133"/>
      <c r="AJ25647" s="133"/>
      <c r="AO25647" s="135"/>
      <c r="AP25647" s="135"/>
      <c r="BJ25647" s="136"/>
    </row>
    <row r="25648" spans="5:62" ht="14.25" customHeight="1" x14ac:dyDescent="0.25">
      <c r="E25648" s="113"/>
      <c r="H25648" s="133"/>
      <c r="T25648" s="133"/>
      <c r="X25648" s="131"/>
      <c r="Y25648" s="133"/>
      <c r="AJ25648" s="133"/>
      <c r="AO25648" s="135"/>
      <c r="AP25648" s="135"/>
      <c r="BJ25648" s="136"/>
    </row>
    <row r="25649" spans="5:62" ht="14.25" customHeight="1" x14ac:dyDescent="0.25">
      <c r="E25649" s="113"/>
      <c r="H25649" s="133"/>
      <c r="T25649" s="133"/>
      <c r="X25649" s="131"/>
      <c r="Y25649" s="133"/>
      <c r="AJ25649" s="133"/>
      <c r="AO25649" s="135"/>
      <c r="AP25649" s="135"/>
      <c r="BJ25649" s="136"/>
    </row>
    <row r="25650" spans="5:62" ht="14.25" customHeight="1" x14ac:dyDescent="0.25">
      <c r="E25650" s="113"/>
      <c r="H25650" s="133"/>
      <c r="T25650" s="133"/>
      <c r="X25650" s="131"/>
      <c r="Y25650" s="133"/>
      <c r="AJ25650" s="133"/>
      <c r="AO25650" s="135"/>
      <c r="AP25650" s="135"/>
      <c r="BJ25650" s="136"/>
    </row>
    <row r="25651" spans="5:62" ht="14.25" customHeight="1" x14ac:dyDescent="0.25">
      <c r="E25651" s="113"/>
      <c r="H25651" s="133"/>
      <c r="T25651" s="133"/>
      <c r="X25651" s="131"/>
      <c r="Y25651" s="133"/>
      <c r="AJ25651" s="133"/>
      <c r="AO25651" s="135"/>
      <c r="AP25651" s="135"/>
      <c r="BJ25651" s="136"/>
    </row>
    <row r="25652" spans="5:62" ht="14.25" customHeight="1" x14ac:dyDescent="0.25">
      <c r="E25652" s="113"/>
      <c r="H25652" s="133"/>
      <c r="T25652" s="133"/>
      <c r="X25652" s="131"/>
      <c r="Y25652" s="133"/>
      <c r="AJ25652" s="133"/>
      <c r="AO25652" s="135"/>
      <c r="AP25652" s="135"/>
      <c r="BJ25652" s="136"/>
    </row>
    <row r="25653" spans="5:62" ht="14.25" customHeight="1" x14ac:dyDescent="0.25">
      <c r="E25653" s="113"/>
      <c r="H25653" s="133"/>
      <c r="T25653" s="133"/>
      <c r="X25653" s="131"/>
      <c r="Y25653" s="133"/>
      <c r="AJ25653" s="133"/>
      <c r="AO25653" s="135"/>
      <c r="AP25653" s="135"/>
      <c r="BJ25653" s="136"/>
    </row>
    <row r="25654" spans="5:62" ht="14.25" customHeight="1" x14ac:dyDescent="0.25">
      <c r="E25654" s="113"/>
      <c r="H25654" s="133"/>
      <c r="T25654" s="133"/>
      <c r="X25654" s="131"/>
      <c r="Y25654" s="133"/>
      <c r="AJ25654" s="133"/>
      <c r="AO25654" s="135"/>
      <c r="AP25654" s="135"/>
      <c r="BJ25654" s="136"/>
    </row>
    <row r="25655" spans="5:62" ht="14.25" customHeight="1" x14ac:dyDescent="0.25">
      <c r="E25655" s="113"/>
      <c r="H25655" s="133"/>
      <c r="T25655" s="133"/>
      <c r="X25655" s="131"/>
      <c r="Y25655" s="133"/>
      <c r="AJ25655" s="133"/>
      <c r="AO25655" s="135"/>
      <c r="AP25655" s="135"/>
      <c r="BJ25655" s="136"/>
    </row>
    <row r="25656" spans="5:62" ht="14.25" customHeight="1" x14ac:dyDescent="0.25">
      <c r="E25656" s="113"/>
      <c r="H25656" s="133"/>
      <c r="T25656" s="133"/>
      <c r="X25656" s="131"/>
      <c r="Y25656" s="133"/>
      <c r="AJ25656" s="133"/>
      <c r="AO25656" s="135"/>
      <c r="AP25656" s="135"/>
      <c r="BJ25656" s="136"/>
    </row>
    <row r="25657" spans="5:62" ht="14.25" customHeight="1" x14ac:dyDescent="0.25">
      <c r="E25657" s="113"/>
      <c r="H25657" s="133"/>
      <c r="T25657" s="133"/>
      <c r="X25657" s="131"/>
      <c r="Y25657" s="133"/>
      <c r="AJ25657" s="133"/>
      <c r="AO25657" s="135"/>
      <c r="AP25657" s="135"/>
      <c r="BJ25657" s="136"/>
    </row>
    <row r="25658" spans="5:62" ht="14.25" customHeight="1" x14ac:dyDescent="0.25">
      <c r="E25658" s="113"/>
      <c r="H25658" s="133"/>
      <c r="T25658" s="133"/>
      <c r="X25658" s="131"/>
      <c r="Y25658" s="133"/>
      <c r="AJ25658" s="133"/>
      <c r="AO25658" s="135"/>
      <c r="AP25658" s="135"/>
      <c r="BJ25658" s="136"/>
    </row>
    <row r="25659" spans="5:62" ht="14.25" customHeight="1" x14ac:dyDescent="0.25">
      <c r="E25659" s="113"/>
      <c r="H25659" s="133"/>
      <c r="T25659" s="133"/>
      <c r="X25659" s="131"/>
      <c r="Y25659" s="133"/>
      <c r="AJ25659" s="133"/>
      <c r="AO25659" s="135"/>
      <c r="AP25659" s="135"/>
      <c r="BJ25659" s="136"/>
    </row>
    <row r="25660" spans="5:62" ht="14.25" customHeight="1" x14ac:dyDescent="0.25">
      <c r="E25660" s="113"/>
      <c r="H25660" s="133"/>
      <c r="T25660" s="133"/>
      <c r="X25660" s="131"/>
      <c r="Y25660" s="133"/>
      <c r="AJ25660" s="133"/>
      <c r="AO25660" s="135"/>
      <c r="AP25660" s="135"/>
      <c r="BJ25660" s="136"/>
    </row>
    <row r="25661" spans="5:62" ht="14.25" customHeight="1" x14ac:dyDescent="0.25">
      <c r="E25661" s="113"/>
      <c r="H25661" s="133"/>
      <c r="T25661" s="133"/>
      <c r="X25661" s="131"/>
      <c r="Y25661" s="133"/>
      <c r="AJ25661" s="133"/>
      <c r="AO25661" s="135"/>
      <c r="AP25661" s="135"/>
      <c r="BJ25661" s="136"/>
    </row>
    <row r="25662" spans="5:62" ht="14.25" customHeight="1" x14ac:dyDescent="0.25">
      <c r="E25662" s="113"/>
      <c r="H25662" s="133"/>
      <c r="T25662" s="133"/>
      <c r="X25662" s="131"/>
      <c r="Y25662" s="133"/>
      <c r="AJ25662" s="133"/>
      <c r="AO25662" s="135"/>
      <c r="AP25662" s="135"/>
      <c r="BJ25662" s="136"/>
    </row>
    <row r="25663" spans="5:62" ht="14.25" customHeight="1" x14ac:dyDescent="0.25">
      <c r="E25663" s="113"/>
      <c r="H25663" s="133"/>
      <c r="T25663" s="133"/>
      <c r="X25663" s="131"/>
      <c r="Y25663" s="133"/>
      <c r="AJ25663" s="133"/>
      <c r="AO25663" s="135"/>
      <c r="AP25663" s="135"/>
      <c r="BJ25663" s="136"/>
    </row>
    <row r="25664" spans="5:62" ht="14.25" customHeight="1" x14ac:dyDescent="0.25">
      <c r="E25664" s="113"/>
      <c r="H25664" s="133"/>
      <c r="T25664" s="133"/>
      <c r="X25664" s="131"/>
      <c r="Y25664" s="133"/>
      <c r="AJ25664" s="133"/>
      <c r="AO25664" s="135"/>
      <c r="AP25664" s="135"/>
      <c r="BJ25664" s="136"/>
    </row>
    <row r="25665" spans="5:62" ht="14.25" customHeight="1" x14ac:dyDescent="0.25">
      <c r="E25665" s="113"/>
      <c r="H25665" s="133"/>
      <c r="T25665" s="133"/>
      <c r="X25665" s="131"/>
      <c r="Y25665" s="133"/>
      <c r="AJ25665" s="133"/>
      <c r="AO25665" s="135"/>
      <c r="AP25665" s="135"/>
      <c r="BJ25665" s="136"/>
    </row>
    <row r="25666" spans="5:62" ht="14.25" customHeight="1" x14ac:dyDescent="0.25">
      <c r="E25666" s="113"/>
      <c r="H25666" s="133"/>
      <c r="T25666" s="133"/>
      <c r="X25666" s="131"/>
      <c r="Y25666" s="133"/>
      <c r="AJ25666" s="133"/>
      <c r="AO25666" s="135"/>
      <c r="AP25666" s="135"/>
      <c r="BJ25666" s="136"/>
    </row>
    <row r="25667" spans="5:62" ht="14.25" customHeight="1" x14ac:dyDescent="0.25">
      <c r="E25667" s="113"/>
      <c r="H25667" s="133"/>
      <c r="T25667" s="133"/>
      <c r="X25667" s="131"/>
      <c r="Y25667" s="133"/>
      <c r="AJ25667" s="133"/>
      <c r="AO25667" s="135"/>
      <c r="AP25667" s="135"/>
      <c r="BJ25667" s="136"/>
    </row>
    <row r="25668" spans="5:62" ht="14.25" customHeight="1" x14ac:dyDescent="0.25">
      <c r="E25668" s="113"/>
      <c r="H25668" s="133"/>
      <c r="T25668" s="133"/>
      <c r="X25668" s="131"/>
      <c r="Y25668" s="133"/>
      <c r="AJ25668" s="133"/>
      <c r="AO25668" s="135"/>
      <c r="AP25668" s="135"/>
      <c r="BJ25668" s="136"/>
    </row>
    <row r="25669" spans="5:62" ht="14.25" customHeight="1" x14ac:dyDescent="0.25">
      <c r="E25669" s="113"/>
      <c r="H25669" s="133"/>
      <c r="T25669" s="133"/>
      <c r="X25669" s="131"/>
      <c r="Y25669" s="133"/>
      <c r="AJ25669" s="133"/>
      <c r="AO25669" s="135"/>
      <c r="AP25669" s="135"/>
      <c r="BJ25669" s="136"/>
    </row>
    <row r="25670" spans="5:62" ht="14.25" customHeight="1" x14ac:dyDescent="0.25">
      <c r="E25670" s="113"/>
      <c r="H25670" s="133"/>
      <c r="T25670" s="133"/>
      <c r="X25670" s="131"/>
      <c r="Y25670" s="133"/>
      <c r="AJ25670" s="133"/>
      <c r="AO25670" s="135"/>
      <c r="AP25670" s="135"/>
      <c r="BJ25670" s="136"/>
    </row>
    <row r="25671" spans="5:62" ht="14.25" customHeight="1" x14ac:dyDescent="0.25">
      <c r="E25671" s="113"/>
      <c r="H25671" s="133"/>
      <c r="T25671" s="133"/>
      <c r="X25671" s="131"/>
      <c r="Y25671" s="133"/>
      <c r="AJ25671" s="133"/>
      <c r="AO25671" s="135"/>
      <c r="AP25671" s="135"/>
      <c r="BJ25671" s="136"/>
    </row>
    <row r="25672" spans="5:62" ht="14.25" customHeight="1" x14ac:dyDescent="0.25">
      <c r="E25672" s="113"/>
      <c r="H25672" s="133"/>
      <c r="T25672" s="133"/>
      <c r="X25672" s="131"/>
      <c r="Y25672" s="133"/>
      <c r="AJ25672" s="133"/>
      <c r="AO25672" s="135"/>
      <c r="AP25672" s="135"/>
      <c r="BJ25672" s="136"/>
    </row>
    <row r="25673" spans="5:62" ht="14.25" customHeight="1" x14ac:dyDescent="0.25">
      <c r="E25673" s="113"/>
      <c r="H25673" s="133"/>
      <c r="T25673" s="133"/>
      <c r="X25673" s="131"/>
      <c r="Y25673" s="133"/>
      <c r="AJ25673" s="133"/>
      <c r="AO25673" s="135"/>
      <c r="AP25673" s="135"/>
      <c r="BJ25673" s="136"/>
    </row>
    <row r="25674" spans="5:62" ht="14.25" customHeight="1" x14ac:dyDescent="0.25">
      <c r="E25674" s="113"/>
      <c r="H25674" s="133"/>
      <c r="T25674" s="133"/>
      <c r="X25674" s="131"/>
      <c r="Y25674" s="133"/>
      <c r="AJ25674" s="133"/>
      <c r="AO25674" s="135"/>
      <c r="AP25674" s="135"/>
      <c r="BJ25674" s="136"/>
    </row>
    <row r="25675" spans="5:62" ht="14.25" customHeight="1" x14ac:dyDescent="0.25">
      <c r="E25675" s="113"/>
      <c r="H25675" s="133"/>
      <c r="T25675" s="133"/>
      <c r="X25675" s="131"/>
      <c r="Y25675" s="133"/>
      <c r="AJ25675" s="133"/>
      <c r="AO25675" s="135"/>
      <c r="AP25675" s="135"/>
      <c r="BJ25675" s="136"/>
    </row>
    <row r="25676" spans="5:62" ht="14.25" customHeight="1" x14ac:dyDescent="0.25">
      <c r="E25676" s="113"/>
      <c r="H25676" s="133"/>
      <c r="T25676" s="133"/>
      <c r="X25676" s="131"/>
      <c r="Y25676" s="133"/>
      <c r="AJ25676" s="133"/>
      <c r="AO25676" s="135"/>
      <c r="AP25676" s="135"/>
      <c r="BJ25676" s="136"/>
    </row>
    <row r="25677" spans="5:62" ht="14.25" customHeight="1" x14ac:dyDescent="0.25">
      <c r="E25677" s="113"/>
      <c r="H25677" s="133"/>
      <c r="T25677" s="133"/>
      <c r="X25677" s="131"/>
      <c r="Y25677" s="133"/>
      <c r="AJ25677" s="133"/>
      <c r="AO25677" s="135"/>
      <c r="AP25677" s="135"/>
      <c r="BJ25677" s="136"/>
    </row>
    <row r="25678" spans="5:62" ht="14.25" customHeight="1" x14ac:dyDescent="0.25">
      <c r="E25678" s="113"/>
      <c r="H25678" s="133"/>
      <c r="T25678" s="133"/>
      <c r="X25678" s="131"/>
      <c r="Y25678" s="133"/>
      <c r="AJ25678" s="133"/>
      <c r="AO25678" s="135"/>
      <c r="AP25678" s="135"/>
      <c r="BJ25678" s="136"/>
    </row>
    <row r="25679" spans="5:62" ht="14.25" customHeight="1" x14ac:dyDescent="0.25">
      <c r="E25679" s="113"/>
      <c r="H25679" s="133"/>
      <c r="T25679" s="133"/>
      <c r="X25679" s="131"/>
      <c r="Y25679" s="133"/>
      <c r="AJ25679" s="133"/>
      <c r="AO25679" s="135"/>
      <c r="AP25679" s="135"/>
      <c r="BJ25679" s="136"/>
    </row>
    <row r="25680" spans="5:62" ht="14.25" customHeight="1" x14ac:dyDescent="0.25">
      <c r="E25680" s="113"/>
      <c r="H25680" s="133"/>
      <c r="T25680" s="133"/>
      <c r="X25680" s="131"/>
      <c r="Y25680" s="133"/>
      <c r="AJ25680" s="133"/>
      <c r="AO25680" s="135"/>
      <c r="AP25680" s="135"/>
      <c r="BJ25680" s="136"/>
    </row>
    <row r="25681" spans="5:62" ht="14.25" customHeight="1" x14ac:dyDescent="0.25">
      <c r="E25681" s="113"/>
      <c r="H25681" s="133"/>
      <c r="T25681" s="133"/>
      <c r="X25681" s="131"/>
      <c r="Y25681" s="133"/>
      <c r="AJ25681" s="133"/>
      <c r="AO25681" s="135"/>
      <c r="AP25681" s="135"/>
      <c r="BJ25681" s="136"/>
    </row>
    <row r="25682" spans="5:62" ht="14.25" customHeight="1" x14ac:dyDescent="0.25">
      <c r="E25682" s="113"/>
      <c r="H25682" s="133"/>
      <c r="T25682" s="133"/>
      <c r="X25682" s="131"/>
      <c r="Y25682" s="133"/>
      <c r="AJ25682" s="133"/>
      <c r="AO25682" s="135"/>
      <c r="AP25682" s="135"/>
      <c r="BJ25682" s="136"/>
    </row>
    <row r="25683" spans="5:62" ht="14.25" customHeight="1" x14ac:dyDescent="0.25">
      <c r="E25683" s="113"/>
      <c r="H25683" s="133"/>
      <c r="T25683" s="133"/>
      <c r="X25683" s="131"/>
      <c r="Y25683" s="133"/>
      <c r="AJ25683" s="133"/>
      <c r="AO25683" s="135"/>
      <c r="AP25683" s="135"/>
      <c r="BJ25683" s="136"/>
    </row>
    <row r="25684" spans="5:62" ht="14.25" customHeight="1" x14ac:dyDescent="0.25">
      <c r="E25684" s="113"/>
      <c r="H25684" s="133"/>
      <c r="T25684" s="133"/>
      <c r="X25684" s="131"/>
      <c r="Y25684" s="133"/>
      <c r="AJ25684" s="133"/>
      <c r="AO25684" s="135"/>
      <c r="AP25684" s="135"/>
      <c r="BJ25684" s="136"/>
    </row>
    <row r="25685" spans="5:62" ht="14.25" customHeight="1" x14ac:dyDescent="0.25">
      <c r="E25685" s="113"/>
      <c r="H25685" s="133"/>
      <c r="T25685" s="133"/>
      <c r="X25685" s="131"/>
      <c r="Y25685" s="133"/>
      <c r="AJ25685" s="133"/>
      <c r="AO25685" s="135"/>
      <c r="AP25685" s="135"/>
      <c r="BJ25685" s="136"/>
    </row>
    <row r="25686" spans="5:62" ht="14.25" customHeight="1" x14ac:dyDescent="0.25">
      <c r="E25686" s="113"/>
      <c r="H25686" s="133"/>
      <c r="T25686" s="133"/>
      <c r="X25686" s="131"/>
      <c r="Y25686" s="133"/>
      <c r="AJ25686" s="133"/>
      <c r="AO25686" s="135"/>
      <c r="AP25686" s="135"/>
      <c r="BJ25686" s="136"/>
    </row>
    <row r="25687" spans="5:62" ht="14.25" customHeight="1" x14ac:dyDescent="0.25">
      <c r="E25687" s="113"/>
      <c r="H25687" s="133"/>
      <c r="T25687" s="133"/>
      <c r="X25687" s="131"/>
      <c r="Y25687" s="133"/>
      <c r="AJ25687" s="133"/>
      <c r="AO25687" s="135"/>
      <c r="AP25687" s="135"/>
      <c r="BJ25687" s="136"/>
    </row>
    <row r="25688" spans="5:62" ht="14.25" customHeight="1" x14ac:dyDescent="0.25">
      <c r="E25688" s="113"/>
      <c r="H25688" s="133"/>
      <c r="T25688" s="133"/>
      <c r="X25688" s="131"/>
      <c r="Y25688" s="133"/>
      <c r="AJ25688" s="133"/>
      <c r="AO25688" s="135"/>
      <c r="AP25688" s="135"/>
      <c r="BJ25688" s="136"/>
    </row>
    <row r="25689" spans="5:62" ht="14.25" customHeight="1" x14ac:dyDescent="0.25">
      <c r="E25689" s="113"/>
      <c r="H25689" s="133"/>
      <c r="T25689" s="133"/>
      <c r="X25689" s="131"/>
      <c r="Y25689" s="133"/>
      <c r="AJ25689" s="133"/>
      <c r="AO25689" s="135"/>
      <c r="AP25689" s="135"/>
      <c r="BJ25689" s="136"/>
    </row>
    <row r="25690" spans="5:62" ht="14.25" customHeight="1" x14ac:dyDescent="0.25">
      <c r="E25690" s="113"/>
      <c r="H25690" s="133"/>
      <c r="T25690" s="133"/>
      <c r="X25690" s="131"/>
      <c r="Y25690" s="133"/>
      <c r="AJ25690" s="133"/>
      <c r="AO25690" s="135"/>
      <c r="AP25690" s="135"/>
      <c r="BJ25690" s="136"/>
    </row>
    <row r="25691" spans="5:62" ht="14.25" customHeight="1" x14ac:dyDescent="0.25">
      <c r="E25691" s="113"/>
      <c r="H25691" s="133"/>
      <c r="T25691" s="133"/>
      <c r="X25691" s="131"/>
      <c r="Y25691" s="133"/>
      <c r="AJ25691" s="133"/>
      <c r="AO25691" s="135"/>
      <c r="AP25691" s="135"/>
      <c r="BJ25691" s="136"/>
    </row>
    <row r="25692" spans="5:62" ht="14.25" customHeight="1" x14ac:dyDescent="0.25">
      <c r="E25692" s="113"/>
      <c r="H25692" s="133"/>
      <c r="T25692" s="133"/>
      <c r="X25692" s="131"/>
      <c r="Y25692" s="133"/>
      <c r="AJ25692" s="133"/>
      <c r="AO25692" s="135"/>
      <c r="AP25692" s="135"/>
      <c r="BJ25692" s="136"/>
    </row>
    <row r="25693" spans="5:62" ht="14.25" customHeight="1" x14ac:dyDescent="0.25">
      <c r="E25693" s="113"/>
      <c r="H25693" s="133"/>
      <c r="T25693" s="133"/>
      <c r="X25693" s="131"/>
      <c r="Y25693" s="133"/>
      <c r="AJ25693" s="133"/>
      <c r="AO25693" s="135"/>
      <c r="AP25693" s="135"/>
      <c r="BJ25693" s="136"/>
    </row>
    <row r="25694" spans="5:62" ht="14.25" customHeight="1" x14ac:dyDescent="0.25">
      <c r="E25694" s="113"/>
      <c r="H25694" s="133"/>
      <c r="T25694" s="133"/>
      <c r="X25694" s="131"/>
      <c r="Y25694" s="133"/>
      <c r="AJ25694" s="133"/>
      <c r="AO25694" s="135"/>
      <c r="AP25694" s="135"/>
      <c r="BJ25694" s="136"/>
    </row>
    <row r="25695" spans="5:62" ht="14.25" customHeight="1" x14ac:dyDescent="0.25">
      <c r="E25695" s="113"/>
      <c r="H25695" s="133"/>
      <c r="T25695" s="133"/>
      <c r="X25695" s="131"/>
      <c r="Y25695" s="133"/>
      <c r="AJ25695" s="133"/>
      <c r="AO25695" s="135"/>
      <c r="AP25695" s="135"/>
      <c r="BJ25695" s="136"/>
    </row>
    <row r="25696" spans="5:62" ht="14.25" customHeight="1" x14ac:dyDescent="0.25">
      <c r="E25696" s="113"/>
      <c r="H25696" s="133"/>
      <c r="T25696" s="133"/>
      <c r="X25696" s="131"/>
      <c r="Y25696" s="133"/>
      <c r="AJ25696" s="133"/>
      <c r="AO25696" s="135"/>
      <c r="AP25696" s="135"/>
      <c r="BJ25696" s="136"/>
    </row>
    <row r="25697" spans="5:62" ht="14.25" customHeight="1" x14ac:dyDescent="0.25">
      <c r="E25697" s="113"/>
      <c r="H25697" s="133"/>
      <c r="T25697" s="133"/>
      <c r="X25697" s="131"/>
      <c r="Y25697" s="133"/>
      <c r="AJ25697" s="133"/>
      <c r="AO25697" s="135"/>
      <c r="AP25697" s="135"/>
      <c r="BJ25697" s="136"/>
    </row>
    <row r="25698" spans="5:62" ht="14.25" customHeight="1" x14ac:dyDescent="0.25">
      <c r="E25698" s="113"/>
      <c r="H25698" s="133"/>
      <c r="T25698" s="133"/>
      <c r="X25698" s="131"/>
      <c r="Y25698" s="133"/>
      <c r="AJ25698" s="133"/>
      <c r="AO25698" s="135"/>
      <c r="AP25698" s="135"/>
      <c r="BJ25698" s="136"/>
    </row>
    <row r="25699" spans="5:62" ht="14.25" customHeight="1" x14ac:dyDescent="0.25">
      <c r="E25699" s="113"/>
      <c r="H25699" s="133"/>
      <c r="T25699" s="133"/>
      <c r="X25699" s="131"/>
      <c r="Y25699" s="133"/>
      <c r="AJ25699" s="133"/>
      <c r="AO25699" s="135"/>
      <c r="AP25699" s="135"/>
      <c r="BJ25699" s="136"/>
    </row>
    <row r="25700" spans="5:62" ht="14.25" customHeight="1" x14ac:dyDescent="0.25">
      <c r="E25700" s="113"/>
      <c r="H25700" s="133"/>
      <c r="T25700" s="133"/>
      <c r="X25700" s="131"/>
      <c r="Y25700" s="133"/>
      <c r="AJ25700" s="133"/>
      <c r="AO25700" s="135"/>
      <c r="AP25700" s="135"/>
      <c r="BJ25700" s="136"/>
    </row>
    <row r="25701" spans="5:62" ht="14.25" customHeight="1" x14ac:dyDescent="0.25">
      <c r="E25701" s="113"/>
      <c r="H25701" s="133"/>
      <c r="T25701" s="133"/>
      <c r="X25701" s="131"/>
      <c r="Y25701" s="133"/>
      <c r="AJ25701" s="133"/>
      <c r="AO25701" s="135"/>
      <c r="AP25701" s="135"/>
      <c r="BJ25701" s="136"/>
    </row>
    <row r="25702" spans="5:62" ht="14.25" customHeight="1" x14ac:dyDescent="0.25">
      <c r="E25702" s="113"/>
      <c r="H25702" s="133"/>
      <c r="T25702" s="133"/>
      <c r="X25702" s="131"/>
      <c r="Y25702" s="133"/>
      <c r="AJ25702" s="133"/>
      <c r="AO25702" s="135"/>
      <c r="AP25702" s="135"/>
      <c r="BJ25702" s="136"/>
    </row>
    <row r="25703" spans="5:62" ht="14.25" customHeight="1" x14ac:dyDescent="0.25">
      <c r="E25703" s="113"/>
      <c r="H25703" s="133"/>
      <c r="T25703" s="133"/>
      <c r="X25703" s="131"/>
      <c r="Y25703" s="133"/>
      <c r="AJ25703" s="133"/>
      <c r="AO25703" s="135"/>
      <c r="AP25703" s="135"/>
      <c r="BJ25703" s="136"/>
    </row>
    <row r="25704" spans="5:62" ht="14.25" customHeight="1" x14ac:dyDescent="0.25">
      <c r="E25704" s="113"/>
      <c r="H25704" s="133"/>
      <c r="T25704" s="133"/>
      <c r="X25704" s="131"/>
      <c r="Y25704" s="133"/>
      <c r="AJ25704" s="133"/>
      <c r="AO25704" s="135"/>
      <c r="AP25704" s="135"/>
      <c r="BJ25704" s="136"/>
    </row>
    <row r="25705" spans="5:62" ht="14.25" customHeight="1" x14ac:dyDescent="0.25">
      <c r="E25705" s="113"/>
      <c r="H25705" s="133"/>
      <c r="T25705" s="133"/>
      <c r="X25705" s="131"/>
      <c r="Y25705" s="133"/>
      <c r="AJ25705" s="133"/>
      <c r="AO25705" s="135"/>
      <c r="AP25705" s="135"/>
      <c r="BJ25705" s="136"/>
    </row>
    <row r="25706" spans="5:62" ht="14.25" customHeight="1" x14ac:dyDescent="0.25">
      <c r="E25706" s="113"/>
      <c r="H25706" s="133"/>
      <c r="T25706" s="133"/>
      <c r="X25706" s="131"/>
      <c r="Y25706" s="133"/>
      <c r="AJ25706" s="133"/>
      <c r="AO25706" s="135"/>
      <c r="AP25706" s="135"/>
      <c r="BJ25706" s="136"/>
    </row>
    <row r="25707" spans="5:62" ht="14.25" customHeight="1" x14ac:dyDescent="0.25">
      <c r="E25707" s="113"/>
      <c r="H25707" s="133"/>
      <c r="T25707" s="133"/>
      <c r="X25707" s="131"/>
      <c r="Y25707" s="133"/>
      <c r="AJ25707" s="133"/>
      <c r="AO25707" s="135"/>
      <c r="AP25707" s="135"/>
      <c r="BJ25707" s="136"/>
    </row>
    <row r="25708" spans="5:62" ht="14.25" customHeight="1" x14ac:dyDescent="0.25">
      <c r="E25708" s="113"/>
      <c r="H25708" s="133"/>
      <c r="T25708" s="133"/>
      <c r="X25708" s="131"/>
      <c r="Y25708" s="133"/>
      <c r="AJ25708" s="133"/>
      <c r="AO25708" s="135"/>
      <c r="AP25708" s="135"/>
      <c r="BJ25708" s="136"/>
    </row>
    <row r="25709" spans="5:62" ht="14.25" customHeight="1" x14ac:dyDescent="0.25">
      <c r="E25709" s="113"/>
      <c r="H25709" s="133"/>
      <c r="T25709" s="133"/>
      <c r="X25709" s="131"/>
      <c r="Y25709" s="133"/>
      <c r="AJ25709" s="133"/>
      <c r="AO25709" s="135"/>
      <c r="AP25709" s="135"/>
      <c r="BJ25709" s="136"/>
    </row>
    <row r="25710" spans="5:62" ht="14.25" customHeight="1" x14ac:dyDescent="0.25">
      <c r="E25710" s="113"/>
      <c r="H25710" s="133"/>
      <c r="T25710" s="133"/>
      <c r="X25710" s="131"/>
      <c r="Y25710" s="133"/>
      <c r="AJ25710" s="133"/>
      <c r="AO25710" s="135"/>
      <c r="AP25710" s="135"/>
      <c r="BJ25710" s="136"/>
    </row>
    <row r="25711" spans="5:62" ht="14.25" customHeight="1" x14ac:dyDescent="0.25">
      <c r="E25711" s="113"/>
      <c r="H25711" s="133"/>
      <c r="T25711" s="133"/>
      <c r="X25711" s="131"/>
      <c r="Y25711" s="133"/>
      <c r="AJ25711" s="133"/>
      <c r="AO25711" s="135"/>
      <c r="AP25711" s="135"/>
      <c r="BJ25711" s="136"/>
    </row>
    <row r="25712" spans="5:62" ht="14.25" customHeight="1" x14ac:dyDescent="0.25">
      <c r="E25712" s="113"/>
      <c r="H25712" s="133"/>
      <c r="T25712" s="133"/>
      <c r="X25712" s="131"/>
      <c r="Y25712" s="133"/>
      <c r="AJ25712" s="133"/>
      <c r="AO25712" s="135"/>
      <c r="AP25712" s="135"/>
      <c r="BJ25712" s="136"/>
    </row>
    <row r="25713" spans="5:62" ht="14.25" customHeight="1" x14ac:dyDescent="0.25">
      <c r="E25713" s="113"/>
      <c r="H25713" s="133"/>
      <c r="T25713" s="133"/>
      <c r="X25713" s="131"/>
      <c r="Y25713" s="133"/>
      <c r="AJ25713" s="133"/>
      <c r="AO25713" s="135"/>
      <c r="AP25713" s="135"/>
      <c r="BJ25713" s="136"/>
    </row>
    <row r="25714" spans="5:62" ht="14.25" customHeight="1" x14ac:dyDescent="0.25">
      <c r="E25714" s="113"/>
      <c r="H25714" s="133"/>
      <c r="T25714" s="133"/>
      <c r="X25714" s="131"/>
      <c r="Y25714" s="133"/>
      <c r="AJ25714" s="133"/>
      <c r="AO25714" s="135"/>
      <c r="AP25714" s="135"/>
      <c r="BJ25714" s="136"/>
    </row>
    <row r="25715" spans="5:62" ht="14.25" customHeight="1" x14ac:dyDescent="0.25">
      <c r="E25715" s="113"/>
      <c r="H25715" s="133"/>
      <c r="T25715" s="133"/>
      <c r="X25715" s="131"/>
      <c r="Y25715" s="133"/>
      <c r="AJ25715" s="133"/>
      <c r="AO25715" s="135"/>
      <c r="AP25715" s="135"/>
      <c r="BJ25715" s="136"/>
    </row>
    <row r="25716" spans="5:62" ht="14.25" customHeight="1" x14ac:dyDescent="0.25">
      <c r="E25716" s="113"/>
      <c r="H25716" s="133"/>
      <c r="T25716" s="133"/>
      <c r="X25716" s="131"/>
      <c r="Y25716" s="133"/>
      <c r="AJ25716" s="133"/>
      <c r="AO25716" s="135"/>
      <c r="AP25716" s="135"/>
      <c r="BJ25716" s="136"/>
    </row>
    <row r="25717" spans="5:62" ht="14.25" customHeight="1" x14ac:dyDescent="0.25">
      <c r="E25717" s="113"/>
      <c r="H25717" s="133"/>
      <c r="T25717" s="133"/>
      <c r="X25717" s="131"/>
      <c r="Y25717" s="133"/>
      <c r="AJ25717" s="133"/>
      <c r="AO25717" s="135"/>
      <c r="AP25717" s="135"/>
      <c r="BJ25717" s="136"/>
    </row>
    <row r="25718" spans="5:62" ht="14.25" customHeight="1" x14ac:dyDescent="0.25">
      <c r="E25718" s="113"/>
      <c r="H25718" s="133"/>
      <c r="T25718" s="133"/>
      <c r="X25718" s="131"/>
      <c r="Y25718" s="133"/>
      <c r="AJ25718" s="133"/>
      <c r="AO25718" s="135"/>
      <c r="AP25718" s="135"/>
      <c r="BJ25718" s="136"/>
    </row>
    <row r="25719" spans="5:62" ht="14.25" customHeight="1" x14ac:dyDescent="0.25">
      <c r="E25719" s="113"/>
      <c r="H25719" s="133"/>
      <c r="T25719" s="133"/>
      <c r="X25719" s="131"/>
      <c r="Y25719" s="133"/>
      <c r="AJ25719" s="133"/>
      <c r="AO25719" s="135"/>
      <c r="AP25719" s="135"/>
      <c r="BJ25719" s="136"/>
    </row>
    <row r="25720" spans="5:62" ht="14.25" customHeight="1" x14ac:dyDescent="0.25">
      <c r="E25720" s="113"/>
      <c r="H25720" s="133"/>
      <c r="T25720" s="133"/>
      <c r="X25720" s="131"/>
      <c r="Y25720" s="133"/>
      <c r="AJ25720" s="133"/>
      <c r="AO25720" s="135"/>
      <c r="AP25720" s="135"/>
      <c r="BJ25720" s="136"/>
    </row>
    <row r="25721" spans="5:62" ht="14.25" customHeight="1" x14ac:dyDescent="0.25">
      <c r="E25721" s="113"/>
      <c r="H25721" s="133"/>
      <c r="T25721" s="133"/>
      <c r="X25721" s="131"/>
      <c r="Y25721" s="133"/>
      <c r="AJ25721" s="133"/>
      <c r="AO25721" s="135"/>
      <c r="AP25721" s="135"/>
      <c r="BJ25721" s="136"/>
    </row>
    <row r="25722" spans="5:62" ht="14.25" customHeight="1" x14ac:dyDescent="0.25">
      <c r="E25722" s="113"/>
      <c r="H25722" s="133"/>
      <c r="T25722" s="133"/>
      <c r="X25722" s="131"/>
      <c r="Y25722" s="133"/>
      <c r="AJ25722" s="133"/>
      <c r="AO25722" s="135"/>
      <c r="AP25722" s="135"/>
      <c r="BJ25722" s="136"/>
    </row>
    <row r="25723" spans="5:62" ht="14.25" customHeight="1" x14ac:dyDescent="0.25">
      <c r="E25723" s="113"/>
      <c r="H25723" s="133"/>
      <c r="T25723" s="133"/>
      <c r="X25723" s="131"/>
      <c r="Y25723" s="133"/>
      <c r="AJ25723" s="133"/>
      <c r="AO25723" s="135"/>
      <c r="AP25723" s="135"/>
      <c r="BJ25723" s="136"/>
    </row>
    <row r="25724" spans="5:62" ht="14.25" customHeight="1" x14ac:dyDescent="0.25">
      <c r="E25724" s="113"/>
      <c r="H25724" s="133"/>
      <c r="T25724" s="133"/>
      <c r="X25724" s="131"/>
      <c r="Y25724" s="133"/>
      <c r="AJ25724" s="133"/>
      <c r="AO25724" s="135"/>
      <c r="AP25724" s="135"/>
      <c r="BJ25724" s="136"/>
    </row>
    <row r="25725" spans="5:62" ht="14.25" customHeight="1" x14ac:dyDescent="0.25">
      <c r="E25725" s="113"/>
      <c r="H25725" s="133"/>
      <c r="T25725" s="133"/>
      <c r="X25725" s="131"/>
      <c r="Y25725" s="133"/>
      <c r="AJ25725" s="133"/>
      <c r="AO25725" s="135"/>
      <c r="AP25725" s="135"/>
      <c r="BJ25725" s="136"/>
    </row>
    <row r="25726" spans="5:62" ht="14.25" customHeight="1" x14ac:dyDescent="0.25">
      <c r="E25726" s="113"/>
      <c r="H25726" s="133"/>
      <c r="T25726" s="133"/>
      <c r="X25726" s="131"/>
      <c r="Y25726" s="133"/>
      <c r="AJ25726" s="133"/>
      <c r="AO25726" s="135"/>
      <c r="AP25726" s="135"/>
      <c r="BJ25726" s="136"/>
    </row>
    <row r="25727" spans="5:62" ht="14.25" customHeight="1" x14ac:dyDescent="0.25">
      <c r="E25727" s="113"/>
      <c r="H25727" s="133"/>
      <c r="T25727" s="133"/>
      <c r="X25727" s="131"/>
      <c r="Y25727" s="133"/>
      <c r="AJ25727" s="133"/>
      <c r="AO25727" s="135"/>
      <c r="AP25727" s="135"/>
      <c r="BJ25727" s="136"/>
    </row>
    <row r="25728" spans="5:62" ht="14.25" customHeight="1" x14ac:dyDescent="0.25">
      <c r="E25728" s="113"/>
      <c r="H25728" s="133"/>
      <c r="T25728" s="133"/>
      <c r="X25728" s="131"/>
      <c r="Y25728" s="133"/>
      <c r="AJ25728" s="133"/>
      <c r="AO25728" s="135"/>
      <c r="AP25728" s="135"/>
      <c r="BJ25728" s="136"/>
    </row>
    <row r="25729" spans="5:62" ht="14.25" customHeight="1" x14ac:dyDescent="0.25">
      <c r="E25729" s="113"/>
      <c r="H25729" s="133"/>
      <c r="T25729" s="133"/>
      <c r="X25729" s="131"/>
      <c r="Y25729" s="133"/>
      <c r="AJ25729" s="133"/>
      <c r="AO25729" s="135"/>
      <c r="AP25729" s="135"/>
      <c r="BJ25729" s="136"/>
    </row>
    <row r="25730" spans="5:62" ht="14.25" customHeight="1" x14ac:dyDescent="0.25">
      <c r="E25730" s="113"/>
      <c r="H25730" s="133"/>
      <c r="T25730" s="133"/>
      <c r="X25730" s="131"/>
      <c r="Y25730" s="133"/>
      <c r="AJ25730" s="133"/>
      <c r="AO25730" s="135"/>
      <c r="AP25730" s="135"/>
      <c r="BJ25730" s="136"/>
    </row>
    <row r="25731" spans="5:62" ht="14.25" customHeight="1" x14ac:dyDescent="0.25">
      <c r="E25731" s="113"/>
      <c r="H25731" s="133"/>
      <c r="T25731" s="133"/>
      <c r="X25731" s="131"/>
      <c r="Y25731" s="133"/>
      <c r="AJ25731" s="133"/>
      <c r="AO25731" s="135"/>
      <c r="AP25731" s="135"/>
      <c r="BJ25731" s="136"/>
    </row>
    <row r="25732" spans="5:62" ht="14.25" customHeight="1" x14ac:dyDescent="0.25">
      <c r="E25732" s="113"/>
      <c r="H25732" s="133"/>
      <c r="T25732" s="133"/>
      <c r="X25732" s="131"/>
      <c r="Y25732" s="133"/>
      <c r="AJ25732" s="133"/>
      <c r="AO25732" s="135"/>
      <c r="AP25732" s="135"/>
      <c r="BJ25732" s="136"/>
    </row>
    <row r="25733" spans="5:62" ht="14.25" customHeight="1" x14ac:dyDescent="0.25">
      <c r="E25733" s="113"/>
      <c r="H25733" s="133"/>
      <c r="T25733" s="133"/>
      <c r="X25733" s="131"/>
      <c r="Y25733" s="133"/>
      <c r="AJ25733" s="133"/>
      <c r="AO25733" s="135"/>
      <c r="AP25733" s="135"/>
      <c r="BJ25733" s="136"/>
    </row>
    <row r="25734" spans="5:62" ht="14.25" customHeight="1" x14ac:dyDescent="0.25">
      <c r="E25734" s="113"/>
      <c r="H25734" s="133"/>
      <c r="T25734" s="133"/>
      <c r="X25734" s="131"/>
      <c r="Y25734" s="133"/>
      <c r="AJ25734" s="133"/>
      <c r="AO25734" s="135"/>
      <c r="AP25734" s="135"/>
      <c r="BJ25734" s="136"/>
    </row>
    <row r="25735" spans="5:62" ht="14.25" customHeight="1" x14ac:dyDescent="0.25">
      <c r="E25735" s="113"/>
      <c r="H25735" s="133"/>
      <c r="T25735" s="133"/>
      <c r="X25735" s="131"/>
      <c r="Y25735" s="133"/>
      <c r="AJ25735" s="133"/>
      <c r="AO25735" s="135"/>
      <c r="AP25735" s="135"/>
      <c r="BJ25735" s="136"/>
    </row>
    <row r="25736" spans="5:62" ht="14.25" customHeight="1" x14ac:dyDescent="0.25">
      <c r="E25736" s="113"/>
      <c r="H25736" s="133"/>
      <c r="T25736" s="133"/>
      <c r="X25736" s="131"/>
      <c r="Y25736" s="133"/>
      <c r="AJ25736" s="133"/>
      <c r="AO25736" s="135"/>
      <c r="AP25736" s="135"/>
      <c r="BJ25736" s="136"/>
    </row>
    <row r="25737" spans="5:62" ht="14.25" customHeight="1" x14ac:dyDescent="0.25">
      <c r="E25737" s="113"/>
      <c r="H25737" s="133"/>
      <c r="T25737" s="133"/>
      <c r="X25737" s="131"/>
      <c r="Y25737" s="133"/>
      <c r="AJ25737" s="133"/>
      <c r="AO25737" s="135"/>
      <c r="AP25737" s="135"/>
      <c r="BJ25737" s="136"/>
    </row>
    <row r="25738" spans="5:62" ht="14.25" customHeight="1" x14ac:dyDescent="0.25">
      <c r="E25738" s="113"/>
      <c r="H25738" s="133"/>
      <c r="T25738" s="133"/>
      <c r="X25738" s="131"/>
      <c r="Y25738" s="133"/>
      <c r="AJ25738" s="133"/>
      <c r="AO25738" s="135"/>
      <c r="AP25738" s="135"/>
      <c r="BJ25738" s="136"/>
    </row>
    <row r="25739" spans="5:62" ht="14.25" customHeight="1" x14ac:dyDescent="0.25">
      <c r="E25739" s="113"/>
      <c r="H25739" s="133"/>
      <c r="T25739" s="133"/>
      <c r="X25739" s="131"/>
      <c r="Y25739" s="133"/>
      <c r="AJ25739" s="133"/>
      <c r="AO25739" s="135"/>
      <c r="AP25739" s="135"/>
      <c r="BJ25739" s="136"/>
    </row>
    <row r="25740" spans="5:62" ht="14.25" customHeight="1" x14ac:dyDescent="0.25">
      <c r="E25740" s="113"/>
      <c r="H25740" s="133"/>
      <c r="T25740" s="133"/>
      <c r="X25740" s="131"/>
      <c r="Y25740" s="133"/>
      <c r="AJ25740" s="133"/>
      <c r="AO25740" s="135"/>
      <c r="AP25740" s="135"/>
      <c r="BJ25740" s="136"/>
    </row>
    <row r="25741" spans="5:62" ht="14.25" customHeight="1" x14ac:dyDescent="0.25">
      <c r="E25741" s="113"/>
      <c r="H25741" s="133"/>
      <c r="T25741" s="133"/>
      <c r="X25741" s="131"/>
      <c r="Y25741" s="133"/>
      <c r="AJ25741" s="133"/>
      <c r="AO25741" s="135"/>
      <c r="AP25741" s="135"/>
      <c r="BJ25741" s="136"/>
    </row>
    <row r="25742" spans="5:62" ht="14.25" customHeight="1" x14ac:dyDescent="0.25">
      <c r="E25742" s="113"/>
      <c r="H25742" s="133"/>
      <c r="T25742" s="133"/>
      <c r="X25742" s="131"/>
      <c r="Y25742" s="133"/>
      <c r="AJ25742" s="133"/>
      <c r="AO25742" s="135"/>
      <c r="AP25742" s="135"/>
      <c r="BJ25742" s="136"/>
    </row>
    <row r="25743" spans="5:62" ht="14.25" customHeight="1" x14ac:dyDescent="0.25">
      <c r="E25743" s="113"/>
      <c r="H25743" s="133"/>
      <c r="T25743" s="133"/>
      <c r="X25743" s="131"/>
      <c r="Y25743" s="133"/>
      <c r="AJ25743" s="133"/>
      <c r="AO25743" s="135"/>
      <c r="AP25743" s="135"/>
      <c r="BJ25743" s="136"/>
    </row>
    <row r="25744" spans="5:62" ht="14.25" customHeight="1" x14ac:dyDescent="0.25">
      <c r="E25744" s="113"/>
      <c r="H25744" s="133"/>
      <c r="T25744" s="133"/>
      <c r="X25744" s="131"/>
      <c r="Y25744" s="133"/>
      <c r="AJ25744" s="133"/>
      <c r="AO25744" s="135"/>
      <c r="AP25744" s="135"/>
      <c r="BJ25744" s="136"/>
    </row>
    <row r="25745" spans="5:62" ht="14.25" customHeight="1" x14ac:dyDescent="0.25">
      <c r="E25745" s="113"/>
      <c r="H25745" s="133"/>
      <c r="T25745" s="133"/>
      <c r="X25745" s="131"/>
      <c r="Y25745" s="133"/>
      <c r="AJ25745" s="133"/>
      <c r="AO25745" s="135"/>
      <c r="AP25745" s="135"/>
      <c r="BJ25745" s="136"/>
    </row>
    <row r="25746" spans="5:62" ht="14.25" customHeight="1" x14ac:dyDescent="0.25">
      <c r="E25746" s="113"/>
      <c r="H25746" s="133"/>
      <c r="T25746" s="133"/>
      <c r="X25746" s="131"/>
      <c r="Y25746" s="133"/>
      <c r="AJ25746" s="133"/>
      <c r="AO25746" s="135"/>
      <c r="AP25746" s="135"/>
      <c r="BJ25746" s="136"/>
    </row>
    <row r="25747" spans="5:62" ht="14.25" customHeight="1" x14ac:dyDescent="0.25">
      <c r="E25747" s="113"/>
      <c r="H25747" s="133"/>
      <c r="T25747" s="133"/>
      <c r="X25747" s="131"/>
      <c r="Y25747" s="133"/>
      <c r="AJ25747" s="133"/>
      <c r="AO25747" s="135"/>
      <c r="AP25747" s="135"/>
      <c r="BJ25747" s="136"/>
    </row>
    <row r="25748" spans="5:62" ht="14.25" customHeight="1" x14ac:dyDescent="0.25">
      <c r="E25748" s="113"/>
      <c r="H25748" s="133"/>
      <c r="T25748" s="133"/>
      <c r="X25748" s="131"/>
      <c r="Y25748" s="133"/>
      <c r="AJ25748" s="133"/>
      <c r="AO25748" s="135"/>
      <c r="AP25748" s="135"/>
      <c r="BJ25748" s="136"/>
    </row>
    <row r="25749" spans="5:62" ht="14.25" customHeight="1" x14ac:dyDescent="0.25">
      <c r="E25749" s="113"/>
      <c r="H25749" s="133"/>
      <c r="T25749" s="133"/>
      <c r="X25749" s="131"/>
      <c r="Y25749" s="133"/>
      <c r="AJ25749" s="133"/>
      <c r="AO25749" s="135"/>
      <c r="AP25749" s="135"/>
      <c r="BJ25749" s="136"/>
    </row>
    <row r="25750" spans="5:62" ht="14.25" customHeight="1" x14ac:dyDescent="0.25">
      <c r="E25750" s="113"/>
      <c r="H25750" s="133"/>
      <c r="T25750" s="133"/>
      <c r="X25750" s="131"/>
      <c r="Y25750" s="133"/>
      <c r="AJ25750" s="133"/>
      <c r="AO25750" s="135"/>
      <c r="AP25750" s="135"/>
      <c r="BJ25750" s="136"/>
    </row>
    <row r="25751" spans="5:62" ht="14.25" customHeight="1" x14ac:dyDescent="0.25">
      <c r="E25751" s="113"/>
      <c r="H25751" s="133"/>
      <c r="T25751" s="133"/>
      <c r="X25751" s="131"/>
      <c r="Y25751" s="133"/>
      <c r="AJ25751" s="133"/>
      <c r="AO25751" s="135"/>
      <c r="AP25751" s="135"/>
      <c r="BJ25751" s="136"/>
    </row>
    <row r="25752" spans="5:62" ht="14.25" customHeight="1" x14ac:dyDescent="0.25">
      <c r="E25752" s="113"/>
      <c r="H25752" s="133"/>
      <c r="T25752" s="133"/>
      <c r="X25752" s="131"/>
      <c r="Y25752" s="133"/>
      <c r="AJ25752" s="133"/>
      <c r="AO25752" s="135"/>
      <c r="AP25752" s="135"/>
      <c r="BJ25752" s="136"/>
    </row>
    <row r="25753" spans="5:62" ht="14.25" customHeight="1" x14ac:dyDescent="0.25">
      <c r="E25753" s="113"/>
      <c r="H25753" s="133"/>
      <c r="T25753" s="133"/>
      <c r="X25753" s="131"/>
      <c r="Y25753" s="133"/>
      <c r="AJ25753" s="133"/>
      <c r="AO25753" s="135"/>
      <c r="AP25753" s="135"/>
      <c r="BJ25753" s="136"/>
    </row>
    <row r="25754" spans="5:62" ht="14.25" customHeight="1" x14ac:dyDescent="0.25">
      <c r="E25754" s="113"/>
      <c r="H25754" s="133"/>
      <c r="T25754" s="133"/>
      <c r="X25754" s="131"/>
      <c r="Y25754" s="133"/>
      <c r="AJ25754" s="133"/>
      <c r="AO25754" s="135"/>
      <c r="AP25754" s="135"/>
      <c r="BJ25754" s="136"/>
    </row>
    <row r="25755" spans="5:62" ht="14.25" customHeight="1" x14ac:dyDescent="0.25">
      <c r="E25755" s="113"/>
      <c r="H25755" s="133"/>
      <c r="T25755" s="133"/>
      <c r="X25755" s="131"/>
      <c r="Y25755" s="133"/>
      <c r="AJ25755" s="133"/>
      <c r="AO25755" s="135"/>
      <c r="AP25755" s="135"/>
      <c r="BJ25755" s="136"/>
    </row>
    <row r="25756" spans="5:62" ht="14.25" customHeight="1" x14ac:dyDescent="0.25">
      <c r="E25756" s="113"/>
      <c r="H25756" s="133"/>
      <c r="T25756" s="133"/>
      <c r="X25756" s="131"/>
      <c r="Y25756" s="133"/>
      <c r="AJ25756" s="133"/>
      <c r="AO25756" s="135"/>
      <c r="AP25756" s="135"/>
      <c r="BJ25756" s="136"/>
    </row>
    <row r="25757" spans="5:62" ht="14.25" customHeight="1" x14ac:dyDescent="0.25">
      <c r="E25757" s="113"/>
      <c r="H25757" s="133"/>
      <c r="T25757" s="133"/>
      <c r="X25757" s="131"/>
      <c r="Y25757" s="133"/>
      <c r="AJ25757" s="133"/>
      <c r="AO25757" s="135"/>
      <c r="AP25757" s="135"/>
      <c r="BJ25757" s="136"/>
    </row>
    <row r="25758" spans="5:62" ht="14.25" customHeight="1" x14ac:dyDescent="0.25">
      <c r="E25758" s="113"/>
      <c r="H25758" s="133"/>
      <c r="T25758" s="133"/>
      <c r="X25758" s="131"/>
      <c r="Y25758" s="133"/>
      <c r="AJ25758" s="133"/>
      <c r="AO25758" s="135"/>
      <c r="AP25758" s="135"/>
      <c r="BJ25758" s="136"/>
    </row>
    <row r="25759" spans="5:62" ht="14.25" customHeight="1" x14ac:dyDescent="0.25">
      <c r="E25759" s="113"/>
      <c r="H25759" s="133"/>
      <c r="T25759" s="133"/>
      <c r="X25759" s="131"/>
      <c r="Y25759" s="133"/>
      <c r="AJ25759" s="133"/>
      <c r="AO25759" s="135"/>
      <c r="AP25759" s="135"/>
      <c r="BJ25759" s="136"/>
    </row>
    <row r="25760" spans="5:62" ht="14.25" customHeight="1" x14ac:dyDescent="0.25">
      <c r="E25760" s="113"/>
      <c r="H25760" s="133"/>
      <c r="T25760" s="133"/>
      <c r="X25760" s="131"/>
      <c r="Y25760" s="133"/>
      <c r="AJ25760" s="133"/>
      <c r="AO25760" s="135"/>
      <c r="AP25760" s="135"/>
      <c r="BJ25760" s="136"/>
    </row>
    <row r="25761" spans="5:62" ht="14.25" customHeight="1" x14ac:dyDescent="0.25">
      <c r="E25761" s="113"/>
      <c r="H25761" s="133"/>
      <c r="T25761" s="133"/>
      <c r="X25761" s="131"/>
      <c r="Y25761" s="133"/>
      <c r="AJ25761" s="133"/>
      <c r="AO25761" s="135"/>
      <c r="AP25761" s="135"/>
      <c r="BJ25761" s="136"/>
    </row>
    <row r="25762" spans="5:62" ht="14.25" customHeight="1" x14ac:dyDescent="0.25">
      <c r="E25762" s="113"/>
      <c r="H25762" s="133"/>
      <c r="T25762" s="133"/>
      <c r="X25762" s="131"/>
      <c r="Y25762" s="133"/>
      <c r="AJ25762" s="133"/>
      <c r="AO25762" s="135"/>
      <c r="AP25762" s="135"/>
      <c r="BJ25762" s="136"/>
    </row>
    <row r="25763" spans="5:62" ht="14.25" customHeight="1" x14ac:dyDescent="0.25">
      <c r="E25763" s="113"/>
      <c r="H25763" s="133"/>
      <c r="T25763" s="133"/>
      <c r="X25763" s="131"/>
      <c r="Y25763" s="133"/>
      <c r="AJ25763" s="133"/>
      <c r="AO25763" s="135"/>
      <c r="AP25763" s="135"/>
      <c r="BJ25763" s="136"/>
    </row>
    <row r="25764" spans="5:62" ht="14.25" customHeight="1" x14ac:dyDescent="0.25">
      <c r="E25764" s="113"/>
      <c r="H25764" s="133"/>
      <c r="T25764" s="133"/>
      <c r="X25764" s="131"/>
      <c r="Y25764" s="133"/>
      <c r="AJ25764" s="133"/>
      <c r="AO25764" s="135"/>
      <c r="AP25764" s="135"/>
      <c r="BJ25764" s="136"/>
    </row>
    <row r="25765" spans="5:62" ht="14.25" customHeight="1" x14ac:dyDescent="0.25">
      <c r="E25765" s="113"/>
      <c r="H25765" s="133"/>
      <c r="T25765" s="133"/>
      <c r="X25765" s="131"/>
      <c r="Y25765" s="133"/>
      <c r="AJ25765" s="133"/>
      <c r="AO25765" s="135"/>
      <c r="AP25765" s="135"/>
      <c r="BJ25765" s="136"/>
    </row>
    <row r="25766" spans="5:62" ht="14.25" customHeight="1" x14ac:dyDescent="0.25">
      <c r="E25766" s="113"/>
      <c r="H25766" s="133"/>
      <c r="T25766" s="133"/>
      <c r="X25766" s="131"/>
      <c r="Y25766" s="133"/>
      <c r="AJ25766" s="133"/>
      <c r="AO25766" s="135"/>
      <c r="AP25766" s="135"/>
      <c r="BJ25766" s="136"/>
    </row>
    <row r="25767" spans="5:62" ht="14.25" customHeight="1" x14ac:dyDescent="0.25">
      <c r="E25767" s="113"/>
      <c r="H25767" s="133"/>
      <c r="T25767" s="133"/>
      <c r="X25767" s="131"/>
      <c r="Y25767" s="133"/>
      <c r="AJ25767" s="133"/>
      <c r="AO25767" s="135"/>
      <c r="AP25767" s="135"/>
      <c r="BJ25767" s="136"/>
    </row>
    <row r="25768" spans="5:62" ht="14.25" customHeight="1" x14ac:dyDescent="0.25">
      <c r="E25768" s="113"/>
      <c r="H25768" s="133"/>
      <c r="T25768" s="133"/>
      <c r="X25768" s="131"/>
      <c r="Y25768" s="133"/>
      <c r="AJ25768" s="133"/>
      <c r="AO25768" s="135"/>
      <c r="AP25768" s="135"/>
      <c r="BJ25768" s="136"/>
    </row>
    <row r="25769" spans="5:62" ht="14.25" customHeight="1" x14ac:dyDescent="0.25">
      <c r="E25769" s="113"/>
      <c r="H25769" s="133"/>
      <c r="T25769" s="133"/>
      <c r="X25769" s="131"/>
      <c r="Y25769" s="133"/>
      <c r="AJ25769" s="133"/>
      <c r="AO25769" s="135"/>
      <c r="AP25769" s="135"/>
      <c r="BJ25769" s="136"/>
    </row>
    <row r="25770" spans="5:62" ht="14.25" customHeight="1" x14ac:dyDescent="0.25">
      <c r="E25770" s="113"/>
      <c r="H25770" s="133"/>
      <c r="T25770" s="133"/>
      <c r="X25770" s="131"/>
      <c r="Y25770" s="133"/>
      <c r="AJ25770" s="133"/>
      <c r="AO25770" s="135"/>
      <c r="AP25770" s="135"/>
      <c r="BJ25770" s="136"/>
    </row>
    <row r="25771" spans="5:62" ht="14.25" customHeight="1" x14ac:dyDescent="0.25">
      <c r="E25771" s="113"/>
      <c r="H25771" s="133"/>
      <c r="T25771" s="133"/>
      <c r="X25771" s="131"/>
      <c r="Y25771" s="133"/>
      <c r="AJ25771" s="133"/>
      <c r="AO25771" s="135"/>
      <c r="AP25771" s="135"/>
      <c r="BJ25771" s="136"/>
    </row>
    <row r="25772" spans="5:62" ht="14.25" customHeight="1" x14ac:dyDescent="0.25">
      <c r="E25772" s="113"/>
      <c r="H25772" s="133"/>
      <c r="T25772" s="133"/>
      <c r="X25772" s="131"/>
      <c r="Y25772" s="133"/>
      <c r="AJ25772" s="133"/>
      <c r="AO25772" s="135"/>
      <c r="AP25772" s="135"/>
      <c r="BJ25772" s="136"/>
    </row>
    <row r="25773" spans="5:62" ht="14.25" customHeight="1" x14ac:dyDescent="0.25">
      <c r="E25773" s="113"/>
      <c r="H25773" s="133"/>
      <c r="T25773" s="133"/>
      <c r="X25773" s="131"/>
      <c r="Y25773" s="133"/>
      <c r="AJ25773" s="133"/>
      <c r="AO25773" s="135"/>
      <c r="AP25773" s="135"/>
      <c r="BJ25773" s="136"/>
    </row>
    <row r="25774" spans="5:62" ht="14.25" customHeight="1" x14ac:dyDescent="0.25">
      <c r="E25774" s="113"/>
      <c r="H25774" s="133"/>
      <c r="T25774" s="133"/>
      <c r="X25774" s="131"/>
      <c r="Y25774" s="133"/>
      <c r="AJ25774" s="133"/>
      <c r="AO25774" s="135"/>
      <c r="AP25774" s="135"/>
      <c r="BJ25774" s="136"/>
    </row>
    <row r="25775" spans="5:62" ht="14.25" customHeight="1" x14ac:dyDescent="0.25">
      <c r="E25775" s="113"/>
      <c r="H25775" s="133"/>
      <c r="T25775" s="133"/>
      <c r="X25775" s="131"/>
      <c r="Y25775" s="133"/>
      <c r="AJ25775" s="133"/>
      <c r="AO25775" s="135"/>
      <c r="AP25775" s="135"/>
      <c r="BJ25775" s="136"/>
    </row>
    <row r="25776" spans="5:62" ht="14.25" customHeight="1" x14ac:dyDescent="0.25">
      <c r="E25776" s="113"/>
      <c r="H25776" s="133"/>
      <c r="T25776" s="133"/>
      <c r="X25776" s="131"/>
      <c r="Y25776" s="133"/>
      <c r="AJ25776" s="133"/>
      <c r="AO25776" s="135"/>
      <c r="AP25776" s="135"/>
      <c r="BJ25776" s="136"/>
    </row>
    <row r="25777" spans="5:62" ht="14.25" customHeight="1" x14ac:dyDescent="0.25">
      <c r="E25777" s="113"/>
      <c r="H25777" s="133"/>
      <c r="T25777" s="133"/>
      <c r="X25777" s="131"/>
      <c r="Y25777" s="133"/>
      <c r="AJ25777" s="133"/>
      <c r="AO25777" s="135"/>
      <c r="AP25777" s="135"/>
      <c r="BJ25777" s="136"/>
    </row>
    <row r="25778" spans="5:62" ht="14.25" customHeight="1" x14ac:dyDescent="0.25">
      <c r="E25778" s="113"/>
      <c r="H25778" s="133"/>
      <c r="T25778" s="133"/>
      <c r="X25778" s="131"/>
      <c r="Y25778" s="133"/>
      <c r="AJ25778" s="133"/>
      <c r="AO25778" s="135"/>
      <c r="AP25778" s="135"/>
      <c r="BJ25778" s="136"/>
    </row>
    <row r="25779" spans="5:62" ht="14.25" customHeight="1" x14ac:dyDescent="0.25">
      <c r="E25779" s="113"/>
      <c r="H25779" s="133"/>
      <c r="T25779" s="133"/>
      <c r="X25779" s="131"/>
      <c r="Y25779" s="133"/>
      <c r="AJ25779" s="133"/>
      <c r="AO25779" s="135"/>
      <c r="AP25779" s="135"/>
      <c r="BJ25779" s="136"/>
    </row>
    <row r="25780" spans="5:62" ht="14.25" customHeight="1" x14ac:dyDescent="0.25">
      <c r="E25780" s="113"/>
      <c r="H25780" s="133"/>
      <c r="T25780" s="133"/>
      <c r="X25780" s="131"/>
      <c r="Y25780" s="133"/>
      <c r="AJ25780" s="133"/>
      <c r="AO25780" s="135"/>
      <c r="AP25780" s="135"/>
      <c r="BJ25780" s="136"/>
    </row>
    <row r="25781" spans="5:62" ht="14.25" customHeight="1" x14ac:dyDescent="0.25">
      <c r="E25781" s="113"/>
      <c r="H25781" s="133"/>
      <c r="T25781" s="133"/>
      <c r="X25781" s="131"/>
      <c r="Y25781" s="133"/>
      <c r="AJ25781" s="133"/>
      <c r="AO25781" s="135"/>
      <c r="AP25781" s="135"/>
      <c r="BJ25781" s="136"/>
    </row>
    <row r="25782" spans="5:62" ht="14.25" customHeight="1" x14ac:dyDescent="0.25">
      <c r="E25782" s="113"/>
      <c r="H25782" s="133"/>
      <c r="T25782" s="133"/>
      <c r="X25782" s="131"/>
      <c r="Y25782" s="133"/>
      <c r="AJ25782" s="133"/>
      <c r="AO25782" s="135"/>
      <c r="AP25782" s="135"/>
      <c r="BJ25782" s="136"/>
    </row>
    <row r="25783" spans="5:62" ht="14.25" customHeight="1" x14ac:dyDescent="0.25">
      <c r="E25783" s="113"/>
      <c r="H25783" s="133"/>
      <c r="T25783" s="133"/>
      <c r="X25783" s="131"/>
      <c r="Y25783" s="133"/>
      <c r="AJ25783" s="133"/>
      <c r="AO25783" s="135"/>
      <c r="AP25783" s="135"/>
      <c r="BJ25783" s="136"/>
    </row>
    <row r="25784" spans="5:62" ht="14.25" customHeight="1" x14ac:dyDescent="0.25">
      <c r="E25784" s="113"/>
      <c r="H25784" s="133"/>
      <c r="T25784" s="133"/>
      <c r="X25784" s="131"/>
      <c r="Y25784" s="133"/>
      <c r="AJ25784" s="133"/>
      <c r="AO25784" s="135"/>
      <c r="AP25784" s="135"/>
      <c r="BJ25784" s="136"/>
    </row>
    <row r="25785" spans="5:62" ht="14.25" customHeight="1" x14ac:dyDescent="0.25">
      <c r="E25785" s="113"/>
      <c r="H25785" s="133"/>
      <c r="T25785" s="133"/>
      <c r="X25785" s="131"/>
      <c r="Y25785" s="133"/>
      <c r="AJ25785" s="133"/>
      <c r="AO25785" s="135"/>
      <c r="AP25785" s="135"/>
      <c r="BJ25785" s="136"/>
    </row>
    <row r="25786" spans="5:62" ht="14.25" customHeight="1" x14ac:dyDescent="0.25">
      <c r="E25786" s="113"/>
      <c r="H25786" s="133"/>
      <c r="T25786" s="133"/>
      <c r="X25786" s="131"/>
      <c r="Y25786" s="133"/>
      <c r="AJ25786" s="133"/>
      <c r="AO25786" s="135"/>
      <c r="AP25786" s="135"/>
      <c r="BJ25786" s="136"/>
    </row>
    <row r="25787" spans="5:62" ht="14.25" customHeight="1" x14ac:dyDescent="0.25">
      <c r="E25787" s="113"/>
      <c r="H25787" s="133"/>
      <c r="T25787" s="133"/>
      <c r="X25787" s="131"/>
      <c r="Y25787" s="133"/>
      <c r="AJ25787" s="133"/>
      <c r="AO25787" s="135"/>
      <c r="AP25787" s="135"/>
      <c r="BJ25787" s="136"/>
    </row>
    <row r="25788" spans="5:62" ht="14.25" customHeight="1" x14ac:dyDescent="0.25">
      <c r="E25788" s="113"/>
      <c r="H25788" s="133"/>
      <c r="T25788" s="133"/>
      <c r="X25788" s="131"/>
      <c r="Y25788" s="133"/>
      <c r="AJ25788" s="133"/>
      <c r="AO25788" s="135"/>
      <c r="AP25788" s="135"/>
      <c r="BJ25788" s="136"/>
    </row>
    <row r="25789" spans="5:62" ht="14.25" customHeight="1" x14ac:dyDescent="0.25">
      <c r="E25789" s="113"/>
      <c r="H25789" s="133"/>
      <c r="T25789" s="133"/>
      <c r="X25789" s="131"/>
      <c r="Y25789" s="133"/>
      <c r="AJ25789" s="133"/>
      <c r="AO25789" s="135"/>
      <c r="AP25789" s="135"/>
      <c r="BJ25789" s="136"/>
    </row>
    <row r="25790" spans="5:62" ht="14.25" customHeight="1" x14ac:dyDescent="0.25">
      <c r="E25790" s="113"/>
      <c r="H25790" s="133"/>
      <c r="T25790" s="133"/>
      <c r="X25790" s="131"/>
      <c r="Y25790" s="133"/>
      <c r="AJ25790" s="133"/>
      <c r="AO25790" s="135"/>
      <c r="AP25790" s="135"/>
      <c r="BJ25790" s="136"/>
    </row>
    <row r="25791" spans="5:62" ht="14.25" customHeight="1" x14ac:dyDescent="0.25">
      <c r="E25791" s="113"/>
      <c r="H25791" s="133"/>
      <c r="T25791" s="133"/>
      <c r="X25791" s="131"/>
      <c r="Y25791" s="133"/>
      <c r="AJ25791" s="133"/>
      <c r="AO25791" s="135"/>
      <c r="AP25791" s="135"/>
      <c r="BJ25791" s="136"/>
    </row>
    <row r="25792" spans="5:62" ht="14.25" customHeight="1" x14ac:dyDescent="0.25">
      <c r="E25792" s="113"/>
      <c r="H25792" s="133"/>
      <c r="T25792" s="133"/>
      <c r="X25792" s="131"/>
      <c r="Y25792" s="133"/>
      <c r="AJ25792" s="133"/>
      <c r="AO25792" s="135"/>
      <c r="AP25792" s="135"/>
      <c r="BJ25792" s="136"/>
    </row>
    <row r="25793" spans="5:62" ht="14.25" customHeight="1" x14ac:dyDescent="0.25">
      <c r="E25793" s="113"/>
      <c r="H25793" s="133"/>
      <c r="T25793" s="133"/>
      <c r="X25793" s="131"/>
      <c r="Y25793" s="133"/>
      <c r="AJ25793" s="133"/>
      <c r="AO25793" s="135"/>
      <c r="AP25793" s="135"/>
      <c r="BJ25793" s="136"/>
    </row>
    <row r="25794" spans="5:62" ht="14.25" customHeight="1" x14ac:dyDescent="0.25">
      <c r="E25794" s="113"/>
      <c r="H25794" s="133"/>
      <c r="T25794" s="133"/>
      <c r="X25794" s="131"/>
      <c r="Y25794" s="133"/>
      <c r="AJ25794" s="133"/>
      <c r="AO25794" s="135"/>
      <c r="AP25794" s="135"/>
      <c r="BJ25794" s="136"/>
    </row>
    <row r="25795" spans="5:62" ht="14.25" customHeight="1" x14ac:dyDescent="0.25">
      <c r="E25795" s="113"/>
      <c r="H25795" s="133"/>
      <c r="T25795" s="133"/>
      <c r="X25795" s="131"/>
      <c r="Y25795" s="133"/>
      <c r="AJ25795" s="133"/>
      <c r="AO25795" s="135"/>
      <c r="AP25795" s="135"/>
      <c r="BJ25795" s="136"/>
    </row>
    <row r="25796" spans="5:62" ht="14.25" customHeight="1" x14ac:dyDescent="0.25">
      <c r="E25796" s="113"/>
      <c r="H25796" s="133"/>
      <c r="T25796" s="133"/>
      <c r="X25796" s="131"/>
      <c r="Y25796" s="133"/>
      <c r="AJ25796" s="133"/>
      <c r="AO25796" s="135"/>
      <c r="AP25796" s="135"/>
      <c r="BJ25796" s="136"/>
    </row>
    <row r="25797" spans="5:62" ht="14.25" customHeight="1" x14ac:dyDescent="0.25">
      <c r="E25797" s="113"/>
      <c r="H25797" s="133"/>
      <c r="T25797" s="133"/>
      <c r="X25797" s="131"/>
      <c r="Y25797" s="133"/>
      <c r="AJ25797" s="133"/>
      <c r="AO25797" s="135"/>
      <c r="AP25797" s="135"/>
      <c r="BJ25797" s="136"/>
    </row>
    <row r="25798" spans="5:62" ht="14.25" customHeight="1" x14ac:dyDescent="0.25">
      <c r="E25798" s="113"/>
      <c r="H25798" s="133"/>
      <c r="T25798" s="133"/>
      <c r="X25798" s="131"/>
      <c r="Y25798" s="133"/>
      <c r="AJ25798" s="133"/>
      <c r="AO25798" s="135"/>
      <c r="AP25798" s="135"/>
      <c r="BJ25798" s="136"/>
    </row>
    <row r="25799" spans="5:62" ht="14.25" customHeight="1" x14ac:dyDescent="0.25">
      <c r="E25799" s="113"/>
      <c r="H25799" s="133"/>
      <c r="T25799" s="133"/>
      <c r="X25799" s="131"/>
      <c r="Y25799" s="133"/>
      <c r="AJ25799" s="133"/>
      <c r="AO25799" s="135"/>
      <c r="AP25799" s="135"/>
      <c r="BJ25799" s="136"/>
    </row>
    <row r="25800" spans="5:62" ht="14.25" customHeight="1" x14ac:dyDescent="0.25">
      <c r="E25800" s="113"/>
      <c r="H25800" s="133"/>
      <c r="T25800" s="133"/>
      <c r="X25800" s="131"/>
      <c r="Y25800" s="133"/>
      <c r="AJ25800" s="133"/>
      <c r="AO25800" s="135"/>
      <c r="AP25800" s="135"/>
      <c r="BJ25800" s="136"/>
    </row>
    <row r="25801" spans="5:62" ht="14.25" customHeight="1" x14ac:dyDescent="0.25">
      <c r="E25801" s="113"/>
      <c r="H25801" s="133"/>
      <c r="T25801" s="133"/>
      <c r="X25801" s="131"/>
      <c r="Y25801" s="133"/>
      <c r="AJ25801" s="133"/>
      <c r="AO25801" s="135"/>
      <c r="AP25801" s="135"/>
      <c r="BJ25801" s="136"/>
    </row>
    <row r="25802" spans="5:62" ht="14.25" customHeight="1" x14ac:dyDescent="0.25">
      <c r="E25802" s="113"/>
      <c r="H25802" s="133"/>
      <c r="T25802" s="133"/>
      <c r="X25802" s="131"/>
      <c r="Y25802" s="133"/>
      <c r="AJ25802" s="133"/>
      <c r="AO25802" s="135"/>
      <c r="AP25802" s="135"/>
      <c r="BJ25802" s="136"/>
    </row>
    <row r="25803" spans="5:62" ht="14.25" customHeight="1" x14ac:dyDescent="0.25">
      <c r="E25803" s="113"/>
      <c r="H25803" s="133"/>
      <c r="T25803" s="133"/>
      <c r="X25803" s="131"/>
      <c r="Y25803" s="133"/>
      <c r="AJ25803" s="133"/>
      <c r="AO25803" s="135"/>
      <c r="AP25803" s="135"/>
      <c r="BJ25803" s="136"/>
    </row>
    <row r="25804" spans="5:62" ht="14.25" customHeight="1" x14ac:dyDescent="0.25">
      <c r="E25804" s="113"/>
      <c r="H25804" s="133"/>
      <c r="T25804" s="133"/>
      <c r="X25804" s="131"/>
      <c r="Y25804" s="133"/>
      <c r="AJ25804" s="133"/>
      <c r="AO25804" s="135"/>
      <c r="AP25804" s="135"/>
      <c r="BJ25804" s="136"/>
    </row>
    <row r="25805" spans="5:62" ht="14.25" customHeight="1" x14ac:dyDescent="0.25">
      <c r="E25805" s="113"/>
      <c r="H25805" s="133"/>
      <c r="T25805" s="133"/>
      <c r="X25805" s="131"/>
      <c r="Y25805" s="133"/>
      <c r="AJ25805" s="133"/>
      <c r="AO25805" s="135"/>
      <c r="AP25805" s="135"/>
      <c r="BJ25805" s="136"/>
    </row>
    <row r="25806" spans="5:62" ht="14.25" customHeight="1" x14ac:dyDescent="0.25">
      <c r="E25806" s="113"/>
      <c r="H25806" s="133"/>
      <c r="T25806" s="133"/>
      <c r="X25806" s="131"/>
      <c r="Y25806" s="133"/>
      <c r="AJ25806" s="133"/>
      <c r="AO25806" s="135"/>
      <c r="AP25806" s="135"/>
      <c r="BJ25806" s="136"/>
    </row>
    <row r="25807" spans="5:62" ht="14.25" customHeight="1" x14ac:dyDescent="0.25">
      <c r="E25807" s="113"/>
      <c r="H25807" s="133"/>
      <c r="T25807" s="133"/>
      <c r="X25807" s="131"/>
      <c r="Y25807" s="133"/>
      <c r="AJ25807" s="133"/>
      <c r="AO25807" s="135"/>
      <c r="AP25807" s="135"/>
      <c r="BJ25807" s="136"/>
    </row>
    <row r="25808" spans="5:62" ht="14.25" customHeight="1" x14ac:dyDescent="0.25">
      <c r="E25808" s="113"/>
      <c r="H25808" s="133"/>
      <c r="T25808" s="133"/>
      <c r="X25808" s="131"/>
      <c r="Y25808" s="133"/>
      <c r="AJ25808" s="133"/>
      <c r="AO25808" s="135"/>
      <c r="AP25808" s="135"/>
      <c r="BJ25808" s="136"/>
    </row>
    <row r="25809" spans="5:62" ht="14.25" customHeight="1" x14ac:dyDescent="0.25">
      <c r="E25809" s="113"/>
      <c r="H25809" s="133"/>
      <c r="T25809" s="133"/>
      <c r="X25809" s="131"/>
      <c r="Y25809" s="133"/>
      <c r="AJ25809" s="133"/>
      <c r="AO25809" s="135"/>
      <c r="AP25809" s="135"/>
      <c r="BJ25809" s="136"/>
    </row>
    <row r="25810" spans="5:62" ht="14.25" customHeight="1" x14ac:dyDescent="0.25">
      <c r="E25810" s="113"/>
      <c r="H25810" s="133"/>
      <c r="T25810" s="133"/>
      <c r="X25810" s="131"/>
      <c r="Y25810" s="133"/>
      <c r="AJ25810" s="133"/>
      <c r="AO25810" s="135"/>
      <c r="AP25810" s="135"/>
      <c r="BJ25810" s="136"/>
    </row>
    <row r="25811" spans="5:62" ht="14.25" customHeight="1" x14ac:dyDescent="0.25">
      <c r="E25811" s="113"/>
      <c r="H25811" s="133"/>
      <c r="T25811" s="133"/>
      <c r="X25811" s="131"/>
      <c r="Y25811" s="133"/>
      <c r="AJ25811" s="133"/>
      <c r="AO25811" s="135"/>
      <c r="AP25811" s="135"/>
      <c r="BJ25811" s="136"/>
    </row>
    <row r="25812" spans="5:62" ht="14.25" customHeight="1" x14ac:dyDescent="0.25">
      <c r="E25812" s="113"/>
      <c r="H25812" s="133"/>
      <c r="T25812" s="133"/>
      <c r="X25812" s="131"/>
      <c r="Y25812" s="133"/>
      <c r="AJ25812" s="133"/>
      <c r="AO25812" s="135"/>
      <c r="AP25812" s="135"/>
      <c r="BJ25812" s="136"/>
    </row>
    <row r="25813" spans="5:62" ht="14.25" customHeight="1" x14ac:dyDescent="0.25">
      <c r="E25813" s="113"/>
      <c r="H25813" s="133"/>
      <c r="T25813" s="133"/>
      <c r="X25813" s="131"/>
      <c r="Y25813" s="133"/>
      <c r="AJ25813" s="133"/>
      <c r="AO25813" s="135"/>
      <c r="AP25813" s="135"/>
      <c r="BJ25813" s="136"/>
    </row>
    <row r="25814" spans="5:62" ht="14.25" customHeight="1" x14ac:dyDescent="0.25">
      <c r="E25814" s="113"/>
      <c r="H25814" s="133"/>
      <c r="T25814" s="133"/>
      <c r="X25814" s="131"/>
      <c r="Y25814" s="133"/>
      <c r="AJ25814" s="133"/>
      <c r="AO25814" s="135"/>
      <c r="AP25814" s="135"/>
      <c r="BJ25814" s="136"/>
    </row>
    <row r="25815" spans="5:62" ht="14.25" customHeight="1" x14ac:dyDescent="0.25">
      <c r="E25815" s="113"/>
      <c r="H25815" s="133"/>
      <c r="T25815" s="133"/>
      <c r="X25815" s="131"/>
      <c r="Y25815" s="133"/>
      <c r="AJ25815" s="133"/>
      <c r="AO25815" s="135"/>
      <c r="AP25815" s="135"/>
      <c r="BJ25815" s="136"/>
    </row>
    <row r="25816" spans="5:62" ht="14.25" customHeight="1" x14ac:dyDescent="0.25">
      <c r="E25816" s="113"/>
      <c r="H25816" s="133"/>
      <c r="T25816" s="133"/>
      <c r="X25816" s="131"/>
      <c r="Y25816" s="133"/>
      <c r="AJ25816" s="133"/>
      <c r="AO25816" s="135"/>
      <c r="AP25816" s="135"/>
      <c r="BJ25816" s="136"/>
    </row>
    <row r="25817" spans="5:62" ht="14.25" customHeight="1" x14ac:dyDescent="0.25">
      <c r="E25817" s="113"/>
      <c r="H25817" s="133"/>
      <c r="T25817" s="133"/>
      <c r="X25817" s="131"/>
      <c r="Y25817" s="133"/>
      <c r="AJ25817" s="133"/>
      <c r="AO25817" s="135"/>
      <c r="AP25817" s="135"/>
      <c r="BJ25817" s="136"/>
    </row>
    <row r="25818" spans="5:62" ht="14.25" customHeight="1" x14ac:dyDescent="0.25">
      <c r="E25818" s="113"/>
      <c r="H25818" s="133"/>
      <c r="T25818" s="133"/>
      <c r="X25818" s="131"/>
      <c r="Y25818" s="133"/>
      <c r="AJ25818" s="133"/>
      <c r="AO25818" s="135"/>
      <c r="AP25818" s="135"/>
      <c r="BJ25818" s="136"/>
    </row>
    <row r="25819" spans="5:62" ht="14.25" customHeight="1" x14ac:dyDescent="0.25">
      <c r="E25819" s="113"/>
      <c r="H25819" s="133"/>
      <c r="T25819" s="133"/>
      <c r="X25819" s="131"/>
      <c r="Y25819" s="133"/>
      <c r="AJ25819" s="133"/>
      <c r="AO25819" s="135"/>
      <c r="AP25819" s="135"/>
      <c r="BJ25819" s="136"/>
    </row>
    <row r="25820" spans="5:62" ht="14.25" customHeight="1" x14ac:dyDescent="0.25">
      <c r="E25820" s="113"/>
      <c r="H25820" s="133"/>
      <c r="T25820" s="133"/>
      <c r="X25820" s="131"/>
      <c r="Y25820" s="133"/>
      <c r="AJ25820" s="133"/>
      <c r="AO25820" s="135"/>
      <c r="AP25820" s="135"/>
      <c r="BJ25820" s="136"/>
    </row>
    <row r="25821" spans="5:62" ht="14.25" customHeight="1" x14ac:dyDescent="0.25">
      <c r="E25821" s="113"/>
      <c r="H25821" s="133"/>
      <c r="T25821" s="133"/>
      <c r="X25821" s="131"/>
      <c r="Y25821" s="133"/>
      <c r="AJ25821" s="133"/>
      <c r="AO25821" s="135"/>
      <c r="AP25821" s="135"/>
      <c r="BJ25821" s="136"/>
    </row>
    <row r="25822" spans="5:62" ht="14.25" customHeight="1" x14ac:dyDescent="0.25">
      <c r="E25822" s="113"/>
      <c r="H25822" s="133"/>
      <c r="T25822" s="133"/>
      <c r="X25822" s="131"/>
      <c r="Y25822" s="133"/>
      <c r="AJ25822" s="133"/>
      <c r="AO25822" s="135"/>
      <c r="AP25822" s="135"/>
      <c r="BJ25822" s="136"/>
    </row>
    <row r="25823" spans="5:62" ht="14.25" customHeight="1" x14ac:dyDescent="0.25">
      <c r="E25823" s="113"/>
      <c r="H25823" s="133"/>
      <c r="T25823" s="133"/>
      <c r="X25823" s="131"/>
      <c r="Y25823" s="133"/>
      <c r="AJ25823" s="133"/>
      <c r="AO25823" s="135"/>
      <c r="AP25823" s="135"/>
      <c r="BJ25823" s="136"/>
    </row>
    <row r="25824" spans="5:62" ht="14.25" customHeight="1" x14ac:dyDescent="0.25">
      <c r="E25824" s="113"/>
      <c r="H25824" s="133"/>
      <c r="T25824" s="133"/>
      <c r="X25824" s="131"/>
      <c r="Y25824" s="133"/>
      <c r="AJ25824" s="133"/>
      <c r="AO25824" s="135"/>
      <c r="AP25824" s="135"/>
      <c r="BJ25824" s="136"/>
    </row>
    <row r="25825" spans="5:62" ht="14.25" customHeight="1" x14ac:dyDescent="0.25">
      <c r="E25825" s="113"/>
      <c r="H25825" s="133"/>
      <c r="T25825" s="133"/>
      <c r="X25825" s="131"/>
      <c r="Y25825" s="133"/>
      <c r="AJ25825" s="133"/>
      <c r="AO25825" s="135"/>
      <c r="AP25825" s="135"/>
      <c r="BJ25825" s="136"/>
    </row>
    <row r="25826" spans="5:62" ht="14.25" customHeight="1" x14ac:dyDescent="0.25">
      <c r="E25826" s="113"/>
      <c r="H25826" s="133"/>
      <c r="T25826" s="133"/>
      <c r="X25826" s="131"/>
      <c r="Y25826" s="133"/>
      <c r="AJ25826" s="133"/>
      <c r="AO25826" s="135"/>
      <c r="AP25826" s="135"/>
      <c r="BJ25826" s="136"/>
    </row>
    <row r="25827" spans="5:62" ht="14.25" customHeight="1" x14ac:dyDescent="0.25">
      <c r="E25827" s="113"/>
      <c r="H25827" s="133"/>
      <c r="T25827" s="133"/>
      <c r="X25827" s="131"/>
      <c r="Y25827" s="133"/>
      <c r="AJ25827" s="133"/>
      <c r="AO25827" s="135"/>
      <c r="AP25827" s="135"/>
      <c r="BJ25827" s="136"/>
    </row>
    <row r="25828" spans="5:62" ht="14.25" customHeight="1" x14ac:dyDescent="0.25">
      <c r="E25828" s="113"/>
      <c r="H25828" s="133"/>
      <c r="T25828" s="133"/>
      <c r="X25828" s="131"/>
      <c r="Y25828" s="133"/>
      <c r="AJ25828" s="133"/>
      <c r="AO25828" s="135"/>
      <c r="AP25828" s="135"/>
      <c r="BJ25828" s="136"/>
    </row>
    <row r="25829" spans="5:62" ht="14.25" customHeight="1" x14ac:dyDescent="0.25">
      <c r="E25829" s="113"/>
      <c r="H25829" s="133"/>
      <c r="T25829" s="133"/>
      <c r="X25829" s="131"/>
      <c r="Y25829" s="133"/>
      <c r="AJ25829" s="133"/>
      <c r="AO25829" s="135"/>
      <c r="AP25829" s="135"/>
      <c r="BJ25829" s="136"/>
    </row>
    <row r="25830" spans="5:62" ht="14.25" customHeight="1" x14ac:dyDescent="0.25">
      <c r="E25830" s="113"/>
      <c r="H25830" s="133"/>
      <c r="T25830" s="133"/>
      <c r="X25830" s="131"/>
      <c r="Y25830" s="133"/>
      <c r="AJ25830" s="133"/>
      <c r="AO25830" s="135"/>
      <c r="AP25830" s="135"/>
      <c r="BJ25830" s="136"/>
    </row>
    <row r="25831" spans="5:62" ht="14.25" customHeight="1" x14ac:dyDescent="0.25">
      <c r="E25831" s="113"/>
      <c r="H25831" s="133"/>
      <c r="T25831" s="133"/>
      <c r="X25831" s="131"/>
      <c r="Y25831" s="133"/>
      <c r="AJ25831" s="133"/>
      <c r="AO25831" s="135"/>
      <c r="AP25831" s="135"/>
      <c r="BJ25831" s="136"/>
    </row>
    <row r="25832" spans="5:62" ht="14.25" customHeight="1" x14ac:dyDescent="0.25">
      <c r="E25832" s="113"/>
      <c r="H25832" s="133"/>
      <c r="T25832" s="133"/>
      <c r="X25832" s="131"/>
      <c r="Y25832" s="133"/>
      <c r="AJ25832" s="133"/>
      <c r="AO25832" s="135"/>
      <c r="AP25832" s="135"/>
      <c r="BJ25832" s="136"/>
    </row>
    <row r="25833" spans="5:62" ht="14.25" customHeight="1" x14ac:dyDescent="0.25">
      <c r="E25833" s="113"/>
      <c r="H25833" s="133"/>
      <c r="T25833" s="133"/>
      <c r="X25833" s="131"/>
      <c r="Y25833" s="133"/>
      <c r="AJ25833" s="133"/>
      <c r="AO25833" s="135"/>
      <c r="AP25833" s="135"/>
      <c r="BJ25833" s="136"/>
    </row>
    <row r="25834" spans="5:62" ht="14.25" customHeight="1" x14ac:dyDescent="0.25">
      <c r="E25834" s="113"/>
      <c r="H25834" s="133"/>
      <c r="T25834" s="133"/>
      <c r="X25834" s="131"/>
      <c r="Y25834" s="133"/>
      <c r="AJ25834" s="133"/>
      <c r="AO25834" s="135"/>
      <c r="AP25834" s="135"/>
      <c r="BJ25834" s="136"/>
    </row>
    <row r="25835" spans="5:62" ht="14.25" customHeight="1" x14ac:dyDescent="0.25">
      <c r="E25835" s="113"/>
      <c r="H25835" s="133"/>
      <c r="T25835" s="133"/>
      <c r="X25835" s="131"/>
      <c r="Y25835" s="133"/>
      <c r="AJ25835" s="133"/>
      <c r="AO25835" s="135"/>
      <c r="AP25835" s="135"/>
      <c r="BJ25835" s="136"/>
    </row>
    <row r="25836" spans="5:62" ht="14.25" customHeight="1" x14ac:dyDescent="0.25">
      <c r="E25836" s="113"/>
      <c r="H25836" s="133"/>
      <c r="T25836" s="133"/>
      <c r="X25836" s="131"/>
      <c r="Y25836" s="133"/>
      <c r="AJ25836" s="133"/>
      <c r="AO25836" s="135"/>
      <c r="AP25836" s="135"/>
      <c r="BJ25836" s="136"/>
    </row>
    <row r="25837" spans="5:62" ht="14.25" customHeight="1" x14ac:dyDescent="0.25">
      <c r="E25837" s="113"/>
      <c r="H25837" s="133"/>
      <c r="T25837" s="133"/>
      <c r="X25837" s="131"/>
      <c r="Y25837" s="133"/>
      <c r="AJ25837" s="133"/>
      <c r="AO25837" s="135"/>
      <c r="AP25837" s="135"/>
      <c r="BJ25837" s="136"/>
    </row>
    <row r="25838" spans="5:62" ht="14.25" customHeight="1" x14ac:dyDescent="0.25">
      <c r="E25838" s="113"/>
      <c r="H25838" s="133"/>
      <c r="T25838" s="133"/>
      <c r="X25838" s="131"/>
      <c r="Y25838" s="133"/>
      <c r="AJ25838" s="133"/>
      <c r="AO25838" s="135"/>
      <c r="AP25838" s="135"/>
      <c r="BJ25838" s="136"/>
    </row>
    <row r="25839" spans="5:62" ht="14.25" customHeight="1" x14ac:dyDescent="0.25">
      <c r="E25839" s="113"/>
      <c r="H25839" s="133"/>
      <c r="T25839" s="133"/>
      <c r="X25839" s="131"/>
      <c r="Y25839" s="133"/>
      <c r="AJ25839" s="133"/>
      <c r="AO25839" s="135"/>
      <c r="AP25839" s="135"/>
      <c r="BJ25839" s="136"/>
    </row>
    <row r="25840" spans="5:62" ht="14.25" customHeight="1" x14ac:dyDescent="0.25">
      <c r="E25840" s="113"/>
      <c r="H25840" s="133"/>
      <c r="T25840" s="133"/>
      <c r="X25840" s="131"/>
      <c r="Y25840" s="133"/>
      <c r="AJ25840" s="133"/>
      <c r="AO25840" s="135"/>
      <c r="AP25840" s="135"/>
      <c r="BJ25840" s="136"/>
    </row>
    <row r="25841" spans="5:62" ht="14.25" customHeight="1" x14ac:dyDescent="0.25">
      <c r="E25841" s="113"/>
      <c r="H25841" s="133"/>
      <c r="T25841" s="133"/>
      <c r="X25841" s="131"/>
      <c r="Y25841" s="133"/>
      <c r="AJ25841" s="133"/>
      <c r="AO25841" s="135"/>
      <c r="AP25841" s="135"/>
      <c r="BJ25841" s="136"/>
    </row>
    <row r="25842" spans="5:62" ht="14.25" customHeight="1" x14ac:dyDescent="0.25">
      <c r="E25842" s="113"/>
      <c r="H25842" s="133"/>
      <c r="T25842" s="133"/>
      <c r="X25842" s="131"/>
      <c r="Y25842" s="133"/>
      <c r="AJ25842" s="133"/>
      <c r="AO25842" s="135"/>
      <c r="AP25842" s="135"/>
      <c r="BJ25842" s="136"/>
    </row>
    <row r="25843" spans="5:62" ht="14.25" customHeight="1" x14ac:dyDescent="0.25">
      <c r="E25843" s="113"/>
      <c r="H25843" s="133"/>
      <c r="T25843" s="133"/>
      <c r="X25843" s="131"/>
      <c r="Y25843" s="133"/>
      <c r="AJ25843" s="133"/>
      <c r="AO25843" s="135"/>
      <c r="AP25843" s="135"/>
      <c r="BJ25843" s="136"/>
    </row>
    <row r="25844" spans="5:62" ht="14.25" customHeight="1" x14ac:dyDescent="0.25">
      <c r="E25844" s="113"/>
      <c r="H25844" s="133"/>
      <c r="T25844" s="133"/>
      <c r="X25844" s="131"/>
      <c r="Y25844" s="133"/>
      <c r="AJ25844" s="133"/>
      <c r="AO25844" s="135"/>
      <c r="AP25844" s="135"/>
      <c r="BJ25844" s="136"/>
    </row>
    <row r="25845" spans="5:62" ht="14.25" customHeight="1" x14ac:dyDescent="0.25">
      <c r="E25845" s="113"/>
      <c r="H25845" s="133"/>
      <c r="T25845" s="133"/>
      <c r="X25845" s="131"/>
      <c r="Y25845" s="133"/>
      <c r="AJ25845" s="133"/>
      <c r="AO25845" s="135"/>
      <c r="AP25845" s="135"/>
      <c r="BJ25845" s="136"/>
    </row>
    <row r="25846" spans="5:62" ht="14.25" customHeight="1" x14ac:dyDescent="0.25">
      <c r="E25846" s="113"/>
      <c r="H25846" s="133"/>
      <c r="T25846" s="133"/>
      <c r="X25846" s="131"/>
      <c r="Y25846" s="133"/>
      <c r="AJ25846" s="133"/>
      <c r="AO25846" s="135"/>
      <c r="AP25846" s="135"/>
      <c r="BJ25846" s="136"/>
    </row>
    <row r="25847" spans="5:62" ht="14.25" customHeight="1" x14ac:dyDescent="0.25">
      <c r="E25847" s="113"/>
      <c r="H25847" s="133"/>
      <c r="T25847" s="133"/>
      <c r="X25847" s="131"/>
      <c r="Y25847" s="133"/>
      <c r="AJ25847" s="133"/>
      <c r="AO25847" s="135"/>
      <c r="AP25847" s="135"/>
      <c r="BJ25847" s="136"/>
    </row>
    <row r="25848" spans="5:62" ht="14.25" customHeight="1" x14ac:dyDescent="0.25">
      <c r="E25848" s="113"/>
      <c r="H25848" s="133"/>
      <c r="T25848" s="133"/>
      <c r="X25848" s="131"/>
      <c r="Y25848" s="133"/>
      <c r="AJ25848" s="133"/>
      <c r="AO25848" s="135"/>
      <c r="AP25848" s="135"/>
      <c r="BJ25848" s="136"/>
    </row>
    <row r="25849" spans="5:62" ht="14.25" customHeight="1" x14ac:dyDescent="0.25">
      <c r="E25849" s="113"/>
      <c r="H25849" s="133"/>
      <c r="T25849" s="133"/>
      <c r="X25849" s="131"/>
      <c r="Y25849" s="133"/>
      <c r="AJ25849" s="133"/>
      <c r="AO25849" s="135"/>
      <c r="AP25849" s="135"/>
      <c r="BJ25849" s="136"/>
    </row>
    <row r="25850" spans="5:62" ht="14.25" customHeight="1" x14ac:dyDescent="0.25">
      <c r="E25850" s="113"/>
      <c r="H25850" s="133"/>
      <c r="T25850" s="133"/>
      <c r="X25850" s="131"/>
      <c r="Y25850" s="133"/>
      <c r="AJ25850" s="133"/>
      <c r="AO25850" s="135"/>
      <c r="AP25850" s="135"/>
      <c r="BJ25850" s="136"/>
    </row>
    <row r="25851" spans="5:62" ht="14.25" customHeight="1" x14ac:dyDescent="0.25">
      <c r="E25851" s="113"/>
      <c r="H25851" s="133"/>
      <c r="T25851" s="133"/>
      <c r="X25851" s="131"/>
      <c r="Y25851" s="133"/>
      <c r="AJ25851" s="133"/>
      <c r="AO25851" s="135"/>
      <c r="AP25851" s="135"/>
      <c r="BJ25851" s="136"/>
    </row>
    <row r="25852" spans="5:62" ht="14.25" customHeight="1" x14ac:dyDescent="0.25">
      <c r="E25852" s="113"/>
      <c r="H25852" s="133"/>
      <c r="T25852" s="133"/>
      <c r="X25852" s="131"/>
      <c r="Y25852" s="133"/>
      <c r="AJ25852" s="133"/>
      <c r="AO25852" s="135"/>
      <c r="AP25852" s="135"/>
      <c r="BJ25852" s="136"/>
    </row>
    <row r="25853" spans="5:62" ht="14.25" customHeight="1" x14ac:dyDescent="0.25">
      <c r="E25853" s="113"/>
      <c r="H25853" s="133"/>
      <c r="T25853" s="133"/>
      <c r="X25853" s="131"/>
      <c r="Y25853" s="133"/>
      <c r="AJ25853" s="133"/>
      <c r="AO25853" s="135"/>
      <c r="AP25853" s="135"/>
      <c r="BJ25853" s="136"/>
    </row>
    <row r="25854" spans="5:62" ht="14.25" customHeight="1" x14ac:dyDescent="0.25">
      <c r="E25854" s="113"/>
      <c r="H25854" s="133"/>
      <c r="T25854" s="133"/>
      <c r="X25854" s="131"/>
      <c r="Y25854" s="133"/>
      <c r="AJ25854" s="133"/>
      <c r="AO25854" s="135"/>
      <c r="AP25854" s="135"/>
      <c r="BJ25854" s="136"/>
    </row>
    <row r="25855" spans="5:62" ht="14.25" customHeight="1" x14ac:dyDescent="0.25">
      <c r="E25855" s="113"/>
      <c r="H25855" s="133"/>
      <c r="T25855" s="133"/>
      <c r="X25855" s="131"/>
      <c r="Y25855" s="133"/>
      <c r="AJ25855" s="133"/>
      <c r="AO25855" s="135"/>
      <c r="AP25855" s="135"/>
      <c r="BJ25855" s="136"/>
    </row>
    <row r="25856" spans="5:62" ht="14.25" customHeight="1" x14ac:dyDescent="0.25">
      <c r="E25856" s="113"/>
      <c r="H25856" s="133"/>
      <c r="T25856" s="133"/>
      <c r="X25856" s="131"/>
      <c r="Y25856" s="133"/>
      <c r="AJ25856" s="133"/>
      <c r="AO25856" s="135"/>
      <c r="AP25856" s="135"/>
      <c r="BJ25856" s="136"/>
    </row>
    <row r="25857" spans="5:62" ht="14.25" customHeight="1" x14ac:dyDescent="0.25">
      <c r="E25857" s="113"/>
      <c r="H25857" s="133"/>
      <c r="T25857" s="133"/>
      <c r="X25857" s="131"/>
      <c r="Y25857" s="133"/>
      <c r="AJ25857" s="133"/>
      <c r="AO25857" s="135"/>
      <c r="AP25857" s="135"/>
      <c r="BJ25857" s="136"/>
    </row>
    <row r="25858" spans="5:62" ht="14.25" customHeight="1" x14ac:dyDescent="0.25">
      <c r="E25858" s="113"/>
      <c r="H25858" s="133"/>
      <c r="T25858" s="133"/>
      <c r="X25858" s="131"/>
      <c r="Y25858" s="133"/>
      <c r="AJ25858" s="133"/>
      <c r="AO25858" s="135"/>
      <c r="AP25858" s="135"/>
      <c r="BJ25858" s="136"/>
    </row>
    <row r="25859" spans="5:62" ht="14.25" customHeight="1" x14ac:dyDescent="0.25">
      <c r="E25859" s="113"/>
      <c r="H25859" s="133"/>
      <c r="T25859" s="133"/>
      <c r="X25859" s="131"/>
      <c r="Y25859" s="133"/>
      <c r="AJ25859" s="133"/>
      <c r="AO25859" s="135"/>
      <c r="AP25859" s="135"/>
      <c r="BJ25859" s="136"/>
    </row>
    <row r="25860" spans="5:62" ht="14.25" customHeight="1" x14ac:dyDescent="0.25">
      <c r="E25860" s="113"/>
      <c r="H25860" s="133"/>
      <c r="T25860" s="133"/>
      <c r="X25860" s="131"/>
      <c r="Y25860" s="133"/>
      <c r="AJ25860" s="133"/>
      <c r="AO25860" s="135"/>
      <c r="AP25860" s="135"/>
      <c r="BJ25860" s="136"/>
    </row>
    <row r="25861" spans="5:62" ht="14.25" customHeight="1" x14ac:dyDescent="0.25">
      <c r="E25861" s="113"/>
      <c r="H25861" s="133"/>
      <c r="T25861" s="133"/>
      <c r="X25861" s="131"/>
      <c r="Y25861" s="133"/>
      <c r="AJ25861" s="133"/>
      <c r="AO25861" s="135"/>
      <c r="AP25861" s="135"/>
      <c r="BJ25861" s="136"/>
    </row>
    <row r="25862" spans="5:62" ht="14.25" customHeight="1" x14ac:dyDescent="0.25">
      <c r="E25862" s="113"/>
      <c r="H25862" s="133"/>
      <c r="T25862" s="133"/>
      <c r="X25862" s="131"/>
      <c r="Y25862" s="133"/>
      <c r="AJ25862" s="133"/>
      <c r="AO25862" s="135"/>
      <c r="AP25862" s="135"/>
      <c r="BJ25862" s="136"/>
    </row>
    <row r="25863" spans="5:62" ht="14.25" customHeight="1" x14ac:dyDescent="0.25">
      <c r="E25863" s="113"/>
      <c r="H25863" s="133"/>
      <c r="T25863" s="133"/>
      <c r="X25863" s="131"/>
      <c r="Y25863" s="133"/>
      <c r="AJ25863" s="133"/>
      <c r="AO25863" s="135"/>
      <c r="AP25863" s="135"/>
      <c r="BJ25863" s="136"/>
    </row>
    <row r="25864" spans="5:62" ht="14.25" customHeight="1" x14ac:dyDescent="0.25">
      <c r="E25864" s="113"/>
      <c r="H25864" s="133"/>
      <c r="T25864" s="133"/>
      <c r="X25864" s="131"/>
      <c r="Y25864" s="133"/>
      <c r="AJ25864" s="133"/>
      <c r="AO25864" s="135"/>
      <c r="AP25864" s="135"/>
      <c r="BJ25864" s="136"/>
    </row>
    <row r="25865" spans="5:62" ht="14.25" customHeight="1" x14ac:dyDescent="0.25">
      <c r="E25865" s="113"/>
      <c r="H25865" s="133"/>
      <c r="T25865" s="133"/>
      <c r="X25865" s="131"/>
      <c r="Y25865" s="133"/>
      <c r="AJ25865" s="133"/>
      <c r="AO25865" s="135"/>
      <c r="AP25865" s="135"/>
      <c r="BJ25865" s="136"/>
    </row>
    <row r="25866" spans="5:62" ht="14.25" customHeight="1" x14ac:dyDescent="0.25">
      <c r="E25866" s="113"/>
      <c r="H25866" s="133"/>
      <c r="T25866" s="133"/>
      <c r="X25866" s="131"/>
      <c r="Y25866" s="133"/>
      <c r="AJ25866" s="133"/>
      <c r="AO25866" s="135"/>
      <c r="AP25866" s="135"/>
      <c r="BJ25866" s="136"/>
    </row>
    <row r="25867" spans="5:62" ht="14.25" customHeight="1" x14ac:dyDescent="0.25">
      <c r="E25867" s="113"/>
      <c r="H25867" s="133"/>
      <c r="T25867" s="133"/>
      <c r="X25867" s="131"/>
      <c r="Y25867" s="133"/>
      <c r="AJ25867" s="133"/>
      <c r="AO25867" s="135"/>
      <c r="AP25867" s="135"/>
      <c r="BJ25867" s="136"/>
    </row>
    <row r="25868" spans="5:62" ht="14.25" customHeight="1" x14ac:dyDescent="0.25">
      <c r="E25868" s="113"/>
      <c r="H25868" s="133"/>
      <c r="T25868" s="133"/>
      <c r="X25868" s="131"/>
      <c r="Y25868" s="133"/>
      <c r="AJ25868" s="133"/>
      <c r="AO25868" s="135"/>
      <c r="AP25868" s="135"/>
      <c r="BJ25868" s="136"/>
    </row>
    <row r="25869" spans="5:62" ht="14.25" customHeight="1" x14ac:dyDescent="0.25">
      <c r="E25869" s="113"/>
      <c r="H25869" s="133"/>
      <c r="T25869" s="133"/>
      <c r="X25869" s="131"/>
      <c r="Y25869" s="133"/>
      <c r="AJ25869" s="133"/>
      <c r="AO25869" s="135"/>
      <c r="AP25869" s="135"/>
      <c r="BJ25869" s="136"/>
    </row>
    <row r="25870" spans="5:62" ht="14.25" customHeight="1" x14ac:dyDescent="0.25">
      <c r="E25870" s="113"/>
      <c r="H25870" s="133"/>
      <c r="T25870" s="133"/>
      <c r="X25870" s="131"/>
      <c r="Y25870" s="133"/>
      <c r="AJ25870" s="133"/>
      <c r="AO25870" s="135"/>
      <c r="AP25870" s="135"/>
      <c r="BJ25870" s="136"/>
    </row>
    <row r="25871" spans="5:62" ht="14.25" customHeight="1" x14ac:dyDescent="0.25">
      <c r="E25871" s="113"/>
      <c r="H25871" s="133"/>
      <c r="T25871" s="133"/>
      <c r="X25871" s="131"/>
      <c r="Y25871" s="133"/>
      <c r="AJ25871" s="133"/>
      <c r="AO25871" s="135"/>
      <c r="AP25871" s="135"/>
      <c r="BJ25871" s="136"/>
    </row>
    <row r="25872" spans="5:62" ht="14.25" customHeight="1" x14ac:dyDescent="0.25">
      <c r="E25872" s="113"/>
      <c r="H25872" s="133"/>
      <c r="T25872" s="133"/>
      <c r="X25872" s="131"/>
      <c r="Y25872" s="133"/>
      <c r="AJ25872" s="133"/>
      <c r="AO25872" s="135"/>
      <c r="AP25872" s="135"/>
      <c r="BJ25872" s="136"/>
    </row>
    <row r="25873" spans="5:62" ht="14.25" customHeight="1" x14ac:dyDescent="0.25">
      <c r="E25873" s="113"/>
      <c r="H25873" s="133"/>
      <c r="T25873" s="133"/>
      <c r="X25873" s="131"/>
      <c r="Y25873" s="133"/>
      <c r="AJ25873" s="133"/>
      <c r="AO25873" s="135"/>
      <c r="AP25873" s="135"/>
      <c r="BJ25873" s="136"/>
    </row>
    <row r="25874" spans="5:62" ht="14.25" customHeight="1" x14ac:dyDescent="0.25">
      <c r="E25874" s="113"/>
      <c r="H25874" s="133"/>
      <c r="T25874" s="133"/>
      <c r="X25874" s="131"/>
      <c r="Y25874" s="133"/>
      <c r="AJ25874" s="133"/>
      <c r="AO25874" s="135"/>
      <c r="AP25874" s="135"/>
      <c r="BJ25874" s="136"/>
    </row>
    <row r="25875" spans="5:62" ht="14.25" customHeight="1" x14ac:dyDescent="0.25">
      <c r="E25875" s="113"/>
      <c r="H25875" s="133"/>
      <c r="T25875" s="133"/>
      <c r="X25875" s="131"/>
      <c r="Y25875" s="133"/>
      <c r="AJ25875" s="133"/>
      <c r="AO25875" s="135"/>
      <c r="AP25875" s="135"/>
      <c r="BJ25875" s="136"/>
    </row>
    <row r="25876" spans="5:62" ht="14.25" customHeight="1" x14ac:dyDescent="0.25">
      <c r="E25876" s="113"/>
      <c r="H25876" s="133"/>
      <c r="T25876" s="133"/>
      <c r="X25876" s="131"/>
      <c r="Y25876" s="133"/>
      <c r="AJ25876" s="133"/>
      <c r="AO25876" s="135"/>
      <c r="AP25876" s="135"/>
      <c r="BJ25876" s="136"/>
    </row>
    <row r="25877" spans="5:62" ht="14.25" customHeight="1" x14ac:dyDescent="0.25">
      <c r="E25877" s="113"/>
      <c r="H25877" s="133"/>
      <c r="T25877" s="133"/>
      <c r="X25877" s="131"/>
      <c r="Y25877" s="133"/>
      <c r="AJ25877" s="133"/>
      <c r="AO25877" s="135"/>
      <c r="AP25877" s="135"/>
      <c r="BJ25877" s="136"/>
    </row>
    <row r="25878" spans="5:62" ht="14.25" customHeight="1" x14ac:dyDescent="0.25">
      <c r="E25878" s="113"/>
      <c r="H25878" s="133"/>
      <c r="T25878" s="133"/>
      <c r="X25878" s="131"/>
      <c r="Y25878" s="133"/>
      <c r="AJ25878" s="133"/>
      <c r="AO25878" s="135"/>
      <c r="AP25878" s="135"/>
      <c r="BJ25878" s="136"/>
    </row>
    <row r="25879" spans="5:62" ht="14.25" customHeight="1" x14ac:dyDescent="0.25">
      <c r="E25879" s="113"/>
      <c r="H25879" s="133"/>
      <c r="T25879" s="133"/>
      <c r="X25879" s="131"/>
      <c r="Y25879" s="133"/>
      <c r="AJ25879" s="133"/>
      <c r="AO25879" s="135"/>
      <c r="AP25879" s="135"/>
      <c r="BJ25879" s="136"/>
    </row>
    <row r="25880" spans="5:62" ht="14.25" customHeight="1" x14ac:dyDescent="0.25">
      <c r="E25880" s="113"/>
      <c r="H25880" s="133"/>
      <c r="T25880" s="133"/>
      <c r="X25880" s="131"/>
      <c r="Y25880" s="133"/>
      <c r="AJ25880" s="133"/>
      <c r="AO25880" s="135"/>
      <c r="AP25880" s="135"/>
      <c r="BJ25880" s="136"/>
    </row>
    <row r="25881" spans="5:62" ht="14.25" customHeight="1" x14ac:dyDescent="0.25">
      <c r="E25881" s="113"/>
      <c r="H25881" s="133"/>
      <c r="T25881" s="133"/>
      <c r="X25881" s="131"/>
      <c r="Y25881" s="133"/>
      <c r="AJ25881" s="133"/>
      <c r="AO25881" s="135"/>
      <c r="AP25881" s="135"/>
      <c r="BJ25881" s="136"/>
    </row>
    <row r="25882" spans="5:62" ht="14.25" customHeight="1" x14ac:dyDescent="0.25">
      <c r="E25882" s="113"/>
      <c r="H25882" s="133"/>
      <c r="T25882" s="133"/>
      <c r="X25882" s="131"/>
      <c r="Y25882" s="133"/>
      <c r="AJ25882" s="133"/>
      <c r="AO25882" s="135"/>
      <c r="AP25882" s="135"/>
      <c r="BJ25882" s="136"/>
    </row>
    <row r="25883" spans="5:62" ht="14.25" customHeight="1" x14ac:dyDescent="0.25">
      <c r="E25883" s="113"/>
      <c r="H25883" s="133"/>
      <c r="T25883" s="133"/>
      <c r="X25883" s="131"/>
      <c r="Y25883" s="133"/>
      <c r="AJ25883" s="133"/>
      <c r="AO25883" s="135"/>
      <c r="AP25883" s="135"/>
      <c r="BJ25883" s="136"/>
    </row>
    <row r="25884" spans="5:62" ht="14.25" customHeight="1" x14ac:dyDescent="0.25">
      <c r="E25884" s="113"/>
      <c r="H25884" s="133"/>
      <c r="T25884" s="133"/>
      <c r="X25884" s="131"/>
      <c r="Y25884" s="133"/>
      <c r="AJ25884" s="133"/>
      <c r="AO25884" s="135"/>
      <c r="AP25884" s="135"/>
      <c r="BJ25884" s="136"/>
    </row>
    <row r="25885" spans="5:62" ht="14.25" customHeight="1" x14ac:dyDescent="0.25">
      <c r="E25885" s="113"/>
      <c r="H25885" s="133"/>
      <c r="T25885" s="133"/>
      <c r="X25885" s="131"/>
      <c r="Y25885" s="133"/>
      <c r="AJ25885" s="133"/>
      <c r="AO25885" s="135"/>
      <c r="AP25885" s="135"/>
      <c r="BJ25885" s="136"/>
    </row>
    <row r="25886" spans="5:62" ht="14.25" customHeight="1" x14ac:dyDescent="0.25">
      <c r="E25886" s="113"/>
      <c r="H25886" s="133"/>
      <c r="T25886" s="133"/>
      <c r="X25886" s="131"/>
      <c r="Y25886" s="133"/>
      <c r="AJ25886" s="133"/>
      <c r="AO25886" s="135"/>
      <c r="AP25886" s="135"/>
      <c r="BJ25886" s="136"/>
    </row>
    <row r="25887" spans="5:62" ht="14.25" customHeight="1" x14ac:dyDescent="0.25">
      <c r="E25887" s="113"/>
      <c r="H25887" s="133"/>
      <c r="T25887" s="133"/>
      <c r="X25887" s="131"/>
      <c r="Y25887" s="133"/>
      <c r="AJ25887" s="133"/>
      <c r="AO25887" s="135"/>
      <c r="AP25887" s="135"/>
      <c r="BJ25887" s="136"/>
    </row>
    <row r="25888" spans="5:62" ht="14.25" customHeight="1" x14ac:dyDescent="0.25">
      <c r="E25888" s="113"/>
      <c r="H25888" s="133"/>
      <c r="T25888" s="133"/>
      <c r="X25888" s="131"/>
      <c r="Y25888" s="133"/>
      <c r="AJ25888" s="133"/>
      <c r="AO25888" s="135"/>
      <c r="AP25888" s="135"/>
      <c r="BJ25888" s="136"/>
    </row>
    <row r="25889" spans="5:62" ht="14.25" customHeight="1" x14ac:dyDescent="0.25">
      <c r="E25889" s="113"/>
      <c r="H25889" s="133"/>
      <c r="T25889" s="133"/>
      <c r="X25889" s="131"/>
      <c r="Y25889" s="133"/>
      <c r="AJ25889" s="133"/>
      <c r="AO25889" s="135"/>
      <c r="AP25889" s="135"/>
      <c r="BJ25889" s="136"/>
    </row>
    <row r="25890" spans="5:62" ht="14.25" customHeight="1" x14ac:dyDescent="0.25">
      <c r="E25890" s="113"/>
      <c r="H25890" s="133"/>
      <c r="T25890" s="133"/>
      <c r="X25890" s="131"/>
      <c r="Y25890" s="133"/>
      <c r="AJ25890" s="133"/>
      <c r="AO25890" s="135"/>
      <c r="AP25890" s="135"/>
      <c r="BJ25890" s="136"/>
    </row>
    <row r="25891" spans="5:62" ht="14.25" customHeight="1" x14ac:dyDescent="0.25">
      <c r="E25891" s="113"/>
      <c r="H25891" s="133"/>
      <c r="T25891" s="133"/>
      <c r="X25891" s="131"/>
      <c r="Y25891" s="133"/>
      <c r="AJ25891" s="133"/>
      <c r="AO25891" s="135"/>
      <c r="AP25891" s="135"/>
      <c r="BJ25891" s="136"/>
    </row>
    <row r="25892" spans="5:62" ht="14.25" customHeight="1" x14ac:dyDescent="0.25">
      <c r="E25892" s="113"/>
      <c r="H25892" s="133"/>
      <c r="T25892" s="133"/>
      <c r="X25892" s="131"/>
      <c r="Y25892" s="133"/>
      <c r="AJ25892" s="133"/>
      <c r="AO25892" s="135"/>
      <c r="AP25892" s="135"/>
      <c r="BJ25892" s="136"/>
    </row>
    <row r="25893" spans="5:62" ht="14.25" customHeight="1" x14ac:dyDescent="0.25">
      <c r="E25893" s="113"/>
      <c r="H25893" s="133"/>
      <c r="T25893" s="133"/>
      <c r="X25893" s="131"/>
      <c r="Y25893" s="133"/>
      <c r="AJ25893" s="133"/>
      <c r="AO25893" s="135"/>
      <c r="AP25893" s="135"/>
      <c r="BJ25893" s="136"/>
    </row>
    <row r="25894" spans="5:62" ht="14.25" customHeight="1" x14ac:dyDescent="0.25">
      <c r="E25894" s="113"/>
      <c r="H25894" s="133"/>
      <c r="T25894" s="133"/>
      <c r="X25894" s="131"/>
      <c r="Y25894" s="133"/>
      <c r="AJ25894" s="133"/>
      <c r="AO25894" s="135"/>
      <c r="AP25894" s="135"/>
      <c r="BJ25894" s="136"/>
    </row>
    <row r="25895" spans="5:62" ht="14.25" customHeight="1" x14ac:dyDescent="0.25">
      <c r="E25895" s="113"/>
      <c r="H25895" s="133"/>
      <c r="T25895" s="133"/>
      <c r="X25895" s="131"/>
      <c r="Y25895" s="133"/>
      <c r="AJ25895" s="133"/>
      <c r="AO25895" s="135"/>
      <c r="AP25895" s="135"/>
      <c r="BJ25895" s="136"/>
    </row>
    <row r="25896" spans="5:62" ht="14.25" customHeight="1" x14ac:dyDescent="0.25">
      <c r="E25896" s="113"/>
      <c r="H25896" s="133"/>
      <c r="T25896" s="133"/>
      <c r="X25896" s="131"/>
      <c r="Y25896" s="133"/>
      <c r="AJ25896" s="133"/>
      <c r="AO25896" s="135"/>
      <c r="AP25896" s="135"/>
      <c r="BJ25896" s="136"/>
    </row>
    <row r="25897" spans="5:62" ht="14.25" customHeight="1" x14ac:dyDescent="0.25">
      <c r="E25897" s="113"/>
      <c r="H25897" s="133"/>
      <c r="T25897" s="133"/>
      <c r="X25897" s="131"/>
      <c r="Y25897" s="133"/>
      <c r="AJ25897" s="133"/>
      <c r="AO25897" s="135"/>
      <c r="AP25897" s="135"/>
      <c r="BJ25897" s="136"/>
    </row>
    <row r="25898" spans="5:62" ht="14.25" customHeight="1" x14ac:dyDescent="0.25">
      <c r="E25898" s="113"/>
      <c r="H25898" s="133"/>
      <c r="T25898" s="133"/>
      <c r="X25898" s="131"/>
      <c r="Y25898" s="133"/>
      <c r="AJ25898" s="133"/>
      <c r="AO25898" s="135"/>
      <c r="AP25898" s="135"/>
      <c r="BJ25898" s="136"/>
    </row>
    <row r="25899" spans="5:62" ht="14.25" customHeight="1" x14ac:dyDescent="0.25">
      <c r="E25899" s="113"/>
      <c r="H25899" s="133"/>
      <c r="T25899" s="133"/>
      <c r="X25899" s="131"/>
      <c r="Y25899" s="133"/>
      <c r="AJ25899" s="133"/>
      <c r="AO25899" s="135"/>
      <c r="AP25899" s="135"/>
      <c r="BJ25899" s="136"/>
    </row>
    <row r="25900" spans="5:62" ht="14.25" customHeight="1" x14ac:dyDescent="0.25">
      <c r="E25900" s="113"/>
      <c r="H25900" s="133"/>
      <c r="T25900" s="133"/>
      <c r="X25900" s="131"/>
      <c r="Y25900" s="133"/>
      <c r="AJ25900" s="133"/>
      <c r="AO25900" s="135"/>
      <c r="AP25900" s="135"/>
      <c r="BJ25900" s="136"/>
    </row>
    <row r="25901" spans="5:62" ht="14.25" customHeight="1" x14ac:dyDescent="0.25">
      <c r="E25901" s="113"/>
      <c r="H25901" s="133"/>
      <c r="T25901" s="133"/>
      <c r="X25901" s="131"/>
      <c r="Y25901" s="133"/>
      <c r="AJ25901" s="133"/>
      <c r="AO25901" s="135"/>
      <c r="AP25901" s="135"/>
      <c r="BJ25901" s="136"/>
    </row>
    <row r="25902" spans="5:62" ht="14.25" customHeight="1" x14ac:dyDescent="0.25">
      <c r="E25902" s="113"/>
      <c r="H25902" s="133"/>
      <c r="T25902" s="133"/>
      <c r="X25902" s="131"/>
      <c r="Y25902" s="133"/>
      <c r="AJ25902" s="133"/>
      <c r="AO25902" s="135"/>
      <c r="AP25902" s="135"/>
      <c r="BJ25902" s="136"/>
    </row>
    <row r="25903" spans="5:62" ht="14.25" customHeight="1" x14ac:dyDescent="0.25">
      <c r="E25903" s="113"/>
      <c r="H25903" s="133"/>
      <c r="T25903" s="133"/>
      <c r="X25903" s="131"/>
      <c r="Y25903" s="133"/>
      <c r="AJ25903" s="133"/>
      <c r="AO25903" s="135"/>
      <c r="AP25903" s="135"/>
      <c r="BJ25903" s="136"/>
    </row>
    <row r="25904" spans="5:62" ht="14.25" customHeight="1" x14ac:dyDescent="0.25">
      <c r="E25904" s="113"/>
      <c r="H25904" s="133"/>
      <c r="T25904" s="133"/>
      <c r="X25904" s="131"/>
      <c r="Y25904" s="133"/>
      <c r="AJ25904" s="133"/>
      <c r="AO25904" s="135"/>
      <c r="AP25904" s="135"/>
      <c r="BJ25904" s="136"/>
    </row>
    <row r="25905" spans="5:62" ht="14.25" customHeight="1" x14ac:dyDescent="0.25">
      <c r="E25905" s="113"/>
      <c r="H25905" s="133"/>
      <c r="T25905" s="133"/>
      <c r="X25905" s="131"/>
      <c r="Y25905" s="133"/>
      <c r="AJ25905" s="133"/>
      <c r="AO25905" s="135"/>
      <c r="AP25905" s="135"/>
      <c r="BJ25905" s="136"/>
    </row>
    <row r="25906" spans="5:62" ht="14.25" customHeight="1" x14ac:dyDescent="0.25">
      <c r="E25906" s="113"/>
      <c r="H25906" s="133"/>
      <c r="T25906" s="133"/>
      <c r="X25906" s="131"/>
      <c r="Y25906" s="133"/>
      <c r="AJ25906" s="133"/>
      <c r="AO25906" s="135"/>
      <c r="AP25906" s="135"/>
      <c r="BJ25906" s="136"/>
    </row>
    <row r="25907" spans="5:62" ht="14.25" customHeight="1" x14ac:dyDescent="0.25">
      <c r="E25907" s="113"/>
      <c r="H25907" s="133"/>
      <c r="T25907" s="133"/>
      <c r="X25907" s="131"/>
      <c r="Y25907" s="133"/>
      <c r="AJ25907" s="133"/>
      <c r="AO25907" s="135"/>
      <c r="AP25907" s="135"/>
      <c r="BJ25907" s="136"/>
    </row>
    <row r="25908" spans="5:62" ht="14.25" customHeight="1" x14ac:dyDescent="0.25">
      <c r="E25908" s="113"/>
      <c r="H25908" s="133"/>
      <c r="T25908" s="133"/>
      <c r="X25908" s="131"/>
      <c r="Y25908" s="133"/>
      <c r="AJ25908" s="133"/>
      <c r="AO25908" s="135"/>
      <c r="AP25908" s="135"/>
      <c r="BJ25908" s="136"/>
    </row>
    <row r="25909" spans="5:62" ht="14.25" customHeight="1" x14ac:dyDescent="0.25">
      <c r="E25909" s="113"/>
      <c r="H25909" s="133"/>
      <c r="T25909" s="133"/>
      <c r="X25909" s="131"/>
      <c r="Y25909" s="133"/>
      <c r="AJ25909" s="133"/>
      <c r="AO25909" s="135"/>
      <c r="AP25909" s="135"/>
      <c r="BJ25909" s="136"/>
    </row>
    <row r="25910" spans="5:62" ht="14.25" customHeight="1" x14ac:dyDescent="0.25">
      <c r="E25910" s="113"/>
      <c r="H25910" s="133"/>
      <c r="T25910" s="133"/>
      <c r="X25910" s="131"/>
      <c r="Y25910" s="133"/>
      <c r="AJ25910" s="133"/>
      <c r="AO25910" s="135"/>
      <c r="AP25910" s="135"/>
      <c r="BJ25910" s="136"/>
    </row>
    <row r="25911" spans="5:62" ht="14.25" customHeight="1" x14ac:dyDescent="0.25">
      <c r="E25911" s="113"/>
      <c r="H25911" s="133"/>
      <c r="T25911" s="133"/>
      <c r="X25911" s="131"/>
      <c r="Y25911" s="133"/>
      <c r="AJ25911" s="133"/>
      <c r="AO25911" s="135"/>
      <c r="AP25911" s="135"/>
      <c r="BJ25911" s="136"/>
    </row>
    <row r="25912" spans="5:62" ht="14.25" customHeight="1" x14ac:dyDescent="0.25">
      <c r="E25912" s="113"/>
      <c r="H25912" s="133"/>
      <c r="T25912" s="133"/>
      <c r="X25912" s="131"/>
      <c r="Y25912" s="133"/>
      <c r="AJ25912" s="133"/>
      <c r="AO25912" s="135"/>
      <c r="AP25912" s="135"/>
      <c r="BJ25912" s="136"/>
    </row>
    <row r="25913" spans="5:62" ht="14.25" customHeight="1" x14ac:dyDescent="0.25">
      <c r="E25913" s="113"/>
      <c r="H25913" s="133"/>
      <c r="T25913" s="133"/>
      <c r="X25913" s="131"/>
      <c r="Y25913" s="133"/>
      <c r="AJ25913" s="133"/>
      <c r="AO25913" s="135"/>
      <c r="AP25913" s="135"/>
      <c r="BJ25913" s="136"/>
    </row>
    <row r="25914" spans="5:62" ht="14.25" customHeight="1" x14ac:dyDescent="0.25">
      <c r="E25914" s="113"/>
      <c r="H25914" s="133"/>
      <c r="T25914" s="133"/>
      <c r="X25914" s="131"/>
      <c r="Y25914" s="133"/>
      <c r="AJ25914" s="133"/>
      <c r="AO25914" s="135"/>
      <c r="AP25914" s="135"/>
      <c r="BJ25914" s="136"/>
    </row>
    <row r="25915" spans="5:62" ht="14.25" customHeight="1" x14ac:dyDescent="0.25">
      <c r="E25915" s="113"/>
      <c r="H25915" s="133"/>
      <c r="T25915" s="133"/>
      <c r="X25915" s="131"/>
      <c r="Y25915" s="133"/>
      <c r="AJ25915" s="133"/>
      <c r="AO25915" s="135"/>
      <c r="AP25915" s="135"/>
      <c r="BJ25915" s="136"/>
    </row>
    <row r="25916" spans="5:62" ht="14.25" customHeight="1" x14ac:dyDescent="0.25">
      <c r="E25916" s="113"/>
      <c r="H25916" s="133"/>
      <c r="T25916" s="133"/>
      <c r="X25916" s="131"/>
      <c r="Y25916" s="133"/>
      <c r="AJ25916" s="133"/>
      <c r="AO25916" s="135"/>
      <c r="AP25916" s="135"/>
      <c r="BJ25916" s="136"/>
    </row>
    <row r="25917" spans="5:62" ht="14.25" customHeight="1" x14ac:dyDescent="0.25">
      <c r="E25917" s="113"/>
      <c r="H25917" s="133"/>
      <c r="T25917" s="133"/>
      <c r="X25917" s="131"/>
      <c r="Y25917" s="133"/>
      <c r="AJ25917" s="133"/>
      <c r="AO25917" s="135"/>
      <c r="AP25917" s="135"/>
      <c r="BJ25917" s="136"/>
    </row>
    <row r="25918" spans="5:62" ht="14.25" customHeight="1" x14ac:dyDescent="0.25">
      <c r="E25918" s="113"/>
      <c r="H25918" s="133"/>
      <c r="T25918" s="133"/>
      <c r="X25918" s="131"/>
      <c r="Y25918" s="133"/>
      <c r="AJ25918" s="133"/>
      <c r="AO25918" s="135"/>
      <c r="AP25918" s="135"/>
      <c r="BJ25918" s="136"/>
    </row>
    <row r="25919" spans="5:62" ht="14.25" customHeight="1" x14ac:dyDescent="0.25">
      <c r="E25919" s="113"/>
      <c r="H25919" s="133"/>
      <c r="T25919" s="133"/>
      <c r="X25919" s="131"/>
      <c r="Y25919" s="133"/>
      <c r="AJ25919" s="133"/>
      <c r="AO25919" s="135"/>
      <c r="AP25919" s="135"/>
      <c r="BJ25919" s="136"/>
    </row>
    <row r="25920" spans="5:62" ht="14.25" customHeight="1" x14ac:dyDescent="0.25">
      <c r="E25920" s="113"/>
      <c r="H25920" s="133"/>
      <c r="T25920" s="133"/>
      <c r="X25920" s="131"/>
      <c r="Y25920" s="133"/>
      <c r="AJ25920" s="133"/>
      <c r="AO25920" s="135"/>
      <c r="AP25920" s="135"/>
      <c r="BJ25920" s="136"/>
    </row>
    <row r="25921" spans="5:62" ht="14.25" customHeight="1" x14ac:dyDescent="0.25">
      <c r="E25921" s="113"/>
      <c r="H25921" s="133"/>
      <c r="T25921" s="133"/>
      <c r="X25921" s="131"/>
      <c r="Y25921" s="133"/>
      <c r="AJ25921" s="133"/>
      <c r="AO25921" s="135"/>
      <c r="AP25921" s="135"/>
      <c r="BJ25921" s="136"/>
    </row>
    <row r="25922" spans="5:62" ht="14.25" customHeight="1" x14ac:dyDescent="0.25">
      <c r="E25922" s="113"/>
      <c r="H25922" s="133"/>
      <c r="T25922" s="133"/>
      <c r="X25922" s="131"/>
      <c r="Y25922" s="133"/>
      <c r="AJ25922" s="133"/>
      <c r="AO25922" s="135"/>
      <c r="AP25922" s="135"/>
      <c r="BJ25922" s="136"/>
    </row>
    <row r="25923" spans="5:62" ht="14.25" customHeight="1" x14ac:dyDescent="0.25">
      <c r="E25923" s="113"/>
      <c r="H25923" s="133"/>
      <c r="T25923" s="133"/>
      <c r="X25923" s="131"/>
      <c r="Y25923" s="133"/>
      <c r="AJ25923" s="133"/>
      <c r="AO25923" s="135"/>
      <c r="AP25923" s="135"/>
      <c r="BJ25923" s="136"/>
    </row>
    <row r="25924" spans="5:62" ht="14.25" customHeight="1" x14ac:dyDescent="0.25">
      <c r="E25924" s="113"/>
      <c r="H25924" s="133"/>
      <c r="T25924" s="133"/>
      <c r="X25924" s="131"/>
      <c r="Y25924" s="133"/>
      <c r="AJ25924" s="133"/>
      <c r="AO25924" s="135"/>
      <c r="AP25924" s="135"/>
      <c r="BJ25924" s="136"/>
    </row>
    <row r="25925" spans="5:62" ht="14.25" customHeight="1" x14ac:dyDescent="0.25">
      <c r="E25925" s="113"/>
      <c r="H25925" s="133"/>
      <c r="T25925" s="133"/>
      <c r="X25925" s="131"/>
      <c r="Y25925" s="133"/>
      <c r="AJ25925" s="133"/>
      <c r="AO25925" s="135"/>
      <c r="AP25925" s="135"/>
      <c r="BJ25925" s="136"/>
    </row>
    <row r="25926" spans="5:62" ht="14.25" customHeight="1" x14ac:dyDescent="0.25">
      <c r="E25926" s="113"/>
      <c r="H25926" s="133"/>
      <c r="T25926" s="133"/>
      <c r="X25926" s="131"/>
      <c r="Y25926" s="133"/>
      <c r="AJ25926" s="133"/>
      <c r="AO25926" s="135"/>
      <c r="AP25926" s="135"/>
      <c r="BJ25926" s="136"/>
    </row>
    <row r="25927" spans="5:62" ht="14.25" customHeight="1" x14ac:dyDescent="0.25">
      <c r="E25927" s="113"/>
      <c r="H25927" s="133"/>
      <c r="T25927" s="133"/>
      <c r="X25927" s="131"/>
      <c r="Y25927" s="133"/>
      <c r="AJ25927" s="133"/>
      <c r="AO25927" s="135"/>
      <c r="AP25927" s="135"/>
      <c r="BJ25927" s="136"/>
    </row>
    <row r="25928" spans="5:62" ht="14.25" customHeight="1" x14ac:dyDescent="0.25">
      <c r="E25928" s="113"/>
      <c r="H25928" s="133"/>
      <c r="T25928" s="133"/>
      <c r="X25928" s="131"/>
      <c r="Y25928" s="133"/>
      <c r="AJ25928" s="133"/>
      <c r="AO25928" s="135"/>
      <c r="AP25928" s="135"/>
      <c r="BJ25928" s="136"/>
    </row>
    <row r="25929" spans="5:62" ht="14.25" customHeight="1" x14ac:dyDescent="0.25">
      <c r="E25929" s="113"/>
      <c r="H25929" s="133"/>
      <c r="T25929" s="133"/>
      <c r="X25929" s="131"/>
      <c r="Y25929" s="133"/>
      <c r="AJ25929" s="133"/>
      <c r="AO25929" s="135"/>
      <c r="AP25929" s="135"/>
      <c r="BJ25929" s="136"/>
    </row>
    <row r="25930" spans="5:62" ht="14.25" customHeight="1" x14ac:dyDescent="0.25">
      <c r="E25930" s="113"/>
      <c r="H25930" s="133"/>
      <c r="T25930" s="133"/>
      <c r="X25930" s="131"/>
      <c r="Y25930" s="133"/>
      <c r="AJ25930" s="133"/>
      <c r="AO25930" s="135"/>
      <c r="AP25930" s="135"/>
      <c r="BJ25930" s="136"/>
    </row>
    <row r="25931" spans="5:62" ht="14.25" customHeight="1" x14ac:dyDescent="0.25">
      <c r="E25931" s="113"/>
      <c r="H25931" s="133"/>
      <c r="T25931" s="133"/>
      <c r="X25931" s="131"/>
      <c r="Y25931" s="133"/>
      <c r="AJ25931" s="133"/>
      <c r="AO25931" s="135"/>
      <c r="AP25931" s="135"/>
      <c r="BJ25931" s="136"/>
    </row>
    <row r="25932" spans="5:62" ht="14.25" customHeight="1" x14ac:dyDescent="0.25">
      <c r="E25932" s="113"/>
      <c r="H25932" s="133"/>
      <c r="T25932" s="133"/>
      <c r="X25932" s="131"/>
      <c r="Y25932" s="133"/>
      <c r="AJ25932" s="133"/>
      <c r="AO25932" s="135"/>
      <c r="AP25932" s="135"/>
      <c r="BJ25932" s="136"/>
    </row>
    <row r="25933" spans="5:62" ht="14.25" customHeight="1" x14ac:dyDescent="0.25">
      <c r="E25933" s="113"/>
      <c r="H25933" s="133"/>
      <c r="T25933" s="133"/>
      <c r="X25933" s="131"/>
      <c r="Y25933" s="133"/>
      <c r="AJ25933" s="133"/>
      <c r="AO25933" s="135"/>
      <c r="AP25933" s="135"/>
      <c r="BJ25933" s="136"/>
    </row>
    <row r="25934" spans="5:62" ht="14.25" customHeight="1" x14ac:dyDescent="0.25">
      <c r="E25934" s="113"/>
      <c r="H25934" s="133"/>
      <c r="T25934" s="133"/>
      <c r="X25934" s="131"/>
      <c r="Y25934" s="133"/>
      <c r="AJ25934" s="133"/>
      <c r="AO25934" s="135"/>
      <c r="AP25934" s="135"/>
      <c r="BJ25934" s="136"/>
    </row>
    <row r="25935" spans="5:62" ht="14.25" customHeight="1" x14ac:dyDescent="0.25">
      <c r="E25935" s="113"/>
      <c r="H25935" s="133"/>
      <c r="T25935" s="133"/>
      <c r="X25935" s="131"/>
      <c r="Y25935" s="133"/>
      <c r="AJ25935" s="133"/>
      <c r="AO25935" s="135"/>
      <c r="AP25935" s="135"/>
      <c r="BJ25935" s="136"/>
    </row>
    <row r="25936" spans="5:62" ht="14.25" customHeight="1" x14ac:dyDescent="0.25">
      <c r="E25936" s="113"/>
      <c r="H25936" s="133"/>
      <c r="T25936" s="133"/>
      <c r="X25936" s="131"/>
      <c r="Y25936" s="133"/>
      <c r="AJ25936" s="133"/>
      <c r="AO25936" s="135"/>
      <c r="AP25936" s="135"/>
      <c r="BJ25936" s="136"/>
    </row>
    <row r="25937" spans="5:62" ht="14.25" customHeight="1" x14ac:dyDescent="0.25">
      <c r="E25937" s="113"/>
      <c r="H25937" s="133"/>
      <c r="T25937" s="133"/>
      <c r="X25937" s="131"/>
      <c r="Y25937" s="133"/>
      <c r="AJ25937" s="133"/>
      <c r="AO25937" s="135"/>
      <c r="AP25937" s="135"/>
      <c r="BJ25937" s="136"/>
    </row>
    <row r="25938" spans="5:62" ht="14.25" customHeight="1" x14ac:dyDescent="0.25">
      <c r="E25938" s="113"/>
      <c r="H25938" s="133"/>
      <c r="T25938" s="133"/>
      <c r="X25938" s="131"/>
      <c r="Y25938" s="133"/>
      <c r="AJ25938" s="133"/>
      <c r="AO25938" s="135"/>
      <c r="AP25938" s="135"/>
      <c r="BJ25938" s="136"/>
    </row>
    <row r="25939" spans="5:62" ht="14.25" customHeight="1" x14ac:dyDescent="0.25">
      <c r="E25939" s="113"/>
      <c r="H25939" s="133"/>
      <c r="T25939" s="133"/>
      <c r="X25939" s="131"/>
      <c r="Y25939" s="133"/>
      <c r="AJ25939" s="133"/>
      <c r="AO25939" s="135"/>
      <c r="AP25939" s="135"/>
      <c r="BJ25939" s="136"/>
    </row>
    <row r="25940" spans="5:62" ht="14.25" customHeight="1" x14ac:dyDescent="0.25">
      <c r="E25940" s="113"/>
      <c r="H25940" s="133"/>
      <c r="T25940" s="133"/>
      <c r="X25940" s="131"/>
      <c r="Y25940" s="133"/>
      <c r="AJ25940" s="133"/>
      <c r="AO25940" s="135"/>
      <c r="AP25940" s="135"/>
      <c r="BJ25940" s="136"/>
    </row>
    <row r="25941" spans="5:62" ht="14.25" customHeight="1" x14ac:dyDescent="0.25">
      <c r="E25941" s="113"/>
      <c r="H25941" s="133"/>
      <c r="T25941" s="133"/>
      <c r="X25941" s="131"/>
      <c r="Y25941" s="133"/>
      <c r="AJ25941" s="133"/>
      <c r="AO25941" s="135"/>
      <c r="AP25941" s="135"/>
      <c r="BJ25941" s="136"/>
    </row>
    <row r="25942" spans="5:62" ht="14.25" customHeight="1" x14ac:dyDescent="0.25">
      <c r="E25942" s="113"/>
      <c r="H25942" s="133"/>
      <c r="T25942" s="133"/>
      <c r="X25942" s="131"/>
      <c r="Y25942" s="133"/>
      <c r="AJ25942" s="133"/>
      <c r="AO25942" s="135"/>
      <c r="AP25942" s="135"/>
      <c r="BJ25942" s="136"/>
    </row>
    <row r="25943" spans="5:62" ht="14.25" customHeight="1" x14ac:dyDescent="0.25">
      <c r="E25943" s="113"/>
      <c r="H25943" s="133"/>
      <c r="T25943" s="133"/>
      <c r="X25943" s="131"/>
      <c r="Y25943" s="133"/>
      <c r="AJ25943" s="133"/>
      <c r="AO25943" s="135"/>
      <c r="AP25943" s="135"/>
      <c r="BJ25943" s="136"/>
    </row>
    <row r="25944" spans="5:62" ht="14.25" customHeight="1" x14ac:dyDescent="0.25">
      <c r="E25944" s="113"/>
      <c r="H25944" s="133"/>
      <c r="T25944" s="133"/>
      <c r="X25944" s="131"/>
      <c r="Y25944" s="133"/>
      <c r="AJ25944" s="133"/>
      <c r="AO25944" s="135"/>
      <c r="AP25944" s="135"/>
      <c r="BJ25944" s="136"/>
    </row>
    <row r="25945" spans="5:62" ht="14.25" customHeight="1" x14ac:dyDescent="0.25">
      <c r="E25945" s="113"/>
      <c r="H25945" s="133"/>
      <c r="T25945" s="133"/>
      <c r="X25945" s="131"/>
      <c r="Y25945" s="133"/>
      <c r="AJ25945" s="133"/>
      <c r="AO25945" s="135"/>
      <c r="AP25945" s="135"/>
      <c r="BJ25945" s="136"/>
    </row>
    <row r="25946" spans="5:62" ht="14.25" customHeight="1" x14ac:dyDescent="0.25">
      <c r="E25946" s="113"/>
      <c r="H25946" s="133"/>
      <c r="T25946" s="133"/>
      <c r="X25946" s="131"/>
      <c r="Y25946" s="133"/>
      <c r="AJ25946" s="133"/>
      <c r="AO25946" s="135"/>
      <c r="AP25946" s="135"/>
      <c r="BJ25946" s="136"/>
    </row>
    <row r="25947" spans="5:62" ht="14.25" customHeight="1" x14ac:dyDescent="0.25">
      <c r="E25947" s="113"/>
      <c r="H25947" s="133"/>
      <c r="T25947" s="133"/>
      <c r="X25947" s="131"/>
      <c r="Y25947" s="133"/>
      <c r="AJ25947" s="133"/>
      <c r="AO25947" s="135"/>
      <c r="AP25947" s="135"/>
      <c r="BJ25947" s="136"/>
    </row>
    <row r="25948" spans="5:62" ht="14.25" customHeight="1" x14ac:dyDescent="0.25">
      <c r="E25948" s="113"/>
      <c r="H25948" s="133"/>
      <c r="T25948" s="133"/>
      <c r="X25948" s="131"/>
      <c r="Y25948" s="133"/>
      <c r="AJ25948" s="133"/>
      <c r="AO25948" s="135"/>
      <c r="AP25948" s="135"/>
      <c r="BJ25948" s="136"/>
    </row>
    <row r="25949" spans="5:62" ht="14.25" customHeight="1" x14ac:dyDescent="0.25">
      <c r="E25949" s="113"/>
      <c r="H25949" s="133"/>
      <c r="T25949" s="133"/>
      <c r="X25949" s="131"/>
      <c r="Y25949" s="133"/>
      <c r="AJ25949" s="133"/>
      <c r="AO25949" s="135"/>
      <c r="AP25949" s="135"/>
      <c r="BJ25949" s="136"/>
    </row>
    <row r="25950" spans="5:62" ht="14.25" customHeight="1" x14ac:dyDescent="0.25">
      <c r="E25950" s="113"/>
      <c r="H25950" s="133"/>
      <c r="T25950" s="133"/>
      <c r="X25950" s="131"/>
      <c r="Y25950" s="133"/>
      <c r="AJ25950" s="133"/>
      <c r="AO25950" s="135"/>
      <c r="AP25950" s="135"/>
      <c r="BJ25950" s="136"/>
    </row>
    <row r="25951" spans="5:62" ht="14.25" customHeight="1" x14ac:dyDescent="0.25">
      <c r="E25951" s="113"/>
      <c r="H25951" s="133"/>
      <c r="T25951" s="133"/>
      <c r="X25951" s="131"/>
      <c r="Y25951" s="133"/>
      <c r="AJ25951" s="133"/>
      <c r="AO25951" s="135"/>
      <c r="AP25951" s="135"/>
      <c r="BJ25951" s="136"/>
    </row>
    <row r="25952" spans="5:62" ht="14.25" customHeight="1" x14ac:dyDescent="0.25">
      <c r="E25952" s="113"/>
      <c r="H25952" s="133"/>
      <c r="T25952" s="133"/>
      <c r="X25952" s="131"/>
      <c r="Y25952" s="133"/>
      <c r="AJ25952" s="133"/>
      <c r="AO25952" s="135"/>
      <c r="AP25952" s="135"/>
      <c r="BJ25952" s="136"/>
    </row>
    <row r="25953" spans="5:62" ht="14.25" customHeight="1" x14ac:dyDescent="0.25">
      <c r="E25953" s="113"/>
      <c r="H25953" s="133"/>
      <c r="T25953" s="133"/>
      <c r="X25953" s="131"/>
      <c r="Y25953" s="133"/>
      <c r="AJ25953" s="133"/>
      <c r="AO25953" s="135"/>
      <c r="AP25953" s="135"/>
      <c r="BJ25953" s="136"/>
    </row>
    <row r="25954" spans="5:62" ht="14.25" customHeight="1" x14ac:dyDescent="0.25">
      <c r="E25954" s="113"/>
      <c r="H25954" s="133"/>
      <c r="T25954" s="133"/>
      <c r="X25954" s="131"/>
      <c r="Y25954" s="133"/>
      <c r="AJ25954" s="133"/>
      <c r="AO25954" s="135"/>
      <c r="AP25954" s="135"/>
      <c r="BJ25954" s="136"/>
    </row>
    <row r="25955" spans="5:62" ht="14.25" customHeight="1" x14ac:dyDescent="0.25">
      <c r="E25955" s="113"/>
      <c r="H25955" s="133"/>
      <c r="T25955" s="133"/>
      <c r="X25955" s="131"/>
      <c r="Y25955" s="133"/>
      <c r="AJ25955" s="133"/>
      <c r="AO25955" s="135"/>
      <c r="AP25955" s="135"/>
      <c r="BJ25955" s="136"/>
    </row>
    <row r="25956" spans="5:62" ht="14.25" customHeight="1" x14ac:dyDescent="0.25">
      <c r="E25956" s="113"/>
      <c r="H25956" s="133"/>
      <c r="T25956" s="133"/>
      <c r="X25956" s="131"/>
      <c r="Y25956" s="133"/>
      <c r="AJ25956" s="133"/>
      <c r="AO25956" s="135"/>
      <c r="AP25956" s="135"/>
      <c r="BJ25956" s="136"/>
    </row>
    <row r="25957" spans="5:62" ht="14.25" customHeight="1" x14ac:dyDescent="0.25">
      <c r="E25957" s="113"/>
      <c r="H25957" s="133"/>
      <c r="T25957" s="133"/>
      <c r="X25957" s="131"/>
      <c r="Y25957" s="133"/>
      <c r="AJ25957" s="133"/>
      <c r="AO25957" s="135"/>
      <c r="AP25957" s="135"/>
      <c r="BJ25957" s="136"/>
    </row>
    <row r="25958" spans="5:62" ht="14.25" customHeight="1" x14ac:dyDescent="0.25">
      <c r="E25958" s="113"/>
      <c r="H25958" s="133"/>
      <c r="T25958" s="133"/>
      <c r="X25958" s="131"/>
      <c r="Y25958" s="133"/>
      <c r="AJ25958" s="133"/>
      <c r="AO25958" s="135"/>
      <c r="AP25958" s="135"/>
      <c r="BJ25958" s="136"/>
    </row>
    <row r="25959" spans="5:62" ht="14.25" customHeight="1" x14ac:dyDescent="0.25">
      <c r="E25959" s="113"/>
      <c r="H25959" s="133"/>
      <c r="T25959" s="133"/>
      <c r="X25959" s="131"/>
      <c r="Y25959" s="133"/>
      <c r="AJ25959" s="133"/>
      <c r="AO25959" s="135"/>
      <c r="AP25959" s="135"/>
      <c r="BJ25959" s="136"/>
    </row>
    <row r="25960" spans="5:62" ht="14.25" customHeight="1" x14ac:dyDescent="0.25">
      <c r="E25960" s="113"/>
      <c r="H25960" s="133"/>
      <c r="T25960" s="133"/>
      <c r="X25960" s="131"/>
      <c r="Y25960" s="133"/>
      <c r="AJ25960" s="133"/>
      <c r="AO25960" s="135"/>
      <c r="AP25960" s="135"/>
      <c r="BJ25960" s="136"/>
    </row>
    <row r="25961" spans="5:62" ht="14.25" customHeight="1" x14ac:dyDescent="0.25">
      <c r="E25961" s="113"/>
      <c r="H25961" s="133"/>
      <c r="T25961" s="133"/>
      <c r="X25961" s="131"/>
      <c r="Y25961" s="133"/>
      <c r="AJ25961" s="133"/>
      <c r="AO25961" s="135"/>
      <c r="AP25961" s="135"/>
      <c r="BJ25961" s="136"/>
    </row>
    <row r="25962" spans="5:62" ht="14.25" customHeight="1" x14ac:dyDescent="0.25">
      <c r="E25962" s="113"/>
      <c r="H25962" s="133"/>
      <c r="T25962" s="133"/>
      <c r="X25962" s="131"/>
      <c r="Y25962" s="133"/>
      <c r="AJ25962" s="133"/>
      <c r="AO25962" s="135"/>
      <c r="AP25962" s="135"/>
      <c r="BJ25962" s="136"/>
    </row>
    <row r="25963" spans="5:62" ht="14.25" customHeight="1" x14ac:dyDescent="0.25">
      <c r="E25963" s="113"/>
      <c r="H25963" s="133"/>
      <c r="T25963" s="133"/>
      <c r="X25963" s="131"/>
      <c r="Y25963" s="133"/>
      <c r="AJ25963" s="133"/>
      <c r="AO25963" s="135"/>
      <c r="AP25963" s="135"/>
      <c r="BJ25963" s="136"/>
    </row>
    <row r="25964" spans="5:62" ht="14.25" customHeight="1" x14ac:dyDescent="0.25">
      <c r="E25964" s="113"/>
      <c r="H25964" s="133"/>
      <c r="T25964" s="133"/>
      <c r="X25964" s="131"/>
      <c r="Y25964" s="133"/>
      <c r="AJ25964" s="133"/>
      <c r="AO25964" s="135"/>
      <c r="AP25964" s="135"/>
      <c r="BJ25964" s="136"/>
    </row>
    <row r="25965" spans="5:62" ht="14.25" customHeight="1" x14ac:dyDescent="0.25">
      <c r="E25965" s="113"/>
      <c r="H25965" s="133"/>
      <c r="T25965" s="133"/>
      <c r="X25965" s="131"/>
      <c r="Y25965" s="133"/>
      <c r="AJ25965" s="133"/>
      <c r="AO25965" s="135"/>
      <c r="AP25965" s="135"/>
      <c r="BJ25965" s="136"/>
    </row>
    <row r="25966" spans="5:62" ht="14.25" customHeight="1" x14ac:dyDescent="0.25">
      <c r="E25966" s="113"/>
      <c r="H25966" s="133"/>
      <c r="T25966" s="133"/>
      <c r="X25966" s="131"/>
      <c r="Y25966" s="133"/>
      <c r="AJ25966" s="133"/>
      <c r="AO25966" s="135"/>
      <c r="AP25966" s="135"/>
      <c r="BJ25966" s="136"/>
    </row>
    <row r="25967" spans="5:62" ht="14.25" customHeight="1" x14ac:dyDescent="0.25">
      <c r="E25967" s="113"/>
      <c r="H25967" s="133"/>
      <c r="T25967" s="133"/>
      <c r="X25967" s="131"/>
      <c r="Y25967" s="133"/>
      <c r="AJ25967" s="133"/>
      <c r="AO25967" s="135"/>
      <c r="AP25967" s="135"/>
      <c r="BJ25967" s="136"/>
    </row>
    <row r="25968" spans="5:62" ht="14.25" customHeight="1" x14ac:dyDescent="0.25">
      <c r="E25968" s="113"/>
      <c r="H25968" s="133"/>
      <c r="T25968" s="133"/>
      <c r="X25968" s="131"/>
      <c r="Y25968" s="133"/>
      <c r="AJ25968" s="133"/>
      <c r="AO25968" s="135"/>
      <c r="AP25968" s="135"/>
      <c r="BJ25968" s="136"/>
    </row>
    <row r="25969" spans="5:62" ht="14.25" customHeight="1" x14ac:dyDescent="0.25">
      <c r="E25969" s="113"/>
      <c r="H25969" s="133"/>
      <c r="T25969" s="133"/>
      <c r="X25969" s="131"/>
      <c r="Y25969" s="133"/>
      <c r="AJ25969" s="133"/>
      <c r="AO25969" s="135"/>
      <c r="AP25969" s="135"/>
      <c r="BJ25969" s="136"/>
    </row>
    <row r="25970" spans="5:62" ht="14.25" customHeight="1" x14ac:dyDescent="0.25">
      <c r="E25970" s="113"/>
      <c r="H25970" s="133"/>
      <c r="T25970" s="133"/>
      <c r="X25970" s="131"/>
      <c r="Y25970" s="133"/>
      <c r="AJ25970" s="133"/>
      <c r="AO25970" s="135"/>
      <c r="AP25970" s="135"/>
      <c r="BJ25970" s="136"/>
    </row>
    <row r="25971" spans="5:62" ht="14.25" customHeight="1" x14ac:dyDescent="0.25">
      <c r="E25971" s="113"/>
      <c r="H25971" s="133"/>
      <c r="T25971" s="133"/>
      <c r="X25971" s="131"/>
      <c r="Y25971" s="133"/>
      <c r="AJ25971" s="133"/>
      <c r="AO25971" s="135"/>
      <c r="AP25971" s="135"/>
      <c r="BJ25971" s="136"/>
    </row>
    <row r="25972" spans="5:62" ht="14.25" customHeight="1" x14ac:dyDescent="0.25">
      <c r="E25972" s="113"/>
      <c r="H25972" s="133"/>
      <c r="T25972" s="133"/>
      <c r="X25972" s="131"/>
      <c r="Y25972" s="133"/>
      <c r="AJ25972" s="133"/>
      <c r="AO25972" s="135"/>
      <c r="AP25972" s="135"/>
      <c r="BJ25972" s="136"/>
    </row>
    <row r="25973" spans="5:62" ht="14.25" customHeight="1" x14ac:dyDescent="0.25">
      <c r="E25973" s="113"/>
      <c r="H25973" s="133"/>
      <c r="T25973" s="133"/>
      <c r="X25973" s="131"/>
      <c r="Y25973" s="133"/>
      <c r="AJ25973" s="133"/>
      <c r="AO25973" s="135"/>
      <c r="AP25973" s="135"/>
      <c r="BJ25973" s="136"/>
    </row>
    <row r="25974" spans="5:62" ht="14.25" customHeight="1" x14ac:dyDescent="0.25">
      <c r="E25974" s="113"/>
      <c r="H25974" s="133"/>
      <c r="T25974" s="133"/>
      <c r="X25974" s="131"/>
      <c r="Y25974" s="133"/>
      <c r="AJ25974" s="133"/>
      <c r="AO25974" s="135"/>
      <c r="AP25974" s="135"/>
      <c r="BJ25974" s="136"/>
    </row>
    <row r="25975" spans="5:62" ht="14.25" customHeight="1" x14ac:dyDescent="0.25">
      <c r="E25975" s="113"/>
      <c r="H25975" s="133"/>
      <c r="T25975" s="133"/>
      <c r="X25975" s="131"/>
      <c r="Y25975" s="133"/>
      <c r="AJ25975" s="133"/>
      <c r="AO25975" s="135"/>
      <c r="AP25975" s="135"/>
      <c r="BJ25975" s="136"/>
    </row>
    <row r="25976" spans="5:62" ht="14.25" customHeight="1" x14ac:dyDescent="0.25">
      <c r="E25976" s="113"/>
      <c r="H25976" s="133"/>
      <c r="T25976" s="133"/>
      <c r="X25976" s="131"/>
      <c r="Y25976" s="133"/>
      <c r="AJ25976" s="133"/>
      <c r="AO25976" s="135"/>
      <c r="AP25976" s="135"/>
      <c r="BJ25976" s="136"/>
    </row>
    <row r="25977" spans="5:62" ht="14.25" customHeight="1" x14ac:dyDescent="0.25">
      <c r="E25977" s="113"/>
      <c r="H25977" s="133"/>
      <c r="T25977" s="133"/>
      <c r="X25977" s="131"/>
      <c r="Y25977" s="133"/>
      <c r="AJ25977" s="133"/>
      <c r="AO25977" s="135"/>
      <c r="AP25977" s="135"/>
      <c r="BJ25977" s="136"/>
    </row>
    <row r="25978" spans="5:62" ht="14.25" customHeight="1" x14ac:dyDescent="0.25">
      <c r="E25978" s="113"/>
      <c r="H25978" s="133"/>
      <c r="T25978" s="133"/>
      <c r="X25978" s="131"/>
      <c r="Y25978" s="133"/>
      <c r="AJ25978" s="133"/>
      <c r="AO25978" s="135"/>
      <c r="AP25978" s="135"/>
      <c r="BJ25978" s="136"/>
    </row>
    <row r="25979" spans="5:62" ht="14.25" customHeight="1" x14ac:dyDescent="0.25">
      <c r="E25979" s="113"/>
      <c r="H25979" s="133"/>
      <c r="T25979" s="133"/>
      <c r="X25979" s="131"/>
      <c r="Y25979" s="133"/>
      <c r="AJ25979" s="133"/>
      <c r="AO25979" s="135"/>
      <c r="AP25979" s="135"/>
      <c r="BJ25979" s="136"/>
    </row>
    <row r="25980" spans="5:62" ht="14.25" customHeight="1" x14ac:dyDescent="0.25">
      <c r="E25980" s="113"/>
      <c r="H25980" s="133"/>
      <c r="T25980" s="133"/>
      <c r="X25980" s="131"/>
      <c r="Y25980" s="133"/>
      <c r="AJ25980" s="133"/>
      <c r="AO25980" s="135"/>
      <c r="AP25980" s="135"/>
      <c r="BJ25980" s="136"/>
    </row>
    <row r="25981" spans="5:62" ht="14.25" customHeight="1" x14ac:dyDescent="0.25">
      <c r="E25981" s="113"/>
      <c r="H25981" s="133"/>
      <c r="T25981" s="133"/>
      <c r="X25981" s="131"/>
      <c r="Y25981" s="133"/>
      <c r="AJ25981" s="133"/>
      <c r="AO25981" s="135"/>
      <c r="AP25981" s="135"/>
      <c r="BJ25981" s="136"/>
    </row>
    <row r="25982" spans="5:62" ht="14.25" customHeight="1" x14ac:dyDescent="0.25">
      <c r="E25982" s="113"/>
      <c r="H25982" s="133"/>
      <c r="T25982" s="133"/>
      <c r="X25982" s="131"/>
      <c r="Y25982" s="133"/>
      <c r="AJ25982" s="133"/>
      <c r="AO25982" s="135"/>
      <c r="AP25982" s="135"/>
      <c r="BJ25982" s="136"/>
    </row>
    <row r="25983" spans="5:62" ht="14.25" customHeight="1" x14ac:dyDescent="0.25">
      <c r="E25983" s="113"/>
      <c r="H25983" s="133"/>
      <c r="T25983" s="133"/>
      <c r="X25983" s="131"/>
      <c r="Y25983" s="133"/>
      <c r="AJ25983" s="133"/>
      <c r="AO25983" s="135"/>
      <c r="AP25983" s="135"/>
      <c r="BJ25983" s="136"/>
    </row>
    <row r="25984" spans="5:62" ht="14.25" customHeight="1" x14ac:dyDescent="0.25">
      <c r="E25984" s="113"/>
      <c r="H25984" s="133"/>
      <c r="T25984" s="133"/>
      <c r="X25984" s="131"/>
      <c r="Y25984" s="133"/>
      <c r="AJ25984" s="133"/>
      <c r="AO25984" s="135"/>
      <c r="AP25984" s="135"/>
      <c r="BJ25984" s="136"/>
    </row>
    <row r="25985" spans="5:62" ht="14.25" customHeight="1" x14ac:dyDescent="0.25">
      <c r="E25985" s="113"/>
      <c r="H25985" s="133"/>
      <c r="T25985" s="133"/>
      <c r="X25985" s="131"/>
      <c r="Y25985" s="133"/>
      <c r="AJ25985" s="133"/>
      <c r="AO25985" s="135"/>
      <c r="AP25985" s="135"/>
      <c r="BJ25985" s="136"/>
    </row>
    <row r="25986" spans="5:62" ht="14.25" customHeight="1" x14ac:dyDescent="0.25">
      <c r="E25986" s="113"/>
      <c r="H25986" s="133"/>
      <c r="T25986" s="133"/>
      <c r="X25986" s="131"/>
      <c r="Y25986" s="133"/>
      <c r="AJ25986" s="133"/>
      <c r="AO25986" s="135"/>
      <c r="AP25986" s="135"/>
      <c r="BJ25986" s="136"/>
    </row>
    <row r="25987" spans="5:62" ht="14.25" customHeight="1" x14ac:dyDescent="0.25">
      <c r="E25987" s="113"/>
      <c r="H25987" s="133"/>
      <c r="T25987" s="133"/>
      <c r="X25987" s="131"/>
      <c r="Y25987" s="133"/>
      <c r="AJ25987" s="133"/>
      <c r="AO25987" s="135"/>
      <c r="AP25987" s="135"/>
      <c r="BJ25987" s="136"/>
    </row>
    <row r="25988" spans="5:62" ht="14.25" customHeight="1" x14ac:dyDescent="0.25">
      <c r="E25988" s="113"/>
      <c r="H25988" s="133"/>
      <c r="T25988" s="133"/>
      <c r="X25988" s="131"/>
      <c r="Y25988" s="133"/>
      <c r="AJ25988" s="133"/>
      <c r="AO25988" s="135"/>
      <c r="AP25988" s="135"/>
      <c r="BJ25988" s="136"/>
    </row>
    <row r="25989" spans="5:62" ht="14.25" customHeight="1" x14ac:dyDescent="0.25">
      <c r="E25989" s="113"/>
      <c r="H25989" s="133"/>
      <c r="T25989" s="133"/>
      <c r="X25989" s="131"/>
      <c r="Y25989" s="133"/>
      <c r="AJ25989" s="133"/>
      <c r="AO25989" s="135"/>
      <c r="AP25989" s="135"/>
      <c r="BJ25989" s="136"/>
    </row>
    <row r="25990" spans="5:62" ht="14.25" customHeight="1" x14ac:dyDescent="0.25">
      <c r="E25990" s="113"/>
      <c r="H25990" s="133"/>
      <c r="T25990" s="133"/>
      <c r="X25990" s="131"/>
      <c r="Y25990" s="133"/>
      <c r="AJ25990" s="133"/>
      <c r="AO25990" s="135"/>
      <c r="AP25990" s="135"/>
      <c r="BJ25990" s="136"/>
    </row>
    <row r="25991" spans="5:62" ht="14.25" customHeight="1" x14ac:dyDescent="0.25">
      <c r="E25991" s="113"/>
      <c r="H25991" s="133"/>
      <c r="T25991" s="133"/>
      <c r="X25991" s="131"/>
      <c r="Y25991" s="133"/>
      <c r="AJ25991" s="133"/>
      <c r="AO25991" s="135"/>
      <c r="AP25991" s="135"/>
      <c r="BJ25991" s="136"/>
    </row>
    <row r="25992" spans="5:62" ht="14.25" customHeight="1" x14ac:dyDescent="0.25">
      <c r="E25992" s="113"/>
      <c r="H25992" s="133"/>
      <c r="T25992" s="133"/>
      <c r="X25992" s="131"/>
      <c r="Y25992" s="133"/>
      <c r="AJ25992" s="133"/>
      <c r="AO25992" s="135"/>
      <c r="AP25992" s="135"/>
      <c r="BJ25992" s="136"/>
    </row>
    <row r="25993" spans="5:62" ht="14.25" customHeight="1" x14ac:dyDescent="0.25">
      <c r="E25993" s="113"/>
      <c r="H25993" s="133"/>
      <c r="T25993" s="133"/>
      <c r="X25993" s="131"/>
      <c r="Y25993" s="133"/>
      <c r="AJ25993" s="133"/>
      <c r="AO25993" s="135"/>
      <c r="AP25993" s="135"/>
      <c r="BJ25993" s="136"/>
    </row>
    <row r="25994" spans="5:62" ht="14.25" customHeight="1" x14ac:dyDescent="0.25">
      <c r="E25994" s="113"/>
      <c r="H25994" s="133"/>
      <c r="T25994" s="133"/>
      <c r="X25994" s="131"/>
      <c r="Y25994" s="133"/>
      <c r="AJ25994" s="133"/>
      <c r="AO25994" s="135"/>
      <c r="AP25994" s="135"/>
      <c r="BJ25994" s="136"/>
    </row>
    <row r="25995" spans="5:62" ht="14.25" customHeight="1" x14ac:dyDescent="0.25">
      <c r="E25995" s="113"/>
      <c r="H25995" s="133"/>
      <c r="T25995" s="133"/>
      <c r="X25995" s="131"/>
      <c r="Y25995" s="133"/>
      <c r="AJ25995" s="133"/>
      <c r="AO25995" s="135"/>
      <c r="AP25995" s="135"/>
      <c r="BJ25995" s="136"/>
    </row>
    <row r="25996" spans="5:62" ht="14.25" customHeight="1" x14ac:dyDescent="0.25">
      <c r="E25996" s="113"/>
      <c r="H25996" s="133"/>
      <c r="T25996" s="133"/>
      <c r="X25996" s="131"/>
      <c r="Y25996" s="133"/>
      <c r="AJ25996" s="133"/>
      <c r="AO25996" s="135"/>
      <c r="AP25996" s="135"/>
      <c r="BJ25996" s="136"/>
    </row>
    <row r="25997" spans="5:62" ht="14.25" customHeight="1" x14ac:dyDescent="0.25">
      <c r="E25997" s="113"/>
      <c r="H25997" s="133"/>
      <c r="T25997" s="133"/>
      <c r="X25997" s="131"/>
      <c r="Y25997" s="133"/>
      <c r="AJ25997" s="133"/>
      <c r="AO25997" s="135"/>
      <c r="AP25997" s="135"/>
      <c r="BJ25997" s="136"/>
    </row>
    <row r="25998" spans="5:62" ht="14.25" customHeight="1" x14ac:dyDescent="0.25">
      <c r="E25998" s="113"/>
      <c r="H25998" s="133"/>
      <c r="T25998" s="133"/>
      <c r="X25998" s="131"/>
      <c r="Y25998" s="133"/>
      <c r="AJ25998" s="133"/>
      <c r="AO25998" s="135"/>
      <c r="AP25998" s="135"/>
      <c r="BJ25998" s="136"/>
    </row>
    <row r="25999" spans="5:62" ht="14.25" customHeight="1" x14ac:dyDescent="0.25">
      <c r="E25999" s="113"/>
      <c r="H25999" s="133"/>
      <c r="T25999" s="133"/>
      <c r="X25999" s="131"/>
      <c r="Y25999" s="133"/>
      <c r="AJ25999" s="133"/>
      <c r="AO25999" s="135"/>
      <c r="AP25999" s="135"/>
      <c r="BJ25999" s="136"/>
    </row>
    <row r="26000" spans="5:62" ht="14.25" customHeight="1" x14ac:dyDescent="0.25">
      <c r="E26000" s="113"/>
      <c r="H26000" s="133"/>
      <c r="T26000" s="133"/>
      <c r="X26000" s="131"/>
      <c r="Y26000" s="133"/>
      <c r="AJ26000" s="133"/>
      <c r="AO26000" s="135"/>
      <c r="AP26000" s="135"/>
      <c r="BJ26000" s="136"/>
    </row>
    <row r="26001" spans="5:62" ht="14.25" customHeight="1" x14ac:dyDescent="0.25">
      <c r="E26001" s="113"/>
      <c r="H26001" s="133"/>
      <c r="T26001" s="133"/>
      <c r="X26001" s="131"/>
      <c r="Y26001" s="133"/>
      <c r="AJ26001" s="133"/>
      <c r="AO26001" s="135"/>
      <c r="AP26001" s="135"/>
      <c r="BJ26001" s="136"/>
    </row>
    <row r="26002" spans="5:62" ht="14.25" customHeight="1" x14ac:dyDescent="0.25">
      <c r="E26002" s="113"/>
      <c r="H26002" s="133"/>
      <c r="T26002" s="133"/>
      <c r="X26002" s="131"/>
      <c r="Y26002" s="133"/>
      <c r="AJ26002" s="133"/>
      <c r="AO26002" s="135"/>
      <c r="AP26002" s="135"/>
      <c r="BJ26002" s="136"/>
    </row>
    <row r="26003" spans="5:62" ht="14.25" customHeight="1" x14ac:dyDescent="0.25">
      <c r="E26003" s="113"/>
      <c r="H26003" s="133"/>
      <c r="T26003" s="133"/>
      <c r="X26003" s="131"/>
      <c r="Y26003" s="133"/>
      <c r="AJ26003" s="133"/>
      <c r="AO26003" s="135"/>
      <c r="AP26003" s="135"/>
      <c r="BJ26003" s="136"/>
    </row>
    <row r="26004" spans="5:62" ht="14.25" customHeight="1" x14ac:dyDescent="0.25">
      <c r="E26004" s="113"/>
      <c r="H26004" s="133"/>
      <c r="T26004" s="133"/>
      <c r="X26004" s="131"/>
      <c r="Y26004" s="133"/>
      <c r="AJ26004" s="133"/>
      <c r="AO26004" s="135"/>
      <c r="AP26004" s="135"/>
      <c r="BJ26004" s="136"/>
    </row>
    <row r="26005" spans="5:62" ht="14.25" customHeight="1" x14ac:dyDescent="0.25">
      <c r="E26005" s="113"/>
      <c r="H26005" s="133"/>
      <c r="T26005" s="133"/>
      <c r="X26005" s="131"/>
      <c r="Y26005" s="133"/>
      <c r="AJ26005" s="133"/>
      <c r="AO26005" s="135"/>
      <c r="AP26005" s="135"/>
      <c r="BJ26005" s="136"/>
    </row>
    <row r="26006" spans="5:62" ht="14.25" customHeight="1" x14ac:dyDescent="0.25">
      <c r="E26006" s="113"/>
      <c r="H26006" s="133"/>
      <c r="T26006" s="133"/>
      <c r="X26006" s="131"/>
      <c r="Y26006" s="133"/>
      <c r="AJ26006" s="133"/>
      <c r="AO26006" s="135"/>
      <c r="AP26006" s="135"/>
      <c r="BJ26006" s="136"/>
    </row>
    <row r="26007" spans="5:62" ht="14.25" customHeight="1" x14ac:dyDescent="0.25">
      <c r="E26007" s="113"/>
      <c r="H26007" s="133"/>
      <c r="T26007" s="133"/>
      <c r="X26007" s="131"/>
      <c r="Y26007" s="133"/>
      <c r="AJ26007" s="133"/>
      <c r="AO26007" s="135"/>
      <c r="AP26007" s="135"/>
      <c r="BJ26007" s="136"/>
    </row>
    <row r="26008" spans="5:62" ht="14.25" customHeight="1" x14ac:dyDescent="0.25">
      <c r="E26008" s="113"/>
      <c r="H26008" s="133"/>
      <c r="T26008" s="133"/>
      <c r="X26008" s="131"/>
      <c r="Y26008" s="133"/>
      <c r="AJ26008" s="133"/>
      <c r="AO26008" s="135"/>
      <c r="AP26008" s="135"/>
      <c r="BJ26008" s="136"/>
    </row>
    <row r="26009" spans="5:62" ht="14.25" customHeight="1" x14ac:dyDescent="0.25">
      <c r="E26009" s="113"/>
      <c r="H26009" s="133"/>
      <c r="T26009" s="133"/>
      <c r="X26009" s="131"/>
      <c r="Y26009" s="133"/>
      <c r="AJ26009" s="133"/>
      <c r="AO26009" s="135"/>
      <c r="AP26009" s="135"/>
      <c r="BJ26009" s="136"/>
    </row>
    <row r="26010" spans="5:62" ht="14.25" customHeight="1" x14ac:dyDescent="0.25">
      <c r="E26010" s="113"/>
      <c r="H26010" s="133"/>
      <c r="T26010" s="133"/>
      <c r="X26010" s="131"/>
      <c r="Y26010" s="133"/>
      <c r="AJ26010" s="133"/>
      <c r="AO26010" s="135"/>
      <c r="AP26010" s="135"/>
      <c r="BJ26010" s="136"/>
    </row>
    <row r="26011" spans="5:62" ht="14.25" customHeight="1" x14ac:dyDescent="0.25">
      <c r="E26011" s="113"/>
      <c r="H26011" s="133"/>
      <c r="T26011" s="133"/>
      <c r="X26011" s="131"/>
      <c r="Y26011" s="133"/>
      <c r="AJ26011" s="133"/>
      <c r="AO26011" s="135"/>
      <c r="AP26011" s="135"/>
      <c r="BJ26011" s="136"/>
    </row>
    <row r="26012" spans="5:62" ht="14.25" customHeight="1" x14ac:dyDescent="0.25">
      <c r="E26012" s="113"/>
      <c r="H26012" s="133"/>
      <c r="T26012" s="133"/>
      <c r="X26012" s="131"/>
      <c r="Y26012" s="133"/>
      <c r="AJ26012" s="133"/>
      <c r="AO26012" s="135"/>
      <c r="AP26012" s="135"/>
      <c r="BJ26012" s="136"/>
    </row>
    <row r="26013" spans="5:62" ht="14.25" customHeight="1" x14ac:dyDescent="0.25">
      <c r="E26013" s="113"/>
      <c r="H26013" s="133"/>
      <c r="T26013" s="133"/>
      <c r="X26013" s="131"/>
      <c r="Y26013" s="133"/>
      <c r="AJ26013" s="133"/>
      <c r="AO26013" s="135"/>
      <c r="AP26013" s="135"/>
      <c r="BJ26013" s="136"/>
    </row>
    <row r="26014" spans="5:62" ht="14.25" customHeight="1" x14ac:dyDescent="0.25">
      <c r="E26014" s="113"/>
      <c r="H26014" s="133"/>
      <c r="T26014" s="133"/>
      <c r="X26014" s="131"/>
      <c r="Y26014" s="133"/>
      <c r="AJ26014" s="133"/>
      <c r="AO26014" s="135"/>
      <c r="AP26014" s="135"/>
      <c r="BJ26014" s="136"/>
    </row>
    <row r="26015" spans="5:62" ht="14.25" customHeight="1" x14ac:dyDescent="0.25">
      <c r="E26015" s="113"/>
      <c r="H26015" s="133"/>
      <c r="T26015" s="133"/>
      <c r="X26015" s="131"/>
      <c r="Y26015" s="133"/>
      <c r="AJ26015" s="133"/>
      <c r="AO26015" s="135"/>
      <c r="AP26015" s="135"/>
      <c r="BJ26015" s="136"/>
    </row>
    <row r="26016" spans="5:62" ht="14.25" customHeight="1" x14ac:dyDescent="0.25">
      <c r="E26016" s="113"/>
      <c r="H26016" s="133"/>
      <c r="T26016" s="133"/>
      <c r="X26016" s="131"/>
      <c r="Y26016" s="133"/>
      <c r="AJ26016" s="133"/>
      <c r="AO26016" s="135"/>
      <c r="AP26016" s="135"/>
      <c r="BJ26016" s="136"/>
    </row>
    <row r="26017" spans="5:62" ht="14.25" customHeight="1" x14ac:dyDescent="0.25">
      <c r="E26017" s="113"/>
      <c r="H26017" s="133"/>
      <c r="T26017" s="133"/>
      <c r="X26017" s="131"/>
      <c r="Y26017" s="133"/>
      <c r="AJ26017" s="133"/>
      <c r="AO26017" s="135"/>
      <c r="AP26017" s="135"/>
      <c r="BJ26017" s="136"/>
    </row>
    <row r="26018" spans="5:62" ht="14.25" customHeight="1" x14ac:dyDescent="0.25">
      <c r="E26018" s="113"/>
      <c r="H26018" s="133"/>
      <c r="T26018" s="133"/>
      <c r="X26018" s="131"/>
      <c r="Y26018" s="133"/>
      <c r="AJ26018" s="133"/>
      <c r="AO26018" s="135"/>
      <c r="AP26018" s="135"/>
      <c r="BJ26018" s="136"/>
    </row>
    <row r="26019" spans="5:62" ht="14.25" customHeight="1" x14ac:dyDescent="0.25">
      <c r="E26019" s="113"/>
      <c r="H26019" s="133"/>
      <c r="T26019" s="133"/>
      <c r="X26019" s="131"/>
      <c r="Y26019" s="133"/>
      <c r="AJ26019" s="133"/>
      <c r="AO26019" s="135"/>
      <c r="AP26019" s="135"/>
      <c r="BJ26019" s="136"/>
    </row>
    <row r="26020" spans="5:62" ht="14.25" customHeight="1" x14ac:dyDescent="0.25">
      <c r="E26020" s="113"/>
      <c r="H26020" s="133"/>
      <c r="T26020" s="133"/>
      <c r="X26020" s="131"/>
      <c r="Y26020" s="133"/>
      <c r="AJ26020" s="133"/>
      <c r="AO26020" s="135"/>
      <c r="AP26020" s="135"/>
      <c r="BJ26020" s="136"/>
    </row>
    <row r="26021" spans="5:62" ht="14.25" customHeight="1" x14ac:dyDescent="0.25">
      <c r="E26021" s="113"/>
      <c r="H26021" s="133"/>
      <c r="T26021" s="133"/>
      <c r="X26021" s="131"/>
      <c r="Y26021" s="133"/>
      <c r="AJ26021" s="133"/>
      <c r="AO26021" s="135"/>
      <c r="AP26021" s="135"/>
      <c r="BJ26021" s="136"/>
    </row>
    <row r="26022" spans="5:62" ht="14.25" customHeight="1" x14ac:dyDescent="0.25">
      <c r="E26022" s="113"/>
      <c r="H26022" s="133"/>
      <c r="T26022" s="133"/>
      <c r="X26022" s="131"/>
      <c r="Y26022" s="133"/>
      <c r="AJ26022" s="133"/>
      <c r="AO26022" s="135"/>
      <c r="AP26022" s="135"/>
      <c r="BJ26022" s="136"/>
    </row>
    <row r="26023" spans="5:62" ht="14.25" customHeight="1" x14ac:dyDescent="0.25">
      <c r="E26023" s="113"/>
      <c r="H26023" s="133"/>
      <c r="T26023" s="133"/>
      <c r="X26023" s="131"/>
      <c r="Y26023" s="133"/>
      <c r="AJ26023" s="133"/>
      <c r="AO26023" s="135"/>
      <c r="AP26023" s="135"/>
      <c r="BJ26023" s="136"/>
    </row>
    <row r="26024" spans="5:62" ht="14.25" customHeight="1" x14ac:dyDescent="0.25">
      <c r="E26024" s="113"/>
      <c r="H26024" s="133"/>
      <c r="T26024" s="133"/>
      <c r="X26024" s="131"/>
      <c r="Y26024" s="133"/>
      <c r="AJ26024" s="133"/>
      <c r="AO26024" s="135"/>
      <c r="AP26024" s="135"/>
      <c r="BJ26024" s="136"/>
    </row>
    <row r="26025" spans="5:62" ht="14.25" customHeight="1" x14ac:dyDescent="0.25">
      <c r="E26025" s="113"/>
      <c r="H26025" s="133"/>
      <c r="T26025" s="133"/>
      <c r="X26025" s="131"/>
      <c r="Y26025" s="133"/>
      <c r="AJ26025" s="133"/>
      <c r="AO26025" s="135"/>
      <c r="AP26025" s="135"/>
      <c r="BJ26025" s="136"/>
    </row>
    <row r="26026" spans="5:62" ht="14.25" customHeight="1" x14ac:dyDescent="0.25">
      <c r="E26026" s="113"/>
      <c r="H26026" s="133"/>
      <c r="T26026" s="133"/>
      <c r="X26026" s="131"/>
      <c r="Y26026" s="133"/>
      <c r="AJ26026" s="133"/>
      <c r="AO26026" s="135"/>
      <c r="AP26026" s="135"/>
      <c r="BJ26026" s="136"/>
    </row>
    <row r="26027" spans="5:62" ht="14.25" customHeight="1" x14ac:dyDescent="0.25">
      <c r="E26027" s="113"/>
      <c r="H26027" s="133"/>
      <c r="T26027" s="133"/>
      <c r="X26027" s="131"/>
      <c r="Y26027" s="133"/>
      <c r="AJ26027" s="133"/>
      <c r="AO26027" s="135"/>
      <c r="AP26027" s="135"/>
      <c r="BJ26027" s="136"/>
    </row>
    <row r="26028" spans="5:62" ht="14.25" customHeight="1" x14ac:dyDescent="0.25">
      <c r="E26028" s="113"/>
      <c r="H26028" s="133"/>
      <c r="T26028" s="133"/>
      <c r="X26028" s="131"/>
      <c r="Y26028" s="133"/>
      <c r="AJ26028" s="133"/>
      <c r="AO26028" s="135"/>
      <c r="AP26028" s="135"/>
      <c r="BJ26028" s="136"/>
    </row>
    <row r="26029" spans="5:62" ht="14.25" customHeight="1" x14ac:dyDescent="0.25">
      <c r="E26029" s="113"/>
      <c r="H26029" s="133"/>
      <c r="T26029" s="133"/>
      <c r="X26029" s="131"/>
      <c r="Y26029" s="133"/>
      <c r="AJ26029" s="133"/>
      <c r="AO26029" s="135"/>
      <c r="AP26029" s="135"/>
      <c r="BJ26029" s="136"/>
    </row>
    <row r="26030" spans="5:62" ht="14.25" customHeight="1" x14ac:dyDescent="0.25">
      <c r="E26030" s="113"/>
      <c r="H26030" s="133"/>
      <c r="T26030" s="133"/>
      <c r="X26030" s="131"/>
      <c r="Y26030" s="133"/>
      <c r="AJ26030" s="133"/>
      <c r="AO26030" s="135"/>
      <c r="AP26030" s="135"/>
      <c r="BJ26030" s="136"/>
    </row>
    <row r="26031" spans="5:62" ht="14.25" customHeight="1" x14ac:dyDescent="0.25">
      <c r="E26031" s="113"/>
      <c r="H26031" s="133"/>
      <c r="T26031" s="133"/>
      <c r="X26031" s="131"/>
      <c r="Y26031" s="133"/>
      <c r="AJ26031" s="133"/>
      <c r="AO26031" s="135"/>
      <c r="AP26031" s="135"/>
      <c r="BJ26031" s="136"/>
    </row>
    <row r="26032" spans="5:62" ht="14.25" customHeight="1" x14ac:dyDescent="0.25">
      <c r="E26032" s="113"/>
      <c r="H26032" s="133"/>
      <c r="T26032" s="133"/>
      <c r="X26032" s="131"/>
      <c r="Y26032" s="133"/>
      <c r="AJ26032" s="133"/>
      <c r="AO26032" s="135"/>
      <c r="AP26032" s="135"/>
      <c r="BJ26032" s="136"/>
    </row>
    <row r="26033" spans="5:62" ht="14.25" customHeight="1" x14ac:dyDescent="0.25">
      <c r="E26033" s="113"/>
      <c r="H26033" s="133"/>
      <c r="T26033" s="133"/>
      <c r="X26033" s="131"/>
      <c r="Y26033" s="133"/>
      <c r="AJ26033" s="133"/>
      <c r="AO26033" s="135"/>
      <c r="AP26033" s="135"/>
      <c r="BJ26033" s="136"/>
    </row>
    <row r="26034" spans="5:62" ht="14.25" customHeight="1" x14ac:dyDescent="0.25">
      <c r="E26034" s="113"/>
      <c r="H26034" s="133"/>
      <c r="T26034" s="133"/>
      <c r="X26034" s="131"/>
      <c r="Y26034" s="133"/>
      <c r="AJ26034" s="133"/>
      <c r="AO26034" s="135"/>
      <c r="AP26034" s="135"/>
      <c r="BJ26034" s="136"/>
    </row>
    <row r="26035" spans="5:62" ht="14.25" customHeight="1" x14ac:dyDescent="0.25">
      <c r="E26035" s="113"/>
      <c r="H26035" s="133"/>
      <c r="T26035" s="133"/>
      <c r="X26035" s="131"/>
      <c r="Y26035" s="133"/>
      <c r="AJ26035" s="133"/>
      <c r="AO26035" s="135"/>
      <c r="AP26035" s="135"/>
      <c r="BJ26035" s="136"/>
    </row>
    <row r="26036" spans="5:62" ht="14.25" customHeight="1" x14ac:dyDescent="0.25">
      <c r="E26036" s="113"/>
      <c r="H26036" s="133"/>
      <c r="T26036" s="133"/>
      <c r="X26036" s="131"/>
      <c r="Y26036" s="133"/>
      <c r="AJ26036" s="133"/>
      <c r="AO26036" s="135"/>
      <c r="AP26036" s="135"/>
      <c r="BJ26036" s="136"/>
    </row>
    <row r="26037" spans="5:62" ht="14.25" customHeight="1" x14ac:dyDescent="0.25">
      <c r="E26037" s="113"/>
      <c r="H26037" s="133"/>
      <c r="T26037" s="133"/>
      <c r="X26037" s="131"/>
      <c r="Y26037" s="133"/>
      <c r="AJ26037" s="133"/>
      <c r="AO26037" s="135"/>
      <c r="AP26037" s="135"/>
      <c r="BJ26037" s="136"/>
    </row>
    <row r="26038" spans="5:62" ht="14.25" customHeight="1" x14ac:dyDescent="0.25">
      <c r="E26038" s="113"/>
      <c r="H26038" s="133"/>
      <c r="T26038" s="133"/>
      <c r="X26038" s="131"/>
      <c r="Y26038" s="133"/>
      <c r="AJ26038" s="133"/>
      <c r="AO26038" s="135"/>
      <c r="AP26038" s="135"/>
      <c r="BJ26038" s="136"/>
    </row>
    <row r="26039" spans="5:62" ht="14.25" customHeight="1" x14ac:dyDescent="0.25">
      <c r="E26039" s="113"/>
      <c r="H26039" s="133"/>
      <c r="T26039" s="133"/>
      <c r="X26039" s="131"/>
      <c r="Y26039" s="133"/>
      <c r="AJ26039" s="133"/>
      <c r="AO26039" s="135"/>
      <c r="AP26039" s="135"/>
      <c r="BJ26039" s="136"/>
    </row>
    <row r="26040" spans="5:62" ht="14.25" customHeight="1" x14ac:dyDescent="0.25">
      <c r="E26040" s="113"/>
      <c r="H26040" s="133"/>
      <c r="T26040" s="133"/>
      <c r="X26040" s="131"/>
      <c r="Y26040" s="133"/>
      <c r="AJ26040" s="133"/>
      <c r="AO26040" s="135"/>
      <c r="AP26040" s="135"/>
      <c r="BJ26040" s="136"/>
    </row>
    <row r="26041" spans="5:62" ht="14.25" customHeight="1" x14ac:dyDescent="0.25">
      <c r="E26041" s="113"/>
      <c r="H26041" s="133"/>
      <c r="T26041" s="133"/>
      <c r="X26041" s="131"/>
      <c r="Y26041" s="133"/>
      <c r="AJ26041" s="133"/>
      <c r="AO26041" s="135"/>
      <c r="AP26041" s="135"/>
      <c r="BJ26041" s="136"/>
    </row>
    <row r="26042" spans="5:62" ht="14.25" customHeight="1" x14ac:dyDescent="0.25">
      <c r="E26042" s="113"/>
      <c r="H26042" s="133"/>
      <c r="T26042" s="133"/>
      <c r="X26042" s="131"/>
      <c r="Y26042" s="133"/>
      <c r="AJ26042" s="133"/>
      <c r="AO26042" s="135"/>
      <c r="AP26042" s="135"/>
      <c r="BJ26042" s="136"/>
    </row>
    <row r="26043" spans="5:62" ht="14.25" customHeight="1" x14ac:dyDescent="0.25">
      <c r="E26043" s="113"/>
      <c r="H26043" s="133"/>
      <c r="T26043" s="133"/>
      <c r="X26043" s="131"/>
      <c r="Y26043" s="133"/>
      <c r="AJ26043" s="133"/>
      <c r="AO26043" s="135"/>
      <c r="AP26043" s="135"/>
      <c r="BJ26043" s="136"/>
    </row>
    <row r="26044" spans="5:62" ht="14.25" customHeight="1" x14ac:dyDescent="0.25">
      <c r="E26044" s="113"/>
      <c r="H26044" s="133"/>
      <c r="T26044" s="133"/>
      <c r="X26044" s="131"/>
      <c r="Y26044" s="133"/>
      <c r="AJ26044" s="133"/>
      <c r="AO26044" s="135"/>
      <c r="AP26044" s="135"/>
      <c r="BJ26044" s="136"/>
    </row>
    <row r="26045" spans="5:62" ht="14.25" customHeight="1" x14ac:dyDescent="0.25">
      <c r="E26045" s="113"/>
      <c r="H26045" s="133"/>
      <c r="T26045" s="133"/>
      <c r="X26045" s="131"/>
      <c r="Y26045" s="133"/>
      <c r="AJ26045" s="133"/>
      <c r="AO26045" s="135"/>
      <c r="AP26045" s="135"/>
      <c r="BJ26045" s="136"/>
    </row>
    <row r="26046" spans="5:62" ht="14.25" customHeight="1" x14ac:dyDescent="0.25">
      <c r="E26046" s="113"/>
      <c r="H26046" s="133"/>
      <c r="T26046" s="133"/>
      <c r="X26046" s="131"/>
      <c r="Y26046" s="133"/>
      <c r="AJ26046" s="133"/>
      <c r="AO26046" s="135"/>
      <c r="AP26046" s="135"/>
      <c r="BJ26046" s="136"/>
    </row>
    <row r="26047" spans="5:62" ht="14.25" customHeight="1" x14ac:dyDescent="0.25">
      <c r="E26047" s="113"/>
      <c r="H26047" s="133"/>
      <c r="T26047" s="133"/>
      <c r="X26047" s="131"/>
      <c r="Y26047" s="133"/>
      <c r="AJ26047" s="133"/>
      <c r="AO26047" s="135"/>
      <c r="AP26047" s="135"/>
      <c r="BJ26047" s="136"/>
    </row>
    <row r="26048" spans="5:62" ht="14.25" customHeight="1" x14ac:dyDescent="0.25">
      <c r="E26048" s="113"/>
      <c r="H26048" s="133"/>
      <c r="T26048" s="133"/>
      <c r="X26048" s="131"/>
      <c r="Y26048" s="133"/>
      <c r="AJ26048" s="133"/>
      <c r="AO26048" s="135"/>
      <c r="AP26048" s="135"/>
      <c r="BJ26048" s="136"/>
    </row>
    <row r="26049" spans="5:62" ht="14.25" customHeight="1" x14ac:dyDescent="0.25">
      <c r="E26049" s="113"/>
      <c r="H26049" s="133"/>
      <c r="T26049" s="133"/>
      <c r="X26049" s="131"/>
      <c r="Y26049" s="133"/>
      <c r="AJ26049" s="133"/>
      <c r="AO26049" s="135"/>
      <c r="AP26049" s="135"/>
      <c r="BJ26049" s="136"/>
    </row>
    <row r="26050" spans="5:62" ht="14.25" customHeight="1" x14ac:dyDescent="0.25">
      <c r="E26050" s="113"/>
      <c r="H26050" s="133"/>
      <c r="T26050" s="133"/>
      <c r="X26050" s="131"/>
      <c r="Y26050" s="133"/>
      <c r="AJ26050" s="133"/>
      <c r="AO26050" s="135"/>
      <c r="AP26050" s="135"/>
      <c r="BJ26050" s="136"/>
    </row>
    <row r="26051" spans="5:62" ht="14.25" customHeight="1" x14ac:dyDescent="0.25">
      <c r="E26051" s="113"/>
      <c r="H26051" s="133"/>
      <c r="T26051" s="133"/>
      <c r="X26051" s="131"/>
      <c r="Y26051" s="133"/>
      <c r="AJ26051" s="133"/>
      <c r="AO26051" s="135"/>
      <c r="AP26051" s="135"/>
      <c r="BJ26051" s="136"/>
    </row>
    <row r="26052" spans="5:62" ht="14.25" customHeight="1" x14ac:dyDescent="0.25">
      <c r="E26052" s="113"/>
      <c r="H26052" s="133"/>
      <c r="T26052" s="133"/>
      <c r="X26052" s="131"/>
      <c r="Y26052" s="133"/>
      <c r="AJ26052" s="133"/>
      <c r="AO26052" s="135"/>
      <c r="AP26052" s="135"/>
      <c r="BJ26052" s="136"/>
    </row>
    <row r="26053" spans="5:62" ht="14.25" customHeight="1" x14ac:dyDescent="0.25">
      <c r="E26053" s="113"/>
      <c r="H26053" s="133"/>
      <c r="T26053" s="133"/>
      <c r="X26053" s="131"/>
      <c r="Y26053" s="133"/>
      <c r="AJ26053" s="133"/>
      <c r="AO26053" s="135"/>
      <c r="AP26053" s="135"/>
      <c r="BJ26053" s="136"/>
    </row>
    <row r="26054" spans="5:62" ht="14.25" customHeight="1" x14ac:dyDescent="0.25">
      <c r="E26054" s="113"/>
      <c r="H26054" s="133"/>
      <c r="T26054" s="133"/>
      <c r="X26054" s="131"/>
      <c r="Y26054" s="133"/>
      <c r="AJ26054" s="133"/>
      <c r="AO26054" s="135"/>
      <c r="AP26054" s="135"/>
      <c r="BJ26054" s="136"/>
    </row>
    <row r="26055" spans="5:62" ht="14.25" customHeight="1" x14ac:dyDescent="0.25">
      <c r="E26055" s="113"/>
      <c r="H26055" s="133"/>
      <c r="T26055" s="133"/>
      <c r="X26055" s="131"/>
      <c r="Y26055" s="133"/>
      <c r="AJ26055" s="133"/>
      <c r="AO26055" s="135"/>
      <c r="AP26055" s="135"/>
      <c r="BJ26055" s="136"/>
    </row>
    <row r="26056" spans="5:62" ht="14.25" customHeight="1" x14ac:dyDescent="0.25">
      <c r="E26056" s="113"/>
      <c r="H26056" s="133"/>
      <c r="T26056" s="133"/>
      <c r="X26056" s="131"/>
      <c r="Y26056" s="133"/>
      <c r="AJ26056" s="133"/>
      <c r="AO26056" s="135"/>
      <c r="AP26056" s="135"/>
      <c r="BJ26056" s="136"/>
    </row>
    <row r="26057" spans="5:62" ht="14.25" customHeight="1" x14ac:dyDescent="0.25">
      <c r="E26057" s="113"/>
      <c r="H26057" s="133"/>
      <c r="T26057" s="133"/>
      <c r="X26057" s="131"/>
      <c r="Y26057" s="133"/>
      <c r="AJ26057" s="133"/>
      <c r="AO26057" s="135"/>
      <c r="AP26057" s="135"/>
      <c r="BJ26057" s="136"/>
    </row>
    <row r="26058" spans="5:62" ht="14.25" customHeight="1" x14ac:dyDescent="0.25">
      <c r="E26058" s="113"/>
      <c r="H26058" s="133"/>
      <c r="T26058" s="133"/>
      <c r="X26058" s="131"/>
      <c r="Y26058" s="133"/>
      <c r="AJ26058" s="133"/>
      <c r="AO26058" s="135"/>
      <c r="AP26058" s="135"/>
      <c r="BJ26058" s="136"/>
    </row>
    <row r="26059" spans="5:62" ht="14.25" customHeight="1" x14ac:dyDescent="0.25">
      <c r="E26059" s="113"/>
      <c r="H26059" s="133"/>
      <c r="T26059" s="133"/>
      <c r="X26059" s="131"/>
      <c r="Y26059" s="133"/>
      <c r="AJ26059" s="133"/>
      <c r="AO26059" s="135"/>
      <c r="AP26059" s="135"/>
      <c r="BJ26059" s="136"/>
    </row>
    <row r="26060" spans="5:62" ht="14.25" customHeight="1" x14ac:dyDescent="0.25">
      <c r="E26060" s="113"/>
      <c r="H26060" s="133"/>
      <c r="T26060" s="133"/>
      <c r="X26060" s="131"/>
      <c r="Y26060" s="133"/>
      <c r="AJ26060" s="133"/>
      <c r="AO26060" s="135"/>
      <c r="AP26060" s="135"/>
      <c r="BJ26060" s="136"/>
    </row>
    <row r="26061" spans="5:62" ht="14.25" customHeight="1" x14ac:dyDescent="0.25">
      <c r="E26061" s="113"/>
      <c r="H26061" s="133"/>
      <c r="T26061" s="133"/>
      <c r="X26061" s="131"/>
      <c r="Y26061" s="133"/>
      <c r="AJ26061" s="133"/>
      <c r="AO26061" s="135"/>
      <c r="AP26061" s="135"/>
      <c r="BJ26061" s="136"/>
    </row>
    <row r="26062" spans="5:62" ht="14.25" customHeight="1" x14ac:dyDescent="0.25">
      <c r="E26062" s="113"/>
      <c r="H26062" s="133"/>
      <c r="T26062" s="133"/>
      <c r="X26062" s="131"/>
      <c r="Y26062" s="133"/>
      <c r="AJ26062" s="133"/>
      <c r="AO26062" s="135"/>
      <c r="AP26062" s="135"/>
      <c r="BJ26062" s="136"/>
    </row>
    <row r="26063" spans="5:62" ht="14.25" customHeight="1" x14ac:dyDescent="0.25">
      <c r="E26063" s="113"/>
      <c r="H26063" s="133"/>
      <c r="T26063" s="133"/>
      <c r="X26063" s="131"/>
      <c r="Y26063" s="133"/>
      <c r="AJ26063" s="133"/>
      <c r="AO26063" s="135"/>
      <c r="AP26063" s="135"/>
      <c r="BJ26063" s="136"/>
    </row>
    <row r="26064" spans="5:62" ht="14.25" customHeight="1" x14ac:dyDescent="0.25">
      <c r="E26064" s="113"/>
      <c r="H26064" s="133"/>
      <c r="T26064" s="133"/>
      <c r="X26064" s="131"/>
      <c r="Y26064" s="133"/>
      <c r="AJ26064" s="133"/>
      <c r="AO26064" s="135"/>
      <c r="AP26064" s="135"/>
      <c r="BJ26064" s="136"/>
    </row>
    <row r="26065" spans="5:62" ht="14.25" customHeight="1" x14ac:dyDescent="0.25">
      <c r="E26065" s="113"/>
      <c r="H26065" s="133"/>
      <c r="T26065" s="133"/>
      <c r="X26065" s="131"/>
      <c r="Y26065" s="133"/>
      <c r="AJ26065" s="133"/>
      <c r="AO26065" s="135"/>
      <c r="AP26065" s="135"/>
      <c r="BJ26065" s="136"/>
    </row>
    <row r="26066" spans="5:62" ht="14.25" customHeight="1" x14ac:dyDescent="0.25">
      <c r="E26066" s="113"/>
      <c r="H26066" s="133"/>
      <c r="T26066" s="133"/>
      <c r="X26066" s="131"/>
      <c r="Y26066" s="133"/>
      <c r="AJ26066" s="133"/>
      <c r="AO26066" s="135"/>
      <c r="AP26066" s="135"/>
      <c r="BJ26066" s="136"/>
    </row>
    <row r="26067" spans="5:62" ht="14.25" customHeight="1" x14ac:dyDescent="0.25">
      <c r="E26067" s="113"/>
      <c r="H26067" s="133"/>
      <c r="T26067" s="133"/>
      <c r="X26067" s="131"/>
      <c r="Y26067" s="133"/>
      <c r="AJ26067" s="133"/>
      <c r="AO26067" s="135"/>
      <c r="AP26067" s="135"/>
      <c r="BJ26067" s="136"/>
    </row>
    <row r="26068" spans="5:62" ht="14.25" customHeight="1" x14ac:dyDescent="0.25">
      <c r="E26068" s="113"/>
      <c r="H26068" s="133"/>
      <c r="T26068" s="133"/>
      <c r="X26068" s="131"/>
      <c r="Y26068" s="133"/>
      <c r="AJ26068" s="133"/>
      <c r="AO26068" s="135"/>
      <c r="AP26068" s="135"/>
      <c r="BJ26068" s="136"/>
    </row>
    <row r="26069" spans="5:62" ht="14.25" customHeight="1" x14ac:dyDescent="0.25">
      <c r="E26069" s="113"/>
      <c r="H26069" s="133"/>
      <c r="T26069" s="133"/>
      <c r="X26069" s="131"/>
      <c r="Y26069" s="133"/>
      <c r="AJ26069" s="133"/>
      <c r="AO26069" s="135"/>
      <c r="AP26069" s="135"/>
      <c r="BJ26069" s="136"/>
    </row>
    <row r="26070" spans="5:62" ht="14.25" customHeight="1" x14ac:dyDescent="0.25">
      <c r="E26070" s="113"/>
      <c r="H26070" s="133"/>
      <c r="T26070" s="133"/>
      <c r="X26070" s="131"/>
      <c r="Y26070" s="133"/>
      <c r="AJ26070" s="133"/>
      <c r="AO26070" s="135"/>
      <c r="AP26070" s="135"/>
      <c r="BJ26070" s="136"/>
    </row>
    <row r="26071" spans="5:62" ht="14.25" customHeight="1" x14ac:dyDescent="0.25">
      <c r="E26071" s="113"/>
      <c r="H26071" s="133"/>
      <c r="T26071" s="133"/>
      <c r="X26071" s="131"/>
      <c r="Y26071" s="133"/>
      <c r="AJ26071" s="133"/>
      <c r="AO26071" s="135"/>
      <c r="AP26071" s="135"/>
      <c r="BJ26071" s="136"/>
    </row>
    <row r="26072" spans="5:62" ht="14.25" customHeight="1" x14ac:dyDescent="0.25">
      <c r="E26072" s="113"/>
      <c r="H26072" s="133"/>
      <c r="T26072" s="133"/>
      <c r="X26072" s="131"/>
      <c r="Y26072" s="133"/>
      <c r="AJ26072" s="133"/>
      <c r="AO26072" s="135"/>
      <c r="AP26072" s="135"/>
      <c r="BJ26072" s="136"/>
    </row>
    <row r="26073" spans="5:62" ht="14.25" customHeight="1" x14ac:dyDescent="0.25">
      <c r="E26073" s="113"/>
      <c r="H26073" s="133"/>
      <c r="T26073" s="133"/>
      <c r="X26073" s="131"/>
      <c r="Y26073" s="133"/>
      <c r="AJ26073" s="133"/>
      <c r="AO26073" s="135"/>
      <c r="AP26073" s="135"/>
      <c r="BJ26073" s="136"/>
    </row>
    <row r="26074" spans="5:62" ht="14.25" customHeight="1" x14ac:dyDescent="0.25">
      <c r="E26074" s="113"/>
      <c r="H26074" s="133"/>
      <c r="T26074" s="133"/>
      <c r="X26074" s="131"/>
      <c r="Y26074" s="133"/>
      <c r="AJ26074" s="133"/>
      <c r="AO26074" s="135"/>
      <c r="AP26074" s="135"/>
      <c r="BJ26074" s="136"/>
    </row>
    <row r="26075" spans="5:62" ht="14.25" customHeight="1" x14ac:dyDescent="0.25">
      <c r="E26075" s="113"/>
      <c r="H26075" s="133"/>
      <c r="T26075" s="133"/>
      <c r="X26075" s="131"/>
      <c r="Y26075" s="133"/>
      <c r="AJ26075" s="133"/>
      <c r="AO26075" s="135"/>
      <c r="AP26075" s="135"/>
      <c r="BJ26075" s="136"/>
    </row>
    <row r="26076" spans="5:62" ht="14.25" customHeight="1" x14ac:dyDescent="0.25">
      <c r="E26076" s="113"/>
      <c r="H26076" s="133"/>
      <c r="T26076" s="133"/>
      <c r="X26076" s="131"/>
      <c r="Y26076" s="133"/>
      <c r="AJ26076" s="133"/>
      <c r="AO26076" s="135"/>
      <c r="AP26076" s="135"/>
      <c r="BJ26076" s="136"/>
    </row>
    <row r="26077" spans="5:62" ht="14.25" customHeight="1" x14ac:dyDescent="0.25">
      <c r="E26077" s="113"/>
      <c r="H26077" s="133"/>
      <c r="T26077" s="133"/>
      <c r="X26077" s="131"/>
      <c r="Y26077" s="133"/>
      <c r="AJ26077" s="133"/>
      <c r="AO26077" s="135"/>
      <c r="AP26077" s="135"/>
      <c r="BJ26077" s="136"/>
    </row>
    <row r="26078" spans="5:62" ht="14.25" customHeight="1" x14ac:dyDescent="0.25">
      <c r="E26078" s="113"/>
      <c r="H26078" s="133"/>
      <c r="T26078" s="133"/>
      <c r="X26078" s="131"/>
      <c r="Y26078" s="133"/>
      <c r="AJ26078" s="133"/>
      <c r="AO26078" s="135"/>
      <c r="AP26078" s="135"/>
      <c r="BJ26078" s="136"/>
    </row>
    <row r="26079" spans="5:62" ht="14.25" customHeight="1" x14ac:dyDescent="0.25">
      <c r="E26079" s="113"/>
      <c r="H26079" s="133"/>
      <c r="T26079" s="133"/>
      <c r="X26079" s="131"/>
      <c r="Y26079" s="133"/>
      <c r="AJ26079" s="133"/>
      <c r="AO26079" s="135"/>
      <c r="AP26079" s="135"/>
      <c r="BJ26079" s="136"/>
    </row>
    <row r="26080" spans="5:62" ht="14.25" customHeight="1" x14ac:dyDescent="0.25">
      <c r="E26080" s="113"/>
      <c r="H26080" s="133"/>
      <c r="T26080" s="133"/>
      <c r="X26080" s="131"/>
      <c r="Y26080" s="133"/>
      <c r="AJ26080" s="133"/>
      <c r="AO26080" s="135"/>
      <c r="AP26080" s="135"/>
      <c r="BJ26080" s="136"/>
    </row>
    <row r="26081" spans="5:62" ht="14.25" customHeight="1" x14ac:dyDescent="0.25">
      <c r="E26081" s="113"/>
      <c r="H26081" s="133"/>
      <c r="T26081" s="133"/>
      <c r="X26081" s="131"/>
      <c r="Y26081" s="133"/>
      <c r="AJ26081" s="133"/>
      <c r="AO26081" s="135"/>
      <c r="AP26081" s="135"/>
      <c r="BJ26081" s="136"/>
    </row>
    <row r="26082" spans="5:62" ht="14.25" customHeight="1" x14ac:dyDescent="0.25">
      <c r="E26082" s="113"/>
      <c r="H26082" s="133"/>
      <c r="T26082" s="133"/>
      <c r="X26082" s="131"/>
      <c r="Y26082" s="133"/>
      <c r="AJ26082" s="133"/>
      <c r="AO26082" s="135"/>
      <c r="AP26082" s="135"/>
      <c r="BJ26082" s="136"/>
    </row>
    <row r="26083" spans="5:62" ht="14.25" customHeight="1" x14ac:dyDescent="0.25">
      <c r="E26083" s="113"/>
      <c r="H26083" s="133"/>
      <c r="T26083" s="133"/>
      <c r="X26083" s="131"/>
      <c r="Y26083" s="133"/>
      <c r="AJ26083" s="133"/>
      <c r="AO26083" s="135"/>
      <c r="AP26083" s="135"/>
      <c r="BJ26083" s="136"/>
    </row>
    <row r="26084" spans="5:62" ht="14.25" customHeight="1" x14ac:dyDescent="0.25">
      <c r="E26084" s="113"/>
      <c r="H26084" s="133"/>
      <c r="T26084" s="133"/>
      <c r="X26084" s="131"/>
      <c r="Y26084" s="133"/>
      <c r="AJ26084" s="133"/>
      <c r="AO26084" s="135"/>
      <c r="AP26084" s="135"/>
      <c r="BJ26084" s="136"/>
    </row>
    <row r="26085" spans="5:62" ht="14.25" customHeight="1" x14ac:dyDescent="0.25">
      <c r="E26085" s="113"/>
      <c r="H26085" s="133"/>
      <c r="T26085" s="133"/>
      <c r="X26085" s="131"/>
      <c r="Y26085" s="133"/>
      <c r="AJ26085" s="133"/>
      <c r="AO26085" s="135"/>
      <c r="AP26085" s="135"/>
      <c r="BJ26085" s="136"/>
    </row>
    <row r="26086" spans="5:62" ht="14.25" customHeight="1" x14ac:dyDescent="0.25">
      <c r="E26086" s="113"/>
      <c r="H26086" s="133"/>
      <c r="T26086" s="133"/>
      <c r="X26086" s="131"/>
      <c r="Y26086" s="133"/>
      <c r="AJ26086" s="133"/>
      <c r="AO26086" s="135"/>
      <c r="AP26086" s="135"/>
      <c r="BJ26086" s="136"/>
    </row>
    <row r="26087" spans="5:62" ht="14.25" customHeight="1" x14ac:dyDescent="0.25">
      <c r="E26087" s="113"/>
      <c r="H26087" s="133"/>
      <c r="T26087" s="133"/>
      <c r="X26087" s="131"/>
      <c r="Y26087" s="133"/>
      <c r="AJ26087" s="133"/>
      <c r="AO26087" s="135"/>
      <c r="AP26087" s="135"/>
      <c r="BJ26087" s="136"/>
    </row>
    <row r="26088" spans="5:62" ht="14.25" customHeight="1" x14ac:dyDescent="0.25">
      <c r="E26088" s="113"/>
      <c r="H26088" s="133"/>
      <c r="T26088" s="133"/>
      <c r="X26088" s="131"/>
      <c r="Y26088" s="133"/>
      <c r="AJ26088" s="133"/>
      <c r="AO26088" s="135"/>
      <c r="AP26088" s="135"/>
      <c r="BJ26088" s="136"/>
    </row>
    <row r="26089" spans="5:62" ht="14.25" customHeight="1" x14ac:dyDescent="0.25">
      <c r="E26089" s="113"/>
      <c r="H26089" s="133"/>
      <c r="T26089" s="133"/>
      <c r="X26089" s="131"/>
      <c r="Y26089" s="133"/>
      <c r="AJ26089" s="133"/>
      <c r="AO26089" s="135"/>
      <c r="AP26089" s="135"/>
      <c r="BJ26089" s="136"/>
    </row>
    <row r="26090" spans="5:62" ht="14.25" customHeight="1" x14ac:dyDescent="0.25">
      <c r="E26090" s="113"/>
      <c r="H26090" s="133"/>
      <c r="T26090" s="133"/>
      <c r="X26090" s="131"/>
      <c r="Y26090" s="133"/>
      <c r="AJ26090" s="133"/>
      <c r="AO26090" s="135"/>
      <c r="AP26090" s="135"/>
      <c r="BJ26090" s="136"/>
    </row>
    <row r="26091" spans="5:62" ht="14.25" customHeight="1" x14ac:dyDescent="0.25">
      <c r="E26091" s="113"/>
      <c r="H26091" s="133"/>
      <c r="T26091" s="133"/>
      <c r="X26091" s="131"/>
      <c r="Y26091" s="133"/>
      <c r="AJ26091" s="133"/>
      <c r="AO26091" s="135"/>
      <c r="AP26091" s="135"/>
      <c r="BJ26091" s="136"/>
    </row>
    <row r="26092" spans="5:62" ht="14.25" customHeight="1" x14ac:dyDescent="0.25">
      <c r="E26092" s="113"/>
      <c r="H26092" s="133"/>
      <c r="T26092" s="133"/>
      <c r="X26092" s="131"/>
      <c r="Y26092" s="133"/>
      <c r="AJ26092" s="133"/>
      <c r="AO26092" s="135"/>
      <c r="AP26092" s="135"/>
      <c r="BJ26092" s="136"/>
    </row>
    <row r="26093" spans="5:62" ht="14.25" customHeight="1" x14ac:dyDescent="0.25">
      <c r="E26093" s="113"/>
      <c r="H26093" s="133"/>
      <c r="T26093" s="133"/>
      <c r="X26093" s="131"/>
      <c r="Y26093" s="133"/>
      <c r="AJ26093" s="133"/>
      <c r="AO26093" s="135"/>
      <c r="AP26093" s="135"/>
      <c r="BJ26093" s="136"/>
    </row>
    <row r="26094" spans="5:62" ht="14.25" customHeight="1" x14ac:dyDescent="0.25">
      <c r="E26094" s="113"/>
      <c r="H26094" s="133"/>
      <c r="T26094" s="133"/>
      <c r="X26094" s="131"/>
      <c r="Y26094" s="133"/>
      <c r="AJ26094" s="133"/>
      <c r="AO26094" s="135"/>
      <c r="AP26094" s="135"/>
      <c r="BJ26094" s="136"/>
    </row>
    <row r="26095" spans="5:62" ht="14.25" customHeight="1" x14ac:dyDescent="0.25">
      <c r="E26095" s="113"/>
      <c r="H26095" s="133"/>
      <c r="T26095" s="133"/>
      <c r="X26095" s="131"/>
      <c r="Y26095" s="133"/>
      <c r="AJ26095" s="133"/>
      <c r="AO26095" s="135"/>
      <c r="AP26095" s="135"/>
      <c r="BJ26095" s="136"/>
    </row>
    <row r="26096" spans="5:62" ht="14.25" customHeight="1" x14ac:dyDescent="0.25">
      <c r="E26096" s="113"/>
      <c r="H26096" s="133"/>
      <c r="T26096" s="133"/>
      <c r="X26096" s="131"/>
      <c r="Y26096" s="133"/>
      <c r="AJ26096" s="133"/>
      <c r="AO26096" s="135"/>
      <c r="AP26096" s="135"/>
      <c r="BJ26096" s="136"/>
    </row>
    <row r="26097" spans="5:62" ht="14.25" customHeight="1" x14ac:dyDescent="0.25">
      <c r="E26097" s="113"/>
      <c r="H26097" s="133"/>
      <c r="T26097" s="133"/>
      <c r="X26097" s="131"/>
      <c r="Y26097" s="133"/>
      <c r="AJ26097" s="133"/>
      <c r="AO26097" s="135"/>
      <c r="AP26097" s="135"/>
      <c r="BJ26097" s="136"/>
    </row>
    <row r="26098" spans="5:62" ht="14.25" customHeight="1" x14ac:dyDescent="0.25">
      <c r="E26098" s="113"/>
      <c r="H26098" s="133"/>
      <c r="T26098" s="133"/>
      <c r="X26098" s="131"/>
      <c r="Y26098" s="133"/>
      <c r="AJ26098" s="133"/>
      <c r="AO26098" s="135"/>
      <c r="AP26098" s="135"/>
      <c r="BJ26098" s="136"/>
    </row>
    <row r="26099" spans="5:62" ht="14.25" customHeight="1" x14ac:dyDescent="0.25">
      <c r="E26099" s="113"/>
      <c r="H26099" s="133"/>
      <c r="T26099" s="133"/>
      <c r="X26099" s="131"/>
      <c r="Y26099" s="133"/>
      <c r="AJ26099" s="133"/>
      <c r="AO26099" s="135"/>
      <c r="AP26099" s="135"/>
      <c r="BJ26099" s="136"/>
    </row>
    <row r="26100" spans="5:62" ht="14.25" customHeight="1" x14ac:dyDescent="0.25">
      <c r="E26100" s="113"/>
      <c r="H26100" s="133"/>
      <c r="T26100" s="133"/>
      <c r="X26100" s="131"/>
      <c r="Y26100" s="133"/>
      <c r="AJ26100" s="133"/>
      <c r="AO26100" s="135"/>
      <c r="AP26100" s="135"/>
      <c r="BJ26100" s="136"/>
    </row>
    <row r="26101" spans="5:62" ht="14.25" customHeight="1" x14ac:dyDescent="0.25">
      <c r="E26101" s="113"/>
      <c r="H26101" s="133"/>
      <c r="T26101" s="133"/>
      <c r="X26101" s="131"/>
      <c r="Y26101" s="133"/>
      <c r="AJ26101" s="133"/>
      <c r="AO26101" s="135"/>
      <c r="AP26101" s="135"/>
      <c r="BJ26101" s="136"/>
    </row>
    <row r="26102" spans="5:62" ht="14.25" customHeight="1" x14ac:dyDescent="0.25">
      <c r="E26102" s="113"/>
      <c r="H26102" s="133"/>
      <c r="T26102" s="133"/>
      <c r="X26102" s="131"/>
      <c r="Y26102" s="133"/>
      <c r="AJ26102" s="133"/>
      <c r="AO26102" s="135"/>
      <c r="AP26102" s="135"/>
      <c r="BJ26102" s="136"/>
    </row>
    <row r="26103" spans="5:62" ht="14.25" customHeight="1" x14ac:dyDescent="0.25">
      <c r="E26103" s="113"/>
      <c r="H26103" s="133"/>
      <c r="T26103" s="133"/>
      <c r="X26103" s="131"/>
      <c r="Y26103" s="133"/>
      <c r="AJ26103" s="133"/>
      <c r="AO26103" s="135"/>
      <c r="AP26103" s="135"/>
      <c r="BJ26103" s="136"/>
    </row>
    <row r="26104" spans="5:62" ht="14.25" customHeight="1" x14ac:dyDescent="0.25">
      <c r="E26104" s="113"/>
      <c r="H26104" s="133"/>
      <c r="T26104" s="133"/>
      <c r="X26104" s="131"/>
      <c r="Y26104" s="133"/>
      <c r="AJ26104" s="133"/>
      <c r="AO26104" s="135"/>
      <c r="AP26104" s="135"/>
      <c r="BJ26104" s="136"/>
    </row>
    <row r="26105" spans="5:62" ht="14.25" customHeight="1" x14ac:dyDescent="0.25">
      <c r="E26105" s="113"/>
      <c r="H26105" s="133"/>
      <c r="T26105" s="133"/>
      <c r="X26105" s="131"/>
      <c r="Y26105" s="133"/>
      <c r="AJ26105" s="133"/>
      <c r="AO26105" s="135"/>
      <c r="AP26105" s="135"/>
      <c r="BJ26105" s="136"/>
    </row>
    <row r="26106" spans="5:62" ht="14.25" customHeight="1" x14ac:dyDescent="0.25">
      <c r="E26106" s="113"/>
      <c r="H26106" s="133"/>
      <c r="T26106" s="133"/>
      <c r="X26106" s="131"/>
      <c r="Y26106" s="133"/>
      <c r="AJ26106" s="133"/>
      <c r="AO26106" s="135"/>
      <c r="AP26106" s="135"/>
      <c r="BJ26106" s="136"/>
    </row>
    <row r="26107" spans="5:62" ht="14.25" customHeight="1" x14ac:dyDescent="0.25">
      <c r="E26107" s="113"/>
      <c r="H26107" s="133"/>
      <c r="T26107" s="133"/>
      <c r="X26107" s="131"/>
      <c r="Y26107" s="133"/>
      <c r="AJ26107" s="133"/>
      <c r="AO26107" s="135"/>
      <c r="AP26107" s="135"/>
      <c r="BJ26107" s="136"/>
    </row>
    <row r="26108" spans="5:62" ht="14.25" customHeight="1" x14ac:dyDescent="0.25">
      <c r="E26108" s="113"/>
      <c r="H26108" s="133"/>
      <c r="T26108" s="133"/>
      <c r="X26108" s="131"/>
      <c r="Y26108" s="133"/>
      <c r="AJ26108" s="133"/>
      <c r="AO26108" s="135"/>
      <c r="AP26108" s="135"/>
      <c r="BJ26108" s="136"/>
    </row>
    <row r="26109" spans="5:62" ht="14.25" customHeight="1" x14ac:dyDescent="0.25">
      <c r="E26109" s="113"/>
      <c r="H26109" s="133"/>
      <c r="T26109" s="133"/>
      <c r="X26109" s="131"/>
      <c r="Y26109" s="133"/>
      <c r="AJ26109" s="133"/>
      <c r="AO26109" s="135"/>
      <c r="AP26109" s="135"/>
      <c r="BJ26109" s="136"/>
    </row>
    <row r="26110" spans="5:62" ht="14.25" customHeight="1" x14ac:dyDescent="0.25">
      <c r="E26110" s="113"/>
      <c r="H26110" s="133"/>
      <c r="T26110" s="133"/>
      <c r="X26110" s="131"/>
      <c r="Y26110" s="133"/>
      <c r="AJ26110" s="133"/>
      <c r="AO26110" s="135"/>
      <c r="AP26110" s="135"/>
      <c r="BJ26110" s="136"/>
    </row>
    <row r="26111" spans="5:62" ht="14.25" customHeight="1" x14ac:dyDescent="0.25">
      <c r="E26111" s="113"/>
      <c r="H26111" s="133"/>
      <c r="T26111" s="133"/>
      <c r="X26111" s="131"/>
      <c r="Y26111" s="133"/>
      <c r="AJ26111" s="133"/>
      <c r="AO26111" s="135"/>
      <c r="AP26111" s="135"/>
      <c r="BJ26111" s="136"/>
    </row>
    <row r="26112" spans="5:62" ht="14.25" customHeight="1" x14ac:dyDescent="0.25">
      <c r="E26112" s="113"/>
      <c r="H26112" s="133"/>
      <c r="T26112" s="133"/>
      <c r="X26112" s="131"/>
      <c r="Y26112" s="133"/>
      <c r="AJ26112" s="133"/>
      <c r="AO26112" s="135"/>
      <c r="AP26112" s="135"/>
      <c r="BJ26112" s="136"/>
    </row>
    <row r="26113" spans="5:62" ht="14.25" customHeight="1" x14ac:dyDescent="0.25">
      <c r="E26113" s="113"/>
      <c r="H26113" s="133"/>
      <c r="T26113" s="133"/>
      <c r="X26113" s="131"/>
      <c r="Y26113" s="133"/>
      <c r="AJ26113" s="133"/>
      <c r="AO26113" s="135"/>
      <c r="AP26113" s="135"/>
      <c r="BJ26113" s="136"/>
    </row>
    <row r="26114" spans="5:62" ht="14.25" customHeight="1" x14ac:dyDescent="0.25">
      <c r="E26114" s="113"/>
      <c r="H26114" s="133"/>
      <c r="T26114" s="133"/>
      <c r="X26114" s="131"/>
      <c r="Y26114" s="133"/>
      <c r="AJ26114" s="133"/>
      <c r="AO26114" s="135"/>
      <c r="AP26114" s="135"/>
      <c r="BJ26114" s="136"/>
    </row>
    <row r="26115" spans="5:62" ht="14.25" customHeight="1" x14ac:dyDescent="0.25">
      <c r="E26115" s="113"/>
      <c r="H26115" s="133"/>
      <c r="T26115" s="133"/>
      <c r="X26115" s="131"/>
      <c r="Y26115" s="133"/>
      <c r="AJ26115" s="133"/>
      <c r="AO26115" s="135"/>
      <c r="AP26115" s="135"/>
      <c r="BJ26115" s="136"/>
    </row>
    <row r="26116" spans="5:62" ht="14.25" customHeight="1" x14ac:dyDescent="0.25">
      <c r="E26116" s="113"/>
      <c r="H26116" s="133"/>
      <c r="T26116" s="133"/>
      <c r="X26116" s="131"/>
      <c r="Y26116" s="133"/>
      <c r="AJ26116" s="133"/>
      <c r="AO26116" s="135"/>
      <c r="AP26116" s="135"/>
      <c r="BJ26116" s="136"/>
    </row>
    <row r="26117" spans="5:62" ht="14.25" customHeight="1" x14ac:dyDescent="0.25">
      <c r="E26117" s="113"/>
      <c r="H26117" s="133"/>
      <c r="T26117" s="133"/>
      <c r="X26117" s="131"/>
      <c r="Y26117" s="133"/>
      <c r="AJ26117" s="133"/>
      <c r="AO26117" s="135"/>
      <c r="AP26117" s="135"/>
      <c r="BJ26117" s="136"/>
    </row>
    <row r="26118" spans="5:62" ht="14.25" customHeight="1" x14ac:dyDescent="0.25">
      <c r="E26118" s="113"/>
      <c r="H26118" s="133"/>
      <c r="T26118" s="133"/>
      <c r="X26118" s="131"/>
      <c r="Y26118" s="133"/>
      <c r="AJ26118" s="133"/>
      <c r="AO26118" s="135"/>
      <c r="AP26118" s="135"/>
      <c r="BJ26118" s="136"/>
    </row>
    <row r="26119" spans="5:62" ht="14.25" customHeight="1" x14ac:dyDescent="0.25">
      <c r="E26119" s="113"/>
      <c r="H26119" s="133"/>
      <c r="T26119" s="133"/>
      <c r="X26119" s="131"/>
      <c r="Y26119" s="133"/>
      <c r="AJ26119" s="133"/>
      <c r="AO26119" s="135"/>
      <c r="AP26119" s="135"/>
      <c r="BJ26119" s="136"/>
    </row>
    <row r="26120" spans="5:62" ht="14.25" customHeight="1" x14ac:dyDescent="0.25">
      <c r="E26120" s="113"/>
      <c r="H26120" s="133"/>
      <c r="T26120" s="133"/>
      <c r="X26120" s="131"/>
      <c r="Y26120" s="133"/>
      <c r="AJ26120" s="133"/>
      <c r="AO26120" s="135"/>
      <c r="AP26120" s="135"/>
      <c r="BJ26120" s="136"/>
    </row>
    <row r="26121" spans="5:62" ht="14.25" customHeight="1" x14ac:dyDescent="0.25">
      <c r="E26121" s="113"/>
      <c r="H26121" s="133"/>
      <c r="T26121" s="133"/>
      <c r="X26121" s="131"/>
      <c r="Y26121" s="133"/>
      <c r="AJ26121" s="133"/>
      <c r="AO26121" s="135"/>
      <c r="AP26121" s="135"/>
      <c r="BJ26121" s="136"/>
    </row>
    <row r="26122" spans="5:62" ht="14.25" customHeight="1" x14ac:dyDescent="0.25">
      <c r="E26122" s="113"/>
      <c r="H26122" s="133"/>
      <c r="T26122" s="133"/>
      <c r="X26122" s="131"/>
      <c r="Y26122" s="133"/>
      <c r="AJ26122" s="133"/>
      <c r="AO26122" s="135"/>
      <c r="AP26122" s="135"/>
      <c r="BJ26122" s="136"/>
    </row>
    <row r="26123" spans="5:62" ht="14.25" customHeight="1" x14ac:dyDescent="0.25">
      <c r="E26123" s="113"/>
      <c r="H26123" s="133"/>
      <c r="T26123" s="133"/>
      <c r="X26123" s="131"/>
      <c r="Y26123" s="133"/>
      <c r="AJ26123" s="133"/>
      <c r="AO26123" s="135"/>
      <c r="AP26123" s="135"/>
      <c r="BJ26123" s="136"/>
    </row>
    <row r="26124" spans="5:62" ht="14.25" customHeight="1" x14ac:dyDescent="0.25">
      <c r="E26124" s="113"/>
      <c r="H26124" s="133"/>
      <c r="T26124" s="133"/>
      <c r="X26124" s="131"/>
      <c r="Y26124" s="133"/>
      <c r="AJ26124" s="133"/>
      <c r="AO26124" s="135"/>
      <c r="AP26124" s="135"/>
      <c r="BJ26124" s="136"/>
    </row>
    <row r="26125" spans="5:62" ht="14.25" customHeight="1" x14ac:dyDescent="0.25">
      <c r="E26125" s="113"/>
      <c r="H26125" s="133"/>
      <c r="T26125" s="133"/>
      <c r="X26125" s="131"/>
      <c r="Y26125" s="133"/>
      <c r="AJ26125" s="133"/>
      <c r="AO26125" s="135"/>
      <c r="AP26125" s="135"/>
      <c r="BJ26125" s="136"/>
    </row>
    <row r="26126" spans="5:62" ht="14.25" customHeight="1" x14ac:dyDescent="0.25">
      <c r="E26126" s="113"/>
      <c r="H26126" s="133"/>
      <c r="T26126" s="133"/>
      <c r="X26126" s="131"/>
      <c r="Y26126" s="133"/>
      <c r="AJ26126" s="133"/>
      <c r="AO26126" s="135"/>
      <c r="AP26126" s="135"/>
      <c r="BJ26126" s="136"/>
    </row>
    <row r="26127" spans="5:62" ht="14.25" customHeight="1" x14ac:dyDescent="0.25">
      <c r="E26127" s="113"/>
      <c r="H26127" s="133"/>
      <c r="T26127" s="133"/>
      <c r="X26127" s="131"/>
      <c r="Y26127" s="133"/>
      <c r="AJ26127" s="133"/>
      <c r="AO26127" s="135"/>
      <c r="AP26127" s="135"/>
      <c r="BJ26127" s="136"/>
    </row>
    <row r="26128" spans="5:62" ht="14.25" customHeight="1" x14ac:dyDescent="0.25">
      <c r="E26128" s="113"/>
      <c r="H26128" s="133"/>
      <c r="T26128" s="133"/>
      <c r="X26128" s="131"/>
      <c r="Y26128" s="133"/>
      <c r="AJ26128" s="133"/>
      <c r="AO26128" s="135"/>
      <c r="AP26128" s="135"/>
      <c r="BJ26128" s="136"/>
    </row>
    <row r="26129" spans="5:62" ht="14.25" customHeight="1" x14ac:dyDescent="0.25">
      <c r="E26129" s="113"/>
      <c r="H26129" s="133"/>
      <c r="T26129" s="133"/>
      <c r="X26129" s="131"/>
      <c r="Y26129" s="133"/>
      <c r="AJ26129" s="133"/>
      <c r="AO26129" s="135"/>
      <c r="AP26129" s="135"/>
      <c r="BJ26129" s="136"/>
    </row>
    <row r="26130" spans="5:62" ht="14.25" customHeight="1" x14ac:dyDescent="0.25">
      <c r="E26130" s="113"/>
      <c r="H26130" s="133"/>
      <c r="T26130" s="133"/>
      <c r="X26130" s="131"/>
      <c r="Y26130" s="133"/>
      <c r="AJ26130" s="133"/>
      <c r="AO26130" s="135"/>
      <c r="AP26130" s="135"/>
      <c r="BJ26130" s="136"/>
    </row>
    <row r="26131" spans="5:62" ht="14.25" customHeight="1" x14ac:dyDescent="0.25">
      <c r="E26131" s="113"/>
      <c r="H26131" s="133"/>
      <c r="T26131" s="133"/>
      <c r="X26131" s="131"/>
      <c r="Y26131" s="133"/>
      <c r="AJ26131" s="133"/>
      <c r="AO26131" s="135"/>
      <c r="AP26131" s="135"/>
      <c r="BJ26131" s="136"/>
    </row>
    <row r="26132" spans="5:62" ht="14.25" customHeight="1" x14ac:dyDescent="0.25">
      <c r="E26132" s="113"/>
      <c r="H26132" s="133"/>
      <c r="T26132" s="133"/>
      <c r="X26132" s="131"/>
      <c r="Y26132" s="133"/>
      <c r="AJ26132" s="133"/>
      <c r="AO26132" s="135"/>
      <c r="AP26132" s="135"/>
      <c r="BJ26132" s="136"/>
    </row>
    <row r="26133" spans="5:62" ht="14.25" customHeight="1" x14ac:dyDescent="0.25">
      <c r="E26133" s="113"/>
      <c r="H26133" s="133"/>
      <c r="T26133" s="133"/>
      <c r="X26133" s="131"/>
      <c r="Y26133" s="133"/>
      <c r="AJ26133" s="133"/>
      <c r="AO26133" s="135"/>
      <c r="AP26133" s="135"/>
      <c r="BJ26133" s="136"/>
    </row>
    <row r="26134" spans="5:62" ht="14.25" customHeight="1" x14ac:dyDescent="0.25">
      <c r="E26134" s="113"/>
      <c r="H26134" s="133"/>
      <c r="T26134" s="133"/>
      <c r="X26134" s="131"/>
      <c r="Y26134" s="133"/>
      <c r="AJ26134" s="133"/>
      <c r="AO26134" s="135"/>
      <c r="AP26134" s="135"/>
      <c r="BJ26134" s="136"/>
    </row>
    <row r="26135" spans="5:62" ht="14.25" customHeight="1" x14ac:dyDescent="0.25">
      <c r="E26135" s="113"/>
      <c r="H26135" s="133"/>
      <c r="T26135" s="133"/>
      <c r="X26135" s="131"/>
      <c r="Y26135" s="133"/>
      <c r="AJ26135" s="133"/>
      <c r="AO26135" s="135"/>
      <c r="AP26135" s="135"/>
      <c r="BJ26135" s="136"/>
    </row>
    <row r="26136" spans="5:62" ht="14.25" customHeight="1" x14ac:dyDescent="0.25">
      <c r="E26136" s="113"/>
      <c r="H26136" s="133"/>
      <c r="T26136" s="133"/>
      <c r="X26136" s="131"/>
      <c r="Y26136" s="133"/>
      <c r="AJ26136" s="133"/>
      <c r="AO26136" s="135"/>
      <c r="AP26136" s="135"/>
      <c r="BJ26136" s="136"/>
    </row>
    <row r="26137" spans="5:62" ht="14.25" customHeight="1" x14ac:dyDescent="0.25">
      <c r="E26137" s="113"/>
      <c r="H26137" s="133"/>
      <c r="T26137" s="133"/>
      <c r="X26137" s="131"/>
      <c r="Y26137" s="133"/>
      <c r="AJ26137" s="133"/>
      <c r="AO26137" s="135"/>
      <c r="AP26137" s="135"/>
      <c r="BJ26137" s="136"/>
    </row>
    <row r="26138" spans="5:62" ht="14.25" customHeight="1" x14ac:dyDescent="0.25">
      <c r="E26138" s="113"/>
      <c r="H26138" s="133"/>
      <c r="T26138" s="133"/>
      <c r="X26138" s="131"/>
      <c r="Y26138" s="133"/>
      <c r="AJ26138" s="133"/>
      <c r="AO26138" s="135"/>
      <c r="AP26138" s="135"/>
      <c r="BJ26138" s="136"/>
    </row>
    <row r="26139" spans="5:62" ht="14.25" customHeight="1" x14ac:dyDescent="0.25">
      <c r="E26139" s="113"/>
      <c r="H26139" s="133"/>
      <c r="T26139" s="133"/>
      <c r="X26139" s="131"/>
      <c r="Y26139" s="133"/>
      <c r="AJ26139" s="133"/>
      <c r="AO26139" s="135"/>
      <c r="AP26139" s="135"/>
      <c r="BJ26139" s="136"/>
    </row>
    <row r="26140" spans="5:62" ht="14.25" customHeight="1" x14ac:dyDescent="0.25">
      <c r="E26140" s="113"/>
      <c r="H26140" s="133"/>
      <c r="T26140" s="133"/>
      <c r="X26140" s="131"/>
      <c r="Y26140" s="133"/>
      <c r="AJ26140" s="133"/>
      <c r="AO26140" s="135"/>
      <c r="AP26140" s="135"/>
      <c r="BJ26140" s="136"/>
    </row>
    <row r="26141" spans="5:62" ht="14.25" customHeight="1" x14ac:dyDescent="0.25">
      <c r="E26141" s="113"/>
      <c r="H26141" s="133"/>
      <c r="T26141" s="133"/>
      <c r="X26141" s="131"/>
      <c r="Y26141" s="133"/>
      <c r="AJ26141" s="133"/>
      <c r="AO26141" s="135"/>
      <c r="AP26141" s="135"/>
      <c r="BJ26141" s="136"/>
    </row>
    <row r="26142" spans="5:62" ht="14.25" customHeight="1" x14ac:dyDescent="0.25">
      <c r="E26142" s="113"/>
      <c r="H26142" s="133"/>
      <c r="T26142" s="133"/>
      <c r="X26142" s="131"/>
      <c r="Y26142" s="133"/>
      <c r="AJ26142" s="133"/>
      <c r="AO26142" s="135"/>
      <c r="AP26142" s="135"/>
      <c r="BJ26142" s="136"/>
    </row>
    <row r="26143" spans="5:62" ht="14.25" customHeight="1" x14ac:dyDescent="0.25">
      <c r="E26143" s="113"/>
      <c r="H26143" s="133"/>
      <c r="T26143" s="133"/>
      <c r="X26143" s="131"/>
      <c r="Y26143" s="133"/>
      <c r="AJ26143" s="133"/>
      <c r="AO26143" s="135"/>
      <c r="AP26143" s="135"/>
      <c r="BJ26143" s="136"/>
    </row>
    <row r="26144" spans="5:62" ht="14.25" customHeight="1" x14ac:dyDescent="0.25">
      <c r="E26144" s="113"/>
      <c r="H26144" s="133"/>
      <c r="T26144" s="133"/>
      <c r="X26144" s="131"/>
      <c r="Y26144" s="133"/>
      <c r="AJ26144" s="133"/>
      <c r="AO26144" s="135"/>
      <c r="AP26144" s="135"/>
      <c r="BJ26144" s="136"/>
    </row>
    <row r="26145" spans="5:62" ht="14.25" customHeight="1" x14ac:dyDescent="0.25">
      <c r="E26145" s="113"/>
      <c r="H26145" s="133"/>
      <c r="T26145" s="133"/>
      <c r="X26145" s="131"/>
      <c r="Y26145" s="133"/>
      <c r="AJ26145" s="133"/>
      <c r="AO26145" s="135"/>
      <c r="AP26145" s="135"/>
      <c r="BJ26145" s="136"/>
    </row>
    <row r="26146" spans="5:62" ht="14.25" customHeight="1" x14ac:dyDescent="0.25">
      <c r="E26146" s="113"/>
      <c r="H26146" s="133"/>
      <c r="T26146" s="133"/>
      <c r="X26146" s="131"/>
      <c r="Y26146" s="133"/>
      <c r="AJ26146" s="133"/>
      <c r="AO26146" s="135"/>
      <c r="AP26146" s="135"/>
      <c r="BJ26146" s="136"/>
    </row>
    <row r="26147" spans="5:62" ht="14.25" customHeight="1" x14ac:dyDescent="0.25">
      <c r="E26147" s="113"/>
      <c r="H26147" s="133"/>
      <c r="T26147" s="133"/>
      <c r="X26147" s="131"/>
      <c r="Y26147" s="133"/>
      <c r="AJ26147" s="133"/>
      <c r="AO26147" s="135"/>
      <c r="AP26147" s="135"/>
      <c r="BJ26147" s="136"/>
    </row>
    <row r="26148" spans="5:62" ht="14.25" customHeight="1" x14ac:dyDescent="0.25">
      <c r="E26148" s="113"/>
      <c r="H26148" s="133"/>
      <c r="T26148" s="133"/>
      <c r="X26148" s="131"/>
      <c r="Y26148" s="133"/>
      <c r="AJ26148" s="133"/>
      <c r="AO26148" s="135"/>
      <c r="AP26148" s="135"/>
      <c r="BJ26148" s="136"/>
    </row>
    <row r="26149" spans="5:62" ht="14.25" customHeight="1" x14ac:dyDescent="0.25">
      <c r="E26149" s="113"/>
      <c r="H26149" s="133"/>
      <c r="T26149" s="133"/>
      <c r="X26149" s="131"/>
      <c r="Y26149" s="133"/>
      <c r="AJ26149" s="133"/>
      <c r="AO26149" s="135"/>
      <c r="AP26149" s="135"/>
      <c r="BJ26149" s="136"/>
    </row>
    <row r="26150" spans="5:62" ht="14.25" customHeight="1" x14ac:dyDescent="0.25">
      <c r="E26150" s="113"/>
      <c r="H26150" s="133"/>
      <c r="T26150" s="133"/>
      <c r="X26150" s="131"/>
      <c r="Y26150" s="133"/>
      <c r="AJ26150" s="133"/>
      <c r="AO26150" s="135"/>
      <c r="AP26150" s="135"/>
      <c r="BJ26150" s="136"/>
    </row>
    <row r="26151" spans="5:62" ht="14.25" customHeight="1" x14ac:dyDescent="0.25">
      <c r="E26151" s="113"/>
      <c r="H26151" s="133"/>
      <c r="T26151" s="133"/>
      <c r="X26151" s="131"/>
      <c r="Y26151" s="133"/>
      <c r="AJ26151" s="133"/>
      <c r="AO26151" s="135"/>
      <c r="AP26151" s="135"/>
      <c r="BJ26151" s="136"/>
    </row>
    <row r="26152" spans="5:62" ht="14.25" customHeight="1" x14ac:dyDescent="0.25">
      <c r="E26152" s="113"/>
      <c r="H26152" s="133"/>
      <c r="T26152" s="133"/>
      <c r="X26152" s="131"/>
      <c r="Y26152" s="133"/>
      <c r="AJ26152" s="133"/>
      <c r="AO26152" s="135"/>
      <c r="AP26152" s="135"/>
      <c r="BJ26152" s="136"/>
    </row>
    <row r="26153" spans="5:62" ht="14.25" customHeight="1" x14ac:dyDescent="0.25">
      <c r="E26153" s="113"/>
      <c r="H26153" s="133"/>
      <c r="T26153" s="133"/>
      <c r="X26153" s="131"/>
      <c r="Y26153" s="133"/>
      <c r="AJ26153" s="133"/>
      <c r="AO26153" s="135"/>
      <c r="AP26153" s="135"/>
      <c r="BJ26153" s="136"/>
    </row>
    <row r="26154" spans="5:62" ht="14.25" customHeight="1" x14ac:dyDescent="0.25">
      <c r="E26154" s="113"/>
      <c r="H26154" s="133"/>
      <c r="T26154" s="133"/>
      <c r="X26154" s="131"/>
      <c r="Y26154" s="133"/>
      <c r="AJ26154" s="133"/>
      <c r="AO26154" s="135"/>
      <c r="AP26154" s="135"/>
      <c r="BJ26154" s="136"/>
    </row>
    <row r="26155" spans="5:62" ht="14.25" customHeight="1" x14ac:dyDescent="0.25">
      <c r="E26155" s="113"/>
      <c r="H26155" s="133"/>
      <c r="T26155" s="133"/>
      <c r="X26155" s="131"/>
      <c r="Y26155" s="133"/>
      <c r="AJ26155" s="133"/>
      <c r="AO26155" s="135"/>
      <c r="AP26155" s="135"/>
      <c r="BJ26155" s="136"/>
    </row>
    <row r="26156" spans="5:62" ht="14.25" customHeight="1" x14ac:dyDescent="0.25">
      <c r="E26156" s="113"/>
      <c r="H26156" s="133"/>
      <c r="T26156" s="133"/>
      <c r="X26156" s="131"/>
      <c r="Y26156" s="133"/>
      <c r="AJ26156" s="133"/>
      <c r="AO26156" s="135"/>
      <c r="AP26156" s="135"/>
      <c r="BJ26156" s="136"/>
    </row>
    <row r="26157" spans="5:62" ht="14.25" customHeight="1" x14ac:dyDescent="0.25">
      <c r="E26157" s="113"/>
      <c r="H26157" s="133"/>
      <c r="T26157" s="133"/>
      <c r="X26157" s="131"/>
      <c r="Y26157" s="133"/>
      <c r="AJ26157" s="133"/>
      <c r="AO26157" s="135"/>
      <c r="AP26157" s="135"/>
      <c r="BJ26157" s="136"/>
    </row>
    <row r="26158" spans="5:62" ht="14.25" customHeight="1" x14ac:dyDescent="0.25">
      <c r="E26158" s="113"/>
      <c r="H26158" s="133"/>
      <c r="T26158" s="133"/>
      <c r="X26158" s="131"/>
      <c r="Y26158" s="133"/>
      <c r="AJ26158" s="133"/>
      <c r="AO26158" s="135"/>
      <c r="AP26158" s="135"/>
      <c r="BJ26158" s="136"/>
    </row>
    <row r="26159" spans="5:62" ht="14.25" customHeight="1" x14ac:dyDescent="0.25">
      <c r="E26159" s="113"/>
      <c r="H26159" s="133"/>
      <c r="T26159" s="133"/>
      <c r="X26159" s="131"/>
      <c r="Y26159" s="133"/>
      <c r="AJ26159" s="133"/>
      <c r="AO26159" s="135"/>
      <c r="AP26159" s="135"/>
      <c r="BJ26159" s="136"/>
    </row>
    <row r="26160" spans="5:62" ht="14.25" customHeight="1" x14ac:dyDescent="0.25">
      <c r="E26160" s="113"/>
      <c r="H26160" s="133"/>
      <c r="T26160" s="133"/>
      <c r="X26160" s="131"/>
      <c r="Y26160" s="133"/>
      <c r="AJ26160" s="133"/>
      <c r="AO26160" s="135"/>
      <c r="AP26160" s="135"/>
      <c r="BJ26160" s="136"/>
    </row>
    <row r="26161" spans="5:62" ht="14.25" customHeight="1" x14ac:dyDescent="0.25">
      <c r="E26161" s="113"/>
      <c r="H26161" s="133"/>
      <c r="T26161" s="133"/>
      <c r="X26161" s="131"/>
      <c r="Y26161" s="133"/>
      <c r="AJ26161" s="133"/>
      <c r="AO26161" s="135"/>
      <c r="AP26161" s="135"/>
      <c r="BJ26161" s="136"/>
    </row>
    <row r="26162" spans="5:62" ht="14.25" customHeight="1" x14ac:dyDescent="0.25">
      <c r="E26162" s="113"/>
      <c r="H26162" s="133"/>
      <c r="T26162" s="133"/>
      <c r="X26162" s="131"/>
      <c r="Y26162" s="133"/>
      <c r="AJ26162" s="133"/>
      <c r="AO26162" s="135"/>
      <c r="AP26162" s="135"/>
      <c r="BJ26162" s="136"/>
    </row>
    <row r="26163" spans="5:62" ht="14.25" customHeight="1" x14ac:dyDescent="0.25">
      <c r="E26163" s="113"/>
      <c r="H26163" s="133"/>
      <c r="T26163" s="133"/>
      <c r="X26163" s="131"/>
      <c r="Y26163" s="133"/>
      <c r="AJ26163" s="133"/>
      <c r="AO26163" s="135"/>
      <c r="AP26163" s="135"/>
      <c r="BJ26163" s="136"/>
    </row>
    <row r="26164" spans="5:62" ht="14.25" customHeight="1" x14ac:dyDescent="0.25">
      <c r="E26164" s="113"/>
      <c r="H26164" s="133"/>
      <c r="T26164" s="133"/>
      <c r="X26164" s="131"/>
      <c r="Y26164" s="133"/>
      <c r="AJ26164" s="133"/>
      <c r="AO26164" s="135"/>
      <c r="AP26164" s="135"/>
      <c r="BJ26164" s="136"/>
    </row>
    <row r="26165" spans="5:62" ht="14.25" customHeight="1" x14ac:dyDescent="0.25">
      <c r="E26165" s="113"/>
      <c r="H26165" s="133"/>
      <c r="T26165" s="133"/>
      <c r="X26165" s="131"/>
      <c r="Y26165" s="133"/>
      <c r="AJ26165" s="133"/>
      <c r="AO26165" s="135"/>
      <c r="AP26165" s="135"/>
      <c r="BJ26165" s="136"/>
    </row>
    <row r="26166" spans="5:62" ht="14.25" customHeight="1" x14ac:dyDescent="0.25">
      <c r="E26166" s="113"/>
      <c r="H26166" s="133"/>
      <c r="T26166" s="133"/>
      <c r="X26166" s="131"/>
      <c r="Y26166" s="133"/>
      <c r="AJ26166" s="133"/>
      <c r="AO26166" s="135"/>
      <c r="AP26166" s="135"/>
      <c r="BJ26166" s="136"/>
    </row>
    <row r="26167" spans="5:62" ht="14.25" customHeight="1" x14ac:dyDescent="0.25">
      <c r="E26167" s="113"/>
      <c r="H26167" s="133"/>
      <c r="T26167" s="133"/>
      <c r="X26167" s="131"/>
      <c r="Y26167" s="133"/>
      <c r="AJ26167" s="133"/>
      <c r="AO26167" s="135"/>
      <c r="AP26167" s="135"/>
      <c r="BJ26167" s="136"/>
    </row>
    <row r="26168" spans="5:62" ht="14.25" customHeight="1" x14ac:dyDescent="0.25">
      <c r="E26168" s="113"/>
      <c r="H26168" s="133"/>
      <c r="T26168" s="133"/>
      <c r="X26168" s="131"/>
      <c r="Y26168" s="133"/>
      <c r="AJ26168" s="133"/>
      <c r="AO26168" s="135"/>
      <c r="AP26168" s="135"/>
      <c r="BJ26168" s="136"/>
    </row>
    <row r="26169" spans="5:62" ht="14.25" customHeight="1" x14ac:dyDescent="0.25">
      <c r="E26169" s="113"/>
      <c r="H26169" s="133"/>
      <c r="T26169" s="133"/>
      <c r="X26169" s="131"/>
      <c r="Y26169" s="133"/>
      <c r="AJ26169" s="133"/>
      <c r="AO26169" s="135"/>
      <c r="AP26169" s="135"/>
      <c r="BJ26169" s="136"/>
    </row>
    <row r="26170" spans="5:62" ht="14.25" customHeight="1" x14ac:dyDescent="0.25">
      <c r="E26170" s="113"/>
      <c r="H26170" s="133"/>
      <c r="T26170" s="133"/>
      <c r="X26170" s="131"/>
      <c r="Y26170" s="133"/>
      <c r="AJ26170" s="133"/>
      <c r="AO26170" s="135"/>
      <c r="AP26170" s="135"/>
      <c r="BJ26170" s="136"/>
    </row>
    <row r="26171" spans="5:62" ht="14.25" customHeight="1" x14ac:dyDescent="0.25">
      <c r="E26171" s="113"/>
      <c r="H26171" s="133"/>
      <c r="T26171" s="133"/>
      <c r="X26171" s="131"/>
      <c r="Y26171" s="133"/>
      <c r="AJ26171" s="133"/>
      <c r="AO26171" s="135"/>
      <c r="AP26171" s="135"/>
      <c r="BJ26171" s="136"/>
    </row>
    <row r="26172" spans="5:62" ht="14.25" customHeight="1" x14ac:dyDescent="0.25">
      <c r="E26172" s="113"/>
      <c r="H26172" s="133"/>
      <c r="T26172" s="133"/>
      <c r="X26172" s="131"/>
      <c r="Y26172" s="133"/>
      <c r="AJ26172" s="133"/>
      <c r="AO26172" s="135"/>
      <c r="AP26172" s="135"/>
      <c r="BJ26172" s="136"/>
    </row>
    <row r="26173" spans="5:62" ht="14.25" customHeight="1" x14ac:dyDescent="0.25">
      <c r="E26173" s="113"/>
      <c r="H26173" s="133"/>
      <c r="T26173" s="133"/>
      <c r="X26173" s="131"/>
      <c r="Y26173" s="133"/>
      <c r="AJ26173" s="133"/>
      <c r="AO26173" s="135"/>
      <c r="AP26173" s="135"/>
      <c r="BJ26173" s="136"/>
    </row>
    <row r="26174" spans="5:62" ht="14.25" customHeight="1" x14ac:dyDescent="0.25">
      <c r="E26174" s="113"/>
      <c r="H26174" s="133"/>
      <c r="T26174" s="133"/>
      <c r="X26174" s="131"/>
      <c r="Y26174" s="133"/>
      <c r="AJ26174" s="133"/>
      <c r="AO26174" s="135"/>
      <c r="AP26174" s="135"/>
      <c r="BJ26174" s="136"/>
    </row>
    <row r="26175" spans="5:62" ht="14.25" customHeight="1" x14ac:dyDescent="0.25">
      <c r="E26175" s="113"/>
      <c r="H26175" s="133"/>
      <c r="T26175" s="133"/>
      <c r="X26175" s="131"/>
      <c r="Y26175" s="133"/>
      <c r="AJ26175" s="133"/>
      <c r="AO26175" s="135"/>
      <c r="AP26175" s="135"/>
      <c r="BJ26175" s="136"/>
    </row>
    <row r="26176" spans="5:62" ht="14.25" customHeight="1" x14ac:dyDescent="0.25">
      <c r="E26176" s="113"/>
      <c r="H26176" s="133"/>
      <c r="T26176" s="133"/>
      <c r="X26176" s="131"/>
      <c r="Y26176" s="133"/>
      <c r="AJ26176" s="133"/>
      <c r="AO26176" s="135"/>
      <c r="AP26176" s="135"/>
      <c r="BJ26176" s="136"/>
    </row>
    <row r="26177" spans="5:62" ht="14.25" customHeight="1" x14ac:dyDescent="0.25">
      <c r="E26177" s="113"/>
      <c r="H26177" s="133"/>
      <c r="T26177" s="133"/>
      <c r="X26177" s="131"/>
      <c r="Y26177" s="133"/>
      <c r="AJ26177" s="133"/>
      <c r="AO26177" s="135"/>
      <c r="AP26177" s="135"/>
      <c r="BJ26177" s="136"/>
    </row>
    <row r="26178" spans="5:62" ht="14.25" customHeight="1" x14ac:dyDescent="0.25">
      <c r="E26178" s="113"/>
      <c r="H26178" s="133"/>
      <c r="T26178" s="133"/>
      <c r="X26178" s="131"/>
      <c r="Y26178" s="133"/>
      <c r="AJ26178" s="133"/>
      <c r="AO26178" s="135"/>
      <c r="AP26178" s="135"/>
      <c r="BJ26178" s="136"/>
    </row>
    <row r="26179" spans="5:62" ht="14.25" customHeight="1" x14ac:dyDescent="0.25">
      <c r="E26179" s="113"/>
      <c r="H26179" s="133"/>
      <c r="T26179" s="133"/>
      <c r="X26179" s="131"/>
      <c r="Y26179" s="133"/>
      <c r="AJ26179" s="133"/>
      <c r="AO26179" s="135"/>
      <c r="AP26179" s="135"/>
      <c r="BJ26179" s="136"/>
    </row>
    <row r="26180" spans="5:62" ht="14.25" customHeight="1" x14ac:dyDescent="0.25">
      <c r="E26180" s="113"/>
      <c r="H26180" s="133"/>
      <c r="T26180" s="133"/>
      <c r="X26180" s="131"/>
      <c r="Y26180" s="133"/>
      <c r="AJ26180" s="133"/>
      <c r="AO26180" s="135"/>
      <c r="AP26180" s="135"/>
      <c r="BJ26180" s="136"/>
    </row>
    <row r="26181" spans="5:62" ht="14.25" customHeight="1" x14ac:dyDescent="0.25">
      <c r="E26181" s="113"/>
      <c r="H26181" s="133"/>
      <c r="T26181" s="133"/>
      <c r="X26181" s="131"/>
      <c r="Y26181" s="133"/>
      <c r="AJ26181" s="133"/>
      <c r="AO26181" s="135"/>
      <c r="AP26181" s="135"/>
      <c r="BJ26181" s="136"/>
    </row>
    <row r="26182" spans="5:62" ht="14.25" customHeight="1" x14ac:dyDescent="0.25">
      <c r="E26182" s="113"/>
      <c r="H26182" s="133"/>
      <c r="T26182" s="133"/>
      <c r="X26182" s="131"/>
      <c r="Y26182" s="133"/>
      <c r="AJ26182" s="133"/>
      <c r="AO26182" s="135"/>
      <c r="AP26182" s="135"/>
      <c r="BJ26182" s="136"/>
    </row>
    <row r="26183" spans="5:62" ht="14.25" customHeight="1" x14ac:dyDescent="0.25">
      <c r="E26183" s="113"/>
      <c r="H26183" s="133"/>
      <c r="T26183" s="133"/>
      <c r="X26183" s="131"/>
      <c r="Y26183" s="133"/>
      <c r="AJ26183" s="133"/>
      <c r="AO26183" s="135"/>
      <c r="AP26183" s="135"/>
      <c r="BJ26183" s="136"/>
    </row>
    <row r="26184" spans="5:62" ht="14.25" customHeight="1" x14ac:dyDescent="0.25">
      <c r="E26184" s="113"/>
      <c r="H26184" s="133"/>
      <c r="T26184" s="133"/>
      <c r="X26184" s="131"/>
      <c r="Y26184" s="133"/>
      <c r="AJ26184" s="133"/>
      <c r="AO26184" s="135"/>
      <c r="AP26184" s="135"/>
      <c r="BJ26184" s="136"/>
    </row>
    <row r="26185" spans="5:62" ht="14.25" customHeight="1" x14ac:dyDescent="0.25">
      <c r="E26185" s="113"/>
      <c r="H26185" s="133"/>
      <c r="T26185" s="133"/>
      <c r="X26185" s="131"/>
      <c r="Y26185" s="133"/>
      <c r="AJ26185" s="133"/>
      <c r="AO26185" s="135"/>
      <c r="AP26185" s="135"/>
      <c r="BJ26185" s="136"/>
    </row>
    <row r="26186" spans="5:62" ht="14.25" customHeight="1" x14ac:dyDescent="0.25">
      <c r="E26186" s="113"/>
      <c r="H26186" s="133"/>
      <c r="T26186" s="133"/>
      <c r="X26186" s="131"/>
      <c r="Y26186" s="133"/>
      <c r="AJ26186" s="133"/>
      <c r="AO26186" s="135"/>
      <c r="AP26186" s="135"/>
      <c r="BJ26186" s="136"/>
    </row>
    <row r="26187" spans="5:62" ht="14.25" customHeight="1" x14ac:dyDescent="0.25">
      <c r="E26187" s="113"/>
      <c r="H26187" s="133"/>
      <c r="T26187" s="133"/>
      <c r="X26187" s="131"/>
      <c r="Y26187" s="133"/>
      <c r="AJ26187" s="133"/>
      <c r="AO26187" s="135"/>
      <c r="AP26187" s="135"/>
      <c r="BJ26187" s="136"/>
    </row>
    <row r="26188" spans="5:62" ht="14.25" customHeight="1" x14ac:dyDescent="0.25">
      <c r="E26188" s="113"/>
      <c r="H26188" s="133"/>
      <c r="T26188" s="133"/>
      <c r="X26188" s="131"/>
      <c r="Y26188" s="133"/>
      <c r="AJ26188" s="133"/>
      <c r="AO26188" s="135"/>
      <c r="AP26188" s="135"/>
      <c r="BJ26188" s="136"/>
    </row>
    <row r="26189" spans="5:62" ht="14.25" customHeight="1" x14ac:dyDescent="0.25">
      <c r="E26189" s="113"/>
      <c r="H26189" s="133"/>
      <c r="T26189" s="133"/>
      <c r="X26189" s="131"/>
      <c r="Y26189" s="133"/>
      <c r="AJ26189" s="133"/>
      <c r="AO26189" s="135"/>
      <c r="AP26189" s="135"/>
      <c r="BJ26189" s="136"/>
    </row>
    <row r="26190" spans="5:62" ht="14.25" customHeight="1" x14ac:dyDescent="0.25">
      <c r="E26190" s="113"/>
      <c r="H26190" s="133"/>
      <c r="T26190" s="133"/>
      <c r="X26190" s="131"/>
      <c r="Y26190" s="133"/>
      <c r="AJ26190" s="133"/>
      <c r="AO26190" s="135"/>
      <c r="AP26190" s="135"/>
      <c r="BJ26190" s="136"/>
    </row>
    <row r="26191" spans="5:62" ht="14.25" customHeight="1" x14ac:dyDescent="0.25">
      <c r="E26191" s="113"/>
      <c r="H26191" s="133"/>
      <c r="T26191" s="133"/>
      <c r="X26191" s="131"/>
      <c r="Y26191" s="133"/>
      <c r="AJ26191" s="133"/>
      <c r="AO26191" s="135"/>
      <c r="AP26191" s="135"/>
      <c r="BJ26191" s="136"/>
    </row>
    <row r="26192" spans="5:62" ht="14.25" customHeight="1" x14ac:dyDescent="0.25">
      <c r="E26192" s="113"/>
      <c r="H26192" s="133"/>
      <c r="T26192" s="133"/>
      <c r="X26192" s="131"/>
      <c r="Y26192" s="133"/>
      <c r="AJ26192" s="133"/>
      <c r="AO26192" s="135"/>
      <c r="AP26192" s="135"/>
      <c r="BJ26192" s="136"/>
    </row>
    <row r="26193" spans="5:62" ht="14.25" customHeight="1" x14ac:dyDescent="0.25">
      <c r="E26193" s="113"/>
      <c r="H26193" s="133"/>
      <c r="T26193" s="133"/>
      <c r="X26193" s="131"/>
      <c r="Y26193" s="133"/>
      <c r="AJ26193" s="133"/>
      <c r="AO26193" s="135"/>
      <c r="AP26193" s="135"/>
      <c r="BJ26193" s="136"/>
    </row>
    <row r="26194" spans="5:62" ht="14.25" customHeight="1" x14ac:dyDescent="0.25">
      <c r="E26194" s="113"/>
      <c r="H26194" s="133"/>
      <c r="T26194" s="133"/>
      <c r="X26194" s="131"/>
      <c r="Y26194" s="133"/>
      <c r="AJ26194" s="133"/>
      <c r="AO26194" s="135"/>
      <c r="AP26194" s="135"/>
      <c r="BJ26194" s="136"/>
    </row>
    <row r="26195" spans="5:62" ht="14.25" customHeight="1" x14ac:dyDescent="0.25">
      <c r="E26195" s="113"/>
      <c r="H26195" s="133"/>
      <c r="T26195" s="133"/>
      <c r="X26195" s="131"/>
      <c r="Y26195" s="133"/>
      <c r="AJ26195" s="133"/>
      <c r="AO26195" s="135"/>
      <c r="AP26195" s="135"/>
      <c r="BJ26195" s="136"/>
    </row>
    <row r="26196" spans="5:62" ht="14.25" customHeight="1" x14ac:dyDescent="0.25">
      <c r="E26196" s="113"/>
      <c r="H26196" s="133"/>
      <c r="T26196" s="133"/>
      <c r="X26196" s="131"/>
      <c r="Y26196" s="133"/>
      <c r="AJ26196" s="133"/>
      <c r="AO26196" s="135"/>
      <c r="AP26196" s="135"/>
      <c r="BJ26196" s="136"/>
    </row>
    <row r="26197" spans="5:62" ht="14.25" customHeight="1" x14ac:dyDescent="0.25">
      <c r="E26197" s="113"/>
      <c r="H26197" s="133"/>
      <c r="T26197" s="133"/>
      <c r="X26197" s="131"/>
      <c r="Y26197" s="133"/>
      <c r="AJ26197" s="133"/>
      <c r="AO26197" s="135"/>
      <c r="AP26197" s="135"/>
      <c r="BJ26197" s="136"/>
    </row>
    <row r="26198" spans="5:62" ht="14.25" customHeight="1" x14ac:dyDescent="0.25">
      <c r="E26198" s="113"/>
      <c r="H26198" s="133"/>
      <c r="T26198" s="133"/>
      <c r="X26198" s="131"/>
      <c r="Y26198" s="133"/>
      <c r="AJ26198" s="133"/>
      <c r="AO26198" s="135"/>
      <c r="AP26198" s="135"/>
      <c r="BJ26198" s="136"/>
    </row>
    <row r="26199" spans="5:62" ht="14.25" customHeight="1" x14ac:dyDescent="0.25">
      <c r="E26199" s="113"/>
      <c r="H26199" s="133"/>
      <c r="T26199" s="133"/>
      <c r="X26199" s="131"/>
      <c r="Y26199" s="133"/>
      <c r="AJ26199" s="133"/>
      <c r="AO26199" s="135"/>
      <c r="AP26199" s="135"/>
      <c r="BJ26199" s="136"/>
    </row>
    <row r="26200" spans="5:62" ht="14.25" customHeight="1" x14ac:dyDescent="0.25">
      <c r="E26200" s="113"/>
      <c r="H26200" s="133"/>
      <c r="T26200" s="133"/>
      <c r="X26200" s="131"/>
      <c r="Y26200" s="133"/>
      <c r="AJ26200" s="133"/>
      <c r="AO26200" s="135"/>
      <c r="AP26200" s="135"/>
      <c r="BJ26200" s="136"/>
    </row>
    <row r="26201" spans="5:62" ht="14.25" customHeight="1" x14ac:dyDescent="0.25">
      <c r="E26201" s="113"/>
      <c r="H26201" s="133"/>
      <c r="T26201" s="133"/>
      <c r="X26201" s="131"/>
      <c r="Y26201" s="133"/>
      <c r="AJ26201" s="133"/>
      <c r="AO26201" s="135"/>
      <c r="AP26201" s="135"/>
      <c r="BJ26201" s="136"/>
    </row>
    <row r="26202" spans="5:62" ht="14.25" customHeight="1" x14ac:dyDescent="0.25">
      <c r="E26202" s="113"/>
      <c r="H26202" s="133"/>
      <c r="T26202" s="133"/>
      <c r="X26202" s="131"/>
      <c r="Y26202" s="133"/>
      <c r="AJ26202" s="133"/>
      <c r="AO26202" s="135"/>
      <c r="AP26202" s="135"/>
      <c r="BJ26202" s="136"/>
    </row>
    <row r="26203" spans="5:62" ht="14.25" customHeight="1" x14ac:dyDescent="0.25">
      <c r="E26203" s="113"/>
      <c r="H26203" s="133"/>
      <c r="T26203" s="133"/>
      <c r="X26203" s="131"/>
      <c r="Y26203" s="133"/>
      <c r="AJ26203" s="133"/>
      <c r="AO26203" s="135"/>
      <c r="AP26203" s="135"/>
      <c r="BJ26203" s="136"/>
    </row>
    <row r="26204" spans="5:62" ht="14.25" customHeight="1" x14ac:dyDescent="0.25">
      <c r="E26204" s="113"/>
      <c r="H26204" s="133"/>
      <c r="T26204" s="133"/>
      <c r="X26204" s="131"/>
      <c r="Y26204" s="133"/>
      <c r="AJ26204" s="133"/>
      <c r="AO26204" s="135"/>
      <c r="AP26204" s="135"/>
      <c r="BJ26204" s="136"/>
    </row>
    <row r="26205" spans="5:62" ht="14.25" customHeight="1" x14ac:dyDescent="0.25">
      <c r="E26205" s="113"/>
      <c r="H26205" s="133"/>
      <c r="T26205" s="133"/>
      <c r="X26205" s="131"/>
      <c r="Y26205" s="133"/>
      <c r="AJ26205" s="133"/>
      <c r="AO26205" s="135"/>
      <c r="AP26205" s="135"/>
      <c r="BJ26205" s="136"/>
    </row>
    <row r="26206" spans="5:62" ht="14.25" customHeight="1" x14ac:dyDescent="0.25">
      <c r="E26206" s="113"/>
      <c r="H26206" s="133"/>
      <c r="T26206" s="133"/>
      <c r="X26206" s="131"/>
      <c r="Y26206" s="133"/>
      <c r="AJ26206" s="133"/>
      <c r="AO26206" s="135"/>
      <c r="AP26206" s="135"/>
      <c r="BJ26206" s="136"/>
    </row>
    <row r="26207" spans="5:62" ht="14.25" customHeight="1" x14ac:dyDescent="0.25">
      <c r="E26207" s="113"/>
      <c r="H26207" s="133"/>
      <c r="T26207" s="133"/>
      <c r="X26207" s="131"/>
      <c r="Y26207" s="133"/>
      <c r="AJ26207" s="133"/>
      <c r="AO26207" s="135"/>
      <c r="AP26207" s="135"/>
      <c r="BJ26207" s="136"/>
    </row>
    <row r="26208" spans="5:62" ht="14.25" customHeight="1" x14ac:dyDescent="0.25">
      <c r="E26208" s="113"/>
      <c r="H26208" s="133"/>
      <c r="T26208" s="133"/>
      <c r="X26208" s="131"/>
      <c r="Y26208" s="133"/>
      <c r="AJ26208" s="133"/>
      <c r="AO26208" s="135"/>
      <c r="AP26208" s="135"/>
      <c r="BJ26208" s="136"/>
    </row>
    <row r="26209" spans="5:62" ht="14.25" customHeight="1" x14ac:dyDescent="0.25">
      <c r="E26209" s="113"/>
      <c r="H26209" s="133"/>
      <c r="T26209" s="133"/>
      <c r="X26209" s="131"/>
      <c r="Y26209" s="133"/>
      <c r="AJ26209" s="133"/>
      <c r="AO26209" s="135"/>
      <c r="AP26209" s="135"/>
      <c r="BJ26209" s="136"/>
    </row>
    <row r="26210" spans="5:62" ht="14.25" customHeight="1" x14ac:dyDescent="0.25">
      <c r="E26210" s="113"/>
      <c r="H26210" s="133"/>
      <c r="T26210" s="133"/>
      <c r="X26210" s="131"/>
      <c r="Y26210" s="133"/>
      <c r="AJ26210" s="133"/>
      <c r="AO26210" s="135"/>
      <c r="AP26210" s="135"/>
      <c r="BJ26210" s="136"/>
    </row>
    <row r="26211" spans="5:62" ht="14.25" customHeight="1" x14ac:dyDescent="0.25">
      <c r="E26211" s="113"/>
      <c r="H26211" s="133"/>
      <c r="T26211" s="133"/>
      <c r="X26211" s="131"/>
      <c r="Y26211" s="133"/>
      <c r="AJ26211" s="133"/>
      <c r="AO26211" s="135"/>
      <c r="AP26211" s="135"/>
      <c r="BJ26211" s="136"/>
    </row>
    <row r="26212" spans="5:62" ht="14.25" customHeight="1" x14ac:dyDescent="0.25">
      <c r="E26212" s="113"/>
      <c r="H26212" s="133"/>
      <c r="T26212" s="133"/>
      <c r="X26212" s="131"/>
      <c r="Y26212" s="133"/>
      <c r="AJ26212" s="133"/>
      <c r="AO26212" s="135"/>
      <c r="AP26212" s="135"/>
      <c r="BJ26212" s="136"/>
    </row>
    <row r="26213" spans="5:62" ht="14.25" customHeight="1" x14ac:dyDescent="0.25">
      <c r="E26213" s="113"/>
      <c r="H26213" s="133"/>
      <c r="T26213" s="133"/>
      <c r="X26213" s="131"/>
      <c r="Y26213" s="133"/>
      <c r="AJ26213" s="133"/>
      <c r="AO26213" s="135"/>
      <c r="AP26213" s="135"/>
      <c r="BJ26213" s="136"/>
    </row>
    <row r="26214" spans="5:62" ht="14.25" customHeight="1" x14ac:dyDescent="0.25">
      <c r="E26214" s="113"/>
      <c r="H26214" s="133"/>
      <c r="T26214" s="133"/>
      <c r="X26214" s="131"/>
      <c r="Y26214" s="133"/>
      <c r="AJ26214" s="133"/>
      <c r="AO26214" s="135"/>
      <c r="AP26214" s="135"/>
      <c r="BJ26214" s="136"/>
    </row>
    <row r="26215" spans="5:62" ht="14.25" customHeight="1" x14ac:dyDescent="0.25">
      <c r="E26215" s="113"/>
      <c r="H26215" s="133"/>
      <c r="T26215" s="133"/>
      <c r="X26215" s="131"/>
      <c r="Y26215" s="133"/>
      <c r="AJ26215" s="133"/>
      <c r="AO26215" s="135"/>
      <c r="AP26215" s="135"/>
      <c r="BJ26215" s="136"/>
    </row>
    <row r="26216" spans="5:62" ht="14.25" customHeight="1" x14ac:dyDescent="0.25">
      <c r="E26216" s="113"/>
      <c r="H26216" s="133"/>
      <c r="T26216" s="133"/>
      <c r="X26216" s="131"/>
      <c r="Y26216" s="133"/>
      <c r="AJ26216" s="133"/>
      <c r="AO26216" s="135"/>
      <c r="AP26216" s="135"/>
      <c r="BJ26216" s="136"/>
    </row>
    <row r="26217" spans="5:62" ht="14.25" customHeight="1" x14ac:dyDescent="0.25">
      <c r="E26217" s="113"/>
      <c r="H26217" s="133"/>
      <c r="T26217" s="133"/>
      <c r="X26217" s="131"/>
      <c r="Y26217" s="133"/>
      <c r="AJ26217" s="133"/>
      <c r="AO26217" s="135"/>
      <c r="AP26217" s="135"/>
      <c r="BJ26217" s="136"/>
    </row>
    <row r="26218" spans="5:62" ht="14.25" customHeight="1" x14ac:dyDescent="0.25">
      <c r="E26218" s="113"/>
      <c r="H26218" s="133"/>
      <c r="T26218" s="133"/>
      <c r="X26218" s="131"/>
      <c r="Y26218" s="133"/>
      <c r="AJ26218" s="133"/>
      <c r="AO26218" s="135"/>
      <c r="AP26218" s="135"/>
      <c r="BJ26218" s="136"/>
    </row>
    <row r="26219" spans="5:62" ht="14.25" customHeight="1" x14ac:dyDescent="0.25">
      <c r="E26219" s="113"/>
      <c r="H26219" s="133"/>
      <c r="T26219" s="133"/>
      <c r="X26219" s="131"/>
      <c r="Y26219" s="133"/>
      <c r="AJ26219" s="133"/>
      <c r="AO26219" s="135"/>
      <c r="AP26219" s="135"/>
      <c r="BJ26219" s="136"/>
    </row>
    <row r="26220" spans="5:62" ht="14.25" customHeight="1" x14ac:dyDescent="0.25">
      <c r="E26220" s="113"/>
      <c r="H26220" s="133"/>
      <c r="T26220" s="133"/>
      <c r="X26220" s="131"/>
      <c r="Y26220" s="133"/>
      <c r="AJ26220" s="133"/>
      <c r="AO26220" s="135"/>
      <c r="AP26220" s="135"/>
      <c r="BJ26220" s="136"/>
    </row>
    <row r="26221" spans="5:62" ht="14.25" customHeight="1" x14ac:dyDescent="0.25">
      <c r="E26221" s="113"/>
      <c r="H26221" s="133"/>
      <c r="T26221" s="133"/>
      <c r="X26221" s="131"/>
      <c r="Y26221" s="133"/>
      <c r="AJ26221" s="133"/>
      <c r="AO26221" s="135"/>
      <c r="AP26221" s="135"/>
      <c r="BJ26221" s="136"/>
    </row>
    <row r="26222" spans="5:62" ht="14.25" customHeight="1" x14ac:dyDescent="0.25">
      <c r="E26222" s="113"/>
      <c r="H26222" s="133"/>
      <c r="T26222" s="133"/>
      <c r="X26222" s="131"/>
      <c r="Y26222" s="133"/>
      <c r="AJ26222" s="133"/>
      <c r="AO26222" s="135"/>
      <c r="AP26222" s="135"/>
      <c r="BJ26222" s="136"/>
    </row>
    <row r="26223" spans="5:62" ht="14.25" customHeight="1" x14ac:dyDescent="0.25">
      <c r="E26223" s="113"/>
      <c r="H26223" s="133"/>
      <c r="T26223" s="133"/>
      <c r="X26223" s="131"/>
      <c r="Y26223" s="133"/>
      <c r="AJ26223" s="133"/>
      <c r="AO26223" s="135"/>
      <c r="AP26223" s="135"/>
      <c r="BJ26223" s="136"/>
    </row>
    <row r="26224" spans="5:62" ht="14.25" customHeight="1" x14ac:dyDescent="0.25">
      <c r="E26224" s="113"/>
      <c r="H26224" s="133"/>
      <c r="T26224" s="133"/>
      <c r="X26224" s="131"/>
      <c r="Y26224" s="133"/>
      <c r="AJ26224" s="133"/>
      <c r="AO26224" s="135"/>
      <c r="AP26224" s="135"/>
      <c r="BJ26224" s="136"/>
    </row>
    <row r="26225" spans="5:62" ht="14.25" customHeight="1" x14ac:dyDescent="0.25">
      <c r="E26225" s="113"/>
      <c r="H26225" s="133"/>
      <c r="T26225" s="133"/>
      <c r="X26225" s="131"/>
      <c r="Y26225" s="133"/>
      <c r="AJ26225" s="133"/>
      <c r="AO26225" s="135"/>
      <c r="AP26225" s="135"/>
      <c r="BJ26225" s="136"/>
    </row>
    <row r="26226" spans="5:62" ht="14.25" customHeight="1" x14ac:dyDescent="0.25">
      <c r="E26226" s="113"/>
      <c r="H26226" s="133"/>
      <c r="T26226" s="133"/>
      <c r="X26226" s="131"/>
      <c r="Y26226" s="133"/>
      <c r="AJ26226" s="133"/>
      <c r="AO26226" s="135"/>
      <c r="AP26226" s="135"/>
      <c r="BJ26226" s="136"/>
    </row>
    <row r="26227" spans="5:62" ht="14.25" customHeight="1" x14ac:dyDescent="0.25">
      <c r="E26227" s="113"/>
      <c r="H26227" s="133"/>
      <c r="T26227" s="133"/>
      <c r="X26227" s="131"/>
      <c r="Y26227" s="133"/>
      <c r="AJ26227" s="133"/>
      <c r="AO26227" s="135"/>
      <c r="AP26227" s="135"/>
      <c r="BJ26227" s="136"/>
    </row>
    <row r="26228" spans="5:62" ht="14.25" customHeight="1" x14ac:dyDescent="0.25">
      <c r="E26228" s="113"/>
      <c r="H26228" s="133"/>
      <c r="T26228" s="133"/>
      <c r="X26228" s="131"/>
      <c r="Y26228" s="133"/>
      <c r="AJ26228" s="133"/>
      <c r="AO26228" s="135"/>
      <c r="AP26228" s="135"/>
      <c r="BJ26228" s="136"/>
    </row>
    <row r="26229" spans="5:62" ht="14.25" customHeight="1" x14ac:dyDescent="0.25">
      <c r="E26229" s="113"/>
      <c r="H26229" s="133"/>
      <c r="T26229" s="133"/>
      <c r="X26229" s="131"/>
      <c r="Y26229" s="133"/>
      <c r="AJ26229" s="133"/>
      <c r="AO26229" s="135"/>
      <c r="AP26229" s="135"/>
      <c r="BJ26229" s="136"/>
    </row>
    <row r="26230" spans="5:62" ht="14.25" customHeight="1" x14ac:dyDescent="0.25">
      <c r="E26230" s="113"/>
      <c r="H26230" s="133"/>
      <c r="T26230" s="133"/>
      <c r="X26230" s="131"/>
      <c r="Y26230" s="133"/>
      <c r="AJ26230" s="133"/>
      <c r="AO26230" s="135"/>
      <c r="AP26230" s="135"/>
      <c r="BJ26230" s="136"/>
    </row>
    <row r="26231" spans="5:62" ht="14.25" customHeight="1" x14ac:dyDescent="0.25">
      <c r="E26231" s="113"/>
      <c r="H26231" s="133"/>
      <c r="T26231" s="133"/>
      <c r="X26231" s="131"/>
      <c r="Y26231" s="133"/>
      <c r="AJ26231" s="133"/>
      <c r="AO26231" s="135"/>
      <c r="AP26231" s="135"/>
      <c r="BJ26231" s="136"/>
    </row>
    <row r="26232" spans="5:62" ht="14.25" customHeight="1" x14ac:dyDescent="0.25">
      <c r="E26232" s="113"/>
      <c r="H26232" s="133"/>
      <c r="T26232" s="133"/>
      <c r="X26232" s="131"/>
      <c r="Y26232" s="133"/>
      <c r="AJ26232" s="133"/>
      <c r="AO26232" s="135"/>
      <c r="AP26232" s="135"/>
      <c r="BJ26232" s="136"/>
    </row>
    <row r="26233" spans="5:62" ht="14.25" customHeight="1" x14ac:dyDescent="0.25">
      <c r="E26233" s="113"/>
      <c r="H26233" s="133"/>
      <c r="T26233" s="133"/>
      <c r="X26233" s="131"/>
      <c r="Y26233" s="133"/>
      <c r="AJ26233" s="133"/>
      <c r="AO26233" s="135"/>
      <c r="AP26233" s="135"/>
      <c r="BJ26233" s="136"/>
    </row>
    <row r="26234" spans="5:62" ht="14.25" customHeight="1" x14ac:dyDescent="0.25">
      <c r="E26234" s="113"/>
      <c r="H26234" s="133"/>
      <c r="T26234" s="133"/>
      <c r="X26234" s="131"/>
      <c r="Y26234" s="133"/>
      <c r="AJ26234" s="133"/>
      <c r="AO26234" s="135"/>
      <c r="AP26234" s="135"/>
      <c r="BJ26234" s="136"/>
    </row>
    <row r="26235" spans="5:62" ht="14.25" customHeight="1" x14ac:dyDescent="0.25">
      <c r="E26235" s="113"/>
      <c r="H26235" s="133"/>
      <c r="T26235" s="133"/>
      <c r="X26235" s="131"/>
      <c r="Y26235" s="133"/>
      <c r="AJ26235" s="133"/>
      <c r="AO26235" s="135"/>
      <c r="AP26235" s="135"/>
      <c r="BJ26235" s="136"/>
    </row>
    <row r="26236" spans="5:62" ht="14.25" customHeight="1" x14ac:dyDescent="0.25">
      <c r="E26236" s="113"/>
      <c r="H26236" s="133"/>
      <c r="T26236" s="133"/>
      <c r="X26236" s="131"/>
      <c r="Y26236" s="133"/>
      <c r="AJ26236" s="133"/>
      <c r="AO26236" s="135"/>
      <c r="AP26236" s="135"/>
      <c r="BJ26236" s="136"/>
    </row>
    <row r="26237" spans="5:62" ht="14.25" customHeight="1" x14ac:dyDescent="0.25">
      <c r="E26237" s="113"/>
      <c r="H26237" s="133"/>
      <c r="T26237" s="133"/>
      <c r="X26237" s="131"/>
      <c r="Y26237" s="133"/>
      <c r="AJ26237" s="133"/>
      <c r="AO26237" s="135"/>
      <c r="AP26237" s="135"/>
      <c r="BJ26237" s="136"/>
    </row>
    <row r="26238" spans="5:62" ht="14.25" customHeight="1" x14ac:dyDescent="0.25">
      <c r="E26238" s="113"/>
      <c r="H26238" s="133"/>
      <c r="T26238" s="133"/>
      <c r="X26238" s="131"/>
      <c r="Y26238" s="133"/>
      <c r="AJ26238" s="133"/>
      <c r="AO26238" s="135"/>
      <c r="AP26238" s="135"/>
      <c r="BJ26238" s="136"/>
    </row>
    <row r="26239" spans="5:62" ht="14.25" customHeight="1" x14ac:dyDescent="0.25">
      <c r="E26239" s="113"/>
      <c r="H26239" s="133"/>
      <c r="T26239" s="133"/>
      <c r="X26239" s="131"/>
      <c r="Y26239" s="133"/>
      <c r="AJ26239" s="133"/>
      <c r="AO26239" s="135"/>
      <c r="AP26239" s="135"/>
      <c r="BJ26239" s="136"/>
    </row>
    <row r="26240" spans="5:62" ht="14.25" customHeight="1" x14ac:dyDescent="0.25">
      <c r="E26240" s="113"/>
      <c r="H26240" s="133"/>
      <c r="T26240" s="133"/>
      <c r="X26240" s="131"/>
      <c r="Y26240" s="133"/>
      <c r="AJ26240" s="133"/>
      <c r="AO26240" s="135"/>
      <c r="AP26240" s="135"/>
      <c r="BJ26240" s="136"/>
    </row>
    <row r="26241" spans="5:62" ht="14.25" customHeight="1" x14ac:dyDescent="0.25">
      <c r="E26241" s="113"/>
      <c r="H26241" s="133"/>
      <c r="T26241" s="133"/>
      <c r="X26241" s="131"/>
      <c r="Y26241" s="133"/>
      <c r="AJ26241" s="133"/>
      <c r="AO26241" s="135"/>
      <c r="AP26241" s="135"/>
      <c r="BJ26241" s="136"/>
    </row>
    <row r="26242" spans="5:62" ht="14.25" customHeight="1" x14ac:dyDescent="0.25">
      <c r="E26242" s="113"/>
      <c r="H26242" s="133"/>
      <c r="T26242" s="133"/>
      <c r="X26242" s="131"/>
      <c r="Y26242" s="133"/>
      <c r="AJ26242" s="133"/>
      <c r="AO26242" s="135"/>
      <c r="AP26242" s="135"/>
      <c r="BJ26242" s="136"/>
    </row>
    <row r="26243" spans="5:62" ht="14.25" customHeight="1" x14ac:dyDescent="0.25">
      <c r="E26243" s="113"/>
      <c r="H26243" s="133"/>
      <c r="T26243" s="133"/>
      <c r="X26243" s="131"/>
      <c r="Y26243" s="133"/>
      <c r="AJ26243" s="133"/>
      <c r="AO26243" s="135"/>
      <c r="AP26243" s="135"/>
      <c r="BJ26243" s="136"/>
    </row>
    <row r="26244" spans="5:62" ht="14.25" customHeight="1" x14ac:dyDescent="0.25">
      <c r="E26244" s="113"/>
      <c r="H26244" s="133"/>
      <c r="T26244" s="133"/>
      <c r="X26244" s="131"/>
      <c r="Y26244" s="133"/>
      <c r="AJ26244" s="133"/>
      <c r="AO26244" s="135"/>
      <c r="AP26244" s="135"/>
      <c r="BJ26244" s="136"/>
    </row>
    <row r="26245" spans="5:62" ht="14.25" customHeight="1" x14ac:dyDescent="0.25">
      <c r="E26245" s="113"/>
      <c r="H26245" s="133"/>
      <c r="T26245" s="133"/>
      <c r="X26245" s="131"/>
      <c r="Y26245" s="133"/>
      <c r="AJ26245" s="133"/>
      <c r="AO26245" s="135"/>
      <c r="AP26245" s="135"/>
      <c r="BJ26245" s="136"/>
    </row>
    <row r="26246" spans="5:62" ht="14.25" customHeight="1" x14ac:dyDescent="0.25">
      <c r="E26246" s="113"/>
      <c r="H26246" s="133"/>
      <c r="T26246" s="133"/>
      <c r="X26246" s="131"/>
      <c r="Y26246" s="133"/>
      <c r="AJ26246" s="133"/>
      <c r="AO26246" s="135"/>
      <c r="AP26246" s="135"/>
      <c r="BJ26246" s="136"/>
    </row>
    <row r="26247" spans="5:62" ht="14.25" customHeight="1" x14ac:dyDescent="0.25">
      <c r="E26247" s="113"/>
      <c r="H26247" s="133"/>
      <c r="T26247" s="133"/>
      <c r="X26247" s="131"/>
      <c r="Y26247" s="133"/>
      <c r="AJ26247" s="133"/>
      <c r="AO26247" s="135"/>
      <c r="AP26247" s="135"/>
      <c r="BJ26247" s="136"/>
    </row>
    <row r="26248" spans="5:62" ht="14.25" customHeight="1" x14ac:dyDescent="0.25">
      <c r="E26248" s="113"/>
      <c r="H26248" s="133"/>
      <c r="T26248" s="133"/>
      <c r="X26248" s="131"/>
      <c r="Y26248" s="133"/>
      <c r="AJ26248" s="133"/>
      <c r="AO26248" s="135"/>
      <c r="AP26248" s="135"/>
      <c r="BJ26248" s="136"/>
    </row>
    <row r="26249" spans="5:62" ht="14.25" customHeight="1" x14ac:dyDescent="0.25">
      <c r="E26249" s="113"/>
      <c r="H26249" s="133"/>
      <c r="T26249" s="133"/>
      <c r="X26249" s="131"/>
      <c r="Y26249" s="133"/>
      <c r="AJ26249" s="133"/>
      <c r="AO26249" s="135"/>
      <c r="AP26249" s="135"/>
      <c r="BJ26249" s="136"/>
    </row>
    <row r="26250" spans="5:62" ht="14.25" customHeight="1" x14ac:dyDescent="0.25">
      <c r="E26250" s="113"/>
      <c r="H26250" s="133"/>
      <c r="T26250" s="133"/>
      <c r="X26250" s="131"/>
      <c r="Y26250" s="133"/>
      <c r="AJ26250" s="133"/>
      <c r="AO26250" s="135"/>
      <c r="AP26250" s="135"/>
      <c r="BJ26250" s="136"/>
    </row>
    <row r="26251" spans="5:62" ht="14.25" customHeight="1" x14ac:dyDescent="0.25">
      <c r="E26251" s="113"/>
      <c r="H26251" s="133"/>
      <c r="T26251" s="133"/>
      <c r="X26251" s="131"/>
      <c r="Y26251" s="133"/>
      <c r="AJ26251" s="133"/>
      <c r="AO26251" s="135"/>
      <c r="AP26251" s="135"/>
      <c r="BJ26251" s="136"/>
    </row>
    <row r="26252" spans="5:62" ht="14.25" customHeight="1" x14ac:dyDescent="0.25">
      <c r="E26252" s="113"/>
      <c r="H26252" s="133"/>
      <c r="T26252" s="133"/>
      <c r="X26252" s="131"/>
      <c r="Y26252" s="133"/>
      <c r="AJ26252" s="133"/>
      <c r="AO26252" s="135"/>
      <c r="AP26252" s="135"/>
      <c r="BJ26252" s="136"/>
    </row>
    <row r="26253" spans="5:62" ht="14.25" customHeight="1" x14ac:dyDescent="0.25">
      <c r="E26253" s="113"/>
      <c r="H26253" s="133"/>
      <c r="T26253" s="133"/>
      <c r="X26253" s="131"/>
      <c r="Y26253" s="133"/>
      <c r="AJ26253" s="133"/>
      <c r="AO26253" s="135"/>
      <c r="AP26253" s="135"/>
      <c r="BJ26253" s="136"/>
    </row>
    <row r="26254" spans="5:62" ht="14.25" customHeight="1" x14ac:dyDescent="0.25">
      <c r="E26254" s="113"/>
      <c r="H26254" s="133"/>
      <c r="T26254" s="133"/>
      <c r="X26254" s="131"/>
      <c r="Y26254" s="133"/>
      <c r="AJ26254" s="133"/>
      <c r="AO26254" s="135"/>
      <c r="AP26254" s="135"/>
      <c r="BJ26254" s="136"/>
    </row>
    <row r="26255" spans="5:62" ht="14.25" customHeight="1" x14ac:dyDescent="0.25">
      <c r="E26255" s="113"/>
      <c r="H26255" s="133"/>
      <c r="T26255" s="133"/>
      <c r="X26255" s="131"/>
      <c r="Y26255" s="133"/>
      <c r="AJ26255" s="133"/>
      <c r="AO26255" s="135"/>
      <c r="AP26255" s="135"/>
      <c r="BJ26255" s="136"/>
    </row>
    <row r="26256" spans="5:62" ht="14.25" customHeight="1" x14ac:dyDescent="0.25">
      <c r="E26256" s="113"/>
      <c r="H26256" s="133"/>
      <c r="T26256" s="133"/>
      <c r="X26256" s="131"/>
      <c r="Y26256" s="133"/>
      <c r="AJ26256" s="133"/>
      <c r="AO26256" s="135"/>
      <c r="AP26256" s="135"/>
      <c r="BJ26256" s="136"/>
    </row>
    <row r="26257" spans="5:62" ht="14.25" customHeight="1" x14ac:dyDescent="0.25">
      <c r="E26257" s="113"/>
      <c r="H26257" s="133"/>
      <c r="T26257" s="133"/>
      <c r="X26257" s="131"/>
      <c r="Y26257" s="133"/>
      <c r="AJ26257" s="133"/>
      <c r="AO26257" s="135"/>
      <c r="AP26257" s="135"/>
      <c r="BJ26257" s="136"/>
    </row>
    <row r="26258" spans="5:62" ht="14.25" customHeight="1" x14ac:dyDescent="0.25">
      <c r="E26258" s="113"/>
      <c r="H26258" s="133"/>
      <c r="T26258" s="133"/>
      <c r="X26258" s="131"/>
      <c r="Y26258" s="133"/>
      <c r="AJ26258" s="133"/>
      <c r="AO26258" s="135"/>
      <c r="AP26258" s="135"/>
      <c r="BJ26258" s="136"/>
    </row>
    <row r="26259" spans="5:62" ht="14.25" customHeight="1" x14ac:dyDescent="0.25">
      <c r="E26259" s="113"/>
      <c r="H26259" s="133"/>
      <c r="T26259" s="133"/>
      <c r="X26259" s="131"/>
      <c r="Y26259" s="133"/>
      <c r="AJ26259" s="133"/>
      <c r="AO26259" s="135"/>
      <c r="AP26259" s="135"/>
      <c r="BJ26259" s="136"/>
    </row>
    <row r="26260" spans="5:62" ht="14.25" customHeight="1" x14ac:dyDescent="0.25">
      <c r="E26260" s="113"/>
      <c r="H26260" s="133"/>
      <c r="T26260" s="133"/>
      <c r="X26260" s="131"/>
      <c r="Y26260" s="133"/>
      <c r="AJ26260" s="133"/>
      <c r="AO26260" s="135"/>
      <c r="AP26260" s="135"/>
      <c r="BJ26260" s="136"/>
    </row>
    <row r="26261" spans="5:62" ht="14.25" customHeight="1" x14ac:dyDescent="0.25">
      <c r="E26261" s="113"/>
      <c r="H26261" s="133"/>
      <c r="T26261" s="133"/>
      <c r="X26261" s="131"/>
      <c r="Y26261" s="133"/>
      <c r="AJ26261" s="133"/>
      <c r="AO26261" s="135"/>
      <c r="AP26261" s="135"/>
      <c r="BJ26261" s="136"/>
    </row>
    <row r="26262" spans="5:62" ht="14.25" customHeight="1" x14ac:dyDescent="0.25">
      <c r="E26262" s="113"/>
      <c r="H26262" s="133"/>
      <c r="T26262" s="133"/>
      <c r="X26262" s="131"/>
      <c r="Y26262" s="133"/>
      <c r="AJ26262" s="133"/>
      <c r="AO26262" s="135"/>
      <c r="AP26262" s="135"/>
      <c r="BJ26262" s="136"/>
    </row>
    <row r="26263" spans="5:62" ht="14.25" customHeight="1" x14ac:dyDescent="0.25">
      <c r="E26263" s="113"/>
      <c r="H26263" s="133"/>
      <c r="T26263" s="133"/>
      <c r="X26263" s="131"/>
      <c r="Y26263" s="133"/>
      <c r="AJ26263" s="133"/>
      <c r="AO26263" s="135"/>
      <c r="AP26263" s="135"/>
      <c r="BJ26263" s="136"/>
    </row>
    <row r="26264" spans="5:62" ht="14.25" customHeight="1" x14ac:dyDescent="0.25">
      <c r="E26264" s="113"/>
      <c r="H26264" s="133"/>
      <c r="T26264" s="133"/>
      <c r="X26264" s="131"/>
      <c r="Y26264" s="133"/>
      <c r="AJ26264" s="133"/>
      <c r="AO26264" s="135"/>
      <c r="AP26264" s="135"/>
      <c r="BJ26264" s="136"/>
    </row>
    <row r="26265" spans="5:62" ht="14.25" customHeight="1" x14ac:dyDescent="0.25">
      <c r="E26265" s="113"/>
      <c r="H26265" s="133"/>
      <c r="T26265" s="133"/>
      <c r="X26265" s="131"/>
      <c r="Y26265" s="133"/>
      <c r="AJ26265" s="133"/>
      <c r="AO26265" s="135"/>
      <c r="AP26265" s="135"/>
      <c r="BJ26265" s="136"/>
    </row>
    <row r="26266" spans="5:62" ht="14.25" customHeight="1" x14ac:dyDescent="0.25">
      <c r="E26266" s="113"/>
      <c r="H26266" s="133"/>
      <c r="T26266" s="133"/>
      <c r="X26266" s="131"/>
      <c r="Y26266" s="133"/>
      <c r="AJ26266" s="133"/>
      <c r="AO26266" s="135"/>
      <c r="AP26266" s="135"/>
      <c r="BJ26266" s="136"/>
    </row>
    <row r="26267" spans="5:62" ht="14.25" customHeight="1" x14ac:dyDescent="0.25">
      <c r="E26267" s="113"/>
      <c r="H26267" s="133"/>
      <c r="T26267" s="133"/>
      <c r="X26267" s="131"/>
      <c r="Y26267" s="133"/>
      <c r="AJ26267" s="133"/>
      <c r="AO26267" s="135"/>
      <c r="AP26267" s="135"/>
      <c r="BJ26267" s="136"/>
    </row>
    <row r="26268" spans="5:62" ht="14.25" customHeight="1" x14ac:dyDescent="0.25">
      <c r="E26268" s="113"/>
      <c r="H26268" s="133"/>
      <c r="T26268" s="133"/>
      <c r="X26268" s="131"/>
      <c r="Y26268" s="133"/>
      <c r="AJ26268" s="133"/>
      <c r="AO26268" s="135"/>
      <c r="AP26268" s="135"/>
      <c r="BJ26268" s="136"/>
    </row>
    <row r="26269" spans="5:62" ht="14.25" customHeight="1" x14ac:dyDescent="0.25">
      <c r="E26269" s="113"/>
      <c r="H26269" s="133"/>
      <c r="T26269" s="133"/>
      <c r="X26269" s="131"/>
      <c r="Y26269" s="133"/>
      <c r="AJ26269" s="133"/>
      <c r="AO26269" s="135"/>
      <c r="AP26269" s="135"/>
      <c r="BJ26269" s="136"/>
    </row>
    <row r="26270" spans="5:62" ht="14.25" customHeight="1" x14ac:dyDescent="0.25">
      <c r="E26270" s="113"/>
      <c r="H26270" s="133"/>
      <c r="T26270" s="133"/>
      <c r="X26270" s="131"/>
      <c r="Y26270" s="133"/>
      <c r="AJ26270" s="133"/>
      <c r="AO26270" s="135"/>
      <c r="AP26270" s="135"/>
      <c r="BJ26270" s="136"/>
    </row>
    <row r="26271" spans="5:62" ht="14.25" customHeight="1" x14ac:dyDescent="0.25">
      <c r="E26271" s="113"/>
      <c r="H26271" s="133"/>
      <c r="T26271" s="133"/>
      <c r="X26271" s="131"/>
      <c r="Y26271" s="133"/>
      <c r="AJ26271" s="133"/>
      <c r="AO26271" s="135"/>
      <c r="AP26271" s="135"/>
      <c r="BJ26271" s="136"/>
    </row>
    <row r="26272" spans="5:62" ht="14.25" customHeight="1" x14ac:dyDescent="0.25">
      <c r="E26272" s="113"/>
      <c r="H26272" s="133"/>
      <c r="T26272" s="133"/>
      <c r="X26272" s="131"/>
      <c r="Y26272" s="133"/>
      <c r="AJ26272" s="133"/>
      <c r="AO26272" s="135"/>
      <c r="AP26272" s="135"/>
      <c r="BJ26272" s="136"/>
    </row>
    <row r="26273" spans="5:62" ht="14.25" customHeight="1" x14ac:dyDescent="0.25">
      <c r="E26273" s="113"/>
      <c r="H26273" s="133"/>
      <c r="T26273" s="133"/>
      <c r="X26273" s="131"/>
      <c r="Y26273" s="133"/>
      <c r="AJ26273" s="133"/>
      <c r="AO26273" s="135"/>
      <c r="AP26273" s="135"/>
      <c r="BJ26273" s="136"/>
    </row>
    <row r="26274" spans="5:62" ht="14.25" customHeight="1" x14ac:dyDescent="0.25">
      <c r="E26274" s="113"/>
      <c r="H26274" s="133"/>
      <c r="T26274" s="133"/>
      <c r="X26274" s="131"/>
      <c r="Y26274" s="133"/>
      <c r="AJ26274" s="133"/>
      <c r="AO26274" s="135"/>
      <c r="AP26274" s="135"/>
      <c r="BJ26274" s="136"/>
    </row>
    <row r="26275" spans="5:62" ht="14.25" customHeight="1" x14ac:dyDescent="0.25">
      <c r="E26275" s="113"/>
      <c r="H26275" s="133"/>
      <c r="T26275" s="133"/>
      <c r="X26275" s="131"/>
      <c r="Y26275" s="133"/>
      <c r="AJ26275" s="133"/>
      <c r="AO26275" s="135"/>
      <c r="AP26275" s="135"/>
      <c r="BJ26275" s="136"/>
    </row>
    <row r="26276" spans="5:62" ht="14.25" customHeight="1" x14ac:dyDescent="0.25">
      <c r="E26276" s="113"/>
      <c r="H26276" s="133"/>
      <c r="T26276" s="133"/>
      <c r="X26276" s="131"/>
      <c r="Y26276" s="133"/>
      <c r="AJ26276" s="133"/>
      <c r="AO26276" s="135"/>
      <c r="AP26276" s="135"/>
      <c r="BJ26276" s="136"/>
    </row>
    <row r="26277" spans="5:62" ht="14.25" customHeight="1" x14ac:dyDescent="0.25">
      <c r="E26277" s="113"/>
      <c r="H26277" s="133"/>
      <c r="T26277" s="133"/>
      <c r="X26277" s="131"/>
      <c r="Y26277" s="133"/>
      <c r="AJ26277" s="133"/>
      <c r="AO26277" s="135"/>
      <c r="AP26277" s="135"/>
      <c r="BJ26277" s="136"/>
    </row>
    <row r="26278" spans="5:62" ht="14.25" customHeight="1" x14ac:dyDescent="0.25">
      <c r="E26278" s="113"/>
      <c r="H26278" s="133"/>
      <c r="T26278" s="133"/>
      <c r="X26278" s="131"/>
      <c r="Y26278" s="133"/>
      <c r="AJ26278" s="133"/>
      <c r="AO26278" s="135"/>
      <c r="AP26278" s="135"/>
      <c r="BJ26278" s="136"/>
    </row>
    <row r="26279" spans="5:62" ht="14.25" customHeight="1" x14ac:dyDescent="0.25">
      <c r="E26279" s="113"/>
      <c r="H26279" s="133"/>
      <c r="T26279" s="133"/>
      <c r="X26279" s="131"/>
      <c r="Y26279" s="133"/>
      <c r="AJ26279" s="133"/>
      <c r="AO26279" s="135"/>
      <c r="AP26279" s="135"/>
      <c r="BJ26279" s="136"/>
    </row>
    <row r="26280" spans="5:62" ht="14.25" customHeight="1" x14ac:dyDescent="0.25">
      <c r="E26280" s="113"/>
      <c r="H26280" s="133"/>
      <c r="T26280" s="133"/>
      <c r="X26280" s="131"/>
      <c r="Y26280" s="133"/>
      <c r="AJ26280" s="133"/>
      <c r="AO26280" s="135"/>
      <c r="AP26280" s="135"/>
      <c r="BJ26280" s="136"/>
    </row>
    <row r="26281" spans="5:62" ht="14.25" customHeight="1" x14ac:dyDescent="0.25">
      <c r="E26281" s="113"/>
      <c r="H26281" s="133"/>
      <c r="T26281" s="133"/>
      <c r="X26281" s="131"/>
      <c r="Y26281" s="133"/>
      <c r="AJ26281" s="133"/>
      <c r="AO26281" s="135"/>
      <c r="AP26281" s="135"/>
      <c r="BJ26281" s="136"/>
    </row>
    <row r="26282" spans="5:62" ht="14.25" customHeight="1" x14ac:dyDescent="0.25">
      <c r="E26282" s="113"/>
      <c r="H26282" s="133"/>
      <c r="T26282" s="133"/>
      <c r="X26282" s="131"/>
      <c r="Y26282" s="133"/>
      <c r="AJ26282" s="133"/>
      <c r="AO26282" s="135"/>
      <c r="AP26282" s="135"/>
      <c r="BJ26282" s="136"/>
    </row>
    <row r="26283" spans="5:62" ht="14.25" customHeight="1" x14ac:dyDescent="0.25">
      <c r="E26283" s="113"/>
      <c r="H26283" s="133"/>
      <c r="T26283" s="133"/>
      <c r="X26283" s="131"/>
      <c r="Y26283" s="133"/>
      <c r="AJ26283" s="133"/>
      <c r="AO26283" s="135"/>
      <c r="AP26283" s="135"/>
      <c r="BJ26283" s="136"/>
    </row>
    <row r="26284" spans="5:62" ht="14.25" customHeight="1" x14ac:dyDescent="0.25">
      <c r="E26284" s="113"/>
      <c r="H26284" s="133"/>
      <c r="T26284" s="133"/>
      <c r="X26284" s="131"/>
      <c r="Y26284" s="133"/>
      <c r="AJ26284" s="133"/>
      <c r="AO26284" s="135"/>
      <c r="AP26284" s="135"/>
      <c r="BJ26284" s="136"/>
    </row>
    <row r="26285" spans="5:62" ht="14.25" customHeight="1" x14ac:dyDescent="0.25">
      <c r="E26285" s="113"/>
      <c r="H26285" s="133"/>
      <c r="T26285" s="133"/>
      <c r="X26285" s="131"/>
      <c r="Y26285" s="133"/>
      <c r="AJ26285" s="133"/>
      <c r="AO26285" s="135"/>
      <c r="AP26285" s="135"/>
      <c r="BJ26285" s="136"/>
    </row>
    <row r="26286" spans="5:62" ht="14.25" customHeight="1" x14ac:dyDescent="0.25">
      <c r="E26286" s="113"/>
      <c r="H26286" s="133"/>
      <c r="T26286" s="133"/>
      <c r="X26286" s="131"/>
      <c r="Y26286" s="133"/>
      <c r="AJ26286" s="133"/>
      <c r="AO26286" s="135"/>
      <c r="AP26286" s="135"/>
      <c r="BJ26286" s="136"/>
    </row>
    <row r="26287" spans="5:62" ht="14.25" customHeight="1" x14ac:dyDescent="0.25">
      <c r="E26287" s="113"/>
      <c r="H26287" s="133"/>
      <c r="T26287" s="133"/>
      <c r="X26287" s="131"/>
      <c r="Y26287" s="133"/>
      <c r="AJ26287" s="133"/>
      <c r="AO26287" s="135"/>
      <c r="AP26287" s="135"/>
      <c r="BJ26287" s="136"/>
    </row>
    <row r="26288" spans="5:62" ht="14.25" customHeight="1" x14ac:dyDescent="0.25">
      <c r="E26288" s="113"/>
      <c r="H26288" s="133"/>
      <c r="T26288" s="133"/>
      <c r="X26288" s="131"/>
      <c r="Y26288" s="133"/>
      <c r="AJ26288" s="133"/>
      <c r="AO26288" s="135"/>
      <c r="AP26288" s="135"/>
      <c r="BJ26288" s="136"/>
    </row>
    <row r="26289" spans="5:62" ht="14.25" customHeight="1" x14ac:dyDescent="0.25">
      <c r="E26289" s="113"/>
      <c r="H26289" s="133"/>
      <c r="T26289" s="133"/>
      <c r="X26289" s="131"/>
      <c r="Y26289" s="133"/>
      <c r="AJ26289" s="133"/>
      <c r="AO26289" s="135"/>
      <c r="AP26289" s="135"/>
      <c r="BJ26289" s="136"/>
    </row>
    <row r="26290" spans="5:62" ht="14.25" customHeight="1" x14ac:dyDescent="0.25">
      <c r="E26290" s="113"/>
      <c r="H26290" s="133"/>
      <c r="T26290" s="133"/>
      <c r="X26290" s="131"/>
      <c r="Y26290" s="133"/>
      <c r="AJ26290" s="133"/>
      <c r="AO26290" s="135"/>
      <c r="AP26290" s="135"/>
      <c r="BJ26290" s="136"/>
    </row>
    <row r="26291" spans="5:62" ht="14.25" customHeight="1" x14ac:dyDescent="0.25">
      <c r="E26291" s="113"/>
      <c r="H26291" s="133"/>
      <c r="T26291" s="133"/>
      <c r="X26291" s="131"/>
      <c r="Y26291" s="133"/>
      <c r="AJ26291" s="133"/>
      <c r="AO26291" s="135"/>
      <c r="AP26291" s="135"/>
      <c r="BJ26291" s="136"/>
    </row>
    <row r="26292" spans="5:62" ht="14.25" customHeight="1" x14ac:dyDescent="0.25">
      <c r="E26292" s="113"/>
      <c r="H26292" s="133"/>
      <c r="T26292" s="133"/>
      <c r="X26292" s="131"/>
      <c r="Y26292" s="133"/>
      <c r="AJ26292" s="133"/>
      <c r="AO26292" s="135"/>
      <c r="AP26292" s="135"/>
      <c r="BJ26292" s="136"/>
    </row>
    <row r="26293" spans="5:62" ht="14.25" customHeight="1" x14ac:dyDescent="0.25">
      <c r="E26293" s="113"/>
      <c r="H26293" s="133"/>
      <c r="T26293" s="133"/>
      <c r="X26293" s="131"/>
      <c r="Y26293" s="133"/>
      <c r="AJ26293" s="133"/>
      <c r="AO26293" s="135"/>
      <c r="AP26293" s="135"/>
      <c r="BJ26293" s="136"/>
    </row>
    <row r="26294" spans="5:62" ht="14.25" customHeight="1" x14ac:dyDescent="0.25">
      <c r="E26294" s="113"/>
      <c r="H26294" s="133"/>
      <c r="T26294" s="133"/>
      <c r="X26294" s="131"/>
      <c r="Y26294" s="133"/>
      <c r="AJ26294" s="133"/>
      <c r="AO26294" s="135"/>
      <c r="AP26294" s="135"/>
      <c r="BJ26294" s="136"/>
    </row>
    <row r="26295" spans="5:62" ht="14.25" customHeight="1" x14ac:dyDescent="0.25">
      <c r="E26295" s="113"/>
      <c r="H26295" s="133"/>
      <c r="T26295" s="133"/>
      <c r="X26295" s="131"/>
      <c r="Y26295" s="133"/>
      <c r="AJ26295" s="133"/>
      <c r="AO26295" s="135"/>
      <c r="AP26295" s="135"/>
      <c r="BJ26295" s="136"/>
    </row>
    <row r="26296" spans="5:62" ht="14.25" customHeight="1" x14ac:dyDescent="0.25">
      <c r="E26296" s="113"/>
      <c r="H26296" s="133"/>
      <c r="T26296" s="133"/>
      <c r="X26296" s="131"/>
      <c r="Y26296" s="133"/>
      <c r="AJ26296" s="133"/>
      <c r="AO26296" s="135"/>
      <c r="AP26296" s="135"/>
      <c r="BJ26296" s="136"/>
    </row>
    <row r="26297" spans="5:62" ht="14.25" customHeight="1" x14ac:dyDescent="0.25">
      <c r="E26297" s="113"/>
      <c r="H26297" s="133"/>
      <c r="T26297" s="133"/>
      <c r="X26297" s="131"/>
      <c r="Y26297" s="133"/>
      <c r="AJ26297" s="133"/>
      <c r="AO26297" s="135"/>
      <c r="AP26297" s="135"/>
      <c r="BJ26297" s="136"/>
    </row>
    <row r="26298" spans="5:62" ht="14.25" customHeight="1" x14ac:dyDescent="0.25">
      <c r="E26298" s="113"/>
      <c r="H26298" s="133"/>
      <c r="T26298" s="133"/>
      <c r="X26298" s="131"/>
      <c r="Y26298" s="133"/>
      <c r="AJ26298" s="133"/>
      <c r="AO26298" s="135"/>
      <c r="AP26298" s="135"/>
      <c r="BJ26298" s="136"/>
    </row>
    <row r="26299" spans="5:62" ht="14.25" customHeight="1" x14ac:dyDescent="0.25">
      <c r="E26299" s="113"/>
      <c r="H26299" s="133"/>
      <c r="T26299" s="133"/>
      <c r="X26299" s="131"/>
      <c r="Y26299" s="133"/>
      <c r="AJ26299" s="133"/>
      <c r="AO26299" s="135"/>
      <c r="AP26299" s="135"/>
      <c r="BJ26299" s="136"/>
    </row>
    <row r="26300" spans="5:62" ht="14.25" customHeight="1" x14ac:dyDescent="0.25">
      <c r="E26300" s="113"/>
      <c r="H26300" s="133"/>
      <c r="T26300" s="133"/>
      <c r="X26300" s="131"/>
      <c r="Y26300" s="133"/>
      <c r="AJ26300" s="133"/>
      <c r="AO26300" s="135"/>
      <c r="AP26300" s="135"/>
      <c r="BJ26300" s="136"/>
    </row>
    <row r="26301" spans="5:62" ht="14.25" customHeight="1" x14ac:dyDescent="0.25">
      <c r="E26301" s="113"/>
      <c r="H26301" s="133"/>
      <c r="T26301" s="133"/>
      <c r="X26301" s="131"/>
      <c r="Y26301" s="133"/>
      <c r="AJ26301" s="133"/>
      <c r="AO26301" s="135"/>
      <c r="AP26301" s="135"/>
      <c r="BJ26301" s="136"/>
    </row>
    <row r="26302" spans="5:62" ht="14.25" customHeight="1" x14ac:dyDescent="0.25">
      <c r="E26302" s="113"/>
      <c r="H26302" s="133"/>
      <c r="T26302" s="133"/>
      <c r="X26302" s="131"/>
      <c r="Y26302" s="133"/>
      <c r="AJ26302" s="133"/>
      <c r="AO26302" s="135"/>
      <c r="AP26302" s="135"/>
      <c r="BJ26302" s="136"/>
    </row>
    <row r="26303" spans="5:62" ht="14.25" customHeight="1" x14ac:dyDescent="0.25">
      <c r="E26303" s="113"/>
      <c r="H26303" s="133"/>
      <c r="T26303" s="133"/>
      <c r="X26303" s="131"/>
      <c r="Y26303" s="133"/>
      <c r="AJ26303" s="133"/>
      <c r="AO26303" s="135"/>
      <c r="AP26303" s="135"/>
      <c r="BJ26303" s="136"/>
    </row>
    <row r="26304" spans="5:62" ht="14.25" customHeight="1" x14ac:dyDescent="0.25">
      <c r="E26304" s="113"/>
      <c r="H26304" s="133"/>
      <c r="T26304" s="133"/>
      <c r="X26304" s="131"/>
      <c r="Y26304" s="133"/>
      <c r="AJ26304" s="133"/>
      <c r="AO26304" s="135"/>
      <c r="AP26304" s="135"/>
      <c r="BJ26304" s="136"/>
    </row>
    <row r="26305" spans="5:62" ht="14.25" customHeight="1" x14ac:dyDescent="0.25">
      <c r="E26305" s="113"/>
      <c r="H26305" s="133"/>
      <c r="T26305" s="133"/>
      <c r="X26305" s="131"/>
      <c r="Y26305" s="133"/>
      <c r="AJ26305" s="133"/>
      <c r="AO26305" s="135"/>
      <c r="AP26305" s="135"/>
      <c r="BJ26305" s="136"/>
    </row>
    <row r="26306" spans="5:62" ht="14.25" customHeight="1" x14ac:dyDescent="0.25">
      <c r="E26306" s="113"/>
      <c r="H26306" s="133"/>
      <c r="T26306" s="133"/>
      <c r="X26306" s="131"/>
      <c r="Y26306" s="133"/>
      <c r="AJ26306" s="133"/>
      <c r="AO26306" s="135"/>
      <c r="AP26306" s="135"/>
      <c r="BJ26306" s="136"/>
    </row>
    <row r="26307" spans="5:62" ht="14.25" customHeight="1" x14ac:dyDescent="0.25">
      <c r="E26307" s="113"/>
      <c r="H26307" s="133"/>
      <c r="T26307" s="133"/>
      <c r="X26307" s="131"/>
      <c r="Y26307" s="133"/>
      <c r="AJ26307" s="133"/>
      <c r="AO26307" s="135"/>
      <c r="AP26307" s="135"/>
      <c r="BJ26307" s="136"/>
    </row>
    <row r="26308" spans="5:62" ht="14.25" customHeight="1" x14ac:dyDescent="0.25">
      <c r="E26308" s="113"/>
      <c r="H26308" s="133"/>
      <c r="T26308" s="133"/>
      <c r="X26308" s="131"/>
      <c r="Y26308" s="133"/>
      <c r="AJ26308" s="133"/>
      <c r="AO26308" s="135"/>
      <c r="AP26308" s="135"/>
      <c r="BJ26308" s="136"/>
    </row>
    <row r="26309" spans="5:62" ht="14.25" customHeight="1" x14ac:dyDescent="0.25">
      <c r="E26309" s="113"/>
      <c r="H26309" s="133"/>
      <c r="T26309" s="133"/>
      <c r="X26309" s="131"/>
      <c r="Y26309" s="133"/>
      <c r="AJ26309" s="133"/>
      <c r="AO26309" s="135"/>
      <c r="AP26309" s="135"/>
      <c r="BJ26309" s="136"/>
    </row>
    <row r="26310" spans="5:62" ht="14.25" customHeight="1" x14ac:dyDescent="0.25">
      <c r="E26310" s="113"/>
      <c r="H26310" s="133"/>
      <c r="T26310" s="133"/>
      <c r="X26310" s="131"/>
      <c r="Y26310" s="133"/>
      <c r="AJ26310" s="133"/>
      <c r="AO26310" s="135"/>
      <c r="AP26310" s="135"/>
      <c r="BJ26310" s="136"/>
    </row>
    <row r="26311" spans="5:62" ht="14.25" customHeight="1" x14ac:dyDescent="0.25">
      <c r="E26311" s="113"/>
      <c r="H26311" s="133"/>
      <c r="T26311" s="133"/>
      <c r="X26311" s="131"/>
      <c r="Y26311" s="133"/>
      <c r="AJ26311" s="133"/>
      <c r="AO26311" s="135"/>
      <c r="AP26311" s="135"/>
      <c r="BJ26311" s="136"/>
    </row>
    <row r="26312" spans="5:62" ht="14.25" customHeight="1" x14ac:dyDescent="0.25">
      <c r="E26312" s="113"/>
      <c r="H26312" s="133"/>
      <c r="T26312" s="133"/>
      <c r="X26312" s="131"/>
      <c r="Y26312" s="133"/>
      <c r="AJ26312" s="133"/>
      <c r="AO26312" s="135"/>
      <c r="AP26312" s="135"/>
      <c r="BJ26312" s="136"/>
    </row>
    <row r="26313" spans="5:62" ht="14.25" customHeight="1" x14ac:dyDescent="0.25">
      <c r="E26313" s="113"/>
      <c r="H26313" s="133"/>
      <c r="T26313" s="133"/>
      <c r="X26313" s="131"/>
      <c r="Y26313" s="133"/>
      <c r="AJ26313" s="133"/>
      <c r="AO26313" s="135"/>
      <c r="AP26313" s="135"/>
      <c r="BJ26313" s="136"/>
    </row>
    <row r="26314" spans="5:62" ht="14.25" customHeight="1" x14ac:dyDescent="0.25">
      <c r="E26314" s="113"/>
      <c r="H26314" s="133"/>
      <c r="T26314" s="133"/>
      <c r="X26314" s="131"/>
      <c r="Y26314" s="133"/>
      <c r="AJ26314" s="133"/>
      <c r="AO26314" s="135"/>
      <c r="AP26314" s="135"/>
      <c r="BJ26314" s="136"/>
    </row>
    <row r="26315" spans="5:62" ht="14.25" customHeight="1" x14ac:dyDescent="0.25">
      <c r="E26315" s="113"/>
      <c r="H26315" s="133"/>
      <c r="T26315" s="133"/>
      <c r="X26315" s="131"/>
      <c r="Y26315" s="133"/>
      <c r="AJ26315" s="133"/>
      <c r="AO26315" s="135"/>
      <c r="AP26315" s="135"/>
      <c r="BJ26315" s="136"/>
    </row>
    <row r="26316" spans="5:62" ht="14.25" customHeight="1" x14ac:dyDescent="0.25">
      <c r="E26316" s="113"/>
      <c r="H26316" s="133"/>
      <c r="T26316" s="133"/>
      <c r="X26316" s="131"/>
      <c r="Y26316" s="133"/>
      <c r="AJ26316" s="133"/>
      <c r="AO26316" s="135"/>
      <c r="AP26316" s="135"/>
      <c r="BJ26316" s="136"/>
    </row>
    <row r="26317" spans="5:62" ht="14.25" customHeight="1" x14ac:dyDescent="0.25">
      <c r="E26317" s="113"/>
      <c r="H26317" s="133"/>
      <c r="T26317" s="133"/>
      <c r="X26317" s="131"/>
      <c r="Y26317" s="133"/>
      <c r="AJ26317" s="133"/>
      <c r="AO26317" s="135"/>
      <c r="AP26317" s="135"/>
      <c r="BJ26317" s="136"/>
    </row>
    <row r="26318" spans="5:62" ht="14.25" customHeight="1" x14ac:dyDescent="0.25">
      <c r="E26318" s="113"/>
      <c r="H26318" s="133"/>
      <c r="T26318" s="133"/>
      <c r="X26318" s="131"/>
      <c r="Y26318" s="133"/>
      <c r="AJ26318" s="133"/>
      <c r="AO26318" s="135"/>
      <c r="AP26318" s="135"/>
      <c r="BJ26318" s="136"/>
    </row>
    <row r="26319" spans="5:62" ht="14.25" customHeight="1" x14ac:dyDescent="0.25">
      <c r="E26319" s="113"/>
      <c r="H26319" s="133"/>
      <c r="T26319" s="133"/>
      <c r="X26319" s="131"/>
      <c r="Y26319" s="133"/>
      <c r="AJ26319" s="133"/>
      <c r="AO26319" s="135"/>
      <c r="AP26319" s="135"/>
      <c r="BJ26319" s="136"/>
    </row>
    <row r="26320" spans="5:62" ht="14.25" customHeight="1" x14ac:dyDescent="0.25">
      <c r="E26320" s="113"/>
      <c r="H26320" s="133"/>
      <c r="T26320" s="133"/>
      <c r="X26320" s="131"/>
      <c r="Y26320" s="133"/>
      <c r="AJ26320" s="133"/>
      <c r="AO26320" s="135"/>
      <c r="AP26320" s="135"/>
      <c r="BJ26320" s="136"/>
    </row>
    <row r="26321" spans="5:62" ht="14.25" customHeight="1" x14ac:dyDescent="0.25">
      <c r="E26321" s="113"/>
      <c r="H26321" s="133"/>
      <c r="T26321" s="133"/>
      <c r="X26321" s="131"/>
      <c r="Y26321" s="133"/>
      <c r="AJ26321" s="133"/>
      <c r="AO26321" s="135"/>
      <c r="AP26321" s="135"/>
      <c r="BJ26321" s="136"/>
    </row>
    <row r="26322" spans="5:62" ht="14.25" customHeight="1" x14ac:dyDescent="0.25">
      <c r="E26322" s="113"/>
      <c r="H26322" s="133"/>
      <c r="T26322" s="133"/>
      <c r="X26322" s="131"/>
      <c r="Y26322" s="133"/>
      <c r="AJ26322" s="133"/>
      <c r="AO26322" s="135"/>
      <c r="AP26322" s="135"/>
      <c r="BJ26322" s="136"/>
    </row>
    <row r="26323" spans="5:62" ht="14.25" customHeight="1" x14ac:dyDescent="0.25">
      <c r="E26323" s="113"/>
      <c r="H26323" s="133"/>
      <c r="T26323" s="133"/>
      <c r="X26323" s="131"/>
      <c r="Y26323" s="133"/>
      <c r="AJ26323" s="133"/>
      <c r="AO26323" s="135"/>
      <c r="AP26323" s="135"/>
      <c r="BJ26323" s="136"/>
    </row>
    <row r="26324" spans="5:62" ht="14.25" customHeight="1" x14ac:dyDescent="0.25">
      <c r="E26324" s="113"/>
      <c r="H26324" s="133"/>
      <c r="T26324" s="133"/>
      <c r="X26324" s="131"/>
      <c r="Y26324" s="133"/>
      <c r="AJ26324" s="133"/>
      <c r="AO26324" s="135"/>
      <c r="AP26324" s="135"/>
      <c r="BJ26324" s="136"/>
    </row>
    <row r="26325" spans="5:62" ht="14.25" customHeight="1" x14ac:dyDescent="0.25">
      <c r="E26325" s="113"/>
      <c r="H26325" s="133"/>
      <c r="T26325" s="133"/>
      <c r="X26325" s="131"/>
      <c r="Y26325" s="133"/>
      <c r="AJ26325" s="133"/>
      <c r="AO26325" s="135"/>
      <c r="AP26325" s="135"/>
      <c r="BJ26325" s="136"/>
    </row>
    <row r="26326" spans="5:62" ht="14.25" customHeight="1" x14ac:dyDescent="0.25">
      <c r="E26326" s="113"/>
      <c r="H26326" s="133"/>
      <c r="T26326" s="133"/>
      <c r="X26326" s="131"/>
      <c r="Y26326" s="133"/>
      <c r="AJ26326" s="133"/>
      <c r="AO26326" s="135"/>
      <c r="AP26326" s="135"/>
      <c r="BJ26326" s="136"/>
    </row>
    <row r="26327" spans="5:62" ht="14.25" customHeight="1" x14ac:dyDescent="0.25">
      <c r="E26327" s="113"/>
      <c r="H26327" s="133"/>
      <c r="T26327" s="133"/>
      <c r="X26327" s="131"/>
      <c r="Y26327" s="133"/>
      <c r="AJ26327" s="133"/>
      <c r="AO26327" s="135"/>
      <c r="AP26327" s="135"/>
      <c r="BJ26327" s="136"/>
    </row>
    <row r="26328" spans="5:62" ht="14.25" customHeight="1" x14ac:dyDescent="0.25">
      <c r="E26328" s="113"/>
      <c r="H26328" s="133"/>
      <c r="T26328" s="133"/>
      <c r="X26328" s="131"/>
      <c r="Y26328" s="133"/>
      <c r="AJ26328" s="133"/>
      <c r="AO26328" s="135"/>
      <c r="AP26328" s="135"/>
      <c r="BJ26328" s="136"/>
    </row>
    <row r="26329" spans="5:62" ht="14.25" customHeight="1" x14ac:dyDescent="0.25">
      <c r="E26329" s="113"/>
      <c r="H26329" s="133"/>
      <c r="T26329" s="133"/>
      <c r="X26329" s="131"/>
      <c r="Y26329" s="133"/>
      <c r="AJ26329" s="133"/>
      <c r="AO26329" s="135"/>
      <c r="AP26329" s="135"/>
      <c r="BJ26329" s="136"/>
    </row>
    <row r="26330" spans="5:62" ht="14.25" customHeight="1" x14ac:dyDescent="0.25">
      <c r="E26330" s="113"/>
      <c r="H26330" s="133"/>
      <c r="T26330" s="133"/>
      <c r="X26330" s="131"/>
      <c r="Y26330" s="133"/>
      <c r="AJ26330" s="133"/>
      <c r="AO26330" s="135"/>
      <c r="AP26330" s="135"/>
      <c r="BJ26330" s="136"/>
    </row>
    <row r="26331" spans="5:62" ht="14.25" customHeight="1" x14ac:dyDescent="0.25">
      <c r="E26331" s="113"/>
      <c r="H26331" s="133"/>
      <c r="T26331" s="133"/>
      <c r="X26331" s="131"/>
      <c r="Y26331" s="133"/>
      <c r="AJ26331" s="133"/>
      <c r="AO26331" s="135"/>
      <c r="AP26331" s="135"/>
      <c r="BJ26331" s="136"/>
    </row>
    <row r="26332" spans="5:62" ht="14.25" customHeight="1" x14ac:dyDescent="0.25">
      <c r="E26332" s="113"/>
      <c r="H26332" s="133"/>
      <c r="T26332" s="133"/>
      <c r="X26332" s="131"/>
      <c r="Y26332" s="133"/>
      <c r="AJ26332" s="133"/>
      <c r="AO26332" s="135"/>
      <c r="AP26332" s="135"/>
      <c r="BJ26332" s="136"/>
    </row>
    <row r="26333" spans="5:62" ht="14.25" customHeight="1" x14ac:dyDescent="0.25">
      <c r="E26333" s="113"/>
      <c r="H26333" s="133"/>
      <c r="T26333" s="133"/>
      <c r="X26333" s="131"/>
      <c r="Y26333" s="133"/>
      <c r="AJ26333" s="133"/>
      <c r="AO26333" s="135"/>
      <c r="AP26333" s="135"/>
      <c r="BJ26333" s="136"/>
    </row>
    <row r="26334" spans="5:62" ht="14.25" customHeight="1" x14ac:dyDescent="0.25">
      <c r="E26334" s="113"/>
      <c r="H26334" s="133"/>
      <c r="T26334" s="133"/>
      <c r="X26334" s="131"/>
      <c r="Y26334" s="133"/>
      <c r="AJ26334" s="133"/>
      <c r="AO26334" s="135"/>
      <c r="AP26334" s="135"/>
      <c r="BJ26334" s="136"/>
    </row>
    <row r="26335" spans="5:62" ht="14.25" customHeight="1" x14ac:dyDescent="0.25">
      <c r="E26335" s="113"/>
      <c r="H26335" s="133"/>
      <c r="T26335" s="133"/>
      <c r="X26335" s="131"/>
      <c r="Y26335" s="133"/>
      <c r="AJ26335" s="133"/>
      <c r="AO26335" s="135"/>
      <c r="AP26335" s="135"/>
      <c r="BJ26335" s="136"/>
    </row>
    <row r="26336" spans="5:62" ht="14.25" customHeight="1" x14ac:dyDescent="0.25">
      <c r="E26336" s="113"/>
      <c r="H26336" s="133"/>
      <c r="T26336" s="133"/>
      <c r="X26336" s="131"/>
      <c r="Y26336" s="133"/>
      <c r="AJ26336" s="133"/>
      <c r="AO26336" s="135"/>
      <c r="AP26336" s="135"/>
      <c r="BJ26336" s="136"/>
    </row>
    <row r="26337" spans="5:62" ht="14.25" customHeight="1" x14ac:dyDescent="0.25">
      <c r="E26337" s="113"/>
      <c r="H26337" s="133"/>
      <c r="T26337" s="133"/>
      <c r="X26337" s="131"/>
      <c r="Y26337" s="133"/>
      <c r="AJ26337" s="133"/>
      <c r="AO26337" s="135"/>
      <c r="AP26337" s="135"/>
      <c r="BJ26337" s="136"/>
    </row>
    <row r="26338" spans="5:62" ht="14.25" customHeight="1" x14ac:dyDescent="0.25">
      <c r="E26338" s="113"/>
      <c r="H26338" s="133"/>
      <c r="T26338" s="133"/>
      <c r="X26338" s="131"/>
      <c r="Y26338" s="133"/>
      <c r="AJ26338" s="133"/>
      <c r="AO26338" s="135"/>
      <c r="AP26338" s="135"/>
      <c r="BJ26338" s="136"/>
    </row>
    <row r="26339" spans="5:62" ht="14.25" customHeight="1" x14ac:dyDescent="0.25">
      <c r="E26339" s="113"/>
      <c r="H26339" s="133"/>
      <c r="T26339" s="133"/>
      <c r="X26339" s="131"/>
      <c r="Y26339" s="133"/>
      <c r="AJ26339" s="133"/>
      <c r="AO26339" s="135"/>
      <c r="AP26339" s="135"/>
      <c r="BJ26339" s="136"/>
    </row>
    <row r="26340" spans="5:62" ht="14.25" customHeight="1" x14ac:dyDescent="0.25">
      <c r="E26340" s="113"/>
      <c r="H26340" s="133"/>
      <c r="T26340" s="133"/>
      <c r="X26340" s="131"/>
      <c r="Y26340" s="133"/>
      <c r="AJ26340" s="133"/>
      <c r="AO26340" s="135"/>
      <c r="AP26340" s="135"/>
      <c r="BJ26340" s="136"/>
    </row>
    <row r="26341" spans="5:62" ht="14.25" customHeight="1" x14ac:dyDescent="0.25">
      <c r="E26341" s="113"/>
      <c r="H26341" s="133"/>
      <c r="T26341" s="133"/>
      <c r="X26341" s="131"/>
      <c r="Y26341" s="133"/>
      <c r="AJ26341" s="133"/>
      <c r="AO26341" s="135"/>
      <c r="AP26341" s="135"/>
      <c r="BJ26341" s="136"/>
    </row>
    <row r="26342" spans="5:62" ht="14.25" customHeight="1" x14ac:dyDescent="0.25">
      <c r="E26342" s="113"/>
      <c r="H26342" s="133"/>
      <c r="T26342" s="133"/>
      <c r="X26342" s="131"/>
      <c r="Y26342" s="133"/>
      <c r="AJ26342" s="133"/>
      <c r="AO26342" s="135"/>
      <c r="AP26342" s="135"/>
      <c r="BJ26342" s="136"/>
    </row>
    <row r="26343" spans="5:62" ht="14.25" customHeight="1" x14ac:dyDescent="0.25">
      <c r="E26343" s="113"/>
      <c r="H26343" s="133"/>
      <c r="T26343" s="133"/>
      <c r="X26343" s="131"/>
      <c r="Y26343" s="133"/>
      <c r="AJ26343" s="133"/>
      <c r="AO26343" s="135"/>
      <c r="AP26343" s="135"/>
      <c r="BJ26343" s="136"/>
    </row>
    <row r="26344" spans="5:62" ht="14.25" customHeight="1" x14ac:dyDescent="0.25">
      <c r="E26344" s="113"/>
      <c r="H26344" s="133"/>
      <c r="T26344" s="133"/>
      <c r="X26344" s="131"/>
      <c r="Y26344" s="133"/>
      <c r="AJ26344" s="133"/>
      <c r="AO26344" s="135"/>
      <c r="AP26344" s="135"/>
      <c r="BJ26344" s="136"/>
    </row>
    <row r="26345" spans="5:62" ht="14.25" customHeight="1" x14ac:dyDescent="0.25">
      <c r="E26345" s="113"/>
      <c r="H26345" s="133"/>
      <c r="T26345" s="133"/>
      <c r="X26345" s="131"/>
      <c r="Y26345" s="133"/>
      <c r="AJ26345" s="133"/>
      <c r="AO26345" s="135"/>
      <c r="AP26345" s="135"/>
      <c r="BJ26345" s="136"/>
    </row>
    <row r="26346" spans="5:62" ht="14.25" customHeight="1" x14ac:dyDescent="0.25">
      <c r="E26346" s="113"/>
      <c r="H26346" s="133"/>
      <c r="T26346" s="133"/>
      <c r="X26346" s="131"/>
      <c r="Y26346" s="133"/>
      <c r="AJ26346" s="133"/>
      <c r="AO26346" s="135"/>
      <c r="AP26346" s="135"/>
      <c r="BJ26346" s="136"/>
    </row>
    <row r="26347" spans="5:62" ht="14.25" customHeight="1" x14ac:dyDescent="0.25">
      <c r="E26347" s="113"/>
      <c r="H26347" s="133"/>
      <c r="T26347" s="133"/>
      <c r="X26347" s="131"/>
      <c r="Y26347" s="133"/>
      <c r="AJ26347" s="133"/>
      <c r="AO26347" s="135"/>
      <c r="AP26347" s="135"/>
      <c r="BJ26347" s="136"/>
    </row>
    <row r="26348" spans="5:62" ht="14.25" customHeight="1" x14ac:dyDescent="0.25">
      <c r="E26348" s="113"/>
      <c r="H26348" s="133"/>
      <c r="T26348" s="133"/>
      <c r="X26348" s="131"/>
      <c r="Y26348" s="133"/>
      <c r="AJ26348" s="133"/>
      <c r="AO26348" s="135"/>
      <c r="AP26348" s="135"/>
      <c r="BJ26348" s="136"/>
    </row>
    <row r="26349" spans="5:62" ht="14.25" customHeight="1" x14ac:dyDescent="0.25">
      <c r="E26349" s="113"/>
      <c r="H26349" s="133"/>
      <c r="T26349" s="133"/>
      <c r="X26349" s="131"/>
      <c r="Y26349" s="133"/>
      <c r="AJ26349" s="133"/>
      <c r="AO26349" s="135"/>
      <c r="AP26349" s="135"/>
      <c r="BJ26349" s="136"/>
    </row>
    <row r="26350" spans="5:62" ht="14.25" customHeight="1" x14ac:dyDescent="0.25">
      <c r="E26350" s="113"/>
      <c r="H26350" s="133"/>
      <c r="T26350" s="133"/>
      <c r="X26350" s="131"/>
      <c r="Y26350" s="133"/>
      <c r="AJ26350" s="133"/>
      <c r="AO26350" s="135"/>
      <c r="AP26350" s="135"/>
      <c r="BJ26350" s="136"/>
    </row>
    <row r="26351" spans="5:62" ht="14.25" customHeight="1" x14ac:dyDescent="0.25">
      <c r="E26351" s="113"/>
      <c r="H26351" s="133"/>
      <c r="T26351" s="133"/>
      <c r="X26351" s="131"/>
      <c r="Y26351" s="133"/>
      <c r="AJ26351" s="133"/>
      <c r="AO26351" s="135"/>
      <c r="AP26351" s="135"/>
      <c r="BJ26351" s="136"/>
    </row>
    <row r="26352" spans="5:62" ht="14.25" customHeight="1" x14ac:dyDescent="0.25">
      <c r="E26352" s="113"/>
      <c r="H26352" s="133"/>
      <c r="T26352" s="133"/>
      <c r="X26352" s="131"/>
      <c r="Y26352" s="133"/>
      <c r="AJ26352" s="133"/>
      <c r="AO26352" s="135"/>
      <c r="AP26352" s="135"/>
      <c r="BJ26352" s="136"/>
    </row>
    <row r="26353" spans="5:62" ht="14.25" customHeight="1" x14ac:dyDescent="0.25">
      <c r="E26353" s="113"/>
      <c r="H26353" s="133"/>
      <c r="T26353" s="133"/>
      <c r="X26353" s="131"/>
      <c r="Y26353" s="133"/>
      <c r="AJ26353" s="133"/>
      <c r="AO26353" s="135"/>
      <c r="AP26353" s="135"/>
      <c r="BJ26353" s="136"/>
    </row>
    <row r="26354" spans="5:62" ht="14.25" customHeight="1" x14ac:dyDescent="0.25">
      <c r="E26354" s="113"/>
      <c r="H26354" s="133"/>
      <c r="T26354" s="133"/>
      <c r="X26354" s="131"/>
      <c r="Y26354" s="133"/>
      <c r="AJ26354" s="133"/>
      <c r="AO26354" s="135"/>
      <c r="AP26354" s="135"/>
      <c r="BJ26354" s="136"/>
    </row>
    <row r="26355" spans="5:62" ht="14.25" customHeight="1" x14ac:dyDescent="0.25">
      <c r="E26355" s="113"/>
      <c r="H26355" s="133"/>
      <c r="T26355" s="133"/>
      <c r="X26355" s="131"/>
      <c r="Y26355" s="133"/>
      <c r="AJ26355" s="133"/>
      <c r="AO26355" s="135"/>
      <c r="AP26355" s="135"/>
      <c r="BJ26355" s="136"/>
    </row>
    <row r="26356" spans="5:62" ht="14.25" customHeight="1" x14ac:dyDescent="0.25">
      <c r="E26356" s="113"/>
      <c r="H26356" s="133"/>
      <c r="T26356" s="133"/>
      <c r="X26356" s="131"/>
      <c r="Y26356" s="133"/>
      <c r="AJ26356" s="133"/>
      <c r="AO26356" s="135"/>
      <c r="AP26356" s="135"/>
      <c r="BJ26356" s="136"/>
    </row>
    <row r="26357" spans="5:62" ht="14.25" customHeight="1" x14ac:dyDescent="0.25">
      <c r="E26357" s="113"/>
      <c r="H26357" s="133"/>
      <c r="T26357" s="133"/>
      <c r="X26357" s="131"/>
      <c r="Y26357" s="133"/>
      <c r="AJ26357" s="133"/>
      <c r="AO26357" s="135"/>
      <c r="AP26357" s="135"/>
      <c r="BJ26357" s="136"/>
    </row>
    <row r="26358" spans="5:62" ht="14.25" customHeight="1" x14ac:dyDescent="0.25">
      <c r="E26358" s="113"/>
      <c r="H26358" s="133"/>
      <c r="T26358" s="133"/>
      <c r="X26358" s="131"/>
      <c r="Y26358" s="133"/>
      <c r="AJ26358" s="133"/>
      <c r="AO26358" s="135"/>
      <c r="AP26358" s="135"/>
      <c r="BJ26358" s="136"/>
    </row>
    <row r="26359" spans="5:62" ht="14.25" customHeight="1" x14ac:dyDescent="0.25">
      <c r="E26359" s="113"/>
      <c r="H26359" s="133"/>
      <c r="T26359" s="133"/>
      <c r="X26359" s="131"/>
      <c r="Y26359" s="133"/>
      <c r="AJ26359" s="133"/>
      <c r="AO26359" s="135"/>
      <c r="AP26359" s="135"/>
      <c r="BJ26359" s="136"/>
    </row>
    <row r="26360" spans="5:62" ht="14.25" customHeight="1" x14ac:dyDescent="0.25">
      <c r="E26360" s="113"/>
      <c r="H26360" s="133"/>
      <c r="T26360" s="133"/>
      <c r="X26360" s="131"/>
      <c r="Y26360" s="133"/>
      <c r="AJ26360" s="133"/>
      <c r="AO26360" s="135"/>
      <c r="AP26360" s="135"/>
      <c r="BJ26360" s="136"/>
    </row>
    <row r="26361" spans="5:62" ht="14.25" customHeight="1" x14ac:dyDescent="0.25">
      <c r="E26361" s="113"/>
      <c r="H26361" s="133"/>
      <c r="T26361" s="133"/>
      <c r="X26361" s="131"/>
      <c r="Y26361" s="133"/>
      <c r="AJ26361" s="133"/>
      <c r="AO26361" s="135"/>
      <c r="AP26361" s="135"/>
      <c r="BJ26361" s="136"/>
    </row>
    <row r="26362" spans="5:62" ht="14.25" customHeight="1" x14ac:dyDescent="0.25">
      <c r="E26362" s="113"/>
      <c r="H26362" s="133"/>
      <c r="T26362" s="133"/>
      <c r="X26362" s="131"/>
      <c r="Y26362" s="133"/>
      <c r="AJ26362" s="133"/>
      <c r="AO26362" s="135"/>
      <c r="AP26362" s="135"/>
      <c r="BJ26362" s="136"/>
    </row>
    <row r="26363" spans="5:62" ht="14.25" customHeight="1" x14ac:dyDescent="0.25">
      <c r="E26363" s="113"/>
      <c r="H26363" s="133"/>
      <c r="T26363" s="133"/>
      <c r="X26363" s="131"/>
      <c r="Y26363" s="133"/>
      <c r="AJ26363" s="133"/>
      <c r="AO26363" s="135"/>
      <c r="AP26363" s="135"/>
      <c r="BJ26363" s="136"/>
    </row>
    <row r="26364" spans="5:62" ht="14.25" customHeight="1" x14ac:dyDescent="0.25">
      <c r="E26364" s="113"/>
      <c r="H26364" s="133"/>
      <c r="T26364" s="133"/>
      <c r="X26364" s="131"/>
      <c r="Y26364" s="133"/>
      <c r="AJ26364" s="133"/>
      <c r="AO26364" s="135"/>
      <c r="AP26364" s="135"/>
      <c r="BJ26364" s="136"/>
    </row>
    <row r="26365" spans="5:62" ht="14.25" customHeight="1" x14ac:dyDescent="0.25">
      <c r="E26365" s="113"/>
      <c r="H26365" s="133"/>
      <c r="T26365" s="133"/>
      <c r="X26365" s="131"/>
      <c r="Y26365" s="133"/>
      <c r="AJ26365" s="133"/>
      <c r="AO26365" s="135"/>
      <c r="AP26365" s="135"/>
      <c r="BJ26365" s="136"/>
    </row>
    <row r="26366" spans="5:62" ht="14.25" customHeight="1" x14ac:dyDescent="0.25">
      <c r="E26366" s="113"/>
      <c r="H26366" s="133"/>
      <c r="T26366" s="133"/>
      <c r="X26366" s="131"/>
      <c r="Y26366" s="133"/>
      <c r="AJ26366" s="133"/>
      <c r="AO26366" s="135"/>
      <c r="AP26366" s="135"/>
      <c r="BJ26366" s="136"/>
    </row>
    <row r="26367" spans="5:62" ht="14.25" customHeight="1" x14ac:dyDescent="0.25">
      <c r="E26367" s="113"/>
      <c r="H26367" s="133"/>
      <c r="T26367" s="133"/>
      <c r="X26367" s="131"/>
      <c r="Y26367" s="133"/>
      <c r="AJ26367" s="133"/>
      <c r="AO26367" s="135"/>
      <c r="AP26367" s="135"/>
      <c r="BJ26367" s="136"/>
    </row>
    <row r="26368" spans="5:62" ht="14.25" customHeight="1" x14ac:dyDescent="0.25">
      <c r="E26368" s="113"/>
      <c r="H26368" s="133"/>
      <c r="T26368" s="133"/>
      <c r="X26368" s="131"/>
      <c r="Y26368" s="133"/>
      <c r="AJ26368" s="133"/>
      <c r="AO26368" s="135"/>
      <c r="AP26368" s="135"/>
      <c r="BJ26368" s="136"/>
    </row>
    <row r="26369" spans="5:62" ht="14.25" customHeight="1" x14ac:dyDescent="0.25">
      <c r="E26369" s="113"/>
      <c r="H26369" s="133"/>
      <c r="T26369" s="133"/>
      <c r="X26369" s="131"/>
      <c r="Y26369" s="133"/>
      <c r="AJ26369" s="133"/>
      <c r="AO26369" s="135"/>
      <c r="AP26369" s="135"/>
      <c r="BJ26369" s="136"/>
    </row>
    <row r="26370" spans="5:62" ht="14.25" customHeight="1" x14ac:dyDescent="0.25">
      <c r="E26370" s="113"/>
      <c r="H26370" s="133"/>
      <c r="T26370" s="133"/>
      <c r="X26370" s="131"/>
      <c r="Y26370" s="133"/>
      <c r="AJ26370" s="133"/>
      <c r="AO26370" s="135"/>
      <c r="AP26370" s="135"/>
      <c r="BJ26370" s="136"/>
    </row>
    <row r="26371" spans="5:62" ht="14.25" customHeight="1" x14ac:dyDescent="0.25">
      <c r="E26371" s="113"/>
      <c r="H26371" s="133"/>
      <c r="T26371" s="133"/>
      <c r="X26371" s="131"/>
      <c r="Y26371" s="133"/>
      <c r="AJ26371" s="133"/>
      <c r="AO26371" s="135"/>
      <c r="AP26371" s="135"/>
      <c r="BJ26371" s="136"/>
    </row>
    <row r="26372" spans="5:62" ht="14.25" customHeight="1" x14ac:dyDescent="0.25">
      <c r="E26372" s="113"/>
      <c r="H26372" s="133"/>
      <c r="T26372" s="133"/>
      <c r="X26372" s="131"/>
      <c r="Y26372" s="133"/>
      <c r="AJ26372" s="133"/>
      <c r="AO26372" s="135"/>
      <c r="AP26372" s="135"/>
      <c r="BJ26372" s="136"/>
    </row>
    <row r="26373" spans="5:62" ht="14.25" customHeight="1" x14ac:dyDescent="0.25">
      <c r="E26373" s="113"/>
      <c r="H26373" s="133"/>
      <c r="T26373" s="133"/>
      <c r="X26373" s="131"/>
      <c r="Y26373" s="133"/>
      <c r="AJ26373" s="133"/>
      <c r="AO26373" s="135"/>
      <c r="AP26373" s="135"/>
      <c r="BJ26373" s="136"/>
    </row>
    <row r="26374" spans="5:62" ht="14.25" customHeight="1" x14ac:dyDescent="0.25">
      <c r="E26374" s="113"/>
      <c r="H26374" s="133"/>
      <c r="T26374" s="133"/>
      <c r="X26374" s="131"/>
      <c r="Y26374" s="133"/>
      <c r="AJ26374" s="133"/>
      <c r="AO26374" s="135"/>
      <c r="AP26374" s="135"/>
      <c r="BJ26374" s="136"/>
    </row>
    <row r="26375" spans="5:62" ht="14.25" customHeight="1" x14ac:dyDescent="0.25">
      <c r="E26375" s="113"/>
      <c r="H26375" s="133"/>
      <c r="T26375" s="133"/>
      <c r="X26375" s="131"/>
      <c r="Y26375" s="133"/>
      <c r="AJ26375" s="133"/>
      <c r="AO26375" s="135"/>
      <c r="AP26375" s="135"/>
      <c r="BJ26375" s="136"/>
    </row>
    <row r="26376" spans="5:62" ht="14.25" customHeight="1" x14ac:dyDescent="0.25">
      <c r="E26376" s="113"/>
      <c r="H26376" s="133"/>
      <c r="T26376" s="133"/>
      <c r="X26376" s="131"/>
      <c r="Y26376" s="133"/>
      <c r="AJ26376" s="133"/>
      <c r="AO26376" s="135"/>
      <c r="AP26376" s="135"/>
      <c r="BJ26376" s="136"/>
    </row>
    <row r="26377" spans="5:62" ht="14.25" customHeight="1" x14ac:dyDescent="0.25">
      <c r="E26377" s="113"/>
      <c r="H26377" s="133"/>
      <c r="T26377" s="133"/>
      <c r="X26377" s="131"/>
      <c r="Y26377" s="133"/>
      <c r="AJ26377" s="133"/>
      <c r="AO26377" s="135"/>
      <c r="AP26377" s="135"/>
      <c r="BJ26377" s="136"/>
    </row>
    <row r="26378" spans="5:62" ht="14.25" customHeight="1" x14ac:dyDescent="0.25">
      <c r="E26378" s="113"/>
      <c r="H26378" s="133"/>
      <c r="T26378" s="133"/>
      <c r="X26378" s="131"/>
      <c r="Y26378" s="133"/>
      <c r="AJ26378" s="133"/>
      <c r="AO26378" s="135"/>
      <c r="AP26378" s="135"/>
      <c r="BJ26378" s="136"/>
    </row>
    <row r="26379" spans="5:62" ht="14.25" customHeight="1" x14ac:dyDescent="0.25">
      <c r="E26379" s="113"/>
      <c r="H26379" s="133"/>
      <c r="T26379" s="133"/>
      <c r="X26379" s="131"/>
      <c r="Y26379" s="133"/>
      <c r="AJ26379" s="133"/>
      <c r="AO26379" s="135"/>
      <c r="AP26379" s="135"/>
      <c r="BJ26379" s="136"/>
    </row>
    <row r="26380" spans="5:62" ht="14.25" customHeight="1" x14ac:dyDescent="0.25">
      <c r="E26380" s="113"/>
      <c r="H26380" s="133"/>
      <c r="T26380" s="133"/>
      <c r="X26380" s="131"/>
      <c r="Y26380" s="133"/>
      <c r="AJ26380" s="133"/>
      <c r="AO26380" s="135"/>
      <c r="AP26380" s="135"/>
      <c r="BJ26380" s="136"/>
    </row>
    <row r="26381" spans="5:62" ht="14.25" customHeight="1" x14ac:dyDescent="0.25">
      <c r="E26381" s="113"/>
      <c r="H26381" s="133"/>
      <c r="T26381" s="133"/>
      <c r="X26381" s="131"/>
      <c r="Y26381" s="133"/>
      <c r="AJ26381" s="133"/>
      <c r="AO26381" s="135"/>
      <c r="AP26381" s="135"/>
      <c r="BJ26381" s="136"/>
    </row>
    <row r="26382" spans="5:62" ht="14.25" customHeight="1" x14ac:dyDescent="0.25">
      <c r="E26382" s="113"/>
      <c r="H26382" s="133"/>
      <c r="T26382" s="133"/>
      <c r="X26382" s="131"/>
      <c r="Y26382" s="133"/>
      <c r="AJ26382" s="133"/>
      <c r="AO26382" s="135"/>
      <c r="AP26382" s="135"/>
      <c r="BJ26382" s="136"/>
    </row>
    <row r="26383" spans="5:62" ht="14.25" customHeight="1" x14ac:dyDescent="0.25">
      <c r="E26383" s="113"/>
      <c r="H26383" s="133"/>
      <c r="T26383" s="133"/>
      <c r="X26383" s="131"/>
      <c r="Y26383" s="133"/>
      <c r="AJ26383" s="133"/>
      <c r="AO26383" s="135"/>
      <c r="AP26383" s="135"/>
      <c r="BJ26383" s="136"/>
    </row>
    <row r="26384" spans="5:62" ht="14.25" customHeight="1" x14ac:dyDescent="0.25">
      <c r="E26384" s="113"/>
      <c r="H26384" s="133"/>
      <c r="T26384" s="133"/>
      <c r="X26384" s="131"/>
      <c r="Y26384" s="133"/>
      <c r="AJ26384" s="133"/>
      <c r="AO26384" s="135"/>
      <c r="AP26384" s="135"/>
      <c r="BJ26384" s="136"/>
    </row>
    <row r="26385" spans="5:62" ht="14.25" customHeight="1" x14ac:dyDescent="0.25">
      <c r="E26385" s="113"/>
      <c r="H26385" s="133"/>
      <c r="T26385" s="133"/>
      <c r="X26385" s="131"/>
      <c r="Y26385" s="133"/>
      <c r="AJ26385" s="133"/>
      <c r="AO26385" s="135"/>
      <c r="AP26385" s="135"/>
      <c r="BJ26385" s="136"/>
    </row>
    <row r="26386" spans="5:62" ht="14.25" customHeight="1" x14ac:dyDescent="0.25">
      <c r="E26386" s="113"/>
      <c r="H26386" s="133"/>
      <c r="T26386" s="133"/>
      <c r="X26386" s="131"/>
      <c r="Y26386" s="133"/>
      <c r="AJ26386" s="133"/>
      <c r="AO26386" s="135"/>
      <c r="AP26386" s="135"/>
      <c r="BJ26386" s="136"/>
    </row>
    <row r="26387" spans="5:62" ht="14.25" customHeight="1" x14ac:dyDescent="0.25">
      <c r="E26387" s="113"/>
      <c r="H26387" s="133"/>
      <c r="T26387" s="133"/>
      <c r="X26387" s="131"/>
      <c r="Y26387" s="133"/>
      <c r="AJ26387" s="133"/>
      <c r="AO26387" s="135"/>
      <c r="AP26387" s="135"/>
      <c r="BJ26387" s="136"/>
    </row>
    <row r="26388" spans="5:62" ht="14.25" customHeight="1" x14ac:dyDescent="0.25">
      <c r="E26388" s="113"/>
      <c r="H26388" s="133"/>
      <c r="T26388" s="133"/>
      <c r="X26388" s="131"/>
      <c r="Y26388" s="133"/>
      <c r="AJ26388" s="133"/>
      <c r="AO26388" s="135"/>
      <c r="AP26388" s="135"/>
      <c r="BJ26388" s="136"/>
    </row>
    <row r="26389" spans="5:62" ht="14.25" customHeight="1" x14ac:dyDescent="0.25">
      <c r="E26389" s="113"/>
      <c r="H26389" s="133"/>
      <c r="T26389" s="133"/>
      <c r="X26389" s="131"/>
      <c r="Y26389" s="133"/>
      <c r="AJ26389" s="133"/>
      <c r="AO26389" s="135"/>
      <c r="AP26389" s="135"/>
      <c r="BJ26389" s="136"/>
    </row>
    <row r="26390" spans="5:62" ht="14.25" customHeight="1" x14ac:dyDescent="0.25">
      <c r="E26390" s="113"/>
      <c r="H26390" s="133"/>
      <c r="T26390" s="133"/>
      <c r="X26390" s="131"/>
      <c r="Y26390" s="133"/>
      <c r="AJ26390" s="133"/>
      <c r="AO26390" s="135"/>
      <c r="AP26390" s="135"/>
      <c r="BJ26390" s="136"/>
    </row>
    <row r="26391" spans="5:62" ht="14.25" customHeight="1" x14ac:dyDescent="0.25">
      <c r="E26391" s="113"/>
      <c r="H26391" s="133"/>
      <c r="T26391" s="133"/>
      <c r="X26391" s="131"/>
      <c r="Y26391" s="133"/>
      <c r="AJ26391" s="133"/>
      <c r="AO26391" s="135"/>
      <c r="AP26391" s="135"/>
      <c r="BJ26391" s="136"/>
    </row>
    <row r="26392" spans="5:62" ht="14.25" customHeight="1" x14ac:dyDescent="0.25">
      <c r="E26392" s="113"/>
      <c r="H26392" s="133"/>
      <c r="T26392" s="133"/>
      <c r="X26392" s="131"/>
      <c r="Y26392" s="133"/>
      <c r="AJ26392" s="133"/>
      <c r="AO26392" s="135"/>
      <c r="AP26392" s="135"/>
      <c r="BJ26392" s="136"/>
    </row>
    <row r="26393" spans="5:62" ht="14.25" customHeight="1" x14ac:dyDescent="0.25">
      <c r="E26393" s="113"/>
      <c r="H26393" s="133"/>
      <c r="T26393" s="133"/>
      <c r="X26393" s="131"/>
      <c r="Y26393" s="133"/>
      <c r="AJ26393" s="133"/>
      <c r="AO26393" s="135"/>
      <c r="AP26393" s="135"/>
      <c r="BJ26393" s="136"/>
    </row>
    <row r="26394" spans="5:62" ht="14.25" customHeight="1" x14ac:dyDescent="0.25">
      <c r="E26394" s="113"/>
      <c r="H26394" s="133"/>
      <c r="T26394" s="133"/>
      <c r="X26394" s="131"/>
      <c r="Y26394" s="133"/>
      <c r="AJ26394" s="133"/>
      <c r="AO26394" s="135"/>
      <c r="AP26394" s="135"/>
      <c r="BJ26394" s="136"/>
    </row>
    <row r="26395" spans="5:62" ht="14.25" customHeight="1" x14ac:dyDescent="0.25">
      <c r="E26395" s="113"/>
      <c r="H26395" s="133"/>
      <c r="T26395" s="133"/>
      <c r="X26395" s="131"/>
      <c r="Y26395" s="133"/>
      <c r="AJ26395" s="133"/>
      <c r="AO26395" s="135"/>
      <c r="AP26395" s="135"/>
      <c r="BJ26395" s="136"/>
    </row>
    <row r="26396" spans="5:62" ht="14.25" customHeight="1" x14ac:dyDescent="0.25">
      <c r="E26396" s="113"/>
      <c r="H26396" s="133"/>
      <c r="T26396" s="133"/>
      <c r="X26396" s="131"/>
      <c r="Y26396" s="133"/>
      <c r="AJ26396" s="133"/>
      <c r="AO26396" s="135"/>
      <c r="AP26396" s="135"/>
      <c r="BJ26396" s="136"/>
    </row>
    <row r="26397" spans="5:62" ht="14.25" customHeight="1" x14ac:dyDescent="0.25">
      <c r="E26397" s="113"/>
      <c r="H26397" s="133"/>
      <c r="T26397" s="133"/>
      <c r="X26397" s="131"/>
      <c r="Y26397" s="133"/>
      <c r="AJ26397" s="133"/>
      <c r="AO26397" s="135"/>
      <c r="AP26397" s="135"/>
      <c r="BJ26397" s="136"/>
    </row>
    <row r="26398" spans="5:62" ht="14.25" customHeight="1" x14ac:dyDescent="0.25">
      <c r="E26398" s="113"/>
      <c r="H26398" s="133"/>
      <c r="T26398" s="133"/>
      <c r="X26398" s="131"/>
      <c r="Y26398" s="133"/>
      <c r="AJ26398" s="133"/>
      <c r="AO26398" s="135"/>
      <c r="AP26398" s="135"/>
      <c r="BJ26398" s="136"/>
    </row>
    <row r="26399" spans="5:62" ht="14.25" customHeight="1" x14ac:dyDescent="0.25">
      <c r="E26399" s="113"/>
      <c r="H26399" s="133"/>
      <c r="T26399" s="133"/>
      <c r="X26399" s="131"/>
      <c r="Y26399" s="133"/>
      <c r="AJ26399" s="133"/>
      <c r="AO26399" s="135"/>
      <c r="AP26399" s="135"/>
      <c r="BJ26399" s="136"/>
    </row>
    <row r="26400" spans="5:62" ht="14.25" customHeight="1" x14ac:dyDescent="0.25">
      <c r="E26400" s="113"/>
      <c r="H26400" s="133"/>
      <c r="T26400" s="133"/>
      <c r="X26400" s="131"/>
      <c r="Y26400" s="133"/>
      <c r="AJ26400" s="133"/>
      <c r="AO26400" s="135"/>
      <c r="AP26400" s="135"/>
      <c r="BJ26400" s="136"/>
    </row>
    <row r="26401" spans="5:62" ht="14.25" customHeight="1" x14ac:dyDescent="0.25">
      <c r="E26401" s="113"/>
      <c r="H26401" s="133"/>
      <c r="T26401" s="133"/>
      <c r="X26401" s="131"/>
      <c r="Y26401" s="133"/>
      <c r="AJ26401" s="133"/>
      <c r="AO26401" s="135"/>
      <c r="AP26401" s="135"/>
      <c r="BJ26401" s="136"/>
    </row>
    <row r="26402" spans="5:62" ht="14.25" customHeight="1" x14ac:dyDescent="0.25">
      <c r="E26402" s="113"/>
      <c r="H26402" s="133"/>
      <c r="T26402" s="133"/>
      <c r="X26402" s="131"/>
      <c r="Y26402" s="133"/>
      <c r="AJ26402" s="133"/>
      <c r="AO26402" s="135"/>
      <c r="AP26402" s="135"/>
      <c r="BJ26402" s="136"/>
    </row>
    <row r="26403" spans="5:62" ht="14.25" customHeight="1" x14ac:dyDescent="0.25">
      <c r="E26403" s="113"/>
      <c r="H26403" s="133"/>
      <c r="T26403" s="133"/>
      <c r="X26403" s="131"/>
      <c r="Y26403" s="133"/>
      <c r="AJ26403" s="133"/>
      <c r="AO26403" s="135"/>
      <c r="AP26403" s="135"/>
      <c r="BJ26403" s="136"/>
    </row>
    <row r="26404" spans="5:62" ht="14.25" customHeight="1" x14ac:dyDescent="0.25">
      <c r="E26404" s="113"/>
      <c r="H26404" s="133"/>
      <c r="T26404" s="133"/>
      <c r="X26404" s="131"/>
      <c r="Y26404" s="133"/>
      <c r="AJ26404" s="133"/>
      <c r="AO26404" s="135"/>
      <c r="AP26404" s="135"/>
      <c r="BJ26404" s="136"/>
    </row>
    <row r="26405" spans="5:62" ht="14.25" customHeight="1" x14ac:dyDescent="0.25">
      <c r="E26405" s="113"/>
      <c r="H26405" s="133"/>
      <c r="T26405" s="133"/>
      <c r="X26405" s="131"/>
      <c r="Y26405" s="133"/>
      <c r="AJ26405" s="133"/>
      <c r="AO26405" s="135"/>
      <c r="AP26405" s="135"/>
      <c r="BJ26405" s="136"/>
    </row>
    <row r="26406" spans="5:62" ht="14.25" customHeight="1" x14ac:dyDescent="0.25">
      <c r="E26406" s="113"/>
      <c r="H26406" s="133"/>
      <c r="T26406" s="133"/>
      <c r="X26406" s="131"/>
      <c r="Y26406" s="133"/>
      <c r="AJ26406" s="133"/>
      <c r="AO26406" s="135"/>
      <c r="AP26406" s="135"/>
      <c r="BJ26406" s="136"/>
    </row>
    <row r="26407" spans="5:62" ht="14.25" customHeight="1" x14ac:dyDescent="0.25">
      <c r="E26407" s="113"/>
      <c r="H26407" s="133"/>
      <c r="T26407" s="133"/>
      <c r="X26407" s="131"/>
      <c r="Y26407" s="133"/>
      <c r="AJ26407" s="133"/>
      <c r="AO26407" s="135"/>
      <c r="AP26407" s="135"/>
      <c r="BJ26407" s="136"/>
    </row>
    <row r="26408" spans="5:62" ht="14.25" customHeight="1" x14ac:dyDescent="0.25">
      <c r="E26408" s="113"/>
      <c r="H26408" s="133"/>
      <c r="T26408" s="133"/>
      <c r="X26408" s="131"/>
      <c r="Y26408" s="133"/>
      <c r="AJ26408" s="133"/>
      <c r="AO26408" s="135"/>
      <c r="AP26408" s="135"/>
      <c r="BJ26408" s="136"/>
    </row>
    <row r="26409" spans="5:62" ht="14.25" customHeight="1" x14ac:dyDescent="0.25">
      <c r="E26409" s="113"/>
      <c r="H26409" s="133"/>
      <c r="T26409" s="133"/>
      <c r="X26409" s="131"/>
      <c r="Y26409" s="133"/>
      <c r="AJ26409" s="133"/>
      <c r="AO26409" s="135"/>
      <c r="AP26409" s="135"/>
      <c r="BJ26409" s="136"/>
    </row>
    <row r="26410" spans="5:62" ht="14.25" customHeight="1" x14ac:dyDescent="0.25">
      <c r="E26410" s="113"/>
      <c r="H26410" s="133"/>
      <c r="T26410" s="133"/>
      <c r="X26410" s="131"/>
      <c r="Y26410" s="133"/>
      <c r="AJ26410" s="133"/>
      <c r="AO26410" s="135"/>
      <c r="AP26410" s="135"/>
      <c r="BJ26410" s="136"/>
    </row>
    <row r="26411" spans="5:62" ht="14.25" customHeight="1" x14ac:dyDescent="0.25">
      <c r="E26411" s="113"/>
      <c r="H26411" s="133"/>
      <c r="T26411" s="133"/>
      <c r="X26411" s="131"/>
      <c r="Y26411" s="133"/>
      <c r="AJ26411" s="133"/>
      <c r="AO26411" s="135"/>
      <c r="AP26411" s="135"/>
      <c r="BJ26411" s="136"/>
    </row>
    <row r="26412" spans="5:62" ht="14.25" customHeight="1" x14ac:dyDescent="0.25">
      <c r="E26412" s="113"/>
      <c r="H26412" s="133"/>
      <c r="T26412" s="133"/>
      <c r="X26412" s="131"/>
      <c r="Y26412" s="133"/>
      <c r="AJ26412" s="133"/>
      <c r="AO26412" s="135"/>
      <c r="AP26412" s="135"/>
      <c r="BJ26412" s="136"/>
    </row>
    <row r="26413" spans="5:62" ht="14.25" customHeight="1" x14ac:dyDescent="0.25">
      <c r="E26413" s="113"/>
      <c r="H26413" s="133"/>
      <c r="T26413" s="133"/>
      <c r="X26413" s="131"/>
      <c r="Y26413" s="133"/>
      <c r="AJ26413" s="133"/>
      <c r="AO26413" s="135"/>
      <c r="AP26413" s="135"/>
      <c r="BJ26413" s="136"/>
    </row>
    <row r="26414" spans="5:62" ht="14.25" customHeight="1" x14ac:dyDescent="0.25">
      <c r="E26414" s="113"/>
      <c r="H26414" s="133"/>
      <c r="T26414" s="133"/>
      <c r="X26414" s="131"/>
      <c r="Y26414" s="133"/>
      <c r="AJ26414" s="133"/>
      <c r="AO26414" s="135"/>
      <c r="AP26414" s="135"/>
      <c r="BJ26414" s="136"/>
    </row>
    <row r="26415" spans="5:62" ht="14.25" customHeight="1" x14ac:dyDescent="0.25">
      <c r="E26415" s="113"/>
      <c r="H26415" s="133"/>
      <c r="T26415" s="133"/>
      <c r="X26415" s="131"/>
      <c r="Y26415" s="133"/>
      <c r="AJ26415" s="133"/>
      <c r="AO26415" s="135"/>
      <c r="AP26415" s="135"/>
      <c r="BJ26415" s="136"/>
    </row>
    <row r="26416" spans="5:62" ht="14.25" customHeight="1" x14ac:dyDescent="0.25">
      <c r="E26416" s="113"/>
      <c r="H26416" s="133"/>
      <c r="T26416" s="133"/>
      <c r="X26416" s="131"/>
      <c r="Y26416" s="133"/>
      <c r="AJ26416" s="133"/>
      <c r="AO26416" s="135"/>
      <c r="AP26416" s="135"/>
      <c r="BJ26416" s="136"/>
    </row>
    <row r="26417" spans="5:62" ht="14.25" customHeight="1" x14ac:dyDescent="0.25">
      <c r="E26417" s="113"/>
      <c r="H26417" s="133"/>
      <c r="T26417" s="133"/>
      <c r="X26417" s="131"/>
      <c r="Y26417" s="133"/>
      <c r="AJ26417" s="133"/>
      <c r="AO26417" s="135"/>
      <c r="AP26417" s="135"/>
      <c r="BJ26417" s="136"/>
    </row>
    <row r="26418" spans="5:62" ht="14.25" customHeight="1" x14ac:dyDescent="0.25">
      <c r="E26418" s="113"/>
      <c r="H26418" s="133"/>
      <c r="T26418" s="133"/>
      <c r="X26418" s="131"/>
      <c r="Y26418" s="133"/>
      <c r="AJ26418" s="133"/>
      <c r="AO26418" s="135"/>
      <c r="AP26418" s="135"/>
      <c r="BJ26418" s="136"/>
    </row>
    <row r="26419" spans="5:62" ht="14.25" customHeight="1" x14ac:dyDescent="0.25">
      <c r="E26419" s="113"/>
      <c r="H26419" s="133"/>
      <c r="T26419" s="133"/>
      <c r="X26419" s="131"/>
      <c r="Y26419" s="133"/>
      <c r="AJ26419" s="133"/>
      <c r="AO26419" s="135"/>
      <c r="AP26419" s="135"/>
      <c r="BJ26419" s="136"/>
    </row>
    <row r="26420" spans="5:62" ht="14.25" customHeight="1" x14ac:dyDescent="0.25">
      <c r="E26420" s="113"/>
      <c r="H26420" s="133"/>
      <c r="T26420" s="133"/>
      <c r="X26420" s="131"/>
      <c r="Y26420" s="133"/>
      <c r="AJ26420" s="133"/>
      <c r="AO26420" s="135"/>
      <c r="AP26420" s="135"/>
      <c r="BJ26420" s="136"/>
    </row>
    <row r="26421" spans="5:62" ht="14.25" customHeight="1" x14ac:dyDescent="0.25">
      <c r="E26421" s="113"/>
      <c r="H26421" s="133"/>
      <c r="T26421" s="133"/>
      <c r="X26421" s="131"/>
      <c r="Y26421" s="133"/>
      <c r="AJ26421" s="133"/>
      <c r="AO26421" s="135"/>
      <c r="AP26421" s="135"/>
      <c r="BJ26421" s="136"/>
    </row>
    <row r="26422" spans="5:62" ht="14.25" customHeight="1" x14ac:dyDescent="0.25">
      <c r="E26422" s="113"/>
      <c r="H26422" s="133"/>
      <c r="T26422" s="133"/>
      <c r="X26422" s="131"/>
      <c r="Y26422" s="133"/>
      <c r="AJ26422" s="133"/>
      <c r="AO26422" s="135"/>
      <c r="AP26422" s="135"/>
      <c r="BJ26422" s="136"/>
    </row>
    <row r="26423" spans="5:62" ht="14.25" customHeight="1" x14ac:dyDescent="0.25">
      <c r="E26423" s="113"/>
      <c r="H26423" s="133"/>
      <c r="T26423" s="133"/>
      <c r="X26423" s="131"/>
      <c r="Y26423" s="133"/>
      <c r="AJ26423" s="133"/>
      <c r="AO26423" s="135"/>
      <c r="AP26423" s="135"/>
      <c r="BJ26423" s="136"/>
    </row>
    <row r="26424" spans="5:62" ht="14.25" customHeight="1" x14ac:dyDescent="0.25">
      <c r="E26424" s="113"/>
      <c r="H26424" s="133"/>
      <c r="T26424" s="133"/>
      <c r="X26424" s="131"/>
      <c r="Y26424" s="133"/>
      <c r="AJ26424" s="133"/>
      <c r="AO26424" s="135"/>
      <c r="AP26424" s="135"/>
      <c r="BJ26424" s="136"/>
    </row>
    <row r="26425" spans="5:62" ht="14.25" customHeight="1" x14ac:dyDescent="0.25">
      <c r="E26425" s="113"/>
      <c r="H26425" s="133"/>
      <c r="T26425" s="133"/>
      <c r="X26425" s="131"/>
      <c r="Y26425" s="133"/>
      <c r="AJ26425" s="133"/>
      <c r="AO26425" s="135"/>
      <c r="AP26425" s="135"/>
      <c r="BJ26425" s="136"/>
    </row>
    <row r="26426" spans="5:62" ht="14.25" customHeight="1" x14ac:dyDescent="0.25">
      <c r="E26426" s="113"/>
      <c r="H26426" s="133"/>
      <c r="T26426" s="133"/>
      <c r="X26426" s="131"/>
      <c r="Y26426" s="133"/>
      <c r="AJ26426" s="133"/>
      <c r="AO26426" s="135"/>
      <c r="AP26426" s="135"/>
      <c r="BJ26426" s="136"/>
    </row>
    <row r="26427" spans="5:62" ht="14.25" customHeight="1" x14ac:dyDescent="0.25">
      <c r="E26427" s="113"/>
      <c r="H26427" s="133"/>
      <c r="T26427" s="133"/>
      <c r="X26427" s="131"/>
      <c r="Y26427" s="133"/>
      <c r="AJ26427" s="133"/>
      <c r="AO26427" s="135"/>
      <c r="AP26427" s="135"/>
      <c r="BJ26427" s="136"/>
    </row>
    <row r="26428" spans="5:62" ht="14.25" customHeight="1" x14ac:dyDescent="0.25">
      <c r="E26428" s="113"/>
      <c r="H26428" s="133"/>
      <c r="T26428" s="133"/>
      <c r="X26428" s="131"/>
      <c r="Y26428" s="133"/>
      <c r="AJ26428" s="133"/>
      <c r="AO26428" s="135"/>
      <c r="AP26428" s="135"/>
      <c r="BJ26428" s="136"/>
    </row>
    <row r="26429" spans="5:62" ht="14.25" customHeight="1" x14ac:dyDescent="0.25">
      <c r="E26429" s="113"/>
      <c r="H26429" s="133"/>
      <c r="T26429" s="133"/>
      <c r="X26429" s="131"/>
      <c r="Y26429" s="133"/>
      <c r="AJ26429" s="133"/>
      <c r="AO26429" s="135"/>
      <c r="AP26429" s="135"/>
      <c r="BJ26429" s="136"/>
    </row>
    <row r="26430" spans="5:62" ht="14.25" customHeight="1" x14ac:dyDescent="0.25">
      <c r="E26430" s="113"/>
      <c r="H26430" s="133"/>
      <c r="T26430" s="133"/>
      <c r="X26430" s="131"/>
      <c r="Y26430" s="133"/>
      <c r="AJ26430" s="133"/>
      <c r="AO26430" s="135"/>
      <c r="AP26430" s="135"/>
      <c r="BJ26430" s="136"/>
    </row>
    <row r="26431" spans="5:62" ht="14.25" customHeight="1" x14ac:dyDescent="0.25">
      <c r="E26431" s="113"/>
      <c r="H26431" s="133"/>
      <c r="T26431" s="133"/>
      <c r="X26431" s="131"/>
      <c r="Y26431" s="133"/>
      <c r="AJ26431" s="133"/>
      <c r="AO26431" s="135"/>
      <c r="AP26431" s="135"/>
      <c r="BJ26431" s="136"/>
    </row>
    <row r="26432" spans="5:62" ht="14.25" customHeight="1" x14ac:dyDescent="0.25">
      <c r="E26432" s="113"/>
      <c r="H26432" s="133"/>
      <c r="T26432" s="133"/>
      <c r="X26432" s="131"/>
      <c r="Y26432" s="133"/>
      <c r="AJ26432" s="133"/>
      <c r="AO26432" s="135"/>
      <c r="AP26432" s="135"/>
      <c r="BJ26432" s="136"/>
    </row>
    <row r="26433" spans="5:62" ht="14.25" customHeight="1" x14ac:dyDescent="0.25">
      <c r="E26433" s="113"/>
      <c r="H26433" s="133"/>
      <c r="T26433" s="133"/>
      <c r="X26433" s="131"/>
      <c r="Y26433" s="133"/>
      <c r="AJ26433" s="133"/>
      <c r="AO26433" s="135"/>
      <c r="AP26433" s="135"/>
      <c r="BJ26433" s="136"/>
    </row>
    <row r="26434" spans="5:62" ht="14.25" customHeight="1" x14ac:dyDescent="0.25">
      <c r="E26434" s="113"/>
      <c r="H26434" s="133"/>
      <c r="T26434" s="133"/>
      <c r="X26434" s="131"/>
      <c r="Y26434" s="133"/>
      <c r="AJ26434" s="133"/>
      <c r="AO26434" s="135"/>
      <c r="AP26434" s="135"/>
      <c r="BJ26434" s="136"/>
    </row>
    <row r="26435" spans="5:62" ht="14.25" customHeight="1" x14ac:dyDescent="0.25">
      <c r="E26435" s="113"/>
      <c r="H26435" s="133"/>
      <c r="T26435" s="133"/>
      <c r="X26435" s="131"/>
      <c r="Y26435" s="133"/>
      <c r="AJ26435" s="133"/>
      <c r="AO26435" s="135"/>
      <c r="AP26435" s="135"/>
      <c r="BJ26435" s="136"/>
    </row>
    <row r="26436" spans="5:62" ht="14.25" customHeight="1" x14ac:dyDescent="0.25">
      <c r="E26436" s="113"/>
      <c r="H26436" s="133"/>
      <c r="T26436" s="133"/>
      <c r="X26436" s="131"/>
      <c r="Y26436" s="133"/>
      <c r="AJ26436" s="133"/>
      <c r="AO26436" s="135"/>
      <c r="AP26436" s="135"/>
      <c r="BJ26436" s="136"/>
    </row>
    <row r="26437" spans="5:62" ht="14.25" customHeight="1" x14ac:dyDescent="0.25">
      <c r="E26437" s="113"/>
      <c r="H26437" s="133"/>
      <c r="T26437" s="133"/>
      <c r="X26437" s="131"/>
      <c r="Y26437" s="133"/>
      <c r="AJ26437" s="133"/>
      <c r="AO26437" s="135"/>
      <c r="AP26437" s="135"/>
      <c r="BJ26437" s="136"/>
    </row>
    <row r="26438" spans="5:62" ht="14.25" customHeight="1" x14ac:dyDescent="0.25">
      <c r="E26438" s="113"/>
      <c r="H26438" s="133"/>
      <c r="T26438" s="133"/>
      <c r="X26438" s="131"/>
      <c r="Y26438" s="133"/>
      <c r="AJ26438" s="133"/>
      <c r="AO26438" s="135"/>
      <c r="AP26438" s="135"/>
      <c r="BJ26438" s="136"/>
    </row>
    <row r="26439" spans="5:62" ht="14.25" customHeight="1" x14ac:dyDescent="0.25">
      <c r="E26439" s="113"/>
      <c r="H26439" s="133"/>
      <c r="T26439" s="133"/>
      <c r="X26439" s="131"/>
      <c r="Y26439" s="133"/>
      <c r="AJ26439" s="133"/>
      <c r="AO26439" s="135"/>
      <c r="AP26439" s="135"/>
      <c r="BJ26439" s="136"/>
    </row>
    <row r="26440" spans="5:62" ht="14.25" customHeight="1" x14ac:dyDescent="0.25">
      <c r="E26440" s="113"/>
      <c r="H26440" s="133"/>
      <c r="T26440" s="133"/>
      <c r="X26440" s="131"/>
      <c r="Y26440" s="133"/>
      <c r="AJ26440" s="133"/>
      <c r="AO26440" s="135"/>
      <c r="AP26440" s="135"/>
      <c r="BJ26440" s="136"/>
    </row>
    <row r="26441" spans="5:62" ht="14.25" customHeight="1" x14ac:dyDescent="0.25">
      <c r="E26441" s="113"/>
      <c r="H26441" s="133"/>
      <c r="T26441" s="133"/>
      <c r="X26441" s="131"/>
      <c r="Y26441" s="133"/>
      <c r="AJ26441" s="133"/>
      <c r="AO26441" s="135"/>
      <c r="AP26441" s="135"/>
      <c r="BJ26441" s="136"/>
    </row>
    <row r="26442" spans="5:62" ht="14.25" customHeight="1" x14ac:dyDescent="0.25">
      <c r="E26442" s="113"/>
      <c r="H26442" s="133"/>
      <c r="T26442" s="133"/>
      <c r="X26442" s="131"/>
      <c r="Y26442" s="133"/>
      <c r="AJ26442" s="133"/>
      <c r="AO26442" s="135"/>
      <c r="AP26442" s="135"/>
      <c r="BJ26442" s="136"/>
    </row>
    <row r="26443" spans="5:62" ht="14.25" customHeight="1" x14ac:dyDescent="0.25">
      <c r="E26443" s="113"/>
      <c r="H26443" s="133"/>
      <c r="T26443" s="133"/>
      <c r="X26443" s="131"/>
      <c r="Y26443" s="133"/>
      <c r="AJ26443" s="133"/>
      <c r="AO26443" s="135"/>
      <c r="AP26443" s="135"/>
      <c r="BJ26443" s="136"/>
    </row>
    <row r="26444" spans="5:62" ht="14.25" customHeight="1" x14ac:dyDescent="0.25">
      <c r="E26444" s="113"/>
      <c r="H26444" s="133"/>
      <c r="T26444" s="133"/>
      <c r="X26444" s="131"/>
      <c r="Y26444" s="133"/>
      <c r="AJ26444" s="133"/>
      <c r="AO26444" s="135"/>
      <c r="AP26444" s="135"/>
      <c r="BJ26444" s="136"/>
    </row>
    <row r="26445" spans="5:62" ht="14.25" customHeight="1" x14ac:dyDescent="0.25">
      <c r="E26445" s="113"/>
      <c r="H26445" s="133"/>
      <c r="T26445" s="133"/>
      <c r="X26445" s="131"/>
      <c r="Y26445" s="133"/>
      <c r="AJ26445" s="133"/>
      <c r="AO26445" s="135"/>
      <c r="AP26445" s="135"/>
      <c r="BJ26445" s="136"/>
    </row>
    <row r="26446" spans="5:62" ht="14.25" customHeight="1" x14ac:dyDescent="0.25">
      <c r="E26446" s="113"/>
      <c r="H26446" s="133"/>
      <c r="T26446" s="133"/>
      <c r="X26446" s="131"/>
      <c r="Y26446" s="133"/>
      <c r="AJ26446" s="133"/>
      <c r="AO26446" s="135"/>
      <c r="AP26446" s="135"/>
      <c r="BJ26446" s="136"/>
    </row>
    <row r="26447" spans="5:62" ht="14.25" customHeight="1" x14ac:dyDescent="0.25">
      <c r="E26447" s="113"/>
      <c r="H26447" s="133"/>
      <c r="T26447" s="133"/>
      <c r="X26447" s="131"/>
      <c r="Y26447" s="133"/>
      <c r="AJ26447" s="133"/>
      <c r="AO26447" s="135"/>
      <c r="AP26447" s="135"/>
      <c r="BJ26447" s="136"/>
    </row>
    <row r="26448" spans="5:62" ht="14.25" customHeight="1" x14ac:dyDescent="0.25">
      <c r="E26448" s="113"/>
      <c r="H26448" s="133"/>
      <c r="T26448" s="133"/>
      <c r="X26448" s="131"/>
      <c r="Y26448" s="133"/>
      <c r="AJ26448" s="133"/>
      <c r="AO26448" s="135"/>
      <c r="AP26448" s="135"/>
      <c r="BJ26448" s="136"/>
    </row>
    <row r="26449" spans="5:62" ht="14.25" customHeight="1" x14ac:dyDescent="0.25">
      <c r="E26449" s="113"/>
      <c r="H26449" s="133"/>
      <c r="T26449" s="133"/>
      <c r="X26449" s="131"/>
      <c r="Y26449" s="133"/>
      <c r="AJ26449" s="133"/>
      <c r="AO26449" s="135"/>
      <c r="AP26449" s="135"/>
      <c r="BJ26449" s="136"/>
    </row>
    <row r="26450" spans="5:62" ht="14.25" customHeight="1" x14ac:dyDescent="0.25">
      <c r="E26450" s="113"/>
      <c r="H26450" s="133"/>
      <c r="T26450" s="133"/>
      <c r="X26450" s="131"/>
      <c r="Y26450" s="133"/>
      <c r="AJ26450" s="133"/>
      <c r="AO26450" s="135"/>
      <c r="AP26450" s="135"/>
      <c r="BJ26450" s="136"/>
    </row>
    <row r="26451" spans="5:62" ht="14.25" customHeight="1" x14ac:dyDescent="0.25">
      <c r="E26451" s="113"/>
      <c r="H26451" s="133"/>
      <c r="T26451" s="133"/>
      <c r="X26451" s="131"/>
      <c r="Y26451" s="133"/>
      <c r="AJ26451" s="133"/>
      <c r="AO26451" s="135"/>
      <c r="AP26451" s="135"/>
      <c r="BJ26451" s="136"/>
    </row>
    <row r="26452" spans="5:62" ht="14.25" customHeight="1" x14ac:dyDescent="0.25">
      <c r="E26452" s="113"/>
      <c r="H26452" s="133"/>
      <c r="T26452" s="133"/>
      <c r="X26452" s="131"/>
      <c r="Y26452" s="133"/>
      <c r="AJ26452" s="133"/>
      <c r="AO26452" s="135"/>
      <c r="AP26452" s="135"/>
      <c r="BJ26452" s="136"/>
    </row>
    <row r="26453" spans="5:62" ht="14.25" customHeight="1" x14ac:dyDescent="0.25">
      <c r="E26453" s="113"/>
      <c r="H26453" s="133"/>
      <c r="T26453" s="133"/>
      <c r="X26453" s="131"/>
      <c r="Y26453" s="133"/>
      <c r="AJ26453" s="133"/>
      <c r="AO26453" s="135"/>
      <c r="AP26453" s="135"/>
      <c r="BJ26453" s="136"/>
    </row>
    <row r="26454" spans="5:62" ht="14.25" customHeight="1" x14ac:dyDescent="0.25">
      <c r="E26454" s="113"/>
      <c r="H26454" s="133"/>
      <c r="T26454" s="133"/>
      <c r="X26454" s="131"/>
      <c r="Y26454" s="133"/>
      <c r="AJ26454" s="133"/>
      <c r="AO26454" s="135"/>
      <c r="AP26454" s="135"/>
      <c r="BJ26454" s="136"/>
    </row>
    <row r="26455" spans="5:62" ht="14.25" customHeight="1" x14ac:dyDescent="0.25">
      <c r="E26455" s="113"/>
      <c r="H26455" s="133"/>
      <c r="T26455" s="133"/>
      <c r="X26455" s="131"/>
      <c r="Y26455" s="133"/>
      <c r="AJ26455" s="133"/>
      <c r="AO26455" s="135"/>
      <c r="AP26455" s="135"/>
      <c r="BJ26455" s="136"/>
    </row>
    <row r="26456" spans="5:62" ht="14.25" customHeight="1" x14ac:dyDescent="0.25">
      <c r="E26456" s="113"/>
      <c r="H26456" s="133"/>
      <c r="T26456" s="133"/>
      <c r="X26456" s="131"/>
      <c r="Y26456" s="133"/>
      <c r="AJ26456" s="133"/>
      <c r="AO26456" s="135"/>
      <c r="AP26456" s="135"/>
      <c r="BJ26456" s="136"/>
    </row>
    <row r="26457" spans="5:62" ht="14.25" customHeight="1" x14ac:dyDescent="0.25">
      <c r="E26457" s="113"/>
      <c r="H26457" s="133"/>
      <c r="T26457" s="133"/>
      <c r="X26457" s="131"/>
      <c r="Y26457" s="133"/>
      <c r="AJ26457" s="133"/>
      <c r="AO26457" s="135"/>
      <c r="AP26457" s="135"/>
      <c r="BJ26457" s="136"/>
    </row>
    <row r="26458" spans="5:62" ht="14.25" customHeight="1" x14ac:dyDescent="0.25">
      <c r="E26458" s="113"/>
      <c r="H26458" s="133"/>
      <c r="T26458" s="133"/>
      <c r="X26458" s="131"/>
      <c r="Y26458" s="133"/>
      <c r="AJ26458" s="133"/>
      <c r="AO26458" s="135"/>
      <c r="AP26458" s="135"/>
      <c r="BJ26458" s="136"/>
    </row>
    <row r="26459" spans="5:62" ht="14.25" customHeight="1" x14ac:dyDescent="0.25">
      <c r="E26459" s="113"/>
      <c r="H26459" s="133"/>
      <c r="T26459" s="133"/>
      <c r="X26459" s="131"/>
      <c r="Y26459" s="133"/>
      <c r="AJ26459" s="133"/>
      <c r="AO26459" s="135"/>
      <c r="AP26459" s="135"/>
      <c r="BJ26459" s="136"/>
    </row>
    <row r="26460" spans="5:62" ht="14.25" customHeight="1" x14ac:dyDescent="0.25">
      <c r="E26460" s="113"/>
      <c r="H26460" s="133"/>
      <c r="T26460" s="133"/>
      <c r="X26460" s="131"/>
      <c r="Y26460" s="133"/>
      <c r="AJ26460" s="133"/>
      <c r="AO26460" s="135"/>
      <c r="AP26460" s="135"/>
      <c r="BJ26460" s="136"/>
    </row>
    <row r="26461" spans="5:62" ht="14.25" customHeight="1" x14ac:dyDescent="0.25">
      <c r="E26461" s="113"/>
      <c r="H26461" s="133"/>
      <c r="T26461" s="133"/>
      <c r="X26461" s="131"/>
      <c r="Y26461" s="133"/>
      <c r="AJ26461" s="133"/>
      <c r="AO26461" s="135"/>
      <c r="AP26461" s="135"/>
      <c r="BJ26461" s="136"/>
    </row>
    <row r="26462" spans="5:62" ht="14.25" customHeight="1" x14ac:dyDescent="0.25">
      <c r="E26462" s="113"/>
      <c r="H26462" s="133"/>
      <c r="T26462" s="133"/>
      <c r="X26462" s="131"/>
      <c r="Y26462" s="133"/>
      <c r="AJ26462" s="133"/>
      <c r="AO26462" s="135"/>
      <c r="AP26462" s="135"/>
      <c r="BJ26462" s="136"/>
    </row>
    <row r="26463" spans="5:62" ht="14.25" customHeight="1" x14ac:dyDescent="0.25">
      <c r="E26463" s="113"/>
      <c r="H26463" s="133"/>
      <c r="T26463" s="133"/>
      <c r="X26463" s="131"/>
      <c r="Y26463" s="133"/>
      <c r="AJ26463" s="133"/>
      <c r="AO26463" s="135"/>
      <c r="AP26463" s="135"/>
      <c r="BJ26463" s="136"/>
    </row>
    <row r="26464" spans="5:62" ht="14.25" customHeight="1" x14ac:dyDescent="0.25">
      <c r="E26464" s="113"/>
      <c r="H26464" s="133"/>
      <c r="T26464" s="133"/>
      <c r="X26464" s="131"/>
      <c r="Y26464" s="133"/>
      <c r="AJ26464" s="133"/>
      <c r="AO26464" s="135"/>
      <c r="AP26464" s="135"/>
      <c r="BJ26464" s="136"/>
    </row>
    <row r="26465" spans="5:62" ht="14.25" customHeight="1" x14ac:dyDescent="0.25">
      <c r="E26465" s="113"/>
      <c r="H26465" s="133"/>
      <c r="T26465" s="133"/>
      <c r="X26465" s="131"/>
      <c r="Y26465" s="133"/>
      <c r="AJ26465" s="133"/>
      <c r="AO26465" s="135"/>
      <c r="AP26465" s="135"/>
      <c r="BJ26465" s="136"/>
    </row>
    <row r="26466" spans="5:62" ht="14.25" customHeight="1" x14ac:dyDescent="0.25">
      <c r="E26466" s="113"/>
      <c r="H26466" s="133"/>
      <c r="T26466" s="133"/>
      <c r="X26466" s="131"/>
      <c r="Y26466" s="133"/>
      <c r="AJ26466" s="133"/>
      <c r="AO26466" s="135"/>
      <c r="AP26466" s="135"/>
      <c r="BJ26466" s="136"/>
    </row>
    <row r="26467" spans="5:62" ht="14.25" customHeight="1" x14ac:dyDescent="0.25">
      <c r="E26467" s="113"/>
      <c r="H26467" s="133"/>
      <c r="T26467" s="133"/>
      <c r="X26467" s="131"/>
      <c r="Y26467" s="133"/>
      <c r="AJ26467" s="133"/>
      <c r="AO26467" s="135"/>
      <c r="AP26467" s="135"/>
      <c r="BJ26467" s="136"/>
    </row>
    <row r="26468" spans="5:62" ht="14.25" customHeight="1" x14ac:dyDescent="0.25">
      <c r="E26468" s="113"/>
      <c r="H26468" s="133"/>
      <c r="T26468" s="133"/>
      <c r="X26468" s="131"/>
      <c r="Y26468" s="133"/>
      <c r="AJ26468" s="133"/>
      <c r="AO26468" s="135"/>
      <c r="AP26468" s="135"/>
      <c r="BJ26468" s="136"/>
    </row>
    <row r="26469" spans="5:62" ht="14.25" customHeight="1" x14ac:dyDescent="0.25">
      <c r="E26469" s="113"/>
      <c r="H26469" s="133"/>
      <c r="T26469" s="133"/>
      <c r="X26469" s="131"/>
      <c r="Y26469" s="133"/>
      <c r="AJ26469" s="133"/>
      <c r="AO26469" s="135"/>
      <c r="AP26469" s="135"/>
      <c r="BJ26469" s="136"/>
    </row>
    <row r="26470" spans="5:62" ht="14.25" customHeight="1" x14ac:dyDescent="0.25">
      <c r="E26470" s="113"/>
      <c r="H26470" s="133"/>
      <c r="T26470" s="133"/>
      <c r="X26470" s="131"/>
      <c r="Y26470" s="133"/>
      <c r="AJ26470" s="133"/>
      <c r="AO26470" s="135"/>
      <c r="AP26470" s="135"/>
      <c r="BJ26470" s="136"/>
    </row>
    <row r="26471" spans="5:62" ht="14.25" customHeight="1" x14ac:dyDescent="0.25">
      <c r="E26471" s="113"/>
      <c r="H26471" s="133"/>
      <c r="T26471" s="133"/>
      <c r="X26471" s="131"/>
      <c r="Y26471" s="133"/>
      <c r="AJ26471" s="133"/>
      <c r="AO26471" s="135"/>
      <c r="AP26471" s="135"/>
      <c r="BJ26471" s="136"/>
    </row>
    <row r="26472" spans="5:62" ht="14.25" customHeight="1" x14ac:dyDescent="0.25">
      <c r="E26472" s="113"/>
      <c r="H26472" s="133"/>
      <c r="T26472" s="133"/>
      <c r="X26472" s="131"/>
      <c r="Y26472" s="133"/>
      <c r="AJ26472" s="133"/>
      <c r="AO26472" s="135"/>
      <c r="AP26472" s="135"/>
      <c r="BJ26472" s="136"/>
    </row>
    <row r="26473" spans="5:62" ht="14.25" customHeight="1" x14ac:dyDescent="0.25">
      <c r="E26473" s="113"/>
      <c r="H26473" s="133"/>
      <c r="T26473" s="133"/>
      <c r="X26473" s="131"/>
      <c r="Y26473" s="133"/>
      <c r="AJ26473" s="133"/>
      <c r="AO26473" s="135"/>
      <c r="AP26473" s="135"/>
      <c r="BJ26473" s="136"/>
    </row>
    <row r="26474" spans="5:62" ht="14.25" customHeight="1" x14ac:dyDescent="0.25">
      <c r="E26474" s="113"/>
      <c r="H26474" s="133"/>
      <c r="T26474" s="133"/>
      <c r="X26474" s="131"/>
      <c r="Y26474" s="133"/>
      <c r="AJ26474" s="133"/>
      <c r="AO26474" s="135"/>
      <c r="AP26474" s="135"/>
      <c r="BJ26474" s="136"/>
    </row>
    <row r="26475" spans="5:62" ht="14.25" customHeight="1" x14ac:dyDescent="0.25">
      <c r="E26475" s="113"/>
      <c r="H26475" s="133"/>
      <c r="T26475" s="133"/>
      <c r="X26475" s="131"/>
      <c r="Y26475" s="133"/>
      <c r="AJ26475" s="133"/>
      <c r="AO26475" s="135"/>
      <c r="AP26475" s="135"/>
      <c r="BJ26475" s="136"/>
    </row>
    <row r="26476" spans="5:62" ht="14.25" customHeight="1" x14ac:dyDescent="0.25">
      <c r="E26476" s="113"/>
      <c r="H26476" s="133"/>
      <c r="T26476" s="133"/>
      <c r="X26476" s="131"/>
      <c r="Y26476" s="133"/>
      <c r="AJ26476" s="133"/>
      <c r="AO26476" s="135"/>
      <c r="AP26476" s="135"/>
      <c r="BJ26476" s="136"/>
    </row>
    <row r="26477" spans="5:62" ht="14.25" customHeight="1" x14ac:dyDescent="0.25">
      <c r="E26477" s="113"/>
      <c r="H26477" s="133"/>
      <c r="T26477" s="133"/>
      <c r="X26477" s="131"/>
      <c r="Y26477" s="133"/>
      <c r="AJ26477" s="133"/>
      <c r="AO26477" s="135"/>
      <c r="AP26477" s="135"/>
      <c r="BJ26477" s="136"/>
    </row>
    <row r="26478" spans="5:62" ht="14.25" customHeight="1" x14ac:dyDescent="0.25">
      <c r="E26478" s="113"/>
      <c r="H26478" s="133"/>
      <c r="T26478" s="133"/>
      <c r="X26478" s="131"/>
      <c r="Y26478" s="133"/>
      <c r="AJ26478" s="133"/>
      <c r="AO26478" s="135"/>
      <c r="AP26478" s="135"/>
      <c r="BJ26478" s="136"/>
    </row>
    <row r="26479" spans="5:62" ht="14.25" customHeight="1" x14ac:dyDescent="0.25">
      <c r="E26479" s="113"/>
      <c r="H26479" s="133"/>
      <c r="T26479" s="133"/>
      <c r="X26479" s="131"/>
      <c r="Y26479" s="133"/>
      <c r="AJ26479" s="133"/>
      <c r="AO26479" s="135"/>
      <c r="AP26479" s="135"/>
      <c r="BJ26479" s="136"/>
    </row>
    <row r="26480" spans="5:62" ht="14.25" customHeight="1" x14ac:dyDescent="0.25">
      <c r="E26480" s="113"/>
      <c r="H26480" s="133"/>
      <c r="T26480" s="133"/>
      <c r="X26480" s="131"/>
      <c r="Y26480" s="133"/>
      <c r="AJ26480" s="133"/>
      <c r="AO26480" s="135"/>
      <c r="AP26480" s="135"/>
      <c r="BJ26480" s="136"/>
    </row>
    <row r="26481" spans="5:62" ht="14.25" customHeight="1" x14ac:dyDescent="0.25">
      <c r="E26481" s="113"/>
      <c r="H26481" s="133"/>
      <c r="T26481" s="133"/>
      <c r="X26481" s="131"/>
      <c r="Y26481" s="133"/>
      <c r="AJ26481" s="133"/>
      <c r="AO26481" s="135"/>
      <c r="AP26481" s="135"/>
      <c r="BJ26481" s="136"/>
    </row>
    <row r="26482" spans="5:62" ht="14.25" customHeight="1" x14ac:dyDescent="0.25">
      <c r="E26482" s="113"/>
      <c r="H26482" s="133"/>
      <c r="T26482" s="133"/>
      <c r="X26482" s="131"/>
      <c r="Y26482" s="133"/>
      <c r="AJ26482" s="133"/>
      <c r="AO26482" s="135"/>
      <c r="AP26482" s="135"/>
      <c r="BJ26482" s="136"/>
    </row>
    <row r="26483" spans="5:62" ht="14.25" customHeight="1" x14ac:dyDescent="0.25">
      <c r="E26483" s="113"/>
      <c r="H26483" s="133"/>
      <c r="T26483" s="133"/>
      <c r="X26483" s="131"/>
      <c r="Y26483" s="133"/>
      <c r="AJ26483" s="133"/>
      <c r="AO26483" s="135"/>
      <c r="AP26483" s="135"/>
      <c r="BJ26483" s="136"/>
    </row>
    <row r="26484" spans="5:62" ht="14.25" customHeight="1" x14ac:dyDescent="0.25">
      <c r="E26484" s="113"/>
      <c r="H26484" s="133"/>
      <c r="T26484" s="133"/>
      <c r="X26484" s="131"/>
      <c r="Y26484" s="133"/>
      <c r="AJ26484" s="133"/>
      <c r="AO26484" s="135"/>
      <c r="AP26484" s="135"/>
      <c r="BJ26484" s="136"/>
    </row>
    <row r="26485" spans="5:62" ht="14.25" customHeight="1" x14ac:dyDescent="0.25">
      <c r="E26485" s="113"/>
      <c r="H26485" s="133"/>
      <c r="T26485" s="133"/>
      <c r="X26485" s="131"/>
      <c r="Y26485" s="133"/>
      <c r="AJ26485" s="133"/>
      <c r="AO26485" s="135"/>
      <c r="AP26485" s="135"/>
      <c r="BJ26485" s="136"/>
    </row>
    <row r="26486" spans="5:62" ht="14.25" customHeight="1" x14ac:dyDescent="0.25">
      <c r="E26486" s="113"/>
      <c r="H26486" s="133"/>
      <c r="T26486" s="133"/>
      <c r="X26486" s="131"/>
      <c r="Y26486" s="133"/>
      <c r="AJ26486" s="133"/>
      <c r="AO26486" s="135"/>
      <c r="AP26486" s="135"/>
      <c r="BJ26486" s="136"/>
    </row>
    <row r="26487" spans="5:62" ht="14.25" customHeight="1" x14ac:dyDescent="0.25">
      <c r="E26487" s="113"/>
      <c r="H26487" s="133"/>
      <c r="T26487" s="133"/>
      <c r="X26487" s="131"/>
      <c r="Y26487" s="133"/>
      <c r="AJ26487" s="133"/>
      <c r="AO26487" s="135"/>
      <c r="AP26487" s="135"/>
      <c r="BJ26487" s="136"/>
    </row>
    <row r="26488" spans="5:62" ht="14.25" customHeight="1" x14ac:dyDescent="0.25">
      <c r="E26488" s="113"/>
      <c r="H26488" s="133"/>
      <c r="T26488" s="133"/>
      <c r="X26488" s="131"/>
      <c r="Y26488" s="133"/>
      <c r="AJ26488" s="133"/>
      <c r="AO26488" s="135"/>
      <c r="AP26488" s="135"/>
      <c r="BJ26488" s="136"/>
    </row>
    <row r="26489" spans="5:62" ht="14.25" customHeight="1" x14ac:dyDescent="0.25">
      <c r="E26489" s="113"/>
      <c r="H26489" s="133"/>
      <c r="T26489" s="133"/>
      <c r="X26489" s="131"/>
      <c r="Y26489" s="133"/>
      <c r="AJ26489" s="133"/>
      <c r="AO26489" s="135"/>
      <c r="AP26489" s="135"/>
      <c r="BJ26489" s="136"/>
    </row>
    <row r="26490" spans="5:62" ht="14.25" customHeight="1" x14ac:dyDescent="0.25">
      <c r="E26490" s="113"/>
      <c r="H26490" s="133"/>
      <c r="T26490" s="133"/>
      <c r="X26490" s="131"/>
      <c r="Y26490" s="133"/>
      <c r="AJ26490" s="133"/>
      <c r="AO26490" s="135"/>
      <c r="AP26490" s="135"/>
      <c r="BJ26490" s="136"/>
    </row>
    <row r="26491" spans="5:62" ht="14.25" customHeight="1" x14ac:dyDescent="0.25">
      <c r="E26491" s="113"/>
      <c r="H26491" s="133"/>
      <c r="T26491" s="133"/>
      <c r="X26491" s="131"/>
      <c r="Y26491" s="133"/>
      <c r="AJ26491" s="133"/>
      <c r="AO26491" s="135"/>
      <c r="AP26491" s="135"/>
      <c r="BJ26491" s="136"/>
    </row>
    <row r="26492" spans="5:62" ht="14.25" customHeight="1" x14ac:dyDescent="0.25">
      <c r="E26492" s="113"/>
      <c r="H26492" s="133"/>
      <c r="T26492" s="133"/>
      <c r="X26492" s="131"/>
      <c r="Y26492" s="133"/>
      <c r="AJ26492" s="133"/>
      <c r="AO26492" s="135"/>
      <c r="AP26492" s="135"/>
      <c r="BJ26492" s="136"/>
    </row>
    <row r="26493" spans="5:62" ht="14.25" customHeight="1" x14ac:dyDescent="0.25">
      <c r="E26493" s="113"/>
      <c r="H26493" s="133"/>
      <c r="T26493" s="133"/>
      <c r="X26493" s="131"/>
      <c r="Y26493" s="133"/>
      <c r="AJ26493" s="133"/>
      <c r="AO26493" s="135"/>
      <c r="AP26493" s="135"/>
      <c r="BJ26493" s="136"/>
    </row>
    <row r="26494" spans="5:62" ht="14.25" customHeight="1" x14ac:dyDescent="0.25">
      <c r="E26494" s="113"/>
      <c r="H26494" s="133"/>
      <c r="T26494" s="133"/>
      <c r="X26494" s="131"/>
      <c r="Y26494" s="133"/>
      <c r="AJ26494" s="133"/>
      <c r="AO26494" s="135"/>
      <c r="AP26494" s="135"/>
      <c r="BJ26494" s="136"/>
    </row>
    <row r="26495" spans="5:62" ht="14.25" customHeight="1" x14ac:dyDescent="0.25">
      <c r="E26495" s="113"/>
      <c r="H26495" s="133"/>
      <c r="T26495" s="133"/>
      <c r="X26495" s="131"/>
      <c r="Y26495" s="133"/>
      <c r="AJ26495" s="133"/>
      <c r="AO26495" s="135"/>
      <c r="AP26495" s="135"/>
      <c r="BJ26495" s="136"/>
    </row>
    <row r="26496" spans="5:62" ht="14.25" customHeight="1" x14ac:dyDescent="0.25">
      <c r="E26496" s="113"/>
      <c r="H26496" s="133"/>
      <c r="T26496" s="133"/>
      <c r="X26496" s="131"/>
      <c r="Y26496" s="133"/>
      <c r="AJ26496" s="133"/>
      <c r="AO26496" s="135"/>
      <c r="AP26496" s="135"/>
      <c r="BJ26496" s="136"/>
    </row>
    <row r="26497" spans="5:62" ht="14.25" customHeight="1" x14ac:dyDescent="0.25">
      <c r="E26497" s="113"/>
      <c r="H26497" s="133"/>
      <c r="T26497" s="133"/>
      <c r="X26497" s="131"/>
      <c r="Y26497" s="133"/>
      <c r="AJ26497" s="133"/>
      <c r="AO26497" s="135"/>
      <c r="AP26497" s="135"/>
      <c r="BJ26497" s="136"/>
    </row>
    <row r="26498" spans="5:62" ht="14.25" customHeight="1" x14ac:dyDescent="0.25">
      <c r="E26498" s="113"/>
      <c r="H26498" s="133"/>
      <c r="T26498" s="133"/>
      <c r="X26498" s="131"/>
      <c r="Y26498" s="133"/>
      <c r="AJ26498" s="133"/>
      <c r="AO26498" s="135"/>
      <c r="AP26498" s="135"/>
      <c r="BJ26498" s="136"/>
    </row>
    <row r="26499" spans="5:62" ht="14.25" customHeight="1" x14ac:dyDescent="0.25">
      <c r="E26499" s="113"/>
      <c r="H26499" s="133"/>
      <c r="T26499" s="133"/>
      <c r="X26499" s="131"/>
      <c r="Y26499" s="133"/>
      <c r="AJ26499" s="133"/>
      <c r="AO26499" s="135"/>
      <c r="AP26499" s="135"/>
      <c r="BJ26499" s="136"/>
    </row>
    <row r="26500" spans="5:62" ht="14.25" customHeight="1" x14ac:dyDescent="0.25">
      <c r="E26500" s="113"/>
      <c r="H26500" s="133"/>
      <c r="T26500" s="133"/>
      <c r="X26500" s="131"/>
      <c r="Y26500" s="133"/>
      <c r="AJ26500" s="133"/>
      <c r="AO26500" s="135"/>
      <c r="AP26500" s="135"/>
      <c r="BJ26500" s="136"/>
    </row>
    <row r="26501" spans="5:62" ht="14.25" customHeight="1" x14ac:dyDescent="0.25">
      <c r="E26501" s="113"/>
      <c r="H26501" s="133"/>
      <c r="T26501" s="133"/>
      <c r="X26501" s="131"/>
      <c r="Y26501" s="133"/>
      <c r="AJ26501" s="133"/>
      <c r="AO26501" s="135"/>
      <c r="AP26501" s="135"/>
      <c r="BJ26501" s="136"/>
    </row>
    <row r="26502" spans="5:62" ht="14.25" customHeight="1" x14ac:dyDescent="0.25">
      <c r="E26502" s="113"/>
      <c r="H26502" s="133"/>
      <c r="T26502" s="133"/>
      <c r="X26502" s="131"/>
      <c r="Y26502" s="133"/>
      <c r="AJ26502" s="133"/>
      <c r="AO26502" s="135"/>
      <c r="AP26502" s="135"/>
      <c r="BJ26502" s="136"/>
    </row>
    <row r="26503" spans="5:62" ht="14.25" customHeight="1" x14ac:dyDescent="0.25">
      <c r="E26503" s="113"/>
      <c r="H26503" s="133"/>
      <c r="T26503" s="133"/>
      <c r="X26503" s="131"/>
      <c r="Y26503" s="133"/>
      <c r="AJ26503" s="133"/>
      <c r="AO26503" s="135"/>
      <c r="AP26503" s="135"/>
      <c r="BJ26503" s="136"/>
    </row>
    <row r="26504" spans="5:62" ht="14.25" customHeight="1" x14ac:dyDescent="0.25">
      <c r="E26504" s="113"/>
      <c r="H26504" s="133"/>
      <c r="T26504" s="133"/>
      <c r="X26504" s="131"/>
      <c r="Y26504" s="133"/>
      <c r="AJ26504" s="133"/>
      <c r="AO26504" s="135"/>
      <c r="AP26504" s="135"/>
      <c r="BJ26504" s="136"/>
    </row>
    <row r="26505" spans="5:62" ht="14.25" customHeight="1" x14ac:dyDescent="0.25">
      <c r="E26505" s="113"/>
      <c r="H26505" s="133"/>
      <c r="T26505" s="133"/>
      <c r="X26505" s="131"/>
      <c r="Y26505" s="133"/>
      <c r="AJ26505" s="133"/>
      <c r="AO26505" s="135"/>
      <c r="AP26505" s="135"/>
      <c r="BJ26505" s="136"/>
    </row>
    <row r="26506" spans="5:62" ht="14.25" customHeight="1" x14ac:dyDescent="0.25">
      <c r="E26506" s="113"/>
      <c r="H26506" s="133"/>
      <c r="T26506" s="133"/>
      <c r="X26506" s="131"/>
      <c r="Y26506" s="133"/>
      <c r="AJ26506" s="133"/>
      <c r="AO26506" s="135"/>
      <c r="AP26506" s="135"/>
      <c r="BJ26506" s="136"/>
    </row>
    <row r="26507" spans="5:62" ht="14.25" customHeight="1" x14ac:dyDescent="0.25">
      <c r="E26507" s="113"/>
      <c r="H26507" s="133"/>
      <c r="T26507" s="133"/>
      <c r="X26507" s="131"/>
      <c r="Y26507" s="133"/>
      <c r="AJ26507" s="133"/>
      <c r="AO26507" s="135"/>
      <c r="AP26507" s="135"/>
      <c r="BJ26507" s="136"/>
    </row>
    <row r="26508" spans="5:62" ht="14.25" customHeight="1" x14ac:dyDescent="0.25">
      <c r="E26508" s="113"/>
      <c r="H26508" s="133"/>
      <c r="T26508" s="133"/>
      <c r="X26508" s="131"/>
      <c r="Y26508" s="133"/>
      <c r="AJ26508" s="133"/>
      <c r="AO26508" s="135"/>
      <c r="AP26508" s="135"/>
      <c r="BJ26508" s="136"/>
    </row>
    <row r="26509" spans="5:62" ht="14.25" customHeight="1" x14ac:dyDescent="0.25">
      <c r="E26509" s="113"/>
      <c r="H26509" s="133"/>
      <c r="T26509" s="133"/>
      <c r="X26509" s="131"/>
      <c r="Y26509" s="133"/>
      <c r="AJ26509" s="133"/>
      <c r="AO26509" s="135"/>
      <c r="AP26509" s="135"/>
      <c r="BJ26509" s="136"/>
    </row>
    <row r="26510" spans="5:62" ht="14.25" customHeight="1" x14ac:dyDescent="0.25">
      <c r="E26510" s="113"/>
      <c r="H26510" s="133"/>
      <c r="T26510" s="133"/>
      <c r="X26510" s="131"/>
      <c r="Y26510" s="133"/>
      <c r="AJ26510" s="133"/>
      <c r="AO26510" s="135"/>
      <c r="AP26510" s="135"/>
      <c r="BJ26510" s="136"/>
    </row>
    <row r="26511" spans="5:62" ht="14.25" customHeight="1" x14ac:dyDescent="0.25">
      <c r="E26511" s="113"/>
      <c r="H26511" s="133"/>
      <c r="T26511" s="133"/>
      <c r="X26511" s="131"/>
      <c r="Y26511" s="133"/>
      <c r="AJ26511" s="133"/>
      <c r="AO26511" s="135"/>
      <c r="AP26511" s="135"/>
      <c r="BJ26511" s="136"/>
    </row>
    <row r="26512" spans="5:62" ht="14.25" customHeight="1" x14ac:dyDescent="0.25">
      <c r="E26512" s="113"/>
      <c r="H26512" s="133"/>
      <c r="T26512" s="133"/>
      <c r="X26512" s="131"/>
      <c r="Y26512" s="133"/>
      <c r="AJ26512" s="133"/>
      <c r="AO26512" s="135"/>
      <c r="AP26512" s="135"/>
      <c r="BJ26512" s="136"/>
    </row>
    <row r="26513" spans="5:62" ht="14.25" customHeight="1" x14ac:dyDescent="0.25">
      <c r="E26513" s="113"/>
      <c r="H26513" s="133"/>
      <c r="T26513" s="133"/>
      <c r="X26513" s="131"/>
      <c r="Y26513" s="133"/>
      <c r="AJ26513" s="133"/>
      <c r="AO26513" s="135"/>
      <c r="AP26513" s="135"/>
      <c r="BJ26513" s="136"/>
    </row>
    <row r="26514" spans="5:62" ht="14.25" customHeight="1" x14ac:dyDescent="0.25">
      <c r="E26514" s="113"/>
      <c r="H26514" s="133"/>
      <c r="T26514" s="133"/>
      <c r="X26514" s="131"/>
      <c r="Y26514" s="133"/>
      <c r="AJ26514" s="133"/>
      <c r="AO26514" s="135"/>
      <c r="AP26514" s="135"/>
      <c r="BJ26514" s="136"/>
    </row>
    <row r="26515" spans="5:62" ht="14.25" customHeight="1" x14ac:dyDescent="0.25">
      <c r="E26515" s="113"/>
      <c r="H26515" s="133"/>
      <c r="T26515" s="133"/>
      <c r="X26515" s="131"/>
      <c r="Y26515" s="133"/>
      <c r="AJ26515" s="133"/>
      <c r="AO26515" s="135"/>
      <c r="AP26515" s="135"/>
      <c r="BJ26515" s="136"/>
    </row>
    <row r="26516" spans="5:62" ht="14.25" customHeight="1" x14ac:dyDescent="0.25">
      <c r="E26516" s="113"/>
      <c r="H26516" s="133"/>
      <c r="T26516" s="133"/>
      <c r="X26516" s="131"/>
      <c r="Y26516" s="133"/>
      <c r="AJ26516" s="133"/>
      <c r="AO26516" s="135"/>
      <c r="AP26516" s="135"/>
      <c r="BJ26516" s="136"/>
    </row>
    <row r="26517" spans="5:62" ht="14.25" customHeight="1" x14ac:dyDescent="0.25">
      <c r="E26517" s="113"/>
      <c r="H26517" s="133"/>
      <c r="T26517" s="133"/>
      <c r="X26517" s="131"/>
      <c r="Y26517" s="133"/>
      <c r="AJ26517" s="133"/>
      <c r="AO26517" s="135"/>
      <c r="AP26517" s="135"/>
      <c r="BJ26517" s="136"/>
    </row>
    <row r="26518" spans="5:62" ht="14.25" customHeight="1" x14ac:dyDescent="0.25">
      <c r="E26518" s="113"/>
      <c r="H26518" s="133"/>
      <c r="T26518" s="133"/>
      <c r="X26518" s="131"/>
      <c r="Y26518" s="133"/>
      <c r="AJ26518" s="133"/>
      <c r="AO26518" s="135"/>
      <c r="AP26518" s="135"/>
      <c r="BJ26518" s="136"/>
    </row>
    <row r="26519" spans="5:62" ht="14.25" customHeight="1" x14ac:dyDescent="0.25">
      <c r="E26519" s="113"/>
      <c r="H26519" s="133"/>
      <c r="T26519" s="133"/>
      <c r="X26519" s="131"/>
      <c r="Y26519" s="133"/>
      <c r="AJ26519" s="133"/>
      <c r="AO26519" s="135"/>
      <c r="AP26519" s="135"/>
      <c r="BJ26519" s="136"/>
    </row>
    <row r="26520" spans="5:62" ht="14.25" customHeight="1" x14ac:dyDescent="0.25">
      <c r="E26520" s="113"/>
      <c r="H26520" s="133"/>
      <c r="T26520" s="133"/>
      <c r="X26520" s="131"/>
      <c r="Y26520" s="133"/>
      <c r="AJ26520" s="133"/>
      <c r="AO26520" s="135"/>
      <c r="AP26520" s="135"/>
      <c r="BJ26520" s="136"/>
    </row>
    <row r="26521" spans="5:62" ht="14.25" customHeight="1" x14ac:dyDescent="0.25">
      <c r="E26521" s="113"/>
      <c r="H26521" s="133"/>
      <c r="T26521" s="133"/>
      <c r="X26521" s="131"/>
      <c r="Y26521" s="133"/>
      <c r="AJ26521" s="133"/>
      <c r="AO26521" s="135"/>
      <c r="AP26521" s="135"/>
      <c r="BJ26521" s="136"/>
    </row>
    <row r="26522" spans="5:62" ht="14.25" customHeight="1" x14ac:dyDescent="0.25">
      <c r="E26522" s="113"/>
      <c r="H26522" s="133"/>
      <c r="T26522" s="133"/>
      <c r="X26522" s="131"/>
      <c r="Y26522" s="133"/>
      <c r="AJ26522" s="133"/>
      <c r="AO26522" s="135"/>
      <c r="AP26522" s="135"/>
      <c r="BJ26522" s="136"/>
    </row>
    <row r="26523" spans="5:62" ht="14.25" customHeight="1" x14ac:dyDescent="0.25">
      <c r="E26523" s="113"/>
      <c r="H26523" s="133"/>
      <c r="T26523" s="133"/>
      <c r="X26523" s="131"/>
      <c r="Y26523" s="133"/>
      <c r="AJ26523" s="133"/>
      <c r="AO26523" s="135"/>
      <c r="AP26523" s="135"/>
      <c r="BJ26523" s="136"/>
    </row>
    <row r="26524" spans="5:62" ht="14.25" customHeight="1" x14ac:dyDescent="0.25">
      <c r="E26524" s="113"/>
      <c r="H26524" s="133"/>
      <c r="T26524" s="133"/>
      <c r="X26524" s="131"/>
      <c r="Y26524" s="133"/>
      <c r="AJ26524" s="133"/>
      <c r="AO26524" s="135"/>
      <c r="AP26524" s="135"/>
      <c r="BJ26524" s="136"/>
    </row>
    <row r="26525" spans="5:62" ht="14.25" customHeight="1" x14ac:dyDescent="0.25">
      <c r="E26525" s="113"/>
      <c r="H26525" s="133"/>
      <c r="T26525" s="133"/>
      <c r="X26525" s="131"/>
      <c r="Y26525" s="133"/>
      <c r="AJ26525" s="133"/>
      <c r="AO26525" s="135"/>
      <c r="AP26525" s="135"/>
      <c r="BJ26525" s="136"/>
    </row>
    <row r="26526" spans="5:62" ht="14.25" customHeight="1" x14ac:dyDescent="0.25">
      <c r="E26526" s="113"/>
      <c r="H26526" s="133"/>
      <c r="T26526" s="133"/>
      <c r="X26526" s="131"/>
      <c r="Y26526" s="133"/>
      <c r="AJ26526" s="133"/>
      <c r="AO26526" s="135"/>
      <c r="AP26526" s="135"/>
      <c r="BJ26526" s="136"/>
    </row>
    <row r="26527" spans="5:62" ht="14.25" customHeight="1" x14ac:dyDescent="0.25">
      <c r="E26527" s="113"/>
      <c r="H26527" s="133"/>
      <c r="T26527" s="133"/>
      <c r="X26527" s="131"/>
      <c r="Y26527" s="133"/>
      <c r="AJ26527" s="133"/>
      <c r="AO26527" s="135"/>
      <c r="AP26527" s="135"/>
      <c r="BJ26527" s="136"/>
    </row>
    <row r="26528" spans="5:62" ht="14.25" customHeight="1" x14ac:dyDescent="0.25">
      <c r="E26528" s="113"/>
      <c r="H26528" s="133"/>
      <c r="T26528" s="133"/>
      <c r="X26528" s="131"/>
      <c r="Y26528" s="133"/>
      <c r="AJ26528" s="133"/>
      <c r="AO26528" s="135"/>
      <c r="AP26528" s="135"/>
      <c r="BJ26528" s="136"/>
    </row>
    <row r="26529" spans="5:62" ht="14.25" customHeight="1" x14ac:dyDescent="0.25">
      <c r="E26529" s="113"/>
      <c r="H26529" s="133"/>
      <c r="T26529" s="133"/>
      <c r="X26529" s="131"/>
      <c r="Y26529" s="133"/>
      <c r="AJ26529" s="133"/>
      <c r="AO26529" s="135"/>
      <c r="AP26529" s="135"/>
      <c r="BJ26529" s="136"/>
    </row>
    <row r="26530" spans="5:62" ht="14.25" customHeight="1" x14ac:dyDescent="0.25">
      <c r="E26530" s="113"/>
      <c r="H26530" s="133"/>
      <c r="T26530" s="133"/>
      <c r="X26530" s="131"/>
      <c r="Y26530" s="133"/>
      <c r="AJ26530" s="133"/>
      <c r="AO26530" s="135"/>
      <c r="AP26530" s="135"/>
      <c r="BJ26530" s="136"/>
    </row>
    <row r="26531" spans="5:62" ht="14.25" customHeight="1" x14ac:dyDescent="0.25">
      <c r="E26531" s="113"/>
      <c r="H26531" s="133"/>
      <c r="T26531" s="133"/>
      <c r="X26531" s="131"/>
      <c r="Y26531" s="133"/>
      <c r="AJ26531" s="133"/>
      <c r="AO26531" s="135"/>
      <c r="AP26531" s="135"/>
      <c r="BJ26531" s="136"/>
    </row>
    <row r="26532" spans="5:62" ht="14.25" customHeight="1" x14ac:dyDescent="0.25">
      <c r="E26532" s="113"/>
      <c r="H26532" s="133"/>
      <c r="T26532" s="133"/>
      <c r="X26532" s="131"/>
      <c r="Y26532" s="133"/>
      <c r="AJ26532" s="133"/>
      <c r="AO26532" s="135"/>
      <c r="AP26532" s="135"/>
      <c r="BJ26532" s="136"/>
    </row>
    <row r="26533" spans="5:62" ht="14.25" customHeight="1" x14ac:dyDescent="0.25">
      <c r="E26533" s="113"/>
      <c r="H26533" s="133"/>
      <c r="T26533" s="133"/>
      <c r="X26533" s="131"/>
      <c r="Y26533" s="133"/>
      <c r="AJ26533" s="133"/>
      <c r="AO26533" s="135"/>
      <c r="AP26533" s="135"/>
      <c r="BJ26533" s="136"/>
    </row>
    <row r="26534" spans="5:62" ht="14.25" customHeight="1" x14ac:dyDescent="0.25">
      <c r="E26534" s="113"/>
      <c r="H26534" s="133"/>
      <c r="T26534" s="133"/>
      <c r="X26534" s="131"/>
      <c r="Y26534" s="133"/>
      <c r="AJ26534" s="133"/>
      <c r="AO26534" s="135"/>
      <c r="AP26534" s="135"/>
      <c r="BJ26534" s="136"/>
    </row>
    <row r="26535" spans="5:62" ht="14.25" customHeight="1" x14ac:dyDescent="0.25">
      <c r="E26535" s="113"/>
      <c r="H26535" s="133"/>
      <c r="T26535" s="133"/>
      <c r="X26535" s="131"/>
      <c r="Y26535" s="133"/>
      <c r="AJ26535" s="133"/>
      <c r="AO26535" s="135"/>
      <c r="AP26535" s="135"/>
      <c r="BJ26535" s="136"/>
    </row>
    <row r="26536" spans="5:62" ht="14.25" customHeight="1" x14ac:dyDescent="0.25">
      <c r="E26536" s="113"/>
      <c r="H26536" s="133"/>
      <c r="T26536" s="133"/>
      <c r="X26536" s="131"/>
      <c r="Y26536" s="133"/>
      <c r="AJ26536" s="133"/>
      <c r="AO26536" s="135"/>
      <c r="AP26536" s="135"/>
      <c r="BJ26536" s="136"/>
    </row>
    <row r="26537" spans="5:62" ht="14.25" customHeight="1" x14ac:dyDescent="0.25">
      <c r="E26537" s="113"/>
      <c r="H26537" s="133"/>
      <c r="T26537" s="133"/>
      <c r="X26537" s="131"/>
      <c r="Y26537" s="133"/>
      <c r="AJ26537" s="133"/>
      <c r="AO26537" s="135"/>
      <c r="AP26537" s="135"/>
      <c r="BJ26537" s="136"/>
    </row>
    <row r="26538" spans="5:62" ht="14.25" customHeight="1" x14ac:dyDescent="0.25">
      <c r="E26538" s="113"/>
      <c r="H26538" s="133"/>
      <c r="T26538" s="133"/>
      <c r="X26538" s="131"/>
      <c r="Y26538" s="133"/>
      <c r="AJ26538" s="133"/>
      <c r="AO26538" s="135"/>
      <c r="AP26538" s="135"/>
      <c r="BJ26538" s="136"/>
    </row>
    <row r="26539" spans="5:62" ht="14.25" customHeight="1" x14ac:dyDescent="0.25">
      <c r="E26539" s="113"/>
      <c r="H26539" s="133"/>
      <c r="T26539" s="133"/>
      <c r="X26539" s="131"/>
      <c r="Y26539" s="133"/>
      <c r="AJ26539" s="133"/>
      <c r="AO26539" s="135"/>
      <c r="AP26539" s="135"/>
      <c r="BJ26539" s="136"/>
    </row>
    <row r="26540" spans="5:62" ht="14.25" customHeight="1" x14ac:dyDescent="0.25">
      <c r="E26540" s="113"/>
      <c r="H26540" s="133"/>
      <c r="T26540" s="133"/>
      <c r="X26540" s="131"/>
      <c r="Y26540" s="133"/>
      <c r="AJ26540" s="133"/>
      <c r="AO26540" s="135"/>
      <c r="AP26540" s="135"/>
      <c r="BJ26540" s="136"/>
    </row>
    <row r="26541" spans="5:62" ht="14.25" customHeight="1" x14ac:dyDescent="0.25">
      <c r="E26541" s="113"/>
      <c r="H26541" s="133"/>
      <c r="T26541" s="133"/>
      <c r="X26541" s="131"/>
      <c r="Y26541" s="133"/>
      <c r="AJ26541" s="133"/>
      <c r="AO26541" s="135"/>
      <c r="AP26541" s="135"/>
      <c r="BJ26541" s="136"/>
    </row>
    <row r="26542" spans="5:62" ht="14.25" customHeight="1" x14ac:dyDescent="0.25">
      <c r="E26542" s="113"/>
      <c r="H26542" s="133"/>
      <c r="T26542" s="133"/>
      <c r="X26542" s="131"/>
      <c r="Y26542" s="133"/>
      <c r="AJ26542" s="133"/>
      <c r="AO26542" s="135"/>
      <c r="AP26542" s="135"/>
      <c r="BJ26542" s="136"/>
    </row>
    <row r="26543" spans="5:62" ht="14.25" customHeight="1" x14ac:dyDescent="0.25">
      <c r="E26543" s="113"/>
      <c r="H26543" s="133"/>
      <c r="T26543" s="133"/>
      <c r="X26543" s="131"/>
      <c r="Y26543" s="133"/>
      <c r="AJ26543" s="133"/>
      <c r="AO26543" s="135"/>
      <c r="AP26543" s="135"/>
      <c r="BJ26543" s="136"/>
    </row>
    <row r="26544" spans="5:62" ht="14.25" customHeight="1" x14ac:dyDescent="0.25">
      <c r="E26544" s="113"/>
      <c r="H26544" s="133"/>
      <c r="T26544" s="133"/>
      <c r="X26544" s="131"/>
      <c r="Y26544" s="133"/>
      <c r="AJ26544" s="133"/>
      <c r="AO26544" s="135"/>
      <c r="AP26544" s="135"/>
      <c r="BJ26544" s="136"/>
    </row>
    <row r="26545" spans="5:62" ht="14.25" customHeight="1" x14ac:dyDescent="0.25">
      <c r="E26545" s="113"/>
      <c r="H26545" s="133"/>
      <c r="T26545" s="133"/>
      <c r="X26545" s="131"/>
      <c r="Y26545" s="133"/>
      <c r="AJ26545" s="133"/>
      <c r="AO26545" s="135"/>
      <c r="AP26545" s="135"/>
      <c r="BJ26545" s="136"/>
    </row>
    <row r="26546" spans="5:62" ht="14.25" customHeight="1" x14ac:dyDescent="0.25">
      <c r="E26546" s="113"/>
      <c r="H26546" s="133"/>
      <c r="T26546" s="133"/>
      <c r="X26546" s="131"/>
      <c r="Y26546" s="133"/>
      <c r="AJ26546" s="133"/>
      <c r="AO26546" s="135"/>
      <c r="AP26546" s="135"/>
      <c r="BJ26546" s="136"/>
    </row>
    <row r="26547" spans="5:62" ht="14.25" customHeight="1" x14ac:dyDescent="0.25">
      <c r="E26547" s="113"/>
      <c r="H26547" s="133"/>
      <c r="T26547" s="133"/>
      <c r="X26547" s="131"/>
      <c r="Y26547" s="133"/>
      <c r="AJ26547" s="133"/>
      <c r="AO26547" s="135"/>
      <c r="AP26547" s="135"/>
      <c r="BJ26547" s="136"/>
    </row>
    <row r="26548" spans="5:62" ht="14.25" customHeight="1" x14ac:dyDescent="0.25">
      <c r="E26548" s="113"/>
      <c r="H26548" s="133"/>
      <c r="T26548" s="133"/>
      <c r="X26548" s="131"/>
      <c r="Y26548" s="133"/>
      <c r="AJ26548" s="133"/>
      <c r="AO26548" s="135"/>
      <c r="AP26548" s="135"/>
      <c r="BJ26548" s="136"/>
    </row>
    <row r="26549" spans="5:62" ht="14.25" customHeight="1" x14ac:dyDescent="0.25">
      <c r="E26549" s="113"/>
      <c r="H26549" s="133"/>
      <c r="T26549" s="133"/>
      <c r="X26549" s="131"/>
      <c r="Y26549" s="133"/>
      <c r="AJ26549" s="133"/>
      <c r="AO26549" s="135"/>
      <c r="AP26549" s="135"/>
      <c r="BJ26549" s="136"/>
    </row>
    <row r="26550" spans="5:62" ht="14.25" customHeight="1" x14ac:dyDescent="0.25">
      <c r="E26550" s="113"/>
      <c r="H26550" s="133"/>
      <c r="T26550" s="133"/>
      <c r="X26550" s="131"/>
      <c r="Y26550" s="133"/>
      <c r="AJ26550" s="133"/>
      <c r="AO26550" s="135"/>
      <c r="AP26550" s="135"/>
      <c r="BJ26550" s="136"/>
    </row>
    <row r="26551" spans="5:62" ht="14.25" customHeight="1" x14ac:dyDescent="0.25">
      <c r="E26551" s="113"/>
      <c r="H26551" s="133"/>
      <c r="T26551" s="133"/>
      <c r="X26551" s="131"/>
      <c r="Y26551" s="133"/>
      <c r="AJ26551" s="133"/>
      <c r="AO26551" s="135"/>
      <c r="AP26551" s="135"/>
      <c r="BJ26551" s="136"/>
    </row>
    <row r="26552" spans="5:62" ht="14.25" customHeight="1" x14ac:dyDescent="0.25">
      <c r="E26552" s="113"/>
      <c r="H26552" s="133"/>
      <c r="T26552" s="133"/>
      <c r="X26552" s="131"/>
      <c r="Y26552" s="133"/>
      <c r="AJ26552" s="133"/>
      <c r="AO26552" s="135"/>
      <c r="AP26552" s="135"/>
      <c r="BJ26552" s="136"/>
    </row>
    <row r="26553" spans="5:62" ht="14.25" customHeight="1" x14ac:dyDescent="0.25">
      <c r="E26553" s="113"/>
      <c r="H26553" s="133"/>
      <c r="T26553" s="133"/>
      <c r="X26553" s="131"/>
      <c r="Y26553" s="133"/>
      <c r="AJ26553" s="133"/>
      <c r="AO26553" s="135"/>
      <c r="AP26553" s="135"/>
      <c r="BJ26553" s="136"/>
    </row>
    <row r="26554" spans="5:62" ht="14.25" customHeight="1" x14ac:dyDescent="0.25">
      <c r="E26554" s="113"/>
      <c r="H26554" s="133"/>
      <c r="T26554" s="133"/>
      <c r="X26554" s="131"/>
      <c r="Y26554" s="133"/>
      <c r="AJ26554" s="133"/>
      <c r="AO26554" s="135"/>
      <c r="AP26554" s="135"/>
      <c r="BJ26554" s="136"/>
    </row>
    <row r="26555" spans="5:62" ht="14.25" customHeight="1" x14ac:dyDescent="0.25">
      <c r="E26555" s="113"/>
      <c r="H26555" s="133"/>
      <c r="T26555" s="133"/>
      <c r="X26555" s="131"/>
      <c r="Y26555" s="133"/>
      <c r="AJ26555" s="133"/>
      <c r="AO26555" s="135"/>
      <c r="AP26555" s="135"/>
      <c r="BJ26555" s="136"/>
    </row>
    <row r="26556" spans="5:62" ht="14.25" customHeight="1" x14ac:dyDescent="0.25">
      <c r="E26556" s="113"/>
      <c r="H26556" s="133"/>
      <c r="T26556" s="133"/>
      <c r="X26556" s="131"/>
      <c r="Y26556" s="133"/>
      <c r="AJ26556" s="133"/>
      <c r="AO26556" s="135"/>
      <c r="AP26556" s="135"/>
      <c r="BJ26556" s="136"/>
    </row>
    <row r="26557" spans="5:62" ht="14.25" customHeight="1" x14ac:dyDescent="0.25">
      <c r="E26557" s="113"/>
      <c r="H26557" s="133"/>
      <c r="T26557" s="133"/>
      <c r="X26557" s="131"/>
      <c r="Y26557" s="133"/>
      <c r="AJ26557" s="133"/>
      <c r="AO26557" s="135"/>
      <c r="AP26557" s="135"/>
      <c r="BJ26557" s="136"/>
    </row>
    <row r="26558" spans="5:62" ht="14.25" customHeight="1" x14ac:dyDescent="0.25">
      <c r="E26558" s="113"/>
      <c r="H26558" s="133"/>
      <c r="T26558" s="133"/>
      <c r="X26558" s="131"/>
      <c r="Y26558" s="133"/>
      <c r="AJ26558" s="133"/>
      <c r="AO26558" s="135"/>
      <c r="AP26558" s="135"/>
      <c r="BJ26558" s="136"/>
    </row>
    <row r="26559" spans="5:62" ht="14.25" customHeight="1" x14ac:dyDescent="0.25">
      <c r="E26559" s="113"/>
      <c r="H26559" s="133"/>
      <c r="T26559" s="133"/>
      <c r="X26559" s="131"/>
      <c r="Y26559" s="133"/>
      <c r="AJ26559" s="133"/>
      <c r="AO26559" s="135"/>
      <c r="AP26559" s="135"/>
      <c r="BJ26559" s="136"/>
    </row>
    <row r="26560" spans="5:62" ht="14.25" customHeight="1" x14ac:dyDescent="0.25">
      <c r="E26560" s="113"/>
      <c r="H26560" s="133"/>
      <c r="T26560" s="133"/>
      <c r="X26560" s="131"/>
      <c r="Y26560" s="133"/>
      <c r="AJ26560" s="133"/>
      <c r="AO26560" s="135"/>
      <c r="AP26560" s="135"/>
      <c r="BJ26560" s="136"/>
    </row>
    <row r="26561" spans="5:62" ht="14.25" customHeight="1" x14ac:dyDescent="0.25">
      <c r="E26561" s="113"/>
      <c r="H26561" s="133"/>
      <c r="T26561" s="133"/>
      <c r="X26561" s="131"/>
      <c r="Y26561" s="133"/>
      <c r="AJ26561" s="133"/>
      <c r="AO26561" s="135"/>
      <c r="AP26561" s="135"/>
      <c r="BJ26561" s="136"/>
    </row>
    <row r="26562" spans="5:62" ht="14.25" customHeight="1" x14ac:dyDescent="0.25">
      <c r="E26562" s="113"/>
      <c r="H26562" s="133"/>
      <c r="T26562" s="133"/>
      <c r="X26562" s="131"/>
      <c r="Y26562" s="133"/>
      <c r="AJ26562" s="133"/>
      <c r="AO26562" s="135"/>
      <c r="AP26562" s="135"/>
      <c r="BJ26562" s="136"/>
    </row>
    <row r="26563" spans="5:62" ht="14.25" customHeight="1" x14ac:dyDescent="0.25">
      <c r="E26563" s="113"/>
      <c r="H26563" s="133"/>
      <c r="T26563" s="133"/>
      <c r="X26563" s="131"/>
      <c r="Y26563" s="133"/>
      <c r="AJ26563" s="133"/>
      <c r="AO26563" s="135"/>
      <c r="AP26563" s="135"/>
      <c r="BJ26563" s="136"/>
    </row>
    <row r="26564" spans="5:62" ht="14.25" customHeight="1" x14ac:dyDescent="0.25">
      <c r="E26564" s="113"/>
      <c r="H26564" s="133"/>
      <c r="T26564" s="133"/>
      <c r="X26564" s="131"/>
      <c r="Y26564" s="133"/>
      <c r="AJ26564" s="133"/>
      <c r="AO26564" s="135"/>
      <c r="AP26564" s="135"/>
      <c r="BJ26564" s="136"/>
    </row>
    <row r="26565" spans="5:62" ht="14.25" customHeight="1" x14ac:dyDescent="0.25">
      <c r="E26565" s="113"/>
      <c r="H26565" s="133"/>
      <c r="T26565" s="133"/>
      <c r="X26565" s="131"/>
      <c r="Y26565" s="133"/>
      <c r="AJ26565" s="133"/>
      <c r="AO26565" s="135"/>
      <c r="AP26565" s="135"/>
      <c r="BJ26565" s="136"/>
    </row>
    <row r="26566" spans="5:62" ht="14.25" customHeight="1" x14ac:dyDescent="0.25">
      <c r="E26566" s="113"/>
      <c r="H26566" s="133"/>
      <c r="T26566" s="133"/>
      <c r="X26566" s="131"/>
      <c r="Y26566" s="133"/>
      <c r="AJ26566" s="133"/>
      <c r="AO26566" s="135"/>
      <c r="AP26566" s="135"/>
      <c r="BJ26566" s="136"/>
    </row>
    <row r="26567" spans="5:62" ht="14.25" customHeight="1" x14ac:dyDescent="0.25">
      <c r="E26567" s="113"/>
      <c r="H26567" s="133"/>
      <c r="T26567" s="133"/>
      <c r="X26567" s="131"/>
      <c r="Y26567" s="133"/>
      <c r="AJ26567" s="133"/>
      <c r="AO26567" s="135"/>
      <c r="AP26567" s="135"/>
      <c r="BJ26567" s="136"/>
    </row>
    <row r="26568" spans="5:62" ht="14.25" customHeight="1" x14ac:dyDescent="0.25">
      <c r="E26568" s="113"/>
      <c r="H26568" s="133"/>
      <c r="T26568" s="133"/>
      <c r="X26568" s="131"/>
      <c r="Y26568" s="133"/>
      <c r="AJ26568" s="133"/>
      <c r="AO26568" s="135"/>
      <c r="AP26568" s="135"/>
      <c r="BJ26568" s="136"/>
    </row>
    <row r="26569" spans="5:62" ht="14.25" customHeight="1" x14ac:dyDescent="0.25">
      <c r="E26569" s="113"/>
      <c r="H26569" s="133"/>
      <c r="T26569" s="133"/>
      <c r="X26569" s="131"/>
      <c r="Y26569" s="133"/>
      <c r="AJ26569" s="133"/>
      <c r="AO26569" s="135"/>
      <c r="AP26569" s="135"/>
      <c r="BJ26569" s="136"/>
    </row>
    <row r="26570" spans="5:62" ht="14.25" customHeight="1" x14ac:dyDescent="0.25">
      <c r="E26570" s="113"/>
      <c r="H26570" s="133"/>
      <c r="T26570" s="133"/>
      <c r="X26570" s="131"/>
      <c r="Y26570" s="133"/>
      <c r="AJ26570" s="133"/>
      <c r="AO26570" s="135"/>
      <c r="AP26570" s="135"/>
      <c r="BJ26570" s="136"/>
    </row>
    <row r="26571" spans="5:62" ht="14.25" customHeight="1" x14ac:dyDescent="0.25">
      <c r="E26571" s="113"/>
      <c r="H26571" s="133"/>
      <c r="T26571" s="133"/>
      <c r="X26571" s="131"/>
      <c r="Y26571" s="133"/>
      <c r="AJ26571" s="133"/>
      <c r="AO26571" s="135"/>
      <c r="AP26571" s="135"/>
      <c r="BJ26571" s="136"/>
    </row>
    <row r="26572" spans="5:62" ht="14.25" customHeight="1" x14ac:dyDescent="0.25">
      <c r="E26572" s="113"/>
      <c r="H26572" s="133"/>
      <c r="T26572" s="133"/>
      <c r="X26572" s="131"/>
      <c r="Y26572" s="133"/>
      <c r="AJ26572" s="133"/>
      <c r="AO26572" s="135"/>
      <c r="AP26572" s="135"/>
      <c r="BJ26572" s="136"/>
    </row>
    <row r="26573" spans="5:62" ht="14.25" customHeight="1" x14ac:dyDescent="0.25">
      <c r="E26573" s="113"/>
      <c r="H26573" s="133"/>
      <c r="T26573" s="133"/>
      <c r="X26573" s="131"/>
      <c r="Y26573" s="133"/>
      <c r="AJ26573" s="133"/>
      <c r="AO26573" s="135"/>
      <c r="AP26573" s="135"/>
      <c r="BJ26573" s="136"/>
    </row>
    <row r="26574" spans="5:62" ht="14.25" customHeight="1" x14ac:dyDescent="0.25">
      <c r="E26574" s="113"/>
      <c r="H26574" s="133"/>
      <c r="T26574" s="133"/>
      <c r="X26574" s="131"/>
      <c r="Y26574" s="133"/>
      <c r="AJ26574" s="133"/>
      <c r="AO26574" s="135"/>
      <c r="AP26574" s="135"/>
      <c r="BJ26574" s="136"/>
    </row>
    <row r="26575" spans="5:62" ht="14.25" customHeight="1" x14ac:dyDescent="0.25">
      <c r="E26575" s="113"/>
      <c r="H26575" s="133"/>
      <c r="T26575" s="133"/>
      <c r="X26575" s="131"/>
      <c r="Y26575" s="133"/>
      <c r="AJ26575" s="133"/>
      <c r="AO26575" s="135"/>
      <c r="AP26575" s="135"/>
      <c r="BJ26575" s="136"/>
    </row>
    <row r="26576" spans="5:62" ht="14.25" customHeight="1" x14ac:dyDescent="0.25">
      <c r="E26576" s="113"/>
      <c r="H26576" s="133"/>
      <c r="T26576" s="133"/>
      <c r="X26576" s="131"/>
      <c r="Y26576" s="133"/>
      <c r="AJ26576" s="133"/>
      <c r="AO26576" s="135"/>
      <c r="AP26576" s="135"/>
      <c r="BJ26576" s="136"/>
    </row>
    <row r="26577" spans="5:62" ht="14.25" customHeight="1" x14ac:dyDescent="0.25">
      <c r="E26577" s="113"/>
      <c r="H26577" s="133"/>
      <c r="T26577" s="133"/>
      <c r="X26577" s="131"/>
      <c r="Y26577" s="133"/>
      <c r="AJ26577" s="133"/>
      <c r="AO26577" s="135"/>
      <c r="AP26577" s="135"/>
      <c r="BJ26577" s="136"/>
    </row>
    <row r="26578" spans="5:62" ht="14.25" customHeight="1" x14ac:dyDescent="0.25">
      <c r="E26578" s="113"/>
      <c r="H26578" s="133"/>
      <c r="T26578" s="133"/>
      <c r="X26578" s="131"/>
      <c r="Y26578" s="133"/>
      <c r="AJ26578" s="133"/>
      <c r="AO26578" s="135"/>
      <c r="AP26578" s="135"/>
      <c r="BJ26578" s="136"/>
    </row>
    <row r="26579" spans="5:62" ht="14.25" customHeight="1" x14ac:dyDescent="0.25">
      <c r="E26579" s="113"/>
      <c r="H26579" s="133"/>
      <c r="T26579" s="133"/>
      <c r="X26579" s="131"/>
      <c r="Y26579" s="133"/>
      <c r="AJ26579" s="133"/>
      <c r="AO26579" s="135"/>
      <c r="AP26579" s="135"/>
      <c r="BJ26579" s="136"/>
    </row>
    <row r="26580" spans="5:62" ht="14.25" customHeight="1" x14ac:dyDescent="0.25">
      <c r="E26580" s="113"/>
      <c r="H26580" s="133"/>
      <c r="T26580" s="133"/>
      <c r="X26580" s="131"/>
      <c r="Y26580" s="133"/>
      <c r="AJ26580" s="133"/>
      <c r="AO26580" s="135"/>
      <c r="AP26580" s="135"/>
      <c r="BJ26580" s="136"/>
    </row>
    <row r="26581" spans="5:62" ht="14.25" customHeight="1" x14ac:dyDescent="0.25">
      <c r="E26581" s="113"/>
      <c r="H26581" s="133"/>
      <c r="T26581" s="133"/>
      <c r="X26581" s="131"/>
      <c r="Y26581" s="133"/>
      <c r="AJ26581" s="133"/>
      <c r="AO26581" s="135"/>
      <c r="AP26581" s="135"/>
      <c r="BJ26581" s="136"/>
    </row>
    <row r="26582" spans="5:62" ht="14.25" customHeight="1" x14ac:dyDescent="0.25">
      <c r="E26582" s="113"/>
      <c r="H26582" s="133"/>
      <c r="T26582" s="133"/>
      <c r="X26582" s="131"/>
      <c r="Y26582" s="133"/>
      <c r="AJ26582" s="133"/>
      <c r="AO26582" s="135"/>
      <c r="AP26582" s="135"/>
      <c r="BJ26582" s="136"/>
    </row>
    <row r="26583" spans="5:62" ht="14.25" customHeight="1" x14ac:dyDescent="0.25">
      <c r="E26583" s="113"/>
      <c r="H26583" s="133"/>
      <c r="T26583" s="133"/>
      <c r="X26583" s="131"/>
      <c r="Y26583" s="133"/>
      <c r="AJ26583" s="133"/>
      <c r="AO26583" s="135"/>
      <c r="AP26583" s="135"/>
      <c r="BJ26583" s="136"/>
    </row>
    <row r="26584" spans="5:62" ht="14.25" customHeight="1" x14ac:dyDescent="0.25">
      <c r="E26584" s="113"/>
      <c r="H26584" s="133"/>
      <c r="T26584" s="133"/>
      <c r="X26584" s="131"/>
      <c r="Y26584" s="133"/>
      <c r="AJ26584" s="133"/>
      <c r="AO26584" s="135"/>
      <c r="AP26584" s="135"/>
      <c r="BJ26584" s="136"/>
    </row>
    <row r="26585" spans="5:62" ht="14.25" customHeight="1" x14ac:dyDescent="0.25">
      <c r="E26585" s="113"/>
      <c r="H26585" s="133"/>
      <c r="T26585" s="133"/>
      <c r="X26585" s="131"/>
      <c r="Y26585" s="133"/>
      <c r="AJ26585" s="133"/>
      <c r="AO26585" s="135"/>
      <c r="AP26585" s="135"/>
      <c r="BJ26585" s="136"/>
    </row>
    <row r="26586" spans="5:62" ht="14.25" customHeight="1" x14ac:dyDescent="0.25">
      <c r="E26586" s="113"/>
      <c r="H26586" s="133"/>
      <c r="T26586" s="133"/>
      <c r="X26586" s="131"/>
      <c r="Y26586" s="133"/>
      <c r="AJ26586" s="133"/>
      <c r="AO26586" s="135"/>
      <c r="AP26586" s="135"/>
      <c r="BJ26586" s="136"/>
    </row>
    <row r="26587" spans="5:62" ht="14.25" customHeight="1" x14ac:dyDescent="0.25">
      <c r="E26587" s="113"/>
      <c r="H26587" s="133"/>
      <c r="T26587" s="133"/>
      <c r="X26587" s="131"/>
      <c r="Y26587" s="133"/>
      <c r="AJ26587" s="133"/>
      <c r="AO26587" s="135"/>
      <c r="AP26587" s="135"/>
      <c r="BJ26587" s="136"/>
    </row>
    <row r="26588" spans="5:62" ht="14.25" customHeight="1" x14ac:dyDescent="0.25">
      <c r="E26588" s="113"/>
      <c r="H26588" s="133"/>
      <c r="T26588" s="133"/>
      <c r="X26588" s="131"/>
      <c r="Y26588" s="133"/>
      <c r="AJ26588" s="133"/>
      <c r="AO26588" s="135"/>
      <c r="AP26588" s="135"/>
      <c r="BJ26588" s="136"/>
    </row>
    <row r="26589" spans="5:62" ht="14.25" customHeight="1" x14ac:dyDescent="0.25">
      <c r="E26589" s="113"/>
      <c r="H26589" s="133"/>
      <c r="T26589" s="133"/>
      <c r="X26589" s="131"/>
      <c r="Y26589" s="133"/>
      <c r="AJ26589" s="133"/>
      <c r="AO26589" s="135"/>
      <c r="AP26589" s="135"/>
      <c r="BJ26589" s="136"/>
    </row>
    <row r="26590" spans="5:62" ht="14.25" customHeight="1" x14ac:dyDescent="0.25">
      <c r="E26590" s="113"/>
      <c r="H26590" s="133"/>
      <c r="T26590" s="133"/>
      <c r="X26590" s="131"/>
      <c r="Y26590" s="133"/>
      <c r="AJ26590" s="133"/>
      <c r="AO26590" s="135"/>
      <c r="AP26590" s="135"/>
      <c r="BJ26590" s="136"/>
    </row>
    <row r="26591" spans="5:62" ht="14.25" customHeight="1" x14ac:dyDescent="0.25">
      <c r="E26591" s="113"/>
      <c r="H26591" s="133"/>
      <c r="T26591" s="133"/>
      <c r="X26591" s="131"/>
      <c r="Y26591" s="133"/>
      <c r="AJ26591" s="133"/>
      <c r="AO26591" s="135"/>
      <c r="AP26591" s="135"/>
      <c r="BJ26591" s="136"/>
    </row>
    <row r="26592" spans="5:62" ht="14.25" customHeight="1" x14ac:dyDescent="0.25">
      <c r="E26592" s="113"/>
      <c r="H26592" s="133"/>
      <c r="T26592" s="133"/>
      <c r="X26592" s="131"/>
      <c r="Y26592" s="133"/>
      <c r="AJ26592" s="133"/>
      <c r="AO26592" s="135"/>
      <c r="AP26592" s="135"/>
      <c r="BJ26592" s="136"/>
    </row>
    <row r="26593" spans="5:62" ht="14.25" customHeight="1" x14ac:dyDescent="0.25">
      <c r="E26593" s="113"/>
      <c r="H26593" s="133"/>
      <c r="T26593" s="133"/>
      <c r="X26593" s="131"/>
      <c r="Y26593" s="133"/>
      <c r="AJ26593" s="133"/>
      <c r="AO26593" s="135"/>
      <c r="AP26593" s="135"/>
      <c r="BJ26593" s="136"/>
    </row>
    <row r="26594" spans="5:62" ht="14.25" customHeight="1" x14ac:dyDescent="0.25">
      <c r="E26594" s="113"/>
      <c r="H26594" s="133"/>
      <c r="T26594" s="133"/>
      <c r="X26594" s="131"/>
      <c r="Y26594" s="133"/>
      <c r="AJ26594" s="133"/>
      <c r="AO26594" s="135"/>
      <c r="AP26594" s="135"/>
      <c r="BJ26594" s="136"/>
    </row>
    <row r="26595" spans="5:62" ht="14.25" customHeight="1" x14ac:dyDescent="0.25">
      <c r="E26595" s="113"/>
      <c r="H26595" s="133"/>
      <c r="T26595" s="133"/>
      <c r="X26595" s="131"/>
      <c r="Y26595" s="133"/>
      <c r="AJ26595" s="133"/>
      <c r="AO26595" s="135"/>
      <c r="AP26595" s="135"/>
      <c r="BJ26595" s="136"/>
    </row>
    <row r="26596" spans="5:62" ht="14.25" customHeight="1" x14ac:dyDescent="0.25">
      <c r="E26596" s="113"/>
      <c r="H26596" s="133"/>
      <c r="T26596" s="133"/>
      <c r="X26596" s="131"/>
      <c r="Y26596" s="133"/>
      <c r="AJ26596" s="133"/>
      <c r="AO26596" s="135"/>
      <c r="AP26596" s="135"/>
      <c r="BJ26596" s="136"/>
    </row>
    <row r="26597" spans="5:62" ht="14.25" customHeight="1" x14ac:dyDescent="0.25">
      <c r="E26597" s="113"/>
      <c r="H26597" s="133"/>
      <c r="T26597" s="133"/>
      <c r="X26597" s="131"/>
      <c r="Y26597" s="133"/>
      <c r="AJ26597" s="133"/>
      <c r="AO26597" s="135"/>
      <c r="AP26597" s="135"/>
      <c r="BJ26597" s="136"/>
    </row>
    <row r="26598" spans="5:62" ht="14.25" customHeight="1" x14ac:dyDescent="0.25">
      <c r="E26598" s="113"/>
      <c r="H26598" s="133"/>
      <c r="T26598" s="133"/>
      <c r="X26598" s="131"/>
      <c r="Y26598" s="133"/>
      <c r="AJ26598" s="133"/>
      <c r="AO26598" s="135"/>
      <c r="AP26598" s="135"/>
      <c r="BJ26598" s="136"/>
    </row>
    <row r="26599" spans="5:62" ht="14.25" customHeight="1" x14ac:dyDescent="0.25">
      <c r="E26599" s="113"/>
      <c r="H26599" s="133"/>
      <c r="T26599" s="133"/>
      <c r="X26599" s="131"/>
      <c r="Y26599" s="133"/>
      <c r="AJ26599" s="133"/>
      <c r="AO26599" s="135"/>
      <c r="AP26599" s="135"/>
      <c r="BJ26599" s="136"/>
    </row>
    <row r="26600" spans="5:62" ht="14.25" customHeight="1" x14ac:dyDescent="0.25">
      <c r="E26600" s="113"/>
      <c r="H26600" s="133"/>
      <c r="T26600" s="133"/>
      <c r="X26600" s="131"/>
      <c r="Y26600" s="133"/>
      <c r="AJ26600" s="133"/>
      <c r="AO26600" s="135"/>
      <c r="AP26600" s="135"/>
      <c r="BJ26600" s="136"/>
    </row>
    <row r="26601" spans="5:62" ht="14.25" customHeight="1" x14ac:dyDescent="0.25">
      <c r="E26601" s="113"/>
      <c r="H26601" s="133"/>
      <c r="T26601" s="133"/>
      <c r="X26601" s="131"/>
      <c r="Y26601" s="133"/>
      <c r="AJ26601" s="133"/>
      <c r="AO26601" s="135"/>
      <c r="AP26601" s="135"/>
      <c r="BJ26601" s="136"/>
    </row>
    <row r="26602" spans="5:62" ht="14.25" customHeight="1" x14ac:dyDescent="0.25">
      <c r="E26602" s="113"/>
      <c r="H26602" s="133"/>
      <c r="T26602" s="133"/>
      <c r="X26602" s="131"/>
      <c r="Y26602" s="133"/>
      <c r="AJ26602" s="133"/>
      <c r="AO26602" s="135"/>
      <c r="AP26602" s="135"/>
      <c r="BJ26602" s="136"/>
    </row>
    <row r="26603" spans="5:62" ht="14.25" customHeight="1" x14ac:dyDescent="0.25">
      <c r="E26603" s="113"/>
      <c r="H26603" s="133"/>
      <c r="T26603" s="133"/>
      <c r="X26603" s="131"/>
      <c r="Y26603" s="133"/>
      <c r="AJ26603" s="133"/>
      <c r="AO26603" s="135"/>
      <c r="AP26603" s="135"/>
      <c r="BJ26603" s="136"/>
    </row>
    <row r="26604" spans="5:62" ht="14.25" customHeight="1" x14ac:dyDescent="0.25">
      <c r="E26604" s="113"/>
      <c r="H26604" s="133"/>
      <c r="T26604" s="133"/>
      <c r="X26604" s="131"/>
      <c r="Y26604" s="133"/>
      <c r="AJ26604" s="133"/>
      <c r="AO26604" s="135"/>
      <c r="AP26604" s="135"/>
      <c r="BJ26604" s="136"/>
    </row>
    <row r="26605" spans="5:62" ht="14.25" customHeight="1" x14ac:dyDescent="0.25">
      <c r="E26605" s="113"/>
      <c r="H26605" s="133"/>
      <c r="T26605" s="133"/>
      <c r="X26605" s="131"/>
      <c r="Y26605" s="133"/>
      <c r="AJ26605" s="133"/>
      <c r="AO26605" s="135"/>
      <c r="AP26605" s="135"/>
      <c r="BJ26605" s="136"/>
    </row>
    <row r="26606" spans="5:62" ht="14.25" customHeight="1" x14ac:dyDescent="0.25">
      <c r="E26606" s="113"/>
      <c r="H26606" s="133"/>
      <c r="T26606" s="133"/>
      <c r="X26606" s="131"/>
      <c r="Y26606" s="133"/>
      <c r="AJ26606" s="133"/>
      <c r="AO26606" s="135"/>
      <c r="AP26606" s="135"/>
      <c r="BJ26606" s="136"/>
    </row>
    <row r="26607" spans="5:62" ht="14.25" customHeight="1" x14ac:dyDescent="0.25">
      <c r="E26607" s="113"/>
      <c r="H26607" s="133"/>
      <c r="T26607" s="133"/>
      <c r="X26607" s="131"/>
      <c r="Y26607" s="133"/>
      <c r="AJ26607" s="133"/>
      <c r="AO26607" s="135"/>
      <c r="AP26607" s="135"/>
      <c r="BJ26607" s="136"/>
    </row>
    <row r="26608" spans="5:62" ht="14.25" customHeight="1" x14ac:dyDescent="0.25">
      <c r="E26608" s="113"/>
      <c r="H26608" s="133"/>
      <c r="T26608" s="133"/>
      <c r="X26608" s="131"/>
      <c r="Y26608" s="133"/>
      <c r="AJ26608" s="133"/>
      <c r="AO26608" s="135"/>
      <c r="AP26608" s="135"/>
      <c r="BJ26608" s="136"/>
    </row>
    <row r="26609" spans="5:62" ht="14.25" customHeight="1" x14ac:dyDescent="0.25">
      <c r="E26609" s="113"/>
      <c r="H26609" s="133"/>
      <c r="T26609" s="133"/>
      <c r="X26609" s="131"/>
      <c r="Y26609" s="133"/>
      <c r="AJ26609" s="133"/>
      <c r="AO26609" s="135"/>
      <c r="AP26609" s="135"/>
      <c r="BJ26609" s="136"/>
    </row>
    <row r="26610" spans="5:62" ht="14.25" customHeight="1" x14ac:dyDescent="0.25">
      <c r="E26610" s="113"/>
      <c r="H26610" s="133"/>
      <c r="T26610" s="133"/>
      <c r="X26610" s="131"/>
      <c r="Y26610" s="133"/>
      <c r="AJ26610" s="133"/>
      <c r="AO26610" s="135"/>
      <c r="AP26610" s="135"/>
      <c r="BJ26610" s="136"/>
    </row>
    <row r="26611" spans="5:62" ht="14.25" customHeight="1" x14ac:dyDescent="0.25">
      <c r="E26611" s="113"/>
      <c r="H26611" s="133"/>
      <c r="T26611" s="133"/>
      <c r="X26611" s="131"/>
      <c r="Y26611" s="133"/>
      <c r="AJ26611" s="133"/>
      <c r="AO26611" s="135"/>
      <c r="AP26611" s="135"/>
      <c r="BJ26611" s="136"/>
    </row>
    <row r="26612" spans="5:62" ht="14.25" customHeight="1" x14ac:dyDescent="0.25">
      <c r="E26612" s="113"/>
      <c r="H26612" s="133"/>
      <c r="T26612" s="133"/>
      <c r="X26612" s="131"/>
      <c r="Y26612" s="133"/>
      <c r="AJ26612" s="133"/>
      <c r="AO26612" s="135"/>
      <c r="AP26612" s="135"/>
      <c r="BJ26612" s="136"/>
    </row>
    <row r="26613" spans="5:62" ht="14.25" customHeight="1" x14ac:dyDescent="0.25">
      <c r="E26613" s="113"/>
      <c r="H26613" s="133"/>
      <c r="T26613" s="133"/>
      <c r="X26613" s="131"/>
      <c r="Y26613" s="133"/>
      <c r="AJ26613" s="133"/>
      <c r="AO26613" s="135"/>
      <c r="AP26613" s="135"/>
      <c r="BJ26613" s="136"/>
    </row>
    <row r="26614" spans="5:62" ht="14.25" customHeight="1" x14ac:dyDescent="0.25">
      <c r="E26614" s="113"/>
      <c r="H26614" s="133"/>
      <c r="T26614" s="133"/>
      <c r="X26614" s="131"/>
      <c r="Y26614" s="133"/>
      <c r="AJ26614" s="133"/>
      <c r="AO26614" s="135"/>
      <c r="AP26614" s="135"/>
      <c r="BJ26614" s="136"/>
    </row>
    <row r="26615" spans="5:62" ht="14.25" customHeight="1" x14ac:dyDescent="0.25">
      <c r="E26615" s="113"/>
      <c r="H26615" s="133"/>
      <c r="T26615" s="133"/>
      <c r="X26615" s="131"/>
      <c r="Y26615" s="133"/>
      <c r="AJ26615" s="133"/>
      <c r="AO26615" s="135"/>
      <c r="AP26615" s="135"/>
      <c r="BJ26615" s="136"/>
    </row>
    <row r="26616" spans="5:62" ht="14.25" customHeight="1" x14ac:dyDescent="0.25">
      <c r="E26616" s="113"/>
      <c r="H26616" s="133"/>
      <c r="T26616" s="133"/>
      <c r="X26616" s="131"/>
      <c r="Y26616" s="133"/>
      <c r="AJ26616" s="133"/>
      <c r="AO26616" s="135"/>
      <c r="AP26616" s="135"/>
      <c r="BJ26616" s="136"/>
    </row>
    <row r="26617" spans="5:62" ht="14.25" customHeight="1" x14ac:dyDescent="0.25">
      <c r="E26617" s="113"/>
      <c r="H26617" s="133"/>
      <c r="T26617" s="133"/>
      <c r="X26617" s="131"/>
      <c r="Y26617" s="133"/>
      <c r="AJ26617" s="133"/>
      <c r="AO26617" s="135"/>
      <c r="AP26617" s="135"/>
      <c r="BJ26617" s="136"/>
    </row>
    <row r="26618" spans="5:62" ht="14.25" customHeight="1" x14ac:dyDescent="0.25">
      <c r="E26618" s="113"/>
      <c r="H26618" s="133"/>
      <c r="T26618" s="133"/>
      <c r="X26618" s="131"/>
      <c r="Y26618" s="133"/>
      <c r="AJ26618" s="133"/>
      <c r="AO26618" s="135"/>
      <c r="AP26618" s="135"/>
      <c r="BJ26618" s="136"/>
    </row>
    <row r="26619" spans="5:62" ht="14.25" customHeight="1" x14ac:dyDescent="0.25">
      <c r="E26619" s="113"/>
      <c r="H26619" s="133"/>
      <c r="T26619" s="133"/>
      <c r="X26619" s="131"/>
      <c r="Y26619" s="133"/>
      <c r="AJ26619" s="133"/>
      <c r="AO26619" s="135"/>
      <c r="AP26619" s="135"/>
      <c r="BJ26619" s="136"/>
    </row>
    <row r="26620" spans="5:62" ht="14.25" customHeight="1" x14ac:dyDescent="0.25">
      <c r="E26620" s="113"/>
      <c r="H26620" s="133"/>
      <c r="T26620" s="133"/>
      <c r="X26620" s="131"/>
      <c r="Y26620" s="133"/>
      <c r="AJ26620" s="133"/>
      <c r="AO26620" s="135"/>
      <c r="AP26620" s="135"/>
      <c r="BJ26620" s="136"/>
    </row>
    <row r="26621" spans="5:62" ht="14.25" customHeight="1" x14ac:dyDescent="0.25">
      <c r="E26621" s="113"/>
      <c r="H26621" s="133"/>
      <c r="T26621" s="133"/>
      <c r="X26621" s="131"/>
      <c r="Y26621" s="133"/>
      <c r="AJ26621" s="133"/>
      <c r="AO26621" s="135"/>
      <c r="AP26621" s="135"/>
      <c r="BJ26621" s="136"/>
    </row>
    <row r="26622" spans="5:62" ht="14.25" customHeight="1" x14ac:dyDescent="0.25">
      <c r="E26622" s="113"/>
      <c r="H26622" s="133"/>
      <c r="T26622" s="133"/>
      <c r="X26622" s="131"/>
      <c r="Y26622" s="133"/>
      <c r="AJ26622" s="133"/>
      <c r="AO26622" s="135"/>
      <c r="AP26622" s="135"/>
      <c r="BJ26622" s="136"/>
    </row>
    <row r="26623" spans="5:62" ht="14.25" customHeight="1" x14ac:dyDescent="0.25">
      <c r="E26623" s="113"/>
      <c r="H26623" s="133"/>
      <c r="T26623" s="133"/>
      <c r="X26623" s="131"/>
      <c r="Y26623" s="133"/>
      <c r="AJ26623" s="133"/>
      <c r="AO26623" s="135"/>
      <c r="AP26623" s="135"/>
      <c r="BJ26623" s="136"/>
    </row>
    <row r="26624" spans="5:62" ht="14.25" customHeight="1" x14ac:dyDescent="0.25">
      <c r="E26624" s="113"/>
      <c r="H26624" s="133"/>
      <c r="T26624" s="133"/>
      <c r="X26624" s="131"/>
      <c r="Y26624" s="133"/>
      <c r="AJ26624" s="133"/>
      <c r="AO26624" s="135"/>
      <c r="AP26624" s="135"/>
      <c r="BJ26624" s="136"/>
    </row>
    <row r="26625" spans="5:62" ht="14.25" customHeight="1" x14ac:dyDescent="0.25">
      <c r="E26625" s="113"/>
      <c r="H26625" s="133"/>
      <c r="T26625" s="133"/>
      <c r="X26625" s="131"/>
      <c r="Y26625" s="133"/>
      <c r="AJ26625" s="133"/>
      <c r="AO26625" s="135"/>
      <c r="AP26625" s="135"/>
      <c r="BJ26625" s="136"/>
    </row>
    <row r="26626" spans="5:62" ht="14.25" customHeight="1" x14ac:dyDescent="0.25">
      <c r="E26626" s="113"/>
      <c r="H26626" s="133"/>
      <c r="T26626" s="133"/>
      <c r="X26626" s="131"/>
      <c r="Y26626" s="133"/>
      <c r="AJ26626" s="133"/>
      <c r="AO26626" s="135"/>
      <c r="AP26626" s="135"/>
      <c r="BJ26626" s="136"/>
    </row>
    <row r="26627" spans="5:62" ht="14.25" customHeight="1" x14ac:dyDescent="0.25">
      <c r="E26627" s="113"/>
      <c r="H26627" s="133"/>
      <c r="T26627" s="133"/>
      <c r="X26627" s="131"/>
      <c r="Y26627" s="133"/>
      <c r="AJ26627" s="133"/>
      <c r="AO26627" s="135"/>
      <c r="AP26627" s="135"/>
      <c r="BJ26627" s="136"/>
    </row>
    <row r="26628" spans="5:62" ht="14.25" customHeight="1" x14ac:dyDescent="0.25">
      <c r="E26628" s="113"/>
      <c r="H26628" s="133"/>
      <c r="T26628" s="133"/>
      <c r="X26628" s="131"/>
      <c r="Y26628" s="133"/>
      <c r="AJ26628" s="133"/>
      <c r="AO26628" s="135"/>
      <c r="AP26628" s="135"/>
      <c r="BJ26628" s="136"/>
    </row>
    <row r="26629" spans="5:62" ht="14.25" customHeight="1" x14ac:dyDescent="0.25">
      <c r="E26629" s="113"/>
      <c r="H26629" s="133"/>
      <c r="T26629" s="133"/>
      <c r="X26629" s="131"/>
      <c r="Y26629" s="133"/>
      <c r="AJ26629" s="133"/>
      <c r="AO26629" s="135"/>
      <c r="AP26629" s="135"/>
      <c r="BJ26629" s="136"/>
    </row>
    <row r="26630" spans="5:62" ht="14.25" customHeight="1" x14ac:dyDescent="0.25">
      <c r="E26630" s="113"/>
      <c r="H26630" s="133"/>
      <c r="T26630" s="133"/>
      <c r="X26630" s="131"/>
      <c r="Y26630" s="133"/>
      <c r="AJ26630" s="133"/>
      <c r="AO26630" s="135"/>
      <c r="AP26630" s="135"/>
      <c r="BJ26630" s="136"/>
    </row>
    <row r="26631" spans="5:62" ht="14.25" customHeight="1" x14ac:dyDescent="0.25">
      <c r="E26631" s="113"/>
      <c r="H26631" s="133"/>
      <c r="T26631" s="133"/>
      <c r="X26631" s="131"/>
      <c r="Y26631" s="133"/>
      <c r="AJ26631" s="133"/>
      <c r="AO26631" s="135"/>
      <c r="AP26631" s="135"/>
      <c r="BJ26631" s="136"/>
    </row>
    <row r="26632" spans="5:62" ht="14.25" customHeight="1" x14ac:dyDescent="0.25">
      <c r="E26632" s="113"/>
      <c r="H26632" s="133"/>
      <c r="T26632" s="133"/>
      <c r="X26632" s="131"/>
      <c r="Y26632" s="133"/>
      <c r="AJ26632" s="133"/>
      <c r="AO26632" s="135"/>
      <c r="AP26632" s="135"/>
      <c r="BJ26632" s="136"/>
    </row>
    <row r="26633" spans="5:62" ht="14.25" customHeight="1" x14ac:dyDescent="0.25">
      <c r="E26633" s="113"/>
      <c r="H26633" s="133"/>
      <c r="T26633" s="133"/>
      <c r="X26633" s="131"/>
      <c r="Y26633" s="133"/>
      <c r="AJ26633" s="133"/>
      <c r="AO26633" s="135"/>
      <c r="AP26633" s="135"/>
      <c r="BJ26633" s="136"/>
    </row>
    <row r="26634" spans="5:62" ht="14.25" customHeight="1" x14ac:dyDescent="0.25">
      <c r="E26634" s="113"/>
      <c r="H26634" s="133"/>
      <c r="T26634" s="133"/>
      <c r="X26634" s="131"/>
      <c r="Y26634" s="133"/>
      <c r="AJ26634" s="133"/>
      <c r="AO26634" s="135"/>
      <c r="AP26634" s="135"/>
      <c r="BJ26634" s="136"/>
    </row>
    <row r="26635" spans="5:62" ht="14.25" customHeight="1" x14ac:dyDescent="0.25">
      <c r="E26635" s="113"/>
      <c r="H26635" s="133"/>
      <c r="T26635" s="133"/>
      <c r="X26635" s="131"/>
      <c r="Y26635" s="133"/>
      <c r="AJ26635" s="133"/>
      <c r="AO26635" s="135"/>
      <c r="AP26635" s="135"/>
      <c r="BJ26635" s="136"/>
    </row>
    <row r="26636" spans="5:62" ht="14.25" customHeight="1" x14ac:dyDescent="0.25">
      <c r="E26636" s="113"/>
      <c r="H26636" s="133"/>
      <c r="T26636" s="133"/>
      <c r="X26636" s="131"/>
      <c r="Y26636" s="133"/>
      <c r="AJ26636" s="133"/>
      <c r="AO26636" s="135"/>
      <c r="AP26636" s="135"/>
      <c r="BJ26636" s="136"/>
    </row>
    <row r="26637" spans="5:62" ht="14.25" customHeight="1" x14ac:dyDescent="0.25">
      <c r="E26637" s="113"/>
      <c r="H26637" s="133"/>
      <c r="T26637" s="133"/>
      <c r="X26637" s="131"/>
      <c r="Y26637" s="133"/>
      <c r="AJ26637" s="133"/>
      <c r="AO26637" s="135"/>
      <c r="AP26637" s="135"/>
      <c r="BJ26637" s="136"/>
    </row>
    <row r="26638" spans="5:62" ht="14.25" customHeight="1" x14ac:dyDescent="0.25">
      <c r="E26638" s="113"/>
      <c r="H26638" s="133"/>
      <c r="T26638" s="133"/>
      <c r="X26638" s="131"/>
      <c r="Y26638" s="133"/>
      <c r="AJ26638" s="133"/>
      <c r="AO26638" s="135"/>
      <c r="AP26638" s="135"/>
      <c r="BJ26638" s="136"/>
    </row>
    <row r="26639" spans="5:62" ht="14.25" customHeight="1" x14ac:dyDescent="0.25">
      <c r="E26639" s="113"/>
      <c r="H26639" s="133"/>
      <c r="T26639" s="133"/>
      <c r="X26639" s="131"/>
      <c r="Y26639" s="133"/>
      <c r="AJ26639" s="133"/>
      <c r="AO26639" s="135"/>
      <c r="AP26639" s="135"/>
      <c r="BJ26639" s="136"/>
    </row>
    <row r="26640" spans="5:62" ht="14.25" customHeight="1" x14ac:dyDescent="0.25">
      <c r="E26640" s="113"/>
      <c r="H26640" s="133"/>
      <c r="T26640" s="133"/>
      <c r="X26640" s="131"/>
      <c r="Y26640" s="133"/>
      <c r="AJ26640" s="133"/>
      <c r="AO26640" s="135"/>
      <c r="AP26640" s="135"/>
      <c r="BJ26640" s="136"/>
    </row>
    <row r="26641" spans="5:62" ht="14.25" customHeight="1" x14ac:dyDescent="0.25">
      <c r="E26641" s="113"/>
      <c r="H26641" s="133"/>
      <c r="T26641" s="133"/>
      <c r="X26641" s="131"/>
      <c r="Y26641" s="133"/>
      <c r="AJ26641" s="133"/>
      <c r="AO26641" s="135"/>
      <c r="AP26641" s="135"/>
      <c r="BJ26641" s="136"/>
    </row>
    <row r="26642" spans="5:62" ht="14.25" customHeight="1" x14ac:dyDescent="0.25">
      <c r="E26642" s="113"/>
      <c r="H26642" s="133"/>
      <c r="T26642" s="133"/>
      <c r="X26642" s="131"/>
      <c r="Y26642" s="133"/>
      <c r="AJ26642" s="133"/>
      <c r="AO26642" s="135"/>
      <c r="AP26642" s="135"/>
      <c r="BJ26642" s="136"/>
    </row>
    <row r="26643" spans="5:62" ht="14.25" customHeight="1" x14ac:dyDescent="0.25">
      <c r="E26643" s="113"/>
      <c r="H26643" s="133"/>
      <c r="T26643" s="133"/>
      <c r="X26643" s="131"/>
      <c r="Y26643" s="133"/>
      <c r="AJ26643" s="133"/>
      <c r="AO26643" s="135"/>
      <c r="AP26643" s="135"/>
      <c r="BJ26643" s="136"/>
    </row>
    <row r="26644" spans="5:62" ht="14.25" customHeight="1" x14ac:dyDescent="0.25">
      <c r="E26644" s="113"/>
      <c r="H26644" s="133"/>
      <c r="T26644" s="133"/>
      <c r="X26644" s="131"/>
      <c r="Y26644" s="133"/>
      <c r="AJ26644" s="133"/>
      <c r="AO26644" s="135"/>
      <c r="AP26644" s="135"/>
      <c r="BJ26644" s="136"/>
    </row>
    <row r="26645" spans="5:62" ht="14.25" customHeight="1" x14ac:dyDescent="0.25">
      <c r="E26645" s="113"/>
      <c r="H26645" s="133"/>
      <c r="T26645" s="133"/>
      <c r="X26645" s="131"/>
      <c r="Y26645" s="133"/>
      <c r="AJ26645" s="133"/>
      <c r="AO26645" s="135"/>
      <c r="AP26645" s="135"/>
      <c r="BJ26645" s="136"/>
    </row>
    <row r="26646" spans="5:62" ht="14.25" customHeight="1" x14ac:dyDescent="0.25">
      <c r="E26646" s="113"/>
      <c r="H26646" s="133"/>
      <c r="T26646" s="133"/>
      <c r="X26646" s="131"/>
      <c r="Y26646" s="133"/>
      <c r="AJ26646" s="133"/>
      <c r="AO26646" s="135"/>
      <c r="AP26646" s="135"/>
      <c r="BJ26646" s="136"/>
    </row>
    <row r="26647" spans="5:62" ht="14.25" customHeight="1" x14ac:dyDescent="0.25">
      <c r="E26647" s="113"/>
      <c r="H26647" s="133"/>
      <c r="T26647" s="133"/>
      <c r="X26647" s="131"/>
      <c r="Y26647" s="133"/>
      <c r="AJ26647" s="133"/>
      <c r="AO26647" s="135"/>
      <c r="AP26647" s="135"/>
      <c r="BJ26647" s="136"/>
    </row>
    <row r="26648" spans="5:62" ht="14.25" customHeight="1" x14ac:dyDescent="0.25">
      <c r="E26648" s="113"/>
      <c r="H26648" s="133"/>
      <c r="T26648" s="133"/>
      <c r="X26648" s="131"/>
      <c r="Y26648" s="133"/>
      <c r="AJ26648" s="133"/>
      <c r="AO26648" s="135"/>
      <c r="AP26648" s="135"/>
      <c r="BJ26648" s="136"/>
    </row>
    <row r="26649" spans="5:62" ht="14.25" customHeight="1" x14ac:dyDescent="0.25">
      <c r="E26649" s="113"/>
      <c r="H26649" s="133"/>
      <c r="T26649" s="133"/>
      <c r="X26649" s="131"/>
      <c r="Y26649" s="133"/>
      <c r="AJ26649" s="133"/>
      <c r="AO26649" s="135"/>
      <c r="AP26649" s="135"/>
      <c r="BJ26649" s="136"/>
    </row>
    <row r="26650" spans="5:62" ht="14.25" customHeight="1" x14ac:dyDescent="0.25">
      <c r="E26650" s="113"/>
      <c r="H26650" s="133"/>
      <c r="T26650" s="133"/>
      <c r="X26650" s="131"/>
      <c r="Y26650" s="133"/>
      <c r="AJ26650" s="133"/>
      <c r="AO26650" s="135"/>
      <c r="AP26650" s="135"/>
      <c r="BJ26650" s="136"/>
    </row>
    <row r="26651" spans="5:62" ht="14.25" customHeight="1" x14ac:dyDescent="0.25">
      <c r="E26651" s="113"/>
      <c r="H26651" s="133"/>
      <c r="T26651" s="133"/>
      <c r="X26651" s="131"/>
      <c r="Y26651" s="133"/>
      <c r="AJ26651" s="133"/>
      <c r="AO26651" s="135"/>
      <c r="AP26651" s="135"/>
      <c r="BJ26651" s="136"/>
    </row>
    <row r="26652" spans="5:62" ht="14.25" customHeight="1" x14ac:dyDescent="0.25">
      <c r="E26652" s="113"/>
      <c r="H26652" s="133"/>
      <c r="T26652" s="133"/>
      <c r="X26652" s="131"/>
      <c r="Y26652" s="133"/>
      <c r="AJ26652" s="133"/>
      <c r="AO26652" s="135"/>
      <c r="AP26652" s="135"/>
      <c r="BJ26652" s="136"/>
    </row>
    <row r="26653" spans="5:62" ht="14.25" customHeight="1" x14ac:dyDescent="0.25">
      <c r="E26653" s="113"/>
      <c r="H26653" s="133"/>
      <c r="T26653" s="133"/>
      <c r="X26653" s="131"/>
      <c r="Y26653" s="133"/>
      <c r="AJ26653" s="133"/>
      <c r="AO26653" s="135"/>
      <c r="AP26653" s="135"/>
      <c r="BJ26653" s="136"/>
    </row>
    <row r="26654" spans="5:62" ht="14.25" customHeight="1" x14ac:dyDescent="0.25">
      <c r="E26654" s="113"/>
      <c r="H26654" s="133"/>
      <c r="T26654" s="133"/>
      <c r="X26654" s="131"/>
      <c r="Y26654" s="133"/>
      <c r="AJ26654" s="133"/>
      <c r="AO26654" s="135"/>
      <c r="AP26654" s="135"/>
      <c r="BJ26654" s="136"/>
    </row>
    <row r="26655" spans="5:62" ht="14.25" customHeight="1" x14ac:dyDescent="0.25">
      <c r="E26655" s="113"/>
      <c r="H26655" s="133"/>
      <c r="T26655" s="133"/>
      <c r="X26655" s="131"/>
      <c r="Y26655" s="133"/>
      <c r="AJ26655" s="133"/>
      <c r="AO26655" s="135"/>
      <c r="AP26655" s="135"/>
      <c r="BJ26655" s="136"/>
    </row>
    <row r="26656" spans="5:62" ht="14.25" customHeight="1" x14ac:dyDescent="0.25">
      <c r="E26656" s="113"/>
      <c r="H26656" s="133"/>
      <c r="T26656" s="133"/>
      <c r="X26656" s="131"/>
      <c r="Y26656" s="133"/>
      <c r="AJ26656" s="133"/>
      <c r="AO26656" s="135"/>
      <c r="AP26656" s="135"/>
      <c r="BJ26656" s="136"/>
    </row>
    <row r="26657" spans="5:62" ht="14.25" customHeight="1" x14ac:dyDescent="0.25">
      <c r="E26657" s="113"/>
      <c r="H26657" s="133"/>
      <c r="T26657" s="133"/>
      <c r="X26657" s="131"/>
      <c r="Y26657" s="133"/>
      <c r="AJ26657" s="133"/>
      <c r="AO26657" s="135"/>
      <c r="AP26657" s="135"/>
      <c r="BJ26657" s="136"/>
    </row>
    <row r="26658" spans="5:62" ht="14.25" customHeight="1" x14ac:dyDescent="0.25">
      <c r="E26658" s="113"/>
      <c r="H26658" s="133"/>
      <c r="T26658" s="133"/>
      <c r="X26658" s="131"/>
      <c r="Y26658" s="133"/>
      <c r="AJ26658" s="133"/>
      <c r="AO26658" s="135"/>
      <c r="AP26658" s="135"/>
      <c r="BJ26658" s="136"/>
    </row>
    <row r="26659" spans="5:62" ht="14.25" customHeight="1" x14ac:dyDescent="0.25">
      <c r="E26659" s="113"/>
      <c r="H26659" s="133"/>
      <c r="T26659" s="133"/>
      <c r="X26659" s="131"/>
      <c r="Y26659" s="133"/>
      <c r="AJ26659" s="133"/>
      <c r="AO26659" s="135"/>
      <c r="AP26659" s="135"/>
      <c r="BJ26659" s="136"/>
    </row>
    <row r="26660" spans="5:62" ht="14.25" customHeight="1" x14ac:dyDescent="0.25">
      <c r="E26660" s="113"/>
      <c r="H26660" s="133"/>
      <c r="T26660" s="133"/>
      <c r="X26660" s="131"/>
      <c r="Y26660" s="133"/>
      <c r="AJ26660" s="133"/>
      <c r="AO26660" s="135"/>
      <c r="AP26660" s="135"/>
      <c r="BJ26660" s="136"/>
    </row>
    <row r="26661" spans="5:62" ht="14.25" customHeight="1" x14ac:dyDescent="0.25">
      <c r="E26661" s="113"/>
      <c r="H26661" s="133"/>
      <c r="T26661" s="133"/>
      <c r="X26661" s="131"/>
      <c r="Y26661" s="133"/>
      <c r="AJ26661" s="133"/>
      <c r="AO26661" s="135"/>
      <c r="AP26661" s="135"/>
      <c r="BJ26661" s="136"/>
    </row>
    <row r="26662" spans="5:62" ht="14.25" customHeight="1" x14ac:dyDescent="0.25">
      <c r="E26662" s="113"/>
      <c r="H26662" s="133"/>
      <c r="T26662" s="133"/>
      <c r="X26662" s="131"/>
      <c r="Y26662" s="133"/>
      <c r="AJ26662" s="133"/>
      <c r="AO26662" s="135"/>
      <c r="AP26662" s="135"/>
      <c r="BJ26662" s="136"/>
    </row>
    <row r="26663" spans="5:62" ht="14.25" customHeight="1" x14ac:dyDescent="0.25">
      <c r="E26663" s="113"/>
      <c r="H26663" s="133"/>
      <c r="T26663" s="133"/>
      <c r="X26663" s="131"/>
      <c r="Y26663" s="133"/>
      <c r="AJ26663" s="133"/>
      <c r="AO26663" s="135"/>
      <c r="AP26663" s="135"/>
      <c r="BJ26663" s="136"/>
    </row>
    <row r="26664" spans="5:62" ht="14.25" customHeight="1" x14ac:dyDescent="0.25">
      <c r="E26664" s="113"/>
      <c r="H26664" s="133"/>
      <c r="T26664" s="133"/>
      <c r="X26664" s="131"/>
      <c r="Y26664" s="133"/>
      <c r="AJ26664" s="133"/>
      <c r="AO26664" s="135"/>
      <c r="AP26664" s="135"/>
      <c r="BJ26664" s="136"/>
    </row>
    <row r="26665" spans="5:62" ht="14.25" customHeight="1" x14ac:dyDescent="0.25">
      <c r="E26665" s="113"/>
      <c r="H26665" s="133"/>
      <c r="T26665" s="133"/>
      <c r="X26665" s="131"/>
      <c r="Y26665" s="133"/>
      <c r="AJ26665" s="133"/>
      <c r="AO26665" s="135"/>
      <c r="AP26665" s="135"/>
      <c r="BJ26665" s="136"/>
    </row>
    <row r="26666" spans="5:62" ht="14.25" customHeight="1" x14ac:dyDescent="0.25">
      <c r="E26666" s="113"/>
      <c r="H26666" s="133"/>
      <c r="T26666" s="133"/>
      <c r="X26666" s="131"/>
      <c r="Y26666" s="133"/>
      <c r="AJ26666" s="133"/>
      <c r="AO26666" s="135"/>
      <c r="AP26666" s="135"/>
      <c r="BJ26666" s="136"/>
    </row>
    <row r="26667" spans="5:62" ht="14.25" customHeight="1" x14ac:dyDescent="0.25">
      <c r="E26667" s="113"/>
      <c r="H26667" s="133"/>
      <c r="T26667" s="133"/>
      <c r="X26667" s="131"/>
      <c r="Y26667" s="133"/>
      <c r="AJ26667" s="133"/>
      <c r="AO26667" s="135"/>
      <c r="AP26667" s="135"/>
      <c r="BJ26667" s="136"/>
    </row>
    <row r="26668" spans="5:62" ht="14.25" customHeight="1" x14ac:dyDescent="0.25">
      <c r="E26668" s="113"/>
      <c r="H26668" s="133"/>
      <c r="T26668" s="133"/>
      <c r="X26668" s="131"/>
      <c r="Y26668" s="133"/>
      <c r="AJ26668" s="133"/>
      <c r="AO26668" s="135"/>
      <c r="AP26668" s="135"/>
      <c r="BJ26668" s="136"/>
    </row>
    <row r="26669" spans="5:62" ht="14.25" customHeight="1" x14ac:dyDescent="0.25">
      <c r="E26669" s="113"/>
      <c r="H26669" s="133"/>
      <c r="T26669" s="133"/>
      <c r="X26669" s="131"/>
      <c r="Y26669" s="133"/>
      <c r="AJ26669" s="133"/>
      <c r="AO26669" s="135"/>
      <c r="AP26669" s="135"/>
      <c r="BJ26669" s="136"/>
    </row>
    <row r="26670" spans="5:62" ht="14.25" customHeight="1" x14ac:dyDescent="0.25">
      <c r="E26670" s="113"/>
      <c r="H26670" s="133"/>
      <c r="T26670" s="133"/>
      <c r="X26670" s="131"/>
      <c r="Y26670" s="133"/>
      <c r="AJ26670" s="133"/>
      <c r="AO26670" s="135"/>
      <c r="AP26670" s="135"/>
      <c r="BJ26670" s="136"/>
    </row>
    <row r="26671" spans="5:62" ht="14.25" customHeight="1" x14ac:dyDescent="0.25">
      <c r="E26671" s="113"/>
      <c r="H26671" s="133"/>
      <c r="T26671" s="133"/>
      <c r="X26671" s="131"/>
      <c r="Y26671" s="133"/>
      <c r="AJ26671" s="133"/>
      <c r="AO26671" s="135"/>
      <c r="AP26671" s="135"/>
      <c r="BJ26671" s="136"/>
    </row>
    <row r="26672" spans="5:62" ht="14.25" customHeight="1" x14ac:dyDescent="0.25">
      <c r="E26672" s="113"/>
      <c r="H26672" s="133"/>
      <c r="T26672" s="133"/>
      <c r="X26672" s="131"/>
      <c r="Y26672" s="133"/>
      <c r="AJ26672" s="133"/>
      <c r="AO26672" s="135"/>
      <c r="AP26672" s="135"/>
      <c r="BJ26672" s="136"/>
    </row>
    <row r="26673" spans="5:62" ht="14.25" customHeight="1" x14ac:dyDescent="0.25">
      <c r="E26673" s="113"/>
      <c r="H26673" s="133"/>
      <c r="T26673" s="133"/>
      <c r="X26673" s="131"/>
      <c r="Y26673" s="133"/>
      <c r="AJ26673" s="133"/>
      <c r="AO26673" s="135"/>
      <c r="AP26673" s="135"/>
      <c r="BJ26673" s="136"/>
    </row>
    <row r="26674" spans="5:62" ht="14.25" customHeight="1" x14ac:dyDescent="0.25">
      <c r="E26674" s="113"/>
      <c r="H26674" s="133"/>
      <c r="T26674" s="133"/>
      <c r="X26674" s="131"/>
      <c r="Y26674" s="133"/>
      <c r="AJ26674" s="133"/>
      <c r="AO26674" s="135"/>
      <c r="AP26674" s="135"/>
      <c r="BJ26674" s="136"/>
    </row>
    <row r="26675" spans="5:62" ht="14.25" customHeight="1" x14ac:dyDescent="0.25">
      <c r="E26675" s="113"/>
      <c r="H26675" s="133"/>
      <c r="T26675" s="133"/>
      <c r="X26675" s="131"/>
      <c r="Y26675" s="133"/>
      <c r="AJ26675" s="133"/>
      <c r="AO26675" s="135"/>
      <c r="AP26675" s="135"/>
      <c r="BJ26675" s="136"/>
    </row>
    <row r="26676" spans="5:62" ht="14.25" customHeight="1" x14ac:dyDescent="0.25">
      <c r="E26676" s="113"/>
      <c r="H26676" s="133"/>
      <c r="T26676" s="133"/>
      <c r="X26676" s="131"/>
      <c r="Y26676" s="133"/>
      <c r="AJ26676" s="133"/>
      <c r="AO26676" s="135"/>
      <c r="AP26676" s="135"/>
      <c r="BJ26676" s="136"/>
    </row>
    <row r="26677" spans="5:62" ht="14.25" customHeight="1" x14ac:dyDescent="0.25">
      <c r="E26677" s="113"/>
      <c r="H26677" s="133"/>
      <c r="T26677" s="133"/>
      <c r="X26677" s="131"/>
      <c r="Y26677" s="133"/>
      <c r="AJ26677" s="133"/>
      <c r="AO26677" s="135"/>
      <c r="AP26677" s="135"/>
      <c r="BJ26677" s="136"/>
    </row>
    <row r="26678" spans="5:62" ht="14.25" customHeight="1" x14ac:dyDescent="0.25">
      <c r="E26678" s="113"/>
      <c r="H26678" s="133"/>
      <c r="T26678" s="133"/>
      <c r="X26678" s="131"/>
      <c r="Y26678" s="133"/>
      <c r="AJ26678" s="133"/>
      <c r="AO26678" s="135"/>
      <c r="AP26678" s="135"/>
      <c r="BJ26678" s="136"/>
    </row>
    <row r="26679" spans="5:62" ht="14.25" customHeight="1" x14ac:dyDescent="0.25">
      <c r="E26679" s="113"/>
      <c r="H26679" s="133"/>
      <c r="T26679" s="133"/>
      <c r="X26679" s="131"/>
      <c r="Y26679" s="133"/>
      <c r="AJ26679" s="133"/>
      <c r="AO26679" s="135"/>
      <c r="AP26679" s="135"/>
      <c r="BJ26679" s="136"/>
    </row>
    <row r="26680" spans="5:62" ht="14.25" customHeight="1" x14ac:dyDescent="0.25">
      <c r="E26680" s="113"/>
      <c r="H26680" s="133"/>
      <c r="T26680" s="133"/>
      <c r="X26680" s="131"/>
      <c r="Y26680" s="133"/>
      <c r="AJ26680" s="133"/>
      <c r="AO26680" s="135"/>
      <c r="AP26680" s="135"/>
      <c r="BJ26680" s="136"/>
    </row>
    <row r="26681" spans="5:62" ht="14.25" customHeight="1" x14ac:dyDescent="0.25">
      <c r="E26681" s="113"/>
      <c r="H26681" s="133"/>
      <c r="T26681" s="133"/>
      <c r="X26681" s="131"/>
      <c r="Y26681" s="133"/>
      <c r="AJ26681" s="133"/>
      <c r="AO26681" s="135"/>
      <c r="AP26681" s="135"/>
      <c r="BJ26681" s="136"/>
    </row>
    <row r="26682" spans="5:62" ht="14.25" customHeight="1" x14ac:dyDescent="0.25">
      <c r="E26682" s="113"/>
      <c r="H26682" s="133"/>
      <c r="T26682" s="133"/>
      <c r="X26682" s="131"/>
      <c r="Y26682" s="133"/>
      <c r="AJ26682" s="133"/>
      <c r="AO26682" s="135"/>
      <c r="AP26682" s="135"/>
      <c r="BJ26682" s="136"/>
    </row>
    <row r="26683" spans="5:62" ht="14.25" customHeight="1" x14ac:dyDescent="0.25">
      <c r="E26683" s="113"/>
      <c r="H26683" s="133"/>
      <c r="T26683" s="133"/>
      <c r="X26683" s="131"/>
      <c r="Y26683" s="133"/>
      <c r="AJ26683" s="133"/>
      <c r="AO26683" s="135"/>
      <c r="AP26683" s="135"/>
      <c r="BJ26683" s="136"/>
    </row>
    <row r="26684" spans="5:62" ht="14.25" customHeight="1" x14ac:dyDescent="0.25">
      <c r="E26684" s="113"/>
      <c r="H26684" s="133"/>
      <c r="T26684" s="133"/>
      <c r="X26684" s="131"/>
      <c r="Y26684" s="133"/>
      <c r="AJ26684" s="133"/>
      <c r="AO26684" s="135"/>
      <c r="AP26684" s="135"/>
      <c r="BJ26684" s="136"/>
    </row>
    <row r="26685" spans="5:62" ht="14.25" customHeight="1" x14ac:dyDescent="0.25">
      <c r="E26685" s="113"/>
      <c r="H26685" s="133"/>
      <c r="T26685" s="133"/>
      <c r="X26685" s="131"/>
      <c r="Y26685" s="133"/>
      <c r="AJ26685" s="133"/>
      <c r="AO26685" s="135"/>
      <c r="AP26685" s="135"/>
      <c r="BJ26685" s="136"/>
    </row>
    <row r="26686" spans="5:62" ht="14.25" customHeight="1" x14ac:dyDescent="0.25">
      <c r="E26686" s="113"/>
      <c r="H26686" s="133"/>
      <c r="T26686" s="133"/>
      <c r="X26686" s="131"/>
      <c r="Y26686" s="133"/>
      <c r="AJ26686" s="133"/>
      <c r="AO26686" s="135"/>
      <c r="AP26686" s="135"/>
      <c r="BJ26686" s="136"/>
    </row>
    <row r="26687" spans="5:62" ht="14.25" customHeight="1" x14ac:dyDescent="0.25">
      <c r="E26687" s="113"/>
      <c r="H26687" s="133"/>
      <c r="T26687" s="133"/>
      <c r="X26687" s="131"/>
      <c r="Y26687" s="133"/>
      <c r="AJ26687" s="133"/>
      <c r="AO26687" s="135"/>
      <c r="AP26687" s="135"/>
      <c r="BJ26687" s="136"/>
    </row>
    <row r="26688" spans="5:62" ht="14.25" customHeight="1" x14ac:dyDescent="0.25">
      <c r="E26688" s="113"/>
      <c r="H26688" s="133"/>
      <c r="T26688" s="133"/>
      <c r="X26688" s="131"/>
      <c r="Y26688" s="133"/>
      <c r="AJ26688" s="133"/>
      <c r="AO26688" s="135"/>
      <c r="AP26688" s="135"/>
      <c r="BJ26688" s="136"/>
    </row>
    <row r="26689" spans="5:62" ht="14.25" customHeight="1" x14ac:dyDescent="0.25">
      <c r="E26689" s="113"/>
      <c r="H26689" s="133"/>
      <c r="T26689" s="133"/>
      <c r="X26689" s="131"/>
      <c r="Y26689" s="133"/>
      <c r="AJ26689" s="133"/>
      <c r="AO26689" s="135"/>
      <c r="AP26689" s="135"/>
      <c r="BJ26689" s="136"/>
    </row>
    <row r="26690" spans="5:62" ht="14.25" customHeight="1" x14ac:dyDescent="0.25">
      <c r="E26690" s="113"/>
      <c r="H26690" s="133"/>
      <c r="T26690" s="133"/>
      <c r="X26690" s="131"/>
      <c r="Y26690" s="133"/>
      <c r="AJ26690" s="133"/>
      <c r="AO26690" s="135"/>
      <c r="AP26690" s="135"/>
      <c r="BJ26690" s="136"/>
    </row>
    <row r="26691" spans="5:62" ht="14.25" customHeight="1" x14ac:dyDescent="0.25">
      <c r="E26691" s="113"/>
      <c r="H26691" s="133"/>
      <c r="T26691" s="133"/>
      <c r="X26691" s="131"/>
      <c r="Y26691" s="133"/>
      <c r="AJ26691" s="133"/>
      <c r="AO26691" s="135"/>
      <c r="AP26691" s="135"/>
      <c r="BJ26691" s="136"/>
    </row>
    <row r="26692" spans="5:62" ht="14.25" customHeight="1" x14ac:dyDescent="0.25">
      <c r="E26692" s="113"/>
      <c r="H26692" s="133"/>
      <c r="T26692" s="133"/>
      <c r="X26692" s="131"/>
      <c r="Y26692" s="133"/>
      <c r="AJ26692" s="133"/>
      <c r="AO26692" s="135"/>
      <c r="AP26692" s="135"/>
      <c r="BJ26692" s="136"/>
    </row>
    <row r="26693" spans="5:62" ht="14.25" customHeight="1" x14ac:dyDescent="0.25">
      <c r="E26693" s="113"/>
      <c r="H26693" s="133"/>
      <c r="T26693" s="133"/>
      <c r="X26693" s="131"/>
      <c r="Y26693" s="133"/>
      <c r="AJ26693" s="133"/>
      <c r="AO26693" s="135"/>
      <c r="AP26693" s="135"/>
      <c r="BJ26693" s="136"/>
    </row>
    <row r="26694" spans="5:62" ht="14.25" customHeight="1" x14ac:dyDescent="0.25">
      <c r="E26694" s="113"/>
      <c r="H26694" s="133"/>
      <c r="T26694" s="133"/>
      <c r="X26694" s="131"/>
      <c r="Y26694" s="133"/>
      <c r="AJ26694" s="133"/>
      <c r="AO26694" s="135"/>
      <c r="AP26694" s="135"/>
      <c r="BJ26694" s="136"/>
    </row>
    <row r="26695" spans="5:62" ht="14.25" customHeight="1" x14ac:dyDescent="0.25">
      <c r="E26695" s="113"/>
      <c r="H26695" s="133"/>
      <c r="T26695" s="133"/>
      <c r="X26695" s="131"/>
      <c r="Y26695" s="133"/>
      <c r="AJ26695" s="133"/>
      <c r="AO26695" s="135"/>
      <c r="AP26695" s="135"/>
      <c r="BJ26695" s="136"/>
    </row>
    <row r="26696" spans="5:62" ht="14.25" customHeight="1" x14ac:dyDescent="0.25">
      <c r="E26696" s="113"/>
      <c r="H26696" s="133"/>
      <c r="T26696" s="133"/>
      <c r="X26696" s="131"/>
      <c r="Y26696" s="133"/>
      <c r="AJ26696" s="133"/>
      <c r="AO26696" s="135"/>
      <c r="AP26696" s="135"/>
      <c r="BJ26696" s="136"/>
    </row>
    <row r="26697" spans="5:62" ht="14.25" customHeight="1" x14ac:dyDescent="0.25">
      <c r="E26697" s="113"/>
      <c r="H26697" s="133"/>
      <c r="T26697" s="133"/>
      <c r="X26697" s="131"/>
      <c r="Y26697" s="133"/>
      <c r="AJ26697" s="133"/>
      <c r="AO26697" s="135"/>
      <c r="AP26697" s="135"/>
      <c r="BJ26697" s="136"/>
    </row>
    <row r="26698" spans="5:62" ht="14.25" customHeight="1" x14ac:dyDescent="0.25">
      <c r="E26698" s="113"/>
      <c r="H26698" s="133"/>
      <c r="T26698" s="133"/>
      <c r="X26698" s="131"/>
      <c r="Y26698" s="133"/>
      <c r="AJ26698" s="133"/>
      <c r="AO26698" s="135"/>
      <c r="AP26698" s="135"/>
      <c r="BJ26698" s="136"/>
    </row>
    <row r="26699" spans="5:62" ht="14.25" customHeight="1" x14ac:dyDescent="0.25">
      <c r="E26699" s="113"/>
      <c r="H26699" s="133"/>
      <c r="T26699" s="133"/>
      <c r="X26699" s="131"/>
      <c r="Y26699" s="133"/>
      <c r="AJ26699" s="133"/>
      <c r="AO26699" s="135"/>
      <c r="AP26699" s="135"/>
      <c r="BJ26699" s="136"/>
    </row>
    <row r="26700" spans="5:62" ht="14.25" customHeight="1" x14ac:dyDescent="0.25">
      <c r="E26700" s="113"/>
      <c r="H26700" s="133"/>
      <c r="T26700" s="133"/>
      <c r="X26700" s="131"/>
      <c r="Y26700" s="133"/>
      <c r="AJ26700" s="133"/>
      <c r="AO26700" s="135"/>
      <c r="AP26700" s="135"/>
      <c r="BJ26700" s="136"/>
    </row>
    <row r="26701" spans="5:62" ht="14.25" customHeight="1" x14ac:dyDescent="0.25">
      <c r="E26701" s="113"/>
      <c r="H26701" s="133"/>
      <c r="T26701" s="133"/>
      <c r="X26701" s="131"/>
      <c r="Y26701" s="133"/>
      <c r="AJ26701" s="133"/>
      <c r="AO26701" s="135"/>
      <c r="AP26701" s="135"/>
      <c r="BJ26701" s="136"/>
    </row>
    <row r="26702" spans="5:62" ht="14.25" customHeight="1" x14ac:dyDescent="0.25">
      <c r="E26702" s="113"/>
      <c r="H26702" s="133"/>
      <c r="T26702" s="133"/>
      <c r="X26702" s="131"/>
      <c r="Y26702" s="133"/>
      <c r="AJ26702" s="133"/>
      <c r="AO26702" s="135"/>
      <c r="AP26702" s="135"/>
      <c r="BJ26702" s="136"/>
    </row>
    <row r="26703" spans="5:62" ht="14.25" customHeight="1" x14ac:dyDescent="0.25">
      <c r="E26703" s="113"/>
      <c r="H26703" s="133"/>
      <c r="T26703" s="133"/>
      <c r="X26703" s="131"/>
      <c r="Y26703" s="133"/>
      <c r="AJ26703" s="133"/>
      <c r="AO26703" s="135"/>
      <c r="AP26703" s="135"/>
      <c r="BJ26703" s="136"/>
    </row>
    <row r="26704" spans="5:62" ht="14.25" customHeight="1" x14ac:dyDescent="0.25">
      <c r="E26704" s="113"/>
      <c r="H26704" s="133"/>
      <c r="T26704" s="133"/>
      <c r="X26704" s="131"/>
      <c r="Y26704" s="133"/>
      <c r="AJ26704" s="133"/>
      <c r="AO26704" s="135"/>
      <c r="AP26704" s="135"/>
      <c r="BJ26704" s="136"/>
    </row>
    <row r="26705" spans="5:62" ht="14.25" customHeight="1" x14ac:dyDescent="0.25">
      <c r="E26705" s="113"/>
      <c r="H26705" s="133"/>
      <c r="T26705" s="133"/>
      <c r="X26705" s="131"/>
      <c r="Y26705" s="133"/>
      <c r="AJ26705" s="133"/>
      <c r="AO26705" s="135"/>
      <c r="AP26705" s="135"/>
      <c r="BJ26705" s="136"/>
    </row>
    <row r="26706" spans="5:62" ht="14.25" customHeight="1" x14ac:dyDescent="0.25">
      <c r="E26706" s="113"/>
      <c r="H26706" s="133"/>
      <c r="T26706" s="133"/>
      <c r="X26706" s="131"/>
      <c r="Y26706" s="133"/>
      <c r="AJ26706" s="133"/>
      <c r="AO26706" s="135"/>
      <c r="AP26706" s="135"/>
      <c r="BJ26706" s="136"/>
    </row>
    <row r="26707" spans="5:62" ht="14.25" customHeight="1" x14ac:dyDescent="0.25">
      <c r="E26707" s="113"/>
      <c r="H26707" s="133"/>
      <c r="T26707" s="133"/>
      <c r="X26707" s="131"/>
      <c r="Y26707" s="133"/>
      <c r="AJ26707" s="133"/>
      <c r="AO26707" s="135"/>
      <c r="AP26707" s="135"/>
      <c r="BJ26707" s="136"/>
    </row>
    <row r="26708" spans="5:62" ht="14.25" customHeight="1" x14ac:dyDescent="0.25">
      <c r="E26708" s="113"/>
      <c r="H26708" s="133"/>
      <c r="T26708" s="133"/>
      <c r="X26708" s="131"/>
      <c r="Y26708" s="133"/>
      <c r="AJ26708" s="133"/>
      <c r="AO26708" s="135"/>
      <c r="AP26708" s="135"/>
      <c r="BJ26708" s="136"/>
    </row>
    <row r="26709" spans="5:62" ht="14.25" customHeight="1" x14ac:dyDescent="0.25">
      <c r="E26709" s="113"/>
      <c r="H26709" s="133"/>
      <c r="T26709" s="133"/>
      <c r="X26709" s="131"/>
      <c r="Y26709" s="133"/>
      <c r="AJ26709" s="133"/>
      <c r="AO26709" s="135"/>
      <c r="AP26709" s="135"/>
      <c r="BJ26709" s="136"/>
    </row>
    <row r="26710" spans="5:62" ht="14.25" customHeight="1" x14ac:dyDescent="0.25">
      <c r="E26710" s="113"/>
      <c r="H26710" s="133"/>
      <c r="T26710" s="133"/>
      <c r="X26710" s="131"/>
      <c r="Y26710" s="133"/>
      <c r="AJ26710" s="133"/>
      <c r="AO26710" s="135"/>
      <c r="AP26710" s="135"/>
      <c r="BJ26710" s="136"/>
    </row>
    <row r="26711" spans="5:62" ht="14.25" customHeight="1" x14ac:dyDescent="0.25">
      <c r="E26711" s="113"/>
      <c r="H26711" s="133"/>
      <c r="T26711" s="133"/>
      <c r="X26711" s="131"/>
      <c r="Y26711" s="133"/>
      <c r="AJ26711" s="133"/>
      <c r="AO26711" s="135"/>
      <c r="AP26711" s="135"/>
      <c r="BJ26711" s="136"/>
    </row>
    <row r="26712" spans="5:62" ht="14.25" customHeight="1" x14ac:dyDescent="0.25">
      <c r="E26712" s="113"/>
      <c r="H26712" s="133"/>
      <c r="T26712" s="133"/>
      <c r="X26712" s="131"/>
      <c r="Y26712" s="133"/>
      <c r="AJ26712" s="133"/>
      <c r="AO26712" s="135"/>
      <c r="AP26712" s="135"/>
      <c r="BJ26712" s="136"/>
    </row>
    <row r="26713" spans="5:62" ht="14.25" customHeight="1" x14ac:dyDescent="0.25">
      <c r="E26713" s="113"/>
      <c r="H26713" s="133"/>
      <c r="T26713" s="133"/>
      <c r="X26713" s="131"/>
      <c r="Y26713" s="133"/>
      <c r="AJ26713" s="133"/>
      <c r="AO26713" s="135"/>
      <c r="AP26713" s="135"/>
      <c r="BJ26713" s="136"/>
    </row>
    <row r="26714" spans="5:62" ht="14.25" customHeight="1" x14ac:dyDescent="0.25">
      <c r="E26714" s="113"/>
      <c r="H26714" s="133"/>
      <c r="T26714" s="133"/>
      <c r="X26714" s="131"/>
      <c r="Y26714" s="133"/>
      <c r="AJ26714" s="133"/>
      <c r="AO26714" s="135"/>
      <c r="AP26714" s="135"/>
      <c r="BJ26714" s="136"/>
    </row>
    <row r="26715" spans="5:62" ht="14.25" customHeight="1" x14ac:dyDescent="0.25">
      <c r="E26715" s="113"/>
      <c r="H26715" s="133"/>
      <c r="T26715" s="133"/>
      <c r="X26715" s="131"/>
      <c r="Y26715" s="133"/>
      <c r="AJ26715" s="133"/>
      <c r="AO26715" s="135"/>
      <c r="AP26715" s="135"/>
      <c r="BJ26715" s="136"/>
    </row>
    <row r="26716" spans="5:62" ht="14.25" customHeight="1" x14ac:dyDescent="0.25">
      <c r="E26716" s="113"/>
      <c r="H26716" s="133"/>
      <c r="T26716" s="133"/>
      <c r="X26716" s="131"/>
      <c r="Y26716" s="133"/>
      <c r="AJ26716" s="133"/>
      <c r="AO26716" s="135"/>
      <c r="AP26716" s="135"/>
      <c r="BJ26716" s="136"/>
    </row>
    <row r="26717" spans="5:62" ht="14.25" customHeight="1" x14ac:dyDescent="0.25">
      <c r="E26717" s="113"/>
      <c r="H26717" s="133"/>
      <c r="T26717" s="133"/>
      <c r="X26717" s="131"/>
      <c r="Y26717" s="133"/>
      <c r="AJ26717" s="133"/>
      <c r="AO26717" s="135"/>
      <c r="AP26717" s="135"/>
      <c r="BJ26717" s="136"/>
    </row>
    <row r="26718" spans="5:62" ht="14.25" customHeight="1" x14ac:dyDescent="0.25">
      <c r="E26718" s="113"/>
      <c r="H26718" s="133"/>
      <c r="T26718" s="133"/>
      <c r="X26718" s="131"/>
      <c r="Y26718" s="133"/>
      <c r="AJ26718" s="133"/>
      <c r="AO26718" s="135"/>
      <c r="AP26718" s="135"/>
      <c r="BJ26718" s="136"/>
    </row>
    <row r="26719" spans="5:62" ht="14.25" customHeight="1" x14ac:dyDescent="0.25">
      <c r="E26719" s="113"/>
      <c r="H26719" s="133"/>
      <c r="T26719" s="133"/>
      <c r="X26719" s="131"/>
      <c r="Y26719" s="133"/>
      <c r="AJ26719" s="133"/>
      <c r="AO26719" s="135"/>
      <c r="AP26719" s="135"/>
      <c r="BJ26719" s="136"/>
    </row>
    <row r="26720" spans="5:62" ht="14.25" customHeight="1" x14ac:dyDescent="0.25">
      <c r="E26720" s="113"/>
      <c r="H26720" s="133"/>
      <c r="T26720" s="133"/>
      <c r="X26720" s="131"/>
      <c r="Y26720" s="133"/>
      <c r="AJ26720" s="133"/>
      <c r="AO26720" s="135"/>
      <c r="AP26720" s="135"/>
      <c r="BJ26720" s="136"/>
    </row>
    <row r="26721" spans="5:62" ht="14.25" customHeight="1" x14ac:dyDescent="0.25">
      <c r="E26721" s="113"/>
      <c r="H26721" s="133"/>
      <c r="T26721" s="133"/>
      <c r="X26721" s="131"/>
      <c r="Y26721" s="133"/>
      <c r="AJ26721" s="133"/>
      <c r="AO26721" s="135"/>
      <c r="AP26721" s="135"/>
      <c r="BJ26721" s="136"/>
    </row>
    <row r="26722" spans="5:62" ht="14.25" customHeight="1" x14ac:dyDescent="0.25">
      <c r="E26722" s="113"/>
      <c r="H26722" s="133"/>
      <c r="T26722" s="133"/>
      <c r="X26722" s="131"/>
      <c r="Y26722" s="133"/>
      <c r="AJ26722" s="133"/>
      <c r="AO26722" s="135"/>
      <c r="AP26722" s="135"/>
      <c r="BJ26722" s="136"/>
    </row>
    <row r="26723" spans="5:62" ht="14.25" customHeight="1" x14ac:dyDescent="0.25">
      <c r="E26723" s="113"/>
      <c r="H26723" s="133"/>
      <c r="T26723" s="133"/>
      <c r="X26723" s="131"/>
      <c r="Y26723" s="133"/>
      <c r="AJ26723" s="133"/>
      <c r="AO26723" s="135"/>
      <c r="AP26723" s="135"/>
      <c r="BJ26723" s="136"/>
    </row>
    <row r="26724" spans="5:62" ht="14.25" customHeight="1" x14ac:dyDescent="0.25">
      <c r="E26724" s="113"/>
      <c r="H26724" s="133"/>
      <c r="T26724" s="133"/>
      <c r="X26724" s="131"/>
      <c r="Y26724" s="133"/>
      <c r="AJ26724" s="133"/>
      <c r="AO26724" s="135"/>
      <c r="AP26724" s="135"/>
      <c r="BJ26724" s="136"/>
    </row>
    <row r="26725" spans="5:62" ht="14.25" customHeight="1" x14ac:dyDescent="0.25">
      <c r="E26725" s="113"/>
      <c r="H26725" s="133"/>
      <c r="T26725" s="133"/>
      <c r="X26725" s="131"/>
      <c r="Y26725" s="133"/>
      <c r="AJ26725" s="133"/>
      <c r="AO26725" s="135"/>
      <c r="AP26725" s="135"/>
      <c r="BJ26725" s="136"/>
    </row>
    <row r="26726" spans="5:62" ht="14.25" customHeight="1" x14ac:dyDescent="0.25">
      <c r="E26726" s="113"/>
      <c r="H26726" s="133"/>
      <c r="T26726" s="133"/>
      <c r="X26726" s="131"/>
      <c r="Y26726" s="133"/>
      <c r="AJ26726" s="133"/>
      <c r="AO26726" s="135"/>
      <c r="AP26726" s="135"/>
      <c r="BJ26726" s="136"/>
    </row>
    <row r="26727" spans="5:62" ht="14.25" customHeight="1" x14ac:dyDescent="0.25">
      <c r="E26727" s="113"/>
      <c r="H26727" s="133"/>
      <c r="T26727" s="133"/>
      <c r="X26727" s="131"/>
      <c r="Y26727" s="133"/>
      <c r="AJ26727" s="133"/>
      <c r="AO26727" s="135"/>
      <c r="AP26727" s="135"/>
      <c r="BJ26727" s="136"/>
    </row>
    <row r="26728" spans="5:62" ht="14.25" customHeight="1" x14ac:dyDescent="0.25">
      <c r="E26728" s="113"/>
      <c r="H26728" s="133"/>
      <c r="T26728" s="133"/>
      <c r="X26728" s="131"/>
      <c r="Y26728" s="133"/>
      <c r="AJ26728" s="133"/>
      <c r="AO26728" s="135"/>
      <c r="AP26728" s="135"/>
      <c r="BJ26728" s="136"/>
    </row>
    <row r="26729" spans="5:62" ht="14.25" customHeight="1" x14ac:dyDescent="0.25">
      <c r="E26729" s="113"/>
      <c r="H26729" s="133"/>
      <c r="T26729" s="133"/>
      <c r="X26729" s="131"/>
      <c r="Y26729" s="133"/>
      <c r="AJ26729" s="133"/>
      <c r="AO26729" s="135"/>
      <c r="AP26729" s="135"/>
      <c r="BJ26729" s="136"/>
    </row>
    <row r="26730" spans="5:62" ht="14.25" customHeight="1" x14ac:dyDescent="0.25">
      <c r="E26730" s="113"/>
      <c r="H26730" s="133"/>
      <c r="T26730" s="133"/>
      <c r="X26730" s="131"/>
      <c r="Y26730" s="133"/>
      <c r="AJ26730" s="133"/>
      <c r="AO26730" s="135"/>
      <c r="AP26730" s="135"/>
      <c r="BJ26730" s="136"/>
    </row>
    <row r="26731" spans="5:62" ht="14.25" customHeight="1" x14ac:dyDescent="0.25">
      <c r="E26731" s="113"/>
      <c r="H26731" s="133"/>
      <c r="T26731" s="133"/>
      <c r="X26731" s="131"/>
      <c r="Y26731" s="133"/>
      <c r="AJ26731" s="133"/>
      <c r="AO26731" s="135"/>
      <c r="AP26731" s="135"/>
      <c r="BJ26731" s="136"/>
    </row>
    <row r="26732" spans="5:62" ht="14.25" customHeight="1" x14ac:dyDescent="0.25">
      <c r="E26732" s="113"/>
      <c r="H26732" s="133"/>
      <c r="T26732" s="133"/>
      <c r="X26732" s="131"/>
      <c r="Y26732" s="133"/>
      <c r="AJ26732" s="133"/>
      <c r="AO26732" s="135"/>
      <c r="AP26732" s="135"/>
      <c r="BJ26732" s="136"/>
    </row>
    <row r="26733" spans="5:62" ht="14.25" customHeight="1" x14ac:dyDescent="0.25">
      <c r="E26733" s="113"/>
      <c r="H26733" s="133"/>
      <c r="T26733" s="133"/>
      <c r="X26733" s="131"/>
      <c r="Y26733" s="133"/>
      <c r="AJ26733" s="133"/>
      <c r="AO26733" s="135"/>
      <c r="AP26733" s="135"/>
      <c r="BJ26733" s="136"/>
    </row>
    <row r="26734" spans="5:62" ht="14.25" customHeight="1" x14ac:dyDescent="0.25">
      <c r="E26734" s="113"/>
      <c r="H26734" s="133"/>
      <c r="T26734" s="133"/>
      <c r="X26734" s="131"/>
      <c r="Y26734" s="133"/>
      <c r="AJ26734" s="133"/>
      <c r="AO26734" s="135"/>
      <c r="AP26734" s="135"/>
      <c r="BJ26734" s="136"/>
    </row>
    <row r="26735" spans="5:62" ht="14.25" customHeight="1" x14ac:dyDescent="0.25">
      <c r="E26735" s="113"/>
      <c r="H26735" s="133"/>
      <c r="T26735" s="133"/>
      <c r="X26735" s="131"/>
      <c r="Y26735" s="133"/>
      <c r="AJ26735" s="133"/>
      <c r="AO26735" s="135"/>
      <c r="AP26735" s="135"/>
      <c r="BJ26735" s="136"/>
    </row>
    <row r="26736" spans="5:62" ht="14.25" customHeight="1" x14ac:dyDescent="0.25">
      <c r="E26736" s="113"/>
      <c r="H26736" s="133"/>
      <c r="T26736" s="133"/>
      <c r="X26736" s="131"/>
      <c r="Y26736" s="133"/>
      <c r="AJ26736" s="133"/>
      <c r="AO26736" s="135"/>
      <c r="AP26736" s="135"/>
      <c r="BJ26736" s="136"/>
    </row>
    <row r="26737" spans="5:62" ht="14.25" customHeight="1" x14ac:dyDescent="0.25">
      <c r="E26737" s="113"/>
      <c r="H26737" s="133"/>
      <c r="T26737" s="133"/>
      <c r="X26737" s="131"/>
      <c r="Y26737" s="133"/>
      <c r="AJ26737" s="133"/>
      <c r="AO26737" s="135"/>
      <c r="AP26737" s="135"/>
      <c r="BJ26737" s="136"/>
    </row>
    <row r="26738" spans="5:62" ht="14.25" customHeight="1" x14ac:dyDescent="0.25">
      <c r="E26738" s="113"/>
      <c r="H26738" s="133"/>
      <c r="T26738" s="133"/>
      <c r="X26738" s="131"/>
      <c r="Y26738" s="133"/>
      <c r="AJ26738" s="133"/>
      <c r="AO26738" s="135"/>
      <c r="AP26738" s="135"/>
      <c r="BJ26738" s="136"/>
    </row>
    <row r="26739" spans="5:62" ht="14.25" customHeight="1" x14ac:dyDescent="0.25">
      <c r="E26739" s="113"/>
      <c r="H26739" s="133"/>
      <c r="T26739" s="133"/>
      <c r="X26739" s="131"/>
      <c r="Y26739" s="133"/>
      <c r="AJ26739" s="133"/>
      <c r="AO26739" s="135"/>
      <c r="AP26739" s="135"/>
      <c r="BJ26739" s="136"/>
    </row>
    <row r="26740" spans="5:62" ht="14.25" customHeight="1" x14ac:dyDescent="0.25">
      <c r="E26740" s="113"/>
      <c r="H26740" s="133"/>
      <c r="T26740" s="133"/>
      <c r="X26740" s="131"/>
      <c r="Y26740" s="133"/>
      <c r="AJ26740" s="133"/>
      <c r="AO26740" s="135"/>
      <c r="AP26740" s="135"/>
      <c r="BJ26740" s="136"/>
    </row>
    <row r="26741" spans="5:62" ht="14.25" customHeight="1" x14ac:dyDescent="0.25">
      <c r="E26741" s="113"/>
      <c r="H26741" s="133"/>
      <c r="T26741" s="133"/>
      <c r="X26741" s="131"/>
      <c r="Y26741" s="133"/>
      <c r="AJ26741" s="133"/>
      <c r="AO26741" s="135"/>
      <c r="AP26741" s="135"/>
      <c r="BJ26741" s="136"/>
    </row>
    <row r="26742" spans="5:62" ht="14.25" customHeight="1" x14ac:dyDescent="0.25">
      <c r="E26742" s="113"/>
      <c r="H26742" s="133"/>
      <c r="T26742" s="133"/>
      <c r="X26742" s="131"/>
      <c r="Y26742" s="133"/>
      <c r="AJ26742" s="133"/>
      <c r="AO26742" s="135"/>
      <c r="AP26742" s="135"/>
      <c r="BJ26742" s="136"/>
    </row>
    <row r="26743" spans="5:62" ht="14.25" customHeight="1" x14ac:dyDescent="0.25">
      <c r="E26743" s="113"/>
      <c r="H26743" s="133"/>
      <c r="T26743" s="133"/>
      <c r="X26743" s="131"/>
      <c r="Y26743" s="133"/>
      <c r="AJ26743" s="133"/>
      <c r="AO26743" s="135"/>
      <c r="AP26743" s="135"/>
      <c r="BJ26743" s="136"/>
    </row>
    <row r="26744" spans="5:62" ht="14.25" customHeight="1" x14ac:dyDescent="0.25">
      <c r="E26744" s="113"/>
      <c r="H26744" s="133"/>
      <c r="T26744" s="133"/>
      <c r="X26744" s="131"/>
      <c r="Y26744" s="133"/>
      <c r="AJ26744" s="133"/>
      <c r="AO26744" s="135"/>
      <c r="AP26744" s="135"/>
      <c r="BJ26744" s="136"/>
    </row>
    <row r="26745" spans="5:62" ht="14.25" customHeight="1" x14ac:dyDescent="0.25">
      <c r="E26745" s="113"/>
      <c r="H26745" s="133"/>
      <c r="T26745" s="133"/>
      <c r="X26745" s="131"/>
      <c r="Y26745" s="133"/>
      <c r="AJ26745" s="133"/>
      <c r="AO26745" s="135"/>
      <c r="AP26745" s="135"/>
      <c r="BJ26745" s="136"/>
    </row>
    <row r="26746" spans="5:62" ht="14.25" customHeight="1" x14ac:dyDescent="0.25">
      <c r="E26746" s="113"/>
      <c r="H26746" s="133"/>
      <c r="T26746" s="133"/>
      <c r="X26746" s="131"/>
      <c r="Y26746" s="133"/>
      <c r="AJ26746" s="133"/>
      <c r="AO26746" s="135"/>
      <c r="AP26746" s="135"/>
      <c r="BJ26746" s="136"/>
    </row>
    <row r="26747" spans="5:62" ht="14.25" customHeight="1" x14ac:dyDescent="0.25">
      <c r="E26747" s="113"/>
      <c r="H26747" s="133"/>
      <c r="T26747" s="133"/>
      <c r="X26747" s="131"/>
      <c r="Y26747" s="133"/>
      <c r="AJ26747" s="133"/>
      <c r="AO26747" s="135"/>
      <c r="AP26747" s="135"/>
      <c r="BJ26747" s="136"/>
    </row>
    <row r="26748" spans="5:62" ht="14.25" customHeight="1" x14ac:dyDescent="0.25">
      <c r="E26748" s="113"/>
      <c r="H26748" s="133"/>
      <c r="T26748" s="133"/>
      <c r="X26748" s="131"/>
      <c r="Y26748" s="133"/>
      <c r="AJ26748" s="133"/>
      <c r="AO26748" s="135"/>
      <c r="AP26748" s="135"/>
      <c r="BJ26748" s="136"/>
    </row>
    <row r="26749" spans="5:62" ht="14.25" customHeight="1" x14ac:dyDescent="0.25">
      <c r="E26749" s="113"/>
      <c r="H26749" s="133"/>
      <c r="T26749" s="133"/>
      <c r="X26749" s="131"/>
      <c r="Y26749" s="133"/>
      <c r="AJ26749" s="133"/>
      <c r="AO26749" s="135"/>
      <c r="AP26749" s="135"/>
      <c r="BJ26749" s="136"/>
    </row>
    <row r="26750" spans="5:62" ht="14.25" customHeight="1" x14ac:dyDescent="0.25">
      <c r="E26750" s="113"/>
      <c r="H26750" s="133"/>
      <c r="T26750" s="133"/>
      <c r="X26750" s="131"/>
      <c r="Y26750" s="133"/>
      <c r="AJ26750" s="133"/>
      <c r="AO26750" s="135"/>
      <c r="AP26750" s="135"/>
      <c r="BJ26750" s="136"/>
    </row>
    <row r="26751" spans="5:62" ht="14.25" customHeight="1" x14ac:dyDescent="0.25">
      <c r="E26751" s="113"/>
      <c r="H26751" s="133"/>
      <c r="T26751" s="133"/>
      <c r="X26751" s="131"/>
      <c r="Y26751" s="133"/>
      <c r="AJ26751" s="133"/>
      <c r="AO26751" s="135"/>
      <c r="AP26751" s="135"/>
      <c r="BJ26751" s="136"/>
    </row>
    <row r="26752" spans="5:62" ht="14.25" customHeight="1" x14ac:dyDescent="0.25">
      <c r="E26752" s="113"/>
      <c r="H26752" s="133"/>
      <c r="T26752" s="133"/>
      <c r="X26752" s="131"/>
      <c r="Y26752" s="133"/>
      <c r="AJ26752" s="133"/>
      <c r="AO26752" s="135"/>
      <c r="AP26752" s="135"/>
      <c r="BJ26752" s="136"/>
    </row>
    <row r="26753" spans="5:62" ht="14.25" customHeight="1" x14ac:dyDescent="0.25">
      <c r="E26753" s="113"/>
      <c r="H26753" s="133"/>
      <c r="T26753" s="133"/>
      <c r="X26753" s="131"/>
      <c r="Y26753" s="133"/>
      <c r="AJ26753" s="133"/>
      <c r="AO26753" s="135"/>
      <c r="AP26753" s="135"/>
      <c r="BJ26753" s="136"/>
    </row>
    <row r="26754" spans="5:62" ht="14.25" customHeight="1" x14ac:dyDescent="0.25">
      <c r="E26754" s="113"/>
      <c r="H26754" s="133"/>
      <c r="T26754" s="133"/>
      <c r="X26754" s="131"/>
      <c r="Y26754" s="133"/>
      <c r="AJ26754" s="133"/>
      <c r="AO26754" s="135"/>
      <c r="AP26754" s="135"/>
      <c r="BJ26754" s="136"/>
    </row>
    <row r="26755" spans="5:62" ht="14.25" customHeight="1" x14ac:dyDescent="0.25">
      <c r="E26755" s="113"/>
      <c r="H26755" s="133"/>
      <c r="T26755" s="133"/>
      <c r="X26755" s="131"/>
      <c r="Y26755" s="133"/>
      <c r="AJ26755" s="133"/>
      <c r="AO26755" s="135"/>
      <c r="AP26755" s="135"/>
      <c r="BJ26755" s="136"/>
    </row>
    <row r="26756" spans="5:62" ht="14.25" customHeight="1" x14ac:dyDescent="0.25">
      <c r="E26756" s="113"/>
      <c r="H26756" s="133"/>
      <c r="T26756" s="133"/>
      <c r="X26756" s="131"/>
      <c r="Y26756" s="133"/>
      <c r="AJ26756" s="133"/>
      <c r="AO26756" s="135"/>
      <c r="AP26756" s="135"/>
      <c r="BJ26756" s="136"/>
    </row>
    <row r="26757" spans="5:62" ht="14.25" customHeight="1" x14ac:dyDescent="0.25">
      <c r="E26757" s="113"/>
      <c r="H26757" s="133"/>
      <c r="T26757" s="133"/>
      <c r="X26757" s="131"/>
      <c r="Y26757" s="133"/>
      <c r="AJ26757" s="133"/>
      <c r="AO26757" s="135"/>
      <c r="AP26757" s="135"/>
      <c r="BJ26757" s="136"/>
    </row>
    <row r="26758" spans="5:62" ht="14.25" customHeight="1" x14ac:dyDescent="0.25">
      <c r="E26758" s="113"/>
      <c r="H26758" s="133"/>
      <c r="T26758" s="133"/>
      <c r="X26758" s="131"/>
      <c r="Y26758" s="133"/>
      <c r="AJ26758" s="133"/>
      <c r="AO26758" s="135"/>
      <c r="AP26758" s="135"/>
      <c r="BJ26758" s="136"/>
    </row>
    <row r="26759" spans="5:62" ht="14.25" customHeight="1" x14ac:dyDescent="0.25">
      <c r="E26759" s="113"/>
      <c r="H26759" s="133"/>
      <c r="T26759" s="133"/>
      <c r="X26759" s="131"/>
      <c r="Y26759" s="133"/>
      <c r="AJ26759" s="133"/>
      <c r="AO26759" s="135"/>
      <c r="AP26759" s="135"/>
      <c r="BJ26759" s="136"/>
    </row>
    <row r="26760" spans="5:62" ht="14.25" customHeight="1" x14ac:dyDescent="0.25">
      <c r="E26760" s="113"/>
      <c r="H26760" s="133"/>
      <c r="T26760" s="133"/>
      <c r="X26760" s="131"/>
      <c r="Y26760" s="133"/>
      <c r="AJ26760" s="133"/>
      <c r="AO26760" s="135"/>
      <c r="AP26760" s="135"/>
      <c r="BJ26760" s="136"/>
    </row>
    <row r="26761" spans="5:62" ht="14.25" customHeight="1" x14ac:dyDescent="0.25">
      <c r="E26761" s="113"/>
      <c r="H26761" s="133"/>
      <c r="T26761" s="133"/>
      <c r="X26761" s="131"/>
      <c r="Y26761" s="133"/>
      <c r="AJ26761" s="133"/>
      <c r="AO26761" s="135"/>
      <c r="AP26761" s="135"/>
      <c r="BJ26761" s="136"/>
    </row>
    <row r="26762" spans="5:62" ht="14.25" customHeight="1" x14ac:dyDescent="0.25">
      <c r="E26762" s="113"/>
      <c r="H26762" s="133"/>
      <c r="T26762" s="133"/>
      <c r="X26762" s="131"/>
      <c r="Y26762" s="133"/>
      <c r="AJ26762" s="133"/>
      <c r="AO26762" s="135"/>
      <c r="AP26762" s="135"/>
      <c r="BJ26762" s="136"/>
    </row>
    <row r="26763" spans="5:62" ht="14.25" customHeight="1" x14ac:dyDescent="0.25">
      <c r="E26763" s="113"/>
      <c r="H26763" s="133"/>
      <c r="T26763" s="133"/>
      <c r="X26763" s="131"/>
      <c r="Y26763" s="133"/>
      <c r="AJ26763" s="133"/>
      <c r="AO26763" s="135"/>
      <c r="AP26763" s="135"/>
      <c r="BJ26763" s="136"/>
    </row>
    <row r="26764" spans="5:62" ht="14.25" customHeight="1" x14ac:dyDescent="0.25">
      <c r="E26764" s="113"/>
      <c r="H26764" s="133"/>
      <c r="T26764" s="133"/>
      <c r="X26764" s="131"/>
      <c r="Y26764" s="133"/>
      <c r="AJ26764" s="133"/>
      <c r="AO26764" s="135"/>
      <c r="AP26764" s="135"/>
      <c r="BJ26764" s="136"/>
    </row>
    <row r="26765" spans="5:62" ht="14.25" customHeight="1" x14ac:dyDescent="0.25">
      <c r="E26765" s="113"/>
      <c r="H26765" s="133"/>
      <c r="T26765" s="133"/>
      <c r="X26765" s="131"/>
      <c r="Y26765" s="133"/>
      <c r="AJ26765" s="133"/>
      <c r="AO26765" s="135"/>
      <c r="AP26765" s="135"/>
      <c r="BJ26765" s="136"/>
    </row>
    <row r="26766" spans="5:62" ht="14.25" customHeight="1" x14ac:dyDescent="0.25">
      <c r="E26766" s="113"/>
      <c r="H26766" s="133"/>
      <c r="T26766" s="133"/>
      <c r="X26766" s="131"/>
      <c r="Y26766" s="133"/>
      <c r="AJ26766" s="133"/>
      <c r="AO26766" s="135"/>
      <c r="AP26766" s="135"/>
      <c r="BJ26766" s="136"/>
    </row>
    <row r="26767" spans="5:62" ht="14.25" customHeight="1" x14ac:dyDescent="0.25">
      <c r="E26767" s="113"/>
      <c r="H26767" s="133"/>
      <c r="T26767" s="133"/>
      <c r="X26767" s="131"/>
      <c r="Y26767" s="133"/>
      <c r="AJ26767" s="133"/>
      <c r="AO26767" s="135"/>
      <c r="AP26767" s="135"/>
      <c r="BJ26767" s="136"/>
    </row>
    <row r="26768" spans="5:62" ht="14.25" customHeight="1" x14ac:dyDescent="0.25">
      <c r="E26768" s="113"/>
      <c r="H26768" s="133"/>
      <c r="T26768" s="133"/>
      <c r="X26768" s="131"/>
      <c r="Y26768" s="133"/>
      <c r="AJ26768" s="133"/>
      <c r="AO26768" s="135"/>
      <c r="AP26768" s="135"/>
      <c r="BJ26768" s="136"/>
    </row>
    <row r="26769" spans="5:62" ht="14.25" customHeight="1" x14ac:dyDescent="0.25">
      <c r="E26769" s="113"/>
      <c r="H26769" s="133"/>
      <c r="T26769" s="133"/>
      <c r="X26769" s="131"/>
      <c r="Y26769" s="133"/>
      <c r="AJ26769" s="133"/>
      <c r="AO26769" s="135"/>
      <c r="AP26769" s="135"/>
      <c r="BJ26769" s="136"/>
    </row>
    <row r="26770" spans="5:62" ht="14.25" customHeight="1" x14ac:dyDescent="0.25">
      <c r="E26770" s="113"/>
      <c r="H26770" s="133"/>
      <c r="T26770" s="133"/>
      <c r="X26770" s="131"/>
      <c r="Y26770" s="133"/>
      <c r="AJ26770" s="133"/>
      <c r="AO26770" s="135"/>
      <c r="AP26770" s="135"/>
      <c r="BJ26770" s="136"/>
    </row>
    <row r="26771" spans="5:62" ht="14.25" customHeight="1" x14ac:dyDescent="0.25">
      <c r="E26771" s="113"/>
      <c r="H26771" s="133"/>
      <c r="T26771" s="133"/>
      <c r="X26771" s="131"/>
      <c r="Y26771" s="133"/>
      <c r="AJ26771" s="133"/>
      <c r="AO26771" s="135"/>
      <c r="AP26771" s="135"/>
      <c r="BJ26771" s="136"/>
    </row>
    <row r="26772" spans="5:62" ht="14.25" customHeight="1" x14ac:dyDescent="0.25">
      <c r="E26772" s="113"/>
      <c r="H26772" s="133"/>
      <c r="T26772" s="133"/>
      <c r="X26772" s="131"/>
      <c r="Y26772" s="133"/>
      <c r="AJ26772" s="133"/>
      <c r="AO26772" s="135"/>
      <c r="AP26772" s="135"/>
      <c r="BJ26772" s="136"/>
    </row>
    <row r="26773" spans="5:62" ht="14.25" customHeight="1" x14ac:dyDescent="0.25">
      <c r="E26773" s="113"/>
      <c r="H26773" s="133"/>
      <c r="T26773" s="133"/>
      <c r="X26773" s="131"/>
      <c r="Y26773" s="133"/>
      <c r="AJ26773" s="133"/>
      <c r="AO26773" s="135"/>
      <c r="AP26773" s="135"/>
      <c r="BJ26773" s="136"/>
    </row>
    <row r="26774" spans="5:62" ht="14.25" customHeight="1" x14ac:dyDescent="0.25">
      <c r="E26774" s="113"/>
      <c r="H26774" s="133"/>
      <c r="T26774" s="133"/>
      <c r="X26774" s="131"/>
      <c r="Y26774" s="133"/>
      <c r="AJ26774" s="133"/>
      <c r="AO26774" s="135"/>
      <c r="AP26774" s="135"/>
      <c r="BJ26774" s="136"/>
    </row>
    <row r="26775" spans="5:62" ht="14.25" customHeight="1" x14ac:dyDescent="0.25">
      <c r="E26775" s="113"/>
      <c r="H26775" s="133"/>
      <c r="T26775" s="133"/>
      <c r="X26775" s="131"/>
      <c r="Y26775" s="133"/>
      <c r="AJ26775" s="133"/>
      <c r="AO26775" s="135"/>
      <c r="AP26775" s="135"/>
      <c r="BJ26775" s="136"/>
    </row>
    <row r="26776" spans="5:62" ht="14.25" customHeight="1" x14ac:dyDescent="0.25">
      <c r="E26776" s="113"/>
      <c r="H26776" s="133"/>
      <c r="T26776" s="133"/>
      <c r="X26776" s="131"/>
      <c r="Y26776" s="133"/>
      <c r="AJ26776" s="133"/>
      <c r="AO26776" s="135"/>
      <c r="AP26776" s="135"/>
      <c r="BJ26776" s="136"/>
    </row>
    <row r="26777" spans="5:62" ht="14.25" customHeight="1" x14ac:dyDescent="0.25">
      <c r="E26777" s="113"/>
      <c r="H26777" s="133"/>
      <c r="T26777" s="133"/>
      <c r="X26777" s="131"/>
      <c r="Y26777" s="133"/>
      <c r="AJ26777" s="133"/>
      <c r="AO26777" s="135"/>
      <c r="AP26777" s="135"/>
      <c r="BJ26777" s="136"/>
    </row>
    <row r="26778" spans="5:62" ht="14.25" customHeight="1" x14ac:dyDescent="0.25">
      <c r="E26778" s="113"/>
      <c r="H26778" s="133"/>
      <c r="T26778" s="133"/>
      <c r="X26778" s="131"/>
      <c r="Y26778" s="133"/>
      <c r="AJ26778" s="133"/>
      <c r="AO26778" s="135"/>
      <c r="AP26778" s="135"/>
      <c r="BJ26778" s="136"/>
    </row>
    <row r="26779" spans="5:62" ht="14.25" customHeight="1" x14ac:dyDescent="0.25">
      <c r="E26779" s="113"/>
      <c r="H26779" s="133"/>
      <c r="T26779" s="133"/>
      <c r="X26779" s="131"/>
      <c r="Y26779" s="133"/>
      <c r="AJ26779" s="133"/>
      <c r="AO26779" s="135"/>
      <c r="AP26779" s="135"/>
      <c r="BJ26779" s="136"/>
    </row>
    <row r="26780" spans="5:62" ht="14.25" customHeight="1" x14ac:dyDescent="0.25">
      <c r="E26780" s="113"/>
      <c r="H26780" s="133"/>
      <c r="T26780" s="133"/>
      <c r="X26780" s="131"/>
      <c r="Y26780" s="133"/>
      <c r="AJ26780" s="133"/>
      <c r="AO26780" s="135"/>
      <c r="AP26780" s="135"/>
      <c r="BJ26780" s="136"/>
    </row>
    <row r="26781" spans="5:62" ht="14.25" customHeight="1" x14ac:dyDescent="0.25">
      <c r="E26781" s="113"/>
      <c r="H26781" s="133"/>
      <c r="T26781" s="133"/>
      <c r="X26781" s="131"/>
      <c r="Y26781" s="133"/>
      <c r="AJ26781" s="133"/>
      <c r="AO26781" s="135"/>
      <c r="AP26781" s="135"/>
      <c r="BJ26781" s="136"/>
    </row>
    <row r="26782" spans="5:62" ht="14.25" customHeight="1" x14ac:dyDescent="0.25">
      <c r="E26782" s="113"/>
      <c r="H26782" s="133"/>
      <c r="T26782" s="133"/>
      <c r="X26782" s="131"/>
      <c r="Y26782" s="133"/>
      <c r="AJ26782" s="133"/>
      <c r="AO26782" s="135"/>
      <c r="AP26782" s="135"/>
      <c r="BJ26782" s="136"/>
    </row>
    <row r="26783" spans="5:62" ht="14.25" customHeight="1" x14ac:dyDescent="0.25">
      <c r="E26783" s="113"/>
      <c r="H26783" s="133"/>
      <c r="T26783" s="133"/>
      <c r="X26783" s="131"/>
      <c r="Y26783" s="133"/>
      <c r="AJ26783" s="133"/>
      <c r="AO26783" s="135"/>
      <c r="AP26783" s="135"/>
      <c r="BJ26783" s="136"/>
    </row>
    <row r="26784" spans="5:62" ht="14.25" customHeight="1" x14ac:dyDescent="0.25">
      <c r="E26784" s="113"/>
      <c r="H26784" s="133"/>
      <c r="T26784" s="133"/>
      <c r="X26784" s="131"/>
      <c r="Y26784" s="133"/>
      <c r="AJ26784" s="133"/>
      <c r="AO26784" s="135"/>
      <c r="AP26784" s="135"/>
      <c r="BJ26784" s="136"/>
    </row>
    <row r="26785" spans="5:62" ht="14.25" customHeight="1" x14ac:dyDescent="0.25">
      <c r="E26785" s="113"/>
      <c r="H26785" s="133"/>
      <c r="T26785" s="133"/>
      <c r="X26785" s="131"/>
      <c r="Y26785" s="133"/>
      <c r="AJ26785" s="133"/>
      <c r="AO26785" s="135"/>
      <c r="AP26785" s="135"/>
      <c r="BJ26785" s="136"/>
    </row>
    <row r="26786" spans="5:62" ht="14.25" customHeight="1" x14ac:dyDescent="0.25">
      <c r="E26786" s="113"/>
      <c r="H26786" s="133"/>
      <c r="T26786" s="133"/>
      <c r="X26786" s="131"/>
      <c r="Y26786" s="133"/>
      <c r="AJ26786" s="133"/>
      <c r="AO26786" s="135"/>
      <c r="AP26786" s="135"/>
      <c r="BJ26786" s="136"/>
    </row>
    <row r="26787" spans="5:62" ht="14.25" customHeight="1" x14ac:dyDescent="0.25">
      <c r="E26787" s="113"/>
      <c r="H26787" s="133"/>
      <c r="T26787" s="133"/>
      <c r="X26787" s="131"/>
      <c r="Y26787" s="133"/>
      <c r="AJ26787" s="133"/>
      <c r="AO26787" s="135"/>
      <c r="AP26787" s="135"/>
      <c r="BJ26787" s="136"/>
    </row>
    <row r="26788" spans="5:62" ht="14.25" customHeight="1" x14ac:dyDescent="0.25">
      <c r="E26788" s="113"/>
      <c r="H26788" s="133"/>
      <c r="T26788" s="133"/>
      <c r="X26788" s="131"/>
      <c r="Y26788" s="133"/>
      <c r="AJ26788" s="133"/>
      <c r="AO26788" s="135"/>
      <c r="AP26788" s="135"/>
      <c r="BJ26788" s="136"/>
    </row>
    <row r="26789" spans="5:62" ht="14.25" customHeight="1" x14ac:dyDescent="0.25">
      <c r="E26789" s="113"/>
      <c r="H26789" s="133"/>
      <c r="T26789" s="133"/>
      <c r="X26789" s="131"/>
      <c r="Y26789" s="133"/>
      <c r="AJ26789" s="133"/>
      <c r="AO26789" s="135"/>
      <c r="AP26789" s="135"/>
      <c r="BJ26789" s="136"/>
    </row>
    <row r="26790" spans="5:62" ht="14.25" customHeight="1" x14ac:dyDescent="0.25">
      <c r="E26790" s="113"/>
      <c r="H26790" s="133"/>
      <c r="T26790" s="133"/>
      <c r="X26790" s="131"/>
      <c r="Y26790" s="133"/>
      <c r="AJ26790" s="133"/>
      <c r="AO26790" s="135"/>
      <c r="AP26790" s="135"/>
      <c r="BJ26790" s="136"/>
    </row>
    <row r="26791" spans="5:62" ht="14.25" customHeight="1" x14ac:dyDescent="0.25">
      <c r="E26791" s="113"/>
      <c r="H26791" s="133"/>
      <c r="T26791" s="133"/>
      <c r="X26791" s="131"/>
      <c r="Y26791" s="133"/>
      <c r="AJ26791" s="133"/>
      <c r="AO26791" s="135"/>
      <c r="AP26791" s="135"/>
      <c r="BJ26791" s="136"/>
    </row>
    <row r="26792" spans="5:62" ht="14.25" customHeight="1" x14ac:dyDescent="0.25">
      <c r="E26792" s="113"/>
      <c r="H26792" s="133"/>
      <c r="T26792" s="133"/>
      <c r="X26792" s="131"/>
      <c r="Y26792" s="133"/>
      <c r="AJ26792" s="133"/>
      <c r="AO26792" s="135"/>
      <c r="AP26792" s="135"/>
      <c r="BJ26792" s="136"/>
    </row>
    <row r="26793" spans="5:62" ht="14.25" customHeight="1" x14ac:dyDescent="0.25">
      <c r="E26793" s="113"/>
      <c r="H26793" s="133"/>
      <c r="T26793" s="133"/>
      <c r="X26793" s="131"/>
      <c r="Y26793" s="133"/>
      <c r="AJ26793" s="133"/>
      <c r="AO26793" s="135"/>
      <c r="AP26793" s="135"/>
      <c r="BJ26793" s="136"/>
    </row>
    <row r="26794" spans="5:62" ht="14.25" customHeight="1" x14ac:dyDescent="0.25">
      <c r="E26794" s="113"/>
      <c r="H26794" s="133"/>
      <c r="T26794" s="133"/>
      <c r="X26794" s="131"/>
      <c r="Y26794" s="133"/>
      <c r="AJ26794" s="133"/>
      <c r="AO26794" s="135"/>
      <c r="AP26794" s="135"/>
      <c r="BJ26794" s="136"/>
    </row>
    <row r="26795" spans="5:62" ht="14.25" customHeight="1" x14ac:dyDescent="0.25">
      <c r="E26795" s="113"/>
      <c r="H26795" s="133"/>
      <c r="T26795" s="133"/>
      <c r="X26795" s="131"/>
      <c r="Y26795" s="133"/>
      <c r="AJ26795" s="133"/>
      <c r="AO26795" s="135"/>
      <c r="AP26795" s="135"/>
      <c r="BJ26795" s="136"/>
    </row>
    <row r="26796" spans="5:62" ht="14.25" customHeight="1" x14ac:dyDescent="0.25">
      <c r="E26796" s="113"/>
      <c r="H26796" s="133"/>
      <c r="T26796" s="133"/>
      <c r="X26796" s="131"/>
      <c r="Y26796" s="133"/>
      <c r="AJ26796" s="133"/>
      <c r="AO26796" s="135"/>
      <c r="AP26796" s="135"/>
      <c r="BJ26796" s="136"/>
    </row>
    <row r="26797" spans="5:62" ht="14.25" customHeight="1" x14ac:dyDescent="0.25">
      <c r="E26797" s="113"/>
      <c r="H26797" s="133"/>
      <c r="T26797" s="133"/>
      <c r="X26797" s="131"/>
      <c r="Y26797" s="133"/>
      <c r="AJ26797" s="133"/>
      <c r="AO26797" s="135"/>
      <c r="AP26797" s="135"/>
      <c r="BJ26797" s="136"/>
    </row>
    <row r="26798" spans="5:62" ht="14.25" customHeight="1" x14ac:dyDescent="0.25">
      <c r="E26798" s="113"/>
      <c r="H26798" s="133"/>
      <c r="T26798" s="133"/>
      <c r="X26798" s="131"/>
      <c r="Y26798" s="133"/>
      <c r="AJ26798" s="133"/>
      <c r="AO26798" s="135"/>
      <c r="AP26798" s="135"/>
      <c r="BJ26798" s="136"/>
    </row>
    <row r="26799" spans="5:62" ht="14.25" customHeight="1" x14ac:dyDescent="0.25">
      <c r="E26799" s="113"/>
      <c r="H26799" s="133"/>
      <c r="T26799" s="133"/>
      <c r="X26799" s="131"/>
      <c r="Y26799" s="133"/>
      <c r="AJ26799" s="133"/>
      <c r="AO26799" s="135"/>
      <c r="AP26799" s="135"/>
      <c r="BJ26799" s="136"/>
    </row>
    <row r="26800" spans="5:62" ht="14.25" customHeight="1" x14ac:dyDescent="0.25">
      <c r="E26800" s="113"/>
      <c r="H26800" s="133"/>
      <c r="T26800" s="133"/>
      <c r="X26800" s="131"/>
      <c r="Y26800" s="133"/>
      <c r="AJ26800" s="133"/>
      <c r="AO26800" s="135"/>
      <c r="AP26800" s="135"/>
      <c r="BJ26800" s="136"/>
    </row>
    <row r="26801" spans="5:62" ht="14.25" customHeight="1" x14ac:dyDescent="0.25">
      <c r="E26801" s="113"/>
      <c r="H26801" s="133"/>
      <c r="T26801" s="133"/>
      <c r="X26801" s="131"/>
      <c r="Y26801" s="133"/>
      <c r="AJ26801" s="133"/>
      <c r="AO26801" s="135"/>
      <c r="AP26801" s="135"/>
      <c r="BJ26801" s="136"/>
    </row>
    <row r="26802" spans="5:62" ht="14.25" customHeight="1" x14ac:dyDescent="0.25">
      <c r="E26802" s="113"/>
      <c r="H26802" s="133"/>
      <c r="T26802" s="133"/>
      <c r="X26802" s="131"/>
      <c r="Y26802" s="133"/>
      <c r="AJ26802" s="133"/>
      <c r="AO26802" s="135"/>
      <c r="AP26802" s="135"/>
      <c r="BJ26802" s="136"/>
    </row>
    <row r="26803" spans="5:62" ht="14.25" customHeight="1" x14ac:dyDescent="0.25">
      <c r="E26803" s="113"/>
      <c r="H26803" s="133"/>
      <c r="T26803" s="133"/>
      <c r="X26803" s="131"/>
      <c r="Y26803" s="133"/>
      <c r="AJ26803" s="133"/>
      <c r="AO26803" s="135"/>
      <c r="AP26803" s="135"/>
      <c r="BJ26803" s="136"/>
    </row>
    <row r="26804" spans="5:62" ht="14.25" customHeight="1" x14ac:dyDescent="0.25">
      <c r="E26804" s="113"/>
      <c r="H26804" s="133"/>
      <c r="T26804" s="133"/>
      <c r="X26804" s="131"/>
      <c r="Y26804" s="133"/>
      <c r="AJ26804" s="133"/>
      <c r="AO26804" s="135"/>
      <c r="AP26804" s="135"/>
      <c r="BJ26804" s="136"/>
    </row>
    <row r="26805" spans="5:62" ht="14.25" customHeight="1" x14ac:dyDescent="0.25">
      <c r="E26805" s="113"/>
      <c r="H26805" s="133"/>
      <c r="T26805" s="133"/>
      <c r="X26805" s="131"/>
      <c r="Y26805" s="133"/>
      <c r="AJ26805" s="133"/>
      <c r="AO26805" s="135"/>
      <c r="AP26805" s="135"/>
      <c r="BJ26805" s="136"/>
    </row>
    <row r="26806" spans="5:62" ht="14.25" customHeight="1" x14ac:dyDescent="0.25">
      <c r="E26806" s="113"/>
      <c r="H26806" s="133"/>
      <c r="T26806" s="133"/>
      <c r="X26806" s="131"/>
      <c r="Y26806" s="133"/>
      <c r="AJ26806" s="133"/>
      <c r="AO26806" s="135"/>
      <c r="AP26806" s="135"/>
      <c r="BJ26806" s="136"/>
    </row>
    <row r="26807" spans="5:62" ht="14.25" customHeight="1" x14ac:dyDescent="0.25">
      <c r="E26807" s="113"/>
      <c r="H26807" s="133"/>
      <c r="T26807" s="133"/>
      <c r="X26807" s="131"/>
      <c r="Y26807" s="133"/>
      <c r="AJ26807" s="133"/>
      <c r="AO26807" s="135"/>
      <c r="AP26807" s="135"/>
      <c r="BJ26807" s="136"/>
    </row>
    <row r="26808" spans="5:62" ht="14.25" customHeight="1" x14ac:dyDescent="0.25">
      <c r="E26808" s="113"/>
      <c r="H26808" s="133"/>
      <c r="T26808" s="133"/>
      <c r="X26808" s="131"/>
      <c r="Y26808" s="133"/>
      <c r="AJ26808" s="133"/>
      <c r="AO26808" s="135"/>
      <c r="AP26808" s="135"/>
      <c r="BJ26808" s="136"/>
    </row>
    <row r="26809" spans="5:62" ht="14.25" customHeight="1" x14ac:dyDescent="0.25">
      <c r="E26809" s="113"/>
      <c r="H26809" s="133"/>
      <c r="T26809" s="133"/>
      <c r="X26809" s="131"/>
      <c r="Y26809" s="133"/>
      <c r="AJ26809" s="133"/>
      <c r="AO26809" s="135"/>
      <c r="AP26809" s="135"/>
      <c r="BJ26809" s="136"/>
    </row>
    <row r="26810" spans="5:62" ht="14.25" customHeight="1" x14ac:dyDescent="0.25">
      <c r="E26810" s="113"/>
      <c r="H26810" s="133"/>
      <c r="T26810" s="133"/>
      <c r="X26810" s="131"/>
      <c r="Y26810" s="133"/>
      <c r="AJ26810" s="133"/>
      <c r="AO26810" s="135"/>
      <c r="AP26810" s="135"/>
      <c r="BJ26810" s="136"/>
    </row>
    <row r="26811" spans="5:62" ht="14.25" customHeight="1" x14ac:dyDescent="0.25">
      <c r="E26811" s="113"/>
      <c r="H26811" s="133"/>
      <c r="T26811" s="133"/>
      <c r="X26811" s="131"/>
      <c r="Y26811" s="133"/>
      <c r="AJ26811" s="133"/>
      <c r="AO26811" s="135"/>
      <c r="AP26811" s="135"/>
      <c r="BJ26811" s="136"/>
    </row>
    <row r="26812" spans="5:62" ht="14.25" customHeight="1" x14ac:dyDescent="0.25">
      <c r="E26812" s="113"/>
      <c r="H26812" s="133"/>
      <c r="T26812" s="133"/>
      <c r="X26812" s="131"/>
      <c r="Y26812" s="133"/>
      <c r="AJ26812" s="133"/>
      <c r="AO26812" s="135"/>
      <c r="AP26812" s="135"/>
      <c r="BJ26812" s="136"/>
    </row>
    <row r="26813" spans="5:62" ht="14.25" customHeight="1" x14ac:dyDescent="0.25">
      <c r="E26813" s="113"/>
      <c r="H26813" s="133"/>
      <c r="T26813" s="133"/>
      <c r="X26813" s="131"/>
      <c r="Y26813" s="133"/>
      <c r="AJ26813" s="133"/>
      <c r="AO26813" s="135"/>
      <c r="AP26813" s="135"/>
      <c r="BJ26813" s="136"/>
    </row>
    <row r="26814" spans="5:62" ht="14.25" customHeight="1" x14ac:dyDescent="0.25">
      <c r="E26814" s="113"/>
      <c r="H26814" s="133"/>
      <c r="T26814" s="133"/>
      <c r="X26814" s="131"/>
      <c r="Y26814" s="133"/>
      <c r="AJ26814" s="133"/>
      <c r="AO26814" s="135"/>
      <c r="AP26814" s="135"/>
      <c r="BJ26814" s="136"/>
    </row>
    <row r="26815" spans="5:62" ht="14.25" customHeight="1" x14ac:dyDescent="0.25">
      <c r="E26815" s="113"/>
      <c r="H26815" s="133"/>
      <c r="T26815" s="133"/>
      <c r="X26815" s="131"/>
      <c r="Y26815" s="133"/>
      <c r="AJ26815" s="133"/>
      <c r="AO26815" s="135"/>
      <c r="AP26815" s="135"/>
      <c r="BJ26815" s="136"/>
    </row>
    <row r="26816" spans="5:62" ht="14.25" customHeight="1" x14ac:dyDescent="0.25">
      <c r="E26816" s="113"/>
      <c r="H26816" s="133"/>
      <c r="T26816" s="133"/>
      <c r="X26816" s="131"/>
      <c r="Y26816" s="133"/>
      <c r="AJ26816" s="133"/>
      <c r="AO26816" s="135"/>
      <c r="AP26816" s="135"/>
      <c r="BJ26816" s="136"/>
    </row>
    <row r="26817" spans="5:62" ht="14.25" customHeight="1" x14ac:dyDescent="0.25">
      <c r="E26817" s="113"/>
      <c r="H26817" s="133"/>
      <c r="T26817" s="133"/>
      <c r="X26817" s="131"/>
      <c r="Y26817" s="133"/>
      <c r="AJ26817" s="133"/>
      <c r="AO26817" s="135"/>
      <c r="AP26817" s="135"/>
      <c r="BJ26817" s="136"/>
    </row>
    <row r="26818" spans="5:62" ht="14.25" customHeight="1" x14ac:dyDescent="0.25">
      <c r="E26818" s="113"/>
      <c r="H26818" s="133"/>
      <c r="T26818" s="133"/>
      <c r="X26818" s="131"/>
      <c r="Y26818" s="133"/>
      <c r="AJ26818" s="133"/>
      <c r="AO26818" s="135"/>
      <c r="AP26818" s="135"/>
      <c r="BJ26818" s="136"/>
    </row>
    <row r="26819" spans="5:62" ht="14.25" customHeight="1" x14ac:dyDescent="0.25">
      <c r="E26819" s="113"/>
      <c r="H26819" s="133"/>
      <c r="T26819" s="133"/>
      <c r="X26819" s="131"/>
      <c r="Y26819" s="133"/>
      <c r="AJ26819" s="133"/>
      <c r="AO26819" s="135"/>
      <c r="AP26819" s="135"/>
      <c r="BJ26819" s="136"/>
    </row>
    <row r="26820" spans="5:62" ht="14.25" customHeight="1" x14ac:dyDescent="0.25">
      <c r="E26820" s="113"/>
      <c r="H26820" s="133"/>
      <c r="T26820" s="133"/>
      <c r="X26820" s="131"/>
      <c r="Y26820" s="133"/>
      <c r="AJ26820" s="133"/>
      <c r="AO26820" s="135"/>
      <c r="AP26820" s="135"/>
      <c r="BJ26820" s="136"/>
    </row>
    <row r="26821" spans="5:62" ht="14.25" customHeight="1" x14ac:dyDescent="0.25">
      <c r="E26821" s="113"/>
      <c r="H26821" s="133"/>
      <c r="T26821" s="133"/>
      <c r="X26821" s="131"/>
      <c r="Y26821" s="133"/>
      <c r="AJ26821" s="133"/>
      <c r="AO26821" s="135"/>
      <c r="AP26821" s="135"/>
      <c r="BJ26821" s="136"/>
    </row>
    <row r="26822" spans="5:62" ht="14.25" customHeight="1" x14ac:dyDescent="0.25">
      <c r="E26822" s="113"/>
      <c r="H26822" s="133"/>
      <c r="T26822" s="133"/>
      <c r="X26822" s="131"/>
      <c r="Y26822" s="133"/>
      <c r="AJ26822" s="133"/>
      <c r="AO26822" s="135"/>
      <c r="AP26822" s="135"/>
      <c r="BJ26822" s="136"/>
    </row>
    <row r="26823" spans="5:62" ht="14.25" customHeight="1" x14ac:dyDescent="0.25">
      <c r="E26823" s="113"/>
      <c r="H26823" s="133"/>
      <c r="T26823" s="133"/>
      <c r="X26823" s="131"/>
      <c r="Y26823" s="133"/>
      <c r="AJ26823" s="133"/>
      <c r="AO26823" s="135"/>
      <c r="AP26823" s="135"/>
      <c r="BJ26823" s="136"/>
    </row>
    <row r="26824" spans="5:62" ht="14.25" customHeight="1" x14ac:dyDescent="0.25">
      <c r="E26824" s="113"/>
      <c r="H26824" s="133"/>
      <c r="T26824" s="133"/>
      <c r="X26824" s="131"/>
      <c r="Y26824" s="133"/>
      <c r="AJ26824" s="133"/>
      <c r="AO26824" s="135"/>
      <c r="AP26824" s="135"/>
      <c r="BJ26824" s="136"/>
    </row>
    <row r="26825" spans="5:62" ht="14.25" customHeight="1" x14ac:dyDescent="0.25">
      <c r="E26825" s="113"/>
      <c r="H26825" s="133"/>
      <c r="T26825" s="133"/>
      <c r="X26825" s="131"/>
      <c r="Y26825" s="133"/>
      <c r="AJ26825" s="133"/>
      <c r="AO26825" s="135"/>
      <c r="AP26825" s="135"/>
      <c r="BJ26825" s="136"/>
    </row>
    <row r="26826" spans="5:62" ht="14.25" customHeight="1" x14ac:dyDescent="0.25">
      <c r="E26826" s="113"/>
      <c r="H26826" s="133"/>
      <c r="T26826" s="133"/>
      <c r="X26826" s="131"/>
      <c r="Y26826" s="133"/>
      <c r="AJ26826" s="133"/>
      <c r="AO26826" s="135"/>
      <c r="AP26826" s="135"/>
      <c r="BJ26826" s="136"/>
    </row>
    <row r="26827" spans="5:62" ht="14.25" customHeight="1" x14ac:dyDescent="0.25">
      <c r="E26827" s="113"/>
      <c r="H26827" s="133"/>
      <c r="T26827" s="133"/>
      <c r="X26827" s="131"/>
      <c r="Y26827" s="133"/>
      <c r="AJ26827" s="133"/>
      <c r="AO26827" s="135"/>
      <c r="AP26827" s="135"/>
      <c r="BJ26827" s="136"/>
    </row>
    <row r="26828" spans="5:62" ht="14.25" customHeight="1" x14ac:dyDescent="0.25">
      <c r="E26828" s="113"/>
      <c r="H26828" s="133"/>
      <c r="T26828" s="133"/>
      <c r="X26828" s="131"/>
      <c r="Y26828" s="133"/>
      <c r="AJ26828" s="133"/>
      <c r="AO26828" s="135"/>
      <c r="AP26828" s="135"/>
      <c r="BJ26828" s="136"/>
    </row>
    <row r="26829" spans="5:62" ht="14.25" customHeight="1" x14ac:dyDescent="0.25">
      <c r="E26829" s="113"/>
      <c r="H26829" s="133"/>
      <c r="T26829" s="133"/>
      <c r="X26829" s="131"/>
      <c r="Y26829" s="133"/>
      <c r="AJ26829" s="133"/>
      <c r="AO26829" s="135"/>
      <c r="AP26829" s="135"/>
      <c r="BJ26829" s="136"/>
    </row>
    <row r="26830" spans="5:62" ht="14.25" customHeight="1" x14ac:dyDescent="0.25">
      <c r="E26830" s="113"/>
      <c r="H26830" s="133"/>
      <c r="T26830" s="133"/>
      <c r="X26830" s="131"/>
      <c r="Y26830" s="133"/>
      <c r="AJ26830" s="133"/>
      <c r="AO26830" s="135"/>
      <c r="AP26830" s="135"/>
      <c r="BJ26830" s="136"/>
    </row>
    <row r="26831" spans="5:62" ht="14.25" customHeight="1" x14ac:dyDescent="0.25">
      <c r="E26831" s="113"/>
      <c r="H26831" s="133"/>
      <c r="T26831" s="133"/>
      <c r="X26831" s="131"/>
      <c r="Y26831" s="133"/>
      <c r="AJ26831" s="133"/>
      <c r="AO26831" s="135"/>
      <c r="AP26831" s="135"/>
      <c r="BJ26831" s="136"/>
    </row>
    <row r="26832" spans="5:62" ht="14.25" customHeight="1" x14ac:dyDescent="0.25">
      <c r="E26832" s="113"/>
      <c r="H26832" s="133"/>
      <c r="T26832" s="133"/>
      <c r="X26832" s="131"/>
      <c r="Y26832" s="133"/>
      <c r="AJ26832" s="133"/>
      <c r="AO26832" s="135"/>
      <c r="AP26832" s="135"/>
      <c r="BJ26832" s="136"/>
    </row>
    <row r="26833" spans="5:62" ht="14.25" customHeight="1" x14ac:dyDescent="0.25">
      <c r="E26833" s="113"/>
      <c r="H26833" s="133"/>
      <c r="T26833" s="133"/>
      <c r="X26833" s="131"/>
      <c r="Y26833" s="133"/>
      <c r="AJ26833" s="133"/>
      <c r="AO26833" s="135"/>
      <c r="AP26833" s="135"/>
      <c r="BJ26833" s="136"/>
    </row>
    <row r="26834" spans="5:62" ht="14.25" customHeight="1" x14ac:dyDescent="0.25">
      <c r="E26834" s="113"/>
      <c r="H26834" s="133"/>
      <c r="T26834" s="133"/>
      <c r="X26834" s="131"/>
      <c r="Y26834" s="133"/>
      <c r="AJ26834" s="133"/>
      <c r="AO26834" s="135"/>
      <c r="AP26834" s="135"/>
      <c r="BJ26834" s="136"/>
    </row>
    <row r="26835" spans="5:62" ht="14.25" customHeight="1" x14ac:dyDescent="0.25">
      <c r="E26835" s="113"/>
      <c r="H26835" s="133"/>
      <c r="T26835" s="133"/>
      <c r="X26835" s="131"/>
      <c r="Y26835" s="133"/>
      <c r="AJ26835" s="133"/>
      <c r="AO26835" s="135"/>
      <c r="AP26835" s="135"/>
      <c r="BJ26835" s="136"/>
    </row>
    <row r="26836" spans="5:62" ht="14.25" customHeight="1" x14ac:dyDescent="0.25">
      <c r="E26836" s="113"/>
      <c r="H26836" s="133"/>
      <c r="T26836" s="133"/>
      <c r="X26836" s="131"/>
      <c r="Y26836" s="133"/>
      <c r="AJ26836" s="133"/>
      <c r="AO26836" s="135"/>
      <c r="AP26836" s="135"/>
      <c r="BJ26836" s="136"/>
    </row>
    <row r="26837" spans="5:62" ht="14.25" customHeight="1" x14ac:dyDescent="0.25">
      <c r="E26837" s="113"/>
      <c r="H26837" s="133"/>
      <c r="T26837" s="133"/>
      <c r="X26837" s="131"/>
      <c r="Y26837" s="133"/>
      <c r="AJ26837" s="133"/>
      <c r="AO26837" s="135"/>
      <c r="AP26837" s="135"/>
      <c r="BJ26837" s="136"/>
    </row>
    <row r="26838" spans="5:62" ht="14.25" customHeight="1" x14ac:dyDescent="0.25">
      <c r="E26838" s="113"/>
      <c r="H26838" s="133"/>
      <c r="T26838" s="133"/>
      <c r="X26838" s="131"/>
      <c r="Y26838" s="133"/>
      <c r="AJ26838" s="133"/>
      <c r="AO26838" s="135"/>
      <c r="AP26838" s="135"/>
      <c r="BJ26838" s="136"/>
    </row>
    <row r="26839" spans="5:62" ht="14.25" customHeight="1" x14ac:dyDescent="0.25">
      <c r="E26839" s="113"/>
      <c r="H26839" s="133"/>
      <c r="T26839" s="133"/>
      <c r="X26839" s="131"/>
      <c r="Y26839" s="133"/>
      <c r="AJ26839" s="133"/>
      <c r="AO26839" s="135"/>
      <c r="AP26839" s="135"/>
      <c r="BJ26839" s="136"/>
    </row>
    <row r="26840" spans="5:62" ht="14.25" customHeight="1" x14ac:dyDescent="0.25">
      <c r="E26840" s="113"/>
      <c r="H26840" s="133"/>
      <c r="T26840" s="133"/>
      <c r="X26840" s="131"/>
      <c r="Y26840" s="133"/>
      <c r="AJ26840" s="133"/>
      <c r="AO26840" s="135"/>
      <c r="AP26840" s="135"/>
      <c r="BJ26840" s="136"/>
    </row>
    <row r="26841" spans="5:62" ht="14.25" customHeight="1" x14ac:dyDescent="0.25">
      <c r="E26841" s="113"/>
      <c r="H26841" s="133"/>
      <c r="T26841" s="133"/>
      <c r="X26841" s="131"/>
      <c r="Y26841" s="133"/>
      <c r="AJ26841" s="133"/>
      <c r="AO26841" s="135"/>
      <c r="AP26841" s="135"/>
      <c r="BJ26841" s="136"/>
    </row>
    <row r="26842" spans="5:62" ht="14.25" customHeight="1" x14ac:dyDescent="0.25">
      <c r="E26842" s="113"/>
      <c r="H26842" s="133"/>
      <c r="T26842" s="133"/>
      <c r="X26842" s="131"/>
      <c r="Y26842" s="133"/>
      <c r="AJ26842" s="133"/>
      <c r="AO26842" s="135"/>
      <c r="AP26842" s="135"/>
      <c r="BJ26842" s="136"/>
    </row>
    <row r="26843" spans="5:62" ht="14.25" customHeight="1" x14ac:dyDescent="0.25">
      <c r="E26843" s="113"/>
      <c r="H26843" s="133"/>
      <c r="T26843" s="133"/>
      <c r="X26843" s="131"/>
      <c r="Y26843" s="133"/>
      <c r="AJ26843" s="133"/>
      <c r="AO26843" s="135"/>
      <c r="AP26843" s="135"/>
      <c r="BJ26843" s="136"/>
    </row>
    <row r="26844" spans="5:62" ht="14.25" customHeight="1" x14ac:dyDescent="0.25">
      <c r="E26844" s="113"/>
      <c r="H26844" s="133"/>
      <c r="T26844" s="133"/>
      <c r="X26844" s="131"/>
      <c r="Y26844" s="133"/>
      <c r="AJ26844" s="133"/>
      <c r="AO26844" s="135"/>
      <c r="AP26844" s="135"/>
      <c r="BJ26844" s="136"/>
    </row>
    <row r="26845" spans="5:62" ht="14.25" customHeight="1" x14ac:dyDescent="0.25">
      <c r="E26845" s="113"/>
      <c r="H26845" s="133"/>
      <c r="T26845" s="133"/>
      <c r="X26845" s="131"/>
      <c r="Y26845" s="133"/>
      <c r="AJ26845" s="133"/>
      <c r="AO26845" s="135"/>
      <c r="AP26845" s="135"/>
      <c r="BJ26845" s="136"/>
    </row>
    <row r="26846" spans="5:62" ht="14.25" customHeight="1" x14ac:dyDescent="0.25">
      <c r="E26846" s="113"/>
      <c r="H26846" s="133"/>
      <c r="T26846" s="133"/>
      <c r="X26846" s="131"/>
      <c r="Y26846" s="133"/>
      <c r="AJ26846" s="133"/>
      <c r="AO26846" s="135"/>
      <c r="AP26846" s="135"/>
      <c r="BJ26846" s="136"/>
    </row>
    <row r="26847" spans="5:62" ht="14.25" customHeight="1" x14ac:dyDescent="0.25">
      <c r="E26847" s="113"/>
      <c r="H26847" s="133"/>
      <c r="T26847" s="133"/>
      <c r="X26847" s="131"/>
      <c r="Y26847" s="133"/>
      <c r="AJ26847" s="133"/>
      <c r="AO26847" s="135"/>
      <c r="AP26847" s="135"/>
      <c r="BJ26847" s="136"/>
    </row>
    <row r="26848" spans="5:62" ht="14.25" customHeight="1" x14ac:dyDescent="0.25">
      <c r="E26848" s="113"/>
      <c r="H26848" s="133"/>
      <c r="T26848" s="133"/>
      <c r="X26848" s="131"/>
      <c r="Y26848" s="133"/>
      <c r="AJ26848" s="133"/>
      <c r="AO26848" s="135"/>
      <c r="AP26848" s="135"/>
      <c r="BJ26848" s="136"/>
    </row>
    <row r="26849" spans="5:62" ht="14.25" customHeight="1" x14ac:dyDescent="0.25">
      <c r="E26849" s="113"/>
      <c r="H26849" s="133"/>
      <c r="T26849" s="133"/>
      <c r="X26849" s="131"/>
      <c r="Y26849" s="133"/>
      <c r="AJ26849" s="133"/>
      <c r="AO26849" s="135"/>
      <c r="AP26849" s="135"/>
      <c r="BJ26849" s="136"/>
    </row>
    <row r="26850" spans="5:62" ht="14.25" customHeight="1" x14ac:dyDescent="0.25">
      <c r="E26850" s="113"/>
      <c r="H26850" s="133"/>
      <c r="T26850" s="133"/>
      <c r="X26850" s="131"/>
      <c r="Y26850" s="133"/>
      <c r="AJ26850" s="133"/>
      <c r="AO26850" s="135"/>
      <c r="AP26850" s="135"/>
      <c r="BJ26850" s="136"/>
    </row>
    <row r="26851" spans="5:62" ht="14.25" customHeight="1" x14ac:dyDescent="0.25">
      <c r="E26851" s="113"/>
      <c r="H26851" s="133"/>
      <c r="T26851" s="133"/>
      <c r="X26851" s="131"/>
      <c r="Y26851" s="133"/>
      <c r="AJ26851" s="133"/>
      <c r="AO26851" s="135"/>
      <c r="AP26851" s="135"/>
      <c r="BJ26851" s="136"/>
    </row>
    <row r="26852" spans="5:62" ht="14.25" customHeight="1" x14ac:dyDescent="0.25">
      <c r="E26852" s="113"/>
      <c r="H26852" s="133"/>
      <c r="T26852" s="133"/>
      <c r="X26852" s="131"/>
      <c r="Y26852" s="133"/>
      <c r="AJ26852" s="133"/>
      <c r="AO26852" s="135"/>
      <c r="AP26852" s="135"/>
      <c r="BJ26852" s="136"/>
    </row>
    <row r="26853" spans="5:62" ht="14.25" customHeight="1" x14ac:dyDescent="0.25">
      <c r="E26853" s="113"/>
      <c r="H26853" s="133"/>
      <c r="T26853" s="133"/>
      <c r="X26853" s="131"/>
      <c r="Y26853" s="133"/>
      <c r="AJ26853" s="133"/>
      <c r="AO26853" s="135"/>
      <c r="AP26853" s="135"/>
      <c r="BJ26853" s="136"/>
    </row>
    <row r="26854" spans="5:62" ht="14.25" customHeight="1" x14ac:dyDescent="0.25">
      <c r="E26854" s="113"/>
      <c r="H26854" s="133"/>
      <c r="T26854" s="133"/>
      <c r="X26854" s="131"/>
      <c r="Y26854" s="133"/>
      <c r="AJ26854" s="133"/>
      <c r="AO26854" s="135"/>
      <c r="AP26854" s="135"/>
      <c r="BJ26854" s="136"/>
    </row>
    <row r="26855" spans="5:62" ht="14.25" customHeight="1" x14ac:dyDescent="0.25">
      <c r="E26855" s="113"/>
      <c r="H26855" s="133"/>
      <c r="T26855" s="133"/>
      <c r="X26855" s="131"/>
      <c r="Y26855" s="133"/>
      <c r="AJ26855" s="133"/>
      <c r="AO26855" s="135"/>
      <c r="AP26855" s="135"/>
      <c r="BJ26855" s="136"/>
    </row>
    <row r="26856" spans="5:62" ht="14.25" customHeight="1" x14ac:dyDescent="0.25">
      <c r="E26856" s="113"/>
      <c r="H26856" s="133"/>
      <c r="T26856" s="133"/>
      <c r="X26856" s="131"/>
      <c r="Y26856" s="133"/>
      <c r="AJ26856" s="133"/>
      <c r="AO26856" s="135"/>
      <c r="AP26856" s="135"/>
      <c r="BJ26856" s="136"/>
    </row>
    <row r="26857" spans="5:62" ht="14.25" customHeight="1" x14ac:dyDescent="0.25">
      <c r="E26857" s="113"/>
      <c r="H26857" s="133"/>
      <c r="T26857" s="133"/>
      <c r="X26857" s="131"/>
      <c r="Y26857" s="133"/>
      <c r="AJ26857" s="133"/>
      <c r="AO26857" s="135"/>
      <c r="AP26857" s="135"/>
      <c r="BJ26857" s="136"/>
    </row>
    <row r="26858" spans="5:62" ht="14.25" customHeight="1" x14ac:dyDescent="0.25">
      <c r="E26858" s="113"/>
      <c r="H26858" s="133"/>
      <c r="T26858" s="133"/>
      <c r="X26858" s="131"/>
      <c r="Y26858" s="133"/>
      <c r="AJ26858" s="133"/>
      <c r="AO26858" s="135"/>
      <c r="AP26858" s="135"/>
      <c r="BJ26858" s="136"/>
    </row>
    <row r="26859" spans="5:62" ht="14.25" customHeight="1" x14ac:dyDescent="0.25">
      <c r="E26859" s="113"/>
      <c r="H26859" s="133"/>
      <c r="T26859" s="133"/>
      <c r="X26859" s="131"/>
      <c r="Y26859" s="133"/>
      <c r="AJ26859" s="133"/>
      <c r="AO26859" s="135"/>
      <c r="AP26859" s="135"/>
      <c r="BJ26859" s="136"/>
    </row>
    <row r="26860" spans="5:62" ht="14.25" customHeight="1" x14ac:dyDescent="0.25">
      <c r="E26860" s="113"/>
      <c r="H26860" s="133"/>
      <c r="T26860" s="133"/>
      <c r="X26860" s="131"/>
      <c r="Y26860" s="133"/>
      <c r="AJ26860" s="133"/>
      <c r="AO26860" s="135"/>
      <c r="AP26860" s="135"/>
      <c r="BJ26860" s="136"/>
    </row>
    <row r="26861" spans="5:62" ht="14.25" customHeight="1" x14ac:dyDescent="0.25">
      <c r="E26861" s="113"/>
      <c r="H26861" s="133"/>
      <c r="T26861" s="133"/>
      <c r="X26861" s="131"/>
      <c r="Y26861" s="133"/>
      <c r="AJ26861" s="133"/>
      <c r="AO26861" s="135"/>
      <c r="AP26861" s="135"/>
      <c r="BJ26861" s="136"/>
    </row>
    <row r="26862" spans="5:62" ht="14.25" customHeight="1" x14ac:dyDescent="0.25">
      <c r="E26862" s="113"/>
      <c r="H26862" s="133"/>
      <c r="T26862" s="133"/>
      <c r="X26862" s="131"/>
      <c r="Y26862" s="133"/>
      <c r="AJ26862" s="133"/>
      <c r="AO26862" s="135"/>
      <c r="AP26862" s="135"/>
      <c r="BJ26862" s="136"/>
    </row>
    <row r="26863" spans="5:62" ht="14.25" customHeight="1" x14ac:dyDescent="0.25">
      <c r="E26863" s="113"/>
      <c r="H26863" s="133"/>
      <c r="T26863" s="133"/>
      <c r="X26863" s="131"/>
      <c r="Y26863" s="133"/>
      <c r="AJ26863" s="133"/>
      <c r="AO26863" s="135"/>
      <c r="AP26863" s="135"/>
      <c r="BJ26863" s="136"/>
    </row>
    <row r="26864" spans="5:62" ht="14.25" customHeight="1" x14ac:dyDescent="0.25">
      <c r="E26864" s="113"/>
      <c r="H26864" s="133"/>
      <c r="T26864" s="133"/>
      <c r="X26864" s="131"/>
      <c r="Y26864" s="133"/>
      <c r="AJ26864" s="133"/>
      <c r="AO26864" s="135"/>
      <c r="AP26864" s="135"/>
      <c r="BJ26864" s="136"/>
    </row>
    <row r="26865" spans="5:62" ht="14.25" customHeight="1" x14ac:dyDescent="0.25">
      <c r="E26865" s="113"/>
      <c r="H26865" s="133"/>
      <c r="T26865" s="133"/>
      <c r="X26865" s="131"/>
      <c r="Y26865" s="133"/>
      <c r="AJ26865" s="133"/>
      <c r="AO26865" s="135"/>
      <c r="AP26865" s="135"/>
      <c r="BJ26865" s="136"/>
    </row>
    <row r="26866" spans="5:62" ht="14.25" customHeight="1" x14ac:dyDescent="0.25">
      <c r="E26866" s="113"/>
      <c r="H26866" s="133"/>
      <c r="T26866" s="133"/>
      <c r="X26866" s="131"/>
      <c r="Y26866" s="133"/>
      <c r="AJ26866" s="133"/>
      <c r="AO26866" s="135"/>
      <c r="AP26866" s="135"/>
      <c r="BJ26866" s="136"/>
    </row>
    <row r="26867" spans="5:62" ht="14.25" customHeight="1" x14ac:dyDescent="0.25">
      <c r="E26867" s="113"/>
      <c r="H26867" s="133"/>
      <c r="T26867" s="133"/>
      <c r="X26867" s="131"/>
      <c r="Y26867" s="133"/>
      <c r="AJ26867" s="133"/>
      <c r="AO26867" s="135"/>
      <c r="AP26867" s="135"/>
      <c r="BJ26867" s="136"/>
    </row>
    <row r="26868" spans="5:62" ht="14.25" customHeight="1" x14ac:dyDescent="0.25">
      <c r="E26868" s="113"/>
      <c r="H26868" s="133"/>
      <c r="T26868" s="133"/>
      <c r="X26868" s="131"/>
      <c r="Y26868" s="133"/>
      <c r="AJ26868" s="133"/>
      <c r="AO26868" s="135"/>
      <c r="AP26868" s="135"/>
      <c r="BJ26868" s="136"/>
    </row>
    <row r="26869" spans="5:62" ht="14.25" customHeight="1" x14ac:dyDescent="0.25">
      <c r="E26869" s="113"/>
      <c r="H26869" s="133"/>
      <c r="T26869" s="133"/>
      <c r="X26869" s="131"/>
      <c r="Y26869" s="133"/>
      <c r="AJ26869" s="133"/>
      <c r="AO26869" s="135"/>
      <c r="AP26869" s="135"/>
      <c r="BJ26869" s="136"/>
    </row>
    <row r="26870" spans="5:62" ht="14.25" customHeight="1" x14ac:dyDescent="0.25">
      <c r="E26870" s="113"/>
      <c r="H26870" s="133"/>
      <c r="T26870" s="133"/>
      <c r="X26870" s="131"/>
      <c r="Y26870" s="133"/>
      <c r="AJ26870" s="133"/>
      <c r="AO26870" s="135"/>
      <c r="AP26870" s="135"/>
      <c r="BJ26870" s="136"/>
    </row>
    <row r="26871" spans="5:62" ht="14.25" customHeight="1" x14ac:dyDescent="0.25">
      <c r="E26871" s="113"/>
      <c r="H26871" s="133"/>
      <c r="T26871" s="133"/>
      <c r="X26871" s="131"/>
      <c r="Y26871" s="133"/>
      <c r="AJ26871" s="133"/>
      <c r="AO26871" s="135"/>
      <c r="AP26871" s="135"/>
      <c r="BJ26871" s="136"/>
    </row>
    <row r="26872" spans="5:62" ht="14.25" customHeight="1" x14ac:dyDescent="0.25">
      <c r="E26872" s="113"/>
      <c r="H26872" s="133"/>
      <c r="T26872" s="133"/>
      <c r="X26872" s="131"/>
      <c r="Y26872" s="133"/>
      <c r="AJ26872" s="133"/>
      <c r="AO26872" s="135"/>
      <c r="AP26872" s="135"/>
      <c r="BJ26872" s="136"/>
    </row>
    <row r="26873" spans="5:62" ht="14.25" customHeight="1" x14ac:dyDescent="0.25">
      <c r="E26873" s="113"/>
      <c r="H26873" s="133"/>
      <c r="T26873" s="133"/>
      <c r="X26873" s="131"/>
      <c r="Y26873" s="133"/>
      <c r="AJ26873" s="133"/>
      <c r="AO26873" s="135"/>
      <c r="AP26873" s="135"/>
      <c r="BJ26873" s="136"/>
    </row>
    <row r="26874" spans="5:62" ht="14.25" customHeight="1" x14ac:dyDescent="0.25">
      <c r="E26874" s="113"/>
      <c r="H26874" s="133"/>
      <c r="T26874" s="133"/>
      <c r="X26874" s="131"/>
      <c r="Y26874" s="133"/>
      <c r="AJ26874" s="133"/>
      <c r="AO26874" s="135"/>
      <c r="AP26874" s="135"/>
      <c r="BJ26874" s="136"/>
    </row>
    <row r="26875" spans="5:62" ht="14.25" customHeight="1" x14ac:dyDescent="0.25">
      <c r="E26875" s="113"/>
      <c r="H26875" s="133"/>
      <c r="T26875" s="133"/>
      <c r="X26875" s="131"/>
      <c r="Y26875" s="133"/>
      <c r="AJ26875" s="133"/>
      <c r="AO26875" s="135"/>
      <c r="AP26875" s="135"/>
      <c r="BJ26875" s="136"/>
    </row>
    <row r="26876" spans="5:62" ht="14.25" customHeight="1" x14ac:dyDescent="0.25">
      <c r="E26876" s="113"/>
      <c r="H26876" s="133"/>
      <c r="T26876" s="133"/>
      <c r="X26876" s="131"/>
      <c r="Y26876" s="133"/>
      <c r="AJ26876" s="133"/>
      <c r="AO26876" s="135"/>
      <c r="AP26876" s="135"/>
      <c r="BJ26876" s="136"/>
    </row>
    <row r="26877" spans="5:62" ht="14.25" customHeight="1" x14ac:dyDescent="0.25">
      <c r="E26877" s="113"/>
      <c r="H26877" s="133"/>
      <c r="T26877" s="133"/>
      <c r="X26877" s="131"/>
      <c r="Y26877" s="133"/>
      <c r="AJ26877" s="133"/>
      <c r="AO26877" s="135"/>
      <c r="AP26877" s="135"/>
      <c r="BJ26877" s="136"/>
    </row>
    <row r="26878" spans="5:62" ht="14.25" customHeight="1" x14ac:dyDescent="0.25">
      <c r="E26878" s="113"/>
      <c r="H26878" s="133"/>
      <c r="T26878" s="133"/>
      <c r="X26878" s="131"/>
      <c r="Y26878" s="133"/>
      <c r="AJ26878" s="133"/>
      <c r="AO26878" s="135"/>
      <c r="AP26878" s="135"/>
      <c r="BJ26878" s="136"/>
    </row>
    <row r="26879" spans="5:62" ht="14.25" customHeight="1" x14ac:dyDescent="0.25">
      <c r="E26879" s="113"/>
      <c r="H26879" s="133"/>
      <c r="T26879" s="133"/>
      <c r="X26879" s="131"/>
      <c r="Y26879" s="133"/>
      <c r="AJ26879" s="133"/>
      <c r="AO26879" s="135"/>
      <c r="AP26879" s="135"/>
      <c r="BJ26879" s="136"/>
    </row>
    <row r="26880" spans="5:62" ht="14.25" customHeight="1" x14ac:dyDescent="0.25">
      <c r="E26880" s="113"/>
      <c r="H26880" s="133"/>
      <c r="T26880" s="133"/>
      <c r="X26880" s="131"/>
      <c r="Y26880" s="133"/>
      <c r="AJ26880" s="133"/>
      <c r="AO26880" s="135"/>
      <c r="AP26880" s="135"/>
      <c r="BJ26880" s="136"/>
    </row>
    <row r="26881" spans="5:62" ht="14.25" customHeight="1" x14ac:dyDescent="0.25">
      <c r="E26881" s="113"/>
      <c r="H26881" s="133"/>
      <c r="T26881" s="133"/>
      <c r="X26881" s="131"/>
      <c r="Y26881" s="133"/>
      <c r="AJ26881" s="133"/>
      <c r="AO26881" s="135"/>
      <c r="AP26881" s="135"/>
      <c r="BJ26881" s="136"/>
    </row>
    <row r="26882" spans="5:62" ht="14.25" customHeight="1" x14ac:dyDescent="0.25">
      <c r="E26882" s="113"/>
      <c r="H26882" s="133"/>
      <c r="T26882" s="133"/>
      <c r="X26882" s="131"/>
      <c r="Y26882" s="133"/>
      <c r="AJ26882" s="133"/>
      <c r="AO26882" s="135"/>
      <c r="AP26882" s="135"/>
      <c r="BJ26882" s="136"/>
    </row>
    <row r="26883" spans="5:62" ht="14.25" customHeight="1" x14ac:dyDescent="0.25">
      <c r="E26883" s="113"/>
      <c r="H26883" s="133"/>
      <c r="T26883" s="133"/>
      <c r="X26883" s="131"/>
      <c r="Y26883" s="133"/>
      <c r="AJ26883" s="133"/>
      <c r="AO26883" s="135"/>
      <c r="AP26883" s="135"/>
      <c r="BJ26883" s="136"/>
    </row>
    <row r="26884" spans="5:62" ht="14.25" customHeight="1" x14ac:dyDescent="0.25">
      <c r="E26884" s="113"/>
      <c r="H26884" s="133"/>
      <c r="T26884" s="133"/>
      <c r="X26884" s="131"/>
      <c r="Y26884" s="133"/>
      <c r="AJ26884" s="133"/>
      <c r="AO26884" s="135"/>
      <c r="AP26884" s="135"/>
      <c r="BJ26884" s="136"/>
    </row>
    <row r="26885" spans="5:62" ht="14.25" customHeight="1" x14ac:dyDescent="0.25">
      <c r="E26885" s="113"/>
      <c r="H26885" s="133"/>
      <c r="T26885" s="133"/>
      <c r="X26885" s="131"/>
      <c r="Y26885" s="133"/>
      <c r="AJ26885" s="133"/>
      <c r="AO26885" s="135"/>
      <c r="AP26885" s="135"/>
      <c r="BJ26885" s="136"/>
    </row>
    <row r="26886" spans="5:62" ht="14.25" customHeight="1" x14ac:dyDescent="0.25">
      <c r="E26886" s="113"/>
      <c r="H26886" s="133"/>
      <c r="T26886" s="133"/>
      <c r="X26886" s="131"/>
      <c r="Y26886" s="133"/>
      <c r="AJ26886" s="133"/>
      <c r="AO26886" s="135"/>
      <c r="AP26886" s="135"/>
      <c r="BJ26886" s="136"/>
    </row>
    <row r="26887" spans="5:62" ht="14.25" customHeight="1" x14ac:dyDescent="0.25">
      <c r="E26887" s="113"/>
      <c r="H26887" s="133"/>
      <c r="T26887" s="133"/>
      <c r="X26887" s="131"/>
      <c r="Y26887" s="133"/>
      <c r="AJ26887" s="133"/>
      <c r="AO26887" s="135"/>
      <c r="AP26887" s="135"/>
      <c r="BJ26887" s="136"/>
    </row>
    <row r="26888" spans="5:62" ht="14.25" customHeight="1" x14ac:dyDescent="0.25">
      <c r="E26888" s="113"/>
      <c r="H26888" s="133"/>
      <c r="T26888" s="133"/>
      <c r="X26888" s="131"/>
      <c r="Y26888" s="133"/>
      <c r="AJ26888" s="133"/>
      <c r="AO26888" s="135"/>
      <c r="AP26888" s="135"/>
      <c r="BJ26888" s="136"/>
    </row>
    <row r="26889" spans="5:62" ht="14.25" customHeight="1" x14ac:dyDescent="0.25">
      <c r="E26889" s="113"/>
      <c r="H26889" s="133"/>
      <c r="T26889" s="133"/>
      <c r="X26889" s="131"/>
      <c r="Y26889" s="133"/>
      <c r="AJ26889" s="133"/>
      <c r="AO26889" s="135"/>
      <c r="AP26889" s="135"/>
      <c r="BJ26889" s="136"/>
    </row>
    <row r="26890" spans="5:62" ht="14.25" customHeight="1" x14ac:dyDescent="0.25">
      <c r="E26890" s="113"/>
      <c r="H26890" s="133"/>
      <c r="T26890" s="133"/>
      <c r="X26890" s="131"/>
      <c r="Y26890" s="133"/>
      <c r="AJ26890" s="133"/>
      <c r="AO26890" s="135"/>
      <c r="AP26890" s="135"/>
      <c r="BJ26890" s="136"/>
    </row>
    <row r="26891" spans="5:62" ht="14.25" customHeight="1" x14ac:dyDescent="0.25">
      <c r="E26891" s="113"/>
      <c r="H26891" s="133"/>
      <c r="T26891" s="133"/>
      <c r="X26891" s="131"/>
      <c r="Y26891" s="133"/>
      <c r="AJ26891" s="133"/>
      <c r="AO26891" s="135"/>
      <c r="AP26891" s="135"/>
      <c r="BJ26891" s="136"/>
    </row>
    <row r="26892" spans="5:62" ht="14.25" customHeight="1" x14ac:dyDescent="0.25">
      <c r="E26892" s="113"/>
      <c r="H26892" s="133"/>
      <c r="T26892" s="133"/>
      <c r="X26892" s="131"/>
      <c r="Y26892" s="133"/>
      <c r="AJ26892" s="133"/>
      <c r="AO26892" s="135"/>
      <c r="AP26892" s="135"/>
      <c r="BJ26892" s="136"/>
    </row>
    <row r="26893" spans="5:62" ht="14.25" customHeight="1" x14ac:dyDescent="0.25">
      <c r="E26893" s="113"/>
      <c r="H26893" s="133"/>
      <c r="T26893" s="133"/>
      <c r="X26893" s="131"/>
      <c r="Y26893" s="133"/>
      <c r="AJ26893" s="133"/>
      <c r="AO26893" s="135"/>
      <c r="AP26893" s="135"/>
      <c r="BJ26893" s="136"/>
    </row>
    <row r="26894" spans="5:62" ht="14.25" customHeight="1" x14ac:dyDescent="0.25">
      <c r="E26894" s="113"/>
      <c r="H26894" s="133"/>
      <c r="T26894" s="133"/>
      <c r="X26894" s="131"/>
      <c r="Y26894" s="133"/>
      <c r="AJ26894" s="133"/>
      <c r="AO26894" s="135"/>
      <c r="AP26894" s="135"/>
      <c r="BJ26894" s="136"/>
    </row>
    <row r="26895" spans="5:62" ht="14.25" customHeight="1" x14ac:dyDescent="0.25">
      <c r="E26895" s="113"/>
      <c r="H26895" s="133"/>
      <c r="T26895" s="133"/>
      <c r="X26895" s="131"/>
      <c r="Y26895" s="133"/>
      <c r="AJ26895" s="133"/>
      <c r="AO26895" s="135"/>
      <c r="AP26895" s="135"/>
      <c r="BJ26895" s="136"/>
    </row>
    <row r="26896" spans="5:62" ht="14.25" customHeight="1" x14ac:dyDescent="0.25">
      <c r="E26896" s="113"/>
      <c r="H26896" s="133"/>
      <c r="T26896" s="133"/>
      <c r="X26896" s="131"/>
      <c r="Y26896" s="133"/>
      <c r="AJ26896" s="133"/>
      <c r="AO26896" s="135"/>
      <c r="AP26896" s="135"/>
      <c r="BJ26896" s="136"/>
    </row>
    <row r="26897" spans="5:62" ht="14.25" customHeight="1" x14ac:dyDescent="0.25">
      <c r="E26897" s="113"/>
      <c r="H26897" s="133"/>
      <c r="T26897" s="133"/>
      <c r="X26897" s="131"/>
      <c r="Y26897" s="133"/>
      <c r="AJ26897" s="133"/>
      <c r="AO26897" s="135"/>
      <c r="AP26897" s="135"/>
      <c r="BJ26897" s="136"/>
    </row>
    <row r="26898" spans="5:62" ht="14.25" customHeight="1" x14ac:dyDescent="0.25">
      <c r="E26898" s="113"/>
      <c r="H26898" s="133"/>
      <c r="T26898" s="133"/>
      <c r="X26898" s="131"/>
      <c r="Y26898" s="133"/>
      <c r="AJ26898" s="133"/>
      <c r="AO26898" s="135"/>
      <c r="AP26898" s="135"/>
      <c r="BJ26898" s="136"/>
    </row>
    <row r="26899" spans="5:62" ht="14.25" customHeight="1" x14ac:dyDescent="0.25">
      <c r="E26899" s="113"/>
      <c r="H26899" s="133"/>
      <c r="T26899" s="133"/>
      <c r="X26899" s="131"/>
      <c r="Y26899" s="133"/>
      <c r="AJ26899" s="133"/>
      <c r="AO26899" s="135"/>
      <c r="AP26899" s="135"/>
      <c r="BJ26899" s="136"/>
    </row>
    <row r="26900" spans="5:62" ht="14.25" customHeight="1" x14ac:dyDescent="0.25">
      <c r="E26900" s="113"/>
      <c r="H26900" s="133"/>
      <c r="T26900" s="133"/>
      <c r="X26900" s="131"/>
      <c r="Y26900" s="133"/>
      <c r="AJ26900" s="133"/>
      <c r="AO26900" s="135"/>
      <c r="AP26900" s="135"/>
      <c r="BJ26900" s="136"/>
    </row>
    <row r="26901" spans="5:62" ht="14.25" customHeight="1" x14ac:dyDescent="0.25">
      <c r="E26901" s="113"/>
      <c r="H26901" s="133"/>
      <c r="T26901" s="133"/>
      <c r="X26901" s="131"/>
      <c r="Y26901" s="133"/>
      <c r="AJ26901" s="133"/>
      <c r="AO26901" s="135"/>
      <c r="AP26901" s="135"/>
      <c r="BJ26901" s="136"/>
    </row>
    <row r="26902" spans="5:62" ht="14.25" customHeight="1" x14ac:dyDescent="0.25">
      <c r="E26902" s="113"/>
      <c r="H26902" s="133"/>
      <c r="T26902" s="133"/>
      <c r="X26902" s="131"/>
      <c r="Y26902" s="133"/>
      <c r="AJ26902" s="133"/>
      <c r="AO26902" s="135"/>
      <c r="AP26902" s="135"/>
      <c r="BJ26902" s="136"/>
    </row>
    <row r="26903" spans="5:62" ht="14.25" customHeight="1" x14ac:dyDescent="0.25">
      <c r="E26903" s="113"/>
      <c r="H26903" s="133"/>
      <c r="T26903" s="133"/>
      <c r="X26903" s="131"/>
      <c r="Y26903" s="133"/>
      <c r="AJ26903" s="133"/>
      <c r="AO26903" s="135"/>
      <c r="AP26903" s="135"/>
      <c r="BJ26903" s="136"/>
    </row>
    <row r="26904" spans="5:62" ht="14.25" customHeight="1" x14ac:dyDescent="0.25">
      <c r="E26904" s="113"/>
      <c r="H26904" s="133"/>
      <c r="T26904" s="133"/>
      <c r="X26904" s="131"/>
      <c r="Y26904" s="133"/>
      <c r="AJ26904" s="133"/>
      <c r="AO26904" s="135"/>
      <c r="AP26904" s="135"/>
      <c r="BJ26904" s="136"/>
    </row>
    <row r="26905" spans="5:62" ht="14.25" customHeight="1" x14ac:dyDescent="0.25">
      <c r="E26905" s="113"/>
      <c r="H26905" s="133"/>
      <c r="T26905" s="133"/>
      <c r="X26905" s="131"/>
      <c r="Y26905" s="133"/>
      <c r="AJ26905" s="133"/>
      <c r="AO26905" s="135"/>
      <c r="AP26905" s="135"/>
      <c r="BJ26905" s="136"/>
    </row>
    <row r="26906" spans="5:62" ht="14.25" customHeight="1" x14ac:dyDescent="0.25">
      <c r="E26906" s="113"/>
      <c r="H26906" s="133"/>
      <c r="T26906" s="133"/>
      <c r="X26906" s="131"/>
      <c r="Y26906" s="133"/>
      <c r="AJ26906" s="133"/>
      <c r="AO26906" s="135"/>
      <c r="AP26906" s="135"/>
      <c r="BJ26906" s="136"/>
    </row>
    <row r="26907" spans="5:62" ht="14.25" customHeight="1" x14ac:dyDescent="0.25">
      <c r="E26907" s="113"/>
      <c r="H26907" s="133"/>
      <c r="T26907" s="133"/>
      <c r="X26907" s="131"/>
      <c r="Y26907" s="133"/>
      <c r="AJ26907" s="133"/>
      <c r="AO26907" s="135"/>
      <c r="AP26907" s="135"/>
      <c r="BJ26907" s="136"/>
    </row>
    <row r="26908" spans="5:62" ht="14.25" customHeight="1" x14ac:dyDescent="0.25">
      <c r="E26908" s="113"/>
      <c r="H26908" s="133"/>
      <c r="T26908" s="133"/>
      <c r="X26908" s="131"/>
      <c r="Y26908" s="133"/>
      <c r="AJ26908" s="133"/>
      <c r="AO26908" s="135"/>
      <c r="AP26908" s="135"/>
      <c r="BJ26908" s="136"/>
    </row>
    <row r="26909" spans="5:62" ht="14.25" customHeight="1" x14ac:dyDescent="0.25">
      <c r="E26909" s="113"/>
      <c r="H26909" s="133"/>
      <c r="T26909" s="133"/>
      <c r="X26909" s="131"/>
      <c r="Y26909" s="133"/>
      <c r="AJ26909" s="133"/>
      <c r="AO26909" s="135"/>
      <c r="AP26909" s="135"/>
      <c r="BJ26909" s="136"/>
    </row>
    <row r="26910" spans="5:62" ht="14.25" customHeight="1" x14ac:dyDescent="0.25">
      <c r="E26910" s="113"/>
      <c r="H26910" s="133"/>
      <c r="T26910" s="133"/>
      <c r="X26910" s="131"/>
      <c r="Y26910" s="133"/>
      <c r="AJ26910" s="133"/>
      <c r="AO26910" s="135"/>
      <c r="AP26910" s="135"/>
      <c r="BJ26910" s="136"/>
    </row>
    <row r="26911" spans="5:62" ht="14.25" customHeight="1" x14ac:dyDescent="0.25">
      <c r="E26911" s="113"/>
      <c r="H26911" s="133"/>
      <c r="T26911" s="133"/>
      <c r="X26911" s="131"/>
      <c r="Y26911" s="133"/>
      <c r="AJ26911" s="133"/>
      <c r="AO26911" s="135"/>
      <c r="AP26911" s="135"/>
      <c r="BJ26911" s="136"/>
    </row>
    <row r="26912" spans="5:62" ht="14.25" customHeight="1" x14ac:dyDescent="0.25">
      <c r="E26912" s="113"/>
      <c r="H26912" s="133"/>
      <c r="T26912" s="133"/>
      <c r="X26912" s="131"/>
      <c r="Y26912" s="133"/>
      <c r="AJ26912" s="133"/>
      <c r="AO26912" s="135"/>
      <c r="AP26912" s="135"/>
      <c r="BJ26912" s="136"/>
    </row>
    <row r="26913" spans="5:62" ht="14.25" customHeight="1" x14ac:dyDescent="0.25">
      <c r="E26913" s="113"/>
      <c r="H26913" s="133"/>
      <c r="T26913" s="133"/>
      <c r="X26913" s="131"/>
      <c r="Y26913" s="133"/>
      <c r="AJ26913" s="133"/>
      <c r="AO26913" s="135"/>
      <c r="AP26913" s="135"/>
      <c r="BJ26913" s="136"/>
    </row>
    <row r="26914" spans="5:62" ht="14.25" customHeight="1" x14ac:dyDescent="0.25">
      <c r="E26914" s="113"/>
      <c r="H26914" s="133"/>
      <c r="T26914" s="133"/>
      <c r="X26914" s="131"/>
      <c r="Y26914" s="133"/>
      <c r="AJ26914" s="133"/>
      <c r="AO26914" s="135"/>
      <c r="AP26914" s="135"/>
      <c r="BJ26914" s="136"/>
    </row>
    <row r="26915" spans="5:62" ht="14.25" customHeight="1" x14ac:dyDescent="0.25">
      <c r="E26915" s="113"/>
      <c r="H26915" s="133"/>
      <c r="T26915" s="133"/>
      <c r="X26915" s="131"/>
      <c r="Y26915" s="133"/>
      <c r="AJ26915" s="133"/>
      <c r="AO26915" s="135"/>
      <c r="AP26915" s="135"/>
      <c r="BJ26915" s="136"/>
    </row>
    <row r="26916" spans="5:62" ht="14.25" customHeight="1" x14ac:dyDescent="0.25">
      <c r="E26916" s="113"/>
      <c r="H26916" s="133"/>
      <c r="T26916" s="133"/>
      <c r="X26916" s="131"/>
      <c r="Y26916" s="133"/>
      <c r="AJ26916" s="133"/>
      <c r="AO26916" s="135"/>
      <c r="AP26916" s="135"/>
      <c r="BJ26916" s="136"/>
    </row>
    <row r="26917" spans="5:62" ht="14.25" customHeight="1" x14ac:dyDescent="0.25">
      <c r="E26917" s="113"/>
      <c r="H26917" s="133"/>
      <c r="T26917" s="133"/>
      <c r="X26917" s="131"/>
      <c r="Y26917" s="133"/>
      <c r="AJ26917" s="133"/>
      <c r="AO26917" s="135"/>
      <c r="AP26917" s="135"/>
      <c r="BJ26917" s="136"/>
    </row>
    <row r="26918" spans="5:62" ht="14.25" customHeight="1" x14ac:dyDescent="0.25">
      <c r="E26918" s="113"/>
      <c r="H26918" s="133"/>
      <c r="T26918" s="133"/>
      <c r="X26918" s="131"/>
      <c r="Y26918" s="133"/>
      <c r="AJ26918" s="133"/>
      <c r="AO26918" s="135"/>
      <c r="AP26918" s="135"/>
      <c r="BJ26918" s="136"/>
    </row>
    <row r="26919" spans="5:62" ht="14.25" customHeight="1" x14ac:dyDescent="0.25">
      <c r="E26919" s="113"/>
      <c r="H26919" s="133"/>
      <c r="T26919" s="133"/>
      <c r="X26919" s="131"/>
      <c r="Y26919" s="133"/>
      <c r="AJ26919" s="133"/>
      <c r="AO26919" s="135"/>
      <c r="AP26919" s="135"/>
      <c r="BJ26919" s="136"/>
    </row>
    <row r="26920" spans="5:62" ht="14.25" customHeight="1" x14ac:dyDescent="0.25">
      <c r="E26920" s="113"/>
      <c r="H26920" s="133"/>
      <c r="T26920" s="133"/>
      <c r="X26920" s="131"/>
      <c r="Y26920" s="133"/>
      <c r="AJ26920" s="133"/>
      <c r="AO26920" s="135"/>
      <c r="AP26920" s="135"/>
      <c r="BJ26920" s="136"/>
    </row>
    <row r="26921" spans="5:62" ht="14.25" customHeight="1" x14ac:dyDescent="0.25">
      <c r="E26921" s="113"/>
      <c r="H26921" s="133"/>
      <c r="T26921" s="133"/>
      <c r="X26921" s="131"/>
      <c r="Y26921" s="133"/>
      <c r="AJ26921" s="133"/>
      <c r="AO26921" s="135"/>
      <c r="AP26921" s="135"/>
      <c r="BJ26921" s="136"/>
    </row>
    <row r="26922" spans="5:62" ht="14.25" customHeight="1" x14ac:dyDescent="0.25">
      <c r="E26922" s="113"/>
      <c r="H26922" s="133"/>
      <c r="T26922" s="133"/>
      <c r="X26922" s="131"/>
      <c r="Y26922" s="133"/>
      <c r="AJ26922" s="133"/>
      <c r="AO26922" s="135"/>
      <c r="AP26922" s="135"/>
      <c r="BJ26922" s="136"/>
    </row>
    <row r="26923" spans="5:62" ht="14.25" customHeight="1" x14ac:dyDescent="0.25">
      <c r="E26923" s="113"/>
      <c r="H26923" s="133"/>
      <c r="T26923" s="133"/>
      <c r="X26923" s="131"/>
      <c r="Y26923" s="133"/>
      <c r="AJ26923" s="133"/>
      <c r="AO26923" s="135"/>
      <c r="AP26923" s="135"/>
      <c r="BJ26923" s="136"/>
    </row>
    <row r="26924" spans="5:62" ht="14.25" customHeight="1" x14ac:dyDescent="0.25">
      <c r="E26924" s="113"/>
      <c r="H26924" s="133"/>
      <c r="T26924" s="133"/>
      <c r="X26924" s="131"/>
      <c r="Y26924" s="133"/>
      <c r="AJ26924" s="133"/>
      <c r="AO26924" s="135"/>
      <c r="AP26924" s="135"/>
      <c r="BJ26924" s="136"/>
    </row>
    <row r="26925" spans="5:62" ht="14.25" customHeight="1" x14ac:dyDescent="0.25">
      <c r="E26925" s="113"/>
      <c r="H26925" s="133"/>
      <c r="T26925" s="133"/>
      <c r="X26925" s="131"/>
      <c r="Y26925" s="133"/>
      <c r="AJ26925" s="133"/>
      <c r="AO26925" s="135"/>
      <c r="AP26925" s="135"/>
      <c r="BJ26925" s="136"/>
    </row>
    <row r="26926" spans="5:62" ht="14.25" customHeight="1" x14ac:dyDescent="0.25">
      <c r="E26926" s="113"/>
      <c r="H26926" s="133"/>
      <c r="T26926" s="133"/>
      <c r="X26926" s="131"/>
      <c r="Y26926" s="133"/>
      <c r="AJ26926" s="133"/>
      <c r="AO26926" s="135"/>
      <c r="AP26926" s="135"/>
      <c r="BJ26926" s="136"/>
    </row>
    <row r="26927" spans="5:62" ht="14.25" customHeight="1" x14ac:dyDescent="0.25">
      <c r="E26927" s="113"/>
      <c r="H26927" s="133"/>
      <c r="T26927" s="133"/>
      <c r="X26927" s="131"/>
      <c r="Y26927" s="133"/>
      <c r="AJ26927" s="133"/>
      <c r="AO26927" s="135"/>
      <c r="AP26927" s="135"/>
      <c r="BJ26927" s="136"/>
    </row>
    <row r="26928" spans="5:62" ht="14.25" customHeight="1" x14ac:dyDescent="0.25">
      <c r="E26928" s="113"/>
      <c r="H26928" s="133"/>
      <c r="T26928" s="133"/>
      <c r="X26928" s="131"/>
      <c r="Y26928" s="133"/>
      <c r="AJ26928" s="133"/>
      <c r="AO26928" s="135"/>
      <c r="AP26928" s="135"/>
      <c r="BJ26928" s="136"/>
    </row>
    <row r="26929" spans="5:62" ht="14.25" customHeight="1" x14ac:dyDescent="0.25">
      <c r="E26929" s="113"/>
      <c r="H26929" s="133"/>
      <c r="T26929" s="133"/>
      <c r="X26929" s="131"/>
      <c r="Y26929" s="133"/>
      <c r="AJ26929" s="133"/>
      <c r="AO26929" s="135"/>
      <c r="AP26929" s="135"/>
      <c r="BJ26929" s="136"/>
    </row>
    <row r="26930" spans="5:62" ht="14.25" customHeight="1" x14ac:dyDescent="0.25">
      <c r="E26930" s="113"/>
      <c r="H26930" s="133"/>
      <c r="T26930" s="133"/>
      <c r="X26930" s="131"/>
      <c r="Y26930" s="133"/>
      <c r="AJ26930" s="133"/>
      <c r="AO26930" s="135"/>
      <c r="AP26930" s="135"/>
      <c r="BJ26930" s="136"/>
    </row>
    <row r="26931" spans="5:62" ht="14.25" customHeight="1" x14ac:dyDescent="0.25">
      <c r="E26931" s="113"/>
      <c r="H26931" s="133"/>
      <c r="T26931" s="133"/>
      <c r="X26931" s="131"/>
      <c r="Y26931" s="133"/>
      <c r="AJ26931" s="133"/>
      <c r="AO26931" s="135"/>
      <c r="AP26931" s="135"/>
      <c r="BJ26931" s="136"/>
    </row>
    <row r="26932" spans="5:62" ht="14.25" customHeight="1" x14ac:dyDescent="0.25">
      <c r="E26932" s="113"/>
      <c r="H26932" s="133"/>
      <c r="T26932" s="133"/>
      <c r="X26932" s="131"/>
      <c r="Y26932" s="133"/>
      <c r="AJ26932" s="133"/>
      <c r="AO26932" s="135"/>
      <c r="AP26932" s="135"/>
      <c r="BJ26932" s="136"/>
    </row>
    <row r="26933" spans="5:62" ht="14.25" customHeight="1" x14ac:dyDescent="0.25">
      <c r="E26933" s="113"/>
      <c r="H26933" s="133"/>
      <c r="T26933" s="133"/>
      <c r="X26933" s="131"/>
      <c r="Y26933" s="133"/>
      <c r="AJ26933" s="133"/>
      <c r="AO26933" s="135"/>
      <c r="AP26933" s="135"/>
      <c r="BJ26933" s="136"/>
    </row>
    <row r="26934" spans="5:62" ht="14.25" customHeight="1" x14ac:dyDescent="0.25">
      <c r="E26934" s="113"/>
      <c r="H26934" s="133"/>
      <c r="T26934" s="133"/>
      <c r="X26934" s="131"/>
      <c r="Y26934" s="133"/>
      <c r="AJ26934" s="133"/>
      <c r="AO26934" s="135"/>
      <c r="AP26934" s="135"/>
      <c r="BJ26934" s="136"/>
    </row>
    <row r="26935" spans="5:62" ht="14.25" customHeight="1" x14ac:dyDescent="0.25">
      <c r="E26935" s="113"/>
      <c r="H26935" s="133"/>
      <c r="T26935" s="133"/>
      <c r="X26935" s="131"/>
      <c r="Y26935" s="133"/>
      <c r="AJ26935" s="133"/>
      <c r="AO26935" s="135"/>
      <c r="AP26935" s="135"/>
      <c r="BJ26935" s="136"/>
    </row>
    <row r="26936" spans="5:62" ht="14.25" customHeight="1" x14ac:dyDescent="0.25">
      <c r="E26936" s="113"/>
      <c r="H26936" s="133"/>
      <c r="T26936" s="133"/>
      <c r="X26936" s="131"/>
      <c r="Y26936" s="133"/>
      <c r="AJ26936" s="133"/>
      <c r="AO26936" s="135"/>
      <c r="AP26936" s="135"/>
      <c r="BJ26936" s="136"/>
    </row>
    <row r="26937" spans="5:62" ht="14.25" customHeight="1" x14ac:dyDescent="0.25">
      <c r="E26937" s="113"/>
      <c r="H26937" s="133"/>
      <c r="T26937" s="133"/>
      <c r="X26937" s="131"/>
      <c r="Y26937" s="133"/>
      <c r="AJ26937" s="133"/>
      <c r="AO26937" s="135"/>
      <c r="AP26937" s="135"/>
      <c r="BJ26937" s="136"/>
    </row>
    <row r="26938" spans="5:62" ht="14.25" customHeight="1" x14ac:dyDescent="0.25">
      <c r="E26938" s="113"/>
      <c r="H26938" s="133"/>
      <c r="T26938" s="133"/>
      <c r="X26938" s="131"/>
      <c r="Y26938" s="133"/>
      <c r="AJ26938" s="133"/>
      <c r="AO26938" s="135"/>
      <c r="AP26938" s="135"/>
      <c r="BJ26938" s="136"/>
    </row>
    <row r="26939" spans="5:62" ht="14.25" customHeight="1" x14ac:dyDescent="0.25">
      <c r="E26939" s="113"/>
      <c r="H26939" s="133"/>
      <c r="T26939" s="133"/>
      <c r="X26939" s="131"/>
      <c r="Y26939" s="133"/>
      <c r="AJ26939" s="133"/>
      <c r="AO26939" s="135"/>
      <c r="AP26939" s="135"/>
      <c r="BJ26939" s="136"/>
    </row>
    <row r="26940" spans="5:62" ht="14.25" customHeight="1" x14ac:dyDescent="0.25">
      <c r="E26940" s="113"/>
      <c r="H26940" s="133"/>
      <c r="T26940" s="133"/>
      <c r="X26940" s="131"/>
      <c r="Y26940" s="133"/>
      <c r="AJ26940" s="133"/>
      <c r="AO26940" s="135"/>
      <c r="AP26940" s="135"/>
      <c r="BJ26940" s="136"/>
    </row>
    <row r="26941" spans="5:62" ht="14.25" customHeight="1" x14ac:dyDescent="0.25">
      <c r="E26941" s="113"/>
      <c r="H26941" s="133"/>
      <c r="T26941" s="133"/>
      <c r="X26941" s="131"/>
      <c r="Y26941" s="133"/>
      <c r="AJ26941" s="133"/>
      <c r="AO26941" s="135"/>
      <c r="AP26941" s="135"/>
      <c r="BJ26941" s="136"/>
    </row>
    <row r="26942" spans="5:62" ht="14.25" customHeight="1" x14ac:dyDescent="0.25">
      <c r="E26942" s="113"/>
      <c r="H26942" s="133"/>
      <c r="T26942" s="133"/>
      <c r="X26942" s="131"/>
      <c r="Y26942" s="133"/>
      <c r="AJ26942" s="133"/>
      <c r="AO26942" s="135"/>
      <c r="AP26942" s="135"/>
      <c r="BJ26942" s="136"/>
    </row>
    <row r="26943" spans="5:62" ht="14.25" customHeight="1" x14ac:dyDescent="0.25">
      <c r="E26943" s="113"/>
      <c r="H26943" s="133"/>
      <c r="T26943" s="133"/>
      <c r="X26943" s="131"/>
      <c r="Y26943" s="133"/>
      <c r="AJ26943" s="133"/>
      <c r="AO26943" s="135"/>
      <c r="AP26943" s="135"/>
      <c r="BJ26943" s="136"/>
    </row>
    <row r="26944" spans="5:62" ht="14.25" customHeight="1" x14ac:dyDescent="0.25">
      <c r="E26944" s="113"/>
      <c r="H26944" s="133"/>
      <c r="T26944" s="133"/>
      <c r="X26944" s="131"/>
      <c r="Y26944" s="133"/>
      <c r="AJ26944" s="133"/>
      <c r="AO26944" s="135"/>
      <c r="AP26944" s="135"/>
      <c r="BJ26944" s="136"/>
    </row>
    <row r="26945" spans="5:62" ht="14.25" customHeight="1" x14ac:dyDescent="0.25">
      <c r="E26945" s="113"/>
      <c r="H26945" s="133"/>
      <c r="T26945" s="133"/>
      <c r="X26945" s="131"/>
      <c r="Y26945" s="133"/>
      <c r="AJ26945" s="133"/>
      <c r="AO26945" s="135"/>
      <c r="AP26945" s="135"/>
      <c r="BJ26945" s="136"/>
    </row>
    <row r="26946" spans="5:62" ht="14.25" customHeight="1" x14ac:dyDescent="0.25">
      <c r="E26946" s="113"/>
      <c r="H26946" s="133"/>
      <c r="T26946" s="133"/>
      <c r="X26946" s="131"/>
      <c r="Y26946" s="133"/>
      <c r="AJ26946" s="133"/>
      <c r="AO26946" s="135"/>
      <c r="AP26946" s="135"/>
      <c r="BJ26946" s="136"/>
    </row>
    <row r="26947" spans="5:62" ht="14.25" customHeight="1" x14ac:dyDescent="0.25">
      <c r="E26947" s="113"/>
      <c r="H26947" s="133"/>
      <c r="T26947" s="133"/>
      <c r="X26947" s="131"/>
      <c r="Y26947" s="133"/>
      <c r="AJ26947" s="133"/>
      <c r="AO26947" s="135"/>
      <c r="AP26947" s="135"/>
      <c r="BJ26947" s="136"/>
    </row>
    <row r="26948" spans="5:62" ht="14.25" customHeight="1" x14ac:dyDescent="0.25">
      <c r="E26948" s="113"/>
      <c r="H26948" s="133"/>
      <c r="T26948" s="133"/>
      <c r="X26948" s="131"/>
      <c r="Y26948" s="133"/>
      <c r="AJ26948" s="133"/>
      <c r="AO26948" s="135"/>
      <c r="AP26948" s="135"/>
      <c r="BJ26948" s="136"/>
    </row>
    <row r="26949" spans="5:62" ht="14.25" customHeight="1" x14ac:dyDescent="0.25">
      <c r="E26949" s="113"/>
      <c r="H26949" s="133"/>
      <c r="T26949" s="133"/>
      <c r="X26949" s="131"/>
      <c r="Y26949" s="133"/>
      <c r="AJ26949" s="133"/>
      <c r="AO26949" s="135"/>
      <c r="AP26949" s="135"/>
      <c r="BJ26949" s="136"/>
    </row>
    <row r="26950" spans="5:62" ht="14.25" customHeight="1" x14ac:dyDescent="0.25">
      <c r="E26950" s="113"/>
      <c r="H26950" s="133"/>
      <c r="T26950" s="133"/>
      <c r="X26950" s="131"/>
      <c r="Y26950" s="133"/>
      <c r="AJ26950" s="133"/>
      <c r="AO26950" s="135"/>
      <c r="AP26950" s="135"/>
      <c r="BJ26950" s="136"/>
    </row>
    <row r="26951" spans="5:62" ht="14.25" customHeight="1" x14ac:dyDescent="0.25">
      <c r="E26951" s="113"/>
      <c r="H26951" s="133"/>
      <c r="T26951" s="133"/>
      <c r="X26951" s="131"/>
      <c r="Y26951" s="133"/>
      <c r="AJ26951" s="133"/>
      <c r="AO26951" s="135"/>
      <c r="AP26951" s="135"/>
      <c r="BJ26951" s="136"/>
    </row>
    <row r="26952" spans="5:62" ht="14.25" customHeight="1" x14ac:dyDescent="0.25">
      <c r="E26952" s="113"/>
      <c r="H26952" s="133"/>
      <c r="T26952" s="133"/>
      <c r="X26952" s="131"/>
      <c r="Y26952" s="133"/>
      <c r="AJ26952" s="133"/>
      <c r="AO26952" s="135"/>
      <c r="AP26952" s="135"/>
      <c r="BJ26952" s="136"/>
    </row>
    <row r="26953" spans="5:62" ht="14.25" customHeight="1" x14ac:dyDescent="0.25">
      <c r="E26953" s="113"/>
      <c r="H26953" s="133"/>
      <c r="T26953" s="133"/>
      <c r="X26953" s="131"/>
      <c r="Y26953" s="133"/>
      <c r="AJ26953" s="133"/>
      <c r="AO26953" s="135"/>
      <c r="AP26953" s="135"/>
      <c r="BJ26953" s="136"/>
    </row>
    <row r="26954" spans="5:62" ht="14.25" customHeight="1" x14ac:dyDescent="0.25">
      <c r="E26954" s="113"/>
      <c r="H26954" s="133"/>
      <c r="T26954" s="133"/>
      <c r="X26954" s="131"/>
      <c r="Y26954" s="133"/>
      <c r="AJ26954" s="133"/>
      <c r="AO26954" s="135"/>
      <c r="AP26954" s="135"/>
      <c r="BJ26954" s="136"/>
    </row>
    <row r="26955" spans="5:62" ht="14.25" customHeight="1" x14ac:dyDescent="0.25">
      <c r="E26955" s="113"/>
      <c r="H26955" s="133"/>
      <c r="T26955" s="133"/>
      <c r="X26955" s="131"/>
      <c r="Y26955" s="133"/>
      <c r="AJ26955" s="133"/>
      <c r="AO26955" s="135"/>
      <c r="AP26955" s="135"/>
      <c r="BJ26955" s="136"/>
    </row>
    <row r="26956" spans="5:62" ht="14.25" customHeight="1" x14ac:dyDescent="0.25">
      <c r="E26956" s="113"/>
      <c r="H26956" s="133"/>
      <c r="T26956" s="133"/>
      <c r="X26956" s="131"/>
      <c r="Y26956" s="133"/>
      <c r="AJ26956" s="133"/>
      <c r="AO26956" s="135"/>
      <c r="AP26956" s="135"/>
      <c r="BJ26956" s="136"/>
    </row>
    <row r="26957" spans="5:62" ht="14.25" customHeight="1" x14ac:dyDescent="0.25">
      <c r="E26957" s="113"/>
      <c r="H26957" s="133"/>
      <c r="T26957" s="133"/>
      <c r="X26957" s="131"/>
      <c r="Y26957" s="133"/>
      <c r="AJ26957" s="133"/>
      <c r="AO26957" s="135"/>
      <c r="AP26957" s="135"/>
      <c r="BJ26957" s="136"/>
    </row>
    <row r="26958" spans="5:62" ht="14.25" customHeight="1" x14ac:dyDescent="0.25">
      <c r="E26958" s="113"/>
      <c r="H26958" s="133"/>
      <c r="T26958" s="133"/>
      <c r="X26958" s="131"/>
      <c r="Y26958" s="133"/>
      <c r="AJ26958" s="133"/>
      <c r="AO26958" s="135"/>
      <c r="AP26958" s="135"/>
      <c r="BJ26958" s="136"/>
    </row>
    <row r="26959" spans="5:62" ht="14.25" customHeight="1" x14ac:dyDescent="0.25">
      <c r="E26959" s="113"/>
      <c r="H26959" s="133"/>
      <c r="T26959" s="133"/>
      <c r="X26959" s="131"/>
      <c r="Y26959" s="133"/>
      <c r="AJ26959" s="133"/>
      <c r="AO26959" s="135"/>
      <c r="AP26959" s="135"/>
      <c r="BJ26959" s="136"/>
    </row>
    <row r="26960" spans="5:62" ht="14.25" customHeight="1" x14ac:dyDescent="0.25">
      <c r="E26960" s="113"/>
      <c r="H26960" s="133"/>
      <c r="T26960" s="133"/>
      <c r="X26960" s="131"/>
      <c r="Y26960" s="133"/>
      <c r="AJ26960" s="133"/>
      <c r="AO26960" s="135"/>
      <c r="AP26960" s="135"/>
      <c r="BJ26960" s="136"/>
    </row>
    <row r="26961" spans="5:62" ht="14.25" customHeight="1" x14ac:dyDescent="0.25">
      <c r="E26961" s="113"/>
      <c r="H26961" s="133"/>
      <c r="T26961" s="133"/>
      <c r="X26961" s="131"/>
      <c r="Y26961" s="133"/>
      <c r="AJ26961" s="133"/>
      <c r="AO26961" s="135"/>
      <c r="AP26961" s="135"/>
      <c r="BJ26961" s="136"/>
    </row>
    <row r="26962" spans="5:62" ht="14.25" customHeight="1" x14ac:dyDescent="0.25">
      <c r="E26962" s="113"/>
      <c r="H26962" s="133"/>
      <c r="T26962" s="133"/>
      <c r="X26962" s="131"/>
      <c r="Y26962" s="133"/>
      <c r="AJ26962" s="133"/>
      <c r="AO26962" s="135"/>
      <c r="AP26962" s="135"/>
      <c r="BJ26962" s="136"/>
    </row>
    <row r="26963" spans="5:62" ht="14.25" customHeight="1" x14ac:dyDescent="0.25">
      <c r="E26963" s="113"/>
      <c r="H26963" s="133"/>
      <c r="T26963" s="133"/>
      <c r="X26963" s="131"/>
      <c r="Y26963" s="133"/>
      <c r="AJ26963" s="133"/>
      <c r="AO26963" s="135"/>
      <c r="AP26963" s="135"/>
      <c r="BJ26963" s="136"/>
    </row>
    <row r="26964" spans="5:62" ht="14.25" customHeight="1" x14ac:dyDescent="0.25">
      <c r="E26964" s="113"/>
      <c r="H26964" s="133"/>
      <c r="T26964" s="133"/>
      <c r="X26964" s="131"/>
      <c r="Y26964" s="133"/>
      <c r="AJ26964" s="133"/>
      <c r="AO26964" s="135"/>
      <c r="AP26964" s="135"/>
      <c r="BJ26964" s="136"/>
    </row>
    <row r="26965" spans="5:62" ht="14.25" customHeight="1" x14ac:dyDescent="0.25">
      <c r="E26965" s="113"/>
      <c r="H26965" s="133"/>
      <c r="T26965" s="133"/>
      <c r="X26965" s="131"/>
      <c r="Y26965" s="133"/>
      <c r="AJ26965" s="133"/>
      <c r="AO26965" s="135"/>
      <c r="AP26965" s="135"/>
      <c r="BJ26965" s="136"/>
    </row>
    <row r="26966" spans="5:62" ht="14.25" customHeight="1" x14ac:dyDescent="0.25">
      <c r="E26966" s="113"/>
      <c r="H26966" s="133"/>
      <c r="T26966" s="133"/>
      <c r="X26966" s="131"/>
      <c r="Y26966" s="133"/>
      <c r="AJ26966" s="133"/>
      <c r="AO26966" s="135"/>
      <c r="AP26966" s="135"/>
      <c r="BJ26966" s="136"/>
    </row>
    <row r="26967" spans="5:62" ht="14.25" customHeight="1" x14ac:dyDescent="0.25">
      <c r="E26967" s="113"/>
      <c r="H26967" s="133"/>
      <c r="T26967" s="133"/>
      <c r="X26967" s="131"/>
      <c r="Y26967" s="133"/>
      <c r="AJ26967" s="133"/>
      <c r="AO26967" s="135"/>
      <c r="AP26967" s="135"/>
      <c r="BJ26967" s="136"/>
    </row>
    <row r="26968" spans="5:62" ht="14.25" customHeight="1" x14ac:dyDescent="0.25">
      <c r="E26968" s="113"/>
      <c r="H26968" s="133"/>
      <c r="T26968" s="133"/>
      <c r="X26968" s="131"/>
      <c r="Y26968" s="133"/>
      <c r="AJ26968" s="133"/>
      <c r="AO26968" s="135"/>
      <c r="AP26968" s="135"/>
      <c r="BJ26968" s="136"/>
    </row>
    <row r="26969" spans="5:62" ht="14.25" customHeight="1" x14ac:dyDescent="0.25">
      <c r="E26969" s="113"/>
      <c r="H26969" s="133"/>
      <c r="T26969" s="133"/>
      <c r="X26969" s="131"/>
      <c r="Y26969" s="133"/>
      <c r="AJ26969" s="133"/>
      <c r="AO26969" s="135"/>
      <c r="AP26969" s="135"/>
      <c r="BJ26969" s="136"/>
    </row>
    <row r="26970" spans="5:62" ht="14.25" customHeight="1" x14ac:dyDescent="0.25">
      <c r="E26970" s="113"/>
      <c r="H26970" s="133"/>
      <c r="T26970" s="133"/>
      <c r="X26970" s="131"/>
      <c r="Y26970" s="133"/>
      <c r="AJ26970" s="133"/>
      <c r="AO26970" s="135"/>
      <c r="AP26970" s="135"/>
      <c r="BJ26970" s="136"/>
    </row>
    <row r="26971" spans="5:62" ht="14.25" customHeight="1" x14ac:dyDescent="0.25">
      <c r="E26971" s="113"/>
      <c r="H26971" s="133"/>
      <c r="T26971" s="133"/>
      <c r="X26971" s="131"/>
      <c r="Y26971" s="133"/>
      <c r="AJ26971" s="133"/>
      <c r="AO26971" s="135"/>
      <c r="AP26971" s="135"/>
      <c r="BJ26971" s="136"/>
    </row>
    <row r="26972" spans="5:62" ht="14.25" customHeight="1" x14ac:dyDescent="0.25">
      <c r="E26972" s="113"/>
      <c r="H26972" s="133"/>
      <c r="T26972" s="133"/>
      <c r="X26972" s="131"/>
      <c r="Y26972" s="133"/>
      <c r="AJ26972" s="133"/>
      <c r="AO26972" s="135"/>
      <c r="AP26972" s="135"/>
      <c r="BJ26972" s="136"/>
    </row>
    <row r="26973" spans="5:62" ht="14.25" customHeight="1" x14ac:dyDescent="0.25">
      <c r="E26973" s="113"/>
      <c r="H26973" s="133"/>
      <c r="T26973" s="133"/>
      <c r="X26973" s="131"/>
      <c r="Y26973" s="133"/>
      <c r="AJ26973" s="133"/>
      <c r="AO26973" s="135"/>
      <c r="AP26973" s="135"/>
      <c r="BJ26973" s="136"/>
    </row>
    <row r="26974" spans="5:62" ht="14.25" customHeight="1" x14ac:dyDescent="0.25">
      <c r="E26974" s="113"/>
      <c r="H26974" s="133"/>
      <c r="T26974" s="133"/>
      <c r="X26974" s="131"/>
      <c r="Y26974" s="133"/>
      <c r="AJ26974" s="133"/>
      <c r="AO26974" s="135"/>
      <c r="AP26974" s="135"/>
      <c r="BJ26974" s="136"/>
    </row>
    <row r="26975" spans="5:62" ht="14.25" customHeight="1" x14ac:dyDescent="0.25">
      <c r="E26975" s="113"/>
      <c r="H26975" s="133"/>
      <c r="T26975" s="133"/>
      <c r="X26975" s="131"/>
      <c r="Y26975" s="133"/>
      <c r="AJ26975" s="133"/>
      <c r="AO26975" s="135"/>
      <c r="AP26975" s="135"/>
      <c r="BJ26975" s="136"/>
    </row>
    <row r="26976" spans="5:62" ht="14.25" customHeight="1" x14ac:dyDescent="0.25">
      <c r="E26976" s="113"/>
      <c r="H26976" s="133"/>
      <c r="T26976" s="133"/>
      <c r="X26976" s="131"/>
      <c r="Y26976" s="133"/>
      <c r="AJ26976" s="133"/>
      <c r="AO26976" s="135"/>
      <c r="AP26976" s="135"/>
      <c r="BJ26976" s="136"/>
    </row>
    <row r="26977" spans="5:62" ht="14.25" customHeight="1" x14ac:dyDescent="0.25">
      <c r="E26977" s="113"/>
      <c r="H26977" s="133"/>
      <c r="T26977" s="133"/>
      <c r="X26977" s="131"/>
      <c r="Y26977" s="133"/>
      <c r="AJ26977" s="133"/>
      <c r="AO26977" s="135"/>
      <c r="AP26977" s="135"/>
      <c r="BJ26977" s="136"/>
    </row>
    <row r="26978" spans="5:62" ht="14.25" customHeight="1" x14ac:dyDescent="0.25">
      <c r="E26978" s="113"/>
      <c r="H26978" s="133"/>
      <c r="T26978" s="133"/>
      <c r="X26978" s="131"/>
      <c r="Y26978" s="133"/>
      <c r="AJ26978" s="133"/>
      <c r="AO26978" s="135"/>
      <c r="AP26978" s="135"/>
      <c r="BJ26978" s="136"/>
    </row>
    <row r="26979" spans="5:62" ht="14.25" customHeight="1" x14ac:dyDescent="0.25">
      <c r="E26979" s="113"/>
      <c r="H26979" s="133"/>
      <c r="T26979" s="133"/>
      <c r="X26979" s="131"/>
      <c r="Y26979" s="133"/>
      <c r="AJ26979" s="133"/>
      <c r="AO26979" s="135"/>
      <c r="AP26979" s="135"/>
      <c r="BJ26979" s="136"/>
    </row>
    <row r="26980" spans="5:62" ht="14.25" customHeight="1" x14ac:dyDescent="0.25">
      <c r="E26980" s="113"/>
      <c r="H26980" s="133"/>
      <c r="T26980" s="133"/>
      <c r="X26980" s="131"/>
      <c r="Y26980" s="133"/>
      <c r="AJ26980" s="133"/>
      <c r="AO26980" s="135"/>
      <c r="AP26980" s="135"/>
      <c r="BJ26980" s="136"/>
    </row>
    <row r="26981" spans="5:62" ht="14.25" customHeight="1" x14ac:dyDescent="0.25">
      <c r="E26981" s="113"/>
      <c r="H26981" s="133"/>
      <c r="T26981" s="133"/>
      <c r="X26981" s="131"/>
      <c r="Y26981" s="133"/>
      <c r="AJ26981" s="133"/>
      <c r="AO26981" s="135"/>
      <c r="AP26981" s="135"/>
      <c r="BJ26981" s="136"/>
    </row>
    <row r="26982" spans="5:62" ht="14.25" customHeight="1" x14ac:dyDescent="0.25">
      <c r="E26982" s="113"/>
      <c r="H26982" s="133"/>
      <c r="T26982" s="133"/>
      <c r="X26982" s="131"/>
      <c r="Y26982" s="133"/>
      <c r="AJ26982" s="133"/>
      <c r="AO26982" s="135"/>
      <c r="AP26982" s="135"/>
      <c r="BJ26982" s="136"/>
    </row>
    <row r="26983" spans="5:62" ht="14.25" customHeight="1" x14ac:dyDescent="0.25">
      <c r="E26983" s="113"/>
      <c r="H26983" s="133"/>
      <c r="T26983" s="133"/>
      <c r="X26983" s="131"/>
      <c r="Y26983" s="133"/>
      <c r="AJ26983" s="133"/>
      <c r="AO26983" s="135"/>
      <c r="AP26983" s="135"/>
      <c r="BJ26983" s="136"/>
    </row>
    <row r="26984" spans="5:62" ht="14.25" customHeight="1" x14ac:dyDescent="0.25">
      <c r="E26984" s="113"/>
      <c r="H26984" s="133"/>
      <c r="T26984" s="133"/>
      <c r="X26984" s="131"/>
      <c r="Y26984" s="133"/>
      <c r="AJ26984" s="133"/>
      <c r="AO26984" s="135"/>
      <c r="AP26984" s="135"/>
      <c r="BJ26984" s="136"/>
    </row>
    <row r="26985" spans="5:62" ht="14.25" customHeight="1" x14ac:dyDescent="0.25">
      <c r="E26985" s="113"/>
      <c r="H26985" s="133"/>
      <c r="T26985" s="133"/>
      <c r="X26985" s="131"/>
      <c r="Y26985" s="133"/>
      <c r="AJ26985" s="133"/>
      <c r="AO26985" s="135"/>
      <c r="AP26985" s="135"/>
      <c r="BJ26985" s="136"/>
    </row>
    <row r="26986" spans="5:62" ht="14.25" customHeight="1" x14ac:dyDescent="0.25">
      <c r="E26986" s="113"/>
      <c r="H26986" s="133"/>
      <c r="T26986" s="133"/>
      <c r="X26986" s="131"/>
      <c r="Y26986" s="133"/>
      <c r="AJ26986" s="133"/>
      <c r="AO26986" s="135"/>
      <c r="AP26986" s="135"/>
      <c r="BJ26986" s="136"/>
    </row>
    <row r="26987" spans="5:62" ht="14.25" customHeight="1" x14ac:dyDescent="0.25">
      <c r="E26987" s="113"/>
      <c r="H26987" s="133"/>
      <c r="T26987" s="133"/>
      <c r="X26987" s="131"/>
      <c r="Y26987" s="133"/>
      <c r="AJ26987" s="133"/>
      <c r="AO26987" s="135"/>
      <c r="AP26987" s="135"/>
      <c r="BJ26987" s="136"/>
    </row>
    <row r="26988" spans="5:62" ht="14.25" customHeight="1" x14ac:dyDescent="0.25">
      <c r="E26988" s="113"/>
      <c r="H26988" s="133"/>
      <c r="T26988" s="133"/>
      <c r="X26988" s="131"/>
      <c r="Y26988" s="133"/>
      <c r="AJ26988" s="133"/>
      <c r="AO26988" s="135"/>
      <c r="AP26988" s="135"/>
      <c r="BJ26988" s="136"/>
    </row>
    <row r="26989" spans="5:62" ht="14.25" customHeight="1" x14ac:dyDescent="0.25">
      <c r="E26989" s="113"/>
      <c r="H26989" s="133"/>
      <c r="T26989" s="133"/>
      <c r="X26989" s="131"/>
      <c r="Y26989" s="133"/>
      <c r="AJ26989" s="133"/>
      <c r="AO26989" s="135"/>
      <c r="AP26989" s="135"/>
      <c r="BJ26989" s="136"/>
    </row>
    <row r="26990" spans="5:62" ht="14.25" customHeight="1" x14ac:dyDescent="0.25">
      <c r="E26990" s="113"/>
      <c r="H26990" s="133"/>
      <c r="T26990" s="133"/>
      <c r="X26990" s="131"/>
      <c r="Y26990" s="133"/>
      <c r="AJ26990" s="133"/>
      <c r="AO26990" s="135"/>
      <c r="AP26990" s="135"/>
      <c r="BJ26990" s="136"/>
    </row>
    <row r="26991" spans="5:62" ht="14.25" customHeight="1" x14ac:dyDescent="0.25">
      <c r="E26991" s="113"/>
      <c r="H26991" s="133"/>
      <c r="T26991" s="133"/>
      <c r="X26991" s="131"/>
      <c r="Y26991" s="133"/>
      <c r="AJ26991" s="133"/>
      <c r="AO26991" s="135"/>
      <c r="AP26991" s="135"/>
      <c r="BJ26991" s="136"/>
    </row>
    <row r="26992" spans="5:62" ht="14.25" customHeight="1" x14ac:dyDescent="0.25">
      <c r="E26992" s="113"/>
      <c r="H26992" s="133"/>
      <c r="T26992" s="133"/>
      <c r="X26992" s="131"/>
      <c r="Y26992" s="133"/>
      <c r="AJ26992" s="133"/>
      <c r="AO26992" s="135"/>
      <c r="AP26992" s="135"/>
      <c r="BJ26992" s="136"/>
    </row>
    <row r="26993" spans="5:62" ht="14.25" customHeight="1" x14ac:dyDescent="0.25">
      <c r="E26993" s="113"/>
      <c r="H26993" s="133"/>
      <c r="T26993" s="133"/>
      <c r="X26993" s="131"/>
      <c r="Y26993" s="133"/>
      <c r="AJ26993" s="133"/>
      <c r="AO26993" s="135"/>
      <c r="AP26993" s="135"/>
      <c r="BJ26993" s="136"/>
    </row>
    <row r="26994" spans="5:62" ht="14.25" customHeight="1" x14ac:dyDescent="0.25">
      <c r="E26994" s="113"/>
      <c r="H26994" s="133"/>
      <c r="T26994" s="133"/>
      <c r="X26994" s="131"/>
      <c r="Y26994" s="133"/>
      <c r="AJ26994" s="133"/>
      <c r="AO26994" s="135"/>
      <c r="AP26994" s="135"/>
      <c r="BJ26994" s="136"/>
    </row>
    <row r="26995" spans="5:62" ht="14.25" customHeight="1" x14ac:dyDescent="0.25">
      <c r="E26995" s="113"/>
      <c r="H26995" s="133"/>
      <c r="T26995" s="133"/>
      <c r="X26995" s="131"/>
      <c r="Y26995" s="133"/>
      <c r="AJ26995" s="133"/>
      <c r="AO26995" s="135"/>
      <c r="AP26995" s="135"/>
      <c r="BJ26995" s="136"/>
    </row>
    <row r="26996" spans="5:62" ht="14.25" customHeight="1" x14ac:dyDescent="0.25">
      <c r="E26996" s="113"/>
      <c r="H26996" s="133"/>
      <c r="T26996" s="133"/>
      <c r="X26996" s="131"/>
      <c r="Y26996" s="133"/>
      <c r="AJ26996" s="133"/>
      <c r="AO26996" s="135"/>
      <c r="AP26996" s="135"/>
      <c r="BJ26996" s="136"/>
    </row>
    <row r="26997" spans="5:62" ht="14.25" customHeight="1" x14ac:dyDescent="0.25">
      <c r="E26997" s="113"/>
      <c r="H26997" s="133"/>
      <c r="T26997" s="133"/>
      <c r="X26997" s="131"/>
      <c r="Y26997" s="133"/>
      <c r="AJ26997" s="133"/>
      <c r="AO26997" s="135"/>
      <c r="AP26997" s="135"/>
      <c r="BJ26997" s="136"/>
    </row>
    <row r="26998" spans="5:62" ht="14.25" customHeight="1" x14ac:dyDescent="0.25">
      <c r="E26998" s="113"/>
      <c r="H26998" s="133"/>
      <c r="T26998" s="133"/>
      <c r="X26998" s="131"/>
      <c r="Y26998" s="133"/>
      <c r="AJ26998" s="133"/>
      <c r="AO26998" s="135"/>
      <c r="AP26998" s="135"/>
      <c r="BJ26998" s="136"/>
    </row>
    <row r="26999" spans="5:62" ht="14.25" customHeight="1" x14ac:dyDescent="0.25">
      <c r="E26999" s="113"/>
      <c r="H26999" s="133"/>
      <c r="T26999" s="133"/>
      <c r="X26999" s="131"/>
      <c r="Y26999" s="133"/>
      <c r="AJ26999" s="133"/>
      <c r="AO26999" s="135"/>
      <c r="AP26999" s="135"/>
      <c r="BJ26999" s="136"/>
    </row>
    <row r="27000" spans="5:62" ht="14.25" customHeight="1" x14ac:dyDescent="0.25">
      <c r="E27000" s="113"/>
      <c r="H27000" s="133"/>
      <c r="T27000" s="133"/>
      <c r="X27000" s="131"/>
      <c r="Y27000" s="133"/>
      <c r="AJ27000" s="133"/>
      <c r="AO27000" s="135"/>
      <c r="AP27000" s="135"/>
      <c r="BJ27000" s="136"/>
    </row>
    <row r="27001" spans="5:62" ht="14.25" customHeight="1" x14ac:dyDescent="0.25">
      <c r="E27001" s="113"/>
      <c r="H27001" s="133"/>
      <c r="T27001" s="133"/>
      <c r="X27001" s="131"/>
      <c r="Y27001" s="133"/>
      <c r="AJ27001" s="133"/>
      <c r="AO27001" s="135"/>
      <c r="AP27001" s="135"/>
      <c r="BJ27001" s="136"/>
    </row>
    <row r="27002" spans="5:62" ht="14.25" customHeight="1" x14ac:dyDescent="0.25">
      <c r="E27002" s="113"/>
      <c r="H27002" s="133"/>
      <c r="T27002" s="133"/>
      <c r="X27002" s="131"/>
      <c r="Y27002" s="133"/>
      <c r="AJ27002" s="133"/>
      <c r="AO27002" s="135"/>
      <c r="AP27002" s="135"/>
      <c r="BJ27002" s="136"/>
    </row>
    <row r="27003" spans="5:62" ht="14.25" customHeight="1" x14ac:dyDescent="0.25">
      <c r="E27003" s="113"/>
      <c r="H27003" s="133"/>
      <c r="T27003" s="133"/>
      <c r="X27003" s="131"/>
      <c r="Y27003" s="133"/>
      <c r="AJ27003" s="133"/>
      <c r="AO27003" s="135"/>
      <c r="AP27003" s="135"/>
      <c r="BJ27003" s="136"/>
    </row>
    <row r="27004" spans="5:62" ht="14.25" customHeight="1" x14ac:dyDescent="0.25">
      <c r="E27004" s="113"/>
      <c r="H27004" s="133"/>
      <c r="T27004" s="133"/>
      <c r="X27004" s="131"/>
      <c r="Y27004" s="133"/>
      <c r="AJ27004" s="133"/>
      <c r="AO27004" s="135"/>
      <c r="AP27004" s="135"/>
      <c r="BJ27004" s="136"/>
    </row>
    <row r="27005" spans="5:62" ht="14.25" customHeight="1" x14ac:dyDescent="0.25">
      <c r="E27005" s="113"/>
      <c r="H27005" s="133"/>
      <c r="T27005" s="133"/>
      <c r="X27005" s="131"/>
      <c r="Y27005" s="133"/>
      <c r="AJ27005" s="133"/>
      <c r="AO27005" s="135"/>
      <c r="AP27005" s="135"/>
      <c r="BJ27005" s="136"/>
    </row>
    <row r="27006" spans="5:62" ht="14.25" customHeight="1" x14ac:dyDescent="0.25">
      <c r="E27006" s="113"/>
      <c r="H27006" s="133"/>
      <c r="T27006" s="133"/>
      <c r="X27006" s="131"/>
      <c r="Y27006" s="133"/>
      <c r="AJ27006" s="133"/>
      <c r="AO27006" s="135"/>
      <c r="AP27006" s="135"/>
      <c r="BJ27006" s="136"/>
    </row>
    <row r="27007" spans="5:62" ht="14.25" customHeight="1" x14ac:dyDescent="0.25">
      <c r="E27007" s="113"/>
      <c r="H27007" s="133"/>
      <c r="T27007" s="133"/>
      <c r="X27007" s="131"/>
      <c r="Y27007" s="133"/>
      <c r="AJ27007" s="133"/>
      <c r="AO27007" s="135"/>
      <c r="AP27007" s="135"/>
      <c r="BJ27007" s="136"/>
    </row>
    <row r="27008" spans="5:62" ht="14.25" customHeight="1" x14ac:dyDescent="0.25">
      <c r="E27008" s="113"/>
      <c r="H27008" s="133"/>
      <c r="T27008" s="133"/>
      <c r="X27008" s="131"/>
      <c r="Y27008" s="133"/>
      <c r="AJ27008" s="133"/>
      <c r="AO27008" s="135"/>
      <c r="AP27008" s="135"/>
      <c r="BJ27008" s="136"/>
    </row>
    <row r="27009" spans="5:62" ht="14.25" customHeight="1" x14ac:dyDescent="0.25">
      <c r="E27009" s="113"/>
      <c r="H27009" s="133"/>
      <c r="T27009" s="133"/>
      <c r="X27009" s="131"/>
      <c r="Y27009" s="133"/>
      <c r="AJ27009" s="133"/>
      <c r="AO27009" s="135"/>
      <c r="AP27009" s="135"/>
      <c r="BJ27009" s="136"/>
    </row>
    <row r="27010" spans="5:62" ht="14.25" customHeight="1" x14ac:dyDescent="0.25">
      <c r="E27010" s="113"/>
      <c r="H27010" s="133"/>
      <c r="T27010" s="133"/>
      <c r="X27010" s="131"/>
      <c r="Y27010" s="133"/>
      <c r="AJ27010" s="133"/>
      <c r="AO27010" s="135"/>
      <c r="AP27010" s="135"/>
      <c r="BJ27010" s="136"/>
    </row>
    <row r="27011" spans="5:62" ht="14.25" customHeight="1" x14ac:dyDescent="0.25">
      <c r="E27011" s="113"/>
      <c r="H27011" s="133"/>
      <c r="T27011" s="133"/>
      <c r="X27011" s="131"/>
      <c r="Y27011" s="133"/>
      <c r="AJ27011" s="133"/>
      <c r="AO27011" s="135"/>
      <c r="AP27011" s="135"/>
      <c r="BJ27011" s="136"/>
    </row>
    <row r="27012" spans="5:62" ht="14.25" customHeight="1" x14ac:dyDescent="0.25">
      <c r="E27012" s="113"/>
      <c r="H27012" s="133"/>
      <c r="T27012" s="133"/>
      <c r="X27012" s="131"/>
      <c r="Y27012" s="133"/>
      <c r="AJ27012" s="133"/>
      <c r="AO27012" s="135"/>
      <c r="AP27012" s="135"/>
      <c r="BJ27012" s="136"/>
    </row>
    <row r="27013" spans="5:62" ht="14.25" customHeight="1" x14ac:dyDescent="0.25">
      <c r="E27013" s="113"/>
      <c r="H27013" s="133"/>
      <c r="T27013" s="133"/>
      <c r="X27013" s="131"/>
      <c r="Y27013" s="133"/>
      <c r="AJ27013" s="133"/>
      <c r="AO27013" s="135"/>
      <c r="AP27013" s="135"/>
      <c r="BJ27013" s="136"/>
    </row>
    <row r="27014" spans="5:62" ht="14.25" customHeight="1" x14ac:dyDescent="0.25">
      <c r="E27014" s="113"/>
      <c r="H27014" s="133"/>
      <c r="T27014" s="133"/>
      <c r="X27014" s="131"/>
      <c r="Y27014" s="133"/>
      <c r="AJ27014" s="133"/>
      <c r="AO27014" s="135"/>
      <c r="AP27014" s="135"/>
      <c r="BJ27014" s="136"/>
    </row>
    <row r="27015" spans="5:62" ht="14.25" customHeight="1" x14ac:dyDescent="0.25">
      <c r="E27015" s="113"/>
      <c r="H27015" s="133"/>
      <c r="T27015" s="133"/>
      <c r="X27015" s="131"/>
      <c r="Y27015" s="133"/>
      <c r="AJ27015" s="133"/>
      <c r="AO27015" s="135"/>
      <c r="AP27015" s="135"/>
      <c r="BJ27015" s="136"/>
    </row>
    <row r="27016" spans="5:62" ht="14.25" customHeight="1" x14ac:dyDescent="0.25">
      <c r="E27016" s="113"/>
      <c r="H27016" s="133"/>
      <c r="T27016" s="133"/>
      <c r="X27016" s="131"/>
      <c r="Y27016" s="133"/>
      <c r="AJ27016" s="133"/>
      <c r="AO27016" s="135"/>
      <c r="AP27016" s="135"/>
      <c r="BJ27016" s="136"/>
    </row>
    <row r="27017" spans="5:62" ht="14.25" customHeight="1" x14ac:dyDescent="0.25">
      <c r="E27017" s="113"/>
      <c r="H27017" s="133"/>
      <c r="T27017" s="133"/>
      <c r="X27017" s="131"/>
      <c r="Y27017" s="133"/>
      <c r="AJ27017" s="133"/>
      <c r="AO27017" s="135"/>
      <c r="AP27017" s="135"/>
      <c r="BJ27017" s="136"/>
    </row>
    <row r="27018" spans="5:62" ht="14.25" customHeight="1" x14ac:dyDescent="0.25">
      <c r="E27018" s="113"/>
      <c r="H27018" s="133"/>
      <c r="T27018" s="133"/>
      <c r="X27018" s="131"/>
      <c r="Y27018" s="133"/>
      <c r="AJ27018" s="133"/>
      <c r="AO27018" s="135"/>
      <c r="AP27018" s="135"/>
      <c r="BJ27018" s="136"/>
    </row>
    <row r="27019" spans="5:62" ht="14.25" customHeight="1" x14ac:dyDescent="0.25">
      <c r="E27019" s="113"/>
      <c r="H27019" s="133"/>
      <c r="T27019" s="133"/>
      <c r="X27019" s="131"/>
      <c r="Y27019" s="133"/>
      <c r="AJ27019" s="133"/>
      <c r="AO27019" s="135"/>
      <c r="AP27019" s="135"/>
      <c r="BJ27019" s="136"/>
    </row>
    <row r="27020" spans="5:62" ht="14.25" customHeight="1" x14ac:dyDescent="0.25">
      <c r="E27020" s="113"/>
      <c r="H27020" s="133"/>
      <c r="T27020" s="133"/>
      <c r="X27020" s="131"/>
      <c r="Y27020" s="133"/>
      <c r="AJ27020" s="133"/>
      <c r="AO27020" s="135"/>
      <c r="AP27020" s="135"/>
      <c r="BJ27020" s="136"/>
    </row>
    <row r="27021" spans="5:62" ht="14.25" customHeight="1" x14ac:dyDescent="0.25">
      <c r="E27021" s="113"/>
      <c r="H27021" s="133"/>
      <c r="T27021" s="133"/>
      <c r="X27021" s="131"/>
      <c r="Y27021" s="133"/>
      <c r="AJ27021" s="133"/>
      <c r="AO27021" s="135"/>
      <c r="AP27021" s="135"/>
      <c r="BJ27021" s="136"/>
    </row>
    <row r="27022" spans="5:62" ht="14.25" customHeight="1" x14ac:dyDescent="0.25">
      <c r="E27022" s="113"/>
      <c r="H27022" s="133"/>
      <c r="T27022" s="133"/>
      <c r="X27022" s="131"/>
      <c r="Y27022" s="133"/>
      <c r="AJ27022" s="133"/>
      <c r="AO27022" s="135"/>
      <c r="AP27022" s="135"/>
      <c r="BJ27022" s="136"/>
    </row>
    <row r="27023" spans="5:62" ht="14.25" customHeight="1" x14ac:dyDescent="0.25">
      <c r="E27023" s="113"/>
      <c r="H27023" s="133"/>
      <c r="T27023" s="133"/>
      <c r="X27023" s="131"/>
      <c r="Y27023" s="133"/>
      <c r="AJ27023" s="133"/>
      <c r="AO27023" s="135"/>
      <c r="AP27023" s="135"/>
      <c r="BJ27023" s="136"/>
    </row>
    <row r="27024" spans="5:62" ht="14.25" customHeight="1" x14ac:dyDescent="0.25">
      <c r="E27024" s="113"/>
      <c r="H27024" s="133"/>
      <c r="T27024" s="133"/>
      <c r="X27024" s="131"/>
      <c r="Y27024" s="133"/>
      <c r="AJ27024" s="133"/>
      <c r="AO27024" s="135"/>
      <c r="AP27024" s="135"/>
      <c r="BJ27024" s="136"/>
    </row>
    <row r="27025" spans="5:62" ht="14.25" customHeight="1" x14ac:dyDescent="0.25">
      <c r="E27025" s="113"/>
      <c r="H27025" s="133"/>
      <c r="T27025" s="133"/>
      <c r="X27025" s="131"/>
      <c r="Y27025" s="133"/>
      <c r="AJ27025" s="133"/>
      <c r="AO27025" s="135"/>
      <c r="AP27025" s="135"/>
      <c r="BJ27025" s="136"/>
    </row>
    <row r="27026" spans="5:62" ht="14.25" customHeight="1" x14ac:dyDescent="0.25">
      <c r="E27026" s="113"/>
      <c r="H27026" s="133"/>
      <c r="T27026" s="133"/>
      <c r="X27026" s="131"/>
      <c r="Y27026" s="133"/>
      <c r="AJ27026" s="133"/>
      <c r="AO27026" s="135"/>
      <c r="AP27026" s="135"/>
      <c r="BJ27026" s="136"/>
    </row>
    <row r="27027" spans="5:62" ht="14.25" customHeight="1" x14ac:dyDescent="0.25">
      <c r="E27027" s="113"/>
      <c r="H27027" s="133"/>
      <c r="T27027" s="133"/>
      <c r="X27027" s="131"/>
      <c r="Y27027" s="133"/>
      <c r="AJ27027" s="133"/>
      <c r="AO27027" s="135"/>
      <c r="AP27027" s="135"/>
      <c r="BJ27027" s="136"/>
    </row>
    <row r="27028" spans="5:62" ht="14.25" customHeight="1" x14ac:dyDescent="0.25">
      <c r="E27028" s="113"/>
      <c r="H27028" s="133"/>
      <c r="T27028" s="133"/>
      <c r="X27028" s="131"/>
      <c r="Y27028" s="133"/>
      <c r="AJ27028" s="133"/>
      <c r="AO27028" s="135"/>
      <c r="AP27028" s="135"/>
      <c r="BJ27028" s="136"/>
    </row>
    <row r="27029" spans="5:62" ht="14.25" customHeight="1" x14ac:dyDescent="0.25">
      <c r="E27029" s="113"/>
      <c r="H27029" s="133"/>
      <c r="T27029" s="133"/>
      <c r="X27029" s="131"/>
      <c r="Y27029" s="133"/>
      <c r="AJ27029" s="133"/>
      <c r="AO27029" s="135"/>
      <c r="AP27029" s="135"/>
      <c r="BJ27029" s="136"/>
    </row>
    <row r="27030" spans="5:62" ht="14.25" customHeight="1" x14ac:dyDescent="0.25">
      <c r="E27030" s="113"/>
      <c r="H27030" s="133"/>
      <c r="T27030" s="133"/>
      <c r="X27030" s="131"/>
      <c r="Y27030" s="133"/>
      <c r="AJ27030" s="133"/>
      <c r="AO27030" s="135"/>
      <c r="AP27030" s="135"/>
      <c r="BJ27030" s="136"/>
    </row>
    <row r="27031" spans="5:62" ht="14.25" customHeight="1" x14ac:dyDescent="0.25">
      <c r="E27031" s="113"/>
      <c r="H27031" s="133"/>
      <c r="T27031" s="133"/>
      <c r="X27031" s="131"/>
      <c r="Y27031" s="133"/>
      <c r="AJ27031" s="133"/>
      <c r="AO27031" s="135"/>
      <c r="AP27031" s="135"/>
      <c r="BJ27031" s="136"/>
    </row>
    <row r="27032" spans="5:62" ht="14.25" customHeight="1" x14ac:dyDescent="0.25">
      <c r="E27032" s="113"/>
      <c r="H27032" s="133"/>
      <c r="T27032" s="133"/>
      <c r="X27032" s="131"/>
      <c r="Y27032" s="133"/>
      <c r="AJ27032" s="133"/>
      <c r="AO27032" s="135"/>
      <c r="AP27032" s="135"/>
      <c r="BJ27032" s="136"/>
    </row>
    <row r="27033" spans="5:62" ht="14.25" customHeight="1" x14ac:dyDescent="0.25">
      <c r="E27033" s="113"/>
      <c r="H27033" s="133"/>
      <c r="T27033" s="133"/>
      <c r="X27033" s="131"/>
      <c r="Y27033" s="133"/>
      <c r="AJ27033" s="133"/>
      <c r="AO27033" s="135"/>
      <c r="AP27033" s="135"/>
      <c r="BJ27033" s="136"/>
    </row>
    <row r="27034" spans="5:62" ht="14.25" customHeight="1" x14ac:dyDescent="0.25">
      <c r="E27034" s="113"/>
      <c r="H27034" s="133"/>
      <c r="T27034" s="133"/>
      <c r="X27034" s="131"/>
      <c r="Y27034" s="133"/>
      <c r="AJ27034" s="133"/>
      <c r="AO27034" s="135"/>
      <c r="AP27034" s="135"/>
      <c r="BJ27034" s="136"/>
    </row>
    <row r="27035" spans="5:62" ht="14.25" customHeight="1" x14ac:dyDescent="0.25">
      <c r="E27035" s="113"/>
      <c r="H27035" s="133"/>
      <c r="T27035" s="133"/>
      <c r="X27035" s="131"/>
      <c r="Y27035" s="133"/>
      <c r="AJ27035" s="133"/>
      <c r="AO27035" s="135"/>
      <c r="AP27035" s="135"/>
      <c r="BJ27035" s="136"/>
    </row>
    <row r="27036" spans="5:62" ht="14.25" customHeight="1" x14ac:dyDescent="0.25">
      <c r="E27036" s="113"/>
      <c r="H27036" s="133"/>
      <c r="T27036" s="133"/>
      <c r="X27036" s="131"/>
      <c r="Y27036" s="133"/>
      <c r="AJ27036" s="133"/>
      <c r="AO27036" s="135"/>
      <c r="AP27036" s="135"/>
      <c r="BJ27036" s="136"/>
    </row>
    <row r="27037" spans="5:62" ht="14.25" customHeight="1" x14ac:dyDescent="0.25">
      <c r="E27037" s="113"/>
      <c r="H27037" s="133"/>
      <c r="T27037" s="133"/>
      <c r="X27037" s="131"/>
      <c r="Y27037" s="133"/>
      <c r="AJ27037" s="133"/>
      <c r="AO27037" s="135"/>
      <c r="AP27037" s="135"/>
      <c r="BJ27037" s="136"/>
    </row>
    <row r="27038" spans="5:62" ht="14.25" customHeight="1" x14ac:dyDescent="0.25">
      <c r="E27038" s="113"/>
      <c r="H27038" s="133"/>
      <c r="T27038" s="133"/>
      <c r="X27038" s="131"/>
      <c r="Y27038" s="133"/>
      <c r="AJ27038" s="133"/>
      <c r="AO27038" s="135"/>
      <c r="AP27038" s="135"/>
      <c r="BJ27038" s="136"/>
    </row>
    <row r="27039" spans="5:62" ht="14.25" customHeight="1" x14ac:dyDescent="0.25">
      <c r="E27039" s="113"/>
      <c r="H27039" s="133"/>
      <c r="T27039" s="133"/>
      <c r="X27039" s="131"/>
      <c r="Y27039" s="133"/>
      <c r="AJ27039" s="133"/>
      <c r="AO27039" s="135"/>
      <c r="AP27039" s="135"/>
      <c r="BJ27039" s="136"/>
    </row>
    <row r="27040" spans="5:62" ht="14.25" customHeight="1" x14ac:dyDescent="0.25">
      <c r="E27040" s="113"/>
      <c r="H27040" s="133"/>
      <c r="T27040" s="133"/>
      <c r="X27040" s="131"/>
      <c r="Y27040" s="133"/>
      <c r="AJ27040" s="133"/>
      <c r="AO27040" s="135"/>
      <c r="AP27040" s="135"/>
      <c r="BJ27040" s="136"/>
    </row>
    <row r="27041" spans="5:62" ht="14.25" customHeight="1" x14ac:dyDescent="0.25">
      <c r="E27041" s="113"/>
      <c r="H27041" s="133"/>
      <c r="T27041" s="133"/>
      <c r="X27041" s="131"/>
      <c r="Y27041" s="133"/>
      <c r="AJ27041" s="133"/>
      <c r="AO27041" s="135"/>
      <c r="AP27041" s="135"/>
      <c r="BJ27041" s="136"/>
    </row>
    <row r="27042" spans="5:62" ht="14.25" customHeight="1" x14ac:dyDescent="0.25">
      <c r="E27042" s="113"/>
      <c r="H27042" s="133"/>
      <c r="T27042" s="133"/>
      <c r="X27042" s="131"/>
      <c r="Y27042" s="133"/>
      <c r="AJ27042" s="133"/>
      <c r="AO27042" s="135"/>
      <c r="AP27042" s="135"/>
      <c r="BJ27042" s="136"/>
    </row>
    <row r="27043" spans="5:62" ht="14.25" customHeight="1" x14ac:dyDescent="0.25">
      <c r="E27043" s="113"/>
      <c r="H27043" s="133"/>
      <c r="T27043" s="133"/>
      <c r="X27043" s="131"/>
      <c r="Y27043" s="133"/>
      <c r="AJ27043" s="133"/>
      <c r="AO27043" s="135"/>
      <c r="AP27043" s="135"/>
      <c r="BJ27043" s="136"/>
    </row>
    <row r="27044" spans="5:62" ht="14.25" customHeight="1" x14ac:dyDescent="0.25">
      <c r="E27044" s="113"/>
      <c r="H27044" s="133"/>
      <c r="T27044" s="133"/>
      <c r="X27044" s="131"/>
      <c r="Y27044" s="133"/>
      <c r="AJ27044" s="133"/>
      <c r="AO27044" s="135"/>
      <c r="AP27044" s="135"/>
      <c r="BJ27044" s="136"/>
    </row>
    <row r="27045" spans="5:62" ht="14.25" customHeight="1" x14ac:dyDescent="0.25">
      <c r="E27045" s="113"/>
      <c r="H27045" s="133"/>
      <c r="T27045" s="133"/>
      <c r="X27045" s="131"/>
      <c r="Y27045" s="133"/>
      <c r="AJ27045" s="133"/>
      <c r="AO27045" s="135"/>
      <c r="AP27045" s="135"/>
      <c r="BJ27045" s="136"/>
    </row>
    <row r="27046" spans="5:62" ht="14.25" customHeight="1" x14ac:dyDescent="0.25">
      <c r="E27046" s="113"/>
      <c r="H27046" s="133"/>
      <c r="T27046" s="133"/>
      <c r="X27046" s="131"/>
      <c r="Y27046" s="133"/>
      <c r="AJ27046" s="133"/>
      <c r="AO27046" s="135"/>
      <c r="AP27046" s="135"/>
      <c r="BJ27046" s="136"/>
    </row>
    <row r="27047" spans="5:62" ht="14.25" customHeight="1" x14ac:dyDescent="0.25">
      <c r="E27047" s="113"/>
      <c r="H27047" s="133"/>
      <c r="T27047" s="133"/>
      <c r="X27047" s="131"/>
      <c r="Y27047" s="133"/>
      <c r="AJ27047" s="133"/>
      <c r="AO27047" s="135"/>
      <c r="AP27047" s="135"/>
      <c r="BJ27047" s="136"/>
    </row>
    <row r="27048" spans="5:62" ht="14.25" customHeight="1" x14ac:dyDescent="0.25">
      <c r="E27048" s="113"/>
      <c r="H27048" s="133"/>
      <c r="T27048" s="133"/>
      <c r="X27048" s="131"/>
      <c r="Y27048" s="133"/>
      <c r="AJ27048" s="133"/>
      <c r="AO27048" s="135"/>
      <c r="AP27048" s="135"/>
      <c r="BJ27048" s="136"/>
    </row>
    <row r="27049" spans="5:62" ht="14.25" customHeight="1" x14ac:dyDescent="0.25">
      <c r="E27049" s="113"/>
      <c r="H27049" s="133"/>
      <c r="T27049" s="133"/>
      <c r="X27049" s="131"/>
      <c r="Y27049" s="133"/>
      <c r="AJ27049" s="133"/>
      <c r="AO27049" s="135"/>
      <c r="AP27049" s="135"/>
      <c r="BJ27049" s="136"/>
    </row>
    <row r="27050" spans="5:62" ht="14.25" customHeight="1" x14ac:dyDescent="0.25">
      <c r="E27050" s="113"/>
      <c r="H27050" s="133"/>
      <c r="T27050" s="133"/>
      <c r="X27050" s="131"/>
      <c r="Y27050" s="133"/>
      <c r="AJ27050" s="133"/>
      <c r="AO27050" s="135"/>
      <c r="AP27050" s="135"/>
      <c r="BJ27050" s="136"/>
    </row>
    <row r="27051" spans="5:62" ht="14.25" customHeight="1" x14ac:dyDescent="0.25">
      <c r="E27051" s="113"/>
      <c r="H27051" s="133"/>
      <c r="T27051" s="133"/>
      <c r="X27051" s="131"/>
      <c r="Y27051" s="133"/>
      <c r="AJ27051" s="133"/>
      <c r="AO27051" s="135"/>
      <c r="AP27051" s="135"/>
      <c r="BJ27051" s="136"/>
    </row>
    <row r="27052" spans="5:62" ht="14.25" customHeight="1" x14ac:dyDescent="0.25">
      <c r="E27052" s="113"/>
      <c r="H27052" s="133"/>
      <c r="T27052" s="133"/>
      <c r="X27052" s="131"/>
      <c r="Y27052" s="133"/>
      <c r="AJ27052" s="133"/>
      <c r="AO27052" s="135"/>
      <c r="AP27052" s="135"/>
      <c r="BJ27052" s="136"/>
    </row>
    <row r="27053" spans="5:62" ht="14.25" customHeight="1" x14ac:dyDescent="0.25">
      <c r="E27053" s="113"/>
      <c r="H27053" s="133"/>
      <c r="T27053" s="133"/>
      <c r="X27053" s="131"/>
      <c r="Y27053" s="133"/>
      <c r="AJ27053" s="133"/>
      <c r="AO27053" s="135"/>
      <c r="AP27053" s="135"/>
      <c r="BJ27053" s="136"/>
    </row>
    <row r="27054" spans="5:62" ht="14.25" customHeight="1" x14ac:dyDescent="0.25">
      <c r="E27054" s="113"/>
      <c r="H27054" s="133"/>
      <c r="T27054" s="133"/>
      <c r="X27054" s="131"/>
      <c r="Y27054" s="133"/>
      <c r="AJ27054" s="133"/>
      <c r="AO27054" s="135"/>
      <c r="AP27054" s="135"/>
      <c r="BJ27054" s="136"/>
    </row>
    <row r="27055" spans="5:62" ht="14.25" customHeight="1" x14ac:dyDescent="0.25">
      <c r="E27055" s="113"/>
      <c r="H27055" s="133"/>
      <c r="T27055" s="133"/>
      <c r="X27055" s="131"/>
      <c r="Y27055" s="133"/>
      <c r="AJ27055" s="133"/>
      <c r="AO27055" s="135"/>
      <c r="AP27055" s="135"/>
      <c r="BJ27055" s="136"/>
    </row>
    <row r="27056" spans="5:62" ht="14.25" customHeight="1" x14ac:dyDescent="0.25">
      <c r="E27056" s="113"/>
      <c r="H27056" s="133"/>
      <c r="T27056" s="133"/>
      <c r="X27056" s="131"/>
      <c r="Y27056" s="133"/>
      <c r="AJ27056" s="133"/>
      <c r="AO27056" s="135"/>
      <c r="AP27056" s="135"/>
      <c r="BJ27056" s="136"/>
    </row>
    <row r="27057" spans="5:62" ht="14.25" customHeight="1" x14ac:dyDescent="0.25">
      <c r="E27057" s="113"/>
      <c r="H27057" s="133"/>
      <c r="T27057" s="133"/>
      <c r="X27057" s="131"/>
      <c r="Y27057" s="133"/>
      <c r="AJ27057" s="133"/>
      <c r="AO27057" s="135"/>
      <c r="AP27057" s="135"/>
      <c r="BJ27057" s="136"/>
    </row>
    <row r="27058" spans="5:62" ht="14.25" customHeight="1" x14ac:dyDescent="0.25">
      <c r="E27058" s="113"/>
      <c r="H27058" s="133"/>
      <c r="T27058" s="133"/>
      <c r="X27058" s="131"/>
      <c r="Y27058" s="133"/>
      <c r="AJ27058" s="133"/>
      <c r="AO27058" s="135"/>
      <c r="AP27058" s="135"/>
      <c r="BJ27058" s="136"/>
    </row>
    <row r="27059" spans="5:62" ht="14.25" customHeight="1" x14ac:dyDescent="0.25">
      <c r="E27059" s="113"/>
      <c r="H27059" s="133"/>
      <c r="T27059" s="133"/>
      <c r="X27059" s="131"/>
      <c r="Y27059" s="133"/>
      <c r="AJ27059" s="133"/>
      <c r="AO27059" s="135"/>
      <c r="AP27059" s="135"/>
      <c r="BJ27059" s="136"/>
    </row>
    <row r="27060" spans="5:62" ht="14.25" customHeight="1" x14ac:dyDescent="0.25">
      <c r="E27060" s="113"/>
      <c r="H27060" s="133"/>
      <c r="T27060" s="133"/>
      <c r="X27060" s="131"/>
      <c r="Y27060" s="133"/>
      <c r="AJ27060" s="133"/>
      <c r="AO27060" s="135"/>
      <c r="AP27060" s="135"/>
      <c r="BJ27060" s="136"/>
    </row>
    <row r="27061" spans="5:62" ht="14.25" customHeight="1" x14ac:dyDescent="0.25">
      <c r="E27061" s="113"/>
      <c r="H27061" s="133"/>
      <c r="T27061" s="133"/>
      <c r="X27061" s="131"/>
      <c r="Y27061" s="133"/>
      <c r="AJ27061" s="133"/>
      <c r="AO27061" s="135"/>
      <c r="AP27061" s="135"/>
      <c r="BJ27061" s="136"/>
    </row>
    <row r="27062" spans="5:62" ht="14.25" customHeight="1" x14ac:dyDescent="0.25">
      <c r="E27062" s="113"/>
      <c r="H27062" s="133"/>
      <c r="T27062" s="133"/>
      <c r="X27062" s="131"/>
      <c r="Y27062" s="133"/>
      <c r="AJ27062" s="133"/>
      <c r="AO27062" s="135"/>
      <c r="AP27062" s="135"/>
      <c r="BJ27062" s="136"/>
    </row>
    <row r="27063" spans="5:62" ht="14.25" customHeight="1" x14ac:dyDescent="0.25">
      <c r="E27063" s="113"/>
      <c r="H27063" s="133"/>
      <c r="T27063" s="133"/>
      <c r="X27063" s="131"/>
      <c r="Y27063" s="133"/>
      <c r="AJ27063" s="133"/>
      <c r="AO27063" s="135"/>
      <c r="AP27063" s="135"/>
      <c r="BJ27063" s="136"/>
    </row>
    <row r="27064" spans="5:62" ht="14.25" customHeight="1" x14ac:dyDescent="0.25">
      <c r="E27064" s="113"/>
      <c r="H27064" s="133"/>
      <c r="T27064" s="133"/>
      <c r="X27064" s="131"/>
      <c r="Y27064" s="133"/>
      <c r="AJ27064" s="133"/>
      <c r="AO27064" s="135"/>
      <c r="AP27064" s="135"/>
      <c r="BJ27064" s="136"/>
    </row>
    <row r="27065" spans="5:62" ht="14.25" customHeight="1" x14ac:dyDescent="0.25">
      <c r="E27065" s="113"/>
      <c r="H27065" s="133"/>
      <c r="T27065" s="133"/>
      <c r="X27065" s="131"/>
      <c r="Y27065" s="133"/>
      <c r="AJ27065" s="133"/>
      <c r="AO27065" s="135"/>
      <c r="AP27065" s="135"/>
      <c r="BJ27065" s="136"/>
    </row>
    <row r="27066" spans="5:62" ht="14.25" customHeight="1" x14ac:dyDescent="0.25">
      <c r="E27066" s="113"/>
      <c r="H27066" s="133"/>
      <c r="T27066" s="133"/>
      <c r="X27066" s="131"/>
      <c r="Y27066" s="133"/>
      <c r="AJ27066" s="133"/>
      <c r="AO27066" s="135"/>
      <c r="AP27066" s="135"/>
      <c r="BJ27066" s="136"/>
    </row>
    <row r="27067" spans="5:62" ht="14.25" customHeight="1" x14ac:dyDescent="0.25">
      <c r="E27067" s="113"/>
      <c r="H27067" s="133"/>
      <c r="T27067" s="133"/>
      <c r="X27067" s="131"/>
      <c r="Y27067" s="133"/>
      <c r="AJ27067" s="133"/>
      <c r="AO27067" s="135"/>
      <c r="AP27067" s="135"/>
      <c r="BJ27067" s="136"/>
    </row>
    <row r="27068" spans="5:62" ht="14.25" customHeight="1" x14ac:dyDescent="0.25">
      <c r="E27068" s="113"/>
      <c r="H27068" s="133"/>
      <c r="T27068" s="133"/>
      <c r="X27068" s="131"/>
      <c r="Y27068" s="133"/>
      <c r="AJ27068" s="133"/>
      <c r="AO27068" s="135"/>
      <c r="AP27068" s="135"/>
      <c r="BJ27068" s="136"/>
    </row>
    <row r="27069" spans="5:62" ht="14.25" customHeight="1" x14ac:dyDescent="0.25">
      <c r="E27069" s="113"/>
      <c r="H27069" s="133"/>
      <c r="T27069" s="133"/>
      <c r="X27069" s="131"/>
      <c r="Y27069" s="133"/>
      <c r="AJ27069" s="133"/>
      <c r="AO27069" s="135"/>
      <c r="AP27069" s="135"/>
      <c r="BJ27069" s="136"/>
    </row>
    <row r="27070" spans="5:62" ht="14.25" customHeight="1" x14ac:dyDescent="0.25">
      <c r="E27070" s="113"/>
      <c r="H27070" s="133"/>
      <c r="T27070" s="133"/>
      <c r="X27070" s="131"/>
      <c r="Y27070" s="133"/>
      <c r="AJ27070" s="133"/>
      <c r="AO27070" s="135"/>
      <c r="AP27070" s="135"/>
      <c r="BJ27070" s="136"/>
    </row>
    <row r="27071" spans="5:62" ht="14.25" customHeight="1" x14ac:dyDescent="0.25">
      <c r="E27071" s="113"/>
      <c r="H27071" s="133"/>
      <c r="T27071" s="133"/>
      <c r="X27071" s="131"/>
      <c r="Y27071" s="133"/>
      <c r="AJ27071" s="133"/>
      <c r="AO27071" s="135"/>
      <c r="AP27071" s="135"/>
      <c r="BJ27071" s="136"/>
    </row>
    <row r="27072" spans="5:62" ht="14.25" customHeight="1" x14ac:dyDescent="0.25">
      <c r="E27072" s="113"/>
      <c r="H27072" s="133"/>
      <c r="T27072" s="133"/>
      <c r="X27072" s="131"/>
      <c r="Y27072" s="133"/>
      <c r="AJ27072" s="133"/>
      <c r="AO27072" s="135"/>
      <c r="AP27072" s="135"/>
      <c r="BJ27072" s="136"/>
    </row>
    <row r="27073" spans="5:62" ht="14.25" customHeight="1" x14ac:dyDescent="0.25">
      <c r="E27073" s="113"/>
      <c r="H27073" s="133"/>
      <c r="T27073" s="133"/>
      <c r="X27073" s="131"/>
      <c r="Y27073" s="133"/>
      <c r="AJ27073" s="133"/>
      <c r="AO27073" s="135"/>
      <c r="AP27073" s="135"/>
      <c r="BJ27073" s="136"/>
    </row>
    <row r="27074" spans="5:62" ht="14.25" customHeight="1" x14ac:dyDescent="0.25">
      <c r="E27074" s="113"/>
      <c r="H27074" s="133"/>
      <c r="T27074" s="133"/>
      <c r="X27074" s="131"/>
      <c r="Y27074" s="133"/>
      <c r="AJ27074" s="133"/>
      <c r="AO27074" s="135"/>
      <c r="AP27074" s="135"/>
      <c r="BJ27074" s="136"/>
    </row>
    <row r="27075" spans="5:62" ht="14.25" customHeight="1" x14ac:dyDescent="0.25">
      <c r="E27075" s="113"/>
      <c r="H27075" s="133"/>
      <c r="T27075" s="133"/>
      <c r="X27075" s="131"/>
      <c r="Y27075" s="133"/>
      <c r="AJ27075" s="133"/>
      <c r="AO27075" s="135"/>
      <c r="AP27075" s="135"/>
      <c r="BJ27075" s="136"/>
    </row>
    <row r="27076" spans="5:62" ht="14.25" customHeight="1" x14ac:dyDescent="0.25">
      <c r="E27076" s="113"/>
      <c r="H27076" s="133"/>
      <c r="T27076" s="133"/>
      <c r="X27076" s="131"/>
      <c r="Y27076" s="133"/>
      <c r="AJ27076" s="133"/>
      <c r="AO27076" s="135"/>
      <c r="AP27076" s="135"/>
      <c r="BJ27076" s="136"/>
    </row>
    <row r="27077" spans="5:62" ht="14.25" customHeight="1" x14ac:dyDescent="0.25">
      <c r="E27077" s="113"/>
      <c r="H27077" s="133"/>
      <c r="T27077" s="133"/>
      <c r="X27077" s="131"/>
      <c r="Y27077" s="133"/>
      <c r="AJ27077" s="133"/>
      <c r="AO27077" s="135"/>
      <c r="AP27077" s="135"/>
      <c r="BJ27077" s="136"/>
    </row>
    <row r="27078" spans="5:62" ht="14.25" customHeight="1" x14ac:dyDescent="0.25">
      <c r="E27078" s="113"/>
      <c r="H27078" s="133"/>
      <c r="T27078" s="133"/>
      <c r="X27078" s="131"/>
      <c r="Y27078" s="133"/>
      <c r="AJ27078" s="133"/>
      <c r="AO27078" s="135"/>
      <c r="AP27078" s="135"/>
      <c r="BJ27078" s="136"/>
    </row>
    <row r="27079" spans="5:62" ht="14.25" customHeight="1" x14ac:dyDescent="0.25">
      <c r="E27079" s="113"/>
      <c r="H27079" s="133"/>
      <c r="T27079" s="133"/>
      <c r="X27079" s="131"/>
      <c r="Y27079" s="133"/>
      <c r="AJ27079" s="133"/>
      <c r="AO27079" s="135"/>
      <c r="AP27079" s="135"/>
      <c r="BJ27079" s="136"/>
    </row>
    <row r="27080" spans="5:62" ht="14.25" customHeight="1" x14ac:dyDescent="0.25">
      <c r="E27080" s="113"/>
      <c r="H27080" s="133"/>
      <c r="T27080" s="133"/>
      <c r="X27080" s="131"/>
      <c r="Y27080" s="133"/>
      <c r="AJ27080" s="133"/>
      <c r="AO27080" s="135"/>
      <c r="AP27080" s="135"/>
      <c r="BJ27080" s="136"/>
    </row>
    <row r="27081" spans="5:62" ht="14.25" customHeight="1" x14ac:dyDescent="0.25">
      <c r="E27081" s="113"/>
      <c r="H27081" s="133"/>
      <c r="T27081" s="133"/>
      <c r="X27081" s="131"/>
      <c r="Y27081" s="133"/>
      <c r="AJ27081" s="133"/>
      <c r="AO27081" s="135"/>
      <c r="AP27081" s="135"/>
      <c r="BJ27081" s="136"/>
    </row>
    <row r="27082" spans="5:62" ht="14.25" customHeight="1" x14ac:dyDescent="0.25">
      <c r="E27082" s="113"/>
      <c r="H27082" s="133"/>
      <c r="T27082" s="133"/>
      <c r="X27082" s="131"/>
      <c r="Y27082" s="133"/>
      <c r="AJ27082" s="133"/>
      <c r="AO27082" s="135"/>
      <c r="AP27082" s="135"/>
      <c r="BJ27082" s="136"/>
    </row>
    <row r="27083" spans="5:62" ht="14.25" customHeight="1" x14ac:dyDescent="0.25">
      <c r="E27083" s="113"/>
      <c r="H27083" s="133"/>
      <c r="T27083" s="133"/>
      <c r="X27083" s="131"/>
      <c r="Y27083" s="133"/>
      <c r="AJ27083" s="133"/>
      <c r="AO27083" s="135"/>
      <c r="AP27083" s="135"/>
      <c r="BJ27083" s="136"/>
    </row>
    <row r="27084" spans="5:62" ht="14.25" customHeight="1" x14ac:dyDescent="0.25">
      <c r="E27084" s="113"/>
      <c r="H27084" s="133"/>
      <c r="T27084" s="133"/>
      <c r="X27084" s="131"/>
      <c r="Y27084" s="133"/>
      <c r="AJ27084" s="133"/>
      <c r="AO27084" s="135"/>
      <c r="AP27084" s="135"/>
      <c r="BJ27084" s="136"/>
    </row>
    <row r="27085" spans="5:62" ht="14.25" customHeight="1" x14ac:dyDescent="0.25">
      <c r="E27085" s="113"/>
      <c r="H27085" s="133"/>
      <c r="T27085" s="133"/>
      <c r="X27085" s="131"/>
      <c r="Y27085" s="133"/>
      <c r="AJ27085" s="133"/>
      <c r="AO27085" s="135"/>
      <c r="AP27085" s="135"/>
      <c r="BJ27085" s="136"/>
    </row>
    <row r="27086" spans="5:62" ht="14.25" customHeight="1" x14ac:dyDescent="0.25">
      <c r="E27086" s="113"/>
      <c r="H27086" s="133"/>
      <c r="T27086" s="133"/>
      <c r="X27086" s="131"/>
      <c r="Y27086" s="133"/>
      <c r="AJ27086" s="133"/>
      <c r="AO27086" s="135"/>
      <c r="AP27086" s="135"/>
      <c r="BJ27086" s="136"/>
    </row>
    <row r="27087" spans="5:62" ht="14.25" customHeight="1" x14ac:dyDescent="0.25">
      <c r="E27087" s="113"/>
      <c r="H27087" s="133"/>
      <c r="T27087" s="133"/>
      <c r="X27087" s="131"/>
      <c r="Y27087" s="133"/>
      <c r="AJ27087" s="133"/>
      <c r="AO27087" s="135"/>
      <c r="AP27087" s="135"/>
      <c r="BJ27087" s="136"/>
    </row>
    <row r="27088" spans="5:62" ht="14.25" customHeight="1" x14ac:dyDescent="0.25">
      <c r="E27088" s="113"/>
      <c r="H27088" s="133"/>
      <c r="T27088" s="133"/>
      <c r="X27088" s="131"/>
      <c r="Y27088" s="133"/>
      <c r="AJ27088" s="133"/>
      <c r="AO27088" s="135"/>
      <c r="AP27088" s="135"/>
      <c r="BJ27088" s="136"/>
    </row>
    <row r="27089" spans="5:62" ht="14.25" customHeight="1" x14ac:dyDescent="0.25">
      <c r="E27089" s="113"/>
      <c r="H27089" s="133"/>
      <c r="T27089" s="133"/>
      <c r="X27089" s="131"/>
      <c r="Y27089" s="133"/>
      <c r="AJ27089" s="133"/>
      <c r="AO27089" s="135"/>
      <c r="AP27089" s="135"/>
      <c r="BJ27089" s="136"/>
    </row>
    <row r="27090" spans="5:62" ht="14.25" customHeight="1" x14ac:dyDescent="0.25">
      <c r="E27090" s="113"/>
      <c r="H27090" s="133"/>
      <c r="T27090" s="133"/>
      <c r="X27090" s="131"/>
      <c r="Y27090" s="133"/>
      <c r="AJ27090" s="133"/>
      <c r="AO27090" s="135"/>
      <c r="AP27090" s="135"/>
      <c r="BJ27090" s="136"/>
    </row>
    <row r="27091" spans="5:62" ht="14.25" customHeight="1" x14ac:dyDescent="0.25">
      <c r="E27091" s="113"/>
      <c r="H27091" s="133"/>
      <c r="T27091" s="133"/>
      <c r="X27091" s="131"/>
      <c r="Y27091" s="133"/>
      <c r="AJ27091" s="133"/>
      <c r="AO27091" s="135"/>
      <c r="AP27091" s="135"/>
      <c r="BJ27091" s="136"/>
    </row>
    <row r="27092" spans="5:62" ht="14.25" customHeight="1" x14ac:dyDescent="0.25">
      <c r="E27092" s="113"/>
      <c r="H27092" s="133"/>
      <c r="T27092" s="133"/>
      <c r="X27092" s="131"/>
      <c r="Y27092" s="133"/>
      <c r="AJ27092" s="133"/>
      <c r="AO27092" s="135"/>
      <c r="AP27092" s="135"/>
      <c r="BJ27092" s="136"/>
    </row>
    <row r="27093" spans="5:62" ht="14.25" customHeight="1" x14ac:dyDescent="0.25">
      <c r="E27093" s="113"/>
      <c r="H27093" s="133"/>
      <c r="T27093" s="133"/>
      <c r="X27093" s="131"/>
      <c r="Y27093" s="133"/>
      <c r="AJ27093" s="133"/>
      <c r="AO27093" s="135"/>
      <c r="AP27093" s="135"/>
      <c r="BJ27093" s="136"/>
    </row>
    <row r="27094" spans="5:62" ht="14.25" customHeight="1" x14ac:dyDescent="0.25">
      <c r="E27094" s="113"/>
      <c r="H27094" s="133"/>
      <c r="T27094" s="133"/>
      <c r="X27094" s="131"/>
      <c r="Y27094" s="133"/>
      <c r="AJ27094" s="133"/>
      <c r="AO27094" s="135"/>
      <c r="AP27094" s="135"/>
      <c r="BJ27094" s="136"/>
    </row>
    <row r="27095" spans="5:62" ht="14.25" customHeight="1" x14ac:dyDescent="0.25">
      <c r="E27095" s="113"/>
      <c r="H27095" s="133"/>
      <c r="T27095" s="133"/>
      <c r="X27095" s="131"/>
      <c r="Y27095" s="133"/>
      <c r="AJ27095" s="133"/>
      <c r="AO27095" s="135"/>
      <c r="AP27095" s="135"/>
      <c r="BJ27095" s="136"/>
    </row>
    <row r="27096" spans="5:62" ht="14.25" customHeight="1" x14ac:dyDescent="0.25">
      <c r="E27096" s="113"/>
      <c r="H27096" s="133"/>
      <c r="T27096" s="133"/>
      <c r="X27096" s="131"/>
      <c r="Y27096" s="133"/>
      <c r="AJ27096" s="133"/>
      <c r="AO27096" s="135"/>
      <c r="AP27096" s="135"/>
      <c r="BJ27096" s="136"/>
    </row>
    <row r="27097" spans="5:62" ht="14.25" customHeight="1" x14ac:dyDescent="0.25">
      <c r="E27097" s="113"/>
      <c r="H27097" s="133"/>
      <c r="T27097" s="133"/>
      <c r="X27097" s="131"/>
      <c r="Y27097" s="133"/>
      <c r="AJ27097" s="133"/>
      <c r="AO27097" s="135"/>
      <c r="AP27097" s="135"/>
      <c r="BJ27097" s="136"/>
    </row>
    <row r="27098" spans="5:62" ht="14.25" customHeight="1" x14ac:dyDescent="0.25">
      <c r="E27098" s="113"/>
      <c r="H27098" s="133"/>
      <c r="T27098" s="133"/>
      <c r="X27098" s="131"/>
      <c r="Y27098" s="133"/>
      <c r="AJ27098" s="133"/>
      <c r="AO27098" s="135"/>
      <c r="AP27098" s="135"/>
      <c r="BJ27098" s="136"/>
    </row>
    <row r="27099" spans="5:62" ht="14.25" customHeight="1" x14ac:dyDescent="0.25">
      <c r="E27099" s="113"/>
      <c r="H27099" s="133"/>
      <c r="T27099" s="133"/>
      <c r="X27099" s="131"/>
      <c r="Y27099" s="133"/>
      <c r="AJ27099" s="133"/>
      <c r="AO27099" s="135"/>
      <c r="AP27099" s="135"/>
      <c r="BJ27099" s="136"/>
    </row>
    <row r="27100" spans="5:62" ht="14.25" customHeight="1" x14ac:dyDescent="0.25">
      <c r="E27100" s="113"/>
      <c r="H27100" s="133"/>
      <c r="T27100" s="133"/>
      <c r="X27100" s="131"/>
      <c r="Y27100" s="133"/>
      <c r="AJ27100" s="133"/>
      <c r="AO27100" s="135"/>
      <c r="AP27100" s="135"/>
      <c r="BJ27100" s="136"/>
    </row>
    <row r="27101" spans="5:62" ht="14.25" customHeight="1" x14ac:dyDescent="0.25">
      <c r="E27101" s="113"/>
      <c r="H27101" s="133"/>
      <c r="T27101" s="133"/>
      <c r="X27101" s="131"/>
      <c r="Y27101" s="133"/>
      <c r="AJ27101" s="133"/>
      <c r="AO27101" s="135"/>
      <c r="AP27101" s="135"/>
      <c r="BJ27101" s="136"/>
    </row>
    <row r="27102" spans="5:62" ht="14.25" customHeight="1" x14ac:dyDescent="0.25">
      <c r="E27102" s="113"/>
      <c r="H27102" s="133"/>
      <c r="T27102" s="133"/>
      <c r="X27102" s="131"/>
      <c r="Y27102" s="133"/>
      <c r="AJ27102" s="133"/>
      <c r="AO27102" s="135"/>
      <c r="AP27102" s="135"/>
      <c r="BJ27102" s="136"/>
    </row>
    <row r="27103" spans="5:62" ht="14.25" customHeight="1" x14ac:dyDescent="0.25">
      <c r="E27103" s="113"/>
      <c r="H27103" s="133"/>
      <c r="T27103" s="133"/>
      <c r="X27103" s="131"/>
      <c r="Y27103" s="133"/>
      <c r="AJ27103" s="133"/>
      <c r="AO27103" s="135"/>
      <c r="AP27103" s="135"/>
      <c r="BJ27103" s="136"/>
    </row>
    <row r="27104" spans="5:62" ht="14.25" customHeight="1" x14ac:dyDescent="0.25">
      <c r="E27104" s="113"/>
      <c r="H27104" s="133"/>
      <c r="T27104" s="133"/>
      <c r="X27104" s="131"/>
      <c r="Y27104" s="133"/>
      <c r="AJ27104" s="133"/>
      <c r="AO27104" s="135"/>
      <c r="AP27104" s="135"/>
      <c r="BJ27104" s="136"/>
    </row>
    <row r="27105" spans="5:62" ht="14.25" customHeight="1" x14ac:dyDescent="0.25">
      <c r="E27105" s="113"/>
      <c r="H27105" s="133"/>
      <c r="T27105" s="133"/>
      <c r="X27105" s="131"/>
      <c r="Y27105" s="133"/>
      <c r="AJ27105" s="133"/>
      <c r="AO27105" s="135"/>
      <c r="AP27105" s="135"/>
      <c r="BJ27105" s="136"/>
    </row>
    <row r="27106" spans="5:62" ht="14.25" customHeight="1" x14ac:dyDescent="0.25">
      <c r="E27106" s="113"/>
      <c r="H27106" s="133"/>
      <c r="T27106" s="133"/>
      <c r="X27106" s="131"/>
      <c r="Y27106" s="133"/>
      <c r="AJ27106" s="133"/>
      <c r="AO27106" s="135"/>
      <c r="AP27106" s="135"/>
      <c r="BJ27106" s="136"/>
    </row>
    <row r="27107" spans="5:62" ht="14.25" customHeight="1" x14ac:dyDescent="0.25">
      <c r="E27107" s="113"/>
      <c r="H27107" s="133"/>
      <c r="T27107" s="133"/>
      <c r="X27107" s="131"/>
      <c r="Y27107" s="133"/>
      <c r="AJ27107" s="133"/>
      <c r="AO27107" s="135"/>
      <c r="AP27107" s="135"/>
      <c r="BJ27107" s="136"/>
    </row>
    <row r="27108" spans="5:62" ht="14.25" customHeight="1" x14ac:dyDescent="0.25">
      <c r="E27108" s="113"/>
      <c r="H27108" s="133"/>
      <c r="T27108" s="133"/>
      <c r="X27108" s="131"/>
      <c r="Y27108" s="133"/>
      <c r="AJ27108" s="133"/>
      <c r="AO27108" s="135"/>
      <c r="AP27108" s="135"/>
      <c r="BJ27108" s="136"/>
    </row>
    <row r="27109" spans="5:62" ht="14.25" customHeight="1" x14ac:dyDescent="0.25">
      <c r="E27109" s="113"/>
      <c r="H27109" s="133"/>
      <c r="T27109" s="133"/>
      <c r="X27109" s="131"/>
      <c r="Y27109" s="133"/>
      <c r="AJ27109" s="133"/>
      <c r="AO27109" s="135"/>
      <c r="AP27109" s="135"/>
      <c r="BJ27109" s="136"/>
    </row>
    <row r="27110" spans="5:62" ht="14.25" customHeight="1" x14ac:dyDescent="0.25">
      <c r="E27110" s="113"/>
      <c r="H27110" s="133"/>
      <c r="T27110" s="133"/>
      <c r="X27110" s="131"/>
      <c r="Y27110" s="133"/>
      <c r="AJ27110" s="133"/>
      <c r="AO27110" s="135"/>
      <c r="AP27110" s="135"/>
      <c r="BJ27110" s="136"/>
    </row>
    <row r="27111" spans="5:62" ht="14.25" customHeight="1" x14ac:dyDescent="0.25">
      <c r="E27111" s="113"/>
      <c r="H27111" s="133"/>
      <c r="T27111" s="133"/>
      <c r="X27111" s="131"/>
      <c r="Y27111" s="133"/>
      <c r="AJ27111" s="133"/>
      <c r="AO27111" s="135"/>
      <c r="AP27111" s="135"/>
      <c r="BJ27111" s="136"/>
    </row>
    <row r="27112" spans="5:62" ht="14.25" customHeight="1" x14ac:dyDescent="0.25">
      <c r="E27112" s="113"/>
      <c r="H27112" s="133"/>
      <c r="T27112" s="133"/>
      <c r="X27112" s="131"/>
      <c r="Y27112" s="133"/>
      <c r="AJ27112" s="133"/>
      <c r="AO27112" s="135"/>
      <c r="AP27112" s="135"/>
      <c r="BJ27112" s="136"/>
    </row>
    <row r="27113" spans="5:62" ht="14.25" customHeight="1" x14ac:dyDescent="0.25">
      <c r="E27113" s="113"/>
      <c r="H27113" s="133"/>
      <c r="T27113" s="133"/>
      <c r="X27113" s="131"/>
      <c r="Y27113" s="133"/>
      <c r="AJ27113" s="133"/>
      <c r="AO27113" s="135"/>
      <c r="AP27113" s="135"/>
      <c r="BJ27113" s="136"/>
    </row>
    <row r="27114" spans="5:62" ht="14.25" customHeight="1" x14ac:dyDescent="0.25">
      <c r="E27114" s="113"/>
      <c r="H27114" s="133"/>
      <c r="T27114" s="133"/>
      <c r="X27114" s="131"/>
      <c r="Y27114" s="133"/>
      <c r="AJ27114" s="133"/>
      <c r="AO27114" s="135"/>
      <c r="AP27114" s="135"/>
      <c r="BJ27114" s="136"/>
    </row>
    <row r="27115" spans="5:62" ht="14.25" customHeight="1" x14ac:dyDescent="0.25">
      <c r="E27115" s="113"/>
      <c r="H27115" s="133"/>
      <c r="T27115" s="133"/>
      <c r="X27115" s="131"/>
      <c r="Y27115" s="133"/>
      <c r="AJ27115" s="133"/>
      <c r="AO27115" s="135"/>
      <c r="AP27115" s="135"/>
      <c r="BJ27115" s="136"/>
    </row>
    <row r="27116" spans="5:62" ht="14.25" customHeight="1" x14ac:dyDescent="0.25">
      <c r="E27116" s="113"/>
      <c r="H27116" s="133"/>
      <c r="T27116" s="133"/>
      <c r="X27116" s="131"/>
      <c r="Y27116" s="133"/>
      <c r="AJ27116" s="133"/>
      <c r="AO27116" s="135"/>
      <c r="AP27116" s="135"/>
      <c r="BJ27116" s="136"/>
    </row>
    <row r="27117" spans="5:62" ht="14.25" customHeight="1" x14ac:dyDescent="0.25">
      <c r="E27117" s="113"/>
      <c r="H27117" s="133"/>
      <c r="T27117" s="133"/>
      <c r="X27117" s="131"/>
      <c r="Y27117" s="133"/>
      <c r="AJ27117" s="133"/>
      <c r="AO27117" s="135"/>
      <c r="AP27117" s="135"/>
      <c r="BJ27117" s="136"/>
    </row>
    <row r="27118" spans="5:62" ht="14.25" customHeight="1" x14ac:dyDescent="0.25">
      <c r="E27118" s="113"/>
      <c r="H27118" s="133"/>
      <c r="T27118" s="133"/>
      <c r="X27118" s="131"/>
      <c r="Y27118" s="133"/>
      <c r="AJ27118" s="133"/>
      <c r="AO27118" s="135"/>
      <c r="AP27118" s="135"/>
      <c r="BJ27118" s="136"/>
    </row>
    <row r="27119" spans="5:62" ht="14.25" customHeight="1" x14ac:dyDescent="0.25">
      <c r="E27119" s="113"/>
      <c r="H27119" s="133"/>
      <c r="T27119" s="133"/>
      <c r="X27119" s="131"/>
      <c r="Y27119" s="133"/>
      <c r="AJ27119" s="133"/>
      <c r="AO27119" s="135"/>
      <c r="AP27119" s="135"/>
      <c r="BJ27119" s="136"/>
    </row>
    <row r="27120" spans="5:62" ht="14.25" customHeight="1" x14ac:dyDescent="0.25">
      <c r="E27120" s="113"/>
      <c r="H27120" s="133"/>
      <c r="T27120" s="133"/>
      <c r="X27120" s="131"/>
      <c r="Y27120" s="133"/>
      <c r="AJ27120" s="133"/>
      <c r="AO27120" s="135"/>
      <c r="AP27120" s="135"/>
      <c r="BJ27120" s="136"/>
    </row>
    <row r="27121" spans="5:62" ht="14.25" customHeight="1" x14ac:dyDescent="0.25">
      <c r="E27121" s="113"/>
      <c r="H27121" s="133"/>
      <c r="T27121" s="133"/>
      <c r="X27121" s="131"/>
      <c r="Y27121" s="133"/>
      <c r="AJ27121" s="133"/>
      <c r="AO27121" s="135"/>
      <c r="AP27121" s="135"/>
      <c r="BJ27121" s="136"/>
    </row>
    <row r="27122" spans="5:62" ht="14.25" customHeight="1" x14ac:dyDescent="0.25">
      <c r="E27122" s="113"/>
      <c r="H27122" s="133"/>
      <c r="T27122" s="133"/>
      <c r="X27122" s="131"/>
      <c r="Y27122" s="133"/>
      <c r="AJ27122" s="133"/>
      <c r="AO27122" s="135"/>
      <c r="AP27122" s="135"/>
      <c r="BJ27122" s="136"/>
    </row>
    <row r="27123" spans="5:62" ht="14.25" customHeight="1" x14ac:dyDescent="0.25">
      <c r="E27123" s="113"/>
      <c r="H27123" s="133"/>
      <c r="T27123" s="133"/>
      <c r="X27123" s="131"/>
      <c r="Y27123" s="133"/>
      <c r="AJ27123" s="133"/>
      <c r="AO27123" s="135"/>
      <c r="AP27123" s="135"/>
      <c r="BJ27123" s="136"/>
    </row>
    <row r="27124" spans="5:62" ht="14.25" customHeight="1" x14ac:dyDescent="0.25">
      <c r="E27124" s="113"/>
      <c r="H27124" s="133"/>
      <c r="T27124" s="133"/>
      <c r="X27124" s="131"/>
      <c r="Y27124" s="133"/>
      <c r="AJ27124" s="133"/>
      <c r="AO27124" s="135"/>
      <c r="AP27124" s="135"/>
      <c r="BJ27124" s="136"/>
    </row>
    <row r="27125" spans="5:62" ht="14.25" customHeight="1" x14ac:dyDescent="0.25">
      <c r="E27125" s="113"/>
      <c r="H27125" s="133"/>
      <c r="T27125" s="133"/>
      <c r="X27125" s="131"/>
      <c r="Y27125" s="133"/>
      <c r="AJ27125" s="133"/>
      <c r="AO27125" s="135"/>
      <c r="AP27125" s="135"/>
      <c r="BJ27125" s="136"/>
    </row>
    <row r="27126" spans="5:62" ht="14.25" customHeight="1" x14ac:dyDescent="0.25">
      <c r="E27126" s="113"/>
      <c r="H27126" s="133"/>
      <c r="T27126" s="133"/>
      <c r="X27126" s="131"/>
      <c r="Y27126" s="133"/>
      <c r="AJ27126" s="133"/>
      <c r="AO27126" s="135"/>
      <c r="AP27126" s="135"/>
      <c r="BJ27126" s="136"/>
    </row>
    <row r="27127" spans="5:62" ht="14.25" customHeight="1" x14ac:dyDescent="0.25">
      <c r="E27127" s="113"/>
      <c r="H27127" s="133"/>
      <c r="T27127" s="133"/>
      <c r="X27127" s="131"/>
      <c r="Y27127" s="133"/>
      <c r="AJ27127" s="133"/>
      <c r="AO27127" s="135"/>
      <c r="AP27127" s="135"/>
      <c r="BJ27127" s="136"/>
    </row>
    <row r="27128" spans="5:62" ht="14.25" customHeight="1" x14ac:dyDescent="0.25">
      <c r="E27128" s="113"/>
      <c r="H27128" s="133"/>
      <c r="T27128" s="133"/>
      <c r="X27128" s="131"/>
      <c r="Y27128" s="133"/>
      <c r="AJ27128" s="133"/>
      <c r="AO27128" s="135"/>
      <c r="AP27128" s="135"/>
      <c r="BJ27128" s="136"/>
    </row>
    <row r="27129" spans="5:62" ht="14.25" customHeight="1" x14ac:dyDescent="0.25">
      <c r="E27129" s="113"/>
      <c r="H27129" s="133"/>
      <c r="T27129" s="133"/>
      <c r="X27129" s="131"/>
      <c r="Y27129" s="133"/>
      <c r="AJ27129" s="133"/>
      <c r="AO27129" s="135"/>
      <c r="AP27129" s="135"/>
      <c r="BJ27129" s="136"/>
    </row>
    <row r="27130" spans="5:62" ht="14.25" customHeight="1" x14ac:dyDescent="0.25">
      <c r="E27130" s="113"/>
      <c r="H27130" s="133"/>
      <c r="T27130" s="133"/>
      <c r="X27130" s="131"/>
      <c r="Y27130" s="133"/>
      <c r="AJ27130" s="133"/>
      <c r="AO27130" s="135"/>
      <c r="AP27130" s="135"/>
      <c r="BJ27130" s="136"/>
    </row>
    <row r="27131" spans="5:62" ht="14.25" customHeight="1" x14ac:dyDescent="0.25">
      <c r="E27131" s="113"/>
      <c r="H27131" s="133"/>
      <c r="T27131" s="133"/>
      <c r="X27131" s="131"/>
      <c r="Y27131" s="133"/>
      <c r="AJ27131" s="133"/>
      <c r="AO27131" s="135"/>
      <c r="AP27131" s="135"/>
      <c r="BJ27131" s="136"/>
    </row>
    <row r="27132" spans="5:62" ht="14.25" customHeight="1" x14ac:dyDescent="0.25">
      <c r="E27132" s="113"/>
      <c r="H27132" s="133"/>
      <c r="T27132" s="133"/>
      <c r="X27132" s="131"/>
      <c r="Y27132" s="133"/>
      <c r="AJ27132" s="133"/>
      <c r="AO27132" s="135"/>
      <c r="AP27132" s="135"/>
      <c r="BJ27132" s="136"/>
    </row>
    <row r="27133" spans="5:62" ht="14.25" customHeight="1" x14ac:dyDescent="0.25">
      <c r="E27133" s="113"/>
      <c r="H27133" s="133"/>
      <c r="T27133" s="133"/>
      <c r="X27133" s="131"/>
      <c r="Y27133" s="133"/>
      <c r="AJ27133" s="133"/>
      <c r="AO27133" s="135"/>
      <c r="AP27133" s="135"/>
      <c r="BJ27133" s="136"/>
    </row>
    <row r="27134" spans="5:62" ht="14.25" customHeight="1" x14ac:dyDescent="0.25">
      <c r="E27134" s="113"/>
      <c r="H27134" s="133"/>
      <c r="T27134" s="133"/>
      <c r="X27134" s="131"/>
      <c r="Y27134" s="133"/>
      <c r="AJ27134" s="133"/>
      <c r="AO27134" s="135"/>
      <c r="AP27134" s="135"/>
      <c r="BJ27134" s="136"/>
    </row>
    <row r="27135" spans="5:62" ht="14.25" customHeight="1" x14ac:dyDescent="0.25">
      <c r="E27135" s="113"/>
      <c r="H27135" s="133"/>
      <c r="T27135" s="133"/>
      <c r="X27135" s="131"/>
      <c r="Y27135" s="133"/>
      <c r="AJ27135" s="133"/>
      <c r="AO27135" s="135"/>
      <c r="AP27135" s="135"/>
      <c r="BJ27135" s="136"/>
    </row>
    <row r="27136" spans="5:62" ht="14.25" customHeight="1" x14ac:dyDescent="0.25">
      <c r="E27136" s="113"/>
      <c r="H27136" s="133"/>
      <c r="T27136" s="133"/>
      <c r="X27136" s="131"/>
      <c r="Y27136" s="133"/>
      <c r="AJ27136" s="133"/>
      <c r="AO27136" s="135"/>
      <c r="AP27136" s="135"/>
      <c r="BJ27136" s="136"/>
    </row>
    <row r="27137" spans="5:62" ht="14.25" customHeight="1" x14ac:dyDescent="0.25">
      <c r="E27137" s="113"/>
      <c r="H27137" s="133"/>
      <c r="T27137" s="133"/>
      <c r="X27137" s="131"/>
      <c r="Y27137" s="133"/>
      <c r="AJ27137" s="133"/>
      <c r="AO27137" s="135"/>
      <c r="AP27137" s="135"/>
      <c r="BJ27137" s="136"/>
    </row>
    <row r="27138" spans="5:62" ht="14.25" customHeight="1" x14ac:dyDescent="0.25">
      <c r="E27138" s="113"/>
      <c r="H27138" s="133"/>
      <c r="T27138" s="133"/>
      <c r="X27138" s="131"/>
      <c r="Y27138" s="133"/>
      <c r="AJ27138" s="133"/>
      <c r="AO27138" s="135"/>
      <c r="AP27138" s="135"/>
      <c r="BJ27138" s="136"/>
    </row>
    <row r="27139" spans="5:62" ht="14.25" customHeight="1" x14ac:dyDescent="0.25">
      <c r="E27139" s="113"/>
      <c r="H27139" s="133"/>
      <c r="T27139" s="133"/>
      <c r="X27139" s="131"/>
      <c r="Y27139" s="133"/>
      <c r="AJ27139" s="133"/>
      <c r="AO27139" s="135"/>
      <c r="AP27139" s="135"/>
      <c r="BJ27139" s="136"/>
    </row>
    <row r="27140" spans="5:62" ht="14.25" customHeight="1" x14ac:dyDescent="0.25">
      <c r="E27140" s="113"/>
      <c r="H27140" s="133"/>
      <c r="T27140" s="133"/>
      <c r="X27140" s="131"/>
      <c r="Y27140" s="133"/>
      <c r="AJ27140" s="133"/>
      <c r="AO27140" s="135"/>
      <c r="AP27140" s="135"/>
      <c r="BJ27140" s="136"/>
    </row>
    <row r="27141" spans="5:62" ht="14.25" customHeight="1" x14ac:dyDescent="0.25">
      <c r="E27141" s="113"/>
      <c r="H27141" s="133"/>
      <c r="T27141" s="133"/>
      <c r="X27141" s="131"/>
      <c r="Y27141" s="133"/>
      <c r="AJ27141" s="133"/>
      <c r="AO27141" s="135"/>
      <c r="AP27141" s="135"/>
      <c r="BJ27141" s="136"/>
    </row>
    <row r="27142" spans="5:62" ht="14.25" customHeight="1" x14ac:dyDescent="0.25">
      <c r="E27142" s="113"/>
      <c r="H27142" s="133"/>
      <c r="T27142" s="133"/>
      <c r="X27142" s="131"/>
      <c r="Y27142" s="133"/>
      <c r="AJ27142" s="133"/>
      <c r="AO27142" s="135"/>
      <c r="AP27142" s="135"/>
      <c r="BJ27142" s="136"/>
    </row>
    <row r="27143" spans="5:62" ht="14.25" customHeight="1" x14ac:dyDescent="0.25">
      <c r="E27143" s="113"/>
      <c r="H27143" s="133"/>
      <c r="T27143" s="133"/>
      <c r="X27143" s="131"/>
      <c r="Y27143" s="133"/>
      <c r="AJ27143" s="133"/>
      <c r="AO27143" s="135"/>
      <c r="AP27143" s="135"/>
      <c r="BJ27143" s="136"/>
    </row>
    <row r="27144" spans="5:62" ht="14.25" customHeight="1" x14ac:dyDescent="0.25">
      <c r="E27144" s="113"/>
      <c r="H27144" s="133"/>
      <c r="T27144" s="133"/>
      <c r="X27144" s="131"/>
      <c r="Y27144" s="133"/>
      <c r="AJ27144" s="133"/>
      <c r="AO27144" s="135"/>
      <c r="AP27144" s="135"/>
      <c r="BJ27144" s="136"/>
    </row>
    <row r="27145" spans="5:62" ht="14.25" customHeight="1" x14ac:dyDescent="0.25">
      <c r="E27145" s="113"/>
      <c r="H27145" s="133"/>
      <c r="T27145" s="133"/>
      <c r="X27145" s="131"/>
      <c r="Y27145" s="133"/>
      <c r="AJ27145" s="133"/>
      <c r="AO27145" s="135"/>
      <c r="AP27145" s="135"/>
      <c r="BJ27145" s="136"/>
    </row>
    <row r="27146" spans="5:62" ht="14.25" customHeight="1" x14ac:dyDescent="0.25">
      <c r="E27146" s="113"/>
      <c r="H27146" s="133"/>
      <c r="T27146" s="133"/>
      <c r="X27146" s="131"/>
      <c r="Y27146" s="133"/>
      <c r="AJ27146" s="133"/>
      <c r="AO27146" s="135"/>
      <c r="AP27146" s="135"/>
      <c r="BJ27146" s="136"/>
    </row>
    <row r="27147" spans="5:62" ht="14.25" customHeight="1" x14ac:dyDescent="0.25">
      <c r="E27147" s="113"/>
      <c r="H27147" s="133"/>
      <c r="T27147" s="133"/>
      <c r="X27147" s="131"/>
      <c r="Y27147" s="133"/>
      <c r="AJ27147" s="133"/>
      <c r="AO27147" s="135"/>
      <c r="AP27147" s="135"/>
      <c r="BJ27147" s="136"/>
    </row>
    <row r="27148" spans="5:62" ht="14.25" customHeight="1" x14ac:dyDescent="0.25">
      <c r="E27148" s="113"/>
      <c r="H27148" s="133"/>
      <c r="T27148" s="133"/>
      <c r="X27148" s="131"/>
      <c r="Y27148" s="133"/>
      <c r="AJ27148" s="133"/>
      <c r="AO27148" s="135"/>
      <c r="AP27148" s="135"/>
      <c r="BJ27148" s="136"/>
    </row>
    <row r="27149" spans="5:62" ht="14.25" customHeight="1" x14ac:dyDescent="0.25">
      <c r="E27149" s="113"/>
      <c r="H27149" s="133"/>
      <c r="T27149" s="133"/>
      <c r="X27149" s="131"/>
      <c r="Y27149" s="133"/>
      <c r="AJ27149" s="133"/>
      <c r="AO27149" s="135"/>
      <c r="AP27149" s="135"/>
      <c r="BJ27149" s="136"/>
    </row>
    <row r="27150" spans="5:62" ht="14.25" customHeight="1" x14ac:dyDescent="0.25">
      <c r="E27150" s="113"/>
      <c r="H27150" s="133"/>
      <c r="T27150" s="133"/>
      <c r="X27150" s="131"/>
      <c r="Y27150" s="133"/>
      <c r="AJ27150" s="133"/>
      <c r="AO27150" s="135"/>
      <c r="AP27150" s="135"/>
      <c r="BJ27150" s="136"/>
    </row>
    <row r="27151" spans="5:62" ht="14.25" customHeight="1" x14ac:dyDescent="0.25">
      <c r="E27151" s="113"/>
      <c r="H27151" s="133"/>
      <c r="T27151" s="133"/>
      <c r="X27151" s="131"/>
      <c r="Y27151" s="133"/>
      <c r="AJ27151" s="133"/>
      <c r="AO27151" s="135"/>
      <c r="AP27151" s="135"/>
      <c r="BJ27151" s="136"/>
    </row>
    <row r="27152" spans="5:62" ht="14.25" customHeight="1" x14ac:dyDescent="0.25">
      <c r="E27152" s="113"/>
      <c r="H27152" s="133"/>
      <c r="T27152" s="133"/>
      <c r="X27152" s="131"/>
      <c r="Y27152" s="133"/>
      <c r="AJ27152" s="133"/>
      <c r="AO27152" s="135"/>
      <c r="AP27152" s="135"/>
      <c r="BJ27152" s="136"/>
    </row>
    <row r="27153" spans="5:62" ht="14.25" customHeight="1" x14ac:dyDescent="0.25">
      <c r="E27153" s="113"/>
      <c r="H27153" s="133"/>
      <c r="T27153" s="133"/>
      <c r="X27153" s="131"/>
      <c r="Y27153" s="133"/>
      <c r="AJ27153" s="133"/>
      <c r="AO27153" s="135"/>
      <c r="AP27153" s="135"/>
      <c r="BJ27153" s="136"/>
    </row>
    <row r="27154" spans="5:62" ht="14.25" customHeight="1" x14ac:dyDescent="0.25">
      <c r="E27154" s="113"/>
      <c r="H27154" s="133"/>
      <c r="T27154" s="133"/>
      <c r="X27154" s="131"/>
      <c r="Y27154" s="133"/>
      <c r="AJ27154" s="133"/>
      <c r="AO27154" s="135"/>
      <c r="AP27154" s="135"/>
      <c r="BJ27154" s="136"/>
    </row>
    <row r="27155" spans="5:62" ht="14.25" customHeight="1" x14ac:dyDescent="0.25">
      <c r="E27155" s="113"/>
      <c r="H27155" s="133"/>
      <c r="T27155" s="133"/>
      <c r="X27155" s="131"/>
      <c r="Y27155" s="133"/>
      <c r="AJ27155" s="133"/>
      <c r="AO27155" s="135"/>
      <c r="AP27155" s="135"/>
      <c r="BJ27155" s="136"/>
    </row>
    <row r="27156" spans="5:62" ht="14.25" customHeight="1" x14ac:dyDescent="0.25">
      <c r="E27156" s="113"/>
      <c r="H27156" s="133"/>
      <c r="T27156" s="133"/>
      <c r="X27156" s="131"/>
      <c r="Y27156" s="133"/>
      <c r="AJ27156" s="133"/>
      <c r="AO27156" s="135"/>
      <c r="AP27156" s="135"/>
      <c r="BJ27156" s="136"/>
    </row>
    <row r="27157" spans="5:62" ht="14.25" customHeight="1" x14ac:dyDescent="0.25">
      <c r="E27157" s="113"/>
      <c r="H27157" s="133"/>
      <c r="T27157" s="133"/>
      <c r="X27157" s="131"/>
      <c r="Y27157" s="133"/>
      <c r="AJ27157" s="133"/>
      <c r="AO27157" s="135"/>
      <c r="AP27157" s="135"/>
      <c r="BJ27157" s="136"/>
    </row>
    <row r="27158" spans="5:62" ht="14.25" customHeight="1" x14ac:dyDescent="0.25">
      <c r="E27158" s="113"/>
      <c r="H27158" s="133"/>
      <c r="T27158" s="133"/>
      <c r="X27158" s="131"/>
      <c r="Y27158" s="133"/>
      <c r="AJ27158" s="133"/>
      <c r="AO27158" s="135"/>
      <c r="AP27158" s="135"/>
      <c r="BJ27158" s="136"/>
    </row>
    <row r="27159" spans="5:62" ht="14.25" customHeight="1" x14ac:dyDescent="0.25">
      <c r="E27159" s="113"/>
      <c r="H27159" s="133"/>
      <c r="T27159" s="133"/>
      <c r="X27159" s="131"/>
      <c r="Y27159" s="133"/>
      <c r="AJ27159" s="133"/>
      <c r="AO27159" s="135"/>
      <c r="AP27159" s="135"/>
      <c r="BJ27159" s="136"/>
    </row>
    <row r="27160" spans="5:62" ht="14.25" customHeight="1" x14ac:dyDescent="0.25">
      <c r="E27160" s="113"/>
      <c r="H27160" s="133"/>
      <c r="T27160" s="133"/>
      <c r="X27160" s="131"/>
      <c r="Y27160" s="133"/>
      <c r="AJ27160" s="133"/>
      <c r="AO27160" s="135"/>
      <c r="AP27160" s="135"/>
      <c r="BJ27160" s="136"/>
    </row>
    <row r="27161" spans="5:62" ht="14.25" customHeight="1" x14ac:dyDescent="0.25">
      <c r="E27161" s="113"/>
      <c r="H27161" s="133"/>
      <c r="T27161" s="133"/>
      <c r="X27161" s="131"/>
      <c r="Y27161" s="133"/>
      <c r="AJ27161" s="133"/>
      <c r="AO27161" s="135"/>
      <c r="AP27161" s="135"/>
      <c r="BJ27161" s="136"/>
    </row>
    <row r="27162" spans="5:62" ht="14.25" customHeight="1" x14ac:dyDescent="0.25">
      <c r="E27162" s="113"/>
      <c r="H27162" s="133"/>
      <c r="T27162" s="133"/>
      <c r="X27162" s="131"/>
      <c r="Y27162" s="133"/>
      <c r="AJ27162" s="133"/>
      <c r="AO27162" s="135"/>
      <c r="AP27162" s="135"/>
      <c r="BJ27162" s="136"/>
    </row>
    <row r="27163" spans="5:62" ht="14.25" customHeight="1" x14ac:dyDescent="0.25">
      <c r="E27163" s="113"/>
      <c r="H27163" s="133"/>
      <c r="T27163" s="133"/>
      <c r="X27163" s="131"/>
      <c r="Y27163" s="133"/>
      <c r="AJ27163" s="133"/>
      <c r="AO27163" s="135"/>
      <c r="AP27163" s="135"/>
      <c r="BJ27163" s="136"/>
    </row>
    <row r="27164" spans="5:62" ht="14.25" customHeight="1" x14ac:dyDescent="0.25">
      <c r="E27164" s="113"/>
      <c r="H27164" s="133"/>
      <c r="T27164" s="133"/>
      <c r="X27164" s="131"/>
      <c r="Y27164" s="133"/>
      <c r="AJ27164" s="133"/>
      <c r="AO27164" s="135"/>
      <c r="AP27164" s="135"/>
      <c r="BJ27164" s="136"/>
    </row>
    <row r="27165" spans="5:62" ht="14.25" customHeight="1" x14ac:dyDescent="0.25">
      <c r="E27165" s="113"/>
      <c r="H27165" s="133"/>
      <c r="T27165" s="133"/>
      <c r="X27165" s="131"/>
      <c r="Y27165" s="133"/>
      <c r="AJ27165" s="133"/>
      <c r="AO27165" s="135"/>
      <c r="AP27165" s="135"/>
      <c r="BJ27165" s="136"/>
    </row>
    <row r="27166" spans="5:62" ht="14.25" customHeight="1" x14ac:dyDescent="0.25">
      <c r="E27166" s="113"/>
      <c r="H27166" s="133"/>
      <c r="T27166" s="133"/>
      <c r="X27166" s="131"/>
      <c r="Y27166" s="133"/>
      <c r="AJ27166" s="133"/>
      <c r="AO27166" s="135"/>
      <c r="AP27166" s="135"/>
      <c r="BJ27166" s="136"/>
    </row>
    <row r="27167" spans="5:62" ht="14.25" customHeight="1" x14ac:dyDescent="0.25">
      <c r="E27167" s="113"/>
      <c r="H27167" s="133"/>
      <c r="T27167" s="133"/>
      <c r="X27167" s="131"/>
      <c r="Y27167" s="133"/>
      <c r="AJ27167" s="133"/>
      <c r="AO27167" s="135"/>
      <c r="AP27167" s="135"/>
      <c r="BJ27167" s="136"/>
    </row>
    <row r="27168" spans="5:62" ht="14.25" customHeight="1" x14ac:dyDescent="0.25">
      <c r="E27168" s="113"/>
      <c r="H27168" s="133"/>
      <c r="T27168" s="133"/>
      <c r="X27168" s="131"/>
      <c r="Y27168" s="133"/>
      <c r="AJ27168" s="133"/>
      <c r="AO27168" s="135"/>
      <c r="AP27168" s="135"/>
      <c r="BJ27168" s="136"/>
    </row>
    <row r="27169" spans="5:62" ht="14.25" customHeight="1" x14ac:dyDescent="0.25">
      <c r="E27169" s="113"/>
      <c r="H27169" s="133"/>
      <c r="T27169" s="133"/>
      <c r="X27169" s="131"/>
      <c r="Y27169" s="133"/>
      <c r="AJ27169" s="133"/>
      <c r="AO27169" s="135"/>
      <c r="AP27169" s="135"/>
      <c r="BJ27169" s="136"/>
    </row>
    <row r="27170" spans="5:62" ht="14.25" customHeight="1" x14ac:dyDescent="0.25">
      <c r="E27170" s="113"/>
      <c r="H27170" s="133"/>
      <c r="T27170" s="133"/>
      <c r="X27170" s="131"/>
      <c r="Y27170" s="133"/>
      <c r="AJ27170" s="133"/>
      <c r="AO27170" s="135"/>
      <c r="AP27170" s="135"/>
      <c r="BJ27170" s="136"/>
    </row>
    <row r="27171" spans="5:62" ht="14.25" customHeight="1" x14ac:dyDescent="0.25">
      <c r="E27171" s="113"/>
      <c r="H27171" s="133"/>
      <c r="T27171" s="133"/>
      <c r="X27171" s="131"/>
      <c r="Y27171" s="133"/>
      <c r="AJ27171" s="133"/>
      <c r="AO27171" s="135"/>
      <c r="AP27171" s="135"/>
      <c r="BJ27171" s="136"/>
    </row>
    <row r="27172" spans="5:62" ht="14.25" customHeight="1" x14ac:dyDescent="0.25">
      <c r="E27172" s="113"/>
      <c r="H27172" s="133"/>
      <c r="T27172" s="133"/>
      <c r="X27172" s="131"/>
      <c r="Y27172" s="133"/>
      <c r="AJ27172" s="133"/>
      <c r="AO27172" s="135"/>
      <c r="AP27172" s="135"/>
      <c r="BJ27172" s="136"/>
    </row>
    <row r="27173" spans="5:62" ht="14.25" customHeight="1" x14ac:dyDescent="0.25">
      <c r="E27173" s="113"/>
      <c r="H27173" s="133"/>
      <c r="T27173" s="133"/>
      <c r="X27173" s="131"/>
      <c r="Y27173" s="133"/>
      <c r="AJ27173" s="133"/>
      <c r="AO27173" s="135"/>
      <c r="AP27173" s="135"/>
      <c r="BJ27173" s="136"/>
    </row>
    <row r="27174" spans="5:62" ht="14.25" customHeight="1" x14ac:dyDescent="0.25">
      <c r="E27174" s="113"/>
      <c r="H27174" s="133"/>
      <c r="T27174" s="133"/>
      <c r="X27174" s="131"/>
      <c r="Y27174" s="133"/>
      <c r="AJ27174" s="133"/>
      <c r="AO27174" s="135"/>
      <c r="AP27174" s="135"/>
      <c r="BJ27174" s="136"/>
    </row>
    <row r="27175" spans="5:62" ht="14.25" customHeight="1" x14ac:dyDescent="0.25">
      <c r="E27175" s="113"/>
      <c r="H27175" s="133"/>
      <c r="T27175" s="133"/>
      <c r="X27175" s="131"/>
      <c r="Y27175" s="133"/>
      <c r="AJ27175" s="133"/>
      <c r="AO27175" s="135"/>
      <c r="AP27175" s="135"/>
      <c r="BJ27175" s="136"/>
    </row>
    <row r="27176" spans="5:62" ht="14.25" customHeight="1" x14ac:dyDescent="0.25">
      <c r="E27176" s="113"/>
      <c r="H27176" s="133"/>
      <c r="T27176" s="133"/>
      <c r="X27176" s="131"/>
      <c r="Y27176" s="133"/>
      <c r="AJ27176" s="133"/>
      <c r="AO27176" s="135"/>
      <c r="AP27176" s="135"/>
      <c r="BJ27176" s="136"/>
    </row>
    <row r="27177" spans="5:62" ht="14.25" customHeight="1" x14ac:dyDescent="0.25">
      <c r="E27177" s="113"/>
      <c r="H27177" s="133"/>
      <c r="T27177" s="133"/>
      <c r="X27177" s="131"/>
      <c r="Y27177" s="133"/>
      <c r="AJ27177" s="133"/>
      <c r="AO27177" s="135"/>
      <c r="AP27177" s="135"/>
      <c r="BJ27177" s="136"/>
    </row>
    <row r="27178" spans="5:62" ht="14.25" customHeight="1" x14ac:dyDescent="0.25">
      <c r="E27178" s="113"/>
      <c r="H27178" s="133"/>
      <c r="T27178" s="133"/>
      <c r="X27178" s="131"/>
      <c r="Y27178" s="133"/>
      <c r="AJ27178" s="133"/>
      <c r="AO27178" s="135"/>
      <c r="AP27178" s="135"/>
      <c r="BJ27178" s="136"/>
    </row>
    <row r="27179" spans="5:62" ht="14.25" customHeight="1" x14ac:dyDescent="0.25">
      <c r="E27179" s="113"/>
      <c r="H27179" s="133"/>
      <c r="T27179" s="133"/>
      <c r="X27179" s="131"/>
      <c r="Y27179" s="133"/>
      <c r="AJ27179" s="133"/>
      <c r="AO27179" s="135"/>
      <c r="AP27179" s="135"/>
      <c r="BJ27179" s="136"/>
    </row>
    <row r="27180" spans="5:62" ht="14.25" customHeight="1" x14ac:dyDescent="0.25">
      <c r="E27180" s="113"/>
      <c r="H27180" s="133"/>
      <c r="T27180" s="133"/>
      <c r="X27180" s="131"/>
      <c r="Y27180" s="133"/>
      <c r="AJ27180" s="133"/>
      <c r="AO27180" s="135"/>
      <c r="AP27180" s="135"/>
      <c r="BJ27180" s="136"/>
    </row>
    <row r="27181" spans="5:62" ht="14.25" customHeight="1" x14ac:dyDescent="0.25">
      <c r="E27181" s="113"/>
      <c r="H27181" s="133"/>
      <c r="T27181" s="133"/>
      <c r="X27181" s="131"/>
      <c r="Y27181" s="133"/>
      <c r="AJ27181" s="133"/>
      <c r="AO27181" s="135"/>
      <c r="AP27181" s="135"/>
      <c r="BJ27181" s="136"/>
    </row>
    <row r="27182" spans="5:62" ht="14.25" customHeight="1" x14ac:dyDescent="0.25">
      <c r="E27182" s="113"/>
      <c r="H27182" s="133"/>
      <c r="T27182" s="133"/>
      <c r="X27182" s="131"/>
      <c r="Y27182" s="133"/>
      <c r="AJ27182" s="133"/>
      <c r="AO27182" s="135"/>
      <c r="AP27182" s="135"/>
      <c r="BJ27182" s="136"/>
    </row>
    <row r="27183" spans="5:62" ht="14.25" customHeight="1" x14ac:dyDescent="0.25">
      <c r="E27183" s="113"/>
      <c r="H27183" s="133"/>
      <c r="T27183" s="133"/>
      <c r="X27183" s="131"/>
      <c r="Y27183" s="133"/>
      <c r="AJ27183" s="133"/>
      <c r="AO27183" s="135"/>
      <c r="AP27183" s="135"/>
      <c r="BJ27183" s="136"/>
    </row>
    <row r="27184" spans="5:62" ht="14.25" customHeight="1" x14ac:dyDescent="0.25">
      <c r="E27184" s="113"/>
      <c r="H27184" s="133"/>
      <c r="T27184" s="133"/>
      <c r="X27184" s="131"/>
      <c r="Y27184" s="133"/>
      <c r="AJ27184" s="133"/>
      <c r="AO27184" s="135"/>
      <c r="AP27184" s="135"/>
      <c r="BJ27184" s="136"/>
    </row>
    <row r="27185" spans="5:62" ht="14.25" customHeight="1" x14ac:dyDescent="0.25">
      <c r="E27185" s="113"/>
      <c r="H27185" s="133"/>
      <c r="T27185" s="133"/>
      <c r="X27185" s="131"/>
      <c r="Y27185" s="133"/>
      <c r="AJ27185" s="133"/>
      <c r="AO27185" s="135"/>
      <c r="AP27185" s="135"/>
      <c r="BJ27185" s="136"/>
    </row>
    <row r="27186" spans="5:62" ht="14.25" customHeight="1" x14ac:dyDescent="0.25">
      <c r="E27186" s="113"/>
      <c r="H27186" s="133"/>
      <c r="T27186" s="133"/>
      <c r="X27186" s="131"/>
      <c r="Y27186" s="133"/>
      <c r="AJ27186" s="133"/>
      <c r="AO27186" s="135"/>
      <c r="AP27186" s="135"/>
      <c r="BJ27186" s="136"/>
    </row>
    <row r="27187" spans="5:62" ht="14.25" customHeight="1" x14ac:dyDescent="0.25">
      <c r="E27187" s="113"/>
      <c r="H27187" s="133"/>
      <c r="T27187" s="133"/>
      <c r="X27187" s="131"/>
      <c r="Y27187" s="133"/>
      <c r="AJ27187" s="133"/>
      <c r="AO27187" s="135"/>
      <c r="AP27187" s="135"/>
      <c r="BJ27187" s="136"/>
    </row>
    <row r="27188" spans="5:62" ht="14.25" customHeight="1" x14ac:dyDescent="0.25">
      <c r="E27188" s="113"/>
      <c r="H27188" s="133"/>
      <c r="T27188" s="133"/>
      <c r="X27188" s="131"/>
      <c r="Y27188" s="133"/>
      <c r="AJ27188" s="133"/>
      <c r="AO27188" s="135"/>
      <c r="AP27188" s="135"/>
      <c r="BJ27188" s="136"/>
    </row>
    <row r="27189" spans="5:62" ht="14.25" customHeight="1" x14ac:dyDescent="0.25">
      <c r="E27189" s="113"/>
      <c r="H27189" s="133"/>
      <c r="T27189" s="133"/>
      <c r="X27189" s="131"/>
      <c r="Y27189" s="133"/>
      <c r="AJ27189" s="133"/>
      <c r="AO27189" s="135"/>
      <c r="AP27189" s="135"/>
      <c r="BJ27189" s="136"/>
    </row>
    <row r="27190" spans="5:62" ht="14.25" customHeight="1" x14ac:dyDescent="0.25">
      <c r="E27190" s="113"/>
      <c r="H27190" s="133"/>
      <c r="T27190" s="133"/>
      <c r="X27190" s="131"/>
      <c r="Y27190" s="133"/>
      <c r="AJ27190" s="133"/>
      <c r="AO27190" s="135"/>
      <c r="AP27190" s="135"/>
      <c r="BJ27190" s="136"/>
    </row>
    <row r="27191" spans="5:62" ht="14.25" customHeight="1" x14ac:dyDescent="0.25">
      <c r="E27191" s="113"/>
      <c r="H27191" s="133"/>
      <c r="T27191" s="133"/>
      <c r="X27191" s="131"/>
      <c r="Y27191" s="133"/>
      <c r="AJ27191" s="133"/>
      <c r="AO27191" s="135"/>
      <c r="AP27191" s="135"/>
      <c r="BJ27191" s="136"/>
    </row>
    <row r="27192" spans="5:62" ht="14.25" customHeight="1" x14ac:dyDescent="0.25">
      <c r="E27192" s="113"/>
      <c r="H27192" s="133"/>
      <c r="T27192" s="133"/>
      <c r="X27192" s="131"/>
      <c r="Y27192" s="133"/>
      <c r="AJ27192" s="133"/>
      <c r="AO27192" s="135"/>
      <c r="AP27192" s="135"/>
      <c r="BJ27192" s="136"/>
    </row>
    <row r="27193" spans="5:62" ht="14.25" customHeight="1" x14ac:dyDescent="0.25">
      <c r="E27193" s="113"/>
      <c r="H27193" s="133"/>
      <c r="T27193" s="133"/>
      <c r="X27193" s="131"/>
      <c r="Y27193" s="133"/>
      <c r="AJ27193" s="133"/>
      <c r="AO27193" s="135"/>
      <c r="AP27193" s="135"/>
      <c r="BJ27193" s="136"/>
    </row>
    <row r="27194" spans="5:62" ht="14.25" customHeight="1" x14ac:dyDescent="0.25">
      <c r="E27194" s="113"/>
      <c r="H27194" s="133"/>
      <c r="T27194" s="133"/>
      <c r="X27194" s="131"/>
      <c r="Y27194" s="133"/>
      <c r="AJ27194" s="133"/>
      <c r="AO27194" s="135"/>
      <c r="AP27194" s="135"/>
      <c r="BJ27194" s="136"/>
    </row>
    <row r="27195" spans="5:62" ht="14.25" customHeight="1" x14ac:dyDescent="0.25">
      <c r="E27195" s="113"/>
      <c r="H27195" s="133"/>
      <c r="T27195" s="133"/>
      <c r="X27195" s="131"/>
      <c r="Y27195" s="133"/>
      <c r="AJ27195" s="133"/>
      <c r="AO27195" s="135"/>
      <c r="AP27195" s="135"/>
      <c r="BJ27195" s="136"/>
    </row>
    <row r="27196" spans="5:62" ht="14.25" customHeight="1" x14ac:dyDescent="0.25">
      <c r="E27196" s="113"/>
      <c r="H27196" s="133"/>
      <c r="T27196" s="133"/>
      <c r="X27196" s="131"/>
      <c r="Y27196" s="133"/>
      <c r="AJ27196" s="133"/>
      <c r="AO27196" s="135"/>
      <c r="AP27196" s="135"/>
      <c r="BJ27196" s="136"/>
    </row>
    <row r="27197" spans="5:62" ht="14.25" customHeight="1" x14ac:dyDescent="0.25">
      <c r="E27197" s="113"/>
      <c r="H27197" s="133"/>
      <c r="T27197" s="133"/>
      <c r="X27197" s="131"/>
      <c r="Y27197" s="133"/>
      <c r="AJ27197" s="133"/>
      <c r="AO27197" s="135"/>
      <c r="AP27197" s="135"/>
      <c r="BJ27197" s="136"/>
    </row>
    <row r="27198" spans="5:62" ht="14.25" customHeight="1" x14ac:dyDescent="0.25">
      <c r="E27198" s="113"/>
      <c r="H27198" s="133"/>
      <c r="T27198" s="133"/>
      <c r="X27198" s="131"/>
      <c r="Y27198" s="133"/>
      <c r="AJ27198" s="133"/>
      <c r="AO27198" s="135"/>
      <c r="AP27198" s="135"/>
      <c r="BJ27198" s="136"/>
    </row>
    <row r="27199" spans="5:62" ht="14.25" customHeight="1" x14ac:dyDescent="0.25">
      <c r="E27199" s="113"/>
      <c r="H27199" s="133"/>
      <c r="T27199" s="133"/>
      <c r="X27199" s="131"/>
      <c r="Y27199" s="133"/>
      <c r="AJ27199" s="133"/>
      <c r="AO27199" s="135"/>
      <c r="AP27199" s="135"/>
      <c r="BJ27199" s="136"/>
    </row>
    <row r="27200" spans="5:62" ht="14.25" customHeight="1" x14ac:dyDescent="0.25">
      <c r="E27200" s="113"/>
      <c r="H27200" s="133"/>
      <c r="T27200" s="133"/>
      <c r="X27200" s="131"/>
      <c r="Y27200" s="133"/>
      <c r="AJ27200" s="133"/>
      <c r="AO27200" s="135"/>
      <c r="AP27200" s="135"/>
      <c r="BJ27200" s="136"/>
    </row>
    <row r="27201" spans="5:62" ht="14.25" customHeight="1" x14ac:dyDescent="0.25">
      <c r="E27201" s="113"/>
      <c r="H27201" s="133"/>
      <c r="T27201" s="133"/>
      <c r="X27201" s="131"/>
      <c r="Y27201" s="133"/>
      <c r="AJ27201" s="133"/>
      <c r="AO27201" s="135"/>
      <c r="AP27201" s="135"/>
      <c r="BJ27201" s="136"/>
    </row>
    <row r="27202" spans="5:62" ht="14.25" customHeight="1" x14ac:dyDescent="0.25">
      <c r="E27202" s="113"/>
      <c r="H27202" s="133"/>
      <c r="T27202" s="133"/>
      <c r="X27202" s="131"/>
      <c r="Y27202" s="133"/>
      <c r="AJ27202" s="133"/>
      <c r="AO27202" s="135"/>
      <c r="AP27202" s="135"/>
      <c r="BJ27202" s="136"/>
    </row>
    <row r="27203" spans="5:62" ht="14.25" customHeight="1" x14ac:dyDescent="0.25">
      <c r="E27203" s="113"/>
      <c r="H27203" s="133"/>
      <c r="T27203" s="133"/>
      <c r="X27203" s="131"/>
      <c r="Y27203" s="133"/>
      <c r="AJ27203" s="133"/>
      <c r="AO27203" s="135"/>
      <c r="AP27203" s="135"/>
      <c r="BJ27203" s="136"/>
    </row>
    <row r="27204" spans="5:62" ht="14.25" customHeight="1" x14ac:dyDescent="0.25">
      <c r="E27204" s="113"/>
      <c r="H27204" s="133"/>
      <c r="T27204" s="133"/>
      <c r="X27204" s="131"/>
      <c r="Y27204" s="133"/>
      <c r="AJ27204" s="133"/>
      <c r="AO27204" s="135"/>
      <c r="AP27204" s="135"/>
      <c r="BJ27204" s="136"/>
    </row>
    <row r="27205" spans="5:62" ht="14.25" customHeight="1" x14ac:dyDescent="0.25">
      <c r="E27205" s="113"/>
      <c r="H27205" s="133"/>
      <c r="T27205" s="133"/>
      <c r="X27205" s="131"/>
      <c r="Y27205" s="133"/>
      <c r="AJ27205" s="133"/>
      <c r="AO27205" s="135"/>
      <c r="AP27205" s="135"/>
      <c r="BJ27205" s="136"/>
    </row>
    <row r="27206" spans="5:62" ht="14.25" customHeight="1" x14ac:dyDescent="0.25">
      <c r="E27206" s="113"/>
      <c r="H27206" s="133"/>
      <c r="T27206" s="133"/>
      <c r="X27206" s="131"/>
      <c r="Y27206" s="133"/>
      <c r="AJ27206" s="133"/>
      <c r="AO27206" s="135"/>
      <c r="AP27206" s="135"/>
      <c r="BJ27206" s="136"/>
    </row>
    <row r="27207" spans="5:62" ht="14.25" customHeight="1" x14ac:dyDescent="0.25">
      <c r="E27207" s="113"/>
      <c r="H27207" s="133"/>
      <c r="T27207" s="133"/>
      <c r="X27207" s="131"/>
      <c r="Y27207" s="133"/>
      <c r="AJ27207" s="133"/>
      <c r="AO27207" s="135"/>
      <c r="AP27207" s="135"/>
      <c r="BJ27207" s="136"/>
    </row>
    <row r="27208" spans="5:62" ht="14.25" customHeight="1" x14ac:dyDescent="0.25">
      <c r="E27208" s="113"/>
      <c r="H27208" s="133"/>
      <c r="T27208" s="133"/>
      <c r="X27208" s="131"/>
      <c r="Y27208" s="133"/>
      <c r="AJ27208" s="133"/>
      <c r="AO27208" s="135"/>
      <c r="AP27208" s="135"/>
      <c r="BJ27208" s="136"/>
    </row>
    <row r="27209" spans="5:62" ht="14.25" customHeight="1" x14ac:dyDescent="0.25">
      <c r="E27209" s="113"/>
      <c r="H27209" s="133"/>
      <c r="T27209" s="133"/>
      <c r="X27209" s="131"/>
      <c r="Y27209" s="133"/>
      <c r="AJ27209" s="133"/>
      <c r="AO27209" s="135"/>
      <c r="AP27209" s="135"/>
      <c r="BJ27209" s="136"/>
    </row>
    <row r="27210" spans="5:62" ht="14.25" customHeight="1" x14ac:dyDescent="0.25">
      <c r="E27210" s="113"/>
      <c r="H27210" s="133"/>
      <c r="T27210" s="133"/>
      <c r="X27210" s="131"/>
      <c r="Y27210" s="133"/>
      <c r="AJ27210" s="133"/>
      <c r="AO27210" s="135"/>
      <c r="AP27210" s="135"/>
      <c r="BJ27210" s="136"/>
    </row>
    <row r="27211" spans="5:62" ht="14.25" customHeight="1" x14ac:dyDescent="0.25">
      <c r="E27211" s="113"/>
      <c r="H27211" s="133"/>
      <c r="T27211" s="133"/>
      <c r="X27211" s="131"/>
      <c r="Y27211" s="133"/>
      <c r="AJ27211" s="133"/>
      <c r="AO27211" s="135"/>
      <c r="AP27211" s="135"/>
      <c r="BJ27211" s="136"/>
    </row>
    <row r="27212" spans="5:62" ht="14.25" customHeight="1" x14ac:dyDescent="0.25">
      <c r="E27212" s="113"/>
      <c r="H27212" s="133"/>
      <c r="T27212" s="133"/>
      <c r="X27212" s="131"/>
      <c r="Y27212" s="133"/>
      <c r="AJ27212" s="133"/>
      <c r="AO27212" s="135"/>
      <c r="AP27212" s="135"/>
      <c r="BJ27212" s="136"/>
    </row>
    <row r="27213" spans="5:62" ht="14.25" customHeight="1" x14ac:dyDescent="0.25">
      <c r="E27213" s="113"/>
      <c r="H27213" s="133"/>
      <c r="T27213" s="133"/>
      <c r="X27213" s="131"/>
      <c r="Y27213" s="133"/>
      <c r="AJ27213" s="133"/>
      <c r="AO27213" s="135"/>
      <c r="AP27213" s="135"/>
      <c r="BJ27213" s="136"/>
    </row>
    <row r="27214" spans="5:62" ht="14.25" customHeight="1" x14ac:dyDescent="0.25">
      <c r="E27214" s="113"/>
      <c r="H27214" s="133"/>
      <c r="T27214" s="133"/>
      <c r="X27214" s="131"/>
      <c r="Y27214" s="133"/>
      <c r="AJ27214" s="133"/>
      <c r="AO27214" s="135"/>
      <c r="AP27214" s="135"/>
      <c r="BJ27214" s="136"/>
    </row>
    <row r="27215" spans="5:62" ht="14.25" customHeight="1" x14ac:dyDescent="0.25">
      <c r="E27215" s="113"/>
      <c r="H27215" s="133"/>
      <c r="T27215" s="133"/>
      <c r="X27215" s="131"/>
      <c r="Y27215" s="133"/>
      <c r="AJ27215" s="133"/>
      <c r="AO27215" s="135"/>
      <c r="AP27215" s="135"/>
      <c r="BJ27215" s="136"/>
    </row>
    <row r="27216" spans="5:62" ht="14.25" customHeight="1" x14ac:dyDescent="0.25">
      <c r="E27216" s="113"/>
      <c r="H27216" s="133"/>
      <c r="T27216" s="133"/>
      <c r="X27216" s="131"/>
      <c r="Y27216" s="133"/>
      <c r="AJ27216" s="133"/>
      <c r="AO27216" s="135"/>
      <c r="AP27216" s="135"/>
      <c r="BJ27216" s="136"/>
    </row>
    <row r="27217" spans="5:62" ht="14.25" customHeight="1" x14ac:dyDescent="0.25">
      <c r="E27217" s="113"/>
      <c r="H27217" s="133"/>
      <c r="T27217" s="133"/>
      <c r="X27217" s="131"/>
      <c r="Y27217" s="133"/>
      <c r="AJ27217" s="133"/>
      <c r="AO27217" s="135"/>
      <c r="AP27217" s="135"/>
      <c r="BJ27217" s="136"/>
    </row>
    <row r="27218" spans="5:62" ht="14.25" customHeight="1" x14ac:dyDescent="0.25">
      <c r="E27218" s="113"/>
      <c r="H27218" s="133"/>
      <c r="T27218" s="133"/>
      <c r="X27218" s="131"/>
      <c r="Y27218" s="133"/>
      <c r="AJ27218" s="133"/>
      <c r="AO27218" s="135"/>
      <c r="AP27218" s="135"/>
      <c r="BJ27218" s="136"/>
    </row>
    <row r="27219" spans="5:62" ht="14.25" customHeight="1" x14ac:dyDescent="0.25">
      <c r="E27219" s="113"/>
      <c r="H27219" s="133"/>
      <c r="T27219" s="133"/>
      <c r="X27219" s="131"/>
      <c r="Y27219" s="133"/>
      <c r="AJ27219" s="133"/>
      <c r="AO27219" s="135"/>
      <c r="AP27219" s="135"/>
      <c r="BJ27219" s="136"/>
    </row>
    <row r="27220" spans="5:62" ht="14.25" customHeight="1" x14ac:dyDescent="0.25">
      <c r="E27220" s="113"/>
      <c r="H27220" s="133"/>
      <c r="T27220" s="133"/>
      <c r="X27220" s="131"/>
      <c r="Y27220" s="133"/>
      <c r="AJ27220" s="133"/>
      <c r="AO27220" s="135"/>
      <c r="AP27220" s="135"/>
      <c r="BJ27220" s="136"/>
    </row>
    <row r="27221" spans="5:62" ht="14.25" customHeight="1" x14ac:dyDescent="0.25">
      <c r="E27221" s="113"/>
      <c r="H27221" s="133"/>
      <c r="T27221" s="133"/>
      <c r="X27221" s="131"/>
      <c r="Y27221" s="133"/>
      <c r="AJ27221" s="133"/>
      <c r="AO27221" s="135"/>
      <c r="AP27221" s="135"/>
      <c r="BJ27221" s="136"/>
    </row>
    <row r="27222" spans="5:62" ht="14.25" customHeight="1" x14ac:dyDescent="0.25">
      <c r="E27222" s="113"/>
      <c r="H27222" s="133"/>
      <c r="T27222" s="133"/>
      <c r="X27222" s="131"/>
      <c r="Y27222" s="133"/>
      <c r="AJ27222" s="133"/>
      <c r="AO27222" s="135"/>
      <c r="AP27222" s="135"/>
      <c r="BJ27222" s="136"/>
    </row>
    <row r="27223" spans="5:62" ht="14.25" customHeight="1" x14ac:dyDescent="0.25">
      <c r="E27223" s="113"/>
      <c r="H27223" s="133"/>
      <c r="T27223" s="133"/>
      <c r="X27223" s="131"/>
      <c r="Y27223" s="133"/>
      <c r="AJ27223" s="133"/>
      <c r="AO27223" s="135"/>
      <c r="AP27223" s="135"/>
      <c r="BJ27223" s="136"/>
    </row>
    <row r="27224" spans="5:62" ht="14.25" customHeight="1" x14ac:dyDescent="0.25">
      <c r="E27224" s="113"/>
      <c r="H27224" s="133"/>
      <c r="T27224" s="133"/>
      <c r="X27224" s="131"/>
      <c r="Y27224" s="133"/>
      <c r="AJ27224" s="133"/>
      <c r="AO27224" s="135"/>
      <c r="AP27224" s="135"/>
      <c r="BJ27224" s="136"/>
    </row>
    <row r="27225" spans="5:62" ht="14.25" customHeight="1" x14ac:dyDescent="0.25">
      <c r="E27225" s="113"/>
      <c r="H27225" s="133"/>
      <c r="T27225" s="133"/>
      <c r="X27225" s="131"/>
      <c r="Y27225" s="133"/>
      <c r="AJ27225" s="133"/>
      <c r="AO27225" s="135"/>
      <c r="AP27225" s="135"/>
      <c r="BJ27225" s="136"/>
    </row>
    <row r="27226" spans="5:62" ht="14.25" customHeight="1" x14ac:dyDescent="0.25">
      <c r="E27226" s="113"/>
      <c r="H27226" s="133"/>
      <c r="T27226" s="133"/>
      <c r="X27226" s="131"/>
      <c r="Y27226" s="133"/>
      <c r="AJ27226" s="133"/>
      <c r="AO27226" s="135"/>
      <c r="AP27226" s="135"/>
      <c r="BJ27226" s="136"/>
    </row>
    <row r="27227" spans="5:62" ht="14.25" customHeight="1" x14ac:dyDescent="0.25">
      <c r="E27227" s="113"/>
      <c r="H27227" s="133"/>
      <c r="T27227" s="133"/>
      <c r="X27227" s="131"/>
      <c r="Y27227" s="133"/>
      <c r="AJ27227" s="133"/>
      <c r="AO27227" s="135"/>
      <c r="AP27227" s="135"/>
      <c r="BJ27227" s="136"/>
    </row>
    <row r="27228" spans="5:62" ht="14.25" customHeight="1" x14ac:dyDescent="0.25">
      <c r="E27228" s="113"/>
      <c r="H27228" s="133"/>
      <c r="T27228" s="133"/>
      <c r="X27228" s="131"/>
      <c r="Y27228" s="133"/>
      <c r="AJ27228" s="133"/>
      <c r="AO27228" s="135"/>
      <c r="AP27228" s="135"/>
      <c r="BJ27228" s="136"/>
    </row>
    <row r="27229" spans="5:62" ht="14.25" customHeight="1" x14ac:dyDescent="0.25">
      <c r="E27229" s="113"/>
      <c r="H27229" s="133"/>
      <c r="T27229" s="133"/>
      <c r="X27229" s="131"/>
      <c r="Y27229" s="133"/>
      <c r="AJ27229" s="133"/>
      <c r="AO27229" s="135"/>
      <c r="AP27229" s="135"/>
      <c r="BJ27229" s="136"/>
    </row>
    <row r="27230" spans="5:62" ht="14.25" customHeight="1" x14ac:dyDescent="0.25">
      <c r="E27230" s="113"/>
      <c r="H27230" s="133"/>
      <c r="T27230" s="133"/>
      <c r="X27230" s="131"/>
      <c r="Y27230" s="133"/>
      <c r="AJ27230" s="133"/>
      <c r="AO27230" s="135"/>
      <c r="AP27230" s="135"/>
      <c r="BJ27230" s="136"/>
    </row>
    <row r="27231" spans="5:62" ht="14.25" customHeight="1" x14ac:dyDescent="0.25">
      <c r="E27231" s="113"/>
      <c r="H27231" s="133"/>
      <c r="T27231" s="133"/>
      <c r="X27231" s="131"/>
      <c r="Y27231" s="133"/>
      <c r="AJ27231" s="133"/>
      <c r="AO27231" s="135"/>
      <c r="AP27231" s="135"/>
      <c r="BJ27231" s="136"/>
    </row>
    <row r="27232" spans="5:62" ht="14.25" customHeight="1" x14ac:dyDescent="0.25">
      <c r="E27232" s="113"/>
      <c r="H27232" s="133"/>
      <c r="T27232" s="133"/>
      <c r="X27232" s="131"/>
      <c r="Y27232" s="133"/>
      <c r="AJ27232" s="133"/>
      <c r="AO27232" s="135"/>
      <c r="AP27232" s="135"/>
      <c r="BJ27232" s="136"/>
    </row>
    <row r="27233" spans="5:62" ht="14.25" customHeight="1" x14ac:dyDescent="0.25">
      <c r="E27233" s="113"/>
      <c r="H27233" s="133"/>
      <c r="T27233" s="133"/>
      <c r="X27233" s="131"/>
      <c r="Y27233" s="133"/>
      <c r="AJ27233" s="133"/>
      <c r="AO27233" s="135"/>
      <c r="AP27233" s="135"/>
      <c r="BJ27233" s="136"/>
    </row>
    <row r="27234" spans="5:62" ht="14.25" customHeight="1" x14ac:dyDescent="0.25">
      <c r="E27234" s="113"/>
      <c r="H27234" s="133"/>
      <c r="T27234" s="133"/>
      <c r="X27234" s="131"/>
      <c r="Y27234" s="133"/>
      <c r="AJ27234" s="133"/>
      <c r="AO27234" s="135"/>
      <c r="AP27234" s="135"/>
      <c r="BJ27234" s="136"/>
    </row>
    <row r="27235" spans="5:62" ht="14.25" customHeight="1" x14ac:dyDescent="0.25">
      <c r="E27235" s="113"/>
      <c r="H27235" s="133"/>
      <c r="T27235" s="133"/>
      <c r="X27235" s="131"/>
      <c r="Y27235" s="133"/>
      <c r="AJ27235" s="133"/>
      <c r="AO27235" s="135"/>
      <c r="AP27235" s="135"/>
      <c r="BJ27235" s="136"/>
    </row>
    <row r="27236" spans="5:62" ht="14.25" customHeight="1" x14ac:dyDescent="0.25">
      <c r="E27236" s="113"/>
      <c r="H27236" s="133"/>
      <c r="T27236" s="133"/>
      <c r="X27236" s="131"/>
      <c r="Y27236" s="133"/>
      <c r="AJ27236" s="133"/>
      <c r="AO27236" s="135"/>
      <c r="AP27236" s="135"/>
      <c r="BJ27236" s="136"/>
    </row>
    <row r="27237" spans="5:62" ht="14.25" customHeight="1" x14ac:dyDescent="0.25">
      <c r="E27237" s="113"/>
      <c r="H27237" s="133"/>
      <c r="T27237" s="133"/>
      <c r="X27237" s="131"/>
      <c r="Y27237" s="133"/>
      <c r="AJ27237" s="133"/>
      <c r="AO27237" s="135"/>
      <c r="AP27237" s="135"/>
      <c r="BJ27237" s="136"/>
    </row>
    <row r="27238" spans="5:62" ht="14.25" customHeight="1" x14ac:dyDescent="0.25">
      <c r="E27238" s="113"/>
      <c r="H27238" s="133"/>
      <c r="T27238" s="133"/>
      <c r="X27238" s="131"/>
      <c r="Y27238" s="133"/>
      <c r="AJ27238" s="133"/>
      <c r="AO27238" s="135"/>
      <c r="AP27238" s="135"/>
      <c r="BJ27238" s="136"/>
    </row>
    <row r="27239" spans="5:62" ht="14.25" customHeight="1" x14ac:dyDescent="0.25">
      <c r="E27239" s="113"/>
      <c r="H27239" s="133"/>
      <c r="T27239" s="133"/>
      <c r="X27239" s="131"/>
      <c r="Y27239" s="133"/>
      <c r="AJ27239" s="133"/>
      <c r="AO27239" s="135"/>
      <c r="AP27239" s="135"/>
      <c r="BJ27239" s="136"/>
    </row>
    <row r="27240" spans="5:62" ht="14.25" customHeight="1" x14ac:dyDescent="0.25">
      <c r="E27240" s="113"/>
      <c r="H27240" s="133"/>
      <c r="T27240" s="133"/>
      <c r="X27240" s="131"/>
      <c r="Y27240" s="133"/>
      <c r="AJ27240" s="133"/>
      <c r="AO27240" s="135"/>
      <c r="AP27240" s="135"/>
      <c r="BJ27240" s="136"/>
    </row>
    <row r="27241" spans="5:62" ht="14.25" customHeight="1" x14ac:dyDescent="0.25">
      <c r="E27241" s="113"/>
      <c r="H27241" s="133"/>
      <c r="T27241" s="133"/>
      <c r="X27241" s="131"/>
      <c r="Y27241" s="133"/>
      <c r="AJ27241" s="133"/>
      <c r="AO27241" s="135"/>
      <c r="AP27241" s="135"/>
      <c r="BJ27241" s="136"/>
    </row>
    <row r="27242" spans="5:62" ht="14.25" customHeight="1" x14ac:dyDescent="0.25">
      <c r="E27242" s="113"/>
      <c r="H27242" s="133"/>
      <c r="T27242" s="133"/>
      <c r="X27242" s="131"/>
      <c r="Y27242" s="133"/>
      <c r="AJ27242" s="133"/>
      <c r="AO27242" s="135"/>
      <c r="AP27242" s="135"/>
      <c r="BJ27242" s="136"/>
    </row>
    <row r="27243" spans="5:62" ht="14.25" customHeight="1" x14ac:dyDescent="0.25">
      <c r="E27243" s="113"/>
      <c r="H27243" s="133"/>
      <c r="T27243" s="133"/>
      <c r="X27243" s="131"/>
      <c r="Y27243" s="133"/>
      <c r="AJ27243" s="133"/>
      <c r="AO27243" s="135"/>
      <c r="AP27243" s="135"/>
      <c r="BJ27243" s="136"/>
    </row>
    <row r="27244" spans="5:62" ht="14.25" customHeight="1" x14ac:dyDescent="0.25">
      <c r="E27244" s="113"/>
      <c r="H27244" s="133"/>
      <c r="T27244" s="133"/>
      <c r="X27244" s="131"/>
      <c r="Y27244" s="133"/>
      <c r="AJ27244" s="133"/>
      <c r="AO27244" s="135"/>
      <c r="AP27244" s="135"/>
      <c r="BJ27244" s="136"/>
    </row>
    <row r="27245" spans="5:62" ht="14.25" customHeight="1" x14ac:dyDescent="0.25">
      <c r="E27245" s="113"/>
      <c r="H27245" s="133"/>
      <c r="T27245" s="133"/>
      <c r="X27245" s="131"/>
      <c r="Y27245" s="133"/>
      <c r="AJ27245" s="133"/>
      <c r="AO27245" s="135"/>
      <c r="AP27245" s="135"/>
      <c r="BJ27245" s="136"/>
    </row>
    <row r="27246" spans="5:62" ht="14.25" customHeight="1" x14ac:dyDescent="0.25">
      <c r="E27246" s="113"/>
      <c r="H27246" s="133"/>
      <c r="T27246" s="133"/>
      <c r="X27246" s="131"/>
      <c r="Y27246" s="133"/>
      <c r="AJ27246" s="133"/>
      <c r="AO27246" s="135"/>
      <c r="AP27246" s="135"/>
      <c r="BJ27246" s="136"/>
    </row>
    <row r="27247" spans="5:62" ht="14.25" customHeight="1" x14ac:dyDescent="0.25">
      <c r="E27247" s="113"/>
      <c r="H27247" s="133"/>
      <c r="T27247" s="133"/>
      <c r="X27247" s="131"/>
      <c r="Y27247" s="133"/>
      <c r="AJ27247" s="133"/>
      <c r="AO27247" s="135"/>
      <c r="AP27247" s="135"/>
      <c r="BJ27247" s="136"/>
    </row>
    <row r="27248" spans="5:62" ht="14.25" customHeight="1" x14ac:dyDescent="0.25">
      <c r="E27248" s="113"/>
      <c r="H27248" s="133"/>
      <c r="T27248" s="133"/>
      <c r="X27248" s="131"/>
      <c r="Y27248" s="133"/>
      <c r="AJ27248" s="133"/>
      <c r="AO27248" s="135"/>
      <c r="AP27248" s="135"/>
      <c r="BJ27248" s="136"/>
    </row>
    <row r="27249" spans="5:62" ht="14.25" customHeight="1" x14ac:dyDescent="0.25">
      <c r="E27249" s="113"/>
      <c r="H27249" s="133"/>
      <c r="T27249" s="133"/>
      <c r="X27249" s="131"/>
      <c r="Y27249" s="133"/>
      <c r="AJ27249" s="133"/>
      <c r="AO27249" s="135"/>
      <c r="AP27249" s="135"/>
      <c r="BJ27249" s="136"/>
    </row>
    <row r="27250" spans="5:62" ht="14.25" customHeight="1" x14ac:dyDescent="0.25">
      <c r="E27250" s="113"/>
      <c r="H27250" s="133"/>
      <c r="T27250" s="133"/>
      <c r="X27250" s="131"/>
      <c r="Y27250" s="133"/>
      <c r="AJ27250" s="133"/>
      <c r="AO27250" s="135"/>
      <c r="AP27250" s="135"/>
      <c r="BJ27250" s="136"/>
    </row>
    <row r="27251" spans="5:62" ht="14.25" customHeight="1" x14ac:dyDescent="0.25">
      <c r="E27251" s="113"/>
      <c r="H27251" s="133"/>
      <c r="T27251" s="133"/>
      <c r="X27251" s="131"/>
      <c r="Y27251" s="133"/>
      <c r="AJ27251" s="133"/>
      <c r="AO27251" s="135"/>
      <c r="AP27251" s="135"/>
      <c r="BJ27251" s="136"/>
    </row>
    <row r="27252" spans="5:62" ht="14.25" customHeight="1" x14ac:dyDescent="0.25">
      <c r="E27252" s="113"/>
      <c r="H27252" s="133"/>
      <c r="T27252" s="133"/>
      <c r="X27252" s="131"/>
      <c r="Y27252" s="133"/>
      <c r="AJ27252" s="133"/>
      <c r="AO27252" s="135"/>
      <c r="AP27252" s="135"/>
      <c r="BJ27252" s="136"/>
    </row>
    <row r="27253" spans="5:62" ht="14.25" customHeight="1" x14ac:dyDescent="0.25">
      <c r="E27253" s="113"/>
      <c r="H27253" s="133"/>
      <c r="T27253" s="133"/>
      <c r="X27253" s="131"/>
      <c r="Y27253" s="133"/>
      <c r="AJ27253" s="133"/>
      <c r="AO27253" s="135"/>
      <c r="AP27253" s="135"/>
      <c r="BJ27253" s="136"/>
    </row>
    <row r="27254" spans="5:62" ht="14.25" customHeight="1" x14ac:dyDescent="0.25">
      <c r="E27254" s="113"/>
      <c r="H27254" s="133"/>
      <c r="T27254" s="133"/>
      <c r="X27254" s="131"/>
      <c r="Y27254" s="133"/>
      <c r="AJ27254" s="133"/>
      <c r="AO27254" s="135"/>
      <c r="AP27254" s="135"/>
      <c r="BJ27254" s="136"/>
    </row>
    <row r="27255" spans="5:62" ht="14.25" customHeight="1" x14ac:dyDescent="0.25">
      <c r="E27255" s="113"/>
      <c r="H27255" s="133"/>
      <c r="T27255" s="133"/>
      <c r="X27255" s="131"/>
      <c r="Y27255" s="133"/>
      <c r="AJ27255" s="133"/>
      <c r="AO27255" s="135"/>
      <c r="AP27255" s="135"/>
      <c r="BJ27255" s="136"/>
    </row>
    <row r="27256" spans="5:62" ht="14.25" customHeight="1" x14ac:dyDescent="0.25">
      <c r="E27256" s="113"/>
      <c r="H27256" s="133"/>
      <c r="T27256" s="133"/>
      <c r="X27256" s="131"/>
      <c r="Y27256" s="133"/>
      <c r="AJ27256" s="133"/>
      <c r="AO27256" s="135"/>
      <c r="AP27256" s="135"/>
      <c r="BJ27256" s="136"/>
    </row>
    <row r="27257" spans="5:62" ht="14.25" customHeight="1" x14ac:dyDescent="0.25">
      <c r="E27257" s="113"/>
      <c r="H27257" s="133"/>
      <c r="T27257" s="133"/>
      <c r="X27257" s="131"/>
      <c r="Y27257" s="133"/>
      <c r="AJ27257" s="133"/>
      <c r="AO27257" s="135"/>
      <c r="AP27257" s="135"/>
      <c r="BJ27257" s="136"/>
    </row>
    <row r="27258" spans="5:62" ht="14.25" customHeight="1" x14ac:dyDescent="0.25">
      <c r="E27258" s="113"/>
      <c r="H27258" s="133"/>
      <c r="T27258" s="133"/>
      <c r="X27258" s="131"/>
      <c r="Y27258" s="133"/>
      <c r="AJ27258" s="133"/>
      <c r="AO27258" s="135"/>
      <c r="AP27258" s="135"/>
      <c r="BJ27258" s="136"/>
    </row>
    <row r="27259" spans="5:62" ht="14.25" customHeight="1" x14ac:dyDescent="0.25">
      <c r="E27259" s="113"/>
      <c r="H27259" s="133"/>
      <c r="T27259" s="133"/>
      <c r="X27259" s="131"/>
      <c r="Y27259" s="133"/>
      <c r="AJ27259" s="133"/>
      <c r="AO27259" s="135"/>
      <c r="AP27259" s="135"/>
      <c r="BJ27259" s="136"/>
    </row>
    <row r="27260" spans="5:62" ht="14.25" customHeight="1" x14ac:dyDescent="0.25">
      <c r="E27260" s="113"/>
      <c r="H27260" s="133"/>
      <c r="T27260" s="133"/>
      <c r="X27260" s="131"/>
      <c r="Y27260" s="133"/>
      <c r="AJ27260" s="133"/>
      <c r="AO27260" s="135"/>
      <c r="AP27260" s="135"/>
      <c r="BJ27260" s="136"/>
    </row>
    <row r="27261" spans="5:62" ht="14.25" customHeight="1" x14ac:dyDescent="0.25">
      <c r="E27261" s="113"/>
      <c r="H27261" s="133"/>
      <c r="T27261" s="133"/>
      <c r="X27261" s="131"/>
      <c r="Y27261" s="133"/>
      <c r="AJ27261" s="133"/>
      <c r="AO27261" s="135"/>
      <c r="AP27261" s="135"/>
      <c r="BJ27261" s="136"/>
    </row>
    <row r="27262" spans="5:62" ht="14.25" customHeight="1" x14ac:dyDescent="0.25">
      <c r="E27262" s="113"/>
      <c r="H27262" s="133"/>
      <c r="T27262" s="133"/>
      <c r="X27262" s="131"/>
      <c r="Y27262" s="133"/>
      <c r="AJ27262" s="133"/>
      <c r="AO27262" s="135"/>
      <c r="AP27262" s="135"/>
      <c r="BJ27262" s="136"/>
    </row>
    <row r="27263" spans="5:62" ht="14.25" customHeight="1" x14ac:dyDescent="0.25">
      <c r="E27263" s="113"/>
      <c r="H27263" s="133"/>
      <c r="T27263" s="133"/>
      <c r="X27263" s="131"/>
      <c r="Y27263" s="133"/>
      <c r="AJ27263" s="133"/>
      <c r="AO27263" s="135"/>
      <c r="AP27263" s="135"/>
      <c r="BJ27263" s="136"/>
    </row>
    <row r="27264" spans="5:62" ht="14.25" customHeight="1" x14ac:dyDescent="0.25">
      <c r="E27264" s="113"/>
      <c r="H27264" s="133"/>
      <c r="T27264" s="133"/>
      <c r="X27264" s="131"/>
      <c r="Y27264" s="133"/>
      <c r="AJ27264" s="133"/>
      <c r="AO27264" s="135"/>
      <c r="AP27264" s="135"/>
      <c r="BJ27264" s="136"/>
    </row>
    <row r="27265" spans="5:62" ht="14.25" customHeight="1" x14ac:dyDescent="0.25">
      <c r="E27265" s="113"/>
      <c r="H27265" s="133"/>
      <c r="T27265" s="133"/>
      <c r="X27265" s="131"/>
      <c r="Y27265" s="133"/>
      <c r="AJ27265" s="133"/>
      <c r="AO27265" s="135"/>
      <c r="AP27265" s="135"/>
      <c r="BJ27265" s="136"/>
    </row>
    <row r="27266" spans="5:62" ht="14.25" customHeight="1" x14ac:dyDescent="0.25">
      <c r="E27266" s="113"/>
      <c r="H27266" s="133"/>
      <c r="T27266" s="133"/>
      <c r="X27266" s="131"/>
      <c r="Y27266" s="133"/>
      <c r="AJ27266" s="133"/>
      <c r="AO27266" s="135"/>
      <c r="AP27266" s="135"/>
      <c r="BJ27266" s="136"/>
    </row>
    <row r="27267" spans="5:62" ht="14.25" customHeight="1" x14ac:dyDescent="0.25">
      <c r="E27267" s="113"/>
      <c r="H27267" s="133"/>
      <c r="T27267" s="133"/>
      <c r="X27267" s="131"/>
      <c r="Y27267" s="133"/>
      <c r="AJ27267" s="133"/>
      <c r="AO27267" s="135"/>
      <c r="AP27267" s="135"/>
      <c r="BJ27267" s="136"/>
    </row>
    <row r="27268" spans="5:62" ht="14.25" customHeight="1" x14ac:dyDescent="0.25">
      <c r="E27268" s="113"/>
      <c r="H27268" s="133"/>
      <c r="T27268" s="133"/>
      <c r="X27268" s="131"/>
      <c r="Y27268" s="133"/>
      <c r="AJ27268" s="133"/>
      <c r="AO27268" s="135"/>
      <c r="AP27268" s="135"/>
      <c r="BJ27268" s="136"/>
    </row>
    <row r="27269" spans="5:62" ht="14.25" customHeight="1" x14ac:dyDescent="0.25">
      <c r="E27269" s="113"/>
      <c r="H27269" s="133"/>
      <c r="T27269" s="133"/>
      <c r="X27269" s="131"/>
      <c r="Y27269" s="133"/>
      <c r="AJ27269" s="133"/>
      <c r="AO27269" s="135"/>
      <c r="AP27269" s="135"/>
      <c r="BJ27269" s="136"/>
    </row>
    <row r="27270" spans="5:62" ht="14.25" customHeight="1" x14ac:dyDescent="0.25">
      <c r="E27270" s="113"/>
      <c r="H27270" s="133"/>
      <c r="T27270" s="133"/>
      <c r="X27270" s="131"/>
      <c r="Y27270" s="133"/>
      <c r="AJ27270" s="133"/>
      <c r="AO27270" s="135"/>
      <c r="AP27270" s="135"/>
      <c r="BJ27270" s="136"/>
    </row>
    <row r="27271" spans="5:62" ht="14.25" customHeight="1" x14ac:dyDescent="0.25">
      <c r="E27271" s="113"/>
      <c r="H27271" s="133"/>
      <c r="T27271" s="133"/>
      <c r="X27271" s="131"/>
      <c r="Y27271" s="133"/>
      <c r="AJ27271" s="133"/>
      <c r="AO27271" s="135"/>
      <c r="AP27271" s="135"/>
      <c r="BJ27271" s="136"/>
    </row>
    <row r="27272" spans="5:62" ht="14.25" customHeight="1" x14ac:dyDescent="0.25">
      <c r="E27272" s="113"/>
      <c r="H27272" s="133"/>
      <c r="T27272" s="133"/>
      <c r="X27272" s="131"/>
      <c r="Y27272" s="133"/>
      <c r="AJ27272" s="133"/>
      <c r="AO27272" s="135"/>
      <c r="AP27272" s="135"/>
      <c r="BJ27272" s="136"/>
    </row>
    <row r="27273" spans="5:62" ht="14.25" customHeight="1" x14ac:dyDescent="0.25">
      <c r="E27273" s="113"/>
      <c r="H27273" s="133"/>
      <c r="T27273" s="133"/>
      <c r="X27273" s="131"/>
      <c r="Y27273" s="133"/>
      <c r="AJ27273" s="133"/>
      <c r="AO27273" s="135"/>
      <c r="AP27273" s="135"/>
      <c r="BJ27273" s="136"/>
    </row>
    <row r="27274" spans="5:62" ht="14.25" customHeight="1" x14ac:dyDescent="0.25">
      <c r="E27274" s="113"/>
      <c r="H27274" s="133"/>
      <c r="T27274" s="133"/>
      <c r="X27274" s="131"/>
      <c r="Y27274" s="133"/>
      <c r="AJ27274" s="133"/>
      <c r="AO27274" s="135"/>
      <c r="AP27274" s="135"/>
      <c r="BJ27274" s="136"/>
    </row>
    <row r="27275" spans="5:62" ht="14.25" customHeight="1" x14ac:dyDescent="0.25">
      <c r="E27275" s="113"/>
      <c r="H27275" s="133"/>
      <c r="T27275" s="133"/>
      <c r="X27275" s="131"/>
      <c r="Y27275" s="133"/>
      <c r="AJ27275" s="133"/>
      <c r="AO27275" s="135"/>
      <c r="AP27275" s="135"/>
      <c r="BJ27275" s="136"/>
    </row>
    <row r="27276" spans="5:62" ht="14.25" customHeight="1" x14ac:dyDescent="0.25">
      <c r="E27276" s="113"/>
      <c r="H27276" s="133"/>
      <c r="T27276" s="133"/>
      <c r="X27276" s="131"/>
      <c r="Y27276" s="133"/>
      <c r="AJ27276" s="133"/>
      <c r="AO27276" s="135"/>
      <c r="AP27276" s="135"/>
      <c r="BJ27276" s="136"/>
    </row>
    <row r="27277" spans="5:62" ht="14.25" customHeight="1" x14ac:dyDescent="0.25">
      <c r="E27277" s="113"/>
      <c r="H27277" s="133"/>
      <c r="T27277" s="133"/>
      <c r="X27277" s="131"/>
      <c r="Y27277" s="133"/>
      <c r="AJ27277" s="133"/>
      <c r="AO27277" s="135"/>
      <c r="AP27277" s="135"/>
      <c r="BJ27277" s="136"/>
    </row>
    <row r="27278" spans="5:62" ht="14.25" customHeight="1" x14ac:dyDescent="0.25">
      <c r="E27278" s="113"/>
      <c r="H27278" s="133"/>
      <c r="T27278" s="133"/>
      <c r="X27278" s="131"/>
      <c r="Y27278" s="133"/>
      <c r="AJ27278" s="133"/>
      <c r="AO27278" s="135"/>
      <c r="AP27278" s="135"/>
      <c r="BJ27278" s="136"/>
    </row>
    <row r="27279" spans="5:62" ht="14.25" customHeight="1" x14ac:dyDescent="0.25">
      <c r="E27279" s="113"/>
      <c r="H27279" s="133"/>
      <c r="T27279" s="133"/>
      <c r="X27279" s="131"/>
      <c r="Y27279" s="133"/>
      <c r="AJ27279" s="133"/>
      <c r="AO27279" s="135"/>
      <c r="AP27279" s="135"/>
      <c r="BJ27279" s="136"/>
    </row>
    <row r="27280" spans="5:62" ht="14.25" customHeight="1" x14ac:dyDescent="0.25">
      <c r="E27280" s="113"/>
      <c r="H27280" s="133"/>
      <c r="T27280" s="133"/>
      <c r="X27280" s="131"/>
      <c r="Y27280" s="133"/>
      <c r="AJ27280" s="133"/>
      <c r="AO27280" s="135"/>
      <c r="AP27280" s="135"/>
      <c r="BJ27280" s="136"/>
    </row>
    <row r="27281" spans="5:62" ht="14.25" customHeight="1" x14ac:dyDescent="0.25">
      <c r="E27281" s="113"/>
      <c r="H27281" s="133"/>
      <c r="T27281" s="133"/>
      <c r="X27281" s="131"/>
      <c r="Y27281" s="133"/>
      <c r="AJ27281" s="133"/>
      <c r="AO27281" s="135"/>
      <c r="AP27281" s="135"/>
      <c r="BJ27281" s="136"/>
    </row>
    <row r="27282" spans="5:62" ht="14.25" customHeight="1" x14ac:dyDescent="0.25">
      <c r="E27282" s="113"/>
      <c r="H27282" s="133"/>
      <c r="T27282" s="133"/>
      <c r="X27282" s="131"/>
      <c r="Y27282" s="133"/>
      <c r="AJ27282" s="133"/>
      <c r="AO27282" s="135"/>
      <c r="AP27282" s="135"/>
      <c r="BJ27282" s="136"/>
    </row>
    <row r="27283" spans="5:62" ht="14.25" customHeight="1" x14ac:dyDescent="0.25">
      <c r="E27283" s="113"/>
      <c r="H27283" s="133"/>
      <c r="T27283" s="133"/>
      <c r="X27283" s="131"/>
      <c r="Y27283" s="133"/>
      <c r="AJ27283" s="133"/>
      <c r="AO27283" s="135"/>
      <c r="AP27283" s="135"/>
      <c r="BJ27283" s="136"/>
    </row>
    <row r="27284" spans="5:62" ht="14.25" customHeight="1" x14ac:dyDescent="0.25">
      <c r="E27284" s="113"/>
      <c r="H27284" s="133"/>
      <c r="T27284" s="133"/>
      <c r="X27284" s="131"/>
      <c r="Y27284" s="133"/>
      <c r="AJ27284" s="133"/>
      <c r="AO27284" s="135"/>
      <c r="AP27284" s="135"/>
      <c r="BJ27284" s="136"/>
    </row>
    <row r="27285" spans="5:62" ht="14.25" customHeight="1" x14ac:dyDescent="0.25">
      <c r="E27285" s="113"/>
      <c r="H27285" s="133"/>
      <c r="T27285" s="133"/>
      <c r="X27285" s="131"/>
      <c r="Y27285" s="133"/>
      <c r="AJ27285" s="133"/>
      <c r="AO27285" s="135"/>
      <c r="AP27285" s="135"/>
      <c r="BJ27285" s="136"/>
    </row>
    <row r="27286" spans="5:62" ht="14.25" customHeight="1" x14ac:dyDescent="0.25">
      <c r="E27286" s="113"/>
      <c r="H27286" s="133"/>
      <c r="T27286" s="133"/>
      <c r="X27286" s="131"/>
      <c r="Y27286" s="133"/>
      <c r="AJ27286" s="133"/>
      <c r="AO27286" s="135"/>
      <c r="AP27286" s="135"/>
      <c r="BJ27286" s="136"/>
    </row>
    <row r="27287" spans="5:62" ht="14.25" customHeight="1" x14ac:dyDescent="0.25">
      <c r="E27287" s="113"/>
      <c r="H27287" s="133"/>
      <c r="T27287" s="133"/>
      <c r="X27287" s="131"/>
      <c r="Y27287" s="133"/>
      <c r="AJ27287" s="133"/>
      <c r="AO27287" s="135"/>
      <c r="AP27287" s="135"/>
      <c r="BJ27287" s="136"/>
    </row>
    <row r="27288" spans="5:62" ht="14.25" customHeight="1" x14ac:dyDescent="0.25">
      <c r="E27288" s="113"/>
      <c r="H27288" s="133"/>
      <c r="T27288" s="133"/>
      <c r="X27288" s="131"/>
      <c r="Y27288" s="133"/>
      <c r="AJ27288" s="133"/>
      <c r="AO27288" s="135"/>
      <c r="AP27288" s="135"/>
      <c r="BJ27288" s="136"/>
    </row>
    <row r="27289" spans="5:62" ht="14.25" customHeight="1" x14ac:dyDescent="0.25">
      <c r="E27289" s="113"/>
      <c r="H27289" s="133"/>
      <c r="T27289" s="133"/>
      <c r="X27289" s="131"/>
      <c r="Y27289" s="133"/>
      <c r="AJ27289" s="133"/>
      <c r="AO27289" s="135"/>
      <c r="AP27289" s="135"/>
      <c r="BJ27289" s="136"/>
    </row>
    <row r="27290" spans="5:62" ht="14.25" customHeight="1" x14ac:dyDescent="0.25">
      <c r="E27290" s="113"/>
      <c r="H27290" s="133"/>
      <c r="T27290" s="133"/>
      <c r="X27290" s="131"/>
      <c r="Y27290" s="133"/>
      <c r="AJ27290" s="133"/>
      <c r="AO27290" s="135"/>
      <c r="AP27290" s="135"/>
      <c r="BJ27290" s="136"/>
    </row>
    <row r="27291" spans="5:62" ht="14.25" customHeight="1" x14ac:dyDescent="0.25">
      <c r="E27291" s="113"/>
      <c r="H27291" s="133"/>
      <c r="T27291" s="133"/>
      <c r="X27291" s="131"/>
      <c r="Y27291" s="133"/>
      <c r="AJ27291" s="133"/>
      <c r="AO27291" s="135"/>
      <c r="AP27291" s="135"/>
      <c r="BJ27291" s="136"/>
    </row>
    <row r="27292" spans="5:62" ht="14.25" customHeight="1" x14ac:dyDescent="0.25">
      <c r="E27292" s="113"/>
      <c r="H27292" s="133"/>
      <c r="T27292" s="133"/>
      <c r="X27292" s="131"/>
      <c r="Y27292" s="133"/>
      <c r="AJ27292" s="133"/>
      <c r="AO27292" s="135"/>
      <c r="AP27292" s="135"/>
      <c r="BJ27292" s="136"/>
    </row>
    <row r="27293" spans="5:62" ht="14.25" customHeight="1" x14ac:dyDescent="0.25">
      <c r="E27293" s="113"/>
      <c r="H27293" s="133"/>
      <c r="T27293" s="133"/>
      <c r="X27293" s="131"/>
      <c r="Y27293" s="133"/>
      <c r="AJ27293" s="133"/>
      <c r="AO27293" s="135"/>
      <c r="AP27293" s="135"/>
      <c r="BJ27293" s="136"/>
    </row>
    <row r="27294" spans="5:62" ht="14.25" customHeight="1" x14ac:dyDescent="0.25">
      <c r="E27294" s="113"/>
      <c r="H27294" s="133"/>
      <c r="T27294" s="133"/>
      <c r="X27294" s="131"/>
      <c r="Y27294" s="133"/>
      <c r="AJ27294" s="133"/>
      <c r="AO27294" s="135"/>
      <c r="AP27294" s="135"/>
      <c r="BJ27294" s="136"/>
    </row>
    <row r="27295" spans="5:62" ht="14.25" customHeight="1" x14ac:dyDescent="0.25">
      <c r="E27295" s="113"/>
      <c r="H27295" s="133"/>
      <c r="T27295" s="133"/>
      <c r="X27295" s="131"/>
      <c r="Y27295" s="133"/>
      <c r="AJ27295" s="133"/>
      <c r="AO27295" s="135"/>
      <c r="AP27295" s="135"/>
      <c r="BJ27295" s="136"/>
    </row>
    <row r="27296" spans="5:62" ht="14.25" customHeight="1" x14ac:dyDescent="0.25">
      <c r="E27296" s="113"/>
      <c r="H27296" s="133"/>
      <c r="T27296" s="133"/>
      <c r="X27296" s="131"/>
      <c r="Y27296" s="133"/>
      <c r="AJ27296" s="133"/>
      <c r="AO27296" s="135"/>
      <c r="AP27296" s="135"/>
      <c r="BJ27296" s="136"/>
    </row>
    <row r="27297" spans="5:62" ht="14.25" customHeight="1" x14ac:dyDescent="0.25">
      <c r="E27297" s="113"/>
      <c r="H27297" s="133"/>
      <c r="T27297" s="133"/>
      <c r="X27297" s="131"/>
      <c r="Y27297" s="133"/>
      <c r="AJ27297" s="133"/>
      <c r="AO27297" s="135"/>
      <c r="AP27297" s="135"/>
      <c r="BJ27297" s="136"/>
    </row>
    <row r="27298" spans="5:62" ht="14.25" customHeight="1" x14ac:dyDescent="0.25">
      <c r="E27298" s="113"/>
      <c r="H27298" s="133"/>
      <c r="T27298" s="133"/>
      <c r="X27298" s="131"/>
      <c r="Y27298" s="133"/>
      <c r="AJ27298" s="133"/>
      <c r="AO27298" s="135"/>
      <c r="AP27298" s="135"/>
      <c r="BJ27298" s="136"/>
    </row>
    <row r="27299" spans="5:62" ht="14.25" customHeight="1" x14ac:dyDescent="0.25">
      <c r="E27299" s="113"/>
      <c r="H27299" s="133"/>
      <c r="T27299" s="133"/>
      <c r="X27299" s="131"/>
      <c r="Y27299" s="133"/>
      <c r="AJ27299" s="133"/>
      <c r="AO27299" s="135"/>
      <c r="AP27299" s="135"/>
      <c r="BJ27299" s="136"/>
    </row>
    <row r="27300" spans="5:62" ht="14.25" customHeight="1" x14ac:dyDescent="0.25">
      <c r="E27300" s="113"/>
      <c r="H27300" s="133"/>
      <c r="T27300" s="133"/>
      <c r="X27300" s="131"/>
      <c r="Y27300" s="133"/>
      <c r="AJ27300" s="133"/>
      <c r="AO27300" s="135"/>
      <c r="AP27300" s="135"/>
      <c r="BJ27300" s="136"/>
    </row>
    <row r="27301" spans="5:62" ht="14.25" customHeight="1" x14ac:dyDescent="0.25">
      <c r="E27301" s="113"/>
      <c r="H27301" s="133"/>
      <c r="T27301" s="133"/>
      <c r="X27301" s="131"/>
      <c r="Y27301" s="133"/>
      <c r="AJ27301" s="133"/>
      <c r="AO27301" s="135"/>
      <c r="AP27301" s="135"/>
      <c r="BJ27301" s="136"/>
    </row>
    <row r="27302" spans="5:62" ht="14.25" customHeight="1" x14ac:dyDescent="0.25">
      <c r="E27302" s="113"/>
      <c r="H27302" s="133"/>
      <c r="T27302" s="133"/>
      <c r="X27302" s="131"/>
      <c r="Y27302" s="133"/>
      <c r="AJ27302" s="133"/>
      <c r="AO27302" s="135"/>
      <c r="AP27302" s="135"/>
      <c r="BJ27302" s="136"/>
    </row>
    <row r="27303" spans="5:62" ht="14.25" customHeight="1" x14ac:dyDescent="0.25">
      <c r="E27303" s="113"/>
      <c r="H27303" s="133"/>
      <c r="T27303" s="133"/>
      <c r="X27303" s="131"/>
      <c r="Y27303" s="133"/>
      <c r="AJ27303" s="133"/>
      <c r="AO27303" s="135"/>
      <c r="AP27303" s="135"/>
      <c r="BJ27303" s="136"/>
    </row>
    <row r="27304" spans="5:62" ht="14.25" customHeight="1" x14ac:dyDescent="0.25">
      <c r="E27304" s="113"/>
      <c r="H27304" s="133"/>
      <c r="T27304" s="133"/>
      <c r="X27304" s="131"/>
      <c r="Y27304" s="133"/>
      <c r="AJ27304" s="133"/>
      <c r="AO27304" s="135"/>
      <c r="AP27304" s="135"/>
      <c r="BJ27304" s="136"/>
    </row>
    <row r="27305" spans="5:62" ht="14.25" customHeight="1" x14ac:dyDescent="0.25">
      <c r="E27305" s="113"/>
      <c r="H27305" s="133"/>
      <c r="T27305" s="133"/>
      <c r="X27305" s="131"/>
      <c r="Y27305" s="133"/>
      <c r="AJ27305" s="133"/>
      <c r="AO27305" s="135"/>
      <c r="AP27305" s="135"/>
      <c r="BJ27305" s="136"/>
    </row>
    <row r="27306" spans="5:62" ht="14.25" customHeight="1" x14ac:dyDescent="0.25">
      <c r="E27306" s="113"/>
      <c r="H27306" s="133"/>
      <c r="T27306" s="133"/>
      <c r="X27306" s="131"/>
      <c r="Y27306" s="133"/>
      <c r="AJ27306" s="133"/>
      <c r="AO27306" s="135"/>
      <c r="AP27306" s="135"/>
      <c r="BJ27306" s="136"/>
    </row>
    <row r="27307" spans="5:62" ht="14.25" customHeight="1" x14ac:dyDescent="0.25">
      <c r="E27307" s="113"/>
      <c r="H27307" s="133"/>
      <c r="T27307" s="133"/>
      <c r="X27307" s="131"/>
      <c r="Y27307" s="133"/>
      <c r="AJ27307" s="133"/>
      <c r="AO27307" s="135"/>
      <c r="AP27307" s="135"/>
      <c r="BJ27307" s="136"/>
    </row>
    <row r="27308" spans="5:62" ht="14.25" customHeight="1" x14ac:dyDescent="0.25">
      <c r="E27308" s="113"/>
      <c r="H27308" s="133"/>
      <c r="T27308" s="133"/>
      <c r="X27308" s="131"/>
      <c r="Y27308" s="133"/>
      <c r="AJ27308" s="133"/>
      <c r="AO27308" s="135"/>
      <c r="AP27308" s="135"/>
      <c r="BJ27308" s="136"/>
    </row>
    <row r="27309" spans="5:62" ht="14.25" customHeight="1" x14ac:dyDescent="0.25">
      <c r="E27309" s="113"/>
      <c r="H27309" s="133"/>
      <c r="T27309" s="133"/>
      <c r="X27309" s="131"/>
      <c r="Y27309" s="133"/>
      <c r="AJ27309" s="133"/>
      <c r="AO27309" s="135"/>
      <c r="AP27309" s="135"/>
      <c r="BJ27309" s="136"/>
    </row>
    <row r="27310" spans="5:62" ht="14.25" customHeight="1" x14ac:dyDescent="0.25">
      <c r="E27310" s="113"/>
      <c r="H27310" s="133"/>
      <c r="T27310" s="133"/>
      <c r="X27310" s="131"/>
      <c r="Y27310" s="133"/>
      <c r="AJ27310" s="133"/>
      <c r="AO27310" s="135"/>
      <c r="AP27310" s="135"/>
      <c r="BJ27310" s="136"/>
    </row>
    <row r="27311" spans="5:62" ht="14.25" customHeight="1" x14ac:dyDescent="0.25">
      <c r="E27311" s="113"/>
      <c r="H27311" s="133"/>
      <c r="T27311" s="133"/>
      <c r="X27311" s="131"/>
      <c r="Y27311" s="133"/>
      <c r="AJ27311" s="133"/>
      <c r="AO27311" s="135"/>
      <c r="AP27311" s="135"/>
      <c r="BJ27311" s="136"/>
    </row>
    <row r="27312" spans="5:62" ht="14.25" customHeight="1" x14ac:dyDescent="0.25">
      <c r="E27312" s="113"/>
      <c r="H27312" s="133"/>
      <c r="T27312" s="133"/>
      <c r="X27312" s="131"/>
      <c r="Y27312" s="133"/>
      <c r="AJ27312" s="133"/>
      <c r="AO27312" s="135"/>
      <c r="AP27312" s="135"/>
      <c r="BJ27312" s="136"/>
    </row>
    <row r="27313" spans="5:62" ht="14.25" customHeight="1" x14ac:dyDescent="0.25">
      <c r="E27313" s="113"/>
      <c r="H27313" s="133"/>
      <c r="T27313" s="133"/>
      <c r="X27313" s="131"/>
      <c r="Y27313" s="133"/>
      <c r="AJ27313" s="133"/>
      <c r="AO27313" s="135"/>
      <c r="AP27313" s="135"/>
      <c r="BJ27313" s="136"/>
    </row>
    <row r="27314" spans="5:62" ht="14.25" customHeight="1" x14ac:dyDescent="0.25">
      <c r="E27314" s="113"/>
      <c r="H27314" s="133"/>
      <c r="T27314" s="133"/>
      <c r="X27314" s="131"/>
      <c r="Y27314" s="133"/>
      <c r="AJ27314" s="133"/>
      <c r="AO27314" s="135"/>
      <c r="AP27314" s="135"/>
      <c r="BJ27314" s="136"/>
    </row>
    <row r="27315" spans="5:62" ht="14.25" customHeight="1" x14ac:dyDescent="0.25">
      <c r="E27315" s="113"/>
      <c r="H27315" s="133"/>
      <c r="T27315" s="133"/>
      <c r="X27315" s="131"/>
      <c r="Y27315" s="133"/>
      <c r="AJ27315" s="133"/>
      <c r="AO27315" s="135"/>
      <c r="AP27315" s="135"/>
      <c r="BJ27315" s="136"/>
    </row>
    <row r="27316" spans="5:62" ht="14.25" customHeight="1" x14ac:dyDescent="0.25">
      <c r="E27316" s="113"/>
      <c r="H27316" s="133"/>
      <c r="T27316" s="133"/>
      <c r="X27316" s="131"/>
      <c r="Y27316" s="133"/>
      <c r="AJ27316" s="133"/>
      <c r="AO27316" s="135"/>
      <c r="AP27316" s="135"/>
      <c r="BJ27316" s="136"/>
    </row>
    <row r="27317" spans="5:62" ht="14.25" customHeight="1" x14ac:dyDescent="0.25">
      <c r="E27317" s="113"/>
      <c r="H27317" s="133"/>
      <c r="T27317" s="133"/>
      <c r="X27317" s="131"/>
      <c r="Y27317" s="133"/>
      <c r="AJ27317" s="133"/>
      <c r="AO27317" s="135"/>
      <c r="AP27317" s="135"/>
      <c r="BJ27317" s="136"/>
    </row>
    <row r="27318" spans="5:62" ht="14.25" customHeight="1" x14ac:dyDescent="0.25">
      <c r="E27318" s="113"/>
      <c r="H27318" s="133"/>
      <c r="T27318" s="133"/>
      <c r="X27318" s="131"/>
      <c r="Y27318" s="133"/>
      <c r="AJ27318" s="133"/>
      <c r="AO27318" s="135"/>
      <c r="AP27318" s="135"/>
      <c r="BJ27318" s="136"/>
    </row>
    <row r="27319" spans="5:62" ht="14.25" customHeight="1" x14ac:dyDescent="0.25">
      <c r="E27319" s="113"/>
      <c r="H27319" s="133"/>
      <c r="T27319" s="133"/>
      <c r="X27319" s="131"/>
      <c r="Y27319" s="133"/>
      <c r="AJ27319" s="133"/>
      <c r="AO27319" s="135"/>
      <c r="AP27319" s="135"/>
      <c r="BJ27319" s="136"/>
    </row>
    <row r="27320" spans="5:62" ht="14.25" customHeight="1" x14ac:dyDescent="0.25">
      <c r="E27320" s="113"/>
      <c r="H27320" s="133"/>
      <c r="T27320" s="133"/>
      <c r="X27320" s="131"/>
      <c r="Y27320" s="133"/>
      <c r="AJ27320" s="133"/>
      <c r="AO27320" s="135"/>
      <c r="AP27320" s="135"/>
      <c r="BJ27320" s="136"/>
    </row>
    <row r="27321" spans="5:62" ht="14.25" customHeight="1" x14ac:dyDescent="0.25">
      <c r="E27321" s="113"/>
      <c r="H27321" s="133"/>
      <c r="T27321" s="133"/>
      <c r="X27321" s="131"/>
      <c r="Y27321" s="133"/>
      <c r="AJ27321" s="133"/>
      <c r="AO27321" s="135"/>
      <c r="AP27321" s="135"/>
      <c r="BJ27321" s="136"/>
    </row>
    <row r="27322" spans="5:62" ht="14.25" customHeight="1" x14ac:dyDescent="0.25">
      <c r="E27322" s="113"/>
      <c r="H27322" s="133"/>
      <c r="T27322" s="133"/>
      <c r="X27322" s="131"/>
      <c r="Y27322" s="133"/>
      <c r="AJ27322" s="133"/>
      <c r="AO27322" s="135"/>
      <c r="AP27322" s="135"/>
      <c r="BJ27322" s="136"/>
    </row>
    <row r="27323" spans="5:62" ht="14.25" customHeight="1" x14ac:dyDescent="0.25">
      <c r="E27323" s="113"/>
      <c r="H27323" s="133"/>
      <c r="T27323" s="133"/>
      <c r="X27323" s="131"/>
      <c r="Y27323" s="133"/>
      <c r="AJ27323" s="133"/>
      <c r="AO27323" s="135"/>
      <c r="AP27323" s="135"/>
      <c r="BJ27323" s="136"/>
    </row>
    <row r="27324" spans="5:62" ht="14.25" customHeight="1" x14ac:dyDescent="0.25">
      <c r="E27324" s="113"/>
      <c r="H27324" s="133"/>
      <c r="T27324" s="133"/>
      <c r="X27324" s="131"/>
      <c r="Y27324" s="133"/>
      <c r="AJ27324" s="133"/>
      <c r="AO27324" s="135"/>
      <c r="AP27324" s="135"/>
      <c r="BJ27324" s="136"/>
    </row>
    <row r="27325" spans="5:62" ht="14.25" customHeight="1" x14ac:dyDescent="0.25">
      <c r="E27325" s="113"/>
      <c r="H27325" s="133"/>
      <c r="T27325" s="133"/>
      <c r="X27325" s="131"/>
      <c r="Y27325" s="133"/>
      <c r="AJ27325" s="133"/>
      <c r="AO27325" s="135"/>
      <c r="AP27325" s="135"/>
      <c r="BJ27325" s="136"/>
    </row>
    <row r="27326" spans="5:62" ht="14.25" customHeight="1" x14ac:dyDescent="0.25">
      <c r="E27326" s="113"/>
      <c r="H27326" s="133"/>
      <c r="T27326" s="133"/>
      <c r="X27326" s="131"/>
      <c r="Y27326" s="133"/>
      <c r="AJ27326" s="133"/>
      <c r="AO27326" s="135"/>
      <c r="AP27326" s="135"/>
      <c r="BJ27326" s="136"/>
    </row>
    <row r="27327" spans="5:62" ht="14.25" customHeight="1" x14ac:dyDescent="0.25">
      <c r="E27327" s="113"/>
      <c r="H27327" s="133"/>
      <c r="T27327" s="133"/>
      <c r="X27327" s="131"/>
      <c r="Y27327" s="133"/>
      <c r="AJ27327" s="133"/>
      <c r="AO27327" s="135"/>
      <c r="AP27327" s="135"/>
      <c r="BJ27327" s="136"/>
    </row>
    <row r="27328" spans="5:62" ht="14.25" customHeight="1" x14ac:dyDescent="0.25">
      <c r="E27328" s="113"/>
      <c r="H27328" s="133"/>
      <c r="T27328" s="133"/>
      <c r="X27328" s="131"/>
      <c r="Y27328" s="133"/>
      <c r="AJ27328" s="133"/>
      <c r="AO27328" s="135"/>
      <c r="AP27328" s="135"/>
      <c r="BJ27328" s="136"/>
    </row>
    <row r="27329" spans="5:62" ht="14.25" customHeight="1" x14ac:dyDescent="0.25">
      <c r="E27329" s="113"/>
      <c r="H27329" s="133"/>
      <c r="T27329" s="133"/>
      <c r="X27329" s="131"/>
      <c r="Y27329" s="133"/>
      <c r="AJ27329" s="133"/>
      <c r="AO27329" s="135"/>
      <c r="AP27329" s="135"/>
      <c r="BJ27329" s="136"/>
    </row>
    <row r="27330" spans="5:62" ht="14.25" customHeight="1" x14ac:dyDescent="0.25">
      <c r="E27330" s="113"/>
      <c r="H27330" s="133"/>
      <c r="T27330" s="133"/>
      <c r="X27330" s="131"/>
      <c r="Y27330" s="133"/>
      <c r="AJ27330" s="133"/>
      <c r="AO27330" s="135"/>
      <c r="AP27330" s="135"/>
      <c r="BJ27330" s="136"/>
    </row>
    <row r="27331" spans="5:62" ht="14.25" customHeight="1" x14ac:dyDescent="0.25">
      <c r="E27331" s="113"/>
      <c r="H27331" s="133"/>
      <c r="T27331" s="133"/>
      <c r="X27331" s="131"/>
      <c r="Y27331" s="133"/>
      <c r="AJ27331" s="133"/>
      <c r="AO27331" s="135"/>
      <c r="AP27331" s="135"/>
      <c r="BJ27331" s="136"/>
    </row>
    <row r="27332" spans="5:62" ht="14.25" customHeight="1" x14ac:dyDescent="0.25">
      <c r="E27332" s="113"/>
      <c r="H27332" s="133"/>
      <c r="T27332" s="133"/>
      <c r="X27332" s="131"/>
      <c r="Y27332" s="133"/>
      <c r="AJ27332" s="133"/>
      <c r="AO27332" s="135"/>
      <c r="AP27332" s="135"/>
      <c r="BJ27332" s="136"/>
    </row>
    <row r="27333" spans="5:62" ht="14.25" customHeight="1" x14ac:dyDescent="0.25">
      <c r="E27333" s="113"/>
      <c r="H27333" s="133"/>
      <c r="T27333" s="133"/>
      <c r="X27333" s="131"/>
      <c r="Y27333" s="133"/>
      <c r="AJ27333" s="133"/>
      <c r="AO27333" s="135"/>
      <c r="AP27333" s="135"/>
      <c r="BJ27333" s="136"/>
    </row>
    <row r="27334" spans="5:62" ht="14.25" customHeight="1" x14ac:dyDescent="0.25">
      <c r="E27334" s="113"/>
      <c r="H27334" s="133"/>
      <c r="T27334" s="133"/>
      <c r="X27334" s="131"/>
      <c r="Y27334" s="133"/>
      <c r="AJ27334" s="133"/>
      <c r="AO27334" s="135"/>
      <c r="AP27334" s="135"/>
      <c r="BJ27334" s="136"/>
    </row>
    <row r="27335" spans="5:62" ht="14.25" customHeight="1" x14ac:dyDescent="0.25">
      <c r="E27335" s="113"/>
      <c r="H27335" s="133"/>
      <c r="T27335" s="133"/>
      <c r="X27335" s="131"/>
      <c r="Y27335" s="133"/>
      <c r="AJ27335" s="133"/>
      <c r="AO27335" s="135"/>
      <c r="AP27335" s="135"/>
      <c r="BJ27335" s="136"/>
    </row>
    <row r="27336" spans="5:62" ht="14.25" customHeight="1" x14ac:dyDescent="0.25">
      <c r="E27336" s="113"/>
      <c r="H27336" s="133"/>
      <c r="T27336" s="133"/>
      <c r="X27336" s="131"/>
      <c r="Y27336" s="133"/>
      <c r="AJ27336" s="133"/>
      <c r="AO27336" s="135"/>
      <c r="AP27336" s="135"/>
      <c r="BJ27336" s="136"/>
    </row>
    <row r="27337" spans="5:62" ht="14.25" customHeight="1" x14ac:dyDescent="0.25">
      <c r="E27337" s="113"/>
      <c r="H27337" s="133"/>
      <c r="T27337" s="133"/>
      <c r="X27337" s="131"/>
      <c r="Y27337" s="133"/>
      <c r="AJ27337" s="133"/>
      <c r="AO27337" s="135"/>
      <c r="AP27337" s="135"/>
      <c r="BJ27337" s="136"/>
    </row>
    <row r="27338" spans="5:62" ht="14.25" customHeight="1" x14ac:dyDescent="0.25">
      <c r="E27338" s="113"/>
      <c r="H27338" s="133"/>
      <c r="T27338" s="133"/>
      <c r="X27338" s="131"/>
      <c r="Y27338" s="133"/>
      <c r="AJ27338" s="133"/>
      <c r="AO27338" s="135"/>
      <c r="AP27338" s="135"/>
      <c r="BJ27338" s="136"/>
    </row>
    <row r="27339" spans="5:62" ht="14.25" customHeight="1" x14ac:dyDescent="0.25">
      <c r="E27339" s="113"/>
      <c r="H27339" s="133"/>
      <c r="T27339" s="133"/>
      <c r="X27339" s="131"/>
      <c r="Y27339" s="133"/>
      <c r="AJ27339" s="133"/>
      <c r="AO27339" s="135"/>
      <c r="AP27339" s="135"/>
      <c r="BJ27339" s="136"/>
    </row>
    <row r="27340" spans="5:62" ht="14.25" customHeight="1" x14ac:dyDescent="0.25">
      <c r="E27340" s="113"/>
      <c r="H27340" s="133"/>
      <c r="T27340" s="133"/>
      <c r="X27340" s="131"/>
      <c r="Y27340" s="133"/>
      <c r="AJ27340" s="133"/>
      <c r="AO27340" s="135"/>
      <c r="AP27340" s="135"/>
      <c r="BJ27340" s="136"/>
    </row>
    <row r="27341" spans="5:62" ht="14.25" customHeight="1" x14ac:dyDescent="0.25">
      <c r="E27341" s="113"/>
      <c r="H27341" s="133"/>
      <c r="T27341" s="133"/>
      <c r="X27341" s="131"/>
      <c r="Y27341" s="133"/>
      <c r="AJ27341" s="133"/>
      <c r="AO27341" s="135"/>
      <c r="AP27341" s="135"/>
      <c r="BJ27341" s="136"/>
    </row>
    <row r="27342" spans="5:62" ht="14.25" customHeight="1" x14ac:dyDescent="0.25">
      <c r="E27342" s="113"/>
      <c r="H27342" s="133"/>
      <c r="T27342" s="133"/>
      <c r="X27342" s="131"/>
      <c r="Y27342" s="133"/>
      <c r="AJ27342" s="133"/>
      <c r="AO27342" s="135"/>
      <c r="AP27342" s="135"/>
      <c r="BJ27342" s="136"/>
    </row>
    <row r="27343" spans="5:62" ht="14.25" customHeight="1" x14ac:dyDescent="0.25">
      <c r="E27343" s="113"/>
      <c r="H27343" s="133"/>
      <c r="T27343" s="133"/>
      <c r="X27343" s="131"/>
      <c r="Y27343" s="133"/>
      <c r="AJ27343" s="133"/>
      <c r="AO27343" s="135"/>
      <c r="AP27343" s="135"/>
      <c r="BJ27343" s="136"/>
    </row>
    <row r="27344" spans="5:62" ht="14.25" customHeight="1" x14ac:dyDescent="0.25">
      <c r="E27344" s="113"/>
      <c r="H27344" s="133"/>
      <c r="T27344" s="133"/>
      <c r="X27344" s="131"/>
      <c r="Y27344" s="133"/>
      <c r="AJ27344" s="133"/>
      <c r="AO27344" s="135"/>
      <c r="AP27344" s="135"/>
      <c r="BJ27344" s="136"/>
    </row>
    <row r="27345" spans="5:62" ht="14.25" customHeight="1" x14ac:dyDescent="0.25">
      <c r="E27345" s="113"/>
      <c r="H27345" s="133"/>
      <c r="T27345" s="133"/>
      <c r="X27345" s="131"/>
      <c r="Y27345" s="133"/>
      <c r="AJ27345" s="133"/>
      <c r="AO27345" s="135"/>
      <c r="AP27345" s="135"/>
      <c r="BJ27345" s="136"/>
    </row>
    <row r="27346" spans="5:62" ht="14.25" customHeight="1" x14ac:dyDescent="0.25">
      <c r="E27346" s="113"/>
      <c r="H27346" s="133"/>
      <c r="T27346" s="133"/>
      <c r="X27346" s="131"/>
      <c r="Y27346" s="133"/>
      <c r="AJ27346" s="133"/>
      <c r="AO27346" s="135"/>
      <c r="AP27346" s="135"/>
      <c r="BJ27346" s="136"/>
    </row>
    <row r="27347" spans="5:62" ht="14.25" customHeight="1" x14ac:dyDescent="0.25">
      <c r="E27347" s="113"/>
      <c r="H27347" s="133"/>
      <c r="T27347" s="133"/>
      <c r="X27347" s="131"/>
      <c r="Y27347" s="133"/>
      <c r="AJ27347" s="133"/>
      <c r="AO27347" s="135"/>
      <c r="AP27347" s="135"/>
      <c r="BJ27347" s="136"/>
    </row>
    <row r="27348" spans="5:62" ht="14.25" customHeight="1" x14ac:dyDescent="0.25">
      <c r="E27348" s="113"/>
      <c r="H27348" s="133"/>
      <c r="T27348" s="133"/>
      <c r="X27348" s="131"/>
      <c r="Y27348" s="133"/>
      <c r="AJ27348" s="133"/>
      <c r="AO27348" s="135"/>
      <c r="AP27348" s="135"/>
      <c r="BJ27348" s="136"/>
    </row>
    <row r="27349" spans="5:62" ht="14.25" customHeight="1" x14ac:dyDescent="0.25">
      <c r="E27349" s="113"/>
      <c r="H27349" s="133"/>
      <c r="T27349" s="133"/>
      <c r="X27349" s="131"/>
      <c r="Y27349" s="133"/>
      <c r="AJ27349" s="133"/>
      <c r="AO27349" s="135"/>
      <c r="AP27349" s="135"/>
      <c r="BJ27349" s="136"/>
    </row>
    <row r="27350" spans="5:62" ht="14.25" customHeight="1" x14ac:dyDescent="0.25">
      <c r="E27350" s="113"/>
      <c r="H27350" s="133"/>
      <c r="T27350" s="133"/>
      <c r="X27350" s="131"/>
      <c r="Y27350" s="133"/>
      <c r="AJ27350" s="133"/>
      <c r="AO27350" s="135"/>
      <c r="AP27350" s="135"/>
      <c r="BJ27350" s="136"/>
    </row>
    <row r="27351" spans="5:62" ht="14.25" customHeight="1" x14ac:dyDescent="0.25">
      <c r="E27351" s="113"/>
      <c r="H27351" s="133"/>
      <c r="T27351" s="133"/>
      <c r="X27351" s="131"/>
      <c r="Y27351" s="133"/>
      <c r="AJ27351" s="133"/>
      <c r="AO27351" s="135"/>
      <c r="AP27351" s="135"/>
      <c r="BJ27351" s="136"/>
    </row>
    <row r="27352" spans="5:62" ht="14.25" customHeight="1" x14ac:dyDescent="0.25">
      <c r="E27352" s="113"/>
      <c r="H27352" s="133"/>
      <c r="T27352" s="133"/>
      <c r="X27352" s="131"/>
      <c r="Y27352" s="133"/>
      <c r="AJ27352" s="133"/>
      <c r="AO27352" s="135"/>
      <c r="AP27352" s="135"/>
      <c r="BJ27352" s="136"/>
    </row>
    <row r="27353" spans="5:62" ht="14.25" customHeight="1" x14ac:dyDescent="0.25">
      <c r="E27353" s="113"/>
      <c r="H27353" s="133"/>
      <c r="T27353" s="133"/>
      <c r="X27353" s="131"/>
      <c r="Y27353" s="133"/>
      <c r="AJ27353" s="133"/>
      <c r="AO27353" s="135"/>
      <c r="AP27353" s="135"/>
      <c r="BJ27353" s="136"/>
    </row>
    <row r="27354" spans="5:62" ht="14.25" customHeight="1" x14ac:dyDescent="0.25">
      <c r="E27354" s="113"/>
      <c r="H27354" s="133"/>
      <c r="T27354" s="133"/>
      <c r="X27354" s="131"/>
      <c r="Y27354" s="133"/>
      <c r="AJ27354" s="133"/>
      <c r="AO27354" s="135"/>
      <c r="AP27354" s="135"/>
      <c r="BJ27354" s="136"/>
    </row>
    <row r="27355" spans="5:62" ht="14.25" customHeight="1" x14ac:dyDescent="0.25">
      <c r="E27355" s="113"/>
      <c r="H27355" s="133"/>
      <c r="T27355" s="133"/>
      <c r="X27355" s="131"/>
      <c r="Y27355" s="133"/>
      <c r="AJ27355" s="133"/>
      <c r="AO27355" s="135"/>
      <c r="AP27355" s="135"/>
      <c r="BJ27355" s="136"/>
    </row>
    <row r="27356" spans="5:62" ht="14.25" customHeight="1" x14ac:dyDescent="0.25">
      <c r="E27356" s="113"/>
      <c r="H27356" s="133"/>
      <c r="T27356" s="133"/>
      <c r="X27356" s="131"/>
      <c r="Y27356" s="133"/>
      <c r="AJ27356" s="133"/>
      <c r="AO27356" s="135"/>
      <c r="AP27356" s="135"/>
      <c r="BJ27356" s="136"/>
    </row>
    <row r="27357" spans="5:62" ht="14.25" customHeight="1" x14ac:dyDescent="0.25">
      <c r="E27357" s="113"/>
      <c r="H27357" s="133"/>
      <c r="T27357" s="133"/>
      <c r="X27357" s="131"/>
      <c r="Y27357" s="133"/>
      <c r="AJ27357" s="133"/>
      <c r="AO27357" s="135"/>
      <c r="AP27357" s="135"/>
      <c r="BJ27357" s="136"/>
    </row>
    <row r="27358" spans="5:62" ht="14.25" customHeight="1" x14ac:dyDescent="0.25">
      <c r="E27358" s="113"/>
      <c r="H27358" s="133"/>
      <c r="T27358" s="133"/>
      <c r="X27358" s="131"/>
      <c r="Y27358" s="133"/>
      <c r="AJ27358" s="133"/>
      <c r="AO27358" s="135"/>
      <c r="AP27358" s="135"/>
      <c r="BJ27358" s="136"/>
    </row>
    <row r="27359" spans="5:62" ht="14.25" customHeight="1" x14ac:dyDescent="0.25">
      <c r="E27359" s="113"/>
      <c r="H27359" s="133"/>
      <c r="T27359" s="133"/>
      <c r="X27359" s="131"/>
      <c r="Y27359" s="133"/>
      <c r="AJ27359" s="133"/>
      <c r="AO27359" s="135"/>
      <c r="AP27359" s="135"/>
      <c r="BJ27359" s="136"/>
    </row>
    <row r="27360" spans="5:62" ht="14.25" customHeight="1" x14ac:dyDescent="0.25">
      <c r="E27360" s="113"/>
      <c r="H27360" s="133"/>
      <c r="T27360" s="133"/>
      <c r="X27360" s="131"/>
      <c r="Y27360" s="133"/>
      <c r="AJ27360" s="133"/>
      <c r="AO27360" s="135"/>
      <c r="AP27360" s="135"/>
      <c r="BJ27360" s="136"/>
    </row>
    <row r="27361" spans="5:62" ht="14.25" customHeight="1" x14ac:dyDescent="0.25">
      <c r="E27361" s="113"/>
      <c r="H27361" s="133"/>
      <c r="T27361" s="133"/>
      <c r="X27361" s="131"/>
      <c r="Y27361" s="133"/>
      <c r="AJ27361" s="133"/>
      <c r="AO27361" s="135"/>
      <c r="AP27361" s="135"/>
      <c r="BJ27361" s="136"/>
    </row>
    <row r="27362" spans="5:62" ht="14.25" customHeight="1" x14ac:dyDescent="0.25">
      <c r="E27362" s="113"/>
      <c r="H27362" s="133"/>
      <c r="T27362" s="133"/>
      <c r="X27362" s="131"/>
      <c r="Y27362" s="133"/>
      <c r="AJ27362" s="133"/>
      <c r="AO27362" s="135"/>
      <c r="AP27362" s="135"/>
      <c r="BJ27362" s="136"/>
    </row>
    <row r="27363" spans="5:62" ht="14.25" customHeight="1" x14ac:dyDescent="0.25">
      <c r="E27363" s="113"/>
      <c r="H27363" s="133"/>
      <c r="T27363" s="133"/>
      <c r="X27363" s="131"/>
      <c r="Y27363" s="133"/>
      <c r="AJ27363" s="133"/>
      <c r="AO27363" s="135"/>
      <c r="AP27363" s="135"/>
      <c r="BJ27363" s="136"/>
    </row>
    <row r="27364" spans="5:62" ht="14.25" customHeight="1" x14ac:dyDescent="0.25">
      <c r="E27364" s="113"/>
      <c r="H27364" s="133"/>
      <c r="T27364" s="133"/>
      <c r="X27364" s="131"/>
      <c r="Y27364" s="133"/>
      <c r="AJ27364" s="133"/>
      <c r="AO27364" s="135"/>
      <c r="AP27364" s="135"/>
      <c r="BJ27364" s="136"/>
    </row>
    <row r="27365" spans="5:62" ht="14.25" customHeight="1" x14ac:dyDescent="0.25">
      <c r="E27365" s="113"/>
      <c r="H27365" s="133"/>
      <c r="T27365" s="133"/>
      <c r="X27365" s="131"/>
      <c r="Y27365" s="133"/>
      <c r="AJ27365" s="133"/>
      <c r="AO27365" s="135"/>
      <c r="AP27365" s="135"/>
      <c r="BJ27365" s="136"/>
    </row>
    <row r="27366" spans="5:62" ht="14.25" customHeight="1" x14ac:dyDescent="0.25">
      <c r="E27366" s="113"/>
      <c r="H27366" s="133"/>
      <c r="T27366" s="133"/>
      <c r="X27366" s="131"/>
      <c r="Y27366" s="133"/>
      <c r="AJ27366" s="133"/>
      <c r="AO27366" s="135"/>
      <c r="AP27366" s="135"/>
      <c r="BJ27366" s="136"/>
    </row>
    <row r="27367" spans="5:62" ht="14.25" customHeight="1" x14ac:dyDescent="0.25">
      <c r="E27367" s="113"/>
      <c r="H27367" s="133"/>
      <c r="T27367" s="133"/>
      <c r="X27367" s="131"/>
      <c r="Y27367" s="133"/>
      <c r="AJ27367" s="133"/>
      <c r="AO27367" s="135"/>
      <c r="AP27367" s="135"/>
      <c r="BJ27367" s="136"/>
    </row>
    <row r="27368" spans="5:62" ht="14.25" customHeight="1" x14ac:dyDescent="0.25">
      <c r="E27368" s="113"/>
      <c r="H27368" s="133"/>
      <c r="T27368" s="133"/>
      <c r="X27368" s="131"/>
      <c r="Y27368" s="133"/>
      <c r="AJ27368" s="133"/>
      <c r="AO27368" s="135"/>
      <c r="AP27368" s="135"/>
      <c r="BJ27368" s="136"/>
    </row>
    <row r="27369" spans="5:62" ht="14.25" customHeight="1" x14ac:dyDescent="0.25">
      <c r="E27369" s="113"/>
      <c r="H27369" s="133"/>
      <c r="T27369" s="133"/>
      <c r="X27369" s="131"/>
      <c r="Y27369" s="133"/>
      <c r="AJ27369" s="133"/>
      <c r="AO27369" s="135"/>
      <c r="AP27369" s="135"/>
      <c r="BJ27369" s="136"/>
    </row>
    <row r="27370" spans="5:62" ht="14.25" customHeight="1" x14ac:dyDescent="0.25">
      <c r="E27370" s="113"/>
      <c r="H27370" s="133"/>
      <c r="T27370" s="133"/>
      <c r="X27370" s="131"/>
      <c r="Y27370" s="133"/>
      <c r="AJ27370" s="133"/>
      <c r="AO27370" s="135"/>
      <c r="AP27370" s="135"/>
      <c r="BJ27370" s="136"/>
    </row>
    <row r="27371" spans="5:62" ht="14.25" customHeight="1" x14ac:dyDescent="0.25">
      <c r="E27371" s="113"/>
      <c r="H27371" s="133"/>
      <c r="T27371" s="133"/>
      <c r="X27371" s="131"/>
      <c r="Y27371" s="133"/>
      <c r="AJ27371" s="133"/>
      <c r="AO27371" s="135"/>
      <c r="AP27371" s="135"/>
      <c r="BJ27371" s="136"/>
    </row>
    <row r="27372" spans="5:62" ht="14.25" customHeight="1" x14ac:dyDescent="0.25">
      <c r="E27372" s="113"/>
      <c r="H27372" s="133"/>
      <c r="T27372" s="133"/>
      <c r="X27372" s="131"/>
      <c r="Y27372" s="133"/>
      <c r="AJ27372" s="133"/>
      <c r="AO27372" s="135"/>
      <c r="AP27372" s="135"/>
      <c r="BJ27372" s="136"/>
    </row>
    <row r="27373" spans="5:62" ht="14.25" customHeight="1" x14ac:dyDescent="0.25">
      <c r="E27373" s="113"/>
      <c r="H27373" s="133"/>
      <c r="T27373" s="133"/>
      <c r="X27373" s="131"/>
      <c r="Y27373" s="133"/>
      <c r="AJ27373" s="133"/>
      <c r="AO27373" s="135"/>
      <c r="AP27373" s="135"/>
      <c r="BJ27373" s="136"/>
    </row>
    <row r="27374" spans="5:62" ht="14.25" customHeight="1" x14ac:dyDescent="0.25">
      <c r="E27374" s="113"/>
      <c r="H27374" s="133"/>
      <c r="T27374" s="133"/>
      <c r="X27374" s="131"/>
      <c r="Y27374" s="133"/>
      <c r="AJ27374" s="133"/>
      <c r="AO27374" s="135"/>
      <c r="AP27374" s="135"/>
      <c r="BJ27374" s="136"/>
    </row>
    <row r="27375" spans="5:62" ht="14.25" customHeight="1" x14ac:dyDescent="0.25">
      <c r="E27375" s="113"/>
      <c r="H27375" s="133"/>
      <c r="T27375" s="133"/>
      <c r="X27375" s="131"/>
      <c r="Y27375" s="133"/>
      <c r="AJ27375" s="133"/>
      <c r="AO27375" s="135"/>
      <c r="AP27375" s="135"/>
      <c r="BJ27375" s="136"/>
    </row>
    <row r="27376" spans="5:62" ht="14.25" customHeight="1" x14ac:dyDescent="0.25">
      <c r="E27376" s="113"/>
      <c r="H27376" s="133"/>
      <c r="T27376" s="133"/>
      <c r="X27376" s="131"/>
      <c r="Y27376" s="133"/>
      <c r="AJ27376" s="133"/>
      <c r="AO27376" s="135"/>
      <c r="AP27376" s="135"/>
      <c r="BJ27376" s="136"/>
    </row>
    <row r="27377" spans="5:62" ht="14.25" customHeight="1" x14ac:dyDescent="0.25">
      <c r="E27377" s="113"/>
      <c r="H27377" s="133"/>
      <c r="T27377" s="133"/>
      <c r="X27377" s="131"/>
      <c r="Y27377" s="133"/>
      <c r="AJ27377" s="133"/>
      <c r="AO27377" s="135"/>
      <c r="AP27377" s="135"/>
      <c r="BJ27377" s="136"/>
    </row>
    <row r="27378" spans="5:62" ht="14.25" customHeight="1" x14ac:dyDescent="0.25">
      <c r="E27378" s="113"/>
      <c r="H27378" s="133"/>
      <c r="T27378" s="133"/>
      <c r="X27378" s="131"/>
      <c r="Y27378" s="133"/>
      <c r="AJ27378" s="133"/>
      <c r="AO27378" s="135"/>
      <c r="AP27378" s="135"/>
      <c r="BJ27378" s="136"/>
    </row>
    <row r="27379" spans="5:62" ht="14.25" customHeight="1" x14ac:dyDescent="0.25">
      <c r="E27379" s="113"/>
      <c r="H27379" s="133"/>
      <c r="T27379" s="133"/>
      <c r="X27379" s="131"/>
      <c r="Y27379" s="133"/>
      <c r="AJ27379" s="133"/>
      <c r="AO27379" s="135"/>
      <c r="AP27379" s="135"/>
      <c r="BJ27379" s="136"/>
    </row>
    <row r="27380" spans="5:62" ht="14.25" customHeight="1" x14ac:dyDescent="0.25">
      <c r="E27380" s="113"/>
      <c r="H27380" s="133"/>
      <c r="T27380" s="133"/>
      <c r="X27380" s="131"/>
      <c r="Y27380" s="133"/>
      <c r="AJ27380" s="133"/>
      <c r="AO27380" s="135"/>
      <c r="AP27380" s="135"/>
      <c r="BJ27380" s="136"/>
    </row>
    <row r="27381" spans="5:62" ht="14.25" customHeight="1" x14ac:dyDescent="0.25">
      <c r="E27381" s="113"/>
      <c r="H27381" s="133"/>
      <c r="T27381" s="133"/>
      <c r="X27381" s="131"/>
      <c r="Y27381" s="133"/>
      <c r="AJ27381" s="133"/>
      <c r="AO27381" s="135"/>
      <c r="AP27381" s="135"/>
      <c r="BJ27381" s="136"/>
    </row>
    <row r="27382" spans="5:62" ht="14.25" customHeight="1" x14ac:dyDescent="0.25">
      <c r="E27382" s="113"/>
      <c r="H27382" s="133"/>
      <c r="T27382" s="133"/>
      <c r="X27382" s="131"/>
      <c r="Y27382" s="133"/>
      <c r="AJ27382" s="133"/>
      <c r="AO27382" s="135"/>
      <c r="AP27382" s="135"/>
      <c r="BJ27382" s="136"/>
    </row>
    <row r="27383" spans="5:62" ht="14.25" customHeight="1" x14ac:dyDescent="0.25">
      <c r="E27383" s="113"/>
      <c r="H27383" s="133"/>
      <c r="T27383" s="133"/>
      <c r="X27383" s="131"/>
      <c r="Y27383" s="133"/>
      <c r="AJ27383" s="133"/>
      <c r="AO27383" s="135"/>
      <c r="AP27383" s="135"/>
      <c r="BJ27383" s="136"/>
    </row>
    <row r="27384" spans="5:62" ht="14.25" customHeight="1" x14ac:dyDescent="0.25">
      <c r="E27384" s="113"/>
      <c r="H27384" s="133"/>
      <c r="T27384" s="133"/>
      <c r="X27384" s="131"/>
      <c r="Y27384" s="133"/>
      <c r="AJ27384" s="133"/>
      <c r="AO27384" s="135"/>
      <c r="AP27384" s="135"/>
      <c r="BJ27384" s="136"/>
    </row>
    <row r="27385" spans="5:62" ht="14.25" customHeight="1" x14ac:dyDescent="0.25">
      <c r="E27385" s="113"/>
      <c r="H27385" s="133"/>
      <c r="T27385" s="133"/>
      <c r="X27385" s="131"/>
      <c r="Y27385" s="133"/>
      <c r="AJ27385" s="133"/>
      <c r="AO27385" s="135"/>
      <c r="AP27385" s="135"/>
      <c r="BJ27385" s="136"/>
    </row>
    <row r="27386" spans="5:62" ht="14.25" customHeight="1" x14ac:dyDescent="0.25">
      <c r="E27386" s="113"/>
      <c r="H27386" s="133"/>
      <c r="T27386" s="133"/>
      <c r="X27386" s="131"/>
      <c r="Y27386" s="133"/>
      <c r="AJ27386" s="133"/>
      <c r="AO27386" s="135"/>
      <c r="AP27386" s="135"/>
      <c r="BJ27386" s="136"/>
    </row>
    <row r="27387" spans="5:62" ht="14.25" customHeight="1" x14ac:dyDescent="0.25">
      <c r="E27387" s="113"/>
      <c r="H27387" s="133"/>
      <c r="T27387" s="133"/>
      <c r="X27387" s="131"/>
      <c r="Y27387" s="133"/>
      <c r="AJ27387" s="133"/>
      <c r="AO27387" s="135"/>
      <c r="AP27387" s="135"/>
      <c r="BJ27387" s="136"/>
    </row>
    <row r="27388" spans="5:62" ht="14.25" customHeight="1" x14ac:dyDescent="0.25">
      <c r="E27388" s="113"/>
      <c r="H27388" s="133"/>
      <c r="T27388" s="133"/>
      <c r="X27388" s="131"/>
      <c r="Y27388" s="133"/>
      <c r="AJ27388" s="133"/>
      <c r="AO27388" s="135"/>
      <c r="AP27388" s="135"/>
      <c r="BJ27388" s="136"/>
    </row>
    <row r="27389" spans="5:62" ht="14.25" customHeight="1" x14ac:dyDescent="0.25">
      <c r="E27389" s="113"/>
      <c r="H27389" s="133"/>
      <c r="T27389" s="133"/>
      <c r="X27389" s="131"/>
      <c r="Y27389" s="133"/>
      <c r="AJ27389" s="133"/>
      <c r="AO27389" s="135"/>
      <c r="AP27389" s="135"/>
      <c r="BJ27389" s="136"/>
    </row>
    <row r="27390" spans="5:62" ht="14.25" customHeight="1" x14ac:dyDescent="0.25">
      <c r="E27390" s="113"/>
      <c r="H27390" s="133"/>
      <c r="T27390" s="133"/>
      <c r="X27390" s="131"/>
      <c r="Y27390" s="133"/>
      <c r="AJ27390" s="133"/>
      <c r="AO27390" s="135"/>
      <c r="AP27390" s="135"/>
      <c r="BJ27390" s="136"/>
    </row>
    <row r="27391" spans="5:62" ht="14.25" customHeight="1" x14ac:dyDescent="0.25">
      <c r="E27391" s="113"/>
      <c r="H27391" s="133"/>
      <c r="T27391" s="133"/>
      <c r="X27391" s="131"/>
      <c r="Y27391" s="133"/>
      <c r="AJ27391" s="133"/>
      <c r="AO27391" s="135"/>
      <c r="AP27391" s="135"/>
      <c r="BJ27391" s="136"/>
    </row>
    <row r="27392" spans="5:62" ht="14.25" customHeight="1" x14ac:dyDescent="0.25">
      <c r="E27392" s="113"/>
      <c r="H27392" s="133"/>
      <c r="T27392" s="133"/>
      <c r="X27392" s="131"/>
      <c r="Y27392" s="133"/>
      <c r="AJ27392" s="133"/>
      <c r="AO27392" s="135"/>
      <c r="AP27392" s="135"/>
      <c r="BJ27392" s="136"/>
    </row>
    <row r="27393" spans="5:62" ht="14.25" customHeight="1" x14ac:dyDescent="0.25">
      <c r="E27393" s="113"/>
      <c r="H27393" s="133"/>
      <c r="T27393" s="133"/>
      <c r="X27393" s="131"/>
      <c r="Y27393" s="133"/>
      <c r="AJ27393" s="133"/>
      <c r="AO27393" s="135"/>
      <c r="AP27393" s="135"/>
      <c r="BJ27393" s="136"/>
    </row>
    <row r="27394" spans="5:62" ht="14.25" customHeight="1" x14ac:dyDescent="0.25">
      <c r="E27394" s="113"/>
      <c r="H27394" s="133"/>
      <c r="T27394" s="133"/>
      <c r="X27394" s="131"/>
      <c r="Y27394" s="133"/>
      <c r="AJ27394" s="133"/>
      <c r="AO27394" s="135"/>
      <c r="AP27394" s="135"/>
      <c r="BJ27394" s="136"/>
    </row>
    <row r="27395" spans="5:62" ht="14.25" customHeight="1" x14ac:dyDescent="0.25">
      <c r="E27395" s="113"/>
      <c r="H27395" s="133"/>
      <c r="T27395" s="133"/>
      <c r="X27395" s="131"/>
      <c r="Y27395" s="133"/>
      <c r="AJ27395" s="133"/>
      <c r="AO27395" s="135"/>
      <c r="AP27395" s="135"/>
      <c r="BJ27395" s="136"/>
    </row>
    <row r="27396" spans="5:62" ht="14.25" customHeight="1" x14ac:dyDescent="0.25">
      <c r="E27396" s="113"/>
      <c r="H27396" s="133"/>
      <c r="T27396" s="133"/>
      <c r="X27396" s="131"/>
      <c r="Y27396" s="133"/>
      <c r="AJ27396" s="133"/>
      <c r="AO27396" s="135"/>
      <c r="AP27396" s="135"/>
      <c r="BJ27396" s="136"/>
    </row>
    <row r="27397" spans="5:62" ht="14.25" customHeight="1" x14ac:dyDescent="0.25">
      <c r="E27397" s="113"/>
      <c r="H27397" s="133"/>
      <c r="T27397" s="133"/>
      <c r="X27397" s="131"/>
      <c r="Y27397" s="133"/>
      <c r="AJ27397" s="133"/>
      <c r="AO27397" s="135"/>
      <c r="AP27397" s="135"/>
      <c r="BJ27397" s="136"/>
    </row>
    <row r="27398" spans="5:62" ht="14.25" customHeight="1" x14ac:dyDescent="0.25">
      <c r="E27398" s="113"/>
      <c r="H27398" s="133"/>
      <c r="T27398" s="133"/>
      <c r="X27398" s="131"/>
      <c r="Y27398" s="133"/>
      <c r="AJ27398" s="133"/>
      <c r="AO27398" s="135"/>
      <c r="AP27398" s="135"/>
      <c r="BJ27398" s="136"/>
    </row>
    <row r="27399" spans="5:62" ht="14.25" customHeight="1" x14ac:dyDescent="0.25">
      <c r="E27399" s="113"/>
      <c r="H27399" s="133"/>
      <c r="T27399" s="133"/>
      <c r="X27399" s="131"/>
      <c r="Y27399" s="133"/>
      <c r="AJ27399" s="133"/>
      <c r="AO27399" s="135"/>
      <c r="AP27399" s="135"/>
      <c r="BJ27399" s="136"/>
    </row>
    <row r="27400" spans="5:62" ht="14.25" customHeight="1" x14ac:dyDescent="0.25">
      <c r="E27400" s="113"/>
      <c r="H27400" s="133"/>
      <c r="T27400" s="133"/>
      <c r="X27400" s="131"/>
      <c r="Y27400" s="133"/>
      <c r="AJ27400" s="133"/>
      <c r="AO27400" s="135"/>
      <c r="AP27400" s="135"/>
      <c r="BJ27400" s="136"/>
    </row>
    <row r="27401" spans="5:62" ht="14.25" customHeight="1" x14ac:dyDescent="0.25">
      <c r="E27401" s="113"/>
      <c r="H27401" s="133"/>
      <c r="T27401" s="133"/>
      <c r="X27401" s="131"/>
      <c r="Y27401" s="133"/>
      <c r="AJ27401" s="133"/>
      <c r="AO27401" s="135"/>
      <c r="AP27401" s="135"/>
      <c r="BJ27401" s="136"/>
    </row>
    <row r="27402" spans="5:62" ht="14.25" customHeight="1" x14ac:dyDescent="0.25">
      <c r="E27402" s="113"/>
      <c r="H27402" s="133"/>
      <c r="T27402" s="133"/>
      <c r="X27402" s="131"/>
      <c r="Y27402" s="133"/>
      <c r="AJ27402" s="133"/>
      <c r="AO27402" s="135"/>
      <c r="AP27402" s="135"/>
      <c r="BJ27402" s="136"/>
    </row>
    <row r="27403" spans="5:62" ht="14.25" customHeight="1" x14ac:dyDescent="0.25">
      <c r="E27403" s="113"/>
      <c r="H27403" s="133"/>
      <c r="T27403" s="133"/>
      <c r="X27403" s="131"/>
      <c r="Y27403" s="133"/>
      <c r="AJ27403" s="133"/>
      <c r="AO27403" s="135"/>
      <c r="AP27403" s="135"/>
      <c r="BJ27403" s="136"/>
    </row>
    <row r="27404" spans="5:62" ht="14.25" customHeight="1" x14ac:dyDescent="0.25">
      <c r="E27404" s="113"/>
      <c r="H27404" s="133"/>
      <c r="T27404" s="133"/>
      <c r="X27404" s="131"/>
      <c r="Y27404" s="133"/>
      <c r="AJ27404" s="133"/>
      <c r="AO27404" s="135"/>
      <c r="AP27404" s="135"/>
      <c r="BJ27404" s="136"/>
    </row>
    <row r="27405" spans="5:62" ht="14.25" customHeight="1" x14ac:dyDescent="0.25">
      <c r="E27405" s="113"/>
      <c r="H27405" s="133"/>
      <c r="T27405" s="133"/>
      <c r="X27405" s="131"/>
      <c r="Y27405" s="133"/>
      <c r="AJ27405" s="133"/>
      <c r="AO27405" s="135"/>
      <c r="AP27405" s="135"/>
      <c r="BJ27405" s="136"/>
    </row>
    <row r="27406" spans="5:62" ht="14.25" customHeight="1" x14ac:dyDescent="0.25">
      <c r="E27406" s="113"/>
      <c r="H27406" s="133"/>
      <c r="T27406" s="133"/>
      <c r="X27406" s="131"/>
      <c r="Y27406" s="133"/>
      <c r="AJ27406" s="133"/>
      <c r="AO27406" s="135"/>
      <c r="AP27406" s="135"/>
      <c r="BJ27406" s="136"/>
    </row>
    <row r="27407" spans="5:62" ht="14.25" customHeight="1" x14ac:dyDescent="0.25">
      <c r="E27407" s="113"/>
      <c r="H27407" s="133"/>
      <c r="T27407" s="133"/>
      <c r="X27407" s="131"/>
      <c r="Y27407" s="133"/>
      <c r="AJ27407" s="133"/>
      <c r="AO27407" s="135"/>
      <c r="AP27407" s="135"/>
      <c r="BJ27407" s="136"/>
    </row>
    <row r="27408" spans="5:62" ht="14.25" customHeight="1" x14ac:dyDescent="0.25">
      <c r="E27408" s="113"/>
      <c r="H27408" s="133"/>
      <c r="T27408" s="133"/>
      <c r="X27408" s="131"/>
      <c r="Y27408" s="133"/>
      <c r="AJ27408" s="133"/>
      <c r="AO27408" s="135"/>
      <c r="AP27408" s="135"/>
      <c r="BJ27408" s="136"/>
    </row>
    <row r="27409" spans="5:62" ht="14.25" customHeight="1" x14ac:dyDescent="0.25">
      <c r="E27409" s="113"/>
      <c r="H27409" s="133"/>
      <c r="T27409" s="133"/>
      <c r="X27409" s="131"/>
      <c r="Y27409" s="133"/>
      <c r="AJ27409" s="133"/>
      <c r="AO27409" s="135"/>
      <c r="AP27409" s="135"/>
      <c r="BJ27409" s="136"/>
    </row>
    <row r="27410" spans="5:62" ht="14.25" customHeight="1" x14ac:dyDescent="0.25">
      <c r="E27410" s="113"/>
      <c r="H27410" s="133"/>
      <c r="T27410" s="133"/>
      <c r="X27410" s="131"/>
      <c r="Y27410" s="133"/>
      <c r="AJ27410" s="133"/>
      <c r="AO27410" s="135"/>
      <c r="AP27410" s="135"/>
      <c r="BJ27410" s="136"/>
    </row>
    <row r="27411" spans="5:62" ht="14.25" customHeight="1" x14ac:dyDescent="0.25">
      <c r="E27411" s="113"/>
      <c r="H27411" s="133"/>
      <c r="T27411" s="133"/>
      <c r="X27411" s="131"/>
      <c r="Y27411" s="133"/>
      <c r="AJ27411" s="133"/>
      <c r="AO27411" s="135"/>
      <c r="AP27411" s="135"/>
      <c r="BJ27411" s="136"/>
    </row>
    <row r="27412" spans="5:62" ht="14.25" customHeight="1" x14ac:dyDescent="0.25">
      <c r="E27412" s="113"/>
      <c r="H27412" s="133"/>
      <c r="T27412" s="133"/>
      <c r="X27412" s="131"/>
      <c r="Y27412" s="133"/>
      <c r="AJ27412" s="133"/>
      <c r="AO27412" s="135"/>
      <c r="AP27412" s="135"/>
      <c r="BJ27412" s="136"/>
    </row>
    <row r="27413" spans="5:62" ht="14.25" customHeight="1" x14ac:dyDescent="0.25">
      <c r="E27413" s="113"/>
      <c r="H27413" s="133"/>
      <c r="T27413" s="133"/>
      <c r="X27413" s="131"/>
      <c r="Y27413" s="133"/>
      <c r="AJ27413" s="133"/>
      <c r="AO27413" s="135"/>
      <c r="AP27413" s="135"/>
      <c r="BJ27413" s="136"/>
    </row>
    <row r="27414" spans="5:62" ht="14.25" customHeight="1" x14ac:dyDescent="0.25">
      <c r="E27414" s="113"/>
      <c r="H27414" s="133"/>
      <c r="T27414" s="133"/>
      <c r="X27414" s="131"/>
      <c r="Y27414" s="133"/>
      <c r="AJ27414" s="133"/>
      <c r="AO27414" s="135"/>
      <c r="AP27414" s="135"/>
      <c r="BJ27414" s="136"/>
    </row>
    <row r="27415" spans="5:62" ht="14.25" customHeight="1" x14ac:dyDescent="0.25">
      <c r="E27415" s="113"/>
      <c r="H27415" s="133"/>
      <c r="T27415" s="133"/>
      <c r="X27415" s="131"/>
      <c r="Y27415" s="133"/>
      <c r="AJ27415" s="133"/>
      <c r="AO27415" s="135"/>
      <c r="AP27415" s="135"/>
      <c r="BJ27415" s="136"/>
    </row>
    <row r="27416" spans="5:62" ht="14.25" customHeight="1" x14ac:dyDescent="0.25">
      <c r="E27416" s="113"/>
      <c r="H27416" s="133"/>
      <c r="T27416" s="133"/>
      <c r="X27416" s="131"/>
      <c r="Y27416" s="133"/>
      <c r="AJ27416" s="133"/>
      <c r="AO27416" s="135"/>
      <c r="AP27416" s="135"/>
      <c r="BJ27416" s="136"/>
    </row>
    <row r="27417" spans="5:62" ht="14.25" customHeight="1" x14ac:dyDescent="0.25">
      <c r="E27417" s="113"/>
      <c r="H27417" s="133"/>
      <c r="T27417" s="133"/>
      <c r="X27417" s="131"/>
      <c r="Y27417" s="133"/>
      <c r="AJ27417" s="133"/>
      <c r="AO27417" s="135"/>
      <c r="AP27417" s="135"/>
      <c r="BJ27417" s="136"/>
    </row>
    <row r="27418" spans="5:62" ht="14.25" customHeight="1" x14ac:dyDescent="0.25">
      <c r="E27418" s="113"/>
      <c r="H27418" s="133"/>
      <c r="T27418" s="133"/>
      <c r="X27418" s="131"/>
      <c r="Y27418" s="133"/>
      <c r="AJ27418" s="133"/>
      <c r="AO27418" s="135"/>
      <c r="AP27418" s="135"/>
      <c r="BJ27418" s="136"/>
    </row>
    <row r="27419" spans="5:62" ht="14.25" customHeight="1" x14ac:dyDescent="0.25">
      <c r="E27419" s="113"/>
      <c r="H27419" s="133"/>
      <c r="T27419" s="133"/>
      <c r="X27419" s="131"/>
      <c r="Y27419" s="133"/>
      <c r="AJ27419" s="133"/>
      <c r="AO27419" s="135"/>
      <c r="AP27419" s="135"/>
      <c r="BJ27419" s="136"/>
    </row>
    <row r="27420" spans="5:62" ht="14.25" customHeight="1" x14ac:dyDescent="0.25">
      <c r="E27420" s="113"/>
      <c r="H27420" s="133"/>
      <c r="T27420" s="133"/>
      <c r="X27420" s="131"/>
      <c r="Y27420" s="133"/>
      <c r="AJ27420" s="133"/>
      <c r="AO27420" s="135"/>
      <c r="AP27420" s="135"/>
      <c r="BJ27420" s="136"/>
    </row>
    <row r="27421" spans="5:62" ht="14.25" customHeight="1" x14ac:dyDescent="0.25">
      <c r="E27421" s="113"/>
      <c r="H27421" s="133"/>
      <c r="T27421" s="133"/>
      <c r="X27421" s="131"/>
      <c r="Y27421" s="133"/>
      <c r="AJ27421" s="133"/>
      <c r="AO27421" s="135"/>
      <c r="AP27421" s="135"/>
      <c r="BJ27421" s="136"/>
    </row>
    <row r="27422" spans="5:62" ht="14.25" customHeight="1" x14ac:dyDescent="0.25">
      <c r="E27422" s="113"/>
      <c r="H27422" s="133"/>
      <c r="T27422" s="133"/>
      <c r="X27422" s="131"/>
      <c r="Y27422" s="133"/>
      <c r="AJ27422" s="133"/>
      <c r="AO27422" s="135"/>
      <c r="AP27422" s="135"/>
      <c r="BJ27422" s="136"/>
    </row>
    <row r="27423" spans="5:62" ht="14.25" customHeight="1" x14ac:dyDescent="0.25">
      <c r="E27423" s="113"/>
      <c r="H27423" s="133"/>
      <c r="T27423" s="133"/>
      <c r="X27423" s="131"/>
      <c r="Y27423" s="133"/>
      <c r="AJ27423" s="133"/>
      <c r="AO27423" s="135"/>
      <c r="AP27423" s="135"/>
      <c r="BJ27423" s="136"/>
    </row>
    <row r="27424" spans="5:62" ht="14.25" customHeight="1" x14ac:dyDescent="0.25">
      <c r="E27424" s="113"/>
      <c r="H27424" s="133"/>
      <c r="T27424" s="133"/>
      <c r="X27424" s="131"/>
      <c r="Y27424" s="133"/>
      <c r="AJ27424" s="133"/>
      <c r="AO27424" s="135"/>
      <c r="AP27424" s="135"/>
      <c r="BJ27424" s="136"/>
    </row>
    <row r="27425" spans="5:62" ht="14.25" customHeight="1" x14ac:dyDescent="0.25">
      <c r="E27425" s="113"/>
      <c r="H27425" s="133"/>
      <c r="T27425" s="133"/>
      <c r="X27425" s="131"/>
      <c r="Y27425" s="133"/>
      <c r="AJ27425" s="133"/>
      <c r="AO27425" s="135"/>
      <c r="AP27425" s="135"/>
      <c r="BJ27425" s="136"/>
    </row>
    <row r="27426" spans="5:62" ht="14.25" customHeight="1" x14ac:dyDescent="0.25">
      <c r="E27426" s="113"/>
      <c r="H27426" s="133"/>
      <c r="T27426" s="133"/>
      <c r="X27426" s="131"/>
      <c r="Y27426" s="133"/>
      <c r="AJ27426" s="133"/>
      <c r="AO27426" s="135"/>
      <c r="AP27426" s="135"/>
      <c r="BJ27426" s="136"/>
    </row>
    <row r="27427" spans="5:62" ht="14.25" customHeight="1" x14ac:dyDescent="0.25">
      <c r="E27427" s="113"/>
      <c r="H27427" s="133"/>
      <c r="T27427" s="133"/>
      <c r="X27427" s="131"/>
      <c r="Y27427" s="133"/>
      <c r="AJ27427" s="133"/>
      <c r="AO27427" s="135"/>
      <c r="AP27427" s="135"/>
      <c r="BJ27427" s="136"/>
    </row>
    <row r="27428" spans="5:62" ht="14.25" customHeight="1" x14ac:dyDescent="0.25">
      <c r="E27428" s="113"/>
      <c r="H27428" s="133"/>
      <c r="T27428" s="133"/>
      <c r="X27428" s="131"/>
      <c r="Y27428" s="133"/>
      <c r="AJ27428" s="133"/>
      <c r="AO27428" s="135"/>
      <c r="AP27428" s="135"/>
      <c r="BJ27428" s="136"/>
    </row>
    <row r="27429" spans="5:62" ht="14.25" customHeight="1" x14ac:dyDescent="0.25">
      <c r="E27429" s="113"/>
      <c r="H27429" s="133"/>
      <c r="T27429" s="133"/>
      <c r="X27429" s="131"/>
      <c r="Y27429" s="133"/>
      <c r="AJ27429" s="133"/>
      <c r="AO27429" s="135"/>
      <c r="AP27429" s="135"/>
      <c r="BJ27429" s="136"/>
    </row>
    <row r="27430" spans="5:62" ht="14.25" customHeight="1" x14ac:dyDescent="0.25">
      <c r="E27430" s="113"/>
      <c r="H27430" s="133"/>
      <c r="T27430" s="133"/>
      <c r="X27430" s="131"/>
      <c r="Y27430" s="133"/>
      <c r="AJ27430" s="133"/>
      <c r="AO27430" s="135"/>
      <c r="AP27430" s="135"/>
      <c r="BJ27430" s="136"/>
    </row>
    <row r="27431" spans="5:62" ht="14.25" customHeight="1" x14ac:dyDescent="0.25">
      <c r="E27431" s="113"/>
      <c r="H27431" s="133"/>
      <c r="T27431" s="133"/>
      <c r="X27431" s="131"/>
      <c r="Y27431" s="133"/>
      <c r="AJ27431" s="133"/>
      <c r="AO27431" s="135"/>
      <c r="AP27431" s="135"/>
      <c r="BJ27431" s="136"/>
    </row>
    <row r="27432" spans="5:62" ht="14.25" customHeight="1" x14ac:dyDescent="0.25">
      <c r="E27432" s="113"/>
      <c r="H27432" s="133"/>
      <c r="T27432" s="133"/>
      <c r="X27432" s="131"/>
      <c r="Y27432" s="133"/>
      <c r="AJ27432" s="133"/>
      <c r="AO27432" s="135"/>
      <c r="AP27432" s="135"/>
      <c r="BJ27432" s="136"/>
    </row>
    <row r="27433" spans="5:62" ht="14.25" customHeight="1" x14ac:dyDescent="0.25">
      <c r="E27433" s="113"/>
      <c r="H27433" s="133"/>
      <c r="T27433" s="133"/>
      <c r="X27433" s="131"/>
      <c r="Y27433" s="133"/>
      <c r="AJ27433" s="133"/>
      <c r="AO27433" s="135"/>
      <c r="AP27433" s="135"/>
      <c r="BJ27433" s="136"/>
    </row>
    <row r="27434" spans="5:62" ht="14.25" customHeight="1" x14ac:dyDescent="0.25">
      <c r="E27434" s="113"/>
      <c r="H27434" s="133"/>
      <c r="T27434" s="133"/>
      <c r="X27434" s="131"/>
      <c r="Y27434" s="133"/>
      <c r="AJ27434" s="133"/>
      <c r="AO27434" s="135"/>
      <c r="AP27434" s="135"/>
      <c r="BJ27434" s="136"/>
    </row>
    <row r="27435" spans="5:62" ht="14.25" customHeight="1" x14ac:dyDescent="0.25">
      <c r="E27435" s="113"/>
      <c r="H27435" s="133"/>
      <c r="T27435" s="133"/>
      <c r="X27435" s="131"/>
      <c r="Y27435" s="133"/>
      <c r="AJ27435" s="133"/>
      <c r="AO27435" s="135"/>
      <c r="AP27435" s="135"/>
      <c r="BJ27435" s="136"/>
    </row>
    <row r="27436" spans="5:62" ht="14.25" customHeight="1" x14ac:dyDescent="0.25">
      <c r="E27436" s="113"/>
      <c r="H27436" s="133"/>
      <c r="T27436" s="133"/>
      <c r="X27436" s="131"/>
      <c r="Y27436" s="133"/>
      <c r="AJ27436" s="133"/>
      <c r="AO27436" s="135"/>
      <c r="AP27436" s="135"/>
      <c r="BJ27436" s="136"/>
    </row>
    <row r="27437" spans="5:62" ht="14.25" customHeight="1" x14ac:dyDescent="0.25">
      <c r="E27437" s="113"/>
      <c r="H27437" s="133"/>
      <c r="T27437" s="133"/>
      <c r="X27437" s="131"/>
      <c r="Y27437" s="133"/>
      <c r="AJ27437" s="133"/>
      <c r="AO27437" s="135"/>
      <c r="AP27437" s="135"/>
      <c r="BJ27437" s="136"/>
    </row>
    <row r="27438" spans="5:62" ht="14.25" customHeight="1" x14ac:dyDescent="0.25">
      <c r="E27438" s="113"/>
      <c r="H27438" s="133"/>
      <c r="T27438" s="133"/>
      <c r="X27438" s="131"/>
      <c r="Y27438" s="133"/>
      <c r="AJ27438" s="133"/>
      <c r="AO27438" s="135"/>
      <c r="AP27438" s="135"/>
      <c r="BJ27438" s="136"/>
    </row>
    <row r="27439" spans="5:62" ht="14.25" customHeight="1" x14ac:dyDescent="0.25">
      <c r="E27439" s="113"/>
      <c r="H27439" s="133"/>
      <c r="T27439" s="133"/>
      <c r="X27439" s="131"/>
      <c r="Y27439" s="133"/>
      <c r="AJ27439" s="133"/>
      <c r="AO27439" s="135"/>
      <c r="AP27439" s="135"/>
      <c r="BJ27439" s="136"/>
    </row>
    <row r="27440" spans="5:62" ht="14.25" customHeight="1" x14ac:dyDescent="0.25">
      <c r="E27440" s="113"/>
      <c r="H27440" s="133"/>
      <c r="T27440" s="133"/>
      <c r="X27440" s="131"/>
      <c r="Y27440" s="133"/>
      <c r="AJ27440" s="133"/>
      <c r="AO27440" s="135"/>
      <c r="AP27440" s="135"/>
      <c r="BJ27440" s="136"/>
    </row>
    <row r="27441" spans="5:62" ht="14.25" customHeight="1" x14ac:dyDescent="0.25">
      <c r="E27441" s="113"/>
      <c r="H27441" s="133"/>
      <c r="T27441" s="133"/>
      <c r="X27441" s="131"/>
      <c r="Y27441" s="133"/>
      <c r="AJ27441" s="133"/>
      <c r="AO27441" s="135"/>
      <c r="AP27441" s="135"/>
      <c r="BJ27441" s="136"/>
    </row>
    <row r="27442" spans="5:62" ht="14.25" customHeight="1" x14ac:dyDescent="0.25">
      <c r="E27442" s="113"/>
      <c r="H27442" s="133"/>
      <c r="T27442" s="133"/>
      <c r="X27442" s="131"/>
      <c r="Y27442" s="133"/>
      <c r="AJ27442" s="133"/>
      <c r="AO27442" s="135"/>
      <c r="AP27442" s="135"/>
      <c r="BJ27442" s="136"/>
    </row>
    <row r="27443" spans="5:62" ht="14.25" customHeight="1" x14ac:dyDescent="0.25">
      <c r="E27443" s="113"/>
      <c r="H27443" s="133"/>
      <c r="T27443" s="133"/>
      <c r="X27443" s="131"/>
      <c r="Y27443" s="133"/>
      <c r="AJ27443" s="133"/>
      <c r="AO27443" s="135"/>
      <c r="AP27443" s="135"/>
      <c r="BJ27443" s="136"/>
    </row>
    <row r="27444" spans="5:62" ht="14.25" customHeight="1" x14ac:dyDescent="0.25">
      <c r="E27444" s="113"/>
      <c r="H27444" s="133"/>
      <c r="T27444" s="133"/>
      <c r="X27444" s="131"/>
      <c r="Y27444" s="133"/>
      <c r="AJ27444" s="133"/>
      <c r="AO27444" s="135"/>
      <c r="AP27444" s="135"/>
      <c r="BJ27444" s="136"/>
    </row>
    <row r="27445" spans="5:62" ht="14.25" customHeight="1" x14ac:dyDescent="0.25">
      <c r="E27445" s="113"/>
      <c r="H27445" s="133"/>
      <c r="T27445" s="133"/>
      <c r="X27445" s="131"/>
      <c r="Y27445" s="133"/>
      <c r="AJ27445" s="133"/>
      <c r="AO27445" s="135"/>
      <c r="AP27445" s="135"/>
      <c r="BJ27445" s="136"/>
    </row>
    <row r="27446" spans="5:62" ht="14.25" customHeight="1" x14ac:dyDescent="0.25">
      <c r="E27446" s="113"/>
      <c r="H27446" s="133"/>
      <c r="T27446" s="133"/>
      <c r="X27446" s="131"/>
      <c r="Y27446" s="133"/>
      <c r="AJ27446" s="133"/>
      <c r="AO27446" s="135"/>
      <c r="AP27446" s="135"/>
      <c r="BJ27446" s="136"/>
    </row>
    <row r="27447" spans="5:62" ht="14.25" customHeight="1" x14ac:dyDescent="0.25">
      <c r="E27447" s="113"/>
      <c r="H27447" s="133"/>
      <c r="T27447" s="133"/>
      <c r="X27447" s="131"/>
      <c r="Y27447" s="133"/>
      <c r="AJ27447" s="133"/>
      <c r="AO27447" s="135"/>
      <c r="AP27447" s="135"/>
      <c r="BJ27447" s="136"/>
    </row>
    <row r="27448" spans="5:62" ht="14.25" customHeight="1" x14ac:dyDescent="0.25">
      <c r="E27448" s="113"/>
      <c r="H27448" s="133"/>
      <c r="T27448" s="133"/>
      <c r="X27448" s="131"/>
      <c r="Y27448" s="133"/>
      <c r="AJ27448" s="133"/>
      <c r="AO27448" s="135"/>
      <c r="AP27448" s="135"/>
      <c r="BJ27448" s="136"/>
    </row>
    <row r="27449" spans="5:62" ht="14.25" customHeight="1" x14ac:dyDescent="0.25">
      <c r="E27449" s="113"/>
      <c r="H27449" s="133"/>
      <c r="T27449" s="133"/>
      <c r="X27449" s="131"/>
      <c r="Y27449" s="133"/>
      <c r="AJ27449" s="133"/>
      <c r="AO27449" s="135"/>
      <c r="AP27449" s="135"/>
      <c r="BJ27449" s="136"/>
    </row>
    <row r="27450" spans="5:62" ht="14.25" customHeight="1" x14ac:dyDescent="0.25">
      <c r="E27450" s="113"/>
      <c r="H27450" s="133"/>
      <c r="T27450" s="133"/>
      <c r="X27450" s="131"/>
      <c r="Y27450" s="133"/>
      <c r="AJ27450" s="133"/>
      <c r="AO27450" s="135"/>
      <c r="AP27450" s="135"/>
      <c r="BJ27450" s="136"/>
    </row>
    <row r="27451" spans="5:62" ht="14.25" customHeight="1" x14ac:dyDescent="0.25">
      <c r="E27451" s="113"/>
      <c r="H27451" s="133"/>
      <c r="T27451" s="133"/>
      <c r="X27451" s="131"/>
      <c r="Y27451" s="133"/>
      <c r="AJ27451" s="133"/>
      <c r="AO27451" s="135"/>
      <c r="AP27451" s="135"/>
      <c r="BJ27451" s="136"/>
    </row>
    <row r="27452" spans="5:62" ht="14.25" customHeight="1" x14ac:dyDescent="0.25">
      <c r="E27452" s="113"/>
      <c r="H27452" s="133"/>
      <c r="T27452" s="133"/>
      <c r="X27452" s="131"/>
      <c r="Y27452" s="133"/>
      <c r="AJ27452" s="133"/>
      <c r="AO27452" s="135"/>
      <c r="AP27452" s="135"/>
      <c r="BJ27452" s="136"/>
    </row>
    <row r="27453" spans="5:62" ht="14.25" customHeight="1" x14ac:dyDescent="0.25">
      <c r="E27453" s="113"/>
      <c r="H27453" s="133"/>
      <c r="T27453" s="133"/>
      <c r="X27453" s="131"/>
      <c r="Y27453" s="133"/>
      <c r="AJ27453" s="133"/>
      <c r="AO27453" s="135"/>
      <c r="AP27453" s="135"/>
      <c r="BJ27453" s="136"/>
    </row>
    <row r="27454" spans="5:62" ht="14.25" customHeight="1" x14ac:dyDescent="0.25">
      <c r="E27454" s="113"/>
      <c r="H27454" s="133"/>
      <c r="T27454" s="133"/>
      <c r="X27454" s="131"/>
      <c r="Y27454" s="133"/>
      <c r="AJ27454" s="133"/>
      <c r="AO27454" s="135"/>
      <c r="AP27454" s="135"/>
      <c r="BJ27454" s="136"/>
    </row>
    <row r="27455" spans="5:62" ht="14.25" customHeight="1" x14ac:dyDescent="0.25">
      <c r="E27455" s="113"/>
      <c r="H27455" s="133"/>
      <c r="T27455" s="133"/>
      <c r="X27455" s="131"/>
      <c r="Y27455" s="133"/>
      <c r="AJ27455" s="133"/>
      <c r="AO27455" s="135"/>
      <c r="AP27455" s="135"/>
      <c r="BJ27455" s="136"/>
    </row>
    <row r="27456" spans="5:62" ht="14.25" customHeight="1" x14ac:dyDescent="0.25">
      <c r="E27456" s="113"/>
      <c r="H27456" s="133"/>
      <c r="T27456" s="133"/>
      <c r="X27456" s="131"/>
      <c r="Y27456" s="133"/>
      <c r="AJ27456" s="133"/>
      <c r="AO27456" s="135"/>
      <c r="AP27456" s="135"/>
      <c r="BJ27456" s="136"/>
    </row>
    <row r="27457" spans="5:62" ht="14.25" customHeight="1" x14ac:dyDescent="0.25">
      <c r="E27457" s="113"/>
      <c r="H27457" s="133"/>
      <c r="T27457" s="133"/>
      <c r="X27457" s="131"/>
      <c r="Y27457" s="133"/>
      <c r="AJ27457" s="133"/>
      <c r="AO27457" s="135"/>
      <c r="AP27457" s="135"/>
      <c r="BJ27457" s="136"/>
    </row>
    <row r="27458" spans="5:62" ht="14.25" customHeight="1" x14ac:dyDescent="0.25">
      <c r="E27458" s="113"/>
      <c r="H27458" s="133"/>
      <c r="T27458" s="133"/>
      <c r="X27458" s="131"/>
      <c r="Y27458" s="133"/>
      <c r="AJ27458" s="133"/>
      <c r="AO27458" s="135"/>
      <c r="AP27458" s="135"/>
      <c r="BJ27458" s="136"/>
    </row>
    <row r="27459" spans="5:62" ht="14.25" customHeight="1" x14ac:dyDescent="0.25">
      <c r="E27459" s="113"/>
      <c r="H27459" s="133"/>
      <c r="T27459" s="133"/>
      <c r="X27459" s="131"/>
      <c r="Y27459" s="133"/>
      <c r="AJ27459" s="133"/>
      <c r="AO27459" s="135"/>
      <c r="AP27459" s="135"/>
      <c r="BJ27459" s="136"/>
    </row>
    <row r="27460" spans="5:62" ht="14.25" customHeight="1" x14ac:dyDescent="0.25">
      <c r="E27460" s="113"/>
      <c r="H27460" s="133"/>
      <c r="T27460" s="133"/>
      <c r="X27460" s="131"/>
      <c r="Y27460" s="133"/>
      <c r="AJ27460" s="133"/>
      <c r="AO27460" s="135"/>
      <c r="AP27460" s="135"/>
      <c r="BJ27460" s="136"/>
    </row>
    <row r="27461" spans="5:62" ht="14.25" customHeight="1" x14ac:dyDescent="0.25">
      <c r="E27461" s="113"/>
      <c r="H27461" s="133"/>
      <c r="T27461" s="133"/>
      <c r="X27461" s="131"/>
      <c r="Y27461" s="133"/>
      <c r="AJ27461" s="133"/>
      <c r="AO27461" s="135"/>
      <c r="AP27461" s="135"/>
      <c r="BJ27461" s="136"/>
    </row>
    <row r="27462" spans="5:62" ht="14.25" customHeight="1" x14ac:dyDescent="0.25">
      <c r="E27462" s="113"/>
      <c r="H27462" s="133"/>
      <c r="T27462" s="133"/>
      <c r="X27462" s="131"/>
      <c r="Y27462" s="133"/>
      <c r="AJ27462" s="133"/>
      <c r="AO27462" s="135"/>
      <c r="AP27462" s="135"/>
      <c r="BJ27462" s="136"/>
    </row>
    <row r="27463" spans="5:62" ht="14.25" customHeight="1" x14ac:dyDescent="0.25">
      <c r="E27463" s="113"/>
      <c r="H27463" s="133"/>
      <c r="T27463" s="133"/>
      <c r="X27463" s="131"/>
      <c r="Y27463" s="133"/>
      <c r="AJ27463" s="133"/>
      <c r="AO27463" s="135"/>
      <c r="AP27463" s="135"/>
      <c r="BJ27463" s="136"/>
    </row>
    <row r="27464" spans="5:62" ht="14.25" customHeight="1" x14ac:dyDescent="0.25">
      <c r="E27464" s="113"/>
      <c r="H27464" s="133"/>
      <c r="T27464" s="133"/>
      <c r="X27464" s="131"/>
      <c r="Y27464" s="133"/>
      <c r="AJ27464" s="133"/>
      <c r="AO27464" s="135"/>
      <c r="AP27464" s="135"/>
      <c r="BJ27464" s="136"/>
    </row>
    <row r="27465" spans="5:62" ht="14.25" customHeight="1" x14ac:dyDescent="0.25">
      <c r="E27465" s="113"/>
      <c r="H27465" s="133"/>
      <c r="T27465" s="133"/>
      <c r="X27465" s="131"/>
      <c r="Y27465" s="133"/>
      <c r="AJ27465" s="133"/>
      <c r="AO27465" s="135"/>
      <c r="AP27465" s="135"/>
      <c r="BJ27465" s="136"/>
    </row>
    <row r="27466" spans="5:62" ht="14.25" customHeight="1" x14ac:dyDescent="0.25">
      <c r="E27466" s="113"/>
      <c r="H27466" s="133"/>
      <c r="T27466" s="133"/>
      <c r="X27466" s="131"/>
      <c r="Y27466" s="133"/>
      <c r="AJ27466" s="133"/>
      <c r="AO27466" s="135"/>
      <c r="AP27466" s="135"/>
      <c r="BJ27466" s="136"/>
    </row>
    <row r="27467" spans="5:62" ht="14.25" customHeight="1" x14ac:dyDescent="0.25">
      <c r="E27467" s="113"/>
      <c r="H27467" s="133"/>
      <c r="T27467" s="133"/>
      <c r="X27467" s="131"/>
      <c r="Y27467" s="133"/>
      <c r="AJ27467" s="133"/>
      <c r="AO27467" s="135"/>
      <c r="AP27467" s="135"/>
      <c r="BJ27467" s="136"/>
    </row>
    <row r="27468" spans="5:62" ht="14.25" customHeight="1" x14ac:dyDescent="0.25">
      <c r="E27468" s="113"/>
      <c r="H27468" s="133"/>
      <c r="T27468" s="133"/>
      <c r="X27468" s="131"/>
      <c r="Y27468" s="133"/>
      <c r="AJ27468" s="133"/>
      <c r="AO27468" s="135"/>
      <c r="AP27468" s="135"/>
      <c r="BJ27468" s="136"/>
    </row>
    <row r="27469" spans="5:62" ht="14.25" customHeight="1" x14ac:dyDescent="0.25">
      <c r="E27469" s="113"/>
      <c r="H27469" s="133"/>
      <c r="T27469" s="133"/>
      <c r="X27469" s="131"/>
      <c r="Y27469" s="133"/>
      <c r="AJ27469" s="133"/>
      <c r="AO27469" s="135"/>
      <c r="AP27469" s="135"/>
      <c r="BJ27469" s="136"/>
    </row>
    <row r="27470" spans="5:62" ht="14.25" customHeight="1" x14ac:dyDescent="0.25">
      <c r="E27470" s="113"/>
      <c r="H27470" s="133"/>
      <c r="T27470" s="133"/>
      <c r="X27470" s="131"/>
      <c r="Y27470" s="133"/>
      <c r="AJ27470" s="133"/>
      <c r="AO27470" s="135"/>
      <c r="AP27470" s="135"/>
      <c r="BJ27470" s="136"/>
    </row>
    <row r="27471" spans="5:62" ht="14.25" customHeight="1" x14ac:dyDescent="0.25">
      <c r="E27471" s="113"/>
      <c r="H27471" s="133"/>
      <c r="T27471" s="133"/>
      <c r="X27471" s="131"/>
      <c r="Y27471" s="133"/>
      <c r="AJ27471" s="133"/>
      <c r="AO27471" s="135"/>
      <c r="AP27471" s="135"/>
      <c r="BJ27471" s="136"/>
    </row>
    <row r="27472" spans="5:62" ht="14.25" customHeight="1" x14ac:dyDescent="0.25">
      <c r="E27472" s="113"/>
      <c r="H27472" s="133"/>
      <c r="T27472" s="133"/>
      <c r="X27472" s="131"/>
      <c r="Y27472" s="133"/>
      <c r="AJ27472" s="133"/>
      <c r="AO27472" s="135"/>
      <c r="AP27472" s="135"/>
      <c r="BJ27472" s="136"/>
    </row>
    <row r="27473" spans="5:62" ht="14.25" customHeight="1" x14ac:dyDescent="0.25">
      <c r="E27473" s="113"/>
      <c r="H27473" s="133"/>
      <c r="T27473" s="133"/>
      <c r="X27473" s="131"/>
      <c r="Y27473" s="133"/>
      <c r="AJ27473" s="133"/>
      <c r="AO27473" s="135"/>
      <c r="AP27473" s="135"/>
      <c r="BJ27473" s="136"/>
    </row>
    <row r="27474" spans="5:62" ht="14.25" customHeight="1" x14ac:dyDescent="0.25">
      <c r="E27474" s="113"/>
      <c r="H27474" s="133"/>
      <c r="T27474" s="133"/>
      <c r="X27474" s="131"/>
      <c r="Y27474" s="133"/>
      <c r="AJ27474" s="133"/>
      <c r="AO27474" s="135"/>
      <c r="AP27474" s="135"/>
      <c r="BJ27474" s="136"/>
    </row>
    <row r="27475" spans="5:62" ht="14.25" customHeight="1" x14ac:dyDescent="0.25">
      <c r="E27475" s="113"/>
      <c r="H27475" s="133"/>
      <c r="T27475" s="133"/>
      <c r="X27475" s="131"/>
      <c r="Y27475" s="133"/>
      <c r="AJ27475" s="133"/>
      <c r="AO27475" s="135"/>
      <c r="AP27475" s="135"/>
      <c r="BJ27475" s="136"/>
    </row>
    <row r="27476" spans="5:62" ht="14.25" customHeight="1" x14ac:dyDescent="0.25">
      <c r="E27476" s="113"/>
      <c r="H27476" s="133"/>
      <c r="T27476" s="133"/>
      <c r="X27476" s="131"/>
      <c r="Y27476" s="133"/>
      <c r="AJ27476" s="133"/>
      <c r="AO27476" s="135"/>
      <c r="AP27476" s="135"/>
      <c r="BJ27476" s="136"/>
    </row>
    <row r="27477" spans="5:62" ht="14.25" customHeight="1" x14ac:dyDescent="0.25">
      <c r="E27477" s="113"/>
      <c r="H27477" s="133"/>
      <c r="T27477" s="133"/>
      <c r="X27477" s="131"/>
      <c r="Y27477" s="133"/>
      <c r="AJ27477" s="133"/>
      <c r="AO27477" s="135"/>
      <c r="AP27477" s="135"/>
      <c r="BJ27477" s="136"/>
    </row>
    <row r="27478" spans="5:62" ht="14.25" customHeight="1" x14ac:dyDescent="0.25">
      <c r="E27478" s="113"/>
      <c r="H27478" s="133"/>
      <c r="T27478" s="133"/>
      <c r="X27478" s="131"/>
      <c r="Y27478" s="133"/>
      <c r="AJ27478" s="133"/>
      <c r="AO27478" s="135"/>
      <c r="AP27478" s="135"/>
      <c r="BJ27478" s="136"/>
    </row>
    <row r="27479" spans="5:62" ht="14.25" customHeight="1" x14ac:dyDescent="0.25">
      <c r="E27479" s="113"/>
      <c r="H27479" s="133"/>
      <c r="T27479" s="133"/>
      <c r="X27479" s="131"/>
      <c r="Y27479" s="133"/>
      <c r="AJ27479" s="133"/>
      <c r="AO27479" s="135"/>
      <c r="AP27479" s="135"/>
      <c r="BJ27479" s="136"/>
    </row>
    <row r="27480" spans="5:62" ht="14.25" customHeight="1" x14ac:dyDescent="0.25">
      <c r="E27480" s="113"/>
      <c r="H27480" s="133"/>
      <c r="T27480" s="133"/>
      <c r="X27480" s="131"/>
      <c r="Y27480" s="133"/>
      <c r="AJ27480" s="133"/>
      <c r="AO27480" s="135"/>
      <c r="AP27480" s="135"/>
      <c r="BJ27480" s="136"/>
    </row>
    <row r="27481" spans="5:62" ht="14.25" customHeight="1" x14ac:dyDescent="0.25">
      <c r="E27481" s="113"/>
      <c r="H27481" s="133"/>
      <c r="T27481" s="133"/>
      <c r="X27481" s="131"/>
      <c r="Y27481" s="133"/>
      <c r="AJ27481" s="133"/>
      <c r="AO27481" s="135"/>
      <c r="AP27481" s="135"/>
      <c r="BJ27481" s="136"/>
    </row>
    <row r="27482" spans="5:62" ht="14.25" customHeight="1" x14ac:dyDescent="0.25">
      <c r="E27482" s="113"/>
      <c r="H27482" s="133"/>
      <c r="T27482" s="133"/>
      <c r="X27482" s="131"/>
      <c r="Y27482" s="133"/>
      <c r="AJ27482" s="133"/>
      <c r="AO27482" s="135"/>
      <c r="AP27482" s="135"/>
      <c r="BJ27482" s="136"/>
    </row>
    <row r="27483" spans="5:62" ht="14.25" customHeight="1" x14ac:dyDescent="0.25">
      <c r="E27483" s="113"/>
      <c r="H27483" s="133"/>
      <c r="T27483" s="133"/>
      <c r="X27483" s="131"/>
      <c r="Y27483" s="133"/>
      <c r="AJ27483" s="133"/>
      <c r="AO27483" s="135"/>
      <c r="AP27483" s="135"/>
      <c r="BJ27483" s="136"/>
    </row>
    <row r="27484" spans="5:62" ht="14.25" customHeight="1" x14ac:dyDescent="0.25">
      <c r="E27484" s="113"/>
      <c r="H27484" s="133"/>
      <c r="T27484" s="133"/>
      <c r="X27484" s="131"/>
      <c r="Y27484" s="133"/>
      <c r="AJ27484" s="133"/>
      <c r="AO27484" s="135"/>
      <c r="AP27484" s="135"/>
      <c r="BJ27484" s="136"/>
    </row>
    <row r="27485" spans="5:62" ht="14.25" customHeight="1" x14ac:dyDescent="0.25">
      <c r="E27485" s="113"/>
      <c r="H27485" s="133"/>
      <c r="T27485" s="133"/>
      <c r="X27485" s="131"/>
      <c r="Y27485" s="133"/>
      <c r="AJ27485" s="133"/>
      <c r="AO27485" s="135"/>
      <c r="AP27485" s="135"/>
      <c r="BJ27485" s="136"/>
    </row>
    <row r="27486" spans="5:62" ht="14.25" customHeight="1" x14ac:dyDescent="0.25">
      <c r="E27486" s="113"/>
      <c r="H27486" s="133"/>
      <c r="T27486" s="133"/>
      <c r="X27486" s="131"/>
      <c r="Y27486" s="133"/>
      <c r="AJ27486" s="133"/>
      <c r="AO27486" s="135"/>
      <c r="AP27486" s="135"/>
      <c r="BJ27486" s="136"/>
    </row>
    <row r="27487" spans="5:62" ht="14.25" customHeight="1" x14ac:dyDescent="0.25">
      <c r="E27487" s="113"/>
      <c r="H27487" s="133"/>
      <c r="T27487" s="133"/>
      <c r="X27487" s="131"/>
      <c r="Y27487" s="133"/>
      <c r="AJ27487" s="133"/>
      <c r="AO27487" s="135"/>
      <c r="AP27487" s="135"/>
      <c r="BJ27487" s="136"/>
    </row>
    <row r="27488" spans="5:62" ht="14.25" customHeight="1" x14ac:dyDescent="0.25">
      <c r="E27488" s="113"/>
      <c r="H27488" s="133"/>
      <c r="T27488" s="133"/>
      <c r="X27488" s="131"/>
      <c r="Y27488" s="133"/>
      <c r="AJ27488" s="133"/>
      <c r="AO27488" s="135"/>
      <c r="AP27488" s="135"/>
      <c r="BJ27488" s="136"/>
    </row>
    <row r="27489" spans="5:62" ht="14.25" customHeight="1" x14ac:dyDescent="0.25">
      <c r="E27489" s="113"/>
      <c r="H27489" s="133"/>
      <c r="T27489" s="133"/>
      <c r="X27489" s="131"/>
      <c r="Y27489" s="133"/>
      <c r="AJ27489" s="133"/>
      <c r="AO27489" s="135"/>
      <c r="AP27489" s="135"/>
      <c r="BJ27489" s="136"/>
    </row>
    <row r="27490" spans="5:62" ht="14.25" customHeight="1" x14ac:dyDescent="0.25">
      <c r="E27490" s="113"/>
      <c r="H27490" s="133"/>
      <c r="T27490" s="133"/>
      <c r="X27490" s="131"/>
      <c r="Y27490" s="133"/>
      <c r="AJ27490" s="133"/>
      <c r="AO27490" s="135"/>
      <c r="AP27490" s="135"/>
      <c r="BJ27490" s="136"/>
    </row>
    <row r="27491" spans="5:62" ht="14.25" customHeight="1" x14ac:dyDescent="0.25">
      <c r="E27491" s="113"/>
      <c r="H27491" s="133"/>
      <c r="T27491" s="133"/>
      <c r="X27491" s="131"/>
      <c r="Y27491" s="133"/>
      <c r="AJ27491" s="133"/>
      <c r="AO27491" s="135"/>
      <c r="AP27491" s="135"/>
      <c r="BJ27491" s="136"/>
    </row>
    <row r="27492" spans="5:62" ht="14.25" customHeight="1" x14ac:dyDescent="0.25">
      <c r="E27492" s="113"/>
      <c r="H27492" s="133"/>
      <c r="T27492" s="133"/>
      <c r="X27492" s="131"/>
      <c r="Y27492" s="133"/>
      <c r="AJ27492" s="133"/>
      <c r="AO27492" s="135"/>
      <c r="AP27492" s="135"/>
      <c r="BJ27492" s="136"/>
    </row>
    <row r="27493" spans="5:62" ht="14.25" customHeight="1" x14ac:dyDescent="0.25">
      <c r="E27493" s="113"/>
      <c r="H27493" s="133"/>
      <c r="T27493" s="133"/>
      <c r="X27493" s="131"/>
      <c r="Y27493" s="133"/>
      <c r="AJ27493" s="133"/>
      <c r="AO27493" s="135"/>
      <c r="AP27493" s="135"/>
      <c r="BJ27493" s="136"/>
    </row>
    <row r="27494" spans="5:62" ht="14.25" customHeight="1" x14ac:dyDescent="0.25">
      <c r="E27494" s="113"/>
      <c r="H27494" s="133"/>
      <c r="T27494" s="133"/>
      <c r="X27494" s="131"/>
      <c r="Y27494" s="133"/>
      <c r="AJ27494" s="133"/>
      <c r="AO27494" s="135"/>
      <c r="AP27494" s="135"/>
      <c r="BJ27494" s="136"/>
    </row>
    <row r="27495" spans="5:62" ht="14.25" customHeight="1" x14ac:dyDescent="0.25">
      <c r="E27495" s="113"/>
      <c r="H27495" s="133"/>
      <c r="T27495" s="133"/>
      <c r="X27495" s="131"/>
      <c r="Y27495" s="133"/>
      <c r="AJ27495" s="133"/>
      <c r="AO27495" s="135"/>
      <c r="AP27495" s="135"/>
      <c r="BJ27495" s="136"/>
    </row>
    <row r="27496" spans="5:62" ht="14.25" customHeight="1" x14ac:dyDescent="0.25">
      <c r="E27496" s="113"/>
      <c r="H27496" s="133"/>
      <c r="T27496" s="133"/>
      <c r="X27496" s="131"/>
      <c r="Y27496" s="133"/>
      <c r="AJ27496" s="133"/>
      <c r="AO27496" s="135"/>
      <c r="AP27496" s="135"/>
      <c r="BJ27496" s="136"/>
    </row>
    <row r="27497" spans="5:62" ht="14.25" customHeight="1" x14ac:dyDescent="0.25">
      <c r="E27497" s="113"/>
      <c r="H27497" s="133"/>
      <c r="T27497" s="133"/>
      <c r="X27497" s="131"/>
      <c r="Y27497" s="133"/>
      <c r="AJ27497" s="133"/>
      <c r="AO27497" s="135"/>
      <c r="AP27497" s="135"/>
      <c r="BJ27497" s="136"/>
    </row>
    <row r="27498" spans="5:62" ht="14.25" customHeight="1" x14ac:dyDescent="0.25">
      <c r="E27498" s="113"/>
      <c r="H27498" s="133"/>
      <c r="T27498" s="133"/>
      <c r="X27498" s="131"/>
      <c r="Y27498" s="133"/>
      <c r="AJ27498" s="133"/>
      <c r="AO27498" s="135"/>
      <c r="AP27498" s="135"/>
      <c r="BJ27498" s="136"/>
    </row>
    <row r="27499" spans="5:62" ht="14.25" customHeight="1" x14ac:dyDescent="0.25">
      <c r="E27499" s="113"/>
      <c r="H27499" s="133"/>
      <c r="T27499" s="133"/>
      <c r="X27499" s="131"/>
      <c r="Y27499" s="133"/>
      <c r="AJ27499" s="133"/>
      <c r="AO27499" s="135"/>
      <c r="AP27499" s="135"/>
      <c r="BJ27499" s="136"/>
    </row>
    <row r="27500" spans="5:62" ht="14.25" customHeight="1" x14ac:dyDescent="0.25">
      <c r="E27500" s="113"/>
      <c r="H27500" s="133"/>
      <c r="T27500" s="133"/>
      <c r="X27500" s="131"/>
      <c r="Y27500" s="133"/>
      <c r="AJ27500" s="133"/>
      <c r="AO27500" s="135"/>
      <c r="AP27500" s="135"/>
      <c r="BJ27500" s="136"/>
    </row>
    <row r="27501" spans="5:62" ht="14.25" customHeight="1" x14ac:dyDescent="0.25">
      <c r="E27501" s="113"/>
      <c r="H27501" s="133"/>
      <c r="T27501" s="133"/>
      <c r="X27501" s="131"/>
      <c r="Y27501" s="133"/>
      <c r="AJ27501" s="133"/>
      <c r="AO27501" s="135"/>
      <c r="AP27501" s="135"/>
      <c r="BJ27501" s="136"/>
    </row>
    <row r="27502" spans="5:62" ht="14.25" customHeight="1" x14ac:dyDescent="0.25">
      <c r="E27502" s="113"/>
      <c r="H27502" s="133"/>
      <c r="T27502" s="133"/>
      <c r="X27502" s="131"/>
      <c r="Y27502" s="133"/>
      <c r="AJ27502" s="133"/>
      <c r="AO27502" s="135"/>
      <c r="AP27502" s="135"/>
      <c r="BJ27502" s="136"/>
    </row>
    <row r="27503" spans="5:62" ht="14.25" customHeight="1" x14ac:dyDescent="0.25">
      <c r="E27503" s="113"/>
      <c r="H27503" s="133"/>
      <c r="T27503" s="133"/>
      <c r="X27503" s="131"/>
      <c r="Y27503" s="133"/>
      <c r="AJ27503" s="133"/>
      <c r="AO27503" s="135"/>
      <c r="AP27503" s="135"/>
      <c r="BJ27503" s="136"/>
    </row>
    <row r="27504" spans="5:62" ht="14.25" customHeight="1" x14ac:dyDescent="0.25">
      <c r="E27504" s="113"/>
      <c r="H27504" s="133"/>
      <c r="T27504" s="133"/>
      <c r="X27504" s="131"/>
      <c r="Y27504" s="133"/>
      <c r="AJ27504" s="133"/>
      <c r="AO27504" s="135"/>
      <c r="AP27504" s="135"/>
      <c r="BJ27504" s="136"/>
    </row>
    <row r="27505" spans="5:62" ht="14.25" customHeight="1" x14ac:dyDescent="0.25">
      <c r="E27505" s="113"/>
      <c r="H27505" s="133"/>
      <c r="T27505" s="133"/>
      <c r="X27505" s="131"/>
      <c r="Y27505" s="133"/>
      <c r="AJ27505" s="133"/>
      <c r="AO27505" s="135"/>
      <c r="AP27505" s="135"/>
      <c r="BJ27505" s="136"/>
    </row>
    <row r="27506" spans="5:62" ht="14.25" customHeight="1" x14ac:dyDescent="0.25">
      <c r="E27506" s="113"/>
      <c r="H27506" s="133"/>
      <c r="T27506" s="133"/>
      <c r="X27506" s="131"/>
      <c r="Y27506" s="133"/>
      <c r="AJ27506" s="133"/>
      <c r="AO27506" s="135"/>
      <c r="AP27506" s="135"/>
      <c r="BJ27506" s="136"/>
    </row>
    <row r="27507" spans="5:62" ht="14.25" customHeight="1" x14ac:dyDescent="0.25">
      <c r="E27507" s="113"/>
      <c r="H27507" s="133"/>
      <c r="T27507" s="133"/>
      <c r="X27507" s="131"/>
      <c r="Y27507" s="133"/>
      <c r="AJ27507" s="133"/>
      <c r="AO27507" s="135"/>
      <c r="AP27507" s="135"/>
      <c r="BJ27507" s="136"/>
    </row>
    <row r="27508" spans="5:62" ht="14.25" customHeight="1" x14ac:dyDescent="0.25">
      <c r="E27508" s="113"/>
      <c r="H27508" s="133"/>
      <c r="T27508" s="133"/>
      <c r="X27508" s="131"/>
      <c r="Y27508" s="133"/>
      <c r="AJ27508" s="133"/>
      <c r="AO27508" s="135"/>
      <c r="AP27508" s="135"/>
      <c r="BJ27508" s="136"/>
    </row>
    <row r="27509" spans="5:62" ht="14.25" customHeight="1" x14ac:dyDescent="0.25">
      <c r="E27509" s="113"/>
      <c r="H27509" s="133"/>
      <c r="T27509" s="133"/>
      <c r="X27509" s="131"/>
      <c r="Y27509" s="133"/>
      <c r="AJ27509" s="133"/>
      <c r="AO27509" s="135"/>
      <c r="AP27509" s="135"/>
      <c r="BJ27509" s="136"/>
    </row>
    <row r="27510" spans="5:62" ht="14.25" customHeight="1" x14ac:dyDescent="0.25">
      <c r="E27510" s="113"/>
      <c r="H27510" s="133"/>
      <c r="T27510" s="133"/>
      <c r="X27510" s="131"/>
      <c r="Y27510" s="133"/>
      <c r="AJ27510" s="133"/>
      <c r="AO27510" s="135"/>
      <c r="AP27510" s="135"/>
      <c r="BJ27510" s="136"/>
    </row>
    <row r="27511" spans="5:62" ht="14.25" customHeight="1" x14ac:dyDescent="0.25">
      <c r="E27511" s="113"/>
      <c r="H27511" s="133"/>
      <c r="T27511" s="133"/>
      <c r="X27511" s="131"/>
      <c r="Y27511" s="133"/>
      <c r="AJ27511" s="133"/>
      <c r="AO27511" s="135"/>
      <c r="AP27511" s="135"/>
      <c r="BJ27511" s="136"/>
    </row>
    <row r="27512" spans="5:62" ht="14.25" customHeight="1" x14ac:dyDescent="0.25">
      <c r="E27512" s="113"/>
      <c r="H27512" s="133"/>
      <c r="T27512" s="133"/>
      <c r="X27512" s="131"/>
      <c r="Y27512" s="133"/>
      <c r="AJ27512" s="133"/>
      <c r="AO27512" s="135"/>
      <c r="AP27512" s="135"/>
      <c r="BJ27512" s="136"/>
    </row>
    <row r="27513" spans="5:62" ht="14.25" customHeight="1" x14ac:dyDescent="0.25">
      <c r="E27513" s="113"/>
      <c r="H27513" s="133"/>
      <c r="T27513" s="133"/>
      <c r="X27513" s="131"/>
      <c r="Y27513" s="133"/>
      <c r="AJ27513" s="133"/>
      <c r="AO27513" s="135"/>
      <c r="AP27513" s="135"/>
      <c r="BJ27513" s="136"/>
    </row>
    <row r="27514" spans="5:62" ht="14.25" customHeight="1" x14ac:dyDescent="0.25">
      <c r="E27514" s="113"/>
      <c r="H27514" s="133"/>
      <c r="T27514" s="133"/>
      <c r="X27514" s="131"/>
      <c r="Y27514" s="133"/>
      <c r="AJ27514" s="133"/>
      <c r="AO27514" s="135"/>
      <c r="AP27514" s="135"/>
      <c r="BJ27514" s="136"/>
    </row>
    <row r="27515" spans="5:62" ht="14.25" customHeight="1" x14ac:dyDescent="0.25">
      <c r="E27515" s="113"/>
      <c r="H27515" s="133"/>
      <c r="T27515" s="133"/>
      <c r="X27515" s="131"/>
      <c r="Y27515" s="133"/>
      <c r="AJ27515" s="133"/>
      <c r="AO27515" s="135"/>
      <c r="AP27515" s="135"/>
      <c r="BJ27515" s="136"/>
    </row>
    <row r="27516" spans="5:62" ht="14.25" customHeight="1" x14ac:dyDescent="0.25">
      <c r="E27516" s="113"/>
      <c r="H27516" s="133"/>
      <c r="T27516" s="133"/>
      <c r="X27516" s="131"/>
      <c r="Y27516" s="133"/>
      <c r="AJ27516" s="133"/>
      <c r="AO27516" s="135"/>
      <c r="AP27516" s="135"/>
      <c r="BJ27516" s="136"/>
    </row>
    <row r="27517" spans="5:62" ht="14.25" customHeight="1" x14ac:dyDescent="0.25">
      <c r="E27517" s="113"/>
      <c r="H27517" s="133"/>
      <c r="T27517" s="133"/>
      <c r="X27517" s="131"/>
      <c r="Y27517" s="133"/>
      <c r="AJ27517" s="133"/>
      <c r="AO27517" s="135"/>
      <c r="AP27517" s="135"/>
      <c r="BJ27517" s="136"/>
    </row>
    <row r="27518" spans="5:62" ht="14.25" customHeight="1" x14ac:dyDescent="0.25">
      <c r="E27518" s="113"/>
      <c r="H27518" s="133"/>
      <c r="T27518" s="133"/>
      <c r="X27518" s="131"/>
      <c r="Y27518" s="133"/>
      <c r="AJ27518" s="133"/>
      <c r="AO27518" s="135"/>
      <c r="AP27518" s="135"/>
      <c r="BJ27518" s="136"/>
    </row>
    <row r="27519" spans="5:62" ht="14.25" customHeight="1" x14ac:dyDescent="0.25">
      <c r="E27519" s="113"/>
      <c r="H27519" s="133"/>
      <c r="T27519" s="133"/>
      <c r="X27519" s="131"/>
      <c r="Y27519" s="133"/>
      <c r="AJ27519" s="133"/>
      <c r="AO27519" s="135"/>
      <c r="AP27519" s="135"/>
      <c r="BJ27519" s="136"/>
    </row>
    <row r="27520" spans="5:62" ht="14.25" customHeight="1" x14ac:dyDescent="0.25">
      <c r="E27520" s="113"/>
      <c r="H27520" s="133"/>
      <c r="T27520" s="133"/>
      <c r="X27520" s="131"/>
      <c r="Y27520" s="133"/>
      <c r="AJ27520" s="133"/>
      <c r="AO27520" s="135"/>
      <c r="AP27520" s="135"/>
      <c r="BJ27520" s="136"/>
    </row>
    <row r="27521" spans="5:62" ht="14.25" customHeight="1" x14ac:dyDescent="0.25">
      <c r="E27521" s="113"/>
      <c r="H27521" s="133"/>
      <c r="T27521" s="133"/>
      <c r="X27521" s="131"/>
      <c r="Y27521" s="133"/>
      <c r="AJ27521" s="133"/>
      <c r="AO27521" s="135"/>
      <c r="AP27521" s="135"/>
      <c r="BJ27521" s="136"/>
    </row>
    <row r="27522" spans="5:62" ht="14.25" customHeight="1" x14ac:dyDescent="0.25">
      <c r="E27522" s="113"/>
      <c r="H27522" s="133"/>
      <c r="T27522" s="133"/>
      <c r="X27522" s="131"/>
      <c r="Y27522" s="133"/>
      <c r="AJ27522" s="133"/>
      <c r="AO27522" s="135"/>
      <c r="AP27522" s="135"/>
      <c r="BJ27522" s="136"/>
    </row>
    <row r="27523" spans="5:62" ht="14.25" customHeight="1" x14ac:dyDescent="0.25">
      <c r="E27523" s="113"/>
      <c r="H27523" s="133"/>
      <c r="T27523" s="133"/>
      <c r="X27523" s="131"/>
      <c r="Y27523" s="133"/>
      <c r="AJ27523" s="133"/>
      <c r="AO27523" s="135"/>
      <c r="AP27523" s="135"/>
      <c r="BJ27523" s="136"/>
    </row>
    <row r="27524" spans="5:62" ht="14.25" customHeight="1" x14ac:dyDescent="0.25">
      <c r="E27524" s="113"/>
      <c r="H27524" s="133"/>
      <c r="T27524" s="133"/>
      <c r="X27524" s="131"/>
      <c r="Y27524" s="133"/>
      <c r="AJ27524" s="133"/>
      <c r="AO27524" s="135"/>
      <c r="AP27524" s="135"/>
      <c r="BJ27524" s="136"/>
    </row>
    <row r="27525" spans="5:62" ht="14.25" customHeight="1" x14ac:dyDescent="0.25">
      <c r="E27525" s="113"/>
      <c r="H27525" s="133"/>
      <c r="T27525" s="133"/>
      <c r="X27525" s="131"/>
      <c r="Y27525" s="133"/>
      <c r="AJ27525" s="133"/>
      <c r="AO27525" s="135"/>
      <c r="AP27525" s="135"/>
      <c r="BJ27525" s="136"/>
    </row>
    <row r="27526" spans="5:62" ht="14.25" customHeight="1" x14ac:dyDescent="0.25">
      <c r="E27526" s="113"/>
      <c r="H27526" s="133"/>
      <c r="T27526" s="133"/>
      <c r="X27526" s="131"/>
      <c r="Y27526" s="133"/>
      <c r="AJ27526" s="133"/>
      <c r="AO27526" s="135"/>
      <c r="AP27526" s="135"/>
      <c r="BJ27526" s="136"/>
    </row>
    <row r="27527" spans="5:62" ht="14.25" customHeight="1" x14ac:dyDescent="0.25">
      <c r="E27527" s="113"/>
      <c r="H27527" s="133"/>
      <c r="T27527" s="133"/>
      <c r="X27527" s="131"/>
      <c r="Y27527" s="133"/>
      <c r="AJ27527" s="133"/>
      <c r="AO27527" s="135"/>
      <c r="AP27527" s="135"/>
      <c r="BJ27527" s="136"/>
    </row>
    <row r="27528" spans="5:62" ht="14.25" customHeight="1" x14ac:dyDescent="0.25">
      <c r="E27528" s="113"/>
      <c r="H27528" s="133"/>
      <c r="T27528" s="133"/>
      <c r="X27528" s="131"/>
      <c r="Y27528" s="133"/>
      <c r="AJ27528" s="133"/>
      <c r="AO27528" s="135"/>
      <c r="AP27528" s="135"/>
      <c r="BJ27528" s="136"/>
    </row>
    <row r="27529" spans="5:62" ht="14.25" customHeight="1" x14ac:dyDescent="0.25">
      <c r="E27529" s="113"/>
      <c r="H27529" s="133"/>
      <c r="T27529" s="133"/>
      <c r="X27529" s="131"/>
      <c r="Y27529" s="133"/>
      <c r="AJ27529" s="133"/>
      <c r="AO27529" s="135"/>
      <c r="AP27529" s="135"/>
      <c r="BJ27529" s="136"/>
    </row>
    <row r="27530" spans="5:62" ht="14.25" customHeight="1" x14ac:dyDescent="0.25">
      <c r="E27530" s="113"/>
      <c r="H27530" s="133"/>
      <c r="T27530" s="133"/>
      <c r="X27530" s="131"/>
      <c r="Y27530" s="133"/>
      <c r="AJ27530" s="133"/>
      <c r="AO27530" s="135"/>
      <c r="AP27530" s="135"/>
      <c r="BJ27530" s="136"/>
    </row>
    <row r="27531" spans="5:62" ht="14.25" customHeight="1" x14ac:dyDescent="0.25">
      <c r="E27531" s="113"/>
      <c r="H27531" s="133"/>
      <c r="T27531" s="133"/>
      <c r="X27531" s="131"/>
      <c r="Y27531" s="133"/>
      <c r="AJ27531" s="133"/>
      <c r="AO27531" s="135"/>
      <c r="AP27531" s="135"/>
      <c r="BJ27531" s="136"/>
    </row>
    <row r="27532" spans="5:62" ht="14.25" customHeight="1" x14ac:dyDescent="0.25">
      <c r="E27532" s="113"/>
      <c r="H27532" s="133"/>
      <c r="T27532" s="133"/>
      <c r="X27532" s="131"/>
      <c r="Y27532" s="133"/>
      <c r="AJ27532" s="133"/>
      <c r="AO27532" s="135"/>
      <c r="AP27532" s="135"/>
      <c r="BJ27532" s="136"/>
    </row>
    <row r="27533" spans="5:62" ht="14.25" customHeight="1" x14ac:dyDescent="0.25">
      <c r="E27533" s="113"/>
      <c r="H27533" s="133"/>
      <c r="T27533" s="133"/>
      <c r="X27533" s="131"/>
      <c r="Y27533" s="133"/>
      <c r="AJ27533" s="133"/>
      <c r="AO27533" s="135"/>
      <c r="AP27533" s="135"/>
      <c r="BJ27533" s="136"/>
    </row>
    <row r="27534" spans="5:62" ht="14.25" customHeight="1" x14ac:dyDescent="0.25">
      <c r="E27534" s="113"/>
      <c r="H27534" s="133"/>
      <c r="T27534" s="133"/>
      <c r="X27534" s="131"/>
      <c r="Y27534" s="133"/>
      <c r="AJ27534" s="133"/>
      <c r="AO27534" s="135"/>
      <c r="AP27534" s="135"/>
      <c r="BJ27534" s="136"/>
    </row>
    <row r="27535" spans="5:62" ht="14.25" customHeight="1" x14ac:dyDescent="0.25">
      <c r="E27535" s="113"/>
      <c r="H27535" s="133"/>
      <c r="T27535" s="133"/>
      <c r="X27535" s="131"/>
      <c r="Y27535" s="133"/>
      <c r="AJ27535" s="133"/>
      <c r="AO27535" s="135"/>
      <c r="AP27535" s="135"/>
      <c r="BJ27535" s="136"/>
    </row>
    <row r="27536" spans="5:62" ht="14.25" customHeight="1" x14ac:dyDescent="0.25">
      <c r="E27536" s="113"/>
      <c r="H27536" s="133"/>
      <c r="T27536" s="133"/>
      <c r="X27536" s="131"/>
      <c r="Y27536" s="133"/>
      <c r="AJ27536" s="133"/>
      <c r="AO27536" s="135"/>
      <c r="AP27536" s="135"/>
      <c r="BJ27536" s="136"/>
    </row>
    <row r="27537" spans="5:62" ht="14.25" customHeight="1" x14ac:dyDescent="0.25">
      <c r="E27537" s="113"/>
      <c r="H27537" s="133"/>
      <c r="T27537" s="133"/>
      <c r="X27537" s="131"/>
      <c r="Y27537" s="133"/>
      <c r="AJ27537" s="133"/>
      <c r="AO27537" s="135"/>
      <c r="AP27537" s="135"/>
      <c r="BJ27537" s="136"/>
    </row>
    <row r="27538" spans="5:62" ht="14.25" customHeight="1" x14ac:dyDescent="0.25">
      <c r="E27538" s="113"/>
      <c r="H27538" s="133"/>
      <c r="T27538" s="133"/>
      <c r="X27538" s="131"/>
      <c r="Y27538" s="133"/>
      <c r="AJ27538" s="133"/>
      <c r="AO27538" s="135"/>
      <c r="AP27538" s="135"/>
      <c r="BJ27538" s="136"/>
    </row>
    <row r="27539" spans="5:62" ht="14.25" customHeight="1" x14ac:dyDescent="0.25">
      <c r="E27539" s="113"/>
      <c r="H27539" s="133"/>
      <c r="T27539" s="133"/>
      <c r="X27539" s="131"/>
      <c r="Y27539" s="133"/>
      <c r="AJ27539" s="133"/>
      <c r="AO27539" s="135"/>
      <c r="AP27539" s="135"/>
      <c r="BJ27539" s="136"/>
    </row>
    <row r="27540" spans="5:62" ht="14.25" customHeight="1" x14ac:dyDescent="0.25">
      <c r="E27540" s="113"/>
      <c r="H27540" s="133"/>
      <c r="T27540" s="133"/>
      <c r="X27540" s="131"/>
      <c r="Y27540" s="133"/>
      <c r="AJ27540" s="133"/>
      <c r="AO27540" s="135"/>
      <c r="AP27540" s="135"/>
      <c r="BJ27540" s="136"/>
    </row>
    <row r="27541" spans="5:62" ht="14.25" customHeight="1" x14ac:dyDescent="0.25">
      <c r="E27541" s="113"/>
      <c r="H27541" s="133"/>
      <c r="T27541" s="133"/>
      <c r="X27541" s="131"/>
      <c r="Y27541" s="133"/>
      <c r="AJ27541" s="133"/>
      <c r="AO27541" s="135"/>
      <c r="AP27541" s="135"/>
      <c r="BJ27541" s="136"/>
    </row>
    <row r="27542" spans="5:62" ht="14.25" customHeight="1" x14ac:dyDescent="0.25">
      <c r="E27542" s="113"/>
      <c r="H27542" s="133"/>
      <c r="T27542" s="133"/>
      <c r="X27542" s="131"/>
      <c r="Y27542" s="133"/>
      <c r="AJ27542" s="133"/>
      <c r="AO27542" s="135"/>
      <c r="AP27542" s="135"/>
      <c r="BJ27542" s="136"/>
    </row>
    <row r="27543" spans="5:62" ht="14.25" customHeight="1" x14ac:dyDescent="0.25">
      <c r="E27543" s="113"/>
      <c r="H27543" s="133"/>
      <c r="T27543" s="133"/>
      <c r="X27543" s="131"/>
      <c r="Y27543" s="133"/>
      <c r="AJ27543" s="133"/>
      <c r="AO27543" s="135"/>
      <c r="AP27543" s="135"/>
      <c r="BJ27543" s="136"/>
    </row>
    <row r="27544" spans="5:62" ht="14.25" customHeight="1" x14ac:dyDescent="0.25">
      <c r="E27544" s="113"/>
      <c r="H27544" s="133"/>
      <c r="T27544" s="133"/>
      <c r="X27544" s="131"/>
      <c r="Y27544" s="133"/>
      <c r="AJ27544" s="133"/>
      <c r="AO27544" s="135"/>
      <c r="AP27544" s="135"/>
      <c r="BJ27544" s="136"/>
    </row>
    <row r="27545" spans="5:62" ht="14.25" customHeight="1" x14ac:dyDescent="0.25">
      <c r="E27545" s="113"/>
      <c r="H27545" s="133"/>
      <c r="T27545" s="133"/>
      <c r="X27545" s="131"/>
      <c r="Y27545" s="133"/>
      <c r="AJ27545" s="133"/>
      <c r="AO27545" s="135"/>
      <c r="AP27545" s="135"/>
      <c r="BJ27545" s="136"/>
    </row>
    <row r="27546" spans="5:62" ht="14.25" customHeight="1" x14ac:dyDescent="0.25">
      <c r="E27546" s="113"/>
      <c r="H27546" s="133"/>
      <c r="T27546" s="133"/>
      <c r="X27546" s="131"/>
      <c r="Y27546" s="133"/>
      <c r="AJ27546" s="133"/>
      <c r="AO27546" s="135"/>
      <c r="AP27546" s="135"/>
      <c r="BJ27546" s="136"/>
    </row>
    <row r="27547" spans="5:62" ht="14.25" customHeight="1" x14ac:dyDescent="0.25">
      <c r="E27547" s="113"/>
      <c r="H27547" s="133"/>
      <c r="T27547" s="133"/>
      <c r="X27547" s="131"/>
      <c r="Y27547" s="133"/>
      <c r="AJ27547" s="133"/>
      <c r="AO27547" s="135"/>
      <c r="AP27547" s="135"/>
      <c r="BJ27547" s="136"/>
    </row>
    <row r="27548" spans="5:62" ht="14.25" customHeight="1" x14ac:dyDescent="0.25">
      <c r="E27548" s="113"/>
      <c r="H27548" s="133"/>
      <c r="T27548" s="133"/>
      <c r="X27548" s="131"/>
      <c r="Y27548" s="133"/>
      <c r="AJ27548" s="133"/>
      <c r="AO27548" s="135"/>
      <c r="AP27548" s="135"/>
      <c r="BJ27548" s="136"/>
    </row>
    <row r="27549" spans="5:62" ht="14.25" customHeight="1" x14ac:dyDescent="0.25">
      <c r="E27549" s="113"/>
      <c r="H27549" s="133"/>
      <c r="T27549" s="133"/>
      <c r="X27549" s="131"/>
      <c r="Y27549" s="133"/>
      <c r="AJ27549" s="133"/>
      <c r="AO27549" s="135"/>
      <c r="AP27549" s="135"/>
      <c r="BJ27549" s="136"/>
    </row>
    <row r="27550" spans="5:62" ht="14.25" customHeight="1" x14ac:dyDescent="0.25">
      <c r="E27550" s="113"/>
      <c r="H27550" s="133"/>
      <c r="T27550" s="133"/>
      <c r="X27550" s="131"/>
      <c r="Y27550" s="133"/>
      <c r="AJ27550" s="133"/>
      <c r="AO27550" s="135"/>
      <c r="AP27550" s="135"/>
      <c r="BJ27550" s="136"/>
    </row>
    <row r="27551" spans="5:62" ht="14.25" customHeight="1" x14ac:dyDescent="0.25">
      <c r="E27551" s="113"/>
      <c r="H27551" s="133"/>
      <c r="T27551" s="133"/>
      <c r="X27551" s="131"/>
      <c r="Y27551" s="133"/>
      <c r="AJ27551" s="133"/>
      <c r="AO27551" s="135"/>
      <c r="AP27551" s="135"/>
      <c r="BJ27551" s="136"/>
    </row>
    <row r="27552" spans="5:62" ht="14.25" customHeight="1" x14ac:dyDescent="0.25">
      <c r="E27552" s="113"/>
      <c r="H27552" s="133"/>
      <c r="T27552" s="133"/>
      <c r="X27552" s="131"/>
      <c r="Y27552" s="133"/>
      <c r="AJ27552" s="133"/>
      <c r="AO27552" s="135"/>
      <c r="AP27552" s="135"/>
      <c r="BJ27552" s="136"/>
    </row>
    <row r="27553" spans="5:62" ht="14.25" customHeight="1" x14ac:dyDescent="0.25">
      <c r="E27553" s="113"/>
      <c r="H27553" s="133"/>
      <c r="T27553" s="133"/>
      <c r="X27553" s="131"/>
      <c r="Y27553" s="133"/>
      <c r="AJ27553" s="133"/>
      <c r="AO27553" s="135"/>
      <c r="AP27553" s="135"/>
      <c r="BJ27553" s="136"/>
    </row>
    <row r="27554" spans="5:62" ht="14.25" customHeight="1" x14ac:dyDescent="0.25">
      <c r="E27554" s="113"/>
      <c r="H27554" s="133"/>
      <c r="T27554" s="133"/>
      <c r="X27554" s="131"/>
      <c r="Y27554" s="133"/>
      <c r="AJ27554" s="133"/>
      <c r="AO27554" s="135"/>
      <c r="AP27554" s="135"/>
      <c r="BJ27554" s="136"/>
    </row>
    <row r="27555" spans="5:62" ht="14.25" customHeight="1" x14ac:dyDescent="0.25">
      <c r="E27555" s="113"/>
      <c r="H27555" s="133"/>
      <c r="T27555" s="133"/>
      <c r="X27555" s="131"/>
      <c r="Y27555" s="133"/>
      <c r="AJ27555" s="133"/>
      <c r="AO27555" s="135"/>
      <c r="AP27555" s="135"/>
      <c r="BJ27555" s="136"/>
    </row>
    <row r="27556" spans="5:62" ht="14.25" customHeight="1" x14ac:dyDescent="0.25">
      <c r="E27556" s="113"/>
      <c r="H27556" s="133"/>
      <c r="T27556" s="133"/>
      <c r="X27556" s="131"/>
      <c r="Y27556" s="133"/>
      <c r="AJ27556" s="133"/>
      <c r="AO27556" s="135"/>
      <c r="AP27556" s="135"/>
      <c r="BJ27556" s="136"/>
    </row>
    <row r="27557" spans="5:62" ht="14.25" customHeight="1" x14ac:dyDescent="0.25">
      <c r="E27557" s="113"/>
      <c r="H27557" s="133"/>
      <c r="T27557" s="133"/>
      <c r="X27557" s="131"/>
      <c r="Y27557" s="133"/>
      <c r="AJ27557" s="133"/>
      <c r="AO27557" s="135"/>
      <c r="AP27557" s="135"/>
      <c r="BJ27557" s="136"/>
    </row>
    <row r="27558" spans="5:62" ht="14.25" customHeight="1" x14ac:dyDescent="0.25">
      <c r="E27558" s="113"/>
      <c r="H27558" s="133"/>
      <c r="T27558" s="133"/>
      <c r="X27558" s="131"/>
      <c r="Y27558" s="133"/>
      <c r="AJ27558" s="133"/>
      <c r="AO27558" s="135"/>
      <c r="AP27558" s="135"/>
      <c r="BJ27558" s="136"/>
    </row>
    <row r="27559" spans="5:62" ht="14.25" customHeight="1" x14ac:dyDescent="0.25">
      <c r="E27559" s="113"/>
      <c r="H27559" s="133"/>
      <c r="T27559" s="133"/>
      <c r="X27559" s="131"/>
      <c r="Y27559" s="133"/>
      <c r="AJ27559" s="133"/>
      <c r="AO27559" s="135"/>
      <c r="AP27559" s="135"/>
      <c r="BJ27559" s="136"/>
    </row>
    <row r="27560" spans="5:62" ht="14.25" customHeight="1" x14ac:dyDescent="0.25">
      <c r="E27560" s="113"/>
      <c r="H27560" s="133"/>
      <c r="T27560" s="133"/>
      <c r="X27560" s="131"/>
      <c r="Y27560" s="133"/>
      <c r="AJ27560" s="133"/>
      <c r="AO27560" s="135"/>
      <c r="AP27560" s="135"/>
      <c r="BJ27560" s="136"/>
    </row>
    <row r="27561" spans="5:62" ht="14.25" customHeight="1" x14ac:dyDescent="0.25">
      <c r="E27561" s="113"/>
      <c r="H27561" s="133"/>
      <c r="T27561" s="133"/>
      <c r="X27561" s="131"/>
      <c r="Y27561" s="133"/>
      <c r="AJ27561" s="133"/>
      <c r="AO27561" s="135"/>
      <c r="AP27561" s="135"/>
      <c r="BJ27561" s="136"/>
    </row>
    <row r="27562" spans="5:62" ht="14.25" customHeight="1" x14ac:dyDescent="0.25">
      <c r="E27562" s="113"/>
      <c r="H27562" s="133"/>
      <c r="T27562" s="133"/>
      <c r="X27562" s="131"/>
      <c r="Y27562" s="133"/>
      <c r="AJ27562" s="133"/>
      <c r="AO27562" s="135"/>
      <c r="AP27562" s="135"/>
      <c r="BJ27562" s="136"/>
    </row>
    <row r="27563" spans="5:62" ht="14.25" customHeight="1" x14ac:dyDescent="0.25">
      <c r="E27563" s="113"/>
      <c r="H27563" s="133"/>
      <c r="T27563" s="133"/>
      <c r="X27563" s="131"/>
      <c r="Y27563" s="133"/>
      <c r="AJ27563" s="133"/>
      <c r="AO27563" s="135"/>
      <c r="AP27563" s="135"/>
      <c r="BJ27563" s="136"/>
    </row>
    <row r="27564" spans="5:62" ht="14.25" customHeight="1" x14ac:dyDescent="0.25">
      <c r="E27564" s="113"/>
      <c r="H27564" s="133"/>
      <c r="T27564" s="133"/>
      <c r="X27564" s="131"/>
      <c r="Y27564" s="133"/>
      <c r="AJ27564" s="133"/>
      <c r="AO27564" s="135"/>
      <c r="AP27564" s="135"/>
      <c r="BJ27564" s="136"/>
    </row>
    <row r="27565" spans="5:62" ht="14.25" customHeight="1" x14ac:dyDescent="0.25">
      <c r="E27565" s="113"/>
      <c r="H27565" s="133"/>
      <c r="T27565" s="133"/>
      <c r="X27565" s="131"/>
      <c r="Y27565" s="133"/>
      <c r="AJ27565" s="133"/>
      <c r="AO27565" s="135"/>
      <c r="AP27565" s="135"/>
      <c r="BJ27565" s="136"/>
    </row>
    <row r="27566" spans="5:62" ht="14.25" customHeight="1" x14ac:dyDescent="0.25">
      <c r="E27566" s="113"/>
      <c r="H27566" s="133"/>
      <c r="T27566" s="133"/>
      <c r="X27566" s="131"/>
      <c r="Y27566" s="133"/>
      <c r="AJ27566" s="133"/>
      <c r="AO27566" s="135"/>
      <c r="AP27566" s="135"/>
      <c r="BJ27566" s="136"/>
    </row>
    <row r="27567" spans="5:62" ht="14.25" customHeight="1" x14ac:dyDescent="0.25">
      <c r="E27567" s="113"/>
      <c r="H27567" s="133"/>
      <c r="T27567" s="133"/>
      <c r="X27567" s="131"/>
      <c r="Y27567" s="133"/>
      <c r="AJ27567" s="133"/>
      <c r="AO27567" s="135"/>
      <c r="AP27567" s="135"/>
      <c r="BJ27567" s="136"/>
    </row>
    <row r="27568" spans="5:62" ht="14.25" customHeight="1" x14ac:dyDescent="0.25">
      <c r="E27568" s="113"/>
      <c r="H27568" s="133"/>
      <c r="T27568" s="133"/>
      <c r="X27568" s="131"/>
      <c r="Y27568" s="133"/>
      <c r="AJ27568" s="133"/>
      <c r="AO27568" s="135"/>
      <c r="AP27568" s="135"/>
      <c r="BJ27568" s="136"/>
    </row>
    <row r="27569" spans="5:62" ht="14.25" customHeight="1" x14ac:dyDescent="0.25">
      <c r="E27569" s="113"/>
      <c r="H27569" s="133"/>
      <c r="T27569" s="133"/>
      <c r="X27569" s="131"/>
      <c r="Y27569" s="133"/>
      <c r="AJ27569" s="133"/>
      <c r="AO27569" s="135"/>
      <c r="AP27569" s="135"/>
      <c r="BJ27569" s="136"/>
    </row>
    <row r="27570" spans="5:62" ht="14.25" customHeight="1" x14ac:dyDescent="0.25">
      <c r="E27570" s="113"/>
      <c r="H27570" s="133"/>
      <c r="T27570" s="133"/>
      <c r="X27570" s="131"/>
      <c r="Y27570" s="133"/>
      <c r="AJ27570" s="133"/>
      <c r="AO27570" s="135"/>
      <c r="AP27570" s="135"/>
      <c r="BJ27570" s="136"/>
    </row>
    <row r="27571" spans="5:62" ht="14.25" customHeight="1" x14ac:dyDescent="0.25">
      <c r="E27571" s="113"/>
      <c r="H27571" s="133"/>
      <c r="T27571" s="133"/>
      <c r="X27571" s="131"/>
      <c r="Y27571" s="133"/>
      <c r="AJ27571" s="133"/>
      <c r="AO27571" s="135"/>
      <c r="AP27571" s="135"/>
      <c r="BJ27571" s="136"/>
    </row>
    <row r="27572" spans="5:62" ht="14.25" customHeight="1" x14ac:dyDescent="0.25">
      <c r="E27572" s="113"/>
      <c r="H27572" s="133"/>
      <c r="T27572" s="133"/>
      <c r="X27572" s="131"/>
      <c r="Y27572" s="133"/>
      <c r="AJ27572" s="133"/>
      <c r="AO27572" s="135"/>
      <c r="AP27572" s="135"/>
      <c r="BJ27572" s="136"/>
    </row>
    <row r="27573" spans="5:62" ht="14.25" customHeight="1" x14ac:dyDescent="0.25">
      <c r="E27573" s="113"/>
      <c r="H27573" s="133"/>
      <c r="T27573" s="133"/>
      <c r="X27573" s="131"/>
      <c r="Y27573" s="133"/>
      <c r="AJ27573" s="133"/>
      <c r="AO27573" s="135"/>
      <c r="AP27573" s="135"/>
      <c r="BJ27573" s="136"/>
    </row>
    <row r="27574" spans="5:62" ht="14.25" customHeight="1" x14ac:dyDescent="0.25">
      <c r="E27574" s="113"/>
      <c r="H27574" s="133"/>
      <c r="T27574" s="133"/>
      <c r="X27574" s="131"/>
      <c r="Y27574" s="133"/>
      <c r="AJ27574" s="133"/>
      <c r="AO27574" s="135"/>
      <c r="AP27574" s="135"/>
      <c r="BJ27574" s="136"/>
    </row>
    <row r="27575" spans="5:62" ht="14.25" customHeight="1" x14ac:dyDescent="0.25">
      <c r="E27575" s="113"/>
      <c r="H27575" s="133"/>
      <c r="T27575" s="133"/>
      <c r="X27575" s="131"/>
      <c r="Y27575" s="133"/>
      <c r="AJ27575" s="133"/>
      <c r="AO27575" s="135"/>
      <c r="AP27575" s="135"/>
      <c r="BJ27575" s="136"/>
    </row>
    <row r="27576" spans="5:62" ht="14.25" customHeight="1" x14ac:dyDescent="0.25">
      <c r="E27576" s="113"/>
      <c r="H27576" s="133"/>
      <c r="T27576" s="133"/>
      <c r="X27576" s="131"/>
      <c r="Y27576" s="133"/>
      <c r="AJ27576" s="133"/>
      <c r="AO27576" s="135"/>
      <c r="AP27576" s="135"/>
      <c r="BJ27576" s="136"/>
    </row>
    <row r="27577" spans="5:62" ht="14.25" customHeight="1" x14ac:dyDescent="0.25">
      <c r="E27577" s="113"/>
      <c r="H27577" s="133"/>
      <c r="T27577" s="133"/>
      <c r="X27577" s="131"/>
      <c r="Y27577" s="133"/>
      <c r="AJ27577" s="133"/>
      <c r="AO27577" s="135"/>
      <c r="AP27577" s="135"/>
      <c r="BJ27577" s="136"/>
    </row>
    <row r="27578" spans="5:62" ht="14.25" customHeight="1" x14ac:dyDescent="0.25">
      <c r="E27578" s="113"/>
      <c r="H27578" s="133"/>
      <c r="T27578" s="133"/>
      <c r="X27578" s="131"/>
      <c r="Y27578" s="133"/>
      <c r="AJ27578" s="133"/>
      <c r="AO27578" s="135"/>
      <c r="AP27578" s="135"/>
      <c r="BJ27578" s="136"/>
    </row>
    <row r="27579" spans="5:62" ht="14.25" customHeight="1" x14ac:dyDescent="0.25">
      <c r="E27579" s="113"/>
      <c r="H27579" s="133"/>
      <c r="T27579" s="133"/>
      <c r="X27579" s="131"/>
      <c r="Y27579" s="133"/>
      <c r="AJ27579" s="133"/>
      <c r="AO27579" s="135"/>
      <c r="AP27579" s="135"/>
      <c r="BJ27579" s="136"/>
    </row>
    <row r="27580" spans="5:62" ht="14.25" customHeight="1" x14ac:dyDescent="0.25">
      <c r="E27580" s="113"/>
      <c r="H27580" s="133"/>
      <c r="T27580" s="133"/>
      <c r="X27580" s="131"/>
      <c r="Y27580" s="133"/>
      <c r="AJ27580" s="133"/>
      <c r="AO27580" s="135"/>
      <c r="AP27580" s="135"/>
      <c r="BJ27580" s="136"/>
    </row>
    <row r="27581" spans="5:62" ht="14.25" customHeight="1" x14ac:dyDescent="0.25">
      <c r="E27581" s="113"/>
      <c r="H27581" s="133"/>
      <c r="T27581" s="133"/>
      <c r="X27581" s="131"/>
      <c r="Y27581" s="133"/>
      <c r="AJ27581" s="133"/>
      <c r="AO27581" s="135"/>
      <c r="AP27581" s="135"/>
      <c r="BJ27581" s="136"/>
    </row>
    <row r="27582" spans="5:62" ht="14.25" customHeight="1" x14ac:dyDescent="0.25">
      <c r="E27582" s="113"/>
      <c r="H27582" s="133"/>
      <c r="T27582" s="133"/>
      <c r="X27582" s="131"/>
      <c r="Y27582" s="133"/>
      <c r="AJ27582" s="133"/>
      <c r="AO27582" s="135"/>
      <c r="AP27582" s="135"/>
      <c r="BJ27582" s="136"/>
    </row>
    <row r="27583" spans="5:62" ht="14.25" customHeight="1" x14ac:dyDescent="0.25">
      <c r="E27583" s="113"/>
      <c r="H27583" s="133"/>
      <c r="T27583" s="133"/>
      <c r="X27583" s="131"/>
      <c r="Y27583" s="133"/>
      <c r="AJ27583" s="133"/>
      <c r="AO27583" s="135"/>
      <c r="AP27583" s="135"/>
      <c r="BJ27583" s="136"/>
    </row>
    <row r="27584" spans="5:62" ht="14.25" customHeight="1" x14ac:dyDescent="0.25">
      <c r="E27584" s="113"/>
      <c r="H27584" s="133"/>
      <c r="T27584" s="133"/>
      <c r="X27584" s="131"/>
      <c r="Y27584" s="133"/>
      <c r="AJ27584" s="133"/>
      <c r="AO27584" s="135"/>
      <c r="AP27584" s="135"/>
      <c r="BJ27584" s="136"/>
    </row>
    <row r="27585" spans="5:62" ht="14.25" customHeight="1" x14ac:dyDescent="0.25">
      <c r="E27585" s="113"/>
      <c r="H27585" s="133"/>
      <c r="T27585" s="133"/>
      <c r="X27585" s="131"/>
      <c r="Y27585" s="133"/>
      <c r="AJ27585" s="133"/>
      <c r="AO27585" s="135"/>
      <c r="AP27585" s="135"/>
      <c r="BJ27585" s="136"/>
    </row>
    <row r="27586" spans="5:62" ht="14.25" customHeight="1" x14ac:dyDescent="0.25">
      <c r="E27586" s="113"/>
      <c r="H27586" s="133"/>
      <c r="T27586" s="133"/>
      <c r="X27586" s="131"/>
      <c r="Y27586" s="133"/>
      <c r="AJ27586" s="133"/>
      <c r="AO27586" s="135"/>
      <c r="AP27586" s="135"/>
      <c r="BJ27586" s="136"/>
    </row>
    <row r="27587" spans="5:62" ht="14.25" customHeight="1" x14ac:dyDescent="0.25">
      <c r="E27587" s="113"/>
      <c r="H27587" s="133"/>
      <c r="T27587" s="133"/>
      <c r="X27587" s="131"/>
      <c r="Y27587" s="133"/>
      <c r="AJ27587" s="133"/>
      <c r="AO27587" s="135"/>
      <c r="AP27587" s="135"/>
      <c r="BJ27587" s="136"/>
    </row>
    <row r="27588" spans="5:62" ht="14.25" customHeight="1" x14ac:dyDescent="0.25">
      <c r="E27588" s="113"/>
      <c r="H27588" s="133"/>
      <c r="T27588" s="133"/>
      <c r="X27588" s="131"/>
      <c r="Y27588" s="133"/>
      <c r="AJ27588" s="133"/>
      <c r="AO27588" s="135"/>
      <c r="AP27588" s="135"/>
      <c r="BJ27588" s="136"/>
    </row>
    <row r="27589" spans="5:62" ht="14.25" customHeight="1" x14ac:dyDescent="0.25">
      <c r="E27589" s="113"/>
      <c r="H27589" s="133"/>
      <c r="T27589" s="133"/>
      <c r="X27589" s="131"/>
      <c r="Y27589" s="133"/>
      <c r="AJ27589" s="133"/>
      <c r="AO27589" s="135"/>
      <c r="AP27589" s="135"/>
      <c r="BJ27589" s="136"/>
    </row>
    <row r="27590" spans="5:62" ht="14.25" customHeight="1" x14ac:dyDescent="0.25">
      <c r="E27590" s="113"/>
      <c r="H27590" s="133"/>
      <c r="T27590" s="133"/>
      <c r="X27590" s="131"/>
      <c r="Y27590" s="133"/>
      <c r="AJ27590" s="133"/>
      <c r="AO27590" s="135"/>
      <c r="AP27590" s="135"/>
      <c r="BJ27590" s="136"/>
    </row>
    <row r="27591" spans="5:62" ht="14.25" customHeight="1" x14ac:dyDescent="0.25">
      <c r="E27591" s="113"/>
      <c r="H27591" s="133"/>
      <c r="T27591" s="133"/>
      <c r="X27591" s="131"/>
      <c r="Y27591" s="133"/>
      <c r="AJ27591" s="133"/>
      <c r="AO27591" s="135"/>
      <c r="AP27591" s="135"/>
      <c r="BJ27591" s="136"/>
    </row>
    <row r="27592" spans="5:62" ht="14.25" customHeight="1" x14ac:dyDescent="0.25">
      <c r="E27592" s="113"/>
      <c r="H27592" s="133"/>
      <c r="T27592" s="133"/>
      <c r="X27592" s="131"/>
      <c r="Y27592" s="133"/>
      <c r="AJ27592" s="133"/>
      <c r="AO27592" s="135"/>
      <c r="AP27592" s="135"/>
      <c r="BJ27592" s="136"/>
    </row>
    <row r="27593" spans="5:62" ht="14.25" customHeight="1" x14ac:dyDescent="0.25">
      <c r="E27593" s="113"/>
      <c r="H27593" s="133"/>
      <c r="T27593" s="133"/>
      <c r="X27593" s="131"/>
      <c r="Y27593" s="133"/>
      <c r="AJ27593" s="133"/>
      <c r="AO27593" s="135"/>
      <c r="AP27593" s="135"/>
      <c r="BJ27593" s="136"/>
    </row>
    <row r="27594" spans="5:62" ht="14.25" customHeight="1" x14ac:dyDescent="0.25">
      <c r="E27594" s="113"/>
      <c r="H27594" s="133"/>
      <c r="T27594" s="133"/>
      <c r="X27594" s="131"/>
      <c r="Y27594" s="133"/>
      <c r="AJ27594" s="133"/>
      <c r="AO27594" s="135"/>
      <c r="AP27594" s="135"/>
      <c r="BJ27594" s="136"/>
    </row>
    <row r="27595" spans="5:62" ht="14.25" customHeight="1" x14ac:dyDescent="0.25">
      <c r="E27595" s="113"/>
      <c r="H27595" s="133"/>
      <c r="T27595" s="133"/>
      <c r="X27595" s="131"/>
      <c r="Y27595" s="133"/>
      <c r="AJ27595" s="133"/>
      <c r="AO27595" s="135"/>
      <c r="AP27595" s="135"/>
      <c r="BJ27595" s="136"/>
    </row>
    <row r="27596" spans="5:62" ht="14.25" customHeight="1" x14ac:dyDescent="0.25">
      <c r="E27596" s="113"/>
      <c r="H27596" s="133"/>
      <c r="T27596" s="133"/>
      <c r="X27596" s="131"/>
      <c r="Y27596" s="133"/>
      <c r="AJ27596" s="133"/>
      <c r="AO27596" s="135"/>
      <c r="AP27596" s="135"/>
      <c r="BJ27596" s="136"/>
    </row>
    <row r="27597" spans="5:62" ht="14.25" customHeight="1" x14ac:dyDescent="0.25">
      <c r="E27597" s="113"/>
      <c r="H27597" s="133"/>
      <c r="T27597" s="133"/>
      <c r="X27597" s="131"/>
      <c r="Y27597" s="133"/>
      <c r="AJ27597" s="133"/>
      <c r="AO27597" s="135"/>
      <c r="AP27597" s="135"/>
      <c r="BJ27597" s="136"/>
    </row>
    <row r="27598" spans="5:62" ht="14.25" customHeight="1" x14ac:dyDescent="0.25">
      <c r="E27598" s="113"/>
      <c r="H27598" s="133"/>
      <c r="T27598" s="133"/>
      <c r="X27598" s="131"/>
      <c r="Y27598" s="133"/>
      <c r="AJ27598" s="133"/>
      <c r="AO27598" s="135"/>
      <c r="AP27598" s="135"/>
      <c r="BJ27598" s="136"/>
    </row>
    <row r="27599" spans="5:62" ht="14.25" customHeight="1" x14ac:dyDescent="0.25">
      <c r="E27599" s="113"/>
      <c r="H27599" s="133"/>
      <c r="T27599" s="133"/>
      <c r="X27599" s="131"/>
      <c r="Y27599" s="133"/>
      <c r="AJ27599" s="133"/>
      <c r="AO27599" s="135"/>
      <c r="AP27599" s="135"/>
      <c r="BJ27599" s="136"/>
    </row>
    <row r="27600" spans="5:62" ht="14.25" customHeight="1" x14ac:dyDescent="0.25">
      <c r="E27600" s="113"/>
      <c r="H27600" s="133"/>
      <c r="T27600" s="133"/>
      <c r="X27600" s="131"/>
      <c r="Y27600" s="133"/>
      <c r="AJ27600" s="133"/>
      <c r="AO27600" s="135"/>
      <c r="AP27600" s="135"/>
      <c r="BJ27600" s="136"/>
    </row>
    <row r="27601" spans="5:62" ht="14.25" customHeight="1" x14ac:dyDescent="0.25">
      <c r="E27601" s="113"/>
      <c r="H27601" s="133"/>
      <c r="T27601" s="133"/>
      <c r="X27601" s="131"/>
      <c r="Y27601" s="133"/>
      <c r="AJ27601" s="133"/>
      <c r="AO27601" s="135"/>
      <c r="AP27601" s="135"/>
      <c r="BJ27601" s="136"/>
    </row>
    <row r="27602" spans="5:62" ht="14.25" customHeight="1" x14ac:dyDescent="0.25">
      <c r="E27602" s="113"/>
      <c r="H27602" s="133"/>
      <c r="T27602" s="133"/>
      <c r="X27602" s="131"/>
      <c r="Y27602" s="133"/>
      <c r="AJ27602" s="133"/>
      <c r="AO27602" s="135"/>
      <c r="AP27602" s="135"/>
      <c r="BJ27602" s="136"/>
    </row>
    <row r="27603" spans="5:62" ht="14.25" customHeight="1" x14ac:dyDescent="0.25">
      <c r="E27603" s="113"/>
      <c r="H27603" s="133"/>
      <c r="T27603" s="133"/>
      <c r="X27603" s="131"/>
      <c r="Y27603" s="133"/>
      <c r="AJ27603" s="133"/>
      <c r="AO27603" s="135"/>
      <c r="AP27603" s="135"/>
      <c r="BJ27603" s="136"/>
    </row>
    <row r="27604" spans="5:62" ht="14.25" customHeight="1" x14ac:dyDescent="0.25">
      <c r="E27604" s="113"/>
      <c r="H27604" s="133"/>
      <c r="T27604" s="133"/>
      <c r="X27604" s="131"/>
      <c r="Y27604" s="133"/>
      <c r="AJ27604" s="133"/>
      <c r="AO27604" s="135"/>
      <c r="AP27604" s="135"/>
      <c r="BJ27604" s="136"/>
    </row>
    <row r="27605" spans="5:62" ht="14.25" customHeight="1" x14ac:dyDescent="0.25">
      <c r="E27605" s="113"/>
      <c r="H27605" s="133"/>
      <c r="T27605" s="133"/>
      <c r="X27605" s="131"/>
      <c r="Y27605" s="133"/>
      <c r="AJ27605" s="133"/>
      <c r="AO27605" s="135"/>
      <c r="AP27605" s="135"/>
      <c r="BJ27605" s="136"/>
    </row>
    <row r="27606" spans="5:62" ht="14.25" customHeight="1" x14ac:dyDescent="0.25">
      <c r="E27606" s="113"/>
      <c r="H27606" s="133"/>
      <c r="T27606" s="133"/>
      <c r="X27606" s="131"/>
      <c r="Y27606" s="133"/>
      <c r="AJ27606" s="133"/>
      <c r="AO27606" s="135"/>
      <c r="AP27606" s="135"/>
      <c r="BJ27606" s="136"/>
    </row>
    <row r="27607" spans="5:62" ht="14.25" customHeight="1" x14ac:dyDescent="0.25">
      <c r="E27607" s="113"/>
      <c r="H27607" s="133"/>
      <c r="T27607" s="133"/>
      <c r="X27607" s="131"/>
      <c r="Y27607" s="133"/>
      <c r="AJ27607" s="133"/>
      <c r="AO27607" s="135"/>
      <c r="AP27607" s="135"/>
      <c r="BJ27607" s="136"/>
    </row>
    <row r="27608" spans="5:62" ht="14.25" customHeight="1" x14ac:dyDescent="0.25">
      <c r="E27608" s="113"/>
      <c r="H27608" s="133"/>
      <c r="T27608" s="133"/>
      <c r="X27608" s="131"/>
      <c r="Y27608" s="133"/>
      <c r="AJ27608" s="133"/>
      <c r="AO27608" s="135"/>
      <c r="AP27608" s="135"/>
      <c r="BJ27608" s="136"/>
    </row>
    <row r="27609" spans="5:62" ht="14.25" customHeight="1" x14ac:dyDescent="0.25">
      <c r="E27609" s="113"/>
      <c r="H27609" s="133"/>
      <c r="T27609" s="133"/>
      <c r="X27609" s="131"/>
      <c r="Y27609" s="133"/>
      <c r="AJ27609" s="133"/>
      <c r="AO27609" s="135"/>
      <c r="AP27609" s="135"/>
      <c r="BJ27609" s="136"/>
    </row>
    <row r="27610" spans="5:62" ht="14.25" customHeight="1" x14ac:dyDescent="0.25">
      <c r="E27610" s="113"/>
      <c r="H27610" s="133"/>
      <c r="T27610" s="133"/>
      <c r="X27610" s="131"/>
      <c r="Y27610" s="133"/>
      <c r="AJ27610" s="133"/>
      <c r="AO27610" s="135"/>
      <c r="AP27610" s="135"/>
      <c r="BJ27610" s="136"/>
    </row>
    <row r="27611" spans="5:62" ht="14.25" customHeight="1" x14ac:dyDescent="0.25">
      <c r="E27611" s="113"/>
      <c r="H27611" s="133"/>
      <c r="T27611" s="133"/>
      <c r="X27611" s="131"/>
      <c r="Y27611" s="133"/>
      <c r="AJ27611" s="133"/>
      <c r="AO27611" s="135"/>
      <c r="AP27611" s="135"/>
      <c r="BJ27611" s="136"/>
    </row>
    <row r="27612" spans="5:62" ht="14.25" customHeight="1" x14ac:dyDescent="0.25">
      <c r="E27612" s="113"/>
      <c r="H27612" s="133"/>
      <c r="T27612" s="133"/>
      <c r="X27612" s="131"/>
      <c r="Y27612" s="133"/>
      <c r="AJ27612" s="133"/>
      <c r="AO27612" s="135"/>
      <c r="AP27612" s="135"/>
      <c r="BJ27612" s="136"/>
    </row>
    <row r="27613" spans="5:62" ht="14.25" customHeight="1" x14ac:dyDescent="0.25">
      <c r="E27613" s="113"/>
      <c r="H27613" s="133"/>
      <c r="T27613" s="133"/>
      <c r="X27613" s="131"/>
      <c r="Y27613" s="133"/>
      <c r="AJ27613" s="133"/>
      <c r="AO27613" s="135"/>
      <c r="AP27613" s="135"/>
      <c r="BJ27613" s="136"/>
    </row>
    <row r="27614" spans="5:62" ht="14.25" customHeight="1" x14ac:dyDescent="0.25">
      <c r="E27614" s="113"/>
      <c r="H27614" s="133"/>
      <c r="T27614" s="133"/>
      <c r="X27614" s="131"/>
      <c r="Y27614" s="133"/>
      <c r="AJ27614" s="133"/>
      <c r="AO27614" s="135"/>
      <c r="AP27614" s="135"/>
      <c r="BJ27614" s="136"/>
    </row>
    <row r="27615" spans="5:62" ht="14.25" customHeight="1" x14ac:dyDescent="0.25">
      <c r="E27615" s="113"/>
      <c r="H27615" s="133"/>
      <c r="T27615" s="133"/>
      <c r="X27615" s="131"/>
      <c r="Y27615" s="133"/>
      <c r="AJ27615" s="133"/>
      <c r="AO27615" s="135"/>
      <c r="AP27615" s="135"/>
      <c r="BJ27615" s="136"/>
    </row>
    <row r="27616" spans="5:62" ht="14.25" customHeight="1" x14ac:dyDescent="0.25">
      <c r="E27616" s="113"/>
      <c r="H27616" s="133"/>
      <c r="T27616" s="133"/>
      <c r="X27616" s="131"/>
      <c r="Y27616" s="133"/>
      <c r="AJ27616" s="133"/>
      <c r="AO27616" s="135"/>
      <c r="AP27616" s="135"/>
      <c r="BJ27616" s="136"/>
    </row>
    <row r="27617" spans="5:62" ht="14.25" customHeight="1" x14ac:dyDescent="0.25">
      <c r="E27617" s="113"/>
      <c r="H27617" s="133"/>
      <c r="T27617" s="133"/>
      <c r="X27617" s="131"/>
      <c r="Y27617" s="133"/>
      <c r="AJ27617" s="133"/>
      <c r="AO27617" s="135"/>
      <c r="AP27617" s="135"/>
      <c r="BJ27617" s="136"/>
    </row>
    <row r="27618" spans="5:62" ht="14.25" customHeight="1" x14ac:dyDescent="0.25">
      <c r="E27618" s="113"/>
      <c r="H27618" s="133"/>
      <c r="T27618" s="133"/>
      <c r="X27618" s="131"/>
      <c r="Y27618" s="133"/>
      <c r="AJ27618" s="133"/>
      <c r="AO27618" s="135"/>
      <c r="AP27618" s="135"/>
      <c r="BJ27618" s="136"/>
    </row>
    <row r="27619" spans="5:62" ht="14.25" customHeight="1" x14ac:dyDescent="0.25">
      <c r="E27619" s="113"/>
      <c r="H27619" s="133"/>
      <c r="T27619" s="133"/>
      <c r="X27619" s="131"/>
      <c r="Y27619" s="133"/>
      <c r="AJ27619" s="133"/>
      <c r="AO27619" s="135"/>
      <c r="AP27619" s="135"/>
      <c r="BJ27619" s="136"/>
    </row>
    <row r="27620" spans="5:62" ht="14.25" customHeight="1" x14ac:dyDescent="0.25">
      <c r="E27620" s="113"/>
      <c r="H27620" s="133"/>
      <c r="T27620" s="133"/>
      <c r="X27620" s="131"/>
      <c r="Y27620" s="133"/>
      <c r="AJ27620" s="133"/>
      <c r="AO27620" s="135"/>
      <c r="AP27620" s="135"/>
      <c r="BJ27620" s="136"/>
    </row>
    <row r="27621" spans="5:62" ht="14.25" customHeight="1" x14ac:dyDescent="0.25">
      <c r="E27621" s="113"/>
      <c r="H27621" s="133"/>
      <c r="T27621" s="133"/>
      <c r="X27621" s="131"/>
      <c r="Y27621" s="133"/>
      <c r="AJ27621" s="133"/>
      <c r="AO27621" s="135"/>
      <c r="AP27621" s="135"/>
      <c r="BJ27621" s="136"/>
    </row>
    <row r="27622" spans="5:62" ht="14.25" customHeight="1" x14ac:dyDescent="0.25">
      <c r="E27622" s="113"/>
      <c r="H27622" s="133"/>
      <c r="T27622" s="133"/>
      <c r="X27622" s="131"/>
      <c r="Y27622" s="133"/>
      <c r="AJ27622" s="133"/>
      <c r="AO27622" s="135"/>
      <c r="AP27622" s="135"/>
      <c r="BJ27622" s="136"/>
    </row>
    <row r="27623" spans="5:62" ht="14.25" customHeight="1" x14ac:dyDescent="0.25">
      <c r="E27623" s="113"/>
      <c r="H27623" s="133"/>
      <c r="T27623" s="133"/>
      <c r="X27623" s="131"/>
      <c r="Y27623" s="133"/>
      <c r="AJ27623" s="133"/>
      <c r="AO27623" s="135"/>
      <c r="AP27623" s="135"/>
      <c r="BJ27623" s="136"/>
    </row>
    <row r="27624" spans="5:62" ht="14.25" customHeight="1" x14ac:dyDescent="0.25">
      <c r="E27624" s="113"/>
      <c r="H27624" s="133"/>
      <c r="T27624" s="133"/>
      <c r="X27624" s="131"/>
      <c r="Y27624" s="133"/>
      <c r="AJ27624" s="133"/>
      <c r="AO27624" s="135"/>
      <c r="AP27624" s="135"/>
      <c r="BJ27624" s="136"/>
    </row>
    <row r="27625" spans="5:62" ht="14.25" customHeight="1" x14ac:dyDescent="0.25">
      <c r="E27625" s="113"/>
      <c r="H27625" s="133"/>
      <c r="T27625" s="133"/>
      <c r="X27625" s="131"/>
      <c r="Y27625" s="133"/>
      <c r="AJ27625" s="133"/>
      <c r="AO27625" s="135"/>
      <c r="AP27625" s="135"/>
      <c r="BJ27625" s="136"/>
    </row>
    <row r="27626" spans="5:62" ht="14.25" customHeight="1" x14ac:dyDescent="0.25">
      <c r="E27626" s="113"/>
      <c r="H27626" s="133"/>
      <c r="T27626" s="133"/>
      <c r="X27626" s="131"/>
      <c r="Y27626" s="133"/>
      <c r="AJ27626" s="133"/>
      <c r="AO27626" s="135"/>
      <c r="AP27626" s="135"/>
      <c r="BJ27626" s="136"/>
    </row>
    <row r="27627" spans="5:62" ht="14.25" customHeight="1" x14ac:dyDescent="0.25">
      <c r="E27627" s="113"/>
      <c r="H27627" s="133"/>
      <c r="T27627" s="133"/>
      <c r="X27627" s="131"/>
      <c r="Y27627" s="133"/>
      <c r="AJ27627" s="133"/>
      <c r="AO27627" s="135"/>
      <c r="AP27627" s="135"/>
      <c r="BJ27627" s="136"/>
    </row>
    <row r="27628" spans="5:62" ht="14.25" customHeight="1" x14ac:dyDescent="0.25">
      <c r="E27628" s="113"/>
      <c r="H27628" s="133"/>
      <c r="T27628" s="133"/>
      <c r="X27628" s="131"/>
      <c r="Y27628" s="133"/>
      <c r="AJ27628" s="133"/>
      <c r="AO27628" s="135"/>
      <c r="AP27628" s="135"/>
      <c r="BJ27628" s="136"/>
    </row>
    <row r="27629" spans="5:62" ht="14.25" customHeight="1" x14ac:dyDescent="0.25">
      <c r="E27629" s="113"/>
      <c r="H27629" s="133"/>
      <c r="T27629" s="133"/>
      <c r="X27629" s="131"/>
      <c r="Y27629" s="133"/>
      <c r="AJ27629" s="133"/>
      <c r="AO27629" s="135"/>
      <c r="AP27629" s="135"/>
      <c r="BJ27629" s="136"/>
    </row>
    <row r="27630" spans="5:62" ht="14.25" customHeight="1" x14ac:dyDescent="0.25">
      <c r="E27630" s="113"/>
      <c r="H27630" s="133"/>
      <c r="T27630" s="133"/>
      <c r="X27630" s="131"/>
      <c r="Y27630" s="133"/>
      <c r="AJ27630" s="133"/>
      <c r="AO27630" s="135"/>
      <c r="AP27630" s="135"/>
      <c r="BJ27630" s="136"/>
    </row>
    <row r="27631" spans="5:62" ht="14.25" customHeight="1" x14ac:dyDescent="0.25">
      <c r="E27631" s="113"/>
      <c r="H27631" s="133"/>
      <c r="T27631" s="133"/>
      <c r="X27631" s="131"/>
      <c r="Y27631" s="133"/>
      <c r="AJ27631" s="133"/>
      <c r="AO27631" s="135"/>
      <c r="AP27631" s="135"/>
      <c r="BJ27631" s="136"/>
    </row>
    <row r="27632" spans="5:62" ht="14.25" customHeight="1" x14ac:dyDescent="0.25">
      <c r="E27632" s="113"/>
      <c r="H27632" s="133"/>
      <c r="T27632" s="133"/>
      <c r="X27632" s="131"/>
      <c r="Y27632" s="133"/>
      <c r="AJ27632" s="133"/>
      <c r="AO27632" s="135"/>
      <c r="AP27632" s="135"/>
      <c r="BJ27632" s="136"/>
    </row>
    <row r="27633" spans="5:62" ht="14.25" customHeight="1" x14ac:dyDescent="0.25">
      <c r="E27633" s="113"/>
      <c r="H27633" s="133"/>
      <c r="T27633" s="133"/>
      <c r="X27633" s="131"/>
      <c r="Y27633" s="133"/>
      <c r="AJ27633" s="133"/>
      <c r="AO27633" s="135"/>
      <c r="AP27633" s="135"/>
      <c r="BJ27633" s="136"/>
    </row>
    <row r="27634" spans="5:62" ht="14.25" customHeight="1" x14ac:dyDescent="0.25">
      <c r="E27634" s="113"/>
      <c r="H27634" s="133"/>
      <c r="T27634" s="133"/>
      <c r="X27634" s="131"/>
      <c r="Y27634" s="133"/>
      <c r="AJ27634" s="133"/>
      <c r="AO27634" s="135"/>
      <c r="AP27634" s="135"/>
      <c r="BJ27634" s="136"/>
    </row>
    <row r="27635" spans="5:62" ht="14.25" customHeight="1" x14ac:dyDescent="0.25">
      <c r="E27635" s="113"/>
      <c r="H27635" s="133"/>
      <c r="T27635" s="133"/>
      <c r="X27635" s="131"/>
      <c r="Y27635" s="133"/>
      <c r="AJ27635" s="133"/>
      <c r="AO27635" s="135"/>
      <c r="AP27635" s="135"/>
      <c r="BJ27635" s="136"/>
    </row>
    <row r="27636" spans="5:62" ht="14.25" customHeight="1" x14ac:dyDescent="0.25">
      <c r="E27636" s="113"/>
      <c r="H27636" s="133"/>
      <c r="T27636" s="133"/>
      <c r="X27636" s="131"/>
      <c r="Y27636" s="133"/>
      <c r="AJ27636" s="133"/>
      <c r="AO27636" s="135"/>
      <c r="AP27636" s="135"/>
      <c r="BJ27636" s="136"/>
    </row>
    <row r="27637" spans="5:62" ht="14.25" customHeight="1" x14ac:dyDescent="0.25">
      <c r="E27637" s="113"/>
      <c r="H27637" s="133"/>
      <c r="T27637" s="133"/>
      <c r="X27637" s="131"/>
      <c r="Y27637" s="133"/>
      <c r="AJ27637" s="133"/>
      <c r="AO27637" s="135"/>
      <c r="AP27637" s="135"/>
      <c r="BJ27637" s="136"/>
    </row>
    <row r="27638" spans="5:62" ht="14.25" customHeight="1" x14ac:dyDescent="0.25">
      <c r="E27638" s="113"/>
      <c r="H27638" s="133"/>
      <c r="T27638" s="133"/>
      <c r="X27638" s="131"/>
      <c r="Y27638" s="133"/>
      <c r="AJ27638" s="133"/>
      <c r="AO27638" s="135"/>
      <c r="AP27638" s="135"/>
      <c r="BJ27638" s="136"/>
    </row>
    <row r="27639" spans="5:62" ht="14.25" customHeight="1" x14ac:dyDescent="0.25">
      <c r="E27639" s="113"/>
      <c r="H27639" s="133"/>
      <c r="T27639" s="133"/>
      <c r="X27639" s="131"/>
      <c r="Y27639" s="133"/>
      <c r="AJ27639" s="133"/>
      <c r="AO27639" s="135"/>
      <c r="AP27639" s="135"/>
      <c r="BJ27639" s="136"/>
    </row>
    <row r="27640" spans="5:62" ht="14.25" customHeight="1" x14ac:dyDescent="0.25">
      <c r="E27640" s="113"/>
      <c r="H27640" s="133"/>
      <c r="T27640" s="133"/>
      <c r="X27640" s="131"/>
      <c r="Y27640" s="133"/>
      <c r="AJ27640" s="133"/>
      <c r="AO27640" s="135"/>
      <c r="AP27640" s="135"/>
      <c r="BJ27640" s="136"/>
    </row>
    <row r="27641" spans="5:62" ht="14.25" customHeight="1" x14ac:dyDescent="0.25">
      <c r="E27641" s="113"/>
      <c r="H27641" s="133"/>
      <c r="T27641" s="133"/>
      <c r="X27641" s="131"/>
      <c r="Y27641" s="133"/>
      <c r="AJ27641" s="133"/>
      <c r="AO27641" s="135"/>
      <c r="AP27641" s="135"/>
      <c r="BJ27641" s="136"/>
    </row>
    <row r="27642" spans="5:62" ht="14.25" customHeight="1" x14ac:dyDescent="0.25">
      <c r="E27642" s="113"/>
      <c r="H27642" s="133"/>
      <c r="T27642" s="133"/>
      <c r="X27642" s="131"/>
      <c r="Y27642" s="133"/>
      <c r="AJ27642" s="133"/>
      <c r="AO27642" s="135"/>
      <c r="AP27642" s="135"/>
      <c r="BJ27642" s="136"/>
    </row>
    <row r="27643" spans="5:62" ht="14.25" customHeight="1" x14ac:dyDescent="0.25">
      <c r="E27643" s="113"/>
      <c r="H27643" s="133"/>
      <c r="T27643" s="133"/>
      <c r="X27643" s="131"/>
      <c r="Y27643" s="133"/>
      <c r="AJ27643" s="133"/>
      <c r="AO27643" s="135"/>
      <c r="AP27643" s="135"/>
      <c r="BJ27643" s="136"/>
    </row>
    <row r="27644" spans="5:62" ht="14.25" customHeight="1" x14ac:dyDescent="0.25">
      <c r="E27644" s="113"/>
      <c r="H27644" s="133"/>
      <c r="T27644" s="133"/>
      <c r="X27644" s="131"/>
      <c r="Y27644" s="133"/>
      <c r="AJ27644" s="133"/>
      <c r="AO27644" s="135"/>
      <c r="AP27644" s="135"/>
      <c r="BJ27644" s="136"/>
    </row>
    <row r="27645" spans="5:62" ht="14.25" customHeight="1" x14ac:dyDescent="0.25">
      <c r="E27645" s="113"/>
      <c r="H27645" s="133"/>
      <c r="T27645" s="133"/>
      <c r="X27645" s="131"/>
      <c r="Y27645" s="133"/>
      <c r="AJ27645" s="133"/>
      <c r="AO27645" s="135"/>
      <c r="AP27645" s="135"/>
      <c r="BJ27645" s="136"/>
    </row>
    <row r="27646" spans="5:62" ht="14.25" customHeight="1" x14ac:dyDescent="0.25">
      <c r="E27646" s="113"/>
      <c r="H27646" s="133"/>
      <c r="T27646" s="133"/>
      <c r="X27646" s="131"/>
      <c r="Y27646" s="133"/>
      <c r="AJ27646" s="133"/>
      <c r="AO27646" s="135"/>
      <c r="AP27646" s="135"/>
      <c r="BJ27646" s="136"/>
    </row>
    <row r="27647" spans="5:62" ht="14.25" customHeight="1" x14ac:dyDescent="0.25">
      <c r="E27647" s="113"/>
      <c r="H27647" s="133"/>
      <c r="T27647" s="133"/>
      <c r="X27647" s="131"/>
      <c r="Y27647" s="133"/>
      <c r="AJ27647" s="133"/>
      <c r="AO27647" s="135"/>
      <c r="AP27647" s="135"/>
      <c r="BJ27647" s="136"/>
    </row>
    <row r="27648" spans="5:62" ht="14.25" customHeight="1" x14ac:dyDescent="0.25">
      <c r="E27648" s="113"/>
      <c r="H27648" s="133"/>
      <c r="T27648" s="133"/>
      <c r="X27648" s="131"/>
      <c r="Y27648" s="133"/>
      <c r="AJ27648" s="133"/>
      <c r="AO27648" s="135"/>
      <c r="AP27648" s="135"/>
      <c r="BJ27648" s="136"/>
    </row>
    <row r="27649" spans="5:62" ht="14.25" customHeight="1" x14ac:dyDescent="0.25">
      <c r="E27649" s="113"/>
      <c r="H27649" s="133"/>
      <c r="T27649" s="133"/>
      <c r="X27649" s="131"/>
      <c r="Y27649" s="133"/>
      <c r="AJ27649" s="133"/>
      <c r="AO27649" s="135"/>
      <c r="AP27649" s="135"/>
      <c r="BJ27649" s="136"/>
    </row>
    <row r="27650" spans="5:62" ht="14.25" customHeight="1" x14ac:dyDescent="0.25">
      <c r="E27650" s="113"/>
      <c r="H27650" s="133"/>
      <c r="T27650" s="133"/>
      <c r="X27650" s="131"/>
      <c r="Y27650" s="133"/>
      <c r="AJ27650" s="133"/>
      <c r="AO27650" s="135"/>
      <c r="AP27650" s="135"/>
      <c r="BJ27650" s="136"/>
    </row>
    <row r="27651" spans="5:62" ht="14.25" customHeight="1" x14ac:dyDescent="0.25">
      <c r="E27651" s="113"/>
      <c r="H27651" s="133"/>
      <c r="T27651" s="133"/>
      <c r="X27651" s="131"/>
      <c r="Y27651" s="133"/>
      <c r="AJ27651" s="133"/>
      <c r="AO27651" s="135"/>
      <c r="AP27651" s="135"/>
      <c r="BJ27651" s="136"/>
    </row>
    <row r="27652" spans="5:62" ht="14.25" customHeight="1" x14ac:dyDescent="0.25">
      <c r="E27652" s="113"/>
      <c r="H27652" s="133"/>
      <c r="T27652" s="133"/>
      <c r="X27652" s="131"/>
      <c r="Y27652" s="133"/>
      <c r="AJ27652" s="133"/>
      <c r="AO27652" s="135"/>
      <c r="AP27652" s="135"/>
      <c r="BJ27652" s="136"/>
    </row>
    <row r="27653" spans="5:62" ht="14.25" customHeight="1" x14ac:dyDescent="0.25">
      <c r="E27653" s="113"/>
      <c r="H27653" s="133"/>
      <c r="T27653" s="133"/>
      <c r="X27653" s="131"/>
      <c r="Y27653" s="133"/>
      <c r="AJ27653" s="133"/>
      <c r="AO27653" s="135"/>
      <c r="AP27653" s="135"/>
      <c r="BJ27653" s="136"/>
    </row>
    <row r="27654" spans="5:62" ht="14.25" customHeight="1" x14ac:dyDescent="0.25">
      <c r="E27654" s="113"/>
      <c r="H27654" s="133"/>
      <c r="T27654" s="133"/>
      <c r="X27654" s="131"/>
      <c r="Y27654" s="133"/>
      <c r="AJ27654" s="133"/>
      <c r="AO27654" s="135"/>
      <c r="AP27654" s="135"/>
      <c r="BJ27654" s="136"/>
    </row>
    <row r="27655" spans="5:62" ht="14.25" customHeight="1" x14ac:dyDescent="0.25">
      <c r="E27655" s="113"/>
      <c r="H27655" s="133"/>
      <c r="T27655" s="133"/>
      <c r="X27655" s="131"/>
      <c r="Y27655" s="133"/>
      <c r="AJ27655" s="133"/>
      <c r="AO27655" s="135"/>
      <c r="AP27655" s="135"/>
      <c r="BJ27655" s="136"/>
    </row>
    <row r="27656" spans="5:62" ht="14.25" customHeight="1" x14ac:dyDescent="0.25">
      <c r="E27656" s="113"/>
      <c r="H27656" s="133"/>
      <c r="T27656" s="133"/>
      <c r="X27656" s="131"/>
      <c r="Y27656" s="133"/>
      <c r="AJ27656" s="133"/>
      <c r="AO27656" s="135"/>
      <c r="AP27656" s="135"/>
      <c r="BJ27656" s="136"/>
    </row>
    <row r="27657" spans="5:62" ht="14.25" customHeight="1" x14ac:dyDescent="0.25">
      <c r="E27657" s="113"/>
      <c r="H27657" s="133"/>
      <c r="T27657" s="133"/>
      <c r="X27657" s="131"/>
      <c r="Y27657" s="133"/>
      <c r="AJ27657" s="133"/>
      <c r="AO27657" s="135"/>
      <c r="AP27657" s="135"/>
      <c r="BJ27657" s="136"/>
    </row>
    <row r="27658" spans="5:62" ht="14.25" customHeight="1" x14ac:dyDescent="0.25">
      <c r="E27658" s="113"/>
      <c r="H27658" s="133"/>
      <c r="T27658" s="133"/>
      <c r="X27658" s="131"/>
      <c r="Y27658" s="133"/>
      <c r="AJ27658" s="133"/>
      <c r="AO27658" s="135"/>
      <c r="AP27658" s="135"/>
      <c r="BJ27658" s="136"/>
    </row>
    <row r="27659" spans="5:62" ht="14.25" customHeight="1" x14ac:dyDescent="0.25">
      <c r="E27659" s="113"/>
      <c r="H27659" s="133"/>
      <c r="T27659" s="133"/>
      <c r="X27659" s="131"/>
      <c r="Y27659" s="133"/>
      <c r="AJ27659" s="133"/>
      <c r="AO27659" s="135"/>
      <c r="AP27659" s="135"/>
      <c r="BJ27659" s="136"/>
    </row>
    <row r="27660" spans="5:62" ht="14.25" customHeight="1" x14ac:dyDescent="0.25">
      <c r="E27660" s="113"/>
      <c r="H27660" s="133"/>
      <c r="T27660" s="133"/>
      <c r="X27660" s="131"/>
      <c r="Y27660" s="133"/>
      <c r="AJ27660" s="133"/>
      <c r="AO27660" s="135"/>
      <c r="AP27660" s="135"/>
      <c r="BJ27660" s="136"/>
    </row>
    <row r="27661" spans="5:62" ht="14.25" customHeight="1" x14ac:dyDescent="0.25">
      <c r="E27661" s="113"/>
      <c r="H27661" s="133"/>
      <c r="T27661" s="133"/>
      <c r="X27661" s="131"/>
      <c r="Y27661" s="133"/>
      <c r="AJ27661" s="133"/>
      <c r="AO27661" s="135"/>
      <c r="AP27661" s="135"/>
      <c r="BJ27661" s="136"/>
    </row>
    <row r="27662" spans="5:62" ht="14.25" customHeight="1" x14ac:dyDescent="0.25">
      <c r="E27662" s="113"/>
      <c r="H27662" s="133"/>
      <c r="T27662" s="133"/>
      <c r="X27662" s="131"/>
      <c r="Y27662" s="133"/>
      <c r="AJ27662" s="133"/>
      <c r="AO27662" s="135"/>
      <c r="AP27662" s="135"/>
      <c r="BJ27662" s="136"/>
    </row>
    <row r="27663" spans="5:62" ht="14.25" customHeight="1" x14ac:dyDescent="0.25">
      <c r="E27663" s="113"/>
      <c r="H27663" s="133"/>
      <c r="T27663" s="133"/>
      <c r="X27663" s="131"/>
      <c r="Y27663" s="133"/>
      <c r="AJ27663" s="133"/>
      <c r="AO27663" s="135"/>
      <c r="AP27663" s="135"/>
      <c r="BJ27663" s="136"/>
    </row>
    <row r="27664" spans="5:62" ht="14.25" customHeight="1" x14ac:dyDescent="0.25">
      <c r="E27664" s="113"/>
      <c r="H27664" s="133"/>
      <c r="T27664" s="133"/>
      <c r="X27664" s="131"/>
      <c r="Y27664" s="133"/>
      <c r="AJ27664" s="133"/>
      <c r="AO27664" s="135"/>
      <c r="AP27664" s="135"/>
      <c r="BJ27664" s="136"/>
    </row>
    <row r="27665" spans="5:62" ht="14.25" customHeight="1" x14ac:dyDescent="0.25">
      <c r="E27665" s="113"/>
      <c r="H27665" s="133"/>
      <c r="T27665" s="133"/>
      <c r="X27665" s="131"/>
      <c r="Y27665" s="133"/>
      <c r="AJ27665" s="133"/>
      <c r="AO27665" s="135"/>
      <c r="AP27665" s="135"/>
      <c r="BJ27665" s="136"/>
    </row>
    <row r="27666" spans="5:62" ht="14.25" customHeight="1" x14ac:dyDescent="0.25">
      <c r="E27666" s="113"/>
      <c r="H27666" s="133"/>
      <c r="T27666" s="133"/>
      <c r="X27666" s="131"/>
      <c r="Y27666" s="133"/>
      <c r="AJ27666" s="133"/>
      <c r="AO27666" s="135"/>
      <c r="AP27666" s="135"/>
      <c r="BJ27666" s="136"/>
    </row>
    <row r="27667" spans="5:62" ht="14.25" customHeight="1" x14ac:dyDescent="0.25">
      <c r="E27667" s="113"/>
      <c r="H27667" s="133"/>
      <c r="T27667" s="133"/>
      <c r="X27667" s="131"/>
      <c r="Y27667" s="133"/>
      <c r="AJ27667" s="133"/>
      <c r="AO27667" s="135"/>
      <c r="AP27667" s="135"/>
      <c r="BJ27667" s="136"/>
    </row>
    <row r="27668" spans="5:62" ht="14.25" customHeight="1" x14ac:dyDescent="0.25">
      <c r="E27668" s="113"/>
      <c r="H27668" s="133"/>
      <c r="T27668" s="133"/>
      <c r="X27668" s="131"/>
      <c r="Y27668" s="133"/>
      <c r="AJ27668" s="133"/>
      <c r="AO27668" s="135"/>
      <c r="AP27668" s="135"/>
      <c r="BJ27668" s="136"/>
    </row>
    <row r="27669" spans="5:62" ht="14.25" customHeight="1" x14ac:dyDescent="0.25">
      <c r="E27669" s="113"/>
      <c r="H27669" s="133"/>
      <c r="T27669" s="133"/>
      <c r="X27669" s="131"/>
      <c r="Y27669" s="133"/>
      <c r="AJ27669" s="133"/>
      <c r="AO27669" s="135"/>
      <c r="AP27669" s="135"/>
      <c r="BJ27669" s="136"/>
    </row>
    <row r="27670" spans="5:62" ht="14.25" customHeight="1" x14ac:dyDescent="0.25">
      <c r="E27670" s="113"/>
      <c r="H27670" s="133"/>
      <c r="T27670" s="133"/>
      <c r="X27670" s="131"/>
      <c r="Y27670" s="133"/>
      <c r="AJ27670" s="133"/>
      <c r="AO27670" s="135"/>
      <c r="AP27670" s="135"/>
      <c r="BJ27670" s="136"/>
    </row>
    <row r="27671" spans="5:62" ht="14.25" customHeight="1" x14ac:dyDescent="0.25">
      <c r="E27671" s="113"/>
      <c r="H27671" s="133"/>
      <c r="T27671" s="133"/>
      <c r="X27671" s="131"/>
      <c r="Y27671" s="133"/>
      <c r="AJ27671" s="133"/>
      <c r="AO27671" s="135"/>
      <c r="AP27671" s="135"/>
      <c r="BJ27671" s="136"/>
    </row>
    <row r="27672" spans="5:62" ht="14.25" customHeight="1" x14ac:dyDescent="0.25">
      <c r="E27672" s="113"/>
      <c r="H27672" s="133"/>
      <c r="T27672" s="133"/>
      <c r="X27672" s="131"/>
      <c r="Y27672" s="133"/>
      <c r="AJ27672" s="133"/>
      <c r="AO27672" s="135"/>
      <c r="AP27672" s="135"/>
      <c r="BJ27672" s="136"/>
    </row>
    <row r="27673" spans="5:62" ht="14.25" customHeight="1" x14ac:dyDescent="0.25">
      <c r="E27673" s="113"/>
      <c r="H27673" s="133"/>
      <c r="T27673" s="133"/>
      <c r="X27673" s="131"/>
      <c r="Y27673" s="133"/>
      <c r="AJ27673" s="133"/>
      <c r="AO27673" s="135"/>
      <c r="AP27673" s="135"/>
      <c r="BJ27673" s="136"/>
    </row>
    <row r="27674" spans="5:62" ht="14.25" customHeight="1" x14ac:dyDescent="0.25">
      <c r="E27674" s="113"/>
      <c r="H27674" s="133"/>
      <c r="T27674" s="133"/>
      <c r="X27674" s="131"/>
      <c r="Y27674" s="133"/>
      <c r="AJ27674" s="133"/>
      <c r="AO27674" s="135"/>
      <c r="AP27674" s="135"/>
      <c r="BJ27674" s="136"/>
    </row>
    <row r="27675" spans="5:62" ht="14.25" customHeight="1" x14ac:dyDescent="0.25">
      <c r="E27675" s="113"/>
      <c r="H27675" s="133"/>
      <c r="T27675" s="133"/>
      <c r="X27675" s="131"/>
      <c r="Y27675" s="133"/>
      <c r="AJ27675" s="133"/>
      <c r="AO27675" s="135"/>
      <c r="AP27675" s="135"/>
      <c r="BJ27675" s="136"/>
    </row>
    <row r="27676" spans="5:62" ht="14.25" customHeight="1" x14ac:dyDescent="0.25">
      <c r="E27676" s="113"/>
      <c r="H27676" s="133"/>
      <c r="T27676" s="133"/>
      <c r="X27676" s="131"/>
      <c r="Y27676" s="133"/>
      <c r="AJ27676" s="133"/>
      <c r="AO27676" s="135"/>
      <c r="AP27676" s="135"/>
      <c r="BJ27676" s="136"/>
    </row>
    <row r="27677" spans="5:62" ht="14.25" customHeight="1" x14ac:dyDescent="0.25">
      <c r="E27677" s="113"/>
      <c r="H27677" s="133"/>
      <c r="T27677" s="133"/>
      <c r="X27677" s="131"/>
      <c r="Y27677" s="133"/>
      <c r="AJ27677" s="133"/>
      <c r="AO27677" s="135"/>
      <c r="AP27677" s="135"/>
      <c r="BJ27677" s="136"/>
    </row>
    <row r="27678" spans="5:62" ht="14.25" customHeight="1" x14ac:dyDescent="0.25">
      <c r="E27678" s="113"/>
      <c r="H27678" s="133"/>
      <c r="T27678" s="133"/>
      <c r="X27678" s="131"/>
      <c r="Y27678" s="133"/>
      <c r="AJ27678" s="133"/>
      <c r="AO27678" s="135"/>
      <c r="AP27678" s="135"/>
      <c r="BJ27678" s="136"/>
    </row>
    <row r="27679" spans="5:62" ht="14.25" customHeight="1" x14ac:dyDescent="0.25">
      <c r="E27679" s="113"/>
      <c r="H27679" s="133"/>
      <c r="T27679" s="133"/>
      <c r="X27679" s="131"/>
      <c r="Y27679" s="133"/>
      <c r="AJ27679" s="133"/>
      <c r="AO27679" s="135"/>
      <c r="AP27679" s="135"/>
      <c r="BJ27679" s="136"/>
    </row>
    <row r="27680" spans="5:62" ht="14.25" customHeight="1" x14ac:dyDescent="0.25">
      <c r="E27680" s="113"/>
      <c r="H27680" s="133"/>
      <c r="T27680" s="133"/>
      <c r="X27680" s="131"/>
      <c r="Y27680" s="133"/>
      <c r="AJ27680" s="133"/>
      <c r="AO27680" s="135"/>
      <c r="AP27680" s="135"/>
      <c r="BJ27680" s="136"/>
    </row>
    <row r="27681" spans="5:62" ht="14.25" customHeight="1" x14ac:dyDescent="0.25">
      <c r="E27681" s="113"/>
      <c r="H27681" s="133"/>
      <c r="T27681" s="133"/>
      <c r="X27681" s="131"/>
      <c r="Y27681" s="133"/>
      <c r="AJ27681" s="133"/>
      <c r="AO27681" s="135"/>
      <c r="AP27681" s="135"/>
      <c r="BJ27681" s="136"/>
    </row>
    <row r="27682" spans="5:62" ht="14.25" customHeight="1" x14ac:dyDescent="0.25">
      <c r="E27682" s="113"/>
      <c r="H27682" s="133"/>
      <c r="T27682" s="133"/>
      <c r="X27682" s="131"/>
      <c r="Y27682" s="133"/>
      <c r="AJ27682" s="133"/>
      <c r="AO27682" s="135"/>
      <c r="AP27682" s="135"/>
      <c r="BJ27682" s="136"/>
    </row>
    <row r="27683" spans="5:62" ht="14.25" customHeight="1" x14ac:dyDescent="0.25">
      <c r="E27683" s="113"/>
      <c r="H27683" s="133"/>
      <c r="T27683" s="133"/>
      <c r="X27683" s="131"/>
      <c r="Y27683" s="133"/>
      <c r="AJ27683" s="133"/>
      <c r="AO27683" s="135"/>
      <c r="AP27683" s="135"/>
      <c r="BJ27683" s="136"/>
    </row>
    <row r="27684" spans="5:62" ht="14.25" customHeight="1" x14ac:dyDescent="0.25">
      <c r="E27684" s="113"/>
      <c r="H27684" s="133"/>
      <c r="T27684" s="133"/>
      <c r="X27684" s="131"/>
      <c r="Y27684" s="133"/>
      <c r="AJ27684" s="133"/>
      <c r="AO27684" s="135"/>
      <c r="AP27684" s="135"/>
      <c r="BJ27684" s="136"/>
    </row>
    <row r="27685" spans="5:62" ht="14.25" customHeight="1" x14ac:dyDescent="0.25">
      <c r="E27685" s="113"/>
      <c r="H27685" s="133"/>
      <c r="T27685" s="133"/>
      <c r="X27685" s="131"/>
      <c r="Y27685" s="133"/>
      <c r="AJ27685" s="133"/>
      <c r="AO27685" s="135"/>
      <c r="AP27685" s="135"/>
      <c r="BJ27685" s="136"/>
    </row>
    <row r="27686" spans="5:62" ht="14.25" customHeight="1" x14ac:dyDescent="0.25">
      <c r="E27686" s="113"/>
      <c r="H27686" s="133"/>
      <c r="T27686" s="133"/>
      <c r="X27686" s="131"/>
      <c r="Y27686" s="133"/>
      <c r="AJ27686" s="133"/>
      <c r="AO27686" s="135"/>
      <c r="AP27686" s="135"/>
      <c r="BJ27686" s="136"/>
    </row>
    <row r="27687" spans="5:62" ht="14.25" customHeight="1" x14ac:dyDescent="0.25">
      <c r="E27687" s="113"/>
      <c r="H27687" s="133"/>
      <c r="T27687" s="133"/>
      <c r="X27687" s="131"/>
      <c r="Y27687" s="133"/>
      <c r="AJ27687" s="133"/>
      <c r="AO27687" s="135"/>
      <c r="AP27687" s="135"/>
      <c r="BJ27687" s="136"/>
    </row>
    <row r="27688" spans="5:62" ht="14.25" customHeight="1" x14ac:dyDescent="0.25">
      <c r="E27688" s="113"/>
      <c r="H27688" s="133"/>
      <c r="T27688" s="133"/>
      <c r="X27688" s="131"/>
      <c r="Y27688" s="133"/>
      <c r="AJ27688" s="133"/>
      <c r="AO27688" s="135"/>
      <c r="AP27688" s="135"/>
      <c r="BJ27688" s="136"/>
    </row>
    <row r="27689" spans="5:62" ht="14.25" customHeight="1" x14ac:dyDescent="0.25">
      <c r="E27689" s="113"/>
      <c r="H27689" s="133"/>
      <c r="T27689" s="133"/>
      <c r="X27689" s="131"/>
      <c r="Y27689" s="133"/>
      <c r="AJ27689" s="133"/>
      <c r="AO27689" s="135"/>
      <c r="AP27689" s="135"/>
      <c r="BJ27689" s="136"/>
    </row>
    <row r="27690" spans="5:62" ht="14.25" customHeight="1" x14ac:dyDescent="0.25">
      <c r="E27690" s="113"/>
      <c r="H27690" s="133"/>
      <c r="T27690" s="133"/>
      <c r="X27690" s="131"/>
      <c r="Y27690" s="133"/>
      <c r="AJ27690" s="133"/>
      <c r="AO27690" s="135"/>
      <c r="AP27690" s="135"/>
      <c r="BJ27690" s="136"/>
    </row>
    <row r="27691" spans="5:62" ht="14.25" customHeight="1" x14ac:dyDescent="0.25">
      <c r="E27691" s="113"/>
      <c r="H27691" s="133"/>
      <c r="T27691" s="133"/>
      <c r="X27691" s="131"/>
      <c r="Y27691" s="133"/>
      <c r="AJ27691" s="133"/>
      <c r="AO27691" s="135"/>
      <c r="AP27691" s="135"/>
      <c r="BJ27691" s="136"/>
    </row>
    <row r="27692" spans="5:62" ht="14.25" customHeight="1" x14ac:dyDescent="0.25">
      <c r="E27692" s="113"/>
      <c r="H27692" s="133"/>
      <c r="T27692" s="133"/>
      <c r="X27692" s="131"/>
      <c r="Y27692" s="133"/>
      <c r="AJ27692" s="133"/>
      <c r="AO27692" s="135"/>
      <c r="AP27692" s="135"/>
      <c r="BJ27692" s="136"/>
    </row>
    <row r="27693" spans="5:62" ht="14.25" customHeight="1" x14ac:dyDescent="0.25">
      <c r="E27693" s="113"/>
      <c r="H27693" s="133"/>
      <c r="T27693" s="133"/>
      <c r="X27693" s="131"/>
      <c r="Y27693" s="133"/>
      <c r="AJ27693" s="133"/>
      <c r="AO27693" s="135"/>
      <c r="AP27693" s="135"/>
      <c r="BJ27693" s="136"/>
    </row>
    <row r="27694" spans="5:62" ht="14.25" customHeight="1" x14ac:dyDescent="0.25">
      <c r="E27694" s="113"/>
      <c r="H27694" s="133"/>
      <c r="T27694" s="133"/>
      <c r="X27694" s="131"/>
      <c r="Y27694" s="133"/>
      <c r="AJ27694" s="133"/>
      <c r="AO27694" s="135"/>
      <c r="AP27694" s="135"/>
      <c r="BJ27694" s="136"/>
    </row>
    <row r="27695" spans="5:62" ht="14.25" customHeight="1" x14ac:dyDescent="0.25">
      <c r="E27695" s="113"/>
      <c r="H27695" s="133"/>
      <c r="T27695" s="133"/>
      <c r="X27695" s="131"/>
      <c r="Y27695" s="133"/>
      <c r="AJ27695" s="133"/>
      <c r="AO27695" s="135"/>
      <c r="AP27695" s="135"/>
      <c r="BJ27695" s="136"/>
    </row>
    <row r="27696" spans="5:62" ht="14.25" customHeight="1" x14ac:dyDescent="0.25">
      <c r="E27696" s="113"/>
      <c r="H27696" s="133"/>
      <c r="T27696" s="133"/>
      <c r="X27696" s="131"/>
      <c r="Y27696" s="133"/>
      <c r="AJ27696" s="133"/>
      <c r="AO27696" s="135"/>
      <c r="AP27696" s="135"/>
      <c r="BJ27696" s="136"/>
    </row>
    <row r="27697" spans="5:62" ht="14.25" customHeight="1" x14ac:dyDescent="0.25">
      <c r="E27697" s="113"/>
      <c r="H27697" s="133"/>
      <c r="T27697" s="133"/>
      <c r="X27697" s="131"/>
      <c r="Y27697" s="133"/>
      <c r="AJ27697" s="133"/>
      <c r="AO27697" s="135"/>
      <c r="AP27697" s="135"/>
      <c r="BJ27697" s="136"/>
    </row>
    <row r="27698" spans="5:62" ht="14.25" customHeight="1" x14ac:dyDescent="0.25">
      <c r="E27698" s="113"/>
      <c r="H27698" s="133"/>
      <c r="T27698" s="133"/>
      <c r="X27698" s="131"/>
      <c r="Y27698" s="133"/>
      <c r="AJ27698" s="133"/>
      <c r="AO27698" s="135"/>
      <c r="AP27698" s="135"/>
      <c r="BJ27698" s="136"/>
    </row>
    <row r="27699" spans="5:62" ht="14.25" customHeight="1" x14ac:dyDescent="0.25">
      <c r="E27699" s="113"/>
      <c r="H27699" s="133"/>
      <c r="T27699" s="133"/>
      <c r="X27699" s="131"/>
      <c r="Y27699" s="133"/>
      <c r="AJ27699" s="133"/>
      <c r="AO27699" s="135"/>
      <c r="AP27699" s="135"/>
      <c r="BJ27699" s="136"/>
    </row>
    <row r="27700" spans="5:62" ht="14.25" customHeight="1" x14ac:dyDescent="0.25">
      <c r="E27700" s="113"/>
      <c r="H27700" s="133"/>
      <c r="T27700" s="133"/>
      <c r="X27700" s="131"/>
      <c r="Y27700" s="133"/>
      <c r="AJ27700" s="133"/>
      <c r="AO27700" s="135"/>
      <c r="AP27700" s="135"/>
      <c r="BJ27700" s="136"/>
    </row>
    <row r="27701" spans="5:62" ht="14.25" customHeight="1" x14ac:dyDescent="0.25">
      <c r="E27701" s="113"/>
      <c r="H27701" s="133"/>
      <c r="T27701" s="133"/>
      <c r="X27701" s="131"/>
      <c r="Y27701" s="133"/>
      <c r="AJ27701" s="133"/>
      <c r="AO27701" s="135"/>
      <c r="AP27701" s="135"/>
      <c r="BJ27701" s="136"/>
    </row>
    <row r="27702" spans="5:62" ht="14.25" customHeight="1" x14ac:dyDescent="0.25">
      <c r="E27702" s="113"/>
      <c r="H27702" s="133"/>
      <c r="T27702" s="133"/>
      <c r="X27702" s="131"/>
      <c r="Y27702" s="133"/>
      <c r="AJ27702" s="133"/>
      <c r="AO27702" s="135"/>
      <c r="AP27702" s="135"/>
      <c r="BJ27702" s="136"/>
    </row>
    <row r="27703" spans="5:62" ht="14.25" customHeight="1" x14ac:dyDescent="0.25">
      <c r="E27703" s="113"/>
      <c r="H27703" s="133"/>
      <c r="T27703" s="133"/>
      <c r="X27703" s="131"/>
      <c r="Y27703" s="133"/>
      <c r="AJ27703" s="133"/>
      <c r="AO27703" s="135"/>
      <c r="AP27703" s="135"/>
      <c r="BJ27703" s="136"/>
    </row>
    <row r="27704" spans="5:62" ht="14.25" customHeight="1" x14ac:dyDescent="0.25">
      <c r="E27704" s="113"/>
      <c r="H27704" s="133"/>
      <c r="T27704" s="133"/>
      <c r="X27704" s="131"/>
      <c r="Y27704" s="133"/>
      <c r="AJ27704" s="133"/>
      <c r="AO27704" s="135"/>
      <c r="AP27704" s="135"/>
      <c r="BJ27704" s="136"/>
    </row>
    <row r="27705" spans="5:62" ht="14.25" customHeight="1" x14ac:dyDescent="0.25">
      <c r="E27705" s="113"/>
      <c r="H27705" s="133"/>
      <c r="T27705" s="133"/>
      <c r="X27705" s="131"/>
      <c r="Y27705" s="133"/>
      <c r="AJ27705" s="133"/>
      <c r="AO27705" s="135"/>
      <c r="AP27705" s="135"/>
      <c r="BJ27705" s="136"/>
    </row>
    <row r="27706" spans="5:62" ht="14.25" customHeight="1" x14ac:dyDescent="0.25">
      <c r="E27706" s="113"/>
      <c r="H27706" s="133"/>
      <c r="T27706" s="133"/>
      <c r="X27706" s="131"/>
      <c r="Y27706" s="133"/>
      <c r="AJ27706" s="133"/>
      <c r="AO27706" s="135"/>
      <c r="AP27706" s="135"/>
      <c r="BJ27706" s="136"/>
    </row>
    <row r="27707" spans="5:62" ht="14.25" customHeight="1" x14ac:dyDescent="0.25">
      <c r="E27707" s="113"/>
      <c r="H27707" s="133"/>
      <c r="T27707" s="133"/>
      <c r="X27707" s="131"/>
      <c r="Y27707" s="133"/>
      <c r="AJ27707" s="133"/>
      <c r="AO27707" s="135"/>
      <c r="AP27707" s="135"/>
      <c r="BJ27707" s="136"/>
    </row>
    <row r="27708" spans="5:62" ht="14.25" customHeight="1" x14ac:dyDescent="0.25">
      <c r="E27708" s="113"/>
      <c r="H27708" s="133"/>
      <c r="T27708" s="133"/>
      <c r="X27708" s="131"/>
      <c r="Y27708" s="133"/>
      <c r="AJ27708" s="133"/>
      <c r="AO27708" s="135"/>
      <c r="AP27708" s="135"/>
      <c r="BJ27708" s="136"/>
    </row>
    <row r="27709" spans="5:62" ht="14.25" customHeight="1" x14ac:dyDescent="0.25">
      <c r="E27709" s="113"/>
      <c r="H27709" s="133"/>
      <c r="T27709" s="133"/>
      <c r="X27709" s="131"/>
      <c r="Y27709" s="133"/>
      <c r="AJ27709" s="133"/>
      <c r="AO27709" s="135"/>
      <c r="AP27709" s="135"/>
      <c r="BJ27709" s="136"/>
    </row>
    <row r="27710" spans="5:62" ht="14.25" customHeight="1" x14ac:dyDescent="0.25">
      <c r="E27710" s="113"/>
      <c r="H27710" s="133"/>
      <c r="T27710" s="133"/>
      <c r="X27710" s="131"/>
      <c r="Y27710" s="133"/>
      <c r="AJ27710" s="133"/>
      <c r="AO27710" s="135"/>
      <c r="AP27710" s="135"/>
      <c r="BJ27710" s="136"/>
    </row>
    <row r="27711" spans="5:62" ht="14.25" customHeight="1" x14ac:dyDescent="0.25">
      <c r="E27711" s="113"/>
      <c r="H27711" s="133"/>
      <c r="T27711" s="133"/>
      <c r="X27711" s="131"/>
      <c r="Y27711" s="133"/>
      <c r="AJ27711" s="133"/>
      <c r="AO27711" s="135"/>
      <c r="AP27711" s="135"/>
      <c r="BJ27711" s="136"/>
    </row>
    <row r="27712" spans="5:62" ht="14.25" customHeight="1" x14ac:dyDescent="0.25">
      <c r="E27712" s="113"/>
      <c r="H27712" s="133"/>
      <c r="T27712" s="133"/>
      <c r="X27712" s="131"/>
      <c r="Y27712" s="133"/>
      <c r="AJ27712" s="133"/>
      <c r="AO27712" s="135"/>
      <c r="AP27712" s="135"/>
      <c r="BJ27712" s="136"/>
    </row>
    <row r="27713" spans="5:62" ht="14.25" customHeight="1" x14ac:dyDescent="0.25">
      <c r="E27713" s="113"/>
      <c r="H27713" s="133"/>
      <c r="T27713" s="133"/>
      <c r="X27713" s="131"/>
      <c r="Y27713" s="133"/>
      <c r="AJ27713" s="133"/>
      <c r="AO27713" s="135"/>
      <c r="AP27713" s="135"/>
      <c r="BJ27713" s="136"/>
    </row>
    <row r="27714" spans="5:62" ht="14.25" customHeight="1" x14ac:dyDescent="0.25">
      <c r="E27714" s="113"/>
      <c r="H27714" s="133"/>
      <c r="T27714" s="133"/>
      <c r="X27714" s="131"/>
      <c r="Y27714" s="133"/>
      <c r="AJ27714" s="133"/>
      <c r="AO27714" s="135"/>
      <c r="AP27714" s="135"/>
      <c r="BJ27714" s="136"/>
    </row>
    <row r="27715" spans="5:62" ht="14.25" customHeight="1" x14ac:dyDescent="0.25">
      <c r="E27715" s="113"/>
      <c r="H27715" s="133"/>
      <c r="T27715" s="133"/>
      <c r="X27715" s="131"/>
      <c r="Y27715" s="133"/>
      <c r="AJ27715" s="133"/>
      <c r="AO27715" s="135"/>
      <c r="AP27715" s="135"/>
      <c r="BJ27715" s="136"/>
    </row>
    <row r="27716" spans="5:62" ht="14.25" customHeight="1" x14ac:dyDescent="0.25">
      <c r="E27716" s="113"/>
      <c r="H27716" s="133"/>
      <c r="T27716" s="133"/>
      <c r="X27716" s="131"/>
      <c r="Y27716" s="133"/>
      <c r="AJ27716" s="133"/>
      <c r="AO27716" s="135"/>
      <c r="AP27716" s="135"/>
      <c r="BJ27716" s="136"/>
    </row>
    <row r="27717" spans="5:62" ht="14.25" customHeight="1" x14ac:dyDescent="0.25">
      <c r="E27717" s="113"/>
      <c r="H27717" s="133"/>
      <c r="T27717" s="133"/>
      <c r="X27717" s="131"/>
      <c r="Y27717" s="133"/>
      <c r="AJ27717" s="133"/>
      <c r="AO27717" s="135"/>
      <c r="AP27717" s="135"/>
      <c r="BJ27717" s="136"/>
    </row>
    <row r="27718" spans="5:62" ht="14.25" customHeight="1" x14ac:dyDescent="0.25">
      <c r="E27718" s="113"/>
      <c r="H27718" s="133"/>
      <c r="T27718" s="133"/>
      <c r="X27718" s="131"/>
      <c r="Y27718" s="133"/>
      <c r="AJ27718" s="133"/>
      <c r="AO27718" s="135"/>
      <c r="AP27718" s="135"/>
      <c r="BJ27718" s="136"/>
    </row>
    <row r="27719" spans="5:62" ht="14.25" customHeight="1" x14ac:dyDescent="0.25">
      <c r="E27719" s="113"/>
      <c r="H27719" s="133"/>
      <c r="T27719" s="133"/>
      <c r="X27719" s="131"/>
      <c r="Y27719" s="133"/>
      <c r="AJ27719" s="133"/>
      <c r="AO27719" s="135"/>
      <c r="AP27719" s="135"/>
      <c r="BJ27719" s="136"/>
    </row>
    <row r="27720" spans="5:62" ht="14.25" customHeight="1" x14ac:dyDescent="0.25">
      <c r="E27720" s="113"/>
      <c r="H27720" s="133"/>
      <c r="T27720" s="133"/>
      <c r="X27720" s="131"/>
      <c r="Y27720" s="133"/>
      <c r="AJ27720" s="133"/>
      <c r="AO27720" s="135"/>
      <c r="AP27720" s="135"/>
      <c r="BJ27720" s="136"/>
    </row>
    <row r="27721" spans="5:62" ht="14.25" customHeight="1" x14ac:dyDescent="0.25">
      <c r="E27721" s="113"/>
      <c r="H27721" s="133"/>
      <c r="T27721" s="133"/>
      <c r="X27721" s="131"/>
      <c r="Y27721" s="133"/>
      <c r="AJ27721" s="133"/>
      <c r="AO27721" s="135"/>
      <c r="AP27721" s="135"/>
      <c r="BJ27721" s="136"/>
    </row>
    <row r="27722" spans="5:62" ht="14.25" customHeight="1" x14ac:dyDescent="0.25">
      <c r="E27722" s="113"/>
      <c r="H27722" s="133"/>
      <c r="T27722" s="133"/>
      <c r="X27722" s="131"/>
      <c r="Y27722" s="133"/>
      <c r="AJ27722" s="133"/>
      <c r="AO27722" s="135"/>
      <c r="AP27722" s="135"/>
      <c r="BJ27722" s="136"/>
    </row>
    <row r="27723" spans="5:62" ht="14.25" customHeight="1" x14ac:dyDescent="0.25">
      <c r="E27723" s="113"/>
      <c r="H27723" s="133"/>
      <c r="T27723" s="133"/>
      <c r="X27723" s="131"/>
      <c r="Y27723" s="133"/>
      <c r="AJ27723" s="133"/>
      <c r="AO27723" s="135"/>
      <c r="AP27723" s="135"/>
      <c r="BJ27723" s="136"/>
    </row>
    <row r="27724" spans="5:62" ht="14.25" customHeight="1" x14ac:dyDescent="0.25">
      <c r="E27724" s="113"/>
      <c r="H27724" s="133"/>
      <c r="T27724" s="133"/>
      <c r="X27724" s="131"/>
      <c r="Y27724" s="133"/>
      <c r="AJ27724" s="133"/>
      <c r="AO27724" s="135"/>
      <c r="AP27724" s="135"/>
      <c r="BJ27724" s="136"/>
    </row>
    <row r="27725" spans="5:62" ht="14.25" customHeight="1" x14ac:dyDescent="0.25">
      <c r="E27725" s="113"/>
      <c r="H27725" s="133"/>
      <c r="T27725" s="133"/>
      <c r="X27725" s="131"/>
      <c r="Y27725" s="133"/>
      <c r="AJ27725" s="133"/>
      <c r="AO27725" s="135"/>
      <c r="AP27725" s="135"/>
      <c r="BJ27725" s="136"/>
    </row>
    <row r="27726" spans="5:62" ht="14.25" customHeight="1" x14ac:dyDescent="0.25">
      <c r="E27726" s="113"/>
      <c r="H27726" s="133"/>
      <c r="T27726" s="133"/>
      <c r="X27726" s="131"/>
      <c r="Y27726" s="133"/>
      <c r="AJ27726" s="133"/>
      <c r="AO27726" s="135"/>
      <c r="AP27726" s="135"/>
      <c r="BJ27726" s="136"/>
    </row>
    <row r="27727" spans="5:62" ht="14.25" customHeight="1" x14ac:dyDescent="0.25">
      <c r="E27727" s="113"/>
      <c r="H27727" s="133"/>
      <c r="T27727" s="133"/>
      <c r="X27727" s="131"/>
      <c r="Y27727" s="133"/>
      <c r="AJ27727" s="133"/>
      <c r="AO27727" s="135"/>
      <c r="AP27727" s="135"/>
      <c r="BJ27727" s="136"/>
    </row>
    <row r="27728" spans="5:62" ht="14.25" customHeight="1" x14ac:dyDescent="0.25">
      <c r="E27728" s="113"/>
      <c r="H27728" s="133"/>
      <c r="T27728" s="133"/>
      <c r="X27728" s="131"/>
      <c r="Y27728" s="133"/>
      <c r="AJ27728" s="133"/>
      <c r="AO27728" s="135"/>
      <c r="AP27728" s="135"/>
      <c r="BJ27728" s="136"/>
    </row>
    <row r="27729" spans="5:62" ht="14.25" customHeight="1" x14ac:dyDescent="0.25">
      <c r="E27729" s="113"/>
      <c r="H27729" s="133"/>
      <c r="T27729" s="133"/>
      <c r="X27729" s="131"/>
      <c r="Y27729" s="133"/>
      <c r="AJ27729" s="133"/>
      <c r="AO27729" s="135"/>
      <c r="AP27729" s="135"/>
      <c r="BJ27729" s="136"/>
    </row>
    <row r="27730" spans="5:62" ht="14.25" customHeight="1" x14ac:dyDescent="0.25">
      <c r="E27730" s="113"/>
      <c r="H27730" s="133"/>
      <c r="T27730" s="133"/>
      <c r="X27730" s="131"/>
      <c r="Y27730" s="133"/>
      <c r="AJ27730" s="133"/>
      <c r="AO27730" s="135"/>
      <c r="AP27730" s="135"/>
      <c r="BJ27730" s="136"/>
    </row>
    <row r="27731" spans="5:62" ht="14.25" customHeight="1" x14ac:dyDescent="0.25">
      <c r="E27731" s="113"/>
      <c r="H27731" s="133"/>
      <c r="T27731" s="133"/>
      <c r="X27731" s="131"/>
      <c r="Y27731" s="133"/>
      <c r="AJ27731" s="133"/>
      <c r="AO27731" s="135"/>
      <c r="AP27731" s="135"/>
      <c r="BJ27731" s="136"/>
    </row>
    <row r="27732" spans="5:62" ht="14.25" customHeight="1" x14ac:dyDescent="0.25">
      <c r="E27732" s="113"/>
      <c r="H27732" s="133"/>
      <c r="T27732" s="133"/>
      <c r="X27732" s="131"/>
      <c r="Y27732" s="133"/>
      <c r="AJ27732" s="133"/>
      <c r="AO27732" s="135"/>
      <c r="AP27732" s="135"/>
      <c r="BJ27732" s="136"/>
    </row>
    <row r="27733" spans="5:62" ht="14.25" customHeight="1" x14ac:dyDescent="0.25">
      <c r="E27733" s="113"/>
      <c r="H27733" s="133"/>
      <c r="T27733" s="133"/>
      <c r="X27733" s="131"/>
      <c r="Y27733" s="133"/>
      <c r="AJ27733" s="133"/>
      <c r="AO27733" s="135"/>
      <c r="AP27733" s="135"/>
      <c r="BJ27733" s="136"/>
    </row>
    <row r="27734" spans="5:62" ht="14.25" customHeight="1" x14ac:dyDescent="0.25">
      <c r="E27734" s="113"/>
      <c r="H27734" s="133"/>
      <c r="T27734" s="133"/>
      <c r="X27734" s="131"/>
      <c r="Y27734" s="133"/>
      <c r="AJ27734" s="133"/>
      <c r="AO27734" s="135"/>
      <c r="AP27734" s="135"/>
      <c r="BJ27734" s="136"/>
    </row>
    <row r="27735" spans="5:62" ht="14.25" customHeight="1" x14ac:dyDescent="0.25">
      <c r="E27735" s="113"/>
      <c r="H27735" s="133"/>
      <c r="T27735" s="133"/>
      <c r="X27735" s="131"/>
      <c r="Y27735" s="133"/>
      <c r="AJ27735" s="133"/>
      <c r="AO27735" s="135"/>
      <c r="AP27735" s="135"/>
      <c r="BJ27735" s="136"/>
    </row>
    <row r="27736" spans="5:62" ht="14.25" customHeight="1" x14ac:dyDescent="0.25">
      <c r="E27736" s="113"/>
      <c r="H27736" s="133"/>
      <c r="T27736" s="133"/>
      <c r="X27736" s="131"/>
      <c r="Y27736" s="133"/>
      <c r="AJ27736" s="133"/>
      <c r="AO27736" s="135"/>
      <c r="AP27736" s="135"/>
      <c r="BJ27736" s="136"/>
    </row>
    <row r="27737" spans="5:62" ht="14.25" customHeight="1" x14ac:dyDescent="0.25">
      <c r="E27737" s="113"/>
      <c r="H27737" s="133"/>
      <c r="T27737" s="133"/>
      <c r="X27737" s="131"/>
      <c r="Y27737" s="133"/>
      <c r="AJ27737" s="133"/>
      <c r="AO27737" s="135"/>
      <c r="AP27737" s="135"/>
      <c r="BJ27737" s="136"/>
    </row>
    <row r="27738" spans="5:62" ht="14.25" customHeight="1" x14ac:dyDescent="0.25">
      <c r="E27738" s="113"/>
      <c r="H27738" s="133"/>
      <c r="T27738" s="133"/>
      <c r="X27738" s="131"/>
      <c r="Y27738" s="133"/>
      <c r="AJ27738" s="133"/>
      <c r="AO27738" s="135"/>
      <c r="AP27738" s="135"/>
      <c r="BJ27738" s="136"/>
    </row>
    <row r="27739" spans="5:62" ht="14.25" customHeight="1" x14ac:dyDescent="0.25">
      <c r="E27739" s="113"/>
      <c r="H27739" s="133"/>
      <c r="T27739" s="133"/>
      <c r="X27739" s="131"/>
      <c r="Y27739" s="133"/>
      <c r="AJ27739" s="133"/>
      <c r="AO27739" s="135"/>
      <c r="AP27739" s="135"/>
      <c r="BJ27739" s="136"/>
    </row>
    <row r="27740" spans="5:62" ht="14.25" customHeight="1" x14ac:dyDescent="0.25">
      <c r="E27740" s="113"/>
      <c r="H27740" s="133"/>
      <c r="T27740" s="133"/>
      <c r="X27740" s="131"/>
      <c r="Y27740" s="133"/>
      <c r="AJ27740" s="133"/>
      <c r="AO27740" s="135"/>
      <c r="AP27740" s="135"/>
      <c r="BJ27740" s="136"/>
    </row>
    <row r="27741" spans="5:62" ht="14.25" customHeight="1" x14ac:dyDescent="0.25">
      <c r="E27741" s="113"/>
      <c r="H27741" s="133"/>
      <c r="T27741" s="133"/>
      <c r="X27741" s="131"/>
      <c r="Y27741" s="133"/>
      <c r="AJ27741" s="133"/>
      <c r="AO27741" s="135"/>
      <c r="AP27741" s="135"/>
      <c r="BJ27741" s="136"/>
    </row>
    <row r="27742" spans="5:62" ht="14.25" customHeight="1" x14ac:dyDescent="0.25">
      <c r="E27742" s="113"/>
      <c r="H27742" s="133"/>
      <c r="T27742" s="133"/>
      <c r="X27742" s="131"/>
      <c r="Y27742" s="133"/>
      <c r="AJ27742" s="133"/>
      <c r="AO27742" s="135"/>
      <c r="AP27742" s="135"/>
      <c r="BJ27742" s="136"/>
    </row>
    <row r="27743" spans="5:62" ht="14.25" customHeight="1" x14ac:dyDescent="0.25">
      <c r="E27743" s="113"/>
      <c r="H27743" s="133"/>
      <c r="T27743" s="133"/>
      <c r="X27743" s="131"/>
      <c r="Y27743" s="133"/>
      <c r="AJ27743" s="133"/>
      <c r="AO27743" s="135"/>
      <c r="AP27743" s="135"/>
      <c r="BJ27743" s="136"/>
    </row>
    <row r="27744" spans="5:62" ht="14.25" customHeight="1" x14ac:dyDescent="0.25">
      <c r="E27744" s="113"/>
      <c r="H27744" s="133"/>
      <c r="T27744" s="133"/>
      <c r="X27744" s="131"/>
      <c r="Y27744" s="133"/>
      <c r="AJ27744" s="133"/>
      <c r="AO27744" s="135"/>
      <c r="AP27744" s="135"/>
      <c r="BJ27744" s="136"/>
    </row>
    <row r="27745" spans="5:62" ht="14.25" customHeight="1" x14ac:dyDescent="0.25">
      <c r="E27745" s="113"/>
      <c r="H27745" s="133"/>
      <c r="T27745" s="133"/>
      <c r="X27745" s="131"/>
      <c r="Y27745" s="133"/>
      <c r="AJ27745" s="133"/>
      <c r="AO27745" s="135"/>
      <c r="AP27745" s="135"/>
      <c r="BJ27745" s="136"/>
    </row>
    <row r="27746" spans="5:62" ht="14.25" customHeight="1" x14ac:dyDescent="0.25">
      <c r="E27746" s="113"/>
      <c r="H27746" s="133"/>
      <c r="T27746" s="133"/>
      <c r="X27746" s="131"/>
      <c r="Y27746" s="133"/>
      <c r="AJ27746" s="133"/>
      <c r="AO27746" s="135"/>
      <c r="AP27746" s="135"/>
      <c r="BJ27746" s="136"/>
    </row>
    <row r="27747" spans="5:62" ht="14.25" customHeight="1" x14ac:dyDescent="0.25">
      <c r="E27747" s="113"/>
      <c r="H27747" s="133"/>
      <c r="T27747" s="133"/>
      <c r="X27747" s="131"/>
      <c r="Y27747" s="133"/>
      <c r="AJ27747" s="133"/>
      <c r="AO27747" s="135"/>
      <c r="AP27747" s="135"/>
      <c r="BJ27747" s="136"/>
    </row>
    <row r="27748" spans="5:62" ht="14.25" customHeight="1" x14ac:dyDescent="0.25">
      <c r="E27748" s="113"/>
      <c r="H27748" s="133"/>
      <c r="T27748" s="133"/>
      <c r="X27748" s="131"/>
      <c r="Y27748" s="133"/>
      <c r="AJ27748" s="133"/>
      <c r="AO27748" s="135"/>
      <c r="AP27748" s="135"/>
      <c r="BJ27748" s="136"/>
    </row>
    <row r="27749" spans="5:62" ht="14.25" customHeight="1" x14ac:dyDescent="0.25">
      <c r="E27749" s="113"/>
      <c r="H27749" s="133"/>
      <c r="T27749" s="133"/>
      <c r="X27749" s="131"/>
      <c r="Y27749" s="133"/>
      <c r="AJ27749" s="133"/>
      <c r="AO27749" s="135"/>
      <c r="AP27749" s="135"/>
      <c r="BJ27749" s="136"/>
    </row>
    <row r="27750" spans="5:62" ht="14.25" customHeight="1" x14ac:dyDescent="0.25">
      <c r="E27750" s="113"/>
      <c r="H27750" s="133"/>
      <c r="T27750" s="133"/>
      <c r="X27750" s="131"/>
      <c r="Y27750" s="133"/>
      <c r="AJ27750" s="133"/>
      <c r="AO27750" s="135"/>
      <c r="AP27750" s="135"/>
      <c r="BJ27750" s="136"/>
    </row>
    <row r="27751" spans="5:62" ht="14.25" customHeight="1" x14ac:dyDescent="0.25">
      <c r="E27751" s="113"/>
      <c r="H27751" s="133"/>
      <c r="T27751" s="133"/>
      <c r="X27751" s="131"/>
      <c r="Y27751" s="133"/>
      <c r="AJ27751" s="133"/>
      <c r="AO27751" s="135"/>
      <c r="AP27751" s="135"/>
      <c r="BJ27751" s="136"/>
    </row>
    <row r="27752" spans="5:62" ht="14.25" customHeight="1" x14ac:dyDescent="0.25">
      <c r="E27752" s="113"/>
      <c r="H27752" s="133"/>
      <c r="T27752" s="133"/>
      <c r="X27752" s="131"/>
      <c r="Y27752" s="133"/>
      <c r="AJ27752" s="133"/>
      <c r="AO27752" s="135"/>
      <c r="AP27752" s="135"/>
      <c r="BJ27752" s="136"/>
    </row>
    <row r="27753" spans="5:62" ht="14.25" customHeight="1" x14ac:dyDescent="0.25">
      <c r="E27753" s="113"/>
      <c r="H27753" s="133"/>
      <c r="T27753" s="133"/>
      <c r="X27753" s="131"/>
      <c r="Y27753" s="133"/>
      <c r="AJ27753" s="133"/>
      <c r="AO27753" s="135"/>
      <c r="AP27753" s="135"/>
      <c r="BJ27753" s="136"/>
    </row>
    <row r="27754" spans="5:62" ht="14.25" customHeight="1" x14ac:dyDescent="0.25">
      <c r="E27754" s="113"/>
      <c r="H27754" s="133"/>
      <c r="T27754" s="133"/>
      <c r="X27754" s="131"/>
      <c r="Y27754" s="133"/>
      <c r="AJ27754" s="133"/>
      <c r="AO27754" s="135"/>
      <c r="AP27754" s="135"/>
      <c r="BJ27754" s="136"/>
    </row>
    <row r="27755" spans="5:62" ht="14.25" customHeight="1" x14ac:dyDescent="0.25">
      <c r="E27755" s="113"/>
      <c r="H27755" s="133"/>
      <c r="T27755" s="133"/>
      <c r="X27755" s="131"/>
      <c r="Y27755" s="133"/>
      <c r="AJ27755" s="133"/>
      <c r="AO27755" s="135"/>
      <c r="AP27755" s="135"/>
      <c r="BJ27755" s="136"/>
    </row>
    <row r="27756" spans="5:62" ht="14.25" customHeight="1" x14ac:dyDescent="0.25">
      <c r="E27756" s="113"/>
      <c r="H27756" s="133"/>
      <c r="T27756" s="133"/>
      <c r="X27756" s="131"/>
      <c r="Y27756" s="133"/>
      <c r="AJ27756" s="133"/>
      <c r="AO27756" s="135"/>
      <c r="AP27756" s="135"/>
      <c r="BJ27756" s="136"/>
    </row>
    <row r="27757" spans="5:62" ht="14.25" customHeight="1" x14ac:dyDescent="0.25">
      <c r="E27757" s="113"/>
      <c r="H27757" s="133"/>
      <c r="T27757" s="133"/>
      <c r="X27757" s="131"/>
      <c r="Y27757" s="133"/>
      <c r="AJ27757" s="133"/>
      <c r="AO27757" s="135"/>
      <c r="AP27757" s="135"/>
      <c r="BJ27757" s="136"/>
    </row>
    <row r="27758" spans="5:62" ht="14.25" customHeight="1" x14ac:dyDescent="0.25">
      <c r="E27758" s="113"/>
      <c r="H27758" s="133"/>
      <c r="T27758" s="133"/>
      <c r="X27758" s="131"/>
      <c r="Y27758" s="133"/>
      <c r="AJ27758" s="133"/>
      <c r="AO27758" s="135"/>
      <c r="AP27758" s="135"/>
      <c r="BJ27758" s="136"/>
    </row>
    <row r="27759" spans="5:62" ht="14.25" customHeight="1" x14ac:dyDescent="0.25">
      <c r="E27759" s="113"/>
      <c r="H27759" s="133"/>
      <c r="T27759" s="133"/>
      <c r="X27759" s="131"/>
      <c r="Y27759" s="133"/>
      <c r="AJ27759" s="133"/>
      <c r="AO27759" s="135"/>
      <c r="AP27759" s="135"/>
      <c r="BJ27759" s="136"/>
    </row>
    <row r="27760" spans="5:62" ht="14.25" customHeight="1" x14ac:dyDescent="0.25">
      <c r="E27760" s="113"/>
      <c r="H27760" s="133"/>
      <c r="T27760" s="133"/>
      <c r="X27760" s="131"/>
      <c r="Y27760" s="133"/>
      <c r="AJ27760" s="133"/>
      <c r="AO27760" s="135"/>
      <c r="AP27760" s="135"/>
      <c r="BJ27760" s="136"/>
    </row>
    <row r="27761" spans="5:62" ht="14.25" customHeight="1" x14ac:dyDescent="0.25">
      <c r="E27761" s="113"/>
      <c r="H27761" s="133"/>
      <c r="T27761" s="133"/>
      <c r="X27761" s="131"/>
      <c r="Y27761" s="133"/>
      <c r="AJ27761" s="133"/>
      <c r="AO27761" s="135"/>
      <c r="AP27761" s="135"/>
      <c r="BJ27761" s="136"/>
    </row>
    <row r="27762" spans="5:62" ht="14.25" customHeight="1" x14ac:dyDescent="0.25">
      <c r="E27762" s="113"/>
      <c r="H27762" s="133"/>
      <c r="T27762" s="133"/>
      <c r="X27762" s="131"/>
      <c r="Y27762" s="133"/>
      <c r="AJ27762" s="133"/>
      <c r="AO27762" s="135"/>
      <c r="AP27762" s="135"/>
      <c r="BJ27762" s="136"/>
    </row>
    <row r="27763" spans="5:62" ht="14.25" customHeight="1" x14ac:dyDescent="0.25">
      <c r="E27763" s="113"/>
      <c r="H27763" s="133"/>
      <c r="T27763" s="133"/>
      <c r="X27763" s="131"/>
      <c r="Y27763" s="133"/>
      <c r="AJ27763" s="133"/>
      <c r="AO27763" s="135"/>
      <c r="AP27763" s="135"/>
      <c r="BJ27763" s="136"/>
    </row>
    <row r="27764" spans="5:62" ht="14.25" customHeight="1" x14ac:dyDescent="0.25">
      <c r="E27764" s="113"/>
      <c r="H27764" s="133"/>
      <c r="T27764" s="133"/>
      <c r="X27764" s="131"/>
      <c r="Y27764" s="133"/>
      <c r="AJ27764" s="133"/>
      <c r="AO27764" s="135"/>
      <c r="AP27764" s="135"/>
      <c r="BJ27764" s="136"/>
    </row>
    <row r="27765" spans="5:62" ht="14.25" customHeight="1" x14ac:dyDescent="0.25">
      <c r="E27765" s="113"/>
      <c r="H27765" s="133"/>
      <c r="T27765" s="133"/>
      <c r="X27765" s="131"/>
      <c r="Y27765" s="133"/>
      <c r="AJ27765" s="133"/>
      <c r="AO27765" s="135"/>
      <c r="AP27765" s="135"/>
      <c r="BJ27765" s="136"/>
    </row>
    <row r="27766" spans="5:62" ht="14.25" customHeight="1" x14ac:dyDescent="0.25">
      <c r="E27766" s="113"/>
      <c r="H27766" s="133"/>
      <c r="T27766" s="133"/>
      <c r="X27766" s="131"/>
      <c r="Y27766" s="133"/>
      <c r="AJ27766" s="133"/>
      <c r="AO27766" s="135"/>
      <c r="AP27766" s="135"/>
      <c r="BJ27766" s="136"/>
    </row>
    <row r="27767" spans="5:62" ht="14.25" customHeight="1" x14ac:dyDescent="0.25">
      <c r="E27767" s="113"/>
      <c r="H27767" s="133"/>
      <c r="T27767" s="133"/>
      <c r="X27767" s="131"/>
      <c r="Y27767" s="133"/>
      <c r="AJ27767" s="133"/>
      <c r="AO27767" s="135"/>
      <c r="AP27767" s="135"/>
      <c r="BJ27767" s="136"/>
    </row>
    <row r="27768" spans="5:62" ht="14.25" customHeight="1" x14ac:dyDescent="0.25">
      <c r="E27768" s="113"/>
      <c r="H27768" s="133"/>
      <c r="T27768" s="133"/>
      <c r="X27768" s="131"/>
      <c r="Y27768" s="133"/>
      <c r="AJ27768" s="133"/>
      <c r="AO27768" s="135"/>
      <c r="AP27768" s="135"/>
      <c r="BJ27768" s="136"/>
    </row>
    <row r="27769" spans="5:62" ht="14.25" customHeight="1" x14ac:dyDescent="0.25">
      <c r="E27769" s="113"/>
      <c r="H27769" s="133"/>
      <c r="T27769" s="133"/>
      <c r="X27769" s="131"/>
      <c r="Y27769" s="133"/>
      <c r="AJ27769" s="133"/>
      <c r="AO27769" s="135"/>
      <c r="AP27769" s="135"/>
      <c r="BJ27769" s="136"/>
    </row>
    <row r="27770" spans="5:62" ht="14.25" customHeight="1" x14ac:dyDescent="0.25">
      <c r="E27770" s="113"/>
      <c r="H27770" s="133"/>
      <c r="T27770" s="133"/>
      <c r="X27770" s="131"/>
      <c r="Y27770" s="133"/>
      <c r="AJ27770" s="133"/>
      <c r="AO27770" s="135"/>
      <c r="AP27770" s="135"/>
      <c r="BJ27770" s="136"/>
    </row>
    <row r="27771" spans="5:62" ht="14.25" customHeight="1" x14ac:dyDescent="0.25">
      <c r="E27771" s="113"/>
      <c r="H27771" s="133"/>
      <c r="T27771" s="133"/>
      <c r="X27771" s="131"/>
      <c r="Y27771" s="133"/>
      <c r="AJ27771" s="133"/>
      <c r="AO27771" s="135"/>
      <c r="AP27771" s="135"/>
      <c r="BJ27771" s="136"/>
    </row>
    <row r="27772" spans="5:62" ht="14.25" customHeight="1" x14ac:dyDescent="0.25">
      <c r="E27772" s="113"/>
      <c r="H27772" s="133"/>
      <c r="T27772" s="133"/>
      <c r="X27772" s="131"/>
      <c r="Y27772" s="133"/>
      <c r="AJ27772" s="133"/>
      <c r="AO27772" s="135"/>
      <c r="AP27772" s="135"/>
      <c r="BJ27772" s="136"/>
    </row>
    <row r="27773" spans="5:62" ht="14.25" customHeight="1" x14ac:dyDescent="0.25">
      <c r="E27773" s="113"/>
      <c r="H27773" s="133"/>
      <c r="T27773" s="133"/>
      <c r="X27773" s="131"/>
      <c r="Y27773" s="133"/>
      <c r="AJ27773" s="133"/>
      <c r="AO27773" s="135"/>
      <c r="AP27773" s="135"/>
      <c r="BJ27773" s="136"/>
    </row>
    <row r="27774" spans="5:62" ht="14.25" customHeight="1" x14ac:dyDescent="0.25">
      <c r="E27774" s="113"/>
      <c r="H27774" s="133"/>
      <c r="T27774" s="133"/>
      <c r="X27774" s="131"/>
      <c r="Y27774" s="133"/>
      <c r="AJ27774" s="133"/>
      <c r="AO27774" s="135"/>
      <c r="AP27774" s="135"/>
      <c r="BJ27774" s="136"/>
    </row>
    <row r="27775" spans="5:62" ht="14.25" customHeight="1" x14ac:dyDescent="0.25">
      <c r="E27775" s="113"/>
      <c r="H27775" s="133"/>
      <c r="T27775" s="133"/>
      <c r="X27775" s="131"/>
      <c r="Y27775" s="133"/>
      <c r="AJ27775" s="133"/>
      <c r="AO27775" s="135"/>
      <c r="AP27775" s="135"/>
      <c r="BJ27775" s="136"/>
    </row>
    <row r="27776" spans="5:62" ht="14.25" customHeight="1" x14ac:dyDescent="0.25">
      <c r="E27776" s="113"/>
      <c r="H27776" s="133"/>
      <c r="T27776" s="133"/>
      <c r="X27776" s="131"/>
      <c r="Y27776" s="133"/>
      <c r="AJ27776" s="133"/>
      <c r="AO27776" s="135"/>
      <c r="AP27776" s="135"/>
      <c r="BJ27776" s="136"/>
    </row>
    <row r="27777" spans="5:62" ht="14.25" customHeight="1" x14ac:dyDescent="0.25">
      <c r="E27777" s="113"/>
      <c r="H27777" s="133"/>
      <c r="T27777" s="133"/>
      <c r="X27777" s="131"/>
      <c r="Y27777" s="133"/>
      <c r="AJ27777" s="133"/>
      <c r="AO27777" s="135"/>
      <c r="AP27777" s="135"/>
      <c r="BJ27777" s="136"/>
    </row>
    <row r="27778" spans="5:62" ht="14.25" customHeight="1" x14ac:dyDescent="0.25">
      <c r="E27778" s="113"/>
      <c r="H27778" s="133"/>
      <c r="T27778" s="133"/>
      <c r="X27778" s="131"/>
      <c r="Y27778" s="133"/>
      <c r="AJ27778" s="133"/>
      <c r="AO27778" s="135"/>
      <c r="AP27778" s="135"/>
      <c r="BJ27778" s="136"/>
    </row>
    <row r="27779" spans="5:62" ht="14.25" customHeight="1" x14ac:dyDescent="0.25">
      <c r="E27779" s="113"/>
      <c r="H27779" s="133"/>
      <c r="T27779" s="133"/>
      <c r="X27779" s="131"/>
      <c r="Y27779" s="133"/>
      <c r="AJ27779" s="133"/>
      <c r="AO27779" s="135"/>
      <c r="AP27779" s="135"/>
      <c r="BJ27779" s="136"/>
    </row>
    <row r="27780" spans="5:62" ht="14.25" customHeight="1" x14ac:dyDescent="0.25">
      <c r="E27780" s="113"/>
      <c r="H27780" s="133"/>
      <c r="T27780" s="133"/>
      <c r="X27780" s="131"/>
      <c r="Y27780" s="133"/>
      <c r="AJ27780" s="133"/>
      <c r="AO27780" s="135"/>
      <c r="AP27780" s="135"/>
      <c r="BJ27780" s="136"/>
    </row>
    <row r="27781" spans="5:62" ht="14.25" customHeight="1" x14ac:dyDescent="0.25">
      <c r="E27781" s="113"/>
      <c r="H27781" s="133"/>
      <c r="T27781" s="133"/>
      <c r="X27781" s="131"/>
      <c r="Y27781" s="133"/>
      <c r="AJ27781" s="133"/>
      <c r="AO27781" s="135"/>
      <c r="AP27781" s="135"/>
      <c r="BJ27781" s="136"/>
    </row>
    <row r="27782" spans="5:62" ht="14.25" customHeight="1" x14ac:dyDescent="0.25">
      <c r="E27782" s="113"/>
      <c r="H27782" s="133"/>
      <c r="T27782" s="133"/>
      <c r="X27782" s="131"/>
      <c r="Y27782" s="133"/>
      <c r="AJ27782" s="133"/>
      <c r="AO27782" s="135"/>
      <c r="AP27782" s="135"/>
      <c r="BJ27782" s="136"/>
    </row>
    <row r="27783" spans="5:62" ht="14.25" customHeight="1" x14ac:dyDescent="0.25">
      <c r="E27783" s="113"/>
      <c r="H27783" s="133"/>
      <c r="T27783" s="133"/>
      <c r="X27783" s="131"/>
      <c r="Y27783" s="133"/>
      <c r="AJ27783" s="133"/>
      <c r="AO27783" s="135"/>
      <c r="AP27783" s="135"/>
      <c r="BJ27783" s="136"/>
    </row>
    <row r="27784" spans="5:62" ht="14.25" customHeight="1" x14ac:dyDescent="0.25">
      <c r="E27784" s="113"/>
      <c r="H27784" s="133"/>
      <c r="T27784" s="133"/>
      <c r="X27784" s="131"/>
      <c r="Y27784" s="133"/>
      <c r="AJ27784" s="133"/>
      <c r="AO27784" s="135"/>
      <c r="AP27784" s="135"/>
      <c r="BJ27784" s="136"/>
    </row>
    <row r="27785" spans="5:62" ht="14.25" customHeight="1" x14ac:dyDescent="0.25">
      <c r="E27785" s="113"/>
      <c r="H27785" s="133"/>
      <c r="T27785" s="133"/>
      <c r="X27785" s="131"/>
      <c r="Y27785" s="133"/>
      <c r="AJ27785" s="133"/>
      <c r="AO27785" s="135"/>
      <c r="AP27785" s="135"/>
      <c r="BJ27785" s="136"/>
    </row>
    <row r="27786" spans="5:62" ht="14.25" customHeight="1" x14ac:dyDescent="0.25">
      <c r="E27786" s="113"/>
      <c r="H27786" s="133"/>
      <c r="T27786" s="133"/>
      <c r="X27786" s="131"/>
      <c r="Y27786" s="133"/>
      <c r="AJ27786" s="133"/>
      <c r="AO27786" s="135"/>
      <c r="AP27786" s="135"/>
      <c r="BJ27786" s="136"/>
    </row>
    <row r="27787" spans="5:62" ht="14.25" customHeight="1" x14ac:dyDescent="0.25">
      <c r="E27787" s="113"/>
      <c r="H27787" s="133"/>
      <c r="T27787" s="133"/>
      <c r="X27787" s="131"/>
      <c r="Y27787" s="133"/>
      <c r="AJ27787" s="133"/>
      <c r="AO27787" s="135"/>
      <c r="AP27787" s="135"/>
      <c r="BJ27787" s="136"/>
    </row>
    <row r="27788" spans="5:62" ht="14.25" customHeight="1" x14ac:dyDescent="0.25">
      <c r="E27788" s="113"/>
      <c r="H27788" s="133"/>
      <c r="T27788" s="133"/>
      <c r="X27788" s="131"/>
      <c r="Y27788" s="133"/>
      <c r="AJ27788" s="133"/>
      <c r="AO27788" s="135"/>
      <c r="AP27788" s="135"/>
      <c r="BJ27788" s="136"/>
    </row>
    <row r="27789" spans="5:62" ht="14.25" customHeight="1" x14ac:dyDescent="0.25">
      <c r="E27789" s="113"/>
      <c r="H27789" s="133"/>
      <c r="T27789" s="133"/>
      <c r="X27789" s="131"/>
      <c r="Y27789" s="133"/>
      <c r="AJ27789" s="133"/>
      <c r="AO27789" s="135"/>
      <c r="AP27789" s="135"/>
      <c r="BJ27789" s="136"/>
    </row>
    <row r="27790" spans="5:62" ht="14.25" customHeight="1" x14ac:dyDescent="0.25">
      <c r="E27790" s="113"/>
      <c r="H27790" s="133"/>
      <c r="T27790" s="133"/>
      <c r="X27790" s="131"/>
      <c r="Y27790" s="133"/>
      <c r="AJ27790" s="133"/>
      <c r="AO27790" s="135"/>
      <c r="AP27790" s="135"/>
      <c r="BJ27790" s="136"/>
    </row>
    <row r="27791" spans="5:62" ht="14.25" customHeight="1" x14ac:dyDescent="0.25">
      <c r="E27791" s="113"/>
      <c r="H27791" s="133"/>
      <c r="T27791" s="133"/>
      <c r="X27791" s="131"/>
      <c r="Y27791" s="133"/>
      <c r="AJ27791" s="133"/>
      <c r="AO27791" s="135"/>
      <c r="AP27791" s="135"/>
      <c r="BJ27791" s="136"/>
    </row>
    <row r="27792" spans="5:62" ht="14.25" customHeight="1" x14ac:dyDescent="0.25">
      <c r="E27792" s="113"/>
      <c r="H27792" s="133"/>
      <c r="T27792" s="133"/>
      <c r="X27792" s="131"/>
      <c r="Y27792" s="133"/>
      <c r="AJ27792" s="133"/>
      <c r="AO27792" s="135"/>
      <c r="AP27792" s="135"/>
      <c r="BJ27792" s="136"/>
    </row>
    <row r="27793" spans="5:62" ht="14.25" customHeight="1" x14ac:dyDescent="0.25">
      <c r="E27793" s="113"/>
      <c r="H27793" s="133"/>
      <c r="T27793" s="133"/>
      <c r="X27793" s="131"/>
      <c r="Y27793" s="133"/>
      <c r="AJ27793" s="133"/>
      <c r="AO27793" s="135"/>
      <c r="AP27793" s="135"/>
      <c r="BJ27793" s="136"/>
    </row>
    <row r="27794" spans="5:62" ht="14.25" customHeight="1" x14ac:dyDescent="0.25">
      <c r="E27794" s="113"/>
      <c r="H27794" s="133"/>
      <c r="T27794" s="133"/>
      <c r="X27794" s="131"/>
      <c r="Y27794" s="133"/>
      <c r="AJ27794" s="133"/>
      <c r="AO27794" s="135"/>
      <c r="AP27794" s="135"/>
      <c r="BJ27794" s="136"/>
    </row>
    <row r="27795" spans="5:62" ht="14.25" customHeight="1" x14ac:dyDescent="0.25">
      <c r="E27795" s="113"/>
      <c r="H27795" s="133"/>
      <c r="T27795" s="133"/>
      <c r="X27795" s="131"/>
      <c r="Y27795" s="133"/>
      <c r="AJ27795" s="133"/>
      <c r="AO27795" s="135"/>
      <c r="AP27795" s="135"/>
      <c r="BJ27795" s="136"/>
    </row>
    <row r="27796" spans="5:62" ht="14.25" customHeight="1" x14ac:dyDescent="0.25">
      <c r="E27796" s="113"/>
      <c r="H27796" s="133"/>
      <c r="T27796" s="133"/>
      <c r="X27796" s="131"/>
      <c r="Y27796" s="133"/>
      <c r="AJ27796" s="133"/>
      <c r="AO27796" s="135"/>
      <c r="AP27796" s="135"/>
      <c r="BJ27796" s="136"/>
    </row>
    <row r="27797" spans="5:62" ht="14.25" customHeight="1" x14ac:dyDescent="0.25">
      <c r="E27797" s="113"/>
      <c r="H27797" s="133"/>
      <c r="T27797" s="133"/>
      <c r="X27797" s="131"/>
      <c r="Y27797" s="133"/>
      <c r="AJ27797" s="133"/>
      <c r="AO27797" s="135"/>
      <c r="AP27797" s="135"/>
      <c r="BJ27797" s="136"/>
    </row>
    <row r="27798" spans="5:62" ht="14.25" customHeight="1" x14ac:dyDescent="0.25">
      <c r="E27798" s="113"/>
      <c r="H27798" s="133"/>
      <c r="T27798" s="133"/>
      <c r="X27798" s="131"/>
      <c r="Y27798" s="133"/>
      <c r="AJ27798" s="133"/>
      <c r="AO27798" s="135"/>
      <c r="AP27798" s="135"/>
      <c r="BJ27798" s="136"/>
    </row>
    <row r="27799" spans="5:62" ht="14.25" customHeight="1" x14ac:dyDescent="0.25">
      <c r="E27799" s="113"/>
      <c r="H27799" s="133"/>
      <c r="T27799" s="133"/>
      <c r="X27799" s="131"/>
      <c r="Y27799" s="133"/>
      <c r="AJ27799" s="133"/>
      <c r="AO27799" s="135"/>
      <c r="AP27799" s="135"/>
      <c r="BJ27799" s="136"/>
    </row>
    <row r="27800" spans="5:62" ht="14.25" customHeight="1" x14ac:dyDescent="0.25">
      <c r="E27800" s="113"/>
      <c r="H27800" s="133"/>
      <c r="T27800" s="133"/>
      <c r="X27800" s="131"/>
      <c r="Y27800" s="133"/>
      <c r="AJ27800" s="133"/>
      <c r="AO27800" s="135"/>
      <c r="AP27800" s="135"/>
      <c r="BJ27800" s="136"/>
    </row>
    <row r="27801" spans="5:62" ht="14.25" customHeight="1" x14ac:dyDescent="0.25">
      <c r="E27801" s="113"/>
      <c r="H27801" s="133"/>
      <c r="T27801" s="133"/>
      <c r="X27801" s="131"/>
      <c r="Y27801" s="133"/>
      <c r="AJ27801" s="133"/>
      <c r="AO27801" s="135"/>
      <c r="AP27801" s="135"/>
      <c r="BJ27801" s="136"/>
    </row>
    <row r="27802" spans="5:62" ht="14.25" customHeight="1" x14ac:dyDescent="0.25">
      <c r="E27802" s="113"/>
      <c r="H27802" s="133"/>
      <c r="T27802" s="133"/>
      <c r="X27802" s="131"/>
      <c r="Y27802" s="133"/>
      <c r="AJ27802" s="133"/>
      <c r="AO27802" s="135"/>
      <c r="AP27802" s="135"/>
      <c r="BJ27802" s="136"/>
    </row>
    <row r="27803" spans="5:62" ht="14.25" customHeight="1" x14ac:dyDescent="0.25">
      <c r="E27803" s="113"/>
      <c r="H27803" s="133"/>
      <c r="T27803" s="133"/>
      <c r="X27803" s="131"/>
      <c r="Y27803" s="133"/>
      <c r="AJ27803" s="133"/>
      <c r="AO27803" s="135"/>
      <c r="AP27803" s="135"/>
      <c r="BJ27803" s="136"/>
    </row>
    <row r="27804" spans="5:62" ht="14.25" customHeight="1" x14ac:dyDescent="0.25">
      <c r="E27804" s="113"/>
      <c r="H27804" s="133"/>
      <c r="T27804" s="133"/>
      <c r="X27804" s="131"/>
      <c r="Y27804" s="133"/>
      <c r="AJ27804" s="133"/>
      <c r="AO27804" s="135"/>
      <c r="AP27804" s="135"/>
      <c r="BJ27804" s="136"/>
    </row>
    <row r="27805" spans="5:62" ht="14.25" customHeight="1" x14ac:dyDescent="0.25">
      <c r="E27805" s="113"/>
      <c r="H27805" s="133"/>
      <c r="T27805" s="133"/>
      <c r="X27805" s="131"/>
      <c r="Y27805" s="133"/>
      <c r="AJ27805" s="133"/>
      <c r="AO27805" s="135"/>
      <c r="AP27805" s="135"/>
      <c r="BJ27805" s="136"/>
    </row>
    <row r="27806" spans="5:62" ht="14.25" customHeight="1" x14ac:dyDescent="0.25">
      <c r="E27806" s="113"/>
      <c r="H27806" s="133"/>
      <c r="T27806" s="133"/>
      <c r="X27806" s="131"/>
      <c r="Y27806" s="133"/>
      <c r="AJ27806" s="133"/>
      <c r="AO27806" s="135"/>
      <c r="AP27806" s="135"/>
      <c r="BJ27806" s="136"/>
    </row>
    <row r="27807" spans="5:62" ht="14.25" customHeight="1" x14ac:dyDescent="0.25">
      <c r="E27807" s="113"/>
      <c r="H27807" s="133"/>
      <c r="T27807" s="133"/>
      <c r="X27807" s="131"/>
      <c r="Y27807" s="133"/>
      <c r="AJ27807" s="133"/>
      <c r="AO27807" s="135"/>
      <c r="AP27807" s="135"/>
      <c r="BJ27807" s="136"/>
    </row>
    <row r="27808" spans="5:62" ht="14.25" customHeight="1" x14ac:dyDescent="0.25">
      <c r="E27808" s="113"/>
      <c r="H27808" s="133"/>
      <c r="T27808" s="133"/>
      <c r="X27808" s="131"/>
      <c r="Y27808" s="133"/>
      <c r="AJ27808" s="133"/>
      <c r="AO27808" s="135"/>
      <c r="AP27808" s="135"/>
      <c r="BJ27808" s="136"/>
    </row>
    <row r="27809" spans="5:62" ht="14.25" customHeight="1" x14ac:dyDescent="0.25">
      <c r="E27809" s="113"/>
      <c r="H27809" s="133"/>
      <c r="T27809" s="133"/>
      <c r="X27809" s="131"/>
      <c r="Y27809" s="133"/>
      <c r="AJ27809" s="133"/>
      <c r="AO27809" s="135"/>
      <c r="AP27809" s="135"/>
      <c r="BJ27809" s="136"/>
    </row>
    <row r="27810" spans="5:62" ht="14.25" customHeight="1" x14ac:dyDescent="0.25">
      <c r="E27810" s="113"/>
      <c r="H27810" s="133"/>
      <c r="T27810" s="133"/>
      <c r="X27810" s="131"/>
      <c r="Y27810" s="133"/>
      <c r="AJ27810" s="133"/>
      <c r="AO27810" s="135"/>
      <c r="AP27810" s="135"/>
      <c r="BJ27810" s="136"/>
    </row>
    <row r="27811" spans="5:62" ht="14.25" customHeight="1" x14ac:dyDescent="0.25">
      <c r="E27811" s="113"/>
      <c r="H27811" s="133"/>
      <c r="T27811" s="133"/>
      <c r="X27811" s="131"/>
      <c r="Y27811" s="133"/>
      <c r="AJ27811" s="133"/>
      <c r="AO27811" s="135"/>
      <c r="AP27811" s="135"/>
      <c r="BJ27811" s="136"/>
    </row>
    <row r="27812" spans="5:62" ht="14.25" customHeight="1" x14ac:dyDescent="0.25">
      <c r="E27812" s="113"/>
      <c r="H27812" s="133"/>
      <c r="T27812" s="133"/>
      <c r="X27812" s="131"/>
      <c r="Y27812" s="133"/>
      <c r="AJ27812" s="133"/>
      <c r="AO27812" s="135"/>
      <c r="AP27812" s="135"/>
      <c r="BJ27812" s="136"/>
    </row>
    <row r="27813" spans="5:62" ht="14.25" customHeight="1" x14ac:dyDescent="0.25">
      <c r="E27813" s="113"/>
      <c r="H27813" s="133"/>
      <c r="T27813" s="133"/>
      <c r="X27813" s="131"/>
      <c r="Y27813" s="133"/>
      <c r="AJ27813" s="133"/>
      <c r="AO27813" s="135"/>
      <c r="AP27813" s="135"/>
      <c r="BJ27813" s="136"/>
    </row>
    <row r="27814" spans="5:62" ht="14.25" customHeight="1" x14ac:dyDescent="0.25">
      <c r="E27814" s="113"/>
      <c r="H27814" s="133"/>
      <c r="T27814" s="133"/>
      <c r="X27814" s="131"/>
      <c r="Y27814" s="133"/>
      <c r="AJ27814" s="133"/>
      <c r="AO27814" s="135"/>
      <c r="AP27814" s="135"/>
      <c r="BJ27814" s="136"/>
    </row>
    <row r="27815" spans="5:62" ht="14.25" customHeight="1" x14ac:dyDescent="0.25">
      <c r="E27815" s="113"/>
      <c r="H27815" s="133"/>
      <c r="T27815" s="133"/>
      <c r="X27815" s="131"/>
      <c r="Y27815" s="133"/>
      <c r="AJ27815" s="133"/>
      <c r="AO27815" s="135"/>
      <c r="AP27815" s="135"/>
      <c r="BJ27815" s="136"/>
    </row>
    <row r="27816" spans="5:62" ht="14.25" customHeight="1" x14ac:dyDescent="0.25">
      <c r="E27816" s="113"/>
      <c r="H27816" s="133"/>
      <c r="T27816" s="133"/>
      <c r="X27816" s="131"/>
      <c r="Y27816" s="133"/>
      <c r="AJ27816" s="133"/>
      <c r="AO27816" s="135"/>
      <c r="AP27816" s="135"/>
      <c r="BJ27816" s="136"/>
    </row>
    <row r="27817" spans="5:62" ht="14.25" customHeight="1" x14ac:dyDescent="0.25">
      <c r="E27817" s="113"/>
      <c r="H27817" s="133"/>
      <c r="T27817" s="133"/>
      <c r="X27817" s="131"/>
      <c r="Y27817" s="133"/>
      <c r="AJ27817" s="133"/>
      <c r="AO27817" s="135"/>
      <c r="AP27817" s="135"/>
      <c r="BJ27817" s="136"/>
    </row>
    <row r="27818" spans="5:62" ht="14.25" customHeight="1" x14ac:dyDescent="0.25">
      <c r="E27818" s="113"/>
      <c r="H27818" s="133"/>
      <c r="T27818" s="133"/>
      <c r="X27818" s="131"/>
      <c r="Y27818" s="133"/>
      <c r="AJ27818" s="133"/>
      <c r="AO27818" s="135"/>
      <c r="AP27818" s="135"/>
      <c r="BJ27818" s="136"/>
    </row>
    <row r="27819" spans="5:62" ht="14.25" customHeight="1" x14ac:dyDescent="0.25">
      <c r="E27819" s="113"/>
      <c r="H27819" s="133"/>
      <c r="T27819" s="133"/>
      <c r="X27819" s="131"/>
      <c r="Y27819" s="133"/>
      <c r="AJ27819" s="133"/>
      <c r="AO27819" s="135"/>
      <c r="AP27819" s="135"/>
      <c r="BJ27819" s="136"/>
    </row>
    <row r="27820" spans="5:62" ht="14.25" customHeight="1" x14ac:dyDescent="0.25">
      <c r="E27820" s="113"/>
      <c r="H27820" s="133"/>
      <c r="T27820" s="133"/>
      <c r="X27820" s="131"/>
      <c r="Y27820" s="133"/>
      <c r="AJ27820" s="133"/>
      <c r="AO27820" s="135"/>
      <c r="AP27820" s="135"/>
      <c r="BJ27820" s="136"/>
    </row>
    <row r="27821" spans="5:62" ht="14.25" customHeight="1" x14ac:dyDescent="0.25">
      <c r="E27821" s="113"/>
      <c r="H27821" s="133"/>
      <c r="T27821" s="133"/>
      <c r="X27821" s="131"/>
      <c r="Y27821" s="133"/>
      <c r="AJ27821" s="133"/>
      <c r="AO27821" s="135"/>
      <c r="AP27821" s="135"/>
      <c r="BJ27821" s="136"/>
    </row>
    <row r="27822" spans="5:62" ht="14.25" customHeight="1" x14ac:dyDescent="0.25">
      <c r="E27822" s="113"/>
      <c r="H27822" s="133"/>
      <c r="T27822" s="133"/>
      <c r="X27822" s="131"/>
      <c r="Y27822" s="133"/>
      <c r="AJ27822" s="133"/>
      <c r="AO27822" s="135"/>
      <c r="AP27822" s="135"/>
      <c r="BJ27822" s="136"/>
    </row>
    <row r="27823" spans="5:62" ht="14.25" customHeight="1" x14ac:dyDescent="0.25">
      <c r="E27823" s="113"/>
      <c r="H27823" s="133"/>
      <c r="T27823" s="133"/>
      <c r="X27823" s="131"/>
      <c r="Y27823" s="133"/>
      <c r="AJ27823" s="133"/>
      <c r="AO27823" s="135"/>
      <c r="AP27823" s="135"/>
      <c r="BJ27823" s="136"/>
    </row>
    <row r="27824" spans="5:62" ht="14.25" customHeight="1" x14ac:dyDescent="0.25">
      <c r="E27824" s="113"/>
      <c r="H27824" s="133"/>
      <c r="T27824" s="133"/>
      <c r="X27824" s="131"/>
      <c r="Y27824" s="133"/>
      <c r="AJ27824" s="133"/>
      <c r="AO27824" s="135"/>
      <c r="AP27824" s="135"/>
      <c r="BJ27824" s="136"/>
    </row>
    <row r="27825" spans="5:62" ht="14.25" customHeight="1" x14ac:dyDescent="0.25">
      <c r="E27825" s="113"/>
      <c r="H27825" s="133"/>
      <c r="T27825" s="133"/>
      <c r="X27825" s="131"/>
      <c r="Y27825" s="133"/>
      <c r="AJ27825" s="133"/>
      <c r="AO27825" s="135"/>
      <c r="AP27825" s="135"/>
      <c r="BJ27825" s="136"/>
    </row>
    <row r="27826" spans="5:62" ht="14.25" customHeight="1" x14ac:dyDescent="0.25">
      <c r="E27826" s="113"/>
      <c r="H27826" s="133"/>
      <c r="T27826" s="133"/>
      <c r="X27826" s="131"/>
      <c r="Y27826" s="133"/>
      <c r="AJ27826" s="133"/>
      <c r="AO27826" s="135"/>
      <c r="AP27826" s="135"/>
      <c r="BJ27826" s="136"/>
    </row>
    <row r="27827" spans="5:62" ht="14.25" customHeight="1" x14ac:dyDescent="0.25">
      <c r="E27827" s="113"/>
      <c r="H27827" s="133"/>
      <c r="T27827" s="133"/>
      <c r="X27827" s="131"/>
      <c r="Y27827" s="133"/>
      <c r="AJ27827" s="133"/>
      <c r="AO27827" s="135"/>
      <c r="AP27827" s="135"/>
      <c r="BJ27827" s="136"/>
    </row>
    <row r="27828" spans="5:62" ht="14.25" customHeight="1" x14ac:dyDescent="0.25">
      <c r="E27828" s="113"/>
      <c r="H27828" s="133"/>
      <c r="T27828" s="133"/>
      <c r="X27828" s="131"/>
      <c r="Y27828" s="133"/>
      <c r="AJ27828" s="133"/>
      <c r="AO27828" s="135"/>
      <c r="AP27828" s="135"/>
      <c r="BJ27828" s="136"/>
    </row>
    <row r="27829" spans="5:62" ht="14.25" customHeight="1" x14ac:dyDescent="0.25">
      <c r="E27829" s="113"/>
      <c r="H27829" s="133"/>
      <c r="T27829" s="133"/>
      <c r="X27829" s="131"/>
      <c r="Y27829" s="133"/>
      <c r="AJ27829" s="133"/>
      <c r="AO27829" s="135"/>
      <c r="AP27829" s="135"/>
      <c r="BJ27829" s="136"/>
    </row>
    <row r="27830" spans="5:62" ht="14.25" customHeight="1" x14ac:dyDescent="0.25">
      <c r="E27830" s="113"/>
      <c r="H27830" s="133"/>
      <c r="T27830" s="133"/>
      <c r="X27830" s="131"/>
      <c r="Y27830" s="133"/>
      <c r="AJ27830" s="133"/>
      <c r="AO27830" s="135"/>
      <c r="AP27830" s="135"/>
      <c r="BJ27830" s="136"/>
    </row>
    <row r="27831" spans="5:62" ht="14.25" customHeight="1" x14ac:dyDescent="0.25">
      <c r="E27831" s="113"/>
      <c r="H27831" s="133"/>
      <c r="T27831" s="133"/>
      <c r="X27831" s="131"/>
      <c r="Y27831" s="133"/>
      <c r="AJ27831" s="133"/>
      <c r="AO27831" s="135"/>
      <c r="AP27831" s="135"/>
      <c r="BJ27831" s="136"/>
    </row>
    <row r="27832" spans="5:62" ht="14.25" customHeight="1" x14ac:dyDescent="0.25">
      <c r="E27832" s="113"/>
      <c r="H27832" s="133"/>
      <c r="T27832" s="133"/>
      <c r="X27832" s="131"/>
      <c r="Y27832" s="133"/>
      <c r="AJ27832" s="133"/>
      <c r="AO27832" s="135"/>
      <c r="AP27832" s="135"/>
      <c r="BJ27832" s="136"/>
    </row>
    <row r="27833" spans="5:62" ht="14.25" customHeight="1" x14ac:dyDescent="0.25">
      <c r="E27833" s="113"/>
      <c r="H27833" s="133"/>
      <c r="T27833" s="133"/>
      <c r="X27833" s="131"/>
      <c r="Y27833" s="133"/>
      <c r="AJ27833" s="133"/>
      <c r="AO27833" s="135"/>
      <c r="AP27833" s="135"/>
      <c r="BJ27833" s="136"/>
    </row>
    <row r="27834" spans="5:62" ht="14.25" customHeight="1" x14ac:dyDescent="0.25">
      <c r="E27834" s="113"/>
      <c r="H27834" s="133"/>
      <c r="T27834" s="133"/>
      <c r="X27834" s="131"/>
      <c r="Y27834" s="133"/>
      <c r="AJ27834" s="133"/>
      <c r="AO27834" s="135"/>
      <c r="AP27834" s="135"/>
      <c r="BJ27834" s="136"/>
    </row>
    <row r="27835" spans="5:62" ht="14.25" customHeight="1" x14ac:dyDescent="0.25">
      <c r="E27835" s="113"/>
      <c r="H27835" s="133"/>
      <c r="T27835" s="133"/>
      <c r="X27835" s="131"/>
      <c r="Y27835" s="133"/>
      <c r="AJ27835" s="133"/>
      <c r="AO27835" s="135"/>
      <c r="AP27835" s="135"/>
      <c r="BJ27835" s="136"/>
    </row>
    <row r="27836" spans="5:62" ht="14.25" customHeight="1" x14ac:dyDescent="0.25">
      <c r="E27836" s="113"/>
      <c r="H27836" s="133"/>
      <c r="T27836" s="133"/>
      <c r="X27836" s="131"/>
      <c r="Y27836" s="133"/>
      <c r="AJ27836" s="133"/>
      <c r="AO27836" s="135"/>
      <c r="AP27836" s="135"/>
      <c r="BJ27836" s="136"/>
    </row>
    <row r="27837" spans="5:62" ht="14.25" customHeight="1" x14ac:dyDescent="0.25">
      <c r="E27837" s="113"/>
      <c r="H27837" s="133"/>
      <c r="T27837" s="133"/>
      <c r="X27837" s="131"/>
      <c r="Y27837" s="133"/>
      <c r="AJ27837" s="133"/>
      <c r="AO27837" s="135"/>
      <c r="AP27837" s="135"/>
      <c r="BJ27837" s="136"/>
    </row>
    <row r="27838" spans="5:62" ht="14.25" customHeight="1" x14ac:dyDescent="0.25">
      <c r="E27838" s="113"/>
      <c r="H27838" s="133"/>
      <c r="T27838" s="133"/>
      <c r="X27838" s="131"/>
      <c r="Y27838" s="133"/>
      <c r="AJ27838" s="133"/>
      <c r="AO27838" s="135"/>
      <c r="AP27838" s="135"/>
      <c r="BJ27838" s="136"/>
    </row>
    <row r="27839" spans="5:62" ht="14.25" customHeight="1" x14ac:dyDescent="0.25">
      <c r="E27839" s="113"/>
      <c r="H27839" s="133"/>
      <c r="T27839" s="133"/>
      <c r="X27839" s="131"/>
      <c r="Y27839" s="133"/>
      <c r="AJ27839" s="133"/>
      <c r="AO27839" s="135"/>
      <c r="AP27839" s="135"/>
      <c r="BJ27839" s="136"/>
    </row>
    <row r="27840" spans="5:62" ht="14.25" customHeight="1" x14ac:dyDescent="0.25">
      <c r="E27840" s="113"/>
      <c r="H27840" s="133"/>
      <c r="T27840" s="133"/>
      <c r="X27840" s="131"/>
      <c r="Y27840" s="133"/>
      <c r="AJ27840" s="133"/>
      <c r="AO27840" s="135"/>
      <c r="AP27840" s="135"/>
      <c r="BJ27840" s="136"/>
    </row>
    <row r="27841" spans="5:62" ht="14.25" customHeight="1" x14ac:dyDescent="0.25">
      <c r="E27841" s="113"/>
      <c r="H27841" s="133"/>
      <c r="T27841" s="133"/>
      <c r="X27841" s="131"/>
      <c r="Y27841" s="133"/>
      <c r="AJ27841" s="133"/>
      <c r="AO27841" s="135"/>
      <c r="AP27841" s="135"/>
      <c r="BJ27841" s="136"/>
    </row>
    <row r="27842" spans="5:62" ht="14.25" customHeight="1" x14ac:dyDescent="0.25">
      <c r="E27842" s="113"/>
      <c r="H27842" s="133"/>
      <c r="T27842" s="133"/>
      <c r="X27842" s="131"/>
      <c r="Y27842" s="133"/>
      <c r="AJ27842" s="133"/>
      <c r="AO27842" s="135"/>
      <c r="AP27842" s="135"/>
      <c r="BJ27842" s="136"/>
    </row>
    <row r="27843" spans="5:62" ht="14.25" customHeight="1" x14ac:dyDescent="0.25">
      <c r="E27843" s="113"/>
      <c r="H27843" s="133"/>
      <c r="T27843" s="133"/>
      <c r="X27843" s="131"/>
      <c r="Y27843" s="133"/>
      <c r="AJ27843" s="133"/>
      <c r="AO27843" s="135"/>
      <c r="AP27843" s="135"/>
      <c r="BJ27843" s="136"/>
    </row>
    <row r="27844" spans="5:62" ht="14.25" customHeight="1" x14ac:dyDescent="0.25">
      <c r="E27844" s="113"/>
      <c r="H27844" s="133"/>
      <c r="T27844" s="133"/>
      <c r="X27844" s="131"/>
      <c r="Y27844" s="133"/>
      <c r="AJ27844" s="133"/>
      <c r="AO27844" s="135"/>
      <c r="AP27844" s="135"/>
      <c r="BJ27844" s="136"/>
    </row>
    <row r="27845" spans="5:62" ht="14.25" customHeight="1" x14ac:dyDescent="0.25">
      <c r="E27845" s="113"/>
      <c r="H27845" s="133"/>
      <c r="T27845" s="133"/>
      <c r="X27845" s="131"/>
      <c r="Y27845" s="133"/>
      <c r="AJ27845" s="133"/>
      <c r="AO27845" s="135"/>
      <c r="AP27845" s="135"/>
      <c r="BJ27845" s="136"/>
    </row>
    <row r="27846" spans="5:62" ht="14.25" customHeight="1" x14ac:dyDescent="0.25">
      <c r="E27846" s="113"/>
      <c r="H27846" s="133"/>
      <c r="T27846" s="133"/>
      <c r="X27846" s="131"/>
      <c r="Y27846" s="133"/>
      <c r="AJ27846" s="133"/>
      <c r="AO27846" s="135"/>
      <c r="AP27846" s="135"/>
      <c r="BJ27846" s="136"/>
    </row>
    <row r="27847" spans="5:62" ht="14.25" customHeight="1" x14ac:dyDescent="0.25">
      <c r="E27847" s="113"/>
      <c r="H27847" s="133"/>
      <c r="T27847" s="133"/>
      <c r="X27847" s="131"/>
      <c r="Y27847" s="133"/>
      <c r="AJ27847" s="133"/>
      <c r="AO27847" s="135"/>
      <c r="AP27847" s="135"/>
      <c r="BJ27847" s="136"/>
    </row>
    <row r="27848" spans="5:62" ht="14.25" customHeight="1" x14ac:dyDescent="0.25">
      <c r="E27848" s="113"/>
      <c r="H27848" s="133"/>
      <c r="T27848" s="133"/>
      <c r="X27848" s="131"/>
      <c r="Y27848" s="133"/>
      <c r="AJ27848" s="133"/>
      <c r="AO27848" s="135"/>
      <c r="AP27848" s="135"/>
      <c r="BJ27848" s="136"/>
    </row>
    <row r="27849" spans="5:62" ht="14.25" customHeight="1" x14ac:dyDescent="0.25">
      <c r="E27849" s="113"/>
      <c r="H27849" s="133"/>
      <c r="T27849" s="133"/>
      <c r="X27849" s="131"/>
      <c r="Y27849" s="133"/>
      <c r="AJ27849" s="133"/>
      <c r="AO27849" s="135"/>
      <c r="AP27849" s="135"/>
      <c r="BJ27849" s="136"/>
    </row>
    <row r="27850" spans="5:62" ht="14.25" customHeight="1" x14ac:dyDescent="0.25">
      <c r="E27850" s="113"/>
      <c r="H27850" s="133"/>
      <c r="T27850" s="133"/>
      <c r="X27850" s="131"/>
      <c r="Y27850" s="133"/>
      <c r="AJ27850" s="133"/>
      <c r="AO27850" s="135"/>
      <c r="AP27850" s="135"/>
      <c r="BJ27850" s="136"/>
    </row>
    <row r="27851" spans="5:62" ht="14.25" customHeight="1" x14ac:dyDescent="0.25">
      <c r="E27851" s="113"/>
      <c r="H27851" s="133"/>
      <c r="T27851" s="133"/>
      <c r="X27851" s="131"/>
      <c r="Y27851" s="133"/>
      <c r="AJ27851" s="133"/>
      <c r="AO27851" s="135"/>
      <c r="AP27851" s="135"/>
      <c r="BJ27851" s="136"/>
    </row>
    <row r="27852" spans="5:62" ht="14.25" customHeight="1" x14ac:dyDescent="0.25">
      <c r="E27852" s="113"/>
      <c r="H27852" s="133"/>
      <c r="T27852" s="133"/>
      <c r="X27852" s="131"/>
      <c r="Y27852" s="133"/>
      <c r="AJ27852" s="133"/>
      <c r="AO27852" s="135"/>
      <c r="AP27852" s="135"/>
      <c r="BJ27852" s="136"/>
    </row>
    <row r="27853" spans="5:62" ht="14.25" customHeight="1" x14ac:dyDescent="0.25">
      <c r="E27853" s="113"/>
      <c r="H27853" s="133"/>
      <c r="T27853" s="133"/>
      <c r="X27853" s="131"/>
      <c r="Y27853" s="133"/>
      <c r="AJ27853" s="133"/>
      <c r="AO27853" s="135"/>
      <c r="AP27853" s="135"/>
      <c r="BJ27853" s="136"/>
    </row>
    <row r="27854" spans="5:62" ht="14.25" customHeight="1" x14ac:dyDescent="0.25">
      <c r="E27854" s="113"/>
      <c r="H27854" s="133"/>
      <c r="T27854" s="133"/>
      <c r="X27854" s="131"/>
      <c r="Y27854" s="133"/>
      <c r="AJ27854" s="133"/>
      <c r="AO27854" s="135"/>
      <c r="AP27854" s="135"/>
      <c r="BJ27854" s="136"/>
    </row>
    <row r="27855" spans="5:62" ht="14.25" customHeight="1" x14ac:dyDescent="0.25">
      <c r="E27855" s="113"/>
      <c r="H27855" s="133"/>
      <c r="T27855" s="133"/>
      <c r="X27855" s="131"/>
      <c r="Y27855" s="133"/>
      <c r="AJ27855" s="133"/>
      <c r="AO27855" s="135"/>
      <c r="AP27855" s="135"/>
      <c r="BJ27855" s="136"/>
    </row>
    <row r="27856" spans="5:62" ht="14.25" customHeight="1" x14ac:dyDescent="0.25">
      <c r="E27856" s="113"/>
      <c r="H27856" s="133"/>
      <c r="T27856" s="133"/>
      <c r="X27856" s="131"/>
      <c r="Y27856" s="133"/>
      <c r="AJ27856" s="133"/>
      <c r="AO27856" s="135"/>
      <c r="AP27856" s="135"/>
      <c r="BJ27856" s="136"/>
    </row>
    <row r="27857" spans="5:62" ht="14.25" customHeight="1" x14ac:dyDescent="0.25">
      <c r="E27857" s="113"/>
      <c r="H27857" s="133"/>
      <c r="T27857" s="133"/>
      <c r="X27857" s="131"/>
      <c r="Y27857" s="133"/>
      <c r="AJ27857" s="133"/>
      <c r="AO27857" s="135"/>
      <c r="AP27857" s="135"/>
      <c r="BJ27857" s="136"/>
    </row>
    <row r="27858" spans="5:62" ht="14.25" customHeight="1" x14ac:dyDescent="0.25">
      <c r="E27858" s="113"/>
      <c r="H27858" s="133"/>
      <c r="T27858" s="133"/>
      <c r="X27858" s="131"/>
      <c r="Y27858" s="133"/>
      <c r="AJ27858" s="133"/>
      <c r="AO27858" s="135"/>
      <c r="AP27858" s="135"/>
      <c r="BJ27858" s="136"/>
    </row>
    <row r="27859" spans="5:62" ht="14.25" customHeight="1" x14ac:dyDescent="0.25">
      <c r="E27859" s="113"/>
      <c r="H27859" s="133"/>
      <c r="T27859" s="133"/>
      <c r="X27859" s="131"/>
      <c r="Y27859" s="133"/>
      <c r="AJ27859" s="133"/>
      <c r="AO27859" s="135"/>
      <c r="AP27859" s="135"/>
      <c r="BJ27859" s="136"/>
    </row>
    <row r="27860" spans="5:62" ht="14.25" customHeight="1" x14ac:dyDescent="0.25">
      <c r="E27860" s="113"/>
      <c r="H27860" s="133"/>
      <c r="T27860" s="133"/>
      <c r="X27860" s="131"/>
      <c r="Y27860" s="133"/>
      <c r="AJ27860" s="133"/>
      <c r="AO27860" s="135"/>
      <c r="AP27860" s="135"/>
      <c r="BJ27860" s="136"/>
    </row>
    <row r="27861" spans="5:62" ht="14.25" customHeight="1" x14ac:dyDescent="0.25">
      <c r="E27861" s="113"/>
      <c r="H27861" s="133"/>
      <c r="T27861" s="133"/>
      <c r="X27861" s="131"/>
      <c r="Y27861" s="133"/>
      <c r="AJ27861" s="133"/>
      <c r="AO27861" s="135"/>
      <c r="AP27861" s="135"/>
      <c r="BJ27861" s="136"/>
    </row>
    <row r="27862" spans="5:62" ht="14.25" customHeight="1" x14ac:dyDescent="0.25">
      <c r="E27862" s="113"/>
      <c r="H27862" s="133"/>
      <c r="T27862" s="133"/>
      <c r="X27862" s="131"/>
      <c r="Y27862" s="133"/>
      <c r="AJ27862" s="133"/>
      <c r="AO27862" s="135"/>
      <c r="AP27862" s="135"/>
      <c r="BJ27862" s="136"/>
    </row>
    <row r="27863" spans="5:62" ht="14.25" customHeight="1" x14ac:dyDescent="0.25">
      <c r="E27863" s="113"/>
      <c r="H27863" s="133"/>
      <c r="T27863" s="133"/>
      <c r="X27863" s="131"/>
      <c r="Y27863" s="133"/>
      <c r="AJ27863" s="133"/>
      <c r="AO27863" s="135"/>
      <c r="AP27863" s="135"/>
      <c r="BJ27863" s="136"/>
    </row>
    <row r="27864" spans="5:62" ht="14.25" customHeight="1" x14ac:dyDescent="0.25">
      <c r="E27864" s="113"/>
      <c r="H27864" s="133"/>
      <c r="T27864" s="133"/>
      <c r="X27864" s="131"/>
      <c r="Y27864" s="133"/>
      <c r="AJ27864" s="133"/>
      <c r="AO27864" s="135"/>
      <c r="AP27864" s="135"/>
      <c r="BJ27864" s="136"/>
    </row>
    <row r="27865" spans="5:62" ht="14.25" customHeight="1" x14ac:dyDescent="0.25">
      <c r="E27865" s="113"/>
      <c r="H27865" s="133"/>
      <c r="T27865" s="133"/>
      <c r="X27865" s="131"/>
      <c r="Y27865" s="133"/>
      <c r="AJ27865" s="133"/>
      <c r="AO27865" s="135"/>
      <c r="AP27865" s="135"/>
      <c r="BJ27865" s="136"/>
    </row>
    <row r="27866" spans="5:62" ht="14.25" customHeight="1" x14ac:dyDescent="0.25">
      <c r="E27866" s="113"/>
      <c r="H27866" s="133"/>
      <c r="T27866" s="133"/>
      <c r="X27866" s="131"/>
      <c r="Y27866" s="133"/>
      <c r="AJ27866" s="133"/>
      <c r="AO27866" s="135"/>
      <c r="AP27866" s="135"/>
      <c r="BJ27866" s="136"/>
    </row>
    <row r="27867" spans="5:62" ht="14.25" customHeight="1" x14ac:dyDescent="0.25">
      <c r="E27867" s="113"/>
      <c r="H27867" s="133"/>
      <c r="T27867" s="133"/>
      <c r="X27867" s="131"/>
      <c r="Y27867" s="133"/>
      <c r="AJ27867" s="133"/>
      <c r="AO27867" s="135"/>
      <c r="AP27867" s="135"/>
      <c r="BJ27867" s="136"/>
    </row>
    <row r="27868" spans="5:62" ht="14.25" customHeight="1" x14ac:dyDescent="0.25">
      <c r="E27868" s="113"/>
      <c r="H27868" s="133"/>
      <c r="T27868" s="133"/>
      <c r="X27868" s="131"/>
      <c r="Y27868" s="133"/>
      <c r="AJ27868" s="133"/>
      <c r="AO27868" s="135"/>
      <c r="AP27868" s="135"/>
      <c r="BJ27868" s="136"/>
    </row>
    <row r="27869" spans="5:62" ht="14.25" customHeight="1" x14ac:dyDescent="0.25">
      <c r="E27869" s="113"/>
      <c r="H27869" s="133"/>
      <c r="T27869" s="133"/>
      <c r="X27869" s="131"/>
      <c r="Y27869" s="133"/>
      <c r="AJ27869" s="133"/>
      <c r="AO27869" s="135"/>
      <c r="AP27869" s="135"/>
      <c r="BJ27869" s="136"/>
    </row>
    <row r="27870" spans="5:62" ht="14.25" customHeight="1" x14ac:dyDescent="0.25">
      <c r="E27870" s="113"/>
      <c r="H27870" s="133"/>
      <c r="T27870" s="133"/>
      <c r="X27870" s="131"/>
      <c r="Y27870" s="133"/>
      <c r="AJ27870" s="133"/>
      <c r="AO27870" s="135"/>
      <c r="AP27870" s="135"/>
      <c r="BJ27870" s="136"/>
    </row>
    <row r="27871" spans="5:62" ht="14.25" customHeight="1" x14ac:dyDescent="0.25">
      <c r="E27871" s="113"/>
      <c r="H27871" s="133"/>
      <c r="T27871" s="133"/>
      <c r="X27871" s="131"/>
      <c r="Y27871" s="133"/>
      <c r="AJ27871" s="133"/>
      <c r="AO27871" s="135"/>
      <c r="AP27871" s="135"/>
      <c r="BJ27871" s="136"/>
    </row>
    <row r="27872" spans="5:62" ht="14.25" customHeight="1" x14ac:dyDescent="0.25">
      <c r="E27872" s="113"/>
      <c r="H27872" s="133"/>
      <c r="T27872" s="133"/>
      <c r="X27872" s="131"/>
      <c r="Y27872" s="133"/>
      <c r="AJ27872" s="133"/>
      <c r="AO27872" s="135"/>
      <c r="AP27872" s="135"/>
      <c r="BJ27872" s="136"/>
    </row>
    <row r="27873" spans="5:62" ht="14.25" customHeight="1" x14ac:dyDescent="0.25">
      <c r="E27873" s="113"/>
      <c r="H27873" s="133"/>
      <c r="T27873" s="133"/>
      <c r="X27873" s="131"/>
      <c r="Y27873" s="133"/>
      <c r="AJ27873" s="133"/>
      <c r="AO27873" s="135"/>
      <c r="AP27873" s="135"/>
      <c r="BJ27873" s="136"/>
    </row>
    <row r="27874" spans="5:62" ht="14.25" customHeight="1" x14ac:dyDescent="0.25">
      <c r="E27874" s="113"/>
      <c r="H27874" s="133"/>
      <c r="T27874" s="133"/>
      <c r="X27874" s="131"/>
      <c r="Y27874" s="133"/>
      <c r="AJ27874" s="133"/>
      <c r="AO27874" s="135"/>
      <c r="AP27874" s="135"/>
      <c r="BJ27874" s="136"/>
    </row>
    <row r="27875" spans="5:62" ht="14.25" customHeight="1" x14ac:dyDescent="0.25">
      <c r="E27875" s="113"/>
      <c r="H27875" s="133"/>
      <c r="T27875" s="133"/>
      <c r="X27875" s="131"/>
      <c r="Y27875" s="133"/>
      <c r="AJ27875" s="133"/>
      <c r="AO27875" s="135"/>
      <c r="AP27875" s="135"/>
      <c r="BJ27875" s="136"/>
    </row>
    <row r="27876" spans="5:62" ht="14.25" customHeight="1" x14ac:dyDescent="0.25">
      <c r="E27876" s="113"/>
      <c r="H27876" s="133"/>
      <c r="T27876" s="133"/>
      <c r="X27876" s="131"/>
      <c r="Y27876" s="133"/>
      <c r="AJ27876" s="133"/>
      <c r="AO27876" s="135"/>
      <c r="AP27876" s="135"/>
      <c r="BJ27876" s="136"/>
    </row>
    <row r="27877" spans="5:62" ht="14.25" customHeight="1" x14ac:dyDescent="0.25">
      <c r="E27877" s="113"/>
      <c r="H27877" s="133"/>
      <c r="T27877" s="133"/>
      <c r="X27877" s="131"/>
      <c r="Y27877" s="133"/>
      <c r="AJ27877" s="133"/>
      <c r="AO27877" s="135"/>
      <c r="AP27877" s="135"/>
      <c r="BJ27877" s="136"/>
    </row>
    <row r="27878" spans="5:62" ht="14.25" customHeight="1" x14ac:dyDescent="0.25">
      <c r="E27878" s="113"/>
      <c r="H27878" s="133"/>
      <c r="T27878" s="133"/>
      <c r="X27878" s="131"/>
      <c r="Y27878" s="133"/>
      <c r="AJ27878" s="133"/>
      <c r="AO27878" s="135"/>
      <c r="AP27878" s="135"/>
      <c r="BJ27878" s="136"/>
    </row>
    <row r="27879" spans="5:62" ht="14.25" customHeight="1" x14ac:dyDescent="0.25">
      <c r="E27879" s="113"/>
      <c r="H27879" s="133"/>
      <c r="T27879" s="133"/>
      <c r="X27879" s="131"/>
      <c r="Y27879" s="133"/>
      <c r="AJ27879" s="133"/>
      <c r="AO27879" s="135"/>
      <c r="AP27879" s="135"/>
      <c r="BJ27879" s="136"/>
    </row>
    <row r="27880" spans="5:62" ht="14.25" customHeight="1" x14ac:dyDescent="0.25">
      <c r="E27880" s="113"/>
      <c r="H27880" s="133"/>
      <c r="T27880" s="133"/>
      <c r="X27880" s="131"/>
      <c r="Y27880" s="133"/>
      <c r="AJ27880" s="133"/>
      <c r="AO27880" s="135"/>
      <c r="AP27880" s="135"/>
      <c r="BJ27880" s="136"/>
    </row>
    <row r="27881" spans="5:62" ht="14.25" customHeight="1" x14ac:dyDescent="0.25">
      <c r="E27881" s="113"/>
      <c r="H27881" s="133"/>
      <c r="T27881" s="133"/>
      <c r="X27881" s="131"/>
      <c r="Y27881" s="133"/>
      <c r="AJ27881" s="133"/>
      <c r="AO27881" s="135"/>
      <c r="AP27881" s="135"/>
      <c r="BJ27881" s="136"/>
    </row>
    <row r="27882" spans="5:62" ht="14.25" customHeight="1" x14ac:dyDescent="0.25">
      <c r="E27882" s="113"/>
      <c r="H27882" s="133"/>
      <c r="T27882" s="133"/>
      <c r="X27882" s="131"/>
      <c r="Y27882" s="133"/>
      <c r="AJ27882" s="133"/>
      <c r="AO27882" s="135"/>
      <c r="AP27882" s="135"/>
      <c r="BJ27882" s="136"/>
    </row>
    <row r="27883" spans="5:62" ht="14.25" customHeight="1" x14ac:dyDescent="0.25">
      <c r="E27883" s="113"/>
      <c r="H27883" s="133"/>
      <c r="T27883" s="133"/>
      <c r="X27883" s="131"/>
      <c r="Y27883" s="133"/>
      <c r="AJ27883" s="133"/>
      <c r="AO27883" s="135"/>
      <c r="AP27883" s="135"/>
      <c r="BJ27883" s="136"/>
    </row>
    <row r="27884" spans="5:62" ht="14.25" customHeight="1" x14ac:dyDescent="0.25">
      <c r="E27884" s="113"/>
      <c r="H27884" s="133"/>
      <c r="T27884" s="133"/>
      <c r="X27884" s="131"/>
      <c r="Y27884" s="133"/>
      <c r="AJ27884" s="133"/>
      <c r="AO27884" s="135"/>
      <c r="AP27884" s="135"/>
      <c r="BJ27884" s="136"/>
    </row>
    <row r="27885" spans="5:62" ht="14.25" customHeight="1" x14ac:dyDescent="0.25">
      <c r="E27885" s="113"/>
      <c r="H27885" s="133"/>
      <c r="T27885" s="133"/>
      <c r="X27885" s="131"/>
      <c r="Y27885" s="133"/>
      <c r="AJ27885" s="133"/>
      <c r="AO27885" s="135"/>
      <c r="AP27885" s="135"/>
      <c r="BJ27885" s="136"/>
    </row>
    <row r="27886" spans="5:62" ht="14.25" customHeight="1" x14ac:dyDescent="0.25">
      <c r="E27886" s="113"/>
      <c r="H27886" s="133"/>
      <c r="T27886" s="133"/>
      <c r="X27886" s="131"/>
      <c r="Y27886" s="133"/>
      <c r="AJ27886" s="133"/>
      <c r="AO27886" s="135"/>
      <c r="AP27886" s="135"/>
      <c r="BJ27886" s="136"/>
    </row>
    <row r="27887" spans="5:62" ht="14.25" customHeight="1" x14ac:dyDescent="0.25">
      <c r="E27887" s="113"/>
      <c r="H27887" s="133"/>
      <c r="T27887" s="133"/>
      <c r="X27887" s="131"/>
      <c r="Y27887" s="133"/>
      <c r="AJ27887" s="133"/>
      <c r="AO27887" s="135"/>
      <c r="AP27887" s="135"/>
      <c r="BJ27887" s="136"/>
    </row>
    <row r="27888" spans="5:62" ht="14.25" customHeight="1" x14ac:dyDescent="0.25">
      <c r="E27888" s="113"/>
      <c r="H27888" s="133"/>
      <c r="T27888" s="133"/>
      <c r="X27888" s="131"/>
      <c r="Y27888" s="133"/>
      <c r="AJ27888" s="133"/>
      <c r="AO27888" s="135"/>
      <c r="AP27888" s="135"/>
      <c r="BJ27888" s="136"/>
    </row>
    <row r="27889" spans="5:62" ht="14.25" customHeight="1" x14ac:dyDescent="0.25">
      <c r="E27889" s="113"/>
      <c r="H27889" s="133"/>
      <c r="T27889" s="133"/>
      <c r="X27889" s="131"/>
      <c r="Y27889" s="133"/>
      <c r="AJ27889" s="133"/>
      <c r="AO27889" s="135"/>
      <c r="AP27889" s="135"/>
      <c r="BJ27889" s="136"/>
    </row>
    <row r="27890" spans="5:62" ht="14.25" customHeight="1" x14ac:dyDescent="0.25">
      <c r="E27890" s="113"/>
      <c r="H27890" s="133"/>
      <c r="T27890" s="133"/>
      <c r="X27890" s="131"/>
      <c r="Y27890" s="133"/>
      <c r="AJ27890" s="133"/>
      <c r="AO27890" s="135"/>
      <c r="AP27890" s="135"/>
      <c r="BJ27890" s="136"/>
    </row>
    <row r="27891" spans="5:62" ht="14.25" customHeight="1" x14ac:dyDescent="0.25">
      <c r="E27891" s="113"/>
      <c r="H27891" s="133"/>
      <c r="T27891" s="133"/>
      <c r="X27891" s="131"/>
      <c r="Y27891" s="133"/>
      <c r="AJ27891" s="133"/>
      <c r="AO27891" s="135"/>
      <c r="AP27891" s="135"/>
      <c r="BJ27891" s="136"/>
    </row>
    <row r="27892" spans="5:62" ht="14.25" customHeight="1" x14ac:dyDescent="0.25">
      <c r="E27892" s="113"/>
      <c r="H27892" s="133"/>
      <c r="T27892" s="133"/>
      <c r="X27892" s="131"/>
      <c r="Y27892" s="133"/>
      <c r="AJ27892" s="133"/>
      <c r="AO27892" s="135"/>
      <c r="AP27892" s="135"/>
      <c r="BJ27892" s="136"/>
    </row>
    <row r="27893" spans="5:62" ht="14.25" customHeight="1" x14ac:dyDescent="0.25">
      <c r="E27893" s="113"/>
      <c r="H27893" s="133"/>
      <c r="T27893" s="133"/>
      <c r="X27893" s="131"/>
      <c r="Y27893" s="133"/>
      <c r="AJ27893" s="133"/>
      <c r="AO27893" s="135"/>
      <c r="AP27893" s="135"/>
      <c r="BJ27893" s="136"/>
    </row>
    <row r="27894" spans="5:62" ht="14.25" customHeight="1" x14ac:dyDescent="0.25">
      <c r="E27894" s="113"/>
      <c r="H27894" s="133"/>
      <c r="T27894" s="133"/>
      <c r="X27894" s="131"/>
      <c r="Y27894" s="133"/>
      <c r="AJ27894" s="133"/>
      <c r="AO27894" s="135"/>
      <c r="AP27894" s="135"/>
      <c r="BJ27894" s="136"/>
    </row>
    <row r="27895" spans="5:62" ht="14.25" customHeight="1" x14ac:dyDescent="0.25">
      <c r="E27895" s="113"/>
      <c r="H27895" s="133"/>
      <c r="T27895" s="133"/>
      <c r="X27895" s="131"/>
      <c r="Y27895" s="133"/>
      <c r="AJ27895" s="133"/>
      <c r="AO27895" s="135"/>
      <c r="AP27895" s="135"/>
      <c r="BJ27895" s="136"/>
    </row>
    <row r="27896" spans="5:62" ht="14.25" customHeight="1" x14ac:dyDescent="0.25">
      <c r="E27896" s="113"/>
      <c r="H27896" s="133"/>
      <c r="T27896" s="133"/>
      <c r="X27896" s="131"/>
      <c r="Y27896" s="133"/>
      <c r="AJ27896" s="133"/>
      <c r="AO27896" s="135"/>
      <c r="AP27896" s="135"/>
      <c r="BJ27896" s="136"/>
    </row>
    <row r="27897" spans="5:62" ht="14.25" customHeight="1" x14ac:dyDescent="0.25">
      <c r="E27897" s="113"/>
      <c r="H27897" s="133"/>
      <c r="T27897" s="133"/>
      <c r="X27897" s="131"/>
      <c r="Y27897" s="133"/>
      <c r="AJ27897" s="133"/>
      <c r="AO27897" s="135"/>
      <c r="AP27897" s="135"/>
      <c r="BJ27897" s="136"/>
    </row>
    <row r="27898" spans="5:62" ht="14.25" customHeight="1" x14ac:dyDescent="0.25">
      <c r="E27898" s="113"/>
      <c r="H27898" s="133"/>
      <c r="T27898" s="133"/>
      <c r="X27898" s="131"/>
      <c r="Y27898" s="133"/>
      <c r="AJ27898" s="133"/>
      <c r="AO27898" s="135"/>
      <c r="AP27898" s="135"/>
      <c r="BJ27898" s="136"/>
    </row>
    <row r="27899" spans="5:62" ht="14.25" customHeight="1" x14ac:dyDescent="0.25">
      <c r="E27899" s="113"/>
      <c r="H27899" s="133"/>
      <c r="T27899" s="133"/>
      <c r="X27899" s="131"/>
      <c r="Y27899" s="133"/>
      <c r="AJ27899" s="133"/>
      <c r="AO27899" s="135"/>
      <c r="AP27899" s="135"/>
      <c r="BJ27899" s="136"/>
    </row>
    <row r="27900" spans="5:62" ht="14.25" customHeight="1" x14ac:dyDescent="0.25">
      <c r="E27900" s="113"/>
      <c r="H27900" s="133"/>
      <c r="T27900" s="133"/>
      <c r="X27900" s="131"/>
      <c r="Y27900" s="133"/>
      <c r="AJ27900" s="133"/>
      <c r="AO27900" s="135"/>
      <c r="AP27900" s="135"/>
      <c r="BJ27900" s="136"/>
    </row>
    <row r="27901" spans="5:62" ht="14.25" customHeight="1" x14ac:dyDescent="0.25">
      <c r="E27901" s="113"/>
      <c r="H27901" s="133"/>
      <c r="T27901" s="133"/>
      <c r="X27901" s="131"/>
      <c r="Y27901" s="133"/>
      <c r="AJ27901" s="133"/>
      <c r="AO27901" s="135"/>
      <c r="AP27901" s="135"/>
      <c r="BJ27901" s="136"/>
    </row>
    <row r="27902" spans="5:62" ht="14.25" customHeight="1" x14ac:dyDescent="0.25">
      <c r="E27902" s="113"/>
      <c r="H27902" s="133"/>
      <c r="T27902" s="133"/>
      <c r="X27902" s="131"/>
      <c r="Y27902" s="133"/>
      <c r="AJ27902" s="133"/>
      <c r="AO27902" s="135"/>
      <c r="AP27902" s="135"/>
      <c r="BJ27902" s="136"/>
    </row>
    <row r="27903" spans="5:62" ht="14.25" customHeight="1" x14ac:dyDescent="0.25">
      <c r="E27903" s="113"/>
      <c r="H27903" s="133"/>
      <c r="T27903" s="133"/>
      <c r="X27903" s="131"/>
      <c r="Y27903" s="133"/>
      <c r="AJ27903" s="133"/>
      <c r="AO27903" s="135"/>
      <c r="AP27903" s="135"/>
      <c r="BJ27903" s="136"/>
    </row>
    <row r="27904" spans="5:62" ht="14.25" customHeight="1" x14ac:dyDescent="0.25">
      <c r="E27904" s="113"/>
      <c r="H27904" s="133"/>
      <c r="T27904" s="133"/>
      <c r="X27904" s="131"/>
      <c r="Y27904" s="133"/>
      <c r="AJ27904" s="133"/>
      <c r="AO27904" s="135"/>
      <c r="AP27904" s="135"/>
      <c r="BJ27904" s="136"/>
    </row>
    <row r="27905" spans="5:62" ht="14.25" customHeight="1" x14ac:dyDescent="0.25">
      <c r="E27905" s="113"/>
      <c r="H27905" s="133"/>
      <c r="T27905" s="133"/>
      <c r="X27905" s="131"/>
      <c r="Y27905" s="133"/>
      <c r="AJ27905" s="133"/>
      <c r="AO27905" s="135"/>
      <c r="AP27905" s="135"/>
      <c r="BJ27905" s="136"/>
    </row>
    <row r="27906" spans="5:62" ht="14.25" customHeight="1" x14ac:dyDescent="0.25">
      <c r="E27906" s="113"/>
      <c r="H27906" s="133"/>
      <c r="T27906" s="133"/>
      <c r="X27906" s="131"/>
      <c r="Y27906" s="133"/>
      <c r="AJ27906" s="133"/>
      <c r="AO27906" s="135"/>
      <c r="AP27906" s="135"/>
      <c r="BJ27906" s="136"/>
    </row>
    <row r="27907" spans="5:62" ht="14.25" customHeight="1" x14ac:dyDescent="0.25">
      <c r="E27907" s="113"/>
      <c r="H27907" s="133"/>
      <c r="T27907" s="133"/>
      <c r="X27907" s="131"/>
      <c r="Y27907" s="133"/>
      <c r="AJ27907" s="133"/>
      <c r="AO27907" s="135"/>
      <c r="AP27907" s="135"/>
      <c r="BJ27907" s="136"/>
    </row>
    <row r="27908" spans="5:62" ht="14.25" customHeight="1" x14ac:dyDescent="0.25">
      <c r="E27908" s="113"/>
      <c r="H27908" s="133"/>
      <c r="T27908" s="133"/>
      <c r="X27908" s="131"/>
      <c r="Y27908" s="133"/>
      <c r="AJ27908" s="133"/>
      <c r="AO27908" s="135"/>
      <c r="AP27908" s="135"/>
      <c r="BJ27908" s="136"/>
    </row>
    <row r="27909" spans="5:62" ht="14.25" customHeight="1" x14ac:dyDescent="0.25">
      <c r="E27909" s="113"/>
      <c r="H27909" s="133"/>
      <c r="T27909" s="133"/>
      <c r="X27909" s="131"/>
      <c r="Y27909" s="133"/>
      <c r="AJ27909" s="133"/>
      <c r="AO27909" s="135"/>
      <c r="AP27909" s="135"/>
      <c r="BJ27909" s="136"/>
    </row>
    <row r="27910" spans="5:62" ht="14.25" customHeight="1" x14ac:dyDescent="0.25">
      <c r="E27910" s="113"/>
      <c r="H27910" s="133"/>
      <c r="T27910" s="133"/>
      <c r="X27910" s="131"/>
      <c r="Y27910" s="133"/>
      <c r="AJ27910" s="133"/>
      <c r="AO27910" s="135"/>
      <c r="AP27910" s="135"/>
      <c r="BJ27910" s="136"/>
    </row>
    <row r="27911" spans="5:62" ht="14.25" customHeight="1" x14ac:dyDescent="0.25">
      <c r="E27911" s="113"/>
      <c r="H27911" s="133"/>
      <c r="T27911" s="133"/>
      <c r="X27911" s="131"/>
      <c r="Y27911" s="133"/>
      <c r="AJ27911" s="133"/>
      <c r="AO27911" s="135"/>
      <c r="AP27911" s="135"/>
      <c r="BJ27911" s="136"/>
    </row>
    <row r="27912" spans="5:62" ht="14.25" customHeight="1" x14ac:dyDescent="0.25">
      <c r="E27912" s="113"/>
      <c r="H27912" s="133"/>
      <c r="T27912" s="133"/>
      <c r="X27912" s="131"/>
      <c r="Y27912" s="133"/>
      <c r="AJ27912" s="133"/>
      <c r="AO27912" s="135"/>
      <c r="AP27912" s="135"/>
      <c r="BJ27912" s="136"/>
    </row>
    <row r="27913" spans="5:62" ht="14.25" customHeight="1" x14ac:dyDescent="0.25">
      <c r="E27913" s="113"/>
      <c r="H27913" s="133"/>
      <c r="T27913" s="133"/>
      <c r="X27913" s="131"/>
      <c r="Y27913" s="133"/>
      <c r="AJ27913" s="133"/>
      <c r="AO27913" s="135"/>
      <c r="AP27913" s="135"/>
      <c r="BJ27913" s="136"/>
    </row>
    <row r="27914" spans="5:62" ht="14.25" customHeight="1" x14ac:dyDescent="0.25">
      <c r="E27914" s="113"/>
      <c r="H27914" s="133"/>
      <c r="T27914" s="133"/>
      <c r="X27914" s="131"/>
      <c r="Y27914" s="133"/>
      <c r="AJ27914" s="133"/>
      <c r="AO27914" s="135"/>
      <c r="AP27914" s="135"/>
      <c r="BJ27914" s="136"/>
    </row>
    <row r="27915" spans="5:62" ht="14.25" customHeight="1" x14ac:dyDescent="0.25">
      <c r="E27915" s="113"/>
      <c r="H27915" s="133"/>
      <c r="T27915" s="133"/>
      <c r="X27915" s="131"/>
      <c r="Y27915" s="133"/>
      <c r="AJ27915" s="133"/>
      <c r="AO27915" s="135"/>
      <c r="AP27915" s="135"/>
      <c r="BJ27915" s="136"/>
    </row>
    <row r="27916" spans="5:62" ht="14.25" customHeight="1" x14ac:dyDescent="0.25">
      <c r="E27916" s="113"/>
      <c r="H27916" s="133"/>
      <c r="T27916" s="133"/>
      <c r="X27916" s="131"/>
      <c r="Y27916" s="133"/>
      <c r="AJ27916" s="133"/>
      <c r="AO27916" s="135"/>
      <c r="AP27916" s="135"/>
      <c r="BJ27916" s="136"/>
    </row>
    <row r="27917" spans="5:62" ht="14.25" customHeight="1" x14ac:dyDescent="0.25">
      <c r="E27917" s="113"/>
      <c r="H27917" s="133"/>
      <c r="T27917" s="133"/>
      <c r="X27917" s="131"/>
      <c r="Y27917" s="133"/>
      <c r="AJ27917" s="133"/>
      <c r="AO27917" s="135"/>
      <c r="AP27917" s="135"/>
      <c r="BJ27917" s="136"/>
    </row>
    <row r="27918" spans="5:62" ht="14.25" customHeight="1" x14ac:dyDescent="0.25">
      <c r="E27918" s="113"/>
      <c r="H27918" s="133"/>
      <c r="T27918" s="133"/>
      <c r="X27918" s="131"/>
      <c r="Y27918" s="133"/>
      <c r="AJ27918" s="133"/>
      <c r="AO27918" s="135"/>
      <c r="AP27918" s="135"/>
      <c r="BJ27918" s="136"/>
    </row>
    <row r="27919" spans="5:62" ht="14.25" customHeight="1" x14ac:dyDescent="0.25">
      <c r="E27919" s="113"/>
      <c r="H27919" s="133"/>
      <c r="T27919" s="133"/>
      <c r="X27919" s="131"/>
      <c r="Y27919" s="133"/>
      <c r="AJ27919" s="133"/>
      <c r="AO27919" s="135"/>
      <c r="AP27919" s="135"/>
      <c r="BJ27919" s="136"/>
    </row>
    <row r="27920" spans="5:62" ht="14.25" customHeight="1" x14ac:dyDescent="0.25">
      <c r="E27920" s="113"/>
      <c r="H27920" s="133"/>
      <c r="T27920" s="133"/>
      <c r="X27920" s="131"/>
      <c r="Y27920" s="133"/>
      <c r="AJ27920" s="133"/>
      <c r="AO27920" s="135"/>
      <c r="AP27920" s="135"/>
      <c r="BJ27920" s="136"/>
    </row>
    <row r="27921" spans="5:62" ht="14.25" customHeight="1" x14ac:dyDescent="0.25">
      <c r="E27921" s="113"/>
      <c r="H27921" s="133"/>
      <c r="T27921" s="133"/>
      <c r="X27921" s="131"/>
      <c r="Y27921" s="133"/>
      <c r="AJ27921" s="133"/>
      <c r="AO27921" s="135"/>
      <c r="AP27921" s="135"/>
      <c r="BJ27921" s="136"/>
    </row>
    <row r="27922" spans="5:62" ht="14.25" customHeight="1" x14ac:dyDescent="0.25">
      <c r="E27922" s="113"/>
      <c r="H27922" s="133"/>
      <c r="T27922" s="133"/>
      <c r="X27922" s="131"/>
      <c r="Y27922" s="133"/>
      <c r="AJ27922" s="133"/>
      <c r="AO27922" s="135"/>
      <c r="AP27922" s="135"/>
      <c r="BJ27922" s="136"/>
    </row>
    <row r="27923" spans="5:62" ht="14.25" customHeight="1" x14ac:dyDescent="0.25">
      <c r="E27923" s="113"/>
      <c r="H27923" s="133"/>
      <c r="T27923" s="133"/>
      <c r="X27923" s="131"/>
      <c r="Y27923" s="133"/>
      <c r="AJ27923" s="133"/>
      <c r="AO27923" s="135"/>
      <c r="AP27923" s="135"/>
      <c r="BJ27923" s="136"/>
    </row>
    <row r="27924" spans="5:62" ht="14.25" customHeight="1" x14ac:dyDescent="0.25">
      <c r="E27924" s="113"/>
      <c r="H27924" s="133"/>
      <c r="T27924" s="133"/>
      <c r="X27924" s="131"/>
      <c r="Y27924" s="133"/>
      <c r="AJ27924" s="133"/>
      <c r="AO27924" s="135"/>
      <c r="AP27924" s="135"/>
      <c r="BJ27924" s="136"/>
    </row>
    <row r="27925" spans="5:62" ht="14.25" customHeight="1" x14ac:dyDescent="0.25">
      <c r="E27925" s="113"/>
      <c r="H27925" s="133"/>
      <c r="T27925" s="133"/>
      <c r="X27925" s="131"/>
      <c r="Y27925" s="133"/>
      <c r="AJ27925" s="133"/>
      <c r="AO27925" s="135"/>
      <c r="AP27925" s="135"/>
      <c r="BJ27925" s="136"/>
    </row>
    <row r="27926" spans="5:62" ht="14.25" customHeight="1" x14ac:dyDescent="0.25">
      <c r="E27926" s="113"/>
      <c r="H27926" s="133"/>
      <c r="T27926" s="133"/>
      <c r="X27926" s="131"/>
      <c r="Y27926" s="133"/>
      <c r="AJ27926" s="133"/>
      <c r="AO27926" s="135"/>
      <c r="AP27926" s="135"/>
      <c r="BJ27926" s="136"/>
    </row>
    <row r="27927" spans="5:62" ht="14.25" customHeight="1" x14ac:dyDescent="0.25">
      <c r="E27927" s="113"/>
      <c r="H27927" s="133"/>
      <c r="T27927" s="133"/>
      <c r="X27927" s="131"/>
      <c r="Y27927" s="133"/>
      <c r="AJ27927" s="133"/>
      <c r="AO27927" s="135"/>
      <c r="AP27927" s="135"/>
      <c r="BJ27927" s="136"/>
    </row>
    <row r="27928" spans="5:62" ht="14.25" customHeight="1" x14ac:dyDescent="0.25">
      <c r="E27928" s="113"/>
      <c r="H27928" s="133"/>
      <c r="T27928" s="133"/>
      <c r="X27928" s="131"/>
      <c r="Y27928" s="133"/>
      <c r="AJ27928" s="133"/>
      <c r="AO27928" s="135"/>
      <c r="AP27928" s="135"/>
      <c r="BJ27928" s="136"/>
    </row>
    <row r="27929" spans="5:62" ht="14.25" customHeight="1" x14ac:dyDescent="0.25">
      <c r="E27929" s="113"/>
      <c r="H27929" s="133"/>
      <c r="T27929" s="133"/>
      <c r="X27929" s="131"/>
      <c r="Y27929" s="133"/>
      <c r="AJ27929" s="133"/>
      <c r="AO27929" s="135"/>
      <c r="AP27929" s="135"/>
      <c r="BJ27929" s="136"/>
    </row>
    <row r="27930" spans="5:62" ht="14.25" customHeight="1" x14ac:dyDescent="0.25">
      <c r="E27930" s="113"/>
      <c r="H27930" s="133"/>
      <c r="T27930" s="133"/>
      <c r="X27930" s="131"/>
      <c r="Y27930" s="133"/>
      <c r="AJ27930" s="133"/>
      <c r="AO27930" s="135"/>
      <c r="AP27930" s="135"/>
      <c r="BJ27930" s="136"/>
    </row>
    <row r="27931" spans="5:62" ht="14.25" customHeight="1" x14ac:dyDescent="0.25">
      <c r="E27931" s="113"/>
      <c r="H27931" s="133"/>
      <c r="T27931" s="133"/>
      <c r="X27931" s="131"/>
      <c r="Y27931" s="133"/>
      <c r="AJ27931" s="133"/>
      <c r="AO27931" s="135"/>
      <c r="AP27931" s="135"/>
      <c r="BJ27931" s="136"/>
    </row>
    <row r="27932" spans="5:62" ht="14.25" customHeight="1" x14ac:dyDescent="0.25">
      <c r="E27932" s="113"/>
      <c r="H27932" s="133"/>
      <c r="T27932" s="133"/>
      <c r="X27932" s="131"/>
      <c r="Y27932" s="133"/>
      <c r="AJ27932" s="133"/>
      <c r="AO27932" s="135"/>
      <c r="AP27932" s="135"/>
      <c r="BJ27932" s="136"/>
    </row>
    <row r="27933" spans="5:62" ht="14.25" customHeight="1" x14ac:dyDescent="0.25">
      <c r="E27933" s="113"/>
      <c r="H27933" s="133"/>
      <c r="T27933" s="133"/>
      <c r="X27933" s="131"/>
      <c r="Y27933" s="133"/>
      <c r="AJ27933" s="133"/>
      <c r="AO27933" s="135"/>
      <c r="AP27933" s="135"/>
      <c r="BJ27933" s="136"/>
    </row>
    <row r="27934" spans="5:62" ht="14.25" customHeight="1" x14ac:dyDescent="0.25">
      <c r="E27934" s="113"/>
      <c r="H27934" s="133"/>
      <c r="T27934" s="133"/>
      <c r="X27934" s="131"/>
      <c r="Y27934" s="133"/>
      <c r="AJ27934" s="133"/>
      <c r="AO27934" s="135"/>
      <c r="AP27934" s="135"/>
      <c r="BJ27934" s="136"/>
    </row>
    <row r="27935" spans="5:62" ht="14.25" customHeight="1" x14ac:dyDescent="0.25">
      <c r="E27935" s="113"/>
      <c r="H27935" s="133"/>
      <c r="T27935" s="133"/>
      <c r="X27935" s="131"/>
      <c r="Y27935" s="133"/>
      <c r="AJ27935" s="133"/>
      <c r="AO27935" s="135"/>
      <c r="AP27935" s="135"/>
      <c r="BJ27935" s="136"/>
    </row>
    <row r="27936" spans="5:62" ht="14.25" customHeight="1" x14ac:dyDescent="0.25">
      <c r="E27936" s="113"/>
      <c r="H27936" s="133"/>
      <c r="T27936" s="133"/>
      <c r="X27936" s="131"/>
      <c r="Y27936" s="133"/>
      <c r="AJ27936" s="133"/>
      <c r="AO27936" s="135"/>
      <c r="AP27936" s="135"/>
      <c r="BJ27936" s="136"/>
    </row>
    <row r="27937" spans="5:62" ht="14.25" customHeight="1" x14ac:dyDescent="0.25">
      <c r="E27937" s="113"/>
      <c r="H27937" s="133"/>
      <c r="T27937" s="133"/>
      <c r="X27937" s="131"/>
      <c r="Y27937" s="133"/>
      <c r="AJ27937" s="133"/>
      <c r="AO27937" s="135"/>
      <c r="AP27937" s="135"/>
      <c r="BJ27937" s="136"/>
    </row>
    <row r="27938" spans="5:62" ht="14.25" customHeight="1" x14ac:dyDescent="0.25">
      <c r="E27938" s="113"/>
      <c r="H27938" s="133"/>
      <c r="T27938" s="133"/>
      <c r="X27938" s="131"/>
      <c r="Y27938" s="133"/>
      <c r="AJ27938" s="133"/>
      <c r="AO27938" s="135"/>
      <c r="AP27938" s="135"/>
      <c r="BJ27938" s="136"/>
    </row>
    <row r="27939" spans="5:62" ht="14.25" customHeight="1" x14ac:dyDescent="0.25">
      <c r="E27939" s="113"/>
      <c r="H27939" s="133"/>
      <c r="T27939" s="133"/>
      <c r="X27939" s="131"/>
      <c r="Y27939" s="133"/>
      <c r="AJ27939" s="133"/>
      <c r="AO27939" s="135"/>
      <c r="AP27939" s="135"/>
      <c r="BJ27939" s="136"/>
    </row>
    <row r="27940" spans="5:62" ht="14.25" customHeight="1" x14ac:dyDescent="0.25">
      <c r="E27940" s="113"/>
      <c r="H27940" s="133"/>
      <c r="T27940" s="133"/>
      <c r="X27940" s="131"/>
      <c r="Y27940" s="133"/>
      <c r="AJ27940" s="133"/>
      <c r="AO27940" s="135"/>
      <c r="AP27940" s="135"/>
      <c r="BJ27940" s="136"/>
    </row>
    <row r="27941" spans="5:62" ht="14.25" customHeight="1" x14ac:dyDescent="0.25">
      <c r="E27941" s="113"/>
      <c r="H27941" s="133"/>
      <c r="T27941" s="133"/>
      <c r="X27941" s="131"/>
      <c r="Y27941" s="133"/>
      <c r="AJ27941" s="133"/>
      <c r="AO27941" s="135"/>
      <c r="AP27941" s="135"/>
      <c r="BJ27941" s="136"/>
    </row>
    <row r="27942" spans="5:62" ht="14.25" customHeight="1" x14ac:dyDescent="0.25">
      <c r="E27942" s="113"/>
      <c r="H27942" s="133"/>
      <c r="T27942" s="133"/>
      <c r="X27942" s="131"/>
      <c r="Y27942" s="133"/>
      <c r="AJ27942" s="133"/>
      <c r="AO27942" s="135"/>
      <c r="AP27942" s="135"/>
      <c r="BJ27942" s="136"/>
    </row>
    <row r="27943" spans="5:62" ht="14.25" customHeight="1" x14ac:dyDescent="0.25">
      <c r="E27943" s="113"/>
      <c r="H27943" s="133"/>
      <c r="T27943" s="133"/>
      <c r="X27943" s="131"/>
      <c r="Y27943" s="133"/>
      <c r="AJ27943" s="133"/>
      <c r="AO27943" s="135"/>
      <c r="AP27943" s="135"/>
      <c r="BJ27943" s="136"/>
    </row>
    <row r="27944" spans="5:62" ht="14.25" customHeight="1" x14ac:dyDescent="0.25">
      <c r="E27944" s="113"/>
      <c r="H27944" s="133"/>
      <c r="T27944" s="133"/>
      <c r="X27944" s="131"/>
      <c r="Y27944" s="133"/>
      <c r="AJ27944" s="133"/>
      <c r="AO27944" s="135"/>
      <c r="AP27944" s="135"/>
      <c r="BJ27944" s="136"/>
    </row>
    <row r="27945" spans="5:62" ht="14.25" customHeight="1" x14ac:dyDescent="0.25">
      <c r="E27945" s="113"/>
      <c r="H27945" s="133"/>
      <c r="T27945" s="133"/>
      <c r="X27945" s="131"/>
      <c r="Y27945" s="133"/>
      <c r="AJ27945" s="133"/>
      <c r="AO27945" s="135"/>
      <c r="AP27945" s="135"/>
      <c r="BJ27945" s="136"/>
    </row>
    <row r="27946" spans="5:62" ht="14.25" customHeight="1" x14ac:dyDescent="0.25">
      <c r="E27946" s="113"/>
      <c r="H27946" s="133"/>
      <c r="T27946" s="133"/>
      <c r="X27946" s="131"/>
      <c r="Y27946" s="133"/>
      <c r="AJ27946" s="133"/>
      <c r="AO27946" s="135"/>
      <c r="AP27946" s="135"/>
      <c r="BJ27946" s="136"/>
    </row>
    <row r="27947" spans="5:62" ht="14.25" customHeight="1" x14ac:dyDescent="0.25">
      <c r="E27947" s="113"/>
      <c r="H27947" s="133"/>
      <c r="T27947" s="133"/>
      <c r="X27947" s="131"/>
      <c r="Y27947" s="133"/>
      <c r="AJ27947" s="133"/>
      <c r="AO27947" s="135"/>
      <c r="AP27947" s="135"/>
      <c r="BJ27947" s="136"/>
    </row>
    <row r="27948" spans="5:62" ht="14.25" customHeight="1" x14ac:dyDescent="0.25">
      <c r="E27948" s="113"/>
      <c r="H27948" s="133"/>
      <c r="T27948" s="133"/>
      <c r="X27948" s="131"/>
      <c r="Y27948" s="133"/>
      <c r="AJ27948" s="133"/>
      <c r="AO27948" s="135"/>
      <c r="AP27948" s="135"/>
      <c r="BJ27948" s="136"/>
    </row>
    <row r="27949" spans="5:62" ht="14.25" customHeight="1" x14ac:dyDescent="0.25">
      <c r="E27949" s="113"/>
      <c r="H27949" s="133"/>
      <c r="T27949" s="133"/>
      <c r="X27949" s="131"/>
      <c r="Y27949" s="133"/>
      <c r="AJ27949" s="133"/>
      <c r="AO27949" s="135"/>
      <c r="AP27949" s="135"/>
      <c r="BJ27949" s="136"/>
    </row>
    <row r="27950" spans="5:62" ht="14.25" customHeight="1" x14ac:dyDescent="0.25">
      <c r="E27950" s="113"/>
      <c r="H27950" s="133"/>
      <c r="T27950" s="133"/>
      <c r="X27950" s="131"/>
      <c r="Y27950" s="133"/>
      <c r="AJ27950" s="133"/>
      <c r="AO27950" s="135"/>
      <c r="AP27950" s="135"/>
      <c r="BJ27950" s="136"/>
    </row>
    <row r="27951" spans="5:62" ht="14.25" customHeight="1" x14ac:dyDescent="0.25">
      <c r="E27951" s="113"/>
      <c r="H27951" s="133"/>
      <c r="T27951" s="133"/>
      <c r="X27951" s="131"/>
      <c r="Y27951" s="133"/>
      <c r="AJ27951" s="133"/>
      <c r="AO27951" s="135"/>
      <c r="AP27951" s="135"/>
      <c r="BJ27951" s="136"/>
    </row>
    <row r="27952" spans="5:62" ht="14.25" customHeight="1" x14ac:dyDescent="0.25">
      <c r="E27952" s="113"/>
      <c r="H27952" s="133"/>
      <c r="T27952" s="133"/>
      <c r="X27952" s="131"/>
      <c r="Y27952" s="133"/>
      <c r="AJ27952" s="133"/>
      <c r="AO27952" s="135"/>
      <c r="AP27952" s="135"/>
      <c r="BJ27952" s="136"/>
    </row>
    <row r="27953" spans="5:62" ht="14.25" customHeight="1" x14ac:dyDescent="0.25">
      <c r="E27953" s="113"/>
      <c r="H27953" s="133"/>
      <c r="T27953" s="133"/>
      <c r="X27953" s="131"/>
      <c r="Y27953" s="133"/>
      <c r="AJ27953" s="133"/>
      <c r="AO27953" s="135"/>
      <c r="AP27953" s="135"/>
      <c r="BJ27953" s="136"/>
    </row>
    <row r="27954" spans="5:62" ht="14.25" customHeight="1" x14ac:dyDescent="0.25">
      <c r="E27954" s="113"/>
      <c r="H27954" s="133"/>
      <c r="T27954" s="133"/>
      <c r="X27954" s="131"/>
      <c r="Y27954" s="133"/>
      <c r="AJ27954" s="133"/>
      <c r="AO27954" s="135"/>
      <c r="AP27954" s="135"/>
      <c r="BJ27954" s="136"/>
    </row>
    <row r="27955" spans="5:62" ht="14.25" customHeight="1" x14ac:dyDescent="0.25">
      <c r="E27955" s="113"/>
      <c r="H27955" s="133"/>
      <c r="T27955" s="133"/>
      <c r="X27955" s="131"/>
      <c r="Y27955" s="133"/>
      <c r="AJ27955" s="133"/>
      <c r="AO27955" s="135"/>
      <c r="AP27955" s="135"/>
      <c r="BJ27955" s="136"/>
    </row>
    <row r="27956" spans="5:62" ht="14.25" customHeight="1" x14ac:dyDescent="0.25">
      <c r="E27956" s="113"/>
      <c r="H27956" s="133"/>
      <c r="T27956" s="133"/>
      <c r="X27956" s="131"/>
      <c r="Y27956" s="133"/>
      <c r="AJ27956" s="133"/>
      <c r="AO27956" s="135"/>
      <c r="AP27956" s="135"/>
      <c r="BJ27956" s="136"/>
    </row>
    <row r="27957" spans="5:62" ht="14.25" customHeight="1" x14ac:dyDescent="0.25">
      <c r="E27957" s="113"/>
      <c r="H27957" s="133"/>
      <c r="T27957" s="133"/>
      <c r="X27957" s="131"/>
      <c r="Y27957" s="133"/>
      <c r="AJ27957" s="133"/>
      <c r="AO27957" s="135"/>
      <c r="AP27957" s="135"/>
      <c r="BJ27957" s="136"/>
    </row>
    <row r="27958" spans="5:62" ht="14.25" customHeight="1" x14ac:dyDescent="0.25">
      <c r="E27958" s="113"/>
      <c r="H27958" s="133"/>
      <c r="T27958" s="133"/>
      <c r="X27958" s="131"/>
      <c r="Y27958" s="133"/>
      <c r="AJ27958" s="133"/>
      <c r="AO27958" s="135"/>
      <c r="AP27958" s="135"/>
      <c r="BJ27958" s="136"/>
    </row>
    <row r="27959" spans="5:62" ht="14.25" customHeight="1" x14ac:dyDescent="0.25">
      <c r="E27959" s="113"/>
      <c r="H27959" s="133"/>
      <c r="T27959" s="133"/>
      <c r="X27959" s="131"/>
      <c r="Y27959" s="133"/>
      <c r="AJ27959" s="133"/>
      <c r="AO27959" s="135"/>
      <c r="AP27959" s="135"/>
      <c r="BJ27959" s="136"/>
    </row>
    <row r="27960" spans="5:62" ht="14.25" customHeight="1" x14ac:dyDescent="0.25">
      <c r="E27960" s="113"/>
      <c r="H27960" s="133"/>
      <c r="T27960" s="133"/>
      <c r="X27960" s="131"/>
      <c r="Y27960" s="133"/>
      <c r="AJ27960" s="133"/>
      <c r="AO27960" s="135"/>
      <c r="AP27960" s="135"/>
      <c r="BJ27960" s="136"/>
    </row>
    <row r="27961" spans="5:62" ht="14.25" customHeight="1" x14ac:dyDescent="0.25">
      <c r="E27961" s="113"/>
      <c r="H27961" s="133"/>
      <c r="T27961" s="133"/>
      <c r="X27961" s="131"/>
      <c r="Y27961" s="133"/>
      <c r="AJ27961" s="133"/>
      <c r="AO27961" s="135"/>
      <c r="AP27961" s="135"/>
      <c r="BJ27961" s="136"/>
    </row>
    <row r="27962" spans="5:62" ht="14.25" customHeight="1" x14ac:dyDescent="0.25">
      <c r="E27962" s="113"/>
      <c r="H27962" s="133"/>
      <c r="T27962" s="133"/>
      <c r="X27962" s="131"/>
      <c r="Y27962" s="133"/>
      <c r="AJ27962" s="133"/>
      <c r="AO27962" s="135"/>
      <c r="AP27962" s="135"/>
      <c r="BJ27962" s="136"/>
    </row>
    <row r="27963" spans="5:62" ht="14.25" customHeight="1" x14ac:dyDescent="0.25">
      <c r="E27963" s="113"/>
      <c r="H27963" s="133"/>
      <c r="T27963" s="133"/>
      <c r="X27963" s="131"/>
      <c r="Y27963" s="133"/>
      <c r="AJ27963" s="133"/>
      <c r="AO27963" s="135"/>
      <c r="AP27963" s="135"/>
      <c r="BJ27963" s="136"/>
    </row>
    <row r="27964" spans="5:62" ht="14.25" customHeight="1" x14ac:dyDescent="0.25">
      <c r="E27964" s="113"/>
      <c r="H27964" s="133"/>
      <c r="T27964" s="133"/>
      <c r="X27964" s="131"/>
      <c r="Y27964" s="133"/>
      <c r="AJ27964" s="133"/>
      <c r="AO27964" s="135"/>
      <c r="AP27964" s="135"/>
      <c r="BJ27964" s="136"/>
    </row>
    <row r="27965" spans="5:62" ht="14.25" customHeight="1" x14ac:dyDescent="0.25">
      <c r="E27965" s="113"/>
      <c r="H27965" s="133"/>
      <c r="T27965" s="133"/>
      <c r="X27965" s="131"/>
      <c r="Y27965" s="133"/>
      <c r="AJ27965" s="133"/>
      <c r="AO27965" s="135"/>
      <c r="AP27965" s="135"/>
      <c r="BJ27965" s="136"/>
    </row>
    <row r="27966" spans="5:62" ht="14.25" customHeight="1" x14ac:dyDescent="0.25">
      <c r="E27966" s="113"/>
      <c r="H27966" s="133"/>
      <c r="T27966" s="133"/>
      <c r="X27966" s="131"/>
      <c r="Y27966" s="133"/>
      <c r="AJ27966" s="133"/>
      <c r="AO27966" s="135"/>
      <c r="AP27966" s="135"/>
      <c r="BJ27966" s="136"/>
    </row>
    <row r="27967" spans="5:62" ht="14.25" customHeight="1" x14ac:dyDescent="0.25">
      <c r="E27967" s="113"/>
      <c r="H27967" s="133"/>
      <c r="T27967" s="133"/>
      <c r="X27967" s="131"/>
      <c r="Y27967" s="133"/>
      <c r="AJ27967" s="133"/>
      <c r="AO27967" s="135"/>
      <c r="AP27967" s="135"/>
      <c r="BJ27967" s="136"/>
    </row>
    <row r="27968" spans="5:62" ht="14.25" customHeight="1" x14ac:dyDescent="0.25">
      <c r="E27968" s="113"/>
      <c r="H27968" s="133"/>
      <c r="T27968" s="133"/>
      <c r="X27968" s="131"/>
      <c r="Y27968" s="133"/>
      <c r="AJ27968" s="133"/>
      <c r="AO27968" s="135"/>
      <c r="AP27968" s="135"/>
      <c r="BJ27968" s="136"/>
    </row>
    <row r="27969" spans="5:62" ht="14.25" customHeight="1" x14ac:dyDescent="0.25">
      <c r="E27969" s="113"/>
      <c r="H27969" s="133"/>
      <c r="T27969" s="133"/>
      <c r="X27969" s="131"/>
      <c r="Y27969" s="133"/>
      <c r="AJ27969" s="133"/>
      <c r="AO27969" s="135"/>
      <c r="AP27969" s="135"/>
      <c r="BJ27969" s="136"/>
    </row>
    <row r="27970" spans="5:62" ht="14.25" customHeight="1" x14ac:dyDescent="0.25">
      <c r="E27970" s="113"/>
      <c r="H27970" s="133"/>
      <c r="T27970" s="133"/>
      <c r="X27970" s="131"/>
      <c r="Y27970" s="133"/>
      <c r="AJ27970" s="133"/>
      <c r="AO27970" s="135"/>
      <c r="AP27970" s="135"/>
      <c r="BJ27970" s="136"/>
    </row>
    <row r="27971" spans="5:62" ht="14.25" customHeight="1" x14ac:dyDescent="0.25">
      <c r="E27971" s="113"/>
      <c r="H27971" s="133"/>
      <c r="T27971" s="133"/>
      <c r="X27971" s="131"/>
      <c r="Y27971" s="133"/>
      <c r="AJ27971" s="133"/>
      <c r="AO27971" s="135"/>
      <c r="AP27971" s="135"/>
      <c r="BJ27971" s="136"/>
    </row>
    <row r="27972" spans="5:62" ht="14.25" customHeight="1" x14ac:dyDescent="0.25">
      <c r="E27972" s="113"/>
      <c r="H27972" s="133"/>
      <c r="T27972" s="133"/>
      <c r="X27972" s="131"/>
      <c r="Y27972" s="133"/>
      <c r="AJ27972" s="133"/>
      <c r="AO27972" s="135"/>
      <c r="AP27972" s="135"/>
      <c r="BJ27972" s="136"/>
    </row>
    <row r="27973" spans="5:62" ht="14.25" customHeight="1" x14ac:dyDescent="0.25">
      <c r="E27973" s="113"/>
      <c r="H27973" s="133"/>
      <c r="T27973" s="133"/>
      <c r="X27973" s="131"/>
      <c r="Y27973" s="133"/>
      <c r="AJ27973" s="133"/>
      <c r="AO27973" s="135"/>
      <c r="AP27973" s="135"/>
      <c r="BJ27973" s="136"/>
    </row>
    <row r="27974" spans="5:62" ht="14.25" customHeight="1" x14ac:dyDescent="0.25">
      <c r="E27974" s="113"/>
      <c r="H27974" s="133"/>
      <c r="T27974" s="133"/>
      <c r="X27974" s="131"/>
      <c r="Y27974" s="133"/>
      <c r="AJ27974" s="133"/>
      <c r="AO27974" s="135"/>
      <c r="AP27974" s="135"/>
      <c r="BJ27974" s="136"/>
    </row>
    <row r="27975" spans="5:62" ht="14.25" customHeight="1" x14ac:dyDescent="0.25">
      <c r="E27975" s="113"/>
      <c r="H27975" s="133"/>
      <c r="T27975" s="133"/>
      <c r="X27975" s="131"/>
      <c r="Y27975" s="133"/>
      <c r="AJ27975" s="133"/>
      <c r="AO27975" s="135"/>
      <c r="AP27975" s="135"/>
      <c r="BJ27975" s="136"/>
    </row>
    <row r="27976" spans="5:62" ht="14.25" customHeight="1" x14ac:dyDescent="0.25">
      <c r="E27976" s="113"/>
      <c r="H27976" s="133"/>
      <c r="T27976" s="133"/>
      <c r="X27976" s="131"/>
      <c r="Y27976" s="133"/>
      <c r="AJ27976" s="133"/>
      <c r="AO27976" s="135"/>
      <c r="AP27976" s="135"/>
      <c r="BJ27976" s="136"/>
    </row>
    <row r="27977" spans="5:62" ht="14.25" customHeight="1" x14ac:dyDescent="0.25">
      <c r="E27977" s="113"/>
      <c r="H27977" s="133"/>
      <c r="T27977" s="133"/>
      <c r="X27977" s="131"/>
      <c r="Y27977" s="133"/>
      <c r="AJ27977" s="133"/>
      <c r="AO27977" s="135"/>
      <c r="AP27977" s="135"/>
      <c r="BJ27977" s="136"/>
    </row>
    <row r="27978" spans="5:62" ht="14.25" customHeight="1" x14ac:dyDescent="0.25">
      <c r="E27978" s="113"/>
      <c r="H27978" s="133"/>
      <c r="T27978" s="133"/>
      <c r="X27978" s="131"/>
      <c r="Y27978" s="133"/>
      <c r="AJ27978" s="133"/>
      <c r="AO27978" s="135"/>
      <c r="AP27978" s="135"/>
      <c r="BJ27978" s="136"/>
    </row>
    <row r="27979" spans="5:62" ht="14.25" customHeight="1" x14ac:dyDescent="0.25">
      <c r="E27979" s="113"/>
      <c r="H27979" s="133"/>
      <c r="T27979" s="133"/>
      <c r="X27979" s="131"/>
      <c r="Y27979" s="133"/>
      <c r="AJ27979" s="133"/>
      <c r="AO27979" s="135"/>
      <c r="AP27979" s="135"/>
      <c r="BJ27979" s="136"/>
    </row>
    <row r="27980" spans="5:62" ht="14.25" customHeight="1" x14ac:dyDescent="0.25">
      <c r="E27980" s="113"/>
      <c r="H27980" s="133"/>
      <c r="T27980" s="133"/>
      <c r="X27980" s="131"/>
      <c r="Y27980" s="133"/>
      <c r="AJ27980" s="133"/>
      <c r="AO27980" s="135"/>
      <c r="AP27980" s="135"/>
      <c r="BJ27980" s="136"/>
    </row>
    <row r="27981" spans="5:62" ht="14.25" customHeight="1" x14ac:dyDescent="0.25">
      <c r="E27981" s="113"/>
      <c r="H27981" s="133"/>
      <c r="T27981" s="133"/>
      <c r="X27981" s="131"/>
      <c r="Y27981" s="133"/>
      <c r="AJ27981" s="133"/>
      <c r="AO27981" s="135"/>
      <c r="AP27981" s="135"/>
      <c r="BJ27981" s="136"/>
    </row>
    <row r="27982" spans="5:62" ht="14.25" customHeight="1" x14ac:dyDescent="0.25">
      <c r="E27982" s="113"/>
      <c r="H27982" s="133"/>
      <c r="T27982" s="133"/>
      <c r="X27982" s="131"/>
      <c r="Y27982" s="133"/>
      <c r="AJ27982" s="133"/>
      <c r="AO27982" s="135"/>
      <c r="AP27982" s="135"/>
      <c r="BJ27982" s="136"/>
    </row>
    <row r="27983" spans="5:62" ht="14.25" customHeight="1" x14ac:dyDescent="0.25">
      <c r="E27983" s="113"/>
      <c r="H27983" s="133"/>
      <c r="T27983" s="133"/>
      <c r="X27983" s="131"/>
      <c r="Y27983" s="133"/>
      <c r="AJ27983" s="133"/>
      <c r="AO27983" s="135"/>
      <c r="AP27983" s="135"/>
      <c r="BJ27983" s="136"/>
    </row>
    <row r="27984" spans="5:62" ht="14.25" customHeight="1" x14ac:dyDescent="0.25">
      <c r="E27984" s="113"/>
      <c r="H27984" s="133"/>
      <c r="T27984" s="133"/>
      <c r="X27984" s="131"/>
      <c r="Y27984" s="133"/>
      <c r="AJ27984" s="133"/>
      <c r="AO27984" s="135"/>
      <c r="AP27984" s="135"/>
      <c r="BJ27984" s="136"/>
    </row>
    <row r="27985" spans="5:62" ht="14.25" customHeight="1" x14ac:dyDescent="0.25">
      <c r="E27985" s="113"/>
      <c r="H27985" s="133"/>
      <c r="T27985" s="133"/>
      <c r="X27985" s="131"/>
      <c r="Y27985" s="133"/>
      <c r="AJ27985" s="133"/>
      <c r="AO27985" s="135"/>
      <c r="AP27985" s="135"/>
      <c r="BJ27985" s="136"/>
    </row>
    <row r="27986" spans="5:62" ht="14.25" customHeight="1" x14ac:dyDescent="0.25">
      <c r="E27986" s="113"/>
      <c r="H27986" s="133"/>
      <c r="T27986" s="133"/>
      <c r="X27986" s="131"/>
      <c r="Y27986" s="133"/>
      <c r="AJ27986" s="133"/>
      <c r="AO27986" s="135"/>
      <c r="AP27986" s="135"/>
      <c r="BJ27986" s="136"/>
    </row>
    <row r="27987" spans="5:62" ht="14.25" customHeight="1" x14ac:dyDescent="0.25">
      <c r="E27987" s="113"/>
      <c r="H27987" s="133"/>
      <c r="T27987" s="133"/>
      <c r="X27987" s="131"/>
      <c r="Y27987" s="133"/>
      <c r="AJ27987" s="133"/>
      <c r="AO27987" s="135"/>
      <c r="AP27987" s="135"/>
      <c r="BJ27987" s="136"/>
    </row>
    <row r="27988" spans="5:62" ht="14.25" customHeight="1" x14ac:dyDescent="0.25">
      <c r="E27988" s="113"/>
      <c r="H27988" s="133"/>
      <c r="T27988" s="133"/>
      <c r="X27988" s="131"/>
      <c r="Y27988" s="133"/>
      <c r="AJ27988" s="133"/>
      <c r="AO27988" s="135"/>
      <c r="AP27988" s="135"/>
      <c r="BJ27988" s="136"/>
    </row>
    <row r="27989" spans="5:62" ht="14.25" customHeight="1" x14ac:dyDescent="0.25">
      <c r="E27989" s="113"/>
      <c r="H27989" s="133"/>
      <c r="T27989" s="133"/>
      <c r="X27989" s="131"/>
      <c r="Y27989" s="133"/>
      <c r="AJ27989" s="133"/>
      <c r="AO27989" s="135"/>
      <c r="AP27989" s="135"/>
      <c r="BJ27989" s="136"/>
    </row>
    <row r="27990" spans="5:62" ht="14.25" customHeight="1" x14ac:dyDescent="0.25">
      <c r="E27990" s="113"/>
      <c r="H27990" s="133"/>
      <c r="T27990" s="133"/>
      <c r="X27990" s="131"/>
      <c r="Y27990" s="133"/>
      <c r="AJ27990" s="133"/>
      <c r="AO27990" s="135"/>
      <c r="AP27990" s="135"/>
      <c r="BJ27990" s="136"/>
    </row>
    <row r="27991" spans="5:62" ht="14.25" customHeight="1" x14ac:dyDescent="0.25">
      <c r="E27991" s="113"/>
      <c r="H27991" s="133"/>
      <c r="T27991" s="133"/>
      <c r="X27991" s="131"/>
      <c r="Y27991" s="133"/>
      <c r="AJ27991" s="133"/>
      <c r="AO27991" s="135"/>
      <c r="AP27991" s="135"/>
      <c r="BJ27991" s="136"/>
    </row>
    <row r="27992" spans="5:62" ht="14.25" customHeight="1" x14ac:dyDescent="0.25">
      <c r="E27992" s="113"/>
      <c r="H27992" s="133"/>
      <c r="T27992" s="133"/>
      <c r="X27992" s="131"/>
      <c r="Y27992" s="133"/>
      <c r="AJ27992" s="133"/>
      <c r="AO27992" s="135"/>
      <c r="AP27992" s="135"/>
      <c r="BJ27992" s="136"/>
    </row>
    <row r="27993" spans="5:62" ht="14.25" customHeight="1" x14ac:dyDescent="0.25">
      <c r="E27993" s="113"/>
      <c r="H27993" s="133"/>
      <c r="T27993" s="133"/>
      <c r="X27993" s="131"/>
      <c r="Y27993" s="133"/>
      <c r="AJ27993" s="133"/>
      <c r="AO27993" s="135"/>
      <c r="AP27993" s="135"/>
      <c r="BJ27993" s="136"/>
    </row>
    <row r="27994" spans="5:62" ht="14.25" customHeight="1" x14ac:dyDescent="0.25">
      <c r="E27994" s="113"/>
      <c r="H27994" s="133"/>
      <c r="T27994" s="133"/>
      <c r="X27994" s="131"/>
      <c r="Y27994" s="133"/>
      <c r="AJ27994" s="133"/>
      <c r="AO27994" s="135"/>
      <c r="AP27994" s="135"/>
      <c r="BJ27994" s="136"/>
    </row>
    <row r="27995" spans="5:62" ht="14.25" customHeight="1" x14ac:dyDescent="0.25">
      <c r="E27995" s="113"/>
      <c r="H27995" s="133"/>
      <c r="T27995" s="133"/>
      <c r="X27995" s="131"/>
      <c r="Y27995" s="133"/>
      <c r="AJ27995" s="133"/>
      <c r="AO27995" s="135"/>
      <c r="AP27995" s="135"/>
      <c r="BJ27995" s="136"/>
    </row>
    <row r="27996" spans="5:62" ht="14.25" customHeight="1" x14ac:dyDescent="0.25">
      <c r="E27996" s="113"/>
      <c r="H27996" s="133"/>
      <c r="T27996" s="133"/>
      <c r="X27996" s="131"/>
      <c r="Y27996" s="133"/>
      <c r="AJ27996" s="133"/>
      <c r="AO27996" s="135"/>
      <c r="AP27996" s="135"/>
      <c r="BJ27996" s="136"/>
    </row>
    <row r="27997" spans="5:62" ht="14.25" customHeight="1" x14ac:dyDescent="0.25">
      <c r="E27997" s="113"/>
      <c r="H27997" s="133"/>
      <c r="T27997" s="133"/>
      <c r="X27997" s="131"/>
      <c r="Y27997" s="133"/>
      <c r="AJ27997" s="133"/>
      <c r="AO27997" s="135"/>
      <c r="AP27997" s="135"/>
      <c r="BJ27997" s="136"/>
    </row>
    <row r="27998" spans="5:62" ht="14.25" customHeight="1" x14ac:dyDescent="0.25">
      <c r="E27998" s="113"/>
      <c r="H27998" s="133"/>
      <c r="T27998" s="133"/>
      <c r="X27998" s="131"/>
      <c r="Y27998" s="133"/>
      <c r="AJ27998" s="133"/>
      <c r="AO27998" s="135"/>
      <c r="AP27998" s="135"/>
      <c r="BJ27998" s="136"/>
    </row>
    <row r="27999" spans="5:62" ht="14.25" customHeight="1" x14ac:dyDescent="0.25">
      <c r="E27999" s="113"/>
      <c r="H27999" s="133"/>
      <c r="T27999" s="133"/>
      <c r="X27999" s="131"/>
      <c r="Y27999" s="133"/>
      <c r="AJ27999" s="133"/>
      <c r="AO27999" s="135"/>
      <c r="AP27999" s="135"/>
      <c r="BJ27999" s="136"/>
    </row>
    <row r="28000" spans="5:62" ht="14.25" customHeight="1" x14ac:dyDescent="0.25">
      <c r="E28000" s="113"/>
      <c r="H28000" s="133"/>
      <c r="T28000" s="133"/>
      <c r="X28000" s="131"/>
      <c r="Y28000" s="133"/>
      <c r="AJ28000" s="133"/>
      <c r="AO28000" s="135"/>
      <c r="AP28000" s="135"/>
      <c r="BJ28000" s="136"/>
    </row>
    <row r="28001" spans="5:62" ht="14.25" customHeight="1" x14ac:dyDescent="0.25">
      <c r="E28001" s="113"/>
      <c r="H28001" s="133"/>
      <c r="T28001" s="133"/>
      <c r="X28001" s="131"/>
      <c r="Y28001" s="133"/>
      <c r="AJ28001" s="133"/>
      <c r="AO28001" s="135"/>
      <c r="AP28001" s="135"/>
      <c r="BJ28001" s="136"/>
    </row>
    <row r="28002" spans="5:62" ht="14.25" customHeight="1" x14ac:dyDescent="0.25">
      <c r="E28002" s="113"/>
      <c r="H28002" s="133"/>
      <c r="T28002" s="133"/>
      <c r="X28002" s="131"/>
      <c r="Y28002" s="133"/>
      <c r="AJ28002" s="133"/>
      <c r="AO28002" s="135"/>
      <c r="AP28002" s="135"/>
      <c r="BJ28002" s="136"/>
    </row>
    <row r="28003" spans="5:62" ht="14.25" customHeight="1" x14ac:dyDescent="0.25">
      <c r="E28003" s="113"/>
      <c r="H28003" s="133"/>
      <c r="T28003" s="133"/>
      <c r="X28003" s="131"/>
      <c r="Y28003" s="133"/>
      <c r="AJ28003" s="133"/>
      <c r="AO28003" s="135"/>
      <c r="AP28003" s="135"/>
      <c r="BJ28003" s="136"/>
    </row>
    <row r="28004" spans="5:62" ht="14.25" customHeight="1" x14ac:dyDescent="0.25">
      <c r="E28004" s="113"/>
      <c r="H28004" s="133"/>
      <c r="T28004" s="133"/>
      <c r="X28004" s="131"/>
      <c r="Y28004" s="133"/>
      <c r="AJ28004" s="133"/>
      <c r="AO28004" s="135"/>
      <c r="AP28004" s="135"/>
      <c r="BJ28004" s="136"/>
    </row>
    <row r="28005" spans="5:62" ht="14.25" customHeight="1" x14ac:dyDescent="0.25">
      <c r="E28005" s="113"/>
      <c r="H28005" s="133"/>
      <c r="T28005" s="133"/>
      <c r="X28005" s="131"/>
      <c r="Y28005" s="133"/>
      <c r="AJ28005" s="133"/>
      <c r="AO28005" s="135"/>
      <c r="AP28005" s="135"/>
      <c r="BJ28005" s="136"/>
    </row>
    <row r="28006" spans="5:62" ht="14.25" customHeight="1" x14ac:dyDescent="0.25">
      <c r="E28006" s="113"/>
      <c r="H28006" s="133"/>
      <c r="T28006" s="133"/>
      <c r="X28006" s="131"/>
      <c r="Y28006" s="133"/>
      <c r="AJ28006" s="133"/>
      <c r="AO28006" s="135"/>
      <c r="AP28006" s="135"/>
      <c r="BJ28006" s="136"/>
    </row>
    <row r="28007" spans="5:62" ht="14.25" customHeight="1" x14ac:dyDescent="0.25">
      <c r="E28007" s="113"/>
      <c r="H28007" s="133"/>
      <c r="T28007" s="133"/>
      <c r="X28007" s="131"/>
      <c r="Y28007" s="133"/>
      <c r="AJ28007" s="133"/>
      <c r="AO28007" s="135"/>
      <c r="AP28007" s="135"/>
      <c r="BJ28007" s="136"/>
    </row>
    <row r="28008" spans="5:62" ht="14.25" customHeight="1" x14ac:dyDescent="0.25">
      <c r="E28008" s="113"/>
      <c r="H28008" s="133"/>
      <c r="T28008" s="133"/>
      <c r="X28008" s="131"/>
      <c r="Y28008" s="133"/>
      <c r="AJ28008" s="133"/>
      <c r="AO28008" s="135"/>
      <c r="AP28008" s="135"/>
      <c r="BJ28008" s="136"/>
    </row>
    <row r="28009" spans="5:62" ht="14.25" customHeight="1" x14ac:dyDescent="0.25">
      <c r="E28009" s="113"/>
      <c r="H28009" s="133"/>
      <c r="T28009" s="133"/>
      <c r="X28009" s="131"/>
      <c r="Y28009" s="133"/>
      <c r="AJ28009" s="133"/>
      <c r="AO28009" s="135"/>
      <c r="AP28009" s="135"/>
      <c r="BJ28009" s="136"/>
    </row>
    <row r="28010" spans="5:62" ht="14.25" customHeight="1" x14ac:dyDescent="0.25">
      <c r="E28010" s="113"/>
      <c r="H28010" s="133"/>
      <c r="T28010" s="133"/>
      <c r="X28010" s="131"/>
      <c r="Y28010" s="133"/>
      <c r="AJ28010" s="133"/>
      <c r="AO28010" s="135"/>
      <c r="AP28010" s="135"/>
      <c r="BJ28010" s="136"/>
    </row>
    <row r="28011" spans="5:62" ht="14.25" customHeight="1" x14ac:dyDescent="0.25">
      <c r="E28011" s="113"/>
      <c r="H28011" s="133"/>
      <c r="T28011" s="133"/>
      <c r="X28011" s="131"/>
      <c r="Y28011" s="133"/>
      <c r="AJ28011" s="133"/>
      <c r="AO28011" s="135"/>
      <c r="AP28011" s="135"/>
      <c r="BJ28011" s="136"/>
    </row>
    <row r="28012" spans="5:62" ht="14.25" customHeight="1" x14ac:dyDescent="0.25">
      <c r="E28012" s="113"/>
      <c r="H28012" s="133"/>
      <c r="T28012" s="133"/>
      <c r="X28012" s="131"/>
      <c r="Y28012" s="133"/>
      <c r="AJ28012" s="133"/>
      <c r="AO28012" s="135"/>
      <c r="AP28012" s="135"/>
      <c r="BJ28012" s="136"/>
    </row>
    <row r="28013" spans="5:62" ht="14.25" customHeight="1" x14ac:dyDescent="0.25">
      <c r="E28013" s="113"/>
      <c r="H28013" s="133"/>
      <c r="T28013" s="133"/>
      <c r="X28013" s="131"/>
      <c r="Y28013" s="133"/>
      <c r="AJ28013" s="133"/>
      <c r="AO28013" s="135"/>
      <c r="AP28013" s="135"/>
      <c r="BJ28013" s="136"/>
    </row>
    <row r="28014" spans="5:62" ht="14.25" customHeight="1" x14ac:dyDescent="0.25">
      <c r="E28014" s="113"/>
      <c r="H28014" s="133"/>
      <c r="T28014" s="133"/>
      <c r="X28014" s="131"/>
      <c r="Y28014" s="133"/>
      <c r="AJ28014" s="133"/>
      <c r="AO28014" s="135"/>
      <c r="AP28014" s="135"/>
      <c r="BJ28014" s="136"/>
    </row>
    <row r="28015" spans="5:62" ht="14.25" customHeight="1" x14ac:dyDescent="0.25">
      <c r="E28015" s="113"/>
      <c r="H28015" s="133"/>
      <c r="T28015" s="133"/>
      <c r="X28015" s="131"/>
      <c r="Y28015" s="133"/>
      <c r="AJ28015" s="133"/>
      <c r="AO28015" s="135"/>
      <c r="AP28015" s="135"/>
      <c r="BJ28015" s="136"/>
    </row>
    <row r="28016" spans="5:62" ht="14.25" customHeight="1" x14ac:dyDescent="0.25">
      <c r="E28016" s="113"/>
      <c r="H28016" s="133"/>
      <c r="T28016" s="133"/>
      <c r="X28016" s="131"/>
      <c r="Y28016" s="133"/>
      <c r="AJ28016" s="133"/>
      <c r="AO28016" s="135"/>
      <c r="AP28016" s="135"/>
      <c r="BJ28016" s="136"/>
    </row>
    <row r="28017" spans="5:62" ht="14.25" customHeight="1" x14ac:dyDescent="0.25">
      <c r="E28017" s="113"/>
      <c r="H28017" s="133"/>
      <c r="T28017" s="133"/>
      <c r="X28017" s="131"/>
      <c r="Y28017" s="133"/>
      <c r="AJ28017" s="133"/>
      <c r="AO28017" s="135"/>
      <c r="AP28017" s="135"/>
      <c r="BJ28017" s="136"/>
    </row>
    <row r="28018" spans="5:62" ht="14.25" customHeight="1" x14ac:dyDescent="0.25">
      <c r="E28018" s="113"/>
      <c r="H28018" s="133"/>
      <c r="T28018" s="133"/>
      <c r="X28018" s="131"/>
      <c r="Y28018" s="133"/>
      <c r="AJ28018" s="133"/>
      <c r="AO28018" s="135"/>
      <c r="AP28018" s="135"/>
      <c r="BJ28018" s="136"/>
    </row>
    <row r="28019" spans="5:62" ht="14.25" customHeight="1" x14ac:dyDescent="0.25">
      <c r="E28019" s="113"/>
      <c r="H28019" s="133"/>
      <c r="T28019" s="133"/>
      <c r="X28019" s="131"/>
      <c r="Y28019" s="133"/>
      <c r="AJ28019" s="133"/>
      <c r="AO28019" s="135"/>
      <c r="AP28019" s="135"/>
      <c r="BJ28019" s="136"/>
    </row>
    <row r="28020" spans="5:62" ht="14.25" customHeight="1" x14ac:dyDescent="0.25">
      <c r="E28020" s="113"/>
      <c r="H28020" s="133"/>
      <c r="T28020" s="133"/>
      <c r="X28020" s="131"/>
      <c r="Y28020" s="133"/>
      <c r="AJ28020" s="133"/>
      <c r="AO28020" s="135"/>
      <c r="AP28020" s="135"/>
      <c r="BJ28020" s="136"/>
    </row>
    <row r="28021" spans="5:62" ht="14.25" customHeight="1" x14ac:dyDescent="0.25">
      <c r="E28021" s="113"/>
      <c r="H28021" s="133"/>
      <c r="T28021" s="133"/>
      <c r="X28021" s="131"/>
      <c r="Y28021" s="133"/>
      <c r="AJ28021" s="133"/>
      <c r="AO28021" s="135"/>
      <c r="AP28021" s="135"/>
      <c r="BJ28021" s="136"/>
    </row>
    <row r="28022" spans="5:62" ht="14.25" customHeight="1" x14ac:dyDescent="0.25">
      <c r="E28022" s="113"/>
      <c r="H28022" s="133"/>
      <c r="T28022" s="133"/>
      <c r="X28022" s="131"/>
      <c r="Y28022" s="133"/>
      <c r="AJ28022" s="133"/>
      <c r="AO28022" s="135"/>
      <c r="AP28022" s="135"/>
      <c r="BJ28022" s="136"/>
    </row>
    <row r="28023" spans="5:62" ht="14.25" customHeight="1" x14ac:dyDescent="0.25">
      <c r="E28023" s="113"/>
      <c r="H28023" s="133"/>
      <c r="T28023" s="133"/>
      <c r="X28023" s="131"/>
      <c r="Y28023" s="133"/>
      <c r="AJ28023" s="133"/>
      <c r="AO28023" s="135"/>
      <c r="AP28023" s="135"/>
      <c r="BJ28023" s="136"/>
    </row>
    <row r="28024" spans="5:62" ht="14.25" customHeight="1" x14ac:dyDescent="0.25">
      <c r="E28024" s="113"/>
      <c r="H28024" s="133"/>
      <c r="T28024" s="133"/>
      <c r="X28024" s="131"/>
      <c r="Y28024" s="133"/>
      <c r="AJ28024" s="133"/>
      <c r="AO28024" s="135"/>
      <c r="AP28024" s="135"/>
      <c r="BJ28024" s="136"/>
    </row>
    <row r="28025" spans="5:62" ht="14.25" customHeight="1" x14ac:dyDescent="0.25">
      <c r="E28025" s="113"/>
      <c r="H28025" s="133"/>
      <c r="T28025" s="133"/>
      <c r="X28025" s="131"/>
      <c r="Y28025" s="133"/>
      <c r="AJ28025" s="133"/>
      <c r="AO28025" s="135"/>
      <c r="AP28025" s="135"/>
      <c r="BJ28025" s="136"/>
    </row>
    <row r="28026" spans="5:62" ht="14.25" customHeight="1" x14ac:dyDescent="0.25">
      <c r="E28026" s="113"/>
      <c r="H28026" s="133"/>
      <c r="T28026" s="133"/>
      <c r="X28026" s="131"/>
      <c r="Y28026" s="133"/>
      <c r="AJ28026" s="133"/>
      <c r="AO28026" s="135"/>
      <c r="AP28026" s="135"/>
      <c r="BJ28026" s="136"/>
    </row>
    <row r="28027" spans="5:62" ht="14.25" customHeight="1" x14ac:dyDescent="0.25">
      <c r="E28027" s="113"/>
      <c r="H28027" s="133"/>
      <c r="T28027" s="133"/>
      <c r="X28027" s="131"/>
      <c r="Y28027" s="133"/>
      <c r="AJ28027" s="133"/>
      <c r="AO28027" s="135"/>
      <c r="AP28027" s="135"/>
      <c r="BJ28027" s="136"/>
    </row>
    <row r="28028" spans="5:62" ht="14.25" customHeight="1" x14ac:dyDescent="0.25">
      <c r="E28028" s="113"/>
      <c r="H28028" s="133"/>
      <c r="T28028" s="133"/>
      <c r="X28028" s="131"/>
      <c r="Y28028" s="133"/>
      <c r="AJ28028" s="133"/>
      <c r="AO28028" s="135"/>
      <c r="AP28028" s="135"/>
      <c r="BJ28028" s="136"/>
    </row>
    <row r="28029" spans="5:62" ht="14.25" customHeight="1" x14ac:dyDescent="0.25">
      <c r="E28029" s="113"/>
      <c r="H28029" s="133"/>
      <c r="T28029" s="133"/>
      <c r="X28029" s="131"/>
      <c r="Y28029" s="133"/>
      <c r="AJ28029" s="133"/>
      <c r="AO28029" s="135"/>
      <c r="AP28029" s="135"/>
      <c r="BJ28029" s="136"/>
    </row>
    <row r="28030" spans="5:62" ht="14.25" customHeight="1" x14ac:dyDescent="0.25">
      <c r="E28030" s="113"/>
      <c r="H28030" s="133"/>
      <c r="T28030" s="133"/>
      <c r="X28030" s="131"/>
      <c r="Y28030" s="133"/>
      <c r="AJ28030" s="133"/>
      <c r="AO28030" s="135"/>
      <c r="AP28030" s="135"/>
      <c r="BJ28030" s="136"/>
    </row>
    <row r="28031" spans="5:62" ht="14.25" customHeight="1" x14ac:dyDescent="0.25">
      <c r="E28031" s="113"/>
      <c r="H28031" s="133"/>
      <c r="T28031" s="133"/>
      <c r="X28031" s="131"/>
      <c r="Y28031" s="133"/>
      <c r="AJ28031" s="133"/>
      <c r="AO28031" s="135"/>
      <c r="AP28031" s="135"/>
      <c r="BJ28031" s="136"/>
    </row>
    <row r="28032" spans="5:62" ht="14.25" customHeight="1" x14ac:dyDescent="0.25">
      <c r="E28032" s="113"/>
      <c r="H28032" s="133"/>
      <c r="T28032" s="133"/>
      <c r="X28032" s="131"/>
      <c r="Y28032" s="133"/>
      <c r="AJ28032" s="133"/>
      <c r="AO28032" s="135"/>
      <c r="AP28032" s="135"/>
      <c r="BJ28032" s="136"/>
    </row>
    <row r="28033" spans="5:62" ht="14.25" customHeight="1" x14ac:dyDescent="0.25">
      <c r="E28033" s="113"/>
      <c r="H28033" s="133"/>
      <c r="T28033" s="133"/>
      <c r="X28033" s="131"/>
      <c r="Y28033" s="133"/>
      <c r="AJ28033" s="133"/>
      <c r="AO28033" s="135"/>
      <c r="AP28033" s="135"/>
      <c r="BJ28033" s="136"/>
    </row>
    <row r="28034" spans="5:62" ht="14.25" customHeight="1" x14ac:dyDescent="0.25">
      <c r="E28034" s="113"/>
      <c r="H28034" s="133"/>
      <c r="T28034" s="133"/>
      <c r="X28034" s="131"/>
      <c r="Y28034" s="133"/>
      <c r="AJ28034" s="133"/>
      <c r="AO28034" s="135"/>
      <c r="AP28034" s="135"/>
      <c r="BJ28034" s="136"/>
    </row>
    <row r="28035" spans="5:62" ht="14.25" customHeight="1" x14ac:dyDescent="0.25">
      <c r="E28035" s="113"/>
      <c r="H28035" s="133"/>
      <c r="T28035" s="133"/>
      <c r="X28035" s="131"/>
      <c r="Y28035" s="133"/>
      <c r="AJ28035" s="133"/>
      <c r="AO28035" s="135"/>
      <c r="AP28035" s="135"/>
      <c r="BJ28035" s="136"/>
    </row>
    <row r="28036" spans="5:62" ht="14.25" customHeight="1" x14ac:dyDescent="0.25">
      <c r="E28036" s="113"/>
      <c r="H28036" s="133"/>
      <c r="T28036" s="133"/>
      <c r="X28036" s="131"/>
      <c r="Y28036" s="133"/>
      <c r="AJ28036" s="133"/>
      <c r="AO28036" s="135"/>
      <c r="AP28036" s="135"/>
      <c r="BJ28036" s="136"/>
    </row>
    <row r="28037" spans="5:62" ht="14.25" customHeight="1" x14ac:dyDescent="0.25">
      <c r="E28037" s="113"/>
      <c r="H28037" s="133"/>
      <c r="T28037" s="133"/>
      <c r="X28037" s="131"/>
      <c r="Y28037" s="133"/>
      <c r="AJ28037" s="133"/>
      <c r="AO28037" s="135"/>
      <c r="AP28037" s="135"/>
      <c r="BJ28037" s="136"/>
    </row>
    <row r="28038" spans="5:62" ht="14.25" customHeight="1" x14ac:dyDescent="0.25">
      <c r="E28038" s="113"/>
      <c r="H28038" s="133"/>
      <c r="T28038" s="133"/>
      <c r="X28038" s="131"/>
      <c r="Y28038" s="133"/>
      <c r="AJ28038" s="133"/>
      <c r="AO28038" s="135"/>
      <c r="AP28038" s="135"/>
      <c r="BJ28038" s="136"/>
    </row>
    <row r="28039" spans="5:62" ht="14.25" customHeight="1" x14ac:dyDescent="0.25">
      <c r="E28039" s="113"/>
      <c r="H28039" s="133"/>
      <c r="T28039" s="133"/>
      <c r="X28039" s="131"/>
      <c r="Y28039" s="133"/>
      <c r="AJ28039" s="133"/>
      <c r="AO28039" s="135"/>
      <c r="AP28039" s="135"/>
      <c r="BJ28039" s="136"/>
    </row>
    <row r="28040" spans="5:62" ht="14.25" customHeight="1" x14ac:dyDescent="0.25">
      <c r="E28040" s="113"/>
      <c r="H28040" s="133"/>
      <c r="T28040" s="133"/>
      <c r="X28040" s="131"/>
      <c r="Y28040" s="133"/>
      <c r="AJ28040" s="133"/>
      <c r="AO28040" s="135"/>
      <c r="AP28040" s="135"/>
      <c r="BJ28040" s="136"/>
    </row>
    <row r="28041" spans="5:62" ht="14.25" customHeight="1" x14ac:dyDescent="0.25">
      <c r="E28041" s="113"/>
      <c r="H28041" s="133"/>
      <c r="T28041" s="133"/>
      <c r="X28041" s="131"/>
      <c r="Y28041" s="133"/>
      <c r="AJ28041" s="133"/>
      <c r="AO28041" s="135"/>
      <c r="AP28041" s="135"/>
      <c r="BJ28041" s="136"/>
    </row>
    <row r="28042" spans="5:62" ht="14.25" customHeight="1" x14ac:dyDescent="0.25">
      <c r="E28042" s="113"/>
      <c r="H28042" s="133"/>
      <c r="T28042" s="133"/>
      <c r="X28042" s="131"/>
      <c r="Y28042" s="133"/>
      <c r="AJ28042" s="133"/>
      <c r="AO28042" s="135"/>
      <c r="AP28042" s="135"/>
      <c r="BJ28042" s="136"/>
    </row>
    <row r="28043" spans="5:62" ht="14.25" customHeight="1" x14ac:dyDescent="0.25">
      <c r="E28043" s="113"/>
      <c r="H28043" s="133"/>
      <c r="T28043" s="133"/>
      <c r="X28043" s="131"/>
      <c r="Y28043" s="133"/>
      <c r="AJ28043" s="133"/>
      <c r="AO28043" s="135"/>
      <c r="AP28043" s="135"/>
      <c r="BJ28043" s="136"/>
    </row>
    <row r="28044" spans="5:62" ht="14.25" customHeight="1" x14ac:dyDescent="0.25">
      <c r="E28044" s="113"/>
      <c r="H28044" s="133"/>
      <c r="T28044" s="133"/>
      <c r="X28044" s="131"/>
      <c r="Y28044" s="133"/>
      <c r="AJ28044" s="133"/>
      <c r="AO28044" s="135"/>
      <c r="AP28044" s="135"/>
      <c r="BJ28044" s="136"/>
    </row>
    <row r="28045" spans="5:62" ht="14.25" customHeight="1" x14ac:dyDescent="0.25">
      <c r="E28045" s="113"/>
      <c r="H28045" s="133"/>
      <c r="T28045" s="133"/>
      <c r="X28045" s="131"/>
      <c r="Y28045" s="133"/>
      <c r="AJ28045" s="133"/>
      <c r="AO28045" s="135"/>
      <c r="AP28045" s="135"/>
      <c r="BJ28045" s="136"/>
    </row>
    <row r="28046" spans="5:62" ht="14.25" customHeight="1" x14ac:dyDescent="0.25">
      <c r="E28046" s="113"/>
      <c r="H28046" s="133"/>
      <c r="T28046" s="133"/>
      <c r="X28046" s="131"/>
      <c r="Y28046" s="133"/>
      <c r="AJ28046" s="133"/>
      <c r="AO28046" s="135"/>
      <c r="AP28046" s="135"/>
      <c r="BJ28046" s="136"/>
    </row>
    <row r="28047" spans="5:62" ht="14.25" customHeight="1" x14ac:dyDescent="0.25">
      <c r="E28047" s="113"/>
      <c r="H28047" s="133"/>
      <c r="T28047" s="133"/>
      <c r="X28047" s="131"/>
      <c r="Y28047" s="133"/>
      <c r="AJ28047" s="133"/>
      <c r="AO28047" s="135"/>
      <c r="AP28047" s="135"/>
      <c r="BJ28047" s="136"/>
    </row>
    <row r="28048" spans="5:62" ht="14.25" customHeight="1" x14ac:dyDescent="0.25">
      <c r="E28048" s="113"/>
      <c r="H28048" s="133"/>
      <c r="T28048" s="133"/>
      <c r="X28048" s="131"/>
      <c r="Y28048" s="133"/>
      <c r="AJ28048" s="133"/>
      <c r="AO28048" s="135"/>
      <c r="AP28048" s="135"/>
      <c r="BJ28048" s="136"/>
    </row>
    <row r="28049" spans="5:62" ht="14.25" customHeight="1" x14ac:dyDescent="0.25">
      <c r="E28049" s="113"/>
      <c r="H28049" s="133"/>
      <c r="T28049" s="133"/>
      <c r="X28049" s="131"/>
      <c r="Y28049" s="133"/>
      <c r="AJ28049" s="133"/>
      <c r="AO28049" s="135"/>
      <c r="AP28049" s="135"/>
      <c r="BJ28049" s="136"/>
    </row>
    <row r="28050" spans="5:62" ht="14.25" customHeight="1" x14ac:dyDescent="0.25">
      <c r="E28050" s="113"/>
      <c r="H28050" s="133"/>
      <c r="T28050" s="133"/>
      <c r="X28050" s="131"/>
      <c r="Y28050" s="133"/>
      <c r="AJ28050" s="133"/>
      <c r="AO28050" s="135"/>
      <c r="AP28050" s="135"/>
      <c r="BJ28050" s="136"/>
    </row>
    <row r="28051" spans="5:62" ht="14.25" customHeight="1" x14ac:dyDescent="0.25">
      <c r="E28051" s="113"/>
      <c r="H28051" s="133"/>
      <c r="T28051" s="133"/>
      <c r="X28051" s="131"/>
      <c r="Y28051" s="133"/>
      <c r="AJ28051" s="133"/>
      <c r="AO28051" s="135"/>
      <c r="AP28051" s="135"/>
      <c r="BJ28051" s="136"/>
    </row>
    <row r="28052" spans="5:62" ht="14.25" customHeight="1" x14ac:dyDescent="0.25">
      <c r="E28052" s="113"/>
      <c r="H28052" s="133"/>
      <c r="T28052" s="133"/>
      <c r="X28052" s="131"/>
      <c r="Y28052" s="133"/>
      <c r="AJ28052" s="133"/>
      <c r="AO28052" s="135"/>
      <c r="AP28052" s="135"/>
      <c r="BJ28052" s="136"/>
    </row>
    <row r="28053" spans="5:62" ht="14.25" customHeight="1" x14ac:dyDescent="0.25">
      <c r="E28053" s="113"/>
      <c r="H28053" s="133"/>
      <c r="T28053" s="133"/>
      <c r="X28053" s="131"/>
      <c r="Y28053" s="133"/>
      <c r="AJ28053" s="133"/>
      <c r="AO28053" s="135"/>
      <c r="AP28053" s="135"/>
      <c r="BJ28053" s="136"/>
    </row>
    <row r="28054" spans="5:62" ht="14.25" customHeight="1" x14ac:dyDescent="0.25">
      <c r="E28054" s="113"/>
      <c r="H28054" s="133"/>
      <c r="T28054" s="133"/>
      <c r="X28054" s="131"/>
      <c r="Y28054" s="133"/>
      <c r="AJ28054" s="133"/>
      <c r="AO28054" s="135"/>
      <c r="AP28054" s="135"/>
      <c r="BJ28054" s="136"/>
    </row>
    <row r="28055" spans="5:62" ht="14.25" customHeight="1" x14ac:dyDescent="0.25">
      <c r="E28055" s="113"/>
      <c r="H28055" s="133"/>
      <c r="T28055" s="133"/>
      <c r="X28055" s="131"/>
      <c r="Y28055" s="133"/>
      <c r="AJ28055" s="133"/>
      <c r="AO28055" s="135"/>
      <c r="AP28055" s="135"/>
      <c r="BJ28055" s="136"/>
    </row>
    <row r="28056" spans="5:62" ht="14.25" customHeight="1" x14ac:dyDescent="0.25">
      <c r="E28056" s="113"/>
      <c r="H28056" s="133"/>
      <c r="T28056" s="133"/>
      <c r="X28056" s="131"/>
      <c r="Y28056" s="133"/>
      <c r="AJ28056" s="133"/>
      <c r="AO28056" s="135"/>
      <c r="AP28056" s="135"/>
      <c r="BJ28056" s="136"/>
    </row>
    <row r="28057" spans="5:62" ht="14.25" customHeight="1" x14ac:dyDescent="0.25">
      <c r="E28057" s="113"/>
      <c r="H28057" s="133"/>
      <c r="T28057" s="133"/>
      <c r="X28057" s="131"/>
      <c r="Y28057" s="133"/>
      <c r="AJ28057" s="133"/>
      <c r="AO28057" s="135"/>
      <c r="AP28057" s="135"/>
      <c r="BJ28057" s="136"/>
    </row>
    <row r="28058" spans="5:62" ht="14.25" customHeight="1" x14ac:dyDescent="0.25">
      <c r="E28058" s="113"/>
      <c r="H28058" s="133"/>
      <c r="T28058" s="133"/>
      <c r="X28058" s="131"/>
      <c r="Y28058" s="133"/>
      <c r="AJ28058" s="133"/>
      <c r="AO28058" s="135"/>
      <c r="AP28058" s="135"/>
      <c r="BJ28058" s="136"/>
    </row>
    <row r="28059" spans="5:62" ht="14.25" customHeight="1" x14ac:dyDescent="0.25">
      <c r="E28059" s="113"/>
      <c r="H28059" s="133"/>
      <c r="T28059" s="133"/>
      <c r="X28059" s="131"/>
      <c r="Y28059" s="133"/>
      <c r="AJ28059" s="133"/>
      <c r="AO28059" s="135"/>
      <c r="AP28059" s="135"/>
      <c r="BJ28059" s="136"/>
    </row>
    <row r="28060" spans="5:62" ht="14.25" customHeight="1" x14ac:dyDescent="0.25">
      <c r="E28060" s="113"/>
      <c r="H28060" s="133"/>
      <c r="T28060" s="133"/>
      <c r="X28060" s="131"/>
      <c r="Y28060" s="133"/>
      <c r="AJ28060" s="133"/>
      <c r="AO28060" s="135"/>
      <c r="AP28060" s="135"/>
      <c r="BJ28060" s="136"/>
    </row>
    <row r="28061" spans="5:62" ht="14.25" customHeight="1" x14ac:dyDescent="0.25">
      <c r="E28061" s="113"/>
      <c r="H28061" s="133"/>
      <c r="T28061" s="133"/>
      <c r="X28061" s="131"/>
      <c r="Y28061" s="133"/>
      <c r="AJ28061" s="133"/>
      <c r="AO28061" s="135"/>
      <c r="AP28061" s="135"/>
      <c r="BJ28061" s="136"/>
    </row>
    <row r="28062" spans="5:62" ht="14.25" customHeight="1" x14ac:dyDescent="0.25">
      <c r="E28062" s="113"/>
      <c r="H28062" s="133"/>
      <c r="T28062" s="133"/>
      <c r="X28062" s="131"/>
      <c r="Y28062" s="133"/>
      <c r="AJ28062" s="133"/>
      <c r="AO28062" s="135"/>
      <c r="AP28062" s="135"/>
      <c r="BJ28062" s="136"/>
    </row>
    <row r="28063" spans="5:62" ht="14.25" customHeight="1" x14ac:dyDescent="0.25">
      <c r="E28063" s="113"/>
      <c r="H28063" s="133"/>
      <c r="T28063" s="133"/>
      <c r="X28063" s="131"/>
      <c r="Y28063" s="133"/>
      <c r="AJ28063" s="133"/>
      <c r="AO28063" s="135"/>
      <c r="AP28063" s="135"/>
      <c r="BJ28063" s="136"/>
    </row>
    <row r="28064" spans="5:62" ht="14.25" customHeight="1" x14ac:dyDescent="0.25">
      <c r="E28064" s="113"/>
      <c r="H28064" s="133"/>
      <c r="T28064" s="133"/>
      <c r="X28064" s="131"/>
      <c r="Y28064" s="133"/>
      <c r="AJ28064" s="133"/>
      <c r="AO28064" s="135"/>
      <c r="AP28064" s="135"/>
      <c r="BJ28064" s="136"/>
    </row>
    <row r="28065" spans="5:62" ht="14.25" customHeight="1" x14ac:dyDescent="0.25">
      <c r="E28065" s="113"/>
      <c r="H28065" s="133"/>
      <c r="T28065" s="133"/>
      <c r="X28065" s="131"/>
      <c r="Y28065" s="133"/>
      <c r="AJ28065" s="133"/>
      <c r="AO28065" s="135"/>
      <c r="AP28065" s="135"/>
      <c r="BJ28065" s="136"/>
    </row>
    <row r="28066" spans="5:62" ht="14.25" customHeight="1" x14ac:dyDescent="0.25">
      <c r="E28066" s="113"/>
      <c r="H28066" s="133"/>
      <c r="T28066" s="133"/>
      <c r="X28066" s="131"/>
      <c r="Y28066" s="133"/>
      <c r="AJ28066" s="133"/>
      <c r="AO28066" s="135"/>
      <c r="AP28066" s="135"/>
      <c r="BJ28066" s="136"/>
    </row>
    <row r="28067" spans="5:62" ht="14.25" customHeight="1" x14ac:dyDescent="0.25">
      <c r="E28067" s="113"/>
      <c r="H28067" s="133"/>
      <c r="T28067" s="133"/>
      <c r="X28067" s="131"/>
      <c r="Y28067" s="133"/>
      <c r="AJ28067" s="133"/>
      <c r="AO28067" s="135"/>
      <c r="AP28067" s="135"/>
      <c r="BJ28067" s="136"/>
    </row>
    <row r="28068" spans="5:62" ht="14.25" customHeight="1" x14ac:dyDescent="0.25">
      <c r="E28068" s="113"/>
      <c r="H28068" s="133"/>
      <c r="T28068" s="133"/>
      <c r="X28068" s="131"/>
      <c r="Y28068" s="133"/>
      <c r="AJ28068" s="133"/>
      <c r="AO28068" s="135"/>
      <c r="AP28068" s="135"/>
      <c r="BJ28068" s="136"/>
    </row>
    <row r="28069" spans="5:62" ht="14.25" customHeight="1" x14ac:dyDescent="0.25">
      <c r="E28069" s="113"/>
      <c r="H28069" s="133"/>
      <c r="T28069" s="133"/>
      <c r="X28069" s="131"/>
      <c r="Y28069" s="133"/>
      <c r="AJ28069" s="133"/>
      <c r="AO28069" s="135"/>
      <c r="AP28069" s="135"/>
      <c r="BJ28069" s="136"/>
    </row>
    <row r="28070" spans="5:62" ht="14.25" customHeight="1" x14ac:dyDescent="0.25">
      <c r="E28070" s="113"/>
      <c r="H28070" s="133"/>
      <c r="T28070" s="133"/>
      <c r="X28070" s="131"/>
      <c r="Y28070" s="133"/>
      <c r="AJ28070" s="133"/>
      <c r="AO28070" s="135"/>
      <c r="AP28070" s="135"/>
      <c r="BJ28070" s="136"/>
    </row>
    <row r="28071" spans="5:62" ht="14.25" customHeight="1" x14ac:dyDescent="0.25">
      <c r="E28071" s="113"/>
      <c r="H28071" s="133"/>
      <c r="T28071" s="133"/>
      <c r="X28071" s="131"/>
      <c r="Y28071" s="133"/>
      <c r="AJ28071" s="133"/>
      <c r="AO28071" s="135"/>
      <c r="AP28071" s="135"/>
      <c r="BJ28071" s="136"/>
    </row>
    <row r="28072" spans="5:62" ht="14.25" customHeight="1" x14ac:dyDescent="0.25">
      <c r="E28072" s="113"/>
      <c r="H28072" s="133"/>
      <c r="T28072" s="133"/>
      <c r="X28072" s="131"/>
      <c r="Y28072" s="133"/>
      <c r="AJ28072" s="133"/>
      <c r="AO28072" s="135"/>
      <c r="AP28072" s="135"/>
      <c r="BJ28072" s="136"/>
    </row>
    <row r="28073" spans="5:62" ht="14.25" customHeight="1" x14ac:dyDescent="0.25">
      <c r="E28073" s="113"/>
      <c r="H28073" s="133"/>
      <c r="T28073" s="133"/>
      <c r="X28073" s="131"/>
      <c r="Y28073" s="133"/>
      <c r="AJ28073" s="133"/>
      <c r="AO28073" s="135"/>
      <c r="AP28073" s="135"/>
      <c r="BJ28073" s="136"/>
    </row>
    <row r="28074" spans="5:62" ht="14.25" customHeight="1" x14ac:dyDescent="0.25">
      <c r="E28074" s="113"/>
      <c r="H28074" s="133"/>
      <c r="T28074" s="133"/>
      <c r="X28074" s="131"/>
      <c r="Y28074" s="133"/>
      <c r="AJ28074" s="133"/>
      <c r="AO28074" s="135"/>
      <c r="AP28074" s="135"/>
      <c r="BJ28074" s="136"/>
    </row>
    <row r="28075" spans="5:62" ht="14.25" customHeight="1" x14ac:dyDescent="0.25">
      <c r="E28075" s="113"/>
      <c r="H28075" s="133"/>
      <c r="T28075" s="133"/>
      <c r="X28075" s="131"/>
      <c r="Y28075" s="133"/>
      <c r="AJ28075" s="133"/>
      <c r="AO28075" s="135"/>
      <c r="AP28075" s="135"/>
      <c r="BJ28075" s="136"/>
    </row>
    <row r="28076" spans="5:62" ht="14.25" customHeight="1" x14ac:dyDescent="0.25">
      <c r="E28076" s="113"/>
      <c r="H28076" s="133"/>
      <c r="T28076" s="133"/>
      <c r="X28076" s="131"/>
      <c r="Y28076" s="133"/>
      <c r="AJ28076" s="133"/>
      <c r="AO28076" s="135"/>
      <c r="AP28076" s="135"/>
      <c r="BJ28076" s="136"/>
    </row>
    <row r="28077" spans="5:62" ht="14.25" customHeight="1" x14ac:dyDescent="0.25">
      <c r="E28077" s="113"/>
      <c r="H28077" s="133"/>
      <c r="T28077" s="133"/>
      <c r="X28077" s="131"/>
      <c r="Y28077" s="133"/>
      <c r="AJ28077" s="133"/>
      <c r="AO28077" s="135"/>
      <c r="AP28077" s="135"/>
      <c r="BJ28077" s="136"/>
    </row>
    <row r="28078" spans="5:62" ht="14.25" customHeight="1" x14ac:dyDescent="0.25">
      <c r="E28078" s="113"/>
      <c r="H28078" s="133"/>
      <c r="T28078" s="133"/>
      <c r="X28078" s="131"/>
      <c r="Y28078" s="133"/>
      <c r="AJ28078" s="133"/>
      <c r="AO28078" s="135"/>
      <c r="AP28078" s="135"/>
      <c r="BJ28078" s="136"/>
    </row>
    <row r="28079" spans="5:62" ht="14.25" customHeight="1" x14ac:dyDescent="0.25">
      <c r="E28079" s="113"/>
      <c r="H28079" s="133"/>
      <c r="T28079" s="133"/>
      <c r="X28079" s="131"/>
      <c r="Y28079" s="133"/>
      <c r="AJ28079" s="133"/>
      <c r="AO28079" s="135"/>
      <c r="AP28079" s="135"/>
      <c r="BJ28079" s="136"/>
    </row>
    <row r="28080" spans="5:62" ht="14.25" customHeight="1" x14ac:dyDescent="0.25">
      <c r="E28080" s="113"/>
      <c r="H28080" s="133"/>
      <c r="T28080" s="133"/>
      <c r="X28080" s="131"/>
      <c r="Y28080" s="133"/>
      <c r="AJ28080" s="133"/>
      <c r="AO28080" s="135"/>
      <c r="AP28080" s="135"/>
      <c r="BJ28080" s="136"/>
    </row>
    <row r="28081" spans="5:62" ht="14.25" customHeight="1" x14ac:dyDescent="0.25">
      <c r="E28081" s="113"/>
      <c r="H28081" s="133"/>
      <c r="T28081" s="133"/>
      <c r="X28081" s="131"/>
      <c r="Y28081" s="133"/>
      <c r="AJ28081" s="133"/>
      <c r="AO28081" s="135"/>
      <c r="AP28081" s="135"/>
      <c r="BJ28081" s="136"/>
    </row>
    <row r="28082" spans="5:62" ht="14.25" customHeight="1" x14ac:dyDescent="0.25">
      <c r="E28082" s="113"/>
      <c r="H28082" s="133"/>
      <c r="T28082" s="133"/>
      <c r="X28082" s="131"/>
      <c r="Y28082" s="133"/>
      <c r="AJ28082" s="133"/>
      <c r="AO28082" s="135"/>
      <c r="AP28082" s="135"/>
      <c r="BJ28082" s="136"/>
    </row>
    <row r="28083" spans="5:62" ht="14.25" customHeight="1" x14ac:dyDescent="0.25">
      <c r="E28083" s="113"/>
      <c r="H28083" s="133"/>
      <c r="T28083" s="133"/>
      <c r="X28083" s="131"/>
      <c r="Y28083" s="133"/>
      <c r="AJ28083" s="133"/>
      <c r="AO28083" s="135"/>
      <c r="AP28083" s="135"/>
      <c r="BJ28083" s="136"/>
    </row>
    <row r="28084" spans="5:62" ht="14.25" customHeight="1" x14ac:dyDescent="0.25">
      <c r="E28084" s="113"/>
      <c r="H28084" s="133"/>
      <c r="T28084" s="133"/>
      <c r="X28084" s="131"/>
      <c r="Y28084" s="133"/>
      <c r="AJ28084" s="133"/>
      <c r="AO28084" s="135"/>
      <c r="AP28084" s="135"/>
      <c r="BJ28084" s="136"/>
    </row>
    <row r="28085" spans="5:62" ht="14.25" customHeight="1" x14ac:dyDescent="0.25">
      <c r="E28085" s="113"/>
      <c r="H28085" s="133"/>
      <c r="T28085" s="133"/>
      <c r="X28085" s="131"/>
      <c r="Y28085" s="133"/>
      <c r="AJ28085" s="133"/>
      <c r="AO28085" s="135"/>
      <c r="AP28085" s="135"/>
      <c r="BJ28085" s="136"/>
    </row>
    <row r="28086" spans="5:62" ht="14.25" customHeight="1" x14ac:dyDescent="0.25">
      <c r="E28086" s="113"/>
      <c r="H28086" s="133"/>
      <c r="T28086" s="133"/>
      <c r="X28086" s="131"/>
      <c r="Y28086" s="133"/>
      <c r="AJ28086" s="133"/>
      <c r="AO28086" s="135"/>
      <c r="AP28086" s="135"/>
      <c r="BJ28086" s="136"/>
    </row>
    <row r="28087" spans="5:62" ht="14.25" customHeight="1" x14ac:dyDescent="0.25">
      <c r="E28087" s="113"/>
      <c r="H28087" s="133"/>
      <c r="T28087" s="133"/>
      <c r="X28087" s="131"/>
      <c r="Y28087" s="133"/>
      <c r="AJ28087" s="133"/>
      <c r="AO28087" s="135"/>
      <c r="AP28087" s="135"/>
      <c r="BJ28087" s="136"/>
    </row>
    <row r="28088" spans="5:62" ht="14.25" customHeight="1" x14ac:dyDescent="0.25">
      <c r="E28088" s="113"/>
      <c r="H28088" s="133"/>
      <c r="T28088" s="133"/>
      <c r="X28088" s="131"/>
      <c r="Y28088" s="133"/>
      <c r="AJ28088" s="133"/>
      <c r="AO28088" s="135"/>
      <c r="AP28088" s="135"/>
      <c r="BJ28088" s="136"/>
    </row>
    <row r="28089" spans="5:62" ht="14.25" customHeight="1" x14ac:dyDescent="0.25">
      <c r="E28089" s="113"/>
      <c r="H28089" s="133"/>
      <c r="T28089" s="133"/>
      <c r="X28089" s="131"/>
      <c r="Y28089" s="133"/>
      <c r="AJ28089" s="133"/>
      <c r="AO28089" s="135"/>
      <c r="AP28089" s="135"/>
      <c r="BJ28089" s="136"/>
    </row>
    <row r="28090" spans="5:62" ht="14.25" customHeight="1" x14ac:dyDescent="0.25">
      <c r="E28090" s="113"/>
      <c r="H28090" s="133"/>
      <c r="T28090" s="133"/>
      <c r="X28090" s="131"/>
      <c r="Y28090" s="133"/>
      <c r="AJ28090" s="133"/>
      <c r="AO28090" s="135"/>
      <c r="AP28090" s="135"/>
      <c r="BJ28090" s="136"/>
    </row>
    <row r="28091" spans="5:62" ht="14.25" customHeight="1" x14ac:dyDescent="0.25">
      <c r="E28091" s="113"/>
      <c r="H28091" s="133"/>
      <c r="T28091" s="133"/>
      <c r="X28091" s="131"/>
      <c r="Y28091" s="133"/>
      <c r="AJ28091" s="133"/>
      <c r="AO28091" s="135"/>
      <c r="AP28091" s="135"/>
      <c r="BJ28091" s="136"/>
    </row>
    <row r="28092" spans="5:62" ht="14.25" customHeight="1" x14ac:dyDescent="0.25">
      <c r="E28092" s="113"/>
      <c r="H28092" s="133"/>
      <c r="T28092" s="133"/>
      <c r="X28092" s="131"/>
      <c r="Y28092" s="133"/>
      <c r="AJ28092" s="133"/>
      <c r="AO28092" s="135"/>
      <c r="AP28092" s="135"/>
      <c r="BJ28092" s="136"/>
    </row>
    <row r="28093" spans="5:62" ht="14.25" customHeight="1" x14ac:dyDescent="0.25">
      <c r="E28093" s="113"/>
      <c r="H28093" s="133"/>
      <c r="T28093" s="133"/>
      <c r="X28093" s="131"/>
      <c r="Y28093" s="133"/>
      <c r="AJ28093" s="133"/>
      <c r="AO28093" s="135"/>
      <c r="AP28093" s="135"/>
      <c r="BJ28093" s="136"/>
    </row>
    <row r="28094" spans="5:62" ht="14.25" customHeight="1" x14ac:dyDescent="0.25">
      <c r="E28094" s="113"/>
      <c r="H28094" s="133"/>
      <c r="T28094" s="133"/>
      <c r="X28094" s="131"/>
      <c r="Y28094" s="133"/>
      <c r="AJ28094" s="133"/>
      <c r="AO28094" s="135"/>
      <c r="AP28094" s="135"/>
      <c r="BJ28094" s="136"/>
    </row>
    <row r="28095" spans="5:62" ht="14.25" customHeight="1" x14ac:dyDescent="0.25">
      <c r="E28095" s="113"/>
      <c r="H28095" s="133"/>
      <c r="T28095" s="133"/>
      <c r="X28095" s="131"/>
      <c r="Y28095" s="133"/>
      <c r="AJ28095" s="133"/>
      <c r="AO28095" s="135"/>
      <c r="AP28095" s="135"/>
      <c r="BJ28095" s="136"/>
    </row>
    <row r="28096" spans="5:62" ht="14.25" customHeight="1" x14ac:dyDescent="0.25">
      <c r="E28096" s="113"/>
      <c r="H28096" s="133"/>
      <c r="T28096" s="133"/>
      <c r="X28096" s="131"/>
      <c r="Y28096" s="133"/>
      <c r="AJ28096" s="133"/>
      <c r="AO28096" s="135"/>
      <c r="AP28096" s="135"/>
      <c r="BJ28096" s="136"/>
    </row>
    <row r="28097" spans="5:62" ht="14.25" customHeight="1" x14ac:dyDescent="0.25">
      <c r="E28097" s="113"/>
      <c r="H28097" s="133"/>
      <c r="T28097" s="133"/>
      <c r="X28097" s="131"/>
      <c r="Y28097" s="133"/>
      <c r="AJ28097" s="133"/>
      <c r="AO28097" s="135"/>
      <c r="AP28097" s="135"/>
      <c r="BJ28097" s="136"/>
    </row>
    <row r="28098" spans="5:62" ht="14.25" customHeight="1" x14ac:dyDescent="0.25">
      <c r="E28098" s="113"/>
      <c r="H28098" s="133"/>
      <c r="T28098" s="133"/>
      <c r="X28098" s="131"/>
      <c r="Y28098" s="133"/>
      <c r="AJ28098" s="133"/>
      <c r="AO28098" s="135"/>
      <c r="AP28098" s="135"/>
      <c r="BJ28098" s="136"/>
    </row>
    <row r="28099" spans="5:62" ht="14.25" customHeight="1" x14ac:dyDescent="0.25">
      <c r="E28099" s="113"/>
      <c r="H28099" s="133"/>
      <c r="T28099" s="133"/>
      <c r="X28099" s="131"/>
      <c r="Y28099" s="133"/>
      <c r="AJ28099" s="133"/>
      <c r="AO28099" s="135"/>
      <c r="AP28099" s="135"/>
      <c r="BJ28099" s="136"/>
    </row>
    <row r="28100" spans="5:62" ht="14.25" customHeight="1" x14ac:dyDescent="0.25">
      <c r="E28100" s="113"/>
      <c r="H28100" s="133"/>
      <c r="T28100" s="133"/>
      <c r="X28100" s="131"/>
      <c r="Y28100" s="133"/>
      <c r="AJ28100" s="133"/>
      <c r="AO28100" s="135"/>
      <c r="AP28100" s="135"/>
      <c r="BJ28100" s="136"/>
    </row>
    <row r="28101" spans="5:62" ht="14.25" customHeight="1" x14ac:dyDescent="0.25">
      <c r="E28101" s="113"/>
      <c r="H28101" s="133"/>
      <c r="T28101" s="133"/>
      <c r="X28101" s="131"/>
      <c r="Y28101" s="133"/>
      <c r="AJ28101" s="133"/>
      <c r="AO28101" s="135"/>
      <c r="AP28101" s="135"/>
      <c r="BJ28101" s="136"/>
    </row>
    <row r="28102" spans="5:62" ht="14.25" customHeight="1" x14ac:dyDescent="0.25">
      <c r="E28102" s="113"/>
      <c r="H28102" s="133"/>
      <c r="T28102" s="133"/>
      <c r="X28102" s="131"/>
      <c r="Y28102" s="133"/>
      <c r="AJ28102" s="133"/>
      <c r="AO28102" s="135"/>
      <c r="AP28102" s="135"/>
      <c r="BJ28102" s="136"/>
    </row>
    <row r="28103" spans="5:62" ht="14.25" customHeight="1" x14ac:dyDescent="0.25">
      <c r="E28103" s="113"/>
      <c r="H28103" s="133"/>
      <c r="T28103" s="133"/>
      <c r="X28103" s="131"/>
      <c r="Y28103" s="133"/>
      <c r="AJ28103" s="133"/>
      <c r="AO28103" s="135"/>
      <c r="AP28103" s="135"/>
      <c r="BJ28103" s="136"/>
    </row>
    <row r="28104" spans="5:62" ht="14.25" customHeight="1" x14ac:dyDescent="0.25">
      <c r="E28104" s="113"/>
      <c r="H28104" s="133"/>
      <c r="T28104" s="133"/>
      <c r="X28104" s="131"/>
      <c r="Y28104" s="133"/>
      <c r="AJ28104" s="133"/>
      <c r="AO28104" s="135"/>
      <c r="AP28104" s="135"/>
      <c r="BJ28104" s="136"/>
    </row>
    <row r="28105" spans="5:62" ht="14.25" customHeight="1" x14ac:dyDescent="0.25">
      <c r="E28105" s="113"/>
      <c r="H28105" s="133"/>
      <c r="T28105" s="133"/>
      <c r="X28105" s="131"/>
      <c r="Y28105" s="133"/>
      <c r="AJ28105" s="133"/>
      <c r="AO28105" s="135"/>
      <c r="AP28105" s="135"/>
      <c r="BJ28105" s="136"/>
    </row>
    <row r="28106" spans="5:62" ht="14.25" customHeight="1" x14ac:dyDescent="0.25">
      <c r="E28106" s="113"/>
      <c r="H28106" s="133"/>
      <c r="T28106" s="133"/>
      <c r="X28106" s="131"/>
      <c r="Y28106" s="133"/>
      <c r="AJ28106" s="133"/>
      <c r="AO28106" s="135"/>
      <c r="AP28106" s="135"/>
      <c r="BJ28106" s="136"/>
    </row>
    <row r="28107" spans="5:62" ht="14.25" customHeight="1" x14ac:dyDescent="0.25">
      <c r="E28107" s="113"/>
      <c r="H28107" s="133"/>
      <c r="T28107" s="133"/>
      <c r="X28107" s="131"/>
      <c r="Y28107" s="133"/>
      <c r="AJ28107" s="133"/>
      <c r="AO28107" s="135"/>
      <c r="AP28107" s="135"/>
      <c r="BJ28107" s="136"/>
    </row>
    <row r="28108" spans="5:62" ht="14.25" customHeight="1" x14ac:dyDescent="0.25">
      <c r="E28108" s="113"/>
      <c r="H28108" s="133"/>
      <c r="T28108" s="133"/>
      <c r="X28108" s="131"/>
      <c r="Y28108" s="133"/>
      <c r="AJ28108" s="133"/>
      <c r="AO28108" s="135"/>
      <c r="AP28108" s="135"/>
      <c r="BJ28108" s="136"/>
    </row>
    <row r="28109" spans="5:62" ht="14.25" customHeight="1" x14ac:dyDescent="0.25">
      <c r="E28109" s="113"/>
      <c r="H28109" s="133"/>
      <c r="T28109" s="133"/>
      <c r="X28109" s="131"/>
      <c r="Y28109" s="133"/>
      <c r="AJ28109" s="133"/>
      <c r="AO28109" s="135"/>
      <c r="AP28109" s="135"/>
      <c r="BJ28109" s="136"/>
    </row>
    <row r="28110" spans="5:62" ht="14.25" customHeight="1" x14ac:dyDescent="0.25">
      <c r="E28110" s="113"/>
      <c r="H28110" s="133"/>
      <c r="T28110" s="133"/>
      <c r="X28110" s="131"/>
      <c r="Y28110" s="133"/>
      <c r="AJ28110" s="133"/>
      <c r="AO28110" s="135"/>
      <c r="AP28110" s="135"/>
      <c r="BJ28110" s="136"/>
    </row>
    <row r="28111" spans="5:62" ht="14.25" customHeight="1" x14ac:dyDescent="0.25">
      <c r="E28111" s="113"/>
      <c r="H28111" s="133"/>
      <c r="T28111" s="133"/>
      <c r="X28111" s="131"/>
      <c r="Y28111" s="133"/>
      <c r="AJ28111" s="133"/>
      <c r="AO28111" s="135"/>
      <c r="AP28111" s="135"/>
      <c r="BJ28111" s="136"/>
    </row>
    <row r="28112" spans="5:62" ht="14.25" customHeight="1" x14ac:dyDescent="0.25">
      <c r="E28112" s="113"/>
      <c r="H28112" s="133"/>
      <c r="T28112" s="133"/>
      <c r="X28112" s="131"/>
      <c r="Y28112" s="133"/>
      <c r="AJ28112" s="133"/>
      <c r="AO28112" s="135"/>
      <c r="AP28112" s="135"/>
      <c r="BJ28112" s="136"/>
    </row>
    <row r="28113" spans="5:62" ht="14.25" customHeight="1" x14ac:dyDescent="0.25">
      <c r="E28113" s="113"/>
      <c r="H28113" s="133"/>
      <c r="T28113" s="133"/>
      <c r="X28113" s="131"/>
      <c r="Y28113" s="133"/>
      <c r="AJ28113" s="133"/>
      <c r="AO28113" s="135"/>
      <c r="AP28113" s="135"/>
      <c r="BJ28113" s="136"/>
    </row>
    <row r="28114" spans="5:62" ht="14.25" customHeight="1" x14ac:dyDescent="0.25">
      <c r="E28114" s="113"/>
      <c r="H28114" s="133"/>
      <c r="T28114" s="133"/>
      <c r="X28114" s="131"/>
      <c r="Y28114" s="133"/>
      <c r="AJ28114" s="133"/>
      <c r="AO28114" s="135"/>
      <c r="AP28114" s="135"/>
      <c r="BJ28114" s="136"/>
    </row>
    <row r="28115" spans="5:62" ht="14.25" customHeight="1" x14ac:dyDescent="0.25">
      <c r="E28115" s="113"/>
      <c r="H28115" s="133"/>
      <c r="T28115" s="133"/>
      <c r="X28115" s="131"/>
      <c r="Y28115" s="133"/>
      <c r="AJ28115" s="133"/>
      <c r="AO28115" s="135"/>
      <c r="AP28115" s="135"/>
      <c r="BJ28115" s="136"/>
    </row>
    <row r="28116" spans="5:62" ht="14.25" customHeight="1" x14ac:dyDescent="0.25">
      <c r="E28116" s="113"/>
      <c r="H28116" s="133"/>
      <c r="T28116" s="133"/>
      <c r="X28116" s="131"/>
      <c r="Y28116" s="133"/>
      <c r="AJ28116" s="133"/>
      <c r="AO28116" s="135"/>
      <c r="AP28116" s="135"/>
      <c r="BJ28116" s="136"/>
    </row>
    <row r="28117" spans="5:62" ht="14.25" customHeight="1" x14ac:dyDescent="0.25">
      <c r="E28117" s="113"/>
      <c r="H28117" s="133"/>
      <c r="T28117" s="133"/>
      <c r="X28117" s="131"/>
      <c r="Y28117" s="133"/>
      <c r="AJ28117" s="133"/>
      <c r="AO28117" s="135"/>
      <c r="AP28117" s="135"/>
      <c r="BJ28117" s="136"/>
    </row>
    <row r="28118" spans="5:62" ht="14.25" customHeight="1" x14ac:dyDescent="0.25">
      <c r="E28118" s="113"/>
      <c r="H28118" s="133"/>
      <c r="T28118" s="133"/>
      <c r="X28118" s="131"/>
      <c r="Y28118" s="133"/>
      <c r="AJ28118" s="133"/>
      <c r="AO28118" s="135"/>
      <c r="AP28118" s="135"/>
      <c r="BJ28118" s="136"/>
    </row>
    <row r="28119" spans="5:62" ht="14.25" customHeight="1" x14ac:dyDescent="0.25">
      <c r="E28119" s="113"/>
      <c r="H28119" s="133"/>
      <c r="T28119" s="133"/>
      <c r="X28119" s="131"/>
      <c r="Y28119" s="133"/>
      <c r="AJ28119" s="133"/>
      <c r="AO28119" s="135"/>
      <c r="AP28119" s="135"/>
      <c r="BJ28119" s="136"/>
    </row>
    <row r="28120" spans="5:62" ht="14.25" customHeight="1" x14ac:dyDescent="0.25">
      <c r="E28120" s="113"/>
      <c r="H28120" s="133"/>
      <c r="T28120" s="133"/>
      <c r="X28120" s="131"/>
      <c r="Y28120" s="133"/>
      <c r="AJ28120" s="133"/>
      <c r="AO28120" s="135"/>
      <c r="AP28120" s="135"/>
      <c r="BJ28120" s="136"/>
    </row>
    <row r="28121" spans="5:62" ht="14.25" customHeight="1" x14ac:dyDescent="0.25">
      <c r="E28121" s="113"/>
      <c r="H28121" s="133"/>
      <c r="T28121" s="133"/>
      <c r="X28121" s="131"/>
      <c r="Y28121" s="133"/>
      <c r="AJ28121" s="133"/>
      <c r="AO28121" s="135"/>
      <c r="AP28121" s="135"/>
      <c r="BJ28121" s="136"/>
    </row>
    <row r="28122" spans="5:62" ht="14.25" customHeight="1" x14ac:dyDescent="0.25">
      <c r="E28122" s="113"/>
      <c r="H28122" s="133"/>
      <c r="T28122" s="133"/>
      <c r="X28122" s="131"/>
      <c r="Y28122" s="133"/>
      <c r="AJ28122" s="133"/>
      <c r="AO28122" s="135"/>
      <c r="AP28122" s="135"/>
      <c r="BJ28122" s="136"/>
    </row>
    <row r="28123" spans="5:62" ht="14.25" customHeight="1" x14ac:dyDescent="0.25">
      <c r="E28123" s="113"/>
      <c r="H28123" s="133"/>
      <c r="T28123" s="133"/>
      <c r="X28123" s="131"/>
      <c r="Y28123" s="133"/>
      <c r="AJ28123" s="133"/>
      <c r="AO28123" s="135"/>
      <c r="AP28123" s="135"/>
      <c r="BJ28123" s="136"/>
    </row>
    <row r="28124" spans="5:62" ht="14.25" customHeight="1" x14ac:dyDescent="0.25">
      <c r="E28124" s="113"/>
      <c r="H28124" s="133"/>
      <c r="T28124" s="133"/>
      <c r="X28124" s="131"/>
      <c r="Y28124" s="133"/>
      <c r="AJ28124" s="133"/>
      <c r="AO28124" s="135"/>
      <c r="AP28124" s="135"/>
      <c r="BJ28124" s="136"/>
    </row>
    <row r="28125" spans="5:62" ht="14.25" customHeight="1" x14ac:dyDescent="0.25">
      <c r="E28125" s="113"/>
      <c r="H28125" s="133"/>
      <c r="T28125" s="133"/>
      <c r="X28125" s="131"/>
      <c r="Y28125" s="133"/>
      <c r="AJ28125" s="133"/>
      <c r="AO28125" s="135"/>
      <c r="AP28125" s="135"/>
      <c r="BJ28125" s="136"/>
    </row>
    <row r="28126" spans="5:62" ht="14.25" customHeight="1" x14ac:dyDescent="0.25">
      <c r="E28126" s="113"/>
      <c r="H28126" s="133"/>
      <c r="T28126" s="133"/>
      <c r="X28126" s="131"/>
      <c r="Y28126" s="133"/>
      <c r="AJ28126" s="133"/>
      <c r="AO28126" s="135"/>
      <c r="AP28126" s="135"/>
      <c r="BJ28126" s="136"/>
    </row>
    <row r="28127" spans="5:62" ht="14.25" customHeight="1" x14ac:dyDescent="0.25">
      <c r="E28127" s="113"/>
      <c r="H28127" s="133"/>
      <c r="T28127" s="133"/>
      <c r="X28127" s="131"/>
      <c r="Y28127" s="133"/>
      <c r="AJ28127" s="133"/>
      <c r="AO28127" s="135"/>
      <c r="AP28127" s="135"/>
      <c r="BJ28127" s="136"/>
    </row>
    <row r="28128" spans="5:62" ht="14.25" customHeight="1" x14ac:dyDescent="0.25">
      <c r="E28128" s="113"/>
      <c r="H28128" s="133"/>
      <c r="T28128" s="133"/>
      <c r="X28128" s="131"/>
      <c r="Y28128" s="133"/>
      <c r="AJ28128" s="133"/>
      <c r="AO28128" s="135"/>
      <c r="AP28128" s="135"/>
      <c r="BJ28128" s="136"/>
    </row>
    <row r="28129" spans="5:62" ht="14.25" customHeight="1" x14ac:dyDescent="0.25">
      <c r="E28129" s="113"/>
      <c r="H28129" s="133"/>
      <c r="T28129" s="133"/>
      <c r="X28129" s="131"/>
      <c r="Y28129" s="133"/>
      <c r="AJ28129" s="133"/>
      <c r="AO28129" s="135"/>
      <c r="AP28129" s="135"/>
      <c r="BJ28129" s="136"/>
    </row>
    <row r="28130" spans="5:62" ht="14.25" customHeight="1" x14ac:dyDescent="0.25">
      <c r="E28130" s="113"/>
      <c r="H28130" s="133"/>
      <c r="T28130" s="133"/>
      <c r="X28130" s="131"/>
      <c r="Y28130" s="133"/>
      <c r="AJ28130" s="133"/>
      <c r="AO28130" s="135"/>
      <c r="AP28130" s="135"/>
      <c r="BJ28130" s="136"/>
    </row>
    <row r="28131" spans="5:62" ht="14.25" customHeight="1" x14ac:dyDescent="0.25">
      <c r="E28131" s="113"/>
      <c r="H28131" s="133"/>
      <c r="T28131" s="133"/>
      <c r="X28131" s="131"/>
      <c r="Y28131" s="133"/>
      <c r="AJ28131" s="133"/>
      <c r="AO28131" s="135"/>
      <c r="AP28131" s="135"/>
      <c r="BJ28131" s="136"/>
    </row>
    <row r="28132" spans="5:62" ht="14.25" customHeight="1" x14ac:dyDescent="0.25">
      <c r="E28132" s="113"/>
      <c r="H28132" s="133"/>
      <c r="T28132" s="133"/>
      <c r="X28132" s="131"/>
      <c r="Y28132" s="133"/>
      <c r="AJ28132" s="133"/>
      <c r="AO28132" s="135"/>
      <c r="AP28132" s="135"/>
      <c r="BJ28132" s="136"/>
    </row>
    <row r="28133" spans="5:62" ht="14.25" customHeight="1" x14ac:dyDescent="0.25">
      <c r="E28133" s="113"/>
      <c r="H28133" s="133"/>
      <c r="T28133" s="133"/>
      <c r="X28133" s="131"/>
      <c r="Y28133" s="133"/>
      <c r="AJ28133" s="133"/>
      <c r="AO28133" s="135"/>
      <c r="AP28133" s="135"/>
      <c r="BJ28133" s="136"/>
    </row>
    <row r="28134" spans="5:62" ht="14.25" customHeight="1" x14ac:dyDescent="0.25">
      <c r="E28134" s="113"/>
      <c r="H28134" s="133"/>
      <c r="T28134" s="133"/>
      <c r="X28134" s="131"/>
      <c r="Y28134" s="133"/>
      <c r="AJ28134" s="133"/>
      <c r="AO28134" s="135"/>
      <c r="AP28134" s="135"/>
      <c r="BJ28134" s="136"/>
    </row>
    <row r="28135" spans="5:62" ht="14.25" customHeight="1" x14ac:dyDescent="0.25">
      <c r="E28135" s="113"/>
      <c r="H28135" s="133"/>
      <c r="T28135" s="133"/>
      <c r="X28135" s="131"/>
      <c r="Y28135" s="133"/>
      <c r="AJ28135" s="133"/>
      <c r="AO28135" s="135"/>
      <c r="AP28135" s="135"/>
      <c r="BJ28135" s="136"/>
    </row>
    <row r="28136" spans="5:62" ht="14.25" customHeight="1" x14ac:dyDescent="0.25">
      <c r="E28136" s="113"/>
      <c r="H28136" s="133"/>
      <c r="T28136" s="133"/>
      <c r="X28136" s="131"/>
      <c r="Y28136" s="133"/>
      <c r="AJ28136" s="133"/>
      <c r="AO28136" s="135"/>
      <c r="AP28136" s="135"/>
      <c r="BJ28136" s="136"/>
    </row>
    <row r="28137" spans="5:62" ht="14.25" customHeight="1" x14ac:dyDescent="0.25">
      <c r="E28137" s="113"/>
      <c r="H28137" s="133"/>
      <c r="T28137" s="133"/>
      <c r="X28137" s="131"/>
      <c r="Y28137" s="133"/>
      <c r="AJ28137" s="133"/>
      <c r="AO28137" s="135"/>
      <c r="AP28137" s="135"/>
      <c r="BJ28137" s="136"/>
    </row>
    <row r="28138" spans="5:62" ht="14.25" customHeight="1" x14ac:dyDescent="0.25">
      <c r="E28138" s="113"/>
      <c r="H28138" s="133"/>
      <c r="T28138" s="133"/>
      <c r="X28138" s="131"/>
      <c r="Y28138" s="133"/>
      <c r="AJ28138" s="133"/>
      <c r="AO28138" s="135"/>
      <c r="AP28138" s="135"/>
      <c r="BJ28138" s="136"/>
    </row>
    <row r="28139" spans="5:62" ht="14.25" customHeight="1" x14ac:dyDescent="0.25">
      <c r="E28139" s="113"/>
      <c r="H28139" s="133"/>
      <c r="T28139" s="133"/>
      <c r="X28139" s="131"/>
      <c r="Y28139" s="133"/>
      <c r="AJ28139" s="133"/>
      <c r="AO28139" s="135"/>
      <c r="AP28139" s="135"/>
      <c r="BJ28139" s="136"/>
    </row>
    <row r="28140" spans="5:62" ht="14.25" customHeight="1" x14ac:dyDescent="0.25">
      <c r="E28140" s="113"/>
      <c r="H28140" s="133"/>
      <c r="T28140" s="133"/>
      <c r="X28140" s="131"/>
      <c r="Y28140" s="133"/>
      <c r="AJ28140" s="133"/>
      <c r="AO28140" s="135"/>
      <c r="AP28140" s="135"/>
      <c r="BJ28140" s="136"/>
    </row>
    <row r="28141" spans="5:62" ht="14.25" customHeight="1" x14ac:dyDescent="0.25">
      <c r="E28141" s="113"/>
      <c r="H28141" s="133"/>
      <c r="T28141" s="133"/>
      <c r="X28141" s="131"/>
      <c r="Y28141" s="133"/>
      <c r="AJ28141" s="133"/>
      <c r="AO28141" s="135"/>
      <c r="AP28141" s="135"/>
      <c r="BJ28141" s="136"/>
    </row>
    <row r="28142" spans="5:62" ht="14.25" customHeight="1" x14ac:dyDescent="0.25">
      <c r="E28142" s="113"/>
      <c r="H28142" s="133"/>
      <c r="T28142" s="133"/>
      <c r="X28142" s="131"/>
      <c r="Y28142" s="133"/>
      <c r="AJ28142" s="133"/>
      <c r="AO28142" s="135"/>
      <c r="AP28142" s="135"/>
      <c r="BJ28142" s="136"/>
    </row>
    <row r="28143" spans="5:62" ht="14.25" customHeight="1" x14ac:dyDescent="0.25">
      <c r="E28143" s="113"/>
      <c r="H28143" s="133"/>
      <c r="T28143" s="133"/>
      <c r="X28143" s="131"/>
      <c r="Y28143" s="133"/>
      <c r="AJ28143" s="133"/>
      <c r="AO28143" s="135"/>
      <c r="AP28143" s="135"/>
      <c r="BJ28143" s="136"/>
    </row>
    <row r="28144" spans="5:62" ht="14.25" customHeight="1" x14ac:dyDescent="0.25">
      <c r="E28144" s="113"/>
      <c r="H28144" s="133"/>
      <c r="T28144" s="133"/>
      <c r="X28144" s="131"/>
      <c r="Y28144" s="133"/>
      <c r="AJ28144" s="133"/>
      <c r="AO28144" s="135"/>
      <c r="AP28144" s="135"/>
      <c r="BJ28144" s="136"/>
    </row>
    <row r="28145" spans="5:62" ht="14.25" customHeight="1" x14ac:dyDescent="0.25">
      <c r="E28145" s="113"/>
      <c r="H28145" s="133"/>
      <c r="T28145" s="133"/>
      <c r="X28145" s="131"/>
      <c r="Y28145" s="133"/>
      <c r="AJ28145" s="133"/>
      <c r="AO28145" s="135"/>
      <c r="AP28145" s="135"/>
      <c r="BJ28145" s="136"/>
    </row>
    <row r="28146" spans="5:62" ht="14.25" customHeight="1" x14ac:dyDescent="0.25">
      <c r="E28146" s="113"/>
      <c r="H28146" s="133"/>
      <c r="T28146" s="133"/>
      <c r="X28146" s="131"/>
      <c r="Y28146" s="133"/>
      <c r="AJ28146" s="133"/>
      <c r="AO28146" s="135"/>
      <c r="AP28146" s="135"/>
      <c r="BJ28146" s="136"/>
    </row>
    <row r="28147" spans="5:62" ht="14.25" customHeight="1" x14ac:dyDescent="0.25">
      <c r="E28147" s="113"/>
      <c r="H28147" s="133"/>
      <c r="T28147" s="133"/>
      <c r="X28147" s="131"/>
      <c r="Y28147" s="133"/>
      <c r="AJ28147" s="133"/>
      <c r="AO28147" s="135"/>
      <c r="AP28147" s="135"/>
      <c r="BJ28147" s="136"/>
    </row>
    <row r="28148" spans="5:62" ht="14.25" customHeight="1" x14ac:dyDescent="0.25">
      <c r="E28148" s="113"/>
      <c r="H28148" s="133"/>
      <c r="T28148" s="133"/>
      <c r="X28148" s="131"/>
      <c r="Y28148" s="133"/>
      <c r="AJ28148" s="133"/>
      <c r="AO28148" s="135"/>
      <c r="AP28148" s="135"/>
      <c r="BJ28148" s="136"/>
    </row>
    <row r="28149" spans="5:62" ht="14.25" customHeight="1" x14ac:dyDescent="0.25">
      <c r="E28149" s="113"/>
      <c r="H28149" s="133"/>
      <c r="T28149" s="133"/>
      <c r="X28149" s="131"/>
      <c r="Y28149" s="133"/>
      <c r="AJ28149" s="133"/>
      <c r="AO28149" s="135"/>
      <c r="AP28149" s="135"/>
      <c r="BJ28149" s="136"/>
    </row>
    <row r="28150" spans="5:62" ht="14.25" customHeight="1" x14ac:dyDescent="0.25">
      <c r="E28150" s="113"/>
      <c r="H28150" s="133"/>
      <c r="T28150" s="133"/>
      <c r="X28150" s="131"/>
      <c r="Y28150" s="133"/>
      <c r="AJ28150" s="133"/>
      <c r="AO28150" s="135"/>
      <c r="AP28150" s="135"/>
      <c r="BJ28150" s="136"/>
    </row>
    <row r="28151" spans="5:62" ht="14.25" customHeight="1" x14ac:dyDescent="0.25">
      <c r="E28151" s="113"/>
      <c r="H28151" s="133"/>
      <c r="T28151" s="133"/>
      <c r="X28151" s="131"/>
      <c r="Y28151" s="133"/>
      <c r="AJ28151" s="133"/>
      <c r="AO28151" s="135"/>
      <c r="AP28151" s="135"/>
      <c r="BJ28151" s="136"/>
    </row>
    <row r="28152" spans="5:62" ht="14.25" customHeight="1" x14ac:dyDescent="0.25">
      <c r="E28152" s="113"/>
      <c r="H28152" s="133"/>
      <c r="T28152" s="133"/>
      <c r="X28152" s="131"/>
      <c r="Y28152" s="133"/>
      <c r="AJ28152" s="133"/>
      <c r="AO28152" s="135"/>
      <c r="AP28152" s="135"/>
      <c r="BJ28152" s="136"/>
    </row>
    <row r="28153" spans="5:62" ht="14.25" customHeight="1" x14ac:dyDescent="0.25">
      <c r="E28153" s="113"/>
      <c r="H28153" s="133"/>
      <c r="T28153" s="133"/>
      <c r="X28153" s="131"/>
      <c r="Y28153" s="133"/>
      <c r="AJ28153" s="133"/>
      <c r="AO28153" s="135"/>
      <c r="AP28153" s="135"/>
      <c r="BJ28153" s="136"/>
    </row>
    <row r="28154" spans="5:62" ht="14.25" customHeight="1" x14ac:dyDescent="0.25">
      <c r="E28154" s="113"/>
      <c r="H28154" s="133"/>
      <c r="T28154" s="133"/>
      <c r="X28154" s="131"/>
      <c r="Y28154" s="133"/>
      <c r="AJ28154" s="133"/>
      <c r="AO28154" s="135"/>
      <c r="AP28154" s="135"/>
      <c r="BJ28154" s="136"/>
    </row>
    <row r="28155" spans="5:62" ht="14.25" customHeight="1" x14ac:dyDescent="0.25">
      <c r="E28155" s="113"/>
      <c r="H28155" s="133"/>
      <c r="T28155" s="133"/>
      <c r="X28155" s="131"/>
      <c r="Y28155" s="133"/>
      <c r="AJ28155" s="133"/>
      <c r="AO28155" s="135"/>
      <c r="AP28155" s="135"/>
      <c r="BJ28155" s="136"/>
    </row>
    <row r="28156" spans="5:62" ht="14.25" customHeight="1" x14ac:dyDescent="0.25">
      <c r="E28156" s="113"/>
      <c r="H28156" s="133"/>
      <c r="T28156" s="133"/>
      <c r="X28156" s="131"/>
      <c r="Y28156" s="133"/>
      <c r="AJ28156" s="133"/>
      <c r="AO28156" s="135"/>
      <c r="AP28156" s="135"/>
      <c r="BJ28156" s="136"/>
    </row>
    <row r="28157" spans="5:62" ht="14.25" customHeight="1" x14ac:dyDescent="0.25">
      <c r="E28157" s="113"/>
      <c r="H28157" s="133"/>
      <c r="T28157" s="133"/>
      <c r="X28157" s="131"/>
      <c r="Y28157" s="133"/>
      <c r="AJ28157" s="133"/>
      <c r="AO28157" s="135"/>
      <c r="AP28157" s="135"/>
      <c r="BJ28157" s="136"/>
    </row>
    <row r="28158" spans="5:62" ht="14.25" customHeight="1" x14ac:dyDescent="0.25">
      <c r="E28158" s="113"/>
      <c r="H28158" s="133"/>
      <c r="T28158" s="133"/>
      <c r="X28158" s="131"/>
      <c r="Y28158" s="133"/>
      <c r="AJ28158" s="133"/>
      <c r="AO28158" s="135"/>
      <c r="AP28158" s="135"/>
      <c r="BJ28158" s="136"/>
    </row>
    <row r="28159" spans="5:62" ht="14.25" customHeight="1" x14ac:dyDescent="0.25">
      <c r="E28159" s="113"/>
      <c r="H28159" s="133"/>
      <c r="T28159" s="133"/>
      <c r="X28159" s="131"/>
      <c r="Y28159" s="133"/>
      <c r="AJ28159" s="133"/>
      <c r="AO28159" s="135"/>
      <c r="AP28159" s="135"/>
      <c r="BJ28159" s="136"/>
    </row>
    <row r="28160" spans="5:62" ht="14.25" customHeight="1" x14ac:dyDescent="0.25">
      <c r="E28160" s="113"/>
      <c r="H28160" s="133"/>
      <c r="T28160" s="133"/>
      <c r="X28160" s="131"/>
      <c r="Y28160" s="133"/>
      <c r="AJ28160" s="133"/>
      <c r="AO28160" s="135"/>
      <c r="AP28160" s="135"/>
      <c r="BJ28160" s="136"/>
    </row>
    <row r="28161" spans="5:62" ht="14.25" customHeight="1" x14ac:dyDescent="0.25">
      <c r="E28161" s="113"/>
      <c r="H28161" s="133"/>
      <c r="T28161" s="133"/>
      <c r="X28161" s="131"/>
      <c r="Y28161" s="133"/>
      <c r="AJ28161" s="133"/>
      <c r="AO28161" s="135"/>
      <c r="AP28161" s="135"/>
      <c r="BJ28161" s="136"/>
    </row>
    <row r="28162" spans="5:62" ht="14.25" customHeight="1" x14ac:dyDescent="0.25">
      <c r="E28162" s="113"/>
      <c r="H28162" s="133"/>
      <c r="T28162" s="133"/>
      <c r="X28162" s="131"/>
      <c r="Y28162" s="133"/>
      <c r="AJ28162" s="133"/>
      <c r="AO28162" s="135"/>
      <c r="AP28162" s="135"/>
      <c r="BJ28162" s="136"/>
    </row>
    <row r="28163" spans="5:62" ht="14.25" customHeight="1" x14ac:dyDescent="0.25">
      <c r="E28163" s="113"/>
      <c r="H28163" s="133"/>
      <c r="T28163" s="133"/>
      <c r="X28163" s="131"/>
      <c r="Y28163" s="133"/>
      <c r="AJ28163" s="133"/>
      <c r="AO28163" s="135"/>
      <c r="AP28163" s="135"/>
      <c r="BJ28163" s="136"/>
    </row>
    <row r="28164" spans="5:62" ht="14.25" customHeight="1" x14ac:dyDescent="0.25">
      <c r="E28164" s="113"/>
      <c r="H28164" s="133"/>
      <c r="T28164" s="133"/>
      <c r="X28164" s="131"/>
      <c r="Y28164" s="133"/>
      <c r="AJ28164" s="133"/>
      <c r="AO28164" s="135"/>
      <c r="AP28164" s="135"/>
      <c r="BJ28164" s="136"/>
    </row>
    <row r="28165" spans="5:62" ht="14.25" customHeight="1" x14ac:dyDescent="0.25">
      <c r="E28165" s="113"/>
      <c r="H28165" s="133"/>
      <c r="T28165" s="133"/>
      <c r="X28165" s="131"/>
      <c r="Y28165" s="133"/>
      <c r="AJ28165" s="133"/>
      <c r="AO28165" s="135"/>
      <c r="AP28165" s="135"/>
      <c r="BJ28165" s="136"/>
    </row>
    <row r="28166" spans="5:62" ht="14.25" customHeight="1" x14ac:dyDescent="0.25">
      <c r="E28166" s="113"/>
      <c r="H28166" s="133"/>
      <c r="T28166" s="133"/>
      <c r="X28166" s="131"/>
      <c r="Y28166" s="133"/>
      <c r="AJ28166" s="133"/>
      <c r="AO28166" s="135"/>
      <c r="AP28166" s="135"/>
      <c r="BJ28166" s="136"/>
    </row>
    <row r="28167" spans="5:62" ht="14.25" customHeight="1" x14ac:dyDescent="0.25">
      <c r="E28167" s="113"/>
      <c r="H28167" s="133"/>
      <c r="T28167" s="133"/>
      <c r="X28167" s="131"/>
      <c r="Y28167" s="133"/>
      <c r="AJ28167" s="133"/>
      <c r="AO28167" s="135"/>
      <c r="AP28167" s="135"/>
      <c r="BJ28167" s="136"/>
    </row>
    <row r="28168" spans="5:62" ht="14.25" customHeight="1" x14ac:dyDescent="0.25">
      <c r="E28168" s="113"/>
      <c r="H28168" s="133"/>
      <c r="T28168" s="133"/>
      <c r="X28168" s="131"/>
      <c r="Y28168" s="133"/>
      <c r="AJ28168" s="133"/>
      <c r="AO28168" s="135"/>
      <c r="AP28168" s="135"/>
      <c r="BJ28168" s="136"/>
    </row>
    <row r="28169" spans="5:62" ht="14.25" customHeight="1" x14ac:dyDescent="0.25">
      <c r="E28169" s="113"/>
      <c r="H28169" s="133"/>
      <c r="T28169" s="133"/>
      <c r="X28169" s="131"/>
      <c r="Y28169" s="133"/>
      <c r="AJ28169" s="133"/>
      <c r="AO28169" s="135"/>
      <c r="AP28169" s="135"/>
      <c r="BJ28169" s="136"/>
    </row>
    <row r="28170" spans="5:62" ht="14.25" customHeight="1" x14ac:dyDescent="0.25">
      <c r="E28170" s="113"/>
      <c r="H28170" s="133"/>
      <c r="T28170" s="133"/>
      <c r="X28170" s="131"/>
      <c r="Y28170" s="133"/>
      <c r="AJ28170" s="133"/>
      <c r="AO28170" s="135"/>
      <c r="AP28170" s="135"/>
      <c r="BJ28170" s="136"/>
    </row>
    <row r="28171" spans="5:62" ht="14.25" customHeight="1" x14ac:dyDescent="0.25">
      <c r="E28171" s="113"/>
      <c r="H28171" s="133"/>
      <c r="T28171" s="133"/>
      <c r="X28171" s="131"/>
      <c r="Y28171" s="133"/>
      <c r="AJ28171" s="133"/>
      <c r="AO28171" s="135"/>
      <c r="AP28171" s="135"/>
      <c r="BJ28171" s="136"/>
    </row>
    <row r="28172" spans="5:62" ht="14.25" customHeight="1" x14ac:dyDescent="0.25">
      <c r="E28172" s="113"/>
      <c r="H28172" s="133"/>
      <c r="T28172" s="133"/>
      <c r="X28172" s="131"/>
      <c r="Y28172" s="133"/>
      <c r="AJ28172" s="133"/>
      <c r="AO28172" s="135"/>
      <c r="AP28172" s="135"/>
      <c r="BJ28172" s="136"/>
    </row>
    <row r="28173" spans="5:62" ht="14.25" customHeight="1" x14ac:dyDescent="0.25">
      <c r="E28173" s="113"/>
      <c r="H28173" s="133"/>
      <c r="T28173" s="133"/>
      <c r="X28173" s="131"/>
      <c r="Y28173" s="133"/>
      <c r="AJ28173" s="133"/>
      <c r="AO28173" s="135"/>
      <c r="AP28173" s="135"/>
      <c r="BJ28173" s="136"/>
    </row>
    <row r="28174" spans="5:62" ht="14.25" customHeight="1" x14ac:dyDescent="0.25">
      <c r="E28174" s="113"/>
      <c r="H28174" s="133"/>
      <c r="T28174" s="133"/>
      <c r="X28174" s="131"/>
      <c r="Y28174" s="133"/>
      <c r="AJ28174" s="133"/>
      <c r="AO28174" s="135"/>
      <c r="AP28174" s="135"/>
      <c r="BJ28174" s="136"/>
    </row>
    <row r="28175" spans="5:62" ht="14.25" customHeight="1" x14ac:dyDescent="0.25">
      <c r="E28175" s="113"/>
      <c r="H28175" s="133"/>
      <c r="T28175" s="133"/>
      <c r="X28175" s="131"/>
      <c r="Y28175" s="133"/>
      <c r="AJ28175" s="133"/>
      <c r="AO28175" s="135"/>
      <c r="AP28175" s="135"/>
      <c r="BJ28175" s="136"/>
    </row>
    <row r="28176" spans="5:62" ht="14.25" customHeight="1" x14ac:dyDescent="0.25">
      <c r="E28176" s="113"/>
      <c r="H28176" s="133"/>
      <c r="T28176" s="133"/>
      <c r="X28176" s="131"/>
      <c r="Y28176" s="133"/>
      <c r="AJ28176" s="133"/>
      <c r="AO28176" s="135"/>
      <c r="AP28176" s="135"/>
      <c r="BJ28176" s="136"/>
    </row>
    <row r="28177" spans="5:62" ht="14.25" customHeight="1" x14ac:dyDescent="0.25">
      <c r="E28177" s="113"/>
      <c r="H28177" s="133"/>
      <c r="T28177" s="133"/>
      <c r="X28177" s="131"/>
      <c r="Y28177" s="133"/>
      <c r="AJ28177" s="133"/>
      <c r="AO28177" s="135"/>
      <c r="AP28177" s="135"/>
      <c r="BJ28177" s="136"/>
    </row>
    <row r="28178" spans="5:62" ht="14.25" customHeight="1" x14ac:dyDescent="0.25">
      <c r="E28178" s="113"/>
      <c r="H28178" s="133"/>
      <c r="T28178" s="133"/>
      <c r="X28178" s="131"/>
      <c r="Y28178" s="133"/>
      <c r="AJ28178" s="133"/>
      <c r="AO28178" s="135"/>
      <c r="AP28178" s="135"/>
      <c r="BJ28178" s="136"/>
    </row>
    <row r="28179" spans="5:62" ht="14.25" customHeight="1" x14ac:dyDescent="0.25">
      <c r="E28179" s="113"/>
      <c r="H28179" s="133"/>
      <c r="T28179" s="133"/>
      <c r="X28179" s="131"/>
      <c r="Y28179" s="133"/>
      <c r="AJ28179" s="133"/>
      <c r="AO28179" s="135"/>
      <c r="AP28179" s="135"/>
      <c r="BJ28179" s="136"/>
    </row>
    <row r="28180" spans="5:62" ht="14.25" customHeight="1" x14ac:dyDescent="0.25">
      <c r="E28180" s="113"/>
      <c r="H28180" s="133"/>
      <c r="T28180" s="133"/>
      <c r="X28180" s="131"/>
      <c r="Y28180" s="133"/>
      <c r="AJ28180" s="133"/>
      <c r="AO28180" s="135"/>
      <c r="AP28180" s="135"/>
      <c r="BJ28180" s="136"/>
    </row>
    <row r="28181" spans="5:62" ht="14.25" customHeight="1" x14ac:dyDescent="0.25">
      <c r="E28181" s="113"/>
      <c r="H28181" s="133"/>
      <c r="T28181" s="133"/>
      <c r="X28181" s="131"/>
      <c r="Y28181" s="133"/>
      <c r="AJ28181" s="133"/>
      <c r="AO28181" s="135"/>
      <c r="AP28181" s="135"/>
      <c r="BJ28181" s="136"/>
    </row>
    <row r="28182" spans="5:62" ht="14.25" customHeight="1" x14ac:dyDescent="0.25">
      <c r="E28182" s="113"/>
      <c r="H28182" s="133"/>
      <c r="T28182" s="133"/>
      <c r="X28182" s="131"/>
      <c r="Y28182" s="133"/>
      <c r="AJ28182" s="133"/>
      <c r="AO28182" s="135"/>
      <c r="AP28182" s="135"/>
      <c r="BJ28182" s="136"/>
    </row>
    <row r="28183" spans="5:62" ht="14.25" customHeight="1" x14ac:dyDescent="0.25">
      <c r="E28183" s="113"/>
      <c r="H28183" s="133"/>
      <c r="T28183" s="133"/>
      <c r="X28183" s="131"/>
      <c r="Y28183" s="133"/>
      <c r="AJ28183" s="133"/>
      <c r="AO28183" s="135"/>
      <c r="AP28183" s="135"/>
      <c r="BJ28183" s="136"/>
    </row>
    <row r="28184" spans="5:62" ht="14.25" customHeight="1" x14ac:dyDescent="0.25">
      <c r="E28184" s="113"/>
      <c r="H28184" s="133"/>
      <c r="T28184" s="133"/>
      <c r="X28184" s="131"/>
      <c r="Y28184" s="133"/>
      <c r="AJ28184" s="133"/>
      <c r="AO28184" s="135"/>
      <c r="AP28184" s="135"/>
      <c r="BJ28184" s="136"/>
    </row>
    <row r="28185" spans="5:62" ht="14.25" customHeight="1" x14ac:dyDescent="0.25">
      <c r="E28185" s="113"/>
      <c r="H28185" s="133"/>
      <c r="T28185" s="133"/>
      <c r="X28185" s="131"/>
      <c r="Y28185" s="133"/>
      <c r="AJ28185" s="133"/>
      <c r="AO28185" s="135"/>
      <c r="AP28185" s="135"/>
      <c r="BJ28185" s="136"/>
    </row>
    <row r="28186" spans="5:62" ht="14.25" customHeight="1" x14ac:dyDescent="0.25">
      <c r="E28186" s="113"/>
      <c r="H28186" s="133"/>
      <c r="T28186" s="133"/>
      <c r="X28186" s="131"/>
      <c r="Y28186" s="133"/>
      <c r="AJ28186" s="133"/>
      <c r="AO28186" s="135"/>
      <c r="AP28186" s="135"/>
      <c r="BJ28186" s="136"/>
    </row>
    <row r="28187" spans="5:62" ht="14.25" customHeight="1" x14ac:dyDescent="0.25">
      <c r="E28187" s="113"/>
      <c r="H28187" s="133"/>
      <c r="T28187" s="133"/>
      <c r="X28187" s="131"/>
      <c r="Y28187" s="133"/>
      <c r="AJ28187" s="133"/>
      <c r="AO28187" s="135"/>
      <c r="AP28187" s="135"/>
      <c r="BJ28187" s="136"/>
    </row>
    <row r="28188" spans="5:62" ht="14.25" customHeight="1" x14ac:dyDescent="0.25">
      <c r="E28188" s="113"/>
      <c r="H28188" s="133"/>
      <c r="T28188" s="133"/>
      <c r="X28188" s="131"/>
      <c r="Y28188" s="133"/>
      <c r="AJ28188" s="133"/>
      <c r="AO28188" s="135"/>
      <c r="AP28188" s="135"/>
      <c r="BJ28188" s="136"/>
    </row>
    <row r="28189" spans="5:62" ht="14.25" customHeight="1" x14ac:dyDescent="0.25">
      <c r="E28189" s="113"/>
      <c r="H28189" s="133"/>
      <c r="T28189" s="133"/>
      <c r="X28189" s="131"/>
      <c r="Y28189" s="133"/>
      <c r="AJ28189" s="133"/>
      <c r="AO28189" s="135"/>
      <c r="AP28189" s="135"/>
      <c r="BJ28189" s="136"/>
    </row>
    <row r="28190" spans="5:62" ht="14.25" customHeight="1" x14ac:dyDescent="0.25">
      <c r="E28190" s="113"/>
      <c r="H28190" s="133"/>
      <c r="T28190" s="133"/>
      <c r="X28190" s="131"/>
      <c r="Y28190" s="133"/>
      <c r="AJ28190" s="133"/>
      <c r="AO28190" s="135"/>
      <c r="AP28190" s="135"/>
      <c r="BJ28190" s="136"/>
    </row>
    <row r="28191" spans="5:62" ht="14.25" customHeight="1" x14ac:dyDescent="0.25">
      <c r="E28191" s="113"/>
      <c r="H28191" s="133"/>
      <c r="T28191" s="133"/>
      <c r="X28191" s="131"/>
      <c r="Y28191" s="133"/>
      <c r="AJ28191" s="133"/>
      <c r="AO28191" s="135"/>
      <c r="AP28191" s="135"/>
      <c r="BJ28191" s="136"/>
    </row>
    <row r="28192" spans="5:62" ht="14.25" customHeight="1" x14ac:dyDescent="0.25">
      <c r="E28192" s="113"/>
      <c r="H28192" s="133"/>
      <c r="T28192" s="133"/>
      <c r="X28192" s="131"/>
      <c r="Y28192" s="133"/>
      <c r="AJ28192" s="133"/>
      <c r="AO28192" s="135"/>
      <c r="AP28192" s="135"/>
      <c r="BJ28192" s="136"/>
    </row>
    <row r="28193" spans="5:62" ht="14.25" customHeight="1" x14ac:dyDescent="0.25">
      <c r="E28193" s="113"/>
      <c r="H28193" s="133"/>
      <c r="T28193" s="133"/>
      <c r="X28193" s="131"/>
      <c r="Y28193" s="133"/>
      <c r="AJ28193" s="133"/>
      <c r="AO28193" s="135"/>
      <c r="AP28193" s="135"/>
      <c r="BJ28193" s="136"/>
    </row>
    <row r="28194" spans="5:62" ht="14.25" customHeight="1" x14ac:dyDescent="0.25">
      <c r="E28194" s="113"/>
      <c r="H28194" s="133"/>
      <c r="T28194" s="133"/>
      <c r="X28194" s="131"/>
      <c r="Y28194" s="133"/>
      <c r="AJ28194" s="133"/>
      <c r="AO28194" s="135"/>
      <c r="AP28194" s="135"/>
      <c r="BJ28194" s="136"/>
    </row>
    <row r="28195" spans="5:62" ht="14.25" customHeight="1" x14ac:dyDescent="0.25">
      <c r="E28195" s="113"/>
      <c r="H28195" s="133"/>
      <c r="T28195" s="133"/>
      <c r="X28195" s="131"/>
      <c r="Y28195" s="133"/>
      <c r="AJ28195" s="133"/>
      <c r="AO28195" s="135"/>
      <c r="AP28195" s="135"/>
      <c r="BJ28195" s="136"/>
    </row>
    <row r="28196" spans="5:62" ht="14.25" customHeight="1" x14ac:dyDescent="0.25">
      <c r="E28196" s="113"/>
      <c r="H28196" s="133"/>
      <c r="T28196" s="133"/>
      <c r="X28196" s="131"/>
      <c r="Y28196" s="133"/>
      <c r="AJ28196" s="133"/>
      <c r="AO28196" s="135"/>
      <c r="AP28196" s="135"/>
      <c r="BJ28196" s="136"/>
    </row>
    <row r="28197" spans="5:62" ht="14.25" customHeight="1" x14ac:dyDescent="0.25">
      <c r="E28197" s="113"/>
      <c r="H28197" s="133"/>
      <c r="T28197" s="133"/>
      <c r="X28197" s="131"/>
      <c r="Y28197" s="133"/>
      <c r="AJ28197" s="133"/>
      <c r="AO28197" s="135"/>
      <c r="AP28197" s="135"/>
      <c r="BJ28197" s="136"/>
    </row>
    <row r="28198" spans="5:62" ht="14.25" customHeight="1" x14ac:dyDescent="0.25">
      <c r="E28198" s="113"/>
      <c r="H28198" s="133"/>
      <c r="T28198" s="133"/>
      <c r="X28198" s="131"/>
      <c r="Y28198" s="133"/>
      <c r="AJ28198" s="133"/>
      <c r="AO28198" s="135"/>
      <c r="AP28198" s="135"/>
      <c r="BJ28198" s="136"/>
    </row>
    <row r="28199" spans="5:62" ht="14.25" customHeight="1" x14ac:dyDescent="0.25">
      <c r="E28199" s="113"/>
      <c r="H28199" s="133"/>
      <c r="T28199" s="133"/>
      <c r="X28199" s="131"/>
      <c r="Y28199" s="133"/>
      <c r="AJ28199" s="133"/>
      <c r="AO28199" s="135"/>
      <c r="AP28199" s="135"/>
      <c r="BJ28199" s="136"/>
    </row>
    <row r="28200" spans="5:62" ht="14.25" customHeight="1" x14ac:dyDescent="0.25">
      <c r="E28200" s="113"/>
      <c r="H28200" s="133"/>
      <c r="T28200" s="133"/>
      <c r="X28200" s="131"/>
      <c r="Y28200" s="133"/>
      <c r="AJ28200" s="133"/>
      <c r="AO28200" s="135"/>
      <c r="AP28200" s="135"/>
      <c r="BJ28200" s="136"/>
    </row>
    <row r="28201" spans="5:62" ht="14.25" customHeight="1" x14ac:dyDescent="0.25">
      <c r="E28201" s="113"/>
      <c r="H28201" s="133"/>
      <c r="T28201" s="133"/>
      <c r="X28201" s="131"/>
      <c r="Y28201" s="133"/>
      <c r="AJ28201" s="133"/>
      <c r="AO28201" s="135"/>
      <c r="AP28201" s="135"/>
      <c r="BJ28201" s="136"/>
    </row>
    <row r="28202" spans="5:62" ht="14.25" customHeight="1" x14ac:dyDescent="0.25">
      <c r="E28202" s="113"/>
      <c r="H28202" s="133"/>
      <c r="T28202" s="133"/>
      <c r="X28202" s="131"/>
      <c r="Y28202" s="133"/>
      <c r="AJ28202" s="133"/>
      <c r="AO28202" s="135"/>
      <c r="AP28202" s="135"/>
      <c r="BJ28202" s="136"/>
    </row>
    <row r="28203" spans="5:62" ht="14.25" customHeight="1" x14ac:dyDescent="0.25">
      <c r="E28203" s="113"/>
      <c r="H28203" s="133"/>
      <c r="T28203" s="133"/>
      <c r="X28203" s="131"/>
      <c r="Y28203" s="133"/>
      <c r="AJ28203" s="133"/>
      <c r="AO28203" s="135"/>
      <c r="AP28203" s="135"/>
      <c r="BJ28203" s="136"/>
    </row>
    <row r="28204" spans="5:62" ht="14.25" customHeight="1" x14ac:dyDescent="0.25">
      <c r="E28204" s="113"/>
      <c r="H28204" s="133"/>
      <c r="T28204" s="133"/>
      <c r="X28204" s="131"/>
      <c r="Y28204" s="133"/>
      <c r="AJ28204" s="133"/>
      <c r="AO28204" s="135"/>
      <c r="AP28204" s="135"/>
      <c r="BJ28204" s="136"/>
    </row>
    <row r="28205" spans="5:62" ht="14.25" customHeight="1" x14ac:dyDescent="0.25">
      <c r="E28205" s="113"/>
      <c r="H28205" s="133"/>
      <c r="T28205" s="133"/>
      <c r="X28205" s="131"/>
      <c r="Y28205" s="133"/>
      <c r="AJ28205" s="133"/>
      <c r="AO28205" s="135"/>
      <c r="AP28205" s="135"/>
      <c r="BJ28205" s="136"/>
    </row>
    <row r="28206" spans="5:62" ht="14.25" customHeight="1" x14ac:dyDescent="0.25">
      <c r="E28206" s="113"/>
      <c r="H28206" s="133"/>
      <c r="T28206" s="133"/>
      <c r="X28206" s="131"/>
      <c r="Y28206" s="133"/>
      <c r="AJ28206" s="133"/>
      <c r="AO28206" s="135"/>
      <c r="AP28206" s="135"/>
      <c r="BJ28206" s="136"/>
    </row>
    <row r="28207" spans="5:62" ht="14.25" customHeight="1" x14ac:dyDescent="0.25">
      <c r="E28207" s="113"/>
      <c r="H28207" s="133"/>
      <c r="T28207" s="133"/>
      <c r="X28207" s="131"/>
      <c r="Y28207" s="133"/>
      <c r="AJ28207" s="133"/>
      <c r="AO28207" s="135"/>
      <c r="AP28207" s="135"/>
      <c r="BJ28207" s="136"/>
    </row>
    <row r="28208" spans="5:62" ht="14.25" customHeight="1" x14ac:dyDescent="0.25">
      <c r="E28208" s="113"/>
      <c r="H28208" s="133"/>
      <c r="T28208" s="133"/>
      <c r="X28208" s="131"/>
      <c r="Y28208" s="133"/>
      <c r="AJ28208" s="133"/>
      <c r="AO28208" s="135"/>
      <c r="AP28208" s="135"/>
      <c r="BJ28208" s="136"/>
    </row>
    <row r="28209" spans="5:62" ht="14.25" customHeight="1" x14ac:dyDescent="0.25">
      <c r="E28209" s="113"/>
      <c r="H28209" s="133"/>
      <c r="T28209" s="133"/>
      <c r="X28209" s="131"/>
      <c r="Y28209" s="133"/>
      <c r="AJ28209" s="133"/>
      <c r="AO28209" s="135"/>
      <c r="AP28209" s="135"/>
      <c r="BJ28209" s="136"/>
    </row>
    <row r="28210" spans="5:62" ht="14.25" customHeight="1" x14ac:dyDescent="0.25">
      <c r="E28210" s="113"/>
      <c r="H28210" s="133"/>
      <c r="T28210" s="133"/>
      <c r="X28210" s="131"/>
      <c r="Y28210" s="133"/>
      <c r="AJ28210" s="133"/>
      <c r="AO28210" s="135"/>
      <c r="AP28210" s="135"/>
      <c r="BJ28210" s="136"/>
    </row>
    <row r="28211" spans="5:62" ht="14.25" customHeight="1" x14ac:dyDescent="0.25">
      <c r="E28211" s="113"/>
      <c r="H28211" s="133"/>
      <c r="T28211" s="133"/>
      <c r="X28211" s="131"/>
      <c r="Y28211" s="133"/>
      <c r="AJ28211" s="133"/>
      <c r="AO28211" s="135"/>
      <c r="AP28211" s="135"/>
      <c r="BJ28211" s="136"/>
    </row>
    <row r="28212" spans="5:62" ht="14.25" customHeight="1" x14ac:dyDescent="0.25">
      <c r="E28212" s="113"/>
      <c r="H28212" s="133"/>
      <c r="T28212" s="133"/>
      <c r="X28212" s="131"/>
      <c r="Y28212" s="133"/>
      <c r="AJ28212" s="133"/>
      <c r="AO28212" s="135"/>
      <c r="AP28212" s="135"/>
      <c r="BJ28212" s="136"/>
    </row>
    <row r="28213" spans="5:62" ht="14.25" customHeight="1" x14ac:dyDescent="0.25">
      <c r="E28213" s="113"/>
      <c r="H28213" s="133"/>
      <c r="T28213" s="133"/>
      <c r="X28213" s="131"/>
      <c r="Y28213" s="133"/>
      <c r="AJ28213" s="133"/>
      <c r="AO28213" s="135"/>
      <c r="AP28213" s="135"/>
      <c r="BJ28213" s="136"/>
    </row>
    <row r="28214" spans="5:62" ht="14.25" customHeight="1" x14ac:dyDescent="0.25">
      <c r="E28214" s="113"/>
      <c r="H28214" s="133"/>
      <c r="T28214" s="133"/>
      <c r="X28214" s="131"/>
      <c r="Y28214" s="133"/>
      <c r="AJ28214" s="133"/>
      <c r="AO28214" s="135"/>
      <c r="AP28214" s="135"/>
      <c r="BJ28214" s="136"/>
    </row>
    <row r="28215" spans="5:62" ht="14.25" customHeight="1" x14ac:dyDescent="0.25">
      <c r="E28215" s="113"/>
      <c r="H28215" s="133"/>
      <c r="T28215" s="133"/>
      <c r="X28215" s="131"/>
      <c r="Y28215" s="133"/>
      <c r="AJ28215" s="133"/>
      <c r="AO28215" s="135"/>
      <c r="AP28215" s="135"/>
      <c r="BJ28215" s="136"/>
    </row>
    <row r="28216" spans="5:62" ht="14.25" customHeight="1" x14ac:dyDescent="0.25">
      <c r="E28216" s="113"/>
      <c r="H28216" s="133"/>
      <c r="T28216" s="133"/>
      <c r="X28216" s="131"/>
      <c r="Y28216" s="133"/>
      <c r="AJ28216" s="133"/>
      <c r="AO28216" s="135"/>
      <c r="AP28216" s="135"/>
      <c r="BJ28216" s="136"/>
    </row>
    <row r="28217" spans="5:62" ht="14.25" customHeight="1" x14ac:dyDescent="0.25">
      <c r="E28217" s="113"/>
      <c r="H28217" s="133"/>
      <c r="T28217" s="133"/>
      <c r="X28217" s="131"/>
      <c r="Y28217" s="133"/>
      <c r="AJ28217" s="133"/>
      <c r="AO28217" s="135"/>
      <c r="AP28217" s="135"/>
      <c r="BJ28217" s="136"/>
    </row>
    <row r="28218" spans="5:62" ht="14.25" customHeight="1" x14ac:dyDescent="0.25">
      <c r="E28218" s="113"/>
      <c r="H28218" s="133"/>
      <c r="T28218" s="133"/>
      <c r="X28218" s="131"/>
      <c r="Y28218" s="133"/>
      <c r="AJ28218" s="133"/>
      <c r="AO28218" s="135"/>
      <c r="AP28218" s="135"/>
      <c r="BJ28218" s="136"/>
    </row>
    <row r="28219" spans="5:62" ht="14.25" customHeight="1" x14ac:dyDescent="0.25">
      <c r="E28219" s="113"/>
      <c r="H28219" s="133"/>
      <c r="T28219" s="133"/>
      <c r="X28219" s="131"/>
      <c r="Y28219" s="133"/>
      <c r="AJ28219" s="133"/>
      <c r="AO28219" s="135"/>
      <c r="AP28219" s="135"/>
      <c r="BJ28219" s="136"/>
    </row>
    <row r="28220" spans="5:62" ht="14.25" customHeight="1" x14ac:dyDescent="0.25">
      <c r="E28220" s="113"/>
      <c r="H28220" s="133"/>
      <c r="T28220" s="133"/>
      <c r="X28220" s="131"/>
      <c r="Y28220" s="133"/>
      <c r="AJ28220" s="133"/>
      <c r="AO28220" s="135"/>
      <c r="AP28220" s="135"/>
      <c r="BJ28220" s="136"/>
    </row>
    <row r="28221" spans="5:62" ht="14.25" customHeight="1" x14ac:dyDescent="0.25">
      <c r="E28221" s="113"/>
      <c r="H28221" s="133"/>
      <c r="T28221" s="133"/>
      <c r="X28221" s="131"/>
      <c r="Y28221" s="133"/>
      <c r="AJ28221" s="133"/>
      <c r="AO28221" s="135"/>
      <c r="AP28221" s="135"/>
      <c r="BJ28221" s="136"/>
    </row>
    <row r="28222" spans="5:62" ht="14.25" customHeight="1" x14ac:dyDescent="0.25">
      <c r="E28222" s="113"/>
      <c r="H28222" s="133"/>
      <c r="T28222" s="133"/>
      <c r="X28222" s="131"/>
      <c r="Y28222" s="133"/>
      <c r="AJ28222" s="133"/>
      <c r="AO28222" s="135"/>
      <c r="AP28222" s="135"/>
      <c r="BJ28222" s="136"/>
    </row>
    <row r="28223" spans="5:62" ht="14.25" customHeight="1" x14ac:dyDescent="0.25">
      <c r="E28223" s="113"/>
      <c r="H28223" s="133"/>
      <c r="T28223" s="133"/>
      <c r="X28223" s="131"/>
      <c r="Y28223" s="133"/>
      <c r="AJ28223" s="133"/>
      <c r="AO28223" s="135"/>
      <c r="AP28223" s="135"/>
      <c r="BJ28223" s="136"/>
    </row>
    <row r="28224" spans="5:62" ht="14.25" customHeight="1" x14ac:dyDescent="0.25">
      <c r="E28224" s="113"/>
      <c r="H28224" s="133"/>
      <c r="T28224" s="133"/>
      <c r="X28224" s="131"/>
      <c r="Y28224" s="133"/>
      <c r="AJ28224" s="133"/>
      <c r="AO28224" s="135"/>
      <c r="AP28224" s="135"/>
      <c r="BJ28224" s="136"/>
    </row>
    <row r="28225" spans="5:62" ht="14.25" customHeight="1" x14ac:dyDescent="0.25">
      <c r="E28225" s="113"/>
      <c r="H28225" s="133"/>
      <c r="T28225" s="133"/>
      <c r="X28225" s="131"/>
      <c r="Y28225" s="133"/>
      <c r="AJ28225" s="133"/>
      <c r="AO28225" s="135"/>
      <c r="AP28225" s="135"/>
      <c r="BJ28225" s="136"/>
    </row>
    <row r="28226" spans="5:62" ht="14.25" customHeight="1" x14ac:dyDescent="0.25">
      <c r="E28226" s="113"/>
      <c r="H28226" s="133"/>
      <c r="T28226" s="133"/>
      <c r="X28226" s="131"/>
      <c r="Y28226" s="133"/>
      <c r="AJ28226" s="133"/>
      <c r="AO28226" s="135"/>
      <c r="AP28226" s="135"/>
      <c r="BJ28226" s="136"/>
    </row>
    <row r="28227" spans="5:62" ht="14.25" customHeight="1" x14ac:dyDescent="0.25">
      <c r="E28227" s="113"/>
      <c r="H28227" s="133"/>
      <c r="T28227" s="133"/>
      <c r="X28227" s="131"/>
      <c r="Y28227" s="133"/>
      <c r="AJ28227" s="133"/>
      <c r="AO28227" s="135"/>
      <c r="AP28227" s="135"/>
      <c r="BJ28227" s="136"/>
    </row>
    <row r="28228" spans="5:62" ht="14.25" customHeight="1" x14ac:dyDescent="0.25">
      <c r="E28228" s="113"/>
      <c r="H28228" s="133"/>
      <c r="T28228" s="133"/>
      <c r="X28228" s="131"/>
      <c r="Y28228" s="133"/>
      <c r="AJ28228" s="133"/>
      <c r="AO28228" s="135"/>
      <c r="AP28228" s="135"/>
      <c r="BJ28228" s="136"/>
    </row>
    <row r="28229" spans="5:62" ht="14.25" customHeight="1" x14ac:dyDescent="0.25">
      <c r="E28229" s="113"/>
      <c r="H28229" s="133"/>
      <c r="T28229" s="133"/>
      <c r="X28229" s="131"/>
      <c r="Y28229" s="133"/>
      <c r="AJ28229" s="133"/>
      <c r="AO28229" s="135"/>
      <c r="AP28229" s="135"/>
      <c r="BJ28229" s="136"/>
    </row>
    <row r="28230" spans="5:62" ht="14.25" customHeight="1" x14ac:dyDescent="0.25">
      <c r="E28230" s="113"/>
      <c r="H28230" s="133"/>
      <c r="T28230" s="133"/>
      <c r="X28230" s="131"/>
      <c r="Y28230" s="133"/>
      <c r="AJ28230" s="133"/>
      <c r="AO28230" s="135"/>
      <c r="AP28230" s="135"/>
      <c r="BJ28230" s="136"/>
    </row>
    <row r="28231" spans="5:62" ht="14.25" customHeight="1" x14ac:dyDescent="0.25">
      <c r="E28231" s="113"/>
      <c r="H28231" s="133"/>
      <c r="T28231" s="133"/>
      <c r="X28231" s="131"/>
      <c r="Y28231" s="133"/>
      <c r="AJ28231" s="133"/>
      <c r="AO28231" s="135"/>
      <c r="AP28231" s="135"/>
      <c r="BJ28231" s="136"/>
    </row>
    <row r="28232" spans="5:62" ht="14.25" customHeight="1" x14ac:dyDescent="0.25">
      <c r="E28232" s="113"/>
      <c r="H28232" s="133"/>
      <c r="T28232" s="133"/>
      <c r="X28232" s="131"/>
      <c r="Y28232" s="133"/>
      <c r="AJ28232" s="133"/>
      <c r="AO28232" s="135"/>
      <c r="AP28232" s="135"/>
      <c r="BJ28232" s="136"/>
    </row>
    <row r="28233" spans="5:62" ht="14.25" customHeight="1" x14ac:dyDescent="0.25">
      <c r="E28233" s="113"/>
      <c r="H28233" s="133"/>
      <c r="T28233" s="133"/>
      <c r="X28233" s="131"/>
      <c r="Y28233" s="133"/>
      <c r="AJ28233" s="133"/>
      <c r="AO28233" s="135"/>
      <c r="AP28233" s="135"/>
      <c r="BJ28233" s="136"/>
    </row>
    <row r="28234" spans="5:62" ht="14.25" customHeight="1" x14ac:dyDescent="0.25">
      <c r="E28234" s="113"/>
      <c r="H28234" s="133"/>
      <c r="T28234" s="133"/>
      <c r="X28234" s="131"/>
      <c r="Y28234" s="133"/>
      <c r="AJ28234" s="133"/>
      <c r="AO28234" s="135"/>
      <c r="AP28234" s="135"/>
      <c r="BJ28234" s="136"/>
    </row>
    <row r="28235" spans="5:62" ht="14.25" customHeight="1" x14ac:dyDescent="0.25">
      <c r="E28235" s="113"/>
      <c r="H28235" s="133"/>
      <c r="T28235" s="133"/>
      <c r="X28235" s="131"/>
      <c r="Y28235" s="133"/>
      <c r="AJ28235" s="133"/>
      <c r="AO28235" s="135"/>
      <c r="AP28235" s="135"/>
      <c r="BJ28235" s="136"/>
    </row>
    <row r="28236" spans="5:62" ht="14.25" customHeight="1" x14ac:dyDescent="0.25">
      <c r="E28236" s="113"/>
      <c r="H28236" s="133"/>
      <c r="T28236" s="133"/>
      <c r="X28236" s="131"/>
      <c r="Y28236" s="133"/>
      <c r="AJ28236" s="133"/>
      <c r="AO28236" s="135"/>
      <c r="AP28236" s="135"/>
      <c r="BJ28236" s="136"/>
    </row>
    <row r="28237" spans="5:62" ht="14.25" customHeight="1" x14ac:dyDescent="0.25">
      <c r="E28237" s="113"/>
      <c r="H28237" s="133"/>
      <c r="T28237" s="133"/>
      <c r="X28237" s="131"/>
      <c r="Y28237" s="133"/>
      <c r="AJ28237" s="133"/>
      <c r="AO28237" s="135"/>
      <c r="AP28237" s="135"/>
      <c r="BJ28237" s="136"/>
    </row>
    <row r="28238" spans="5:62" ht="14.25" customHeight="1" x14ac:dyDescent="0.25">
      <c r="E28238" s="113"/>
      <c r="H28238" s="133"/>
      <c r="T28238" s="133"/>
      <c r="X28238" s="131"/>
      <c r="Y28238" s="133"/>
      <c r="AJ28238" s="133"/>
      <c r="AO28238" s="135"/>
      <c r="AP28238" s="135"/>
      <c r="BJ28238" s="136"/>
    </row>
    <row r="28239" spans="5:62" ht="14.25" customHeight="1" x14ac:dyDescent="0.25">
      <c r="E28239" s="113"/>
      <c r="H28239" s="133"/>
      <c r="T28239" s="133"/>
      <c r="X28239" s="131"/>
      <c r="Y28239" s="133"/>
      <c r="AJ28239" s="133"/>
      <c r="AO28239" s="135"/>
      <c r="AP28239" s="135"/>
      <c r="BJ28239" s="136"/>
    </row>
    <row r="28240" spans="5:62" ht="14.25" customHeight="1" x14ac:dyDescent="0.25">
      <c r="E28240" s="113"/>
      <c r="H28240" s="133"/>
      <c r="T28240" s="133"/>
      <c r="X28240" s="131"/>
      <c r="Y28240" s="133"/>
      <c r="AJ28240" s="133"/>
      <c r="AO28240" s="135"/>
      <c r="AP28240" s="135"/>
      <c r="BJ28240" s="136"/>
    </row>
    <row r="28241" spans="5:62" ht="14.25" customHeight="1" x14ac:dyDescent="0.25">
      <c r="E28241" s="113"/>
      <c r="H28241" s="133"/>
      <c r="T28241" s="133"/>
      <c r="X28241" s="131"/>
      <c r="Y28241" s="133"/>
      <c r="AJ28241" s="133"/>
      <c r="AO28241" s="135"/>
      <c r="AP28241" s="135"/>
      <c r="BJ28241" s="136"/>
    </row>
    <row r="28242" spans="5:62" ht="14.25" customHeight="1" x14ac:dyDescent="0.25">
      <c r="E28242" s="113"/>
      <c r="H28242" s="133"/>
      <c r="T28242" s="133"/>
      <c r="X28242" s="131"/>
      <c r="Y28242" s="133"/>
      <c r="AJ28242" s="133"/>
      <c r="AO28242" s="135"/>
      <c r="AP28242" s="135"/>
      <c r="BJ28242" s="136"/>
    </row>
    <row r="28243" spans="5:62" ht="14.25" customHeight="1" x14ac:dyDescent="0.25">
      <c r="E28243" s="113"/>
      <c r="H28243" s="133"/>
      <c r="T28243" s="133"/>
      <c r="X28243" s="131"/>
      <c r="Y28243" s="133"/>
      <c r="AJ28243" s="133"/>
      <c r="AO28243" s="135"/>
      <c r="AP28243" s="135"/>
      <c r="BJ28243" s="136"/>
    </row>
    <row r="28244" spans="5:62" ht="14.25" customHeight="1" x14ac:dyDescent="0.25">
      <c r="E28244" s="113"/>
      <c r="H28244" s="133"/>
      <c r="T28244" s="133"/>
      <c r="X28244" s="131"/>
      <c r="Y28244" s="133"/>
      <c r="AJ28244" s="133"/>
      <c r="AO28244" s="135"/>
      <c r="AP28244" s="135"/>
      <c r="BJ28244" s="136"/>
    </row>
    <row r="28245" spans="5:62" ht="14.25" customHeight="1" x14ac:dyDescent="0.25">
      <c r="E28245" s="113"/>
      <c r="H28245" s="133"/>
      <c r="T28245" s="133"/>
      <c r="X28245" s="131"/>
      <c r="Y28245" s="133"/>
      <c r="AJ28245" s="133"/>
      <c r="AO28245" s="135"/>
      <c r="AP28245" s="135"/>
      <c r="BJ28245" s="136"/>
    </row>
    <row r="28246" spans="5:62" ht="14.25" customHeight="1" x14ac:dyDescent="0.25">
      <c r="E28246" s="113"/>
      <c r="H28246" s="133"/>
      <c r="T28246" s="133"/>
      <c r="X28246" s="131"/>
      <c r="Y28246" s="133"/>
      <c r="AJ28246" s="133"/>
      <c r="AO28246" s="135"/>
      <c r="AP28246" s="135"/>
      <c r="BJ28246" s="136"/>
    </row>
    <row r="28247" spans="5:62" ht="14.25" customHeight="1" x14ac:dyDescent="0.25">
      <c r="E28247" s="113"/>
      <c r="H28247" s="133"/>
      <c r="T28247" s="133"/>
      <c r="X28247" s="131"/>
      <c r="Y28247" s="133"/>
      <c r="AJ28247" s="133"/>
      <c r="AO28247" s="135"/>
      <c r="AP28247" s="135"/>
      <c r="BJ28247" s="136"/>
    </row>
    <row r="28248" spans="5:62" ht="14.25" customHeight="1" x14ac:dyDescent="0.25">
      <c r="E28248" s="113"/>
      <c r="H28248" s="133"/>
      <c r="T28248" s="133"/>
      <c r="X28248" s="131"/>
      <c r="Y28248" s="133"/>
      <c r="AJ28248" s="133"/>
      <c r="AO28248" s="135"/>
      <c r="AP28248" s="135"/>
      <c r="BJ28248" s="136"/>
    </row>
    <row r="28249" spans="5:62" ht="14.25" customHeight="1" x14ac:dyDescent="0.25">
      <c r="E28249" s="113"/>
      <c r="H28249" s="133"/>
      <c r="T28249" s="133"/>
      <c r="X28249" s="131"/>
      <c r="Y28249" s="133"/>
      <c r="AJ28249" s="133"/>
      <c r="AO28249" s="135"/>
      <c r="AP28249" s="135"/>
      <c r="BJ28249" s="136"/>
    </row>
    <row r="28250" spans="5:62" ht="14.25" customHeight="1" x14ac:dyDescent="0.25">
      <c r="E28250" s="113"/>
      <c r="H28250" s="133"/>
      <c r="T28250" s="133"/>
      <c r="X28250" s="131"/>
      <c r="Y28250" s="133"/>
      <c r="AJ28250" s="133"/>
      <c r="AO28250" s="135"/>
      <c r="AP28250" s="135"/>
      <c r="BJ28250" s="136"/>
    </row>
    <row r="28251" spans="5:62" ht="14.25" customHeight="1" x14ac:dyDescent="0.25">
      <c r="E28251" s="113"/>
      <c r="H28251" s="133"/>
      <c r="T28251" s="133"/>
      <c r="X28251" s="131"/>
      <c r="Y28251" s="133"/>
      <c r="AJ28251" s="133"/>
      <c r="AO28251" s="135"/>
      <c r="AP28251" s="135"/>
      <c r="BJ28251" s="136"/>
    </row>
    <row r="28252" spans="5:62" ht="14.25" customHeight="1" x14ac:dyDescent="0.25">
      <c r="E28252" s="113"/>
      <c r="H28252" s="133"/>
      <c r="T28252" s="133"/>
      <c r="X28252" s="131"/>
      <c r="Y28252" s="133"/>
      <c r="AJ28252" s="133"/>
      <c r="AO28252" s="135"/>
      <c r="AP28252" s="135"/>
      <c r="BJ28252" s="136"/>
    </row>
    <row r="28253" spans="5:62" ht="14.25" customHeight="1" x14ac:dyDescent="0.25">
      <c r="E28253" s="113"/>
      <c r="H28253" s="133"/>
      <c r="T28253" s="133"/>
      <c r="X28253" s="131"/>
      <c r="Y28253" s="133"/>
      <c r="AJ28253" s="133"/>
      <c r="AO28253" s="135"/>
      <c r="AP28253" s="135"/>
      <c r="BJ28253" s="136"/>
    </row>
    <row r="28254" spans="5:62" ht="14.25" customHeight="1" x14ac:dyDescent="0.25">
      <c r="E28254" s="113"/>
      <c r="H28254" s="133"/>
      <c r="T28254" s="133"/>
      <c r="X28254" s="131"/>
      <c r="Y28254" s="133"/>
      <c r="AJ28254" s="133"/>
      <c r="AO28254" s="135"/>
      <c r="AP28254" s="135"/>
      <c r="BJ28254" s="136"/>
    </row>
    <row r="28255" spans="5:62" ht="14.25" customHeight="1" x14ac:dyDescent="0.25">
      <c r="E28255" s="113"/>
      <c r="H28255" s="133"/>
      <c r="T28255" s="133"/>
      <c r="X28255" s="131"/>
      <c r="Y28255" s="133"/>
      <c r="AJ28255" s="133"/>
      <c r="AO28255" s="135"/>
      <c r="AP28255" s="135"/>
      <c r="BJ28255" s="136"/>
    </row>
    <row r="28256" spans="5:62" ht="14.25" customHeight="1" x14ac:dyDescent="0.25">
      <c r="E28256" s="113"/>
      <c r="H28256" s="133"/>
      <c r="T28256" s="133"/>
      <c r="X28256" s="131"/>
      <c r="Y28256" s="133"/>
      <c r="AJ28256" s="133"/>
      <c r="AO28256" s="135"/>
      <c r="AP28256" s="135"/>
      <c r="BJ28256" s="136"/>
    </row>
    <row r="28257" spans="5:62" ht="14.25" customHeight="1" x14ac:dyDescent="0.25">
      <c r="E28257" s="113"/>
      <c r="H28257" s="133"/>
      <c r="T28257" s="133"/>
      <c r="X28257" s="131"/>
      <c r="Y28257" s="133"/>
      <c r="AJ28257" s="133"/>
      <c r="AO28257" s="135"/>
      <c r="AP28257" s="135"/>
      <c r="BJ28257" s="136"/>
    </row>
    <row r="28258" spans="5:62" ht="14.25" customHeight="1" x14ac:dyDescent="0.25">
      <c r="E28258" s="113"/>
      <c r="H28258" s="133"/>
      <c r="T28258" s="133"/>
      <c r="X28258" s="131"/>
      <c r="Y28258" s="133"/>
      <c r="AJ28258" s="133"/>
      <c r="AO28258" s="135"/>
      <c r="AP28258" s="135"/>
      <c r="BJ28258" s="136"/>
    </row>
    <row r="28259" spans="5:62" ht="14.25" customHeight="1" x14ac:dyDescent="0.25">
      <c r="E28259" s="113"/>
      <c r="H28259" s="133"/>
      <c r="T28259" s="133"/>
      <c r="X28259" s="131"/>
      <c r="Y28259" s="133"/>
      <c r="AJ28259" s="133"/>
      <c r="AO28259" s="135"/>
      <c r="AP28259" s="135"/>
      <c r="BJ28259" s="136"/>
    </row>
    <row r="28260" spans="5:62" ht="14.25" customHeight="1" x14ac:dyDescent="0.25">
      <c r="E28260" s="113"/>
      <c r="H28260" s="133"/>
      <c r="T28260" s="133"/>
      <c r="X28260" s="131"/>
      <c r="Y28260" s="133"/>
      <c r="AJ28260" s="133"/>
      <c r="AO28260" s="135"/>
      <c r="AP28260" s="135"/>
      <c r="BJ28260" s="136"/>
    </row>
    <row r="28261" spans="5:62" ht="14.25" customHeight="1" x14ac:dyDescent="0.25">
      <c r="E28261" s="113"/>
      <c r="H28261" s="133"/>
      <c r="T28261" s="133"/>
      <c r="X28261" s="131"/>
      <c r="Y28261" s="133"/>
      <c r="AJ28261" s="133"/>
      <c r="AO28261" s="135"/>
      <c r="AP28261" s="135"/>
      <c r="BJ28261" s="136"/>
    </row>
    <row r="28262" spans="5:62" ht="14.25" customHeight="1" x14ac:dyDescent="0.25">
      <c r="E28262" s="113"/>
      <c r="H28262" s="133"/>
      <c r="T28262" s="133"/>
      <c r="X28262" s="131"/>
      <c r="Y28262" s="133"/>
      <c r="AJ28262" s="133"/>
      <c r="AO28262" s="135"/>
      <c r="AP28262" s="135"/>
      <c r="BJ28262" s="136"/>
    </row>
    <row r="28263" spans="5:62" ht="14.25" customHeight="1" x14ac:dyDescent="0.25">
      <c r="E28263" s="113"/>
      <c r="H28263" s="133"/>
      <c r="T28263" s="133"/>
      <c r="X28263" s="131"/>
      <c r="Y28263" s="133"/>
      <c r="AJ28263" s="133"/>
      <c r="AO28263" s="135"/>
      <c r="AP28263" s="135"/>
      <c r="BJ28263" s="136"/>
    </row>
    <row r="28264" spans="5:62" ht="14.25" customHeight="1" x14ac:dyDescent="0.25">
      <c r="E28264" s="113"/>
      <c r="H28264" s="133"/>
      <c r="T28264" s="133"/>
      <c r="X28264" s="131"/>
      <c r="Y28264" s="133"/>
      <c r="AJ28264" s="133"/>
      <c r="AO28264" s="135"/>
      <c r="AP28264" s="135"/>
      <c r="BJ28264" s="136"/>
    </row>
    <row r="28265" spans="5:62" ht="14.25" customHeight="1" x14ac:dyDescent="0.25">
      <c r="E28265" s="113"/>
      <c r="H28265" s="133"/>
      <c r="T28265" s="133"/>
      <c r="X28265" s="131"/>
      <c r="Y28265" s="133"/>
      <c r="AJ28265" s="133"/>
      <c r="AO28265" s="135"/>
      <c r="AP28265" s="135"/>
      <c r="BJ28265" s="136"/>
    </row>
    <row r="28266" spans="5:62" ht="14.25" customHeight="1" x14ac:dyDescent="0.25">
      <c r="E28266" s="113"/>
      <c r="H28266" s="133"/>
      <c r="T28266" s="133"/>
      <c r="X28266" s="131"/>
      <c r="Y28266" s="133"/>
      <c r="AJ28266" s="133"/>
      <c r="AO28266" s="135"/>
      <c r="AP28266" s="135"/>
      <c r="BJ28266" s="136"/>
    </row>
    <row r="28267" spans="5:62" ht="14.25" customHeight="1" x14ac:dyDescent="0.25">
      <c r="E28267" s="113"/>
      <c r="H28267" s="133"/>
      <c r="T28267" s="133"/>
      <c r="X28267" s="131"/>
      <c r="Y28267" s="133"/>
      <c r="AJ28267" s="133"/>
      <c r="AO28267" s="135"/>
      <c r="AP28267" s="135"/>
      <c r="BJ28267" s="136"/>
    </row>
    <row r="28268" spans="5:62" ht="14.25" customHeight="1" x14ac:dyDescent="0.25">
      <c r="E28268" s="113"/>
      <c r="H28268" s="133"/>
      <c r="T28268" s="133"/>
      <c r="X28268" s="131"/>
      <c r="Y28268" s="133"/>
      <c r="AJ28268" s="133"/>
      <c r="AO28268" s="135"/>
      <c r="AP28268" s="135"/>
      <c r="BJ28268" s="136"/>
    </row>
    <row r="28269" spans="5:62" ht="14.25" customHeight="1" x14ac:dyDescent="0.25">
      <c r="E28269" s="113"/>
      <c r="H28269" s="133"/>
      <c r="T28269" s="133"/>
      <c r="X28269" s="131"/>
      <c r="Y28269" s="133"/>
      <c r="AJ28269" s="133"/>
      <c r="AO28269" s="135"/>
      <c r="AP28269" s="135"/>
      <c r="BJ28269" s="136"/>
    </row>
    <row r="28270" spans="5:62" ht="14.25" customHeight="1" x14ac:dyDescent="0.25">
      <c r="E28270" s="113"/>
      <c r="H28270" s="133"/>
      <c r="T28270" s="133"/>
      <c r="X28270" s="131"/>
      <c r="Y28270" s="133"/>
      <c r="AJ28270" s="133"/>
      <c r="AO28270" s="135"/>
      <c r="AP28270" s="135"/>
      <c r="BJ28270" s="136"/>
    </row>
    <row r="28271" spans="5:62" ht="14.25" customHeight="1" x14ac:dyDescent="0.25">
      <c r="E28271" s="113"/>
      <c r="H28271" s="133"/>
      <c r="T28271" s="133"/>
      <c r="X28271" s="131"/>
      <c r="Y28271" s="133"/>
      <c r="AJ28271" s="133"/>
      <c r="AO28271" s="135"/>
      <c r="AP28271" s="135"/>
      <c r="BJ28271" s="136"/>
    </row>
    <row r="28272" spans="5:62" ht="14.25" customHeight="1" x14ac:dyDescent="0.25">
      <c r="E28272" s="113"/>
      <c r="H28272" s="133"/>
      <c r="T28272" s="133"/>
      <c r="X28272" s="131"/>
      <c r="Y28272" s="133"/>
      <c r="AJ28272" s="133"/>
      <c r="AO28272" s="135"/>
      <c r="AP28272" s="135"/>
      <c r="BJ28272" s="136"/>
    </row>
    <row r="28273" spans="5:62" ht="14.25" customHeight="1" x14ac:dyDescent="0.25">
      <c r="E28273" s="113"/>
      <c r="H28273" s="133"/>
      <c r="T28273" s="133"/>
      <c r="X28273" s="131"/>
      <c r="Y28273" s="133"/>
      <c r="AJ28273" s="133"/>
      <c r="AO28273" s="135"/>
      <c r="AP28273" s="135"/>
      <c r="BJ28273" s="136"/>
    </row>
    <row r="28274" spans="5:62" ht="14.25" customHeight="1" x14ac:dyDescent="0.25">
      <c r="E28274" s="113"/>
      <c r="H28274" s="133"/>
      <c r="T28274" s="133"/>
      <c r="X28274" s="131"/>
      <c r="Y28274" s="133"/>
      <c r="AJ28274" s="133"/>
      <c r="AO28274" s="135"/>
      <c r="AP28274" s="135"/>
      <c r="BJ28274" s="136"/>
    </row>
    <row r="28275" spans="5:62" ht="14.25" customHeight="1" x14ac:dyDescent="0.25">
      <c r="E28275" s="113"/>
      <c r="H28275" s="133"/>
      <c r="T28275" s="133"/>
      <c r="X28275" s="131"/>
      <c r="Y28275" s="133"/>
      <c r="AJ28275" s="133"/>
      <c r="AO28275" s="135"/>
      <c r="AP28275" s="135"/>
      <c r="BJ28275" s="136"/>
    </row>
    <row r="28276" spans="5:62" ht="14.25" customHeight="1" x14ac:dyDescent="0.25">
      <c r="E28276" s="113"/>
      <c r="H28276" s="133"/>
      <c r="T28276" s="133"/>
      <c r="X28276" s="131"/>
      <c r="Y28276" s="133"/>
      <c r="AJ28276" s="133"/>
      <c r="AO28276" s="135"/>
      <c r="AP28276" s="135"/>
      <c r="BJ28276" s="136"/>
    </row>
    <row r="28277" spans="5:62" ht="14.25" customHeight="1" x14ac:dyDescent="0.25">
      <c r="E28277" s="113"/>
      <c r="H28277" s="133"/>
      <c r="T28277" s="133"/>
      <c r="X28277" s="131"/>
      <c r="Y28277" s="133"/>
      <c r="AJ28277" s="133"/>
      <c r="AO28277" s="135"/>
      <c r="AP28277" s="135"/>
      <c r="BJ28277" s="136"/>
    </row>
    <row r="28278" spans="5:62" ht="14.25" customHeight="1" x14ac:dyDescent="0.25">
      <c r="E28278" s="113"/>
      <c r="H28278" s="133"/>
      <c r="T28278" s="133"/>
      <c r="X28278" s="131"/>
      <c r="Y28278" s="133"/>
      <c r="AJ28278" s="133"/>
      <c r="AO28278" s="135"/>
      <c r="AP28278" s="135"/>
      <c r="BJ28278" s="136"/>
    </row>
    <row r="28279" spans="5:62" ht="14.25" customHeight="1" x14ac:dyDescent="0.25">
      <c r="E28279" s="113"/>
      <c r="H28279" s="133"/>
      <c r="T28279" s="133"/>
      <c r="X28279" s="131"/>
      <c r="Y28279" s="133"/>
      <c r="AJ28279" s="133"/>
      <c r="AO28279" s="135"/>
      <c r="AP28279" s="135"/>
      <c r="BJ28279" s="136"/>
    </row>
    <row r="28280" spans="5:62" ht="14.25" customHeight="1" x14ac:dyDescent="0.25">
      <c r="E28280" s="113"/>
      <c r="H28280" s="133"/>
      <c r="T28280" s="133"/>
      <c r="X28280" s="131"/>
      <c r="Y28280" s="133"/>
      <c r="AJ28280" s="133"/>
      <c r="AO28280" s="135"/>
      <c r="AP28280" s="135"/>
      <c r="BJ28280" s="136"/>
    </row>
    <row r="28281" spans="5:62" ht="14.25" customHeight="1" x14ac:dyDescent="0.25">
      <c r="E28281" s="113"/>
      <c r="H28281" s="133"/>
      <c r="T28281" s="133"/>
      <c r="X28281" s="131"/>
      <c r="Y28281" s="133"/>
      <c r="AJ28281" s="133"/>
      <c r="AO28281" s="135"/>
      <c r="AP28281" s="135"/>
      <c r="BJ28281" s="136"/>
    </row>
    <row r="28282" spans="5:62" ht="14.25" customHeight="1" x14ac:dyDescent="0.25">
      <c r="E28282" s="113"/>
      <c r="H28282" s="133"/>
      <c r="T28282" s="133"/>
      <c r="X28282" s="131"/>
      <c r="Y28282" s="133"/>
      <c r="AJ28282" s="133"/>
      <c r="AO28282" s="135"/>
      <c r="AP28282" s="135"/>
      <c r="BJ28282" s="136"/>
    </row>
    <row r="28283" spans="5:62" ht="14.25" customHeight="1" x14ac:dyDescent="0.25">
      <c r="E28283" s="113"/>
      <c r="H28283" s="133"/>
      <c r="T28283" s="133"/>
      <c r="X28283" s="131"/>
      <c r="Y28283" s="133"/>
      <c r="AJ28283" s="133"/>
      <c r="AO28283" s="135"/>
      <c r="AP28283" s="135"/>
      <c r="BJ28283" s="136"/>
    </row>
    <row r="28284" spans="5:62" ht="14.25" customHeight="1" x14ac:dyDescent="0.25">
      <c r="E28284" s="113"/>
      <c r="H28284" s="133"/>
      <c r="T28284" s="133"/>
      <c r="X28284" s="131"/>
      <c r="Y28284" s="133"/>
      <c r="AJ28284" s="133"/>
      <c r="AO28284" s="135"/>
      <c r="AP28284" s="135"/>
      <c r="BJ28284" s="136"/>
    </row>
    <row r="28285" spans="5:62" ht="14.25" customHeight="1" x14ac:dyDescent="0.25">
      <c r="E28285" s="113"/>
      <c r="H28285" s="133"/>
      <c r="T28285" s="133"/>
      <c r="X28285" s="131"/>
      <c r="Y28285" s="133"/>
      <c r="AJ28285" s="133"/>
      <c r="AO28285" s="135"/>
      <c r="AP28285" s="135"/>
      <c r="BJ28285" s="136"/>
    </row>
    <row r="28286" spans="5:62" ht="14.25" customHeight="1" x14ac:dyDescent="0.25">
      <c r="E28286" s="113"/>
      <c r="H28286" s="133"/>
      <c r="T28286" s="133"/>
      <c r="X28286" s="131"/>
      <c r="Y28286" s="133"/>
      <c r="AJ28286" s="133"/>
      <c r="AO28286" s="135"/>
      <c r="AP28286" s="135"/>
      <c r="BJ28286" s="136"/>
    </row>
    <row r="28287" spans="5:62" ht="14.25" customHeight="1" x14ac:dyDescent="0.25">
      <c r="E28287" s="113"/>
      <c r="H28287" s="133"/>
      <c r="T28287" s="133"/>
      <c r="X28287" s="131"/>
      <c r="Y28287" s="133"/>
      <c r="AJ28287" s="133"/>
      <c r="AO28287" s="135"/>
      <c r="AP28287" s="135"/>
      <c r="BJ28287" s="136"/>
    </row>
    <row r="28288" spans="5:62" ht="14.25" customHeight="1" x14ac:dyDescent="0.25">
      <c r="E28288" s="113"/>
      <c r="H28288" s="133"/>
      <c r="T28288" s="133"/>
      <c r="X28288" s="131"/>
      <c r="Y28288" s="133"/>
      <c r="AJ28288" s="133"/>
      <c r="AO28288" s="135"/>
      <c r="AP28288" s="135"/>
      <c r="BJ28288" s="136"/>
    </row>
    <row r="28289" spans="5:62" ht="14.25" customHeight="1" x14ac:dyDescent="0.25">
      <c r="E28289" s="113"/>
      <c r="H28289" s="133"/>
      <c r="T28289" s="133"/>
      <c r="X28289" s="131"/>
      <c r="Y28289" s="133"/>
      <c r="AJ28289" s="133"/>
      <c r="AO28289" s="135"/>
      <c r="AP28289" s="135"/>
      <c r="BJ28289" s="136"/>
    </row>
    <row r="28290" spans="5:62" ht="14.25" customHeight="1" x14ac:dyDescent="0.25">
      <c r="E28290" s="113"/>
      <c r="H28290" s="133"/>
      <c r="T28290" s="133"/>
      <c r="X28290" s="131"/>
      <c r="Y28290" s="133"/>
      <c r="AJ28290" s="133"/>
      <c r="AO28290" s="135"/>
      <c r="AP28290" s="135"/>
      <c r="BJ28290" s="136"/>
    </row>
    <row r="28291" spans="5:62" ht="14.25" customHeight="1" x14ac:dyDescent="0.25">
      <c r="E28291" s="113"/>
      <c r="H28291" s="133"/>
      <c r="T28291" s="133"/>
      <c r="X28291" s="131"/>
      <c r="Y28291" s="133"/>
      <c r="AJ28291" s="133"/>
      <c r="AO28291" s="135"/>
      <c r="AP28291" s="135"/>
      <c r="BJ28291" s="136"/>
    </row>
    <row r="28292" spans="5:62" ht="14.25" customHeight="1" x14ac:dyDescent="0.25">
      <c r="E28292" s="113"/>
      <c r="H28292" s="133"/>
      <c r="T28292" s="133"/>
      <c r="X28292" s="131"/>
      <c r="Y28292" s="133"/>
      <c r="AJ28292" s="133"/>
      <c r="AO28292" s="135"/>
      <c r="AP28292" s="135"/>
      <c r="BJ28292" s="136"/>
    </row>
    <row r="28293" spans="5:62" ht="14.25" customHeight="1" x14ac:dyDescent="0.25">
      <c r="E28293" s="113"/>
      <c r="H28293" s="133"/>
      <c r="T28293" s="133"/>
      <c r="X28293" s="131"/>
      <c r="Y28293" s="133"/>
      <c r="AJ28293" s="133"/>
      <c r="AO28293" s="135"/>
      <c r="AP28293" s="135"/>
      <c r="BJ28293" s="136"/>
    </row>
    <row r="28294" spans="5:62" ht="14.25" customHeight="1" x14ac:dyDescent="0.25">
      <c r="E28294" s="113"/>
      <c r="H28294" s="133"/>
      <c r="T28294" s="133"/>
      <c r="X28294" s="131"/>
      <c r="Y28294" s="133"/>
      <c r="AJ28294" s="133"/>
      <c r="AO28294" s="135"/>
      <c r="AP28294" s="135"/>
      <c r="BJ28294" s="136"/>
    </row>
    <row r="28295" spans="5:62" ht="14.25" customHeight="1" x14ac:dyDescent="0.25">
      <c r="E28295" s="113"/>
      <c r="H28295" s="133"/>
      <c r="T28295" s="133"/>
      <c r="X28295" s="131"/>
      <c r="Y28295" s="133"/>
      <c r="AJ28295" s="133"/>
      <c r="AO28295" s="135"/>
      <c r="AP28295" s="135"/>
      <c r="BJ28295" s="136"/>
    </row>
    <row r="28296" spans="5:62" ht="14.25" customHeight="1" x14ac:dyDescent="0.25">
      <c r="E28296" s="113"/>
      <c r="H28296" s="133"/>
      <c r="T28296" s="133"/>
      <c r="X28296" s="131"/>
      <c r="Y28296" s="133"/>
      <c r="AJ28296" s="133"/>
      <c r="AO28296" s="135"/>
      <c r="AP28296" s="135"/>
      <c r="BJ28296" s="136"/>
    </row>
    <row r="28297" spans="5:62" ht="14.25" customHeight="1" x14ac:dyDescent="0.25">
      <c r="E28297" s="113"/>
      <c r="H28297" s="133"/>
      <c r="T28297" s="133"/>
      <c r="X28297" s="131"/>
      <c r="Y28297" s="133"/>
      <c r="AJ28297" s="133"/>
      <c r="AO28297" s="135"/>
      <c r="AP28297" s="135"/>
      <c r="BJ28297" s="136"/>
    </row>
    <row r="28298" spans="5:62" ht="14.25" customHeight="1" x14ac:dyDescent="0.25">
      <c r="E28298" s="113"/>
      <c r="H28298" s="133"/>
      <c r="T28298" s="133"/>
      <c r="X28298" s="131"/>
      <c r="Y28298" s="133"/>
      <c r="AJ28298" s="133"/>
      <c r="AO28298" s="135"/>
      <c r="AP28298" s="135"/>
      <c r="BJ28298" s="136"/>
    </row>
    <row r="28299" spans="5:62" ht="14.25" customHeight="1" x14ac:dyDescent="0.25">
      <c r="E28299" s="113"/>
      <c r="H28299" s="133"/>
      <c r="T28299" s="133"/>
      <c r="X28299" s="131"/>
      <c r="Y28299" s="133"/>
      <c r="AJ28299" s="133"/>
      <c r="AO28299" s="135"/>
      <c r="AP28299" s="135"/>
      <c r="BJ28299" s="136"/>
    </row>
    <row r="28300" spans="5:62" ht="14.25" customHeight="1" x14ac:dyDescent="0.25">
      <c r="E28300" s="113"/>
      <c r="H28300" s="133"/>
      <c r="T28300" s="133"/>
      <c r="X28300" s="131"/>
      <c r="Y28300" s="133"/>
      <c r="AJ28300" s="133"/>
      <c r="AO28300" s="135"/>
      <c r="AP28300" s="135"/>
      <c r="BJ28300" s="136"/>
    </row>
    <row r="28301" spans="5:62" ht="14.25" customHeight="1" x14ac:dyDescent="0.25">
      <c r="E28301" s="113"/>
      <c r="H28301" s="133"/>
      <c r="T28301" s="133"/>
      <c r="X28301" s="131"/>
      <c r="Y28301" s="133"/>
      <c r="AJ28301" s="133"/>
      <c r="AO28301" s="135"/>
      <c r="AP28301" s="135"/>
      <c r="BJ28301" s="136"/>
    </row>
    <row r="28302" spans="5:62" ht="14.25" customHeight="1" x14ac:dyDescent="0.25">
      <c r="E28302" s="113"/>
      <c r="H28302" s="133"/>
      <c r="T28302" s="133"/>
      <c r="X28302" s="131"/>
      <c r="Y28302" s="133"/>
      <c r="AJ28302" s="133"/>
      <c r="AO28302" s="135"/>
      <c r="AP28302" s="135"/>
      <c r="BJ28302" s="136"/>
    </row>
    <row r="28303" spans="5:62" ht="14.25" customHeight="1" x14ac:dyDescent="0.25">
      <c r="E28303" s="113"/>
      <c r="H28303" s="133"/>
      <c r="T28303" s="133"/>
      <c r="X28303" s="131"/>
      <c r="Y28303" s="133"/>
      <c r="AJ28303" s="133"/>
      <c r="AO28303" s="135"/>
      <c r="AP28303" s="135"/>
      <c r="BJ28303" s="136"/>
    </row>
    <row r="28304" spans="5:62" ht="14.25" customHeight="1" x14ac:dyDescent="0.25">
      <c r="E28304" s="113"/>
      <c r="H28304" s="133"/>
      <c r="T28304" s="133"/>
      <c r="X28304" s="131"/>
      <c r="Y28304" s="133"/>
      <c r="AJ28304" s="133"/>
      <c r="AO28304" s="135"/>
      <c r="AP28304" s="135"/>
      <c r="BJ28304" s="136"/>
    </row>
    <row r="28305" spans="5:62" ht="14.25" customHeight="1" x14ac:dyDescent="0.25">
      <c r="E28305" s="113"/>
      <c r="H28305" s="133"/>
      <c r="T28305" s="133"/>
      <c r="X28305" s="131"/>
      <c r="Y28305" s="133"/>
      <c r="AJ28305" s="133"/>
      <c r="AO28305" s="135"/>
      <c r="AP28305" s="135"/>
      <c r="BJ28305" s="136"/>
    </row>
    <row r="28306" spans="5:62" ht="14.25" customHeight="1" x14ac:dyDescent="0.25">
      <c r="E28306" s="113"/>
      <c r="H28306" s="133"/>
      <c r="T28306" s="133"/>
      <c r="X28306" s="131"/>
      <c r="Y28306" s="133"/>
      <c r="AJ28306" s="133"/>
      <c r="AO28306" s="135"/>
      <c r="AP28306" s="135"/>
      <c r="BJ28306" s="136"/>
    </row>
    <row r="28307" spans="5:62" ht="14.25" customHeight="1" x14ac:dyDescent="0.25">
      <c r="E28307" s="113"/>
      <c r="H28307" s="133"/>
      <c r="T28307" s="133"/>
      <c r="X28307" s="131"/>
      <c r="Y28307" s="133"/>
      <c r="AJ28307" s="133"/>
      <c r="AO28307" s="135"/>
      <c r="AP28307" s="135"/>
      <c r="BJ28307" s="136"/>
    </row>
    <row r="28308" spans="5:62" ht="14.25" customHeight="1" x14ac:dyDescent="0.25">
      <c r="E28308" s="113"/>
      <c r="H28308" s="133"/>
      <c r="T28308" s="133"/>
      <c r="X28308" s="131"/>
      <c r="Y28308" s="133"/>
      <c r="AJ28308" s="133"/>
      <c r="AO28308" s="135"/>
      <c r="AP28308" s="135"/>
      <c r="BJ28308" s="136"/>
    </row>
    <row r="28309" spans="5:62" ht="14.25" customHeight="1" x14ac:dyDescent="0.25">
      <c r="E28309" s="113"/>
      <c r="H28309" s="133"/>
      <c r="T28309" s="133"/>
      <c r="X28309" s="131"/>
      <c r="Y28309" s="133"/>
      <c r="AJ28309" s="133"/>
      <c r="AO28309" s="135"/>
      <c r="AP28309" s="135"/>
      <c r="BJ28309" s="136"/>
    </row>
    <row r="28310" spans="5:62" ht="14.25" customHeight="1" x14ac:dyDescent="0.25">
      <c r="E28310" s="113"/>
      <c r="H28310" s="133"/>
      <c r="T28310" s="133"/>
      <c r="X28310" s="131"/>
      <c r="Y28310" s="133"/>
      <c r="AJ28310" s="133"/>
      <c r="AO28310" s="135"/>
      <c r="AP28310" s="135"/>
      <c r="BJ28310" s="136"/>
    </row>
    <row r="28311" spans="5:62" ht="14.25" customHeight="1" x14ac:dyDescent="0.25">
      <c r="E28311" s="113"/>
      <c r="H28311" s="133"/>
      <c r="T28311" s="133"/>
      <c r="X28311" s="131"/>
      <c r="Y28311" s="133"/>
      <c r="AJ28311" s="133"/>
      <c r="AO28311" s="135"/>
      <c r="AP28311" s="135"/>
      <c r="BJ28311" s="136"/>
    </row>
    <row r="28312" spans="5:62" ht="14.25" customHeight="1" x14ac:dyDescent="0.25">
      <c r="E28312" s="113"/>
      <c r="H28312" s="133"/>
      <c r="T28312" s="133"/>
      <c r="X28312" s="131"/>
      <c r="Y28312" s="133"/>
      <c r="AJ28312" s="133"/>
      <c r="AO28312" s="135"/>
      <c r="AP28312" s="135"/>
      <c r="BJ28312" s="136"/>
    </row>
    <row r="28313" spans="5:62" ht="14.25" customHeight="1" x14ac:dyDescent="0.25">
      <c r="E28313" s="113"/>
      <c r="H28313" s="133"/>
      <c r="T28313" s="133"/>
      <c r="X28313" s="131"/>
      <c r="Y28313" s="133"/>
      <c r="AJ28313" s="133"/>
      <c r="AO28313" s="135"/>
      <c r="AP28313" s="135"/>
      <c r="BJ28313" s="136"/>
    </row>
    <row r="28314" spans="5:62" ht="14.25" customHeight="1" x14ac:dyDescent="0.25">
      <c r="E28314" s="113"/>
      <c r="H28314" s="133"/>
      <c r="T28314" s="133"/>
      <c r="X28314" s="131"/>
      <c r="Y28314" s="133"/>
      <c r="AJ28314" s="133"/>
      <c r="AO28314" s="135"/>
      <c r="AP28314" s="135"/>
      <c r="BJ28314" s="136"/>
    </row>
    <row r="28315" spans="5:62" ht="14.25" customHeight="1" x14ac:dyDescent="0.25">
      <c r="E28315" s="113"/>
      <c r="H28315" s="133"/>
      <c r="T28315" s="133"/>
      <c r="X28315" s="131"/>
      <c r="Y28315" s="133"/>
      <c r="AJ28315" s="133"/>
      <c r="AO28315" s="135"/>
      <c r="AP28315" s="135"/>
      <c r="BJ28315" s="136"/>
    </row>
    <row r="28316" spans="5:62" ht="14.25" customHeight="1" x14ac:dyDescent="0.25">
      <c r="E28316" s="113"/>
      <c r="H28316" s="133"/>
      <c r="T28316" s="133"/>
      <c r="X28316" s="131"/>
      <c r="Y28316" s="133"/>
      <c r="AJ28316" s="133"/>
      <c r="AO28316" s="135"/>
      <c r="AP28316" s="135"/>
      <c r="BJ28316" s="136"/>
    </row>
    <row r="28317" spans="5:62" ht="14.25" customHeight="1" x14ac:dyDescent="0.25">
      <c r="E28317" s="113"/>
      <c r="H28317" s="133"/>
      <c r="T28317" s="133"/>
      <c r="X28317" s="131"/>
      <c r="Y28317" s="133"/>
      <c r="AJ28317" s="133"/>
      <c r="AO28317" s="135"/>
      <c r="AP28317" s="135"/>
      <c r="BJ28317" s="136"/>
    </row>
    <row r="28318" spans="5:62" ht="14.25" customHeight="1" x14ac:dyDescent="0.25">
      <c r="E28318" s="113"/>
      <c r="H28318" s="133"/>
      <c r="T28318" s="133"/>
      <c r="X28318" s="131"/>
      <c r="Y28318" s="133"/>
      <c r="AJ28318" s="133"/>
      <c r="AO28318" s="135"/>
      <c r="AP28318" s="135"/>
      <c r="BJ28318" s="136"/>
    </row>
    <row r="28319" spans="5:62" ht="14.25" customHeight="1" x14ac:dyDescent="0.25">
      <c r="E28319" s="113"/>
      <c r="H28319" s="133"/>
      <c r="T28319" s="133"/>
      <c r="X28319" s="131"/>
      <c r="Y28319" s="133"/>
      <c r="AJ28319" s="133"/>
      <c r="AO28319" s="135"/>
      <c r="AP28319" s="135"/>
      <c r="BJ28319" s="136"/>
    </row>
    <row r="28320" spans="5:62" ht="14.25" customHeight="1" x14ac:dyDescent="0.25">
      <c r="E28320" s="113"/>
      <c r="H28320" s="133"/>
      <c r="T28320" s="133"/>
      <c r="X28320" s="131"/>
      <c r="Y28320" s="133"/>
      <c r="AJ28320" s="133"/>
      <c r="AO28320" s="135"/>
      <c r="AP28320" s="135"/>
      <c r="BJ28320" s="136"/>
    </row>
    <row r="28321" spans="5:62" ht="14.25" customHeight="1" x14ac:dyDescent="0.25">
      <c r="E28321" s="113"/>
      <c r="H28321" s="133"/>
      <c r="T28321" s="133"/>
      <c r="X28321" s="131"/>
      <c r="Y28321" s="133"/>
      <c r="AJ28321" s="133"/>
      <c r="AO28321" s="135"/>
      <c r="AP28321" s="135"/>
      <c r="BJ28321" s="136"/>
    </row>
    <row r="28322" spans="5:62" ht="14.25" customHeight="1" x14ac:dyDescent="0.25">
      <c r="E28322" s="113"/>
      <c r="H28322" s="133"/>
      <c r="T28322" s="133"/>
      <c r="X28322" s="131"/>
      <c r="Y28322" s="133"/>
      <c r="AJ28322" s="133"/>
      <c r="AO28322" s="135"/>
      <c r="AP28322" s="135"/>
      <c r="BJ28322" s="136"/>
    </row>
    <row r="28323" spans="5:62" ht="14.25" customHeight="1" x14ac:dyDescent="0.25">
      <c r="E28323" s="113"/>
      <c r="H28323" s="133"/>
      <c r="T28323" s="133"/>
      <c r="X28323" s="131"/>
      <c r="Y28323" s="133"/>
      <c r="AJ28323" s="133"/>
      <c r="AO28323" s="135"/>
      <c r="AP28323" s="135"/>
      <c r="BJ28323" s="136"/>
    </row>
    <row r="28324" spans="5:62" ht="14.25" customHeight="1" x14ac:dyDescent="0.25">
      <c r="E28324" s="113"/>
      <c r="H28324" s="133"/>
      <c r="T28324" s="133"/>
      <c r="X28324" s="131"/>
      <c r="Y28324" s="133"/>
      <c r="AJ28324" s="133"/>
      <c r="AO28324" s="135"/>
      <c r="AP28324" s="135"/>
      <c r="BJ28324" s="136"/>
    </row>
    <row r="28325" spans="5:62" ht="14.25" customHeight="1" x14ac:dyDescent="0.25">
      <c r="E28325" s="113"/>
      <c r="H28325" s="133"/>
      <c r="T28325" s="133"/>
      <c r="X28325" s="131"/>
      <c r="Y28325" s="133"/>
      <c r="AJ28325" s="133"/>
      <c r="AO28325" s="135"/>
      <c r="AP28325" s="135"/>
      <c r="BJ28325" s="136"/>
    </row>
    <row r="28326" spans="5:62" ht="14.25" customHeight="1" x14ac:dyDescent="0.25">
      <c r="E28326" s="113"/>
      <c r="H28326" s="133"/>
      <c r="T28326" s="133"/>
      <c r="X28326" s="131"/>
      <c r="Y28326" s="133"/>
      <c r="AJ28326" s="133"/>
      <c r="AO28326" s="135"/>
      <c r="AP28326" s="135"/>
      <c r="BJ28326" s="136"/>
    </row>
    <row r="28327" spans="5:62" ht="14.25" customHeight="1" x14ac:dyDescent="0.25">
      <c r="E28327" s="113"/>
      <c r="H28327" s="133"/>
      <c r="T28327" s="133"/>
      <c r="X28327" s="131"/>
      <c r="Y28327" s="133"/>
      <c r="AJ28327" s="133"/>
      <c r="AO28327" s="135"/>
      <c r="AP28327" s="135"/>
      <c r="BJ28327" s="136"/>
    </row>
    <row r="28328" spans="5:62" ht="14.25" customHeight="1" x14ac:dyDescent="0.25">
      <c r="E28328" s="113"/>
      <c r="H28328" s="133"/>
      <c r="T28328" s="133"/>
      <c r="X28328" s="131"/>
      <c r="Y28328" s="133"/>
      <c r="AJ28328" s="133"/>
      <c r="AO28328" s="135"/>
      <c r="AP28328" s="135"/>
      <c r="BJ28328" s="136"/>
    </row>
    <row r="28329" spans="5:62" ht="14.25" customHeight="1" x14ac:dyDescent="0.25">
      <c r="E28329" s="113"/>
      <c r="H28329" s="133"/>
      <c r="T28329" s="133"/>
      <c r="X28329" s="131"/>
      <c r="Y28329" s="133"/>
      <c r="AJ28329" s="133"/>
      <c r="AO28329" s="135"/>
      <c r="AP28329" s="135"/>
      <c r="BJ28329" s="136"/>
    </row>
    <row r="28330" spans="5:62" ht="14.25" customHeight="1" x14ac:dyDescent="0.25">
      <c r="E28330" s="113"/>
      <c r="H28330" s="133"/>
      <c r="T28330" s="133"/>
      <c r="X28330" s="131"/>
      <c r="Y28330" s="133"/>
      <c r="AJ28330" s="133"/>
      <c r="AO28330" s="135"/>
      <c r="AP28330" s="135"/>
      <c r="BJ28330" s="136"/>
    </row>
    <row r="28331" spans="5:62" ht="14.25" customHeight="1" x14ac:dyDescent="0.25">
      <c r="E28331" s="113"/>
      <c r="H28331" s="133"/>
      <c r="T28331" s="133"/>
      <c r="X28331" s="131"/>
      <c r="Y28331" s="133"/>
      <c r="AJ28331" s="133"/>
      <c r="AO28331" s="135"/>
      <c r="AP28331" s="135"/>
      <c r="BJ28331" s="136"/>
    </row>
    <row r="28332" spans="5:62" ht="14.25" customHeight="1" x14ac:dyDescent="0.25">
      <c r="E28332" s="113"/>
      <c r="H28332" s="133"/>
      <c r="T28332" s="133"/>
      <c r="X28332" s="131"/>
      <c r="Y28332" s="133"/>
      <c r="AJ28332" s="133"/>
      <c r="AO28332" s="135"/>
      <c r="AP28332" s="135"/>
      <c r="BJ28332" s="136"/>
    </row>
    <row r="28333" spans="5:62" ht="14.25" customHeight="1" x14ac:dyDescent="0.25">
      <c r="E28333" s="113"/>
      <c r="H28333" s="133"/>
      <c r="T28333" s="133"/>
      <c r="X28333" s="131"/>
      <c r="Y28333" s="133"/>
      <c r="AJ28333" s="133"/>
      <c r="AO28333" s="135"/>
      <c r="AP28333" s="135"/>
      <c r="BJ28333" s="136"/>
    </row>
    <row r="28334" spans="5:62" ht="14.25" customHeight="1" x14ac:dyDescent="0.25">
      <c r="E28334" s="113"/>
      <c r="H28334" s="133"/>
      <c r="T28334" s="133"/>
      <c r="X28334" s="131"/>
      <c r="Y28334" s="133"/>
      <c r="AJ28334" s="133"/>
      <c r="AO28334" s="135"/>
      <c r="AP28334" s="135"/>
      <c r="BJ28334" s="136"/>
    </row>
    <row r="28335" spans="5:62" ht="14.25" customHeight="1" x14ac:dyDescent="0.25">
      <c r="E28335" s="113"/>
      <c r="H28335" s="133"/>
      <c r="T28335" s="133"/>
      <c r="X28335" s="131"/>
      <c r="Y28335" s="133"/>
      <c r="AJ28335" s="133"/>
      <c r="AO28335" s="135"/>
      <c r="AP28335" s="135"/>
      <c r="BJ28335" s="136"/>
    </row>
    <row r="28336" spans="5:62" ht="14.25" customHeight="1" x14ac:dyDescent="0.25">
      <c r="E28336" s="113"/>
      <c r="H28336" s="133"/>
      <c r="T28336" s="133"/>
      <c r="X28336" s="131"/>
      <c r="Y28336" s="133"/>
      <c r="AJ28336" s="133"/>
      <c r="AO28336" s="135"/>
      <c r="AP28336" s="135"/>
      <c r="BJ28336" s="136"/>
    </row>
    <row r="28337" spans="5:62" ht="14.25" customHeight="1" x14ac:dyDescent="0.25">
      <c r="E28337" s="113"/>
      <c r="H28337" s="133"/>
      <c r="T28337" s="133"/>
      <c r="X28337" s="131"/>
      <c r="Y28337" s="133"/>
      <c r="AJ28337" s="133"/>
      <c r="AO28337" s="135"/>
      <c r="AP28337" s="135"/>
      <c r="BJ28337" s="136"/>
    </row>
    <row r="28338" spans="5:62" ht="14.25" customHeight="1" x14ac:dyDescent="0.25">
      <c r="E28338" s="113"/>
      <c r="H28338" s="133"/>
      <c r="T28338" s="133"/>
      <c r="X28338" s="131"/>
      <c r="Y28338" s="133"/>
      <c r="AJ28338" s="133"/>
      <c r="AO28338" s="135"/>
      <c r="AP28338" s="135"/>
      <c r="BJ28338" s="136"/>
    </row>
    <row r="28339" spans="5:62" ht="14.25" customHeight="1" x14ac:dyDescent="0.25">
      <c r="E28339" s="113"/>
      <c r="H28339" s="133"/>
      <c r="T28339" s="133"/>
      <c r="X28339" s="131"/>
      <c r="Y28339" s="133"/>
      <c r="AJ28339" s="133"/>
      <c r="AO28339" s="135"/>
      <c r="AP28339" s="135"/>
      <c r="BJ28339" s="136"/>
    </row>
    <row r="28340" spans="5:62" ht="14.25" customHeight="1" x14ac:dyDescent="0.25">
      <c r="E28340" s="113"/>
      <c r="H28340" s="133"/>
      <c r="T28340" s="133"/>
      <c r="X28340" s="131"/>
      <c r="Y28340" s="133"/>
      <c r="AJ28340" s="133"/>
      <c r="AO28340" s="135"/>
      <c r="AP28340" s="135"/>
      <c r="BJ28340" s="136"/>
    </row>
    <row r="28341" spans="5:62" ht="14.25" customHeight="1" x14ac:dyDescent="0.25">
      <c r="E28341" s="113"/>
      <c r="H28341" s="133"/>
      <c r="T28341" s="133"/>
      <c r="X28341" s="131"/>
      <c r="Y28341" s="133"/>
      <c r="AJ28341" s="133"/>
      <c r="AO28341" s="135"/>
      <c r="AP28341" s="135"/>
      <c r="BJ28341" s="136"/>
    </row>
    <row r="28342" spans="5:62" ht="14.25" customHeight="1" x14ac:dyDescent="0.25">
      <c r="E28342" s="113"/>
      <c r="H28342" s="133"/>
      <c r="T28342" s="133"/>
      <c r="X28342" s="131"/>
      <c r="Y28342" s="133"/>
      <c r="AJ28342" s="133"/>
      <c r="AO28342" s="135"/>
      <c r="AP28342" s="135"/>
      <c r="BJ28342" s="136"/>
    </row>
    <row r="28343" spans="5:62" ht="14.25" customHeight="1" x14ac:dyDescent="0.25">
      <c r="E28343" s="113"/>
      <c r="H28343" s="133"/>
      <c r="T28343" s="133"/>
      <c r="X28343" s="131"/>
      <c r="Y28343" s="133"/>
      <c r="AJ28343" s="133"/>
      <c r="AO28343" s="135"/>
      <c r="AP28343" s="135"/>
      <c r="BJ28343" s="136"/>
    </row>
    <row r="28344" spans="5:62" ht="14.25" customHeight="1" x14ac:dyDescent="0.25">
      <c r="E28344" s="113"/>
      <c r="H28344" s="133"/>
      <c r="T28344" s="133"/>
      <c r="X28344" s="131"/>
      <c r="Y28344" s="133"/>
      <c r="AJ28344" s="133"/>
      <c r="AO28344" s="135"/>
      <c r="AP28344" s="135"/>
      <c r="BJ28344" s="136"/>
    </row>
    <row r="28345" spans="5:62" ht="14.25" customHeight="1" x14ac:dyDescent="0.25">
      <c r="E28345" s="113"/>
      <c r="H28345" s="133"/>
      <c r="T28345" s="133"/>
      <c r="X28345" s="131"/>
      <c r="Y28345" s="133"/>
      <c r="AJ28345" s="133"/>
      <c r="AO28345" s="135"/>
      <c r="AP28345" s="135"/>
      <c r="BJ28345" s="136"/>
    </row>
    <row r="28346" spans="5:62" ht="14.25" customHeight="1" x14ac:dyDescent="0.25">
      <c r="E28346" s="113"/>
      <c r="H28346" s="133"/>
      <c r="T28346" s="133"/>
      <c r="X28346" s="131"/>
      <c r="Y28346" s="133"/>
      <c r="AJ28346" s="133"/>
      <c r="AO28346" s="135"/>
      <c r="AP28346" s="135"/>
      <c r="BJ28346" s="136"/>
    </row>
    <row r="28347" spans="5:62" ht="14.25" customHeight="1" x14ac:dyDescent="0.25">
      <c r="E28347" s="113"/>
      <c r="H28347" s="133"/>
      <c r="T28347" s="133"/>
      <c r="X28347" s="131"/>
      <c r="Y28347" s="133"/>
      <c r="AJ28347" s="133"/>
      <c r="AO28347" s="135"/>
      <c r="AP28347" s="135"/>
      <c r="BJ28347" s="136"/>
    </row>
    <row r="28348" spans="5:62" ht="14.25" customHeight="1" x14ac:dyDescent="0.25">
      <c r="E28348" s="113"/>
      <c r="H28348" s="133"/>
      <c r="T28348" s="133"/>
      <c r="X28348" s="131"/>
      <c r="Y28348" s="133"/>
      <c r="AJ28348" s="133"/>
      <c r="AO28348" s="135"/>
      <c r="AP28348" s="135"/>
      <c r="BJ28348" s="136"/>
    </row>
    <row r="28349" spans="5:62" ht="14.25" customHeight="1" x14ac:dyDescent="0.25">
      <c r="E28349" s="113"/>
      <c r="H28349" s="133"/>
      <c r="T28349" s="133"/>
      <c r="X28349" s="131"/>
      <c r="Y28349" s="133"/>
      <c r="AJ28349" s="133"/>
      <c r="AO28349" s="135"/>
      <c r="AP28349" s="135"/>
      <c r="BJ28349" s="136"/>
    </row>
    <row r="28350" spans="5:62" ht="14.25" customHeight="1" x14ac:dyDescent="0.25">
      <c r="E28350" s="113"/>
      <c r="H28350" s="133"/>
      <c r="T28350" s="133"/>
      <c r="X28350" s="131"/>
      <c r="Y28350" s="133"/>
      <c r="AJ28350" s="133"/>
      <c r="AO28350" s="135"/>
      <c r="AP28350" s="135"/>
      <c r="BJ28350" s="136"/>
    </row>
    <row r="28351" spans="5:62" ht="14.25" customHeight="1" x14ac:dyDescent="0.25">
      <c r="E28351" s="113"/>
      <c r="H28351" s="133"/>
      <c r="T28351" s="133"/>
      <c r="X28351" s="131"/>
      <c r="Y28351" s="133"/>
      <c r="AJ28351" s="133"/>
      <c r="AO28351" s="135"/>
      <c r="AP28351" s="135"/>
      <c r="BJ28351" s="136"/>
    </row>
    <row r="28352" spans="5:62" ht="14.25" customHeight="1" x14ac:dyDescent="0.25">
      <c r="E28352" s="113"/>
      <c r="H28352" s="133"/>
      <c r="T28352" s="133"/>
      <c r="X28352" s="131"/>
      <c r="Y28352" s="133"/>
      <c r="AJ28352" s="133"/>
      <c r="AO28352" s="135"/>
      <c r="AP28352" s="135"/>
      <c r="BJ28352" s="136"/>
    </row>
    <row r="28353" spans="5:62" ht="14.25" customHeight="1" x14ac:dyDescent="0.25">
      <c r="E28353" s="113"/>
      <c r="H28353" s="133"/>
      <c r="T28353" s="133"/>
      <c r="X28353" s="131"/>
      <c r="Y28353" s="133"/>
      <c r="AJ28353" s="133"/>
      <c r="AO28353" s="135"/>
      <c r="AP28353" s="135"/>
      <c r="BJ28353" s="136"/>
    </row>
    <row r="28354" spans="5:62" ht="14.25" customHeight="1" x14ac:dyDescent="0.25">
      <c r="E28354" s="113"/>
      <c r="H28354" s="133"/>
      <c r="T28354" s="133"/>
      <c r="X28354" s="131"/>
      <c r="Y28354" s="133"/>
      <c r="AJ28354" s="133"/>
      <c r="AO28354" s="135"/>
      <c r="AP28354" s="135"/>
      <c r="BJ28354" s="136"/>
    </row>
    <row r="28355" spans="5:62" ht="14.25" customHeight="1" x14ac:dyDescent="0.25">
      <c r="E28355" s="113"/>
      <c r="H28355" s="133"/>
      <c r="T28355" s="133"/>
      <c r="X28355" s="131"/>
      <c r="Y28355" s="133"/>
      <c r="AJ28355" s="133"/>
      <c r="AO28355" s="135"/>
      <c r="AP28355" s="135"/>
      <c r="BJ28355" s="136"/>
    </row>
    <row r="28356" spans="5:62" ht="14.25" customHeight="1" x14ac:dyDescent="0.25">
      <c r="E28356" s="113"/>
      <c r="H28356" s="133"/>
      <c r="T28356" s="133"/>
      <c r="X28356" s="131"/>
      <c r="Y28356" s="133"/>
      <c r="AJ28356" s="133"/>
      <c r="AO28356" s="135"/>
      <c r="AP28356" s="135"/>
      <c r="BJ28356" s="136"/>
    </row>
    <row r="28357" spans="5:62" ht="14.25" customHeight="1" x14ac:dyDescent="0.25">
      <c r="E28357" s="113"/>
      <c r="H28357" s="133"/>
      <c r="T28357" s="133"/>
      <c r="X28357" s="131"/>
      <c r="Y28357" s="133"/>
      <c r="AJ28357" s="133"/>
      <c r="AO28357" s="135"/>
      <c r="AP28357" s="135"/>
      <c r="BJ28357" s="136"/>
    </row>
    <row r="28358" spans="5:62" ht="14.25" customHeight="1" x14ac:dyDescent="0.25">
      <c r="E28358" s="113"/>
      <c r="H28358" s="133"/>
      <c r="T28358" s="133"/>
      <c r="X28358" s="131"/>
      <c r="Y28358" s="133"/>
      <c r="AJ28358" s="133"/>
      <c r="AO28358" s="135"/>
      <c r="AP28358" s="135"/>
      <c r="BJ28358" s="136"/>
    </row>
    <row r="28359" spans="5:62" ht="14.25" customHeight="1" x14ac:dyDescent="0.25">
      <c r="E28359" s="113"/>
      <c r="H28359" s="133"/>
      <c r="T28359" s="133"/>
      <c r="X28359" s="131"/>
      <c r="Y28359" s="133"/>
      <c r="AJ28359" s="133"/>
      <c r="AO28359" s="135"/>
      <c r="AP28359" s="135"/>
      <c r="BJ28359" s="136"/>
    </row>
    <row r="28360" spans="5:62" ht="14.25" customHeight="1" x14ac:dyDescent="0.25">
      <c r="E28360" s="113"/>
      <c r="H28360" s="133"/>
      <c r="T28360" s="133"/>
      <c r="X28360" s="131"/>
      <c r="Y28360" s="133"/>
      <c r="AJ28360" s="133"/>
      <c r="AO28360" s="135"/>
      <c r="AP28360" s="135"/>
      <c r="BJ28360" s="136"/>
    </row>
    <row r="28361" spans="5:62" ht="14.25" customHeight="1" x14ac:dyDescent="0.25">
      <c r="E28361" s="113"/>
      <c r="H28361" s="133"/>
      <c r="T28361" s="133"/>
      <c r="X28361" s="131"/>
      <c r="Y28361" s="133"/>
      <c r="AJ28361" s="133"/>
      <c r="AO28361" s="135"/>
      <c r="AP28361" s="135"/>
      <c r="BJ28361" s="136"/>
    </row>
    <row r="28362" spans="5:62" ht="14.25" customHeight="1" x14ac:dyDescent="0.25">
      <c r="E28362" s="113"/>
      <c r="H28362" s="133"/>
      <c r="T28362" s="133"/>
      <c r="X28362" s="131"/>
      <c r="Y28362" s="133"/>
      <c r="AJ28362" s="133"/>
      <c r="AO28362" s="135"/>
      <c r="AP28362" s="135"/>
      <c r="BJ28362" s="136"/>
    </row>
    <row r="28363" spans="5:62" ht="14.25" customHeight="1" x14ac:dyDescent="0.25">
      <c r="E28363" s="113"/>
      <c r="H28363" s="133"/>
      <c r="T28363" s="133"/>
      <c r="X28363" s="131"/>
      <c r="Y28363" s="133"/>
      <c r="AJ28363" s="133"/>
      <c r="AO28363" s="135"/>
      <c r="AP28363" s="135"/>
      <c r="BJ28363" s="136"/>
    </row>
    <row r="28364" spans="5:62" ht="14.25" customHeight="1" x14ac:dyDescent="0.25">
      <c r="E28364" s="113"/>
      <c r="H28364" s="133"/>
      <c r="T28364" s="133"/>
      <c r="X28364" s="131"/>
      <c r="Y28364" s="133"/>
      <c r="AJ28364" s="133"/>
      <c r="AO28364" s="135"/>
      <c r="AP28364" s="135"/>
      <c r="BJ28364" s="136"/>
    </row>
    <row r="28365" spans="5:62" ht="14.25" customHeight="1" x14ac:dyDescent="0.25">
      <c r="E28365" s="113"/>
      <c r="H28365" s="133"/>
      <c r="T28365" s="133"/>
      <c r="X28365" s="131"/>
      <c r="Y28365" s="133"/>
      <c r="AJ28365" s="133"/>
      <c r="AO28365" s="135"/>
      <c r="AP28365" s="135"/>
      <c r="BJ28365" s="136"/>
    </row>
    <row r="28366" spans="5:62" ht="14.25" customHeight="1" x14ac:dyDescent="0.25">
      <c r="E28366" s="113"/>
      <c r="H28366" s="133"/>
      <c r="T28366" s="133"/>
      <c r="X28366" s="131"/>
      <c r="Y28366" s="133"/>
      <c r="AJ28366" s="133"/>
      <c r="AO28366" s="135"/>
      <c r="AP28366" s="135"/>
      <c r="BJ28366" s="136"/>
    </row>
    <row r="28367" spans="5:62" ht="14.25" customHeight="1" x14ac:dyDescent="0.25">
      <c r="E28367" s="113"/>
      <c r="H28367" s="133"/>
      <c r="T28367" s="133"/>
      <c r="X28367" s="131"/>
      <c r="Y28367" s="133"/>
      <c r="AJ28367" s="133"/>
      <c r="AO28367" s="135"/>
      <c r="AP28367" s="135"/>
      <c r="BJ28367" s="136"/>
    </row>
    <row r="28368" spans="5:62" ht="14.25" customHeight="1" x14ac:dyDescent="0.25">
      <c r="E28368" s="113"/>
      <c r="H28368" s="133"/>
      <c r="T28368" s="133"/>
      <c r="X28368" s="131"/>
      <c r="Y28368" s="133"/>
      <c r="AJ28368" s="133"/>
      <c r="AO28368" s="135"/>
      <c r="AP28368" s="135"/>
      <c r="BJ28368" s="136"/>
    </row>
    <row r="28369" spans="5:62" ht="14.25" customHeight="1" x14ac:dyDescent="0.25">
      <c r="E28369" s="113"/>
      <c r="H28369" s="133"/>
      <c r="T28369" s="133"/>
      <c r="X28369" s="131"/>
      <c r="Y28369" s="133"/>
      <c r="AJ28369" s="133"/>
      <c r="AO28369" s="135"/>
      <c r="AP28369" s="135"/>
      <c r="BJ28369" s="136"/>
    </row>
    <row r="28370" spans="5:62" ht="14.25" customHeight="1" x14ac:dyDescent="0.25">
      <c r="E28370" s="113"/>
      <c r="H28370" s="133"/>
      <c r="T28370" s="133"/>
      <c r="X28370" s="131"/>
      <c r="Y28370" s="133"/>
      <c r="AJ28370" s="133"/>
      <c r="AO28370" s="135"/>
      <c r="AP28370" s="135"/>
      <c r="BJ28370" s="136"/>
    </row>
    <row r="28371" spans="5:62" ht="14.25" customHeight="1" x14ac:dyDescent="0.25">
      <c r="E28371" s="113"/>
      <c r="H28371" s="133"/>
      <c r="T28371" s="133"/>
      <c r="X28371" s="131"/>
      <c r="Y28371" s="133"/>
      <c r="AJ28371" s="133"/>
      <c r="AO28371" s="135"/>
      <c r="AP28371" s="135"/>
      <c r="BJ28371" s="136"/>
    </row>
    <row r="28372" spans="5:62" ht="14.25" customHeight="1" x14ac:dyDescent="0.25">
      <c r="E28372" s="113"/>
      <c r="H28372" s="133"/>
      <c r="T28372" s="133"/>
      <c r="X28372" s="131"/>
      <c r="Y28372" s="133"/>
      <c r="AJ28372" s="133"/>
      <c r="AO28372" s="135"/>
      <c r="AP28372" s="135"/>
      <c r="BJ28372" s="136"/>
    </row>
    <row r="28373" spans="5:62" ht="14.25" customHeight="1" x14ac:dyDescent="0.25">
      <c r="E28373" s="113"/>
      <c r="H28373" s="133"/>
      <c r="T28373" s="133"/>
      <c r="X28373" s="131"/>
      <c r="Y28373" s="133"/>
      <c r="AJ28373" s="133"/>
      <c r="AO28373" s="135"/>
      <c r="AP28373" s="135"/>
      <c r="BJ28373" s="136"/>
    </row>
    <row r="28374" spans="5:62" ht="14.25" customHeight="1" x14ac:dyDescent="0.25">
      <c r="E28374" s="113"/>
      <c r="H28374" s="133"/>
      <c r="T28374" s="133"/>
      <c r="X28374" s="131"/>
      <c r="Y28374" s="133"/>
      <c r="AJ28374" s="133"/>
      <c r="AO28374" s="135"/>
      <c r="AP28374" s="135"/>
      <c r="BJ28374" s="136"/>
    </row>
    <row r="28375" spans="5:62" ht="14.25" customHeight="1" x14ac:dyDescent="0.25">
      <c r="E28375" s="113"/>
      <c r="H28375" s="133"/>
      <c r="T28375" s="133"/>
      <c r="X28375" s="131"/>
      <c r="Y28375" s="133"/>
      <c r="AJ28375" s="133"/>
      <c r="AO28375" s="135"/>
      <c r="AP28375" s="135"/>
      <c r="BJ28375" s="136"/>
    </row>
    <row r="28376" spans="5:62" ht="14.25" customHeight="1" x14ac:dyDescent="0.25">
      <c r="E28376" s="113"/>
      <c r="H28376" s="133"/>
      <c r="T28376" s="133"/>
      <c r="X28376" s="131"/>
      <c r="Y28376" s="133"/>
      <c r="AJ28376" s="133"/>
      <c r="AO28376" s="135"/>
      <c r="AP28376" s="135"/>
      <c r="BJ28376" s="136"/>
    </row>
    <row r="28377" spans="5:62" ht="14.25" customHeight="1" x14ac:dyDescent="0.25">
      <c r="E28377" s="113"/>
      <c r="H28377" s="133"/>
      <c r="T28377" s="133"/>
      <c r="X28377" s="131"/>
      <c r="Y28377" s="133"/>
      <c r="AJ28377" s="133"/>
      <c r="AO28377" s="135"/>
      <c r="AP28377" s="135"/>
      <c r="BJ28377" s="136"/>
    </row>
    <row r="28378" spans="5:62" ht="14.25" customHeight="1" x14ac:dyDescent="0.25">
      <c r="E28378" s="113"/>
      <c r="H28378" s="133"/>
      <c r="T28378" s="133"/>
      <c r="X28378" s="131"/>
      <c r="Y28378" s="133"/>
      <c r="AJ28378" s="133"/>
      <c r="AO28378" s="135"/>
      <c r="AP28378" s="135"/>
      <c r="BJ28378" s="136"/>
    </row>
    <row r="28379" spans="5:62" ht="14.25" customHeight="1" x14ac:dyDescent="0.25">
      <c r="E28379" s="113"/>
      <c r="H28379" s="133"/>
      <c r="T28379" s="133"/>
      <c r="X28379" s="131"/>
      <c r="Y28379" s="133"/>
      <c r="AJ28379" s="133"/>
      <c r="AO28379" s="135"/>
      <c r="AP28379" s="135"/>
      <c r="BJ28379" s="136"/>
    </row>
    <row r="28380" spans="5:62" ht="14.25" customHeight="1" x14ac:dyDescent="0.25">
      <c r="E28380" s="113"/>
      <c r="H28380" s="133"/>
      <c r="T28380" s="133"/>
      <c r="X28380" s="131"/>
      <c r="Y28380" s="133"/>
      <c r="AJ28380" s="133"/>
      <c r="AO28380" s="135"/>
      <c r="AP28380" s="135"/>
      <c r="BJ28380" s="136"/>
    </row>
    <row r="28381" spans="5:62" ht="14.25" customHeight="1" x14ac:dyDescent="0.25">
      <c r="E28381" s="113"/>
      <c r="H28381" s="133"/>
      <c r="T28381" s="133"/>
      <c r="X28381" s="131"/>
      <c r="Y28381" s="133"/>
      <c r="AJ28381" s="133"/>
      <c r="AO28381" s="135"/>
      <c r="AP28381" s="135"/>
      <c r="BJ28381" s="136"/>
    </row>
    <row r="28382" spans="5:62" ht="14.25" customHeight="1" x14ac:dyDescent="0.25">
      <c r="E28382" s="113"/>
      <c r="H28382" s="133"/>
      <c r="T28382" s="133"/>
      <c r="X28382" s="131"/>
      <c r="Y28382" s="133"/>
      <c r="AJ28382" s="133"/>
      <c r="AO28382" s="135"/>
      <c r="AP28382" s="135"/>
      <c r="BJ28382" s="136"/>
    </row>
    <row r="28383" spans="5:62" ht="14.25" customHeight="1" x14ac:dyDescent="0.25">
      <c r="E28383" s="113"/>
      <c r="H28383" s="133"/>
      <c r="T28383" s="133"/>
      <c r="X28383" s="131"/>
      <c r="Y28383" s="133"/>
      <c r="AJ28383" s="133"/>
      <c r="AO28383" s="135"/>
      <c r="AP28383" s="135"/>
      <c r="BJ28383" s="136"/>
    </row>
    <row r="28384" spans="5:62" ht="14.25" customHeight="1" x14ac:dyDescent="0.25">
      <c r="E28384" s="113"/>
      <c r="H28384" s="133"/>
      <c r="T28384" s="133"/>
      <c r="X28384" s="131"/>
      <c r="Y28384" s="133"/>
      <c r="AJ28384" s="133"/>
      <c r="AO28384" s="135"/>
      <c r="AP28384" s="135"/>
      <c r="BJ28384" s="136"/>
    </row>
    <row r="28385" spans="5:62" ht="14.25" customHeight="1" x14ac:dyDescent="0.25">
      <c r="E28385" s="113"/>
      <c r="H28385" s="133"/>
      <c r="T28385" s="133"/>
      <c r="X28385" s="131"/>
      <c r="Y28385" s="133"/>
      <c r="AJ28385" s="133"/>
      <c r="AO28385" s="135"/>
      <c r="AP28385" s="135"/>
      <c r="BJ28385" s="136"/>
    </row>
    <row r="28386" spans="5:62" ht="14.25" customHeight="1" x14ac:dyDescent="0.25">
      <c r="E28386" s="113"/>
      <c r="H28386" s="133"/>
      <c r="T28386" s="133"/>
      <c r="X28386" s="131"/>
      <c r="Y28386" s="133"/>
      <c r="AJ28386" s="133"/>
      <c r="AO28386" s="135"/>
      <c r="AP28386" s="135"/>
      <c r="BJ28386" s="136"/>
    </row>
    <row r="28387" spans="5:62" ht="14.25" customHeight="1" x14ac:dyDescent="0.25">
      <c r="E28387" s="113"/>
      <c r="H28387" s="133"/>
      <c r="T28387" s="133"/>
      <c r="X28387" s="131"/>
      <c r="Y28387" s="133"/>
      <c r="AJ28387" s="133"/>
      <c r="AO28387" s="135"/>
      <c r="AP28387" s="135"/>
      <c r="BJ28387" s="136"/>
    </row>
    <row r="28388" spans="5:62" ht="14.25" customHeight="1" x14ac:dyDescent="0.25">
      <c r="E28388" s="113"/>
      <c r="H28388" s="133"/>
      <c r="T28388" s="133"/>
      <c r="X28388" s="131"/>
      <c r="Y28388" s="133"/>
      <c r="AJ28388" s="133"/>
      <c r="AO28388" s="135"/>
      <c r="AP28388" s="135"/>
      <c r="BJ28388" s="136"/>
    </row>
    <row r="28389" spans="5:62" ht="14.25" customHeight="1" x14ac:dyDescent="0.25">
      <c r="E28389" s="113"/>
      <c r="H28389" s="133"/>
      <c r="T28389" s="133"/>
      <c r="X28389" s="131"/>
      <c r="Y28389" s="133"/>
      <c r="AJ28389" s="133"/>
      <c r="AO28389" s="135"/>
      <c r="AP28389" s="135"/>
      <c r="BJ28389" s="136"/>
    </row>
    <row r="28390" spans="5:62" ht="14.25" customHeight="1" x14ac:dyDescent="0.25">
      <c r="E28390" s="113"/>
      <c r="H28390" s="133"/>
      <c r="T28390" s="133"/>
      <c r="X28390" s="131"/>
      <c r="Y28390" s="133"/>
      <c r="AJ28390" s="133"/>
      <c r="AO28390" s="135"/>
      <c r="AP28390" s="135"/>
      <c r="BJ28390" s="136"/>
    </row>
    <row r="28391" spans="5:62" ht="14.25" customHeight="1" x14ac:dyDescent="0.25">
      <c r="E28391" s="113"/>
      <c r="H28391" s="133"/>
      <c r="T28391" s="133"/>
      <c r="X28391" s="131"/>
      <c r="Y28391" s="133"/>
      <c r="AJ28391" s="133"/>
      <c r="AO28391" s="135"/>
      <c r="AP28391" s="135"/>
      <c r="BJ28391" s="136"/>
    </row>
    <row r="28392" spans="5:62" ht="14.25" customHeight="1" x14ac:dyDescent="0.25">
      <c r="E28392" s="113"/>
      <c r="H28392" s="133"/>
      <c r="T28392" s="133"/>
      <c r="X28392" s="131"/>
      <c r="Y28392" s="133"/>
      <c r="AJ28392" s="133"/>
      <c r="AO28392" s="135"/>
      <c r="AP28392" s="135"/>
      <c r="BJ28392" s="136"/>
    </row>
    <row r="28393" spans="5:62" ht="14.25" customHeight="1" x14ac:dyDescent="0.25">
      <c r="E28393" s="113"/>
      <c r="H28393" s="133"/>
      <c r="T28393" s="133"/>
      <c r="X28393" s="131"/>
      <c r="Y28393" s="133"/>
      <c r="AJ28393" s="133"/>
      <c r="AO28393" s="135"/>
      <c r="AP28393" s="135"/>
      <c r="BJ28393" s="136"/>
    </row>
    <row r="28394" spans="5:62" ht="14.25" customHeight="1" x14ac:dyDescent="0.25">
      <c r="E28394" s="113"/>
      <c r="H28394" s="133"/>
      <c r="T28394" s="133"/>
      <c r="X28394" s="131"/>
      <c r="Y28394" s="133"/>
      <c r="AJ28394" s="133"/>
      <c r="AO28394" s="135"/>
      <c r="AP28394" s="135"/>
      <c r="BJ28394" s="136"/>
    </row>
    <row r="28395" spans="5:62" ht="14.25" customHeight="1" x14ac:dyDescent="0.25">
      <c r="E28395" s="113"/>
      <c r="H28395" s="133"/>
      <c r="T28395" s="133"/>
      <c r="X28395" s="131"/>
      <c r="Y28395" s="133"/>
      <c r="AJ28395" s="133"/>
      <c r="AO28395" s="135"/>
      <c r="AP28395" s="135"/>
      <c r="BJ28395" s="136"/>
    </row>
    <row r="28396" spans="5:62" ht="14.25" customHeight="1" x14ac:dyDescent="0.25">
      <c r="E28396" s="113"/>
      <c r="H28396" s="133"/>
      <c r="T28396" s="133"/>
      <c r="X28396" s="131"/>
      <c r="Y28396" s="133"/>
      <c r="AJ28396" s="133"/>
      <c r="AO28396" s="135"/>
      <c r="AP28396" s="135"/>
      <c r="BJ28396" s="136"/>
    </row>
    <row r="28397" spans="5:62" ht="14.25" customHeight="1" x14ac:dyDescent="0.25">
      <c r="E28397" s="113"/>
      <c r="H28397" s="133"/>
      <c r="T28397" s="133"/>
      <c r="X28397" s="131"/>
      <c r="Y28397" s="133"/>
      <c r="AJ28397" s="133"/>
      <c r="AO28397" s="135"/>
      <c r="AP28397" s="135"/>
      <c r="BJ28397" s="136"/>
    </row>
    <row r="28398" spans="5:62" ht="14.25" customHeight="1" x14ac:dyDescent="0.25">
      <c r="E28398" s="113"/>
      <c r="H28398" s="133"/>
      <c r="T28398" s="133"/>
      <c r="X28398" s="131"/>
      <c r="Y28398" s="133"/>
      <c r="AJ28398" s="133"/>
      <c r="AO28398" s="135"/>
      <c r="AP28398" s="135"/>
      <c r="BJ28398" s="136"/>
    </row>
    <row r="28399" spans="5:62" ht="14.25" customHeight="1" x14ac:dyDescent="0.25">
      <c r="E28399" s="113"/>
      <c r="H28399" s="133"/>
      <c r="T28399" s="133"/>
      <c r="X28399" s="131"/>
      <c r="Y28399" s="133"/>
      <c r="AJ28399" s="133"/>
      <c r="AO28399" s="135"/>
      <c r="AP28399" s="135"/>
      <c r="BJ28399" s="136"/>
    </row>
    <row r="28400" spans="5:62" ht="14.25" customHeight="1" x14ac:dyDescent="0.25">
      <c r="E28400" s="113"/>
      <c r="H28400" s="133"/>
      <c r="T28400" s="133"/>
      <c r="X28400" s="131"/>
      <c r="Y28400" s="133"/>
      <c r="AJ28400" s="133"/>
      <c r="AO28400" s="135"/>
      <c r="AP28400" s="135"/>
      <c r="BJ28400" s="136"/>
    </row>
    <row r="28401" spans="5:62" ht="14.25" customHeight="1" x14ac:dyDescent="0.25">
      <c r="E28401" s="113"/>
      <c r="H28401" s="133"/>
      <c r="T28401" s="133"/>
      <c r="X28401" s="131"/>
      <c r="Y28401" s="133"/>
      <c r="AJ28401" s="133"/>
      <c r="AO28401" s="135"/>
      <c r="AP28401" s="135"/>
      <c r="BJ28401" s="136"/>
    </row>
    <row r="28402" spans="5:62" ht="14.25" customHeight="1" x14ac:dyDescent="0.25">
      <c r="E28402" s="113"/>
      <c r="H28402" s="133"/>
      <c r="T28402" s="133"/>
      <c r="X28402" s="131"/>
      <c r="Y28402" s="133"/>
      <c r="AJ28402" s="133"/>
      <c r="AO28402" s="135"/>
      <c r="AP28402" s="135"/>
      <c r="BJ28402" s="136"/>
    </row>
    <row r="28403" spans="5:62" ht="14.25" customHeight="1" x14ac:dyDescent="0.25">
      <c r="E28403" s="113"/>
      <c r="H28403" s="133"/>
      <c r="T28403" s="133"/>
      <c r="X28403" s="131"/>
      <c r="Y28403" s="133"/>
      <c r="AJ28403" s="133"/>
      <c r="AO28403" s="135"/>
      <c r="AP28403" s="135"/>
      <c r="BJ28403" s="136"/>
    </row>
    <row r="28404" spans="5:62" ht="14.25" customHeight="1" x14ac:dyDescent="0.25">
      <c r="E28404" s="113"/>
      <c r="H28404" s="133"/>
      <c r="T28404" s="133"/>
      <c r="X28404" s="131"/>
      <c r="Y28404" s="133"/>
      <c r="AJ28404" s="133"/>
      <c r="AO28404" s="135"/>
      <c r="AP28404" s="135"/>
      <c r="BJ28404" s="136"/>
    </row>
    <row r="28405" spans="5:62" ht="14.25" customHeight="1" x14ac:dyDescent="0.25">
      <c r="E28405" s="113"/>
      <c r="H28405" s="133"/>
      <c r="T28405" s="133"/>
      <c r="X28405" s="131"/>
      <c r="Y28405" s="133"/>
      <c r="AJ28405" s="133"/>
      <c r="AO28405" s="135"/>
      <c r="AP28405" s="135"/>
      <c r="BJ28405" s="136"/>
    </row>
    <row r="28406" spans="5:62" ht="14.25" customHeight="1" x14ac:dyDescent="0.25">
      <c r="E28406" s="113"/>
      <c r="H28406" s="133"/>
      <c r="T28406" s="133"/>
      <c r="X28406" s="131"/>
      <c r="Y28406" s="133"/>
      <c r="AJ28406" s="133"/>
      <c r="AO28406" s="135"/>
      <c r="AP28406" s="135"/>
      <c r="BJ28406" s="136"/>
    </row>
    <row r="28407" spans="5:62" ht="14.25" customHeight="1" x14ac:dyDescent="0.25">
      <c r="E28407" s="113"/>
      <c r="H28407" s="133"/>
      <c r="T28407" s="133"/>
      <c r="X28407" s="131"/>
      <c r="Y28407" s="133"/>
      <c r="AJ28407" s="133"/>
      <c r="AO28407" s="135"/>
      <c r="AP28407" s="135"/>
      <c r="BJ28407" s="136"/>
    </row>
    <row r="28408" spans="5:62" ht="14.25" customHeight="1" x14ac:dyDescent="0.25">
      <c r="E28408" s="113"/>
      <c r="H28408" s="133"/>
      <c r="T28408" s="133"/>
      <c r="X28408" s="131"/>
      <c r="Y28408" s="133"/>
      <c r="AJ28408" s="133"/>
      <c r="AO28408" s="135"/>
      <c r="AP28408" s="135"/>
      <c r="BJ28408" s="136"/>
    </row>
    <row r="28409" spans="5:62" ht="14.25" customHeight="1" x14ac:dyDescent="0.25">
      <c r="E28409" s="113"/>
      <c r="H28409" s="133"/>
      <c r="T28409" s="133"/>
      <c r="X28409" s="131"/>
      <c r="Y28409" s="133"/>
      <c r="AJ28409" s="133"/>
      <c r="AO28409" s="135"/>
      <c r="AP28409" s="135"/>
      <c r="BJ28409" s="136"/>
    </row>
    <row r="28410" spans="5:62" ht="14.25" customHeight="1" x14ac:dyDescent="0.25">
      <c r="E28410" s="113"/>
      <c r="H28410" s="133"/>
      <c r="T28410" s="133"/>
      <c r="X28410" s="131"/>
      <c r="Y28410" s="133"/>
      <c r="AJ28410" s="133"/>
      <c r="AO28410" s="135"/>
      <c r="AP28410" s="135"/>
      <c r="BJ28410" s="136"/>
    </row>
    <row r="28411" spans="5:62" ht="14.25" customHeight="1" x14ac:dyDescent="0.25">
      <c r="E28411" s="113"/>
      <c r="H28411" s="133"/>
      <c r="T28411" s="133"/>
      <c r="X28411" s="131"/>
      <c r="Y28411" s="133"/>
      <c r="AJ28411" s="133"/>
      <c r="AO28411" s="135"/>
      <c r="AP28411" s="135"/>
      <c r="BJ28411" s="136"/>
    </row>
    <row r="28412" spans="5:62" ht="14.25" customHeight="1" x14ac:dyDescent="0.25">
      <c r="E28412" s="113"/>
      <c r="H28412" s="133"/>
      <c r="T28412" s="133"/>
      <c r="X28412" s="131"/>
      <c r="Y28412" s="133"/>
      <c r="AJ28412" s="133"/>
      <c r="AO28412" s="135"/>
      <c r="AP28412" s="135"/>
      <c r="BJ28412" s="136"/>
    </row>
    <row r="28413" spans="5:62" ht="14.25" customHeight="1" x14ac:dyDescent="0.25">
      <c r="E28413" s="113"/>
      <c r="H28413" s="133"/>
      <c r="T28413" s="133"/>
      <c r="X28413" s="131"/>
      <c r="Y28413" s="133"/>
      <c r="AJ28413" s="133"/>
      <c r="AO28413" s="135"/>
      <c r="AP28413" s="135"/>
      <c r="BJ28413" s="136"/>
    </row>
    <row r="28414" spans="5:62" ht="14.25" customHeight="1" x14ac:dyDescent="0.25">
      <c r="E28414" s="113"/>
      <c r="H28414" s="133"/>
      <c r="T28414" s="133"/>
      <c r="X28414" s="131"/>
      <c r="Y28414" s="133"/>
      <c r="AJ28414" s="133"/>
      <c r="AO28414" s="135"/>
      <c r="AP28414" s="135"/>
      <c r="BJ28414" s="136"/>
    </row>
    <row r="28415" spans="5:62" ht="14.25" customHeight="1" x14ac:dyDescent="0.25">
      <c r="E28415" s="113"/>
      <c r="H28415" s="133"/>
      <c r="T28415" s="133"/>
      <c r="X28415" s="131"/>
      <c r="Y28415" s="133"/>
      <c r="AJ28415" s="133"/>
      <c r="AO28415" s="135"/>
      <c r="AP28415" s="135"/>
      <c r="BJ28415" s="136"/>
    </row>
    <row r="28416" spans="5:62" ht="14.25" customHeight="1" x14ac:dyDescent="0.25">
      <c r="E28416" s="113"/>
      <c r="H28416" s="133"/>
      <c r="T28416" s="133"/>
      <c r="X28416" s="131"/>
      <c r="Y28416" s="133"/>
      <c r="AJ28416" s="133"/>
      <c r="AO28416" s="135"/>
      <c r="AP28416" s="135"/>
      <c r="BJ28416" s="136"/>
    </row>
    <row r="28417" spans="5:62" ht="14.25" customHeight="1" x14ac:dyDescent="0.25">
      <c r="E28417" s="113"/>
      <c r="H28417" s="133"/>
      <c r="T28417" s="133"/>
      <c r="X28417" s="131"/>
      <c r="Y28417" s="133"/>
      <c r="AJ28417" s="133"/>
      <c r="AO28417" s="135"/>
      <c r="AP28417" s="135"/>
      <c r="BJ28417" s="136"/>
    </row>
    <row r="28418" spans="5:62" ht="14.25" customHeight="1" x14ac:dyDescent="0.25">
      <c r="E28418" s="113"/>
      <c r="H28418" s="133"/>
      <c r="T28418" s="133"/>
      <c r="X28418" s="131"/>
      <c r="Y28418" s="133"/>
      <c r="AJ28418" s="133"/>
      <c r="AO28418" s="135"/>
      <c r="AP28418" s="135"/>
      <c r="BJ28418" s="136"/>
    </row>
    <row r="28419" spans="5:62" ht="14.25" customHeight="1" x14ac:dyDescent="0.25">
      <c r="E28419" s="113"/>
      <c r="H28419" s="133"/>
      <c r="T28419" s="133"/>
      <c r="X28419" s="131"/>
      <c r="Y28419" s="133"/>
      <c r="AJ28419" s="133"/>
      <c r="AO28419" s="135"/>
      <c r="AP28419" s="135"/>
      <c r="BJ28419" s="136"/>
    </row>
    <row r="28420" spans="5:62" ht="14.25" customHeight="1" x14ac:dyDescent="0.25">
      <c r="E28420" s="113"/>
      <c r="H28420" s="133"/>
      <c r="T28420" s="133"/>
      <c r="X28420" s="131"/>
      <c r="Y28420" s="133"/>
      <c r="AJ28420" s="133"/>
      <c r="AO28420" s="135"/>
      <c r="AP28420" s="135"/>
      <c r="BJ28420" s="136"/>
    </row>
    <row r="28421" spans="5:62" ht="14.25" customHeight="1" x14ac:dyDescent="0.25">
      <c r="E28421" s="113"/>
      <c r="H28421" s="133"/>
      <c r="T28421" s="133"/>
      <c r="X28421" s="131"/>
      <c r="Y28421" s="133"/>
      <c r="AJ28421" s="133"/>
      <c r="AO28421" s="135"/>
      <c r="AP28421" s="135"/>
      <c r="BJ28421" s="136"/>
    </row>
    <row r="28422" spans="5:62" ht="14.25" customHeight="1" x14ac:dyDescent="0.25">
      <c r="E28422" s="113"/>
      <c r="H28422" s="133"/>
      <c r="T28422" s="133"/>
      <c r="X28422" s="131"/>
      <c r="Y28422" s="133"/>
      <c r="AJ28422" s="133"/>
      <c r="AO28422" s="135"/>
      <c r="AP28422" s="135"/>
      <c r="BJ28422" s="136"/>
    </row>
    <row r="28423" spans="5:62" ht="14.25" customHeight="1" x14ac:dyDescent="0.25">
      <c r="E28423" s="113"/>
      <c r="H28423" s="133"/>
      <c r="T28423" s="133"/>
      <c r="X28423" s="131"/>
      <c r="Y28423" s="133"/>
      <c r="AJ28423" s="133"/>
      <c r="AO28423" s="135"/>
      <c r="AP28423" s="135"/>
      <c r="BJ28423" s="136"/>
    </row>
    <row r="28424" spans="5:62" ht="14.25" customHeight="1" x14ac:dyDescent="0.25">
      <c r="E28424" s="113"/>
      <c r="H28424" s="133"/>
      <c r="T28424" s="133"/>
      <c r="X28424" s="131"/>
      <c r="Y28424" s="133"/>
      <c r="AJ28424" s="133"/>
      <c r="AO28424" s="135"/>
      <c r="AP28424" s="135"/>
      <c r="BJ28424" s="136"/>
    </row>
    <row r="28425" spans="5:62" ht="14.25" customHeight="1" x14ac:dyDescent="0.25">
      <c r="E28425" s="113"/>
      <c r="H28425" s="133"/>
      <c r="T28425" s="133"/>
      <c r="X28425" s="131"/>
      <c r="Y28425" s="133"/>
      <c r="AJ28425" s="133"/>
      <c r="AO28425" s="135"/>
      <c r="AP28425" s="135"/>
      <c r="BJ28425" s="136"/>
    </row>
    <row r="28426" spans="5:62" ht="14.25" customHeight="1" x14ac:dyDescent="0.25">
      <c r="E28426" s="113"/>
      <c r="H28426" s="133"/>
      <c r="T28426" s="133"/>
      <c r="X28426" s="131"/>
      <c r="Y28426" s="133"/>
      <c r="AJ28426" s="133"/>
      <c r="AO28426" s="135"/>
      <c r="AP28426" s="135"/>
      <c r="BJ28426" s="136"/>
    </row>
    <row r="28427" spans="5:62" ht="14.25" customHeight="1" x14ac:dyDescent="0.25">
      <c r="E28427" s="113"/>
      <c r="H28427" s="133"/>
      <c r="T28427" s="133"/>
      <c r="X28427" s="131"/>
      <c r="Y28427" s="133"/>
      <c r="AJ28427" s="133"/>
      <c r="AO28427" s="135"/>
      <c r="AP28427" s="135"/>
      <c r="BJ28427" s="136"/>
    </row>
    <row r="28428" spans="5:62" ht="14.25" customHeight="1" x14ac:dyDescent="0.25">
      <c r="E28428" s="113"/>
      <c r="H28428" s="133"/>
      <c r="T28428" s="133"/>
      <c r="X28428" s="131"/>
      <c r="Y28428" s="133"/>
      <c r="AJ28428" s="133"/>
      <c r="AO28428" s="135"/>
      <c r="AP28428" s="135"/>
      <c r="BJ28428" s="136"/>
    </row>
    <row r="28429" spans="5:62" ht="14.25" customHeight="1" x14ac:dyDescent="0.25">
      <c r="E28429" s="113"/>
      <c r="H28429" s="133"/>
      <c r="T28429" s="133"/>
      <c r="X28429" s="131"/>
      <c r="Y28429" s="133"/>
      <c r="AJ28429" s="133"/>
      <c r="AO28429" s="135"/>
      <c r="AP28429" s="135"/>
      <c r="BJ28429" s="136"/>
    </row>
    <row r="28430" spans="5:62" ht="14.25" customHeight="1" x14ac:dyDescent="0.25">
      <c r="E28430" s="113"/>
      <c r="H28430" s="133"/>
      <c r="T28430" s="133"/>
      <c r="X28430" s="131"/>
      <c r="Y28430" s="133"/>
      <c r="AJ28430" s="133"/>
      <c r="AO28430" s="135"/>
      <c r="AP28430" s="135"/>
      <c r="BJ28430" s="136"/>
    </row>
    <row r="28431" spans="5:62" ht="14.25" customHeight="1" x14ac:dyDescent="0.25">
      <c r="E28431" s="113"/>
      <c r="H28431" s="133"/>
      <c r="T28431" s="133"/>
      <c r="X28431" s="131"/>
      <c r="Y28431" s="133"/>
      <c r="AJ28431" s="133"/>
      <c r="AO28431" s="135"/>
      <c r="AP28431" s="135"/>
      <c r="BJ28431" s="136"/>
    </row>
    <row r="28432" spans="5:62" ht="14.25" customHeight="1" x14ac:dyDescent="0.25">
      <c r="E28432" s="113"/>
      <c r="H28432" s="133"/>
      <c r="T28432" s="133"/>
      <c r="X28432" s="131"/>
      <c r="Y28432" s="133"/>
      <c r="AJ28432" s="133"/>
      <c r="AO28432" s="135"/>
      <c r="AP28432" s="135"/>
      <c r="BJ28432" s="136"/>
    </row>
    <row r="28433" spans="5:62" ht="14.25" customHeight="1" x14ac:dyDescent="0.25">
      <c r="E28433" s="113"/>
      <c r="H28433" s="133"/>
      <c r="T28433" s="133"/>
      <c r="X28433" s="131"/>
      <c r="Y28433" s="133"/>
      <c r="AJ28433" s="133"/>
      <c r="AO28433" s="135"/>
      <c r="AP28433" s="135"/>
      <c r="BJ28433" s="136"/>
    </row>
    <row r="28434" spans="5:62" ht="14.25" customHeight="1" x14ac:dyDescent="0.25">
      <c r="E28434" s="113"/>
      <c r="H28434" s="133"/>
      <c r="T28434" s="133"/>
      <c r="X28434" s="131"/>
      <c r="Y28434" s="133"/>
      <c r="AJ28434" s="133"/>
      <c r="AO28434" s="135"/>
      <c r="AP28434" s="135"/>
      <c r="BJ28434" s="136"/>
    </row>
    <row r="28435" spans="5:62" ht="14.25" customHeight="1" x14ac:dyDescent="0.25">
      <c r="E28435" s="113"/>
      <c r="H28435" s="133"/>
      <c r="T28435" s="133"/>
      <c r="X28435" s="131"/>
      <c r="Y28435" s="133"/>
      <c r="AJ28435" s="133"/>
      <c r="AO28435" s="135"/>
      <c r="AP28435" s="135"/>
      <c r="BJ28435" s="136"/>
    </row>
    <row r="28436" spans="5:62" ht="14.25" customHeight="1" x14ac:dyDescent="0.25">
      <c r="E28436" s="113"/>
      <c r="H28436" s="133"/>
      <c r="T28436" s="133"/>
      <c r="X28436" s="131"/>
      <c r="Y28436" s="133"/>
      <c r="AJ28436" s="133"/>
      <c r="AO28436" s="135"/>
      <c r="AP28436" s="135"/>
      <c r="BJ28436" s="136"/>
    </row>
    <row r="28437" spans="5:62" ht="14.25" customHeight="1" x14ac:dyDescent="0.25">
      <c r="E28437" s="113"/>
      <c r="H28437" s="133"/>
      <c r="T28437" s="133"/>
      <c r="X28437" s="131"/>
      <c r="Y28437" s="133"/>
      <c r="AJ28437" s="133"/>
      <c r="AO28437" s="135"/>
      <c r="AP28437" s="135"/>
      <c r="BJ28437" s="136"/>
    </row>
    <row r="28438" spans="5:62" ht="14.25" customHeight="1" x14ac:dyDescent="0.25">
      <c r="E28438" s="113"/>
      <c r="H28438" s="133"/>
      <c r="T28438" s="133"/>
      <c r="X28438" s="131"/>
      <c r="Y28438" s="133"/>
      <c r="AJ28438" s="133"/>
      <c r="AO28438" s="135"/>
      <c r="AP28438" s="135"/>
      <c r="BJ28438" s="136"/>
    </row>
    <row r="28439" spans="5:62" ht="14.25" customHeight="1" x14ac:dyDescent="0.25">
      <c r="E28439" s="113"/>
      <c r="H28439" s="133"/>
      <c r="T28439" s="133"/>
      <c r="X28439" s="131"/>
      <c r="Y28439" s="133"/>
      <c r="AJ28439" s="133"/>
      <c r="AO28439" s="135"/>
      <c r="AP28439" s="135"/>
      <c r="BJ28439" s="136"/>
    </row>
    <row r="28440" spans="5:62" ht="14.25" customHeight="1" x14ac:dyDescent="0.25">
      <c r="E28440" s="113"/>
      <c r="H28440" s="133"/>
      <c r="T28440" s="133"/>
      <c r="X28440" s="131"/>
      <c r="Y28440" s="133"/>
      <c r="AJ28440" s="133"/>
      <c r="AO28440" s="135"/>
      <c r="AP28440" s="135"/>
      <c r="BJ28440" s="136"/>
    </row>
    <row r="28441" spans="5:62" ht="14.25" customHeight="1" x14ac:dyDescent="0.25">
      <c r="E28441" s="113"/>
      <c r="H28441" s="133"/>
      <c r="T28441" s="133"/>
      <c r="X28441" s="131"/>
      <c r="Y28441" s="133"/>
      <c r="AJ28441" s="133"/>
      <c r="AO28441" s="135"/>
      <c r="AP28441" s="135"/>
      <c r="BJ28441" s="136"/>
    </row>
    <row r="28442" spans="5:62" ht="14.25" customHeight="1" x14ac:dyDescent="0.25">
      <c r="E28442" s="113"/>
      <c r="H28442" s="133"/>
      <c r="T28442" s="133"/>
      <c r="X28442" s="131"/>
      <c r="Y28442" s="133"/>
      <c r="AJ28442" s="133"/>
      <c r="AO28442" s="135"/>
      <c r="AP28442" s="135"/>
      <c r="BJ28442" s="136"/>
    </row>
    <row r="28443" spans="5:62" ht="14.25" customHeight="1" x14ac:dyDescent="0.25">
      <c r="E28443" s="113"/>
      <c r="H28443" s="133"/>
      <c r="T28443" s="133"/>
      <c r="X28443" s="131"/>
      <c r="Y28443" s="133"/>
      <c r="AJ28443" s="133"/>
      <c r="AO28443" s="135"/>
      <c r="AP28443" s="135"/>
      <c r="BJ28443" s="136"/>
    </row>
    <row r="28444" spans="5:62" ht="14.25" customHeight="1" x14ac:dyDescent="0.25">
      <c r="E28444" s="113"/>
      <c r="H28444" s="133"/>
      <c r="T28444" s="133"/>
      <c r="X28444" s="131"/>
      <c r="Y28444" s="133"/>
      <c r="AJ28444" s="133"/>
      <c r="AO28444" s="135"/>
      <c r="AP28444" s="135"/>
      <c r="BJ28444" s="136"/>
    </row>
    <row r="28445" spans="5:62" ht="14.25" customHeight="1" x14ac:dyDescent="0.25">
      <c r="E28445" s="113"/>
      <c r="H28445" s="133"/>
      <c r="T28445" s="133"/>
      <c r="X28445" s="131"/>
      <c r="Y28445" s="133"/>
      <c r="AJ28445" s="133"/>
      <c r="AO28445" s="135"/>
      <c r="AP28445" s="135"/>
      <c r="BJ28445" s="136"/>
    </row>
    <row r="28446" spans="5:62" ht="14.25" customHeight="1" x14ac:dyDescent="0.25">
      <c r="E28446" s="113"/>
      <c r="H28446" s="133"/>
      <c r="T28446" s="133"/>
      <c r="X28446" s="131"/>
      <c r="Y28446" s="133"/>
      <c r="AJ28446" s="133"/>
      <c r="AO28446" s="135"/>
      <c r="AP28446" s="135"/>
      <c r="BJ28446" s="136"/>
    </row>
    <row r="28447" spans="5:62" ht="14.25" customHeight="1" x14ac:dyDescent="0.25">
      <c r="E28447" s="113"/>
      <c r="H28447" s="133"/>
      <c r="T28447" s="133"/>
      <c r="X28447" s="131"/>
      <c r="Y28447" s="133"/>
      <c r="AJ28447" s="133"/>
      <c r="AO28447" s="135"/>
      <c r="AP28447" s="135"/>
      <c r="BJ28447" s="136"/>
    </row>
    <row r="28448" spans="5:62" ht="14.25" customHeight="1" x14ac:dyDescent="0.25">
      <c r="E28448" s="113"/>
      <c r="H28448" s="133"/>
      <c r="T28448" s="133"/>
      <c r="X28448" s="131"/>
      <c r="Y28448" s="133"/>
      <c r="AJ28448" s="133"/>
      <c r="AO28448" s="135"/>
      <c r="AP28448" s="135"/>
      <c r="BJ28448" s="136"/>
    </row>
    <row r="28449" spans="5:62" ht="14.25" customHeight="1" x14ac:dyDescent="0.25">
      <c r="E28449" s="113"/>
      <c r="H28449" s="133"/>
      <c r="T28449" s="133"/>
      <c r="X28449" s="131"/>
      <c r="Y28449" s="133"/>
      <c r="AJ28449" s="133"/>
      <c r="AO28449" s="135"/>
      <c r="AP28449" s="135"/>
      <c r="BJ28449" s="136"/>
    </row>
    <row r="28450" spans="5:62" ht="14.25" customHeight="1" x14ac:dyDescent="0.25">
      <c r="E28450" s="113"/>
      <c r="H28450" s="133"/>
      <c r="T28450" s="133"/>
      <c r="X28450" s="131"/>
      <c r="Y28450" s="133"/>
      <c r="AJ28450" s="133"/>
      <c r="AO28450" s="135"/>
      <c r="AP28450" s="135"/>
      <c r="BJ28450" s="136"/>
    </row>
    <row r="28451" spans="5:62" ht="14.25" customHeight="1" x14ac:dyDescent="0.25">
      <c r="E28451" s="113"/>
      <c r="H28451" s="133"/>
      <c r="T28451" s="133"/>
      <c r="X28451" s="131"/>
      <c r="Y28451" s="133"/>
      <c r="AJ28451" s="133"/>
      <c r="AO28451" s="135"/>
      <c r="AP28451" s="135"/>
      <c r="BJ28451" s="136"/>
    </row>
    <row r="28452" spans="5:62" ht="14.25" customHeight="1" x14ac:dyDescent="0.25">
      <c r="E28452" s="113"/>
      <c r="H28452" s="133"/>
      <c r="T28452" s="133"/>
      <c r="X28452" s="131"/>
      <c r="Y28452" s="133"/>
      <c r="AJ28452" s="133"/>
      <c r="AO28452" s="135"/>
      <c r="AP28452" s="135"/>
      <c r="BJ28452" s="136"/>
    </row>
    <row r="28453" spans="5:62" ht="14.25" customHeight="1" x14ac:dyDescent="0.25">
      <c r="E28453" s="113"/>
      <c r="H28453" s="133"/>
      <c r="T28453" s="133"/>
      <c r="X28453" s="131"/>
      <c r="Y28453" s="133"/>
      <c r="AJ28453" s="133"/>
      <c r="AO28453" s="135"/>
      <c r="AP28453" s="135"/>
      <c r="BJ28453" s="136"/>
    </row>
    <row r="28454" spans="5:62" ht="14.25" customHeight="1" x14ac:dyDescent="0.25">
      <c r="E28454" s="113"/>
      <c r="H28454" s="133"/>
      <c r="T28454" s="133"/>
      <c r="X28454" s="131"/>
      <c r="Y28454" s="133"/>
      <c r="AJ28454" s="133"/>
      <c r="AO28454" s="135"/>
      <c r="AP28454" s="135"/>
      <c r="BJ28454" s="136"/>
    </row>
    <row r="28455" spans="5:62" ht="14.25" customHeight="1" x14ac:dyDescent="0.25">
      <c r="E28455" s="113"/>
      <c r="H28455" s="133"/>
      <c r="T28455" s="133"/>
      <c r="X28455" s="131"/>
      <c r="Y28455" s="133"/>
      <c r="AJ28455" s="133"/>
      <c r="AO28455" s="135"/>
      <c r="AP28455" s="135"/>
      <c r="BJ28455" s="136"/>
    </row>
    <row r="28456" spans="5:62" ht="14.25" customHeight="1" x14ac:dyDescent="0.25">
      <c r="E28456" s="113"/>
      <c r="H28456" s="133"/>
      <c r="T28456" s="133"/>
      <c r="X28456" s="131"/>
      <c r="Y28456" s="133"/>
      <c r="AJ28456" s="133"/>
      <c r="AO28456" s="135"/>
      <c r="AP28456" s="135"/>
      <c r="BJ28456" s="136"/>
    </row>
    <row r="28457" spans="5:62" ht="14.25" customHeight="1" x14ac:dyDescent="0.25">
      <c r="E28457" s="113"/>
      <c r="H28457" s="133"/>
      <c r="T28457" s="133"/>
      <c r="X28457" s="131"/>
      <c r="Y28457" s="133"/>
      <c r="AJ28457" s="133"/>
      <c r="AO28457" s="135"/>
      <c r="AP28457" s="135"/>
      <c r="BJ28457" s="136"/>
    </row>
    <row r="28458" spans="5:62" ht="14.25" customHeight="1" x14ac:dyDescent="0.25">
      <c r="E28458" s="113"/>
      <c r="H28458" s="133"/>
      <c r="T28458" s="133"/>
      <c r="X28458" s="131"/>
      <c r="Y28458" s="133"/>
      <c r="AJ28458" s="133"/>
      <c r="AO28458" s="135"/>
      <c r="AP28458" s="135"/>
      <c r="BJ28458" s="136"/>
    </row>
    <row r="28459" spans="5:62" ht="14.25" customHeight="1" x14ac:dyDescent="0.25">
      <c r="E28459" s="113"/>
      <c r="H28459" s="133"/>
      <c r="T28459" s="133"/>
      <c r="X28459" s="131"/>
      <c r="Y28459" s="133"/>
      <c r="AJ28459" s="133"/>
      <c r="AO28459" s="135"/>
      <c r="AP28459" s="135"/>
      <c r="BJ28459" s="136"/>
    </row>
    <row r="28460" spans="5:62" ht="14.25" customHeight="1" x14ac:dyDescent="0.25">
      <c r="E28460" s="113"/>
      <c r="H28460" s="133"/>
      <c r="T28460" s="133"/>
      <c r="X28460" s="131"/>
      <c r="Y28460" s="133"/>
      <c r="AJ28460" s="133"/>
      <c r="AO28460" s="135"/>
      <c r="AP28460" s="135"/>
      <c r="BJ28460" s="136"/>
    </row>
    <row r="28461" spans="5:62" ht="14.25" customHeight="1" x14ac:dyDescent="0.25">
      <c r="E28461" s="113"/>
      <c r="H28461" s="133"/>
      <c r="T28461" s="133"/>
      <c r="X28461" s="131"/>
      <c r="Y28461" s="133"/>
      <c r="AJ28461" s="133"/>
      <c r="AO28461" s="135"/>
      <c r="AP28461" s="135"/>
      <c r="BJ28461" s="136"/>
    </row>
    <row r="28462" spans="5:62" ht="14.25" customHeight="1" x14ac:dyDescent="0.25">
      <c r="E28462" s="113"/>
      <c r="H28462" s="133"/>
      <c r="T28462" s="133"/>
      <c r="X28462" s="131"/>
      <c r="Y28462" s="133"/>
      <c r="AJ28462" s="133"/>
      <c r="AO28462" s="135"/>
      <c r="AP28462" s="135"/>
      <c r="BJ28462" s="136"/>
    </row>
    <row r="28463" spans="5:62" ht="14.25" customHeight="1" x14ac:dyDescent="0.25">
      <c r="E28463" s="113"/>
      <c r="H28463" s="133"/>
      <c r="T28463" s="133"/>
      <c r="X28463" s="131"/>
      <c r="Y28463" s="133"/>
      <c r="AJ28463" s="133"/>
      <c r="AO28463" s="135"/>
      <c r="AP28463" s="135"/>
      <c r="BJ28463" s="136"/>
    </row>
    <row r="28464" spans="5:62" ht="14.25" customHeight="1" x14ac:dyDescent="0.25">
      <c r="E28464" s="113"/>
      <c r="H28464" s="133"/>
      <c r="T28464" s="133"/>
      <c r="X28464" s="131"/>
      <c r="Y28464" s="133"/>
      <c r="AJ28464" s="133"/>
      <c r="AO28464" s="135"/>
      <c r="AP28464" s="135"/>
      <c r="BJ28464" s="136"/>
    </row>
    <row r="28465" spans="5:62" ht="14.25" customHeight="1" x14ac:dyDescent="0.25">
      <c r="E28465" s="113"/>
      <c r="H28465" s="133"/>
      <c r="T28465" s="133"/>
      <c r="X28465" s="131"/>
      <c r="Y28465" s="133"/>
      <c r="AJ28465" s="133"/>
      <c r="AO28465" s="135"/>
      <c r="AP28465" s="135"/>
      <c r="BJ28465" s="136"/>
    </row>
    <row r="28466" spans="5:62" ht="14.25" customHeight="1" x14ac:dyDescent="0.25">
      <c r="E28466" s="113"/>
      <c r="H28466" s="133"/>
      <c r="T28466" s="133"/>
      <c r="X28466" s="131"/>
      <c r="Y28466" s="133"/>
      <c r="AJ28466" s="133"/>
      <c r="AO28466" s="135"/>
      <c r="AP28466" s="135"/>
      <c r="BJ28466" s="136"/>
    </row>
    <row r="28467" spans="5:62" ht="14.25" customHeight="1" x14ac:dyDescent="0.25">
      <c r="E28467" s="113"/>
      <c r="H28467" s="133"/>
      <c r="T28467" s="133"/>
      <c r="X28467" s="131"/>
      <c r="Y28467" s="133"/>
      <c r="AJ28467" s="133"/>
      <c r="AO28467" s="135"/>
      <c r="AP28467" s="135"/>
      <c r="BJ28467" s="136"/>
    </row>
    <row r="28468" spans="5:62" ht="14.25" customHeight="1" x14ac:dyDescent="0.25">
      <c r="E28468" s="113"/>
      <c r="H28468" s="133"/>
      <c r="T28468" s="133"/>
      <c r="X28468" s="131"/>
      <c r="Y28468" s="133"/>
      <c r="AJ28468" s="133"/>
      <c r="AO28468" s="135"/>
      <c r="AP28468" s="135"/>
      <c r="BJ28468" s="136"/>
    </row>
    <row r="28469" spans="5:62" ht="14.25" customHeight="1" x14ac:dyDescent="0.25">
      <c r="E28469" s="113"/>
      <c r="H28469" s="133"/>
      <c r="T28469" s="133"/>
      <c r="X28469" s="131"/>
      <c r="Y28469" s="133"/>
      <c r="AJ28469" s="133"/>
      <c r="AO28469" s="135"/>
      <c r="AP28469" s="135"/>
      <c r="BJ28469" s="136"/>
    </row>
    <row r="28470" spans="5:62" ht="14.25" customHeight="1" x14ac:dyDescent="0.25">
      <c r="E28470" s="113"/>
      <c r="H28470" s="133"/>
      <c r="T28470" s="133"/>
      <c r="X28470" s="131"/>
      <c r="Y28470" s="133"/>
      <c r="AJ28470" s="133"/>
      <c r="AO28470" s="135"/>
      <c r="AP28470" s="135"/>
      <c r="BJ28470" s="136"/>
    </row>
    <row r="28471" spans="5:62" ht="14.25" customHeight="1" x14ac:dyDescent="0.25">
      <c r="E28471" s="113"/>
      <c r="H28471" s="133"/>
      <c r="T28471" s="133"/>
      <c r="X28471" s="131"/>
      <c r="Y28471" s="133"/>
      <c r="AJ28471" s="133"/>
      <c r="AO28471" s="135"/>
      <c r="AP28471" s="135"/>
      <c r="BJ28471" s="136"/>
    </row>
    <row r="28472" spans="5:62" ht="14.25" customHeight="1" x14ac:dyDescent="0.25">
      <c r="E28472" s="113"/>
      <c r="H28472" s="133"/>
      <c r="T28472" s="133"/>
      <c r="X28472" s="131"/>
      <c r="Y28472" s="133"/>
      <c r="AJ28472" s="133"/>
      <c r="AO28472" s="135"/>
      <c r="AP28472" s="135"/>
      <c r="BJ28472" s="136"/>
    </row>
    <row r="28473" spans="5:62" ht="14.25" customHeight="1" x14ac:dyDescent="0.25">
      <c r="E28473" s="113"/>
      <c r="H28473" s="133"/>
      <c r="T28473" s="133"/>
      <c r="X28473" s="131"/>
      <c r="Y28473" s="133"/>
      <c r="AJ28473" s="133"/>
      <c r="AO28473" s="135"/>
      <c r="AP28473" s="135"/>
      <c r="BJ28473" s="136"/>
    </row>
    <row r="28474" spans="5:62" ht="14.25" customHeight="1" x14ac:dyDescent="0.25">
      <c r="E28474" s="113"/>
      <c r="H28474" s="133"/>
      <c r="T28474" s="133"/>
      <c r="X28474" s="131"/>
      <c r="Y28474" s="133"/>
      <c r="AJ28474" s="133"/>
      <c r="AO28474" s="135"/>
      <c r="AP28474" s="135"/>
      <c r="BJ28474" s="136"/>
    </row>
    <row r="28475" spans="5:62" ht="14.25" customHeight="1" x14ac:dyDescent="0.25">
      <c r="E28475" s="113"/>
      <c r="H28475" s="133"/>
      <c r="T28475" s="133"/>
      <c r="X28475" s="131"/>
      <c r="Y28475" s="133"/>
      <c r="AJ28475" s="133"/>
      <c r="AO28475" s="135"/>
      <c r="AP28475" s="135"/>
      <c r="BJ28475" s="136"/>
    </row>
    <row r="28476" spans="5:62" ht="14.25" customHeight="1" x14ac:dyDescent="0.25">
      <c r="E28476" s="113"/>
      <c r="H28476" s="133"/>
      <c r="T28476" s="133"/>
      <c r="X28476" s="131"/>
      <c r="Y28476" s="133"/>
      <c r="AJ28476" s="133"/>
      <c r="AO28476" s="135"/>
      <c r="AP28476" s="135"/>
      <c r="BJ28476" s="136"/>
    </row>
    <row r="28477" spans="5:62" ht="14.25" customHeight="1" x14ac:dyDescent="0.25">
      <c r="E28477" s="113"/>
      <c r="H28477" s="133"/>
      <c r="T28477" s="133"/>
      <c r="X28477" s="131"/>
      <c r="Y28477" s="133"/>
      <c r="AJ28477" s="133"/>
      <c r="AO28477" s="135"/>
      <c r="AP28477" s="135"/>
      <c r="BJ28477" s="136"/>
    </row>
    <row r="28478" spans="5:62" ht="14.25" customHeight="1" x14ac:dyDescent="0.25">
      <c r="E28478" s="113"/>
      <c r="H28478" s="133"/>
      <c r="T28478" s="133"/>
      <c r="X28478" s="131"/>
      <c r="Y28478" s="133"/>
      <c r="AJ28478" s="133"/>
      <c r="AO28478" s="135"/>
      <c r="AP28478" s="135"/>
      <c r="BJ28478" s="136"/>
    </row>
    <row r="28479" spans="5:62" ht="14.25" customHeight="1" x14ac:dyDescent="0.25">
      <c r="E28479" s="113"/>
      <c r="H28479" s="133"/>
      <c r="T28479" s="133"/>
      <c r="X28479" s="131"/>
      <c r="Y28479" s="133"/>
      <c r="AJ28479" s="133"/>
      <c r="AO28479" s="135"/>
      <c r="AP28479" s="135"/>
      <c r="BJ28479" s="136"/>
    </row>
    <row r="28480" spans="5:62" ht="14.25" customHeight="1" x14ac:dyDescent="0.25">
      <c r="E28480" s="113"/>
      <c r="H28480" s="133"/>
      <c r="T28480" s="133"/>
      <c r="X28480" s="131"/>
      <c r="Y28480" s="133"/>
      <c r="AJ28480" s="133"/>
      <c r="AO28480" s="135"/>
      <c r="AP28480" s="135"/>
      <c r="BJ28480" s="136"/>
    </row>
    <row r="28481" spans="5:62" ht="14.25" customHeight="1" x14ac:dyDescent="0.25">
      <c r="E28481" s="113"/>
      <c r="H28481" s="133"/>
      <c r="T28481" s="133"/>
      <c r="X28481" s="131"/>
      <c r="Y28481" s="133"/>
      <c r="AJ28481" s="133"/>
      <c r="AO28481" s="135"/>
      <c r="AP28481" s="135"/>
      <c r="BJ28481" s="136"/>
    </row>
    <row r="28482" spans="5:62" ht="14.25" customHeight="1" x14ac:dyDescent="0.25">
      <c r="E28482" s="113"/>
      <c r="H28482" s="133"/>
      <c r="T28482" s="133"/>
      <c r="X28482" s="131"/>
      <c r="Y28482" s="133"/>
      <c r="AJ28482" s="133"/>
      <c r="AO28482" s="135"/>
      <c r="AP28482" s="135"/>
      <c r="BJ28482" s="136"/>
    </row>
    <row r="28483" spans="5:62" ht="14.25" customHeight="1" x14ac:dyDescent="0.25">
      <c r="E28483" s="113"/>
      <c r="H28483" s="133"/>
      <c r="T28483" s="133"/>
      <c r="X28483" s="131"/>
      <c r="Y28483" s="133"/>
      <c r="AJ28483" s="133"/>
      <c r="AO28483" s="135"/>
      <c r="AP28483" s="135"/>
      <c r="BJ28483" s="136"/>
    </row>
    <row r="28484" spans="5:62" ht="14.25" customHeight="1" x14ac:dyDescent="0.25">
      <c r="E28484" s="113"/>
      <c r="H28484" s="133"/>
      <c r="T28484" s="133"/>
      <c r="X28484" s="131"/>
      <c r="Y28484" s="133"/>
      <c r="AJ28484" s="133"/>
      <c r="AO28484" s="135"/>
      <c r="AP28484" s="135"/>
      <c r="BJ28484" s="136"/>
    </row>
    <row r="28485" spans="5:62" ht="14.25" customHeight="1" x14ac:dyDescent="0.25">
      <c r="E28485" s="113"/>
      <c r="H28485" s="133"/>
      <c r="T28485" s="133"/>
      <c r="X28485" s="131"/>
      <c r="Y28485" s="133"/>
      <c r="AJ28485" s="133"/>
      <c r="AO28485" s="135"/>
      <c r="AP28485" s="135"/>
      <c r="BJ28485" s="136"/>
    </row>
    <row r="28486" spans="5:62" ht="14.25" customHeight="1" x14ac:dyDescent="0.25">
      <c r="E28486" s="113"/>
      <c r="H28486" s="133"/>
      <c r="T28486" s="133"/>
      <c r="X28486" s="131"/>
      <c r="Y28486" s="133"/>
      <c r="AJ28486" s="133"/>
      <c r="AO28486" s="135"/>
      <c r="AP28486" s="135"/>
      <c r="BJ28486" s="136"/>
    </row>
    <row r="28487" spans="5:62" ht="14.25" customHeight="1" x14ac:dyDescent="0.25">
      <c r="E28487" s="113"/>
      <c r="H28487" s="133"/>
      <c r="T28487" s="133"/>
      <c r="X28487" s="131"/>
      <c r="Y28487" s="133"/>
      <c r="AJ28487" s="133"/>
      <c r="AO28487" s="135"/>
      <c r="AP28487" s="135"/>
      <c r="BJ28487" s="136"/>
    </row>
    <row r="28488" spans="5:62" ht="14.25" customHeight="1" x14ac:dyDescent="0.25">
      <c r="E28488" s="113"/>
      <c r="H28488" s="133"/>
      <c r="T28488" s="133"/>
      <c r="X28488" s="131"/>
      <c r="Y28488" s="133"/>
      <c r="AJ28488" s="133"/>
      <c r="AO28488" s="135"/>
      <c r="AP28488" s="135"/>
      <c r="BJ28488" s="136"/>
    </row>
    <row r="28489" spans="5:62" ht="14.25" customHeight="1" x14ac:dyDescent="0.25">
      <c r="E28489" s="113"/>
      <c r="H28489" s="133"/>
      <c r="T28489" s="133"/>
      <c r="X28489" s="131"/>
      <c r="Y28489" s="133"/>
      <c r="AJ28489" s="133"/>
      <c r="AO28489" s="135"/>
      <c r="AP28489" s="135"/>
      <c r="BJ28489" s="136"/>
    </row>
    <row r="28490" spans="5:62" ht="14.25" customHeight="1" x14ac:dyDescent="0.25">
      <c r="E28490" s="113"/>
      <c r="H28490" s="133"/>
      <c r="T28490" s="133"/>
      <c r="X28490" s="131"/>
      <c r="Y28490" s="133"/>
      <c r="AJ28490" s="133"/>
      <c r="AO28490" s="135"/>
      <c r="AP28490" s="135"/>
      <c r="BJ28490" s="136"/>
    </row>
    <row r="28491" spans="5:62" ht="14.25" customHeight="1" x14ac:dyDescent="0.25">
      <c r="E28491" s="113"/>
      <c r="H28491" s="133"/>
      <c r="T28491" s="133"/>
      <c r="X28491" s="131"/>
      <c r="Y28491" s="133"/>
      <c r="AJ28491" s="133"/>
      <c r="AO28491" s="135"/>
      <c r="AP28491" s="135"/>
      <c r="BJ28491" s="136"/>
    </row>
    <row r="28492" spans="5:62" ht="14.25" customHeight="1" x14ac:dyDescent="0.25">
      <c r="E28492" s="113"/>
      <c r="H28492" s="133"/>
      <c r="T28492" s="133"/>
      <c r="X28492" s="131"/>
      <c r="Y28492" s="133"/>
      <c r="AJ28492" s="133"/>
      <c r="AO28492" s="135"/>
      <c r="AP28492" s="135"/>
      <c r="BJ28492" s="136"/>
    </row>
    <row r="28493" spans="5:62" ht="14.25" customHeight="1" x14ac:dyDescent="0.25">
      <c r="E28493" s="113"/>
      <c r="H28493" s="133"/>
      <c r="T28493" s="133"/>
      <c r="X28493" s="131"/>
      <c r="Y28493" s="133"/>
      <c r="AJ28493" s="133"/>
      <c r="AO28493" s="135"/>
      <c r="AP28493" s="135"/>
      <c r="BJ28493" s="136"/>
    </row>
    <row r="28494" spans="5:62" ht="14.25" customHeight="1" x14ac:dyDescent="0.25">
      <c r="E28494" s="113"/>
      <c r="H28494" s="133"/>
      <c r="T28494" s="133"/>
      <c r="X28494" s="131"/>
      <c r="Y28494" s="133"/>
      <c r="AJ28494" s="133"/>
      <c r="AO28494" s="135"/>
      <c r="AP28494" s="135"/>
      <c r="BJ28494" s="136"/>
    </row>
    <row r="28495" spans="5:62" ht="14.25" customHeight="1" x14ac:dyDescent="0.25">
      <c r="E28495" s="113"/>
      <c r="H28495" s="133"/>
      <c r="T28495" s="133"/>
      <c r="X28495" s="131"/>
      <c r="Y28495" s="133"/>
      <c r="AJ28495" s="133"/>
      <c r="AO28495" s="135"/>
      <c r="AP28495" s="135"/>
      <c r="BJ28495" s="136"/>
    </row>
    <row r="28496" spans="5:62" ht="14.25" customHeight="1" x14ac:dyDescent="0.25">
      <c r="E28496" s="113"/>
      <c r="H28496" s="133"/>
      <c r="T28496" s="133"/>
      <c r="X28496" s="131"/>
      <c r="Y28496" s="133"/>
      <c r="AJ28496" s="133"/>
      <c r="AO28496" s="135"/>
      <c r="AP28496" s="135"/>
      <c r="BJ28496" s="136"/>
    </row>
    <row r="28497" spans="5:62" ht="14.25" customHeight="1" x14ac:dyDescent="0.25">
      <c r="E28497" s="113"/>
      <c r="H28497" s="133"/>
      <c r="T28497" s="133"/>
      <c r="X28497" s="131"/>
      <c r="Y28497" s="133"/>
      <c r="AJ28497" s="133"/>
      <c r="AO28497" s="135"/>
      <c r="AP28497" s="135"/>
      <c r="BJ28497" s="136"/>
    </row>
    <row r="28498" spans="5:62" ht="14.25" customHeight="1" x14ac:dyDescent="0.25">
      <c r="E28498" s="113"/>
      <c r="H28498" s="133"/>
      <c r="T28498" s="133"/>
      <c r="X28498" s="131"/>
      <c r="Y28498" s="133"/>
      <c r="AJ28498" s="133"/>
      <c r="AO28498" s="135"/>
      <c r="AP28498" s="135"/>
      <c r="BJ28498" s="136"/>
    </row>
    <row r="28499" spans="5:62" ht="14.25" customHeight="1" x14ac:dyDescent="0.25">
      <c r="E28499" s="113"/>
      <c r="H28499" s="133"/>
      <c r="T28499" s="133"/>
      <c r="X28499" s="131"/>
      <c r="Y28499" s="133"/>
      <c r="AJ28499" s="133"/>
      <c r="AO28499" s="135"/>
      <c r="AP28499" s="135"/>
      <c r="BJ28499" s="136"/>
    </row>
    <row r="28500" spans="5:62" ht="14.25" customHeight="1" x14ac:dyDescent="0.25">
      <c r="E28500" s="113"/>
      <c r="H28500" s="133"/>
      <c r="T28500" s="133"/>
      <c r="X28500" s="131"/>
      <c r="Y28500" s="133"/>
      <c r="AJ28500" s="133"/>
      <c r="AO28500" s="135"/>
      <c r="AP28500" s="135"/>
      <c r="BJ28500" s="136"/>
    </row>
    <row r="28501" spans="5:62" ht="14.25" customHeight="1" x14ac:dyDescent="0.25">
      <c r="E28501" s="113"/>
      <c r="H28501" s="133"/>
      <c r="T28501" s="133"/>
      <c r="X28501" s="131"/>
      <c r="Y28501" s="133"/>
      <c r="AJ28501" s="133"/>
      <c r="AO28501" s="135"/>
      <c r="AP28501" s="135"/>
      <c r="BJ28501" s="136"/>
    </row>
    <row r="28502" spans="5:62" ht="14.25" customHeight="1" x14ac:dyDescent="0.25">
      <c r="E28502" s="113"/>
      <c r="H28502" s="133"/>
      <c r="T28502" s="133"/>
      <c r="X28502" s="131"/>
      <c r="Y28502" s="133"/>
      <c r="AJ28502" s="133"/>
      <c r="AO28502" s="135"/>
      <c r="AP28502" s="135"/>
      <c r="BJ28502" s="136"/>
    </row>
    <row r="28503" spans="5:62" ht="14.25" customHeight="1" x14ac:dyDescent="0.25">
      <c r="E28503" s="113"/>
      <c r="H28503" s="133"/>
      <c r="T28503" s="133"/>
      <c r="X28503" s="131"/>
      <c r="Y28503" s="133"/>
      <c r="AJ28503" s="133"/>
      <c r="AO28503" s="135"/>
      <c r="AP28503" s="135"/>
      <c r="BJ28503" s="136"/>
    </row>
    <row r="28504" spans="5:62" ht="14.25" customHeight="1" x14ac:dyDescent="0.25">
      <c r="E28504" s="113"/>
      <c r="H28504" s="133"/>
      <c r="T28504" s="133"/>
      <c r="X28504" s="131"/>
      <c r="Y28504" s="133"/>
      <c r="AJ28504" s="133"/>
      <c r="AO28504" s="135"/>
      <c r="AP28504" s="135"/>
      <c r="BJ28504" s="136"/>
    </row>
    <row r="28505" spans="5:62" ht="14.25" customHeight="1" x14ac:dyDescent="0.25">
      <c r="E28505" s="113"/>
      <c r="H28505" s="133"/>
      <c r="T28505" s="133"/>
      <c r="X28505" s="131"/>
      <c r="Y28505" s="133"/>
      <c r="AJ28505" s="133"/>
      <c r="AO28505" s="135"/>
      <c r="AP28505" s="135"/>
      <c r="BJ28505" s="136"/>
    </row>
    <row r="28506" spans="5:62" ht="14.25" customHeight="1" x14ac:dyDescent="0.25">
      <c r="E28506" s="113"/>
      <c r="H28506" s="133"/>
      <c r="T28506" s="133"/>
      <c r="X28506" s="131"/>
      <c r="Y28506" s="133"/>
      <c r="AJ28506" s="133"/>
      <c r="AO28506" s="135"/>
      <c r="AP28506" s="135"/>
      <c r="BJ28506" s="136"/>
    </row>
    <row r="28507" spans="5:62" ht="14.25" customHeight="1" x14ac:dyDescent="0.25">
      <c r="E28507" s="113"/>
      <c r="H28507" s="133"/>
      <c r="T28507" s="133"/>
      <c r="X28507" s="131"/>
      <c r="Y28507" s="133"/>
      <c r="AJ28507" s="133"/>
      <c r="AO28507" s="135"/>
      <c r="AP28507" s="135"/>
      <c r="BJ28507" s="136"/>
    </row>
    <row r="28508" spans="5:62" ht="14.25" customHeight="1" x14ac:dyDescent="0.25">
      <c r="E28508" s="113"/>
      <c r="H28508" s="133"/>
      <c r="T28508" s="133"/>
      <c r="X28508" s="131"/>
      <c r="Y28508" s="133"/>
      <c r="AJ28508" s="133"/>
      <c r="AO28508" s="135"/>
      <c r="AP28508" s="135"/>
      <c r="BJ28508" s="136"/>
    </row>
    <row r="28509" spans="5:62" ht="14.25" customHeight="1" x14ac:dyDescent="0.25">
      <c r="E28509" s="113"/>
      <c r="H28509" s="133"/>
      <c r="T28509" s="133"/>
      <c r="X28509" s="131"/>
      <c r="Y28509" s="133"/>
      <c r="AJ28509" s="133"/>
      <c r="AO28509" s="135"/>
      <c r="AP28509" s="135"/>
      <c r="BJ28509" s="136"/>
    </row>
    <row r="28510" spans="5:62" ht="14.25" customHeight="1" x14ac:dyDescent="0.25">
      <c r="E28510" s="113"/>
      <c r="H28510" s="133"/>
      <c r="T28510" s="133"/>
      <c r="X28510" s="131"/>
      <c r="Y28510" s="133"/>
      <c r="AJ28510" s="133"/>
      <c r="AO28510" s="135"/>
      <c r="AP28510" s="135"/>
      <c r="BJ28510" s="136"/>
    </row>
    <row r="28511" spans="5:62" ht="14.25" customHeight="1" x14ac:dyDescent="0.25">
      <c r="E28511" s="113"/>
      <c r="H28511" s="133"/>
      <c r="T28511" s="133"/>
      <c r="X28511" s="131"/>
      <c r="Y28511" s="133"/>
      <c r="AJ28511" s="133"/>
      <c r="AO28511" s="135"/>
      <c r="AP28511" s="135"/>
      <c r="BJ28511" s="136"/>
    </row>
    <row r="28512" spans="5:62" ht="14.25" customHeight="1" x14ac:dyDescent="0.25">
      <c r="E28512" s="113"/>
      <c r="H28512" s="133"/>
      <c r="T28512" s="133"/>
      <c r="X28512" s="131"/>
      <c r="Y28512" s="133"/>
      <c r="AJ28512" s="133"/>
      <c r="AO28512" s="135"/>
      <c r="AP28512" s="135"/>
      <c r="BJ28512" s="136"/>
    </row>
    <row r="28513" spans="5:62" ht="14.25" customHeight="1" x14ac:dyDescent="0.25">
      <c r="E28513" s="113"/>
      <c r="H28513" s="133"/>
      <c r="T28513" s="133"/>
      <c r="X28513" s="131"/>
      <c r="Y28513" s="133"/>
      <c r="AJ28513" s="133"/>
      <c r="AO28513" s="135"/>
      <c r="AP28513" s="135"/>
      <c r="BJ28513" s="136"/>
    </row>
    <row r="28514" spans="5:62" ht="14.25" customHeight="1" x14ac:dyDescent="0.25">
      <c r="E28514" s="113"/>
      <c r="H28514" s="133"/>
      <c r="T28514" s="133"/>
      <c r="X28514" s="131"/>
      <c r="Y28514" s="133"/>
      <c r="AJ28514" s="133"/>
      <c r="AO28514" s="135"/>
      <c r="AP28514" s="135"/>
      <c r="BJ28514" s="136"/>
    </row>
    <row r="28515" spans="5:62" ht="14.25" customHeight="1" x14ac:dyDescent="0.25">
      <c r="E28515" s="113"/>
      <c r="H28515" s="133"/>
      <c r="T28515" s="133"/>
      <c r="X28515" s="131"/>
      <c r="Y28515" s="133"/>
      <c r="AJ28515" s="133"/>
      <c r="AO28515" s="135"/>
      <c r="AP28515" s="135"/>
      <c r="BJ28515" s="136"/>
    </row>
    <row r="28516" spans="5:62" ht="14.25" customHeight="1" x14ac:dyDescent="0.25">
      <c r="E28516" s="113"/>
      <c r="H28516" s="133"/>
      <c r="T28516" s="133"/>
      <c r="X28516" s="131"/>
      <c r="Y28516" s="133"/>
      <c r="AJ28516" s="133"/>
      <c r="AO28516" s="135"/>
      <c r="AP28516" s="135"/>
      <c r="BJ28516" s="136"/>
    </row>
    <row r="28517" spans="5:62" ht="14.25" customHeight="1" x14ac:dyDescent="0.25">
      <c r="E28517" s="113"/>
      <c r="H28517" s="133"/>
      <c r="T28517" s="133"/>
      <c r="X28517" s="131"/>
      <c r="Y28517" s="133"/>
      <c r="AJ28517" s="133"/>
      <c r="AO28517" s="135"/>
      <c r="AP28517" s="135"/>
      <c r="BJ28517" s="136"/>
    </row>
    <row r="28518" spans="5:62" ht="14.25" customHeight="1" x14ac:dyDescent="0.25">
      <c r="E28518" s="113"/>
      <c r="H28518" s="133"/>
      <c r="T28518" s="133"/>
      <c r="X28518" s="131"/>
      <c r="Y28518" s="133"/>
      <c r="AJ28518" s="133"/>
      <c r="AO28518" s="135"/>
      <c r="AP28518" s="135"/>
      <c r="BJ28518" s="136"/>
    </row>
    <row r="28519" spans="5:62" ht="14.25" customHeight="1" x14ac:dyDescent="0.25">
      <c r="E28519" s="113"/>
      <c r="H28519" s="133"/>
      <c r="T28519" s="133"/>
      <c r="X28519" s="131"/>
      <c r="Y28519" s="133"/>
      <c r="AJ28519" s="133"/>
      <c r="AO28519" s="135"/>
      <c r="AP28519" s="135"/>
      <c r="BJ28519" s="136"/>
    </row>
    <row r="28520" spans="5:62" ht="14.25" customHeight="1" x14ac:dyDescent="0.25">
      <c r="E28520" s="113"/>
      <c r="H28520" s="133"/>
      <c r="T28520" s="133"/>
      <c r="X28520" s="131"/>
      <c r="Y28520" s="133"/>
      <c r="AJ28520" s="133"/>
      <c r="AO28520" s="135"/>
      <c r="AP28520" s="135"/>
      <c r="BJ28520" s="136"/>
    </row>
    <row r="28521" spans="5:62" ht="14.25" customHeight="1" x14ac:dyDescent="0.25">
      <c r="E28521" s="113"/>
      <c r="H28521" s="133"/>
      <c r="T28521" s="133"/>
      <c r="X28521" s="131"/>
      <c r="Y28521" s="133"/>
      <c r="AJ28521" s="133"/>
      <c r="AO28521" s="135"/>
      <c r="AP28521" s="135"/>
      <c r="BJ28521" s="136"/>
    </row>
    <row r="28522" spans="5:62" ht="14.25" customHeight="1" x14ac:dyDescent="0.25">
      <c r="E28522" s="113"/>
      <c r="H28522" s="133"/>
      <c r="T28522" s="133"/>
      <c r="X28522" s="131"/>
      <c r="Y28522" s="133"/>
      <c r="AJ28522" s="133"/>
      <c r="AO28522" s="135"/>
      <c r="AP28522" s="135"/>
      <c r="BJ28522" s="136"/>
    </row>
    <row r="28523" spans="5:62" ht="14.25" customHeight="1" x14ac:dyDescent="0.25">
      <c r="E28523" s="113"/>
      <c r="H28523" s="133"/>
      <c r="T28523" s="133"/>
      <c r="X28523" s="131"/>
      <c r="Y28523" s="133"/>
      <c r="AJ28523" s="133"/>
      <c r="AO28523" s="135"/>
      <c r="AP28523" s="135"/>
      <c r="BJ28523" s="136"/>
    </row>
    <row r="28524" spans="5:62" ht="14.25" customHeight="1" x14ac:dyDescent="0.25">
      <c r="E28524" s="113"/>
      <c r="H28524" s="133"/>
      <c r="T28524" s="133"/>
      <c r="X28524" s="131"/>
      <c r="Y28524" s="133"/>
      <c r="AJ28524" s="133"/>
      <c r="AO28524" s="135"/>
      <c r="AP28524" s="135"/>
      <c r="BJ28524" s="136"/>
    </row>
    <row r="28525" spans="5:62" ht="14.25" customHeight="1" x14ac:dyDescent="0.25">
      <c r="E28525" s="113"/>
      <c r="H28525" s="133"/>
      <c r="T28525" s="133"/>
      <c r="X28525" s="131"/>
      <c r="Y28525" s="133"/>
      <c r="AJ28525" s="133"/>
      <c r="AO28525" s="135"/>
      <c r="AP28525" s="135"/>
      <c r="BJ28525" s="136"/>
    </row>
    <row r="28526" spans="5:62" ht="14.25" customHeight="1" x14ac:dyDescent="0.25">
      <c r="E28526" s="113"/>
      <c r="H28526" s="133"/>
      <c r="T28526" s="133"/>
      <c r="X28526" s="131"/>
      <c r="Y28526" s="133"/>
      <c r="AJ28526" s="133"/>
      <c r="AO28526" s="135"/>
      <c r="AP28526" s="135"/>
      <c r="BJ28526" s="136"/>
    </row>
    <row r="28527" spans="5:62" ht="14.25" customHeight="1" x14ac:dyDescent="0.25">
      <c r="E28527" s="113"/>
      <c r="H28527" s="133"/>
      <c r="T28527" s="133"/>
      <c r="X28527" s="131"/>
      <c r="Y28527" s="133"/>
      <c r="AJ28527" s="133"/>
      <c r="AO28527" s="135"/>
      <c r="AP28527" s="135"/>
      <c r="BJ28527" s="136"/>
    </row>
    <row r="28528" spans="5:62" ht="14.25" customHeight="1" x14ac:dyDescent="0.25">
      <c r="E28528" s="113"/>
      <c r="H28528" s="133"/>
      <c r="T28528" s="133"/>
      <c r="X28528" s="131"/>
      <c r="Y28528" s="133"/>
      <c r="AJ28528" s="133"/>
      <c r="AO28528" s="135"/>
      <c r="AP28528" s="135"/>
      <c r="BJ28528" s="136"/>
    </row>
    <row r="28529" spans="5:62" ht="14.25" customHeight="1" x14ac:dyDescent="0.25">
      <c r="E28529" s="113"/>
      <c r="H28529" s="133"/>
      <c r="T28529" s="133"/>
      <c r="X28529" s="131"/>
      <c r="Y28529" s="133"/>
      <c r="AJ28529" s="133"/>
      <c r="AO28529" s="135"/>
      <c r="AP28529" s="135"/>
      <c r="BJ28529" s="136"/>
    </row>
    <row r="28530" spans="5:62" ht="14.25" customHeight="1" x14ac:dyDescent="0.25">
      <c r="E28530" s="113"/>
      <c r="H28530" s="133"/>
      <c r="T28530" s="133"/>
      <c r="X28530" s="131"/>
      <c r="Y28530" s="133"/>
      <c r="AJ28530" s="133"/>
      <c r="AO28530" s="135"/>
      <c r="AP28530" s="135"/>
      <c r="BJ28530" s="136"/>
    </row>
    <row r="28531" spans="5:62" ht="14.25" customHeight="1" x14ac:dyDescent="0.25">
      <c r="E28531" s="113"/>
      <c r="H28531" s="133"/>
      <c r="T28531" s="133"/>
      <c r="X28531" s="131"/>
      <c r="Y28531" s="133"/>
      <c r="AJ28531" s="133"/>
      <c r="AO28531" s="135"/>
      <c r="AP28531" s="135"/>
      <c r="BJ28531" s="136"/>
    </row>
    <row r="28532" spans="5:62" ht="14.25" customHeight="1" x14ac:dyDescent="0.25">
      <c r="E28532" s="113"/>
      <c r="H28532" s="133"/>
      <c r="T28532" s="133"/>
      <c r="X28532" s="131"/>
      <c r="Y28532" s="133"/>
      <c r="AJ28532" s="133"/>
      <c r="AO28532" s="135"/>
      <c r="AP28532" s="135"/>
      <c r="BJ28532" s="136"/>
    </row>
    <row r="28533" spans="5:62" ht="14.25" customHeight="1" x14ac:dyDescent="0.25">
      <c r="E28533" s="113"/>
      <c r="H28533" s="133"/>
      <c r="T28533" s="133"/>
      <c r="X28533" s="131"/>
      <c r="Y28533" s="133"/>
      <c r="AJ28533" s="133"/>
      <c r="AO28533" s="135"/>
      <c r="AP28533" s="135"/>
      <c r="BJ28533" s="136"/>
    </row>
    <row r="28534" spans="5:62" ht="14.25" customHeight="1" x14ac:dyDescent="0.25">
      <c r="E28534" s="113"/>
      <c r="H28534" s="133"/>
      <c r="T28534" s="133"/>
      <c r="X28534" s="131"/>
      <c r="Y28534" s="133"/>
      <c r="AJ28534" s="133"/>
      <c r="AO28534" s="135"/>
      <c r="AP28534" s="135"/>
      <c r="BJ28534" s="136"/>
    </row>
    <row r="28535" spans="5:62" ht="14.25" customHeight="1" x14ac:dyDescent="0.25">
      <c r="E28535" s="113"/>
      <c r="H28535" s="133"/>
      <c r="T28535" s="133"/>
      <c r="X28535" s="131"/>
      <c r="Y28535" s="133"/>
      <c r="AJ28535" s="133"/>
      <c r="AO28535" s="135"/>
      <c r="AP28535" s="135"/>
      <c r="BJ28535" s="136"/>
    </row>
    <row r="28536" spans="5:62" ht="14.25" customHeight="1" x14ac:dyDescent="0.25">
      <c r="E28536" s="113"/>
      <c r="H28536" s="133"/>
      <c r="T28536" s="133"/>
      <c r="X28536" s="131"/>
      <c r="Y28536" s="133"/>
      <c r="AJ28536" s="133"/>
      <c r="AO28536" s="135"/>
      <c r="AP28536" s="135"/>
      <c r="BJ28536" s="136"/>
    </row>
    <row r="28537" spans="5:62" ht="14.25" customHeight="1" x14ac:dyDescent="0.25">
      <c r="E28537" s="113"/>
      <c r="H28537" s="133"/>
      <c r="T28537" s="133"/>
      <c r="X28537" s="131"/>
      <c r="Y28537" s="133"/>
      <c r="AJ28537" s="133"/>
      <c r="AO28537" s="135"/>
      <c r="AP28537" s="135"/>
      <c r="BJ28537" s="136"/>
    </row>
    <row r="28538" spans="5:62" ht="14.25" customHeight="1" x14ac:dyDescent="0.25">
      <c r="E28538" s="113"/>
      <c r="H28538" s="133"/>
      <c r="T28538" s="133"/>
      <c r="X28538" s="131"/>
      <c r="Y28538" s="133"/>
      <c r="AJ28538" s="133"/>
      <c r="AO28538" s="135"/>
      <c r="AP28538" s="135"/>
      <c r="BJ28538" s="136"/>
    </row>
    <row r="28539" spans="5:62" ht="14.25" customHeight="1" x14ac:dyDescent="0.25">
      <c r="E28539" s="113"/>
      <c r="H28539" s="133"/>
      <c r="T28539" s="133"/>
      <c r="X28539" s="131"/>
      <c r="Y28539" s="133"/>
      <c r="AJ28539" s="133"/>
      <c r="AO28539" s="135"/>
      <c r="AP28539" s="135"/>
      <c r="BJ28539" s="136"/>
    </row>
    <row r="28540" spans="5:62" ht="14.25" customHeight="1" x14ac:dyDescent="0.25">
      <c r="E28540" s="113"/>
      <c r="H28540" s="133"/>
      <c r="T28540" s="133"/>
      <c r="X28540" s="131"/>
      <c r="Y28540" s="133"/>
      <c r="AJ28540" s="133"/>
      <c r="AO28540" s="135"/>
      <c r="AP28540" s="135"/>
      <c r="BJ28540" s="136"/>
    </row>
    <row r="28541" spans="5:62" ht="14.25" customHeight="1" x14ac:dyDescent="0.25">
      <c r="E28541" s="113"/>
      <c r="H28541" s="133"/>
      <c r="T28541" s="133"/>
      <c r="X28541" s="131"/>
      <c r="Y28541" s="133"/>
      <c r="AJ28541" s="133"/>
      <c r="AO28541" s="135"/>
      <c r="AP28541" s="135"/>
      <c r="BJ28541" s="136"/>
    </row>
    <row r="28542" spans="5:62" ht="14.25" customHeight="1" x14ac:dyDescent="0.25">
      <c r="E28542" s="113"/>
      <c r="H28542" s="133"/>
      <c r="T28542" s="133"/>
      <c r="X28542" s="131"/>
      <c r="Y28542" s="133"/>
      <c r="AJ28542" s="133"/>
      <c r="AO28542" s="135"/>
      <c r="AP28542" s="135"/>
      <c r="BJ28542" s="136"/>
    </row>
    <row r="28543" spans="5:62" ht="14.25" customHeight="1" x14ac:dyDescent="0.25">
      <c r="E28543" s="113"/>
      <c r="H28543" s="133"/>
      <c r="T28543" s="133"/>
      <c r="X28543" s="131"/>
      <c r="Y28543" s="133"/>
      <c r="AJ28543" s="133"/>
      <c r="AO28543" s="135"/>
      <c r="AP28543" s="135"/>
      <c r="BJ28543" s="136"/>
    </row>
    <row r="28544" spans="5:62" ht="14.25" customHeight="1" x14ac:dyDescent="0.25">
      <c r="E28544" s="113"/>
      <c r="H28544" s="133"/>
      <c r="T28544" s="133"/>
      <c r="X28544" s="131"/>
      <c r="Y28544" s="133"/>
      <c r="AJ28544" s="133"/>
      <c r="AO28544" s="135"/>
      <c r="AP28544" s="135"/>
      <c r="BJ28544" s="136"/>
    </row>
    <row r="28545" spans="5:62" ht="14.25" customHeight="1" x14ac:dyDescent="0.25">
      <c r="E28545" s="113"/>
      <c r="H28545" s="133"/>
      <c r="T28545" s="133"/>
      <c r="X28545" s="131"/>
      <c r="Y28545" s="133"/>
      <c r="AJ28545" s="133"/>
      <c r="AO28545" s="135"/>
      <c r="AP28545" s="135"/>
      <c r="BJ28545" s="136"/>
    </row>
    <row r="28546" spans="5:62" ht="14.25" customHeight="1" x14ac:dyDescent="0.25">
      <c r="E28546" s="113"/>
      <c r="H28546" s="133"/>
      <c r="T28546" s="133"/>
      <c r="X28546" s="131"/>
      <c r="Y28546" s="133"/>
      <c r="AJ28546" s="133"/>
      <c r="AO28546" s="135"/>
      <c r="AP28546" s="135"/>
      <c r="BJ28546" s="136"/>
    </row>
    <row r="28547" spans="5:62" ht="14.25" customHeight="1" x14ac:dyDescent="0.25">
      <c r="E28547" s="113"/>
      <c r="H28547" s="133"/>
      <c r="T28547" s="133"/>
      <c r="X28547" s="131"/>
      <c r="Y28547" s="133"/>
      <c r="AJ28547" s="133"/>
      <c r="AO28547" s="135"/>
      <c r="AP28547" s="135"/>
      <c r="BJ28547" s="136"/>
    </row>
    <row r="28548" spans="5:62" ht="14.25" customHeight="1" x14ac:dyDescent="0.25">
      <c r="E28548" s="113"/>
      <c r="H28548" s="133"/>
      <c r="T28548" s="133"/>
      <c r="X28548" s="131"/>
      <c r="Y28548" s="133"/>
      <c r="AJ28548" s="133"/>
      <c r="AO28548" s="135"/>
      <c r="AP28548" s="135"/>
      <c r="BJ28548" s="136"/>
    </row>
    <row r="28549" spans="5:62" ht="14.25" customHeight="1" x14ac:dyDescent="0.25">
      <c r="E28549" s="113"/>
      <c r="H28549" s="133"/>
      <c r="T28549" s="133"/>
      <c r="X28549" s="131"/>
      <c r="Y28549" s="133"/>
      <c r="AJ28549" s="133"/>
      <c r="AO28549" s="135"/>
      <c r="AP28549" s="135"/>
      <c r="BJ28549" s="136"/>
    </row>
    <row r="28550" spans="5:62" ht="14.25" customHeight="1" x14ac:dyDescent="0.25">
      <c r="E28550" s="113"/>
      <c r="H28550" s="133"/>
      <c r="T28550" s="133"/>
      <c r="X28550" s="131"/>
      <c r="Y28550" s="133"/>
      <c r="AJ28550" s="133"/>
      <c r="AO28550" s="135"/>
      <c r="AP28550" s="135"/>
      <c r="BJ28550" s="136"/>
    </row>
    <row r="28551" spans="5:62" ht="14.25" customHeight="1" x14ac:dyDescent="0.25">
      <c r="E28551" s="113"/>
      <c r="H28551" s="133"/>
      <c r="T28551" s="133"/>
      <c r="X28551" s="131"/>
      <c r="Y28551" s="133"/>
      <c r="AJ28551" s="133"/>
      <c r="AO28551" s="135"/>
      <c r="AP28551" s="135"/>
      <c r="BJ28551" s="136"/>
    </row>
    <row r="28552" spans="5:62" ht="14.25" customHeight="1" x14ac:dyDescent="0.25">
      <c r="E28552" s="113"/>
      <c r="H28552" s="133"/>
      <c r="T28552" s="133"/>
      <c r="X28552" s="131"/>
      <c r="Y28552" s="133"/>
      <c r="AJ28552" s="133"/>
      <c r="AO28552" s="135"/>
      <c r="AP28552" s="135"/>
      <c r="BJ28552" s="136"/>
    </row>
    <row r="28553" spans="5:62" ht="14.25" customHeight="1" x14ac:dyDescent="0.25">
      <c r="E28553" s="113"/>
      <c r="H28553" s="133"/>
      <c r="T28553" s="133"/>
      <c r="X28553" s="131"/>
      <c r="Y28553" s="133"/>
      <c r="AJ28553" s="133"/>
      <c r="AO28553" s="135"/>
      <c r="AP28553" s="135"/>
      <c r="BJ28553" s="136"/>
    </row>
    <row r="28554" spans="5:62" ht="14.25" customHeight="1" x14ac:dyDescent="0.25">
      <c r="E28554" s="113"/>
      <c r="H28554" s="133"/>
      <c r="T28554" s="133"/>
      <c r="X28554" s="131"/>
      <c r="Y28554" s="133"/>
      <c r="AJ28554" s="133"/>
      <c r="AO28554" s="135"/>
      <c r="AP28554" s="135"/>
      <c r="BJ28554" s="136"/>
    </row>
    <row r="28555" spans="5:62" ht="14.25" customHeight="1" x14ac:dyDescent="0.25">
      <c r="E28555" s="113"/>
      <c r="H28555" s="133"/>
      <c r="T28555" s="133"/>
      <c r="X28555" s="131"/>
      <c r="Y28555" s="133"/>
      <c r="AJ28555" s="133"/>
      <c r="AO28555" s="135"/>
      <c r="AP28555" s="135"/>
      <c r="BJ28555" s="136"/>
    </row>
    <row r="28556" spans="5:62" ht="14.25" customHeight="1" x14ac:dyDescent="0.25">
      <c r="E28556" s="113"/>
      <c r="H28556" s="133"/>
      <c r="T28556" s="133"/>
      <c r="X28556" s="131"/>
      <c r="Y28556" s="133"/>
      <c r="AJ28556" s="133"/>
      <c r="AO28556" s="135"/>
      <c r="AP28556" s="135"/>
      <c r="BJ28556" s="136"/>
    </row>
    <row r="28557" spans="5:62" ht="14.25" customHeight="1" x14ac:dyDescent="0.25">
      <c r="E28557" s="113"/>
      <c r="H28557" s="133"/>
      <c r="T28557" s="133"/>
      <c r="X28557" s="131"/>
      <c r="Y28557" s="133"/>
      <c r="AJ28557" s="133"/>
      <c r="AO28557" s="135"/>
      <c r="AP28557" s="135"/>
      <c r="BJ28557" s="136"/>
    </row>
    <row r="28558" spans="5:62" ht="14.25" customHeight="1" x14ac:dyDescent="0.25">
      <c r="E28558" s="113"/>
      <c r="H28558" s="133"/>
      <c r="T28558" s="133"/>
      <c r="X28558" s="131"/>
      <c r="Y28558" s="133"/>
      <c r="AJ28558" s="133"/>
      <c r="AO28558" s="135"/>
      <c r="AP28558" s="135"/>
      <c r="BJ28558" s="136"/>
    </row>
    <row r="28559" spans="5:62" ht="14.25" customHeight="1" x14ac:dyDescent="0.25">
      <c r="E28559" s="113"/>
      <c r="H28559" s="133"/>
      <c r="T28559" s="133"/>
      <c r="X28559" s="131"/>
      <c r="Y28559" s="133"/>
      <c r="AJ28559" s="133"/>
      <c r="AO28559" s="135"/>
      <c r="AP28559" s="135"/>
      <c r="BJ28559" s="136"/>
    </row>
    <row r="28560" spans="5:62" ht="14.25" customHeight="1" x14ac:dyDescent="0.25">
      <c r="E28560" s="113"/>
      <c r="H28560" s="133"/>
      <c r="T28560" s="133"/>
      <c r="X28560" s="131"/>
      <c r="Y28560" s="133"/>
      <c r="AJ28560" s="133"/>
      <c r="AO28560" s="135"/>
      <c r="AP28560" s="135"/>
      <c r="BJ28560" s="136"/>
    </row>
    <row r="28561" spans="5:62" ht="14.25" customHeight="1" x14ac:dyDescent="0.25">
      <c r="E28561" s="113"/>
      <c r="H28561" s="133"/>
      <c r="T28561" s="133"/>
      <c r="X28561" s="131"/>
      <c r="Y28561" s="133"/>
      <c r="AJ28561" s="133"/>
      <c r="AO28561" s="135"/>
      <c r="AP28561" s="135"/>
      <c r="BJ28561" s="136"/>
    </row>
    <row r="28562" spans="5:62" ht="14.25" customHeight="1" x14ac:dyDescent="0.25">
      <c r="E28562" s="113"/>
      <c r="H28562" s="133"/>
      <c r="T28562" s="133"/>
      <c r="X28562" s="131"/>
      <c r="Y28562" s="133"/>
      <c r="AJ28562" s="133"/>
      <c r="AO28562" s="135"/>
      <c r="AP28562" s="135"/>
      <c r="BJ28562" s="136"/>
    </row>
    <row r="28563" spans="5:62" ht="14.25" customHeight="1" x14ac:dyDescent="0.25">
      <c r="E28563" s="113"/>
      <c r="H28563" s="133"/>
      <c r="T28563" s="133"/>
      <c r="X28563" s="131"/>
      <c r="Y28563" s="133"/>
      <c r="AJ28563" s="133"/>
      <c r="AO28563" s="135"/>
      <c r="AP28563" s="135"/>
      <c r="BJ28563" s="136"/>
    </row>
    <row r="28564" spans="5:62" ht="14.25" customHeight="1" x14ac:dyDescent="0.25">
      <c r="E28564" s="113"/>
      <c r="H28564" s="133"/>
      <c r="T28564" s="133"/>
      <c r="X28564" s="131"/>
      <c r="Y28564" s="133"/>
      <c r="AJ28564" s="133"/>
      <c r="AO28564" s="135"/>
      <c r="AP28564" s="135"/>
      <c r="BJ28564" s="136"/>
    </row>
    <row r="28565" spans="5:62" ht="14.25" customHeight="1" x14ac:dyDescent="0.25">
      <c r="E28565" s="113"/>
      <c r="H28565" s="133"/>
      <c r="T28565" s="133"/>
      <c r="X28565" s="131"/>
      <c r="Y28565" s="133"/>
      <c r="AJ28565" s="133"/>
      <c r="AO28565" s="135"/>
      <c r="AP28565" s="135"/>
      <c r="BJ28565" s="136"/>
    </row>
    <row r="28566" spans="5:62" ht="14.25" customHeight="1" x14ac:dyDescent="0.25">
      <c r="E28566" s="113"/>
      <c r="H28566" s="133"/>
      <c r="T28566" s="133"/>
      <c r="X28566" s="131"/>
      <c r="Y28566" s="133"/>
      <c r="AJ28566" s="133"/>
      <c r="AO28566" s="135"/>
      <c r="AP28566" s="135"/>
      <c r="BJ28566" s="136"/>
    </row>
    <row r="28567" spans="5:62" ht="14.25" customHeight="1" x14ac:dyDescent="0.25">
      <c r="E28567" s="113"/>
      <c r="H28567" s="133"/>
      <c r="T28567" s="133"/>
      <c r="X28567" s="131"/>
      <c r="Y28567" s="133"/>
      <c r="AJ28567" s="133"/>
      <c r="AO28567" s="135"/>
      <c r="AP28567" s="135"/>
      <c r="BJ28567" s="136"/>
    </row>
    <row r="28568" spans="5:62" ht="14.25" customHeight="1" x14ac:dyDescent="0.25">
      <c r="E28568" s="113"/>
      <c r="H28568" s="133"/>
      <c r="T28568" s="133"/>
      <c r="X28568" s="131"/>
      <c r="Y28568" s="133"/>
      <c r="AJ28568" s="133"/>
      <c r="AO28568" s="135"/>
      <c r="AP28568" s="135"/>
      <c r="BJ28568" s="136"/>
    </row>
    <row r="28569" spans="5:62" ht="14.25" customHeight="1" x14ac:dyDescent="0.25">
      <c r="E28569" s="113"/>
      <c r="H28569" s="133"/>
      <c r="T28569" s="133"/>
      <c r="X28569" s="131"/>
      <c r="Y28569" s="133"/>
      <c r="AJ28569" s="133"/>
      <c r="AO28569" s="135"/>
      <c r="AP28569" s="135"/>
      <c r="BJ28569" s="136"/>
    </row>
    <row r="28570" spans="5:62" ht="14.25" customHeight="1" x14ac:dyDescent="0.25">
      <c r="E28570" s="113"/>
      <c r="H28570" s="133"/>
      <c r="T28570" s="133"/>
      <c r="X28570" s="131"/>
      <c r="Y28570" s="133"/>
      <c r="AJ28570" s="133"/>
      <c r="AO28570" s="135"/>
      <c r="AP28570" s="135"/>
      <c r="BJ28570" s="136"/>
    </row>
    <row r="28571" spans="5:62" ht="14.25" customHeight="1" x14ac:dyDescent="0.25">
      <c r="E28571" s="113"/>
      <c r="H28571" s="133"/>
      <c r="T28571" s="133"/>
      <c r="X28571" s="131"/>
      <c r="Y28571" s="133"/>
      <c r="AJ28571" s="133"/>
      <c r="AO28571" s="135"/>
      <c r="AP28571" s="135"/>
      <c r="BJ28571" s="136"/>
    </row>
    <row r="28572" spans="5:62" ht="14.25" customHeight="1" x14ac:dyDescent="0.25">
      <c r="E28572" s="113"/>
      <c r="H28572" s="133"/>
      <c r="T28572" s="133"/>
      <c r="X28572" s="131"/>
      <c r="Y28572" s="133"/>
      <c r="AJ28572" s="133"/>
      <c r="AO28572" s="135"/>
      <c r="AP28572" s="135"/>
      <c r="BJ28572" s="136"/>
    </row>
    <row r="28573" spans="5:62" ht="14.25" customHeight="1" x14ac:dyDescent="0.25">
      <c r="E28573" s="113"/>
      <c r="H28573" s="133"/>
      <c r="T28573" s="133"/>
      <c r="X28573" s="131"/>
      <c r="Y28573" s="133"/>
      <c r="AJ28573" s="133"/>
      <c r="AO28573" s="135"/>
      <c r="AP28573" s="135"/>
      <c r="BJ28573" s="136"/>
    </row>
    <row r="28574" spans="5:62" ht="14.25" customHeight="1" x14ac:dyDescent="0.25">
      <c r="E28574" s="113"/>
      <c r="H28574" s="133"/>
      <c r="T28574" s="133"/>
      <c r="X28574" s="131"/>
      <c r="Y28574" s="133"/>
      <c r="AJ28574" s="133"/>
      <c r="AO28574" s="135"/>
      <c r="AP28574" s="135"/>
      <c r="BJ28574" s="136"/>
    </row>
    <row r="28575" spans="5:62" ht="14.25" customHeight="1" x14ac:dyDescent="0.25">
      <c r="E28575" s="113"/>
      <c r="H28575" s="133"/>
      <c r="T28575" s="133"/>
      <c r="X28575" s="131"/>
      <c r="Y28575" s="133"/>
      <c r="AJ28575" s="133"/>
      <c r="AO28575" s="135"/>
      <c r="AP28575" s="135"/>
      <c r="BJ28575" s="136"/>
    </row>
    <row r="28576" spans="5:62" ht="14.25" customHeight="1" x14ac:dyDescent="0.25">
      <c r="E28576" s="113"/>
      <c r="H28576" s="133"/>
      <c r="T28576" s="133"/>
      <c r="X28576" s="131"/>
      <c r="Y28576" s="133"/>
      <c r="AJ28576" s="133"/>
      <c r="AO28576" s="135"/>
      <c r="AP28576" s="135"/>
      <c r="BJ28576" s="136"/>
    </row>
    <row r="28577" spans="5:62" ht="14.25" customHeight="1" x14ac:dyDescent="0.25">
      <c r="E28577" s="113"/>
      <c r="H28577" s="133"/>
      <c r="T28577" s="133"/>
      <c r="X28577" s="131"/>
      <c r="Y28577" s="133"/>
      <c r="AJ28577" s="133"/>
      <c r="AO28577" s="135"/>
      <c r="AP28577" s="135"/>
      <c r="BJ28577" s="136"/>
    </row>
    <row r="28578" spans="5:62" ht="14.25" customHeight="1" x14ac:dyDescent="0.25">
      <c r="E28578" s="113"/>
      <c r="H28578" s="133"/>
      <c r="T28578" s="133"/>
      <c r="X28578" s="131"/>
      <c r="Y28578" s="133"/>
      <c r="AJ28578" s="133"/>
      <c r="AO28578" s="135"/>
      <c r="AP28578" s="135"/>
      <c r="BJ28578" s="136"/>
    </row>
    <row r="28579" spans="5:62" ht="14.25" customHeight="1" x14ac:dyDescent="0.25">
      <c r="E28579" s="113"/>
      <c r="H28579" s="133"/>
      <c r="T28579" s="133"/>
      <c r="X28579" s="131"/>
      <c r="Y28579" s="133"/>
      <c r="AJ28579" s="133"/>
      <c r="AO28579" s="135"/>
      <c r="AP28579" s="135"/>
      <c r="BJ28579" s="136"/>
    </row>
    <row r="28580" spans="5:62" ht="14.25" customHeight="1" x14ac:dyDescent="0.25">
      <c r="E28580" s="113"/>
      <c r="H28580" s="133"/>
      <c r="T28580" s="133"/>
      <c r="X28580" s="131"/>
      <c r="Y28580" s="133"/>
      <c r="AJ28580" s="133"/>
      <c r="AO28580" s="135"/>
      <c r="AP28580" s="135"/>
      <c r="BJ28580" s="136"/>
    </row>
    <row r="28581" spans="5:62" ht="14.25" customHeight="1" x14ac:dyDescent="0.25">
      <c r="E28581" s="113"/>
      <c r="H28581" s="133"/>
      <c r="T28581" s="133"/>
      <c r="X28581" s="131"/>
      <c r="Y28581" s="133"/>
      <c r="AJ28581" s="133"/>
      <c r="AO28581" s="135"/>
      <c r="AP28581" s="135"/>
      <c r="BJ28581" s="136"/>
    </row>
    <row r="28582" spans="5:62" ht="14.25" customHeight="1" x14ac:dyDescent="0.25">
      <c r="E28582" s="113"/>
      <c r="H28582" s="133"/>
      <c r="T28582" s="133"/>
      <c r="X28582" s="131"/>
      <c r="Y28582" s="133"/>
      <c r="AJ28582" s="133"/>
      <c r="AO28582" s="135"/>
      <c r="AP28582" s="135"/>
      <c r="BJ28582" s="136"/>
    </row>
    <row r="28583" spans="5:62" ht="14.25" customHeight="1" x14ac:dyDescent="0.25">
      <c r="E28583" s="113"/>
      <c r="H28583" s="133"/>
      <c r="T28583" s="133"/>
      <c r="X28583" s="131"/>
      <c r="Y28583" s="133"/>
      <c r="AJ28583" s="133"/>
      <c r="AO28583" s="135"/>
      <c r="AP28583" s="135"/>
      <c r="BJ28583" s="136"/>
    </row>
    <row r="28584" spans="5:62" ht="14.25" customHeight="1" x14ac:dyDescent="0.25">
      <c r="E28584" s="113"/>
      <c r="H28584" s="133"/>
      <c r="T28584" s="133"/>
      <c r="X28584" s="131"/>
      <c r="Y28584" s="133"/>
      <c r="AJ28584" s="133"/>
      <c r="AO28584" s="135"/>
      <c r="AP28584" s="135"/>
      <c r="BJ28584" s="136"/>
    </row>
    <row r="28585" spans="5:62" ht="14.25" customHeight="1" x14ac:dyDescent="0.25">
      <c r="E28585" s="113"/>
      <c r="H28585" s="133"/>
      <c r="T28585" s="133"/>
      <c r="X28585" s="131"/>
      <c r="Y28585" s="133"/>
      <c r="AJ28585" s="133"/>
      <c r="AO28585" s="135"/>
      <c r="AP28585" s="135"/>
      <c r="BJ28585" s="136"/>
    </row>
    <row r="28586" spans="5:62" ht="14.25" customHeight="1" x14ac:dyDescent="0.25">
      <c r="E28586" s="113"/>
      <c r="H28586" s="133"/>
      <c r="T28586" s="133"/>
      <c r="X28586" s="131"/>
      <c r="Y28586" s="133"/>
      <c r="AJ28586" s="133"/>
      <c r="AO28586" s="135"/>
      <c r="AP28586" s="135"/>
      <c r="BJ28586" s="136"/>
    </row>
    <row r="28587" spans="5:62" ht="14.25" customHeight="1" x14ac:dyDescent="0.25">
      <c r="E28587" s="113"/>
      <c r="H28587" s="133"/>
      <c r="T28587" s="133"/>
      <c r="X28587" s="131"/>
      <c r="Y28587" s="133"/>
      <c r="AJ28587" s="133"/>
      <c r="AO28587" s="135"/>
      <c r="AP28587" s="135"/>
      <c r="BJ28587" s="136"/>
    </row>
    <row r="28588" spans="5:62" ht="14.25" customHeight="1" x14ac:dyDescent="0.25">
      <c r="E28588" s="113"/>
      <c r="H28588" s="133"/>
      <c r="T28588" s="133"/>
      <c r="X28588" s="131"/>
      <c r="Y28588" s="133"/>
      <c r="AJ28588" s="133"/>
      <c r="AO28588" s="135"/>
      <c r="AP28588" s="135"/>
      <c r="BJ28588" s="136"/>
    </row>
    <row r="28589" spans="5:62" ht="14.25" customHeight="1" x14ac:dyDescent="0.25">
      <c r="E28589" s="113"/>
      <c r="H28589" s="133"/>
      <c r="T28589" s="133"/>
      <c r="X28589" s="131"/>
      <c r="Y28589" s="133"/>
      <c r="AJ28589" s="133"/>
      <c r="AO28589" s="135"/>
      <c r="AP28589" s="135"/>
      <c r="BJ28589" s="136"/>
    </row>
    <row r="28590" spans="5:62" ht="14.25" customHeight="1" x14ac:dyDescent="0.25">
      <c r="E28590" s="113"/>
      <c r="H28590" s="133"/>
      <c r="T28590" s="133"/>
      <c r="X28590" s="131"/>
      <c r="Y28590" s="133"/>
      <c r="AJ28590" s="133"/>
      <c r="AO28590" s="135"/>
      <c r="AP28590" s="135"/>
      <c r="BJ28590" s="136"/>
    </row>
    <row r="28591" spans="5:62" ht="14.25" customHeight="1" x14ac:dyDescent="0.25">
      <c r="E28591" s="113"/>
      <c r="H28591" s="133"/>
      <c r="T28591" s="133"/>
      <c r="X28591" s="131"/>
      <c r="Y28591" s="133"/>
      <c r="AJ28591" s="133"/>
      <c r="AO28591" s="135"/>
      <c r="AP28591" s="135"/>
      <c r="BJ28591" s="136"/>
    </row>
    <row r="28592" spans="5:62" ht="14.25" customHeight="1" x14ac:dyDescent="0.25">
      <c r="E28592" s="113"/>
      <c r="H28592" s="133"/>
      <c r="T28592" s="133"/>
      <c r="X28592" s="131"/>
      <c r="Y28592" s="133"/>
      <c r="AJ28592" s="133"/>
      <c r="AO28592" s="135"/>
      <c r="AP28592" s="135"/>
      <c r="BJ28592" s="136"/>
    </row>
    <row r="28593" spans="5:62" ht="14.25" customHeight="1" x14ac:dyDescent="0.25">
      <c r="E28593" s="113"/>
      <c r="H28593" s="133"/>
      <c r="T28593" s="133"/>
      <c r="X28593" s="131"/>
      <c r="Y28593" s="133"/>
      <c r="AJ28593" s="133"/>
      <c r="AO28593" s="135"/>
      <c r="AP28593" s="135"/>
      <c r="BJ28593" s="136"/>
    </row>
    <row r="28594" spans="5:62" ht="14.25" customHeight="1" x14ac:dyDescent="0.25">
      <c r="E28594" s="113"/>
      <c r="H28594" s="133"/>
      <c r="T28594" s="133"/>
      <c r="X28594" s="131"/>
      <c r="Y28594" s="133"/>
      <c r="AJ28594" s="133"/>
      <c r="AO28594" s="135"/>
      <c r="AP28594" s="135"/>
      <c r="BJ28594" s="136"/>
    </row>
    <row r="28595" spans="5:62" ht="14.25" customHeight="1" x14ac:dyDescent="0.25">
      <c r="E28595" s="113"/>
      <c r="H28595" s="133"/>
      <c r="T28595" s="133"/>
      <c r="X28595" s="131"/>
      <c r="Y28595" s="133"/>
      <c r="AJ28595" s="133"/>
      <c r="AO28595" s="135"/>
      <c r="AP28595" s="135"/>
      <c r="BJ28595" s="136"/>
    </row>
    <row r="28596" spans="5:62" ht="14.25" customHeight="1" x14ac:dyDescent="0.25">
      <c r="E28596" s="113"/>
      <c r="H28596" s="133"/>
      <c r="T28596" s="133"/>
      <c r="X28596" s="131"/>
      <c r="Y28596" s="133"/>
      <c r="AJ28596" s="133"/>
      <c r="AO28596" s="135"/>
      <c r="AP28596" s="135"/>
      <c r="BJ28596" s="136"/>
    </row>
    <row r="28597" spans="5:62" ht="14.25" customHeight="1" x14ac:dyDescent="0.25">
      <c r="E28597" s="113"/>
      <c r="H28597" s="133"/>
      <c r="T28597" s="133"/>
      <c r="X28597" s="131"/>
      <c r="Y28597" s="133"/>
      <c r="AJ28597" s="133"/>
      <c r="AO28597" s="135"/>
      <c r="AP28597" s="135"/>
      <c r="BJ28597" s="136"/>
    </row>
    <row r="28598" spans="5:62" ht="14.25" customHeight="1" x14ac:dyDescent="0.25">
      <c r="E28598" s="113"/>
      <c r="H28598" s="133"/>
      <c r="T28598" s="133"/>
      <c r="X28598" s="131"/>
      <c r="Y28598" s="133"/>
      <c r="AJ28598" s="133"/>
      <c r="AO28598" s="135"/>
      <c r="AP28598" s="135"/>
      <c r="BJ28598" s="136"/>
    </row>
    <row r="28599" spans="5:62" ht="14.25" customHeight="1" x14ac:dyDescent="0.25">
      <c r="E28599" s="113"/>
      <c r="H28599" s="133"/>
      <c r="T28599" s="133"/>
      <c r="X28599" s="131"/>
      <c r="Y28599" s="133"/>
      <c r="AJ28599" s="133"/>
      <c r="AO28599" s="135"/>
      <c r="AP28599" s="135"/>
      <c r="BJ28599" s="136"/>
    </row>
    <row r="28600" spans="5:62" ht="14.25" customHeight="1" x14ac:dyDescent="0.25">
      <c r="E28600" s="113"/>
      <c r="H28600" s="133"/>
      <c r="T28600" s="133"/>
      <c r="X28600" s="131"/>
      <c r="Y28600" s="133"/>
      <c r="AJ28600" s="133"/>
      <c r="AO28600" s="135"/>
      <c r="AP28600" s="135"/>
      <c r="BJ28600" s="136"/>
    </row>
    <row r="28601" spans="5:62" ht="14.25" customHeight="1" x14ac:dyDescent="0.25">
      <c r="E28601" s="113"/>
      <c r="H28601" s="133"/>
      <c r="T28601" s="133"/>
      <c r="X28601" s="131"/>
      <c r="Y28601" s="133"/>
      <c r="AJ28601" s="133"/>
      <c r="AO28601" s="135"/>
      <c r="AP28601" s="135"/>
      <c r="BJ28601" s="136"/>
    </row>
    <row r="28602" spans="5:62" ht="14.25" customHeight="1" x14ac:dyDescent="0.25">
      <c r="E28602" s="113"/>
      <c r="H28602" s="133"/>
      <c r="T28602" s="133"/>
      <c r="X28602" s="131"/>
      <c r="Y28602" s="133"/>
      <c r="AJ28602" s="133"/>
      <c r="AO28602" s="135"/>
      <c r="AP28602" s="135"/>
      <c r="BJ28602" s="136"/>
    </row>
    <row r="28603" spans="5:62" ht="14.25" customHeight="1" x14ac:dyDescent="0.25">
      <c r="E28603" s="113"/>
      <c r="H28603" s="133"/>
      <c r="T28603" s="133"/>
      <c r="X28603" s="131"/>
      <c r="Y28603" s="133"/>
      <c r="AJ28603" s="133"/>
      <c r="AO28603" s="135"/>
      <c r="AP28603" s="135"/>
      <c r="BJ28603" s="136"/>
    </row>
    <row r="28604" spans="5:62" ht="14.25" customHeight="1" x14ac:dyDescent="0.25">
      <c r="E28604" s="113"/>
      <c r="H28604" s="133"/>
      <c r="T28604" s="133"/>
      <c r="X28604" s="131"/>
      <c r="Y28604" s="133"/>
      <c r="AJ28604" s="133"/>
      <c r="AO28604" s="135"/>
      <c r="AP28604" s="135"/>
      <c r="BJ28604" s="136"/>
    </row>
    <row r="28605" spans="5:62" ht="14.25" customHeight="1" x14ac:dyDescent="0.25">
      <c r="E28605" s="113"/>
      <c r="H28605" s="133"/>
      <c r="T28605" s="133"/>
      <c r="X28605" s="131"/>
      <c r="Y28605" s="133"/>
      <c r="AJ28605" s="133"/>
      <c r="AO28605" s="135"/>
      <c r="AP28605" s="135"/>
      <c r="BJ28605" s="136"/>
    </row>
    <row r="28606" spans="5:62" ht="14.25" customHeight="1" x14ac:dyDescent="0.25">
      <c r="E28606" s="113"/>
      <c r="H28606" s="133"/>
      <c r="T28606" s="133"/>
      <c r="X28606" s="131"/>
      <c r="Y28606" s="133"/>
      <c r="AJ28606" s="133"/>
      <c r="AO28606" s="135"/>
      <c r="AP28606" s="135"/>
      <c r="BJ28606" s="136"/>
    </row>
    <row r="28607" spans="5:62" ht="14.25" customHeight="1" x14ac:dyDescent="0.25">
      <c r="E28607" s="113"/>
      <c r="H28607" s="133"/>
      <c r="T28607" s="133"/>
      <c r="X28607" s="131"/>
      <c r="Y28607" s="133"/>
      <c r="AJ28607" s="133"/>
      <c r="AO28607" s="135"/>
      <c r="AP28607" s="135"/>
      <c r="BJ28607" s="136"/>
    </row>
    <row r="28608" spans="5:62" ht="14.25" customHeight="1" x14ac:dyDescent="0.25">
      <c r="E28608" s="113"/>
      <c r="H28608" s="133"/>
      <c r="T28608" s="133"/>
      <c r="X28608" s="131"/>
      <c r="Y28608" s="133"/>
      <c r="AJ28608" s="133"/>
      <c r="AO28608" s="135"/>
      <c r="AP28608" s="135"/>
      <c r="BJ28608" s="136"/>
    </row>
    <row r="28609" spans="5:62" ht="14.25" customHeight="1" x14ac:dyDescent="0.25">
      <c r="E28609" s="113"/>
      <c r="H28609" s="133"/>
      <c r="T28609" s="133"/>
      <c r="X28609" s="131"/>
      <c r="Y28609" s="133"/>
      <c r="AJ28609" s="133"/>
      <c r="AO28609" s="135"/>
      <c r="AP28609" s="135"/>
      <c r="BJ28609" s="136"/>
    </row>
    <row r="28610" spans="5:62" ht="14.25" customHeight="1" x14ac:dyDescent="0.25">
      <c r="E28610" s="113"/>
      <c r="H28610" s="133"/>
      <c r="T28610" s="133"/>
      <c r="X28610" s="131"/>
      <c r="Y28610" s="133"/>
      <c r="AJ28610" s="133"/>
      <c r="AO28610" s="135"/>
      <c r="AP28610" s="135"/>
      <c r="BJ28610" s="136"/>
    </row>
    <row r="28611" spans="5:62" ht="14.25" customHeight="1" x14ac:dyDescent="0.25">
      <c r="E28611" s="113"/>
      <c r="H28611" s="133"/>
      <c r="T28611" s="133"/>
      <c r="X28611" s="131"/>
      <c r="Y28611" s="133"/>
      <c r="AJ28611" s="133"/>
      <c r="AO28611" s="135"/>
      <c r="AP28611" s="135"/>
      <c r="BJ28611" s="136"/>
    </row>
    <row r="28612" spans="5:62" ht="14.25" customHeight="1" x14ac:dyDescent="0.25">
      <c r="E28612" s="113"/>
      <c r="H28612" s="133"/>
      <c r="T28612" s="133"/>
      <c r="X28612" s="131"/>
      <c r="Y28612" s="133"/>
      <c r="AJ28612" s="133"/>
      <c r="AO28612" s="135"/>
      <c r="AP28612" s="135"/>
      <c r="BJ28612" s="136"/>
    </row>
    <row r="28613" spans="5:62" ht="14.25" customHeight="1" x14ac:dyDescent="0.25">
      <c r="E28613" s="113"/>
      <c r="H28613" s="133"/>
      <c r="T28613" s="133"/>
      <c r="X28613" s="131"/>
      <c r="Y28613" s="133"/>
      <c r="AJ28613" s="133"/>
      <c r="AO28613" s="135"/>
      <c r="AP28613" s="135"/>
      <c r="BJ28613" s="136"/>
    </row>
    <row r="28614" spans="5:62" ht="14.25" customHeight="1" x14ac:dyDescent="0.25">
      <c r="E28614" s="113"/>
      <c r="H28614" s="133"/>
      <c r="T28614" s="133"/>
      <c r="X28614" s="131"/>
      <c r="Y28614" s="133"/>
      <c r="AJ28614" s="133"/>
      <c r="AO28614" s="135"/>
      <c r="AP28614" s="135"/>
      <c r="BJ28614" s="136"/>
    </row>
    <row r="28615" spans="5:62" ht="14.25" customHeight="1" x14ac:dyDescent="0.25">
      <c r="E28615" s="113"/>
      <c r="H28615" s="133"/>
      <c r="T28615" s="133"/>
      <c r="X28615" s="131"/>
      <c r="Y28615" s="133"/>
      <c r="AJ28615" s="133"/>
      <c r="AO28615" s="135"/>
      <c r="AP28615" s="135"/>
      <c r="BJ28615" s="136"/>
    </row>
    <row r="28616" spans="5:62" ht="14.25" customHeight="1" x14ac:dyDescent="0.25">
      <c r="E28616" s="113"/>
      <c r="H28616" s="133"/>
      <c r="T28616" s="133"/>
      <c r="X28616" s="131"/>
      <c r="Y28616" s="133"/>
      <c r="AJ28616" s="133"/>
      <c r="AO28616" s="135"/>
      <c r="AP28616" s="135"/>
      <c r="BJ28616" s="136"/>
    </row>
    <row r="28617" spans="5:62" ht="14.25" customHeight="1" x14ac:dyDescent="0.25">
      <c r="E28617" s="113"/>
      <c r="H28617" s="133"/>
      <c r="T28617" s="133"/>
      <c r="X28617" s="131"/>
      <c r="Y28617" s="133"/>
      <c r="AJ28617" s="133"/>
      <c r="AO28617" s="135"/>
      <c r="AP28617" s="135"/>
      <c r="BJ28617" s="136"/>
    </row>
    <row r="28618" spans="5:62" ht="14.25" customHeight="1" x14ac:dyDescent="0.25">
      <c r="E28618" s="113"/>
      <c r="H28618" s="133"/>
      <c r="T28618" s="133"/>
      <c r="X28618" s="131"/>
      <c r="Y28618" s="133"/>
      <c r="AJ28618" s="133"/>
      <c r="AO28618" s="135"/>
      <c r="AP28618" s="135"/>
      <c r="BJ28618" s="136"/>
    </row>
    <row r="28619" spans="5:62" ht="14.25" customHeight="1" x14ac:dyDescent="0.25">
      <c r="E28619" s="113"/>
      <c r="H28619" s="133"/>
      <c r="T28619" s="133"/>
      <c r="X28619" s="131"/>
      <c r="Y28619" s="133"/>
      <c r="AJ28619" s="133"/>
      <c r="AO28619" s="135"/>
      <c r="AP28619" s="135"/>
      <c r="BJ28619" s="136"/>
    </row>
    <row r="28620" spans="5:62" ht="14.25" customHeight="1" x14ac:dyDescent="0.25">
      <c r="E28620" s="113"/>
      <c r="H28620" s="133"/>
      <c r="T28620" s="133"/>
      <c r="X28620" s="131"/>
      <c r="Y28620" s="133"/>
      <c r="AJ28620" s="133"/>
      <c r="AO28620" s="135"/>
      <c r="AP28620" s="135"/>
      <c r="BJ28620" s="136"/>
    </row>
    <row r="28621" spans="5:62" ht="14.25" customHeight="1" x14ac:dyDescent="0.25">
      <c r="E28621" s="113"/>
      <c r="H28621" s="133"/>
      <c r="T28621" s="133"/>
      <c r="X28621" s="131"/>
      <c r="Y28621" s="133"/>
      <c r="AJ28621" s="133"/>
      <c r="AO28621" s="135"/>
      <c r="AP28621" s="135"/>
      <c r="BJ28621" s="136"/>
    </row>
    <row r="28622" spans="5:62" ht="14.25" customHeight="1" x14ac:dyDescent="0.25">
      <c r="E28622" s="113"/>
      <c r="H28622" s="133"/>
      <c r="T28622" s="133"/>
      <c r="X28622" s="131"/>
      <c r="Y28622" s="133"/>
      <c r="AJ28622" s="133"/>
      <c r="AO28622" s="135"/>
      <c r="AP28622" s="135"/>
      <c r="BJ28622" s="136"/>
    </row>
    <row r="28623" spans="5:62" ht="14.25" customHeight="1" x14ac:dyDescent="0.25">
      <c r="E28623" s="113"/>
      <c r="H28623" s="133"/>
      <c r="T28623" s="133"/>
      <c r="X28623" s="131"/>
      <c r="Y28623" s="133"/>
      <c r="AJ28623" s="133"/>
      <c r="AO28623" s="135"/>
      <c r="AP28623" s="135"/>
      <c r="BJ28623" s="136"/>
    </row>
    <row r="28624" spans="5:62" ht="14.25" customHeight="1" x14ac:dyDescent="0.25">
      <c r="E28624" s="113"/>
      <c r="H28624" s="133"/>
      <c r="T28624" s="133"/>
      <c r="X28624" s="131"/>
      <c r="Y28624" s="133"/>
      <c r="AJ28624" s="133"/>
      <c r="AO28624" s="135"/>
      <c r="AP28624" s="135"/>
      <c r="BJ28624" s="136"/>
    </row>
    <row r="28625" spans="5:62" ht="14.25" customHeight="1" x14ac:dyDescent="0.25">
      <c r="E28625" s="113"/>
      <c r="H28625" s="133"/>
      <c r="T28625" s="133"/>
      <c r="X28625" s="131"/>
      <c r="Y28625" s="133"/>
      <c r="AJ28625" s="133"/>
      <c r="AO28625" s="135"/>
      <c r="AP28625" s="135"/>
      <c r="BJ28625" s="136"/>
    </row>
    <row r="28626" spans="5:62" ht="14.25" customHeight="1" x14ac:dyDescent="0.25">
      <c r="E28626" s="113"/>
      <c r="H28626" s="133"/>
      <c r="T28626" s="133"/>
      <c r="X28626" s="131"/>
      <c r="Y28626" s="133"/>
      <c r="AJ28626" s="133"/>
      <c r="AO28626" s="135"/>
      <c r="AP28626" s="135"/>
      <c r="BJ28626" s="136"/>
    </row>
    <row r="28627" spans="5:62" ht="14.25" customHeight="1" x14ac:dyDescent="0.25">
      <c r="E28627" s="113"/>
      <c r="H28627" s="133"/>
      <c r="T28627" s="133"/>
      <c r="X28627" s="131"/>
      <c r="Y28627" s="133"/>
      <c r="AJ28627" s="133"/>
      <c r="AO28627" s="135"/>
      <c r="AP28627" s="135"/>
      <c r="BJ28627" s="136"/>
    </row>
    <row r="28628" spans="5:62" ht="14.25" customHeight="1" x14ac:dyDescent="0.25">
      <c r="E28628" s="113"/>
      <c r="H28628" s="133"/>
      <c r="T28628" s="133"/>
      <c r="X28628" s="131"/>
      <c r="Y28628" s="133"/>
      <c r="AJ28628" s="133"/>
      <c r="AO28628" s="135"/>
      <c r="AP28628" s="135"/>
      <c r="BJ28628" s="136"/>
    </row>
    <row r="28629" spans="5:62" ht="14.25" customHeight="1" x14ac:dyDescent="0.25">
      <c r="E28629" s="113"/>
      <c r="H28629" s="133"/>
      <c r="T28629" s="133"/>
      <c r="X28629" s="131"/>
      <c r="Y28629" s="133"/>
      <c r="AJ28629" s="133"/>
      <c r="AO28629" s="135"/>
      <c r="AP28629" s="135"/>
      <c r="BJ28629" s="136"/>
    </row>
    <row r="28630" spans="5:62" ht="14.25" customHeight="1" x14ac:dyDescent="0.25">
      <c r="E28630" s="113"/>
      <c r="H28630" s="133"/>
      <c r="T28630" s="133"/>
      <c r="X28630" s="131"/>
      <c r="Y28630" s="133"/>
      <c r="AJ28630" s="133"/>
      <c r="AO28630" s="135"/>
      <c r="AP28630" s="135"/>
      <c r="BJ28630" s="136"/>
    </row>
    <row r="28631" spans="5:62" ht="14.25" customHeight="1" x14ac:dyDescent="0.25">
      <c r="E28631" s="113"/>
      <c r="H28631" s="133"/>
      <c r="T28631" s="133"/>
      <c r="X28631" s="131"/>
      <c r="Y28631" s="133"/>
      <c r="AJ28631" s="133"/>
      <c r="AO28631" s="135"/>
      <c r="AP28631" s="135"/>
      <c r="BJ28631" s="136"/>
    </row>
    <row r="28632" spans="5:62" ht="14.25" customHeight="1" x14ac:dyDescent="0.25">
      <c r="E28632" s="113"/>
      <c r="H28632" s="133"/>
      <c r="T28632" s="133"/>
      <c r="X28632" s="131"/>
      <c r="Y28632" s="133"/>
      <c r="AJ28632" s="133"/>
      <c r="AO28632" s="135"/>
      <c r="AP28632" s="135"/>
      <c r="BJ28632" s="136"/>
    </row>
    <row r="28633" spans="5:62" ht="14.25" customHeight="1" x14ac:dyDescent="0.25">
      <c r="E28633" s="113"/>
      <c r="H28633" s="133"/>
      <c r="T28633" s="133"/>
      <c r="X28633" s="131"/>
      <c r="Y28633" s="133"/>
      <c r="AJ28633" s="133"/>
      <c r="AO28633" s="135"/>
      <c r="AP28633" s="135"/>
      <c r="BJ28633" s="136"/>
    </row>
    <row r="28634" spans="5:62" ht="14.25" customHeight="1" x14ac:dyDescent="0.25">
      <c r="E28634" s="113"/>
      <c r="H28634" s="133"/>
      <c r="T28634" s="133"/>
      <c r="X28634" s="131"/>
      <c r="Y28634" s="133"/>
      <c r="AJ28634" s="133"/>
      <c r="AO28634" s="135"/>
      <c r="AP28634" s="135"/>
      <c r="BJ28634" s="136"/>
    </row>
    <row r="28635" spans="5:62" ht="14.25" customHeight="1" x14ac:dyDescent="0.25">
      <c r="E28635" s="113"/>
      <c r="H28635" s="133"/>
      <c r="T28635" s="133"/>
      <c r="X28635" s="131"/>
      <c r="Y28635" s="133"/>
      <c r="AJ28635" s="133"/>
      <c r="AO28635" s="135"/>
      <c r="AP28635" s="135"/>
      <c r="BJ28635" s="136"/>
    </row>
    <row r="28636" spans="5:62" ht="14.25" customHeight="1" x14ac:dyDescent="0.25">
      <c r="E28636" s="113"/>
      <c r="H28636" s="133"/>
      <c r="T28636" s="133"/>
      <c r="X28636" s="131"/>
      <c r="Y28636" s="133"/>
      <c r="AJ28636" s="133"/>
      <c r="AO28636" s="135"/>
      <c r="AP28636" s="135"/>
      <c r="BJ28636" s="136"/>
    </row>
    <row r="28637" spans="5:62" ht="14.25" customHeight="1" x14ac:dyDescent="0.25">
      <c r="E28637" s="113"/>
      <c r="H28637" s="133"/>
      <c r="T28637" s="133"/>
      <c r="X28637" s="131"/>
      <c r="Y28637" s="133"/>
      <c r="AJ28637" s="133"/>
      <c r="AO28637" s="135"/>
      <c r="AP28637" s="135"/>
      <c r="BJ28637" s="136"/>
    </row>
    <row r="28638" spans="5:62" ht="14.25" customHeight="1" x14ac:dyDescent="0.25">
      <c r="E28638" s="113"/>
      <c r="H28638" s="133"/>
      <c r="T28638" s="133"/>
      <c r="X28638" s="131"/>
      <c r="Y28638" s="133"/>
      <c r="AJ28638" s="133"/>
      <c r="AO28638" s="135"/>
      <c r="AP28638" s="135"/>
      <c r="BJ28638" s="136"/>
    </row>
    <row r="28639" spans="5:62" ht="14.25" customHeight="1" x14ac:dyDescent="0.25">
      <c r="E28639" s="113"/>
      <c r="H28639" s="133"/>
      <c r="T28639" s="133"/>
      <c r="X28639" s="131"/>
      <c r="Y28639" s="133"/>
      <c r="AJ28639" s="133"/>
      <c r="AO28639" s="135"/>
      <c r="AP28639" s="135"/>
      <c r="BJ28639" s="136"/>
    </row>
    <row r="28640" spans="5:62" ht="14.25" customHeight="1" x14ac:dyDescent="0.25">
      <c r="E28640" s="113"/>
      <c r="H28640" s="133"/>
      <c r="T28640" s="133"/>
      <c r="X28640" s="131"/>
      <c r="Y28640" s="133"/>
      <c r="AJ28640" s="133"/>
      <c r="AO28640" s="135"/>
      <c r="AP28640" s="135"/>
      <c r="BJ28640" s="136"/>
    </row>
    <row r="28641" spans="5:62" ht="14.25" customHeight="1" x14ac:dyDescent="0.25">
      <c r="E28641" s="113"/>
      <c r="H28641" s="133"/>
      <c r="T28641" s="133"/>
      <c r="X28641" s="131"/>
      <c r="Y28641" s="133"/>
      <c r="AJ28641" s="133"/>
      <c r="AO28641" s="135"/>
      <c r="AP28641" s="135"/>
      <c r="BJ28641" s="136"/>
    </row>
    <row r="28642" spans="5:62" ht="14.25" customHeight="1" x14ac:dyDescent="0.25">
      <c r="E28642" s="113"/>
      <c r="H28642" s="133"/>
      <c r="T28642" s="133"/>
      <c r="X28642" s="131"/>
      <c r="Y28642" s="133"/>
      <c r="AJ28642" s="133"/>
      <c r="AO28642" s="135"/>
      <c r="AP28642" s="135"/>
      <c r="BJ28642" s="136"/>
    </row>
    <row r="28643" spans="5:62" ht="14.25" customHeight="1" x14ac:dyDescent="0.25">
      <c r="E28643" s="113"/>
      <c r="H28643" s="133"/>
      <c r="T28643" s="133"/>
      <c r="X28643" s="131"/>
      <c r="Y28643" s="133"/>
      <c r="AJ28643" s="133"/>
      <c r="AO28643" s="135"/>
      <c r="AP28643" s="135"/>
      <c r="BJ28643" s="136"/>
    </row>
    <row r="28644" spans="5:62" ht="14.25" customHeight="1" x14ac:dyDescent="0.25">
      <c r="E28644" s="113"/>
      <c r="H28644" s="133"/>
      <c r="T28644" s="133"/>
      <c r="X28644" s="131"/>
      <c r="Y28644" s="133"/>
      <c r="AJ28644" s="133"/>
      <c r="AO28644" s="135"/>
      <c r="AP28644" s="135"/>
      <c r="BJ28644" s="136"/>
    </row>
    <row r="28645" spans="5:62" ht="14.25" customHeight="1" x14ac:dyDescent="0.25">
      <c r="E28645" s="113"/>
      <c r="H28645" s="133"/>
      <c r="T28645" s="133"/>
      <c r="X28645" s="131"/>
      <c r="Y28645" s="133"/>
      <c r="AJ28645" s="133"/>
      <c r="AO28645" s="135"/>
      <c r="AP28645" s="135"/>
      <c r="BJ28645" s="136"/>
    </row>
    <row r="28646" spans="5:62" ht="14.25" customHeight="1" x14ac:dyDescent="0.25">
      <c r="E28646" s="113"/>
      <c r="H28646" s="133"/>
      <c r="T28646" s="133"/>
      <c r="X28646" s="131"/>
      <c r="Y28646" s="133"/>
      <c r="AJ28646" s="133"/>
      <c r="AO28646" s="135"/>
      <c r="AP28646" s="135"/>
      <c r="BJ28646" s="136"/>
    </row>
    <row r="28647" spans="5:62" ht="14.25" customHeight="1" x14ac:dyDescent="0.25">
      <c r="E28647" s="113"/>
      <c r="H28647" s="133"/>
      <c r="T28647" s="133"/>
      <c r="X28647" s="131"/>
      <c r="Y28647" s="133"/>
      <c r="AJ28647" s="133"/>
      <c r="AO28647" s="135"/>
      <c r="AP28647" s="135"/>
      <c r="BJ28647" s="136"/>
    </row>
    <row r="28648" spans="5:62" ht="14.25" customHeight="1" x14ac:dyDescent="0.25">
      <c r="E28648" s="113"/>
      <c r="H28648" s="133"/>
      <c r="T28648" s="133"/>
      <c r="X28648" s="131"/>
      <c r="Y28648" s="133"/>
      <c r="AJ28648" s="133"/>
      <c r="AO28648" s="135"/>
      <c r="AP28648" s="135"/>
      <c r="BJ28648" s="136"/>
    </row>
    <row r="28649" spans="5:62" ht="14.25" customHeight="1" x14ac:dyDescent="0.25">
      <c r="E28649" s="113"/>
      <c r="H28649" s="133"/>
      <c r="T28649" s="133"/>
      <c r="X28649" s="131"/>
      <c r="Y28649" s="133"/>
      <c r="AJ28649" s="133"/>
      <c r="AO28649" s="135"/>
      <c r="AP28649" s="135"/>
      <c r="BJ28649" s="136"/>
    </row>
    <row r="28650" spans="5:62" ht="14.25" customHeight="1" x14ac:dyDescent="0.25">
      <c r="E28650" s="113"/>
      <c r="H28650" s="133"/>
      <c r="T28650" s="133"/>
      <c r="X28650" s="131"/>
      <c r="Y28650" s="133"/>
      <c r="AJ28650" s="133"/>
      <c r="AO28650" s="135"/>
      <c r="AP28650" s="135"/>
      <c r="BJ28650" s="136"/>
    </row>
    <row r="28651" spans="5:62" ht="14.25" customHeight="1" x14ac:dyDescent="0.25">
      <c r="E28651" s="113"/>
      <c r="H28651" s="133"/>
      <c r="T28651" s="133"/>
      <c r="X28651" s="131"/>
      <c r="Y28651" s="133"/>
      <c r="AJ28651" s="133"/>
      <c r="AO28651" s="135"/>
      <c r="AP28651" s="135"/>
      <c r="BJ28651" s="136"/>
    </row>
    <row r="28652" spans="5:62" ht="14.25" customHeight="1" x14ac:dyDescent="0.25">
      <c r="E28652" s="113"/>
      <c r="H28652" s="133"/>
      <c r="T28652" s="133"/>
      <c r="X28652" s="131"/>
      <c r="Y28652" s="133"/>
      <c r="AJ28652" s="133"/>
      <c r="AO28652" s="135"/>
      <c r="AP28652" s="135"/>
      <c r="BJ28652" s="136"/>
    </row>
    <row r="28653" spans="5:62" ht="14.25" customHeight="1" x14ac:dyDescent="0.25">
      <c r="E28653" s="113"/>
      <c r="H28653" s="133"/>
      <c r="T28653" s="133"/>
      <c r="X28653" s="131"/>
      <c r="Y28653" s="133"/>
      <c r="AJ28653" s="133"/>
      <c r="AO28653" s="135"/>
      <c r="AP28653" s="135"/>
      <c r="BJ28653" s="136"/>
    </row>
    <row r="28654" spans="5:62" ht="14.25" customHeight="1" x14ac:dyDescent="0.25">
      <c r="E28654" s="113"/>
      <c r="H28654" s="133"/>
      <c r="T28654" s="133"/>
      <c r="X28654" s="131"/>
      <c r="Y28654" s="133"/>
      <c r="AJ28654" s="133"/>
      <c r="AO28654" s="135"/>
      <c r="AP28654" s="135"/>
      <c r="BJ28654" s="136"/>
    </row>
    <row r="28655" spans="5:62" ht="14.25" customHeight="1" x14ac:dyDescent="0.25">
      <c r="E28655" s="113"/>
      <c r="H28655" s="133"/>
      <c r="T28655" s="133"/>
      <c r="X28655" s="131"/>
      <c r="Y28655" s="133"/>
      <c r="AJ28655" s="133"/>
      <c r="AO28655" s="135"/>
      <c r="AP28655" s="135"/>
      <c r="BJ28655" s="136"/>
    </row>
    <row r="28656" spans="5:62" ht="14.25" customHeight="1" x14ac:dyDescent="0.25">
      <c r="E28656" s="113"/>
      <c r="H28656" s="133"/>
      <c r="T28656" s="133"/>
      <c r="X28656" s="131"/>
      <c r="Y28656" s="133"/>
      <c r="AJ28656" s="133"/>
      <c r="AO28656" s="135"/>
      <c r="AP28656" s="135"/>
      <c r="BJ28656" s="136"/>
    </row>
    <row r="28657" spans="5:62" ht="14.25" customHeight="1" x14ac:dyDescent="0.25">
      <c r="E28657" s="113"/>
      <c r="H28657" s="133"/>
      <c r="T28657" s="133"/>
      <c r="X28657" s="131"/>
      <c r="Y28657" s="133"/>
      <c r="AJ28657" s="133"/>
      <c r="AO28657" s="135"/>
      <c r="AP28657" s="135"/>
      <c r="BJ28657" s="136"/>
    </row>
    <row r="28658" spans="5:62" ht="14.25" customHeight="1" x14ac:dyDescent="0.25">
      <c r="E28658" s="113"/>
      <c r="H28658" s="133"/>
      <c r="T28658" s="133"/>
      <c r="X28658" s="131"/>
      <c r="Y28658" s="133"/>
      <c r="AJ28658" s="133"/>
      <c r="AO28658" s="135"/>
      <c r="AP28658" s="135"/>
      <c r="BJ28658" s="136"/>
    </row>
    <row r="28659" spans="5:62" ht="14.25" customHeight="1" x14ac:dyDescent="0.25">
      <c r="E28659" s="113"/>
      <c r="H28659" s="133"/>
      <c r="T28659" s="133"/>
      <c r="X28659" s="131"/>
      <c r="Y28659" s="133"/>
      <c r="AJ28659" s="133"/>
      <c r="AO28659" s="135"/>
      <c r="AP28659" s="135"/>
      <c r="BJ28659" s="136"/>
    </row>
    <row r="28660" spans="5:62" ht="14.25" customHeight="1" x14ac:dyDescent="0.25">
      <c r="E28660" s="113"/>
      <c r="H28660" s="133"/>
      <c r="T28660" s="133"/>
      <c r="X28660" s="131"/>
      <c r="Y28660" s="133"/>
      <c r="AJ28660" s="133"/>
      <c r="AO28660" s="135"/>
      <c r="AP28660" s="135"/>
      <c r="BJ28660" s="136"/>
    </row>
    <row r="28661" spans="5:62" ht="14.25" customHeight="1" x14ac:dyDescent="0.25">
      <c r="E28661" s="113"/>
      <c r="H28661" s="133"/>
      <c r="T28661" s="133"/>
      <c r="X28661" s="131"/>
      <c r="Y28661" s="133"/>
      <c r="AJ28661" s="133"/>
      <c r="AO28661" s="135"/>
      <c r="AP28661" s="135"/>
      <c r="BJ28661" s="136"/>
    </row>
    <row r="28662" spans="5:62" ht="14.25" customHeight="1" x14ac:dyDescent="0.25">
      <c r="E28662" s="113"/>
      <c r="H28662" s="133"/>
      <c r="T28662" s="133"/>
      <c r="X28662" s="131"/>
      <c r="Y28662" s="133"/>
      <c r="AJ28662" s="133"/>
      <c r="AO28662" s="135"/>
      <c r="AP28662" s="135"/>
      <c r="BJ28662" s="136"/>
    </row>
    <row r="28663" spans="5:62" ht="14.25" customHeight="1" x14ac:dyDescent="0.25">
      <c r="E28663" s="113"/>
      <c r="H28663" s="133"/>
      <c r="T28663" s="133"/>
      <c r="X28663" s="131"/>
      <c r="Y28663" s="133"/>
      <c r="AJ28663" s="133"/>
      <c r="AO28663" s="135"/>
      <c r="AP28663" s="135"/>
      <c r="BJ28663" s="136"/>
    </row>
    <row r="28664" spans="5:62" ht="14.25" customHeight="1" x14ac:dyDescent="0.25">
      <c r="E28664" s="113"/>
      <c r="H28664" s="133"/>
      <c r="T28664" s="133"/>
      <c r="X28664" s="131"/>
      <c r="Y28664" s="133"/>
      <c r="AJ28664" s="133"/>
      <c r="AO28664" s="135"/>
      <c r="AP28664" s="135"/>
      <c r="BJ28664" s="136"/>
    </row>
    <row r="28665" spans="5:62" ht="14.25" customHeight="1" x14ac:dyDescent="0.25">
      <c r="E28665" s="113"/>
      <c r="H28665" s="133"/>
      <c r="T28665" s="133"/>
      <c r="X28665" s="131"/>
      <c r="Y28665" s="133"/>
      <c r="AJ28665" s="133"/>
      <c r="AO28665" s="135"/>
      <c r="AP28665" s="135"/>
      <c r="BJ28665" s="136"/>
    </row>
    <row r="28666" spans="5:62" ht="14.25" customHeight="1" x14ac:dyDescent="0.25">
      <c r="E28666" s="113"/>
      <c r="H28666" s="133"/>
      <c r="T28666" s="133"/>
      <c r="X28666" s="131"/>
      <c r="Y28666" s="133"/>
      <c r="AJ28666" s="133"/>
      <c r="AO28666" s="135"/>
      <c r="AP28666" s="135"/>
      <c r="BJ28666" s="136"/>
    </row>
    <row r="28667" spans="5:62" ht="14.25" customHeight="1" x14ac:dyDescent="0.25">
      <c r="E28667" s="113"/>
      <c r="H28667" s="133"/>
      <c r="T28667" s="133"/>
      <c r="X28667" s="131"/>
      <c r="Y28667" s="133"/>
      <c r="AJ28667" s="133"/>
      <c r="AO28667" s="135"/>
      <c r="AP28667" s="135"/>
      <c r="BJ28667" s="136"/>
    </row>
    <row r="28668" spans="5:62" ht="14.25" customHeight="1" x14ac:dyDescent="0.25">
      <c r="E28668" s="113"/>
      <c r="H28668" s="133"/>
      <c r="T28668" s="133"/>
      <c r="X28668" s="131"/>
      <c r="Y28668" s="133"/>
      <c r="AJ28668" s="133"/>
      <c r="AO28668" s="135"/>
      <c r="AP28668" s="135"/>
      <c r="BJ28668" s="136"/>
    </row>
    <row r="28669" spans="5:62" ht="14.25" customHeight="1" x14ac:dyDescent="0.25">
      <c r="E28669" s="113"/>
      <c r="H28669" s="133"/>
      <c r="T28669" s="133"/>
      <c r="X28669" s="131"/>
      <c r="Y28669" s="133"/>
      <c r="AJ28669" s="133"/>
      <c r="AO28669" s="135"/>
      <c r="AP28669" s="135"/>
      <c r="BJ28669" s="136"/>
    </row>
    <row r="28670" spans="5:62" ht="14.25" customHeight="1" x14ac:dyDescent="0.25">
      <c r="E28670" s="113"/>
      <c r="H28670" s="133"/>
      <c r="T28670" s="133"/>
      <c r="X28670" s="131"/>
      <c r="Y28670" s="133"/>
      <c r="AJ28670" s="133"/>
      <c r="AO28670" s="135"/>
      <c r="AP28670" s="135"/>
      <c r="BJ28670" s="136"/>
    </row>
    <row r="28671" spans="5:62" ht="14.25" customHeight="1" x14ac:dyDescent="0.25">
      <c r="E28671" s="113"/>
      <c r="H28671" s="133"/>
      <c r="T28671" s="133"/>
      <c r="X28671" s="131"/>
      <c r="Y28671" s="133"/>
      <c r="AJ28671" s="133"/>
      <c r="AO28671" s="135"/>
      <c r="AP28671" s="135"/>
      <c r="BJ28671" s="136"/>
    </row>
    <row r="28672" spans="5:62" ht="14.25" customHeight="1" x14ac:dyDescent="0.25">
      <c r="E28672" s="113"/>
      <c r="H28672" s="133"/>
      <c r="T28672" s="133"/>
      <c r="X28672" s="131"/>
      <c r="Y28672" s="133"/>
      <c r="AJ28672" s="133"/>
      <c r="AO28672" s="135"/>
      <c r="AP28672" s="135"/>
      <c r="BJ28672" s="136"/>
    </row>
    <row r="28673" spans="5:62" ht="14.25" customHeight="1" x14ac:dyDescent="0.25">
      <c r="E28673" s="113"/>
      <c r="H28673" s="133"/>
      <c r="T28673" s="133"/>
      <c r="X28673" s="131"/>
      <c r="Y28673" s="133"/>
      <c r="AJ28673" s="133"/>
      <c r="AO28673" s="135"/>
      <c r="AP28673" s="135"/>
      <c r="BJ28673" s="136"/>
    </row>
    <row r="28674" spans="5:62" ht="14.25" customHeight="1" x14ac:dyDescent="0.25">
      <c r="E28674" s="113"/>
      <c r="H28674" s="133"/>
      <c r="T28674" s="133"/>
      <c r="X28674" s="131"/>
      <c r="Y28674" s="133"/>
      <c r="AJ28674" s="133"/>
      <c r="AO28674" s="135"/>
      <c r="AP28674" s="135"/>
      <c r="BJ28674" s="136"/>
    </row>
    <row r="28675" spans="5:62" ht="14.25" customHeight="1" x14ac:dyDescent="0.25">
      <c r="E28675" s="113"/>
      <c r="H28675" s="133"/>
      <c r="T28675" s="133"/>
      <c r="X28675" s="131"/>
      <c r="Y28675" s="133"/>
      <c r="AJ28675" s="133"/>
      <c r="AO28675" s="135"/>
      <c r="AP28675" s="135"/>
      <c r="BJ28675" s="136"/>
    </row>
    <row r="28676" spans="5:62" ht="14.25" customHeight="1" x14ac:dyDescent="0.25">
      <c r="E28676" s="113"/>
      <c r="H28676" s="133"/>
      <c r="T28676" s="133"/>
      <c r="X28676" s="131"/>
      <c r="Y28676" s="133"/>
      <c r="AJ28676" s="133"/>
      <c r="AO28676" s="135"/>
      <c r="AP28676" s="135"/>
      <c r="BJ28676" s="136"/>
    </row>
    <row r="28677" spans="5:62" ht="14.25" customHeight="1" x14ac:dyDescent="0.25">
      <c r="E28677" s="113"/>
      <c r="H28677" s="133"/>
      <c r="T28677" s="133"/>
      <c r="X28677" s="131"/>
      <c r="Y28677" s="133"/>
      <c r="AJ28677" s="133"/>
      <c r="AO28677" s="135"/>
      <c r="AP28677" s="135"/>
      <c r="BJ28677" s="136"/>
    </row>
    <row r="28678" spans="5:62" ht="14.25" customHeight="1" x14ac:dyDescent="0.25">
      <c r="E28678" s="113"/>
      <c r="H28678" s="133"/>
      <c r="T28678" s="133"/>
      <c r="X28678" s="131"/>
      <c r="Y28678" s="133"/>
      <c r="AJ28678" s="133"/>
      <c r="AO28678" s="135"/>
      <c r="AP28678" s="135"/>
      <c r="BJ28678" s="136"/>
    </row>
    <row r="28679" spans="5:62" ht="14.25" customHeight="1" x14ac:dyDescent="0.25">
      <c r="E28679" s="113"/>
      <c r="H28679" s="133"/>
      <c r="T28679" s="133"/>
      <c r="X28679" s="131"/>
      <c r="Y28679" s="133"/>
      <c r="AJ28679" s="133"/>
      <c r="AO28679" s="135"/>
      <c r="AP28679" s="135"/>
      <c r="BJ28679" s="136"/>
    </row>
    <row r="28680" spans="5:62" ht="14.25" customHeight="1" x14ac:dyDescent="0.25">
      <c r="E28680" s="113"/>
      <c r="H28680" s="133"/>
      <c r="T28680" s="133"/>
      <c r="X28680" s="131"/>
      <c r="Y28680" s="133"/>
      <c r="AJ28680" s="133"/>
      <c r="AO28680" s="135"/>
      <c r="AP28680" s="135"/>
      <c r="BJ28680" s="136"/>
    </row>
    <row r="28681" spans="5:62" ht="14.25" customHeight="1" x14ac:dyDescent="0.25">
      <c r="E28681" s="113"/>
      <c r="H28681" s="133"/>
      <c r="T28681" s="133"/>
      <c r="X28681" s="131"/>
      <c r="Y28681" s="133"/>
      <c r="AJ28681" s="133"/>
      <c r="AO28681" s="135"/>
      <c r="AP28681" s="135"/>
      <c r="BJ28681" s="136"/>
    </row>
    <row r="28682" spans="5:62" ht="14.25" customHeight="1" x14ac:dyDescent="0.25">
      <c r="E28682" s="113"/>
      <c r="H28682" s="133"/>
      <c r="T28682" s="133"/>
      <c r="X28682" s="131"/>
      <c r="Y28682" s="133"/>
      <c r="AJ28682" s="133"/>
      <c r="AO28682" s="135"/>
      <c r="AP28682" s="135"/>
      <c r="BJ28682" s="136"/>
    </row>
    <row r="28683" spans="5:62" ht="14.25" customHeight="1" x14ac:dyDescent="0.25">
      <c r="E28683" s="113"/>
      <c r="H28683" s="133"/>
      <c r="T28683" s="133"/>
      <c r="X28683" s="131"/>
      <c r="Y28683" s="133"/>
      <c r="AJ28683" s="133"/>
      <c r="AO28683" s="135"/>
      <c r="AP28683" s="135"/>
      <c r="BJ28683" s="136"/>
    </row>
    <row r="28684" spans="5:62" ht="14.25" customHeight="1" x14ac:dyDescent="0.25">
      <c r="E28684" s="113"/>
      <c r="H28684" s="133"/>
      <c r="T28684" s="133"/>
      <c r="X28684" s="131"/>
      <c r="Y28684" s="133"/>
      <c r="AJ28684" s="133"/>
      <c r="AO28684" s="135"/>
      <c r="AP28684" s="135"/>
      <c r="BJ28684" s="136"/>
    </row>
    <row r="28685" spans="5:62" ht="14.25" customHeight="1" x14ac:dyDescent="0.25">
      <c r="E28685" s="113"/>
      <c r="H28685" s="133"/>
      <c r="T28685" s="133"/>
      <c r="X28685" s="131"/>
      <c r="Y28685" s="133"/>
      <c r="AJ28685" s="133"/>
      <c r="AO28685" s="135"/>
      <c r="AP28685" s="135"/>
      <c r="BJ28685" s="136"/>
    </row>
    <row r="28686" spans="5:62" ht="14.25" customHeight="1" x14ac:dyDescent="0.25">
      <c r="E28686" s="113"/>
      <c r="H28686" s="133"/>
      <c r="T28686" s="133"/>
      <c r="X28686" s="131"/>
      <c r="Y28686" s="133"/>
      <c r="AJ28686" s="133"/>
      <c r="AO28686" s="135"/>
      <c r="AP28686" s="135"/>
      <c r="BJ28686" s="136"/>
    </row>
    <row r="28687" spans="5:62" ht="14.25" customHeight="1" x14ac:dyDescent="0.25">
      <c r="E28687" s="113"/>
      <c r="H28687" s="133"/>
      <c r="T28687" s="133"/>
      <c r="X28687" s="131"/>
      <c r="Y28687" s="133"/>
      <c r="AJ28687" s="133"/>
      <c r="AO28687" s="135"/>
      <c r="AP28687" s="135"/>
      <c r="BJ28687" s="136"/>
    </row>
    <row r="28688" spans="5:62" ht="14.25" customHeight="1" x14ac:dyDescent="0.25">
      <c r="E28688" s="113"/>
      <c r="H28688" s="133"/>
      <c r="T28688" s="133"/>
      <c r="X28688" s="131"/>
      <c r="Y28688" s="133"/>
      <c r="AJ28688" s="133"/>
      <c r="AO28688" s="135"/>
      <c r="AP28688" s="135"/>
      <c r="BJ28688" s="136"/>
    </row>
    <row r="28689" spans="5:62" ht="14.25" customHeight="1" x14ac:dyDescent="0.25">
      <c r="E28689" s="113"/>
      <c r="H28689" s="133"/>
      <c r="T28689" s="133"/>
      <c r="X28689" s="131"/>
      <c r="Y28689" s="133"/>
      <c r="AJ28689" s="133"/>
      <c r="AO28689" s="135"/>
      <c r="AP28689" s="135"/>
      <c r="BJ28689" s="136"/>
    </row>
    <row r="28690" spans="5:62" ht="14.25" customHeight="1" x14ac:dyDescent="0.25">
      <c r="E28690" s="113"/>
      <c r="H28690" s="133"/>
      <c r="T28690" s="133"/>
      <c r="X28690" s="131"/>
      <c r="Y28690" s="133"/>
      <c r="AJ28690" s="133"/>
      <c r="AO28690" s="135"/>
      <c r="AP28690" s="135"/>
      <c r="BJ28690" s="136"/>
    </row>
    <row r="28691" spans="5:62" ht="14.25" customHeight="1" x14ac:dyDescent="0.25">
      <c r="E28691" s="113"/>
      <c r="H28691" s="133"/>
      <c r="T28691" s="133"/>
      <c r="X28691" s="131"/>
      <c r="Y28691" s="133"/>
      <c r="AJ28691" s="133"/>
      <c r="AO28691" s="135"/>
      <c r="AP28691" s="135"/>
      <c r="BJ28691" s="136"/>
    </row>
    <row r="28692" spans="5:62" ht="14.25" customHeight="1" x14ac:dyDescent="0.25">
      <c r="E28692" s="113"/>
      <c r="H28692" s="133"/>
      <c r="T28692" s="133"/>
      <c r="X28692" s="131"/>
      <c r="Y28692" s="133"/>
      <c r="AJ28692" s="133"/>
      <c r="AO28692" s="135"/>
      <c r="AP28692" s="135"/>
      <c r="BJ28692" s="136"/>
    </row>
    <row r="28693" spans="5:62" ht="14.25" customHeight="1" x14ac:dyDescent="0.25">
      <c r="E28693" s="113"/>
      <c r="H28693" s="133"/>
      <c r="T28693" s="133"/>
      <c r="X28693" s="131"/>
      <c r="Y28693" s="133"/>
      <c r="AJ28693" s="133"/>
      <c r="AO28693" s="135"/>
      <c r="AP28693" s="135"/>
      <c r="BJ28693" s="136"/>
    </row>
    <row r="28694" spans="5:62" ht="14.25" customHeight="1" x14ac:dyDescent="0.25">
      <c r="E28694" s="113"/>
      <c r="H28694" s="133"/>
      <c r="T28694" s="133"/>
      <c r="X28694" s="131"/>
      <c r="Y28694" s="133"/>
      <c r="AJ28694" s="133"/>
      <c r="AO28694" s="135"/>
      <c r="AP28694" s="135"/>
      <c r="BJ28694" s="136"/>
    </row>
    <row r="28695" spans="5:62" ht="14.25" customHeight="1" x14ac:dyDescent="0.25">
      <c r="E28695" s="113"/>
      <c r="H28695" s="133"/>
      <c r="T28695" s="133"/>
      <c r="X28695" s="131"/>
      <c r="Y28695" s="133"/>
      <c r="AJ28695" s="133"/>
      <c r="AO28695" s="135"/>
      <c r="AP28695" s="135"/>
      <c r="BJ28695" s="136"/>
    </row>
    <row r="28696" spans="5:62" ht="14.25" customHeight="1" x14ac:dyDescent="0.25">
      <c r="E28696" s="113"/>
      <c r="H28696" s="133"/>
      <c r="T28696" s="133"/>
      <c r="X28696" s="131"/>
      <c r="Y28696" s="133"/>
      <c r="AJ28696" s="133"/>
      <c r="AO28696" s="135"/>
      <c r="AP28696" s="135"/>
      <c r="BJ28696" s="136"/>
    </row>
    <row r="28697" spans="5:62" ht="14.25" customHeight="1" x14ac:dyDescent="0.25">
      <c r="E28697" s="113"/>
      <c r="H28697" s="133"/>
      <c r="T28697" s="133"/>
      <c r="X28697" s="131"/>
      <c r="Y28697" s="133"/>
      <c r="AJ28697" s="133"/>
      <c r="AO28697" s="135"/>
      <c r="AP28697" s="135"/>
      <c r="BJ28697" s="136"/>
    </row>
    <row r="28698" spans="5:62" ht="14.25" customHeight="1" x14ac:dyDescent="0.25">
      <c r="E28698" s="113"/>
      <c r="H28698" s="133"/>
      <c r="T28698" s="133"/>
      <c r="X28698" s="131"/>
      <c r="Y28698" s="133"/>
      <c r="AJ28698" s="133"/>
      <c r="AO28698" s="135"/>
      <c r="AP28698" s="135"/>
      <c r="BJ28698" s="136"/>
    </row>
    <row r="28699" spans="5:62" ht="14.25" customHeight="1" x14ac:dyDescent="0.25">
      <c r="E28699" s="113"/>
      <c r="H28699" s="133"/>
      <c r="T28699" s="133"/>
      <c r="X28699" s="131"/>
      <c r="Y28699" s="133"/>
      <c r="AJ28699" s="133"/>
      <c r="AO28699" s="135"/>
      <c r="AP28699" s="135"/>
      <c r="BJ28699" s="136"/>
    </row>
    <row r="28700" spans="5:62" ht="14.25" customHeight="1" x14ac:dyDescent="0.25">
      <c r="E28700" s="113"/>
      <c r="H28700" s="133"/>
      <c r="T28700" s="133"/>
      <c r="X28700" s="131"/>
      <c r="Y28700" s="133"/>
      <c r="AJ28700" s="133"/>
      <c r="AO28700" s="135"/>
      <c r="AP28700" s="135"/>
      <c r="BJ28700" s="136"/>
    </row>
    <row r="28701" spans="5:62" ht="14.25" customHeight="1" x14ac:dyDescent="0.25">
      <c r="E28701" s="113"/>
      <c r="H28701" s="133"/>
      <c r="T28701" s="133"/>
      <c r="X28701" s="131"/>
      <c r="Y28701" s="133"/>
      <c r="AJ28701" s="133"/>
      <c r="AO28701" s="135"/>
      <c r="AP28701" s="135"/>
      <c r="BJ28701" s="136"/>
    </row>
    <row r="28702" spans="5:62" ht="14.25" customHeight="1" x14ac:dyDescent="0.25">
      <c r="E28702" s="113"/>
      <c r="H28702" s="133"/>
      <c r="T28702" s="133"/>
      <c r="X28702" s="131"/>
      <c r="Y28702" s="133"/>
      <c r="AJ28702" s="133"/>
      <c r="AO28702" s="135"/>
      <c r="AP28702" s="135"/>
      <c r="BJ28702" s="136"/>
    </row>
    <row r="28703" spans="5:62" ht="14.25" customHeight="1" x14ac:dyDescent="0.25">
      <c r="E28703" s="113"/>
      <c r="H28703" s="133"/>
      <c r="T28703" s="133"/>
      <c r="X28703" s="131"/>
      <c r="Y28703" s="133"/>
      <c r="AJ28703" s="133"/>
      <c r="AO28703" s="135"/>
      <c r="AP28703" s="135"/>
      <c r="BJ28703" s="136"/>
    </row>
    <row r="28704" spans="5:62" ht="14.25" customHeight="1" x14ac:dyDescent="0.25">
      <c r="E28704" s="113"/>
      <c r="H28704" s="133"/>
      <c r="T28704" s="133"/>
      <c r="X28704" s="131"/>
      <c r="Y28704" s="133"/>
      <c r="AJ28704" s="133"/>
      <c r="AO28704" s="135"/>
      <c r="AP28704" s="135"/>
      <c r="BJ28704" s="136"/>
    </row>
    <row r="28705" spans="5:62" ht="14.25" customHeight="1" x14ac:dyDescent="0.25">
      <c r="E28705" s="113"/>
      <c r="H28705" s="133"/>
      <c r="T28705" s="133"/>
      <c r="X28705" s="131"/>
      <c r="Y28705" s="133"/>
      <c r="AJ28705" s="133"/>
      <c r="AO28705" s="135"/>
      <c r="AP28705" s="135"/>
      <c r="BJ28705" s="136"/>
    </row>
    <row r="28706" spans="5:62" ht="14.25" customHeight="1" x14ac:dyDescent="0.25">
      <c r="E28706" s="113"/>
      <c r="H28706" s="133"/>
      <c r="T28706" s="133"/>
      <c r="X28706" s="131"/>
      <c r="Y28706" s="133"/>
      <c r="AJ28706" s="133"/>
      <c r="AO28706" s="135"/>
      <c r="AP28706" s="135"/>
      <c r="BJ28706" s="136"/>
    </row>
    <row r="28707" spans="5:62" ht="14.25" customHeight="1" x14ac:dyDescent="0.25">
      <c r="E28707" s="113"/>
      <c r="H28707" s="133"/>
      <c r="T28707" s="133"/>
      <c r="X28707" s="131"/>
      <c r="Y28707" s="133"/>
      <c r="AJ28707" s="133"/>
      <c r="AO28707" s="135"/>
      <c r="AP28707" s="135"/>
      <c r="BJ28707" s="136"/>
    </row>
    <row r="28708" spans="5:62" ht="14.25" customHeight="1" x14ac:dyDescent="0.25">
      <c r="E28708" s="113"/>
      <c r="H28708" s="133"/>
      <c r="T28708" s="133"/>
      <c r="X28708" s="131"/>
      <c r="Y28708" s="133"/>
      <c r="AJ28708" s="133"/>
      <c r="AO28708" s="135"/>
      <c r="AP28708" s="135"/>
      <c r="BJ28708" s="136"/>
    </row>
    <row r="28709" spans="5:62" ht="14.25" customHeight="1" x14ac:dyDescent="0.25">
      <c r="E28709" s="113"/>
      <c r="H28709" s="133"/>
      <c r="T28709" s="133"/>
      <c r="X28709" s="131"/>
      <c r="Y28709" s="133"/>
      <c r="AJ28709" s="133"/>
      <c r="AO28709" s="135"/>
      <c r="AP28709" s="135"/>
      <c r="BJ28709" s="136"/>
    </row>
    <row r="28710" spans="5:62" ht="14.25" customHeight="1" x14ac:dyDescent="0.25">
      <c r="E28710" s="113"/>
      <c r="H28710" s="133"/>
      <c r="T28710" s="133"/>
      <c r="X28710" s="131"/>
      <c r="Y28710" s="133"/>
      <c r="AJ28710" s="133"/>
      <c r="AO28710" s="135"/>
      <c r="AP28710" s="135"/>
      <c r="BJ28710" s="136"/>
    </row>
    <row r="28711" spans="5:62" ht="14.25" customHeight="1" x14ac:dyDescent="0.25">
      <c r="E28711" s="113"/>
      <c r="H28711" s="133"/>
      <c r="T28711" s="133"/>
      <c r="X28711" s="131"/>
      <c r="Y28711" s="133"/>
      <c r="AJ28711" s="133"/>
      <c r="AO28711" s="135"/>
      <c r="AP28711" s="135"/>
      <c r="BJ28711" s="136"/>
    </row>
    <row r="28712" spans="5:62" ht="14.25" customHeight="1" x14ac:dyDescent="0.25">
      <c r="E28712" s="113"/>
      <c r="H28712" s="133"/>
      <c r="T28712" s="133"/>
      <c r="X28712" s="131"/>
      <c r="Y28712" s="133"/>
      <c r="AJ28712" s="133"/>
      <c r="AO28712" s="135"/>
      <c r="AP28712" s="135"/>
      <c r="BJ28712" s="136"/>
    </row>
    <row r="28713" spans="5:62" ht="14.25" customHeight="1" x14ac:dyDescent="0.25">
      <c r="E28713" s="113"/>
      <c r="H28713" s="133"/>
      <c r="T28713" s="133"/>
      <c r="X28713" s="131"/>
      <c r="Y28713" s="133"/>
      <c r="AJ28713" s="133"/>
      <c r="AO28713" s="135"/>
      <c r="AP28713" s="135"/>
      <c r="BJ28713" s="136"/>
    </row>
    <row r="28714" spans="5:62" ht="14.25" customHeight="1" x14ac:dyDescent="0.25">
      <c r="E28714" s="113"/>
      <c r="H28714" s="133"/>
      <c r="T28714" s="133"/>
      <c r="X28714" s="131"/>
      <c r="Y28714" s="133"/>
      <c r="AJ28714" s="133"/>
      <c r="AO28714" s="135"/>
      <c r="AP28714" s="135"/>
      <c r="BJ28714" s="136"/>
    </row>
    <row r="28715" spans="5:62" ht="14.25" customHeight="1" x14ac:dyDescent="0.25">
      <c r="E28715" s="113"/>
      <c r="H28715" s="133"/>
      <c r="T28715" s="133"/>
      <c r="X28715" s="131"/>
      <c r="Y28715" s="133"/>
      <c r="AJ28715" s="133"/>
      <c r="AO28715" s="135"/>
      <c r="AP28715" s="135"/>
      <c r="BJ28715" s="136"/>
    </row>
    <row r="28716" spans="5:62" ht="14.25" customHeight="1" x14ac:dyDescent="0.25">
      <c r="E28716" s="113"/>
      <c r="H28716" s="133"/>
      <c r="T28716" s="133"/>
      <c r="X28716" s="131"/>
      <c r="Y28716" s="133"/>
      <c r="AJ28716" s="133"/>
      <c r="AO28716" s="135"/>
      <c r="AP28716" s="135"/>
      <c r="BJ28716" s="136"/>
    </row>
    <row r="28717" spans="5:62" ht="14.25" customHeight="1" x14ac:dyDescent="0.25">
      <c r="E28717" s="113"/>
      <c r="H28717" s="133"/>
      <c r="T28717" s="133"/>
      <c r="X28717" s="131"/>
      <c r="Y28717" s="133"/>
      <c r="AJ28717" s="133"/>
      <c r="AO28717" s="135"/>
      <c r="AP28717" s="135"/>
      <c r="BJ28717" s="136"/>
    </row>
    <row r="28718" spans="5:62" ht="14.25" customHeight="1" x14ac:dyDescent="0.25">
      <c r="E28718" s="113"/>
      <c r="H28718" s="133"/>
      <c r="T28718" s="133"/>
      <c r="X28718" s="131"/>
      <c r="Y28718" s="133"/>
      <c r="AJ28718" s="133"/>
      <c r="AO28718" s="135"/>
      <c r="AP28718" s="135"/>
      <c r="BJ28718" s="136"/>
    </row>
    <row r="28719" spans="5:62" ht="14.25" customHeight="1" x14ac:dyDescent="0.25">
      <c r="E28719" s="113"/>
      <c r="H28719" s="133"/>
      <c r="T28719" s="133"/>
      <c r="X28719" s="131"/>
      <c r="Y28719" s="133"/>
      <c r="AJ28719" s="133"/>
      <c r="AO28719" s="135"/>
      <c r="AP28719" s="135"/>
      <c r="BJ28719" s="136"/>
    </row>
    <row r="28720" spans="5:62" ht="14.25" customHeight="1" x14ac:dyDescent="0.25">
      <c r="E28720" s="113"/>
      <c r="H28720" s="133"/>
      <c r="T28720" s="133"/>
      <c r="X28720" s="131"/>
      <c r="Y28720" s="133"/>
      <c r="AJ28720" s="133"/>
      <c r="AO28720" s="135"/>
      <c r="AP28720" s="135"/>
      <c r="BJ28720" s="136"/>
    </row>
    <row r="28721" spans="5:62" ht="14.25" customHeight="1" x14ac:dyDescent="0.25">
      <c r="E28721" s="113"/>
      <c r="H28721" s="133"/>
      <c r="T28721" s="133"/>
      <c r="X28721" s="131"/>
      <c r="Y28721" s="133"/>
      <c r="AJ28721" s="133"/>
      <c r="AO28721" s="135"/>
      <c r="AP28721" s="135"/>
      <c r="BJ28721" s="136"/>
    </row>
    <row r="28722" spans="5:62" ht="14.25" customHeight="1" x14ac:dyDescent="0.25">
      <c r="E28722" s="113"/>
      <c r="H28722" s="133"/>
      <c r="T28722" s="133"/>
      <c r="X28722" s="131"/>
      <c r="Y28722" s="133"/>
      <c r="AJ28722" s="133"/>
      <c r="AO28722" s="135"/>
      <c r="AP28722" s="135"/>
      <c r="BJ28722" s="136"/>
    </row>
    <row r="28723" spans="5:62" ht="14.25" customHeight="1" x14ac:dyDescent="0.25">
      <c r="E28723" s="113"/>
      <c r="H28723" s="133"/>
      <c r="T28723" s="133"/>
      <c r="X28723" s="131"/>
      <c r="Y28723" s="133"/>
      <c r="AJ28723" s="133"/>
      <c r="AO28723" s="135"/>
      <c r="AP28723" s="135"/>
      <c r="BJ28723" s="136"/>
    </row>
    <row r="28724" spans="5:62" ht="14.25" customHeight="1" x14ac:dyDescent="0.25">
      <c r="E28724" s="113"/>
      <c r="H28724" s="133"/>
      <c r="T28724" s="133"/>
      <c r="X28724" s="131"/>
      <c r="Y28724" s="133"/>
      <c r="AJ28724" s="133"/>
      <c r="AO28724" s="135"/>
      <c r="AP28724" s="135"/>
      <c r="BJ28724" s="136"/>
    </row>
    <row r="28725" spans="5:62" ht="14.25" customHeight="1" x14ac:dyDescent="0.25">
      <c r="E28725" s="113"/>
      <c r="H28725" s="133"/>
      <c r="T28725" s="133"/>
      <c r="X28725" s="131"/>
      <c r="Y28725" s="133"/>
      <c r="AJ28725" s="133"/>
      <c r="AO28725" s="135"/>
      <c r="AP28725" s="135"/>
      <c r="BJ28725" s="136"/>
    </row>
    <row r="28726" spans="5:62" ht="14.25" customHeight="1" x14ac:dyDescent="0.25">
      <c r="E28726" s="113"/>
      <c r="H28726" s="133"/>
      <c r="T28726" s="133"/>
      <c r="X28726" s="131"/>
      <c r="Y28726" s="133"/>
      <c r="AJ28726" s="133"/>
      <c r="AO28726" s="135"/>
      <c r="AP28726" s="135"/>
      <c r="BJ28726" s="136"/>
    </row>
    <row r="28727" spans="5:62" ht="14.25" customHeight="1" x14ac:dyDescent="0.25">
      <c r="E28727" s="113"/>
      <c r="H28727" s="133"/>
      <c r="T28727" s="133"/>
      <c r="X28727" s="131"/>
      <c r="Y28727" s="133"/>
      <c r="AJ28727" s="133"/>
      <c r="AO28727" s="135"/>
      <c r="AP28727" s="135"/>
      <c r="BJ28727" s="136"/>
    </row>
    <row r="28728" spans="5:62" ht="14.25" customHeight="1" x14ac:dyDescent="0.25">
      <c r="E28728" s="113"/>
      <c r="H28728" s="133"/>
      <c r="T28728" s="133"/>
      <c r="X28728" s="131"/>
      <c r="Y28728" s="133"/>
      <c r="AJ28728" s="133"/>
      <c r="AO28728" s="135"/>
      <c r="AP28728" s="135"/>
      <c r="BJ28728" s="136"/>
    </row>
    <row r="28729" spans="5:62" ht="14.25" customHeight="1" x14ac:dyDescent="0.25">
      <c r="E28729" s="113"/>
      <c r="H28729" s="133"/>
      <c r="T28729" s="133"/>
      <c r="X28729" s="131"/>
      <c r="Y28729" s="133"/>
      <c r="AJ28729" s="133"/>
      <c r="AO28729" s="135"/>
      <c r="AP28729" s="135"/>
      <c r="BJ28729" s="136"/>
    </row>
    <row r="28730" spans="5:62" ht="14.25" customHeight="1" x14ac:dyDescent="0.25">
      <c r="E28730" s="113"/>
      <c r="H28730" s="133"/>
      <c r="T28730" s="133"/>
      <c r="X28730" s="131"/>
      <c r="Y28730" s="133"/>
      <c r="AJ28730" s="133"/>
      <c r="AO28730" s="135"/>
      <c r="AP28730" s="135"/>
      <c r="BJ28730" s="136"/>
    </row>
    <row r="28731" spans="5:62" ht="14.25" customHeight="1" x14ac:dyDescent="0.25">
      <c r="E28731" s="113"/>
      <c r="H28731" s="133"/>
      <c r="T28731" s="133"/>
      <c r="X28731" s="131"/>
      <c r="Y28731" s="133"/>
      <c r="AJ28731" s="133"/>
      <c r="AO28731" s="135"/>
      <c r="AP28731" s="135"/>
      <c r="BJ28731" s="136"/>
    </row>
    <row r="28732" spans="5:62" ht="14.25" customHeight="1" x14ac:dyDescent="0.25">
      <c r="E28732" s="113"/>
      <c r="H28732" s="133"/>
      <c r="T28732" s="133"/>
      <c r="X28732" s="131"/>
      <c r="Y28732" s="133"/>
      <c r="AJ28732" s="133"/>
      <c r="AO28732" s="135"/>
      <c r="AP28732" s="135"/>
      <c r="BJ28732" s="136"/>
    </row>
    <row r="28733" spans="5:62" ht="14.25" customHeight="1" x14ac:dyDescent="0.25">
      <c r="E28733" s="113"/>
      <c r="H28733" s="133"/>
      <c r="T28733" s="133"/>
      <c r="X28733" s="131"/>
      <c r="Y28733" s="133"/>
      <c r="AJ28733" s="133"/>
      <c r="AO28733" s="135"/>
      <c r="AP28733" s="135"/>
      <c r="BJ28733" s="136"/>
    </row>
    <row r="28734" spans="5:62" ht="14.25" customHeight="1" x14ac:dyDescent="0.25">
      <c r="E28734" s="113"/>
      <c r="H28734" s="133"/>
      <c r="T28734" s="133"/>
      <c r="X28734" s="131"/>
      <c r="Y28734" s="133"/>
      <c r="AJ28734" s="133"/>
      <c r="AO28734" s="135"/>
      <c r="AP28734" s="135"/>
      <c r="BJ28734" s="136"/>
    </row>
    <row r="28735" spans="5:62" ht="14.25" customHeight="1" x14ac:dyDescent="0.25">
      <c r="E28735" s="113"/>
      <c r="H28735" s="133"/>
      <c r="T28735" s="133"/>
      <c r="X28735" s="131"/>
      <c r="Y28735" s="133"/>
      <c r="AJ28735" s="133"/>
      <c r="AO28735" s="135"/>
      <c r="AP28735" s="135"/>
      <c r="BJ28735" s="136"/>
    </row>
    <row r="28736" spans="5:62" ht="14.25" customHeight="1" x14ac:dyDescent="0.25">
      <c r="E28736" s="113"/>
      <c r="H28736" s="133"/>
      <c r="T28736" s="133"/>
      <c r="X28736" s="131"/>
      <c r="Y28736" s="133"/>
      <c r="AJ28736" s="133"/>
      <c r="AO28736" s="135"/>
      <c r="AP28736" s="135"/>
      <c r="BJ28736" s="136"/>
    </row>
    <row r="28737" spans="5:62" ht="14.25" customHeight="1" x14ac:dyDescent="0.25">
      <c r="E28737" s="113"/>
      <c r="H28737" s="133"/>
      <c r="T28737" s="133"/>
      <c r="X28737" s="131"/>
      <c r="Y28737" s="133"/>
      <c r="AJ28737" s="133"/>
      <c r="AO28737" s="135"/>
      <c r="AP28737" s="135"/>
      <c r="BJ28737" s="136"/>
    </row>
    <row r="28738" spans="5:62" ht="14.25" customHeight="1" x14ac:dyDescent="0.25">
      <c r="E28738" s="113"/>
      <c r="H28738" s="133"/>
      <c r="T28738" s="133"/>
      <c r="X28738" s="131"/>
      <c r="Y28738" s="133"/>
      <c r="AJ28738" s="133"/>
      <c r="AO28738" s="135"/>
      <c r="AP28738" s="135"/>
      <c r="BJ28738" s="136"/>
    </row>
    <row r="28739" spans="5:62" ht="14.25" customHeight="1" x14ac:dyDescent="0.25">
      <c r="E28739" s="113"/>
      <c r="H28739" s="133"/>
      <c r="T28739" s="133"/>
      <c r="X28739" s="131"/>
      <c r="Y28739" s="133"/>
      <c r="AJ28739" s="133"/>
      <c r="AO28739" s="135"/>
      <c r="AP28739" s="135"/>
      <c r="BJ28739" s="136"/>
    </row>
    <row r="28740" spans="5:62" ht="14.25" customHeight="1" x14ac:dyDescent="0.25">
      <c r="E28740" s="113"/>
      <c r="H28740" s="133"/>
      <c r="T28740" s="133"/>
      <c r="X28740" s="131"/>
      <c r="Y28740" s="133"/>
      <c r="AJ28740" s="133"/>
      <c r="AO28740" s="135"/>
      <c r="AP28740" s="135"/>
      <c r="BJ28740" s="136"/>
    </row>
    <row r="28741" spans="5:62" ht="14.25" customHeight="1" x14ac:dyDescent="0.25">
      <c r="E28741" s="113"/>
      <c r="H28741" s="133"/>
      <c r="T28741" s="133"/>
      <c r="X28741" s="131"/>
      <c r="Y28741" s="133"/>
      <c r="AJ28741" s="133"/>
      <c r="AO28741" s="135"/>
      <c r="AP28741" s="135"/>
      <c r="BJ28741" s="136"/>
    </row>
    <row r="28742" spans="5:62" ht="14.25" customHeight="1" x14ac:dyDescent="0.25">
      <c r="E28742" s="113"/>
      <c r="H28742" s="133"/>
      <c r="T28742" s="133"/>
      <c r="X28742" s="131"/>
      <c r="Y28742" s="133"/>
      <c r="AJ28742" s="133"/>
      <c r="AO28742" s="135"/>
      <c r="AP28742" s="135"/>
      <c r="BJ28742" s="136"/>
    </row>
    <row r="28743" spans="5:62" ht="14.25" customHeight="1" x14ac:dyDescent="0.25">
      <c r="E28743" s="113"/>
      <c r="H28743" s="133"/>
      <c r="T28743" s="133"/>
      <c r="X28743" s="131"/>
      <c r="Y28743" s="133"/>
      <c r="AJ28743" s="133"/>
      <c r="AO28743" s="135"/>
      <c r="AP28743" s="135"/>
      <c r="BJ28743" s="136"/>
    </row>
    <row r="28744" spans="5:62" ht="14.25" customHeight="1" x14ac:dyDescent="0.25">
      <c r="E28744" s="113"/>
      <c r="H28744" s="133"/>
      <c r="T28744" s="133"/>
      <c r="X28744" s="131"/>
      <c r="Y28744" s="133"/>
      <c r="AJ28744" s="133"/>
      <c r="AO28744" s="135"/>
      <c r="AP28744" s="135"/>
      <c r="BJ28744" s="136"/>
    </row>
    <row r="28745" spans="5:62" ht="14.25" customHeight="1" x14ac:dyDescent="0.25">
      <c r="E28745" s="113"/>
      <c r="H28745" s="133"/>
      <c r="T28745" s="133"/>
      <c r="X28745" s="131"/>
      <c r="Y28745" s="133"/>
      <c r="AJ28745" s="133"/>
      <c r="AO28745" s="135"/>
      <c r="AP28745" s="135"/>
      <c r="BJ28745" s="136"/>
    </row>
    <row r="28746" spans="5:62" ht="14.25" customHeight="1" x14ac:dyDescent="0.25">
      <c r="E28746" s="113"/>
      <c r="H28746" s="133"/>
      <c r="T28746" s="133"/>
      <c r="X28746" s="131"/>
      <c r="Y28746" s="133"/>
      <c r="AJ28746" s="133"/>
      <c r="AO28746" s="135"/>
      <c r="AP28746" s="135"/>
      <c r="BJ28746" s="136"/>
    </row>
    <row r="28747" spans="5:62" ht="14.25" customHeight="1" x14ac:dyDescent="0.25">
      <c r="E28747" s="113"/>
      <c r="H28747" s="133"/>
      <c r="T28747" s="133"/>
      <c r="X28747" s="131"/>
      <c r="Y28747" s="133"/>
      <c r="AJ28747" s="133"/>
      <c r="AO28747" s="135"/>
      <c r="AP28747" s="135"/>
      <c r="BJ28747" s="136"/>
    </row>
    <row r="28748" spans="5:62" ht="14.25" customHeight="1" x14ac:dyDescent="0.25">
      <c r="E28748" s="113"/>
      <c r="H28748" s="133"/>
      <c r="T28748" s="133"/>
      <c r="X28748" s="131"/>
      <c r="Y28748" s="133"/>
      <c r="AJ28748" s="133"/>
      <c r="AO28748" s="135"/>
      <c r="AP28748" s="135"/>
      <c r="BJ28748" s="136"/>
    </row>
    <row r="28749" spans="5:62" ht="14.25" customHeight="1" x14ac:dyDescent="0.25">
      <c r="E28749" s="113"/>
      <c r="H28749" s="133"/>
      <c r="T28749" s="133"/>
      <c r="X28749" s="131"/>
      <c r="Y28749" s="133"/>
      <c r="AJ28749" s="133"/>
      <c r="AO28749" s="135"/>
      <c r="AP28749" s="135"/>
      <c r="BJ28749" s="136"/>
    </row>
    <row r="28750" spans="5:62" ht="14.25" customHeight="1" x14ac:dyDescent="0.25">
      <c r="E28750" s="113"/>
      <c r="H28750" s="133"/>
      <c r="T28750" s="133"/>
      <c r="X28750" s="131"/>
      <c r="Y28750" s="133"/>
      <c r="AJ28750" s="133"/>
      <c r="AO28750" s="135"/>
      <c r="AP28750" s="135"/>
      <c r="BJ28750" s="136"/>
    </row>
    <row r="28751" spans="5:62" ht="14.25" customHeight="1" x14ac:dyDescent="0.25">
      <c r="E28751" s="113"/>
      <c r="H28751" s="133"/>
      <c r="T28751" s="133"/>
      <c r="X28751" s="131"/>
      <c r="Y28751" s="133"/>
      <c r="AJ28751" s="133"/>
      <c r="AO28751" s="135"/>
      <c r="AP28751" s="135"/>
      <c r="BJ28751" s="136"/>
    </row>
    <row r="28752" spans="5:62" ht="14.25" customHeight="1" x14ac:dyDescent="0.25">
      <c r="E28752" s="113"/>
      <c r="H28752" s="133"/>
      <c r="T28752" s="133"/>
      <c r="X28752" s="131"/>
      <c r="Y28752" s="133"/>
      <c r="AJ28752" s="133"/>
      <c r="AO28752" s="135"/>
      <c r="AP28752" s="135"/>
      <c r="BJ28752" s="136"/>
    </row>
    <row r="28753" spans="5:62" ht="14.25" customHeight="1" x14ac:dyDescent="0.25">
      <c r="E28753" s="113"/>
      <c r="H28753" s="133"/>
      <c r="T28753" s="133"/>
      <c r="X28753" s="131"/>
      <c r="Y28753" s="133"/>
      <c r="AJ28753" s="133"/>
      <c r="AO28753" s="135"/>
      <c r="AP28753" s="135"/>
      <c r="BJ28753" s="136"/>
    </row>
    <row r="28754" spans="5:62" ht="14.25" customHeight="1" x14ac:dyDescent="0.25">
      <c r="E28754" s="113"/>
      <c r="H28754" s="133"/>
      <c r="T28754" s="133"/>
      <c r="X28754" s="131"/>
      <c r="Y28754" s="133"/>
      <c r="AJ28754" s="133"/>
      <c r="AO28754" s="135"/>
      <c r="AP28754" s="135"/>
      <c r="BJ28754" s="136"/>
    </row>
    <row r="28755" spans="5:62" ht="14.25" customHeight="1" x14ac:dyDescent="0.25">
      <c r="E28755" s="113"/>
      <c r="H28755" s="133"/>
      <c r="T28755" s="133"/>
      <c r="X28755" s="131"/>
      <c r="Y28755" s="133"/>
      <c r="AJ28755" s="133"/>
      <c r="AO28755" s="135"/>
      <c r="AP28755" s="135"/>
      <c r="BJ28755" s="136"/>
    </row>
    <row r="28756" spans="5:62" ht="14.25" customHeight="1" x14ac:dyDescent="0.25">
      <c r="E28756" s="113"/>
      <c r="H28756" s="133"/>
      <c r="T28756" s="133"/>
      <c r="X28756" s="131"/>
      <c r="Y28756" s="133"/>
      <c r="AJ28756" s="133"/>
      <c r="AO28756" s="135"/>
      <c r="AP28756" s="135"/>
      <c r="BJ28756" s="136"/>
    </row>
    <row r="28757" spans="5:62" ht="14.25" customHeight="1" x14ac:dyDescent="0.25">
      <c r="E28757" s="113"/>
      <c r="H28757" s="133"/>
      <c r="T28757" s="133"/>
      <c r="X28757" s="131"/>
      <c r="Y28757" s="133"/>
      <c r="AJ28757" s="133"/>
      <c r="AO28757" s="135"/>
      <c r="AP28757" s="135"/>
      <c r="BJ28757" s="136"/>
    </row>
    <row r="28758" spans="5:62" ht="14.25" customHeight="1" x14ac:dyDescent="0.25">
      <c r="E28758" s="113"/>
      <c r="H28758" s="133"/>
      <c r="T28758" s="133"/>
      <c r="X28758" s="131"/>
      <c r="Y28758" s="133"/>
      <c r="AJ28758" s="133"/>
      <c r="AO28758" s="135"/>
      <c r="AP28758" s="135"/>
      <c r="BJ28758" s="136"/>
    </row>
    <row r="28759" spans="5:62" ht="14.25" customHeight="1" x14ac:dyDescent="0.25">
      <c r="E28759" s="113"/>
      <c r="H28759" s="133"/>
      <c r="T28759" s="133"/>
      <c r="X28759" s="131"/>
      <c r="Y28759" s="133"/>
      <c r="AJ28759" s="133"/>
      <c r="AO28759" s="135"/>
      <c r="AP28759" s="135"/>
      <c r="BJ28759" s="136"/>
    </row>
    <row r="28760" spans="5:62" ht="14.25" customHeight="1" x14ac:dyDescent="0.25">
      <c r="E28760" s="113"/>
      <c r="H28760" s="133"/>
      <c r="T28760" s="133"/>
      <c r="X28760" s="131"/>
      <c r="Y28760" s="133"/>
      <c r="AJ28760" s="133"/>
      <c r="AO28760" s="135"/>
      <c r="AP28760" s="135"/>
      <c r="BJ28760" s="136"/>
    </row>
    <row r="28761" spans="5:62" ht="14.25" customHeight="1" x14ac:dyDescent="0.25">
      <c r="E28761" s="113"/>
      <c r="H28761" s="133"/>
      <c r="T28761" s="133"/>
      <c r="X28761" s="131"/>
      <c r="Y28761" s="133"/>
      <c r="AJ28761" s="133"/>
      <c r="AO28761" s="135"/>
      <c r="AP28761" s="135"/>
      <c r="BJ28761" s="136"/>
    </row>
    <row r="28762" spans="5:62" ht="14.25" customHeight="1" x14ac:dyDescent="0.25">
      <c r="E28762" s="113"/>
      <c r="H28762" s="133"/>
      <c r="T28762" s="133"/>
      <c r="X28762" s="131"/>
      <c r="Y28762" s="133"/>
      <c r="AJ28762" s="133"/>
      <c r="AO28762" s="135"/>
      <c r="AP28762" s="135"/>
      <c r="BJ28762" s="136"/>
    </row>
    <row r="28763" spans="5:62" ht="14.25" customHeight="1" x14ac:dyDescent="0.25">
      <c r="E28763" s="113"/>
      <c r="H28763" s="133"/>
      <c r="T28763" s="133"/>
      <c r="X28763" s="131"/>
      <c r="Y28763" s="133"/>
      <c r="AJ28763" s="133"/>
      <c r="AO28763" s="135"/>
      <c r="AP28763" s="135"/>
      <c r="BJ28763" s="136"/>
    </row>
    <row r="28764" spans="5:62" ht="14.25" customHeight="1" x14ac:dyDescent="0.25">
      <c r="E28764" s="113"/>
      <c r="H28764" s="133"/>
      <c r="T28764" s="133"/>
      <c r="X28764" s="131"/>
      <c r="Y28764" s="133"/>
      <c r="AJ28764" s="133"/>
      <c r="AO28764" s="135"/>
      <c r="AP28764" s="135"/>
      <c r="BJ28764" s="136"/>
    </row>
    <row r="28765" spans="5:62" ht="14.25" customHeight="1" x14ac:dyDescent="0.25">
      <c r="E28765" s="113"/>
      <c r="H28765" s="133"/>
      <c r="T28765" s="133"/>
      <c r="X28765" s="131"/>
      <c r="Y28765" s="133"/>
      <c r="AJ28765" s="133"/>
      <c r="AO28765" s="135"/>
      <c r="AP28765" s="135"/>
      <c r="BJ28765" s="136"/>
    </row>
    <row r="28766" spans="5:62" ht="14.25" customHeight="1" x14ac:dyDescent="0.25">
      <c r="E28766" s="113"/>
      <c r="H28766" s="133"/>
      <c r="T28766" s="133"/>
      <c r="X28766" s="131"/>
      <c r="Y28766" s="133"/>
      <c r="AJ28766" s="133"/>
      <c r="AO28766" s="135"/>
      <c r="AP28766" s="135"/>
      <c r="BJ28766" s="136"/>
    </row>
    <row r="28767" spans="5:62" ht="14.25" customHeight="1" x14ac:dyDescent="0.25">
      <c r="E28767" s="113"/>
      <c r="H28767" s="133"/>
      <c r="T28767" s="133"/>
      <c r="X28767" s="131"/>
      <c r="Y28767" s="133"/>
      <c r="AJ28767" s="133"/>
      <c r="AO28767" s="135"/>
      <c r="AP28767" s="135"/>
      <c r="BJ28767" s="136"/>
    </row>
    <row r="28768" spans="5:62" ht="14.25" customHeight="1" x14ac:dyDescent="0.25">
      <c r="E28768" s="113"/>
      <c r="H28768" s="133"/>
      <c r="T28768" s="133"/>
      <c r="X28768" s="131"/>
      <c r="Y28768" s="133"/>
      <c r="AJ28768" s="133"/>
      <c r="AO28768" s="135"/>
      <c r="AP28768" s="135"/>
      <c r="BJ28768" s="136"/>
    </row>
    <row r="28769" spans="5:62" ht="14.25" customHeight="1" x14ac:dyDescent="0.25">
      <c r="E28769" s="113"/>
      <c r="H28769" s="133"/>
      <c r="T28769" s="133"/>
      <c r="X28769" s="131"/>
      <c r="Y28769" s="133"/>
      <c r="AJ28769" s="133"/>
      <c r="AO28769" s="135"/>
      <c r="AP28769" s="135"/>
      <c r="BJ28769" s="136"/>
    </row>
    <row r="28770" spans="5:62" ht="14.25" customHeight="1" x14ac:dyDescent="0.25">
      <c r="E28770" s="113"/>
      <c r="H28770" s="133"/>
      <c r="T28770" s="133"/>
      <c r="X28770" s="131"/>
      <c r="Y28770" s="133"/>
      <c r="AJ28770" s="133"/>
      <c r="AO28770" s="135"/>
      <c r="AP28770" s="135"/>
      <c r="BJ28770" s="136"/>
    </row>
    <row r="28771" spans="5:62" ht="14.25" customHeight="1" x14ac:dyDescent="0.25">
      <c r="E28771" s="113"/>
      <c r="H28771" s="133"/>
      <c r="T28771" s="133"/>
      <c r="X28771" s="131"/>
      <c r="Y28771" s="133"/>
      <c r="AJ28771" s="133"/>
      <c r="AO28771" s="135"/>
      <c r="AP28771" s="135"/>
      <c r="BJ28771" s="136"/>
    </row>
    <row r="28772" spans="5:62" ht="14.25" customHeight="1" x14ac:dyDescent="0.25">
      <c r="E28772" s="113"/>
      <c r="H28772" s="133"/>
      <c r="T28772" s="133"/>
      <c r="X28772" s="131"/>
      <c r="Y28772" s="133"/>
      <c r="AJ28772" s="133"/>
      <c r="AO28772" s="135"/>
      <c r="AP28772" s="135"/>
      <c r="BJ28772" s="136"/>
    </row>
    <row r="28773" spans="5:62" ht="14.25" customHeight="1" x14ac:dyDescent="0.25">
      <c r="E28773" s="113"/>
      <c r="H28773" s="133"/>
      <c r="T28773" s="133"/>
      <c r="X28773" s="131"/>
      <c r="Y28773" s="133"/>
      <c r="AJ28773" s="133"/>
      <c r="AO28773" s="135"/>
      <c r="AP28773" s="135"/>
      <c r="BJ28773" s="136"/>
    </row>
    <row r="28774" spans="5:62" ht="14.25" customHeight="1" x14ac:dyDescent="0.25">
      <c r="E28774" s="113"/>
      <c r="H28774" s="133"/>
      <c r="T28774" s="133"/>
      <c r="X28774" s="131"/>
      <c r="Y28774" s="133"/>
      <c r="AJ28774" s="133"/>
      <c r="AO28774" s="135"/>
      <c r="AP28774" s="135"/>
      <c r="BJ28774" s="136"/>
    </row>
    <row r="28775" spans="5:62" ht="14.25" customHeight="1" x14ac:dyDescent="0.25">
      <c r="E28775" s="113"/>
      <c r="H28775" s="133"/>
      <c r="T28775" s="133"/>
      <c r="X28775" s="131"/>
      <c r="Y28775" s="133"/>
      <c r="AJ28775" s="133"/>
      <c r="AO28775" s="135"/>
      <c r="AP28775" s="135"/>
      <c r="BJ28775" s="136"/>
    </row>
    <row r="28776" spans="5:62" ht="14.25" customHeight="1" x14ac:dyDescent="0.25">
      <c r="E28776" s="113"/>
      <c r="H28776" s="133"/>
      <c r="T28776" s="133"/>
      <c r="X28776" s="131"/>
      <c r="Y28776" s="133"/>
      <c r="AJ28776" s="133"/>
      <c r="AO28776" s="135"/>
      <c r="AP28776" s="135"/>
      <c r="BJ28776" s="136"/>
    </row>
    <row r="28777" spans="5:62" ht="14.25" customHeight="1" x14ac:dyDescent="0.25">
      <c r="E28777" s="113"/>
      <c r="H28777" s="133"/>
      <c r="T28777" s="133"/>
      <c r="X28777" s="131"/>
      <c r="Y28777" s="133"/>
      <c r="AJ28777" s="133"/>
      <c r="AO28777" s="135"/>
      <c r="AP28777" s="135"/>
      <c r="BJ28777" s="136"/>
    </row>
    <row r="28778" spans="5:62" ht="14.25" customHeight="1" x14ac:dyDescent="0.25">
      <c r="E28778" s="113"/>
      <c r="H28778" s="133"/>
      <c r="T28778" s="133"/>
      <c r="X28778" s="131"/>
      <c r="Y28778" s="133"/>
      <c r="AJ28778" s="133"/>
      <c r="AO28778" s="135"/>
      <c r="AP28778" s="135"/>
      <c r="BJ28778" s="136"/>
    </row>
    <row r="28779" spans="5:62" ht="14.25" customHeight="1" x14ac:dyDescent="0.25">
      <c r="E28779" s="113"/>
      <c r="H28779" s="133"/>
      <c r="T28779" s="133"/>
      <c r="X28779" s="131"/>
      <c r="Y28779" s="133"/>
      <c r="AJ28779" s="133"/>
      <c r="AO28779" s="135"/>
      <c r="AP28779" s="135"/>
      <c r="BJ28779" s="136"/>
    </row>
    <row r="28780" spans="5:62" ht="14.25" customHeight="1" x14ac:dyDescent="0.25">
      <c r="E28780" s="113"/>
      <c r="H28780" s="133"/>
      <c r="T28780" s="133"/>
      <c r="X28780" s="131"/>
      <c r="Y28780" s="133"/>
      <c r="AJ28780" s="133"/>
      <c r="AO28780" s="135"/>
      <c r="AP28780" s="135"/>
      <c r="BJ28780" s="136"/>
    </row>
    <row r="28781" spans="5:62" ht="14.25" customHeight="1" x14ac:dyDescent="0.25">
      <c r="E28781" s="113"/>
      <c r="H28781" s="133"/>
      <c r="T28781" s="133"/>
      <c r="X28781" s="131"/>
      <c r="Y28781" s="133"/>
      <c r="AJ28781" s="133"/>
      <c r="AO28781" s="135"/>
      <c r="AP28781" s="135"/>
      <c r="BJ28781" s="136"/>
    </row>
    <row r="28782" spans="5:62" ht="14.25" customHeight="1" x14ac:dyDescent="0.25">
      <c r="E28782" s="113"/>
      <c r="H28782" s="133"/>
      <c r="T28782" s="133"/>
      <c r="X28782" s="131"/>
      <c r="Y28782" s="133"/>
      <c r="AJ28782" s="133"/>
      <c r="AO28782" s="135"/>
      <c r="AP28782" s="135"/>
      <c r="BJ28782" s="136"/>
    </row>
    <row r="28783" spans="5:62" ht="14.25" customHeight="1" x14ac:dyDescent="0.25">
      <c r="E28783" s="113"/>
      <c r="H28783" s="133"/>
      <c r="T28783" s="133"/>
      <c r="X28783" s="131"/>
      <c r="Y28783" s="133"/>
      <c r="AJ28783" s="133"/>
      <c r="AO28783" s="135"/>
      <c r="AP28783" s="135"/>
      <c r="BJ28783" s="136"/>
    </row>
    <row r="28784" spans="5:62" ht="14.25" customHeight="1" x14ac:dyDescent="0.25">
      <c r="E28784" s="113"/>
      <c r="H28784" s="133"/>
      <c r="T28784" s="133"/>
      <c r="X28784" s="131"/>
      <c r="Y28784" s="133"/>
      <c r="AJ28784" s="133"/>
      <c r="AO28784" s="135"/>
      <c r="AP28784" s="135"/>
      <c r="BJ28784" s="136"/>
    </row>
    <row r="28785" spans="5:62" ht="14.25" customHeight="1" x14ac:dyDescent="0.25">
      <c r="E28785" s="113"/>
      <c r="H28785" s="133"/>
      <c r="T28785" s="133"/>
      <c r="X28785" s="131"/>
      <c r="Y28785" s="133"/>
      <c r="AJ28785" s="133"/>
      <c r="AO28785" s="135"/>
      <c r="AP28785" s="135"/>
      <c r="BJ28785" s="136"/>
    </row>
    <row r="28786" spans="5:62" ht="14.25" customHeight="1" x14ac:dyDescent="0.25">
      <c r="E28786" s="113"/>
      <c r="H28786" s="133"/>
      <c r="T28786" s="133"/>
      <c r="X28786" s="131"/>
      <c r="Y28786" s="133"/>
      <c r="AJ28786" s="133"/>
      <c r="AO28786" s="135"/>
      <c r="AP28786" s="135"/>
      <c r="BJ28786" s="136"/>
    </row>
    <row r="28787" spans="5:62" ht="14.25" customHeight="1" x14ac:dyDescent="0.25">
      <c r="E28787" s="113"/>
      <c r="H28787" s="133"/>
      <c r="T28787" s="133"/>
      <c r="X28787" s="131"/>
      <c r="Y28787" s="133"/>
      <c r="AJ28787" s="133"/>
      <c r="AO28787" s="135"/>
      <c r="AP28787" s="135"/>
      <c r="BJ28787" s="136"/>
    </row>
    <row r="28788" spans="5:62" ht="14.25" customHeight="1" x14ac:dyDescent="0.25">
      <c r="E28788" s="113"/>
      <c r="H28788" s="133"/>
      <c r="T28788" s="133"/>
      <c r="X28788" s="131"/>
      <c r="Y28788" s="133"/>
      <c r="AJ28788" s="133"/>
      <c r="AO28788" s="135"/>
      <c r="AP28788" s="135"/>
      <c r="BJ28788" s="136"/>
    </row>
    <row r="28789" spans="5:62" ht="14.25" customHeight="1" x14ac:dyDescent="0.25">
      <c r="E28789" s="113"/>
      <c r="H28789" s="133"/>
      <c r="T28789" s="133"/>
      <c r="X28789" s="131"/>
      <c r="Y28789" s="133"/>
      <c r="AJ28789" s="133"/>
      <c r="AO28789" s="135"/>
      <c r="AP28789" s="135"/>
      <c r="BJ28789" s="136"/>
    </row>
    <row r="28790" spans="5:62" ht="14.25" customHeight="1" x14ac:dyDescent="0.25">
      <c r="E28790" s="113"/>
      <c r="H28790" s="133"/>
      <c r="T28790" s="133"/>
      <c r="X28790" s="131"/>
      <c r="Y28790" s="133"/>
      <c r="AJ28790" s="133"/>
      <c r="AO28790" s="135"/>
      <c r="AP28790" s="135"/>
      <c r="BJ28790" s="136"/>
    </row>
    <row r="28791" spans="5:62" ht="14.25" customHeight="1" x14ac:dyDescent="0.25">
      <c r="E28791" s="113"/>
      <c r="H28791" s="133"/>
      <c r="T28791" s="133"/>
      <c r="X28791" s="131"/>
      <c r="Y28791" s="133"/>
      <c r="AJ28791" s="133"/>
      <c r="AO28791" s="135"/>
      <c r="AP28791" s="135"/>
      <c r="BJ28791" s="136"/>
    </row>
    <row r="28792" spans="5:62" ht="14.25" customHeight="1" x14ac:dyDescent="0.25">
      <c r="E28792" s="113"/>
      <c r="H28792" s="133"/>
      <c r="T28792" s="133"/>
      <c r="X28792" s="131"/>
      <c r="Y28792" s="133"/>
      <c r="AJ28792" s="133"/>
      <c r="AO28792" s="135"/>
      <c r="AP28792" s="135"/>
      <c r="BJ28792" s="136"/>
    </row>
    <row r="28793" spans="5:62" ht="14.25" customHeight="1" x14ac:dyDescent="0.25">
      <c r="E28793" s="113"/>
      <c r="H28793" s="133"/>
      <c r="T28793" s="133"/>
      <c r="X28793" s="131"/>
      <c r="Y28793" s="133"/>
      <c r="AJ28793" s="133"/>
      <c r="AO28793" s="135"/>
      <c r="AP28793" s="135"/>
      <c r="BJ28793" s="136"/>
    </row>
    <row r="28794" spans="5:62" ht="14.25" customHeight="1" x14ac:dyDescent="0.25">
      <c r="E28794" s="113"/>
      <c r="H28794" s="133"/>
      <c r="T28794" s="133"/>
      <c r="X28794" s="131"/>
      <c r="Y28794" s="133"/>
      <c r="AJ28794" s="133"/>
      <c r="AO28794" s="135"/>
      <c r="AP28794" s="135"/>
      <c r="BJ28794" s="136"/>
    </row>
    <row r="28795" spans="5:62" ht="14.25" customHeight="1" x14ac:dyDescent="0.25">
      <c r="E28795" s="113"/>
      <c r="H28795" s="133"/>
      <c r="T28795" s="133"/>
      <c r="X28795" s="131"/>
      <c r="Y28795" s="133"/>
      <c r="AJ28795" s="133"/>
      <c r="AO28795" s="135"/>
      <c r="AP28795" s="135"/>
      <c r="BJ28795" s="136"/>
    </row>
    <row r="28796" spans="5:62" ht="14.25" customHeight="1" x14ac:dyDescent="0.25">
      <c r="E28796" s="113"/>
      <c r="H28796" s="133"/>
      <c r="T28796" s="133"/>
      <c r="X28796" s="131"/>
      <c r="Y28796" s="133"/>
      <c r="AJ28796" s="133"/>
      <c r="AO28796" s="135"/>
      <c r="AP28796" s="135"/>
      <c r="BJ28796" s="136"/>
    </row>
    <row r="28797" spans="5:62" ht="14.25" customHeight="1" x14ac:dyDescent="0.25">
      <c r="E28797" s="113"/>
      <c r="H28797" s="133"/>
      <c r="T28797" s="133"/>
      <c r="X28797" s="131"/>
      <c r="Y28797" s="133"/>
      <c r="AJ28797" s="133"/>
      <c r="AO28797" s="135"/>
      <c r="AP28797" s="135"/>
      <c r="BJ28797" s="136"/>
    </row>
    <row r="28798" spans="5:62" ht="14.25" customHeight="1" x14ac:dyDescent="0.25">
      <c r="E28798" s="113"/>
      <c r="H28798" s="133"/>
      <c r="T28798" s="133"/>
      <c r="X28798" s="131"/>
      <c r="Y28798" s="133"/>
      <c r="AJ28798" s="133"/>
      <c r="AO28798" s="135"/>
      <c r="AP28798" s="135"/>
      <c r="BJ28798" s="136"/>
    </row>
    <row r="28799" spans="5:62" ht="14.25" customHeight="1" x14ac:dyDescent="0.25">
      <c r="E28799" s="113"/>
      <c r="H28799" s="133"/>
      <c r="T28799" s="133"/>
      <c r="X28799" s="131"/>
      <c r="Y28799" s="133"/>
      <c r="AJ28799" s="133"/>
      <c r="AO28799" s="135"/>
      <c r="AP28799" s="135"/>
      <c r="BJ28799" s="136"/>
    </row>
    <row r="28800" spans="5:62" ht="14.25" customHeight="1" x14ac:dyDescent="0.25">
      <c r="E28800" s="113"/>
      <c r="H28800" s="133"/>
      <c r="T28800" s="133"/>
      <c r="X28800" s="131"/>
      <c r="Y28800" s="133"/>
      <c r="AJ28800" s="133"/>
      <c r="AO28800" s="135"/>
      <c r="AP28800" s="135"/>
      <c r="BJ28800" s="136"/>
    </row>
    <row r="28801" spans="5:62" ht="14.25" customHeight="1" x14ac:dyDescent="0.25">
      <c r="E28801" s="113"/>
      <c r="H28801" s="133"/>
      <c r="T28801" s="133"/>
      <c r="X28801" s="131"/>
      <c r="Y28801" s="133"/>
      <c r="AJ28801" s="133"/>
      <c r="AO28801" s="135"/>
      <c r="AP28801" s="135"/>
      <c r="BJ28801" s="136"/>
    </row>
    <row r="28802" spans="5:62" ht="14.25" customHeight="1" x14ac:dyDescent="0.25">
      <c r="E28802" s="113"/>
      <c r="H28802" s="133"/>
      <c r="T28802" s="133"/>
      <c r="X28802" s="131"/>
      <c r="Y28802" s="133"/>
      <c r="AJ28802" s="133"/>
      <c r="AO28802" s="135"/>
      <c r="AP28802" s="135"/>
      <c r="BJ28802" s="136"/>
    </row>
    <row r="28803" spans="5:62" ht="14.25" customHeight="1" x14ac:dyDescent="0.25">
      <c r="E28803" s="113"/>
      <c r="H28803" s="133"/>
      <c r="T28803" s="133"/>
      <c r="X28803" s="131"/>
      <c r="Y28803" s="133"/>
      <c r="AJ28803" s="133"/>
      <c r="AO28803" s="135"/>
      <c r="AP28803" s="135"/>
      <c r="BJ28803" s="136"/>
    </row>
    <row r="28804" spans="5:62" ht="14.25" customHeight="1" x14ac:dyDescent="0.25">
      <c r="E28804" s="113"/>
      <c r="H28804" s="133"/>
      <c r="T28804" s="133"/>
      <c r="X28804" s="131"/>
      <c r="Y28804" s="133"/>
      <c r="AJ28804" s="133"/>
      <c r="AO28804" s="135"/>
      <c r="AP28804" s="135"/>
      <c r="BJ28804" s="136"/>
    </row>
    <row r="28805" spans="5:62" ht="14.25" customHeight="1" x14ac:dyDescent="0.25">
      <c r="E28805" s="113"/>
      <c r="H28805" s="133"/>
      <c r="T28805" s="133"/>
      <c r="X28805" s="131"/>
      <c r="Y28805" s="133"/>
      <c r="AJ28805" s="133"/>
      <c r="AO28805" s="135"/>
      <c r="AP28805" s="135"/>
      <c r="BJ28805" s="136"/>
    </row>
    <row r="28806" spans="5:62" ht="14.25" customHeight="1" x14ac:dyDescent="0.25">
      <c r="E28806" s="113"/>
      <c r="H28806" s="133"/>
      <c r="T28806" s="133"/>
      <c r="X28806" s="131"/>
      <c r="Y28806" s="133"/>
      <c r="AJ28806" s="133"/>
      <c r="AO28806" s="135"/>
      <c r="AP28806" s="135"/>
      <c r="BJ28806" s="136"/>
    </row>
    <row r="28807" spans="5:62" ht="14.25" customHeight="1" x14ac:dyDescent="0.25">
      <c r="E28807" s="113"/>
      <c r="H28807" s="133"/>
      <c r="T28807" s="133"/>
      <c r="X28807" s="131"/>
      <c r="Y28807" s="133"/>
      <c r="AJ28807" s="133"/>
      <c r="AO28807" s="135"/>
      <c r="AP28807" s="135"/>
      <c r="BJ28807" s="136"/>
    </row>
    <row r="28808" spans="5:62" ht="14.25" customHeight="1" x14ac:dyDescent="0.25">
      <c r="E28808" s="113"/>
      <c r="H28808" s="133"/>
      <c r="T28808" s="133"/>
      <c r="X28808" s="131"/>
      <c r="Y28808" s="133"/>
      <c r="AJ28808" s="133"/>
      <c r="AO28808" s="135"/>
      <c r="AP28808" s="135"/>
      <c r="BJ28808" s="136"/>
    </row>
    <row r="28809" spans="5:62" ht="14.25" customHeight="1" x14ac:dyDescent="0.25">
      <c r="E28809" s="113"/>
      <c r="H28809" s="133"/>
      <c r="T28809" s="133"/>
      <c r="X28809" s="131"/>
      <c r="Y28809" s="133"/>
      <c r="AJ28809" s="133"/>
      <c r="AO28809" s="135"/>
      <c r="AP28809" s="135"/>
      <c r="BJ28809" s="136"/>
    </row>
    <row r="28810" spans="5:62" ht="14.25" customHeight="1" x14ac:dyDescent="0.25">
      <c r="E28810" s="113"/>
      <c r="H28810" s="133"/>
      <c r="T28810" s="133"/>
      <c r="X28810" s="131"/>
      <c r="Y28810" s="133"/>
      <c r="AJ28810" s="133"/>
      <c r="AO28810" s="135"/>
      <c r="AP28810" s="135"/>
      <c r="BJ28810" s="136"/>
    </row>
    <row r="28811" spans="5:62" ht="14.25" customHeight="1" x14ac:dyDescent="0.25">
      <c r="E28811" s="113"/>
      <c r="H28811" s="133"/>
      <c r="T28811" s="133"/>
      <c r="X28811" s="131"/>
      <c r="Y28811" s="133"/>
      <c r="AJ28811" s="133"/>
      <c r="AO28811" s="135"/>
      <c r="AP28811" s="135"/>
      <c r="BJ28811" s="136"/>
    </row>
    <row r="28812" spans="5:62" ht="14.25" customHeight="1" x14ac:dyDescent="0.25">
      <c r="E28812" s="113"/>
      <c r="H28812" s="133"/>
      <c r="T28812" s="133"/>
      <c r="X28812" s="131"/>
      <c r="Y28812" s="133"/>
      <c r="AJ28812" s="133"/>
      <c r="AO28812" s="135"/>
      <c r="AP28812" s="135"/>
      <c r="BJ28812" s="136"/>
    </row>
    <row r="28813" spans="5:62" ht="14.25" customHeight="1" x14ac:dyDescent="0.25">
      <c r="E28813" s="113"/>
      <c r="H28813" s="133"/>
      <c r="T28813" s="133"/>
      <c r="X28813" s="131"/>
      <c r="Y28813" s="133"/>
      <c r="AJ28813" s="133"/>
      <c r="AO28813" s="135"/>
      <c r="AP28813" s="135"/>
      <c r="BJ28813" s="136"/>
    </row>
    <row r="28814" spans="5:62" ht="14.25" customHeight="1" x14ac:dyDescent="0.25">
      <c r="E28814" s="113"/>
      <c r="H28814" s="133"/>
      <c r="T28814" s="133"/>
      <c r="X28814" s="131"/>
      <c r="Y28814" s="133"/>
      <c r="AJ28814" s="133"/>
      <c r="AO28814" s="135"/>
      <c r="AP28814" s="135"/>
      <c r="BJ28814" s="136"/>
    </row>
    <row r="28815" spans="5:62" ht="14.25" customHeight="1" x14ac:dyDescent="0.25">
      <c r="E28815" s="113"/>
      <c r="H28815" s="133"/>
      <c r="T28815" s="133"/>
      <c r="X28815" s="131"/>
      <c r="Y28815" s="133"/>
      <c r="AJ28815" s="133"/>
      <c r="AO28815" s="135"/>
      <c r="AP28815" s="135"/>
      <c r="BJ28815" s="136"/>
    </row>
    <row r="28816" spans="5:62" ht="14.25" customHeight="1" x14ac:dyDescent="0.25">
      <c r="E28816" s="113"/>
      <c r="H28816" s="133"/>
      <c r="T28816" s="133"/>
      <c r="X28816" s="131"/>
      <c r="Y28816" s="133"/>
      <c r="AJ28816" s="133"/>
      <c r="AO28816" s="135"/>
      <c r="AP28816" s="135"/>
      <c r="BJ28816" s="136"/>
    </row>
    <row r="28817" spans="5:62" ht="14.25" customHeight="1" x14ac:dyDescent="0.25">
      <c r="E28817" s="113"/>
      <c r="H28817" s="133"/>
      <c r="T28817" s="133"/>
      <c r="X28817" s="131"/>
      <c r="Y28817" s="133"/>
      <c r="AJ28817" s="133"/>
      <c r="AO28817" s="135"/>
      <c r="AP28817" s="135"/>
      <c r="BJ28817" s="136"/>
    </row>
    <row r="28818" spans="5:62" ht="14.25" customHeight="1" x14ac:dyDescent="0.25">
      <c r="E28818" s="113"/>
      <c r="H28818" s="133"/>
      <c r="T28818" s="133"/>
      <c r="X28818" s="131"/>
      <c r="Y28818" s="133"/>
      <c r="AJ28818" s="133"/>
      <c r="AO28818" s="135"/>
      <c r="AP28818" s="135"/>
      <c r="BJ28818" s="136"/>
    </row>
    <row r="28819" spans="5:62" ht="14.25" customHeight="1" x14ac:dyDescent="0.25">
      <c r="E28819" s="113"/>
      <c r="H28819" s="133"/>
      <c r="T28819" s="133"/>
      <c r="X28819" s="131"/>
      <c r="Y28819" s="133"/>
      <c r="AJ28819" s="133"/>
      <c r="AO28819" s="135"/>
      <c r="AP28819" s="135"/>
      <c r="BJ28819" s="136"/>
    </row>
    <row r="28820" spans="5:62" ht="14.25" customHeight="1" x14ac:dyDescent="0.25">
      <c r="E28820" s="113"/>
      <c r="H28820" s="133"/>
      <c r="T28820" s="133"/>
      <c r="X28820" s="131"/>
      <c r="Y28820" s="133"/>
      <c r="AJ28820" s="133"/>
      <c r="AO28820" s="135"/>
      <c r="AP28820" s="135"/>
      <c r="BJ28820" s="136"/>
    </row>
    <row r="28821" spans="5:62" ht="14.25" customHeight="1" x14ac:dyDescent="0.25">
      <c r="E28821" s="113"/>
      <c r="H28821" s="133"/>
      <c r="T28821" s="133"/>
      <c r="X28821" s="131"/>
      <c r="Y28821" s="133"/>
      <c r="AJ28821" s="133"/>
      <c r="AO28821" s="135"/>
      <c r="AP28821" s="135"/>
      <c r="BJ28821" s="136"/>
    </row>
    <row r="28822" spans="5:62" ht="14.25" customHeight="1" x14ac:dyDescent="0.25">
      <c r="E28822" s="113"/>
      <c r="H28822" s="133"/>
      <c r="T28822" s="133"/>
      <c r="X28822" s="131"/>
      <c r="Y28822" s="133"/>
      <c r="AJ28822" s="133"/>
      <c r="AO28822" s="135"/>
      <c r="AP28822" s="135"/>
      <c r="BJ28822" s="136"/>
    </row>
    <row r="28823" spans="5:62" ht="14.25" customHeight="1" x14ac:dyDescent="0.25">
      <c r="E28823" s="113"/>
      <c r="H28823" s="133"/>
      <c r="T28823" s="133"/>
      <c r="X28823" s="131"/>
      <c r="Y28823" s="133"/>
      <c r="AJ28823" s="133"/>
      <c r="AO28823" s="135"/>
      <c r="AP28823" s="135"/>
      <c r="BJ28823" s="136"/>
    </row>
    <row r="28824" spans="5:62" ht="14.25" customHeight="1" x14ac:dyDescent="0.25">
      <c r="E28824" s="113"/>
      <c r="H28824" s="133"/>
      <c r="T28824" s="133"/>
      <c r="X28824" s="131"/>
      <c r="Y28824" s="133"/>
      <c r="AJ28824" s="133"/>
      <c r="AO28824" s="135"/>
      <c r="AP28824" s="135"/>
      <c r="BJ28824" s="136"/>
    </row>
    <row r="28825" spans="5:62" ht="14.25" customHeight="1" x14ac:dyDescent="0.25">
      <c r="E28825" s="113"/>
      <c r="H28825" s="133"/>
      <c r="T28825" s="133"/>
      <c r="X28825" s="131"/>
      <c r="Y28825" s="133"/>
      <c r="AJ28825" s="133"/>
      <c r="AO28825" s="135"/>
      <c r="AP28825" s="135"/>
      <c r="BJ28825" s="136"/>
    </row>
    <row r="28826" spans="5:62" ht="14.25" customHeight="1" x14ac:dyDescent="0.25">
      <c r="E28826" s="113"/>
      <c r="H28826" s="133"/>
      <c r="T28826" s="133"/>
      <c r="X28826" s="131"/>
      <c r="Y28826" s="133"/>
      <c r="AJ28826" s="133"/>
      <c r="AO28826" s="135"/>
      <c r="AP28826" s="135"/>
      <c r="BJ28826" s="136"/>
    </row>
    <row r="28827" spans="5:62" ht="14.25" customHeight="1" x14ac:dyDescent="0.25">
      <c r="E28827" s="113"/>
      <c r="H28827" s="133"/>
      <c r="T28827" s="133"/>
      <c r="X28827" s="131"/>
      <c r="Y28827" s="133"/>
      <c r="AJ28827" s="133"/>
      <c r="AO28827" s="135"/>
      <c r="AP28827" s="135"/>
      <c r="BJ28827" s="136"/>
    </row>
    <row r="28828" spans="5:62" ht="14.25" customHeight="1" x14ac:dyDescent="0.25">
      <c r="E28828" s="113"/>
      <c r="H28828" s="133"/>
      <c r="T28828" s="133"/>
      <c r="X28828" s="131"/>
      <c r="Y28828" s="133"/>
      <c r="AJ28828" s="133"/>
      <c r="AO28828" s="135"/>
      <c r="AP28828" s="135"/>
      <c r="BJ28828" s="136"/>
    </row>
    <row r="28829" spans="5:62" ht="14.25" customHeight="1" x14ac:dyDescent="0.25">
      <c r="E28829" s="113"/>
      <c r="H28829" s="133"/>
      <c r="T28829" s="133"/>
      <c r="X28829" s="131"/>
      <c r="Y28829" s="133"/>
      <c r="AJ28829" s="133"/>
      <c r="AO28829" s="135"/>
      <c r="AP28829" s="135"/>
      <c r="BJ28829" s="136"/>
    </row>
    <row r="28830" spans="5:62" ht="14.25" customHeight="1" x14ac:dyDescent="0.25">
      <c r="E28830" s="113"/>
      <c r="H28830" s="133"/>
      <c r="T28830" s="133"/>
      <c r="X28830" s="131"/>
      <c r="Y28830" s="133"/>
      <c r="AJ28830" s="133"/>
      <c r="AO28830" s="135"/>
      <c r="AP28830" s="135"/>
      <c r="BJ28830" s="136"/>
    </row>
    <row r="28831" spans="5:62" ht="14.25" customHeight="1" x14ac:dyDescent="0.25">
      <c r="E28831" s="113"/>
      <c r="H28831" s="133"/>
      <c r="T28831" s="133"/>
      <c r="X28831" s="131"/>
      <c r="Y28831" s="133"/>
      <c r="AJ28831" s="133"/>
      <c r="AO28831" s="135"/>
      <c r="AP28831" s="135"/>
      <c r="BJ28831" s="136"/>
    </row>
    <row r="28832" spans="5:62" ht="14.25" customHeight="1" x14ac:dyDescent="0.25">
      <c r="E28832" s="113"/>
      <c r="H28832" s="133"/>
      <c r="T28832" s="133"/>
      <c r="X28832" s="131"/>
      <c r="Y28832" s="133"/>
      <c r="AJ28832" s="133"/>
      <c r="AO28832" s="135"/>
      <c r="AP28832" s="135"/>
      <c r="BJ28832" s="136"/>
    </row>
    <row r="28833" spans="5:62" ht="14.25" customHeight="1" x14ac:dyDescent="0.25">
      <c r="E28833" s="113"/>
      <c r="H28833" s="133"/>
      <c r="T28833" s="133"/>
      <c r="X28833" s="131"/>
      <c r="Y28833" s="133"/>
      <c r="AJ28833" s="133"/>
      <c r="AO28833" s="135"/>
      <c r="AP28833" s="135"/>
      <c r="BJ28833" s="136"/>
    </row>
    <row r="28834" spans="5:62" ht="14.25" customHeight="1" x14ac:dyDescent="0.25">
      <c r="E28834" s="113"/>
      <c r="H28834" s="133"/>
      <c r="T28834" s="133"/>
      <c r="X28834" s="131"/>
      <c r="Y28834" s="133"/>
      <c r="AJ28834" s="133"/>
      <c r="AO28834" s="135"/>
      <c r="AP28834" s="135"/>
      <c r="BJ28834" s="136"/>
    </row>
    <row r="28835" spans="5:62" ht="14.25" customHeight="1" x14ac:dyDescent="0.25">
      <c r="E28835" s="113"/>
      <c r="H28835" s="133"/>
      <c r="T28835" s="133"/>
      <c r="X28835" s="131"/>
      <c r="Y28835" s="133"/>
      <c r="AJ28835" s="133"/>
      <c r="AO28835" s="135"/>
      <c r="AP28835" s="135"/>
      <c r="BJ28835" s="136"/>
    </row>
    <row r="28836" spans="5:62" ht="14.25" customHeight="1" x14ac:dyDescent="0.25">
      <c r="E28836" s="113"/>
      <c r="H28836" s="133"/>
      <c r="T28836" s="133"/>
      <c r="X28836" s="131"/>
      <c r="Y28836" s="133"/>
      <c r="AJ28836" s="133"/>
      <c r="AO28836" s="135"/>
      <c r="AP28836" s="135"/>
      <c r="BJ28836" s="136"/>
    </row>
    <row r="28837" spans="5:62" ht="14.25" customHeight="1" x14ac:dyDescent="0.25">
      <c r="E28837" s="113"/>
      <c r="H28837" s="133"/>
      <c r="T28837" s="133"/>
      <c r="X28837" s="131"/>
      <c r="Y28837" s="133"/>
      <c r="AJ28837" s="133"/>
      <c r="AO28837" s="135"/>
      <c r="AP28837" s="135"/>
      <c r="BJ28837" s="136"/>
    </row>
    <row r="28838" spans="5:62" ht="14.25" customHeight="1" x14ac:dyDescent="0.25">
      <c r="E28838" s="113"/>
      <c r="H28838" s="133"/>
      <c r="T28838" s="133"/>
      <c r="X28838" s="131"/>
      <c r="Y28838" s="133"/>
      <c r="AJ28838" s="133"/>
      <c r="AO28838" s="135"/>
      <c r="AP28838" s="135"/>
      <c r="BJ28838" s="136"/>
    </row>
    <row r="28839" spans="5:62" ht="14.25" customHeight="1" x14ac:dyDescent="0.25">
      <c r="E28839" s="113"/>
      <c r="H28839" s="133"/>
      <c r="T28839" s="133"/>
      <c r="X28839" s="131"/>
      <c r="Y28839" s="133"/>
      <c r="AJ28839" s="133"/>
      <c r="AO28839" s="135"/>
      <c r="AP28839" s="135"/>
      <c r="BJ28839" s="136"/>
    </row>
    <row r="28840" spans="5:62" ht="14.25" customHeight="1" x14ac:dyDescent="0.25">
      <c r="E28840" s="113"/>
      <c r="H28840" s="133"/>
      <c r="T28840" s="133"/>
      <c r="X28840" s="131"/>
      <c r="Y28840" s="133"/>
      <c r="AJ28840" s="133"/>
      <c r="AO28840" s="135"/>
      <c r="AP28840" s="135"/>
      <c r="BJ28840" s="136"/>
    </row>
    <row r="28841" spans="5:62" ht="14.25" customHeight="1" x14ac:dyDescent="0.25">
      <c r="E28841" s="113"/>
      <c r="H28841" s="133"/>
      <c r="T28841" s="133"/>
      <c r="X28841" s="131"/>
      <c r="Y28841" s="133"/>
      <c r="AJ28841" s="133"/>
      <c r="AO28841" s="135"/>
      <c r="AP28841" s="135"/>
      <c r="BJ28841" s="136"/>
    </row>
    <row r="28842" spans="5:62" ht="14.25" customHeight="1" x14ac:dyDescent="0.25">
      <c r="E28842" s="113"/>
      <c r="H28842" s="133"/>
      <c r="T28842" s="133"/>
      <c r="X28842" s="131"/>
      <c r="Y28842" s="133"/>
      <c r="AJ28842" s="133"/>
      <c r="AO28842" s="135"/>
      <c r="AP28842" s="135"/>
      <c r="BJ28842" s="136"/>
    </row>
    <row r="28843" spans="5:62" ht="14.25" customHeight="1" x14ac:dyDescent="0.25">
      <c r="E28843" s="113"/>
      <c r="H28843" s="133"/>
      <c r="T28843" s="133"/>
      <c r="X28843" s="131"/>
      <c r="Y28843" s="133"/>
      <c r="AJ28843" s="133"/>
      <c r="AO28843" s="135"/>
      <c r="AP28843" s="135"/>
      <c r="BJ28843" s="136"/>
    </row>
    <row r="28844" spans="5:62" ht="14.25" customHeight="1" x14ac:dyDescent="0.25">
      <c r="E28844" s="113"/>
      <c r="H28844" s="133"/>
      <c r="T28844" s="133"/>
      <c r="X28844" s="131"/>
      <c r="Y28844" s="133"/>
      <c r="AJ28844" s="133"/>
      <c r="AO28844" s="135"/>
      <c r="AP28844" s="135"/>
      <c r="BJ28844" s="136"/>
    </row>
    <row r="28845" spans="5:62" ht="14.25" customHeight="1" x14ac:dyDescent="0.25">
      <c r="E28845" s="113"/>
      <c r="H28845" s="133"/>
      <c r="T28845" s="133"/>
      <c r="X28845" s="131"/>
      <c r="Y28845" s="133"/>
      <c r="AJ28845" s="133"/>
      <c r="AO28845" s="135"/>
      <c r="AP28845" s="135"/>
      <c r="BJ28845" s="136"/>
    </row>
    <row r="28846" spans="5:62" ht="14.25" customHeight="1" x14ac:dyDescent="0.25">
      <c r="E28846" s="113"/>
      <c r="H28846" s="133"/>
      <c r="T28846" s="133"/>
      <c r="X28846" s="131"/>
      <c r="Y28846" s="133"/>
      <c r="AJ28846" s="133"/>
      <c r="AO28846" s="135"/>
      <c r="AP28846" s="135"/>
      <c r="BJ28846" s="136"/>
    </row>
    <row r="28847" spans="5:62" ht="14.25" customHeight="1" x14ac:dyDescent="0.25">
      <c r="E28847" s="113"/>
      <c r="H28847" s="133"/>
      <c r="T28847" s="133"/>
      <c r="X28847" s="131"/>
      <c r="Y28847" s="133"/>
      <c r="AJ28847" s="133"/>
      <c r="AO28847" s="135"/>
      <c r="AP28847" s="135"/>
      <c r="BJ28847" s="136"/>
    </row>
    <row r="28848" spans="5:62" ht="14.25" customHeight="1" x14ac:dyDescent="0.25">
      <c r="E28848" s="113"/>
      <c r="H28848" s="133"/>
      <c r="T28848" s="133"/>
      <c r="X28848" s="131"/>
      <c r="Y28848" s="133"/>
      <c r="AJ28848" s="133"/>
      <c r="AO28848" s="135"/>
      <c r="AP28848" s="135"/>
      <c r="BJ28848" s="136"/>
    </row>
    <row r="28849" spans="5:62" ht="14.25" customHeight="1" x14ac:dyDescent="0.25">
      <c r="E28849" s="113"/>
      <c r="H28849" s="133"/>
      <c r="T28849" s="133"/>
      <c r="X28849" s="131"/>
      <c r="Y28849" s="133"/>
      <c r="AJ28849" s="133"/>
      <c r="AO28849" s="135"/>
      <c r="AP28849" s="135"/>
      <c r="BJ28849" s="136"/>
    </row>
    <row r="28850" spans="5:62" ht="14.25" customHeight="1" x14ac:dyDescent="0.25">
      <c r="E28850" s="113"/>
      <c r="H28850" s="133"/>
      <c r="T28850" s="133"/>
      <c r="X28850" s="131"/>
      <c r="Y28850" s="133"/>
      <c r="AJ28850" s="133"/>
      <c r="AO28850" s="135"/>
      <c r="AP28850" s="135"/>
      <c r="BJ28850" s="136"/>
    </row>
    <row r="28851" spans="5:62" ht="14.25" customHeight="1" x14ac:dyDescent="0.25">
      <c r="E28851" s="113"/>
      <c r="H28851" s="133"/>
      <c r="T28851" s="133"/>
      <c r="X28851" s="131"/>
      <c r="Y28851" s="133"/>
      <c r="AJ28851" s="133"/>
      <c r="AO28851" s="135"/>
      <c r="AP28851" s="135"/>
      <c r="BJ28851" s="136"/>
    </row>
    <row r="28852" spans="5:62" ht="14.25" customHeight="1" x14ac:dyDescent="0.25">
      <c r="E28852" s="113"/>
      <c r="H28852" s="133"/>
      <c r="T28852" s="133"/>
      <c r="X28852" s="131"/>
      <c r="Y28852" s="133"/>
      <c r="AJ28852" s="133"/>
      <c r="AO28852" s="135"/>
      <c r="AP28852" s="135"/>
      <c r="BJ28852" s="136"/>
    </row>
    <row r="28853" spans="5:62" ht="14.25" customHeight="1" x14ac:dyDescent="0.25">
      <c r="E28853" s="113"/>
      <c r="H28853" s="133"/>
      <c r="T28853" s="133"/>
      <c r="X28853" s="131"/>
      <c r="Y28853" s="133"/>
      <c r="AJ28853" s="133"/>
      <c r="AO28853" s="135"/>
      <c r="AP28853" s="135"/>
      <c r="BJ28853" s="136"/>
    </row>
    <row r="28854" spans="5:62" ht="14.25" customHeight="1" x14ac:dyDescent="0.25">
      <c r="E28854" s="113"/>
      <c r="H28854" s="133"/>
      <c r="T28854" s="133"/>
      <c r="X28854" s="131"/>
      <c r="Y28854" s="133"/>
      <c r="AJ28854" s="133"/>
      <c r="AO28854" s="135"/>
      <c r="AP28854" s="135"/>
      <c r="BJ28854" s="136"/>
    </row>
    <row r="28855" spans="5:62" ht="14.25" customHeight="1" x14ac:dyDescent="0.25">
      <c r="E28855" s="113"/>
      <c r="H28855" s="133"/>
      <c r="T28855" s="133"/>
      <c r="X28855" s="131"/>
      <c r="Y28855" s="133"/>
      <c r="AJ28855" s="133"/>
      <c r="AO28855" s="135"/>
      <c r="AP28855" s="135"/>
      <c r="BJ28855" s="136"/>
    </row>
    <row r="28856" spans="5:62" ht="14.25" customHeight="1" x14ac:dyDescent="0.25">
      <c r="E28856" s="113"/>
      <c r="H28856" s="133"/>
      <c r="T28856" s="133"/>
      <c r="X28856" s="131"/>
      <c r="Y28856" s="133"/>
      <c r="AJ28856" s="133"/>
      <c r="AO28856" s="135"/>
      <c r="AP28856" s="135"/>
      <c r="BJ28856" s="136"/>
    </row>
    <row r="28857" spans="5:62" ht="14.25" customHeight="1" x14ac:dyDescent="0.25">
      <c r="E28857" s="113"/>
      <c r="H28857" s="133"/>
      <c r="T28857" s="133"/>
      <c r="X28857" s="131"/>
      <c r="Y28857" s="133"/>
      <c r="AJ28857" s="133"/>
      <c r="AO28857" s="135"/>
      <c r="AP28857" s="135"/>
      <c r="BJ28857" s="136"/>
    </row>
    <row r="28858" spans="5:62" ht="14.25" customHeight="1" x14ac:dyDescent="0.25">
      <c r="E28858" s="113"/>
      <c r="H28858" s="133"/>
      <c r="T28858" s="133"/>
      <c r="X28858" s="131"/>
      <c r="Y28858" s="133"/>
      <c r="AJ28858" s="133"/>
      <c r="AO28858" s="135"/>
      <c r="AP28858" s="135"/>
      <c r="BJ28858" s="136"/>
    </row>
    <row r="28859" spans="5:62" ht="14.25" customHeight="1" x14ac:dyDescent="0.25">
      <c r="E28859" s="113"/>
      <c r="H28859" s="133"/>
      <c r="T28859" s="133"/>
      <c r="X28859" s="131"/>
      <c r="Y28859" s="133"/>
      <c r="AJ28859" s="133"/>
      <c r="AO28859" s="135"/>
      <c r="AP28859" s="135"/>
      <c r="BJ28859" s="136"/>
    </row>
    <row r="28860" spans="5:62" ht="14.25" customHeight="1" x14ac:dyDescent="0.25">
      <c r="E28860" s="113"/>
      <c r="H28860" s="133"/>
      <c r="T28860" s="133"/>
      <c r="X28860" s="131"/>
      <c r="Y28860" s="133"/>
      <c r="AJ28860" s="133"/>
      <c r="AO28860" s="135"/>
      <c r="AP28860" s="135"/>
      <c r="BJ28860" s="136"/>
    </row>
    <row r="28861" spans="5:62" ht="14.25" customHeight="1" x14ac:dyDescent="0.25">
      <c r="E28861" s="113"/>
      <c r="H28861" s="133"/>
      <c r="T28861" s="133"/>
      <c r="X28861" s="131"/>
      <c r="Y28861" s="133"/>
      <c r="AJ28861" s="133"/>
      <c r="AO28861" s="135"/>
      <c r="AP28861" s="135"/>
      <c r="BJ28861" s="136"/>
    </row>
    <row r="28862" spans="5:62" ht="14.25" customHeight="1" x14ac:dyDescent="0.25">
      <c r="E28862" s="113"/>
      <c r="H28862" s="133"/>
      <c r="T28862" s="133"/>
      <c r="X28862" s="131"/>
      <c r="Y28862" s="133"/>
      <c r="AJ28862" s="133"/>
      <c r="AO28862" s="135"/>
      <c r="AP28862" s="135"/>
      <c r="BJ28862" s="136"/>
    </row>
    <row r="28863" spans="5:62" ht="14.25" customHeight="1" x14ac:dyDescent="0.25">
      <c r="E28863" s="113"/>
      <c r="H28863" s="133"/>
      <c r="T28863" s="133"/>
      <c r="X28863" s="131"/>
      <c r="Y28863" s="133"/>
      <c r="AJ28863" s="133"/>
      <c r="AO28863" s="135"/>
      <c r="AP28863" s="135"/>
      <c r="BJ28863" s="136"/>
    </row>
    <row r="28864" spans="5:62" ht="14.25" customHeight="1" x14ac:dyDescent="0.25">
      <c r="E28864" s="113"/>
      <c r="H28864" s="133"/>
      <c r="T28864" s="133"/>
      <c r="X28864" s="131"/>
      <c r="Y28864" s="133"/>
      <c r="AJ28864" s="133"/>
      <c r="AO28864" s="135"/>
      <c r="AP28864" s="135"/>
      <c r="BJ28864" s="136"/>
    </row>
    <row r="28865" spans="5:62" ht="14.25" customHeight="1" x14ac:dyDescent="0.25">
      <c r="E28865" s="113"/>
      <c r="H28865" s="133"/>
      <c r="T28865" s="133"/>
      <c r="X28865" s="131"/>
      <c r="Y28865" s="133"/>
      <c r="AJ28865" s="133"/>
      <c r="AO28865" s="135"/>
      <c r="AP28865" s="135"/>
      <c r="BJ28865" s="136"/>
    </row>
    <row r="28866" spans="5:62" ht="14.25" customHeight="1" x14ac:dyDescent="0.25">
      <c r="E28866" s="113"/>
      <c r="H28866" s="133"/>
      <c r="T28866" s="133"/>
      <c r="X28866" s="131"/>
      <c r="Y28866" s="133"/>
      <c r="AJ28866" s="133"/>
      <c r="AO28866" s="135"/>
      <c r="AP28866" s="135"/>
      <c r="BJ28866" s="136"/>
    </row>
    <row r="28867" spans="5:62" ht="14.25" customHeight="1" x14ac:dyDescent="0.25">
      <c r="E28867" s="113"/>
      <c r="H28867" s="133"/>
      <c r="T28867" s="133"/>
      <c r="X28867" s="131"/>
      <c r="Y28867" s="133"/>
      <c r="AJ28867" s="133"/>
      <c r="AO28867" s="135"/>
      <c r="AP28867" s="135"/>
      <c r="BJ28867" s="136"/>
    </row>
    <row r="28868" spans="5:62" ht="14.25" customHeight="1" x14ac:dyDescent="0.25">
      <c r="E28868" s="113"/>
      <c r="H28868" s="133"/>
      <c r="T28868" s="133"/>
      <c r="X28868" s="131"/>
      <c r="Y28868" s="133"/>
      <c r="AJ28868" s="133"/>
      <c r="AO28868" s="135"/>
      <c r="AP28868" s="135"/>
      <c r="BJ28868" s="136"/>
    </row>
    <row r="28869" spans="5:62" ht="14.25" customHeight="1" x14ac:dyDescent="0.25">
      <c r="E28869" s="113"/>
      <c r="H28869" s="133"/>
      <c r="T28869" s="133"/>
      <c r="X28869" s="131"/>
      <c r="Y28869" s="133"/>
      <c r="AJ28869" s="133"/>
      <c r="AO28869" s="135"/>
      <c r="AP28869" s="135"/>
      <c r="BJ28869" s="136"/>
    </row>
    <row r="28870" spans="5:62" ht="14.25" customHeight="1" x14ac:dyDescent="0.25">
      <c r="E28870" s="113"/>
      <c r="H28870" s="133"/>
      <c r="T28870" s="133"/>
      <c r="X28870" s="131"/>
      <c r="Y28870" s="133"/>
      <c r="AJ28870" s="133"/>
      <c r="AO28870" s="135"/>
      <c r="AP28870" s="135"/>
      <c r="BJ28870" s="136"/>
    </row>
    <row r="28871" spans="5:62" ht="14.25" customHeight="1" x14ac:dyDescent="0.25">
      <c r="E28871" s="113"/>
      <c r="H28871" s="133"/>
      <c r="T28871" s="133"/>
      <c r="X28871" s="131"/>
      <c r="Y28871" s="133"/>
      <c r="AJ28871" s="133"/>
      <c r="AO28871" s="135"/>
      <c r="AP28871" s="135"/>
      <c r="BJ28871" s="136"/>
    </row>
    <row r="28872" spans="5:62" ht="14.25" customHeight="1" x14ac:dyDescent="0.25">
      <c r="E28872" s="113"/>
      <c r="H28872" s="133"/>
      <c r="T28872" s="133"/>
      <c r="X28872" s="131"/>
      <c r="Y28872" s="133"/>
      <c r="AJ28872" s="133"/>
      <c r="AO28872" s="135"/>
      <c r="AP28872" s="135"/>
      <c r="BJ28872" s="136"/>
    </row>
    <row r="28873" spans="5:62" ht="14.25" customHeight="1" x14ac:dyDescent="0.25">
      <c r="E28873" s="113"/>
      <c r="H28873" s="133"/>
      <c r="T28873" s="133"/>
      <c r="X28873" s="131"/>
      <c r="Y28873" s="133"/>
      <c r="AJ28873" s="133"/>
      <c r="AO28873" s="135"/>
      <c r="AP28873" s="135"/>
      <c r="BJ28873" s="136"/>
    </row>
    <row r="28874" spans="5:62" ht="14.25" customHeight="1" x14ac:dyDescent="0.25">
      <c r="E28874" s="113"/>
      <c r="H28874" s="133"/>
      <c r="T28874" s="133"/>
      <c r="X28874" s="131"/>
      <c r="Y28874" s="133"/>
      <c r="AJ28874" s="133"/>
      <c r="AO28874" s="135"/>
      <c r="AP28874" s="135"/>
      <c r="BJ28874" s="136"/>
    </row>
    <row r="28875" spans="5:62" ht="14.25" customHeight="1" x14ac:dyDescent="0.25">
      <c r="E28875" s="113"/>
      <c r="H28875" s="133"/>
      <c r="T28875" s="133"/>
      <c r="X28875" s="131"/>
      <c r="Y28875" s="133"/>
      <c r="AJ28875" s="133"/>
      <c r="AO28875" s="135"/>
      <c r="AP28875" s="135"/>
      <c r="BJ28875" s="136"/>
    </row>
    <row r="28876" spans="5:62" ht="14.25" customHeight="1" x14ac:dyDescent="0.25">
      <c r="E28876" s="113"/>
      <c r="H28876" s="133"/>
      <c r="T28876" s="133"/>
      <c r="X28876" s="131"/>
      <c r="Y28876" s="133"/>
      <c r="AJ28876" s="133"/>
      <c r="AO28876" s="135"/>
      <c r="AP28876" s="135"/>
      <c r="BJ28876" s="136"/>
    </row>
    <row r="28877" spans="5:62" ht="14.25" customHeight="1" x14ac:dyDescent="0.25">
      <c r="E28877" s="113"/>
      <c r="H28877" s="133"/>
      <c r="T28877" s="133"/>
      <c r="X28877" s="131"/>
      <c r="Y28877" s="133"/>
      <c r="AJ28877" s="133"/>
      <c r="AO28877" s="135"/>
      <c r="AP28877" s="135"/>
      <c r="BJ28877" s="136"/>
    </row>
    <row r="28878" spans="5:62" ht="14.25" customHeight="1" x14ac:dyDescent="0.25">
      <c r="E28878" s="113"/>
      <c r="H28878" s="133"/>
      <c r="T28878" s="133"/>
      <c r="X28878" s="131"/>
      <c r="Y28878" s="133"/>
      <c r="AJ28878" s="133"/>
      <c r="AO28878" s="135"/>
      <c r="AP28878" s="135"/>
      <c r="BJ28878" s="136"/>
    </row>
    <row r="28879" spans="5:62" ht="14.25" customHeight="1" x14ac:dyDescent="0.25">
      <c r="E28879" s="113"/>
      <c r="H28879" s="133"/>
      <c r="T28879" s="133"/>
      <c r="X28879" s="131"/>
      <c r="Y28879" s="133"/>
      <c r="AJ28879" s="133"/>
      <c r="AO28879" s="135"/>
      <c r="AP28879" s="135"/>
      <c r="BJ28879" s="136"/>
    </row>
    <row r="28880" spans="5:62" ht="14.25" customHeight="1" x14ac:dyDescent="0.25">
      <c r="E28880" s="113"/>
      <c r="H28880" s="133"/>
      <c r="T28880" s="133"/>
      <c r="X28880" s="131"/>
      <c r="Y28880" s="133"/>
      <c r="AJ28880" s="133"/>
      <c r="AO28880" s="135"/>
      <c r="AP28880" s="135"/>
      <c r="BJ28880" s="136"/>
    </row>
    <row r="28881" spans="5:62" ht="14.25" customHeight="1" x14ac:dyDescent="0.25">
      <c r="E28881" s="113"/>
      <c r="H28881" s="133"/>
      <c r="T28881" s="133"/>
      <c r="X28881" s="131"/>
      <c r="Y28881" s="133"/>
      <c r="AJ28881" s="133"/>
      <c r="AO28881" s="135"/>
      <c r="AP28881" s="135"/>
      <c r="BJ28881" s="136"/>
    </row>
    <row r="28882" spans="5:62" ht="14.25" customHeight="1" x14ac:dyDescent="0.25">
      <c r="E28882" s="113"/>
      <c r="H28882" s="133"/>
      <c r="T28882" s="133"/>
      <c r="X28882" s="131"/>
      <c r="Y28882" s="133"/>
      <c r="AJ28882" s="133"/>
      <c r="AO28882" s="135"/>
      <c r="AP28882" s="135"/>
      <c r="BJ28882" s="136"/>
    </row>
    <row r="28883" spans="5:62" ht="14.25" customHeight="1" x14ac:dyDescent="0.25">
      <c r="E28883" s="113"/>
      <c r="H28883" s="133"/>
      <c r="T28883" s="133"/>
      <c r="X28883" s="131"/>
      <c r="Y28883" s="133"/>
      <c r="AJ28883" s="133"/>
      <c r="AO28883" s="135"/>
      <c r="AP28883" s="135"/>
      <c r="BJ28883" s="136"/>
    </row>
    <row r="28884" spans="5:62" ht="14.25" customHeight="1" x14ac:dyDescent="0.25">
      <c r="E28884" s="113"/>
      <c r="H28884" s="133"/>
      <c r="T28884" s="133"/>
      <c r="X28884" s="131"/>
      <c r="Y28884" s="133"/>
      <c r="AJ28884" s="133"/>
      <c r="AO28884" s="135"/>
      <c r="AP28884" s="135"/>
      <c r="BJ28884" s="136"/>
    </row>
    <row r="28885" spans="5:62" ht="14.25" customHeight="1" x14ac:dyDescent="0.25">
      <c r="E28885" s="113"/>
      <c r="H28885" s="133"/>
      <c r="T28885" s="133"/>
      <c r="X28885" s="131"/>
      <c r="Y28885" s="133"/>
      <c r="AJ28885" s="133"/>
      <c r="AO28885" s="135"/>
      <c r="AP28885" s="135"/>
      <c r="BJ28885" s="136"/>
    </row>
    <row r="28886" spans="5:62" ht="14.25" customHeight="1" x14ac:dyDescent="0.25">
      <c r="E28886" s="113"/>
      <c r="H28886" s="133"/>
      <c r="T28886" s="133"/>
      <c r="X28886" s="131"/>
      <c r="Y28886" s="133"/>
      <c r="AJ28886" s="133"/>
      <c r="AO28886" s="135"/>
      <c r="AP28886" s="135"/>
      <c r="BJ28886" s="136"/>
    </row>
    <row r="28887" spans="5:62" ht="14.25" customHeight="1" x14ac:dyDescent="0.25">
      <c r="E28887" s="113"/>
      <c r="H28887" s="133"/>
      <c r="T28887" s="133"/>
      <c r="X28887" s="131"/>
      <c r="Y28887" s="133"/>
      <c r="AJ28887" s="133"/>
      <c r="AO28887" s="135"/>
      <c r="AP28887" s="135"/>
      <c r="BJ28887" s="136"/>
    </row>
    <row r="28888" spans="5:62" ht="14.25" customHeight="1" x14ac:dyDescent="0.25">
      <c r="E28888" s="113"/>
      <c r="H28888" s="133"/>
      <c r="T28888" s="133"/>
      <c r="X28888" s="131"/>
      <c r="Y28888" s="133"/>
      <c r="AJ28888" s="133"/>
      <c r="AO28888" s="135"/>
      <c r="AP28888" s="135"/>
      <c r="BJ28888" s="136"/>
    </row>
    <row r="28889" spans="5:62" ht="14.25" customHeight="1" x14ac:dyDescent="0.25">
      <c r="E28889" s="113"/>
      <c r="H28889" s="133"/>
      <c r="T28889" s="133"/>
      <c r="X28889" s="131"/>
      <c r="Y28889" s="133"/>
      <c r="AJ28889" s="133"/>
      <c r="AO28889" s="135"/>
      <c r="AP28889" s="135"/>
      <c r="BJ28889" s="136"/>
    </row>
    <row r="28890" spans="5:62" ht="14.25" customHeight="1" x14ac:dyDescent="0.25">
      <c r="E28890" s="113"/>
      <c r="H28890" s="133"/>
      <c r="T28890" s="133"/>
      <c r="X28890" s="131"/>
      <c r="Y28890" s="133"/>
      <c r="AJ28890" s="133"/>
      <c r="AO28890" s="135"/>
      <c r="AP28890" s="135"/>
      <c r="BJ28890" s="136"/>
    </row>
    <row r="28891" spans="5:62" ht="14.25" customHeight="1" x14ac:dyDescent="0.25">
      <c r="E28891" s="113"/>
      <c r="H28891" s="133"/>
      <c r="T28891" s="133"/>
      <c r="X28891" s="131"/>
      <c r="Y28891" s="133"/>
      <c r="AJ28891" s="133"/>
      <c r="AO28891" s="135"/>
      <c r="AP28891" s="135"/>
      <c r="BJ28891" s="136"/>
    </row>
    <row r="28892" spans="5:62" ht="14.25" customHeight="1" x14ac:dyDescent="0.25">
      <c r="E28892" s="113"/>
      <c r="H28892" s="133"/>
      <c r="T28892" s="133"/>
      <c r="X28892" s="131"/>
      <c r="Y28892" s="133"/>
      <c r="AJ28892" s="133"/>
      <c r="AO28892" s="135"/>
      <c r="AP28892" s="135"/>
      <c r="BJ28892" s="136"/>
    </row>
    <row r="28893" spans="5:62" ht="14.25" customHeight="1" x14ac:dyDescent="0.25">
      <c r="E28893" s="113"/>
      <c r="H28893" s="133"/>
      <c r="T28893" s="133"/>
      <c r="X28893" s="131"/>
      <c r="Y28893" s="133"/>
      <c r="AJ28893" s="133"/>
      <c r="AO28893" s="135"/>
      <c r="AP28893" s="135"/>
      <c r="BJ28893" s="136"/>
    </row>
    <row r="28894" spans="5:62" ht="14.25" customHeight="1" x14ac:dyDescent="0.25">
      <c r="E28894" s="113"/>
      <c r="H28894" s="133"/>
      <c r="T28894" s="133"/>
      <c r="X28894" s="131"/>
      <c r="Y28894" s="133"/>
      <c r="AJ28894" s="133"/>
      <c r="AO28894" s="135"/>
      <c r="AP28894" s="135"/>
      <c r="BJ28894" s="136"/>
    </row>
    <row r="28895" spans="5:62" ht="14.25" customHeight="1" x14ac:dyDescent="0.25">
      <c r="E28895" s="113"/>
      <c r="H28895" s="133"/>
      <c r="T28895" s="133"/>
      <c r="X28895" s="131"/>
      <c r="Y28895" s="133"/>
      <c r="AJ28895" s="133"/>
      <c r="AO28895" s="135"/>
      <c r="AP28895" s="135"/>
      <c r="BJ28895" s="136"/>
    </row>
    <row r="28896" spans="5:62" ht="14.25" customHeight="1" x14ac:dyDescent="0.25">
      <c r="E28896" s="113"/>
      <c r="H28896" s="133"/>
      <c r="T28896" s="133"/>
      <c r="X28896" s="131"/>
      <c r="Y28896" s="133"/>
      <c r="AJ28896" s="133"/>
      <c r="AO28896" s="135"/>
      <c r="AP28896" s="135"/>
      <c r="BJ28896" s="136"/>
    </row>
    <row r="28897" spans="5:62" ht="14.25" customHeight="1" x14ac:dyDescent="0.25">
      <c r="E28897" s="113"/>
      <c r="H28897" s="133"/>
      <c r="T28897" s="133"/>
      <c r="X28897" s="131"/>
      <c r="Y28897" s="133"/>
      <c r="AJ28897" s="133"/>
      <c r="AO28897" s="135"/>
      <c r="AP28897" s="135"/>
      <c r="BJ28897" s="136"/>
    </row>
    <row r="28898" spans="5:62" ht="14.25" customHeight="1" x14ac:dyDescent="0.25">
      <c r="E28898" s="113"/>
      <c r="H28898" s="133"/>
      <c r="T28898" s="133"/>
      <c r="X28898" s="131"/>
      <c r="Y28898" s="133"/>
      <c r="AJ28898" s="133"/>
      <c r="AO28898" s="135"/>
      <c r="AP28898" s="135"/>
      <c r="BJ28898" s="136"/>
    </row>
    <row r="28899" spans="5:62" ht="14.25" customHeight="1" x14ac:dyDescent="0.25">
      <c r="E28899" s="113"/>
      <c r="H28899" s="133"/>
      <c r="T28899" s="133"/>
      <c r="X28899" s="131"/>
      <c r="Y28899" s="133"/>
      <c r="AJ28899" s="133"/>
      <c r="AO28899" s="135"/>
      <c r="AP28899" s="135"/>
      <c r="BJ28899" s="136"/>
    </row>
    <row r="28900" spans="5:62" ht="14.25" customHeight="1" x14ac:dyDescent="0.25">
      <c r="E28900" s="113"/>
      <c r="H28900" s="133"/>
      <c r="T28900" s="133"/>
      <c r="X28900" s="131"/>
      <c r="Y28900" s="133"/>
      <c r="AJ28900" s="133"/>
      <c r="AO28900" s="135"/>
      <c r="AP28900" s="135"/>
      <c r="BJ28900" s="136"/>
    </row>
    <row r="28901" spans="5:62" ht="14.25" customHeight="1" x14ac:dyDescent="0.25">
      <c r="E28901" s="113"/>
      <c r="H28901" s="133"/>
      <c r="T28901" s="133"/>
      <c r="X28901" s="131"/>
      <c r="Y28901" s="133"/>
      <c r="AJ28901" s="133"/>
      <c r="AO28901" s="135"/>
      <c r="AP28901" s="135"/>
      <c r="BJ28901" s="136"/>
    </row>
    <row r="28902" spans="5:62" ht="14.25" customHeight="1" x14ac:dyDescent="0.25">
      <c r="E28902" s="113"/>
      <c r="H28902" s="133"/>
      <c r="T28902" s="133"/>
      <c r="X28902" s="131"/>
      <c r="Y28902" s="133"/>
      <c r="AJ28902" s="133"/>
      <c r="AO28902" s="135"/>
      <c r="AP28902" s="135"/>
      <c r="BJ28902" s="136"/>
    </row>
    <row r="28903" spans="5:62" ht="14.25" customHeight="1" x14ac:dyDescent="0.25">
      <c r="E28903" s="113"/>
      <c r="H28903" s="133"/>
      <c r="T28903" s="133"/>
      <c r="X28903" s="131"/>
      <c r="Y28903" s="133"/>
      <c r="AJ28903" s="133"/>
      <c r="AO28903" s="135"/>
      <c r="AP28903" s="135"/>
      <c r="BJ28903" s="136"/>
    </row>
    <row r="28904" spans="5:62" ht="14.25" customHeight="1" x14ac:dyDescent="0.25">
      <c r="E28904" s="113"/>
      <c r="H28904" s="133"/>
      <c r="T28904" s="133"/>
      <c r="X28904" s="131"/>
      <c r="Y28904" s="133"/>
      <c r="AJ28904" s="133"/>
      <c r="AO28904" s="135"/>
      <c r="AP28904" s="135"/>
      <c r="BJ28904" s="136"/>
    </row>
    <row r="28905" spans="5:62" ht="14.25" customHeight="1" x14ac:dyDescent="0.25">
      <c r="E28905" s="113"/>
      <c r="H28905" s="133"/>
      <c r="T28905" s="133"/>
      <c r="X28905" s="131"/>
      <c r="Y28905" s="133"/>
      <c r="AJ28905" s="133"/>
      <c r="AO28905" s="135"/>
      <c r="AP28905" s="135"/>
      <c r="BJ28905" s="136"/>
    </row>
    <row r="28906" spans="5:62" ht="14.25" customHeight="1" x14ac:dyDescent="0.25">
      <c r="E28906" s="113"/>
      <c r="H28906" s="133"/>
      <c r="T28906" s="133"/>
      <c r="X28906" s="131"/>
      <c r="Y28906" s="133"/>
      <c r="AJ28906" s="133"/>
      <c r="AO28906" s="135"/>
      <c r="AP28906" s="135"/>
      <c r="BJ28906" s="136"/>
    </row>
    <row r="28907" spans="5:62" ht="14.25" customHeight="1" x14ac:dyDescent="0.25">
      <c r="E28907" s="113"/>
      <c r="H28907" s="133"/>
      <c r="T28907" s="133"/>
      <c r="X28907" s="131"/>
      <c r="Y28907" s="133"/>
      <c r="AJ28907" s="133"/>
      <c r="AO28907" s="135"/>
      <c r="AP28907" s="135"/>
      <c r="BJ28907" s="136"/>
    </row>
    <row r="28908" spans="5:62" ht="14.25" customHeight="1" x14ac:dyDescent="0.25">
      <c r="E28908" s="113"/>
      <c r="H28908" s="133"/>
      <c r="T28908" s="133"/>
      <c r="X28908" s="131"/>
      <c r="Y28908" s="133"/>
      <c r="AJ28908" s="133"/>
      <c r="AO28908" s="135"/>
      <c r="AP28908" s="135"/>
      <c r="BJ28908" s="136"/>
    </row>
    <row r="28909" spans="5:62" ht="14.25" customHeight="1" x14ac:dyDescent="0.25">
      <c r="E28909" s="113"/>
      <c r="H28909" s="133"/>
      <c r="T28909" s="133"/>
      <c r="X28909" s="131"/>
      <c r="Y28909" s="133"/>
      <c r="AJ28909" s="133"/>
      <c r="AO28909" s="135"/>
      <c r="AP28909" s="135"/>
      <c r="BJ28909" s="136"/>
    </row>
    <row r="28910" spans="5:62" ht="14.25" customHeight="1" x14ac:dyDescent="0.25">
      <c r="E28910" s="113"/>
      <c r="H28910" s="133"/>
      <c r="T28910" s="133"/>
      <c r="X28910" s="131"/>
      <c r="Y28910" s="133"/>
      <c r="AJ28910" s="133"/>
      <c r="AO28910" s="135"/>
      <c r="AP28910" s="135"/>
      <c r="BJ28910" s="136"/>
    </row>
    <row r="28911" spans="5:62" ht="14.25" customHeight="1" x14ac:dyDescent="0.25">
      <c r="E28911" s="113"/>
      <c r="H28911" s="133"/>
      <c r="T28911" s="133"/>
      <c r="X28911" s="131"/>
      <c r="Y28911" s="133"/>
      <c r="AJ28911" s="133"/>
      <c r="AO28911" s="135"/>
      <c r="AP28911" s="135"/>
      <c r="BJ28911" s="136"/>
    </row>
    <row r="28912" spans="5:62" ht="14.25" customHeight="1" x14ac:dyDescent="0.25">
      <c r="E28912" s="113"/>
      <c r="H28912" s="133"/>
      <c r="T28912" s="133"/>
      <c r="X28912" s="131"/>
      <c r="Y28912" s="133"/>
      <c r="AJ28912" s="133"/>
      <c r="AO28912" s="135"/>
      <c r="AP28912" s="135"/>
      <c r="BJ28912" s="136"/>
    </row>
    <row r="28913" spans="5:62" ht="14.25" customHeight="1" x14ac:dyDescent="0.25">
      <c r="E28913" s="113"/>
      <c r="H28913" s="133"/>
      <c r="T28913" s="133"/>
      <c r="X28913" s="131"/>
      <c r="Y28913" s="133"/>
      <c r="AJ28913" s="133"/>
      <c r="AO28913" s="135"/>
      <c r="AP28913" s="135"/>
      <c r="BJ28913" s="136"/>
    </row>
    <row r="28914" spans="5:62" ht="14.25" customHeight="1" x14ac:dyDescent="0.25">
      <c r="E28914" s="113"/>
      <c r="H28914" s="133"/>
      <c r="T28914" s="133"/>
      <c r="X28914" s="131"/>
      <c r="Y28914" s="133"/>
      <c r="AJ28914" s="133"/>
      <c r="AO28914" s="135"/>
      <c r="AP28914" s="135"/>
      <c r="BJ28914" s="136"/>
    </row>
    <row r="28915" spans="5:62" ht="14.25" customHeight="1" x14ac:dyDescent="0.25">
      <c r="E28915" s="113"/>
      <c r="H28915" s="133"/>
      <c r="T28915" s="133"/>
      <c r="X28915" s="131"/>
      <c r="Y28915" s="133"/>
      <c r="AJ28915" s="133"/>
      <c r="AO28915" s="135"/>
      <c r="AP28915" s="135"/>
      <c r="BJ28915" s="136"/>
    </row>
    <row r="28916" spans="5:62" ht="14.25" customHeight="1" x14ac:dyDescent="0.25">
      <c r="E28916" s="113"/>
      <c r="H28916" s="133"/>
      <c r="T28916" s="133"/>
      <c r="X28916" s="131"/>
      <c r="Y28916" s="133"/>
      <c r="AJ28916" s="133"/>
      <c r="AO28916" s="135"/>
      <c r="AP28916" s="135"/>
      <c r="BJ28916" s="136"/>
    </row>
    <row r="28917" spans="5:62" ht="14.25" customHeight="1" x14ac:dyDescent="0.25">
      <c r="E28917" s="113"/>
      <c r="H28917" s="133"/>
      <c r="T28917" s="133"/>
      <c r="X28917" s="131"/>
      <c r="Y28917" s="133"/>
      <c r="AJ28917" s="133"/>
      <c r="AO28917" s="135"/>
      <c r="AP28917" s="135"/>
      <c r="BJ28917" s="136"/>
    </row>
    <row r="28918" spans="5:62" ht="14.25" customHeight="1" x14ac:dyDescent="0.25">
      <c r="E28918" s="113"/>
      <c r="H28918" s="133"/>
      <c r="T28918" s="133"/>
      <c r="X28918" s="131"/>
      <c r="Y28918" s="133"/>
      <c r="AJ28918" s="133"/>
      <c r="AO28918" s="135"/>
      <c r="AP28918" s="135"/>
      <c r="BJ28918" s="136"/>
    </row>
    <row r="28919" spans="5:62" ht="14.25" customHeight="1" x14ac:dyDescent="0.25">
      <c r="E28919" s="113"/>
      <c r="H28919" s="133"/>
      <c r="T28919" s="133"/>
      <c r="X28919" s="131"/>
      <c r="Y28919" s="133"/>
      <c r="AJ28919" s="133"/>
      <c r="AO28919" s="135"/>
      <c r="AP28919" s="135"/>
      <c r="BJ28919" s="136"/>
    </row>
    <row r="28920" spans="5:62" ht="14.25" customHeight="1" x14ac:dyDescent="0.25">
      <c r="E28920" s="113"/>
      <c r="H28920" s="133"/>
      <c r="T28920" s="133"/>
      <c r="X28920" s="131"/>
      <c r="Y28920" s="133"/>
      <c r="AJ28920" s="133"/>
      <c r="AO28920" s="135"/>
      <c r="AP28920" s="135"/>
      <c r="BJ28920" s="136"/>
    </row>
    <row r="28921" spans="5:62" ht="14.25" customHeight="1" x14ac:dyDescent="0.25">
      <c r="E28921" s="113"/>
      <c r="H28921" s="133"/>
      <c r="T28921" s="133"/>
      <c r="X28921" s="131"/>
      <c r="Y28921" s="133"/>
      <c r="AJ28921" s="133"/>
      <c r="AO28921" s="135"/>
      <c r="AP28921" s="135"/>
      <c r="BJ28921" s="136"/>
    </row>
    <row r="28922" spans="5:62" ht="14.25" customHeight="1" x14ac:dyDescent="0.25">
      <c r="E28922" s="113"/>
      <c r="H28922" s="133"/>
      <c r="T28922" s="133"/>
      <c r="X28922" s="131"/>
      <c r="Y28922" s="133"/>
      <c r="AJ28922" s="133"/>
      <c r="AO28922" s="135"/>
      <c r="AP28922" s="135"/>
      <c r="BJ28922" s="136"/>
    </row>
    <row r="28923" spans="5:62" ht="14.25" customHeight="1" x14ac:dyDescent="0.25">
      <c r="E28923" s="113"/>
      <c r="H28923" s="133"/>
      <c r="T28923" s="133"/>
      <c r="X28923" s="131"/>
      <c r="Y28923" s="133"/>
      <c r="AJ28923" s="133"/>
      <c r="AO28923" s="135"/>
      <c r="AP28923" s="135"/>
      <c r="BJ28923" s="136"/>
    </row>
    <row r="28924" spans="5:62" ht="14.25" customHeight="1" x14ac:dyDescent="0.25">
      <c r="E28924" s="113"/>
      <c r="H28924" s="133"/>
      <c r="T28924" s="133"/>
      <c r="X28924" s="131"/>
      <c r="Y28924" s="133"/>
      <c r="AJ28924" s="133"/>
      <c r="AO28924" s="135"/>
      <c r="AP28924" s="135"/>
      <c r="BJ28924" s="136"/>
    </row>
    <row r="28925" spans="5:62" ht="14.25" customHeight="1" x14ac:dyDescent="0.25">
      <c r="E28925" s="113"/>
      <c r="H28925" s="133"/>
      <c r="T28925" s="133"/>
      <c r="X28925" s="131"/>
      <c r="Y28925" s="133"/>
      <c r="AJ28925" s="133"/>
      <c r="AO28925" s="135"/>
      <c r="AP28925" s="135"/>
      <c r="BJ28925" s="136"/>
    </row>
    <row r="28926" spans="5:62" ht="14.25" customHeight="1" x14ac:dyDescent="0.25">
      <c r="E28926" s="113"/>
      <c r="H28926" s="133"/>
      <c r="T28926" s="133"/>
      <c r="X28926" s="131"/>
      <c r="Y28926" s="133"/>
      <c r="AJ28926" s="133"/>
      <c r="AO28926" s="135"/>
      <c r="AP28926" s="135"/>
      <c r="BJ28926" s="136"/>
    </row>
    <row r="28927" spans="5:62" ht="14.25" customHeight="1" x14ac:dyDescent="0.25">
      <c r="E28927" s="113"/>
      <c r="H28927" s="133"/>
      <c r="T28927" s="133"/>
      <c r="X28927" s="131"/>
      <c r="Y28927" s="133"/>
      <c r="AJ28927" s="133"/>
      <c r="AO28927" s="135"/>
      <c r="AP28927" s="135"/>
      <c r="BJ28927" s="136"/>
    </row>
    <row r="28928" spans="5:62" ht="14.25" customHeight="1" x14ac:dyDescent="0.25">
      <c r="E28928" s="113"/>
      <c r="H28928" s="133"/>
      <c r="T28928" s="133"/>
      <c r="X28928" s="131"/>
      <c r="Y28928" s="133"/>
      <c r="AJ28928" s="133"/>
      <c r="AO28928" s="135"/>
      <c r="AP28928" s="135"/>
      <c r="BJ28928" s="136"/>
    </row>
    <row r="28929" spans="5:62" ht="14.25" customHeight="1" x14ac:dyDescent="0.25">
      <c r="E28929" s="113"/>
      <c r="H28929" s="133"/>
      <c r="T28929" s="133"/>
      <c r="X28929" s="131"/>
      <c r="Y28929" s="133"/>
      <c r="AJ28929" s="133"/>
      <c r="AO28929" s="135"/>
      <c r="AP28929" s="135"/>
      <c r="BJ28929" s="136"/>
    </row>
    <row r="28930" spans="5:62" ht="14.25" customHeight="1" x14ac:dyDescent="0.25">
      <c r="E28930" s="113"/>
      <c r="H28930" s="133"/>
      <c r="T28930" s="133"/>
      <c r="X28930" s="131"/>
      <c r="Y28930" s="133"/>
      <c r="AJ28930" s="133"/>
      <c r="AO28930" s="135"/>
      <c r="AP28930" s="135"/>
      <c r="BJ28930" s="136"/>
    </row>
    <row r="28931" spans="5:62" ht="14.25" customHeight="1" x14ac:dyDescent="0.25">
      <c r="E28931" s="113"/>
      <c r="H28931" s="133"/>
      <c r="T28931" s="133"/>
      <c r="X28931" s="131"/>
      <c r="Y28931" s="133"/>
      <c r="AJ28931" s="133"/>
      <c r="AO28931" s="135"/>
      <c r="AP28931" s="135"/>
      <c r="BJ28931" s="136"/>
    </row>
    <row r="28932" spans="5:62" ht="14.25" customHeight="1" x14ac:dyDescent="0.25">
      <c r="E28932" s="113"/>
      <c r="H28932" s="133"/>
      <c r="T28932" s="133"/>
      <c r="X28932" s="131"/>
      <c r="Y28932" s="133"/>
      <c r="AJ28932" s="133"/>
      <c r="AO28932" s="135"/>
      <c r="AP28932" s="135"/>
      <c r="BJ28932" s="136"/>
    </row>
    <row r="28933" spans="5:62" ht="14.25" customHeight="1" x14ac:dyDescent="0.25">
      <c r="E28933" s="113"/>
      <c r="H28933" s="133"/>
      <c r="T28933" s="133"/>
      <c r="X28933" s="131"/>
      <c r="Y28933" s="133"/>
      <c r="AJ28933" s="133"/>
      <c r="AO28933" s="135"/>
      <c r="AP28933" s="135"/>
      <c r="BJ28933" s="136"/>
    </row>
    <row r="28934" spans="5:62" ht="14.25" customHeight="1" x14ac:dyDescent="0.25">
      <c r="E28934" s="113"/>
      <c r="H28934" s="133"/>
      <c r="T28934" s="133"/>
      <c r="X28934" s="131"/>
      <c r="Y28934" s="133"/>
      <c r="AJ28934" s="133"/>
      <c r="AO28934" s="135"/>
      <c r="AP28934" s="135"/>
      <c r="BJ28934" s="136"/>
    </row>
    <row r="28935" spans="5:62" ht="14.25" customHeight="1" x14ac:dyDescent="0.25">
      <c r="E28935" s="113"/>
      <c r="H28935" s="133"/>
      <c r="T28935" s="133"/>
      <c r="X28935" s="131"/>
      <c r="Y28935" s="133"/>
      <c r="AJ28935" s="133"/>
      <c r="AO28935" s="135"/>
      <c r="AP28935" s="135"/>
      <c r="BJ28935" s="136"/>
    </row>
    <row r="28936" spans="5:62" ht="14.25" customHeight="1" x14ac:dyDescent="0.25">
      <c r="E28936" s="113"/>
      <c r="H28936" s="133"/>
      <c r="T28936" s="133"/>
      <c r="X28936" s="131"/>
      <c r="Y28936" s="133"/>
      <c r="AJ28936" s="133"/>
      <c r="AO28936" s="135"/>
      <c r="AP28936" s="135"/>
      <c r="BJ28936" s="136"/>
    </row>
    <row r="28937" spans="5:62" ht="14.25" customHeight="1" x14ac:dyDescent="0.25">
      <c r="E28937" s="113"/>
      <c r="H28937" s="133"/>
      <c r="T28937" s="133"/>
      <c r="X28937" s="131"/>
      <c r="Y28937" s="133"/>
      <c r="AJ28937" s="133"/>
      <c r="AO28937" s="135"/>
      <c r="AP28937" s="135"/>
      <c r="BJ28937" s="136"/>
    </row>
    <row r="28938" spans="5:62" ht="14.25" customHeight="1" x14ac:dyDescent="0.25">
      <c r="E28938" s="113"/>
      <c r="H28938" s="133"/>
      <c r="T28938" s="133"/>
      <c r="X28938" s="131"/>
      <c r="Y28938" s="133"/>
      <c r="AJ28938" s="133"/>
      <c r="AO28938" s="135"/>
      <c r="AP28938" s="135"/>
      <c r="BJ28938" s="136"/>
    </row>
    <row r="28939" spans="5:62" ht="14.25" customHeight="1" x14ac:dyDescent="0.25">
      <c r="E28939" s="113"/>
      <c r="H28939" s="133"/>
      <c r="T28939" s="133"/>
      <c r="X28939" s="131"/>
      <c r="Y28939" s="133"/>
      <c r="AJ28939" s="133"/>
      <c r="AO28939" s="135"/>
      <c r="AP28939" s="135"/>
      <c r="BJ28939" s="136"/>
    </row>
    <row r="28940" spans="5:62" ht="14.25" customHeight="1" x14ac:dyDescent="0.25">
      <c r="E28940" s="113"/>
      <c r="H28940" s="133"/>
      <c r="T28940" s="133"/>
      <c r="X28940" s="131"/>
      <c r="Y28940" s="133"/>
      <c r="AJ28940" s="133"/>
      <c r="AO28940" s="135"/>
      <c r="AP28940" s="135"/>
      <c r="BJ28940" s="136"/>
    </row>
    <row r="28941" spans="5:62" ht="14.25" customHeight="1" x14ac:dyDescent="0.25">
      <c r="E28941" s="113"/>
      <c r="H28941" s="133"/>
      <c r="T28941" s="133"/>
      <c r="X28941" s="131"/>
      <c r="Y28941" s="133"/>
      <c r="AJ28941" s="133"/>
      <c r="AO28941" s="135"/>
      <c r="AP28941" s="135"/>
      <c r="BJ28941" s="136"/>
    </row>
    <row r="28942" spans="5:62" ht="14.25" customHeight="1" x14ac:dyDescent="0.25">
      <c r="E28942" s="113"/>
      <c r="H28942" s="133"/>
      <c r="T28942" s="133"/>
      <c r="X28942" s="131"/>
      <c r="Y28942" s="133"/>
      <c r="AJ28942" s="133"/>
      <c r="AO28942" s="135"/>
      <c r="AP28942" s="135"/>
      <c r="BJ28942" s="136"/>
    </row>
    <row r="28943" spans="5:62" ht="14.25" customHeight="1" x14ac:dyDescent="0.25">
      <c r="E28943" s="113"/>
      <c r="H28943" s="133"/>
      <c r="T28943" s="133"/>
      <c r="X28943" s="131"/>
      <c r="Y28943" s="133"/>
      <c r="AJ28943" s="133"/>
      <c r="AO28943" s="135"/>
      <c r="AP28943" s="135"/>
      <c r="BJ28943" s="136"/>
    </row>
    <row r="28944" spans="5:62" ht="14.25" customHeight="1" x14ac:dyDescent="0.25">
      <c r="E28944" s="113"/>
      <c r="H28944" s="133"/>
      <c r="T28944" s="133"/>
      <c r="X28944" s="131"/>
      <c r="Y28944" s="133"/>
      <c r="AJ28944" s="133"/>
      <c r="AO28944" s="135"/>
      <c r="AP28944" s="135"/>
      <c r="BJ28944" s="136"/>
    </row>
    <row r="28945" spans="5:62" ht="14.25" customHeight="1" x14ac:dyDescent="0.25">
      <c r="E28945" s="113"/>
      <c r="H28945" s="133"/>
      <c r="T28945" s="133"/>
      <c r="X28945" s="131"/>
      <c r="Y28945" s="133"/>
      <c r="AJ28945" s="133"/>
      <c r="AO28945" s="135"/>
      <c r="AP28945" s="135"/>
      <c r="BJ28945" s="136"/>
    </row>
    <row r="28946" spans="5:62" ht="14.25" customHeight="1" x14ac:dyDescent="0.25">
      <c r="E28946" s="113"/>
      <c r="H28946" s="133"/>
      <c r="T28946" s="133"/>
      <c r="X28946" s="131"/>
      <c r="Y28946" s="133"/>
      <c r="AJ28946" s="133"/>
      <c r="AO28946" s="135"/>
      <c r="AP28946" s="135"/>
      <c r="BJ28946" s="136"/>
    </row>
    <row r="28947" spans="5:62" ht="14.25" customHeight="1" x14ac:dyDescent="0.25">
      <c r="E28947" s="113"/>
      <c r="H28947" s="133"/>
      <c r="T28947" s="133"/>
      <c r="X28947" s="131"/>
      <c r="Y28947" s="133"/>
      <c r="AJ28947" s="133"/>
      <c r="AO28947" s="135"/>
      <c r="AP28947" s="135"/>
      <c r="BJ28947" s="136"/>
    </row>
    <row r="28948" spans="5:62" ht="14.25" customHeight="1" x14ac:dyDescent="0.25">
      <c r="E28948" s="113"/>
      <c r="H28948" s="133"/>
      <c r="T28948" s="133"/>
      <c r="X28948" s="131"/>
      <c r="Y28948" s="133"/>
      <c r="AJ28948" s="133"/>
      <c r="AO28948" s="135"/>
      <c r="AP28948" s="135"/>
      <c r="BJ28948" s="136"/>
    </row>
    <row r="28949" spans="5:62" ht="14.25" customHeight="1" x14ac:dyDescent="0.25">
      <c r="E28949" s="113"/>
      <c r="H28949" s="133"/>
      <c r="T28949" s="133"/>
      <c r="X28949" s="131"/>
      <c r="Y28949" s="133"/>
      <c r="AJ28949" s="133"/>
      <c r="AO28949" s="135"/>
      <c r="AP28949" s="135"/>
      <c r="BJ28949" s="136"/>
    </row>
    <row r="28950" spans="5:62" ht="14.25" customHeight="1" x14ac:dyDescent="0.25">
      <c r="E28950" s="113"/>
      <c r="H28950" s="133"/>
      <c r="T28950" s="133"/>
      <c r="X28950" s="131"/>
      <c r="Y28950" s="133"/>
      <c r="AJ28950" s="133"/>
      <c r="AO28950" s="135"/>
      <c r="AP28950" s="135"/>
      <c r="BJ28950" s="136"/>
    </row>
    <row r="28951" spans="5:62" ht="14.25" customHeight="1" x14ac:dyDescent="0.25">
      <c r="E28951" s="113"/>
      <c r="H28951" s="133"/>
      <c r="T28951" s="133"/>
      <c r="X28951" s="131"/>
      <c r="Y28951" s="133"/>
      <c r="AJ28951" s="133"/>
      <c r="AO28951" s="135"/>
      <c r="AP28951" s="135"/>
      <c r="BJ28951" s="136"/>
    </row>
    <row r="28952" spans="5:62" ht="14.25" customHeight="1" x14ac:dyDescent="0.25">
      <c r="E28952" s="113"/>
      <c r="H28952" s="133"/>
      <c r="T28952" s="133"/>
      <c r="X28952" s="131"/>
      <c r="Y28952" s="133"/>
      <c r="AJ28952" s="133"/>
      <c r="AO28952" s="135"/>
      <c r="AP28952" s="135"/>
      <c r="BJ28952" s="136"/>
    </row>
    <row r="28953" spans="5:62" ht="14.25" customHeight="1" x14ac:dyDescent="0.25">
      <c r="E28953" s="113"/>
      <c r="H28953" s="133"/>
      <c r="T28953" s="133"/>
      <c r="X28953" s="131"/>
      <c r="Y28953" s="133"/>
      <c r="AJ28953" s="133"/>
      <c r="AO28953" s="135"/>
      <c r="AP28953" s="135"/>
      <c r="BJ28953" s="136"/>
    </row>
    <row r="28954" spans="5:62" ht="14.25" customHeight="1" x14ac:dyDescent="0.25">
      <c r="E28954" s="113"/>
      <c r="H28954" s="133"/>
      <c r="T28954" s="133"/>
      <c r="X28954" s="131"/>
      <c r="Y28954" s="133"/>
      <c r="AJ28954" s="133"/>
      <c r="AO28954" s="135"/>
      <c r="AP28954" s="135"/>
      <c r="BJ28954" s="136"/>
    </row>
    <row r="28955" spans="5:62" ht="14.25" customHeight="1" x14ac:dyDescent="0.25">
      <c r="E28955" s="113"/>
      <c r="H28955" s="133"/>
      <c r="T28955" s="133"/>
      <c r="X28955" s="131"/>
      <c r="Y28955" s="133"/>
      <c r="AJ28955" s="133"/>
      <c r="AO28955" s="135"/>
      <c r="AP28955" s="135"/>
      <c r="BJ28955" s="136"/>
    </row>
    <row r="28956" spans="5:62" ht="14.25" customHeight="1" x14ac:dyDescent="0.25">
      <c r="E28956" s="113"/>
      <c r="H28956" s="133"/>
      <c r="T28956" s="133"/>
      <c r="X28956" s="131"/>
      <c r="Y28956" s="133"/>
      <c r="AJ28956" s="133"/>
      <c r="AO28956" s="135"/>
      <c r="AP28956" s="135"/>
      <c r="BJ28956" s="136"/>
    </row>
    <row r="28957" spans="5:62" ht="14.25" customHeight="1" x14ac:dyDescent="0.25">
      <c r="E28957" s="113"/>
      <c r="H28957" s="133"/>
      <c r="T28957" s="133"/>
      <c r="X28957" s="131"/>
      <c r="Y28957" s="133"/>
      <c r="AJ28957" s="133"/>
      <c r="AO28957" s="135"/>
      <c r="AP28957" s="135"/>
      <c r="BJ28957" s="136"/>
    </row>
    <row r="28958" spans="5:62" ht="14.25" customHeight="1" x14ac:dyDescent="0.25">
      <c r="E28958" s="113"/>
      <c r="H28958" s="133"/>
      <c r="T28958" s="133"/>
      <c r="X28958" s="131"/>
      <c r="Y28958" s="133"/>
      <c r="AJ28958" s="133"/>
      <c r="AO28958" s="135"/>
      <c r="AP28958" s="135"/>
      <c r="BJ28958" s="136"/>
    </row>
    <row r="28959" spans="5:62" ht="14.25" customHeight="1" x14ac:dyDescent="0.25">
      <c r="E28959" s="113"/>
      <c r="H28959" s="133"/>
      <c r="T28959" s="133"/>
      <c r="X28959" s="131"/>
      <c r="Y28959" s="133"/>
      <c r="AJ28959" s="133"/>
      <c r="AO28959" s="135"/>
      <c r="AP28959" s="135"/>
      <c r="BJ28959" s="136"/>
    </row>
    <row r="28960" spans="5:62" ht="14.25" customHeight="1" x14ac:dyDescent="0.25">
      <c r="E28960" s="113"/>
      <c r="H28960" s="133"/>
      <c r="T28960" s="133"/>
      <c r="X28960" s="131"/>
      <c r="Y28960" s="133"/>
      <c r="AJ28960" s="133"/>
      <c r="AO28960" s="135"/>
      <c r="AP28960" s="135"/>
      <c r="BJ28960" s="136"/>
    </row>
    <row r="28961" spans="5:62" ht="14.25" customHeight="1" x14ac:dyDescent="0.25">
      <c r="E28961" s="113"/>
      <c r="H28961" s="133"/>
      <c r="T28961" s="133"/>
      <c r="X28961" s="131"/>
      <c r="Y28961" s="133"/>
      <c r="AJ28961" s="133"/>
      <c r="AO28961" s="135"/>
      <c r="AP28961" s="135"/>
      <c r="BJ28961" s="136"/>
    </row>
    <row r="28962" spans="5:62" ht="14.25" customHeight="1" x14ac:dyDescent="0.25">
      <c r="E28962" s="113"/>
      <c r="H28962" s="133"/>
      <c r="T28962" s="133"/>
      <c r="X28962" s="131"/>
      <c r="Y28962" s="133"/>
      <c r="AJ28962" s="133"/>
      <c r="AO28962" s="135"/>
      <c r="AP28962" s="135"/>
      <c r="BJ28962" s="136"/>
    </row>
    <row r="28963" spans="5:62" ht="14.25" customHeight="1" x14ac:dyDescent="0.25">
      <c r="E28963" s="113"/>
      <c r="H28963" s="133"/>
      <c r="T28963" s="133"/>
      <c r="X28963" s="131"/>
      <c r="Y28963" s="133"/>
      <c r="AJ28963" s="133"/>
      <c r="AO28963" s="135"/>
      <c r="AP28963" s="135"/>
      <c r="BJ28963" s="136"/>
    </row>
    <row r="28964" spans="5:62" ht="14.25" customHeight="1" x14ac:dyDescent="0.25">
      <c r="E28964" s="113"/>
      <c r="H28964" s="133"/>
      <c r="T28964" s="133"/>
      <c r="X28964" s="131"/>
      <c r="Y28964" s="133"/>
      <c r="AJ28964" s="133"/>
      <c r="AO28964" s="135"/>
      <c r="AP28964" s="135"/>
      <c r="BJ28964" s="136"/>
    </row>
    <row r="28965" spans="5:62" ht="14.25" customHeight="1" x14ac:dyDescent="0.25">
      <c r="E28965" s="113"/>
      <c r="H28965" s="133"/>
      <c r="T28965" s="133"/>
      <c r="X28965" s="131"/>
      <c r="Y28965" s="133"/>
      <c r="AJ28965" s="133"/>
      <c r="AO28965" s="135"/>
      <c r="AP28965" s="135"/>
      <c r="BJ28965" s="136"/>
    </row>
    <row r="28966" spans="5:62" ht="14.25" customHeight="1" x14ac:dyDescent="0.25">
      <c r="E28966" s="113"/>
      <c r="H28966" s="133"/>
      <c r="T28966" s="133"/>
      <c r="X28966" s="131"/>
      <c r="Y28966" s="133"/>
      <c r="AJ28966" s="133"/>
      <c r="AO28966" s="135"/>
      <c r="AP28966" s="135"/>
      <c r="BJ28966" s="136"/>
    </row>
    <row r="28967" spans="5:62" ht="14.25" customHeight="1" x14ac:dyDescent="0.25">
      <c r="E28967" s="113"/>
      <c r="H28967" s="133"/>
      <c r="T28967" s="133"/>
      <c r="X28967" s="131"/>
      <c r="Y28967" s="133"/>
      <c r="AJ28967" s="133"/>
      <c r="AO28967" s="135"/>
      <c r="AP28967" s="135"/>
      <c r="BJ28967" s="136"/>
    </row>
    <row r="28968" spans="5:62" ht="14.25" customHeight="1" x14ac:dyDescent="0.25">
      <c r="E28968" s="113"/>
      <c r="H28968" s="133"/>
      <c r="T28968" s="133"/>
      <c r="X28968" s="131"/>
      <c r="Y28968" s="133"/>
      <c r="AJ28968" s="133"/>
      <c r="AO28968" s="135"/>
      <c r="AP28968" s="135"/>
      <c r="BJ28968" s="136"/>
    </row>
    <row r="28969" spans="5:62" ht="14.25" customHeight="1" x14ac:dyDescent="0.25">
      <c r="E28969" s="113"/>
      <c r="H28969" s="133"/>
      <c r="T28969" s="133"/>
      <c r="X28969" s="131"/>
      <c r="Y28969" s="133"/>
      <c r="AJ28969" s="133"/>
      <c r="AO28969" s="135"/>
      <c r="AP28969" s="135"/>
      <c r="BJ28969" s="136"/>
    </row>
    <row r="28970" spans="5:62" ht="14.25" customHeight="1" x14ac:dyDescent="0.25">
      <c r="E28970" s="113"/>
      <c r="H28970" s="133"/>
      <c r="T28970" s="133"/>
      <c r="X28970" s="131"/>
      <c r="Y28970" s="133"/>
      <c r="AJ28970" s="133"/>
      <c r="AO28970" s="135"/>
      <c r="AP28970" s="135"/>
      <c r="BJ28970" s="136"/>
    </row>
    <row r="28971" spans="5:62" ht="14.25" customHeight="1" x14ac:dyDescent="0.25">
      <c r="E28971" s="113"/>
      <c r="H28971" s="133"/>
      <c r="T28971" s="133"/>
      <c r="X28971" s="131"/>
      <c r="Y28971" s="133"/>
      <c r="AJ28971" s="133"/>
      <c r="AO28971" s="135"/>
      <c r="AP28971" s="135"/>
      <c r="BJ28971" s="136"/>
    </row>
    <row r="28972" spans="5:62" ht="14.25" customHeight="1" x14ac:dyDescent="0.25">
      <c r="E28972" s="113"/>
      <c r="H28972" s="133"/>
      <c r="T28972" s="133"/>
      <c r="X28972" s="131"/>
      <c r="Y28972" s="133"/>
      <c r="AJ28972" s="133"/>
      <c r="AO28972" s="135"/>
      <c r="AP28972" s="135"/>
      <c r="BJ28972" s="136"/>
    </row>
    <row r="28973" spans="5:62" ht="14.25" customHeight="1" x14ac:dyDescent="0.25">
      <c r="E28973" s="113"/>
      <c r="H28973" s="133"/>
      <c r="T28973" s="133"/>
      <c r="X28973" s="131"/>
      <c r="Y28973" s="133"/>
      <c r="AJ28973" s="133"/>
      <c r="AO28973" s="135"/>
      <c r="AP28973" s="135"/>
      <c r="BJ28973" s="136"/>
    </row>
    <row r="28974" spans="5:62" ht="14.25" customHeight="1" x14ac:dyDescent="0.25">
      <c r="E28974" s="113"/>
      <c r="H28974" s="133"/>
      <c r="T28974" s="133"/>
      <c r="X28974" s="131"/>
      <c r="Y28974" s="133"/>
      <c r="AJ28974" s="133"/>
      <c r="AO28974" s="135"/>
      <c r="AP28974" s="135"/>
      <c r="BJ28974" s="136"/>
    </row>
    <row r="28975" spans="5:62" ht="14.25" customHeight="1" x14ac:dyDescent="0.25">
      <c r="E28975" s="113"/>
      <c r="H28975" s="133"/>
      <c r="T28975" s="133"/>
      <c r="X28975" s="131"/>
      <c r="Y28975" s="133"/>
      <c r="AJ28975" s="133"/>
      <c r="AO28975" s="135"/>
      <c r="AP28975" s="135"/>
      <c r="BJ28975" s="136"/>
    </row>
    <row r="28976" spans="5:62" ht="14.25" customHeight="1" x14ac:dyDescent="0.25">
      <c r="E28976" s="113"/>
      <c r="H28976" s="133"/>
      <c r="T28976" s="133"/>
      <c r="X28976" s="131"/>
      <c r="Y28976" s="133"/>
      <c r="AJ28976" s="133"/>
      <c r="AO28976" s="135"/>
      <c r="AP28976" s="135"/>
      <c r="BJ28976" s="136"/>
    </row>
    <row r="28977" spans="5:62" ht="14.25" customHeight="1" x14ac:dyDescent="0.25">
      <c r="E28977" s="113"/>
      <c r="H28977" s="133"/>
      <c r="T28977" s="133"/>
      <c r="X28977" s="131"/>
      <c r="Y28977" s="133"/>
      <c r="AJ28977" s="133"/>
      <c r="AO28977" s="135"/>
      <c r="AP28977" s="135"/>
      <c r="BJ28977" s="136"/>
    </row>
    <row r="28978" spans="5:62" ht="14.25" customHeight="1" x14ac:dyDescent="0.25">
      <c r="E28978" s="113"/>
      <c r="H28978" s="133"/>
      <c r="T28978" s="133"/>
      <c r="X28978" s="131"/>
      <c r="Y28978" s="133"/>
      <c r="AJ28978" s="133"/>
      <c r="AO28978" s="135"/>
      <c r="AP28978" s="135"/>
      <c r="BJ28978" s="136"/>
    </row>
    <row r="28979" spans="5:62" ht="14.25" customHeight="1" x14ac:dyDescent="0.25">
      <c r="E28979" s="113"/>
      <c r="H28979" s="133"/>
      <c r="T28979" s="133"/>
      <c r="X28979" s="131"/>
      <c r="Y28979" s="133"/>
      <c r="AJ28979" s="133"/>
      <c r="AO28979" s="135"/>
      <c r="AP28979" s="135"/>
      <c r="BJ28979" s="136"/>
    </row>
    <row r="28980" spans="5:62" ht="14.25" customHeight="1" x14ac:dyDescent="0.25">
      <c r="E28980" s="113"/>
      <c r="H28980" s="133"/>
      <c r="T28980" s="133"/>
      <c r="X28980" s="131"/>
      <c r="Y28980" s="133"/>
      <c r="AJ28980" s="133"/>
      <c r="AO28980" s="135"/>
      <c r="AP28980" s="135"/>
      <c r="BJ28980" s="136"/>
    </row>
    <row r="28981" spans="5:62" ht="14.25" customHeight="1" x14ac:dyDescent="0.25">
      <c r="E28981" s="113"/>
      <c r="H28981" s="133"/>
      <c r="T28981" s="133"/>
      <c r="X28981" s="131"/>
      <c r="Y28981" s="133"/>
      <c r="AJ28981" s="133"/>
      <c r="AO28981" s="135"/>
      <c r="AP28981" s="135"/>
      <c r="BJ28981" s="136"/>
    </row>
    <row r="28982" spans="5:62" ht="14.25" customHeight="1" x14ac:dyDescent="0.25">
      <c r="E28982" s="113"/>
      <c r="H28982" s="133"/>
      <c r="T28982" s="133"/>
      <c r="X28982" s="131"/>
      <c r="Y28982" s="133"/>
      <c r="AJ28982" s="133"/>
      <c r="AO28982" s="135"/>
      <c r="AP28982" s="135"/>
      <c r="BJ28982" s="136"/>
    </row>
    <row r="28983" spans="5:62" ht="14.25" customHeight="1" x14ac:dyDescent="0.25">
      <c r="E28983" s="113"/>
      <c r="H28983" s="133"/>
      <c r="T28983" s="133"/>
      <c r="X28983" s="131"/>
      <c r="Y28983" s="133"/>
      <c r="AJ28983" s="133"/>
      <c r="AO28983" s="135"/>
      <c r="AP28983" s="135"/>
      <c r="BJ28983" s="136"/>
    </row>
    <row r="28984" spans="5:62" ht="14.25" customHeight="1" x14ac:dyDescent="0.25">
      <c r="E28984" s="113"/>
      <c r="H28984" s="133"/>
      <c r="T28984" s="133"/>
      <c r="X28984" s="131"/>
      <c r="Y28984" s="133"/>
      <c r="AJ28984" s="133"/>
      <c r="AO28984" s="135"/>
      <c r="AP28984" s="135"/>
      <c r="BJ28984" s="136"/>
    </row>
    <row r="28985" spans="5:62" ht="14.25" customHeight="1" x14ac:dyDescent="0.25">
      <c r="E28985" s="113"/>
      <c r="H28985" s="133"/>
      <c r="T28985" s="133"/>
      <c r="X28985" s="131"/>
      <c r="Y28985" s="133"/>
      <c r="AJ28985" s="133"/>
      <c r="AO28985" s="135"/>
      <c r="AP28985" s="135"/>
      <c r="BJ28985" s="136"/>
    </row>
    <row r="28986" spans="5:62" ht="14.25" customHeight="1" x14ac:dyDescent="0.25">
      <c r="E28986" s="113"/>
      <c r="H28986" s="133"/>
      <c r="T28986" s="133"/>
      <c r="X28986" s="131"/>
      <c r="Y28986" s="133"/>
      <c r="AJ28986" s="133"/>
      <c r="AO28986" s="135"/>
      <c r="AP28986" s="135"/>
      <c r="BJ28986" s="136"/>
    </row>
    <row r="28987" spans="5:62" ht="14.25" customHeight="1" x14ac:dyDescent="0.25">
      <c r="E28987" s="113"/>
      <c r="H28987" s="133"/>
      <c r="T28987" s="133"/>
      <c r="X28987" s="131"/>
      <c r="Y28987" s="133"/>
      <c r="AJ28987" s="133"/>
      <c r="AO28987" s="135"/>
      <c r="AP28987" s="135"/>
      <c r="BJ28987" s="136"/>
    </row>
    <row r="28988" spans="5:62" ht="14.25" customHeight="1" x14ac:dyDescent="0.25">
      <c r="E28988" s="113"/>
      <c r="H28988" s="133"/>
      <c r="T28988" s="133"/>
      <c r="X28988" s="131"/>
      <c r="Y28988" s="133"/>
      <c r="AJ28988" s="133"/>
      <c r="AO28988" s="135"/>
      <c r="AP28988" s="135"/>
      <c r="BJ28988" s="136"/>
    </row>
    <row r="28989" spans="5:62" ht="14.25" customHeight="1" x14ac:dyDescent="0.25">
      <c r="E28989" s="113"/>
      <c r="H28989" s="133"/>
      <c r="T28989" s="133"/>
      <c r="X28989" s="131"/>
      <c r="Y28989" s="133"/>
      <c r="AJ28989" s="133"/>
      <c r="AO28989" s="135"/>
      <c r="AP28989" s="135"/>
      <c r="BJ28989" s="136"/>
    </row>
    <row r="28990" spans="5:62" ht="14.25" customHeight="1" x14ac:dyDescent="0.25">
      <c r="E28990" s="113"/>
      <c r="H28990" s="133"/>
      <c r="T28990" s="133"/>
      <c r="X28990" s="131"/>
      <c r="Y28990" s="133"/>
      <c r="AJ28990" s="133"/>
      <c r="AO28990" s="135"/>
      <c r="AP28990" s="135"/>
      <c r="BJ28990" s="136"/>
    </row>
    <row r="28991" spans="5:62" ht="14.25" customHeight="1" x14ac:dyDescent="0.25">
      <c r="E28991" s="113"/>
      <c r="H28991" s="133"/>
      <c r="T28991" s="133"/>
      <c r="X28991" s="131"/>
      <c r="Y28991" s="133"/>
      <c r="AJ28991" s="133"/>
      <c r="AO28991" s="135"/>
      <c r="AP28991" s="135"/>
      <c r="BJ28991" s="136"/>
    </row>
    <row r="28992" spans="5:62" ht="14.25" customHeight="1" x14ac:dyDescent="0.25">
      <c r="E28992" s="113"/>
      <c r="H28992" s="133"/>
      <c r="T28992" s="133"/>
      <c r="X28992" s="131"/>
      <c r="Y28992" s="133"/>
      <c r="AJ28992" s="133"/>
      <c r="AO28992" s="135"/>
      <c r="AP28992" s="135"/>
      <c r="BJ28992" s="136"/>
    </row>
    <row r="28993" spans="5:62" ht="14.25" customHeight="1" x14ac:dyDescent="0.25">
      <c r="E28993" s="113"/>
      <c r="H28993" s="133"/>
      <c r="T28993" s="133"/>
      <c r="X28993" s="131"/>
      <c r="Y28993" s="133"/>
      <c r="AJ28993" s="133"/>
      <c r="AO28993" s="135"/>
      <c r="AP28993" s="135"/>
      <c r="BJ28993" s="136"/>
    </row>
    <row r="28994" spans="5:62" ht="14.25" customHeight="1" x14ac:dyDescent="0.25">
      <c r="E28994" s="113"/>
      <c r="H28994" s="133"/>
      <c r="T28994" s="133"/>
      <c r="X28994" s="131"/>
      <c r="Y28994" s="133"/>
      <c r="AJ28994" s="133"/>
      <c r="AO28994" s="135"/>
      <c r="AP28994" s="135"/>
      <c r="BJ28994" s="136"/>
    </row>
    <row r="28995" spans="5:62" ht="14.25" customHeight="1" x14ac:dyDescent="0.25">
      <c r="E28995" s="113"/>
      <c r="H28995" s="133"/>
      <c r="T28995" s="133"/>
      <c r="X28995" s="131"/>
      <c r="Y28995" s="133"/>
      <c r="AJ28995" s="133"/>
      <c r="AO28995" s="135"/>
      <c r="AP28995" s="135"/>
      <c r="BJ28995" s="136"/>
    </row>
    <row r="28996" spans="5:62" ht="14.25" customHeight="1" x14ac:dyDescent="0.25">
      <c r="E28996" s="113"/>
      <c r="H28996" s="133"/>
      <c r="T28996" s="133"/>
      <c r="X28996" s="131"/>
      <c r="Y28996" s="133"/>
      <c r="AJ28996" s="133"/>
      <c r="AO28996" s="135"/>
      <c r="AP28996" s="135"/>
      <c r="BJ28996" s="136"/>
    </row>
    <row r="28997" spans="5:62" ht="14.25" customHeight="1" x14ac:dyDescent="0.25">
      <c r="E28997" s="113"/>
      <c r="H28997" s="133"/>
      <c r="T28997" s="133"/>
      <c r="X28997" s="131"/>
      <c r="Y28997" s="133"/>
      <c r="AJ28997" s="133"/>
      <c r="AO28997" s="135"/>
      <c r="AP28997" s="135"/>
      <c r="BJ28997" s="136"/>
    </row>
    <row r="28998" spans="5:62" ht="14.25" customHeight="1" x14ac:dyDescent="0.25">
      <c r="E28998" s="113"/>
      <c r="H28998" s="133"/>
      <c r="T28998" s="133"/>
      <c r="X28998" s="131"/>
      <c r="Y28998" s="133"/>
      <c r="AJ28998" s="133"/>
      <c r="AO28998" s="135"/>
      <c r="AP28998" s="135"/>
      <c r="BJ28998" s="136"/>
    </row>
    <row r="28999" spans="5:62" ht="14.25" customHeight="1" x14ac:dyDescent="0.25">
      <c r="E28999" s="113"/>
      <c r="H28999" s="133"/>
      <c r="T28999" s="133"/>
      <c r="X28999" s="131"/>
      <c r="Y28999" s="133"/>
      <c r="AJ28999" s="133"/>
      <c r="AO28999" s="135"/>
      <c r="AP28999" s="135"/>
      <c r="BJ28999" s="136"/>
    </row>
    <row r="29000" spans="5:62" ht="14.25" customHeight="1" x14ac:dyDescent="0.25">
      <c r="E29000" s="113"/>
      <c r="H29000" s="133"/>
      <c r="T29000" s="133"/>
      <c r="X29000" s="131"/>
      <c r="Y29000" s="133"/>
      <c r="AJ29000" s="133"/>
      <c r="AO29000" s="135"/>
      <c r="AP29000" s="135"/>
      <c r="BJ29000" s="136"/>
    </row>
    <row r="29001" spans="5:62" ht="14.25" customHeight="1" x14ac:dyDescent="0.25">
      <c r="E29001" s="113"/>
      <c r="H29001" s="133"/>
      <c r="T29001" s="133"/>
      <c r="X29001" s="131"/>
      <c r="Y29001" s="133"/>
      <c r="AJ29001" s="133"/>
      <c r="AO29001" s="135"/>
      <c r="AP29001" s="135"/>
      <c r="BJ29001" s="136"/>
    </row>
    <row r="29002" spans="5:62" ht="14.25" customHeight="1" x14ac:dyDescent="0.25">
      <c r="E29002" s="113"/>
      <c r="H29002" s="133"/>
      <c r="T29002" s="133"/>
      <c r="X29002" s="131"/>
      <c r="Y29002" s="133"/>
      <c r="AJ29002" s="133"/>
      <c r="AO29002" s="135"/>
      <c r="AP29002" s="135"/>
      <c r="BJ29002" s="136"/>
    </row>
    <row r="29003" spans="5:62" ht="14.25" customHeight="1" x14ac:dyDescent="0.25">
      <c r="E29003" s="113"/>
      <c r="H29003" s="133"/>
      <c r="T29003" s="133"/>
      <c r="X29003" s="131"/>
      <c r="Y29003" s="133"/>
      <c r="AJ29003" s="133"/>
      <c r="AO29003" s="135"/>
      <c r="AP29003" s="135"/>
      <c r="BJ29003" s="136"/>
    </row>
    <row r="29004" spans="5:62" ht="14.25" customHeight="1" x14ac:dyDescent="0.25">
      <c r="E29004" s="113"/>
      <c r="H29004" s="133"/>
      <c r="T29004" s="133"/>
      <c r="X29004" s="131"/>
      <c r="Y29004" s="133"/>
      <c r="AJ29004" s="133"/>
      <c r="AO29004" s="135"/>
      <c r="AP29004" s="135"/>
      <c r="BJ29004" s="136"/>
    </row>
    <row r="29005" spans="5:62" ht="14.25" customHeight="1" x14ac:dyDescent="0.25">
      <c r="E29005" s="113"/>
      <c r="H29005" s="133"/>
      <c r="T29005" s="133"/>
      <c r="X29005" s="131"/>
      <c r="Y29005" s="133"/>
      <c r="AJ29005" s="133"/>
      <c r="AO29005" s="135"/>
      <c r="AP29005" s="135"/>
      <c r="BJ29005" s="136"/>
    </row>
    <row r="29006" spans="5:62" ht="14.25" customHeight="1" x14ac:dyDescent="0.25">
      <c r="E29006" s="113"/>
      <c r="H29006" s="133"/>
      <c r="T29006" s="133"/>
      <c r="X29006" s="131"/>
      <c r="Y29006" s="133"/>
      <c r="AJ29006" s="133"/>
      <c r="AO29006" s="135"/>
      <c r="AP29006" s="135"/>
      <c r="BJ29006" s="136"/>
    </row>
    <row r="29007" spans="5:62" ht="14.25" customHeight="1" x14ac:dyDescent="0.25">
      <c r="E29007" s="113"/>
      <c r="H29007" s="133"/>
      <c r="T29007" s="133"/>
      <c r="X29007" s="131"/>
      <c r="Y29007" s="133"/>
      <c r="AJ29007" s="133"/>
      <c r="AO29007" s="135"/>
      <c r="AP29007" s="135"/>
      <c r="BJ29007" s="136"/>
    </row>
    <row r="29008" spans="5:62" ht="14.25" customHeight="1" x14ac:dyDescent="0.25">
      <c r="E29008" s="113"/>
      <c r="H29008" s="133"/>
      <c r="T29008" s="133"/>
      <c r="X29008" s="131"/>
      <c r="Y29008" s="133"/>
      <c r="AJ29008" s="133"/>
      <c r="AO29008" s="135"/>
      <c r="AP29008" s="135"/>
      <c r="BJ29008" s="136"/>
    </row>
    <row r="29009" spans="5:62" ht="14.25" customHeight="1" x14ac:dyDescent="0.25">
      <c r="E29009" s="113"/>
      <c r="H29009" s="133"/>
      <c r="T29009" s="133"/>
      <c r="X29009" s="131"/>
      <c r="Y29009" s="133"/>
      <c r="AJ29009" s="133"/>
      <c r="AO29009" s="135"/>
      <c r="AP29009" s="135"/>
      <c r="BJ29009" s="136"/>
    </row>
    <row r="29010" spans="5:62" ht="14.25" customHeight="1" x14ac:dyDescent="0.25">
      <c r="E29010" s="113"/>
      <c r="H29010" s="133"/>
      <c r="T29010" s="133"/>
      <c r="X29010" s="131"/>
      <c r="Y29010" s="133"/>
      <c r="AJ29010" s="133"/>
      <c r="AO29010" s="135"/>
      <c r="AP29010" s="135"/>
      <c r="BJ29010" s="136"/>
    </row>
    <row r="29011" spans="5:62" ht="14.25" customHeight="1" x14ac:dyDescent="0.25">
      <c r="E29011" s="113"/>
      <c r="H29011" s="133"/>
      <c r="T29011" s="133"/>
      <c r="X29011" s="131"/>
      <c r="Y29011" s="133"/>
      <c r="AJ29011" s="133"/>
      <c r="AO29011" s="135"/>
      <c r="AP29011" s="135"/>
      <c r="BJ29011" s="136"/>
    </row>
    <row r="29012" spans="5:62" ht="14.25" customHeight="1" x14ac:dyDescent="0.25">
      <c r="E29012" s="113"/>
      <c r="H29012" s="133"/>
      <c r="T29012" s="133"/>
      <c r="X29012" s="131"/>
      <c r="Y29012" s="133"/>
      <c r="AJ29012" s="133"/>
      <c r="AO29012" s="135"/>
      <c r="AP29012" s="135"/>
      <c r="BJ29012" s="136"/>
    </row>
    <row r="29013" spans="5:62" ht="14.25" customHeight="1" x14ac:dyDescent="0.25">
      <c r="E29013" s="113"/>
      <c r="H29013" s="133"/>
      <c r="T29013" s="133"/>
      <c r="X29013" s="131"/>
      <c r="Y29013" s="133"/>
      <c r="AJ29013" s="133"/>
      <c r="AO29013" s="135"/>
      <c r="AP29013" s="135"/>
      <c r="BJ29013" s="136"/>
    </row>
    <row r="29014" spans="5:62" ht="14.25" customHeight="1" x14ac:dyDescent="0.25">
      <c r="E29014" s="113"/>
      <c r="H29014" s="133"/>
      <c r="T29014" s="133"/>
      <c r="X29014" s="131"/>
      <c r="Y29014" s="133"/>
      <c r="AJ29014" s="133"/>
      <c r="AO29014" s="135"/>
      <c r="AP29014" s="135"/>
      <c r="BJ29014" s="136"/>
    </row>
    <row r="29015" spans="5:62" ht="14.25" customHeight="1" x14ac:dyDescent="0.25">
      <c r="E29015" s="113"/>
      <c r="H29015" s="133"/>
      <c r="T29015" s="133"/>
      <c r="X29015" s="131"/>
      <c r="Y29015" s="133"/>
      <c r="AJ29015" s="133"/>
      <c r="AO29015" s="135"/>
      <c r="AP29015" s="135"/>
      <c r="BJ29015" s="136"/>
    </row>
    <row r="29016" spans="5:62" ht="14.25" customHeight="1" x14ac:dyDescent="0.25">
      <c r="E29016" s="113"/>
      <c r="H29016" s="133"/>
      <c r="T29016" s="133"/>
      <c r="X29016" s="131"/>
      <c r="Y29016" s="133"/>
      <c r="AJ29016" s="133"/>
      <c r="AO29016" s="135"/>
      <c r="AP29016" s="135"/>
      <c r="BJ29016" s="136"/>
    </row>
    <row r="29017" spans="5:62" ht="14.25" customHeight="1" x14ac:dyDescent="0.25">
      <c r="E29017" s="113"/>
      <c r="H29017" s="133"/>
      <c r="T29017" s="133"/>
      <c r="X29017" s="131"/>
      <c r="Y29017" s="133"/>
      <c r="AJ29017" s="133"/>
      <c r="AO29017" s="135"/>
      <c r="AP29017" s="135"/>
      <c r="BJ29017" s="136"/>
    </row>
    <row r="29018" spans="5:62" ht="14.25" customHeight="1" x14ac:dyDescent="0.25">
      <c r="E29018" s="113"/>
      <c r="H29018" s="133"/>
      <c r="T29018" s="133"/>
      <c r="X29018" s="131"/>
      <c r="Y29018" s="133"/>
      <c r="AJ29018" s="133"/>
      <c r="AO29018" s="135"/>
      <c r="AP29018" s="135"/>
      <c r="BJ29018" s="136"/>
    </row>
    <row r="29019" spans="5:62" ht="14.25" customHeight="1" x14ac:dyDescent="0.25">
      <c r="E29019" s="113"/>
      <c r="H29019" s="133"/>
      <c r="T29019" s="133"/>
      <c r="X29019" s="131"/>
      <c r="Y29019" s="133"/>
      <c r="AJ29019" s="133"/>
      <c r="AO29019" s="135"/>
      <c r="AP29019" s="135"/>
      <c r="BJ29019" s="136"/>
    </row>
    <row r="29020" spans="5:62" ht="14.25" customHeight="1" x14ac:dyDescent="0.25">
      <c r="E29020" s="113"/>
      <c r="H29020" s="133"/>
      <c r="T29020" s="133"/>
      <c r="X29020" s="131"/>
      <c r="Y29020" s="133"/>
      <c r="AJ29020" s="133"/>
      <c r="AO29020" s="135"/>
      <c r="AP29020" s="135"/>
      <c r="BJ29020" s="136"/>
    </row>
    <row r="29021" spans="5:62" ht="14.25" customHeight="1" x14ac:dyDescent="0.25">
      <c r="E29021" s="113"/>
      <c r="H29021" s="133"/>
      <c r="T29021" s="133"/>
      <c r="X29021" s="131"/>
      <c r="Y29021" s="133"/>
      <c r="AJ29021" s="133"/>
      <c r="AO29021" s="135"/>
      <c r="AP29021" s="135"/>
      <c r="BJ29021" s="136"/>
    </row>
    <row r="29022" spans="5:62" ht="14.25" customHeight="1" x14ac:dyDescent="0.25">
      <c r="E29022" s="113"/>
      <c r="H29022" s="133"/>
      <c r="T29022" s="133"/>
      <c r="X29022" s="131"/>
      <c r="Y29022" s="133"/>
      <c r="AJ29022" s="133"/>
      <c r="AO29022" s="135"/>
      <c r="AP29022" s="135"/>
      <c r="BJ29022" s="136"/>
    </row>
    <row r="29023" spans="5:62" ht="14.25" customHeight="1" x14ac:dyDescent="0.25">
      <c r="E29023" s="113"/>
      <c r="H29023" s="133"/>
      <c r="T29023" s="133"/>
      <c r="X29023" s="131"/>
      <c r="Y29023" s="133"/>
      <c r="AJ29023" s="133"/>
      <c r="AO29023" s="135"/>
      <c r="AP29023" s="135"/>
      <c r="BJ29023" s="136"/>
    </row>
    <row r="29024" spans="5:62" ht="14.25" customHeight="1" x14ac:dyDescent="0.25">
      <c r="E29024" s="113"/>
      <c r="H29024" s="133"/>
      <c r="T29024" s="133"/>
      <c r="X29024" s="131"/>
      <c r="Y29024" s="133"/>
      <c r="AJ29024" s="133"/>
      <c r="AO29024" s="135"/>
      <c r="AP29024" s="135"/>
      <c r="BJ29024" s="136"/>
    </row>
    <row r="29025" spans="5:62" ht="14.25" customHeight="1" x14ac:dyDescent="0.25">
      <c r="E29025" s="113"/>
      <c r="H29025" s="133"/>
      <c r="T29025" s="133"/>
      <c r="X29025" s="131"/>
      <c r="Y29025" s="133"/>
      <c r="AJ29025" s="133"/>
      <c r="AO29025" s="135"/>
      <c r="AP29025" s="135"/>
      <c r="BJ29025" s="136"/>
    </row>
    <row r="29026" spans="5:62" ht="14.25" customHeight="1" x14ac:dyDescent="0.25">
      <c r="E29026" s="113"/>
      <c r="H29026" s="133"/>
      <c r="T29026" s="133"/>
      <c r="X29026" s="131"/>
      <c r="Y29026" s="133"/>
      <c r="AJ29026" s="133"/>
      <c r="AO29026" s="135"/>
      <c r="AP29026" s="135"/>
      <c r="BJ29026" s="136"/>
    </row>
    <row r="29027" spans="5:62" ht="14.25" customHeight="1" x14ac:dyDescent="0.25">
      <c r="E29027" s="113"/>
      <c r="H29027" s="133"/>
      <c r="T29027" s="133"/>
      <c r="X29027" s="131"/>
      <c r="Y29027" s="133"/>
      <c r="AJ29027" s="133"/>
      <c r="AO29027" s="135"/>
      <c r="AP29027" s="135"/>
      <c r="BJ29027" s="136"/>
    </row>
    <row r="29028" spans="5:62" ht="14.25" customHeight="1" x14ac:dyDescent="0.25">
      <c r="E29028" s="113"/>
      <c r="H29028" s="133"/>
      <c r="T29028" s="133"/>
      <c r="X29028" s="131"/>
      <c r="Y29028" s="133"/>
      <c r="AJ29028" s="133"/>
      <c r="AO29028" s="135"/>
      <c r="AP29028" s="135"/>
      <c r="BJ29028" s="136"/>
    </row>
    <row r="29029" spans="5:62" ht="14.25" customHeight="1" x14ac:dyDescent="0.25">
      <c r="E29029" s="113"/>
      <c r="H29029" s="133"/>
      <c r="T29029" s="133"/>
      <c r="X29029" s="131"/>
      <c r="Y29029" s="133"/>
      <c r="AJ29029" s="133"/>
      <c r="AO29029" s="135"/>
      <c r="AP29029" s="135"/>
      <c r="BJ29029" s="136"/>
    </row>
    <row r="29030" spans="5:62" ht="14.25" customHeight="1" x14ac:dyDescent="0.25">
      <c r="E29030" s="113"/>
      <c r="H29030" s="133"/>
      <c r="T29030" s="133"/>
      <c r="X29030" s="131"/>
      <c r="Y29030" s="133"/>
      <c r="AJ29030" s="133"/>
      <c r="AO29030" s="135"/>
      <c r="AP29030" s="135"/>
      <c r="BJ29030" s="136"/>
    </row>
    <row r="29031" spans="5:62" ht="14.25" customHeight="1" x14ac:dyDescent="0.25">
      <c r="E29031" s="113"/>
      <c r="H29031" s="133"/>
      <c r="T29031" s="133"/>
      <c r="X29031" s="131"/>
      <c r="Y29031" s="133"/>
      <c r="AJ29031" s="133"/>
      <c r="AO29031" s="135"/>
      <c r="AP29031" s="135"/>
      <c r="BJ29031" s="136"/>
    </row>
    <row r="29032" spans="5:62" ht="14.25" customHeight="1" x14ac:dyDescent="0.25">
      <c r="E29032" s="113"/>
      <c r="H29032" s="133"/>
      <c r="T29032" s="133"/>
      <c r="X29032" s="131"/>
      <c r="Y29032" s="133"/>
      <c r="AJ29032" s="133"/>
      <c r="AO29032" s="135"/>
      <c r="AP29032" s="135"/>
      <c r="BJ29032" s="136"/>
    </row>
    <row r="29033" spans="5:62" ht="14.25" customHeight="1" x14ac:dyDescent="0.25">
      <c r="E29033" s="113"/>
      <c r="H29033" s="133"/>
      <c r="T29033" s="133"/>
      <c r="X29033" s="131"/>
      <c r="Y29033" s="133"/>
      <c r="AJ29033" s="133"/>
      <c r="AO29033" s="135"/>
      <c r="AP29033" s="135"/>
      <c r="BJ29033" s="136"/>
    </row>
    <row r="29034" spans="5:62" ht="14.25" customHeight="1" x14ac:dyDescent="0.25">
      <c r="E29034" s="113"/>
      <c r="H29034" s="133"/>
      <c r="T29034" s="133"/>
      <c r="X29034" s="131"/>
      <c r="Y29034" s="133"/>
      <c r="AJ29034" s="133"/>
      <c r="AO29034" s="135"/>
      <c r="AP29034" s="135"/>
      <c r="BJ29034" s="136"/>
    </row>
    <row r="29035" spans="5:62" ht="14.25" customHeight="1" x14ac:dyDescent="0.25">
      <c r="E29035" s="113"/>
      <c r="H29035" s="133"/>
      <c r="T29035" s="133"/>
      <c r="X29035" s="131"/>
      <c r="Y29035" s="133"/>
      <c r="AJ29035" s="133"/>
      <c r="AO29035" s="135"/>
      <c r="AP29035" s="135"/>
      <c r="BJ29035" s="136"/>
    </row>
    <row r="29036" spans="5:62" ht="14.25" customHeight="1" x14ac:dyDescent="0.25">
      <c r="E29036" s="113"/>
      <c r="H29036" s="133"/>
      <c r="T29036" s="133"/>
      <c r="X29036" s="131"/>
      <c r="Y29036" s="133"/>
      <c r="AJ29036" s="133"/>
      <c r="AO29036" s="135"/>
      <c r="AP29036" s="135"/>
      <c r="BJ29036" s="136"/>
    </row>
    <row r="29037" spans="5:62" ht="14.25" customHeight="1" x14ac:dyDescent="0.25">
      <c r="E29037" s="113"/>
      <c r="H29037" s="133"/>
      <c r="T29037" s="133"/>
      <c r="X29037" s="131"/>
      <c r="Y29037" s="133"/>
      <c r="AJ29037" s="133"/>
      <c r="AO29037" s="135"/>
      <c r="AP29037" s="135"/>
      <c r="BJ29037" s="136"/>
    </row>
    <row r="29038" spans="5:62" ht="14.25" customHeight="1" x14ac:dyDescent="0.25">
      <c r="E29038" s="113"/>
      <c r="H29038" s="133"/>
      <c r="T29038" s="133"/>
      <c r="X29038" s="131"/>
      <c r="Y29038" s="133"/>
      <c r="AJ29038" s="133"/>
      <c r="AO29038" s="135"/>
      <c r="AP29038" s="135"/>
      <c r="BJ29038" s="136"/>
    </row>
    <row r="29039" spans="5:62" ht="14.25" customHeight="1" x14ac:dyDescent="0.25">
      <c r="E29039" s="113"/>
      <c r="H29039" s="133"/>
      <c r="T29039" s="133"/>
      <c r="X29039" s="131"/>
      <c r="Y29039" s="133"/>
      <c r="AJ29039" s="133"/>
      <c r="AO29039" s="135"/>
      <c r="AP29039" s="135"/>
      <c r="BJ29039" s="136"/>
    </row>
    <row r="29040" spans="5:62" ht="14.25" customHeight="1" x14ac:dyDescent="0.25">
      <c r="E29040" s="113"/>
      <c r="H29040" s="133"/>
      <c r="T29040" s="133"/>
      <c r="X29040" s="131"/>
      <c r="Y29040" s="133"/>
      <c r="AJ29040" s="133"/>
      <c r="AO29040" s="135"/>
      <c r="AP29040" s="135"/>
      <c r="BJ29040" s="136"/>
    </row>
    <row r="29041" spans="5:62" ht="14.25" customHeight="1" x14ac:dyDescent="0.25">
      <c r="E29041" s="113"/>
      <c r="H29041" s="133"/>
      <c r="T29041" s="133"/>
      <c r="X29041" s="131"/>
      <c r="Y29041" s="133"/>
      <c r="AJ29041" s="133"/>
      <c r="AO29041" s="135"/>
      <c r="AP29041" s="135"/>
      <c r="BJ29041" s="136"/>
    </row>
    <row r="29042" spans="5:62" ht="14.25" customHeight="1" x14ac:dyDescent="0.25">
      <c r="E29042" s="113"/>
      <c r="H29042" s="133"/>
      <c r="T29042" s="133"/>
      <c r="X29042" s="131"/>
      <c r="Y29042" s="133"/>
      <c r="AJ29042" s="133"/>
      <c r="AO29042" s="135"/>
      <c r="AP29042" s="135"/>
      <c r="BJ29042" s="136"/>
    </row>
    <row r="29043" spans="5:62" ht="14.25" customHeight="1" x14ac:dyDescent="0.25">
      <c r="E29043" s="113"/>
      <c r="H29043" s="133"/>
      <c r="T29043" s="133"/>
      <c r="X29043" s="131"/>
      <c r="Y29043" s="133"/>
      <c r="AJ29043" s="133"/>
      <c r="AO29043" s="135"/>
      <c r="AP29043" s="135"/>
      <c r="BJ29043" s="136"/>
    </row>
    <row r="29044" spans="5:62" ht="14.25" customHeight="1" x14ac:dyDescent="0.25">
      <c r="E29044" s="113"/>
      <c r="H29044" s="133"/>
      <c r="T29044" s="133"/>
      <c r="X29044" s="131"/>
      <c r="Y29044" s="133"/>
      <c r="AJ29044" s="133"/>
      <c r="AO29044" s="135"/>
      <c r="AP29044" s="135"/>
      <c r="BJ29044" s="136"/>
    </row>
    <row r="29045" spans="5:62" ht="14.25" customHeight="1" x14ac:dyDescent="0.25">
      <c r="E29045" s="113"/>
      <c r="H29045" s="133"/>
      <c r="T29045" s="133"/>
      <c r="X29045" s="131"/>
      <c r="Y29045" s="133"/>
      <c r="AJ29045" s="133"/>
      <c r="AO29045" s="135"/>
      <c r="AP29045" s="135"/>
      <c r="BJ29045" s="136"/>
    </row>
    <row r="29046" spans="5:62" ht="14.25" customHeight="1" x14ac:dyDescent="0.25">
      <c r="E29046" s="113"/>
      <c r="H29046" s="133"/>
      <c r="T29046" s="133"/>
      <c r="X29046" s="131"/>
      <c r="Y29046" s="133"/>
      <c r="AJ29046" s="133"/>
      <c r="AO29046" s="135"/>
      <c r="AP29046" s="135"/>
      <c r="BJ29046" s="136"/>
    </row>
    <row r="29047" spans="5:62" ht="14.25" customHeight="1" x14ac:dyDescent="0.25">
      <c r="E29047" s="113"/>
      <c r="H29047" s="133"/>
      <c r="T29047" s="133"/>
      <c r="X29047" s="131"/>
      <c r="Y29047" s="133"/>
      <c r="AJ29047" s="133"/>
      <c r="AO29047" s="135"/>
      <c r="AP29047" s="135"/>
      <c r="BJ29047" s="136"/>
    </row>
    <row r="29048" spans="5:62" ht="14.25" customHeight="1" x14ac:dyDescent="0.25">
      <c r="E29048" s="113"/>
      <c r="H29048" s="133"/>
      <c r="T29048" s="133"/>
      <c r="X29048" s="131"/>
      <c r="Y29048" s="133"/>
      <c r="AJ29048" s="133"/>
      <c r="AO29048" s="135"/>
      <c r="AP29048" s="135"/>
      <c r="BJ29048" s="136"/>
    </row>
    <row r="29049" spans="5:62" ht="14.25" customHeight="1" x14ac:dyDescent="0.25">
      <c r="E29049" s="113"/>
      <c r="H29049" s="133"/>
      <c r="T29049" s="133"/>
      <c r="X29049" s="131"/>
      <c r="Y29049" s="133"/>
      <c r="AJ29049" s="133"/>
      <c r="AO29049" s="135"/>
      <c r="AP29049" s="135"/>
      <c r="BJ29049" s="136"/>
    </row>
    <row r="29050" spans="5:62" ht="14.25" customHeight="1" x14ac:dyDescent="0.25">
      <c r="E29050" s="113"/>
      <c r="H29050" s="133"/>
      <c r="T29050" s="133"/>
      <c r="X29050" s="131"/>
      <c r="Y29050" s="133"/>
      <c r="AJ29050" s="133"/>
      <c r="AO29050" s="135"/>
      <c r="AP29050" s="135"/>
      <c r="BJ29050" s="136"/>
    </row>
    <row r="29051" spans="5:62" ht="14.25" customHeight="1" x14ac:dyDescent="0.25">
      <c r="E29051" s="113"/>
      <c r="H29051" s="133"/>
      <c r="T29051" s="133"/>
      <c r="X29051" s="131"/>
      <c r="Y29051" s="133"/>
      <c r="AJ29051" s="133"/>
      <c r="AO29051" s="135"/>
      <c r="AP29051" s="135"/>
      <c r="BJ29051" s="136"/>
    </row>
    <row r="29052" spans="5:62" ht="14.25" customHeight="1" x14ac:dyDescent="0.25">
      <c r="E29052" s="113"/>
      <c r="H29052" s="133"/>
      <c r="T29052" s="133"/>
      <c r="X29052" s="131"/>
      <c r="Y29052" s="133"/>
      <c r="AJ29052" s="133"/>
      <c r="AO29052" s="135"/>
      <c r="AP29052" s="135"/>
      <c r="BJ29052" s="136"/>
    </row>
    <row r="29053" spans="5:62" ht="14.25" customHeight="1" x14ac:dyDescent="0.25">
      <c r="E29053" s="113"/>
      <c r="H29053" s="133"/>
      <c r="T29053" s="133"/>
      <c r="X29053" s="131"/>
      <c r="Y29053" s="133"/>
      <c r="AJ29053" s="133"/>
      <c r="AO29053" s="135"/>
      <c r="AP29053" s="135"/>
      <c r="BJ29053" s="136"/>
    </row>
    <row r="29054" spans="5:62" ht="14.25" customHeight="1" x14ac:dyDescent="0.25">
      <c r="E29054" s="113"/>
      <c r="H29054" s="133"/>
      <c r="T29054" s="133"/>
      <c r="X29054" s="131"/>
      <c r="Y29054" s="133"/>
      <c r="AJ29054" s="133"/>
      <c r="AO29054" s="135"/>
      <c r="AP29054" s="135"/>
      <c r="BJ29054" s="136"/>
    </row>
    <row r="29055" spans="5:62" ht="14.25" customHeight="1" x14ac:dyDescent="0.25">
      <c r="E29055" s="113"/>
      <c r="H29055" s="133"/>
      <c r="T29055" s="133"/>
      <c r="X29055" s="131"/>
      <c r="Y29055" s="133"/>
      <c r="AJ29055" s="133"/>
      <c r="AO29055" s="135"/>
      <c r="AP29055" s="135"/>
      <c r="BJ29055" s="136"/>
    </row>
    <row r="29056" spans="5:62" ht="14.25" customHeight="1" x14ac:dyDescent="0.25">
      <c r="E29056" s="113"/>
      <c r="H29056" s="133"/>
      <c r="T29056" s="133"/>
      <c r="X29056" s="131"/>
      <c r="Y29056" s="133"/>
      <c r="AJ29056" s="133"/>
      <c r="AO29056" s="135"/>
      <c r="AP29056" s="135"/>
      <c r="BJ29056" s="136"/>
    </row>
    <row r="29057" spans="5:62" ht="14.25" customHeight="1" x14ac:dyDescent="0.25">
      <c r="E29057" s="113"/>
      <c r="H29057" s="133"/>
      <c r="T29057" s="133"/>
      <c r="X29057" s="131"/>
      <c r="Y29057" s="133"/>
      <c r="AJ29057" s="133"/>
      <c r="AO29057" s="135"/>
      <c r="AP29057" s="135"/>
      <c r="BJ29057" s="136"/>
    </row>
    <row r="29058" spans="5:62" ht="14.25" customHeight="1" x14ac:dyDescent="0.25">
      <c r="E29058" s="113"/>
      <c r="H29058" s="133"/>
      <c r="T29058" s="133"/>
      <c r="X29058" s="131"/>
      <c r="Y29058" s="133"/>
      <c r="AJ29058" s="133"/>
      <c r="AO29058" s="135"/>
      <c r="AP29058" s="135"/>
      <c r="BJ29058" s="136"/>
    </row>
    <row r="29059" spans="5:62" ht="14.25" customHeight="1" x14ac:dyDescent="0.25">
      <c r="E29059" s="113"/>
      <c r="H29059" s="133"/>
      <c r="T29059" s="133"/>
      <c r="X29059" s="131"/>
      <c r="Y29059" s="133"/>
      <c r="AJ29059" s="133"/>
      <c r="AO29059" s="135"/>
      <c r="AP29059" s="135"/>
      <c r="BJ29059" s="136"/>
    </row>
    <row r="29060" spans="5:62" ht="14.25" customHeight="1" x14ac:dyDescent="0.25">
      <c r="E29060" s="113"/>
      <c r="H29060" s="133"/>
      <c r="T29060" s="133"/>
      <c r="X29060" s="131"/>
      <c r="Y29060" s="133"/>
      <c r="AJ29060" s="133"/>
      <c r="AO29060" s="135"/>
      <c r="AP29060" s="135"/>
      <c r="BJ29060" s="136"/>
    </row>
    <row r="29061" spans="5:62" ht="14.25" customHeight="1" x14ac:dyDescent="0.25">
      <c r="E29061" s="113"/>
      <c r="H29061" s="133"/>
      <c r="T29061" s="133"/>
      <c r="X29061" s="131"/>
      <c r="Y29061" s="133"/>
      <c r="AJ29061" s="133"/>
      <c r="AO29061" s="135"/>
      <c r="AP29061" s="135"/>
      <c r="BJ29061" s="136"/>
    </row>
    <row r="29062" spans="5:62" ht="14.25" customHeight="1" x14ac:dyDescent="0.25">
      <c r="E29062" s="113"/>
      <c r="H29062" s="133"/>
      <c r="T29062" s="133"/>
      <c r="X29062" s="131"/>
      <c r="Y29062" s="133"/>
      <c r="AJ29062" s="133"/>
      <c r="AO29062" s="135"/>
      <c r="AP29062" s="135"/>
      <c r="BJ29062" s="136"/>
    </row>
    <row r="29063" spans="5:62" ht="14.25" customHeight="1" x14ac:dyDescent="0.25">
      <c r="E29063" s="113"/>
      <c r="H29063" s="133"/>
      <c r="T29063" s="133"/>
      <c r="X29063" s="131"/>
      <c r="Y29063" s="133"/>
      <c r="AJ29063" s="133"/>
      <c r="AO29063" s="135"/>
      <c r="AP29063" s="135"/>
      <c r="BJ29063" s="136"/>
    </row>
    <row r="29064" spans="5:62" ht="14.25" customHeight="1" x14ac:dyDescent="0.25">
      <c r="E29064" s="113"/>
      <c r="H29064" s="133"/>
      <c r="T29064" s="133"/>
      <c r="X29064" s="131"/>
      <c r="Y29064" s="133"/>
      <c r="AJ29064" s="133"/>
      <c r="AO29064" s="135"/>
      <c r="AP29064" s="135"/>
      <c r="BJ29064" s="136"/>
    </row>
    <row r="29065" spans="5:62" ht="14.25" customHeight="1" x14ac:dyDescent="0.25">
      <c r="E29065" s="113"/>
      <c r="H29065" s="133"/>
      <c r="T29065" s="133"/>
      <c r="X29065" s="131"/>
      <c r="Y29065" s="133"/>
      <c r="AJ29065" s="133"/>
      <c r="AO29065" s="135"/>
      <c r="AP29065" s="135"/>
      <c r="BJ29065" s="136"/>
    </row>
    <row r="29066" spans="5:62" ht="14.25" customHeight="1" x14ac:dyDescent="0.25">
      <c r="E29066" s="113"/>
      <c r="H29066" s="133"/>
      <c r="T29066" s="133"/>
      <c r="X29066" s="131"/>
      <c r="Y29066" s="133"/>
      <c r="AJ29066" s="133"/>
      <c r="AO29066" s="135"/>
      <c r="AP29066" s="135"/>
      <c r="BJ29066" s="136"/>
    </row>
    <row r="29067" spans="5:62" ht="14.25" customHeight="1" x14ac:dyDescent="0.25">
      <c r="E29067" s="113"/>
      <c r="H29067" s="133"/>
      <c r="T29067" s="133"/>
      <c r="X29067" s="131"/>
      <c r="Y29067" s="133"/>
      <c r="AJ29067" s="133"/>
      <c r="AO29067" s="135"/>
      <c r="AP29067" s="135"/>
      <c r="BJ29067" s="136"/>
    </row>
    <row r="29068" spans="5:62" ht="14.25" customHeight="1" x14ac:dyDescent="0.25">
      <c r="E29068" s="113"/>
      <c r="H29068" s="133"/>
      <c r="T29068" s="133"/>
      <c r="X29068" s="131"/>
      <c r="Y29068" s="133"/>
      <c r="AJ29068" s="133"/>
      <c r="AO29068" s="135"/>
      <c r="AP29068" s="135"/>
      <c r="BJ29068" s="136"/>
    </row>
    <row r="29069" spans="5:62" ht="14.25" customHeight="1" x14ac:dyDescent="0.25">
      <c r="E29069" s="113"/>
      <c r="H29069" s="133"/>
      <c r="T29069" s="133"/>
      <c r="X29069" s="131"/>
      <c r="Y29069" s="133"/>
      <c r="AJ29069" s="133"/>
      <c r="AO29069" s="135"/>
      <c r="AP29069" s="135"/>
      <c r="BJ29069" s="136"/>
    </row>
    <row r="29070" spans="5:62" ht="14.25" customHeight="1" x14ac:dyDescent="0.25">
      <c r="E29070" s="113"/>
      <c r="H29070" s="133"/>
      <c r="T29070" s="133"/>
      <c r="X29070" s="131"/>
      <c r="Y29070" s="133"/>
      <c r="AJ29070" s="133"/>
      <c r="AO29070" s="135"/>
      <c r="AP29070" s="135"/>
      <c r="BJ29070" s="136"/>
    </row>
    <row r="29071" spans="5:62" ht="14.25" customHeight="1" x14ac:dyDescent="0.25">
      <c r="E29071" s="113"/>
      <c r="H29071" s="133"/>
      <c r="T29071" s="133"/>
      <c r="X29071" s="131"/>
      <c r="Y29071" s="133"/>
      <c r="AJ29071" s="133"/>
      <c r="AO29071" s="135"/>
      <c r="AP29071" s="135"/>
      <c r="BJ29071" s="136"/>
    </row>
    <row r="29072" spans="5:62" ht="14.25" customHeight="1" x14ac:dyDescent="0.25">
      <c r="E29072" s="113"/>
      <c r="H29072" s="133"/>
      <c r="T29072" s="133"/>
      <c r="X29072" s="131"/>
      <c r="Y29072" s="133"/>
      <c r="AJ29072" s="133"/>
      <c r="AO29072" s="135"/>
      <c r="AP29072" s="135"/>
      <c r="BJ29072" s="136"/>
    </row>
    <row r="29073" spans="5:62" ht="14.25" customHeight="1" x14ac:dyDescent="0.25">
      <c r="E29073" s="113"/>
      <c r="H29073" s="133"/>
      <c r="T29073" s="133"/>
      <c r="X29073" s="131"/>
      <c r="Y29073" s="133"/>
      <c r="AJ29073" s="133"/>
      <c r="AO29073" s="135"/>
      <c r="AP29073" s="135"/>
      <c r="BJ29073" s="136"/>
    </row>
    <row r="29074" spans="5:62" ht="14.25" customHeight="1" x14ac:dyDescent="0.25">
      <c r="E29074" s="113"/>
      <c r="H29074" s="133"/>
      <c r="T29074" s="133"/>
      <c r="X29074" s="131"/>
      <c r="Y29074" s="133"/>
      <c r="AJ29074" s="133"/>
      <c r="AO29074" s="135"/>
      <c r="AP29074" s="135"/>
      <c r="BJ29074" s="136"/>
    </row>
    <row r="29075" spans="5:62" ht="14.25" customHeight="1" x14ac:dyDescent="0.25">
      <c r="E29075" s="113"/>
      <c r="H29075" s="133"/>
      <c r="T29075" s="133"/>
      <c r="X29075" s="131"/>
      <c r="Y29075" s="133"/>
      <c r="AJ29075" s="133"/>
      <c r="AO29075" s="135"/>
      <c r="AP29075" s="135"/>
      <c r="BJ29075" s="136"/>
    </row>
    <row r="29076" spans="5:62" ht="14.25" customHeight="1" x14ac:dyDescent="0.25">
      <c r="E29076" s="113"/>
      <c r="H29076" s="133"/>
      <c r="T29076" s="133"/>
      <c r="X29076" s="131"/>
      <c r="Y29076" s="133"/>
      <c r="AJ29076" s="133"/>
      <c r="AO29076" s="135"/>
      <c r="AP29076" s="135"/>
      <c r="BJ29076" s="136"/>
    </row>
    <row r="29077" spans="5:62" ht="14.25" customHeight="1" x14ac:dyDescent="0.25">
      <c r="E29077" s="113"/>
      <c r="H29077" s="133"/>
      <c r="T29077" s="133"/>
      <c r="X29077" s="131"/>
      <c r="Y29077" s="133"/>
      <c r="AJ29077" s="133"/>
      <c r="AO29077" s="135"/>
      <c r="AP29077" s="135"/>
      <c r="BJ29077" s="136"/>
    </row>
    <row r="29078" spans="5:62" ht="14.25" customHeight="1" x14ac:dyDescent="0.25">
      <c r="E29078" s="113"/>
      <c r="H29078" s="133"/>
      <c r="T29078" s="133"/>
      <c r="X29078" s="131"/>
      <c r="Y29078" s="133"/>
      <c r="AJ29078" s="133"/>
      <c r="AO29078" s="135"/>
      <c r="AP29078" s="135"/>
      <c r="BJ29078" s="136"/>
    </row>
    <row r="29079" spans="5:62" ht="14.25" customHeight="1" x14ac:dyDescent="0.25">
      <c r="E29079" s="113"/>
      <c r="H29079" s="133"/>
      <c r="T29079" s="133"/>
      <c r="X29079" s="131"/>
      <c r="Y29079" s="133"/>
      <c r="AJ29079" s="133"/>
      <c r="AO29079" s="135"/>
      <c r="AP29079" s="135"/>
      <c r="BJ29079" s="136"/>
    </row>
    <row r="29080" spans="5:62" ht="14.25" customHeight="1" x14ac:dyDescent="0.25">
      <c r="E29080" s="113"/>
      <c r="H29080" s="133"/>
      <c r="T29080" s="133"/>
      <c r="X29080" s="131"/>
      <c r="Y29080" s="133"/>
      <c r="AJ29080" s="133"/>
      <c r="AO29080" s="135"/>
      <c r="AP29080" s="135"/>
      <c r="BJ29080" s="136"/>
    </row>
    <row r="29081" spans="5:62" ht="14.25" customHeight="1" x14ac:dyDescent="0.25">
      <c r="E29081" s="113"/>
      <c r="H29081" s="133"/>
      <c r="T29081" s="133"/>
      <c r="X29081" s="131"/>
      <c r="Y29081" s="133"/>
      <c r="AJ29081" s="133"/>
      <c r="AO29081" s="135"/>
      <c r="AP29081" s="135"/>
      <c r="BJ29081" s="136"/>
    </row>
    <row r="29082" spans="5:62" ht="14.25" customHeight="1" x14ac:dyDescent="0.25">
      <c r="E29082" s="113"/>
      <c r="H29082" s="133"/>
      <c r="T29082" s="133"/>
      <c r="X29082" s="131"/>
      <c r="Y29082" s="133"/>
      <c r="AJ29082" s="133"/>
      <c r="AO29082" s="135"/>
      <c r="AP29082" s="135"/>
      <c r="BJ29082" s="136"/>
    </row>
    <row r="29083" spans="5:62" ht="14.25" customHeight="1" x14ac:dyDescent="0.25">
      <c r="E29083" s="113"/>
      <c r="H29083" s="133"/>
      <c r="T29083" s="133"/>
      <c r="X29083" s="131"/>
      <c r="Y29083" s="133"/>
      <c r="AJ29083" s="133"/>
      <c r="AO29083" s="135"/>
      <c r="AP29083" s="135"/>
      <c r="BJ29083" s="136"/>
    </row>
    <row r="29084" spans="5:62" ht="14.25" customHeight="1" x14ac:dyDescent="0.25">
      <c r="E29084" s="113"/>
      <c r="H29084" s="133"/>
      <c r="T29084" s="133"/>
      <c r="X29084" s="131"/>
      <c r="Y29084" s="133"/>
      <c r="AJ29084" s="133"/>
      <c r="AO29084" s="135"/>
      <c r="AP29084" s="135"/>
      <c r="BJ29084" s="136"/>
    </row>
    <row r="29085" spans="5:62" ht="14.25" customHeight="1" x14ac:dyDescent="0.25">
      <c r="E29085" s="113"/>
      <c r="H29085" s="133"/>
      <c r="T29085" s="133"/>
      <c r="X29085" s="131"/>
      <c r="Y29085" s="133"/>
      <c r="AJ29085" s="133"/>
      <c r="AO29085" s="135"/>
      <c r="AP29085" s="135"/>
      <c r="BJ29085" s="136"/>
    </row>
    <row r="29086" spans="5:62" ht="14.25" customHeight="1" x14ac:dyDescent="0.25">
      <c r="E29086" s="113"/>
      <c r="H29086" s="133"/>
      <c r="T29086" s="133"/>
      <c r="X29086" s="131"/>
      <c r="Y29086" s="133"/>
      <c r="AJ29086" s="133"/>
      <c r="AO29086" s="135"/>
      <c r="AP29086" s="135"/>
      <c r="BJ29086" s="136"/>
    </row>
    <row r="29087" spans="5:62" ht="14.25" customHeight="1" x14ac:dyDescent="0.25">
      <c r="E29087" s="113"/>
      <c r="H29087" s="133"/>
      <c r="T29087" s="133"/>
      <c r="X29087" s="131"/>
      <c r="Y29087" s="133"/>
      <c r="AJ29087" s="133"/>
      <c r="AO29087" s="135"/>
      <c r="AP29087" s="135"/>
      <c r="BJ29087" s="136"/>
    </row>
    <row r="29088" spans="5:62" ht="14.25" customHeight="1" x14ac:dyDescent="0.25">
      <c r="E29088" s="113"/>
      <c r="H29088" s="133"/>
      <c r="T29088" s="133"/>
      <c r="X29088" s="131"/>
      <c r="Y29088" s="133"/>
      <c r="AJ29088" s="133"/>
      <c r="AO29088" s="135"/>
      <c r="AP29088" s="135"/>
      <c r="BJ29088" s="136"/>
    </row>
    <row r="29089" spans="5:62" ht="14.25" customHeight="1" x14ac:dyDescent="0.25">
      <c r="E29089" s="113"/>
      <c r="H29089" s="133"/>
      <c r="T29089" s="133"/>
      <c r="X29089" s="131"/>
      <c r="Y29089" s="133"/>
      <c r="AJ29089" s="133"/>
      <c r="AO29089" s="135"/>
      <c r="AP29089" s="135"/>
      <c r="BJ29089" s="136"/>
    </row>
    <row r="29090" spans="5:62" ht="14.25" customHeight="1" x14ac:dyDescent="0.25">
      <c r="E29090" s="113"/>
      <c r="H29090" s="133"/>
      <c r="T29090" s="133"/>
      <c r="X29090" s="131"/>
      <c r="Y29090" s="133"/>
      <c r="AJ29090" s="133"/>
      <c r="AO29090" s="135"/>
      <c r="AP29090" s="135"/>
      <c r="BJ29090" s="136"/>
    </row>
    <row r="29091" spans="5:62" ht="14.25" customHeight="1" x14ac:dyDescent="0.25">
      <c r="E29091" s="113"/>
      <c r="H29091" s="133"/>
      <c r="T29091" s="133"/>
      <c r="X29091" s="131"/>
      <c r="Y29091" s="133"/>
      <c r="AJ29091" s="133"/>
      <c r="AO29091" s="135"/>
      <c r="AP29091" s="135"/>
      <c r="BJ29091" s="136"/>
    </row>
    <row r="29092" spans="5:62" ht="14.25" customHeight="1" x14ac:dyDescent="0.25">
      <c r="E29092" s="113"/>
      <c r="H29092" s="133"/>
      <c r="T29092" s="133"/>
      <c r="X29092" s="131"/>
      <c r="Y29092" s="133"/>
      <c r="AJ29092" s="133"/>
      <c r="AO29092" s="135"/>
      <c r="AP29092" s="135"/>
      <c r="BJ29092" s="136"/>
    </row>
    <row r="29093" spans="5:62" ht="14.25" customHeight="1" x14ac:dyDescent="0.25">
      <c r="E29093" s="113"/>
      <c r="H29093" s="133"/>
      <c r="T29093" s="133"/>
      <c r="X29093" s="131"/>
      <c r="Y29093" s="133"/>
      <c r="AJ29093" s="133"/>
      <c r="AO29093" s="135"/>
      <c r="AP29093" s="135"/>
      <c r="BJ29093" s="136"/>
    </row>
    <row r="29094" spans="5:62" ht="14.25" customHeight="1" x14ac:dyDescent="0.25">
      <c r="E29094" s="113"/>
      <c r="H29094" s="133"/>
      <c r="T29094" s="133"/>
      <c r="X29094" s="131"/>
      <c r="Y29094" s="133"/>
      <c r="AJ29094" s="133"/>
      <c r="AO29094" s="135"/>
      <c r="AP29094" s="135"/>
      <c r="BJ29094" s="136"/>
    </row>
    <row r="29095" spans="5:62" ht="14.25" customHeight="1" x14ac:dyDescent="0.25">
      <c r="E29095" s="113"/>
      <c r="H29095" s="133"/>
      <c r="T29095" s="133"/>
      <c r="X29095" s="131"/>
      <c r="Y29095" s="133"/>
      <c r="AJ29095" s="133"/>
      <c r="AO29095" s="135"/>
      <c r="AP29095" s="135"/>
      <c r="BJ29095" s="136"/>
    </row>
    <row r="29096" spans="5:62" ht="14.25" customHeight="1" x14ac:dyDescent="0.25">
      <c r="E29096" s="113"/>
      <c r="H29096" s="133"/>
      <c r="T29096" s="133"/>
      <c r="X29096" s="131"/>
      <c r="Y29096" s="133"/>
      <c r="AJ29096" s="133"/>
      <c r="AO29096" s="135"/>
      <c r="AP29096" s="135"/>
      <c r="BJ29096" s="136"/>
    </row>
    <row r="29097" spans="5:62" ht="14.25" customHeight="1" x14ac:dyDescent="0.25">
      <c r="E29097" s="113"/>
      <c r="H29097" s="133"/>
      <c r="T29097" s="133"/>
      <c r="X29097" s="131"/>
      <c r="Y29097" s="133"/>
      <c r="AJ29097" s="133"/>
      <c r="AO29097" s="135"/>
      <c r="AP29097" s="135"/>
      <c r="BJ29097" s="136"/>
    </row>
    <row r="29098" spans="5:62" ht="14.25" customHeight="1" x14ac:dyDescent="0.25">
      <c r="E29098" s="113"/>
      <c r="H29098" s="133"/>
      <c r="T29098" s="133"/>
      <c r="X29098" s="131"/>
      <c r="Y29098" s="133"/>
      <c r="AJ29098" s="133"/>
      <c r="AO29098" s="135"/>
      <c r="AP29098" s="135"/>
      <c r="BJ29098" s="136"/>
    </row>
    <row r="29099" spans="5:62" ht="14.25" customHeight="1" x14ac:dyDescent="0.25">
      <c r="E29099" s="113"/>
      <c r="H29099" s="133"/>
      <c r="T29099" s="133"/>
      <c r="X29099" s="131"/>
      <c r="Y29099" s="133"/>
      <c r="AJ29099" s="133"/>
      <c r="AO29099" s="135"/>
      <c r="AP29099" s="135"/>
      <c r="BJ29099" s="136"/>
    </row>
    <row r="29100" spans="5:62" ht="14.25" customHeight="1" x14ac:dyDescent="0.25">
      <c r="E29100" s="113"/>
      <c r="H29100" s="133"/>
      <c r="T29100" s="133"/>
      <c r="X29100" s="131"/>
      <c r="Y29100" s="133"/>
      <c r="AJ29100" s="133"/>
      <c r="AO29100" s="135"/>
      <c r="AP29100" s="135"/>
      <c r="BJ29100" s="136"/>
    </row>
    <row r="29101" spans="5:62" ht="14.25" customHeight="1" x14ac:dyDescent="0.25">
      <c r="E29101" s="113"/>
      <c r="H29101" s="133"/>
      <c r="T29101" s="133"/>
      <c r="X29101" s="131"/>
      <c r="Y29101" s="133"/>
      <c r="AJ29101" s="133"/>
      <c r="AO29101" s="135"/>
      <c r="AP29101" s="135"/>
      <c r="BJ29101" s="136"/>
    </row>
    <row r="29102" spans="5:62" ht="14.25" customHeight="1" x14ac:dyDescent="0.25">
      <c r="E29102" s="113"/>
      <c r="H29102" s="133"/>
      <c r="T29102" s="133"/>
      <c r="X29102" s="131"/>
      <c r="Y29102" s="133"/>
      <c r="AJ29102" s="133"/>
      <c r="AO29102" s="135"/>
      <c r="AP29102" s="135"/>
      <c r="BJ29102" s="136"/>
    </row>
    <row r="29103" spans="5:62" ht="14.25" customHeight="1" x14ac:dyDescent="0.25">
      <c r="E29103" s="113"/>
      <c r="H29103" s="133"/>
      <c r="T29103" s="133"/>
      <c r="X29103" s="131"/>
      <c r="Y29103" s="133"/>
      <c r="AJ29103" s="133"/>
      <c r="AO29103" s="135"/>
      <c r="AP29103" s="135"/>
      <c r="BJ29103" s="136"/>
    </row>
    <row r="29104" spans="5:62" ht="14.25" customHeight="1" x14ac:dyDescent="0.25">
      <c r="E29104" s="113"/>
      <c r="H29104" s="133"/>
      <c r="T29104" s="133"/>
      <c r="X29104" s="131"/>
      <c r="Y29104" s="133"/>
      <c r="AJ29104" s="133"/>
      <c r="AO29104" s="135"/>
      <c r="AP29104" s="135"/>
      <c r="BJ29104" s="136"/>
    </row>
    <row r="29105" spans="5:62" ht="14.25" customHeight="1" x14ac:dyDescent="0.25">
      <c r="E29105" s="113"/>
      <c r="H29105" s="133"/>
      <c r="T29105" s="133"/>
      <c r="X29105" s="131"/>
      <c r="Y29105" s="133"/>
      <c r="AJ29105" s="133"/>
      <c r="AO29105" s="135"/>
      <c r="AP29105" s="135"/>
      <c r="BJ29105" s="136"/>
    </row>
    <row r="29106" spans="5:62" ht="14.25" customHeight="1" x14ac:dyDescent="0.25">
      <c r="E29106" s="113"/>
      <c r="H29106" s="133"/>
      <c r="T29106" s="133"/>
      <c r="X29106" s="131"/>
      <c r="Y29106" s="133"/>
      <c r="AJ29106" s="133"/>
      <c r="AO29106" s="135"/>
      <c r="AP29106" s="135"/>
      <c r="BJ29106" s="136"/>
    </row>
    <row r="29107" spans="5:62" ht="14.25" customHeight="1" x14ac:dyDescent="0.25">
      <c r="E29107" s="113"/>
      <c r="H29107" s="133"/>
      <c r="T29107" s="133"/>
      <c r="X29107" s="131"/>
      <c r="Y29107" s="133"/>
      <c r="AJ29107" s="133"/>
      <c r="AO29107" s="135"/>
      <c r="AP29107" s="135"/>
      <c r="BJ29107" s="136"/>
    </row>
    <row r="29108" spans="5:62" ht="14.25" customHeight="1" x14ac:dyDescent="0.25">
      <c r="E29108" s="113"/>
      <c r="H29108" s="133"/>
      <c r="T29108" s="133"/>
      <c r="X29108" s="131"/>
      <c r="Y29108" s="133"/>
      <c r="AJ29108" s="133"/>
      <c r="AO29108" s="135"/>
      <c r="AP29108" s="135"/>
      <c r="BJ29108" s="136"/>
    </row>
    <row r="29109" spans="5:62" ht="14.25" customHeight="1" x14ac:dyDescent="0.25">
      <c r="E29109" s="113"/>
      <c r="H29109" s="133"/>
      <c r="T29109" s="133"/>
      <c r="X29109" s="131"/>
      <c r="Y29109" s="133"/>
      <c r="AJ29109" s="133"/>
      <c r="AO29109" s="135"/>
      <c r="AP29109" s="135"/>
      <c r="BJ29109" s="136"/>
    </row>
    <row r="29110" spans="5:62" ht="14.25" customHeight="1" x14ac:dyDescent="0.25">
      <c r="E29110" s="113"/>
      <c r="H29110" s="133"/>
      <c r="T29110" s="133"/>
      <c r="X29110" s="131"/>
      <c r="Y29110" s="133"/>
      <c r="AJ29110" s="133"/>
      <c r="AO29110" s="135"/>
      <c r="AP29110" s="135"/>
      <c r="BJ29110" s="136"/>
    </row>
    <row r="29111" spans="5:62" ht="14.25" customHeight="1" x14ac:dyDescent="0.25">
      <c r="E29111" s="113"/>
      <c r="H29111" s="133"/>
      <c r="T29111" s="133"/>
      <c r="X29111" s="131"/>
      <c r="Y29111" s="133"/>
      <c r="AJ29111" s="133"/>
      <c r="AO29111" s="135"/>
      <c r="AP29111" s="135"/>
      <c r="BJ29111" s="136"/>
    </row>
    <row r="29112" spans="5:62" ht="14.25" customHeight="1" x14ac:dyDescent="0.25">
      <c r="E29112" s="113"/>
      <c r="H29112" s="133"/>
      <c r="T29112" s="133"/>
      <c r="X29112" s="131"/>
      <c r="Y29112" s="133"/>
      <c r="AJ29112" s="133"/>
      <c r="AO29112" s="135"/>
      <c r="AP29112" s="135"/>
      <c r="BJ29112" s="136"/>
    </row>
    <row r="29113" spans="5:62" ht="14.25" customHeight="1" x14ac:dyDescent="0.25">
      <c r="E29113" s="113"/>
      <c r="H29113" s="133"/>
      <c r="T29113" s="133"/>
      <c r="X29113" s="131"/>
      <c r="Y29113" s="133"/>
      <c r="AJ29113" s="133"/>
      <c r="AO29113" s="135"/>
      <c r="AP29113" s="135"/>
      <c r="BJ29113" s="136"/>
    </row>
    <row r="29114" spans="5:62" ht="14.25" customHeight="1" x14ac:dyDescent="0.25">
      <c r="E29114" s="113"/>
      <c r="H29114" s="133"/>
      <c r="T29114" s="133"/>
      <c r="X29114" s="131"/>
      <c r="Y29114" s="133"/>
      <c r="AJ29114" s="133"/>
      <c r="AO29114" s="135"/>
      <c r="AP29114" s="135"/>
      <c r="BJ29114" s="136"/>
    </row>
    <row r="29115" spans="5:62" ht="14.25" customHeight="1" x14ac:dyDescent="0.25">
      <c r="E29115" s="113"/>
      <c r="H29115" s="133"/>
      <c r="T29115" s="133"/>
      <c r="X29115" s="131"/>
      <c r="Y29115" s="133"/>
      <c r="AJ29115" s="133"/>
      <c r="AO29115" s="135"/>
      <c r="AP29115" s="135"/>
      <c r="BJ29115" s="136"/>
    </row>
    <row r="29116" spans="5:62" ht="14.25" customHeight="1" x14ac:dyDescent="0.25">
      <c r="E29116" s="113"/>
      <c r="H29116" s="133"/>
      <c r="T29116" s="133"/>
      <c r="X29116" s="131"/>
      <c r="Y29116" s="133"/>
      <c r="AJ29116" s="133"/>
      <c r="AO29116" s="135"/>
      <c r="AP29116" s="135"/>
      <c r="BJ29116" s="136"/>
    </row>
    <row r="29117" spans="5:62" ht="14.25" customHeight="1" x14ac:dyDescent="0.25">
      <c r="E29117" s="113"/>
      <c r="H29117" s="133"/>
      <c r="T29117" s="133"/>
      <c r="X29117" s="131"/>
      <c r="Y29117" s="133"/>
      <c r="AJ29117" s="133"/>
      <c r="AO29117" s="135"/>
      <c r="AP29117" s="135"/>
      <c r="BJ29117" s="136"/>
    </row>
    <row r="29118" spans="5:62" ht="14.25" customHeight="1" x14ac:dyDescent="0.25">
      <c r="E29118" s="113"/>
      <c r="H29118" s="133"/>
      <c r="T29118" s="133"/>
      <c r="X29118" s="131"/>
      <c r="Y29118" s="133"/>
      <c r="AJ29118" s="133"/>
      <c r="AO29118" s="135"/>
      <c r="AP29118" s="135"/>
      <c r="BJ29118" s="136"/>
    </row>
    <row r="29119" spans="5:62" ht="14.25" customHeight="1" x14ac:dyDescent="0.25">
      <c r="E29119" s="113"/>
      <c r="H29119" s="133"/>
      <c r="T29119" s="133"/>
      <c r="X29119" s="131"/>
      <c r="Y29119" s="133"/>
      <c r="AJ29119" s="133"/>
      <c r="AO29119" s="135"/>
      <c r="AP29119" s="135"/>
      <c r="BJ29119" s="136"/>
    </row>
    <row r="29120" spans="5:62" ht="14.25" customHeight="1" x14ac:dyDescent="0.25">
      <c r="E29120" s="113"/>
      <c r="H29120" s="133"/>
      <c r="T29120" s="133"/>
      <c r="X29120" s="131"/>
      <c r="Y29120" s="133"/>
      <c r="AJ29120" s="133"/>
      <c r="AO29120" s="135"/>
      <c r="AP29120" s="135"/>
      <c r="BJ29120" s="136"/>
    </row>
    <row r="29121" spans="5:62" ht="14.25" customHeight="1" x14ac:dyDescent="0.25">
      <c r="E29121" s="113"/>
      <c r="H29121" s="133"/>
      <c r="T29121" s="133"/>
      <c r="X29121" s="131"/>
      <c r="Y29121" s="133"/>
      <c r="AJ29121" s="133"/>
      <c r="AO29121" s="135"/>
      <c r="AP29121" s="135"/>
      <c r="BJ29121" s="136"/>
    </row>
    <row r="29122" spans="5:62" ht="14.25" customHeight="1" x14ac:dyDescent="0.25">
      <c r="E29122" s="113"/>
      <c r="H29122" s="133"/>
      <c r="T29122" s="133"/>
      <c r="X29122" s="131"/>
      <c r="Y29122" s="133"/>
      <c r="AJ29122" s="133"/>
      <c r="AO29122" s="135"/>
      <c r="AP29122" s="135"/>
      <c r="BJ29122" s="136"/>
    </row>
    <row r="29123" spans="5:62" ht="14.25" customHeight="1" x14ac:dyDescent="0.25">
      <c r="E29123" s="113"/>
      <c r="H29123" s="133"/>
      <c r="T29123" s="133"/>
      <c r="X29123" s="131"/>
      <c r="Y29123" s="133"/>
      <c r="AJ29123" s="133"/>
      <c r="AO29123" s="135"/>
      <c r="AP29123" s="135"/>
      <c r="BJ29123" s="136"/>
    </row>
    <row r="29124" spans="5:62" ht="14.25" customHeight="1" x14ac:dyDescent="0.25">
      <c r="E29124" s="113"/>
      <c r="H29124" s="133"/>
      <c r="T29124" s="133"/>
      <c r="X29124" s="131"/>
      <c r="Y29124" s="133"/>
      <c r="AJ29124" s="133"/>
      <c r="AO29124" s="135"/>
      <c r="AP29124" s="135"/>
      <c r="BJ29124" s="136"/>
    </row>
    <row r="29125" spans="5:62" ht="14.25" customHeight="1" x14ac:dyDescent="0.25">
      <c r="E29125" s="113"/>
      <c r="H29125" s="133"/>
      <c r="T29125" s="133"/>
      <c r="X29125" s="131"/>
      <c r="Y29125" s="133"/>
      <c r="AJ29125" s="133"/>
      <c r="AO29125" s="135"/>
      <c r="AP29125" s="135"/>
      <c r="BJ29125" s="136"/>
    </row>
    <row r="29126" spans="5:62" ht="14.25" customHeight="1" x14ac:dyDescent="0.25">
      <c r="E29126" s="113"/>
      <c r="H29126" s="133"/>
      <c r="T29126" s="133"/>
      <c r="X29126" s="131"/>
      <c r="Y29126" s="133"/>
      <c r="AJ29126" s="133"/>
      <c r="AO29126" s="135"/>
      <c r="AP29126" s="135"/>
      <c r="BJ29126" s="136"/>
    </row>
    <row r="29127" spans="5:62" ht="14.25" customHeight="1" x14ac:dyDescent="0.25">
      <c r="E29127" s="113"/>
      <c r="H29127" s="133"/>
      <c r="T29127" s="133"/>
      <c r="X29127" s="131"/>
      <c r="Y29127" s="133"/>
      <c r="AJ29127" s="133"/>
      <c r="AO29127" s="135"/>
      <c r="AP29127" s="135"/>
      <c r="BJ29127" s="136"/>
    </row>
    <row r="29128" spans="5:62" ht="14.25" customHeight="1" x14ac:dyDescent="0.25">
      <c r="E29128" s="113"/>
      <c r="H29128" s="133"/>
      <c r="T29128" s="133"/>
      <c r="X29128" s="131"/>
      <c r="Y29128" s="133"/>
      <c r="AJ29128" s="133"/>
      <c r="AO29128" s="135"/>
      <c r="AP29128" s="135"/>
      <c r="BJ29128" s="136"/>
    </row>
    <row r="29129" spans="5:62" ht="14.25" customHeight="1" x14ac:dyDescent="0.25">
      <c r="E29129" s="113"/>
      <c r="H29129" s="133"/>
      <c r="T29129" s="133"/>
      <c r="X29129" s="131"/>
      <c r="Y29129" s="133"/>
      <c r="AJ29129" s="133"/>
      <c r="AO29129" s="135"/>
      <c r="AP29129" s="135"/>
      <c r="BJ29129" s="136"/>
    </row>
    <row r="29130" spans="5:62" ht="14.25" customHeight="1" x14ac:dyDescent="0.25">
      <c r="E29130" s="113"/>
      <c r="H29130" s="133"/>
      <c r="T29130" s="133"/>
      <c r="X29130" s="131"/>
      <c r="Y29130" s="133"/>
      <c r="AJ29130" s="133"/>
      <c r="AO29130" s="135"/>
      <c r="AP29130" s="135"/>
      <c r="BJ29130" s="136"/>
    </row>
    <row r="29131" spans="5:62" ht="14.25" customHeight="1" x14ac:dyDescent="0.25">
      <c r="E29131" s="113"/>
      <c r="H29131" s="133"/>
      <c r="T29131" s="133"/>
      <c r="X29131" s="131"/>
      <c r="Y29131" s="133"/>
      <c r="AJ29131" s="133"/>
      <c r="AO29131" s="135"/>
      <c r="AP29131" s="135"/>
      <c r="BJ29131" s="136"/>
    </row>
    <row r="29132" spans="5:62" ht="14.25" customHeight="1" x14ac:dyDescent="0.25">
      <c r="E29132" s="113"/>
      <c r="H29132" s="133"/>
      <c r="T29132" s="133"/>
      <c r="X29132" s="131"/>
      <c r="Y29132" s="133"/>
      <c r="AJ29132" s="133"/>
      <c r="AO29132" s="135"/>
      <c r="AP29132" s="135"/>
      <c r="BJ29132" s="136"/>
    </row>
    <row r="29133" spans="5:62" ht="14.25" customHeight="1" x14ac:dyDescent="0.25">
      <c r="E29133" s="113"/>
      <c r="H29133" s="133"/>
      <c r="T29133" s="133"/>
      <c r="X29133" s="131"/>
      <c r="Y29133" s="133"/>
      <c r="AJ29133" s="133"/>
      <c r="AO29133" s="135"/>
      <c r="AP29133" s="135"/>
      <c r="BJ29133" s="136"/>
    </row>
    <row r="29134" spans="5:62" ht="14.25" customHeight="1" x14ac:dyDescent="0.25">
      <c r="E29134" s="113"/>
      <c r="H29134" s="133"/>
      <c r="T29134" s="133"/>
      <c r="X29134" s="131"/>
      <c r="Y29134" s="133"/>
      <c r="AJ29134" s="133"/>
      <c r="AO29134" s="135"/>
      <c r="AP29134" s="135"/>
      <c r="BJ29134" s="136"/>
    </row>
    <row r="29135" spans="5:62" ht="14.25" customHeight="1" x14ac:dyDescent="0.25">
      <c r="E29135" s="113"/>
      <c r="H29135" s="133"/>
      <c r="T29135" s="133"/>
      <c r="X29135" s="131"/>
      <c r="Y29135" s="133"/>
      <c r="AJ29135" s="133"/>
      <c r="AO29135" s="135"/>
      <c r="AP29135" s="135"/>
      <c r="BJ29135" s="136"/>
    </row>
    <row r="29136" spans="5:62" ht="14.25" customHeight="1" x14ac:dyDescent="0.25">
      <c r="E29136" s="113"/>
      <c r="H29136" s="133"/>
      <c r="T29136" s="133"/>
      <c r="X29136" s="131"/>
      <c r="Y29136" s="133"/>
      <c r="AJ29136" s="133"/>
      <c r="AO29136" s="135"/>
      <c r="AP29136" s="135"/>
      <c r="BJ29136" s="136"/>
    </row>
    <row r="29137" spans="5:62" ht="14.25" customHeight="1" x14ac:dyDescent="0.25">
      <c r="E29137" s="113"/>
      <c r="H29137" s="133"/>
      <c r="T29137" s="133"/>
      <c r="X29137" s="131"/>
      <c r="Y29137" s="133"/>
      <c r="AJ29137" s="133"/>
      <c r="AO29137" s="135"/>
      <c r="AP29137" s="135"/>
      <c r="BJ29137" s="136"/>
    </row>
    <row r="29138" spans="5:62" ht="14.25" customHeight="1" x14ac:dyDescent="0.25">
      <c r="E29138" s="113"/>
      <c r="H29138" s="133"/>
      <c r="T29138" s="133"/>
      <c r="X29138" s="131"/>
      <c r="Y29138" s="133"/>
      <c r="AJ29138" s="133"/>
      <c r="AO29138" s="135"/>
      <c r="AP29138" s="135"/>
      <c r="BJ29138" s="136"/>
    </row>
    <row r="29139" spans="5:62" ht="14.25" customHeight="1" x14ac:dyDescent="0.25">
      <c r="E29139" s="113"/>
      <c r="H29139" s="133"/>
      <c r="T29139" s="133"/>
      <c r="X29139" s="131"/>
      <c r="Y29139" s="133"/>
      <c r="AJ29139" s="133"/>
      <c r="AO29139" s="135"/>
      <c r="AP29139" s="135"/>
      <c r="BJ29139" s="136"/>
    </row>
    <row r="29140" spans="5:62" ht="14.25" customHeight="1" x14ac:dyDescent="0.25">
      <c r="E29140" s="113"/>
      <c r="H29140" s="133"/>
      <c r="T29140" s="133"/>
      <c r="X29140" s="131"/>
      <c r="Y29140" s="133"/>
      <c r="AJ29140" s="133"/>
      <c r="AO29140" s="135"/>
      <c r="AP29140" s="135"/>
      <c r="BJ29140" s="136"/>
    </row>
    <row r="29141" spans="5:62" ht="14.25" customHeight="1" x14ac:dyDescent="0.25">
      <c r="E29141" s="113"/>
      <c r="H29141" s="133"/>
      <c r="T29141" s="133"/>
      <c r="X29141" s="131"/>
      <c r="Y29141" s="133"/>
      <c r="AJ29141" s="133"/>
      <c r="AO29141" s="135"/>
      <c r="AP29141" s="135"/>
      <c r="BJ29141" s="136"/>
    </row>
    <row r="29142" spans="5:62" ht="14.25" customHeight="1" x14ac:dyDescent="0.25">
      <c r="E29142" s="113"/>
      <c r="H29142" s="133"/>
      <c r="T29142" s="133"/>
      <c r="X29142" s="131"/>
      <c r="Y29142" s="133"/>
      <c r="AJ29142" s="133"/>
      <c r="AO29142" s="135"/>
      <c r="AP29142" s="135"/>
      <c r="BJ29142" s="136"/>
    </row>
    <row r="29143" spans="5:62" ht="14.25" customHeight="1" x14ac:dyDescent="0.25">
      <c r="E29143" s="113"/>
      <c r="H29143" s="133"/>
      <c r="T29143" s="133"/>
      <c r="X29143" s="131"/>
      <c r="Y29143" s="133"/>
      <c r="AJ29143" s="133"/>
      <c r="AO29143" s="135"/>
      <c r="AP29143" s="135"/>
      <c r="BJ29143" s="136"/>
    </row>
    <row r="29144" spans="5:62" ht="14.25" customHeight="1" x14ac:dyDescent="0.25">
      <c r="E29144" s="113"/>
      <c r="H29144" s="133"/>
      <c r="T29144" s="133"/>
      <c r="X29144" s="131"/>
      <c r="Y29144" s="133"/>
      <c r="AJ29144" s="133"/>
      <c r="AO29144" s="135"/>
      <c r="AP29144" s="135"/>
      <c r="BJ29144" s="136"/>
    </row>
    <row r="29145" spans="5:62" ht="14.25" customHeight="1" x14ac:dyDescent="0.25">
      <c r="E29145" s="113"/>
      <c r="H29145" s="133"/>
      <c r="T29145" s="133"/>
      <c r="X29145" s="131"/>
      <c r="Y29145" s="133"/>
      <c r="AJ29145" s="133"/>
      <c r="AO29145" s="135"/>
      <c r="AP29145" s="135"/>
      <c r="BJ29145" s="136"/>
    </row>
    <row r="29146" spans="5:62" ht="14.25" customHeight="1" x14ac:dyDescent="0.25">
      <c r="E29146" s="113"/>
      <c r="H29146" s="133"/>
      <c r="T29146" s="133"/>
      <c r="X29146" s="131"/>
      <c r="Y29146" s="133"/>
      <c r="AJ29146" s="133"/>
      <c r="AO29146" s="135"/>
      <c r="AP29146" s="135"/>
      <c r="BJ29146" s="136"/>
    </row>
    <row r="29147" spans="5:62" ht="14.25" customHeight="1" x14ac:dyDescent="0.25">
      <c r="E29147" s="113"/>
      <c r="H29147" s="133"/>
      <c r="T29147" s="133"/>
      <c r="X29147" s="131"/>
      <c r="Y29147" s="133"/>
      <c r="AJ29147" s="133"/>
      <c r="AO29147" s="135"/>
      <c r="AP29147" s="135"/>
      <c r="BJ29147" s="136"/>
    </row>
    <row r="29148" spans="5:62" ht="14.25" customHeight="1" x14ac:dyDescent="0.25">
      <c r="E29148" s="113"/>
      <c r="H29148" s="133"/>
      <c r="T29148" s="133"/>
      <c r="X29148" s="131"/>
      <c r="Y29148" s="133"/>
      <c r="AJ29148" s="133"/>
      <c r="AO29148" s="135"/>
      <c r="AP29148" s="135"/>
      <c r="BJ29148" s="136"/>
    </row>
    <row r="29149" spans="5:62" ht="14.25" customHeight="1" x14ac:dyDescent="0.25">
      <c r="E29149" s="113"/>
      <c r="H29149" s="133"/>
      <c r="T29149" s="133"/>
      <c r="X29149" s="131"/>
      <c r="Y29149" s="133"/>
      <c r="AJ29149" s="133"/>
      <c r="AO29149" s="135"/>
      <c r="AP29149" s="135"/>
      <c r="BJ29149" s="136"/>
    </row>
    <row r="29150" spans="5:62" ht="14.25" customHeight="1" x14ac:dyDescent="0.25">
      <c r="E29150" s="113"/>
      <c r="H29150" s="133"/>
      <c r="T29150" s="133"/>
      <c r="X29150" s="131"/>
      <c r="Y29150" s="133"/>
      <c r="AJ29150" s="133"/>
      <c r="AO29150" s="135"/>
      <c r="AP29150" s="135"/>
      <c r="BJ29150" s="136"/>
    </row>
    <row r="29151" spans="5:62" ht="14.25" customHeight="1" x14ac:dyDescent="0.25">
      <c r="E29151" s="113"/>
      <c r="H29151" s="133"/>
      <c r="T29151" s="133"/>
      <c r="X29151" s="131"/>
      <c r="Y29151" s="133"/>
      <c r="AJ29151" s="133"/>
      <c r="AO29151" s="135"/>
      <c r="AP29151" s="135"/>
      <c r="BJ29151" s="136"/>
    </row>
    <row r="29152" spans="5:62" ht="14.25" customHeight="1" x14ac:dyDescent="0.25">
      <c r="E29152" s="113"/>
      <c r="H29152" s="133"/>
      <c r="T29152" s="133"/>
      <c r="X29152" s="131"/>
      <c r="Y29152" s="133"/>
      <c r="AJ29152" s="133"/>
      <c r="AO29152" s="135"/>
      <c r="AP29152" s="135"/>
      <c r="BJ29152" s="136"/>
    </row>
    <row r="29153" spans="5:62" ht="14.25" customHeight="1" x14ac:dyDescent="0.25">
      <c r="E29153" s="113"/>
      <c r="H29153" s="133"/>
      <c r="T29153" s="133"/>
      <c r="X29153" s="131"/>
      <c r="Y29153" s="133"/>
      <c r="AJ29153" s="133"/>
      <c r="AO29153" s="135"/>
      <c r="AP29153" s="135"/>
      <c r="BJ29153" s="136"/>
    </row>
    <row r="29154" spans="5:62" ht="14.25" customHeight="1" x14ac:dyDescent="0.25">
      <c r="E29154" s="113"/>
      <c r="H29154" s="133"/>
      <c r="T29154" s="133"/>
      <c r="X29154" s="131"/>
      <c r="Y29154" s="133"/>
      <c r="AJ29154" s="133"/>
      <c r="AO29154" s="135"/>
      <c r="AP29154" s="135"/>
      <c r="BJ29154" s="136"/>
    </row>
    <row r="29155" spans="5:62" ht="14.25" customHeight="1" x14ac:dyDescent="0.25">
      <c r="E29155" s="113"/>
      <c r="H29155" s="133"/>
      <c r="T29155" s="133"/>
      <c r="X29155" s="131"/>
      <c r="Y29155" s="133"/>
      <c r="AJ29155" s="133"/>
      <c r="AO29155" s="135"/>
      <c r="AP29155" s="135"/>
      <c r="BJ29155" s="136"/>
    </row>
    <row r="29156" spans="5:62" ht="14.25" customHeight="1" x14ac:dyDescent="0.25">
      <c r="E29156" s="113"/>
      <c r="H29156" s="133"/>
      <c r="T29156" s="133"/>
      <c r="X29156" s="131"/>
      <c r="Y29156" s="133"/>
      <c r="AJ29156" s="133"/>
      <c r="AO29156" s="135"/>
      <c r="AP29156" s="135"/>
      <c r="BJ29156" s="136"/>
    </row>
    <row r="29157" spans="5:62" ht="14.25" customHeight="1" x14ac:dyDescent="0.25">
      <c r="E29157" s="113"/>
      <c r="H29157" s="133"/>
      <c r="T29157" s="133"/>
      <c r="X29157" s="131"/>
      <c r="Y29157" s="133"/>
      <c r="AJ29157" s="133"/>
      <c r="AO29157" s="135"/>
      <c r="AP29157" s="135"/>
      <c r="BJ29157" s="136"/>
    </row>
    <row r="29158" spans="5:62" ht="14.25" customHeight="1" x14ac:dyDescent="0.25">
      <c r="E29158" s="113"/>
      <c r="H29158" s="133"/>
      <c r="T29158" s="133"/>
      <c r="X29158" s="131"/>
      <c r="Y29158" s="133"/>
      <c r="AJ29158" s="133"/>
      <c r="AO29158" s="135"/>
      <c r="AP29158" s="135"/>
      <c r="BJ29158" s="136"/>
    </row>
    <row r="29159" spans="5:62" ht="14.25" customHeight="1" x14ac:dyDescent="0.25">
      <c r="E29159" s="113"/>
      <c r="H29159" s="133"/>
      <c r="T29159" s="133"/>
      <c r="X29159" s="131"/>
      <c r="Y29159" s="133"/>
      <c r="AJ29159" s="133"/>
      <c r="AO29159" s="135"/>
      <c r="AP29159" s="135"/>
      <c r="BJ29159" s="136"/>
    </row>
    <row r="29160" spans="5:62" ht="14.25" customHeight="1" x14ac:dyDescent="0.25">
      <c r="E29160" s="113"/>
      <c r="H29160" s="133"/>
      <c r="T29160" s="133"/>
      <c r="X29160" s="131"/>
      <c r="Y29160" s="133"/>
      <c r="AJ29160" s="133"/>
      <c r="AO29160" s="135"/>
      <c r="AP29160" s="135"/>
      <c r="BJ29160" s="136"/>
    </row>
    <row r="29161" spans="5:62" ht="14.25" customHeight="1" x14ac:dyDescent="0.25">
      <c r="E29161" s="113"/>
      <c r="H29161" s="133"/>
      <c r="T29161" s="133"/>
      <c r="X29161" s="131"/>
      <c r="Y29161" s="133"/>
      <c r="AJ29161" s="133"/>
      <c r="AO29161" s="135"/>
      <c r="AP29161" s="135"/>
      <c r="BJ29161" s="136"/>
    </row>
    <row r="29162" spans="5:62" ht="14.25" customHeight="1" x14ac:dyDescent="0.25">
      <c r="E29162" s="113"/>
      <c r="H29162" s="133"/>
      <c r="T29162" s="133"/>
      <c r="X29162" s="131"/>
      <c r="Y29162" s="133"/>
      <c r="AJ29162" s="133"/>
      <c r="AO29162" s="135"/>
      <c r="AP29162" s="135"/>
      <c r="BJ29162" s="136"/>
    </row>
    <row r="29163" spans="5:62" ht="14.25" customHeight="1" x14ac:dyDescent="0.25">
      <c r="E29163" s="113"/>
      <c r="H29163" s="133"/>
      <c r="T29163" s="133"/>
      <c r="X29163" s="131"/>
      <c r="Y29163" s="133"/>
      <c r="AJ29163" s="133"/>
      <c r="AO29163" s="135"/>
      <c r="AP29163" s="135"/>
      <c r="BJ29163" s="136"/>
    </row>
    <row r="29164" spans="5:62" ht="14.25" customHeight="1" x14ac:dyDescent="0.25">
      <c r="E29164" s="113"/>
      <c r="H29164" s="133"/>
      <c r="T29164" s="133"/>
      <c r="X29164" s="131"/>
      <c r="Y29164" s="133"/>
      <c r="AJ29164" s="133"/>
      <c r="AO29164" s="135"/>
      <c r="AP29164" s="135"/>
      <c r="BJ29164" s="136"/>
    </row>
    <row r="29165" spans="5:62" ht="14.25" customHeight="1" x14ac:dyDescent="0.25">
      <c r="E29165" s="113"/>
      <c r="H29165" s="133"/>
      <c r="T29165" s="133"/>
      <c r="X29165" s="131"/>
      <c r="Y29165" s="133"/>
      <c r="AJ29165" s="133"/>
      <c r="AO29165" s="135"/>
      <c r="AP29165" s="135"/>
      <c r="BJ29165" s="136"/>
    </row>
    <row r="29166" spans="5:62" ht="14.25" customHeight="1" x14ac:dyDescent="0.25">
      <c r="E29166" s="113"/>
      <c r="H29166" s="133"/>
      <c r="T29166" s="133"/>
      <c r="X29166" s="131"/>
      <c r="Y29166" s="133"/>
      <c r="AJ29166" s="133"/>
      <c r="AO29166" s="135"/>
      <c r="AP29166" s="135"/>
      <c r="BJ29166" s="136"/>
    </row>
    <row r="29167" spans="5:62" ht="14.25" customHeight="1" x14ac:dyDescent="0.25">
      <c r="E29167" s="113"/>
      <c r="H29167" s="133"/>
      <c r="T29167" s="133"/>
      <c r="X29167" s="131"/>
      <c r="Y29167" s="133"/>
      <c r="AJ29167" s="133"/>
      <c r="AO29167" s="135"/>
      <c r="AP29167" s="135"/>
      <c r="BJ29167" s="136"/>
    </row>
    <row r="29168" spans="5:62" ht="14.25" customHeight="1" x14ac:dyDescent="0.25">
      <c r="E29168" s="113"/>
      <c r="H29168" s="133"/>
      <c r="T29168" s="133"/>
      <c r="X29168" s="131"/>
      <c r="Y29168" s="133"/>
      <c r="AJ29168" s="133"/>
      <c r="AO29168" s="135"/>
      <c r="AP29168" s="135"/>
      <c r="BJ29168" s="136"/>
    </row>
    <row r="29169" spans="5:62" ht="14.25" customHeight="1" x14ac:dyDescent="0.25">
      <c r="E29169" s="113"/>
      <c r="H29169" s="133"/>
      <c r="T29169" s="133"/>
      <c r="X29169" s="131"/>
      <c r="Y29169" s="133"/>
      <c r="AJ29169" s="133"/>
      <c r="AO29169" s="135"/>
      <c r="AP29169" s="135"/>
      <c r="BJ29169" s="136"/>
    </row>
    <row r="29170" spans="5:62" ht="14.25" customHeight="1" x14ac:dyDescent="0.25">
      <c r="E29170" s="113"/>
      <c r="H29170" s="133"/>
      <c r="T29170" s="133"/>
      <c r="X29170" s="131"/>
      <c r="Y29170" s="133"/>
      <c r="AJ29170" s="133"/>
      <c r="AO29170" s="135"/>
      <c r="AP29170" s="135"/>
      <c r="BJ29170" s="136"/>
    </row>
    <row r="29171" spans="5:62" ht="14.25" customHeight="1" x14ac:dyDescent="0.25">
      <c r="E29171" s="113"/>
      <c r="H29171" s="133"/>
      <c r="T29171" s="133"/>
      <c r="X29171" s="131"/>
      <c r="Y29171" s="133"/>
      <c r="AJ29171" s="133"/>
      <c r="AO29171" s="135"/>
      <c r="AP29171" s="135"/>
      <c r="BJ29171" s="136"/>
    </row>
    <row r="29172" spans="5:62" ht="14.25" customHeight="1" x14ac:dyDescent="0.25">
      <c r="E29172" s="113"/>
      <c r="H29172" s="133"/>
      <c r="T29172" s="133"/>
      <c r="X29172" s="131"/>
      <c r="Y29172" s="133"/>
      <c r="AJ29172" s="133"/>
      <c r="AO29172" s="135"/>
      <c r="AP29172" s="135"/>
      <c r="BJ29172" s="136"/>
    </row>
    <row r="29173" spans="5:62" ht="14.25" customHeight="1" x14ac:dyDescent="0.25">
      <c r="E29173" s="113"/>
      <c r="H29173" s="133"/>
      <c r="T29173" s="133"/>
      <c r="X29173" s="131"/>
      <c r="Y29173" s="133"/>
      <c r="AJ29173" s="133"/>
      <c r="AO29173" s="135"/>
      <c r="AP29173" s="135"/>
      <c r="BJ29173" s="136"/>
    </row>
    <row r="29174" spans="5:62" ht="14.25" customHeight="1" x14ac:dyDescent="0.25">
      <c r="E29174" s="113"/>
      <c r="H29174" s="133"/>
      <c r="T29174" s="133"/>
      <c r="X29174" s="131"/>
      <c r="Y29174" s="133"/>
      <c r="AJ29174" s="133"/>
      <c r="AO29174" s="135"/>
      <c r="AP29174" s="135"/>
      <c r="BJ29174" s="136"/>
    </row>
    <row r="29175" spans="5:62" ht="14.25" customHeight="1" x14ac:dyDescent="0.25">
      <c r="E29175" s="113"/>
      <c r="H29175" s="133"/>
      <c r="T29175" s="133"/>
      <c r="X29175" s="131"/>
      <c r="Y29175" s="133"/>
      <c r="AJ29175" s="133"/>
      <c r="AO29175" s="135"/>
      <c r="AP29175" s="135"/>
      <c r="BJ29175" s="136"/>
    </row>
    <row r="29176" spans="5:62" ht="14.25" customHeight="1" x14ac:dyDescent="0.25">
      <c r="E29176" s="113"/>
      <c r="H29176" s="133"/>
      <c r="T29176" s="133"/>
      <c r="X29176" s="131"/>
      <c r="Y29176" s="133"/>
      <c r="AJ29176" s="133"/>
      <c r="AO29176" s="135"/>
      <c r="AP29176" s="135"/>
      <c r="BJ29176" s="136"/>
    </row>
    <row r="29177" spans="5:62" ht="14.25" customHeight="1" x14ac:dyDescent="0.25">
      <c r="E29177" s="113"/>
      <c r="H29177" s="133"/>
      <c r="T29177" s="133"/>
      <c r="X29177" s="131"/>
      <c r="Y29177" s="133"/>
      <c r="AJ29177" s="133"/>
      <c r="AO29177" s="135"/>
      <c r="AP29177" s="135"/>
      <c r="BJ29177" s="136"/>
    </row>
    <row r="29178" spans="5:62" ht="14.25" customHeight="1" x14ac:dyDescent="0.25">
      <c r="E29178" s="113"/>
      <c r="H29178" s="133"/>
      <c r="T29178" s="133"/>
      <c r="X29178" s="131"/>
      <c r="Y29178" s="133"/>
      <c r="AJ29178" s="133"/>
      <c r="AO29178" s="135"/>
      <c r="AP29178" s="135"/>
      <c r="BJ29178" s="136"/>
    </row>
    <row r="29179" spans="5:62" ht="14.25" customHeight="1" x14ac:dyDescent="0.25">
      <c r="E29179" s="113"/>
      <c r="H29179" s="133"/>
      <c r="T29179" s="133"/>
      <c r="X29179" s="131"/>
      <c r="Y29179" s="133"/>
      <c r="AJ29179" s="133"/>
      <c r="AO29179" s="135"/>
      <c r="AP29179" s="135"/>
      <c r="BJ29179" s="136"/>
    </row>
    <row r="29180" spans="5:62" ht="14.25" customHeight="1" x14ac:dyDescent="0.25">
      <c r="E29180" s="113"/>
      <c r="H29180" s="133"/>
      <c r="T29180" s="133"/>
      <c r="X29180" s="131"/>
      <c r="Y29180" s="133"/>
      <c r="AJ29180" s="133"/>
      <c r="AO29180" s="135"/>
      <c r="AP29180" s="135"/>
      <c r="BJ29180" s="136"/>
    </row>
    <row r="29181" spans="5:62" ht="14.25" customHeight="1" x14ac:dyDescent="0.25">
      <c r="E29181" s="113"/>
      <c r="H29181" s="133"/>
      <c r="T29181" s="133"/>
      <c r="X29181" s="131"/>
      <c r="Y29181" s="133"/>
      <c r="AJ29181" s="133"/>
      <c r="AO29181" s="135"/>
      <c r="AP29181" s="135"/>
      <c r="BJ29181" s="136"/>
    </row>
    <row r="29182" spans="5:62" ht="14.25" customHeight="1" x14ac:dyDescent="0.25">
      <c r="E29182" s="113"/>
      <c r="H29182" s="133"/>
      <c r="T29182" s="133"/>
      <c r="X29182" s="131"/>
      <c r="Y29182" s="133"/>
      <c r="AJ29182" s="133"/>
      <c r="AO29182" s="135"/>
      <c r="AP29182" s="135"/>
      <c r="BJ29182" s="136"/>
    </row>
    <row r="29183" spans="5:62" ht="14.25" customHeight="1" x14ac:dyDescent="0.25">
      <c r="E29183" s="113"/>
      <c r="H29183" s="133"/>
      <c r="T29183" s="133"/>
      <c r="X29183" s="131"/>
      <c r="Y29183" s="133"/>
      <c r="AJ29183" s="133"/>
      <c r="AO29183" s="135"/>
      <c r="AP29183" s="135"/>
      <c r="BJ29183" s="136"/>
    </row>
    <row r="29184" spans="5:62" ht="14.25" customHeight="1" x14ac:dyDescent="0.25">
      <c r="E29184" s="113"/>
      <c r="H29184" s="133"/>
      <c r="T29184" s="133"/>
      <c r="X29184" s="131"/>
      <c r="Y29184" s="133"/>
      <c r="AJ29184" s="133"/>
      <c r="AO29184" s="135"/>
      <c r="AP29184" s="135"/>
      <c r="BJ29184" s="136"/>
    </row>
    <row r="29185" spans="5:62" ht="14.25" customHeight="1" x14ac:dyDescent="0.25">
      <c r="E29185" s="113"/>
      <c r="H29185" s="133"/>
      <c r="T29185" s="133"/>
      <c r="X29185" s="131"/>
      <c r="Y29185" s="133"/>
      <c r="AJ29185" s="133"/>
      <c r="AO29185" s="135"/>
      <c r="AP29185" s="135"/>
      <c r="BJ29185" s="136"/>
    </row>
    <row r="29186" spans="5:62" ht="14.25" customHeight="1" x14ac:dyDescent="0.25">
      <c r="E29186" s="113"/>
      <c r="H29186" s="133"/>
      <c r="T29186" s="133"/>
      <c r="X29186" s="131"/>
      <c r="Y29186" s="133"/>
      <c r="AJ29186" s="133"/>
      <c r="AO29186" s="135"/>
      <c r="AP29186" s="135"/>
      <c r="BJ29186" s="136"/>
    </row>
    <row r="29187" spans="5:62" ht="14.25" customHeight="1" x14ac:dyDescent="0.25">
      <c r="E29187" s="113"/>
      <c r="H29187" s="133"/>
      <c r="T29187" s="133"/>
      <c r="X29187" s="131"/>
      <c r="Y29187" s="133"/>
      <c r="AJ29187" s="133"/>
      <c r="AO29187" s="135"/>
      <c r="AP29187" s="135"/>
      <c r="BJ29187" s="136"/>
    </row>
    <row r="29188" spans="5:62" ht="14.25" customHeight="1" x14ac:dyDescent="0.25">
      <c r="E29188" s="113"/>
      <c r="H29188" s="133"/>
      <c r="T29188" s="133"/>
      <c r="X29188" s="131"/>
      <c r="Y29188" s="133"/>
      <c r="AJ29188" s="133"/>
      <c r="AO29188" s="135"/>
      <c r="AP29188" s="135"/>
      <c r="BJ29188" s="136"/>
    </row>
    <row r="29189" spans="5:62" ht="14.25" customHeight="1" x14ac:dyDescent="0.25">
      <c r="E29189" s="113"/>
      <c r="H29189" s="133"/>
      <c r="T29189" s="133"/>
      <c r="X29189" s="131"/>
      <c r="Y29189" s="133"/>
      <c r="AJ29189" s="133"/>
      <c r="AO29189" s="135"/>
      <c r="AP29189" s="135"/>
      <c r="BJ29189" s="136"/>
    </row>
    <row r="29190" spans="5:62" ht="14.25" customHeight="1" x14ac:dyDescent="0.25">
      <c r="E29190" s="113"/>
      <c r="H29190" s="133"/>
      <c r="T29190" s="133"/>
      <c r="X29190" s="131"/>
      <c r="Y29190" s="133"/>
      <c r="AJ29190" s="133"/>
      <c r="AO29190" s="135"/>
      <c r="AP29190" s="135"/>
      <c r="BJ29190" s="136"/>
    </row>
    <row r="29191" spans="5:62" ht="14.25" customHeight="1" x14ac:dyDescent="0.25">
      <c r="E29191" s="113"/>
      <c r="H29191" s="133"/>
      <c r="T29191" s="133"/>
      <c r="X29191" s="131"/>
      <c r="Y29191" s="133"/>
      <c r="AJ29191" s="133"/>
      <c r="AO29191" s="135"/>
      <c r="AP29191" s="135"/>
      <c r="BJ29191" s="136"/>
    </row>
    <row r="29192" spans="5:62" ht="14.25" customHeight="1" x14ac:dyDescent="0.25">
      <c r="E29192" s="113"/>
      <c r="H29192" s="133"/>
      <c r="T29192" s="133"/>
      <c r="X29192" s="131"/>
      <c r="Y29192" s="133"/>
      <c r="AJ29192" s="133"/>
      <c r="AO29192" s="135"/>
      <c r="AP29192" s="135"/>
      <c r="BJ29192" s="136"/>
    </row>
    <row r="29193" spans="5:62" ht="14.25" customHeight="1" x14ac:dyDescent="0.25">
      <c r="E29193" s="113"/>
      <c r="H29193" s="133"/>
      <c r="T29193" s="133"/>
      <c r="X29193" s="131"/>
      <c r="Y29193" s="133"/>
      <c r="AJ29193" s="133"/>
      <c r="AO29193" s="135"/>
      <c r="AP29193" s="135"/>
      <c r="BJ29193" s="136"/>
    </row>
    <row r="29194" spans="5:62" ht="14.25" customHeight="1" x14ac:dyDescent="0.25">
      <c r="E29194" s="113"/>
      <c r="H29194" s="133"/>
      <c r="T29194" s="133"/>
      <c r="X29194" s="131"/>
      <c r="Y29194" s="133"/>
      <c r="AJ29194" s="133"/>
      <c r="AO29194" s="135"/>
      <c r="AP29194" s="135"/>
      <c r="BJ29194" s="136"/>
    </row>
    <row r="29195" spans="5:62" ht="14.25" customHeight="1" x14ac:dyDescent="0.25">
      <c r="E29195" s="113"/>
      <c r="H29195" s="133"/>
      <c r="T29195" s="133"/>
      <c r="X29195" s="131"/>
      <c r="Y29195" s="133"/>
      <c r="AJ29195" s="133"/>
      <c r="AO29195" s="135"/>
      <c r="AP29195" s="135"/>
      <c r="BJ29195" s="136"/>
    </row>
    <row r="29196" spans="5:62" ht="14.25" customHeight="1" x14ac:dyDescent="0.25">
      <c r="E29196" s="113"/>
      <c r="H29196" s="133"/>
      <c r="T29196" s="133"/>
      <c r="X29196" s="131"/>
      <c r="Y29196" s="133"/>
      <c r="AJ29196" s="133"/>
      <c r="AO29196" s="135"/>
      <c r="AP29196" s="135"/>
      <c r="BJ29196" s="136"/>
    </row>
    <row r="29197" spans="5:62" ht="14.25" customHeight="1" x14ac:dyDescent="0.25">
      <c r="E29197" s="113"/>
      <c r="H29197" s="133"/>
      <c r="T29197" s="133"/>
      <c r="X29197" s="131"/>
      <c r="Y29197" s="133"/>
      <c r="AJ29197" s="133"/>
      <c r="AO29197" s="135"/>
      <c r="AP29197" s="135"/>
      <c r="BJ29197" s="136"/>
    </row>
    <row r="29198" spans="5:62" ht="14.25" customHeight="1" x14ac:dyDescent="0.25">
      <c r="E29198" s="113"/>
      <c r="H29198" s="133"/>
      <c r="T29198" s="133"/>
      <c r="X29198" s="131"/>
      <c r="Y29198" s="133"/>
      <c r="AJ29198" s="133"/>
      <c r="AO29198" s="135"/>
      <c r="AP29198" s="135"/>
      <c r="BJ29198" s="136"/>
    </row>
    <row r="29199" spans="5:62" ht="14.25" customHeight="1" x14ac:dyDescent="0.25">
      <c r="E29199" s="113"/>
      <c r="H29199" s="133"/>
      <c r="T29199" s="133"/>
      <c r="X29199" s="131"/>
      <c r="Y29199" s="133"/>
      <c r="AJ29199" s="133"/>
      <c r="AO29199" s="135"/>
      <c r="AP29199" s="135"/>
      <c r="BJ29199" s="136"/>
    </row>
    <row r="29200" spans="5:62" ht="14.25" customHeight="1" x14ac:dyDescent="0.25">
      <c r="E29200" s="113"/>
      <c r="H29200" s="133"/>
      <c r="T29200" s="133"/>
      <c r="X29200" s="131"/>
      <c r="Y29200" s="133"/>
      <c r="AJ29200" s="133"/>
      <c r="AO29200" s="135"/>
      <c r="AP29200" s="135"/>
      <c r="BJ29200" s="136"/>
    </row>
    <row r="29201" spans="5:62" ht="14.25" customHeight="1" x14ac:dyDescent="0.25">
      <c r="E29201" s="113"/>
      <c r="H29201" s="133"/>
      <c r="T29201" s="133"/>
      <c r="X29201" s="131"/>
      <c r="Y29201" s="133"/>
      <c r="AJ29201" s="133"/>
      <c r="AO29201" s="135"/>
      <c r="AP29201" s="135"/>
      <c r="BJ29201" s="136"/>
    </row>
    <row r="29202" spans="5:62" ht="14.25" customHeight="1" x14ac:dyDescent="0.25">
      <c r="E29202" s="113"/>
      <c r="H29202" s="133"/>
      <c r="T29202" s="133"/>
      <c r="X29202" s="131"/>
      <c r="Y29202" s="133"/>
      <c r="AJ29202" s="133"/>
      <c r="AO29202" s="135"/>
      <c r="AP29202" s="135"/>
      <c r="BJ29202" s="136"/>
    </row>
    <row r="29203" spans="5:62" ht="14.25" customHeight="1" x14ac:dyDescent="0.25">
      <c r="E29203" s="113"/>
      <c r="H29203" s="133"/>
      <c r="T29203" s="133"/>
      <c r="X29203" s="131"/>
      <c r="Y29203" s="133"/>
      <c r="AJ29203" s="133"/>
      <c r="AO29203" s="135"/>
      <c r="AP29203" s="135"/>
      <c r="BJ29203" s="136"/>
    </row>
    <row r="29204" spans="5:62" ht="14.25" customHeight="1" x14ac:dyDescent="0.25">
      <c r="E29204" s="113"/>
      <c r="H29204" s="133"/>
      <c r="T29204" s="133"/>
      <c r="X29204" s="131"/>
      <c r="Y29204" s="133"/>
      <c r="AJ29204" s="133"/>
      <c r="AO29204" s="135"/>
      <c r="AP29204" s="135"/>
      <c r="BJ29204" s="136"/>
    </row>
    <row r="29205" spans="5:62" ht="14.25" customHeight="1" x14ac:dyDescent="0.25">
      <c r="E29205" s="113"/>
      <c r="H29205" s="133"/>
      <c r="T29205" s="133"/>
      <c r="X29205" s="131"/>
      <c r="Y29205" s="133"/>
      <c r="AJ29205" s="133"/>
      <c r="AO29205" s="135"/>
      <c r="AP29205" s="135"/>
      <c r="BJ29205" s="136"/>
    </row>
    <row r="29206" spans="5:62" ht="14.25" customHeight="1" x14ac:dyDescent="0.25">
      <c r="E29206" s="113"/>
      <c r="H29206" s="133"/>
      <c r="T29206" s="133"/>
      <c r="X29206" s="131"/>
      <c r="Y29206" s="133"/>
      <c r="AJ29206" s="133"/>
      <c r="AO29206" s="135"/>
      <c r="AP29206" s="135"/>
      <c r="BJ29206" s="136"/>
    </row>
    <row r="29207" spans="5:62" ht="14.25" customHeight="1" x14ac:dyDescent="0.25">
      <c r="E29207" s="113"/>
      <c r="H29207" s="133"/>
      <c r="T29207" s="133"/>
      <c r="X29207" s="131"/>
      <c r="Y29207" s="133"/>
      <c r="AJ29207" s="133"/>
      <c r="AO29207" s="135"/>
      <c r="AP29207" s="135"/>
      <c r="BJ29207" s="136"/>
    </row>
    <row r="29208" spans="5:62" ht="14.25" customHeight="1" x14ac:dyDescent="0.25">
      <c r="E29208" s="113"/>
      <c r="H29208" s="133"/>
      <c r="T29208" s="133"/>
      <c r="X29208" s="131"/>
      <c r="Y29208" s="133"/>
      <c r="AJ29208" s="133"/>
      <c r="AO29208" s="135"/>
      <c r="AP29208" s="135"/>
      <c r="BJ29208" s="136"/>
    </row>
    <row r="29209" spans="5:62" ht="14.25" customHeight="1" x14ac:dyDescent="0.25">
      <c r="E29209" s="113"/>
      <c r="H29209" s="133"/>
      <c r="T29209" s="133"/>
      <c r="X29209" s="131"/>
      <c r="Y29209" s="133"/>
      <c r="AJ29209" s="133"/>
      <c r="AO29209" s="135"/>
      <c r="AP29209" s="135"/>
      <c r="BJ29209" s="136"/>
    </row>
    <row r="29210" spans="5:62" ht="14.25" customHeight="1" x14ac:dyDescent="0.25">
      <c r="E29210" s="113"/>
      <c r="H29210" s="133"/>
      <c r="T29210" s="133"/>
      <c r="X29210" s="131"/>
      <c r="Y29210" s="133"/>
      <c r="AJ29210" s="133"/>
      <c r="AO29210" s="135"/>
      <c r="AP29210" s="135"/>
      <c r="BJ29210" s="136"/>
    </row>
    <row r="29211" spans="5:62" ht="14.25" customHeight="1" x14ac:dyDescent="0.25">
      <c r="E29211" s="113"/>
      <c r="H29211" s="133"/>
      <c r="T29211" s="133"/>
      <c r="X29211" s="131"/>
      <c r="Y29211" s="133"/>
      <c r="AJ29211" s="133"/>
      <c r="AO29211" s="135"/>
      <c r="AP29211" s="135"/>
      <c r="BJ29211" s="136"/>
    </row>
    <row r="29212" spans="5:62" ht="14.25" customHeight="1" x14ac:dyDescent="0.25">
      <c r="E29212" s="113"/>
      <c r="H29212" s="133"/>
      <c r="T29212" s="133"/>
      <c r="X29212" s="131"/>
      <c r="Y29212" s="133"/>
      <c r="AJ29212" s="133"/>
      <c r="AO29212" s="135"/>
      <c r="AP29212" s="135"/>
      <c r="BJ29212" s="136"/>
    </row>
    <row r="29213" spans="5:62" ht="14.25" customHeight="1" x14ac:dyDescent="0.25">
      <c r="E29213" s="113"/>
      <c r="H29213" s="133"/>
      <c r="T29213" s="133"/>
      <c r="X29213" s="131"/>
      <c r="Y29213" s="133"/>
      <c r="AJ29213" s="133"/>
      <c r="AO29213" s="135"/>
      <c r="AP29213" s="135"/>
      <c r="BJ29213" s="136"/>
    </row>
    <row r="29214" spans="5:62" ht="14.25" customHeight="1" x14ac:dyDescent="0.25">
      <c r="E29214" s="113"/>
      <c r="H29214" s="133"/>
      <c r="T29214" s="133"/>
      <c r="X29214" s="131"/>
      <c r="Y29214" s="133"/>
      <c r="AJ29214" s="133"/>
      <c r="AO29214" s="135"/>
      <c r="AP29214" s="135"/>
      <c r="BJ29214" s="136"/>
    </row>
    <row r="29215" spans="5:62" ht="14.25" customHeight="1" x14ac:dyDescent="0.25">
      <c r="E29215" s="113"/>
      <c r="H29215" s="133"/>
      <c r="T29215" s="133"/>
      <c r="X29215" s="131"/>
      <c r="Y29215" s="133"/>
      <c r="AJ29215" s="133"/>
      <c r="AO29215" s="135"/>
      <c r="AP29215" s="135"/>
      <c r="BJ29215" s="136"/>
    </row>
    <row r="29216" spans="5:62" ht="14.25" customHeight="1" x14ac:dyDescent="0.25">
      <c r="E29216" s="113"/>
      <c r="H29216" s="133"/>
      <c r="T29216" s="133"/>
      <c r="X29216" s="131"/>
      <c r="Y29216" s="133"/>
      <c r="AJ29216" s="133"/>
      <c r="AO29216" s="135"/>
      <c r="AP29216" s="135"/>
      <c r="BJ29216" s="136"/>
    </row>
    <row r="29217" spans="5:62" ht="14.25" customHeight="1" x14ac:dyDescent="0.25">
      <c r="E29217" s="113"/>
      <c r="H29217" s="133"/>
      <c r="T29217" s="133"/>
      <c r="X29217" s="131"/>
      <c r="Y29217" s="133"/>
      <c r="AJ29217" s="133"/>
      <c r="AO29217" s="135"/>
      <c r="AP29217" s="135"/>
      <c r="BJ29217" s="136"/>
    </row>
    <row r="29218" spans="5:62" ht="14.25" customHeight="1" x14ac:dyDescent="0.25">
      <c r="E29218" s="113"/>
      <c r="H29218" s="133"/>
      <c r="T29218" s="133"/>
      <c r="X29218" s="131"/>
      <c r="Y29218" s="133"/>
      <c r="AJ29218" s="133"/>
      <c r="AO29218" s="135"/>
      <c r="AP29218" s="135"/>
      <c r="BJ29218" s="136"/>
    </row>
    <row r="29219" spans="5:62" ht="14.25" customHeight="1" x14ac:dyDescent="0.25">
      <c r="E29219" s="113"/>
      <c r="H29219" s="133"/>
      <c r="T29219" s="133"/>
      <c r="X29219" s="131"/>
      <c r="Y29219" s="133"/>
      <c r="AJ29219" s="133"/>
      <c r="AO29219" s="135"/>
      <c r="AP29219" s="135"/>
      <c r="BJ29219" s="136"/>
    </row>
    <row r="29220" spans="5:62" ht="14.25" customHeight="1" x14ac:dyDescent="0.25">
      <c r="E29220" s="113"/>
      <c r="H29220" s="133"/>
      <c r="T29220" s="133"/>
      <c r="X29220" s="131"/>
      <c r="Y29220" s="133"/>
      <c r="AJ29220" s="133"/>
      <c r="AO29220" s="135"/>
      <c r="AP29220" s="135"/>
      <c r="BJ29220" s="136"/>
    </row>
    <row r="29221" spans="5:62" ht="14.25" customHeight="1" x14ac:dyDescent="0.25">
      <c r="E29221" s="113"/>
      <c r="H29221" s="133"/>
      <c r="T29221" s="133"/>
      <c r="X29221" s="131"/>
      <c r="Y29221" s="133"/>
      <c r="AJ29221" s="133"/>
      <c r="AO29221" s="135"/>
      <c r="AP29221" s="135"/>
      <c r="BJ29221" s="136"/>
    </row>
    <row r="29222" spans="5:62" ht="14.25" customHeight="1" x14ac:dyDescent="0.25">
      <c r="E29222" s="113"/>
      <c r="H29222" s="133"/>
      <c r="T29222" s="133"/>
      <c r="X29222" s="131"/>
      <c r="Y29222" s="133"/>
      <c r="AJ29222" s="133"/>
      <c r="AO29222" s="135"/>
      <c r="AP29222" s="135"/>
      <c r="BJ29222" s="136"/>
    </row>
    <row r="29223" spans="5:62" ht="14.25" customHeight="1" x14ac:dyDescent="0.25">
      <c r="E29223" s="113"/>
      <c r="H29223" s="133"/>
      <c r="T29223" s="133"/>
      <c r="X29223" s="131"/>
      <c r="Y29223" s="133"/>
      <c r="AJ29223" s="133"/>
      <c r="AO29223" s="135"/>
      <c r="AP29223" s="135"/>
      <c r="BJ29223" s="136"/>
    </row>
    <row r="29224" spans="5:62" ht="14.25" customHeight="1" x14ac:dyDescent="0.25">
      <c r="E29224" s="113"/>
      <c r="H29224" s="133"/>
      <c r="T29224" s="133"/>
      <c r="X29224" s="131"/>
      <c r="Y29224" s="133"/>
      <c r="AJ29224" s="133"/>
      <c r="AO29224" s="135"/>
      <c r="AP29224" s="135"/>
      <c r="BJ29224" s="136"/>
    </row>
    <row r="29225" spans="5:62" ht="14.25" customHeight="1" x14ac:dyDescent="0.25">
      <c r="E29225" s="113"/>
      <c r="H29225" s="133"/>
      <c r="T29225" s="133"/>
      <c r="X29225" s="131"/>
      <c r="Y29225" s="133"/>
      <c r="AJ29225" s="133"/>
      <c r="AO29225" s="135"/>
      <c r="AP29225" s="135"/>
      <c r="BJ29225" s="136"/>
    </row>
    <row r="29226" spans="5:62" ht="14.25" customHeight="1" x14ac:dyDescent="0.25">
      <c r="E29226" s="113"/>
      <c r="H29226" s="133"/>
      <c r="T29226" s="133"/>
      <c r="X29226" s="131"/>
      <c r="Y29226" s="133"/>
      <c r="AJ29226" s="133"/>
      <c r="AO29226" s="135"/>
      <c r="AP29226" s="135"/>
      <c r="BJ29226" s="136"/>
    </row>
    <row r="29227" spans="5:62" ht="14.25" customHeight="1" x14ac:dyDescent="0.25">
      <c r="E29227" s="113"/>
      <c r="H29227" s="133"/>
      <c r="T29227" s="133"/>
      <c r="X29227" s="131"/>
      <c r="Y29227" s="133"/>
      <c r="AJ29227" s="133"/>
      <c r="AO29227" s="135"/>
      <c r="AP29227" s="135"/>
      <c r="BJ29227" s="136"/>
    </row>
    <row r="29228" spans="5:62" ht="14.25" customHeight="1" x14ac:dyDescent="0.25">
      <c r="E29228" s="113"/>
      <c r="H29228" s="133"/>
      <c r="T29228" s="133"/>
      <c r="X29228" s="131"/>
      <c r="Y29228" s="133"/>
      <c r="AJ29228" s="133"/>
      <c r="AO29228" s="135"/>
      <c r="AP29228" s="135"/>
      <c r="BJ29228" s="136"/>
    </row>
    <row r="29229" spans="5:62" ht="14.25" customHeight="1" x14ac:dyDescent="0.25">
      <c r="E29229" s="113"/>
      <c r="H29229" s="133"/>
      <c r="T29229" s="133"/>
      <c r="X29229" s="131"/>
      <c r="Y29229" s="133"/>
      <c r="AJ29229" s="133"/>
      <c r="AO29229" s="135"/>
      <c r="AP29229" s="135"/>
      <c r="BJ29229" s="136"/>
    </row>
    <row r="29230" spans="5:62" ht="14.25" customHeight="1" x14ac:dyDescent="0.25">
      <c r="E29230" s="113"/>
      <c r="H29230" s="133"/>
      <c r="T29230" s="133"/>
      <c r="X29230" s="131"/>
      <c r="Y29230" s="133"/>
      <c r="AJ29230" s="133"/>
      <c r="AO29230" s="135"/>
      <c r="AP29230" s="135"/>
      <c r="BJ29230" s="136"/>
    </row>
    <row r="29231" spans="5:62" ht="14.25" customHeight="1" x14ac:dyDescent="0.25">
      <c r="E29231" s="113"/>
      <c r="H29231" s="133"/>
      <c r="T29231" s="133"/>
      <c r="X29231" s="131"/>
      <c r="Y29231" s="133"/>
      <c r="AJ29231" s="133"/>
      <c r="AO29231" s="135"/>
      <c r="AP29231" s="135"/>
      <c r="BJ29231" s="136"/>
    </row>
    <row r="29232" spans="5:62" ht="14.25" customHeight="1" x14ac:dyDescent="0.25">
      <c r="E29232" s="113"/>
      <c r="H29232" s="133"/>
      <c r="T29232" s="133"/>
      <c r="X29232" s="131"/>
      <c r="Y29232" s="133"/>
      <c r="AJ29232" s="133"/>
      <c r="AO29232" s="135"/>
      <c r="AP29232" s="135"/>
      <c r="BJ29232" s="136"/>
    </row>
    <row r="29233" spans="5:62" ht="14.25" customHeight="1" x14ac:dyDescent="0.25">
      <c r="E29233" s="113"/>
      <c r="H29233" s="133"/>
      <c r="T29233" s="133"/>
      <c r="X29233" s="131"/>
      <c r="Y29233" s="133"/>
      <c r="AJ29233" s="133"/>
      <c r="AO29233" s="135"/>
      <c r="AP29233" s="135"/>
      <c r="BJ29233" s="136"/>
    </row>
    <row r="29234" spans="5:62" ht="14.25" customHeight="1" x14ac:dyDescent="0.25">
      <c r="E29234" s="113"/>
      <c r="H29234" s="133"/>
      <c r="T29234" s="133"/>
      <c r="X29234" s="131"/>
      <c r="Y29234" s="133"/>
      <c r="AJ29234" s="133"/>
      <c r="AO29234" s="135"/>
      <c r="AP29234" s="135"/>
      <c r="BJ29234" s="136"/>
    </row>
    <row r="29235" spans="5:62" ht="14.25" customHeight="1" x14ac:dyDescent="0.25">
      <c r="E29235" s="113"/>
      <c r="H29235" s="133"/>
      <c r="T29235" s="133"/>
      <c r="X29235" s="131"/>
      <c r="Y29235" s="133"/>
      <c r="AJ29235" s="133"/>
      <c r="AO29235" s="135"/>
      <c r="AP29235" s="135"/>
      <c r="BJ29235" s="136"/>
    </row>
    <row r="29236" spans="5:62" ht="14.25" customHeight="1" x14ac:dyDescent="0.25">
      <c r="E29236" s="113"/>
      <c r="H29236" s="133"/>
      <c r="T29236" s="133"/>
      <c r="X29236" s="131"/>
      <c r="Y29236" s="133"/>
      <c r="AJ29236" s="133"/>
      <c r="AO29236" s="135"/>
      <c r="AP29236" s="135"/>
      <c r="BJ29236" s="136"/>
    </row>
    <row r="29237" spans="5:62" ht="14.25" customHeight="1" x14ac:dyDescent="0.25">
      <c r="E29237" s="113"/>
      <c r="H29237" s="133"/>
      <c r="T29237" s="133"/>
      <c r="X29237" s="131"/>
      <c r="Y29237" s="133"/>
      <c r="AJ29237" s="133"/>
      <c r="AO29237" s="135"/>
      <c r="AP29237" s="135"/>
      <c r="BJ29237" s="136"/>
    </row>
    <row r="29238" spans="5:62" ht="14.25" customHeight="1" x14ac:dyDescent="0.25">
      <c r="E29238" s="113"/>
      <c r="H29238" s="133"/>
      <c r="T29238" s="133"/>
      <c r="X29238" s="131"/>
      <c r="Y29238" s="133"/>
      <c r="AJ29238" s="133"/>
      <c r="AO29238" s="135"/>
      <c r="AP29238" s="135"/>
      <c r="BJ29238" s="136"/>
    </row>
    <row r="29239" spans="5:62" ht="14.25" customHeight="1" x14ac:dyDescent="0.25">
      <c r="E29239" s="113"/>
      <c r="H29239" s="133"/>
      <c r="T29239" s="133"/>
      <c r="X29239" s="131"/>
      <c r="Y29239" s="133"/>
      <c r="AJ29239" s="133"/>
      <c r="AO29239" s="135"/>
      <c r="AP29239" s="135"/>
      <c r="BJ29239" s="136"/>
    </row>
    <row r="29240" spans="5:62" ht="14.25" customHeight="1" x14ac:dyDescent="0.25">
      <c r="E29240" s="113"/>
      <c r="H29240" s="133"/>
      <c r="T29240" s="133"/>
      <c r="X29240" s="131"/>
      <c r="Y29240" s="133"/>
      <c r="AJ29240" s="133"/>
      <c r="AO29240" s="135"/>
      <c r="AP29240" s="135"/>
      <c r="BJ29240" s="136"/>
    </row>
    <row r="29241" spans="5:62" ht="14.25" customHeight="1" x14ac:dyDescent="0.25">
      <c r="E29241" s="113"/>
      <c r="H29241" s="133"/>
      <c r="T29241" s="133"/>
      <c r="X29241" s="131"/>
      <c r="Y29241" s="133"/>
      <c r="AJ29241" s="133"/>
      <c r="AO29241" s="135"/>
      <c r="AP29241" s="135"/>
      <c r="BJ29241" s="136"/>
    </row>
    <row r="29242" spans="5:62" ht="14.25" customHeight="1" x14ac:dyDescent="0.25">
      <c r="E29242" s="113"/>
      <c r="H29242" s="133"/>
      <c r="T29242" s="133"/>
      <c r="X29242" s="131"/>
      <c r="Y29242" s="133"/>
      <c r="AJ29242" s="133"/>
      <c r="AO29242" s="135"/>
      <c r="AP29242" s="135"/>
      <c r="BJ29242" s="136"/>
    </row>
    <row r="29243" spans="5:62" ht="14.25" customHeight="1" x14ac:dyDescent="0.25">
      <c r="E29243" s="113"/>
      <c r="H29243" s="133"/>
      <c r="T29243" s="133"/>
      <c r="X29243" s="131"/>
      <c r="Y29243" s="133"/>
      <c r="AJ29243" s="133"/>
      <c r="AO29243" s="135"/>
      <c r="AP29243" s="135"/>
      <c r="BJ29243" s="136"/>
    </row>
    <row r="29244" spans="5:62" ht="14.25" customHeight="1" x14ac:dyDescent="0.25">
      <c r="E29244" s="113"/>
      <c r="H29244" s="133"/>
      <c r="T29244" s="133"/>
      <c r="X29244" s="131"/>
      <c r="Y29244" s="133"/>
      <c r="AJ29244" s="133"/>
      <c r="AO29244" s="135"/>
      <c r="AP29244" s="135"/>
      <c r="BJ29244" s="136"/>
    </row>
    <row r="29245" spans="5:62" ht="14.25" customHeight="1" x14ac:dyDescent="0.25">
      <c r="E29245" s="113"/>
      <c r="H29245" s="133"/>
      <c r="T29245" s="133"/>
      <c r="X29245" s="131"/>
      <c r="Y29245" s="133"/>
      <c r="AJ29245" s="133"/>
      <c r="AO29245" s="135"/>
      <c r="AP29245" s="135"/>
      <c r="BJ29245" s="136"/>
    </row>
    <row r="29246" spans="5:62" ht="14.25" customHeight="1" x14ac:dyDescent="0.25">
      <c r="E29246" s="113"/>
      <c r="H29246" s="133"/>
      <c r="T29246" s="133"/>
      <c r="X29246" s="131"/>
      <c r="Y29246" s="133"/>
      <c r="AJ29246" s="133"/>
      <c r="AO29246" s="135"/>
      <c r="AP29246" s="135"/>
      <c r="BJ29246" s="136"/>
    </row>
    <row r="29247" spans="5:62" ht="14.25" customHeight="1" x14ac:dyDescent="0.25">
      <c r="E29247" s="113"/>
      <c r="H29247" s="133"/>
      <c r="T29247" s="133"/>
      <c r="X29247" s="131"/>
      <c r="Y29247" s="133"/>
      <c r="AJ29247" s="133"/>
      <c r="AO29247" s="135"/>
      <c r="AP29247" s="135"/>
      <c r="BJ29247" s="136"/>
    </row>
    <row r="29248" spans="5:62" ht="14.25" customHeight="1" x14ac:dyDescent="0.25">
      <c r="E29248" s="113"/>
      <c r="H29248" s="133"/>
      <c r="T29248" s="133"/>
      <c r="X29248" s="131"/>
      <c r="Y29248" s="133"/>
      <c r="AJ29248" s="133"/>
      <c r="AO29248" s="135"/>
      <c r="AP29248" s="135"/>
      <c r="BJ29248" s="136"/>
    </row>
    <row r="29249" spans="5:62" ht="14.25" customHeight="1" x14ac:dyDescent="0.25">
      <c r="E29249" s="113"/>
      <c r="H29249" s="133"/>
      <c r="T29249" s="133"/>
      <c r="X29249" s="131"/>
      <c r="Y29249" s="133"/>
      <c r="AJ29249" s="133"/>
      <c r="AO29249" s="135"/>
      <c r="AP29249" s="135"/>
      <c r="BJ29249" s="136"/>
    </row>
    <row r="29250" spans="5:62" ht="14.25" customHeight="1" x14ac:dyDescent="0.25">
      <c r="E29250" s="113"/>
      <c r="H29250" s="133"/>
      <c r="T29250" s="133"/>
      <c r="X29250" s="131"/>
      <c r="Y29250" s="133"/>
      <c r="AJ29250" s="133"/>
      <c r="AO29250" s="135"/>
      <c r="AP29250" s="135"/>
      <c r="BJ29250" s="136"/>
    </row>
    <row r="29251" spans="5:62" ht="14.25" customHeight="1" x14ac:dyDescent="0.25">
      <c r="E29251" s="113"/>
      <c r="H29251" s="133"/>
      <c r="T29251" s="133"/>
      <c r="X29251" s="131"/>
      <c r="Y29251" s="133"/>
      <c r="AJ29251" s="133"/>
      <c r="AO29251" s="135"/>
      <c r="AP29251" s="135"/>
      <c r="BJ29251" s="136"/>
    </row>
    <row r="29252" spans="5:62" ht="14.25" customHeight="1" x14ac:dyDescent="0.25">
      <c r="E29252" s="113"/>
      <c r="H29252" s="133"/>
      <c r="T29252" s="133"/>
      <c r="X29252" s="131"/>
      <c r="Y29252" s="133"/>
      <c r="AJ29252" s="133"/>
      <c r="AO29252" s="135"/>
      <c r="AP29252" s="135"/>
      <c r="BJ29252" s="136"/>
    </row>
    <row r="29253" spans="5:62" ht="14.25" customHeight="1" x14ac:dyDescent="0.25">
      <c r="E29253" s="113"/>
      <c r="H29253" s="133"/>
      <c r="T29253" s="133"/>
      <c r="X29253" s="131"/>
      <c r="Y29253" s="133"/>
      <c r="AJ29253" s="133"/>
      <c r="AO29253" s="135"/>
      <c r="AP29253" s="135"/>
      <c r="BJ29253" s="136"/>
    </row>
    <row r="29254" spans="5:62" ht="14.25" customHeight="1" x14ac:dyDescent="0.25">
      <c r="E29254" s="113"/>
      <c r="H29254" s="133"/>
      <c r="T29254" s="133"/>
      <c r="X29254" s="131"/>
      <c r="Y29254" s="133"/>
      <c r="AJ29254" s="133"/>
      <c r="AO29254" s="135"/>
      <c r="AP29254" s="135"/>
      <c r="BJ29254" s="136"/>
    </row>
    <row r="29255" spans="5:62" ht="14.25" customHeight="1" x14ac:dyDescent="0.25">
      <c r="E29255" s="113"/>
      <c r="H29255" s="133"/>
      <c r="T29255" s="133"/>
      <c r="X29255" s="131"/>
      <c r="Y29255" s="133"/>
      <c r="AJ29255" s="133"/>
      <c r="AO29255" s="135"/>
      <c r="AP29255" s="135"/>
      <c r="BJ29255" s="136"/>
    </row>
    <row r="29256" spans="5:62" ht="14.25" customHeight="1" x14ac:dyDescent="0.25">
      <c r="E29256" s="113"/>
      <c r="H29256" s="133"/>
      <c r="T29256" s="133"/>
      <c r="X29256" s="131"/>
      <c r="Y29256" s="133"/>
      <c r="AJ29256" s="133"/>
      <c r="AO29256" s="135"/>
      <c r="AP29256" s="135"/>
      <c r="BJ29256" s="136"/>
    </row>
    <row r="29257" spans="5:62" ht="14.25" customHeight="1" x14ac:dyDescent="0.25">
      <c r="E29257" s="113"/>
      <c r="H29257" s="133"/>
      <c r="T29257" s="133"/>
      <c r="X29257" s="131"/>
      <c r="Y29257" s="133"/>
      <c r="AJ29257" s="133"/>
      <c r="AO29257" s="135"/>
      <c r="AP29257" s="135"/>
      <c r="BJ29257" s="136"/>
    </row>
    <row r="29258" spans="5:62" ht="14.25" customHeight="1" x14ac:dyDescent="0.25">
      <c r="E29258" s="113"/>
      <c r="H29258" s="133"/>
      <c r="T29258" s="133"/>
      <c r="X29258" s="131"/>
      <c r="Y29258" s="133"/>
      <c r="AJ29258" s="133"/>
      <c r="AO29258" s="135"/>
      <c r="AP29258" s="135"/>
      <c r="BJ29258" s="136"/>
    </row>
    <row r="29259" spans="5:62" ht="14.25" customHeight="1" x14ac:dyDescent="0.25">
      <c r="E29259" s="113"/>
      <c r="H29259" s="133"/>
      <c r="T29259" s="133"/>
      <c r="X29259" s="131"/>
      <c r="Y29259" s="133"/>
      <c r="AJ29259" s="133"/>
      <c r="AO29259" s="135"/>
      <c r="AP29259" s="135"/>
      <c r="BJ29259" s="136"/>
    </row>
    <row r="29260" spans="5:62" ht="14.25" customHeight="1" x14ac:dyDescent="0.25">
      <c r="E29260" s="113"/>
      <c r="H29260" s="133"/>
      <c r="T29260" s="133"/>
      <c r="X29260" s="131"/>
      <c r="Y29260" s="133"/>
      <c r="AJ29260" s="133"/>
      <c r="AO29260" s="135"/>
      <c r="AP29260" s="135"/>
      <c r="BJ29260" s="136"/>
    </row>
    <row r="29261" spans="5:62" ht="14.25" customHeight="1" x14ac:dyDescent="0.25">
      <c r="E29261" s="113"/>
      <c r="H29261" s="133"/>
      <c r="T29261" s="133"/>
      <c r="X29261" s="131"/>
      <c r="Y29261" s="133"/>
      <c r="AJ29261" s="133"/>
      <c r="AO29261" s="135"/>
      <c r="AP29261" s="135"/>
      <c r="BJ29261" s="136"/>
    </row>
    <row r="29262" spans="5:62" ht="14.25" customHeight="1" x14ac:dyDescent="0.25">
      <c r="E29262" s="113"/>
      <c r="H29262" s="133"/>
      <c r="T29262" s="133"/>
      <c r="X29262" s="131"/>
      <c r="Y29262" s="133"/>
      <c r="AJ29262" s="133"/>
      <c r="AO29262" s="135"/>
      <c r="AP29262" s="135"/>
      <c r="BJ29262" s="136"/>
    </row>
    <row r="29263" spans="5:62" ht="14.25" customHeight="1" x14ac:dyDescent="0.25">
      <c r="E29263" s="113"/>
      <c r="H29263" s="133"/>
      <c r="T29263" s="133"/>
      <c r="X29263" s="131"/>
      <c r="Y29263" s="133"/>
      <c r="AJ29263" s="133"/>
      <c r="AO29263" s="135"/>
      <c r="AP29263" s="135"/>
      <c r="BJ29263" s="136"/>
    </row>
    <row r="29264" spans="5:62" ht="14.25" customHeight="1" x14ac:dyDescent="0.25">
      <c r="E29264" s="113"/>
      <c r="H29264" s="133"/>
      <c r="T29264" s="133"/>
      <c r="X29264" s="131"/>
      <c r="Y29264" s="133"/>
      <c r="AJ29264" s="133"/>
      <c r="AO29264" s="135"/>
      <c r="AP29264" s="135"/>
      <c r="BJ29264" s="136"/>
    </row>
    <row r="29265" spans="5:62" ht="14.25" customHeight="1" x14ac:dyDescent="0.25">
      <c r="E29265" s="113"/>
      <c r="H29265" s="133"/>
      <c r="T29265" s="133"/>
      <c r="X29265" s="131"/>
      <c r="Y29265" s="133"/>
      <c r="AJ29265" s="133"/>
      <c r="AO29265" s="135"/>
      <c r="AP29265" s="135"/>
      <c r="BJ29265" s="136"/>
    </row>
    <row r="29266" spans="5:62" ht="14.25" customHeight="1" x14ac:dyDescent="0.25">
      <c r="E29266" s="113"/>
      <c r="H29266" s="133"/>
      <c r="T29266" s="133"/>
      <c r="X29266" s="131"/>
      <c r="Y29266" s="133"/>
      <c r="AJ29266" s="133"/>
      <c r="AO29266" s="135"/>
      <c r="AP29266" s="135"/>
      <c r="BJ29266" s="136"/>
    </row>
    <row r="29267" spans="5:62" ht="14.25" customHeight="1" x14ac:dyDescent="0.25">
      <c r="E29267" s="113"/>
      <c r="H29267" s="133"/>
      <c r="T29267" s="133"/>
      <c r="X29267" s="131"/>
      <c r="Y29267" s="133"/>
      <c r="AJ29267" s="133"/>
      <c r="AO29267" s="135"/>
      <c r="AP29267" s="135"/>
      <c r="BJ29267" s="136"/>
    </row>
    <row r="29268" spans="5:62" ht="14.25" customHeight="1" x14ac:dyDescent="0.25">
      <c r="E29268" s="113"/>
      <c r="H29268" s="133"/>
      <c r="T29268" s="133"/>
      <c r="X29268" s="131"/>
      <c r="Y29268" s="133"/>
      <c r="AJ29268" s="133"/>
      <c r="AO29268" s="135"/>
      <c r="AP29268" s="135"/>
      <c r="BJ29268" s="136"/>
    </row>
    <row r="29269" spans="5:62" ht="14.25" customHeight="1" x14ac:dyDescent="0.25">
      <c r="E29269" s="113"/>
      <c r="H29269" s="133"/>
      <c r="T29269" s="133"/>
      <c r="X29269" s="131"/>
      <c r="Y29269" s="133"/>
      <c r="AJ29269" s="133"/>
      <c r="AO29269" s="135"/>
      <c r="AP29269" s="135"/>
      <c r="BJ29269" s="136"/>
    </row>
    <row r="29270" spans="5:62" ht="14.25" customHeight="1" x14ac:dyDescent="0.25">
      <c r="E29270" s="113"/>
      <c r="H29270" s="133"/>
      <c r="T29270" s="133"/>
      <c r="X29270" s="131"/>
      <c r="Y29270" s="133"/>
      <c r="AJ29270" s="133"/>
      <c r="AO29270" s="135"/>
      <c r="AP29270" s="135"/>
      <c r="BJ29270" s="136"/>
    </row>
    <row r="29271" spans="5:62" ht="14.25" customHeight="1" x14ac:dyDescent="0.25">
      <c r="E29271" s="113"/>
      <c r="H29271" s="133"/>
      <c r="T29271" s="133"/>
      <c r="X29271" s="131"/>
      <c r="Y29271" s="133"/>
      <c r="AJ29271" s="133"/>
      <c r="AO29271" s="135"/>
      <c r="AP29271" s="135"/>
      <c r="BJ29271" s="136"/>
    </row>
    <row r="29272" spans="5:62" ht="14.25" customHeight="1" x14ac:dyDescent="0.25">
      <c r="E29272" s="113"/>
      <c r="H29272" s="133"/>
      <c r="T29272" s="133"/>
      <c r="X29272" s="131"/>
      <c r="Y29272" s="133"/>
      <c r="AJ29272" s="133"/>
      <c r="AO29272" s="135"/>
      <c r="AP29272" s="135"/>
      <c r="BJ29272" s="136"/>
    </row>
    <row r="29273" spans="5:62" ht="14.25" customHeight="1" x14ac:dyDescent="0.25">
      <c r="E29273" s="113"/>
      <c r="H29273" s="133"/>
      <c r="T29273" s="133"/>
      <c r="X29273" s="131"/>
      <c r="Y29273" s="133"/>
      <c r="AJ29273" s="133"/>
      <c r="AO29273" s="135"/>
      <c r="AP29273" s="135"/>
      <c r="BJ29273" s="136"/>
    </row>
    <row r="29274" spans="5:62" ht="14.25" customHeight="1" x14ac:dyDescent="0.25">
      <c r="E29274" s="113"/>
      <c r="H29274" s="133"/>
      <c r="T29274" s="133"/>
      <c r="X29274" s="131"/>
      <c r="Y29274" s="133"/>
      <c r="AJ29274" s="133"/>
      <c r="AO29274" s="135"/>
      <c r="AP29274" s="135"/>
      <c r="BJ29274" s="136"/>
    </row>
    <row r="29275" spans="5:62" ht="14.25" customHeight="1" x14ac:dyDescent="0.25">
      <c r="E29275" s="113"/>
      <c r="H29275" s="133"/>
      <c r="T29275" s="133"/>
      <c r="X29275" s="131"/>
      <c r="Y29275" s="133"/>
      <c r="AJ29275" s="133"/>
      <c r="AO29275" s="135"/>
      <c r="AP29275" s="135"/>
      <c r="BJ29275" s="136"/>
    </row>
    <row r="29276" spans="5:62" ht="14.25" customHeight="1" x14ac:dyDescent="0.25">
      <c r="E29276" s="113"/>
      <c r="H29276" s="133"/>
      <c r="T29276" s="133"/>
      <c r="X29276" s="131"/>
      <c r="Y29276" s="133"/>
      <c r="AJ29276" s="133"/>
      <c r="AO29276" s="135"/>
      <c r="AP29276" s="135"/>
      <c r="BJ29276" s="136"/>
    </row>
    <row r="29277" spans="5:62" ht="14.25" customHeight="1" x14ac:dyDescent="0.25">
      <c r="E29277" s="113"/>
      <c r="H29277" s="133"/>
      <c r="T29277" s="133"/>
      <c r="X29277" s="131"/>
      <c r="Y29277" s="133"/>
      <c r="AJ29277" s="133"/>
      <c r="AO29277" s="135"/>
      <c r="AP29277" s="135"/>
      <c r="BJ29277" s="136"/>
    </row>
    <row r="29278" spans="5:62" ht="14.25" customHeight="1" x14ac:dyDescent="0.25">
      <c r="E29278" s="113"/>
      <c r="H29278" s="133"/>
      <c r="T29278" s="133"/>
      <c r="X29278" s="131"/>
      <c r="Y29278" s="133"/>
      <c r="AJ29278" s="133"/>
      <c r="AO29278" s="135"/>
      <c r="AP29278" s="135"/>
      <c r="BJ29278" s="136"/>
    </row>
    <row r="29279" spans="5:62" ht="14.25" customHeight="1" x14ac:dyDescent="0.25">
      <c r="E29279" s="113"/>
      <c r="H29279" s="133"/>
      <c r="T29279" s="133"/>
      <c r="X29279" s="131"/>
      <c r="Y29279" s="133"/>
      <c r="AJ29279" s="133"/>
      <c r="AO29279" s="135"/>
      <c r="AP29279" s="135"/>
      <c r="BJ29279" s="136"/>
    </row>
    <row r="29280" spans="5:62" ht="14.25" customHeight="1" x14ac:dyDescent="0.25">
      <c r="E29280" s="113"/>
      <c r="H29280" s="133"/>
      <c r="T29280" s="133"/>
      <c r="X29280" s="131"/>
      <c r="Y29280" s="133"/>
      <c r="AJ29280" s="133"/>
      <c r="AO29280" s="135"/>
      <c r="AP29280" s="135"/>
      <c r="BJ29280" s="136"/>
    </row>
    <row r="29281" spans="5:62" ht="14.25" customHeight="1" x14ac:dyDescent="0.25">
      <c r="E29281" s="113"/>
      <c r="H29281" s="133"/>
      <c r="T29281" s="133"/>
      <c r="X29281" s="131"/>
      <c r="Y29281" s="133"/>
      <c r="AJ29281" s="133"/>
      <c r="AO29281" s="135"/>
      <c r="AP29281" s="135"/>
      <c r="BJ29281" s="136"/>
    </row>
    <row r="29282" spans="5:62" ht="14.25" customHeight="1" x14ac:dyDescent="0.25">
      <c r="E29282" s="113"/>
      <c r="H29282" s="133"/>
      <c r="T29282" s="133"/>
      <c r="X29282" s="131"/>
      <c r="Y29282" s="133"/>
      <c r="AJ29282" s="133"/>
      <c r="AO29282" s="135"/>
      <c r="AP29282" s="135"/>
      <c r="BJ29282" s="136"/>
    </row>
    <row r="29283" spans="5:62" ht="14.25" customHeight="1" x14ac:dyDescent="0.25">
      <c r="E29283" s="113"/>
      <c r="H29283" s="133"/>
      <c r="T29283" s="133"/>
      <c r="X29283" s="131"/>
      <c r="Y29283" s="133"/>
      <c r="AJ29283" s="133"/>
      <c r="AO29283" s="135"/>
      <c r="AP29283" s="135"/>
      <c r="BJ29283" s="136"/>
    </row>
    <row r="29284" spans="5:62" ht="14.25" customHeight="1" x14ac:dyDescent="0.25">
      <c r="E29284" s="113"/>
      <c r="H29284" s="133"/>
      <c r="T29284" s="133"/>
      <c r="X29284" s="131"/>
      <c r="Y29284" s="133"/>
      <c r="AJ29284" s="133"/>
      <c r="AO29284" s="135"/>
      <c r="AP29284" s="135"/>
      <c r="BJ29284" s="136"/>
    </row>
    <row r="29285" spans="5:62" ht="14.25" customHeight="1" x14ac:dyDescent="0.25">
      <c r="E29285" s="113"/>
      <c r="H29285" s="133"/>
      <c r="T29285" s="133"/>
      <c r="X29285" s="131"/>
      <c r="Y29285" s="133"/>
      <c r="AJ29285" s="133"/>
      <c r="AO29285" s="135"/>
      <c r="AP29285" s="135"/>
      <c r="BJ29285" s="136"/>
    </row>
    <row r="29286" spans="5:62" ht="14.25" customHeight="1" x14ac:dyDescent="0.25">
      <c r="E29286" s="113"/>
      <c r="H29286" s="133"/>
      <c r="T29286" s="133"/>
      <c r="X29286" s="131"/>
      <c r="Y29286" s="133"/>
      <c r="AJ29286" s="133"/>
      <c r="AO29286" s="135"/>
      <c r="AP29286" s="135"/>
      <c r="BJ29286" s="136"/>
    </row>
    <row r="29287" spans="5:62" ht="14.25" customHeight="1" x14ac:dyDescent="0.25">
      <c r="E29287" s="113"/>
      <c r="H29287" s="133"/>
      <c r="T29287" s="133"/>
      <c r="X29287" s="131"/>
      <c r="Y29287" s="133"/>
      <c r="AJ29287" s="133"/>
      <c r="AO29287" s="135"/>
      <c r="AP29287" s="135"/>
      <c r="BJ29287" s="136"/>
    </row>
    <row r="29288" spans="5:62" ht="14.25" customHeight="1" x14ac:dyDescent="0.25">
      <c r="E29288" s="113"/>
      <c r="H29288" s="133"/>
      <c r="T29288" s="133"/>
      <c r="X29288" s="131"/>
      <c r="Y29288" s="133"/>
      <c r="AJ29288" s="133"/>
      <c r="AO29288" s="135"/>
      <c r="AP29288" s="135"/>
      <c r="BJ29288" s="136"/>
    </row>
    <row r="29289" spans="5:62" ht="14.25" customHeight="1" x14ac:dyDescent="0.25">
      <c r="E29289" s="113"/>
      <c r="H29289" s="133"/>
      <c r="T29289" s="133"/>
      <c r="X29289" s="131"/>
      <c r="Y29289" s="133"/>
      <c r="AJ29289" s="133"/>
      <c r="AO29289" s="135"/>
      <c r="AP29289" s="135"/>
      <c r="BJ29289" s="136"/>
    </row>
    <row r="29290" spans="5:62" ht="14.25" customHeight="1" x14ac:dyDescent="0.25">
      <c r="E29290" s="113"/>
      <c r="H29290" s="133"/>
      <c r="T29290" s="133"/>
      <c r="X29290" s="131"/>
      <c r="Y29290" s="133"/>
      <c r="AJ29290" s="133"/>
      <c r="AO29290" s="135"/>
      <c r="AP29290" s="135"/>
      <c r="BJ29290" s="136"/>
    </row>
    <row r="29291" spans="5:62" ht="14.25" customHeight="1" x14ac:dyDescent="0.25">
      <c r="E29291" s="113"/>
      <c r="H29291" s="133"/>
      <c r="T29291" s="133"/>
      <c r="X29291" s="131"/>
      <c r="Y29291" s="133"/>
      <c r="AJ29291" s="133"/>
      <c r="AO29291" s="135"/>
      <c r="AP29291" s="135"/>
      <c r="BJ29291" s="136"/>
    </row>
    <row r="29292" spans="5:62" ht="14.25" customHeight="1" x14ac:dyDescent="0.25">
      <c r="E29292" s="113"/>
      <c r="H29292" s="133"/>
      <c r="T29292" s="133"/>
      <c r="X29292" s="131"/>
      <c r="Y29292" s="133"/>
      <c r="AJ29292" s="133"/>
      <c r="AO29292" s="135"/>
      <c r="AP29292" s="135"/>
      <c r="BJ29292" s="136"/>
    </row>
    <row r="29293" spans="5:62" ht="14.25" customHeight="1" x14ac:dyDescent="0.25">
      <c r="E29293" s="113"/>
      <c r="H29293" s="133"/>
      <c r="T29293" s="133"/>
      <c r="X29293" s="131"/>
      <c r="Y29293" s="133"/>
      <c r="AJ29293" s="133"/>
      <c r="AO29293" s="135"/>
      <c r="AP29293" s="135"/>
      <c r="BJ29293" s="136"/>
    </row>
    <row r="29294" spans="5:62" ht="14.25" customHeight="1" x14ac:dyDescent="0.25">
      <c r="E29294" s="113"/>
      <c r="H29294" s="133"/>
      <c r="T29294" s="133"/>
      <c r="X29294" s="131"/>
      <c r="Y29294" s="133"/>
      <c r="AJ29294" s="133"/>
      <c r="AO29294" s="135"/>
      <c r="AP29294" s="135"/>
      <c r="BJ29294" s="136"/>
    </row>
    <row r="29295" spans="5:62" ht="14.25" customHeight="1" x14ac:dyDescent="0.25">
      <c r="E29295" s="113"/>
      <c r="H29295" s="133"/>
      <c r="T29295" s="133"/>
      <c r="X29295" s="131"/>
      <c r="Y29295" s="133"/>
      <c r="AJ29295" s="133"/>
      <c r="AO29295" s="135"/>
      <c r="AP29295" s="135"/>
      <c r="BJ29295" s="136"/>
    </row>
    <row r="29296" spans="5:62" ht="14.25" customHeight="1" x14ac:dyDescent="0.25">
      <c r="E29296" s="113"/>
      <c r="H29296" s="133"/>
      <c r="T29296" s="133"/>
      <c r="X29296" s="131"/>
      <c r="Y29296" s="133"/>
      <c r="AJ29296" s="133"/>
      <c r="AO29296" s="135"/>
      <c r="AP29296" s="135"/>
      <c r="BJ29296" s="136"/>
    </row>
    <row r="29297" spans="5:62" ht="14.25" customHeight="1" x14ac:dyDescent="0.25">
      <c r="E29297" s="113"/>
      <c r="H29297" s="133"/>
      <c r="T29297" s="133"/>
      <c r="X29297" s="131"/>
      <c r="Y29297" s="133"/>
      <c r="AJ29297" s="133"/>
      <c r="AO29297" s="135"/>
      <c r="AP29297" s="135"/>
      <c r="BJ29297" s="136"/>
    </row>
    <row r="29298" spans="5:62" ht="14.25" customHeight="1" x14ac:dyDescent="0.25">
      <c r="E29298" s="113"/>
      <c r="H29298" s="133"/>
      <c r="T29298" s="133"/>
      <c r="X29298" s="131"/>
      <c r="Y29298" s="133"/>
      <c r="AJ29298" s="133"/>
      <c r="AO29298" s="135"/>
      <c r="AP29298" s="135"/>
      <c r="BJ29298" s="136"/>
    </row>
    <row r="29299" spans="5:62" ht="14.25" customHeight="1" x14ac:dyDescent="0.25">
      <c r="E29299" s="113"/>
      <c r="H29299" s="133"/>
      <c r="T29299" s="133"/>
      <c r="X29299" s="131"/>
      <c r="Y29299" s="133"/>
      <c r="AJ29299" s="133"/>
      <c r="AO29299" s="135"/>
      <c r="AP29299" s="135"/>
      <c r="BJ29299" s="136"/>
    </row>
    <row r="29300" spans="5:62" ht="14.25" customHeight="1" x14ac:dyDescent="0.25">
      <c r="E29300" s="113"/>
      <c r="H29300" s="133"/>
      <c r="T29300" s="133"/>
      <c r="X29300" s="131"/>
      <c r="Y29300" s="133"/>
      <c r="AJ29300" s="133"/>
      <c r="AO29300" s="135"/>
      <c r="AP29300" s="135"/>
      <c r="BJ29300" s="136"/>
    </row>
    <row r="29301" spans="5:62" ht="14.25" customHeight="1" x14ac:dyDescent="0.25">
      <c r="E29301" s="113"/>
      <c r="H29301" s="133"/>
      <c r="T29301" s="133"/>
      <c r="X29301" s="131"/>
      <c r="Y29301" s="133"/>
      <c r="AJ29301" s="133"/>
      <c r="AO29301" s="135"/>
      <c r="AP29301" s="135"/>
      <c r="BJ29301" s="136"/>
    </row>
    <row r="29302" spans="5:62" ht="14.25" customHeight="1" x14ac:dyDescent="0.25">
      <c r="E29302" s="113"/>
      <c r="H29302" s="133"/>
      <c r="T29302" s="133"/>
      <c r="X29302" s="131"/>
      <c r="Y29302" s="133"/>
      <c r="AJ29302" s="133"/>
      <c r="AO29302" s="135"/>
      <c r="AP29302" s="135"/>
      <c r="BJ29302" s="136"/>
    </row>
    <row r="29303" spans="5:62" ht="14.25" customHeight="1" x14ac:dyDescent="0.25">
      <c r="E29303" s="113"/>
      <c r="H29303" s="133"/>
      <c r="T29303" s="133"/>
      <c r="X29303" s="131"/>
      <c r="Y29303" s="133"/>
      <c r="AJ29303" s="133"/>
      <c r="AO29303" s="135"/>
      <c r="AP29303" s="135"/>
      <c r="BJ29303" s="136"/>
    </row>
    <row r="29304" spans="5:62" ht="14.25" customHeight="1" x14ac:dyDescent="0.25">
      <c r="E29304" s="113"/>
      <c r="H29304" s="133"/>
      <c r="T29304" s="133"/>
      <c r="X29304" s="131"/>
      <c r="Y29304" s="133"/>
      <c r="AJ29304" s="133"/>
      <c r="AO29304" s="135"/>
      <c r="AP29304" s="135"/>
      <c r="BJ29304" s="136"/>
    </row>
    <row r="29305" spans="5:62" ht="14.25" customHeight="1" x14ac:dyDescent="0.25">
      <c r="E29305" s="113"/>
      <c r="H29305" s="133"/>
      <c r="T29305" s="133"/>
      <c r="X29305" s="131"/>
      <c r="Y29305" s="133"/>
      <c r="AJ29305" s="133"/>
      <c r="AO29305" s="135"/>
      <c r="AP29305" s="135"/>
      <c r="BJ29305" s="136"/>
    </row>
    <row r="29306" spans="5:62" ht="14.25" customHeight="1" x14ac:dyDescent="0.25">
      <c r="E29306" s="113"/>
      <c r="H29306" s="133"/>
      <c r="T29306" s="133"/>
      <c r="X29306" s="131"/>
      <c r="Y29306" s="133"/>
      <c r="AJ29306" s="133"/>
      <c r="AO29306" s="135"/>
      <c r="AP29306" s="135"/>
      <c r="BJ29306" s="136"/>
    </row>
    <row r="29307" spans="5:62" ht="14.25" customHeight="1" x14ac:dyDescent="0.25">
      <c r="E29307" s="113"/>
      <c r="H29307" s="133"/>
      <c r="T29307" s="133"/>
      <c r="X29307" s="131"/>
      <c r="Y29307" s="133"/>
      <c r="AJ29307" s="133"/>
      <c r="AO29307" s="135"/>
      <c r="AP29307" s="135"/>
      <c r="BJ29307" s="136"/>
    </row>
    <row r="29308" spans="5:62" ht="14.25" customHeight="1" x14ac:dyDescent="0.25">
      <c r="E29308" s="113"/>
      <c r="H29308" s="133"/>
      <c r="T29308" s="133"/>
      <c r="X29308" s="131"/>
      <c r="Y29308" s="133"/>
      <c r="AJ29308" s="133"/>
      <c r="AO29308" s="135"/>
      <c r="AP29308" s="135"/>
      <c r="BJ29308" s="136"/>
    </row>
    <row r="29309" spans="5:62" ht="14.25" customHeight="1" x14ac:dyDescent="0.25">
      <c r="E29309" s="113"/>
      <c r="H29309" s="133"/>
      <c r="T29309" s="133"/>
      <c r="X29309" s="131"/>
      <c r="Y29309" s="133"/>
      <c r="AJ29309" s="133"/>
      <c r="AO29309" s="135"/>
      <c r="AP29309" s="135"/>
      <c r="BJ29309" s="136"/>
    </row>
    <row r="29310" spans="5:62" ht="14.25" customHeight="1" x14ac:dyDescent="0.25">
      <c r="E29310" s="113"/>
      <c r="H29310" s="133"/>
      <c r="T29310" s="133"/>
      <c r="X29310" s="131"/>
      <c r="Y29310" s="133"/>
      <c r="AJ29310" s="133"/>
      <c r="AO29310" s="135"/>
      <c r="AP29310" s="135"/>
      <c r="BJ29310" s="136"/>
    </row>
    <row r="29311" spans="5:62" ht="14.25" customHeight="1" x14ac:dyDescent="0.25">
      <c r="E29311" s="113"/>
      <c r="H29311" s="133"/>
      <c r="T29311" s="133"/>
      <c r="X29311" s="131"/>
      <c r="Y29311" s="133"/>
      <c r="AJ29311" s="133"/>
      <c r="AO29311" s="135"/>
      <c r="AP29311" s="135"/>
      <c r="BJ29311" s="136"/>
    </row>
    <row r="29312" spans="5:62" ht="14.25" customHeight="1" x14ac:dyDescent="0.25">
      <c r="E29312" s="113"/>
      <c r="H29312" s="133"/>
      <c r="T29312" s="133"/>
      <c r="X29312" s="131"/>
      <c r="Y29312" s="133"/>
      <c r="AJ29312" s="133"/>
      <c r="AO29312" s="135"/>
      <c r="AP29312" s="135"/>
      <c r="BJ29312" s="136"/>
    </row>
    <row r="29313" spans="5:62" ht="14.25" customHeight="1" x14ac:dyDescent="0.25">
      <c r="E29313" s="113"/>
      <c r="H29313" s="133"/>
      <c r="T29313" s="133"/>
      <c r="X29313" s="131"/>
      <c r="Y29313" s="133"/>
      <c r="AJ29313" s="133"/>
      <c r="AO29313" s="135"/>
      <c r="AP29313" s="135"/>
      <c r="BJ29313" s="136"/>
    </row>
    <row r="29314" spans="5:62" ht="14.25" customHeight="1" x14ac:dyDescent="0.25">
      <c r="E29314" s="113"/>
      <c r="H29314" s="133"/>
      <c r="T29314" s="133"/>
      <c r="X29314" s="131"/>
      <c r="Y29314" s="133"/>
      <c r="AJ29314" s="133"/>
      <c r="AO29314" s="135"/>
      <c r="AP29314" s="135"/>
      <c r="BJ29314" s="136"/>
    </row>
    <row r="29315" spans="5:62" ht="14.25" customHeight="1" x14ac:dyDescent="0.25">
      <c r="E29315" s="113"/>
      <c r="H29315" s="133"/>
      <c r="T29315" s="133"/>
      <c r="X29315" s="131"/>
      <c r="Y29315" s="133"/>
      <c r="AJ29315" s="133"/>
      <c r="AO29315" s="135"/>
      <c r="AP29315" s="135"/>
      <c r="BJ29315" s="136"/>
    </row>
    <row r="29316" spans="5:62" ht="14.25" customHeight="1" x14ac:dyDescent="0.25">
      <c r="E29316" s="113"/>
      <c r="H29316" s="133"/>
      <c r="T29316" s="133"/>
      <c r="X29316" s="131"/>
      <c r="Y29316" s="133"/>
      <c r="AJ29316" s="133"/>
      <c r="AO29316" s="135"/>
      <c r="AP29316" s="135"/>
      <c r="BJ29316" s="136"/>
    </row>
    <row r="29317" spans="5:62" ht="14.25" customHeight="1" x14ac:dyDescent="0.25">
      <c r="E29317" s="113"/>
      <c r="H29317" s="133"/>
      <c r="T29317" s="133"/>
      <c r="X29317" s="131"/>
      <c r="Y29317" s="133"/>
      <c r="AJ29317" s="133"/>
      <c r="AO29317" s="135"/>
      <c r="AP29317" s="135"/>
      <c r="BJ29317" s="136"/>
    </row>
    <row r="29318" spans="5:62" ht="14.25" customHeight="1" x14ac:dyDescent="0.25">
      <c r="E29318" s="113"/>
      <c r="H29318" s="133"/>
      <c r="T29318" s="133"/>
      <c r="X29318" s="131"/>
      <c r="Y29318" s="133"/>
      <c r="AJ29318" s="133"/>
      <c r="AO29318" s="135"/>
      <c r="AP29318" s="135"/>
      <c r="BJ29318" s="136"/>
    </row>
    <row r="29319" spans="5:62" ht="14.25" customHeight="1" x14ac:dyDescent="0.25">
      <c r="E29319" s="113"/>
      <c r="H29319" s="133"/>
      <c r="T29319" s="133"/>
      <c r="X29319" s="131"/>
      <c r="Y29319" s="133"/>
      <c r="AJ29319" s="133"/>
      <c r="AO29319" s="135"/>
      <c r="AP29319" s="135"/>
      <c r="BJ29319" s="136"/>
    </row>
    <row r="29320" spans="5:62" ht="14.25" customHeight="1" x14ac:dyDescent="0.25">
      <c r="E29320" s="113"/>
      <c r="H29320" s="133"/>
      <c r="T29320" s="133"/>
      <c r="X29320" s="131"/>
      <c r="Y29320" s="133"/>
      <c r="AJ29320" s="133"/>
      <c r="AO29320" s="135"/>
      <c r="AP29320" s="135"/>
      <c r="BJ29320" s="136"/>
    </row>
    <row r="29321" spans="5:62" ht="14.25" customHeight="1" x14ac:dyDescent="0.25">
      <c r="E29321" s="113"/>
      <c r="H29321" s="133"/>
      <c r="T29321" s="133"/>
      <c r="X29321" s="131"/>
      <c r="Y29321" s="133"/>
      <c r="AJ29321" s="133"/>
      <c r="AO29321" s="135"/>
      <c r="AP29321" s="135"/>
      <c r="BJ29321" s="136"/>
    </row>
    <row r="29322" spans="5:62" ht="14.25" customHeight="1" x14ac:dyDescent="0.25">
      <c r="E29322" s="113"/>
      <c r="H29322" s="133"/>
      <c r="T29322" s="133"/>
      <c r="X29322" s="131"/>
      <c r="Y29322" s="133"/>
      <c r="AJ29322" s="133"/>
      <c r="AO29322" s="135"/>
      <c r="AP29322" s="135"/>
      <c r="BJ29322" s="136"/>
    </row>
    <row r="29323" spans="5:62" ht="14.25" customHeight="1" x14ac:dyDescent="0.25">
      <c r="E29323" s="113"/>
      <c r="H29323" s="133"/>
      <c r="T29323" s="133"/>
      <c r="X29323" s="131"/>
      <c r="Y29323" s="133"/>
      <c r="AJ29323" s="133"/>
      <c r="AO29323" s="135"/>
      <c r="AP29323" s="135"/>
      <c r="BJ29323" s="136"/>
    </row>
    <row r="29324" spans="5:62" ht="14.25" customHeight="1" x14ac:dyDescent="0.25">
      <c r="E29324" s="113"/>
      <c r="H29324" s="133"/>
      <c r="T29324" s="133"/>
      <c r="X29324" s="131"/>
      <c r="Y29324" s="133"/>
      <c r="AJ29324" s="133"/>
      <c r="AO29324" s="135"/>
      <c r="AP29324" s="135"/>
      <c r="BJ29324" s="136"/>
    </row>
    <row r="29325" spans="5:62" ht="14.25" customHeight="1" x14ac:dyDescent="0.25">
      <c r="E29325" s="113"/>
      <c r="H29325" s="133"/>
      <c r="T29325" s="133"/>
      <c r="X29325" s="131"/>
      <c r="Y29325" s="133"/>
      <c r="AJ29325" s="133"/>
      <c r="AO29325" s="135"/>
      <c r="AP29325" s="135"/>
      <c r="BJ29325" s="136"/>
    </row>
    <row r="29326" spans="5:62" ht="14.25" customHeight="1" x14ac:dyDescent="0.25">
      <c r="E29326" s="113"/>
      <c r="H29326" s="133"/>
      <c r="T29326" s="133"/>
      <c r="X29326" s="131"/>
      <c r="Y29326" s="133"/>
      <c r="AJ29326" s="133"/>
      <c r="AO29326" s="135"/>
      <c r="AP29326" s="135"/>
      <c r="BJ29326" s="136"/>
    </row>
    <row r="29327" spans="5:62" ht="14.25" customHeight="1" x14ac:dyDescent="0.25">
      <c r="E29327" s="113"/>
      <c r="H29327" s="133"/>
      <c r="T29327" s="133"/>
      <c r="X29327" s="131"/>
      <c r="Y29327" s="133"/>
      <c r="AJ29327" s="133"/>
      <c r="AO29327" s="135"/>
      <c r="AP29327" s="135"/>
      <c r="BJ29327" s="136"/>
    </row>
    <row r="29328" spans="5:62" ht="14.25" customHeight="1" x14ac:dyDescent="0.25">
      <c r="E29328" s="113"/>
      <c r="H29328" s="133"/>
      <c r="T29328" s="133"/>
      <c r="X29328" s="131"/>
      <c r="Y29328" s="133"/>
      <c r="AJ29328" s="133"/>
      <c r="AO29328" s="135"/>
      <c r="AP29328" s="135"/>
      <c r="BJ29328" s="136"/>
    </row>
    <row r="29329" spans="5:62" ht="14.25" customHeight="1" x14ac:dyDescent="0.25">
      <c r="E29329" s="113"/>
      <c r="H29329" s="133"/>
      <c r="T29329" s="133"/>
      <c r="X29329" s="131"/>
      <c r="Y29329" s="133"/>
      <c r="AJ29329" s="133"/>
      <c r="AO29329" s="135"/>
      <c r="AP29329" s="135"/>
      <c r="BJ29329" s="136"/>
    </row>
    <row r="29330" spans="5:62" ht="14.25" customHeight="1" x14ac:dyDescent="0.25">
      <c r="E29330" s="113"/>
      <c r="H29330" s="133"/>
      <c r="T29330" s="133"/>
      <c r="X29330" s="131"/>
      <c r="Y29330" s="133"/>
      <c r="AJ29330" s="133"/>
      <c r="AO29330" s="135"/>
      <c r="AP29330" s="135"/>
      <c r="BJ29330" s="136"/>
    </row>
    <row r="29331" spans="5:62" ht="14.25" customHeight="1" x14ac:dyDescent="0.25">
      <c r="E29331" s="113"/>
      <c r="H29331" s="133"/>
      <c r="T29331" s="133"/>
      <c r="X29331" s="131"/>
      <c r="Y29331" s="133"/>
      <c r="AJ29331" s="133"/>
      <c r="AO29331" s="135"/>
      <c r="AP29331" s="135"/>
      <c r="BJ29331" s="136"/>
    </row>
    <row r="29332" spans="5:62" ht="14.25" customHeight="1" x14ac:dyDescent="0.25">
      <c r="E29332" s="113"/>
      <c r="H29332" s="133"/>
      <c r="T29332" s="133"/>
      <c r="X29332" s="131"/>
      <c r="Y29332" s="133"/>
      <c r="AJ29332" s="133"/>
      <c r="AO29332" s="135"/>
      <c r="AP29332" s="135"/>
      <c r="BJ29332" s="136"/>
    </row>
    <row r="29333" spans="5:62" ht="14.25" customHeight="1" x14ac:dyDescent="0.25">
      <c r="E29333" s="113"/>
      <c r="H29333" s="133"/>
      <c r="T29333" s="133"/>
      <c r="X29333" s="131"/>
      <c r="Y29333" s="133"/>
      <c r="AJ29333" s="133"/>
      <c r="AO29333" s="135"/>
      <c r="AP29333" s="135"/>
      <c r="BJ29333" s="136"/>
    </row>
    <row r="29334" spans="5:62" ht="14.25" customHeight="1" x14ac:dyDescent="0.25">
      <c r="E29334" s="113"/>
      <c r="H29334" s="133"/>
      <c r="T29334" s="133"/>
      <c r="X29334" s="131"/>
      <c r="Y29334" s="133"/>
      <c r="AJ29334" s="133"/>
      <c r="AO29334" s="135"/>
      <c r="AP29334" s="135"/>
      <c r="BJ29334" s="136"/>
    </row>
    <row r="29335" spans="5:62" ht="14.25" customHeight="1" x14ac:dyDescent="0.25">
      <c r="E29335" s="113"/>
      <c r="H29335" s="133"/>
      <c r="T29335" s="133"/>
      <c r="X29335" s="131"/>
      <c r="Y29335" s="133"/>
      <c r="AJ29335" s="133"/>
      <c r="AO29335" s="135"/>
      <c r="AP29335" s="135"/>
      <c r="BJ29335" s="136"/>
    </row>
    <row r="29336" spans="5:62" ht="14.25" customHeight="1" x14ac:dyDescent="0.25">
      <c r="E29336" s="113"/>
      <c r="H29336" s="133"/>
      <c r="T29336" s="133"/>
      <c r="X29336" s="131"/>
      <c r="Y29336" s="133"/>
      <c r="AJ29336" s="133"/>
      <c r="AO29336" s="135"/>
      <c r="AP29336" s="135"/>
      <c r="BJ29336" s="136"/>
    </row>
    <row r="29337" spans="5:62" ht="14.25" customHeight="1" x14ac:dyDescent="0.25">
      <c r="E29337" s="113"/>
      <c r="H29337" s="133"/>
      <c r="T29337" s="133"/>
      <c r="X29337" s="131"/>
      <c r="Y29337" s="133"/>
      <c r="AJ29337" s="133"/>
      <c r="AO29337" s="135"/>
      <c r="AP29337" s="135"/>
      <c r="BJ29337" s="136"/>
    </row>
    <row r="29338" spans="5:62" ht="14.25" customHeight="1" x14ac:dyDescent="0.25">
      <c r="E29338" s="113"/>
      <c r="H29338" s="133"/>
      <c r="T29338" s="133"/>
      <c r="X29338" s="131"/>
      <c r="Y29338" s="133"/>
      <c r="AJ29338" s="133"/>
      <c r="AO29338" s="135"/>
      <c r="AP29338" s="135"/>
      <c r="BJ29338" s="136"/>
    </row>
    <row r="29339" spans="5:62" ht="14.25" customHeight="1" x14ac:dyDescent="0.25">
      <c r="E29339" s="113"/>
      <c r="H29339" s="133"/>
      <c r="T29339" s="133"/>
      <c r="X29339" s="131"/>
      <c r="Y29339" s="133"/>
      <c r="AJ29339" s="133"/>
      <c r="AO29339" s="135"/>
      <c r="AP29339" s="135"/>
      <c r="BJ29339" s="136"/>
    </row>
    <row r="29340" spans="5:62" ht="14.25" customHeight="1" x14ac:dyDescent="0.25">
      <c r="E29340" s="113"/>
      <c r="H29340" s="133"/>
      <c r="T29340" s="133"/>
      <c r="X29340" s="131"/>
      <c r="Y29340" s="133"/>
      <c r="AJ29340" s="133"/>
      <c r="AO29340" s="135"/>
      <c r="AP29340" s="135"/>
      <c r="BJ29340" s="136"/>
    </row>
    <row r="29341" spans="5:62" ht="14.25" customHeight="1" x14ac:dyDescent="0.25">
      <c r="E29341" s="113"/>
      <c r="H29341" s="133"/>
      <c r="T29341" s="133"/>
      <c r="X29341" s="131"/>
      <c r="Y29341" s="133"/>
      <c r="AJ29341" s="133"/>
      <c r="AO29341" s="135"/>
      <c r="AP29341" s="135"/>
      <c r="BJ29341" s="136"/>
    </row>
    <row r="29342" spans="5:62" ht="14.25" customHeight="1" x14ac:dyDescent="0.25">
      <c r="E29342" s="113"/>
      <c r="H29342" s="133"/>
      <c r="T29342" s="133"/>
      <c r="X29342" s="131"/>
      <c r="Y29342" s="133"/>
      <c r="AJ29342" s="133"/>
      <c r="AO29342" s="135"/>
      <c r="AP29342" s="135"/>
      <c r="BJ29342" s="136"/>
    </row>
    <row r="29343" spans="5:62" ht="14.25" customHeight="1" x14ac:dyDescent="0.25">
      <c r="E29343" s="113"/>
      <c r="H29343" s="133"/>
      <c r="T29343" s="133"/>
      <c r="X29343" s="131"/>
      <c r="Y29343" s="133"/>
      <c r="AJ29343" s="133"/>
      <c r="AO29343" s="135"/>
      <c r="AP29343" s="135"/>
      <c r="BJ29343" s="136"/>
    </row>
    <row r="29344" spans="5:62" ht="14.25" customHeight="1" x14ac:dyDescent="0.25">
      <c r="E29344" s="113"/>
      <c r="H29344" s="133"/>
      <c r="T29344" s="133"/>
      <c r="X29344" s="131"/>
      <c r="Y29344" s="133"/>
      <c r="AJ29344" s="133"/>
      <c r="AO29344" s="135"/>
      <c r="AP29344" s="135"/>
      <c r="BJ29344" s="136"/>
    </row>
    <row r="29345" spans="5:62" ht="14.25" customHeight="1" x14ac:dyDescent="0.25">
      <c r="E29345" s="113"/>
      <c r="H29345" s="133"/>
      <c r="T29345" s="133"/>
      <c r="X29345" s="131"/>
      <c r="Y29345" s="133"/>
      <c r="AJ29345" s="133"/>
      <c r="AO29345" s="135"/>
      <c r="AP29345" s="135"/>
      <c r="BJ29345" s="136"/>
    </row>
    <row r="29346" spans="5:62" ht="14.25" customHeight="1" x14ac:dyDescent="0.25">
      <c r="E29346" s="113"/>
      <c r="H29346" s="133"/>
      <c r="T29346" s="133"/>
      <c r="X29346" s="131"/>
      <c r="Y29346" s="133"/>
      <c r="AJ29346" s="133"/>
      <c r="AO29346" s="135"/>
      <c r="AP29346" s="135"/>
      <c r="BJ29346" s="136"/>
    </row>
    <row r="29347" spans="5:62" ht="14.25" customHeight="1" x14ac:dyDescent="0.25">
      <c r="E29347" s="113"/>
      <c r="H29347" s="133"/>
      <c r="T29347" s="133"/>
      <c r="X29347" s="131"/>
      <c r="Y29347" s="133"/>
      <c r="AJ29347" s="133"/>
      <c r="AO29347" s="135"/>
      <c r="AP29347" s="135"/>
      <c r="BJ29347" s="136"/>
    </row>
    <row r="29348" spans="5:62" ht="14.25" customHeight="1" x14ac:dyDescent="0.25">
      <c r="E29348" s="113"/>
      <c r="H29348" s="133"/>
      <c r="T29348" s="133"/>
      <c r="X29348" s="131"/>
      <c r="Y29348" s="133"/>
      <c r="AJ29348" s="133"/>
      <c r="AO29348" s="135"/>
      <c r="AP29348" s="135"/>
      <c r="BJ29348" s="136"/>
    </row>
    <row r="29349" spans="5:62" ht="14.25" customHeight="1" x14ac:dyDescent="0.25">
      <c r="E29349" s="113"/>
      <c r="H29349" s="133"/>
      <c r="T29349" s="133"/>
      <c r="X29349" s="131"/>
      <c r="Y29349" s="133"/>
      <c r="AJ29349" s="133"/>
      <c r="AO29349" s="135"/>
      <c r="AP29349" s="135"/>
      <c r="BJ29349" s="136"/>
    </row>
    <row r="29350" spans="5:62" ht="14.25" customHeight="1" x14ac:dyDescent="0.25">
      <c r="E29350" s="113"/>
      <c r="H29350" s="133"/>
      <c r="T29350" s="133"/>
      <c r="X29350" s="131"/>
      <c r="Y29350" s="133"/>
      <c r="AJ29350" s="133"/>
      <c r="AO29350" s="135"/>
      <c r="AP29350" s="135"/>
      <c r="BJ29350" s="136"/>
    </row>
    <row r="29351" spans="5:62" ht="14.25" customHeight="1" x14ac:dyDescent="0.25">
      <c r="E29351" s="113"/>
      <c r="H29351" s="133"/>
      <c r="T29351" s="133"/>
      <c r="X29351" s="131"/>
      <c r="Y29351" s="133"/>
      <c r="AJ29351" s="133"/>
      <c r="AO29351" s="135"/>
      <c r="AP29351" s="135"/>
      <c r="BJ29351" s="136"/>
    </row>
    <row r="29352" spans="5:62" ht="14.25" customHeight="1" x14ac:dyDescent="0.25">
      <c r="E29352" s="113"/>
      <c r="H29352" s="133"/>
      <c r="T29352" s="133"/>
      <c r="X29352" s="131"/>
      <c r="Y29352" s="133"/>
      <c r="AJ29352" s="133"/>
      <c r="AO29352" s="135"/>
      <c r="AP29352" s="135"/>
      <c r="BJ29352" s="136"/>
    </row>
    <row r="29353" spans="5:62" ht="14.25" customHeight="1" x14ac:dyDescent="0.25">
      <c r="E29353" s="113"/>
      <c r="H29353" s="133"/>
      <c r="T29353" s="133"/>
      <c r="X29353" s="131"/>
      <c r="Y29353" s="133"/>
      <c r="AJ29353" s="133"/>
      <c r="AO29353" s="135"/>
      <c r="AP29353" s="135"/>
      <c r="BJ29353" s="136"/>
    </row>
    <row r="29354" spans="5:62" ht="14.25" customHeight="1" x14ac:dyDescent="0.25">
      <c r="E29354" s="113"/>
      <c r="H29354" s="133"/>
      <c r="T29354" s="133"/>
      <c r="X29354" s="131"/>
      <c r="Y29354" s="133"/>
      <c r="AJ29354" s="133"/>
      <c r="AO29354" s="135"/>
      <c r="AP29354" s="135"/>
      <c r="BJ29354" s="136"/>
    </row>
    <row r="29355" spans="5:62" ht="14.25" customHeight="1" x14ac:dyDescent="0.25">
      <c r="E29355" s="113"/>
      <c r="H29355" s="133"/>
      <c r="T29355" s="133"/>
      <c r="X29355" s="131"/>
      <c r="Y29355" s="133"/>
      <c r="AJ29355" s="133"/>
      <c r="AO29355" s="135"/>
      <c r="AP29355" s="135"/>
      <c r="BJ29355" s="136"/>
    </row>
    <row r="29356" spans="5:62" ht="14.25" customHeight="1" x14ac:dyDescent="0.25">
      <c r="E29356" s="113"/>
      <c r="H29356" s="133"/>
      <c r="T29356" s="133"/>
      <c r="X29356" s="131"/>
      <c r="Y29356" s="133"/>
      <c r="AJ29356" s="133"/>
      <c r="AO29356" s="135"/>
      <c r="AP29356" s="135"/>
      <c r="BJ29356" s="136"/>
    </row>
    <row r="29357" spans="5:62" ht="14.25" customHeight="1" x14ac:dyDescent="0.25">
      <c r="E29357" s="113"/>
      <c r="H29357" s="133"/>
      <c r="T29357" s="133"/>
      <c r="X29357" s="131"/>
      <c r="Y29357" s="133"/>
      <c r="AJ29357" s="133"/>
      <c r="AO29357" s="135"/>
      <c r="AP29357" s="135"/>
      <c r="BJ29357" s="136"/>
    </row>
    <row r="29358" spans="5:62" ht="14.25" customHeight="1" x14ac:dyDescent="0.25">
      <c r="E29358" s="113"/>
      <c r="H29358" s="133"/>
      <c r="T29358" s="133"/>
      <c r="X29358" s="131"/>
      <c r="Y29358" s="133"/>
      <c r="AJ29358" s="133"/>
      <c r="AO29358" s="135"/>
      <c r="AP29358" s="135"/>
      <c r="BJ29358" s="136"/>
    </row>
    <row r="29359" spans="5:62" ht="14.25" customHeight="1" x14ac:dyDescent="0.25">
      <c r="E29359" s="113"/>
      <c r="H29359" s="133"/>
      <c r="T29359" s="133"/>
      <c r="X29359" s="131"/>
      <c r="Y29359" s="133"/>
      <c r="AJ29359" s="133"/>
      <c r="AO29359" s="135"/>
      <c r="AP29359" s="135"/>
      <c r="BJ29359" s="136"/>
    </row>
    <row r="29360" spans="5:62" ht="14.25" customHeight="1" x14ac:dyDescent="0.25">
      <c r="E29360" s="113"/>
      <c r="H29360" s="133"/>
      <c r="T29360" s="133"/>
      <c r="X29360" s="131"/>
      <c r="Y29360" s="133"/>
      <c r="AJ29360" s="133"/>
      <c r="AO29360" s="135"/>
      <c r="AP29360" s="135"/>
      <c r="BJ29360" s="136"/>
    </row>
    <row r="29361" spans="5:62" ht="14.25" customHeight="1" x14ac:dyDescent="0.25">
      <c r="E29361" s="113"/>
      <c r="H29361" s="133"/>
      <c r="T29361" s="133"/>
      <c r="X29361" s="131"/>
      <c r="Y29361" s="133"/>
      <c r="AJ29361" s="133"/>
      <c r="AO29361" s="135"/>
      <c r="AP29361" s="135"/>
      <c r="BJ29361" s="136"/>
    </row>
    <row r="29362" spans="5:62" ht="14.25" customHeight="1" x14ac:dyDescent="0.25">
      <c r="E29362" s="113"/>
      <c r="H29362" s="133"/>
      <c r="T29362" s="133"/>
      <c r="X29362" s="131"/>
      <c r="Y29362" s="133"/>
      <c r="AJ29362" s="133"/>
      <c r="AO29362" s="135"/>
      <c r="AP29362" s="135"/>
      <c r="BJ29362" s="136"/>
    </row>
    <row r="29363" spans="5:62" ht="14.25" customHeight="1" x14ac:dyDescent="0.25">
      <c r="E29363" s="113"/>
      <c r="H29363" s="133"/>
      <c r="T29363" s="133"/>
      <c r="X29363" s="131"/>
      <c r="Y29363" s="133"/>
      <c r="AJ29363" s="133"/>
      <c r="AO29363" s="135"/>
      <c r="AP29363" s="135"/>
      <c r="BJ29363" s="136"/>
    </row>
    <row r="29364" spans="5:62" ht="14.25" customHeight="1" x14ac:dyDescent="0.25">
      <c r="E29364" s="113"/>
      <c r="H29364" s="133"/>
      <c r="T29364" s="133"/>
      <c r="X29364" s="131"/>
      <c r="Y29364" s="133"/>
      <c r="AJ29364" s="133"/>
      <c r="AO29364" s="135"/>
      <c r="AP29364" s="135"/>
      <c r="BJ29364" s="136"/>
    </row>
    <row r="29365" spans="5:62" ht="14.25" customHeight="1" x14ac:dyDescent="0.25">
      <c r="E29365" s="113"/>
      <c r="H29365" s="133"/>
      <c r="T29365" s="133"/>
      <c r="X29365" s="131"/>
      <c r="Y29365" s="133"/>
      <c r="AJ29365" s="133"/>
      <c r="AO29365" s="135"/>
      <c r="AP29365" s="135"/>
      <c r="BJ29365" s="136"/>
    </row>
    <row r="29366" spans="5:62" ht="14.25" customHeight="1" x14ac:dyDescent="0.25">
      <c r="E29366" s="113"/>
      <c r="H29366" s="133"/>
      <c r="T29366" s="133"/>
      <c r="X29366" s="131"/>
      <c r="Y29366" s="133"/>
      <c r="AJ29366" s="133"/>
      <c r="AO29366" s="135"/>
      <c r="AP29366" s="135"/>
      <c r="BJ29366" s="136"/>
    </row>
    <row r="29367" spans="5:62" ht="14.25" customHeight="1" x14ac:dyDescent="0.25">
      <c r="E29367" s="113"/>
      <c r="H29367" s="133"/>
      <c r="T29367" s="133"/>
      <c r="X29367" s="131"/>
      <c r="Y29367" s="133"/>
      <c r="AJ29367" s="133"/>
      <c r="AO29367" s="135"/>
      <c r="AP29367" s="135"/>
      <c r="BJ29367" s="136"/>
    </row>
    <row r="29368" spans="5:62" ht="14.25" customHeight="1" x14ac:dyDescent="0.25">
      <c r="E29368" s="113"/>
      <c r="H29368" s="133"/>
      <c r="T29368" s="133"/>
      <c r="X29368" s="131"/>
      <c r="Y29368" s="133"/>
      <c r="AJ29368" s="133"/>
      <c r="AO29368" s="135"/>
      <c r="AP29368" s="135"/>
      <c r="BJ29368" s="136"/>
    </row>
    <row r="29369" spans="5:62" ht="14.25" customHeight="1" x14ac:dyDescent="0.25">
      <c r="E29369" s="113"/>
      <c r="H29369" s="133"/>
      <c r="T29369" s="133"/>
      <c r="X29369" s="131"/>
      <c r="Y29369" s="133"/>
      <c r="AJ29369" s="133"/>
      <c r="AO29369" s="135"/>
      <c r="AP29369" s="135"/>
      <c r="BJ29369" s="136"/>
    </row>
    <row r="29370" spans="5:62" ht="14.25" customHeight="1" x14ac:dyDescent="0.25">
      <c r="E29370" s="113"/>
      <c r="H29370" s="133"/>
      <c r="T29370" s="133"/>
      <c r="X29370" s="131"/>
      <c r="Y29370" s="133"/>
      <c r="AJ29370" s="133"/>
      <c r="AO29370" s="135"/>
      <c r="AP29370" s="135"/>
      <c r="BJ29370" s="136"/>
    </row>
    <row r="29371" spans="5:62" ht="14.25" customHeight="1" x14ac:dyDescent="0.25">
      <c r="E29371" s="113"/>
      <c r="H29371" s="133"/>
      <c r="T29371" s="133"/>
      <c r="X29371" s="131"/>
      <c r="Y29371" s="133"/>
      <c r="AJ29371" s="133"/>
      <c r="AO29371" s="135"/>
      <c r="AP29371" s="135"/>
      <c r="BJ29371" s="136"/>
    </row>
    <row r="29372" spans="5:62" ht="14.25" customHeight="1" x14ac:dyDescent="0.25">
      <c r="E29372" s="113"/>
      <c r="H29372" s="133"/>
      <c r="T29372" s="133"/>
      <c r="X29372" s="131"/>
      <c r="Y29372" s="133"/>
      <c r="AJ29372" s="133"/>
      <c r="AO29372" s="135"/>
      <c r="AP29372" s="135"/>
      <c r="BJ29372" s="136"/>
    </row>
    <row r="29373" spans="5:62" ht="14.25" customHeight="1" x14ac:dyDescent="0.25">
      <c r="E29373" s="113"/>
      <c r="H29373" s="133"/>
      <c r="T29373" s="133"/>
      <c r="X29373" s="131"/>
      <c r="Y29373" s="133"/>
      <c r="AJ29373" s="133"/>
      <c r="AO29373" s="135"/>
      <c r="AP29373" s="135"/>
      <c r="BJ29373" s="136"/>
    </row>
    <row r="29374" spans="5:62" ht="14.25" customHeight="1" x14ac:dyDescent="0.25">
      <c r="E29374" s="113"/>
      <c r="H29374" s="133"/>
      <c r="T29374" s="133"/>
      <c r="X29374" s="131"/>
      <c r="Y29374" s="133"/>
      <c r="AJ29374" s="133"/>
      <c r="AO29374" s="135"/>
      <c r="AP29374" s="135"/>
      <c r="BJ29374" s="136"/>
    </row>
    <row r="29375" spans="5:62" ht="14.25" customHeight="1" x14ac:dyDescent="0.25">
      <c r="E29375" s="113"/>
      <c r="H29375" s="133"/>
      <c r="T29375" s="133"/>
      <c r="X29375" s="131"/>
      <c r="Y29375" s="133"/>
      <c r="AJ29375" s="133"/>
      <c r="AO29375" s="135"/>
      <c r="AP29375" s="135"/>
      <c r="BJ29375" s="136"/>
    </row>
    <row r="29376" spans="5:62" ht="14.25" customHeight="1" x14ac:dyDescent="0.25">
      <c r="E29376" s="113"/>
      <c r="H29376" s="133"/>
      <c r="T29376" s="133"/>
      <c r="X29376" s="131"/>
      <c r="Y29376" s="133"/>
      <c r="AJ29376" s="133"/>
      <c r="AO29376" s="135"/>
      <c r="AP29376" s="135"/>
      <c r="BJ29376" s="136"/>
    </row>
    <row r="29377" spans="5:62" ht="14.25" customHeight="1" x14ac:dyDescent="0.25">
      <c r="E29377" s="113"/>
      <c r="H29377" s="133"/>
      <c r="T29377" s="133"/>
      <c r="X29377" s="131"/>
      <c r="Y29377" s="133"/>
      <c r="AJ29377" s="133"/>
      <c r="AO29377" s="135"/>
      <c r="AP29377" s="135"/>
      <c r="BJ29377" s="136"/>
    </row>
    <row r="29378" spans="5:62" ht="14.25" customHeight="1" x14ac:dyDescent="0.25">
      <c r="E29378" s="113"/>
      <c r="H29378" s="133"/>
      <c r="T29378" s="133"/>
      <c r="X29378" s="131"/>
      <c r="Y29378" s="133"/>
      <c r="AJ29378" s="133"/>
      <c r="AO29378" s="135"/>
      <c r="AP29378" s="135"/>
      <c r="BJ29378" s="136"/>
    </row>
    <row r="29379" spans="5:62" ht="14.25" customHeight="1" x14ac:dyDescent="0.25">
      <c r="E29379" s="113"/>
      <c r="H29379" s="133"/>
      <c r="T29379" s="133"/>
      <c r="X29379" s="131"/>
      <c r="Y29379" s="133"/>
      <c r="AJ29379" s="133"/>
      <c r="AO29379" s="135"/>
      <c r="AP29379" s="135"/>
      <c r="BJ29379" s="136"/>
    </row>
    <row r="29380" spans="5:62" ht="14.25" customHeight="1" x14ac:dyDescent="0.25">
      <c r="E29380" s="113"/>
      <c r="H29380" s="133"/>
      <c r="T29380" s="133"/>
      <c r="X29380" s="131"/>
      <c r="Y29380" s="133"/>
      <c r="AJ29380" s="133"/>
      <c r="AO29380" s="135"/>
      <c r="AP29380" s="135"/>
      <c r="BJ29380" s="136"/>
    </row>
    <row r="29381" spans="5:62" ht="14.25" customHeight="1" x14ac:dyDescent="0.25">
      <c r="E29381" s="113"/>
      <c r="H29381" s="133"/>
      <c r="T29381" s="133"/>
      <c r="X29381" s="131"/>
      <c r="Y29381" s="133"/>
      <c r="AJ29381" s="133"/>
      <c r="AO29381" s="135"/>
      <c r="AP29381" s="135"/>
      <c r="BJ29381" s="136"/>
    </row>
    <row r="29382" spans="5:62" ht="14.25" customHeight="1" x14ac:dyDescent="0.25">
      <c r="E29382" s="113"/>
      <c r="H29382" s="133"/>
      <c r="T29382" s="133"/>
      <c r="X29382" s="131"/>
      <c r="Y29382" s="133"/>
      <c r="AJ29382" s="133"/>
      <c r="AO29382" s="135"/>
      <c r="AP29382" s="135"/>
      <c r="BJ29382" s="136"/>
    </row>
    <row r="29383" spans="5:62" ht="14.25" customHeight="1" x14ac:dyDescent="0.25">
      <c r="E29383" s="113"/>
      <c r="H29383" s="133"/>
      <c r="T29383" s="133"/>
      <c r="X29383" s="131"/>
      <c r="Y29383" s="133"/>
      <c r="AJ29383" s="133"/>
      <c r="AO29383" s="135"/>
      <c r="AP29383" s="135"/>
      <c r="BJ29383" s="136"/>
    </row>
    <row r="29384" spans="5:62" ht="14.25" customHeight="1" x14ac:dyDescent="0.25">
      <c r="E29384" s="113"/>
      <c r="H29384" s="133"/>
      <c r="T29384" s="133"/>
      <c r="X29384" s="131"/>
      <c r="Y29384" s="133"/>
      <c r="AJ29384" s="133"/>
      <c r="AO29384" s="135"/>
      <c r="AP29384" s="135"/>
      <c r="BJ29384" s="136"/>
    </row>
    <row r="29385" spans="5:62" ht="14.25" customHeight="1" x14ac:dyDescent="0.25">
      <c r="E29385" s="113"/>
      <c r="H29385" s="133"/>
      <c r="T29385" s="133"/>
      <c r="X29385" s="131"/>
      <c r="Y29385" s="133"/>
      <c r="AJ29385" s="133"/>
      <c r="AO29385" s="135"/>
      <c r="AP29385" s="135"/>
      <c r="BJ29385" s="136"/>
    </row>
    <row r="29386" spans="5:62" ht="14.25" customHeight="1" x14ac:dyDescent="0.25">
      <c r="E29386" s="113"/>
      <c r="H29386" s="133"/>
      <c r="T29386" s="133"/>
      <c r="X29386" s="131"/>
      <c r="Y29386" s="133"/>
      <c r="AJ29386" s="133"/>
      <c r="AO29386" s="135"/>
      <c r="AP29386" s="135"/>
      <c r="BJ29386" s="136"/>
    </row>
    <row r="29387" spans="5:62" ht="14.25" customHeight="1" x14ac:dyDescent="0.25">
      <c r="E29387" s="113"/>
      <c r="H29387" s="133"/>
      <c r="T29387" s="133"/>
      <c r="X29387" s="131"/>
      <c r="Y29387" s="133"/>
      <c r="AJ29387" s="133"/>
      <c r="AO29387" s="135"/>
      <c r="AP29387" s="135"/>
      <c r="BJ29387" s="136"/>
    </row>
    <row r="29388" spans="5:62" ht="14.25" customHeight="1" x14ac:dyDescent="0.25">
      <c r="E29388" s="113"/>
      <c r="H29388" s="133"/>
      <c r="T29388" s="133"/>
      <c r="X29388" s="131"/>
      <c r="Y29388" s="133"/>
      <c r="AJ29388" s="133"/>
      <c r="AO29388" s="135"/>
      <c r="AP29388" s="135"/>
      <c r="BJ29388" s="136"/>
    </row>
    <row r="29389" spans="5:62" ht="14.25" customHeight="1" x14ac:dyDescent="0.25">
      <c r="E29389" s="113"/>
      <c r="H29389" s="133"/>
      <c r="T29389" s="133"/>
      <c r="X29389" s="131"/>
      <c r="Y29389" s="133"/>
      <c r="AJ29389" s="133"/>
      <c r="AO29389" s="135"/>
      <c r="AP29389" s="135"/>
      <c r="BJ29389" s="136"/>
    </row>
    <row r="29390" spans="5:62" ht="14.25" customHeight="1" x14ac:dyDescent="0.25">
      <c r="E29390" s="113"/>
      <c r="H29390" s="133"/>
      <c r="T29390" s="133"/>
      <c r="X29390" s="131"/>
      <c r="Y29390" s="133"/>
      <c r="AJ29390" s="133"/>
      <c r="AO29390" s="135"/>
      <c r="AP29390" s="135"/>
      <c r="BJ29390" s="136"/>
    </row>
    <row r="29391" spans="5:62" ht="14.25" customHeight="1" x14ac:dyDescent="0.25">
      <c r="E29391" s="113"/>
      <c r="H29391" s="133"/>
      <c r="T29391" s="133"/>
      <c r="X29391" s="131"/>
      <c r="Y29391" s="133"/>
      <c r="AJ29391" s="133"/>
      <c r="AO29391" s="135"/>
      <c r="AP29391" s="135"/>
      <c r="BJ29391" s="136"/>
    </row>
    <row r="29392" spans="5:62" ht="14.25" customHeight="1" x14ac:dyDescent="0.25">
      <c r="E29392" s="113"/>
      <c r="H29392" s="133"/>
      <c r="T29392" s="133"/>
      <c r="X29392" s="131"/>
      <c r="Y29392" s="133"/>
      <c r="AJ29392" s="133"/>
      <c r="AO29392" s="135"/>
      <c r="AP29392" s="135"/>
      <c r="BJ29392" s="136"/>
    </row>
    <row r="29393" spans="5:62" ht="14.25" customHeight="1" x14ac:dyDescent="0.25">
      <c r="E29393" s="113"/>
      <c r="H29393" s="133"/>
      <c r="T29393" s="133"/>
      <c r="X29393" s="131"/>
      <c r="Y29393" s="133"/>
      <c r="AJ29393" s="133"/>
      <c r="AO29393" s="135"/>
      <c r="AP29393" s="135"/>
      <c r="BJ29393" s="136"/>
    </row>
    <row r="29394" spans="5:62" ht="14.25" customHeight="1" x14ac:dyDescent="0.25">
      <c r="E29394" s="113"/>
      <c r="H29394" s="133"/>
      <c r="T29394" s="133"/>
      <c r="X29394" s="131"/>
      <c r="Y29394" s="133"/>
      <c r="AJ29394" s="133"/>
      <c r="AO29394" s="135"/>
      <c r="AP29394" s="135"/>
      <c r="BJ29394" s="136"/>
    </row>
    <row r="29395" spans="5:62" ht="14.25" customHeight="1" x14ac:dyDescent="0.25">
      <c r="E29395" s="113"/>
      <c r="H29395" s="133"/>
      <c r="T29395" s="133"/>
      <c r="X29395" s="131"/>
      <c r="Y29395" s="133"/>
      <c r="AJ29395" s="133"/>
      <c r="AO29395" s="135"/>
      <c r="AP29395" s="135"/>
      <c r="BJ29395" s="136"/>
    </row>
    <row r="29396" spans="5:62" ht="14.25" customHeight="1" x14ac:dyDescent="0.25">
      <c r="E29396" s="113"/>
      <c r="H29396" s="133"/>
      <c r="T29396" s="133"/>
      <c r="X29396" s="131"/>
      <c r="Y29396" s="133"/>
      <c r="AJ29396" s="133"/>
      <c r="AO29396" s="135"/>
      <c r="AP29396" s="135"/>
      <c r="BJ29396" s="136"/>
    </row>
    <row r="29397" spans="5:62" ht="14.25" customHeight="1" x14ac:dyDescent="0.25">
      <c r="E29397" s="113"/>
      <c r="H29397" s="133"/>
      <c r="T29397" s="133"/>
      <c r="X29397" s="131"/>
      <c r="Y29397" s="133"/>
      <c r="AJ29397" s="133"/>
      <c r="AO29397" s="135"/>
      <c r="AP29397" s="135"/>
      <c r="BJ29397" s="136"/>
    </row>
    <row r="29398" spans="5:62" ht="14.25" customHeight="1" x14ac:dyDescent="0.25">
      <c r="E29398" s="113"/>
      <c r="H29398" s="133"/>
      <c r="T29398" s="133"/>
      <c r="X29398" s="131"/>
      <c r="Y29398" s="133"/>
      <c r="AJ29398" s="133"/>
      <c r="AO29398" s="135"/>
      <c r="AP29398" s="135"/>
      <c r="BJ29398" s="136"/>
    </row>
    <row r="29399" spans="5:62" ht="14.25" customHeight="1" x14ac:dyDescent="0.25">
      <c r="E29399" s="113"/>
      <c r="H29399" s="133"/>
      <c r="T29399" s="133"/>
      <c r="X29399" s="131"/>
      <c r="Y29399" s="133"/>
      <c r="AJ29399" s="133"/>
      <c r="AO29399" s="135"/>
      <c r="AP29399" s="135"/>
      <c r="BJ29399" s="136"/>
    </row>
    <row r="29400" spans="5:62" ht="14.25" customHeight="1" x14ac:dyDescent="0.25">
      <c r="E29400" s="113"/>
      <c r="H29400" s="133"/>
      <c r="T29400" s="133"/>
      <c r="X29400" s="131"/>
      <c r="Y29400" s="133"/>
      <c r="AJ29400" s="133"/>
      <c r="AO29400" s="135"/>
      <c r="AP29400" s="135"/>
      <c r="BJ29400" s="136"/>
    </row>
    <row r="29401" spans="5:62" ht="14.25" customHeight="1" x14ac:dyDescent="0.25">
      <c r="E29401" s="113"/>
      <c r="H29401" s="133"/>
      <c r="T29401" s="133"/>
      <c r="X29401" s="131"/>
      <c r="Y29401" s="133"/>
      <c r="AJ29401" s="133"/>
      <c r="AO29401" s="135"/>
      <c r="AP29401" s="135"/>
      <c r="BJ29401" s="136"/>
    </row>
    <row r="29402" spans="5:62" ht="14.25" customHeight="1" x14ac:dyDescent="0.25">
      <c r="E29402" s="113"/>
      <c r="H29402" s="133"/>
      <c r="T29402" s="133"/>
      <c r="X29402" s="131"/>
      <c r="Y29402" s="133"/>
      <c r="AJ29402" s="133"/>
      <c r="AO29402" s="135"/>
      <c r="AP29402" s="135"/>
      <c r="BJ29402" s="136"/>
    </row>
    <row r="29403" spans="5:62" ht="14.25" customHeight="1" x14ac:dyDescent="0.25">
      <c r="E29403" s="113"/>
      <c r="H29403" s="133"/>
      <c r="T29403" s="133"/>
      <c r="X29403" s="131"/>
      <c r="Y29403" s="133"/>
      <c r="AJ29403" s="133"/>
      <c r="AO29403" s="135"/>
      <c r="AP29403" s="135"/>
      <c r="BJ29403" s="136"/>
    </row>
    <row r="29404" spans="5:62" ht="14.25" customHeight="1" x14ac:dyDescent="0.25">
      <c r="E29404" s="113"/>
      <c r="H29404" s="133"/>
      <c r="T29404" s="133"/>
      <c r="X29404" s="131"/>
      <c r="Y29404" s="133"/>
      <c r="AJ29404" s="133"/>
      <c r="AO29404" s="135"/>
      <c r="AP29404" s="135"/>
      <c r="BJ29404" s="136"/>
    </row>
    <row r="29405" spans="5:62" ht="14.25" customHeight="1" x14ac:dyDescent="0.25">
      <c r="E29405" s="113"/>
      <c r="H29405" s="133"/>
      <c r="T29405" s="133"/>
      <c r="X29405" s="131"/>
      <c r="Y29405" s="133"/>
      <c r="AJ29405" s="133"/>
      <c r="AO29405" s="135"/>
      <c r="AP29405" s="135"/>
      <c r="BJ29405" s="136"/>
    </row>
    <row r="29406" spans="5:62" ht="14.25" customHeight="1" x14ac:dyDescent="0.25">
      <c r="E29406" s="113"/>
      <c r="H29406" s="133"/>
      <c r="T29406" s="133"/>
      <c r="X29406" s="131"/>
      <c r="Y29406" s="133"/>
      <c r="AJ29406" s="133"/>
      <c r="AO29406" s="135"/>
      <c r="AP29406" s="135"/>
      <c r="BJ29406" s="136"/>
    </row>
    <row r="29407" spans="5:62" ht="14.25" customHeight="1" x14ac:dyDescent="0.25">
      <c r="E29407" s="113"/>
      <c r="H29407" s="133"/>
      <c r="T29407" s="133"/>
      <c r="X29407" s="131"/>
      <c r="Y29407" s="133"/>
      <c r="AJ29407" s="133"/>
      <c r="AO29407" s="135"/>
      <c r="AP29407" s="135"/>
      <c r="BJ29407" s="136"/>
    </row>
    <row r="29408" spans="5:62" ht="14.25" customHeight="1" x14ac:dyDescent="0.25">
      <c r="E29408" s="113"/>
      <c r="H29408" s="133"/>
      <c r="T29408" s="133"/>
      <c r="X29408" s="131"/>
      <c r="Y29408" s="133"/>
      <c r="AJ29408" s="133"/>
      <c r="AO29408" s="135"/>
      <c r="AP29408" s="135"/>
      <c r="BJ29408" s="136"/>
    </row>
    <row r="29409" spans="5:62" ht="14.25" customHeight="1" x14ac:dyDescent="0.25">
      <c r="E29409" s="113"/>
      <c r="H29409" s="133"/>
      <c r="T29409" s="133"/>
      <c r="X29409" s="131"/>
      <c r="Y29409" s="133"/>
      <c r="AJ29409" s="133"/>
      <c r="AO29409" s="135"/>
      <c r="AP29409" s="135"/>
      <c r="BJ29409" s="136"/>
    </row>
    <row r="29410" spans="5:62" ht="14.25" customHeight="1" x14ac:dyDescent="0.25">
      <c r="E29410" s="113"/>
      <c r="H29410" s="133"/>
      <c r="T29410" s="133"/>
      <c r="X29410" s="131"/>
      <c r="Y29410" s="133"/>
      <c r="AJ29410" s="133"/>
      <c r="AO29410" s="135"/>
      <c r="AP29410" s="135"/>
      <c r="BJ29410" s="136"/>
    </row>
    <row r="29411" spans="5:62" ht="14.25" customHeight="1" x14ac:dyDescent="0.25">
      <c r="E29411" s="113"/>
      <c r="H29411" s="133"/>
      <c r="T29411" s="133"/>
      <c r="X29411" s="131"/>
      <c r="Y29411" s="133"/>
      <c r="AJ29411" s="133"/>
      <c r="AO29411" s="135"/>
      <c r="AP29411" s="135"/>
      <c r="BJ29411" s="136"/>
    </row>
    <row r="29412" spans="5:62" ht="14.25" customHeight="1" x14ac:dyDescent="0.25">
      <c r="E29412" s="113"/>
      <c r="H29412" s="133"/>
      <c r="T29412" s="133"/>
      <c r="X29412" s="131"/>
      <c r="Y29412" s="133"/>
      <c r="AJ29412" s="133"/>
      <c r="AO29412" s="135"/>
      <c r="AP29412" s="135"/>
      <c r="BJ29412" s="136"/>
    </row>
    <row r="29413" spans="5:62" ht="14.25" customHeight="1" x14ac:dyDescent="0.25">
      <c r="E29413" s="113"/>
      <c r="H29413" s="133"/>
      <c r="T29413" s="133"/>
      <c r="X29413" s="131"/>
      <c r="Y29413" s="133"/>
      <c r="AJ29413" s="133"/>
      <c r="AO29413" s="135"/>
      <c r="AP29413" s="135"/>
      <c r="BJ29413" s="136"/>
    </row>
    <row r="29414" spans="5:62" ht="14.25" customHeight="1" x14ac:dyDescent="0.25">
      <c r="E29414" s="113"/>
      <c r="H29414" s="133"/>
      <c r="T29414" s="133"/>
      <c r="X29414" s="131"/>
      <c r="Y29414" s="133"/>
      <c r="AJ29414" s="133"/>
      <c r="AO29414" s="135"/>
      <c r="AP29414" s="135"/>
      <c r="BJ29414" s="136"/>
    </row>
    <row r="29415" spans="5:62" ht="14.25" customHeight="1" x14ac:dyDescent="0.25">
      <c r="E29415" s="113"/>
      <c r="H29415" s="133"/>
      <c r="T29415" s="133"/>
      <c r="X29415" s="131"/>
      <c r="Y29415" s="133"/>
      <c r="AJ29415" s="133"/>
      <c r="AO29415" s="135"/>
      <c r="AP29415" s="135"/>
      <c r="BJ29415" s="136"/>
    </row>
    <row r="29416" spans="5:62" ht="14.25" customHeight="1" x14ac:dyDescent="0.25">
      <c r="E29416" s="113"/>
      <c r="H29416" s="133"/>
      <c r="T29416" s="133"/>
      <c r="X29416" s="131"/>
      <c r="Y29416" s="133"/>
      <c r="AJ29416" s="133"/>
      <c r="AO29416" s="135"/>
      <c r="AP29416" s="135"/>
      <c r="BJ29416" s="136"/>
    </row>
    <row r="29417" spans="5:62" ht="14.25" customHeight="1" x14ac:dyDescent="0.25">
      <c r="E29417" s="113"/>
      <c r="H29417" s="133"/>
      <c r="T29417" s="133"/>
      <c r="X29417" s="131"/>
      <c r="Y29417" s="133"/>
      <c r="AJ29417" s="133"/>
      <c r="AO29417" s="135"/>
      <c r="AP29417" s="135"/>
      <c r="BJ29417" s="136"/>
    </row>
    <row r="29418" spans="5:62" ht="14.25" customHeight="1" x14ac:dyDescent="0.25">
      <c r="E29418" s="113"/>
      <c r="H29418" s="133"/>
      <c r="T29418" s="133"/>
      <c r="X29418" s="131"/>
      <c r="Y29418" s="133"/>
      <c r="AJ29418" s="133"/>
      <c r="AO29418" s="135"/>
      <c r="AP29418" s="135"/>
      <c r="BJ29418" s="136"/>
    </row>
    <row r="29419" spans="5:62" ht="14.25" customHeight="1" x14ac:dyDescent="0.25">
      <c r="E29419" s="113"/>
      <c r="H29419" s="133"/>
      <c r="T29419" s="133"/>
      <c r="X29419" s="131"/>
      <c r="Y29419" s="133"/>
      <c r="AJ29419" s="133"/>
      <c r="AO29419" s="135"/>
      <c r="AP29419" s="135"/>
      <c r="BJ29419" s="136"/>
    </row>
    <row r="29420" spans="5:62" ht="14.25" customHeight="1" x14ac:dyDescent="0.25">
      <c r="E29420" s="113"/>
      <c r="H29420" s="133"/>
      <c r="T29420" s="133"/>
      <c r="X29420" s="131"/>
      <c r="Y29420" s="133"/>
      <c r="AJ29420" s="133"/>
      <c r="AO29420" s="135"/>
      <c r="AP29420" s="135"/>
      <c r="BJ29420" s="136"/>
    </row>
    <row r="29421" spans="5:62" ht="14.25" customHeight="1" x14ac:dyDescent="0.25">
      <c r="E29421" s="113"/>
      <c r="H29421" s="133"/>
      <c r="T29421" s="133"/>
      <c r="X29421" s="131"/>
      <c r="Y29421" s="133"/>
      <c r="AJ29421" s="133"/>
      <c r="AO29421" s="135"/>
      <c r="AP29421" s="135"/>
      <c r="BJ29421" s="136"/>
    </row>
    <row r="29422" spans="5:62" ht="14.25" customHeight="1" x14ac:dyDescent="0.25">
      <c r="E29422" s="113"/>
      <c r="H29422" s="133"/>
      <c r="T29422" s="133"/>
      <c r="X29422" s="131"/>
      <c r="Y29422" s="133"/>
      <c r="AJ29422" s="133"/>
      <c r="AO29422" s="135"/>
      <c r="AP29422" s="135"/>
      <c r="BJ29422" s="136"/>
    </row>
    <row r="29423" spans="5:62" ht="14.25" customHeight="1" x14ac:dyDescent="0.25">
      <c r="E29423" s="113"/>
      <c r="H29423" s="133"/>
      <c r="T29423" s="133"/>
      <c r="X29423" s="131"/>
      <c r="Y29423" s="133"/>
      <c r="AJ29423" s="133"/>
      <c r="AO29423" s="135"/>
      <c r="AP29423" s="135"/>
      <c r="BJ29423" s="136"/>
    </row>
    <row r="29424" spans="5:62" ht="14.25" customHeight="1" x14ac:dyDescent="0.25">
      <c r="E29424" s="113"/>
      <c r="H29424" s="133"/>
      <c r="T29424" s="133"/>
      <c r="X29424" s="131"/>
      <c r="Y29424" s="133"/>
      <c r="AJ29424" s="133"/>
      <c r="AO29424" s="135"/>
      <c r="AP29424" s="135"/>
      <c r="BJ29424" s="136"/>
    </row>
    <row r="29425" spans="5:62" ht="14.25" customHeight="1" x14ac:dyDescent="0.25">
      <c r="E29425" s="113"/>
      <c r="H29425" s="133"/>
      <c r="T29425" s="133"/>
      <c r="X29425" s="131"/>
      <c r="Y29425" s="133"/>
      <c r="AJ29425" s="133"/>
      <c r="AO29425" s="135"/>
      <c r="AP29425" s="135"/>
      <c r="BJ29425" s="136"/>
    </row>
    <row r="29426" spans="5:62" ht="14.25" customHeight="1" x14ac:dyDescent="0.25">
      <c r="E29426" s="113"/>
      <c r="H29426" s="133"/>
      <c r="T29426" s="133"/>
      <c r="X29426" s="131"/>
      <c r="Y29426" s="133"/>
      <c r="AJ29426" s="133"/>
      <c r="AO29426" s="135"/>
      <c r="AP29426" s="135"/>
      <c r="BJ29426" s="136"/>
    </row>
    <row r="29427" spans="5:62" ht="14.25" customHeight="1" x14ac:dyDescent="0.25">
      <c r="E29427" s="113"/>
      <c r="H29427" s="133"/>
      <c r="T29427" s="133"/>
      <c r="X29427" s="131"/>
      <c r="Y29427" s="133"/>
      <c r="AJ29427" s="133"/>
      <c r="AO29427" s="135"/>
      <c r="AP29427" s="135"/>
      <c r="BJ29427" s="136"/>
    </row>
    <row r="29428" spans="5:62" ht="14.25" customHeight="1" x14ac:dyDescent="0.25">
      <c r="E29428" s="113"/>
      <c r="H29428" s="133"/>
      <c r="T29428" s="133"/>
      <c r="X29428" s="131"/>
      <c r="Y29428" s="133"/>
      <c r="AJ29428" s="133"/>
      <c r="AO29428" s="135"/>
      <c r="AP29428" s="135"/>
      <c r="BJ29428" s="136"/>
    </row>
    <row r="29429" spans="5:62" ht="14.25" customHeight="1" x14ac:dyDescent="0.25">
      <c r="E29429" s="113"/>
      <c r="H29429" s="133"/>
      <c r="T29429" s="133"/>
      <c r="X29429" s="131"/>
      <c r="Y29429" s="133"/>
      <c r="AJ29429" s="133"/>
      <c r="AO29429" s="135"/>
      <c r="AP29429" s="135"/>
      <c r="BJ29429" s="136"/>
    </row>
    <row r="29430" spans="5:62" ht="14.25" customHeight="1" x14ac:dyDescent="0.25">
      <c r="E29430" s="113"/>
      <c r="H29430" s="133"/>
      <c r="T29430" s="133"/>
      <c r="X29430" s="131"/>
      <c r="Y29430" s="133"/>
      <c r="AJ29430" s="133"/>
      <c r="AO29430" s="135"/>
      <c r="AP29430" s="135"/>
      <c r="BJ29430" s="136"/>
    </row>
    <row r="29431" spans="5:62" ht="14.25" customHeight="1" x14ac:dyDescent="0.25">
      <c r="E29431" s="113"/>
      <c r="H29431" s="133"/>
      <c r="T29431" s="133"/>
      <c r="X29431" s="131"/>
      <c r="Y29431" s="133"/>
      <c r="AJ29431" s="133"/>
      <c r="AO29431" s="135"/>
      <c r="AP29431" s="135"/>
      <c r="BJ29431" s="136"/>
    </row>
    <row r="29432" spans="5:62" ht="14.25" customHeight="1" x14ac:dyDescent="0.25">
      <c r="E29432" s="113"/>
      <c r="H29432" s="133"/>
      <c r="T29432" s="133"/>
      <c r="X29432" s="131"/>
      <c r="Y29432" s="133"/>
      <c r="AJ29432" s="133"/>
      <c r="AO29432" s="135"/>
      <c r="AP29432" s="135"/>
      <c r="BJ29432" s="136"/>
    </row>
    <row r="29433" spans="5:62" ht="14.25" customHeight="1" x14ac:dyDescent="0.25">
      <c r="E29433" s="113"/>
      <c r="H29433" s="133"/>
      <c r="T29433" s="133"/>
      <c r="X29433" s="131"/>
      <c r="Y29433" s="133"/>
      <c r="AJ29433" s="133"/>
      <c r="AO29433" s="135"/>
      <c r="AP29433" s="135"/>
      <c r="BJ29433" s="136"/>
    </row>
    <row r="29434" spans="5:62" ht="14.25" customHeight="1" x14ac:dyDescent="0.25">
      <c r="E29434" s="113"/>
      <c r="H29434" s="133"/>
      <c r="T29434" s="133"/>
      <c r="X29434" s="131"/>
      <c r="Y29434" s="133"/>
      <c r="AJ29434" s="133"/>
      <c r="AO29434" s="135"/>
      <c r="AP29434" s="135"/>
      <c r="BJ29434" s="136"/>
    </row>
    <row r="29435" spans="5:62" ht="14.25" customHeight="1" x14ac:dyDescent="0.25">
      <c r="E29435" s="113"/>
      <c r="H29435" s="133"/>
      <c r="T29435" s="133"/>
      <c r="X29435" s="131"/>
      <c r="Y29435" s="133"/>
      <c r="AJ29435" s="133"/>
      <c r="AO29435" s="135"/>
      <c r="AP29435" s="135"/>
      <c r="BJ29435" s="136"/>
    </row>
    <row r="29436" spans="5:62" ht="14.25" customHeight="1" x14ac:dyDescent="0.25">
      <c r="E29436" s="113"/>
      <c r="H29436" s="133"/>
      <c r="T29436" s="133"/>
      <c r="X29436" s="131"/>
      <c r="Y29436" s="133"/>
      <c r="AJ29436" s="133"/>
      <c r="AO29436" s="135"/>
      <c r="AP29436" s="135"/>
      <c r="BJ29436" s="136"/>
    </row>
    <row r="29437" spans="5:62" ht="14.25" customHeight="1" x14ac:dyDescent="0.25">
      <c r="E29437" s="113"/>
      <c r="H29437" s="133"/>
      <c r="T29437" s="133"/>
      <c r="X29437" s="131"/>
      <c r="Y29437" s="133"/>
      <c r="AJ29437" s="133"/>
      <c r="AO29437" s="135"/>
      <c r="AP29437" s="135"/>
      <c r="BJ29437" s="136"/>
    </row>
    <row r="29438" spans="5:62" ht="14.25" customHeight="1" x14ac:dyDescent="0.25">
      <c r="E29438" s="113"/>
      <c r="H29438" s="133"/>
      <c r="T29438" s="133"/>
      <c r="X29438" s="131"/>
      <c r="Y29438" s="133"/>
      <c r="AJ29438" s="133"/>
      <c r="AO29438" s="135"/>
      <c r="AP29438" s="135"/>
      <c r="BJ29438" s="136"/>
    </row>
    <row r="29439" spans="5:62" ht="14.25" customHeight="1" x14ac:dyDescent="0.25">
      <c r="E29439" s="113"/>
      <c r="H29439" s="133"/>
      <c r="T29439" s="133"/>
      <c r="X29439" s="131"/>
      <c r="Y29439" s="133"/>
      <c r="AJ29439" s="133"/>
      <c r="AO29439" s="135"/>
      <c r="AP29439" s="135"/>
      <c r="BJ29439" s="136"/>
    </row>
    <row r="29440" spans="5:62" ht="14.25" customHeight="1" x14ac:dyDescent="0.25">
      <c r="E29440" s="113"/>
      <c r="H29440" s="133"/>
      <c r="T29440" s="133"/>
      <c r="X29440" s="131"/>
      <c r="Y29440" s="133"/>
      <c r="AJ29440" s="133"/>
      <c r="AO29440" s="135"/>
      <c r="AP29440" s="135"/>
      <c r="BJ29440" s="136"/>
    </row>
    <row r="29441" spans="5:62" ht="14.25" customHeight="1" x14ac:dyDescent="0.25">
      <c r="E29441" s="113"/>
      <c r="H29441" s="133"/>
      <c r="T29441" s="133"/>
      <c r="X29441" s="131"/>
      <c r="Y29441" s="133"/>
      <c r="AJ29441" s="133"/>
      <c r="AO29441" s="135"/>
      <c r="AP29441" s="135"/>
      <c r="BJ29441" s="136"/>
    </row>
    <row r="29442" spans="5:62" ht="14.25" customHeight="1" x14ac:dyDescent="0.25">
      <c r="E29442" s="113"/>
      <c r="H29442" s="133"/>
      <c r="T29442" s="133"/>
      <c r="X29442" s="131"/>
      <c r="Y29442" s="133"/>
      <c r="AJ29442" s="133"/>
      <c r="AO29442" s="135"/>
      <c r="AP29442" s="135"/>
      <c r="BJ29442" s="136"/>
    </row>
    <row r="29443" spans="5:62" ht="14.25" customHeight="1" x14ac:dyDescent="0.25">
      <c r="E29443" s="113"/>
      <c r="H29443" s="133"/>
      <c r="T29443" s="133"/>
      <c r="X29443" s="131"/>
      <c r="Y29443" s="133"/>
      <c r="AJ29443" s="133"/>
      <c r="AO29443" s="135"/>
      <c r="AP29443" s="135"/>
      <c r="BJ29443" s="136"/>
    </row>
    <row r="29444" spans="5:62" ht="14.25" customHeight="1" x14ac:dyDescent="0.25">
      <c r="E29444" s="113"/>
      <c r="H29444" s="133"/>
      <c r="T29444" s="133"/>
      <c r="X29444" s="131"/>
      <c r="Y29444" s="133"/>
      <c r="AJ29444" s="133"/>
      <c r="AO29444" s="135"/>
      <c r="AP29444" s="135"/>
      <c r="BJ29444" s="136"/>
    </row>
    <row r="29445" spans="5:62" ht="14.25" customHeight="1" x14ac:dyDescent="0.25">
      <c r="E29445" s="113"/>
      <c r="H29445" s="133"/>
      <c r="T29445" s="133"/>
      <c r="X29445" s="131"/>
      <c r="Y29445" s="133"/>
      <c r="AJ29445" s="133"/>
      <c r="AO29445" s="135"/>
      <c r="AP29445" s="135"/>
      <c r="BJ29445" s="136"/>
    </row>
    <row r="29446" spans="5:62" ht="14.25" customHeight="1" x14ac:dyDescent="0.25">
      <c r="E29446" s="113"/>
      <c r="H29446" s="133"/>
      <c r="T29446" s="133"/>
      <c r="X29446" s="131"/>
      <c r="Y29446" s="133"/>
      <c r="AJ29446" s="133"/>
      <c r="AO29446" s="135"/>
      <c r="AP29446" s="135"/>
      <c r="BJ29446" s="136"/>
    </row>
    <row r="29447" spans="5:62" ht="14.25" customHeight="1" x14ac:dyDescent="0.25">
      <c r="E29447" s="113"/>
      <c r="H29447" s="133"/>
      <c r="T29447" s="133"/>
      <c r="X29447" s="131"/>
      <c r="Y29447" s="133"/>
      <c r="AJ29447" s="133"/>
      <c r="AO29447" s="135"/>
      <c r="AP29447" s="135"/>
      <c r="BJ29447" s="136"/>
    </row>
    <row r="29448" spans="5:62" ht="14.25" customHeight="1" x14ac:dyDescent="0.25">
      <c r="E29448" s="113"/>
      <c r="H29448" s="133"/>
      <c r="T29448" s="133"/>
      <c r="X29448" s="131"/>
      <c r="Y29448" s="133"/>
      <c r="AJ29448" s="133"/>
      <c r="AO29448" s="135"/>
      <c r="AP29448" s="135"/>
      <c r="BJ29448" s="136"/>
    </row>
    <row r="29449" spans="5:62" ht="14.25" customHeight="1" x14ac:dyDescent="0.25">
      <c r="E29449" s="113"/>
      <c r="H29449" s="133"/>
      <c r="T29449" s="133"/>
      <c r="X29449" s="131"/>
      <c r="Y29449" s="133"/>
      <c r="AJ29449" s="133"/>
      <c r="AO29449" s="135"/>
      <c r="AP29449" s="135"/>
      <c r="BJ29449" s="136"/>
    </row>
    <row r="29450" spans="5:62" ht="14.25" customHeight="1" x14ac:dyDescent="0.25">
      <c r="E29450" s="113"/>
      <c r="H29450" s="133"/>
      <c r="T29450" s="133"/>
      <c r="X29450" s="131"/>
      <c r="Y29450" s="133"/>
      <c r="AJ29450" s="133"/>
      <c r="AO29450" s="135"/>
      <c r="AP29450" s="135"/>
      <c r="BJ29450" s="136"/>
    </row>
    <row r="29451" spans="5:62" ht="14.25" customHeight="1" x14ac:dyDescent="0.25">
      <c r="E29451" s="113"/>
      <c r="H29451" s="133"/>
      <c r="T29451" s="133"/>
      <c r="X29451" s="131"/>
      <c r="Y29451" s="133"/>
      <c r="AJ29451" s="133"/>
      <c r="AO29451" s="135"/>
      <c r="AP29451" s="135"/>
      <c r="BJ29451" s="136"/>
    </row>
    <row r="29452" spans="5:62" ht="14.25" customHeight="1" x14ac:dyDescent="0.25">
      <c r="E29452" s="113"/>
      <c r="H29452" s="133"/>
      <c r="T29452" s="133"/>
      <c r="X29452" s="131"/>
      <c r="Y29452" s="133"/>
      <c r="AJ29452" s="133"/>
      <c r="AO29452" s="135"/>
      <c r="AP29452" s="135"/>
      <c r="BJ29452" s="136"/>
    </row>
    <row r="29453" spans="5:62" ht="14.25" customHeight="1" x14ac:dyDescent="0.25">
      <c r="E29453" s="113"/>
      <c r="H29453" s="133"/>
      <c r="T29453" s="133"/>
      <c r="X29453" s="131"/>
      <c r="Y29453" s="133"/>
      <c r="AJ29453" s="133"/>
      <c r="AO29453" s="135"/>
      <c r="AP29453" s="135"/>
      <c r="BJ29453" s="136"/>
    </row>
    <row r="29454" spans="5:62" ht="14.25" customHeight="1" x14ac:dyDescent="0.25">
      <c r="E29454" s="113"/>
      <c r="H29454" s="133"/>
      <c r="T29454" s="133"/>
      <c r="X29454" s="131"/>
      <c r="Y29454" s="133"/>
      <c r="AJ29454" s="133"/>
      <c r="AO29454" s="135"/>
      <c r="AP29454" s="135"/>
      <c r="BJ29454" s="136"/>
    </row>
    <row r="29455" spans="5:62" ht="14.25" customHeight="1" x14ac:dyDescent="0.25">
      <c r="E29455" s="113"/>
      <c r="H29455" s="133"/>
      <c r="T29455" s="133"/>
      <c r="X29455" s="131"/>
      <c r="Y29455" s="133"/>
      <c r="AJ29455" s="133"/>
      <c r="AO29455" s="135"/>
      <c r="AP29455" s="135"/>
      <c r="BJ29455" s="136"/>
    </row>
    <row r="29456" spans="5:62" ht="14.25" customHeight="1" x14ac:dyDescent="0.25">
      <c r="E29456" s="113"/>
      <c r="H29456" s="133"/>
      <c r="T29456" s="133"/>
      <c r="X29456" s="131"/>
      <c r="Y29456" s="133"/>
      <c r="AJ29456" s="133"/>
      <c r="AO29456" s="135"/>
      <c r="AP29456" s="135"/>
      <c r="BJ29456" s="136"/>
    </row>
    <row r="29457" spans="5:62" ht="14.25" customHeight="1" x14ac:dyDescent="0.25">
      <c r="E29457" s="113"/>
      <c r="H29457" s="133"/>
      <c r="T29457" s="133"/>
      <c r="X29457" s="131"/>
      <c r="Y29457" s="133"/>
      <c r="AJ29457" s="133"/>
      <c r="AO29457" s="135"/>
      <c r="AP29457" s="135"/>
      <c r="BJ29457" s="136"/>
    </row>
    <row r="29458" spans="5:62" ht="14.25" customHeight="1" x14ac:dyDescent="0.25">
      <c r="E29458" s="113"/>
      <c r="H29458" s="133"/>
      <c r="T29458" s="133"/>
      <c r="X29458" s="131"/>
      <c r="Y29458" s="133"/>
      <c r="AJ29458" s="133"/>
      <c r="AO29458" s="135"/>
      <c r="AP29458" s="135"/>
      <c r="BJ29458" s="136"/>
    </row>
    <row r="29459" spans="5:62" ht="14.25" customHeight="1" x14ac:dyDescent="0.25">
      <c r="E29459" s="113"/>
      <c r="H29459" s="133"/>
      <c r="T29459" s="133"/>
      <c r="X29459" s="131"/>
      <c r="Y29459" s="133"/>
      <c r="AJ29459" s="133"/>
      <c r="AO29459" s="135"/>
      <c r="AP29459" s="135"/>
      <c r="BJ29459" s="136"/>
    </row>
    <row r="29460" spans="5:62" ht="14.25" customHeight="1" x14ac:dyDescent="0.25">
      <c r="E29460" s="113"/>
      <c r="H29460" s="133"/>
      <c r="T29460" s="133"/>
      <c r="X29460" s="131"/>
      <c r="Y29460" s="133"/>
      <c r="AJ29460" s="133"/>
      <c r="AO29460" s="135"/>
      <c r="AP29460" s="135"/>
      <c r="BJ29460" s="136"/>
    </row>
    <row r="29461" spans="5:62" ht="14.25" customHeight="1" x14ac:dyDescent="0.25">
      <c r="E29461" s="113"/>
      <c r="H29461" s="133"/>
      <c r="T29461" s="133"/>
      <c r="X29461" s="131"/>
      <c r="Y29461" s="133"/>
      <c r="AJ29461" s="133"/>
      <c r="AO29461" s="135"/>
      <c r="AP29461" s="135"/>
      <c r="BJ29461" s="136"/>
    </row>
    <row r="29462" spans="5:62" ht="14.25" customHeight="1" x14ac:dyDescent="0.25">
      <c r="E29462" s="113"/>
      <c r="H29462" s="133"/>
      <c r="T29462" s="133"/>
      <c r="X29462" s="131"/>
      <c r="Y29462" s="133"/>
      <c r="AJ29462" s="133"/>
      <c r="AO29462" s="135"/>
      <c r="AP29462" s="135"/>
      <c r="BJ29462" s="136"/>
    </row>
    <row r="29463" spans="5:62" ht="14.25" customHeight="1" x14ac:dyDescent="0.25">
      <c r="E29463" s="113"/>
      <c r="H29463" s="133"/>
      <c r="T29463" s="133"/>
      <c r="X29463" s="131"/>
      <c r="Y29463" s="133"/>
      <c r="AJ29463" s="133"/>
      <c r="AO29463" s="135"/>
      <c r="AP29463" s="135"/>
      <c r="BJ29463" s="136"/>
    </row>
    <row r="29464" spans="5:62" ht="14.25" customHeight="1" x14ac:dyDescent="0.25">
      <c r="E29464" s="113"/>
      <c r="H29464" s="133"/>
      <c r="T29464" s="133"/>
      <c r="X29464" s="131"/>
      <c r="Y29464" s="133"/>
      <c r="AJ29464" s="133"/>
      <c r="AO29464" s="135"/>
      <c r="AP29464" s="135"/>
      <c r="BJ29464" s="136"/>
    </row>
    <row r="29465" spans="5:62" ht="14.25" customHeight="1" x14ac:dyDescent="0.25">
      <c r="E29465" s="113"/>
      <c r="H29465" s="133"/>
      <c r="T29465" s="133"/>
      <c r="X29465" s="131"/>
      <c r="Y29465" s="133"/>
      <c r="AJ29465" s="133"/>
      <c r="AO29465" s="135"/>
      <c r="AP29465" s="135"/>
      <c r="BJ29465" s="136"/>
    </row>
    <row r="29466" spans="5:62" ht="14.25" customHeight="1" x14ac:dyDescent="0.25">
      <c r="E29466" s="113"/>
      <c r="H29466" s="133"/>
      <c r="T29466" s="133"/>
      <c r="X29466" s="131"/>
      <c r="Y29466" s="133"/>
      <c r="AJ29466" s="133"/>
      <c r="AO29466" s="135"/>
      <c r="AP29466" s="135"/>
      <c r="BJ29466" s="136"/>
    </row>
    <row r="29467" spans="5:62" ht="14.25" customHeight="1" x14ac:dyDescent="0.25">
      <c r="E29467" s="113"/>
      <c r="H29467" s="133"/>
      <c r="T29467" s="133"/>
      <c r="X29467" s="131"/>
      <c r="Y29467" s="133"/>
      <c r="AJ29467" s="133"/>
      <c r="AO29467" s="135"/>
      <c r="AP29467" s="135"/>
      <c r="BJ29467" s="136"/>
    </row>
    <row r="29468" spans="5:62" ht="14.25" customHeight="1" x14ac:dyDescent="0.25">
      <c r="E29468" s="113"/>
      <c r="H29468" s="133"/>
      <c r="T29468" s="133"/>
      <c r="X29468" s="131"/>
      <c r="Y29468" s="133"/>
      <c r="AJ29468" s="133"/>
      <c r="AO29468" s="135"/>
      <c r="AP29468" s="135"/>
      <c r="BJ29468" s="136"/>
    </row>
    <row r="29469" spans="5:62" ht="14.25" customHeight="1" x14ac:dyDescent="0.25">
      <c r="E29469" s="113"/>
      <c r="H29469" s="133"/>
      <c r="T29469" s="133"/>
      <c r="X29469" s="131"/>
      <c r="Y29469" s="133"/>
      <c r="AJ29469" s="133"/>
      <c r="AO29469" s="135"/>
      <c r="AP29469" s="135"/>
      <c r="BJ29469" s="136"/>
    </row>
    <row r="29470" spans="5:62" ht="14.25" customHeight="1" x14ac:dyDescent="0.25">
      <c r="E29470" s="113"/>
      <c r="H29470" s="133"/>
      <c r="T29470" s="133"/>
      <c r="X29470" s="131"/>
      <c r="Y29470" s="133"/>
      <c r="AJ29470" s="133"/>
      <c r="AO29470" s="135"/>
      <c r="AP29470" s="135"/>
      <c r="BJ29470" s="136"/>
    </row>
    <row r="29471" spans="5:62" ht="14.25" customHeight="1" x14ac:dyDescent="0.25">
      <c r="E29471" s="113"/>
      <c r="H29471" s="133"/>
      <c r="T29471" s="133"/>
      <c r="X29471" s="131"/>
      <c r="Y29471" s="133"/>
      <c r="AJ29471" s="133"/>
      <c r="AO29471" s="135"/>
      <c r="AP29471" s="135"/>
      <c r="BJ29471" s="136"/>
    </row>
    <row r="29472" spans="5:62" ht="14.25" customHeight="1" x14ac:dyDescent="0.25">
      <c r="E29472" s="113"/>
      <c r="H29472" s="133"/>
      <c r="T29472" s="133"/>
      <c r="X29472" s="131"/>
      <c r="Y29472" s="133"/>
      <c r="AJ29472" s="133"/>
      <c r="AO29472" s="135"/>
      <c r="AP29472" s="135"/>
      <c r="BJ29472" s="136"/>
    </row>
    <row r="29473" spans="5:62" ht="14.25" customHeight="1" x14ac:dyDescent="0.25">
      <c r="E29473" s="113"/>
      <c r="H29473" s="133"/>
      <c r="T29473" s="133"/>
      <c r="X29473" s="131"/>
      <c r="Y29473" s="133"/>
      <c r="AJ29473" s="133"/>
      <c r="AO29473" s="135"/>
      <c r="AP29473" s="135"/>
      <c r="BJ29473" s="136"/>
    </row>
    <row r="29474" spans="5:62" ht="14.25" customHeight="1" x14ac:dyDescent="0.25">
      <c r="E29474" s="113"/>
      <c r="H29474" s="133"/>
      <c r="T29474" s="133"/>
      <c r="X29474" s="131"/>
      <c r="Y29474" s="133"/>
      <c r="AJ29474" s="133"/>
      <c r="AO29474" s="135"/>
      <c r="AP29474" s="135"/>
      <c r="BJ29474" s="136"/>
    </row>
    <row r="29475" spans="5:62" ht="14.25" customHeight="1" x14ac:dyDescent="0.25">
      <c r="E29475" s="113"/>
      <c r="H29475" s="133"/>
      <c r="T29475" s="133"/>
      <c r="X29475" s="131"/>
      <c r="Y29475" s="133"/>
      <c r="AJ29475" s="133"/>
      <c r="AO29475" s="135"/>
      <c r="AP29475" s="135"/>
      <c r="BJ29475" s="136"/>
    </row>
    <row r="29476" spans="5:62" ht="14.25" customHeight="1" x14ac:dyDescent="0.25">
      <c r="E29476" s="113"/>
      <c r="H29476" s="133"/>
      <c r="T29476" s="133"/>
      <c r="X29476" s="131"/>
      <c r="Y29476" s="133"/>
      <c r="AJ29476" s="133"/>
      <c r="AO29476" s="135"/>
      <c r="AP29476" s="135"/>
      <c r="BJ29476" s="136"/>
    </row>
    <row r="29477" spans="5:62" ht="14.25" customHeight="1" x14ac:dyDescent="0.25">
      <c r="E29477" s="113"/>
      <c r="H29477" s="133"/>
      <c r="T29477" s="133"/>
      <c r="X29477" s="131"/>
      <c r="Y29477" s="133"/>
      <c r="AJ29477" s="133"/>
      <c r="AO29477" s="135"/>
      <c r="AP29477" s="135"/>
      <c r="BJ29477" s="136"/>
    </row>
    <row r="29478" spans="5:62" ht="14.25" customHeight="1" x14ac:dyDescent="0.25">
      <c r="E29478" s="113"/>
      <c r="H29478" s="133"/>
      <c r="T29478" s="133"/>
      <c r="X29478" s="131"/>
      <c r="Y29478" s="133"/>
      <c r="AJ29478" s="133"/>
      <c r="AO29478" s="135"/>
      <c r="AP29478" s="135"/>
      <c r="BJ29478" s="136"/>
    </row>
    <row r="29479" spans="5:62" ht="14.25" customHeight="1" x14ac:dyDescent="0.25">
      <c r="E29479" s="113"/>
      <c r="H29479" s="133"/>
      <c r="T29479" s="133"/>
      <c r="X29479" s="131"/>
      <c r="Y29479" s="133"/>
      <c r="AJ29479" s="133"/>
      <c r="AO29479" s="135"/>
      <c r="AP29479" s="135"/>
      <c r="BJ29479" s="136"/>
    </row>
    <row r="29480" spans="5:62" ht="14.25" customHeight="1" x14ac:dyDescent="0.25">
      <c r="E29480" s="113"/>
      <c r="H29480" s="133"/>
      <c r="T29480" s="133"/>
      <c r="X29480" s="131"/>
      <c r="Y29480" s="133"/>
      <c r="AJ29480" s="133"/>
      <c r="AO29480" s="135"/>
      <c r="AP29480" s="135"/>
      <c r="BJ29480" s="136"/>
    </row>
    <row r="29481" spans="5:62" ht="14.25" customHeight="1" x14ac:dyDescent="0.25">
      <c r="E29481" s="113"/>
      <c r="H29481" s="133"/>
      <c r="T29481" s="133"/>
      <c r="X29481" s="131"/>
      <c r="Y29481" s="133"/>
      <c r="AJ29481" s="133"/>
      <c r="AO29481" s="135"/>
      <c r="AP29481" s="135"/>
      <c r="BJ29481" s="136"/>
    </row>
    <row r="29482" spans="5:62" ht="14.25" customHeight="1" x14ac:dyDescent="0.25">
      <c r="E29482" s="113"/>
      <c r="H29482" s="133"/>
      <c r="T29482" s="133"/>
      <c r="X29482" s="131"/>
      <c r="Y29482" s="133"/>
      <c r="AJ29482" s="133"/>
      <c r="AO29482" s="135"/>
      <c r="AP29482" s="135"/>
      <c r="BJ29482" s="136"/>
    </row>
    <row r="29483" spans="5:62" ht="14.25" customHeight="1" x14ac:dyDescent="0.25">
      <c r="E29483" s="113"/>
      <c r="H29483" s="133"/>
      <c r="T29483" s="133"/>
      <c r="X29483" s="131"/>
      <c r="Y29483" s="133"/>
      <c r="AJ29483" s="133"/>
      <c r="AO29483" s="135"/>
      <c r="AP29483" s="135"/>
      <c r="BJ29483" s="136"/>
    </row>
    <row r="29484" spans="5:62" ht="14.25" customHeight="1" x14ac:dyDescent="0.25">
      <c r="E29484" s="113"/>
      <c r="H29484" s="133"/>
      <c r="T29484" s="133"/>
      <c r="X29484" s="131"/>
      <c r="Y29484" s="133"/>
      <c r="AJ29484" s="133"/>
      <c r="AO29484" s="135"/>
      <c r="AP29484" s="135"/>
      <c r="BJ29484" s="136"/>
    </row>
    <row r="29485" spans="5:62" ht="14.25" customHeight="1" x14ac:dyDescent="0.25">
      <c r="E29485" s="113"/>
      <c r="H29485" s="133"/>
      <c r="T29485" s="133"/>
      <c r="X29485" s="131"/>
      <c r="Y29485" s="133"/>
      <c r="AJ29485" s="133"/>
      <c r="AO29485" s="135"/>
      <c r="AP29485" s="135"/>
      <c r="BJ29485" s="136"/>
    </row>
    <row r="29486" spans="5:62" ht="14.25" customHeight="1" x14ac:dyDescent="0.25">
      <c r="E29486" s="113"/>
      <c r="H29486" s="133"/>
      <c r="T29486" s="133"/>
      <c r="X29486" s="131"/>
      <c r="Y29486" s="133"/>
      <c r="AJ29486" s="133"/>
      <c r="AO29486" s="135"/>
      <c r="AP29486" s="135"/>
      <c r="BJ29486" s="136"/>
    </row>
    <row r="29487" spans="5:62" ht="14.25" customHeight="1" x14ac:dyDescent="0.25">
      <c r="E29487" s="113"/>
      <c r="H29487" s="133"/>
      <c r="T29487" s="133"/>
      <c r="X29487" s="131"/>
      <c r="Y29487" s="133"/>
      <c r="AJ29487" s="133"/>
      <c r="AO29487" s="135"/>
      <c r="AP29487" s="135"/>
      <c r="BJ29487" s="136"/>
    </row>
    <row r="29488" spans="5:62" ht="14.25" customHeight="1" x14ac:dyDescent="0.25">
      <c r="E29488" s="113"/>
      <c r="H29488" s="133"/>
      <c r="T29488" s="133"/>
      <c r="X29488" s="131"/>
      <c r="Y29488" s="133"/>
      <c r="AJ29488" s="133"/>
      <c r="AO29488" s="135"/>
      <c r="AP29488" s="135"/>
      <c r="BJ29488" s="136"/>
    </row>
    <row r="29489" spans="5:62" ht="14.25" customHeight="1" x14ac:dyDescent="0.25">
      <c r="E29489" s="113"/>
      <c r="H29489" s="133"/>
      <c r="T29489" s="133"/>
      <c r="X29489" s="131"/>
      <c r="Y29489" s="133"/>
      <c r="AJ29489" s="133"/>
      <c r="AO29489" s="135"/>
      <c r="AP29489" s="135"/>
      <c r="BJ29489" s="136"/>
    </row>
    <row r="29490" spans="5:62" ht="14.25" customHeight="1" x14ac:dyDescent="0.25">
      <c r="E29490" s="113"/>
      <c r="H29490" s="133"/>
      <c r="T29490" s="133"/>
      <c r="X29490" s="131"/>
      <c r="Y29490" s="133"/>
      <c r="AJ29490" s="133"/>
      <c r="AO29490" s="135"/>
      <c r="AP29490" s="135"/>
      <c r="BJ29490" s="136"/>
    </row>
    <row r="29491" spans="5:62" ht="14.25" customHeight="1" x14ac:dyDescent="0.25">
      <c r="E29491" s="113"/>
      <c r="H29491" s="133"/>
      <c r="T29491" s="133"/>
      <c r="X29491" s="131"/>
      <c r="Y29491" s="133"/>
      <c r="AJ29491" s="133"/>
      <c r="AO29491" s="135"/>
      <c r="AP29491" s="135"/>
      <c r="BJ29491" s="136"/>
    </row>
    <row r="29492" spans="5:62" ht="14.25" customHeight="1" x14ac:dyDescent="0.25">
      <c r="E29492" s="113"/>
      <c r="H29492" s="133"/>
      <c r="T29492" s="133"/>
      <c r="X29492" s="131"/>
      <c r="Y29492" s="133"/>
      <c r="AJ29492" s="133"/>
      <c r="AO29492" s="135"/>
      <c r="AP29492" s="135"/>
      <c r="BJ29492" s="136"/>
    </row>
    <row r="29493" spans="5:62" ht="14.25" customHeight="1" x14ac:dyDescent="0.25">
      <c r="E29493" s="113"/>
      <c r="H29493" s="133"/>
      <c r="T29493" s="133"/>
      <c r="X29493" s="131"/>
      <c r="Y29493" s="133"/>
      <c r="AJ29493" s="133"/>
      <c r="AO29493" s="135"/>
      <c r="AP29493" s="135"/>
      <c r="BJ29493" s="136"/>
    </row>
    <row r="29494" spans="5:62" ht="14.25" customHeight="1" x14ac:dyDescent="0.25">
      <c r="E29494" s="113"/>
      <c r="H29494" s="133"/>
      <c r="T29494" s="133"/>
      <c r="X29494" s="131"/>
      <c r="Y29494" s="133"/>
      <c r="AJ29494" s="133"/>
      <c r="AO29494" s="135"/>
      <c r="AP29494" s="135"/>
      <c r="BJ29494" s="136"/>
    </row>
    <row r="29495" spans="5:62" ht="14.25" customHeight="1" x14ac:dyDescent="0.25">
      <c r="E29495" s="113"/>
      <c r="H29495" s="133"/>
      <c r="T29495" s="133"/>
      <c r="X29495" s="131"/>
      <c r="Y29495" s="133"/>
      <c r="AJ29495" s="133"/>
      <c r="AO29495" s="135"/>
      <c r="AP29495" s="135"/>
      <c r="BJ29495" s="136"/>
    </row>
    <row r="29496" spans="5:62" ht="14.25" customHeight="1" x14ac:dyDescent="0.25">
      <c r="E29496" s="113"/>
      <c r="H29496" s="133"/>
      <c r="T29496" s="133"/>
      <c r="X29496" s="131"/>
      <c r="Y29496" s="133"/>
      <c r="AJ29496" s="133"/>
      <c r="AO29496" s="135"/>
      <c r="AP29496" s="135"/>
      <c r="BJ29496" s="136"/>
    </row>
    <row r="29497" spans="5:62" ht="14.25" customHeight="1" x14ac:dyDescent="0.25">
      <c r="E29497" s="113"/>
      <c r="H29497" s="133"/>
      <c r="T29497" s="133"/>
      <c r="X29497" s="131"/>
      <c r="Y29497" s="133"/>
      <c r="AJ29497" s="133"/>
      <c r="AO29497" s="135"/>
      <c r="AP29497" s="135"/>
      <c r="BJ29497" s="136"/>
    </row>
    <row r="29498" spans="5:62" ht="14.25" customHeight="1" x14ac:dyDescent="0.25">
      <c r="E29498" s="113"/>
      <c r="H29498" s="133"/>
      <c r="T29498" s="133"/>
      <c r="X29498" s="131"/>
      <c r="Y29498" s="133"/>
      <c r="AJ29498" s="133"/>
      <c r="AO29498" s="135"/>
      <c r="AP29498" s="135"/>
      <c r="BJ29498" s="136"/>
    </row>
    <row r="29499" spans="5:62" ht="14.25" customHeight="1" x14ac:dyDescent="0.25">
      <c r="E29499" s="113"/>
      <c r="H29499" s="133"/>
      <c r="T29499" s="133"/>
      <c r="X29499" s="131"/>
      <c r="Y29499" s="133"/>
      <c r="AJ29499" s="133"/>
      <c r="AO29499" s="135"/>
      <c r="AP29499" s="135"/>
      <c r="BJ29499" s="136"/>
    </row>
    <row r="29500" spans="5:62" ht="14.25" customHeight="1" x14ac:dyDescent="0.25">
      <c r="E29500" s="113"/>
      <c r="H29500" s="133"/>
      <c r="T29500" s="133"/>
      <c r="X29500" s="131"/>
      <c r="Y29500" s="133"/>
      <c r="AJ29500" s="133"/>
      <c r="AO29500" s="135"/>
      <c r="AP29500" s="135"/>
      <c r="BJ29500" s="136"/>
    </row>
    <row r="29501" spans="5:62" ht="14.25" customHeight="1" x14ac:dyDescent="0.25">
      <c r="E29501" s="113"/>
      <c r="H29501" s="133"/>
      <c r="T29501" s="133"/>
      <c r="X29501" s="131"/>
      <c r="Y29501" s="133"/>
      <c r="AJ29501" s="133"/>
      <c r="AO29501" s="135"/>
      <c r="AP29501" s="135"/>
      <c r="BJ29501" s="136"/>
    </row>
    <row r="29502" spans="5:62" ht="14.25" customHeight="1" x14ac:dyDescent="0.25">
      <c r="E29502" s="113"/>
      <c r="H29502" s="133"/>
      <c r="T29502" s="133"/>
      <c r="X29502" s="131"/>
      <c r="Y29502" s="133"/>
      <c r="AJ29502" s="133"/>
      <c r="AO29502" s="135"/>
      <c r="AP29502" s="135"/>
      <c r="BJ29502" s="136"/>
    </row>
    <row r="29503" spans="5:62" ht="14.25" customHeight="1" x14ac:dyDescent="0.25">
      <c r="E29503" s="113"/>
      <c r="H29503" s="133"/>
      <c r="T29503" s="133"/>
      <c r="X29503" s="131"/>
      <c r="Y29503" s="133"/>
      <c r="AJ29503" s="133"/>
      <c r="AO29503" s="135"/>
      <c r="AP29503" s="135"/>
      <c r="BJ29503" s="136"/>
    </row>
    <row r="29504" spans="5:62" ht="14.25" customHeight="1" x14ac:dyDescent="0.25">
      <c r="E29504" s="113"/>
      <c r="H29504" s="133"/>
      <c r="T29504" s="133"/>
      <c r="X29504" s="131"/>
      <c r="Y29504" s="133"/>
      <c r="AJ29504" s="133"/>
      <c r="AO29504" s="135"/>
      <c r="AP29504" s="135"/>
      <c r="BJ29504" s="136"/>
    </row>
    <row r="29505" spans="5:62" ht="14.25" customHeight="1" x14ac:dyDescent="0.25">
      <c r="E29505" s="113"/>
      <c r="H29505" s="133"/>
      <c r="T29505" s="133"/>
      <c r="X29505" s="131"/>
      <c r="Y29505" s="133"/>
      <c r="AJ29505" s="133"/>
      <c r="AO29505" s="135"/>
      <c r="AP29505" s="135"/>
      <c r="BJ29505" s="136"/>
    </row>
    <row r="29506" spans="5:62" ht="14.25" customHeight="1" x14ac:dyDescent="0.25">
      <c r="E29506" s="113"/>
      <c r="H29506" s="133"/>
      <c r="T29506" s="133"/>
      <c r="X29506" s="131"/>
      <c r="Y29506" s="133"/>
      <c r="AJ29506" s="133"/>
      <c r="AO29506" s="135"/>
      <c r="AP29506" s="135"/>
      <c r="BJ29506" s="136"/>
    </row>
    <row r="29507" spans="5:62" ht="14.25" customHeight="1" x14ac:dyDescent="0.25">
      <c r="E29507" s="113"/>
      <c r="H29507" s="133"/>
      <c r="T29507" s="133"/>
      <c r="X29507" s="131"/>
      <c r="Y29507" s="133"/>
      <c r="AJ29507" s="133"/>
      <c r="AO29507" s="135"/>
      <c r="AP29507" s="135"/>
      <c r="BJ29507" s="136"/>
    </row>
    <row r="29508" spans="5:62" ht="14.25" customHeight="1" x14ac:dyDescent="0.25">
      <c r="E29508" s="113"/>
      <c r="H29508" s="133"/>
      <c r="T29508" s="133"/>
      <c r="X29508" s="131"/>
      <c r="Y29508" s="133"/>
      <c r="AJ29508" s="133"/>
      <c r="AO29508" s="135"/>
      <c r="AP29508" s="135"/>
      <c r="BJ29508" s="136"/>
    </row>
    <row r="29509" spans="5:62" ht="14.25" customHeight="1" x14ac:dyDescent="0.25">
      <c r="E29509" s="113"/>
      <c r="H29509" s="133"/>
      <c r="T29509" s="133"/>
      <c r="X29509" s="131"/>
      <c r="Y29509" s="133"/>
      <c r="AJ29509" s="133"/>
      <c r="AO29509" s="135"/>
      <c r="AP29509" s="135"/>
      <c r="BJ29509" s="136"/>
    </row>
    <row r="29510" spans="5:62" ht="14.25" customHeight="1" x14ac:dyDescent="0.25">
      <c r="E29510" s="113"/>
      <c r="H29510" s="133"/>
      <c r="T29510" s="133"/>
      <c r="X29510" s="131"/>
      <c r="Y29510" s="133"/>
      <c r="AJ29510" s="133"/>
      <c r="AO29510" s="135"/>
      <c r="AP29510" s="135"/>
      <c r="BJ29510" s="136"/>
    </row>
    <row r="29511" spans="5:62" ht="14.25" customHeight="1" x14ac:dyDescent="0.25">
      <c r="E29511" s="113"/>
      <c r="H29511" s="133"/>
      <c r="T29511" s="133"/>
      <c r="X29511" s="131"/>
      <c r="Y29511" s="133"/>
      <c r="AJ29511" s="133"/>
      <c r="AO29511" s="135"/>
      <c r="AP29511" s="135"/>
      <c r="BJ29511" s="136"/>
    </row>
    <row r="29512" spans="5:62" ht="14.25" customHeight="1" x14ac:dyDescent="0.25">
      <c r="E29512" s="113"/>
      <c r="H29512" s="133"/>
      <c r="T29512" s="133"/>
      <c r="X29512" s="131"/>
      <c r="Y29512" s="133"/>
      <c r="AJ29512" s="133"/>
      <c r="AO29512" s="135"/>
      <c r="AP29512" s="135"/>
      <c r="BJ29512" s="136"/>
    </row>
    <row r="29513" spans="5:62" ht="14.25" customHeight="1" x14ac:dyDescent="0.25">
      <c r="E29513" s="113"/>
      <c r="H29513" s="133"/>
      <c r="T29513" s="133"/>
      <c r="X29513" s="131"/>
      <c r="Y29513" s="133"/>
      <c r="AJ29513" s="133"/>
      <c r="AO29513" s="135"/>
      <c r="AP29513" s="135"/>
      <c r="BJ29513" s="136"/>
    </row>
    <row r="29514" spans="5:62" ht="14.25" customHeight="1" x14ac:dyDescent="0.25">
      <c r="E29514" s="113"/>
      <c r="H29514" s="133"/>
      <c r="T29514" s="133"/>
      <c r="X29514" s="131"/>
      <c r="Y29514" s="133"/>
      <c r="AJ29514" s="133"/>
      <c r="AO29514" s="135"/>
      <c r="AP29514" s="135"/>
      <c r="BJ29514" s="136"/>
    </row>
    <row r="29515" spans="5:62" ht="14.25" customHeight="1" x14ac:dyDescent="0.25">
      <c r="E29515" s="113"/>
      <c r="H29515" s="133"/>
      <c r="T29515" s="133"/>
      <c r="X29515" s="131"/>
      <c r="Y29515" s="133"/>
      <c r="AJ29515" s="133"/>
      <c r="AO29515" s="135"/>
      <c r="AP29515" s="135"/>
      <c r="BJ29515" s="136"/>
    </row>
    <row r="29516" spans="5:62" ht="14.25" customHeight="1" x14ac:dyDescent="0.25">
      <c r="E29516" s="113"/>
      <c r="H29516" s="133"/>
      <c r="T29516" s="133"/>
      <c r="X29516" s="131"/>
      <c r="Y29516" s="133"/>
      <c r="AJ29516" s="133"/>
      <c r="AO29516" s="135"/>
      <c r="AP29516" s="135"/>
      <c r="BJ29516" s="136"/>
    </row>
    <row r="29517" spans="5:62" ht="14.25" customHeight="1" x14ac:dyDescent="0.25">
      <c r="E29517" s="113"/>
      <c r="H29517" s="133"/>
      <c r="T29517" s="133"/>
      <c r="X29517" s="131"/>
      <c r="Y29517" s="133"/>
      <c r="AJ29517" s="133"/>
      <c r="AO29517" s="135"/>
      <c r="AP29517" s="135"/>
      <c r="BJ29517" s="136"/>
    </row>
    <row r="29518" spans="5:62" ht="14.25" customHeight="1" x14ac:dyDescent="0.25">
      <c r="E29518" s="113"/>
      <c r="H29518" s="133"/>
      <c r="T29518" s="133"/>
      <c r="X29518" s="131"/>
      <c r="Y29518" s="133"/>
      <c r="AJ29518" s="133"/>
      <c r="AO29518" s="135"/>
      <c r="AP29518" s="135"/>
      <c r="BJ29518" s="136"/>
    </row>
    <row r="29519" spans="5:62" ht="14.25" customHeight="1" x14ac:dyDescent="0.25">
      <c r="E29519" s="113"/>
      <c r="H29519" s="133"/>
      <c r="T29519" s="133"/>
      <c r="X29519" s="131"/>
      <c r="Y29519" s="133"/>
      <c r="AJ29519" s="133"/>
      <c r="AO29519" s="135"/>
      <c r="AP29519" s="135"/>
      <c r="BJ29519" s="136"/>
    </row>
    <row r="29520" spans="5:62" ht="14.25" customHeight="1" x14ac:dyDescent="0.25">
      <c r="E29520" s="113"/>
      <c r="H29520" s="133"/>
      <c r="T29520" s="133"/>
      <c r="X29520" s="131"/>
      <c r="Y29520" s="133"/>
      <c r="AJ29520" s="133"/>
      <c r="AO29520" s="135"/>
      <c r="AP29520" s="135"/>
      <c r="BJ29520" s="136"/>
    </row>
    <row r="29521" spans="5:62" ht="14.25" customHeight="1" x14ac:dyDescent="0.25">
      <c r="E29521" s="113"/>
      <c r="H29521" s="133"/>
      <c r="T29521" s="133"/>
      <c r="X29521" s="131"/>
      <c r="Y29521" s="133"/>
      <c r="AJ29521" s="133"/>
      <c r="AO29521" s="135"/>
      <c r="AP29521" s="135"/>
      <c r="BJ29521" s="136"/>
    </row>
    <row r="29522" spans="5:62" ht="14.25" customHeight="1" x14ac:dyDescent="0.25">
      <c r="E29522" s="113"/>
      <c r="H29522" s="133"/>
      <c r="T29522" s="133"/>
      <c r="X29522" s="131"/>
      <c r="Y29522" s="133"/>
      <c r="AJ29522" s="133"/>
      <c r="AO29522" s="135"/>
      <c r="AP29522" s="135"/>
      <c r="BJ29522" s="136"/>
    </row>
    <row r="29523" spans="5:62" ht="14.25" customHeight="1" x14ac:dyDescent="0.25">
      <c r="E29523" s="113"/>
      <c r="H29523" s="133"/>
      <c r="T29523" s="133"/>
      <c r="X29523" s="131"/>
      <c r="Y29523" s="133"/>
      <c r="AJ29523" s="133"/>
      <c r="AO29523" s="135"/>
      <c r="AP29523" s="135"/>
      <c r="BJ29523" s="136"/>
    </row>
    <row r="29524" spans="5:62" ht="14.25" customHeight="1" x14ac:dyDescent="0.25">
      <c r="E29524" s="113"/>
      <c r="H29524" s="133"/>
      <c r="T29524" s="133"/>
      <c r="X29524" s="131"/>
      <c r="Y29524" s="133"/>
      <c r="AJ29524" s="133"/>
      <c r="AO29524" s="135"/>
      <c r="AP29524" s="135"/>
      <c r="BJ29524" s="136"/>
    </row>
    <row r="29525" spans="5:62" ht="14.25" customHeight="1" x14ac:dyDescent="0.25">
      <c r="E29525" s="113"/>
      <c r="H29525" s="133"/>
      <c r="T29525" s="133"/>
      <c r="X29525" s="131"/>
      <c r="Y29525" s="133"/>
      <c r="AJ29525" s="133"/>
      <c r="AO29525" s="135"/>
      <c r="AP29525" s="135"/>
      <c r="BJ29525" s="136"/>
    </row>
    <row r="29526" spans="5:62" ht="14.25" customHeight="1" x14ac:dyDescent="0.25">
      <c r="E29526" s="113"/>
      <c r="H29526" s="133"/>
      <c r="T29526" s="133"/>
      <c r="X29526" s="131"/>
      <c r="Y29526" s="133"/>
      <c r="AJ29526" s="133"/>
      <c r="AO29526" s="135"/>
      <c r="AP29526" s="135"/>
      <c r="BJ29526" s="136"/>
    </row>
    <row r="29527" spans="5:62" ht="14.25" customHeight="1" x14ac:dyDescent="0.25">
      <c r="E29527" s="113"/>
      <c r="H29527" s="133"/>
      <c r="T29527" s="133"/>
      <c r="X29527" s="131"/>
      <c r="Y29527" s="133"/>
      <c r="AJ29527" s="133"/>
      <c r="AO29527" s="135"/>
      <c r="AP29527" s="135"/>
      <c r="BJ29527" s="136"/>
    </row>
    <row r="29528" spans="5:62" ht="14.25" customHeight="1" x14ac:dyDescent="0.25">
      <c r="E29528" s="113"/>
      <c r="H29528" s="133"/>
      <c r="T29528" s="133"/>
      <c r="X29528" s="131"/>
      <c r="Y29528" s="133"/>
      <c r="AJ29528" s="133"/>
      <c r="AO29528" s="135"/>
      <c r="AP29528" s="135"/>
      <c r="BJ29528" s="136"/>
    </row>
    <row r="29529" spans="5:62" ht="14.25" customHeight="1" x14ac:dyDescent="0.25">
      <c r="E29529" s="113"/>
      <c r="H29529" s="133"/>
      <c r="T29529" s="133"/>
      <c r="X29529" s="131"/>
      <c r="Y29529" s="133"/>
      <c r="AJ29529" s="133"/>
      <c r="AO29529" s="135"/>
      <c r="AP29529" s="135"/>
      <c r="BJ29529" s="136"/>
    </row>
    <row r="29530" spans="5:62" ht="14.25" customHeight="1" x14ac:dyDescent="0.25">
      <c r="E29530" s="113"/>
      <c r="H29530" s="133"/>
      <c r="T29530" s="133"/>
      <c r="X29530" s="131"/>
      <c r="Y29530" s="133"/>
      <c r="AJ29530" s="133"/>
      <c r="AO29530" s="135"/>
      <c r="AP29530" s="135"/>
      <c r="BJ29530" s="136"/>
    </row>
    <row r="29531" spans="5:62" ht="14.25" customHeight="1" x14ac:dyDescent="0.25">
      <c r="E29531" s="113"/>
      <c r="H29531" s="133"/>
      <c r="T29531" s="133"/>
      <c r="X29531" s="131"/>
      <c r="Y29531" s="133"/>
      <c r="AJ29531" s="133"/>
      <c r="AO29531" s="135"/>
      <c r="AP29531" s="135"/>
      <c r="BJ29531" s="136"/>
    </row>
    <row r="29532" spans="5:62" ht="14.25" customHeight="1" x14ac:dyDescent="0.25">
      <c r="E29532" s="113"/>
      <c r="H29532" s="133"/>
      <c r="T29532" s="133"/>
      <c r="X29532" s="131"/>
      <c r="Y29532" s="133"/>
      <c r="AJ29532" s="133"/>
      <c r="AO29532" s="135"/>
      <c r="AP29532" s="135"/>
      <c r="BJ29532" s="136"/>
    </row>
    <row r="29533" spans="5:62" ht="14.25" customHeight="1" x14ac:dyDescent="0.25">
      <c r="E29533" s="113"/>
      <c r="H29533" s="133"/>
      <c r="T29533" s="133"/>
      <c r="X29533" s="131"/>
      <c r="Y29533" s="133"/>
      <c r="AJ29533" s="133"/>
      <c r="AO29533" s="135"/>
      <c r="AP29533" s="135"/>
      <c r="BJ29533" s="136"/>
    </row>
    <row r="29534" spans="5:62" ht="14.25" customHeight="1" x14ac:dyDescent="0.25">
      <c r="E29534" s="113"/>
      <c r="H29534" s="133"/>
      <c r="T29534" s="133"/>
      <c r="X29534" s="131"/>
      <c r="Y29534" s="133"/>
      <c r="AJ29534" s="133"/>
      <c r="AO29534" s="135"/>
      <c r="AP29534" s="135"/>
      <c r="BJ29534" s="136"/>
    </row>
    <row r="29535" spans="5:62" ht="14.25" customHeight="1" x14ac:dyDescent="0.25">
      <c r="E29535" s="113"/>
      <c r="H29535" s="133"/>
      <c r="T29535" s="133"/>
      <c r="X29535" s="131"/>
      <c r="Y29535" s="133"/>
      <c r="AJ29535" s="133"/>
      <c r="AO29535" s="135"/>
      <c r="AP29535" s="135"/>
      <c r="BJ29535" s="136"/>
    </row>
    <row r="29536" spans="5:62" ht="14.25" customHeight="1" x14ac:dyDescent="0.25">
      <c r="E29536" s="113"/>
      <c r="H29536" s="133"/>
      <c r="T29536" s="133"/>
      <c r="X29536" s="131"/>
      <c r="Y29536" s="133"/>
      <c r="AJ29536" s="133"/>
      <c r="AO29536" s="135"/>
      <c r="AP29536" s="135"/>
      <c r="BJ29536" s="136"/>
    </row>
    <row r="29537" spans="5:62" ht="14.25" customHeight="1" x14ac:dyDescent="0.25">
      <c r="E29537" s="113"/>
      <c r="H29537" s="133"/>
      <c r="T29537" s="133"/>
      <c r="X29537" s="131"/>
      <c r="Y29537" s="133"/>
      <c r="AJ29537" s="133"/>
      <c r="AO29537" s="135"/>
      <c r="AP29537" s="135"/>
      <c r="BJ29537" s="136"/>
    </row>
    <row r="29538" spans="5:62" ht="14.25" customHeight="1" x14ac:dyDescent="0.25">
      <c r="E29538" s="113"/>
      <c r="H29538" s="133"/>
      <c r="T29538" s="133"/>
      <c r="X29538" s="131"/>
      <c r="Y29538" s="133"/>
      <c r="AJ29538" s="133"/>
      <c r="AO29538" s="135"/>
      <c r="AP29538" s="135"/>
      <c r="BJ29538" s="136"/>
    </row>
    <row r="29539" spans="5:62" ht="14.25" customHeight="1" x14ac:dyDescent="0.25">
      <c r="E29539" s="113"/>
      <c r="H29539" s="133"/>
      <c r="T29539" s="133"/>
      <c r="X29539" s="131"/>
      <c r="Y29539" s="133"/>
      <c r="AJ29539" s="133"/>
      <c r="AO29539" s="135"/>
      <c r="AP29539" s="135"/>
      <c r="BJ29539" s="136"/>
    </row>
    <row r="29540" spans="5:62" ht="14.25" customHeight="1" x14ac:dyDescent="0.25">
      <c r="E29540" s="113"/>
      <c r="H29540" s="133"/>
      <c r="T29540" s="133"/>
      <c r="X29540" s="131"/>
      <c r="Y29540" s="133"/>
      <c r="AJ29540" s="133"/>
      <c r="AO29540" s="135"/>
      <c r="AP29540" s="135"/>
      <c r="BJ29540" s="136"/>
    </row>
    <row r="29541" spans="5:62" ht="14.25" customHeight="1" x14ac:dyDescent="0.25">
      <c r="E29541" s="113"/>
      <c r="H29541" s="133"/>
      <c r="T29541" s="133"/>
      <c r="X29541" s="131"/>
      <c r="Y29541" s="133"/>
      <c r="AJ29541" s="133"/>
      <c r="AO29541" s="135"/>
      <c r="AP29541" s="135"/>
      <c r="BJ29541" s="136"/>
    </row>
    <row r="29542" spans="5:62" ht="14.25" customHeight="1" x14ac:dyDescent="0.25">
      <c r="E29542" s="113"/>
      <c r="H29542" s="133"/>
      <c r="T29542" s="133"/>
      <c r="X29542" s="131"/>
      <c r="Y29542" s="133"/>
      <c r="AJ29542" s="133"/>
      <c r="AO29542" s="135"/>
      <c r="AP29542" s="135"/>
      <c r="BJ29542" s="136"/>
    </row>
    <row r="29543" spans="5:62" ht="14.25" customHeight="1" x14ac:dyDescent="0.25">
      <c r="E29543" s="113"/>
      <c r="H29543" s="133"/>
      <c r="T29543" s="133"/>
      <c r="X29543" s="131"/>
      <c r="Y29543" s="133"/>
      <c r="AJ29543" s="133"/>
      <c r="AO29543" s="135"/>
      <c r="AP29543" s="135"/>
      <c r="BJ29543" s="136"/>
    </row>
    <row r="29544" spans="5:62" ht="14.25" customHeight="1" x14ac:dyDescent="0.25">
      <c r="E29544" s="113"/>
      <c r="H29544" s="133"/>
      <c r="T29544" s="133"/>
      <c r="X29544" s="131"/>
      <c r="Y29544" s="133"/>
      <c r="AJ29544" s="133"/>
      <c r="AO29544" s="135"/>
      <c r="AP29544" s="135"/>
      <c r="BJ29544" s="136"/>
    </row>
    <row r="29545" spans="5:62" ht="14.25" customHeight="1" x14ac:dyDescent="0.25">
      <c r="E29545" s="113"/>
      <c r="H29545" s="133"/>
      <c r="T29545" s="133"/>
      <c r="X29545" s="131"/>
      <c r="Y29545" s="133"/>
      <c r="AJ29545" s="133"/>
      <c r="AO29545" s="135"/>
      <c r="AP29545" s="135"/>
      <c r="BJ29545" s="136"/>
    </row>
    <row r="29546" spans="5:62" ht="14.25" customHeight="1" x14ac:dyDescent="0.25">
      <c r="E29546" s="113"/>
      <c r="H29546" s="133"/>
      <c r="T29546" s="133"/>
      <c r="X29546" s="131"/>
      <c r="Y29546" s="133"/>
      <c r="AJ29546" s="133"/>
      <c r="AO29546" s="135"/>
      <c r="AP29546" s="135"/>
      <c r="BJ29546" s="136"/>
    </row>
    <row r="29547" spans="5:62" ht="14.25" customHeight="1" x14ac:dyDescent="0.25">
      <c r="E29547" s="113"/>
      <c r="H29547" s="133"/>
      <c r="T29547" s="133"/>
      <c r="X29547" s="131"/>
      <c r="Y29547" s="133"/>
      <c r="AJ29547" s="133"/>
      <c r="AO29547" s="135"/>
      <c r="AP29547" s="135"/>
      <c r="BJ29547" s="136"/>
    </row>
    <row r="29548" spans="5:62" ht="14.25" customHeight="1" x14ac:dyDescent="0.25">
      <c r="E29548" s="113"/>
      <c r="H29548" s="133"/>
      <c r="T29548" s="133"/>
      <c r="X29548" s="131"/>
      <c r="Y29548" s="133"/>
      <c r="AJ29548" s="133"/>
      <c r="AO29548" s="135"/>
      <c r="AP29548" s="135"/>
      <c r="BJ29548" s="136"/>
    </row>
    <row r="29549" spans="5:62" ht="14.25" customHeight="1" x14ac:dyDescent="0.25">
      <c r="E29549" s="113"/>
      <c r="H29549" s="133"/>
      <c r="T29549" s="133"/>
      <c r="X29549" s="131"/>
      <c r="Y29549" s="133"/>
      <c r="AJ29549" s="133"/>
      <c r="AO29549" s="135"/>
      <c r="AP29549" s="135"/>
      <c r="BJ29549" s="136"/>
    </row>
    <row r="29550" spans="5:62" ht="14.25" customHeight="1" x14ac:dyDescent="0.25">
      <c r="E29550" s="113"/>
      <c r="H29550" s="133"/>
      <c r="T29550" s="133"/>
      <c r="X29550" s="131"/>
      <c r="Y29550" s="133"/>
      <c r="AJ29550" s="133"/>
      <c r="AO29550" s="135"/>
      <c r="AP29550" s="135"/>
      <c r="BJ29550" s="136"/>
    </row>
    <row r="29551" spans="5:62" ht="14.25" customHeight="1" x14ac:dyDescent="0.25">
      <c r="E29551" s="113"/>
      <c r="H29551" s="133"/>
      <c r="T29551" s="133"/>
      <c r="X29551" s="131"/>
      <c r="Y29551" s="133"/>
      <c r="AJ29551" s="133"/>
      <c r="AO29551" s="135"/>
      <c r="AP29551" s="135"/>
      <c r="BJ29551" s="136"/>
    </row>
    <row r="29552" spans="5:62" ht="14.25" customHeight="1" x14ac:dyDescent="0.25">
      <c r="E29552" s="113"/>
      <c r="H29552" s="133"/>
      <c r="T29552" s="133"/>
      <c r="X29552" s="131"/>
      <c r="Y29552" s="133"/>
      <c r="AJ29552" s="133"/>
      <c r="AO29552" s="135"/>
      <c r="AP29552" s="135"/>
      <c r="BJ29552" s="136"/>
    </row>
    <row r="29553" spans="5:62" ht="14.25" customHeight="1" x14ac:dyDescent="0.25">
      <c r="E29553" s="113"/>
      <c r="H29553" s="133"/>
      <c r="T29553" s="133"/>
      <c r="X29553" s="131"/>
      <c r="Y29553" s="133"/>
      <c r="AJ29553" s="133"/>
      <c r="AO29553" s="135"/>
      <c r="AP29553" s="135"/>
      <c r="BJ29553" s="136"/>
    </row>
    <row r="29554" spans="5:62" ht="14.25" customHeight="1" x14ac:dyDescent="0.25">
      <c r="E29554" s="113"/>
      <c r="H29554" s="133"/>
      <c r="T29554" s="133"/>
      <c r="X29554" s="131"/>
      <c r="Y29554" s="133"/>
      <c r="AJ29554" s="133"/>
      <c r="AO29554" s="135"/>
      <c r="AP29554" s="135"/>
      <c r="BJ29554" s="136"/>
    </row>
    <row r="29555" spans="5:62" ht="14.25" customHeight="1" x14ac:dyDescent="0.25">
      <c r="E29555" s="113"/>
      <c r="H29555" s="133"/>
      <c r="T29555" s="133"/>
      <c r="X29555" s="131"/>
      <c r="Y29555" s="133"/>
      <c r="AJ29555" s="133"/>
      <c r="AO29555" s="135"/>
      <c r="AP29555" s="135"/>
      <c r="BJ29555" s="136"/>
    </row>
    <row r="29556" spans="5:62" ht="14.25" customHeight="1" x14ac:dyDescent="0.25">
      <c r="E29556" s="113"/>
      <c r="H29556" s="133"/>
      <c r="T29556" s="133"/>
      <c r="X29556" s="131"/>
      <c r="Y29556" s="133"/>
      <c r="AJ29556" s="133"/>
      <c r="AO29556" s="135"/>
      <c r="AP29556" s="135"/>
      <c r="BJ29556" s="136"/>
    </row>
    <row r="29557" spans="5:62" ht="14.25" customHeight="1" x14ac:dyDescent="0.25">
      <c r="E29557" s="113"/>
      <c r="H29557" s="133"/>
      <c r="T29557" s="133"/>
      <c r="X29557" s="131"/>
      <c r="Y29557" s="133"/>
      <c r="AJ29557" s="133"/>
      <c r="AO29557" s="135"/>
      <c r="AP29557" s="135"/>
      <c r="BJ29557" s="136"/>
    </row>
    <row r="29558" spans="5:62" ht="14.25" customHeight="1" x14ac:dyDescent="0.25">
      <c r="E29558" s="113"/>
      <c r="H29558" s="133"/>
      <c r="T29558" s="133"/>
      <c r="X29558" s="131"/>
      <c r="Y29558" s="133"/>
      <c r="AJ29558" s="133"/>
      <c r="AO29558" s="135"/>
      <c r="AP29558" s="135"/>
      <c r="BJ29558" s="136"/>
    </row>
    <row r="29559" spans="5:62" ht="14.25" customHeight="1" x14ac:dyDescent="0.25">
      <c r="E29559" s="113"/>
      <c r="H29559" s="133"/>
      <c r="T29559" s="133"/>
      <c r="X29559" s="131"/>
      <c r="Y29559" s="133"/>
      <c r="AJ29559" s="133"/>
      <c r="AO29559" s="135"/>
      <c r="AP29559" s="135"/>
      <c r="BJ29559" s="136"/>
    </row>
    <row r="29560" spans="5:62" ht="14.25" customHeight="1" x14ac:dyDescent="0.25">
      <c r="E29560" s="113"/>
      <c r="H29560" s="133"/>
      <c r="T29560" s="133"/>
      <c r="X29560" s="131"/>
      <c r="Y29560" s="133"/>
      <c r="AJ29560" s="133"/>
      <c r="AO29560" s="135"/>
      <c r="AP29560" s="135"/>
      <c r="BJ29560" s="136"/>
    </row>
    <row r="29561" spans="5:62" ht="14.25" customHeight="1" x14ac:dyDescent="0.25">
      <c r="E29561" s="113"/>
      <c r="H29561" s="133"/>
      <c r="T29561" s="133"/>
      <c r="X29561" s="131"/>
      <c r="Y29561" s="133"/>
      <c r="AJ29561" s="133"/>
      <c r="AO29561" s="135"/>
      <c r="AP29561" s="135"/>
      <c r="BJ29561" s="136"/>
    </row>
    <row r="29562" spans="5:62" ht="14.25" customHeight="1" x14ac:dyDescent="0.25">
      <c r="E29562" s="113"/>
      <c r="H29562" s="133"/>
      <c r="T29562" s="133"/>
      <c r="X29562" s="131"/>
      <c r="Y29562" s="133"/>
      <c r="AJ29562" s="133"/>
      <c r="AO29562" s="135"/>
      <c r="AP29562" s="135"/>
      <c r="BJ29562" s="136"/>
    </row>
    <row r="29563" spans="5:62" ht="14.25" customHeight="1" x14ac:dyDescent="0.25">
      <c r="E29563" s="113"/>
      <c r="H29563" s="133"/>
      <c r="T29563" s="133"/>
      <c r="X29563" s="131"/>
      <c r="Y29563" s="133"/>
      <c r="AJ29563" s="133"/>
      <c r="AO29563" s="135"/>
      <c r="AP29563" s="135"/>
      <c r="BJ29563" s="136"/>
    </row>
    <row r="29564" spans="5:62" ht="14.25" customHeight="1" x14ac:dyDescent="0.25">
      <c r="E29564" s="113"/>
      <c r="H29564" s="133"/>
      <c r="T29564" s="133"/>
      <c r="X29564" s="131"/>
      <c r="Y29564" s="133"/>
      <c r="AJ29564" s="133"/>
      <c r="AO29564" s="135"/>
      <c r="AP29564" s="135"/>
      <c r="BJ29564" s="136"/>
    </row>
    <row r="29565" spans="5:62" ht="14.25" customHeight="1" x14ac:dyDescent="0.25">
      <c r="E29565" s="113"/>
      <c r="H29565" s="133"/>
      <c r="T29565" s="133"/>
      <c r="X29565" s="131"/>
      <c r="Y29565" s="133"/>
      <c r="AJ29565" s="133"/>
      <c r="AO29565" s="135"/>
      <c r="AP29565" s="135"/>
      <c r="BJ29565" s="136"/>
    </row>
    <row r="29566" spans="5:62" ht="14.25" customHeight="1" x14ac:dyDescent="0.25">
      <c r="E29566" s="113"/>
      <c r="H29566" s="133"/>
      <c r="T29566" s="133"/>
      <c r="X29566" s="131"/>
      <c r="Y29566" s="133"/>
      <c r="AJ29566" s="133"/>
      <c r="AO29566" s="135"/>
      <c r="AP29566" s="135"/>
      <c r="BJ29566" s="136"/>
    </row>
    <row r="29567" spans="5:62" ht="14.25" customHeight="1" x14ac:dyDescent="0.25">
      <c r="E29567" s="113"/>
      <c r="H29567" s="133"/>
      <c r="T29567" s="133"/>
      <c r="X29567" s="131"/>
      <c r="Y29567" s="133"/>
      <c r="AJ29567" s="133"/>
      <c r="AO29567" s="135"/>
      <c r="AP29567" s="135"/>
      <c r="BJ29567" s="136"/>
    </row>
    <row r="29568" spans="5:62" ht="14.25" customHeight="1" x14ac:dyDescent="0.25">
      <c r="E29568" s="113"/>
      <c r="H29568" s="133"/>
      <c r="T29568" s="133"/>
      <c r="X29568" s="131"/>
      <c r="Y29568" s="133"/>
      <c r="AJ29568" s="133"/>
      <c r="AO29568" s="135"/>
      <c r="AP29568" s="135"/>
      <c r="BJ29568" s="136"/>
    </row>
    <row r="29569" spans="5:62" ht="14.25" customHeight="1" x14ac:dyDescent="0.25">
      <c r="E29569" s="113"/>
      <c r="H29569" s="133"/>
      <c r="T29569" s="133"/>
      <c r="X29569" s="131"/>
      <c r="Y29569" s="133"/>
      <c r="AJ29569" s="133"/>
      <c r="AO29569" s="135"/>
      <c r="AP29569" s="135"/>
      <c r="BJ29569" s="136"/>
    </row>
    <row r="29570" spans="5:62" ht="14.25" customHeight="1" x14ac:dyDescent="0.25">
      <c r="E29570" s="113"/>
      <c r="H29570" s="133"/>
      <c r="T29570" s="133"/>
      <c r="X29570" s="131"/>
      <c r="Y29570" s="133"/>
      <c r="AJ29570" s="133"/>
      <c r="AO29570" s="135"/>
      <c r="AP29570" s="135"/>
      <c r="BJ29570" s="136"/>
    </row>
    <row r="29571" spans="5:62" ht="14.25" customHeight="1" x14ac:dyDescent="0.25">
      <c r="E29571" s="113"/>
      <c r="H29571" s="133"/>
      <c r="T29571" s="133"/>
      <c r="X29571" s="131"/>
      <c r="Y29571" s="133"/>
      <c r="AJ29571" s="133"/>
      <c r="AO29571" s="135"/>
      <c r="AP29571" s="135"/>
      <c r="BJ29571" s="136"/>
    </row>
    <row r="29572" spans="5:62" ht="14.25" customHeight="1" x14ac:dyDescent="0.25">
      <c r="E29572" s="113"/>
      <c r="H29572" s="133"/>
      <c r="T29572" s="133"/>
      <c r="X29572" s="131"/>
      <c r="Y29572" s="133"/>
      <c r="AJ29572" s="133"/>
      <c r="AO29572" s="135"/>
      <c r="AP29572" s="135"/>
      <c r="BJ29572" s="136"/>
    </row>
    <row r="29573" spans="5:62" ht="14.25" customHeight="1" x14ac:dyDescent="0.25">
      <c r="E29573" s="113"/>
      <c r="H29573" s="133"/>
      <c r="T29573" s="133"/>
      <c r="X29573" s="131"/>
      <c r="Y29573" s="133"/>
      <c r="AJ29573" s="133"/>
      <c r="AO29573" s="135"/>
      <c r="AP29573" s="135"/>
      <c r="BJ29573" s="136"/>
    </row>
    <row r="29574" spans="5:62" ht="14.25" customHeight="1" x14ac:dyDescent="0.25">
      <c r="E29574" s="113"/>
      <c r="H29574" s="133"/>
      <c r="T29574" s="133"/>
      <c r="X29574" s="131"/>
      <c r="Y29574" s="133"/>
      <c r="AJ29574" s="133"/>
      <c r="AO29574" s="135"/>
      <c r="AP29574" s="135"/>
      <c r="BJ29574" s="136"/>
    </row>
    <row r="29575" spans="5:62" ht="14.25" customHeight="1" x14ac:dyDescent="0.25">
      <c r="E29575" s="113"/>
      <c r="H29575" s="133"/>
      <c r="T29575" s="133"/>
      <c r="X29575" s="131"/>
      <c r="Y29575" s="133"/>
      <c r="AJ29575" s="133"/>
      <c r="AO29575" s="135"/>
      <c r="AP29575" s="135"/>
      <c r="BJ29575" s="136"/>
    </row>
    <row r="29576" spans="5:62" ht="14.25" customHeight="1" x14ac:dyDescent="0.25">
      <c r="E29576" s="113"/>
      <c r="H29576" s="133"/>
      <c r="T29576" s="133"/>
      <c r="X29576" s="131"/>
      <c r="Y29576" s="133"/>
      <c r="AJ29576" s="133"/>
      <c r="AO29576" s="135"/>
      <c r="AP29576" s="135"/>
      <c r="BJ29576" s="136"/>
    </row>
    <row r="29577" spans="5:62" ht="14.25" customHeight="1" x14ac:dyDescent="0.25">
      <c r="E29577" s="113"/>
      <c r="H29577" s="133"/>
      <c r="T29577" s="133"/>
      <c r="X29577" s="131"/>
      <c r="Y29577" s="133"/>
      <c r="AJ29577" s="133"/>
      <c r="AO29577" s="135"/>
      <c r="AP29577" s="135"/>
      <c r="BJ29577" s="136"/>
    </row>
    <row r="29578" spans="5:62" ht="14.25" customHeight="1" x14ac:dyDescent="0.25">
      <c r="E29578" s="113"/>
      <c r="H29578" s="133"/>
      <c r="T29578" s="133"/>
      <c r="X29578" s="131"/>
      <c r="Y29578" s="133"/>
      <c r="AJ29578" s="133"/>
      <c r="AO29578" s="135"/>
      <c r="AP29578" s="135"/>
      <c r="BJ29578" s="136"/>
    </row>
    <row r="29579" spans="5:62" ht="14.25" customHeight="1" x14ac:dyDescent="0.25">
      <c r="E29579" s="113"/>
      <c r="H29579" s="133"/>
      <c r="T29579" s="133"/>
      <c r="X29579" s="131"/>
      <c r="Y29579" s="133"/>
      <c r="AJ29579" s="133"/>
      <c r="AO29579" s="135"/>
      <c r="AP29579" s="135"/>
      <c r="BJ29579" s="136"/>
    </row>
    <row r="29580" spans="5:62" ht="14.25" customHeight="1" x14ac:dyDescent="0.25">
      <c r="E29580" s="113"/>
      <c r="H29580" s="133"/>
      <c r="T29580" s="133"/>
      <c r="X29580" s="131"/>
      <c r="Y29580" s="133"/>
      <c r="AJ29580" s="133"/>
      <c r="AO29580" s="135"/>
      <c r="AP29580" s="135"/>
      <c r="BJ29580" s="136"/>
    </row>
    <row r="29581" spans="5:62" ht="14.25" customHeight="1" x14ac:dyDescent="0.25">
      <c r="E29581" s="113"/>
      <c r="H29581" s="133"/>
      <c r="T29581" s="133"/>
      <c r="X29581" s="131"/>
      <c r="Y29581" s="133"/>
      <c r="AJ29581" s="133"/>
      <c r="AO29581" s="135"/>
      <c r="AP29581" s="135"/>
      <c r="BJ29581" s="136"/>
    </row>
    <row r="29582" spans="5:62" ht="14.25" customHeight="1" x14ac:dyDescent="0.25">
      <c r="E29582" s="113"/>
      <c r="H29582" s="133"/>
      <c r="T29582" s="133"/>
      <c r="X29582" s="131"/>
      <c r="Y29582" s="133"/>
      <c r="AJ29582" s="133"/>
      <c r="AO29582" s="135"/>
      <c r="AP29582" s="135"/>
      <c r="BJ29582" s="136"/>
    </row>
    <row r="29583" spans="5:62" ht="14.25" customHeight="1" x14ac:dyDescent="0.25">
      <c r="E29583" s="113"/>
      <c r="H29583" s="133"/>
      <c r="T29583" s="133"/>
      <c r="X29583" s="131"/>
      <c r="Y29583" s="133"/>
      <c r="AJ29583" s="133"/>
      <c r="AO29583" s="135"/>
      <c r="AP29583" s="135"/>
      <c r="BJ29583" s="136"/>
    </row>
    <row r="29584" spans="5:62" ht="14.25" customHeight="1" x14ac:dyDescent="0.25">
      <c r="E29584" s="113"/>
      <c r="H29584" s="133"/>
      <c r="T29584" s="133"/>
      <c r="X29584" s="131"/>
      <c r="Y29584" s="133"/>
      <c r="AJ29584" s="133"/>
      <c r="AO29584" s="135"/>
      <c r="AP29584" s="135"/>
      <c r="BJ29584" s="136"/>
    </row>
    <row r="29585" spans="5:62" ht="14.25" customHeight="1" x14ac:dyDescent="0.25">
      <c r="E29585" s="113"/>
      <c r="H29585" s="133"/>
      <c r="T29585" s="133"/>
      <c r="X29585" s="131"/>
      <c r="Y29585" s="133"/>
      <c r="AJ29585" s="133"/>
      <c r="AO29585" s="135"/>
      <c r="AP29585" s="135"/>
      <c r="BJ29585" s="136"/>
    </row>
    <row r="29586" spans="5:62" ht="14.25" customHeight="1" x14ac:dyDescent="0.25">
      <c r="E29586" s="113"/>
      <c r="H29586" s="133"/>
      <c r="T29586" s="133"/>
      <c r="X29586" s="131"/>
      <c r="Y29586" s="133"/>
      <c r="AJ29586" s="133"/>
      <c r="AO29586" s="135"/>
      <c r="AP29586" s="135"/>
      <c r="BJ29586" s="136"/>
    </row>
    <row r="29587" spans="5:62" ht="14.25" customHeight="1" x14ac:dyDescent="0.25">
      <c r="E29587" s="113"/>
      <c r="H29587" s="133"/>
      <c r="T29587" s="133"/>
      <c r="X29587" s="131"/>
      <c r="Y29587" s="133"/>
      <c r="AJ29587" s="133"/>
      <c r="AO29587" s="135"/>
      <c r="AP29587" s="135"/>
      <c r="BJ29587" s="136"/>
    </row>
    <row r="29588" spans="5:62" ht="14.25" customHeight="1" x14ac:dyDescent="0.25">
      <c r="E29588" s="113"/>
      <c r="H29588" s="133"/>
      <c r="T29588" s="133"/>
      <c r="X29588" s="131"/>
      <c r="Y29588" s="133"/>
      <c r="AJ29588" s="133"/>
      <c r="AO29588" s="135"/>
      <c r="AP29588" s="135"/>
      <c r="BJ29588" s="136"/>
    </row>
    <row r="29589" spans="5:62" ht="14.25" customHeight="1" x14ac:dyDescent="0.25">
      <c r="E29589" s="113"/>
      <c r="H29589" s="133"/>
      <c r="T29589" s="133"/>
      <c r="X29589" s="131"/>
      <c r="Y29589" s="133"/>
      <c r="AJ29589" s="133"/>
      <c r="AO29589" s="135"/>
      <c r="AP29589" s="135"/>
      <c r="BJ29589" s="136"/>
    </row>
    <row r="29590" spans="5:62" ht="14.25" customHeight="1" x14ac:dyDescent="0.25">
      <c r="E29590" s="113"/>
      <c r="H29590" s="133"/>
      <c r="T29590" s="133"/>
      <c r="X29590" s="131"/>
      <c r="Y29590" s="133"/>
      <c r="AJ29590" s="133"/>
      <c r="AO29590" s="135"/>
      <c r="AP29590" s="135"/>
      <c r="BJ29590" s="136"/>
    </row>
    <row r="29591" spans="5:62" ht="14.25" customHeight="1" x14ac:dyDescent="0.25">
      <c r="E29591" s="113"/>
      <c r="H29591" s="133"/>
      <c r="T29591" s="133"/>
      <c r="X29591" s="131"/>
      <c r="Y29591" s="133"/>
      <c r="AJ29591" s="133"/>
      <c r="AO29591" s="135"/>
      <c r="AP29591" s="135"/>
      <c r="BJ29591" s="136"/>
    </row>
    <row r="29592" spans="5:62" ht="14.25" customHeight="1" x14ac:dyDescent="0.25">
      <c r="E29592" s="113"/>
      <c r="H29592" s="133"/>
      <c r="T29592" s="133"/>
      <c r="X29592" s="131"/>
      <c r="Y29592" s="133"/>
      <c r="AJ29592" s="133"/>
      <c r="AO29592" s="135"/>
      <c r="AP29592" s="135"/>
      <c r="BJ29592" s="136"/>
    </row>
    <row r="29593" spans="5:62" ht="14.25" customHeight="1" x14ac:dyDescent="0.25">
      <c r="E29593" s="113"/>
      <c r="H29593" s="133"/>
      <c r="T29593" s="133"/>
      <c r="X29593" s="131"/>
      <c r="Y29593" s="133"/>
      <c r="AJ29593" s="133"/>
      <c r="AO29593" s="135"/>
      <c r="AP29593" s="135"/>
      <c r="BJ29593" s="136"/>
    </row>
    <row r="29594" spans="5:62" ht="14.25" customHeight="1" x14ac:dyDescent="0.25">
      <c r="E29594" s="113"/>
      <c r="H29594" s="133"/>
      <c r="T29594" s="133"/>
      <c r="X29594" s="131"/>
      <c r="Y29594" s="133"/>
      <c r="AJ29594" s="133"/>
      <c r="AO29594" s="135"/>
      <c r="AP29594" s="135"/>
      <c r="BJ29594" s="136"/>
    </row>
    <row r="29595" spans="5:62" ht="14.25" customHeight="1" x14ac:dyDescent="0.25">
      <c r="E29595" s="113"/>
      <c r="H29595" s="133"/>
      <c r="T29595" s="133"/>
      <c r="X29595" s="131"/>
      <c r="Y29595" s="133"/>
      <c r="AJ29595" s="133"/>
      <c r="AO29595" s="135"/>
      <c r="AP29595" s="135"/>
      <c r="BJ29595" s="136"/>
    </row>
    <row r="29596" spans="5:62" ht="14.25" customHeight="1" x14ac:dyDescent="0.25">
      <c r="E29596" s="113"/>
      <c r="H29596" s="133"/>
      <c r="T29596" s="133"/>
      <c r="X29596" s="131"/>
      <c r="Y29596" s="133"/>
      <c r="AJ29596" s="133"/>
      <c r="AO29596" s="135"/>
      <c r="AP29596" s="135"/>
      <c r="BJ29596" s="136"/>
    </row>
    <row r="29597" spans="5:62" ht="14.25" customHeight="1" x14ac:dyDescent="0.25">
      <c r="E29597" s="113"/>
      <c r="H29597" s="133"/>
      <c r="T29597" s="133"/>
      <c r="X29597" s="131"/>
      <c r="Y29597" s="133"/>
      <c r="AJ29597" s="133"/>
      <c r="AO29597" s="135"/>
      <c r="AP29597" s="135"/>
      <c r="BJ29597" s="136"/>
    </row>
    <row r="29598" spans="5:62" ht="14.25" customHeight="1" x14ac:dyDescent="0.25">
      <c r="E29598" s="113"/>
      <c r="H29598" s="133"/>
      <c r="T29598" s="133"/>
      <c r="X29598" s="131"/>
      <c r="Y29598" s="133"/>
      <c r="AJ29598" s="133"/>
      <c r="AO29598" s="135"/>
      <c r="AP29598" s="135"/>
      <c r="BJ29598" s="136"/>
    </row>
    <row r="29599" spans="5:62" ht="14.25" customHeight="1" x14ac:dyDescent="0.25">
      <c r="E29599" s="113"/>
      <c r="H29599" s="133"/>
      <c r="T29599" s="133"/>
      <c r="X29599" s="131"/>
      <c r="Y29599" s="133"/>
      <c r="AJ29599" s="133"/>
      <c r="AO29599" s="135"/>
      <c r="AP29599" s="135"/>
      <c r="BJ29599" s="136"/>
    </row>
    <row r="29600" spans="5:62" ht="14.25" customHeight="1" x14ac:dyDescent="0.25">
      <c r="E29600" s="113"/>
      <c r="H29600" s="133"/>
      <c r="T29600" s="133"/>
      <c r="X29600" s="131"/>
      <c r="Y29600" s="133"/>
      <c r="AJ29600" s="133"/>
      <c r="AO29600" s="135"/>
      <c r="AP29600" s="135"/>
      <c r="BJ29600" s="136"/>
    </row>
    <row r="29601" spans="5:62" ht="14.25" customHeight="1" x14ac:dyDescent="0.25">
      <c r="E29601" s="113"/>
      <c r="H29601" s="133"/>
      <c r="T29601" s="133"/>
      <c r="X29601" s="131"/>
      <c r="Y29601" s="133"/>
      <c r="AJ29601" s="133"/>
      <c r="AO29601" s="135"/>
      <c r="AP29601" s="135"/>
      <c r="BJ29601" s="136"/>
    </row>
    <row r="29602" spans="5:62" ht="14.25" customHeight="1" x14ac:dyDescent="0.25">
      <c r="E29602" s="113"/>
      <c r="H29602" s="133"/>
      <c r="T29602" s="133"/>
      <c r="X29602" s="131"/>
      <c r="Y29602" s="133"/>
      <c r="AJ29602" s="133"/>
      <c r="AO29602" s="135"/>
      <c r="AP29602" s="135"/>
      <c r="BJ29602" s="136"/>
    </row>
    <row r="29603" spans="5:62" ht="14.25" customHeight="1" x14ac:dyDescent="0.25">
      <c r="E29603" s="113"/>
      <c r="H29603" s="133"/>
      <c r="T29603" s="133"/>
      <c r="X29603" s="131"/>
      <c r="Y29603" s="133"/>
      <c r="AJ29603" s="133"/>
      <c r="AO29603" s="135"/>
      <c r="AP29603" s="135"/>
      <c r="BJ29603" s="136"/>
    </row>
    <row r="29604" spans="5:62" ht="14.25" customHeight="1" x14ac:dyDescent="0.25">
      <c r="E29604" s="113"/>
      <c r="H29604" s="133"/>
      <c r="T29604" s="133"/>
      <c r="X29604" s="131"/>
      <c r="Y29604" s="133"/>
      <c r="AJ29604" s="133"/>
      <c r="AO29604" s="135"/>
      <c r="AP29604" s="135"/>
      <c r="BJ29604" s="136"/>
    </row>
    <row r="29605" spans="5:62" ht="14.25" customHeight="1" x14ac:dyDescent="0.25">
      <c r="E29605" s="113"/>
      <c r="H29605" s="133"/>
      <c r="T29605" s="133"/>
      <c r="X29605" s="131"/>
      <c r="Y29605" s="133"/>
      <c r="AJ29605" s="133"/>
      <c r="AO29605" s="135"/>
      <c r="AP29605" s="135"/>
      <c r="BJ29605" s="136"/>
    </row>
    <row r="29606" spans="5:62" ht="14.25" customHeight="1" x14ac:dyDescent="0.25">
      <c r="E29606" s="113"/>
      <c r="H29606" s="133"/>
      <c r="T29606" s="133"/>
      <c r="X29606" s="131"/>
      <c r="Y29606" s="133"/>
      <c r="AJ29606" s="133"/>
      <c r="AO29606" s="135"/>
      <c r="AP29606" s="135"/>
      <c r="BJ29606" s="136"/>
    </row>
    <row r="29607" spans="5:62" ht="14.25" customHeight="1" x14ac:dyDescent="0.25">
      <c r="E29607" s="113"/>
      <c r="H29607" s="133"/>
      <c r="T29607" s="133"/>
      <c r="X29607" s="131"/>
      <c r="Y29607" s="133"/>
      <c r="AJ29607" s="133"/>
      <c r="AO29607" s="135"/>
      <c r="AP29607" s="135"/>
      <c r="BJ29607" s="136"/>
    </row>
    <row r="29608" spans="5:62" ht="14.25" customHeight="1" x14ac:dyDescent="0.25">
      <c r="E29608" s="113"/>
      <c r="H29608" s="133"/>
      <c r="T29608" s="133"/>
      <c r="X29608" s="131"/>
      <c r="Y29608" s="133"/>
      <c r="AJ29608" s="133"/>
      <c r="AO29608" s="135"/>
      <c r="AP29608" s="135"/>
      <c r="BJ29608" s="136"/>
    </row>
    <row r="29609" spans="5:62" ht="14.25" customHeight="1" x14ac:dyDescent="0.25">
      <c r="E29609" s="113"/>
      <c r="H29609" s="133"/>
      <c r="T29609" s="133"/>
      <c r="X29609" s="131"/>
      <c r="Y29609" s="133"/>
      <c r="AJ29609" s="133"/>
      <c r="AO29609" s="135"/>
      <c r="AP29609" s="135"/>
      <c r="BJ29609" s="136"/>
    </row>
    <row r="29610" spans="5:62" ht="14.25" customHeight="1" x14ac:dyDescent="0.25">
      <c r="E29610" s="113"/>
      <c r="H29610" s="133"/>
      <c r="T29610" s="133"/>
      <c r="X29610" s="131"/>
      <c r="Y29610" s="133"/>
      <c r="AJ29610" s="133"/>
      <c r="AO29610" s="135"/>
      <c r="AP29610" s="135"/>
      <c r="BJ29610" s="136"/>
    </row>
    <row r="29611" spans="5:62" ht="14.25" customHeight="1" x14ac:dyDescent="0.25">
      <c r="E29611" s="113"/>
      <c r="H29611" s="133"/>
      <c r="T29611" s="133"/>
      <c r="X29611" s="131"/>
      <c r="Y29611" s="133"/>
      <c r="AJ29611" s="133"/>
      <c r="AO29611" s="135"/>
      <c r="AP29611" s="135"/>
      <c r="BJ29611" s="136"/>
    </row>
    <row r="29612" spans="5:62" ht="14.25" customHeight="1" x14ac:dyDescent="0.25">
      <c r="E29612" s="113"/>
      <c r="H29612" s="133"/>
      <c r="T29612" s="133"/>
      <c r="X29612" s="131"/>
      <c r="Y29612" s="133"/>
      <c r="AJ29612" s="133"/>
      <c r="AO29612" s="135"/>
      <c r="AP29612" s="135"/>
      <c r="BJ29612" s="136"/>
    </row>
    <row r="29613" spans="5:62" ht="14.25" customHeight="1" x14ac:dyDescent="0.25">
      <c r="E29613" s="113"/>
      <c r="H29613" s="133"/>
      <c r="T29613" s="133"/>
      <c r="X29613" s="131"/>
      <c r="Y29613" s="133"/>
      <c r="AJ29613" s="133"/>
      <c r="AO29613" s="135"/>
      <c r="AP29613" s="135"/>
      <c r="BJ29613" s="136"/>
    </row>
    <row r="29614" spans="5:62" ht="14.25" customHeight="1" x14ac:dyDescent="0.25">
      <c r="E29614" s="113"/>
      <c r="H29614" s="133"/>
      <c r="T29614" s="133"/>
      <c r="X29614" s="131"/>
      <c r="Y29614" s="133"/>
      <c r="AJ29614" s="133"/>
      <c r="AO29614" s="135"/>
      <c r="AP29614" s="135"/>
      <c r="BJ29614" s="136"/>
    </row>
    <row r="29615" spans="5:62" ht="14.25" customHeight="1" x14ac:dyDescent="0.25">
      <c r="E29615" s="113"/>
      <c r="H29615" s="133"/>
      <c r="T29615" s="133"/>
      <c r="X29615" s="131"/>
      <c r="Y29615" s="133"/>
      <c r="AJ29615" s="133"/>
      <c r="AO29615" s="135"/>
      <c r="AP29615" s="135"/>
      <c r="BJ29615" s="136"/>
    </row>
    <row r="29616" spans="5:62" ht="14.25" customHeight="1" x14ac:dyDescent="0.25">
      <c r="E29616" s="113"/>
      <c r="H29616" s="133"/>
      <c r="T29616" s="133"/>
      <c r="X29616" s="131"/>
      <c r="Y29616" s="133"/>
      <c r="AJ29616" s="133"/>
      <c r="AO29616" s="135"/>
      <c r="AP29616" s="135"/>
      <c r="BJ29616" s="136"/>
    </row>
    <row r="29617" spans="5:62" ht="14.25" customHeight="1" x14ac:dyDescent="0.25">
      <c r="E29617" s="113"/>
      <c r="H29617" s="133"/>
      <c r="T29617" s="133"/>
      <c r="X29617" s="131"/>
      <c r="Y29617" s="133"/>
      <c r="AJ29617" s="133"/>
      <c r="AO29617" s="135"/>
      <c r="AP29617" s="135"/>
      <c r="BJ29617" s="136"/>
    </row>
    <row r="29618" spans="5:62" ht="14.25" customHeight="1" x14ac:dyDescent="0.25">
      <c r="E29618" s="113"/>
      <c r="H29618" s="133"/>
      <c r="T29618" s="133"/>
      <c r="X29618" s="131"/>
      <c r="Y29618" s="133"/>
      <c r="AJ29618" s="133"/>
      <c r="AO29618" s="135"/>
      <c r="AP29618" s="135"/>
      <c r="BJ29618" s="136"/>
    </row>
    <row r="29619" spans="5:62" ht="14.25" customHeight="1" x14ac:dyDescent="0.25">
      <c r="E29619" s="113"/>
      <c r="H29619" s="133"/>
      <c r="T29619" s="133"/>
      <c r="X29619" s="131"/>
      <c r="Y29619" s="133"/>
      <c r="AJ29619" s="133"/>
      <c r="AO29619" s="135"/>
      <c r="AP29619" s="135"/>
      <c r="BJ29619" s="136"/>
    </row>
    <row r="29620" spans="5:62" ht="14.25" customHeight="1" x14ac:dyDescent="0.25">
      <c r="E29620" s="113"/>
      <c r="H29620" s="133"/>
      <c r="T29620" s="133"/>
      <c r="X29620" s="131"/>
      <c r="Y29620" s="133"/>
      <c r="AJ29620" s="133"/>
      <c r="AO29620" s="135"/>
      <c r="AP29620" s="135"/>
      <c r="BJ29620" s="136"/>
    </row>
    <row r="29621" spans="5:62" ht="14.25" customHeight="1" x14ac:dyDescent="0.25">
      <c r="E29621" s="113"/>
      <c r="H29621" s="133"/>
      <c r="T29621" s="133"/>
      <c r="X29621" s="131"/>
      <c r="Y29621" s="133"/>
      <c r="AJ29621" s="133"/>
      <c r="AO29621" s="135"/>
      <c r="AP29621" s="135"/>
      <c r="BJ29621" s="136"/>
    </row>
    <row r="29622" spans="5:62" ht="14.25" customHeight="1" x14ac:dyDescent="0.25">
      <c r="E29622" s="113"/>
      <c r="H29622" s="133"/>
      <c r="T29622" s="133"/>
      <c r="X29622" s="131"/>
      <c r="Y29622" s="133"/>
      <c r="AJ29622" s="133"/>
      <c r="AO29622" s="135"/>
      <c r="AP29622" s="135"/>
      <c r="BJ29622" s="136"/>
    </row>
    <row r="29623" spans="5:62" ht="14.25" customHeight="1" x14ac:dyDescent="0.25">
      <c r="E29623" s="113"/>
      <c r="H29623" s="133"/>
      <c r="T29623" s="133"/>
      <c r="X29623" s="131"/>
      <c r="Y29623" s="133"/>
      <c r="AJ29623" s="133"/>
      <c r="AO29623" s="135"/>
      <c r="AP29623" s="135"/>
      <c r="BJ29623" s="136"/>
    </row>
    <row r="29624" spans="5:62" ht="14.25" customHeight="1" x14ac:dyDescent="0.25">
      <c r="E29624" s="113"/>
      <c r="H29624" s="133"/>
      <c r="T29624" s="133"/>
      <c r="X29624" s="131"/>
      <c r="Y29624" s="133"/>
      <c r="AJ29624" s="133"/>
      <c r="AO29624" s="135"/>
      <c r="AP29624" s="135"/>
      <c r="BJ29624" s="136"/>
    </row>
    <row r="29625" spans="5:62" ht="14.25" customHeight="1" x14ac:dyDescent="0.25">
      <c r="E29625" s="113"/>
      <c r="H29625" s="133"/>
      <c r="T29625" s="133"/>
      <c r="X29625" s="131"/>
      <c r="Y29625" s="133"/>
      <c r="AJ29625" s="133"/>
      <c r="AO29625" s="135"/>
      <c r="AP29625" s="135"/>
      <c r="BJ29625" s="136"/>
    </row>
    <row r="29626" spans="5:62" ht="14.25" customHeight="1" x14ac:dyDescent="0.25">
      <c r="E29626" s="113"/>
      <c r="H29626" s="133"/>
      <c r="T29626" s="133"/>
      <c r="X29626" s="131"/>
      <c r="Y29626" s="133"/>
      <c r="AJ29626" s="133"/>
      <c r="AO29626" s="135"/>
      <c r="AP29626" s="135"/>
      <c r="BJ29626" s="136"/>
    </row>
    <row r="29627" spans="5:62" ht="14.25" customHeight="1" x14ac:dyDescent="0.25">
      <c r="E29627" s="113"/>
      <c r="H29627" s="133"/>
      <c r="T29627" s="133"/>
      <c r="X29627" s="131"/>
      <c r="Y29627" s="133"/>
      <c r="AJ29627" s="133"/>
      <c r="AO29627" s="135"/>
      <c r="AP29627" s="135"/>
      <c r="BJ29627" s="136"/>
    </row>
    <row r="29628" spans="5:62" ht="14.25" customHeight="1" x14ac:dyDescent="0.25">
      <c r="E29628" s="113"/>
      <c r="H29628" s="133"/>
      <c r="T29628" s="133"/>
      <c r="X29628" s="131"/>
      <c r="Y29628" s="133"/>
      <c r="AJ29628" s="133"/>
      <c r="AO29628" s="135"/>
      <c r="AP29628" s="135"/>
      <c r="BJ29628" s="136"/>
    </row>
    <row r="29629" spans="5:62" ht="14.25" customHeight="1" x14ac:dyDescent="0.25">
      <c r="E29629" s="113"/>
      <c r="H29629" s="133"/>
      <c r="T29629" s="133"/>
      <c r="X29629" s="131"/>
      <c r="Y29629" s="133"/>
      <c r="AJ29629" s="133"/>
      <c r="AO29629" s="135"/>
      <c r="AP29629" s="135"/>
      <c r="BJ29629" s="136"/>
    </row>
    <row r="29630" spans="5:62" ht="14.25" customHeight="1" x14ac:dyDescent="0.25">
      <c r="E29630" s="113"/>
      <c r="H29630" s="133"/>
      <c r="T29630" s="133"/>
      <c r="X29630" s="131"/>
      <c r="Y29630" s="133"/>
      <c r="AJ29630" s="133"/>
      <c r="AO29630" s="135"/>
      <c r="AP29630" s="135"/>
      <c r="BJ29630" s="136"/>
    </row>
    <row r="29631" spans="5:62" ht="14.25" customHeight="1" x14ac:dyDescent="0.25">
      <c r="E29631" s="113"/>
      <c r="H29631" s="133"/>
      <c r="T29631" s="133"/>
      <c r="X29631" s="131"/>
      <c r="Y29631" s="133"/>
      <c r="AJ29631" s="133"/>
      <c r="AO29631" s="135"/>
      <c r="AP29631" s="135"/>
      <c r="BJ29631" s="136"/>
    </row>
    <row r="29632" spans="5:62" ht="14.25" customHeight="1" x14ac:dyDescent="0.25">
      <c r="E29632" s="113"/>
      <c r="H29632" s="133"/>
      <c r="T29632" s="133"/>
      <c r="X29632" s="131"/>
      <c r="Y29632" s="133"/>
      <c r="AJ29632" s="133"/>
      <c r="AO29632" s="135"/>
      <c r="AP29632" s="135"/>
      <c r="BJ29632" s="136"/>
    </row>
    <row r="29633" spans="5:62" ht="14.25" customHeight="1" x14ac:dyDescent="0.25">
      <c r="E29633" s="113"/>
      <c r="H29633" s="133"/>
      <c r="T29633" s="133"/>
      <c r="X29633" s="131"/>
      <c r="Y29633" s="133"/>
      <c r="AJ29633" s="133"/>
      <c r="AO29633" s="135"/>
      <c r="AP29633" s="135"/>
      <c r="BJ29633" s="136"/>
    </row>
    <row r="29634" spans="5:62" ht="14.25" customHeight="1" x14ac:dyDescent="0.25">
      <c r="E29634" s="113"/>
      <c r="H29634" s="133"/>
      <c r="T29634" s="133"/>
      <c r="X29634" s="131"/>
      <c r="Y29634" s="133"/>
      <c r="AJ29634" s="133"/>
      <c r="AO29634" s="135"/>
      <c r="AP29634" s="135"/>
      <c r="BJ29634" s="136"/>
    </row>
    <row r="29635" spans="5:62" ht="14.25" customHeight="1" x14ac:dyDescent="0.25">
      <c r="E29635" s="113"/>
      <c r="H29635" s="133"/>
      <c r="T29635" s="133"/>
      <c r="X29635" s="131"/>
      <c r="Y29635" s="133"/>
      <c r="AJ29635" s="133"/>
      <c r="AO29635" s="135"/>
      <c r="AP29635" s="135"/>
      <c r="BJ29635" s="136"/>
    </row>
    <row r="29636" spans="5:62" ht="14.25" customHeight="1" x14ac:dyDescent="0.25">
      <c r="E29636" s="113"/>
      <c r="H29636" s="133"/>
      <c r="T29636" s="133"/>
      <c r="X29636" s="131"/>
      <c r="Y29636" s="133"/>
      <c r="AJ29636" s="133"/>
      <c r="AO29636" s="135"/>
      <c r="AP29636" s="135"/>
      <c r="BJ29636" s="136"/>
    </row>
    <row r="29637" spans="5:62" ht="14.25" customHeight="1" x14ac:dyDescent="0.25">
      <c r="E29637" s="113"/>
      <c r="H29637" s="133"/>
      <c r="T29637" s="133"/>
      <c r="X29637" s="131"/>
      <c r="Y29637" s="133"/>
      <c r="AJ29637" s="133"/>
      <c r="AO29637" s="135"/>
      <c r="AP29637" s="135"/>
      <c r="BJ29637" s="136"/>
    </row>
    <row r="29638" spans="5:62" ht="14.25" customHeight="1" x14ac:dyDescent="0.25">
      <c r="E29638" s="113"/>
      <c r="H29638" s="133"/>
      <c r="T29638" s="133"/>
      <c r="X29638" s="131"/>
      <c r="Y29638" s="133"/>
      <c r="AJ29638" s="133"/>
      <c r="AO29638" s="135"/>
      <c r="AP29638" s="135"/>
      <c r="BJ29638" s="136"/>
    </row>
    <row r="29639" spans="5:62" ht="14.25" customHeight="1" x14ac:dyDescent="0.25">
      <c r="E29639" s="113"/>
      <c r="H29639" s="133"/>
      <c r="T29639" s="133"/>
      <c r="X29639" s="131"/>
      <c r="Y29639" s="133"/>
      <c r="AJ29639" s="133"/>
      <c r="AO29639" s="135"/>
      <c r="AP29639" s="135"/>
      <c r="BJ29639" s="136"/>
    </row>
    <row r="29640" spans="5:62" ht="14.25" customHeight="1" x14ac:dyDescent="0.25">
      <c r="E29640" s="113"/>
      <c r="H29640" s="133"/>
      <c r="T29640" s="133"/>
      <c r="X29640" s="131"/>
      <c r="Y29640" s="133"/>
      <c r="AJ29640" s="133"/>
      <c r="AO29640" s="135"/>
      <c r="AP29640" s="135"/>
      <c r="BJ29640" s="136"/>
    </row>
    <row r="29641" spans="5:62" ht="14.25" customHeight="1" x14ac:dyDescent="0.25">
      <c r="E29641" s="113"/>
      <c r="H29641" s="133"/>
      <c r="T29641" s="133"/>
      <c r="X29641" s="131"/>
      <c r="Y29641" s="133"/>
      <c r="AJ29641" s="133"/>
      <c r="AO29641" s="135"/>
      <c r="AP29641" s="135"/>
      <c r="BJ29641" s="136"/>
    </row>
    <row r="29642" spans="5:62" ht="14.25" customHeight="1" x14ac:dyDescent="0.25">
      <c r="E29642" s="113"/>
      <c r="H29642" s="133"/>
      <c r="T29642" s="133"/>
      <c r="X29642" s="131"/>
      <c r="Y29642" s="133"/>
      <c r="AJ29642" s="133"/>
      <c r="AO29642" s="135"/>
      <c r="AP29642" s="135"/>
      <c r="BJ29642" s="136"/>
    </row>
    <row r="29643" spans="5:62" ht="14.25" customHeight="1" x14ac:dyDescent="0.25">
      <c r="E29643" s="113"/>
      <c r="H29643" s="133"/>
      <c r="T29643" s="133"/>
      <c r="X29643" s="131"/>
      <c r="Y29643" s="133"/>
      <c r="AJ29643" s="133"/>
      <c r="AO29643" s="135"/>
      <c r="AP29643" s="135"/>
      <c r="BJ29643" s="136"/>
    </row>
    <row r="29644" spans="5:62" ht="14.25" customHeight="1" x14ac:dyDescent="0.25">
      <c r="E29644" s="113"/>
      <c r="H29644" s="133"/>
      <c r="T29644" s="133"/>
      <c r="X29644" s="131"/>
      <c r="Y29644" s="133"/>
      <c r="AJ29644" s="133"/>
      <c r="AO29644" s="135"/>
      <c r="AP29644" s="135"/>
      <c r="BJ29644" s="136"/>
    </row>
    <row r="29645" spans="5:62" ht="14.25" customHeight="1" x14ac:dyDescent="0.25">
      <c r="E29645" s="113"/>
      <c r="H29645" s="133"/>
      <c r="T29645" s="133"/>
      <c r="X29645" s="131"/>
      <c r="Y29645" s="133"/>
      <c r="AJ29645" s="133"/>
      <c r="AO29645" s="135"/>
      <c r="AP29645" s="135"/>
      <c r="BJ29645" s="136"/>
    </row>
    <row r="29646" spans="5:62" ht="14.25" customHeight="1" x14ac:dyDescent="0.25">
      <c r="E29646" s="113"/>
      <c r="H29646" s="133"/>
      <c r="T29646" s="133"/>
      <c r="X29646" s="131"/>
      <c r="Y29646" s="133"/>
      <c r="AJ29646" s="133"/>
      <c r="AO29646" s="135"/>
      <c r="AP29646" s="135"/>
      <c r="BJ29646" s="136"/>
    </row>
    <row r="29647" spans="5:62" ht="14.25" customHeight="1" x14ac:dyDescent="0.25">
      <c r="E29647" s="113"/>
      <c r="H29647" s="133"/>
      <c r="T29647" s="133"/>
      <c r="X29647" s="131"/>
      <c r="Y29647" s="133"/>
      <c r="AJ29647" s="133"/>
      <c r="AO29647" s="135"/>
      <c r="AP29647" s="135"/>
      <c r="BJ29647" s="136"/>
    </row>
    <row r="29648" spans="5:62" ht="14.25" customHeight="1" x14ac:dyDescent="0.25">
      <c r="E29648" s="113"/>
      <c r="H29648" s="133"/>
      <c r="T29648" s="133"/>
      <c r="X29648" s="131"/>
      <c r="Y29648" s="133"/>
      <c r="AJ29648" s="133"/>
      <c r="AO29648" s="135"/>
      <c r="AP29648" s="135"/>
      <c r="BJ29648" s="136"/>
    </row>
    <row r="29649" spans="5:62" ht="14.25" customHeight="1" x14ac:dyDescent="0.25">
      <c r="E29649" s="113"/>
      <c r="H29649" s="133"/>
      <c r="T29649" s="133"/>
      <c r="X29649" s="131"/>
      <c r="Y29649" s="133"/>
      <c r="AJ29649" s="133"/>
      <c r="AO29649" s="135"/>
      <c r="AP29649" s="135"/>
      <c r="BJ29649" s="136"/>
    </row>
    <row r="29650" spans="5:62" ht="14.25" customHeight="1" x14ac:dyDescent="0.25">
      <c r="E29650" s="113"/>
      <c r="H29650" s="133"/>
      <c r="T29650" s="133"/>
      <c r="X29650" s="131"/>
      <c r="Y29650" s="133"/>
      <c r="AJ29650" s="133"/>
      <c r="AO29650" s="135"/>
      <c r="AP29650" s="135"/>
      <c r="BJ29650" s="136"/>
    </row>
    <row r="29651" spans="5:62" ht="14.25" customHeight="1" x14ac:dyDescent="0.25">
      <c r="E29651" s="113"/>
      <c r="H29651" s="133"/>
      <c r="T29651" s="133"/>
      <c r="X29651" s="131"/>
      <c r="Y29651" s="133"/>
      <c r="AJ29651" s="133"/>
      <c r="AO29651" s="135"/>
      <c r="AP29651" s="135"/>
      <c r="BJ29651" s="136"/>
    </row>
    <row r="29652" spans="5:62" ht="14.25" customHeight="1" x14ac:dyDescent="0.25">
      <c r="E29652" s="113"/>
      <c r="H29652" s="133"/>
      <c r="T29652" s="133"/>
      <c r="X29652" s="131"/>
      <c r="Y29652" s="133"/>
      <c r="AJ29652" s="133"/>
      <c r="AO29652" s="135"/>
      <c r="AP29652" s="135"/>
      <c r="BJ29652" s="136"/>
    </row>
    <row r="29653" spans="5:62" ht="14.25" customHeight="1" x14ac:dyDescent="0.25">
      <c r="E29653" s="113"/>
      <c r="H29653" s="133"/>
      <c r="T29653" s="133"/>
      <c r="X29653" s="131"/>
      <c r="Y29653" s="133"/>
      <c r="AJ29653" s="133"/>
      <c r="AO29653" s="135"/>
      <c r="AP29653" s="135"/>
      <c r="BJ29653" s="136"/>
    </row>
    <row r="29654" spans="5:62" ht="14.25" customHeight="1" x14ac:dyDescent="0.25">
      <c r="E29654" s="113"/>
      <c r="H29654" s="133"/>
      <c r="T29654" s="133"/>
      <c r="X29654" s="131"/>
      <c r="Y29654" s="133"/>
      <c r="AJ29654" s="133"/>
      <c r="AO29654" s="135"/>
      <c r="AP29654" s="135"/>
      <c r="BJ29654" s="136"/>
    </row>
    <row r="29655" spans="5:62" ht="14.25" customHeight="1" x14ac:dyDescent="0.25">
      <c r="E29655" s="113"/>
      <c r="H29655" s="133"/>
      <c r="T29655" s="133"/>
      <c r="X29655" s="131"/>
      <c r="Y29655" s="133"/>
      <c r="AJ29655" s="133"/>
      <c r="AO29655" s="135"/>
      <c r="AP29655" s="135"/>
      <c r="BJ29655" s="136"/>
    </row>
    <row r="29656" spans="5:62" ht="14.25" customHeight="1" x14ac:dyDescent="0.25">
      <c r="E29656" s="113"/>
      <c r="H29656" s="133"/>
      <c r="T29656" s="133"/>
      <c r="X29656" s="131"/>
      <c r="Y29656" s="133"/>
      <c r="AJ29656" s="133"/>
      <c r="AO29656" s="135"/>
      <c r="AP29656" s="135"/>
      <c r="BJ29656" s="136"/>
    </row>
    <row r="29657" spans="5:62" ht="14.25" customHeight="1" x14ac:dyDescent="0.25">
      <c r="E29657" s="113"/>
      <c r="H29657" s="133"/>
      <c r="T29657" s="133"/>
      <c r="X29657" s="131"/>
      <c r="Y29657" s="133"/>
      <c r="AJ29657" s="133"/>
      <c r="AO29657" s="135"/>
      <c r="AP29657" s="135"/>
      <c r="BJ29657" s="136"/>
    </row>
    <row r="29658" spans="5:62" ht="14.25" customHeight="1" x14ac:dyDescent="0.25">
      <c r="E29658" s="113"/>
      <c r="H29658" s="133"/>
      <c r="T29658" s="133"/>
      <c r="X29658" s="131"/>
      <c r="Y29658" s="133"/>
      <c r="AJ29658" s="133"/>
      <c r="AO29658" s="135"/>
      <c r="AP29658" s="135"/>
      <c r="BJ29658" s="136"/>
    </row>
    <row r="29659" spans="5:62" ht="14.25" customHeight="1" x14ac:dyDescent="0.25">
      <c r="E29659" s="113"/>
      <c r="H29659" s="133"/>
      <c r="T29659" s="133"/>
      <c r="X29659" s="131"/>
      <c r="Y29659" s="133"/>
      <c r="AJ29659" s="133"/>
      <c r="AO29659" s="135"/>
      <c r="AP29659" s="135"/>
      <c r="BJ29659" s="136"/>
    </row>
    <row r="29660" spans="5:62" ht="14.25" customHeight="1" x14ac:dyDescent="0.25">
      <c r="E29660" s="113"/>
      <c r="H29660" s="133"/>
      <c r="T29660" s="133"/>
      <c r="X29660" s="131"/>
      <c r="Y29660" s="133"/>
      <c r="AJ29660" s="133"/>
      <c r="AO29660" s="135"/>
      <c r="AP29660" s="135"/>
      <c r="BJ29660" s="136"/>
    </row>
    <row r="29661" spans="5:62" ht="14.25" customHeight="1" x14ac:dyDescent="0.25">
      <c r="E29661" s="113"/>
      <c r="H29661" s="133"/>
      <c r="T29661" s="133"/>
      <c r="X29661" s="131"/>
      <c r="Y29661" s="133"/>
      <c r="AJ29661" s="133"/>
      <c r="AO29661" s="135"/>
      <c r="AP29661" s="135"/>
      <c r="BJ29661" s="136"/>
    </row>
    <row r="29662" spans="5:62" ht="14.25" customHeight="1" x14ac:dyDescent="0.25">
      <c r="E29662" s="113"/>
      <c r="H29662" s="133"/>
      <c r="T29662" s="133"/>
      <c r="X29662" s="131"/>
      <c r="Y29662" s="133"/>
      <c r="AJ29662" s="133"/>
      <c r="AO29662" s="135"/>
      <c r="AP29662" s="135"/>
      <c r="BJ29662" s="136"/>
    </row>
    <row r="29663" spans="5:62" ht="14.25" customHeight="1" x14ac:dyDescent="0.25">
      <c r="E29663" s="113"/>
      <c r="H29663" s="133"/>
      <c r="T29663" s="133"/>
      <c r="X29663" s="131"/>
      <c r="Y29663" s="133"/>
      <c r="AJ29663" s="133"/>
      <c r="AO29663" s="135"/>
      <c r="AP29663" s="135"/>
      <c r="BJ29663" s="136"/>
    </row>
    <row r="29664" spans="5:62" ht="14.25" customHeight="1" x14ac:dyDescent="0.25">
      <c r="E29664" s="113"/>
      <c r="H29664" s="133"/>
      <c r="T29664" s="133"/>
      <c r="X29664" s="131"/>
      <c r="Y29664" s="133"/>
      <c r="AJ29664" s="133"/>
      <c r="AO29664" s="135"/>
      <c r="AP29664" s="135"/>
      <c r="BJ29664" s="136"/>
    </row>
    <row r="29665" spans="5:62" ht="14.25" customHeight="1" x14ac:dyDescent="0.25">
      <c r="E29665" s="113"/>
      <c r="H29665" s="133"/>
      <c r="T29665" s="133"/>
      <c r="X29665" s="131"/>
      <c r="Y29665" s="133"/>
      <c r="AJ29665" s="133"/>
      <c r="AO29665" s="135"/>
      <c r="AP29665" s="135"/>
      <c r="BJ29665" s="136"/>
    </row>
    <row r="29666" spans="5:62" ht="14.25" customHeight="1" x14ac:dyDescent="0.25">
      <c r="E29666" s="113"/>
      <c r="H29666" s="133"/>
      <c r="T29666" s="133"/>
      <c r="X29666" s="131"/>
      <c r="Y29666" s="133"/>
      <c r="AJ29666" s="133"/>
      <c r="AO29666" s="135"/>
      <c r="AP29666" s="135"/>
      <c r="BJ29666" s="136"/>
    </row>
    <row r="29667" spans="5:62" ht="14.25" customHeight="1" x14ac:dyDescent="0.25">
      <c r="E29667" s="113"/>
      <c r="H29667" s="133"/>
      <c r="T29667" s="133"/>
      <c r="X29667" s="131"/>
      <c r="Y29667" s="133"/>
      <c r="AJ29667" s="133"/>
      <c r="AO29667" s="135"/>
      <c r="AP29667" s="135"/>
      <c r="BJ29667" s="136"/>
    </row>
    <row r="29668" spans="5:62" ht="14.25" customHeight="1" x14ac:dyDescent="0.25">
      <c r="E29668" s="113"/>
      <c r="H29668" s="133"/>
      <c r="T29668" s="133"/>
      <c r="X29668" s="131"/>
      <c r="Y29668" s="133"/>
      <c r="AJ29668" s="133"/>
      <c r="AO29668" s="135"/>
      <c r="AP29668" s="135"/>
      <c r="BJ29668" s="136"/>
    </row>
    <row r="29669" spans="5:62" ht="14.25" customHeight="1" x14ac:dyDescent="0.25">
      <c r="E29669" s="113"/>
      <c r="H29669" s="133"/>
      <c r="T29669" s="133"/>
      <c r="X29669" s="131"/>
      <c r="Y29669" s="133"/>
      <c r="AJ29669" s="133"/>
      <c r="AO29669" s="135"/>
      <c r="AP29669" s="135"/>
      <c r="BJ29669" s="136"/>
    </row>
    <row r="29670" spans="5:62" ht="14.25" customHeight="1" x14ac:dyDescent="0.25">
      <c r="E29670" s="113"/>
      <c r="H29670" s="133"/>
      <c r="T29670" s="133"/>
      <c r="X29670" s="131"/>
      <c r="Y29670" s="133"/>
      <c r="AJ29670" s="133"/>
      <c r="AO29670" s="135"/>
      <c r="AP29670" s="135"/>
      <c r="BJ29670" s="136"/>
    </row>
    <row r="29671" spans="5:62" ht="14.25" customHeight="1" x14ac:dyDescent="0.25">
      <c r="E29671" s="113"/>
      <c r="H29671" s="133"/>
      <c r="T29671" s="133"/>
      <c r="X29671" s="131"/>
      <c r="Y29671" s="133"/>
      <c r="AJ29671" s="133"/>
      <c r="AO29671" s="135"/>
      <c r="AP29671" s="135"/>
      <c r="BJ29671" s="136"/>
    </row>
    <row r="29672" spans="5:62" ht="14.25" customHeight="1" x14ac:dyDescent="0.25">
      <c r="E29672" s="113"/>
      <c r="H29672" s="133"/>
      <c r="T29672" s="133"/>
      <c r="X29672" s="131"/>
      <c r="Y29672" s="133"/>
      <c r="AJ29672" s="133"/>
      <c r="AO29672" s="135"/>
      <c r="AP29672" s="135"/>
      <c r="BJ29672" s="136"/>
    </row>
    <row r="29673" spans="5:62" ht="14.25" customHeight="1" x14ac:dyDescent="0.25">
      <c r="E29673" s="113"/>
      <c r="H29673" s="133"/>
      <c r="T29673" s="133"/>
      <c r="X29673" s="131"/>
      <c r="Y29673" s="133"/>
      <c r="AJ29673" s="133"/>
      <c r="AO29673" s="135"/>
      <c r="AP29673" s="135"/>
      <c r="BJ29673" s="136"/>
    </row>
    <row r="29674" spans="5:62" ht="14.25" customHeight="1" x14ac:dyDescent="0.25">
      <c r="E29674" s="113"/>
      <c r="H29674" s="133"/>
      <c r="T29674" s="133"/>
      <c r="X29674" s="131"/>
      <c r="Y29674" s="133"/>
      <c r="AJ29674" s="133"/>
      <c r="AO29674" s="135"/>
      <c r="AP29674" s="135"/>
      <c r="BJ29674" s="136"/>
    </row>
    <row r="29675" spans="5:62" ht="14.25" customHeight="1" x14ac:dyDescent="0.25">
      <c r="E29675" s="113"/>
      <c r="H29675" s="133"/>
      <c r="T29675" s="133"/>
      <c r="X29675" s="131"/>
      <c r="Y29675" s="133"/>
      <c r="AJ29675" s="133"/>
      <c r="AO29675" s="135"/>
      <c r="AP29675" s="135"/>
      <c r="BJ29675" s="136"/>
    </row>
    <row r="29676" spans="5:62" ht="14.25" customHeight="1" x14ac:dyDescent="0.25">
      <c r="E29676" s="113"/>
      <c r="H29676" s="133"/>
      <c r="T29676" s="133"/>
      <c r="X29676" s="131"/>
      <c r="Y29676" s="133"/>
      <c r="AJ29676" s="133"/>
      <c r="AO29676" s="135"/>
      <c r="AP29676" s="135"/>
      <c r="BJ29676" s="136"/>
    </row>
    <row r="29677" spans="5:62" ht="14.25" customHeight="1" x14ac:dyDescent="0.25">
      <c r="E29677" s="113"/>
      <c r="H29677" s="133"/>
      <c r="T29677" s="133"/>
      <c r="X29677" s="131"/>
      <c r="Y29677" s="133"/>
      <c r="AJ29677" s="133"/>
      <c r="AO29677" s="135"/>
      <c r="AP29677" s="135"/>
      <c r="BJ29677" s="136"/>
    </row>
    <row r="29678" spans="5:62" ht="14.25" customHeight="1" x14ac:dyDescent="0.25">
      <c r="E29678" s="113"/>
      <c r="H29678" s="133"/>
      <c r="T29678" s="133"/>
      <c r="X29678" s="131"/>
      <c r="Y29678" s="133"/>
      <c r="AJ29678" s="133"/>
      <c r="AO29678" s="135"/>
      <c r="AP29678" s="135"/>
      <c r="BJ29678" s="136"/>
    </row>
    <row r="29679" spans="5:62" ht="14.25" customHeight="1" x14ac:dyDescent="0.25">
      <c r="E29679" s="113"/>
      <c r="H29679" s="133"/>
      <c r="T29679" s="133"/>
      <c r="X29679" s="131"/>
      <c r="Y29679" s="133"/>
      <c r="AJ29679" s="133"/>
      <c r="AO29679" s="135"/>
      <c r="AP29679" s="135"/>
      <c r="BJ29679" s="136"/>
    </row>
    <row r="29680" spans="5:62" ht="14.25" customHeight="1" x14ac:dyDescent="0.25">
      <c r="E29680" s="113"/>
      <c r="H29680" s="133"/>
      <c r="T29680" s="133"/>
      <c r="X29680" s="131"/>
      <c r="Y29680" s="133"/>
      <c r="AJ29680" s="133"/>
      <c r="AO29680" s="135"/>
      <c r="AP29680" s="135"/>
      <c r="BJ29680" s="136"/>
    </row>
    <row r="29681" spans="5:62" ht="14.25" customHeight="1" x14ac:dyDescent="0.25">
      <c r="E29681" s="113"/>
      <c r="H29681" s="133"/>
      <c r="T29681" s="133"/>
      <c r="X29681" s="131"/>
      <c r="Y29681" s="133"/>
      <c r="AJ29681" s="133"/>
      <c r="AO29681" s="135"/>
      <c r="AP29681" s="135"/>
      <c r="BJ29681" s="136"/>
    </row>
    <row r="29682" spans="5:62" ht="14.25" customHeight="1" x14ac:dyDescent="0.25">
      <c r="E29682" s="113"/>
      <c r="H29682" s="133"/>
      <c r="T29682" s="133"/>
      <c r="X29682" s="131"/>
      <c r="Y29682" s="133"/>
      <c r="AJ29682" s="133"/>
      <c r="AO29682" s="135"/>
      <c r="AP29682" s="135"/>
      <c r="BJ29682" s="136"/>
    </row>
    <row r="29683" spans="5:62" ht="14.25" customHeight="1" x14ac:dyDescent="0.25">
      <c r="E29683" s="113"/>
      <c r="H29683" s="133"/>
      <c r="T29683" s="133"/>
      <c r="X29683" s="131"/>
      <c r="Y29683" s="133"/>
      <c r="AJ29683" s="133"/>
      <c r="AO29683" s="135"/>
      <c r="AP29683" s="135"/>
      <c r="BJ29683" s="136"/>
    </row>
    <row r="29684" spans="5:62" ht="14.25" customHeight="1" x14ac:dyDescent="0.25">
      <c r="E29684" s="113"/>
      <c r="H29684" s="133"/>
      <c r="T29684" s="133"/>
      <c r="X29684" s="131"/>
      <c r="Y29684" s="133"/>
      <c r="AJ29684" s="133"/>
      <c r="AO29684" s="135"/>
      <c r="AP29684" s="135"/>
      <c r="BJ29684" s="136"/>
    </row>
    <row r="29685" spans="5:62" ht="14.25" customHeight="1" x14ac:dyDescent="0.25">
      <c r="E29685" s="113"/>
      <c r="H29685" s="133"/>
      <c r="T29685" s="133"/>
      <c r="X29685" s="131"/>
      <c r="Y29685" s="133"/>
      <c r="AJ29685" s="133"/>
      <c r="AO29685" s="135"/>
      <c r="AP29685" s="135"/>
      <c r="BJ29685" s="136"/>
    </row>
    <row r="29686" spans="5:62" ht="14.25" customHeight="1" x14ac:dyDescent="0.25">
      <c r="E29686" s="113"/>
      <c r="H29686" s="133"/>
      <c r="T29686" s="133"/>
      <c r="X29686" s="131"/>
      <c r="Y29686" s="133"/>
      <c r="AJ29686" s="133"/>
      <c r="AO29686" s="135"/>
      <c r="AP29686" s="135"/>
      <c r="BJ29686" s="136"/>
    </row>
    <row r="29687" spans="5:62" ht="14.25" customHeight="1" x14ac:dyDescent="0.25">
      <c r="E29687" s="113"/>
      <c r="H29687" s="133"/>
      <c r="T29687" s="133"/>
      <c r="X29687" s="131"/>
      <c r="Y29687" s="133"/>
      <c r="AJ29687" s="133"/>
      <c r="AO29687" s="135"/>
      <c r="AP29687" s="135"/>
      <c r="BJ29687" s="136"/>
    </row>
    <row r="29688" spans="5:62" ht="14.25" customHeight="1" x14ac:dyDescent="0.25">
      <c r="E29688" s="113"/>
      <c r="H29688" s="133"/>
      <c r="T29688" s="133"/>
      <c r="X29688" s="131"/>
      <c r="Y29688" s="133"/>
      <c r="AJ29688" s="133"/>
      <c r="AO29688" s="135"/>
      <c r="AP29688" s="135"/>
      <c r="BJ29688" s="136"/>
    </row>
    <row r="29689" spans="5:62" ht="14.25" customHeight="1" x14ac:dyDescent="0.25">
      <c r="E29689" s="113"/>
      <c r="H29689" s="133"/>
      <c r="T29689" s="133"/>
      <c r="X29689" s="131"/>
      <c r="Y29689" s="133"/>
      <c r="AJ29689" s="133"/>
      <c r="AO29689" s="135"/>
      <c r="AP29689" s="135"/>
      <c r="BJ29689" s="136"/>
    </row>
    <row r="29690" spans="5:62" ht="14.25" customHeight="1" x14ac:dyDescent="0.25">
      <c r="E29690" s="113"/>
      <c r="H29690" s="133"/>
      <c r="T29690" s="133"/>
      <c r="X29690" s="131"/>
      <c r="Y29690" s="133"/>
      <c r="AJ29690" s="133"/>
      <c r="AO29690" s="135"/>
      <c r="AP29690" s="135"/>
      <c r="BJ29690" s="136"/>
    </row>
    <row r="29691" spans="5:62" ht="14.25" customHeight="1" x14ac:dyDescent="0.25">
      <c r="E29691" s="113"/>
      <c r="H29691" s="133"/>
      <c r="T29691" s="133"/>
      <c r="X29691" s="131"/>
      <c r="Y29691" s="133"/>
      <c r="AJ29691" s="133"/>
      <c r="AO29691" s="135"/>
      <c r="AP29691" s="135"/>
      <c r="BJ29691" s="136"/>
    </row>
    <row r="29692" spans="5:62" ht="14.25" customHeight="1" x14ac:dyDescent="0.25">
      <c r="E29692" s="113"/>
      <c r="H29692" s="133"/>
      <c r="T29692" s="133"/>
      <c r="X29692" s="131"/>
      <c r="Y29692" s="133"/>
      <c r="AJ29692" s="133"/>
      <c r="AO29692" s="135"/>
      <c r="AP29692" s="135"/>
      <c r="BJ29692" s="136"/>
    </row>
    <row r="29693" spans="5:62" ht="14.25" customHeight="1" x14ac:dyDescent="0.25">
      <c r="E29693" s="113"/>
      <c r="H29693" s="133"/>
      <c r="T29693" s="133"/>
      <c r="X29693" s="131"/>
      <c r="Y29693" s="133"/>
      <c r="AJ29693" s="133"/>
      <c r="AO29693" s="135"/>
      <c r="AP29693" s="135"/>
      <c r="BJ29693" s="136"/>
    </row>
    <row r="29694" spans="5:62" ht="14.25" customHeight="1" x14ac:dyDescent="0.25">
      <c r="E29694" s="113"/>
      <c r="H29694" s="133"/>
      <c r="T29694" s="133"/>
      <c r="X29694" s="131"/>
      <c r="Y29694" s="133"/>
      <c r="AJ29694" s="133"/>
      <c r="AO29694" s="135"/>
      <c r="AP29694" s="135"/>
      <c r="BJ29694" s="136"/>
    </row>
    <row r="29695" spans="5:62" ht="14.25" customHeight="1" x14ac:dyDescent="0.25">
      <c r="E29695" s="113"/>
      <c r="H29695" s="133"/>
      <c r="T29695" s="133"/>
      <c r="X29695" s="131"/>
      <c r="Y29695" s="133"/>
      <c r="AJ29695" s="133"/>
      <c r="AO29695" s="135"/>
      <c r="AP29695" s="135"/>
      <c r="BJ29695" s="136"/>
    </row>
    <row r="29696" spans="5:62" ht="14.25" customHeight="1" x14ac:dyDescent="0.25">
      <c r="E29696" s="113"/>
      <c r="H29696" s="133"/>
      <c r="T29696" s="133"/>
      <c r="X29696" s="131"/>
      <c r="Y29696" s="133"/>
      <c r="AJ29696" s="133"/>
      <c r="AO29696" s="135"/>
      <c r="AP29696" s="135"/>
      <c r="BJ29696" s="136"/>
    </row>
    <row r="29697" spans="5:62" ht="14.25" customHeight="1" x14ac:dyDescent="0.25">
      <c r="E29697" s="113"/>
      <c r="H29697" s="133"/>
      <c r="T29697" s="133"/>
      <c r="X29697" s="131"/>
      <c r="Y29697" s="133"/>
      <c r="AJ29697" s="133"/>
      <c r="AO29697" s="135"/>
      <c r="AP29697" s="135"/>
      <c r="BJ29697" s="136"/>
    </row>
    <row r="29698" spans="5:62" ht="14.25" customHeight="1" x14ac:dyDescent="0.25">
      <c r="E29698" s="113"/>
      <c r="H29698" s="133"/>
      <c r="T29698" s="133"/>
      <c r="X29698" s="131"/>
      <c r="Y29698" s="133"/>
      <c r="AJ29698" s="133"/>
      <c r="AO29698" s="135"/>
      <c r="AP29698" s="135"/>
      <c r="BJ29698" s="136"/>
    </row>
    <row r="29699" spans="5:62" ht="14.25" customHeight="1" x14ac:dyDescent="0.25">
      <c r="E29699" s="113"/>
      <c r="H29699" s="133"/>
      <c r="T29699" s="133"/>
      <c r="X29699" s="131"/>
      <c r="Y29699" s="133"/>
      <c r="AJ29699" s="133"/>
      <c r="AO29699" s="135"/>
      <c r="AP29699" s="135"/>
      <c r="BJ29699" s="136"/>
    </row>
    <row r="29700" spans="5:62" ht="14.25" customHeight="1" x14ac:dyDescent="0.25">
      <c r="E29700" s="113"/>
      <c r="H29700" s="133"/>
      <c r="T29700" s="133"/>
      <c r="X29700" s="131"/>
      <c r="Y29700" s="133"/>
      <c r="AJ29700" s="133"/>
      <c r="AO29700" s="135"/>
      <c r="AP29700" s="135"/>
      <c r="BJ29700" s="136"/>
    </row>
    <row r="29701" spans="5:62" ht="14.25" customHeight="1" x14ac:dyDescent="0.25">
      <c r="E29701" s="113"/>
      <c r="H29701" s="133"/>
      <c r="T29701" s="133"/>
      <c r="X29701" s="131"/>
      <c r="Y29701" s="133"/>
      <c r="AJ29701" s="133"/>
      <c r="AO29701" s="135"/>
      <c r="AP29701" s="135"/>
      <c r="BJ29701" s="136"/>
    </row>
    <row r="29702" spans="5:62" ht="14.25" customHeight="1" x14ac:dyDescent="0.25">
      <c r="E29702" s="113"/>
      <c r="H29702" s="133"/>
      <c r="T29702" s="133"/>
      <c r="X29702" s="131"/>
      <c r="Y29702" s="133"/>
      <c r="AJ29702" s="133"/>
      <c r="AO29702" s="135"/>
      <c r="AP29702" s="135"/>
      <c r="BJ29702" s="136"/>
    </row>
    <row r="29703" spans="5:62" ht="14.25" customHeight="1" x14ac:dyDescent="0.25">
      <c r="E29703" s="113"/>
      <c r="H29703" s="133"/>
      <c r="T29703" s="133"/>
      <c r="X29703" s="131"/>
      <c r="Y29703" s="133"/>
      <c r="AJ29703" s="133"/>
      <c r="AO29703" s="135"/>
      <c r="AP29703" s="135"/>
      <c r="BJ29703" s="136"/>
    </row>
    <row r="29704" spans="5:62" ht="14.25" customHeight="1" x14ac:dyDescent="0.25">
      <c r="E29704" s="113"/>
      <c r="H29704" s="133"/>
      <c r="T29704" s="133"/>
      <c r="X29704" s="131"/>
      <c r="Y29704" s="133"/>
      <c r="AJ29704" s="133"/>
      <c r="AO29704" s="135"/>
      <c r="AP29704" s="135"/>
      <c r="BJ29704" s="136"/>
    </row>
    <row r="29705" spans="5:62" ht="14.25" customHeight="1" x14ac:dyDescent="0.25">
      <c r="E29705" s="113"/>
      <c r="H29705" s="133"/>
      <c r="T29705" s="133"/>
      <c r="X29705" s="131"/>
      <c r="Y29705" s="133"/>
      <c r="AJ29705" s="133"/>
      <c r="AO29705" s="135"/>
      <c r="AP29705" s="135"/>
      <c r="BJ29705" s="136"/>
    </row>
    <row r="29706" spans="5:62" ht="14.25" customHeight="1" x14ac:dyDescent="0.25">
      <c r="E29706" s="113"/>
      <c r="H29706" s="133"/>
      <c r="T29706" s="133"/>
      <c r="X29706" s="131"/>
      <c r="Y29706" s="133"/>
      <c r="AJ29706" s="133"/>
      <c r="AO29706" s="135"/>
      <c r="AP29706" s="135"/>
      <c r="BJ29706" s="136"/>
    </row>
    <row r="29707" spans="5:62" ht="14.25" customHeight="1" x14ac:dyDescent="0.25">
      <c r="E29707" s="113"/>
      <c r="H29707" s="133"/>
      <c r="T29707" s="133"/>
      <c r="X29707" s="131"/>
      <c r="Y29707" s="133"/>
      <c r="AJ29707" s="133"/>
      <c r="AO29707" s="135"/>
      <c r="AP29707" s="135"/>
      <c r="BJ29707" s="136"/>
    </row>
    <row r="29708" spans="5:62" ht="14.25" customHeight="1" x14ac:dyDescent="0.25">
      <c r="E29708" s="113"/>
      <c r="H29708" s="133"/>
      <c r="T29708" s="133"/>
      <c r="X29708" s="131"/>
      <c r="Y29708" s="133"/>
      <c r="AJ29708" s="133"/>
      <c r="AO29708" s="135"/>
      <c r="AP29708" s="135"/>
      <c r="BJ29708" s="136"/>
    </row>
    <row r="29709" spans="5:62" ht="14.25" customHeight="1" x14ac:dyDescent="0.25">
      <c r="E29709" s="113"/>
      <c r="H29709" s="133"/>
      <c r="T29709" s="133"/>
      <c r="X29709" s="131"/>
      <c r="Y29709" s="133"/>
      <c r="AJ29709" s="133"/>
      <c r="AO29709" s="135"/>
      <c r="AP29709" s="135"/>
      <c r="BJ29709" s="136"/>
    </row>
    <row r="29710" spans="5:62" ht="14.25" customHeight="1" x14ac:dyDescent="0.25">
      <c r="E29710" s="113"/>
      <c r="H29710" s="133"/>
      <c r="T29710" s="133"/>
      <c r="X29710" s="131"/>
      <c r="Y29710" s="133"/>
      <c r="AJ29710" s="133"/>
      <c r="AO29710" s="135"/>
      <c r="AP29710" s="135"/>
      <c r="BJ29710" s="136"/>
    </row>
    <row r="29711" spans="5:62" ht="14.25" customHeight="1" x14ac:dyDescent="0.25">
      <c r="E29711" s="113"/>
      <c r="H29711" s="133"/>
      <c r="T29711" s="133"/>
      <c r="X29711" s="131"/>
      <c r="Y29711" s="133"/>
      <c r="AJ29711" s="133"/>
      <c r="AO29711" s="135"/>
      <c r="AP29711" s="135"/>
      <c r="BJ29711" s="136"/>
    </row>
    <row r="29712" spans="5:62" ht="14.25" customHeight="1" x14ac:dyDescent="0.25">
      <c r="E29712" s="113"/>
      <c r="H29712" s="133"/>
      <c r="T29712" s="133"/>
      <c r="X29712" s="131"/>
      <c r="Y29712" s="133"/>
      <c r="AJ29712" s="133"/>
      <c r="AO29712" s="135"/>
      <c r="AP29712" s="135"/>
      <c r="BJ29712" s="136"/>
    </row>
    <row r="29713" spans="5:62" ht="14.25" customHeight="1" x14ac:dyDescent="0.25">
      <c r="E29713" s="113"/>
      <c r="H29713" s="133"/>
      <c r="T29713" s="133"/>
      <c r="X29713" s="131"/>
      <c r="Y29713" s="133"/>
      <c r="AJ29713" s="133"/>
      <c r="AO29713" s="135"/>
      <c r="AP29713" s="135"/>
      <c r="BJ29713" s="136"/>
    </row>
    <row r="29714" spans="5:62" ht="14.25" customHeight="1" x14ac:dyDescent="0.25">
      <c r="E29714" s="113"/>
      <c r="H29714" s="133"/>
      <c r="T29714" s="133"/>
      <c r="X29714" s="131"/>
      <c r="Y29714" s="133"/>
      <c r="AJ29714" s="133"/>
      <c r="AO29714" s="135"/>
      <c r="AP29714" s="135"/>
      <c r="BJ29714" s="136"/>
    </row>
    <row r="29715" spans="5:62" ht="14.25" customHeight="1" x14ac:dyDescent="0.25">
      <c r="E29715" s="113"/>
      <c r="H29715" s="133"/>
      <c r="T29715" s="133"/>
      <c r="X29715" s="131"/>
      <c r="Y29715" s="133"/>
      <c r="AJ29715" s="133"/>
      <c r="AO29715" s="135"/>
      <c r="AP29715" s="135"/>
      <c r="BJ29715" s="136"/>
    </row>
    <row r="29716" spans="5:62" ht="14.25" customHeight="1" x14ac:dyDescent="0.25">
      <c r="E29716" s="113"/>
      <c r="H29716" s="133"/>
      <c r="T29716" s="133"/>
      <c r="X29716" s="131"/>
      <c r="Y29716" s="133"/>
      <c r="AJ29716" s="133"/>
      <c r="AO29716" s="135"/>
      <c r="AP29716" s="135"/>
      <c r="BJ29716" s="136"/>
    </row>
    <row r="29717" spans="5:62" ht="14.25" customHeight="1" x14ac:dyDescent="0.25">
      <c r="E29717" s="113"/>
      <c r="H29717" s="133"/>
      <c r="T29717" s="133"/>
      <c r="X29717" s="131"/>
      <c r="Y29717" s="133"/>
      <c r="AJ29717" s="133"/>
      <c r="AO29717" s="135"/>
      <c r="AP29717" s="135"/>
      <c r="BJ29717" s="136"/>
    </row>
    <row r="29718" spans="5:62" ht="14.25" customHeight="1" x14ac:dyDescent="0.25">
      <c r="E29718" s="113"/>
      <c r="H29718" s="133"/>
      <c r="T29718" s="133"/>
      <c r="X29718" s="131"/>
      <c r="Y29718" s="133"/>
      <c r="AJ29718" s="133"/>
      <c r="AO29718" s="135"/>
      <c r="AP29718" s="135"/>
      <c r="BJ29718" s="136"/>
    </row>
    <row r="29719" spans="5:62" ht="14.25" customHeight="1" x14ac:dyDescent="0.25">
      <c r="E29719" s="113"/>
      <c r="H29719" s="133"/>
      <c r="T29719" s="133"/>
      <c r="X29719" s="131"/>
      <c r="Y29719" s="133"/>
      <c r="AJ29719" s="133"/>
      <c r="AO29719" s="135"/>
      <c r="AP29719" s="135"/>
      <c r="BJ29719" s="136"/>
    </row>
    <row r="29720" spans="5:62" ht="14.25" customHeight="1" x14ac:dyDescent="0.25">
      <c r="E29720" s="113"/>
      <c r="H29720" s="133"/>
      <c r="T29720" s="133"/>
      <c r="X29720" s="131"/>
      <c r="Y29720" s="133"/>
      <c r="AJ29720" s="133"/>
      <c r="AO29720" s="135"/>
      <c r="AP29720" s="135"/>
      <c r="BJ29720" s="136"/>
    </row>
    <row r="29721" spans="5:62" ht="14.25" customHeight="1" x14ac:dyDescent="0.25">
      <c r="E29721" s="113"/>
      <c r="H29721" s="133"/>
      <c r="T29721" s="133"/>
      <c r="X29721" s="131"/>
      <c r="Y29721" s="133"/>
      <c r="AJ29721" s="133"/>
      <c r="AO29721" s="135"/>
      <c r="AP29721" s="135"/>
      <c r="BJ29721" s="136"/>
    </row>
    <row r="29722" spans="5:62" ht="14.25" customHeight="1" x14ac:dyDescent="0.25">
      <c r="E29722" s="113"/>
      <c r="H29722" s="133"/>
      <c r="T29722" s="133"/>
      <c r="X29722" s="131"/>
      <c r="Y29722" s="133"/>
      <c r="AJ29722" s="133"/>
      <c r="AO29722" s="135"/>
      <c r="AP29722" s="135"/>
      <c r="BJ29722" s="136"/>
    </row>
    <row r="29723" spans="5:62" ht="14.25" customHeight="1" x14ac:dyDescent="0.25">
      <c r="E29723" s="113"/>
      <c r="H29723" s="133"/>
      <c r="T29723" s="133"/>
      <c r="X29723" s="131"/>
      <c r="Y29723" s="133"/>
      <c r="AJ29723" s="133"/>
      <c r="AO29723" s="135"/>
      <c r="AP29723" s="135"/>
      <c r="BJ29723" s="136"/>
    </row>
    <row r="29724" spans="5:62" ht="14.25" customHeight="1" x14ac:dyDescent="0.25">
      <c r="E29724" s="113"/>
      <c r="H29724" s="133"/>
      <c r="T29724" s="133"/>
      <c r="X29724" s="131"/>
      <c r="Y29724" s="133"/>
      <c r="AJ29724" s="133"/>
      <c r="AO29724" s="135"/>
      <c r="AP29724" s="135"/>
      <c r="BJ29724" s="136"/>
    </row>
    <row r="29725" spans="5:62" ht="14.25" customHeight="1" x14ac:dyDescent="0.25">
      <c r="E29725" s="113"/>
      <c r="H29725" s="133"/>
      <c r="T29725" s="133"/>
      <c r="X29725" s="131"/>
      <c r="Y29725" s="133"/>
      <c r="AJ29725" s="133"/>
      <c r="AO29725" s="135"/>
      <c r="AP29725" s="135"/>
      <c r="BJ29725" s="136"/>
    </row>
    <row r="29726" spans="5:62" ht="14.25" customHeight="1" x14ac:dyDescent="0.25">
      <c r="E29726" s="113"/>
      <c r="H29726" s="133"/>
      <c r="T29726" s="133"/>
      <c r="X29726" s="131"/>
      <c r="Y29726" s="133"/>
      <c r="AJ29726" s="133"/>
      <c r="AO29726" s="135"/>
      <c r="AP29726" s="135"/>
      <c r="BJ29726" s="136"/>
    </row>
    <row r="29727" spans="5:62" ht="14.25" customHeight="1" x14ac:dyDescent="0.25">
      <c r="E29727" s="113"/>
      <c r="H29727" s="133"/>
      <c r="T29727" s="133"/>
      <c r="X29727" s="131"/>
      <c r="Y29727" s="133"/>
      <c r="AJ29727" s="133"/>
      <c r="AO29727" s="135"/>
      <c r="AP29727" s="135"/>
      <c r="BJ29727" s="136"/>
    </row>
    <row r="29728" spans="5:62" ht="14.25" customHeight="1" x14ac:dyDescent="0.25">
      <c r="E29728" s="113"/>
      <c r="H29728" s="133"/>
      <c r="T29728" s="133"/>
      <c r="X29728" s="131"/>
      <c r="Y29728" s="133"/>
      <c r="AJ29728" s="133"/>
      <c r="AO29728" s="135"/>
      <c r="AP29728" s="135"/>
      <c r="BJ29728" s="136"/>
    </row>
    <row r="29729" spans="5:62" ht="14.25" customHeight="1" x14ac:dyDescent="0.25">
      <c r="E29729" s="113"/>
      <c r="H29729" s="133"/>
      <c r="T29729" s="133"/>
      <c r="X29729" s="131"/>
      <c r="Y29729" s="133"/>
      <c r="AJ29729" s="133"/>
      <c r="AO29729" s="135"/>
      <c r="AP29729" s="135"/>
      <c r="BJ29729" s="136"/>
    </row>
    <row r="29730" spans="5:62" ht="14.25" customHeight="1" x14ac:dyDescent="0.25">
      <c r="E29730" s="113"/>
      <c r="H29730" s="133"/>
      <c r="T29730" s="133"/>
      <c r="X29730" s="131"/>
      <c r="Y29730" s="133"/>
      <c r="AJ29730" s="133"/>
      <c r="AO29730" s="135"/>
      <c r="AP29730" s="135"/>
      <c r="BJ29730" s="136"/>
    </row>
    <row r="29731" spans="5:62" ht="14.25" customHeight="1" x14ac:dyDescent="0.25">
      <c r="E29731" s="113"/>
      <c r="H29731" s="133"/>
      <c r="T29731" s="133"/>
      <c r="X29731" s="131"/>
      <c r="Y29731" s="133"/>
      <c r="AJ29731" s="133"/>
      <c r="AO29731" s="135"/>
      <c r="AP29731" s="135"/>
      <c r="BJ29731" s="136"/>
    </row>
    <row r="29732" spans="5:62" ht="14.25" customHeight="1" x14ac:dyDescent="0.25">
      <c r="E29732" s="113"/>
      <c r="H29732" s="133"/>
      <c r="T29732" s="133"/>
      <c r="X29732" s="131"/>
      <c r="Y29732" s="133"/>
      <c r="AJ29732" s="133"/>
      <c r="AO29732" s="135"/>
      <c r="AP29732" s="135"/>
      <c r="BJ29732" s="136"/>
    </row>
    <row r="29733" spans="5:62" ht="14.25" customHeight="1" x14ac:dyDescent="0.25">
      <c r="E29733" s="113"/>
      <c r="H29733" s="133"/>
      <c r="T29733" s="133"/>
      <c r="X29733" s="131"/>
      <c r="Y29733" s="133"/>
      <c r="AJ29733" s="133"/>
      <c r="AO29733" s="135"/>
      <c r="AP29733" s="135"/>
      <c r="BJ29733" s="136"/>
    </row>
    <row r="29734" spans="5:62" ht="14.25" customHeight="1" x14ac:dyDescent="0.25">
      <c r="E29734" s="113"/>
      <c r="H29734" s="133"/>
      <c r="T29734" s="133"/>
      <c r="X29734" s="131"/>
      <c r="Y29734" s="133"/>
      <c r="AJ29734" s="133"/>
      <c r="AO29734" s="135"/>
      <c r="AP29734" s="135"/>
      <c r="BJ29734" s="136"/>
    </row>
    <row r="29735" spans="5:62" ht="14.25" customHeight="1" x14ac:dyDescent="0.25">
      <c r="E29735" s="113"/>
      <c r="H29735" s="133"/>
      <c r="T29735" s="133"/>
      <c r="X29735" s="131"/>
      <c r="Y29735" s="133"/>
      <c r="AJ29735" s="133"/>
      <c r="AO29735" s="135"/>
      <c r="AP29735" s="135"/>
      <c r="BJ29735" s="136"/>
    </row>
    <row r="29736" spans="5:62" ht="14.25" customHeight="1" x14ac:dyDescent="0.25">
      <c r="E29736" s="113"/>
      <c r="H29736" s="133"/>
      <c r="T29736" s="133"/>
      <c r="X29736" s="131"/>
      <c r="Y29736" s="133"/>
      <c r="AJ29736" s="133"/>
      <c r="AO29736" s="135"/>
      <c r="AP29736" s="135"/>
      <c r="BJ29736" s="136"/>
    </row>
    <row r="29737" spans="5:62" ht="14.25" customHeight="1" x14ac:dyDescent="0.25">
      <c r="E29737" s="113"/>
      <c r="H29737" s="133"/>
      <c r="T29737" s="133"/>
      <c r="X29737" s="131"/>
      <c r="Y29737" s="133"/>
      <c r="AJ29737" s="133"/>
      <c r="AO29737" s="135"/>
      <c r="AP29737" s="135"/>
      <c r="BJ29737" s="136"/>
    </row>
    <row r="29738" spans="5:62" ht="14.25" customHeight="1" x14ac:dyDescent="0.25">
      <c r="E29738" s="113"/>
      <c r="H29738" s="133"/>
      <c r="T29738" s="133"/>
      <c r="X29738" s="131"/>
      <c r="Y29738" s="133"/>
      <c r="AJ29738" s="133"/>
      <c r="AO29738" s="135"/>
      <c r="AP29738" s="135"/>
      <c r="BJ29738" s="136"/>
    </row>
    <row r="29739" spans="5:62" ht="14.25" customHeight="1" x14ac:dyDescent="0.25">
      <c r="E29739" s="113"/>
      <c r="H29739" s="133"/>
      <c r="T29739" s="133"/>
      <c r="X29739" s="131"/>
      <c r="Y29739" s="133"/>
      <c r="AJ29739" s="133"/>
      <c r="AO29739" s="135"/>
      <c r="AP29739" s="135"/>
      <c r="BJ29739" s="136"/>
    </row>
    <row r="29740" spans="5:62" ht="14.25" customHeight="1" x14ac:dyDescent="0.25">
      <c r="E29740" s="113"/>
      <c r="H29740" s="133"/>
      <c r="T29740" s="133"/>
      <c r="X29740" s="131"/>
      <c r="Y29740" s="133"/>
      <c r="AJ29740" s="133"/>
      <c r="AO29740" s="135"/>
      <c r="AP29740" s="135"/>
      <c r="BJ29740" s="136"/>
    </row>
    <row r="29741" spans="5:62" ht="14.25" customHeight="1" x14ac:dyDescent="0.25">
      <c r="E29741" s="113"/>
      <c r="H29741" s="133"/>
      <c r="T29741" s="133"/>
      <c r="X29741" s="131"/>
      <c r="Y29741" s="133"/>
      <c r="AJ29741" s="133"/>
      <c r="AO29741" s="135"/>
      <c r="AP29741" s="135"/>
      <c r="BJ29741" s="136"/>
    </row>
    <row r="29742" spans="5:62" ht="14.25" customHeight="1" x14ac:dyDescent="0.25">
      <c r="E29742" s="113"/>
      <c r="H29742" s="133"/>
      <c r="T29742" s="133"/>
      <c r="X29742" s="131"/>
      <c r="Y29742" s="133"/>
      <c r="AJ29742" s="133"/>
      <c r="AO29742" s="135"/>
      <c r="AP29742" s="135"/>
      <c r="BJ29742" s="136"/>
    </row>
    <row r="29743" spans="5:62" ht="14.25" customHeight="1" x14ac:dyDescent="0.25">
      <c r="E29743" s="113"/>
      <c r="H29743" s="133"/>
      <c r="T29743" s="133"/>
      <c r="X29743" s="131"/>
      <c r="Y29743" s="133"/>
      <c r="AJ29743" s="133"/>
      <c r="AO29743" s="135"/>
      <c r="AP29743" s="135"/>
      <c r="BJ29743" s="136"/>
    </row>
    <row r="29744" spans="5:62" ht="14.25" customHeight="1" x14ac:dyDescent="0.25">
      <c r="E29744" s="113"/>
      <c r="H29744" s="133"/>
      <c r="T29744" s="133"/>
      <c r="X29744" s="131"/>
      <c r="Y29744" s="133"/>
      <c r="AJ29744" s="133"/>
      <c r="AO29744" s="135"/>
      <c r="AP29744" s="135"/>
      <c r="BJ29744" s="136"/>
    </row>
    <row r="29745" spans="5:62" ht="14.25" customHeight="1" x14ac:dyDescent="0.25">
      <c r="E29745" s="113"/>
      <c r="H29745" s="133"/>
      <c r="T29745" s="133"/>
      <c r="X29745" s="131"/>
      <c r="Y29745" s="133"/>
      <c r="AJ29745" s="133"/>
      <c r="AO29745" s="135"/>
      <c r="AP29745" s="135"/>
      <c r="BJ29745" s="136"/>
    </row>
    <row r="29746" spans="5:62" ht="14.25" customHeight="1" x14ac:dyDescent="0.25">
      <c r="E29746" s="113"/>
      <c r="H29746" s="133"/>
      <c r="T29746" s="133"/>
      <c r="X29746" s="131"/>
      <c r="Y29746" s="133"/>
      <c r="AJ29746" s="133"/>
      <c r="AO29746" s="135"/>
      <c r="AP29746" s="135"/>
      <c r="BJ29746" s="136"/>
    </row>
    <row r="29747" spans="5:62" ht="14.25" customHeight="1" x14ac:dyDescent="0.25">
      <c r="E29747" s="113"/>
      <c r="H29747" s="133"/>
      <c r="T29747" s="133"/>
      <c r="X29747" s="131"/>
      <c r="Y29747" s="133"/>
      <c r="AJ29747" s="133"/>
      <c r="AO29747" s="135"/>
      <c r="AP29747" s="135"/>
      <c r="BJ29747" s="136"/>
    </row>
    <row r="29748" spans="5:62" ht="14.25" customHeight="1" x14ac:dyDescent="0.25">
      <c r="E29748" s="113"/>
      <c r="H29748" s="133"/>
      <c r="T29748" s="133"/>
      <c r="X29748" s="131"/>
      <c r="Y29748" s="133"/>
      <c r="AJ29748" s="133"/>
      <c r="AO29748" s="135"/>
      <c r="AP29748" s="135"/>
      <c r="BJ29748" s="136"/>
    </row>
    <row r="29749" spans="5:62" ht="14.25" customHeight="1" x14ac:dyDescent="0.25">
      <c r="E29749" s="113"/>
      <c r="H29749" s="133"/>
      <c r="T29749" s="133"/>
      <c r="X29749" s="131"/>
      <c r="Y29749" s="133"/>
      <c r="AJ29749" s="133"/>
      <c r="AO29749" s="135"/>
      <c r="AP29749" s="135"/>
      <c r="BJ29749" s="136"/>
    </row>
    <row r="29750" spans="5:62" ht="14.25" customHeight="1" x14ac:dyDescent="0.25">
      <c r="E29750" s="113"/>
      <c r="H29750" s="133"/>
      <c r="T29750" s="133"/>
      <c r="X29750" s="131"/>
      <c r="Y29750" s="133"/>
      <c r="AJ29750" s="133"/>
      <c r="AO29750" s="135"/>
      <c r="AP29750" s="135"/>
      <c r="BJ29750" s="136"/>
    </row>
    <row r="29751" spans="5:62" ht="14.25" customHeight="1" x14ac:dyDescent="0.25">
      <c r="E29751" s="113"/>
      <c r="H29751" s="133"/>
      <c r="T29751" s="133"/>
      <c r="X29751" s="131"/>
      <c r="Y29751" s="133"/>
      <c r="AJ29751" s="133"/>
      <c r="AO29751" s="135"/>
      <c r="AP29751" s="135"/>
      <c r="BJ29751" s="136"/>
    </row>
    <row r="29752" spans="5:62" ht="14.25" customHeight="1" x14ac:dyDescent="0.25">
      <c r="E29752" s="113"/>
      <c r="H29752" s="133"/>
      <c r="T29752" s="133"/>
      <c r="X29752" s="131"/>
      <c r="Y29752" s="133"/>
      <c r="AJ29752" s="133"/>
      <c r="AO29752" s="135"/>
      <c r="AP29752" s="135"/>
      <c r="BJ29752" s="136"/>
    </row>
    <row r="29753" spans="5:62" ht="14.25" customHeight="1" x14ac:dyDescent="0.25">
      <c r="E29753" s="113"/>
      <c r="H29753" s="133"/>
      <c r="T29753" s="133"/>
      <c r="X29753" s="131"/>
      <c r="Y29753" s="133"/>
      <c r="AJ29753" s="133"/>
      <c r="AO29753" s="135"/>
      <c r="AP29753" s="135"/>
      <c r="BJ29753" s="136"/>
    </row>
    <row r="29754" spans="5:62" ht="14.25" customHeight="1" x14ac:dyDescent="0.25">
      <c r="E29754" s="113"/>
      <c r="H29754" s="133"/>
      <c r="T29754" s="133"/>
      <c r="X29754" s="131"/>
      <c r="Y29754" s="133"/>
      <c r="AJ29754" s="133"/>
      <c r="AO29754" s="135"/>
      <c r="AP29754" s="135"/>
      <c r="BJ29754" s="136"/>
    </row>
    <row r="29755" spans="5:62" ht="14.25" customHeight="1" x14ac:dyDescent="0.25">
      <c r="E29755" s="113"/>
      <c r="H29755" s="133"/>
      <c r="T29755" s="133"/>
      <c r="X29755" s="131"/>
      <c r="Y29755" s="133"/>
      <c r="AJ29755" s="133"/>
      <c r="AO29755" s="135"/>
      <c r="AP29755" s="135"/>
      <c r="BJ29755" s="136"/>
    </row>
    <row r="29756" spans="5:62" ht="14.25" customHeight="1" x14ac:dyDescent="0.25">
      <c r="E29756" s="113"/>
      <c r="H29756" s="133"/>
      <c r="T29756" s="133"/>
      <c r="X29756" s="131"/>
      <c r="Y29756" s="133"/>
      <c r="AJ29756" s="133"/>
      <c r="AO29756" s="135"/>
      <c r="AP29756" s="135"/>
      <c r="BJ29756" s="136"/>
    </row>
    <row r="29757" spans="5:62" ht="14.25" customHeight="1" x14ac:dyDescent="0.25">
      <c r="E29757" s="113"/>
      <c r="H29757" s="133"/>
      <c r="T29757" s="133"/>
      <c r="X29757" s="131"/>
      <c r="Y29757" s="133"/>
      <c r="AJ29757" s="133"/>
      <c r="AO29757" s="135"/>
      <c r="AP29757" s="135"/>
      <c r="BJ29757" s="136"/>
    </row>
    <row r="29758" spans="5:62" ht="14.25" customHeight="1" x14ac:dyDescent="0.25">
      <c r="E29758" s="113"/>
      <c r="H29758" s="133"/>
      <c r="T29758" s="133"/>
      <c r="X29758" s="131"/>
      <c r="Y29758" s="133"/>
      <c r="AJ29758" s="133"/>
      <c r="AO29758" s="135"/>
      <c r="AP29758" s="135"/>
      <c r="BJ29758" s="136"/>
    </row>
    <row r="29759" spans="5:62" ht="14.25" customHeight="1" x14ac:dyDescent="0.25">
      <c r="E29759" s="113"/>
      <c r="H29759" s="133"/>
      <c r="T29759" s="133"/>
      <c r="X29759" s="131"/>
      <c r="Y29759" s="133"/>
      <c r="AJ29759" s="133"/>
      <c r="AO29759" s="135"/>
      <c r="AP29759" s="135"/>
      <c r="BJ29759" s="136"/>
    </row>
    <row r="29760" spans="5:62" ht="14.25" customHeight="1" x14ac:dyDescent="0.25">
      <c r="E29760" s="113"/>
      <c r="H29760" s="133"/>
      <c r="T29760" s="133"/>
      <c r="X29760" s="131"/>
      <c r="Y29760" s="133"/>
      <c r="AJ29760" s="133"/>
      <c r="AO29760" s="135"/>
      <c r="AP29760" s="135"/>
      <c r="BJ29760" s="136"/>
    </row>
    <row r="29761" spans="5:62" ht="14.25" customHeight="1" x14ac:dyDescent="0.25">
      <c r="E29761" s="113"/>
      <c r="H29761" s="133"/>
      <c r="T29761" s="133"/>
      <c r="X29761" s="131"/>
      <c r="Y29761" s="133"/>
      <c r="AJ29761" s="133"/>
      <c r="AO29761" s="135"/>
      <c r="AP29761" s="135"/>
      <c r="BJ29761" s="136"/>
    </row>
    <row r="29762" spans="5:62" ht="14.25" customHeight="1" x14ac:dyDescent="0.25">
      <c r="E29762" s="113"/>
      <c r="H29762" s="133"/>
      <c r="T29762" s="133"/>
      <c r="X29762" s="131"/>
      <c r="Y29762" s="133"/>
      <c r="AJ29762" s="133"/>
      <c r="AO29762" s="135"/>
      <c r="AP29762" s="135"/>
      <c r="BJ29762" s="136"/>
    </row>
    <row r="29763" spans="5:62" ht="14.25" customHeight="1" x14ac:dyDescent="0.25">
      <c r="E29763" s="113"/>
      <c r="H29763" s="133"/>
      <c r="T29763" s="133"/>
      <c r="X29763" s="131"/>
      <c r="Y29763" s="133"/>
      <c r="AJ29763" s="133"/>
      <c r="AO29763" s="135"/>
      <c r="AP29763" s="135"/>
      <c r="BJ29763" s="136"/>
    </row>
    <row r="29764" spans="5:62" ht="14.25" customHeight="1" x14ac:dyDescent="0.25">
      <c r="E29764" s="113"/>
      <c r="H29764" s="133"/>
      <c r="T29764" s="133"/>
      <c r="X29764" s="131"/>
      <c r="Y29764" s="133"/>
      <c r="AJ29764" s="133"/>
      <c r="AO29764" s="135"/>
      <c r="AP29764" s="135"/>
      <c r="BJ29764" s="136"/>
    </row>
    <row r="29765" spans="5:62" ht="14.25" customHeight="1" x14ac:dyDescent="0.25">
      <c r="E29765" s="113"/>
      <c r="H29765" s="133"/>
      <c r="T29765" s="133"/>
      <c r="X29765" s="131"/>
      <c r="Y29765" s="133"/>
      <c r="AJ29765" s="133"/>
      <c r="AO29765" s="135"/>
      <c r="AP29765" s="135"/>
      <c r="BJ29765" s="136"/>
    </row>
    <row r="29766" spans="5:62" ht="14.25" customHeight="1" x14ac:dyDescent="0.25">
      <c r="E29766" s="113"/>
      <c r="H29766" s="133"/>
      <c r="T29766" s="133"/>
      <c r="X29766" s="131"/>
      <c r="Y29766" s="133"/>
      <c r="AJ29766" s="133"/>
      <c r="AO29766" s="135"/>
      <c r="AP29766" s="135"/>
      <c r="BJ29766" s="136"/>
    </row>
    <row r="29767" spans="5:62" ht="14.25" customHeight="1" x14ac:dyDescent="0.25">
      <c r="E29767" s="113"/>
      <c r="H29767" s="133"/>
      <c r="T29767" s="133"/>
      <c r="X29767" s="131"/>
      <c r="Y29767" s="133"/>
      <c r="AJ29767" s="133"/>
      <c r="AO29767" s="135"/>
      <c r="AP29767" s="135"/>
      <c r="BJ29767" s="136"/>
    </row>
    <row r="29768" spans="5:62" ht="14.25" customHeight="1" x14ac:dyDescent="0.25">
      <c r="E29768" s="113"/>
      <c r="H29768" s="133"/>
      <c r="T29768" s="133"/>
      <c r="X29768" s="131"/>
      <c r="Y29768" s="133"/>
      <c r="AJ29768" s="133"/>
      <c r="AO29768" s="135"/>
      <c r="AP29768" s="135"/>
      <c r="BJ29768" s="136"/>
    </row>
    <row r="29769" spans="5:62" ht="14.25" customHeight="1" x14ac:dyDescent="0.25">
      <c r="E29769" s="113"/>
      <c r="H29769" s="133"/>
      <c r="T29769" s="133"/>
      <c r="X29769" s="131"/>
      <c r="Y29769" s="133"/>
      <c r="AJ29769" s="133"/>
      <c r="AO29769" s="135"/>
      <c r="AP29769" s="135"/>
      <c r="BJ29769" s="136"/>
    </row>
    <row r="29770" spans="5:62" ht="14.25" customHeight="1" x14ac:dyDescent="0.25">
      <c r="E29770" s="113"/>
      <c r="H29770" s="133"/>
      <c r="T29770" s="133"/>
      <c r="X29770" s="131"/>
      <c r="Y29770" s="133"/>
      <c r="AJ29770" s="133"/>
      <c r="AO29770" s="135"/>
      <c r="AP29770" s="135"/>
      <c r="BJ29770" s="136"/>
    </row>
    <row r="29771" spans="5:62" ht="14.25" customHeight="1" x14ac:dyDescent="0.25">
      <c r="E29771" s="113"/>
      <c r="H29771" s="133"/>
      <c r="T29771" s="133"/>
      <c r="X29771" s="131"/>
      <c r="Y29771" s="133"/>
      <c r="AJ29771" s="133"/>
      <c r="AO29771" s="135"/>
      <c r="AP29771" s="135"/>
      <c r="BJ29771" s="136"/>
    </row>
    <row r="29772" spans="5:62" ht="14.25" customHeight="1" x14ac:dyDescent="0.25">
      <c r="E29772" s="113"/>
      <c r="H29772" s="133"/>
      <c r="T29772" s="133"/>
      <c r="X29772" s="131"/>
      <c r="Y29772" s="133"/>
      <c r="AJ29772" s="133"/>
      <c r="AO29772" s="135"/>
      <c r="AP29772" s="135"/>
      <c r="BJ29772" s="136"/>
    </row>
    <row r="29773" spans="5:62" ht="14.25" customHeight="1" x14ac:dyDescent="0.25">
      <c r="E29773" s="113"/>
      <c r="H29773" s="133"/>
      <c r="T29773" s="133"/>
      <c r="X29773" s="131"/>
      <c r="Y29773" s="133"/>
      <c r="AJ29773" s="133"/>
      <c r="AO29773" s="135"/>
      <c r="AP29773" s="135"/>
      <c r="BJ29773" s="136"/>
    </row>
    <row r="29774" spans="5:62" ht="14.25" customHeight="1" x14ac:dyDescent="0.25">
      <c r="E29774" s="113"/>
      <c r="H29774" s="133"/>
      <c r="T29774" s="133"/>
      <c r="X29774" s="131"/>
      <c r="Y29774" s="133"/>
      <c r="AJ29774" s="133"/>
      <c r="AO29774" s="135"/>
      <c r="AP29774" s="135"/>
      <c r="BJ29774" s="136"/>
    </row>
    <row r="29775" spans="5:62" ht="14.25" customHeight="1" x14ac:dyDescent="0.25">
      <c r="E29775" s="113"/>
      <c r="H29775" s="133"/>
      <c r="T29775" s="133"/>
      <c r="X29775" s="131"/>
      <c r="Y29775" s="133"/>
      <c r="AJ29775" s="133"/>
      <c r="AO29775" s="135"/>
      <c r="AP29775" s="135"/>
      <c r="BJ29775" s="136"/>
    </row>
    <row r="29776" spans="5:62" ht="14.25" customHeight="1" x14ac:dyDescent="0.25">
      <c r="E29776" s="113"/>
      <c r="H29776" s="133"/>
      <c r="T29776" s="133"/>
      <c r="X29776" s="131"/>
      <c r="Y29776" s="133"/>
      <c r="AJ29776" s="133"/>
      <c r="AO29776" s="135"/>
      <c r="AP29776" s="135"/>
      <c r="BJ29776" s="136"/>
    </row>
    <row r="29777" spans="5:62" ht="14.25" customHeight="1" x14ac:dyDescent="0.25">
      <c r="E29777" s="113"/>
      <c r="H29777" s="133"/>
      <c r="T29777" s="133"/>
      <c r="X29777" s="131"/>
      <c r="Y29777" s="133"/>
      <c r="AJ29777" s="133"/>
      <c r="AO29777" s="135"/>
      <c r="AP29777" s="135"/>
      <c r="BJ29777" s="136"/>
    </row>
    <row r="29778" spans="5:62" ht="14.25" customHeight="1" x14ac:dyDescent="0.25">
      <c r="E29778" s="113"/>
      <c r="H29778" s="133"/>
      <c r="T29778" s="133"/>
      <c r="X29778" s="131"/>
      <c r="Y29778" s="133"/>
      <c r="AJ29778" s="133"/>
      <c r="AO29778" s="135"/>
      <c r="AP29778" s="135"/>
      <c r="BJ29778" s="136"/>
    </row>
    <row r="29779" spans="5:62" ht="14.25" customHeight="1" x14ac:dyDescent="0.25">
      <c r="E29779" s="113"/>
      <c r="H29779" s="133"/>
      <c r="T29779" s="133"/>
      <c r="X29779" s="131"/>
      <c r="Y29779" s="133"/>
      <c r="AJ29779" s="133"/>
      <c r="AO29779" s="135"/>
      <c r="AP29779" s="135"/>
      <c r="BJ29779" s="136"/>
    </row>
    <row r="29780" spans="5:62" ht="14.25" customHeight="1" x14ac:dyDescent="0.25">
      <c r="E29780" s="113"/>
      <c r="H29780" s="133"/>
      <c r="T29780" s="133"/>
      <c r="X29780" s="131"/>
      <c r="Y29780" s="133"/>
      <c r="AJ29780" s="133"/>
      <c r="AO29780" s="135"/>
      <c r="AP29780" s="135"/>
      <c r="BJ29780" s="136"/>
    </row>
    <row r="29781" spans="5:62" ht="14.25" customHeight="1" x14ac:dyDescent="0.25">
      <c r="E29781" s="113"/>
      <c r="H29781" s="133"/>
      <c r="T29781" s="133"/>
      <c r="X29781" s="131"/>
      <c r="Y29781" s="133"/>
      <c r="AJ29781" s="133"/>
      <c r="AO29781" s="135"/>
      <c r="AP29781" s="135"/>
      <c r="BJ29781" s="136"/>
    </row>
    <row r="29782" spans="5:62" ht="14.25" customHeight="1" x14ac:dyDescent="0.25">
      <c r="E29782" s="113"/>
      <c r="H29782" s="133"/>
      <c r="T29782" s="133"/>
      <c r="X29782" s="131"/>
      <c r="Y29782" s="133"/>
      <c r="AJ29782" s="133"/>
      <c r="AO29782" s="135"/>
      <c r="AP29782" s="135"/>
      <c r="BJ29782" s="136"/>
    </row>
    <row r="29783" spans="5:62" ht="14.25" customHeight="1" x14ac:dyDescent="0.25">
      <c r="E29783" s="113"/>
      <c r="H29783" s="133"/>
      <c r="T29783" s="133"/>
      <c r="X29783" s="131"/>
      <c r="Y29783" s="133"/>
      <c r="AJ29783" s="133"/>
      <c r="AO29783" s="135"/>
      <c r="AP29783" s="135"/>
      <c r="BJ29783" s="136"/>
    </row>
    <row r="29784" spans="5:62" ht="14.25" customHeight="1" x14ac:dyDescent="0.25">
      <c r="E29784" s="113"/>
      <c r="H29784" s="133"/>
      <c r="T29784" s="133"/>
      <c r="X29784" s="131"/>
      <c r="Y29784" s="133"/>
      <c r="AJ29784" s="133"/>
      <c r="AO29784" s="135"/>
      <c r="AP29784" s="135"/>
      <c r="BJ29784" s="136"/>
    </row>
    <row r="29785" spans="5:62" ht="14.25" customHeight="1" x14ac:dyDescent="0.25">
      <c r="E29785" s="113"/>
      <c r="H29785" s="133"/>
      <c r="T29785" s="133"/>
      <c r="X29785" s="131"/>
      <c r="Y29785" s="133"/>
      <c r="AJ29785" s="133"/>
      <c r="AO29785" s="135"/>
      <c r="AP29785" s="135"/>
      <c r="BJ29785" s="136"/>
    </row>
    <row r="29786" spans="5:62" ht="14.25" customHeight="1" x14ac:dyDescent="0.25">
      <c r="E29786" s="113"/>
      <c r="H29786" s="133"/>
      <c r="T29786" s="133"/>
      <c r="X29786" s="131"/>
      <c r="Y29786" s="133"/>
      <c r="AJ29786" s="133"/>
      <c r="AO29786" s="135"/>
      <c r="AP29786" s="135"/>
      <c r="BJ29786" s="136"/>
    </row>
    <row r="29787" spans="5:62" ht="14.25" customHeight="1" x14ac:dyDescent="0.25">
      <c r="E29787" s="113"/>
      <c r="H29787" s="133"/>
      <c r="T29787" s="133"/>
      <c r="X29787" s="131"/>
      <c r="Y29787" s="133"/>
      <c r="AJ29787" s="133"/>
      <c r="AO29787" s="135"/>
      <c r="AP29787" s="135"/>
      <c r="BJ29787" s="136"/>
    </row>
    <row r="29788" spans="5:62" ht="14.25" customHeight="1" x14ac:dyDescent="0.25">
      <c r="E29788" s="113"/>
      <c r="H29788" s="133"/>
      <c r="T29788" s="133"/>
      <c r="X29788" s="131"/>
      <c r="Y29788" s="133"/>
      <c r="AJ29788" s="133"/>
      <c r="AO29788" s="135"/>
      <c r="AP29788" s="135"/>
      <c r="BJ29788" s="136"/>
    </row>
    <row r="29789" spans="5:62" ht="14.25" customHeight="1" x14ac:dyDescent="0.25">
      <c r="E29789" s="113"/>
      <c r="H29789" s="133"/>
      <c r="T29789" s="133"/>
      <c r="X29789" s="131"/>
      <c r="Y29789" s="133"/>
      <c r="AJ29789" s="133"/>
      <c r="AO29789" s="135"/>
      <c r="AP29789" s="135"/>
      <c r="BJ29789" s="136"/>
    </row>
    <row r="29790" spans="5:62" ht="14.25" customHeight="1" x14ac:dyDescent="0.25">
      <c r="E29790" s="113"/>
      <c r="H29790" s="133"/>
      <c r="T29790" s="133"/>
      <c r="X29790" s="131"/>
      <c r="Y29790" s="133"/>
      <c r="AJ29790" s="133"/>
      <c r="AO29790" s="135"/>
      <c r="AP29790" s="135"/>
      <c r="BJ29790" s="136"/>
    </row>
    <row r="29791" spans="5:62" ht="14.25" customHeight="1" x14ac:dyDescent="0.25">
      <c r="E29791" s="113"/>
      <c r="H29791" s="133"/>
      <c r="T29791" s="133"/>
      <c r="X29791" s="131"/>
      <c r="Y29791" s="133"/>
      <c r="AJ29791" s="133"/>
      <c r="AO29791" s="135"/>
      <c r="AP29791" s="135"/>
      <c r="BJ29791" s="136"/>
    </row>
    <row r="29792" spans="5:62" ht="14.25" customHeight="1" x14ac:dyDescent="0.25">
      <c r="E29792" s="113"/>
      <c r="H29792" s="133"/>
      <c r="T29792" s="133"/>
      <c r="X29792" s="131"/>
      <c r="Y29792" s="133"/>
      <c r="AJ29792" s="133"/>
      <c r="AO29792" s="135"/>
      <c r="AP29792" s="135"/>
      <c r="BJ29792" s="136"/>
    </row>
    <row r="29793" spans="5:62" ht="14.25" customHeight="1" x14ac:dyDescent="0.25">
      <c r="E29793" s="113"/>
      <c r="H29793" s="133"/>
      <c r="T29793" s="133"/>
      <c r="X29793" s="131"/>
      <c r="Y29793" s="133"/>
      <c r="AJ29793" s="133"/>
      <c r="AO29793" s="135"/>
      <c r="AP29793" s="135"/>
      <c r="BJ29793" s="136"/>
    </row>
    <row r="29794" spans="5:62" ht="14.25" customHeight="1" x14ac:dyDescent="0.25">
      <c r="E29794" s="113"/>
      <c r="H29794" s="133"/>
      <c r="T29794" s="133"/>
      <c r="X29794" s="131"/>
      <c r="Y29794" s="133"/>
      <c r="AJ29794" s="133"/>
      <c r="AO29794" s="135"/>
      <c r="AP29794" s="135"/>
      <c r="BJ29794" s="136"/>
    </row>
    <row r="29795" spans="5:62" ht="14.25" customHeight="1" x14ac:dyDescent="0.25">
      <c r="E29795" s="113"/>
      <c r="H29795" s="133"/>
      <c r="T29795" s="133"/>
      <c r="X29795" s="131"/>
      <c r="Y29795" s="133"/>
      <c r="AJ29795" s="133"/>
      <c r="AO29795" s="135"/>
      <c r="AP29795" s="135"/>
      <c r="BJ29795" s="136"/>
    </row>
    <row r="29796" spans="5:62" ht="14.25" customHeight="1" x14ac:dyDescent="0.25">
      <c r="E29796" s="113"/>
      <c r="H29796" s="133"/>
      <c r="T29796" s="133"/>
      <c r="X29796" s="131"/>
      <c r="Y29796" s="133"/>
      <c r="AJ29796" s="133"/>
      <c r="AO29796" s="135"/>
      <c r="AP29796" s="135"/>
      <c r="BJ29796" s="136"/>
    </row>
    <row r="29797" spans="5:62" ht="14.25" customHeight="1" x14ac:dyDescent="0.25">
      <c r="E29797" s="113"/>
      <c r="H29797" s="133"/>
      <c r="T29797" s="133"/>
      <c r="X29797" s="131"/>
      <c r="Y29797" s="133"/>
      <c r="AJ29797" s="133"/>
      <c r="AO29797" s="135"/>
      <c r="AP29797" s="135"/>
      <c r="BJ29797" s="136"/>
    </row>
    <row r="29798" spans="5:62" ht="14.25" customHeight="1" x14ac:dyDescent="0.25">
      <c r="E29798" s="113"/>
      <c r="H29798" s="133"/>
      <c r="T29798" s="133"/>
      <c r="X29798" s="131"/>
      <c r="Y29798" s="133"/>
      <c r="AJ29798" s="133"/>
      <c r="AO29798" s="135"/>
      <c r="AP29798" s="135"/>
      <c r="BJ29798" s="136"/>
    </row>
    <row r="29799" spans="5:62" ht="14.25" customHeight="1" x14ac:dyDescent="0.25">
      <c r="E29799" s="113"/>
      <c r="H29799" s="133"/>
      <c r="T29799" s="133"/>
      <c r="X29799" s="131"/>
      <c r="Y29799" s="133"/>
      <c r="AJ29799" s="133"/>
      <c r="AO29799" s="135"/>
      <c r="AP29799" s="135"/>
      <c r="BJ29799" s="136"/>
    </row>
    <row r="29800" spans="5:62" ht="14.25" customHeight="1" x14ac:dyDescent="0.25">
      <c r="E29800" s="113"/>
      <c r="H29800" s="133"/>
      <c r="T29800" s="133"/>
      <c r="X29800" s="131"/>
      <c r="Y29800" s="133"/>
      <c r="AJ29800" s="133"/>
      <c r="AO29800" s="135"/>
      <c r="AP29800" s="135"/>
      <c r="BJ29800" s="136"/>
    </row>
    <row r="29801" spans="5:62" ht="14.25" customHeight="1" x14ac:dyDescent="0.25">
      <c r="E29801" s="113"/>
      <c r="H29801" s="133"/>
      <c r="T29801" s="133"/>
      <c r="X29801" s="131"/>
      <c r="Y29801" s="133"/>
      <c r="AJ29801" s="133"/>
      <c r="AO29801" s="135"/>
      <c r="AP29801" s="135"/>
      <c r="BJ29801" s="136"/>
    </row>
    <row r="29802" spans="5:62" ht="14.25" customHeight="1" x14ac:dyDescent="0.25">
      <c r="E29802" s="113"/>
      <c r="H29802" s="133"/>
      <c r="T29802" s="133"/>
      <c r="X29802" s="131"/>
      <c r="Y29802" s="133"/>
      <c r="AJ29802" s="133"/>
      <c r="AO29802" s="135"/>
      <c r="AP29802" s="135"/>
      <c r="BJ29802" s="136"/>
    </row>
    <row r="29803" spans="5:62" ht="14.25" customHeight="1" x14ac:dyDescent="0.25">
      <c r="E29803" s="113"/>
      <c r="H29803" s="133"/>
      <c r="T29803" s="133"/>
      <c r="X29803" s="131"/>
      <c r="Y29803" s="133"/>
      <c r="AJ29803" s="133"/>
      <c r="AO29803" s="135"/>
      <c r="AP29803" s="135"/>
      <c r="BJ29803" s="136"/>
    </row>
    <row r="29804" spans="5:62" ht="14.25" customHeight="1" x14ac:dyDescent="0.25">
      <c r="E29804" s="113"/>
      <c r="H29804" s="133"/>
      <c r="T29804" s="133"/>
      <c r="X29804" s="131"/>
      <c r="Y29804" s="133"/>
      <c r="AJ29804" s="133"/>
      <c r="AO29804" s="135"/>
      <c r="AP29804" s="135"/>
      <c r="BJ29804" s="136"/>
    </row>
    <row r="29805" spans="5:62" ht="14.25" customHeight="1" x14ac:dyDescent="0.25">
      <c r="E29805" s="113"/>
      <c r="H29805" s="133"/>
      <c r="T29805" s="133"/>
      <c r="X29805" s="131"/>
      <c r="Y29805" s="133"/>
      <c r="AJ29805" s="133"/>
      <c r="AO29805" s="135"/>
      <c r="AP29805" s="135"/>
      <c r="BJ29805" s="136"/>
    </row>
    <row r="29806" spans="5:62" ht="14.25" customHeight="1" x14ac:dyDescent="0.25">
      <c r="E29806" s="113"/>
      <c r="H29806" s="133"/>
      <c r="T29806" s="133"/>
      <c r="X29806" s="131"/>
      <c r="Y29806" s="133"/>
      <c r="AJ29806" s="133"/>
      <c r="AO29806" s="135"/>
      <c r="AP29806" s="135"/>
      <c r="BJ29806" s="136"/>
    </row>
    <row r="29807" spans="5:62" ht="14.25" customHeight="1" x14ac:dyDescent="0.25">
      <c r="E29807" s="113"/>
      <c r="H29807" s="133"/>
      <c r="T29807" s="133"/>
      <c r="X29807" s="131"/>
      <c r="Y29807" s="133"/>
      <c r="AJ29807" s="133"/>
      <c r="AO29807" s="135"/>
      <c r="AP29807" s="135"/>
      <c r="BJ29807" s="136"/>
    </row>
    <row r="29808" spans="5:62" ht="14.25" customHeight="1" x14ac:dyDescent="0.25">
      <c r="E29808" s="113"/>
      <c r="H29808" s="133"/>
      <c r="T29808" s="133"/>
      <c r="X29808" s="131"/>
      <c r="Y29808" s="133"/>
      <c r="AJ29808" s="133"/>
      <c r="AO29808" s="135"/>
      <c r="AP29808" s="135"/>
      <c r="BJ29808" s="136"/>
    </row>
    <row r="29809" spans="5:62" ht="14.25" customHeight="1" x14ac:dyDescent="0.25">
      <c r="E29809" s="113"/>
      <c r="H29809" s="133"/>
      <c r="T29809" s="133"/>
      <c r="X29809" s="131"/>
      <c r="Y29809" s="133"/>
      <c r="AJ29809" s="133"/>
      <c r="AO29809" s="135"/>
      <c r="AP29809" s="135"/>
      <c r="BJ29809" s="136"/>
    </row>
    <row r="29810" spans="5:62" ht="14.25" customHeight="1" x14ac:dyDescent="0.25">
      <c r="E29810" s="113"/>
      <c r="H29810" s="133"/>
      <c r="T29810" s="133"/>
      <c r="X29810" s="131"/>
      <c r="Y29810" s="133"/>
      <c r="AJ29810" s="133"/>
      <c r="AO29810" s="135"/>
      <c r="AP29810" s="135"/>
      <c r="BJ29810" s="136"/>
    </row>
    <row r="29811" spans="5:62" ht="14.25" customHeight="1" x14ac:dyDescent="0.25">
      <c r="E29811" s="113"/>
      <c r="H29811" s="133"/>
      <c r="T29811" s="133"/>
      <c r="X29811" s="131"/>
      <c r="Y29811" s="133"/>
      <c r="AJ29811" s="133"/>
      <c r="AO29811" s="135"/>
      <c r="AP29811" s="135"/>
      <c r="BJ29811" s="136"/>
    </row>
    <row r="29812" spans="5:62" ht="14.25" customHeight="1" x14ac:dyDescent="0.25">
      <c r="E29812" s="113"/>
      <c r="H29812" s="133"/>
      <c r="T29812" s="133"/>
      <c r="X29812" s="131"/>
      <c r="Y29812" s="133"/>
      <c r="AJ29812" s="133"/>
      <c r="AO29812" s="135"/>
      <c r="AP29812" s="135"/>
      <c r="BJ29812" s="136"/>
    </row>
    <row r="29813" spans="5:62" ht="14.25" customHeight="1" x14ac:dyDescent="0.25">
      <c r="E29813" s="113"/>
      <c r="H29813" s="133"/>
      <c r="T29813" s="133"/>
      <c r="X29813" s="131"/>
      <c r="Y29813" s="133"/>
      <c r="AJ29813" s="133"/>
      <c r="AO29813" s="135"/>
      <c r="AP29813" s="135"/>
      <c r="BJ29813" s="136"/>
    </row>
    <row r="29814" spans="5:62" ht="14.25" customHeight="1" x14ac:dyDescent="0.25">
      <c r="E29814" s="113"/>
      <c r="H29814" s="133"/>
      <c r="T29814" s="133"/>
      <c r="X29814" s="131"/>
      <c r="Y29814" s="133"/>
      <c r="AJ29814" s="133"/>
      <c r="AO29814" s="135"/>
      <c r="AP29814" s="135"/>
      <c r="BJ29814" s="136"/>
    </row>
    <row r="29815" spans="5:62" ht="14.25" customHeight="1" x14ac:dyDescent="0.25">
      <c r="E29815" s="113"/>
      <c r="H29815" s="133"/>
      <c r="T29815" s="133"/>
      <c r="X29815" s="131"/>
      <c r="Y29815" s="133"/>
      <c r="AJ29815" s="133"/>
      <c r="AO29815" s="135"/>
      <c r="AP29815" s="135"/>
      <c r="BJ29815" s="136"/>
    </row>
    <row r="29816" spans="5:62" ht="14.25" customHeight="1" x14ac:dyDescent="0.25">
      <c r="E29816" s="113"/>
      <c r="H29816" s="133"/>
      <c r="T29816" s="133"/>
      <c r="X29816" s="131"/>
      <c r="Y29816" s="133"/>
      <c r="AJ29816" s="133"/>
      <c r="AO29816" s="135"/>
      <c r="AP29816" s="135"/>
      <c r="BJ29816" s="136"/>
    </row>
    <row r="29817" spans="5:62" ht="14.25" customHeight="1" x14ac:dyDescent="0.25">
      <c r="E29817" s="113"/>
      <c r="H29817" s="133"/>
      <c r="T29817" s="133"/>
      <c r="X29817" s="131"/>
      <c r="Y29817" s="133"/>
      <c r="AJ29817" s="133"/>
      <c r="AO29817" s="135"/>
      <c r="AP29817" s="135"/>
      <c r="BJ29817" s="136"/>
    </row>
    <row r="29818" spans="5:62" ht="14.25" customHeight="1" x14ac:dyDescent="0.25">
      <c r="E29818" s="113"/>
      <c r="H29818" s="133"/>
      <c r="T29818" s="133"/>
      <c r="X29818" s="131"/>
      <c r="Y29818" s="133"/>
      <c r="AJ29818" s="133"/>
      <c r="AO29818" s="135"/>
      <c r="AP29818" s="135"/>
      <c r="BJ29818" s="136"/>
    </row>
    <row r="29819" spans="5:62" ht="14.25" customHeight="1" x14ac:dyDescent="0.25">
      <c r="E29819" s="113"/>
      <c r="H29819" s="133"/>
      <c r="T29819" s="133"/>
      <c r="X29819" s="131"/>
      <c r="Y29819" s="133"/>
      <c r="AJ29819" s="133"/>
      <c r="AO29819" s="135"/>
      <c r="AP29819" s="135"/>
      <c r="BJ29819" s="136"/>
    </row>
    <row r="29820" spans="5:62" ht="14.25" customHeight="1" x14ac:dyDescent="0.25">
      <c r="E29820" s="113"/>
      <c r="H29820" s="133"/>
      <c r="T29820" s="133"/>
      <c r="X29820" s="131"/>
      <c r="Y29820" s="133"/>
      <c r="AJ29820" s="133"/>
      <c r="AO29820" s="135"/>
      <c r="AP29820" s="135"/>
      <c r="BJ29820" s="136"/>
    </row>
    <row r="29821" spans="5:62" ht="14.25" customHeight="1" x14ac:dyDescent="0.25">
      <c r="E29821" s="113"/>
      <c r="H29821" s="133"/>
      <c r="T29821" s="133"/>
      <c r="X29821" s="131"/>
      <c r="Y29821" s="133"/>
      <c r="AJ29821" s="133"/>
      <c r="AO29821" s="135"/>
      <c r="AP29821" s="135"/>
      <c r="BJ29821" s="136"/>
    </row>
    <row r="29822" spans="5:62" ht="14.25" customHeight="1" x14ac:dyDescent="0.25">
      <c r="E29822" s="113"/>
      <c r="H29822" s="133"/>
      <c r="T29822" s="133"/>
      <c r="X29822" s="131"/>
      <c r="Y29822" s="133"/>
      <c r="AJ29822" s="133"/>
      <c r="AO29822" s="135"/>
      <c r="AP29822" s="135"/>
      <c r="BJ29822" s="136"/>
    </row>
    <row r="29823" spans="5:62" ht="14.25" customHeight="1" x14ac:dyDescent="0.25">
      <c r="E29823" s="113"/>
      <c r="H29823" s="133"/>
      <c r="T29823" s="133"/>
      <c r="X29823" s="131"/>
      <c r="Y29823" s="133"/>
      <c r="AJ29823" s="133"/>
      <c r="AO29823" s="135"/>
      <c r="AP29823" s="135"/>
      <c r="BJ29823" s="136"/>
    </row>
    <row r="29824" spans="5:62" ht="14.25" customHeight="1" x14ac:dyDescent="0.25">
      <c r="E29824" s="113"/>
      <c r="H29824" s="133"/>
      <c r="T29824" s="133"/>
      <c r="X29824" s="131"/>
      <c r="Y29824" s="133"/>
      <c r="AJ29824" s="133"/>
      <c r="AO29824" s="135"/>
      <c r="AP29824" s="135"/>
      <c r="BJ29824" s="136"/>
    </row>
    <row r="29825" spans="5:62" ht="14.25" customHeight="1" x14ac:dyDescent="0.25">
      <c r="E29825" s="113"/>
      <c r="H29825" s="133"/>
      <c r="T29825" s="133"/>
      <c r="X29825" s="131"/>
      <c r="Y29825" s="133"/>
      <c r="AJ29825" s="133"/>
      <c r="AO29825" s="135"/>
      <c r="AP29825" s="135"/>
      <c r="BJ29825" s="136"/>
    </row>
    <row r="29826" spans="5:62" ht="14.25" customHeight="1" x14ac:dyDescent="0.25">
      <c r="E29826" s="113"/>
      <c r="H29826" s="133"/>
      <c r="T29826" s="133"/>
      <c r="X29826" s="131"/>
      <c r="Y29826" s="133"/>
      <c r="AJ29826" s="133"/>
      <c r="AO29826" s="135"/>
      <c r="AP29826" s="135"/>
      <c r="BJ29826" s="136"/>
    </row>
    <row r="29827" spans="5:62" ht="14.25" customHeight="1" x14ac:dyDescent="0.25">
      <c r="E29827" s="113"/>
      <c r="H29827" s="133"/>
      <c r="T29827" s="133"/>
      <c r="X29827" s="131"/>
      <c r="Y29827" s="133"/>
      <c r="AJ29827" s="133"/>
      <c r="AO29827" s="135"/>
      <c r="AP29827" s="135"/>
      <c r="BJ29827" s="136"/>
    </row>
    <row r="29828" spans="5:62" ht="14.25" customHeight="1" x14ac:dyDescent="0.25">
      <c r="E29828" s="113"/>
      <c r="H29828" s="133"/>
      <c r="T29828" s="133"/>
      <c r="X29828" s="131"/>
      <c r="Y29828" s="133"/>
      <c r="AJ29828" s="133"/>
      <c r="AO29828" s="135"/>
      <c r="AP29828" s="135"/>
      <c r="BJ29828" s="136"/>
    </row>
    <row r="29829" spans="5:62" ht="14.25" customHeight="1" x14ac:dyDescent="0.25">
      <c r="E29829" s="113"/>
      <c r="H29829" s="133"/>
      <c r="T29829" s="133"/>
      <c r="X29829" s="131"/>
      <c r="Y29829" s="133"/>
      <c r="AJ29829" s="133"/>
      <c r="AO29829" s="135"/>
      <c r="AP29829" s="135"/>
      <c r="BJ29829" s="136"/>
    </row>
    <row r="29830" spans="5:62" ht="14.25" customHeight="1" x14ac:dyDescent="0.25">
      <c r="E29830" s="113"/>
      <c r="H29830" s="133"/>
      <c r="T29830" s="133"/>
      <c r="X29830" s="131"/>
      <c r="Y29830" s="133"/>
      <c r="AJ29830" s="133"/>
      <c r="AO29830" s="135"/>
      <c r="AP29830" s="135"/>
      <c r="BJ29830" s="136"/>
    </row>
    <row r="29831" spans="5:62" ht="14.25" customHeight="1" x14ac:dyDescent="0.25">
      <c r="E29831" s="113"/>
      <c r="H29831" s="133"/>
      <c r="T29831" s="133"/>
      <c r="X29831" s="131"/>
      <c r="Y29831" s="133"/>
      <c r="AJ29831" s="133"/>
      <c r="AO29831" s="135"/>
      <c r="AP29831" s="135"/>
      <c r="BJ29831" s="136"/>
    </row>
    <row r="29832" spans="5:62" ht="14.25" customHeight="1" x14ac:dyDescent="0.25">
      <c r="E29832" s="113"/>
      <c r="H29832" s="133"/>
      <c r="T29832" s="133"/>
      <c r="X29832" s="131"/>
      <c r="Y29832" s="133"/>
      <c r="AJ29832" s="133"/>
      <c r="AO29832" s="135"/>
      <c r="AP29832" s="135"/>
      <c r="BJ29832" s="136"/>
    </row>
    <row r="29833" spans="5:62" ht="14.25" customHeight="1" x14ac:dyDescent="0.25">
      <c r="E29833" s="113"/>
      <c r="H29833" s="133"/>
      <c r="T29833" s="133"/>
      <c r="X29833" s="131"/>
      <c r="Y29833" s="133"/>
      <c r="AJ29833" s="133"/>
      <c r="AO29833" s="135"/>
      <c r="AP29833" s="135"/>
      <c r="BJ29833" s="136"/>
    </row>
    <row r="29834" spans="5:62" ht="14.25" customHeight="1" x14ac:dyDescent="0.25">
      <c r="E29834" s="113"/>
      <c r="H29834" s="133"/>
      <c r="T29834" s="133"/>
      <c r="X29834" s="131"/>
      <c r="Y29834" s="133"/>
      <c r="AJ29834" s="133"/>
      <c r="AO29834" s="135"/>
      <c r="AP29834" s="135"/>
      <c r="BJ29834" s="136"/>
    </row>
    <row r="29835" spans="5:62" ht="14.25" customHeight="1" x14ac:dyDescent="0.25">
      <c r="E29835" s="113"/>
      <c r="H29835" s="133"/>
      <c r="T29835" s="133"/>
      <c r="X29835" s="131"/>
      <c r="Y29835" s="133"/>
      <c r="AJ29835" s="133"/>
      <c r="AO29835" s="135"/>
      <c r="AP29835" s="135"/>
      <c r="BJ29835" s="136"/>
    </row>
    <row r="29836" spans="5:62" ht="14.25" customHeight="1" x14ac:dyDescent="0.25">
      <c r="E29836" s="113"/>
      <c r="H29836" s="133"/>
      <c r="T29836" s="133"/>
      <c r="X29836" s="131"/>
      <c r="Y29836" s="133"/>
      <c r="AJ29836" s="133"/>
      <c r="AO29836" s="135"/>
      <c r="AP29836" s="135"/>
      <c r="BJ29836" s="136"/>
    </row>
    <row r="29837" spans="5:62" ht="14.25" customHeight="1" x14ac:dyDescent="0.25">
      <c r="E29837" s="113"/>
      <c r="H29837" s="133"/>
      <c r="T29837" s="133"/>
      <c r="X29837" s="131"/>
      <c r="Y29837" s="133"/>
      <c r="AJ29837" s="133"/>
      <c r="AO29837" s="135"/>
      <c r="AP29837" s="135"/>
      <c r="BJ29837" s="136"/>
    </row>
    <row r="29838" spans="5:62" ht="14.25" customHeight="1" x14ac:dyDescent="0.25">
      <c r="E29838" s="113"/>
      <c r="H29838" s="133"/>
      <c r="T29838" s="133"/>
      <c r="X29838" s="131"/>
      <c r="Y29838" s="133"/>
      <c r="AJ29838" s="133"/>
      <c r="AO29838" s="135"/>
      <c r="AP29838" s="135"/>
      <c r="BJ29838" s="136"/>
    </row>
    <row r="29839" spans="5:62" ht="14.25" customHeight="1" x14ac:dyDescent="0.25">
      <c r="E29839" s="113"/>
      <c r="H29839" s="133"/>
      <c r="T29839" s="133"/>
      <c r="X29839" s="131"/>
      <c r="Y29839" s="133"/>
      <c r="AJ29839" s="133"/>
      <c r="AO29839" s="135"/>
      <c r="AP29839" s="135"/>
      <c r="BJ29839" s="136"/>
    </row>
    <row r="29840" spans="5:62" ht="14.25" customHeight="1" x14ac:dyDescent="0.25">
      <c r="E29840" s="113"/>
      <c r="H29840" s="133"/>
      <c r="T29840" s="133"/>
      <c r="X29840" s="131"/>
      <c r="Y29840" s="133"/>
      <c r="AJ29840" s="133"/>
      <c r="AO29840" s="135"/>
      <c r="AP29840" s="135"/>
      <c r="BJ29840" s="136"/>
    </row>
    <row r="29841" spans="5:62" ht="14.25" customHeight="1" x14ac:dyDescent="0.25">
      <c r="E29841" s="113"/>
      <c r="H29841" s="133"/>
      <c r="T29841" s="133"/>
      <c r="X29841" s="131"/>
      <c r="Y29841" s="133"/>
      <c r="AJ29841" s="133"/>
      <c r="AO29841" s="135"/>
      <c r="AP29841" s="135"/>
      <c r="BJ29841" s="136"/>
    </row>
    <row r="29842" spans="5:62" ht="14.25" customHeight="1" x14ac:dyDescent="0.25">
      <c r="E29842" s="113"/>
      <c r="H29842" s="133"/>
      <c r="T29842" s="133"/>
      <c r="X29842" s="131"/>
      <c r="Y29842" s="133"/>
      <c r="AJ29842" s="133"/>
      <c r="AO29842" s="135"/>
      <c r="AP29842" s="135"/>
      <c r="BJ29842" s="136"/>
    </row>
    <row r="29843" spans="5:62" ht="14.25" customHeight="1" x14ac:dyDescent="0.25">
      <c r="E29843" s="113"/>
      <c r="H29843" s="133"/>
      <c r="T29843" s="133"/>
      <c r="X29843" s="131"/>
      <c r="Y29843" s="133"/>
      <c r="AJ29843" s="133"/>
      <c r="AO29843" s="135"/>
      <c r="AP29843" s="135"/>
      <c r="BJ29843" s="136"/>
    </row>
    <row r="29844" spans="5:62" ht="14.25" customHeight="1" x14ac:dyDescent="0.25">
      <c r="E29844" s="113"/>
      <c r="H29844" s="133"/>
      <c r="T29844" s="133"/>
      <c r="X29844" s="131"/>
      <c r="Y29844" s="133"/>
      <c r="AJ29844" s="133"/>
      <c r="AO29844" s="135"/>
      <c r="AP29844" s="135"/>
      <c r="BJ29844" s="136"/>
    </row>
    <row r="29845" spans="5:62" ht="14.25" customHeight="1" x14ac:dyDescent="0.25">
      <c r="E29845" s="113"/>
      <c r="H29845" s="133"/>
      <c r="T29845" s="133"/>
      <c r="X29845" s="131"/>
      <c r="Y29845" s="133"/>
      <c r="AJ29845" s="133"/>
      <c r="AO29845" s="135"/>
      <c r="AP29845" s="135"/>
      <c r="BJ29845" s="136"/>
    </row>
    <row r="29846" spans="5:62" ht="14.25" customHeight="1" x14ac:dyDescent="0.25">
      <c r="E29846" s="113"/>
      <c r="H29846" s="133"/>
      <c r="T29846" s="133"/>
      <c r="X29846" s="131"/>
      <c r="Y29846" s="133"/>
      <c r="AJ29846" s="133"/>
      <c r="AO29846" s="135"/>
      <c r="AP29846" s="135"/>
      <c r="BJ29846" s="136"/>
    </row>
    <row r="29847" spans="5:62" ht="14.25" customHeight="1" x14ac:dyDescent="0.25">
      <c r="E29847" s="113"/>
      <c r="H29847" s="133"/>
      <c r="T29847" s="133"/>
      <c r="X29847" s="131"/>
      <c r="Y29847" s="133"/>
      <c r="AJ29847" s="133"/>
      <c r="AO29847" s="135"/>
      <c r="AP29847" s="135"/>
      <c r="BJ29847" s="136"/>
    </row>
    <row r="29848" spans="5:62" ht="14.25" customHeight="1" x14ac:dyDescent="0.25">
      <c r="E29848" s="113"/>
      <c r="H29848" s="133"/>
      <c r="T29848" s="133"/>
      <c r="X29848" s="131"/>
      <c r="Y29848" s="133"/>
      <c r="AJ29848" s="133"/>
      <c r="AO29848" s="135"/>
      <c r="AP29848" s="135"/>
      <c r="BJ29848" s="136"/>
    </row>
    <row r="29849" spans="5:62" ht="14.25" customHeight="1" x14ac:dyDescent="0.25">
      <c r="E29849" s="113"/>
      <c r="H29849" s="133"/>
      <c r="T29849" s="133"/>
      <c r="X29849" s="131"/>
      <c r="Y29849" s="133"/>
      <c r="AJ29849" s="133"/>
      <c r="AO29849" s="135"/>
      <c r="AP29849" s="135"/>
      <c r="BJ29849" s="136"/>
    </row>
    <row r="29850" spans="5:62" ht="14.25" customHeight="1" x14ac:dyDescent="0.25">
      <c r="E29850" s="113"/>
      <c r="H29850" s="133"/>
      <c r="T29850" s="133"/>
      <c r="X29850" s="131"/>
      <c r="Y29850" s="133"/>
      <c r="AJ29850" s="133"/>
      <c r="AO29850" s="135"/>
      <c r="AP29850" s="135"/>
      <c r="BJ29850" s="136"/>
    </row>
    <row r="29851" spans="5:62" ht="14.25" customHeight="1" x14ac:dyDescent="0.25">
      <c r="E29851" s="113"/>
      <c r="H29851" s="133"/>
      <c r="T29851" s="133"/>
      <c r="X29851" s="131"/>
      <c r="Y29851" s="133"/>
      <c r="AJ29851" s="133"/>
      <c r="AO29851" s="135"/>
      <c r="AP29851" s="135"/>
      <c r="BJ29851" s="136"/>
    </row>
    <row r="29852" spans="5:62" ht="14.25" customHeight="1" x14ac:dyDescent="0.25">
      <c r="E29852" s="113"/>
      <c r="H29852" s="133"/>
      <c r="T29852" s="133"/>
      <c r="X29852" s="131"/>
      <c r="Y29852" s="133"/>
      <c r="AJ29852" s="133"/>
      <c r="AO29852" s="135"/>
      <c r="AP29852" s="135"/>
      <c r="BJ29852" s="136"/>
    </row>
    <row r="29853" spans="5:62" ht="14.25" customHeight="1" x14ac:dyDescent="0.25">
      <c r="E29853" s="113"/>
      <c r="H29853" s="133"/>
      <c r="T29853" s="133"/>
      <c r="X29853" s="131"/>
      <c r="Y29853" s="133"/>
      <c r="AJ29853" s="133"/>
      <c r="AO29853" s="135"/>
      <c r="AP29853" s="135"/>
      <c r="BJ29853" s="136"/>
    </row>
    <row r="29854" spans="5:62" ht="14.25" customHeight="1" x14ac:dyDescent="0.25">
      <c r="E29854" s="113"/>
      <c r="H29854" s="133"/>
      <c r="T29854" s="133"/>
      <c r="X29854" s="131"/>
      <c r="Y29854" s="133"/>
      <c r="AJ29854" s="133"/>
      <c r="AO29854" s="135"/>
      <c r="AP29854" s="135"/>
      <c r="BJ29854" s="136"/>
    </row>
    <row r="29855" spans="5:62" ht="14.25" customHeight="1" x14ac:dyDescent="0.25">
      <c r="E29855" s="113"/>
      <c r="H29855" s="133"/>
      <c r="T29855" s="133"/>
      <c r="X29855" s="131"/>
      <c r="Y29855" s="133"/>
      <c r="AJ29855" s="133"/>
      <c r="AO29855" s="135"/>
      <c r="AP29855" s="135"/>
      <c r="BJ29855" s="136"/>
    </row>
    <row r="29856" spans="5:62" ht="14.25" customHeight="1" x14ac:dyDescent="0.25">
      <c r="E29856" s="113"/>
      <c r="H29856" s="133"/>
      <c r="T29856" s="133"/>
      <c r="X29856" s="131"/>
      <c r="Y29856" s="133"/>
      <c r="AJ29856" s="133"/>
      <c r="AO29856" s="135"/>
      <c r="AP29856" s="135"/>
      <c r="BJ29856" s="136"/>
    </row>
    <row r="29857" spans="5:62" ht="14.25" customHeight="1" x14ac:dyDescent="0.25">
      <c r="E29857" s="113"/>
      <c r="H29857" s="133"/>
      <c r="T29857" s="133"/>
      <c r="X29857" s="131"/>
      <c r="Y29857" s="133"/>
      <c r="AJ29857" s="133"/>
      <c r="AO29857" s="135"/>
      <c r="AP29857" s="135"/>
      <c r="BJ29857" s="136"/>
    </row>
    <row r="29858" spans="5:62" ht="14.25" customHeight="1" x14ac:dyDescent="0.25">
      <c r="E29858" s="113"/>
      <c r="H29858" s="133"/>
      <c r="T29858" s="133"/>
      <c r="X29858" s="131"/>
      <c r="Y29858" s="133"/>
      <c r="AJ29858" s="133"/>
      <c r="AO29858" s="135"/>
      <c r="AP29858" s="135"/>
      <c r="BJ29858" s="136"/>
    </row>
    <row r="29859" spans="5:62" ht="14.25" customHeight="1" x14ac:dyDescent="0.25">
      <c r="E29859" s="113"/>
      <c r="H29859" s="133"/>
      <c r="T29859" s="133"/>
      <c r="X29859" s="131"/>
      <c r="Y29859" s="133"/>
      <c r="AJ29859" s="133"/>
      <c r="AO29859" s="135"/>
      <c r="AP29859" s="135"/>
      <c r="BJ29859" s="136"/>
    </row>
    <row r="29860" spans="5:62" ht="14.25" customHeight="1" x14ac:dyDescent="0.25">
      <c r="E29860" s="113"/>
      <c r="H29860" s="133"/>
      <c r="T29860" s="133"/>
      <c r="X29860" s="131"/>
      <c r="Y29860" s="133"/>
      <c r="AJ29860" s="133"/>
      <c r="AO29860" s="135"/>
      <c r="AP29860" s="135"/>
      <c r="BJ29860" s="136"/>
    </row>
    <row r="29861" spans="5:62" ht="14.25" customHeight="1" x14ac:dyDescent="0.25">
      <c r="E29861" s="113"/>
      <c r="H29861" s="133"/>
      <c r="T29861" s="133"/>
      <c r="X29861" s="131"/>
      <c r="Y29861" s="133"/>
      <c r="AJ29861" s="133"/>
      <c r="AO29861" s="135"/>
      <c r="AP29861" s="135"/>
      <c r="BJ29861" s="136"/>
    </row>
    <row r="29862" spans="5:62" ht="14.25" customHeight="1" x14ac:dyDescent="0.25">
      <c r="E29862" s="113"/>
      <c r="H29862" s="133"/>
      <c r="T29862" s="133"/>
      <c r="X29862" s="131"/>
      <c r="Y29862" s="133"/>
      <c r="AJ29862" s="133"/>
      <c r="AO29862" s="135"/>
      <c r="AP29862" s="135"/>
      <c r="BJ29862" s="136"/>
    </row>
    <row r="29863" spans="5:62" ht="14.25" customHeight="1" x14ac:dyDescent="0.25">
      <c r="E29863" s="113"/>
      <c r="H29863" s="133"/>
      <c r="T29863" s="133"/>
      <c r="X29863" s="131"/>
      <c r="Y29863" s="133"/>
      <c r="AJ29863" s="133"/>
      <c r="AO29863" s="135"/>
      <c r="AP29863" s="135"/>
      <c r="BJ29863" s="136"/>
    </row>
    <row r="29864" spans="5:62" ht="14.25" customHeight="1" x14ac:dyDescent="0.25">
      <c r="E29864" s="113"/>
      <c r="H29864" s="133"/>
      <c r="T29864" s="133"/>
      <c r="X29864" s="131"/>
      <c r="Y29864" s="133"/>
      <c r="AJ29864" s="133"/>
      <c r="AO29864" s="135"/>
      <c r="AP29864" s="135"/>
      <c r="BJ29864" s="136"/>
    </row>
    <row r="29865" spans="5:62" ht="14.25" customHeight="1" x14ac:dyDescent="0.25">
      <c r="E29865" s="113"/>
      <c r="H29865" s="133"/>
      <c r="T29865" s="133"/>
      <c r="X29865" s="131"/>
      <c r="Y29865" s="133"/>
      <c r="AJ29865" s="133"/>
      <c r="AO29865" s="135"/>
      <c r="AP29865" s="135"/>
      <c r="BJ29865" s="136"/>
    </row>
    <row r="29866" spans="5:62" ht="14.25" customHeight="1" x14ac:dyDescent="0.25">
      <c r="E29866" s="113"/>
      <c r="H29866" s="133"/>
      <c r="T29866" s="133"/>
      <c r="X29866" s="131"/>
      <c r="Y29866" s="133"/>
      <c r="AJ29866" s="133"/>
      <c r="AO29866" s="135"/>
      <c r="AP29866" s="135"/>
      <c r="BJ29866" s="136"/>
    </row>
    <row r="29867" spans="5:62" ht="14.25" customHeight="1" x14ac:dyDescent="0.25">
      <c r="E29867" s="113"/>
      <c r="H29867" s="133"/>
      <c r="T29867" s="133"/>
      <c r="X29867" s="131"/>
      <c r="Y29867" s="133"/>
      <c r="AJ29867" s="133"/>
      <c r="AO29867" s="135"/>
      <c r="AP29867" s="135"/>
      <c r="BJ29867" s="136"/>
    </row>
    <row r="29868" spans="5:62" ht="14.25" customHeight="1" x14ac:dyDescent="0.25">
      <c r="E29868" s="113"/>
      <c r="H29868" s="133"/>
      <c r="T29868" s="133"/>
      <c r="X29868" s="131"/>
      <c r="Y29868" s="133"/>
      <c r="AJ29868" s="133"/>
      <c r="AO29868" s="135"/>
      <c r="AP29868" s="135"/>
      <c r="BJ29868" s="136"/>
    </row>
    <row r="29869" spans="5:62" ht="14.25" customHeight="1" x14ac:dyDescent="0.25">
      <c r="E29869" s="113"/>
      <c r="H29869" s="133"/>
      <c r="T29869" s="133"/>
      <c r="X29869" s="131"/>
      <c r="Y29869" s="133"/>
      <c r="AJ29869" s="133"/>
      <c r="AO29869" s="135"/>
      <c r="AP29869" s="135"/>
      <c r="BJ29869" s="136"/>
    </row>
    <row r="29870" spans="5:62" ht="14.25" customHeight="1" x14ac:dyDescent="0.25">
      <c r="E29870" s="113"/>
      <c r="H29870" s="133"/>
      <c r="T29870" s="133"/>
      <c r="X29870" s="131"/>
      <c r="Y29870" s="133"/>
      <c r="AJ29870" s="133"/>
      <c r="AO29870" s="135"/>
      <c r="AP29870" s="135"/>
      <c r="BJ29870" s="136"/>
    </row>
    <row r="29871" spans="5:62" ht="14.25" customHeight="1" x14ac:dyDescent="0.25">
      <c r="E29871" s="113"/>
      <c r="H29871" s="133"/>
      <c r="T29871" s="133"/>
      <c r="X29871" s="131"/>
      <c r="Y29871" s="133"/>
      <c r="AJ29871" s="133"/>
      <c r="AO29871" s="135"/>
      <c r="AP29871" s="135"/>
      <c r="BJ29871" s="136"/>
    </row>
    <row r="29872" spans="5:62" ht="14.25" customHeight="1" x14ac:dyDescent="0.25">
      <c r="E29872" s="113"/>
      <c r="H29872" s="133"/>
      <c r="T29872" s="133"/>
      <c r="X29872" s="131"/>
      <c r="Y29872" s="133"/>
      <c r="AJ29872" s="133"/>
      <c r="AO29872" s="135"/>
      <c r="AP29872" s="135"/>
      <c r="BJ29872" s="136"/>
    </row>
    <row r="29873" spans="5:62" ht="14.25" customHeight="1" x14ac:dyDescent="0.25">
      <c r="E29873" s="113"/>
      <c r="H29873" s="133"/>
      <c r="T29873" s="133"/>
      <c r="X29873" s="131"/>
      <c r="Y29873" s="133"/>
      <c r="AJ29873" s="133"/>
      <c r="AO29873" s="135"/>
      <c r="AP29873" s="135"/>
      <c r="BJ29873" s="136"/>
    </row>
    <row r="29874" spans="5:62" ht="14.25" customHeight="1" x14ac:dyDescent="0.25">
      <c r="E29874" s="113"/>
      <c r="H29874" s="133"/>
      <c r="T29874" s="133"/>
      <c r="X29874" s="131"/>
      <c r="Y29874" s="133"/>
      <c r="AJ29874" s="133"/>
      <c r="AO29874" s="135"/>
      <c r="AP29874" s="135"/>
      <c r="BJ29874" s="136"/>
    </row>
    <row r="29875" spans="5:62" ht="14.25" customHeight="1" x14ac:dyDescent="0.25">
      <c r="E29875" s="113"/>
      <c r="H29875" s="133"/>
      <c r="T29875" s="133"/>
      <c r="X29875" s="131"/>
      <c r="Y29875" s="133"/>
      <c r="AJ29875" s="133"/>
      <c r="AO29875" s="135"/>
      <c r="AP29875" s="135"/>
      <c r="BJ29875" s="136"/>
    </row>
    <row r="29876" spans="5:62" ht="14.25" customHeight="1" x14ac:dyDescent="0.25">
      <c r="E29876" s="113"/>
      <c r="H29876" s="133"/>
      <c r="T29876" s="133"/>
      <c r="X29876" s="131"/>
      <c r="Y29876" s="133"/>
      <c r="AJ29876" s="133"/>
      <c r="AO29876" s="135"/>
      <c r="AP29876" s="135"/>
      <c r="BJ29876" s="136"/>
    </row>
    <row r="29877" spans="5:62" ht="14.25" customHeight="1" x14ac:dyDescent="0.25">
      <c r="E29877" s="113"/>
      <c r="H29877" s="133"/>
      <c r="T29877" s="133"/>
      <c r="X29877" s="131"/>
      <c r="Y29877" s="133"/>
      <c r="AJ29877" s="133"/>
      <c r="AO29877" s="135"/>
      <c r="AP29877" s="135"/>
      <c r="BJ29877" s="136"/>
    </row>
    <row r="29878" spans="5:62" ht="14.25" customHeight="1" x14ac:dyDescent="0.25">
      <c r="E29878" s="113"/>
      <c r="H29878" s="133"/>
      <c r="T29878" s="133"/>
      <c r="X29878" s="131"/>
      <c r="Y29878" s="133"/>
      <c r="AJ29878" s="133"/>
      <c r="AO29878" s="135"/>
      <c r="AP29878" s="135"/>
      <c r="BJ29878" s="136"/>
    </row>
    <row r="29879" spans="5:62" ht="14.25" customHeight="1" x14ac:dyDescent="0.25">
      <c r="E29879" s="113"/>
      <c r="H29879" s="133"/>
      <c r="T29879" s="133"/>
      <c r="X29879" s="131"/>
      <c r="Y29879" s="133"/>
      <c r="AJ29879" s="133"/>
      <c r="AO29879" s="135"/>
      <c r="AP29879" s="135"/>
      <c r="BJ29879" s="136"/>
    </row>
    <row r="29880" spans="5:62" ht="14.25" customHeight="1" x14ac:dyDescent="0.25">
      <c r="E29880" s="113"/>
      <c r="H29880" s="133"/>
      <c r="T29880" s="133"/>
      <c r="X29880" s="131"/>
      <c r="Y29880" s="133"/>
      <c r="AJ29880" s="133"/>
      <c r="AO29880" s="135"/>
      <c r="AP29880" s="135"/>
      <c r="BJ29880" s="136"/>
    </row>
    <row r="29881" spans="5:62" ht="14.25" customHeight="1" x14ac:dyDescent="0.25">
      <c r="E29881" s="113"/>
      <c r="H29881" s="133"/>
      <c r="T29881" s="133"/>
      <c r="X29881" s="131"/>
      <c r="Y29881" s="133"/>
      <c r="AJ29881" s="133"/>
      <c r="AO29881" s="135"/>
      <c r="AP29881" s="135"/>
      <c r="BJ29881" s="136"/>
    </row>
    <row r="29882" spans="5:62" ht="14.25" customHeight="1" x14ac:dyDescent="0.25">
      <c r="E29882" s="113"/>
      <c r="H29882" s="133"/>
      <c r="T29882" s="133"/>
      <c r="X29882" s="131"/>
      <c r="Y29882" s="133"/>
      <c r="AJ29882" s="133"/>
      <c r="AO29882" s="135"/>
      <c r="AP29882" s="135"/>
      <c r="BJ29882" s="136"/>
    </row>
    <row r="29883" spans="5:62" ht="14.25" customHeight="1" x14ac:dyDescent="0.25">
      <c r="E29883" s="113"/>
      <c r="H29883" s="133"/>
      <c r="T29883" s="133"/>
      <c r="X29883" s="131"/>
      <c r="Y29883" s="133"/>
      <c r="AJ29883" s="133"/>
      <c r="AO29883" s="135"/>
      <c r="AP29883" s="135"/>
      <c r="BJ29883" s="136"/>
    </row>
    <row r="29884" spans="5:62" ht="14.25" customHeight="1" x14ac:dyDescent="0.25">
      <c r="E29884" s="113"/>
      <c r="H29884" s="133"/>
      <c r="T29884" s="133"/>
      <c r="X29884" s="131"/>
      <c r="Y29884" s="133"/>
      <c r="AJ29884" s="133"/>
      <c r="AO29884" s="135"/>
      <c r="AP29884" s="135"/>
      <c r="BJ29884" s="136"/>
    </row>
    <row r="29885" spans="5:62" ht="14.25" customHeight="1" x14ac:dyDescent="0.25">
      <c r="E29885" s="113"/>
      <c r="H29885" s="133"/>
      <c r="T29885" s="133"/>
      <c r="X29885" s="131"/>
      <c r="Y29885" s="133"/>
      <c r="AJ29885" s="133"/>
      <c r="AO29885" s="135"/>
      <c r="AP29885" s="135"/>
      <c r="BJ29885" s="136"/>
    </row>
    <row r="29886" spans="5:62" ht="14.25" customHeight="1" x14ac:dyDescent="0.25">
      <c r="E29886" s="113"/>
      <c r="H29886" s="133"/>
      <c r="T29886" s="133"/>
      <c r="X29886" s="131"/>
      <c r="Y29886" s="133"/>
      <c r="AJ29886" s="133"/>
      <c r="AO29886" s="135"/>
      <c r="AP29886" s="135"/>
      <c r="BJ29886" s="136"/>
    </row>
    <row r="29887" spans="5:62" ht="14.25" customHeight="1" x14ac:dyDescent="0.25">
      <c r="E29887" s="113"/>
      <c r="H29887" s="133"/>
      <c r="T29887" s="133"/>
      <c r="X29887" s="131"/>
      <c r="Y29887" s="133"/>
      <c r="AJ29887" s="133"/>
      <c r="AO29887" s="135"/>
      <c r="AP29887" s="135"/>
      <c r="BJ29887" s="136"/>
    </row>
    <row r="29888" spans="5:62" ht="14.25" customHeight="1" x14ac:dyDescent="0.25">
      <c r="E29888" s="113"/>
      <c r="H29888" s="133"/>
      <c r="T29888" s="133"/>
      <c r="X29888" s="131"/>
      <c r="Y29888" s="133"/>
      <c r="AJ29888" s="133"/>
      <c r="AO29888" s="135"/>
      <c r="AP29888" s="135"/>
      <c r="BJ29888" s="136"/>
    </row>
    <row r="29889" spans="5:62" ht="14.25" customHeight="1" x14ac:dyDescent="0.25">
      <c r="E29889" s="113"/>
      <c r="H29889" s="133"/>
      <c r="T29889" s="133"/>
      <c r="X29889" s="131"/>
      <c r="Y29889" s="133"/>
      <c r="AJ29889" s="133"/>
      <c r="AO29889" s="135"/>
      <c r="AP29889" s="135"/>
      <c r="BJ29889" s="136"/>
    </row>
    <row r="29890" spans="5:62" ht="14.25" customHeight="1" x14ac:dyDescent="0.25">
      <c r="E29890" s="113"/>
      <c r="H29890" s="133"/>
      <c r="T29890" s="133"/>
      <c r="X29890" s="131"/>
      <c r="Y29890" s="133"/>
      <c r="AJ29890" s="133"/>
      <c r="AO29890" s="135"/>
      <c r="AP29890" s="135"/>
      <c r="BJ29890" s="136"/>
    </row>
    <row r="29891" spans="5:62" ht="14.25" customHeight="1" x14ac:dyDescent="0.25">
      <c r="E29891" s="113"/>
      <c r="H29891" s="133"/>
      <c r="T29891" s="133"/>
      <c r="X29891" s="131"/>
      <c r="Y29891" s="133"/>
      <c r="AJ29891" s="133"/>
      <c r="AO29891" s="135"/>
      <c r="AP29891" s="135"/>
      <c r="BJ29891" s="136"/>
    </row>
    <row r="29892" spans="5:62" ht="14.25" customHeight="1" x14ac:dyDescent="0.25">
      <c r="E29892" s="113"/>
      <c r="H29892" s="133"/>
      <c r="T29892" s="133"/>
      <c r="X29892" s="131"/>
      <c r="Y29892" s="133"/>
      <c r="AJ29892" s="133"/>
      <c r="AO29892" s="135"/>
      <c r="AP29892" s="135"/>
      <c r="BJ29892" s="136"/>
    </row>
    <row r="29893" spans="5:62" ht="14.25" customHeight="1" x14ac:dyDescent="0.25">
      <c r="E29893" s="113"/>
      <c r="H29893" s="133"/>
      <c r="T29893" s="133"/>
      <c r="X29893" s="131"/>
      <c r="Y29893" s="133"/>
      <c r="AJ29893" s="133"/>
      <c r="AO29893" s="135"/>
      <c r="AP29893" s="135"/>
      <c r="BJ29893" s="136"/>
    </row>
    <row r="29894" spans="5:62" ht="14.25" customHeight="1" x14ac:dyDescent="0.25">
      <c r="E29894" s="113"/>
      <c r="H29894" s="133"/>
      <c r="T29894" s="133"/>
      <c r="X29894" s="131"/>
      <c r="Y29894" s="133"/>
      <c r="AJ29894" s="133"/>
      <c r="AO29894" s="135"/>
      <c r="AP29894" s="135"/>
      <c r="BJ29894" s="136"/>
    </row>
    <row r="29895" spans="5:62" ht="14.25" customHeight="1" x14ac:dyDescent="0.25">
      <c r="E29895" s="113"/>
      <c r="H29895" s="133"/>
      <c r="T29895" s="133"/>
      <c r="X29895" s="131"/>
      <c r="Y29895" s="133"/>
      <c r="AJ29895" s="133"/>
      <c r="AO29895" s="135"/>
      <c r="AP29895" s="135"/>
      <c r="BJ29895" s="136"/>
    </row>
    <row r="29896" spans="5:62" ht="14.25" customHeight="1" x14ac:dyDescent="0.25">
      <c r="E29896" s="113"/>
      <c r="H29896" s="133"/>
      <c r="T29896" s="133"/>
      <c r="X29896" s="131"/>
      <c r="Y29896" s="133"/>
      <c r="AJ29896" s="133"/>
      <c r="AO29896" s="135"/>
      <c r="AP29896" s="135"/>
      <c r="BJ29896" s="136"/>
    </row>
    <row r="29897" spans="5:62" ht="14.25" customHeight="1" x14ac:dyDescent="0.25">
      <c r="E29897" s="113"/>
      <c r="H29897" s="133"/>
      <c r="T29897" s="133"/>
      <c r="X29897" s="131"/>
      <c r="Y29897" s="133"/>
      <c r="AJ29897" s="133"/>
      <c r="AO29897" s="135"/>
      <c r="AP29897" s="135"/>
      <c r="BJ29897" s="136"/>
    </row>
    <row r="29898" spans="5:62" ht="14.25" customHeight="1" x14ac:dyDescent="0.25">
      <c r="E29898" s="113"/>
      <c r="H29898" s="133"/>
      <c r="T29898" s="133"/>
      <c r="X29898" s="131"/>
      <c r="Y29898" s="133"/>
      <c r="AJ29898" s="133"/>
      <c r="AO29898" s="135"/>
      <c r="AP29898" s="135"/>
      <c r="BJ29898" s="136"/>
    </row>
    <row r="29899" spans="5:62" ht="14.25" customHeight="1" x14ac:dyDescent="0.25">
      <c r="E29899" s="113"/>
      <c r="H29899" s="133"/>
      <c r="T29899" s="133"/>
      <c r="X29899" s="131"/>
      <c r="Y29899" s="133"/>
      <c r="AJ29899" s="133"/>
      <c r="AO29899" s="135"/>
      <c r="AP29899" s="135"/>
      <c r="BJ29899" s="136"/>
    </row>
    <row r="29900" spans="5:62" ht="14.25" customHeight="1" x14ac:dyDescent="0.25">
      <c r="E29900" s="113"/>
      <c r="H29900" s="133"/>
      <c r="T29900" s="133"/>
      <c r="X29900" s="131"/>
      <c r="Y29900" s="133"/>
      <c r="AJ29900" s="133"/>
      <c r="AO29900" s="135"/>
      <c r="AP29900" s="135"/>
      <c r="BJ29900" s="136"/>
    </row>
    <row r="29901" spans="5:62" ht="14.25" customHeight="1" x14ac:dyDescent="0.25">
      <c r="E29901" s="113"/>
      <c r="H29901" s="133"/>
      <c r="T29901" s="133"/>
      <c r="X29901" s="131"/>
      <c r="Y29901" s="133"/>
      <c r="AJ29901" s="133"/>
      <c r="AO29901" s="135"/>
      <c r="AP29901" s="135"/>
      <c r="BJ29901" s="136"/>
    </row>
    <row r="29902" spans="5:62" ht="14.25" customHeight="1" x14ac:dyDescent="0.25">
      <c r="E29902" s="113"/>
      <c r="H29902" s="133"/>
      <c r="T29902" s="133"/>
      <c r="X29902" s="131"/>
      <c r="Y29902" s="133"/>
      <c r="AJ29902" s="133"/>
      <c r="AO29902" s="135"/>
      <c r="AP29902" s="135"/>
      <c r="BJ29902" s="136"/>
    </row>
    <row r="29903" spans="5:62" ht="14.25" customHeight="1" x14ac:dyDescent="0.25">
      <c r="E29903" s="113"/>
      <c r="H29903" s="133"/>
      <c r="T29903" s="133"/>
      <c r="X29903" s="131"/>
      <c r="Y29903" s="133"/>
      <c r="AJ29903" s="133"/>
      <c r="AO29903" s="135"/>
      <c r="AP29903" s="135"/>
      <c r="BJ29903" s="136"/>
    </row>
    <row r="29904" spans="5:62" ht="14.25" customHeight="1" x14ac:dyDescent="0.25">
      <c r="E29904" s="113"/>
      <c r="H29904" s="133"/>
      <c r="T29904" s="133"/>
      <c r="X29904" s="131"/>
      <c r="Y29904" s="133"/>
      <c r="AJ29904" s="133"/>
      <c r="AO29904" s="135"/>
      <c r="AP29904" s="135"/>
      <c r="BJ29904" s="136"/>
    </row>
    <row r="29905" spans="5:62" ht="14.25" customHeight="1" x14ac:dyDescent="0.25">
      <c r="E29905" s="113"/>
      <c r="H29905" s="133"/>
      <c r="T29905" s="133"/>
      <c r="X29905" s="131"/>
      <c r="Y29905" s="133"/>
      <c r="AJ29905" s="133"/>
      <c r="AO29905" s="135"/>
      <c r="AP29905" s="135"/>
      <c r="BJ29905" s="136"/>
    </row>
    <row r="29906" spans="5:62" ht="14.25" customHeight="1" x14ac:dyDescent="0.25">
      <c r="E29906" s="113"/>
      <c r="H29906" s="133"/>
      <c r="T29906" s="133"/>
      <c r="X29906" s="131"/>
      <c r="Y29906" s="133"/>
      <c r="AJ29906" s="133"/>
      <c r="AO29906" s="135"/>
      <c r="AP29906" s="135"/>
      <c r="BJ29906" s="136"/>
    </row>
    <row r="29907" spans="5:62" ht="14.25" customHeight="1" x14ac:dyDescent="0.25">
      <c r="E29907" s="113"/>
      <c r="H29907" s="133"/>
      <c r="T29907" s="133"/>
      <c r="X29907" s="131"/>
      <c r="Y29907" s="133"/>
      <c r="AJ29907" s="133"/>
      <c r="AO29907" s="135"/>
      <c r="AP29907" s="135"/>
      <c r="BJ29907" s="136"/>
    </row>
    <row r="29908" spans="5:62" ht="14.25" customHeight="1" x14ac:dyDescent="0.25">
      <c r="E29908" s="113"/>
      <c r="H29908" s="133"/>
      <c r="T29908" s="133"/>
      <c r="X29908" s="131"/>
      <c r="Y29908" s="133"/>
      <c r="AJ29908" s="133"/>
      <c r="AO29908" s="135"/>
      <c r="AP29908" s="135"/>
      <c r="BJ29908" s="136"/>
    </row>
    <row r="29909" spans="5:62" ht="14.25" customHeight="1" x14ac:dyDescent="0.25">
      <c r="E29909" s="113"/>
      <c r="H29909" s="133"/>
      <c r="T29909" s="133"/>
      <c r="X29909" s="131"/>
      <c r="Y29909" s="133"/>
      <c r="AJ29909" s="133"/>
      <c r="AO29909" s="135"/>
      <c r="AP29909" s="135"/>
      <c r="BJ29909" s="136"/>
    </row>
    <row r="29910" spans="5:62" ht="14.25" customHeight="1" x14ac:dyDescent="0.25">
      <c r="E29910" s="113"/>
      <c r="H29910" s="133"/>
      <c r="T29910" s="133"/>
      <c r="X29910" s="131"/>
      <c r="Y29910" s="133"/>
      <c r="AJ29910" s="133"/>
      <c r="AO29910" s="135"/>
      <c r="AP29910" s="135"/>
      <c r="BJ29910" s="136"/>
    </row>
    <row r="29911" spans="5:62" ht="14.25" customHeight="1" x14ac:dyDescent="0.25">
      <c r="E29911" s="113"/>
      <c r="H29911" s="133"/>
      <c r="T29911" s="133"/>
      <c r="X29911" s="131"/>
      <c r="Y29911" s="133"/>
      <c r="AJ29911" s="133"/>
      <c r="AO29911" s="135"/>
      <c r="AP29911" s="135"/>
      <c r="BJ29911" s="136"/>
    </row>
    <row r="29912" spans="5:62" ht="14.25" customHeight="1" x14ac:dyDescent="0.25">
      <c r="E29912" s="113"/>
      <c r="H29912" s="133"/>
      <c r="T29912" s="133"/>
      <c r="X29912" s="131"/>
      <c r="Y29912" s="133"/>
      <c r="AJ29912" s="133"/>
      <c r="AO29912" s="135"/>
      <c r="AP29912" s="135"/>
      <c r="BJ29912" s="136"/>
    </row>
    <row r="29913" spans="5:62" ht="14.25" customHeight="1" x14ac:dyDescent="0.25">
      <c r="E29913" s="113"/>
      <c r="H29913" s="133"/>
      <c r="T29913" s="133"/>
      <c r="X29913" s="131"/>
      <c r="Y29913" s="133"/>
      <c r="AJ29913" s="133"/>
      <c r="AO29913" s="135"/>
      <c r="AP29913" s="135"/>
      <c r="BJ29913" s="136"/>
    </row>
    <row r="29914" spans="5:62" ht="14.25" customHeight="1" x14ac:dyDescent="0.25">
      <c r="E29914" s="113"/>
      <c r="H29914" s="133"/>
      <c r="T29914" s="133"/>
      <c r="X29914" s="131"/>
      <c r="Y29914" s="133"/>
      <c r="AJ29914" s="133"/>
      <c r="AO29914" s="135"/>
      <c r="AP29914" s="135"/>
      <c r="BJ29914" s="136"/>
    </row>
    <row r="29915" spans="5:62" ht="14.25" customHeight="1" x14ac:dyDescent="0.25">
      <c r="E29915" s="113"/>
      <c r="H29915" s="133"/>
      <c r="T29915" s="133"/>
      <c r="X29915" s="131"/>
      <c r="Y29915" s="133"/>
      <c r="AJ29915" s="133"/>
      <c r="AO29915" s="135"/>
      <c r="AP29915" s="135"/>
      <c r="BJ29915" s="136"/>
    </row>
    <row r="29916" spans="5:62" ht="14.25" customHeight="1" x14ac:dyDescent="0.25">
      <c r="E29916" s="113"/>
      <c r="H29916" s="133"/>
      <c r="T29916" s="133"/>
      <c r="X29916" s="131"/>
      <c r="Y29916" s="133"/>
      <c r="AJ29916" s="133"/>
      <c r="AO29916" s="135"/>
      <c r="AP29916" s="135"/>
      <c r="BJ29916" s="136"/>
    </row>
    <row r="29917" spans="5:62" ht="14.25" customHeight="1" x14ac:dyDescent="0.25">
      <c r="E29917" s="113"/>
      <c r="H29917" s="133"/>
      <c r="T29917" s="133"/>
      <c r="X29917" s="131"/>
      <c r="Y29917" s="133"/>
      <c r="AJ29917" s="133"/>
      <c r="AO29917" s="135"/>
      <c r="AP29917" s="135"/>
      <c r="BJ29917" s="136"/>
    </row>
    <row r="29918" spans="5:62" ht="14.25" customHeight="1" x14ac:dyDescent="0.25">
      <c r="E29918" s="113"/>
      <c r="H29918" s="133"/>
      <c r="T29918" s="133"/>
      <c r="X29918" s="131"/>
      <c r="Y29918" s="133"/>
      <c r="AJ29918" s="133"/>
      <c r="AO29918" s="135"/>
      <c r="AP29918" s="135"/>
      <c r="BJ29918" s="136"/>
    </row>
    <row r="29919" spans="5:62" ht="14.25" customHeight="1" x14ac:dyDescent="0.25">
      <c r="E29919" s="113"/>
      <c r="H29919" s="133"/>
      <c r="T29919" s="133"/>
      <c r="X29919" s="131"/>
      <c r="Y29919" s="133"/>
      <c r="AJ29919" s="133"/>
      <c r="AO29919" s="135"/>
      <c r="AP29919" s="135"/>
      <c r="BJ29919" s="136"/>
    </row>
    <row r="29920" spans="5:62" ht="14.25" customHeight="1" x14ac:dyDescent="0.25">
      <c r="E29920" s="113"/>
      <c r="H29920" s="133"/>
      <c r="T29920" s="133"/>
      <c r="X29920" s="131"/>
      <c r="Y29920" s="133"/>
      <c r="AJ29920" s="133"/>
      <c r="AO29920" s="135"/>
      <c r="AP29920" s="135"/>
      <c r="BJ29920" s="136"/>
    </row>
    <row r="29921" spans="5:62" ht="14.25" customHeight="1" x14ac:dyDescent="0.25">
      <c r="E29921" s="113"/>
      <c r="H29921" s="133"/>
      <c r="T29921" s="133"/>
      <c r="X29921" s="131"/>
      <c r="Y29921" s="133"/>
      <c r="AJ29921" s="133"/>
      <c r="AO29921" s="135"/>
      <c r="AP29921" s="135"/>
      <c r="BJ29921" s="136"/>
    </row>
    <row r="29922" spans="5:62" ht="14.25" customHeight="1" x14ac:dyDescent="0.25">
      <c r="E29922" s="113"/>
      <c r="H29922" s="133"/>
      <c r="T29922" s="133"/>
      <c r="X29922" s="131"/>
      <c r="Y29922" s="133"/>
      <c r="AJ29922" s="133"/>
      <c r="AO29922" s="135"/>
      <c r="AP29922" s="135"/>
      <c r="BJ29922" s="136"/>
    </row>
    <row r="29923" spans="5:62" ht="14.25" customHeight="1" x14ac:dyDescent="0.25">
      <c r="E29923" s="113"/>
      <c r="H29923" s="133"/>
      <c r="T29923" s="133"/>
      <c r="X29923" s="131"/>
      <c r="Y29923" s="133"/>
      <c r="AJ29923" s="133"/>
      <c r="AO29923" s="135"/>
      <c r="AP29923" s="135"/>
      <c r="BJ29923" s="136"/>
    </row>
    <row r="29924" spans="5:62" ht="14.25" customHeight="1" x14ac:dyDescent="0.25">
      <c r="E29924" s="113"/>
      <c r="H29924" s="133"/>
      <c r="T29924" s="133"/>
      <c r="X29924" s="131"/>
      <c r="Y29924" s="133"/>
      <c r="AJ29924" s="133"/>
      <c r="AO29924" s="135"/>
      <c r="AP29924" s="135"/>
      <c r="BJ29924" s="136"/>
    </row>
    <row r="29925" spans="5:62" ht="14.25" customHeight="1" x14ac:dyDescent="0.25">
      <c r="E29925" s="113"/>
      <c r="H29925" s="133"/>
      <c r="T29925" s="133"/>
      <c r="X29925" s="131"/>
      <c r="Y29925" s="133"/>
      <c r="AJ29925" s="133"/>
      <c r="AO29925" s="135"/>
      <c r="AP29925" s="135"/>
      <c r="BJ29925" s="136"/>
    </row>
    <row r="29926" spans="5:62" ht="14.25" customHeight="1" x14ac:dyDescent="0.25">
      <c r="E29926" s="113"/>
      <c r="H29926" s="133"/>
      <c r="T29926" s="133"/>
      <c r="X29926" s="131"/>
      <c r="Y29926" s="133"/>
      <c r="AJ29926" s="133"/>
      <c r="AO29926" s="135"/>
      <c r="AP29926" s="135"/>
      <c r="BJ29926" s="136"/>
    </row>
    <row r="29927" spans="5:62" ht="14.25" customHeight="1" x14ac:dyDescent="0.25">
      <c r="E29927" s="113"/>
      <c r="H29927" s="133"/>
      <c r="T29927" s="133"/>
      <c r="X29927" s="131"/>
      <c r="Y29927" s="133"/>
      <c r="AJ29927" s="133"/>
      <c r="AO29927" s="135"/>
      <c r="AP29927" s="135"/>
      <c r="BJ29927" s="136"/>
    </row>
    <row r="29928" spans="5:62" ht="14.25" customHeight="1" x14ac:dyDescent="0.25">
      <c r="E29928" s="113"/>
      <c r="H29928" s="133"/>
      <c r="T29928" s="133"/>
      <c r="X29928" s="131"/>
      <c r="Y29928" s="133"/>
      <c r="AJ29928" s="133"/>
      <c r="AO29928" s="135"/>
      <c r="AP29928" s="135"/>
      <c r="BJ29928" s="136"/>
    </row>
    <row r="29929" spans="5:62" ht="14.25" customHeight="1" x14ac:dyDescent="0.25">
      <c r="E29929" s="113"/>
      <c r="H29929" s="133"/>
      <c r="T29929" s="133"/>
      <c r="X29929" s="131"/>
      <c r="Y29929" s="133"/>
      <c r="AJ29929" s="133"/>
      <c r="AO29929" s="135"/>
      <c r="AP29929" s="135"/>
      <c r="BJ29929" s="136"/>
    </row>
    <row r="29930" spans="5:62" ht="14.25" customHeight="1" x14ac:dyDescent="0.25">
      <c r="E29930" s="113"/>
      <c r="H29930" s="133"/>
      <c r="T29930" s="133"/>
      <c r="X29930" s="131"/>
      <c r="Y29930" s="133"/>
      <c r="AJ29930" s="133"/>
      <c r="AO29930" s="135"/>
      <c r="AP29930" s="135"/>
      <c r="BJ29930" s="136"/>
    </row>
    <row r="29931" spans="5:62" ht="14.25" customHeight="1" x14ac:dyDescent="0.25">
      <c r="E29931" s="113"/>
      <c r="H29931" s="133"/>
      <c r="T29931" s="133"/>
      <c r="X29931" s="131"/>
      <c r="Y29931" s="133"/>
      <c r="AJ29931" s="133"/>
      <c r="AO29931" s="135"/>
      <c r="AP29931" s="135"/>
      <c r="BJ29931" s="136"/>
    </row>
    <row r="29932" spans="5:62" ht="14.25" customHeight="1" x14ac:dyDescent="0.25">
      <c r="E29932" s="113"/>
      <c r="H29932" s="133"/>
      <c r="T29932" s="133"/>
      <c r="X29932" s="131"/>
      <c r="Y29932" s="133"/>
      <c r="AJ29932" s="133"/>
      <c r="AO29932" s="135"/>
      <c r="AP29932" s="135"/>
      <c r="BJ29932" s="136"/>
    </row>
    <row r="29933" spans="5:62" ht="14.25" customHeight="1" x14ac:dyDescent="0.25">
      <c r="E29933" s="113"/>
      <c r="H29933" s="133"/>
      <c r="T29933" s="133"/>
      <c r="X29933" s="131"/>
      <c r="Y29933" s="133"/>
      <c r="AJ29933" s="133"/>
      <c r="AO29933" s="135"/>
      <c r="AP29933" s="135"/>
      <c r="BJ29933" s="136"/>
    </row>
    <row r="29934" spans="5:62" ht="14.25" customHeight="1" x14ac:dyDescent="0.25">
      <c r="E29934" s="113"/>
      <c r="H29934" s="133"/>
      <c r="T29934" s="133"/>
      <c r="X29934" s="131"/>
      <c r="Y29934" s="133"/>
      <c r="AJ29934" s="133"/>
      <c r="AO29934" s="135"/>
      <c r="AP29934" s="135"/>
      <c r="BJ29934" s="136"/>
    </row>
    <row r="29935" spans="5:62" ht="14.25" customHeight="1" x14ac:dyDescent="0.25">
      <c r="E29935" s="113"/>
      <c r="H29935" s="133"/>
      <c r="T29935" s="133"/>
      <c r="X29935" s="131"/>
      <c r="Y29935" s="133"/>
      <c r="AJ29935" s="133"/>
      <c r="AO29935" s="135"/>
      <c r="AP29935" s="135"/>
      <c r="BJ29935" s="136"/>
    </row>
    <row r="29936" spans="5:62" ht="14.25" customHeight="1" x14ac:dyDescent="0.25">
      <c r="E29936" s="113"/>
      <c r="H29936" s="133"/>
      <c r="T29936" s="133"/>
      <c r="X29936" s="131"/>
      <c r="Y29936" s="133"/>
      <c r="AJ29936" s="133"/>
      <c r="AO29936" s="135"/>
      <c r="AP29936" s="135"/>
      <c r="BJ29936" s="136"/>
    </row>
    <row r="29937" spans="5:62" ht="14.25" customHeight="1" x14ac:dyDescent="0.25">
      <c r="E29937" s="113"/>
      <c r="H29937" s="133"/>
      <c r="T29937" s="133"/>
      <c r="X29937" s="131"/>
      <c r="Y29937" s="133"/>
      <c r="AJ29937" s="133"/>
      <c r="AO29937" s="135"/>
      <c r="AP29937" s="135"/>
      <c r="BJ29937" s="136"/>
    </row>
    <row r="29938" spans="5:62" ht="14.25" customHeight="1" x14ac:dyDescent="0.25">
      <c r="E29938" s="113"/>
      <c r="H29938" s="133"/>
      <c r="T29938" s="133"/>
      <c r="X29938" s="131"/>
      <c r="Y29938" s="133"/>
      <c r="AJ29938" s="133"/>
      <c r="AO29938" s="135"/>
      <c r="AP29938" s="135"/>
      <c r="BJ29938" s="136"/>
    </row>
    <row r="29939" spans="5:62" ht="14.25" customHeight="1" x14ac:dyDescent="0.25">
      <c r="E29939" s="113"/>
      <c r="H29939" s="133"/>
      <c r="T29939" s="133"/>
      <c r="X29939" s="131"/>
      <c r="Y29939" s="133"/>
      <c r="AJ29939" s="133"/>
      <c r="AO29939" s="135"/>
      <c r="AP29939" s="135"/>
      <c r="BJ29939" s="136"/>
    </row>
    <row r="29940" spans="5:62" ht="14.25" customHeight="1" x14ac:dyDescent="0.25">
      <c r="E29940" s="113"/>
      <c r="H29940" s="133"/>
      <c r="T29940" s="133"/>
      <c r="X29940" s="131"/>
      <c r="Y29940" s="133"/>
      <c r="AJ29940" s="133"/>
      <c r="AO29940" s="135"/>
      <c r="AP29940" s="135"/>
      <c r="BJ29940" s="136"/>
    </row>
    <row r="29941" spans="5:62" ht="14.25" customHeight="1" x14ac:dyDescent="0.25">
      <c r="E29941" s="113"/>
      <c r="H29941" s="133"/>
      <c r="T29941" s="133"/>
      <c r="X29941" s="131"/>
      <c r="Y29941" s="133"/>
      <c r="AJ29941" s="133"/>
      <c r="AO29941" s="135"/>
      <c r="AP29941" s="135"/>
      <c r="BJ29941" s="136"/>
    </row>
    <row r="29942" spans="5:62" ht="14.25" customHeight="1" x14ac:dyDescent="0.25">
      <c r="E29942" s="113"/>
      <c r="H29942" s="133"/>
      <c r="T29942" s="133"/>
      <c r="X29942" s="131"/>
      <c r="Y29942" s="133"/>
      <c r="AJ29942" s="133"/>
      <c r="AO29942" s="135"/>
      <c r="AP29942" s="135"/>
      <c r="BJ29942" s="136"/>
    </row>
    <row r="29943" spans="5:62" ht="14.25" customHeight="1" x14ac:dyDescent="0.25">
      <c r="E29943" s="113"/>
      <c r="H29943" s="133"/>
      <c r="T29943" s="133"/>
      <c r="X29943" s="131"/>
      <c r="Y29943" s="133"/>
      <c r="AJ29943" s="133"/>
      <c r="AO29943" s="135"/>
      <c r="AP29943" s="135"/>
      <c r="BJ29943" s="136"/>
    </row>
    <row r="29944" spans="5:62" ht="14.25" customHeight="1" x14ac:dyDescent="0.25">
      <c r="E29944" s="113"/>
      <c r="H29944" s="133"/>
      <c r="T29944" s="133"/>
      <c r="X29944" s="131"/>
      <c r="Y29944" s="133"/>
      <c r="AJ29944" s="133"/>
      <c r="AO29944" s="135"/>
      <c r="AP29944" s="135"/>
      <c r="BJ29944" s="136"/>
    </row>
    <row r="29945" spans="5:62" ht="14.25" customHeight="1" x14ac:dyDescent="0.25">
      <c r="E29945" s="113"/>
      <c r="H29945" s="133"/>
      <c r="T29945" s="133"/>
      <c r="X29945" s="131"/>
      <c r="Y29945" s="133"/>
      <c r="AJ29945" s="133"/>
      <c r="AO29945" s="135"/>
      <c r="AP29945" s="135"/>
      <c r="BJ29945" s="136"/>
    </row>
    <row r="29946" spans="5:62" ht="14.25" customHeight="1" x14ac:dyDescent="0.25">
      <c r="E29946" s="113"/>
      <c r="H29946" s="133"/>
      <c r="T29946" s="133"/>
      <c r="X29946" s="131"/>
      <c r="Y29946" s="133"/>
      <c r="AJ29946" s="133"/>
      <c r="AO29946" s="135"/>
      <c r="AP29946" s="135"/>
      <c r="BJ29946" s="136"/>
    </row>
    <row r="29947" spans="5:62" ht="14.25" customHeight="1" x14ac:dyDescent="0.25">
      <c r="E29947" s="113"/>
      <c r="H29947" s="133"/>
      <c r="T29947" s="133"/>
      <c r="X29947" s="131"/>
      <c r="Y29947" s="133"/>
      <c r="AJ29947" s="133"/>
      <c r="AO29947" s="135"/>
      <c r="AP29947" s="135"/>
      <c r="BJ29947" s="136"/>
    </row>
    <row r="29948" spans="5:62" ht="14.25" customHeight="1" x14ac:dyDescent="0.25">
      <c r="E29948" s="113"/>
      <c r="H29948" s="133"/>
      <c r="T29948" s="133"/>
      <c r="X29948" s="131"/>
      <c r="Y29948" s="133"/>
      <c r="AJ29948" s="133"/>
      <c r="AO29948" s="135"/>
      <c r="AP29948" s="135"/>
      <c r="BJ29948" s="136"/>
    </row>
    <row r="29949" spans="5:62" ht="14.25" customHeight="1" x14ac:dyDescent="0.25">
      <c r="E29949" s="113"/>
      <c r="H29949" s="133"/>
      <c r="T29949" s="133"/>
      <c r="X29949" s="131"/>
      <c r="Y29949" s="133"/>
      <c r="AJ29949" s="133"/>
      <c r="AO29949" s="135"/>
      <c r="AP29949" s="135"/>
      <c r="BJ29949" s="136"/>
    </row>
    <row r="29950" spans="5:62" ht="14.25" customHeight="1" x14ac:dyDescent="0.25">
      <c r="E29950" s="113"/>
      <c r="H29950" s="133"/>
      <c r="T29950" s="133"/>
      <c r="X29950" s="131"/>
      <c r="Y29950" s="133"/>
      <c r="AJ29950" s="133"/>
      <c r="AO29950" s="135"/>
      <c r="AP29950" s="135"/>
      <c r="BJ29950" s="136"/>
    </row>
    <row r="29951" spans="5:62" ht="14.25" customHeight="1" x14ac:dyDescent="0.25">
      <c r="E29951" s="113"/>
      <c r="H29951" s="133"/>
      <c r="T29951" s="133"/>
      <c r="X29951" s="131"/>
      <c r="Y29951" s="133"/>
      <c r="AJ29951" s="133"/>
      <c r="AO29951" s="135"/>
      <c r="AP29951" s="135"/>
      <c r="BJ29951" s="136"/>
    </row>
    <row r="29952" spans="5:62" ht="14.25" customHeight="1" x14ac:dyDescent="0.25">
      <c r="E29952" s="113"/>
      <c r="H29952" s="133"/>
      <c r="T29952" s="133"/>
      <c r="X29952" s="131"/>
      <c r="Y29952" s="133"/>
      <c r="AJ29952" s="133"/>
      <c r="AO29952" s="135"/>
      <c r="AP29952" s="135"/>
      <c r="BJ29952" s="136"/>
    </row>
    <row r="29953" spans="5:62" ht="14.25" customHeight="1" x14ac:dyDescent="0.25">
      <c r="E29953" s="113"/>
      <c r="H29953" s="133"/>
      <c r="T29953" s="133"/>
      <c r="X29953" s="131"/>
      <c r="Y29953" s="133"/>
      <c r="AJ29953" s="133"/>
      <c r="AO29953" s="135"/>
      <c r="AP29953" s="135"/>
      <c r="BJ29953" s="136"/>
    </row>
    <row r="29954" spans="5:62" ht="14.25" customHeight="1" x14ac:dyDescent="0.25">
      <c r="E29954" s="113"/>
      <c r="H29954" s="133"/>
      <c r="T29954" s="133"/>
      <c r="X29954" s="131"/>
      <c r="Y29954" s="133"/>
      <c r="AJ29954" s="133"/>
      <c r="AO29954" s="135"/>
      <c r="AP29954" s="135"/>
      <c r="BJ29954" s="136"/>
    </row>
    <row r="29955" spans="5:62" ht="14.25" customHeight="1" x14ac:dyDescent="0.25">
      <c r="E29955" s="113"/>
      <c r="H29955" s="133"/>
      <c r="T29955" s="133"/>
      <c r="X29955" s="131"/>
      <c r="Y29955" s="133"/>
      <c r="AJ29955" s="133"/>
      <c r="AO29955" s="135"/>
      <c r="AP29955" s="135"/>
      <c r="BJ29955" s="136"/>
    </row>
    <row r="29956" spans="5:62" ht="14.25" customHeight="1" x14ac:dyDescent="0.25">
      <c r="E29956" s="113"/>
      <c r="H29956" s="133"/>
      <c r="T29956" s="133"/>
      <c r="X29956" s="131"/>
      <c r="Y29956" s="133"/>
      <c r="AJ29956" s="133"/>
      <c r="AO29956" s="135"/>
      <c r="AP29956" s="135"/>
      <c r="BJ29956" s="136"/>
    </row>
    <row r="29957" spans="5:62" ht="14.25" customHeight="1" x14ac:dyDescent="0.25">
      <c r="E29957" s="113"/>
      <c r="H29957" s="133"/>
      <c r="T29957" s="133"/>
      <c r="X29957" s="131"/>
      <c r="Y29957" s="133"/>
      <c r="AJ29957" s="133"/>
      <c r="AO29957" s="135"/>
      <c r="AP29957" s="135"/>
      <c r="BJ29957" s="136"/>
    </row>
    <row r="29958" spans="5:62" ht="14.25" customHeight="1" x14ac:dyDescent="0.25">
      <c r="E29958" s="113"/>
      <c r="H29958" s="133"/>
      <c r="T29958" s="133"/>
      <c r="X29958" s="131"/>
      <c r="Y29958" s="133"/>
      <c r="AJ29958" s="133"/>
      <c r="AO29958" s="135"/>
      <c r="AP29958" s="135"/>
      <c r="BJ29958" s="136"/>
    </row>
    <row r="29959" spans="5:62" ht="14.25" customHeight="1" x14ac:dyDescent="0.25">
      <c r="E29959" s="113"/>
      <c r="H29959" s="133"/>
      <c r="T29959" s="133"/>
      <c r="X29959" s="131"/>
      <c r="Y29959" s="133"/>
      <c r="AJ29959" s="133"/>
      <c r="AO29959" s="135"/>
      <c r="AP29959" s="135"/>
      <c r="BJ29959" s="136"/>
    </row>
    <row r="29960" spans="5:62" ht="14.25" customHeight="1" x14ac:dyDescent="0.25">
      <c r="E29960" s="113"/>
      <c r="H29960" s="133"/>
      <c r="T29960" s="133"/>
      <c r="X29960" s="131"/>
      <c r="Y29960" s="133"/>
      <c r="AJ29960" s="133"/>
      <c r="AO29960" s="135"/>
      <c r="AP29960" s="135"/>
      <c r="BJ29960" s="136"/>
    </row>
    <row r="29961" spans="5:62" ht="14.25" customHeight="1" x14ac:dyDescent="0.25">
      <c r="E29961" s="113"/>
      <c r="H29961" s="133"/>
      <c r="T29961" s="133"/>
      <c r="X29961" s="131"/>
      <c r="Y29961" s="133"/>
      <c r="AJ29961" s="133"/>
      <c r="AO29961" s="135"/>
      <c r="AP29961" s="135"/>
      <c r="BJ29961" s="136"/>
    </row>
    <row r="29962" spans="5:62" ht="14.25" customHeight="1" x14ac:dyDescent="0.25">
      <c r="E29962" s="113"/>
      <c r="H29962" s="133"/>
      <c r="T29962" s="133"/>
      <c r="X29962" s="131"/>
      <c r="Y29962" s="133"/>
      <c r="AJ29962" s="133"/>
      <c r="AO29962" s="135"/>
      <c r="AP29962" s="135"/>
      <c r="BJ29962" s="136"/>
    </row>
    <row r="29963" spans="5:62" ht="14.25" customHeight="1" x14ac:dyDescent="0.25">
      <c r="E29963" s="113"/>
      <c r="H29963" s="133"/>
      <c r="T29963" s="133"/>
      <c r="X29963" s="131"/>
      <c r="Y29963" s="133"/>
      <c r="AJ29963" s="133"/>
      <c r="AO29963" s="135"/>
      <c r="AP29963" s="135"/>
      <c r="BJ29963" s="136"/>
    </row>
    <row r="29964" spans="5:62" ht="14.25" customHeight="1" x14ac:dyDescent="0.25">
      <c r="E29964" s="113"/>
      <c r="H29964" s="133"/>
      <c r="T29964" s="133"/>
      <c r="X29964" s="131"/>
      <c r="Y29964" s="133"/>
      <c r="AJ29964" s="133"/>
      <c r="AO29964" s="135"/>
      <c r="AP29964" s="135"/>
      <c r="BJ29964" s="136"/>
    </row>
    <row r="29965" spans="5:62" ht="14.25" customHeight="1" x14ac:dyDescent="0.25">
      <c r="E29965" s="113"/>
      <c r="H29965" s="133"/>
      <c r="T29965" s="133"/>
      <c r="X29965" s="131"/>
      <c r="Y29965" s="133"/>
      <c r="AJ29965" s="133"/>
      <c r="AO29965" s="135"/>
      <c r="AP29965" s="135"/>
      <c r="BJ29965" s="136"/>
    </row>
    <row r="29966" spans="5:62" ht="14.25" customHeight="1" x14ac:dyDescent="0.25">
      <c r="E29966" s="113"/>
      <c r="H29966" s="133"/>
      <c r="T29966" s="133"/>
      <c r="X29966" s="131"/>
      <c r="Y29966" s="133"/>
      <c r="AJ29966" s="133"/>
      <c r="AO29966" s="135"/>
      <c r="AP29966" s="135"/>
      <c r="BJ29966" s="136"/>
    </row>
    <row r="29967" spans="5:62" ht="14.25" customHeight="1" x14ac:dyDescent="0.25">
      <c r="E29967" s="113"/>
      <c r="H29967" s="133"/>
      <c r="T29967" s="133"/>
      <c r="X29967" s="131"/>
      <c r="Y29967" s="133"/>
      <c r="AJ29967" s="133"/>
      <c r="AO29967" s="135"/>
      <c r="AP29967" s="135"/>
      <c r="BJ29967" s="136"/>
    </row>
    <row r="29968" spans="5:62" ht="14.25" customHeight="1" x14ac:dyDescent="0.25">
      <c r="E29968" s="113"/>
      <c r="H29968" s="133"/>
      <c r="T29968" s="133"/>
      <c r="X29968" s="131"/>
      <c r="Y29968" s="133"/>
      <c r="AJ29968" s="133"/>
      <c r="AO29968" s="135"/>
      <c r="AP29968" s="135"/>
      <c r="BJ29968" s="136"/>
    </row>
    <row r="29969" spans="5:62" ht="14.25" customHeight="1" x14ac:dyDescent="0.25">
      <c r="E29969" s="113"/>
      <c r="H29969" s="133"/>
      <c r="T29969" s="133"/>
      <c r="X29969" s="131"/>
      <c r="Y29969" s="133"/>
      <c r="AJ29969" s="133"/>
      <c r="AO29969" s="135"/>
      <c r="AP29969" s="135"/>
      <c r="BJ29969" s="136"/>
    </row>
    <row r="29970" spans="5:62" ht="14.25" customHeight="1" x14ac:dyDescent="0.25">
      <c r="E29970" s="113"/>
      <c r="H29970" s="133"/>
      <c r="T29970" s="133"/>
      <c r="X29970" s="131"/>
      <c r="Y29970" s="133"/>
      <c r="AJ29970" s="133"/>
      <c r="AO29970" s="135"/>
      <c r="AP29970" s="135"/>
      <c r="BJ29970" s="136"/>
    </row>
    <row r="29971" spans="5:62" ht="14.25" customHeight="1" x14ac:dyDescent="0.25">
      <c r="E29971" s="113"/>
      <c r="H29971" s="133"/>
      <c r="T29971" s="133"/>
      <c r="X29971" s="131"/>
      <c r="Y29971" s="133"/>
      <c r="AJ29971" s="133"/>
      <c r="AO29971" s="135"/>
      <c r="AP29971" s="135"/>
      <c r="BJ29971" s="136"/>
    </row>
    <row r="29972" spans="5:62" ht="14.25" customHeight="1" x14ac:dyDescent="0.25">
      <c r="E29972" s="113"/>
      <c r="H29972" s="133"/>
      <c r="T29972" s="133"/>
      <c r="X29972" s="131"/>
      <c r="Y29972" s="133"/>
      <c r="AJ29972" s="133"/>
      <c r="AO29972" s="135"/>
      <c r="AP29972" s="135"/>
      <c r="BJ29972" s="136"/>
    </row>
    <row r="29973" spans="5:62" ht="14.25" customHeight="1" x14ac:dyDescent="0.25">
      <c r="E29973" s="113"/>
      <c r="H29973" s="133"/>
      <c r="T29973" s="133"/>
      <c r="X29973" s="131"/>
      <c r="Y29973" s="133"/>
      <c r="AJ29973" s="133"/>
      <c r="AO29973" s="135"/>
      <c r="AP29973" s="135"/>
      <c r="BJ29973" s="136"/>
    </row>
    <row r="29974" spans="5:62" ht="14.25" customHeight="1" x14ac:dyDescent="0.25">
      <c r="E29974" s="113"/>
      <c r="H29974" s="133"/>
      <c r="T29974" s="133"/>
      <c r="X29974" s="131"/>
      <c r="Y29974" s="133"/>
      <c r="AJ29974" s="133"/>
      <c r="AO29974" s="135"/>
      <c r="AP29974" s="135"/>
      <c r="BJ29974" s="136"/>
    </row>
    <row r="29975" spans="5:62" ht="14.25" customHeight="1" x14ac:dyDescent="0.25">
      <c r="E29975" s="113"/>
      <c r="H29975" s="133"/>
      <c r="T29975" s="133"/>
      <c r="X29975" s="131"/>
      <c r="Y29975" s="133"/>
      <c r="AJ29975" s="133"/>
      <c r="AO29975" s="135"/>
      <c r="AP29975" s="135"/>
      <c r="BJ29975" s="136"/>
    </row>
    <row r="29976" spans="5:62" ht="14.25" customHeight="1" x14ac:dyDescent="0.25">
      <c r="E29976" s="113"/>
      <c r="H29976" s="133"/>
      <c r="T29976" s="133"/>
      <c r="X29976" s="131"/>
      <c r="Y29976" s="133"/>
      <c r="AJ29976" s="133"/>
      <c r="AO29976" s="135"/>
      <c r="AP29976" s="135"/>
      <c r="BJ29976" s="136"/>
    </row>
    <row r="29977" spans="5:62" ht="14.25" customHeight="1" x14ac:dyDescent="0.25">
      <c r="E29977" s="113"/>
      <c r="H29977" s="133"/>
      <c r="T29977" s="133"/>
      <c r="X29977" s="131"/>
      <c r="Y29977" s="133"/>
      <c r="AJ29977" s="133"/>
      <c r="AO29977" s="135"/>
      <c r="AP29977" s="135"/>
      <c r="BJ29977" s="136"/>
    </row>
    <row r="29978" spans="5:62" ht="14.25" customHeight="1" x14ac:dyDescent="0.25">
      <c r="E29978" s="113"/>
      <c r="H29978" s="133"/>
      <c r="T29978" s="133"/>
      <c r="X29978" s="131"/>
      <c r="Y29978" s="133"/>
      <c r="AJ29978" s="133"/>
      <c r="AO29978" s="135"/>
      <c r="AP29978" s="135"/>
      <c r="BJ29978" s="136"/>
    </row>
    <row r="29979" spans="5:62" ht="14.25" customHeight="1" x14ac:dyDescent="0.25">
      <c r="E29979" s="113"/>
      <c r="H29979" s="133"/>
      <c r="T29979" s="133"/>
      <c r="X29979" s="131"/>
      <c r="Y29979" s="133"/>
      <c r="AJ29979" s="133"/>
      <c r="AO29979" s="135"/>
      <c r="AP29979" s="135"/>
      <c r="BJ29979" s="136"/>
    </row>
    <row r="29980" spans="5:62" ht="14.25" customHeight="1" x14ac:dyDescent="0.25">
      <c r="E29980" s="113"/>
      <c r="H29980" s="133"/>
      <c r="T29980" s="133"/>
      <c r="X29980" s="131"/>
      <c r="Y29980" s="133"/>
      <c r="AJ29980" s="133"/>
      <c r="AO29980" s="135"/>
      <c r="AP29980" s="135"/>
      <c r="BJ29980" s="136"/>
    </row>
    <row r="29981" spans="5:62" ht="14.25" customHeight="1" x14ac:dyDescent="0.25">
      <c r="E29981" s="113"/>
      <c r="H29981" s="133"/>
      <c r="T29981" s="133"/>
      <c r="X29981" s="131"/>
      <c r="Y29981" s="133"/>
      <c r="AJ29981" s="133"/>
      <c r="AO29981" s="135"/>
      <c r="AP29981" s="135"/>
      <c r="BJ29981" s="136"/>
    </row>
    <row r="29982" spans="5:62" ht="14.25" customHeight="1" x14ac:dyDescent="0.25">
      <c r="E29982" s="113"/>
      <c r="H29982" s="133"/>
      <c r="T29982" s="133"/>
      <c r="X29982" s="131"/>
      <c r="Y29982" s="133"/>
      <c r="AJ29982" s="133"/>
      <c r="AO29982" s="135"/>
      <c r="AP29982" s="135"/>
      <c r="BJ29982" s="136"/>
    </row>
    <row r="29983" spans="5:62" ht="14.25" customHeight="1" x14ac:dyDescent="0.25">
      <c r="E29983" s="113"/>
      <c r="H29983" s="133"/>
      <c r="T29983" s="133"/>
      <c r="X29983" s="131"/>
      <c r="Y29983" s="133"/>
      <c r="AJ29983" s="133"/>
      <c r="AO29983" s="135"/>
      <c r="AP29983" s="135"/>
      <c r="BJ29983" s="136"/>
    </row>
    <row r="29984" spans="5:62" ht="14.25" customHeight="1" x14ac:dyDescent="0.25">
      <c r="E29984" s="113"/>
      <c r="H29984" s="133"/>
      <c r="T29984" s="133"/>
      <c r="X29984" s="131"/>
      <c r="Y29984" s="133"/>
      <c r="AJ29984" s="133"/>
      <c r="AO29984" s="135"/>
      <c r="AP29984" s="135"/>
      <c r="BJ29984" s="136"/>
    </row>
    <row r="29985" spans="5:62" ht="14.25" customHeight="1" x14ac:dyDescent="0.25">
      <c r="E29985" s="113"/>
      <c r="H29985" s="133"/>
      <c r="T29985" s="133"/>
      <c r="X29985" s="131"/>
      <c r="Y29985" s="133"/>
      <c r="AJ29985" s="133"/>
      <c r="AO29985" s="135"/>
      <c r="AP29985" s="135"/>
      <c r="BJ29985" s="136"/>
    </row>
    <row r="29986" spans="5:62" ht="14.25" customHeight="1" x14ac:dyDescent="0.25">
      <c r="E29986" s="113"/>
      <c r="H29986" s="133"/>
      <c r="T29986" s="133"/>
      <c r="X29986" s="131"/>
      <c r="Y29986" s="133"/>
      <c r="AJ29986" s="133"/>
      <c r="AO29986" s="135"/>
      <c r="AP29986" s="135"/>
      <c r="BJ29986" s="136"/>
    </row>
    <row r="29987" spans="5:62" ht="14.25" customHeight="1" x14ac:dyDescent="0.25">
      <c r="E29987" s="113"/>
      <c r="H29987" s="133"/>
      <c r="T29987" s="133"/>
      <c r="X29987" s="131"/>
      <c r="Y29987" s="133"/>
      <c r="AJ29987" s="133"/>
      <c r="AO29987" s="135"/>
      <c r="AP29987" s="135"/>
      <c r="BJ29987" s="136"/>
    </row>
    <row r="29988" spans="5:62" ht="14.25" customHeight="1" x14ac:dyDescent="0.25">
      <c r="E29988" s="113"/>
      <c r="H29988" s="133"/>
      <c r="T29988" s="133"/>
      <c r="X29988" s="131"/>
      <c r="Y29988" s="133"/>
      <c r="AJ29988" s="133"/>
      <c r="AO29988" s="135"/>
      <c r="AP29988" s="135"/>
      <c r="BJ29988" s="136"/>
    </row>
    <row r="29989" spans="5:62" ht="14.25" customHeight="1" x14ac:dyDescent="0.25">
      <c r="E29989" s="113"/>
      <c r="H29989" s="133"/>
      <c r="T29989" s="133"/>
      <c r="X29989" s="131"/>
      <c r="Y29989" s="133"/>
      <c r="AJ29989" s="133"/>
      <c r="AO29989" s="135"/>
      <c r="AP29989" s="135"/>
      <c r="BJ29989" s="136"/>
    </row>
    <row r="29990" spans="5:62" ht="14.25" customHeight="1" x14ac:dyDescent="0.25">
      <c r="E29990" s="113"/>
      <c r="H29990" s="133"/>
      <c r="T29990" s="133"/>
      <c r="X29990" s="131"/>
      <c r="Y29990" s="133"/>
      <c r="AJ29990" s="133"/>
      <c r="AO29990" s="135"/>
      <c r="AP29990" s="135"/>
      <c r="BJ29990" s="136"/>
    </row>
    <row r="29991" spans="5:62" ht="14.25" customHeight="1" x14ac:dyDescent="0.25">
      <c r="E29991" s="113"/>
      <c r="H29991" s="133"/>
      <c r="T29991" s="133"/>
      <c r="X29991" s="131"/>
      <c r="Y29991" s="133"/>
      <c r="AJ29991" s="133"/>
      <c r="AO29991" s="135"/>
      <c r="AP29991" s="135"/>
      <c r="BJ29991" s="136"/>
    </row>
    <row r="29992" spans="5:62" ht="14.25" customHeight="1" x14ac:dyDescent="0.25">
      <c r="E29992" s="113"/>
      <c r="H29992" s="133"/>
      <c r="T29992" s="133"/>
      <c r="X29992" s="131"/>
      <c r="Y29992" s="133"/>
      <c r="AJ29992" s="133"/>
      <c r="AO29992" s="135"/>
      <c r="AP29992" s="135"/>
      <c r="BJ29992" s="136"/>
    </row>
    <row r="29993" spans="5:62" ht="14.25" customHeight="1" x14ac:dyDescent="0.25">
      <c r="E29993" s="113"/>
      <c r="H29993" s="133"/>
      <c r="T29993" s="133"/>
      <c r="X29993" s="131"/>
      <c r="Y29993" s="133"/>
      <c r="AJ29993" s="133"/>
      <c r="AO29993" s="135"/>
      <c r="AP29993" s="135"/>
      <c r="BJ29993" s="136"/>
    </row>
    <row r="29994" spans="5:62" ht="14.25" customHeight="1" x14ac:dyDescent="0.25">
      <c r="E29994" s="113"/>
      <c r="H29994" s="133"/>
      <c r="T29994" s="133"/>
      <c r="X29994" s="131"/>
      <c r="Y29994" s="133"/>
      <c r="AJ29994" s="133"/>
      <c r="AO29994" s="135"/>
      <c r="AP29994" s="135"/>
      <c r="BJ29994" s="136"/>
    </row>
    <row r="29995" spans="5:62" ht="14.25" customHeight="1" x14ac:dyDescent="0.25">
      <c r="E29995" s="113"/>
      <c r="H29995" s="133"/>
      <c r="T29995" s="133"/>
      <c r="X29995" s="131"/>
      <c r="Y29995" s="133"/>
      <c r="AJ29995" s="133"/>
      <c r="AO29995" s="135"/>
      <c r="AP29995" s="135"/>
      <c r="BJ29995" s="136"/>
    </row>
    <row r="29996" spans="5:62" ht="14.25" customHeight="1" x14ac:dyDescent="0.25">
      <c r="E29996" s="113"/>
      <c r="H29996" s="133"/>
      <c r="T29996" s="133"/>
      <c r="X29996" s="131"/>
      <c r="Y29996" s="133"/>
      <c r="AJ29996" s="133"/>
      <c r="AO29996" s="135"/>
      <c r="AP29996" s="135"/>
      <c r="BJ29996" s="136"/>
    </row>
    <row r="29997" spans="5:62" ht="14.25" customHeight="1" x14ac:dyDescent="0.25">
      <c r="E29997" s="113"/>
      <c r="H29997" s="133"/>
      <c r="T29997" s="133"/>
      <c r="X29997" s="131"/>
      <c r="Y29997" s="133"/>
      <c r="AJ29997" s="133"/>
      <c r="AO29997" s="135"/>
      <c r="AP29997" s="135"/>
      <c r="BJ29997" s="136"/>
    </row>
    <row r="29998" spans="5:62" ht="14.25" customHeight="1" x14ac:dyDescent="0.25">
      <c r="E29998" s="113"/>
      <c r="H29998" s="133"/>
      <c r="T29998" s="133"/>
      <c r="X29998" s="131"/>
      <c r="Y29998" s="133"/>
      <c r="AJ29998" s="133"/>
      <c r="AO29998" s="135"/>
      <c r="AP29998" s="135"/>
      <c r="BJ29998" s="136"/>
    </row>
    <row r="29999" spans="5:62" ht="14.25" customHeight="1" x14ac:dyDescent="0.25">
      <c r="E29999" s="113"/>
      <c r="H29999" s="133"/>
      <c r="T29999" s="133"/>
      <c r="X29999" s="131"/>
      <c r="Y29999" s="133"/>
      <c r="AJ29999" s="133"/>
      <c r="AO29999" s="135"/>
      <c r="AP29999" s="135"/>
      <c r="BJ29999" s="136"/>
    </row>
    <row r="30000" spans="5:62" ht="14.25" customHeight="1" x14ac:dyDescent="0.25">
      <c r="E30000" s="113"/>
      <c r="H30000" s="133"/>
      <c r="T30000" s="133"/>
      <c r="X30000" s="131"/>
      <c r="Y30000" s="133"/>
      <c r="AJ30000" s="133"/>
      <c r="AO30000" s="135"/>
      <c r="AP30000" s="135"/>
      <c r="BJ30000" s="136"/>
    </row>
    <row r="30001" spans="5:62" ht="14.25" customHeight="1" x14ac:dyDescent="0.25">
      <c r="E30001" s="113"/>
      <c r="H30001" s="133"/>
      <c r="T30001" s="133"/>
      <c r="X30001" s="131"/>
      <c r="Y30001" s="133"/>
      <c r="AJ30001" s="133"/>
      <c r="AO30001" s="135"/>
      <c r="AP30001" s="135"/>
      <c r="BJ30001" s="136"/>
    </row>
    <row r="30002" spans="5:62" ht="14.25" customHeight="1" x14ac:dyDescent="0.25">
      <c r="E30002" s="113"/>
      <c r="H30002" s="133"/>
      <c r="T30002" s="133"/>
      <c r="X30002" s="131"/>
      <c r="Y30002" s="133"/>
      <c r="AJ30002" s="133"/>
      <c r="AO30002" s="135"/>
      <c r="AP30002" s="135"/>
      <c r="BJ30002" s="136"/>
    </row>
    <row r="30003" spans="5:62" ht="14.25" customHeight="1" x14ac:dyDescent="0.25">
      <c r="E30003" s="113"/>
      <c r="H30003" s="133"/>
      <c r="T30003" s="133"/>
      <c r="X30003" s="131"/>
      <c r="Y30003" s="133"/>
      <c r="AJ30003" s="133"/>
      <c r="AO30003" s="135"/>
      <c r="AP30003" s="135"/>
      <c r="BJ30003" s="136"/>
    </row>
    <row r="30004" spans="5:62" ht="14.25" customHeight="1" x14ac:dyDescent="0.25">
      <c r="E30004" s="113"/>
      <c r="H30004" s="133"/>
      <c r="T30004" s="133"/>
      <c r="X30004" s="131"/>
      <c r="Y30004" s="133"/>
      <c r="AJ30004" s="133"/>
      <c r="AO30004" s="135"/>
      <c r="AP30004" s="135"/>
      <c r="BJ30004" s="136"/>
    </row>
    <row r="30005" spans="5:62" ht="14.25" customHeight="1" x14ac:dyDescent="0.25">
      <c r="E30005" s="113"/>
      <c r="H30005" s="133"/>
      <c r="T30005" s="133"/>
      <c r="X30005" s="131"/>
      <c r="Y30005" s="133"/>
      <c r="AJ30005" s="133"/>
      <c r="AO30005" s="135"/>
      <c r="AP30005" s="135"/>
      <c r="BJ30005" s="136"/>
    </row>
    <row r="30006" spans="5:62" ht="14.25" customHeight="1" x14ac:dyDescent="0.25">
      <c r="E30006" s="113"/>
      <c r="H30006" s="133"/>
      <c r="T30006" s="133"/>
      <c r="X30006" s="131"/>
      <c r="Y30006" s="133"/>
      <c r="AJ30006" s="133"/>
      <c r="AO30006" s="135"/>
      <c r="AP30006" s="135"/>
      <c r="BJ30006" s="136"/>
    </row>
    <row r="30007" spans="5:62" ht="14.25" customHeight="1" x14ac:dyDescent="0.25">
      <c r="E30007" s="113"/>
      <c r="H30007" s="133"/>
      <c r="T30007" s="133"/>
      <c r="X30007" s="131"/>
      <c r="Y30007" s="133"/>
      <c r="AJ30007" s="133"/>
      <c r="AO30007" s="135"/>
      <c r="AP30007" s="135"/>
      <c r="BJ30007" s="136"/>
    </row>
    <row r="30008" spans="5:62" ht="14.25" customHeight="1" x14ac:dyDescent="0.25">
      <c r="E30008" s="113"/>
      <c r="H30008" s="133"/>
      <c r="T30008" s="133"/>
      <c r="X30008" s="131"/>
      <c r="Y30008" s="133"/>
      <c r="AJ30008" s="133"/>
      <c r="AO30008" s="135"/>
      <c r="AP30008" s="135"/>
      <c r="BJ30008" s="136"/>
    </row>
    <row r="30009" spans="5:62" ht="14.25" customHeight="1" x14ac:dyDescent="0.25">
      <c r="E30009" s="113"/>
      <c r="H30009" s="133"/>
      <c r="T30009" s="133"/>
      <c r="X30009" s="131"/>
      <c r="Y30009" s="133"/>
      <c r="AJ30009" s="133"/>
      <c r="AO30009" s="135"/>
      <c r="AP30009" s="135"/>
      <c r="BJ30009" s="136"/>
    </row>
    <row r="30010" spans="5:62" ht="14.25" customHeight="1" x14ac:dyDescent="0.25">
      <c r="E30010" s="113"/>
      <c r="H30010" s="133"/>
      <c r="T30010" s="133"/>
      <c r="X30010" s="131"/>
      <c r="Y30010" s="133"/>
      <c r="AJ30010" s="133"/>
      <c r="AO30010" s="135"/>
      <c r="AP30010" s="135"/>
      <c r="BJ30010" s="136"/>
    </row>
    <row r="30011" spans="5:62" ht="14.25" customHeight="1" x14ac:dyDescent="0.25">
      <c r="E30011" s="113"/>
      <c r="H30011" s="133"/>
      <c r="T30011" s="133"/>
      <c r="X30011" s="131"/>
      <c r="Y30011" s="133"/>
      <c r="AJ30011" s="133"/>
      <c r="AO30011" s="135"/>
      <c r="AP30011" s="135"/>
      <c r="BJ30011" s="136"/>
    </row>
    <row r="30012" spans="5:62" ht="14.25" customHeight="1" x14ac:dyDescent="0.25">
      <c r="E30012" s="113"/>
      <c r="H30012" s="133"/>
      <c r="T30012" s="133"/>
      <c r="X30012" s="131"/>
      <c r="Y30012" s="133"/>
      <c r="AJ30012" s="133"/>
      <c r="AO30012" s="135"/>
      <c r="AP30012" s="135"/>
      <c r="BJ30012" s="136"/>
    </row>
    <row r="30013" spans="5:62" ht="14.25" customHeight="1" x14ac:dyDescent="0.25">
      <c r="E30013" s="113"/>
      <c r="H30013" s="133"/>
      <c r="T30013" s="133"/>
      <c r="X30013" s="131"/>
      <c r="Y30013" s="133"/>
      <c r="AJ30013" s="133"/>
      <c r="AO30013" s="135"/>
      <c r="AP30013" s="135"/>
      <c r="BJ30013" s="136"/>
    </row>
    <row r="30014" spans="5:62" ht="14.25" customHeight="1" x14ac:dyDescent="0.25">
      <c r="E30014" s="113"/>
      <c r="H30014" s="133"/>
      <c r="T30014" s="133"/>
      <c r="X30014" s="131"/>
      <c r="Y30014" s="133"/>
      <c r="AJ30014" s="133"/>
      <c r="AO30014" s="135"/>
      <c r="AP30014" s="135"/>
      <c r="BJ30014" s="136"/>
    </row>
    <row r="30015" spans="5:62" ht="14.25" customHeight="1" x14ac:dyDescent="0.25">
      <c r="E30015" s="113"/>
      <c r="H30015" s="133"/>
      <c r="T30015" s="133"/>
      <c r="X30015" s="131"/>
      <c r="Y30015" s="133"/>
      <c r="AJ30015" s="133"/>
      <c r="AO30015" s="135"/>
      <c r="AP30015" s="135"/>
      <c r="BJ30015" s="136"/>
    </row>
    <row r="30016" spans="5:62" ht="14.25" customHeight="1" x14ac:dyDescent="0.25">
      <c r="E30016" s="113"/>
      <c r="H30016" s="133"/>
      <c r="T30016" s="133"/>
      <c r="X30016" s="131"/>
      <c r="Y30016" s="133"/>
      <c r="AJ30016" s="133"/>
      <c r="AO30016" s="135"/>
      <c r="AP30016" s="135"/>
      <c r="BJ30016" s="136"/>
    </row>
    <row r="30017" spans="5:62" ht="14.25" customHeight="1" x14ac:dyDescent="0.25">
      <c r="E30017" s="113"/>
      <c r="H30017" s="133"/>
      <c r="T30017" s="133"/>
      <c r="X30017" s="131"/>
      <c r="Y30017" s="133"/>
      <c r="AJ30017" s="133"/>
      <c r="AO30017" s="135"/>
      <c r="AP30017" s="135"/>
      <c r="BJ30017" s="136"/>
    </row>
    <row r="30018" spans="5:62" ht="14.25" customHeight="1" x14ac:dyDescent="0.25">
      <c r="E30018" s="113"/>
      <c r="H30018" s="133"/>
      <c r="T30018" s="133"/>
      <c r="X30018" s="131"/>
      <c r="Y30018" s="133"/>
      <c r="AJ30018" s="133"/>
      <c r="AO30018" s="135"/>
      <c r="AP30018" s="135"/>
      <c r="BJ30018" s="136"/>
    </row>
    <row r="30019" spans="5:62" ht="14.25" customHeight="1" x14ac:dyDescent="0.25">
      <c r="E30019" s="113"/>
      <c r="H30019" s="133"/>
      <c r="T30019" s="133"/>
      <c r="X30019" s="131"/>
      <c r="Y30019" s="133"/>
      <c r="AJ30019" s="133"/>
      <c r="AO30019" s="135"/>
      <c r="AP30019" s="135"/>
      <c r="BJ30019" s="136"/>
    </row>
    <row r="30020" spans="5:62" ht="14.25" customHeight="1" x14ac:dyDescent="0.25">
      <c r="E30020" s="113"/>
      <c r="H30020" s="133"/>
      <c r="T30020" s="133"/>
      <c r="X30020" s="131"/>
      <c r="Y30020" s="133"/>
      <c r="AJ30020" s="133"/>
      <c r="AO30020" s="135"/>
      <c r="AP30020" s="135"/>
      <c r="BJ30020" s="136"/>
    </row>
    <row r="30021" spans="5:62" ht="14.25" customHeight="1" x14ac:dyDescent="0.25">
      <c r="E30021" s="113"/>
      <c r="H30021" s="133"/>
      <c r="T30021" s="133"/>
      <c r="X30021" s="131"/>
      <c r="Y30021" s="133"/>
      <c r="AJ30021" s="133"/>
      <c r="AO30021" s="135"/>
      <c r="AP30021" s="135"/>
      <c r="BJ30021" s="136"/>
    </row>
    <row r="30022" spans="5:62" ht="14.25" customHeight="1" x14ac:dyDescent="0.25">
      <c r="E30022" s="113"/>
      <c r="H30022" s="133"/>
      <c r="T30022" s="133"/>
      <c r="X30022" s="131"/>
      <c r="Y30022" s="133"/>
      <c r="AJ30022" s="133"/>
      <c r="AO30022" s="135"/>
      <c r="AP30022" s="135"/>
      <c r="BJ30022" s="136"/>
    </row>
    <row r="30023" spans="5:62" ht="14.25" customHeight="1" x14ac:dyDescent="0.25">
      <c r="E30023" s="113"/>
      <c r="H30023" s="133"/>
      <c r="T30023" s="133"/>
      <c r="X30023" s="131"/>
      <c r="Y30023" s="133"/>
      <c r="AJ30023" s="133"/>
      <c r="AO30023" s="135"/>
      <c r="AP30023" s="135"/>
      <c r="BJ30023" s="136"/>
    </row>
    <row r="30024" spans="5:62" ht="14.25" customHeight="1" x14ac:dyDescent="0.25">
      <c r="E30024" s="113"/>
      <c r="H30024" s="133"/>
      <c r="T30024" s="133"/>
      <c r="X30024" s="131"/>
      <c r="Y30024" s="133"/>
      <c r="AJ30024" s="133"/>
      <c r="AO30024" s="135"/>
      <c r="AP30024" s="135"/>
      <c r="BJ30024" s="136"/>
    </row>
    <row r="30025" spans="5:62" ht="14.25" customHeight="1" x14ac:dyDescent="0.25">
      <c r="E30025" s="113"/>
      <c r="H30025" s="133"/>
      <c r="T30025" s="133"/>
      <c r="X30025" s="131"/>
      <c r="Y30025" s="133"/>
      <c r="AJ30025" s="133"/>
      <c r="AO30025" s="135"/>
      <c r="AP30025" s="135"/>
      <c r="BJ30025" s="136"/>
    </row>
    <row r="30026" spans="5:62" ht="14.25" customHeight="1" x14ac:dyDescent="0.25">
      <c r="E30026" s="113"/>
      <c r="H30026" s="133"/>
      <c r="T30026" s="133"/>
      <c r="X30026" s="131"/>
      <c r="Y30026" s="133"/>
      <c r="AJ30026" s="133"/>
      <c r="AO30026" s="135"/>
      <c r="AP30026" s="135"/>
      <c r="BJ30026" s="136"/>
    </row>
    <row r="30027" spans="5:62" ht="14.25" customHeight="1" x14ac:dyDescent="0.25">
      <c r="E30027" s="113"/>
      <c r="H30027" s="133"/>
      <c r="T30027" s="133"/>
      <c r="X30027" s="131"/>
      <c r="Y30027" s="133"/>
      <c r="AJ30027" s="133"/>
      <c r="AO30027" s="135"/>
      <c r="AP30027" s="135"/>
      <c r="BJ30027" s="136"/>
    </row>
    <row r="30028" spans="5:62" ht="14.25" customHeight="1" x14ac:dyDescent="0.25">
      <c r="E30028" s="113"/>
      <c r="H30028" s="133"/>
      <c r="T30028" s="133"/>
      <c r="X30028" s="131"/>
      <c r="Y30028" s="133"/>
      <c r="AJ30028" s="133"/>
      <c r="AO30028" s="135"/>
      <c r="AP30028" s="135"/>
      <c r="BJ30028" s="136"/>
    </row>
    <row r="30029" spans="5:62" ht="14.25" customHeight="1" x14ac:dyDescent="0.25">
      <c r="E30029" s="113"/>
      <c r="H30029" s="133"/>
      <c r="T30029" s="133"/>
      <c r="X30029" s="131"/>
      <c r="Y30029" s="133"/>
      <c r="AJ30029" s="133"/>
      <c r="AO30029" s="135"/>
      <c r="AP30029" s="135"/>
      <c r="BJ30029" s="136"/>
    </row>
    <row r="30030" spans="5:62" ht="14.25" customHeight="1" x14ac:dyDescent="0.25">
      <c r="E30030" s="113"/>
      <c r="H30030" s="133"/>
      <c r="T30030" s="133"/>
      <c r="X30030" s="131"/>
      <c r="Y30030" s="133"/>
      <c r="AJ30030" s="133"/>
      <c r="AO30030" s="135"/>
      <c r="AP30030" s="135"/>
      <c r="BJ30030" s="136"/>
    </row>
    <row r="30031" spans="5:62" ht="14.25" customHeight="1" x14ac:dyDescent="0.25">
      <c r="E30031" s="113"/>
      <c r="H30031" s="133"/>
      <c r="T30031" s="133"/>
      <c r="X30031" s="131"/>
      <c r="Y30031" s="133"/>
      <c r="AJ30031" s="133"/>
      <c r="AO30031" s="135"/>
      <c r="AP30031" s="135"/>
      <c r="BJ30031" s="136"/>
    </row>
    <row r="30032" spans="5:62" ht="14.25" customHeight="1" x14ac:dyDescent="0.25">
      <c r="E30032" s="113"/>
      <c r="H30032" s="133"/>
      <c r="T30032" s="133"/>
      <c r="X30032" s="131"/>
      <c r="Y30032" s="133"/>
      <c r="AJ30032" s="133"/>
      <c r="AO30032" s="135"/>
      <c r="AP30032" s="135"/>
      <c r="BJ30032" s="136"/>
    </row>
    <row r="30033" spans="5:62" ht="14.25" customHeight="1" x14ac:dyDescent="0.25">
      <c r="E30033" s="113"/>
      <c r="H30033" s="133"/>
      <c r="T30033" s="133"/>
      <c r="X30033" s="131"/>
      <c r="Y30033" s="133"/>
      <c r="AJ30033" s="133"/>
      <c r="AO30033" s="135"/>
      <c r="AP30033" s="135"/>
      <c r="BJ30033" s="136"/>
    </row>
    <row r="30034" spans="5:62" ht="14.25" customHeight="1" x14ac:dyDescent="0.25">
      <c r="E30034" s="113"/>
      <c r="H30034" s="133"/>
      <c r="T30034" s="133"/>
      <c r="X30034" s="131"/>
      <c r="Y30034" s="133"/>
      <c r="AJ30034" s="133"/>
      <c r="AO30034" s="135"/>
      <c r="AP30034" s="135"/>
      <c r="BJ30034" s="136"/>
    </row>
    <row r="30035" spans="5:62" ht="14.25" customHeight="1" x14ac:dyDescent="0.25">
      <c r="E30035" s="113"/>
      <c r="H30035" s="133"/>
      <c r="T30035" s="133"/>
      <c r="X30035" s="131"/>
      <c r="Y30035" s="133"/>
      <c r="AJ30035" s="133"/>
      <c r="AO30035" s="135"/>
      <c r="AP30035" s="135"/>
      <c r="BJ30035" s="136"/>
    </row>
    <row r="30036" spans="5:62" ht="14.25" customHeight="1" x14ac:dyDescent="0.25">
      <c r="E30036" s="113"/>
      <c r="H30036" s="133"/>
      <c r="T30036" s="133"/>
      <c r="X30036" s="131"/>
      <c r="Y30036" s="133"/>
      <c r="AJ30036" s="133"/>
      <c r="AO30036" s="135"/>
      <c r="AP30036" s="135"/>
      <c r="BJ30036" s="136"/>
    </row>
    <row r="30037" spans="5:62" ht="14.25" customHeight="1" x14ac:dyDescent="0.25">
      <c r="E30037" s="113"/>
      <c r="H30037" s="133"/>
      <c r="T30037" s="133"/>
      <c r="X30037" s="131"/>
      <c r="Y30037" s="133"/>
      <c r="AJ30037" s="133"/>
      <c r="AO30037" s="135"/>
      <c r="AP30037" s="135"/>
      <c r="BJ30037" s="136"/>
    </row>
    <row r="30038" spans="5:62" ht="14.25" customHeight="1" x14ac:dyDescent="0.25">
      <c r="E30038" s="113"/>
      <c r="H30038" s="133"/>
      <c r="T30038" s="133"/>
      <c r="X30038" s="131"/>
      <c r="Y30038" s="133"/>
      <c r="AJ30038" s="133"/>
      <c r="AO30038" s="135"/>
      <c r="AP30038" s="135"/>
      <c r="BJ30038" s="136"/>
    </row>
    <row r="30039" spans="5:62" ht="14.25" customHeight="1" x14ac:dyDescent="0.25">
      <c r="E30039" s="113"/>
      <c r="H30039" s="133"/>
      <c r="T30039" s="133"/>
      <c r="X30039" s="131"/>
      <c r="Y30039" s="133"/>
      <c r="AJ30039" s="133"/>
      <c r="AO30039" s="135"/>
      <c r="AP30039" s="135"/>
      <c r="BJ30039" s="136"/>
    </row>
    <row r="30040" spans="5:62" ht="14.25" customHeight="1" x14ac:dyDescent="0.25">
      <c r="E30040" s="113"/>
      <c r="H30040" s="133"/>
      <c r="T30040" s="133"/>
      <c r="X30040" s="131"/>
      <c r="Y30040" s="133"/>
      <c r="AJ30040" s="133"/>
      <c r="AO30040" s="135"/>
      <c r="AP30040" s="135"/>
      <c r="BJ30040" s="136"/>
    </row>
    <row r="30041" spans="5:62" ht="14.25" customHeight="1" x14ac:dyDescent="0.25">
      <c r="E30041" s="113"/>
      <c r="H30041" s="133"/>
      <c r="T30041" s="133"/>
      <c r="X30041" s="131"/>
      <c r="Y30041" s="133"/>
      <c r="AJ30041" s="133"/>
      <c r="AO30041" s="135"/>
      <c r="AP30041" s="135"/>
      <c r="BJ30041" s="136"/>
    </row>
    <row r="30042" spans="5:62" ht="14.25" customHeight="1" x14ac:dyDescent="0.25">
      <c r="E30042" s="113"/>
      <c r="H30042" s="133"/>
      <c r="T30042" s="133"/>
      <c r="X30042" s="131"/>
      <c r="Y30042" s="133"/>
      <c r="AJ30042" s="133"/>
      <c r="AO30042" s="135"/>
      <c r="AP30042" s="135"/>
      <c r="BJ30042" s="136"/>
    </row>
    <row r="30043" spans="5:62" ht="14.25" customHeight="1" x14ac:dyDescent="0.25">
      <c r="E30043" s="113"/>
      <c r="H30043" s="133"/>
      <c r="T30043" s="133"/>
      <c r="X30043" s="131"/>
      <c r="Y30043" s="133"/>
      <c r="AJ30043" s="133"/>
      <c r="AO30043" s="135"/>
      <c r="AP30043" s="135"/>
      <c r="BJ30043" s="136"/>
    </row>
    <row r="30044" spans="5:62" ht="14.25" customHeight="1" x14ac:dyDescent="0.25">
      <c r="E30044" s="113"/>
      <c r="H30044" s="133"/>
      <c r="T30044" s="133"/>
      <c r="X30044" s="131"/>
      <c r="Y30044" s="133"/>
      <c r="AJ30044" s="133"/>
      <c r="AO30044" s="135"/>
      <c r="AP30044" s="135"/>
      <c r="BJ30044" s="136"/>
    </row>
    <row r="30045" spans="5:62" ht="14.25" customHeight="1" x14ac:dyDescent="0.25">
      <c r="E30045" s="113"/>
      <c r="H30045" s="133"/>
      <c r="T30045" s="133"/>
      <c r="X30045" s="131"/>
      <c r="Y30045" s="133"/>
      <c r="AJ30045" s="133"/>
      <c r="AO30045" s="135"/>
      <c r="AP30045" s="135"/>
      <c r="BJ30045" s="136"/>
    </row>
    <row r="30046" spans="5:62" ht="14.25" customHeight="1" x14ac:dyDescent="0.25">
      <c r="E30046" s="113"/>
      <c r="H30046" s="133"/>
      <c r="T30046" s="133"/>
      <c r="X30046" s="131"/>
      <c r="Y30046" s="133"/>
      <c r="AJ30046" s="133"/>
      <c r="AO30046" s="135"/>
      <c r="AP30046" s="135"/>
      <c r="BJ30046" s="136"/>
    </row>
    <row r="30047" spans="5:62" ht="14.25" customHeight="1" x14ac:dyDescent="0.25">
      <c r="E30047" s="113"/>
      <c r="H30047" s="133"/>
      <c r="T30047" s="133"/>
      <c r="X30047" s="131"/>
      <c r="Y30047" s="133"/>
      <c r="AJ30047" s="133"/>
      <c r="AO30047" s="135"/>
      <c r="AP30047" s="135"/>
      <c r="BJ30047" s="136"/>
    </row>
    <row r="30048" spans="5:62" ht="14.25" customHeight="1" x14ac:dyDescent="0.25">
      <c r="E30048" s="113"/>
      <c r="H30048" s="133"/>
      <c r="T30048" s="133"/>
      <c r="X30048" s="131"/>
      <c r="Y30048" s="133"/>
      <c r="AJ30048" s="133"/>
      <c r="AO30048" s="135"/>
      <c r="AP30048" s="135"/>
      <c r="BJ30048" s="136"/>
    </row>
    <row r="30049" spans="5:62" ht="14.25" customHeight="1" x14ac:dyDescent="0.25">
      <c r="E30049" s="113"/>
      <c r="H30049" s="133"/>
      <c r="T30049" s="133"/>
      <c r="X30049" s="131"/>
      <c r="Y30049" s="133"/>
      <c r="AJ30049" s="133"/>
      <c r="AO30049" s="135"/>
      <c r="AP30049" s="135"/>
      <c r="BJ30049" s="136"/>
    </row>
    <row r="30050" spans="5:62" ht="14.25" customHeight="1" x14ac:dyDescent="0.25">
      <c r="E30050" s="113"/>
      <c r="H30050" s="133"/>
      <c r="T30050" s="133"/>
      <c r="X30050" s="131"/>
      <c r="Y30050" s="133"/>
      <c r="AJ30050" s="133"/>
      <c r="AO30050" s="135"/>
      <c r="AP30050" s="135"/>
      <c r="BJ30050" s="136"/>
    </row>
    <row r="30051" spans="5:62" ht="14.25" customHeight="1" x14ac:dyDescent="0.25">
      <c r="E30051" s="113"/>
      <c r="H30051" s="133"/>
      <c r="T30051" s="133"/>
      <c r="X30051" s="131"/>
      <c r="Y30051" s="133"/>
      <c r="AJ30051" s="133"/>
      <c r="AO30051" s="135"/>
      <c r="AP30051" s="135"/>
      <c r="BJ30051" s="136"/>
    </row>
    <row r="30052" spans="5:62" ht="14.25" customHeight="1" x14ac:dyDescent="0.25">
      <c r="E30052" s="113"/>
      <c r="H30052" s="133"/>
      <c r="T30052" s="133"/>
      <c r="X30052" s="131"/>
      <c r="Y30052" s="133"/>
      <c r="AJ30052" s="133"/>
      <c r="AO30052" s="135"/>
      <c r="AP30052" s="135"/>
      <c r="BJ30052" s="136"/>
    </row>
    <row r="30053" spans="5:62" ht="14.25" customHeight="1" x14ac:dyDescent="0.25">
      <c r="E30053" s="113"/>
      <c r="H30053" s="133"/>
      <c r="T30053" s="133"/>
      <c r="X30053" s="131"/>
      <c r="Y30053" s="133"/>
      <c r="AJ30053" s="133"/>
      <c r="AO30053" s="135"/>
      <c r="AP30053" s="135"/>
      <c r="BJ30053" s="136"/>
    </row>
    <row r="30054" spans="5:62" ht="14.25" customHeight="1" x14ac:dyDescent="0.25">
      <c r="E30054" s="113"/>
      <c r="H30054" s="133"/>
      <c r="T30054" s="133"/>
      <c r="X30054" s="131"/>
      <c r="Y30054" s="133"/>
      <c r="AJ30054" s="133"/>
      <c r="AO30054" s="135"/>
      <c r="AP30054" s="135"/>
      <c r="BJ30054" s="136"/>
    </row>
    <row r="30055" spans="5:62" ht="14.25" customHeight="1" x14ac:dyDescent="0.25">
      <c r="E30055" s="113"/>
      <c r="H30055" s="133"/>
      <c r="T30055" s="133"/>
      <c r="X30055" s="131"/>
      <c r="Y30055" s="133"/>
      <c r="AJ30055" s="133"/>
      <c r="AO30055" s="135"/>
      <c r="AP30055" s="135"/>
      <c r="BJ30055" s="136"/>
    </row>
    <row r="30056" spans="5:62" ht="14.25" customHeight="1" x14ac:dyDescent="0.25">
      <c r="E30056" s="113"/>
      <c r="H30056" s="133"/>
      <c r="T30056" s="133"/>
      <c r="X30056" s="131"/>
      <c r="Y30056" s="133"/>
      <c r="AJ30056" s="133"/>
      <c r="AO30056" s="135"/>
      <c r="AP30056" s="135"/>
      <c r="BJ30056" s="136"/>
    </row>
    <row r="30057" spans="5:62" ht="14.25" customHeight="1" x14ac:dyDescent="0.25">
      <c r="E30057" s="113"/>
      <c r="H30057" s="133"/>
      <c r="T30057" s="133"/>
      <c r="X30057" s="131"/>
      <c r="Y30057" s="133"/>
      <c r="AJ30057" s="133"/>
      <c r="AO30057" s="135"/>
      <c r="AP30057" s="135"/>
      <c r="BJ30057" s="136"/>
    </row>
    <row r="30058" spans="5:62" ht="14.25" customHeight="1" x14ac:dyDescent="0.25">
      <c r="E30058" s="113"/>
      <c r="H30058" s="133"/>
      <c r="T30058" s="133"/>
      <c r="X30058" s="131"/>
      <c r="Y30058" s="133"/>
      <c r="AJ30058" s="133"/>
      <c r="AO30058" s="135"/>
      <c r="AP30058" s="135"/>
      <c r="BJ30058" s="136"/>
    </row>
    <row r="30059" spans="5:62" ht="14.25" customHeight="1" x14ac:dyDescent="0.25">
      <c r="E30059" s="113"/>
      <c r="H30059" s="133"/>
      <c r="T30059" s="133"/>
      <c r="X30059" s="131"/>
      <c r="Y30059" s="133"/>
      <c r="AJ30059" s="133"/>
      <c r="AO30059" s="135"/>
      <c r="AP30059" s="135"/>
      <c r="BJ30059" s="136"/>
    </row>
    <row r="30060" spans="5:62" ht="14.25" customHeight="1" x14ac:dyDescent="0.25">
      <c r="E30060" s="113"/>
      <c r="H30060" s="133"/>
      <c r="T30060" s="133"/>
      <c r="X30060" s="131"/>
      <c r="Y30060" s="133"/>
      <c r="AJ30060" s="133"/>
      <c r="AO30060" s="135"/>
      <c r="AP30060" s="135"/>
      <c r="BJ30060" s="136"/>
    </row>
    <row r="30061" spans="5:62" ht="14.25" customHeight="1" x14ac:dyDescent="0.25">
      <c r="E30061" s="113"/>
      <c r="H30061" s="133"/>
      <c r="T30061" s="133"/>
      <c r="X30061" s="131"/>
      <c r="Y30061" s="133"/>
      <c r="AJ30061" s="133"/>
      <c r="AO30061" s="135"/>
      <c r="AP30061" s="135"/>
      <c r="BJ30061" s="136"/>
    </row>
    <row r="30062" spans="5:62" ht="14.25" customHeight="1" x14ac:dyDescent="0.25">
      <c r="E30062" s="113"/>
      <c r="H30062" s="133"/>
      <c r="T30062" s="133"/>
      <c r="X30062" s="131"/>
      <c r="Y30062" s="133"/>
      <c r="AJ30062" s="133"/>
      <c r="AO30062" s="135"/>
      <c r="AP30062" s="135"/>
      <c r="BJ30062" s="136"/>
    </row>
    <row r="30063" spans="5:62" ht="14.25" customHeight="1" x14ac:dyDescent="0.25">
      <c r="E30063" s="113"/>
      <c r="H30063" s="133"/>
      <c r="T30063" s="133"/>
      <c r="X30063" s="131"/>
      <c r="Y30063" s="133"/>
      <c r="AJ30063" s="133"/>
      <c r="AO30063" s="135"/>
      <c r="AP30063" s="135"/>
      <c r="BJ30063" s="136"/>
    </row>
    <row r="30064" spans="5:62" ht="14.25" customHeight="1" x14ac:dyDescent="0.25">
      <c r="E30064" s="113"/>
      <c r="H30064" s="133"/>
      <c r="T30064" s="133"/>
      <c r="X30064" s="131"/>
      <c r="Y30064" s="133"/>
      <c r="AJ30064" s="133"/>
      <c r="AO30064" s="135"/>
      <c r="AP30064" s="135"/>
      <c r="BJ30064" s="136"/>
    </row>
    <row r="30065" spans="5:62" ht="14.25" customHeight="1" x14ac:dyDescent="0.25">
      <c r="E30065" s="113"/>
      <c r="H30065" s="133"/>
      <c r="T30065" s="133"/>
      <c r="X30065" s="131"/>
      <c r="Y30065" s="133"/>
      <c r="AJ30065" s="133"/>
      <c r="AO30065" s="135"/>
      <c r="AP30065" s="135"/>
      <c r="BJ30065" s="136"/>
    </row>
    <row r="30066" spans="5:62" ht="14.25" customHeight="1" x14ac:dyDescent="0.25">
      <c r="E30066" s="113"/>
      <c r="H30066" s="133"/>
      <c r="T30066" s="133"/>
      <c r="X30066" s="131"/>
      <c r="Y30066" s="133"/>
      <c r="AJ30066" s="133"/>
      <c r="AO30066" s="135"/>
      <c r="AP30066" s="135"/>
      <c r="BJ30066" s="136"/>
    </row>
    <row r="30067" spans="5:62" ht="14.25" customHeight="1" x14ac:dyDescent="0.25">
      <c r="E30067" s="113"/>
      <c r="H30067" s="133"/>
      <c r="T30067" s="133"/>
      <c r="X30067" s="131"/>
      <c r="Y30067" s="133"/>
      <c r="AJ30067" s="133"/>
      <c r="AO30067" s="135"/>
      <c r="AP30067" s="135"/>
      <c r="BJ30067" s="136"/>
    </row>
    <row r="30068" spans="5:62" ht="14.25" customHeight="1" x14ac:dyDescent="0.25">
      <c r="E30068" s="113"/>
      <c r="H30068" s="133"/>
      <c r="T30068" s="133"/>
      <c r="X30068" s="131"/>
      <c r="Y30068" s="133"/>
      <c r="AJ30068" s="133"/>
      <c r="AO30068" s="135"/>
      <c r="AP30068" s="135"/>
      <c r="BJ30068" s="136"/>
    </row>
    <row r="30069" spans="5:62" ht="14.25" customHeight="1" x14ac:dyDescent="0.25">
      <c r="E30069" s="113"/>
      <c r="H30069" s="133"/>
      <c r="T30069" s="133"/>
      <c r="X30069" s="131"/>
      <c r="Y30069" s="133"/>
      <c r="AJ30069" s="133"/>
      <c r="AO30069" s="135"/>
      <c r="AP30069" s="135"/>
      <c r="BJ30069" s="136"/>
    </row>
    <row r="30070" spans="5:62" ht="14.25" customHeight="1" x14ac:dyDescent="0.25">
      <c r="E30070" s="113"/>
      <c r="H30070" s="133"/>
      <c r="T30070" s="133"/>
      <c r="X30070" s="131"/>
      <c r="Y30070" s="133"/>
      <c r="AJ30070" s="133"/>
      <c r="AO30070" s="135"/>
      <c r="AP30070" s="135"/>
      <c r="BJ30070" s="136"/>
    </row>
    <row r="30071" spans="5:62" ht="14.25" customHeight="1" x14ac:dyDescent="0.25">
      <c r="E30071" s="113"/>
      <c r="H30071" s="133"/>
      <c r="T30071" s="133"/>
      <c r="X30071" s="131"/>
      <c r="Y30071" s="133"/>
      <c r="AJ30071" s="133"/>
      <c r="AO30071" s="135"/>
      <c r="AP30071" s="135"/>
      <c r="BJ30071" s="136"/>
    </row>
    <row r="30072" spans="5:62" ht="14.25" customHeight="1" x14ac:dyDescent="0.25">
      <c r="E30072" s="113"/>
      <c r="H30072" s="133"/>
      <c r="T30072" s="133"/>
      <c r="X30072" s="131"/>
      <c r="Y30072" s="133"/>
      <c r="AJ30072" s="133"/>
      <c r="AO30072" s="135"/>
      <c r="AP30072" s="135"/>
      <c r="BJ30072" s="136"/>
    </row>
    <row r="30073" spans="5:62" ht="14.25" customHeight="1" x14ac:dyDescent="0.25">
      <c r="E30073" s="113"/>
      <c r="H30073" s="133"/>
      <c r="T30073" s="133"/>
      <c r="X30073" s="131"/>
      <c r="Y30073" s="133"/>
      <c r="AJ30073" s="133"/>
      <c r="AO30073" s="135"/>
      <c r="AP30073" s="135"/>
      <c r="BJ30073" s="136"/>
    </row>
    <row r="30074" spans="5:62" ht="14.25" customHeight="1" x14ac:dyDescent="0.25">
      <c r="E30074" s="113"/>
      <c r="H30074" s="133"/>
      <c r="T30074" s="133"/>
      <c r="X30074" s="131"/>
      <c r="Y30074" s="133"/>
      <c r="AJ30074" s="133"/>
      <c r="AO30074" s="135"/>
      <c r="AP30074" s="135"/>
      <c r="BJ30074" s="136"/>
    </row>
    <row r="30075" spans="5:62" ht="14.25" customHeight="1" x14ac:dyDescent="0.25">
      <c r="E30075" s="113"/>
      <c r="H30075" s="133"/>
      <c r="T30075" s="133"/>
      <c r="X30075" s="131"/>
      <c r="Y30075" s="133"/>
      <c r="AJ30075" s="133"/>
      <c r="AO30075" s="135"/>
      <c r="AP30075" s="135"/>
      <c r="BJ30075" s="136"/>
    </row>
    <row r="30076" spans="5:62" ht="14.25" customHeight="1" x14ac:dyDescent="0.25">
      <c r="E30076" s="113"/>
      <c r="H30076" s="133"/>
      <c r="T30076" s="133"/>
      <c r="X30076" s="131"/>
      <c r="Y30076" s="133"/>
      <c r="AJ30076" s="133"/>
      <c r="AO30076" s="135"/>
      <c r="AP30076" s="135"/>
      <c r="BJ30076" s="136"/>
    </row>
    <row r="30077" spans="5:62" ht="14.25" customHeight="1" x14ac:dyDescent="0.25">
      <c r="E30077" s="113"/>
      <c r="H30077" s="133"/>
      <c r="T30077" s="133"/>
      <c r="X30077" s="131"/>
      <c r="Y30077" s="133"/>
      <c r="AJ30077" s="133"/>
      <c r="AO30077" s="135"/>
      <c r="AP30077" s="135"/>
      <c r="BJ30077" s="136"/>
    </row>
    <row r="30078" spans="5:62" ht="14.25" customHeight="1" x14ac:dyDescent="0.25">
      <c r="E30078" s="113"/>
      <c r="H30078" s="133"/>
      <c r="T30078" s="133"/>
      <c r="X30078" s="131"/>
      <c r="Y30078" s="133"/>
      <c r="AJ30078" s="133"/>
      <c r="AO30078" s="135"/>
      <c r="AP30078" s="135"/>
      <c r="BJ30078" s="136"/>
    </row>
    <row r="30079" spans="5:62" ht="14.25" customHeight="1" x14ac:dyDescent="0.25">
      <c r="E30079" s="113"/>
      <c r="H30079" s="133"/>
      <c r="T30079" s="133"/>
      <c r="X30079" s="131"/>
      <c r="Y30079" s="133"/>
      <c r="AJ30079" s="133"/>
      <c r="AO30079" s="135"/>
      <c r="AP30079" s="135"/>
      <c r="BJ30079" s="136"/>
    </row>
    <row r="30080" spans="5:62" ht="14.25" customHeight="1" x14ac:dyDescent="0.25">
      <c r="E30080" s="113"/>
      <c r="H30080" s="133"/>
      <c r="T30080" s="133"/>
      <c r="X30080" s="131"/>
      <c r="Y30080" s="133"/>
      <c r="AJ30080" s="133"/>
      <c r="AO30080" s="135"/>
      <c r="AP30080" s="135"/>
      <c r="BJ30080" s="136"/>
    </row>
    <row r="30081" spans="5:62" ht="14.25" customHeight="1" x14ac:dyDescent="0.25">
      <c r="E30081" s="113"/>
      <c r="H30081" s="133"/>
      <c r="T30081" s="133"/>
      <c r="X30081" s="131"/>
      <c r="Y30081" s="133"/>
      <c r="AJ30081" s="133"/>
      <c r="AO30081" s="135"/>
      <c r="AP30081" s="135"/>
      <c r="BJ30081" s="136"/>
    </row>
    <row r="30082" spans="5:62" ht="14.25" customHeight="1" x14ac:dyDescent="0.25">
      <c r="E30082" s="113"/>
      <c r="H30082" s="133"/>
      <c r="T30082" s="133"/>
      <c r="X30082" s="131"/>
      <c r="Y30082" s="133"/>
      <c r="AJ30082" s="133"/>
      <c r="AO30082" s="135"/>
      <c r="AP30082" s="135"/>
      <c r="BJ30082" s="136"/>
    </row>
    <row r="30083" spans="5:62" ht="14.25" customHeight="1" x14ac:dyDescent="0.25">
      <c r="E30083" s="113"/>
      <c r="H30083" s="133"/>
      <c r="T30083" s="133"/>
      <c r="X30083" s="131"/>
      <c r="Y30083" s="133"/>
      <c r="AJ30083" s="133"/>
      <c r="AO30083" s="135"/>
      <c r="AP30083" s="135"/>
      <c r="BJ30083" s="136"/>
    </row>
    <row r="30084" spans="5:62" ht="14.25" customHeight="1" x14ac:dyDescent="0.25">
      <c r="E30084" s="113"/>
      <c r="H30084" s="133"/>
      <c r="T30084" s="133"/>
      <c r="X30084" s="131"/>
      <c r="Y30084" s="133"/>
      <c r="AJ30084" s="133"/>
      <c r="AO30084" s="135"/>
      <c r="AP30084" s="135"/>
      <c r="BJ30084" s="136"/>
    </row>
    <row r="30085" spans="5:62" ht="14.25" customHeight="1" x14ac:dyDescent="0.25">
      <c r="E30085" s="113"/>
      <c r="H30085" s="133"/>
      <c r="T30085" s="133"/>
      <c r="X30085" s="131"/>
      <c r="Y30085" s="133"/>
      <c r="AJ30085" s="133"/>
      <c r="AO30085" s="135"/>
      <c r="AP30085" s="135"/>
      <c r="BJ30085" s="136"/>
    </row>
    <row r="30086" spans="5:62" ht="14.25" customHeight="1" x14ac:dyDescent="0.25">
      <c r="E30086" s="113"/>
      <c r="H30086" s="133"/>
      <c r="T30086" s="133"/>
      <c r="X30086" s="131"/>
      <c r="Y30086" s="133"/>
      <c r="AJ30086" s="133"/>
      <c r="AO30086" s="135"/>
      <c r="AP30086" s="135"/>
      <c r="BJ30086" s="136"/>
    </row>
    <row r="30087" spans="5:62" ht="14.25" customHeight="1" x14ac:dyDescent="0.25">
      <c r="E30087" s="113"/>
      <c r="H30087" s="133"/>
      <c r="T30087" s="133"/>
      <c r="X30087" s="131"/>
      <c r="Y30087" s="133"/>
      <c r="AJ30087" s="133"/>
      <c r="AO30087" s="135"/>
      <c r="AP30087" s="135"/>
      <c r="BJ30087" s="136"/>
    </row>
    <row r="30088" spans="5:62" ht="14.25" customHeight="1" x14ac:dyDescent="0.25">
      <c r="E30088" s="113"/>
      <c r="H30088" s="133"/>
      <c r="T30088" s="133"/>
      <c r="X30088" s="131"/>
      <c r="Y30088" s="133"/>
      <c r="AJ30088" s="133"/>
      <c r="AO30088" s="135"/>
      <c r="AP30088" s="135"/>
      <c r="BJ30088" s="136"/>
    </row>
    <row r="30089" spans="5:62" ht="14.25" customHeight="1" x14ac:dyDescent="0.25">
      <c r="E30089" s="113"/>
      <c r="H30089" s="133"/>
      <c r="T30089" s="133"/>
      <c r="X30089" s="131"/>
      <c r="Y30089" s="133"/>
      <c r="AJ30089" s="133"/>
      <c r="AO30089" s="135"/>
      <c r="AP30089" s="135"/>
      <c r="BJ30089" s="136"/>
    </row>
    <row r="30090" spans="5:62" ht="14.25" customHeight="1" x14ac:dyDescent="0.25">
      <c r="E30090" s="113"/>
      <c r="H30090" s="133"/>
      <c r="T30090" s="133"/>
      <c r="X30090" s="131"/>
      <c r="Y30090" s="133"/>
      <c r="AJ30090" s="133"/>
      <c r="AO30090" s="135"/>
      <c r="AP30090" s="135"/>
      <c r="BJ30090" s="136"/>
    </row>
    <row r="30091" spans="5:62" ht="14.25" customHeight="1" x14ac:dyDescent="0.25">
      <c r="E30091" s="113"/>
      <c r="H30091" s="133"/>
      <c r="T30091" s="133"/>
      <c r="X30091" s="131"/>
      <c r="Y30091" s="133"/>
      <c r="AJ30091" s="133"/>
      <c r="AO30091" s="135"/>
      <c r="AP30091" s="135"/>
      <c r="BJ30091" s="136"/>
    </row>
    <row r="30092" spans="5:62" ht="14.25" customHeight="1" x14ac:dyDescent="0.25">
      <c r="E30092" s="113"/>
      <c r="H30092" s="133"/>
      <c r="T30092" s="133"/>
      <c r="X30092" s="131"/>
      <c r="Y30092" s="133"/>
      <c r="AJ30092" s="133"/>
      <c r="AO30092" s="135"/>
      <c r="AP30092" s="135"/>
      <c r="BJ30092" s="136"/>
    </row>
    <row r="30093" spans="5:62" ht="14.25" customHeight="1" x14ac:dyDescent="0.25">
      <c r="E30093" s="113"/>
      <c r="H30093" s="133"/>
      <c r="T30093" s="133"/>
      <c r="X30093" s="131"/>
      <c r="Y30093" s="133"/>
      <c r="AJ30093" s="133"/>
      <c r="AO30093" s="135"/>
      <c r="AP30093" s="135"/>
      <c r="BJ30093" s="136"/>
    </row>
    <row r="30094" spans="5:62" ht="14.25" customHeight="1" x14ac:dyDescent="0.25">
      <c r="E30094" s="113"/>
      <c r="H30094" s="133"/>
      <c r="T30094" s="133"/>
      <c r="X30094" s="131"/>
      <c r="Y30094" s="133"/>
      <c r="AJ30094" s="133"/>
      <c r="AO30094" s="135"/>
      <c r="AP30094" s="135"/>
      <c r="BJ30094" s="136"/>
    </row>
    <row r="30095" spans="5:62" ht="14.25" customHeight="1" x14ac:dyDescent="0.25">
      <c r="E30095" s="113"/>
      <c r="H30095" s="133"/>
      <c r="T30095" s="133"/>
      <c r="X30095" s="131"/>
      <c r="Y30095" s="133"/>
      <c r="AJ30095" s="133"/>
      <c r="AO30095" s="135"/>
      <c r="AP30095" s="135"/>
      <c r="BJ30095" s="136"/>
    </row>
    <row r="30096" spans="5:62" ht="14.25" customHeight="1" x14ac:dyDescent="0.25">
      <c r="E30096" s="113"/>
      <c r="H30096" s="133"/>
      <c r="T30096" s="133"/>
      <c r="X30096" s="131"/>
      <c r="Y30096" s="133"/>
      <c r="AJ30096" s="133"/>
      <c r="AO30096" s="135"/>
      <c r="AP30096" s="135"/>
      <c r="BJ30096" s="136"/>
    </row>
    <row r="30097" spans="5:62" ht="14.25" customHeight="1" x14ac:dyDescent="0.25">
      <c r="E30097" s="113"/>
      <c r="H30097" s="133"/>
      <c r="T30097" s="133"/>
      <c r="X30097" s="131"/>
      <c r="Y30097" s="133"/>
      <c r="AJ30097" s="133"/>
      <c r="AO30097" s="135"/>
      <c r="AP30097" s="135"/>
      <c r="BJ30097" s="136"/>
    </row>
    <row r="30098" spans="5:62" ht="14.25" customHeight="1" x14ac:dyDescent="0.25">
      <c r="E30098" s="113"/>
      <c r="H30098" s="133"/>
      <c r="T30098" s="133"/>
      <c r="X30098" s="131"/>
      <c r="Y30098" s="133"/>
      <c r="AJ30098" s="133"/>
      <c r="AO30098" s="135"/>
      <c r="AP30098" s="135"/>
      <c r="BJ30098" s="136"/>
    </row>
    <row r="30099" spans="5:62" ht="14.25" customHeight="1" x14ac:dyDescent="0.25">
      <c r="E30099" s="113"/>
      <c r="H30099" s="133"/>
      <c r="T30099" s="133"/>
      <c r="X30099" s="131"/>
      <c r="Y30099" s="133"/>
      <c r="AJ30099" s="133"/>
      <c r="AO30099" s="135"/>
      <c r="AP30099" s="135"/>
      <c r="BJ30099" s="136"/>
    </row>
    <row r="30100" spans="5:62" ht="14.25" customHeight="1" x14ac:dyDescent="0.25">
      <c r="E30100" s="113"/>
      <c r="H30100" s="133"/>
      <c r="T30100" s="133"/>
      <c r="X30100" s="131"/>
      <c r="Y30100" s="133"/>
      <c r="AJ30100" s="133"/>
      <c r="AO30100" s="135"/>
      <c r="AP30100" s="135"/>
      <c r="BJ30100" s="136"/>
    </row>
    <row r="30101" spans="5:62" ht="14.25" customHeight="1" x14ac:dyDescent="0.25">
      <c r="E30101" s="113"/>
      <c r="H30101" s="133"/>
      <c r="T30101" s="133"/>
      <c r="X30101" s="131"/>
      <c r="Y30101" s="133"/>
      <c r="AJ30101" s="133"/>
      <c r="AO30101" s="135"/>
      <c r="AP30101" s="135"/>
      <c r="BJ30101" s="136"/>
    </row>
    <row r="30102" spans="5:62" ht="14.25" customHeight="1" x14ac:dyDescent="0.25">
      <c r="E30102" s="113"/>
      <c r="H30102" s="133"/>
      <c r="T30102" s="133"/>
      <c r="X30102" s="131"/>
      <c r="Y30102" s="133"/>
      <c r="AJ30102" s="133"/>
      <c r="AO30102" s="135"/>
      <c r="AP30102" s="135"/>
      <c r="BJ30102" s="136"/>
    </row>
    <row r="30103" spans="5:62" ht="14.25" customHeight="1" x14ac:dyDescent="0.25">
      <c r="E30103" s="113"/>
      <c r="H30103" s="133"/>
      <c r="T30103" s="133"/>
      <c r="X30103" s="131"/>
      <c r="Y30103" s="133"/>
      <c r="AJ30103" s="133"/>
      <c r="AO30103" s="135"/>
      <c r="AP30103" s="135"/>
      <c r="BJ30103" s="136"/>
    </row>
    <row r="30104" spans="5:62" ht="14.25" customHeight="1" x14ac:dyDescent="0.25">
      <c r="E30104" s="113"/>
      <c r="H30104" s="133"/>
      <c r="T30104" s="133"/>
      <c r="X30104" s="131"/>
      <c r="Y30104" s="133"/>
      <c r="AJ30104" s="133"/>
      <c r="AO30104" s="135"/>
      <c r="AP30104" s="135"/>
      <c r="BJ30104" s="136"/>
    </row>
    <row r="30105" spans="5:62" ht="14.25" customHeight="1" x14ac:dyDescent="0.25">
      <c r="E30105" s="113"/>
      <c r="H30105" s="133"/>
      <c r="T30105" s="133"/>
      <c r="X30105" s="131"/>
      <c r="Y30105" s="133"/>
      <c r="AJ30105" s="133"/>
      <c r="AO30105" s="135"/>
      <c r="AP30105" s="135"/>
      <c r="BJ30105" s="136"/>
    </row>
    <row r="30106" spans="5:62" ht="14.25" customHeight="1" x14ac:dyDescent="0.25">
      <c r="E30106" s="113"/>
      <c r="H30106" s="133"/>
      <c r="T30106" s="133"/>
      <c r="X30106" s="131"/>
      <c r="Y30106" s="133"/>
      <c r="AJ30106" s="133"/>
      <c r="AO30106" s="135"/>
      <c r="AP30106" s="135"/>
      <c r="BJ30106" s="136"/>
    </row>
    <row r="30107" spans="5:62" ht="14.25" customHeight="1" x14ac:dyDescent="0.25">
      <c r="E30107" s="113"/>
      <c r="H30107" s="133"/>
      <c r="T30107" s="133"/>
      <c r="X30107" s="131"/>
      <c r="Y30107" s="133"/>
      <c r="AJ30107" s="133"/>
      <c r="AO30107" s="135"/>
      <c r="AP30107" s="135"/>
      <c r="BJ30107" s="136"/>
    </row>
    <row r="30108" spans="5:62" ht="14.25" customHeight="1" x14ac:dyDescent="0.25">
      <c r="E30108" s="113"/>
      <c r="H30108" s="133"/>
      <c r="T30108" s="133"/>
      <c r="X30108" s="131"/>
      <c r="Y30108" s="133"/>
      <c r="AJ30108" s="133"/>
      <c r="AO30108" s="135"/>
      <c r="AP30108" s="135"/>
      <c r="BJ30108" s="136"/>
    </row>
    <row r="30109" spans="5:62" ht="14.25" customHeight="1" x14ac:dyDescent="0.25">
      <c r="E30109" s="113"/>
      <c r="H30109" s="133"/>
      <c r="T30109" s="133"/>
      <c r="X30109" s="131"/>
      <c r="Y30109" s="133"/>
      <c r="AJ30109" s="133"/>
      <c r="AO30109" s="135"/>
      <c r="AP30109" s="135"/>
      <c r="BJ30109" s="136"/>
    </row>
    <row r="30110" spans="5:62" ht="14.25" customHeight="1" x14ac:dyDescent="0.25">
      <c r="E30110" s="113"/>
      <c r="H30110" s="133"/>
      <c r="T30110" s="133"/>
      <c r="X30110" s="131"/>
      <c r="Y30110" s="133"/>
      <c r="AJ30110" s="133"/>
      <c r="AO30110" s="135"/>
      <c r="AP30110" s="135"/>
      <c r="BJ30110" s="136"/>
    </row>
    <row r="30111" spans="5:62" ht="14.25" customHeight="1" x14ac:dyDescent="0.25">
      <c r="E30111" s="113"/>
      <c r="H30111" s="133"/>
      <c r="T30111" s="133"/>
      <c r="X30111" s="131"/>
      <c r="Y30111" s="133"/>
      <c r="AJ30111" s="133"/>
      <c r="AO30111" s="135"/>
      <c r="AP30111" s="135"/>
      <c r="BJ30111" s="136"/>
    </row>
    <row r="30112" spans="5:62" ht="14.25" customHeight="1" x14ac:dyDescent="0.25">
      <c r="E30112" s="113"/>
      <c r="H30112" s="133"/>
      <c r="T30112" s="133"/>
      <c r="X30112" s="131"/>
      <c r="Y30112" s="133"/>
      <c r="AJ30112" s="133"/>
      <c r="AO30112" s="135"/>
      <c r="AP30112" s="135"/>
      <c r="BJ30112" s="136"/>
    </row>
    <row r="30113" spans="5:62" ht="14.25" customHeight="1" x14ac:dyDescent="0.25">
      <c r="E30113" s="113"/>
      <c r="H30113" s="133"/>
      <c r="T30113" s="133"/>
      <c r="X30113" s="131"/>
      <c r="Y30113" s="133"/>
      <c r="AJ30113" s="133"/>
      <c r="AO30113" s="135"/>
      <c r="AP30113" s="135"/>
      <c r="BJ30113" s="136"/>
    </row>
    <row r="30114" spans="5:62" ht="14.25" customHeight="1" x14ac:dyDescent="0.25">
      <c r="E30114" s="113"/>
      <c r="H30114" s="133"/>
      <c r="T30114" s="133"/>
      <c r="X30114" s="131"/>
      <c r="Y30114" s="133"/>
      <c r="AJ30114" s="133"/>
      <c r="AO30114" s="135"/>
      <c r="AP30114" s="135"/>
      <c r="BJ30114" s="136"/>
    </row>
    <row r="30115" spans="5:62" ht="14.25" customHeight="1" x14ac:dyDescent="0.25">
      <c r="E30115" s="113"/>
      <c r="H30115" s="133"/>
      <c r="T30115" s="133"/>
      <c r="X30115" s="131"/>
      <c r="Y30115" s="133"/>
      <c r="AJ30115" s="133"/>
      <c r="AO30115" s="135"/>
      <c r="AP30115" s="135"/>
      <c r="BJ30115" s="136"/>
    </row>
    <row r="30116" spans="5:62" ht="14.25" customHeight="1" x14ac:dyDescent="0.25">
      <c r="E30116" s="113"/>
      <c r="H30116" s="133"/>
      <c r="T30116" s="133"/>
      <c r="X30116" s="131"/>
      <c r="Y30116" s="133"/>
      <c r="AJ30116" s="133"/>
      <c r="AO30116" s="135"/>
      <c r="AP30116" s="135"/>
      <c r="BJ30116" s="136"/>
    </row>
    <row r="30117" spans="5:62" ht="14.25" customHeight="1" x14ac:dyDescent="0.25">
      <c r="E30117" s="113"/>
      <c r="H30117" s="133"/>
      <c r="T30117" s="133"/>
      <c r="X30117" s="131"/>
      <c r="Y30117" s="133"/>
      <c r="AJ30117" s="133"/>
      <c r="AO30117" s="135"/>
      <c r="AP30117" s="135"/>
      <c r="BJ30117" s="136"/>
    </row>
    <row r="30118" spans="5:62" ht="14.25" customHeight="1" x14ac:dyDescent="0.25">
      <c r="E30118" s="113"/>
      <c r="H30118" s="133"/>
      <c r="T30118" s="133"/>
      <c r="X30118" s="131"/>
      <c r="Y30118" s="133"/>
      <c r="AJ30118" s="133"/>
      <c r="AO30118" s="135"/>
      <c r="AP30118" s="135"/>
      <c r="BJ30118" s="136"/>
    </row>
    <row r="30119" spans="5:62" ht="14.25" customHeight="1" x14ac:dyDescent="0.25">
      <c r="E30119" s="113"/>
      <c r="H30119" s="133"/>
      <c r="T30119" s="133"/>
      <c r="X30119" s="131"/>
      <c r="Y30119" s="133"/>
      <c r="AJ30119" s="133"/>
      <c r="AO30119" s="135"/>
      <c r="AP30119" s="135"/>
      <c r="BJ30119" s="136"/>
    </row>
    <row r="30120" spans="5:62" ht="14.25" customHeight="1" x14ac:dyDescent="0.25">
      <c r="E30120" s="113"/>
      <c r="H30120" s="133"/>
      <c r="T30120" s="133"/>
      <c r="X30120" s="131"/>
      <c r="Y30120" s="133"/>
      <c r="AJ30120" s="133"/>
      <c r="AO30120" s="135"/>
      <c r="AP30120" s="135"/>
      <c r="BJ30120" s="136"/>
    </row>
    <row r="30121" spans="5:62" ht="14.25" customHeight="1" x14ac:dyDescent="0.25">
      <c r="E30121" s="113"/>
      <c r="H30121" s="133"/>
      <c r="T30121" s="133"/>
      <c r="X30121" s="131"/>
      <c r="Y30121" s="133"/>
      <c r="AJ30121" s="133"/>
      <c r="AO30121" s="135"/>
      <c r="AP30121" s="135"/>
      <c r="BJ30121" s="136"/>
    </row>
    <row r="30122" spans="5:62" ht="14.25" customHeight="1" x14ac:dyDescent="0.25">
      <c r="E30122" s="113"/>
      <c r="H30122" s="133"/>
      <c r="T30122" s="133"/>
      <c r="X30122" s="131"/>
      <c r="Y30122" s="133"/>
      <c r="AJ30122" s="133"/>
      <c r="AO30122" s="135"/>
      <c r="AP30122" s="135"/>
      <c r="BJ30122" s="136"/>
    </row>
    <row r="30123" spans="5:62" ht="14.25" customHeight="1" x14ac:dyDescent="0.25">
      <c r="E30123" s="113"/>
      <c r="H30123" s="133"/>
      <c r="T30123" s="133"/>
      <c r="X30123" s="131"/>
      <c r="Y30123" s="133"/>
      <c r="AJ30123" s="133"/>
      <c r="AO30123" s="135"/>
      <c r="AP30123" s="135"/>
      <c r="BJ30123" s="136"/>
    </row>
    <row r="30124" spans="5:62" ht="14.25" customHeight="1" x14ac:dyDescent="0.25">
      <c r="E30124" s="113"/>
      <c r="H30124" s="133"/>
      <c r="T30124" s="133"/>
      <c r="X30124" s="131"/>
      <c r="Y30124" s="133"/>
      <c r="AJ30124" s="133"/>
      <c r="AO30124" s="135"/>
      <c r="AP30124" s="135"/>
      <c r="BJ30124" s="136"/>
    </row>
    <row r="30125" spans="5:62" ht="14.25" customHeight="1" x14ac:dyDescent="0.25">
      <c r="E30125" s="113"/>
      <c r="H30125" s="133"/>
      <c r="T30125" s="133"/>
      <c r="X30125" s="131"/>
      <c r="Y30125" s="133"/>
      <c r="AJ30125" s="133"/>
      <c r="AO30125" s="135"/>
      <c r="AP30125" s="135"/>
      <c r="BJ30125" s="136"/>
    </row>
    <row r="30126" spans="5:62" ht="14.25" customHeight="1" x14ac:dyDescent="0.25">
      <c r="E30126" s="113"/>
      <c r="H30126" s="133"/>
      <c r="T30126" s="133"/>
      <c r="X30126" s="131"/>
      <c r="Y30126" s="133"/>
      <c r="AJ30126" s="133"/>
      <c r="AO30126" s="135"/>
      <c r="AP30126" s="135"/>
      <c r="BJ30126" s="136"/>
    </row>
    <row r="30127" spans="5:62" ht="14.25" customHeight="1" x14ac:dyDescent="0.25">
      <c r="E30127" s="113"/>
      <c r="H30127" s="133"/>
      <c r="T30127" s="133"/>
      <c r="X30127" s="131"/>
      <c r="Y30127" s="133"/>
      <c r="AJ30127" s="133"/>
      <c r="AO30127" s="135"/>
      <c r="AP30127" s="135"/>
      <c r="BJ30127" s="136"/>
    </row>
    <row r="30128" spans="5:62" ht="14.25" customHeight="1" x14ac:dyDescent="0.25">
      <c r="E30128" s="113"/>
      <c r="H30128" s="133"/>
      <c r="T30128" s="133"/>
      <c r="X30128" s="131"/>
      <c r="Y30128" s="133"/>
      <c r="AJ30128" s="133"/>
      <c r="AO30128" s="135"/>
      <c r="AP30128" s="135"/>
      <c r="BJ30128" s="136"/>
    </row>
    <row r="30129" spans="5:62" ht="14.25" customHeight="1" x14ac:dyDescent="0.25">
      <c r="E30129" s="113"/>
      <c r="H30129" s="133"/>
      <c r="T30129" s="133"/>
      <c r="X30129" s="131"/>
      <c r="Y30129" s="133"/>
      <c r="AJ30129" s="133"/>
      <c r="AO30129" s="135"/>
      <c r="AP30129" s="135"/>
      <c r="BJ30129" s="136"/>
    </row>
    <row r="30130" spans="5:62" ht="14.25" customHeight="1" x14ac:dyDescent="0.25">
      <c r="E30130" s="113"/>
      <c r="H30130" s="133"/>
      <c r="T30130" s="133"/>
      <c r="X30130" s="131"/>
      <c r="Y30130" s="133"/>
      <c r="AJ30130" s="133"/>
      <c r="AO30130" s="135"/>
      <c r="AP30130" s="135"/>
      <c r="BJ30130" s="136"/>
    </row>
    <row r="30131" spans="5:62" ht="14.25" customHeight="1" x14ac:dyDescent="0.25">
      <c r="E30131" s="113"/>
      <c r="H30131" s="133"/>
      <c r="T30131" s="133"/>
      <c r="X30131" s="131"/>
      <c r="Y30131" s="133"/>
      <c r="AJ30131" s="133"/>
      <c r="AO30131" s="135"/>
      <c r="AP30131" s="135"/>
      <c r="BJ30131" s="136"/>
    </row>
    <row r="30132" spans="5:62" ht="14.25" customHeight="1" x14ac:dyDescent="0.25">
      <c r="E30132" s="113"/>
      <c r="H30132" s="133"/>
      <c r="T30132" s="133"/>
      <c r="X30132" s="131"/>
      <c r="Y30132" s="133"/>
      <c r="AJ30132" s="133"/>
      <c r="AO30132" s="135"/>
      <c r="AP30132" s="135"/>
      <c r="BJ30132" s="136"/>
    </row>
    <row r="30133" spans="5:62" ht="14.25" customHeight="1" x14ac:dyDescent="0.25">
      <c r="E30133" s="113"/>
      <c r="H30133" s="133"/>
      <c r="T30133" s="133"/>
      <c r="X30133" s="131"/>
      <c r="Y30133" s="133"/>
      <c r="AJ30133" s="133"/>
      <c r="AO30133" s="135"/>
      <c r="AP30133" s="135"/>
      <c r="BJ30133" s="136"/>
    </row>
    <row r="30134" spans="5:62" ht="14.25" customHeight="1" x14ac:dyDescent="0.25">
      <c r="E30134" s="113"/>
      <c r="H30134" s="133"/>
      <c r="T30134" s="133"/>
      <c r="X30134" s="131"/>
      <c r="Y30134" s="133"/>
      <c r="AJ30134" s="133"/>
      <c r="AO30134" s="135"/>
      <c r="AP30134" s="135"/>
      <c r="BJ30134" s="136"/>
    </row>
    <row r="30135" spans="5:62" ht="14.25" customHeight="1" x14ac:dyDescent="0.25">
      <c r="E30135" s="113"/>
      <c r="H30135" s="133"/>
      <c r="T30135" s="133"/>
      <c r="X30135" s="131"/>
      <c r="Y30135" s="133"/>
      <c r="AJ30135" s="133"/>
      <c r="AO30135" s="135"/>
      <c r="AP30135" s="135"/>
      <c r="BJ30135" s="136"/>
    </row>
    <row r="30136" spans="5:62" ht="14.25" customHeight="1" x14ac:dyDescent="0.25">
      <c r="E30136" s="113"/>
      <c r="H30136" s="133"/>
      <c r="T30136" s="133"/>
      <c r="X30136" s="131"/>
      <c r="Y30136" s="133"/>
      <c r="AJ30136" s="133"/>
      <c r="AO30136" s="135"/>
      <c r="AP30136" s="135"/>
      <c r="BJ30136" s="136"/>
    </row>
    <row r="30137" spans="5:62" ht="14.25" customHeight="1" x14ac:dyDescent="0.25">
      <c r="E30137" s="113"/>
      <c r="H30137" s="133"/>
      <c r="T30137" s="133"/>
      <c r="X30137" s="131"/>
      <c r="Y30137" s="133"/>
      <c r="AJ30137" s="133"/>
      <c r="AO30137" s="135"/>
      <c r="AP30137" s="135"/>
      <c r="BJ30137" s="136"/>
    </row>
    <row r="30138" spans="5:62" ht="14.25" customHeight="1" x14ac:dyDescent="0.25">
      <c r="E30138" s="113"/>
      <c r="H30138" s="133"/>
      <c r="T30138" s="133"/>
      <c r="X30138" s="131"/>
      <c r="Y30138" s="133"/>
      <c r="AJ30138" s="133"/>
      <c r="AO30138" s="135"/>
      <c r="AP30138" s="135"/>
      <c r="BJ30138" s="136"/>
    </row>
    <row r="30139" spans="5:62" ht="14.25" customHeight="1" x14ac:dyDescent="0.25">
      <c r="E30139" s="113"/>
      <c r="H30139" s="133"/>
      <c r="T30139" s="133"/>
      <c r="X30139" s="131"/>
      <c r="Y30139" s="133"/>
      <c r="AJ30139" s="133"/>
      <c r="AO30139" s="135"/>
      <c r="AP30139" s="135"/>
      <c r="BJ30139" s="136"/>
    </row>
    <row r="30140" spans="5:62" ht="14.25" customHeight="1" x14ac:dyDescent="0.25">
      <c r="E30140" s="113"/>
      <c r="H30140" s="133"/>
      <c r="T30140" s="133"/>
      <c r="X30140" s="131"/>
      <c r="Y30140" s="133"/>
      <c r="AJ30140" s="133"/>
      <c r="AO30140" s="135"/>
      <c r="AP30140" s="135"/>
      <c r="BJ30140" s="136"/>
    </row>
    <row r="30141" spans="5:62" ht="14.25" customHeight="1" x14ac:dyDescent="0.25">
      <c r="E30141" s="113"/>
      <c r="H30141" s="133"/>
      <c r="T30141" s="133"/>
      <c r="X30141" s="131"/>
      <c r="Y30141" s="133"/>
      <c r="AJ30141" s="133"/>
      <c r="AO30141" s="135"/>
      <c r="AP30141" s="135"/>
      <c r="BJ30141" s="136"/>
    </row>
    <row r="30142" spans="5:62" ht="14.25" customHeight="1" x14ac:dyDescent="0.25">
      <c r="E30142" s="113"/>
      <c r="H30142" s="133"/>
      <c r="T30142" s="133"/>
      <c r="X30142" s="131"/>
      <c r="Y30142" s="133"/>
      <c r="AJ30142" s="133"/>
      <c r="AO30142" s="135"/>
      <c r="AP30142" s="135"/>
      <c r="BJ30142" s="136"/>
    </row>
    <row r="30143" spans="5:62" ht="14.25" customHeight="1" x14ac:dyDescent="0.25">
      <c r="E30143" s="113"/>
      <c r="H30143" s="133"/>
      <c r="T30143" s="133"/>
      <c r="X30143" s="131"/>
      <c r="Y30143" s="133"/>
      <c r="AJ30143" s="133"/>
      <c r="AO30143" s="135"/>
      <c r="AP30143" s="135"/>
      <c r="BJ30143" s="136"/>
    </row>
    <row r="30144" spans="5:62" ht="14.25" customHeight="1" x14ac:dyDescent="0.25">
      <c r="E30144" s="113"/>
      <c r="H30144" s="133"/>
      <c r="T30144" s="133"/>
      <c r="X30144" s="131"/>
      <c r="Y30144" s="133"/>
      <c r="AJ30144" s="133"/>
      <c r="AO30144" s="135"/>
      <c r="AP30144" s="135"/>
      <c r="BJ30144" s="136"/>
    </row>
    <row r="30145" spans="5:62" ht="14.25" customHeight="1" x14ac:dyDescent="0.25">
      <c r="E30145" s="113"/>
      <c r="H30145" s="133"/>
      <c r="T30145" s="133"/>
      <c r="X30145" s="131"/>
      <c r="Y30145" s="133"/>
      <c r="AJ30145" s="133"/>
      <c r="AO30145" s="135"/>
      <c r="AP30145" s="135"/>
      <c r="BJ30145" s="136"/>
    </row>
    <row r="30146" spans="5:62" ht="14.25" customHeight="1" x14ac:dyDescent="0.25">
      <c r="E30146" s="113"/>
      <c r="H30146" s="133"/>
      <c r="T30146" s="133"/>
      <c r="X30146" s="131"/>
      <c r="Y30146" s="133"/>
      <c r="AJ30146" s="133"/>
      <c r="AO30146" s="135"/>
      <c r="AP30146" s="135"/>
      <c r="BJ30146" s="136"/>
    </row>
    <row r="30147" spans="5:62" ht="14.25" customHeight="1" x14ac:dyDescent="0.25">
      <c r="E30147" s="113"/>
      <c r="H30147" s="133"/>
      <c r="T30147" s="133"/>
      <c r="X30147" s="131"/>
      <c r="Y30147" s="133"/>
      <c r="AJ30147" s="133"/>
      <c r="AO30147" s="135"/>
      <c r="AP30147" s="135"/>
      <c r="BJ30147" s="136"/>
    </row>
    <row r="30148" spans="5:62" ht="14.25" customHeight="1" x14ac:dyDescent="0.25">
      <c r="E30148" s="113"/>
      <c r="H30148" s="133"/>
      <c r="T30148" s="133"/>
      <c r="X30148" s="131"/>
      <c r="Y30148" s="133"/>
      <c r="AJ30148" s="133"/>
      <c r="AO30148" s="135"/>
      <c r="AP30148" s="135"/>
      <c r="BJ30148" s="136"/>
    </row>
    <row r="30149" spans="5:62" ht="14.25" customHeight="1" x14ac:dyDescent="0.25">
      <c r="E30149" s="113"/>
      <c r="H30149" s="133"/>
      <c r="T30149" s="133"/>
      <c r="X30149" s="131"/>
      <c r="Y30149" s="133"/>
      <c r="AJ30149" s="133"/>
      <c r="AO30149" s="135"/>
      <c r="AP30149" s="135"/>
      <c r="BJ30149" s="136"/>
    </row>
    <row r="30150" spans="5:62" ht="14.25" customHeight="1" x14ac:dyDescent="0.25">
      <c r="E30150" s="113"/>
      <c r="H30150" s="133"/>
      <c r="T30150" s="133"/>
      <c r="X30150" s="131"/>
      <c r="Y30150" s="133"/>
      <c r="AJ30150" s="133"/>
      <c r="AO30150" s="135"/>
      <c r="AP30150" s="135"/>
      <c r="BJ30150" s="136"/>
    </row>
    <row r="30151" spans="5:62" ht="14.25" customHeight="1" x14ac:dyDescent="0.25">
      <c r="E30151" s="113"/>
      <c r="H30151" s="133"/>
      <c r="T30151" s="133"/>
      <c r="X30151" s="131"/>
      <c r="Y30151" s="133"/>
      <c r="AJ30151" s="133"/>
      <c r="AO30151" s="135"/>
      <c r="AP30151" s="135"/>
      <c r="BJ30151" s="136"/>
    </row>
    <row r="30152" spans="5:62" ht="14.25" customHeight="1" x14ac:dyDescent="0.25">
      <c r="E30152" s="113"/>
      <c r="H30152" s="133"/>
      <c r="T30152" s="133"/>
      <c r="X30152" s="131"/>
      <c r="Y30152" s="133"/>
      <c r="AJ30152" s="133"/>
      <c r="AO30152" s="135"/>
      <c r="AP30152" s="135"/>
      <c r="BJ30152" s="136"/>
    </row>
    <row r="30153" spans="5:62" ht="14.25" customHeight="1" x14ac:dyDescent="0.25">
      <c r="E30153" s="113"/>
      <c r="H30153" s="133"/>
      <c r="T30153" s="133"/>
      <c r="X30153" s="131"/>
      <c r="Y30153" s="133"/>
      <c r="AJ30153" s="133"/>
      <c r="AO30153" s="135"/>
      <c r="AP30153" s="135"/>
      <c r="BJ30153" s="136"/>
    </row>
    <row r="30154" spans="5:62" ht="14.25" customHeight="1" x14ac:dyDescent="0.25">
      <c r="E30154" s="113"/>
      <c r="H30154" s="133"/>
      <c r="T30154" s="133"/>
      <c r="X30154" s="131"/>
      <c r="Y30154" s="133"/>
      <c r="AJ30154" s="133"/>
      <c r="AO30154" s="135"/>
      <c r="AP30154" s="135"/>
      <c r="BJ30154" s="136"/>
    </row>
    <row r="30155" spans="5:62" ht="14.25" customHeight="1" x14ac:dyDescent="0.25">
      <c r="E30155" s="113"/>
      <c r="H30155" s="133"/>
      <c r="T30155" s="133"/>
      <c r="X30155" s="131"/>
      <c r="Y30155" s="133"/>
      <c r="AJ30155" s="133"/>
      <c r="AO30155" s="135"/>
      <c r="AP30155" s="135"/>
      <c r="BJ30155" s="136"/>
    </row>
    <row r="30156" spans="5:62" ht="14.25" customHeight="1" x14ac:dyDescent="0.25">
      <c r="E30156" s="113"/>
      <c r="H30156" s="133"/>
      <c r="T30156" s="133"/>
      <c r="X30156" s="131"/>
      <c r="Y30156" s="133"/>
      <c r="AJ30156" s="133"/>
      <c r="AO30156" s="135"/>
      <c r="AP30156" s="135"/>
      <c r="BJ30156" s="136"/>
    </row>
    <row r="30157" spans="5:62" ht="14.25" customHeight="1" x14ac:dyDescent="0.25">
      <c r="E30157" s="113"/>
      <c r="H30157" s="133"/>
      <c r="T30157" s="133"/>
      <c r="X30157" s="131"/>
      <c r="Y30157" s="133"/>
      <c r="AJ30157" s="133"/>
      <c r="AO30157" s="135"/>
      <c r="AP30157" s="135"/>
      <c r="BJ30157" s="136"/>
    </row>
    <row r="30158" spans="5:62" ht="14.25" customHeight="1" x14ac:dyDescent="0.25">
      <c r="E30158" s="113"/>
      <c r="H30158" s="133"/>
      <c r="T30158" s="133"/>
      <c r="X30158" s="131"/>
      <c r="Y30158" s="133"/>
      <c r="AJ30158" s="133"/>
      <c r="AO30158" s="135"/>
      <c r="AP30158" s="135"/>
      <c r="BJ30158" s="136"/>
    </row>
    <row r="30159" spans="5:62" ht="14.25" customHeight="1" x14ac:dyDescent="0.25">
      <c r="E30159" s="113"/>
      <c r="H30159" s="133"/>
      <c r="T30159" s="133"/>
      <c r="X30159" s="131"/>
      <c r="Y30159" s="133"/>
      <c r="AJ30159" s="133"/>
      <c r="AO30159" s="135"/>
      <c r="AP30159" s="135"/>
      <c r="BJ30159" s="136"/>
    </row>
    <row r="30160" spans="5:62" ht="14.25" customHeight="1" x14ac:dyDescent="0.25">
      <c r="E30160" s="113"/>
      <c r="H30160" s="133"/>
      <c r="T30160" s="133"/>
      <c r="X30160" s="131"/>
      <c r="Y30160" s="133"/>
      <c r="AJ30160" s="133"/>
      <c r="AO30160" s="135"/>
      <c r="AP30160" s="135"/>
      <c r="BJ30160" s="136"/>
    </row>
    <row r="30161" spans="5:62" ht="14.25" customHeight="1" x14ac:dyDescent="0.25">
      <c r="E30161" s="113"/>
      <c r="H30161" s="133"/>
      <c r="T30161" s="133"/>
      <c r="X30161" s="131"/>
      <c r="Y30161" s="133"/>
      <c r="AJ30161" s="133"/>
      <c r="AO30161" s="135"/>
      <c r="AP30161" s="135"/>
      <c r="BJ30161" s="136"/>
    </row>
    <row r="30162" spans="5:62" ht="14.25" customHeight="1" x14ac:dyDescent="0.25">
      <c r="E30162" s="113"/>
      <c r="H30162" s="133"/>
      <c r="T30162" s="133"/>
      <c r="X30162" s="131"/>
      <c r="Y30162" s="133"/>
      <c r="AJ30162" s="133"/>
      <c r="AO30162" s="135"/>
      <c r="AP30162" s="135"/>
      <c r="BJ30162" s="136"/>
    </row>
    <row r="30163" spans="5:62" ht="14.25" customHeight="1" x14ac:dyDescent="0.25">
      <c r="E30163" s="113"/>
      <c r="H30163" s="133"/>
      <c r="T30163" s="133"/>
      <c r="X30163" s="131"/>
      <c r="Y30163" s="133"/>
      <c r="AJ30163" s="133"/>
      <c r="AO30163" s="135"/>
      <c r="AP30163" s="135"/>
      <c r="BJ30163" s="136"/>
    </row>
    <row r="30164" spans="5:62" ht="14.25" customHeight="1" x14ac:dyDescent="0.25">
      <c r="E30164" s="113"/>
      <c r="H30164" s="133"/>
      <c r="T30164" s="133"/>
      <c r="X30164" s="131"/>
      <c r="Y30164" s="133"/>
      <c r="AJ30164" s="133"/>
      <c r="AO30164" s="135"/>
      <c r="AP30164" s="135"/>
      <c r="BJ30164" s="136"/>
    </row>
    <row r="30165" spans="5:62" ht="14.25" customHeight="1" x14ac:dyDescent="0.25">
      <c r="E30165" s="113"/>
      <c r="H30165" s="133"/>
      <c r="T30165" s="133"/>
      <c r="X30165" s="131"/>
      <c r="Y30165" s="133"/>
      <c r="AJ30165" s="133"/>
      <c r="AO30165" s="135"/>
      <c r="AP30165" s="135"/>
      <c r="BJ30165" s="136"/>
    </row>
    <row r="30166" spans="5:62" ht="14.25" customHeight="1" x14ac:dyDescent="0.25">
      <c r="E30166" s="113"/>
      <c r="H30166" s="133"/>
      <c r="T30166" s="133"/>
      <c r="X30166" s="131"/>
      <c r="Y30166" s="133"/>
      <c r="AJ30166" s="133"/>
      <c r="AO30166" s="135"/>
      <c r="AP30166" s="135"/>
      <c r="BJ30166" s="136"/>
    </row>
    <row r="30167" spans="5:62" ht="14.25" customHeight="1" x14ac:dyDescent="0.25">
      <c r="E30167" s="113"/>
      <c r="H30167" s="133"/>
      <c r="T30167" s="133"/>
      <c r="X30167" s="131"/>
      <c r="Y30167" s="133"/>
      <c r="AJ30167" s="133"/>
      <c r="AO30167" s="135"/>
      <c r="AP30167" s="135"/>
      <c r="BJ30167" s="136"/>
    </row>
    <row r="30168" spans="5:62" ht="14.25" customHeight="1" x14ac:dyDescent="0.25">
      <c r="E30168" s="113"/>
      <c r="H30168" s="133"/>
      <c r="T30168" s="133"/>
      <c r="X30168" s="131"/>
      <c r="Y30168" s="133"/>
      <c r="AJ30168" s="133"/>
      <c r="AO30168" s="135"/>
      <c r="AP30168" s="135"/>
      <c r="BJ30168" s="136"/>
    </row>
    <row r="30169" spans="5:62" ht="14.25" customHeight="1" x14ac:dyDescent="0.25">
      <c r="E30169" s="113"/>
      <c r="H30169" s="133"/>
      <c r="T30169" s="133"/>
      <c r="X30169" s="131"/>
      <c r="Y30169" s="133"/>
      <c r="AJ30169" s="133"/>
      <c r="AO30169" s="135"/>
      <c r="AP30169" s="135"/>
      <c r="BJ30169" s="136"/>
    </row>
    <row r="30170" spans="5:62" ht="14.25" customHeight="1" x14ac:dyDescent="0.25">
      <c r="E30170" s="113"/>
      <c r="H30170" s="133"/>
      <c r="T30170" s="133"/>
      <c r="X30170" s="131"/>
      <c r="Y30170" s="133"/>
      <c r="AJ30170" s="133"/>
      <c r="AO30170" s="135"/>
      <c r="AP30170" s="135"/>
      <c r="BJ30170" s="136"/>
    </row>
    <row r="30171" spans="5:62" ht="14.25" customHeight="1" x14ac:dyDescent="0.25">
      <c r="E30171" s="113"/>
      <c r="H30171" s="133"/>
      <c r="T30171" s="133"/>
      <c r="X30171" s="131"/>
      <c r="Y30171" s="133"/>
      <c r="AJ30171" s="133"/>
      <c r="AO30171" s="135"/>
      <c r="AP30171" s="135"/>
      <c r="BJ30171" s="136"/>
    </row>
    <row r="30172" spans="5:62" ht="14.25" customHeight="1" x14ac:dyDescent="0.25">
      <c r="E30172" s="113"/>
      <c r="H30172" s="133"/>
      <c r="T30172" s="133"/>
      <c r="X30172" s="131"/>
      <c r="Y30172" s="133"/>
      <c r="AJ30172" s="133"/>
      <c r="AO30172" s="135"/>
      <c r="AP30172" s="135"/>
      <c r="BJ30172" s="136"/>
    </row>
    <row r="30173" spans="5:62" ht="14.25" customHeight="1" x14ac:dyDescent="0.25">
      <c r="E30173" s="113"/>
      <c r="H30173" s="133"/>
      <c r="T30173" s="133"/>
      <c r="X30173" s="131"/>
      <c r="Y30173" s="133"/>
      <c r="AJ30173" s="133"/>
      <c r="AO30173" s="135"/>
      <c r="AP30173" s="135"/>
      <c r="BJ30173" s="136"/>
    </row>
    <row r="30174" spans="5:62" ht="14.25" customHeight="1" x14ac:dyDescent="0.25">
      <c r="E30174" s="113"/>
      <c r="H30174" s="133"/>
      <c r="T30174" s="133"/>
      <c r="X30174" s="131"/>
      <c r="Y30174" s="133"/>
      <c r="AJ30174" s="133"/>
      <c r="AO30174" s="135"/>
      <c r="AP30174" s="135"/>
      <c r="BJ30174" s="136"/>
    </row>
    <row r="30175" spans="5:62" ht="14.25" customHeight="1" x14ac:dyDescent="0.25">
      <c r="E30175" s="113"/>
      <c r="H30175" s="133"/>
      <c r="T30175" s="133"/>
      <c r="X30175" s="131"/>
      <c r="Y30175" s="133"/>
      <c r="AJ30175" s="133"/>
      <c r="AO30175" s="135"/>
      <c r="AP30175" s="135"/>
      <c r="BJ30175" s="136"/>
    </row>
    <row r="30176" spans="5:62" ht="14.25" customHeight="1" x14ac:dyDescent="0.25">
      <c r="E30176" s="113"/>
      <c r="H30176" s="133"/>
      <c r="T30176" s="133"/>
      <c r="X30176" s="131"/>
      <c r="Y30176" s="133"/>
      <c r="AJ30176" s="133"/>
      <c r="AO30176" s="135"/>
      <c r="AP30176" s="135"/>
      <c r="BJ30176" s="136"/>
    </row>
    <row r="30177" spans="5:62" ht="14.25" customHeight="1" x14ac:dyDescent="0.25">
      <c r="E30177" s="113"/>
      <c r="H30177" s="133"/>
      <c r="T30177" s="133"/>
      <c r="X30177" s="131"/>
      <c r="Y30177" s="133"/>
      <c r="AJ30177" s="133"/>
      <c r="AO30177" s="135"/>
      <c r="AP30177" s="135"/>
      <c r="BJ30177" s="136"/>
    </row>
    <row r="30178" spans="5:62" ht="14.25" customHeight="1" x14ac:dyDescent="0.25">
      <c r="E30178" s="113"/>
      <c r="H30178" s="133"/>
      <c r="T30178" s="133"/>
      <c r="X30178" s="131"/>
      <c r="Y30178" s="133"/>
      <c r="AJ30178" s="133"/>
      <c r="AO30178" s="135"/>
      <c r="AP30178" s="135"/>
      <c r="BJ30178" s="136"/>
    </row>
    <row r="30179" spans="5:62" ht="14.25" customHeight="1" x14ac:dyDescent="0.25">
      <c r="E30179" s="113"/>
      <c r="H30179" s="133"/>
      <c r="T30179" s="133"/>
      <c r="X30179" s="131"/>
      <c r="Y30179" s="133"/>
      <c r="AJ30179" s="133"/>
      <c r="AO30179" s="135"/>
      <c r="AP30179" s="135"/>
      <c r="BJ30179" s="136"/>
    </row>
    <row r="30180" spans="5:62" ht="14.25" customHeight="1" x14ac:dyDescent="0.25">
      <c r="E30180" s="113"/>
      <c r="H30180" s="133"/>
      <c r="T30180" s="133"/>
      <c r="X30180" s="131"/>
      <c r="Y30180" s="133"/>
      <c r="AJ30180" s="133"/>
      <c r="AO30180" s="135"/>
      <c r="AP30180" s="135"/>
      <c r="BJ30180" s="136"/>
    </row>
    <row r="30181" spans="5:62" ht="14.25" customHeight="1" x14ac:dyDescent="0.25">
      <c r="E30181" s="113"/>
      <c r="H30181" s="133"/>
      <c r="T30181" s="133"/>
      <c r="X30181" s="131"/>
      <c r="Y30181" s="133"/>
      <c r="AJ30181" s="133"/>
      <c r="AO30181" s="135"/>
      <c r="AP30181" s="135"/>
      <c r="BJ30181" s="136"/>
    </row>
    <row r="30182" spans="5:62" ht="14.25" customHeight="1" x14ac:dyDescent="0.25">
      <c r="E30182" s="113"/>
      <c r="H30182" s="133"/>
      <c r="T30182" s="133"/>
      <c r="X30182" s="131"/>
      <c r="Y30182" s="133"/>
      <c r="AJ30182" s="133"/>
      <c r="AO30182" s="135"/>
      <c r="AP30182" s="135"/>
      <c r="BJ30182" s="136"/>
    </row>
    <row r="30183" spans="5:62" ht="14.25" customHeight="1" x14ac:dyDescent="0.25">
      <c r="E30183" s="113"/>
      <c r="H30183" s="133"/>
      <c r="T30183" s="133"/>
      <c r="X30183" s="131"/>
      <c r="Y30183" s="133"/>
      <c r="AJ30183" s="133"/>
      <c r="AO30183" s="135"/>
      <c r="AP30183" s="135"/>
      <c r="BJ30183" s="136"/>
    </row>
    <row r="30184" spans="5:62" ht="14.25" customHeight="1" x14ac:dyDescent="0.25">
      <c r="E30184" s="113"/>
      <c r="H30184" s="133"/>
      <c r="T30184" s="133"/>
      <c r="X30184" s="131"/>
      <c r="Y30184" s="133"/>
      <c r="AJ30184" s="133"/>
      <c r="AO30184" s="135"/>
      <c r="AP30184" s="135"/>
      <c r="BJ30184" s="136"/>
    </row>
    <row r="30185" spans="5:62" ht="14.25" customHeight="1" x14ac:dyDescent="0.25">
      <c r="E30185" s="113"/>
      <c r="H30185" s="133"/>
      <c r="T30185" s="133"/>
      <c r="X30185" s="131"/>
      <c r="Y30185" s="133"/>
      <c r="AJ30185" s="133"/>
      <c r="AO30185" s="135"/>
      <c r="AP30185" s="135"/>
      <c r="BJ30185" s="136"/>
    </row>
    <row r="30186" spans="5:62" ht="14.25" customHeight="1" x14ac:dyDescent="0.25">
      <c r="E30186" s="113"/>
      <c r="H30186" s="133"/>
      <c r="T30186" s="133"/>
      <c r="X30186" s="131"/>
      <c r="Y30186" s="133"/>
      <c r="AJ30186" s="133"/>
      <c r="AO30186" s="135"/>
      <c r="AP30186" s="135"/>
      <c r="BJ30186" s="136"/>
    </row>
    <row r="30187" spans="5:62" ht="14.25" customHeight="1" x14ac:dyDescent="0.25">
      <c r="E30187" s="113"/>
      <c r="H30187" s="133"/>
      <c r="T30187" s="133"/>
      <c r="X30187" s="131"/>
      <c r="Y30187" s="133"/>
      <c r="AJ30187" s="133"/>
      <c r="AO30187" s="135"/>
      <c r="AP30187" s="135"/>
      <c r="BJ30187" s="136"/>
    </row>
    <row r="30188" spans="5:62" ht="14.25" customHeight="1" x14ac:dyDescent="0.25">
      <c r="E30188" s="113"/>
      <c r="H30188" s="133"/>
      <c r="T30188" s="133"/>
      <c r="X30188" s="131"/>
      <c r="Y30188" s="133"/>
      <c r="AJ30188" s="133"/>
      <c r="AO30188" s="135"/>
      <c r="AP30188" s="135"/>
      <c r="BJ30188" s="136"/>
    </row>
    <row r="30189" spans="5:62" ht="14.25" customHeight="1" x14ac:dyDescent="0.25">
      <c r="E30189" s="113"/>
      <c r="H30189" s="133"/>
      <c r="T30189" s="133"/>
      <c r="X30189" s="131"/>
      <c r="Y30189" s="133"/>
      <c r="AJ30189" s="133"/>
      <c r="AO30189" s="135"/>
      <c r="AP30189" s="135"/>
      <c r="BJ30189" s="136"/>
    </row>
    <row r="30190" spans="5:62" ht="14.25" customHeight="1" x14ac:dyDescent="0.25">
      <c r="E30190" s="113"/>
      <c r="H30190" s="133"/>
      <c r="T30190" s="133"/>
      <c r="X30190" s="131"/>
      <c r="Y30190" s="133"/>
      <c r="AJ30190" s="133"/>
      <c r="AO30190" s="135"/>
      <c r="AP30190" s="135"/>
      <c r="BJ30190" s="136"/>
    </row>
    <row r="30191" spans="5:62" ht="14.25" customHeight="1" x14ac:dyDescent="0.25">
      <c r="E30191" s="113"/>
      <c r="H30191" s="133"/>
      <c r="T30191" s="133"/>
      <c r="X30191" s="131"/>
      <c r="Y30191" s="133"/>
      <c r="AJ30191" s="133"/>
      <c r="AO30191" s="135"/>
      <c r="AP30191" s="135"/>
      <c r="BJ30191" s="136"/>
    </row>
    <row r="30192" spans="5:62" ht="14.25" customHeight="1" x14ac:dyDescent="0.25">
      <c r="E30192" s="113"/>
      <c r="H30192" s="133"/>
      <c r="T30192" s="133"/>
      <c r="X30192" s="131"/>
      <c r="Y30192" s="133"/>
      <c r="AJ30192" s="133"/>
      <c r="AO30192" s="135"/>
      <c r="AP30192" s="135"/>
      <c r="BJ30192" s="136"/>
    </row>
    <row r="30193" spans="5:62" ht="14.25" customHeight="1" x14ac:dyDescent="0.25">
      <c r="E30193" s="113"/>
      <c r="H30193" s="133"/>
      <c r="T30193" s="133"/>
      <c r="X30193" s="131"/>
      <c r="Y30193" s="133"/>
      <c r="AJ30193" s="133"/>
      <c r="AO30193" s="135"/>
      <c r="AP30193" s="135"/>
      <c r="BJ30193" s="136"/>
    </row>
    <row r="30194" spans="5:62" ht="14.25" customHeight="1" x14ac:dyDescent="0.25">
      <c r="E30194" s="113"/>
      <c r="H30194" s="133"/>
      <c r="T30194" s="133"/>
      <c r="X30194" s="131"/>
      <c r="Y30194" s="133"/>
      <c r="AJ30194" s="133"/>
      <c r="AO30194" s="135"/>
      <c r="AP30194" s="135"/>
      <c r="BJ30194" s="136"/>
    </row>
    <row r="30195" spans="5:62" ht="14.25" customHeight="1" x14ac:dyDescent="0.25">
      <c r="E30195" s="113"/>
      <c r="H30195" s="133"/>
      <c r="T30195" s="133"/>
      <c r="X30195" s="131"/>
      <c r="Y30195" s="133"/>
      <c r="AJ30195" s="133"/>
      <c r="AO30195" s="135"/>
      <c r="AP30195" s="135"/>
      <c r="BJ30195" s="136"/>
    </row>
    <row r="30196" spans="5:62" ht="14.25" customHeight="1" x14ac:dyDescent="0.25">
      <c r="E30196" s="113"/>
      <c r="H30196" s="133"/>
      <c r="T30196" s="133"/>
      <c r="X30196" s="131"/>
      <c r="Y30196" s="133"/>
      <c r="AJ30196" s="133"/>
      <c r="AO30196" s="135"/>
      <c r="AP30196" s="135"/>
      <c r="BJ30196" s="136"/>
    </row>
    <row r="30197" spans="5:62" ht="14.25" customHeight="1" x14ac:dyDescent="0.25">
      <c r="E30197" s="113"/>
      <c r="H30197" s="133"/>
      <c r="T30197" s="133"/>
      <c r="X30197" s="131"/>
      <c r="Y30197" s="133"/>
      <c r="AJ30197" s="133"/>
      <c r="AO30197" s="135"/>
      <c r="AP30197" s="135"/>
      <c r="BJ30197" s="136"/>
    </row>
    <row r="30198" spans="5:62" ht="14.25" customHeight="1" x14ac:dyDescent="0.25">
      <c r="E30198" s="113"/>
      <c r="H30198" s="133"/>
      <c r="T30198" s="133"/>
      <c r="X30198" s="131"/>
      <c r="Y30198" s="133"/>
      <c r="AJ30198" s="133"/>
      <c r="AO30198" s="135"/>
      <c r="AP30198" s="135"/>
      <c r="BJ30198" s="136"/>
    </row>
    <row r="30199" spans="5:62" ht="14.25" customHeight="1" x14ac:dyDescent="0.25">
      <c r="E30199" s="113"/>
      <c r="H30199" s="133"/>
      <c r="T30199" s="133"/>
      <c r="X30199" s="131"/>
      <c r="Y30199" s="133"/>
      <c r="AJ30199" s="133"/>
      <c r="AO30199" s="135"/>
      <c r="AP30199" s="135"/>
      <c r="BJ30199" s="136"/>
    </row>
    <row r="30200" spans="5:62" ht="14.25" customHeight="1" x14ac:dyDescent="0.25">
      <c r="E30200" s="113"/>
      <c r="H30200" s="133"/>
      <c r="T30200" s="133"/>
      <c r="X30200" s="131"/>
      <c r="Y30200" s="133"/>
      <c r="AJ30200" s="133"/>
      <c r="AO30200" s="135"/>
      <c r="AP30200" s="135"/>
      <c r="BJ30200" s="136"/>
    </row>
    <row r="30201" spans="5:62" ht="14.25" customHeight="1" x14ac:dyDescent="0.25">
      <c r="E30201" s="113"/>
      <c r="H30201" s="133"/>
      <c r="T30201" s="133"/>
      <c r="X30201" s="131"/>
      <c r="Y30201" s="133"/>
      <c r="AJ30201" s="133"/>
      <c r="AO30201" s="135"/>
      <c r="AP30201" s="135"/>
      <c r="BJ30201" s="136"/>
    </row>
    <row r="30202" spans="5:62" ht="14.25" customHeight="1" x14ac:dyDescent="0.25">
      <c r="E30202" s="113"/>
      <c r="H30202" s="133"/>
      <c r="T30202" s="133"/>
      <c r="X30202" s="131"/>
      <c r="Y30202" s="133"/>
      <c r="AJ30202" s="133"/>
      <c r="AO30202" s="135"/>
      <c r="AP30202" s="135"/>
      <c r="BJ30202" s="136"/>
    </row>
    <row r="30203" spans="5:62" ht="14.25" customHeight="1" x14ac:dyDescent="0.25">
      <c r="E30203" s="113"/>
      <c r="H30203" s="133"/>
      <c r="T30203" s="133"/>
      <c r="X30203" s="131"/>
      <c r="Y30203" s="133"/>
      <c r="AJ30203" s="133"/>
      <c r="AO30203" s="135"/>
      <c r="AP30203" s="135"/>
      <c r="BJ30203" s="136"/>
    </row>
    <row r="30204" spans="5:62" ht="14.25" customHeight="1" x14ac:dyDescent="0.25">
      <c r="E30204" s="113"/>
      <c r="H30204" s="133"/>
      <c r="T30204" s="133"/>
      <c r="X30204" s="131"/>
      <c r="Y30204" s="133"/>
      <c r="AJ30204" s="133"/>
      <c r="AO30204" s="135"/>
      <c r="AP30204" s="135"/>
      <c r="BJ30204" s="136"/>
    </row>
    <row r="30205" spans="5:62" ht="14.25" customHeight="1" x14ac:dyDescent="0.25">
      <c r="E30205" s="113"/>
      <c r="H30205" s="133"/>
      <c r="T30205" s="133"/>
      <c r="X30205" s="131"/>
      <c r="Y30205" s="133"/>
      <c r="AJ30205" s="133"/>
      <c r="AO30205" s="135"/>
      <c r="AP30205" s="135"/>
      <c r="BJ30205" s="136"/>
    </row>
    <row r="30206" spans="5:62" ht="14.25" customHeight="1" x14ac:dyDescent="0.25">
      <c r="E30206" s="113"/>
      <c r="H30206" s="133"/>
      <c r="T30206" s="133"/>
      <c r="X30206" s="131"/>
      <c r="Y30206" s="133"/>
      <c r="AJ30206" s="133"/>
      <c r="AO30206" s="135"/>
      <c r="AP30206" s="135"/>
      <c r="BJ30206" s="136"/>
    </row>
    <row r="30207" spans="5:62" ht="14.25" customHeight="1" x14ac:dyDescent="0.25">
      <c r="E30207" s="113"/>
      <c r="H30207" s="133"/>
      <c r="T30207" s="133"/>
      <c r="X30207" s="131"/>
      <c r="Y30207" s="133"/>
      <c r="AJ30207" s="133"/>
      <c r="AO30207" s="135"/>
      <c r="AP30207" s="135"/>
      <c r="BJ30207" s="136"/>
    </row>
    <row r="30208" spans="5:62" ht="14.25" customHeight="1" x14ac:dyDescent="0.25">
      <c r="E30208" s="113"/>
      <c r="H30208" s="133"/>
      <c r="T30208" s="133"/>
      <c r="X30208" s="131"/>
      <c r="Y30208" s="133"/>
      <c r="AJ30208" s="133"/>
      <c r="AO30208" s="135"/>
      <c r="AP30208" s="135"/>
      <c r="BJ30208" s="136"/>
    </row>
    <row r="30209" spans="5:62" ht="14.25" customHeight="1" x14ac:dyDescent="0.25">
      <c r="E30209" s="113"/>
      <c r="H30209" s="133"/>
      <c r="T30209" s="133"/>
      <c r="X30209" s="131"/>
      <c r="Y30209" s="133"/>
      <c r="AJ30209" s="133"/>
      <c r="AO30209" s="135"/>
      <c r="AP30209" s="135"/>
      <c r="BJ30209" s="136"/>
    </row>
    <row r="30210" spans="5:62" ht="14.25" customHeight="1" x14ac:dyDescent="0.25">
      <c r="E30210" s="113"/>
      <c r="H30210" s="133"/>
      <c r="T30210" s="133"/>
      <c r="X30210" s="131"/>
      <c r="Y30210" s="133"/>
      <c r="AJ30210" s="133"/>
      <c r="AO30210" s="135"/>
      <c r="AP30210" s="135"/>
      <c r="BJ30210" s="136"/>
    </row>
    <row r="30211" spans="5:62" ht="14.25" customHeight="1" x14ac:dyDescent="0.25">
      <c r="E30211" s="113"/>
      <c r="H30211" s="133"/>
      <c r="T30211" s="133"/>
      <c r="X30211" s="131"/>
      <c r="Y30211" s="133"/>
      <c r="AJ30211" s="133"/>
      <c r="AO30211" s="135"/>
      <c r="AP30211" s="135"/>
      <c r="BJ30211" s="136"/>
    </row>
    <row r="30212" spans="5:62" ht="14.25" customHeight="1" x14ac:dyDescent="0.25">
      <c r="E30212" s="113"/>
      <c r="H30212" s="133"/>
      <c r="T30212" s="133"/>
      <c r="X30212" s="131"/>
      <c r="Y30212" s="133"/>
      <c r="AJ30212" s="133"/>
      <c r="AO30212" s="135"/>
      <c r="AP30212" s="135"/>
      <c r="BJ30212" s="136"/>
    </row>
    <row r="30213" spans="5:62" ht="14.25" customHeight="1" x14ac:dyDescent="0.25">
      <c r="E30213" s="113"/>
      <c r="H30213" s="133"/>
      <c r="T30213" s="133"/>
      <c r="X30213" s="131"/>
      <c r="Y30213" s="133"/>
      <c r="AJ30213" s="133"/>
      <c r="AO30213" s="135"/>
      <c r="AP30213" s="135"/>
      <c r="BJ30213" s="136"/>
    </row>
    <row r="30214" spans="5:62" ht="14.25" customHeight="1" x14ac:dyDescent="0.25">
      <c r="E30214" s="113"/>
      <c r="H30214" s="133"/>
      <c r="T30214" s="133"/>
      <c r="X30214" s="131"/>
      <c r="Y30214" s="133"/>
      <c r="AJ30214" s="133"/>
      <c r="AO30214" s="135"/>
      <c r="AP30214" s="135"/>
      <c r="BJ30214" s="136"/>
    </row>
    <row r="30215" spans="5:62" ht="14.25" customHeight="1" x14ac:dyDescent="0.25">
      <c r="E30215" s="113"/>
      <c r="H30215" s="133"/>
      <c r="T30215" s="133"/>
      <c r="X30215" s="131"/>
      <c r="Y30215" s="133"/>
      <c r="AJ30215" s="133"/>
      <c r="AO30215" s="135"/>
      <c r="AP30215" s="135"/>
      <c r="BJ30215" s="136"/>
    </row>
    <row r="30216" spans="5:62" ht="14.25" customHeight="1" x14ac:dyDescent="0.25">
      <c r="E30216" s="113"/>
      <c r="H30216" s="133"/>
      <c r="T30216" s="133"/>
      <c r="X30216" s="131"/>
      <c r="Y30216" s="133"/>
      <c r="AJ30216" s="133"/>
      <c r="AO30216" s="135"/>
      <c r="AP30216" s="135"/>
      <c r="BJ30216" s="136"/>
    </row>
    <row r="30217" spans="5:62" ht="14.25" customHeight="1" x14ac:dyDescent="0.25">
      <c r="E30217" s="113"/>
      <c r="H30217" s="133"/>
      <c r="T30217" s="133"/>
      <c r="X30217" s="131"/>
      <c r="Y30217" s="133"/>
      <c r="AJ30217" s="133"/>
      <c r="AO30217" s="135"/>
      <c r="AP30217" s="135"/>
      <c r="BJ30217" s="136"/>
    </row>
    <row r="30218" spans="5:62" ht="14.25" customHeight="1" x14ac:dyDescent="0.25">
      <c r="E30218" s="113"/>
      <c r="H30218" s="133"/>
      <c r="T30218" s="133"/>
      <c r="X30218" s="131"/>
      <c r="Y30218" s="133"/>
      <c r="AJ30218" s="133"/>
      <c r="AO30218" s="135"/>
      <c r="AP30218" s="135"/>
      <c r="BJ30218" s="136"/>
    </row>
    <row r="30219" spans="5:62" ht="14.25" customHeight="1" x14ac:dyDescent="0.25">
      <c r="E30219" s="113"/>
      <c r="H30219" s="133"/>
      <c r="T30219" s="133"/>
      <c r="X30219" s="131"/>
      <c r="Y30219" s="133"/>
      <c r="AJ30219" s="133"/>
      <c r="AO30219" s="135"/>
      <c r="AP30219" s="135"/>
      <c r="BJ30219" s="136"/>
    </row>
    <row r="30220" spans="5:62" ht="14.25" customHeight="1" x14ac:dyDescent="0.25">
      <c r="E30220" s="113"/>
      <c r="H30220" s="133"/>
      <c r="T30220" s="133"/>
      <c r="X30220" s="131"/>
      <c r="Y30220" s="133"/>
      <c r="AJ30220" s="133"/>
      <c r="AO30220" s="135"/>
      <c r="AP30220" s="135"/>
      <c r="BJ30220" s="136"/>
    </row>
    <row r="30221" spans="5:62" ht="14.25" customHeight="1" x14ac:dyDescent="0.25">
      <c r="E30221" s="113"/>
      <c r="H30221" s="133"/>
      <c r="T30221" s="133"/>
      <c r="X30221" s="131"/>
      <c r="Y30221" s="133"/>
      <c r="AJ30221" s="133"/>
      <c r="AO30221" s="135"/>
      <c r="AP30221" s="135"/>
      <c r="BJ30221" s="136"/>
    </row>
    <row r="30222" spans="5:62" ht="14.25" customHeight="1" x14ac:dyDescent="0.25">
      <c r="E30222" s="113"/>
      <c r="H30222" s="133"/>
      <c r="T30222" s="133"/>
      <c r="X30222" s="131"/>
      <c r="Y30222" s="133"/>
      <c r="AJ30222" s="133"/>
      <c r="AO30222" s="135"/>
      <c r="AP30222" s="135"/>
      <c r="BJ30222" s="136"/>
    </row>
    <row r="30223" spans="5:62" ht="14.25" customHeight="1" x14ac:dyDescent="0.25">
      <c r="E30223" s="113"/>
      <c r="H30223" s="133"/>
      <c r="T30223" s="133"/>
      <c r="X30223" s="131"/>
      <c r="Y30223" s="133"/>
      <c r="AJ30223" s="133"/>
      <c r="AO30223" s="135"/>
      <c r="AP30223" s="135"/>
      <c r="BJ30223" s="136"/>
    </row>
    <row r="30224" spans="5:62" ht="14.25" customHeight="1" x14ac:dyDescent="0.25">
      <c r="E30224" s="113"/>
      <c r="H30224" s="133"/>
      <c r="T30224" s="133"/>
      <c r="X30224" s="131"/>
      <c r="Y30224" s="133"/>
      <c r="AJ30224" s="133"/>
      <c r="AO30224" s="135"/>
      <c r="AP30224" s="135"/>
      <c r="BJ30224" s="136"/>
    </row>
    <row r="30225" spans="5:62" ht="14.25" customHeight="1" x14ac:dyDescent="0.25">
      <c r="E30225" s="113"/>
      <c r="H30225" s="133"/>
      <c r="T30225" s="133"/>
      <c r="X30225" s="131"/>
      <c r="Y30225" s="133"/>
      <c r="AJ30225" s="133"/>
      <c r="AO30225" s="135"/>
      <c r="AP30225" s="135"/>
      <c r="BJ30225" s="136"/>
    </row>
    <row r="30226" spans="5:62" ht="14.25" customHeight="1" x14ac:dyDescent="0.25">
      <c r="E30226" s="113"/>
      <c r="H30226" s="133"/>
      <c r="T30226" s="133"/>
      <c r="X30226" s="131"/>
      <c r="Y30226" s="133"/>
      <c r="AJ30226" s="133"/>
      <c r="AO30226" s="135"/>
      <c r="AP30226" s="135"/>
      <c r="BJ30226" s="136"/>
    </row>
    <row r="30227" spans="5:62" ht="14.25" customHeight="1" x14ac:dyDescent="0.25">
      <c r="E30227" s="113"/>
      <c r="H30227" s="133"/>
      <c r="T30227" s="133"/>
      <c r="X30227" s="131"/>
      <c r="Y30227" s="133"/>
      <c r="AJ30227" s="133"/>
      <c r="AO30227" s="135"/>
      <c r="AP30227" s="135"/>
      <c r="BJ30227" s="136"/>
    </row>
    <row r="30228" spans="5:62" ht="14.25" customHeight="1" x14ac:dyDescent="0.25">
      <c r="E30228" s="113"/>
      <c r="H30228" s="133"/>
      <c r="T30228" s="133"/>
      <c r="X30228" s="131"/>
      <c r="Y30228" s="133"/>
      <c r="AJ30228" s="133"/>
      <c r="AO30228" s="135"/>
      <c r="AP30228" s="135"/>
      <c r="BJ30228" s="136"/>
    </row>
    <row r="30229" spans="5:62" ht="14.25" customHeight="1" x14ac:dyDescent="0.25">
      <c r="E30229" s="113"/>
      <c r="H30229" s="133"/>
      <c r="T30229" s="133"/>
      <c r="X30229" s="131"/>
      <c r="Y30229" s="133"/>
      <c r="AJ30229" s="133"/>
      <c r="AO30229" s="135"/>
      <c r="AP30229" s="135"/>
      <c r="BJ30229" s="136"/>
    </row>
    <row r="30230" spans="5:62" ht="14.25" customHeight="1" x14ac:dyDescent="0.25">
      <c r="E30230" s="113"/>
      <c r="H30230" s="133"/>
      <c r="T30230" s="133"/>
      <c r="X30230" s="131"/>
      <c r="Y30230" s="133"/>
      <c r="AJ30230" s="133"/>
      <c r="AO30230" s="135"/>
      <c r="AP30230" s="135"/>
      <c r="BJ30230" s="136"/>
    </row>
    <row r="30231" spans="5:62" ht="14.25" customHeight="1" x14ac:dyDescent="0.25">
      <c r="E30231" s="113"/>
      <c r="H30231" s="133"/>
      <c r="T30231" s="133"/>
      <c r="X30231" s="131"/>
      <c r="Y30231" s="133"/>
      <c r="AJ30231" s="133"/>
      <c r="AO30231" s="135"/>
      <c r="AP30231" s="135"/>
      <c r="BJ30231" s="136"/>
    </row>
    <row r="30232" spans="5:62" ht="14.25" customHeight="1" x14ac:dyDescent="0.25">
      <c r="E30232" s="113"/>
      <c r="H30232" s="133"/>
      <c r="T30232" s="133"/>
      <c r="X30232" s="131"/>
      <c r="Y30232" s="133"/>
      <c r="AJ30232" s="133"/>
      <c r="AO30232" s="135"/>
      <c r="AP30232" s="135"/>
      <c r="BJ30232" s="136"/>
    </row>
    <row r="30233" spans="5:62" ht="14.25" customHeight="1" x14ac:dyDescent="0.25">
      <c r="E30233" s="113"/>
      <c r="H30233" s="133"/>
      <c r="T30233" s="133"/>
      <c r="X30233" s="131"/>
      <c r="Y30233" s="133"/>
      <c r="AJ30233" s="133"/>
      <c r="AO30233" s="135"/>
      <c r="AP30233" s="135"/>
      <c r="BJ30233" s="136"/>
    </row>
    <row r="30234" spans="5:62" ht="14.25" customHeight="1" x14ac:dyDescent="0.25">
      <c r="E30234" s="113"/>
      <c r="H30234" s="133"/>
      <c r="T30234" s="133"/>
      <c r="X30234" s="131"/>
      <c r="Y30234" s="133"/>
      <c r="AJ30234" s="133"/>
      <c r="AO30234" s="135"/>
      <c r="AP30234" s="135"/>
      <c r="BJ30234" s="136"/>
    </row>
    <row r="30235" spans="5:62" ht="14.25" customHeight="1" x14ac:dyDescent="0.25">
      <c r="E30235" s="113"/>
      <c r="H30235" s="133"/>
      <c r="T30235" s="133"/>
      <c r="X30235" s="131"/>
      <c r="Y30235" s="133"/>
      <c r="AJ30235" s="133"/>
      <c r="AO30235" s="135"/>
      <c r="AP30235" s="135"/>
      <c r="BJ30235" s="136"/>
    </row>
    <row r="30236" spans="5:62" ht="14.25" customHeight="1" x14ac:dyDescent="0.25">
      <c r="E30236" s="113"/>
      <c r="H30236" s="133"/>
      <c r="T30236" s="133"/>
      <c r="X30236" s="131"/>
      <c r="Y30236" s="133"/>
      <c r="AJ30236" s="133"/>
      <c r="AO30236" s="135"/>
      <c r="AP30236" s="135"/>
      <c r="BJ30236" s="136"/>
    </row>
    <row r="30237" spans="5:62" ht="14.25" customHeight="1" x14ac:dyDescent="0.25">
      <c r="E30237" s="113"/>
      <c r="H30237" s="133"/>
      <c r="T30237" s="133"/>
      <c r="X30237" s="131"/>
      <c r="Y30237" s="133"/>
      <c r="AJ30237" s="133"/>
      <c r="AO30237" s="135"/>
      <c r="AP30237" s="135"/>
      <c r="BJ30237" s="136"/>
    </row>
    <row r="30238" spans="5:62" ht="14.25" customHeight="1" x14ac:dyDescent="0.25">
      <c r="E30238" s="113"/>
      <c r="H30238" s="133"/>
      <c r="T30238" s="133"/>
      <c r="X30238" s="131"/>
      <c r="Y30238" s="133"/>
      <c r="AJ30238" s="133"/>
      <c r="AO30238" s="135"/>
      <c r="AP30238" s="135"/>
      <c r="BJ30238" s="136"/>
    </row>
    <row r="30239" spans="5:62" ht="14.25" customHeight="1" x14ac:dyDescent="0.25">
      <c r="E30239" s="113"/>
      <c r="H30239" s="133"/>
      <c r="T30239" s="133"/>
      <c r="X30239" s="131"/>
      <c r="Y30239" s="133"/>
      <c r="AJ30239" s="133"/>
      <c r="AO30239" s="135"/>
      <c r="AP30239" s="135"/>
      <c r="BJ30239" s="136"/>
    </row>
    <row r="30240" spans="5:62" ht="14.25" customHeight="1" x14ac:dyDescent="0.25">
      <c r="E30240" s="113"/>
      <c r="H30240" s="133"/>
      <c r="T30240" s="133"/>
      <c r="X30240" s="131"/>
      <c r="Y30240" s="133"/>
      <c r="AJ30240" s="133"/>
      <c r="AO30240" s="135"/>
      <c r="AP30240" s="135"/>
      <c r="BJ30240" s="136"/>
    </row>
    <row r="30241" spans="5:62" ht="14.25" customHeight="1" x14ac:dyDescent="0.25">
      <c r="E30241" s="113"/>
      <c r="H30241" s="133"/>
      <c r="T30241" s="133"/>
      <c r="X30241" s="131"/>
      <c r="Y30241" s="133"/>
      <c r="AJ30241" s="133"/>
      <c r="AO30241" s="135"/>
      <c r="AP30241" s="135"/>
      <c r="BJ30241" s="136"/>
    </row>
    <row r="30242" spans="5:62" ht="14.25" customHeight="1" x14ac:dyDescent="0.25">
      <c r="E30242" s="113"/>
      <c r="H30242" s="133"/>
      <c r="T30242" s="133"/>
      <c r="X30242" s="131"/>
      <c r="Y30242" s="133"/>
      <c r="AJ30242" s="133"/>
      <c r="AO30242" s="135"/>
      <c r="AP30242" s="135"/>
      <c r="BJ30242" s="136"/>
    </row>
    <row r="30243" spans="5:62" ht="14.25" customHeight="1" x14ac:dyDescent="0.25">
      <c r="E30243" s="113"/>
      <c r="H30243" s="133"/>
      <c r="T30243" s="133"/>
      <c r="X30243" s="131"/>
      <c r="Y30243" s="133"/>
      <c r="AJ30243" s="133"/>
      <c r="AO30243" s="135"/>
      <c r="AP30243" s="135"/>
      <c r="BJ30243" s="136"/>
    </row>
    <row r="30244" spans="5:62" ht="14.25" customHeight="1" x14ac:dyDescent="0.25">
      <c r="E30244" s="113"/>
      <c r="H30244" s="133"/>
      <c r="T30244" s="133"/>
      <c r="X30244" s="131"/>
      <c r="Y30244" s="133"/>
      <c r="AJ30244" s="133"/>
      <c r="AO30244" s="135"/>
      <c r="AP30244" s="135"/>
      <c r="BJ30244" s="136"/>
    </row>
    <row r="30245" spans="5:62" ht="14.25" customHeight="1" x14ac:dyDescent="0.25">
      <c r="E30245" s="113"/>
      <c r="H30245" s="133"/>
      <c r="T30245" s="133"/>
      <c r="X30245" s="131"/>
      <c r="Y30245" s="133"/>
      <c r="AJ30245" s="133"/>
      <c r="AO30245" s="135"/>
      <c r="AP30245" s="135"/>
      <c r="BJ30245" s="136"/>
    </row>
    <row r="30246" spans="5:62" ht="14.25" customHeight="1" x14ac:dyDescent="0.25">
      <c r="E30246" s="113"/>
      <c r="H30246" s="133"/>
      <c r="T30246" s="133"/>
      <c r="X30246" s="131"/>
      <c r="Y30246" s="133"/>
      <c r="AJ30246" s="133"/>
      <c r="AO30246" s="135"/>
      <c r="AP30246" s="135"/>
      <c r="BJ30246" s="136"/>
    </row>
    <row r="30247" spans="5:62" ht="14.25" customHeight="1" x14ac:dyDescent="0.25">
      <c r="E30247" s="113"/>
      <c r="H30247" s="133"/>
      <c r="T30247" s="133"/>
      <c r="X30247" s="131"/>
      <c r="Y30247" s="133"/>
      <c r="AJ30247" s="133"/>
      <c r="AO30247" s="135"/>
      <c r="AP30247" s="135"/>
      <c r="BJ30247" s="136"/>
    </row>
    <row r="30248" spans="5:62" ht="14.25" customHeight="1" x14ac:dyDescent="0.25">
      <c r="E30248" s="113"/>
      <c r="H30248" s="133"/>
      <c r="T30248" s="133"/>
      <c r="X30248" s="131"/>
      <c r="Y30248" s="133"/>
      <c r="AJ30248" s="133"/>
      <c r="AO30248" s="135"/>
      <c r="AP30248" s="135"/>
      <c r="BJ30248" s="136"/>
    </row>
    <row r="30249" spans="5:62" ht="14.25" customHeight="1" x14ac:dyDescent="0.25">
      <c r="E30249" s="113"/>
      <c r="H30249" s="133"/>
      <c r="T30249" s="133"/>
      <c r="X30249" s="131"/>
      <c r="Y30249" s="133"/>
      <c r="AJ30249" s="133"/>
      <c r="AO30249" s="135"/>
      <c r="AP30249" s="135"/>
      <c r="BJ30249" s="136"/>
    </row>
    <row r="30250" spans="5:62" ht="14.25" customHeight="1" x14ac:dyDescent="0.25">
      <c r="E30250" s="113"/>
      <c r="H30250" s="133"/>
      <c r="T30250" s="133"/>
      <c r="X30250" s="131"/>
      <c r="Y30250" s="133"/>
      <c r="AJ30250" s="133"/>
      <c r="AO30250" s="135"/>
      <c r="AP30250" s="135"/>
      <c r="BJ30250" s="136"/>
    </row>
    <row r="30251" spans="5:62" ht="14.25" customHeight="1" x14ac:dyDescent="0.25">
      <c r="E30251" s="113"/>
      <c r="H30251" s="133"/>
      <c r="T30251" s="133"/>
      <c r="X30251" s="131"/>
      <c r="Y30251" s="133"/>
      <c r="AJ30251" s="133"/>
      <c r="AO30251" s="135"/>
      <c r="AP30251" s="135"/>
      <c r="BJ30251" s="136"/>
    </row>
    <row r="30252" spans="5:62" ht="14.25" customHeight="1" x14ac:dyDescent="0.25">
      <c r="E30252" s="113"/>
      <c r="H30252" s="133"/>
      <c r="T30252" s="133"/>
      <c r="X30252" s="131"/>
      <c r="Y30252" s="133"/>
      <c r="AJ30252" s="133"/>
      <c r="AO30252" s="135"/>
      <c r="AP30252" s="135"/>
      <c r="BJ30252" s="136"/>
    </row>
    <row r="30253" spans="5:62" ht="14.25" customHeight="1" x14ac:dyDescent="0.25">
      <c r="E30253" s="113"/>
      <c r="H30253" s="133"/>
      <c r="T30253" s="133"/>
      <c r="X30253" s="131"/>
      <c r="Y30253" s="133"/>
      <c r="AJ30253" s="133"/>
      <c r="AO30253" s="135"/>
      <c r="AP30253" s="135"/>
      <c r="BJ30253" s="136"/>
    </row>
    <row r="30254" spans="5:62" ht="14.25" customHeight="1" x14ac:dyDescent="0.25">
      <c r="E30254" s="113"/>
      <c r="H30254" s="133"/>
      <c r="T30254" s="133"/>
      <c r="X30254" s="131"/>
      <c r="Y30254" s="133"/>
      <c r="AJ30254" s="133"/>
      <c r="AO30254" s="135"/>
      <c r="AP30254" s="135"/>
      <c r="BJ30254" s="136"/>
    </row>
    <row r="30255" spans="5:62" ht="14.25" customHeight="1" x14ac:dyDescent="0.25">
      <c r="E30255" s="113"/>
      <c r="H30255" s="133"/>
      <c r="T30255" s="133"/>
      <c r="X30255" s="131"/>
      <c r="Y30255" s="133"/>
      <c r="AJ30255" s="133"/>
      <c r="AO30255" s="135"/>
      <c r="AP30255" s="135"/>
      <c r="BJ30255" s="136"/>
    </row>
    <row r="30256" spans="5:62" ht="14.25" customHeight="1" x14ac:dyDescent="0.25">
      <c r="E30256" s="113"/>
      <c r="H30256" s="133"/>
      <c r="T30256" s="133"/>
      <c r="X30256" s="131"/>
      <c r="Y30256" s="133"/>
      <c r="AJ30256" s="133"/>
      <c r="AO30256" s="135"/>
      <c r="AP30256" s="135"/>
      <c r="BJ30256" s="136"/>
    </row>
    <row r="30257" spans="5:62" ht="14.25" customHeight="1" x14ac:dyDescent="0.25">
      <c r="E30257" s="113"/>
      <c r="H30257" s="133"/>
      <c r="T30257" s="133"/>
      <c r="X30257" s="131"/>
      <c r="Y30257" s="133"/>
      <c r="AJ30257" s="133"/>
      <c r="AO30257" s="135"/>
      <c r="AP30257" s="135"/>
      <c r="BJ30257" s="136"/>
    </row>
    <row r="30258" spans="5:62" ht="14.25" customHeight="1" x14ac:dyDescent="0.25">
      <c r="E30258" s="113"/>
      <c r="H30258" s="133"/>
      <c r="T30258" s="133"/>
      <c r="X30258" s="131"/>
      <c r="Y30258" s="133"/>
      <c r="AJ30258" s="133"/>
      <c r="AO30258" s="135"/>
      <c r="AP30258" s="135"/>
      <c r="BJ30258" s="136"/>
    </row>
    <row r="30259" spans="5:62" ht="14.25" customHeight="1" x14ac:dyDescent="0.25">
      <c r="E30259" s="113"/>
      <c r="H30259" s="133"/>
      <c r="T30259" s="133"/>
      <c r="X30259" s="131"/>
      <c r="Y30259" s="133"/>
      <c r="AJ30259" s="133"/>
      <c r="AO30259" s="135"/>
      <c r="AP30259" s="135"/>
      <c r="BJ30259" s="136"/>
    </row>
    <row r="30260" spans="5:62" ht="14.25" customHeight="1" x14ac:dyDescent="0.25">
      <c r="E30260" s="113"/>
      <c r="H30260" s="133"/>
      <c r="T30260" s="133"/>
      <c r="X30260" s="131"/>
      <c r="Y30260" s="133"/>
      <c r="AJ30260" s="133"/>
      <c r="AO30260" s="135"/>
      <c r="AP30260" s="135"/>
      <c r="BJ30260" s="136"/>
    </row>
    <row r="30261" spans="5:62" ht="14.25" customHeight="1" x14ac:dyDescent="0.25">
      <c r="E30261" s="113"/>
      <c r="H30261" s="133"/>
      <c r="T30261" s="133"/>
      <c r="X30261" s="131"/>
      <c r="Y30261" s="133"/>
      <c r="AJ30261" s="133"/>
      <c r="AO30261" s="135"/>
      <c r="AP30261" s="135"/>
      <c r="BJ30261" s="136"/>
    </row>
    <row r="30262" spans="5:62" ht="14.25" customHeight="1" x14ac:dyDescent="0.25">
      <c r="E30262" s="113"/>
      <c r="H30262" s="133"/>
      <c r="T30262" s="133"/>
      <c r="X30262" s="131"/>
      <c r="Y30262" s="133"/>
      <c r="AJ30262" s="133"/>
      <c r="AO30262" s="135"/>
      <c r="AP30262" s="135"/>
      <c r="BJ30262" s="136"/>
    </row>
    <row r="30263" spans="5:62" ht="14.25" customHeight="1" x14ac:dyDescent="0.25">
      <c r="E30263" s="113"/>
      <c r="H30263" s="133"/>
      <c r="T30263" s="133"/>
      <c r="X30263" s="131"/>
      <c r="Y30263" s="133"/>
      <c r="AJ30263" s="133"/>
      <c r="AO30263" s="135"/>
      <c r="AP30263" s="135"/>
      <c r="BJ30263" s="136"/>
    </row>
    <row r="30264" spans="5:62" ht="14.25" customHeight="1" x14ac:dyDescent="0.25">
      <c r="E30264" s="113"/>
      <c r="H30264" s="133"/>
      <c r="T30264" s="133"/>
      <c r="X30264" s="131"/>
      <c r="Y30264" s="133"/>
      <c r="AJ30264" s="133"/>
      <c r="AO30264" s="135"/>
      <c r="AP30264" s="135"/>
      <c r="BJ30264" s="136"/>
    </row>
    <row r="30265" spans="5:62" ht="14.25" customHeight="1" x14ac:dyDescent="0.25">
      <c r="E30265" s="113"/>
      <c r="H30265" s="133"/>
      <c r="T30265" s="133"/>
      <c r="X30265" s="131"/>
      <c r="Y30265" s="133"/>
      <c r="AJ30265" s="133"/>
      <c r="AO30265" s="135"/>
      <c r="AP30265" s="135"/>
      <c r="BJ30265" s="136"/>
    </row>
    <row r="30266" spans="5:62" ht="14.25" customHeight="1" x14ac:dyDescent="0.25">
      <c r="E30266" s="113"/>
      <c r="H30266" s="133"/>
      <c r="T30266" s="133"/>
      <c r="X30266" s="131"/>
      <c r="Y30266" s="133"/>
      <c r="AJ30266" s="133"/>
      <c r="AO30266" s="135"/>
      <c r="AP30266" s="135"/>
      <c r="BJ30266" s="136"/>
    </row>
    <row r="30267" spans="5:62" ht="14.25" customHeight="1" x14ac:dyDescent="0.25">
      <c r="E30267" s="113"/>
      <c r="H30267" s="133"/>
      <c r="T30267" s="133"/>
      <c r="X30267" s="131"/>
      <c r="Y30267" s="133"/>
      <c r="AJ30267" s="133"/>
      <c r="AO30267" s="135"/>
      <c r="AP30267" s="135"/>
      <c r="BJ30267" s="136"/>
    </row>
    <row r="30268" spans="5:62" ht="14.25" customHeight="1" x14ac:dyDescent="0.25">
      <c r="E30268" s="113"/>
      <c r="H30268" s="133"/>
      <c r="T30268" s="133"/>
      <c r="X30268" s="131"/>
      <c r="Y30268" s="133"/>
      <c r="AJ30268" s="133"/>
      <c r="AO30268" s="135"/>
      <c r="AP30268" s="135"/>
      <c r="BJ30268" s="136"/>
    </row>
    <row r="30269" spans="5:62" ht="14.25" customHeight="1" x14ac:dyDescent="0.25">
      <c r="E30269" s="113"/>
      <c r="H30269" s="133"/>
      <c r="T30269" s="133"/>
      <c r="X30269" s="131"/>
      <c r="Y30269" s="133"/>
      <c r="AJ30269" s="133"/>
      <c r="AO30269" s="135"/>
      <c r="AP30269" s="135"/>
      <c r="BJ30269" s="136"/>
    </row>
    <row r="30270" spans="5:62" ht="14.25" customHeight="1" x14ac:dyDescent="0.25">
      <c r="E30270" s="113"/>
      <c r="H30270" s="133"/>
      <c r="T30270" s="133"/>
      <c r="X30270" s="131"/>
      <c r="Y30270" s="133"/>
      <c r="AJ30270" s="133"/>
      <c r="AO30270" s="135"/>
      <c r="AP30270" s="135"/>
      <c r="BJ30270" s="136"/>
    </row>
    <row r="30271" spans="5:62" ht="14.25" customHeight="1" x14ac:dyDescent="0.25">
      <c r="E30271" s="113"/>
      <c r="H30271" s="133"/>
      <c r="T30271" s="133"/>
      <c r="X30271" s="131"/>
      <c r="Y30271" s="133"/>
      <c r="AJ30271" s="133"/>
      <c r="AO30271" s="135"/>
      <c r="AP30271" s="135"/>
      <c r="BJ30271" s="136"/>
    </row>
    <row r="30272" spans="5:62" ht="14.25" customHeight="1" x14ac:dyDescent="0.25">
      <c r="E30272" s="113"/>
      <c r="H30272" s="133"/>
      <c r="T30272" s="133"/>
      <c r="X30272" s="131"/>
      <c r="Y30272" s="133"/>
      <c r="AJ30272" s="133"/>
      <c r="AO30272" s="135"/>
      <c r="AP30272" s="135"/>
      <c r="BJ30272" s="136"/>
    </row>
    <row r="30273" spans="5:62" ht="14.25" customHeight="1" x14ac:dyDescent="0.25">
      <c r="E30273" s="113"/>
      <c r="H30273" s="133"/>
      <c r="T30273" s="133"/>
      <c r="X30273" s="131"/>
      <c r="Y30273" s="133"/>
      <c r="AJ30273" s="133"/>
      <c r="AO30273" s="135"/>
      <c r="AP30273" s="135"/>
      <c r="BJ30273" s="136"/>
    </row>
    <row r="30274" spans="5:62" ht="14.25" customHeight="1" x14ac:dyDescent="0.25">
      <c r="E30274" s="113"/>
      <c r="H30274" s="133"/>
      <c r="T30274" s="133"/>
      <c r="X30274" s="131"/>
      <c r="Y30274" s="133"/>
      <c r="AJ30274" s="133"/>
      <c r="AO30274" s="135"/>
      <c r="AP30274" s="135"/>
      <c r="BJ30274" s="136"/>
    </row>
    <row r="30275" spans="5:62" ht="14.25" customHeight="1" x14ac:dyDescent="0.25">
      <c r="E30275" s="113"/>
      <c r="H30275" s="133"/>
      <c r="T30275" s="133"/>
      <c r="X30275" s="131"/>
      <c r="Y30275" s="133"/>
      <c r="AJ30275" s="133"/>
      <c r="AO30275" s="135"/>
      <c r="AP30275" s="135"/>
      <c r="BJ30275" s="136"/>
    </row>
    <row r="30276" spans="5:62" ht="14.25" customHeight="1" x14ac:dyDescent="0.25">
      <c r="E30276" s="113"/>
      <c r="H30276" s="133"/>
      <c r="T30276" s="133"/>
      <c r="X30276" s="131"/>
      <c r="Y30276" s="133"/>
      <c r="AJ30276" s="133"/>
      <c r="AO30276" s="135"/>
      <c r="AP30276" s="135"/>
      <c r="BJ30276" s="136"/>
    </row>
    <row r="30277" spans="5:62" ht="14.25" customHeight="1" x14ac:dyDescent="0.25">
      <c r="E30277" s="113"/>
      <c r="H30277" s="133"/>
      <c r="T30277" s="133"/>
      <c r="X30277" s="131"/>
      <c r="Y30277" s="133"/>
      <c r="AJ30277" s="133"/>
      <c r="AO30277" s="135"/>
      <c r="AP30277" s="135"/>
      <c r="BJ30277" s="136"/>
    </row>
    <row r="30278" spans="5:62" ht="14.25" customHeight="1" x14ac:dyDescent="0.25">
      <c r="E30278" s="113"/>
      <c r="H30278" s="133"/>
      <c r="T30278" s="133"/>
      <c r="X30278" s="131"/>
      <c r="Y30278" s="133"/>
      <c r="AJ30278" s="133"/>
      <c r="AO30278" s="135"/>
      <c r="AP30278" s="135"/>
      <c r="BJ30278" s="136"/>
    </row>
    <row r="30279" spans="5:62" ht="14.25" customHeight="1" x14ac:dyDescent="0.25">
      <c r="E30279" s="113"/>
      <c r="H30279" s="133"/>
      <c r="T30279" s="133"/>
      <c r="X30279" s="131"/>
      <c r="Y30279" s="133"/>
      <c r="AJ30279" s="133"/>
      <c r="AO30279" s="135"/>
      <c r="AP30279" s="135"/>
      <c r="BJ30279" s="136"/>
    </row>
    <row r="30280" spans="5:62" ht="14.25" customHeight="1" x14ac:dyDescent="0.25">
      <c r="E30280" s="113"/>
      <c r="H30280" s="133"/>
      <c r="T30280" s="133"/>
      <c r="X30280" s="131"/>
      <c r="Y30280" s="133"/>
      <c r="AJ30280" s="133"/>
      <c r="AO30280" s="135"/>
      <c r="AP30280" s="135"/>
      <c r="BJ30280" s="136"/>
    </row>
    <row r="30281" spans="5:62" ht="14.25" customHeight="1" x14ac:dyDescent="0.25">
      <c r="E30281" s="113"/>
      <c r="H30281" s="133"/>
      <c r="T30281" s="133"/>
      <c r="X30281" s="131"/>
      <c r="Y30281" s="133"/>
      <c r="AJ30281" s="133"/>
      <c r="AO30281" s="135"/>
      <c r="AP30281" s="135"/>
      <c r="BJ30281" s="136"/>
    </row>
    <row r="30282" spans="5:62" ht="14.25" customHeight="1" x14ac:dyDescent="0.25">
      <c r="E30282" s="113"/>
      <c r="H30282" s="133"/>
      <c r="T30282" s="133"/>
      <c r="X30282" s="131"/>
      <c r="Y30282" s="133"/>
      <c r="AJ30282" s="133"/>
      <c r="AO30282" s="135"/>
      <c r="AP30282" s="135"/>
      <c r="BJ30282" s="136"/>
    </row>
    <row r="30283" spans="5:62" ht="14.25" customHeight="1" x14ac:dyDescent="0.25">
      <c r="E30283" s="113"/>
      <c r="H30283" s="133"/>
      <c r="T30283" s="133"/>
      <c r="X30283" s="131"/>
      <c r="Y30283" s="133"/>
      <c r="AJ30283" s="133"/>
      <c r="AO30283" s="135"/>
      <c r="AP30283" s="135"/>
      <c r="BJ30283" s="136"/>
    </row>
    <row r="30284" spans="5:62" ht="14.25" customHeight="1" x14ac:dyDescent="0.25">
      <c r="E30284" s="113"/>
      <c r="H30284" s="133"/>
      <c r="T30284" s="133"/>
      <c r="X30284" s="131"/>
      <c r="Y30284" s="133"/>
      <c r="AJ30284" s="133"/>
      <c r="AO30284" s="135"/>
      <c r="AP30284" s="135"/>
      <c r="BJ30284" s="136"/>
    </row>
    <row r="30285" spans="5:62" ht="14.25" customHeight="1" x14ac:dyDescent="0.25">
      <c r="E30285" s="113"/>
      <c r="H30285" s="133"/>
      <c r="T30285" s="133"/>
      <c r="X30285" s="131"/>
      <c r="Y30285" s="133"/>
      <c r="AJ30285" s="133"/>
      <c r="AO30285" s="135"/>
      <c r="AP30285" s="135"/>
      <c r="BJ30285" s="136"/>
    </row>
    <row r="30286" spans="5:62" ht="14.25" customHeight="1" x14ac:dyDescent="0.25">
      <c r="E30286" s="113"/>
      <c r="H30286" s="133"/>
      <c r="T30286" s="133"/>
      <c r="X30286" s="131"/>
      <c r="Y30286" s="133"/>
      <c r="AJ30286" s="133"/>
      <c r="AO30286" s="135"/>
      <c r="AP30286" s="135"/>
      <c r="BJ30286" s="136"/>
    </row>
    <row r="30287" spans="5:62" ht="14.25" customHeight="1" x14ac:dyDescent="0.25">
      <c r="E30287" s="113"/>
      <c r="H30287" s="133"/>
      <c r="T30287" s="133"/>
      <c r="X30287" s="131"/>
      <c r="Y30287" s="133"/>
      <c r="AJ30287" s="133"/>
      <c r="AO30287" s="135"/>
      <c r="AP30287" s="135"/>
      <c r="BJ30287" s="136"/>
    </row>
    <row r="30288" spans="5:62" ht="14.25" customHeight="1" x14ac:dyDescent="0.25">
      <c r="E30288" s="113"/>
      <c r="H30288" s="133"/>
      <c r="T30288" s="133"/>
      <c r="X30288" s="131"/>
      <c r="Y30288" s="133"/>
      <c r="AJ30288" s="133"/>
      <c r="AO30288" s="135"/>
      <c r="AP30288" s="135"/>
      <c r="BJ30288" s="136"/>
    </row>
    <row r="30289" spans="5:62" ht="14.25" customHeight="1" x14ac:dyDescent="0.25">
      <c r="E30289" s="113"/>
      <c r="H30289" s="133"/>
      <c r="T30289" s="133"/>
      <c r="X30289" s="131"/>
      <c r="Y30289" s="133"/>
      <c r="AJ30289" s="133"/>
      <c r="AO30289" s="135"/>
      <c r="AP30289" s="135"/>
      <c r="BJ30289" s="136"/>
    </row>
    <row r="30290" spans="5:62" ht="14.25" customHeight="1" x14ac:dyDescent="0.25">
      <c r="E30290" s="113"/>
      <c r="H30290" s="133"/>
      <c r="T30290" s="133"/>
      <c r="X30290" s="131"/>
      <c r="Y30290" s="133"/>
      <c r="AJ30290" s="133"/>
      <c r="AO30290" s="135"/>
      <c r="AP30290" s="135"/>
      <c r="BJ30290" s="136"/>
    </row>
    <row r="30291" spans="5:62" ht="14.25" customHeight="1" x14ac:dyDescent="0.25">
      <c r="E30291" s="113"/>
      <c r="H30291" s="133"/>
      <c r="T30291" s="133"/>
      <c r="X30291" s="131"/>
      <c r="Y30291" s="133"/>
      <c r="AJ30291" s="133"/>
      <c r="AO30291" s="135"/>
      <c r="AP30291" s="135"/>
      <c r="BJ30291" s="136"/>
    </row>
    <row r="30292" spans="5:62" ht="14.25" customHeight="1" x14ac:dyDescent="0.25">
      <c r="E30292" s="113"/>
      <c r="H30292" s="133"/>
      <c r="T30292" s="133"/>
      <c r="X30292" s="131"/>
      <c r="Y30292" s="133"/>
      <c r="AJ30292" s="133"/>
      <c r="AO30292" s="135"/>
      <c r="AP30292" s="135"/>
      <c r="BJ30292" s="136"/>
    </row>
    <row r="30293" spans="5:62" ht="14.25" customHeight="1" x14ac:dyDescent="0.25">
      <c r="E30293" s="113"/>
      <c r="H30293" s="133"/>
      <c r="T30293" s="133"/>
      <c r="X30293" s="131"/>
      <c r="Y30293" s="133"/>
      <c r="AJ30293" s="133"/>
      <c r="AO30293" s="135"/>
      <c r="AP30293" s="135"/>
      <c r="BJ30293" s="136"/>
    </row>
    <row r="30294" spans="5:62" ht="14.25" customHeight="1" x14ac:dyDescent="0.25">
      <c r="E30294" s="113"/>
      <c r="H30294" s="133"/>
      <c r="T30294" s="133"/>
      <c r="X30294" s="131"/>
      <c r="Y30294" s="133"/>
      <c r="AJ30294" s="133"/>
      <c r="AO30294" s="135"/>
      <c r="AP30294" s="135"/>
      <c r="BJ30294" s="136"/>
    </row>
    <row r="30295" spans="5:62" ht="14.25" customHeight="1" x14ac:dyDescent="0.25">
      <c r="E30295" s="113"/>
      <c r="H30295" s="133"/>
      <c r="T30295" s="133"/>
      <c r="X30295" s="131"/>
      <c r="Y30295" s="133"/>
      <c r="AJ30295" s="133"/>
      <c r="AO30295" s="135"/>
      <c r="AP30295" s="135"/>
      <c r="BJ30295" s="136"/>
    </row>
    <row r="30296" spans="5:62" ht="14.25" customHeight="1" x14ac:dyDescent="0.25">
      <c r="E30296" s="113"/>
      <c r="H30296" s="133"/>
      <c r="T30296" s="133"/>
      <c r="X30296" s="131"/>
      <c r="Y30296" s="133"/>
      <c r="AJ30296" s="133"/>
      <c r="AO30296" s="135"/>
      <c r="AP30296" s="135"/>
      <c r="BJ30296" s="136"/>
    </row>
    <row r="30297" spans="5:62" ht="14.25" customHeight="1" x14ac:dyDescent="0.25">
      <c r="E30297" s="113"/>
      <c r="H30297" s="133"/>
      <c r="T30297" s="133"/>
      <c r="X30297" s="131"/>
      <c r="Y30297" s="133"/>
      <c r="AJ30297" s="133"/>
      <c r="AO30297" s="135"/>
      <c r="AP30297" s="135"/>
      <c r="BJ30297" s="136"/>
    </row>
    <row r="30298" spans="5:62" ht="14.25" customHeight="1" x14ac:dyDescent="0.25">
      <c r="E30298" s="113"/>
      <c r="H30298" s="133"/>
      <c r="T30298" s="133"/>
      <c r="X30298" s="131"/>
      <c r="Y30298" s="133"/>
      <c r="AJ30298" s="133"/>
      <c r="AO30298" s="135"/>
      <c r="AP30298" s="135"/>
      <c r="BJ30298" s="136"/>
    </row>
    <row r="30299" spans="5:62" ht="14.25" customHeight="1" x14ac:dyDescent="0.25">
      <c r="E30299" s="113"/>
      <c r="H30299" s="133"/>
      <c r="T30299" s="133"/>
      <c r="X30299" s="131"/>
      <c r="Y30299" s="133"/>
      <c r="AJ30299" s="133"/>
      <c r="AO30299" s="135"/>
      <c r="AP30299" s="135"/>
      <c r="BJ30299" s="136"/>
    </row>
    <row r="30300" spans="5:62" ht="14.25" customHeight="1" x14ac:dyDescent="0.25">
      <c r="E30300" s="113"/>
      <c r="H30300" s="133"/>
      <c r="T30300" s="133"/>
      <c r="X30300" s="131"/>
      <c r="Y30300" s="133"/>
      <c r="AJ30300" s="133"/>
      <c r="AO30300" s="135"/>
      <c r="AP30300" s="135"/>
      <c r="BJ30300" s="136"/>
    </row>
    <row r="30301" spans="5:62" ht="14.25" customHeight="1" x14ac:dyDescent="0.25">
      <c r="E30301" s="113"/>
      <c r="H30301" s="133"/>
      <c r="T30301" s="133"/>
      <c r="X30301" s="131"/>
      <c r="Y30301" s="133"/>
      <c r="AJ30301" s="133"/>
      <c r="AO30301" s="135"/>
      <c r="AP30301" s="135"/>
      <c r="BJ30301" s="136"/>
    </row>
    <row r="30302" spans="5:62" ht="14.25" customHeight="1" x14ac:dyDescent="0.25">
      <c r="E30302" s="113"/>
      <c r="H30302" s="133"/>
      <c r="T30302" s="133"/>
      <c r="X30302" s="131"/>
      <c r="Y30302" s="133"/>
      <c r="AJ30302" s="133"/>
      <c r="AO30302" s="135"/>
      <c r="AP30302" s="135"/>
      <c r="BJ30302" s="136"/>
    </row>
    <row r="30303" spans="5:62" ht="14.25" customHeight="1" x14ac:dyDescent="0.25">
      <c r="E30303" s="113"/>
      <c r="H30303" s="133"/>
      <c r="T30303" s="133"/>
      <c r="X30303" s="131"/>
      <c r="Y30303" s="133"/>
      <c r="AJ30303" s="133"/>
      <c r="AO30303" s="135"/>
      <c r="AP30303" s="135"/>
      <c r="BJ30303" s="136"/>
    </row>
    <row r="30304" spans="5:62" ht="14.25" customHeight="1" x14ac:dyDescent="0.25">
      <c r="E30304" s="113"/>
      <c r="H30304" s="133"/>
      <c r="T30304" s="133"/>
      <c r="X30304" s="131"/>
      <c r="Y30304" s="133"/>
      <c r="AJ30304" s="133"/>
      <c r="AO30304" s="135"/>
      <c r="AP30304" s="135"/>
      <c r="BJ30304" s="136"/>
    </row>
    <row r="30305" spans="5:62" ht="14.25" customHeight="1" x14ac:dyDescent="0.25">
      <c r="E30305" s="113"/>
      <c r="H30305" s="133"/>
      <c r="T30305" s="133"/>
      <c r="X30305" s="131"/>
      <c r="Y30305" s="133"/>
      <c r="AJ30305" s="133"/>
      <c r="AO30305" s="135"/>
      <c r="AP30305" s="135"/>
      <c r="BJ30305" s="136"/>
    </row>
    <row r="30306" spans="5:62" ht="14.25" customHeight="1" x14ac:dyDescent="0.25">
      <c r="E30306" s="113"/>
      <c r="H30306" s="133"/>
      <c r="T30306" s="133"/>
      <c r="X30306" s="131"/>
      <c r="Y30306" s="133"/>
      <c r="AJ30306" s="133"/>
      <c r="AO30306" s="135"/>
      <c r="AP30306" s="135"/>
      <c r="BJ30306" s="136"/>
    </row>
    <row r="30307" spans="5:62" ht="14.25" customHeight="1" x14ac:dyDescent="0.25">
      <c r="E30307" s="113"/>
      <c r="H30307" s="133"/>
      <c r="T30307" s="133"/>
      <c r="X30307" s="131"/>
      <c r="Y30307" s="133"/>
      <c r="AJ30307" s="133"/>
      <c r="AO30307" s="135"/>
      <c r="AP30307" s="135"/>
      <c r="BJ30307" s="136"/>
    </row>
    <row r="30308" spans="5:62" ht="14.25" customHeight="1" x14ac:dyDescent="0.25">
      <c r="E30308" s="113"/>
      <c r="H30308" s="133"/>
      <c r="T30308" s="133"/>
      <c r="X30308" s="131"/>
      <c r="Y30308" s="133"/>
      <c r="AJ30308" s="133"/>
      <c r="AO30308" s="135"/>
      <c r="AP30308" s="135"/>
      <c r="BJ30308" s="136"/>
    </row>
    <row r="30309" spans="5:62" ht="14.25" customHeight="1" x14ac:dyDescent="0.25">
      <c r="E30309" s="113"/>
      <c r="H30309" s="133"/>
      <c r="T30309" s="133"/>
      <c r="X30309" s="131"/>
      <c r="Y30309" s="133"/>
      <c r="AJ30309" s="133"/>
      <c r="AO30309" s="135"/>
      <c r="AP30309" s="135"/>
      <c r="BJ30309" s="136"/>
    </row>
    <row r="30310" spans="5:62" ht="14.25" customHeight="1" x14ac:dyDescent="0.25">
      <c r="E30310" s="113"/>
      <c r="H30310" s="133"/>
      <c r="T30310" s="133"/>
      <c r="X30310" s="131"/>
      <c r="Y30310" s="133"/>
      <c r="AJ30310" s="133"/>
      <c r="AO30310" s="135"/>
      <c r="AP30310" s="135"/>
      <c r="BJ30310" s="136"/>
    </row>
    <row r="30311" spans="5:62" ht="14.25" customHeight="1" x14ac:dyDescent="0.25">
      <c r="E30311" s="113"/>
      <c r="H30311" s="133"/>
      <c r="T30311" s="133"/>
      <c r="X30311" s="131"/>
      <c r="Y30311" s="133"/>
      <c r="AJ30311" s="133"/>
      <c r="AO30311" s="135"/>
      <c r="AP30311" s="135"/>
      <c r="BJ30311" s="136"/>
    </row>
    <row r="30312" spans="5:62" ht="14.25" customHeight="1" x14ac:dyDescent="0.25">
      <c r="E30312" s="113"/>
      <c r="H30312" s="133"/>
      <c r="T30312" s="133"/>
      <c r="X30312" s="131"/>
      <c r="Y30312" s="133"/>
      <c r="AJ30312" s="133"/>
      <c r="AO30312" s="135"/>
      <c r="AP30312" s="135"/>
      <c r="BJ30312" s="136"/>
    </row>
    <row r="30313" spans="5:62" ht="14.25" customHeight="1" x14ac:dyDescent="0.25">
      <c r="E30313" s="113"/>
      <c r="H30313" s="133"/>
      <c r="T30313" s="133"/>
      <c r="X30313" s="131"/>
      <c r="Y30313" s="133"/>
      <c r="AJ30313" s="133"/>
      <c r="AO30313" s="135"/>
      <c r="AP30313" s="135"/>
      <c r="BJ30313" s="136"/>
    </row>
    <row r="30314" spans="5:62" ht="14.25" customHeight="1" x14ac:dyDescent="0.25">
      <c r="E30314" s="113"/>
      <c r="H30314" s="133"/>
      <c r="T30314" s="133"/>
      <c r="X30314" s="131"/>
      <c r="Y30314" s="133"/>
      <c r="AJ30314" s="133"/>
      <c r="AO30314" s="135"/>
      <c r="AP30314" s="135"/>
      <c r="BJ30314" s="136"/>
    </row>
    <row r="30315" spans="5:62" ht="14.25" customHeight="1" x14ac:dyDescent="0.25">
      <c r="E30315" s="113"/>
      <c r="H30315" s="133"/>
      <c r="T30315" s="133"/>
      <c r="X30315" s="131"/>
      <c r="Y30315" s="133"/>
      <c r="AJ30315" s="133"/>
      <c r="AO30315" s="135"/>
      <c r="AP30315" s="135"/>
      <c r="BJ30315" s="136"/>
    </row>
    <row r="30316" spans="5:62" ht="14.25" customHeight="1" x14ac:dyDescent="0.25">
      <c r="E30316" s="113"/>
      <c r="H30316" s="133"/>
      <c r="T30316" s="133"/>
      <c r="X30316" s="131"/>
      <c r="Y30316" s="133"/>
      <c r="AJ30316" s="133"/>
      <c r="AO30316" s="135"/>
      <c r="AP30316" s="135"/>
      <c r="BJ30316" s="136"/>
    </row>
    <row r="30317" spans="5:62" ht="14.25" customHeight="1" x14ac:dyDescent="0.25">
      <c r="E30317" s="113"/>
      <c r="H30317" s="133"/>
      <c r="T30317" s="133"/>
      <c r="X30317" s="131"/>
      <c r="Y30317" s="133"/>
      <c r="AJ30317" s="133"/>
      <c r="AO30317" s="135"/>
      <c r="AP30317" s="135"/>
      <c r="BJ30317" s="136"/>
    </row>
    <row r="30318" spans="5:62" ht="14.25" customHeight="1" x14ac:dyDescent="0.25">
      <c r="E30318" s="113"/>
      <c r="H30318" s="133"/>
      <c r="T30318" s="133"/>
      <c r="X30318" s="131"/>
      <c r="Y30318" s="133"/>
      <c r="AJ30318" s="133"/>
      <c r="AO30318" s="135"/>
      <c r="AP30318" s="135"/>
      <c r="BJ30318" s="136"/>
    </row>
    <row r="30319" spans="5:62" ht="14.25" customHeight="1" x14ac:dyDescent="0.25">
      <c r="E30319" s="113"/>
      <c r="H30319" s="133"/>
      <c r="T30319" s="133"/>
      <c r="X30319" s="131"/>
      <c r="Y30319" s="133"/>
      <c r="AJ30319" s="133"/>
      <c r="AO30319" s="135"/>
      <c r="AP30319" s="135"/>
      <c r="BJ30319" s="136"/>
    </row>
    <row r="30320" spans="5:62" ht="14.25" customHeight="1" x14ac:dyDescent="0.25">
      <c r="E30320" s="113"/>
      <c r="H30320" s="133"/>
      <c r="T30320" s="133"/>
      <c r="X30320" s="131"/>
      <c r="Y30320" s="133"/>
      <c r="AJ30320" s="133"/>
      <c r="AO30320" s="135"/>
      <c r="AP30320" s="135"/>
      <c r="BJ30320" s="136"/>
    </row>
    <row r="30321" spans="5:62" ht="14.25" customHeight="1" x14ac:dyDescent="0.25">
      <c r="E30321" s="113"/>
      <c r="H30321" s="133"/>
      <c r="T30321" s="133"/>
      <c r="X30321" s="131"/>
      <c r="Y30321" s="133"/>
      <c r="AJ30321" s="133"/>
      <c r="AO30321" s="135"/>
      <c r="AP30321" s="135"/>
      <c r="BJ30321" s="136"/>
    </row>
    <row r="30322" spans="5:62" ht="14.25" customHeight="1" x14ac:dyDescent="0.25">
      <c r="E30322" s="113"/>
      <c r="H30322" s="133"/>
      <c r="T30322" s="133"/>
      <c r="X30322" s="131"/>
      <c r="Y30322" s="133"/>
      <c r="AJ30322" s="133"/>
      <c r="AO30322" s="135"/>
      <c r="AP30322" s="135"/>
      <c r="BJ30322" s="136"/>
    </row>
    <row r="30323" spans="5:62" ht="14.25" customHeight="1" x14ac:dyDescent="0.25">
      <c r="E30323" s="113"/>
      <c r="H30323" s="133"/>
      <c r="T30323" s="133"/>
      <c r="X30323" s="131"/>
      <c r="Y30323" s="133"/>
      <c r="AJ30323" s="133"/>
      <c r="AO30323" s="135"/>
      <c r="AP30323" s="135"/>
      <c r="BJ30323" s="136"/>
    </row>
    <row r="30324" spans="5:62" ht="14.25" customHeight="1" x14ac:dyDescent="0.25">
      <c r="E30324" s="113"/>
      <c r="H30324" s="133"/>
      <c r="T30324" s="133"/>
      <c r="X30324" s="131"/>
      <c r="Y30324" s="133"/>
      <c r="AJ30324" s="133"/>
      <c r="AO30324" s="135"/>
      <c r="AP30324" s="135"/>
      <c r="BJ30324" s="136"/>
    </row>
    <row r="30325" spans="5:62" ht="14.25" customHeight="1" x14ac:dyDescent="0.25">
      <c r="E30325" s="113"/>
      <c r="H30325" s="133"/>
      <c r="T30325" s="133"/>
      <c r="X30325" s="131"/>
      <c r="Y30325" s="133"/>
      <c r="AJ30325" s="133"/>
      <c r="AO30325" s="135"/>
      <c r="AP30325" s="135"/>
      <c r="BJ30325" s="136"/>
    </row>
    <row r="30326" spans="5:62" ht="14.25" customHeight="1" x14ac:dyDescent="0.25">
      <c r="E30326" s="113"/>
      <c r="H30326" s="133"/>
      <c r="T30326" s="133"/>
      <c r="X30326" s="131"/>
      <c r="Y30326" s="133"/>
      <c r="AJ30326" s="133"/>
      <c r="AO30326" s="135"/>
      <c r="AP30326" s="135"/>
      <c r="BJ30326" s="136"/>
    </row>
    <row r="30327" spans="5:62" ht="14.25" customHeight="1" x14ac:dyDescent="0.25">
      <c r="E30327" s="113"/>
      <c r="H30327" s="133"/>
      <c r="T30327" s="133"/>
      <c r="X30327" s="131"/>
      <c r="Y30327" s="133"/>
      <c r="AJ30327" s="133"/>
      <c r="AO30327" s="135"/>
      <c r="AP30327" s="135"/>
      <c r="BJ30327" s="136"/>
    </row>
    <row r="30328" spans="5:62" ht="14.25" customHeight="1" x14ac:dyDescent="0.25">
      <c r="E30328" s="113"/>
      <c r="H30328" s="133"/>
      <c r="T30328" s="133"/>
      <c r="X30328" s="131"/>
      <c r="Y30328" s="133"/>
      <c r="AJ30328" s="133"/>
      <c r="AO30328" s="135"/>
      <c r="AP30328" s="135"/>
      <c r="BJ30328" s="136"/>
    </row>
    <row r="30329" spans="5:62" ht="14.25" customHeight="1" x14ac:dyDescent="0.25">
      <c r="E30329" s="113"/>
      <c r="H30329" s="133"/>
      <c r="T30329" s="133"/>
      <c r="X30329" s="131"/>
      <c r="Y30329" s="133"/>
      <c r="AJ30329" s="133"/>
      <c r="AO30329" s="135"/>
      <c r="AP30329" s="135"/>
      <c r="BJ30329" s="136"/>
    </row>
    <row r="30330" spans="5:62" ht="14.25" customHeight="1" x14ac:dyDescent="0.25">
      <c r="E30330" s="113"/>
      <c r="H30330" s="133"/>
      <c r="T30330" s="133"/>
      <c r="X30330" s="131"/>
      <c r="Y30330" s="133"/>
      <c r="AJ30330" s="133"/>
      <c r="AO30330" s="135"/>
      <c r="AP30330" s="135"/>
      <c r="BJ30330" s="136"/>
    </row>
    <row r="30331" spans="5:62" ht="14.25" customHeight="1" x14ac:dyDescent="0.25">
      <c r="E30331" s="113"/>
      <c r="H30331" s="133"/>
      <c r="T30331" s="133"/>
      <c r="X30331" s="131"/>
      <c r="Y30331" s="133"/>
      <c r="AJ30331" s="133"/>
      <c r="AO30331" s="135"/>
      <c r="AP30331" s="135"/>
      <c r="BJ30331" s="136"/>
    </row>
    <row r="30332" spans="5:62" ht="14.25" customHeight="1" x14ac:dyDescent="0.25">
      <c r="E30332" s="113"/>
      <c r="H30332" s="133"/>
      <c r="T30332" s="133"/>
      <c r="X30332" s="131"/>
      <c r="Y30332" s="133"/>
      <c r="AJ30332" s="133"/>
      <c r="AO30332" s="135"/>
      <c r="AP30332" s="135"/>
      <c r="BJ30332" s="136"/>
    </row>
    <row r="30333" spans="5:62" ht="14.25" customHeight="1" x14ac:dyDescent="0.25">
      <c r="E30333" s="113"/>
      <c r="H30333" s="133"/>
      <c r="T30333" s="133"/>
      <c r="X30333" s="131"/>
      <c r="Y30333" s="133"/>
      <c r="AJ30333" s="133"/>
      <c r="AO30333" s="135"/>
      <c r="AP30333" s="135"/>
      <c r="BJ30333" s="136"/>
    </row>
    <row r="30334" spans="5:62" ht="14.25" customHeight="1" x14ac:dyDescent="0.25">
      <c r="E30334" s="113"/>
      <c r="H30334" s="133"/>
      <c r="T30334" s="133"/>
      <c r="X30334" s="131"/>
      <c r="Y30334" s="133"/>
      <c r="AJ30334" s="133"/>
      <c r="AO30334" s="135"/>
      <c r="AP30334" s="135"/>
      <c r="BJ30334" s="136"/>
    </row>
    <row r="30335" spans="5:62" ht="14.25" customHeight="1" x14ac:dyDescent="0.25">
      <c r="E30335" s="113"/>
      <c r="H30335" s="133"/>
      <c r="T30335" s="133"/>
      <c r="X30335" s="131"/>
      <c r="Y30335" s="133"/>
      <c r="AJ30335" s="133"/>
      <c r="AO30335" s="135"/>
      <c r="AP30335" s="135"/>
      <c r="BJ30335" s="136"/>
    </row>
    <row r="30336" spans="5:62" ht="14.25" customHeight="1" x14ac:dyDescent="0.25">
      <c r="E30336" s="113"/>
      <c r="H30336" s="133"/>
      <c r="T30336" s="133"/>
      <c r="X30336" s="131"/>
      <c r="Y30336" s="133"/>
      <c r="AJ30336" s="133"/>
      <c r="AO30336" s="135"/>
      <c r="AP30336" s="135"/>
      <c r="BJ30336" s="136"/>
    </row>
    <row r="30337" spans="5:62" ht="14.25" customHeight="1" x14ac:dyDescent="0.25">
      <c r="E30337" s="113"/>
      <c r="H30337" s="133"/>
      <c r="T30337" s="133"/>
      <c r="X30337" s="131"/>
      <c r="Y30337" s="133"/>
      <c r="AJ30337" s="133"/>
      <c r="AO30337" s="135"/>
      <c r="AP30337" s="135"/>
      <c r="BJ30337" s="136"/>
    </row>
    <row r="30338" spans="5:62" ht="14.25" customHeight="1" x14ac:dyDescent="0.25">
      <c r="E30338" s="113"/>
      <c r="H30338" s="133"/>
      <c r="T30338" s="133"/>
      <c r="X30338" s="131"/>
      <c r="Y30338" s="133"/>
      <c r="AJ30338" s="133"/>
      <c r="AO30338" s="135"/>
      <c r="AP30338" s="135"/>
      <c r="BJ30338" s="136"/>
    </row>
    <row r="30339" spans="5:62" ht="14.25" customHeight="1" x14ac:dyDescent="0.25">
      <c r="E30339" s="113"/>
      <c r="H30339" s="133"/>
      <c r="T30339" s="133"/>
      <c r="X30339" s="131"/>
      <c r="Y30339" s="133"/>
      <c r="AJ30339" s="133"/>
      <c r="AO30339" s="135"/>
      <c r="AP30339" s="135"/>
      <c r="BJ30339" s="136"/>
    </row>
    <row r="30340" spans="5:62" ht="14.25" customHeight="1" x14ac:dyDescent="0.25">
      <c r="E30340" s="113"/>
      <c r="H30340" s="133"/>
      <c r="T30340" s="133"/>
      <c r="X30340" s="131"/>
      <c r="Y30340" s="133"/>
      <c r="AJ30340" s="133"/>
      <c r="AO30340" s="135"/>
      <c r="AP30340" s="135"/>
      <c r="BJ30340" s="136"/>
    </row>
    <row r="30341" spans="5:62" ht="14.25" customHeight="1" x14ac:dyDescent="0.25">
      <c r="E30341" s="113"/>
      <c r="H30341" s="133"/>
      <c r="T30341" s="133"/>
      <c r="X30341" s="131"/>
      <c r="Y30341" s="133"/>
      <c r="AJ30341" s="133"/>
      <c r="AO30341" s="135"/>
      <c r="AP30341" s="135"/>
      <c r="BJ30341" s="136"/>
    </row>
    <row r="30342" spans="5:62" ht="14.25" customHeight="1" x14ac:dyDescent="0.25">
      <c r="E30342" s="113"/>
      <c r="H30342" s="133"/>
      <c r="T30342" s="133"/>
      <c r="X30342" s="131"/>
      <c r="Y30342" s="133"/>
      <c r="AJ30342" s="133"/>
      <c r="AO30342" s="135"/>
      <c r="AP30342" s="135"/>
      <c r="BJ30342" s="136"/>
    </row>
    <row r="30343" spans="5:62" ht="14.25" customHeight="1" x14ac:dyDescent="0.25">
      <c r="E30343" s="113"/>
      <c r="H30343" s="133"/>
      <c r="T30343" s="133"/>
      <c r="X30343" s="131"/>
      <c r="Y30343" s="133"/>
      <c r="AJ30343" s="133"/>
      <c r="AO30343" s="135"/>
      <c r="AP30343" s="135"/>
      <c r="BJ30343" s="136"/>
    </row>
    <row r="30344" spans="5:62" ht="14.25" customHeight="1" x14ac:dyDescent="0.25">
      <c r="E30344" s="113"/>
      <c r="H30344" s="133"/>
      <c r="T30344" s="133"/>
      <c r="X30344" s="131"/>
      <c r="Y30344" s="133"/>
      <c r="AJ30344" s="133"/>
      <c r="AO30344" s="135"/>
      <c r="AP30344" s="135"/>
      <c r="BJ30344" s="136"/>
    </row>
    <row r="30345" spans="5:62" ht="14.25" customHeight="1" x14ac:dyDescent="0.25">
      <c r="E30345" s="113"/>
      <c r="H30345" s="133"/>
      <c r="T30345" s="133"/>
      <c r="X30345" s="131"/>
      <c r="Y30345" s="133"/>
      <c r="AJ30345" s="133"/>
      <c r="AO30345" s="135"/>
      <c r="AP30345" s="135"/>
      <c r="BJ30345" s="136"/>
    </row>
    <row r="30346" spans="5:62" ht="14.25" customHeight="1" x14ac:dyDescent="0.25">
      <c r="E30346" s="113"/>
      <c r="H30346" s="133"/>
      <c r="T30346" s="133"/>
      <c r="X30346" s="131"/>
      <c r="Y30346" s="133"/>
      <c r="AJ30346" s="133"/>
      <c r="AO30346" s="135"/>
      <c r="AP30346" s="135"/>
      <c r="BJ30346" s="136"/>
    </row>
    <row r="30347" spans="5:62" ht="14.25" customHeight="1" x14ac:dyDescent="0.25">
      <c r="E30347" s="113"/>
      <c r="H30347" s="133"/>
      <c r="T30347" s="133"/>
      <c r="X30347" s="131"/>
      <c r="Y30347" s="133"/>
      <c r="AJ30347" s="133"/>
      <c r="AO30347" s="135"/>
      <c r="AP30347" s="135"/>
      <c r="BJ30347" s="136"/>
    </row>
    <row r="30348" spans="5:62" ht="14.25" customHeight="1" x14ac:dyDescent="0.25">
      <c r="E30348" s="113"/>
      <c r="H30348" s="133"/>
      <c r="T30348" s="133"/>
      <c r="X30348" s="131"/>
      <c r="Y30348" s="133"/>
      <c r="AJ30348" s="133"/>
      <c r="AO30348" s="135"/>
      <c r="AP30348" s="135"/>
      <c r="BJ30348" s="136"/>
    </row>
    <row r="30349" spans="5:62" ht="14.25" customHeight="1" x14ac:dyDescent="0.25">
      <c r="E30349" s="113"/>
      <c r="H30349" s="133"/>
      <c r="T30349" s="133"/>
      <c r="X30349" s="131"/>
      <c r="Y30349" s="133"/>
      <c r="AJ30349" s="133"/>
      <c r="AO30349" s="135"/>
      <c r="AP30349" s="135"/>
      <c r="BJ30349" s="136"/>
    </row>
    <row r="30350" spans="5:62" ht="14.25" customHeight="1" x14ac:dyDescent="0.25">
      <c r="E30350" s="113"/>
      <c r="H30350" s="133"/>
      <c r="T30350" s="133"/>
      <c r="X30350" s="131"/>
      <c r="Y30350" s="133"/>
      <c r="AJ30350" s="133"/>
      <c r="AO30350" s="135"/>
      <c r="AP30350" s="135"/>
      <c r="BJ30350" s="136"/>
    </row>
    <row r="30351" spans="5:62" ht="14.25" customHeight="1" x14ac:dyDescent="0.25">
      <c r="E30351" s="113"/>
      <c r="H30351" s="133"/>
      <c r="T30351" s="133"/>
      <c r="X30351" s="131"/>
      <c r="Y30351" s="133"/>
      <c r="AJ30351" s="133"/>
      <c r="AO30351" s="135"/>
      <c r="AP30351" s="135"/>
      <c r="BJ30351" s="136"/>
    </row>
    <row r="30352" spans="5:62" ht="14.25" customHeight="1" x14ac:dyDescent="0.25">
      <c r="E30352" s="113"/>
      <c r="H30352" s="133"/>
      <c r="T30352" s="133"/>
      <c r="X30352" s="131"/>
      <c r="Y30352" s="133"/>
      <c r="AJ30352" s="133"/>
      <c r="AO30352" s="135"/>
      <c r="AP30352" s="135"/>
      <c r="BJ30352" s="136"/>
    </row>
    <row r="30353" spans="5:62" ht="14.25" customHeight="1" x14ac:dyDescent="0.25">
      <c r="E30353" s="113"/>
      <c r="H30353" s="133"/>
      <c r="T30353" s="133"/>
      <c r="X30353" s="131"/>
      <c r="Y30353" s="133"/>
      <c r="AJ30353" s="133"/>
      <c r="AO30353" s="135"/>
      <c r="AP30353" s="135"/>
      <c r="BJ30353" s="136"/>
    </row>
    <row r="30354" spans="5:62" ht="14.25" customHeight="1" x14ac:dyDescent="0.25">
      <c r="E30354" s="113"/>
      <c r="H30354" s="133"/>
      <c r="T30354" s="133"/>
      <c r="X30354" s="131"/>
      <c r="Y30354" s="133"/>
      <c r="AJ30354" s="133"/>
      <c r="AO30354" s="135"/>
      <c r="AP30354" s="135"/>
      <c r="BJ30354" s="136"/>
    </row>
    <row r="30355" spans="5:62" ht="14.25" customHeight="1" x14ac:dyDescent="0.25">
      <c r="E30355" s="113"/>
      <c r="H30355" s="133"/>
      <c r="T30355" s="133"/>
      <c r="X30355" s="131"/>
      <c r="Y30355" s="133"/>
      <c r="AJ30355" s="133"/>
      <c r="AO30355" s="135"/>
      <c r="AP30355" s="135"/>
      <c r="BJ30355" s="136"/>
    </row>
    <row r="30356" spans="5:62" ht="14.25" customHeight="1" x14ac:dyDescent="0.25">
      <c r="E30356" s="113"/>
      <c r="H30356" s="133"/>
      <c r="T30356" s="133"/>
      <c r="X30356" s="131"/>
      <c r="Y30356" s="133"/>
      <c r="AJ30356" s="133"/>
      <c r="AO30356" s="135"/>
      <c r="AP30356" s="135"/>
      <c r="BJ30356" s="136"/>
    </row>
    <row r="30357" spans="5:62" ht="14.25" customHeight="1" x14ac:dyDescent="0.25">
      <c r="E30357" s="113"/>
      <c r="H30357" s="133"/>
      <c r="T30357" s="133"/>
      <c r="X30357" s="131"/>
      <c r="Y30357" s="133"/>
      <c r="AJ30357" s="133"/>
      <c r="AO30357" s="135"/>
      <c r="AP30357" s="135"/>
      <c r="BJ30357" s="136"/>
    </row>
    <row r="30358" spans="5:62" ht="14.25" customHeight="1" x14ac:dyDescent="0.25">
      <c r="E30358" s="113"/>
      <c r="H30358" s="133"/>
      <c r="T30358" s="133"/>
      <c r="X30358" s="131"/>
      <c r="Y30358" s="133"/>
      <c r="AJ30358" s="133"/>
      <c r="AO30358" s="135"/>
      <c r="AP30358" s="135"/>
      <c r="BJ30358" s="136"/>
    </row>
    <row r="30359" spans="5:62" ht="14.25" customHeight="1" x14ac:dyDescent="0.25">
      <c r="E30359" s="113"/>
      <c r="H30359" s="133"/>
      <c r="T30359" s="133"/>
      <c r="X30359" s="131"/>
      <c r="Y30359" s="133"/>
      <c r="AJ30359" s="133"/>
      <c r="AO30359" s="135"/>
      <c r="AP30359" s="135"/>
      <c r="BJ30359" s="136"/>
    </row>
    <row r="30360" spans="5:62" ht="14.25" customHeight="1" x14ac:dyDescent="0.25">
      <c r="E30360" s="113"/>
      <c r="H30360" s="133"/>
      <c r="T30360" s="133"/>
      <c r="X30360" s="131"/>
      <c r="Y30360" s="133"/>
      <c r="AJ30360" s="133"/>
      <c r="AO30360" s="135"/>
      <c r="AP30360" s="135"/>
      <c r="BJ30360" s="136"/>
    </row>
    <row r="30361" spans="5:62" ht="14.25" customHeight="1" x14ac:dyDescent="0.25">
      <c r="E30361" s="113"/>
      <c r="H30361" s="133"/>
      <c r="T30361" s="133"/>
      <c r="X30361" s="131"/>
      <c r="Y30361" s="133"/>
      <c r="AJ30361" s="133"/>
      <c r="AO30361" s="135"/>
      <c r="AP30361" s="135"/>
      <c r="BJ30361" s="136"/>
    </row>
    <row r="30362" spans="5:62" ht="14.25" customHeight="1" x14ac:dyDescent="0.25">
      <c r="E30362" s="113"/>
      <c r="H30362" s="133"/>
      <c r="T30362" s="133"/>
      <c r="X30362" s="131"/>
      <c r="Y30362" s="133"/>
      <c r="AJ30362" s="133"/>
      <c r="AO30362" s="135"/>
      <c r="AP30362" s="135"/>
      <c r="BJ30362" s="136"/>
    </row>
    <row r="30363" spans="5:62" ht="14.25" customHeight="1" x14ac:dyDescent="0.25">
      <c r="E30363" s="113"/>
      <c r="H30363" s="133"/>
      <c r="T30363" s="133"/>
      <c r="X30363" s="131"/>
      <c r="Y30363" s="133"/>
      <c r="AJ30363" s="133"/>
      <c r="AO30363" s="135"/>
      <c r="AP30363" s="135"/>
      <c r="BJ30363" s="136"/>
    </row>
    <row r="30364" spans="5:62" ht="14.25" customHeight="1" x14ac:dyDescent="0.25">
      <c r="E30364" s="113"/>
      <c r="H30364" s="133"/>
      <c r="T30364" s="133"/>
      <c r="X30364" s="131"/>
      <c r="Y30364" s="133"/>
      <c r="AJ30364" s="133"/>
      <c r="AO30364" s="135"/>
      <c r="AP30364" s="135"/>
      <c r="BJ30364" s="136"/>
    </row>
    <row r="30365" spans="5:62" ht="14.25" customHeight="1" x14ac:dyDescent="0.25">
      <c r="E30365" s="113"/>
      <c r="H30365" s="133"/>
      <c r="T30365" s="133"/>
      <c r="X30365" s="131"/>
      <c r="Y30365" s="133"/>
      <c r="AJ30365" s="133"/>
      <c r="AO30365" s="135"/>
      <c r="AP30365" s="135"/>
      <c r="BJ30365" s="136"/>
    </row>
    <row r="30366" spans="5:62" ht="14.25" customHeight="1" x14ac:dyDescent="0.25">
      <c r="E30366" s="113"/>
      <c r="H30366" s="133"/>
      <c r="T30366" s="133"/>
      <c r="X30366" s="131"/>
      <c r="Y30366" s="133"/>
      <c r="AJ30366" s="133"/>
      <c r="AO30366" s="135"/>
      <c r="AP30366" s="135"/>
      <c r="BJ30366" s="136"/>
    </row>
    <row r="30367" spans="5:62" ht="14.25" customHeight="1" x14ac:dyDescent="0.25">
      <c r="E30367" s="113"/>
      <c r="H30367" s="133"/>
      <c r="T30367" s="133"/>
      <c r="X30367" s="131"/>
      <c r="Y30367" s="133"/>
      <c r="AJ30367" s="133"/>
      <c r="AO30367" s="135"/>
      <c r="AP30367" s="135"/>
      <c r="BJ30367" s="136"/>
    </row>
    <row r="30368" spans="5:62" ht="14.25" customHeight="1" x14ac:dyDescent="0.25">
      <c r="E30368" s="113"/>
      <c r="H30368" s="133"/>
      <c r="T30368" s="133"/>
      <c r="X30368" s="131"/>
      <c r="Y30368" s="133"/>
      <c r="AJ30368" s="133"/>
      <c r="AO30368" s="135"/>
      <c r="AP30368" s="135"/>
      <c r="BJ30368" s="136"/>
    </row>
    <row r="30369" spans="5:62" ht="14.25" customHeight="1" x14ac:dyDescent="0.25">
      <c r="E30369" s="113"/>
      <c r="H30369" s="133"/>
      <c r="T30369" s="133"/>
      <c r="X30369" s="131"/>
      <c r="Y30369" s="133"/>
      <c r="AJ30369" s="133"/>
      <c r="AO30369" s="135"/>
      <c r="AP30369" s="135"/>
      <c r="BJ30369" s="136"/>
    </row>
    <row r="30370" spans="5:62" ht="14.25" customHeight="1" x14ac:dyDescent="0.25">
      <c r="E30370" s="113"/>
      <c r="H30370" s="133"/>
      <c r="T30370" s="133"/>
      <c r="X30370" s="131"/>
      <c r="Y30370" s="133"/>
      <c r="AJ30370" s="133"/>
      <c r="AO30370" s="135"/>
      <c r="AP30370" s="135"/>
      <c r="BJ30370" s="136"/>
    </row>
    <row r="30371" spans="5:62" ht="14.25" customHeight="1" x14ac:dyDescent="0.25">
      <c r="E30371" s="113"/>
      <c r="H30371" s="133"/>
      <c r="T30371" s="133"/>
      <c r="X30371" s="131"/>
      <c r="Y30371" s="133"/>
      <c r="AJ30371" s="133"/>
      <c r="AO30371" s="135"/>
      <c r="AP30371" s="135"/>
      <c r="BJ30371" s="136"/>
    </row>
    <row r="30372" spans="5:62" ht="14.25" customHeight="1" x14ac:dyDescent="0.25">
      <c r="E30372" s="113"/>
      <c r="H30372" s="133"/>
      <c r="T30372" s="133"/>
      <c r="X30372" s="131"/>
      <c r="Y30372" s="133"/>
      <c r="AJ30372" s="133"/>
      <c r="AO30372" s="135"/>
      <c r="AP30372" s="135"/>
      <c r="BJ30372" s="136"/>
    </row>
    <row r="30373" spans="5:62" ht="14.25" customHeight="1" x14ac:dyDescent="0.25">
      <c r="E30373" s="113"/>
      <c r="H30373" s="133"/>
      <c r="T30373" s="133"/>
      <c r="X30373" s="131"/>
      <c r="Y30373" s="133"/>
      <c r="AJ30373" s="133"/>
      <c r="AO30373" s="135"/>
      <c r="AP30373" s="135"/>
      <c r="BJ30373" s="136"/>
    </row>
    <row r="30374" spans="5:62" ht="14.25" customHeight="1" x14ac:dyDescent="0.25">
      <c r="E30374" s="113"/>
      <c r="H30374" s="133"/>
      <c r="T30374" s="133"/>
      <c r="X30374" s="131"/>
      <c r="Y30374" s="133"/>
      <c r="AJ30374" s="133"/>
      <c r="AO30374" s="135"/>
      <c r="AP30374" s="135"/>
      <c r="BJ30374" s="136"/>
    </row>
    <row r="30375" spans="5:62" ht="14.25" customHeight="1" x14ac:dyDescent="0.25">
      <c r="E30375" s="113"/>
      <c r="H30375" s="133"/>
      <c r="T30375" s="133"/>
      <c r="X30375" s="131"/>
      <c r="Y30375" s="133"/>
      <c r="AJ30375" s="133"/>
      <c r="AO30375" s="135"/>
      <c r="AP30375" s="135"/>
      <c r="BJ30375" s="136"/>
    </row>
    <row r="30376" spans="5:62" ht="14.25" customHeight="1" x14ac:dyDescent="0.25">
      <c r="E30376" s="113"/>
      <c r="H30376" s="133"/>
      <c r="T30376" s="133"/>
      <c r="X30376" s="131"/>
      <c r="Y30376" s="133"/>
      <c r="AJ30376" s="133"/>
      <c r="AO30376" s="135"/>
      <c r="AP30376" s="135"/>
      <c r="BJ30376" s="136"/>
    </row>
    <row r="30377" spans="5:62" ht="14.25" customHeight="1" x14ac:dyDescent="0.25">
      <c r="E30377" s="113"/>
      <c r="H30377" s="133"/>
      <c r="T30377" s="133"/>
      <c r="X30377" s="131"/>
      <c r="Y30377" s="133"/>
      <c r="AJ30377" s="133"/>
      <c r="AO30377" s="135"/>
      <c r="AP30377" s="135"/>
      <c r="BJ30377" s="136"/>
    </row>
    <row r="30378" spans="5:62" ht="14.25" customHeight="1" x14ac:dyDescent="0.25">
      <c r="E30378" s="113"/>
      <c r="H30378" s="133"/>
      <c r="T30378" s="133"/>
      <c r="X30378" s="131"/>
      <c r="Y30378" s="133"/>
      <c r="AJ30378" s="133"/>
      <c r="AO30378" s="135"/>
      <c r="AP30378" s="135"/>
      <c r="BJ30378" s="136"/>
    </row>
    <row r="30379" spans="5:62" ht="14.25" customHeight="1" x14ac:dyDescent="0.25">
      <c r="E30379" s="113"/>
      <c r="H30379" s="133"/>
      <c r="T30379" s="133"/>
      <c r="X30379" s="131"/>
      <c r="Y30379" s="133"/>
      <c r="AJ30379" s="133"/>
      <c r="AO30379" s="135"/>
      <c r="AP30379" s="135"/>
      <c r="BJ30379" s="136"/>
    </row>
    <row r="30380" spans="5:62" ht="14.25" customHeight="1" x14ac:dyDescent="0.25">
      <c r="E30380" s="113"/>
      <c r="H30380" s="133"/>
      <c r="T30380" s="133"/>
      <c r="X30380" s="131"/>
      <c r="Y30380" s="133"/>
      <c r="AJ30380" s="133"/>
      <c r="AO30380" s="135"/>
      <c r="AP30380" s="135"/>
      <c r="BJ30380" s="136"/>
    </row>
    <row r="30381" spans="5:62" ht="14.25" customHeight="1" x14ac:dyDescent="0.25">
      <c r="E30381" s="113"/>
      <c r="H30381" s="133"/>
      <c r="T30381" s="133"/>
      <c r="X30381" s="131"/>
      <c r="Y30381" s="133"/>
      <c r="AJ30381" s="133"/>
      <c r="AO30381" s="135"/>
      <c r="AP30381" s="135"/>
      <c r="BJ30381" s="136"/>
    </row>
    <row r="30382" spans="5:62" ht="14.25" customHeight="1" x14ac:dyDescent="0.25">
      <c r="E30382" s="113"/>
      <c r="H30382" s="133"/>
      <c r="T30382" s="133"/>
      <c r="X30382" s="131"/>
      <c r="Y30382" s="133"/>
      <c r="AJ30382" s="133"/>
      <c r="AO30382" s="135"/>
      <c r="AP30382" s="135"/>
      <c r="BJ30382" s="136"/>
    </row>
    <row r="30383" spans="5:62" ht="14.25" customHeight="1" x14ac:dyDescent="0.25">
      <c r="E30383" s="113"/>
      <c r="H30383" s="133"/>
      <c r="T30383" s="133"/>
      <c r="X30383" s="131"/>
      <c r="Y30383" s="133"/>
      <c r="AJ30383" s="133"/>
      <c r="AO30383" s="135"/>
      <c r="AP30383" s="135"/>
      <c r="BJ30383" s="136"/>
    </row>
    <row r="30384" spans="5:62" ht="14.25" customHeight="1" x14ac:dyDescent="0.25">
      <c r="E30384" s="113"/>
      <c r="H30384" s="133"/>
      <c r="T30384" s="133"/>
      <c r="X30384" s="131"/>
      <c r="Y30384" s="133"/>
      <c r="AJ30384" s="133"/>
      <c r="AO30384" s="135"/>
      <c r="AP30384" s="135"/>
      <c r="BJ30384" s="136"/>
    </row>
    <row r="30385" spans="5:62" ht="14.25" customHeight="1" x14ac:dyDescent="0.25">
      <c r="E30385" s="113"/>
      <c r="H30385" s="133"/>
      <c r="T30385" s="133"/>
      <c r="X30385" s="131"/>
      <c r="Y30385" s="133"/>
      <c r="AJ30385" s="133"/>
      <c r="AO30385" s="135"/>
      <c r="AP30385" s="135"/>
      <c r="BJ30385" s="136"/>
    </row>
    <row r="30386" spans="5:62" ht="14.25" customHeight="1" x14ac:dyDescent="0.25">
      <c r="E30386" s="113"/>
      <c r="H30386" s="133"/>
      <c r="T30386" s="133"/>
      <c r="X30386" s="131"/>
      <c r="Y30386" s="133"/>
      <c r="AJ30386" s="133"/>
      <c r="AO30386" s="135"/>
      <c r="AP30386" s="135"/>
      <c r="BJ30386" s="136"/>
    </row>
    <row r="30387" spans="5:62" ht="14.25" customHeight="1" x14ac:dyDescent="0.25">
      <c r="E30387" s="113"/>
      <c r="H30387" s="133"/>
      <c r="T30387" s="133"/>
      <c r="X30387" s="131"/>
      <c r="Y30387" s="133"/>
      <c r="AJ30387" s="133"/>
      <c r="AO30387" s="135"/>
      <c r="AP30387" s="135"/>
      <c r="BJ30387" s="136"/>
    </row>
    <row r="30388" spans="5:62" ht="14.25" customHeight="1" x14ac:dyDescent="0.25">
      <c r="E30388" s="113"/>
      <c r="H30388" s="133"/>
      <c r="T30388" s="133"/>
      <c r="X30388" s="131"/>
      <c r="Y30388" s="133"/>
      <c r="AJ30388" s="133"/>
      <c r="AO30388" s="135"/>
      <c r="AP30388" s="135"/>
      <c r="BJ30388" s="136"/>
    </row>
    <row r="30389" spans="5:62" ht="14.25" customHeight="1" x14ac:dyDescent="0.25">
      <c r="E30389" s="113"/>
      <c r="H30389" s="133"/>
      <c r="T30389" s="133"/>
      <c r="X30389" s="131"/>
      <c r="Y30389" s="133"/>
      <c r="AJ30389" s="133"/>
      <c r="AO30389" s="135"/>
      <c r="AP30389" s="135"/>
      <c r="BJ30389" s="136"/>
    </row>
    <row r="30390" spans="5:62" ht="14.25" customHeight="1" x14ac:dyDescent="0.25">
      <c r="E30390" s="113"/>
      <c r="H30390" s="133"/>
      <c r="T30390" s="133"/>
      <c r="X30390" s="131"/>
      <c r="Y30390" s="133"/>
      <c r="AJ30390" s="133"/>
      <c r="AO30390" s="135"/>
      <c r="AP30390" s="135"/>
      <c r="BJ30390" s="136"/>
    </row>
    <row r="30391" spans="5:62" ht="14.25" customHeight="1" x14ac:dyDescent="0.25">
      <c r="E30391" s="113"/>
      <c r="H30391" s="133"/>
      <c r="T30391" s="133"/>
      <c r="X30391" s="131"/>
      <c r="Y30391" s="133"/>
      <c r="AJ30391" s="133"/>
      <c r="AO30391" s="135"/>
      <c r="AP30391" s="135"/>
      <c r="BJ30391" s="136"/>
    </row>
    <row r="30392" spans="5:62" ht="14.25" customHeight="1" x14ac:dyDescent="0.25">
      <c r="E30392" s="113"/>
      <c r="H30392" s="133"/>
      <c r="T30392" s="133"/>
      <c r="X30392" s="131"/>
      <c r="Y30392" s="133"/>
      <c r="AJ30392" s="133"/>
      <c r="AO30392" s="135"/>
      <c r="AP30392" s="135"/>
      <c r="BJ30392" s="136"/>
    </row>
    <row r="30393" spans="5:62" ht="14.25" customHeight="1" x14ac:dyDescent="0.25">
      <c r="E30393" s="113"/>
      <c r="H30393" s="133"/>
      <c r="T30393" s="133"/>
      <c r="X30393" s="131"/>
      <c r="Y30393" s="133"/>
      <c r="AJ30393" s="133"/>
      <c r="AO30393" s="135"/>
      <c r="AP30393" s="135"/>
      <c r="BJ30393" s="136"/>
    </row>
    <row r="30394" spans="5:62" ht="14.25" customHeight="1" x14ac:dyDescent="0.25">
      <c r="E30394" s="113"/>
      <c r="H30394" s="133"/>
      <c r="T30394" s="133"/>
      <c r="X30394" s="131"/>
      <c r="Y30394" s="133"/>
      <c r="AJ30394" s="133"/>
      <c r="AO30394" s="135"/>
      <c r="AP30394" s="135"/>
      <c r="BJ30394" s="136"/>
    </row>
    <row r="30395" spans="5:62" ht="14.25" customHeight="1" x14ac:dyDescent="0.25">
      <c r="E30395" s="113"/>
      <c r="H30395" s="133"/>
      <c r="T30395" s="133"/>
      <c r="X30395" s="131"/>
      <c r="Y30395" s="133"/>
      <c r="AJ30395" s="133"/>
      <c r="AO30395" s="135"/>
      <c r="AP30395" s="135"/>
      <c r="BJ30395" s="136"/>
    </row>
    <row r="30396" spans="5:62" ht="14.25" customHeight="1" x14ac:dyDescent="0.25">
      <c r="E30396" s="113"/>
      <c r="H30396" s="133"/>
      <c r="T30396" s="133"/>
      <c r="X30396" s="131"/>
      <c r="Y30396" s="133"/>
      <c r="AJ30396" s="133"/>
      <c r="AO30396" s="135"/>
      <c r="AP30396" s="135"/>
      <c r="BJ30396" s="136"/>
    </row>
    <row r="30397" spans="5:62" ht="14.25" customHeight="1" x14ac:dyDescent="0.25">
      <c r="E30397" s="113"/>
      <c r="H30397" s="133"/>
      <c r="T30397" s="133"/>
      <c r="X30397" s="131"/>
      <c r="Y30397" s="133"/>
      <c r="AJ30397" s="133"/>
      <c r="AO30397" s="135"/>
      <c r="AP30397" s="135"/>
      <c r="BJ30397" s="136"/>
    </row>
    <row r="30398" spans="5:62" ht="14.25" customHeight="1" x14ac:dyDescent="0.25">
      <c r="E30398" s="113"/>
      <c r="H30398" s="133"/>
      <c r="T30398" s="133"/>
      <c r="X30398" s="131"/>
      <c r="Y30398" s="133"/>
      <c r="AJ30398" s="133"/>
      <c r="AO30398" s="135"/>
      <c r="AP30398" s="135"/>
      <c r="BJ30398" s="136"/>
    </row>
    <row r="30399" spans="5:62" ht="14.25" customHeight="1" x14ac:dyDescent="0.25">
      <c r="E30399" s="113"/>
      <c r="H30399" s="133"/>
      <c r="T30399" s="133"/>
      <c r="X30399" s="131"/>
      <c r="Y30399" s="133"/>
      <c r="AJ30399" s="133"/>
      <c r="AO30399" s="135"/>
      <c r="AP30399" s="135"/>
      <c r="BJ30399" s="136"/>
    </row>
    <row r="30400" spans="5:62" ht="14.25" customHeight="1" x14ac:dyDescent="0.25">
      <c r="E30400" s="113"/>
      <c r="H30400" s="133"/>
      <c r="T30400" s="133"/>
      <c r="X30400" s="131"/>
      <c r="Y30400" s="133"/>
      <c r="AJ30400" s="133"/>
      <c r="AO30400" s="135"/>
      <c r="AP30400" s="135"/>
      <c r="BJ30400" s="136"/>
    </row>
    <row r="30401" spans="5:62" ht="14.25" customHeight="1" x14ac:dyDescent="0.25">
      <c r="E30401" s="113"/>
      <c r="H30401" s="133"/>
      <c r="T30401" s="133"/>
      <c r="X30401" s="131"/>
      <c r="Y30401" s="133"/>
      <c r="AJ30401" s="133"/>
      <c r="AO30401" s="135"/>
      <c r="AP30401" s="135"/>
      <c r="BJ30401" s="136"/>
    </row>
    <row r="30402" spans="5:62" ht="14.25" customHeight="1" x14ac:dyDescent="0.25">
      <c r="E30402" s="113"/>
      <c r="H30402" s="133"/>
      <c r="T30402" s="133"/>
      <c r="X30402" s="131"/>
      <c r="Y30402" s="133"/>
      <c r="AJ30402" s="133"/>
      <c r="AO30402" s="135"/>
      <c r="AP30402" s="135"/>
      <c r="BJ30402" s="136"/>
    </row>
    <row r="30403" spans="5:62" ht="14.25" customHeight="1" x14ac:dyDescent="0.25">
      <c r="E30403" s="113"/>
      <c r="H30403" s="133"/>
      <c r="T30403" s="133"/>
      <c r="X30403" s="131"/>
      <c r="Y30403" s="133"/>
      <c r="AJ30403" s="133"/>
      <c r="AO30403" s="135"/>
      <c r="AP30403" s="135"/>
      <c r="BJ30403" s="136"/>
    </row>
    <row r="30404" spans="5:62" ht="14.25" customHeight="1" x14ac:dyDescent="0.25">
      <c r="E30404" s="113"/>
      <c r="H30404" s="133"/>
      <c r="T30404" s="133"/>
      <c r="X30404" s="131"/>
      <c r="Y30404" s="133"/>
      <c r="AJ30404" s="133"/>
      <c r="AO30404" s="135"/>
      <c r="AP30404" s="135"/>
      <c r="BJ30404" s="136"/>
    </row>
    <row r="30405" spans="5:62" ht="14.25" customHeight="1" x14ac:dyDescent="0.25">
      <c r="E30405" s="113"/>
      <c r="H30405" s="133"/>
      <c r="T30405" s="133"/>
      <c r="X30405" s="131"/>
      <c r="Y30405" s="133"/>
      <c r="AJ30405" s="133"/>
      <c r="AO30405" s="135"/>
      <c r="AP30405" s="135"/>
      <c r="BJ30405" s="136"/>
    </row>
    <row r="30406" spans="5:62" ht="14.25" customHeight="1" x14ac:dyDescent="0.25">
      <c r="E30406" s="113"/>
      <c r="H30406" s="133"/>
      <c r="T30406" s="133"/>
      <c r="X30406" s="131"/>
      <c r="Y30406" s="133"/>
      <c r="AJ30406" s="133"/>
      <c r="AO30406" s="135"/>
      <c r="AP30406" s="135"/>
      <c r="BJ30406" s="136"/>
    </row>
    <row r="30407" spans="5:62" ht="14.25" customHeight="1" x14ac:dyDescent="0.25">
      <c r="E30407" s="113"/>
      <c r="H30407" s="133"/>
      <c r="T30407" s="133"/>
      <c r="X30407" s="131"/>
      <c r="Y30407" s="133"/>
      <c r="AJ30407" s="133"/>
      <c r="AO30407" s="135"/>
      <c r="AP30407" s="135"/>
      <c r="BJ30407" s="136"/>
    </row>
    <row r="30408" spans="5:62" ht="14.25" customHeight="1" x14ac:dyDescent="0.25">
      <c r="E30408" s="113"/>
      <c r="H30408" s="133"/>
      <c r="T30408" s="133"/>
      <c r="X30408" s="131"/>
      <c r="Y30408" s="133"/>
      <c r="AJ30408" s="133"/>
      <c r="AO30408" s="135"/>
      <c r="AP30408" s="135"/>
      <c r="BJ30408" s="136"/>
    </row>
    <row r="30409" spans="5:62" ht="14.25" customHeight="1" x14ac:dyDescent="0.25">
      <c r="E30409" s="113"/>
      <c r="H30409" s="133"/>
      <c r="T30409" s="133"/>
      <c r="X30409" s="131"/>
      <c r="Y30409" s="133"/>
      <c r="AJ30409" s="133"/>
      <c r="AO30409" s="135"/>
      <c r="AP30409" s="135"/>
      <c r="BJ30409" s="136"/>
    </row>
    <row r="30410" spans="5:62" ht="14.25" customHeight="1" x14ac:dyDescent="0.25">
      <c r="E30410" s="113"/>
      <c r="H30410" s="133"/>
      <c r="T30410" s="133"/>
      <c r="X30410" s="131"/>
      <c r="Y30410" s="133"/>
      <c r="AJ30410" s="133"/>
      <c r="AO30410" s="135"/>
      <c r="AP30410" s="135"/>
      <c r="BJ30410" s="136"/>
    </row>
    <row r="30411" spans="5:62" ht="14.25" customHeight="1" x14ac:dyDescent="0.25">
      <c r="E30411" s="113"/>
      <c r="H30411" s="133"/>
      <c r="T30411" s="133"/>
      <c r="X30411" s="131"/>
      <c r="Y30411" s="133"/>
      <c r="AJ30411" s="133"/>
      <c r="AO30411" s="135"/>
      <c r="AP30411" s="135"/>
      <c r="BJ30411" s="136"/>
    </row>
    <row r="30412" spans="5:62" ht="14.25" customHeight="1" x14ac:dyDescent="0.25">
      <c r="E30412" s="113"/>
      <c r="H30412" s="133"/>
      <c r="T30412" s="133"/>
      <c r="X30412" s="131"/>
      <c r="Y30412" s="133"/>
      <c r="AJ30412" s="133"/>
      <c r="AO30412" s="135"/>
      <c r="AP30412" s="135"/>
      <c r="BJ30412" s="136"/>
    </row>
    <row r="30413" spans="5:62" ht="14.25" customHeight="1" x14ac:dyDescent="0.25">
      <c r="E30413" s="113"/>
      <c r="H30413" s="133"/>
      <c r="T30413" s="133"/>
      <c r="X30413" s="131"/>
      <c r="Y30413" s="133"/>
      <c r="AJ30413" s="133"/>
      <c r="AO30413" s="135"/>
      <c r="AP30413" s="135"/>
      <c r="BJ30413" s="136"/>
    </row>
    <row r="30414" spans="5:62" ht="14.25" customHeight="1" x14ac:dyDescent="0.25">
      <c r="E30414" s="113"/>
      <c r="H30414" s="133"/>
      <c r="T30414" s="133"/>
      <c r="X30414" s="131"/>
      <c r="Y30414" s="133"/>
      <c r="AJ30414" s="133"/>
      <c r="AO30414" s="135"/>
      <c r="AP30414" s="135"/>
      <c r="BJ30414" s="136"/>
    </row>
    <row r="30415" spans="5:62" ht="14.25" customHeight="1" x14ac:dyDescent="0.25">
      <c r="E30415" s="113"/>
      <c r="H30415" s="133"/>
      <c r="T30415" s="133"/>
      <c r="X30415" s="131"/>
      <c r="Y30415" s="133"/>
      <c r="AJ30415" s="133"/>
      <c r="AO30415" s="135"/>
      <c r="AP30415" s="135"/>
      <c r="BJ30415" s="136"/>
    </row>
    <row r="30416" spans="5:62" ht="14.25" customHeight="1" x14ac:dyDescent="0.25">
      <c r="E30416" s="113"/>
      <c r="H30416" s="133"/>
      <c r="T30416" s="133"/>
      <c r="X30416" s="131"/>
      <c r="Y30416" s="133"/>
      <c r="AJ30416" s="133"/>
      <c r="AO30416" s="135"/>
      <c r="AP30416" s="135"/>
      <c r="BJ30416" s="136"/>
    </row>
    <row r="30417" spans="5:62" ht="14.25" customHeight="1" x14ac:dyDescent="0.25">
      <c r="E30417" s="113"/>
      <c r="H30417" s="133"/>
      <c r="T30417" s="133"/>
      <c r="X30417" s="131"/>
      <c r="Y30417" s="133"/>
      <c r="AJ30417" s="133"/>
      <c r="AO30417" s="135"/>
      <c r="AP30417" s="135"/>
      <c r="BJ30417" s="136"/>
    </row>
    <row r="30418" spans="5:62" ht="14.25" customHeight="1" x14ac:dyDescent="0.25">
      <c r="E30418" s="113"/>
      <c r="H30418" s="133"/>
      <c r="T30418" s="133"/>
      <c r="X30418" s="131"/>
      <c r="Y30418" s="133"/>
      <c r="AJ30418" s="133"/>
      <c r="AO30418" s="135"/>
      <c r="AP30418" s="135"/>
      <c r="BJ30418" s="136"/>
    </row>
    <row r="30419" spans="5:62" ht="14.25" customHeight="1" x14ac:dyDescent="0.25">
      <c r="E30419" s="113"/>
      <c r="H30419" s="133"/>
      <c r="T30419" s="133"/>
      <c r="X30419" s="131"/>
      <c r="Y30419" s="133"/>
      <c r="AJ30419" s="133"/>
      <c r="AO30419" s="135"/>
      <c r="AP30419" s="135"/>
      <c r="BJ30419" s="136"/>
    </row>
    <row r="30420" spans="5:62" ht="14.25" customHeight="1" x14ac:dyDescent="0.25">
      <c r="E30420" s="113"/>
      <c r="H30420" s="133"/>
      <c r="T30420" s="133"/>
      <c r="X30420" s="131"/>
      <c r="Y30420" s="133"/>
      <c r="AJ30420" s="133"/>
      <c r="AO30420" s="135"/>
      <c r="AP30420" s="135"/>
      <c r="BJ30420" s="136"/>
    </row>
    <row r="30421" spans="5:62" ht="14.25" customHeight="1" x14ac:dyDescent="0.25">
      <c r="E30421" s="113"/>
      <c r="H30421" s="133"/>
      <c r="T30421" s="133"/>
      <c r="X30421" s="131"/>
      <c r="Y30421" s="133"/>
      <c r="AJ30421" s="133"/>
      <c r="AO30421" s="135"/>
      <c r="AP30421" s="135"/>
      <c r="BJ30421" s="136"/>
    </row>
    <row r="30422" spans="5:62" ht="14.25" customHeight="1" x14ac:dyDescent="0.25">
      <c r="E30422" s="113"/>
      <c r="H30422" s="133"/>
      <c r="T30422" s="133"/>
      <c r="X30422" s="131"/>
      <c r="Y30422" s="133"/>
      <c r="AJ30422" s="133"/>
      <c r="AO30422" s="135"/>
      <c r="AP30422" s="135"/>
      <c r="BJ30422" s="136"/>
    </row>
    <row r="30423" spans="5:62" ht="14.25" customHeight="1" x14ac:dyDescent="0.25">
      <c r="E30423" s="113"/>
      <c r="H30423" s="133"/>
      <c r="T30423" s="133"/>
      <c r="X30423" s="131"/>
      <c r="Y30423" s="133"/>
      <c r="AJ30423" s="133"/>
      <c r="AO30423" s="135"/>
      <c r="AP30423" s="135"/>
      <c r="BJ30423" s="136"/>
    </row>
    <row r="30424" spans="5:62" ht="14.25" customHeight="1" x14ac:dyDescent="0.25">
      <c r="E30424" s="113"/>
      <c r="H30424" s="133"/>
      <c r="T30424" s="133"/>
      <c r="X30424" s="131"/>
      <c r="Y30424" s="133"/>
      <c r="AJ30424" s="133"/>
      <c r="AO30424" s="135"/>
      <c r="AP30424" s="135"/>
      <c r="BJ30424" s="136"/>
    </row>
    <row r="30425" spans="5:62" ht="14.25" customHeight="1" x14ac:dyDescent="0.25">
      <c r="E30425" s="113"/>
      <c r="H30425" s="133"/>
      <c r="T30425" s="133"/>
      <c r="X30425" s="131"/>
      <c r="Y30425" s="133"/>
      <c r="AJ30425" s="133"/>
      <c r="AO30425" s="135"/>
      <c r="AP30425" s="135"/>
      <c r="BJ30425" s="136"/>
    </row>
    <row r="30426" spans="5:62" ht="14.25" customHeight="1" x14ac:dyDescent="0.25">
      <c r="E30426" s="113"/>
      <c r="H30426" s="133"/>
      <c r="T30426" s="133"/>
      <c r="X30426" s="131"/>
      <c r="Y30426" s="133"/>
      <c r="AJ30426" s="133"/>
      <c r="AO30426" s="135"/>
      <c r="AP30426" s="135"/>
      <c r="BJ30426" s="136"/>
    </row>
    <row r="30427" spans="5:62" ht="14.25" customHeight="1" x14ac:dyDescent="0.25">
      <c r="E30427" s="113"/>
      <c r="H30427" s="133"/>
      <c r="T30427" s="133"/>
      <c r="X30427" s="131"/>
      <c r="Y30427" s="133"/>
      <c r="AJ30427" s="133"/>
      <c r="AO30427" s="135"/>
      <c r="AP30427" s="135"/>
      <c r="BJ30427" s="136"/>
    </row>
    <row r="30428" spans="5:62" ht="14.25" customHeight="1" x14ac:dyDescent="0.25">
      <c r="E30428" s="113"/>
      <c r="H30428" s="133"/>
      <c r="T30428" s="133"/>
      <c r="X30428" s="131"/>
      <c r="Y30428" s="133"/>
      <c r="AJ30428" s="133"/>
      <c r="AO30428" s="135"/>
      <c r="AP30428" s="135"/>
      <c r="BJ30428" s="136"/>
    </row>
    <row r="30429" spans="5:62" ht="14.25" customHeight="1" x14ac:dyDescent="0.25">
      <c r="E30429" s="113"/>
      <c r="H30429" s="133"/>
      <c r="T30429" s="133"/>
      <c r="X30429" s="131"/>
      <c r="Y30429" s="133"/>
      <c r="AJ30429" s="133"/>
      <c r="AO30429" s="135"/>
      <c r="AP30429" s="135"/>
      <c r="BJ30429" s="136"/>
    </row>
    <row r="30430" spans="5:62" ht="14.25" customHeight="1" x14ac:dyDescent="0.25">
      <c r="E30430" s="113"/>
      <c r="H30430" s="133"/>
      <c r="T30430" s="133"/>
      <c r="X30430" s="131"/>
      <c r="Y30430" s="133"/>
      <c r="AJ30430" s="133"/>
      <c r="AO30430" s="135"/>
      <c r="AP30430" s="135"/>
      <c r="BJ30430" s="136"/>
    </row>
    <row r="30431" spans="5:62" ht="14.25" customHeight="1" x14ac:dyDescent="0.25">
      <c r="E30431" s="113"/>
      <c r="H30431" s="133"/>
      <c r="T30431" s="133"/>
      <c r="X30431" s="131"/>
      <c r="Y30431" s="133"/>
      <c r="AJ30431" s="133"/>
      <c r="AO30431" s="135"/>
      <c r="AP30431" s="135"/>
      <c r="BJ30431" s="136"/>
    </row>
    <row r="30432" spans="5:62" ht="14.25" customHeight="1" x14ac:dyDescent="0.25">
      <c r="E30432" s="113"/>
      <c r="H30432" s="133"/>
      <c r="T30432" s="133"/>
      <c r="X30432" s="131"/>
      <c r="Y30432" s="133"/>
      <c r="AJ30432" s="133"/>
      <c r="AO30432" s="135"/>
      <c r="AP30432" s="135"/>
      <c r="BJ30432" s="136"/>
    </row>
    <row r="30433" spans="5:62" ht="14.25" customHeight="1" x14ac:dyDescent="0.25">
      <c r="E30433" s="113"/>
      <c r="H30433" s="133"/>
      <c r="T30433" s="133"/>
      <c r="X30433" s="131"/>
      <c r="Y30433" s="133"/>
      <c r="AJ30433" s="133"/>
      <c r="AO30433" s="135"/>
      <c r="AP30433" s="135"/>
      <c r="BJ30433" s="136"/>
    </row>
    <row r="30434" spans="5:62" ht="14.25" customHeight="1" x14ac:dyDescent="0.25">
      <c r="E30434" s="113"/>
      <c r="H30434" s="133"/>
      <c r="T30434" s="133"/>
      <c r="X30434" s="131"/>
      <c r="Y30434" s="133"/>
      <c r="AJ30434" s="133"/>
      <c r="AO30434" s="135"/>
      <c r="AP30434" s="135"/>
      <c r="BJ30434" s="136"/>
    </row>
    <row r="30435" spans="5:62" ht="14.25" customHeight="1" x14ac:dyDescent="0.25">
      <c r="E30435" s="113"/>
      <c r="H30435" s="133"/>
      <c r="T30435" s="133"/>
      <c r="X30435" s="131"/>
      <c r="Y30435" s="133"/>
      <c r="AJ30435" s="133"/>
      <c r="AO30435" s="135"/>
      <c r="AP30435" s="135"/>
      <c r="BJ30435" s="136"/>
    </row>
    <row r="30436" spans="5:62" ht="14.25" customHeight="1" x14ac:dyDescent="0.25">
      <c r="E30436" s="113"/>
      <c r="H30436" s="133"/>
      <c r="T30436" s="133"/>
      <c r="X30436" s="131"/>
      <c r="Y30436" s="133"/>
      <c r="AJ30436" s="133"/>
      <c r="AO30436" s="135"/>
      <c r="AP30436" s="135"/>
      <c r="BJ30436" s="136"/>
    </row>
    <row r="30437" spans="5:62" ht="14.25" customHeight="1" x14ac:dyDescent="0.25">
      <c r="E30437" s="113"/>
      <c r="H30437" s="133"/>
      <c r="T30437" s="133"/>
      <c r="X30437" s="131"/>
      <c r="Y30437" s="133"/>
      <c r="AJ30437" s="133"/>
      <c r="AO30437" s="135"/>
      <c r="AP30437" s="135"/>
      <c r="BJ30437" s="136"/>
    </row>
    <row r="30438" spans="5:62" ht="14.25" customHeight="1" x14ac:dyDescent="0.25">
      <c r="E30438" s="113"/>
      <c r="H30438" s="133"/>
      <c r="T30438" s="133"/>
      <c r="X30438" s="131"/>
      <c r="Y30438" s="133"/>
      <c r="AJ30438" s="133"/>
      <c r="AO30438" s="135"/>
      <c r="AP30438" s="135"/>
      <c r="BJ30438" s="136"/>
    </row>
    <row r="30439" spans="5:62" ht="14.25" customHeight="1" x14ac:dyDescent="0.25">
      <c r="E30439" s="113"/>
      <c r="H30439" s="133"/>
      <c r="T30439" s="133"/>
      <c r="X30439" s="131"/>
      <c r="Y30439" s="133"/>
      <c r="AJ30439" s="133"/>
      <c r="AO30439" s="135"/>
      <c r="AP30439" s="135"/>
      <c r="BJ30439" s="136"/>
    </row>
    <row r="30440" spans="5:62" ht="14.25" customHeight="1" x14ac:dyDescent="0.25">
      <c r="E30440" s="113"/>
      <c r="H30440" s="133"/>
      <c r="T30440" s="133"/>
      <c r="X30440" s="131"/>
      <c r="Y30440" s="133"/>
      <c r="AJ30440" s="133"/>
      <c r="AO30440" s="135"/>
      <c r="AP30440" s="135"/>
      <c r="BJ30440" s="136"/>
    </row>
    <row r="30441" spans="5:62" ht="14.25" customHeight="1" x14ac:dyDescent="0.25">
      <c r="E30441" s="113"/>
      <c r="H30441" s="133"/>
      <c r="T30441" s="133"/>
      <c r="X30441" s="131"/>
      <c r="Y30441" s="133"/>
      <c r="AJ30441" s="133"/>
      <c r="AO30441" s="135"/>
      <c r="AP30441" s="135"/>
      <c r="BJ30441" s="136"/>
    </row>
    <row r="30442" spans="5:62" ht="14.25" customHeight="1" x14ac:dyDescent="0.25">
      <c r="E30442" s="113"/>
      <c r="H30442" s="133"/>
      <c r="T30442" s="133"/>
      <c r="X30442" s="131"/>
      <c r="Y30442" s="133"/>
      <c r="AJ30442" s="133"/>
      <c r="AO30442" s="135"/>
      <c r="AP30442" s="135"/>
      <c r="BJ30442" s="136"/>
    </row>
    <row r="30443" spans="5:62" ht="14.25" customHeight="1" x14ac:dyDescent="0.25">
      <c r="E30443" s="113"/>
      <c r="H30443" s="133"/>
      <c r="T30443" s="133"/>
      <c r="X30443" s="131"/>
      <c r="Y30443" s="133"/>
      <c r="AJ30443" s="133"/>
      <c r="AO30443" s="135"/>
      <c r="AP30443" s="135"/>
      <c r="BJ30443" s="136"/>
    </row>
    <row r="30444" spans="5:62" ht="14.25" customHeight="1" x14ac:dyDescent="0.25">
      <c r="E30444" s="113"/>
      <c r="H30444" s="133"/>
      <c r="T30444" s="133"/>
      <c r="X30444" s="131"/>
      <c r="Y30444" s="133"/>
      <c r="AJ30444" s="133"/>
      <c r="AO30444" s="135"/>
      <c r="AP30444" s="135"/>
      <c r="BJ30444" s="136"/>
    </row>
    <row r="30445" spans="5:62" ht="14.25" customHeight="1" x14ac:dyDescent="0.25">
      <c r="E30445" s="113"/>
      <c r="H30445" s="133"/>
      <c r="T30445" s="133"/>
      <c r="X30445" s="131"/>
      <c r="Y30445" s="133"/>
      <c r="AJ30445" s="133"/>
      <c r="AO30445" s="135"/>
      <c r="AP30445" s="135"/>
      <c r="BJ30445" s="136"/>
    </row>
    <row r="30446" spans="5:62" ht="14.25" customHeight="1" x14ac:dyDescent="0.25">
      <c r="E30446" s="113"/>
      <c r="H30446" s="133"/>
      <c r="T30446" s="133"/>
      <c r="X30446" s="131"/>
      <c r="Y30446" s="133"/>
      <c r="AJ30446" s="133"/>
      <c r="AO30446" s="135"/>
      <c r="AP30446" s="135"/>
      <c r="BJ30446" s="136"/>
    </row>
    <row r="30447" spans="5:62" ht="14.25" customHeight="1" x14ac:dyDescent="0.25">
      <c r="E30447" s="113"/>
      <c r="H30447" s="133"/>
      <c r="T30447" s="133"/>
      <c r="X30447" s="131"/>
      <c r="Y30447" s="133"/>
      <c r="AJ30447" s="133"/>
      <c r="AO30447" s="135"/>
      <c r="AP30447" s="135"/>
      <c r="BJ30447" s="136"/>
    </row>
    <row r="30448" spans="5:62" ht="14.25" customHeight="1" x14ac:dyDescent="0.25">
      <c r="E30448" s="113"/>
      <c r="H30448" s="133"/>
      <c r="T30448" s="133"/>
      <c r="X30448" s="131"/>
      <c r="Y30448" s="133"/>
      <c r="AJ30448" s="133"/>
      <c r="AO30448" s="135"/>
      <c r="AP30448" s="135"/>
      <c r="BJ30448" s="136"/>
    </row>
    <row r="30449" spans="5:62" ht="14.25" customHeight="1" x14ac:dyDescent="0.25">
      <c r="E30449" s="113"/>
      <c r="H30449" s="133"/>
      <c r="T30449" s="133"/>
      <c r="X30449" s="131"/>
      <c r="Y30449" s="133"/>
      <c r="AJ30449" s="133"/>
      <c r="AO30449" s="135"/>
      <c r="AP30449" s="135"/>
      <c r="BJ30449" s="136"/>
    </row>
    <row r="30450" spans="5:62" ht="14.25" customHeight="1" x14ac:dyDescent="0.25">
      <c r="E30450" s="113"/>
      <c r="H30450" s="133"/>
      <c r="T30450" s="133"/>
      <c r="X30450" s="131"/>
      <c r="Y30450" s="133"/>
      <c r="AJ30450" s="133"/>
      <c r="AO30450" s="135"/>
      <c r="AP30450" s="135"/>
      <c r="BJ30450" s="136"/>
    </row>
    <row r="30451" spans="5:62" ht="14.25" customHeight="1" x14ac:dyDescent="0.25">
      <c r="E30451" s="113"/>
      <c r="H30451" s="133"/>
      <c r="T30451" s="133"/>
      <c r="X30451" s="131"/>
      <c r="Y30451" s="133"/>
      <c r="AJ30451" s="133"/>
      <c r="AO30451" s="135"/>
      <c r="AP30451" s="135"/>
      <c r="BJ30451" s="136"/>
    </row>
    <row r="30452" spans="5:62" ht="14.25" customHeight="1" x14ac:dyDescent="0.25">
      <c r="E30452" s="113"/>
      <c r="H30452" s="133"/>
      <c r="T30452" s="133"/>
      <c r="X30452" s="131"/>
      <c r="Y30452" s="133"/>
      <c r="AJ30452" s="133"/>
      <c r="AO30452" s="135"/>
      <c r="AP30452" s="135"/>
      <c r="BJ30452" s="136"/>
    </row>
    <row r="30453" spans="5:62" ht="14.25" customHeight="1" x14ac:dyDescent="0.25">
      <c r="E30453" s="113"/>
      <c r="H30453" s="133"/>
      <c r="T30453" s="133"/>
      <c r="X30453" s="131"/>
      <c r="Y30453" s="133"/>
      <c r="AJ30453" s="133"/>
      <c r="AO30453" s="135"/>
      <c r="AP30453" s="135"/>
      <c r="BJ30453" s="136"/>
    </row>
    <row r="30454" spans="5:62" ht="14.25" customHeight="1" x14ac:dyDescent="0.25">
      <c r="E30454" s="113"/>
      <c r="H30454" s="133"/>
      <c r="T30454" s="133"/>
      <c r="X30454" s="131"/>
      <c r="Y30454" s="133"/>
      <c r="AJ30454" s="133"/>
      <c r="AO30454" s="135"/>
      <c r="AP30454" s="135"/>
      <c r="BJ30454" s="136"/>
    </row>
    <row r="30455" spans="5:62" ht="14.25" customHeight="1" x14ac:dyDescent="0.25">
      <c r="E30455" s="113"/>
      <c r="H30455" s="133"/>
      <c r="T30455" s="133"/>
      <c r="X30455" s="131"/>
      <c r="Y30455" s="133"/>
      <c r="AJ30455" s="133"/>
      <c r="AO30455" s="135"/>
      <c r="AP30455" s="135"/>
      <c r="BJ30455" s="136"/>
    </row>
    <row r="30456" spans="5:62" ht="14.25" customHeight="1" x14ac:dyDescent="0.25">
      <c r="E30456" s="113"/>
      <c r="H30456" s="133"/>
      <c r="T30456" s="133"/>
      <c r="X30456" s="131"/>
      <c r="Y30456" s="133"/>
      <c r="AJ30456" s="133"/>
      <c r="AO30456" s="135"/>
      <c r="AP30456" s="135"/>
      <c r="BJ30456" s="136"/>
    </row>
    <row r="30457" spans="5:62" ht="14.25" customHeight="1" x14ac:dyDescent="0.25">
      <c r="E30457" s="113"/>
      <c r="H30457" s="133"/>
      <c r="T30457" s="133"/>
      <c r="X30457" s="131"/>
      <c r="Y30457" s="133"/>
      <c r="AJ30457" s="133"/>
      <c r="AO30457" s="135"/>
      <c r="AP30457" s="135"/>
      <c r="BJ30457" s="136"/>
    </row>
    <row r="30458" spans="5:62" ht="14.25" customHeight="1" x14ac:dyDescent="0.25">
      <c r="E30458" s="113"/>
      <c r="H30458" s="133"/>
      <c r="T30458" s="133"/>
      <c r="X30458" s="131"/>
      <c r="Y30458" s="133"/>
      <c r="AJ30458" s="133"/>
      <c r="AO30458" s="135"/>
      <c r="AP30458" s="135"/>
      <c r="BJ30458" s="136"/>
    </row>
    <row r="30459" spans="5:62" ht="14.25" customHeight="1" x14ac:dyDescent="0.25">
      <c r="E30459" s="113"/>
      <c r="H30459" s="133"/>
      <c r="T30459" s="133"/>
      <c r="X30459" s="131"/>
      <c r="Y30459" s="133"/>
      <c r="AJ30459" s="133"/>
      <c r="AO30459" s="135"/>
      <c r="AP30459" s="135"/>
      <c r="BJ30459" s="136"/>
    </row>
    <row r="30460" spans="5:62" ht="14.25" customHeight="1" x14ac:dyDescent="0.25">
      <c r="E30460" s="113"/>
      <c r="H30460" s="133"/>
      <c r="T30460" s="133"/>
      <c r="X30460" s="131"/>
      <c r="Y30460" s="133"/>
      <c r="AJ30460" s="133"/>
      <c r="AO30460" s="135"/>
      <c r="AP30460" s="135"/>
      <c r="BJ30460" s="136"/>
    </row>
    <row r="30461" spans="5:62" ht="14.25" customHeight="1" x14ac:dyDescent="0.25">
      <c r="E30461" s="113"/>
      <c r="H30461" s="133"/>
      <c r="T30461" s="133"/>
      <c r="X30461" s="131"/>
      <c r="Y30461" s="133"/>
      <c r="AJ30461" s="133"/>
      <c r="AO30461" s="135"/>
      <c r="AP30461" s="135"/>
      <c r="BJ30461" s="136"/>
    </row>
    <row r="30462" spans="5:62" ht="14.25" customHeight="1" x14ac:dyDescent="0.25">
      <c r="E30462" s="113"/>
      <c r="H30462" s="133"/>
      <c r="T30462" s="133"/>
      <c r="X30462" s="131"/>
      <c r="Y30462" s="133"/>
      <c r="AJ30462" s="133"/>
      <c r="AO30462" s="135"/>
      <c r="AP30462" s="135"/>
      <c r="BJ30462" s="136"/>
    </row>
    <row r="30463" spans="5:62" ht="14.25" customHeight="1" x14ac:dyDescent="0.25">
      <c r="E30463" s="113"/>
      <c r="H30463" s="133"/>
      <c r="T30463" s="133"/>
      <c r="X30463" s="131"/>
      <c r="Y30463" s="133"/>
      <c r="AJ30463" s="133"/>
      <c r="AO30463" s="135"/>
      <c r="AP30463" s="135"/>
      <c r="BJ30463" s="136"/>
    </row>
    <row r="30464" spans="5:62" ht="14.25" customHeight="1" x14ac:dyDescent="0.25">
      <c r="E30464" s="113"/>
      <c r="H30464" s="133"/>
      <c r="T30464" s="133"/>
      <c r="X30464" s="131"/>
      <c r="Y30464" s="133"/>
      <c r="AJ30464" s="133"/>
      <c r="AO30464" s="135"/>
      <c r="AP30464" s="135"/>
      <c r="BJ30464" s="136"/>
    </row>
    <row r="30465" spans="5:62" ht="14.25" customHeight="1" x14ac:dyDescent="0.25">
      <c r="E30465" s="113"/>
      <c r="H30465" s="133"/>
      <c r="T30465" s="133"/>
      <c r="X30465" s="131"/>
      <c r="Y30465" s="133"/>
      <c r="AJ30465" s="133"/>
      <c r="AO30465" s="135"/>
      <c r="AP30465" s="135"/>
      <c r="BJ30465" s="136"/>
    </row>
    <row r="30466" spans="5:62" ht="14.25" customHeight="1" x14ac:dyDescent="0.25">
      <c r="E30466" s="113"/>
      <c r="H30466" s="133"/>
      <c r="T30466" s="133"/>
      <c r="X30466" s="131"/>
      <c r="Y30466" s="133"/>
      <c r="AJ30466" s="133"/>
      <c r="AO30466" s="135"/>
      <c r="AP30466" s="135"/>
      <c r="BJ30466" s="136"/>
    </row>
    <row r="30467" spans="5:62" ht="14.25" customHeight="1" x14ac:dyDescent="0.25">
      <c r="E30467" s="113"/>
      <c r="H30467" s="133"/>
      <c r="T30467" s="133"/>
      <c r="X30467" s="131"/>
      <c r="Y30467" s="133"/>
      <c r="AJ30467" s="133"/>
      <c r="AO30467" s="135"/>
      <c r="AP30467" s="135"/>
      <c r="BJ30467" s="136"/>
    </row>
    <row r="30468" spans="5:62" ht="14.25" customHeight="1" x14ac:dyDescent="0.25">
      <c r="E30468" s="113"/>
      <c r="H30468" s="133"/>
      <c r="T30468" s="133"/>
      <c r="X30468" s="131"/>
      <c r="Y30468" s="133"/>
      <c r="AJ30468" s="133"/>
      <c r="AO30468" s="135"/>
      <c r="AP30468" s="135"/>
      <c r="BJ30468" s="136"/>
    </row>
    <row r="30469" spans="5:62" ht="14.25" customHeight="1" x14ac:dyDescent="0.25">
      <c r="E30469" s="113"/>
      <c r="H30469" s="133"/>
      <c r="T30469" s="133"/>
      <c r="X30469" s="131"/>
      <c r="Y30469" s="133"/>
      <c r="AJ30469" s="133"/>
      <c r="AO30469" s="135"/>
      <c r="AP30469" s="135"/>
      <c r="BJ30469" s="136"/>
    </row>
    <row r="30470" spans="5:62" ht="14.25" customHeight="1" x14ac:dyDescent="0.25">
      <c r="E30470" s="113"/>
      <c r="H30470" s="133"/>
      <c r="T30470" s="133"/>
      <c r="X30470" s="131"/>
      <c r="Y30470" s="133"/>
      <c r="AJ30470" s="133"/>
      <c r="AO30470" s="135"/>
      <c r="AP30470" s="135"/>
      <c r="BJ30470" s="136"/>
    </row>
    <row r="30471" spans="5:62" ht="14.25" customHeight="1" x14ac:dyDescent="0.25">
      <c r="E30471" s="113"/>
      <c r="H30471" s="133"/>
      <c r="T30471" s="133"/>
      <c r="X30471" s="131"/>
      <c r="Y30471" s="133"/>
      <c r="AJ30471" s="133"/>
      <c r="AO30471" s="135"/>
      <c r="AP30471" s="135"/>
      <c r="BJ30471" s="136"/>
    </row>
    <row r="30472" spans="5:62" ht="14.25" customHeight="1" x14ac:dyDescent="0.25">
      <c r="E30472" s="113"/>
      <c r="H30472" s="133"/>
      <c r="T30472" s="133"/>
      <c r="X30472" s="131"/>
      <c r="Y30472" s="133"/>
      <c r="AJ30472" s="133"/>
      <c r="AO30472" s="135"/>
      <c r="AP30472" s="135"/>
      <c r="BJ30472" s="136"/>
    </row>
    <row r="30473" spans="5:62" ht="14.25" customHeight="1" x14ac:dyDescent="0.25">
      <c r="E30473" s="113"/>
      <c r="H30473" s="133"/>
      <c r="T30473" s="133"/>
      <c r="X30473" s="131"/>
      <c r="Y30473" s="133"/>
      <c r="AJ30473" s="133"/>
      <c r="AO30473" s="135"/>
      <c r="AP30473" s="135"/>
      <c r="BJ30473" s="136"/>
    </row>
    <row r="30474" spans="5:62" ht="14.25" customHeight="1" x14ac:dyDescent="0.25">
      <c r="E30474" s="113"/>
      <c r="H30474" s="133"/>
      <c r="T30474" s="133"/>
      <c r="X30474" s="131"/>
      <c r="Y30474" s="133"/>
      <c r="AJ30474" s="133"/>
      <c r="AO30474" s="135"/>
      <c r="AP30474" s="135"/>
      <c r="BJ30474" s="136"/>
    </row>
    <row r="30475" spans="5:62" ht="14.25" customHeight="1" x14ac:dyDescent="0.25">
      <c r="E30475" s="113"/>
      <c r="H30475" s="133"/>
      <c r="T30475" s="133"/>
      <c r="X30475" s="131"/>
      <c r="Y30475" s="133"/>
      <c r="AJ30475" s="133"/>
      <c r="AO30475" s="135"/>
      <c r="AP30475" s="135"/>
      <c r="BJ30475" s="136"/>
    </row>
    <row r="30476" spans="5:62" ht="14.25" customHeight="1" x14ac:dyDescent="0.25">
      <c r="E30476" s="113"/>
      <c r="H30476" s="133"/>
      <c r="T30476" s="133"/>
      <c r="X30476" s="131"/>
      <c r="Y30476" s="133"/>
      <c r="AJ30476" s="133"/>
      <c r="AO30476" s="135"/>
      <c r="AP30476" s="135"/>
      <c r="BJ30476" s="136"/>
    </row>
    <row r="30477" spans="5:62" ht="14.25" customHeight="1" x14ac:dyDescent="0.25">
      <c r="E30477" s="113"/>
      <c r="H30477" s="133"/>
      <c r="T30477" s="133"/>
      <c r="X30477" s="131"/>
      <c r="Y30477" s="133"/>
      <c r="AJ30477" s="133"/>
      <c r="AO30477" s="135"/>
      <c r="AP30477" s="135"/>
      <c r="BJ30477" s="136"/>
    </row>
    <row r="30478" spans="5:62" ht="14.25" customHeight="1" x14ac:dyDescent="0.25">
      <c r="E30478" s="113"/>
      <c r="H30478" s="133"/>
      <c r="T30478" s="133"/>
      <c r="X30478" s="131"/>
      <c r="Y30478" s="133"/>
      <c r="AJ30478" s="133"/>
      <c r="AO30478" s="135"/>
      <c r="AP30478" s="135"/>
      <c r="BJ30478" s="136"/>
    </row>
    <row r="30479" spans="5:62" ht="14.25" customHeight="1" x14ac:dyDescent="0.25">
      <c r="E30479" s="113"/>
      <c r="H30479" s="133"/>
      <c r="T30479" s="133"/>
      <c r="X30479" s="131"/>
      <c r="Y30479" s="133"/>
      <c r="AJ30479" s="133"/>
      <c r="AO30479" s="135"/>
      <c r="AP30479" s="135"/>
      <c r="BJ30479" s="136"/>
    </row>
    <row r="30480" spans="5:62" ht="14.25" customHeight="1" x14ac:dyDescent="0.25">
      <c r="E30480" s="113"/>
      <c r="H30480" s="133"/>
      <c r="T30480" s="133"/>
      <c r="X30480" s="131"/>
      <c r="Y30480" s="133"/>
      <c r="AJ30480" s="133"/>
      <c r="AO30480" s="135"/>
      <c r="AP30480" s="135"/>
      <c r="BJ30480" s="136"/>
    </row>
    <row r="30481" spans="5:62" ht="14.25" customHeight="1" x14ac:dyDescent="0.25">
      <c r="E30481" s="113"/>
      <c r="H30481" s="133"/>
      <c r="T30481" s="133"/>
      <c r="X30481" s="131"/>
      <c r="Y30481" s="133"/>
      <c r="AJ30481" s="133"/>
      <c r="AO30481" s="135"/>
      <c r="AP30481" s="135"/>
      <c r="BJ30481" s="136"/>
    </row>
    <row r="30482" spans="5:62" ht="14.25" customHeight="1" x14ac:dyDescent="0.25">
      <c r="E30482" s="113"/>
      <c r="H30482" s="133"/>
      <c r="T30482" s="133"/>
      <c r="X30482" s="131"/>
      <c r="Y30482" s="133"/>
      <c r="AJ30482" s="133"/>
      <c r="AO30482" s="135"/>
      <c r="AP30482" s="135"/>
      <c r="BJ30482" s="136"/>
    </row>
    <row r="30483" spans="5:62" ht="14.25" customHeight="1" x14ac:dyDescent="0.25">
      <c r="E30483" s="113"/>
      <c r="H30483" s="133"/>
      <c r="T30483" s="133"/>
      <c r="X30483" s="131"/>
      <c r="Y30483" s="133"/>
      <c r="AJ30483" s="133"/>
      <c r="AO30483" s="135"/>
      <c r="AP30483" s="135"/>
      <c r="BJ30483" s="136"/>
    </row>
    <row r="30484" spans="5:62" ht="14.25" customHeight="1" x14ac:dyDescent="0.25">
      <c r="E30484" s="113"/>
      <c r="H30484" s="133"/>
      <c r="T30484" s="133"/>
      <c r="X30484" s="131"/>
      <c r="Y30484" s="133"/>
      <c r="AJ30484" s="133"/>
      <c r="AO30484" s="135"/>
      <c r="AP30484" s="135"/>
      <c r="BJ30484" s="136"/>
    </row>
    <row r="30485" spans="5:62" ht="14.25" customHeight="1" x14ac:dyDescent="0.25">
      <c r="E30485" s="113"/>
      <c r="H30485" s="133"/>
      <c r="T30485" s="133"/>
      <c r="X30485" s="131"/>
      <c r="Y30485" s="133"/>
      <c r="AJ30485" s="133"/>
      <c r="AO30485" s="135"/>
      <c r="AP30485" s="135"/>
      <c r="BJ30485" s="136"/>
    </row>
    <row r="30486" spans="5:62" ht="14.25" customHeight="1" x14ac:dyDescent="0.25">
      <c r="E30486" s="113"/>
      <c r="H30486" s="133"/>
      <c r="T30486" s="133"/>
      <c r="X30486" s="131"/>
      <c r="Y30486" s="133"/>
      <c r="AJ30486" s="133"/>
      <c r="AO30486" s="135"/>
      <c r="AP30486" s="135"/>
      <c r="BJ30486" s="136"/>
    </row>
    <row r="30487" spans="5:62" ht="14.25" customHeight="1" x14ac:dyDescent="0.25">
      <c r="E30487" s="113"/>
      <c r="H30487" s="133"/>
      <c r="T30487" s="133"/>
      <c r="X30487" s="131"/>
      <c r="Y30487" s="133"/>
      <c r="AJ30487" s="133"/>
      <c r="AO30487" s="135"/>
      <c r="AP30487" s="135"/>
      <c r="BJ30487" s="136"/>
    </row>
    <row r="30488" spans="5:62" ht="14.25" customHeight="1" x14ac:dyDescent="0.25">
      <c r="E30488" s="113"/>
      <c r="H30488" s="133"/>
      <c r="T30488" s="133"/>
      <c r="X30488" s="131"/>
      <c r="Y30488" s="133"/>
      <c r="AJ30488" s="133"/>
      <c r="AO30488" s="135"/>
      <c r="AP30488" s="135"/>
      <c r="BJ30488" s="136"/>
    </row>
    <row r="30489" spans="5:62" ht="14.25" customHeight="1" x14ac:dyDescent="0.25">
      <c r="E30489" s="113"/>
      <c r="H30489" s="133"/>
      <c r="T30489" s="133"/>
      <c r="X30489" s="131"/>
      <c r="Y30489" s="133"/>
      <c r="AJ30489" s="133"/>
      <c r="AO30489" s="135"/>
      <c r="AP30489" s="135"/>
      <c r="BJ30489" s="136"/>
    </row>
    <row r="30490" spans="5:62" ht="14.25" customHeight="1" x14ac:dyDescent="0.25">
      <c r="E30490" s="113"/>
      <c r="H30490" s="133"/>
      <c r="T30490" s="133"/>
      <c r="X30490" s="131"/>
      <c r="Y30490" s="133"/>
      <c r="AJ30490" s="133"/>
      <c r="AO30490" s="135"/>
      <c r="AP30490" s="135"/>
      <c r="BJ30490" s="136"/>
    </row>
    <row r="30491" spans="5:62" ht="14.25" customHeight="1" x14ac:dyDescent="0.25">
      <c r="E30491" s="113"/>
      <c r="H30491" s="133"/>
      <c r="T30491" s="133"/>
      <c r="X30491" s="131"/>
      <c r="Y30491" s="133"/>
      <c r="AJ30491" s="133"/>
      <c r="AO30491" s="135"/>
      <c r="AP30491" s="135"/>
      <c r="BJ30491" s="136"/>
    </row>
    <row r="30492" spans="5:62" ht="14.25" customHeight="1" x14ac:dyDescent="0.25">
      <c r="E30492" s="113"/>
      <c r="H30492" s="133"/>
      <c r="T30492" s="133"/>
      <c r="X30492" s="131"/>
      <c r="Y30492" s="133"/>
      <c r="AJ30492" s="133"/>
      <c r="AO30492" s="135"/>
      <c r="AP30492" s="135"/>
      <c r="BJ30492" s="136"/>
    </row>
    <row r="30493" spans="5:62" ht="14.25" customHeight="1" x14ac:dyDescent="0.25">
      <c r="E30493" s="113"/>
      <c r="H30493" s="133"/>
      <c r="T30493" s="133"/>
      <c r="X30493" s="131"/>
      <c r="Y30493" s="133"/>
      <c r="AJ30493" s="133"/>
      <c r="AO30493" s="135"/>
      <c r="AP30493" s="135"/>
      <c r="BJ30493" s="136"/>
    </row>
    <row r="30494" spans="5:62" ht="14.25" customHeight="1" x14ac:dyDescent="0.25">
      <c r="E30494" s="113"/>
      <c r="H30494" s="133"/>
      <c r="T30494" s="133"/>
      <c r="X30494" s="131"/>
      <c r="Y30494" s="133"/>
      <c r="AJ30494" s="133"/>
      <c r="AO30494" s="135"/>
      <c r="AP30494" s="135"/>
      <c r="BJ30494" s="136"/>
    </row>
    <row r="30495" spans="5:62" ht="14.25" customHeight="1" x14ac:dyDescent="0.25">
      <c r="E30495" s="113"/>
      <c r="H30495" s="133"/>
      <c r="T30495" s="133"/>
      <c r="X30495" s="131"/>
      <c r="Y30495" s="133"/>
      <c r="AJ30495" s="133"/>
      <c r="AO30495" s="135"/>
      <c r="AP30495" s="135"/>
      <c r="BJ30495" s="136"/>
    </row>
    <row r="30496" spans="5:62" ht="14.25" customHeight="1" x14ac:dyDescent="0.25">
      <c r="E30496" s="113"/>
      <c r="H30496" s="133"/>
      <c r="T30496" s="133"/>
      <c r="X30496" s="131"/>
      <c r="Y30496" s="133"/>
      <c r="AJ30496" s="133"/>
      <c r="AO30496" s="135"/>
      <c r="AP30496" s="135"/>
      <c r="BJ30496" s="136"/>
    </row>
    <row r="30497" spans="5:62" ht="14.25" customHeight="1" x14ac:dyDescent="0.25">
      <c r="E30497" s="113"/>
      <c r="H30497" s="133"/>
      <c r="T30497" s="133"/>
      <c r="X30497" s="131"/>
      <c r="Y30497" s="133"/>
      <c r="AJ30497" s="133"/>
      <c r="AO30497" s="135"/>
      <c r="AP30497" s="135"/>
      <c r="BJ30497" s="136"/>
    </row>
    <row r="30498" spans="5:62" ht="14.25" customHeight="1" x14ac:dyDescent="0.25">
      <c r="E30498" s="113"/>
      <c r="H30498" s="133"/>
      <c r="T30498" s="133"/>
      <c r="X30498" s="131"/>
      <c r="Y30498" s="133"/>
      <c r="AJ30498" s="133"/>
      <c r="AO30498" s="135"/>
      <c r="AP30498" s="135"/>
      <c r="BJ30498" s="136"/>
    </row>
    <row r="30499" spans="5:62" ht="14.25" customHeight="1" x14ac:dyDescent="0.25">
      <c r="E30499" s="113"/>
      <c r="H30499" s="133"/>
      <c r="T30499" s="133"/>
      <c r="X30499" s="131"/>
      <c r="Y30499" s="133"/>
      <c r="AJ30499" s="133"/>
      <c r="AO30499" s="135"/>
      <c r="AP30499" s="135"/>
      <c r="BJ30499" s="136"/>
    </row>
    <row r="30500" spans="5:62" ht="14.25" customHeight="1" x14ac:dyDescent="0.25">
      <c r="E30500" s="113"/>
      <c r="H30500" s="133"/>
      <c r="T30500" s="133"/>
      <c r="X30500" s="131"/>
      <c r="Y30500" s="133"/>
      <c r="AJ30500" s="133"/>
      <c r="AO30500" s="135"/>
      <c r="AP30500" s="135"/>
      <c r="BJ30500" s="136"/>
    </row>
    <row r="30501" spans="5:62" ht="14.25" customHeight="1" x14ac:dyDescent="0.25">
      <c r="E30501" s="113"/>
      <c r="H30501" s="133"/>
      <c r="T30501" s="133"/>
      <c r="X30501" s="131"/>
      <c r="Y30501" s="133"/>
      <c r="AJ30501" s="133"/>
      <c r="AO30501" s="135"/>
      <c r="AP30501" s="135"/>
      <c r="BJ30501" s="136"/>
    </row>
    <row r="30502" spans="5:62" ht="14.25" customHeight="1" x14ac:dyDescent="0.25">
      <c r="E30502" s="113"/>
      <c r="H30502" s="133"/>
      <c r="T30502" s="133"/>
      <c r="X30502" s="131"/>
      <c r="Y30502" s="133"/>
      <c r="AJ30502" s="133"/>
      <c r="AO30502" s="135"/>
      <c r="AP30502" s="135"/>
      <c r="BJ30502" s="136"/>
    </row>
    <row r="30503" spans="5:62" ht="14.25" customHeight="1" x14ac:dyDescent="0.25">
      <c r="E30503" s="113"/>
      <c r="H30503" s="133"/>
      <c r="T30503" s="133"/>
      <c r="X30503" s="131"/>
      <c r="Y30503" s="133"/>
      <c r="AJ30503" s="133"/>
      <c r="AO30503" s="135"/>
      <c r="AP30503" s="135"/>
      <c r="BJ30503" s="136"/>
    </row>
    <row r="30504" spans="5:62" ht="14.25" customHeight="1" x14ac:dyDescent="0.25">
      <c r="E30504" s="113"/>
      <c r="H30504" s="133"/>
      <c r="T30504" s="133"/>
      <c r="X30504" s="131"/>
      <c r="Y30504" s="133"/>
      <c r="AJ30504" s="133"/>
      <c r="AO30504" s="135"/>
      <c r="AP30504" s="135"/>
      <c r="BJ30504" s="136"/>
    </row>
    <row r="30505" spans="5:62" ht="14.25" customHeight="1" x14ac:dyDescent="0.25">
      <c r="E30505" s="113"/>
      <c r="H30505" s="133"/>
      <c r="T30505" s="133"/>
      <c r="X30505" s="131"/>
      <c r="Y30505" s="133"/>
      <c r="AJ30505" s="133"/>
      <c r="AO30505" s="135"/>
      <c r="AP30505" s="135"/>
      <c r="BJ30505" s="136"/>
    </row>
    <row r="30506" spans="5:62" ht="14.25" customHeight="1" x14ac:dyDescent="0.25">
      <c r="E30506" s="113"/>
      <c r="H30506" s="133"/>
      <c r="T30506" s="133"/>
      <c r="X30506" s="131"/>
      <c r="Y30506" s="133"/>
      <c r="AJ30506" s="133"/>
      <c r="AO30506" s="135"/>
      <c r="AP30506" s="135"/>
      <c r="BJ30506" s="136"/>
    </row>
    <row r="30507" spans="5:62" ht="14.25" customHeight="1" x14ac:dyDescent="0.25">
      <c r="E30507" s="113"/>
      <c r="H30507" s="133"/>
      <c r="T30507" s="133"/>
      <c r="X30507" s="131"/>
      <c r="Y30507" s="133"/>
      <c r="AJ30507" s="133"/>
      <c r="AO30507" s="135"/>
      <c r="AP30507" s="135"/>
      <c r="BJ30507" s="136"/>
    </row>
    <row r="30508" spans="5:62" ht="14.25" customHeight="1" x14ac:dyDescent="0.25">
      <c r="E30508" s="113"/>
      <c r="H30508" s="133"/>
      <c r="T30508" s="133"/>
      <c r="X30508" s="131"/>
      <c r="Y30508" s="133"/>
      <c r="AJ30508" s="133"/>
      <c r="AO30508" s="135"/>
      <c r="AP30508" s="135"/>
      <c r="BJ30508" s="136"/>
    </row>
    <row r="30509" spans="5:62" ht="14.25" customHeight="1" x14ac:dyDescent="0.25">
      <c r="E30509" s="113"/>
      <c r="H30509" s="133"/>
      <c r="T30509" s="133"/>
      <c r="X30509" s="131"/>
      <c r="Y30509" s="133"/>
      <c r="AJ30509" s="133"/>
      <c r="AO30509" s="135"/>
      <c r="AP30509" s="135"/>
      <c r="BJ30509" s="136"/>
    </row>
    <row r="30510" spans="5:62" ht="14.25" customHeight="1" x14ac:dyDescent="0.25">
      <c r="E30510" s="113"/>
      <c r="H30510" s="133"/>
      <c r="T30510" s="133"/>
      <c r="X30510" s="131"/>
      <c r="Y30510" s="133"/>
      <c r="AJ30510" s="133"/>
      <c r="AO30510" s="135"/>
      <c r="AP30510" s="135"/>
      <c r="BJ30510" s="136"/>
    </row>
    <row r="30511" spans="5:62" ht="14.25" customHeight="1" x14ac:dyDescent="0.25">
      <c r="E30511" s="113"/>
      <c r="H30511" s="133"/>
      <c r="T30511" s="133"/>
      <c r="X30511" s="131"/>
      <c r="Y30511" s="133"/>
      <c r="AJ30511" s="133"/>
      <c r="AO30511" s="135"/>
      <c r="AP30511" s="135"/>
      <c r="BJ30511" s="136"/>
    </row>
    <row r="30512" spans="5:62" ht="14.25" customHeight="1" x14ac:dyDescent="0.25">
      <c r="E30512" s="113"/>
      <c r="H30512" s="133"/>
      <c r="T30512" s="133"/>
      <c r="X30512" s="131"/>
      <c r="Y30512" s="133"/>
      <c r="AJ30512" s="133"/>
      <c r="AO30512" s="135"/>
      <c r="AP30512" s="135"/>
      <c r="BJ30512" s="136"/>
    </row>
    <row r="30513" spans="5:62" ht="14.25" customHeight="1" x14ac:dyDescent="0.25">
      <c r="E30513" s="113"/>
      <c r="H30513" s="133"/>
      <c r="T30513" s="133"/>
      <c r="X30513" s="131"/>
      <c r="Y30513" s="133"/>
      <c r="AJ30513" s="133"/>
      <c r="AO30513" s="135"/>
      <c r="AP30513" s="135"/>
      <c r="BJ30513" s="136"/>
    </row>
    <row r="30514" spans="5:62" ht="14.25" customHeight="1" x14ac:dyDescent="0.25">
      <c r="E30514" s="113"/>
      <c r="H30514" s="133"/>
      <c r="T30514" s="133"/>
      <c r="X30514" s="131"/>
      <c r="Y30514" s="133"/>
      <c r="AJ30514" s="133"/>
      <c r="AO30514" s="135"/>
      <c r="AP30514" s="135"/>
      <c r="BJ30514" s="136"/>
    </row>
    <row r="30515" spans="5:62" ht="14.25" customHeight="1" x14ac:dyDescent="0.25">
      <c r="E30515" s="113"/>
      <c r="H30515" s="133"/>
      <c r="T30515" s="133"/>
      <c r="X30515" s="131"/>
      <c r="Y30515" s="133"/>
      <c r="AJ30515" s="133"/>
      <c r="AO30515" s="135"/>
      <c r="AP30515" s="135"/>
      <c r="BJ30515" s="136"/>
    </row>
    <row r="30516" spans="5:62" ht="14.25" customHeight="1" x14ac:dyDescent="0.25">
      <c r="E30516" s="113"/>
      <c r="H30516" s="133"/>
      <c r="T30516" s="133"/>
      <c r="X30516" s="131"/>
      <c r="Y30516" s="133"/>
      <c r="AJ30516" s="133"/>
      <c r="AO30516" s="135"/>
      <c r="AP30516" s="135"/>
      <c r="BJ30516" s="136"/>
    </row>
    <row r="30517" spans="5:62" ht="14.25" customHeight="1" x14ac:dyDescent="0.25">
      <c r="E30517" s="113"/>
      <c r="H30517" s="133"/>
      <c r="T30517" s="133"/>
      <c r="X30517" s="131"/>
      <c r="Y30517" s="133"/>
      <c r="AJ30517" s="133"/>
      <c r="AO30517" s="135"/>
      <c r="AP30517" s="135"/>
      <c r="BJ30517" s="136"/>
    </row>
    <row r="30518" spans="5:62" ht="14.25" customHeight="1" x14ac:dyDescent="0.25">
      <c r="E30518" s="113"/>
      <c r="H30518" s="133"/>
      <c r="T30518" s="133"/>
      <c r="X30518" s="131"/>
      <c r="Y30518" s="133"/>
      <c r="AJ30518" s="133"/>
      <c r="AO30518" s="135"/>
      <c r="AP30518" s="135"/>
      <c r="BJ30518" s="136"/>
    </row>
    <row r="30519" spans="5:62" ht="14.25" customHeight="1" x14ac:dyDescent="0.25">
      <c r="E30519" s="113"/>
      <c r="H30519" s="133"/>
      <c r="T30519" s="133"/>
      <c r="X30519" s="131"/>
      <c r="Y30519" s="133"/>
      <c r="AJ30519" s="133"/>
      <c r="AO30519" s="135"/>
      <c r="AP30519" s="135"/>
      <c r="BJ30519" s="136"/>
    </row>
    <row r="30520" spans="5:62" ht="14.25" customHeight="1" x14ac:dyDescent="0.25">
      <c r="E30520" s="113"/>
      <c r="H30520" s="133"/>
      <c r="T30520" s="133"/>
      <c r="X30520" s="131"/>
      <c r="Y30520" s="133"/>
      <c r="AJ30520" s="133"/>
      <c r="AO30520" s="135"/>
      <c r="AP30520" s="135"/>
      <c r="BJ30520" s="136"/>
    </row>
    <row r="30521" spans="5:62" ht="14.25" customHeight="1" x14ac:dyDescent="0.25">
      <c r="E30521" s="113"/>
      <c r="H30521" s="133"/>
      <c r="T30521" s="133"/>
      <c r="X30521" s="131"/>
      <c r="Y30521" s="133"/>
      <c r="AJ30521" s="133"/>
      <c r="AO30521" s="135"/>
      <c r="AP30521" s="135"/>
      <c r="BJ30521" s="136"/>
    </row>
    <row r="30522" spans="5:62" ht="14.25" customHeight="1" x14ac:dyDescent="0.25">
      <c r="E30522" s="113"/>
      <c r="H30522" s="133"/>
      <c r="T30522" s="133"/>
      <c r="X30522" s="131"/>
      <c r="Y30522" s="133"/>
      <c r="AJ30522" s="133"/>
      <c r="AO30522" s="135"/>
      <c r="AP30522" s="135"/>
      <c r="BJ30522" s="136"/>
    </row>
    <row r="30523" spans="5:62" ht="14.25" customHeight="1" x14ac:dyDescent="0.25">
      <c r="E30523" s="113"/>
      <c r="H30523" s="133"/>
      <c r="T30523" s="133"/>
      <c r="X30523" s="131"/>
      <c r="Y30523" s="133"/>
      <c r="AJ30523" s="133"/>
      <c r="AO30523" s="135"/>
      <c r="AP30523" s="135"/>
      <c r="BJ30523" s="136"/>
    </row>
    <row r="30524" spans="5:62" ht="14.25" customHeight="1" x14ac:dyDescent="0.25">
      <c r="E30524" s="113"/>
      <c r="H30524" s="133"/>
      <c r="T30524" s="133"/>
      <c r="X30524" s="131"/>
      <c r="Y30524" s="133"/>
      <c r="AJ30524" s="133"/>
      <c r="AO30524" s="135"/>
      <c r="AP30524" s="135"/>
      <c r="BJ30524" s="136"/>
    </row>
    <row r="30525" spans="5:62" ht="14.25" customHeight="1" x14ac:dyDescent="0.25">
      <c r="E30525" s="113"/>
      <c r="H30525" s="133"/>
      <c r="T30525" s="133"/>
      <c r="X30525" s="131"/>
      <c r="Y30525" s="133"/>
      <c r="AJ30525" s="133"/>
      <c r="AO30525" s="135"/>
      <c r="AP30525" s="135"/>
      <c r="BJ30525" s="136"/>
    </row>
    <row r="30526" spans="5:62" ht="14.25" customHeight="1" x14ac:dyDescent="0.25">
      <c r="E30526" s="113"/>
      <c r="H30526" s="133"/>
      <c r="T30526" s="133"/>
      <c r="X30526" s="131"/>
      <c r="Y30526" s="133"/>
      <c r="AJ30526" s="133"/>
      <c r="AO30526" s="135"/>
      <c r="AP30526" s="135"/>
      <c r="BJ30526" s="136"/>
    </row>
    <row r="30527" spans="5:62" ht="14.25" customHeight="1" x14ac:dyDescent="0.25">
      <c r="E30527" s="113"/>
      <c r="H30527" s="133"/>
      <c r="T30527" s="133"/>
      <c r="X30527" s="131"/>
      <c r="Y30527" s="133"/>
      <c r="AJ30527" s="133"/>
      <c r="AO30527" s="135"/>
      <c r="AP30527" s="135"/>
      <c r="BJ30527" s="136"/>
    </row>
    <row r="30528" spans="5:62" ht="14.25" customHeight="1" x14ac:dyDescent="0.25">
      <c r="E30528" s="113"/>
      <c r="H30528" s="133"/>
      <c r="T30528" s="133"/>
      <c r="X30528" s="131"/>
      <c r="Y30528" s="133"/>
      <c r="AJ30528" s="133"/>
      <c r="AO30528" s="135"/>
      <c r="AP30528" s="135"/>
      <c r="BJ30528" s="136"/>
    </row>
    <row r="30529" spans="5:62" ht="14.25" customHeight="1" x14ac:dyDescent="0.25">
      <c r="E30529" s="113"/>
      <c r="H30529" s="133"/>
      <c r="T30529" s="133"/>
      <c r="X30529" s="131"/>
      <c r="Y30529" s="133"/>
      <c r="AJ30529" s="133"/>
      <c r="AO30529" s="135"/>
      <c r="AP30529" s="135"/>
      <c r="BJ30529" s="136"/>
    </row>
    <row r="30530" spans="5:62" ht="14.25" customHeight="1" x14ac:dyDescent="0.25">
      <c r="E30530" s="113"/>
      <c r="H30530" s="133"/>
      <c r="T30530" s="133"/>
      <c r="X30530" s="131"/>
      <c r="Y30530" s="133"/>
      <c r="AJ30530" s="133"/>
      <c r="AO30530" s="135"/>
      <c r="AP30530" s="135"/>
      <c r="BJ30530" s="136"/>
    </row>
    <row r="30531" spans="5:62" ht="14.25" customHeight="1" x14ac:dyDescent="0.25">
      <c r="E30531" s="113"/>
      <c r="H30531" s="133"/>
      <c r="T30531" s="133"/>
      <c r="X30531" s="131"/>
      <c r="Y30531" s="133"/>
      <c r="AJ30531" s="133"/>
      <c r="AO30531" s="135"/>
      <c r="AP30531" s="135"/>
      <c r="BJ30531" s="136"/>
    </row>
    <row r="30532" spans="5:62" ht="14.25" customHeight="1" x14ac:dyDescent="0.25">
      <c r="E30532" s="113"/>
      <c r="H30532" s="133"/>
      <c r="T30532" s="133"/>
      <c r="X30532" s="131"/>
      <c r="Y30532" s="133"/>
      <c r="AJ30532" s="133"/>
      <c r="AO30532" s="135"/>
      <c r="AP30532" s="135"/>
      <c r="BJ30532" s="136"/>
    </row>
    <row r="30533" spans="5:62" ht="14.25" customHeight="1" x14ac:dyDescent="0.25">
      <c r="E30533" s="113"/>
      <c r="H30533" s="133"/>
      <c r="T30533" s="133"/>
      <c r="X30533" s="131"/>
      <c r="Y30533" s="133"/>
      <c r="AJ30533" s="133"/>
      <c r="AO30533" s="135"/>
      <c r="AP30533" s="135"/>
      <c r="BJ30533" s="136"/>
    </row>
    <row r="30534" spans="5:62" ht="14.25" customHeight="1" x14ac:dyDescent="0.25">
      <c r="E30534" s="113"/>
      <c r="H30534" s="133"/>
      <c r="T30534" s="133"/>
      <c r="X30534" s="131"/>
      <c r="Y30534" s="133"/>
      <c r="AJ30534" s="133"/>
      <c r="AO30534" s="135"/>
      <c r="AP30534" s="135"/>
      <c r="BJ30534" s="136"/>
    </row>
    <row r="30535" spans="5:62" ht="14.25" customHeight="1" x14ac:dyDescent="0.25">
      <c r="E30535" s="113"/>
      <c r="H30535" s="133"/>
      <c r="T30535" s="133"/>
      <c r="X30535" s="131"/>
      <c r="Y30535" s="133"/>
      <c r="AJ30535" s="133"/>
      <c r="AO30535" s="135"/>
      <c r="AP30535" s="135"/>
      <c r="BJ30535" s="136"/>
    </row>
    <row r="30536" spans="5:62" ht="14.25" customHeight="1" x14ac:dyDescent="0.25">
      <c r="E30536" s="113"/>
      <c r="H30536" s="133"/>
      <c r="T30536" s="133"/>
      <c r="X30536" s="131"/>
      <c r="Y30536" s="133"/>
      <c r="AJ30536" s="133"/>
      <c r="AO30536" s="135"/>
      <c r="AP30536" s="135"/>
      <c r="BJ30536" s="136"/>
    </row>
    <row r="30537" spans="5:62" ht="14.25" customHeight="1" x14ac:dyDescent="0.25">
      <c r="E30537" s="113"/>
      <c r="H30537" s="133"/>
      <c r="T30537" s="133"/>
      <c r="X30537" s="131"/>
      <c r="Y30537" s="133"/>
      <c r="AJ30537" s="133"/>
      <c r="AO30537" s="135"/>
      <c r="AP30537" s="135"/>
      <c r="BJ30537" s="136"/>
    </row>
    <row r="30538" spans="5:62" ht="14.25" customHeight="1" x14ac:dyDescent="0.25">
      <c r="E30538" s="113"/>
      <c r="H30538" s="133"/>
      <c r="T30538" s="133"/>
      <c r="X30538" s="131"/>
      <c r="Y30538" s="133"/>
      <c r="AJ30538" s="133"/>
      <c r="AO30538" s="135"/>
      <c r="AP30538" s="135"/>
      <c r="BJ30538" s="136"/>
    </row>
    <row r="30539" spans="5:62" ht="14.25" customHeight="1" x14ac:dyDescent="0.25">
      <c r="E30539" s="113"/>
      <c r="H30539" s="133"/>
      <c r="T30539" s="133"/>
      <c r="X30539" s="131"/>
      <c r="Y30539" s="133"/>
      <c r="AJ30539" s="133"/>
      <c r="AO30539" s="135"/>
      <c r="AP30539" s="135"/>
      <c r="BJ30539" s="136"/>
    </row>
    <row r="30540" spans="5:62" ht="14.25" customHeight="1" x14ac:dyDescent="0.25">
      <c r="E30540" s="113"/>
      <c r="H30540" s="133"/>
      <c r="T30540" s="133"/>
      <c r="X30540" s="131"/>
      <c r="Y30540" s="133"/>
      <c r="AJ30540" s="133"/>
      <c r="AO30540" s="135"/>
      <c r="AP30540" s="135"/>
      <c r="BJ30540" s="136"/>
    </row>
    <row r="30541" spans="5:62" ht="14.25" customHeight="1" x14ac:dyDescent="0.25">
      <c r="E30541" s="113"/>
      <c r="H30541" s="133"/>
      <c r="T30541" s="133"/>
      <c r="X30541" s="131"/>
      <c r="Y30541" s="133"/>
      <c r="AJ30541" s="133"/>
      <c r="AO30541" s="135"/>
      <c r="AP30541" s="135"/>
      <c r="BJ30541" s="136"/>
    </row>
    <row r="30542" spans="5:62" ht="14.25" customHeight="1" x14ac:dyDescent="0.25">
      <c r="E30542" s="113"/>
      <c r="H30542" s="133"/>
      <c r="T30542" s="133"/>
      <c r="X30542" s="131"/>
      <c r="Y30542" s="133"/>
      <c r="AJ30542" s="133"/>
      <c r="AO30542" s="135"/>
      <c r="AP30542" s="135"/>
      <c r="BJ30542" s="136"/>
    </row>
    <row r="30543" spans="5:62" ht="14.25" customHeight="1" x14ac:dyDescent="0.25">
      <c r="E30543" s="113"/>
      <c r="H30543" s="133"/>
      <c r="T30543" s="133"/>
      <c r="X30543" s="131"/>
      <c r="Y30543" s="133"/>
      <c r="AJ30543" s="133"/>
      <c r="AO30543" s="135"/>
      <c r="AP30543" s="135"/>
      <c r="BJ30543" s="136"/>
    </row>
    <row r="30544" spans="5:62" ht="14.25" customHeight="1" x14ac:dyDescent="0.25">
      <c r="E30544" s="113"/>
      <c r="H30544" s="133"/>
      <c r="T30544" s="133"/>
      <c r="X30544" s="131"/>
      <c r="Y30544" s="133"/>
      <c r="AJ30544" s="133"/>
      <c r="AO30544" s="135"/>
      <c r="AP30544" s="135"/>
      <c r="BJ30544" s="136"/>
    </row>
    <row r="30545" spans="5:62" ht="14.25" customHeight="1" x14ac:dyDescent="0.25">
      <c r="E30545" s="113"/>
      <c r="H30545" s="133"/>
      <c r="T30545" s="133"/>
      <c r="X30545" s="131"/>
      <c r="Y30545" s="133"/>
      <c r="AJ30545" s="133"/>
      <c r="AO30545" s="135"/>
      <c r="AP30545" s="135"/>
      <c r="BJ30545" s="136"/>
    </row>
    <row r="30546" spans="5:62" ht="14.25" customHeight="1" x14ac:dyDescent="0.25">
      <c r="E30546" s="113"/>
      <c r="H30546" s="133"/>
      <c r="T30546" s="133"/>
      <c r="X30546" s="131"/>
      <c r="Y30546" s="133"/>
      <c r="AJ30546" s="133"/>
      <c r="AO30546" s="135"/>
      <c r="AP30546" s="135"/>
      <c r="BJ30546" s="136"/>
    </row>
    <row r="30547" spans="5:62" ht="14.25" customHeight="1" x14ac:dyDescent="0.25">
      <c r="E30547" s="113"/>
      <c r="H30547" s="133"/>
      <c r="T30547" s="133"/>
      <c r="X30547" s="131"/>
      <c r="Y30547" s="133"/>
      <c r="AJ30547" s="133"/>
      <c r="AO30547" s="135"/>
      <c r="AP30547" s="135"/>
      <c r="BJ30547" s="136"/>
    </row>
    <row r="30548" spans="5:62" ht="14.25" customHeight="1" x14ac:dyDescent="0.25">
      <c r="E30548" s="113"/>
      <c r="H30548" s="133"/>
      <c r="T30548" s="133"/>
      <c r="X30548" s="131"/>
      <c r="Y30548" s="133"/>
      <c r="AJ30548" s="133"/>
      <c r="AO30548" s="135"/>
      <c r="AP30548" s="135"/>
      <c r="BJ30548" s="136"/>
    </row>
    <row r="30549" spans="5:62" ht="14.25" customHeight="1" x14ac:dyDescent="0.25">
      <c r="E30549" s="113"/>
      <c r="H30549" s="133"/>
      <c r="T30549" s="133"/>
      <c r="X30549" s="131"/>
      <c r="Y30549" s="133"/>
      <c r="AJ30549" s="133"/>
      <c r="AO30549" s="135"/>
      <c r="AP30549" s="135"/>
      <c r="BJ30549" s="136"/>
    </row>
    <row r="30550" spans="5:62" ht="14.25" customHeight="1" x14ac:dyDescent="0.25">
      <c r="E30550" s="113"/>
      <c r="H30550" s="133"/>
      <c r="T30550" s="133"/>
      <c r="X30550" s="131"/>
      <c r="Y30550" s="133"/>
      <c r="AJ30550" s="133"/>
      <c r="AO30550" s="135"/>
      <c r="AP30550" s="135"/>
      <c r="BJ30550" s="136"/>
    </row>
    <row r="30551" spans="5:62" ht="14.25" customHeight="1" x14ac:dyDescent="0.25">
      <c r="E30551" s="113"/>
      <c r="H30551" s="133"/>
      <c r="T30551" s="133"/>
      <c r="X30551" s="131"/>
      <c r="Y30551" s="133"/>
      <c r="AJ30551" s="133"/>
      <c r="AO30551" s="135"/>
      <c r="AP30551" s="135"/>
      <c r="BJ30551" s="136"/>
    </row>
    <row r="30552" spans="5:62" ht="14.25" customHeight="1" x14ac:dyDescent="0.25">
      <c r="E30552" s="113"/>
      <c r="H30552" s="133"/>
      <c r="T30552" s="133"/>
      <c r="X30552" s="131"/>
      <c r="Y30552" s="133"/>
      <c r="AJ30552" s="133"/>
      <c r="AO30552" s="135"/>
      <c r="AP30552" s="135"/>
      <c r="BJ30552" s="136"/>
    </row>
    <row r="30553" spans="5:62" ht="14.25" customHeight="1" x14ac:dyDescent="0.25">
      <c r="E30553" s="113"/>
      <c r="H30553" s="133"/>
      <c r="T30553" s="133"/>
      <c r="X30553" s="131"/>
      <c r="Y30553" s="133"/>
      <c r="AJ30553" s="133"/>
      <c r="AO30553" s="135"/>
      <c r="AP30553" s="135"/>
      <c r="BJ30553" s="136"/>
    </row>
    <row r="30554" spans="5:62" ht="14.25" customHeight="1" x14ac:dyDescent="0.25">
      <c r="E30554" s="113"/>
      <c r="H30554" s="133"/>
      <c r="T30554" s="133"/>
      <c r="X30554" s="131"/>
      <c r="Y30554" s="133"/>
      <c r="AJ30554" s="133"/>
      <c r="AO30554" s="135"/>
      <c r="AP30554" s="135"/>
      <c r="BJ30554" s="136"/>
    </row>
    <row r="30555" spans="5:62" ht="14.25" customHeight="1" x14ac:dyDescent="0.25">
      <c r="E30555" s="113"/>
      <c r="H30555" s="133"/>
      <c r="T30555" s="133"/>
      <c r="X30555" s="131"/>
      <c r="Y30555" s="133"/>
      <c r="AJ30555" s="133"/>
      <c r="AO30555" s="135"/>
      <c r="AP30555" s="135"/>
      <c r="BJ30555" s="136"/>
    </row>
    <row r="30556" spans="5:62" ht="14.25" customHeight="1" x14ac:dyDescent="0.25">
      <c r="E30556" s="113"/>
      <c r="H30556" s="133"/>
      <c r="T30556" s="133"/>
      <c r="X30556" s="131"/>
      <c r="Y30556" s="133"/>
      <c r="AJ30556" s="133"/>
      <c r="AO30556" s="135"/>
      <c r="AP30556" s="135"/>
      <c r="BJ30556" s="136"/>
    </row>
    <row r="30557" spans="5:62" ht="14.25" customHeight="1" x14ac:dyDescent="0.25">
      <c r="E30557" s="113"/>
      <c r="H30557" s="133"/>
      <c r="T30557" s="133"/>
      <c r="X30557" s="131"/>
      <c r="Y30557" s="133"/>
      <c r="AJ30557" s="133"/>
      <c r="AO30557" s="135"/>
      <c r="AP30557" s="135"/>
      <c r="BJ30557" s="136"/>
    </row>
    <row r="30558" spans="5:62" ht="14.25" customHeight="1" x14ac:dyDescent="0.25">
      <c r="E30558" s="113"/>
      <c r="H30558" s="133"/>
      <c r="T30558" s="133"/>
      <c r="X30558" s="131"/>
      <c r="Y30558" s="133"/>
      <c r="AJ30558" s="133"/>
      <c r="AO30558" s="135"/>
      <c r="AP30558" s="135"/>
      <c r="BJ30558" s="136"/>
    </row>
    <row r="30559" spans="5:62" ht="14.25" customHeight="1" x14ac:dyDescent="0.25">
      <c r="E30559" s="113"/>
      <c r="H30559" s="133"/>
      <c r="T30559" s="133"/>
      <c r="X30559" s="131"/>
      <c r="Y30559" s="133"/>
      <c r="AJ30559" s="133"/>
      <c r="AO30559" s="135"/>
      <c r="AP30559" s="135"/>
      <c r="BJ30559" s="136"/>
    </row>
    <row r="30560" spans="5:62" ht="14.25" customHeight="1" x14ac:dyDescent="0.25">
      <c r="E30560" s="113"/>
      <c r="H30560" s="133"/>
      <c r="T30560" s="133"/>
      <c r="X30560" s="131"/>
      <c r="Y30560" s="133"/>
      <c r="AJ30560" s="133"/>
      <c r="AO30560" s="135"/>
      <c r="AP30560" s="135"/>
      <c r="BJ30560" s="136"/>
    </row>
    <row r="30561" spans="5:62" ht="14.25" customHeight="1" x14ac:dyDescent="0.25">
      <c r="E30561" s="113"/>
      <c r="H30561" s="133"/>
      <c r="T30561" s="133"/>
      <c r="X30561" s="131"/>
      <c r="Y30561" s="133"/>
      <c r="AJ30561" s="133"/>
      <c r="AO30561" s="135"/>
      <c r="AP30561" s="135"/>
      <c r="BJ30561" s="136"/>
    </row>
    <row r="30562" spans="5:62" ht="14.25" customHeight="1" x14ac:dyDescent="0.25">
      <c r="E30562" s="113"/>
      <c r="H30562" s="133"/>
      <c r="T30562" s="133"/>
      <c r="X30562" s="131"/>
      <c r="Y30562" s="133"/>
      <c r="AJ30562" s="133"/>
      <c r="AO30562" s="135"/>
      <c r="AP30562" s="135"/>
      <c r="BJ30562" s="136"/>
    </row>
    <row r="30563" spans="5:62" ht="14.25" customHeight="1" x14ac:dyDescent="0.25">
      <c r="E30563" s="113"/>
      <c r="H30563" s="133"/>
      <c r="T30563" s="133"/>
      <c r="X30563" s="131"/>
      <c r="Y30563" s="133"/>
      <c r="AJ30563" s="133"/>
      <c r="AO30563" s="135"/>
      <c r="AP30563" s="135"/>
      <c r="BJ30563" s="136"/>
    </row>
    <row r="30564" spans="5:62" ht="14.25" customHeight="1" x14ac:dyDescent="0.25">
      <c r="E30564" s="113"/>
      <c r="H30564" s="133"/>
      <c r="T30564" s="133"/>
      <c r="X30564" s="131"/>
      <c r="Y30564" s="133"/>
      <c r="AJ30564" s="133"/>
      <c r="AO30564" s="135"/>
      <c r="AP30564" s="135"/>
      <c r="BJ30564" s="136"/>
    </row>
    <row r="30565" spans="5:62" ht="14.25" customHeight="1" x14ac:dyDescent="0.25">
      <c r="E30565" s="113"/>
      <c r="H30565" s="133"/>
      <c r="T30565" s="133"/>
      <c r="X30565" s="131"/>
      <c r="Y30565" s="133"/>
      <c r="AJ30565" s="133"/>
      <c r="AO30565" s="135"/>
      <c r="AP30565" s="135"/>
      <c r="BJ30565" s="136"/>
    </row>
    <row r="30566" spans="5:62" ht="14.25" customHeight="1" x14ac:dyDescent="0.25">
      <c r="E30566" s="113"/>
      <c r="H30566" s="133"/>
      <c r="T30566" s="133"/>
      <c r="X30566" s="131"/>
      <c r="Y30566" s="133"/>
      <c r="AJ30566" s="133"/>
      <c r="AO30566" s="135"/>
      <c r="AP30566" s="135"/>
      <c r="BJ30566" s="136"/>
    </row>
    <row r="30567" spans="5:62" ht="14.25" customHeight="1" x14ac:dyDescent="0.25">
      <c r="E30567" s="113"/>
      <c r="H30567" s="133"/>
      <c r="T30567" s="133"/>
      <c r="X30567" s="131"/>
      <c r="Y30567" s="133"/>
      <c r="AJ30567" s="133"/>
      <c r="AO30567" s="135"/>
      <c r="AP30567" s="135"/>
      <c r="BJ30567" s="136"/>
    </row>
    <row r="30568" spans="5:62" ht="14.25" customHeight="1" x14ac:dyDescent="0.25">
      <c r="E30568" s="113"/>
      <c r="H30568" s="133"/>
      <c r="T30568" s="133"/>
      <c r="X30568" s="131"/>
      <c r="Y30568" s="133"/>
      <c r="AJ30568" s="133"/>
      <c r="AO30568" s="135"/>
      <c r="AP30568" s="135"/>
      <c r="BJ30568" s="136"/>
    </row>
    <row r="30569" spans="5:62" ht="14.25" customHeight="1" x14ac:dyDescent="0.25">
      <c r="E30569" s="113"/>
      <c r="H30569" s="133"/>
      <c r="T30569" s="133"/>
      <c r="X30569" s="131"/>
      <c r="Y30569" s="133"/>
      <c r="AJ30569" s="133"/>
      <c r="AO30569" s="135"/>
      <c r="AP30569" s="135"/>
      <c r="BJ30569" s="136"/>
    </row>
    <row r="30570" spans="5:62" ht="14.25" customHeight="1" x14ac:dyDescent="0.25">
      <c r="E30570" s="113"/>
      <c r="H30570" s="133"/>
      <c r="T30570" s="133"/>
      <c r="X30570" s="131"/>
      <c r="Y30570" s="133"/>
      <c r="AJ30570" s="133"/>
      <c r="AO30570" s="135"/>
      <c r="AP30570" s="135"/>
      <c r="BJ30570" s="136"/>
    </row>
    <row r="30571" spans="5:62" ht="14.25" customHeight="1" x14ac:dyDescent="0.25">
      <c r="E30571" s="113"/>
      <c r="H30571" s="133"/>
      <c r="T30571" s="133"/>
      <c r="X30571" s="131"/>
      <c r="Y30571" s="133"/>
      <c r="AJ30571" s="133"/>
      <c r="AO30571" s="135"/>
      <c r="AP30571" s="135"/>
      <c r="BJ30571" s="136"/>
    </row>
    <row r="30572" spans="5:62" ht="14.25" customHeight="1" x14ac:dyDescent="0.25">
      <c r="E30572" s="113"/>
      <c r="H30572" s="133"/>
      <c r="T30572" s="133"/>
      <c r="X30572" s="131"/>
      <c r="Y30572" s="133"/>
      <c r="AJ30572" s="133"/>
      <c r="AO30572" s="135"/>
      <c r="AP30572" s="135"/>
      <c r="BJ30572" s="136"/>
    </row>
    <row r="30573" spans="5:62" ht="14.25" customHeight="1" x14ac:dyDescent="0.25">
      <c r="E30573" s="113"/>
      <c r="H30573" s="133"/>
      <c r="T30573" s="133"/>
      <c r="X30573" s="131"/>
      <c r="Y30573" s="133"/>
      <c r="AJ30573" s="133"/>
      <c r="AO30573" s="135"/>
      <c r="AP30573" s="135"/>
      <c r="BJ30573" s="136"/>
    </row>
    <row r="30574" spans="5:62" ht="14.25" customHeight="1" x14ac:dyDescent="0.25">
      <c r="E30574" s="113"/>
      <c r="H30574" s="133"/>
      <c r="T30574" s="133"/>
      <c r="X30574" s="131"/>
      <c r="Y30574" s="133"/>
      <c r="AJ30574" s="133"/>
      <c r="AO30574" s="135"/>
      <c r="AP30574" s="135"/>
      <c r="BJ30574" s="136"/>
    </row>
    <row r="30575" spans="5:62" ht="14.25" customHeight="1" x14ac:dyDescent="0.25">
      <c r="E30575" s="113"/>
      <c r="H30575" s="133"/>
      <c r="T30575" s="133"/>
      <c r="X30575" s="131"/>
      <c r="Y30575" s="133"/>
      <c r="AJ30575" s="133"/>
      <c r="AO30575" s="135"/>
      <c r="AP30575" s="135"/>
      <c r="BJ30575" s="136"/>
    </row>
    <row r="30576" spans="5:62" ht="14.25" customHeight="1" x14ac:dyDescent="0.25">
      <c r="E30576" s="113"/>
      <c r="H30576" s="133"/>
      <c r="T30576" s="133"/>
      <c r="X30576" s="131"/>
      <c r="Y30576" s="133"/>
      <c r="AJ30576" s="133"/>
      <c r="AO30576" s="135"/>
      <c r="AP30576" s="135"/>
      <c r="BJ30576" s="136"/>
    </row>
    <row r="30577" spans="5:62" ht="14.25" customHeight="1" x14ac:dyDescent="0.25">
      <c r="E30577" s="113"/>
      <c r="H30577" s="133"/>
      <c r="T30577" s="133"/>
      <c r="X30577" s="131"/>
      <c r="Y30577" s="133"/>
      <c r="AJ30577" s="133"/>
      <c r="AO30577" s="135"/>
      <c r="AP30577" s="135"/>
      <c r="BJ30577" s="136"/>
    </row>
    <row r="30578" spans="5:62" ht="14.25" customHeight="1" x14ac:dyDescent="0.25">
      <c r="E30578" s="113"/>
      <c r="H30578" s="133"/>
      <c r="T30578" s="133"/>
      <c r="X30578" s="131"/>
      <c r="Y30578" s="133"/>
      <c r="AJ30578" s="133"/>
      <c r="AO30578" s="135"/>
      <c r="AP30578" s="135"/>
      <c r="BJ30578" s="136"/>
    </row>
    <row r="30579" spans="5:62" ht="14.25" customHeight="1" x14ac:dyDescent="0.25">
      <c r="E30579" s="113"/>
      <c r="H30579" s="133"/>
      <c r="T30579" s="133"/>
      <c r="X30579" s="131"/>
      <c r="Y30579" s="133"/>
      <c r="AJ30579" s="133"/>
      <c r="AO30579" s="135"/>
      <c r="AP30579" s="135"/>
      <c r="BJ30579" s="136"/>
    </row>
    <row r="30580" spans="5:62" ht="14.25" customHeight="1" x14ac:dyDescent="0.25">
      <c r="E30580" s="113"/>
      <c r="H30580" s="133"/>
      <c r="T30580" s="133"/>
      <c r="X30580" s="131"/>
      <c r="Y30580" s="133"/>
      <c r="AJ30580" s="133"/>
      <c r="AO30580" s="135"/>
      <c r="AP30580" s="135"/>
      <c r="BJ30580" s="136"/>
    </row>
    <row r="30581" spans="5:62" ht="14.25" customHeight="1" x14ac:dyDescent="0.25">
      <c r="E30581" s="113"/>
      <c r="H30581" s="133"/>
      <c r="T30581" s="133"/>
      <c r="X30581" s="131"/>
      <c r="Y30581" s="133"/>
      <c r="AJ30581" s="133"/>
      <c r="AO30581" s="135"/>
      <c r="AP30581" s="135"/>
      <c r="BJ30581" s="136"/>
    </row>
    <row r="30582" spans="5:62" ht="14.25" customHeight="1" x14ac:dyDescent="0.25">
      <c r="E30582" s="113"/>
      <c r="H30582" s="133"/>
      <c r="T30582" s="133"/>
      <c r="X30582" s="131"/>
      <c r="Y30582" s="133"/>
      <c r="AJ30582" s="133"/>
      <c r="AO30582" s="135"/>
      <c r="AP30582" s="135"/>
      <c r="BJ30582" s="136"/>
    </row>
    <row r="30583" spans="5:62" ht="14.25" customHeight="1" x14ac:dyDescent="0.25">
      <c r="E30583" s="113"/>
      <c r="H30583" s="133"/>
      <c r="T30583" s="133"/>
      <c r="X30583" s="131"/>
      <c r="Y30583" s="133"/>
      <c r="AJ30583" s="133"/>
      <c r="AO30583" s="135"/>
      <c r="AP30583" s="135"/>
      <c r="BJ30583" s="136"/>
    </row>
    <row r="30584" spans="5:62" ht="14.25" customHeight="1" x14ac:dyDescent="0.25">
      <c r="E30584" s="113"/>
      <c r="H30584" s="133"/>
      <c r="T30584" s="133"/>
      <c r="X30584" s="131"/>
      <c r="Y30584" s="133"/>
      <c r="AJ30584" s="133"/>
      <c r="AO30584" s="135"/>
      <c r="AP30584" s="135"/>
      <c r="BJ30584" s="136"/>
    </row>
    <row r="30585" spans="5:62" ht="14.25" customHeight="1" x14ac:dyDescent="0.25">
      <c r="E30585" s="113"/>
      <c r="H30585" s="133"/>
      <c r="T30585" s="133"/>
      <c r="X30585" s="131"/>
      <c r="Y30585" s="133"/>
      <c r="AJ30585" s="133"/>
      <c r="AO30585" s="135"/>
      <c r="AP30585" s="135"/>
      <c r="BJ30585" s="136"/>
    </row>
    <row r="30586" spans="5:62" ht="14.25" customHeight="1" x14ac:dyDescent="0.25">
      <c r="E30586" s="113"/>
      <c r="H30586" s="133"/>
      <c r="T30586" s="133"/>
      <c r="X30586" s="131"/>
      <c r="Y30586" s="133"/>
      <c r="AJ30586" s="133"/>
      <c r="AO30586" s="135"/>
      <c r="AP30586" s="135"/>
      <c r="BJ30586" s="136"/>
    </row>
    <row r="30587" spans="5:62" ht="14.25" customHeight="1" x14ac:dyDescent="0.25">
      <c r="E30587" s="113"/>
      <c r="H30587" s="133"/>
      <c r="T30587" s="133"/>
      <c r="X30587" s="131"/>
      <c r="Y30587" s="133"/>
      <c r="AJ30587" s="133"/>
      <c r="AO30587" s="135"/>
      <c r="AP30587" s="135"/>
      <c r="BJ30587" s="136"/>
    </row>
    <row r="30588" spans="5:62" ht="14.25" customHeight="1" x14ac:dyDescent="0.25">
      <c r="E30588" s="113"/>
      <c r="H30588" s="133"/>
      <c r="T30588" s="133"/>
      <c r="X30588" s="131"/>
      <c r="Y30588" s="133"/>
      <c r="AJ30588" s="133"/>
      <c r="AO30588" s="135"/>
      <c r="AP30588" s="135"/>
      <c r="BJ30588" s="136"/>
    </row>
    <row r="30589" spans="5:62" ht="14.25" customHeight="1" x14ac:dyDescent="0.25">
      <c r="E30589" s="113"/>
      <c r="H30589" s="133"/>
      <c r="T30589" s="133"/>
      <c r="X30589" s="131"/>
      <c r="Y30589" s="133"/>
      <c r="AJ30589" s="133"/>
      <c r="AO30589" s="135"/>
      <c r="AP30589" s="135"/>
      <c r="BJ30589" s="136"/>
    </row>
    <row r="30590" spans="5:62" ht="14.25" customHeight="1" x14ac:dyDescent="0.25">
      <c r="E30590" s="113"/>
      <c r="H30590" s="133"/>
      <c r="T30590" s="133"/>
      <c r="X30590" s="131"/>
      <c r="Y30590" s="133"/>
      <c r="AJ30590" s="133"/>
      <c r="AO30590" s="135"/>
      <c r="AP30590" s="135"/>
      <c r="BJ30590" s="136"/>
    </row>
    <row r="30591" spans="5:62" ht="14.25" customHeight="1" x14ac:dyDescent="0.25">
      <c r="E30591" s="113"/>
      <c r="H30591" s="133"/>
      <c r="T30591" s="133"/>
      <c r="X30591" s="131"/>
      <c r="Y30591" s="133"/>
      <c r="AJ30591" s="133"/>
      <c r="AO30591" s="135"/>
      <c r="AP30591" s="135"/>
      <c r="BJ30591" s="136"/>
    </row>
    <row r="30592" spans="5:62" ht="14.25" customHeight="1" x14ac:dyDescent="0.25">
      <c r="E30592" s="113"/>
      <c r="H30592" s="133"/>
      <c r="T30592" s="133"/>
      <c r="X30592" s="131"/>
      <c r="Y30592" s="133"/>
      <c r="AJ30592" s="133"/>
      <c r="AO30592" s="135"/>
      <c r="AP30592" s="135"/>
      <c r="BJ30592" s="136"/>
    </row>
    <row r="30593" spans="5:62" ht="14.25" customHeight="1" x14ac:dyDescent="0.25">
      <c r="E30593" s="113"/>
      <c r="H30593" s="133"/>
      <c r="T30593" s="133"/>
      <c r="X30593" s="131"/>
      <c r="Y30593" s="133"/>
      <c r="AJ30593" s="133"/>
      <c r="AO30593" s="135"/>
      <c r="AP30593" s="135"/>
      <c r="BJ30593" s="136"/>
    </row>
    <row r="30594" spans="5:62" ht="14.25" customHeight="1" x14ac:dyDescent="0.25">
      <c r="E30594" s="113"/>
      <c r="H30594" s="133"/>
      <c r="T30594" s="133"/>
      <c r="X30594" s="131"/>
      <c r="Y30594" s="133"/>
      <c r="AJ30594" s="133"/>
      <c r="AO30594" s="135"/>
      <c r="AP30594" s="135"/>
      <c r="BJ30594" s="136"/>
    </row>
    <row r="30595" spans="5:62" ht="14.25" customHeight="1" x14ac:dyDescent="0.25">
      <c r="E30595" s="113"/>
      <c r="H30595" s="133"/>
      <c r="T30595" s="133"/>
      <c r="X30595" s="131"/>
      <c r="Y30595" s="133"/>
      <c r="AJ30595" s="133"/>
      <c r="AO30595" s="135"/>
      <c r="AP30595" s="135"/>
      <c r="BJ30595" s="136"/>
    </row>
    <row r="30596" spans="5:62" ht="14.25" customHeight="1" x14ac:dyDescent="0.25">
      <c r="E30596" s="113"/>
      <c r="H30596" s="133"/>
      <c r="T30596" s="133"/>
      <c r="X30596" s="131"/>
      <c r="Y30596" s="133"/>
      <c r="AJ30596" s="133"/>
      <c r="AO30596" s="135"/>
      <c r="AP30596" s="135"/>
      <c r="BJ30596" s="136"/>
    </row>
    <row r="30597" spans="5:62" ht="14.25" customHeight="1" x14ac:dyDescent="0.25">
      <c r="E30597" s="113"/>
      <c r="H30597" s="133"/>
      <c r="T30597" s="133"/>
      <c r="X30597" s="131"/>
      <c r="Y30597" s="133"/>
      <c r="AJ30597" s="133"/>
      <c r="AO30597" s="135"/>
      <c r="AP30597" s="135"/>
      <c r="BJ30597" s="136"/>
    </row>
    <row r="30598" spans="5:62" ht="14.25" customHeight="1" x14ac:dyDescent="0.25">
      <c r="E30598" s="113"/>
      <c r="H30598" s="133"/>
      <c r="T30598" s="133"/>
      <c r="X30598" s="131"/>
      <c r="Y30598" s="133"/>
      <c r="AJ30598" s="133"/>
      <c r="AO30598" s="135"/>
      <c r="AP30598" s="135"/>
      <c r="BJ30598" s="136"/>
    </row>
    <row r="30599" spans="5:62" ht="14.25" customHeight="1" x14ac:dyDescent="0.25">
      <c r="E30599" s="113"/>
      <c r="H30599" s="133"/>
      <c r="T30599" s="133"/>
      <c r="X30599" s="131"/>
      <c r="Y30599" s="133"/>
      <c r="AJ30599" s="133"/>
      <c r="AO30599" s="135"/>
      <c r="AP30599" s="135"/>
      <c r="BJ30599" s="136"/>
    </row>
    <row r="30600" spans="5:62" ht="14.25" customHeight="1" x14ac:dyDescent="0.25">
      <c r="E30600" s="113"/>
      <c r="H30600" s="133"/>
      <c r="T30600" s="133"/>
      <c r="X30600" s="131"/>
      <c r="Y30600" s="133"/>
      <c r="AJ30600" s="133"/>
      <c r="AO30600" s="135"/>
      <c r="AP30600" s="135"/>
      <c r="BJ30600" s="136"/>
    </row>
    <row r="30601" spans="5:62" ht="14.25" customHeight="1" x14ac:dyDescent="0.25">
      <c r="E30601" s="113"/>
      <c r="H30601" s="133"/>
      <c r="T30601" s="133"/>
      <c r="X30601" s="131"/>
      <c r="Y30601" s="133"/>
      <c r="AJ30601" s="133"/>
      <c r="AO30601" s="135"/>
      <c r="AP30601" s="135"/>
      <c r="BJ30601" s="136"/>
    </row>
    <row r="30602" spans="5:62" ht="14.25" customHeight="1" x14ac:dyDescent="0.25">
      <c r="E30602" s="113"/>
      <c r="H30602" s="133"/>
      <c r="T30602" s="133"/>
      <c r="X30602" s="131"/>
      <c r="Y30602" s="133"/>
      <c r="AJ30602" s="133"/>
      <c r="AO30602" s="135"/>
      <c r="AP30602" s="135"/>
      <c r="BJ30602" s="136"/>
    </row>
    <row r="30603" spans="5:62" ht="14.25" customHeight="1" x14ac:dyDescent="0.25">
      <c r="E30603" s="113"/>
      <c r="H30603" s="133"/>
      <c r="T30603" s="133"/>
      <c r="X30603" s="131"/>
      <c r="Y30603" s="133"/>
      <c r="AJ30603" s="133"/>
      <c r="AO30603" s="135"/>
      <c r="AP30603" s="135"/>
      <c r="BJ30603" s="136"/>
    </row>
    <row r="30604" spans="5:62" ht="14.25" customHeight="1" x14ac:dyDescent="0.25">
      <c r="E30604" s="113"/>
      <c r="H30604" s="133"/>
      <c r="T30604" s="133"/>
      <c r="X30604" s="131"/>
      <c r="Y30604" s="133"/>
      <c r="AJ30604" s="133"/>
      <c r="AO30604" s="135"/>
      <c r="AP30604" s="135"/>
      <c r="BJ30604" s="136"/>
    </row>
    <row r="30605" spans="5:62" ht="14.25" customHeight="1" x14ac:dyDescent="0.25">
      <c r="E30605" s="113"/>
      <c r="H30605" s="133"/>
      <c r="T30605" s="133"/>
      <c r="X30605" s="131"/>
      <c r="Y30605" s="133"/>
      <c r="AJ30605" s="133"/>
      <c r="AO30605" s="135"/>
      <c r="AP30605" s="135"/>
      <c r="BJ30605" s="136"/>
    </row>
    <row r="30606" spans="5:62" ht="14.25" customHeight="1" x14ac:dyDescent="0.25">
      <c r="E30606" s="113"/>
      <c r="H30606" s="133"/>
      <c r="T30606" s="133"/>
      <c r="X30606" s="131"/>
      <c r="Y30606" s="133"/>
      <c r="AJ30606" s="133"/>
      <c r="AO30606" s="135"/>
      <c r="AP30606" s="135"/>
      <c r="BJ30606" s="136"/>
    </row>
    <row r="30607" spans="5:62" ht="14.25" customHeight="1" x14ac:dyDescent="0.25">
      <c r="E30607" s="113"/>
      <c r="H30607" s="133"/>
      <c r="T30607" s="133"/>
      <c r="X30607" s="131"/>
      <c r="Y30607" s="133"/>
      <c r="AJ30607" s="133"/>
      <c r="AO30607" s="135"/>
      <c r="AP30607" s="135"/>
      <c r="BJ30607" s="136"/>
    </row>
    <row r="30608" spans="5:62" ht="14.25" customHeight="1" x14ac:dyDescent="0.25">
      <c r="E30608" s="113"/>
      <c r="H30608" s="133"/>
      <c r="T30608" s="133"/>
      <c r="X30608" s="131"/>
      <c r="Y30608" s="133"/>
      <c r="AJ30608" s="133"/>
      <c r="AO30608" s="135"/>
      <c r="AP30608" s="135"/>
      <c r="BJ30608" s="136"/>
    </row>
    <row r="30609" spans="5:62" ht="14.25" customHeight="1" x14ac:dyDescent="0.25">
      <c r="E30609" s="113"/>
      <c r="H30609" s="133"/>
      <c r="T30609" s="133"/>
      <c r="X30609" s="131"/>
      <c r="Y30609" s="133"/>
      <c r="AJ30609" s="133"/>
      <c r="AO30609" s="135"/>
      <c r="AP30609" s="135"/>
      <c r="BJ30609" s="136"/>
    </row>
    <row r="30610" spans="5:62" ht="14.25" customHeight="1" x14ac:dyDescent="0.25">
      <c r="E30610" s="113"/>
      <c r="H30610" s="133"/>
      <c r="T30610" s="133"/>
      <c r="X30610" s="131"/>
      <c r="Y30610" s="133"/>
      <c r="AJ30610" s="133"/>
      <c r="AO30610" s="135"/>
      <c r="AP30610" s="135"/>
      <c r="BJ30610" s="136"/>
    </row>
    <row r="30611" spans="5:62" ht="14.25" customHeight="1" x14ac:dyDescent="0.25">
      <c r="E30611" s="113"/>
      <c r="H30611" s="133"/>
      <c r="T30611" s="133"/>
      <c r="X30611" s="131"/>
      <c r="Y30611" s="133"/>
      <c r="AJ30611" s="133"/>
      <c r="AO30611" s="135"/>
      <c r="AP30611" s="135"/>
      <c r="BJ30611" s="136"/>
    </row>
    <row r="30612" spans="5:62" ht="14.25" customHeight="1" x14ac:dyDescent="0.25">
      <c r="E30612" s="113"/>
      <c r="H30612" s="133"/>
      <c r="T30612" s="133"/>
      <c r="X30612" s="131"/>
      <c r="Y30612" s="133"/>
      <c r="AJ30612" s="133"/>
      <c r="AO30612" s="135"/>
      <c r="AP30612" s="135"/>
      <c r="BJ30612" s="136"/>
    </row>
    <row r="30613" spans="5:62" ht="14.25" customHeight="1" x14ac:dyDescent="0.25">
      <c r="E30613" s="113"/>
      <c r="H30613" s="133"/>
      <c r="T30613" s="133"/>
      <c r="X30613" s="131"/>
      <c r="Y30613" s="133"/>
      <c r="AJ30613" s="133"/>
      <c r="AO30613" s="135"/>
      <c r="AP30613" s="135"/>
      <c r="BJ30613" s="136"/>
    </row>
    <row r="30614" spans="5:62" ht="14.25" customHeight="1" x14ac:dyDescent="0.25">
      <c r="E30614" s="113"/>
      <c r="H30614" s="133"/>
      <c r="T30614" s="133"/>
      <c r="X30614" s="131"/>
      <c r="Y30614" s="133"/>
      <c r="AJ30614" s="133"/>
      <c r="AO30614" s="135"/>
      <c r="AP30614" s="135"/>
      <c r="BJ30614" s="136"/>
    </row>
    <row r="30615" spans="5:62" ht="14.25" customHeight="1" x14ac:dyDescent="0.25">
      <c r="E30615" s="113"/>
      <c r="H30615" s="133"/>
      <c r="T30615" s="133"/>
      <c r="X30615" s="131"/>
      <c r="Y30615" s="133"/>
      <c r="AJ30615" s="133"/>
      <c r="AO30615" s="135"/>
      <c r="AP30615" s="135"/>
      <c r="BJ30615" s="136"/>
    </row>
    <row r="30616" spans="5:62" ht="14.25" customHeight="1" x14ac:dyDescent="0.25">
      <c r="E30616" s="113"/>
      <c r="H30616" s="133"/>
      <c r="T30616" s="133"/>
      <c r="X30616" s="131"/>
      <c r="Y30616" s="133"/>
      <c r="AJ30616" s="133"/>
      <c r="AO30616" s="135"/>
      <c r="AP30616" s="135"/>
      <c r="BJ30616" s="136"/>
    </row>
    <row r="30617" spans="5:62" ht="14.25" customHeight="1" x14ac:dyDescent="0.25">
      <c r="E30617" s="113"/>
      <c r="H30617" s="133"/>
      <c r="T30617" s="133"/>
      <c r="X30617" s="131"/>
      <c r="Y30617" s="133"/>
      <c r="AJ30617" s="133"/>
      <c r="AO30617" s="135"/>
      <c r="AP30617" s="135"/>
      <c r="BJ30617" s="136"/>
    </row>
    <row r="30618" spans="5:62" ht="14.25" customHeight="1" x14ac:dyDescent="0.25">
      <c r="E30618" s="113"/>
      <c r="H30618" s="133"/>
      <c r="T30618" s="133"/>
      <c r="X30618" s="131"/>
      <c r="Y30618" s="133"/>
      <c r="AJ30618" s="133"/>
      <c r="AO30618" s="135"/>
      <c r="AP30618" s="135"/>
      <c r="BJ30618" s="136"/>
    </row>
    <row r="30619" spans="5:62" ht="14.25" customHeight="1" x14ac:dyDescent="0.25">
      <c r="E30619" s="113"/>
      <c r="H30619" s="133"/>
      <c r="T30619" s="133"/>
      <c r="X30619" s="131"/>
      <c r="Y30619" s="133"/>
      <c r="AJ30619" s="133"/>
      <c r="AO30619" s="135"/>
      <c r="AP30619" s="135"/>
      <c r="BJ30619" s="136"/>
    </row>
    <row r="30620" spans="5:62" ht="14.25" customHeight="1" x14ac:dyDescent="0.25">
      <c r="E30620" s="113"/>
      <c r="H30620" s="133"/>
      <c r="T30620" s="133"/>
      <c r="X30620" s="131"/>
      <c r="Y30620" s="133"/>
      <c r="AJ30620" s="133"/>
      <c r="AO30620" s="135"/>
      <c r="AP30620" s="135"/>
      <c r="BJ30620" s="136"/>
    </row>
    <row r="30621" spans="5:62" ht="14.25" customHeight="1" x14ac:dyDescent="0.25">
      <c r="E30621" s="113"/>
      <c r="H30621" s="133"/>
      <c r="T30621" s="133"/>
      <c r="X30621" s="131"/>
      <c r="Y30621" s="133"/>
      <c r="AJ30621" s="133"/>
      <c r="AO30621" s="135"/>
      <c r="AP30621" s="135"/>
      <c r="BJ30621" s="136"/>
    </row>
    <row r="30622" spans="5:62" ht="14.25" customHeight="1" x14ac:dyDescent="0.25">
      <c r="E30622" s="113"/>
      <c r="H30622" s="133"/>
      <c r="T30622" s="133"/>
      <c r="X30622" s="131"/>
      <c r="Y30622" s="133"/>
      <c r="AJ30622" s="133"/>
      <c r="AO30622" s="135"/>
      <c r="AP30622" s="135"/>
      <c r="BJ30622" s="136"/>
    </row>
    <row r="30623" spans="5:62" ht="14.25" customHeight="1" x14ac:dyDescent="0.25">
      <c r="E30623" s="113"/>
      <c r="H30623" s="133"/>
      <c r="T30623" s="133"/>
      <c r="X30623" s="131"/>
      <c r="Y30623" s="133"/>
      <c r="AJ30623" s="133"/>
      <c r="AO30623" s="135"/>
      <c r="AP30623" s="135"/>
      <c r="BJ30623" s="136"/>
    </row>
    <row r="30624" spans="5:62" ht="14.25" customHeight="1" x14ac:dyDescent="0.25">
      <c r="E30624" s="113"/>
      <c r="H30624" s="133"/>
      <c r="T30624" s="133"/>
      <c r="X30624" s="131"/>
      <c r="Y30624" s="133"/>
      <c r="AJ30624" s="133"/>
      <c r="AO30624" s="135"/>
      <c r="AP30624" s="135"/>
      <c r="BJ30624" s="136"/>
    </row>
    <row r="30625" spans="5:62" ht="14.25" customHeight="1" x14ac:dyDescent="0.25">
      <c r="E30625" s="113"/>
      <c r="H30625" s="133"/>
      <c r="T30625" s="133"/>
      <c r="X30625" s="131"/>
      <c r="Y30625" s="133"/>
      <c r="AJ30625" s="133"/>
      <c r="AO30625" s="135"/>
      <c r="AP30625" s="135"/>
      <c r="BJ30625" s="136"/>
    </row>
    <row r="30626" spans="5:62" ht="14.25" customHeight="1" x14ac:dyDescent="0.25">
      <c r="E30626" s="113"/>
      <c r="H30626" s="133"/>
      <c r="T30626" s="133"/>
      <c r="X30626" s="131"/>
      <c r="Y30626" s="133"/>
      <c r="AJ30626" s="133"/>
      <c r="AO30626" s="135"/>
      <c r="AP30626" s="135"/>
      <c r="BJ30626" s="136"/>
    </row>
    <row r="30627" spans="5:62" ht="14.25" customHeight="1" x14ac:dyDescent="0.25">
      <c r="E30627" s="113"/>
      <c r="H30627" s="133"/>
      <c r="T30627" s="133"/>
      <c r="X30627" s="131"/>
      <c r="Y30627" s="133"/>
      <c r="AJ30627" s="133"/>
      <c r="AO30627" s="135"/>
      <c r="AP30627" s="135"/>
      <c r="BJ30627" s="136"/>
    </row>
    <row r="30628" spans="5:62" ht="14.25" customHeight="1" x14ac:dyDescent="0.25">
      <c r="E30628" s="113"/>
      <c r="H30628" s="133"/>
      <c r="T30628" s="133"/>
      <c r="X30628" s="131"/>
      <c r="Y30628" s="133"/>
      <c r="AJ30628" s="133"/>
      <c r="AO30628" s="135"/>
      <c r="AP30628" s="135"/>
      <c r="BJ30628" s="136"/>
    </row>
    <row r="30629" spans="5:62" ht="14.25" customHeight="1" x14ac:dyDescent="0.25">
      <c r="E30629" s="113"/>
      <c r="H30629" s="133"/>
      <c r="T30629" s="133"/>
      <c r="X30629" s="131"/>
      <c r="Y30629" s="133"/>
      <c r="AJ30629" s="133"/>
      <c r="AO30629" s="135"/>
      <c r="AP30629" s="135"/>
      <c r="BJ30629" s="136"/>
    </row>
    <row r="30630" spans="5:62" ht="14.25" customHeight="1" x14ac:dyDescent="0.25">
      <c r="E30630" s="113"/>
      <c r="H30630" s="133"/>
      <c r="T30630" s="133"/>
      <c r="X30630" s="131"/>
      <c r="Y30630" s="133"/>
      <c r="AJ30630" s="133"/>
      <c r="AO30630" s="135"/>
      <c r="AP30630" s="135"/>
      <c r="BJ30630" s="136"/>
    </row>
    <row r="30631" spans="5:62" ht="14.25" customHeight="1" x14ac:dyDescent="0.25">
      <c r="E30631" s="113"/>
      <c r="H30631" s="133"/>
      <c r="T30631" s="133"/>
      <c r="X30631" s="131"/>
      <c r="Y30631" s="133"/>
      <c r="AJ30631" s="133"/>
      <c r="AO30631" s="135"/>
      <c r="AP30631" s="135"/>
      <c r="BJ30631" s="136"/>
    </row>
    <row r="30632" spans="5:62" ht="14.25" customHeight="1" x14ac:dyDescent="0.25">
      <c r="E30632" s="113"/>
      <c r="H30632" s="133"/>
      <c r="T30632" s="133"/>
      <c r="X30632" s="131"/>
      <c r="Y30632" s="133"/>
      <c r="AJ30632" s="133"/>
      <c r="AO30632" s="135"/>
      <c r="AP30632" s="135"/>
      <c r="BJ30632" s="136"/>
    </row>
    <row r="30633" spans="5:62" ht="14.25" customHeight="1" x14ac:dyDescent="0.25">
      <c r="E30633" s="113"/>
      <c r="H30633" s="133"/>
      <c r="T30633" s="133"/>
      <c r="X30633" s="131"/>
      <c r="Y30633" s="133"/>
      <c r="AJ30633" s="133"/>
      <c r="AO30633" s="135"/>
      <c r="AP30633" s="135"/>
      <c r="BJ30633" s="136"/>
    </row>
    <row r="30634" spans="5:62" ht="14.25" customHeight="1" x14ac:dyDescent="0.25">
      <c r="E30634" s="113"/>
      <c r="H30634" s="133"/>
      <c r="T30634" s="133"/>
      <c r="X30634" s="131"/>
      <c r="Y30634" s="133"/>
      <c r="AJ30634" s="133"/>
      <c r="AO30634" s="135"/>
      <c r="AP30634" s="135"/>
      <c r="BJ30634" s="136"/>
    </row>
    <row r="30635" spans="5:62" ht="14.25" customHeight="1" x14ac:dyDescent="0.25">
      <c r="E30635" s="113"/>
      <c r="H30635" s="133"/>
      <c r="T30635" s="133"/>
      <c r="X30635" s="131"/>
      <c r="Y30635" s="133"/>
      <c r="AJ30635" s="133"/>
      <c r="AO30635" s="135"/>
      <c r="AP30635" s="135"/>
      <c r="BJ30635" s="136"/>
    </row>
    <row r="30636" spans="5:62" ht="14.25" customHeight="1" x14ac:dyDescent="0.25">
      <c r="E30636" s="113"/>
      <c r="H30636" s="133"/>
      <c r="T30636" s="133"/>
      <c r="X30636" s="131"/>
      <c r="Y30636" s="133"/>
      <c r="AJ30636" s="133"/>
      <c r="AO30636" s="135"/>
      <c r="AP30636" s="135"/>
      <c r="BJ30636" s="136"/>
    </row>
    <row r="30637" spans="5:62" ht="14.25" customHeight="1" x14ac:dyDescent="0.25">
      <c r="E30637" s="113"/>
      <c r="H30637" s="133"/>
      <c r="T30637" s="133"/>
      <c r="X30637" s="131"/>
      <c r="Y30637" s="133"/>
      <c r="AJ30637" s="133"/>
      <c r="AO30637" s="135"/>
      <c r="AP30637" s="135"/>
      <c r="BJ30637" s="136"/>
    </row>
    <row r="30638" spans="5:62" ht="14.25" customHeight="1" x14ac:dyDescent="0.25">
      <c r="E30638" s="113"/>
      <c r="H30638" s="133"/>
      <c r="T30638" s="133"/>
      <c r="X30638" s="131"/>
      <c r="Y30638" s="133"/>
      <c r="AJ30638" s="133"/>
      <c r="AO30638" s="135"/>
      <c r="AP30638" s="135"/>
      <c r="BJ30638" s="136"/>
    </row>
    <row r="30639" spans="5:62" ht="14.25" customHeight="1" x14ac:dyDescent="0.25">
      <c r="E30639" s="113"/>
      <c r="H30639" s="133"/>
      <c r="T30639" s="133"/>
      <c r="X30639" s="131"/>
      <c r="Y30639" s="133"/>
      <c r="AJ30639" s="133"/>
      <c r="AO30639" s="135"/>
      <c r="AP30639" s="135"/>
      <c r="BJ30639" s="136"/>
    </row>
    <row r="30640" spans="5:62" ht="14.25" customHeight="1" x14ac:dyDescent="0.25">
      <c r="E30640" s="113"/>
      <c r="H30640" s="133"/>
      <c r="T30640" s="133"/>
      <c r="X30640" s="131"/>
      <c r="Y30640" s="133"/>
      <c r="AJ30640" s="133"/>
      <c r="AO30640" s="135"/>
      <c r="AP30640" s="135"/>
      <c r="BJ30640" s="136"/>
    </row>
    <row r="30641" spans="5:62" ht="14.25" customHeight="1" x14ac:dyDescent="0.25">
      <c r="E30641" s="113"/>
      <c r="H30641" s="133"/>
      <c r="T30641" s="133"/>
      <c r="X30641" s="131"/>
      <c r="Y30641" s="133"/>
      <c r="AJ30641" s="133"/>
      <c r="AO30641" s="135"/>
      <c r="AP30641" s="135"/>
      <c r="BJ30641" s="136"/>
    </row>
    <row r="30642" spans="5:62" ht="14.25" customHeight="1" x14ac:dyDescent="0.25">
      <c r="E30642" s="113"/>
      <c r="H30642" s="133"/>
      <c r="T30642" s="133"/>
      <c r="X30642" s="131"/>
      <c r="Y30642" s="133"/>
      <c r="AJ30642" s="133"/>
      <c r="AO30642" s="135"/>
      <c r="AP30642" s="135"/>
      <c r="BJ30642" s="136"/>
    </row>
    <row r="30643" spans="5:62" ht="14.25" customHeight="1" x14ac:dyDescent="0.25">
      <c r="E30643" s="113"/>
      <c r="H30643" s="133"/>
      <c r="T30643" s="133"/>
      <c r="X30643" s="131"/>
      <c r="Y30643" s="133"/>
      <c r="AJ30643" s="133"/>
      <c r="AO30643" s="135"/>
      <c r="AP30643" s="135"/>
      <c r="BJ30643" s="136"/>
    </row>
    <row r="30644" spans="5:62" ht="14.25" customHeight="1" x14ac:dyDescent="0.25">
      <c r="E30644" s="113"/>
      <c r="H30644" s="133"/>
      <c r="T30644" s="133"/>
      <c r="X30644" s="131"/>
      <c r="Y30644" s="133"/>
      <c r="AJ30644" s="133"/>
      <c r="AO30644" s="135"/>
      <c r="AP30644" s="135"/>
      <c r="BJ30644" s="136"/>
    </row>
    <row r="30645" spans="5:62" ht="14.25" customHeight="1" x14ac:dyDescent="0.25">
      <c r="E30645" s="113"/>
      <c r="H30645" s="133"/>
      <c r="T30645" s="133"/>
      <c r="X30645" s="131"/>
      <c r="Y30645" s="133"/>
      <c r="AJ30645" s="133"/>
      <c r="AO30645" s="135"/>
      <c r="AP30645" s="135"/>
      <c r="BJ30645" s="136"/>
    </row>
    <row r="30646" spans="5:62" ht="14.25" customHeight="1" x14ac:dyDescent="0.25">
      <c r="E30646" s="113"/>
      <c r="H30646" s="133"/>
      <c r="T30646" s="133"/>
      <c r="X30646" s="131"/>
      <c r="Y30646" s="133"/>
      <c r="AJ30646" s="133"/>
      <c r="AO30646" s="135"/>
      <c r="AP30646" s="135"/>
      <c r="BJ30646" s="136"/>
    </row>
    <row r="30647" spans="5:62" ht="14.25" customHeight="1" x14ac:dyDescent="0.25">
      <c r="E30647" s="113"/>
      <c r="H30647" s="133"/>
      <c r="T30647" s="133"/>
      <c r="X30647" s="131"/>
      <c r="Y30647" s="133"/>
      <c r="AJ30647" s="133"/>
      <c r="AO30647" s="135"/>
      <c r="AP30647" s="135"/>
      <c r="BJ30647" s="136"/>
    </row>
    <row r="30648" spans="5:62" ht="14.25" customHeight="1" x14ac:dyDescent="0.25">
      <c r="E30648" s="113"/>
      <c r="H30648" s="133"/>
      <c r="T30648" s="133"/>
      <c r="X30648" s="131"/>
      <c r="Y30648" s="133"/>
      <c r="AJ30648" s="133"/>
      <c r="AO30648" s="135"/>
      <c r="AP30648" s="135"/>
      <c r="BJ30648" s="136"/>
    </row>
    <row r="30649" spans="5:62" ht="14.25" customHeight="1" x14ac:dyDescent="0.25">
      <c r="E30649" s="113"/>
      <c r="H30649" s="133"/>
      <c r="T30649" s="133"/>
      <c r="X30649" s="131"/>
      <c r="Y30649" s="133"/>
      <c r="AJ30649" s="133"/>
      <c r="AO30649" s="135"/>
      <c r="AP30649" s="135"/>
      <c r="BJ30649" s="136"/>
    </row>
    <row r="30650" spans="5:62" ht="14.25" customHeight="1" x14ac:dyDescent="0.25">
      <c r="E30650" s="113"/>
      <c r="H30650" s="133"/>
      <c r="T30650" s="133"/>
      <c r="X30650" s="131"/>
      <c r="Y30650" s="133"/>
      <c r="AJ30650" s="133"/>
      <c r="AO30650" s="135"/>
      <c r="AP30650" s="135"/>
      <c r="BJ30650" s="136"/>
    </row>
    <row r="30651" spans="5:62" ht="14.25" customHeight="1" x14ac:dyDescent="0.25">
      <c r="E30651" s="113"/>
      <c r="H30651" s="133"/>
      <c r="T30651" s="133"/>
      <c r="X30651" s="131"/>
      <c r="Y30651" s="133"/>
      <c r="AJ30651" s="133"/>
      <c r="AO30651" s="135"/>
      <c r="AP30651" s="135"/>
      <c r="BJ30651" s="136"/>
    </row>
    <row r="30652" spans="5:62" ht="14.25" customHeight="1" x14ac:dyDescent="0.25">
      <c r="E30652" s="113"/>
      <c r="H30652" s="133"/>
      <c r="T30652" s="133"/>
      <c r="X30652" s="131"/>
      <c r="Y30652" s="133"/>
      <c r="AJ30652" s="133"/>
      <c r="AO30652" s="135"/>
      <c r="AP30652" s="135"/>
      <c r="BJ30652" s="136"/>
    </row>
    <row r="30653" spans="5:62" ht="14.25" customHeight="1" x14ac:dyDescent="0.25">
      <c r="E30653" s="113"/>
      <c r="H30653" s="133"/>
      <c r="T30653" s="133"/>
      <c r="X30653" s="131"/>
      <c r="Y30653" s="133"/>
      <c r="AJ30653" s="133"/>
      <c r="AO30653" s="135"/>
      <c r="AP30653" s="135"/>
      <c r="BJ30653" s="136"/>
    </row>
    <row r="30654" spans="5:62" ht="14.25" customHeight="1" x14ac:dyDescent="0.25">
      <c r="E30654" s="113"/>
      <c r="H30654" s="133"/>
      <c r="T30654" s="133"/>
      <c r="X30654" s="131"/>
      <c r="Y30654" s="133"/>
      <c r="AJ30654" s="133"/>
      <c r="AO30654" s="135"/>
      <c r="AP30654" s="135"/>
      <c r="BJ30654" s="136"/>
    </row>
    <row r="30655" spans="5:62" ht="14.25" customHeight="1" x14ac:dyDescent="0.25">
      <c r="E30655" s="113"/>
      <c r="H30655" s="133"/>
      <c r="T30655" s="133"/>
      <c r="X30655" s="131"/>
      <c r="Y30655" s="133"/>
      <c r="AJ30655" s="133"/>
      <c r="AO30655" s="135"/>
      <c r="AP30655" s="135"/>
      <c r="BJ30655" s="136"/>
    </row>
    <row r="30656" spans="5:62" ht="14.25" customHeight="1" x14ac:dyDescent="0.25">
      <c r="E30656" s="113"/>
      <c r="H30656" s="133"/>
      <c r="T30656" s="133"/>
      <c r="X30656" s="131"/>
      <c r="Y30656" s="133"/>
      <c r="AJ30656" s="133"/>
      <c r="AO30656" s="135"/>
      <c r="AP30656" s="135"/>
      <c r="BJ30656" s="136"/>
    </row>
    <row r="30657" spans="5:62" ht="14.25" customHeight="1" x14ac:dyDescent="0.25">
      <c r="E30657" s="113"/>
      <c r="H30657" s="133"/>
      <c r="T30657" s="133"/>
      <c r="X30657" s="131"/>
      <c r="Y30657" s="133"/>
      <c r="AJ30657" s="133"/>
      <c r="AO30657" s="135"/>
      <c r="AP30657" s="135"/>
      <c r="BJ30657" s="136"/>
    </row>
    <row r="30658" spans="5:62" ht="14.25" customHeight="1" x14ac:dyDescent="0.25">
      <c r="E30658" s="113"/>
      <c r="H30658" s="133"/>
      <c r="T30658" s="133"/>
      <c r="X30658" s="131"/>
      <c r="Y30658" s="133"/>
      <c r="AJ30658" s="133"/>
      <c r="AO30658" s="135"/>
      <c r="AP30658" s="135"/>
      <c r="BJ30658" s="136"/>
    </row>
    <row r="30659" spans="5:62" ht="14.25" customHeight="1" x14ac:dyDescent="0.25">
      <c r="E30659" s="113"/>
      <c r="H30659" s="133"/>
      <c r="T30659" s="133"/>
      <c r="X30659" s="131"/>
      <c r="Y30659" s="133"/>
      <c r="AJ30659" s="133"/>
      <c r="AO30659" s="135"/>
      <c r="AP30659" s="135"/>
      <c r="BJ30659" s="136"/>
    </row>
    <row r="30660" spans="5:62" ht="14.25" customHeight="1" x14ac:dyDescent="0.25">
      <c r="E30660" s="113"/>
      <c r="H30660" s="133"/>
      <c r="T30660" s="133"/>
      <c r="X30660" s="131"/>
      <c r="Y30660" s="133"/>
      <c r="AJ30660" s="133"/>
      <c r="AO30660" s="135"/>
      <c r="AP30660" s="135"/>
      <c r="BJ30660" s="136"/>
    </row>
    <row r="30661" spans="5:62" ht="14.25" customHeight="1" x14ac:dyDescent="0.25">
      <c r="E30661" s="113"/>
      <c r="H30661" s="133"/>
      <c r="T30661" s="133"/>
      <c r="X30661" s="131"/>
      <c r="Y30661" s="133"/>
      <c r="AJ30661" s="133"/>
      <c r="AO30661" s="135"/>
      <c r="AP30661" s="135"/>
      <c r="BJ30661" s="136"/>
    </row>
    <row r="30662" spans="5:62" ht="14.25" customHeight="1" x14ac:dyDescent="0.25">
      <c r="E30662" s="113"/>
      <c r="H30662" s="133"/>
      <c r="T30662" s="133"/>
      <c r="X30662" s="131"/>
      <c r="Y30662" s="133"/>
      <c r="AJ30662" s="133"/>
      <c r="AO30662" s="135"/>
      <c r="AP30662" s="135"/>
      <c r="BJ30662" s="136"/>
    </row>
    <row r="30663" spans="5:62" ht="14.25" customHeight="1" x14ac:dyDescent="0.25">
      <c r="E30663" s="113"/>
      <c r="H30663" s="133"/>
      <c r="T30663" s="133"/>
      <c r="X30663" s="131"/>
      <c r="Y30663" s="133"/>
      <c r="AJ30663" s="133"/>
      <c r="AO30663" s="135"/>
      <c r="AP30663" s="135"/>
      <c r="BJ30663" s="136"/>
    </row>
    <row r="30664" spans="5:62" ht="14.25" customHeight="1" x14ac:dyDescent="0.25">
      <c r="E30664" s="113"/>
      <c r="H30664" s="133"/>
      <c r="T30664" s="133"/>
      <c r="X30664" s="131"/>
      <c r="Y30664" s="133"/>
      <c r="AJ30664" s="133"/>
      <c r="AO30664" s="135"/>
      <c r="AP30664" s="135"/>
      <c r="BJ30664" s="136"/>
    </row>
    <row r="30665" spans="5:62" ht="14.25" customHeight="1" x14ac:dyDescent="0.25">
      <c r="E30665" s="113"/>
      <c r="H30665" s="133"/>
      <c r="T30665" s="133"/>
      <c r="X30665" s="131"/>
      <c r="Y30665" s="133"/>
      <c r="AJ30665" s="133"/>
      <c r="AO30665" s="135"/>
      <c r="AP30665" s="135"/>
      <c r="BJ30665" s="136"/>
    </row>
    <row r="30666" spans="5:62" ht="14.25" customHeight="1" x14ac:dyDescent="0.25">
      <c r="E30666" s="113"/>
      <c r="H30666" s="133"/>
      <c r="T30666" s="133"/>
      <c r="X30666" s="131"/>
      <c r="Y30666" s="133"/>
      <c r="AJ30666" s="133"/>
      <c r="AO30666" s="135"/>
      <c r="AP30666" s="135"/>
      <c r="BJ30666" s="136"/>
    </row>
    <row r="30667" spans="5:62" ht="14.25" customHeight="1" x14ac:dyDescent="0.25">
      <c r="E30667" s="113"/>
      <c r="H30667" s="133"/>
      <c r="T30667" s="133"/>
      <c r="X30667" s="131"/>
      <c r="Y30667" s="133"/>
      <c r="AJ30667" s="133"/>
      <c r="AO30667" s="135"/>
      <c r="AP30667" s="135"/>
      <c r="BJ30667" s="136"/>
    </row>
    <row r="30668" spans="5:62" ht="14.25" customHeight="1" x14ac:dyDescent="0.25">
      <c r="E30668" s="113"/>
      <c r="H30668" s="133"/>
      <c r="T30668" s="133"/>
      <c r="X30668" s="131"/>
      <c r="Y30668" s="133"/>
      <c r="AJ30668" s="133"/>
      <c r="AO30668" s="135"/>
      <c r="AP30668" s="135"/>
      <c r="BJ30668" s="136"/>
    </row>
    <row r="30669" spans="5:62" ht="14.25" customHeight="1" x14ac:dyDescent="0.25">
      <c r="E30669" s="113"/>
      <c r="H30669" s="133"/>
      <c r="T30669" s="133"/>
      <c r="X30669" s="131"/>
      <c r="Y30669" s="133"/>
      <c r="AJ30669" s="133"/>
      <c r="AO30669" s="135"/>
      <c r="AP30669" s="135"/>
      <c r="BJ30669" s="136"/>
    </row>
    <row r="30670" spans="5:62" ht="14.25" customHeight="1" x14ac:dyDescent="0.25">
      <c r="E30670" s="113"/>
      <c r="H30670" s="133"/>
      <c r="T30670" s="133"/>
      <c r="X30670" s="131"/>
      <c r="Y30670" s="133"/>
      <c r="AJ30670" s="133"/>
      <c r="AO30670" s="135"/>
      <c r="AP30670" s="135"/>
      <c r="BJ30670" s="136"/>
    </row>
    <row r="30671" spans="5:62" ht="14.25" customHeight="1" x14ac:dyDescent="0.25">
      <c r="E30671" s="113"/>
      <c r="H30671" s="133"/>
      <c r="T30671" s="133"/>
      <c r="X30671" s="131"/>
      <c r="Y30671" s="133"/>
      <c r="AJ30671" s="133"/>
      <c r="AO30671" s="135"/>
      <c r="AP30671" s="135"/>
      <c r="BJ30671" s="136"/>
    </row>
    <row r="30672" spans="5:62" ht="14.25" customHeight="1" x14ac:dyDescent="0.25">
      <c r="E30672" s="113"/>
      <c r="H30672" s="133"/>
      <c r="T30672" s="133"/>
      <c r="X30672" s="131"/>
      <c r="Y30672" s="133"/>
      <c r="AJ30672" s="133"/>
      <c r="AO30672" s="135"/>
      <c r="AP30672" s="135"/>
      <c r="BJ30672" s="136"/>
    </row>
    <row r="30673" spans="5:62" ht="14.25" customHeight="1" x14ac:dyDescent="0.25">
      <c r="E30673" s="113"/>
      <c r="H30673" s="133"/>
      <c r="T30673" s="133"/>
      <c r="X30673" s="131"/>
      <c r="Y30673" s="133"/>
      <c r="AJ30673" s="133"/>
      <c r="AO30673" s="135"/>
      <c r="AP30673" s="135"/>
      <c r="BJ30673" s="136"/>
    </row>
    <row r="30674" spans="5:62" ht="14.25" customHeight="1" x14ac:dyDescent="0.25">
      <c r="E30674" s="113"/>
      <c r="H30674" s="133"/>
      <c r="T30674" s="133"/>
      <c r="X30674" s="131"/>
      <c r="Y30674" s="133"/>
      <c r="AJ30674" s="133"/>
      <c r="AO30674" s="135"/>
      <c r="AP30674" s="135"/>
      <c r="BJ30674" s="136"/>
    </row>
    <row r="30675" spans="5:62" ht="14.25" customHeight="1" x14ac:dyDescent="0.25">
      <c r="E30675" s="113"/>
      <c r="H30675" s="133"/>
      <c r="T30675" s="133"/>
      <c r="X30675" s="131"/>
      <c r="Y30675" s="133"/>
      <c r="AJ30675" s="133"/>
      <c r="AO30675" s="135"/>
      <c r="AP30675" s="135"/>
      <c r="BJ30675" s="136"/>
    </row>
    <row r="30676" spans="5:62" ht="14.25" customHeight="1" x14ac:dyDescent="0.25">
      <c r="E30676" s="113"/>
      <c r="H30676" s="133"/>
      <c r="T30676" s="133"/>
      <c r="X30676" s="131"/>
      <c r="Y30676" s="133"/>
      <c r="AJ30676" s="133"/>
      <c r="AO30676" s="135"/>
      <c r="AP30676" s="135"/>
      <c r="BJ30676" s="136"/>
    </row>
    <row r="30677" spans="5:62" ht="14.25" customHeight="1" x14ac:dyDescent="0.25">
      <c r="E30677" s="113"/>
      <c r="H30677" s="133"/>
      <c r="T30677" s="133"/>
      <c r="X30677" s="131"/>
      <c r="Y30677" s="133"/>
      <c r="AJ30677" s="133"/>
      <c r="AO30677" s="135"/>
      <c r="AP30677" s="135"/>
      <c r="BJ30677" s="136"/>
    </row>
    <row r="30678" spans="5:62" ht="14.25" customHeight="1" x14ac:dyDescent="0.25">
      <c r="E30678" s="113"/>
      <c r="H30678" s="133"/>
      <c r="T30678" s="133"/>
      <c r="X30678" s="131"/>
      <c r="Y30678" s="133"/>
      <c r="AJ30678" s="133"/>
      <c r="AO30678" s="135"/>
      <c r="AP30678" s="135"/>
      <c r="BJ30678" s="136"/>
    </row>
    <row r="30679" spans="5:62" ht="14.25" customHeight="1" x14ac:dyDescent="0.25">
      <c r="E30679" s="113"/>
      <c r="H30679" s="133"/>
      <c r="T30679" s="133"/>
      <c r="X30679" s="131"/>
      <c r="Y30679" s="133"/>
      <c r="AJ30679" s="133"/>
      <c r="AO30679" s="135"/>
      <c r="AP30679" s="135"/>
      <c r="BJ30679" s="136"/>
    </row>
    <row r="30680" spans="5:62" ht="14.25" customHeight="1" x14ac:dyDescent="0.25">
      <c r="E30680" s="113"/>
      <c r="H30680" s="133"/>
      <c r="T30680" s="133"/>
      <c r="X30680" s="131"/>
      <c r="Y30680" s="133"/>
      <c r="AJ30680" s="133"/>
      <c r="AO30680" s="135"/>
      <c r="AP30680" s="135"/>
      <c r="BJ30680" s="136"/>
    </row>
    <row r="30681" spans="5:62" ht="14.25" customHeight="1" x14ac:dyDescent="0.25">
      <c r="E30681" s="113"/>
      <c r="H30681" s="133"/>
      <c r="T30681" s="133"/>
      <c r="X30681" s="131"/>
      <c r="Y30681" s="133"/>
      <c r="AJ30681" s="133"/>
      <c r="AO30681" s="135"/>
      <c r="AP30681" s="135"/>
      <c r="BJ30681" s="136"/>
    </row>
    <row r="30682" spans="5:62" ht="14.25" customHeight="1" x14ac:dyDescent="0.25">
      <c r="E30682" s="113"/>
      <c r="H30682" s="133"/>
      <c r="T30682" s="133"/>
      <c r="X30682" s="131"/>
      <c r="Y30682" s="133"/>
      <c r="AJ30682" s="133"/>
      <c r="AO30682" s="135"/>
      <c r="AP30682" s="135"/>
      <c r="BJ30682" s="136"/>
    </row>
    <row r="30683" spans="5:62" ht="14.25" customHeight="1" x14ac:dyDescent="0.25">
      <c r="E30683" s="113"/>
      <c r="H30683" s="133"/>
      <c r="T30683" s="133"/>
      <c r="X30683" s="131"/>
      <c r="Y30683" s="133"/>
      <c r="AJ30683" s="133"/>
      <c r="AO30683" s="135"/>
      <c r="AP30683" s="135"/>
      <c r="BJ30683" s="136"/>
    </row>
    <row r="30684" spans="5:62" ht="14.25" customHeight="1" x14ac:dyDescent="0.25">
      <c r="E30684" s="113"/>
      <c r="H30684" s="133"/>
      <c r="T30684" s="133"/>
      <c r="X30684" s="131"/>
      <c r="Y30684" s="133"/>
      <c r="AJ30684" s="133"/>
      <c r="AO30684" s="135"/>
      <c r="AP30684" s="135"/>
      <c r="BJ30684" s="136"/>
    </row>
    <row r="30685" spans="5:62" ht="14.25" customHeight="1" x14ac:dyDescent="0.25">
      <c r="E30685" s="113"/>
      <c r="H30685" s="133"/>
      <c r="T30685" s="133"/>
      <c r="X30685" s="131"/>
      <c r="Y30685" s="133"/>
      <c r="AJ30685" s="133"/>
      <c r="AO30685" s="135"/>
      <c r="AP30685" s="135"/>
      <c r="BJ30685" s="136"/>
    </row>
    <row r="30686" spans="5:62" ht="14.25" customHeight="1" x14ac:dyDescent="0.25">
      <c r="E30686" s="113"/>
      <c r="H30686" s="133"/>
      <c r="T30686" s="133"/>
      <c r="X30686" s="131"/>
      <c r="Y30686" s="133"/>
      <c r="AJ30686" s="133"/>
      <c r="AO30686" s="135"/>
      <c r="AP30686" s="135"/>
      <c r="BJ30686" s="136"/>
    </row>
    <row r="30687" spans="5:62" ht="14.25" customHeight="1" x14ac:dyDescent="0.25">
      <c r="E30687" s="113"/>
      <c r="H30687" s="133"/>
      <c r="T30687" s="133"/>
      <c r="X30687" s="131"/>
      <c r="Y30687" s="133"/>
      <c r="AJ30687" s="133"/>
      <c r="AO30687" s="135"/>
      <c r="AP30687" s="135"/>
      <c r="BJ30687" s="136"/>
    </row>
    <row r="30688" spans="5:62" ht="14.25" customHeight="1" x14ac:dyDescent="0.25">
      <c r="E30688" s="113"/>
      <c r="H30688" s="133"/>
      <c r="T30688" s="133"/>
      <c r="X30688" s="131"/>
      <c r="Y30688" s="133"/>
      <c r="AJ30688" s="133"/>
      <c r="AO30688" s="135"/>
      <c r="AP30688" s="135"/>
      <c r="BJ30688" s="136"/>
    </row>
    <row r="30689" spans="5:62" ht="14.25" customHeight="1" x14ac:dyDescent="0.25">
      <c r="E30689" s="113"/>
      <c r="H30689" s="133"/>
      <c r="T30689" s="133"/>
      <c r="X30689" s="131"/>
      <c r="Y30689" s="133"/>
      <c r="AJ30689" s="133"/>
      <c r="AO30689" s="135"/>
      <c r="AP30689" s="135"/>
      <c r="BJ30689" s="136"/>
    </row>
    <row r="30690" spans="5:62" ht="14.25" customHeight="1" x14ac:dyDescent="0.25">
      <c r="E30690" s="113"/>
      <c r="H30690" s="133"/>
      <c r="T30690" s="133"/>
      <c r="X30690" s="131"/>
      <c r="Y30690" s="133"/>
      <c r="AJ30690" s="133"/>
      <c r="AO30690" s="135"/>
      <c r="AP30690" s="135"/>
      <c r="BJ30690" s="136"/>
    </row>
    <row r="30691" spans="5:62" ht="14.25" customHeight="1" x14ac:dyDescent="0.25">
      <c r="E30691" s="113"/>
      <c r="H30691" s="133"/>
      <c r="T30691" s="133"/>
      <c r="X30691" s="131"/>
      <c r="Y30691" s="133"/>
      <c r="AJ30691" s="133"/>
      <c r="AO30691" s="135"/>
      <c r="AP30691" s="135"/>
      <c r="BJ30691" s="136"/>
    </row>
    <row r="30692" spans="5:62" ht="14.25" customHeight="1" x14ac:dyDescent="0.25">
      <c r="E30692" s="113"/>
      <c r="H30692" s="133"/>
      <c r="T30692" s="133"/>
      <c r="X30692" s="131"/>
      <c r="Y30692" s="133"/>
      <c r="AJ30692" s="133"/>
      <c r="AO30692" s="135"/>
      <c r="AP30692" s="135"/>
      <c r="BJ30692" s="136"/>
    </row>
    <row r="30693" spans="5:62" ht="14.25" customHeight="1" x14ac:dyDescent="0.25">
      <c r="E30693" s="113"/>
      <c r="H30693" s="133"/>
      <c r="T30693" s="133"/>
      <c r="X30693" s="131"/>
      <c r="Y30693" s="133"/>
      <c r="AJ30693" s="133"/>
      <c r="AO30693" s="135"/>
      <c r="AP30693" s="135"/>
      <c r="BJ30693" s="136"/>
    </row>
    <row r="30694" spans="5:62" ht="14.25" customHeight="1" x14ac:dyDescent="0.25">
      <c r="E30694" s="113"/>
      <c r="H30694" s="133"/>
      <c r="T30694" s="133"/>
      <c r="X30694" s="131"/>
      <c r="Y30694" s="133"/>
      <c r="AJ30694" s="133"/>
      <c r="AO30694" s="135"/>
      <c r="AP30694" s="135"/>
      <c r="BJ30694" s="136"/>
    </row>
    <row r="30695" spans="5:62" ht="14.25" customHeight="1" x14ac:dyDescent="0.25">
      <c r="E30695" s="113"/>
      <c r="H30695" s="133"/>
      <c r="T30695" s="133"/>
      <c r="X30695" s="131"/>
      <c r="Y30695" s="133"/>
      <c r="AJ30695" s="133"/>
      <c r="AO30695" s="135"/>
      <c r="AP30695" s="135"/>
      <c r="BJ30695" s="136"/>
    </row>
    <row r="30696" spans="5:62" ht="14.25" customHeight="1" x14ac:dyDescent="0.25">
      <c r="E30696" s="113"/>
      <c r="H30696" s="133"/>
      <c r="T30696" s="133"/>
      <c r="X30696" s="131"/>
      <c r="Y30696" s="133"/>
      <c r="AJ30696" s="133"/>
      <c r="AO30696" s="135"/>
      <c r="AP30696" s="135"/>
      <c r="BJ30696" s="136"/>
    </row>
    <row r="30697" spans="5:62" ht="14.25" customHeight="1" x14ac:dyDescent="0.25">
      <c r="E30697" s="113"/>
      <c r="H30697" s="133"/>
      <c r="T30697" s="133"/>
      <c r="X30697" s="131"/>
      <c r="Y30697" s="133"/>
      <c r="AJ30697" s="133"/>
      <c r="AO30697" s="135"/>
      <c r="AP30697" s="135"/>
      <c r="BJ30697" s="136"/>
    </row>
    <row r="30698" spans="5:62" ht="14.25" customHeight="1" x14ac:dyDescent="0.25">
      <c r="E30698" s="113"/>
      <c r="H30698" s="133"/>
      <c r="T30698" s="133"/>
      <c r="X30698" s="131"/>
      <c r="Y30698" s="133"/>
      <c r="AJ30698" s="133"/>
      <c r="AO30698" s="135"/>
      <c r="AP30698" s="135"/>
      <c r="BJ30698" s="136"/>
    </row>
    <row r="30699" spans="5:62" ht="14.25" customHeight="1" x14ac:dyDescent="0.25">
      <c r="E30699" s="113"/>
      <c r="H30699" s="133"/>
      <c r="T30699" s="133"/>
      <c r="X30699" s="131"/>
      <c r="Y30699" s="133"/>
      <c r="AJ30699" s="133"/>
      <c r="AO30699" s="135"/>
      <c r="AP30699" s="135"/>
      <c r="BJ30699" s="136"/>
    </row>
    <row r="30700" spans="5:62" ht="14.25" customHeight="1" x14ac:dyDescent="0.25">
      <c r="E30700" s="113"/>
      <c r="H30700" s="133"/>
      <c r="T30700" s="133"/>
      <c r="X30700" s="131"/>
      <c r="Y30700" s="133"/>
      <c r="AJ30700" s="133"/>
      <c r="AO30700" s="135"/>
      <c r="AP30700" s="135"/>
      <c r="BJ30700" s="136"/>
    </row>
    <row r="30701" spans="5:62" ht="14.25" customHeight="1" x14ac:dyDescent="0.25">
      <c r="E30701" s="113"/>
      <c r="H30701" s="133"/>
      <c r="T30701" s="133"/>
      <c r="X30701" s="131"/>
      <c r="Y30701" s="133"/>
      <c r="AJ30701" s="133"/>
      <c r="AO30701" s="135"/>
      <c r="AP30701" s="135"/>
      <c r="BJ30701" s="136"/>
    </row>
    <row r="30702" spans="5:62" ht="14.25" customHeight="1" x14ac:dyDescent="0.25">
      <c r="E30702" s="113"/>
      <c r="H30702" s="133"/>
      <c r="T30702" s="133"/>
      <c r="X30702" s="131"/>
      <c r="Y30702" s="133"/>
      <c r="AJ30702" s="133"/>
      <c r="AO30702" s="135"/>
      <c r="AP30702" s="135"/>
      <c r="BJ30702" s="136"/>
    </row>
    <row r="30703" spans="5:62" ht="14.25" customHeight="1" x14ac:dyDescent="0.25">
      <c r="E30703" s="113"/>
      <c r="H30703" s="133"/>
      <c r="T30703" s="133"/>
      <c r="X30703" s="131"/>
      <c r="Y30703" s="133"/>
      <c r="AJ30703" s="133"/>
      <c r="AO30703" s="135"/>
      <c r="AP30703" s="135"/>
      <c r="BJ30703" s="136"/>
    </row>
    <row r="30704" spans="5:62" ht="14.25" customHeight="1" x14ac:dyDescent="0.25">
      <c r="E30704" s="113"/>
      <c r="H30704" s="133"/>
      <c r="T30704" s="133"/>
      <c r="X30704" s="131"/>
      <c r="Y30704" s="133"/>
      <c r="AJ30704" s="133"/>
      <c r="AO30704" s="135"/>
      <c r="AP30704" s="135"/>
      <c r="BJ30704" s="136"/>
    </row>
    <row r="30705" spans="5:62" ht="14.25" customHeight="1" x14ac:dyDescent="0.25">
      <c r="E30705" s="113"/>
      <c r="H30705" s="133"/>
      <c r="T30705" s="133"/>
      <c r="X30705" s="131"/>
      <c r="Y30705" s="133"/>
      <c r="AJ30705" s="133"/>
      <c r="AO30705" s="135"/>
      <c r="AP30705" s="135"/>
      <c r="BJ30705" s="136"/>
    </row>
    <row r="30706" spans="5:62" ht="14.25" customHeight="1" x14ac:dyDescent="0.25">
      <c r="E30706" s="113"/>
      <c r="H30706" s="133"/>
      <c r="T30706" s="133"/>
      <c r="X30706" s="131"/>
      <c r="Y30706" s="133"/>
      <c r="AJ30706" s="133"/>
      <c r="AO30706" s="135"/>
      <c r="AP30706" s="135"/>
      <c r="BJ30706" s="136"/>
    </row>
    <row r="30707" spans="5:62" ht="14.25" customHeight="1" x14ac:dyDescent="0.25">
      <c r="E30707" s="113"/>
      <c r="H30707" s="133"/>
      <c r="T30707" s="133"/>
      <c r="X30707" s="131"/>
      <c r="Y30707" s="133"/>
      <c r="AJ30707" s="133"/>
      <c r="AO30707" s="135"/>
      <c r="AP30707" s="135"/>
      <c r="BJ30707" s="136"/>
    </row>
    <row r="30708" spans="5:62" ht="14.25" customHeight="1" x14ac:dyDescent="0.25">
      <c r="E30708" s="113"/>
      <c r="H30708" s="133"/>
      <c r="T30708" s="133"/>
      <c r="X30708" s="131"/>
      <c r="Y30708" s="133"/>
      <c r="AJ30708" s="133"/>
      <c r="AO30708" s="135"/>
      <c r="AP30708" s="135"/>
      <c r="BJ30708" s="136"/>
    </row>
    <row r="30709" spans="5:62" ht="14.25" customHeight="1" x14ac:dyDescent="0.25">
      <c r="E30709" s="113"/>
      <c r="H30709" s="133"/>
      <c r="T30709" s="133"/>
      <c r="X30709" s="131"/>
      <c r="Y30709" s="133"/>
      <c r="AJ30709" s="133"/>
      <c r="AO30709" s="135"/>
      <c r="AP30709" s="135"/>
      <c r="BJ30709" s="136"/>
    </row>
    <row r="30710" spans="5:62" ht="14.25" customHeight="1" x14ac:dyDescent="0.25">
      <c r="E30710" s="113"/>
      <c r="H30710" s="133"/>
      <c r="T30710" s="133"/>
      <c r="X30710" s="131"/>
      <c r="Y30710" s="133"/>
      <c r="AJ30710" s="133"/>
      <c r="AO30710" s="135"/>
      <c r="AP30710" s="135"/>
      <c r="BJ30710" s="136"/>
    </row>
    <row r="30711" spans="5:62" ht="14.25" customHeight="1" x14ac:dyDescent="0.25">
      <c r="E30711" s="113"/>
      <c r="H30711" s="133"/>
      <c r="T30711" s="133"/>
      <c r="X30711" s="131"/>
      <c r="Y30711" s="133"/>
      <c r="AJ30711" s="133"/>
      <c r="AO30711" s="135"/>
      <c r="AP30711" s="135"/>
      <c r="BJ30711" s="136"/>
    </row>
    <row r="30712" spans="5:62" ht="14.25" customHeight="1" x14ac:dyDescent="0.25">
      <c r="E30712" s="113"/>
      <c r="H30712" s="133"/>
      <c r="T30712" s="133"/>
      <c r="X30712" s="131"/>
      <c r="Y30712" s="133"/>
      <c r="AJ30712" s="133"/>
      <c r="AO30712" s="135"/>
      <c r="AP30712" s="135"/>
      <c r="BJ30712" s="136"/>
    </row>
    <row r="30713" spans="5:62" ht="14.25" customHeight="1" x14ac:dyDescent="0.25">
      <c r="E30713" s="113"/>
      <c r="H30713" s="133"/>
      <c r="T30713" s="133"/>
      <c r="X30713" s="131"/>
      <c r="Y30713" s="133"/>
      <c r="AJ30713" s="133"/>
      <c r="AO30713" s="135"/>
      <c r="AP30713" s="135"/>
      <c r="BJ30713" s="136"/>
    </row>
    <row r="30714" spans="5:62" ht="14.25" customHeight="1" x14ac:dyDescent="0.25">
      <c r="E30714" s="113"/>
      <c r="H30714" s="133"/>
      <c r="T30714" s="133"/>
      <c r="X30714" s="131"/>
      <c r="Y30714" s="133"/>
      <c r="AJ30714" s="133"/>
      <c r="AO30714" s="135"/>
      <c r="AP30714" s="135"/>
      <c r="BJ30714" s="136"/>
    </row>
    <row r="30715" spans="5:62" ht="14.25" customHeight="1" x14ac:dyDescent="0.25">
      <c r="E30715" s="113"/>
      <c r="H30715" s="133"/>
      <c r="T30715" s="133"/>
      <c r="X30715" s="131"/>
      <c r="Y30715" s="133"/>
      <c r="AJ30715" s="133"/>
      <c r="AO30715" s="135"/>
      <c r="AP30715" s="135"/>
      <c r="BJ30715" s="136"/>
    </row>
    <row r="30716" spans="5:62" ht="14.25" customHeight="1" x14ac:dyDescent="0.25">
      <c r="E30716" s="113"/>
      <c r="H30716" s="133"/>
      <c r="T30716" s="133"/>
      <c r="X30716" s="131"/>
      <c r="Y30716" s="133"/>
      <c r="AJ30716" s="133"/>
      <c r="AO30716" s="135"/>
      <c r="AP30716" s="135"/>
      <c r="BJ30716" s="136"/>
    </row>
    <row r="30717" spans="5:62" ht="14.25" customHeight="1" x14ac:dyDescent="0.25">
      <c r="E30717" s="113"/>
      <c r="H30717" s="133"/>
      <c r="T30717" s="133"/>
      <c r="X30717" s="131"/>
      <c r="Y30717" s="133"/>
      <c r="AJ30717" s="133"/>
      <c r="AO30717" s="135"/>
      <c r="AP30717" s="135"/>
      <c r="BJ30717" s="136"/>
    </row>
    <row r="30718" spans="5:62" ht="14.25" customHeight="1" x14ac:dyDescent="0.25">
      <c r="E30718" s="113"/>
      <c r="H30718" s="133"/>
      <c r="T30718" s="133"/>
      <c r="X30718" s="131"/>
      <c r="Y30718" s="133"/>
      <c r="AJ30718" s="133"/>
      <c r="AO30718" s="135"/>
      <c r="AP30718" s="135"/>
      <c r="BJ30718" s="136"/>
    </row>
    <row r="30719" spans="5:62" ht="14.25" customHeight="1" x14ac:dyDescent="0.25">
      <c r="E30719" s="113"/>
      <c r="H30719" s="133"/>
      <c r="T30719" s="133"/>
      <c r="X30719" s="131"/>
      <c r="Y30719" s="133"/>
      <c r="AJ30719" s="133"/>
      <c r="AO30719" s="135"/>
      <c r="AP30719" s="135"/>
      <c r="BJ30719" s="136"/>
    </row>
    <row r="30720" spans="5:62" ht="14.25" customHeight="1" x14ac:dyDescent="0.25">
      <c r="E30720" s="113"/>
      <c r="H30720" s="133"/>
      <c r="T30720" s="133"/>
      <c r="X30720" s="131"/>
      <c r="Y30720" s="133"/>
      <c r="AJ30720" s="133"/>
      <c r="AO30720" s="135"/>
      <c r="AP30720" s="135"/>
      <c r="BJ30720" s="136"/>
    </row>
    <row r="30721" spans="5:62" ht="14.25" customHeight="1" x14ac:dyDescent="0.25">
      <c r="E30721" s="113"/>
      <c r="H30721" s="133"/>
      <c r="T30721" s="133"/>
      <c r="X30721" s="131"/>
      <c r="Y30721" s="133"/>
      <c r="AJ30721" s="133"/>
      <c r="AO30721" s="135"/>
      <c r="AP30721" s="135"/>
      <c r="BJ30721" s="136"/>
    </row>
    <row r="30722" spans="5:62" ht="14.25" customHeight="1" x14ac:dyDescent="0.25">
      <c r="E30722" s="113"/>
      <c r="H30722" s="133"/>
      <c r="T30722" s="133"/>
      <c r="X30722" s="131"/>
      <c r="Y30722" s="133"/>
      <c r="AJ30722" s="133"/>
      <c r="AO30722" s="135"/>
      <c r="AP30722" s="135"/>
      <c r="BJ30722" s="136"/>
    </row>
    <row r="30723" spans="5:62" ht="14.25" customHeight="1" x14ac:dyDescent="0.25">
      <c r="E30723" s="113"/>
      <c r="H30723" s="133"/>
      <c r="T30723" s="133"/>
      <c r="X30723" s="131"/>
      <c r="Y30723" s="133"/>
      <c r="AJ30723" s="133"/>
      <c r="AO30723" s="135"/>
      <c r="AP30723" s="135"/>
      <c r="BJ30723" s="136"/>
    </row>
    <row r="30724" spans="5:62" ht="14.25" customHeight="1" x14ac:dyDescent="0.25">
      <c r="E30724" s="113"/>
      <c r="H30724" s="133"/>
      <c r="T30724" s="133"/>
      <c r="X30724" s="131"/>
      <c r="Y30724" s="133"/>
      <c r="AJ30724" s="133"/>
      <c r="AO30724" s="135"/>
      <c r="AP30724" s="135"/>
      <c r="BJ30724" s="136"/>
    </row>
    <row r="30725" spans="5:62" ht="14.25" customHeight="1" x14ac:dyDescent="0.25">
      <c r="E30725" s="113"/>
      <c r="H30725" s="133"/>
      <c r="T30725" s="133"/>
      <c r="X30725" s="131"/>
      <c r="Y30725" s="133"/>
      <c r="AJ30725" s="133"/>
      <c r="AO30725" s="135"/>
      <c r="AP30725" s="135"/>
      <c r="BJ30725" s="136"/>
    </row>
    <row r="30726" spans="5:62" ht="14.25" customHeight="1" x14ac:dyDescent="0.25">
      <c r="E30726" s="113"/>
      <c r="H30726" s="133"/>
      <c r="T30726" s="133"/>
      <c r="X30726" s="131"/>
      <c r="Y30726" s="133"/>
      <c r="AJ30726" s="133"/>
      <c r="AO30726" s="135"/>
      <c r="AP30726" s="135"/>
      <c r="BJ30726" s="136"/>
    </row>
    <row r="30727" spans="5:62" ht="14.25" customHeight="1" x14ac:dyDescent="0.25">
      <c r="E30727" s="113"/>
      <c r="H30727" s="133"/>
      <c r="T30727" s="133"/>
      <c r="X30727" s="131"/>
      <c r="Y30727" s="133"/>
      <c r="AJ30727" s="133"/>
      <c r="AO30727" s="135"/>
      <c r="AP30727" s="135"/>
      <c r="BJ30727" s="136"/>
    </row>
    <row r="30728" spans="5:62" ht="14.25" customHeight="1" x14ac:dyDescent="0.25">
      <c r="E30728" s="113"/>
      <c r="H30728" s="133"/>
      <c r="T30728" s="133"/>
      <c r="X30728" s="131"/>
      <c r="Y30728" s="133"/>
      <c r="AJ30728" s="133"/>
      <c r="AO30728" s="135"/>
      <c r="AP30728" s="135"/>
      <c r="BJ30728" s="136"/>
    </row>
    <row r="30729" spans="5:62" ht="14.25" customHeight="1" x14ac:dyDescent="0.25">
      <c r="E30729" s="113"/>
      <c r="H30729" s="133"/>
      <c r="T30729" s="133"/>
      <c r="X30729" s="131"/>
      <c r="Y30729" s="133"/>
      <c r="AJ30729" s="133"/>
      <c r="AO30729" s="135"/>
      <c r="AP30729" s="135"/>
      <c r="BJ30729" s="136"/>
    </row>
    <row r="30730" spans="5:62" ht="14.25" customHeight="1" x14ac:dyDescent="0.25">
      <c r="E30730" s="113"/>
      <c r="H30730" s="133"/>
      <c r="T30730" s="133"/>
      <c r="X30730" s="131"/>
      <c r="Y30730" s="133"/>
      <c r="AJ30730" s="133"/>
      <c r="AO30730" s="135"/>
      <c r="AP30730" s="135"/>
      <c r="BJ30730" s="136"/>
    </row>
    <row r="30731" spans="5:62" ht="14.25" customHeight="1" x14ac:dyDescent="0.25">
      <c r="E30731" s="113"/>
      <c r="H30731" s="133"/>
      <c r="T30731" s="133"/>
      <c r="X30731" s="131"/>
      <c r="Y30731" s="133"/>
      <c r="AJ30731" s="133"/>
      <c r="AO30731" s="135"/>
      <c r="AP30731" s="135"/>
      <c r="BJ30731" s="136"/>
    </row>
    <row r="30732" spans="5:62" ht="14.25" customHeight="1" x14ac:dyDescent="0.25">
      <c r="E30732" s="113"/>
      <c r="H30732" s="133"/>
      <c r="T30732" s="133"/>
      <c r="X30732" s="131"/>
      <c r="Y30732" s="133"/>
      <c r="AJ30732" s="133"/>
      <c r="AO30732" s="135"/>
      <c r="AP30732" s="135"/>
      <c r="BJ30732" s="136"/>
    </row>
    <row r="30733" spans="5:62" ht="14.25" customHeight="1" x14ac:dyDescent="0.25">
      <c r="E30733" s="113"/>
      <c r="H30733" s="133"/>
      <c r="T30733" s="133"/>
      <c r="X30733" s="131"/>
      <c r="Y30733" s="133"/>
      <c r="AJ30733" s="133"/>
      <c r="AO30733" s="135"/>
      <c r="AP30733" s="135"/>
      <c r="BJ30733" s="136"/>
    </row>
    <row r="30734" spans="5:62" ht="14.25" customHeight="1" x14ac:dyDescent="0.25">
      <c r="E30734" s="113"/>
      <c r="H30734" s="133"/>
      <c r="T30734" s="133"/>
      <c r="X30734" s="131"/>
      <c r="Y30734" s="133"/>
      <c r="AJ30734" s="133"/>
      <c r="AO30734" s="135"/>
      <c r="AP30734" s="135"/>
      <c r="BJ30734" s="136"/>
    </row>
    <row r="30735" spans="5:62" ht="14.25" customHeight="1" x14ac:dyDescent="0.25">
      <c r="E30735" s="113"/>
      <c r="H30735" s="133"/>
      <c r="T30735" s="133"/>
      <c r="X30735" s="131"/>
      <c r="Y30735" s="133"/>
      <c r="AJ30735" s="133"/>
      <c r="AO30735" s="135"/>
      <c r="AP30735" s="135"/>
      <c r="BJ30735" s="136"/>
    </row>
    <row r="30736" spans="5:62" ht="14.25" customHeight="1" x14ac:dyDescent="0.25">
      <c r="E30736" s="113"/>
      <c r="H30736" s="133"/>
      <c r="T30736" s="133"/>
      <c r="X30736" s="131"/>
      <c r="Y30736" s="133"/>
      <c r="AJ30736" s="133"/>
      <c r="AO30736" s="135"/>
      <c r="AP30736" s="135"/>
      <c r="BJ30736" s="136"/>
    </row>
    <row r="30737" spans="5:62" ht="14.25" customHeight="1" x14ac:dyDescent="0.25">
      <c r="E30737" s="113"/>
      <c r="H30737" s="133"/>
      <c r="T30737" s="133"/>
      <c r="X30737" s="131"/>
      <c r="Y30737" s="133"/>
      <c r="AJ30737" s="133"/>
      <c r="AO30737" s="135"/>
      <c r="AP30737" s="135"/>
      <c r="BJ30737" s="136"/>
    </row>
    <row r="30738" spans="5:62" ht="14.25" customHeight="1" x14ac:dyDescent="0.25">
      <c r="E30738" s="113"/>
      <c r="H30738" s="133"/>
      <c r="T30738" s="133"/>
      <c r="X30738" s="131"/>
      <c r="Y30738" s="133"/>
      <c r="AJ30738" s="133"/>
      <c r="AO30738" s="135"/>
      <c r="AP30738" s="135"/>
      <c r="BJ30738" s="136"/>
    </row>
    <row r="30739" spans="5:62" ht="14.25" customHeight="1" x14ac:dyDescent="0.25">
      <c r="E30739" s="113"/>
      <c r="H30739" s="133"/>
      <c r="T30739" s="133"/>
      <c r="X30739" s="131"/>
      <c r="Y30739" s="133"/>
      <c r="AJ30739" s="133"/>
      <c r="AO30739" s="135"/>
      <c r="AP30739" s="135"/>
      <c r="BJ30739" s="136"/>
    </row>
    <row r="30740" spans="5:62" ht="14.25" customHeight="1" x14ac:dyDescent="0.25">
      <c r="E30740" s="113"/>
      <c r="H30740" s="133"/>
      <c r="T30740" s="133"/>
      <c r="X30740" s="131"/>
      <c r="Y30740" s="133"/>
      <c r="AJ30740" s="133"/>
      <c r="AO30740" s="135"/>
      <c r="AP30740" s="135"/>
      <c r="BJ30740" s="136"/>
    </row>
    <row r="30741" spans="5:62" ht="14.25" customHeight="1" x14ac:dyDescent="0.25">
      <c r="E30741" s="113"/>
      <c r="H30741" s="133"/>
      <c r="T30741" s="133"/>
      <c r="X30741" s="131"/>
      <c r="Y30741" s="133"/>
      <c r="AJ30741" s="133"/>
      <c r="AO30741" s="135"/>
      <c r="AP30741" s="135"/>
      <c r="BJ30741" s="136"/>
    </row>
    <row r="30742" spans="5:62" ht="14.25" customHeight="1" x14ac:dyDescent="0.25">
      <c r="E30742" s="113"/>
      <c r="H30742" s="133"/>
      <c r="T30742" s="133"/>
      <c r="X30742" s="131"/>
      <c r="Y30742" s="133"/>
      <c r="AJ30742" s="133"/>
      <c r="AO30742" s="135"/>
      <c r="AP30742" s="135"/>
      <c r="BJ30742" s="136"/>
    </row>
    <row r="30743" spans="5:62" ht="14.25" customHeight="1" x14ac:dyDescent="0.25">
      <c r="E30743" s="113"/>
      <c r="H30743" s="133"/>
      <c r="T30743" s="133"/>
      <c r="X30743" s="131"/>
      <c r="Y30743" s="133"/>
      <c r="AJ30743" s="133"/>
      <c r="AO30743" s="135"/>
      <c r="AP30743" s="135"/>
      <c r="BJ30743" s="136"/>
    </row>
    <row r="30744" spans="5:62" ht="14.25" customHeight="1" x14ac:dyDescent="0.25">
      <c r="E30744" s="113"/>
      <c r="H30744" s="133"/>
      <c r="T30744" s="133"/>
      <c r="X30744" s="131"/>
      <c r="Y30744" s="133"/>
      <c r="AJ30744" s="133"/>
      <c r="AO30744" s="135"/>
      <c r="AP30744" s="135"/>
      <c r="BJ30744" s="136"/>
    </row>
    <row r="30745" spans="5:62" ht="14.25" customHeight="1" x14ac:dyDescent="0.25">
      <c r="E30745" s="113"/>
      <c r="H30745" s="133"/>
      <c r="T30745" s="133"/>
      <c r="X30745" s="131"/>
      <c r="Y30745" s="133"/>
      <c r="AJ30745" s="133"/>
      <c r="AO30745" s="135"/>
      <c r="AP30745" s="135"/>
      <c r="BJ30745" s="136"/>
    </row>
    <row r="30746" spans="5:62" ht="14.25" customHeight="1" x14ac:dyDescent="0.25">
      <c r="E30746" s="113"/>
      <c r="H30746" s="133"/>
      <c r="T30746" s="133"/>
      <c r="X30746" s="131"/>
      <c r="Y30746" s="133"/>
      <c r="AJ30746" s="133"/>
      <c r="AO30746" s="135"/>
      <c r="AP30746" s="135"/>
      <c r="BJ30746" s="136"/>
    </row>
    <row r="30747" spans="5:62" ht="14.25" customHeight="1" x14ac:dyDescent="0.25">
      <c r="E30747" s="113"/>
      <c r="H30747" s="133"/>
      <c r="T30747" s="133"/>
      <c r="X30747" s="131"/>
      <c r="Y30747" s="133"/>
      <c r="AJ30747" s="133"/>
      <c r="AO30747" s="135"/>
      <c r="AP30747" s="135"/>
      <c r="BJ30747" s="136"/>
    </row>
    <row r="30748" spans="5:62" ht="14.25" customHeight="1" x14ac:dyDescent="0.25">
      <c r="E30748" s="113"/>
      <c r="H30748" s="133"/>
      <c r="T30748" s="133"/>
      <c r="X30748" s="131"/>
      <c r="Y30748" s="133"/>
      <c r="AJ30748" s="133"/>
      <c r="AO30748" s="135"/>
      <c r="AP30748" s="135"/>
      <c r="BJ30748" s="136"/>
    </row>
    <row r="30749" spans="5:62" ht="14.25" customHeight="1" x14ac:dyDescent="0.25">
      <c r="E30749" s="113"/>
      <c r="H30749" s="133"/>
      <c r="T30749" s="133"/>
      <c r="X30749" s="131"/>
      <c r="Y30749" s="133"/>
      <c r="AJ30749" s="133"/>
      <c r="AO30749" s="135"/>
      <c r="AP30749" s="135"/>
      <c r="BJ30749" s="136"/>
    </row>
    <row r="30750" spans="5:62" ht="14.25" customHeight="1" x14ac:dyDescent="0.25">
      <c r="E30750" s="113"/>
      <c r="H30750" s="133"/>
      <c r="T30750" s="133"/>
      <c r="X30750" s="131"/>
      <c r="Y30750" s="133"/>
      <c r="AJ30750" s="133"/>
      <c r="AO30750" s="135"/>
      <c r="AP30750" s="135"/>
      <c r="BJ30750" s="136"/>
    </row>
    <row r="30751" spans="5:62" ht="14.25" customHeight="1" x14ac:dyDescent="0.25">
      <c r="E30751" s="113"/>
      <c r="H30751" s="133"/>
      <c r="T30751" s="133"/>
      <c r="X30751" s="131"/>
      <c r="Y30751" s="133"/>
      <c r="AJ30751" s="133"/>
      <c r="AO30751" s="135"/>
      <c r="AP30751" s="135"/>
      <c r="BJ30751" s="136"/>
    </row>
    <row r="30752" spans="5:62" ht="14.25" customHeight="1" x14ac:dyDescent="0.25">
      <c r="E30752" s="113"/>
      <c r="H30752" s="133"/>
      <c r="T30752" s="133"/>
      <c r="X30752" s="131"/>
      <c r="Y30752" s="133"/>
      <c r="AJ30752" s="133"/>
      <c r="AO30752" s="135"/>
      <c r="AP30752" s="135"/>
      <c r="BJ30752" s="136"/>
    </row>
    <row r="30753" spans="5:62" ht="14.25" customHeight="1" x14ac:dyDescent="0.25">
      <c r="E30753" s="113"/>
      <c r="H30753" s="133"/>
      <c r="T30753" s="133"/>
      <c r="X30753" s="131"/>
      <c r="Y30753" s="133"/>
      <c r="AJ30753" s="133"/>
      <c r="AO30753" s="135"/>
      <c r="AP30753" s="135"/>
      <c r="BJ30753" s="136"/>
    </row>
    <row r="30754" spans="5:62" ht="14.25" customHeight="1" x14ac:dyDescent="0.25">
      <c r="E30754" s="113"/>
      <c r="H30754" s="133"/>
      <c r="T30754" s="133"/>
      <c r="X30754" s="131"/>
      <c r="Y30754" s="133"/>
      <c r="AJ30754" s="133"/>
      <c r="AO30754" s="135"/>
      <c r="AP30754" s="135"/>
      <c r="BJ30754" s="136"/>
    </row>
    <row r="30755" spans="5:62" ht="14.25" customHeight="1" x14ac:dyDescent="0.25">
      <c r="E30755" s="113"/>
      <c r="H30755" s="133"/>
      <c r="T30755" s="133"/>
      <c r="X30755" s="131"/>
      <c r="Y30755" s="133"/>
      <c r="AJ30755" s="133"/>
      <c r="AO30755" s="135"/>
      <c r="AP30755" s="135"/>
      <c r="BJ30755" s="136"/>
    </row>
    <row r="30756" spans="5:62" ht="14.25" customHeight="1" x14ac:dyDescent="0.25">
      <c r="E30756" s="113"/>
      <c r="H30756" s="133"/>
      <c r="T30756" s="133"/>
      <c r="X30756" s="131"/>
      <c r="Y30756" s="133"/>
      <c r="AJ30756" s="133"/>
      <c r="AO30756" s="135"/>
      <c r="AP30756" s="135"/>
      <c r="BJ30756" s="136"/>
    </row>
    <row r="30757" spans="5:62" ht="14.25" customHeight="1" x14ac:dyDescent="0.25">
      <c r="E30757" s="113"/>
      <c r="H30757" s="133"/>
      <c r="T30757" s="133"/>
      <c r="X30757" s="131"/>
      <c r="Y30757" s="133"/>
      <c r="AJ30757" s="133"/>
      <c r="AO30757" s="135"/>
      <c r="AP30757" s="135"/>
      <c r="BJ30757" s="136"/>
    </row>
    <row r="30758" spans="5:62" ht="14.25" customHeight="1" x14ac:dyDescent="0.25">
      <c r="E30758" s="113"/>
      <c r="H30758" s="133"/>
      <c r="T30758" s="133"/>
      <c r="X30758" s="131"/>
      <c r="Y30758" s="133"/>
      <c r="AJ30758" s="133"/>
      <c r="AO30758" s="135"/>
      <c r="AP30758" s="135"/>
      <c r="BJ30758" s="136"/>
    </row>
    <row r="30759" spans="5:62" ht="14.25" customHeight="1" x14ac:dyDescent="0.25">
      <c r="E30759" s="113"/>
      <c r="H30759" s="133"/>
      <c r="T30759" s="133"/>
      <c r="X30759" s="131"/>
      <c r="Y30759" s="133"/>
      <c r="AJ30759" s="133"/>
      <c r="AO30759" s="135"/>
      <c r="AP30759" s="135"/>
      <c r="BJ30759" s="136"/>
    </row>
    <row r="30760" spans="5:62" ht="14.25" customHeight="1" x14ac:dyDescent="0.25">
      <c r="E30760" s="113"/>
      <c r="H30760" s="133"/>
      <c r="T30760" s="133"/>
      <c r="X30760" s="131"/>
      <c r="Y30760" s="133"/>
      <c r="AJ30760" s="133"/>
      <c r="AO30760" s="135"/>
      <c r="AP30760" s="135"/>
      <c r="BJ30760" s="136"/>
    </row>
    <row r="30761" spans="5:62" ht="14.25" customHeight="1" x14ac:dyDescent="0.25">
      <c r="E30761" s="113"/>
      <c r="H30761" s="133"/>
      <c r="T30761" s="133"/>
      <c r="X30761" s="131"/>
      <c r="Y30761" s="133"/>
      <c r="AJ30761" s="133"/>
      <c r="AO30761" s="135"/>
      <c r="AP30761" s="135"/>
      <c r="BJ30761" s="136"/>
    </row>
    <row r="30762" spans="5:62" ht="14.25" customHeight="1" x14ac:dyDescent="0.25">
      <c r="E30762" s="113"/>
      <c r="H30762" s="133"/>
      <c r="T30762" s="133"/>
      <c r="X30762" s="131"/>
      <c r="Y30762" s="133"/>
      <c r="AJ30762" s="133"/>
      <c r="AO30762" s="135"/>
      <c r="AP30762" s="135"/>
      <c r="BJ30762" s="136"/>
    </row>
    <row r="30763" spans="5:62" ht="14.25" customHeight="1" x14ac:dyDescent="0.25">
      <c r="E30763" s="113"/>
      <c r="H30763" s="133"/>
      <c r="T30763" s="133"/>
      <c r="X30763" s="131"/>
      <c r="Y30763" s="133"/>
      <c r="AJ30763" s="133"/>
      <c r="AO30763" s="135"/>
      <c r="AP30763" s="135"/>
      <c r="BJ30763" s="136"/>
    </row>
    <row r="30764" spans="5:62" ht="14.25" customHeight="1" x14ac:dyDescent="0.25">
      <c r="E30764" s="113"/>
      <c r="H30764" s="133"/>
      <c r="T30764" s="133"/>
      <c r="X30764" s="131"/>
      <c r="Y30764" s="133"/>
      <c r="AJ30764" s="133"/>
      <c r="AO30764" s="135"/>
      <c r="AP30764" s="135"/>
      <c r="BJ30764" s="136"/>
    </row>
    <row r="30765" spans="5:62" ht="14.25" customHeight="1" x14ac:dyDescent="0.25">
      <c r="E30765" s="113"/>
      <c r="H30765" s="133"/>
      <c r="T30765" s="133"/>
      <c r="X30765" s="131"/>
      <c r="Y30765" s="133"/>
      <c r="AJ30765" s="133"/>
      <c r="AO30765" s="135"/>
      <c r="AP30765" s="135"/>
      <c r="BJ30765" s="136"/>
    </row>
    <row r="30766" spans="5:62" ht="14.25" customHeight="1" x14ac:dyDescent="0.25">
      <c r="E30766" s="113"/>
      <c r="H30766" s="133"/>
      <c r="T30766" s="133"/>
      <c r="X30766" s="131"/>
      <c r="Y30766" s="133"/>
      <c r="AJ30766" s="133"/>
      <c r="AO30766" s="135"/>
      <c r="AP30766" s="135"/>
      <c r="BJ30766" s="136"/>
    </row>
    <row r="30767" spans="5:62" ht="14.25" customHeight="1" x14ac:dyDescent="0.25">
      <c r="E30767" s="113"/>
      <c r="H30767" s="133"/>
      <c r="T30767" s="133"/>
      <c r="X30767" s="131"/>
      <c r="Y30767" s="133"/>
      <c r="AJ30767" s="133"/>
      <c r="AO30767" s="135"/>
      <c r="AP30767" s="135"/>
      <c r="BJ30767" s="136"/>
    </row>
    <row r="30768" spans="5:62" ht="14.25" customHeight="1" x14ac:dyDescent="0.25">
      <c r="E30768" s="113"/>
      <c r="H30768" s="133"/>
      <c r="T30768" s="133"/>
      <c r="X30768" s="131"/>
      <c r="Y30768" s="133"/>
      <c r="AJ30768" s="133"/>
      <c r="AO30768" s="135"/>
      <c r="AP30768" s="135"/>
      <c r="BJ30768" s="136"/>
    </row>
    <row r="30769" spans="5:62" ht="14.25" customHeight="1" x14ac:dyDescent="0.25">
      <c r="E30769" s="113"/>
      <c r="H30769" s="133"/>
      <c r="T30769" s="133"/>
      <c r="X30769" s="131"/>
      <c r="Y30769" s="133"/>
      <c r="AJ30769" s="133"/>
      <c r="AO30769" s="135"/>
      <c r="AP30769" s="135"/>
      <c r="BJ30769" s="136"/>
    </row>
    <row r="30770" spans="5:62" ht="14.25" customHeight="1" x14ac:dyDescent="0.25">
      <c r="E30770" s="113"/>
      <c r="H30770" s="133"/>
      <c r="T30770" s="133"/>
      <c r="X30770" s="131"/>
      <c r="Y30770" s="133"/>
      <c r="AJ30770" s="133"/>
      <c r="AO30770" s="135"/>
      <c r="AP30770" s="135"/>
      <c r="BJ30770" s="136"/>
    </row>
    <row r="30771" spans="5:62" ht="14.25" customHeight="1" x14ac:dyDescent="0.25">
      <c r="E30771" s="113"/>
      <c r="H30771" s="133"/>
      <c r="T30771" s="133"/>
      <c r="X30771" s="131"/>
      <c r="Y30771" s="133"/>
      <c r="AJ30771" s="133"/>
      <c r="AO30771" s="135"/>
      <c r="AP30771" s="135"/>
      <c r="BJ30771" s="136"/>
    </row>
    <row r="30772" spans="5:62" ht="14.25" customHeight="1" x14ac:dyDescent="0.25">
      <c r="E30772" s="113"/>
      <c r="H30772" s="133"/>
      <c r="T30772" s="133"/>
      <c r="X30772" s="131"/>
      <c r="Y30772" s="133"/>
      <c r="AJ30772" s="133"/>
      <c r="AO30772" s="135"/>
      <c r="AP30772" s="135"/>
      <c r="BJ30772" s="136"/>
    </row>
    <row r="30773" spans="5:62" ht="14.25" customHeight="1" x14ac:dyDescent="0.25">
      <c r="E30773" s="113"/>
      <c r="H30773" s="133"/>
      <c r="T30773" s="133"/>
      <c r="X30773" s="131"/>
      <c r="Y30773" s="133"/>
      <c r="AJ30773" s="133"/>
      <c r="AO30773" s="135"/>
      <c r="AP30773" s="135"/>
      <c r="BJ30773" s="136"/>
    </row>
    <row r="30774" spans="5:62" ht="14.25" customHeight="1" x14ac:dyDescent="0.25">
      <c r="E30774" s="113"/>
      <c r="H30774" s="133"/>
      <c r="T30774" s="133"/>
      <c r="X30774" s="131"/>
      <c r="Y30774" s="133"/>
      <c r="AJ30774" s="133"/>
      <c r="AO30774" s="135"/>
      <c r="AP30774" s="135"/>
      <c r="BJ30774" s="136"/>
    </row>
    <row r="30775" spans="5:62" ht="14.25" customHeight="1" x14ac:dyDescent="0.25">
      <c r="E30775" s="113"/>
      <c r="H30775" s="133"/>
      <c r="T30775" s="133"/>
      <c r="X30775" s="131"/>
      <c r="Y30775" s="133"/>
      <c r="AJ30775" s="133"/>
      <c r="AO30775" s="135"/>
      <c r="AP30775" s="135"/>
      <c r="BJ30775" s="136"/>
    </row>
    <row r="30776" spans="5:62" ht="14.25" customHeight="1" x14ac:dyDescent="0.25">
      <c r="E30776" s="113"/>
      <c r="H30776" s="133"/>
      <c r="T30776" s="133"/>
      <c r="X30776" s="131"/>
      <c r="Y30776" s="133"/>
      <c r="AJ30776" s="133"/>
      <c r="AO30776" s="135"/>
      <c r="AP30776" s="135"/>
      <c r="BJ30776" s="136"/>
    </row>
    <row r="30777" spans="5:62" ht="14.25" customHeight="1" x14ac:dyDescent="0.25">
      <c r="E30777" s="113"/>
      <c r="H30777" s="133"/>
      <c r="T30777" s="133"/>
      <c r="X30777" s="131"/>
      <c r="Y30777" s="133"/>
      <c r="AJ30777" s="133"/>
      <c r="AO30777" s="135"/>
      <c r="AP30777" s="135"/>
      <c r="BJ30777" s="136"/>
    </row>
    <row r="30778" spans="5:62" ht="14.25" customHeight="1" x14ac:dyDescent="0.25">
      <c r="E30778" s="113"/>
      <c r="H30778" s="133"/>
      <c r="T30778" s="133"/>
      <c r="X30778" s="131"/>
      <c r="Y30778" s="133"/>
      <c r="AJ30778" s="133"/>
      <c r="AO30778" s="135"/>
      <c r="AP30778" s="135"/>
      <c r="BJ30778" s="136"/>
    </row>
    <row r="30779" spans="5:62" ht="14.25" customHeight="1" x14ac:dyDescent="0.25">
      <c r="E30779" s="113"/>
      <c r="H30779" s="133"/>
      <c r="T30779" s="133"/>
      <c r="X30779" s="131"/>
      <c r="Y30779" s="133"/>
      <c r="AJ30779" s="133"/>
      <c r="AO30779" s="135"/>
      <c r="AP30779" s="135"/>
      <c r="BJ30779" s="136"/>
    </row>
    <row r="30780" spans="5:62" ht="14.25" customHeight="1" x14ac:dyDescent="0.25">
      <c r="E30780" s="113"/>
      <c r="H30780" s="133"/>
      <c r="T30780" s="133"/>
      <c r="X30780" s="131"/>
      <c r="Y30780" s="133"/>
      <c r="AJ30780" s="133"/>
      <c r="AO30780" s="135"/>
      <c r="AP30780" s="135"/>
      <c r="BJ30780" s="136"/>
    </row>
    <row r="30781" spans="5:62" ht="14.25" customHeight="1" x14ac:dyDescent="0.25">
      <c r="E30781" s="113"/>
      <c r="H30781" s="133"/>
      <c r="T30781" s="133"/>
      <c r="X30781" s="131"/>
      <c r="Y30781" s="133"/>
      <c r="AJ30781" s="133"/>
      <c r="AO30781" s="135"/>
      <c r="AP30781" s="135"/>
      <c r="BJ30781" s="136"/>
    </row>
    <row r="30782" spans="5:62" ht="14.25" customHeight="1" x14ac:dyDescent="0.25">
      <c r="E30782" s="113"/>
      <c r="H30782" s="133"/>
      <c r="T30782" s="133"/>
      <c r="X30782" s="131"/>
      <c r="Y30782" s="133"/>
      <c r="AJ30782" s="133"/>
      <c r="AO30782" s="135"/>
      <c r="AP30782" s="135"/>
      <c r="BJ30782" s="136"/>
    </row>
    <row r="30783" spans="5:62" ht="14.25" customHeight="1" x14ac:dyDescent="0.25">
      <c r="E30783" s="113"/>
      <c r="H30783" s="133"/>
      <c r="T30783" s="133"/>
      <c r="X30783" s="131"/>
      <c r="Y30783" s="133"/>
      <c r="AJ30783" s="133"/>
      <c r="AO30783" s="135"/>
      <c r="AP30783" s="135"/>
      <c r="BJ30783" s="136"/>
    </row>
    <row r="30784" spans="5:62" ht="14.25" customHeight="1" x14ac:dyDescent="0.25">
      <c r="E30784" s="113"/>
      <c r="H30784" s="133"/>
      <c r="T30784" s="133"/>
      <c r="X30784" s="131"/>
      <c r="Y30784" s="133"/>
      <c r="AJ30784" s="133"/>
      <c r="AO30784" s="135"/>
      <c r="AP30784" s="135"/>
      <c r="BJ30784" s="136"/>
    </row>
    <row r="30785" spans="5:62" ht="14.25" customHeight="1" x14ac:dyDescent="0.25">
      <c r="E30785" s="113"/>
      <c r="H30785" s="133"/>
      <c r="T30785" s="133"/>
      <c r="X30785" s="131"/>
      <c r="Y30785" s="133"/>
      <c r="AJ30785" s="133"/>
      <c r="AO30785" s="135"/>
      <c r="AP30785" s="135"/>
      <c r="BJ30785" s="136"/>
    </row>
    <row r="30786" spans="5:62" ht="14.25" customHeight="1" x14ac:dyDescent="0.25">
      <c r="E30786" s="113"/>
      <c r="H30786" s="133"/>
      <c r="T30786" s="133"/>
      <c r="X30786" s="131"/>
      <c r="Y30786" s="133"/>
      <c r="AJ30786" s="133"/>
      <c r="AO30786" s="135"/>
      <c r="AP30786" s="135"/>
      <c r="BJ30786" s="136"/>
    </row>
    <row r="30787" spans="5:62" ht="14.25" customHeight="1" x14ac:dyDescent="0.25">
      <c r="E30787" s="113"/>
      <c r="H30787" s="133"/>
      <c r="T30787" s="133"/>
      <c r="X30787" s="131"/>
      <c r="Y30787" s="133"/>
      <c r="AJ30787" s="133"/>
      <c r="AO30787" s="135"/>
      <c r="AP30787" s="135"/>
      <c r="BJ30787" s="136"/>
    </row>
    <row r="30788" spans="5:62" ht="14.25" customHeight="1" x14ac:dyDescent="0.25">
      <c r="E30788" s="113"/>
      <c r="H30788" s="133"/>
      <c r="T30788" s="133"/>
      <c r="X30788" s="131"/>
      <c r="Y30788" s="133"/>
      <c r="AJ30788" s="133"/>
      <c r="AO30788" s="135"/>
      <c r="AP30788" s="135"/>
      <c r="BJ30788" s="136"/>
    </row>
    <row r="30789" spans="5:62" ht="14.25" customHeight="1" x14ac:dyDescent="0.25">
      <c r="E30789" s="113"/>
      <c r="H30789" s="133"/>
      <c r="T30789" s="133"/>
      <c r="X30789" s="131"/>
      <c r="Y30789" s="133"/>
      <c r="AJ30789" s="133"/>
      <c r="AO30789" s="135"/>
      <c r="AP30789" s="135"/>
      <c r="BJ30789" s="136"/>
    </row>
    <row r="30790" spans="5:62" ht="14.25" customHeight="1" x14ac:dyDescent="0.25">
      <c r="E30790" s="113"/>
      <c r="H30790" s="133"/>
      <c r="T30790" s="133"/>
      <c r="X30790" s="131"/>
      <c r="Y30790" s="133"/>
      <c r="AJ30790" s="133"/>
      <c r="AO30790" s="135"/>
      <c r="AP30790" s="135"/>
      <c r="BJ30790" s="136"/>
    </row>
    <row r="30791" spans="5:62" ht="14.25" customHeight="1" x14ac:dyDescent="0.25">
      <c r="E30791" s="113"/>
      <c r="H30791" s="133"/>
      <c r="T30791" s="133"/>
      <c r="X30791" s="131"/>
      <c r="Y30791" s="133"/>
      <c r="AJ30791" s="133"/>
      <c r="AO30791" s="135"/>
      <c r="AP30791" s="135"/>
      <c r="BJ30791" s="136"/>
    </row>
    <row r="30792" spans="5:62" ht="14.25" customHeight="1" x14ac:dyDescent="0.25">
      <c r="E30792" s="113"/>
      <c r="H30792" s="133"/>
      <c r="T30792" s="133"/>
      <c r="X30792" s="131"/>
      <c r="Y30792" s="133"/>
      <c r="AJ30792" s="133"/>
      <c r="AO30792" s="135"/>
      <c r="AP30792" s="135"/>
      <c r="BJ30792" s="136"/>
    </row>
    <row r="30793" spans="5:62" ht="14.25" customHeight="1" x14ac:dyDescent="0.25">
      <c r="E30793" s="113"/>
      <c r="H30793" s="133"/>
      <c r="T30793" s="133"/>
      <c r="X30793" s="131"/>
      <c r="Y30793" s="133"/>
      <c r="AJ30793" s="133"/>
      <c r="AO30793" s="135"/>
      <c r="AP30793" s="135"/>
      <c r="BJ30793" s="136"/>
    </row>
    <row r="30794" spans="5:62" ht="14.25" customHeight="1" x14ac:dyDescent="0.25">
      <c r="E30794" s="113"/>
      <c r="H30794" s="133"/>
      <c r="T30794" s="133"/>
      <c r="X30794" s="131"/>
      <c r="Y30794" s="133"/>
      <c r="AJ30794" s="133"/>
      <c r="AO30794" s="135"/>
      <c r="AP30794" s="135"/>
      <c r="BJ30794" s="136"/>
    </row>
    <row r="30795" spans="5:62" ht="14.25" customHeight="1" x14ac:dyDescent="0.25">
      <c r="E30795" s="113"/>
      <c r="H30795" s="133"/>
      <c r="T30795" s="133"/>
      <c r="X30795" s="131"/>
      <c r="Y30795" s="133"/>
      <c r="AJ30795" s="133"/>
      <c r="AO30795" s="135"/>
      <c r="AP30795" s="135"/>
      <c r="BJ30795" s="136"/>
    </row>
    <row r="30796" spans="5:62" ht="14.25" customHeight="1" x14ac:dyDescent="0.25">
      <c r="E30796" s="113"/>
      <c r="H30796" s="133"/>
      <c r="T30796" s="133"/>
      <c r="X30796" s="131"/>
      <c r="Y30796" s="133"/>
      <c r="AJ30796" s="133"/>
      <c r="AO30796" s="135"/>
      <c r="AP30796" s="135"/>
      <c r="BJ30796" s="136"/>
    </row>
    <row r="30797" spans="5:62" ht="14.25" customHeight="1" x14ac:dyDescent="0.25">
      <c r="E30797" s="113"/>
      <c r="H30797" s="133"/>
      <c r="T30797" s="133"/>
      <c r="X30797" s="131"/>
      <c r="Y30797" s="133"/>
      <c r="AJ30797" s="133"/>
      <c r="AO30797" s="135"/>
      <c r="AP30797" s="135"/>
      <c r="BJ30797" s="136"/>
    </row>
    <row r="30798" spans="5:62" ht="14.25" customHeight="1" x14ac:dyDescent="0.25">
      <c r="E30798" s="113"/>
      <c r="H30798" s="133"/>
      <c r="T30798" s="133"/>
      <c r="X30798" s="131"/>
      <c r="Y30798" s="133"/>
      <c r="AJ30798" s="133"/>
      <c r="AO30798" s="135"/>
      <c r="AP30798" s="135"/>
      <c r="BJ30798" s="136"/>
    </row>
    <row r="30799" spans="5:62" ht="14.25" customHeight="1" x14ac:dyDescent="0.25">
      <c r="E30799" s="113"/>
      <c r="H30799" s="133"/>
      <c r="T30799" s="133"/>
      <c r="X30799" s="131"/>
      <c r="Y30799" s="133"/>
      <c r="AJ30799" s="133"/>
      <c r="AO30799" s="135"/>
      <c r="AP30799" s="135"/>
      <c r="BJ30799" s="136"/>
    </row>
    <row r="30800" spans="5:62" ht="14.25" customHeight="1" x14ac:dyDescent="0.25">
      <c r="E30800" s="113"/>
      <c r="H30800" s="133"/>
      <c r="T30800" s="133"/>
      <c r="X30800" s="131"/>
      <c r="Y30800" s="133"/>
      <c r="AJ30800" s="133"/>
      <c r="AO30800" s="135"/>
      <c r="AP30800" s="135"/>
      <c r="BJ30800" s="136"/>
    </row>
    <row r="30801" spans="5:62" ht="14.25" customHeight="1" x14ac:dyDescent="0.25">
      <c r="E30801" s="113"/>
      <c r="H30801" s="133"/>
      <c r="T30801" s="133"/>
      <c r="X30801" s="131"/>
      <c r="Y30801" s="133"/>
      <c r="AJ30801" s="133"/>
      <c r="AO30801" s="135"/>
      <c r="AP30801" s="135"/>
      <c r="BJ30801" s="136"/>
    </row>
    <row r="30802" spans="5:62" ht="14.25" customHeight="1" x14ac:dyDescent="0.25">
      <c r="E30802" s="113"/>
      <c r="H30802" s="133"/>
      <c r="T30802" s="133"/>
      <c r="X30802" s="131"/>
      <c r="Y30802" s="133"/>
      <c r="AJ30802" s="133"/>
      <c r="AO30802" s="135"/>
      <c r="AP30802" s="135"/>
      <c r="BJ30802" s="136"/>
    </row>
    <row r="30803" spans="5:62" ht="14.25" customHeight="1" x14ac:dyDescent="0.25">
      <c r="E30803" s="113"/>
      <c r="H30803" s="133"/>
      <c r="T30803" s="133"/>
      <c r="X30803" s="131"/>
      <c r="Y30803" s="133"/>
      <c r="AJ30803" s="133"/>
      <c r="AO30803" s="135"/>
      <c r="AP30803" s="135"/>
      <c r="BJ30803" s="136"/>
    </row>
    <row r="30804" spans="5:62" ht="14.25" customHeight="1" x14ac:dyDescent="0.25">
      <c r="E30804" s="113"/>
      <c r="H30804" s="133"/>
      <c r="T30804" s="133"/>
      <c r="X30804" s="131"/>
      <c r="Y30804" s="133"/>
      <c r="AJ30804" s="133"/>
      <c r="AO30804" s="135"/>
      <c r="AP30804" s="135"/>
      <c r="BJ30804" s="136"/>
    </row>
    <row r="30805" spans="5:62" ht="14.25" customHeight="1" x14ac:dyDescent="0.25">
      <c r="E30805" s="113"/>
      <c r="H30805" s="133"/>
      <c r="T30805" s="133"/>
      <c r="X30805" s="131"/>
      <c r="Y30805" s="133"/>
      <c r="AJ30805" s="133"/>
      <c r="AO30805" s="135"/>
      <c r="AP30805" s="135"/>
      <c r="BJ30805" s="136"/>
    </row>
    <row r="30806" spans="5:62" ht="14.25" customHeight="1" x14ac:dyDescent="0.25">
      <c r="E30806" s="113"/>
      <c r="H30806" s="133"/>
      <c r="T30806" s="133"/>
      <c r="X30806" s="131"/>
      <c r="Y30806" s="133"/>
      <c r="AJ30806" s="133"/>
      <c r="AO30806" s="135"/>
      <c r="AP30806" s="135"/>
      <c r="BJ30806" s="136"/>
    </row>
    <row r="30807" spans="5:62" ht="14.25" customHeight="1" x14ac:dyDescent="0.25">
      <c r="E30807" s="113"/>
      <c r="H30807" s="133"/>
      <c r="T30807" s="133"/>
      <c r="X30807" s="131"/>
      <c r="Y30807" s="133"/>
      <c r="AJ30807" s="133"/>
      <c r="AO30807" s="135"/>
      <c r="AP30807" s="135"/>
      <c r="BJ30807" s="136"/>
    </row>
    <row r="30808" spans="5:62" ht="14.25" customHeight="1" x14ac:dyDescent="0.25">
      <c r="E30808" s="113"/>
      <c r="H30808" s="133"/>
      <c r="T30808" s="133"/>
      <c r="X30808" s="131"/>
      <c r="Y30808" s="133"/>
      <c r="AJ30808" s="133"/>
      <c r="AO30808" s="135"/>
      <c r="AP30808" s="135"/>
      <c r="BJ30808" s="136"/>
    </row>
    <row r="30809" spans="5:62" ht="14.25" customHeight="1" x14ac:dyDescent="0.25">
      <c r="E30809" s="113"/>
      <c r="H30809" s="133"/>
      <c r="T30809" s="133"/>
      <c r="X30809" s="131"/>
      <c r="Y30809" s="133"/>
      <c r="AJ30809" s="133"/>
      <c r="AO30809" s="135"/>
      <c r="AP30809" s="135"/>
      <c r="BJ30809" s="136"/>
    </row>
    <row r="30810" spans="5:62" ht="14.25" customHeight="1" x14ac:dyDescent="0.25">
      <c r="E30810" s="113"/>
      <c r="H30810" s="133"/>
      <c r="T30810" s="133"/>
      <c r="X30810" s="131"/>
      <c r="Y30810" s="133"/>
      <c r="AJ30810" s="133"/>
      <c r="AO30810" s="135"/>
      <c r="AP30810" s="135"/>
      <c r="BJ30810" s="136"/>
    </row>
    <row r="30811" spans="5:62" ht="14.25" customHeight="1" x14ac:dyDescent="0.25">
      <c r="E30811" s="113"/>
      <c r="H30811" s="133"/>
      <c r="T30811" s="133"/>
      <c r="X30811" s="131"/>
      <c r="Y30811" s="133"/>
      <c r="AJ30811" s="133"/>
      <c r="AO30811" s="135"/>
      <c r="AP30811" s="135"/>
      <c r="BJ30811" s="136"/>
    </row>
    <row r="30812" spans="5:62" ht="14.25" customHeight="1" x14ac:dyDescent="0.25">
      <c r="E30812" s="113"/>
      <c r="H30812" s="133"/>
      <c r="T30812" s="133"/>
      <c r="X30812" s="131"/>
      <c r="Y30812" s="133"/>
      <c r="AJ30812" s="133"/>
      <c r="AO30812" s="135"/>
      <c r="AP30812" s="135"/>
      <c r="BJ30812" s="136"/>
    </row>
    <row r="30813" spans="5:62" ht="14.25" customHeight="1" x14ac:dyDescent="0.25">
      <c r="E30813" s="113"/>
      <c r="H30813" s="133"/>
      <c r="T30813" s="133"/>
      <c r="X30813" s="131"/>
      <c r="Y30813" s="133"/>
      <c r="AJ30813" s="133"/>
      <c r="AO30813" s="135"/>
      <c r="AP30813" s="135"/>
      <c r="BJ30813" s="136"/>
    </row>
    <row r="30814" spans="5:62" ht="14.25" customHeight="1" x14ac:dyDescent="0.25">
      <c r="E30814" s="113"/>
      <c r="H30814" s="133"/>
      <c r="T30814" s="133"/>
      <c r="X30814" s="131"/>
      <c r="Y30814" s="133"/>
      <c r="AJ30814" s="133"/>
      <c r="AO30814" s="135"/>
      <c r="AP30814" s="135"/>
      <c r="BJ30814" s="136"/>
    </row>
    <row r="30815" spans="5:62" ht="14.25" customHeight="1" x14ac:dyDescent="0.25">
      <c r="E30815" s="113"/>
      <c r="H30815" s="133"/>
      <c r="T30815" s="133"/>
      <c r="X30815" s="131"/>
      <c r="Y30815" s="133"/>
      <c r="AJ30815" s="133"/>
      <c r="AO30815" s="135"/>
      <c r="AP30815" s="135"/>
      <c r="BJ30815" s="136"/>
    </row>
    <row r="30816" spans="5:62" ht="14.25" customHeight="1" x14ac:dyDescent="0.25">
      <c r="E30816" s="113"/>
      <c r="H30816" s="133"/>
      <c r="T30816" s="133"/>
      <c r="X30816" s="131"/>
      <c r="Y30816" s="133"/>
      <c r="AJ30816" s="133"/>
      <c r="AO30816" s="135"/>
      <c r="AP30816" s="135"/>
      <c r="BJ30816" s="136"/>
    </row>
    <row r="30817" spans="5:62" ht="14.25" customHeight="1" x14ac:dyDescent="0.25">
      <c r="E30817" s="113"/>
      <c r="H30817" s="133"/>
      <c r="T30817" s="133"/>
      <c r="X30817" s="131"/>
      <c r="Y30817" s="133"/>
      <c r="AJ30817" s="133"/>
      <c r="AO30817" s="135"/>
      <c r="AP30817" s="135"/>
      <c r="BJ30817" s="136"/>
    </row>
    <row r="30818" spans="5:62" ht="14.25" customHeight="1" x14ac:dyDescent="0.25">
      <c r="E30818" s="113"/>
      <c r="H30818" s="133"/>
      <c r="T30818" s="133"/>
      <c r="X30818" s="131"/>
      <c r="Y30818" s="133"/>
      <c r="AJ30818" s="133"/>
      <c r="AO30818" s="135"/>
      <c r="AP30818" s="135"/>
      <c r="BJ30818" s="136"/>
    </row>
    <row r="30819" spans="5:62" ht="14.25" customHeight="1" x14ac:dyDescent="0.25">
      <c r="E30819" s="113"/>
      <c r="H30819" s="133"/>
      <c r="T30819" s="133"/>
      <c r="X30819" s="131"/>
      <c r="Y30819" s="133"/>
      <c r="AJ30819" s="133"/>
      <c r="AO30819" s="135"/>
      <c r="AP30819" s="135"/>
      <c r="BJ30819" s="136"/>
    </row>
    <row r="30820" spans="5:62" ht="14.25" customHeight="1" x14ac:dyDescent="0.25">
      <c r="E30820" s="113"/>
      <c r="H30820" s="133"/>
      <c r="T30820" s="133"/>
      <c r="X30820" s="131"/>
      <c r="Y30820" s="133"/>
      <c r="AJ30820" s="133"/>
      <c r="AO30820" s="135"/>
      <c r="AP30820" s="135"/>
      <c r="BJ30820" s="136"/>
    </row>
    <row r="30821" spans="5:62" ht="14.25" customHeight="1" x14ac:dyDescent="0.25">
      <c r="E30821" s="113"/>
      <c r="H30821" s="133"/>
      <c r="T30821" s="133"/>
      <c r="X30821" s="131"/>
      <c r="Y30821" s="133"/>
      <c r="AJ30821" s="133"/>
      <c r="AO30821" s="135"/>
      <c r="AP30821" s="135"/>
      <c r="BJ30821" s="136"/>
    </row>
    <row r="30822" spans="5:62" ht="14.25" customHeight="1" x14ac:dyDescent="0.25">
      <c r="E30822" s="113"/>
      <c r="H30822" s="133"/>
      <c r="T30822" s="133"/>
      <c r="X30822" s="131"/>
      <c r="Y30822" s="133"/>
      <c r="AJ30822" s="133"/>
      <c r="AO30822" s="135"/>
      <c r="AP30822" s="135"/>
      <c r="BJ30822" s="136"/>
    </row>
    <row r="30823" spans="5:62" ht="14.25" customHeight="1" x14ac:dyDescent="0.25">
      <c r="E30823" s="113"/>
      <c r="H30823" s="133"/>
      <c r="T30823" s="133"/>
      <c r="X30823" s="131"/>
      <c r="Y30823" s="133"/>
      <c r="AJ30823" s="133"/>
      <c r="AO30823" s="135"/>
      <c r="AP30823" s="135"/>
      <c r="BJ30823" s="136"/>
    </row>
    <row r="30824" spans="5:62" ht="14.25" customHeight="1" x14ac:dyDescent="0.25">
      <c r="E30824" s="113"/>
      <c r="H30824" s="133"/>
      <c r="T30824" s="133"/>
      <c r="X30824" s="131"/>
      <c r="Y30824" s="133"/>
      <c r="AJ30824" s="133"/>
      <c r="AO30824" s="135"/>
      <c r="AP30824" s="135"/>
      <c r="BJ30824" s="136"/>
    </row>
    <row r="30825" spans="5:62" ht="14.25" customHeight="1" x14ac:dyDescent="0.25">
      <c r="E30825" s="113"/>
      <c r="H30825" s="133"/>
      <c r="T30825" s="133"/>
      <c r="X30825" s="131"/>
      <c r="Y30825" s="133"/>
      <c r="AJ30825" s="133"/>
      <c r="AO30825" s="135"/>
      <c r="AP30825" s="135"/>
      <c r="BJ30825" s="136"/>
    </row>
    <row r="30826" spans="5:62" ht="14.25" customHeight="1" x14ac:dyDescent="0.25">
      <c r="E30826" s="113"/>
      <c r="H30826" s="133"/>
      <c r="T30826" s="133"/>
      <c r="X30826" s="131"/>
      <c r="Y30826" s="133"/>
      <c r="AJ30826" s="133"/>
      <c r="AO30826" s="135"/>
      <c r="AP30826" s="135"/>
      <c r="BJ30826" s="136"/>
    </row>
    <row r="30827" spans="5:62" ht="14.25" customHeight="1" x14ac:dyDescent="0.25">
      <c r="E30827" s="113"/>
      <c r="H30827" s="133"/>
      <c r="T30827" s="133"/>
      <c r="X30827" s="131"/>
      <c r="Y30827" s="133"/>
      <c r="AJ30827" s="133"/>
      <c r="AO30827" s="135"/>
      <c r="AP30827" s="135"/>
      <c r="BJ30827" s="136"/>
    </row>
    <row r="30828" spans="5:62" ht="14.25" customHeight="1" x14ac:dyDescent="0.25">
      <c r="E30828" s="113"/>
      <c r="H30828" s="133"/>
      <c r="T30828" s="133"/>
      <c r="X30828" s="131"/>
      <c r="Y30828" s="133"/>
      <c r="AJ30828" s="133"/>
      <c r="AO30828" s="135"/>
      <c r="AP30828" s="135"/>
      <c r="BJ30828" s="136"/>
    </row>
    <row r="30829" spans="5:62" ht="14.25" customHeight="1" x14ac:dyDescent="0.25">
      <c r="E30829" s="113"/>
      <c r="H30829" s="133"/>
      <c r="T30829" s="133"/>
      <c r="X30829" s="131"/>
      <c r="Y30829" s="133"/>
      <c r="AJ30829" s="133"/>
      <c r="AO30829" s="135"/>
      <c r="AP30829" s="135"/>
      <c r="BJ30829" s="136"/>
    </row>
    <row r="30830" spans="5:62" ht="14.25" customHeight="1" x14ac:dyDescent="0.25">
      <c r="E30830" s="113"/>
      <c r="H30830" s="133"/>
      <c r="T30830" s="133"/>
      <c r="X30830" s="131"/>
      <c r="Y30830" s="133"/>
      <c r="AJ30830" s="133"/>
      <c r="AO30830" s="135"/>
      <c r="AP30830" s="135"/>
      <c r="BJ30830" s="136"/>
    </row>
    <row r="30831" spans="5:62" ht="14.25" customHeight="1" x14ac:dyDescent="0.25">
      <c r="E30831" s="113"/>
      <c r="H30831" s="133"/>
      <c r="T30831" s="133"/>
      <c r="X30831" s="131"/>
      <c r="Y30831" s="133"/>
      <c r="AJ30831" s="133"/>
      <c r="AO30831" s="135"/>
      <c r="AP30831" s="135"/>
      <c r="BJ30831" s="136"/>
    </row>
    <row r="30832" spans="5:62" ht="14.25" customHeight="1" x14ac:dyDescent="0.25">
      <c r="E30832" s="113"/>
      <c r="H30832" s="133"/>
      <c r="T30832" s="133"/>
      <c r="X30832" s="131"/>
      <c r="Y30832" s="133"/>
      <c r="AJ30832" s="133"/>
      <c r="AO30832" s="135"/>
      <c r="AP30832" s="135"/>
      <c r="BJ30832" s="136"/>
    </row>
    <row r="30833" spans="5:62" ht="14.25" customHeight="1" x14ac:dyDescent="0.25">
      <c r="E30833" s="113"/>
      <c r="H30833" s="133"/>
      <c r="T30833" s="133"/>
      <c r="X30833" s="131"/>
      <c r="Y30833" s="133"/>
      <c r="AJ30833" s="133"/>
      <c r="AO30833" s="135"/>
      <c r="AP30833" s="135"/>
      <c r="BJ30833" s="136"/>
    </row>
    <row r="30834" spans="5:62" ht="14.25" customHeight="1" x14ac:dyDescent="0.25">
      <c r="E30834" s="113"/>
      <c r="H30834" s="133"/>
      <c r="T30834" s="133"/>
      <c r="X30834" s="131"/>
      <c r="Y30834" s="133"/>
      <c r="AJ30834" s="133"/>
      <c r="AO30834" s="135"/>
      <c r="AP30834" s="135"/>
      <c r="BJ30834" s="136"/>
    </row>
    <row r="30835" spans="5:62" ht="14.25" customHeight="1" x14ac:dyDescent="0.25">
      <c r="E30835" s="113"/>
      <c r="H30835" s="133"/>
      <c r="T30835" s="133"/>
      <c r="X30835" s="131"/>
      <c r="Y30835" s="133"/>
      <c r="AJ30835" s="133"/>
      <c r="AO30835" s="135"/>
      <c r="AP30835" s="135"/>
      <c r="BJ30835" s="136"/>
    </row>
    <row r="30836" spans="5:62" ht="14.25" customHeight="1" x14ac:dyDescent="0.25">
      <c r="E30836" s="113"/>
      <c r="H30836" s="133"/>
      <c r="T30836" s="133"/>
      <c r="X30836" s="131"/>
      <c r="Y30836" s="133"/>
      <c r="AJ30836" s="133"/>
      <c r="AO30836" s="135"/>
      <c r="AP30836" s="135"/>
      <c r="BJ30836" s="136"/>
    </row>
    <row r="30837" spans="5:62" ht="14.25" customHeight="1" x14ac:dyDescent="0.25">
      <c r="E30837" s="113"/>
      <c r="H30837" s="133"/>
      <c r="T30837" s="133"/>
      <c r="X30837" s="131"/>
      <c r="Y30837" s="133"/>
      <c r="AJ30837" s="133"/>
      <c r="AO30837" s="135"/>
      <c r="AP30837" s="135"/>
      <c r="BJ30837" s="136"/>
    </row>
    <row r="30838" spans="5:62" ht="14.25" customHeight="1" x14ac:dyDescent="0.25">
      <c r="E30838" s="113"/>
      <c r="H30838" s="133"/>
      <c r="T30838" s="133"/>
      <c r="X30838" s="131"/>
      <c r="Y30838" s="133"/>
      <c r="AJ30838" s="133"/>
      <c r="AO30838" s="135"/>
      <c r="AP30838" s="135"/>
      <c r="BJ30838" s="136"/>
    </row>
    <row r="30839" spans="5:62" ht="14.25" customHeight="1" x14ac:dyDescent="0.25">
      <c r="E30839" s="113"/>
      <c r="H30839" s="133"/>
      <c r="T30839" s="133"/>
      <c r="X30839" s="131"/>
      <c r="Y30839" s="133"/>
      <c r="AJ30839" s="133"/>
      <c r="AO30839" s="135"/>
      <c r="AP30839" s="135"/>
      <c r="BJ30839" s="136"/>
    </row>
    <row r="30840" spans="5:62" ht="14.25" customHeight="1" x14ac:dyDescent="0.25">
      <c r="E30840" s="113"/>
      <c r="H30840" s="133"/>
      <c r="T30840" s="133"/>
      <c r="X30840" s="131"/>
      <c r="Y30840" s="133"/>
      <c r="AJ30840" s="133"/>
      <c r="AO30840" s="135"/>
      <c r="AP30840" s="135"/>
      <c r="BJ30840" s="136"/>
    </row>
    <row r="30841" spans="5:62" ht="14.25" customHeight="1" x14ac:dyDescent="0.25">
      <c r="E30841" s="113"/>
      <c r="H30841" s="133"/>
      <c r="T30841" s="133"/>
      <c r="X30841" s="131"/>
      <c r="Y30841" s="133"/>
      <c r="AJ30841" s="133"/>
      <c r="AO30841" s="135"/>
      <c r="AP30841" s="135"/>
      <c r="BJ30841" s="136"/>
    </row>
    <row r="30842" spans="5:62" ht="14.25" customHeight="1" x14ac:dyDescent="0.25">
      <c r="E30842" s="113"/>
      <c r="H30842" s="133"/>
      <c r="T30842" s="133"/>
      <c r="X30842" s="131"/>
      <c r="Y30842" s="133"/>
      <c r="AJ30842" s="133"/>
      <c r="AO30842" s="135"/>
      <c r="AP30842" s="135"/>
      <c r="BJ30842" s="136"/>
    </row>
    <row r="30843" spans="5:62" ht="14.25" customHeight="1" x14ac:dyDescent="0.25">
      <c r="E30843" s="113"/>
      <c r="H30843" s="133"/>
      <c r="T30843" s="133"/>
      <c r="X30843" s="131"/>
      <c r="Y30843" s="133"/>
      <c r="AJ30843" s="133"/>
      <c r="AO30843" s="135"/>
      <c r="AP30843" s="135"/>
      <c r="BJ30843" s="136"/>
    </row>
    <row r="30844" spans="5:62" ht="14.25" customHeight="1" x14ac:dyDescent="0.25">
      <c r="E30844" s="113"/>
      <c r="H30844" s="133"/>
      <c r="T30844" s="133"/>
      <c r="X30844" s="131"/>
      <c r="Y30844" s="133"/>
      <c r="AJ30844" s="133"/>
      <c r="AO30844" s="135"/>
      <c r="AP30844" s="135"/>
      <c r="BJ30844" s="136"/>
    </row>
    <row r="30845" spans="5:62" ht="14.25" customHeight="1" x14ac:dyDescent="0.25">
      <c r="E30845" s="113"/>
      <c r="H30845" s="133"/>
      <c r="T30845" s="133"/>
      <c r="X30845" s="131"/>
      <c r="Y30845" s="133"/>
      <c r="AJ30845" s="133"/>
      <c r="AO30845" s="135"/>
      <c r="AP30845" s="135"/>
      <c r="BJ30845" s="136"/>
    </row>
    <row r="30846" spans="5:62" ht="14.25" customHeight="1" x14ac:dyDescent="0.25">
      <c r="E30846" s="113"/>
      <c r="H30846" s="133"/>
      <c r="T30846" s="133"/>
      <c r="X30846" s="131"/>
      <c r="Y30846" s="133"/>
      <c r="AJ30846" s="133"/>
      <c r="AO30846" s="135"/>
      <c r="AP30846" s="135"/>
      <c r="BJ30846" s="136"/>
    </row>
    <row r="30847" spans="5:62" ht="14.25" customHeight="1" x14ac:dyDescent="0.25">
      <c r="E30847" s="113"/>
      <c r="H30847" s="133"/>
      <c r="T30847" s="133"/>
      <c r="X30847" s="131"/>
      <c r="Y30847" s="133"/>
      <c r="AJ30847" s="133"/>
      <c r="AO30847" s="135"/>
      <c r="AP30847" s="135"/>
      <c r="BJ30847" s="136"/>
    </row>
    <row r="30848" spans="5:62" ht="14.25" customHeight="1" x14ac:dyDescent="0.25">
      <c r="E30848" s="113"/>
      <c r="H30848" s="133"/>
      <c r="T30848" s="133"/>
      <c r="X30848" s="131"/>
      <c r="Y30848" s="133"/>
      <c r="AJ30848" s="133"/>
      <c r="AO30848" s="135"/>
      <c r="AP30848" s="135"/>
      <c r="BJ30848" s="136"/>
    </row>
    <row r="30849" spans="5:62" ht="14.25" customHeight="1" x14ac:dyDescent="0.25">
      <c r="E30849" s="113"/>
      <c r="H30849" s="133"/>
      <c r="T30849" s="133"/>
      <c r="X30849" s="131"/>
      <c r="Y30849" s="133"/>
      <c r="AJ30849" s="133"/>
      <c r="AO30849" s="135"/>
      <c r="AP30849" s="135"/>
      <c r="BJ30849" s="136"/>
    </row>
    <row r="30850" spans="5:62" ht="14.25" customHeight="1" x14ac:dyDescent="0.25">
      <c r="E30850" s="113"/>
      <c r="H30850" s="133"/>
      <c r="T30850" s="133"/>
      <c r="X30850" s="131"/>
      <c r="Y30850" s="133"/>
      <c r="AJ30850" s="133"/>
      <c r="AO30850" s="135"/>
      <c r="AP30850" s="135"/>
      <c r="BJ30850" s="136"/>
    </row>
    <row r="30851" spans="5:62" ht="14.25" customHeight="1" x14ac:dyDescent="0.25">
      <c r="E30851" s="113"/>
      <c r="H30851" s="133"/>
      <c r="T30851" s="133"/>
      <c r="X30851" s="131"/>
      <c r="Y30851" s="133"/>
      <c r="AJ30851" s="133"/>
      <c r="AO30851" s="135"/>
      <c r="AP30851" s="135"/>
      <c r="BJ30851" s="136"/>
    </row>
    <row r="30852" spans="5:62" ht="14.25" customHeight="1" x14ac:dyDescent="0.25">
      <c r="E30852" s="113"/>
      <c r="H30852" s="133"/>
      <c r="T30852" s="133"/>
      <c r="X30852" s="131"/>
      <c r="Y30852" s="133"/>
      <c r="AJ30852" s="133"/>
      <c r="AO30852" s="135"/>
      <c r="AP30852" s="135"/>
      <c r="BJ30852" s="136"/>
    </row>
    <row r="30853" spans="5:62" ht="14.25" customHeight="1" x14ac:dyDescent="0.25">
      <c r="E30853" s="113"/>
      <c r="H30853" s="133"/>
      <c r="T30853" s="133"/>
      <c r="X30853" s="131"/>
      <c r="Y30853" s="133"/>
      <c r="AJ30853" s="133"/>
      <c r="AO30853" s="135"/>
      <c r="AP30853" s="135"/>
      <c r="BJ30853" s="136"/>
    </row>
    <row r="30854" spans="5:62" ht="14.25" customHeight="1" x14ac:dyDescent="0.25">
      <c r="E30854" s="113"/>
      <c r="H30854" s="133"/>
      <c r="T30854" s="133"/>
      <c r="X30854" s="131"/>
      <c r="Y30854" s="133"/>
      <c r="AJ30854" s="133"/>
      <c r="AO30854" s="135"/>
      <c r="AP30854" s="135"/>
      <c r="BJ30854" s="136"/>
    </row>
    <row r="30855" spans="5:62" ht="14.25" customHeight="1" x14ac:dyDescent="0.25">
      <c r="E30855" s="113"/>
      <c r="H30855" s="133"/>
      <c r="T30855" s="133"/>
      <c r="X30855" s="131"/>
      <c r="Y30855" s="133"/>
      <c r="AJ30855" s="133"/>
      <c r="AO30855" s="135"/>
      <c r="AP30855" s="135"/>
      <c r="BJ30855" s="136"/>
    </row>
    <row r="30856" spans="5:62" ht="14.25" customHeight="1" x14ac:dyDescent="0.25">
      <c r="E30856" s="113"/>
      <c r="H30856" s="133"/>
      <c r="T30856" s="133"/>
      <c r="X30856" s="131"/>
      <c r="Y30856" s="133"/>
      <c r="AJ30856" s="133"/>
      <c r="AO30856" s="135"/>
      <c r="AP30856" s="135"/>
      <c r="BJ30856" s="136"/>
    </row>
    <row r="30857" spans="5:62" ht="14.25" customHeight="1" x14ac:dyDescent="0.25">
      <c r="E30857" s="113"/>
      <c r="H30857" s="133"/>
      <c r="T30857" s="133"/>
      <c r="X30857" s="131"/>
      <c r="Y30857" s="133"/>
      <c r="AJ30857" s="133"/>
      <c r="AO30857" s="135"/>
      <c r="AP30857" s="135"/>
      <c r="BJ30857" s="136"/>
    </row>
    <row r="30858" spans="5:62" ht="14.25" customHeight="1" x14ac:dyDescent="0.25">
      <c r="E30858" s="113"/>
      <c r="H30858" s="133"/>
      <c r="T30858" s="133"/>
      <c r="X30858" s="131"/>
      <c r="Y30858" s="133"/>
      <c r="AJ30858" s="133"/>
      <c r="AO30858" s="135"/>
      <c r="AP30858" s="135"/>
      <c r="BJ30858" s="136"/>
    </row>
    <row r="30859" spans="5:62" ht="14.25" customHeight="1" x14ac:dyDescent="0.25">
      <c r="E30859" s="113"/>
      <c r="H30859" s="133"/>
      <c r="T30859" s="133"/>
      <c r="X30859" s="131"/>
      <c r="Y30859" s="133"/>
      <c r="AJ30859" s="133"/>
      <c r="AO30859" s="135"/>
      <c r="AP30859" s="135"/>
      <c r="BJ30859" s="136"/>
    </row>
    <row r="30860" spans="5:62" ht="14.25" customHeight="1" x14ac:dyDescent="0.25">
      <c r="E30860" s="113"/>
      <c r="H30860" s="133"/>
      <c r="T30860" s="133"/>
      <c r="X30860" s="131"/>
      <c r="Y30860" s="133"/>
      <c r="AJ30860" s="133"/>
      <c r="AO30860" s="135"/>
      <c r="AP30860" s="135"/>
      <c r="BJ30860" s="136"/>
    </row>
    <row r="30861" spans="5:62" ht="14.25" customHeight="1" x14ac:dyDescent="0.25">
      <c r="E30861" s="113"/>
      <c r="H30861" s="133"/>
      <c r="T30861" s="133"/>
      <c r="X30861" s="131"/>
      <c r="Y30861" s="133"/>
      <c r="AJ30861" s="133"/>
      <c r="AO30861" s="135"/>
      <c r="AP30861" s="135"/>
      <c r="BJ30861" s="136"/>
    </row>
    <row r="30862" spans="5:62" ht="14.25" customHeight="1" x14ac:dyDescent="0.25">
      <c r="E30862" s="113"/>
      <c r="H30862" s="133"/>
      <c r="T30862" s="133"/>
      <c r="X30862" s="131"/>
      <c r="Y30862" s="133"/>
      <c r="AJ30862" s="133"/>
      <c r="AO30862" s="135"/>
      <c r="AP30862" s="135"/>
      <c r="BJ30862" s="136"/>
    </row>
    <row r="30863" spans="5:62" ht="14.25" customHeight="1" x14ac:dyDescent="0.25">
      <c r="E30863" s="113"/>
      <c r="H30863" s="133"/>
      <c r="T30863" s="133"/>
      <c r="X30863" s="131"/>
      <c r="Y30863" s="133"/>
      <c r="AJ30863" s="133"/>
      <c r="AO30863" s="135"/>
      <c r="AP30863" s="135"/>
      <c r="BJ30863" s="136"/>
    </row>
    <row r="30864" spans="5:62" ht="14.25" customHeight="1" x14ac:dyDescent="0.25">
      <c r="E30864" s="113"/>
      <c r="H30864" s="133"/>
      <c r="T30864" s="133"/>
      <c r="X30864" s="131"/>
      <c r="Y30864" s="133"/>
      <c r="AJ30864" s="133"/>
      <c r="AO30864" s="135"/>
      <c r="AP30864" s="135"/>
      <c r="BJ30864" s="136"/>
    </row>
    <row r="30865" spans="5:62" ht="14.25" customHeight="1" x14ac:dyDescent="0.25">
      <c r="E30865" s="113"/>
      <c r="H30865" s="133"/>
      <c r="T30865" s="133"/>
      <c r="X30865" s="131"/>
      <c r="Y30865" s="133"/>
      <c r="AJ30865" s="133"/>
      <c r="AO30865" s="135"/>
      <c r="AP30865" s="135"/>
      <c r="BJ30865" s="136"/>
    </row>
    <row r="30866" spans="5:62" ht="14.25" customHeight="1" x14ac:dyDescent="0.25">
      <c r="E30866" s="113"/>
      <c r="H30866" s="133"/>
      <c r="T30866" s="133"/>
      <c r="X30866" s="131"/>
      <c r="Y30866" s="133"/>
      <c r="AJ30866" s="133"/>
      <c r="AO30866" s="135"/>
      <c r="AP30866" s="135"/>
      <c r="BJ30866" s="136"/>
    </row>
    <row r="30867" spans="5:62" ht="14.25" customHeight="1" x14ac:dyDescent="0.25">
      <c r="E30867" s="113"/>
      <c r="H30867" s="133"/>
      <c r="T30867" s="133"/>
      <c r="X30867" s="131"/>
      <c r="Y30867" s="133"/>
      <c r="AJ30867" s="133"/>
      <c r="AO30867" s="135"/>
      <c r="AP30867" s="135"/>
      <c r="BJ30867" s="136"/>
    </row>
    <row r="30868" spans="5:62" ht="14.25" customHeight="1" x14ac:dyDescent="0.25">
      <c r="E30868" s="113"/>
      <c r="H30868" s="133"/>
      <c r="T30868" s="133"/>
      <c r="X30868" s="131"/>
      <c r="Y30868" s="133"/>
      <c r="AJ30868" s="133"/>
      <c r="AO30868" s="135"/>
      <c r="AP30868" s="135"/>
      <c r="BJ30868" s="136"/>
    </row>
    <row r="30869" spans="5:62" ht="14.25" customHeight="1" x14ac:dyDescent="0.25">
      <c r="E30869" s="113"/>
      <c r="H30869" s="133"/>
      <c r="T30869" s="133"/>
      <c r="X30869" s="131"/>
      <c r="Y30869" s="133"/>
      <c r="AJ30869" s="133"/>
      <c r="AO30869" s="135"/>
      <c r="AP30869" s="135"/>
      <c r="BJ30869" s="136"/>
    </row>
    <row r="30870" spans="5:62" ht="14.25" customHeight="1" x14ac:dyDescent="0.25">
      <c r="E30870" s="113"/>
      <c r="H30870" s="133"/>
      <c r="T30870" s="133"/>
      <c r="X30870" s="131"/>
      <c r="Y30870" s="133"/>
      <c r="AJ30870" s="133"/>
      <c r="AO30870" s="135"/>
      <c r="AP30870" s="135"/>
      <c r="BJ30870" s="136"/>
    </row>
    <row r="30871" spans="5:62" ht="14.25" customHeight="1" x14ac:dyDescent="0.25">
      <c r="E30871" s="113"/>
      <c r="H30871" s="133"/>
      <c r="T30871" s="133"/>
      <c r="X30871" s="131"/>
      <c r="Y30871" s="133"/>
      <c r="AJ30871" s="133"/>
      <c r="AO30871" s="135"/>
      <c r="AP30871" s="135"/>
      <c r="BJ30871" s="136"/>
    </row>
    <row r="30872" spans="5:62" ht="14.25" customHeight="1" x14ac:dyDescent="0.25">
      <c r="E30872" s="113"/>
      <c r="H30872" s="133"/>
      <c r="T30872" s="133"/>
      <c r="X30872" s="131"/>
      <c r="Y30872" s="133"/>
      <c r="AJ30872" s="133"/>
      <c r="AO30872" s="135"/>
      <c r="AP30872" s="135"/>
      <c r="BJ30872" s="136"/>
    </row>
    <row r="30873" spans="5:62" ht="14.25" customHeight="1" x14ac:dyDescent="0.25">
      <c r="E30873" s="113"/>
      <c r="H30873" s="133"/>
      <c r="T30873" s="133"/>
      <c r="X30873" s="131"/>
      <c r="Y30873" s="133"/>
      <c r="AJ30873" s="133"/>
      <c r="AO30873" s="135"/>
      <c r="AP30873" s="135"/>
      <c r="BJ30873" s="136"/>
    </row>
    <row r="30874" spans="5:62" ht="14.25" customHeight="1" x14ac:dyDescent="0.25">
      <c r="E30874" s="113"/>
      <c r="H30874" s="133"/>
      <c r="T30874" s="133"/>
      <c r="X30874" s="131"/>
      <c r="Y30874" s="133"/>
      <c r="AJ30874" s="133"/>
      <c r="AO30874" s="135"/>
      <c r="AP30874" s="135"/>
      <c r="BJ30874" s="136"/>
    </row>
    <row r="30875" spans="5:62" ht="14.25" customHeight="1" x14ac:dyDescent="0.25">
      <c r="E30875" s="113"/>
      <c r="H30875" s="133"/>
      <c r="T30875" s="133"/>
      <c r="X30875" s="131"/>
      <c r="Y30875" s="133"/>
      <c r="AJ30875" s="133"/>
      <c r="AO30875" s="135"/>
      <c r="AP30875" s="135"/>
      <c r="BJ30875" s="136"/>
    </row>
    <row r="30876" spans="5:62" ht="14.25" customHeight="1" x14ac:dyDescent="0.25">
      <c r="E30876" s="113"/>
      <c r="H30876" s="133"/>
      <c r="T30876" s="133"/>
      <c r="X30876" s="131"/>
      <c r="Y30876" s="133"/>
      <c r="AJ30876" s="133"/>
      <c r="AO30876" s="135"/>
      <c r="AP30876" s="135"/>
      <c r="BJ30876" s="136"/>
    </row>
    <row r="30877" spans="5:62" ht="14.25" customHeight="1" x14ac:dyDescent="0.25">
      <c r="E30877" s="113"/>
      <c r="H30877" s="133"/>
      <c r="T30877" s="133"/>
      <c r="X30877" s="131"/>
      <c r="Y30877" s="133"/>
      <c r="AJ30877" s="133"/>
      <c r="AO30877" s="135"/>
      <c r="AP30877" s="135"/>
      <c r="BJ30877" s="136"/>
    </row>
    <row r="30878" spans="5:62" ht="14.25" customHeight="1" x14ac:dyDescent="0.25">
      <c r="E30878" s="113"/>
      <c r="H30878" s="133"/>
      <c r="T30878" s="133"/>
      <c r="X30878" s="131"/>
      <c r="Y30878" s="133"/>
      <c r="AJ30878" s="133"/>
      <c r="AO30878" s="135"/>
      <c r="AP30878" s="135"/>
      <c r="BJ30878" s="136"/>
    </row>
    <row r="30879" spans="5:62" ht="14.25" customHeight="1" x14ac:dyDescent="0.25">
      <c r="E30879" s="113"/>
      <c r="H30879" s="133"/>
      <c r="T30879" s="133"/>
      <c r="X30879" s="131"/>
      <c r="Y30879" s="133"/>
      <c r="AJ30879" s="133"/>
      <c r="AO30879" s="135"/>
      <c r="AP30879" s="135"/>
      <c r="BJ30879" s="136"/>
    </row>
    <row r="30880" spans="5:62" ht="14.25" customHeight="1" x14ac:dyDescent="0.25">
      <c r="E30880" s="113"/>
      <c r="H30880" s="133"/>
      <c r="T30880" s="133"/>
      <c r="X30880" s="131"/>
      <c r="Y30880" s="133"/>
      <c r="AJ30880" s="133"/>
      <c r="AO30880" s="135"/>
      <c r="AP30880" s="135"/>
      <c r="BJ30880" s="136"/>
    </row>
    <row r="30881" spans="5:62" ht="14.25" customHeight="1" x14ac:dyDescent="0.25">
      <c r="E30881" s="113"/>
      <c r="H30881" s="133"/>
      <c r="T30881" s="133"/>
      <c r="X30881" s="131"/>
      <c r="Y30881" s="133"/>
      <c r="AJ30881" s="133"/>
      <c r="AO30881" s="135"/>
      <c r="AP30881" s="135"/>
      <c r="BJ30881" s="136"/>
    </row>
    <row r="30882" spans="5:62" ht="14.25" customHeight="1" x14ac:dyDescent="0.25">
      <c r="E30882" s="113"/>
      <c r="H30882" s="133"/>
      <c r="T30882" s="133"/>
      <c r="X30882" s="131"/>
      <c r="Y30882" s="133"/>
      <c r="AJ30882" s="133"/>
      <c r="AO30882" s="135"/>
      <c r="AP30882" s="135"/>
      <c r="BJ30882" s="136"/>
    </row>
    <row r="30883" spans="5:62" ht="14.25" customHeight="1" x14ac:dyDescent="0.25">
      <c r="E30883" s="113"/>
      <c r="H30883" s="133"/>
      <c r="T30883" s="133"/>
      <c r="X30883" s="131"/>
      <c r="Y30883" s="133"/>
      <c r="AJ30883" s="133"/>
      <c r="AO30883" s="135"/>
      <c r="AP30883" s="135"/>
      <c r="BJ30883" s="136"/>
    </row>
    <row r="30884" spans="5:62" ht="14.25" customHeight="1" x14ac:dyDescent="0.25">
      <c r="E30884" s="113"/>
      <c r="H30884" s="133"/>
      <c r="T30884" s="133"/>
      <c r="X30884" s="131"/>
      <c r="Y30884" s="133"/>
      <c r="AJ30884" s="133"/>
      <c r="AO30884" s="135"/>
      <c r="AP30884" s="135"/>
      <c r="BJ30884" s="136"/>
    </row>
    <row r="30885" spans="5:62" ht="14.25" customHeight="1" x14ac:dyDescent="0.25">
      <c r="E30885" s="113"/>
      <c r="H30885" s="133"/>
      <c r="T30885" s="133"/>
      <c r="X30885" s="131"/>
      <c r="Y30885" s="133"/>
      <c r="AJ30885" s="133"/>
      <c r="AO30885" s="135"/>
      <c r="AP30885" s="135"/>
      <c r="BJ30885" s="136"/>
    </row>
    <row r="30886" spans="5:62" ht="14.25" customHeight="1" x14ac:dyDescent="0.25">
      <c r="E30886" s="113"/>
      <c r="H30886" s="133"/>
      <c r="T30886" s="133"/>
      <c r="X30886" s="131"/>
      <c r="Y30886" s="133"/>
      <c r="AJ30886" s="133"/>
      <c r="AO30886" s="135"/>
      <c r="AP30886" s="135"/>
      <c r="BJ30886" s="136"/>
    </row>
    <row r="30887" spans="5:62" ht="14.25" customHeight="1" x14ac:dyDescent="0.25">
      <c r="E30887" s="113"/>
      <c r="H30887" s="133"/>
      <c r="T30887" s="133"/>
      <c r="X30887" s="131"/>
      <c r="Y30887" s="133"/>
      <c r="AJ30887" s="133"/>
      <c r="AO30887" s="135"/>
      <c r="AP30887" s="135"/>
      <c r="BJ30887" s="136"/>
    </row>
    <row r="30888" spans="5:62" ht="14.25" customHeight="1" x14ac:dyDescent="0.25">
      <c r="E30888" s="113"/>
      <c r="H30888" s="133"/>
      <c r="T30888" s="133"/>
      <c r="X30888" s="131"/>
      <c r="Y30888" s="133"/>
      <c r="AJ30888" s="133"/>
      <c r="AO30888" s="135"/>
      <c r="AP30888" s="135"/>
      <c r="BJ30888" s="136"/>
    </row>
    <row r="30889" spans="5:62" ht="14.25" customHeight="1" x14ac:dyDescent="0.25">
      <c r="E30889" s="113"/>
      <c r="H30889" s="133"/>
      <c r="T30889" s="133"/>
      <c r="X30889" s="131"/>
      <c r="Y30889" s="133"/>
      <c r="AJ30889" s="133"/>
      <c r="AO30889" s="135"/>
      <c r="AP30889" s="135"/>
      <c r="BJ30889" s="136"/>
    </row>
    <row r="30890" spans="5:62" ht="14.25" customHeight="1" x14ac:dyDescent="0.25">
      <c r="E30890" s="113"/>
      <c r="H30890" s="133"/>
      <c r="T30890" s="133"/>
      <c r="X30890" s="131"/>
      <c r="Y30890" s="133"/>
      <c r="AJ30890" s="133"/>
      <c r="AO30890" s="135"/>
      <c r="AP30890" s="135"/>
      <c r="BJ30890" s="136"/>
    </row>
    <row r="30891" spans="5:62" ht="14.25" customHeight="1" x14ac:dyDescent="0.25">
      <c r="E30891" s="113"/>
      <c r="H30891" s="133"/>
      <c r="T30891" s="133"/>
      <c r="X30891" s="131"/>
      <c r="Y30891" s="133"/>
      <c r="AJ30891" s="133"/>
      <c r="AO30891" s="135"/>
      <c r="AP30891" s="135"/>
      <c r="BJ30891" s="136"/>
    </row>
    <row r="30892" spans="5:62" ht="14.25" customHeight="1" x14ac:dyDescent="0.25">
      <c r="E30892" s="113"/>
      <c r="H30892" s="133"/>
      <c r="T30892" s="133"/>
      <c r="X30892" s="131"/>
      <c r="Y30892" s="133"/>
      <c r="AJ30892" s="133"/>
      <c r="AO30892" s="135"/>
      <c r="AP30892" s="135"/>
      <c r="BJ30892" s="136"/>
    </row>
    <row r="30893" spans="5:62" ht="14.25" customHeight="1" x14ac:dyDescent="0.25">
      <c r="E30893" s="113"/>
      <c r="H30893" s="133"/>
      <c r="T30893" s="133"/>
      <c r="X30893" s="131"/>
      <c r="Y30893" s="133"/>
      <c r="AJ30893" s="133"/>
      <c r="AO30893" s="135"/>
      <c r="AP30893" s="135"/>
      <c r="BJ30893" s="136"/>
    </row>
    <row r="30894" spans="5:62" ht="14.25" customHeight="1" x14ac:dyDescent="0.25">
      <c r="E30894" s="113"/>
      <c r="H30894" s="133"/>
      <c r="T30894" s="133"/>
      <c r="X30894" s="131"/>
      <c r="Y30894" s="133"/>
      <c r="AJ30894" s="133"/>
      <c r="AO30894" s="135"/>
      <c r="AP30894" s="135"/>
      <c r="BJ30894" s="136"/>
    </row>
    <row r="30895" spans="5:62" ht="14.25" customHeight="1" x14ac:dyDescent="0.25">
      <c r="E30895" s="113"/>
      <c r="H30895" s="133"/>
      <c r="T30895" s="133"/>
      <c r="X30895" s="131"/>
      <c r="Y30895" s="133"/>
      <c r="AJ30895" s="133"/>
      <c r="AO30895" s="135"/>
      <c r="AP30895" s="135"/>
      <c r="BJ30895" s="136"/>
    </row>
    <row r="30896" spans="5:62" ht="14.25" customHeight="1" x14ac:dyDescent="0.25">
      <c r="E30896" s="113"/>
      <c r="H30896" s="133"/>
      <c r="T30896" s="133"/>
      <c r="X30896" s="131"/>
      <c r="Y30896" s="133"/>
      <c r="AJ30896" s="133"/>
      <c r="AO30896" s="135"/>
      <c r="AP30896" s="135"/>
      <c r="BJ30896" s="136"/>
    </row>
    <row r="30897" spans="5:62" ht="14.25" customHeight="1" x14ac:dyDescent="0.25">
      <c r="E30897" s="113"/>
      <c r="H30897" s="133"/>
      <c r="T30897" s="133"/>
      <c r="X30897" s="131"/>
      <c r="Y30897" s="133"/>
      <c r="AJ30897" s="133"/>
      <c r="AO30897" s="135"/>
      <c r="AP30897" s="135"/>
      <c r="BJ30897" s="136"/>
    </row>
    <row r="30898" spans="5:62" ht="14.25" customHeight="1" x14ac:dyDescent="0.25">
      <c r="E30898" s="113"/>
      <c r="H30898" s="133"/>
      <c r="T30898" s="133"/>
      <c r="X30898" s="131"/>
      <c r="Y30898" s="133"/>
      <c r="AJ30898" s="133"/>
      <c r="AO30898" s="135"/>
      <c r="AP30898" s="135"/>
      <c r="BJ30898" s="136"/>
    </row>
    <row r="30899" spans="5:62" ht="14.25" customHeight="1" x14ac:dyDescent="0.25">
      <c r="E30899" s="113"/>
      <c r="H30899" s="133"/>
      <c r="T30899" s="133"/>
      <c r="X30899" s="131"/>
      <c r="Y30899" s="133"/>
      <c r="AJ30899" s="133"/>
      <c r="AO30899" s="135"/>
      <c r="AP30899" s="135"/>
      <c r="BJ30899" s="136"/>
    </row>
    <row r="30900" spans="5:62" ht="14.25" customHeight="1" x14ac:dyDescent="0.25">
      <c r="E30900" s="113"/>
      <c r="H30900" s="133"/>
      <c r="T30900" s="133"/>
      <c r="X30900" s="131"/>
      <c r="Y30900" s="133"/>
      <c r="AJ30900" s="133"/>
      <c r="AO30900" s="135"/>
      <c r="AP30900" s="135"/>
      <c r="BJ30900" s="136"/>
    </row>
    <row r="30901" spans="5:62" ht="14.25" customHeight="1" x14ac:dyDescent="0.25">
      <c r="E30901" s="113"/>
      <c r="H30901" s="133"/>
      <c r="T30901" s="133"/>
      <c r="X30901" s="131"/>
      <c r="Y30901" s="133"/>
      <c r="AJ30901" s="133"/>
      <c r="AO30901" s="135"/>
      <c r="AP30901" s="135"/>
      <c r="BJ30901" s="136"/>
    </row>
    <row r="30902" spans="5:62" ht="14.25" customHeight="1" x14ac:dyDescent="0.25">
      <c r="E30902" s="113"/>
      <c r="H30902" s="133"/>
      <c r="T30902" s="133"/>
      <c r="X30902" s="131"/>
      <c r="Y30902" s="133"/>
      <c r="AJ30902" s="133"/>
      <c r="AO30902" s="135"/>
      <c r="AP30902" s="135"/>
      <c r="BJ30902" s="136"/>
    </row>
    <row r="30903" spans="5:62" ht="14.25" customHeight="1" x14ac:dyDescent="0.25">
      <c r="E30903" s="113"/>
      <c r="H30903" s="133"/>
      <c r="T30903" s="133"/>
      <c r="X30903" s="131"/>
      <c r="Y30903" s="133"/>
      <c r="AJ30903" s="133"/>
      <c r="AO30903" s="135"/>
      <c r="AP30903" s="135"/>
      <c r="BJ30903" s="136"/>
    </row>
    <row r="30904" spans="5:62" ht="14.25" customHeight="1" x14ac:dyDescent="0.25">
      <c r="E30904" s="113"/>
      <c r="H30904" s="133"/>
      <c r="T30904" s="133"/>
      <c r="X30904" s="131"/>
      <c r="Y30904" s="133"/>
      <c r="AJ30904" s="133"/>
      <c r="AO30904" s="135"/>
      <c r="AP30904" s="135"/>
      <c r="BJ30904" s="136"/>
    </row>
    <row r="30905" spans="5:62" ht="14.25" customHeight="1" x14ac:dyDescent="0.25">
      <c r="E30905" s="113"/>
      <c r="H30905" s="133"/>
      <c r="T30905" s="133"/>
      <c r="X30905" s="131"/>
      <c r="Y30905" s="133"/>
      <c r="AJ30905" s="133"/>
      <c r="AO30905" s="135"/>
      <c r="AP30905" s="135"/>
      <c r="BJ30905" s="136"/>
    </row>
    <row r="30906" spans="5:62" ht="14.25" customHeight="1" x14ac:dyDescent="0.25">
      <c r="E30906" s="113"/>
      <c r="H30906" s="133"/>
      <c r="T30906" s="133"/>
      <c r="X30906" s="131"/>
      <c r="Y30906" s="133"/>
      <c r="AJ30906" s="133"/>
      <c r="AO30906" s="135"/>
      <c r="AP30906" s="135"/>
      <c r="BJ30906" s="136"/>
    </row>
    <row r="30907" spans="5:62" ht="14.25" customHeight="1" x14ac:dyDescent="0.25">
      <c r="E30907" s="113"/>
      <c r="H30907" s="133"/>
      <c r="T30907" s="133"/>
      <c r="X30907" s="131"/>
      <c r="Y30907" s="133"/>
      <c r="AJ30907" s="133"/>
      <c r="AO30907" s="135"/>
      <c r="AP30907" s="135"/>
      <c r="BJ30907" s="136"/>
    </row>
    <row r="30908" spans="5:62" ht="14.25" customHeight="1" x14ac:dyDescent="0.25">
      <c r="E30908" s="113"/>
      <c r="H30908" s="133"/>
      <c r="T30908" s="133"/>
      <c r="X30908" s="131"/>
      <c r="Y30908" s="133"/>
      <c r="AJ30908" s="133"/>
      <c r="AO30908" s="135"/>
      <c r="AP30908" s="135"/>
      <c r="BJ30908" s="136"/>
    </row>
    <row r="30909" spans="5:62" ht="14.25" customHeight="1" x14ac:dyDescent="0.25">
      <c r="E30909" s="113"/>
      <c r="H30909" s="133"/>
      <c r="T30909" s="133"/>
      <c r="X30909" s="131"/>
      <c r="Y30909" s="133"/>
      <c r="AJ30909" s="133"/>
      <c r="AO30909" s="135"/>
      <c r="AP30909" s="135"/>
      <c r="BJ30909" s="136"/>
    </row>
    <row r="30910" spans="5:62" ht="14.25" customHeight="1" x14ac:dyDescent="0.25">
      <c r="E30910" s="113"/>
      <c r="H30910" s="133"/>
      <c r="T30910" s="133"/>
      <c r="X30910" s="131"/>
      <c r="Y30910" s="133"/>
      <c r="AJ30910" s="133"/>
      <c r="AO30910" s="135"/>
      <c r="AP30910" s="135"/>
      <c r="BJ30910" s="136"/>
    </row>
    <row r="30911" spans="5:62" ht="14.25" customHeight="1" x14ac:dyDescent="0.25">
      <c r="E30911" s="113"/>
      <c r="H30911" s="133"/>
      <c r="T30911" s="133"/>
      <c r="X30911" s="131"/>
      <c r="Y30911" s="133"/>
      <c r="AJ30911" s="133"/>
      <c r="AO30911" s="135"/>
      <c r="AP30911" s="135"/>
      <c r="BJ30911" s="136"/>
    </row>
    <row r="30912" spans="5:62" ht="14.25" customHeight="1" x14ac:dyDescent="0.25">
      <c r="E30912" s="113"/>
      <c r="H30912" s="133"/>
      <c r="T30912" s="133"/>
      <c r="X30912" s="131"/>
      <c r="Y30912" s="133"/>
      <c r="AJ30912" s="133"/>
      <c r="AO30912" s="135"/>
      <c r="AP30912" s="135"/>
      <c r="BJ30912" s="136"/>
    </row>
    <row r="30913" spans="5:62" ht="14.25" customHeight="1" x14ac:dyDescent="0.25">
      <c r="E30913" s="113"/>
      <c r="H30913" s="133"/>
      <c r="T30913" s="133"/>
      <c r="X30913" s="131"/>
      <c r="Y30913" s="133"/>
      <c r="AJ30913" s="133"/>
      <c r="AO30913" s="135"/>
      <c r="AP30913" s="135"/>
      <c r="BJ30913" s="136"/>
    </row>
    <row r="30914" spans="5:62" ht="14.25" customHeight="1" x14ac:dyDescent="0.25">
      <c r="E30914" s="113"/>
      <c r="H30914" s="133"/>
      <c r="T30914" s="133"/>
      <c r="X30914" s="131"/>
      <c r="Y30914" s="133"/>
      <c r="AJ30914" s="133"/>
      <c r="AO30914" s="135"/>
      <c r="AP30914" s="135"/>
      <c r="BJ30914" s="136"/>
    </row>
    <row r="30915" spans="5:62" ht="14.25" customHeight="1" x14ac:dyDescent="0.25">
      <c r="E30915" s="113"/>
      <c r="H30915" s="133"/>
      <c r="T30915" s="133"/>
      <c r="X30915" s="131"/>
      <c r="Y30915" s="133"/>
      <c r="AJ30915" s="133"/>
      <c r="AO30915" s="135"/>
      <c r="AP30915" s="135"/>
      <c r="BJ30915" s="136"/>
    </row>
    <row r="30916" spans="5:62" ht="14.25" customHeight="1" x14ac:dyDescent="0.25">
      <c r="E30916" s="113"/>
      <c r="H30916" s="133"/>
      <c r="T30916" s="133"/>
      <c r="X30916" s="131"/>
      <c r="Y30916" s="133"/>
      <c r="AJ30916" s="133"/>
      <c r="AO30916" s="135"/>
      <c r="AP30916" s="135"/>
      <c r="BJ30916" s="136"/>
    </row>
    <row r="30917" spans="5:62" ht="14.25" customHeight="1" x14ac:dyDescent="0.25">
      <c r="E30917" s="113"/>
      <c r="H30917" s="133"/>
      <c r="T30917" s="133"/>
      <c r="X30917" s="131"/>
      <c r="Y30917" s="133"/>
      <c r="AJ30917" s="133"/>
      <c r="AO30917" s="135"/>
      <c r="AP30917" s="135"/>
      <c r="BJ30917" s="136"/>
    </row>
    <row r="30918" spans="5:62" ht="14.25" customHeight="1" x14ac:dyDescent="0.25">
      <c r="E30918" s="113"/>
      <c r="H30918" s="133"/>
      <c r="T30918" s="133"/>
      <c r="X30918" s="131"/>
      <c r="Y30918" s="133"/>
      <c r="AJ30918" s="133"/>
      <c r="AO30918" s="135"/>
      <c r="AP30918" s="135"/>
      <c r="BJ30918" s="136"/>
    </row>
    <row r="30919" spans="5:62" ht="14.25" customHeight="1" x14ac:dyDescent="0.25">
      <c r="E30919" s="113"/>
      <c r="H30919" s="133"/>
      <c r="T30919" s="133"/>
      <c r="X30919" s="131"/>
      <c r="Y30919" s="133"/>
      <c r="AJ30919" s="133"/>
      <c r="AO30919" s="135"/>
      <c r="AP30919" s="135"/>
      <c r="BJ30919" s="136"/>
    </row>
    <row r="30920" spans="5:62" ht="14.25" customHeight="1" x14ac:dyDescent="0.25">
      <c r="E30920" s="113"/>
      <c r="H30920" s="133"/>
      <c r="T30920" s="133"/>
      <c r="X30920" s="131"/>
      <c r="Y30920" s="133"/>
      <c r="AJ30920" s="133"/>
      <c r="AO30920" s="135"/>
      <c r="AP30920" s="135"/>
      <c r="BJ30920" s="136"/>
    </row>
    <row r="30921" spans="5:62" ht="14.25" customHeight="1" x14ac:dyDescent="0.25">
      <c r="E30921" s="113"/>
      <c r="H30921" s="133"/>
      <c r="T30921" s="133"/>
      <c r="X30921" s="131"/>
      <c r="Y30921" s="133"/>
      <c r="AJ30921" s="133"/>
      <c r="AO30921" s="135"/>
      <c r="AP30921" s="135"/>
      <c r="BJ30921" s="136"/>
    </row>
    <row r="30922" spans="5:62" ht="14.25" customHeight="1" x14ac:dyDescent="0.25">
      <c r="E30922" s="113"/>
      <c r="H30922" s="133"/>
      <c r="T30922" s="133"/>
      <c r="X30922" s="131"/>
      <c r="Y30922" s="133"/>
      <c r="AJ30922" s="133"/>
      <c r="AO30922" s="135"/>
      <c r="AP30922" s="135"/>
      <c r="BJ30922" s="136"/>
    </row>
    <row r="30923" spans="5:62" ht="14.25" customHeight="1" x14ac:dyDescent="0.25">
      <c r="E30923" s="113"/>
      <c r="H30923" s="133"/>
      <c r="T30923" s="133"/>
      <c r="X30923" s="131"/>
      <c r="Y30923" s="133"/>
      <c r="AJ30923" s="133"/>
      <c r="AO30923" s="135"/>
      <c r="AP30923" s="135"/>
      <c r="BJ30923" s="136"/>
    </row>
    <row r="30924" spans="5:62" ht="14.25" customHeight="1" x14ac:dyDescent="0.25">
      <c r="E30924" s="113"/>
      <c r="H30924" s="133"/>
      <c r="T30924" s="133"/>
      <c r="X30924" s="131"/>
      <c r="Y30924" s="133"/>
      <c r="AJ30924" s="133"/>
      <c r="AO30924" s="135"/>
      <c r="AP30924" s="135"/>
      <c r="BJ30924" s="136"/>
    </row>
    <row r="30925" spans="5:62" ht="14.25" customHeight="1" x14ac:dyDescent="0.25">
      <c r="E30925" s="113"/>
      <c r="H30925" s="133"/>
      <c r="T30925" s="133"/>
      <c r="X30925" s="131"/>
      <c r="Y30925" s="133"/>
      <c r="AJ30925" s="133"/>
      <c r="AO30925" s="135"/>
      <c r="AP30925" s="135"/>
      <c r="BJ30925" s="136"/>
    </row>
    <row r="30926" spans="5:62" ht="14.25" customHeight="1" x14ac:dyDescent="0.25">
      <c r="E30926" s="113"/>
      <c r="H30926" s="133"/>
      <c r="T30926" s="133"/>
      <c r="X30926" s="131"/>
      <c r="Y30926" s="133"/>
      <c r="AJ30926" s="133"/>
      <c r="AO30926" s="135"/>
      <c r="AP30926" s="135"/>
      <c r="BJ30926" s="136"/>
    </row>
    <row r="30927" spans="5:62" ht="14.25" customHeight="1" x14ac:dyDescent="0.25">
      <c r="E30927" s="113"/>
      <c r="H30927" s="133"/>
      <c r="T30927" s="133"/>
      <c r="X30927" s="131"/>
      <c r="Y30927" s="133"/>
      <c r="AJ30927" s="133"/>
      <c r="AO30927" s="135"/>
      <c r="AP30927" s="135"/>
      <c r="BJ30927" s="136"/>
    </row>
    <row r="30928" spans="5:62" ht="14.25" customHeight="1" x14ac:dyDescent="0.25">
      <c r="E30928" s="113"/>
      <c r="H30928" s="133"/>
      <c r="T30928" s="133"/>
      <c r="X30928" s="131"/>
      <c r="Y30928" s="133"/>
      <c r="AJ30928" s="133"/>
      <c r="AO30928" s="135"/>
      <c r="AP30928" s="135"/>
      <c r="BJ30928" s="136"/>
    </row>
    <row r="30929" spans="5:62" ht="14.25" customHeight="1" x14ac:dyDescent="0.25">
      <c r="E30929" s="113"/>
      <c r="H30929" s="133"/>
      <c r="T30929" s="133"/>
      <c r="X30929" s="131"/>
      <c r="Y30929" s="133"/>
      <c r="AJ30929" s="133"/>
      <c r="AO30929" s="135"/>
      <c r="AP30929" s="135"/>
      <c r="BJ30929" s="136"/>
    </row>
    <row r="30930" spans="5:62" ht="14.25" customHeight="1" x14ac:dyDescent="0.25">
      <c r="E30930" s="113"/>
      <c r="H30930" s="133"/>
      <c r="T30930" s="133"/>
      <c r="X30930" s="131"/>
      <c r="Y30930" s="133"/>
      <c r="AJ30930" s="133"/>
      <c r="AO30930" s="135"/>
      <c r="AP30930" s="135"/>
      <c r="BJ30930" s="136"/>
    </row>
    <row r="30931" spans="5:62" ht="14.25" customHeight="1" x14ac:dyDescent="0.25">
      <c r="E30931" s="113"/>
      <c r="H30931" s="133"/>
      <c r="T30931" s="133"/>
      <c r="X30931" s="131"/>
      <c r="Y30931" s="133"/>
      <c r="AJ30931" s="133"/>
      <c r="AO30931" s="135"/>
      <c r="AP30931" s="135"/>
      <c r="BJ30931" s="136"/>
    </row>
    <row r="30932" spans="5:62" ht="14.25" customHeight="1" x14ac:dyDescent="0.25">
      <c r="E30932" s="113"/>
      <c r="H30932" s="133"/>
      <c r="T30932" s="133"/>
      <c r="X30932" s="131"/>
      <c r="Y30932" s="133"/>
      <c r="AJ30932" s="133"/>
      <c r="AO30932" s="135"/>
      <c r="AP30932" s="135"/>
      <c r="BJ30932" s="136"/>
    </row>
    <row r="30933" spans="5:62" ht="14.25" customHeight="1" x14ac:dyDescent="0.25">
      <c r="E30933" s="113"/>
      <c r="H30933" s="133"/>
      <c r="T30933" s="133"/>
      <c r="X30933" s="131"/>
      <c r="Y30933" s="133"/>
      <c r="AJ30933" s="133"/>
      <c r="AO30933" s="135"/>
      <c r="AP30933" s="135"/>
      <c r="BJ30933" s="136"/>
    </row>
    <row r="30934" spans="5:62" ht="14.25" customHeight="1" x14ac:dyDescent="0.25">
      <c r="E30934" s="113"/>
      <c r="H30934" s="133"/>
      <c r="T30934" s="133"/>
      <c r="X30934" s="131"/>
      <c r="Y30934" s="133"/>
      <c r="AJ30934" s="133"/>
      <c r="AO30934" s="135"/>
      <c r="AP30934" s="135"/>
      <c r="BJ30934" s="136"/>
    </row>
    <row r="30935" spans="5:62" ht="14.25" customHeight="1" x14ac:dyDescent="0.25">
      <c r="E30935" s="113"/>
      <c r="H30935" s="133"/>
      <c r="T30935" s="133"/>
      <c r="X30935" s="131"/>
      <c r="Y30935" s="133"/>
      <c r="AJ30935" s="133"/>
      <c r="AO30935" s="135"/>
      <c r="AP30935" s="135"/>
      <c r="BJ30935" s="136"/>
    </row>
    <row r="30936" spans="5:62" ht="14.25" customHeight="1" x14ac:dyDescent="0.25">
      <c r="E30936" s="113"/>
      <c r="H30936" s="133"/>
      <c r="T30936" s="133"/>
      <c r="X30936" s="131"/>
      <c r="Y30936" s="133"/>
      <c r="AJ30936" s="133"/>
      <c r="AO30936" s="135"/>
      <c r="AP30936" s="135"/>
      <c r="BJ30936" s="136"/>
    </row>
    <row r="30937" spans="5:62" ht="14.25" customHeight="1" x14ac:dyDescent="0.25">
      <c r="E30937" s="113"/>
      <c r="H30937" s="133"/>
      <c r="T30937" s="133"/>
      <c r="X30937" s="131"/>
      <c r="Y30937" s="133"/>
      <c r="AJ30937" s="133"/>
      <c r="AO30937" s="135"/>
      <c r="AP30937" s="135"/>
      <c r="BJ30937" s="136"/>
    </row>
    <row r="30938" spans="5:62" ht="14.25" customHeight="1" x14ac:dyDescent="0.25">
      <c r="E30938" s="113"/>
      <c r="H30938" s="133"/>
      <c r="T30938" s="133"/>
      <c r="X30938" s="131"/>
      <c r="Y30938" s="133"/>
      <c r="AJ30938" s="133"/>
      <c r="AO30938" s="135"/>
      <c r="AP30938" s="135"/>
      <c r="BJ30938" s="136"/>
    </row>
    <row r="30939" spans="5:62" ht="14.25" customHeight="1" x14ac:dyDescent="0.25">
      <c r="E30939" s="113"/>
      <c r="H30939" s="133"/>
      <c r="T30939" s="133"/>
      <c r="X30939" s="131"/>
      <c r="Y30939" s="133"/>
      <c r="AJ30939" s="133"/>
      <c r="AO30939" s="135"/>
      <c r="AP30939" s="135"/>
      <c r="BJ30939" s="136"/>
    </row>
    <row r="30940" spans="5:62" ht="14.25" customHeight="1" x14ac:dyDescent="0.25">
      <c r="E30940" s="113"/>
      <c r="H30940" s="133"/>
      <c r="T30940" s="133"/>
      <c r="X30940" s="131"/>
      <c r="Y30940" s="133"/>
      <c r="AJ30940" s="133"/>
      <c r="AO30940" s="135"/>
      <c r="AP30940" s="135"/>
      <c r="BJ30940" s="136"/>
    </row>
    <row r="30941" spans="5:62" ht="14.25" customHeight="1" x14ac:dyDescent="0.25">
      <c r="E30941" s="113"/>
      <c r="H30941" s="133"/>
      <c r="T30941" s="133"/>
      <c r="X30941" s="131"/>
      <c r="Y30941" s="133"/>
      <c r="AJ30941" s="133"/>
      <c r="AO30941" s="135"/>
      <c r="AP30941" s="135"/>
      <c r="BJ30941" s="136"/>
    </row>
    <row r="30942" spans="5:62" ht="14.25" customHeight="1" x14ac:dyDescent="0.25">
      <c r="E30942" s="113"/>
      <c r="H30942" s="133"/>
      <c r="T30942" s="133"/>
      <c r="X30942" s="131"/>
      <c r="Y30942" s="133"/>
      <c r="AJ30942" s="133"/>
      <c r="AO30942" s="135"/>
      <c r="AP30942" s="135"/>
      <c r="BJ30942" s="136"/>
    </row>
    <row r="30943" spans="5:62" ht="14.25" customHeight="1" x14ac:dyDescent="0.25">
      <c r="E30943" s="113"/>
      <c r="H30943" s="133"/>
      <c r="T30943" s="133"/>
      <c r="X30943" s="131"/>
      <c r="Y30943" s="133"/>
      <c r="AJ30943" s="133"/>
      <c r="AO30943" s="135"/>
      <c r="AP30943" s="135"/>
      <c r="BJ30943" s="136"/>
    </row>
    <row r="30944" spans="5:62" ht="14.25" customHeight="1" x14ac:dyDescent="0.25">
      <c r="E30944" s="113"/>
      <c r="H30944" s="133"/>
      <c r="T30944" s="133"/>
      <c r="X30944" s="131"/>
      <c r="Y30944" s="133"/>
      <c r="AJ30944" s="133"/>
      <c r="AO30944" s="135"/>
      <c r="AP30944" s="135"/>
      <c r="BJ30944" s="136"/>
    </row>
    <row r="30945" spans="5:62" ht="14.25" customHeight="1" x14ac:dyDescent="0.25">
      <c r="E30945" s="113"/>
      <c r="H30945" s="133"/>
      <c r="T30945" s="133"/>
      <c r="X30945" s="131"/>
      <c r="Y30945" s="133"/>
      <c r="AJ30945" s="133"/>
      <c r="AO30945" s="135"/>
      <c r="AP30945" s="135"/>
      <c r="BJ30945" s="136"/>
    </row>
    <row r="30946" spans="5:62" ht="14.25" customHeight="1" x14ac:dyDescent="0.25">
      <c r="E30946" s="113"/>
      <c r="H30946" s="133"/>
      <c r="T30946" s="133"/>
      <c r="X30946" s="131"/>
      <c r="Y30946" s="133"/>
      <c r="AJ30946" s="133"/>
      <c r="AO30946" s="135"/>
      <c r="AP30946" s="135"/>
      <c r="BJ30946" s="136"/>
    </row>
    <row r="30947" spans="5:62" ht="14.25" customHeight="1" x14ac:dyDescent="0.25">
      <c r="E30947" s="113"/>
      <c r="H30947" s="133"/>
      <c r="T30947" s="133"/>
      <c r="X30947" s="131"/>
      <c r="Y30947" s="133"/>
      <c r="AJ30947" s="133"/>
      <c r="AO30947" s="135"/>
      <c r="AP30947" s="135"/>
      <c r="BJ30947" s="136"/>
    </row>
    <row r="30948" spans="5:62" ht="14.25" customHeight="1" x14ac:dyDescent="0.25">
      <c r="E30948" s="113"/>
      <c r="H30948" s="133"/>
      <c r="T30948" s="133"/>
      <c r="X30948" s="131"/>
      <c r="Y30948" s="133"/>
      <c r="AJ30948" s="133"/>
      <c r="AO30948" s="135"/>
      <c r="AP30948" s="135"/>
      <c r="BJ30948" s="136"/>
    </row>
    <row r="30949" spans="5:62" ht="14.25" customHeight="1" x14ac:dyDescent="0.25">
      <c r="E30949" s="113"/>
      <c r="H30949" s="133"/>
      <c r="T30949" s="133"/>
      <c r="X30949" s="131"/>
      <c r="Y30949" s="133"/>
      <c r="AJ30949" s="133"/>
      <c r="AO30949" s="135"/>
      <c r="AP30949" s="135"/>
      <c r="BJ30949" s="136"/>
    </row>
    <row r="30950" spans="5:62" ht="14.25" customHeight="1" x14ac:dyDescent="0.25">
      <c r="E30950" s="113"/>
      <c r="H30950" s="133"/>
      <c r="T30950" s="133"/>
      <c r="X30950" s="131"/>
      <c r="Y30950" s="133"/>
      <c r="AJ30950" s="133"/>
      <c r="AO30950" s="135"/>
      <c r="AP30950" s="135"/>
      <c r="BJ30950" s="136"/>
    </row>
    <row r="30951" spans="5:62" ht="14.25" customHeight="1" x14ac:dyDescent="0.25">
      <c r="E30951" s="113"/>
      <c r="H30951" s="133"/>
      <c r="T30951" s="133"/>
      <c r="X30951" s="131"/>
      <c r="Y30951" s="133"/>
      <c r="AJ30951" s="133"/>
      <c r="AO30951" s="135"/>
      <c r="AP30951" s="135"/>
      <c r="BJ30951" s="136"/>
    </row>
    <row r="30952" spans="5:62" ht="14.25" customHeight="1" x14ac:dyDescent="0.25">
      <c r="E30952" s="113"/>
      <c r="H30952" s="133"/>
      <c r="T30952" s="133"/>
      <c r="X30952" s="131"/>
      <c r="Y30952" s="133"/>
      <c r="AJ30952" s="133"/>
      <c r="AO30952" s="135"/>
      <c r="AP30952" s="135"/>
      <c r="BJ30952" s="136"/>
    </row>
    <row r="30953" spans="5:62" ht="14.25" customHeight="1" x14ac:dyDescent="0.25">
      <c r="E30953" s="113"/>
      <c r="H30953" s="133"/>
      <c r="T30953" s="133"/>
      <c r="X30953" s="131"/>
      <c r="Y30953" s="133"/>
      <c r="AJ30953" s="133"/>
      <c r="AO30953" s="135"/>
      <c r="AP30953" s="135"/>
      <c r="BJ30953" s="136"/>
    </row>
    <row r="30954" spans="5:62" ht="14.25" customHeight="1" x14ac:dyDescent="0.25">
      <c r="E30954" s="113"/>
      <c r="H30954" s="133"/>
      <c r="T30954" s="133"/>
      <c r="X30954" s="131"/>
      <c r="Y30954" s="133"/>
      <c r="AJ30954" s="133"/>
      <c r="AO30954" s="135"/>
      <c r="AP30954" s="135"/>
      <c r="BJ30954" s="136"/>
    </row>
    <row r="30955" spans="5:62" ht="14.25" customHeight="1" x14ac:dyDescent="0.25">
      <c r="E30955" s="113"/>
      <c r="H30955" s="133"/>
      <c r="T30955" s="133"/>
      <c r="X30955" s="131"/>
      <c r="Y30955" s="133"/>
      <c r="AJ30955" s="133"/>
      <c r="AO30955" s="135"/>
      <c r="AP30955" s="135"/>
      <c r="BJ30955" s="136"/>
    </row>
    <row r="30956" spans="5:62" ht="14.25" customHeight="1" x14ac:dyDescent="0.25">
      <c r="E30956" s="113"/>
      <c r="H30956" s="133"/>
      <c r="T30956" s="133"/>
      <c r="X30956" s="131"/>
      <c r="Y30956" s="133"/>
      <c r="AJ30956" s="133"/>
      <c r="AO30956" s="135"/>
      <c r="AP30956" s="135"/>
      <c r="BJ30956" s="136"/>
    </row>
    <row r="30957" spans="5:62" ht="14.25" customHeight="1" x14ac:dyDescent="0.25">
      <c r="E30957" s="113"/>
      <c r="H30957" s="133"/>
      <c r="T30957" s="133"/>
      <c r="X30957" s="131"/>
      <c r="Y30957" s="133"/>
      <c r="AJ30957" s="133"/>
      <c r="AO30957" s="135"/>
      <c r="AP30957" s="135"/>
      <c r="BJ30957" s="136"/>
    </row>
    <row r="30958" spans="5:62" ht="14.25" customHeight="1" x14ac:dyDescent="0.25">
      <c r="E30958" s="113"/>
      <c r="H30958" s="133"/>
      <c r="T30958" s="133"/>
      <c r="X30958" s="131"/>
      <c r="Y30958" s="133"/>
      <c r="AJ30958" s="133"/>
      <c r="AO30958" s="135"/>
      <c r="AP30958" s="135"/>
      <c r="BJ30958" s="136"/>
    </row>
    <row r="30959" spans="5:62" ht="14.25" customHeight="1" x14ac:dyDescent="0.25">
      <c r="E30959" s="113"/>
      <c r="H30959" s="133"/>
      <c r="T30959" s="133"/>
      <c r="X30959" s="131"/>
      <c r="Y30959" s="133"/>
      <c r="AJ30959" s="133"/>
      <c r="AO30959" s="135"/>
      <c r="AP30959" s="135"/>
      <c r="BJ30959" s="136"/>
    </row>
    <row r="30960" spans="5:62" ht="14.25" customHeight="1" x14ac:dyDescent="0.25">
      <c r="E30960" s="113"/>
      <c r="H30960" s="133"/>
      <c r="T30960" s="133"/>
      <c r="X30960" s="131"/>
      <c r="Y30960" s="133"/>
      <c r="AJ30960" s="133"/>
      <c r="AO30960" s="135"/>
      <c r="AP30960" s="135"/>
      <c r="BJ30960" s="136"/>
    </row>
    <row r="30961" spans="5:62" ht="14.25" customHeight="1" x14ac:dyDescent="0.25">
      <c r="E30961" s="113"/>
      <c r="H30961" s="133"/>
      <c r="T30961" s="133"/>
      <c r="X30961" s="131"/>
      <c r="Y30961" s="133"/>
      <c r="AJ30961" s="133"/>
      <c r="AO30961" s="135"/>
      <c r="AP30961" s="135"/>
      <c r="BJ30961" s="136"/>
    </row>
    <row r="30962" spans="5:62" ht="14.25" customHeight="1" x14ac:dyDescent="0.25">
      <c r="E30962" s="113"/>
      <c r="H30962" s="133"/>
      <c r="T30962" s="133"/>
      <c r="X30962" s="131"/>
      <c r="Y30962" s="133"/>
      <c r="AJ30962" s="133"/>
      <c r="AO30962" s="135"/>
      <c r="AP30962" s="135"/>
      <c r="BJ30962" s="136"/>
    </row>
    <row r="30963" spans="5:62" ht="14.25" customHeight="1" x14ac:dyDescent="0.25">
      <c r="E30963" s="113"/>
      <c r="H30963" s="133"/>
      <c r="T30963" s="133"/>
      <c r="X30963" s="131"/>
      <c r="Y30963" s="133"/>
      <c r="AJ30963" s="133"/>
      <c r="AO30963" s="135"/>
      <c r="AP30963" s="135"/>
      <c r="BJ30963" s="136"/>
    </row>
    <row r="30964" spans="5:62" ht="14.25" customHeight="1" x14ac:dyDescent="0.25">
      <c r="E30964" s="113"/>
      <c r="H30964" s="133"/>
      <c r="T30964" s="133"/>
      <c r="X30964" s="131"/>
      <c r="Y30964" s="133"/>
      <c r="AJ30964" s="133"/>
      <c r="AO30964" s="135"/>
      <c r="AP30964" s="135"/>
      <c r="BJ30964" s="136"/>
    </row>
    <row r="30965" spans="5:62" ht="14.25" customHeight="1" x14ac:dyDescent="0.25">
      <c r="E30965" s="113"/>
      <c r="H30965" s="133"/>
      <c r="T30965" s="133"/>
      <c r="X30965" s="131"/>
      <c r="Y30965" s="133"/>
      <c r="AJ30965" s="133"/>
      <c r="AO30965" s="135"/>
      <c r="AP30965" s="135"/>
      <c r="BJ30965" s="136"/>
    </row>
    <row r="30966" spans="5:62" ht="14.25" customHeight="1" x14ac:dyDescent="0.25">
      <c r="E30966" s="113"/>
      <c r="H30966" s="133"/>
      <c r="T30966" s="133"/>
      <c r="X30966" s="131"/>
      <c r="Y30966" s="133"/>
      <c r="AJ30966" s="133"/>
      <c r="AO30966" s="135"/>
      <c r="AP30966" s="135"/>
      <c r="BJ30966" s="136"/>
    </row>
    <row r="30967" spans="5:62" ht="14.25" customHeight="1" x14ac:dyDescent="0.25">
      <c r="E30967" s="113"/>
      <c r="H30967" s="133"/>
      <c r="T30967" s="133"/>
      <c r="X30967" s="131"/>
      <c r="Y30967" s="133"/>
      <c r="AJ30967" s="133"/>
      <c r="AO30967" s="135"/>
      <c r="AP30967" s="135"/>
      <c r="BJ30967" s="136"/>
    </row>
    <row r="30968" spans="5:62" ht="14.25" customHeight="1" x14ac:dyDescent="0.25">
      <c r="E30968" s="113"/>
      <c r="H30968" s="133"/>
      <c r="T30968" s="133"/>
      <c r="X30968" s="131"/>
      <c r="Y30968" s="133"/>
      <c r="AJ30968" s="133"/>
      <c r="AO30968" s="135"/>
      <c r="AP30968" s="135"/>
      <c r="BJ30968" s="136"/>
    </row>
    <row r="30969" spans="5:62" ht="14.25" customHeight="1" x14ac:dyDescent="0.25">
      <c r="E30969" s="113"/>
      <c r="H30969" s="133"/>
      <c r="T30969" s="133"/>
      <c r="X30969" s="131"/>
      <c r="Y30969" s="133"/>
      <c r="AJ30969" s="133"/>
      <c r="AO30969" s="135"/>
      <c r="AP30969" s="135"/>
      <c r="BJ30969" s="136"/>
    </row>
    <row r="30970" spans="5:62" ht="14.25" customHeight="1" x14ac:dyDescent="0.25">
      <c r="E30970" s="113"/>
      <c r="H30970" s="133"/>
      <c r="T30970" s="133"/>
      <c r="X30970" s="131"/>
      <c r="Y30970" s="133"/>
      <c r="AJ30970" s="133"/>
      <c r="AO30970" s="135"/>
      <c r="AP30970" s="135"/>
      <c r="BJ30970" s="136"/>
    </row>
    <row r="30971" spans="5:62" ht="14.25" customHeight="1" x14ac:dyDescent="0.25">
      <c r="E30971" s="113"/>
      <c r="H30971" s="133"/>
      <c r="T30971" s="133"/>
      <c r="X30971" s="131"/>
      <c r="Y30971" s="133"/>
      <c r="AJ30971" s="133"/>
      <c r="AO30971" s="135"/>
      <c r="AP30971" s="135"/>
      <c r="BJ30971" s="136"/>
    </row>
    <row r="30972" spans="5:62" ht="14.25" customHeight="1" x14ac:dyDescent="0.25">
      <c r="E30972" s="113"/>
      <c r="H30972" s="133"/>
      <c r="T30972" s="133"/>
      <c r="X30972" s="131"/>
      <c r="Y30972" s="133"/>
      <c r="AJ30972" s="133"/>
      <c r="AO30972" s="135"/>
      <c r="AP30972" s="135"/>
      <c r="BJ30972" s="136"/>
    </row>
    <row r="30973" spans="5:62" ht="14.25" customHeight="1" x14ac:dyDescent="0.25">
      <c r="E30973" s="113"/>
      <c r="H30973" s="133"/>
      <c r="T30973" s="133"/>
      <c r="X30973" s="131"/>
      <c r="Y30973" s="133"/>
      <c r="AJ30973" s="133"/>
      <c r="AO30973" s="135"/>
      <c r="AP30973" s="135"/>
      <c r="BJ30973" s="136"/>
    </row>
    <row r="30974" spans="5:62" ht="14.25" customHeight="1" x14ac:dyDescent="0.25">
      <c r="E30974" s="113"/>
      <c r="H30974" s="133"/>
      <c r="T30974" s="133"/>
      <c r="X30974" s="131"/>
      <c r="Y30974" s="133"/>
      <c r="AJ30974" s="133"/>
      <c r="AO30974" s="135"/>
      <c r="AP30974" s="135"/>
      <c r="BJ30974" s="136"/>
    </row>
    <row r="30975" spans="5:62" ht="14.25" customHeight="1" x14ac:dyDescent="0.25">
      <c r="E30975" s="113"/>
      <c r="H30975" s="133"/>
      <c r="T30975" s="133"/>
      <c r="X30975" s="131"/>
      <c r="Y30975" s="133"/>
      <c r="AJ30975" s="133"/>
      <c r="AO30975" s="135"/>
      <c r="AP30975" s="135"/>
      <c r="BJ30975" s="136"/>
    </row>
    <row r="30976" spans="5:62" ht="14.25" customHeight="1" x14ac:dyDescent="0.25">
      <c r="E30976" s="113"/>
      <c r="H30976" s="133"/>
      <c r="T30976" s="133"/>
      <c r="X30976" s="131"/>
      <c r="Y30976" s="133"/>
      <c r="AJ30976" s="133"/>
      <c r="AO30976" s="135"/>
      <c r="AP30976" s="135"/>
      <c r="BJ30976" s="136"/>
    </row>
    <row r="30977" spans="5:62" ht="14.25" customHeight="1" x14ac:dyDescent="0.25">
      <c r="E30977" s="113"/>
      <c r="H30977" s="133"/>
      <c r="T30977" s="133"/>
      <c r="X30977" s="131"/>
      <c r="Y30977" s="133"/>
      <c r="AJ30977" s="133"/>
      <c r="AO30977" s="135"/>
      <c r="AP30977" s="135"/>
      <c r="BJ30977" s="136"/>
    </row>
    <row r="30978" spans="5:62" ht="14.25" customHeight="1" x14ac:dyDescent="0.25">
      <c r="E30978" s="113"/>
      <c r="H30978" s="133"/>
      <c r="T30978" s="133"/>
      <c r="X30978" s="131"/>
      <c r="Y30978" s="133"/>
      <c r="AJ30978" s="133"/>
      <c r="AO30978" s="135"/>
      <c r="AP30978" s="135"/>
      <c r="BJ30978" s="136"/>
    </row>
    <row r="30979" spans="5:62" ht="14.25" customHeight="1" x14ac:dyDescent="0.25">
      <c r="E30979" s="113"/>
      <c r="H30979" s="133"/>
      <c r="T30979" s="133"/>
      <c r="X30979" s="131"/>
      <c r="Y30979" s="133"/>
      <c r="AJ30979" s="133"/>
      <c r="AO30979" s="135"/>
      <c r="AP30979" s="135"/>
      <c r="BJ30979" s="136"/>
    </row>
    <row r="30980" spans="5:62" ht="14.25" customHeight="1" x14ac:dyDescent="0.25">
      <c r="E30980" s="113"/>
      <c r="H30980" s="133"/>
      <c r="T30980" s="133"/>
      <c r="X30980" s="131"/>
      <c r="Y30980" s="133"/>
      <c r="AJ30980" s="133"/>
      <c r="AO30980" s="135"/>
      <c r="AP30980" s="135"/>
      <c r="BJ30980" s="136"/>
    </row>
    <row r="30981" spans="5:62" ht="14.25" customHeight="1" x14ac:dyDescent="0.25">
      <c r="E30981" s="113"/>
      <c r="H30981" s="133"/>
      <c r="T30981" s="133"/>
      <c r="X30981" s="131"/>
      <c r="Y30981" s="133"/>
      <c r="AJ30981" s="133"/>
      <c r="AO30981" s="135"/>
      <c r="AP30981" s="135"/>
      <c r="BJ30981" s="136"/>
    </row>
    <row r="30982" spans="5:62" ht="14.25" customHeight="1" x14ac:dyDescent="0.25">
      <c r="E30982" s="113"/>
      <c r="H30982" s="133"/>
      <c r="T30982" s="133"/>
      <c r="X30982" s="131"/>
      <c r="Y30982" s="133"/>
      <c r="AJ30982" s="133"/>
      <c r="AO30982" s="135"/>
      <c r="AP30982" s="135"/>
      <c r="BJ30982" s="136"/>
    </row>
    <row r="30983" spans="5:62" ht="14.25" customHeight="1" x14ac:dyDescent="0.25">
      <c r="E30983" s="113"/>
      <c r="H30983" s="133"/>
      <c r="T30983" s="133"/>
      <c r="X30983" s="131"/>
      <c r="Y30983" s="133"/>
      <c r="AJ30983" s="133"/>
      <c r="AO30983" s="135"/>
      <c r="AP30983" s="135"/>
      <c r="BJ30983" s="136"/>
    </row>
    <row r="30984" spans="5:62" ht="14.25" customHeight="1" x14ac:dyDescent="0.25">
      <c r="E30984" s="113"/>
      <c r="H30984" s="133"/>
      <c r="T30984" s="133"/>
      <c r="X30984" s="131"/>
      <c r="Y30984" s="133"/>
      <c r="AJ30984" s="133"/>
      <c r="AO30984" s="135"/>
      <c r="AP30984" s="135"/>
      <c r="BJ30984" s="136"/>
    </row>
    <row r="30985" spans="5:62" ht="14.25" customHeight="1" x14ac:dyDescent="0.25">
      <c r="E30985" s="113"/>
      <c r="H30985" s="133"/>
      <c r="T30985" s="133"/>
      <c r="X30985" s="131"/>
      <c r="Y30985" s="133"/>
      <c r="AJ30985" s="133"/>
      <c r="AO30985" s="135"/>
      <c r="AP30985" s="135"/>
      <c r="BJ30985" s="136"/>
    </row>
    <row r="30986" spans="5:62" ht="14.25" customHeight="1" x14ac:dyDescent="0.25">
      <c r="E30986" s="113"/>
      <c r="H30986" s="133"/>
      <c r="T30986" s="133"/>
      <c r="X30986" s="131"/>
      <c r="Y30986" s="133"/>
      <c r="AJ30986" s="133"/>
      <c r="AO30986" s="135"/>
      <c r="AP30986" s="135"/>
      <c r="BJ30986" s="136"/>
    </row>
    <row r="30987" spans="5:62" ht="14.25" customHeight="1" x14ac:dyDescent="0.25">
      <c r="E30987" s="113"/>
      <c r="H30987" s="133"/>
      <c r="T30987" s="133"/>
      <c r="X30987" s="131"/>
      <c r="Y30987" s="133"/>
      <c r="AJ30987" s="133"/>
      <c r="AO30987" s="135"/>
      <c r="AP30987" s="135"/>
      <c r="BJ30987" s="136"/>
    </row>
    <row r="30988" spans="5:62" ht="14.25" customHeight="1" x14ac:dyDescent="0.25">
      <c r="E30988" s="113"/>
      <c r="H30988" s="133"/>
      <c r="T30988" s="133"/>
      <c r="X30988" s="131"/>
      <c r="Y30988" s="133"/>
      <c r="AJ30988" s="133"/>
      <c r="AO30988" s="135"/>
      <c r="AP30988" s="135"/>
      <c r="BJ30988" s="136"/>
    </row>
    <row r="30989" spans="5:62" ht="14.25" customHeight="1" x14ac:dyDescent="0.25">
      <c r="E30989" s="113"/>
      <c r="H30989" s="133"/>
      <c r="T30989" s="133"/>
      <c r="X30989" s="131"/>
      <c r="Y30989" s="133"/>
      <c r="AJ30989" s="133"/>
      <c r="AO30989" s="135"/>
      <c r="AP30989" s="135"/>
      <c r="BJ30989" s="136"/>
    </row>
    <row r="30990" spans="5:62" ht="14.25" customHeight="1" x14ac:dyDescent="0.25">
      <c r="E30990" s="113"/>
      <c r="H30990" s="133"/>
      <c r="T30990" s="133"/>
      <c r="X30990" s="131"/>
      <c r="Y30990" s="133"/>
      <c r="AJ30990" s="133"/>
      <c r="AO30990" s="135"/>
      <c r="AP30990" s="135"/>
      <c r="BJ30990" s="136"/>
    </row>
    <row r="30991" spans="5:62" ht="14.25" customHeight="1" x14ac:dyDescent="0.25">
      <c r="E30991" s="113"/>
      <c r="H30991" s="133"/>
      <c r="T30991" s="133"/>
      <c r="X30991" s="131"/>
      <c r="Y30991" s="133"/>
      <c r="AJ30991" s="133"/>
      <c r="AO30991" s="135"/>
      <c r="AP30991" s="135"/>
      <c r="BJ30991" s="136"/>
    </row>
    <row r="30992" spans="5:62" ht="14.25" customHeight="1" x14ac:dyDescent="0.25">
      <c r="E30992" s="113"/>
      <c r="H30992" s="133"/>
      <c r="T30992" s="133"/>
      <c r="X30992" s="131"/>
      <c r="Y30992" s="133"/>
      <c r="AJ30992" s="133"/>
      <c r="AO30992" s="135"/>
      <c r="AP30992" s="135"/>
      <c r="BJ30992" s="136"/>
    </row>
    <row r="30993" spans="5:62" ht="14.25" customHeight="1" x14ac:dyDescent="0.25">
      <c r="E30993" s="113"/>
      <c r="H30993" s="133"/>
      <c r="T30993" s="133"/>
      <c r="X30993" s="131"/>
      <c r="Y30993" s="133"/>
      <c r="AJ30993" s="133"/>
      <c r="AO30993" s="135"/>
      <c r="AP30993" s="135"/>
      <c r="BJ30993" s="136"/>
    </row>
    <row r="30994" spans="5:62" ht="14.25" customHeight="1" x14ac:dyDescent="0.25">
      <c r="E30994" s="113"/>
      <c r="H30994" s="133"/>
      <c r="T30994" s="133"/>
      <c r="X30994" s="131"/>
      <c r="Y30994" s="133"/>
      <c r="AJ30994" s="133"/>
      <c r="AO30994" s="135"/>
      <c r="AP30994" s="135"/>
      <c r="BJ30994" s="136"/>
    </row>
    <row r="30995" spans="5:62" ht="14.25" customHeight="1" x14ac:dyDescent="0.25">
      <c r="E30995" s="113"/>
      <c r="H30995" s="133"/>
      <c r="T30995" s="133"/>
      <c r="X30995" s="131"/>
      <c r="Y30995" s="133"/>
      <c r="AJ30995" s="133"/>
      <c r="AO30995" s="135"/>
      <c r="AP30995" s="135"/>
      <c r="BJ30995" s="136"/>
    </row>
    <row r="30996" spans="5:62" ht="14.25" customHeight="1" x14ac:dyDescent="0.25">
      <c r="E30996" s="113"/>
      <c r="H30996" s="133"/>
      <c r="T30996" s="133"/>
      <c r="X30996" s="131"/>
      <c r="Y30996" s="133"/>
      <c r="AJ30996" s="133"/>
      <c r="AO30996" s="135"/>
      <c r="AP30996" s="135"/>
      <c r="BJ30996" s="136"/>
    </row>
    <row r="30997" spans="5:62" ht="14.25" customHeight="1" x14ac:dyDescent="0.25">
      <c r="E30997" s="113"/>
      <c r="H30997" s="133"/>
      <c r="T30997" s="133"/>
      <c r="X30997" s="131"/>
      <c r="Y30997" s="133"/>
      <c r="AJ30997" s="133"/>
      <c r="AO30997" s="135"/>
      <c r="AP30997" s="135"/>
      <c r="BJ30997" s="136"/>
    </row>
    <row r="30998" spans="5:62" ht="14.25" customHeight="1" x14ac:dyDescent="0.25">
      <c r="E30998" s="113"/>
      <c r="H30998" s="133"/>
      <c r="T30998" s="133"/>
      <c r="X30998" s="131"/>
      <c r="Y30998" s="133"/>
      <c r="AJ30998" s="133"/>
      <c r="AO30998" s="135"/>
      <c r="AP30998" s="135"/>
      <c r="BJ30998" s="136"/>
    </row>
    <row r="30999" spans="5:62" ht="14.25" customHeight="1" x14ac:dyDescent="0.25">
      <c r="E30999" s="113"/>
      <c r="H30999" s="133"/>
      <c r="T30999" s="133"/>
      <c r="X30999" s="131"/>
      <c r="Y30999" s="133"/>
      <c r="AJ30999" s="133"/>
      <c r="AO30999" s="135"/>
      <c r="AP30999" s="135"/>
      <c r="BJ30999" s="136"/>
    </row>
    <row r="31000" spans="5:62" ht="14.25" customHeight="1" x14ac:dyDescent="0.25">
      <c r="E31000" s="113"/>
      <c r="H31000" s="133"/>
      <c r="T31000" s="133"/>
      <c r="X31000" s="131"/>
      <c r="Y31000" s="133"/>
      <c r="AJ31000" s="133"/>
      <c r="AO31000" s="135"/>
      <c r="AP31000" s="135"/>
      <c r="BJ31000" s="136"/>
    </row>
    <row r="31001" spans="5:62" ht="14.25" customHeight="1" x14ac:dyDescent="0.25">
      <c r="E31001" s="113"/>
      <c r="H31001" s="133"/>
      <c r="T31001" s="133"/>
      <c r="X31001" s="131"/>
      <c r="Y31001" s="133"/>
      <c r="AJ31001" s="133"/>
      <c r="AO31001" s="135"/>
      <c r="AP31001" s="135"/>
      <c r="BJ31001" s="136"/>
    </row>
    <row r="31002" spans="5:62" ht="14.25" customHeight="1" x14ac:dyDescent="0.25">
      <c r="E31002" s="113"/>
      <c r="H31002" s="133"/>
      <c r="T31002" s="133"/>
      <c r="X31002" s="131"/>
      <c r="Y31002" s="133"/>
      <c r="AJ31002" s="133"/>
      <c r="AO31002" s="135"/>
      <c r="AP31002" s="135"/>
      <c r="BJ31002" s="136"/>
    </row>
    <row r="31003" spans="5:62" ht="14.25" customHeight="1" x14ac:dyDescent="0.25">
      <c r="E31003" s="113"/>
      <c r="H31003" s="133"/>
      <c r="T31003" s="133"/>
      <c r="X31003" s="131"/>
      <c r="Y31003" s="133"/>
      <c r="AJ31003" s="133"/>
      <c r="AO31003" s="135"/>
      <c r="AP31003" s="135"/>
      <c r="BJ31003" s="136"/>
    </row>
    <row r="31004" spans="5:62" ht="14.25" customHeight="1" x14ac:dyDescent="0.25">
      <c r="E31004" s="113"/>
      <c r="H31004" s="133"/>
      <c r="T31004" s="133"/>
      <c r="X31004" s="131"/>
      <c r="Y31004" s="133"/>
      <c r="AJ31004" s="133"/>
      <c r="AO31004" s="135"/>
      <c r="AP31004" s="135"/>
      <c r="BJ31004" s="136"/>
    </row>
    <row r="31005" spans="5:62" ht="14.25" customHeight="1" x14ac:dyDescent="0.25">
      <c r="E31005" s="113"/>
      <c r="H31005" s="133"/>
      <c r="T31005" s="133"/>
      <c r="X31005" s="131"/>
      <c r="Y31005" s="133"/>
      <c r="AJ31005" s="133"/>
      <c r="AO31005" s="135"/>
      <c r="AP31005" s="135"/>
      <c r="BJ31005" s="136"/>
    </row>
    <row r="31006" spans="5:62" ht="14.25" customHeight="1" x14ac:dyDescent="0.25">
      <c r="E31006" s="113"/>
      <c r="H31006" s="133"/>
      <c r="T31006" s="133"/>
      <c r="X31006" s="131"/>
      <c r="Y31006" s="133"/>
      <c r="AJ31006" s="133"/>
      <c r="AO31006" s="135"/>
      <c r="AP31006" s="135"/>
      <c r="BJ31006" s="136"/>
    </row>
    <row r="31007" spans="5:62" ht="14.25" customHeight="1" x14ac:dyDescent="0.25">
      <c r="E31007" s="113"/>
      <c r="H31007" s="133"/>
      <c r="T31007" s="133"/>
      <c r="X31007" s="131"/>
      <c r="Y31007" s="133"/>
      <c r="AJ31007" s="133"/>
      <c r="AO31007" s="135"/>
      <c r="AP31007" s="135"/>
      <c r="BJ31007" s="136"/>
    </row>
    <row r="31008" spans="5:62" ht="14.25" customHeight="1" x14ac:dyDescent="0.25">
      <c r="E31008" s="113"/>
      <c r="H31008" s="133"/>
      <c r="T31008" s="133"/>
      <c r="X31008" s="131"/>
      <c r="Y31008" s="133"/>
      <c r="AJ31008" s="133"/>
      <c r="AO31008" s="135"/>
      <c r="AP31008" s="135"/>
      <c r="BJ31008" s="136"/>
    </row>
    <row r="31009" spans="5:62" ht="14.25" customHeight="1" x14ac:dyDescent="0.25">
      <c r="E31009" s="113"/>
      <c r="H31009" s="133"/>
      <c r="T31009" s="133"/>
      <c r="X31009" s="131"/>
      <c r="Y31009" s="133"/>
      <c r="AJ31009" s="133"/>
      <c r="AO31009" s="135"/>
      <c r="AP31009" s="135"/>
      <c r="BJ31009" s="136"/>
    </row>
    <row r="31010" spans="5:62" ht="14.25" customHeight="1" x14ac:dyDescent="0.25">
      <c r="E31010" s="113"/>
      <c r="H31010" s="133"/>
      <c r="T31010" s="133"/>
      <c r="X31010" s="131"/>
      <c r="Y31010" s="133"/>
      <c r="AJ31010" s="133"/>
      <c r="AO31010" s="135"/>
      <c r="AP31010" s="135"/>
      <c r="BJ31010" s="136"/>
    </row>
    <row r="31011" spans="5:62" ht="14.25" customHeight="1" x14ac:dyDescent="0.25">
      <c r="E31011" s="113"/>
      <c r="H31011" s="133"/>
      <c r="T31011" s="133"/>
      <c r="X31011" s="131"/>
      <c r="Y31011" s="133"/>
      <c r="AJ31011" s="133"/>
      <c r="AO31011" s="135"/>
      <c r="AP31011" s="135"/>
      <c r="BJ31011" s="136"/>
    </row>
    <row r="31012" spans="5:62" ht="14.25" customHeight="1" x14ac:dyDescent="0.25">
      <c r="E31012" s="113"/>
      <c r="H31012" s="133"/>
      <c r="T31012" s="133"/>
      <c r="X31012" s="131"/>
      <c r="Y31012" s="133"/>
      <c r="AJ31012" s="133"/>
      <c r="AO31012" s="135"/>
      <c r="AP31012" s="135"/>
      <c r="BJ31012" s="136"/>
    </row>
    <row r="31013" spans="5:62" ht="14.25" customHeight="1" x14ac:dyDescent="0.25">
      <c r="E31013" s="113"/>
      <c r="H31013" s="133"/>
      <c r="T31013" s="133"/>
      <c r="X31013" s="131"/>
      <c r="Y31013" s="133"/>
      <c r="AJ31013" s="133"/>
      <c r="AO31013" s="135"/>
      <c r="AP31013" s="135"/>
      <c r="BJ31013" s="136"/>
    </row>
    <row r="31014" spans="5:62" ht="14.25" customHeight="1" x14ac:dyDescent="0.25">
      <c r="E31014" s="113"/>
      <c r="H31014" s="133"/>
      <c r="T31014" s="133"/>
      <c r="X31014" s="131"/>
      <c r="Y31014" s="133"/>
      <c r="AJ31014" s="133"/>
      <c r="AO31014" s="135"/>
      <c r="AP31014" s="135"/>
      <c r="BJ31014" s="136"/>
    </row>
    <row r="31015" spans="5:62" ht="14.25" customHeight="1" x14ac:dyDescent="0.25">
      <c r="E31015" s="113"/>
      <c r="H31015" s="133"/>
      <c r="T31015" s="133"/>
      <c r="X31015" s="131"/>
      <c r="Y31015" s="133"/>
      <c r="AJ31015" s="133"/>
      <c r="AO31015" s="135"/>
      <c r="AP31015" s="135"/>
      <c r="BJ31015" s="136"/>
    </row>
    <row r="31016" spans="5:62" ht="14.25" customHeight="1" x14ac:dyDescent="0.25">
      <c r="E31016" s="113"/>
      <c r="H31016" s="133"/>
      <c r="T31016" s="133"/>
      <c r="X31016" s="131"/>
      <c r="Y31016" s="133"/>
      <c r="AJ31016" s="133"/>
      <c r="AO31016" s="135"/>
      <c r="AP31016" s="135"/>
      <c r="BJ31016" s="136"/>
    </row>
    <row r="31017" spans="5:62" ht="14.25" customHeight="1" x14ac:dyDescent="0.25">
      <c r="E31017" s="113"/>
      <c r="H31017" s="133"/>
      <c r="T31017" s="133"/>
      <c r="X31017" s="131"/>
      <c r="Y31017" s="133"/>
      <c r="AJ31017" s="133"/>
      <c r="AO31017" s="135"/>
      <c r="AP31017" s="135"/>
      <c r="BJ31017" s="136"/>
    </row>
    <row r="31018" spans="5:62" ht="14.25" customHeight="1" x14ac:dyDescent="0.25">
      <c r="E31018" s="113"/>
      <c r="H31018" s="133"/>
      <c r="T31018" s="133"/>
      <c r="X31018" s="131"/>
      <c r="Y31018" s="133"/>
      <c r="AJ31018" s="133"/>
      <c r="AO31018" s="135"/>
      <c r="AP31018" s="135"/>
      <c r="BJ31018" s="136"/>
    </row>
    <row r="31019" spans="5:62" ht="14.25" customHeight="1" x14ac:dyDescent="0.25">
      <c r="E31019" s="113"/>
      <c r="H31019" s="133"/>
      <c r="T31019" s="133"/>
      <c r="X31019" s="131"/>
      <c r="Y31019" s="133"/>
      <c r="AJ31019" s="133"/>
      <c r="AO31019" s="135"/>
      <c r="AP31019" s="135"/>
      <c r="BJ31019" s="136"/>
    </row>
    <row r="31020" spans="5:62" ht="14.25" customHeight="1" x14ac:dyDescent="0.25">
      <c r="E31020" s="113"/>
      <c r="H31020" s="133"/>
      <c r="T31020" s="133"/>
      <c r="X31020" s="131"/>
      <c r="Y31020" s="133"/>
      <c r="AJ31020" s="133"/>
      <c r="AO31020" s="135"/>
      <c r="AP31020" s="135"/>
      <c r="BJ31020" s="136"/>
    </row>
    <row r="31021" spans="5:62" ht="14.25" customHeight="1" x14ac:dyDescent="0.25">
      <c r="E31021" s="113"/>
      <c r="H31021" s="133"/>
      <c r="T31021" s="133"/>
      <c r="X31021" s="131"/>
      <c r="Y31021" s="133"/>
      <c r="AJ31021" s="133"/>
      <c r="AO31021" s="135"/>
      <c r="AP31021" s="135"/>
      <c r="BJ31021" s="136"/>
    </row>
    <row r="31022" spans="5:62" ht="14.25" customHeight="1" x14ac:dyDescent="0.25">
      <c r="E31022" s="113"/>
      <c r="H31022" s="133"/>
      <c r="T31022" s="133"/>
      <c r="X31022" s="131"/>
      <c r="Y31022" s="133"/>
      <c r="AJ31022" s="133"/>
      <c r="AO31022" s="135"/>
      <c r="AP31022" s="135"/>
      <c r="BJ31022" s="136"/>
    </row>
    <row r="31023" spans="5:62" ht="14.25" customHeight="1" x14ac:dyDescent="0.25">
      <c r="E31023" s="113"/>
      <c r="H31023" s="133"/>
      <c r="T31023" s="133"/>
      <c r="X31023" s="131"/>
      <c r="Y31023" s="133"/>
      <c r="AJ31023" s="133"/>
      <c r="AO31023" s="135"/>
      <c r="AP31023" s="135"/>
      <c r="BJ31023" s="136"/>
    </row>
    <row r="31024" spans="5:62" ht="14.25" customHeight="1" x14ac:dyDescent="0.25">
      <c r="E31024" s="113"/>
      <c r="H31024" s="133"/>
      <c r="T31024" s="133"/>
      <c r="X31024" s="131"/>
      <c r="Y31024" s="133"/>
      <c r="AJ31024" s="133"/>
      <c r="AO31024" s="135"/>
      <c r="AP31024" s="135"/>
      <c r="BJ31024" s="136"/>
    </row>
    <row r="31025" spans="5:62" ht="14.25" customHeight="1" x14ac:dyDescent="0.25">
      <c r="E31025" s="113"/>
      <c r="H31025" s="133"/>
      <c r="T31025" s="133"/>
      <c r="X31025" s="131"/>
      <c r="Y31025" s="133"/>
      <c r="AJ31025" s="133"/>
      <c r="AO31025" s="135"/>
      <c r="AP31025" s="135"/>
      <c r="BJ31025" s="136"/>
    </row>
    <row r="31026" spans="5:62" ht="14.25" customHeight="1" x14ac:dyDescent="0.25">
      <c r="E31026" s="113"/>
      <c r="H31026" s="133"/>
      <c r="T31026" s="133"/>
      <c r="X31026" s="131"/>
      <c r="Y31026" s="133"/>
      <c r="AJ31026" s="133"/>
      <c r="AO31026" s="135"/>
      <c r="AP31026" s="135"/>
      <c r="BJ31026" s="136"/>
    </row>
    <row r="31027" spans="5:62" ht="14.25" customHeight="1" x14ac:dyDescent="0.25">
      <c r="E31027" s="113"/>
      <c r="H31027" s="133"/>
      <c r="T31027" s="133"/>
      <c r="X31027" s="131"/>
      <c r="Y31027" s="133"/>
      <c r="AJ31027" s="133"/>
      <c r="AO31027" s="135"/>
      <c r="AP31027" s="135"/>
      <c r="BJ31027" s="136"/>
    </row>
    <row r="31028" spans="5:62" ht="14.25" customHeight="1" x14ac:dyDescent="0.25">
      <c r="E31028" s="113"/>
      <c r="H31028" s="133"/>
      <c r="T31028" s="133"/>
      <c r="X31028" s="131"/>
      <c r="Y31028" s="133"/>
      <c r="AJ31028" s="133"/>
      <c r="AO31028" s="135"/>
      <c r="AP31028" s="135"/>
      <c r="BJ31028" s="136"/>
    </row>
    <row r="31029" spans="5:62" ht="14.25" customHeight="1" x14ac:dyDescent="0.25">
      <c r="E31029" s="113"/>
      <c r="H31029" s="133"/>
      <c r="T31029" s="133"/>
      <c r="X31029" s="131"/>
      <c r="Y31029" s="133"/>
      <c r="AJ31029" s="133"/>
      <c r="AO31029" s="135"/>
      <c r="AP31029" s="135"/>
      <c r="BJ31029" s="136"/>
    </row>
    <row r="31030" spans="5:62" ht="14.25" customHeight="1" x14ac:dyDescent="0.25">
      <c r="E31030" s="113"/>
      <c r="H31030" s="133"/>
      <c r="T31030" s="133"/>
      <c r="X31030" s="131"/>
      <c r="Y31030" s="133"/>
      <c r="AJ31030" s="133"/>
      <c r="AO31030" s="135"/>
      <c r="AP31030" s="135"/>
      <c r="BJ31030" s="136"/>
    </row>
    <row r="31031" spans="5:62" ht="14.25" customHeight="1" x14ac:dyDescent="0.25">
      <c r="E31031" s="113"/>
      <c r="H31031" s="133"/>
      <c r="T31031" s="133"/>
      <c r="X31031" s="131"/>
      <c r="Y31031" s="133"/>
      <c r="AJ31031" s="133"/>
      <c r="AO31031" s="135"/>
      <c r="AP31031" s="135"/>
      <c r="BJ31031" s="136"/>
    </row>
    <row r="31032" spans="5:62" ht="14.25" customHeight="1" x14ac:dyDescent="0.25">
      <c r="E31032" s="113"/>
      <c r="H31032" s="133"/>
      <c r="T31032" s="133"/>
      <c r="X31032" s="131"/>
      <c r="Y31032" s="133"/>
      <c r="AJ31032" s="133"/>
      <c r="AO31032" s="135"/>
      <c r="AP31032" s="135"/>
      <c r="BJ31032" s="136"/>
    </row>
    <row r="31033" spans="5:62" ht="14.25" customHeight="1" x14ac:dyDescent="0.25">
      <c r="E31033" s="113"/>
      <c r="H31033" s="133"/>
      <c r="T31033" s="133"/>
      <c r="X31033" s="131"/>
      <c r="Y31033" s="133"/>
      <c r="AJ31033" s="133"/>
      <c r="AO31033" s="135"/>
      <c r="AP31033" s="135"/>
      <c r="BJ31033" s="136"/>
    </row>
    <row r="31034" spans="5:62" ht="14.25" customHeight="1" x14ac:dyDescent="0.25">
      <c r="E31034" s="113"/>
      <c r="H31034" s="133"/>
      <c r="T31034" s="133"/>
      <c r="X31034" s="131"/>
      <c r="Y31034" s="133"/>
      <c r="AJ31034" s="133"/>
      <c r="AO31034" s="135"/>
      <c r="AP31034" s="135"/>
      <c r="BJ31034" s="136"/>
    </row>
    <row r="31035" spans="5:62" ht="14.25" customHeight="1" x14ac:dyDescent="0.25">
      <c r="E31035" s="113"/>
      <c r="H31035" s="133"/>
      <c r="T31035" s="133"/>
      <c r="X31035" s="131"/>
      <c r="Y31035" s="133"/>
      <c r="AJ31035" s="133"/>
      <c r="AO31035" s="135"/>
      <c r="AP31035" s="135"/>
      <c r="BJ31035" s="136"/>
    </row>
    <row r="31036" spans="5:62" ht="14.25" customHeight="1" x14ac:dyDescent="0.25">
      <c r="E31036" s="113"/>
      <c r="H31036" s="133"/>
      <c r="T31036" s="133"/>
      <c r="X31036" s="131"/>
      <c r="Y31036" s="133"/>
      <c r="AJ31036" s="133"/>
      <c r="AO31036" s="135"/>
      <c r="AP31036" s="135"/>
      <c r="BJ31036" s="136"/>
    </row>
    <row r="31037" spans="5:62" ht="14.25" customHeight="1" x14ac:dyDescent="0.25">
      <c r="E31037" s="113"/>
      <c r="H31037" s="133"/>
      <c r="T31037" s="133"/>
      <c r="X31037" s="131"/>
      <c r="Y31037" s="133"/>
      <c r="AJ31037" s="133"/>
      <c r="AO31037" s="135"/>
      <c r="AP31037" s="135"/>
      <c r="BJ31037" s="136"/>
    </row>
    <row r="31038" spans="5:62" ht="14.25" customHeight="1" x14ac:dyDescent="0.25">
      <c r="E31038" s="113"/>
      <c r="H31038" s="133"/>
      <c r="T31038" s="133"/>
      <c r="X31038" s="131"/>
      <c r="Y31038" s="133"/>
      <c r="AJ31038" s="133"/>
      <c r="AO31038" s="135"/>
      <c r="AP31038" s="135"/>
      <c r="BJ31038" s="136"/>
    </row>
    <row r="31039" spans="5:62" ht="14.25" customHeight="1" x14ac:dyDescent="0.25">
      <c r="E31039" s="113"/>
      <c r="H31039" s="133"/>
      <c r="T31039" s="133"/>
      <c r="X31039" s="131"/>
      <c r="Y31039" s="133"/>
      <c r="AJ31039" s="133"/>
      <c r="AO31039" s="135"/>
      <c r="AP31039" s="135"/>
      <c r="BJ31039" s="136"/>
    </row>
    <row r="31040" spans="5:62" ht="14.25" customHeight="1" x14ac:dyDescent="0.25">
      <c r="E31040" s="113"/>
      <c r="H31040" s="133"/>
      <c r="T31040" s="133"/>
      <c r="X31040" s="131"/>
      <c r="Y31040" s="133"/>
      <c r="AJ31040" s="133"/>
      <c r="AO31040" s="135"/>
      <c r="AP31040" s="135"/>
      <c r="BJ31040" s="136"/>
    </row>
    <row r="31041" spans="5:62" ht="14.25" customHeight="1" x14ac:dyDescent="0.25">
      <c r="E31041" s="113"/>
      <c r="H31041" s="133"/>
      <c r="T31041" s="133"/>
      <c r="X31041" s="131"/>
      <c r="Y31041" s="133"/>
      <c r="AJ31041" s="133"/>
      <c r="AO31041" s="135"/>
      <c r="AP31041" s="135"/>
      <c r="BJ31041" s="136"/>
    </row>
    <row r="31042" spans="5:62" ht="14.25" customHeight="1" x14ac:dyDescent="0.25">
      <c r="E31042" s="113"/>
      <c r="H31042" s="133"/>
      <c r="T31042" s="133"/>
      <c r="X31042" s="131"/>
      <c r="Y31042" s="133"/>
      <c r="AJ31042" s="133"/>
      <c r="AO31042" s="135"/>
      <c r="AP31042" s="135"/>
      <c r="BJ31042" s="136"/>
    </row>
    <row r="31043" spans="5:62" ht="14.25" customHeight="1" x14ac:dyDescent="0.25">
      <c r="E31043" s="113"/>
      <c r="H31043" s="133"/>
      <c r="T31043" s="133"/>
      <c r="X31043" s="131"/>
      <c r="Y31043" s="133"/>
      <c r="AJ31043" s="133"/>
      <c r="AO31043" s="135"/>
      <c r="AP31043" s="135"/>
      <c r="BJ31043" s="136"/>
    </row>
    <row r="31044" spans="5:62" ht="14.25" customHeight="1" x14ac:dyDescent="0.25">
      <c r="E31044" s="113"/>
      <c r="H31044" s="133"/>
      <c r="T31044" s="133"/>
      <c r="X31044" s="131"/>
      <c r="Y31044" s="133"/>
      <c r="AJ31044" s="133"/>
      <c r="AO31044" s="135"/>
      <c r="AP31044" s="135"/>
      <c r="BJ31044" s="136"/>
    </row>
    <row r="31045" spans="5:62" ht="14.25" customHeight="1" x14ac:dyDescent="0.25">
      <c r="E31045" s="113"/>
      <c r="H31045" s="133"/>
      <c r="T31045" s="133"/>
      <c r="X31045" s="131"/>
      <c r="Y31045" s="133"/>
      <c r="AJ31045" s="133"/>
      <c r="AO31045" s="135"/>
      <c r="AP31045" s="135"/>
      <c r="BJ31045" s="136"/>
    </row>
    <row r="31046" spans="5:62" ht="14.25" customHeight="1" x14ac:dyDescent="0.25">
      <c r="E31046" s="113"/>
      <c r="H31046" s="133"/>
      <c r="T31046" s="133"/>
      <c r="X31046" s="131"/>
      <c r="Y31046" s="133"/>
      <c r="AJ31046" s="133"/>
      <c r="AO31046" s="135"/>
      <c r="AP31046" s="135"/>
      <c r="BJ31046" s="136"/>
    </row>
    <row r="31047" spans="5:62" ht="14.25" customHeight="1" x14ac:dyDescent="0.25">
      <c r="E31047" s="113"/>
      <c r="H31047" s="133"/>
      <c r="T31047" s="133"/>
      <c r="X31047" s="131"/>
      <c r="Y31047" s="133"/>
      <c r="AJ31047" s="133"/>
      <c r="AO31047" s="135"/>
      <c r="AP31047" s="135"/>
      <c r="BJ31047" s="136"/>
    </row>
    <row r="31048" spans="5:62" ht="14.25" customHeight="1" x14ac:dyDescent="0.25">
      <c r="E31048" s="113"/>
      <c r="H31048" s="133"/>
      <c r="T31048" s="133"/>
      <c r="X31048" s="131"/>
      <c r="Y31048" s="133"/>
      <c r="AJ31048" s="133"/>
      <c r="AO31048" s="135"/>
      <c r="AP31048" s="135"/>
      <c r="BJ31048" s="136"/>
    </row>
    <row r="31049" spans="5:62" ht="14.25" customHeight="1" x14ac:dyDescent="0.25">
      <c r="E31049" s="113"/>
      <c r="H31049" s="133"/>
      <c r="T31049" s="133"/>
      <c r="X31049" s="131"/>
      <c r="Y31049" s="133"/>
      <c r="AJ31049" s="133"/>
      <c r="AO31049" s="135"/>
      <c r="AP31049" s="135"/>
      <c r="BJ31049" s="136"/>
    </row>
    <row r="31050" spans="5:62" ht="14.25" customHeight="1" x14ac:dyDescent="0.25">
      <c r="E31050" s="113"/>
      <c r="H31050" s="133"/>
      <c r="T31050" s="133"/>
      <c r="X31050" s="131"/>
      <c r="Y31050" s="133"/>
      <c r="AJ31050" s="133"/>
      <c r="AO31050" s="135"/>
      <c r="AP31050" s="135"/>
      <c r="BJ31050" s="136"/>
    </row>
    <row r="31051" spans="5:62" ht="14.25" customHeight="1" x14ac:dyDescent="0.25">
      <c r="E31051" s="113"/>
      <c r="H31051" s="133"/>
      <c r="T31051" s="133"/>
      <c r="X31051" s="131"/>
      <c r="Y31051" s="133"/>
      <c r="AJ31051" s="133"/>
      <c r="AO31051" s="135"/>
      <c r="AP31051" s="135"/>
      <c r="BJ31051" s="136"/>
    </row>
    <row r="31052" spans="5:62" ht="14.25" customHeight="1" x14ac:dyDescent="0.25">
      <c r="E31052" s="113"/>
      <c r="H31052" s="133"/>
      <c r="T31052" s="133"/>
      <c r="X31052" s="131"/>
      <c r="Y31052" s="133"/>
      <c r="AJ31052" s="133"/>
      <c r="AO31052" s="135"/>
      <c r="AP31052" s="135"/>
      <c r="BJ31052" s="136"/>
    </row>
    <row r="31053" spans="5:62" ht="14.25" customHeight="1" x14ac:dyDescent="0.25">
      <c r="E31053" s="113"/>
      <c r="H31053" s="133"/>
      <c r="T31053" s="133"/>
      <c r="X31053" s="131"/>
      <c r="Y31053" s="133"/>
      <c r="AJ31053" s="133"/>
      <c r="AO31053" s="135"/>
      <c r="AP31053" s="135"/>
      <c r="BJ31053" s="136"/>
    </row>
    <row r="31054" spans="5:62" ht="14.25" customHeight="1" x14ac:dyDescent="0.25">
      <c r="E31054" s="113"/>
      <c r="H31054" s="133"/>
      <c r="T31054" s="133"/>
      <c r="X31054" s="131"/>
      <c r="Y31054" s="133"/>
      <c r="AJ31054" s="133"/>
      <c r="AO31054" s="135"/>
      <c r="AP31054" s="135"/>
      <c r="BJ31054" s="136"/>
    </row>
    <row r="31055" spans="5:62" ht="14.25" customHeight="1" x14ac:dyDescent="0.25">
      <c r="E31055" s="113"/>
      <c r="H31055" s="133"/>
      <c r="T31055" s="133"/>
      <c r="X31055" s="131"/>
      <c r="Y31055" s="133"/>
      <c r="AJ31055" s="133"/>
      <c r="AO31055" s="135"/>
      <c r="AP31055" s="135"/>
      <c r="BJ31055" s="136"/>
    </row>
    <row r="31056" spans="5:62" ht="14.25" customHeight="1" x14ac:dyDescent="0.25">
      <c r="E31056" s="113"/>
      <c r="H31056" s="133"/>
      <c r="T31056" s="133"/>
      <c r="X31056" s="131"/>
      <c r="Y31056" s="133"/>
      <c r="AJ31056" s="133"/>
      <c r="AO31056" s="135"/>
      <c r="AP31056" s="135"/>
      <c r="BJ31056" s="136"/>
    </row>
    <row r="31057" spans="5:62" ht="14.25" customHeight="1" x14ac:dyDescent="0.25">
      <c r="E31057" s="113"/>
      <c r="H31057" s="133"/>
      <c r="T31057" s="133"/>
      <c r="X31057" s="131"/>
      <c r="Y31057" s="133"/>
      <c r="AJ31057" s="133"/>
      <c r="AO31057" s="135"/>
      <c r="AP31057" s="135"/>
      <c r="BJ31057" s="136"/>
    </row>
    <row r="31058" spans="5:62" ht="14.25" customHeight="1" x14ac:dyDescent="0.25">
      <c r="E31058" s="113"/>
      <c r="H31058" s="133"/>
      <c r="T31058" s="133"/>
      <c r="X31058" s="131"/>
      <c r="Y31058" s="133"/>
      <c r="AJ31058" s="133"/>
      <c r="AO31058" s="135"/>
      <c r="AP31058" s="135"/>
      <c r="BJ31058" s="136"/>
    </row>
    <row r="31059" spans="5:62" ht="14.25" customHeight="1" x14ac:dyDescent="0.25">
      <c r="E31059" s="113"/>
      <c r="H31059" s="133"/>
      <c r="T31059" s="133"/>
      <c r="X31059" s="131"/>
      <c r="Y31059" s="133"/>
      <c r="AJ31059" s="133"/>
      <c r="AO31059" s="135"/>
      <c r="AP31059" s="135"/>
      <c r="BJ31059" s="136"/>
    </row>
    <row r="31060" spans="5:62" ht="14.25" customHeight="1" x14ac:dyDescent="0.25">
      <c r="E31060" s="113"/>
      <c r="H31060" s="133"/>
      <c r="T31060" s="133"/>
      <c r="X31060" s="131"/>
      <c r="Y31060" s="133"/>
      <c r="AJ31060" s="133"/>
      <c r="AO31060" s="135"/>
      <c r="AP31060" s="135"/>
      <c r="BJ31060" s="136"/>
    </row>
    <row r="31061" spans="5:62" ht="14.25" customHeight="1" x14ac:dyDescent="0.25">
      <c r="E31061" s="113"/>
      <c r="H31061" s="133"/>
      <c r="T31061" s="133"/>
      <c r="X31061" s="131"/>
      <c r="Y31061" s="133"/>
      <c r="AJ31061" s="133"/>
      <c r="AO31061" s="135"/>
      <c r="AP31061" s="135"/>
      <c r="BJ31061" s="136"/>
    </row>
    <row r="31062" spans="5:62" ht="14.25" customHeight="1" x14ac:dyDescent="0.25">
      <c r="E31062" s="113"/>
      <c r="H31062" s="133"/>
      <c r="T31062" s="133"/>
      <c r="X31062" s="131"/>
      <c r="Y31062" s="133"/>
      <c r="AJ31062" s="133"/>
      <c r="AO31062" s="135"/>
      <c r="AP31062" s="135"/>
      <c r="BJ31062" s="136"/>
    </row>
    <row r="31063" spans="5:62" ht="14.25" customHeight="1" x14ac:dyDescent="0.25">
      <c r="E31063" s="113"/>
      <c r="H31063" s="133"/>
      <c r="T31063" s="133"/>
      <c r="X31063" s="131"/>
      <c r="Y31063" s="133"/>
      <c r="AJ31063" s="133"/>
      <c r="AO31063" s="135"/>
      <c r="AP31063" s="135"/>
      <c r="BJ31063" s="136"/>
    </row>
    <row r="31064" spans="5:62" ht="14.25" customHeight="1" x14ac:dyDescent="0.25">
      <c r="E31064" s="113"/>
      <c r="H31064" s="133"/>
      <c r="T31064" s="133"/>
      <c r="X31064" s="131"/>
      <c r="Y31064" s="133"/>
      <c r="AJ31064" s="133"/>
      <c r="AO31064" s="135"/>
      <c r="AP31064" s="135"/>
      <c r="BJ31064" s="136"/>
    </row>
    <row r="31065" spans="5:62" ht="14.25" customHeight="1" x14ac:dyDescent="0.25">
      <c r="E31065" s="113"/>
      <c r="H31065" s="133"/>
      <c r="T31065" s="133"/>
      <c r="X31065" s="131"/>
      <c r="Y31065" s="133"/>
      <c r="AJ31065" s="133"/>
      <c r="AO31065" s="135"/>
      <c r="AP31065" s="135"/>
      <c r="BJ31065" s="136"/>
    </row>
    <row r="31066" spans="5:62" ht="14.25" customHeight="1" x14ac:dyDescent="0.25">
      <c r="E31066" s="113"/>
      <c r="H31066" s="133"/>
      <c r="T31066" s="133"/>
      <c r="X31066" s="131"/>
      <c r="Y31066" s="133"/>
      <c r="AJ31066" s="133"/>
      <c r="AO31066" s="135"/>
      <c r="AP31066" s="135"/>
      <c r="BJ31066" s="136"/>
    </row>
    <row r="31067" spans="5:62" ht="14.25" customHeight="1" x14ac:dyDescent="0.25">
      <c r="E31067" s="113"/>
      <c r="H31067" s="133"/>
      <c r="T31067" s="133"/>
      <c r="X31067" s="131"/>
      <c r="Y31067" s="133"/>
      <c r="AJ31067" s="133"/>
      <c r="AO31067" s="135"/>
      <c r="AP31067" s="135"/>
      <c r="BJ31067" s="136"/>
    </row>
    <row r="31068" spans="5:62" ht="14.25" customHeight="1" x14ac:dyDescent="0.25">
      <c r="E31068" s="113"/>
      <c r="H31068" s="133"/>
      <c r="T31068" s="133"/>
      <c r="X31068" s="131"/>
      <c r="Y31068" s="133"/>
      <c r="AJ31068" s="133"/>
      <c r="AO31068" s="135"/>
      <c r="AP31068" s="135"/>
      <c r="BJ31068" s="136"/>
    </row>
    <row r="31069" spans="5:62" ht="14.25" customHeight="1" x14ac:dyDescent="0.25">
      <c r="E31069" s="113"/>
      <c r="H31069" s="133"/>
      <c r="T31069" s="133"/>
      <c r="X31069" s="131"/>
      <c r="Y31069" s="133"/>
      <c r="AJ31069" s="133"/>
      <c r="AO31069" s="135"/>
      <c r="AP31069" s="135"/>
      <c r="BJ31069" s="136"/>
    </row>
    <row r="31070" spans="5:62" ht="14.25" customHeight="1" x14ac:dyDescent="0.25">
      <c r="E31070" s="113"/>
      <c r="H31070" s="133"/>
      <c r="T31070" s="133"/>
      <c r="X31070" s="131"/>
      <c r="Y31070" s="133"/>
      <c r="AJ31070" s="133"/>
      <c r="AO31070" s="135"/>
      <c r="AP31070" s="135"/>
      <c r="BJ31070" s="136"/>
    </row>
    <row r="31071" spans="5:62" ht="14.25" customHeight="1" x14ac:dyDescent="0.25">
      <c r="E31071" s="113"/>
      <c r="H31071" s="133"/>
      <c r="T31071" s="133"/>
      <c r="X31071" s="131"/>
      <c r="Y31071" s="133"/>
      <c r="AJ31071" s="133"/>
      <c r="AO31071" s="135"/>
      <c r="AP31071" s="135"/>
      <c r="BJ31071" s="136"/>
    </row>
    <row r="31072" spans="5:62" ht="14.25" customHeight="1" x14ac:dyDescent="0.25">
      <c r="E31072" s="113"/>
      <c r="H31072" s="133"/>
      <c r="T31072" s="133"/>
      <c r="X31072" s="131"/>
      <c r="Y31072" s="133"/>
      <c r="AJ31072" s="133"/>
      <c r="AO31072" s="135"/>
      <c r="AP31072" s="135"/>
      <c r="BJ31072" s="136"/>
    </row>
    <row r="31073" spans="5:62" ht="14.25" customHeight="1" x14ac:dyDescent="0.25">
      <c r="E31073" s="113"/>
      <c r="H31073" s="133"/>
      <c r="T31073" s="133"/>
      <c r="X31073" s="131"/>
      <c r="Y31073" s="133"/>
      <c r="AJ31073" s="133"/>
      <c r="AO31073" s="135"/>
      <c r="AP31073" s="135"/>
      <c r="BJ31073" s="136"/>
    </row>
    <row r="31074" spans="5:62" ht="14.25" customHeight="1" x14ac:dyDescent="0.25">
      <c r="E31074" s="113"/>
      <c r="H31074" s="133"/>
      <c r="T31074" s="133"/>
      <c r="X31074" s="131"/>
      <c r="Y31074" s="133"/>
      <c r="AJ31074" s="133"/>
      <c r="AO31074" s="135"/>
      <c r="AP31074" s="135"/>
      <c r="BJ31074" s="136"/>
    </row>
    <row r="31075" spans="5:62" ht="14.25" customHeight="1" x14ac:dyDescent="0.25">
      <c r="E31075" s="113"/>
      <c r="H31075" s="133"/>
      <c r="T31075" s="133"/>
      <c r="X31075" s="131"/>
      <c r="Y31075" s="133"/>
      <c r="AJ31075" s="133"/>
      <c r="AO31075" s="135"/>
      <c r="AP31075" s="135"/>
      <c r="BJ31075" s="136"/>
    </row>
    <row r="31076" spans="5:62" ht="14.25" customHeight="1" x14ac:dyDescent="0.25">
      <c r="E31076" s="113"/>
      <c r="H31076" s="133"/>
      <c r="T31076" s="133"/>
      <c r="X31076" s="131"/>
      <c r="Y31076" s="133"/>
      <c r="AJ31076" s="133"/>
      <c r="AO31076" s="135"/>
      <c r="AP31076" s="135"/>
      <c r="BJ31076" s="136"/>
    </row>
    <row r="31077" spans="5:62" ht="14.25" customHeight="1" x14ac:dyDescent="0.25">
      <c r="E31077" s="113"/>
      <c r="H31077" s="133"/>
      <c r="T31077" s="133"/>
      <c r="X31077" s="131"/>
      <c r="Y31077" s="133"/>
      <c r="AJ31077" s="133"/>
      <c r="AO31077" s="135"/>
      <c r="AP31077" s="135"/>
      <c r="BJ31077" s="136"/>
    </row>
    <row r="31078" spans="5:62" ht="14.25" customHeight="1" x14ac:dyDescent="0.25">
      <c r="E31078" s="113"/>
      <c r="H31078" s="133"/>
      <c r="T31078" s="133"/>
      <c r="X31078" s="131"/>
      <c r="Y31078" s="133"/>
      <c r="AJ31078" s="133"/>
      <c r="AO31078" s="135"/>
      <c r="AP31078" s="135"/>
      <c r="BJ31078" s="136"/>
    </row>
    <row r="31079" spans="5:62" ht="14.25" customHeight="1" x14ac:dyDescent="0.25">
      <c r="E31079" s="113"/>
      <c r="H31079" s="133"/>
      <c r="T31079" s="133"/>
      <c r="X31079" s="131"/>
      <c r="Y31079" s="133"/>
      <c r="AJ31079" s="133"/>
      <c r="AO31079" s="135"/>
      <c r="AP31079" s="135"/>
      <c r="BJ31079" s="136"/>
    </row>
    <row r="31080" spans="5:62" ht="14.25" customHeight="1" x14ac:dyDescent="0.25">
      <c r="E31080" s="113"/>
      <c r="H31080" s="133"/>
      <c r="T31080" s="133"/>
      <c r="X31080" s="131"/>
      <c r="Y31080" s="133"/>
      <c r="AJ31080" s="133"/>
      <c r="AO31080" s="135"/>
      <c r="AP31080" s="135"/>
      <c r="BJ31080" s="136"/>
    </row>
    <row r="31081" spans="5:62" ht="14.25" customHeight="1" x14ac:dyDescent="0.25">
      <c r="E31081" s="113"/>
      <c r="H31081" s="133"/>
      <c r="T31081" s="133"/>
      <c r="X31081" s="131"/>
      <c r="Y31081" s="133"/>
      <c r="AJ31081" s="133"/>
      <c r="AO31081" s="135"/>
      <c r="AP31081" s="135"/>
      <c r="BJ31081" s="136"/>
    </row>
    <row r="31082" spans="5:62" ht="14.25" customHeight="1" x14ac:dyDescent="0.25">
      <c r="E31082" s="113"/>
      <c r="H31082" s="133"/>
      <c r="T31082" s="133"/>
      <c r="X31082" s="131"/>
      <c r="Y31082" s="133"/>
      <c r="AJ31082" s="133"/>
      <c r="AO31082" s="135"/>
      <c r="AP31082" s="135"/>
      <c r="BJ31082" s="136"/>
    </row>
    <row r="31083" spans="5:62" ht="14.25" customHeight="1" x14ac:dyDescent="0.25">
      <c r="E31083" s="113"/>
      <c r="H31083" s="133"/>
      <c r="T31083" s="133"/>
      <c r="X31083" s="131"/>
      <c r="Y31083" s="133"/>
      <c r="AJ31083" s="133"/>
      <c r="AO31083" s="135"/>
      <c r="AP31083" s="135"/>
      <c r="BJ31083" s="136"/>
    </row>
    <row r="31084" spans="5:62" ht="14.25" customHeight="1" x14ac:dyDescent="0.25">
      <c r="E31084" s="113"/>
      <c r="H31084" s="133"/>
      <c r="T31084" s="133"/>
      <c r="X31084" s="131"/>
      <c r="Y31084" s="133"/>
      <c r="AJ31084" s="133"/>
      <c r="AO31084" s="135"/>
      <c r="AP31084" s="135"/>
      <c r="BJ31084" s="136"/>
    </row>
    <row r="31085" spans="5:62" ht="14.25" customHeight="1" x14ac:dyDescent="0.25">
      <c r="E31085" s="113"/>
      <c r="H31085" s="133"/>
      <c r="T31085" s="133"/>
      <c r="X31085" s="131"/>
      <c r="Y31085" s="133"/>
      <c r="AJ31085" s="133"/>
      <c r="AO31085" s="135"/>
      <c r="AP31085" s="135"/>
      <c r="BJ31085" s="136"/>
    </row>
    <row r="31086" spans="5:62" ht="14.25" customHeight="1" x14ac:dyDescent="0.25">
      <c r="E31086" s="113"/>
      <c r="H31086" s="133"/>
      <c r="T31086" s="133"/>
      <c r="X31086" s="131"/>
      <c r="Y31086" s="133"/>
      <c r="AJ31086" s="133"/>
      <c r="AO31086" s="135"/>
      <c r="AP31086" s="135"/>
      <c r="BJ31086" s="136"/>
    </row>
    <row r="31087" spans="5:62" ht="14.25" customHeight="1" x14ac:dyDescent="0.25">
      <c r="E31087" s="113"/>
      <c r="H31087" s="133"/>
      <c r="T31087" s="133"/>
      <c r="X31087" s="131"/>
      <c r="Y31087" s="133"/>
      <c r="AJ31087" s="133"/>
      <c r="AO31087" s="135"/>
      <c r="AP31087" s="135"/>
      <c r="BJ31087" s="136"/>
    </row>
    <row r="31088" spans="5:62" ht="14.25" customHeight="1" x14ac:dyDescent="0.25">
      <c r="E31088" s="113"/>
      <c r="H31088" s="133"/>
      <c r="T31088" s="133"/>
      <c r="X31088" s="131"/>
      <c r="Y31088" s="133"/>
      <c r="AJ31088" s="133"/>
      <c r="AO31088" s="135"/>
      <c r="AP31088" s="135"/>
      <c r="BJ31088" s="136"/>
    </row>
    <row r="31089" spans="5:62" ht="14.25" customHeight="1" x14ac:dyDescent="0.25">
      <c r="E31089" s="113"/>
      <c r="H31089" s="133"/>
      <c r="T31089" s="133"/>
      <c r="X31089" s="131"/>
      <c r="Y31089" s="133"/>
      <c r="AJ31089" s="133"/>
      <c r="AO31089" s="135"/>
      <c r="AP31089" s="135"/>
      <c r="BJ31089" s="136"/>
    </row>
    <row r="31090" spans="5:62" ht="14.25" customHeight="1" x14ac:dyDescent="0.25">
      <c r="E31090" s="113"/>
      <c r="H31090" s="133"/>
      <c r="T31090" s="133"/>
      <c r="X31090" s="131"/>
      <c r="Y31090" s="133"/>
      <c r="AJ31090" s="133"/>
      <c r="AO31090" s="135"/>
      <c r="AP31090" s="135"/>
      <c r="BJ31090" s="136"/>
    </row>
    <row r="31091" spans="5:62" ht="14.25" customHeight="1" x14ac:dyDescent="0.25">
      <c r="E31091" s="113"/>
      <c r="H31091" s="133"/>
      <c r="T31091" s="133"/>
      <c r="X31091" s="131"/>
      <c r="Y31091" s="133"/>
      <c r="AJ31091" s="133"/>
      <c r="AO31091" s="135"/>
      <c r="AP31091" s="135"/>
      <c r="BJ31091" s="136"/>
    </row>
    <row r="31092" spans="5:62" ht="14.25" customHeight="1" x14ac:dyDescent="0.25">
      <c r="E31092" s="113"/>
      <c r="H31092" s="133"/>
      <c r="T31092" s="133"/>
      <c r="X31092" s="131"/>
      <c r="Y31092" s="133"/>
      <c r="AJ31092" s="133"/>
      <c r="AO31092" s="135"/>
      <c r="AP31092" s="135"/>
      <c r="BJ31092" s="136"/>
    </row>
    <row r="31093" spans="5:62" ht="14.25" customHeight="1" x14ac:dyDescent="0.25">
      <c r="E31093" s="113"/>
      <c r="H31093" s="133"/>
      <c r="T31093" s="133"/>
      <c r="X31093" s="131"/>
      <c r="Y31093" s="133"/>
      <c r="AJ31093" s="133"/>
      <c r="AO31093" s="135"/>
      <c r="AP31093" s="135"/>
      <c r="BJ31093" s="136"/>
    </row>
    <row r="31094" spans="5:62" ht="14.25" customHeight="1" x14ac:dyDescent="0.25">
      <c r="E31094" s="113"/>
      <c r="H31094" s="133"/>
      <c r="T31094" s="133"/>
      <c r="X31094" s="131"/>
      <c r="Y31094" s="133"/>
      <c r="AJ31094" s="133"/>
      <c r="AO31094" s="135"/>
      <c r="AP31094" s="135"/>
      <c r="BJ31094" s="136"/>
    </row>
    <row r="31095" spans="5:62" ht="14.25" customHeight="1" x14ac:dyDescent="0.25">
      <c r="E31095" s="113"/>
      <c r="H31095" s="133"/>
      <c r="T31095" s="133"/>
      <c r="X31095" s="131"/>
      <c r="Y31095" s="133"/>
      <c r="AJ31095" s="133"/>
      <c r="AO31095" s="135"/>
      <c r="AP31095" s="135"/>
      <c r="BJ31095" s="136"/>
    </row>
    <row r="31096" spans="5:62" ht="14.25" customHeight="1" x14ac:dyDescent="0.25">
      <c r="E31096" s="113"/>
      <c r="H31096" s="133"/>
      <c r="T31096" s="133"/>
      <c r="X31096" s="131"/>
      <c r="Y31096" s="133"/>
      <c r="AJ31096" s="133"/>
      <c r="AO31096" s="135"/>
      <c r="AP31096" s="135"/>
      <c r="BJ31096" s="136"/>
    </row>
    <row r="31097" spans="5:62" ht="14.25" customHeight="1" x14ac:dyDescent="0.25">
      <c r="E31097" s="113"/>
      <c r="H31097" s="133"/>
      <c r="T31097" s="133"/>
      <c r="X31097" s="131"/>
      <c r="Y31097" s="133"/>
      <c r="AJ31097" s="133"/>
      <c r="AO31097" s="135"/>
      <c r="AP31097" s="135"/>
      <c r="BJ31097" s="136"/>
    </row>
    <row r="31098" spans="5:62" ht="14.25" customHeight="1" x14ac:dyDescent="0.25">
      <c r="E31098" s="113"/>
      <c r="H31098" s="133"/>
      <c r="T31098" s="133"/>
      <c r="X31098" s="131"/>
      <c r="Y31098" s="133"/>
      <c r="AJ31098" s="133"/>
      <c r="AO31098" s="135"/>
      <c r="AP31098" s="135"/>
      <c r="BJ31098" s="136"/>
    </row>
    <row r="31099" spans="5:62" ht="14.25" customHeight="1" x14ac:dyDescent="0.25">
      <c r="E31099" s="113"/>
      <c r="H31099" s="133"/>
      <c r="T31099" s="133"/>
      <c r="X31099" s="131"/>
      <c r="Y31099" s="133"/>
      <c r="AJ31099" s="133"/>
      <c r="AO31099" s="135"/>
      <c r="AP31099" s="135"/>
      <c r="BJ31099" s="136"/>
    </row>
    <row r="31100" spans="5:62" ht="14.25" customHeight="1" x14ac:dyDescent="0.25">
      <c r="E31100" s="113"/>
      <c r="H31100" s="133"/>
      <c r="T31100" s="133"/>
      <c r="X31100" s="131"/>
      <c r="Y31100" s="133"/>
      <c r="AJ31100" s="133"/>
      <c r="AO31100" s="135"/>
      <c r="AP31100" s="135"/>
      <c r="BJ31100" s="136"/>
    </row>
    <row r="31101" spans="5:62" ht="14.25" customHeight="1" x14ac:dyDescent="0.25">
      <c r="E31101" s="113"/>
      <c r="H31101" s="133"/>
      <c r="T31101" s="133"/>
      <c r="X31101" s="131"/>
      <c r="Y31101" s="133"/>
      <c r="AJ31101" s="133"/>
      <c r="AO31101" s="135"/>
      <c r="AP31101" s="135"/>
      <c r="BJ31101" s="136"/>
    </row>
    <row r="31102" spans="5:62" ht="14.25" customHeight="1" x14ac:dyDescent="0.25">
      <c r="E31102" s="113"/>
      <c r="H31102" s="133"/>
      <c r="T31102" s="133"/>
      <c r="X31102" s="131"/>
      <c r="Y31102" s="133"/>
      <c r="AJ31102" s="133"/>
      <c r="AO31102" s="135"/>
      <c r="AP31102" s="135"/>
      <c r="BJ31102" s="136"/>
    </row>
    <row r="31103" spans="5:62" ht="14.25" customHeight="1" x14ac:dyDescent="0.25">
      <c r="E31103" s="113"/>
      <c r="H31103" s="133"/>
      <c r="T31103" s="133"/>
      <c r="X31103" s="131"/>
      <c r="Y31103" s="133"/>
      <c r="AJ31103" s="133"/>
      <c r="AO31103" s="135"/>
      <c r="AP31103" s="135"/>
      <c r="BJ31103" s="136"/>
    </row>
    <row r="31104" spans="5:62" ht="14.25" customHeight="1" x14ac:dyDescent="0.25">
      <c r="E31104" s="113"/>
      <c r="H31104" s="133"/>
      <c r="T31104" s="133"/>
      <c r="X31104" s="131"/>
      <c r="Y31104" s="133"/>
      <c r="AJ31104" s="133"/>
      <c r="AO31104" s="135"/>
      <c r="AP31104" s="135"/>
      <c r="BJ31104" s="136"/>
    </row>
    <row r="31105" spans="5:62" ht="14.25" customHeight="1" x14ac:dyDescent="0.25">
      <c r="E31105" s="113"/>
      <c r="H31105" s="133"/>
      <c r="T31105" s="133"/>
      <c r="X31105" s="131"/>
      <c r="Y31105" s="133"/>
      <c r="AJ31105" s="133"/>
      <c r="AO31105" s="135"/>
      <c r="AP31105" s="135"/>
      <c r="BJ31105" s="136"/>
    </row>
    <row r="31106" spans="5:62" ht="14.25" customHeight="1" x14ac:dyDescent="0.25">
      <c r="E31106" s="113"/>
      <c r="H31106" s="133"/>
      <c r="T31106" s="133"/>
      <c r="X31106" s="131"/>
      <c r="Y31106" s="133"/>
      <c r="AJ31106" s="133"/>
      <c r="AO31106" s="135"/>
      <c r="AP31106" s="135"/>
      <c r="BJ31106" s="136"/>
    </row>
    <row r="31107" spans="5:62" ht="14.25" customHeight="1" x14ac:dyDescent="0.25">
      <c r="E31107" s="113"/>
      <c r="H31107" s="133"/>
      <c r="T31107" s="133"/>
      <c r="X31107" s="131"/>
      <c r="Y31107" s="133"/>
      <c r="AJ31107" s="133"/>
      <c r="AO31107" s="135"/>
      <c r="AP31107" s="135"/>
      <c r="BJ31107" s="136"/>
    </row>
    <row r="31108" spans="5:62" ht="14.25" customHeight="1" x14ac:dyDescent="0.25">
      <c r="E31108" s="113"/>
      <c r="H31108" s="133"/>
      <c r="T31108" s="133"/>
      <c r="X31108" s="131"/>
      <c r="Y31108" s="133"/>
      <c r="AJ31108" s="133"/>
      <c r="AO31108" s="135"/>
      <c r="AP31108" s="135"/>
      <c r="BJ31108" s="136"/>
    </row>
    <row r="31109" spans="5:62" ht="14.25" customHeight="1" x14ac:dyDescent="0.25">
      <c r="E31109" s="113"/>
      <c r="H31109" s="133"/>
      <c r="T31109" s="133"/>
      <c r="X31109" s="131"/>
      <c r="Y31109" s="133"/>
      <c r="AJ31109" s="133"/>
      <c r="AO31109" s="135"/>
      <c r="AP31109" s="135"/>
      <c r="BJ31109" s="136"/>
    </row>
    <row r="31110" spans="5:62" ht="14.25" customHeight="1" x14ac:dyDescent="0.25">
      <c r="E31110" s="113"/>
      <c r="H31110" s="133"/>
      <c r="T31110" s="133"/>
      <c r="X31110" s="131"/>
      <c r="Y31110" s="133"/>
      <c r="AJ31110" s="133"/>
      <c r="AO31110" s="135"/>
      <c r="AP31110" s="135"/>
      <c r="BJ31110" s="136"/>
    </row>
    <row r="31111" spans="5:62" ht="14.25" customHeight="1" x14ac:dyDescent="0.25">
      <c r="E31111" s="113"/>
      <c r="H31111" s="133"/>
      <c r="T31111" s="133"/>
      <c r="X31111" s="131"/>
      <c r="Y31111" s="133"/>
      <c r="AJ31111" s="133"/>
      <c r="AO31111" s="135"/>
      <c r="AP31111" s="135"/>
      <c r="BJ31111" s="136"/>
    </row>
    <row r="31112" spans="5:62" ht="14.25" customHeight="1" x14ac:dyDescent="0.25">
      <c r="E31112" s="113"/>
      <c r="H31112" s="133"/>
      <c r="T31112" s="133"/>
      <c r="X31112" s="131"/>
      <c r="Y31112" s="133"/>
      <c r="AJ31112" s="133"/>
      <c r="AO31112" s="135"/>
      <c r="AP31112" s="135"/>
      <c r="BJ31112" s="136"/>
    </row>
    <row r="31113" spans="5:62" ht="14.25" customHeight="1" x14ac:dyDescent="0.25">
      <c r="E31113" s="113"/>
      <c r="H31113" s="133"/>
      <c r="T31113" s="133"/>
      <c r="X31113" s="131"/>
      <c r="Y31113" s="133"/>
      <c r="AJ31113" s="133"/>
      <c r="AO31113" s="135"/>
      <c r="AP31113" s="135"/>
      <c r="BJ31113" s="136"/>
    </row>
    <row r="31114" spans="5:62" ht="14.25" customHeight="1" x14ac:dyDescent="0.25">
      <c r="E31114" s="113"/>
      <c r="H31114" s="133"/>
      <c r="T31114" s="133"/>
      <c r="X31114" s="131"/>
      <c r="Y31114" s="133"/>
      <c r="AJ31114" s="133"/>
      <c r="AO31114" s="135"/>
      <c r="AP31114" s="135"/>
      <c r="BJ31114" s="136"/>
    </row>
    <row r="31115" spans="5:62" ht="14.25" customHeight="1" x14ac:dyDescent="0.25">
      <c r="E31115" s="113"/>
      <c r="H31115" s="133"/>
      <c r="T31115" s="133"/>
      <c r="X31115" s="131"/>
      <c r="Y31115" s="133"/>
      <c r="AJ31115" s="133"/>
      <c r="AO31115" s="135"/>
      <c r="AP31115" s="135"/>
      <c r="BJ31115" s="136"/>
    </row>
    <row r="31116" spans="5:62" ht="14.25" customHeight="1" x14ac:dyDescent="0.25">
      <c r="E31116" s="113"/>
      <c r="H31116" s="133"/>
      <c r="T31116" s="133"/>
      <c r="X31116" s="131"/>
      <c r="Y31116" s="133"/>
      <c r="AJ31116" s="133"/>
      <c r="AO31116" s="135"/>
      <c r="AP31116" s="135"/>
      <c r="BJ31116" s="136"/>
    </row>
    <row r="31117" spans="5:62" ht="14.25" customHeight="1" x14ac:dyDescent="0.25">
      <c r="E31117" s="113"/>
      <c r="H31117" s="133"/>
      <c r="T31117" s="133"/>
      <c r="X31117" s="131"/>
      <c r="Y31117" s="133"/>
      <c r="AJ31117" s="133"/>
      <c r="AO31117" s="135"/>
      <c r="AP31117" s="135"/>
      <c r="BJ31117" s="136"/>
    </row>
    <row r="31118" spans="5:62" ht="14.25" customHeight="1" x14ac:dyDescent="0.25">
      <c r="E31118" s="113"/>
      <c r="H31118" s="133"/>
      <c r="T31118" s="133"/>
      <c r="X31118" s="131"/>
      <c r="Y31118" s="133"/>
      <c r="AJ31118" s="133"/>
      <c r="AO31118" s="135"/>
      <c r="AP31118" s="135"/>
      <c r="BJ31118" s="136"/>
    </row>
    <row r="31119" spans="5:62" ht="14.25" customHeight="1" x14ac:dyDescent="0.25">
      <c r="E31119" s="113"/>
      <c r="H31119" s="133"/>
      <c r="T31119" s="133"/>
      <c r="X31119" s="131"/>
      <c r="Y31119" s="133"/>
      <c r="AJ31119" s="133"/>
      <c r="AO31119" s="135"/>
      <c r="AP31119" s="135"/>
      <c r="BJ31119" s="136"/>
    </row>
    <row r="31120" spans="5:62" ht="14.25" customHeight="1" x14ac:dyDescent="0.25">
      <c r="E31120" s="113"/>
      <c r="H31120" s="133"/>
      <c r="T31120" s="133"/>
      <c r="X31120" s="131"/>
      <c r="Y31120" s="133"/>
      <c r="AJ31120" s="133"/>
      <c r="AO31120" s="135"/>
      <c r="AP31120" s="135"/>
      <c r="BJ31120" s="136"/>
    </row>
    <row r="31121" spans="5:62" ht="14.25" customHeight="1" x14ac:dyDescent="0.25">
      <c r="E31121" s="113"/>
      <c r="H31121" s="133"/>
      <c r="T31121" s="133"/>
      <c r="X31121" s="131"/>
      <c r="Y31121" s="133"/>
      <c r="AJ31121" s="133"/>
      <c r="AO31121" s="135"/>
      <c r="AP31121" s="135"/>
      <c r="BJ31121" s="136"/>
    </row>
    <row r="31122" spans="5:62" ht="14.25" customHeight="1" x14ac:dyDescent="0.25">
      <c r="E31122" s="113"/>
      <c r="H31122" s="133"/>
      <c r="T31122" s="133"/>
      <c r="X31122" s="131"/>
      <c r="Y31122" s="133"/>
      <c r="AJ31122" s="133"/>
      <c r="AO31122" s="135"/>
      <c r="AP31122" s="135"/>
      <c r="BJ31122" s="136"/>
    </row>
    <row r="31123" spans="5:62" ht="14.25" customHeight="1" x14ac:dyDescent="0.25">
      <c r="E31123" s="113"/>
      <c r="H31123" s="133"/>
      <c r="T31123" s="133"/>
      <c r="X31123" s="131"/>
      <c r="Y31123" s="133"/>
      <c r="AJ31123" s="133"/>
      <c r="AO31123" s="135"/>
      <c r="AP31123" s="135"/>
      <c r="BJ31123" s="136"/>
    </row>
    <row r="31124" spans="5:62" ht="14.25" customHeight="1" x14ac:dyDescent="0.25">
      <c r="E31124" s="113"/>
      <c r="H31124" s="133"/>
      <c r="T31124" s="133"/>
      <c r="X31124" s="131"/>
      <c r="Y31124" s="133"/>
      <c r="AJ31124" s="133"/>
      <c r="AO31124" s="135"/>
      <c r="AP31124" s="135"/>
      <c r="BJ31124" s="136"/>
    </row>
    <row r="31125" spans="5:62" ht="14.25" customHeight="1" x14ac:dyDescent="0.25">
      <c r="E31125" s="113"/>
      <c r="H31125" s="133"/>
      <c r="T31125" s="133"/>
      <c r="X31125" s="131"/>
      <c r="Y31125" s="133"/>
      <c r="AJ31125" s="133"/>
      <c r="AO31125" s="135"/>
      <c r="AP31125" s="135"/>
      <c r="BJ31125" s="136"/>
    </row>
    <row r="31126" spans="5:62" ht="14.25" customHeight="1" x14ac:dyDescent="0.25">
      <c r="E31126" s="113"/>
      <c r="H31126" s="133"/>
      <c r="T31126" s="133"/>
      <c r="X31126" s="131"/>
      <c r="Y31126" s="133"/>
      <c r="AJ31126" s="133"/>
      <c r="AO31126" s="135"/>
      <c r="AP31126" s="135"/>
      <c r="BJ31126" s="136"/>
    </row>
    <row r="31127" spans="5:62" ht="14.25" customHeight="1" x14ac:dyDescent="0.25">
      <c r="E31127" s="113"/>
      <c r="H31127" s="133"/>
      <c r="T31127" s="133"/>
      <c r="X31127" s="131"/>
      <c r="Y31127" s="133"/>
      <c r="AJ31127" s="133"/>
      <c r="AO31127" s="135"/>
      <c r="AP31127" s="135"/>
      <c r="BJ31127" s="136"/>
    </row>
    <row r="31128" spans="5:62" ht="14.25" customHeight="1" x14ac:dyDescent="0.25">
      <c r="E31128" s="113"/>
      <c r="H31128" s="133"/>
      <c r="T31128" s="133"/>
      <c r="X31128" s="131"/>
      <c r="Y31128" s="133"/>
      <c r="AJ31128" s="133"/>
      <c r="AO31128" s="135"/>
      <c r="AP31128" s="135"/>
      <c r="BJ31128" s="136"/>
    </row>
    <row r="31129" spans="5:62" ht="14.25" customHeight="1" x14ac:dyDescent="0.25">
      <c r="E31129" s="113"/>
      <c r="H31129" s="133"/>
      <c r="T31129" s="133"/>
      <c r="X31129" s="131"/>
      <c r="Y31129" s="133"/>
      <c r="AJ31129" s="133"/>
      <c r="AO31129" s="135"/>
      <c r="AP31129" s="135"/>
      <c r="BJ31129" s="136"/>
    </row>
    <row r="31130" spans="5:62" ht="14.25" customHeight="1" x14ac:dyDescent="0.25">
      <c r="E31130" s="113"/>
      <c r="H31130" s="133"/>
      <c r="T31130" s="133"/>
      <c r="X31130" s="131"/>
      <c r="Y31130" s="133"/>
      <c r="AJ31130" s="133"/>
      <c r="AO31130" s="135"/>
      <c r="AP31130" s="135"/>
      <c r="BJ31130" s="136"/>
    </row>
    <row r="31131" spans="5:62" ht="14.25" customHeight="1" x14ac:dyDescent="0.25">
      <c r="E31131" s="113"/>
      <c r="H31131" s="133"/>
      <c r="T31131" s="133"/>
      <c r="X31131" s="131"/>
      <c r="Y31131" s="133"/>
      <c r="AJ31131" s="133"/>
      <c r="AO31131" s="135"/>
      <c r="AP31131" s="135"/>
      <c r="BJ31131" s="136"/>
    </row>
    <row r="31132" spans="5:62" ht="14.25" customHeight="1" x14ac:dyDescent="0.25">
      <c r="E31132" s="113"/>
      <c r="H31132" s="133"/>
      <c r="T31132" s="133"/>
      <c r="X31132" s="131"/>
      <c r="Y31132" s="133"/>
      <c r="AJ31132" s="133"/>
      <c r="AO31132" s="135"/>
      <c r="AP31132" s="135"/>
      <c r="BJ31132" s="136"/>
    </row>
    <row r="31133" spans="5:62" ht="14.25" customHeight="1" x14ac:dyDescent="0.25">
      <c r="E31133" s="113"/>
      <c r="H31133" s="133"/>
      <c r="T31133" s="133"/>
      <c r="X31133" s="131"/>
      <c r="Y31133" s="133"/>
      <c r="AJ31133" s="133"/>
      <c r="AO31133" s="135"/>
      <c r="AP31133" s="135"/>
      <c r="BJ31133" s="136"/>
    </row>
    <row r="31134" spans="5:62" ht="14.25" customHeight="1" x14ac:dyDescent="0.25">
      <c r="E31134" s="113"/>
      <c r="H31134" s="133"/>
      <c r="T31134" s="133"/>
      <c r="X31134" s="131"/>
      <c r="Y31134" s="133"/>
      <c r="AJ31134" s="133"/>
      <c r="AO31134" s="135"/>
      <c r="AP31134" s="135"/>
      <c r="BJ31134" s="136"/>
    </row>
    <row r="31135" spans="5:62" ht="14.25" customHeight="1" x14ac:dyDescent="0.25">
      <c r="E31135" s="113"/>
      <c r="H31135" s="133"/>
      <c r="T31135" s="133"/>
      <c r="X31135" s="131"/>
      <c r="Y31135" s="133"/>
      <c r="AJ31135" s="133"/>
      <c r="AO31135" s="135"/>
      <c r="AP31135" s="135"/>
      <c r="BJ31135" s="136"/>
    </row>
    <row r="31136" spans="5:62" ht="14.25" customHeight="1" x14ac:dyDescent="0.25">
      <c r="E31136" s="113"/>
      <c r="H31136" s="133"/>
      <c r="T31136" s="133"/>
      <c r="X31136" s="131"/>
      <c r="Y31136" s="133"/>
      <c r="AJ31136" s="133"/>
      <c r="AO31136" s="135"/>
      <c r="AP31136" s="135"/>
      <c r="BJ31136" s="136"/>
    </row>
    <row r="31137" spans="5:62" ht="14.25" customHeight="1" x14ac:dyDescent="0.25">
      <c r="E31137" s="113"/>
      <c r="H31137" s="133"/>
      <c r="T31137" s="133"/>
      <c r="X31137" s="131"/>
      <c r="Y31137" s="133"/>
      <c r="AJ31137" s="133"/>
      <c r="AO31137" s="135"/>
      <c r="AP31137" s="135"/>
      <c r="BJ31137" s="136"/>
    </row>
    <row r="31138" spans="5:62" ht="14.25" customHeight="1" x14ac:dyDescent="0.25">
      <c r="E31138" s="113"/>
      <c r="H31138" s="133"/>
      <c r="T31138" s="133"/>
      <c r="X31138" s="131"/>
      <c r="Y31138" s="133"/>
      <c r="AJ31138" s="133"/>
      <c r="AO31138" s="135"/>
      <c r="AP31138" s="135"/>
      <c r="BJ31138" s="136"/>
    </row>
    <row r="31139" spans="5:62" ht="14.25" customHeight="1" x14ac:dyDescent="0.25">
      <c r="E31139" s="113"/>
      <c r="H31139" s="133"/>
      <c r="T31139" s="133"/>
      <c r="X31139" s="131"/>
      <c r="Y31139" s="133"/>
      <c r="AJ31139" s="133"/>
      <c r="AO31139" s="135"/>
      <c r="AP31139" s="135"/>
      <c r="BJ31139" s="136"/>
    </row>
    <row r="31140" spans="5:62" ht="14.25" customHeight="1" x14ac:dyDescent="0.25">
      <c r="E31140" s="113"/>
      <c r="H31140" s="133"/>
      <c r="T31140" s="133"/>
      <c r="X31140" s="131"/>
      <c r="Y31140" s="133"/>
      <c r="AJ31140" s="133"/>
      <c r="AO31140" s="135"/>
      <c r="AP31140" s="135"/>
      <c r="BJ31140" s="136"/>
    </row>
    <row r="31141" spans="5:62" ht="14.25" customHeight="1" x14ac:dyDescent="0.25">
      <c r="E31141" s="113"/>
      <c r="H31141" s="133"/>
      <c r="T31141" s="133"/>
      <c r="X31141" s="131"/>
      <c r="Y31141" s="133"/>
      <c r="AJ31141" s="133"/>
      <c r="AO31141" s="135"/>
      <c r="AP31141" s="135"/>
      <c r="BJ31141" s="136"/>
    </row>
    <row r="31142" spans="5:62" ht="14.25" customHeight="1" x14ac:dyDescent="0.25">
      <c r="E31142" s="113"/>
      <c r="H31142" s="133"/>
      <c r="T31142" s="133"/>
      <c r="X31142" s="131"/>
      <c r="Y31142" s="133"/>
      <c r="AJ31142" s="133"/>
      <c r="AO31142" s="135"/>
      <c r="AP31142" s="135"/>
      <c r="BJ31142" s="136"/>
    </row>
    <row r="31143" spans="5:62" ht="14.25" customHeight="1" x14ac:dyDescent="0.25">
      <c r="E31143" s="113"/>
      <c r="H31143" s="133"/>
      <c r="T31143" s="133"/>
      <c r="X31143" s="131"/>
      <c r="Y31143" s="133"/>
      <c r="AJ31143" s="133"/>
      <c r="AO31143" s="135"/>
      <c r="AP31143" s="135"/>
      <c r="BJ31143" s="136"/>
    </row>
    <row r="31144" spans="5:62" ht="14.25" customHeight="1" x14ac:dyDescent="0.25">
      <c r="E31144" s="113"/>
      <c r="H31144" s="133"/>
      <c r="T31144" s="133"/>
      <c r="X31144" s="131"/>
      <c r="Y31144" s="133"/>
      <c r="AJ31144" s="133"/>
      <c r="AO31144" s="135"/>
      <c r="AP31144" s="135"/>
      <c r="BJ31144" s="136"/>
    </row>
    <row r="31145" spans="5:62" ht="14.25" customHeight="1" x14ac:dyDescent="0.25">
      <c r="E31145" s="113"/>
      <c r="H31145" s="133"/>
      <c r="T31145" s="133"/>
      <c r="X31145" s="131"/>
      <c r="Y31145" s="133"/>
      <c r="AJ31145" s="133"/>
      <c r="AO31145" s="135"/>
      <c r="AP31145" s="135"/>
      <c r="BJ31145" s="136"/>
    </row>
    <row r="31146" spans="5:62" ht="14.25" customHeight="1" x14ac:dyDescent="0.25">
      <c r="E31146" s="113"/>
      <c r="H31146" s="133"/>
      <c r="T31146" s="133"/>
      <c r="X31146" s="131"/>
      <c r="Y31146" s="133"/>
      <c r="AJ31146" s="133"/>
      <c r="AO31146" s="135"/>
      <c r="AP31146" s="135"/>
      <c r="BJ31146" s="136"/>
    </row>
    <row r="31147" spans="5:62" ht="14.25" customHeight="1" x14ac:dyDescent="0.25">
      <c r="E31147" s="113"/>
      <c r="H31147" s="133"/>
      <c r="T31147" s="133"/>
      <c r="X31147" s="131"/>
      <c r="Y31147" s="133"/>
      <c r="AJ31147" s="133"/>
      <c r="AO31147" s="135"/>
      <c r="AP31147" s="135"/>
      <c r="BJ31147" s="136"/>
    </row>
    <row r="31148" spans="5:62" ht="14.25" customHeight="1" x14ac:dyDescent="0.25">
      <c r="E31148" s="113"/>
      <c r="H31148" s="133"/>
      <c r="T31148" s="133"/>
      <c r="X31148" s="131"/>
      <c r="Y31148" s="133"/>
      <c r="AJ31148" s="133"/>
      <c r="AO31148" s="135"/>
      <c r="AP31148" s="135"/>
      <c r="BJ31148" s="136"/>
    </row>
    <row r="31149" spans="5:62" ht="14.25" customHeight="1" x14ac:dyDescent="0.25">
      <c r="E31149" s="113"/>
      <c r="H31149" s="133"/>
      <c r="T31149" s="133"/>
      <c r="X31149" s="131"/>
      <c r="Y31149" s="133"/>
      <c r="AJ31149" s="133"/>
      <c r="AO31149" s="135"/>
      <c r="AP31149" s="135"/>
      <c r="BJ31149" s="136"/>
    </row>
    <row r="31150" spans="5:62" ht="14.25" customHeight="1" x14ac:dyDescent="0.25">
      <c r="E31150" s="113"/>
      <c r="H31150" s="133"/>
      <c r="T31150" s="133"/>
      <c r="X31150" s="131"/>
      <c r="Y31150" s="133"/>
      <c r="AJ31150" s="133"/>
      <c r="AO31150" s="135"/>
      <c r="AP31150" s="135"/>
      <c r="BJ31150" s="136"/>
    </row>
    <row r="31151" spans="5:62" ht="14.25" customHeight="1" x14ac:dyDescent="0.25">
      <c r="E31151" s="113"/>
      <c r="H31151" s="133"/>
      <c r="T31151" s="133"/>
      <c r="X31151" s="131"/>
      <c r="Y31151" s="133"/>
      <c r="AJ31151" s="133"/>
      <c r="AO31151" s="135"/>
      <c r="AP31151" s="135"/>
      <c r="BJ31151" s="136"/>
    </row>
    <row r="31152" spans="5:62" ht="14.25" customHeight="1" x14ac:dyDescent="0.25">
      <c r="E31152" s="113"/>
      <c r="H31152" s="133"/>
      <c r="T31152" s="133"/>
      <c r="X31152" s="131"/>
      <c r="Y31152" s="133"/>
      <c r="AJ31152" s="133"/>
      <c r="AO31152" s="135"/>
      <c r="AP31152" s="135"/>
      <c r="BJ31152" s="136"/>
    </row>
    <row r="31153" spans="5:62" ht="14.25" customHeight="1" x14ac:dyDescent="0.25">
      <c r="E31153" s="113"/>
      <c r="H31153" s="133"/>
      <c r="T31153" s="133"/>
      <c r="X31153" s="131"/>
      <c r="Y31153" s="133"/>
      <c r="AJ31153" s="133"/>
      <c r="AO31153" s="135"/>
      <c r="AP31153" s="135"/>
      <c r="BJ31153" s="136"/>
    </row>
    <row r="31154" spans="5:62" ht="14.25" customHeight="1" x14ac:dyDescent="0.25">
      <c r="E31154" s="113"/>
      <c r="H31154" s="133"/>
      <c r="T31154" s="133"/>
      <c r="X31154" s="131"/>
      <c r="Y31154" s="133"/>
      <c r="AJ31154" s="133"/>
      <c r="AO31154" s="135"/>
      <c r="AP31154" s="135"/>
      <c r="BJ31154" s="136"/>
    </row>
    <row r="31155" spans="5:62" ht="14.25" customHeight="1" x14ac:dyDescent="0.25">
      <c r="E31155" s="113"/>
      <c r="H31155" s="133"/>
      <c r="T31155" s="133"/>
      <c r="X31155" s="131"/>
      <c r="Y31155" s="133"/>
      <c r="AJ31155" s="133"/>
      <c r="AO31155" s="135"/>
      <c r="AP31155" s="135"/>
      <c r="BJ31155" s="136"/>
    </row>
    <row r="31156" spans="5:62" ht="14.25" customHeight="1" x14ac:dyDescent="0.25">
      <c r="E31156" s="113"/>
      <c r="H31156" s="133"/>
      <c r="T31156" s="133"/>
      <c r="X31156" s="131"/>
      <c r="Y31156" s="133"/>
      <c r="AJ31156" s="133"/>
      <c r="AO31156" s="135"/>
      <c r="AP31156" s="135"/>
      <c r="BJ31156" s="136"/>
    </row>
    <row r="31157" spans="5:62" ht="14.25" customHeight="1" x14ac:dyDescent="0.25">
      <c r="E31157" s="113"/>
      <c r="H31157" s="133"/>
      <c r="T31157" s="133"/>
      <c r="X31157" s="131"/>
      <c r="Y31157" s="133"/>
      <c r="AJ31157" s="133"/>
      <c r="AO31157" s="135"/>
      <c r="AP31157" s="135"/>
      <c r="BJ31157" s="136"/>
    </row>
    <row r="31158" spans="5:62" ht="14.25" customHeight="1" x14ac:dyDescent="0.25">
      <c r="E31158" s="113"/>
      <c r="H31158" s="133"/>
      <c r="T31158" s="133"/>
      <c r="X31158" s="131"/>
      <c r="Y31158" s="133"/>
      <c r="AJ31158" s="133"/>
      <c r="AO31158" s="135"/>
      <c r="AP31158" s="135"/>
      <c r="BJ31158" s="136"/>
    </row>
    <row r="31159" spans="5:62" ht="14.25" customHeight="1" x14ac:dyDescent="0.25">
      <c r="E31159" s="113"/>
      <c r="H31159" s="133"/>
      <c r="T31159" s="133"/>
      <c r="X31159" s="131"/>
      <c r="Y31159" s="133"/>
      <c r="AJ31159" s="133"/>
      <c r="AO31159" s="135"/>
      <c r="AP31159" s="135"/>
      <c r="BJ31159" s="136"/>
    </row>
    <row r="31160" spans="5:62" ht="14.25" customHeight="1" x14ac:dyDescent="0.25">
      <c r="E31160" s="113"/>
      <c r="H31160" s="133"/>
      <c r="T31160" s="133"/>
      <c r="X31160" s="131"/>
      <c r="Y31160" s="133"/>
      <c r="AJ31160" s="133"/>
      <c r="AO31160" s="135"/>
      <c r="AP31160" s="135"/>
      <c r="BJ31160" s="136"/>
    </row>
    <row r="31161" spans="5:62" ht="14.25" customHeight="1" x14ac:dyDescent="0.25">
      <c r="E31161" s="113"/>
      <c r="H31161" s="133"/>
      <c r="T31161" s="133"/>
      <c r="X31161" s="131"/>
      <c r="Y31161" s="133"/>
      <c r="AJ31161" s="133"/>
      <c r="AO31161" s="135"/>
      <c r="AP31161" s="135"/>
      <c r="BJ31161" s="136"/>
    </row>
    <row r="31162" spans="5:62" ht="14.25" customHeight="1" x14ac:dyDescent="0.25">
      <c r="E31162" s="113"/>
      <c r="H31162" s="133"/>
      <c r="T31162" s="133"/>
      <c r="X31162" s="131"/>
      <c r="Y31162" s="133"/>
      <c r="AJ31162" s="133"/>
      <c r="AO31162" s="135"/>
      <c r="AP31162" s="135"/>
      <c r="BJ31162" s="136"/>
    </row>
    <row r="31163" spans="5:62" ht="14.25" customHeight="1" x14ac:dyDescent="0.25">
      <c r="E31163" s="113"/>
      <c r="H31163" s="133"/>
      <c r="T31163" s="133"/>
      <c r="X31163" s="131"/>
      <c r="Y31163" s="133"/>
      <c r="AJ31163" s="133"/>
      <c r="AO31163" s="135"/>
      <c r="AP31163" s="135"/>
      <c r="BJ31163" s="136"/>
    </row>
    <row r="31164" spans="5:62" ht="14.25" customHeight="1" x14ac:dyDescent="0.25">
      <c r="E31164" s="113"/>
      <c r="H31164" s="133"/>
      <c r="T31164" s="133"/>
      <c r="X31164" s="131"/>
      <c r="Y31164" s="133"/>
      <c r="AJ31164" s="133"/>
      <c r="AO31164" s="135"/>
      <c r="AP31164" s="135"/>
      <c r="BJ31164" s="136"/>
    </row>
    <row r="31165" spans="5:62" ht="14.25" customHeight="1" x14ac:dyDescent="0.25">
      <c r="E31165" s="113"/>
      <c r="H31165" s="133"/>
      <c r="T31165" s="133"/>
      <c r="X31165" s="131"/>
      <c r="Y31165" s="133"/>
      <c r="AJ31165" s="133"/>
      <c r="AO31165" s="135"/>
      <c r="AP31165" s="135"/>
      <c r="BJ31165" s="136"/>
    </row>
    <row r="31166" spans="5:62" ht="14.25" customHeight="1" x14ac:dyDescent="0.25">
      <c r="E31166" s="113"/>
      <c r="H31166" s="133"/>
      <c r="T31166" s="133"/>
      <c r="X31166" s="131"/>
      <c r="Y31166" s="133"/>
      <c r="AJ31166" s="133"/>
      <c r="AO31166" s="135"/>
      <c r="AP31166" s="135"/>
      <c r="BJ31166" s="136"/>
    </row>
    <row r="31167" spans="5:62" ht="14.25" customHeight="1" x14ac:dyDescent="0.25">
      <c r="E31167" s="113"/>
      <c r="H31167" s="133"/>
      <c r="T31167" s="133"/>
      <c r="X31167" s="131"/>
      <c r="Y31167" s="133"/>
      <c r="AJ31167" s="133"/>
      <c r="AO31167" s="135"/>
      <c r="AP31167" s="135"/>
      <c r="BJ31167" s="136"/>
    </row>
    <row r="31168" spans="5:62" ht="14.25" customHeight="1" x14ac:dyDescent="0.25">
      <c r="E31168" s="113"/>
      <c r="H31168" s="133"/>
      <c r="T31168" s="133"/>
      <c r="X31168" s="131"/>
      <c r="Y31168" s="133"/>
      <c r="AJ31168" s="133"/>
      <c r="AO31168" s="135"/>
      <c r="AP31168" s="135"/>
      <c r="BJ31168" s="136"/>
    </row>
    <row r="31169" spans="5:62" ht="14.25" customHeight="1" x14ac:dyDescent="0.25">
      <c r="E31169" s="113"/>
      <c r="H31169" s="133"/>
      <c r="T31169" s="133"/>
      <c r="X31169" s="131"/>
      <c r="Y31169" s="133"/>
      <c r="AJ31169" s="133"/>
      <c r="AO31169" s="135"/>
      <c r="AP31169" s="135"/>
      <c r="BJ31169" s="136"/>
    </row>
    <row r="31170" spans="5:62" ht="14.25" customHeight="1" x14ac:dyDescent="0.25">
      <c r="E31170" s="113"/>
      <c r="H31170" s="133"/>
      <c r="T31170" s="133"/>
      <c r="X31170" s="131"/>
      <c r="Y31170" s="133"/>
      <c r="AJ31170" s="133"/>
      <c r="AO31170" s="135"/>
      <c r="AP31170" s="135"/>
      <c r="BJ31170" s="136"/>
    </row>
    <row r="31171" spans="5:62" ht="14.25" customHeight="1" x14ac:dyDescent="0.25">
      <c r="E31171" s="113"/>
      <c r="H31171" s="133"/>
      <c r="T31171" s="133"/>
      <c r="X31171" s="131"/>
      <c r="Y31171" s="133"/>
      <c r="AJ31171" s="133"/>
      <c r="AO31171" s="135"/>
      <c r="AP31171" s="135"/>
      <c r="BJ31171" s="136"/>
    </row>
    <row r="31172" spans="5:62" ht="14.25" customHeight="1" x14ac:dyDescent="0.25">
      <c r="E31172" s="113"/>
      <c r="H31172" s="133"/>
      <c r="T31172" s="133"/>
      <c r="X31172" s="131"/>
      <c r="Y31172" s="133"/>
      <c r="AJ31172" s="133"/>
      <c r="AO31172" s="135"/>
      <c r="AP31172" s="135"/>
      <c r="BJ31172" s="136"/>
    </row>
    <row r="31173" spans="5:62" ht="14.25" customHeight="1" x14ac:dyDescent="0.25">
      <c r="E31173" s="113"/>
      <c r="H31173" s="133"/>
      <c r="T31173" s="133"/>
      <c r="X31173" s="131"/>
      <c r="Y31173" s="133"/>
      <c r="AJ31173" s="133"/>
      <c r="AO31173" s="135"/>
      <c r="AP31173" s="135"/>
      <c r="BJ31173" s="136"/>
    </row>
    <row r="31174" spans="5:62" ht="14.25" customHeight="1" x14ac:dyDescent="0.25">
      <c r="E31174" s="113"/>
      <c r="H31174" s="133"/>
      <c r="T31174" s="133"/>
      <c r="X31174" s="131"/>
      <c r="Y31174" s="133"/>
      <c r="AJ31174" s="133"/>
      <c r="AO31174" s="135"/>
      <c r="AP31174" s="135"/>
      <c r="BJ31174" s="136"/>
    </row>
    <row r="31175" spans="5:62" ht="14.25" customHeight="1" x14ac:dyDescent="0.25">
      <c r="E31175" s="113"/>
      <c r="H31175" s="133"/>
      <c r="T31175" s="133"/>
      <c r="X31175" s="131"/>
      <c r="Y31175" s="133"/>
      <c r="AJ31175" s="133"/>
      <c r="AO31175" s="135"/>
      <c r="AP31175" s="135"/>
      <c r="BJ31175" s="136"/>
    </row>
    <row r="31176" spans="5:62" ht="14.25" customHeight="1" x14ac:dyDescent="0.25">
      <c r="E31176" s="113"/>
      <c r="H31176" s="133"/>
      <c r="T31176" s="133"/>
      <c r="X31176" s="131"/>
      <c r="Y31176" s="133"/>
      <c r="AJ31176" s="133"/>
      <c r="AO31176" s="135"/>
      <c r="AP31176" s="135"/>
      <c r="BJ31176" s="136"/>
    </row>
    <row r="31177" spans="5:62" ht="14.25" customHeight="1" x14ac:dyDescent="0.25">
      <c r="E31177" s="113"/>
      <c r="H31177" s="133"/>
      <c r="T31177" s="133"/>
      <c r="X31177" s="131"/>
      <c r="Y31177" s="133"/>
      <c r="AJ31177" s="133"/>
      <c r="AO31177" s="135"/>
      <c r="AP31177" s="135"/>
      <c r="BJ31177" s="136"/>
    </row>
    <row r="31178" spans="5:62" ht="14.25" customHeight="1" x14ac:dyDescent="0.25">
      <c r="E31178" s="113"/>
      <c r="H31178" s="133"/>
      <c r="T31178" s="133"/>
      <c r="X31178" s="131"/>
      <c r="Y31178" s="133"/>
      <c r="AJ31178" s="133"/>
      <c r="AO31178" s="135"/>
      <c r="AP31178" s="135"/>
      <c r="BJ31178" s="136"/>
    </row>
    <row r="31179" spans="5:62" ht="14.25" customHeight="1" x14ac:dyDescent="0.25">
      <c r="E31179" s="113"/>
      <c r="H31179" s="133"/>
      <c r="T31179" s="133"/>
      <c r="X31179" s="131"/>
      <c r="Y31179" s="133"/>
      <c r="AJ31179" s="133"/>
      <c r="AO31179" s="135"/>
      <c r="AP31179" s="135"/>
      <c r="BJ31179" s="136"/>
    </row>
    <row r="31180" spans="5:62" ht="14.25" customHeight="1" x14ac:dyDescent="0.25">
      <c r="E31180" s="113"/>
      <c r="H31180" s="133"/>
      <c r="T31180" s="133"/>
      <c r="X31180" s="131"/>
      <c r="Y31180" s="133"/>
      <c r="AJ31180" s="133"/>
      <c r="AO31180" s="135"/>
      <c r="AP31180" s="135"/>
      <c r="BJ31180" s="136"/>
    </row>
    <row r="31181" spans="5:62" ht="14.25" customHeight="1" x14ac:dyDescent="0.25">
      <c r="E31181" s="113"/>
      <c r="H31181" s="133"/>
      <c r="T31181" s="133"/>
      <c r="X31181" s="131"/>
      <c r="Y31181" s="133"/>
      <c r="AJ31181" s="133"/>
      <c r="AO31181" s="135"/>
      <c r="AP31181" s="135"/>
      <c r="BJ31181" s="136"/>
    </row>
    <row r="31182" spans="5:62" ht="14.25" customHeight="1" x14ac:dyDescent="0.25">
      <c r="E31182" s="113"/>
      <c r="H31182" s="133"/>
      <c r="T31182" s="133"/>
      <c r="X31182" s="131"/>
      <c r="Y31182" s="133"/>
      <c r="AJ31182" s="133"/>
      <c r="AO31182" s="135"/>
      <c r="AP31182" s="135"/>
      <c r="BJ31182" s="136"/>
    </row>
    <row r="31183" spans="5:62" ht="14.25" customHeight="1" x14ac:dyDescent="0.25">
      <c r="E31183" s="113"/>
      <c r="H31183" s="133"/>
      <c r="T31183" s="133"/>
      <c r="X31183" s="131"/>
      <c r="Y31183" s="133"/>
      <c r="AJ31183" s="133"/>
      <c r="AO31183" s="135"/>
      <c r="AP31183" s="135"/>
      <c r="BJ31183" s="136"/>
    </row>
    <row r="31184" spans="5:62" ht="14.25" customHeight="1" x14ac:dyDescent="0.25">
      <c r="E31184" s="113"/>
      <c r="H31184" s="133"/>
      <c r="T31184" s="133"/>
      <c r="X31184" s="131"/>
      <c r="Y31184" s="133"/>
      <c r="AJ31184" s="133"/>
      <c r="AO31184" s="135"/>
      <c r="AP31184" s="135"/>
      <c r="BJ31184" s="136"/>
    </row>
    <row r="31185" spans="5:62" ht="14.25" customHeight="1" x14ac:dyDescent="0.25">
      <c r="E31185" s="113"/>
      <c r="H31185" s="133"/>
      <c r="T31185" s="133"/>
      <c r="X31185" s="131"/>
      <c r="Y31185" s="133"/>
      <c r="AJ31185" s="133"/>
      <c r="AO31185" s="135"/>
      <c r="AP31185" s="135"/>
      <c r="BJ31185" s="136"/>
    </row>
    <row r="31186" spans="5:62" ht="14.25" customHeight="1" x14ac:dyDescent="0.25">
      <c r="E31186" s="113"/>
      <c r="H31186" s="133"/>
      <c r="T31186" s="133"/>
      <c r="X31186" s="131"/>
      <c r="Y31186" s="133"/>
      <c r="AJ31186" s="133"/>
      <c r="AO31186" s="135"/>
      <c r="AP31186" s="135"/>
      <c r="BJ31186" s="136"/>
    </row>
    <row r="31187" spans="5:62" ht="14.25" customHeight="1" x14ac:dyDescent="0.25">
      <c r="E31187" s="113"/>
      <c r="H31187" s="133"/>
      <c r="T31187" s="133"/>
      <c r="X31187" s="131"/>
      <c r="Y31187" s="133"/>
      <c r="AJ31187" s="133"/>
      <c r="AO31187" s="135"/>
      <c r="AP31187" s="135"/>
      <c r="BJ31187" s="136"/>
    </row>
    <row r="31188" spans="5:62" ht="14.25" customHeight="1" x14ac:dyDescent="0.25">
      <c r="E31188" s="113"/>
      <c r="H31188" s="133"/>
      <c r="T31188" s="133"/>
      <c r="X31188" s="131"/>
      <c r="Y31188" s="133"/>
      <c r="AJ31188" s="133"/>
      <c r="AO31188" s="135"/>
      <c r="AP31188" s="135"/>
      <c r="BJ31188" s="136"/>
    </row>
    <row r="31189" spans="5:62" ht="14.25" customHeight="1" x14ac:dyDescent="0.25">
      <c r="E31189" s="113"/>
      <c r="H31189" s="133"/>
      <c r="T31189" s="133"/>
      <c r="X31189" s="131"/>
      <c r="Y31189" s="133"/>
      <c r="AJ31189" s="133"/>
      <c r="AO31189" s="135"/>
      <c r="AP31189" s="135"/>
      <c r="BJ31189" s="136"/>
    </row>
    <row r="31190" spans="5:62" ht="14.25" customHeight="1" x14ac:dyDescent="0.25">
      <c r="E31190" s="113"/>
      <c r="H31190" s="133"/>
      <c r="T31190" s="133"/>
      <c r="X31190" s="131"/>
      <c r="Y31190" s="133"/>
      <c r="AJ31190" s="133"/>
      <c r="AO31190" s="135"/>
      <c r="AP31190" s="135"/>
      <c r="BJ31190" s="136"/>
    </row>
    <row r="31191" spans="5:62" ht="14.25" customHeight="1" x14ac:dyDescent="0.25">
      <c r="E31191" s="113"/>
      <c r="H31191" s="133"/>
      <c r="T31191" s="133"/>
      <c r="X31191" s="131"/>
      <c r="Y31191" s="133"/>
      <c r="AJ31191" s="133"/>
      <c r="AO31191" s="135"/>
      <c r="AP31191" s="135"/>
      <c r="BJ31191" s="136"/>
    </row>
    <row r="31192" spans="5:62" ht="14.25" customHeight="1" x14ac:dyDescent="0.25">
      <c r="E31192" s="113"/>
      <c r="H31192" s="133"/>
      <c r="T31192" s="133"/>
      <c r="X31192" s="131"/>
      <c r="Y31192" s="133"/>
      <c r="AJ31192" s="133"/>
      <c r="AO31192" s="135"/>
      <c r="AP31192" s="135"/>
      <c r="BJ31192" s="136"/>
    </row>
    <row r="31193" spans="5:62" ht="14.25" customHeight="1" x14ac:dyDescent="0.25">
      <c r="E31193" s="113"/>
      <c r="H31193" s="133"/>
      <c r="T31193" s="133"/>
      <c r="X31193" s="131"/>
      <c r="Y31193" s="133"/>
      <c r="AJ31193" s="133"/>
      <c r="AO31193" s="135"/>
      <c r="AP31193" s="135"/>
      <c r="BJ31193" s="136"/>
    </row>
    <row r="31194" spans="5:62" ht="14.25" customHeight="1" x14ac:dyDescent="0.25">
      <c r="E31194" s="113"/>
      <c r="H31194" s="133"/>
      <c r="T31194" s="133"/>
      <c r="X31194" s="131"/>
      <c r="Y31194" s="133"/>
      <c r="AJ31194" s="133"/>
      <c r="AO31194" s="135"/>
      <c r="AP31194" s="135"/>
      <c r="BJ31194" s="136"/>
    </row>
    <row r="31195" spans="5:62" ht="14.25" customHeight="1" x14ac:dyDescent="0.25">
      <c r="E31195" s="113"/>
      <c r="H31195" s="133"/>
      <c r="T31195" s="133"/>
      <c r="X31195" s="131"/>
      <c r="Y31195" s="133"/>
      <c r="AJ31195" s="133"/>
      <c r="AO31195" s="135"/>
      <c r="AP31195" s="135"/>
      <c r="BJ31195" s="136"/>
    </row>
    <row r="31196" spans="5:62" ht="14.25" customHeight="1" x14ac:dyDescent="0.25">
      <c r="E31196" s="113"/>
      <c r="H31196" s="133"/>
      <c r="T31196" s="133"/>
      <c r="X31196" s="131"/>
      <c r="Y31196" s="133"/>
      <c r="AJ31196" s="133"/>
      <c r="AO31196" s="135"/>
      <c r="AP31196" s="135"/>
      <c r="BJ31196" s="136"/>
    </row>
    <row r="31197" spans="5:62" ht="14.25" customHeight="1" x14ac:dyDescent="0.25">
      <c r="E31197" s="113"/>
      <c r="H31197" s="133"/>
      <c r="T31197" s="133"/>
      <c r="X31197" s="131"/>
      <c r="Y31197" s="133"/>
      <c r="AJ31197" s="133"/>
      <c r="AO31197" s="135"/>
      <c r="AP31197" s="135"/>
      <c r="BJ31197" s="136"/>
    </row>
    <row r="31198" spans="5:62" ht="14.25" customHeight="1" x14ac:dyDescent="0.25">
      <c r="E31198" s="113"/>
      <c r="H31198" s="133"/>
      <c r="T31198" s="133"/>
      <c r="X31198" s="131"/>
      <c r="Y31198" s="133"/>
      <c r="AJ31198" s="133"/>
      <c r="AO31198" s="135"/>
      <c r="AP31198" s="135"/>
      <c r="BJ31198" s="136"/>
    </row>
    <row r="31199" spans="5:62" ht="14.25" customHeight="1" x14ac:dyDescent="0.25">
      <c r="E31199" s="113"/>
      <c r="H31199" s="133"/>
      <c r="T31199" s="133"/>
      <c r="X31199" s="131"/>
      <c r="Y31199" s="133"/>
      <c r="AJ31199" s="133"/>
      <c r="AO31199" s="135"/>
      <c r="AP31199" s="135"/>
      <c r="BJ31199" s="136"/>
    </row>
    <row r="31200" spans="5:62" ht="14.25" customHeight="1" x14ac:dyDescent="0.25">
      <c r="E31200" s="113"/>
      <c r="H31200" s="133"/>
      <c r="T31200" s="133"/>
      <c r="X31200" s="131"/>
      <c r="Y31200" s="133"/>
      <c r="AJ31200" s="133"/>
      <c r="AO31200" s="135"/>
      <c r="AP31200" s="135"/>
      <c r="BJ31200" s="136"/>
    </row>
    <row r="31201" spans="5:62" ht="14.25" customHeight="1" x14ac:dyDescent="0.25">
      <c r="E31201" s="113"/>
      <c r="H31201" s="133"/>
      <c r="T31201" s="133"/>
      <c r="X31201" s="131"/>
      <c r="Y31201" s="133"/>
      <c r="AJ31201" s="133"/>
      <c r="AO31201" s="135"/>
      <c r="AP31201" s="135"/>
      <c r="BJ31201" s="136"/>
    </row>
    <row r="31202" spans="5:62" ht="14.25" customHeight="1" x14ac:dyDescent="0.25">
      <c r="E31202" s="113"/>
      <c r="H31202" s="133"/>
      <c r="T31202" s="133"/>
      <c r="X31202" s="131"/>
      <c r="Y31202" s="133"/>
      <c r="AJ31202" s="133"/>
      <c r="AO31202" s="135"/>
      <c r="AP31202" s="135"/>
      <c r="BJ31202" s="136"/>
    </row>
    <row r="31203" spans="5:62" ht="14.25" customHeight="1" x14ac:dyDescent="0.25">
      <c r="E31203" s="113"/>
      <c r="H31203" s="133"/>
      <c r="T31203" s="133"/>
      <c r="X31203" s="131"/>
      <c r="Y31203" s="133"/>
      <c r="AJ31203" s="133"/>
      <c r="AO31203" s="135"/>
      <c r="AP31203" s="135"/>
      <c r="BJ31203" s="136"/>
    </row>
    <row r="31204" spans="5:62" ht="14.25" customHeight="1" x14ac:dyDescent="0.25">
      <c r="E31204" s="113"/>
      <c r="H31204" s="133"/>
      <c r="T31204" s="133"/>
      <c r="X31204" s="131"/>
      <c r="Y31204" s="133"/>
      <c r="AJ31204" s="133"/>
      <c r="AO31204" s="135"/>
      <c r="AP31204" s="135"/>
      <c r="BJ31204" s="136"/>
    </row>
    <row r="31205" spans="5:62" ht="14.25" customHeight="1" x14ac:dyDescent="0.25">
      <c r="E31205" s="113"/>
      <c r="H31205" s="133"/>
      <c r="T31205" s="133"/>
      <c r="X31205" s="131"/>
      <c r="Y31205" s="133"/>
      <c r="AJ31205" s="133"/>
      <c r="AO31205" s="135"/>
      <c r="AP31205" s="135"/>
      <c r="BJ31205" s="136"/>
    </row>
    <row r="31206" spans="5:62" ht="14.25" customHeight="1" x14ac:dyDescent="0.25">
      <c r="E31206" s="113"/>
      <c r="H31206" s="133"/>
      <c r="T31206" s="133"/>
      <c r="X31206" s="131"/>
      <c r="Y31206" s="133"/>
      <c r="AJ31206" s="133"/>
      <c r="AO31206" s="135"/>
      <c r="AP31206" s="135"/>
      <c r="BJ31206" s="136"/>
    </row>
    <row r="31207" spans="5:62" ht="14.25" customHeight="1" x14ac:dyDescent="0.25">
      <c r="E31207" s="113"/>
      <c r="H31207" s="133"/>
      <c r="T31207" s="133"/>
      <c r="X31207" s="131"/>
      <c r="Y31207" s="133"/>
      <c r="AJ31207" s="133"/>
      <c r="AO31207" s="135"/>
      <c r="AP31207" s="135"/>
      <c r="BJ31207" s="136"/>
    </row>
    <row r="31208" spans="5:62" ht="14.25" customHeight="1" x14ac:dyDescent="0.25">
      <c r="E31208" s="113"/>
      <c r="H31208" s="133"/>
      <c r="T31208" s="133"/>
      <c r="X31208" s="131"/>
      <c r="Y31208" s="133"/>
      <c r="AJ31208" s="133"/>
      <c r="AO31208" s="135"/>
      <c r="AP31208" s="135"/>
      <c r="BJ31208" s="136"/>
    </row>
    <row r="31209" spans="5:62" ht="14.25" customHeight="1" x14ac:dyDescent="0.25">
      <c r="E31209" s="113"/>
      <c r="H31209" s="133"/>
      <c r="T31209" s="133"/>
      <c r="X31209" s="131"/>
      <c r="Y31209" s="133"/>
      <c r="AJ31209" s="133"/>
      <c r="AO31209" s="135"/>
      <c r="AP31209" s="135"/>
      <c r="BJ31209" s="136"/>
    </row>
    <row r="31210" spans="5:62" ht="14.25" customHeight="1" x14ac:dyDescent="0.25">
      <c r="E31210" s="113"/>
      <c r="H31210" s="133"/>
      <c r="T31210" s="133"/>
      <c r="X31210" s="131"/>
      <c r="Y31210" s="133"/>
      <c r="AJ31210" s="133"/>
      <c r="AO31210" s="135"/>
      <c r="AP31210" s="135"/>
      <c r="BJ31210" s="136"/>
    </row>
    <row r="31211" spans="5:62" ht="14.25" customHeight="1" x14ac:dyDescent="0.25">
      <c r="E31211" s="113"/>
      <c r="H31211" s="133"/>
      <c r="T31211" s="133"/>
      <c r="X31211" s="131"/>
      <c r="Y31211" s="133"/>
      <c r="AJ31211" s="133"/>
      <c r="AO31211" s="135"/>
      <c r="AP31211" s="135"/>
      <c r="BJ31211" s="136"/>
    </row>
    <row r="31212" spans="5:62" ht="14.25" customHeight="1" x14ac:dyDescent="0.25">
      <c r="E31212" s="113"/>
      <c r="H31212" s="133"/>
      <c r="T31212" s="133"/>
      <c r="X31212" s="131"/>
      <c r="Y31212" s="133"/>
      <c r="AJ31212" s="133"/>
      <c r="AO31212" s="135"/>
      <c r="AP31212" s="135"/>
      <c r="BJ31212" s="136"/>
    </row>
    <row r="31213" spans="5:62" ht="14.25" customHeight="1" x14ac:dyDescent="0.25">
      <c r="E31213" s="113"/>
      <c r="H31213" s="133"/>
      <c r="T31213" s="133"/>
      <c r="X31213" s="131"/>
      <c r="Y31213" s="133"/>
      <c r="AJ31213" s="133"/>
      <c r="AO31213" s="135"/>
      <c r="AP31213" s="135"/>
      <c r="BJ31213" s="136"/>
    </row>
    <row r="31214" spans="5:62" ht="14.25" customHeight="1" x14ac:dyDescent="0.25">
      <c r="E31214" s="113"/>
      <c r="H31214" s="133"/>
      <c r="T31214" s="133"/>
      <c r="X31214" s="131"/>
      <c r="Y31214" s="133"/>
      <c r="AJ31214" s="133"/>
      <c r="AO31214" s="135"/>
      <c r="AP31214" s="135"/>
      <c r="BJ31214" s="136"/>
    </row>
    <row r="31215" spans="5:62" ht="14.25" customHeight="1" x14ac:dyDescent="0.25">
      <c r="E31215" s="113"/>
      <c r="H31215" s="133"/>
      <c r="T31215" s="133"/>
      <c r="X31215" s="131"/>
      <c r="Y31215" s="133"/>
      <c r="AJ31215" s="133"/>
      <c r="AO31215" s="135"/>
      <c r="AP31215" s="135"/>
      <c r="BJ31215" s="136"/>
    </row>
    <row r="31216" spans="5:62" ht="14.25" customHeight="1" x14ac:dyDescent="0.25">
      <c r="E31216" s="113"/>
      <c r="H31216" s="133"/>
      <c r="T31216" s="133"/>
      <c r="X31216" s="131"/>
      <c r="Y31216" s="133"/>
      <c r="AJ31216" s="133"/>
      <c r="AO31216" s="135"/>
      <c r="AP31216" s="135"/>
      <c r="BJ31216" s="136"/>
    </row>
    <row r="31217" spans="5:62" ht="14.25" customHeight="1" x14ac:dyDescent="0.25">
      <c r="E31217" s="113"/>
      <c r="H31217" s="133"/>
      <c r="T31217" s="133"/>
      <c r="X31217" s="131"/>
      <c r="Y31217" s="133"/>
      <c r="AJ31217" s="133"/>
      <c r="AO31217" s="135"/>
      <c r="AP31217" s="135"/>
      <c r="BJ31217" s="136"/>
    </row>
    <row r="31218" spans="5:62" ht="14.25" customHeight="1" x14ac:dyDescent="0.25">
      <c r="E31218" s="113"/>
      <c r="H31218" s="133"/>
      <c r="T31218" s="133"/>
      <c r="X31218" s="131"/>
      <c r="Y31218" s="133"/>
      <c r="AJ31218" s="133"/>
      <c r="AO31218" s="135"/>
      <c r="AP31218" s="135"/>
      <c r="BJ31218" s="136"/>
    </row>
    <row r="31219" spans="5:62" ht="14.25" customHeight="1" x14ac:dyDescent="0.25">
      <c r="E31219" s="113"/>
      <c r="H31219" s="133"/>
      <c r="T31219" s="133"/>
      <c r="X31219" s="131"/>
      <c r="Y31219" s="133"/>
      <c r="AJ31219" s="133"/>
      <c r="AO31219" s="135"/>
      <c r="AP31219" s="135"/>
      <c r="BJ31219" s="136"/>
    </row>
    <row r="31220" spans="5:62" ht="14.25" customHeight="1" x14ac:dyDescent="0.25">
      <c r="E31220" s="113"/>
      <c r="H31220" s="133"/>
      <c r="T31220" s="133"/>
      <c r="X31220" s="131"/>
      <c r="Y31220" s="133"/>
      <c r="AJ31220" s="133"/>
      <c r="AO31220" s="135"/>
      <c r="AP31220" s="135"/>
      <c r="BJ31220" s="136"/>
    </row>
    <row r="31221" spans="5:62" ht="14.25" customHeight="1" x14ac:dyDescent="0.25">
      <c r="E31221" s="113"/>
      <c r="H31221" s="133"/>
      <c r="T31221" s="133"/>
      <c r="X31221" s="131"/>
      <c r="Y31221" s="133"/>
      <c r="AJ31221" s="133"/>
      <c r="AO31221" s="135"/>
      <c r="AP31221" s="135"/>
      <c r="BJ31221" s="136"/>
    </row>
    <row r="31222" spans="5:62" ht="14.25" customHeight="1" x14ac:dyDescent="0.25">
      <c r="E31222" s="113"/>
      <c r="H31222" s="133"/>
      <c r="T31222" s="133"/>
      <c r="X31222" s="131"/>
      <c r="Y31222" s="133"/>
      <c r="AJ31222" s="133"/>
      <c r="AO31222" s="135"/>
      <c r="AP31222" s="135"/>
      <c r="BJ31222" s="136"/>
    </row>
    <row r="31223" spans="5:62" ht="14.25" customHeight="1" x14ac:dyDescent="0.25">
      <c r="E31223" s="113"/>
      <c r="H31223" s="133"/>
      <c r="T31223" s="133"/>
      <c r="X31223" s="131"/>
      <c r="Y31223" s="133"/>
      <c r="AJ31223" s="133"/>
      <c r="AO31223" s="135"/>
      <c r="AP31223" s="135"/>
      <c r="BJ31223" s="136"/>
    </row>
    <row r="31224" spans="5:62" ht="14.25" customHeight="1" x14ac:dyDescent="0.25">
      <c r="E31224" s="113"/>
      <c r="H31224" s="133"/>
      <c r="T31224" s="133"/>
      <c r="X31224" s="131"/>
      <c r="Y31224" s="133"/>
      <c r="AJ31224" s="133"/>
      <c r="AO31224" s="135"/>
      <c r="AP31224" s="135"/>
      <c r="BJ31224" s="136"/>
    </row>
    <row r="31225" spans="5:62" ht="14.25" customHeight="1" x14ac:dyDescent="0.25">
      <c r="E31225" s="113"/>
      <c r="H31225" s="133"/>
      <c r="T31225" s="133"/>
      <c r="X31225" s="131"/>
      <c r="Y31225" s="133"/>
      <c r="AJ31225" s="133"/>
      <c r="AO31225" s="135"/>
      <c r="AP31225" s="135"/>
      <c r="BJ31225" s="136"/>
    </row>
    <row r="31226" spans="5:62" ht="14.25" customHeight="1" x14ac:dyDescent="0.25">
      <c r="E31226" s="113"/>
      <c r="H31226" s="133"/>
      <c r="T31226" s="133"/>
      <c r="X31226" s="131"/>
      <c r="Y31226" s="133"/>
      <c r="AJ31226" s="133"/>
      <c r="AO31226" s="135"/>
      <c r="AP31226" s="135"/>
      <c r="BJ31226" s="136"/>
    </row>
    <row r="31227" spans="5:62" ht="14.25" customHeight="1" x14ac:dyDescent="0.25">
      <c r="E31227" s="113"/>
      <c r="H31227" s="133"/>
      <c r="T31227" s="133"/>
      <c r="X31227" s="131"/>
      <c r="Y31227" s="133"/>
      <c r="AJ31227" s="133"/>
      <c r="AO31227" s="135"/>
      <c r="AP31227" s="135"/>
      <c r="BJ31227" s="136"/>
    </row>
    <row r="31228" spans="5:62" ht="14.25" customHeight="1" x14ac:dyDescent="0.25">
      <c r="E31228" s="113"/>
      <c r="H31228" s="133"/>
      <c r="T31228" s="133"/>
      <c r="X31228" s="131"/>
      <c r="Y31228" s="133"/>
      <c r="AJ31228" s="133"/>
      <c r="AO31228" s="135"/>
      <c r="AP31228" s="135"/>
      <c r="BJ31228" s="136"/>
    </row>
    <row r="31229" spans="5:62" ht="14.25" customHeight="1" x14ac:dyDescent="0.25">
      <c r="E31229" s="113"/>
      <c r="H31229" s="133"/>
      <c r="T31229" s="133"/>
      <c r="X31229" s="131"/>
      <c r="Y31229" s="133"/>
      <c r="AJ31229" s="133"/>
      <c r="AO31229" s="135"/>
      <c r="AP31229" s="135"/>
      <c r="BJ31229" s="136"/>
    </row>
    <row r="31230" spans="5:62" ht="14.25" customHeight="1" x14ac:dyDescent="0.25">
      <c r="E31230" s="113"/>
      <c r="H31230" s="133"/>
      <c r="T31230" s="133"/>
      <c r="X31230" s="131"/>
      <c r="Y31230" s="133"/>
      <c r="AJ31230" s="133"/>
      <c r="AO31230" s="135"/>
      <c r="AP31230" s="135"/>
      <c r="BJ31230" s="136"/>
    </row>
    <row r="31231" spans="5:62" ht="14.25" customHeight="1" x14ac:dyDescent="0.25">
      <c r="E31231" s="113"/>
      <c r="H31231" s="133"/>
      <c r="T31231" s="133"/>
      <c r="X31231" s="131"/>
      <c r="Y31231" s="133"/>
      <c r="AJ31231" s="133"/>
      <c r="AO31231" s="135"/>
      <c r="AP31231" s="135"/>
      <c r="BJ31231" s="136"/>
    </row>
    <row r="31232" spans="5:62" ht="14.25" customHeight="1" x14ac:dyDescent="0.25">
      <c r="E31232" s="113"/>
      <c r="H31232" s="133"/>
      <c r="T31232" s="133"/>
      <c r="X31232" s="131"/>
      <c r="Y31232" s="133"/>
      <c r="AJ31232" s="133"/>
      <c r="AO31232" s="135"/>
      <c r="AP31232" s="135"/>
      <c r="BJ31232" s="136"/>
    </row>
    <row r="31233" spans="5:62" ht="14.25" customHeight="1" x14ac:dyDescent="0.25">
      <c r="E31233" s="113"/>
      <c r="H31233" s="133"/>
      <c r="T31233" s="133"/>
      <c r="X31233" s="131"/>
      <c r="Y31233" s="133"/>
      <c r="AJ31233" s="133"/>
      <c r="AO31233" s="135"/>
      <c r="AP31233" s="135"/>
      <c r="BJ31233" s="136"/>
    </row>
    <row r="31234" spans="5:62" ht="14.25" customHeight="1" x14ac:dyDescent="0.25">
      <c r="E31234" s="113"/>
      <c r="H31234" s="133"/>
      <c r="T31234" s="133"/>
      <c r="X31234" s="131"/>
      <c r="Y31234" s="133"/>
      <c r="AJ31234" s="133"/>
      <c r="AO31234" s="135"/>
      <c r="AP31234" s="135"/>
      <c r="BJ31234" s="136"/>
    </row>
    <row r="31235" spans="5:62" ht="14.25" customHeight="1" x14ac:dyDescent="0.25">
      <c r="E31235" s="113"/>
      <c r="H31235" s="133"/>
      <c r="T31235" s="133"/>
      <c r="X31235" s="131"/>
      <c r="Y31235" s="133"/>
      <c r="AJ31235" s="133"/>
      <c r="AO31235" s="135"/>
      <c r="AP31235" s="135"/>
      <c r="BJ31235" s="136"/>
    </row>
    <row r="31236" spans="5:62" ht="14.25" customHeight="1" x14ac:dyDescent="0.25">
      <c r="E31236" s="113"/>
      <c r="H31236" s="133"/>
      <c r="T31236" s="133"/>
      <c r="X31236" s="131"/>
      <c r="Y31236" s="133"/>
      <c r="AJ31236" s="133"/>
      <c r="AO31236" s="135"/>
      <c r="AP31236" s="135"/>
      <c r="BJ31236" s="136"/>
    </row>
    <row r="31237" spans="5:62" ht="14.25" customHeight="1" x14ac:dyDescent="0.25">
      <c r="E31237" s="113"/>
      <c r="H31237" s="133"/>
      <c r="T31237" s="133"/>
      <c r="X31237" s="131"/>
      <c r="Y31237" s="133"/>
      <c r="AJ31237" s="133"/>
      <c r="AO31237" s="135"/>
      <c r="AP31237" s="135"/>
      <c r="BJ31237" s="136"/>
    </row>
    <row r="31238" spans="5:62" ht="14.25" customHeight="1" x14ac:dyDescent="0.25">
      <c r="E31238" s="113"/>
      <c r="H31238" s="133"/>
      <c r="T31238" s="133"/>
      <c r="X31238" s="131"/>
      <c r="Y31238" s="133"/>
      <c r="AJ31238" s="133"/>
      <c r="AO31238" s="135"/>
      <c r="AP31238" s="135"/>
      <c r="BJ31238" s="136"/>
    </row>
    <row r="31239" spans="5:62" ht="14.25" customHeight="1" x14ac:dyDescent="0.25">
      <c r="E31239" s="113"/>
      <c r="H31239" s="133"/>
      <c r="T31239" s="133"/>
      <c r="X31239" s="131"/>
      <c r="Y31239" s="133"/>
      <c r="AJ31239" s="133"/>
      <c r="AO31239" s="135"/>
      <c r="AP31239" s="135"/>
      <c r="BJ31239" s="136"/>
    </row>
    <row r="31240" spans="5:62" ht="14.25" customHeight="1" x14ac:dyDescent="0.25">
      <c r="E31240" s="113"/>
      <c r="H31240" s="133"/>
      <c r="T31240" s="133"/>
      <c r="X31240" s="131"/>
      <c r="Y31240" s="133"/>
      <c r="AJ31240" s="133"/>
      <c r="AO31240" s="135"/>
      <c r="AP31240" s="135"/>
      <c r="BJ31240" s="136"/>
    </row>
    <row r="31241" spans="5:62" ht="14.25" customHeight="1" x14ac:dyDescent="0.25">
      <c r="E31241" s="113"/>
      <c r="H31241" s="133"/>
      <c r="T31241" s="133"/>
      <c r="X31241" s="131"/>
      <c r="Y31241" s="133"/>
      <c r="AJ31241" s="133"/>
      <c r="AO31241" s="135"/>
      <c r="AP31241" s="135"/>
      <c r="BJ31241" s="136"/>
    </row>
    <row r="31242" spans="5:62" ht="14.25" customHeight="1" x14ac:dyDescent="0.25">
      <c r="E31242" s="113"/>
      <c r="H31242" s="133"/>
      <c r="T31242" s="133"/>
      <c r="X31242" s="131"/>
      <c r="Y31242" s="133"/>
      <c r="AJ31242" s="133"/>
      <c r="AO31242" s="135"/>
      <c r="AP31242" s="135"/>
      <c r="BJ31242" s="136"/>
    </row>
    <row r="31243" spans="5:62" ht="14.25" customHeight="1" x14ac:dyDescent="0.25">
      <c r="E31243" s="113"/>
      <c r="H31243" s="133"/>
      <c r="T31243" s="133"/>
      <c r="X31243" s="131"/>
      <c r="Y31243" s="133"/>
      <c r="AJ31243" s="133"/>
      <c r="AO31243" s="135"/>
      <c r="AP31243" s="135"/>
      <c r="BJ31243" s="136"/>
    </row>
    <row r="31244" spans="5:62" ht="14.25" customHeight="1" x14ac:dyDescent="0.25">
      <c r="E31244" s="113"/>
      <c r="H31244" s="133"/>
      <c r="T31244" s="133"/>
      <c r="X31244" s="131"/>
      <c r="Y31244" s="133"/>
      <c r="AJ31244" s="133"/>
      <c r="AO31244" s="135"/>
      <c r="AP31244" s="135"/>
      <c r="BJ31244" s="136"/>
    </row>
    <row r="31245" spans="5:62" ht="14.25" customHeight="1" x14ac:dyDescent="0.25">
      <c r="E31245" s="113"/>
      <c r="H31245" s="133"/>
      <c r="T31245" s="133"/>
      <c r="X31245" s="131"/>
      <c r="Y31245" s="133"/>
      <c r="AJ31245" s="133"/>
      <c r="AO31245" s="135"/>
      <c r="AP31245" s="135"/>
      <c r="BJ31245" s="136"/>
    </row>
    <row r="31246" spans="5:62" ht="14.25" customHeight="1" x14ac:dyDescent="0.25">
      <c r="E31246" s="113"/>
      <c r="H31246" s="133"/>
      <c r="T31246" s="133"/>
      <c r="X31246" s="131"/>
      <c r="Y31246" s="133"/>
      <c r="AJ31246" s="133"/>
      <c r="AO31246" s="135"/>
      <c r="AP31246" s="135"/>
      <c r="BJ31246" s="136"/>
    </row>
    <row r="31247" spans="5:62" ht="14.25" customHeight="1" x14ac:dyDescent="0.25">
      <c r="E31247" s="113"/>
      <c r="H31247" s="133"/>
      <c r="T31247" s="133"/>
      <c r="X31247" s="131"/>
      <c r="Y31247" s="133"/>
      <c r="AJ31247" s="133"/>
      <c r="AO31247" s="135"/>
      <c r="AP31247" s="135"/>
      <c r="BJ31247" s="136"/>
    </row>
    <row r="31248" spans="5:62" ht="14.25" customHeight="1" x14ac:dyDescent="0.25">
      <c r="E31248" s="113"/>
      <c r="H31248" s="133"/>
      <c r="T31248" s="133"/>
      <c r="X31248" s="131"/>
      <c r="Y31248" s="133"/>
      <c r="AJ31248" s="133"/>
      <c r="AO31248" s="135"/>
      <c r="AP31248" s="135"/>
      <c r="BJ31248" s="136"/>
    </row>
    <row r="31249" spans="5:62" ht="14.25" customHeight="1" x14ac:dyDescent="0.25">
      <c r="E31249" s="113"/>
      <c r="H31249" s="133"/>
      <c r="T31249" s="133"/>
      <c r="X31249" s="131"/>
      <c r="Y31249" s="133"/>
      <c r="AJ31249" s="133"/>
      <c r="AO31249" s="135"/>
      <c r="AP31249" s="135"/>
      <c r="BJ31249" s="136"/>
    </row>
    <row r="31250" spans="5:62" ht="14.25" customHeight="1" x14ac:dyDescent="0.25">
      <c r="E31250" s="113"/>
      <c r="H31250" s="133"/>
      <c r="T31250" s="133"/>
      <c r="X31250" s="131"/>
      <c r="Y31250" s="133"/>
      <c r="AJ31250" s="133"/>
      <c r="AO31250" s="135"/>
      <c r="AP31250" s="135"/>
      <c r="BJ31250" s="136"/>
    </row>
    <row r="31251" spans="5:62" ht="14.25" customHeight="1" x14ac:dyDescent="0.25">
      <c r="E31251" s="113"/>
      <c r="H31251" s="133"/>
      <c r="T31251" s="133"/>
      <c r="X31251" s="131"/>
      <c r="Y31251" s="133"/>
      <c r="AJ31251" s="133"/>
      <c r="AO31251" s="135"/>
      <c r="AP31251" s="135"/>
      <c r="BJ31251" s="136"/>
    </row>
    <row r="31252" spans="5:62" ht="14.25" customHeight="1" x14ac:dyDescent="0.25">
      <c r="E31252" s="113"/>
      <c r="H31252" s="133"/>
      <c r="T31252" s="133"/>
      <c r="X31252" s="131"/>
      <c r="Y31252" s="133"/>
      <c r="AJ31252" s="133"/>
      <c r="AO31252" s="135"/>
      <c r="AP31252" s="135"/>
      <c r="BJ31252" s="136"/>
    </row>
    <row r="31253" spans="5:62" ht="14.25" customHeight="1" x14ac:dyDescent="0.25">
      <c r="E31253" s="113"/>
      <c r="H31253" s="133"/>
      <c r="T31253" s="133"/>
      <c r="X31253" s="131"/>
      <c r="Y31253" s="133"/>
      <c r="AJ31253" s="133"/>
      <c r="AO31253" s="135"/>
      <c r="AP31253" s="135"/>
      <c r="BJ31253" s="136"/>
    </row>
    <row r="31254" spans="5:62" ht="14.25" customHeight="1" x14ac:dyDescent="0.25">
      <c r="E31254" s="113"/>
      <c r="H31254" s="133"/>
      <c r="T31254" s="133"/>
      <c r="X31254" s="131"/>
      <c r="Y31254" s="133"/>
      <c r="AJ31254" s="133"/>
      <c r="AO31254" s="135"/>
      <c r="AP31254" s="135"/>
      <c r="BJ31254" s="136"/>
    </row>
    <row r="31255" spans="5:62" ht="14.25" customHeight="1" x14ac:dyDescent="0.25">
      <c r="E31255" s="113"/>
      <c r="H31255" s="133"/>
      <c r="T31255" s="133"/>
      <c r="X31255" s="131"/>
      <c r="Y31255" s="133"/>
      <c r="AJ31255" s="133"/>
      <c r="AO31255" s="135"/>
      <c r="AP31255" s="135"/>
      <c r="BJ31255" s="136"/>
    </row>
    <row r="31256" spans="5:62" ht="14.25" customHeight="1" x14ac:dyDescent="0.25">
      <c r="E31256" s="113"/>
      <c r="H31256" s="133"/>
      <c r="T31256" s="133"/>
      <c r="X31256" s="131"/>
      <c r="Y31256" s="133"/>
      <c r="AJ31256" s="133"/>
      <c r="AO31256" s="135"/>
      <c r="AP31256" s="135"/>
      <c r="BJ31256" s="136"/>
    </row>
    <row r="31257" spans="5:62" ht="14.25" customHeight="1" x14ac:dyDescent="0.25">
      <c r="E31257" s="113"/>
      <c r="H31257" s="133"/>
      <c r="T31257" s="133"/>
      <c r="X31257" s="131"/>
      <c r="Y31257" s="133"/>
      <c r="AJ31257" s="133"/>
      <c r="AO31257" s="135"/>
      <c r="AP31257" s="135"/>
      <c r="BJ31257" s="136"/>
    </row>
    <row r="31258" spans="5:62" ht="14.25" customHeight="1" x14ac:dyDescent="0.25">
      <c r="E31258" s="113"/>
      <c r="H31258" s="133"/>
      <c r="T31258" s="133"/>
      <c r="X31258" s="131"/>
      <c r="Y31258" s="133"/>
      <c r="AJ31258" s="133"/>
      <c r="AO31258" s="135"/>
      <c r="AP31258" s="135"/>
      <c r="BJ31258" s="136"/>
    </row>
    <row r="31259" spans="5:62" ht="14.25" customHeight="1" x14ac:dyDescent="0.25">
      <c r="E31259" s="113"/>
      <c r="H31259" s="133"/>
      <c r="T31259" s="133"/>
      <c r="X31259" s="131"/>
      <c r="Y31259" s="133"/>
      <c r="AJ31259" s="133"/>
      <c r="AO31259" s="135"/>
      <c r="AP31259" s="135"/>
      <c r="BJ31259" s="136"/>
    </row>
    <row r="31260" spans="5:62" ht="14.25" customHeight="1" x14ac:dyDescent="0.25">
      <c r="E31260" s="113"/>
      <c r="H31260" s="133"/>
      <c r="T31260" s="133"/>
      <c r="X31260" s="131"/>
      <c r="Y31260" s="133"/>
      <c r="AJ31260" s="133"/>
      <c r="AO31260" s="135"/>
      <c r="AP31260" s="135"/>
      <c r="BJ31260" s="136"/>
    </row>
    <row r="31261" spans="5:62" ht="14.25" customHeight="1" x14ac:dyDescent="0.25">
      <c r="E31261" s="113"/>
      <c r="H31261" s="133"/>
      <c r="T31261" s="133"/>
      <c r="X31261" s="131"/>
      <c r="Y31261" s="133"/>
      <c r="AJ31261" s="133"/>
      <c r="AO31261" s="135"/>
      <c r="AP31261" s="135"/>
      <c r="BJ31261" s="136"/>
    </row>
    <row r="31262" spans="5:62" ht="14.25" customHeight="1" x14ac:dyDescent="0.25">
      <c r="E31262" s="113"/>
      <c r="H31262" s="133"/>
      <c r="T31262" s="133"/>
      <c r="X31262" s="131"/>
      <c r="Y31262" s="133"/>
      <c r="AJ31262" s="133"/>
      <c r="AO31262" s="135"/>
      <c r="AP31262" s="135"/>
      <c r="BJ31262" s="136"/>
    </row>
    <row r="31263" spans="5:62" ht="14.25" customHeight="1" x14ac:dyDescent="0.25">
      <c r="E31263" s="113"/>
      <c r="H31263" s="133"/>
      <c r="T31263" s="133"/>
      <c r="X31263" s="131"/>
      <c r="Y31263" s="133"/>
      <c r="AJ31263" s="133"/>
      <c r="AO31263" s="135"/>
      <c r="AP31263" s="135"/>
      <c r="BJ31263" s="136"/>
    </row>
    <row r="31264" spans="5:62" ht="14.25" customHeight="1" x14ac:dyDescent="0.25">
      <c r="E31264" s="113"/>
      <c r="H31264" s="133"/>
      <c r="T31264" s="133"/>
      <c r="X31264" s="131"/>
      <c r="Y31264" s="133"/>
      <c r="AJ31264" s="133"/>
      <c r="AO31264" s="135"/>
      <c r="AP31264" s="135"/>
      <c r="BJ31264" s="136"/>
    </row>
    <row r="31265" spans="5:62" ht="14.25" customHeight="1" x14ac:dyDescent="0.25">
      <c r="E31265" s="113"/>
      <c r="H31265" s="133"/>
      <c r="T31265" s="133"/>
      <c r="X31265" s="131"/>
      <c r="Y31265" s="133"/>
      <c r="AJ31265" s="133"/>
      <c r="AO31265" s="135"/>
      <c r="AP31265" s="135"/>
      <c r="BJ31265" s="136"/>
    </row>
    <row r="31266" spans="5:62" ht="14.25" customHeight="1" x14ac:dyDescent="0.25">
      <c r="E31266" s="113"/>
      <c r="H31266" s="133"/>
      <c r="T31266" s="133"/>
      <c r="X31266" s="131"/>
      <c r="Y31266" s="133"/>
      <c r="AJ31266" s="133"/>
      <c r="AO31266" s="135"/>
      <c r="AP31266" s="135"/>
      <c r="BJ31266" s="136"/>
    </row>
    <row r="31267" spans="5:62" ht="14.25" customHeight="1" x14ac:dyDescent="0.25">
      <c r="E31267" s="113"/>
      <c r="H31267" s="133"/>
      <c r="T31267" s="133"/>
      <c r="X31267" s="131"/>
      <c r="Y31267" s="133"/>
      <c r="AJ31267" s="133"/>
      <c r="AO31267" s="135"/>
      <c r="AP31267" s="135"/>
      <c r="BJ31267" s="136"/>
    </row>
    <row r="31268" spans="5:62" ht="14.25" customHeight="1" x14ac:dyDescent="0.25">
      <c r="E31268" s="113"/>
      <c r="H31268" s="133"/>
      <c r="T31268" s="133"/>
      <c r="X31268" s="131"/>
      <c r="Y31268" s="133"/>
      <c r="AJ31268" s="133"/>
      <c r="AO31268" s="135"/>
      <c r="AP31268" s="135"/>
      <c r="BJ31268" s="136"/>
    </row>
    <row r="31269" spans="5:62" ht="14.25" customHeight="1" x14ac:dyDescent="0.25">
      <c r="E31269" s="113"/>
      <c r="H31269" s="133"/>
      <c r="T31269" s="133"/>
      <c r="X31269" s="131"/>
      <c r="Y31269" s="133"/>
      <c r="AJ31269" s="133"/>
      <c r="AO31269" s="135"/>
      <c r="AP31269" s="135"/>
      <c r="BJ31269" s="136"/>
    </row>
    <row r="31270" spans="5:62" ht="14.25" customHeight="1" x14ac:dyDescent="0.25">
      <c r="E31270" s="113"/>
      <c r="H31270" s="133"/>
      <c r="T31270" s="133"/>
      <c r="X31270" s="131"/>
      <c r="Y31270" s="133"/>
      <c r="AJ31270" s="133"/>
      <c r="AO31270" s="135"/>
      <c r="AP31270" s="135"/>
      <c r="BJ31270" s="136"/>
    </row>
    <row r="31271" spans="5:62" ht="14.25" customHeight="1" x14ac:dyDescent="0.25">
      <c r="E31271" s="113"/>
      <c r="H31271" s="133"/>
      <c r="T31271" s="133"/>
      <c r="X31271" s="131"/>
      <c r="Y31271" s="133"/>
      <c r="AJ31271" s="133"/>
      <c r="AO31271" s="135"/>
      <c r="AP31271" s="135"/>
      <c r="BJ31271" s="136"/>
    </row>
    <row r="31272" spans="5:62" ht="14.25" customHeight="1" x14ac:dyDescent="0.25">
      <c r="E31272" s="113"/>
      <c r="H31272" s="133"/>
      <c r="T31272" s="133"/>
      <c r="X31272" s="131"/>
      <c r="Y31272" s="133"/>
      <c r="AJ31272" s="133"/>
      <c r="AO31272" s="135"/>
      <c r="AP31272" s="135"/>
      <c r="BJ31272" s="136"/>
    </row>
    <row r="31273" spans="5:62" ht="14.25" customHeight="1" x14ac:dyDescent="0.25">
      <c r="E31273" s="113"/>
      <c r="H31273" s="133"/>
      <c r="T31273" s="133"/>
      <c r="X31273" s="131"/>
      <c r="Y31273" s="133"/>
      <c r="AJ31273" s="133"/>
      <c r="AO31273" s="135"/>
      <c r="AP31273" s="135"/>
      <c r="BJ31273" s="136"/>
    </row>
    <row r="31274" spans="5:62" ht="14.25" customHeight="1" x14ac:dyDescent="0.25">
      <c r="E31274" s="113"/>
      <c r="H31274" s="133"/>
      <c r="T31274" s="133"/>
      <c r="X31274" s="131"/>
      <c r="Y31274" s="133"/>
      <c r="AJ31274" s="133"/>
      <c r="AO31274" s="135"/>
      <c r="AP31274" s="135"/>
      <c r="BJ31274" s="136"/>
    </row>
    <row r="31275" spans="5:62" ht="14.25" customHeight="1" x14ac:dyDescent="0.25">
      <c r="E31275" s="113"/>
      <c r="H31275" s="133"/>
      <c r="T31275" s="133"/>
      <c r="X31275" s="131"/>
      <c r="Y31275" s="133"/>
      <c r="AJ31275" s="133"/>
      <c r="AO31275" s="135"/>
      <c r="AP31275" s="135"/>
      <c r="BJ31275" s="136"/>
    </row>
    <row r="31276" spans="5:62" ht="14.25" customHeight="1" x14ac:dyDescent="0.25">
      <c r="E31276" s="113"/>
      <c r="H31276" s="133"/>
      <c r="T31276" s="133"/>
      <c r="X31276" s="131"/>
      <c r="Y31276" s="133"/>
      <c r="AJ31276" s="133"/>
      <c r="AO31276" s="135"/>
      <c r="AP31276" s="135"/>
      <c r="BJ31276" s="136"/>
    </row>
    <row r="31277" spans="5:62" ht="14.25" customHeight="1" x14ac:dyDescent="0.25">
      <c r="E31277" s="113"/>
      <c r="H31277" s="133"/>
      <c r="T31277" s="133"/>
      <c r="X31277" s="131"/>
      <c r="Y31277" s="133"/>
      <c r="AJ31277" s="133"/>
      <c r="AO31277" s="135"/>
      <c r="AP31277" s="135"/>
      <c r="BJ31277" s="136"/>
    </row>
    <row r="31278" spans="5:62" ht="14.25" customHeight="1" x14ac:dyDescent="0.25">
      <c r="E31278" s="113"/>
      <c r="H31278" s="133"/>
      <c r="T31278" s="133"/>
      <c r="X31278" s="131"/>
      <c r="Y31278" s="133"/>
      <c r="AJ31278" s="133"/>
      <c r="AO31278" s="135"/>
      <c r="AP31278" s="135"/>
      <c r="BJ31278" s="136"/>
    </row>
    <row r="31279" spans="5:62" ht="14.25" customHeight="1" x14ac:dyDescent="0.25">
      <c r="E31279" s="113"/>
      <c r="H31279" s="133"/>
      <c r="T31279" s="133"/>
      <c r="X31279" s="131"/>
      <c r="Y31279" s="133"/>
      <c r="AJ31279" s="133"/>
      <c r="AO31279" s="135"/>
      <c r="AP31279" s="135"/>
      <c r="BJ31279" s="136"/>
    </row>
    <row r="31280" spans="5:62" ht="14.25" customHeight="1" x14ac:dyDescent="0.25">
      <c r="E31280" s="113"/>
      <c r="H31280" s="133"/>
      <c r="T31280" s="133"/>
      <c r="X31280" s="131"/>
      <c r="Y31280" s="133"/>
      <c r="AJ31280" s="133"/>
      <c r="AO31280" s="135"/>
      <c r="AP31280" s="135"/>
      <c r="BJ31280" s="136"/>
    </row>
    <row r="31281" spans="5:62" ht="14.25" customHeight="1" x14ac:dyDescent="0.25">
      <c r="E31281" s="113"/>
      <c r="H31281" s="133"/>
      <c r="T31281" s="133"/>
      <c r="X31281" s="131"/>
      <c r="Y31281" s="133"/>
      <c r="AJ31281" s="133"/>
      <c r="AO31281" s="135"/>
      <c r="AP31281" s="135"/>
      <c r="BJ31281" s="136"/>
    </row>
    <row r="31282" spans="5:62" ht="14.25" customHeight="1" x14ac:dyDescent="0.25">
      <c r="E31282" s="113"/>
      <c r="H31282" s="133"/>
      <c r="T31282" s="133"/>
      <c r="X31282" s="131"/>
      <c r="Y31282" s="133"/>
      <c r="AJ31282" s="133"/>
      <c r="AO31282" s="135"/>
      <c r="AP31282" s="135"/>
      <c r="BJ31282" s="136"/>
    </row>
    <row r="31283" spans="5:62" ht="14.25" customHeight="1" x14ac:dyDescent="0.25">
      <c r="E31283" s="113"/>
      <c r="H31283" s="133"/>
      <c r="T31283" s="133"/>
      <c r="X31283" s="131"/>
      <c r="Y31283" s="133"/>
      <c r="AJ31283" s="133"/>
      <c r="AO31283" s="135"/>
      <c r="AP31283" s="135"/>
      <c r="BJ31283" s="136"/>
    </row>
    <row r="31284" spans="5:62" ht="14.25" customHeight="1" x14ac:dyDescent="0.25">
      <c r="E31284" s="113"/>
      <c r="H31284" s="133"/>
      <c r="T31284" s="133"/>
      <c r="X31284" s="131"/>
      <c r="Y31284" s="133"/>
      <c r="AJ31284" s="133"/>
      <c r="AO31284" s="135"/>
      <c r="AP31284" s="135"/>
      <c r="BJ31284" s="136"/>
    </row>
    <row r="31285" spans="5:62" ht="14.25" customHeight="1" x14ac:dyDescent="0.25">
      <c r="E31285" s="113"/>
      <c r="H31285" s="133"/>
      <c r="T31285" s="133"/>
      <c r="X31285" s="131"/>
      <c r="Y31285" s="133"/>
      <c r="AJ31285" s="133"/>
      <c r="AO31285" s="135"/>
      <c r="AP31285" s="135"/>
      <c r="BJ31285" s="136"/>
    </row>
    <row r="31286" spans="5:62" ht="14.25" customHeight="1" x14ac:dyDescent="0.25">
      <c r="E31286" s="113"/>
      <c r="H31286" s="133"/>
      <c r="T31286" s="133"/>
      <c r="X31286" s="131"/>
      <c r="Y31286" s="133"/>
      <c r="AJ31286" s="133"/>
      <c r="AO31286" s="135"/>
      <c r="AP31286" s="135"/>
      <c r="BJ31286" s="136"/>
    </row>
    <row r="31287" spans="5:62" ht="14.25" customHeight="1" x14ac:dyDescent="0.25">
      <c r="E31287" s="113"/>
      <c r="H31287" s="133"/>
      <c r="T31287" s="133"/>
      <c r="X31287" s="131"/>
      <c r="Y31287" s="133"/>
      <c r="AJ31287" s="133"/>
      <c r="AO31287" s="135"/>
      <c r="AP31287" s="135"/>
      <c r="BJ31287" s="136"/>
    </row>
    <row r="31288" spans="5:62" ht="14.25" customHeight="1" x14ac:dyDescent="0.25">
      <c r="E31288" s="113"/>
      <c r="H31288" s="133"/>
      <c r="T31288" s="133"/>
      <c r="X31288" s="131"/>
      <c r="Y31288" s="133"/>
      <c r="AJ31288" s="133"/>
      <c r="AO31288" s="135"/>
      <c r="AP31288" s="135"/>
      <c r="BJ31288" s="136"/>
    </row>
    <row r="31289" spans="5:62" ht="14.25" customHeight="1" x14ac:dyDescent="0.25">
      <c r="E31289" s="113"/>
      <c r="H31289" s="133"/>
      <c r="T31289" s="133"/>
      <c r="X31289" s="131"/>
      <c r="Y31289" s="133"/>
      <c r="AJ31289" s="133"/>
      <c r="AO31289" s="135"/>
      <c r="AP31289" s="135"/>
      <c r="BJ31289" s="136"/>
    </row>
    <row r="31290" spans="5:62" ht="14.25" customHeight="1" x14ac:dyDescent="0.25">
      <c r="E31290" s="113"/>
      <c r="H31290" s="133"/>
      <c r="T31290" s="133"/>
      <c r="X31290" s="131"/>
      <c r="Y31290" s="133"/>
      <c r="AJ31290" s="133"/>
      <c r="AO31290" s="135"/>
      <c r="AP31290" s="135"/>
      <c r="BJ31290" s="136"/>
    </row>
    <row r="31291" spans="5:62" ht="14.25" customHeight="1" x14ac:dyDescent="0.25">
      <c r="E31291" s="113"/>
      <c r="H31291" s="133"/>
      <c r="T31291" s="133"/>
      <c r="X31291" s="131"/>
      <c r="Y31291" s="133"/>
      <c r="AJ31291" s="133"/>
      <c r="AO31291" s="135"/>
      <c r="AP31291" s="135"/>
      <c r="BJ31291" s="136"/>
    </row>
    <row r="31292" spans="5:62" ht="14.25" customHeight="1" x14ac:dyDescent="0.25">
      <c r="E31292" s="113"/>
      <c r="H31292" s="133"/>
      <c r="T31292" s="133"/>
      <c r="X31292" s="131"/>
      <c r="Y31292" s="133"/>
      <c r="AJ31292" s="133"/>
      <c r="AO31292" s="135"/>
      <c r="AP31292" s="135"/>
      <c r="BJ31292" s="136"/>
    </row>
    <row r="31293" spans="5:62" ht="14.25" customHeight="1" x14ac:dyDescent="0.25">
      <c r="E31293" s="113"/>
      <c r="H31293" s="133"/>
      <c r="T31293" s="133"/>
      <c r="X31293" s="131"/>
      <c r="Y31293" s="133"/>
      <c r="AJ31293" s="133"/>
      <c r="AO31293" s="135"/>
      <c r="AP31293" s="135"/>
      <c r="BJ31293" s="136"/>
    </row>
    <row r="31294" spans="5:62" ht="14.25" customHeight="1" x14ac:dyDescent="0.25">
      <c r="E31294" s="113"/>
      <c r="H31294" s="133"/>
      <c r="T31294" s="133"/>
      <c r="X31294" s="131"/>
      <c r="Y31294" s="133"/>
      <c r="AJ31294" s="133"/>
      <c r="AO31294" s="135"/>
      <c r="AP31294" s="135"/>
      <c r="BJ31294" s="136"/>
    </row>
    <row r="31295" spans="5:62" ht="14.25" customHeight="1" x14ac:dyDescent="0.25">
      <c r="E31295" s="113"/>
      <c r="H31295" s="133"/>
      <c r="T31295" s="133"/>
      <c r="X31295" s="131"/>
      <c r="Y31295" s="133"/>
      <c r="AJ31295" s="133"/>
      <c r="AO31295" s="135"/>
      <c r="AP31295" s="135"/>
      <c r="BJ31295" s="136"/>
    </row>
    <row r="31296" spans="5:62" ht="14.25" customHeight="1" x14ac:dyDescent="0.25">
      <c r="E31296" s="113"/>
      <c r="H31296" s="133"/>
      <c r="T31296" s="133"/>
      <c r="X31296" s="131"/>
      <c r="Y31296" s="133"/>
      <c r="AJ31296" s="133"/>
      <c r="AO31296" s="135"/>
      <c r="AP31296" s="135"/>
      <c r="BJ31296" s="136"/>
    </row>
    <row r="31297" spans="5:62" ht="14.25" customHeight="1" x14ac:dyDescent="0.25">
      <c r="E31297" s="113"/>
      <c r="H31297" s="133"/>
      <c r="T31297" s="133"/>
      <c r="X31297" s="131"/>
      <c r="Y31297" s="133"/>
      <c r="AJ31297" s="133"/>
      <c r="AO31297" s="135"/>
      <c r="AP31297" s="135"/>
      <c r="BJ31297" s="136"/>
    </row>
    <row r="31298" spans="5:62" ht="14.25" customHeight="1" x14ac:dyDescent="0.25">
      <c r="E31298" s="113"/>
      <c r="H31298" s="133"/>
      <c r="T31298" s="133"/>
      <c r="X31298" s="131"/>
      <c r="Y31298" s="133"/>
      <c r="AJ31298" s="133"/>
      <c r="AO31298" s="135"/>
      <c r="AP31298" s="135"/>
      <c r="BJ31298" s="136"/>
    </row>
    <row r="31299" spans="5:62" ht="14.25" customHeight="1" x14ac:dyDescent="0.25">
      <c r="E31299" s="113"/>
      <c r="H31299" s="133"/>
      <c r="T31299" s="133"/>
      <c r="X31299" s="131"/>
      <c r="Y31299" s="133"/>
      <c r="AJ31299" s="133"/>
      <c r="AO31299" s="135"/>
      <c r="AP31299" s="135"/>
      <c r="BJ31299" s="136"/>
    </row>
    <row r="31300" spans="5:62" ht="14.25" customHeight="1" x14ac:dyDescent="0.25">
      <c r="E31300" s="113"/>
      <c r="H31300" s="133"/>
      <c r="T31300" s="133"/>
      <c r="X31300" s="131"/>
      <c r="Y31300" s="133"/>
      <c r="AJ31300" s="133"/>
      <c r="AO31300" s="135"/>
      <c r="AP31300" s="135"/>
      <c r="BJ31300" s="136"/>
    </row>
    <row r="31301" spans="5:62" ht="14.25" customHeight="1" x14ac:dyDescent="0.25">
      <c r="E31301" s="113"/>
      <c r="H31301" s="133"/>
      <c r="T31301" s="133"/>
      <c r="X31301" s="131"/>
      <c r="Y31301" s="133"/>
      <c r="AJ31301" s="133"/>
      <c r="AO31301" s="135"/>
      <c r="AP31301" s="135"/>
      <c r="BJ31301" s="136"/>
    </row>
    <row r="31302" spans="5:62" ht="14.25" customHeight="1" x14ac:dyDescent="0.25">
      <c r="E31302" s="113"/>
      <c r="H31302" s="133"/>
      <c r="T31302" s="133"/>
      <c r="X31302" s="131"/>
      <c r="Y31302" s="133"/>
      <c r="AJ31302" s="133"/>
      <c r="AO31302" s="135"/>
      <c r="AP31302" s="135"/>
      <c r="BJ31302" s="136"/>
    </row>
    <row r="31303" spans="5:62" ht="14.25" customHeight="1" x14ac:dyDescent="0.25">
      <c r="E31303" s="113"/>
      <c r="H31303" s="133"/>
      <c r="T31303" s="133"/>
      <c r="X31303" s="131"/>
      <c r="Y31303" s="133"/>
      <c r="AJ31303" s="133"/>
      <c r="AO31303" s="135"/>
      <c r="AP31303" s="135"/>
      <c r="BJ31303" s="136"/>
    </row>
    <row r="31304" spans="5:62" ht="14.25" customHeight="1" x14ac:dyDescent="0.25">
      <c r="E31304" s="113"/>
      <c r="H31304" s="133"/>
      <c r="T31304" s="133"/>
      <c r="X31304" s="131"/>
      <c r="Y31304" s="133"/>
      <c r="AJ31304" s="133"/>
      <c r="AO31304" s="135"/>
      <c r="AP31304" s="135"/>
      <c r="BJ31304" s="136"/>
    </row>
    <row r="31305" spans="5:62" ht="14.25" customHeight="1" x14ac:dyDescent="0.25">
      <c r="E31305" s="113"/>
      <c r="H31305" s="133"/>
      <c r="T31305" s="133"/>
      <c r="X31305" s="131"/>
      <c r="Y31305" s="133"/>
      <c r="AJ31305" s="133"/>
      <c r="AO31305" s="135"/>
      <c r="AP31305" s="135"/>
      <c r="BJ31305" s="136"/>
    </row>
    <row r="31306" spans="5:62" ht="14.25" customHeight="1" x14ac:dyDescent="0.25">
      <c r="E31306" s="113"/>
      <c r="H31306" s="133"/>
      <c r="T31306" s="133"/>
      <c r="X31306" s="131"/>
      <c r="Y31306" s="133"/>
      <c r="AJ31306" s="133"/>
      <c r="AO31306" s="135"/>
      <c r="AP31306" s="135"/>
      <c r="BJ31306" s="136"/>
    </row>
    <row r="31307" spans="5:62" ht="14.25" customHeight="1" x14ac:dyDescent="0.25">
      <c r="E31307" s="113"/>
      <c r="H31307" s="133"/>
      <c r="T31307" s="133"/>
      <c r="X31307" s="131"/>
      <c r="Y31307" s="133"/>
      <c r="AJ31307" s="133"/>
      <c r="AO31307" s="135"/>
      <c r="AP31307" s="135"/>
      <c r="BJ31307" s="136"/>
    </row>
    <row r="31308" spans="5:62" ht="14.25" customHeight="1" x14ac:dyDescent="0.25">
      <c r="E31308" s="113"/>
      <c r="H31308" s="133"/>
      <c r="T31308" s="133"/>
      <c r="X31308" s="131"/>
      <c r="Y31308" s="133"/>
      <c r="AJ31308" s="133"/>
      <c r="AO31308" s="135"/>
      <c r="AP31308" s="135"/>
      <c r="BJ31308" s="136"/>
    </row>
    <row r="31309" spans="5:62" ht="14.25" customHeight="1" x14ac:dyDescent="0.25">
      <c r="E31309" s="113"/>
      <c r="H31309" s="133"/>
      <c r="T31309" s="133"/>
      <c r="X31309" s="131"/>
      <c r="Y31309" s="133"/>
      <c r="AJ31309" s="133"/>
      <c r="AO31309" s="135"/>
      <c r="AP31309" s="135"/>
      <c r="BJ31309" s="136"/>
    </row>
    <row r="31310" spans="5:62" ht="14.25" customHeight="1" x14ac:dyDescent="0.25">
      <c r="E31310" s="113"/>
      <c r="H31310" s="133"/>
      <c r="T31310" s="133"/>
      <c r="X31310" s="131"/>
      <c r="Y31310" s="133"/>
      <c r="AJ31310" s="133"/>
      <c r="AO31310" s="135"/>
      <c r="AP31310" s="135"/>
      <c r="BJ31310" s="136"/>
    </row>
    <row r="31311" spans="5:62" ht="14.25" customHeight="1" x14ac:dyDescent="0.25">
      <c r="E31311" s="113"/>
      <c r="H31311" s="133"/>
      <c r="T31311" s="133"/>
      <c r="X31311" s="131"/>
      <c r="Y31311" s="133"/>
      <c r="AJ31311" s="133"/>
      <c r="AO31311" s="135"/>
      <c r="AP31311" s="135"/>
      <c r="BJ31311" s="136"/>
    </row>
    <row r="31312" spans="5:62" ht="14.25" customHeight="1" x14ac:dyDescent="0.25">
      <c r="E31312" s="113"/>
      <c r="H31312" s="133"/>
      <c r="T31312" s="133"/>
      <c r="X31312" s="131"/>
      <c r="Y31312" s="133"/>
      <c r="AJ31312" s="133"/>
      <c r="AO31312" s="135"/>
      <c r="AP31312" s="135"/>
      <c r="BJ31312" s="136"/>
    </row>
    <row r="31313" spans="5:62" ht="14.25" customHeight="1" x14ac:dyDescent="0.25">
      <c r="E31313" s="113"/>
      <c r="H31313" s="133"/>
      <c r="T31313" s="133"/>
      <c r="X31313" s="131"/>
      <c r="Y31313" s="133"/>
      <c r="AJ31313" s="133"/>
      <c r="AO31313" s="135"/>
      <c r="AP31313" s="135"/>
      <c r="BJ31313" s="136"/>
    </row>
    <row r="31314" spans="5:62" ht="14.25" customHeight="1" x14ac:dyDescent="0.25">
      <c r="E31314" s="113"/>
      <c r="H31314" s="133"/>
      <c r="T31314" s="133"/>
      <c r="X31314" s="131"/>
      <c r="Y31314" s="133"/>
      <c r="AJ31314" s="133"/>
      <c r="AO31314" s="135"/>
      <c r="AP31314" s="135"/>
      <c r="BJ31314" s="136"/>
    </row>
    <row r="31315" spans="5:62" ht="14.25" customHeight="1" x14ac:dyDescent="0.25">
      <c r="E31315" s="113"/>
      <c r="H31315" s="133"/>
      <c r="T31315" s="133"/>
      <c r="X31315" s="131"/>
      <c r="Y31315" s="133"/>
      <c r="AJ31315" s="133"/>
      <c r="AO31315" s="135"/>
      <c r="AP31315" s="135"/>
      <c r="BJ31315" s="136"/>
    </row>
    <row r="31316" spans="5:62" ht="14.25" customHeight="1" x14ac:dyDescent="0.25">
      <c r="E31316" s="113"/>
      <c r="H31316" s="133"/>
      <c r="T31316" s="133"/>
      <c r="X31316" s="131"/>
      <c r="Y31316" s="133"/>
      <c r="AJ31316" s="133"/>
      <c r="AO31316" s="135"/>
      <c r="AP31316" s="135"/>
      <c r="BJ31316" s="136"/>
    </row>
    <row r="31317" spans="5:62" ht="14.25" customHeight="1" x14ac:dyDescent="0.25">
      <c r="E31317" s="113"/>
      <c r="H31317" s="133"/>
      <c r="T31317" s="133"/>
      <c r="X31317" s="131"/>
      <c r="Y31317" s="133"/>
      <c r="AJ31317" s="133"/>
      <c r="AO31317" s="135"/>
      <c r="AP31317" s="135"/>
      <c r="BJ31317" s="136"/>
    </row>
    <row r="31318" spans="5:62" ht="14.25" customHeight="1" x14ac:dyDescent="0.25">
      <c r="E31318" s="113"/>
      <c r="H31318" s="133"/>
      <c r="T31318" s="133"/>
      <c r="X31318" s="131"/>
      <c r="Y31318" s="133"/>
      <c r="AJ31318" s="133"/>
      <c r="AO31318" s="135"/>
      <c r="AP31318" s="135"/>
      <c r="BJ31318" s="136"/>
    </row>
    <row r="31319" spans="5:62" ht="14.25" customHeight="1" x14ac:dyDescent="0.25">
      <c r="E31319" s="113"/>
      <c r="H31319" s="133"/>
      <c r="T31319" s="133"/>
      <c r="X31319" s="131"/>
      <c r="Y31319" s="133"/>
      <c r="AJ31319" s="133"/>
      <c r="AO31319" s="135"/>
      <c r="AP31319" s="135"/>
      <c r="BJ31319" s="136"/>
    </row>
    <row r="31320" spans="5:62" ht="14.25" customHeight="1" x14ac:dyDescent="0.25">
      <c r="E31320" s="113"/>
      <c r="H31320" s="133"/>
      <c r="T31320" s="133"/>
      <c r="X31320" s="131"/>
      <c r="Y31320" s="133"/>
      <c r="AJ31320" s="133"/>
      <c r="AO31320" s="135"/>
      <c r="AP31320" s="135"/>
      <c r="BJ31320" s="136"/>
    </row>
    <row r="31321" spans="5:62" ht="14.25" customHeight="1" x14ac:dyDescent="0.25">
      <c r="E31321" s="113"/>
      <c r="H31321" s="133"/>
      <c r="T31321" s="133"/>
      <c r="X31321" s="131"/>
      <c r="Y31321" s="133"/>
      <c r="AJ31321" s="133"/>
      <c r="AO31321" s="135"/>
      <c r="AP31321" s="135"/>
      <c r="BJ31321" s="136"/>
    </row>
    <row r="31322" spans="5:62" ht="14.25" customHeight="1" x14ac:dyDescent="0.25">
      <c r="E31322" s="113"/>
      <c r="H31322" s="133"/>
      <c r="T31322" s="133"/>
      <c r="X31322" s="131"/>
      <c r="Y31322" s="133"/>
      <c r="AJ31322" s="133"/>
      <c r="AO31322" s="135"/>
      <c r="AP31322" s="135"/>
      <c r="BJ31322" s="136"/>
    </row>
    <row r="31323" spans="5:62" ht="14.25" customHeight="1" x14ac:dyDescent="0.25">
      <c r="E31323" s="113"/>
      <c r="H31323" s="133"/>
      <c r="T31323" s="133"/>
      <c r="X31323" s="131"/>
      <c r="Y31323" s="133"/>
      <c r="AJ31323" s="133"/>
      <c r="AO31323" s="135"/>
      <c r="AP31323" s="135"/>
      <c r="BJ31323" s="136"/>
    </row>
    <row r="31324" spans="5:62" ht="14.25" customHeight="1" x14ac:dyDescent="0.25">
      <c r="E31324" s="113"/>
      <c r="H31324" s="133"/>
      <c r="T31324" s="133"/>
      <c r="X31324" s="131"/>
      <c r="Y31324" s="133"/>
      <c r="AJ31324" s="133"/>
      <c r="AO31324" s="135"/>
      <c r="AP31324" s="135"/>
      <c r="BJ31324" s="136"/>
    </row>
    <row r="31325" spans="5:62" ht="14.25" customHeight="1" x14ac:dyDescent="0.25">
      <c r="E31325" s="113"/>
      <c r="H31325" s="133"/>
      <c r="T31325" s="133"/>
      <c r="X31325" s="131"/>
      <c r="Y31325" s="133"/>
      <c r="AJ31325" s="133"/>
      <c r="AO31325" s="135"/>
      <c r="AP31325" s="135"/>
      <c r="BJ31325" s="136"/>
    </row>
    <row r="31326" spans="5:62" ht="14.25" customHeight="1" x14ac:dyDescent="0.25">
      <c r="E31326" s="113"/>
      <c r="H31326" s="133"/>
      <c r="T31326" s="133"/>
      <c r="X31326" s="131"/>
      <c r="Y31326" s="133"/>
      <c r="AJ31326" s="133"/>
      <c r="AO31326" s="135"/>
      <c r="AP31326" s="135"/>
      <c r="BJ31326" s="136"/>
    </row>
    <row r="31327" spans="5:62" ht="14.25" customHeight="1" x14ac:dyDescent="0.25">
      <c r="E31327" s="113"/>
      <c r="H31327" s="133"/>
      <c r="T31327" s="133"/>
      <c r="X31327" s="131"/>
      <c r="Y31327" s="133"/>
      <c r="AJ31327" s="133"/>
      <c r="AO31327" s="135"/>
      <c r="AP31327" s="135"/>
      <c r="BJ31327" s="136"/>
    </row>
    <row r="31328" spans="5:62" ht="14.25" customHeight="1" x14ac:dyDescent="0.25">
      <c r="E31328" s="113"/>
      <c r="H31328" s="133"/>
      <c r="T31328" s="133"/>
      <c r="X31328" s="131"/>
      <c r="Y31328" s="133"/>
      <c r="AJ31328" s="133"/>
      <c r="AO31328" s="135"/>
      <c r="AP31328" s="135"/>
      <c r="BJ31328" s="136"/>
    </row>
    <row r="31329" spans="5:62" ht="14.25" customHeight="1" x14ac:dyDescent="0.25">
      <c r="E31329" s="113"/>
      <c r="H31329" s="133"/>
      <c r="T31329" s="133"/>
      <c r="X31329" s="131"/>
      <c r="Y31329" s="133"/>
      <c r="AJ31329" s="133"/>
      <c r="AO31329" s="135"/>
      <c r="AP31329" s="135"/>
      <c r="BJ31329" s="136"/>
    </row>
    <row r="31330" spans="5:62" ht="14.25" customHeight="1" x14ac:dyDescent="0.25">
      <c r="E31330" s="113"/>
      <c r="H31330" s="133"/>
      <c r="T31330" s="133"/>
      <c r="X31330" s="131"/>
      <c r="Y31330" s="133"/>
      <c r="AJ31330" s="133"/>
      <c r="AO31330" s="135"/>
      <c r="AP31330" s="135"/>
      <c r="BJ31330" s="136"/>
    </row>
    <row r="31331" spans="5:62" ht="14.25" customHeight="1" x14ac:dyDescent="0.25">
      <c r="E31331" s="113"/>
      <c r="H31331" s="133"/>
      <c r="T31331" s="133"/>
      <c r="X31331" s="131"/>
      <c r="Y31331" s="133"/>
      <c r="AJ31331" s="133"/>
      <c r="AO31331" s="135"/>
      <c r="AP31331" s="135"/>
      <c r="BJ31331" s="136"/>
    </row>
    <row r="31332" spans="5:62" ht="14.25" customHeight="1" x14ac:dyDescent="0.25">
      <c r="E31332" s="113"/>
      <c r="H31332" s="133"/>
      <c r="T31332" s="133"/>
      <c r="X31332" s="131"/>
      <c r="Y31332" s="133"/>
      <c r="AJ31332" s="133"/>
      <c r="AO31332" s="135"/>
      <c r="AP31332" s="135"/>
      <c r="BJ31332" s="136"/>
    </row>
    <row r="31333" spans="5:62" ht="14.25" customHeight="1" x14ac:dyDescent="0.25">
      <c r="E31333" s="113"/>
      <c r="H31333" s="133"/>
      <c r="T31333" s="133"/>
      <c r="X31333" s="131"/>
      <c r="Y31333" s="133"/>
      <c r="AJ31333" s="133"/>
      <c r="AO31333" s="135"/>
      <c r="AP31333" s="135"/>
      <c r="BJ31333" s="136"/>
    </row>
    <row r="31334" spans="5:62" ht="14.25" customHeight="1" x14ac:dyDescent="0.25">
      <c r="E31334" s="113"/>
      <c r="H31334" s="133"/>
      <c r="T31334" s="133"/>
      <c r="X31334" s="131"/>
      <c r="Y31334" s="133"/>
      <c r="AJ31334" s="133"/>
      <c r="AO31334" s="135"/>
      <c r="AP31334" s="135"/>
      <c r="BJ31334" s="136"/>
    </row>
    <row r="31335" spans="5:62" ht="14.25" customHeight="1" x14ac:dyDescent="0.25">
      <c r="E31335" s="113"/>
      <c r="H31335" s="133"/>
      <c r="T31335" s="133"/>
      <c r="X31335" s="131"/>
      <c r="Y31335" s="133"/>
      <c r="AJ31335" s="133"/>
      <c r="AO31335" s="135"/>
      <c r="AP31335" s="135"/>
      <c r="BJ31335" s="136"/>
    </row>
    <row r="31336" spans="5:62" ht="14.25" customHeight="1" x14ac:dyDescent="0.25">
      <c r="E31336" s="113"/>
      <c r="H31336" s="133"/>
      <c r="T31336" s="133"/>
      <c r="X31336" s="131"/>
      <c r="Y31336" s="133"/>
      <c r="AJ31336" s="133"/>
      <c r="AO31336" s="135"/>
      <c r="AP31336" s="135"/>
      <c r="BJ31336" s="136"/>
    </row>
    <row r="31337" spans="5:62" ht="14.25" customHeight="1" x14ac:dyDescent="0.25">
      <c r="E31337" s="113"/>
      <c r="H31337" s="133"/>
      <c r="T31337" s="133"/>
      <c r="X31337" s="131"/>
      <c r="Y31337" s="133"/>
      <c r="AJ31337" s="133"/>
      <c r="AO31337" s="135"/>
      <c r="AP31337" s="135"/>
      <c r="BJ31337" s="136"/>
    </row>
    <row r="31338" spans="5:62" ht="14.25" customHeight="1" x14ac:dyDescent="0.25">
      <c r="E31338" s="113"/>
      <c r="H31338" s="133"/>
      <c r="T31338" s="133"/>
      <c r="X31338" s="131"/>
      <c r="Y31338" s="133"/>
      <c r="AJ31338" s="133"/>
      <c r="AO31338" s="135"/>
      <c r="AP31338" s="135"/>
      <c r="BJ31338" s="136"/>
    </row>
    <row r="31339" spans="5:62" ht="14.25" customHeight="1" x14ac:dyDescent="0.25">
      <c r="E31339" s="113"/>
      <c r="H31339" s="133"/>
      <c r="T31339" s="133"/>
      <c r="X31339" s="131"/>
      <c r="Y31339" s="133"/>
      <c r="AJ31339" s="133"/>
      <c r="AO31339" s="135"/>
      <c r="AP31339" s="135"/>
      <c r="BJ31339" s="136"/>
    </row>
    <row r="31340" spans="5:62" ht="14.25" customHeight="1" x14ac:dyDescent="0.25">
      <c r="E31340" s="113"/>
      <c r="H31340" s="133"/>
      <c r="T31340" s="133"/>
      <c r="X31340" s="131"/>
      <c r="Y31340" s="133"/>
      <c r="AJ31340" s="133"/>
      <c r="AO31340" s="135"/>
      <c r="AP31340" s="135"/>
      <c r="BJ31340" s="136"/>
    </row>
    <row r="31341" spans="5:62" ht="14.25" customHeight="1" x14ac:dyDescent="0.25">
      <c r="E31341" s="113"/>
      <c r="H31341" s="133"/>
      <c r="T31341" s="133"/>
      <c r="X31341" s="131"/>
      <c r="Y31341" s="133"/>
      <c r="AJ31341" s="133"/>
      <c r="AO31341" s="135"/>
      <c r="AP31341" s="135"/>
      <c r="BJ31341" s="136"/>
    </row>
    <row r="31342" spans="5:62" ht="14.25" customHeight="1" x14ac:dyDescent="0.25">
      <c r="E31342" s="113"/>
      <c r="H31342" s="133"/>
      <c r="T31342" s="133"/>
      <c r="X31342" s="131"/>
      <c r="Y31342" s="133"/>
      <c r="AJ31342" s="133"/>
      <c r="AO31342" s="135"/>
      <c r="AP31342" s="135"/>
      <c r="BJ31342" s="136"/>
    </row>
    <row r="31343" spans="5:62" ht="14.25" customHeight="1" x14ac:dyDescent="0.25">
      <c r="E31343" s="113"/>
      <c r="H31343" s="133"/>
      <c r="T31343" s="133"/>
      <c r="X31343" s="131"/>
      <c r="Y31343" s="133"/>
      <c r="AJ31343" s="133"/>
      <c r="AO31343" s="135"/>
      <c r="AP31343" s="135"/>
      <c r="BJ31343" s="136"/>
    </row>
    <row r="31344" spans="5:62" ht="14.25" customHeight="1" x14ac:dyDescent="0.25">
      <c r="E31344" s="113"/>
      <c r="H31344" s="133"/>
      <c r="T31344" s="133"/>
      <c r="X31344" s="131"/>
      <c r="Y31344" s="133"/>
      <c r="AJ31344" s="133"/>
      <c r="AO31344" s="135"/>
      <c r="AP31344" s="135"/>
      <c r="BJ31344" s="136"/>
    </row>
    <row r="31345" spans="5:62" ht="14.25" customHeight="1" x14ac:dyDescent="0.25">
      <c r="E31345" s="113"/>
      <c r="H31345" s="133"/>
      <c r="T31345" s="133"/>
      <c r="X31345" s="131"/>
      <c r="Y31345" s="133"/>
      <c r="AJ31345" s="133"/>
      <c r="AO31345" s="135"/>
      <c r="AP31345" s="135"/>
      <c r="BJ31345" s="136"/>
    </row>
    <row r="31346" spans="5:62" ht="14.25" customHeight="1" x14ac:dyDescent="0.25">
      <c r="E31346" s="113"/>
      <c r="H31346" s="133"/>
      <c r="T31346" s="133"/>
      <c r="X31346" s="131"/>
      <c r="Y31346" s="133"/>
      <c r="AJ31346" s="133"/>
      <c r="AO31346" s="135"/>
      <c r="AP31346" s="135"/>
      <c r="BJ31346" s="136"/>
    </row>
    <row r="31347" spans="5:62" ht="14.25" customHeight="1" x14ac:dyDescent="0.25">
      <c r="E31347" s="113"/>
      <c r="H31347" s="133"/>
      <c r="T31347" s="133"/>
      <c r="X31347" s="131"/>
      <c r="Y31347" s="133"/>
      <c r="AJ31347" s="133"/>
      <c r="AO31347" s="135"/>
      <c r="AP31347" s="135"/>
      <c r="BJ31347" s="136"/>
    </row>
    <row r="31348" spans="5:62" ht="14.25" customHeight="1" x14ac:dyDescent="0.25">
      <c r="E31348" s="113"/>
      <c r="H31348" s="133"/>
      <c r="T31348" s="133"/>
      <c r="X31348" s="131"/>
      <c r="Y31348" s="133"/>
      <c r="AJ31348" s="133"/>
      <c r="AO31348" s="135"/>
      <c r="AP31348" s="135"/>
      <c r="BJ31348" s="136"/>
    </row>
    <row r="31349" spans="5:62" ht="14.25" customHeight="1" x14ac:dyDescent="0.25">
      <c r="E31349" s="113"/>
      <c r="H31349" s="133"/>
      <c r="T31349" s="133"/>
      <c r="X31349" s="131"/>
      <c r="Y31349" s="133"/>
      <c r="AJ31349" s="133"/>
      <c r="AO31349" s="135"/>
      <c r="AP31349" s="135"/>
      <c r="BJ31349" s="136"/>
    </row>
    <row r="31350" spans="5:62" ht="14.25" customHeight="1" x14ac:dyDescent="0.25">
      <c r="E31350" s="113"/>
      <c r="H31350" s="133"/>
      <c r="T31350" s="133"/>
      <c r="X31350" s="131"/>
      <c r="Y31350" s="133"/>
      <c r="AJ31350" s="133"/>
      <c r="AO31350" s="135"/>
      <c r="AP31350" s="135"/>
      <c r="BJ31350" s="136"/>
    </row>
    <row r="31351" spans="5:62" ht="14.25" customHeight="1" x14ac:dyDescent="0.25">
      <c r="E31351" s="113"/>
      <c r="H31351" s="133"/>
      <c r="T31351" s="133"/>
      <c r="X31351" s="131"/>
      <c r="Y31351" s="133"/>
      <c r="AJ31351" s="133"/>
      <c r="AO31351" s="135"/>
      <c r="AP31351" s="135"/>
      <c r="BJ31351" s="136"/>
    </row>
    <row r="31352" spans="5:62" ht="14.25" customHeight="1" x14ac:dyDescent="0.25">
      <c r="E31352" s="113"/>
      <c r="H31352" s="133"/>
      <c r="T31352" s="133"/>
      <c r="X31352" s="131"/>
      <c r="Y31352" s="133"/>
      <c r="AJ31352" s="133"/>
      <c r="AO31352" s="135"/>
      <c r="AP31352" s="135"/>
      <c r="BJ31352" s="136"/>
    </row>
    <row r="31353" spans="5:62" ht="14.25" customHeight="1" x14ac:dyDescent="0.25">
      <c r="E31353" s="113"/>
      <c r="H31353" s="133"/>
      <c r="T31353" s="133"/>
      <c r="X31353" s="131"/>
      <c r="Y31353" s="133"/>
      <c r="AJ31353" s="133"/>
      <c r="AO31353" s="135"/>
      <c r="AP31353" s="135"/>
      <c r="BJ31353" s="136"/>
    </row>
    <row r="31354" spans="5:62" ht="14.25" customHeight="1" x14ac:dyDescent="0.25">
      <c r="E31354" s="113"/>
      <c r="H31354" s="133"/>
      <c r="T31354" s="133"/>
      <c r="X31354" s="131"/>
      <c r="Y31354" s="133"/>
      <c r="AJ31354" s="133"/>
      <c r="AO31354" s="135"/>
      <c r="AP31354" s="135"/>
      <c r="BJ31354" s="136"/>
    </row>
    <row r="31355" spans="5:62" ht="14.25" customHeight="1" x14ac:dyDescent="0.25">
      <c r="E31355" s="113"/>
      <c r="H31355" s="133"/>
      <c r="T31355" s="133"/>
      <c r="X31355" s="131"/>
      <c r="Y31355" s="133"/>
      <c r="AJ31355" s="133"/>
      <c r="AO31355" s="135"/>
      <c r="AP31355" s="135"/>
      <c r="BJ31355" s="136"/>
    </row>
    <row r="31356" spans="5:62" ht="14.25" customHeight="1" x14ac:dyDescent="0.25">
      <c r="E31356" s="113"/>
      <c r="H31356" s="133"/>
      <c r="T31356" s="133"/>
      <c r="X31356" s="131"/>
      <c r="Y31356" s="133"/>
      <c r="AJ31356" s="133"/>
      <c r="AO31356" s="135"/>
      <c r="AP31356" s="135"/>
      <c r="BJ31356" s="136"/>
    </row>
    <row r="31357" spans="5:62" ht="14.25" customHeight="1" x14ac:dyDescent="0.25">
      <c r="E31357" s="113"/>
      <c r="H31357" s="133"/>
      <c r="T31357" s="133"/>
      <c r="X31357" s="131"/>
      <c r="Y31357" s="133"/>
      <c r="AJ31357" s="133"/>
      <c r="AO31357" s="135"/>
      <c r="AP31357" s="135"/>
      <c r="BJ31357" s="136"/>
    </row>
    <row r="31358" spans="5:62" ht="14.25" customHeight="1" x14ac:dyDescent="0.25">
      <c r="E31358" s="113"/>
      <c r="H31358" s="133"/>
      <c r="T31358" s="133"/>
      <c r="X31358" s="131"/>
      <c r="Y31358" s="133"/>
      <c r="AJ31358" s="133"/>
      <c r="AO31358" s="135"/>
      <c r="AP31358" s="135"/>
      <c r="BJ31358" s="136"/>
    </row>
    <row r="31359" spans="5:62" ht="14.25" customHeight="1" x14ac:dyDescent="0.25">
      <c r="E31359" s="113"/>
      <c r="H31359" s="133"/>
      <c r="T31359" s="133"/>
      <c r="X31359" s="131"/>
      <c r="Y31359" s="133"/>
      <c r="AJ31359" s="133"/>
      <c r="AO31359" s="135"/>
      <c r="AP31359" s="135"/>
      <c r="BJ31359" s="136"/>
    </row>
    <row r="31360" spans="5:62" ht="14.25" customHeight="1" x14ac:dyDescent="0.25">
      <c r="E31360" s="113"/>
      <c r="H31360" s="133"/>
      <c r="T31360" s="133"/>
      <c r="X31360" s="131"/>
      <c r="Y31360" s="133"/>
      <c r="AJ31360" s="133"/>
      <c r="AO31360" s="135"/>
      <c r="AP31360" s="135"/>
      <c r="BJ31360" s="136"/>
    </row>
    <row r="31361" spans="5:62" ht="14.25" customHeight="1" x14ac:dyDescent="0.25">
      <c r="E31361" s="113"/>
      <c r="H31361" s="133"/>
      <c r="T31361" s="133"/>
      <c r="X31361" s="131"/>
      <c r="Y31361" s="133"/>
      <c r="AJ31361" s="133"/>
      <c r="AO31361" s="135"/>
      <c r="AP31361" s="135"/>
      <c r="BJ31361" s="136"/>
    </row>
    <row r="31362" spans="5:62" ht="14.25" customHeight="1" x14ac:dyDescent="0.25">
      <c r="E31362" s="113"/>
      <c r="H31362" s="133"/>
      <c r="T31362" s="133"/>
      <c r="X31362" s="131"/>
      <c r="Y31362" s="133"/>
      <c r="AJ31362" s="133"/>
      <c r="AO31362" s="135"/>
      <c r="AP31362" s="135"/>
      <c r="BJ31362" s="136"/>
    </row>
    <row r="31363" spans="5:62" ht="14.25" customHeight="1" x14ac:dyDescent="0.25">
      <c r="E31363" s="113"/>
      <c r="H31363" s="133"/>
      <c r="T31363" s="133"/>
      <c r="X31363" s="131"/>
      <c r="Y31363" s="133"/>
      <c r="AJ31363" s="133"/>
      <c r="AO31363" s="135"/>
      <c r="AP31363" s="135"/>
      <c r="BJ31363" s="136"/>
    </row>
    <row r="31364" spans="5:62" ht="14.25" customHeight="1" x14ac:dyDescent="0.25">
      <c r="E31364" s="113"/>
      <c r="H31364" s="133"/>
      <c r="T31364" s="133"/>
      <c r="X31364" s="131"/>
      <c r="Y31364" s="133"/>
      <c r="AJ31364" s="133"/>
      <c r="AO31364" s="135"/>
      <c r="AP31364" s="135"/>
      <c r="BJ31364" s="136"/>
    </row>
    <row r="31365" spans="5:62" ht="14.25" customHeight="1" x14ac:dyDescent="0.25">
      <c r="E31365" s="113"/>
      <c r="H31365" s="133"/>
      <c r="T31365" s="133"/>
      <c r="X31365" s="131"/>
      <c r="Y31365" s="133"/>
      <c r="AJ31365" s="133"/>
      <c r="AO31365" s="135"/>
      <c r="AP31365" s="135"/>
      <c r="BJ31365" s="136"/>
    </row>
    <row r="31366" spans="5:62" ht="14.25" customHeight="1" x14ac:dyDescent="0.25">
      <c r="E31366" s="113"/>
      <c r="H31366" s="133"/>
      <c r="T31366" s="133"/>
      <c r="X31366" s="131"/>
      <c r="Y31366" s="133"/>
      <c r="AJ31366" s="133"/>
      <c r="AO31366" s="135"/>
      <c r="AP31366" s="135"/>
      <c r="BJ31366" s="136"/>
    </row>
    <row r="31367" spans="5:62" ht="14.25" customHeight="1" x14ac:dyDescent="0.25">
      <c r="E31367" s="113"/>
      <c r="H31367" s="133"/>
      <c r="T31367" s="133"/>
      <c r="X31367" s="131"/>
      <c r="Y31367" s="133"/>
      <c r="AJ31367" s="133"/>
      <c r="AO31367" s="135"/>
      <c r="AP31367" s="135"/>
      <c r="BJ31367" s="136"/>
    </row>
    <row r="31368" spans="5:62" ht="14.25" customHeight="1" x14ac:dyDescent="0.25">
      <c r="E31368" s="113"/>
      <c r="H31368" s="133"/>
      <c r="T31368" s="133"/>
      <c r="X31368" s="131"/>
      <c r="Y31368" s="133"/>
      <c r="AJ31368" s="133"/>
      <c r="AO31368" s="135"/>
      <c r="AP31368" s="135"/>
      <c r="BJ31368" s="136"/>
    </row>
    <row r="31369" spans="5:62" ht="14.25" customHeight="1" x14ac:dyDescent="0.25">
      <c r="E31369" s="113"/>
      <c r="H31369" s="133"/>
      <c r="T31369" s="133"/>
      <c r="X31369" s="131"/>
      <c r="Y31369" s="133"/>
      <c r="AJ31369" s="133"/>
      <c r="AO31369" s="135"/>
      <c r="AP31369" s="135"/>
      <c r="BJ31369" s="136"/>
    </row>
    <row r="31370" spans="5:62" ht="14.25" customHeight="1" x14ac:dyDescent="0.25">
      <c r="E31370" s="113"/>
      <c r="H31370" s="133"/>
      <c r="T31370" s="133"/>
      <c r="X31370" s="131"/>
      <c r="Y31370" s="133"/>
      <c r="AJ31370" s="133"/>
      <c r="AO31370" s="135"/>
      <c r="AP31370" s="135"/>
      <c r="BJ31370" s="136"/>
    </row>
    <row r="31371" spans="5:62" ht="14.25" customHeight="1" x14ac:dyDescent="0.25">
      <c r="E31371" s="113"/>
      <c r="H31371" s="133"/>
      <c r="T31371" s="133"/>
      <c r="X31371" s="131"/>
      <c r="Y31371" s="133"/>
      <c r="AJ31371" s="133"/>
      <c r="AO31371" s="135"/>
      <c r="AP31371" s="135"/>
      <c r="BJ31371" s="136"/>
    </row>
    <row r="31372" spans="5:62" ht="14.25" customHeight="1" x14ac:dyDescent="0.25">
      <c r="E31372" s="113"/>
      <c r="H31372" s="133"/>
      <c r="T31372" s="133"/>
      <c r="X31372" s="131"/>
      <c r="Y31372" s="133"/>
      <c r="AJ31372" s="133"/>
      <c r="AO31372" s="135"/>
      <c r="AP31372" s="135"/>
      <c r="BJ31372" s="136"/>
    </row>
    <row r="31373" spans="5:62" ht="14.25" customHeight="1" x14ac:dyDescent="0.25">
      <c r="E31373" s="113"/>
      <c r="H31373" s="133"/>
      <c r="T31373" s="133"/>
      <c r="X31373" s="131"/>
      <c r="Y31373" s="133"/>
      <c r="AJ31373" s="133"/>
      <c r="AO31373" s="135"/>
      <c r="AP31373" s="135"/>
      <c r="BJ31373" s="136"/>
    </row>
    <row r="31374" spans="5:62" ht="14.25" customHeight="1" x14ac:dyDescent="0.25">
      <c r="E31374" s="113"/>
      <c r="H31374" s="133"/>
      <c r="T31374" s="133"/>
      <c r="X31374" s="131"/>
      <c r="Y31374" s="133"/>
      <c r="AJ31374" s="133"/>
      <c r="AO31374" s="135"/>
      <c r="AP31374" s="135"/>
      <c r="BJ31374" s="136"/>
    </row>
    <row r="31375" spans="5:62" ht="14.25" customHeight="1" x14ac:dyDescent="0.25">
      <c r="E31375" s="113"/>
      <c r="H31375" s="133"/>
      <c r="T31375" s="133"/>
      <c r="X31375" s="131"/>
      <c r="Y31375" s="133"/>
      <c r="AJ31375" s="133"/>
      <c r="AO31375" s="135"/>
      <c r="AP31375" s="135"/>
      <c r="BJ31375" s="136"/>
    </row>
    <row r="31376" spans="5:62" ht="14.25" customHeight="1" x14ac:dyDescent="0.25">
      <c r="E31376" s="113"/>
      <c r="H31376" s="133"/>
      <c r="T31376" s="133"/>
      <c r="X31376" s="131"/>
      <c r="Y31376" s="133"/>
      <c r="AJ31376" s="133"/>
      <c r="AO31376" s="135"/>
      <c r="AP31376" s="135"/>
      <c r="BJ31376" s="136"/>
    </row>
    <row r="31377" spans="5:62" ht="14.25" customHeight="1" x14ac:dyDescent="0.25">
      <c r="E31377" s="113"/>
      <c r="H31377" s="133"/>
      <c r="T31377" s="133"/>
      <c r="X31377" s="131"/>
      <c r="Y31377" s="133"/>
      <c r="AJ31377" s="133"/>
      <c r="AO31377" s="135"/>
      <c r="AP31377" s="135"/>
      <c r="BJ31377" s="136"/>
    </row>
    <row r="31378" spans="5:62" ht="14.25" customHeight="1" x14ac:dyDescent="0.25">
      <c r="E31378" s="113"/>
      <c r="H31378" s="133"/>
      <c r="T31378" s="133"/>
      <c r="X31378" s="131"/>
      <c r="Y31378" s="133"/>
      <c r="AJ31378" s="133"/>
      <c r="AO31378" s="135"/>
      <c r="AP31378" s="135"/>
      <c r="BJ31378" s="136"/>
    </row>
    <row r="31379" spans="5:62" ht="14.25" customHeight="1" x14ac:dyDescent="0.25">
      <c r="E31379" s="113"/>
      <c r="H31379" s="133"/>
      <c r="T31379" s="133"/>
      <c r="X31379" s="131"/>
      <c r="Y31379" s="133"/>
      <c r="AJ31379" s="133"/>
      <c r="AO31379" s="135"/>
      <c r="AP31379" s="135"/>
      <c r="BJ31379" s="136"/>
    </row>
    <row r="31380" spans="5:62" ht="14.25" customHeight="1" x14ac:dyDescent="0.25">
      <c r="E31380" s="113"/>
      <c r="H31380" s="133"/>
      <c r="T31380" s="133"/>
      <c r="X31380" s="131"/>
      <c r="Y31380" s="133"/>
      <c r="AJ31380" s="133"/>
      <c r="AO31380" s="135"/>
      <c r="AP31380" s="135"/>
      <c r="BJ31380" s="136"/>
    </row>
    <row r="31381" spans="5:62" ht="14.25" customHeight="1" x14ac:dyDescent="0.25">
      <c r="E31381" s="113"/>
      <c r="H31381" s="133"/>
      <c r="T31381" s="133"/>
      <c r="X31381" s="131"/>
      <c r="Y31381" s="133"/>
      <c r="AJ31381" s="133"/>
      <c r="AO31381" s="135"/>
      <c r="AP31381" s="135"/>
      <c r="BJ31381" s="136"/>
    </row>
    <row r="31382" spans="5:62" ht="14.25" customHeight="1" x14ac:dyDescent="0.25">
      <c r="E31382" s="113"/>
      <c r="H31382" s="133"/>
      <c r="T31382" s="133"/>
      <c r="X31382" s="131"/>
      <c r="Y31382" s="133"/>
      <c r="AJ31382" s="133"/>
      <c r="AO31382" s="135"/>
      <c r="AP31382" s="135"/>
      <c r="BJ31382" s="136"/>
    </row>
    <row r="31383" spans="5:62" ht="14.25" customHeight="1" x14ac:dyDescent="0.25">
      <c r="E31383" s="113"/>
      <c r="H31383" s="133"/>
      <c r="T31383" s="133"/>
      <c r="X31383" s="131"/>
      <c r="Y31383" s="133"/>
      <c r="AJ31383" s="133"/>
      <c r="AO31383" s="135"/>
      <c r="AP31383" s="135"/>
      <c r="BJ31383" s="136"/>
    </row>
    <row r="31384" spans="5:62" ht="14.25" customHeight="1" x14ac:dyDescent="0.25">
      <c r="E31384" s="113"/>
      <c r="H31384" s="133"/>
      <c r="T31384" s="133"/>
      <c r="X31384" s="131"/>
      <c r="Y31384" s="133"/>
      <c r="AJ31384" s="133"/>
      <c r="AO31384" s="135"/>
      <c r="AP31384" s="135"/>
      <c r="BJ31384" s="136"/>
    </row>
    <row r="31385" spans="5:62" ht="14.25" customHeight="1" x14ac:dyDescent="0.25">
      <c r="E31385" s="113"/>
      <c r="H31385" s="133"/>
      <c r="T31385" s="133"/>
      <c r="X31385" s="131"/>
      <c r="Y31385" s="133"/>
      <c r="AJ31385" s="133"/>
      <c r="AO31385" s="135"/>
      <c r="AP31385" s="135"/>
      <c r="BJ31385" s="136"/>
    </row>
    <row r="31386" spans="5:62" ht="14.25" customHeight="1" x14ac:dyDescent="0.25">
      <c r="E31386" s="113"/>
      <c r="H31386" s="133"/>
      <c r="T31386" s="133"/>
      <c r="X31386" s="131"/>
      <c r="Y31386" s="133"/>
      <c r="AJ31386" s="133"/>
      <c r="AO31386" s="135"/>
      <c r="AP31386" s="135"/>
      <c r="BJ31386" s="136"/>
    </row>
    <row r="31387" spans="5:62" ht="14.25" customHeight="1" x14ac:dyDescent="0.25">
      <c r="E31387" s="113"/>
      <c r="H31387" s="133"/>
      <c r="T31387" s="133"/>
      <c r="X31387" s="131"/>
      <c r="Y31387" s="133"/>
      <c r="AJ31387" s="133"/>
      <c r="AO31387" s="135"/>
      <c r="AP31387" s="135"/>
      <c r="BJ31387" s="136"/>
    </row>
    <row r="31388" spans="5:62" ht="14.25" customHeight="1" x14ac:dyDescent="0.25">
      <c r="E31388" s="113"/>
      <c r="H31388" s="133"/>
      <c r="T31388" s="133"/>
      <c r="X31388" s="131"/>
      <c r="Y31388" s="133"/>
      <c r="AJ31388" s="133"/>
      <c r="AO31388" s="135"/>
      <c r="AP31388" s="135"/>
      <c r="BJ31388" s="136"/>
    </row>
    <row r="31389" spans="5:62" ht="14.25" customHeight="1" x14ac:dyDescent="0.25">
      <c r="E31389" s="113"/>
      <c r="H31389" s="133"/>
      <c r="T31389" s="133"/>
      <c r="X31389" s="131"/>
      <c r="Y31389" s="133"/>
      <c r="AJ31389" s="133"/>
      <c r="AO31389" s="135"/>
      <c r="AP31389" s="135"/>
      <c r="BJ31389" s="136"/>
    </row>
    <row r="31390" spans="5:62" ht="14.25" customHeight="1" x14ac:dyDescent="0.25">
      <c r="E31390" s="113"/>
      <c r="H31390" s="133"/>
      <c r="T31390" s="133"/>
      <c r="X31390" s="131"/>
      <c r="Y31390" s="133"/>
      <c r="AJ31390" s="133"/>
      <c r="AO31390" s="135"/>
      <c r="AP31390" s="135"/>
      <c r="BJ31390" s="136"/>
    </row>
    <row r="31391" spans="5:62" ht="14.25" customHeight="1" x14ac:dyDescent="0.25">
      <c r="E31391" s="113"/>
      <c r="H31391" s="133"/>
      <c r="T31391" s="133"/>
      <c r="X31391" s="131"/>
      <c r="Y31391" s="133"/>
      <c r="AJ31391" s="133"/>
      <c r="AO31391" s="135"/>
      <c r="AP31391" s="135"/>
      <c r="BJ31391" s="136"/>
    </row>
    <row r="31392" spans="5:62" ht="14.25" customHeight="1" x14ac:dyDescent="0.25">
      <c r="E31392" s="113"/>
      <c r="H31392" s="133"/>
      <c r="T31392" s="133"/>
      <c r="X31392" s="131"/>
      <c r="Y31392" s="133"/>
      <c r="AJ31392" s="133"/>
      <c r="AO31392" s="135"/>
      <c r="AP31392" s="135"/>
      <c r="BJ31392" s="136"/>
    </row>
    <row r="31393" spans="5:62" ht="14.25" customHeight="1" x14ac:dyDescent="0.25">
      <c r="E31393" s="113"/>
      <c r="H31393" s="133"/>
      <c r="T31393" s="133"/>
      <c r="X31393" s="131"/>
      <c r="Y31393" s="133"/>
      <c r="AJ31393" s="133"/>
      <c r="AO31393" s="135"/>
      <c r="AP31393" s="135"/>
      <c r="BJ31393" s="136"/>
    </row>
    <row r="31394" spans="5:62" ht="14.25" customHeight="1" x14ac:dyDescent="0.25">
      <c r="E31394" s="113"/>
      <c r="H31394" s="133"/>
      <c r="T31394" s="133"/>
      <c r="X31394" s="131"/>
      <c r="Y31394" s="133"/>
      <c r="AJ31394" s="133"/>
      <c r="AO31394" s="135"/>
      <c r="AP31394" s="135"/>
      <c r="BJ31394" s="136"/>
    </row>
    <row r="31395" spans="5:62" ht="14.25" customHeight="1" x14ac:dyDescent="0.25">
      <c r="E31395" s="113"/>
      <c r="H31395" s="133"/>
      <c r="T31395" s="133"/>
      <c r="X31395" s="131"/>
      <c r="Y31395" s="133"/>
      <c r="AJ31395" s="133"/>
      <c r="AO31395" s="135"/>
      <c r="AP31395" s="135"/>
      <c r="BJ31395" s="136"/>
    </row>
    <row r="31396" spans="5:62" ht="14.25" customHeight="1" x14ac:dyDescent="0.25">
      <c r="E31396" s="113"/>
      <c r="H31396" s="133"/>
      <c r="T31396" s="133"/>
      <c r="X31396" s="131"/>
      <c r="Y31396" s="133"/>
      <c r="AJ31396" s="133"/>
      <c r="AO31396" s="135"/>
      <c r="AP31396" s="135"/>
      <c r="BJ31396" s="136"/>
    </row>
    <row r="31397" spans="5:62" ht="14.25" customHeight="1" x14ac:dyDescent="0.25">
      <c r="E31397" s="113"/>
      <c r="H31397" s="133"/>
      <c r="T31397" s="133"/>
      <c r="X31397" s="131"/>
      <c r="Y31397" s="133"/>
      <c r="AJ31397" s="133"/>
      <c r="AO31397" s="135"/>
      <c r="AP31397" s="135"/>
      <c r="BJ31397" s="136"/>
    </row>
    <row r="31398" spans="5:62" ht="14.25" customHeight="1" x14ac:dyDescent="0.25">
      <c r="E31398" s="113"/>
      <c r="H31398" s="133"/>
      <c r="T31398" s="133"/>
      <c r="X31398" s="131"/>
      <c r="Y31398" s="133"/>
      <c r="AJ31398" s="133"/>
      <c r="AO31398" s="135"/>
      <c r="AP31398" s="135"/>
      <c r="BJ31398" s="136"/>
    </row>
    <row r="31399" spans="5:62" ht="14.25" customHeight="1" x14ac:dyDescent="0.25">
      <c r="E31399" s="113"/>
      <c r="H31399" s="133"/>
      <c r="T31399" s="133"/>
      <c r="X31399" s="131"/>
      <c r="Y31399" s="133"/>
      <c r="AJ31399" s="133"/>
      <c r="AO31399" s="135"/>
      <c r="AP31399" s="135"/>
      <c r="BJ31399" s="136"/>
    </row>
    <row r="31400" spans="5:62" ht="14.25" customHeight="1" x14ac:dyDescent="0.25">
      <c r="E31400" s="113"/>
      <c r="H31400" s="133"/>
      <c r="T31400" s="133"/>
      <c r="X31400" s="131"/>
      <c r="Y31400" s="133"/>
      <c r="AJ31400" s="133"/>
      <c r="AO31400" s="135"/>
      <c r="AP31400" s="135"/>
      <c r="BJ31400" s="136"/>
    </row>
    <row r="31401" spans="5:62" ht="14.25" customHeight="1" x14ac:dyDescent="0.25">
      <c r="E31401" s="113"/>
      <c r="H31401" s="133"/>
      <c r="T31401" s="133"/>
      <c r="X31401" s="131"/>
      <c r="Y31401" s="133"/>
      <c r="AJ31401" s="133"/>
      <c r="AO31401" s="135"/>
      <c r="AP31401" s="135"/>
      <c r="BJ31401" s="136"/>
    </row>
    <row r="31402" spans="5:62" ht="14.25" customHeight="1" x14ac:dyDescent="0.25">
      <c r="E31402" s="113"/>
      <c r="H31402" s="133"/>
      <c r="T31402" s="133"/>
      <c r="X31402" s="131"/>
      <c r="Y31402" s="133"/>
      <c r="AJ31402" s="133"/>
      <c r="AO31402" s="135"/>
      <c r="AP31402" s="135"/>
      <c r="BJ31402" s="136"/>
    </row>
    <row r="31403" spans="5:62" ht="14.25" customHeight="1" x14ac:dyDescent="0.25">
      <c r="E31403" s="113"/>
      <c r="H31403" s="133"/>
      <c r="T31403" s="133"/>
      <c r="X31403" s="131"/>
      <c r="Y31403" s="133"/>
      <c r="AJ31403" s="133"/>
      <c r="AO31403" s="135"/>
      <c r="AP31403" s="135"/>
      <c r="BJ31403" s="136"/>
    </row>
    <row r="31404" spans="5:62" ht="14.25" customHeight="1" x14ac:dyDescent="0.25">
      <c r="E31404" s="113"/>
      <c r="H31404" s="133"/>
      <c r="T31404" s="133"/>
      <c r="X31404" s="131"/>
      <c r="Y31404" s="133"/>
      <c r="AJ31404" s="133"/>
      <c r="AO31404" s="135"/>
      <c r="AP31404" s="135"/>
      <c r="BJ31404" s="136"/>
    </row>
    <row r="31405" spans="5:62" ht="14.25" customHeight="1" x14ac:dyDescent="0.25">
      <c r="E31405" s="113"/>
      <c r="H31405" s="133"/>
      <c r="T31405" s="133"/>
      <c r="X31405" s="131"/>
      <c r="Y31405" s="133"/>
      <c r="AJ31405" s="133"/>
      <c r="AO31405" s="135"/>
      <c r="AP31405" s="135"/>
      <c r="BJ31405" s="136"/>
    </row>
    <row r="31406" spans="5:62" ht="14.25" customHeight="1" x14ac:dyDescent="0.25">
      <c r="E31406" s="113"/>
      <c r="H31406" s="133"/>
      <c r="T31406" s="133"/>
      <c r="X31406" s="131"/>
      <c r="Y31406" s="133"/>
      <c r="AJ31406" s="133"/>
      <c r="AO31406" s="135"/>
      <c r="AP31406" s="135"/>
      <c r="BJ31406" s="136"/>
    </row>
    <row r="31407" spans="5:62" ht="14.25" customHeight="1" x14ac:dyDescent="0.25">
      <c r="E31407" s="113"/>
      <c r="H31407" s="133"/>
      <c r="T31407" s="133"/>
      <c r="X31407" s="131"/>
      <c r="Y31407" s="133"/>
      <c r="AJ31407" s="133"/>
      <c r="AO31407" s="135"/>
      <c r="AP31407" s="135"/>
      <c r="BJ31407" s="136"/>
    </row>
    <row r="31408" spans="5:62" ht="14.25" customHeight="1" x14ac:dyDescent="0.25">
      <c r="E31408" s="113"/>
      <c r="H31408" s="133"/>
      <c r="T31408" s="133"/>
      <c r="X31408" s="131"/>
      <c r="Y31408" s="133"/>
      <c r="AJ31408" s="133"/>
      <c r="AO31408" s="135"/>
      <c r="AP31408" s="135"/>
      <c r="BJ31408" s="136"/>
    </row>
    <row r="31409" spans="5:62" ht="14.25" customHeight="1" x14ac:dyDescent="0.25">
      <c r="E31409" s="113"/>
      <c r="H31409" s="133"/>
      <c r="T31409" s="133"/>
      <c r="X31409" s="131"/>
      <c r="Y31409" s="133"/>
      <c r="AJ31409" s="133"/>
      <c r="AO31409" s="135"/>
      <c r="AP31409" s="135"/>
      <c r="BJ31409" s="136"/>
    </row>
    <row r="31410" spans="5:62" ht="14.25" customHeight="1" x14ac:dyDescent="0.25">
      <c r="E31410" s="113"/>
      <c r="H31410" s="133"/>
      <c r="T31410" s="133"/>
      <c r="X31410" s="131"/>
      <c r="Y31410" s="133"/>
      <c r="AJ31410" s="133"/>
      <c r="AO31410" s="135"/>
      <c r="AP31410" s="135"/>
      <c r="BJ31410" s="136"/>
    </row>
    <row r="31411" spans="5:62" ht="14.25" customHeight="1" x14ac:dyDescent="0.25">
      <c r="E31411" s="113"/>
      <c r="H31411" s="133"/>
      <c r="T31411" s="133"/>
      <c r="X31411" s="131"/>
      <c r="Y31411" s="133"/>
      <c r="AJ31411" s="133"/>
      <c r="AO31411" s="135"/>
      <c r="AP31411" s="135"/>
      <c r="BJ31411" s="136"/>
    </row>
    <row r="31412" spans="5:62" ht="14.25" customHeight="1" x14ac:dyDescent="0.25">
      <c r="E31412" s="113"/>
      <c r="H31412" s="133"/>
      <c r="T31412" s="133"/>
      <c r="X31412" s="131"/>
      <c r="Y31412" s="133"/>
      <c r="AJ31412" s="133"/>
      <c r="AO31412" s="135"/>
      <c r="AP31412" s="135"/>
      <c r="BJ31412" s="136"/>
    </row>
    <row r="31413" spans="5:62" ht="14.25" customHeight="1" x14ac:dyDescent="0.25">
      <c r="E31413" s="113"/>
      <c r="H31413" s="133"/>
      <c r="T31413" s="133"/>
      <c r="X31413" s="131"/>
      <c r="Y31413" s="133"/>
      <c r="AJ31413" s="133"/>
      <c r="AO31413" s="135"/>
      <c r="AP31413" s="135"/>
      <c r="BJ31413" s="136"/>
    </row>
    <row r="31414" spans="5:62" ht="14.25" customHeight="1" x14ac:dyDescent="0.25">
      <c r="E31414" s="113"/>
      <c r="H31414" s="133"/>
      <c r="T31414" s="133"/>
      <c r="X31414" s="131"/>
      <c r="Y31414" s="133"/>
      <c r="AJ31414" s="133"/>
      <c r="AO31414" s="135"/>
      <c r="AP31414" s="135"/>
      <c r="BJ31414" s="136"/>
    </row>
    <row r="31415" spans="5:62" ht="14.25" customHeight="1" x14ac:dyDescent="0.25">
      <c r="E31415" s="113"/>
      <c r="H31415" s="133"/>
      <c r="T31415" s="133"/>
      <c r="X31415" s="131"/>
      <c r="Y31415" s="133"/>
      <c r="AJ31415" s="133"/>
      <c r="AO31415" s="135"/>
      <c r="AP31415" s="135"/>
      <c r="BJ31415" s="136"/>
    </row>
    <row r="31416" spans="5:62" ht="14.25" customHeight="1" x14ac:dyDescent="0.25">
      <c r="E31416" s="113"/>
      <c r="H31416" s="133"/>
      <c r="T31416" s="133"/>
      <c r="X31416" s="131"/>
      <c r="Y31416" s="133"/>
      <c r="AJ31416" s="133"/>
      <c r="AO31416" s="135"/>
      <c r="AP31416" s="135"/>
      <c r="BJ31416" s="136"/>
    </row>
    <row r="31417" spans="5:62" ht="14.25" customHeight="1" x14ac:dyDescent="0.25">
      <c r="E31417" s="113"/>
      <c r="H31417" s="133"/>
      <c r="T31417" s="133"/>
      <c r="X31417" s="131"/>
      <c r="Y31417" s="133"/>
      <c r="AJ31417" s="133"/>
      <c r="AO31417" s="135"/>
      <c r="AP31417" s="135"/>
      <c r="BJ31417" s="136"/>
    </row>
    <row r="31418" spans="5:62" ht="14.25" customHeight="1" x14ac:dyDescent="0.25">
      <c r="E31418" s="113"/>
      <c r="H31418" s="133"/>
      <c r="T31418" s="133"/>
      <c r="X31418" s="131"/>
      <c r="Y31418" s="133"/>
      <c r="AJ31418" s="133"/>
      <c r="AO31418" s="135"/>
      <c r="AP31418" s="135"/>
      <c r="BJ31418" s="136"/>
    </row>
    <row r="31419" spans="5:62" ht="14.25" customHeight="1" x14ac:dyDescent="0.25">
      <c r="E31419" s="113"/>
      <c r="H31419" s="133"/>
      <c r="T31419" s="133"/>
      <c r="X31419" s="131"/>
      <c r="Y31419" s="133"/>
      <c r="AJ31419" s="133"/>
      <c r="AO31419" s="135"/>
      <c r="AP31419" s="135"/>
      <c r="BJ31419" s="136"/>
    </row>
    <row r="31420" spans="5:62" ht="14.25" customHeight="1" x14ac:dyDescent="0.25">
      <c r="E31420" s="113"/>
      <c r="H31420" s="133"/>
      <c r="T31420" s="133"/>
      <c r="X31420" s="131"/>
      <c r="Y31420" s="133"/>
      <c r="AJ31420" s="133"/>
      <c r="AO31420" s="135"/>
      <c r="AP31420" s="135"/>
      <c r="BJ31420" s="136"/>
    </row>
    <row r="31421" spans="5:62" ht="14.25" customHeight="1" x14ac:dyDescent="0.25">
      <c r="E31421" s="113"/>
      <c r="H31421" s="133"/>
      <c r="T31421" s="133"/>
      <c r="X31421" s="131"/>
      <c r="Y31421" s="133"/>
      <c r="AJ31421" s="133"/>
      <c r="AO31421" s="135"/>
      <c r="AP31421" s="135"/>
      <c r="BJ31421" s="136"/>
    </row>
    <row r="31422" spans="5:62" ht="14.25" customHeight="1" x14ac:dyDescent="0.25">
      <c r="E31422" s="113"/>
      <c r="H31422" s="133"/>
      <c r="T31422" s="133"/>
      <c r="X31422" s="131"/>
      <c r="Y31422" s="133"/>
      <c r="AJ31422" s="133"/>
      <c r="AO31422" s="135"/>
      <c r="AP31422" s="135"/>
      <c r="BJ31422" s="136"/>
    </row>
    <row r="31423" spans="5:62" ht="14.25" customHeight="1" x14ac:dyDescent="0.25">
      <c r="E31423" s="113"/>
      <c r="H31423" s="133"/>
      <c r="T31423" s="133"/>
      <c r="X31423" s="131"/>
      <c r="Y31423" s="133"/>
      <c r="AJ31423" s="133"/>
      <c r="AO31423" s="135"/>
      <c r="AP31423" s="135"/>
      <c r="BJ31423" s="136"/>
    </row>
    <row r="31424" spans="5:62" ht="14.25" customHeight="1" x14ac:dyDescent="0.25">
      <c r="E31424" s="113"/>
      <c r="H31424" s="133"/>
      <c r="T31424" s="133"/>
      <c r="X31424" s="131"/>
      <c r="Y31424" s="133"/>
      <c r="AJ31424" s="133"/>
      <c r="AO31424" s="135"/>
      <c r="AP31424" s="135"/>
      <c r="BJ31424" s="136"/>
    </row>
    <row r="31425" spans="5:62" ht="14.25" customHeight="1" x14ac:dyDescent="0.25">
      <c r="E31425" s="113"/>
      <c r="H31425" s="133"/>
      <c r="T31425" s="133"/>
      <c r="X31425" s="131"/>
      <c r="Y31425" s="133"/>
      <c r="AJ31425" s="133"/>
      <c r="AO31425" s="135"/>
      <c r="AP31425" s="135"/>
      <c r="BJ31425" s="136"/>
    </row>
    <row r="31426" spans="5:62" ht="14.25" customHeight="1" x14ac:dyDescent="0.25">
      <c r="E31426" s="113"/>
      <c r="H31426" s="133"/>
      <c r="T31426" s="133"/>
      <c r="X31426" s="131"/>
      <c r="Y31426" s="133"/>
      <c r="AJ31426" s="133"/>
      <c r="AO31426" s="135"/>
      <c r="AP31426" s="135"/>
      <c r="BJ31426" s="136"/>
    </row>
    <row r="31427" spans="5:62" ht="14.25" customHeight="1" x14ac:dyDescent="0.25">
      <c r="E31427" s="113"/>
      <c r="H31427" s="133"/>
      <c r="T31427" s="133"/>
      <c r="X31427" s="131"/>
      <c r="Y31427" s="133"/>
      <c r="AJ31427" s="133"/>
      <c r="AO31427" s="135"/>
      <c r="AP31427" s="135"/>
      <c r="BJ31427" s="136"/>
    </row>
    <row r="31428" spans="5:62" ht="14.25" customHeight="1" x14ac:dyDescent="0.25">
      <c r="E31428" s="113"/>
      <c r="H31428" s="133"/>
      <c r="T31428" s="133"/>
      <c r="X31428" s="131"/>
      <c r="Y31428" s="133"/>
      <c r="AJ31428" s="133"/>
      <c r="AO31428" s="135"/>
      <c r="AP31428" s="135"/>
      <c r="BJ31428" s="136"/>
    </row>
    <row r="31429" spans="5:62" ht="14.25" customHeight="1" x14ac:dyDescent="0.25">
      <c r="E31429" s="113"/>
      <c r="H31429" s="133"/>
      <c r="T31429" s="133"/>
      <c r="X31429" s="131"/>
      <c r="Y31429" s="133"/>
      <c r="AJ31429" s="133"/>
      <c r="AO31429" s="135"/>
      <c r="AP31429" s="135"/>
      <c r="BJ31429" s="136"/>
    </row>
    <row r="31430" spans="5:62" ht="14.25" customHeight="1" x14ac:dyDescent="0.25">
      <c r="E31430" s="113"/>
      <c r="H31430" s="133"/>
      <c r="T31430" s="133"/>
      <c r="X31430" s="131"/>
      <c r="Y31430" s="133"/>
      <c r="AJ31430" s="133"/>
      <c r="AO31430" s="135"/>
      <c r="AP31430" s="135"/>
      <c r="BJ31430" s="136"/>
    </row>
    <row r="31431" spans="5:62" ht="14.25" customHeight="1" x14ac:dyDescent="0.25">
      <c r="E31431" s="113"/>
      <c r="H31431" s="133"/>
      <c r="T31431" s="133"/>
      <c r="X31431" s="131"/>
      <c r="Y31431" s="133"/>
      <c r="AJ31431" s="133"/>
      <c r="AO31431" s="135"/>
      <c r="AP31431" s="135"/>
      <c r="BJ31431" s="136"/>
    </row>
    <row r="31432" spans="5:62" ht="14.25" customHeight="1" x14ac:dyDescent="0.25">
      <c r="E31432" s="113"/>
      <c r="H31432" s="133"/>
      <c r="T31432" s="133"/>
      <c r="X31432" s="131"/>
      <c r="Y31432" s="133"/>
      <c r="AJ31432" s="133"/>
      <c r="AO31432" s="135"/>
      <c r="AP31432" s="135"/>
      <c r="BJ31432" s="136"/>
    </row>
    <row r="31433" spans="5:62" ht="14.25" customHeight="1" x14ac:dyDescent="0.25">
      <c r="E31433" s="113"/>
      <c r="H31433" s="133"/>
      <c r="T31433" s="133"/>
      <c r="X31433" s="131"/>
      <c r="Y31433" s="133"/>
      <c r="AJ31433" s="133"/>
      <c r="AO31433" s="135"/>
      <c r="AP31433" s="135"/>
      <c r="BJ31433" s="136"/>
    </row>
    <row r="31434" spans="5:62" ht="14.25" customHeight="1" x14ac:dyDescent="0.25">
      <c r="E31434" s="113"/>
      <c r="H31434" s="133"/>
      <c r="T31434" s="133"/>
      <c r="X31434" s="131"/>
      <c r="Y31434" s="133"/>
      <c r="AJ31434" s="133"/>
      <c r="AO31434" s="135"/>
      <c r="AP31434" s="135"/>
      <c r="BJ31434" s="136"/>
    </row>
    <row r="31435" spans="5:62" ht="14.25" customHeight="1" x14ac:dyDescent="0.25">
      <c r="E31435" s="113"/>
      <c r="H31435" s="133"/>
      <c r="T31435" s="133"/>
      <c r="X31435" s="131"/>
      <c r="Y31435" s="133"/>
      <c r="AJ31435" s="133"/>
      <c r="AO31435" s="135"/>
      <c r="AP31435" s="135"/>
      <c r="BJ31435" s="136"/>
    </row>
    <row r="31436" spans="5:62" ht="14.25" customHeight="1" x14ac:dyDescent="0.25">
      <c r="E31436" s="113"/>
      <c r="H31436" s="133"/>
      <c r="T31436" s="133"/>
      <c r="X31436" s="131"/>
      <c r="Y31436" s="133"/>
      <c r="AJ31436" s="133"/>
      <c r="AO31436" s="135"/>
      <c r="AP31436" s="135"/>
      <c r="BJ31436" s="136"/>
    </row>
    <row r="31437" spans="5:62" ht="14.25" customHeight="1" x14ac:dyDescent="0.25">
      <c r="E31437" s="113"/>
      <c r="H31437" s="133"/>
      <c r="T31437" s="133"/>
      <c r="X31437" s="131"/>
      <c r="Y31437" s="133"/>
      <c r="AJ31437" s="133"/>
      <c r="AO31437" s="135"/>
      <c r="AP31437" s="135"/>
      <c r="BJ31437" s="136"/>
    </row>
    <row r="31438" spans="5:62" ht="14.25" customHeight="1" x14ac:dyDescent="0.25">
      <c r="E31438" s="113"/>
      <c r="H31438" s="133"/>
      <c r="T31438" s="133"/>
      <c r="X31438" s="131"/>
      <c r="Y31438" s="133"/>
      <c r="AJ31438" s="133"/>
      <c r="AO31438" s="135"/>
      <c r="AP31438" s="135"/>
      <c r="BJ31438" s="136"/>
    </row>
    <row r="31439" spans="5:62" ht="14.25" customHeight="1" x14ac:dyDescent="0.25">
      <c r="E31439" s="113"/>
      <c r="H31439" s="133"/>
      <c r="T31439" s="133"/>
      <c r="X31439" s="131"/>
      <c r="Y31439" s="133"/>
      <c r="AJ31439" s="133"/>
      <c r="AO31439" s="135"/>
      <c r="AP31439" s="135"/>
      <c r="BJ31439" s="136"/>
    </row>
    <row r="31440" spans="5:62" ht="14.25" customHeight="1" x14ac:dyDescent="0.25">
      <c r="E31440" s="113"/>
      <c r="H31440" s="133"/>
      <c r="T31440" s="133"/>
      <c r="X31440" s="131"/>
      <c r="Y31440" s="133"/>
      <c r="AJ31440" s="133"/>
      <c r="AO31440" s="135"/>
      <c r="AP31440" s="135"/>
      <c r="BJ31440" s="136"/>
    </row>
    <row r="31441" spans="5:62" ht="14.25" customHeight="1" x14ac:dyDescent="0.25">
      <c r="E31441" s="113"/>
      <c r="H31441" s="133"/>
      <c r="T31441" s="133"/>
      <c r="X31441" s="131"/>
      <c r="Y31441" s="133"/>
      <c r="AJ31441" s="133"/>
      <c r="AO31441" s="135"/>
      <c r="AP31441" s="135"/>
      <c r="BJ31441" s="136"/>
    </row>
    <row r="31442" spans="5:62" ht="14.25" customHeight="1" x14ac:dyDescent="0.25">
      <c r="E31442" s="113"/>
      <c r="H31442" s="133"/>
      <c r="T31442" s="133"/>
      <c r="X31442" s="131"/>
      <c r="Y31442" s="133"/>
      <c r="AJ31442" s="133"/>
      <c r="AO31442" s="135"/>
      <c r="AP31442" s="135"/>
      <c r="BJ31442" s="136"/>
    </row>
    <row r="31443" spans="5:62" ht="14.25" customHeight="1" x14ac:dyDescent="0.25">
      <c r="E31443" s="113"/>
      <c r="H31443" s="133"/>
      <c r="T31443" s="133"/>
      <c r="X31443" s="131"/>
      <c r="Y31443" s="133"/>
      <c r="AJ31443" s="133"/>
      <c r="AO31443" s="135"/>
      <c r="AP31443" s="135"/>
      <c r="BJ31443" s="136"/>
    </row>
    <row r="31444" spans="5:62" ht="14.25" customHeight="1" x14ac:dyDescent="0.25">
      <c r="E31444" s="113"/>
      <c r="H31444" s="133"/>
      <c r="T31444" s="133"/>
      <c r="X31444" s="131"/>
      <c r="Y31444" s="133"/>
      <c r="AJ31444" s="133"/>
      <c r="AO31444" s="135"/>
      <c r="AP31444" s="135"/>
      <c r="BJ31444" s="136"/>
    </row>
    <row r="31445" spans="5:62" ht="14.25" customHeight="1" x14ac:dyDescent="0.25">
      <c r="E31445" s="113"/>
      <c r="H31445" s="133"/>
      <c r="T31445" s="133"/>
      <c r="X31445" s="131"/>
      <c r="Y31445" s="133"/>
      <c r="AJ31445" s="133"/>
      <c r="AO31445" s="135"/>
      <c r="AP31445" s="135"/>
      <c r="BJ31445" s="136"/>
    </row>
    <row r="31446" spans="5:62" ht="14.25" customHeight="1" x14ac:dyDescent="0.25">
      <c r="E31446" s="113"/>
      <c r="H31446" s="133"/>
      <c r="T31446" s="133"/>
      <c r="X31446" s="131"/>
      <c r="Y31446" s="133"/>
      <c r="AJ31446" s="133"/>
      <c r="AO31446" s="135"/>
      <c r="AP31446" s="135"/>
      <c r="BJ31446" s="136"/>
    </row>
    <row r="31447" spans="5:62" ht="14.25" customHeight="1" x14ac:dyDescent="0.25">
      <c r="E31447" s="113"/>
      <c r="H31447" s="133"/>
      <c r="T31447" s="133"/>
      <c r="X31447" s="131"/>
      <c r="Y31447" s="133"/>
      <c r="AJ31447" s="133"/>
      <c r="AO31447" s="135"/>
      <c r="AP31447" s="135"/>
      <c r="BJ31447" s="136"/>
    </row>
    <row r="31448" spans="5:62" ht="14.25" customHeight="1" x14ac:dyDescent="0.25">
      <c r="E31448" s="113"/>
      <c r="H31448" s="133"/>
      <c r="T31448" s="133"/>
      <c r="X31448" s="131"/>
      <c r="Y31448" s="133"/>
      <c r="AJ31448" s="133"/>
      <c r="AO31448" s="135"/>
      <c r="AP31448" s="135"/>
      <c r="BJ31448" s="136"/>
    </row>
    <row r="31449" spans="5:62" ht="14.25" customHeight="1" x14ac:dyDescent="0.25">
      <c r="E31449" s="113"/>
      <c r="H31449" s="133"/>
      <c r="T31449" s="133"/>
      <c r="X31449" s="131"/>
      <c r="Y31449" s="133"/>
      <c r="AJ31449" s="133"/>
      <c r="AO31449" s="135"/>
      <c r="AP31449" s="135"/>
      <c r="BJ31449" s="136"/>
    </row>
    <row r="31450" spans="5:62" ht="14.25" customHeight="1" x14ac:dyDescent="0.25">
      <c r="E31450" s="113"/>
      <c r="H31450" s="133"/>
      <c r="T31450" s="133"/>
      <c r="X31450" s="131"/>
      <c r="Y31450" s="133"/>
      <c r="AJ31450" s="133"/>
      <c r="AO31450" s="135"/>
      <c r="AP31450" s="135"/>
      <c r="BJ31450" s="136"/>
    </row>
    <row r="31451" spans="5:62" ht="14.25" customHeight="1" x14ac:dyDescent="0.25">
      <c r="E31451" s="113"/>
      <c r="H31451" s="133"/>
      <c r="T31451" s="133"/>
      <c r="X31451" s="131"/>
      <c r="Y31451" s="133"/>
      <c r="AJ31451" s="133"/>
      <c r="AO31451" s="135"/>
      <c r="AP31451" s="135"/>
      <c r="BJ31451" s="136"/>
    </row>
    <row r="31452" spans="5:62" ht="14.25" customHeight="1" x14ac:dyDescent="0.25">
      <c r="E31452" s="113"/>
      <c r="H31452" s="133"/>
      <c r="T31452" s="133"/>
      <c r="X31452" s="131"/>
      <c r="Y31452" s="133"/>
      <c r="AJ31452" s="133"/>
      <c r="AO31452" s="135"/>
      <c r="AP31452" s="135"/>
      <c r="BJ31452" s="136"/>
    </row>
    <row r="31453" spans="5:62" ht="14.25" customHeight="1" x14ac:dyDescent="0.25">
      <c r="E31453" s="113"/>
      <c r="H31453" s="133"/>
      <c r="T31453" s="133"/>
      <c r="X31453" s="131"/>
      <c r="Y31453" s="133"/>
      <c r="AJ31453" s="133"/>
      <c r="AO31453" s="135"/>
      <c r="AP31453" s="135"/>
      <c r="BJ31453" s="136"/>
    </row>
    <row r="31454" spans="5:62" ht="14.25" customHeight="1" x14ac:dyDescent="0.25">
      <c r="E31454" s="113"/>
      <c r="H31454" s="133"/>
      <c r="T31454" s="133"/>
      <c r="X31454" s="131"/>
      <c r="Y31454" s="133"/>
      <c r="AJ31454" s="133"/>
      <c r="AO31454" s="135"/>
      <c r="AP31454" s="135"/>
      <c r="BJ31454" s="136"/>
    </row>
    <row r="31455" spans="5:62" ht="14.25" customHeight="1" x14ac:dyDescent="0.25">
      <c r="E31455" s="113"/>
      <c r="H31455" s="133"/>
      <c r="T31455" s="133"/>
      <c r="X31455" s="131"/>
      <c r="Y31455" s="133"/>
      <c r="AJ31455" s="133"/>
      <c r="AO31455" s="135"/>
      <c r="AP31455" s="135"/>
      <c r="BJ31455" s="136"/>
    </row>
    <row r="31456" spans="5:62" ht="14.25" customHeight="1" x14ac:dyDescent="0.25">
      <c r="E31456" s="113"/>
      <c r="H31456" s="133"/>
      <c r="T31456" s="133"/>
      <c r="X31456" s="131"/>
      <c r="Y31456" s="133"/>
      <c r="AJ31456" s="133"/>
      <c r="AO31456" s="135"/>
      <c r="AP31456" s="135"/>
      <c r="BJ31456" s="136"/>
    </row>
    <row r="31457" spans="5:62" ht="14.25" customHeight="1" x14ac:dyDescent="0.25">
      <c r="E31457" s="113"/>
      <c r="H31457" s="133"/>
      <c r="T31457" s="133"/>
      <c r="X31457" s="131"/>
      <c r="Y31457" s="133"/>
      <c r="AJ31457" s="133"/>
      <c r="AO31457" s="135"/>
      <c r="AP31457" s="135"/>
      <c r="BJ31457" s="136"/>
    </row>
    <row r="31458" spans="5:62" ht="14.25" customHeight="1" x14ac:dyDescent="0.25">
      <c r="E31458" s="113"/>
      <c r="H31458" s="133"/>
      <c r="T31458" s="133"/>
      <c r="X31458" s="131"/>
      <c r="Y31458" s="133"/>
      <c r="AJ31458" s="133"/>
      <c r="AO31458" s="135"/>
      <c r="AP31458" s="135"/>
      <c r="BJ31458" s="136"/>
    </row>
    <row r="31459" spans="5:62" ht="14.25" customHeight="1" x14ac:dyDescent="0.25">
      <c r="E31459" s="113"/>
      <c r="H31459" s="133"/>
      <c r="T31459" s="133"/>
      <c r="X31459" s="131"/>
      <c r="Y31459" s="133"/>
      <c r="AJ31459" s="133"/>
      <c r="AO31459" s="135"/>
      <c r="AP31459" s="135"/>
      <c r="BJ31459" s="136"/>
    </row>
    <row r="31460" spans="5:62" ht="14.25" customHeight="1" x14ac:dyDescent="0.25">
      <c r="E31460" s="113"/>
      <c r="H31460" s="133"/>
      <c r="T31460" s="133"/>
      <c r="X31460" s="131"/>
      <c r="Y31460" s="133"/>
      <c r="AJ31460" s="133"/>
      <c r="AO31460" s="135"/>
      <c r="AP31460" s="135"/>
      <c r="BJ31460" s="136"/>
    </row>
    <row r="31461" spans="5:62" ht="14.25" customHeight="1" x14ac:dyDescent="0.25">
      <c r="E31461" s="113"/>
      <c r="H31461" s="133"/>
      <c r="T31461" s="133"/>
      <c r="X31461" s="131"/>
      <c r="Y31461" s="133"/>
      <c r="AJ31461" s="133"/>
      <c r="AO31461" s="135"/>
      <c r="AP31461" s="135"/>
      <c r="BJ31461" s="136"/>
    </row>
    <row r="31462" spans="5:62" ht="14.25" customHeight="1" x14ac:dyDescent="0.25">
      <c r="E31462" s="113"/>
      <c r="H31462" s="133"/>
      <c r="T31462" s="133"/>
      <c r="X31462" s="131"/>
      <c r="Y31462" s="133"/>
      <c r="AJ31462" s="133"/>
      <c r="AO31462" s="135"/>
      <c r="AP31462" s="135"/>
      <c r="BJ31462" s="136"/>
    </row>
    <row r="31463" spans="5:62" ht="14.25" customHeight="1" x14ac:dyDescent="0.25">
      <c r="E31463" s="113"/>
      <c r="H31463" s="133"/>
      <c r="T31463" s="133"/>
      <c r="X31463" s="131"/>
      <c r="Y31463" s="133"/>
      <c r="AJ31463" s="133"/>
      <c r="AO31463" s="135"/>
      <c r="AP31463" s="135"/>
      <c r="BJ31463" s="136"/>
    </row>
    <row r="31464" spans="5:62" ht="14.25" customHeight="1" x14ac:dyDescent="0.25">
      <c r="E31464" s="113"/>
      <c r="H31464" s="133"/>
      <c r="T31464" s="133"/>
      <c r="X31464" s="131"/>
      <c r="Y31464" s="133"/>
      <c r="AJ31464" s="133"/>
      <c r="AO31464" s="135"/>
      <c r="AP31464" s="135"/>
      <c r="BJ31464" s="136"/>
    </row>
    <row r="31465" spans="5:62" ht="14.25" customHeight="1" x14ac:dyDescent="0.25">
      <c r="E31465" s="113"/>
      <c r="H31465" s="133"/>
      <c r="T31465" s="133"/>
      <c r="X31465" s="131"/>
      <c r="Y31465" s="133"/>
      <c r="AJ31465" s="133"/>
      <c r="AO31465" s="135"/>
      <c r="AP31465" s="135"/>
      <c r="BJ31465" s="136"/>
    </row>
    <row r="31466" spans="5:62" ht="14.25" customHeight="1" x14ac:dyDescent="0.25">
      <c r="E31466" s="113"/>
      <c r="H31466" s="133"/>
      <c r="T31466" s="133"/>
      <c r="X31466" s="131"/>
      <c r="Y31466" s="133"/>
      <c r="AJ31466" s="133"/>
      <c r="AO31466" s="135"/>
      <c r="AP31466" s="135"/>
      <c r="BJ31466" s="136"/>
    </row>
    <row r="31467" spans="5:62" ht="14.25" customHeight="1" x14ac:dyDescent="0.25">
      <c r="E31467" s="113"/>
      <c r="H31467" s="133"/>
      <c r="T31467" s="133"/>
      <c r="X31467" s="131"/>
      <c r="Y31467" s="133"/>
      <c r="AJ31467" s="133"/>
      <c r="AO31467" s="135"/>
      <c r="AP31467" s="135"/>
      <c r="BJ31467" s="136"/>
    </row>
    <row r="31468" spans="5:62" ht="14.25" customHeight="1" x14ac:dyDescent="0.25">
      <c r="E31468" s="113"/>
      <c r="H31468" s="133"/>
      <c r="T31468" s="133"/>
      <c r="X31468" s="131"/>
      <c r="Y31468" s="133"/>
      <c r="AJ31468" s="133"/>
      <c r="AO31468" s="135"/>
      <c r="AP31468" s="135"/>
      <c r="BJ31468" s="136"/>
    </row>
    <row r="31469" spans="5:62" ht="14.25" customHeight="1" x14ac:dyDescent="0.25">
      <c r="E31469" s="113"/>
      <c r="H31469" s="133"/>
      <c r="T31469" s="133"/>
      <c r="X31469" s="131"/>
      <c r="Y31469" s="133"/>
      <c r="AJ31469" s="133"/>
      <c r="AO31469" s="135"/>
      <c r="AP31469" s="135"/>
      <c r="BJ31469" s="136"/>
    </row>
    <row r="31470" spans="5:62" ht="14.25" customHeight="1" x14ac:dyDescent="0.25">
      <c r="E31470" s="113"/>
      <c r="H31470" s="133"/>
      <c r="T31470" s="133"/>
      <c r="X31470" s="131"/>
      <c r="Y31470" s="133"/>
      <c r="AJ31470" s="133"/>
      <c r="AO31470" s="135"/>
      <c r="AP31470" s="135"/>
      <c r="BJ31470" s="136"/>
    </row>
    <row r="31471" spans="5:62" ht="14.25" customHeight="1" x14ac:dyDescent="0.25">
      <c r="E31471" s="113"/>
      <c r="H31471" s="133"/>
      <c r="T31471" s="133"/>
      <c r="X31471" s="131"/>
      <c r="Y31471" s="133"/>
      <c r="AJ31471" s="133"/>
      <c r="AO31471" s="135"/>
      <c r="AP31471" s="135"/>
      <c r="BJ31471" s="136"/>
    </row>
    <row r="31472" spans="5:62" ht="14.25" customHeight="1" x14ac:dyDescent="0.25">
      <c r="E31472" s="113"/>
      <c r="H31472" s="133"/>
      <c r="T31472" s="133"/>
      <c r="X31472" s="131"/>
      <c r="Y31472" s="133"/>
      <c r="AJ31472" s="133"/>
      <c r="AO31472" s="135"/>
      <c r="AP31472" s="135"/>
      <c r="BJ31472" s="136"/>
    </row>
    <row r="31473" spans="5:62" ht="14.25" customHeight="1" x14ac:dyDescent="0.25">
      <c r="E31473" s="113"/>
      <c r="H31473" s="133"/>
      <c r="T31473" s="133"/>
      <c r="X31473" s="131"/>
      <c r="Y31473" s="133"/>
      <c r="AJ31473" s="133"/>
      <c r="AO31473" s="135"/>
      <c r="AP31473" s="135"/>
      <c r="BJ31473" s="136"/>
    </row>
    <row r="31474" spans="5:62" ht="14.25" customHeight="1" x14ac:dyDescent="0.25">
      <c r="E31474" s="113"/>
      <c r="H31474" s="133"/>
      <c r="T31474" s="133"/>
      <c r="X31474" s="131"/>
      <c r="Y31474" s="133"/>
      <c r="AJ31474" s="133"/>
      <c r="AO31474" s="135"/>
      <c r="AP31474" s="135"/>
      <c r="BJ31474" s="136"/>
    </row>
    <row r="31475" spans="5:62" ht="14.25" customHeight="1" x14ac:dyDescent="0.25">
      <c r="E31475" s="113"/>
      <c r="H31475" s="133"/>
      <c r="T31475" s="133"/>
      <c r="X31475" s="131"/>
      <c r="Y31475" s="133"/>
      <c r="AJ31475" s="133"/>
      <c r="AO31475" s="135"/>
      <c r="AP31475" s="135"/>
      <c r="BJ31475" s="136"/>
    </row>
    <row r="31476" spans="5:62" ht="14.25" customHeight="1" x14ac:dyDescent="0.25">
      <c r="E31476" s="113"/>
      <c r="H31476" s="133"/>
      <c r="T31476" s="133"/>
      <c r="X31476" s="131"/>
      <c r="Y31476" s="133"/>
      <c r="AJ31476" s="133"/>
      <c r="AO31476" s="135"/>
      <c r="AP31476" s="135"/>
      <c r="BJ31476" s="136"/>
    </row>
    <row r="31477" spans="5:62" ht="14.25" customHeight="1" x14ac:dyDescent="0.25">
      <c r="E31477" s="113"/>
      <c r="H31477" s="133"/>
      <c r="T31477" s="133"/>
      <c r="X31477" s="131"/>
      <c r="Y31477" s="133"/>
      <c r="AJ31477" s="133"/>
      <c r="AO31477" s="135"/>
      <c r="AP31477" s="135"/>
      <c r="BJ31477" s="136"/>
    </row>
    <row r="31478" spans="5:62" ht="14.25" customHeight="1" x14ac:dyDescent="0.25">
      <c r="E31478" s="113"/>
      <c r="H31478" s="133"/>
      <c r="T31478" s="133"/>
      <c r="X31478" s="131"/>
      <c r="Y31478" s="133"/>
      <c r="AJ31478" s="133"/>
      <c r="AO31478" s="135"/>
      <c r="AP31478" s="135"/>
      <c r="BJ31478" s="136"/>
    </row>
    <row r="31479" spans="5:62" ht="14.25" customHeight="1" x14ac:dyDescent="0.25">
      <c r="E31479" s="113"/>
      <c r="H31479" s="133"/>
      <c r="T31479" s="133"/>
      <c r="X31479" s="131"/>
      <c r="Y31479" s="133"/>
      <c r="AJ31479" s="133"/>
      <c r="AO31479" s="135"/>
      <c r="AP31479" s="135"/>
      <c r="BJ31479" s="136"/>
    </row>
    <row r="31480" spans="5:62" ht="14.25" customHeight="1" x14ac:dyDescent="0.25">
      <c r="E31480" s="113"/>
      <c r="H31480" s="133"/>
      <c r="T31480" s="133"/>
      <c r="X31480" s="131"/>
      <c r="Y31480" s="133"/>
      <c r="AJ31480" s="133"/>
      <c r="AO31480" s="135"/>
      <c r="AP31480" s="135"/>
      <c r="BJ31480" s="136"/>
    </row>
    <row r="31481" spans="5:62" ht="14.25" customHeight="1" x14ac:dyDescent="0.25">
      <c r="E31481" s="113"/>
      <c r="H31481" s="133"/>
      <c r="T31481" s="133"/>
      <c r="X31481" s="131"/>
      <c r="Y31481" s="133"/>
      <c r="AJ31481" s="133"/>
      <c r="AO31481" s="135"/>
      <c r="AP31481" s="135"/>
      <c r="BJ31481" s="136"/>
    </row>
    <row r="31482" spans="5:62" ht="14.25" customHeight="1" x14ac:dyDescent="0.25">
      <c r="E31482" s="113"/>
      <c r="H31482" s="133"/>
      <c r="T31482" s="133"/>
      <c r="X31482" s="131"/>
      <c r="Y31482" s="133"/>
      <c r="AJ31482" s="133"/>
      <c r="AO31482" s="135"/>
      <c r="AP31482" s="135"/>
      <c r="BJ31482" s="136"/>
    </row>
    <row r="31483" spans="5:62" ht="14.25" customHeight="1" x14ac:dyDescent="0.25">
      <c r="E31483" s="113"/>
      <c r="H31483" s="133"/>
      <c r="T31483" s="133"/>
      <c r="X31483" s="131"/>
      <c r="Y31483" s="133"/>
      <c r="AJ31483" s="133"/>
      <c r="AO31483" s="135"/>
      <c r="AP31483" s="135"/>
      <c r="BJ31483" s="136"/>
    </row>
    <row r="31484" spans="5:62" ht="14.25" customHeight="1" x14ac:dyDescent="0.25">
      <c r="E31484" s="113"/>
      <c r="H31484" s="133"/>
      <c r="T31484" s="133"/>
      <c r="X31484" s="131"/>
      <c r="Y31484" s="133"/>
      <c r="AJ31484" s="133"/>
      <c r="AO31484" s="135"/>
      <c r="AP31484" s="135"/>
      <c r="BJ31484" s="136"/>
    </row>
    <row r="31485" spans="5:62" ht="14.25" customHeight="1" x14ac:dyDescent="0.25">
      <c r="E31485" s="113"/>
      <c r="H31485" s="133"/>
      <c r="T31485" s="133"/>
      <c r="X31485" s="131"/>
      <c r="Y31485" s="133"/>
      <c r="AJ31485" s="133"/>
      <c r="AO31485" s="135"/>
      <c r="AP31485" s="135"/>
      <c r="BJ31485" s="136"/>
    </row>
    <row r="31486" spans="5:62" ht="14.25" customHeight="1" x14ac:dyDescent="0.25">
      <c r="E31486" s="113"/>
      <c r="H31486" s="133"/>
      <c r="T31486" s="133"/>
      <c r="X31486" s="131"/>
      <c r="Y31486" s="133"/>
      <c r="AJ31486" s="133"/>
      <c r="AO31486" s="135"/>
      <c r="AP31486" s="135"/>
      <c r="BJ31486" s="136"/>
    </row>
    <row r="31487" spans="5:62" ht="14.25" customHeight="1" x14ac:dyDescent="0.25">
      <c r="E31487" s="113"/>
      <c r="H31487" s="133"/>
      <c r="T31487" s="133"/>
      <c r="X31487" s="131"/>
      <c r="Y31487" s="133"/>
      <c r="AJ31487" s="133"/>
      <c r="AO31487" s="135"/>
      <c r="AP31487" s="135"/>
      <c r="BJ31487" s="136"/>
    </row>
    <row r="31488" spans="5:62" ht="14.25" customHeight="1" x14ac:dyDescent="0.25">
      <c r="E31488" s="113"/>
      <c r="H31488" s="133"/>
      <c r="T31488" s="133"/>
      <c r="X31488" s="131"/>
      <c r="Y31488" s="133"/>
      <c r="AJ31488" s="133"/>
      <c r="AO31488" s="135"/>
      <c r="AP31488" s="135"/>
      <c r="BJ31488" s="136"/>
    </row>
    <row r="31489" spans="5:62" ht="14.25" customHeight="1" x14ac:dyDescent="0.25">
      <c r="E31489" s="113"/>
      <c r="H31489" s="133"/>
      <c r="T31489" s="133"/>
      <c r="X31489" s="131"/>
      <c r="Y31489" s="133"/>
      <c r="AJ31489" s="133"/>
      <c r="AO31489" s="135"/>
      <c r="AP31489" s="135"/>
      <c r="BJ31489" s="136"/>
    </row>
    <row r="31490" spans="5:62" ht="14.25" customHeight="1" x14ac:dyDescent="0.25">
      <c r="E31490" s="113"/>
      <c r="H31490" s="133"/>
      <c r="T31490" s="133"/>
      <c r="X31490" s="131"/>
      <c r="Y31490" s="133"/>
      <c r="AJ31490" s="133"/>
      <c r="AO31490" s="135"/>
      <c r="AP31490" s="135"/>
      <c r="BJ31490" s="136"/>
    </row>
    <row r="31491" spans="5:62" ht="14.25" customHeight="1" x14ac:dyDescent="0.25">
      <c r="E31491" s="113"/>
      <c r="H31491" s="133"/>
      <c r="T31491" s="133"/>
      <c r="X31491" s="131"/>
      <c r="Y31491" s="133"/>
      <c r="AJ31491" s="133"/>
      <c r="AO31491" s="135"/>
      <c r="AP31491" s="135"/>
      <c r="BJ31491" s="136"/>
    </row>
    <row r="31492" spans="5:62" ht="14.25" customHeight="1" x14ac:dyDescent="0.25">
      <c r="E31492" s="113"/>
      <c r="H31492" s="133"/>
      <c r="T31492" s="133"/>
      <c r="X31492" s="131"/>
      <c r="Y31492" s="133"/>
      <c r="AJ31492" s="133"/>
      <c r="AO31492" s="135"/>
      <c r="AP31492" s="135"/>
      <c r="BJ31492" s="136"/>
    </row>
    <row r="31493" spans="5:62" ht="14.25" customHeight="1" x14ac:dyDescent="0.25">
      <c r="E31493" s="113"/>
      <c r="H31493" s="133"/>
      <c r="T31493" s="133"/>
      <c r="X31493" s="131"/>
      <c r="Y31493" s="133"/>
      <c r="AJ31493" s="133"/>
      <c r="AO31493" s="135"/>
      <c r="AP31493" s="135"/>
      <c r="BJ31493" s="136"/>
    </row>
    <row r="31494" spans="5:62" ht="14.25" customHeight="1" x14ac:dyDescent="0.25">
      <c r="E31494" s="113"/>
      <c r="H31494" s="133"/>
      <c r="T31494" s="133"/>
      <c r="X31494" s="131"/>
      <c r="Y31494" s="133"/>
      <c r="AJ31494" s="133"/>
      <c r="AO31494" s="135"/>
      <c r="AP31494" s="135"/>
      <c r="BJ31494" s="136"/>
    </row>
    <row r="31495" spans="5:62" ht="14.25" customHeight="1" x14ac:dyDescent="0.25">
      <c r="E31495" s="113"/>
      <c r="H31495" s="133"/>
      <c r="T31495" s="133"/>
      <c r="X31495" s="131"/>
      <c r="Y31495" s="133"/>
      <c r="AJ31495" s="133"/>
      <c r="AO31495" s="135"/>
      <c r="AP31495" s="135"/>
      <c r="BJ31495" s="136"/>
    </row>
    <row r="31496" spans="5:62" ht="14.25" customHeight="1" x14ac:dyDescent="0.25">
      <c r="E31496" s="113"/>
      <c r="H31496" s="133"/>
      <c r="T31496" s="133"/>
      <c r="X31496" s="131"/>
      <c r="Y31496" s="133"/>
      <c r="AJ31496" s="133"/>
      <c r="AO31496" s="135"/>
      <c r="AP31496" s="135"/>
      <c r="BJ31496" s="136"/>
    </row>
    <row r="31497" spans="5:62" ht="14.25" customHeight="1" x14ac:dyDescent="0.25">
      <c r="E31497" s="113"/>
      <c r="H31497" s="133"/>
      <c r="T31497" s="133"/>
      <c r="X31497" s="131"/>
      <c r="Y31497" s="133"/>
      <c r="AJ31497" s="133"/>
      <c r="AO31497" s="135"/>
      <c r="AP31497" s="135"/>
      <c r="BJ31497" s="136"/>
    </row>
    <row r="31498" spans="5:62" ht="14.25" customHeight="1" x14ac:dyDescent="0.25">
      <c r="E31498" s="113"/>
      <c r="H31498" s="133"/>
      <c r="T31498" s="133"/>
      <c r="X31498" s="131"/>
      <c r="Y31498" s="133"/>
      <c r="AJ31498" s="133"/>
      <c r="AO31498" s="135"/>
      <c r="AP31498" s="135"/>
      <c r="BJ31498" s="136"/>
    </row>
    <row r="31499" spans="5:62" ht="14.25" customHeight="1" x14ac:dyDescent="0.25">
      <c r="E31499" s="113"/>
      <c r="H31499" s="133"/>
      <c r="T31499" s="133"/>
      <c r="X31499" s="131"/>
      <c r="Y31499" s="133"/>
      <c r="AJ31499" s="133"/>
      <c r="AO31499" s="135"/>
      <c r="AP31499" s="135"/>
      <c r="BJ31499" s="136"/>
    </row>
    <row r="31500" spans="5:62" ht="14.25" customHeight="1" x14ac:dyDescent="0.25">
      <c r="E31500" s="113"/>
      <c r="H31500" s="133"/>
      <c r="T31500" s="133"/>
      <c r="X31500" s="131"/>
      <c r="Y31500" s="133"/>
      <c r="AJ31500" s="133"/>
      <c r="AO31500" s="135"/>
      <c r="AP31500" s="135"/>
      <c r="BJ31500" s="136"/>
    </row>
    <row r="31501" spans="5:62" ht="14.25" customHeight="1" x14ac:dyDescent="0.25">
      <c r="E31501" s="113"/>
      <c r="H31501" s="133"/>
      <c r="T31501" s="133"/>
      <c r="X31501" s="131"/>
      <c r="Y31501" s="133"/>
      <c r="AJ31501" s="133"/>
      <c r="AO31501" s="135"/>
      <c r="AP31501" s="135"/>
      <c r="BJ31501" s="136"/>
    </row>
    <row r="31502" spans="5:62" ht="14.25" customHeight="1" x14ac:dyDescent="0.25">
      <c r="E31502" s="113"/>
      <c r="H31502" s="133"/>
      <c r="T31502" s="133"/>
      <c r="X31502" s="131"/>
      <c r="Y31502" s="133"/>
      <c r="AJ31502" s="133"/>
      <c r="AO31502" s="135"/>
      <c r="AP31502" s="135"/>
      <c r="BJ31502" s="136"/>
    </row>
    <row r="31503" spans="5:62" ht="14.25" customHeight="1" x14ac:dyDescent="0.25">
      <c r="E31503" s="113"/>
      <c r="H31503" s="133"/>
      <c r="T31503" s="133"/>
      <c r="X31503" s="131"/>
      <c r="Y31503" s="133"/>
      <c r="AJ31503" s="133"/>
      <c r="AO31503" s="135"/>
      <c r="AP31503" s="135"/>
      <c r="BJ31503" s="136"/>
    </row>
    <row r="31504" spans="5:62" ht="14.25" customHeight="1" x14ac:dyDescent="0.25">
      <c r="E31504" s="113"/>
      <c r="H31504" s="133"/>
      <c r="T31504" s="133"/>
      <c r="X31504" s="131"/>
      <c r="Y31504" s="133"/>
      <c r="AJ31504" s="133"/>
      <c r="AO31504" s="135"/>
      <c r="AP31504" s="135"/>
      <c r="BJ31504" s="136"/>
    </row>
    <row r="31505" spans="5:62" ht="14.25" customHeight="1" x14ac:dyDescent="0.25">
      <c r="E31505" s="113"/>
      <c r="H31505" s="133"/>
      <c r="T31505" s="133"/>
      <c r="X31505" s="131"/>
      <c r="Y31505" s="133"/>
      <c r="AJ31505" s="133"/>
      <c r="AO31505" s="135"/>
      <c r="AP31505" s="135"/>
      <c r="BJ31505" s="136"/>
    </row>
    <row r="31506" spans="5:62" ht="14.25" customHeight="1" x14ac:dyDescent="0.25">
      <c r="E31506" s="113"/>
      <c r="H31506" s="133"/>
      <c r="T31506" s="133"/>
      <c r="X31506" s="131"/>
      <c r="Y31506" s="133"/>
      <c r="AJ31506" s="133"/>
      <c r="AO31506" s="135"/>
      <c r="AP31506" s="135"/>
      <c r="BJ31506" s="136"/>
    </row>
    <row r="31507" spans="5:62" ht="14.25" customHeight="1" x14ac:dyDescent="0.25">
      <c r="E31507" s="113"/>
      <c r="H31507" s="133"/>
      <c r="T31507" s="133"/>
      <c r="X31507" s="131"/>
      <c r="Y31507" s="133"/>
      <c r="AJ31507" s="133"/>
      <c r="AO31507" s="135"/>
      <c r="AP31507" s="135"/>
      <c r="BJ31507" s="136"/>
    </row>
    <row r="31508" spans="5:62" ht="14.25" customHeight="1" x14ac:dyDescent="0.25">
      <c r="E31508" s="113"/>
      <c r="H31508" s="133"/>
      <c r="T31508" s="133"/>
      <c r="X31508" s="131"/>
      <c r="Y31508" s="133"/>
      <c r="AJ31508" s="133"/>
      <c r="AO31508" s="135"/>
      <c r="AP31508" s="135"/>
      <c r="BJ31508" s="136"/>
    </row>
    <row r="31509" spans="5:62" ht="14.25" customHeight="1" x14ac:dyDescent="0.25">
      <c r="E31509" s="113"/>
      <c r="H31509" s="133"/>
      <c r="T31509" s="133"/>
      <c r="X31509" s="131"/>
      <c r="Y31509" s="133"/>
      <c r="AJ31509" s="133"/>
      <c r="AO31509" s="135"/>
      <c r="AP31509" s="135"/>
      <c r="BJ31509" s="136"/>
    </row>
    <row r="31510" spans="5:62" ht="14.25" customHeight="1" x14ac:dyDescent="0.25">
      <c r="E31510" s="113"/>
      <c r="H31510" s="133"/>
      <c r="T31510" s="133"/>
      <c r="X31510" s="131"/>
      <c r="Y31510" s="133"/>
      <c r="AJ31510" s="133"/>
      <c r="AO31510" s="135"/>
      <c r="AP31510" s="135"/>
      <c r="BJ31510" s="136"/>
    </row>
    <row r="31511" spans="5:62" ht="14.25" customHeight="1" x14ac:dyDescent="0.25">
      <c r="E31511" s="113"/>
      <c r="H31511" s="133"/>
      <c r="T31511" s="133"/>
      <c r="X31511" s="131"/>
      <c r="Y31511" s="133"/>
      <c r="AJ31511" s="133"/>
      <c r="AO31511" s="135"/>
      <c r="AP31511" s="135"/>
      <c r="BJ31511" s="136"/>
    </row>
    <row r="31512" spans="5:62" ht="14.25" customHeight="1" x14ac:dyDescent="0.25">
      <c r="E31512" s="113"/>
      <c r="H31512" s="133"/>
      <c r="T31512" s="133"/>
      <c r="X31512" s="131"/>
      <c r="Y31512" s="133"/>
      <c r="AJ31512" s="133"/>
      <c r="AO31512" s="135"/>
      <c r="AP31512" s="135"/>
      <c r="BJ31512" s="136"/>
    </row>
    <row r="31513" spans="5:62" ht="14.25" customHeight="1" x14ac:dyDescent="0.25">
      <c r="E31513" s="113"/>
      <c r="H31513" s="133"/>
      <c r="T31513" s="133"/>
      <c r="X31513" s="131"/>
      <c r="Y31513" s="133"/>
      <c r="AJ31513" s="133"/>
      <c r="AO31513" s="135"/>
      <c r="AP31513" s="135"/>
      <c r="BJ31513" s="136"/>
    </row>
    <row r="31514" spans="5:62" ht="14.25" customHeight="1" x14ac:dyDescent="0.25">
      <c r="E31514" s="113"/>
      <c r="H31514" s="133"/>
      <c r="T31514" s="133"/>
      <c r="X31514" s="131"/>
      <c r="Y31514" s="133"/>
      <c r="AJ31514" s="133"/>
      <c r="AO31514" s="135"/>
      <c r="AP31514" s="135"/>
      <c r="BJ31514" s="136"/>
    </row>
    <row r="31515" spans="5:62" ht="14.25" customHeight="1" x14ac:dyDescent="0.25">
      <c r="E31515" s="113"/>
      <c r="H31515" s="133"/>
      <c r="T31515" s="133"/>
      <c r="X31515" s="131"/>
      <c r="Y31515" s="133"/>
      <c r="AJ31515" s="133"/>
      <c r="AO31515" s="135"/>
      <c r="AP31515" s="135"/>
      <c r="BJ31515" s="136"/>
    </row>
    <row r="31516" spans="5:62" ht="14.25" customHeight="1" x14ac:dyDescent="0.25">
      <c r="E31516" s="113"/>
      <c r="H31516" s="133"/>
      <c r="T31516" s="133"/>
      <c r="X31516" s="131"/>
      <c r="Y31516" s="133"/>
      <c r="AJ31516" s="133"/>
      <c r="AO31516" s="135"/>
      <c r="AP31516" s="135"/>
      <c r="BJ31516" s="136"/>
    </row>
    <row r="31517" spans="5:62" ht="14.25" customHeight="1" x14ac:dyDescent="0.25">
      <c r="E31517" s="113"/>
      <c r="H31517" s="133"/>
      <c r="T31517" s="133"/>
      <c r="X31517" s="131"/>
      <c r="Y31517" s="133"/>
      <c r="AJ31517" s="133"/>
      <c r="AO31517" s="135"/>
      <c r="AP31517" s="135"/>
      <c r="BJ31517" s="136"/>
    </row>
    <row r="31518" spans="5:62" ht="14.25" customHeight="1" x14ac:dyDescent="0.25">
      <c r="E31518" s="113"/>
      <c r="H31518" s="133"/>
      <c r="T31518" s="133"/>
      <c r="X31518" s="131"/>
      <c r="Y31518" s="133"/>
      <c r="AJ31518" s="133"/>
      <c r="AO31518" s="135"/>
      <c r="AP31518" s="135"/>
      <c r="BJ31518" s="136"/>
    </row>
    <row r="31519" spans="5:62" ht="14.25" customHeight="1" x14ac:dyDescent="0.25">
      <c r="E31519" s="113"/>
      <c r="H31519" s="133"/>
      <c r="T31519" s="133"/>
      <c r="X31519" s="131"/>
      <c r="Y31519" s="133"/>
      <c r="AJ31519" s="133"/>
      <c r="AO31519" s="135"/>
      <c r="AP31519" s="135"/>
      <c r="BJ31519" s="136"/>
    </row>
    <row r="31520" spans="5:62" ht="14.25" customHeight="1" x14ac:dyDescent="0.25">
      <c r="E31520" s="113"/>
      <c r="H31520" s="133"/>
      <c r="T31520" s="133"/>
      <c r="X31520" s="131"/>
      <c r="Y31520" s="133"/>
      <c r="AJ31520" s="133"/>
      <c r="AO31520" s="135"/>
      <c r="AP31520" s="135"/>
      <c r="BJ31520" s="136"/>
    </row>
    <row r="31521" spans="5:62" ht="14.25" customHeight="1" x14ac:dyDescent="0.25">
      <c r="E31521" s="113"/>
      <c r="H31521" s="133"/>
      <c r="T31521" s="133"/>
      <c r="X31521" s="131"/>
      <c r="Y31521" s="133"/>
      <c r="AJ31521" s="133"/>
      <c r="AO31521" s="135"/>
      <c r="AP31521" s="135"/>
      <c r="BJ31521" s="136"/>
    </row>
    <row r="31522" spans="5:62" ht="14.25" customHeight="1" x14ac:dyDescent="0.25">
      <c r="E31522" s="113"/>
      <c r="H31522" s="133"/>
      <c r="T31522" s="133"/>
      <c r="X31522" s="131"/>
      <c r="Y31522" s="133"/>
      <c r="AJ31522" s="133"/>
      <c r="AO31522" s="135"/>
      <c r="AP31522" s="135"/>
      <c r="BJ31522" s="136"/>
    </row>
    <row r="31523" spans="5:62" ht="14.25" customHeight="1" x14ac:dyDescent="0.25">
      <c r="E31523" s="113"/>
      <c r="H31523" s="133"/>
      <c r="T31523" s="133"/>
      <c r="X31523" s="131"/>
      <c r="Y31523" s="133"/>
      <c r="AJ31523" s="133"/>
      <c r="AO31523" s="135"/>
      <c r="AP31523" s="135"/>
      <c r="BJ31523" s="136"/>
    </row>
    <row r="31524" spans="5:62" ht="14.25" customHeight="1" x14ac:dyDescent="0.25">
      <c r="E31524" s="113"/>
      <c r="H31524" s="133"/>
      <c r="T31524" s="133"/>
      <c r="X31524" s="131"/>
      <c r="Y31524" s="133"/>
      <c r="AJ31524" s="133"/>
      <c r="AO31524" s="135"/>
      <c r="AP31524" s="135"/>
      <c r="BJ31524" s="136"/>
    </row>
    <row r="31525" spans="5:62" ht="14.25" customHeight="1" x14ac:dyDescent="0.25">
      <c r="E31525" s="113"/>
      <c r="H31525" s="133"/>
      <c r="T31525" s="133"/>
      <c r="X31525" s="131"/>
      <c r="Y31525" s="133"/>
      <c r="AJ31525" s="133"/>
      <c r="AO31525" s="135"/>
      <c r="AP31525" s="135"/>
      <c r="BJ31525" s="136"/>
    </row>
    <row r="31526" spans="5:62" ht="14.25" customHeight="1" x14ac:dyDescent="0.25">
      <c r="E31526" s="113"/>
      <c r="H31526" s="133"/>
      <c r="T31526" s="133"/>
      <c r="X31526" s="131"/>
      <c r="Y31526" s="133"/>
      <c r="AJ31526" s="133"/>
      <c r="AO31526" s="135"/>
      <c r="AP31526" s="135"/>
      <c r="BJ31526" s="136"/>
    </row>
    <row r="31527" spans="5:62" ht="14.25" customHeight="1" x14ac:dyDescent="0.25">
      <c r="E31527" s="113"/>
      <c r="H31527" s="133"/>
      <c r="T31527" s="133"/>
      <c r="X31527" s="131"/>
      <c r="Y31527" s="133"/>
      <c r="AJ31527" s="133"/>
      <c r="AO31527" s="135"/>
      <c r="AP31527" s="135"/>
      <c r="BJ31527" s="136"/>
    </row>
    <row r="31528" spans="5:62" ht="14.25" customHeight="1" x14ac:dyDescent="0.25">
      <c r="E31528" s="113"/>
      <c r="H31528" s="133"/>
      <c r="T31528" s="133"/>
      <c r="X31528" s="131"/>
      <c r="Y31528" s="133"/>
      <c r="AJ31528" s="133"/>
      <c r="AO31528" s="135"/>
      <c r="AP31528" s="135"/>
      <c r="BJ31528" s="136"/>
    </row>
    <row r="31529" spans="5:62" ht="14.25" customHeight="1" x14ac:dyDescent="0.25">
      <c r="E31529" s="113"/>
      <c r="H31529" s="133"/>
      <c r="T31529" s="133"/>
      <c r="X31529" s="131"/>
      <c r="Y31529" s="133"/>
      <c r="AJ31529" s="133"/>
      <c r="AO31529" s="135"/>
      <c r="AP31529" s="135"/>
      <c r="BJ31529" s="136"/>
    </row>
    <row r="31530" spans="5:62" ht="14.25" customHeight="1" x14ac:dyDescent="0.25">
      <c r="E31530" s="113"/>
      <c r="H31530" s="133"/>
      <c r="T31530" s="133"/>
      <c r="X31530" s="131"/>
      <c r="Y31530" s="133"/>
      <c r="AJ31530" s="133"/>
      <c r="AO31530" s="135"/>
      <c r="AP31530" s="135"/>
      <c r="BJ31530" s="136"/>
    </row>
    <row r="31531" spans="5:62" ht="14.25" customHeight="1" x14ac:dyDescent="0.25">
      <c r="E31531" s="113"/>
      <c r="H31531" s="133"/>
      <c r="T31531" s="133"/>
      <c r="X31531" s="131"/>
      <c r="Y31531" s="133"/>
      <c r="AJ31531" s="133"/>
      <c r="AO31531" s="135"/>
      <c r="AP31531" s="135"/>
      <c r="BJ31531" s="136"/>
    </row>
    <row r="31532" spans="5:62" ht="14.25" customHeight="1" x14ac:dyDescent="0.25">
      <c r="E31532" s="113"/>
      <c r="H31532" s="133"/>
      <c r="T31532" s="133"/>
      <c r="X31532" s="131"/>
      <c r="Y31532" s="133"/>
      <c r="AJ31532" s="133"/>
      <c r="AO31532" s="135"/>
      <c r="AP31532" s="135"/>
      <c r="BJ31532" s="136"/>
    </row>
    <row r="31533" spans="5:62" ht="14.25" customHeight="1" x14ac:dyDescent="0.25">
      <c r="E31533" s="113"/>
      <c r="H31533" s="133"/>
      <c r="T31533" s="133"/>
      <c r="X31533" s="131"/>
      <c r="Y31533" s="133"/>
      <c r="AJ31533" s="133"/>
      <c r="AO31533" s="135"/>
      <c r="AP31533" s="135"/>
      <c r="BJ31533" s="136"/>
    </row>
    <row r="31534" spans="5:62" ht="14.25" customHeight="1" x14ac:dyDescent="0.25">
      <c r="E31534" s="113"/>
      <c r="H31534" s="133"/>
      <c r="T31534" s="133"/>
      <c r="X31534" s="131"/>
      <c r="Y31534" s="133"/>
      <c r="AJ31534" s="133"/>
      <c r="AO31534" s="135"/>
      <c r="AP31534" s="135"/>
      <c r="BJ31534" s="136"/>
    </row>
    <row r="31535" spans="5:62" ht="14.25" customHeight="1" x14ac:dyDescent="0.25">
      <c r="E31535" s="113"/>
      <c r="H31535" s="133"/>
      <c r="T31535" s="133"/>
      <c r="X31535" s="131"/>
      <c r="Y31535" s="133"/>
      <c r="AJ31535" s="133"/>
      <c r="AO31535" s="135"/>
      <c r="AP31535" s="135"/>
      <c r="BJ31535" s="136"/>
    </row>
    <row r="31536" spans="5:62" ht="14.25" customHeight="1" x14ac:dyDescent="0.25">
      <c r="E31536" s="113"/>
      <c r="H31536" s="133"/>
      <c r="T31536" s="133"/>
      <c r="X31536" s="131"/>
      <c r="Y31536" s="133"/>
      <c r="AJ31536" s="133"/>
      <c r="AO31536" s="135"/>
      <c r="AP31536" s="135"/>
      <c r="BJ31536" s="136"/>
    </row>
    <row r="31537" spans="5:62" ht="14.25" customHeight="1" x14ac:dyDescent="0.25">
      <c r="E31537" s="113"/>
      <c r="H31537" s="133"/>
      <c r="T31537" s="133"/>
      <c r="X31537" s="131"/>
      <c r="Y31537" s="133"/>
      <c r="AJ31537" s="133"/>
      <c r="AO31537" s="135"/>
      <c r="AP31537" s="135"/>
      <c r="BJ31537" s="136"/>
    </row>
    <row r="31538" spans="5:62" ht="14.25" customHeight="1" x14ac:dyDescent="0.25">
      <c r="E31538" s="113"/>
      <c r="H31538" s="133"/>
      <c r="T31538" s="133"/>
      <c r="X31538" s="131"/>
      <c r="Y31538" s="133"/>
      <c r="AJ31538" s="133"/>
      <c r="AO31538" s="135"/>
      <c r="AP31538" s="135"/>
      <c r="BJ31538" s="136"/>
    </row>
    <row r="31539" spans="5:62" ht="14.25" customHeight="1" x14ac:dyDescent="0.25">
      <c r="E31539" s="113"/>
      <c r="H31539" s="133"/>
      <c r="T31539" s="133"/>
      <c r="X31539" s="131"/>
      <c r="Y31539" s="133"/>
      <c r="AJ31539" s="133"/>
      <c r="AO31539" s="135"/>
      <c r="AP31539" s="135"/>
      <c r="BJ31539" s="136"/>
    </row>
    <row r="31540" spans="5:62" ht="14.25" customHeight="1" x14ac:dyDescent="0.25">
      <c r="E31540" s="113"/>
      <c r="H31540" s="133"/>
      <c r="T31540" s="133"/>
      <c r="X31540" s="131"/>
      <c r="Y31540" s="133"/>
      <c r="AJ31540" s="133"/>
      <c r="AO31540" s="135"/>
      <c r="AP31540" s="135"/>
      <c r="BJ31540" s="136"/>
    </row>
    <row r="31541" spans="5:62" ht="14.25" customHeight="1" x14ac:dyDescent="0.25">
      <c r="E31541" s="113"/>
      <c r="H31541" s="133"/>
      <c r="T31541" s="133"/>
      <c r="X31541" s="131"/>
      <c r="Y31541" s="133"/>
      <c r="AJ31541" s="133"/>
      <c r="AO31541" s="135"/>
      <c r="AP31541" s="135"/>
      <c r="BJ31541" s="136"/>
    </row>
    <row r="31542" spans="5:62" ht="14.25" customHeight="1" x14ac:dyDescent="0.25">
      <c r="E31542" s="113"/>
      <c r="H31542" s="133"/>
      <c r="T31542" s="133"/>
      <c r="X31542" s="131"/>
      <c r="Y31542" s="133"/>
      <c r="AJ31542" s="133"/>
      <c r="AO31542" s="135"/>
      <c r="AP31542" s="135"/>
      <c r="BJ31542" s="136"/>
    </row>
    <row r="31543" spans="5:62" ht="14.25" customHeight="1" x14ac:dyDescent="0.25">
      <c r="E31543" s="113"/>
      <c r="H31543" s="133"/>
      <c r="T31543" s="133"/>
      <c r="X31543" s="131"/>
      <c r="Y31543" s="133"/>
      <c r="AJ31543" s="133"/>
      <c r="AO31543" s="135"/>
      <c r="AP31543" s="135"/>
      <c r="BJ31543" s="136"/>
    </row>
    <row r="31544" spans="5:62" ht="14.25" customHeight="1" x14ac:dyDescent="0.25">
      <c r="E31544" s="113"/>
      <c r="H31544" s="133"/>
      <c r="T31544" s="133"/>
      <c r="X31544" s="131"/>
      <c r="Y31544" s="133"/>
      <c r="AJ31544" s="133"/>
      <c r="AO31544" s="135"/>
      <c r="AP31544" s="135"/>
      <c r="BJ31544" s="136"/>
    </row>
    <row r="31545" spans="5:62" ht="14.25" customHeight="1" x14ac:dyDescent="0.25">
      <c r="E31545" s="113"/>
      <c r="H31545" s="133"/>
      <c r="T31545" s="133"/>
      <c r="X31545" s="131"/>
      <c r="Y31545" s="133"/>
      <c r="AJ31545" s="133"/>
      <c r="AO31545" s="135"/>
      <c r="AP31545" s="135"/>
      <c r="BJ31545" s="136"/>
    </row>
    <row r="31546" spans="5:62" ht="14.25" customHeight="1" x14ac:dyDescent="0.25">
      <c r="E31546" s="113"/>
      <c r="H31546" s="133"/>
      <c r="T31546" s="133"/>
      <c r="X31546" s="131"/>
      <c r="Y31546" s="133"/>
      <c r="AJ31546" s="133"/>
      <c r="AO31546" s="135"/>
      <c r="AP31546" s="135"/>
      <c r="BJ31546" s="136"/>
    </row>
    <row r="31547" spans="5:62" ht="14.25" customHeight="1" x14ac:dyDescent="0.25">
      <c r="E31547" s="113"/>
      <c r="H31547" s="133"/>
      <c r="T31547" s="133"/>
      <c r="X31547" s="131"/>
      <c r="Y31547" s="133"/>
      <c r="AJ31547" s="133"/>
      <c r="AO31547" s="135"/>
      <c r="AP31547" s="135"/>
      <c r="BJ31547" s="136"/>
    </row>
    <row r="31548" spans="5:62" ht="14.25" customHeight="1" x14ac:dyDescent="0.25">
      <c r="E31548" s="113"/>
      <c r="H31548" s="133"/>
      <c r="T31548" s="133"/>
      <c r="X31548" s="131"/>
      <c r="Y31548" s="133"/>
      <c r="AJ31548" s="133"/>
      <c r="AO31548" s="135"/>
      <c r="AP31548" s="135"/>
      <c r="BJ31548" s="136"/>
    </row>
    <row r="31549" spans="5:62" ht="14.25" customHeight="1" x14ac:dyDescent="0.25">
      <c r="E31549" s="113"/>
      <c r="H31549" s="133"/>
      <c r="T31549" s="133"/>
      <c r="X31549" s="131"/>
      <c r="Y31549" s="133"/>
      <c r="AJ31549" s="133"/>
      <c r="AO31549" s="135"/>
      <c r="AP31549" s="135"/>
      <c r="BJ31549" s="136"/>
    </row>
    <row r="31550" spans="5:62" ht="14.25" customHeight="1" x14ac:dyDescent="0.25">
      <c r="E31550" s="113"/>
      <c r="H31550" s="133"/>
      <c r="T31550" s="133"/>
      <c r="X31550" s="131"/>
      <c r="Y31550" s="133"/>
      <c r="AJ31550" s="133"/>
      <c r="AO31550" s="135"/>
      <c r="AP31550" s="135"/>
      <c r="BJ31550" s="136"/>
    </row>
    <row r="31551" spans="5:62" ht="14.25" customHeight="1" x14ac:dyDescent="0.25">
      <c r="E31551" s="113"/>
      <c r="H31551" s="133"/>
      <c r="T31551" s="133"/>
      <c r="X31551" s="131"/>
      <c r="Y31551" s="133"/>
      <c r="AJ31551" s="133"/>
      <c r="AO31551" s="135"/>
      <c r="AP31551" s="135"/>
      <c r="BJ31551" s="136"/>
    </row>
    <row r="31552" spans="5:62" ht="14.25" customHeight="1" x14ac:dyDescent="0.25">
      <c r="E31552" s="113"/>
      <c r="H31552" s="133"/>
      <c r="T31552" s="133"/>
      <c r="X31552" s="131"/>
      <c r="Y31552" s="133"/>
      <c r="AJ31552" s="133"/>
      <c r="AO31552" s="135"/>
      <c r="AP31552" s="135"/>
      <c r="BJ31552" s="136"/>
    </row>
    <row r="31553" spans="5:62" ht="14.25" customHeight="1" x14ac:dyDescent="0.25">
      <c r="E31553" s="113"/>
      <c r="H31553" s="133"/>
      <c r="T31553" s="133"/>
      <c r="X31553" s="131"/>
      <c r="Y31553" s="133"/>
      <c r="AJ31553" s="133"/>
      <c r="AO31553" s="135"/>
      <c r="AP31553" s="135"/>
      <c r="BJ31553" s="136"/>
    </row>
    <row r="31554" spans="5:62" ht="14.25" customHeight="1" x14ac:dyDescent="0.25">
      <c r="E31554" s="113"/>
      <c r="H31554" s="133"/>
      <c r="T31554" s="133"/>
      <c r="X31554" s="131"/>
      <c r="Y31554" s="133"/>
      <c r="AJ31554" s="133"/>
      <c r="AO31554" s="135"/>
      <c r="AP31554" s="135"/>
      <c r="BJ31554" s="136"/>
    </row>
    <row r="31555" spans="5:62" ht="14.25" customHeight="1" x14ac:dyDescent="0.25">
      <c r="E31555" s="113"/>
      <c r="H31555" s="133"/>
      <c r="T31555" s="133"/>
      <c r="X31555" s="131"/>
      <c r="Y31555" s="133"/>
      <c r="AJ31555" s="133"/>
      <c r="AO31555" s="135"/>
      <c r="AP31555" s="135"/>
      <c r="BJ31555" s="136"/>
    </row>
    <row r="31556" spans="5:62" ht="14.25" customHeight="1" x14ac:dyDescent="0.25">
      <c r="E31556" s="113"/>
      <c r="H31556" s="133"/>
      <c r="T31556" s="133"/>
      <c r="X31556" s="131"/>
      <c r="Y31556" s="133"/>
      <c r="AJ31556" s="133"/>
      <c r="AO31556" s="135"/>
      <c r="AP31556" s="135"/>
      <c r="BJ31556" s="136"/>
    </row>
    <row r="31557" spans="5:62" ht="14.25" customHeight="1" x14ac:dyDescent="0.25">
      <c r="E31557" s="113"/>
      <c r="H31557" s="133"/>
      <c r="T31557" s="133"/>
      <c r="X31557" s="131"/>
      <c r="Y31557" s="133"/>
      <c r="AJ31557" s="133"/>
      <c r="AO31557" s="135"/>
      <c r="AP31557" s="135"/>
      <c r="BJ31557" s="136"/>
    </row>
    <row r="31558" spans="5:62" ht="14.25" customHeight="1" x14ac:dyDescent="0.25">
      <c r="E31558" s="113"/>
      <c r="H31558" s="133"/>
      <c r="T31558" s="133"/>
      <c r="X31558" s="131"/>
      <c r="Y31558" s="133"/>
      <c r="AJ31558" s="133"/>
      <c r="AO31558" s="135"/>
      <c r="AP31558" s="135"/>
      <c r="BJ31558" s="136"/>
    </row>
    <row r="31559" spans="5:62" ht="14.25" customHeight="1" x14ac:dyDescent="0.25">
      <c r="E31559" s="113"/>
      <c r="H31559" s="133"/>
      <c r="T31559" s="133"/>
      <c r="X31559" s="131"/>
      <c r="Y31559" s="133"/>
      <c r="AJ31559" s="133"/>
      <c r="AO31559" s="135"/>
      <c r="AP31559" s="135"/>
      <c r="BJ31559" s="136"/>
    </row>
    <row r="31560" spans="5:62" ht="14.25" customHeight="1" x14ac:dyDescent="0.25">
      <c r="E31560" s="113"/>
      <c r="H31560" s="133"/>
      <c r="T31560" s="133"/>
      <c r="X31560" s="131"/>
      <c r="Y31560" s="133"/>
      <c r="AJ31560" s="133"/>
      <c r="AO31560" s="135"/>
      <c r="AP31560" s="135"/>
      <c r="BJ31560" s="136"/>
    </row>
    <row r="31561" spans="5:62" ht="14.25" customHeight="1" x14ac:dyDescent="0.25">
      <c r="E31561" s="113"/>
      <c r="H31561" s="133"/>
      <c r="T31561" s="133"/>
      <c r="X31561" s="131"/>
      <c r="Y31561" s="133"/>
      <c r="AJ31561" s="133"/>
      <c r="AO31561" s="135"/>
      <c r="AP31561" s="135"/>
      <c r="BJ31561" s="136"/>
    </row>
    <row r="31562" spans="5:62" ht="14.25" customHeight="1" x14ac:dyDescent="0.25">
      <c r="E31562" s="113"/>
      <c r="H31562" s="133"/>
      <c r="T31562" s="133"/>
      <c r="X31562" s="131"/>
      <c r="Y31562" s="133"/>
      <c r="AJ31562" s="133"/>
      <c r="AO31562" s="135"/>
      <c r="AP31562" s="135"/>
      <c r="BJ31562" s="136"/>
    </row>
    <row r="31563" spans="5:62" ht="14.25" customHeight="1" x14ac:dyDescent="0.25">
      <c r="E31563" s="113"/>
      <c r="H31563" s="133"/>
      <c r="T31563" s="133"/>
      <c r="X31563" s="131"/>
      <c r="Y31563" s="133"/>
      <c r="AJ31563" s="133"/>
      <c r="AO31563" s="135"/>
      <c r="AP31563" s="135"/>
      <c r="BJ31563" s="136"/>
    </row>
    <row r="31564" spans="5:62" ht="14.25" customHeight="1" x14ac:dyDescent="0.25">
      <c r="E31564" s="113"/>
      <c r="H31564" s="133"/>
      <c r="T31564" s="133"/>
      <c r="X31564" s="131"/>
      <c r="Y31564" s="133"/>
      <c r="AJ31564" s="133"/>
      <c r="AO31564" s="135"/>
      <c r="AP31564" s="135"/>
      <c r="BJ31564" s="136"/>
    </row>
    <row r="31565" spans="5:62" ht="14.25" customHeight="1" x14ac:dyDescent="0.25">
      <c r="E31565" s="113"/>
      <c r="H31565" s="133"/>
      <c r="T31565" s="133"/>
      <c r="X31565" s="131"/>
      <c r="Y31565" s="133"/>
      <c r="AJ31565" s="133"/>
      <c r="AO31565" s="135"/>
      <c r="AP31565" s="135"/>
      <c r="BJ31565" s="136"/>
    </row>
    <row r="31566" spans="5:62" ht="14.25" customHeight="1" x14ac:dyDescent="0.25">
      <c r="E31566" s="113"/>
      <c r="H31566" s="133"/>
      <c r="T31566" s="133"/>
      <c r="X31566" s="131"/>
      <c r="Y31566" s="133"/>
      <c r="AJ31566" s="133"/>
      <c r="AO31566" s="135"/>
      <c r="AP31566" s="135"/>
      <c r="BJ31566" s="136"/>
    </row>
    <row r="31567" spans="5:62" ht="14.25" customHeight="1" x14ac:dyDescent="0.25">
      <c r="E31567" s="113"/>
      <c r="H31567" s="133"/>
      <c r="T31567" s="133"/>
      <c r="X31567" s="131"/>
      <c r="Y31567" s="133"/>
      <c r="AJ31567" s="133"/>
      <c r="AO31567" s="135"/>
      <c r="AP31567" s="135"/>
      <c r="BJ31567" s="136"/>
    </row>
    <row r="31568" spans="5:62" ht="14.25" customHeight="1" x14ac:dyDescent="0.25">
      <c r="E31568" s="113"/>
      <c r="H31568" s="133"/>
      <c r="T31568" s="133"/>
      <c r="X31568" s="131"/>
      <c r="Y31568" s="133"/>
      <c r="AJ31568" s="133"/>
      <c r="AO31568" s="135"/>
      <c r="AP31568" s="135"/>
      <c r="BJ31568" s="136"/>
    </row>
    <row r="31569" spans="5:62" ht="14.25" customHeight="1" x14ac:dyDescent="0.25">
      <c r="E31569" s="113"/>
      <c r="H31569" s="133"/>
      <c r="T31569" s="133"/>
      <c r="X31569" s="131"/>
      <c r="Y31569" s="133"/>
      <c r="AJ31569" s="133"/>
      <c r="AO31569" s="135"/>
      <c r="AP31569" s="135"/>
      <c r="BJ31569" s="136"/>
    </row>
    <row r="31570" spans="5:62" ht="14.25" customHeight="1" x14ac:dyDescent="0.25">
      <c r="E31570" s="113"/>
      <c r="H31570" s="133"/>
      <c r="T31570" s="133"/>
      <c r="X31570" s="131"/>
      <c r="Y31570" s="133"/>
      <c r="AJ31570" s="133"/>
      <c r="AO31570" s="135"/>
      <c r="AP31570" s="135"/>
      <c r="BJ31570" s="136"/>
    </row>
    <row r="31571" spans="5:62" ht="14.25" customHeight="1" x14ac:dyDescent="0.25">
      <c r="E31571" s="113"/>
      <c r="H31571" s="133"/>
      <c r="T31571" s="133"/>
      <c r="X31571" s="131"/>
      <c r="Y31571" s="133"/>
      <c r="AJ31571" s="133"/>
      <c r="AO31571" s="135"/>
      <c r="AP31571" s="135"/>
      <c r="BJ31571" s="136"/>
    </row>
    <row r="31572" spans="5:62" ht="14.25" customHeight="1" x14ac:dyDescent="0.25">
      <c r="E31572" s="113"/>
      <c r="H31572" s="133"/>
      <c r="T31572" s="133"/>
      <c r="X31572" s="131"/>
      <c r="Y31572" s="133"/>
      <c r="AJ31572" s="133"/>
      <c r="AO31572" s="135"/>
      <c r="AP31572" s="135"/>
      <c r="BJ31572" s="136"/>
    </row>
    <row r="31573" spans="5:62" ht="14.25" customHeight="1" x14ac:dyDescent="0.25">
      <c r="E31573" s="113"/>
      <c r="H31573" s="133"/>
      <c r="T31573" s="133"/>
      <c r="X31573" s="131"/>
      <c r="Y31573" s="133"/>
      <c r="AJ31573" s="133"/>
      <c r="AO31573" s="135"/>
      <c r="AP31573" s="135"/>
      <c r="BJ31573" s="136"/>
    </row>
    <row r="31574" spans="5:62" ht="14.25" customHeight="1" x14ac:dyDescent="0.25">
      <c r="E31574" s="113"/>
      <c r="H31574" s="133"/>
      <c r="T31574" s="133"/>
      <c r="X31574" s="131"/>
      <c r="Y31574" s="133"/>
      <c r="AJ31574" s="133"/>
      <c r="AO31574" s="135"/>
      <c r="AP31574" s="135"/>
      <c r="BJ31574" s="136"/>
    </row>
    <row r="31575" spans="5:62" ht="14.25" customHeight="1" x14ac:dyDescent="0.25">
      <c r="E31575" s="113"/>
      <c r="H31575" s="133"/>
      <c r="T31575" s="133"/>
      <c r="X31575" s="131"/>
      <c r="Y31575" s="133"/>
      <c r="AJ31575" s="133"/>
      <c r="AO31575" s="135"/>
      <c r="AP31575" s="135"/>
      <c r="BJ31575" s="136"/>
    </row>
    <row r="31576" spans="5:62" ht="14.25" customHeight="1" x14ac:dyDescent="0.25">
      <c r="E31576" s="113"/>
      <c r="H31576" s="133"/>
      <c r="T31576" s="133"/>
      <c r="X31576" s="131"/>
      <c r="Y31576" s="133"/>
      <c r="AJ31576" s="133"/>
      <c r="AO31576" s="135"/>
      <c r="AP31576" s="135"/>
      <c r="BJ31576" s="136"/>
    </row>
    <row r="31577" spans="5:62" ht="14.25" customHeight="1" x14ac:dyDescent="0.25">
      <c r="E31577" s="113"/>
      <c r="H31577" s="133"/>
      <c r="T31577" s="133"/>
      <c r="X31577" s="131"/>
      <c r="Y31577" s="133"/>
      <c r="AJ31577" s="133"/>
      <c r="AO31577" s="135"/>
      <c r="AP31577" s="135"/>
      <c r="BJ31577" s="136"/>
    </row>
    <row r="31578" spans="5:62" ht="14.25" customHeight="1" x14ac:dyDescent="0.25">
      <c r="E31578" s="113"/>
      <c r="H31578" s="133"/>
      <c r="T31578" s="133"/>
      <c r="X31578" s="131"/>
      <c r="Y31578" s="133"/>
      <c r="AJ31578" s="133"/>
      <c r="AO31578" s="135"/>
      <c r="AP31578" s="135"/>
      <c r="BJ31578" s="136"/>
    </row>
    <row r="31579" spans="5:62" ht="14.25" customHeight="1" x14ac:dyDescent="0.25">
      <c r="E31579" s="113"/>
      <c r="H31579" s="133"/>
      <c r="T31579" s="133"/>
      <c r="X31579" s="131"/>
      <c r="Y31579" s="133"/>
      <c r="AJ31579" s="133"/>
      <c r="AO31579" s="135"/>
      <c r="AP31579" s="135"/>
      <c r="BJ31579" s="136"/>
    </row>
    <row r="31580" spans="5:62" ht="14.25" customHeight="1" x14ac:dyDescent="0.25">
      <c r="E31580" s="113"/>
      <c r="H31580" s="133"/>
      <c r="T31580" s="133"/>
      <c r="X31580" s="131"/>
      <c r="Y31580" s="133"/>
      <c r="AJ31580" s="133"/>
      <c r="AO31580" s="135"/>
      <c r="AP31580" s="135"/>
      <c r="BJ31580" s="136"/>
    </row>
    <row r="31581" spans="5:62" ht="14.25" customHeight="1" x14ac:dyDescent="0.25">
      <c r="E31581" s="113"/>
      <c r="H31581" s="133"/>
      <c r="T31581" s="133"/>
      <c r="X31581" s="131"/>
      <c r="Y31581" s="133"/>
      <c r="AJ31581" s="133"/>
      <c r="AO31581" s="135"/>
      <c r="AP31581" s="135"/>
      <c r="BJ31581" s="136"/>
    </row>
    <row r="31582" spans="5:62" ht="14.25" customHeight="1" x14ac:dyDescent="0.25">
      <c r="E31582" s="113"/>
      <c r="H31582" s="133"/>
      <c r="T31582" s="133"/>
      <c r="X31582" s="131"/>
      <c r="Y31582" s="133"/>
      <c r="AJ31582" s="133"/>
      <c r="AO31582" s="135"/>
      <c r="AP31582" s="135"/>
      <c r="BJ31582" s="136"/>
    </row>
    <row r="31583" spans="5:62" ht="14.25" customHeight="1" x14ac:dyDescent="0.25">
      <c r="E31583" s="113"/>
      <c r="H31583" s="133"/>
      <c r="T31583" s="133"/>
      <c r="X31583" s="131"/>
      <c r="Y31583" s="133"/>
      <c r="AJ31583" s="133"/>
      <c r="AO31583" s="135"/>
      <c r="AP31583" s="135"/>
      <c r="BJ31583" s="136"/>
    </row>
    <row r="31584" spans="5:62" ht="14.25" customHeight="1" x14ac:dyDescent="0.25">
      <c r="E31584" s="113"/>
      <c r="H31584" s="133"/>
      <c r="T31584" s="133"/>
      <c r="X31584" s="131"/>
      <c r="Y31584" s="133"/>
      <c r="AJ31584" s="133"/>
      <c r="AO31584" s="135"/>
      <c r="AP31584" s="135"/>
      <c r="BJ31584" s="136"/>
    </row>
    <row r="31585" spans="5:62" ht="14.25" customHeight="1" x14ac:dyDescent="0.25">
      <c r="E31585" s="113"/>
      <c r="H31585" s="133"/>
      <c r="T31585" s="133"/>
      <c r="X31585" s="131"/>
      <c r="Y31585" s="133"/>
      <c r="AJ31585" s="133"/>
      <c r="AO31585" s="135"/>
      <c r="AP31585" s="135"/>
      <c r="BJ31585" s="136"/>
    </row>
    <row r="31586" spans="5:62" ht="14.25" customHeight="1" x14ac:dyDescent="0.25">
      <c r="E31586" s="113"/>
      <c r="H31586" s="133"/>
      <c r="T31586" s="133"/>
      <c r="X31586" s="131"/>
      <c r="Y31586" s="133"/>
      <c r="AJ31586" s="133"/>
      <c r="AO31586" s="135"/>
      <c r="AP31586" s="135"/>
      <c r="BJ31586" s="136"/>
    </row>
    <row r="31587" spans="5:62" ht="14.25" customHeight="1" x14ac:dyDescent="0.25">
      <c r="E31587" s="113"/>
      <c r="H31587" s="133"/>
      <c r="T31587" s="133"/>
      <c r="X31587" s="131"/>
      <c r="Y31587" s="133"/>
      <c r="AJ31587" s="133"/>
      <c r="AO31587" s="135"/>
      <c r="AP31587" s="135"/>
      <c r="BJ31587" s="136"/>
    </row>
    <row r="31588" spans="5:62" ht="14.25" customHeight="1" x14ac:dyDescent="0.25">
      <c r="E31588" s="113"/>
      <c r="H31588" s="133"/>
      <c r="T31588" s="133"/>
      <c r="X31588" s="131"/>
      <c r="Y31588" s="133"/>
      <c r="AJ31588" s="133"/>
      <c r="AO31588" s="135"/>
      <c r="AP31588" s="135"/>
      <c r="BJ31588" s="136"/>
    </row>
    <row r="31589" spans="5:62" ht="14.25" customHeight="1" x14ac:dyDescent="0.25">
      <c r="E31589" s="113"/>
      <c r="H31589" s="133"/>
      <c r="T31589" s="133"/>
      <c r="X31589" s="131"/>
      <c r="Y31589" s="133"/>
      <c r="AJ31589" s="133"/>
      <c r="AO31589" s="135"/>
      <c r="AP31589" s="135"/>
      <c r="BJ31589" s="136"/>
    </row>
    <row r="31590" spans="5:62" ht="14.25" customHeight="1" x14ac:dyDescent="0.25">
      <c r="E31590" s="113"/>
      <c r="H31590" s="133"/>
      <c r="T31590" s="133"/>
      <c r="X31590" s="131"/>
      <c r="Y31590" s="133"/>
      <c r="AJ31590" s="133"/>
      <c r="AO31590" s="135"/>
      <c r="AP31590" s="135"/>
      <c r="BJ31590" s="136"/>
    </row>
    <row r="31591" spans="5:62" ht="14.25" customHeight="1" x14ac:dyDescent="0.25">
      <c r="E31591" s="113"/>
      <c r="H31591" s="133"/>
      <c r="T31591" s="133"/>
      <c r="X31591" s="131"/>
      <c r="Y31591" s="133"/>
      <c r="AJ31591" s="133"/>
      <c r="AO31591" s="135"/>
      <c r="AP31591" s="135"/>
      <c r="BJ31591" s="136"/>
    </row>
    <row r="31592" spans="5:62" ht="14.25" customHeight="1" x14ac:dyDescent="0.25">
      <c r="E31592" s="113"/>
      <c r="H31592" s="133"/>
      <c r="T31592" s="133"/>
      <c r="X31592" s="131"/>
      <c r="Y31592" s="133"/>
      <c r="AJ31592" s="133"/>
      <c r="AO31592" s="135"/>
      <c r="AP31592" s="135"/>
      <c r="BJ31592" s="136"/>
    </row>
    <row r="31593" spans="5:62" ht="14.25" customHeight="1" x14ac:dyDescent="0.25">
      <c r="E31593" s="113"/>
      <c r="H31593" s="133"/>
      <c r="T31593" s="133"/>
      <c r="X31593" s="131"/>
      <c r="Y31593" s="133"/>
      <c r="AJ31593" s="133"/>
      <c r="AO31593" s="135"/>
      <c r="AP31593" s="135"/>
      <c r="BJ31593" s="136"/>
    </row>
    <row r="31594" spans="5:62" ht="14.25" customHeight="1" x14ac:dyDescent="0.25">
      <c r="E31594" s="113"/>
      <c r="H31594" s="133"/>
      <c r="T31594" s="133"/>
      <c r="X31594" s="131"/>
      <c r="Y31594" s="133"/>
      <c r="AJ31594" s="133"/>
      <c r="AO31594" s="135"/>
      <c r="AP31594" s="135"/>
      <c r="BJ31594" s="136"/>
    </row>
    <row r="31595" spans="5:62" ht="14.25" customHeight="1" x14ac:dyDescent="0.25">
      <c r="E31595" s="113"/>
      <c r="H31595" s="133"/>
      <c r="T31595" s="133"/>
      <c r="X31595" s="131"/>
      <c r="Y31595" s="133"/>
      <c r="AJ31595" s="133"/>
      <c r="AO31595" s="135"/>
      <c r="AP31595" s="135"/>
      <c r="BJ31595" s="136"/>
    </row>
    <row r="31596" spans="5:62" ht="14.25" customHeight="1" x14ac:dyDescent="0.25">
      <c r="E31596" s="113"/>
      <c r="H31596" s="133"/>
      <c r="T31596" s="133"/>
      <c r="X31596" s="131"/>
      <c r="Y31596" s="133"/>
      <c r="AJ31596" s="133"/>
      <c r="AO31596" s="135"/>
      <c r="AP31596" s="135"/>
      <c r="BJ31596" s="136"/>
    </row>
    <row r="31597" spans="5:62" ht="14.25" customHeight="1" x14ac:dyDescent="0.25">
      <c r="E31597" s="113"/>
      <c r="H31597" s="133"/>
      <c r="T31597" s="133"/>
      <c r="X31597" s="131"/>
      <c r="Y31597" s="133"/>
      <c r="AJ31597" s="133"/>
      <c r="AO31597" s="135"/>
      <c r="AP31597" s="135"/>
      <c r="BJ31597" s="136"/>
    </row>
    <row r="31598" spans="5:62" ht="14.25" customHeight="1" x14ac:dyDescent="0.25">
      <c r="E31598" s="113"/>
      <c r="H31598" s="133"/>
      <c r="T31598" s="133"/>
      <c r="X31598" s="131"/>
      <c r="Y31598" s="133"/>
      <c r="AJ31598" s="133"/>
      <c r="AO31598" s="135"/>
      <c r="AP31598" s="135"/>
      <c r="BJ31598" s="136"/>
    </row>
    <row r="31599" spans="5:62" ht="14.25" customHeight="1" x14ac:dyDescent="0.25">
      <c r="E31599" s="113"/>
      <c r="H31599" s="133"/>
      <c r="T31599" s="133"/>
      <c r="X31599" s="131"/>
      <c r="Y31599" s="133"/>
      <c r="AJ31599" s="133"/>
      <c r="AO31599" s="135"/>
      <c r="AP31599" s="135"/>
      <c r="BJ31599" s="136"/>
    </row>
    <row r="31600" spans="5:62" ht="14.25" customHeight="1" x14ac:dyDescent="0.25">
      <c r="E31600" s="113"/>
      <c r="H31600" s="133"/>
      <c r="T31600" s="133"/>
      <c r="X31600" s="131"/>
      <c r="Y31600" s="133"/>
      <c r="AJ31600" s="133"/>
      <c r="AO31600" s="135"/>
      <c r="AP31600" s="135"/>
      <c r="BJ31600" s="136"/>
    </row>
    <row r="31601" spans="5:62" ht="14.25" customHeight="1" x14ac:dyDescent="0.25">
      <c r="E31601" s="113"/>
      <c r="H31601" s="133"/>
      <c r="T31601" s="133"/>
      <c r="X31601" s="131"/>
      <c r="Y31601" s="133"/>
      <c r="AJ31601" s="133"/>
      <c r="AO31601" s="135"/>
      <c r="AP31601" s="135"/>
      <c r="BJ31601" s="136"/>
    </row>
    <row r="31602" spans="5:62" ht="14.25" customHeight="1" x14ac:dyDescent="0.25">
      <c r="E31602" s="113"/>
      <c r="H31602" s="133"/>
      <c r="T31602" s="133"/>
      <c r="X31602" s="131"/>
      <c r="Y31602" s="133"/>
      <c r="AJ31602" s="133"/>
      <c r="AO31602" s="135"/>
      <c r="AP31602" s="135"/>
      <c r="BJ31602" s="136"/>
    </row>
    <row r="31603" spans="5:62" ht="14.25" customHeight="1" x14ac:dyDescent="0.25">
      <c r="E31603" s="113"/>
      <c r="H31603" s="133"/>
      <c r="T31603" s="133"/>
      <c r="X31603" s="131"/>
      <c r="Y31603" s="133"/>
      <c r="AJ31603" s="133"/>
      <c r="AO31603" s="135"/>
      <c r="AP31603" s="135"/>
      <c r="BJ31603" s="136"/>
    </row>
    <row r="31604" spans="5:62" ht="14.25" customHeight="1" x14ac:dyDescent="0.25">
      <c r="E31604" s="113"/>
      <c r="H31604" s="133"/>
      <c r="T31604" s="133"/>
      <c r="X31604" s="131"/>
      <c r="Y31604" s="133"/>
      <c r="AJ31604" s="133"/>
      <c r="AO31604" s="135"/>
      <c r="AP31604" s="135"/>
      <c r="BJ31604" s="136"/>
    </row>
    <row r="31605" spans="5:62" ht="14.25" customHeight="1" x14ac:dyDescent="0.25">
      <c r="E31605" s="113"/>
      <c r="H31605" s="133"/>
      <c r="T31605" s="133"/>
      <c r="X31605" s="131"/>
      <c r="Y31605" s="133"/>
      <c r="AJ31605" s="133"/>
      <c r="AO31605" s="135"/>
      <c r="AP31605" s="135"/>
      <c r="BJ31605" s="136"/>
    </row>
    <row r="31606" spans="5:62" ht="14.25" customHeight="1" x14ac:dyDescent="0.25">
      <c r="E31606" s="113"/>
      <c r="H31606" s="133"/>
      <c r="T31606" s="133"/>
      <c r="X31606" s="131"/>
      <c r="Y31606" s="133"/>
      <c r="AJ31606" s="133"/>
      <c r="AO31606" s="135"/>
      <c r="AP31606" s="135"/>
      <c r="BJ31606" s="136"/>
    </row>
    <row r="31607" spans="5:62" ht="14.25" customHeight="1" x14ac:dyDescent="0.25">
      <c r="E31607" s="113"/>
      <c r="H31607" s="133"/>
      <c r="T31607" s="133"/>
      <c r="X31607" s="131"/>
      <c r="Y31607" s="133"/>
      <c r="AJ31607" s="133"/>
      <c r="AO31607" s="135"/>
      <c r="AP31607" s="135"/>
      <c r="BJ31607" s="136"/>
    </row>
    <row r="31608" spans="5:62" ht="14.25" customHeight="1" x14ac:dyDescent="0.25">
      <c r="E31608" s="113"/>
      <c r="H31608" s="133"/>
      <c r="T31608" s="133"/>
      <c r="X31608" s="131"/>
      <c r="Y31608" s="133"/>
      <c r="AJ31608" s="133"/>
      <c r="AO31608" s="135"/>
      <c r="AP31608" s="135"/>
      <c r="BJ31608" s="136"/>
    </row>
    <row r="31609" spans="5:62" ht="14.25" customHeight="1" x14ac:dyDescent="0.25">
      <c r="E31609" s="113"/>
      <c r="H31609" s="133"/>
      <c r="T31609" s="133"/>
      <c r="X31609" s="131"/>
      <c r="Y31609" s="133"/>
      <c r="AJ31609" s="133"/>
      <c r="AO31609" s="135"/>
      <c r="AP31609" s="135"/>
      <c r="BJ31609" s="136"/>
    </row>
    <row r="31610" spans="5:62" ht="14.25" customHeight="1" x14ac:dyDescent="0.25">
      <c r="E31610" s="113"/>
      <c r="H31610" s="133"/>
      <c r="T31610" s="133"/>
      <c r="X31610" s="131"/>
      <c r="Y31610" s="133"/>
      <c r="AJ31610" s="133"/>
      <c r="AO31610" s="135"/>
      <c r="AP31610" s="135"/>
      <c r="BJ31610" s="136"/>
    </row>
    <row r="31611" spans="5:62" ht="14.25" customHeight="1" x14ac:dyDescent="0.25">
      <c r="E31611" s="113"/>
      <c r="H31611" s="133"/>
      <c r="T31611" s="133"/>
      <c r="X31611" s="131"/>
      <c r="Y31611" s="133"/>
      <c r="AJ31611" s="133"/>
      <c r="AO31611" s="135"/>
      <c r="AP31611" s="135"/>
      <c r="BJ31611" s="136"/>
    </row>
    <row r="31612" spans="5:62" ht="14.25" customHeight="1" x14ac:dyDescent="0.25">
      <c r="E31612" s="113"/>
      <c r="H31612" s="133"/>
      <c r="T31612" s="133"/>
      <c r="X31612" s="131"/>
      <c r="Y31612" s="133"/>
      <c r="AJ31612" s="133"/>
      <c r="AO31612" s="135"/>
      <c r="AP31612" s="135"/>
      <c r="BJ31612" s="136"/>
    </row>
    <row r="31613" spans="5:62" ht="14.25" customHeight="1" x14ac:dyDescent="0.25">
      <c r="E31613" s="113"/>
      <c r="H31613" s="133"/>
      <c r="T31613" s="133"/>
      <c r="X31613" s="131"/>
      <c r="Y31613" s="133"/>
      <c r="AJ31613" s="133"/>
      <c r="AO31613" s="135"/>
      <c r="AP31613" s="135"/>
      <c r="BJ31613" s="136"/>
    </row>
    <row r="31614" spans="5:62" ht="14.25" customHeight="1" x14ac:dyDescent="0.25">
      <c r="E31614" s="113"/>
      <c r="H31614" s="133"/>
      <c r="T31614" s="133"/>
      <c r="X31614" s="131"/>
      <c r="Y31614" s="133"/>
      <c r="AJ31614" s="133"/>
      <c r="AO31614" s="135"/>
      <c r="AP31614" s="135"/>
      <c r="BJ31614" s="136"/>
    </row>
    <row r="31615" spans="5:62" ht="14.25" customHeight="1" x14ac:dyDescent="0.25">
      <c r="E31615" s="113"/>
      <c r="H31615" s="133"/>
      <c r="T31615" s="133"/>
      <c r="X31615" s="131"/>
      <c r="Y31615" s="133"/>
      <c r="AJ31615" s="133"/>
      <c r="AO31615" s="135"/>
      <c r="AP31615" s="135"/>
      <c r="BJ31615" s="136"/>
    </row>
    <row r="31616" spans="5:62" ht="14.25" customHeight="1" x14ac:dyDescent="0.25">
      <c r="E31616" s="113"/>
      <c r="H31616" s="133"/>
      <c r="T31616" s="133"/>
      <c r="X31616" s="131"/>
      <c r="Y31616" s="133"/>
      <c r="AJ31616" s="133"/>
      <c r="AO31616" s="135"/>
      <c r="AP31616" s="135"/>
      <c r="BJ31616" s="136"/>
    </row>
    <row r="31617" spans="5:62" ht="14.25" customHeight="1" x14ac:dyDescent="0.25">
      <c r="E31617" s="113"/>
      <c r="H31617" s="133"/>
      <c r="T31617" s="133"/>
      <c r="X31617" s="131"/>
      <c r="Y31617" s="133"/>
      <c r="AJ31617" s="133"/>
      <c r="AO31617" s="135"/>
      <c r="AP31617" s="135"/>
      <c r="BJ31617" s="136"/>
    </row>
    <row r="31618" spans="5:62" ht="14.25" customHeight="1" x14ac:dyDescent="0.25">
      <c r="E31618" s="113"/>
      <c r="H31618" s="133"/>
      <c r="T31618" s="133"/>
      <c r="X31618" s="131"/>
      <c r="Y31618" s="133"/>
      <c r="AJ31618" s="133"/>
      <c r="AO31618" s="135"/>
      <c r="AP31618" s="135"/>
      <c r="BJ31618" s="136"/>
    </row>
    <row r="31619" spans="5:62" ht="14.25" customHeight="1" x14ac:dyDescent="0.25">
      <c r="E31619" s="113"/>
      <c r="H31619" s="133"/>
      <c r="T31619" s="133"/>
      <c r="X31619" s="131"/>
      <c r="Y31619" s="133"/>
      <c r="AJ31619" s="133"/>
      <c r="AO31619" s="135"/>
      <c r="AP31619" s="135"/>
      <c r="BJ31619" s="136"/>
    </row>
    <row r="31620" spans="5:62" ht="14.25" customHeight="1" x14ac:dyDescent="0.25">
      <c r="E31620" s="113"/>
      <c r="H31620" s="133"/>
      <c r="T31620" s="133"/>
      <c r="X31620" s="131"/>
      <c r="Y31620" s="133"/>
      <c r="AJ31620" s="133"/>
      <c r="AO31620" s="135"/>
      <c r="AP31620" s="135"/>
      <c r="BJ31620" s="136"/>
    </row>
    <row r="31621" spans="5:62" ht="14.25" customHeight="1" x14ac:dyDescent="0.25">
      <c r="E31621" s="113"/>
      <c r="H31621" s="133"/>
      <c r="T31621" s="133"/>
      <c r="X31621" s="131"/>
      <c r="Y31621" s="133"/>
      <c r="AJ31621" s="133"/>
      <c r="AO31621" s="135"/>
      <c r="AP31621" s="135"/>
      <c r="BJ31621" s="136"/>
    </row>
    <row r="31622" spans="5:62" ht="14.25" customHeight="1" x14ac:dyDescent="0.25">
      <c r="E31622" s="113"/>
      <c r="H31622" s="133"/>
      <c r="T31622" s="133"/>
      <c r="X31622" s="131"/>
      <c r="Y31622" s="133"/>
      <c r="AJ31622" s="133"/>
      <c r="AO31622" s="135"/>
      <c r="AP31622" s="135"/>
      <c r="BJ31622" s="136"/>
    </row>
    <row r="31623" spans="5:62" ht="14.25" customHeight="1" x14ac:dyDescent="0.25">
      <c r="E31623" s="113"/>
      <c r="H31623" s="133"/>
      <c r="T31623" s="133"/>
      <c r="X31623" s="131"/>
      <c r="Y31623" s="133"/>
      <c r="AJ31623" s="133"/>
      <c r="AO31623" s="135"/>
      <c r="AP31623" s="135"/>
      <c r="BJ31623" s="136"/>
    </row>
    <row r="31624" spans="5:62" ht="14.25" customHeight="1" x14ac:dyDescent="0.25">
      <c r="E31624" s="113"/>
      <c r="H31624" s="133"/>
      <c r="T31624" s="133"/>
      <c r="X31624" s="131"/>
      <c r="Y31624" s="133"/>
      <c r="AJ31624" s="133"/>
      <c r="AO31624" s="135"/>
      <c r="AP31624" s="135"/>
      <c r="BJ31624" s="136"/>
    </row>
    <row r="31625" spans="5:62" ht="14.25" customHeight="1" x14ac:dyDescent="0.25">
      <c r="E31625" s="113"/>
      <c r="H31625" s="133"/>
      <c r="T31625" s="133"/>
      <c r="X31625" s="131"/>
      <c r="Y31625" s="133"/>
      <c r="AJ31625" s="133"/>
      <c r="AO31625" s="135"/>
      <c r="AP31625" s="135"/>
      <c r="BJ31625" s="136"/>
    </row>
    <row r="31626" spans="5:62" ht="14.25" customHeight="1" x14ac:dyDescent="0.25">
      <c r="E31626" s="113"/>
      <c r="H31626" s="133"/>
      <c r="T31626" s="133"/>
      <c r="X31626" s="131"/>
      <c r="Y31626" s="133"/>
      <c r="AJ31626" s="133"/>
      <c r="AO31626" s="135"/>
      <c r="AP31626" s="135"/>
      <c r="BJ31626" s="136"/>
    </row>
    <row r="31627" spans="5:62" ht="14.25" customHeight="1" x14ac:dyDescent="0.25">
      <c r="E31627" s="113"/>
      <c r="H31627" s="133"/>
      <c r="T31627" s="133"/>
      <c r="X31627" s="131"/>
      <c r="Y31627" s="133"/>
      <c r="AJ31627" s="133"/>
      <c r="AO31627" s="135"/>
      <c r="AP31627" s="135"/>
      <c r="BJ31627" s="136"/>
    </row>
    <row r="31628" spans="5:62" ht="14.25" customHeight="1" x14ac:dyDescent="0.25">
      <c r="E31628" s="113"/>
      <c r="H31628" s="133"/>
      <c r="T31628" s="133"/>
      <c r="X31628" s="131"/>
      <c r="Y31628" s="133"/>
      <c r="AJ31628" s="133"/>
      <c r="AO31628" s="135"/>
      <c r="AP31628" s="135"/>
      <c r="BJ31628" s="136"/>
    </row>
    <row r="31629" spans="5:62" ht="14.25" customHeight="1" x14ac:dyDescent="0.25">
      <c r="E31629" s="113"/>
      <c r="H31629" s="133"/>
      <c r="T31629" s="133"/>
      <c r="X31629" s="131"/>
      <c r="Y31629" s="133"/>
      <c r="AJ31629" s="133"/>
      <c r="AO31629" s="135"/>
      <c r="AP31629" s="135"/>
      <c r="BJ31629" s="136"/>
    </row>
    <row r="31630" spans="5:62" ht="14.25" customHeight="1" x14ac:dyDescent="0.25">
      <c r="E31630" s="113"/>
      <c r="H31630" s="133"/>
      <c r="T31630" s="133"/>
      <c r="X31630" s="131"/>
      <c r="Y31630" s="133"/>
      <c r="AJ31630" s="133"/>
      <c r="AO31630" s="135"/>
      <c r="AP31630" s="135"/>
      <c r="BJ31630" s="136"/>
    </row>
    <row r="31631" spans="5:62" ht="14.25" customHeight="1" x14ac:dyDescent="0.25">
      <c r="E31631" s="113"/>
      <c r="H31631" s="133"/>
      <c r="T31631" s="133"/>
      <c r="X31631" s="131"/>
      <c r="Y31631" s="133"/>
      <c r="AJ31631" s="133"/>
      <c r="AO31631" s="135"/>
      <c r="AP31631" s="135"/>
      <c r="BJ31631" s="136"/>
    </row>
    <row r="31632" spans="5:62" ht="14.25" customHeight="1" x14ac:dyDescent="0.25">
      <c r="E31632" s="113"/>
      <c r="H31632" s="133"/>
      <c r="T31632" s="133"/>
      <c r="X31632" s="131"/>
      <c r="Y31632" s="133"/>
      <c r="AJ31632" s="133"/>
      <c r="AO31632" s="135"/>
      <c r="AP31632" s="135"/>
      <c r="BJ31632" s="136"/>
    </row>
    <row r="31633" spans="5:62" ht="14.25" customHeight="1" x14ac:dyDescent="0.25">
      <c r="E31633" s="113"/>
      <c r="H31633" s="133"/>
      <c r="T31633" s="133"/>
      <c r="X31633" s="131"/>
      <c r="Y31633" s="133"/>
      <c r="AJ31633" s="133"/>
      <c r="AO31633" s="135"/>
      <c r="AP31633" s="135"/>
      <c r="BJ31633" s="136"/>
    </row>
    <row r="31634" spans="5:62" ht="14.25" customHeight="1" x14ac:dyDescent="0.25">
      <c r="E31634" s="113"/>
      <c r="H31634" s="133"/>
      <c r="T31634" s="133"/>
      <c r="X31634" s="131"/>
      <c r="Y31634" s="133"/>
      <c r="AJ31634" s="133"/>
      <c r="AO31634" s="135"/>
      <c r="AP31634" s="135"/>
      <c r="BJ31634" s="136"/>
    </row>
    <row r="31635" spans="5:62" ht="14.25" customHeight="1" x14ac:dyDescent="0.25">
      <c r="E31635" s="113"/>
      <c r="H31635" s="133"/>
      <c r="T31635" s="133"/>
      <c r="X31635" s="131"/>
      <c r="Y31635" s="133"/>
      <c r="AJ31635" s="133"/>
      <c r="AO31635" s="135"/>
      <c r="AP31635" s="135"/>
      <c r="BJ31635" s="136"/>
    </row>
    <row r="31636" spans="5:62" ht="14.25" customHeight="1" x14ac:dyDescent="0.25">
      <c r="E31636" s="113"/>
      <c r="H31636" s="133"/>
      <c r="T31636" s="133"/>
      <c r="X31636" s="131"/>
      <c r="Y31636" s="133"/>
      <c r="AJ31636" s="133"/>
      <c r="AO31636" s="135"/>
      <c r="AP31636" s="135"/>
      <c r="BJ31636" s="136"/>
    </row>
    <row r="31637" spans="5:62" ht="14.25" customHeight="1" x14ac:dyDescent="0.25">
      <c r="E31637" s="113"/>
      <c r="H31637" s="133"/>
      <c r="T31637" s="133"/>
      <c r="X31637" s="131"/>
      <c r="Y31637" s="133"/>
      <c r="AJ31637" s="133"/>
      <c r="AO31637" s="135"/>
      <c r="AP31637" s="135"/>
      <c r="BJ31637" s="136"/>
    </row>
    <row r="31638" spans="5:62" ht="14.25" customHeight="1" x14ac:dyDescent="0.25">
      <c r="E31638" s="113"/>
      <c r="H31638" s="133"/>
      <c r="T31638" s="133"/>
      <c r="X31638" s="131"/>
      <c r="Y31638" s="133"/>
      <c r="AJ31638" s="133"/>
      <c r="AO31638" s="135"/>
      <c r="AP31638" s="135"/>
      <c r="BJ31638" s="136"/>
    </row>
    <row r="31639" spans="5:62" ht="14.25" customHeight="1" x14ac:dyDescent="0.25">
      <c r="E31639" s="113"/>
      <c r="H31639" s="133"/>
      <c r="T31639" s="133"/>
      <c r="X31639" s="131"/>
      <c r="Y31639" s="133"/>
      <c r="AJ31639" s="133"/>
      <c r="AO31639" s="135"/>
      <c r="AP31639" s="135"/>
      <c r="BJ31639" s="136"/>
    </row>
    <row r="31640" spans="5:62" ht="14.25" customHeight="1" x14ac:dyDescent="0.25">
      <c r="E31640" s="113"/>
      <c r="H31640" s="133"/>
      <c r="T31640" s="133"/>
      <c r="X31640" s="131"/>
      <c r="Y31640" s="133"/>
      <c r="AJ31640" s="133"/>
      <c r="AO31640" s="135"/>
      <c r="AP31640" s="135"/>
      <c r="BJ31640" s="136"/>
    </row>
    <row r="31641" spans="5:62" ht="14.25" customHeight="1" x14ac:dyDescent="0.25">
      <c r="E31641" s="113"/>
      <c r="H31641" s="133"/>
      <c r="T31641" s="133"/>
      <c r="X31641" s="131"/>
      <c r="Y31641" s="133"/>
      <c r="AJ31641" s="133"/>
      <c r="AO31641" s="135"/>
      <c r="AP31641" s="135"/>
      <c r="BJ31641" s="136"/>
    </row>
    <row r="31642" spans="5:62" ht="14.25" customHeight="1" x14ac:dyDescent="0.25">
      <c r="E31642" s="113"/>
      <c r="H31642" s="133"/>
      <c r="T31642" s="133"/>
      <c r="X31642" s="131"/>
      <c r="Y31642" s="133"/>
      <c r="AJ31642" s="133"/>
      <c r="AO31642" s="135"/>
      <c r="AP31642" s="135"/>
      <c r="BJ31642" s="136"/>
    </row>
    <row r="31643" spans="5:62" ht="14.25" customHeight="1" x14ac:dyDescent="0.25">
      <c r="E31643" s="113"/>
      <c r="H31643" s="133"/>
      <c r="T31643" s="133"/>
      <c r="X31643" s="131"/>
      <c r="Y31643" s="133"/>
      <c r="AJ31643" s="133"/>
      <c r="AO31643" s="135"/>
      <c r="AP31643" s="135"/>
      <c r="BJ31643" s="136"/>
    </row>
    <row r="31644" spans="5:62" ht="14.25" customHeight="1" x14ac:dyDescent="0.25">
      <c r="E31644" s="113"/>
      <c r="H31644" s="133"/>
      <c r="T31644" s="133"/>
      <c r="X31644" s="131"/>
      <c r="Y31644" s="133"/>
      <c r="AJ31644" s="133"/>
      <c r="AO31644" s="135"/>
      <c r="AP31644" s="135"/>
      <c r="BJ31644" s="136"/>
    </row>
    <row r="31645" spans="5:62" ht="14.25" customHeight="1" x14ac:dyDescent="0.25">
      <c r="E31645" s="113"/>
      <c r="H31645" s="133"/>
      <c r="T31645" s="133"/>
      <c r="X31645" s="131"/>
      <c r="Y31645" s="133"/>
      <c r="AJ31645" s="133"/>
      <c r="AO31645" s="135"/>
      <c r="AP31645" s="135"/>
      <c r="BJ31645" s="136"/>
    </row>
    <row r="31646" spans="5:62" ht="14.25" customHeight="1" x14ac:dyDescent="0.25">
      <c r="E31646" s="113"/>
      <c r="H31646" s="133"/>
      <c r="T31646" s="133"/>
      <c r="X31646" s="131"/>
      <c r="Y31646" s="133"/>
      <c r="AJ31646" s="133"/>
      <c r="AO31646" s="135"/>
      <c r="AP31646" s="135"/>
      <c r="BJ31646" s="136"/>
    </row>
    <row r="31647" spans="5:62" ht="14.25" customHeight="1" x14ac:dyDescent="0.25">
      <c r="E31647" s="113"/>
      <c r="H31647" s="133"/>
      <c r="T31647" s="133"/>
      <c r="X31647" s="131"/>
      <c r="Y31647" s="133"/>
      <c r="AJ31647" s="133"/>
      <c r="AO31647" s="135"/>
      <c r="AP31647" s="135"/>
      <c r="BJ31647" s="136"/>
    </row>
    <row r="31648" spans="5:62" ht="14.25" customHeight="1" x14ac:dyDescent="0.25">
      <c r="E31648" s="113"/>
      <c r="H31648" s="133"/>
      <c r="T31648" s="133"/>
      <c r="X31648" s="131"/>
      <c r="Y31648" s="133"/>
      <c r="AJ31648" s="133"/>
      <c r="AO31648" s="135"/>
      <c r="AP31648" s="135"/>
      <c r="BJ31648" s="136"/>
    </row>
    <row r="31649" spans="5:62" ht="14.25" customHeight="1" x14ac:dyDescent="0.25">
      <c r="E31649" s="113"/>
      <c r="H31649" s="133"/>
      <c r="T31649" s="133"/>
      <c r="X31649" s="131"/>
      <c r="Y31649" s="133"/>
      <c r="AJ31649" s="133"/>
      <c r="AO31649" s="135"/>
      <c r="AP31649" s="135"/>
      <c r="BJ31649" s="136"/>
    </row>
    <row r="31650" spans="5:62" ht="14.25" customHeight="1" x14ac:dyDescent="0.25">
      <c r="E31650" s="113"/>
      <c r="H31650" s="133"/>
      <c r="T31650" s="133"/>
      <c r="X31650" s="131"/>
      <c r="Y31650" s="133"/>
      <c r="AJ31650" s="133"/>
      <c r="AO31650" s="135"/>
      <c r="AP31650" s="135"/>
      <c r="BJ31650" s="136"/>
    </row>
    <row r="31651" spans="5:62" ht="14.25" customHeight="1" x14ac:dyDescent="0.25">
      <c r="E31651" s="113"/>
      <c r="H31651" s="133"/>
      <c r="T31651" s="133"/>
      <c r="X31651" s="131"/>
      <c r="Y31651" s="133"/>
      <c r="AJ31651" s="133"/>
      <c r="AO31651" s="135"/>
      <c r="AP31651" s="135"/>
      <c r="BJ31651" s="136"/>
    </row>
    <row r="31652" spans="5:62" ht="14.25" customHeight="1" x14ac:dyDescent="0.25">
      <c r="E31652" s="113"/>
      <c r="H31652" s="133"/>
      <c r="T31652" s="133"/>
      <c r="X31652" s="131"/>
      <c r="Y31652" s="133"/>
      <c r="AJ31652" s="133"/>
      <c r="AO31652" s="135"/>
      <c r="AP31652" s="135"/>
      <c r="BJ31652" s="136"/>
    </row>
    <row r="31653" spans="5:62" ht="14.25" customHeight="1" x14ac:dyDescent="0.25">
      <c r="E31653" s="113"/>
      <c r="H31653" s="133"/>
      <c r="T31653" s="133"/>
      <c r="X31653" s="131"/>
      <c r="Y31653" s="133"/>
      <c r="AJ31653" s="133"/>
      <c r="AO31653" s="135"/>
      <c r="AP31653" s="135"/>
      <c r="BJ31653" s="136"/>
    </row>
    <row r="31654" spans="5:62" ht="14.25" customHeight="1" x14ac:dyDescent="0.25">
      <c r="E31654" s="113"/>
      <c r="H31654" s="133"/>
      <c r="T31654" s="133"/>
      <c r="X31654" s="131"/>
      <c r="Y31654" s="133"/>
      <c r="AJ31654" s="133"/>
      <c r="AO31654" s="135"/>
      <c r="AP31654" s="135"/>
      <c r="BJ31654" s="136"/>
    </row>
    <row r="31655" spans="5:62" ht="14.25" customHeight="1" x14ac:dyDescent="0.25">
      <c r="E31655" s="113"/>
      <c r="H31655" s="133"/>
      <c r="T31655" s="133"/>
      <c r="X31655" s="131"/>
      <c r="Y31655" s="133"/>
      <c r="AJ31655" s="133"/>
      <c r="AO31655" s="135"/>
      <c r="AP31655" s="135"/>
      <c r="BJ31655" s="136"/>
    </row>
    <row r="31656" spans="5:62" ht="14.25" customHeight="1" x14ac:dyDescent="0.25">
      <c r="E31656" s="113"/>
      <c r="H31656" s="133"/>
      <c r="T31656" s="133"/>
      <c r="X31656" s="131"/>
      <c r="Y31656" s="133"/>
      <c r="AJ31656" s="133"/>
      <c r="AO31656" s="135"/>
      <c r="AP31656" s="135"/>
      <c r="BJ31656" s="136"/>
    </row>
    <row r="31657" spans="5:62" ht="14.25" customHeight="1" x14ac:dyDescent="0.25">
      <c r="E31657" s="113"/>
      <c r="H31657" s="133"/>
      <c r="T31657" s="133"/>
      <c r="X31657" s="131"/>
      <c r="Y31657" s="133"/>
      <c r="AJ31657" s="133"/>
      <c r="AO31657" s="135"/>
      <c r="AP31657" s="135"/>
      <c r="BJ31657" s="136"/>
    </row>
    <row r="31658" spans="5:62" ht="14.25" customHeight="1" x14ac:dyDescent="0.25">
      <c r="E31658" s="113"/>
      <c r="H31658" s="133"/>
      <c r="T31658" s="133"/>
      <c r="X31658" s="131"/>
      <c r="Y31658" s="133"/>
      <c r="AJ31658" s="133"/>
      <c r="AO31658" s="135"/>
      <c r="AP31658" s="135"/>
      <c r="BJ31658" s="136"/>
    </row>
    <row r="31659" spans="5:62" ht="14.25" customHeight="1" x14ac:dyDescent="0.25">
      <c r="E31659" s="113"/>
      <c r="H31659" s="133"/>
      <c r="T31659" s="133"/>
      <c r="X31659" s="131"/>
      <c r="Y31659" s="133"/>
      <c r="AJ31659" s="133"/>
      <c r="AO31659" s="135"/>
      <c r="AP31659" s="135"/>
      <c r="BJ31659" s="136"/>
    </row>
    <row r="31660" spans="5:62" ht="14.25" customHeight="1" x14ac:dyDescent="0.25">
      <c r="E31660" s="113"/>
      <c r="H31660" s="133"/>
      <c r="T31660" s="133"/>
      <c r="X31660" s="131"/>
      <c r="Y31660" s="133"/>
      <c r="AJ31660" s="133"/>
      <c r="AO31660" s="135"/>
      <c r="AP31660" s="135"/>
      <c r="BJ31660" s="136"/>
    </row>
    <row r="31661" spans="5:62" ht="14.25" customHeight="1" x14ac:dyDescent="0.25">
      <c r="E31661" s="113"/>
      <c r="H31661" s="133"/>
      <c r="T31661" s="133"/>
      <c r="X31661" s="131"/>
      <c r="Y31661" s="133"/>
      <c r="AJ31661" s="133"/>
      <c r="AO31661" s="135"/>
      <c r="AP31661" s="135"/>
      <c r="BJ31661" s="136"/>
    </row>
    <row r="31662" spans="5:62" ht="14.25" customHeight="1" x14ac:dyDescent="0.25">
      <c r="E31662" s="113"/>
      <c r="H31662" s="133"/>
      <c r="T31662" s="133"/>
      <c r="X31662" s="131"/>
      <c r="Y31662" s="133"/>
      <c r="AJ31662" s="133"/>
      <c r="AO31662" s="135"/>
      <c r="AP31662" s="135"/>
      <c r="BJ31662" s="136"/>
    </row>
    <row r="31663" spans="5:62" ht="14.25" customHeight="1" x14ac:dyDescent="0.25">
      <c r="E31663" s="113"/>
      <c r="H31663" s="133"/>
      <c r="T31663" s="133"/>
      <c r="X31663" s="131"/>
      <c r="Y31663" s="133"/>
      <c r="AJ31663" s="133"/>
      <c r="AO31663" s="135"/>
      <c r="AP31663" s="135"/>
      <c r="BJ31663" s="136"/>
    </row>
    <row r="31664" spans="5:62" ht="14.25" customHeight="1" x14ac:dyDescent="0.25">
      <c r="E31664" s="113"/>
      <c r="H31664" s="133"/>
      <c r="T31664" s="133"/>
      <c r="X31664" s="131"/>
      <c r="Y31664" s="133"/>
      <c r="AJ31664" s="133"/>
      <c r="AO31664" s="135"/>
      <c r="AP31664" s="135"/>
      <c r="BJ31664" s="136"/>
    </row>
    <row r="31665" spans="5:62" ht="14.25" customHeight="1" x14ac:dyDescent="0.25">
      <c r="E31665" s="113"/>
      <c r="H31665" s="133"/>
      <c r="T31665" s="133"/>
      <c r="X31665" s="131"/>
      <c r="Y31665" s="133"/>
      <c r="AJ31665" s="133"/>
      <c r="AO31665" s="135"/>
      <c r="AP31665" s="135"/>
      <c r="BJ31665" s="136"/>
    </row>
    <row r="31666" spans="5:62" ht="14.25" customHeight="1" x14ac:dyDescent="0.25">
      <c r="E31666" s="113"/>
      <c r="H31666" s="133"/>
      <c r="T31666" s="133"/>
      <c r="X31666" s="131"/>
      <c r="Y31666" s="133"/>
      <c r="AJ31666" s="133"/>
      <c r="AO31666" s="135"/>
      <c r="AP31666" s="135"/>
      <c r="BJ31666" s="136"/>
    </row>
    <row r="31667" spans="5:62" ht="14.25" customHeight="1" x14ac:dyDescent="0.25">
      <c r="E31667" s="113"/>
      <c r="H31667" s="133"/>
      <c r="T31667" s="133"/>
      <c r="X31667" s="131"/>
      <c r="Y31667" s="133"/>
      <c r="AJ31667" s="133"/>
      <c r="AO31667" s="135"/>
      <c r="AP31667" s="135"/>
      <c r="BJ31667" s="136"/>
    </row>
    <row r="31668" spans="5:62" ht="14.25" customHeight="1" x14ac:dyDescent="0.25">
      <c r="E31668" s="113"/>
      <c r="H31668" s="133"/>
      <c r="T31668" s="133"/>
      <c r="X31668" s="131"/>
      <c r="Y31668" s="133"/>
      <c r="AJ31668" s="133"/>
      <c r="AO31668" s="135"/>
      <c r="AP31668" s="135"/>
      <c r="BJ31668" s="136"/>
    </row>
    <row r="31669" spans="5:62" ht="14.25" customHeight="1" x14ac:dyDescent="0.25">
      <c r="E31669" s="113"/>
      <c r="H31669" s="133"/>
      <c r="T31669" s="133"/>
      <c r="X31669" s="131"/>
      <c r="Y31669" s="133"/>
      <c r="AJ31669" s="133"/>
      <c r="AO31669" s="135"/>
      <c r="AP31669" s="135"/>
      <c r="BJ31669" s="136"/>
    </row>
    <row r="31670" spans="5:62" ht="14.25" customHeight="1" x14ac:dyDescent="0.25">
      <c r="E31670" s="113"/>
      <c r="H31670" s="133"/>
      <c r="T31670" s="133"/>
      <c r="X31670" s="131"/>
      <c r="Y31670" s="133"/>
      <c r="AJ31670" s="133"/>
      <c r="AO31670" s="135"/>
      <c r="AP31670" s="135"/>
      <c r="BJ31670" s="136"/>
    </row>
    <row r="31671" spans="5:62" ht="14.25" customHeight="1" x14ac:dyDescent="0.25">
      <c r="E31671" s="113"/>
      <c r="H31671" s="133"/>
      <c r="T31671" s="133"/>
      <c r="X31671" s="131"/>
      <c r="Y31671" s="133"/>
      <c r="AJ31671" s="133"/>
      <c r="AO31671" s="135"/>
      <c r="AP31671" s="135"/>
      <c r="BJ31671" s="136"/>
    </row>
    <row r="31672" spans="5:62" ht="14.25" customHeight="1" x14ac:dyDescent="0.25">
      <c r="E31672" s="113"/>
      <c r="H31672" s="133"/>
      <c r="T31672" s="133"/>
      <c r="X31672" s="131"/>
      <c r="Y31672" s="133"/>
      <c r="AJ31672" s="133"/>
      <c r="AO31672" s="135"/>
      <c r="AP31672" s="135"/>
      <c r="BJ31672" s="136"/>
    </row>
    <row r="31673" spans="5:62" ht="14.25" customHeight="1" x14ac:dyDescent="0.25">
      <c r="E31673" s="113"/>
      <c r="H31673" s="133"/>
      <c r="T31673" s="133"/>
      <c r="X31673" s="131"/>
      <c r="Y31673" s="133"/>
      <c r="AJ31673" s="133"/>
      <c r="AO31673" s="135"/>
      <c r="AP31673" s="135"/>
      <c r="BJ31673" s="136"/>
    </row>
    <row r="31674" spans="5:62" ht="14.25" customHeight="1" x14ac:dyDescent="0.25">
      <c r="E31674" s="113"/>
      <c r="H31674" s="133"/>
      <c r="T31674" s="133"/>
      <c r="X31674" s="131"/>
      <c r="Y31674" s="133"/>
      <c r="AJ31674" s="133"/>
      <c r="AO31674" s="135"/>
      <c r="AP31674" s="135"/>
      <c r="BJ31674" s="136"/>
    </row>
    <row r="31675" spans="5:62" ht="14.25" customHeight="1" x14ac:dyDescent="0.25">
      <c r="E31675" s="113"/>
      <c r="H31675" s="133"/>
      <c r="T31675" s="133"/>
      <c r="X31675" s="131"/>
      <c r="Y31675" s="133"/>
      <c r="AJ31675" s="133"/>
      <c r="AO31675" s="135"/>
      <c r="AP31675" s="135"/>
      <c r="BJ31675" s="136"/>
    </row>
    <row r="31676" spans="5:62" ht="14.25" customHeight="1" x14ac:dyDescent="0.25">
      <c r="E31676" s="113"/>
      <c r="H31676" s="133"/>
      <c r="T31676" s="133"/>
      <c r="X31676" s="131"/>
      <c r="Y31676" s="133"/>
      <c r="AJ31676" s="133"/>
      <c r="AO31676" s="135"/>
      <c r="AP31676" s="135"/>
      <c r="BJ31676" s="136"/>
    </row>
    <row r="31677" spans="5:62" ht="14.25" customHeight="1" x14ac:dyDescent="0.25">
      <c r="E31677" s="113"/>
      <c r="H31677" s="133"/>
      <c r="T31677" s="133"/>
      <c r="X31677" s="131"/>
      <c r="Y31677" s="133"/>
      <c r="AJ31677" s="133"/>
      <c r="AO31677" s="135"/>
      <c r="AP31677" s="135"/>
      <c r="BJ31677" s="136"/>
    </row>
    <row r="31678" spans="5:62" ht="14.25" customHeight="1" x14ac:dyDescent="0.25">
      <c r="E31678" s="113"/>
      <c r="H31678" s="133"/>
      <c r="T31678" s="133"/>
      <c r="X31678" s="131"/>
      <c r="Y31678" s="133"/>
      <c r="AJ31678" s="133"/>
      <c r="AO31678" s="135"/>
      <c r="AP31678" s="135"/>
      <c r="BJ31678" s="136"/>
    </row>
    <row r="31679" spans="5:62" ht="14.25" customHeight="1" x14ac:dyDescent="0.25">
      <c r="E31679" s="113"/>
      <c r="H31679" s="133"/>
      <c r="T31679" s="133"/>
      <c r="X31679" s="131"/>
      <c r="Y31679" s="133"/>
      <c r="AJ31679" s="133"/>
      <c r="AO31679" s="135"/>
      <c r="AP31679" s="135"/>
      <c r="BJ31679" s="136"/>
    </row>
    <row r="31680" spans="5:62" ht="14.25" customHeight="1" x14ac:dyDescent="0.25">
      <c r="E31680" s="113"/>
      <c r="H31680" s="133"/>
      <c r="T31680" s="133"/>
      <c r="X31680" s="131"/>
      <c r="Y31680" s="133"/>
      <c r="AJ31680" s="133"/>
      <c r="AO31680" s="135"/>
      <c r="AP31680" s="135"/>
      <c r="BJ31680" s="136"/>
    </row>
    <row r="31681" spans="5:62" ht="14.25" customHeight="1" x14ac:dyDescent="0.25">
      <c r="E31681" s="113"/>
      <c r="H31681" s="133"/>
      <c r="T31681" s="133"/>
      <c r="X31681" s="131"/>
      <c r="Y31681" s="133"/>
      <c r="AJ31681" s="133"/>
      <c r="AO31681" s="135"/>
      <c r="AP31681" s="135"/>
      <c r="BJ31681" s="136"/>
    </row>
    <row r="31682" spans="5:62" ht="14.25" customHeight="1" x14ac:dyDescent="0.25">
      <c r="E31682" s="113"/>
      <c r="H31682" s="133"/>
      <c r="T31682" s="133"/>
      <c r="X31682" s="131"/>
      <c r="Y31682" s="133"/>
      <c r="AJ31682" s="133"/>
      <c r="AO31682" s="135"/>
      <c r="AP31682" s="135"/>
      <c r="BJ31682" s="136"/>
    </row>
    <row r="31683" spans="5:62" ht="14.25" customHeight="1" x14ac:dyDescent="0.25">
      <c r="E31683" s="113"/>
      <c r="H31683" s="133"/>
      <c r="T31683" s="133"/>
      <c r="X31683" s="131"/>
      <c r="Y31683" s="133"/>
      <c r="AJ31683" s="133"/>
      <c r="AO31683" s="135"/>
      <c r="AP31683" s="135"/>
      <c r="BJ31683" s="136"/>
    </row>
    <row r="31684" spans="5:62" ht="14.25" customHeight="1" x14ac:dyDescent="0.25">
      <c r="E31684" s="113"/>
      <c r="H31684" s="133"/>
      <c r="T31684" s="133"/>
      <c r="X31684" s="131"/>
      <c r="Y31684" s="133"/>
      <c r="AJ31684" s="133"/>
      <c r="AO31684" s="135"/>
      <c r="AP31684" s="135"/>
      <c r="BJ31684" s="136"/>
    </row>
    <row r="31685" spans="5:62" ht="14.25" customHeight="1" x14ac:dyDescent="0.25">
      <c r="E31685" s="113"/>
      <c r="H31685" s="133"/>
      <c r="T31685" s="133"/>
      <c r="X31685" s="131"/>
      <c r="Y31685" s="133"/>
      <c r="AJ31685" s="133"/>
      <c r="AO31685" s="135"/>
      <c r="AP31685" s="135"/>
      <c r="BJ31685" s="136"/>
    </row>
    <row r="31686" spans="5:62" ht="14.25" customHeight="1" x14ac:dyDescent="0.25">
      <c r="E31686" s="113"/>
      <c r="H31686" s="133"/>
      <c r="T31686" s="133"/>
      <c r="X31686" s="131"/>
      <c r="Y31686" s="133"/>
      <c r="AJ31686" s="133"/>
      <c r="AO31686" s="135"/>
      <c r="AP31686" s="135"/>
      <c r="BJ31686" s="136"/>
    </row>
    <row r="31687" spans="5:62" ht="14.25" customHeight="1" x14ac:dyDescent="0.25">
      <c r="E31687" s="113"/>
      <c r="H31687" s="133"/>
      <c r="T31687" s="133"/>
      <c r="X31687" s="131"/>
      <c r="Y31687" s="133"/>
      <c r="AJ31687" s="133"/>
      <c r="AO31687" s="135"/>
      <c r="AP31687" s="135"/>
      <c r="BJ31687" s="136"/>
    </row>
    <row r="31688" spans="5:62" ht="14.25" customHeight="1" x14ac:dyDescent="0.25">
      <c r="E31688" s="113"/>
      <c r="H31688" s="133"/>
      <c r="T31688" s="133"/>
      <c r="X31688" s="131"/>
      <c r="Y31688" s="133"/>
      <c r="AJ31688" s="133"/>
      <c r="AO31688" s="135"/>
      <c r="AP31688" s="135"/>
      <c r="BJ31688" s="136"/>
    </row>
    <row r="31689" spans="5:62" ht="14.25" customHeight="1" x14ac:dyDescent="0.25">
      <c r="E31689" s="113"/>
      <c r="H31689" s="133"/>
      <c r="T31689" s="133"/>
      <c r="X31689" s="131"/>
      <c r="Y31689" s="133"/>
      <c r="AJ31689" s="133"/>
      <c r="AO31689" s="135"/>
      <c r="AP31689" s="135"/>
      <c r="BJ31689" s="136"/>
    </row>
    <row r="31690" spans="5:62" ht="14.25" customHeight="1" x14ac:dyDescent="0.25">
      <c r="E31690" s="113"/>
      <c r="H31690" s="133"/>
      <c r="T31690" s="133"/>
      <c r="X31690" s="131"/>
      <c r="Y31690" s="133"/>
      <c r="AJ31690" s="133"/>
      <c r="AO31690" s="135"/>
      <c r="AP31690" s="135"/>
      <c r="BJ31690" s="136"/>
    </row>
    <row r="31691" spans="5:62" ht="14.25" customHeight="1" x14ac:dyDescent="0.25">
      <c r="E31691" s="113"/>
      <c r="H31691" s="133"/>
      <c r="T31691" s="133"/>
      <c r="X31691" s="131"/>
      <c r="Y31691" s="133"/>
      <c r="AJ31691" s="133"/>
      <c r="AO31691" s="135"/>
      <c r="AP31691" s="135"/>
      <c r="BJ31691" s="136"/>
    </row>
    <row r="31692" spans="5:62" ht="14.25" customHeight="1" x14ac:dyDescent="0.25">
      <c r="E31692" s="113"/>
      <c r="H31692" s="133"/>
      <c r="T31692" s="133"/>
      <c r="X31692" s="131"/>
      <c r="Y31692" s="133"/>
      <c r="AJ31692" s="133"/>
      <c r="AO31692" s="135"/>
      <c r="AP31692" s="135"/>
      <c r="BJ31692" s="136"/>
    </row>
    <row r="31693" spans="5:62" ht="14.25" customHeight="1" x14ac:dyDescent="0.25">
      <c r="E31693" s="113"/>
      <c r="H31693" s="133"/>
      <c r="T31693" s="133"/>
      <c r="X31693" s="131"/>
      <c r="Y31693" s="133"/>
      <c r="AJ31693" s="133"/>
      <c r="AO31693" s="135"/>
      <c r="AP31693" s="135"/>
      <c r="BJ31693" s="136"/>
    </row>
    <row r="31694" spans="5:62" ht="14.25" customHeight="1" x14ac:dyDescent="0.25">
      <c r="E31694" s="113"/>
      <c r="H31694" s="133"/>
      <c r="T31694" s="133"/>
      <c r="X31694" s="131"/>
      <c r="Y31694" s="133"/>
      <c r="AJ31694" s="133"/>
      <c r="AO31694" s="135"/>
      <c r="AP31694" s="135"/>
      <c r="BJ31694" s="136"/>
    </row>
    <row r="31695" spans="5:62" ht="14.25" customHeight="1" x14ac:dyDescent="0.25">
      <c r="E31695" s="113"/>
      <c r="H31695" s="133"/>
      <c r="T31695" s="133"/>
      <c r="X31695" s="131"/>
      <c r="Y31695" s="133"/>
      <c r="AJ31695" s="133"/>
      <c r="AO31695" s="135"/>
      <c r="AP31695" s="135"/>
      <c r="BJ31695" s="136"/>
    </row>
    <row r="31696" spans="5:62" ht="14.25" customHeight="1" x14ac:dyDescent="0.25">
      <c r="E31696" s="113"/>
      <c r="H31696" s="133"/>
      <c r="T31696" s="133"/>
      <c r="X31696" s="131"/>
      <c r="Y31696" s="133"/>
      <c r="AJ31696" s="133"/>
      <c r="AO31696" s="135"/>
      <c r="AP31696" s="135"/>
      <c r="BJ31696" s="136"/>
    </row>
    <row r="31697" spans="5:62" ht="14.25" customHeight="1" x14ac:dyDescent="0.25">
      <c r="E31697" s="113"/>
      <c r="H31697" s="133"/>
      <c r="T31697" s="133"/>
      <c r="X31697" s="131"/>
      <c r="Y31697" s="133"/>
      <c r="AJ31697" s="133"/>
      <c r="AO31697" s="135"/>
      <c r="AP31697" s="135"/>
      <c r="BJ31697" s="136"/>
    </row>
    <row r="31698" spans="5:62" ht="14.25" customHeight="1" x14ac:dyDescent="0.25">
      <c r="E31698" s="113"/>
      <c r="H31698" s="133"/>
      <c r="T31698" s="133"/>
      <c r="X31698" s="131"/>
      <c r="Y31698" s="133"/>
      <c r="AJ31698" s="133"/>
      <c r="AO31698" s="135"/>
      <c r="AP31698" s="135"/>
      <c r="BJ31698" s="136"/>
    </row>
    <row r="31699" spans="5:62" ht="14.25" customHeight="1" x14ac:dyDescent="0.25">
      <c r="E31699" s="113"/>
      <c r="H31699" s="133"/>
      <c r="T31699" s="133"/>
      <c r="X31699" s="131"/>
      <c r="Y31699" s="133"/>
      <c r="AJ31699" s="133"/>
      <c r="AO31699" s="135"/>
      <c r="AP31699" s="135"/>
      <c r="BJ31699" s="136"/>
    </row>
    <row r="31700" spans="5:62" ht="14.25" customHeight="1" x14ac:dyDescent="0.25">
      <c r="E31700" s="113"/>
      <c r="H31700" s="133"/>
      <c r="T31700" s="133"/>
      <c r="X31700" s="131"/>
      <c r="Y31700" s="133"/>
      <c r="AJ31700" s="133"/>
      <c r="AO31700" s="135"/>
      <c r="AP31700" s="135"/>
      <c r="BJ31700" s="136"/>
    </row>
    <row r="31701" spans="5:62" ht="14.25" customHeight="1" x14ac:dyDescent="0.25">
      <c r="E31701" s="113"/>
      <c r="H31701" s="133"/>
      <c r="T31701" s="133"/>
      <c r="X31701" s="131"/>
      <c r="Y31701" s="133"/>
      <c r="AJ31701" s="133"/>
      <c r="AO31701" s="135"/>
      <c r="AP31701" s="135"/>
      <c r="BJ31701" s="136"/>
    </row>
    <row r="31702" spans="5:62" ht="14.25" customHeight="1" x14ac:dyDescent="0.25">
      <c r="E31702" s="113"/>
      <c r="H31702" s="133"/>
      <c r="T31702" s="133"/>
      <c r="X31702" s="131"/>
      <c r="Y31702" s="133"/>
      <c r="AJ31702" s="133"/>
      <c r="AO31702" s="135"/>
      <c r="AP31702" s="135"/>
      <c r="BJ31702" s="136"/>
    </row>
    <row r="31703" spans="5:62" ht="14.25" customHeight="1" x14ac:dyDescent="0.25">
      <c r="E31703" s="113"/>
      <c r="H31703" s="133"/>
      <c r="T31703" s="133"/>
      <c r="X31703" s="131"/>
      <c r="Y31703" s="133"/>
      <c r="AJ31703" s="133"/>
      <c r="AO31703" s="135"/>
      <c r="AP31703" s="135"/>
      <c r="BJ31703" s="136"/>
    </row>
    <row r="31704" spans="5:62" ht="14.25" customHeight="1" x14ac:dyDescent="0.25">
      <c r="E31704" s="113"/>
      <c r="H31704" s="133"/>
      <c r="T31704" s="133"/>
      <c r="X31704" s="131"/>
      <c r="Y31704" s="133"/>
      <c r="AJ31704" s="133"/>
      <c r="AO31704" s="135"/>
      <c r="AP31704" s="135"/>
      <c r="BJ31704" s="136"/>
    </row>
    <row r="31705" spans="5:62" ht="14.25" customHeight="1" x14ac:dyDescent="0.25">
      <c r="E31705" s="113"/>
      <c r="H31705" s="133"/>
      <c r="T31705" s="133"/>
      <c r="X31705" s="131"/>
      <c r="Y31705" s="133"/>
      <c r="AJ31705" s="133"/>
      <c r="AO31705" s="135"/>
      <c r="AP31705" s="135"/>
      <c r="BJ31705" s="136"/>
    </row>
    <row r="31706" spans="5:62" ht="14.25" customHeight="1" x14ac:dyDescent="0.25">
      <c r="E31706" s="113"/>
      <c r="H31706" s="133"/>
      <c r="T31706" s="133"/>
      <c r="X31706" s="131"/>
      <c r="Y31706" s="133"/>
      <c r="AJ31706" s="133"/>
      <c r="AO31706" s="135"/>
      <c r="AP31706" s="135"/>
      <c r="BJ31706" s="136"/>
    </row>
    <row r="31707" spans="5:62" ht="14.25" customHeight="1" x14ac:dyDescent="0.25">
      <c r="E31707" s="113"/>
      <c r="H31707" s="133"/>
      <c r="T31707" s="133"/>
      <c r="X31707" s="131"/>
      <c r="Y31707" s="133"/>
      <c r="AJ31707" s="133"/>
      <c r="AO31707" s="135"/>
      <c r="AP31707" s="135"/>
      <c r="BJ31707" s="136"/>
    </row>
    <row r="31708" spans="5:62" ht="14.25" customHeight="1" x14ac:dyDescent="0.25">
      <c r="E31708" s="113"/>
      <c r="H31708" s="133"/>
      <c r="T31708" s="133"/>
      <c r="X31708" s="131"/>
      <c r="Y31708" s="133"/>
      <c r="AJ31708" s="133"/>
      <c r="AO31708" s="135"/>
      <c r="AP31708" s="135"/>
      <c r="BJ31708" s="136"/>
    </row>
    <row r="31709" spans="5:62" ht="14.25" customHeight="1" x14ac:dyDescent="0.25">
      <c r="E31709" s="113"/>
      <c r="H31709" s="133"/>
      <c r="T31709" s="133"/>
      <c r="X31709" s="131"/>
      <c r="Y31709" s="133"/>
      <c r="AJ31709" s="133"/>
      <c r="AO31709" s="135"/>
      <c r="AP31709" s="135"/>
      <c r="BJ31709" s="136"/>
    </row>
    <row r="31710" spans="5:62" ht="14.25" customHeight="1" x14ac:dyDescent="0.25">
      <c r="E31710" s="113"/>
      <c r="H31710" s="133"/>
      <c r="T31710" s="133"/>
      <c r="X31710" s="131"/>
      <c r="Y31710" s="133"/>
      <c r="AJ31710" s="133"/>
      <c r="AO31710" s="135"/>
      <c r="AP31710" s="135"/>
      <c r="BJ31710" s="136"/>
    </row>
    <row r="31711" spans="5:62" ht="14.25" customHeight="1" x14ac:dyDescent="0.25">
      <c r="E31711" s="113"/>
      <c r="H31711" s="133"/>
      <c r="T31711" s="133"/>
      <c r="X31711" s="131"/>
      <c r="Y31711" s="133"/>
      <c r="AJ31711" s="133"/>
      <c r="AO31711" s="135"/>
      <c r="AP31711" s="135"/>
      <c r="BJ31711" s="136"/>
    </row>
    <row r="31712" spans="5:62" ht="14.25" customHeight="1" x14ac:dyDescent="0.25">
      <c r="E31712" s="113"/>
      <c r="H31712" s="133"/>
      <c r="T31712" s="133"/>
      <c r="X31712" s="131"/>
      <c r="Y31712" s="133"/>
      <c r="AJ31712" s="133"/>
      <c r="AO31712" s="135"/>
      <c r="AP31712" s="135"/>
      <c r="BJ31712" s="136"/>
    </row>
    <row r="31713" spans="5:62" ht="14.25" customHeight="1" x14ac:dyDescent="0.25">
      <c r="E31713" s="113"/>
      <c r="H31713" s="133"/>
      <c r="T31713" s="133"/>
      <c r="X31713" s="131"/>
      <c r="Y31713" s="133"/>
      <c r="AJ31713" s="133"/>
      <c r="AO31713" s="135"/>
      <c r="AP31713" s="135"/>
      <c r="BJ31713" s="136"/>
    </row>
    <row r="31714" spans="5:62" ht="14.25" customHeight="1" x14ac:dyDescent="0.25">
      <c r="E31714" s="113"/>
      <c r="H31714" s="133"/>
      <c r="T31714" s="133"/>
      <c r="X31714" s="131"/>
      <c r="Y31714" s="133"/>
      <c r="AJ31714" s="133"/>
      <c r="AO31714" s="135"/>
      <c r="AP31714" s="135"/>
      <c r="BJ31714" s="136"/>
    </row>
    <row r="31715" spans="5:62" ht="14.25" customHeight="1" x14ac:dyDescent="0.25">
      <c r="E31715" s="113"/>
      <c r="H31715" s="133"/>
      <c r="T31715" s="133"/>
      <c r="X31715" s="131"/>
      <c r="Y31715" s="133"/>
      <c r="AJ31715" s="133"/>
      <c r="AO31715" s="135"/>
      <c r="AP31715" s="135"/>
      <c r="BJ31715" s="136"/>
    </row>
    <row r="31716" spans="5:62" ht="14.25" customHeight="1" x14ac:dyDescent="0.25">
      <c r="E31716" s="113"/>
      <c r="H31716" s="133"/>
      <c r="T31716" s="133"/>
      <c r="X31716" s="131"/>
      <c r="Y31716" s="133"/>
      <c r="AJ31716" s="133"/>
      <c r="AO31716" s="135"/>
      <c r="AP31716" s="135"/>
      <c r="BJ31716" s="136"/>
    </row>
    <row r="31717" spans="5:62" ht="14.25" customHeight="1" x14ac:dyDescent="0.25">
      <c r="E31717" s="113"/>
      <c r="H31717" s="133"/>
      <c r="T31717" s="133"/>
      <c r="X31717" s="131"/>
      <c r="Y31717" s="133"/>
      <c r="AJ31717" s="133"/>
      <c r="AO31717" s="135"/>
      <c r="AP31717" s="135"/>
      <c r="BJ31717" s="136"/>
    </row>
    <row r="31718" spans="5:62" ht="14.25" customHeight="1" x14ac:dyDescent="0.25">
      <c r="E31718" s="113"/>
      <c r="H31718" s="133"/>
      <c r="T31718" s="133"/>
      <c r="X31718" s="131"/>
      <c r="Y31718" s="133"/>
      <c r="AJ31718" s="133"/>
      <c r="AO31718" s="135"/>
      <c r="AP31718" s="135"/>
      <c r="BJ31718" s="136"/>
    </row>
    <row r="31719" spans="5:62" ht="14.25" customHeight="1" x14ac:dyDescent="0.25">
      <c r="E31719" s="113"/>
      <c r="H31719" s="133"/>
      <c r="T31719" s="133"/>
      <c r="X31719" s="131"/>
      <c r="Y31719" s="133"/>
      <c r="AJ31719" s="133"/>
      <c r="AO31719" s="135"/>
      <c r="AP31719" s="135"/>
      <c r="BJ31719" s="136"/>
    </row>
    <row r="31720" spans="5:62" ht="14.25" customHeight="1" x14ac:dyDescent="0.25">
      <c r="E31720" s="113"/>
      <c r="H31720" s="133"/>
      <c r="T31720" s="133"/>
      <c r="X31720" s="131"/>
      <c r="Y31720" s="133"/>
      <c r="AJ31720" s="133"/>
      <c r="AO31720" s="135"/>
      <c r="AP31720" s="135"/>
      <c r="BJ31720" s="136"/>
    </row>
    <row r="31721" spans="5:62" ht="14.25" customHeight="1" x14ac:dyDescent="0.25">
      <c r="E31721" s="113"/>
      <c r="H31721" s="133"/>
      <c r="T31721" s="133"/>
      <c r="X31721" s="131"/>
      <c r="Y31721" s="133"/>
      <c r="AJ31721" s="133"/>
      <c r="AO31721" s="135"/>
      <c r="AP31721" s="135"/>
      <c r="BJ31721" s="136"/>
    </row>
    <row r="31722" spans="5:62" ht="14.25" customHeight="1" x14ac:dyDescent="0.25">
      <c r="E31722" s="113"/>
      <c r="H31722" s="133"/>
      <c r="T31722" s="133"/>
      <c r="X31722" s="131"/>
      <c r="Y31722" s="133"/>
      <c r="AJ31722" s="133"/>
      <c r="AO31722" s="135"/>
      <c r="AP31722" s="135"/>
      <c r="BJ31722" s="136"/>
    </row>
    <row r="31723" spans="5:62" ht="14.25" customHeight="1" x14ac:dyDescent="0.25">
      <c r="E31723" s="113"/>
      <c r="H31723" s="133"/>
      <c r="T31723" s="133"/>
      <c r="X31723" s="131"/>
      <c r="Y31723" s="133"/>
      <c r="AJ31723" s="133"/>
      <c r="AO31723" s="135"/>
      <c r="AP31723" s="135"/>
      <c r="BJ31723" s="136"/>
    </row>
    <row r="31724" spans="5:62" ht="14.25" customHeight="1" x14ac:dyDescent="0.25">
      <c r="E31724" s="113"/>
      <c r="H31724" s="133"/>
      <c r="T31724" s="133"/>
      <c r="X31724" s="131"/>
      <c r="Y31724" s="133"/>
      <c r="AJ31724" s="133"/>
      <c r="AO31724" s="135"/>
      <c r="AP31724" s="135"/>
      <c r="BJ31724" s="136"/>
    </row>
    <row r="31725" spans="5:62" ht="14.25" customHeight="1" x14ac:dyDescent="0.25">
      <c r="E31725" s="113"/>
      <c r="H31725" s="133"/>
      <c r="T31725" s="133"/>
      <c r="X31725" s="131"/>
      <c r="Y31725" s="133"/>
      <c r="AJ31725" s="133"/>
      <c r="AO31725" s="135"/>
      <c r="AP31725" s="135"/>
      <c r="BJ31725" s="136"/>
    </row>
    <row r="31726" spans="5:62" ht="14.25" customHeight="1" x14ac:dyDescent="0.25">
      <c r="E31726" s="113"/>
      <c r="H31726" s="133"/>
      <c r="T31726" s="133"/>
      <c r="X31726" s="131"/>
      <c r="Y31726" s="133"/>
      <c r="AJ31726" s="133"/>
      <c r="AO31726" s="135"/>
      <c r="AP31726" s="135"/>
      <c r="BJ31726" s="136"/>
    </row>
    <row r="31727" spans="5:62" ht="14.25" customHeight="1" x14ac:dyDescent="0.25">
      <c r="E31727" s="113"/>
      <c r="H31727" s="133"/>
      <c r="T31727" s="133"/>
      <c r="X31727" s="131"/>
      <c r="Y31727" s="133"/>
      <c r="AJ31727" s="133"/>
      <c r="AO31727" s="135"/>
      <c r="AP31727" s="135"/>
      <c r="BJ31727" s="136"/>
    </row>
    <row r="31728" spans="5:62" ht="14.25" customHeight="1" x14ac:dyDescent="0.25">
      <c r="E31728" s="113"/>
      <c r="H31728" s="133"/>
      <c r="T31728" s="133"/>
      <c r="X31728" s="131"/>
      <c r="Y31728" s="133"/>
      <c r="AJ31728" s="133"/>
      <c r="AO31728" s="135"/>
      <c r="AP31728" s="135"/>
      <c r="BJ31728" s="136"/>
    </row>
    <row r="31729" spans="5:62" ht="14.25" customHeight="1" x14ac:dyDescent="0.25">
      <c r="E31729" s="113"/>
      <c r="H31729" s="133"/>
      <c r="T31729" s="133"/>
      <c r="X31729" s="131"/>
      <c r="Y31729" s="133"/>
      <c r="AJ31729" s="133"/>
      <c r="AO31729" s="135"/>
      <c r="AP31729" s="135"/>
      <c r="BJ31729" s="136"/>
    </row>
    <row r="31730" spans="5:62" ht="14.25" customHeight="1" x14ac:dyDescent="0.25">
      <c r="E31730" s="113"/>
      <c r="H31730" s="133"/>
      <c r="T31730" s="133"/>
      <c r="X31730" s="131"/>
      <c r="Y31730" s="133"/>
      <c r="AJ31730" s="133"/>
      <c r="AO31730" s="135"/>
      <c r="AP31730" s="135"/>
      <c r="BJ31730" s="136"/>
    </row>
    <row r="31731" spans="5:62" ht="14.25" customHeight="1" x14ac:dyDescent="0.25">
      <c r="E31731" s="113"/>
      <c r="H31731" s="133"/>
      <c r="T31731" s="133"/>
      <c r="X31731" s="131"/>
      <c r="Y31731" s="133"/>
      <c r="AJ31731" s="133"/>
      <c r="AO31731" s="135"/>
      <c r="AP31731" s="135"/>
      <c r="BJ31731" s="136"/>
    </row>
    <row r="31732" spans="5:62" ht="14.25" customHeight="1" x14ac:dyDescent="0.25">
      <c r="E31732" s="113"/>
      <c r="H31732" s="133"/>
      <c r="T31732" s="133"/>
      <c r="X31732" s="131"/>
      <c r="Y31732" s="133"/>
      <c r="AJ31732" s="133"/>
      <c r="AO31732" s="135"/>
      <c r="AP31732" s="135"/>
      <c r="BJ31732" s="136"/>
    </row>
    <row r="31733" spans="5:62" ht="14.25" customHeight="1" x14ac:dyDescent="0.25">
      <c r="E31733" s="113"/>
      <c r="H31733" s="133"/>
      <c r="T31733" s="133"/>
      <c r="X31733" s="131"/>
      <c r="Y31733" s="133"/>
      <c r="AJ31733" s="133"/>
      <c r="AO31733" s="135"/>
      <c r="AP31733" s="135"/>
      <c r="BJ31733" s="136"/>
    </row>
    <row r="31734" spans="5:62" ht="14.25" customHeight="1" x14ac:dyDescent="0.25">
      <c r="E31734" s="113"/>
      <c r="H31734" s="133"/>
      <c r="T31734" s="133"/>
      <c r="X31734" s="131"/>
      <c r="Y31734" s="133"/>
      <c r="AJ31734" s="133"/>
      <c r="AO31734" s="135"/>
      <c r="AP31734" s="135"/>
      <c r="BJ31734" s="136"/>
    </row>
    <row r="31735" spans="5:62" ht="14.25" customHeight="1" x14ac:dyDescent="0.25">
      <c r="E31735" s="113"/>
      <c r="H31735" s="133"/>
      <c r="T31735" s="133"/>
      <c r="X31735" s="131"/>
      <c r="Y31735" s="133"/>
      <c r="AJ31735" s="133"/>
      <c r="AO31735" s="135"/>
      <c r="AP31735" s="135"/>
      <c r="BJ31735" s="136"/>
    </row>
    <row r="31736" spans="5:62" ht="14.25" customHeight="1" x14ac:dyDescent="0.25">
      <c r="E31736" s="113"/>
      <c r="H31736" s="133"/>
      <c r="T31736" s="133"/>
      <c r="X31736" s="131"/>
      <c r="Y31736" s="133"/>
      <c r="AJ31736" s="133"/>
      <c r="AO31736" s="135"/>
      <c r="AP31736" s="135"/>
      <c r="BJ31736" s="136"/>
    </row>
    <row r="31737" spans="5:62" ht="14.25" customHeight="1" x14ac:dyDescent="0.25">
      <c r="E31737" s="113"/>
      <c r="H31737" s="133"/>
      <c r="T31737" s="133"/>
      <c r="X31737" s="131"/>
      <c r="Y31737" s="133"/>
      <c r="AJ31737" s="133"/>
      <c r="AO31737" s="135"/>
      <c r="AP31737" s="135"/>
      <c r="BJ31737" s="136"/>
    </row>
    <row r="31738" spans="5:62" ht="14.25" customHeight="1" x14ac:dyDescent="0.25">
      <c r="E31738" s="113"/>
      <c r="H31738" s="133"/>
      <c r="T31738" s="133"/>
      <c r="X31738" s="131"/>
      <c r="Y31738" s="133"/>
      <c r="AJ31738" s="133"/>
      <c r="AO31738" s="135"/>
      <c r="AP31738" s="135"/>
      <c r="BJ31738" s="136"/>
    </row>
    <row r="31739" spans="5:62" ht="14.25" customHeight="1" x14ac:dyDescent="0.25">
      <c r="E31739" s="113"/>
      <c r="H31739" s="133"/>
      <c r="T31739" s="133"/>
      <c r="X31739" s="131"/>
      <c r="Y31739" s="133"/>
      <c r="AJ31739" s="133"/>
      <c r="AO31739" s="135"/>
      <c r="AP31739" s="135"/>
      <c r="BJ31739" s="136"/>
    </row>
    <row r="31740" spans="5:62" ht="14.25" customHeight="1" x14ac:dyDescent="0.25">
      <c r="E31740" s="113"/>
      <c r="H31740" s="133"/>
      <c r="T31740" s="133"/>
      <c r="X31740" s="131"/>
      <c r="Y31740" s="133"/>
      <c r="AJ31740" s="133"/>
      <c r="AO31740" s="135"/>
      <c r="AP31740" s="135"/>
      <c r="BJ31740" s="136"/>
    </row>
    <row r="31741" spans="5:62" ht="14.25" customHeight="1" x14ac:dyDescent="0.25">
      <c r="E31741" s="113"/>
      <c r="H31741" s="133"/>
      <c r="T31741" s="133"/>
      <c r="X31741" s="131"/>
      <c r="Y31741" s="133"/>
      <c r="AJ31741" s="133"/>
      <c r="AO31741" s="135"/>
      <c r="AP31741" s="135"/>
      <c r="BJ31741" s="136"/>
    </row>
    <row r="31742" spans="5:62" ht="14.25" customHeight="1" x14ac:dyDescent="0.25">
      <c r="E31742" s="113"/>
      <c r="H31742" s="133"/>
      <c r="T31742" s="133"/>
      <c r="X31742" s="131"/>
      <c r="Y31742" s="133"/>
      <c r="AJ31742" s="133"/>
      <c r="AO31742" s="135"/>
      <c r="AP31742" s="135"/>
      <c r="BJ31742" s="136"/>
    </row>
    <row r="31743" spans="5:62" ht="14.25" customHeight="1" x14ac:dyDescent="0.25">
      <c r="E31743" s="113"/>
      <c r="H31743" s="133"/>
      <c r="T31743" s="133"/>
      <c r="X31743" s="131"/>
      <c r="Y31743" s="133"/>
      <c r="AJ31743" s="133"/>
      <c r="AO31743" s="135"/>
      <c r="AP31743" s="135"/>
      <c r="BJ31743" s="136"/>
    </row>
    <row r="31744" spans="5:62" ht="14.25" customHeight="1" x14ac:dyDescent="0.25">
      <c r="E31744" s="113"/>
      <c r="H31744" s="133"/>
      <c r="T31744" s="133"/>
      <c r="X31744" s="131"/>
      <c r="Y31744" s="133"/>
      <c r="AJ31744" s="133"/>
      <c r="AO31744" s="135"/>
      <c r="AP31744" s="135"/>
      <c r="BJ31744" s="136"/>
    </row>
    <row r="31745" spans="5:62" ht="14.25" customHeight="1" x14ac:dyDescent="0.25">
      <c r="E31745" s="113"/>
      <c r="H31745" s="133"/>
      <c r="T31745" s="133"/>
      <c r="X31745" s="131"/>
      <c r="Y31745" s="133"/>
      <c r="AJ31745" s="133"/>
      <c r="AO31745" s="135"/>
      <c r="AP31745" s="135"/>
      <c r="BJ31745" s="136"/>
    </row>
    <row r="31746" spans="5:62" ht="14.25" customHeight="1" x14ac:dyDescent="0.25">
      <c r="E31746" s="113"/>
      <c r="H31746" s="133"/>
      <c r="T31746" s="133"/>
      <c r="X31746" s="131"/>
      <c r="Y31746" s="133"/>
      <c r="AJ31746" s="133"/>
      <c r="AO31746" s="135"/>
      <c r="AP31746" s="135"/>
      <c r="BJ31746" s="136"/>
    </row>
    <row r="31747" spans="5:62" ht="14.25" customHeight="1" x14ac:dyDescent="0.25">
      <c r="E31747" s="113"/>
      <c r="H31747" s="133"/>
      <c r="T31747" s="133"/>
      <c r="X31747" s="131"/>
      <c r="Y31747" s="133"/>
      <c r="AJ31747" s="133"/>
      <c r="AO31747" s="135"/>
      <c r="AP31747" s="135"/>
      <c r="BJ31747" s="136"/>
    </row>
    <row r="31748" spans="5:62" ht="14.25" customHeight="1" x14ac:dyDescent="0.25">
      <c r="E31748" s="113"/>
      <c r="H31748" s="133"/>
      <c r="T31748" s="133"/>
      <c r="X31748" s="131"/>
      <c r="Y31748" s="133"/>
      <c r="AJ31748" s="133"/>
      <c r="AO31748" s="135"/>
      <c r="AP31748" s="135"/>
      <c r="BJ31748" s="136"/>
    </row>
    <row r="31749" spans="5:62" ht="14.25" customHeight="1" x14ac:dyDescent="0.25">
      <c r="E31749" s="113"/>
      <c r="H31749" s="133"/>
      <c r="T31749" s="133"/>
      <c r="X31749" s="131"/>
      <c r="Y31749" s="133"/>
      <c r="AJ31749" s="133"/>
      <c r="AO31749" s="135"/>
      <c r="AP31749" s="135"/>
      <c r="BJ31749" s="136"/>
    </row>
    <row r="31750" spans="5:62" ht="14.25" customHeight="1" x14ac:dyDescent="0.25">
      <c r="E31750" s="113"/>
      <c r="H31750" s="133"/>
      <c r="T31750" s="133"/>
      <c r="X31750" s="131"/>
      <c r="Y31750" s="133"/>
      <c r="AJ31750" s="133"/>
      <c r="AO31750" s="135"/>
      <c r="AP31750" s="135"/>
      <c r="BJ31750" s="136"/>
    </row>
    <row r="31751" spans="5:62" ht="14.25" customHeight="1" x14ac:dyDescent="0.25">
      <c r="E31751" s="113"/>
      <c r="H31751" s="133"/>
      <c r="T31751" s="133"/>
      <c r="X31751" s="131"/>
      <c r="Y31751" s="133"/>
      <c r="AJ31751" s="133"/>
      <c r="AO31751" s="135"/>
      <c r="AP31751" s="135"/>
      <c r="BJ31751" s="136"/>
    </row>
    <row r="31752" spans="5:62" ht="14.25" customHeight="1" x14ac:dyDescent="0.25">
      <c r="E31752" s="113"/>
      <c r="H31752" s="133"/>
      <c r="T31752" s="133"/>
      <c r="X31752" s="131"/>
      <c r="Y31752" s="133"/>
      <c r="AJ31752" s="133"/>
      <c r="AO31752" s="135"/>
      <c r="AP31752" s="135"/>
      <c r="BJ31752" s="136"/>
    </row>
    <row r="31753" spans="5:62" ht="14.25" customHeight="1" x14ac:dyDescent="0.25">
      <c r="E31753" s="113"/>
      <c r="H31753" s="133"/>
      <c r="T31753" s="133"/>
      <c r="X31753" s="131"/>
      <c r="Y31753" s="133"/>
      <c r="AJ31753" s="133"/>
      <c r="AO31753" s="135"/>
      <c r="AP31753" s="135"/>
      <c r="BJ31753" s="136"/>
    </row>
    <row r="31754" spans="5:62" ht="14.25" customHeight="1" x14ac:dyDescent="0.25">
      <c r="E31754" s="113"/>
      <c r="H31754" s="133"/>
      <c r="T31754" s="133"/>
      <c r="X31754" s="131"/>
      <c r="Y31754" s="133"/>
      <c r="AJ31754" s="133"/>
      <c r="AO31754" s="135"/>
      <c r="AP31754" s="135"/>
      <c r="BJ31754" s="136"/>
    </row>
    <row r="31755" spans="5:62" ht="14.25" customHeight="1" x14ac:dyDescent="0.25">
      <c r="E31755" s="113"/>
      <c r="H31755" s="133"/>
      <c r="T31755" s="133"/>
      <c r="X31755" s="131"/>
      <c r="Y31755" s="133"/>
      <c r="AJ31755" s="133"/>
      <c r="AO31755" s="135"/>
      <c r="AP31755" s="135"/>
      <c r="BJ31755" s="136"/>
    </row>
    <row r="31756" spans="5:62" ht="14.25" customHeight="1" x14ac:dyDescent="0.25">
      <c r="E31756" s="113"/>
      <c r="H31756" s="133"/>
      <c r="T31756" s="133"/>
      <c r="X31756" s="131"/>
      <c r="Y31756" s="133"/>
      <c r="AJ31756" s="133"/>
      <c r="AO31756" s="135"/>
      <c r="AP31756" s="135"/>
      <c r="BJ31756" s="136"/>
    </row>
    <row r="31757" spans="5:62" ht="14.25" customHeight="1" x14ac:dyDescent="0.25">
      <c r="E31757" s="113"/>
      <c r="H31757" s="133"/>
      <c r="T31757" s="133"/>
      <c r="X31757" s="131"/>
      <c r="Y31757" s="133"/>
      <c r="AJ31757" s="133"/>
      <c r="AO31757" s="135"/>
      <c r="AP31757" s="135"/>
      <c r="BJ31757" s="136"/>
    </row>
    <row r="31758" spans="5:62" ht="14.25" customHeight="1" x14ac:dyDescent="0.25">
      <c r="E31758" s="113"/>
      <c r="H31758" s="133"/>
      <c r="T31758" s="133"/>
      <c r="X31758" s="131"/>
      <c r="Y31758" s="133"/>
      <c r="AJ31758" s="133"/>
      <c r="AO31758" s="135"/>
      <c r="AP31758" s="135"/>
      <c r="BJ31758" s="136"/>
    </row>
    <row r="31759" spans="5:62" ht="14.25" customHeight="1" x14ac:dyDescent="0.25">
      <c r="E31759" s="113"/>
      <c r="H31759" s="133"/>
      <c r="T31759" s="133"/>
      <c r="X31759" s="131"/>
      <c r="Y31759" s="133"/>
      <c r="AJ31759" s="133"/>
      <c r="AO31759" s="135"/>
      <c r="AP31759" s="135"/>
      <c r="BJ31759" s="136"/>
    </row>
    <row r="31760" spans="5:62" ht="14.25" customHeight="1" x14ac:dyDescent="0.25">
      <c r="E31760" s="113"/>
      <c r="H31760" s="133"/>
      <c r="T31760" s="133"/>
      <c r="X31760" s="131"/>
      <c r="Y31760" s="133"/>
      <c r="AJ31760" s="133"/>
      <c r="AO31760" s="135"/>
      <c r="AP31760" s="135"/>
      <c r="BJ31760" s="136"/>
    </row>
    <row r="31761" spans="5:62" ht="14.25" customHeight="1" x14ac:dyDescent="0.25">
      <c r="E31761" s="113"/>
      <c r="H31761" s="133"/>
      <c r="T31761" s="133"/>
      <c r="X31761" s="131"/>
      <c r="Y31761" s="133"/>
      <c r="AJ31761" s="133"/>
      <c r="AO31761" s="135"/>
      <c r="AP31761" s="135"/>
      <c r="BJ31761" s="136"/>
    </row>
    <row r="31762" spans="5:62" ht="14.25" customHeight="1" x14ac:dyDescent="0.25">
      <c r="E31762" s="113"/>
      <c r="H31762" s="133"/>
      <c r="T31762" s="133"/>
      <c r="X31762" s="131"/>
      <c r="Y31762" s="133"/>
      <c r="AJ31762" s="133"/>
      <c r="AO31762" s="135"/>
      <c r="AP31762" s="135"/>
      <c r="BJ31762" s="136"/>
    </row>
    <row r="31763" spans="5:62" ht="14.25" customHeight="1" x14ac:dyDescent="0.25">
      <c r="E31763" s="113"/>
      <c r="H31763" s="133"/>
      <c r="T31763" s="133"/>
      <c r="X31763" s="131"/>
      <c r="Y31763" s="133"/>
      <c r="AJ31763" s="133"/>
      <c r="AO31763" s="135"/>
      <c r="AP31763" s="135"/>
      <c r="BJ31763" s="136"/>
    </row>
    <row r="31764" spans="5:62" ht="14.25" customHeight="1" x14ac:dyDescent="0.25">
      <c r="E31764" s="113"/>
      <c r="H31764" s="133"/>
      <c r="T31764" s="133"/>
      <c r="X31764" s="131"/>
      <c r="Y31764" s="133"/>
      <c r="AJ31764" s="133"/>
      <c r="AO31764" s="135"/>
      <c r="AP31764" s="135"/>
      <c r="BJ31764" s="136"/>
    </row>
    <row r="31765" spans="5:62" ht="14.25" customHeight="1" x14ac:dyDescent="0.25">
      <c r="E31765" s="113"/>
      <c r="H31765" s="133"/>
      <c r="T31765" s="133"/>
      <c r="X31765" s="131"/>
      <c r="Y31765" s="133"/>
      <c r="AJ31765" s="133"/>
      <c r="AO31765" s="135"/>
      <c r="AP31765" s="135"/>
      <c r="BJ31765" s="136"/>
    </row>
    <row r="31766" spans="5:62" ht="14.25" customHeight="1" x14ac:dyDescent="0.25">
      <c r="E31766" s="113"/>
      <c r="H31766" s="133"/>
      <c r="T31766" s="133"/>
      <c r="X31766" s="131"/>
      <c r="Y31766" s="133"/>
      <c r="AJ31766" s="133"/>
      <c r="AO31766" s="135"/>
      <c r="AP31766" s="135"/>
      <c r="BJ31766" s="136"/>
    </row>
    <row r="31767" spans="5:62" ht="14.25" customHeight="1" x14ac:dyDescent="0.25">
      <c r="E31767" s="113"/>
      <c r="H31767" s="133"/>
      <c r="T31767" s="133"/>
      <c r="X31767" s="131"/>
      <c r="Y31767" s="133"/>
      <c r="AJ31767" s="133"/>
      <c r="AO31767" s="135"/>
      <c r="AP31767" s="135"/>
      <c r="BJ31767" s="136"/>
    </row>
    <row r="31768" spans="5:62" ht="14.25" customHeight="1" x14ac:dyDescent="0.25">
      <c r="E31768" s="113"/>
      <c r="H31768" s="133"/>
      <c r="T31768" s="133"/>
      <c r="X31768" s="131"/>
      <c r="Y31768" s="133"/>
      <c r="AJ31768" s="133"/>
      <c r="AO31768" s="135"/>
      <c r="AP31768" s="135"/>
      <c r="BJ31768" s="136"/>
    </row>
    <row r="31769" spans="5:62" ht="14.25" customHeight="1" x14ac:dyDescent="0.25">
      <c r="E31769" s="113"/>
      <c r="H31769" s="133"/>
      <c r="T31769" s="133"/>
      <c r="X31769" s="131"/>
      <c r="Y31769" s="133"/>
      <c r="AJ31769" s="133"/>
      <c r="AO31769" s="135"/>
      <c r="AP31769" s="135"/>
      <c r="BJ31769" s="136"/>
    </row>
    <row r="31770" spans="5:62" ht="14.25" customHeight="1" x14ac:dyDescent="0.25">
      <c r="E31770" s="113"/>
      <c r="H31770" s="133"/>
      <c r="T31770" s="133"/>
      <c r="X31770" s="131"/>
      <c r="Y31770" s="133"/>
      <c r="AJ31770" s="133"/>
      <c r="AO31770" s="135"/>
      <c r="AP31770" s="135"/>
      <c r="BJ31770" s="136"/>
    </row>
    <row r="31771" spans="5:62" ht="14.25" customHeight="1" x14ac:dyDescent="0.25">
      <c r="E31771" s="113"/>
      <c r="H31771" s="133"/>
      <c r="T31771" s="133"/>
      <c r="X31771" s="131"/>
      <c r="Y31771" s="133"/>
      <c r="AJ31771" s="133"/>
      <c r="AO31771" s="135"/>
      <c r="AP31771" s="135"/>
      <c r="BJ31771" s="136"/>
    </row>
    <row r="31772" spans="5:62" ht="14.25" customHeight="1" x14ac:dyDescent="0.25">
      <c r="E31772" s="113"/>
      <c r="H31772" s="133"/>
      <c r="T31772" s="133"/>
      <c r="X31772" s="131"/>
      <c r="Y31772" s="133"/>
      <c r="AJ31772" s="133"/>
      <c r="AO31772" s="135"/>
      <c r="AP31772" s="135"/>
      <c r="BJ31772" s="136"/>
    </row>
    <row r="31773" spans="5:62" ht="14.25" customHeight="1" x14ac:dyDescent="0.25">
      <c r="E31773" s="113"/>
      <c r="H31773" s="133"/>
      <c r="T31773" s="133"/>
      <c r="X31773" s="131"/>
      <c r="Y31773" s="133"/>
      <c r="AJ31773" s="133"/>
      <c r="AO31773" s="135"/>
      <c r="AP31773" s="135"/>
      <c r="BJ31773" s="136"/>
    </row>
    <row r="31774" spans="5:62" ht="14.25" customHeight="1" x14ac:dyDescent="0.25">
      <c r="E31774" s="113"/>
      <c r="H31774" s="133"/>
      <c r="T31774" s="133"/>
      <c r="X31774" s="131"/>
      <c r="Y31774" s="133"/>
      <c r="AJ31774" s="133"/>
      <c r="AO31774" s="135"/>
      <c r="AP31774" s="135"/>
      <c r="BJ31774" s="136"/>
    </row>
    <row r="31775" spans="5:62" ht="14.25" customHeight="1" x14ac:dyDescent="0.25">
      <c r="E31775" s="113"/>
      <c r="H31775" s="133"/>
      <c r="T31775" s="133"/>
      <c r="X31775" s="131"/>
      <c r="Y31775" s="133"/>
      <c r="AJ31775" s="133"/>
      <c r="AO31775" s="135"/>
      <c r="AP31775" s="135"/>
      <c r="BJ31775" s="136"/>
    </row>
    <row r="31776" spans="5:62" ht="14.25" customHeight="1" x14ac:dyDescent="0.25">
      <c r="E31776" s="113"/>
      <c r="H31776" s="133"/>
      <c r="T31776" s="133"/>
      <c r="X31776" s="131"/>
      <c r="Y31776" s="133"/>
      <c r="AJ31776" s="133"/>
      <c r="AO31776" s="135"/>
      <c r="AP31776" s="135"/>
      <c r="BJ31776" s="136"/>
    </row>
    <row r="31777" spans="5:62" ht="14.25" customHeight="1" x14ac:dyDescent="0.25">
      <c r="E31777" s="113"/>
      <c r="H31777" s="133"/>
      <c r="T31777" s="133"/>
      <c r="X31777" s="131"/>
      <c r="Y31777" s="133"/>
      <c r="AJ31777" s="133"/>
      <c r="AO31777" s="135"/>
      <c r="AP31777" s="135"/>
      <c r="BJ31777" s="136"/>
    </row>
    <row r="31778" spans="5:62" ht="14.25" customHeight="1" x14ac:dyDescent="0.25">
      <c r="E31778" s="113"/>
      <c r="H31778" s="133"/>
      <c r="T31778" s="133"/>
      <c r="X31778" s="131"/>
      <c r="Y31778" s="133"/>
      <c r="AJ31778" s="133"/>
      <c r="AO31778" s="135"/>
      <c r="AP31778" s="135"/>
      <c r="BJ31778" s="136"/>
    </row>
    <row r="31779" spans="5:62" ht="14.25" customHeight="1" x14ac:dyDescent="0.25">
      <c r="E31779" s="113"/>
      <c r="H31779" s="133"/>
      <c r="T31779" s="133"/>
      <c r="X31779" s="131"/>
      <c r="Y31779" s="133"/>
      <c r="AJ31779" s="133"/>
      <c r="AO31779" s="135"/>
      <c r="AP31779" s="135"/>
      <c r="BJ31779" s="136"/>
    </row>
    <row r="31780" spans="5:62" ht="14.25" customHeight="1" x14ac:dyDescent="0.25">
      <c r="E31780" s="113"/>
      <c r="H31780" s="133"/>
      <c r="T31780" s="133"/>
      <c r="X31780" s="131"/>
      <c r="Y31780" s="133"/>
      <c r="AJ31780" s="133"/>
      <c r="AO31780" s="135"/>
      <c r="AP31780" s="135"/>
      <c r="BJ31780" s="136"/>
    </row>
    <row r="31781" spans="5:62" ht="14.25" customHeight="1" x14ac:dyDescent="0.25">
      <c r="E31781" s="113"/>
      <c r="H31781" s="133"/>
      <c r="T31781" s="133"/>
      <c r="X31781" s="131"/>
      <c r="Y31781" s="133"/>
      <c r="AJ31781" s="133"/>
      <c r="AO31781" s="135"/>
      <c r="AP31781" s="135"/>
      <c r="BJ31781" s="136"/>
    </row>
    <row r="31782" spans="5:62" ht="14.25" customHeight="1" x14ac:dyDescent="0.25">
      <c r="E31782" s="113"/>
      <c r="H31782" s="133"/>
      <c r="T31782" s="133"/>
      <c r="X31782" s="131"/>
      <c r="Y31782" s="133"/>
      <c r="AJ31782" s="133"/>
      <c r="AO31782" s="135"/>
      <c r="AP31782" s="135"/>
      <c r="BJ31782" s="136"/>
    </row>
    <row r="31783" spans="5:62" ht="14.25" customHeight="1" x14ac:dyDescent="0.25">
      <c r="E31783" s="113"/>
      <c r="H31783" s="133"/>
      <c r="T31783" s="133"/>
      <c r="X31783" s="131"/>
      <c r="Y31783" s="133"/>
      <c r="AJ31783" s="133"/>
      <c r="AO31783" s="135"/>
      <c r="AP31783" s="135"/>
      <c r="BJ31783" s="136"/>
    </row>
    <row r="31784" spans="5:62" ht="14.25" customHeight="1" x14ac:dyDescent="0.25">
      <c r="E31784" s="113"/>
      <c r="H31784" s="133"/>
      <c r="T31784" s="133"/>
      <c r="X31784" s="131"/>
      <c r="Y31784" s="133"/>
      <c r="AJ31784" s="133"/>
      <c r="AO31784" s="135"/>
      <c r="AP31784" s="135"/>
      <c r="BJ31784" s="136"/>
    </row>
    <row r="31785" spans="5:62" ht="14.25" customHeight="1" x14ac:dyDescent="0.25">
      <c r="E31785" s="113"/>
      <c r="H31785" s="133"/>
      <c r="T31785" s="133"/>
      <c r="X31785" s="131"/>
      <c r="Y31785" s="133"/>
      <c r="AJ31785" s="133"/>
      <c r="AO31785" s="135"/>
      <c r="AP31785" s="135"/>
      <c r="BJ31785" s="136"/>
    </row>
    <row r="31786" spans="5:62" ht="14.25" customHeight="1" x14ac:dyDescent="0.25">
      <c r="E31786" s="113"/>
      <c r="H31786" s="133"/>
      <c r="T31786" s="133"/>
      <c r="X31786" s="131"/>
      <c r="Y31786" s="133"/>
      <c r="AJ31786" s="133"/>
      <c r="AO31786" s="135"/>
      <c r="AP31786" s="135"/>
      <c r="BJ31786" s="136"/>
    </row>
    <row r="31787" spans="5:62" ht="14.25" customHeight="1" x14ac:dyDescent="0.25">
      <c r="E31787" s="113"/>
      <c r="H31787" s="133"/>
      <c r="T31787" s="133"/>
      <c r="X31787" s="131"/>
      <c r="Y31787" s="133"/>
      <c r="AJ31787" s="133"/>
      <c r="AO31787" s="135"/>
      <c r="AP31787" s="135"/>
      <c r="BJ31787" s="136"/>
    </row>
    <row r="31788" spans="5:62" ht="14.25" customHeight="1" x14ac:dyDescent="0.25">
      <c r="E31788" s="113"/>
      <c r="H31788" s="133"/>
      <c r="T31788" s="133"/>
      <c r="X31788" s="131"/>
      <c r="Y31788" s="133"/>
      <c r="AJ31788" s="133"/>
      <c r="AO31788" s="135"/>
      <c r="AP31788" s="135"/>
      <c r="BJ31788" s="136"/>
    </row>
    <row r="31789" spans="5:62" ht="14.25" customHeight="1" x14ac:dyDescent="0.25">
      <c r="E31789" s="113"/>
      <c r="H31789" s="133"/>
      <c r="T31789" s="133"/>
      <c r="X31789" s="131"/>
      <c r="Y31789" s="133"/>
      <c r="AJ31789" s="133"/>
      <c r="AO31789" s="135"/>
      <c r="AP31789" s="135"/>
      <c r="BJ31789" s="136"/>
    </row>
    <row r="31790" spans="5:62" ht="14.25" customHeight="1" x14ac:dyDescent="0.25">
      <c r="E31790" s="113"/>
      <c r="H31790" s="133"/>
      <c r="T31790" s="133"/>
      <c r="X31790" s="131"/>
      <c r="Y31790" s="133"/>
      <c r="AJ31790" s="133"/>
      <c r="AO31790" s="135"/>
      <c r="AP31790" s="135"/>
      <c r="BJ31790" s="136"/>
    </row>
    <row r="31791" spans="5:62" ht="14.25" customHeight="1" x14ac:dyDescent="0.25">
      <c r="E31791" s="113"/>
      <c r="H31791" s="133"/>
      <c r="T31791" s="133"/>
      <c r="X31791" s="131"/>
      <c r="Y31791" s="133"/>
      <c r="AJ31791" s="133"/>
      <c r="AO31791" s="135"/>
      <c r="AP31791" s="135"/>
      <c r="BJ31791" s="136"/>
    </row>
    <row r="31792" spans="5:62" ht="14.25" customHeight="1" x14ac:dyDescent="0.25">
      <c r="E31792" s="113"/>
      <c r="H31792" s="133"/>
      <c r="T31792" s="133"/>
      <c r="X31792" s="131"/>
      <c r="Y31792" s="133"/>
      <c r="AJ31792" s="133"/>
      <c r="AO31792" s="135"/>
      <c r="AP31792" s="135"/>
      <c r="BJ31792" s="136"/>
    </row>
    <row r="31793" spans="5:62" ht="14.25" customHeight="1" x14ac:dyDescent="0.25">
      <c r="E31793" s="113"/>
      <c r="H31793" s="133"/>
      <c r="T31793" s="133"/>
      <c r="X31793" s="131"/>
      <c r="Y31793" s="133"/>
      <c r="AJ31793" s="133"/>
      <c r="AO31793" s="135"/>
      <c r="AP31793" s="135"/>
      <c r="BJ31793" s="136"/>
    </row>
    <row r="31794" spans="5:62" ht="14.25" customHeight="1" x14ac:dyDescent="0.25">
      <c r="E31794" s="113"/>
      <c r="H31794" s="133"/>
      <c r="T31794" s="133"/>
      <c r="X31794" s="131"/>
      <c r="Y31794" s="133"/>
      <c r="AJ31794" s="133"/>
      <c r="AO31794" s="135"/>
      <c r="AP31794" s="135"/>
      <c r="BJ31794" s="136"/>
    </row>
    <row r="31795" spans="5:62" ht="14.25" customHeight="1" x14ac:dyDescent="0.25">
      <c r="E31795" s="113"/>
      <c r="H31795" s="133"/>
      <c r="T31795" s="133"/>
      <c r="X31795" s="131"/>
      <c r="Y31795" s="133"/>
      <c r="AJ31795" s="133"/>
      <c r="AO31795" s="135"/>
      <c r="AP31795" s="135"/>
      <c r="BJ31795" s="136"/>
    </row>
    <row r="31796" spans="5:62" ht="14.25" customHeight="1" x14ac:dyDescent="0.25">
      <c r="E31796" s="113"/>
      <c r="H31796" s="133"/>
      <c r="T31796" s="133"/>
      <c r="X31796" s="131"/>
      <c r="Y31796" s="133"/>
      <c r="AJ31796" s="133"/>
      <c r="AO31796" s="135"/>
      <c r="AP31796" s="135"/>
      <c r="BJ31796" s="136"/>
    </row>
    <row r="31797" spans="5:62" ht="14.25" customHeight="1" x14ac:dyDescent="0.25">
      <c r="E31797" s="113"/>
      <c r="H31797" s="133"/>
      <c r="T31797" s="133"/>
      <c r="X31797" s="131"/>
      <c r="Y31797" s="133"/>
      <c r="AJ31797" s="133"/>
      <c r="AO31797" s="135"/>
      <c r="AP31797" s="135"/>
      <c r="BJ31797" s="136"/>
    </row>
    <row r="31798" spans="5:62" ht="14.25" customHeight="1" x14ac:dyDescent="0.25">
      <c r="E31798" s="113"/>
      <c r="H31798" s="133"/>
      <c r="T31798" s="133"/>
      <c r="X31798" s="131"/>
      <c r="Y31798" s="133"/>
      <c r="AJ31798" s="133"/>
      <c r="AO31798" s="135"/>
      <c r="AP31798" s="135"/>
      <c r="BJ31798" s="136"/>
    </row>
    <row r="31799" spans="5:62" ht="14.25" customHeight="1" x14ac:dyDescent="0.25">
      <c r="E31799" s="113"/>
      <c r="H31799" s="133"/>
      <c r="T31799" s="133"/>
      <c r="X31799" s="131"/>
      <c r="Y31799" s="133"/>
      <c r="AJ31799" s="133"/>
      <c r="AO31799" s="135"/>
      <c r="AP31799" s="135"/>
      <c r="BJ31799" s="136"/>
    </row>
    <row r="31800" spans="5:62" ht="14.25" customHeight="1" x14ac:dyDescent="0.25">
      <c r="E31800" s="113"/>
      <c r="H31800" s="133"/>
      <c r="T31800" s="133"/>
      <c r="X31800" s="131"/>
      <c r="Y31800" s="133"/>
      <c r="AJ31800" s="133"/>
      <c r="AO31800" s="135"/>
      <c r="AP31800" s="135"/>
      <c r="BJ31800" s="136"/>
    </row>
    <row r="31801" spans="5:62" ht="14.25" customHeight="1" x14ac:dyDescent="0.25">
      <c r="E31801" s="113"/>
      <c r="H31801" s="133"/>
      <c r="T31801" s="133"/>
      <c r="X31801" s="131"/>
      <c r="Y31801" s="133"/>
      <c r="AJ31801" s="133"/>
      <c r="AO31801" s="135"/>
      <c r="AP31801" s="135"/>
      <c r="BJ31801" s="136"/>
    </row>
    <row r="31802" spans="5:62" ht="14.25" customHeight="1" x14ac:dyDescent="0.25">
      <c r="E31802" s="113"/>
      <c r="H31802" s="133"/>
      <c r="T31802" s="133"/>
      <c r="X31802" s="131"/>
      <c r="Y31802" s="133"/>
      <c r="AJ31802" s="133"/>
      <c r="AO31802" s="135"/>
      <c r="AP31802" s="135"/>
      <c r="BJ31802" s="136"/>
    </row>
    <row r="31803" spans="5:62" ht="14.25" customHeight="1" x14ac:dyDescent="0.25">
      <c r="E31803" s="113"/>
      <c r="H31803" s="133"/>
      <c r="T31803" s="133"/>
      <c r="X31803" s="131"/>
      <c r="Y31803" s="133"/>
      <c r="AJ31803" s="133"/>
      <c r="AO31803" s="135"/>
      <c r="AP31803" s="135"/>
      <c r="BJ31803" s="136"/>
    </row>
    <row r="31804" spans="5:62" ht="14.25" customHeight="1" x14ac:dyDescent="0.25">
      <c r="E31804" s="113"/>
      <c r="H31804" s="133"/>
      <c r="T31804" s="133"/>
      <c r="X31804" s="131"/>
      <c r="Y31804" s="133"/>
      <c r="AJ31804" s="133"/>
      <c r="AO31804" s="135"/>
      <c r="AP31804" s="135"/>
      <c r="BJ31804" s="136"/>
    </row>
    <row r="31805" spans="5:62" ht="14.25" customHeight="1" x14ac:dyDescent="0.25">
      <c r="E31805" s="113"/>
      <c r="H31805" s="133"/>
      <c r="T31805" s="133"/>
      <c r="X31805" s="131"/>
      <c r="Y31805" s="133"/>
      <c r="AJ31805" s="133"/>
      <c r="AO31805" s="135"/>
      <c r="AP31805" s="135"/>
      <c r="BJ31805" s="136"/>
    </row>
    <row r="31806" spans="5:62" ht="14.25" customHeight="1" x14ac:dyDescent="0.25">
      <c r="E31806" s="113"/>
      <c r="H31806" s="133"/>
      <c r="T31806" s="133"/>
      <c r="X31806" s="131"/>
      <c r="Y31806" s="133"/>
      <c r="AJ31806" s="133"/>
      <c r="AO31806" s="135"/>
      <c r="AP31806" s="135"/>
      <c r="BJ31806" s="136"/>
    </row>
    <row r="31807" spans="5:62" ht="14.25" customHeight="1" x14ac:dyDescent="0.25">
      <c r="E31807" s="113"/>
      <c r="H31807" s="133"/>
      <c r="T31807" s="133"/>
      <c r="X31807" s="131"/>
      <c r="Y31807" s="133"/>
      <c r="AJ31807" s="133"/>
      <c r="AO31807" s="135"/>
      <c r="AP31807" s="135"/>
      <c r="BJ31807" s="136"/>
    </row>
    <row r="31808" spans="5:62" ht="14.25" customHeight="1" x14ac:dyDescent="0.25">
      <c r="E31808" s="113"/>
      <c r="H31808" s="133"/>
      <c r="T31808" s="133"/>
      <c r="X31808" s="131"/>
      <c r="Y31808" s="133"/>
      <c r="AJ31808" s="133"/>
      <c r="AO31808" s="135"/>
      <c r="AP31808" s="135"/>
      <c r="BJ31808" s="136"/>
    </row>
    <row r="31809" spans="5:62" ht="14.25" customHeight="1" x14ac:dyDescent="0.25">
      <c r="E31809" s="113"/>
      <c r="H31809" s="133"/>
      <c r="T31809" s="133"/>
      <c r="X31809" s="131"/>
      <c r="Y31809" s="133"/>
      <c r="AJ31809" s="133"/>
      <c r="AO31809" s="135"/>
      <c r="AP31809" s="135"/>
      <c r="BJ31809" s="136"/>
    </row>
    <row r="31810" spans="5:62" ht="14.25" customHeight="1" x14ac:dyDescent="0.25">
      <c r="E31810" s="113"/>
      <c r="H31810" s="133"/>
      <c r="T31810" s="133"/>
      <c r="X31810" s="131"/>
      <c r="Y31810" s="133"/>
      <c r="AJ31810" s="133"/>
      <c r="AO31810" s="135"/>
      <c r="AP31810" s="135"/>
      <c r="BJ31810" s="136"/>
    </row>
    <row r="31811" spans="5:62" ht="14.25" customHeight="1" x14ac:dyDescent="0.25">
      <c r="E31811" s="113"/>
      <c r="H31811" s="133"/>
      <c r="T31811" s="133"/>
      <c r="X31811" s="131"/>
      <c r="Y31811" s="133"/>
      <c r="AJ31811" s="133"/>
      <c r="AO31811" s="135"/>
      <c r="AP31811" s="135"/>
      <c r="BJ31811" s="136"/>
    </row>
    <row r="31812" spans="5:62" ht="14.25" customHeight="1" x14ac:dyDescent="0.25">
      <c r="E31812" s="113"/>
      <c r="H31812" s="133"/>
      <c r="T31812" s="133"/>
      <c r="X31812" s="131"/>
      <c r="Y31812" s="133"/>
      <c r="AJ31812" s="133"/>
      <c r="AO31812" s="135"/>
      <c r="AP31812" s="135"/>
      <c r="BJ31812" s="136"/>
    </row>
    <row r="31813" spans="5:62" ht="14.25" customHeight="1" x14ac:dyDescent="0.25">
      <c r="E31813" s="113"/>
      <c r="H31813" s="133"/>
      <c r="T31813" s="133"/>
      <c r="X31813" s="131"/>
      <c r="Y31813" s="133"/>
      <c r="AJ31813" s="133"/>
      <c r="AO31813" s="135"/>
      <c r="AP31813" s="135"/>
      <c r="BJ31813" s="136"/>
    </row>
    <row r="31814" spans="5:62" ht="14.25" customHeight="1" x14ac:dyDescent="0.25">
      <c r="E31814" s="113"/>
      <c r="H31814" s="133"/>
      <c r="T31814" s="133"/>
      <c r="X31814" s="131"/>
      <c r="Y31814" s="133"/>
      <c r="AJ31814" s="133"/>
      <c r="AO31814" s="135"/>
      <c r="AP31814" s="135"/>
      <c r="BJ31814" s="136"/>
    </row>
    <row r="31815" spans="5:62" ht="14.25" customHeight="1" x14ac:dyDescent="0.25">
      <c r="E31815" s="113"/>
      <c r="H31815" s="133"/>
      <c r="T31815" s="133"/>
      <c r="X31815" s="131"/>
      <c r="Y31815" s="133"/>
      <c r="AJ31815" s="133"/>
      <c r="AO31815" s="135"/>
      <c r="AP31815" s="135"/>
      <c r="BJ31815" s="136"/>
    </row>
    <row r="31816" spans="5:62" ht="14.25" customHeight="1" x14ac:dyDescent="0.25">
      <c r="E31816" s="113"/>
      <c r="H31816" s="133"/>
      <c r="T31816" s="133"/>
      <c r="X31816" s="131"/>
      <c r="Y31816" s="133"/>
      <c r="AJ31816" s="133"/>
      <c r="AO31816" s="135"/>
      <c r="AP31816" s="135"/>
      <c r="BJ31816" s="136"/>
    </row>
    <row r="31817" spans="5:62" ht="14.25" customHeight="1" x14ac:dyDescent="0.25">
      <c r="E31817" s="113"/>
      <c r="H31817" s="133"/>
      <c r="T31817" s="133"/>
      <c r="X31817" s="131"/>
      <c r="Y31817" s="133"/>
      <c r="AJ31817" s="133"/>
      <c r="AO31817" s="135"/>
      <c r="AP31817" s="135"/>
      <c r="BJ31817" s="136"/>
    </row>
    <row r="31818" spans="5:62" ht="14.25" customHeight="1" x14ac:dyDescent="0.25">
      <c r="E31818" s="113"/>
      <c r="H31818" s="133"/>
      <c r="T31818" s="133"/>
      <c r="X31818" s="131"/>
      <c r="Y31818" s="133"/>
      <c r="AJ31818" s="133"/>
      <c r="AO31818" s="135"/>
      <c r="AP31818" s="135"/>
      <c r="BJ31818" s="136"/>
    </row>
    <row r="31819" spans="5:62" ht="14.25" customHeight="1" x14ac:dyDescent="0.25">
      <c r="E31819" s="113"/>
      <c r="H31819" s="133"/>
      <c r="T31819" s="133"/>
      <c r="X31819" s="131"/>
      <c r="Y31819" s="133"/>
      <c r="AJ31819" s="133"/>
      <c r="AO31819" s="135"/>
      <c r="AP31819" s="135"/>
      <c r="BJ31819" s="136"/>
    </row>
    <row r="31820" spans="5:62" ht="14.25" customHeight="1" x14ac:dyDescent="0.25">
      <c r="E31820" s="113"/>
      <c r="H31820" s="133"/>
      <c r="T31820" s="133"/>
      <c r="X31820" s="131"/>
      <c r="Y31820" s="133"/>
      <c r="AJ31820" s="133"/>
      <c r="AO31820" s="135"/>
      <c r="AP31820" s="135"/>
      <c r="BJ31820" s="136"/>
    </row>
    <row r="31821" spans="5:62" ht="14.25" customHeight="1" x14ac:dyDescent="0.25">
      <c r="E31821" s="113"/>
      <c r="H31821" s="133"/>
      <c r="T31821" s="133"/>
      <c r="X31821" s="131"/>
      <c r="Y31821" s="133"/>
      <c r="AJ31821" s="133"/>
      <c r="AO31821" s="135"/>
      <c r="AP31821" s="135"/>
      <c r="BJ31821" s="136"/>
    </row>
    <row r="31822" spans="5:62" ht="14.25" customHeight="1" x14ac:dyDescent="0.25">
      <c r="E31822" s="113"/>
      <c r="H31822" s="133"/>
      <c r="T31822" s="133"/>
      <c r="X31822" s="131"/>
      <c r="Y31822" s="133"/>
      <c r="AJ31822" s="133"/>
      <c r="AO31822" s="135"/>
      <c r="AP31822" s="135"/>
      <c r="BJ31822" s="136"/>
    </row>
    <row r="31823" spans="5:62" ht="14.25" customHeight="1" x14ac:dyDescent="0.25">
      <c r="E31823" s="113"/>
      <c r="H31823" s="133"/>
      <c r="T31823" s="133"/>
      <c r="X31823" s="131"/>
      <c r="Y31823" s="133"/>
      <c r="AJ31823" s="133"/>
      <c r="AO31823" s="135"/>
      <c r="AP31823" s="135"/>
      <c r="BJ31823" s="136"/>
    </row>
    <row r="31824" spans="5:62" ht="14.25" customHeight="1" x14ac:dyDescent="0.25">
      <c r="E31824" s="113"/>
      <c r="H31824" s="133"/>
      <c r="T31824" s="133"/>
      <c r="X31824" s="131"/>
      <c r="Y31824" s="133"/>
      <c r="AJ31824" s="133"/>
      <c r="AO31824" s="135"/>
      <c r="AP31824" s="135"/>
      <c r="BJ31824" s="136"/>
    </row>
    <row r="31825" spans="5:62" ht="14.25" customHeight="1" x14ac:dyDescent="0.25">
      <c r="E31825" s="113"/>
      <c r="H31825" s="133"/>
      <c r="T31825" s="133"/>
      <c r="X31825" s="131"/>
      <c r="Y31825" s="133"/>
      <c r="AJ31825" s="133"/>
      <c r="AO31825" s="135"/>
      <c r="AP31825" s="135"/>
      <c r="BJ31825" s="136"/>
    </row>
    <row r="31826" spans="5:62" ht="14.25" customHeight="1" x14ac:dyDescent="0.25">
      <c r="E31826" s="113"/>
      <c r="H31826" s="133"/>
      <c r="T31826" s="133"/>
      <c r="X31826" s="131"/>
      <c r="Y31826" s="133"/>
      <c r="AJ31826" s="133"/>
      <c r="AO31826" s="135"/>
      <c r="AP31826" s="135"/>
      <c r="BJ31826" s="136"/>
    </row>
    <row r="31827" spans="5:62" ht="14.25" customHeight="1" x14ac:dyDescent="0.25">
      <c r="E31827" s="113"/>
      <c r="H31827" s="133"/>
      <c r="T31827" s="133"/>
      <c r="X31827" s="131"/>
      <c r="Y31827" s="133"/>
      <c r="AJ31827" s="133"/>
      <c r="AO31827" s="135"/>
      <c r="AP31827" s="135"/>
      <c r="BJ31827" s="136"/>
    </row>
    <row r="31828" spans="5:62" ht="14.25" customHeight="1" x14ac:dyDescent="0.25">
      <c r="E31828" s="113"/>
      <c r="H31828" s="133"/>
      <c r="T31828" s="133"/>
      <c r="X31828" s="131"/>
      <c r="Y31828" s="133"/>
      <c r="AJ31828" s="133"/>
      <c r="AO31828" s="135"/>
      <c r="AP31828" s="135"/>
      <c r="BJ31828" s="136"/>
    </row>
    <row r="31829" spans="5:62" ht="14.25" customHeight="1" x14ac:dyDescent="0.25">
      <c r="E31829" s="113"/>
      <c r="H31829" s="133"/>
      <c r="T31829" s="133"/>
      <c r="X31829" s="131"/>
      <c r="Y31829" s="133"/>
      <c r="AJ31829" s="133"/>
      <c r="AO31829" s="135"/>
      <c r="AP31829" s="135"/>
      <c r="BJ31829" s="136"/>
    </row>
    <row r="31830" spans="5:62" ht="14.25" customHeight="1" x14ac:dyDescent="0.25">
      <c r="E31830" s="113"/>
      <c r="H31830" s="133"/>
      <c r="T31830" s="133"/>
      <c r="X31830" s="131"/>
      <c r="Y31830" s="133"/>
      <c r="AJ31830" s="133"/>
      <c r="AO31830" s="135"/>
      <c r="AP31830" s="135"/>
      <c r="BJ31830" s="136"/>
    </row>
    <row r="31831" spans="5:62" ht="14.25" customHeight="1" x14ac:dyDescent="0.25">
      <c r="E31831" s="113"/>
      <c r="H31831" s="133"/>
      <c r="T31831" s="133"/>
      <c r="X31831" s="131"/>
      <c r="Y31831" s="133"/>
      <c r="AJ31831" s="133"/>
      <c r="AO31831" s="135"/>
      <c r="AP31831" s="135"/>
      <c r="BJ31831" s="136"/>
    </row>
    <row r="31832" spans="5:62" ht="14.25" customHeight="1" x14ac:dyDescent="0.25">
      <c r="E31832" s="113"/>
      <c r="H31832" s="133"/>
      <c r="T31832" s="133"/>
      <c r="X31832" s="131"/>
      <c r="Y31832" s="133"/>
      <c r="AJ31832" s="133"/>
      <c r="AO31832" s="135"/>
      <c r="AP31832" s="135"/>
      <c r="BJ31832" s="136"/>
    </row>
    <row r="31833" spans="5:62" ht="14.25" customHeight="1" x14ac:dyDescent="0.25">
      <c r="E31833" s="113"/>
      <c r="H31833" s="133"/>
      <c r="T31833" s="133"/>
      <c r="X31833" s="131"/>
      <c r="Y31833" s="133"/>
      <c r="AJ31833" s="133"/>
      <c r="AO31833" s="135"/>
      <c r="AP31833" s="135"/>
      <c r="BJ31833" s="136"/>
    </row>
    <row r="31834" spans="5:62" ht="14.25" customHeight="1" x14ac:dyDescent="0.25">
      <c r="E31834" s="113"/>
      <c r="H31834" s="133"/>
      <c r="T31834" s="133"/>
      <c r="X31834" s="131"/>
      <c r="Y31834" s="133"/>
      <c r="AJ31834" s="133"/>
      <c r="AO31834" s="135"/>
      <c r="AP31834" s="135"/>
      <c r="BJ31834" s="136"/>
    </row>
    <row r="31835" spans="5:62" ht="14.25" customHeight="1" x14ac:dyDescent="0.25">
      <c r="E31835" s="113"/>
      <c r="H31835" s="133"/>
      <c r="T31835" s="133"/>
      <c r="X31835" s="131"/>
      <c r="Y31835" s="133"/>
      <c r="AJ31835" s="133"/>
      <c r="AO31835" s="135"/>
      <c r="AP31835" s="135"/>
      <c r="BJ31835" s="136"/>
    </row>
    <row r="31836" spans="5:62" ht="14.25" customHeight="1" x14ac:dyDescent="0.25">
      <c r="E31836" s="113"/>
      <c r="H31836" s="133"/>
      <c r="T31836" s="133"/>
      <c r="X31836" s="131"/>
      <c r="Y31836" s="133"/>
      <c r="AJ31836" s="133"/>
      <c r="AO31836" s="135"/>
      <c r="AP31836" s="135"/>
      <c r="BJ31836" s="136"/>
    </row>
    <row r="31837" spans="5:62" ht="14.25" customHeight="1" x14ac:dyDescent="0.25">
      <c r="E31837" s="113"/>
      <c r="H31837" s="133"/>
      <c r="T31837" s="133"/>
      <c r="X31837" s="131"/>
      <c r="Y31837" s="133"/>
      <c r="AJ31837" s="133"/>
      <c r="AO31837" s="135"/>
      <c r="AP31837" s="135"/>
      <c r="BJ31837" s="136"/>
    </row>
    <row r="31838" spans="5:62" ht="14.25" customHeight="1" x14ac:dyDescent="0.25">
      <c r="E31838" s="113"/>
      <c r="H31838" s="133"/>
      <c r="T31838" s="133"/>
      <c r="X31838" s="131"/>
      <c r="Y31838" s="133"/>
      <c r="AJ31838" s="133"/>
      <c r="AO31838" s="135"/>
      <c r="AP31838" s="135"/>
      <c r="BJ31838" s="136"/>
    </row>
    <row r="31839" spans="5:62" ht="14.25" customHeight="1" x14ac:dyDescent="0.25">
      <c r="E31839" s="113"/>
      <c r="H31839" s="133"/>
      <c r="T31839" s="133"/>
      <c r="X31839" s="131"/>
      <c r="Y31839" s="133"/>
      <c r="AJ31839" s="133"/>
      <c r="AO31839" s="135"/>
      <c r="AP31839" s="135"/>
      <c r="BJ31839" s="136"/>
    </row>
    <row r="31840" spans="5:62" ht="14.25" customHeight="1" x14ac:dyDescent="0.25">
      <c r="E31840" s="113"/>
      <c r="H31840" s="133"/>
      <c r="T31840" s="133"/>
      <c r="X31840" s="131"/>
      <c r="Y31840" s="133"/>
      <c r="AJ31840" s="133"/>
      <c r="AO31840" s="135"/>
      <c r="AP31840" s="135"/>
      <c r="BJ31840" s="136"/>
    </row>
    <row r="31841" spans="5:62" ht="14.25" customHeight="1" x14ac:dyDescent="0.25">
      <c r="E31841" s="113"/>
      <c r="H31841" s="133"/>
      <c r="T31841" s="133"/>
      <c r="X31841" s="131"/>
      <c r="Y31841" s="133"/>
      <c r="AJ31841" s="133"/>
      <c r="AO31841" s="135"/>
      <c r="AP31841" s="135"/>
      <c r="BJ31841" s="136"/>
    </row>
    <row r="31842" spans="5:62" ht="14.25" customHeight="1" x14ac:dyDescent="0.25">
      <c r="E31842" s="113"/>
      <c r="H31842" s="133"/>
      <c r="T31842" s="133"/>
      <c r="X31842" s="131"/>
      <c r="Y31842" s="133"/>
      <c r="AJ31842" s="133"/>
      <c r="AO31842" s="135"/>
      <c r="AP31842" s="135"/>
      <c r="BJ31842" s="136"/>
    </row>
    <row r="31843" spans="5:62" ht="14.25" customHeight="1" x14ac:dyDescent="0.25">
      <c r="E31843" s="113"/>
      <c r="H31843" s="133"/>
      <c r="T31843" s="133"/>
      <c r="X31843" s="131"/>
      <c r="Y31843" s="133"/>
      <c r="AJ31843" s="133"/>
      <c r="AO31843" s="135"/>
      <c r="AP31843" s="135"/>
      <c r="BJ31843" s="136"/>
    </row>
    <row r="31844" spans="5:62" ht="14.25" customHeight="1" x14ac:dyDescent="0.25">
      <c r="E31844" s="113"/>
      <c r="H31844" s="133"/>
      <c r="T31844" s="133"/>
      <c r="X31844" s="131"/>
      <c r="Y31844" s="133"/>
      <c r="AJ31844" s="133"/>
      <c r="AO31844" s="135"/>
      <c r="AP31844" s="135"/>
      <c r="BJ31844" s="136"/>
    </row>
    <row r="31845" spans="5:62" ht="14.25" customHeight="1" x14ac:dyDescent="0.25">
      <c r="E31845" s="113"/>
      <c r="H31845" s="133"/>
      <c r="T31845" s="133"/>
      <c r="X31845" s="131"/>
      <c r="Y31845" s="133"/>
      <c r="AJ31845" s="133"/>
      <c r="AO31845" s="135"/>
      <c r="AP31845" s="135"/>
      <c r="BJ31845" s="136"/>
    </row>
    <row r="31846" spans="5:62" ht="14.25" customHeight="1" x14ac:dyDescent="0.25">
      <c r="E31846" s="113"/>
      <c r="H31846" s="133"/>
      <c r="T31846" s="133"/>
      <c r="X31846" s="131"/>
      <c r="Y31846" s="133"/>
      <c r="AJ31846" s="133"/>
      <c r="AO31846" s="135"/>
      <c r="AP31846" s="135"/>
      <c r="BJ31846" s="136"/>
    </row>
    <row r="31847" spans="5:62" ht="14.25" customHeight="1" x14ac:dyDescent="0.25">
      <c r="E31847" s="113"/>
      <c r="H31847" s="133"/>
      <c r="T31847" s="133"/>
      <c r="X31847" s="131"/>
      <c r="Y31847" s="133"/>
      <c r="AJ31847" s="133"/>
      <c r="AO31847" s="135"/>
      <c r="AP31847" s="135"/>
      <c r="BJ31847" s="136"/>
    </row>
    <row r="31848" spans="5:62" ht="14.25" customHeight="1" x14ac:dyDescent="0.25">
      <c r="E31848" s="113"/>
      <c r="H31848" s="133"/>
      <c r="T31848" s="133"/>
      <c r="X31848" s="131"/>
      <c r="Y31848" s="133"/>
      <c r="AJ31848" s="133"/>
      <c r="AO31848" s="135"/>
      <c r="AP31848" s="135"/>
      <c r="BJ31848" s="136"/>
    </row>
    <row r="31849" spans="5:62" ht="14.25" customHeight="1" x14ac:dyDescent="0.25">
      <c r="E31849" s="113"/>
      <c r="H31849" s="133"/>
      <c r="T31849" s="133"/>
      <c r="X31849" s="131"/>
      <c r="Y31849" s="133"/>
      <c r="AJ31849" s="133"/>
      <c r="AO31849" s="135"/>
      <c r="AP31849" s="135"/>
      <c r="BJ31849" s="136"/>
    </row>
    <row r="31850" spans="5:62" ht="14.25" customHeight="1" x14ac:dyDescent="0.25">
      <c r="E31850" s="113"/>
      <c r="H31850" s="133"/>
      <c r="T31850" s="133"/>
      <c r="X31850" s="131"/>
      <c r="Y31850" s="133"/>
      <c r="AJ31850" s="133"/>
      <c r="AO31850" s="135"/>
      <c r="AP31850" s="135"/>
      <c r="BJ31850" s="136"/>
    </row>
    <row r="31851" spans="5:62" ht="14.25" customHeight="1" x14ac:dyDescent="0.25">
      <c r="E31851" s="113"/>
      <c r="H31851" s="133"/>
      <c r="T31851" s="133"/>
      <c r="X31851" s="131"/>
      <c r="Y31851" s="133"/>
      <c r="AJ31851" s="133"/>
      <c r="AO31851" s="135"/>
      <c r="AP31851" s="135"/>
      <c r="BJ31851" s="136"/>
    </row>
    <row r="31852" spans="5:62" ht="14.25" customHeight="1" x14ac:dyDescent="0.25">
      <c r="E31852" s="113"/>
      <c r="H31852" s="133"/>
      <c r="T31852" s="133"/>
      <c r="X31852" s="131"/>
      <c r="Y31852" s="133"/>
      <c r="AJ31852" s="133"/>
      <c r="AO31852" s="135"/>
      <c r="AP31852" s="135"/>
      <c r="BJ31852" s="136"/>
    </row>
    <row r="31853" spans="5:62" ht="14.25" customHeight="1" x14ac:dyDescent="0.25">
      <c r="E31853" s="113"/>
      <c r="H31853" s="133"/>
      <c r="T31853" s="133"/>
      <c r="X31853" s="131"/>
      <c r="Y31853" s="133"/>
      <c r="AJ31853" s="133"/>
      <c r="AO31853" s="135"/>
      <c r="AP31853" s="135"/>
      <c r="BJ31853" s="136"/>
    </row>
    <row r="31854" spans="5:62" ht="14.25" customHeight="1" x14ac:dyDescent="0.25">
      <c r="E31854" s="113"/>
      <c r="H31854" s="133"/>
      <c r="T31854" s="133"/>
      <c r="X31854" s="131"/>
      <c r="Y31854" s="133"/>
      <c r="AJ31854" s="133"/>
      <c r="AO31854" s="135"/>
      <c r="AP31854" s="135"/>
      <c r="BJ31854" s="136"/>
    </row>
    <row r="31855" spans="5:62" ht="14.25" customHeight="1" x14ac:dyDescent="0.25">
      <c r="E31855" s="113"/>
      <c r="H31855" s="133"/>
      <c r="T31855" s="133"/>
      <c r="X31855" s="131"/>
      <c r="Y31855" s="133"/>
      <c r="AJ31855" s="133"/>
      <c r="AO31855" s="135"/>
      <c r="AP31855" s="135"/>
      <c r="BJ31855" s="136"/>
    </row>
    <row r="31856" spans="5:62" ht="14.25" customHeight="1" x14ac:dyDescent="0.25">
      <c r="E31856" s="113"/>
      <c r="H31856" s="133"/>
      <c r="T31856" s="133"/>
      <c r="X31856" s="131"/>
      <c r="Y31856" s="133"/>
      <c r="AJ31856" s="133"/>
      <c r="AO31856" s="135"/>
      <c r="AP31856" s="135"/>
      <c r="BJ31856" s="136"/>
    </row>
    <row r="31857" spans="5:62" ht="14.25" customHeight="1" x14ac:dyDescent="0.25">
      <c r="E31857" s="113"/>
      <c r="H31857" s="133"/>
      <c r="T31857" s="133"/>
      <c r="X31857" s="131"/>
      <c r="Y31857" s="133"/>
      <c r="AJ31857" s="133"/>
      <c r="AO31857" s="135"/>
      <c r="AP31857" s="135"/>
      <c r="BJ31857" s="136"/>
    </row>
    <row r="31858" spans="5:62" ht="14.25" customHeight="1" x14ac:dyDescent="0.25">
      <c r="E31858" s="113"/>
      <c r="H31858" s="133"/>
      <c r="T31858" s="133"/>
      <c r="X31858" s="131"/>
      <c r="Y31858" s="133"/>
      <c r="AJ31858" s="133"/>
      <c r="AO31858" s="135"/>
      <c r="AP31858" s="135"/>
      <c r="BJ31858" s="136"/>
    </row>
    <row r="31859" spans="5:62" ht="14.25" customHeight="1" x14ac:dyDescent="0.25">
      <c r="E31859" s="113"/>
      <c r="H31859" s="133"/>
      <c r="T31859" s="133"/>
      <c r="X31859" s="131"/>
      <c r="Y31859" s="133"/>
      <c r="AJ31859" s="133"/>
      <c r="AO31859" s="135"/>
      <c r="AP31859" s="135"/>
      <c r="BJ31859" s="136"/>
    </row>
    <row r="31860" spans="5:62" ht="14.25" customHeight="1" x14ac:dyDescent="0.25">
      <c r="E31860" s="113"/>
      <c r="H31860" s="133"/>
      <c r="T31860" s="133"/>
      <c r="X31860" s="131"/>
      <c r="Y31860" s="133"/>
      <c r="AJ31860" s="133"/>
      <c r="AO31860" s="135"/>
      <c r="AP31860" s="135"/>
      <c r="BJ31860" s="136"/>
    </row>
    <row r="31861" spans="5:62" ht="14.25" customHeight="1" x14ac:dyDescent="0.25">
      <c r="E31861" s="113"/>
      <c r="H31861" s="133"/>
      <c r="T31861" s="133"/>
      <c r="X31861" s="131"/>
      <c r="Y31861" s="133"/>
      <c r="AJ31861" s="133"/>
      <c r="AO31861" s="135"/>
      <c r="AP31861" s="135"/>
      <c r="BJ31861" s="136"/>
    </row>
    <row r="31862" spans="5:62" ht="14.25" customHeight="1" x14ac:dyDescent="0.25">
      <c r="E31862" s="113"/>
      <c r="H31862" s="133"/>
      <c r="T31862" s="133"/>
      <c r="X31862" s="131"/>
      <c r="Y31862" s="133"/>
      <c r="AJ31862" s="133"/>
      <c r="AO31862" s="135"/>
      <c r="AP31862" s="135"/>
      <c r="BJ31862" s="136"/>
    </row>
    <row r="31863" spans="5:62" ht="14.25" customHeight="1" x14ac:dyDescent="0.25">
      <c r="E31863" s="113"/>
      <c r="H31863" s="133"/>
      <c r="T31863" s="133"/>
      <c r="X31863" s="131"/>
      <c r="Y31863" s="133"/>
      <c r="AJ31863" s="133"/>
      <c r="AO31863" s="135"/>
      <c r="AP31863" s="135"/>
      <c r="BJ31863" s="136"/>
    </row>
    <row r="31864" spans="5:62" ht="14.25" customHeight="1" x14ac:dyDescent="0.25">
      <c r="E31864" s="113"/>
      <c r="H31864" s="133"/>
      <c r="T31864" s="133"/>
      <c r="X31864" s="131"/>
      <c r="Y31864" s="133"/>
      <c r="AJ31864" s="133"/>
      <c r="AO31864" s="135"/>
      <c r="AP31864" s="135"/>
      <c r="BJ31864" s="136"/>
    </row>
    <row r="31865" spans="5:62" ht="14.25" customHeight="1" x14ac:dyDescent="0.25">
      <c r="E31865" s="113"/>
      <c r="H31865" s="133"/>
      <c r="T31865" s="133"/>
      <c r="X31865" s="131"/>
      <c r="Y31865" s="133"/>
      <c r="AJ31865" s="133"/>
      <c r="AO31865" s="135"/>
      <c r="AP31865" s="135"/>
      <c r="BJ31865" s="136"/>
    </row>
    <row r="31866" spans="5:62" ht="14.25" customHeight="1" x14ac:dyDescent="0.25">
      <c r="E31866" s="113"/>
      <c r="H31866" s="133"/>
      <c r="T31866" s="133"/>
      <c r="X31866" s="131"/>
      <c r="Y31866" s="133"/>
      <c r="AJ31866" s="133"/>
      <c r="AO31866" s="135"/>
      <c r="AP31866" s="135"/>
      <c r="BJ31866" s="136"/>
    </row>
    <row r="31867" spans="5:62" ht="14.25" customHeight="1" x14ac:dyDescent="0.25">
      <c r="E31867" s="113"/>
      <c r="H31867" s="133"/>
      <c r="T31867" s="133"/>
      <c r="X31867" s="131"/>
      <c r="Y31867" s="133"/>
      <c r="AJ31867" s="133"/>
      <c r="AO31867" s="135"/>
      <c r="AP31867" s="135"/>
      <c r="BJ31867" s="136"/>
    </row>
    <row r="31868" spans="5:62" ht="14.25" customHeight="1" x14ac:dyDescent="0.25">
      <c r="E31868" s="113"/>
      <c r="H31868" s="133"/>
      <c r="T31868" s="133"/>
      <c r="X31868" s="131"/>
      <c r="Y31868" s="133"/>
      <c r="AJ31868" s="133"/>
      <c r="AO31868" s="135"/>
      <c r="AP31868" s="135"/>
      <c r="BJ31868" s="136"/>
    </row>
    <row r="31869" spans="5:62" ht="14.25" customHeight="1" x14ac:dyDescent="0.25">
      <c r="E31869" s="113"/>
      <c r="H31869" s="133"/>
      <c r="T31869" s="133"/>
      <c r="X31869" s="131"/>
      <c r="Y31869" s="133"/>
      <c r="AJ31869" s="133"/>
      <c r="AO31869" s="135"/>
      <c r="AP31869" s="135"/>
      <c r="BJ31869" s="136"/>
    </row>
    <row r="31870" spans="5:62" ht="14.25" customHeight="1" x14ac:dyDescent="0.25">
      <c r="E31870" s="113"/>
      <c r="H31870" s="133"/>
      <c r="T31870" s="133"/>
      <c r="X31870" s="131"/>
      <c r="Y31870" s="133"/>
      <c r="AJ31870" s="133"/>
      <c r="AO31870" s="135"/>
      <c r="AP31870" s="135"/>
      <c r="BJ31870" s="136"/>
    </row>
    <row r="31871" spans="5:62" ht="14.25" customHeight="1" x14ac:dyDescent="0.25">
      <c r="E31871" s="113"/>
      <c r="H31871" s="133"/>
      <c r="T31871" s="133"/>
      <c r="X31871" s="131"/>
      <c r="Y31871" s="133"/>
      <c r="AJ31871" s="133"/>
      <c r="AO31871" s="135"/>
      <c r="AP31871" s="135"/>
      <c r="BJ31871" s="136"/>
    </row>
    <row r="31872" spans="5:62" ht="14.25" customHeight="1" x14ac:dyDescent="0.25">
      <c r="E31872" s="113"/>
      <c r="H31872" s="133"/>
      <c r="T31872" s="133"/>
      <c r="X31872" s="131"/>
      <c r="Y31872" s="133"/>
      <c r="AJ31872" s="133"/>
      <c r="AO31872" s="135"/>
      <c r="AP31872" s="135"/>
      <c r="BJ31872" s="136"/>
    </row>
    <row r="31873" spans="5:62" ht="14.25" customHeight="1" x14ac:dyDescent="0.25">
      <c r="E31873" s="113"/>
      <c r="H31873" s="133"/>
      <c r="T31873" s="133"/>
      <c r="X31873" s="131"/>
      <c r="Y31873" s="133"/>
      <c r="AJ31873" s="133"/>
      <c r="AO31873" s="135"/>
      <c r="AP31873" s="135"/>
      <c r="BJ31873" s="136"/>
    </row>
    <row r="31874" spans="5:62" ht="14.25" customHeight="1" x14ac:dyDescent="0.25">
      <c r="E31874" s="113"/>
      <c r="H31874" s="133"/>
      <c r="T31874" s="133"/>
      <c r="X31874" s="131"/>
      <c r="Y31874" s="133"/>
      <c r="AJ31874" s="133"/>
      <c r="AO31874" s="135"/>
      <c r="AP31874" s="135"/>
      <c r="BJ31874" s="136"/>
    </row>
    <row r="31875" spans="5:62" ht="14.25" customHeight="1" x14ac:dyDescent="0.25">
      <c r="E31875" s="113"/>
      <c r="H31875" s="133"/>
      <c r="T31875" s="133"/>
      <c r="X31875" s="131"/>
      <c r="Y31875" s="133"/>
      <c r="AJ31875" s="133"/>
      <c r="AO31875" s="135"/>
      <c r="AP31875" s="135"/>
      <c r="BJ31875" s="136"/>
    </row>
    <row r="31876" spans="5:62" ht="14.25" customHeight="1" x14ac:dyDescent="0.25">
      <c r="E31876" s="113"/>
      <c r="H31876" s="133"/>
      <c r="T31876" s="133"/>
      <c r="X31876" s="131"/>
      <c r="Y31876" s="133"/>
      <c r="AJ31876" s="133"/>
      <c r="AO31876" s="135"/>
      <c r="AP31876" s="135"/>
      <c r="BJ31876" s="136"/>
    </row>
    <row r="31877" spans="5:62" ht="14.25" customHeight="1" x14ac:dyDescent="0.25">
      <c r="E31877" s="113"/>
      <c r="H31877" s="133"/>
      <c r="T31877" s="133"/>
      <c r="X31877" s="131"/>
      <c r="Y31877" s="133"/>
      <c r="AJ31877" s="133"/>
      <c r="AO31877" s="135"/>
      <c r="AP31877" s="135"/>
      <c r="BJ31877" s="136"/>
    </row>
    <row r="31878" spans="5:62" ht="14.25" customHeight="1" x14ac:dyDescent="0.25">
      <c r="E31878" s="113"/>
      <c r="H31878" s="133"/>
      <c r="T31878" s="133"/>
      <c r="X31878" s="131"/>
      <c r="Y31878" s="133"/>
      <c r="AJ31878" s="133"/>
      <c r="AO31878" s="135"/>
      <c r="AP31878" s="135"/>
      <c r="BJ31878" s="136"/>
    </row>
    <row r="31879" spans="5:62" ht="14.25" customHeight="1" x14ac:dyDescent="0.25">
      <c r="E31879" s="113"/>
      <c r="H31879" s="133"/>
      <c r="T31879" s="133"/>
      <c r="X31879" s="131"/>
      <c r="Y31879" s="133"/>
      <c r="AJ31879" s="133"/>
      <c r="AO31879" s="135"/>
      <c r="AP31879" s="135"/>
      <c r="BJ31879" s="136"/>
    </row>
    <row r="31880" spans="5:62" ht="14.25" customHeight="1" x14ac:dyDescent="0.25">
      <c r="E31880" s="113"/>
      <c r="H31880" s="133"/>
      <c r="T31880" s="133"/>
      <c r="X31880" s="131"/>
      <c r="Y31880" s="133"/>
      <c r="AJ31880" s="133"/>
      <c r="AO31880" s="135"/>
      <c r="AP31880" s="135"/>
      <c r="BJ31880" s="136"/>
    </row>
    <row r="31881" spans="5:62" ht="14.25" customHeight="1" x14ac:dyDescent="0.25">
      <c r="E31881" s="113"/>
      <c r="H31881" s="133"/>
      <c r="T31881" s="133"/>
      <c r="X31881" s="131"/>
      <c r="Y31881" s="133"/>
      <c r="AJ31881" s="133"/>
      <c r="AO31881" s="135"/>
      <c r="AP31881" s="135"/>
      <c r="BJ31881" s="136"/>
    </row>
    <row r="31882" spans="5:62" ht="14.25" customHeight="1" x14ac:dyDescent="0.25">
      <c r="E31882" s="113"/>
      <c r="H31882" s="133"/>
      <c r="T31882" s="133"/>
      <c r="X31882" s="131"/>
      <c r="Y31882" s="133"/>
      <c r="AJ31882" s="133"/>
      <c r="AO31882" s="135"/>
      <c r="AP31882" s="135"/>
      <c r="BJ31882" s="136"/>
    </row>
    <row r="31883" spans="5:62" ht="14.25" customHeight="1" x14ac:dyDescent="0.25">
      <c r="E31883" s="113"/>
      <c r="H31883" s="133"/>
      <c r="T31883" s="133"/>
      <c r="X31883" s="131"/>
      <c r="Y31883" s="133"/>
      <c r="AJ31883" s="133"/>
      <c r="AO31883" s="135"/>
      <c r="AP31883" s="135"/>
      <c r="BJ31883" s="136"/>
    </row>
    <row r="31884" spans="5:62" ht="14.25" customHeight="1" x14ac:dyDescent="0.25">
      <c r="E31884" s="113"/>
      <c r="H31884" s="133"/>
      <c r="T31884" s="133"/>
      <c r="X31884" s="131"/>
      <c r="Y31884" s="133"/>
      <c r="AJ31884" s="133"/>
      <c r="AO31884" s="135"/>
      <c r="AP31884" s="135"/>
      <c r="BJ31884" s="136"/>
    </row>
    <row r="31885" spans="5:62" ht="14.25" customHeight="1" x14ac:dyDescent="0.25">
      <c r="E31885" s="113"/>
      <c r="H31885" s="133"/>
      <c r="T31885" s="133"/>
      <c r="X31885" s="131"/>
      <c r="Y31885" s="133"/>
      <c r="AJ31885" s="133"/>
      <c r="AO31885" s="135"/>
      <c r="AP31885" s="135"/>
      <c r="BJ31885" s="136"/>
    </row>
    <row r="31886" spans="5:62" ht="14.25" customHeight="1" x14ac:dyDescent="0.25">
      <c r="E31886" s="113"/>
      <c r="H31886" s="133"/>
      <c r="T31886" s="133"/>
      <c r="X31886" s="131"/>
      <c r="Y31886" s="133"/>
      <c r="AJ31886" s="133"/>
      <c r="AO31886" s="135"/>
      <c r="AP31886" s="135"/>
      <c r="BJ31886" s="136"/>
    </row>
    <row r="31887" spans="5:62" ht="14.25" customHeight="1" x14ac:dyDescent="0.25">
      <c r="E31887" s="113"/>
      <c r="H31887" s="133"/>
      <c r="T31887" s="133"/>
      <c r="X31887" s="131"/>
      <c r="Y31887" s="133"/>
      <c r="AJ31887" s="133"/>
      <c r="AO31887" s="135"/>
      <c r="AP31887" s="135"/>
      <c r="BJ31887" s="136"/>
    </row>
    <row r="31888" spans="5:62" ht="14.25" customHeight="1" x14ac:dyDescent="0.25">
      <c r="E31888" s="113"/>
      <c r="H31888" s="133"/>
      <c r="T31888" s="133"/>
      <c r="X31888" s="131"/>
      <c r="Y31888" s="133"/>
      <c r="AJ31888" s="133"/>
      <c r="AO31888" s="135"/>
      <c r="AP31888" s="135"/>
      <c r="BJ31888" s="136"/>
    </row>
    <row r="31889" spans="5:62" ht="14.25" customHeight="1" x14ac:dyDescent="0.25">
      <c r="E31889" s="113"/>
      <c r="H31889" s="133"/>
      <c r="T31889" s="133"/>
      <c r="X31889" s="131"/>
      <c r="Y31889" s="133"/>
      <c r="AJ31889" s="133"/>
      <c r="AO31889" s="135"/>
      <c r="AP31889" s="135"/>
      <c r="BJ31889" s="136"/>
    </row>
    <row r="31890" spans="5:62" ht="14.25" customHeight="1" x14ac:dyDescent="0.25">
      <c r="E31890" s="113"/>
      <c r="H31890" s="133"/>
      <c r="T31890" s="133"/>
      <c r="X31890" s="131"/>
      <c r="Y31890" s="133"/>
      <c r="AJ31890" s="133"/>
      <c r="AO31890" s="135"/>
      <c r="AP31890" s="135"/>
      <c r="BJ31890" s="136"/>
    </row>
    <row r="31891" spans="5:62" ht="14.25" customHeight="1" x14ac:dyDescent="0.25">
      <c r="E31891" s="113"/>
      <c r="H31891" s="133"/>
      <c r="T31891" s="133"/>
      <c r="X31891" s="131"/>
      <c r="Y31891" s="133"/>
      <c r="AJ31891" s="133"/>
      <c r="AO31891" s="135"/>
      <c r="AP31891" s="135"/>
      <c r="BJ31891" s="136"/>
    </row>
    <row r="31892" spans="5:62" ht="14.25" customHeight="1" x14ac:dyDescent="0.25">
      <c r="E31892" s="113"/>
      <c r="H31892" s="133"/>
      <c r="T31892" s="133"/>
      <c r="X31892" s="131"/>
      <c r="Y31892" s="133"/>
      <c r="AJ31892" s="133"/>
      <c r="AO31892" s="135"/>
      <c r="AP31892" s="135"/>
      <c r="BJ31892" s="136"/>
    </row>
    <row r="31893" spans="5:62" ht="14.25" customHeight="1" x14ac:dyDescent="0.25">
      <c r="E31893" s="113"/>
      <c r="H31893" s="133"/>
      <c r="T31893" s="133"/>
      <c r="X31893" s="131"/>
      <c r="Y31893" s="133"/>
      <c r="AJ31893" s="133"/>
      <c r="AO31893" s="135"/>
      <c r="AP31893" s="135"/>
      <c r="BJ31893" s="136"/>
    </row>
    <row r="31894" spans="5:62" ht="14.25" customHeight="1" x14ac:dyDescent="0.25">
      <c r="E31894" s="113"/>
      <c r="H31894" s="133"/>
      <c r="T31894" s="133"/>
      <c r="X31894" s="131"/>
      <c r="Y31894" s="133"/>
      <c r="AJ31894" s="133"/>
      <c r="AO31894" s="135"/>
      <c r="AP31894" s="135"/>
      <c r="BJ31894" s="136"/>
    </row>
    <row r="31895" spans="5:62" ht="14.25" customHeight="1" x14ac:dyDescent="0.25">
      <c r="E31895" s="113"/>
      <c r="H31895" s="133"/>
      <c r="T31895" s="133"/>
      <c r="X31895" s="131"/>
      <c r="Y31895" s="133"/>
      <c r="AJ31895" s="133"/>
      <c r="AO31895" s="135"/>
      <c r="AP31895" s="135"/>
      <c r="BJ31895" s="136"/>
    </row>
    <row r="31896" spans="5:62" ht="14.25" customHeight="1" x14ac:dyDescent="0.25">
      <c r="E31896" s="113"/>
      <c r="H31896" s="133"/>
      <c r="T31896" s="133"/>
      <c r="X31896" s="131"/>
      <c r="Y31896" s="133"/>
      <c r="AJ31896" s="133"/>
      <c r="AO31896" s="135"/>
      <c r="AP31896" s="135"/>
      <c r="BJ31896" s="136"/>
    </row>
    <row r="31897" spans="5:62" ht="14.25" customHeight="1" x14ac:dyDescent="0.25">
      <c r="E31897" s="113"/>
      <c r="H31897" s="133"/>
      <c r="T31897" s="133"/>
      <c r="X31897" s="131"/>
      <c r="Y31897" s="133"/>
      <c r="AJ31897" s="133"/>
      <c r="AO31897" s="135"/>
      <c r="AP31897" s="135"/>
      <c r="BJ31897" s="136"/>
    </row>
    <row r="31898" spans="5:62" ht="14.25" customHeight="1" x14ac:dyDescent="0.25">
      <c r="E31898" s="113"/>
      <c r="H31898" s="133"/>
      <c r="T31898" s="133"/>
      <c r="X31898" s="131"/>
      <c r="Y31898" s="133"/>
      <c r="AJ31898" s="133"/>
      <c r="AO31898" s="135"/>
      <c r="AP31898" s="135"/>
      <c r="BJ31898" s="136"/>
    </row>
    <row r="31899" spans="5:62" ht="14.25" customHeight="1" x14ac:dyDescent="0.25">
      <c r="E31899" s="113"/>
      <c r="H31899" s="133"/>
      <c r="T31899" s="133"/>
      <c r="X31899" s="131"/>
      <c r="Y31899" s="133"/>
      <c r="AJ31899" s="133"/>
      <c r="AO31899" s="135"/>
      <c r="AP31899" s="135"/>
      <c r="BJ31899" s="136"/>
    </row>
    <row r="31900" spans="5:62" ht="14.25" customHeight="1" x14ac:dyDescent="0.25">
      <c r="E31900" s="113"/>
      <c r="H31900" s="133"/>
      <c r="T31900" s="133"/>
      <c r="X31900" s="131"/>
      <c r="Y31900" s="133"/>
      <c r="AJ31900" s="133"/>
      <c r="AO31900" s="135"/>
      <c r="AP31900" s="135"/>
      <c r="BJ31900" s="136"/>
    </row>
    <row r="31901" spans="5:62" ht="14.25" customHeight="1" x14ac:dyDescent="0.25">
      <c r="E31901" s="113"/>
      <c r="H31901" s="133"/>
      <c r="T31901" s="133"/>
      <c r="X31901" s="131"/>
      <c r="Y31901" s="133"/>
      <c r="AJ31901" s="133"/>
      <c r="AO31901" s="135"/>
      <c r="AP31901" s="135"/>
      <c r="BJ31901" s="136"/>
    </row>
    <row r="31902" spans="5:62" ht="14.25" customHeight="1" x14ac:dyDescent="0.25">
      <c r="E31902" s="113"/>
      <c r="H31902" s="133"/>
      <c r="T31902" s="133"/>
      <c r="X31902" s="131"/>
      <c r="Y31902" s="133"/>
      <c r="AJ31902" s="133"/>
      <c r="AO31902" s="135"/>
      <c r="AP31902" s="135"/>
      <c r="BJ31902" s="136"/>
    </row>
    <row r="31903" spans="5:62" ht="14.25" customHeight="1" x14ac:dyDescent="0.25">
      <c r="E31903" s="113"/>
      <c r="H31903" s="133"/>
      <c r="T31903" s="133"/>
      <c r="X31903" s="131"/>
      <c r="Y31903" s="133"/>
      <c r="AJ31903" s="133"/>
      <c r="AO31903" s="135"/>
      <c r="AP31903" s="135"/>
      <c r="BJ31903" s="136"/>
    </row>
    <row r="31904" spans="5:62" ht="14.25" customHeight="1" x14ac:dyDescent="0.25">
      <c r="E31904" s="113"/>
      <c r="H31904" s="133"/>
      <c r="T31904" s="133"/>
      <c r="X31904" s="131"/>
      <c r="Y31904" s="133"/>
      <c r="AJ31904" s="133"/>
      <c r="AO31904" s="135"/>
      <c r="AP31904" s="135"/>
      <c r="BJ31904" s="136"/>
    </row>
    <row r="31905" spans="5:62" ht="14.25" customHeight="1" x14ac:dyDescent="0.25">
      <c r="E31905" s="113"/>
      <c r="H31905" s="133"/>
      <c r="T31905" s="133"/>
      <c r="X31905" s="131"/>
      <c r="Y31905" s="133"/>
      <c r="AJ31905" s="133"/>
      <c r="AO31905" s="135"/>
      <c r="AP31905" s="135"/>
      <c r="BJ31905" s="136"/>
    </row>
    <row r="31906" spans="5:62" ht="14.25" customHeight="1" x14ac:dyDescent="0.25">
      <c r="E31906" s="113"/>
      <c r="H31906" s="133"/>
      <c r="T31906" s="133"/>
      <c r="X31906" s="131"/>
      <c r="Y31906" s="133"/>
      <c r="AJ31906" s="133"/>
      <c r="AO31906" s="135"/>
      <c r="AP31906" s="135"/>
      <c r="BJ31906" s="136"/>
    </row>
    <row r="31907" spans="5:62" ht="14.25" customHeight="1" x14ac:dyDescent="0.25">
      <c r="E31907" s="113"/>
      <c r="H31907" s="133"/>
      <c r="T31907" s="133"/>
      <c r="X31907" s="131"/>
      <c r="Y31907" s="133"/>
      <c r="AJ31907" s="133"/>
      <c r="AO31907" s="135"/>
      <c r="AP31907" s="135"/>
      <c r="BJ31907" s="136"/>
    </row>
    <row r="31908" spans="5:62" ht="14.25" customHeight="1" x14ac:dyDescent="0.25">
      <c r="E31908" s="113"/>
      <c r="H31908" s="133"/>
      <c r="T31908" s="133"/>
      <c r="X31908" s="131"/>
      <c r="Y31908" s="133"/>
      <c r="AJ31908" s="133"/>
      <c r="AO31908" s="135"/>
      <c r="AP31908" s="135"/>
      <c r="BJ31908" s="136"/>
    </row>
    <row r="31909" spans="5:62" ht="14.25" customHeight="1" x14ac:dyDescent="0.25">
      <c r="E31909" s="113"/>
      <c r="H31909" s="133"/>
      <c r="T31909" s="133"/>
      <c r="X31909" s="131"/>
      <c r="Y31909" s="133"/>
      <c r="AJ31909" s="133"/>
      <c r="AO31909" s="135"/>
      <c r="AP31909" s="135"/>
      <c r="BJ31909" s="136"/>
    </row>
    <row r="31910" spans="5:62" ht="14.25" customHeight="1" x14ac:dyDescent="0.25">
      <c r="E31910" s="113"/>
      <c r="H31910" s="133"/>
      <c r="T31910" s="133"/>
      <c r="X31910" s="131"/>
      <c r="Y31910" s="133"/>
      <c r="AJ31910" s="133"/>
      <c r="AO31910" s="135"/>
      <c r="AP31910" s="135"/>
      <c r="BJ31910" s="136"/>
    </row>
    <row r="31911" spans="5:62" ht="14.25" customHeight="1" x14ac:dyDescent="0.25">
      <c r="E31911" s="113"/>
      <c r="H31911" s="133"/>
      <c r="T31911" s="133"/>
      <c r="X31911" s="131"/>
      <c r="Y31911" s="133"/>
      <c r="AJ31911" s="133"/>
      <c r="AO31911" s="135"/>
      <c r="AP31911" s="135"/>
      <c r="BJ31911" s="136"/>
    </row>
    <row r="31912" spans="5:62" ht="14.25" customHeight="1" x14ac:dyDescent="0.25">
      <c r="E31912" s="113"/>
      <c r="H31912" s="133"/>
      <c r="T31912" s="133"/>
      <c r="X31912" s="131"/>
      <c r="Y31912" s="133"/>
      <c r="AJ31912" s="133"/>
      <c r="AO31912" s="135"/>
      <c r="AP31912" s="135"/>
      <c r="BJ31912" s="136"/>
    </row>
    <row r="31913" spans="5:62" ht="14.25" customHeight="1" x14ac:dyDescent="0.25">
      <c r="E31913" s="113"/>
      <c r="H31913" s="133"/>
      <c r="T31913" s="133"/>
      <c r="X31913" s="131"/>
      <c r="Y31913" s="133"/>
      <c r="AJ31913" s="133"/>
      <c r="AO31913" s="135"/>
      <c r="AP31913" s="135"/>
      <c r="BJ31913" s="136"/>
    </row>
    <row r="31914" spans="5:62" ht="14.25" customHeight="1" x14ac:dyDescent="0.25">
      <c r="E31914" s="113"/>
      <c r="H31914" s="133"/>
      <c r="T31914" s="133"/>
      <c r="X31914" s="131"/>
      <c r="Y31914" s="133"/>
      <c r="AJ31914" s="133"/>
      <c r="AO31914" s="135"/>
      <c r="AP31914" s="135"/>
      <c r="BJ31914" s="136"/>
    </row>
    <row r="31915" spans="5:62" ht="14.25" customHeight="1" x14ac:dyDescent="0.25">
      <c r="E31915" s="113"/>
      <c r="H31915" s="133"/>
      <c r="T31915" s="133"/>
      <c r="X31915" s="131"/>
      <c r="Y31915" s="133"/>
      <c r="AJ31915" s="133"/>
      <c r="AO31915" s="135"/>
      <c r="AP31915" s="135"/>
      <c r="BJ31915" s="136"/>
    </row>
    <row r="31916" spans="5:62" ht="14.25" customHeight="1" x14ac:dyDescent="0.25">
      <c r="E31916" s="113"/>
      <c r="H31916" s="133"/>
      <c r="T31916" s="133"/>
      <c r="X31916" s="131"/>
      <c r="Y31916" s="133"/>
      <c r="AJ31916" s="133"/>
      <c r="AO31916" s="135"/>
      <c r="AP31916" s="135"/>
      <c r="BJ31916" s="136"/>
    </row>
    <row r="31917" spans="5:62" ht="14.25" customHeight="1" x14ac:dyDescent="0.25">
      <c r="E31917" s="113"/>
      <c r="H31917" s="133"/>
      <c r="T31917" s="133"/>
      <c r="X31917" s="131"/>
      <c r="Y31917" s="133"/>
      <c r="AJ31917" s="133"/>
      <c r="AO31917" s="135"/>
      <c r="AP31917" s="135"/>
      <c r="BJ31917" s="136"/>
    </row>
    <row r="31918" spans="5:62" ht="14.25" customHeight="1" x14ac:dyDescent="0.25">
      <c r="E31918" s="113"/>
      <c r="H31918" s="133"/>
      <c r="T31918" s="133"/>
      <c r="X31918" s="131"/>
      <c r="Y31918" s="133"/>
      <c r="AJ31918" s="133"/>
      <c r="AO31918" s="135"/>
      <c r="AP31918" s="135"/>
      <c r="BJ31918" s="136"/>
    </row>
    <row r="31919" spans="5:62" ht="14.25" customHeight="1" x14ac:dyDescent="0.25">
      <c r="E31919" s="113"/>
      <c r="H31919" s="133"/>
      <c r="T31919" s="133"/>
      <c r="X31919" s="131"/>
      <c r="Y31919" s="133"/>
      <c r="AJ31919" s="133"/>
      <c r="AO31919" s="135"/>
      <c r="AP31919" s="135"/>
      <c r="BJ31919" s="136"/>
    </row>
    <row r="31920" spans="5:62" ht="14.25" customHeight="1" x14ac:dyDescent="0.25">
      <c r="E31920" s="113"/>
      <c r="H31920" s="133"/>
      <c r="T31920" s="133"/>
      <c r="X31920" s="131"/>
      <c r="Y31920" s="133"/>
      <c r="AJ31920" s="133"/>
      <c r="AO31920" s="135"/>
      <c r="AP31920" s="135"/>
      <c r="BJ31920" s="136"/>
    </row>
    <row r="31921" spans="5:62" ht="14.25" customHeight="1" x14ac:dyDescent="0.25">
      <c r="E31921" s="113"/>
      <c r="H31921" s="133"/>
      <c r="T31921" s="133"/>
      <c r="X31921" s="131"/>
      <c r="Y31921" s="133"/>
      <c r="AJ31921" s="133"/>
      <c r="AO31921" s="135"/>
      <c r="AP31921" s="135"/>
      <c r="BJ31921" s="136"/>
    </row>
    <row r="31922" spans="5:62" ht="14.25" customHeight="1" x14ac:dyDescent="0.25">
      <c r="E31922" s="113"/>
      <c r="H31922" s="133"/>
      <c r="T31922" s="133"/>
      <c r="X31922" s="131"/>
      <c r="Y31922" s="133"/>
      <c r="AJ31922" s="133"/>
      <c r="AO31922" s="135"/>
      <c r="AP31922" s="135"/>
      <c r="BJ31922" s="136"/>
    </row>
    <row r="31923" spans="5:62" ht="14.25" customHeight="1" x14ac:dyDescent="0.25">
      <c r="E31923" s="113"/>
      <c r="H31923" s="133"/>
      <c r="T31923" s="133"/>
      <c r="X31923" s="131"/>
      <c r="Y31923" s="133"/>
      <c r="AJ31923" s="133"/>
      <c r="AO31923" s="135"/>
      <c r="AP31923" s="135"/>
      <c r="BJ31923" s="136"/>
    </row>
    <row r="31924" spans="5:62" ht="14.25" customHeight="1" x14ac:dyDescent="0.25">
      <c r="E31924" s="113"/>
      <c r="H31924" s="133"/>
      <c r="T31924" s="133"/>
      <c r="X31924" s="131"/>
      <c r="Y31924" s="133"/>
      <c r="AJ31924" s="133"/>
      <c r="AO31924" s="135"/>
      <c r="AP31924" s="135"/>
      <c r="BJ31924" s="136"/>
    </row>
    <row r="31925" spans="5:62" ht="14.25" customHeight="1" x14ac:dyDescent="0.25">
      <c r="E31925" s="113"/>
      <c r="H31925" s="133"/>
      <c r="T31925" s="133"/>
      <c r="X31925" s="131"/>
      <c r="Y31925" s="133"/>
      <c r="AJ31925" s="133"/>
      <c r="AO31925" s="135"/>
      <c r="AP31925" s="135"/>
      <c r="BJ31925" s="136"/>
    </row>
    <row r="31926" spans="5:62" ht="14.25" customHeight="1" x14ac:dyDescent="0.25">
      <c r="E31926" s="113"/>
      <c r="H31926" s="133"/>
      <c r="T31926" s="133"/>
      <c r="X31926" s="131"/>
      <c r="Y31926" s="133"/>
      <c r="AJ31926" s="133"/>
      <c r="AO31926" s="135"/>
      <c r="AP31926" s="135"/>
      <c r="BJ31926" s="136"/>
    </row>
    <row r="31927" spans="5:62" ht="14.25" customHeight="1" x14ac:dyDescent="0.25">
      <c r="E31927" s="113"/>
      <c r="H31927" s="133"/>
      <c r="T31927" s="133"/>
      <c r="X31927" s="131"/>
      <c r="Y31927" s="133"/>
      <c r="AJ31927" s="133"/>
      <c r="AO31927" s="135"/>
      <c r="AP31927" s="135"/>
      <c r="BJ31927" s="136"/>
    </row>
    <row r="31928" spans="5:62" ht="14.25" customHeight="1" x14ac:dyDescent="0.25">
      <c r="E31928" s="113"/>
      <c r="H31928" s="133"/>
      <c r="T31928" s="133"/>
      <c r="X31928" s="131"/>
      <c r="Y31928" s="133"/>
      <c r="AJ31928" s="133"/>
      <c r="AO31928" s="135"/>
      <c r="AP31928" s="135"/>
      <c r="BJ31928" s="136"/>
    </row>
    <row r="31929" spans="5:62" ht="14.25" customHeight="1" x14ac:dyDescent="0.25">
      <c r="E31929" s="113"/>
      <c r="H31929" s="133"/>
      <c r="T31929" s="133"/>
      <c r="X31929" s="131"/>
      <c r="Y31929" s="133"/>
      <c r="AJ31929" s="133"/>
      <c r="AO31929" s="135"/>
      <c r="AP31929" s="135"/>
      <c r="BJ31929" s="136"/>
    </row>
    <row r="31930" spans="5:62" ht="14.25" customHeight="1" x14ac:dyDescent="0.25">
      <c r="E31930" s="113"/>
      <c r="H31930" s="133"/>
      <c r="T31930" s="133"/>
      <c r="X31930" s="131"/>
      <c r="Y31930" s="133"/>
      <c r="AJ31930" s="133"/>
      <c r="AO31930" s="135"/>
      <c r="AP31930" s="135"/>
      <c r="BJ31930" s="136"/>
    </row>
    <row r="31931" spans="5:62" ht="14.25" customHeight="1" x14ac:dyDescent="0.25">
      <c r="E31931" s="113"/>
      <c r="H31931" s="133"/>
      <c r="T31931" s="133"/>
      <c r="X31931" s="131"/>
      <c r="Y31931" s="133"/>
      <c r="AJ31931" s="133"/>
      <c r="AO31931" s="135"/>
      <c r="AP31931" s="135"/>
      <c r="BJ31931" s="136"/>
    </row>
    <row r="31932" spans="5:62" ht="14.25" customHeight="1" x14ac:dyDescent="0.25">
      <c r="E31932" s="113"/>
      <c r="H31932" s="133"/>
      <c r="T31932" s="133"/>
      <c r="X31932" s="131"/>
      <c r="Y31932" s="133"/>
      <c r="AJ31932" s="133"/>
      <c r="AO31932" s="135"/>
      <c r="AP31932" s="135"/>
      <c r="BJ31932" s="136"/>
    </row>
    <row r="31933" spans="5:62" ht="14.25" customHeight="1" x14ac:dyDescent="0.25">
      <c r="E31933" s="113"/>
      <c r="H31933" s="133"/>
      <c r="T31933" s="133"/>
      <c r="X31933" s="131"/>
      <c r="Y31933" s="133"/>
      <c r="AJ31933" s="133"/>
      <c r="AO31933" s="135"/>
      <c r="AP31933" s="135"/>
      <c r="BJ31933" s="136"/>
    </row>
    <row r="31934" spans="5:62" ht="14.25" customHeight="1" x14ac:dyDescent="0.25">
      <c r="E31934" s="113"/>
      <c r="H31934" s="133"/>
      <c r="T31934" s="133"/>
      <c r="X31934" s="131"/>
      <c r="Y31934" s="133"/>
      <c r="AJ31934" s="133"/>
      <c r="AO31934" s="135"/>
      <c r="AP31934" s="135"/>
      <c r="BJ31934" s="136"/>
    </row>
    <row r="31935" spans="5:62" ht="14.25" customHeight="1" x14ac:dyDescent="0.25">
      <c r="E31935" s="113"/>
      <c r="H31935" s="133"/>
      <c r="T31935" s="133"/>
      <c r="X31935" s="131"/>
      <c r="Y31935" s="133"/>
      <c r="AJ31935" s="133"/>
      <c r="AO31935" s="135"/>
      <c r="AP31935" s="135"/>
      <c r="BJ31935" s="136"/>
    </row>
    <row r="31936" spans="5:62" ht="14.25" customHeight="1" x14ac:dyDescent="0.25">
      <c r="E31936" s="113"/>
      <c r="H31936" s="133"/>
      <c r="T31936" s="133"/>
      <c r="X31936" s="131"/>
      <c r="Y31936" s="133"/>
      <c r="AJ31936" s="133"/>
      <c r="AO31936" s="135"/>
      <c r="AP31936" s="135"/>
      <c r="BJ31936" s="136"/>
    </row>
    <row r="31937" spans="5:62" ht="14.25" customHeight="1" x14ac:dyDescent="0.25">
      <c r="E31937" s="113"/>
      <c r="H31937" s="133"/>
      <c r="T31937" s="133"/>
      <c r="X31937" s="131"/>
      <c r="Y31937" s="133"/>
      <c r="AJ31937" s="133"/>
      <c r="AO31937" s="135"/>
      <c r="AP31937" s="135"/>
      <c r="BJ31937" s="136"/>
    </row>
    <row r="31938" spans="5:62" ht="14.25" customHeight="1" x14ac:dyDescent="0.25">
      <c r="E31938" s="113"/>
      <c r="H31938" s="133"/>
      <c r="T31938" s="133"/>
      <c r="X31938" s="131"/>
      <c r="Y31938" s="133"/>
      <c r="AJ31938" s="133"/>
      <c r="AO31938" s="135"/>
      <c r="AP31938" s="135"/>
      <c r="BJ31938" s="136"/>
    </row>
    <row r="31939" spans="5:62" ht="14.25" customHeight="1" x14ac:dyDescent="0.25">
      <c r="E31939" s="113"/>
      <c r="H31939" s="133"/>
      <c r="T31939" s="133"/>
      <c r="X31939" s="131"/>
      <c r="Y31939" s="133"/>
      <c r="AJ31939" s="133"/>
      <c r="AO31939" s="135"/>
      <c r="AP31939" s="135"/>
      <c r="BJ31939" s="136"/>
    </row>
    <row r="31940" spans="5:62" ht="14.25" customHeight="1" x14ac:dyDescent="0.25">
      <c r="E31940" s="113"/>
      <c r="H31940" s="133"/>
      <c r="T31940" s="133"/>
      <c r="X31940" s="131"/>
      <c r="Y31940" s="133"/>
      <c r="AJ31940" s="133"/>
      <c r="AO31940" s="135"/>
      <c r="AP31940" s="135"/>
      <c r="BJ31940" s="136"/>
    </row>
    <row r="31941" spans="5:62" ht="14.25" customHeight="1" x14ac:dyDescent="0.25">
      <c r="E31941" s="113"/>
      <c r="H31941" s="133"/>
      <c r="T31941" s="133"/>
      <c r="X31941" s="131"/>
      <c r="Y31941" s="133"/>
      <c r="AJ31941" s="133"/>
      <c r="AO31941" s="135"/>
      <c r="AP31941" s="135"/>
      <c r="BJ31941" s="136"/>
    </row>
    <row r="31942" spans="5:62" ht="14.25" customHeight="1" x14ac:dyDescent="0.25">
      <c r="E31942" s="113"/>
      <c r="H31942" s="133"/>
      <c r="T31942" s="133"/>
      <c r="X31942" s="131"/>
      <c r="Y31942" s="133"/>
      <c r="AJ31942" s="133"/>
      <c r="AO31942" s="135"/>
      <c r="AP31942" s="135"/>
      <c r="BJ31942" s="136"/>
    </row>
    <row r="31943" spans="5:62" ht="14.25" customHeight="1" x14ac:dyDescent="0.25">
      <c r="E31943" s="113"/>
      <c r="H31943" s="133"/>
      <c r="T31943" s="133"/>
      <c r="X31943" s="131"/>
      <c r="Y31943" s="133"/>
      <c r="AJ31943" s="133"/>
      <c r="AO31943" s="135"/>
      <c r="AP31943" s="135"/>
      <c r="BJ31943" s="136"/>
    </row>
    <row r="31944" spans="5:62" ht="14.25" customHeight="1" x14ac:dyDescent="0.25">
      <c r="E31944" s="113"/>
      <c r="H31944" s="133"/>
      <c r="T31944" s="133"/>
      <c r="X31944" s="131"/>
      <c r="Y31944" s="133"/>
      <c r="AJ31944" s="133"/>
      <c r="AO31944" s="135"/>
      <c r="AP31944" s="135"/>
      <c r="BJ31944" s="136"/>
    </row>
    <row r="31945" spans="5:62" ht="14.25" customHeight="1" x14ac:dyDescent="0.25">
      <c r="E31945" s="113"/>
      <c r="H31945" s="133"/>
      <c r="T31945" s="133"/>
      <c r="X31945" s="131"/>
      <c r="Y31945" s="133"/>
      <c r="AJ31945" s="133"/>
      <c r="AO31945" s="135"/>
      <c r="AP31945" s="135"/>
      <c r="BJ31945" s="136"/>
    </row>
    <row r="31946" spans="5:62" ht="14.25" customHeight="1" x14ac:dyDescent="0.25">
      <c r="E31946" s="113"/>
      <c r="H31946" s="133"/>
      <c r="T31946" s="133"/>
      <c r="X31946" s="131"/>
      <c r="Y31946" s="133"/>
      <c r="AJ31946" s="133"/>
      <c r="AO31946" s="135"/>
      <c r="AP31946" s="135"/>
      <c r="BJ31946" s="136"/>
    </row>
    <row r="31947" spans="5:62" ht="14.25" customHeight="1" x14ac:dyDescent="0.25">
      <c r="E31947" s="113"/>
      <c r="H31947" s="133"/>
      <c r="T31947" s="133"/>
      <c r="X31947" s="131"/>
      <c r="Y31947" s="133"/>
      <c r="AJ31947" s="133"/>
      <c r="AO31947" s="135"/>
      <c r="AP31947" s="135"/>
      <c r="BJ31947" s="136"/>
    </row>
    <row r="31948" spans="5:62" ht="14.25" customHeight="1" x14ac:dyDescent="0.25">
      <c r="E31948" s="113"/>
      <c r="H31948" s="133"/>
      <c r="T31948" s="133"/>
      <c r="X31948" s="131"/>
      <c r="Y31948" s="133"/>
      <c r="AJ31948" s="133"/>
      <c r="AO31948" s="135"/>
      <c r="AP31948" s="135"/>
      <c r="BJ31948" s="136"/>
    </row>
    <row r="31949" spans="5:62" ht="14.25" customHeight="1" x14ac:dyDescent="0.25">
      <c r="E31949" s="113"/>
      <c r="H31949" s="133"/>
      <c r="T31949" s="133"/>
      <c r="X31949" s="131"/>
      <c r="Y31949" s="133"/>
      <c r="AJ31949" s="133"/>
      <c r="AO31949" s="135"/>
      <c r="AP31949" s="135"/>
      <c r="BJ31949" s="136"/>
    </row>
    <row r="31950" spans="5:62" ht="14.25" customHeight="1" x14ac:dyDescent="0.25">
      <c r="E31950" s="113"/>
      <c r="H31950" s="133"/>
      <c r="T31950" s="133"/>
      <c r="X31950" s="131"/>
      <c r="Y31950" s="133"/>
      <c r="AJ31950" s="133"/>
      <c r="AO31950" s="135"/>
      <c r="AP31950" s="135"/>
      <c r="BJ31950" s="136"/>
    </row>
    <row r="31951" spans="5:62" ht="14.25" customHeight="1" x14ac:dyDescent="0.25">
      <c r="E31951" s="113"/>
      <c r="H31951" s="133"/>
      <c r="T31951" s="133"/>
      <c r="X31951" s="131"/>
      <c r="Y31951" s="133"/>
      <c r="AJ31951" s="133"/>
      <c r="AO31951" s="135"/>
      <c r="AP31951" s="135"/>
      <c r="BJ31951" s="136"/>
    </row>
    <row r="31952" spans="5:62" ht="14.25" customHeight="1" x14ac:dyDescent="0.25">
      <c r="E31952" s="113"/>
      <c r="H31952" s="133"/>
      <c r="T31952" s="133"/>
      <c r="X31952" s="131"/>
      <c r="Y31952" s="133"/>
      <c r="AJ31952" s="133"/>
      <c r="AO31952" s="135"/>
      <c r="AP31952" s="135"/>
      <c r="BJ31952" s="136"/>
    </row>
    <row r="31953" spans="5:62" ht="14.25" customHeight="1" x14ac:dyDescent="0.25">
      <c r="E31953" s="113"/>
      <c r="H31953" s="133"/>
      <c r="T31953" s="133"/>
      <c r="X31953" s="131"/>
      <c r="Y31953" s="133"/>
      <c r="AJ31953" s="133"/>
      <c r="AO31953" s="135"/>
      <c r="AP31953" s="135"/>
      <c r="BJ31953" s="136"/>
    </row>
    <row r="31954" spans="5:62" ht="14.25" customHeight="1" x14ac:dyDescent="0.25">
      <c r="E31954" s="113"/>
      <c r="H31954" s="133"/>
      <c r="T31954" s="133"/>
      <c r="X31954" s="131"/>
      <c r="Y31954" s="133"/>
      <c r="AJ31954" s="133"/>
      <c r="AO31954" s="135"/>
      <c r="AP31954" s="135"/>
      <c r="BJ31954" s="136"/>
    </row>
    <row r="31955" spans="5:62" ht="14.25" customHeight="1" x14ac:dyDescent="0.25">
      <c r="E31955" s="113"/>
      <c r="H31955" s="133"/>
      <c r="T31955" s="133"/>
      <c r="X31955" s="131"/>
      <c r="Y31955" s="133"/>
      <c r="AJ31955" s="133"/>
      <c r="AO31955" s="135"/>
      <c r="AP31955" s="135"/>
      <c r="BJ31955" s="136"/>
    </row>
    <row r="31956" spans="5:62" ht="14.25" customHeight="1" x14ac:dyDescent="0.25">
      <c r="E31956" s="113"/>
      <c r="H31956" s="133"/>
      <c r="T31956" s="133"/>
      <c r="X31956" s="131"/>
      <c r="Y31956" s="133"/>
      <c r="AJ31956" s="133"/>
      <c r="AO31956" s="135"/>
      <c r="AP31956" s="135"/>
      <c r="BJ31956" s="136"/>
    </row>
    <row r="31957" spans="5:62" ht="14.25" customHeight="1" x14ac:dyDescent="0.25">
      <c r="E31957" s="113"/>
      <c r="H31957" s="133"/>
      <c r="T31957" s="133"/>
      <c r="X31957" s="131"/>
      <c r="Y31957" s="133"/>
      <c r="AJ31957" s="133"/>
      <c r="AO31957" s="135"/>
      <c r="AP31957" s="135"/>
      <c r="BJ31957" s="136"/>
    </row>
    <row r="31958" spans="5:62" ht="14.25" customHeight="1" x14ac:dyDescent="0.25">
      <c r="E31958" s="113"/>
      <c r="H31958" s="133"/>
      <c r="T31958" s="133"/>
      <c r="X31958" s="131"/>
      <c r="Y31958" s="133"/>
      <c r="AJ31958" s="133"/>
      <c r="AO31958" s="135"/>
      <c r="AP31958" s="135"/>
      <c r="BJ31958" s="136"/>
    </row>
    <row r="31959" spans="5:62" ht="14.25" customHeight="1" x14ac:dyDescent="0.25">
      <c r="E31959" s="113"/>
      <c r="H31959" s="133"/>
      <c r="T31959" s="133"/>
      <c r="X31959" s="131"/>
      <c r="Y31959" s="133"/>
      <c r="AJ31959" s="133"/>
      <c r="AO31959" s="135"/>
      <c r="AP31959" s="135"/>
      <c r="BJ31959" s="136"/>
    </row>
    <row r="31960" spans="5:62" ht="14.25" customHeight="1" x14ac:dyDescent="0.25">
      <c r="E31960" s="113"/>
      <c r="H31960" s="133"/>
      <c r="T31960" s="133"/>
      <c r="X31960" s="131"/>
      <c r="Y31960" s="133"/>
      <c r="AJ31960" s="133"/>
      <c r="AO31960" s="135"/>
      <c r="AP31960" s="135"/>
      <c r="BJ31960" s="136"/>
    </row>
    <row r="31961" spans="5:62" ht="14.25" customHeight="1" x14ac:dyDescent="0.25">
      <c r="E31961" s="113"/>
      <c r="H31961" s="133"/>
      <c r="T31961" s="133"/>
      <c r="X31961" s="131"/>
      <c r="Y31961" s="133"/>
      <c r="AJ31961" s="133"/>
      <c r="AO31961" s="135"/>
      <c r="AP31961" s="135"/>
      <c r="BJ31961" s="136"/>
    </row>
    <row r="31962" spans="5:62" ht="14.25" customHeight="1" x14ac:dyDescent="0.25">
      <c r="E31962" s="113"/>
      <c r="H31962" s="133"/>
      <c r="T31962" s="133"/>
      <c r="X31962" s="131"/>
      <c r="Y31962" s="133"/>
      <c r="AJ31962" s="133"/>
      <c r="AO31962" s="135"/>
      <c r="AP31962" s="135"/>
      <c r="BJ31962" s="136"/>
    </row>
    <row r="31963" spans="5:62" ht="14.25" customHeight="1" x14ac:dyDescent="0.25">
      <c r="E31963" s="113"/>
      <c r="H31963" s="133"/>
      <c r="T31963" s="133"/>
      <c r="X31963" s="131"/>
      <c r="Y31963" s="133"/>
      <c r="AJ31963" s="133"/>
      <c r="AO31963" s="135"/>
      <c r="AP31963" s="135"/>
      <c r="BJ31963" s="136"/>
    </row>
    <row r="31964" spans="5:62" ht="14.25" customHeight="1" x14ac:dyDescent="0.25">
      <c r="E31964" s="113"/>
      <c r="H31964" s="133"/>
      <c r="T31964" s="133"/>
      <c r="X31964" s="131"/>
      <c r="Y31964" s="133"/>
      <c r="AJ31964" s="133"/>
      <c r="AO31964" s="135"/>
      <c r="AP31964" s="135"/>
      <c r="BJ31964" s="136"/>
    </row>
    <row r="31965" spans="5:62" ht="14.25" customHeight="1" x14ac:dyDescent="0.25">
      <c r="E31965" s="113"/>
      <c r="H31965" s="133"/>
      <c r="T31965" s="133"/>
      <c r="X31965" s="131"/>
      <c r="Y31965" s="133"/>
      <c r="AJ31965" s="133"/>
      <c r="AO31965" s="135"/>
      <c r="AP31965" s="135"/>
      <c r="BJ31965" s="136"/>
    </row>
    <row r="31966" spans="5:62" ht="14.25" customHeight="1" x14ac:dyDescent="0.25">
      <c r="E31966" s="113"/>
      <c r="H31966" s="133"/>
      <c r="T31966" s="133"/>
      <c r="X31966" s="131"/>
      <c r="Y31966" s="133"/>
      <c r="AJ31966" s="133"/>
      <c r="AO31966" s="135"/>
      <c r="AP31966" s="135"/>
      <c r="BJ31966" s="136"/>
    </row>
    <row r="31967" spans="5:62" ht="14.25" customHeight="1" x14ac:dyDescent="0.25">
      <c r="E31967" s="113"/>
      <c r="H31967" s="133"/>
      <c r="T31967" s="133"/>
      <c r="X31967" s="131"/>
      <c r="Y31967" s="133"/>
      <c r="AJ31967" s="133"/>
      <c r="AO31967" s="135"/>
      <c r="AP31967" s="135"/>
      <c r="BJ31967" s="136"/>
    </row>
    <row r="31968" spans="5:62" ht="14.25" customHeight="1" x14ac:dyDescent="0.25">
      <c r="E31968" s="113"/>
      <c r="H31968" s="133"/>
      <c r="T31968" s="133"/>
      <c r="X31968" s="131"/>
      <c r="Y31968" s="133"/>
      <c r="AJ31968" s="133"/>
      <c r="AO31968" s="135"/>
      <c r="AP31968" s="135"/>
      <c r="BJ31968" s="136"/>
    </row>
    <row r="31969" spans="5:62" ht="14.25" customHeight="1" x14ac:dyDescent="0.25">
      <c r="E31969" s="113"/>
      <c r="H31969" s="133"/>
      <c r="T31969" s="133"/>
      <c r="X31969" s="131"/>
      <c r="Y31969" s="133"/>
      <c r="AJ31969" s="133"/>
      <c r="AO31969" s="135"/>
      <c r="AP31969" s="135"/>
      <c r="BJ31969" s="136"/>
    </row>
    <row r="31970" spans="5:62" ht="14.25" customHeight="1" x14ac:dyDescent="0.25">
      <c r="E31970" s="113"/>
      <c r="H31970" s="133"/>
      <c r="T31970" s="133"/>
      <c r="X31970" s="131"/>
      <c r="Y31970" s="133"/>
      <c r="AJ31970" s="133"/>
      <c r="AO31970" s="135"/>
      <c r="AP31970" s="135"/>
      <c r="BJ31970" s="136"/>
    </row>
    <row r="31971" spans="5:62" ht="14.25" customHeight="1" x14ac:dyDescent="0.25">
      <c r="E31971" s="113"/>
      <c r="H31971" s="133"/>
      <c r="T31971" s="133"/>
      <c r="X31971" s="131"/>
      <c r="Y31971" s="133"/>
      <c r="AJ31971" s="133"/>
      <c r="AO31971" s="135"/>
      <c r="AP31971" s="135"/>
      <c r="BJ31971" s="136"/>
    </row>
    <row r="31972" spans="5:62" ht="14.25" customHeight="1" x14ac:dyDescent="0.25">
      <c r="E31972" s="113"/>
      <c r="H31972" s="133"/>
      <c r="T31972" s="133"/>
      <c r="X31972" s="131"/>
      <c r="Y31972" s="133"/>
      <c r="AJ31972" s="133"/>
      <c r="AO31972" s="135"/>
      <c r="AP31972" s="135"/>
      <c r="BJ31972" s="136"/>
    </row>
    <row r="31973" spans="5:62" ht="14.25" customHeight="1" x14ac:dyDescent="0.25">
      <c r="E31973" s="113"/>
      <c r="H31973" s="133"/>
      <c r="T31973" s="133"/>
      <c r="X31973" s="131"/>
      <c r="Y31973" s="133"/>
      <c r="AJ31973" s="133"/>
      <c r="AO31973" s="135"/>
      <c r="AP31973" s="135"/>
      <c r="BJ31973" s="136"/>
    </row>
    <row r="31974" spans="5:62" ht="14.25" customHeight="1" x14ac:dyDescent="0.25">
      <c r="E31974" s="113"/>
      <c r="H31974" s="133"/>
      <c r="T31974" s="133"/>
      <c r="X31974" s="131"/>
      <c r="Y31974" s="133"/>
      <c r="AJ31974" s="133"/>
      <c r="AO31974" s="135"/>
      <c r="AP31974" s="135"/>
      <c r="BJ31974" s="136"/>
    </row>
    <row r="31975" spans="5:62" ht="14.25" customHeight="1" x14ac:dyDescent="0.25">
      <c r="E31975" s="113"/>
      <c r="H31975" s="133"/>
      <c r="T31975" s="133"/>
      <c r="X31975" s="131"/>
      <c r="Y31975" s="133"/>
      <c r="AJ31975" s="133"/>
      <c r="AO31975" s="135"/>
      <c r="AP31975" s="135"/>
      <c r="BJ31975" s="136"/>
    </row>
    <row r="31976" spans="5:62" ht="14.25" customHeight="1" x14ac:dyDescent="0.25">
      <c r="E31976" s="113"/>
      <c r="H31976" s="133"/>
      <c r="T31976" s="133"/>
      <c r="X31976" s="131"/>
      <c r="Y31976" s="133"/>
      <c r="AJ31976" s="133"/>
      <c r="AO31976" s="135"/>
      <c r="AP31976" s="135"/>
      <c r="BJ31976" s="136"/>
    </row>
    <row r="31977" spans="5:62" ht="14.25" customHeight="1" x14ac:dyDescent="0.25">
      <c r="E31977" s="113"/>
      <c r="H31977" s="133"/>
      <c r="T31977" s="133"/>
      <c r="X31977" s="131"/>
      <c r="Y31977" s="133"/>
      <c r="AJ31977" s="133"/>
      <c r="AO31977" s="135"/>
      <c r="AP31977" s="135"/>
      <c r="BJ31977" s="136"/>
    </row>
    <row r="31978" spans="5:62" ht="14.25" customHeight="1" x14ac:dyDescent="0.25">
      <c r="E31978" s="113"/>
      <c r="H31978" s="133"/>
      <c r="T31978" s="133"/>
      <c r="X31978" s="131"/>
      <c r="Y31978" s="133"/>
      <c r="AJ31978" s="133"/>
      <c r="AO31978" s="135"/>
      <c r="AP31978" s="135"/>
      <c r="BJ31978" s="136"/>
    </row>
    <row r="31979" spans="5:62" ht="14.25" customHeight="1" x14ac:dyDescent="0.25">
      <c r="E31979" s="113"/>
      <c r="H31979" s="133"/>
      <c r="T31979" s="133"/>
      <c r="X31979" s="131"/>
      <c r="Y31979" s="133"/>
      <c r="AJ31979" s="133"/>
      <c r="AO31979" s="135"/>
      <c r="AP31979" s="135"/>
      <c r="BJ31979" s="136"/>
    </row>
    <row r="31980" spans="5:62" ht="14.25" customHeight="1" x14ac:dyDescent="0.25">
      <c r="E31980" s="113"/>
      <c r="H31980" s="133"/>
      <c r="T31980" s="133"/>
      <c r="X31980" s="131"/>
      <c r="Y31980" s="133"/>
      <c r="AJ31980" s="133"/>
      <c r="AO31980" s="135"/>
      <c r="AP31980" s="135"/>
      <c r="BJ31980" s="136"/>
    </row>
    <row r="31981" spans="5:62" ht="14.25" customHeight="1" x14ac:dyDescent="0.25">
      <c r="E31981" s="113"/>
      <c r="H31981" s="133"/>
      <c r="T31981" s="133"/>
      <c r="X31981" s="131"/>
      <c r="Y31981" s="133"/>
      <c r="AJ31981" s="133"/>
      <c r="AO31981" s="135"/>
      <c r="AP31981" s="135"/>
      <c r="BJ31981" s="136"/>
    </row>
    <row r="31982" spans="5:62" ht="14.25" customHeight="1" x14ac:dyDescent="0.25">
      <c r="E31982" s="113"/>
      <c r="H31982" s="133"/>
      <c r="T31982" s="133"/>
      <c r="X31982" s="131"/>
      <c r="Y31982" s="133"/>
      <c r="AJ31982" s="133"/>
      <c r="AO31982" s="135"/>
      <c r="AP31982" s="135"/>
      <c r="BJ31982" s="136"/>
    </row>
    <row r="31983" spans="5:62" ht="14.25" customHeight="1" x14ac:dyDescent="0.25">
      <c r="E31983" s="113"/>
      <c r="H31983" s="133"/>
      <c r="T31983" s="133"/>
      <c r="X31983" s="131"/>
      <c r="Y31983" s="133"/>
      <c r="AJ31983" s="133"/>
      <c r="AO31983" s="135"/>
      <c r="AP31983" s="135"/>
      <c r="BJ31983" s="136"/>
    </row>
    <row r="31984" spans="5:62" ht="14.25" customHeight="1" x14ac:dyDescent="0.25">
      <c r="E31984" s="113"/>
      <c r="H31984" s="133"/>
      <c r="T31984" s="133"/>
      <c r="X31984" s="131"/>
      <c r="Y31984" s="133"/>
      <c r="AJ31984" s="133"/>
      <c r="AO31984" s="135"/>
      <c r="AP31984" s="135"/>
      <c r="BJ31984" s="136"/>
    </row>
    <row r="31985" spans="5:62" ht="14.25" customHeight="1" x14ac:dyDescent="0.25">
      <c r="E31985" s="113"/>
      <c r="H31985" s="133"/>
      <c r="T31985" s="133"/>
      <c r="X31985" s="131"/>
      <c r="Y31985" s="133"/>
      <c r="AJ31985" s="133"/>
      <c r="AO31985" s="135"/>
      <c r="AP31985" s="135"/>
      <c r="BJ31985" s="136"/>
    </row>
    <row r="31986" spans="5:62" ht="14.25" customHeight="1" x14ac:dyDescent="0.25">
      <c r="E31986" s="113"/>
      <c r="H31986" s="133"/>
      <c r="T31986" s="133"/>
      <c r="X31986" s="131"/>
      <c r="Y31986" s="133"/>
      <c r="AJ31986" s="133"/>
      <c r="AO31986" s="135"/>
      <c r="AP31986" s="135"/>
      <c r="BJ31986" s="136"/>
    </row>
    <row r="31987" spans="5:62" ht="14.25" customHeight="1" x14ac:dyDescent="0.25">
      <c r="E31987" s="113"/>
      <c r="H31987" s="133"/>
      <c r="T31987" s="133"/>
      <c r="X31987" s="131"/>
      <c r="Y31987" s="133"/>
      <c r="AJ31987" s="133"/>
      <c r="AO31987" s="135"/>
      <c r="AP31987" s="135"/>
      <c r="BJ31987" s="136"/>
    </row>
    <row r="31988" spans="5:62" ht="14.25" customHeight="1" x14ac:dyDescent="0.25">
      <c r="E31988" s="113"/>
      <c r="H31988" s="133"/>
      <c r="T31988" s="133"/>
      <c r="X31988" s="131"/>
      <c r="Y31988" s="133"/>
      <c r="AJ31988" s="133"/>
      <c r="AO31988" s="135"/>
      <c r="AP31988" s="135"/>
      <c r="BJ31988" s="136"/>
    </row>
    <row r="31989" spans="5:62" ht="14.25" customHeight="1" x14ac:dyDescent="0.25">
      <c r="E31989" s="113"/>
      <c r="H31989" s="133"/>
      <c r="T31989" s="133"/>
      <c r="X31989" s="131"/>
      <c r="Y31989" s="133"/>
      <c r="AJ31989" s="133"/>
      <c r="AO31989" s="135"/>
      <c r="AP31989" s="135"/>
      <c r="BJ31989" s="136"/>
    </row>
    <row r="31990" spans="5:62" ht="14.25" customHeight="1" x14ac:dyDescent="0.25">
      <c r="E31990" s="113"/>
      <c r="H31990" s="133"/>
      <c r="T31990" s="133"/>
      <c r="X31990" s="131"/>
      <c r="Y31990" s="133"/>
      <c r="AJ31990" s="133"/>
      <c r="AO31990" s="135"/>
      <c r="AP31990" s="135"/>
      <c r="BJ31990" s="136"/>
    </row>
    <row r="31991" spans="5:62" ht="14.25" customHeight="1" x14ac:dyDescent="0.25">
      <c r="E31991" s="113"/>
      <c r="H31991" s="133"/>
      <c r="T31991" s="133"/>
      <c r="X31991" s="131"/>
      <c r="Y31991" s="133"/>
      <c r="AJ31991" s="133"/>
      <c r="AO31991" s="135"/>
      <c r="AP31991" s="135"/>
      <c r="BJ31991" s="136"/>
    </row>
    <row r="31992" spans="5:62" ht="14.25" customHeight="1" x14ac:dyDescent="0.25">
      <c r="E31992" s="113"/>
      <c r="H31992" s="133"/>
      <c r="T31992" s="133"/>
      <c r="X31992" s="131"/>
      <c r="Y31992" s="133"/>
      <c r="AJ31992" s="133"/>
      <c r="AO31992" s="135"/>
      <c r="AP31992" s="135"/>
      <c r="BJ31992" s="136"/>
    </row>
    <row r="31993" spans="5:62" ht="14.25" customHeight="1" x14ac:dyDescent="0.25">
      <c r="E31993" s="113"/>
      <c r="H31993" s="133"/>
      <c r="T31993" s="133"/>
      <c r="X31993" s="131"/>
      <c r="Y31993" s="133"/>
      <c r="AJ31993" s="133"/>
      <c r="AO31993" s="135"/>
      <c r="AP31993" s="135"/>
      <c r="BJ31993" s="136"/>
    </row>
    <row r="31994" spans="5:62" ht="14.25" customHeight="1" x14ac:dyDescent="0.25">
      <c r="E31994" s="113"/>
      <c r="H31994" s="133"/>
      <c r="T31994" s="133"/>
      <c r="X31994" s="131"/>
      <c r="Y31994" s="133"/>
      <c r="AJ31994" s="133"/>
      <c r="AO31994" s="135"/>
      <c r="AP31994" s="135"/>
      <c r="BJ31994" s="136"/>
    </row>
    <row r="31995" spans="5:62" ht="14.25" customHeight="1" x14ac:dyDescent="0.25">
      <c r="E31995" s="113"/>
      <c r="H31995" s="133"/>
      <c r="T31995" s="133"/>
      <c r="X31995" s="131"/>
      <c r="Y31995" s="133"/>
      <c r="AJ31995" s="133"/>
      <c r="AO31995" s="135"/>
      <c r="AP31995" s="135"/>
      <c r="BJ31995" s="136"/>
    </row>
    <row r="31996" spans="5:62" ht="14.25" customHeight="1" x14ac:dyDescent="0.25">
      <c r="E31996" s="113"/>
      <c r="H31996" s="133"/>
      <c r="T31996" s="133"/>
      <c r="X31996" s="131"/>
      <c r="Y31996" s="133"/>
      <c r="AJ31996" s="133"/>
      <c r="AO31996" s="135"/>
      <c r="AP31996" s="135"/>
      <c r="BJ31996" s="136"/>
    </row>
    <row r="31997" spans="5:62" ht="14.25" customHeight="1" x14ac:dyDescent="0.25">
      <c r="E31997" s="113"/>
      <c r="H31997" s="133"/>
      <c r="T31997" s="133"/>
      <c r="X31997" s="131"/>
      <c r="Y31997" s="133"/>
      <c r="AJ31997" s="133"/>
      <c r="AO31997" s="135"/>
      <c r="AP31997" s="135"/>
      <c r="BJ31997" s="136"/>
    </row>
    <row r="31998" spans="5:62" ht="14.25" customHeight="1" x14ac:dyDescent="0.25">
      <c r="E31998" s="113"/>
      <c r="H31998" s="133"/>
      <c r="T31998" s="133"/>
      <c r="X31998" s="131"/>
      <c r="Y31998" s="133"/>
      <c r="AJ31998" s="133"/>
      <c r="AO31998" s="135"/>
      <c r="AP31998" s="135"/>
      <c r="BJ31998" s="136"/>
    </row>
    <row r="31999" spans="5:62" ht="14.25" customHeight="1" x14ac:dyDescent="0.25">
      <c r="E31999" s="113"/>
      <c r="H31999" s="133"/>
      <c r="T31999" s="133"/>
      <c r="X31999" s="131"/>
      <c r="Y31999" s="133"/>
      <c r="AJ31999" s="133"/>
      <c r="AO31999" s="135"/>
      <c r="AP31999" s="135"/>
      <c r="BJ31999" s="136"/>
    </row>
    <row r="32000" spans="5:62" ht="14.25" customHeight="1" x14ac:dyDescent="0.25">
      <c r="E32000" s="113"/>
      <c r="H32000" s="133"/>
      <c r="T32000" s="133"/>
      <c r="X32000" s="131"/>
      <c r="Y32000" s="133"/>
      <c r="AJ32000" s="133"/>
      <c r="AO32000" s="135"/>
      <c r="AP32000" s="135"/>
      <c r="BJ32000" s="136"/>
    </row>
    <row r="32001" spans="5:62" ht="14.25" customHeight="1" x14ac:dyDescent="0.25">
      <c r="E32001" s="113"/>
      <c r="H32001" s="133"/>
      <c r="T32001" s="133"/>
      <c r="X32001" s="131"/>
      <c r="Y32001" s="133"/>
      <c r="AJ32001" s="133"/>
      <c r="AO32001" s="135"/>
      <c r="AP32001" s="135"/>
      <c r="BJ32001" s="136"/>
    </row>
    <row r="32002" spans="5:62" ht="14.25" customHeight="1" x14ac:dyDescent="0.25">
      <c r="E32002" s="113"/>
      <c r="H32002" s="133"/>
      <c r="T32002" s="133"/>
      <c r="X32002" s="131"/>
      <c r="Y32002" s="133"/>
      <c r="AJ32002" s="133"/>
      <c r="AO32002" s="135"/>
      <c r="AP32002" s="135"/>
      <c r="BJ32002" s="136"/>
    </row>
    <row r="32003" spans="5:62" ht="14.25" customHeight="1" x14ac:dyDescent="0.25">
      <c r="E32003" s="113"/>
      <c r="H32003" s="133"/>
      <c r="T32003" s="133"/>
      <c r="X32003" s="131"/>
      <c r="Y32003" s="133"/>
      <c r="AJ32003" s="133"/>
      <c r="AO32003" s="135"/>
      <c r="AP32003" s="135"/>
      <c r="BJ32003" s="136"/>
    </row>
    <row r="32004" spans="5:62" ht="14.25" customHeight="1" x14ac:dyDescent="0.25">
      <c r="E32004" s="113"/>
      <c r="H32004" s="133"/>
      <c r="T32004" s="133"/>
      <c r="X32004" s="131"/>
      <c r="Y32004" s="133"/>
      <c r="AJ32004" s="133"/>
      <c r="AO32004" s="135"/>
      <c r="AP32004" s="135"/>
      <c r="BJ32004" s="136"/>
    </row>
    <row r="32005" spans="5:62" ht="14.25" customHeight="1" x14ac:dyDescent="0.25">
      <c r="E32005" s="113"/>
      <c r="H32005" s="133"/>
      <c r="T32005" s="133"/>
      <c r="X32005" s="131"/>
      <c r="Y32005" s="133"/>
      <c r="AJ32005" s="133"/>
      <c r="AO32005" s="135"/>
      <c r="AP32005" s="135"/>
      <c r="BJ32005" s="136"/>
    </row>
    <row r="32006" spans="5:62" ht="14.25" customHeight="1" x14ac:dyDescent="0.25">
      <c r="E32006" s="113"/>
      <c r="H32006" s="133"/>
      <c r="T32006" s="133"/>
      <c r="X32006" s="131"/>
      <c r="Y32006" s="133"/>
      <c r="AJ32006" s="133"/>
      <c r="AO32006" s="135"/>
      <c r="AP32006" s="135"/>
      <c r="BJ32006" s="136"/>
    </row>
    <row r="32007" spans="5:62" ht="14.25" customHeight="1" x14ac:dyDescent="0.25">
      <c r="E32007" s="113"/>
      <c r="H32007" s="133"/>
      <c r="T32007" s="133"/>
      <c r="X32007" s="131"/>
      <c r="Y32007" s="133"/>
      <c r="AJ32007" s="133"/>
      <c r="AO32007" s="135"/>
      <c r="AP32007" s="135"/>
      <c r="BJ32007" s="136"/>
    </row>
    <row r="32008" spans="5:62" ht="14.25" customHeight="1" x14ac:dyDescent="0.25">
      <c r="E32008" s="113"/>
      <c r="H32008" s="133"/>
      <c r="T32008" s="133"/>
      <c r="X32008" s="131"/>
      <c r="Y32008" s="133"/>
      <c r="AJ32008" s="133"/>
      <c r="AO32008" s="135"/>
      <c r="AP32008" s="135"/>
      <c r="BJ32008" s="136"/>
    </row>
    <row r="32009" spans="5:62" ht="14.25" customHeight="1" x14ac:dyDescent="0.25">
      <c r="E32009" s="113"/>
      <c r="H32009" s="133"/>
      <c r="T32009" s="133"/>
      <c r="X32009" s="131"/>
      <c r="Y32009" s="133"/>
      <c r="AJ32009" s="133"/>
      <c r="AO32009" s="135"/>
      <c r="AP32009" s="135"/>
      <c r="BJ32009" s="136"/>
    </row>
    <row r="32010" spans="5:62" ht="14.25" customHeight="1" x14ac:dyDescent="0.25">
      <c r="E32010" s="113"/>
      <c r="H32010" s="133"/>
      <c r="T32010" s="133"/>
      <c r="X32010" s="131"/>
      <c r="Y32010" s="133"/>
      <c r="AJ32010" s="133"/>
      <c r="AO32010" s="135"/>
      <c r="AP32010" s="135"/>
      <c r="BJ32010" s="136"/>
    </row>
    <row r="32011" spans="5:62" ht="14.25" customHeight="1" x14ac:dyDescent="0.25">
      <c r="E32011" s="113"/>
      <c r="H32011" s="133"/>
      <c r="T32011" s="133"/>
      <c r="X32011" s="131"/>
      <c r="Y32011" s="133"/>
      <c r="AJ32011" s="133"/>
      <c r="AO32011" s="135"/>
      <c r="AP32011" s="135"/>
      <c r="BJ32011" s="136"/>
    </row>
    <row r="32012" spans="5:62" ht="14.25" customHeight="1" x14ac:dyDescent="0.25">
      <c r="E32012" s="113"/>
      <c r="H32012" s="133"/>
      <c r="T32012" s="133"/>
      <c r="X32012" s="131"/>
      <c r="Y32012" s="133"/>
      <c r="AJ32012" s="133"/>
      <c r="AO32012" s="135"/>
      <c r="AP32012" s="135"/>
      <c r="BJ32012" s="136"/>
    </row>
    <row r="32013" spans="5:62" ht="14.25" customHeight="1" x14ac:dyDescent="0.25">
      <c r="E32013" s="113"/>
      <c r="H32013" s="133"/>
      <c r="T32013" s="133"/>
      <c r="X32013" s="131"/>
      <c r="Y32013" s="133"/>
      <c r="AJ32013" s="133"/>
      <c r="AO32013" s="135"/>
      <c r="AP32013" s="135"/>
      <c r="BJ32013" s="136"/>
    </row>
    <row r="32014" spans="5:62" ht="14.25" customHeight="1" x14ac:dyDescent="0.25">
      <c r="E32014" s="113"/>
      <c r="H32014" s="133"/>
      <c r="T32014" s="133"/>
      <c r="X32014" s="131"/>
      <c r="Y32014" s="133"/>
      <c r="AJ32014" s="133"/>
      <c r="AO32014" s="135"/>
      <c r="AP32014" s="135"/>
      <c r="BJ32014" s="136"/>
    </row>
    <row r="32015" spans="5:62" ht="14.25" customHeight="1" x14ac:dyDescent="0.25">
      <c r="E32015" s="113"/>
      <c r="H32015" s="133"/>
      <c r="T32015" s="133"/>
      <c r="X32015" s="131"/>
      <c r="Y32015" s="133"/>
      <c r="AJ32015" s="133"/>
      <c r="AO32015" s="135"/>
      <c r="AP32015" s="135"/>
      <c r="BJ32015" s="136"/>
    </row>
    <row r="32016" spans="5:62" ht="14.25" customHeight="1" x14ac:dyDescent="0.25">
      <c r="E32016" s="113"/>
      <c r="H32016" s="133"/>
      <c r="T32016" s="133"/>
      <c r="X32016" s="131"/>
      <c r="Y32016" s="133"/>
      <c r="AJ32016" s="133"/>
      <c r="AO32016" s="135"/>
      <c r="AP32016" s="135"/>
      <c r="BJ32016" s="136"/>
    </row>
    <row r="32017" spans="5:62" ht="14.25" customHeight="1" x14ac:dyDescent="0.25">
      <c r="E32017" s="113"/>
      <c r="H32017" s="133"/>
      <c r="T32017" s="133"/>
      <c r="X32017" s="131"/>
      <c r="Y32017" s="133"/>
      <c r="AJ32017" s="133"/>
      <c r="AO32017" s="135"/>
      <c r="AP32017" s="135"/>
      <c r="BJ32017" s="136"/>
    </row>
    <row r="32018" spans="5:62" ht="14.25" customHeight="1" x14ac:dyDescent="0.25">
      <c r="E32018" s="113"/>
      <c r="H32018" s="133"/>
      <c r="T32018" s="133"/>
      <c r="X32018" s="131"/>
      <c r="Y32018" s="133"/>
      <c r="AJ32018" s="133"/>
      <c r="AO32018" s="135"/>
      <c r="AP32018" s="135"/>
      <c r="BJ32018" s="136"/>
    </row>
    <row r="32019" spans="5:62" ht="14.25" customHeight="1" x14ac:dyDescent="0.25">
      <c r="E32019" s="113"/>
      <c r="H32019" s="133"/>
      <c r="T32019" s="133"/>
      <c r="X32019" s="131"/>
      <c r="Y32019" s="133"/>
      <c r="AJ32019" s="133"/>
      <c r="AO32019" s="135"/>
      <c r="AP32019" s="135"/>
      <c r="BJ32019" s="136"/>
    </row>
    <row r="32020" spans="5:62" ht="14.25" customHeight="1" x14ac:dyDescent="0.25">
      <c r="E32020" s="113"/>
      <c r="H32020" s="133"/>
      <c r="T32020" s="133"/>
      <c r="X32020" s="131"/>
      <c r="Y32020" s="133"/>
      <c r="AJ32020" s="133"/>
      <c r="AO32020" s="135"/>
      <c r="AP32020" s="135"/>
      <c r="BJ32020" s="136"/>
    </row>
    <row r="32021" spans="5:62" ht="14.25" customHeight="1" x14ac:dyDescent="0.25">
      <c r="E32021" s="113"/>
      <c r="H32021" s="133"/>
      <c r="T32021" s="133"/>
      <c r="X32021" s="131"/>
      <c r="Y32021" s="133"/>
      <c r="AJ32021" s="133"/>
      <c r="AO32021" s="135"/>
      <c r="AP32021" s="135"/>
      <c r="BJ32021" s="136"/>
    </row>
    <row r="32022" spans="5:62" ht="14.25" customHeight="1" x14ac:dyDescent="0.25">
      <c r="E32022" s="113"/>
      <c r="H32022" s="133"/>
      <c r="T32022" s="133"/>
      <c r="X32022" s="131"/>
      <c r="Y32022" s="133"/>
      <c r="AJ32022" s="133"/>
      <c r="AO32022" s="135"/>
      <c r="AP32022" s="135"/>
      <c r="BJ32022" s="136"/>
    </row>
    <row r="32023" spans="5:62" ht="14.25" customHeight="1" x14ac:dyDescent="0.25">
      <c r="E32023" s="113"/>
      <c r="H32023" s="133"/>
      <c r="T32023" s="133"/>
      <c r="X32023" s="131"/>
      <c r="Y32023" s="133"/>
      <c r="AJ32023" s="133"/>
      <c r="AO32023" s="135"/>
      <c r="AP32023" s="135"/>
      <c r="BJ32023" s="136"/>
    </row>
    <row r="32024" spans="5:62" ht="14.25" customHeight="1" x14ac:dyDescent="0.25">
      <c r="E32024" s="113"/>
      <c r="H32024" s="133"/>
      <c r="T32024" s="133"/>
      <c r="X32024" s="131"/>
      <c r="Y32024" s="133"/>
      <c r="AJ32024" s="133"/>
      <c r="AO32024" s="135"/>
      <c r="AP32024" s="135"/>
      <c r="BJ32024" s="136"/>
    </row>
    <row r="32025" spans="5:62" ht="14.25" customHeight="1" x14ac:dyDescent="0.25">
      <c r="E32025" s="113"/>
      <c r="H32025" s="133"/>
      <c r="T32025" s="133"/>
      <c r="X32025" s="131"/>
      <c r="Y32025" s="133"/>
      <c r="AJ32025" s="133"/>
      <c r="AO32025" s="135"/>
      <c r="AP32025" s="135"/>
      <c r="BJ32025" s="136"/>
    </row>
    <row r="32026" spans="5:62" ht="14.25" customHeight="1" x14ac:dyDescent="0.25">
      <c r="E32026" s="113"/>
      <c r="H32026" s="133"/>
      <c r="T32026" s="133"/>
      <c r="X32026" s="131"/>
      <c r="Y32026" s="133"/>
      <c r="AJ32026" s="133"/>
      <c r="AO32026" s="135"/>
      <c r="AP32026" s="135"/>
      <c r="BJ32026" s="136"/>
    </row>
    <row r="32027" spans="5:62" ht="14.25" customHeight="1" x14ac:dyDescent="0.25">
      <c r="E32027" s="113"/>
      <c r="H32027" s="133"/>
      <c r="T32027" s="133"/>
      <c r="X32027" s="131"/>
      <c r="Y32027" s="133"/>
      <c r="AJ32027" s="133"/>
      <c r="AO32027" s="135"/>
      <c r="AP32027" s="135"/>
      <c r="BJ32027" s="136"/>
    </row>
    <row r="32028" spans="5:62" ht="14.25" customHeight="1" x14ac:dyDescent="0.25">
      <c r="E32028" s="113"/>
      <c r="H32028" s="133"/>
      <c r="T32028" s="133"/>
      <c r="X32028" s="131"/>
      <c r="Y32028" s="133"/>
      <c r="AJ32028" s="133"/>
      <c r="AO32028" s="135"/>
      <c r="AP32028" s="135"/>
      <c r="BJ32028" s="136"/>
    </row>
    <row r="32029" spans="5:62" ht="14.25" customHeight="1" x14ac:dyDescent="0.25">
      <c r="E32029" s="113"/>
      <c r="H32029" s="133"/>
      <c r="T32029" s="133"/>
      <c r="X32029" s="131"/>
      <c r="Y32029" s="133"/>
      <c r="AJ32029" s="133"/>
      <c r="AO32029" s="135"/>
      <c r="AP32029" s="135"/>
      <c r="BJ32029" s="136"/>
    </row>
    <row r="32030" spans="5:62" ht="14.25" customHeight="1" x14ac:dyDescent="0.25">
      <c r="E32030" s="113"/>
      <c r="H32030" s="133"/>
      <c r="T32030" s="133"/>
      <c r="X32030" s="131"/>
      <c r="Y32030" s="133"/>
      <c r="AJ32030" s="133"/>
      <c r="AO32030" s="135"/>
      <c r="AP32030" s="135"/>
      <c r="BJ32030" s="136"/>
    </row>
    <row r="32031" spans="5:62" ht="14.25" customHeight="1" x14ac:dyDescent="0.25">
      <c r="E32031" s="113"/>
      <c r="H32031" s="133"/>
      <c r="T32031" s="133"/>
      <c r="X32031" s="131"/>
      <c r="Y32031" s="133"/>
      <c r="AJ32031" s="133"/>
      <c r="AO32031" s="135"/>
      <c r="AP32031" s="135"/>
      <c r="BJ32031" s="136"/>
    </row>
    <row r="32032" spans="5:62" ht="14.25" customHeight="1" x14ac:dyDescent="0.25">
      <c r="E32032" s="113"/>
      <c r="H32032" s="133"/>
      <c r="T32032" s="133"/>
      <c r="X32032" s="131"/>
      <c r="Y32032" s="133"/>
      <c r="AJ32032" s="133"/>
      <c r="AO32032" s="135"/>
      <c r="AP32032" s="135"/>
      <c r="BJ32032" s="136"/>
    </row>
    <row r="32033" spans="5:62" ht="14.25" customHeight="1" x14ac:dyDescent="0.25">
      <c r="E32033" s="113"/>
      <c r="H32033" s="133"/>
      <c r="T32033" s="133"/>
      <c r="X32033" s="131"/>
      <c r="Y32033" s="133"/>
      <c r="AJ32033" s="133"/>
      <c r="AO32033" s="135"/>
      <c r="AP32033" s="135"/>
      <c r="BJ32033" s="136"/>
    </row>
    <row r="32034" spans="5:62" ht="14.25" customHeight="1" x14ac:dyDescent="0.25">
      <c r="E32034" s="113"/>
      <c r="H32034" s="133"/>
      <c r="T32034" s="133"/>
      <c r="X32034" s="131"/>
      <c r="Y32034" s="133"/>
      <c r="AJ32034" s="133"/>
      <c r="AO32034" s="135"/>
      <c r="AP32034" s="135"/>
      <c r="BJ32034" s="136"/>
    </row>
    <row r="32035" spans="5:62" ht="14.25" customHeight="1" x14ac:dyDescent="0.25">
      <c r="E32035" s="113"/>
      <c r="H32035" s="133"/>
      <c r="T32035" s="133"/>
      <c r="X32035" s="131"/>
      <c r="Y32035" s="133"/>
      <c r="AJ32035" s="133"/>
      <c r="AO32035" s="135"/>
      <c r="AP32035" s="135"/>
      <c r="BJ32035" s="136"/>
    </row>
    <row r="32036" spans="5:62" ht="14.25" customHeight="1" x14ac:dyDescent="0.25">
      <c r="E32036" s="113"/>
      <c r="H32036" s="133"/>
      <c r="T32036" s="133"/>
      <c r="X32036" s="131"/>
      <c r="Y32036" s="133"/>
      <c r="AJ32036" s="133"/>
      <c r="AO32036" s="135"/>
      <c r="AP32036" s="135"/>
      <c r="BJ32036" s="136"/>
    </row>
    <row r="32037" spans="5:62" ht="14.25" customHeight="1" x14ac:dyDescent="0.25">
      <c r="E32037" s="113"/>
      <c r="H32037" s="133"/>
      <c r="T32037" s="133"/>
      <c r="X32037" s="131"/>
      <c r="Y32037" s="133"/>
      <c r="AJ32037" s="133"/>
      <c r="AO32037" s="135"/>
      <c r="AP32037" s="135"/>
      <c r="BJ32037" s="136"/>
    </row>
    <row r="32038" spans="5:62" ht="14.25" customHeight="1" x14ac:dyDescent="0.25">
      <c r="E32038" s="113"/>
      <c r="H32038" s="133"/>
      <c r="T32038" s="133"/>
      <c r="X32038" s="131"/>
      <c r="Y32038" s="133"/>
      <c r="AJ32038" s="133"/>
      <c r="AO32038" s="135"/>
      <c r="AP32038" s="135"/>
      <c r="BJ32038" s="136"/>
    </row>
    <row r="32039" spans="5:62" ht="14.25" customHeight="1" x14ac:dyDescent="0.25">
      <c r="E32039" s="113"/>
      <c r="H32039" s="133"/>
      <c r="T32039" s="133"/>
      <c r="X32039" s="131"/>
      <c r="Y32039" s="133"/>
      <c r="AJ32039" s="133"/>
      <c r="AO32039" s="135"/>
      <c r="AP32039" s="135"/>
      <c r="BJ32039" s="136"/>
    </row>
    <row r="32040" spans="5:62" ht="14.25" customHeight="1" x14ac:dyDescent="0.25">
      <c r="E32040" s="113"/>
      <c r="H32040" s="133"/>
      <c r="T32040" s="133"/>
      <c r="X32040" s="131"/>
      <c r="Y32040" s="133"/>
      <c r="AJ32040" s="133"/>
      <c r="AO32040" s="135"/>
      <c r="AP32040" s="135"/>
      <c r="BJ32040" s="136"/>
    </row>
    <row r="32041" spans="5:62" ht="14.25" customHeight="1" x14ac:dyDescent="0.25">
      <c r="E32041" s="113"/>
      <c r="H32041" s="133"/>
      <c r="T32041" s="133"/>
      <c r="X32041" s="131"/>
      <c r="Y32041" s="133"/>
      <c r="AJ32041" s="133"/>
      <c r="AO32041" s="135"/>
      <c r="AP32041" s="135"/>
      <c r="BJ32041" s="136"/>
    </row>
    <row r="32042" spans="5:62" ht="14.25" customHeight="1" x14ac:dyDescent="0.25">
      <c r="E32042" s="113"/>
      <c r="H32042" s="133"/>
      <c r="T32042" s="133"/>
      <c r="X32042" s="131"/>
      <c r="Y32042" s="133"/>
      <c r="AJ32042" s="133"/>
      <c r="AO32042" s="135"/>
      <c r="AP32042" s="135"/>
      <c r="BJ32042" s="136"/>
    </row>
    <row r="32043" spans="5:62" ht="14.25" customHeight="1" x14ac:dyDescent="0.25">
      <c r="E32043" s="113"/>
      <c r="H32043" s="133"/>
      <c r="T32043" s="133"/>
      <c r="X32043" s="131"/>
      <c r="Y32043" s="133"/>
      <c r="AJ32043" s="133"/>
      <c r="AO32043" s="135"/>
      <c r="AP32043" s="135"/>
      <c r="BJ32043" s="136"/>
    </row>
    <row r="32044" spans="5:62" ht="14.25" customHeight="1" x14ac:dyDescent="0.25">
      <c r="E32044" s="113"/>
      <c r="H32044" s="133"/>
      <c r="T32044" s="133"/>
      <c r="X32044" s="131"/>
      <c r="Y32044" s="133"/>
      <c r="AJ32044" s="133"/>
      <c r="AO32044" s="135"/>
      <c r="AP32044" s="135"/>
      <c r="BJ32044" s="136"/>
    </row>
    <row r="32045" spans="5:62" ht="14.25" customHeight="1" x14ac:dyDescent="0.25">
      <c r="E32045" s="113"/>
      <c r="H32045" s="133"/>
      <c r="T32045" s="133"/>
      <c r="X32045" s="131"/>
      <c r="Y32045" s="133"/>
      <c r="AJ32045" s="133"/>
      <c r="AO32045" s="135"/>
      <c r="AP32045" s="135"/>
      <c r="BJ32045" s="136"/>
    </row>
    <row r="32046" spans="5:62" ht="14.25" customHeight="1" x14ac:dyDescent="0.25">
      <c r="E32046" s="113"/>
      <c r="H32046" s="133"/>
      <c r="T32046" s="133"/>
      <c r="X32046" s="131"/>
      <c r="Y32046" s="133"/>
      <c r="AJ32046" s="133"/>
      <c r="AO32046" s="135"/>
      <c r="AP32046" s="135"/>
      <c r="BJ32046" s="136"/>
    </row>
    <row r="32047" spans="5:62" ht="14.25" customHeight="1" x14ac:dyDescent="0.25">
      <c r="E32047" s="113"/>
      <c r="H32047" s="133"/>
      <c r="T32047" s="133"/>
      <c r="X32047" s="131"/>
      <c r="Y32047" s="133"/>
      <c r="AJ32047" s="133"/>
      <c r="AO32047" s="135"/>
      <c r="AP32047" s="135"/>
      <c r="BJ32047" s="136"/>
    </row>
    <row r="32048" spans="5:62" ht="14.25" customHeight="1" x14ac:dyDescent="0.25">
      <c r="E32048" s="113"/>
      <c r="H32048" s="133"/>
      <c r="T32048" s="133"/>
      <c r="X32048" s="131"/>
      <c r="Y32048" s="133"/>
      <c r="AJ32048" s="133"/>
      <c r="AO32048" s="135"/>
      <c r="AP32048" s="135"/>
      <c r="BJ32048" s="136"/>
    </row>
    <row r="32049" spans="5:62" ht="14.25" customHeight="1" x14ac:dyDescent="0.25">
      <c r="E32049" s="113"/>
      <c r="H32049" s="133"/>
      <c r="T32049" s="133"/>
      <c r="X32049" s="131"/>
      <c r="Y32049" s="133"/>
      <c r="AJ32049" s="133"/>
      <c r="AO32049" s="135"/>
      <c r="AP32049" s="135"/>
      <c r="BJ32049" s="136"/>
    </row>
    <row r="32050" spans="5:62" ht="14.25" customHeight="1" x14ac:dyDescent="0.25">
      <c r="E32050" s="113"/>
      <c r="H32050" s="133"/>
      <c r="T32050" s="133"/>
      <c r="X32050" s="131"/>
      <c r="Y32050" s="133"/>
      <c r="AJ32050" s="133"/>
      <c r="AO32050" s="135"/>
      <c r="AP32050" s="135"/>
      <c r="BJ32050" s="136"/>
    </row>
    <row r="32051" spans="5:62" ht="14.25" customHeight="1" x14ac:dyDescent="0.25">
      <c r="E32051" s="113"/>
      <c r="H32051" s="133"/>
      <c r="T32051" s="133"/>
      <c r="X32051" s="131"/>
      <c r="Y32051" s="133"/>
      <c r="AJ32051" s="133"/>
      <c r="AO32051" s="135"/>
      <c r="AP32051" s="135"/>
      <c r="BJ32051" s="136"/>
    </row>
    <row r="32052" spans="5:62" ht="14.25" customHeight="1" x14ac:dyDescent="0.25">
      <c r="E32052" s="113"/>
      <c r="H32052" s="133"/>
      <c r="T32052" s="133"/>
      <c r="X32052" s="131"/>
      <c r="Y32052" s="133"/>
      <c r="AJ32052" s="133"/>
      <c r="AO32052" s="135"/>
      <c r="AP32052" s="135"/>
      <c r="BJ32052" s="136"/>
    </row>
    <row r="32053" spans="5:62" ht="14.25" customHeight="1" x14ac:dyDescent="0.25">
      <c r="E32053" s="113"/>
      <c r="H32053" s="133"/>
      <c r="T32053" s="133"/>
      <c r="X32053" s="131"/>
      <c r="Y32053" s="133"/>
      <c r="AJ32053" s="133"/>
      <c r="AO32053" s="135"/>
      <c r="AP32053" s="135"/>
      <c r="BJ32053" s="136"/>
    </row>
    <row r="32054" spans="5:62" ht="14.25" customHeight="1" x14ac:dyDescent="0.25">
      <c r="E32054" s="113"/>
      <c r="H32054" s="133"/>
      <c r="T32054" s="133"/>
      <c r="X32054" s="131"/>
      <c r="Y32054" s="133"/>
      <c r="AJ32054" s="133"/>
      <c r="AO32054" s="135"/>
      <c r="AP32054" s="135"/>
      <c r="BJ32054" s="136"/>
    </row>
    <row r="32055" spans="5:62" ht="14.25" customHeight="1" x14ac:dyDescent="0.25">
      <c r="E32055" s="113"/>
      <c r="H32055" s="133"/>
      <c r="T32055" s="133"/>
      <c r="X32055" s="131"/>
      <c r="Y32055" s="133"/>
      <c r="AJ32055" s="133"/>
      <c r="AO32055" s="135"/>
      <c r="AP32055" s="135"/>
      <c r="BJ32055" s="136"/>
    </row>
    <row r="32056" spans="5:62" ht="14.25" customHeight="1" x14ac:dyDescent="0.25">
      <c r="E32056" s="113"/>
      <c r="H32056" s="133"/>
      <c r="T32056" s="133"/>
      <c r="X32056" s="131"/>
      <c r="Y32056" s="133"/>
      <c r="AJ32056" s="133"/>
      <c r="AO32056" s="135"/>
      <c r="AP32056" s="135"/>
      <c r="BJ32056" s="136"/>
    </row>
    <row r="32057" spans="5:62" ht="14.25" customHeight="1" x14ac:dyDescent="0.25">
      <c r="E32057" s="113"/>
      <c r="H32057" s="133"/>
      <c r="T32057" s="133"/>
      <c r="X32057" s="131"/>
      <c r="Y32057" s="133"/>
      <c r="AJ32057" s="133"/>
      <c r="AO32057" s="135"/>
      <c r="AP32057" s="135"/>
      <c r="BJ32057" s="136"/>
    </row>
    <row r="32058" spans="5:62" ht="14.25" customHeight="1" x14ac:dyDescent="0.25">
      <c r="E32058" s="113"/>
      <c r="H32058" s="133"/>
      <c r="T32058" s="133"/>
      <c r="X32058" s="131"/>
      <c r="Y32058" s="133"/>
      <c r="AJ32058" s="133"/>
      <c r="AO32058" s="135"/>
      <c r="AP32058" s="135"/>
      <c r="BJ32058" s="136"/>
    </row>
    <row r="32059" spans="5:62" ht="14.25" customHeight="1" x14ac:dyDescent="0.25">
      <c r="E32059" s="113"/>
      <c r="H32059" s="133"/>
      <c r="T32059" s="133"/>
      <c r="X32059" s="131"/>
      <c r="Y32059" s="133"/>
      <c r="AJ32059" s="133"/>
      <c r="AO32059" s="135"/>
      <c r="AP32059" s="135"/>
      <c r="BJ32059" s="136"/>
    </row>
    <row r="32060" spans="5:62" ht="14.25" customHeight="1" x14ac:dyDescent="0.25">
      <c r="E32060" s="113"/>
      <c r="H32060" s="133"/>
      <c r="T32060" s="133"/>
      <c r="X32060" s="131"/>
      <c r="Y32060" s="133"/>
      <c r="AJ32060" s="133"/>
      <c r="AO32060" s="135"/>
      <c r="AP32060" s="135"/>
      <c r="BJ32060" s="136"/>
    </row>
    <row r="32061" spans="5:62" ht="14.25" customHeight="1" x14ac:dyDescent="0.25">
      <c r="E32061" s="113"/>
      <c r="H32061" s="133"/>
      <c r="T32061" s="133"/>
      <c r="X32061" s="131"/>
      <c r="Y32061" s="133"/>
      <c r="AJ32061" s="133"/>
      <c r="AO32061" s="135"/>
      <c r="AP32061" s="135"/>
      <c r="BJ32061" s="136"/>
    </row>
    <row r="32062" spans="5:62" ht="14.25" customHeight="1" x14ac:dyDescent="0.25">
      <c r="E32062" s="113"/>
      <c r="H32062" s="133"/>
      <c r="T32062" s="133"/>
      <c r="X32062" s="131"/>
      <c r="Y32062" s="133"/>
      <c r="AJ32062" s="133"/>
      <c r="AO32062" s="135"/>
      <c r="AP32062" s="135"/>
      <c r="BJ32062" s="136"/>
    </row>
    <row r="32063" spans="5:62" ht="14.25" customHeight="1" x14ac:dyDescent="0.25">
      <c r="E32063" s="113"/>
      <c r="H32063" s="133"/>
      <c r="T32063" s="133"/>
      <c r="X32063" s="131"/>
      <c r="Y32063" s="133"/>
      <c r="AJ32063" s="133"/>
      <c r="AO32063" s="135"/>
      <c r="AP32063" s="135"/>
      <c r="BJ32063" s="136"/>
    </row>
    <row r="32064" spans="5:62" ht="14.25" customHeight="1" x14ac:dyDescent="0.25">
      <c r="E32064" s="113"/>
      <c r="H32064" s="133"/>
      <c r="T32064" s="133"/>
      <c r="X32064" s="131"/>
      <c r="Y32064" s="133"/>
      <c r="AJ32064" s="133"/>
      <c r="AO32064" s="135"/>
      <c r="AP32064" s="135"/>
      <c r="BJ32064" s="136"/>
    </row>
    <row r="32065" spans="5:62" ht="14.25" customHeight="1" x14ac:dyDescent="0.25">
      <c r="E32065" s="113"/>
      <c r="H32065" s="133"/>
      <c r="T32065" s="133"/>
      <c r="X32065" s="131"/>
      <c r="Y32065" s="133"/>
      <c r="AJ32065" s="133"/>
      <c r="AO32065" s="135"/>
      <c r="AP32065" s="135"/>
      <c r="BJ32065" s="136"/>
    </row>
    <row r="32066" spans="5:62" ht="14.25" customHeight="1" x14ac:dyDescent="0.25">
      <c r="E32066" s="113"/>
      <c r="H32066" s="133"/>
      <c r="T32066" s="133"/>
      <c r="X32066" s="131"/>
      <c r="Y32066" s="133"/>
      <c r="AJ32066" s="133"/>
      <c r="AO32066" s="135"/>
      <c r="AP32066" s="135"/>
      <c r="BJ32066" s="136"/>
    </row>
    <row r="32067" spans="5:62" ht="14.25" customHeight="1" x14ac:dyDescent="0.25">
      <c r="E32067" s="113"/>
      <c r="H32067" s="133"/>
      <c r="T32067" s="133"/>
      <c r="X32067" s="131"/>
      <c r="Y32067" s="133"/>
      <c r="AJ32067" s="133"/>
      <c r="AO32067" s="135"/>
      <c r="AP32067" s="135"/>
      <c r="BJ32067" s="136"/>
    </row>
    <row r="32068" spans="5:62" ht="14.25" customHeight="1" x14ac:dyDescent="0.25">
      <c r="E32068" s="113"/>
      <c r="H32068" s="133"/>
      <c r="T32068" s="133"/>
      <c r="X32068" s="131"/>
      <c r="Y32068" s="133"/>
      <c r="AJ32068" s="133"/>
      <c r="AO32068" s="135"/>
      <c r="AP32068" s="135"/>
      <c r="BJ32068" s="136"/>
    </row>
    <row r="32069" spans="5:62" ht="14.25" customHeight="1" x14ac:dyDescent="0.25">
      <c r="E32069" s="113"/>
      <c r="H32069" s="133"/>
      <c r="T32069" s="133"/>
      <c r="X32069" s="131"/>
      <c r="Y32069" s="133"/>
      <c r="AJ32069" s="133"/>
      <c r="AO32069" s="135"/>
      <c r="AP32069" s="135"/>
      <c r="BJ32069" s="136"/>
    </row>
    <row r="32070" spans="5:62" ht="14.25" customHeight="1" x14ac:dyDescent="0.25">
      <c r="E32070" s="113"/>
      <c r="H32070" s="133"/>
      <c r="T32070" s="133"/>
      <c r="X32070" s="131"/>
      <c r="Y32070" s="133"/>
      <c r="AJ32070" s="133"/>
      <c r="AO32070" s="135"/>
      <c r="AP32070" s="135"/>
      <c r="BJ32070" s="136"/>
    </row>
    <row r="32071" spans="5:62" ht="14.25" customHeight="1" x14ac:dyDescent="0.25">
      <c r="E32071" s="113"/>
      <c r="H32071" s="133"/>
      <c r="T32071" s="133"/>
      <c r="X32071" s="131"/>
      <c r="Y32071" s="133"/>
      <c r="AJ32071" s="133"/>
      <c r="AO32071" s="135"/>
      <c r="AP32071" s="135"/>
      <c r="BJ32071" s="136"/>
    </row>
    <row r="32072" spans="5:62" ht="14.25" customHeight="1" x14ac:dyDescent="0.25">
      <c r="E32072" s="113"/>
      <c r="H32072" s="133"/>
      <c r="T32072" s="133"/>
      <c r="X32072" s="131"/>
      <c r="Y32072" s="133"/>
      <c r="AJ32072" s="133"/>
      <c r="AO32072" s="135"/>
      <c r="AP32072" s="135"/>
      <c r="BJ32072" s="136"/>
    </row>
    <row r="32073" spans="5:62" ht="14.25" customHeight="1" x14ac:dyDescent="0.25">
      <c r="E32073" s="113"/>
      <c r="H32073" s="133"/>
      <c r="T32073" s="133"/>
      <c r="X32073" s="131"/>
      <c r="Y32073" s="133"/>
      <c r="AJ32073" s="133"/>
      <c r="AO32073" s="135"/>
      <c r="AP32073" s="135"/>
      <c r="BJ32073" s="136"/>
    </row>
    <row r="32074" spans="5:62" ht="14.25" customHeight="1" x14ac:dyDescent="0.25">
      <c r="E32074" s="113"/>
      <c r="H32074" s="133"/>
      <c r="T32074" s="133"/>
      <c r="X32074" s="131"/>
      <c r="Y32074" s="133"/>
      <c r="AJ32074" s="133"/>
      <c r="AO32074" s="135"/>
      <c r="AP32074" s="135"/>
      <c r="BJ32074" s="136"/>
    </row>
    <row r="32075" spans="5:62" ht="14.25" customHeight="1" x14ac:dyDescent="0.25">
      <c r="E32075" s="113"/>
      <c r="H32075" s="133"/>
      <c r="T32075" s="133"/>
      <c r="X32075" s="131"/>
      <c r="Y32075" s="133"/>
      <c r="AJ32075" s="133"/>
      <c r="AO32075" s="135"/>
      <c r="AP32075" s="135"/>
      <c r="BJ32075" s="136"/>
    </row>
    <row r="32076" spans="5:62" ht="14.25" customHeight="1" x14ac:dyDescent="0.25">
      <c r="E32076" s="113"/>
      <c r="H32076" s="133"/>
      <c r="T32076" s="133"/>
      <c r="X32076" s="131"/>
      <c r="Y32076" s="133"/>
      <c r="AJ32076" s="133"/>
      <c r="AO32076" s="135"/>
      <c r="AP32076" s="135"/>
      <c r="BJ32076" s="136"/>
    </row>
    <row r="32077" spans="5:62" ht="14.25" customHeight="1" x14ac:dyDescent="0.25">
      <c r="E32077" s="113"/>
      <c r="H32077" s="133"/>
      <c r="T32077" s="133"/>
      <c r="X32077" s="131"/>
      <c r="Y32077" s="133"/>
      <c r="AJ32077" s="133"/>
      <c r="AO32077" s="135"/>
      <c r="AP32077" s="135"/>
      <c r="BJ32077" s="136"/>
    </row>
    <row r="32078" spans="5:62" ht="14.25" customHeight="1" x14ac:dyDescent="0.25">
      <c r="E32078" s="113"/>
      <c r="H32078" s="133"/>
      <c r="T32078" s="133"/>
      <c r="X32078" s="131"/>
      <c r="Y32078" s="133"/>
      <c r="AJ32078" s="133"/>
      <c r="AO32078" s="135"/>
      <c r="AP32078" s="135"/>
      <c r="BJ32078" s="136"/>
    </row>
    <row r="32079" spans="5:62" ht="14.25" customHeight="1" x14ac:dyDescent="0.25">
      <c r="E32079" s="113"/>
      <c r="H32079" s="133"/>
      <c r="T32079" s="133"/>
      <c r="X32079" s="131"/>
      <c r="Y32079" s="133"/>
      <c r="AJ32079" s="133"/>
      <c r="AO32079" s="135"/>
      <c r="AP32079" s="135"/>
      <c r="BJ32079" s="136"/>
    </row>
    <row r="32080" spans="5:62" ht="14.25" customHeight="1" x14ac:dyDescent="0.25">
      <c r="E32080" s="113"/>
      <c r="H32080" s="133"/>
      <c r="T32080" s="133"/>
      <c r="X32080" s="131"/>
      <c r="Y32080" s="133"/>
      <c r="AJ32080" s="133"/>
      <c r="AO32080" s="135"/>
      <c r="AP32080" s="135"/>
      <c r="BJ32080" s="136"/>
    </row>
    <row r="32081" spans="5:62" ht="14.25" customHeight="1" x14ac:dyDescent="0.25">
      <c r="E32081" s="113"/>
      <c r="H32081" s="133"/>
      <c r="T32081" s="133"/>
      <c r="X32081" s="131"/>
      <c r="Y32081" s="133"/>
      <c r="AJ32081" s="133"/>
      <c r="AO32081" s="135"/>
      <c r="AP32081" s="135"/>
      <c r="BJ32081" s="136"/>
    </row>
    <row r="32082" spans="5:62" ht="14.25" customHeight="1" x14ac:dyDescent="0.25">
      <c r="E32082" s="113"/>
      <c r="H32082" s="133"/>
      <c r="T32082" s="133"/>
      <c r="X32082" s="131"/>
      <c r="Y32082" s="133"/>
      <c r="AJ32082" s="133"/>
      <c r="AO32082" s="135"/>
      <c r="AP32082" s="135"/>
      <c r="BJ32082" s="136"/>
    </row>
    <row r="32083" spans="5:62" ht="14.25" customHeight="1" x14ac:dyDescent="0.25">
      <c r="E32083" s="113"/>
      <c r="H32083" s="133"/>
      <c r="T32083" s="133"/>
      <c r="X32083" s="131"/>
      <c r="Y32083" s="133"/>
      <c r="AJ32083" s="133"/>
      <c r="AO32083" s="135"/>
      <c r="AP32083" s="135"/>
      <c r="BJ32083" s="136"/>
    </row>
    <row r="32084" spans="5:62" ht="14.25" customHeight="1" x14ac:dyDescent="0.25">
      <c r="E32084" s="113"/>
      <c r="H32084" s="133"/>
      <c r="T32084" s="133"/>
      <c r="X32084" s="131"/>
      <c r="Y32084" s="133"/>
      <c r="AJ32084" s="133"/>
      <c r="AO32084" s="135"/>
      <c r="AP32084" s="135"/>
      <c r="BJ32084" s="136"/>
    </row>
    <row r="32085" spans="5:62" ht="14.25" customHeight="1" x14ac:dyDescent="0.25">
      <c r="E32085" s="113"/>
      <c r="H32085" s="133"/>
      <c r="T32085" s="133"/>
      <c r="X32085" s="131"/>
      <c r="Y32085" s="133"/>
      <c r="AJ32085" s="133"/>
      <c r="AO32085" s="135"/>
      <c r="AP32085" s="135"/>
      <c r="BJ32085" s="136"/>
    </row>
    <row r="32086" spans="5:62" ht="14.25" customHeight="1" x14ac:dyDescent="0.25">
      <c r="E32086" s="113"/>
      <c r="H32086" s="133"/>
      <c r="T32086" s="133"/>
      <c r="X32086" s="131"/>
      <c r="Y32086" s="133"/>
      <c r="AJ32086" s="133"/>
      <c r="AO32086" s="135"/>
      <c r="AP32086" s="135"/>
      <c r="BJ32086" s="136"/>
    </row>
    <row r="32087" spans="5:62" ht="14.25" customHeight="1" x14ac:dyDescent="0.25">
      <c r="E32087" s="113"/>
      <c r="H32087" s="133"/>
      <c r="T32087" s="133"/>
      <c r="X32087" s="131"/>
      <c r="Y32087" s="133"/>
      <c r="AJ32087" s="133"/>
      <c r="AO32087" s="135"/>
      <c r="AP32087" s="135"/>
      <c r="BJ32087" s="136"/>
    </row>
    <row r="32088" spans="5:62" ht="14.25" customHeight="1" x14ac:dyDescent="0.25">
      <c r="E32088" s="113"/>
      <c r="H32088" s="133"/>
      <c r="T32088" s="133"/>
      <c r="X32088" s="131"/>
      <c r="Y32088" s="133"/>
      <c r="AJ32088" s="133"/>
      <c r="AO32088" s="135"/>
      <c r="AP32088" s="135"/>
      <c r="BJ32088" s="136"/>
    </row>
    <row r="32089" spans="5:62" ht="14.25" customHeight="1" x14ac:dyDescent="0.25">
      <c r="E32089" s="113"/>
      <c r="H32089" s="133"/>
      <c r="T32089" s="133"/>
      <c r="X32089" s="131"/>
      <c r="Y32089" s="133"/>
      <c r="AJ32089" s="133"/>
      <c r="AO32089" s="135"/>
      <c r="AP32089" s="135"/>
      <c r="BJ32089" s="136"/>
    </row>
    <row r="32090" spans="5:62" ht="14.25" customHeight="1" x14ac:dyDescent="0.25">
      <c r="E32090" s="113"/>
      <c r="H32090" s="133"/>
      <c r="T32090" s="133"/>
      <c r="X32090" s="131"/>
      <c r="Y32090" s="133"/>
      <c r="AJ32090" s="133"/>
      <c r="AO32090" s="135"/>
      <c r="AP32090" s="135"/>
      <c r="BJ32090" s="136"/>
    </row>
    <row r="32091" spans="5:62" ht="14.25" customHeight="1" x14ac:dyDescent="0.25">
      <c r="E32091" s="113"/>
      <c r="H32091" s="133"/>
      <c r="T32091" s="133"/>
      <c r="X32091" s="131"/>
      <c r="Y32091" s="133"/>
      <c r="AJ32091" s="133"/>
      <c r="AO32091" s="135"/>
      <c r="AP32091" s="135"/>
      <c r="BJ32091" s="136"/>
    </row>
    <row r="32092" spans="5:62" ht="14.25" customHeight="1" x14ac:dyDescent="0.25">
      <c r="E32092" s="113"/>
      <c r="H32092" s="133"/>
      <c r="T32092" s="133"/>
      <c r="X32092" s="131"/>
      <c r="Y32092" s="133"/>
      <c r="AJ32092" s="133"/>
      <c r="AO32092" s="135"/>
      <c r="AP32092" s="135"/>
      <c r="BJ32092" s="136"/>
    </row>
    <row r="32093" spans="5:62" ht="14.25" customHeight="1" x14ac:dyDescent="0.25">
      <c r="E32093" s="113"/>
      <c r="H32093" s="133"/>
      <c r="T32093" s="133"/>
      <c r="X32093" s="131"/>
      <c r="Y32093" s="133"/>
      <c r="AJ32093" s="133"/>
      <c r="AO32093" s="135"/>
      <c r="AP32093" s="135"/>
      <c r="BJ32093" s="136"/>
    </row>
    <row r="32094" spans="5:62" ht="14.25" customHeight="1" x14ac:dyDescent="0.25">
      <c r="E32094" s="113"/>
      <c r="H32094" s="133"/>
      <c r="T32094" s="133"/>
      <c r="X32094" s="131"/>
      <c r="Y32094" s="133"/>
      <c r="AJ32094" s="133"/>
      <c r="AO32094" s="135"/>
      <c r="AP32094" s="135"/>
      <c r="BJ32094" s="136"/>
    </row>
    <row r="32095" spans="5:62" ht="14.25" customHeight="1" x14ac:dyDescent="0.25">
      <c r="E32095" s="113"/>
      <c r="H32095" s="133"/>
      <c r="T32095" s="133"/>
      <c r="X32095" s="131"/>
      <c r="Y32095" s="133"/>
      <c r="AJ32095" s="133"/>
      <c r="AO32095" s="135"/>
      <c r="AP32095" s="135"/>
      <c r="BJ32095" s="136"/>
    </row>
    <row r="32096" spans="5:62" ht="14.25" customHeight="1" x14ac:dyDescent="0.25">
      <c r="E32096" s="113"/>
      <c r="H32096" s="133"/>
      <c r="T32096" s="133"/>
      <c r="X32096" s="131"/>
      <c r="Y32096" s="133"/>
      <c r="AJ32096" s="133"/>
      <c r="AO32096" s="135"/>
      <c r="AP32096" s="135"/>
      <c r="BJ32096" s="136"/>
    </row>
    <row r="32097" spans="5:62" ht="14.25" customHeight="1" x14ac:dyDescent="0.25">
      <c r="E32097" s="113"/>
      <c r="H32097" s="133"/>
      <c r="T32097" s="133"/>
      <c r="X32097" s="131"/>
      <c r="Y32097" s="133"/>
      <c r="AJ32097" s="133"/>
      <c r="AO32097" s="135"/>
      <c r="AP32097" s="135"/>
      <c r="BJ32097" s="136"/>
    </row>
    <row r="32098" spans="5:62" ht="14.25" customHeight="1" x14ac:dyDescent="0.25">
      <c r="E32098" s="113"/>
      <c r="H32098" s="133"/>
      <c r="T32098" s="133"/>
      <c r="X32098" s="131"/>
      <c r="Y32098" s="133"/>
      <c r="AJ32098" s="133"/>
      <c r="AO32098" s="135"/>
      <c r="AP32098" s="135"/>
      <c r="BJ32098" s="136"/>
    </row>
    <row r="32099" spans="5:62" ht="14.25" customHeight="1" x14ac:dyDescent="0.25">
      <c r="E32099" s="113"/>
      <c r="H32099" s="133"/>
      <c r="T32099" s="133"/>
      <c r="X32099" s="131"/>
      <c r="Y32099" s="133"/>
      <c r="AJ32099" s="133"/>
      <c r="AO32099" s="135"/>
      <c r="AP32099" s="135"/>
      <c r="BJ32099" s="136"/>
    </row>
    <row r="32100" spans="5:62" ht="14.25" customHeight="1" x14ac:dyDescent="0.25">
      <c r="E32100" s="113"/>
      <c r="H32100" s="133"/>
      <c r="T32100" s="133"/>
      <c r="X32100" s="131"/>
      <c r="Y32100" s="133"/>
      <c r="AJ32100" s="133"/>
      <c r="AO32100" s="135"/>
      <c r="AP32100" s="135"/>
      <c r="BJ32100" s="136"/>
    </row>
    <row r="32101" spans="5:62" ht="14.25" customHeight="1" x14ac:dyDescent="0.25">
      <c r="E32101" s="113"/>
      <c r="H32101" s="133"/>
      <c r="T32101" s="133"/>
      <c r="X32101" s="131"/>
      <c r="Y32101" s="133"/>
      <c r="AJ32101" s="133"/>
      <c r="AO32101" s="135"/>
      <c r="AP32101" s="135"/>
      <c r="BJ32101" s="136"/>
    </row>
    <row r="32102" spans="5:62" ht="14.25" customHeight="1" x14ac:dyDescent="0.25">
      <c r="E32102" s="113"/>
      <c r="H32102" s="133"/>
      <c r="T32102" s="133"/>
      <c r="X32102" s="131"/>
      <c r="Y32102" s="133"/>
      <c r="AJ32102" s="133"/>
      <c r="AO32102" s="135"/>
      <c r="AP32102" s="135"/>
      <c r="BJ32102" s="136"/>
    </row>
    <row r="32103" spans="5:62" ht="14.25" customHeight="1" x14ac:dyDescent="0.25">
      <c r="E32103" s="113"/>
      <c r="H32103" s="133"/>
      <c r="T32103" s="133"/>
      <c r="X32103" s="131"/>
      <c r="Y32103" s="133"/>
      <c r="AJ32103" s="133"/>
      <c r="AO32103" s="135"/>
      <c r="AP32103" s="135"/>
      <c r="BJ32103" s="136"/>
    </row>
    <row r="32104" spans="5:62" ht="14.25" customHeight="1" x14ac:dyDescent="0.25">
      <c r="E32104" s="113"/>
      <c r="H32104" s="133"/>
      <c r="T32104" s="133"/>
      <c r="X32104" s="131"/>
      <c r="Y32104" s="133"/>
      <c r="AJ32104" s="133"/>
      <c r="AO32104" s="135"/>
      <c r="AP32104" s="135"/>
      <c r="BJ32104" s="136"/>
    </row>
    <row r="32105" spans="5:62" ht="14.25" customHeight="1" x14ac:dyDescent="0.25">
      <c r="E32105" s="113"/>
      <c r="H32105" s="133"/>
      <c r="T32105" s="133"/>
      <c r="X32105" s="131"/>
      <c r="Y32105" s="133"/>
      <c r="AJ32105" s="133"/>
      <c r="AO32105" s="135"/>
      <c r="AP32105" s="135"/>
      <c r="BJ32105" s="136"/>
    </row>
    <row r="32106" spans="5:62" ht="14.25" customHeight="1" x14ac:dyDescent="0.25">
      <c r="E32106" s="113"/>
      <c r="H32106" s="133"/>
      <c r="T32106" s="133"/>
      <c r="X32106" s="131"/>
      <c r="Y32106" s="133"/>
      <c r="AJ32106" s="133"/>
      <c r="AO32106" s="135"/>
      <c r="AP32106" s="135"/>
      <c r="BJ32106" s="136"/>
    </row>
    <row r="32107" spans="5:62" ht="14.25" customHeight="1" x14ac:dyDescent="0.25">
      <c r="E32107" s="113"/>
      <c r="H32107" s="133"/>
      <c r="T32107" s="133"/>
      <c r="X32107" s="131"/>
      <c r="Y32107" s="133"/>
      <c r="AJ32107" s="133"/>
      <c r="AO32107" s="135"/>
      <c r="AP32107" s="135"/>
      <c r="BJ32107" s="136"/>
    </row>
    <row r="32108" spans="5:62" ht="14.25" customHeight="1" x14ac:dyDescent="0.25">
      <c r="E32108" s="113"/>
      <c r="H32108" s="133"/>
      <c r="T32108" s="133"/>
      <c r="X32108" s="131"/>
      <c r="Y32108" s="133"/>
      <c r="AJ32108" s="133"/>
      <c r="AO32108" s="135"/>
      <c r="AP32108" s="135"/>
      <c r="BJ32108" s="136"/>
    </row>
    <row r="32109" spans="5:62" ht="14.25" customHeight="1" x14ac:dyDescent="0.25">
      <c r="E32109" s="113"/>
      <c r="H32109" s="133"/>
      <c r="T32109" s="133"/>
      <c r="X32109" s="131"/>
      <c r="Y32109" s="133"/>
      <c r="AJ32109" s="133"/>
      <c r="AO32109" s="135"/>
      <c r="AP32109" s="135"/>
      <c r="BJ32109" s="136"/>
    </row>
    <row r="32110" spans="5:62" ht="14.25" customHeight="1" x14ac:dyDescent="0.25">
      <c r="E32110" s="113"/>
      <c r="H32110" s="133"/>
      <c r="T32110" s="133"/>
      <c r="X32110" s="131"/>
      <c r="Y32110" s="133"/>
      <c r="AJ32110" s="133"/>
      <c r="AO32110" s="135"/>
      <c r="AP32110" s="135"/>
      <c r="BJ32110" s="136"/>
    </row>
    <row r="32111" spans="5:62" ht="14.25" customHeight="1" x14ac:dyDescent="0.25">
      <c r="E32111" s="113"/>
      <c r="H32111" s="133"/>
      <c r="T32111" s="133"/>
      <c r="X32111" s="131"/>
      <c r="Y32111" s="133"/>
      <c r="AJ32111" s="133"/>
      <c r="AO32111" s="135"/>
      <c r="AP32111" s="135"/>
      <c r="BJ32111" s="136"/>
    </row>
    <row r="32112" spans="5:62" ht="14.25" customHeight="1" x14ac:dyDescent="0.25">
      <c r="E32112" s="113"/>
      <c r="H32112" s="133"/>
      <c r="T32112" s="133"/>
      <c r="X32112" s="131"/>
      <c r="Y32112" s="133"/>
      <c r="AJ32112" s="133"/>
      <c r="AO32112" s="135"/>
      <c r="AP32112" s="135"/>
      <c r="BJ32112" s="136"/>
    </row>
    <row r="32113" spans="5:62" ht="14.25" customHeight="1" x14ac:dyDescent="0.25">
      <c r="E32113" s="113"/>
      <c r="H32113" s="133"/>
      <c r="T32113" s="133"/>
      <c r="X32113" s="131"/>
      <c r="Y32113" s="133"/>
      <c r="AJ32113" s="133"/>
      <c r="AO32113" s="135"/>
      <c r="AP32113" s="135"/>
      <c r="BJ32113" s="136"/>
    </row>
    <row r="32114" spans="5:62" ht="14.25" customHeight="1" x14ac:dyDescent="0.25">
      <c r="E32114" s="113"/>
      <c r="H32114" s="133"/>
      <c r="T32114" s="133"/>
      <c r="X32114" s="131"/>
      <c r="Y32114" s="133"/>
      <c r="AJ32114" s="133"/>
      <c r="AO32114" s="135"/>
      <c r="AP32114" s="135"/>
      <c r="BJ32114" s="136"/>
    </row>
    <row r="32115" spans="5:62" ht="14.25" customHeight="1" x14ac:dyDescent="0.25">
      <c r="E32115" s="113"/>
      <c r="H32115" s="133"/>
      <c r="T32115" s="133"/>
      <c r="X32115" s="131"/>
      <c r="Y32115" s="133"/>
      <c r="AJ32115" s="133"/>
      <c r="AO32115" s="135"/>
      <c r="AP32115" s="135"/>
      <c r="BJ32115" s="136"/>
    </row>
    <row r="32116" spans="5:62" ht="14.25" customHeight="1" x14ac:dyDescent="0.25">
      <c r="E32116" s="113"/>
      <c r="H32116" s="133"/>
      <c r="T32116" s="133"/>
      <c r="X32116" s="131"/>
      <c r="Y32116" s="133"/>
      <c r="AJ32116" s="133"/>
      <c r="AO32116" s="135"/>
      <c r="AP32116" s="135"/>
      <c r="BJ32116" s="136"/>
    </row>
    <row r="32117" spans="5:62" ht="14.25" customHeight="1" x14ac:dyDescent="0.25">
      <c r="E32117" s="113"/>
      <c r="H32117" s="133"/>
      <c r="T32117" s="133"/>
      <c r="X32117" s="131"/>
      <c r="Y32117" s="133"/>
      <c r="AJ32117" s="133"/>
      <c r="AO32117" s="135"/>
      <c r="AP32117" s="135"/>
      <c r="BJ32117" s="136"/>
    </row>
    <row r="32118" spans="5:62" ht="14.25" customHeight="1" x14ac:dyDescent="0.25">
      <c r="E32118" s="113"/>
      <c r="H32118" s="133"/>
      <c r="T32118" s="133"/>
      <c r="X32118" s="131"/>
      <c r="Y32118" s="133"/>
      <c r="AJ32118" s="133"/>
      <c r="AO32118" s="135"/>
      <c r="AP32118" s="135"/>
      <c r="BJ32118" s="136"/>
    </row>
    <row r="32119" spans="5:62" ht="14.25" customHeight="1" x14ac:dyDescent="0.25">
      <c r="E32119" s="113"/>
      <c r="H32119" s="133"/>
      <c r="T32119" s="133"/>
      <c r="X32119" s="131"/>
      <c r="Y32119" s="133"/>
      <c r="AJ32119" s="133"/>
      <c r="AO32119" s="135"/>
      <c r="AP32119" s="135"/>
      <c r="BJ32119" s="136"/>
    </row>
    <row r="32120" spans="5:62" ht="14.25" customHeight="1" x14ac:dyDescent="0.25">
      <c r="E32120" s="113"/>
      <c r="H32120" s="133"/>
      <c r="T32120" s="133"/>
      <c r="X32120" s="131"/>
      <c r="Y32120" s="133"/>
      <c r="AJ32120" s="133"/>
      <c r="AO32120" s="135"/>
      <c r="AP32120" s="135"/>
      <c r="BJ32120" s="136"/>
    </row>
    <row r="32121" spans="5:62" ht="14.25" customHeight="1" x14ac:dyDescent="0.25">
      <c r="E32121" s="113"/>
      <c r="H32121" s="133"/>
      <c r="T32121" s="133"/>
      <c r="X32121" s="131"/>
      <c r="Y32121" s="133"/>
      <c r="AJ32121" s="133"/>
      <c r="AO32121" s="135"/>
      <c r="AP32121" s="135"/>
      <c r="BJ32121" s="136"/>
    </row>
    <row r="32122" spans="5:62" ht="14.25" customHeight="1" x14ac:dyDescent="0.25">
      <c r="E32122" s="113"/>
      <c r="H32122" s="133"/>
      <c r="T32122" s="133"/>
      <c r="X32122" s="131"/>
      <c r="Y32122" s="133"/>
      <c r="AJ32122" s="133"/>
      <c r="AO32122" s="135"/>
      <c r="AP32122" s="135"/>
      <c r="BJ32122" s="136"/>
    </row>
    <row r="32123" spans="5:62" ht="14.25" customHeight="1" x14ac:dyDescent="0.25">
      <c r="E32123" s="113"/>
      <c r="H32123" s="133"/>
      <c r="T32123" s="133"/>
      <c r="X32123" s="131"/>
      <c r="Y32123" s="133"/>
      <c r="AJ32123" s="133"/>
      <c r="AO32123" s="135"/>
      <c r="AP32123" s="135"/>
      <c r="BJ32123" s="136"/>
    </row>
    <row r="32124" spans="5:62" ht="14.25" customHeight="1" x14ac:dyDescent="0.25">
      <c r="E32124" s="113"/>
      <c r="H32124" s="133"/>
      <c r="T32124" s="133"/>
      <c r="X32124" s="131"/>
      <c r="Y32124" s="133"/>
      <c r="AJ32124" s="133"/>
      <c r="AO32124" s="135"/>
      <c r="AP32124" s="135"/>
      <c r="BJ32124" s="136"/>
    </row>
    <row r="32125" spans="5:62" ht="14.25" customHeight="1" x14ac:dyDescent="0.25">
      <c r="E32125" s="113"/>
      <c r="H32125" s="133"/>
      <c r="T32125" s="133"/>
      <c r="X32125" s="131"/>
      <c r="Y32125" s="133"/>
      <c r="AJ32125" s="133"/>
      <c r="AO32125" s="135"/>
      <c r="AP32125" s="135"/>
      <c r="BJ32125" s="136"/>
    </row>
    <row r="32126" spans="5:62" ht="14.25" customHeight="1" x14ac:dyDescent="0.25">
      <c r="E32126" s="113"/>
      <c r="H32126" s="133"/>
      <c r="T32126" s="133"/>
      <c r="X32126" s="131"/>
      <c r="Y32126" s="133"/>
      <c r="AJ32126" s="133"/>
      <c r="AO32126" s="135"/>
      <c r="AP32126" s="135"/>
      <c r="BJ32126" s="136"/>
    </row>
    <row r="32127" spans="5:62" ht="14.25" customHeight="1" x14ac:dyDescent="0.25">
      <c r="E32127" s="113"/>
      <c r="H32127" s="133"/>
      <c r="T32127" s="133"/>
      <c r="X32127" s="131"/>
      <c r="Y32127" s="133"/>
      <c r="AJ32127" s="133"/>
      <c r="AO32127" s="135"/>
      <c r="AP32127" s="135"/>
      <c r="BJ32127" s="136"/>
    </row>
    <row r="32128" spans="5:62" ht="14.25" customHeight="1" x14ac:dyDescent="0.25">
      <c r="E32128" s="113"/>
      <c r="H32128" s="133"/>
      <c r="T32128" s="133"/>
      <c r="X32128" s="131"/>
      <c r="Y32128" s="133"/>
      <c r="AJ32128" s="133"/>
      <c r="AO32128" s="135"/>
      <c r="AP32128" s="135"/>
      <c r="BJ32128" s="136"/>
    </row>
    <row r="32129" spans="5:62" ht="14.25" customHeight="1" x14ac:dyDescent="0.25">
      <c r="E32129" s="113"/>
      <c r="H32129" s="133"/>
      <c r="T32129" s="133"/>
      <c r="X32129" s="131"/>
      <c r="Y32129" s="133"/>
      <c r="AJ32129" s="133"/>
      <c r="AO32129" s="135"/>
      <c r="AP32129" s="135"/>
      <c r="BJ32129" s="136"/>
    </row>
    <row r="32130" spans="5:62" ht="14.25" customHeight="1" x14ac:dyDescent="0.25">
      <c r="E32130" s="113"/>
      <c r="H32130" s="133"/>
      <c r="T32130" s="133"/>
      <c r="X32130" s="131"/>
      <c r="Y32130" s="133"/>
      <c r="AJ32130" s="133"/>
      <c r="AO32130" s="135"/>
      <c r="AP32130" s="135"/>
      <c r="BJ32130" s="136"/>
    </row>
    <row r="32131" spans="5:62" ht="14.25" customHeight="1" x14ac:dyDescent="0.25">
      <c r="E32131" s="113"/>
      <c r="H32131" s="133"/>
      <c r="T32131" s="133"/>
      <c r="X32131" s="131"/>
      <c r="Y32131" s="133"/>
      <c r="AJ32131" s="133"/>
      <c r="AO32131" s="135"/>
      <c r="AP32131" s="135"/>
      <c r="BJ32131" s="136"/>
    </row>
    <row r="32132" spans="5:62" ht="14.25" customHeight="1" x14ac:dyDescent="0.25">
      <c r="E32132" s="113"/>
      <c r="H32132" s="133"/>
      <c r="T32132" s="133"/>
      <c r="X32132" s="131"/>
      <c r="Y32132" s="133"/>
      <c r="AJ32132" s="133"/>
      <c r="AO32132" s="135"/>
      <c r="AP32132" s="135"/>
      <c r="BJ32132" s="136"/>
    </row>
    <row r="32133" spans="5:62" ht="14.25" customHeight="1" x14ac:dyDescent="0.25">
      <c r="E32133" s="113"/>
      <c r="H32133" s="133"/>
      <c r="T32133" s="133"/>
      <c r="X32133" s="131"/>
      <c r="Y32133" s="133"/>
      <c r="AJ32133" s="133"/>
      <c r="AO32133" s="135"/>
      <c r="AP32133" s="135"/>
      <c r="BJ32133" s="136"/>
    </row>
    <row r="32134" spans="5:62" ht="14.25" customHeight="1" x14ac:dyDescent="0.25">
      <c r="E32134" s="113"/>
      <c r="H32134" s="133"/>
      <c r="T32134" s="133"/>
      <c r="X32134" s="131"/>
      <c r="Y32134" s="133"/>
      <c r="AJ32134" s="133"/>
      <c r="AO32134" s="135"/>
      <c r="AP32134" s="135"/>
      <c r="BJ32134" s="136"/>
    </row>
    <row r="32135" spans="5:62" ht="14.25" customHeight="1" x14ac:dyDescent="0.25">
      <c r="E32135" s="113"/>
      <c r="H32135" s="133"/>
      <c r="T32135" s="133"/>
      <c r="X32135" s="131"/>
      <c r="Y32135" s="133"/>
      <c r="AJ32135" s="133"/>
      <c r="AO32135" s="135"/>
      <c r="AP32135" s="135"/>
      <c r="BJ32135" s="136"/>
    </row>
    <row r="32136" spans="5:62" ht="14.25" customHeight="1" x14ac:dyDescent="0.25">
      <c r="E32136" s="113"/>
      <c r="H32136" s="133"/>
      <c r="T32136" s="133"/>
      <c r="X32136" s="131"/>
      <c r="Y32136" s="133"/>
      <c r="AJ32136" s="133"/>
      <c r="AO32136" s="135"/>
      <c r="AP32136" s="135"/>
      <c r="BJ32136" s="136"/>
    </row>
    <row r="32137" spans="5:62" ht="14.25" customHeight="1" x14ac:dyDescent="0.25">
      <c r="E32137" s="113"/>
      <c r="H32137" s="133"/>
      <c r="T32137" s="133"/>
      <c r="X32137" s="131"/>
      <c r="Y32137" s="133"/>
      <c r="AJ32137" s="133"/>
      <c r="AO32137" s="135"/>
      <c r="AP32137" s="135"/>
      <c r="BJ32137" s="136"/>
    </row>
    <row r="32138" spans="5:62" ht="14.25" customHeight="1" x14ac:dyDescent="0.25">
      <c r="E32138" s="113"/>
      <c r="H32138" s="133"/>
      <c r="T32138" s="133"/>
      <c r="X32138" s="131"/>
      <c r="Y32138" s="133"/>
      <c r="AJ32138" s="133"/>
      <c r="AO32138" s="135"/>
      <c r="AP32138" s="135"/>
      <c r="BJ32138" s="136"/>
    </row>
    <row r="32139" spans="5:62" ht="14.25" customHeight="1" x14ac:dyDescent="0.25">
      <c r="E32139" s="113"/>
      <c r="H32139" s="133"/>
      <c r="T32139" s="133"/>
      <c r="X32139" s="131"/>
      <c r="Y32139" s="133"/>
      <c r="AJ32139" s="133"/>
      <c r="AO32139" s="135"/>
      <c r="AP32139" s="135"/>
      <c r="BJ32139" s="136"/>
    </row>
    <row r="32140" spans="5:62" ht="14.25" customHeight="1" x14ac:dyDescent="0.25">
      <c r="E32140" s="113"/>
      <c r="H32140" s="133"/>
      <c r="T32140" s="133"/>
      <c r="X32140" s="131"/>
      <c r="Y32140" s="133"/>
      <c r="AJ32140" s="133"/>
      <c r="AO32140" s="135"/>
      <c r="AP32140" s="135"/>
      <c r="BJ32140" s="136"/>
    </row>
    <row r="32141" spans="5:62" ht="14.25" customHeight="1" x14ac:dyDescent="0.25">
      <c r="E32141" s="113"/>
      <c r="H32141" s="133"/>
      <c r="T32141" s="133"/>
      <c r="X32141" s="131"/>
      <c r="Y32141" s="133"/>
      <c r="AJ32141" s="133"/>
      <c r="AO32141" s="135"/>
      <c r="AP32141" s="135"/>
      <c r="BJ32141" s="136"/>
    </row>
    <row r="32142" spans="5:62" ht="14.25" customHeight="1" x14ac:dyDescent="0.25">
      <c r="E32142" s="113"/>
      <c r="H32142" s="133"/>
      <c r="T32142" s="133"/>
      <c r="X32142" s="131"/>
      <c r="Y32142" s="133"/>
      <c r="AJ32142" s="133"/>
      <c r="AO32142" s="135"/>
      <c r="AP32142" s="135"/>
      <c r="BJ32142" s="136"/>
    </row>
    <row r="32143" spans="5:62" ht="14.25" customHeight="1" x14ac:dyDescent="0.25">
      <c r="E32143" s="113"/>
      <c r="H32143" s="133"/>
      <c r="T32143" s="133"/>
      <c r="X32143" s="131"/>
      <c r="Y32143" s="133"/>
      <c r="AJ32143" s="133"/>
      <c r="AO32143" s="135"/>
      <c r="AP32143" s="135"/>
      <c r="BJ32143" s="136"/>
    </row>
    <row r="32144" spans="5:62" ht="14.25" customHeight="1" x14ac:dyDescent="0.25">
      <c r="E32144" s="113"/>
      <c r="H32144" s="133"/>
      <c r="T32144" s="133"/>
      <c r="X32144" s="131"/>
      <c r="Y32144" s="133"/>
      <c r="AJ32144" s="133"/>
      <c r="AO32144" s="135"/>
      <c r="AP32144" s="135"/>
      <c r="BJ32144" s="136"/>
    </row>
    <row r="32145" spans="5:62" ht="14.25" customHeight="1" x14ac:dyDescent="0.25">
      <c r="E32145" s="113"/>
      <c r="H32145" s="133"/>
      <c r="T32145" s="133"/>
      <c r="X32145" s="131"/>
      <c r="Y32145" s="133"/>
      <c r="AJ32145" s="133"/>
      <c r="AO32145" s="135"/>
      <c r="AP32145" s="135"/>
      <c r="BJ32145" s="136"/>
    </row>
    <row r="32146" spans="5:62" ht="14.25" customHeight="1" x14ac:dyDescent="0.25">
      <c r="E32146" s="113"/>
      <c r="H32146" s="133"/>
      <c r="T32146" s="133"/>
      <c r="X32146" s="131"/>
      <c r="Y32146" s="133"/>
      <c r="AJ32146" s="133"/>
      <c r="AO32146" s="135"/>
      <c r="AP32146" s="135"/>
      <c r="BJ32146" s="136"/>
    </row>
    <row r="32147" spans="5:62" ht="14.25" customHeight="1" x14ac:dyDescent="0.25">
      <c r="E32147" s="113"/>
      <c r="H32147" s="133"/>
      <c r="T32147" s="133"/>
      <c r="X32147" s="131"/>
      <c r="Y32147" s="133"/>
      <c r="AJ32147" s="133"/>
      <c r="AO32147" s="135"/>
      <c r="AP32147" s="135"/>
      <c r="BJ32147" s="136"/>
    </row>
    <row r="32148" spans="5:62" ht="14.25" customHeight="1" x14ac:dyDescent="0.25">
      <c r="E32148" s="113"/>
      <c r="H32148" s="133"/>
      <c r="T32148" s="133"/>
      <c r="X32148" s="131"/>
      <c r="Y32148" s="133"/>
      <c r="AJ32148" s="133"/>
      <c r="AO32148" s="135"/>
      <c r="AP32148" s="135"/>
      <c r="BJ32148" s="136"/>
    </row>
    <row r="32149" spans="5:62" ht="14.25" customHeight="1" x14ac:dyDescent="0.25">
      <c r="E32149" s="113"/>
      <c r="H32149" s="133"/>
      <c r="T32149" s="133"/>
      <c r="X32149" s="131"/>
      <c r="Y32149" s="133"/>
      <c r="AJ32149" s="133"/>
      <c r="AO32149" s="135"/>
      <c r="AP32149" s="135"/>
      <c r="BJ32149" s="136"/>
    </row>
    <row r="32150" spans="5:62" ht="14.25" customHeight="1" x14ac:dyDescent="0.25">
      <c r="E32150" s="113"/>
      <c r="H32150" s="133"/>
      <c r="T32150" s="133"/>
      <c r="X32150" s="131"/>
      <c r="Y32150" s="133"/>
      <c r="AJ32150" s="133"/>
      <c r="AO32150" s="135"/>
      <c r="AP32150" s="135"/>
      <c r="BJ32150" s="136"/>
    </row>
    <row r="32151" spans="5:62" ht="14.25" customHeight="1" x14ac:dyDescent="0.25">
      <c r="E32151" s="113"/>
      <c r="H32151" s="133"/>
      <c r="T32151" s="133"/>
      <c r="X32151" s="131"/>
      <c r="Y32151" s="133"/>
      <c r="AJ32151" s="133"/>
      <c r="AO32151" s="135"/>
      <c r="AP32151" s="135"/>
      <c r="BJ32151" s="136"/>
    </row>
    <row r="32152" spans="5:62" ht="14.25" customHeight="1" x14ac:dyDescent="0.25">
      <c r="E32152" s="113"/>
      <c r="H32152" s="133"/>
      <c r="T32152" s="133"/>
      <c r="X32152" s="131"/>
      <c r="Y32152" s="133"/>
      <c r="AJ32152" s="133"/>
      <c r="AO32152" s="135"/>
      <c r="AP32152" s="135"/>
      <c r="BJ32152" s="136"/>
    </row>
    <row r="32153" spans="5:62" ht="14.25" customHeight="1" x14ac:dyDescent="0.25">
      <c r="E32153" s="113"/>
      <c r="H32153" s="133"/>
      <c r="T32153" s="133"/>
      <c r="X32153" s="131"/>
      <c r="Y32153" s="133"/>
      <c r="AJ32153" s="133"/>
      <c r="AO32153" s="135"/>
      <c r="AP32153" s="135"/>
      <c r="BJ32153" s="136"/>
    </row>
    <row r="32154" spans="5:62" ht="14.25" customHeight="1" x14ac:dyDescent="0.25">
      <c r="E32154" s="113"/>
      <c r="H32154" s="133"/>
      <c r="T32154" s="133"/>
      <c r="X32154" s="131"/>
      <c r="Y32154" s="133"/>
      <c r="AJ32154" s="133"/>
      <c r="AO32154" s="135"/>
      <c r="AP32154" s="135"/>
      <c r="BJ32154" s="136"/>
    </row>
    <row r="32155" spans="5:62" ht="14.25" customHeight="1" x14ac:dyDescent="0.25">
      <c r="E32155" s="113"/>
      <c r="H32155" s="133"/>
      <c r="T32155" s="133"/>
      <c r="X32155" s="131"/>
      <c r="Y32155" s="133"/>
      <c r="AJ32155" s="133"/>
      <c r="AO32155" s="135"/>
      <c r="AP32155" s="135"/>
      <c r="BJ32155" s="136"/>
    </row>
    <row r="32156" spans="5:62" ht="14.25" customHeight="1" x14ac:dyDescent="0.25">
      <c r="E32156" s="113"/>
      <c r="H32156" s="133"/>
      <c r="T32156" s="133"/>
      <c r="X32156" s="131"/>
      <c r="Y32156" s="133"/>
      <c r="AJ32156" s="133"/>
      <c r="AO32156" s="135"/>
      <c r="AP32156" s="135"/>
      <c r="BJ32156" s="136"/>
    </row>
    <row r="32157" spans="5:62" ht="14.25" customHeight="1" x14ac:dyDescent="0.25">
      <c r="E32157" s="113"/>
      <c r="H32157" s="133"/>
      <c r="T32157" s="133"/>
      <c r="X32157" s="131"/>
      <c r="Y32157" s="133"/>
      <c r="AJ32157" s="133"/>
      <c r="AO32157" s="135"/>
      <c r="AP32157" s="135"/>
      <c r="BJ32157" s="136"/>
    </row>
    <row r="32158" spans="5:62" ht="14.25" customHeight="1" x14ac:dyDescent="0.25">
      <c r="E32158" s="113"/>
      <c r="H32158" s="133"/>
      <c r="T32158" s="133"/>
      <c r="X32158" s="131"/>
      <c r="Y32158" s="133"/>
      <c r="AJ32158" s="133"/>
      <c r="AO32158" s="135"/>
      <c r="AP32158" s="135"/>
      <c r="BJ32158" s="136"/>
    </row>
    <row r="32159" spans="5:62" ht="14.25" customHeight="1" x14ac:dyDescent="0.25">
      <c r="E32159" s="113"/>
      <c r="H32159" s="133"/>
      <c r="T32159" s="133"/>
      <c r="X32159" s="131"/>
      <c r="Y32159" s="133"/>
      <c r="AJ32159" s="133"/>
      <c r="AO32159" s="135"/>
      <c r="AP32159" s="135"/>
      <c r="BJ32159" s="136"/>
    </row>
    <row r="32160" spans="5:62" ht="14.25" customHeight="1" x14ac:dyDescent="0.25">
      <c r="E32160" s="113"/>
      <c r="H32160" s="133"/>
      <c r="T32160" s="133"/>
      <c r="X32160" s="131"/>
      <c r="Y32160" s="133"/>
      <c r="AJ32160" s="133"/>
      <c r="AO32160" s="135"/>
      <c r="AP32160" s="135"/>
      <c r="BJ32160" s="136"/>
    </row>
    <row r="32161" spans="5:62" ht="14.25" customHeight="1" x14ac:dyDescent="0.25">
      <c r="E32161" s="113"/>
      <c r="H32161" s="133"/>
      <c r="T32161" s="133"/>
      <c r="X32161" s="131"/>
      <c r="Y32161" s="133"/>
      <c r="AJ32161" s="133"/>
      <c r="AO32161" s="135"/>
      <c r="AP32161" s="135"/>
      <c r="BJ32161" s="136"/>
    </row>
    <row r="32162" spans="5:62" ht="14.25" customHeight="1" x14ac:dyDescent="0.25">
      <c r="E32162" s="113"/>
      <c r="H32162" s="133"/>
      <c r="T32162" s="133"/>
      <c r="X32162" s="131"/>
      <c r="Y32162" s="133"/>
      <c r="AJ32162" s="133"/>
      <c r="AO32162" s="135"/>
      <c r="AP32162" s="135"/>
      <c r="BJ32162" s="136"/>
    </row>
    <row r="32163" spans="5:62" ht="14.25" customHeight="1" x14ac:dyDescent="0.25">
      <c r="E32163" s="113"/>
      <c r="H32163" s="133"/>
      <c r="T32163" s="133"/>
      <c r="X32163" s="131"/>
      <c r="Y32163" s="133"/>
      <c r="AJ32163" s="133"/>
      <c r="AO32163" s="135"/>
      <c r="AP32163" s="135"/>
      <c r="BJ32163" s="136"/>
    </row>
    <row r="32164" spans="5:62" ht="14.25" customHeight="1" x14ac:dyDescent="0.25">
      <c r="E32164" s="113"/>
      <c r="H32164" s="133"/>
      <c r="T32164" s="133"/>
      <c r="X32164" s="131"/>
      <c r="Y32164" s="133"/>
      <c r="AJ32164" s="133"/>
      <c r="AO32164" s="135"/>
      <c r="AP32164" s="135"/>
      <c r="BJ32164" s="136"/>
    </row>
    <row r="32165" spans="5:62" ht="14.25" customHeight="1" x14ac:dyDescent="0.25">
      <c r="E32165" s="113"/>
      <c r="H32165" s="133"/>
      <c r="T32165" s="133"/>
      <c r="X32165" s="131"/>
      <c r="Y32165" s="133"/>
      <c r="AJ32165" s="133"/>
      <c r="AO32165" s="135"/>
      <c r="AP32165" s="135"/>
      <c r="BJ32165" s="136"/>
    </row>
    <row r="32166" spans="5:62" ht="14.25" customHeight="1" x14ac:dyDescent="0.25">
      <c r="E32166" s="113"/>
      <c r="H32166" s="133"/>
      <c r="T32166" s="133"/>
      <c r="X32166" s="131"/>
      <c r="Y32166" s="133"/>
      <c r="AJ32166" s="133"/>
      <c r="AO32166" s="135"/>
      <c r="AP32166" s="135"/>
      <c r="BJ32166" s="136"/>
    </row>
    <row r="32167" spans="5:62" ht="14.25" customHeight="1" x14ac:dyDescent="0.25">
      <c r="E32167" s="113"/>
      <c r="H32167" s="133"/>
      <c r="T32167" s="133"/>
      <c r="X32167" s="131"/>
      <c r="Y32167" s="133"/>
      <c r="AJ32167" s="133"/>
      <c r="AO32167" s="135"/>
      <c r="AP32167" s="135"/>
      <c r="BJ32167" s="136"/>
    </row>
    <row r="32168" spans="5:62" ht="14.25" customHeight="1" x14ac:dyDescent="0.25">
      <c r="E32168" s="113"/>
      <c r="H32168" s="133"/>
      <c r="T32168" s="133"/>
      <c r="X32168" s="131"/>
      <c r="Y32168" s="133"/>
      <c r="AJ32168" s="133"/>
      <c r="AO32168" s="135"/>
      <c r="AP32168" s="135"/>
      <c r="BJ32168" s="136"/>
    </row>
    <row r="32169" spans="5:62" ht="14.25" customHeight="1" x14ac:dyDescent="0.25">
      <c r="E32169" s="113"/>
      <c r="H32169" s="133"/>
      <c r="T32169" s="133"/>
      <c r="X32169" s="131"/>
      <c r="Y32169" s="133"/>
      <c r="AJ32169" s="133"/>
      <c r="AO32169" s="135"/>
      <c r="AP32169" s="135"/>
      <c r="BJ32169" s="136"/>
    </row>
    <row r="32170" spans="5:62" ht="14.25" customHeight="1" x14ac:dyDescent="0.25">
      <c r="E32170" s="113"/>
      <c r="H32170" s="133"/>
      <c r="T32170" s="133"/>
      <c r="X32170" s="131"/>
      <c r="Y32170" s="133"/>
      <c r="AJ32170" s="133"/>
      <c r="AO32170" s="135"/>
      <c r="AP32170" s="135"/>
      <c r="BJ32170" s="136"/>
    </row>
    <row r="32171" spans="5:62" ht="14.25" customHeight="1" x14ac:dyDescent="0.25">
      <c r="E32171" s="113"/>
      <c r="H32171" s="133"/>
      <c r="T32171" s="133"/>
      <c r="X32171" s="131"/>
      <c r="Y32171" s="133"/>
      <c r="AJ32171" s="133"/>
      <c r="AO32171" s="135"/>
      <c r="AP32171" s="135"/>
      <c r="BJ32171" s="136"/>
    </row>
    <row r="32172" spans="5:62" ht="14.25" customHeight="1" x14ac:dyDescent="0.25">
      <c r="E32172" s="113"/>
      <c r="H32172" s="133"/>
      <c r="T32172" s="133"/>
      <c r="X32172" s="131"/>
      <c r="Y32172" s="133"/>
      <c r="AJ32172" s="133"/>
      <c r="AO32172" s="135"/>
      <c r="AP32172" s="135"/>
      <c r="BJ32172" s="136"/>
    </row>
    <row r="32173" spans="5:62" ht="14.25" customHeight="1" x14ac:dyDescent="0.25">
      <c r="E32173" s="113"/>
      <c r="H32173" s="133"/>
      <c r="T32173" s="133"/>
      <c r="X32173" s="131"/>
      <c r="Y32173" s="133"/>
      <c r="AJ32173" s="133"/>
      <c r="AO32173" s="135"/>
      <c r="AP32173" s="135"/>
      <c r="BJ32173" s="136"/>
    </row>
    <row r="32174" spans="5:62" ht="14.25" customHeight="1" x14ac:dyDescent="0.25">
      <c r="E32174" s="113"/>
      <c r="H32174" s="133"/>
      <c r="T32174" s="133"/>
      <c r="X32174" s="131"/>
      <c r="Y32174" s="133"/>
      <c r="AJ32174" s="133"/>
      <c r="AO32174" s="135"/>
      <c r="AP32174" s="135"/>
      <c r="BJ32174" s="136"/>
    </row>
    <row r="32175" spans="5:62" ht="14.25" customHeight="1" x14ac:dyDescent="0.25">
      <c r="E32175" s="113"/>
      <c r="H32175" s="133"/>
      <c r="T32175" s="133"/>
      <c r="X32175" s="131"/>
      <c r="Y32175" s="133"/>
      <c r="AJ32175" s="133"/>
      <c r="AO32175" s="135"/>
      <c r="AP32175" s="135"/>
      <c r="BJ32175" s="136"/>
    </row>
    <row r="32176" spans="5:62" ht="14.25" customHeight="1" x14ac:dyDescent="0.25">
      <c r="E32176" s="113"/>
      <c r="H32176" s="133"/>
      <c r="T32176" s="133"/>
      <c r="X32176" s="131"/>
      <c r="Y32176" s="133"/>
      <c r="AJ32176" s="133"/>
      <c r="AO32176" s="135"/>
      <c r="AP32176" s="135"/>
      <c r="BJ32176" s="136"/>
    </row>
    <row r="32177" spans="5:62" ht="14.25" customHeight="1" x14ac:dyDescent="0.25">
      <c r="E32177" s="113"/>
      <c r="H32177" s="133"/>
      <c r="T32177" s="133"/>
      <c r="X32177" s="131"/>
      <c r="Y32177" s="133"/>
      <c r="AJ32177" s="133"/>
      <c r="AO32177" s="135"/>
      <c r="AP32177" s="135"/>
      <c r="BJ32177" s="136"/>
    </row>
    <row r="32178" spans="5:62" ht="14.25" customHeight="1" x14ac:dyDescent="0.25">
      <c r="E32178" s="113"/>
      <c r="H32178" s="133"/>
      <c r="T32178" s="133"/>
      <c r="X32178" s="131"/>
      <c r="Y32178" s="133"/>
      <c r="AJ32178" s="133"/>
      <c r="AO32178" s="135"/>
      <c r="AP32178" s="135"/>
      <c r="BJ32178" s="136"/>
    </row>
    <row r="32179" spans="5:62" ht="14.25" customHeight="1" x14ac:dyDescent="0.25">
      <c r="E32179" s="113"/>
      <c r="H32179" s="133"/>
      <c r="T32179" s="133"/>
      <c r="X32179" s="131"/>
      <c r="Y32179" s="133"/>
      <c r="AJ32179" s="133"/>
      <c r="AO32179" s="135"/>
      <c r="AP32179" s="135"/>
      <c r="BJ32179" s="136"/>
    </row>
    <row r="32180" spans="5:62" ht="14.25" customHeight="1" x14ac:dyDescent="0.25">
      <c r="E32180" s="113"/>
      <c r="H32180" s="133"/>
      <c r="T32180" s="133"/>
      <c r="X32180" s="131"/>
      <c r="Y32180" s="133"/>
      <c r="AJ32180" s="133"/>
      <c r="AO32180" s="135"/>
      <c r="AP32180" s="135"/>
      <c r="BJ32180" s="136"/>
    </row>
    <row r="32181" spans="5:62" ht="14.25" customHeight="1" x14ac:dyDescent="0.25">
      <c r="E32181" s="113"/>
      <c r="H32181" s="133"/>
      <c r="T32181" s="133"/>
      <c r="X32181" s="131"/>
      <c r="Y32181" s="133"/>
      <c r="AJ32181" s="133"/>
      <c r="AO32181" s="135"/>
      <c r="AP32181" s="135"/>
      <c r="BJ32181" s="136"/>
    </row>
    <row r="32182" spans="5:62" ht="14.25" customHeight="1" x14ac:dyDescent="0.25">
      <c r="E32182" s="113"/>
      <c r="H32182" s="133"/>
      <c r="T32182" s="133"/>
      <c r="X32182" s="131"/>
      <c r="Y32182" s="133"/>
      <c r="AJ32182" s="133"/>
      <c r="AO32182" s="135"/>
      <c r="AP32182" s="135"/>
      <c r="BJ32182" s="136"/>
    </row>
    <row r="32183" spans="5:62" ht="14.25" customHeight="1" x14ac:dyDescent="0.25">
      <c r="E32183" s="113"/>
      <c r="H32183" s="133"/>
      <c r="T32183" s="133"/>
      <c r="X32183" s="131"/>
      <c r="Y32183" s="133"/>
      <c r="AJ32183" s="133"/>
      <c r="AO32183" s="135"/>
      <c r="AP32183" s="135"/>
      <c r="BJ32183" s="136"/>
    </row>
    <row r="32184" spans="5:62" ht="14.25" customHeight="1" x14ac:dyDescent="0.25">
      <c r="E32184" s="113"/>
      <c r="H32184" s="133"/>
      <c r="T32184" s="133"/>
      <c r="X32184" s="131"/>
      <c r="Y32184" s="133"/>
      <c r="AJ32184" s="133"/>
      <c r="AO32184" s="135"/>
      <c r="AP32184" s="135"/>
      <c r="BJ32184" s="136"/>
    </row>
    <row r="32185" spans="5:62" ht="14.25" customHeight="1" x14ac:dyDescent="0.25">
      <c r="E32185" s="113"/>
      <c r="H32185" s="133"/>
      <c r="T32185" s="133"/>
      <c r="X32185" s="131"/>
      <c r="Y32185" s="133"/>
      <c r="AJ32185" s="133"/>
      <c r="AO32185" s="135"/>
      <c r="AP32185" s="135"/>
      <c r="BJ32185" s="136"/>
    </row>
    <row r="32186" spans="5:62" ht="14.25" customHeight="1" x14ac:dyDescent="0.25">
      <c r="E32186" s="113"/>
      <c r="H32186" s="133"/>
      <c r="T32186" s="133"/>
      <c r="X32186" s="131"/>
      <c r="Y32186" s="133"/>
      <c r="AJ32186" s="133"/>
      <c r="AO32186" s="135"/>
      <c r="AP32186" s="135"/>
      <c r="BJ32186" s="136"/>
    </row>
    <row r="32187" spans="5:62" ht="14.25" customHeight="1" x14ac:dyDescent="0.25">
      <c r="E32187" s="113"/>
      <c r="H32187" s="133"/>
      <c r="T32187" s="133"/>
      <c r="X32187" s="131"/>
      <c r="Y32187" s="133"/>
      <c r="AJ32187" s="133"/>
      <c r="AO32187" s="135"/>
      <c r="AP32187" s="135"/>
      <c r="BJ32187" s="136"/>
    </row>
    <row r="32188" spans="5:62" ht="14.25" customHeight="1" x14ac:dyDescent="0.25">
      <c r="E32188" s="113"/>
      <c r="H32188" s="133"/>
      <c r="T32188" s="133"/>
      <c r="X32188" s="131"/>
      <c r="Y32188" s="133"/>
      <c r="AJ32188" s="133"/>
      <c r="AO32188" s="135"/>
      <c r="AP32188" s="135"/>
      <c r="BJ32188" s="136"/>
    </row>
    <row r="32189" spans="5:62" ht="14.25" customHeight="1" x14ac:dyDescent="0.25">
      <c r="E32189" s="113"/>
      <c r="H32189" s="133"/>
      <c r="T32189" s="133"/>
      <c r="X32189" s="131"/>
      <c r="Y32189" s="133"/>
      <c r="AJ32189" s="133"/>
      <c r="AO32189" s="135"/>
      <c r="AP32189" s="135"/>
      <c r="BJ32189" s="136"/>
    </row>
    <row r="32190" spans="5:62" ht="14.25" customHeight="1" x14ac:dyDescent="0.25">
      <c r="E32190" s="113"/>
      <c r="H32190" s="133"/>
      <c r="T32190" s="133"/>
      <c r="X32190" s="131"/>
      <c r="Y32190" s="133"/>
      <c r="AJ32190" s="133"/>
      <c r="AO32190" s="135"/>
      <c r="AP32190" s="135"/>
      <c r="BJ32190" s="136"/>
    </row>
    <row r="32191" spans="5:62" ht="14.25" customHeight="1" x14ac:dyDescent="0.25">
      <c r="E32191" s="113"/>
      <c r="H32191" s="133"/>
      <c r="T32191" s="133"/>
      <c r="X32191" s="131"/>
      <c r="Y32191" s="133"/>
      <c r="AJ32191" s="133"/>
      <c r="AO32191" s="135"/>
      <c r="AP32191" s="135"/>
      <c r="BJ32191" s="136"/>
    </row>
    <row r="32192" spans="5:62" ht="14.25" customHeight="1" x14ac:dyDescent="0.25">
      <c r="E32192" s="113"/>
      <c r="H32192" s="133"/>
      <c r="T32192" s="133"/>
      <c r="X32192" s="131"/>
      <c r="Y32192" s="133"/>
      <c r="AJ32192" s="133"/>
      <c r="AO32192" s="135"/>
      <c r="AP32192" s="135"/>
      <c r="BJ32192" s="136"/>
    </row>
    <row r="32193" spans="5:62" ht="14.25" customHeight="1" x14ac:dyDescent="0.25">
      <c r="E32193" s="113"/>
      <c r="H32193" s="133"/>
      <c r="T32193" s="133"/>
      <c r="X32193" s="131"/>
      <c r="Y32193" s="133"/>
      <c r="AJ32193" s="133"/>
      <c r="AO32193" s="135"/>
      <c r="AP32193" s="135"/>
      <c r="BJ32193" s="136"/>
    </row>
    <row r="32194" spans="5:62" ht="14.25" customHeight="1" x14ac:dyDescent="0.25">
      <c r="E32194" s="113"/>
      <c r="H32194" s="133"/>
      <c r="T32194" s="133"/>
      <c r="X32194" s="131"/>
      <c r="Y32194" s="133"/>
      <c r="AJ32194" s="133"/>
      <c r="AO32194" s="135"/>
      <c r="AP32194" s="135"/>
      <c r="BJ32194" s="136"/>
    </row>
    <row r="32195" spans="5:62" ht="14.25" customHeight="1" x14ac:dyDescent="0.25">
      <c r="E32195" s="113"/>
      <c r="H32195" s="133"/>
      <c r="T32195" s="133"/>
      <c r="X32195" s="131"/>
      <c r="Y32195" s="133"/>
      <c r="AJ32195" s="133"/>
      <c r="AO32195" s="135"/>
      <c r="AP32195" s="135"/>
      <c r="BJ32195" s="136"/>
    </row>
    <row r="32196" spans="5:62" ht="14.25" customHeight="1" x14ac:dyDescent="0.25">
      <c r="E32196" s="113"/>
      <c r="H32196" s="133"/>
      <c r="T32196" s="133"/>
      <c r="X32196" s="131"/>
      <c r="Y32196" s="133"/>
      <c r="AJ32196" s="133"/>
      <c r="AO32196" s="135"/>
      <c r="AP32196" s="135"/>
      <c r="BJ32196" s="136"/>
    </row>
    <row r="32197" spans="5:62" ht="14.25" customHeight="1" x14ac:dyDescent="0.25">
      <c r="E32197" s="113"/>
      <c r="H32197" s="133"/>
      <c r="T32197" s="133"/>
      <c r="X32197" s="131"/>
      <c r="Y32197" s="133"/>
      <c r="AJ32197" s="133"/>
      <c r="AO32197" s="135"/>
      <c r="AP32197" s="135"/>
      <c r="BJ32197" s="136"/>
    </row>
    <row r="32198" spans="5:62" ht="14.25" customHeight="1" x14ac:dyDescent="0.25">
      <c r="E32198" s="113"/>
      <c r="H32198" s="133"/>
      <c r="T32198" s="133"/>
      <c r="X32198" s="131"/>
      <c r="Y32198" s="133"/>
      <c r="AJ32198" s="133"/>
      <c r="AO32198" s="135"/>
      <c r="AP32198" s="135"/>
      <c r="BJ32198" s="136"/>
    </row>
    <row r="32199" spans="5:62" ht="14.25" customHeight="1" x14ac:dyDescent="0.25">
      <c r="E32199" s="113"/>
      <c r="H32199" s="133"/>
      <c r="T32199" s="133"/>
      <c r="X32199" s="131"/>
      <c r="Y32199" s="133"/>
      <c r="AJ32199" s="133"/>
      <c r="AO32199" s="135"/>
      <c r="AP32199" s="135"/>
      <c r="BJ32199" s="136"/>
    </row>
    <row r="32200" spans="5:62" ht="14.25" customHeight="1" x14ac:dyDescent="0.25">
      <c r="E32200" s="113"/>
      <c r="H32200" s="133"/>
      <c r="T32200" s="133"/>
      <c r="X32200" s="131"/>
      <c r="Y32200" s="133"/>
      <c r="AJ32200" s="133"/>
      <c r="AO32200" s="135"/>
      <c r="AP32200" s="135"/>
      <c r="BJ32200" s="136"/>
    </row>
    <row r="32201" spans="5:62" ht="14.25" customHeight="1" x14ac:dyDescent="0.25">
      <c r="E32201" s="113"/>
      <c r="H32201" s="133"/>
      <c r="T32201" s="133"/>
      <c r="X32201" s="131"/>
      <c r="Y32201" s="133"/>
      <c r="AJ32201" s="133"/>
      <c r="AO32201" s="135"/>
      <c r="AP32201" s="135"/>
      <c r="BJ32201" s="136"/>
    </row>
    <row r="32202" spans="5:62" ht="14.25" customHeight="1" x14ac:dyDescent="0.25">
      <c r="E32202" s="113"/>
      <c r="H32202" s="133"/>
      <c r="T32202" s="133"/>
      <c r="X32202" s="131"/>
      <c r="Y32202" s="133"/>
      <c r="AJ32202" s="133"/>
      <c r="AO32202" s="135"/>
      <c r="AP32202" s="135"/>
      <c r="BJ32202" s="136"/>
    </row>
    <row r="32203" spans="5:62" ht="14.25" customHeight="1" x14ac:dyDescent="0.25">
      <c r="E32203" s="113"/>
      <c r="H32203" s="133"/>
      <c r="T32203" s="133"/>
      <c r="X32203" s="131"/>
      <c r="Y32203" s="133"/>
      <c r="AJ32203" s="133"/>
      <c r="AO32203" s="135"/>
      <c r="AP32203" s="135"/>
      <c r="BJ32203" s="136"/>
    </row>
    <row r="32204" spans="5:62" ht="14.25" customHeight="1" x14ac:dyDescent="0.25">
      <c r="E32204" s="113"/>
      <c r="H32204" s="133"/>
      <c r="T32204" s="133"/>
      <c r="X32204" s="131"/>
      <c r="Y32204" s="133"/>
      <c r="AJ32204" s="133"/>
      <c r="AO32204" s="135"/>
      <c r="AP32204" s="135"/>
      <c r="BJ32204" s="136"/>
    </row>
    <row r="32205" spans="5:62" ht="14.25" customHeight="1" x14ac:dyDescent="0.25">
      <c r="E32205" s="113"/>
      <c r="H32205" s="133"/>
      <c r="T32205" s="133"/>
      <c r="X32205" s="131"/>
      <c r="Y32205" s="133"/>
      <c r="AJ32205" s="133"/>
      <c r="AO32205" s="135"/>
      <c r="AP32205" s="135"/>
      <c r="BJ32205" s="136"/>
    </row>
    <row r="32206" spans="5:62" ht="14.25" customHeight="1" x14ac:dyDescent="0.25">
      <c r="E32206" s="113"/>
      <c r="H32206" s="133"/>
      <c r="T32206" s="133"/>
      <c r="X32206" s="131"/>
      <c r="Y32206" s="133"/>
      <c r="AJ32206" s="133"/>
      <c r="AO32206" s="135"/>
      <c r="AP32206" s="135"/>
      <c r="BJ32206" s="136"/>
    </row>
    <row r="32207" spans="5:62" ht="14.25" customHeight="1" x14ac:dyDescent="0.25">
      <c r="E32207" s="113"/>
      <c r="H32207" s="133"/>
      <c r="T32207" s="133"/>
      <c r="X32207" s="131"/>
      <c r="Y32207" s="133"/>
      <c r="AJ32207" s="133"/>
      <c r="AO32207" s="135"/>
      <c r="AP32207" s="135"/>
      <c r="BJ32207" s="136"/>
    </row>
    <row r="32208" spans="5:62" ht="14.25" customHeight="1" x14ac:dyDescent="0.25">
      <c r="E32208" s="113"/>
      <c r="H32208" s="133"/>
      <c r="T32208" s="133"/>
      <c r="X32208" s="131"/>
      <c r="Y32208" s="133"/>
      <c r="AJ32208" s="133"/>
      <c r="AO32208" s="135"/>
      <c r="AP32208" s="135"/>
      <c r="BJ32208" s="136"/>
    </row>
    <row r="32209" spans="5:62" ht="14.25" customHeight="1" x14ac:dyDescent="0.25">
      <c r="E32209" s="113"/>
      <c r="H32209" s="133"/>
      <c r="T32209" s="133"/>
      <c r="X32209" s="131"/>
      <c r="Y32209" s="133"/>
      <c r="AJ32209" s="133"/>
      <c r="AO32209" s="135"/>
      <c r="AP32209" s="135"/>
      <c r="BJ32209" s="136"/>
    </row>
    <row r="32210" spans="5:62" ht="14.25" customHeight="1" x14ac:dyDescent="0.25">
      <c r="E32210" s="113"/>
      <c r="H32210" s="133"/>
      <c r="T32210" s="133"/>
      <c r="X32210" s="131"/>
      <c r="Y32210" s="133"/>
      <c r="AJ32210" s="133"/>
      <c r="AO32210" s="135"/>
      <c r="AP32210" s="135"/>
      <c r="BJ32210" s="136"/>
    </row>
    <row r="32211" spans="5:62" ht="14.25" customHeight="1" x14ac:dyDescent="0.25">
      <c r="E32211" s="113"/>
      <c r="H32211" s="133"/>
      <c r="T32211" s="133"/>
      <c r="X32211" s="131"/>
      <c r="Y32211" s="133"/>
      <c r="AJ32211" s="133"/>
      <c r="AO32211" s="135"/>
      <c r="AP32211" s="135"/>
      <c r="BJ32211" s="136"/>
    </row>
    <row r="32212" spans="5:62" ht="14.25" customHeight="1" x14ac:dyDescent="0.25">
      <c r="E32212" s="113"/>
      <c r="H32212" s="133"/>
      <c r="T32212" s="133"/>
      <c r="X32212" s="131"/>
      <c r="Y32212" s="133"/>
      <c r="AJ32212" s="133"/>
      <c r="AO32212" s="135"/>
      <c r="AP32212" s="135"/>
      <c r="BJ32212" s="136"/>
    </row>
    <row r="32213" spans="5:62" ht="14.25" customHeight="1" x14ac:dyDescent="0.25">
      <c r="E32213" s="113"/>
      <c r="H32213" s="133"/>
      <c r="T32213" s="133"/>
      <c r="X32213" s="131"/>
      <c r="Y32213" s="133"/>
      <c r="AJ32213" s="133"/>
      <c r="AO32213" s="135"/>
      <c r="AP32213" s="135"/>
      <c r="BJ32213" s="136"/>
    </row>
    <row r="32214" spans="5:62" ht="14.25" customHeight="1" x14ac:dyDescent="0.25">
      <c r="E32214" s="113"/>
      <c r="H32214" s="133"/>
      <c r="T32214" s="133"/>
      <c r="X32214" s="131"/>
      <c r="Y32214" s="133"/>
      <c r="AJ32214" s="133"/>
      <c r="AO32214" s="135"/>
      <c r="AP32214" s="135"/>
      <c r="BJ32214" s="136"/>
    </row>
    <row r="32215" spans="5:62" ht="14.25" customHeight="1" x14ac:dyDescent="0.25">
      <c r="E32215" s="113"/>
      <c r="H32215" s="133"/>
      <c r="T32215" s="133"/>
      <c r="X32215" s="131"/>
      <c r="Y32215" s="133"/>
      <c r="AJ32215" s="133"/>
      <c r="AO32215" s="135"/>
      <c r="AP32215" s="135"/>
      <c r="BJ32215" s="136"/>
    </row>
    <row r="32216" spans="5:62" ht="14.25" customHeight="1" x14ac:dyDescent="0.25">
      <c r="E32216" s="113"/>
      <c r="H32216" s="133"/>
      <c r="T32216" s="133"/>
      <c r="X32216" s="131"/>
      <c r="Y32216" s="133"/>
      <c r="AJ32216" s="133"/>
      <c r="AO32216" s="135"/>
      <c r="AP32216" s="135"/>
      <c r="BJ32216" s="136"/>
    </row>
    <row r="32217" spans="5:62" ht="14.25" customHeight="1" x14ac:dyDescent="0.25">
      <c r="E32217" s="113"/>
      <c r="H32217" s="133"/>
      <c r="T32217" s="133"/>
      <c r="X32217" s="131"/>
      <c r="Y32217" s="133"/>
      <c r="AJ32217" s="133"/>
      <c r="AO32217" s="135"/>
      <c r="AP32217" s="135"/>
      <c r="BJ32217" s="136"/>
    </row>
    <row r="32218" spans="5:62" ht="14.25" customHeight="1" x14ac:dyDescent="0.25">
      <c r="E32218" s="113"/>
      <c r="H32218" s="133"/>
      <c r="T32218" s="133"/>
      <c r="X32218" s="131"/>
      <c r="Y32218" s="133"/>
      <c r="AJ32218" s="133"/>
      <c r="AO32218" s="135"/>
      <c r="AP32218" s="135"/>
      <c r="BJ32218" s="136"/>
    </row>
    <row r="32219" spans="5:62" ht="14.25" customHeight="1" x14ac:dyDescent="0.25">
      <c r="E32219" s="113"/>
      <c r="H32219" s="133"/>
      <c r="T32219" s="133"/>
      <c r="X32219" s="131"/>
      <c r="Y32219" s="133"/>
      <c r="AJ32219" s="133"/>
      <c r="AO32219" s="135"/>
      <c r="AP32219" s="135"/>
      <c r="BJ32219" s="136"/>
    </row>
    <row r="32220" spans="5:62" ht="14.25" customHeight="1" x14ac:dyDescent="0.25">
      <c r="E32220" s="113"/>
      <c r="H32220" s="133"/>
      <c r="T32220" s="133"/>
      <c r="X32220" s="131"/>
      <c r="Y32220" s="133"/>
      <c r="AJ32220" s="133"/>
      <c r="AO32220" s="135"/>
      <c r="AP32220" s="135"/>
      <c r="BJ32220" s="136"/>
    </row>
    <row r="32221" spans="5:62" ht="14.25" customHeight="1" x14ac:dyDescent="0.25">
      <c r="E32221" s="113"/>
      <c r="H32221" s="133"/>
      <c r="T32221" s="133"/>
      <c r="X32221" s="131"/>
      <c r="Y32221" s="133"/>
      <c r="AJ32221" s="133"/>
      <c r="AO32221" s="135"/>
      <c r="AP32221" s="135"/>
      <c r="BJ32221" s="136"/>
    </row>
    <row r="32222" spans="5:62" ht="14.25" customHeight="1" x14ac:dyDescent="0.25">
      <c r="E32222" s="113"/>
      <c r="H32222" s="133"/>
      <c r="T32222" s="133"/>
      <c r="X32222" s="131"/>
      <c r="Y32222" s="133"/>
      <c r="AJ32222" s="133"/>
      <c r="AO32222" s="135"/>
      <c r="AP32222" s="135"/>
      <c r="BJ32222" s="136"/>
    </row>
    <row r="32223" spans="5:62" ht="14.25" customHeight="1" x14ac:dyDescent="0.25">
      <c r="E32223" s="113"/>
      <c r="H32223" s="133"/>
      <c r="T32223" s="133"/>
      <c r="X32223" s="131"/>
      <c r="Y32223" s="133"/>
      <c r="AJ32223" s="133"/>
      <c r="AO32223" s="135"/>
      <c r="AP32223" s="135"/>
      <c r="BJ32223" s="136"/>
    </row>
    <row r="32224" spans="5:62" ht="14.25" customHeight="1" x14ac:dyDescent="0.25">
      <c r="E32224" s="113"/>
      <c r="H32224" s="133"/>
      <c r="T32224" s="133"/>
      <c r="X32224" s="131"/>
      <c r="Y32224" s="133"/>
      <c r="AJ32224" s="133"/>
      <c r="AO32224" s="135"/>
      <c r="AP32224" s="135"/>
      <c r="BJ32224" s="136"/>
    </row>
    <row r="32225" spans="5:62" ht="14.25" customHeight="1" x14ac:dyDescent="0.25">
      <c r="E32225" s="113"/>
      <c r="H32225" s="133"/>
      <c r="T32225" s="133"/>
      <c r="X32225" s="131"/>
      <c r="Y32225" s="133"/>
      <c r="AJ32225" s="133"/>
      <c r="AO32225" s="135"/>
      <c r="AP32225" s="135"/>
      <c r="BJ32225" s="136"/>
    </row>
    <row r="32226" spans="5:62" ht="14.25" customHeight="1" x14ac:dyDescent="0.25">
      <c r="E32226" s="113"/>
      <c r="H32226" s="133"/>
      <c r="T32226" s="133"/>
      <c r="X32226" s="131"/>
      <c r="Y32226" s="133"/>
      <c r="AJ32226" s="133"/>
      <c r="AO32226" s="135"/>
      <c r="AP32226" s="135"/>
      <c r="BJ32226" s="136"/>
    </row>
    <row r="32227" spans="5:62" ht="14.25" customHeight="1" x14ac:dyDescent="0.25">
      <c r="E32227" s="113"/>
      <c r="H32227" s="133"/>
      <c r="T32227" s="133"/>
      <c r="X32227" s="131"/>
      <c r="Y32227" s="133"/>
      <c r="AJ32227" s="133"/>
      <c r="AO32227" s="135"/>
      <c r="AP32227" s="135"/>
      <c r="BJ32227" s="136"/>
    </row>
    <row r="32228" spans="5:62" ht="14.25" customHeight="1" x14ac:dyDescent="0.25">
      <c r="E32228" s="113"/>
      <c r="H32228" s="133"/>
      <c r="T32228" s="133"/>
      <c r="X32228" s="131"/>
      <c r="Y32228" s="133"/>
      <c r="AJ32228" s="133"/>
      <c r="AO32228" s="135"/>
      <c r="AP32228" s="135"/>
      <c r="BJ32228" s="136"/>
    </row>
    <row r="32229" spans="5:62" ht="14.25" customHeight="1" x14ac:dyDescent="0.25">
      <c r="E32229" s="113"/>
      <c r="H32229" s="133"/>
      <c r="T32229" s="133"/>
      <c r="X32229" s="131"/>
      <c r="Y32229" s="133"/>
      <c r="AJ32229" s="133"/>
      <c r="AO32229" s="135"/>
      <c r="AP32229" s="135"/>
      <c r="BJ32229" s="136"/>
    </row>
    <row r="32230" spans="5:62" ht="14.25" customHeight="1" x14ac:dyDescent="0.25">
      <c r="E32230" s="113"/>
      <c r="H32230" s="133"/>
      <c r="T32230" s="133"/>
      <c r="X32230" s="131"/>
      <c r="Y32230" s="133"/>
      <c r="AJ32230" s="133"/>
      <c r="AO32230" s="135"/>
      <c r="AP32230" s="135"/>
      <c r="BJ32230" s="136"/>
    </row>
    <row r="32231" spans="5:62" ht="14.25" customHeight="1" x14ac:dyDescent="0.25">
      <c r="E32231" s="113"/>
      <c r="H32231" s="133"/>
      <c r="T32231" s="133"/>
      <c r="X32231" s="131"/>
      <c r="Y32231" s="133"/>
      <c r="AJ32231" s="133"/>
      <c r="AO32231" s="135"/>
      <c r="AP32231" s="135"/>
      <c r="BJ32231" s="136"/>
    </row>
    <row r="32232" spans="5:62" ht="14.25" customHeight="1" x14ac:dyDescent="0.25">
      <c r="E32232" s="113"/>
      <c r="H32232" s="133"/>
      <c r="T32232" s="133"/>
      <c r="X32232" s="131"/>
      <c r="Y32232" s="133"/>
      <c r="AJ32232" s="133"/>
      <c r="AO32232" s="135"/>
      <c r="AP32232" s="135"/>
      <c r="BJ32232" s="136"/>
    </row>
    <row r="32233" spans="5:62" ht="14.25" customHeight="1" x14ac:dyDescent="0.25">
      <c r="E32233" s="113"/>
      <c r="H32233" s="133"/>
      <c r="T32233" s="133"/>
      <c r="X32233" s="131"/>
      <c r="Y32233" s="133"/>
      <c r="AJ32233" s="133"/>
      <c r="AO32233" s="135"/>
      <c r="AP32233" s="135"/>
      <c r="BJ32233" s="136"/>
    </row>
    <row r="32234" spans="5:62" ht="14.25" customHeight="1" x14ac:dyDescent="0.25">
      <c r="E32234" s="113"/>
      <c r="H32234" s="133"/>
      <c r="T32234" s="133"/>
      <c r="X32234" s="131"/>
      <c r="Y32234" s="133"/>
      <c r="AJ32234" s="133"/>
      <c r="AO32234" s="135"/>
      <c r="AP32234" s="135"/>
      <c r="BJ32234" s="136"/>
    </row>
    <row r="32235" spans="5:62" ht="14.25" customHeight="1" x14ac:dyDescent="0.25">
      <c r="E32235" s="113"/>
      <c r="H32235" s="133"/>
      <c r="T32235" s="133"/>
      <c r="X32235" s="131"/>
      <c r="Y32235" s="133"/>
      <c r="AJ32235" s="133"/>
      <c r="AO32235" s="135"/>
      <c r="AP32235" s="135"/>
      <c r="BJ32235" s="136"/>
    </row>
    <row r="32236" spans="5:62" ht="14.25" customHeight="1" x14ac:dyDescent="0.25">
      <c r="E32236" s="113"/>
      <c r="H32236" s="133"/>
      <c r="T32236" s="133"/>
      <c r="X32236" s="131"/>
      <c r="Y32236" s="133"/>
      <c r="AJ32236" s="133"/>
      <c r="AO32236" s="135"/>
      <c r="AP32236" s="135"/>
      <c r="BJ32236" s="136"/>
    </row>
    <row r="32237" spans="5:62" ht="14.25" customHeight="1" x14ac:dyDescent="0.25">
      <c r="E32237" s="113"/>
      <c r="H32237" s="133"/>
      <c r="T32237" s="133"/>
      <c r="X32237" s="131"/>
      <c r="Y32237" s="133"/>
      <c r="AJ32237" s="133"/>
      <c r="AO32237" s="135"/>
      <c r="AP32237" s="135"/>
      <c r="BJ32237" s="136"/>
    </row>
    <row r="32238" spans="5:62" ht="14.25" customHeight="1" x14ac:dyDescent="0.25">
      <c r="E32238" s="113"/>
      <c r="H32238" s="133"/>
      <c r="T32238" s="133"/>
      <c r="X32238" s="131"/>
      <c r="Y32238" s="133"/>
      <c r="AJ32238" s="133"/>
      <c r="AO32238" s="135"/>
      <c r="AP32238" s="135"/>
      <c r="BJ32238" s="136"/>
    </row>
    <row r="32239" spans="5:62" ht="14.25" customHeight="1" x14ac:dyDescent="0.25">
      <c r="E32239" s="113"/>
      <c r="H32239" s="133"/>
      <c r="T32239" s="133"/>
      <c r="X32239" s="131"/>
      <c r="Y32239" s="133"/>
      <c r="AJ32239" s="133"/>
      <c r="AO32239" s="135"/>
      <c r="AP32239" s="135"/>
      <c r="BJ32239" s="136"/>
    </row>
    <row r="32240" spans="5:62" ht="14.25" customHeight="1" x14ac:dyDescent="0.25">
      <c r="E32240" s="113"/>
      <c r="H32240" s="133"/>
      <c r="T32240" s="133"/>
      <c r="X32240" s="131"/>
      <c r="Y32240" s="133"/>
      <c r="AJ32240" s="133"/>
      <c r="AO32240" s="135"/>
      <c r="AP32240" s="135"/>
      <c r="BJ32240" s="136"/>
    </row>
    <row r="32241" spans="5:62" ht="14.25" customHeight="1" x14ac:dyDescent="0.25">
      <c r="E32241" s="113"/>
      <c r="H32241" s="133"/>
      <c r="T32241" s="133"/>
      <c r="X32241" s="131"/>
      <c r="Y32241" s="133"/>
      <c r="AJ32241" s="133"/>
      <c r="AO32241" s="135"/>
      <c r="AP32241" s="135"/>
      <c r="BJ32241" s="136"/>
    </row>
    <row r="32242" spans="5:62" ht="14.25" customHeight="1" x14ac:dyDescent="0.25">
      <c r="E32242" s="113"/>
      <c r="H32242" s="133"/>
      <c r="T32242" s="133"/>
      <c r="X32242" s="131"/>
      <c r="Y32242" s="133"/>
      <c r="AJ32242" s="133"/>
      <c r="AO32242" s="135"/>
      <c r="AP32242" s="135"/>
      <c r="BJ32242" s="136"/>
    </row>
    <row r="32243" spans="5:62" ht="14.25" customHeight="1" x14ac:dyDescent="0.25">
      <c r="E32243" s="113"/>
      <c r="H32243" s="133"/>
      <c r="T32243" s="133"/>
      <c r="X32243" s="131"/>
      <c r="Y32243" s="133"/>
      <c r="AJ32243" s="133"/>
      <c r="AO32243" s="135"/>
      <c r="AP32243" s="135"/>
      <c r="BJ32243" s="136"/>
    </row>
    <row r="32244" spans="5:62" ht="14.25" customHeight="1" x14ac:dyDescent="0.25">
      <c r="E32244" s="113"/>
      <c r="H32244" s="133"/>
      <c r="T32244" s="133"/>
      <c r="X32244" s="131"/>
      <c r="Y32244" s="133"/>
      <c r="AJ32244" s="133"/>
      <c r="AO32244" s="135"/>
      <c r="AP32244" s="135"/>
      <c r="BJ32244" s="136"/>
    </row>
    <row r="32245" spans="5:62" ht="14.25" customHeight="1" x14ac:dyDescent="0.25">
      <c r="E32245" s="113"/>
      <c r="H32245" s="133"/>
      <c r="T32245" s="133"/>
      <c r="X32245" s="131"/>
      <c r="Y32245" s="133"/>
      <c r="AJ32245" s="133"/>
      <c r="AO32245" s="135"/>
      <c r="AP32245" s="135"/>
      <c r="BJ32245" s="136"/>
    </row>
    <row r="32246" spans="5:62" ht="14.25" customHeight="1" x14ac:dyDescent="0.25">
      <c r="E32246" s="113"/>
      <c r="H32246" s="133"/>
      <c r="T32246" s="133"/>
      <c r="X32246" s="131"/>
      <c r="Y32246" s="133"/>
      <c r="AJ32246" s="133"/>
      <c r="AO32246" s="135"/>
      <c r="AP32246" s="135"/>
      <c r="BJ32246" s="136"/>
    </row>
    <row r="32247" spans="5:62" ht="14.25" customHeight="1" x14ac:dyDescent="0.25">
      <c r="E32247" s="113"/>
      <c r="H32247" s="133"/>
      <c r="T32247" s="133"/>
      <c r="X32247" s="131"/>
      <c r="Y32247" s="133"/>
      <c r="AJ32247" s="133"/>
      <c r="AO32247" s="135"/>
      <c r="AP32247" s="135"/>
      <c r="BJ32247" s="136"/>
    </row>
    <row r="32248" spans="5:62" ht="14.25" customHeight="1" x14ac:dyDescent="0.25">
      <c r="E32248" s="113"/>
      <c r="H32248" s="133"/>
      <c r="T32248" s="133"/>
      <c r="X32248" s="131"/>
      <c r="Y32248" s="133"/>
      <c r="AJ32248" s="133"/>
      <c r="AO32248" s="135"/>
      <c r="AP32248" s="135"/>
      <c r="BJ32248" s="136"/>
    </row>
    <row r="32249" spans="5:62" ht="14.25" customHeight="1" x14ac:dyDescent="0.25">
      <c r="E32249" s="113"/>
      <c r="H32249" s="133"/>
      <c r="T32249" s="133"/>
      <c r="X32249" s="131"/>
      <c r="Y32249" s="133"/>
      <c r="AJ32249" s="133"/>
      <c r="AO32249" s="135"/>
      <c r="AP32249" s="135"/>
      <c r="BJ32249" s="136"/>
    </row>
    <row r="32250" spans="5:62" ht="14.25" customHeight="1" x14ac:dyDescent="0.25">
      <c r="E32250" s="113"/>
      <c r="H32250" s="133"/>
      <c r="T32250" s="133"/>
      <c r="X32250" s="131"/>
      <c r="Y32250" s="133"/>
      <c r="AJ32250" s="133"/>
      <c r="AO32250" s="135"/>
      <c r="AP32250" s="135"/>
      <c r="BJ32250" s="136"/>
    </row>
    <row r="32251" spans="5:62" ht="14.25" customHeight="1" x14ac:dyDescent="0.25">
      <c r="E32251" s="113"/>
      <c r="H32251" s="133"/>
      <c r="T32251" s="133"/>
      <c r="X32251" s="131"/>
      <c r="Y32251" s="133"/>
      <c r="AJ32251" s="133"/>
      <c r="AO32251" s="135"/>
      <c r="AP32251" s="135"/>
      <c r="BJ32251" s="136"/>
    </row>
    <row r="32252" spans="5:62" ht="14.25" customHeight="1" x14ac:dyDescent="0.25">
      <c r="E32252" s="113"/>
      <c r="H32252" s="133"/>
      <c r="T32252" s="133"/>
      <c r="X32252" s="131"/>
      <c r="Y32252" s="133"/>
      <c r="AJ32252" s="133"/>
      <c r="AO32252" s="135"/>
      <c r="AP32252" s="135"/>
      <c r="BJ32252" s="136"/>
    </row>
    <row r="32253" spans="5:62" ht="14.25" customHeight="1" x14ac:dyDescent="0.25">
      <c r="E32253" s="113"/>
      <c r="H32253" s="133"/>
      <c r="T32253" s="133"/>
      <c r="X32253" s="131"/>
      <c r="Y32253" s="133"/>
      <c r="AJ32253" s="133"/>
      <c r="AO32253" s="135"/>
      <c r="AP32253" s="135"/>
      <c r="BJ32253" s="136"/>
    </row>
    <row r="32254" spans="5:62" ht="14.25" customHeight="1" x14ac:dyDescent="0.25">
      <c r="E32254" s="113"/>
      <c r="H32254" s="133"/>
      <c r="T32254" s="133"/>
      <c r="X32254" s="131"/>
      <c r="Y32254" s="133"/>
      <c r="AJ32254" s="133"/>
      <c r="AO32254" s="135"/>
      <c r="AP32254" s="135"/>
      <c r="BJ32254" s="136"/>
    </row>
    <row r="32255" spans="5:62" ht="14.25" customHeight="1" x14ac:dyDescent="0.25">
      <c r="E32255" s="113"/>
      <c r="H32255" s="133"/>
      <c r="T32255" s="133"/>
      <c r="X32255" s="131"/>
      <c r="Y32255" s="133"/>
      <c r="AJ32255" s="133"/>
      <c r="AO32255" s="135"/>
      <c r="AP32255" s="135"/>
      <c r="BJ32255" s="136"/>
    </row>
    <row r="32256" spans="5:62" ht="14.25" customHeight="1" x14ac:dyDescent="0.25">
      <c r="E32256" s="113"/>
      <c r="H32256" s="133"/>
      <c r="T32256" s="133"/>
      <c r="X32256" s="131"/>
      <c r="Y32256" s="133"/>
      <c r="AJ32256" s="133"/>
      <c r="AO32256" s="135"/>
      <c r="AP32256" s="135"/>
      <c r="BJ32256" s="136"/>
    </row>
    <row r="32257" spans="5:62" ht="14.25" customHeight="1" x14ac:dyDescent="0.25">
      <c r="E32257" s="113"/>
      <c r="H32257" s="133"/>
      <c r="T32257" s="133"/>
      <c r="X32257" s="131"/>
      <c r="Y32257" s="133"/>
      <c r="AJ32257" s="133"/>
      <c r="AO32257" s="135"/>
      <c r="AP32257" s="135"/>
      <c r="BJ32257" s="136"/>
    </row>
    <row r="32258" spans="5:62" ht="14.25" customHeight="1" x14ac:dyDescent="0.25">
      <c r="E32258" s="113"/>
      <c r="H32258" s="133"/>
      <c r="T32258" s="133"/>
      <c r="X32258" s="131"/>
      <c r="Y32258" s="133"/>
      <c r="AJ32258" s="133"/>
      <c r="AO32258" s="135"/>
      <c r="AP32258" s="135"/>
      <c r="BJ32258" s="136"/>
    </row>
    <row r="32259" spans="5:62" ht="14.25" customHeight="1" x14ac:dyDescent="0.25">
      <c r="E32259" s="113"/>
      <c r="H32259" s="133"/>
      <c r="T32259" s="133"/>
      <c r="X32259" s="131"/>
      <c r="Y32259" s="133"/>
      <c r="AJ32259" s="133"/>
      <c r="AO32259" s="135"/>
      <c r="AP32259" s="135"/>
      <c r="BJ32259" s="136"/>
    </row>
    <row r="32260" spans="5:62" ht="14.25" customHeight="1" x14ac:dyDescent="0.25">
      <c r="E32260" s="113"/>
      <c r="H32260" s="133"/>
      <c r="T32260" s="133"/>
      <c r="X32260" s="131"/>
      <c r="Y32260" s="133"/>
      <c r="AJ32260" s="133"/>
      <c r="AO32260" s="135"/>
      <c r="AP32260" s="135"/>
      <c r="BJ32260" s="136"/>
    </row>
    <row r="32261" spans="5:62" ht="14.25" customHeight="1" x14ac:dyDescent="0.25">
      <c r="E32261" s="113"/>
      <c r="H32261" s="133"/>
      <c r="T32261" s="133"/>
      <c r="X32261" s="131"/>
      <c r="Y32261" s="133"/>
      <c r="AJ32261" s="133"/>
      <c r="AO32261" s="135"/>
      <c r="AP32261" s="135"/>
      <c r="BJ32261" s="136"/>
    </row>
    <row r="32262" spans="5:62" ht="14.25" customHeight="1" x14ac:dyDescent="0.25">
      <c r="E32262" s="113"/>
      <c r="H32262" s="133"/>
      <c r="T32262" s="133"/>
      <c r="X32262" s="131"/>
      <c r="Y32262" s="133"/>
      <c r="AJ32262" s="133"/>
      <c r="AO32262" s="135"/>
      <c r="AP32262" s="135"/>
      <c r="BJ32262" s="136"/>
    </row>
    <row r="32263" spans="5:62" ht="14.25" customHeight="1" x14ac:dyDescent="0.25">
      <c r="E32263" s="113"/>
      <c r="H32263" s="133"/>
      <c r="T32263" s="133"/>
      <c r="X32263" s="131"/>
      <c r="Y32263" s="133"/>
      <c r="AJ32263" s="133"/>
      <c r="AO32263" s="135"/>
      <c r="AP32263" s="135"/>
      <c r="BJ32263" s="136"/>
    </row>
    <row r="32264" spans="5:62" ht="14.25" customHeight="1" x14ac:dyDescent="0.25">
      <c r="E32264" s="113"/>
      <c r="H32264" s="133"/>
      <c r="T32264" s="133"/>
      <c r="X32264" s="131"/>
      <c r="Y32264" s="133"/>
      <c r="AJ32264" s="133"/>
      <c r="AO32264" s="135"/>
      <c r="AP32264" s="135"/>
      <c r="BJ32264" s="136"/>
    </row>
    <row r="32265" spans="5:62" ht="14.25" customHeight="1" x14ac:dyDescent="0.25">
      <c r="E32265" s="113"/>
      <c r="H32265" s="133"/>
      <c r="T32265" s="133"/>
      <c r="X32265" s="131"/>
      <c r="Y32265" s="133"/>
      <c r="AJ32265" s="133"/>
      <c r="AO32265" s="135"/>
      <c r="AP32265" s="135"/>
      <c r="BJ32265" s="136"/>
    </row>
    <row r="32266" spans="5:62" ht="14.25" customHeight="1" x14ac:dyDescent="0.25">
      <c r="E32266" s="113"/>
      <c r="H32266" s="133"/>
      <c r="T32266" s="133"/>
      <c r="X32266" s="131"/>
      <c r="Y32266" s="133"/>
      <c r="AJ32266" s="133"/>
      <c r="AO32266" s="135"/>
      <c r="AP32266" s="135"/>
      <c r="BJ32266" s="136"/>
    </row>
    <row r="32267" spans="5:62" ht="14.25" customHeight="1" x14ac:dyDescent="0.25">
      <c r="E32267" s="113"/>
      <c r="H32267" s="133"/>
      <c r="T32267" s="133"/>
      <c r="X32267" s="131"/>
      <c r="Y32267" s="133"/>
      <c r="AJ32267" s="133"/>
      <c r="AO32267" s="135"/>
      <c r="AP32267" s="135"/>
      <c r="BJ32267" s="136"/>
    </row>
    <row r="32268" spans="5:62" ht="14.25" customHeight="1" x14ac:dyDescent="0.25">
      <c r="E32268" s="113"/>
      <c r="H32268" s="133"/>
      <c r="T32268" s="133"/>
      <c r="X32268" s="131"/>
      <c r="Y32268" s="133"/>
      <c r="AJ32268" s="133"/>
      <c r="AO32268" s="135"/>
      <c r="AP32268" s="135"/>
      <c r="BJ32268" s="136"/>
    </row>
    <row r="32269" spans="5:62" ht="14.25" customHeight="1" x14ac:dyDescent="0.25">
      <c r="E32269" s="113"/>
      <c r="H32269" s="133"/>
      <c r="T32269" s="133"/>
      <c r="X32269" s="131"/>
      <c r="Y32269" s="133"/>
      <c r="AJ32269" s="133"/>
      <c r="AO32269" s="135"/>
      <c r="AP32269" s="135"/>
      <c r="BJ32269" s="136"/>
    </row>
    <row r="32270" spans="5:62" ht="14.25" customHeight="1" x14ac:dyDescent="0.25">
      <c r="E32270" s="113"/>
      <c r="H32270" s="133"/>
      <c r="T32270" s="133"/>
      <c r="X32270" s="131"/>
      <c r="Y32270" s="133"/>
      <c r="AJ32270" s="133"/>
      <c r="AO32270" s="135"/>
      <c r="AP32270" s="135"/>
      <c r="BJ32270" s="136"/>
    </row>
    <row r="32271" spans="5:62" ht="14.25" customHeight="1" x14ac:dyDescent="0.25">
      <c r="E32271" s="113"/>
      <c r="H32271" s="133"/>
      <c r="T32271" s="133"/>
      <c r="X32271" s="131"/>
      <c r="Y32271" s="133"/>
      <c r="AJ32271" s="133"/>
      <c r="AO32271" s="135"/>
      <c r="AP32271" s="135"/>
      <c r="BJ32271" s="136"/>
    </row>
    <row r="32272" spans="5:62" ht="14.25" customHeight="1" x14ac:dyDescent="0.25">
      <c r="E32272" s="113"/>
      <c r="H32272" s="133"/>
      <c r="T32272" s="133"/>
      <c r="X32272" s="131"/>
      <c r="Y32272" s="133"/>
      <c r="AJ32272" s="133"/>
      <c r="AO32272" s="135"/>
      <c r="AP32272" s="135"/>
      <c r="BJ32272" s="136"/>
    </row>
    <row r="32273" spans="5:62" ht="14.25" customHeight="1" x14ac:dyDescent="0.25">
      <c r="E32273" s="113"/>
      <c r="H32273" s="133"/>
      <c r="T32273" s="133"/>
      <c r="X32273" s="131"/>
      <c r="Y32273" s="133"/>
      <c r="AJ32273" s="133"/>
      <c r="AO32273" s="135"/>
      <c r="AP32273" s="135"/>
      <c r="BJ32273" s="136"/>
    </row>
    <row r="32274" spans="5:62" ht="14.25" customHeight="1" x14ac:dyDescent="0.25">
      <c r="E32274" s="113"/>
      <c r="H32274" s="133"/>
      <c r="T32274" s="133"/>
      <c r="X32274" s="131"/>
      <c r="Y32274" s="133"/>
      <c r="AJ32274" s="133"/>
      <c r="AO32274" s="135"/>
      <c r="AP32274" s="135"/>
      <c r="BJ32274" s="136"/>
    </row>
    <row r="32275" spans="5:62" ht="14.25" customHeight="1" x14ac:dyDescent="0.25">
      <c r="E32275" s="113"/>
      <c r="H32275" s="133"/>
      <c r="T32275" s="133"/>
      <c r="X32275" s="131"/>
      <c r="Y32275" s="133"/>
      <c r="AJ32275" s="133"/>
      <c r="AO32275" s="135"/>
      <c r="AP32275" s="135"/>
      <c r="BJ32275" s="136"/>
    </row>
    <row r="32276" spans="5:62" ht="14.25" customHeight="1" x14ac:dyDescent="0.25">
      <c r="E32276" s="113"/>
      <c r="H32276" s="133"/>
      <c r="T32276" s="133"/>
      <c r="X32276" s="131"/>
      <c r="Y32276" s="133"/>
      <c r="AJ32276" s="133"/>
      <c r="AO32276" s="135"/>
      <c r="AP32276" s="135"/>
      <c r="BJ32276" s="136"/>
    </row>
    <row r="32277" spans="5:62" ht="14.25" customHeight="1" x14ac:dyDescent="0.25">
      <c r="E32277" s="113"/>
      <c r="H32277" s="133"/>
      <c r="T32277" s="133"/>
      <c r="X32277" s="131"/>
      <c r="Y32277" s="133"/>
      <c r="AJ32277" s="133"/>
      <c r="AO32277" s="135"/>
      <c r="AP32277" s="135"/>
      <c r="BJ32277" s="136"/>
    </row>
    <row r="32278" spans="5:62" ht="14.25" customHeight="1" x14ac:dyDescent="0.25">
      <c r="E32278" s="113"/>
      <c r="H32278" s="133"/>
      <c r="T32278" s="133"/>
      <c r="X32278" s="131"/>
      <c r="Y32278" s="133"/>
      <c r="AJ32278" s="133"/>
      <c r="AO32278" s="135"/>
      <c r="AP32278" s="135"/>
      <c r="BJ32278" s="136"/>
    </row>
    <row r="32279" spans="5:62" ht="14.25" customHeight="1" x14ac:dyDescent="0.25">
      <c r="E32279" s="113"/>
      <c r="H32279" s="133"/>
      <c r="T32279" s="133"/>
      <c r="X32279" s="131"/>
      <c r="Y32279" s="133"/>
      <c r="AJ32279" s="133"/>
      <c r="AO32279" s="135"/>
      <c r="AP32279" s="135"/>
      <c r="BJ32279" s="136"/>
    </row>
    <row r="32280" spans="5:62" ht="14.25" customHeight="1" x14ac:dyDescent="0.25">
      <c r="E32280" s="113"/>
      <c r="H32280" s="133"/>
      <c r="T32280" s="133"/>
      <c r="X32280" s="131"/>
      <c r="Y32280" s="133"/>
      <c r="AJ32280" s="133"/>
      <c r="AO32280" s="135"/>
      <c r="AP32280" s="135"/>
      <c r="BJ32280" s="136"/>
    </row>
    <row r="32281" spans="5:62" ht="14.25" customHeight="1" x14ac:dyDescent="0.25">
      <c r="E32281" s="113"/>
      <c r="H32281" s="133"/>
      <c r="T32281" s="133"/>
      <c r="X32281" s="131"/>
      <c r="Y32281" s="133"/>
      <c r="AJ32281" s="133"/>
      <c r="AO32281" s="135"/>
      <c r="AP32281" s="135"/>
      <c r="BJ32281" s="136"/>
    </row>
    <row r="32282" spans="5:62" ht="14.25" customHeight="1" x14ac:dyDescent="0.25">
      <c r="E32282" s="113"/>
      <c r="H32282" s="133"/>
      <c r="T32282" s="133"/>
      <c r="X32282" s="131"/>
      <c r="Y32282" s="133"/>
      <c r="AJ32282" s="133"/>
      <c r="AO32282" s="135"/>
      <c r="AP32282" s="135"/>
      <c r="BJ32282" s="136"/>
    </row>
    <row r="32283" spans="5:62" ht="14.25" customHeight="1" x14ac:dyDescent="0.25">
      <c r="E32283" s="113"/>
      <c r="H32283" s="133"/>
      <c r="T32283" s="133"/>
      <c r="X32283" s="131"/>
      <c r="Y32283" s="133"/>
      <c r="AJ32283" s="133"/>
      <c r="AO32283" s="135"/>
      <c r="AP32283" s="135"/>
      <c r="BJ32283" s="136"/>
    </row>
    <row r="32284" spans="5:62" ht="14.25" customHeight="1" x14ac:dyDescent="0.25">
      <c r="E32284" s="113"/>
      <c r="H32284" s="133"/>
      <c r="T32284" s="133"/>
      <c r="X32284" s="131"/>
      <c r="Y32284" s="133"/>
      <c r="AJ32284" s="133"/>
      <c r="AO32284" s="135"/>
      <c r="AP32284" s="135"/>
      <c r="BJ32284" s="136"/>
    </row>
    <row r="32285" spans="5:62" ht="14.25" customHeight="1" x14ac:dyDescent="0.25">
      <c r="E32285" s="113"/>
      <c r="H32285" s="133"/>
      <c r="T32285" s="133"/>
      <c r="X32285" s="131"/>
      <c r="Y32285" s="133"/>
      <c r="AJ32285" s="133"/>
      <c r="AO32285" s="135"/>
      <c r="AP32285" s="135"/>
      <c r="BJ32285" s="136"/>
    </row>
    <row r="32286" spans="5:62" ht="14.25" customHeight="1" x14ac:dyDescent="0.25">
      <c r="E32286" s="113"/>
      <c r="H32286" s="133"/>
      <c r="T32286" s="133"/>
      <c r="X32286" s="131"/>
      <c r="Y32286" s="133"/>
      <c r="AJ32286" s="133"/>
      <c r="AO32286" s="135"/>
      <c r="AP32286" s="135"/>
      <c r="BJ32286" s="136"/>
    </row>
    <row r="32287" spans="5:62" ht="14.25" customHeight="1" x14ac:dyDescent="0.25">
      <c r="E32287" s="113"/>
      <c r="H32287" s="133"/>
      <c r="T32287" s="133"/>
      <c r="X32287" s="131"/>
      <c r="Y32287" s="133"/>
      <c r="AJ32287" s="133"/>
      <c r="AO32287" s="135"/>
      <c r="AP32287" s="135"/>
      <c r="BJ32287" s="136"/>
    </row>
    <row r="32288" spans="5:62" ht="14.25" customHeight="1" x14ac:dyDescent="0.25">
      <c r="E32288" s="113"/>
      <c r="H32288" s="133"/>
      <c r="T32288" s="133"/>
      <c r="X32288" s="131"/>
      <c r="Y32288" s="133"/>
      <c r="AJ32288" s="133"/>
      <c r="AO32288" s="135"/>
      <c r="AP32288" s="135"/>
      <c r="BJ32288" s="136"/>
    </row>
    <row r="32289" spans="5:62" ht="14.25" customHeight="1" x14ac:dyDescent="0.25">
      <c r="E32289" s="113"/>
      <c r="H32289" s="133"/>
      <c r="T32289" s="133"/>
      <c r="X32289" s="131"/>
      <c r="Y32289" s="133"/>
      <c r="AJ32289" s="133"/>
      <c r="AO32289" s="135"/>
      <c r="AP32289" s="135"/>
      <c r="BJ32289" s="136"/>
    </row>
    <row r="32290" spans="5:62" ht="14.25" customHeight="1" x14ac:dyDescent="0.25">
      <c r="E32290" s="113"/>
      <c r="H32290" s="133"/>
      <c r="T32290" s="133"/>
      <c r="X32290" s="131"/>
      <c r="Y32290" s="133"/>
      <c r="AJ32290" s="133"/>
      <c r="AO32290" s="135"/>
      <c r="AP32290" s="135"/>
      <c r="BJ32290" s="136"/>
    </row>
    <row r="32291" spans="5:62" ht="14.25" customHeight="1" x14ac:dyDescent="0.25">
      <c r="E32291" s="113"/>
      <c r="H32291" s="133"/>
      <c r="T32291" s="133"/>
      <c r="X32291" s="131"/>
      <c r="Y32291" s="133"/>
      <c r="AJ32291" s="133"/>
      <c r="AO32291" s="135"/>
      <c r="AP32291" s="135"/>
      <c r="BJ32291" s="136"/>
    </row>
    <row r="32292" spans="5:62" ht="14.25" customHeight="1" x14ac:dyDescent="0.25">
      <c r="E32292" s="113"/>
      <c r="H32292" s="133"/>
      <c r="T32292" s="133"/>
      <c r="X32292" s="131"/>
      <c r="Y32292" s="133"/>
      <c r="AJ32292" s="133"/>
      <c r="AO32292" s="135"/>
      <c r="AP32292" s="135"/>
      <c r="BJ32292" s="136"/>
    </row>
    <row r="32293" spans="5:62" ht="14.25" customHeight="1" x14ac:dyDescent="0.25">
      <c r="E32293" s="113"/>
      <c r="H32293" s="133"/>
      <c r="T32293" s="133"/>
      <c r="X32293" s="131"/>
      <c r="Y32293" s="133"/>
      <c r="AJ32293" s="133"/>
      <c r="AO32293" s="135"/>
      <c r="AP32293" s="135"/>
      <c r="BJ32293" s="136"/>
    </row>
    <row r="32294" spans="5:62" ht="14.25" customHeight="1" x14ac:dyDescent="0.25">
      <c r="E32294" s="113"/>
      <c r="H32294" s="133"/>
      <c r="T32294" s="133"/>
      <c r="X32294" s="131"/>
      <c r="Y32294" s="133"/>
      <c r="AJ32294" s="133"/>
      <c r="AO32294" s="135"/>
      <c r="AP32294" s="135"/>
      <c r="BJ32294" s="136"/>
    </row>
    <row r="32295" spans="5:62" ht="14.25" customHeight="1" x14ac:dyDescent="0.25">
      <c r="E32295" s="113"/>
      <c r="H32295" s="133"/>
      <c r="T32295" s="133"/>
      <c r="X32295" s="131"/>
      <c r="Y32295" s="133"/>
      <c r="AJ32295" s="133"/>
      <c r="AO32295" s="135"/>
      <c r="AP32295" s="135"/>
      <c r="BJ32295" s="136"/>
    </row>
    <row r="32296" spans="5:62" ht="14.25" customHeight="1" x14ac:dyDescent="0.25">
      <c r="E32296" s="113"/>
      <c r="H32296" s="133"/>
      <c r="T32296" s="133"/>
      <c r="X32296" s="131"/>
      <c r="Y32296" s="133"/>
      <c r="AJ32296" s="133"/>
      <c r="AO32296" s="135"/>
      <c r="AP32296" s="135"/>
      <c r="BJ32296" s="136"/>
    </row>
    <row r="32297" spans="5:62" ht="14.25" customHeight="1" x14ac:dyDescent="0.25">
      <c r="E32297" s="113"/>
      <c r="H32297" s="133"/>
      <c r="T32297" s="133"/>
      <c r="X32297" s="131"/>
      <c r="Y32297" s="133"/>
      <c r="AJ32297" s="133"/>
      <c r="AO32297" s="135"/>
      <c r="AP32297" s="135"/>
      <c r="BJ32297" s="136"/>
    </row>
    <row r="32298" spans="5:62" ht="14.25" customHeight="1" x14ac:dyDescent="0.25">
      <c r="E32298" s="113"/>
      <c r="H32298" s="133"/>
      <c r="T32298" s="133"/>
      <c r="X32298" s="131"/>
      <c r="Y32298" s="133"/>
      <c r="AJ32298" s="133"/>
      <c r="AO32298" s="135"/>
      <c r="AP32298" s="135"/>
      <c r="BJ32298" s="136"/>
    </row>
    <row r="32299" spans="5:62" ht="14.25" customHeight="1" x14ac:dyDescent="0.25">
      <c r="E32299" s="113"/>
      <c r="H32299" s="133"/>
      <c r="T32299" s="133"/>
      <c r="X32299" s="131"/>
      <c r="Y32299" s="133"/>
      <c r="AJ32299" s="133"/>
      <c r="AO32299" s="135"/>
      <c r="AP32299" s="135"/>
      <c r="BJ32299" s="136"/>
    </row>
    <row r="32300" spans="5:62" ht="14.25" customHeight="1" x14ac:dyDescent="0.25">
      <c r="E32300" s="113"/>
      <c r="H32300" s="133"/>
      <c r="T32300" s="133"/>
      <c r="X32300" s="131"/>
      <c r="Y32300" s="133"/>
      <c r="AJ32300" s="133"/>
      <c r="AO32300" s="135"/>
      <c r="AP32300" s="135"/>
      <c r="BJ32300" s="136"/>
    </row>
    <row r="32301" spans="5:62" ht="14.25" customHeight="1" x14ac:dyDescent="0.25">
      <c r="E32301" s="113"/>
      <c r="H32301" s="133"/>
      <c r="T32301" s="133"/>
      <c r="X32301" s="131"/>
      <c r="Y32301" s="133"/>
      <c r="AJ32301" s="133"/>
      <c r="AO32301" s="135"/>
      <c r="AP32301" s="135"/>
      <c r="BJ32301" s="136"/>
    </row>
    <row r="32302" spans="5:62" ht="14.25" customHeight="1" x14ac:dyDescent="0.25">
      <c r="E32302" s="113"/>
      <c r="H32302" s="133"/>
      <c r="T32302" s="133"/>
      <c r="X32302" s="131"/>
      <c r="Y32302" s="133"/>
      <c r="AJ32302" s="133"/>
      <c r="AO32302" s="135"/>
      <c r="AP32302" s="135"/>
      <c r="BJ32302" s="136"/>
    </row>
    <row r="32303" spans="5:62" ht="14.25" customHeight="1" x14ac:dyDescent="0.25">
      <c r="E32303" s="113"/>
      <c r="H32303" s="133"/>
      <c r="T32303" s="133"/>
      <c r="X32303" s="131"/>
      <c r="Y32303" s="133"/>
      <c r="AJ32303" s="133"/>
      <c r="AO32303" s="135"/>
      <c r="AP32303" s="135"/>
      <c r="BJ32303" s="136"/>
    </row>
    <row r="32304" spans="5:62" ht="14.25" customHeight="1" x14ac:dyDescent="0.25">
      <c r="E32304" s="113"/>
      <c r="H32304" s="133"/>
      <c r="T32304" s="133"/>
      <c r="X32304" s="131"/>
      <c r="Y32304" s="133"/>
      <c r="AJ32304" s="133"/>
      <c r="AO32304" s="135"/>
      <c r="AP32304" s="135"/>
      <c r="BJ32304" s="136"/>
    </row>
    <row r="32305" spans="5:62" ht="14.25" customHeight="1" x14ac:dyDescent="0.25">
      <c r="E32305" s="113"/>
      <c r="H32305" s="133"/>
      <c r="T32305" s="133"/>
      <c r="X32305" s="131"/>
      <c r="Y32305" s="133"/>
      <c r="AJ32305" s="133"/>
      <c r="AO32305" s="135"/>
      <c r="AP32305" s="135"/>
      <c r="BJ32305" s="136"/>
    </row>
    <row r="32306" spans="5:62" ht="14.25" customHeight="1" x14ac:dyDescent="0.25">
      <c r="E32306" s="113"/>
      <c r="H32306" s="133"/>
      <c r="T32306" s="133"/>
      <c r="X32306" s="131"/>
      <c r="Y32306" s="133"/>
      <c r="AJ32306" s="133"/>
      <c r="AO32306" s="135"/>
      <c r="AP32306" s="135"/>
      <c r="BJ32306" s="136"/>
    </row>
    <row r="32307" spans="5:62" ht="14.25" customHeight="1" x14ac:dyDescent="0.25">
      <c r="E32307" s="113"/>
      <c r="H32307" s="133"/>
      <c r="T32307" s="133"/>
      <c r="X32307" s="131"/>
      <c r="Y32307" s="133"/>
      <c r="AJ32307" s="133"/>
      <c r="AO32307" s="135"/>
      <c r="AP32307" s="135"/>
      <c r="BJ32307" s="136"/>
    </row>
    <row r="32308" spans="5:62" ht="14.25" customHeight="1" x14ac:dyDescent="0.25">
      <c r="E32308" s="113"/>
      <c r="H32308" s="133"/>
      <c r="T32308" s="133"/>
      <c r="X32308" s="131"/>
      <c r="Y32308" s="133"/>
      <c r="AJ32308" s="133"/>
      <c r="AO32308" s="135"/>
      <c r="AP32308" s="135"/>
      <c r="BJ32308" s="136"/>
    </row>
    <row r="32309" spans="5:62" ht="14.25" customHeight="1" x14ac:dyDescent="0.25">
      <c r="E32309" s="113"/>
      <c r="H32309" s="133"/>
      <c r="T32309" s="133"/>
      <c r="X32309" s="131"/>
      <c r="Y32309" s="133"/>
      <c r="AJ32309" s="133"/>
      <c r="AO32309" s="135"/>
      <c r="AP32309" s="135"/>
      <c r="BJ32309" s="136"/>
    </row>
    <row r="32310" spans="5:62" ht="14.25" customHeight="1" x14ac:dyDescent="0.25">
      <c r="E32310" s="113"/>
      <c r="H32310" s="133"/>
      <c r="T32310" s="133"/>
      <c r="X32310" s="131"/>
      <c r="Y32310" s="133"/>
      <c r="AJ32310" s="133"/>
      <c r="AO32310" s="135"/>
      <c r="AP32310" s="135"/>
      <c r="BJ32310" s="136"/>
    </row>
    <row r="32311" spans="5:62" ht="14.25" customHeight="1" x14ac:dyDescent="0.25">
      <c r="E32311" s="113"/>
      <c r="H32311" s="133"/>
      <c r="T32311" s="133"/>
      <c r="X32311" s="131"/>
      <c r="Y32311" s="133"/>
      <c r="AJ32311" s="133"/>
      <c r="AO32311" s="135"/>
      <c r="AP32311" s="135"/>
      <c r="BJ32311" s="136"/>
    </row>
    <row r="32312" spans="5:62" ht="14.25" customHeight="1" x14ac:dyDescent="0.25">
      <c r="E32312" s="113"/>
      <c r="H32312" s="133"/>
      <c r="T32312" s="133"/>
      <c r="X32312" s="131"/>
      <c r="Y32312" s="133"/>
      <c r="AJ32312" s="133"/>
      <c r="AO32312" s="135"/>
      <c r="AP32312" s="135"/>
      <c r="BJ32312" s="136"/>
    </row>
    <row r="32313" spans="5:62" ht="14.25" customHeight="1" x14ac:dyDescent="0.25">
      <c r="E32313" s="113"/>
      <c r="H32313" s="133"/>
      <c r="T32313" s="133"/>
      <c r="X32313" s="131"/>
      <c r="Y32313" s="133"/>
      <c r="AJ32313" s="133"/>
      <c r="AO32313" s="135"/>
      <c r="AP32313" s="135"/>
      <c r="BJ32313" s="136"/>
    </row>
    <row r="32314" spans="5:62" ht="14.25" customHeight="1" x14ac:dyDescent="0.25">
      <c r="E32314" s="113"/>
      <c r="H32314" s="133"/>
      <c r="T32314" s="133"/>
      <c r="X32314" s="131"/>
      <c r="Y32314" s="133"/>
      <c r="AJ32314" s="133"/>
      <c r="AO32314" s="135"/>
      <c r="AP32314" s="135"/>
      <c r="BJ32314" s="136"/>
    </row>
    <row r="32315" spans="5:62" ht="14.25" customHeight="1" x14ac:dyDescent="0.25">
      <c r="E32315" s="113"/>
      <c r="H32315" s="133"/>
      <c r="T32315" s="133"/>
      <c r="X32315" s="131"/>
      <c r="Y32315" s="133"/>
      <c r="AJ32315" s="133"/>
      <c r="AO32315" s="135"/>
      <c r="AP32315" s="135"/>
      <c r="BJ32315" s="136"/>
    </row>
    <row r="32316" spans="5:62" ht="14.25" customHeight="1" x14ac:dyDescent="0.25">
      <c r="E32316" s="113"/>
      <c r="H32316" s="133"/>
      <c r="T32316" s="133"/>
      <c r="X32316" s="131"/>
      <c r="Y32316" s="133"/>
      <c r="AJ32316" s="133"/>
      <c r="AO32316" s="135"/>
      <c r="AP32316" s="135"/>
      <c r="BJ32316" s="136"/>
    </row>
    <row r="32317" spans="5:62" ht="14.25" customHeight="1" x14ac:dyDescent="0.25">
      <c r="E32317" s="113"/>
      <c r="H32317" s="133"/>
      <c r="T32317" s="133"/>
      <c r="X32317" s="131"/>
      <c r="Y32317" s="133"/>
      <c r="AJ32317" s="133"/>
      <c r="AO32317" s="135"/>
      <c r="AP32317" s="135"/>
      <c r="BJ32317" s="136"/>
    </row>
    <row r="32318" spans="5:62" ht="14.25" customHeight="1" x14ac:dyDescent="0.25">
      <c r="E32318" s="113"/>
      <c r="H32318" s="133"/>
      <c r="T32318" s="133"/>
      <c r="X32318" s="131"/>
      <c r="Y32318" s="133"/>
      <c r="AJ32318" s="133"/>
      <c r="AO32318" s="135"/>
      <c r="AP32318" s="135"/>
      <c r="BJ32318" s="136"/>
    </row>
    <row r="32319" spans="5:62" ht="14.25" customHeight="1" x14ac:dyDescent="0.25">
      <c r="E32319" s="113"/>
      <c r="H32319" s="133"/>
      <c r="T32319" s="133"/>
      <c r="X32319" s="131"/>
      <c r="Y32319" s="133"/>
      <c r="AJ32319" s="133"/>
      <c r="AO32319" s="135"/>
      <c r="AP32319" s="135"/>
      <c r="BJ32319" s="136"/>
    </row>
    <row r="32320" spans="5:62" ht="14.25" customHeight="1" x14ac:dyDescent="0.25">
      <c r="E32320" s="113"/>
      <c r="H32320" s="133"/>
      <c r="T32320" s="133"/>
      <c r="X32320" s="131"/>
      <c r="Y32320" s="133"/>
      <c r="AJ32320" s="133"/>
      <c r="AO32320" s="135"/>
      <c r="AP32320" s="135"/>
      <c r="BJ32320" s="136"/>
    </row>
    <row r="32321" spans="5:62" ht="14.25" customHeight="1" x14ac:dyDescent="0.25">
      <c r="E32321" s="113"/>
      <c r="H32321" s="133"/>
      <c r="T32321" s="133"/>
      <c r="X32321" s="131"/>
      <c r="Y32321" s="133"/>
      <c r="AJ32321" s="133"/>
      <c r="AO32321" s="135"/>
      <c r="AP32321" s="135"/>
      <c r="BJ32321" s="136"/>
    </row>
    <row r="32322" spans="5:62" ht="14.25" customHeight="1" x14ac:dyDescent="0.25">
      <c r="E32322" s="113"/>
      <c r="H32322" s="133"/>
      <c r="T32322" s="133"/>
      <c r="X32322" s="131"/>
      <c r="Y32322" s="133"/>
      <c r="AJ32322" s="133"/>
      <c r="AO32322" s="135"/>
      <c r="AP32322" s="135"/>
      <c r="BJ32322" s="136"/>
    </row>
    <row r="32323" spans="5:62" ht="14.25" customHeight="1" x14ac:dyDescent="0.25">
      <c r="E32323" s="113"/>
      <c r="H32323" s="133"/>
      <c r="T32323" s="133"/>
      <c r="X32323" s="131"/>
      <c r="Y32323" s="133"/>
      <c r="AJ32323" s="133"/>
      <c r="AO32323" s="135"/>
      <c r="AP32323" s="135"/>
      <c r="BJ32323" s="136"/>
    </row>
    <row r="32324" spans="5:62" ht="14.25" customHeight="1" x14ac:dyDescent="0.25">
      <c r="E32324" s="113"/>
      <c r="H32324" s="133"/>
      <c r="T32324" s="133"/>
      <c r="X32324" s="131"/>
      <c r="Y32324" s="133"/>
      <c r="AJ32324" s="133"/>
      <c r="AO32324" s="135"/>
      <c r="AP32324" s="135"/>
      <c r="BJ32324" s="136"/>
    </row>
    <row r="32325" spans="5:62" ht="14.25" customHeight="1" x14ac:dyDescent="0.25">
      <c r="E32325" s="113"/>
      <c r="H32325" s="133"/>
      <c r="T32325" s="133"/>
      <c r="X32325" s="131"/>
      <c r="Y32325" s="133"/>
      <c r="AJ32325" s="133"/>
      <c r="AO32325" s="135"/>
      <c r="AP32325" s="135"/>
      <c r="BJ32325" s="136"/>
    </row>
    <row r="32326" spans="5:62" ht="14.25" customHeight="1" x14ac:dyDescent="0.25">
      <c r="E32326" s="113"/>
      <c r="H32326" s="133"/>
      <c r="T32326" s="133"/>
      <c r="X32326" s="131"/>
      <c r="Y32326" s="133"/>
      <c r="AJ32326" s="133"/>
      <c r="AO32326" s="135"/>
      <c r="AP32326" s="135"/>
      <c r="BJ32326" s="136"/>
    </row>
    <row r="32327" spans="5:62" ht="14.25" customHeight="1" x14ac:dyDescent="0.25">
      <c r="E32327" s="113"/>
      <c r="H32327" s="133"/>
      <c r="T32327" s="133"/>
      <c r="X32327" s="131"/>
      <c r="Y32327" s="133"/>
      <c r="AJ32327" s="133"/>
      <c r="AO32327" s="135"/>
      <c r="AP32327" s="135"/>
      <c r="BJ32327" s="136"/>
    </row>
    <row r="32328" spans="5:62" ht="14.25" customHeight="1" x14ac:dyDescent="0.25">
      <c r="E32328" s="113"/>
      <c r="H32328" s="133"/>
      <c r="T32328" s="133"/>
      <c r="X32328" s="131"/>
      <c r="Y32328" s="133"/>
      <c r="AJ32328" s="133"/>
      <c r="AO32328" s="135"/>
      <c r="AP32328" s="135"/>
      <c r="BJ32328" s="136"/>
    </row>
    <row r="32329" spans="5:62" ht="14.25" customHeight="1" x14ac:dyDescent="0.25">
      <c r="E32329" s="113"/>
      <c r="H32329" s="133"/>
      <c r="T32329" s="133"/>
      <c r="X32329" s="131"/>
      <c r="Y32329" s="133"/>
      <c r="AJ32329" s="133"/>
      <c r="AO32329" s="135"/>
      <c r="AP32329" s="135"/>
      <c r="BJ32329" s="136"/>
    </row>
    <row r="32330" spans="5:62" ht="14.25" customHeight="1" x14ac:dyDescent="0.25">
      <c r="E32330" s="113"/>
      <c r="H32330" s="133"/>
      <c r="T32330" s="133"/>
      <c r="X32330" s="131"/>
      <c r="Y32330" s="133"/>
      <c r="AJ32330" s="133"/>
      <c r="AO32330" s="135"/>
      <c r="AP32330" s="135"/>
      <c r="BJ32330" s="136"/>
    </row>
    <row r="32331" spans="5:62" ht="14.25" customHeight="1" x14ac:dyDescent="0.25">
      <c r="E32331" s="113"/>
      <c r="H32331" s="133"/>
      <c r="T32331" s="133"/>
      <c r="X32331" s="131"/>
      <c r="Y32331" s="133"/>
      <c r="AJ32331" s="133"/>
      <c r="AO32331" s="135"/>
      <c r="AP32331" s="135"/>
      <c r="BJ32331" s="136"/>
    </row>
    <row r="32332" spans="5:62" ht="14.25" customHeight="1" x14ac:dyDescent="0.25">
      <c r="E32332" s="113"/>
      <c r="H32332" s="133"/>
      <c r="T32332" s="133"/>
      <c r="X32332" s="131"/>
      <c r="Y32332" s="133"/>
      <c r="AJ32332" s="133"/>
      <c r="AO32332" s="135"/>
      <c r="AP32332" s="135"/>
      <c r="BJ32332" s="136"/>
    </row>
    <row r="32333" spans="5:62" ht="14.25" customHeight="1" x14ac:dyDescent="0.25">
      <c r="E32333" s="113"/>
      <c r="H32333" s="133"/>
      <c r="T32333" s="133"/>
      <c r="X32333" s="131"/>
      <c r="Y32333" s="133"/>
      <c r="AJ32333" s="133"/>
      <c r="AO32333" s="135"/>
      <c r="AP32333" s="135"/>
      <c r="BJ32333" s="136"/>
    </row>
    <row r="32334" spans="5:62" ht="14.25" customHeight="1" x14ac:dyDescent="0.25">
      <c r="E32334" s="113"/>
      <c r="H32334" s="133"/>
      <c r="T32334" s="133"/>
      <c r="X32334" s="131"/>
      <c r="Y32334" s="133"/>
      <c r="AJ32334" s="133"/>
      <c r="AO32334" s="135"/>
      <c r="AP32334" s="135"/>
      <c r="BJ32334" s="136"/>
    </row>
    <row r="32335" spans="5:62" ht="14.25" customHeight="1" x14ac:dyDescent="0.25">
      <c r="E32335" s="113"/>
      <c r="H32335" s="133"/>
      <c r="T32335" s="133"/>
      <c r="X32335" s="131"/>
      <c r="Y32335" s="133"/>
      <c r="AJ32335" s="133"/>
      <c r="AO32335" s="135"/>
      <c r="AP32335" s="135"/>
      <c r="BJ32335" s="136"/>
    </row>
    <row r="32336" spans="5:62" ht="14.25" customHeight="1" x14ac:dyDescent="0.25">
      <c r="E32336" s="113"/>
      <c r="H32336" s="133"/>
      <c r="T32336" s="133"/>
      <c r="X32336" s="131"/>
      <c r="Y32336" s="133"/>
      <c r="AJ32336" s="133"/>
      <c r="AO32336" s="135"/>
      <c r="AP32336" s="135"/>
      <c r="BJ32336" s="136"/>
    </row>
    <row r="32337" spans="5:62" ht="14.25" customHeight="1" x14ac:dyDescent="0.25">
      <c r="E32337" s="113"/>
      <c r="H32337" s="133"/>
      <c r="T32337" s="133"/>
      <c r="X32337" s="131"/>
      <c r="Y32337" s="133"/>
      <c r="AJ32337" s="133"/>
      <c r="AO32337" s="135"/>
      <c r="AP32337" s="135"/>
      <c r="BJ32337" s="136"/>
    </row>
    <row r="32338" spans="5:62" ht="14.25" customHeight="1" x14ac:dyDescent="0.25">
      <c r="E32338" s="113"/>
      <c r="H32338" s="133"/>
      <c r="T32338" s="133"/>
      <c r="X32338" s="131"/>
      <c r="Y32338" s="133"/>
      <c r="AJ32338" s="133"/>
      <c r="AO32338" s="135"/>
      <c r="AP32338" s="135"/>
      <c r="BJ32338" s="136"/>
    </row>
    <row r="32339" spans="5:62" ht="14.25" customHeight="1" x14ac:dyDescent="0.25">
      <c r="E32339" s="113"/>
      <c r="H32339" s="133"/>
      <c r="T32339" s="133"/>
      <c r="X32339" s="131"/>
      <c r="Y32339" s="133"/>
      <c r="AJ32339" s="133"/>
      <c r="AO32339" s="135"/>
      <c r="AP32339" s="135"/>
      <c r="BJ32339" s="136"/>
    </row>
    <row r="32340" spans="5:62" ht="14.25" customHeight="1" x14ac:dyDescent="0.25">
      <c r="E32340" s="113"/>
      <c r="H32340" s="133"/>
      <c r="T32340" s="133"/>
      <c r="X32340" s="131"/>
      <c r="Y32340" s="133"/>
      <c r="AJ32340" s="133"/>
      <c r="AO32340" s="135"/>
      <c r="AP32340" s="135"/>
      <c r="BJ32340" s="136"/>
    </row>
    <row r="32341" spans="5:62" ht="14.25" customHeight="1" x14ac:dyDescent="0.25">
      <c r="E32341" s="113"/>
      <c r="H32341" s="133"/>
      <c r="T32341" s="133"/>
      <c r="X32341" s="131"/>
      <c r="Y32341" s="133"/>
      <c r="AJ32341" s="133"/>
      <c r="AO32341" s="135"/>
      <c r="AP32341" s="135"/>
      <c r="BJ32341" s="136"/>
    </row>
    <row r="32342" spans="5:62" ht="14.25" customHeight="1" x14ac:dyDescent="0.25">
      <c r="E32342" s="113"/>
      <c r="H32342" s="133"/>
      <c r="T32342" s="133"/>
      <c r="X32342" s="131"/>
      <c r="Y32342" s="133"/>
      <c r="AJ32342" s="133"/>
      <c r="AO32342" s="135"/>
      <c r="AP32342" s="135"/>
      <c r="BJ32342" s="136"/>
    </row>
    <row r="32343" spans="5:62" ht="14.25" customHeight="1" x14ac:dyDescent="0.25">
      <c r="E32343" s="113"/>
      <c r="H32343" s="133"/>
      <c r="T32343" s="133"/>
      <c r="X32343" s="131"/>
      <c r="Y32343" s="133"/>
      <c r="AJ32343" s="133"/>
      <c r="AO32343" s="135"/>
      <c r="AP32343" s="135"/>
      <c r="BJ32343" s="136"/>
    </row>
    <row r="32344" spans="5:62" ht="14.25" customHeight="1" x14ac:dyDescent="0.25">
      <c r="E32344" s="113"/>
      <c r="H32344" s="133"/>
      <c r="T32344" s="133"/>
      <c r="X32344" s="131"/>
      <c r="Y32344" s="133"/>
      <c r="AJ32344" s="133"/>
      <c r="AO32344" s="135"/>
      <c r="AP32344" s="135"/>
      <c r="BJ32344" s="136"/>
    </row>
    <row r="32345" spans="5:62" ht="14.25" customHeight="1" x14ac:dyDescent="0.25">
      <c r="E32345" s="113"/>
      <c r="H32345" s="133"/>
      <c r="T32345" s="133"/>
      <c r="X32345" s="131"/>
      <c r="Y32345" s="133"/>
      <c r="AJ32345" s="133"/>
      <c r="AO32345" s="135"/>
      <c r="AP32345" s="135"/>
      <c r="BJ32345" s="136"/>
    </row>
    <row r="32346" spans="5:62" ht="14.25" customHeight="1" x14ac:dyDescent="0.25">
      <c r="E32346" s="113"/>
      <c r="H32346" s="133"/>
      <c r="T32346" s="133"/>
      <c r="X32346" s="131"/>
      <c r="Y32346" s="133"/>
      <c r="AJ32346" s="133"/>
      <c r="AO32346" s="135"/>
      <c r="AP32346" s="135"/>
      <c r="BJ32346" s="136"/>
    </row>
    <row r="32347" spans="5:62" ht="14.25" customHeight="1" x14ac:dyDescent="0.25">
      <c r="E32347" s="113"/>
      <c r="H32347" s="133"/>
      <c r="T32347" s="133"/>
      <c r="X32347" s="131"/>
      <c r="Y32347" s="133"/>
      <c r="AJ32347" s="133"/>
      <c r="AO32347" s="135"/>
      <c r="AP32347" s="135"/>
      <c r="BJ32347" s="136"/>
    </row>
    <row r="32348" spans="5:62" ht="14.25" customHeight="1" x14ac:dyDescent="0.25">
      <c r="E32348" s="113"/>
      <c r="H32348" s="133"/>
      <c r="T32348" s="133"/>
      <c r="X32348" s="131"/>
      <c r="Y32348" s="133"/>
      <c r="AJ32348" s="133"/>
      <c r="AO32348" s="135"/>
      <c r="AP32348" s="135"/>
      <c r="BJ32348" s="136"/>
    </row>
    <row r="32349" spans="5:62" ht="14.25" customHeight="1" x14ac:dyDescent="0.25">
      <c r="E32349" s="113"/>
      <c r="H32349" s="133"/>
      <c r="T32349" s="133"/>
      <c r="X32349" s="131"/>
      <c r="Y32349" s="133"/>
      <c r="AJ32349" s="133"/>
      <c r="AO32349" s="135"/>
      <c r="AP32349" s="135"/>
      <c r="BJ32349" s="136"/>
    </row>
    <row r="32350" spans="5:62" ht="14.25" customHeight="1" x14ac:dyDescent="0.25">
      <c r="E32350" s="113"/>
      <c r="H32350" s="133"/>
      <c r="T32350" s="133"/>
      <c r="X32350" s="131"/>
      <c r="Y32350" s="133"/>
      <c r="AJ32350" s="133"/>
      <c r="AO32350" s="135"/>
      <c r="AP32350" s="135"/>
      <c r="BJ32350" s="136"/>
    </row>
    <row r="32351" spans="5:62" ht="14.25" customHeight="1" x14ac:dyDescent="0.25">
      <c r="E32351" s="113"/>
      <c r="H32351" s="133"/>
      <c r="T32351" s="133"/>
      <c r="X32351" s="131"/>
      <c r="Y32351" s="133"/>
      <c r="AJ32351" s="133"/>
      <c r="AO32351" s="135"/>
      <c r="AP32351" s="135"/>
      <c r="BJ32351" s="136"/>
    </row>
    <row r="32352" spans="5:62" ht="14.25" customHeight="1" x14ac:dyDescent="0.25">
      <c r="E32352" s="113"/>
      <c r="H32352" s="133"/>
      <c r="T32352" s="133"/>
      <c r="X32352" s="131"/>
      <c r="Y32352" s="133"/>
      <c r="AJ32352" s="133"/>
      <c r="AO32352" s="135"/>
      <c r="AP32352" s="135"/>
      <c r="BJ32352" s="136"/>
    </row>
    <row r="32353" spans="5:62" ht="14.25" customHeight="1" x14ac:dyDescent="0.25">
      <c r="E32353" s="113"/>
      <c r="H32353" s="133"/>
      <c r="T32353" s="133"/>
      <c r="X32353" s="131"/>
      <c r="Y32353" s="133"/>
      <c r="AJ32353" s="133"/>
      <c r="AO32353" s="135"/>
      <c r="AP32353" s="135"/>
      <c r="BJ32353" s="136"/>
    </row>
    <row r="32354" spans="5:62" ht="14.25" customHeight="1" x14ac:dyDescent="0.25">
      <c r="E32354" s="113"/>
      <c r="H32354" s="133"/>
      <c r="T32354" s="133"/>
      <c r="X32354" s="131"/>
      <c r="Y32354" s="133"/>
      <c r="AJ32354" s="133"/>
      <c r="AO32354" s="135"/>
      <c r="AP32354" s="135"/>
      <c r="BJ32354" s="136"/>
    </row>
    <row r="32355" spans="5:62" ht="14.25" customHeight="1" x14ac:dyDescent="0.25">
      <c r="E32355" s="113"/>
      <c r="H32355" s="133"/>
      <c r="T32355" s="133"/>
      <c r="X32355" s="131"/>
      <c r="Y32355" s="133"/>
      <c r="AJ32355" s="133"/>
      <c r="AO32355" s="135"/>
      <c r="AP32355" s="135"/>
      <c r="BJ32355" s="136"/>
    </row>
    <row r="32356" spans="5:62" ht="14.25" customHeight="1" x14ac:dyDescent="0.25">
      <c r="E32356" s="113"/>
      <c r="H32356" s="133"/>
      <c r="T32356" s="133"/>
      <c r="X32356" s="131"/>
      <c r="Y32356" s="133"/>
      <c r="AJ32356" s="133"/>
      <c r="AO32356" s="135"/>
      <c r="AP32356" s="135"/>
      <c r="BJ32356" s="136"/>
    </row>
    <row r="32357" spans="5:62" ht="14.25" customHeight="1" x14ac:dyDescent="0.25">
      <c r="E32357" s="113"/>
      <c r="H32357" s="133"/>
      <c r="T32357" s="133"/>
      <c r="X32357" s="131"/>
      <c r="Y32357" s="133"/>
      <c r="AJ32357" s="133"/>
      <c r="AO32357" s="135"/>
      <c r="AP32357" s="135"/>
      <c r="BJ32357" s="136"/>
    </row>
    <row r="32358" spans="5:62" ht="14.25" customHeight="1" x14ac:dyDescent="0.25">
      <c r="E32358" s="113"/>
      <c r="H32358" s="133"/>
      <c r="T32358" s="133"/>
      <c r="X32358" s="131"/>
      <c r="Y32358" s="133"/>
      <c r="AJ32358" s="133"/>
      <c r="AO32358" s="135"/>
      <c r="AP32358" s="135"/>
      <c r="BJ32358" s="136"/>
    </row>
    <row r="32359" spans="5:62" ht="14.25" customHeight="1" x14ac:dyDescent="0.25">
      <c r="E32359" s="113"/>
      <c r="H32359" s="133"/>
      <c r="T32359" s="133"/>
      <c r="X32359" s="131"/>
      <c r="Y32359" s="133"/>
      <c r="AJ32359" s="133"/>
      <c r="AO32359" s="135"/>
      <c r="AP32359" s="135"/>
      <c r="BJ32359" s="136"/>
    </row>
    <row r="32360" spans="5:62" ht="14.25" customHeight="1" x14ac:dyDescent="0.25">
      <c r="E32360" s="113"/>
      <c r="H32360" s="133"/>
      <c r="T32360" s="133"/>
      <c r="X32360" s="131"/>
      <c r="Y32360" s="133"/>
      <c r="AJ32360" s="133"/>
      <c r="AO32360" s="135"/>
      <c r="AP32360" s="135"/>
      <c r="BJ32360" s="136"/>
    </row>
    <row r="32361" spans="5:62" ht="14.25" customHeight="1" x14ac:dyDescent="0.25">
      <c r="E32361" s="113"/>
      <c r="H32361" s="133"/>
      <c r="T32361" s="133"/>
      <c r="X32361" s="131"/>
      <c r="Y32361" s="133"/>
      <c r="AJ32361" s="133"/>
      <c r="AO32361" s="135"/>
      <c r="AP32361" s="135"/>
      <c r="BJ32361" s="136"/>
    </row>
    <row r="32362" spans="5:62" ht="14.25" customHeight="1" x14ac:dyDescent="0.25">
      <c r="E32362" s="113"/>
      <c r="H32362" s="133"/>
      <c r="T32362" s="133"/>
      <c r="X32362" s="131"/>
      <c r="Y32362" s="133"/>
      <c r="AJ32362" s="133"/>
      <c r="AO32362" s="135"/>
      <c r="AP32362" s="135"/>
      <c r="BJ32362" s="136"/>
    </row>
    <row r="32363" spans="5:62" ht="14.25" customHeight="1" x14ac:dyDescent="0.25">
      <c r="E32363" s="113"/>
      <c r="H32363" s="133"/>
      <c r="T32363" s="133"/>
      <c r="X32363" s="131"/>
      <c r="Y32363" s="133"/>
      <c r="AJ32363" s="133"/>
      <c r="AO32363" s="135"/>
      <c r="AP32363" s="135"/>
      <c r="BJ32363" s="136"/>
    </row>
    <row r="32364" spans="5:62" ht="14.25" customHeight="1" x14ac:dyDescent="0.25">
      <c r="E32364" s="113"/>
      <c r="H32364" s="133"/>
      <c r="T32364" s="133"/>
      <c r="X32364" s="131"/>
      <c r="Y32364" s="133"/>
      <c r="AJ32364" s="133"/>
      <c r="AO32364" s="135"/>
      <c r="AP32364" s="135"/>
      <c r="BJ32364" s="136"/>
    </row>
    <row r="32365" spans="5:62" ht="14.25" customHeight="1" x14ac:dyDescent="0.25">
      <c r="E32365" s="113"/>
      <c r="H32365" s="133"/>
      <c r="T32365" s="133"/>
      <c r="X32365" s="131"/>
      <c r="Y32365" s="133"/>
      <c r="AJ32365" s="133"/>
      <c r="AO32365" s="135"/>
      <c r="AP32365" s="135"/>
      <c r="BJ32365" s="136"/>
    </row>
    <row r="32366" spans="5:62" ht="14.25" customHeight="1" x14ac:dyDescent="0.25">
      <c r="E32366" s="113"/>
      <c r="H32366" s="133"/>
      <c r="T32366" s="133"/>
      <c r="X32366" s="131"/>
      <c r="Y32366" s="133"/>
      <c r="AJ32366" s="133"/>
      <c r="AO32366" s="135"/>
      <c r="AP32366" s="135"/>
      <c r="BJ32366" s="136"/>
    </row>
    <row r="32367" spans="5:62" ht="14.25" customHeight="1" x14ac:dyDescent="0.25">
      <c r="E32367" s="113"/>
      <c r="H32367" s="133"/>
      <c r="T32367" s="133"/>
      <c r="X32367" s="131"/>
      <c r="Y32367" s="133"/>
      <c r="AJ32367" s="133"/>
      <c r="AO32367" s="135"/>
      <c r="AP32367" s="135"/>
      <c r="BJ32367" s="136"/>
    </row>
    <row r="32368" spans="5:62" ht="14.25" customHeight="1" x14ac:dyDescent="0.25">
      <c r="E32368" s="113"/>
      <c r="H32368" s="133"/>
      <c r="T32368" s="133"/>
      <c r="X32368" s="131"/>
      <c r="Y32368" s="133"/>
      <c r="AJ32368" s="133"/>
      <c r="AO32368" s="135"/>
      <c r="AP32368" s="135"/>
      <c r="BJ32368" s="136"/>
    </row>
    <row r="32369" spans="5:62" ht="14.25" customHeight="1" x14ac:dyDescent="0.25">
      <c r="E32369" s="113"/>
      <c r="H32369" s="133"/>
      <c r="T32369" s="133"/>
      <c r="X32369" s="131"/>
      <c r="Y32369" s="133"/>
      <c r="AJ32369" s="133"/>
      <c r="AO32369" s="135"/>
      <c r="AP32369" s="135"/>
      <c r="BJ32369" s="136"/>
    </row>
    <row r="32370" spans="5:62" ht="14.25" customHeight="1" x14ac:dyDescent="0.25">
      <c r="E32370" s="113"/>
      <c r="H32370" s="133"/>
      <c r="T32370" s="133"/>
      <c r="X32370" s="131"/>
      <c r="Y32370" s="133"/>
      <c r="AJ32370" s="133"/>
      <c r="AO32370" s="135"/>
      <c r="AP32370" s="135"/>
      <c r="BJ32370" s="136"/>
    </row>
    <row r="32371" spans="5:62" ht="14.25" customHeight="1" x14ac:dyDescent="0.25">
      <c r="E32371" s="113"/>
      <c r="H32371" s="133"/>
      <c r="T32371" s="133"/>
      <c r="X32371" s="131"/>
      <c r="Y32371" s="133"/>
      <c r="AJ32371" s="133"/>
      <c r="AO32371" s="135"/>
      <c r="AP32371" s="135"/>
      <c r="BJ32371" s="136"/>
    </row>
    <row r="32372" spans="5:62" ht="14.25" customHeight="1" x14ac:dyDescent="0.25">
      <c r="E32372" s="113"/>
      <c r="H32372" s="133"/>
      <c r="T32372" s="133"/>
      <c r="X32372" s="131"/>
      <c r="Y32372" s="133"/>
      <c r="AJ32372" s="133"/>
      <c r="AO32372" s="135"/>
      <c r="AP32372" s="135"/>
      <c r="BJ32372" s="136"/>
    </row>
    <row r="32373" spans="5:62" ht="14.25" customHeight="1" x14ac:dyDescent="0.25">
      <c r="E32373" s="113"/>
      <c r="H32373" s="133"/>
      <c r="T32373" s="133"/>
      <c r="X32373" s="131"/>
      <c r="Y32373" s="133"/>
      <c r="AJ32373" s="133"/>
      <c r="AO32373" s="135"/>
      <c r="AP32373" s="135"/>
      <c r="BJ32373" s="136"/>
    </row>
    <row r="32374" spans="5:62" ht="14.25" customHeight="1" x14ac:dyDescent="0.25">
      <c r="E32374" s="113"/>
      <c r="H32374" s="133"/>
      <c r="T32374" s="133"/>
      <c r="X32374" s="131"/>
      <c r="Y32374" s="133"/>
      <c r="AJ32374" s="133"/>
      <c r="AO32374" s="135"/>
      <c r="AP32374" s="135"/>
      <c r="BJ32374" s="136"/>
    </row>
    <row r="32375" spans="5:62" ht="14.25" customHeight="1" x14ac:dyDescent="0.25">
      <c r="E32375" s="113"/>
      <c r="H32375" s="133"/>
      <c r="T32375" s="133"/>
      <c r="X32375" s="131"/>
      <c r="Y32375" s="133"/>
      <c r="AJ32375" s="133"/>
      <c r="AO32375" s="135"/>
      <c r="AP32375" s="135"/>
      <c r="BJ32375" s="136"/>
    </row>
    <row r="32376" spans="5:62" ht="14.25" customHeight="1" x14ac:dyDescent="0.25">
      <c r="E32376" s="113"/>
      <c r="H32376" s="133"/>
      <c r="T32376" s="133"/>
      <c r="X32376" s="131"/>
      <c r="Y32376" s="133"/>
      <c r="AJ32376" s="133"/>
      <c r="AO32376" s="135"/>
      <c r="AP32376" s="135"/>
      <c r="BJ32376" s="136"/>
    </row>
    <row r="32377" spans="5:62" ht="14.25" customHeight="1" x14ac:dyDescent="0.25">
      <c r="E32377" s="113"/>
      <c r="H32377" s="133"/>
      <c r="T32377" s="133"/>
      <c r="X32377" s="131"/>
      <c r="Y32377" s="133"/>
      <c r="AJ32377" s="133"/>
      <c r="AO32377" s="135"/>
      <c r="AP32377" s="135"/>
      <c r="BJ32377" s="136"/>
    </row>
    <row r="32378" spans="5:62" ht="14.25" customHeight="1" x14ac:dyDescent="0.25">
      <c r="E32378" s="113"/>
      <c r="H32378" s="133"/>
      <c r="T32378" s="133"/>
      <c r="X32378" s="131"/>
      <c r="Y32378" s="133"/>
      <c r="AJ32378" s="133"/>
      <c r="AO32378" s="135"/>
      <c r="AP32378" s="135"/>
      <c r="BJ32378" s="136"/>
    </row>
    <row r="32379" spans="5:62" ht="14.25" customHeight="1" x14ac:dyDescent="0.25">
      <c r="E32379" s="113"/>
      <c r="H32379" s="133"/>
      <c r="T32379" s="133"/>
      <c r="X32379" s="131"/>
      <c r="Y32379" s="133"/>
      <c r="AJ32379" s="133"/>
      <c r="AO32379" s="135"/>
      <c r="AP32379" s="135"/>
      <c r="BJ32379" s="136"/>
    </row>
    <row r="32380" spans="5:62" ht="14.25" customHeight="1" x14ac:dyDescent="0.25">
      <c r="E32380" s="113"/>
      <c r="H32380" s="133"/>
      <c r="T32380" s="133"/>
      <c r="X32380" s="131"/>
      <c r="Y32380" s="133"/>
      <c r="AJ32380" s="133"/>
      <c r="AO32380" s="135"/>
      <c r="AP32380" s="135"/>
      <c r="BJ32380" s="136"/>
    </row>
    <row r="32381" spans="5:62" ht="14.25" customHeight="1" x14ac:dyDescent="0.25">
      <c r="E32381" s="113"/>
      <c r="H32381" s="133"/>
      <c r="T32381" s="133"/>
      <c r="X32381" s="131"/>
      <c r="Y32381" s="133"/>
      <c r="AJ32381" s="133"/>
      <c r="AO32381" s="135"/>
      <c r="AP32381" s="135"/>
      <c r="BJ32381" s="136"/>
    </row>
    <row r="32382" spans="5:62" ht="14.25" customHeight="1" x14ac:dyDescent="0.25">
      <c r="E32382" s="113"/>
      <c r="H32382" s="133"/>
      <c r="T32382" s="133"/>
      <c r="X32382" s="131"/>
      <c r="Y32382" s="133"/>
      <c r="AJ32382" s="133"/>
      <c r="AO32382" s="135"/>
      <c r="AP32382" s="135"/>
      <c r="BJ32382" s="136"/>
    </row>
    <row r="32383" spans="5:62" ht="14.25" customHeight="1" x14ac:dyDescent="0.25">
      <c r="E32383" s="113"/>
      <c r="H32383" s="133"/>
      <c r="T32383" s="133"/>
      <c r="X32383" s="131"/>
      <c r="Y32383" s="133"/>
      <c r="AJ32383" s="133"/>
      <c r="AO32383" s="135"/>
      <c r="AP32383" s="135"/>
      <c r="BJ32383" s="136"/>
    </row>
    <row r="32384" spans="5:62" ht="14.25" customHeight="1" x14ac:dyDescent="0.25">
      <c r="E32384" s="113"/>
      <c r="H32384" s="133"/>
      <c r="T32384" s="133"/>
      <c r="X32384" s="131"/>
      <c r="Y32384" s="133"/>
      <c r="AJ32384" s="133"/>
      <c r="AO32384" s="135"/>
      <c r="AP32384" s="135"/>
      <c r="BJ32384" s="136"/>
    </row>
    <row r="32385" spans="5:62" ht="14.25" customHeight="1" x14ac:dyDescent="0.25">
      <c r="E32385" s="113"/>
      <c r="H32385" s="133"/>
      <c r="T32385" s="133"/>
      <c r="X32385" s="131"/>
      <c r="Y32385" s="133"/>
      <c r="AJ32385" s="133"/>
      <c r="AO32385" s="135"/>
      <c r="AP32385" s="135"/>
      <c r="BJ32385" s="136"/>
    </row>
    <row r="32386" spans="5:62" ht="14.25" customHeight="1" x14ac:dyDescent="0.25">
      <c r="E32386" s="113"/>
      <c r="H32386" s="133"/>
      <c r="T32386" s="133"/>
      <c r="X32386" s="131"/>
      <c r="Y32386" s="133"/>
      <c r="AJ32386" s="133"/>
      <c r="AO32386" s="135"/>
      <c r="AP32386" s="135"/>
      <c r="BJ32386" s="136"/>
    </row>
    <row r="32387" spans="5:62" ht="14.25" customHeight="1" x14ac:dyDescent="0.25">
      <c r="E32387" s="113"/>
      <c r="H32387" s="133"/>
      <c r="T32387" s="133"/>
      <c r="X32387" s="131"/>
      <c r="Y32387" s="133"/>
      <c r="AJ32387" s="133"/>
      <c r="AO32387" s="135"/>
      <c r="AP32387" s="135"/>
      <c r="BJ32387" s="136"/>
    </row>
    <row r="32388" spans="5:62" ht="14.25" customHeight="1" x14ac:dyDescent="0.25">
      <c r="E32388" s="113"/>
      <c r="H32388" s="133"/>
      <c r="T32388" s="133"/>
      <c r="X32388" s="131"/>
      <c r="Y32388" s="133"/>
      <c r="AJ32388" s="133"/>
      <c r="AO32388" s="135"/>
      <c r="AP32388" s="135"/>
      <c r="BJ32388" s="136"/>
    </row>
    <row r="32389" spans="5:62" ht="14.25" customHeight="1" x14ac:dyDescent="0.25">
      <c r="E32389" s="113"/>
      <c r="H32389" s="133"/>
      <c r="T32389" s="133"/>
      <c r="X32389" s="131"/>
      <c r="Y32389" s="133"/>
      <c r="AJ32389" s="133"/>
      <c r="AO32389" s="135"/>
      <c r="AP32389" s="135"/>
      <c r="BJ32389" s="136"/>
    </row>
    <row r="32390" spans="5:62" ht="14.25" customHeight="1" x14ac:dyDescent="0.25">
      <c r="E32390" s="113"/>
      <c r="H32390" s="133"/>
      <c r="T32390" s="133"/>
      <c r="X32390" s="131"/>
      <c r="Y32390" s="133"/>
      <c r="AJ32390" s="133"/>
      <c r="AO32390" s="135"/>
      <c r="AP32390" s="135"/>
      <c r="BJ32390" s="136"/>
    </row>
    <row r="32391" spans="5:62" ht="14.25" customHeight="1" x14ac:dyDescent="0.25">
      <c r="E32391" s="113"/>
      <c r="H32391" s="133"/>
      <c r="T32391" s="133"/>
      <c r="X32391" s="131"/>
      <c r="Y32391" s="133"/>
      <c r="AJ32391" s="133"/>
      <c r="AO32391" s="135"/>
      <c r="AP32391" s="135"/>
      <c r="BJ32391" s="136"/>
    </row>
    <row r="32392" spans="5:62" ht="14.25" customHeight="1" x14ac:dyDescent="0.25">
      <c r="E32392" s="113"/>
      <c r="H32392" s="133"/>
      <c r="T32392" s="133"/>
      <c r="X32392" s="131"/>
      <c r="Y32392" s="133"/>
      <c r="AJ32392" s="133"/>
      <c r="AO32392" s="135"/>
      <c r="AP32392" s="135"/>
      <c r="BJ32392" s="136"/>
    </row>
    <row r="32393" spans="5:62" ht="14.25" customHeight="1" x14ac:dyDescent="0.25">
      <c r="E32393" s="113"/>
      <c r="H32393" s="133"/>
      <c r="T32393" s="133"/>
      <c r="X32393" s="131"/>
      <c r="Y32393" s="133"/>
      <c r="AJ32393" s="133"/>
      <c r="AO32393" s="135"/>
      <c r="AP32393" s="135"/>
      <c r="BJ32393" s="136"/>
    </row>
    <row r="32394" spans="5:62" ht="14.25" customHeight="1" x14ac:dyDescent="0.25">
      <c r="E32394" s="113"/>
      <c r="H32394" s="133"/>
      <c r="T32394" s="133"/>
      <c r="X32394" s="131"/>
      <c r="Y32394" s="133"/>
      <c r="AJ32394" s="133"/>
      <c r="AO32394" s="135"/>
      <c r="AP32394" s="135"/>
      <c r="BJ32394" s="136"/>
    </row>
    <row r="32395" spans="5:62" ht="14.25" customHeight="1" x14ac:dyDescent="0.25">
      <c r="E32395" s="113"/>
      <c r="H32395" s="133"/>
      <c r="T32395" s="133"/>
      <c r="X32395" s="131"/>
      <c r="Y32395" s="133"/>
      <c r="AJ32395" s="133"/>
      <c r="AO32395" s="135"/>
      <c r="AP32395" s="135"/>
      <c r="BJ32395" s="136"/>
    </row>
    <row r="32396" spans="5:62" ht="14.25" customHeight="1" x14ac:dyDescent="0.25">
      <c r="E32396" s="113"/>
      <c r="H32396" s="133"/>
      <c r="T32396" s="133"/>
      <c r="X32396" s="131"/>
      <c r="Y32396" s="133"/>
      <c r="AJ32396" s="133"/>
      <c r="AO32396" s="135"/>
      <c r="AP32396" s="135"/>
      <c r="BJ32396" s="136"/>
    </row>
    <row r="32397" spans="5:62" ht="14.25" customHeight="1" x14ac:dyDescent="0.25">
      <c r="E32397" s="113"/>
      <c r="H32397" s="133"/>
      <c r="T32397" s="133"/>
      <c r="X32397" s="131"/>
      <c r="Y32397" s="133"/>
      <c r="AJ32397" s="133"/>
      <c r="AO32397" s="135"/>
      <c r="AP32397" s="135"/>
      <c r="BJ32397" s="136"/>
    </row>
    <row r="32398" spans="5:62" ht="14.25" customHeight="1" x14ac:dyDescent="0.25">
      <c r="E32398" s="113"/>
      <c r="H32398" s="133"/>
      <c r="T32398" s="133"/>
      <c r="X32398" s="131"/>
      <c r="Y32398" s="133"/>
      <c r="AJ32398" s="133"/>
      <c r="AO32398" s="135"/>
      <c r="AP32398" s="135"/>
      <c r="BJ32398" s="136"/>
    </row>
    <row r="32399" spans="5:62" ht="14.25" customHeight="1" x14ac:dyDescent="0.25">
      <c r="E32399" s="113"/>
      <c r="H32399" s="133"/>
      <c r="T32399" s="133"/>
      <c r="X32399" s="131"/>
      <c r="Y32399" s="133"/>
      <c r="AJ32399" s="133"/>
      <c r="AO32399" s="135"/>
      <c r="AP32399" s="135"/>
      <c r="BJ32399" s="136"/>
    </row>
    <row r="32400" spans="5:62" ht="14.25" customHeight="1" x14ac:dyDescent="0.25">
      <c r="E32400" s="113"/>
      <c r="H32400" s="133"/>
      <c r="T32400" s="133"/>
      <c r="X32400" s="131"/>
      <c r="Y32400" s="133"/>
      <c r="AJ32400" s="133"/>
      <c r="AO32400" s="135"/>
      <c r="AP32400" s="135"/>
      <c r="BJ32400" s="136"/>
    </row>
    <row r="32401" spans="5:62" ht="14.25" customHeight="1" x14ac:dyDescent="0.25">
      <c r="E32401" s="113"/>
      <c r="H32401" s="133"/>
      <c r="T32401" s="133"/>
      <c r="X32401" s="131"/>
      <c r="Y32401" s="133"/>
      <c r="AJ32401" s="133"/>
      <c r="AO32401" s="135"/>
      <c r="AP32401" s="135"/>
      <c r="BJ32401" s="136"/>
    </row>
    <row r="32402" spans="5:62" ht="14.25" customHeight="1" x14ac:dyDescent="0.25">
      <c r="E32402" s="113"/>
      <c r="H32402" s="133"/>
      <c r="T32402" s="133"/>
      <c r="X32402" s="131"/>
      <c r="Y32402" s="133"/>
      <c r="AJ32402" s="133"/>
      <c r="AO32402" s="135"/>
      <c r="AP32402" s="135"/>
      <c r="BJ32402" s="136"/>
    </row>
    <row r="32403" spans="5:62" ht="14.25" customHeight="1" x14ac:dyDescent="0.25">
      <c r="E32403" s="113"/>
      <c r="H32403" s="133"/>
      <c r="T32403" s="133"/>
      <c r="X32403" s="131"/>
      <c r="Y32403" s="133"/>
      <c r="AJ32403" s="133"/>
      <c r="AO32403" s="135"/>
      <c r="AP32403" s="135"/>
      <c r="BJ32403" s="136"/>
    </row>
    <row r="32404" spans="5:62" ht="14.25" customHeight="1" x14ac:dyDescent="0.25">
      <c r="E32404" s="113"/>
      <c r="H32404" s="133"/>
      <c r="T32404" s="133"/>
      <c r="X32404" s="131"/>
      <c r="Y32404" s="133"/>
      <c r="AJ32404" s="133"/>
      <c r="AO32404" s="135"/>
      <c r="AP32404" s="135"/>
      <c r="BJ32404" s="136"/>
    </row>
    <row r="32405" spans="5:62" ht="14.25" customHeight="1" x14ac:dyDescent="0.25">
      <c r="E32405" s="113"/>
      <c r="H32405" s="133"/>
      <c r="T32405" s="133"/>
      <c r="X32405" s="131"/>
      <c r="Y32405" s="133"/>
      <c r="AJ32405" s="133"/>
      <c r="AO32405" s="135"/>
      <c r="AP32405" s="135"/>
      <c r="BJ32405" s="136"/>
    </row>
    <row r="32406" spans="5:62" ht="14.25" customHeight="1" x14ac:dyDescent="0.25">
      <c r="E32406" s="113"/>
      <c r="H32406" s="133"/>
      <c r="T32406" s="133"/>
      <c r="X32406" s="131"/>
      <c r="Y32406" s="133"/>
      <c r="AJ32406" s="133"/>
      <c r="AO32406" s="135"/>
      <c r="AP32406" s="135"/>
      <c r="BJ32406" s="136"/>
    </row>
    <row r="32407" spans="5:62" ht="14.25" customHeight="1" x14ac:dyDescent="0.25">
      <c r="E32407" s="113"/>
      <c r="H32407" s="133"/>
      <c r="T32407" s="133"/>
      <c r="X32407" s="131"/>
      <c r="Y32407" s="133"/>
      <c r="AJ32407" s="133"/>
      <c r="AO32407" s="135"/>
      <c r="AP32407" s="135"/>
      <c r="BJ32407" s="136"/>
    </row>
    <row r="32408" spans="5:62" ht="14.25" customHeight="1" x14ac:dyDescent="0.25">
      <c r="E32408" s="113"/>
      <c r="H32408" s="133"/>
      <c r="T32408" s="133"/>
      <c r="X32408" s="131"/>
      <c r="Y32408" s="133"/>
      <c r="AJ32408" s="133"/>
      <c r="AO32408" s="135"/>
      <c r="AP32408" s="135"/>
      <c r="BJ32408" s="136"/>
    </row>
    <row r="32409" spans="5:62" ht="14.25" customHeight="1" x14ac:dyDescent="0.25">
      <c r="E32409" s="113"/>
      <c r="H32409" s="133"/>
      <c r="T32409" s="133"/>
      <c r="X32409" s="131"/>
      <c r="Y32409" s="133"/>
      <c r="AJ32409" s="133"/>
      <c r="AO32409" s="135"/>
      <c r="AP32409" s="135"/>
      <c r="BJ32409" s="136"/>
    </row>
    <row r="32410" spans="5:62" ht="14.25" customHeight="1" x14ac:dyDescent="0.25">
      <c r="E32410" s="113"/>
      <c r="H32410" s="133"/>
      <c r="T32410" s="133"/>
      <c r="X32410" s="131"/>
      <c r="Y32410" s="133"/>
      <c r="AJ32410" s="133"/>
      <c r="AO32410" s="135"/>
      <c r="AP32410" s="135"/>
      <c r="BJ32410" s="136"/>
    </row>
    <row r="32411" spans="5:62" ht="14.25" customHeight="1" x14ac:dyDescent="0.25">
      <c r="E32411" s="113"/>
      <c r="H32411" s="133"/>
      <c r="T32411" s="133"/>
      <c r="X32411" s="131"/>
      <c r="Y32411" s="133"/>
      <c r="AJ32411" s="133"/>
      <c r="AO32411" s="135"/>
      <c r="AP32411" s="135"/>
      <c r="BJ32411" s="136"/>
    </row>
    <row r="32412" spans="5:62" ht="14.25" customHeight="1" x14ac:dyDescent="0.25">
      <c r="E32412" s="113"/>
      <c r="H32412" s="133"/>
      <c r="T32412" s="133"/>
      <c r="X32412" s="131"/>
      <c r="Y32412" s="133"/>
      <c r="AJ32412" s="133"/>
      <c r="AO32412" s="135"/>
      <c r="AP32412" s="135"/>
      <c r="BJ32412" s="136"/>
    </row>
    <row r="32413" spans="5:62" ht="14.25" customHeight="1" x14ac:dyDescent="0.25">
      <c r="E32413" s="113"/>
      <c r="H32413" s="133"/>
      <c r="T32413" s="133"/>
      <c r="X32413" s="131"/>
      <c r="Y32413" s="133"/>
      <c r="AJ32413" s="133"/>
      <c r="AO32413" s="135"/>
      <c r="AP32413" s="135"/>
      <c r="BJ32413" s="136"/>
    </row>
    <row r="32414" spans="5:62" ht="14.25" customHeight="1" x14ac:dyDescent="0.25">
      <c r="E32414" s="113"/>
      <c r="H32414" s="133"/>
      <c r="T32414" s="133"/>
      <c r="X32414" s="131"/>
      <c r="Y32414" s="133"/>
      <c r="AJ32414" s="133"/>
      <c r="AO32414" s="135"/>
      <c r="AP32414" s="135"/>
      <c r="BJ32414" s="136"/>
    </row>
    <row r="32415" spans="5:62" ht="14.25" customHeight="1" x14ac:dyDescent="0.25">
      <c r="E32415" s="113"/>
      <c r="H32415" s="133"/>
      <c r="T32415" s="133"/>
      <c r="X32415" s="131"/>
      <c r="Y32415" s="133"/>
      <c r="AJ32415" s="133"/>
      <c r="AO32415" s="135"/>
      <c r="AP32415" s="135"/>
      <c r="BJ32415" s="136"/>
    </row>
    <row r="32416" spans="5:62" ht="14.25" customHeight="1" x14ac:dyDescent="0.25">
      <c r="E32416" s="113"/>
      <c r="H32416" s="133"/>
      <c r="T32416" s="133"/>
      <c r="X32416" s="131"/>
      <c r="Y32416" s="133"/>
      <c r="AJ32416" s="133"/>
      <c r="AO32416" s="135"/>
      <c r="AP32416" s="135"/>
      <c r="BJ32416" s="136"/>
    </row>
    <row r="32417" spans="5:62" ht="14.25" customHeight="1" x14ac:dyDescent="0.25">
      <c r="E32417" s="113"/>
      <c r="H32417" s="133"/>
      <c r="T32417" s="133"/>
      <c r="X32417" s="131"/>
      <c r="Y32417" s="133"/>
      <c r="AJ32417" s="133"/>
      <c r="AO32417" s="135"/>
      <c r="AP32417" s="135"/>
      <c r="BJ32417" s="136"/>
    </row>
    <row r="32418" spans="5:62" ht="14.25" customHeight="1" x14ac:dyDescent="0.25">
      <c r="E32418" s="113"/>
      <c r="H32418" s="133"/>
      <c r="T32418" s="133"/>
      <c r="X32418" s="131"/>
      <c r="Y32418" s="133"/>
      <c r="AJ32418" s="133"/>
      <c r="AO32418" s="135"/>
      <c r="AP32418" s="135"/>
      <c r="BJ32418" s="136"/>
    </row>
    <row r="32419" spans="5:62" ht="14.25" customHeight="1" x14ac:dyDescent="0.25">
      <c r="E32419" s="113"/>
      <c r="H32419" s="133"/>
      <c r="T32419" s="133"/>
      <c r="X32419" s="131"/>
      <c r="Y32419" s="133"/>
      <c r="AJ32419" s="133"/>
      <c r="AO32419" s="135"/>
      <c r="AP32419" s="135"/>
      <c r="BJ32419" s="136"/>
    </row>
    <row r="32420" spans="5:62" ht="14.25" customHeight="1" x14ac:dyDescent="0.25">
      <c r="E32420" s="113"/>
      <c r="H32420" s="133"/>
      <c r="T32420" s="133"/>
      <c r="X32420" s="131"/>
      <c r="Y32420" s="133"/>
      <c r="AJ32420" s="133"/>
      <c r="AO32420" s="135"/>
      <c r="AP32420" s="135"/>
      <c r="BJ32420" s="136"/>
    </row>
    <row r="32421" spans="5:62" ht="14.25" customHeight="1" x14ac:dyDescent="0.25">
      <c r="E32421" s="113"/>
      <c r="H32421" s="133"/>
      <c r="T32421" s="133"/>
      <c r="X32421" s="131"/>
      <c r="Y32421" s="133"/>
      <c r="AJ32421" s="133"/>
      <c r="AO32421" s="135"/>
      <c r="AP32421" s="135"/>
      <c r="BJ32421" s="136"/>
    </row>
    <row r="32422" spans="5:62" ht="14.25" customHeight="1" x14ac:dyDescent="0.25">
      <c r="E32422" s="113"/>
      <c r="H32422" s="133"/>
      <c r="T32422" s="133"/>
      <c r="X32422" s="131"/>
      <c r="Y32422" s="133"/>
      <c r="AJ32422" s="133"/>
      <c r="AO32422" s="135"/>
      <c r="AP32422" s="135"/>
      <c r="BJ32422" s="136"/>
    </row>
    <row r="32423" spans="5:62" ht="14.25" customHeight="1" x14ac:dyDescent="0.25">
      <c r="E32423" s="113"/>
      <c r="H32423" s="133"/>
      <c r="T32423" s="133"/>
      <c r="X32423" s="131"/>
      <c r="Y32423" s="133"/>
      <c r="AJ32423" s="133"/>
      <c r="AO32423" s="135"/>
      <c r="AP32423" s="135"/>
      <c r="BJ32423" s="136"/>
    </row>
    <row r="32424" spans="5:62" ht="14.25" customHeight="1" x14ac:dyDescent="0.25">
      <c r="E32424" s="113"/>
      <c r="H32424" s="133"/>
      <c r="T32424" s="133"/>
      <c r="X32424" s="131"/>
      <c r="Y32424" s="133"/>
      <c r="AJ32424" s="133"/>
      <c r="AO32424" s="135"/>
      <c r="AP32424" s="135"/>
      <c r="BJ32424" s="136"/>
    </row>
    <row r="32425" spans="5:62" ht="14.25" customHeight="1" x14ac:dyDescent="0.25">
      <c r="E32425" s="113"/>
      <c r="H32425" s="133"/>
      <c r="T32425" s="133"/>
      <c r="X32425" s="131"/>
      <c r="Y32425" s="133"/>
      <c r="AJ32425" s="133"/>
      <c r="AO32425" s="135"/>
      <c r="AP32425" s="135"/>
      <c r="BJ32425" s="136"/>
    </row>
    <row r="32426" spans="5:62" ht="14.25" customHeight="1" x14ac:dyDescent="0.25">
      <c r="E32426" s="113"/>
      <c r="H32426" s="133"/>
      <c r="T32426" s="133"/>
      <c r="X32426" s="131"/>
      <c r="Y32426" s="133"/>
      <c r="AJ32426" s="133"/>
      <c r="AO32426" s="135"/>
      <c r="AP32426" s="135"/>
      <c r="BJ32426" s="136"/>
    </row>
    <row r="32427" spans="5:62" ht="14.25" customHeight="1" x14ac:dyDescent="0.25">
      <c r="E32427" s="113"/>
      <c r="H32427" s="133"/>
      <c r="T32427" s="133"/>
      <c r="X32427" s="131"/>
      <c r="Y32427" s="133"/>
      <c r="AJ32427" s="133"/>
      <c r="AO32427" s="135"/>
      <c r="AP32427" s="135"/>
      <c r="BJ32427" s="136"/>
    </row>
    <row r="32428" spans="5:62" ht="14.25" customHeight="1" x14ac:dyDescent="0.25">
      <c r="E32428" s="113"/>
      <c r="H32428" s="133"/>
      <c r="T32428" s="133"/>
      <c r="X32428" s="131"/>
      <c r="Y32428" s="133"/>
      <c r="AJ32428" s="133"/>
      <c r="AO32428" s="135"/>
      <c r="AP32428" s="135"/>
      <c r="BJ32428" s="136"/>
    </row>
    <row r="32429" spans="5:62" ht="14.25" customHeight="1" x14ac:dyDescent="0.25">
      <c r="E32429" s="113"/>
      <c r="H32429" s="133"/>
      <c r="T32429" s="133"/>
      <c r="X32429" s="131"/>
      <c r="Y32429" s="133"/>
      <c r="AJ32429" s="133"/>
      <c r="AO32429" s="135"/>
      <c r="AP32429" s="135"/>
      <c r="BJ32429" s="136"/>
    </row>
    <row r="32430" spans="5:62" ht="14.25" customHeight="1" x14ac:dyDescent="0.25">
      <c r="E32430" s="113"/>
      <c r="H32430" s="133"/>
      <c r="T32430" s="133"/>
      <c r="X32430" s="131"/>
      <c r="Y32430" s="133"/>
      <c r="AJ32430" s="133"/>
      <c r="AO32430" s="135"/>
      <c r="AP32430" s="135"/>
      <c r="BJ32430" s="136"/>
    </row>
    <row r="32431" spans="5:62" ht="14.25" customHeight="1" x14ac:dyDescent="0.25">
      <c r="E32431" s="113"/>
      <c r="H32431" s="133"/>
      <c r="T32431" s="133"/>
      <c r="X32431" s="131"/>
      <c r="Y32431" s="133"/>
      <c r="AJ32431" s="133"/>
      <c r="AO32431" s="135"/>
      <c r="AP32431" s="135"/>
      <c r="BJ32431" s="136"/>
    </row>
    <row r="32432" spans="5:62" ht="14.25" customHeight="1" x14ac:dyDescent="0.25">
      <c r="E32432" s="113"/>
      <c r="H32432" s="133"/>
      <c r="T32432" s="133"/>
      <c r="X32432" s="131"/>
      <c r="Y32432" s="133"/>
      <c r="AJ32432" s="133"/>
      <c r="AO32432" s="135"/>
      <c r="AP32432" s="135"/>
      <c r="BJ32432" s="136"/>
    </row>
    <row r="32433" spans="5:62" ht="14.25" customHeight="1" x14ac:dyDescent="0.25">
      <c r="E32433" s="113"/>
      <c r="H32433" s="133"/>
      <c r="T32433" s="133"/>
      <c r="X32433" s="131"/>
      <c r="Y32433" s="133"/>
      <c r="AJ32433" s="133"/>
      <c r="AO32433" s="135"/>
      <c r="AP32433" s="135"/>
      <c r="BJ32433" s="136"/>
    </row>
    <row r="32434" spans="5:62" ht="14.25" customHeight="1" x14ac:dyDescent="0.25">
      <c r="E32434" s="113"/>
      <c r="H32434" s="133"/>
      <c r="T32434" s="133"/>
      <c r="X32434" s="131"/>
      <c r="Y32434" s="133"/>
      <c r="AJ32434" s="133"/>
      <c r="AO32434" s="135"/>
      <c r="AP32434" s="135"/>
      <c r="BJ32434" s="136"/>
    </row>
    <row r="32435" spans="5:62" ht="14.25" customHeight="1" x14ac:dyDescent="0.25">
      <c r="E32435" s="113"/>
      <c r="H32435" s="133"/>
      <c r="T32435" s="133"/>
      <c r="X32435" s="131"/>
      <c r="Y32435" s="133"/>
      <c r="AJ32435" s="133"/>
      <c r="AO32435" s="135"/>
      <c r="AP32435" s="135"/>
      <c r="BJ32435" s="136"/>
    </row>
    <row r="32436" spans="5:62" ht="14.25" customHeight="1" x14ac:dyDescent="0.25">
      <c r="E32436" s="113"/>
      <c r="H32436" s="133"/>
      <c r="T32436" s="133"/>
      <c r="X32436" s="131"/>
      <c r="Y32436" s="133"/>
      <c r="AJ32436" s="133"/>
      <c r="AO32436" s="135"/>
      <c r="AP32436" s="135"/>
      <c r="BJ32436" s="136"/>
    </row>
    <row r="32437" spans="5:62" ht="14.25" customHeight="1" x14ac:dyDescent="0.25">
      <c r="E32437" s="113"/>
      <c r="H32437" s="133"/>
      <c r="T32437" s="133"/>
      <c r="X32437" s="131"/>
      <c r="Y32437" s="133"/>
      <c r="AJ32437" s="133"/>
      <c r="AO32437" s="135"/>
      <c r="AP32437" s="135"/>
      <c r="BJ32437" s="136"/>
    </row>
    <row r="32438" spans="5:62" ht="14.25" customHeight="1" x14ac:dyDescent="0.25">
      <c r="E32438" s="113"/>
      <c r="H32438" s="133"/>
      <c r="T32438" s="133"/>
      <c r="X32438" s="131"/>
      <c r="Y32438" s="133"/>
      <c r="AJ32438" s="133"/>
      <c r="AO32438" s="135"/>
      <c r="AP32438" s="135"/>
      <c r="BJ32438" s="136"/>
    </row>
    <row r="32439" spans="5:62" ht="14.25" customHeight="1" x14ac:dyDescent="0.25">
      <c r="E32439" s="113"/>
      <c r="H32439" s="133"/>
      <c r="T32439" s="133"/>
      <c r="X32439" s="131"/>
      <c r="Y32439" s="133"/>
      <c r="AJ32439" s="133"/>
      <c r="AO32439" s="135"/>
      <c r="AP32439" s="135"/>
      <c r="BJ32439" s="136"/>
    </row>
    <row r="32440" spans="5:62" ht="14.25" customHeight="1" x14ac:dyDescent="0.25">
      <c r="E32440" s="113"/>
      <c r="H32440" s="133"/>
      <c r="T32440" s="133"/>
      <c r="X32440" s="131"/>
      <c r="Y32440" s="133"/>
      <c r="AJ32440" s="133"/>
      <c r="AO32440" s="135"/>
      <c r="AP32440" s="135"/>
      <c r="BJ32440" s="136"/>
    </row>
    <row r="32441" spans="5:62" ht="14.25" customHeight="1" x14ac:dyDescent="0.25">
      <c r="E32441" s="113"/>
      <c r="H32441" s="133"/>
      <c r="T32441" s="133"/>
      <c r="X32441" s="131"/>
      <c r="Y32441" s="133"/>
      <c r="AJ32441" s="133"/>
      <c r="AO32441" s="135"/>
      <c r="AP32441" s="135"/>
      <c r="BJ32441" s="136"/>
    </row>
    <row r="32442" spans="5:62" ht="14.25" customHeight="1" x14ac:dyDescent="0.25">
      <c r="E32442" s="113"/>
      <c r="H32442" s="133"/>
      <c r="T32442" s="133"/>
      <c r="X32442" s="131"/>
      <c r="Y32442" s="133"/>
      <c r="AJ32442" s="133"/>
      <c r="AO32442" s="135"/>
      <c r="AP32442" s="135"/>
      <c r="BJ32442" s="136"/>
    </row>
    <row r="32443" spans="5:62" ht="14.25" customHeight="1" x14ac:dyDescent="0.25">
      <c r="E32443" s="113"/>
      <c r="H32443" s="133"/>
      <c r="T32443" s="133"/>
      <c r="X32443" s="131"/>
      <c r="Y32443" s="133"/>
      <c r="AJ32443" s="133"/>
      <c r="AO32443" s="135"/>
      <c r="AP32443" s="135"/>
      <c r="BJ32443" s="136"/>
    </row>
    <row r="32444" spans="5:62" ht="14.25" customHeight="1" x14ac:dyDescent="0.25">
      <c r="E32444" s="113"/>
      <c r="H32444" s="133"/>
      <c r="T32444" s="133"/>
      <c r="X32444" s="131"/>
      <c r="Y32444" s="133"/>
      <c r="AJ32444" s="133"/>
      <c r="AO32444" s="135"/>
      <c r="AP32444" s="135"/>
      <c r="BJ32444" s="136"/>
    </row>
    <row r="32445" spans="5:62" ht="14.25" customHeight="1" x14ac:dyDescent="0.25">
      <c r="E32445" s="113"/>
      <c r="H32445" s="133"/>
      <c r="T32445" s="133"/>
      <c r="X32445" s="131"/>
      <c r="Y32445" s="133"/>
      <c r="AJ32445" s="133"/>
      <c r="AO32445" s="135"/>
      <c r="AP32445" s="135"/>
      <c r="BJ32445" s="136"/>
    </row>
    <row r="32446" spans="5:62" ht="14.25" customHeight="1" x14ac:dyDescent="0.25">
      <c r="E32446" s="113"/>
      <c r="H32446" s="133"/>
      <c r="T32446" s="133"/>
      <c r="X32446" s="131"/>
      <c r="Y32446" s="133"/>
      <c r="AJ32446" s="133"/>
      <c r="AO32446" s="135"/>
      <c r="AP32446" s="135"/>
      <c r="BJ32446" s="136"/>
    </row>
    <row r="32447" spans="5:62" ht="14.25" customHeight="1" x14ac:dyDescent="0.25">
      <c r="E32447" s="113"/>
      <c r="H32447" s="133"/>
      <c r="T32447" s="133"/>
      <c r="X32447" s="131"/>
      <c r="Y32447" s="133"/>
      <c r="AJ32447" s="133"/>
      <c r="AO32447" s="135"/>
      <c r="AP32447" s="135"/>
      <c r="BJ32447" s="136"/>
    </row>
    <row r="32448" spans="5:62" ht="14.25" customHeight="1" x14ac:dyDescent="0.25">
      <c r="E32448" s="113"/>
      <c r="H32448" s="133"/>
      <c r="T32448" s="133"/>
      <c r="X32448" s="131"/>
      <c r="Y32448" s="133"/>
      <c r="AJ32448" s="133"/>
      <c r="AO32448" s="135"/>
      <c r="AP32448" s="135"/>
      <c r="BJ32448" s="136"/>
    </row>
    <row r="32449" spans="5:62" ht="14.25" customHeight="1" x14ac:dyDescent="0.25">
      <c r="E32449" s="113"/>
      <c r="H32449" s="133"/>
      <c r="T32449" s="133"/>
      <c r="X32449" s="131"/>
      <c r="Y32449" s="133"/>
      <c r="AJ32449" s="133"/>
      <c r="AO32449" s="135"/>
      <c r="AP32449" s="135"/>
      <c r="BJ32449" s="136"/>
    </row>
    <row r="32450" spans="5:62" ht="14.25" customHeight="1" x14ac:dyDescent="0.25">
      <c r="E32450" s="113"/>
      <c r="H32450" s="133"/>
      <c r="T32450" s="133"/>
      <c r="X32450" s="131"/>
      <c r="Y32450" s="133"/>
      <c r="AJ32450" s="133"/>
      <c r="AO32450" s="135"/>
      <c r="AP32450" s="135"/>
      <c r="BJ32450" s="136"/>
    </row>
    <row r="32451" spans="5:62" ht="14.25" customHeight="1" x14ac:dyDescent="0.25">
      <c r="E32451" s="113"/>
      <c r="H32451" s="133"/>
      <c r="T32451" s="133"/>
      <c r="X32451" s="131"/>
      <c r="Y32451" s="133"/>
      <c r="AJ32451" s="133"/>
      <c r="AO32451" s="135"/>
      <c r="AP32451" s="135"/>
      <c r="BJ32451" s="136"/>
    </row>
    <row r="32452" spans="5:62" ht="14.25" customHeight="1" x14ac:dyDescent="0.25">
      <c r="E32452" s="113"/>
      <c r="H32452" s="133"/>
      <c r="T32452" s="133"/>
      <c r="X32452" s="131"/>
      <c r="Y32452" s="133"/>
      <c r="AJ32452" s="133"/>
      <c r="AO32452" s="135"/>
      <c r="AP32452" s="135"/>
      <c r="BJ32452" s="136"/>
    </row>
    <row r="32453" spans="5:62" ht="14.25" customHeight="1" x14ac:dyDescent="0.25">
      <c r="E32453" s="113"/>
      <c r="H32453" s="133"/>
      <c r="T32453" s="133"/>
      <c r="X32453" s="131"/>
      <c r="Y32453" s="133"/>
      <c r="AJ32453" s="133"/>
      <c r="AO32453" s="135"/>
      <c r="AP32453" s="135"/>
      <c r="BJ32453" s="136"/>
    </row>
    <row r="32454" spans="5:62" ht="14.25" customHeight="1" x14ac:dyDescent="0.25">
      <c r="E32454" s="113"/>
      <c r="H32454" s="133"/>
      <c r="T32454" s="133"/>
      <c r="X32454" s="131"/>
      <c r="Y32454" s="133"/>
      <c r="AJ32454" s="133"/>
      <c r="AO32454" s="135"/>
      <c r="AP32454" s="135"/>
      <c r="BJ32454" s="136"/>
    </row>
    <row r="32455" spans="5:62" ht="14.25" customHeight="1" x14ac:dyDescent="0.25">
      <c r="E32455" s="113"/>
      <c r="H32455" s="133"/>
      <c r="T32455" s="133"/>
      <c r="X32455" s="131"/>
      <c r="Y32455" s="133"/>
      <c r="AJ32455" s="133"/>
      <c r="AO32455" s="135"/>
      <c r="AP32455" s="135"/>
      <c r="BJ32455" s="136"/>
    </row>
    <row r="32456" spans="5:62" ht="14.25" customHeight="1" x14ac:dyDescent="0.25">
      <c r="E32456" s="113"/>
      <c r="H32456" s="133"/>
      <c r="T32456" s="133"/>
      <c r="X32456" s="131"/>
      <c r="Y32456" s="133"/>
      <c r="AJ32456" s="133"/>
      <c r="AO32456" s="135"/>
      <c r="AP32456" s="135"/>
      <c r="BJ32456" s="136"/>
    </row>
    <row r="32457" spans="5:62" ht="14.25" customHeight="1" x14ac:dyDescent="0.25">
      <c r="E32457" s="113"/>
      <c r="H32457" s="133"/>
      <c r="T32457" s="133"/>
      <c r="X32457" s="131"/>
      <c r="Y32457" s="133"/>
      <c r="AJ32457" s="133"/>
      <c r="AO32457" s="135"/>
      <c r="AP32457" s="135"/>
      <c r="BJ32457" s="136"/>
    </row>
    <row r="32458" spans="5:62" ht="14.25" customHeight="1" x14ac:dyDescent="0.25">
      <c r="E32458" s="113"/>
      <c r="H32458" s="133"/>
      <c r="T32458" s="133"/>
      <c r="X32458" s="131"/>
      <c r="Y32458" s="133"/>
      <c r="AJ32458" s="133"/>
      <c r="AO32458" s="135"/>
      <c r="AP32458" s="135"/>
      <c r="BJ32458" s="136"/>
    </row>
    <row r="32459" spans="5:62" ht="14.25" customHeight="1" x14ac:dyDescent="0.25">
      <c r="E32459" s="113"/>
      <c r="H32459" s="133"/>
      <c r="T32459" s="133"/>
      <c r="X32459" s="131"/>
      <c r="Y32459" s="133"/>
      <c r="AJ32459" s="133"/>
      <c r="AO32459" s="135"/>
      <c r="AP32459" s="135"/>
      <c r="BJ32459" s="136"/>
    </row>
    <row r="32460" spans="5:62" ht="14.25" customHeight="1" x14ac:dyDescent="0.25">
      <c r="E32460" s="113"/>
      <c r="H32460" s="133"/>
      <c r="T32460" s="133"/>
      <c r="X32460" s="131"/>
      <c r="Y32460" s="133"/>
      <c r="AJ32460" s="133"/>
      <c r="AO32460" s="135"/>
      <c r="AP32460" s="135"/>
      <c r="BJ32460" s="136"/>
    </row>
    <row r="32461" spans="5:62" ht="14.25" customHeight="1" x14ac:dyDescent="0.25">
      <c r="E32461" s="113"/>
      <c r="H32461" s="133"/>
      <c r="T32461" s="133"/>
      <c r="X32461" s="131"/>
      <c r="Y32461" s="133"/>
      <c r="AJ32461" s="133"/>
      <c r="AO32461" s="135"/>
      <c r="AP32461" s="135"/>
      <c r="BJ32461" s="136"/>
    </row>
    <row r="32462" spans="5:62" ht="14.25" customHeight="1" x14ac:dyDescent="0.25">
      <c r="E32462" s="113"/>
      <c r="H32462" s="133"/>
      <c r="T32462" s="133"/>
      <c r="X32462" s="131"/>
      <c r="Y32462" s="133"/>
      <c r="AJ32462" s="133"/>
      <c r="AO32462" s="135"/>
      <c r="AP32462" s="135"/>
      <c r="BJ32462" s="136"/>
    </row>
    <row r="32463" spans="5:62" ht="14.25" customHeight="1" x14ac:dyDescent="0.25">
      <c r="E32463" s="113"/>
      <c r="H32463" s="133"/>
      <c r="T32463" s="133"/>
      <c r="X32463" s="131"/>
      <c r="Y32463" s="133"/>
      <c r="AJ32463" s="133"/>
      <c r="AO32463" s="135"/>
      <c r="AP32463" s="135"/>
      <c r="BJ32463" s="136"/>
    </row>
    <row r="32464" spans="5:62" ht="14.25" customHeight="1" x14ac:dyDescent="0.25">
      <c r="E32464" s="113"/>
      <c r="H32464" s="133"/>
      <c r="T32464" s="133"/>
      <c r="X32464" s="131"/>
      <c r="Y32464" s="133"/>
      <c r="AJ32464" s="133"/>
      <c r="AO32464" s="135"/>
      <c r="AP32464" s="135"/>
      <c r="BJ32464" s="136"/>
    </row>
    <row r="32465" spans="5:62" ht="14.25" customHeight="1" x14ac:dyDescent="0.25">
      <c r="E32465" s="113"/>
      <c r="H32465" s="133"/>
      <c r="T32465" s="133"/>
      <c r="X32465" s="131"/>
      <c r="Y32465" s="133"/>
      <c r="AJ32465" s="133"/>
      <c r="AO32465" s="135"/>
      <c r="AP32465" s="135"/>
      <c r="BJ32465" s="136"/>
    </row>
    <row r="32466" spans="5:62" ht="14.25" customHeight="1" x14ac:dyDescent="0.25">
      <c r="E32466" s="113"/>
      <c r="H32466" s="133"/>
      <c r="T32466" s="133"/>
      <c r="X32466" s="131"/>
      <c r="Y32466" s="133"/>
      <c r="AJ32466" s="133"/>
      <c r="AO32466" s="135"/>
      <c r="AP32466" s="135"/>
      <c r="BJ32466" s="136"/>
    </row>
    <row r="32467" spans="5:62" ht="14.25" customHeight="1" x14ac:dyDescent="0.25">
      <c r="E32467" s="113"/>
      <c r="H32467" s="133"/>
      <c r="T32467" s="133"/>
      <c r="X32467" s="131"/>
      <c r="Y32467" s="133"/>
      <c r="AJ32467" s="133"/>
      <c r="AO32467" s="135"/>
      <c r="AP32467" s="135"/>
      <c r="BJ32467" s="136"/>
    </row>
    <row r="32468" spans="5:62" ht="14.25" customHeight="1" x14ac:dyDescent="0.25">
      <c r="E32468" s="113"/>
      <c r="H32468" s="133"/>
      <c r="T32468" s="133"/>
      <c r="X32468" s="131"/>
      <c r="Y32468" s="133"/>
      <c r="AJ32468" s="133"/>
      <c r="AO32468" s="135"/>
      <c r="AP32468" s="135"/>
      <c r="BJ32468" s="136"/>
    </row>
    <row r="32469" spans="5:62" ht="14.25" customHeight="1" x14ac:dyDescent="0.25">
      <c r="E32469" s="113"/>
      <c r="H32469" s="133"/>
      <c r="T32469" s="133"/>
      <c r="X32469" s="131"/>
      <c r="Y32469" s="133"/>
      <c r="AJ32469" s="133"/>
      <c r="AO32469" s="135"/>
      <c r="AP32469" s="135"/>
      <c r="BJ32469" s="136"/>
    </row>
    <row r="32470" spans="5:62" ht="14.25" customHeight="1" x14ac:dyDescent="0.25">
      <c r="E32470" s="113"/>
      <c r="H32470" s="133"/>
      <c r="T32470" s="133"/>
      <c r="X32470" s="131"/>
      <c r="Y32470" s="133"/>
      <c r="AJ32470" s="133"/>
      <c r="AO32470" s="135"/>
      <c r="AP32470" s="135"/>
      <c r="BJ32470" s="136"/>
    </row>
    <row r="32471" spans="5:62" ht="14.25" customHeight="1" x14ac:dyDescent="0.25">
      <c r="E32471" s="113"/>
      <c r="H32471" s="133"/>
      <c r="T32471" s="133"/>
      <c r="X32471" s="131"/>
      <c r="Y32471" s="133"/>
      <c r="AJ32471" s="133"/>
      <c r="AO32471" s="135"/>
      <c r="AP32471" s="135"/>
      <c r="BJ32471" s="136"/>
    </row>
    <row r="32472" spans="5:62" ht="14.25" customHeight="1" x14ac:dyDescent="0.25">
      <c r="E32472" s="113"/>
      <c r="H32472" s="133"/>
      <c r="T32472" s="133"/>
      <c r="X32472" s="131"/>
      <c r="Y32472" s="133"/>
      <c r="AJ32472" s="133"/>
      <c r="AO32472" s="135"/>
      <c r="AP32472" s="135"/>
      <c r="BJ32472" s="136"/>
    </row>
    <row r="32473" spans="5:62" ht="14.25" customHeight="1" x14ac:dyDescent="0.25">
      <c r="E32473" s="113"/>
      <c r="H32473" s="133"/>
      <c r="T32473" s="133"/>
      <c r="X32473" s="131"/>
      <c r="Y32473" s="133"/>
      <c r="AJ32473" s="133"/>
      <c r="AO32473" s="135"/>
      <c r="AP32473" s="135"/>
      <c r="BJ32473" s="136"/>
    </row>
    <row r="32474" spans="5:62" ht="14.25" customHeight="1" x14ac:dyDescent="0.25">
      <c r="E32474" s="113"/>
      <c r="H32474" s="133"/>
      <c r="T32474" s="133"/>
      <c r="X32474" s="131"/>
      <c r="Y32474" s="133"/>
      <c r="AJ32474" s="133"/>
      <c r="AO32474" s="135"/>
      <c r="AP32474" s="135"/>
      <c r="BJ32474" s="136"/>
    </row>
    <row r="32475" spans="5:62" ht="14.25" customHeight="1" x14ac:dyDescent="0.25">
      <c r="E32475" s="113"/>
      <c r="H32475" s="133"/>
      <c r="T32475" s="133"/>
      <c r="X32475" s="131"/>
      <c r="Y32475" s="133"/>
      <c r="AJ32475" s="133"/>
      <c r="AO32475" s="135"/>
      <c r="AP32475" s="135"/>
      <c r="BJ32475" s="136"/>
    </row>
    <row r="32476" spans="5:62" ht="14.25" customHeight="1" x14ac:dyDescent="0.25">
      <c r="E32476" s="113"/>
      <c r="H32476" s="133"/>
      <c r="T32476" s="133"/>
      <c r="X32476" s="131"/>
      <c r="Y32476" s="133"/>
      <c r="AJ32476" s="133"/>
      <c r="AO32476" s="135"/>
      <c r="AP32476" s="135"/>
      <c r="BJ32476" s="136"/>
    </row>
    <row r="32477" spans="5:62" ht="14.25" customHeight="1" x14ac:dyDescent="0.25">
      <c r="E32477" s="113"/>
      <c r="H32477" s="133"/>
      <c r="T32477" s="133"/>
      <c r="X32477" s="131"/>
      <c r="Y32477" s="133"/>
      <c r="AJ32477" s="133"/>
      <c r="AO32477" s="135"/>
      <c r="AP32477" s="135"/>
      <c r="BJ32477" s="136"/>
    </row>
    <row r="32478" spans="5:62" ht="14.25" customHeight="1" x14ac:dyDescent="0.25">
      <c r="E32478" s="113"/>
      <c r="H32478" s="133"/>
      <c r="T32478" s="133"/>
      <c r="X32478" s="131"/>
      <c r="Y32478" s="133"/>
      <c r="AJ32478" s="133"/>
      <c r="AO32478" s="135"/>
      <c r="AP32478" s="135"/>
      <c r="BJ32478" s="136"/>
    </row>
    <row r="32479" spans="5:62" ht="14.25" customHeight="1" x14ac:dyDescent="0.25">
      <c r="E32479" s="113"/>
      <c r="H32479" s="133"/>
      <c r="T32479" s="133"/>
      <c r="X32479" s="131"/>
      <c r="Y32479" s="133"/>
      <c r="AJ32479" s="133"/>
      <c r="AO32479" s="135"/>
      <c r="AP32479" s="135"/>
      <c r="BJ32479" s="136"/>
    </row>
    <row r="32480" spans="5:62" ht="14.25" customHeight="1" x14ac:dyDescent="0.25">
      <c r="E32480" s="113"/>
      <c r="H32480" s="133"/>
      <c r="T32480" s="133"/>
      <c r="X32480" s="131"/>
      <c r="Y32480" s="133"/>
      <c r="AJ32480" s="133"/>
      <c r="AO32480" s="135"/>
      <c r="AP32480" s="135"/>
      <c r="BJ32480" s="136"/>
    </row>
    <row r="32481" spans="5:62" ht="14.25" customHeight="1" x14ac:dyDescent="0.25">
      <c r="E32481" s="113"/>
      <c r="H32481" s="133"/>
      <c r="T32481" s="133"/>
      <c r="X32481" s="131"/>
      <c r="Y32481" s="133"/>
      <c r="AJ32481" s="133"/>
      <c r="AO32481" s="135"/>
      <c r="AP32481" s="135"/>
      <c r="BJ32481" s="136"/>
    </row>
    <row r="32482" spans="5:62" ht="14.25" customHeight="1" x14ac:dyDescent="0.25">
      <c r="E32482" s="113"/>
      <c r="H32482" s="133"/>
      <c r="T32482" s="133"/>
      <c r="X32482" s="131"/>
      <c r="Y32482" s="133"/>
      <c r="AJ32482" s="133"/>
      <c r="AO32482" s="135"/>
      <c r="AP32482" s="135"/>
      <c r="BJ32482" s="136"/>
    </row>
    <row r="32483" spans="5:62" ht="14.25" customHeight="1" x14ac:dyDescent="0.25">
      <c r="E32483" s="113"/>
      <c r="H32483" s="133"/>
      <c r="T32483" s="133"/>
      <c r="X32483" s="131"/>
      <c r="Y32483" s="133"/>
      <c r="AJ32483" s="133"/>
      <c r="AO32483" s="135"/>
      <c r="AP32483" s="135"/>
      <c r="BJ32483" s="136"/>
    </row>
    <row r="32484" spans="5:62" ht="14.25" customHeight="1" x14ac:dyDescent="0.25">
      <c r="E32484" s="113"/>
      <c r="H32484" s="133"/>
      <c r="T32484" s="133"/>
      <c r="X32484" s="131"/>
      <c r="Y32484" s="133"/>
      <c r="AJ32484" s="133"/>
      <c r="AO32484" s="135"/>
      <c r="AP32484" s="135"/>
      <c r="BJ32484" s="136"/>
    </row>
    <row r="32485" spans="5:62" ht="14.25" customHeight="1" x14ac:dyDescent="0.25">
      <c r="E32485" s="113"/>
      <c r="H32485" s="133"/>
      <c r="T32485" s="133"/>
      <c r="X32485" s="131"/>
      <c r="Y32485" s="133"/>
      <c r="AJ32485" s="133"/>
      <c r="AO32485" s="135"/>
      <c r="AP32485" s="135"/>
      <c r="BJ32485" s="136"/>
    </row>
    <row r="32486" spans="5:62" ht="14.25" customHeight="1" x14ac:dyDescent="0.25">
      <c r="E32486" s="113"/>
      <c r="H32486" s="133"/>
      <c r="T32486" s="133"/>
      <c r="X32486" s="131"/>
      <c r="Y32486" s="133"/>
      <c r="AJ32486" s="133"/>
      <c r="AO32486" s="135"/>
      <c r="AP32486" s="135"/>
      <c r="BJ32486" s="136"/>
    </row>
    <row r="32487" spans="5:62" ht="14.25" customHeight="1" x14ac:dyDescent="0.25">
      <c r="E32487" s="113"/>
      <c r="H32487" s="133"/>
      <c r="T32487" s="133"/>
      <c r="X32487" s="131"/>
      <c r="Y32487" s="133"/>
      <c r="AJ32487" s="133"/>
      <c r="AO32487" s="135"/>
      <c r="AP32487" s="135"/>
      <c r="BJ32487" s="136"/>
    </row>
    <row r="32488" spans="5:62" ht="14.25" customHeight="1" x14ac:dyDescent="0.25">
      <c r="E32488" s="113"/>
      <c r="H32488" s="133"/>
      <c r="T32488" s="133"/>
      <c r="X32488" s="131"/>
      <c r="Y32488" s="133"/>
      <c r="AJ32488" s="133"/>
      <c r="AO32488" s="135"/>
      <c r="AP32488" s="135"/>
      <c r="BJ32488" s="136"/>
    </row>
    <row r="32489" spans="5:62" ht="14.25" customHeight="1" x14ac:dyDescent="0.25">
      <c r="E32489" s="113"/>
      <c r="H32489" s="133"/>
      <c r="T32489" s="133"/>
      <c r="X32489" s="131"/>
      <c r="Y32489" s="133"/>
      <c r="AJ32489" s="133"/>
      <c r="AO32489" s="135"/>
      <c r="AP32489" s="135"/>
      <c r="BJ32489" s="136"/>
    </row>
    <row r="32490" spans="5:62" ht="14.25" customHeight="1" x14ac:dyDescent="0.25">
      <c r="E32490" s="113"/>
      <c r="H32490" s="133"/>
      <c r="T32490" s="133"/>
      <c r="X32490" s="131"/>
      <c r="Y32490" s="133"/>
      <c r="AJ32490" s="133"/>
      <c r="AO32490" s="135"/>
      <c r="AP32490" s="135"/>
      <c r="BJ32490" s="136"/>
    </row>
    <row r="32491" spans="5:62" ht="14.25" customHeight="1" x14ac:dyDescent="0.25">
      <c r="E32491" s="113"/>
      <c r="H32491" s="133"/>
      <c r="T32491" s="133"/>
      <c r="X32491" s="131"/>
      <c r="Y32491" s="133"/>
      <c r="AJ32491" s="133"/>
      <c r="AO32491" s="135"/>
      <c r="AP32491" s="135"/>
      <c r="BJ32491" s="136"/>
    </row>
    <row r="32492" spans="5:62" ht="14.25" customHeight="1" x14ac:dyDescent="0.25">
      <c r="E32492" s="113"/>
      <c r="H32492" s="133"/>
      <c r="T32492" s="133"/>
      <c r="X32492" s="131"/>
      <c r="Y32492" s="133"/>
      <c r="AJ32492" s="133"/>
      <c r="AO32492" s="135"/>
      <c r="AP32492" s="135"/>
      <c r="BJ32492" s="136"/>
    </row>
    <row r="32493" spans="5:62" ht="14.25" customHeight="1" x14ac:dyDescent="0.25">
      <c r="E32493" s="113"/>
      <c r="H32493" s="133"/>
      <c r="T32493" s="133"/>
      <c r="X32493" s="131"/>
      <c r="Y32493" s="133"/>
      <c r="AJ32493" s="133"/>
      <c r="AO32493" s="135"/>
      <c r="AP32493" s="135"/>
      <c r="BJ32493" s="136"/>
    </row>
    <row r="32494" spans="5:62" ht="14.25" customHeight="1" x14ac:dyDescent="0.25">
      <c r="E32494" s="113"/>
      <c r="H32494" s="133"/>
      <c r="T32494" s="133"/>
      <c r="X32494" s="131"/>
      <c r="Y32494" s="133"/>
      <c r="AJ32494" s="133"/>
      <c r="AO32494" s="135"/>
      <c r="AP32494" s="135"/>
      <c r="BJ32494" s="136"/>
    </row>
    <row r="32495" spans="5:62" ht="14.25" customHeight="1" x14ac:dyDescent="0.25">
      <c r="E32495" s="113"/>
      <c r="H32495" s="133"/>
      <c r="T32495" s="133"/>
      <c r="X32495" s="131"/>
      <c r="Y32495" s="133"/>
      <c r="AJ32495" s="133"/>
      <c r="AO32495" s="135"/>
      <c r="AP32495" s="135"/>
      <c r="BJ32495" s="136"/>
    </row>
    <row r="32496" spans="5:62" ht="14.25" customHeight="1" x14ac:dyDescent="0.25">
      <c r="E32496" s="113"/>
      <c r="H32496" s="133"/>
      <c r="T32496" s="133"/>
      <c r="X32496" s="131"/>
      <c r="Y32496" s="133"/>
      <c r="AJ32496" s="133"/>
      <c r="AO32496" s="135"/>
      <c r="AP32496" s="135"/>
      <c r="BJ32496" s="136"/>
    </row>
    <row r="32497" spans="5:62" ht="14.25" customHeight="1" x14ac:dyDescent="0.25">
      <c r="E32497" s="113"/>
      <c r="H32497" s="133"/>
      <c r="T32497" s="133"/>
      <c r="X32497" s="131"/>
      <c r="Y32497" s="133"/>
      <c r="AJ32497" s="133"/>
      <c r="AO32497" s="135"/>
      <c r="AP32497" s="135"/>
      <c r="BJ32497" s="136"/>
    </row>
    <row r="32498" spans="5:62" ht="14.25" customHeight="1" x14ac:dyDescent="0.25">
      <c r="E32498" s="113"/>
      <c r="H32498" s="133"/>
      <c r="T32498" s="133"/>
      <c r="X32498" s="131"/>
      <c r="Y32498" s="133"/>
      <c r="AJ32498" s="133"/>
      <c r="AO32498" s="135"/>
      <c r="AP32498" s="135"/>
      <c r="BJ32498" s="136"/>
    </row>
    <row r="32499" spans="5:62" ht="14.25" customHeight="1" x14ac:dyDescent="0.25">
      <c r="E32499" s="113"/>
      <c r="H32499" s="133"/>
      <c r="T32499" s="133"/>
      <c r="X32499" s="131"/>
      <c r="Y32499" s="133"/>
      <c r="AJ32499" s="133"/>
      <c r="AO32499" s="135"/>
      <c r="AP32499" s="135"/>
      <c r="BJ32499" s="136"/>
    </row>
    <row r="32500" spans="5:62" ht="14.25" customHeight="1" x14ac:dyDescent="0.25">
      <c r="E32500" s="113"/>
      <c r="H32500" s="133"/>
      <c r="T32500" s="133"/>
      <c r="X32500" s="131"/>
      <c r="Y32500" s="133"/>
      <c r="AJ32500" s="133"/>
      <c r="AO32500" s="135"/>
      <c r="AP32500" s="135"/>
      <c r="BJ32500" s="136"/>
    </row>
    <row r="32501" spans="5:62" ht="14.25" customHeight="1" x14ac:dyDescent="0.25">
      <c r="E32501" s="113"/>
      <c r="H32501" s="133"/>
      <c r="T32501" s="133"/>
      <c r="X32501" s="131"/>
      <c r="Y32501" s="133"/>
      <c r="AJ32501" s="133"/>
      <c r="AO32501" s="135"/>
      <c r="AP32501" s="135"/>
      <c r="BJ32501" s="136"/>
    </row>
    <row r="32502" spans="5:62" ht="14.25" customHeight="1" x14ac:dyDescent="0.25">
      <c r="E32502" s="113"/>
      <c r="H32502" s="133"/>
      <c r="T32502" s="133"/>
      <c r="X32502" s="131"/>
      <c r="Y32502" s="133"/>
      <c r="AJ32502" s="133"/>
      <c r="AO32502" s="135"/>
      <c r="AP32502" s="135"/>
      <c r="BJ32502" s="136"/>
    </row>
    <row r="32503" spans="5:62" ht="14.25" customHeight="1" x14ac:dyDescent="0.25">
      <c r="E32503" s="113"/>
      <c r="H32503" s="133"/>
      <c r="T32503" s="133"/>
      <c r="X32503" s="131"/>
      <c r="Y32503" s="133"/>
      <c r="AJ32503" s="133"/>
      <c r="AO32503" s="135"/>
      <c r="AP32503" s="135"/>
      <c r="BJ32503" s="136"/>
    </row>
    <row r="32504" spans="5:62" ht="14.25" customHeight="1" x14ac:dyDescent="0.25">
      <c r="E32504" s="113"/>
      <c r="H32504" s="133"/>
      <c r="T32504" s="133"/>
      <c r="X32504" s="131"/>
      <c r="Y32504" s="133"/>
      <c r="AJ32504" s="133"/>
      <c r="AO32504" s="135"/>
      <c r="AP32504" s="135"/>
      <c r="BJ32504" s="136"/>
    </row>
    <row r="32505" spans="5:62" ht="14.25" customHeight="1" x14ac:dyDescent="0.25">
      <c r="E32505" s="113"/>
      <c r="H32505" s="133"/>
      <c r="T32505" s="133"/>
      <c r="X32505" s="131"/>
      <c r="Y32505" s="133"/>
      <c r="AJ32505" s="133"/>
      <c r="AO32505" s="135"/>
      <c r="AP32505" s="135"/>
      <c r="BJ32505" s="136"/>
    </row>
    <row r="32506" spans="5:62" ht="14.25" customHeight="1" x14ac:dyDescent="0.25">
      <c r="E32506" s="113"/>
      <c r="H32506" s="133"/>
      <c r="T32506" s="133"/>
      <c r="X32506" s="131"/>
      <c r="Y32506" s="133"/>
      <c r="AJ32506" s="133"/>
      <c r="AO32506" s="135"/>
      <c r="AP32506" s="135"/>
      <c r="BJ32506" s="136"/>
    </row>
    <row r="32507" spans="5:62" ht="14.25" customHeight="1" x14ac:dyDescent="0.25">
      <c r="E32507" s="113"/>
      <c r="H32507" s="133"/>
      <c r="T32507" s="133"/>
      <c r="X32507" s="131"/>
      <c r="Y32507" s="133"/>
      <c r="AJ32507" s="133"/>
      <c r="AO32507" s="135"/>
      <c r="AP32507" s="135"/>
      <c r="BJ32507" s="136"/>
    </row>
    <row r="32508" spans="5:62" ht="14.25" customHeight="1" x14ac:dyDescent="0.25">
      <c r="E32508" s="113"/>
      <c r="H32508" s="133"/>
      <c r="T32508" s="133"/>
      <c r="X32508" s="131"/>
      <c r="Y32508" s="133"/>
      <c r="AJ32508" s="133"/>
      <c r="AO32508" s="135"/>
      <c r="AP32508" s="135"/>
      <c r="BJ32508" s="136"/>
    </row>
    <row r="32509" spans="5:62" ht="14.25" customHeight="1" x14ac:dyDescent="0.25">
      <c r="E32509" s="113"/>
      <c r="H32509" s="133"/>
      <c r="T32509" s="133"/>
      <c r="X32509" s="131"/>
      <c r="Y32509" s="133"/>
      <c r="AJ32509" s="133"/>
      <c r="AO32509" s="135"/>
      <c r="AP32509" s="135"/>
      <c r="BJ32509" s="136"/>
    </row>
    <row r="32510" spans="5:62" ht="14.25" customHeight="1" x14ac:dyDescent="0.25">
      <c r="E32510" s="113"/>
      <c r="H32510" s="133"/>
      <c r="T32510" s="133"/>
      <c r="X32510" s="131"/>
      <c r="Y32510" s="133"/>
      <c r="AJ32510" s="133"/>
      <c r="AO32510" s="135"/>
      <c r="AP32510" s="135"/>
      <c r="BJ32510" s="136"/>
    </row>
    <row r="32511" spans="5:62" ht="14.25" customHeight="1" x14ac:dyDescent="0.25">
      <c r="E32511" s="113"/>
      <c r="H32511" s="133"/>
      <c r="T32511" s="133"/>
      <c r="X32511" s="131"/>
      <c r="Y32511" s="133"/>
      <c r="AJ32511" s="133"/>
      <c r="AO32511" s="135"/>
      <c r="AP32511" s="135"/>
      <c r="BJ32511" s="136"/>
    </row>
    <row r="32512" spans="5:62" ht="14.25" customHeight="1" x14ac:dyDescent="0.25">
      <c r="E32512" s="113"/>
      <c r="H32512" s="133"/>
      <c r="T32512" s="133"/>
      <c r="X32512" s="131"/>
      <c r="Y32512" s="133"/>
      <c r="AJ32512" s="133"/>
      <c r="AO32512" s="135"/>
      <c r="AP32512" s="135"/>
      <c r="BJ32512" s="136"/>
    </row>
    <row r="32513" spans="5:62" ht="14.25" customHeight="1" x14ac:dyDescent="0.25">
      <c r="E32513" s="113"/>
      <c r="H32513" s="133"/>
      <c r="T32513" s="133"/>
      <c r="X32513" s="131"/>
      <c r="Y32513" s="133"/>
      <c r="AJ32513" s="133"/>
      <c r="AO32513" s="135"/>
      <c r="AP32513" s="135"/>
      <c r="BJ32513" s="136"/>
    </row>
    <row r="32514" spans="5:62" ht="14.25" customHeight="1" x14ac:dyDescent="0.25">
      <c r="E32514" s="113"/>
      <c r="H32514" s="133"/>
      <c r="T32514" s="133"/>
      <c r="X32514" s="131"/>
      <c r="Y32514" s="133"/>
      <c r="AJ32514" s="133"/>
      <c r="AO32514" s="135"/>
      <c r="AP32514" s="135"/>
      <c r="BJ32514" s="136"/>
    </row>
    <row r="32515" spans="5:62" ht="14.25" customHeight="1" x14ac:dyDescent="0.25">
      <c r="E32515" s="113"/>
      <c r="H32515" s="133"/>
      <c r="T32515" s="133"/>
      <c r="X32515" s="131"/>
      <c r="Y32515" s="133"/>
      <c r="AJ32515" s="133"/>
      <c r="AO32515" s="135"/>
      <c r="AP32515" s="135"/>
      <c r="BJ32515" s="136"/>
    </row>
    <row r="32516" spans="5:62" ht="14.25" customHeight="1" x14ac:dyDescent="0.25">
      <c r="E32516" s="113"/>
      <c r="H32516" s="133"/>
      <c r="T32516" s="133"/>
      <c r="X32516" s="131"/>
      <c r="Y32516" s="133"/>
      <c r="AJ32516" s="133"/>
      <c r="AO32516" s="135"/>
      <c r="AP32516" s="135"/>
      <c r="BJ32516" s="136"/>
    </row>
    <row r="32517" spans="5:62" ht="14.25" customHeight="1" x14ac:dyDescent="0.25">
      <c r="E32517" s="113"/>
      <c r="H32517" s="133"/>
      <c r="T32517" s="133"/>
      <c r="X32517" s="131"/>
      <c r="Y32517" s="133"/>
      <c r="AJ32517" s="133"/>
      <c r="AO32517" s="135"/>
      <c r="AP32517" s="135"/>
      <c r="BJ32517" s="136"/>
    </row>
    <row r="32518" spans="5:62" ht="14.25" customHeight="1" x14ac:dyDescent="0.25">
      <c r="E32518" s="113"/>
      <c r="H32518" s="133"/>
      <c r="T32518" s="133"/>
      <c r="X32518" s="131"/>
      <c r="Y32518" s="133"/>
      <c r="AJ32518" s="133"/>
      <c r="AO32518" s="135"/>
      <c r="AP32518" s="135"/>
      <c r="BJ32518" s="136"/>
    </row>
    <row r="32519" spans="5:62" ht="14.25" customHeight="1" x14ac:dyDescent="0.25">
      <c r="E32519" s="113"/>
      <c r="H32519" s="133"/>
      <c r="T32519" s="133"/>
      <c r="X32519" s="131"/>
      <c r="Y32519" s="133"/>
      <c r="AJ32519" s="133"/>
      <c r="AO32519" s="135"/>
      <c r="AP32519" s="135"/>
      <c r="BJ32519" s="136"/>
    </row>
    <row r="32520" spans="5:62" ht="14.25" customHeight="1" x14ac:dyDescent="0.25">
      <c r="E32520" s="113"/>
      <c r="H32520" s="133"/>
      <c r="T32520" s="133"/>
      <c r="X32520" s="131"/>
      <c r="Y32520" s="133"/>
      <c r="AJ32520" s="133"/>
      <c r="AO32520" s="135"/>
      <c r="AP32520" s="135"/>
      <c r="BJ32520" s="136"/>
    </row>
    <row r="32521" spans="5:62" ht="14.25" customHeight="1" x14ac:dyDescent="0.25">
      <c r="E32521" s="113"/>
      <c r="H32521" s="133"/>
      <c r="T32521" s="133"/>
      <c r="X32521" s="131"/>
      <c r="Y32521" s="133"/>
      <c r="AJ32521" s="133"/>
      <c r="AO32521" s="135"/>
      <c r="AP32521" s="135"/>
      <c r="BJ32521" s="136"/>
    </row>
    <row r="32522" spans="5:62" ht="14.25" customHeight="1" x14ac:dyDescent="0.25">
      <c r="E32522" s="113"/>
      <c r="H32522" s="133"/>
      <c r="T32522" s="133"/>
      <c r="X32522" s="131"/>
      <c r="Y32522" s="133"/>
      <c r="AJ32522" s="133"/>
      <c r="AO32522" s="135"/>
      <c r="AP32522" s="135"/>
      <c r="BJ32522" s="136"/>
    </row>
    <row r="32523" spans="5:62" ht="14.25" customHeight="1" x14ac:dyDescent="0.25">
      <c r="E32523" s="113"/>
      <c r="H32523" s="133"/>
      <c r="T32523" s="133"/>
      <c r="X32523" s="131"/>
      <c r="Y32523" s="133"/>
      <c r="AJ32523" s="133"/>
      <c r="AO32523" s="135"/>
      <c r="AP32523" s="135"/>
      <c r="BJ32523" s="136"/>
    </row>
    <row r="32524" spans="5:62" ht="14.25" customHeight="1" x14ac:dyDescent="0.25">
      <c r="E32524" s="113"/>
      <c r="H32524" s="133"/>
      <c r="T32524" s="133"/>
      <c r="X32524" s="131"/>
      <c r="Y32524" s="133"/>
      <c r="AJ32524" s="133"/>
      <c r="AO32524" s="135"/>
      <c r="AP32524" s="135"/>
      <c r="BJ32524" s="136"/>
    </row>
    <row r="32525" spans="5:62" ht="14.25" customHeight="1" x14ac:dyDescent="0.25">
      <c r="E32525" s="113"/>
      <c r="H32525" s="133"/>
      <c r="T32525" s="133"/>
      <c r="X32525" s="131"/>
      <c r="Y32525" s="133"/>
      <c r="AJ32525" s="133"/>
      <c r="AO32525" s="135"/>
      <c r="AP32525" s="135"/>
      <c r="BJ32525" s="136"/>
    </row>
    <row r="32526" spans="5:62" ht="14.25" customHeight="1" x14ac:dyDescent="0.25">
      <c r="E32526" s="113"/>
      <c r="H32526" s="133"/>
      <c r="T32526" s="133"/>
      <c r="X32526" s="131"/>
      <c r="Y32526" s="133"/>
      <c r="AJ32526" s="133"/>
      <c r="AO32526" s="135"/>
      <c r="AP32526" s="135"/>
      <c r="BJ32526" s="136"/>
    </row>
    <row r="32527" spans="5:62" ht="14.25" customHeight="1" x14ac:dyDescent="0.25">
      <c r="E32527" s="113"/>
      <c r="H32527" s="133"/>
      <c r="T32527" s="133"/>
      <c r="X32527" s="131"/>
      <c r="Y32527" s="133"/>
      <c r="AJ32527" s="133"/>
      <c r="AO32527" s="135"/>
      <c r="AP32527" s="135"/>
      <c r="BJ32527" s="136"/>
    </row>
    <row r="32528" spans="5:62" ht="14.25" customHeight="1" x14ac:dyDescent="0.25">
      <c r="E32528" s="113"/>
      <c r="H32528" s="133"/>
      <c r="T32528" s="133"/>
      <c r="X32528" s="131"/>
      <c r="Y32528" s="133"/>
      <c r="AJ32528" s="133"/>
      <c r="AO32528" s="135"/>
      <c r="AP32528" s="135"/>
      <c r="BJ32528" s="136"/>
    </row>
    <row r="32529" spans="5:62" ht="14.25" customHeight="1" x14ac:dyDescent="0.25">
      <c r="E32529" s="113"/>
      <c r="H32529" s="133"/>
      <c r="T32529" s="133"/>
      <c r="X32529" s="131"/>
      <c r="Y32529" s="133"/>
      <c r="AJ32529" s="133"/>
      <c r="AO32529" s="135"/>
      <c r="AP32529" s="135"/>
      <c r="BJ32529" s="136"/>
    </row>
    <row r="32530" spans="5:62" ht="14.25" customHeight="1" x14ac:dyDescent="0.25">
      <c r="E32530" s="113"/>
      <c r="H32530" s="133"/>
      <c r="T32530" s="133"/>
      <c r="X32530" s="131"/>
      <c r="Y32530" s="133"/>
      <c r="AJ32530" s="133"/>
      <c r="AO32530" s="135"/>
      <c r="AP32530" s="135"/>
      <c r="BJ32530" s="136"/>
    </row>
    <row r="32531" spans="5:62" ht="14.25" customHeight="1" x14ac:dyDescent="0.25">
      <c r="E32531" s="113"/>
      <c r="H32531" s="133"/>
      <c r="T32531" s="133"/>
      <c r="X32531" s="131"/>
      <c r="Y32531" s="133"/>
      <c r="AJ32531" s="133"/>
      <c r="AO32531" s="135"/>
      <c r="AP32531" s="135"/>
      <c r="BJ32531" s="136"/>
    </row>
    <row r="32532" spans="5:62" ht="14.25" customHeight="1" x14ac:dyDescent="0.25">
      <c r="E32532" s="113"/>
      <c r="H32532" s="133"/>
      <c r="T32532" s="133"/>
      <c r="X32532" s="131"/>
      <c r="Y32532" s="133"/>
      <c r="AJ32532" s="133"/>
      <c r="AO32532" s="135"/>
      <c r="AP32532" s="135"/>
      <c r="BJ32532" s="136"/>
    </row>
    <row r="32533" spans="5:62" ht="14.25" customHeight="1" x14ac:dyDescent="0.25">
      <c r="E32533" s="113"/>
      <c r="H32533" s="133"/>
      <c r="T32533" s="133"/>
      <c r="X32533" s="131"/>
      <c r="Y32533" s="133"/>
      <c r="AJ32533" s="133"/>
      <c r="AO32533" s="135"/>
      <c r="AP32533" s="135"/>
      <c r="BJ32533" s="136"/>
    </row>
    <row r="32534" spans="5:62" ht="14.25" customHeight="1" x14ac:dyDescent="0.25">
      <c r="E32534" s="113"/>
      <c r="H32534" s="133"/>
      <c r="T32534" s="133"/>
      <c r="X32534" s="131"/>
      <c r="Y32534" s="133"/>
      <c r="AJ32534" s="133"/>
      <c r="AO32534" s="135"/>
      <c r="AP32534" s="135"/>
      <c r="BJ32534" s="136"/>
    </row>
    <row r="32535" spans="5:62" ht="14.25" customHeight="1" x14ac:dyDescent="0.25">
      <c r="E32535" s="113"/>
      <c r="H32535" s="133"/>
      <c r="T32535" s="133"/>
      <c r="X32535" s="131"/>
      <c r="Y32535" s="133"/>
      <c r="AJ32535" s="133"/>
      <c r="AO32535" s="135"/>
      <c r="AP32535" s="135"/>
      <c r="BJ32535" s="136"/>
    </row>
    <row r="32536" spans="5:62" ht="14.25" customHeight="1" x14ac:dyDescent="0.25">
      <c r="E32536" s="113"/>
      <c r="H32536" s="133"/>
      <c r="T32536" s="133"/>
      <c r="X32536" s="131"/>
      <c r="Y32536" s="133"/>
      <c r="AJ32536" s="133"/>
      <c r="AO32536" s="135"/>
      <c r="AP32536" s="135"/>
      <c r="BJ32536" s="136"/>
    </row>
    <row r="32537" spans="5:62" ht="14.25" customHeight="1" x14ac:dyDescent="0.25">
      <c r="E32537" s="113"/>
      <c r="H32537" s="133"/>
      <c r="T32537" s="133"/>
      <c r="X32537" s="131"/>
      <c r="Y32537" s="133"/>
      <c r="AJ32537" s="133"/>
      <c r="AO32537" s="135"/>
      <c r="AP32537" s="135"/>
      <c r="BJ32537" s="136"/>
    </row>
    <row r="32538" spans="5:62" ht="14.25" customHeight="1" x14ac:dyDescent="0.25">
      <c r="E32538" s="113"/>
      <c r="H32538" s="133"/>
      <c r="T32538" s="133"/>
      <c r="X32538" s="131"/>
      <c r="Y32538" s="133"/>
      <c r="AJ32538" s="133"/>
      <c r="AO32538" s="135"/>
      <c r="AP32538" s="135"/>
      <c r="BJ32538" s="136"/>
    </row>
    <row r="32539" spans="5:62" ht="14.25" customHeight="1" x14ac:dyDescent="0.25">
      <c r="E32539" s="113"/>
      <c r="H32539" s="133"/>
      <c r="T32539" s="133"/>
      <c r="X32539" s="131"/>
      <c r="Y32539" s="133"/>
      <c r="AJ32539" s="133"/>
      <c r="AO32539" s="135"/>
      <c r="AP32539" s="135"/>
      <c r="BJ32539" s="136"/>
    </row>
    <row r="32540" spans="5:62" ht="14.25" customHeight="1" x14ac:dyDescent="0.25">
      <c r="E32540" s="113"/>
      <c r="H32540" s="133"/>
      <c r="T32540" s="133"/>
      <c r="X32540" s="131"/>
      <c r="Y32540" s="133"/>
      <c r="AJ32540" s="133"/>
      <c r="AO32540" s="135"/>
      <c r="AP32540" s="135"/>
      <c r="BJ32540" s="136"/>
    </row>
    <row r="32541" spans="5:62" ht="14.25" customHeight="1" x14ac:dyDescent="0.25">
      <c r="E32541" s="113"/>
      <c r="H32541" s="133"/>
      <c r="T32541" s="133"/>
      <c r="X32541" s="131"/>
      <c r="Y32541" s="133"/>
      <c r="AJ32541" s="133"/>
      <c r="AO32541" s="135"/>
      <c r="AP32541" s="135"/>
      <c r="BJ32541" s="136"/>
    </row>
    <row r="32542" spans="5:62" ht="14.25" customHeight="1" x14ac:dyDescent="0.25">
      <c r="E32542" s="113"/>
      <c r="H32542" s="133"/>
      <c r="T32542" s="133"/>
      <c r="X32542" s="131"/>
      <c r="Y32542" s="133"/>
      <c r="AJ32542" s="133"/>
      <c r="AO32542" s="135"/>
      <c r="AP32542" s="135"/>
      <c r="BJ32542" s="136"/>
    </row>
    <row r="32543" spans="5:62" ht="14.25" customHeight="1" x14ac:dyDescent="0.25">
      <c r="E32543" s="113"/>
      <c r="H32543" s="133"/>
      <c r="T32543" s="133"/>
      <c r="X32543" s="131"/>
      <c r="Y32543" s="133"/>
      <c r="AJ32543" s="133"/>
      <c r="AO32543" s="135"/>
      <c r="AP32543" s="135"/>
      <c r="BJ32543" s="136"/>
    </row>
    <row r="32544" spans="5:62" ht="14.25" customHeight="1" x14ac:dyDescent="0.25">
      <c r="E32544" s="113"/>
      <c r="H32544" s="133"/>
      <c r="T32544" s="133"/>
      <c r="X32544" s="131"/>
      <c r="Y32544" s="133"/>
      <c r="AJ32544" s="133"/>
      <c r="AO32544" s="135"/>
      <c r="AP32544" s="135"/>
      <c r="BJ32544" s="136"/>
    </row>
    <row r="32545" spans="5:62" ht="14.25" customHeight="1" x14ac:dyDescent="0.25">
      <c r="E32545" s="113"/>
      <c r="H32545" s="133"/>
      <c r="T32545" s="133"/>
      <c r="X32545" s="131"/>
      <c r="Y32545" s="133"/>
      <c r="AJ32545" s="133"/>
      <c r="AO32545" s="135"/>
      <c r="AP32545" s="135"/>
      <c r="BJ32545" s="136"/>
    </row>
    <row r="32546" spans="5:62" ht="14.25" customHeight="1" x14ac:dyDescent="0.25">
      <c r="E32546" s="113"/>
      <c r="H32546" s="133"/>
      <c r="T32546" s="133"/>
      <c r="X32546" s="131"/>
      <c r="Y32546" s="133"/>
      <c r="AJ32546" s="133"/>
      <c r="AO32546" s="135"/>
      <c r="AP32546" s="135"/>
      <c r="BJ32546" s="136"/>
    </row>
    <row r="32547" spans="5:62" ht="14.25" customHeight="1" x14ac:dyDescent="0.25">
      <c r="E32547" s="113"/>
      <c r="H32547" s="133"/>
      <c r="T32547" s="133"/>
      <c r="X32547" s="131"/>
      <c r="Y32547" s="133"/>
      <c r="AJ32547" s="133"/>
      <c r="AO32547" s="135"/>
      <c r="AP32547" s="135"/>
      <c r="BJ32547" s="136"/>
    </row>
    <row r="32548" spans="5:62" ht="14.25" customHeight="1" x14ac:dyDescent="0.25">
      <c r="E32548" s="113"/>
      <c r="H32548" s="133"/>
      <c r="T32548" s="133"/>
      <c r="X32548" s="131"/>
      <c r="Y32548" s="133"/>
      <c r="AJ32548" s="133"/>
      <c r="AO32548" s="135"/>
      <c r="AP32548" s="135"/>
      <c r="BJ32548" s="136"/>
    </row>
    <row r="32549" spans="5:62" ht="14.25" customHeight="1" x14ac:dyDescent="0.25">
      <c r="E32549" s="113"/>
      <c r="H32549" s="133"/>
      <c r="T32549" s="133"/>
      <c r="X32549" s="131"/>
      <c r="Y32549" s="133"/>
      <c r="AJ32549" s="133"/>
      <c r="AO32549" s="135"/>
      <c r="AP32549" s="135"/>
      <c r="BJ32549" s="136"/>
    </row>
    <row r="32550" spans="5:62" ht="14.25" customHeight="1" x14ac:dyDescent="0.25">
      <c r="E32550" s="113"/>
      <c r="H32550" s="133"/>
      <c r="T32550" s="133"/>
      <c r="X32550" s="131"/>
      <c r="Y32550" s="133"/>
      <c r="AJ32550" s="133"/>
      <c r="AO32550" s="135"/>
      <c r="AP32550" s="135"/>
      <c r="BJ32550" s="136"/>
    </row>
    <row r="32551" spans="5:62" ht="14.25" customHeight="1" x14ac:dyDescent="0.25">
      <c r="E32551" s="113"/>
      <c r="H32551" s="133"/>
      <c r="T32551" s="133"/>
      <c r="X32551" s="131"/>
      <c r="Y32551" s="133"/>
      <c r="AJ32551" s="133"/>
      <c r="AO32551" s="135"/>
      <c r="AP32551" s="135"/>
      <c r="BJ32551" s="136"/>
    </row>
    <row r="32552" spans="5:62" ht="14.25" customHeight="1" x14ac:dyDescent="0.25">
      <c r="E32552" s="113"/>
      <c r="H32552" s="133"/>
      <c r="T32552" s="133"/>
      <c r="X32552" s="131"/>
      <c r="Y32552" s="133"/>
      <c r="AJ32552" s="133"/>
      <c r="AO32552" s="135"/>
      <c r="AP32552" s="135"/>
      <c r="BJ32552" s="136"/>
    </row>
    <row r="32553" spans="5:62" ht="14.25" customHeight="1" x14ac:dyDescent="0.25">
      <c r="E32553" s="113"/>
      <c r="H32553" s="133"/>
      <c r="T32553" s="133"/>
      <c r="X32553" s="131"/>
      <c r="Y32553" s="133"/>
      <c r="AJ32553" s="133"/>
      <c r="AO32553" s="135"/>
      <c r="AP32553" s="135"/>
      <c r="BJ32553" s="136"/>
    </row>
    <row r="32554" spans="5:62" ht="14.25" customHeight="1" x14ac:dyDescent="0.25">
      <c r="E32554" s="113"/>
      <c r="H32554" s="133"/>
      <c r="T32554" s="133"/>
      <c r="X32554" s="131"/>
      <c r="Y32554" s="133"/>
      <c r="AJ32554" s="133"/>
      <c r="AO32554" s="135"/>
      <c r="AP32554" s="135"/>
      <c r="BJ32554" s="136"/>
    </row>
    <row r="32555" spans="5:62" ht="14.25" customHeight="1" x14ac:dyDescent="0.25">
      <c r="E32555" s="113"/>
      <c r="H32555" s="133"/>
      <c r="T32555" s="133"/>
      <c r="X32555" s="131"/>
      <c r="Y32555" s="133"/>
      <c r="AJ32555" s="133"/>
      <c r="AO32555" s="135"/>
      <c r="AP32555" s="135"/>
      <c r="BJ32555" s="136"/>
    </row>
    <row r="32556" spans="5:62" ht="14.25" customHeight="1" x14ac:dyDescent="0.25">
      <c r="E32556" s="113"/>
      <c r="H32556" s="133"/>
      <c r="T32556" s="133"/>
      <c r="X32556" s="131"/>
      <c r="Y32556" s="133"/>
      <c r="AJ32556" s="133"/>
      <c r="AO32556" s="135"/>
      <c r="AP32556" s="135"/>
      <c r="BJ32556" s="136"/>
    </row>
    <row r="32557" spans="5:62" ht="14.25" customHeight="1" x14ac:dyDescent="0.25">
      <c r="E32557" s="113"/>
      <c r="H32557" s="133"/>
      <c r="T32557" s="133"/>
      <c r="X32557" s="131"/>
      <c r="Y32557" s="133"/>
      <c r="AJ32557" s="133"/>
      <c r="AO32557" s="135"/>
      <c r="AP32557" s="135"/>
      <c r="BJ32557" s="136"/>
    </row>
    <row r="32558" spans="5:62" ht="14.25" customHeight="1" x14ac:dyDescent="0.25">
      <c r="E32558" s="113"/>
      <c r="H32558" s="133"/>
      <c r="T32558" s="133"/>
      <c r="X32558" s="131"/>
      <c r="Y32558" s="133"/>
      <c r="AJ32558" s="133"/>
      <c r="AO32558" s="135"/>
      <c r="AP32558" s="135"/>
      <c r="BJ32558" s="136"/>
    </row>
    <row r="32559" spans="5:62" ht="14.25" customHeight="1" x14ac:dyDescent="0.25">
      <c r="E32559" s="113"/>
      <c r="H32559" s="133"/>
      <c r="T32559" s="133"/>
      <c r="X32559" s="131"/>
      <c r="Y32559" s="133"/>
      <c r="AJ32559" s="133"/>
      <c r="AO32559" s="135"/>
      <c r="AP32559" s="135"/>
      <c r="BJ32559" s="136"/>
    </row>
    <row r="32560" spans="5:62" ht="14.25" customHeight="1" x14ac:dyDescent="0.25">
      <c r="E32560" s="113"/>
      <c r="H32560" s="133"/>
      <c r="T32560" s="133"/>
      <c r="X32560" s="131"/>
      <c r="Y32560" s="133"/>
      <c r="AJ32560" s="133"/>
      <c r="AO32560" s="135"/>
      <c r="AP32560" s="135"/>
      <c r="BJ32560" s="136"/>
    </row>
    <row r="32561" spans="5:62" ht="14.25" customHeight="1" x14ac:dyDescent="0.25">
      <c r="E32561" s="113"/>
      <c r="H32561" s="133"/>
      <c r="T32561" s="133"/>
      <c r="X32561" s="131"/>
      <c r="Y32561" s="133"/>
      <c r="AJ32561" s="133"/>
      <c r="AO32561" s="135"/>
      <c r="AP32561" s="135"/>
      <c r="BJ32561" s="136"/>
    </row>
    <row r="32562" spans="5:62" ht="14.25" customHeight="1" x14ac:dyDescent="0.25">
      <c r="E32562" s="113"/>
      <c r="H32562" s="133"/>
      <c r="T32562" s="133"/>
      <c r="X32562" s="131"/>
      <c r="Y32562" s="133"/>
      <c r="AJ32562" s="133"/>
      <c r="AO32562" s="135"/>
      <c r="AP32562" s="135"/>
      <c r="BJ32562" s="136"/>
    </row>
    <row r="32563" spans="5:62" ht="14.25" customHeight="1" x14ac:dyDescent="0.25">
      <c r="E32563" s="113"/>
      <c r="H32563" s="133"/>
      <c r="T32563" s="133"/>
      <c r="X32563" s="131"/>
      <c r="Y32563" s="133"/>
      <c r="AJ32563" s="133"/>
      <c r="AO32563" s="135"/>
      <c r="AP32563" s="135"/>
      <c r="BJ32563" s="136"/>
    </row>
    <row r="32564" spans="5:62" ht="14.25" customHeight="1" x14ac:dyDescent="0.25">
      <c r="E32564" s="113"/>
      <c r="H32564" s="133"/>
      <c r="T32564" s="133"/>
      <c r="X32564" s="131"/>
      <c r="Y32564" s="133"/>
      <c r="AJ32564" s="133"/>
      <c r="AO32564" s="135"/>
      <c r="AP32564" s="135"/>
      <c r="BJ32564" s="136"/>
    </row>
    <row r="32565" spans="5:62" ht="14.25" customHeight="1" x14ac:dyDescent="0.25">
      <c r="E32565" s="113"/>
      <c r="H32565" s="133"/>
      <c r="T32565" s="133"/>
      <c r="X32565" s="131"/>
      <c r="Y32565" s="133"/>
      <c r="AJ32565" s="133"/>
      <c r="AO32565" s="135"/>
      <c r="AP32565" s="135"/>
      <c r="BJ32565" s="136"/>
    </row>
    <row r="32566" spans="5:62" ht="14.25" customHeight="1" x14ac:dyDescent="0.25">
      <c r="E32566" s="113"/>
      <c r="H32566" s="133"/>
      <c r="T32566" s="133"/>
      <c r="X32566" s="131"/>
      <c r="Y32566" s="133"/>
      <c r="AJ32566" s="133"/>
      <c r="AO32566" s="135"/>
      <c r="AP32566" s="135"/>
      <c r="BJ32566" s="136"/>
    </row>
    <row r="32567" spans="5:62" ht="14.25" customHeight="1" x14ac:dyDescent="0.25">
      <c r="E32567" s="113"/>
      <c r="H32567" s="133"/>
      <c r="T32567" s="133"/>
      <c r="X32567" s="131"/>
      <c r="Y32567" s="133"/>
      <c r="AJ32567" s="133"/>
      <c r="AO32567" s="135"/>
      <c r="AP32567" s="135"/>
      <c r="BJ32567" s="136"/>
    </row>
    <row r="32568" spans="5:62" ht="14.25" customHeight="1" x14ac:dyDescent="0.25">
      <c r="E32568" s="113"/>
      <c r="H32568" s="133"/>
      <c r="T32568" s="133"/>
      <c r="X32568" s="131"/>
      <c r="Y32568" s="133"/>
      <c r="AJ32568" s="133"/>
      <c r="AO32568" s="135"/>
      <c r="AP32568" s="135"/>
      <c r="BJ32568" s="136"/>
    </row>
    <row r="32569" spans="5:62" ht="14.25" customHeight="1" x14ac:dyDescent="0.25">
      <c r="E32569" s="113"/>
      <c r="H32569" s="133"/>
      <c r="T32569" s="133"/>
      <c r="X32569" s="131"/>
      <c r="Y32569" s="133"/>
      <c r="AJ32569" s="133"/>
      <c r="AO32569" s="135"/>
      <c r="AP32569" s="135"/>
      <c r="BJ32569" s="136"/>
    </row>
    <row r="32570" spans="5:62" ht="14.25" customHeight="1" x14ac:dyDescent="0.25">
      <c r="E32570" s="113"/>
      <c r="H32570" s="133"/>
      <c r="T32570" s="133"/>
      <c r="X32570" s="131"/>
      <c r="Y32570" s="133"/>
      <c r="AJ32570" s="133"/>
      <c r="AO32570" s="135"/>
      <c r="AP32570" s="135"/>
      <c r="BJ32570" s="136"/>
    </row>
    <row r="32571" spans="5:62" ht="14.25" customHeight="1" x14ac:dyDescent="0.25">
      <c r="E32571" s="113"/>
      <c r="H32571" s="133"/>
      <c r="T32571" s="133"/>
      <c r="X32571" s="131"/>
      <c r="Y32571" s="133"/>
      <c r="AJ32571" s="133"/>
      <c r="AO32571" s="135"/>
      <c r="AP32571" s="135"/>
      <c r="BJ32571" s="136"/>
    </row>
    <row r="32572" spans="5:62" ht="14.25" customHeight="1" x14ac:dyDescent="0.25">
      <c r="E32572" s="113"/>
      <c r="H32572" s="133"/>
      <c r="T32572" s="133"/>
      <c r="X32572" s="131"/>
      <c r="Y32572" s="133"/>
      <c r="AJ32572" s="133"/>
      <c r="AO32572" s="135"/>
      <c r="AP32572" s="135"/>
      <c r="BJ32572" s="136"/>
    </row>
    <row r="32573" spans="5:62" ht="14.25" customHeight="1" x14ac:dyDescent="0.25">
      <c r="E32573" s="113"/>
      <c r="H32573" s="133"/>
      <c r="T32573" s="133"/>
      <c r="X32573" s="131"/>
      <c r="Y32573" s="133"/>
      <c r="AJ32573" s="133"/>
      <c r="AO32573" s="135"/>
      <c r="AP32573" s="135"/>
      <c r="BJ32573" s="136"/>
    </row>
    <row r="32574" spans="5:62" ht="14.25" customHeight="1" x14ac:dyDescent="0.25">
      <c r="E32574" s="113"/>
      <c r="H32574" s="133"/>
      <c r="T32574" s="133"/>
      <c r="X32574" s="131"/>
      <c r="Y32574" s="133"/>
      <c r="AJ32574" s="133"/>
      <c r="AO32574" s="135"/>
      <c r="AP32574" s="135"/>
      <c r="BJ32574" s="136"/>
    </row>
    <row r="32575" spans="5:62" ht="14.25" customHeight="1" x14ac:dyDescent="0.25">
      <c r="E32575" s="113"/>
      <c r="H32575" s="133"/>
      <c r="T32575" s="133"/>
      <c r="X32575" s="131"/>
      <c r="Y32575" s="133"/>
      <c r="AJ32575" s="133"/>
      <c r="AO32575" s="135"/>
      <c r="AP32575" s="135"/>
      <c r="BJ32575" s="136"/>
    </row>
    <row r="32576" spans="5:62" ht="14.25" customHeight="1" x14ac:dyDescent="0.25">
      <c r="E32576" s="113"/>
      <c r="H32576" s="133"/>
      <c r="T32576" s="133"/>
      <c r="X32576" s="131"/>
      <c r="Y32576" s="133"/>
      <c r="AJ32576" s="133"/>
      <c r="AO32576" s="135"/>
      <c r="AP32576" s="135"/>
      <c r="BJ32576" s="136"/>
    </row>
    <row r="32577" spans="5:62" ht="14.25" customHeight="1" x14ac:dyDescent="0.25">
      <c r="E32577" s="113"/>
      <c r="H32577" s="133"/>
      <c r="T32577" s="133"/>
      <c r="X32577" s="131"/>
      <c r="Y32577" s="133"/>
      <c r="AJ32577" s="133"/>
      <c r="AO32577" s="135"/>
      <c r="AP32577" s="135"/>
      <c r="BJ32577" s="136"/>
    </row>
    <row r="32578" spans="5:62" ht="14.25" customHeight="1" x14ac:dyDescent="0.25">
      <c r="E32578" s="113"/>
      <c r="H32578" s="133"/>
      <c r="T32578" s="133"/>
      <c r="X32578" s="131"/>
      <c r="Y32578" s="133"/>
      <c r="AJ32578" s="133"/>
      <c r="AO32578" s="135"/>
      <c r="AP32578" s="135"/>
      <c r="BJ32578" s="136"/>
    </row>
    <row r="32579" spans="5:62" ht="14.25" customHeight="1" x14ac:dyDescent="0.25">
      <c r="E32579" s="113"/>
      <c r="H32579" s="133"/>
      <c r="T32579" s="133"/>
      <c r="X32579" s="131"/>
      <c r="Y32579" s="133"/>
      <c r="AJ32579" s="133"/>
      <c r="AO32579" s="135"/>
      <c r="AP32579" s="135"/>
      <c r="BJ32579" s="136"/>
    </row>
    <row r="32580" spans="5:62" ht="14.25" customHeight="1" x14ac:dyDescent="0.25">
      <c r="E32580" s="113"/>
      <c r="H32580" s="133"/>
      <c r="T32580" s="133"/>
      <c r="X32580" s="131"/>
      <c r="Y32580" s="133"/>
      <c r="AJ32580" s="133"/>
      <c r="AO32580" s="135"/>
      <c r="AP32580" s="135"/>
      <c r="BJ32580" s="136"/>
    </row>
    <row r="32581" spans="5:62" ht="14.25" customHeight="1" x14ac:dyDescent="0.25">
      <c r="E32581" s="113"/>
      <c r="H32581" s="133"/>
      <c r="T32581" s="133"/>
      <c r="X32581" s="131"/>
      <c r="Y32581" s="133"/>
      <c r="AJ32581" s="133"/>
      <c r="AO32581" s="135"/>
      <c r="AP32581" s="135"/>
      <c r="BJ32581" s="136"/>
    </row>
    <row r="32582" spans="5:62" ht="14.25" customHeight="1" x14ac:dyDescent="0.25">
      <c r="E32582" s="113"/>
      <c r="H32582" s="133"/>
      <c r="T32582" s="133"/>
      <c r="X32582" s="131"/>
      <c r="Y32582" s="133"/>
      <c r="AJ32582" s="133"/>
      <c r="AO32582" s="135"/>
      <c r="AP32582" s="135"/>
      <c r="BJ32582" s="136"/>
    </row>
    <row r="32583" spans="5:62" ht="14.25" customHeight="1" x14ac:dyDescent="0.25">
      <c r="E32583" s="113"/>
      <c r="H32583" s="133"/>
      <c r="T32583" s="133"/>
      <c r="X32583" s="131"/>
      <c r="Y32583" s="133"/>
      <c r="AJ32583" s="133"/>
      <c r="AO32583" s="135"/>
      <c r="AP32583" s="135"/>
      <c r="BJ32583" s="136"/>
    </row>
    <row r="32584" spans="5:62" ht="14.25" customHeight="1" x14ac:dyDescent="0.25">
      <c r="E32584" s="113"/>
      <c r="H32584" s="133"/>
      <c r="T32584" s="133"/>
      <c r="X32584" s="131"/>
      <c r="Y32584" s="133"/>
      <c r="AJ32584" s="133"/>
      <c r="AO32584" s="135"/>
      <c r="AP32584" s="135"/>
      <c r="BJ32584" s="136"/>
    </row>
    <row r="32585" spans="5:62" ht="14.25" customHeight="1" x14ac:dyDescent="0.25">
      <c r="E32585" s="113"/>
      <c r="H32585" s="133"/>
      <c r="T32585" s="133"/>
      <c r="X32585" s="131"/>
      <c r="Y32585" s="133"/>
      <c r="AJ32585" s="133"/>
      <c r="AO32585" s="135"/>
      <c r="AP32585" s="135"/>
      <c r="BJ32585" s="136"/>
    </row>
    <row r="32586" spans="5:62" ht="14.25" customHeight="1" x14ac:dyDescent="0.25">
      <c r="E32586" s="113"/>
      <c r="H32586" s="133"/>
      <c r="T32586" s="133"/>
      <c r="X32586" s="131"/>
      <c r="Y32586" s="133"/>
      <c r="AJ32586" s="133"/>
      <c r="AO32586" s="135"/>
      <c r="AP32586" s="135"/>
      <c r="BJ32586" s="136"/>
    </row>
    <row r="32587" spans="5:62" ht="14.25" customHeight="1" x14ac:dyDescent="0.25">
      <c r="E32587" s="113"/>
      <c r="H32587" s="133"/>
      <c r="T32587" s="133"/>
      <c r="X32587" s="131"/>
      <c r="Y32587" s="133"/>
      <c r="AJ32587" s="133"/>
      <c r="AO32587" s="135"/>
      <c r="AP32587" s="135"/>
      <c r="BJ32587" s="136"/>
    </row>
    <row r="32588" spans="5:62" ht="14.25" customHeight="1" x14ac:dyDescent="0.25">
      <c r="E32588" s="113"/>
      <c r="H32588" s="133"/>
      <c r="T32588" s="133"/>
      <c r="X32588" s="131"/>
      <c r="Y32588" s="133"/>
      <c r="AJ32588" s="133"/>
      <c r="AO32588" s="135"/>
      <c r="AP32588" s="135"/>
      <c r="BJ32588" s="136"/>
    </row>
    <row r="32589" spans="5:62" ht="14.25" customHeight="1" x14ac:dyDescent="0.25">
      <c r="E32589" s="113"/>
      <c r="H32589" s="133"/>
      <c r="T32589" s="133"/>
      <c r="X32589" s="131"/>
      <c r="Y32589" s="133"/>
      <c r="AJ32589" s="133"/>
      <c r="AO32589" s="135"/>
      <c r="AP32589" s="135"/>
      <c r="BJ32589" s="136"/>
    </row>
    <row r="32590" spans="5:62" ht="14.25" customHeight="1" x14ac:dyDescent="0.25">
      <c r="E32590" s="113"/>
      <c r="H32590" s="133"/>
      <c r="T32590" s="133"/>
      <c r="X32590" s="131"/>
      <c r="Y32590" s="133"/>
      <c r="AJ32590" s="133"/>
      <c r="AO32590" s="135"/>
      <c r="AP32590" s="135"/>
      <c r="BJ32590" s="136"/>
    </row>
    <row r="32591" spans="5:62" ht="14.25" customHeight="1" x14ac:dyDescent="0.25">
      <c r="E32591" s="113"/>
      <c r="H32591" s="133"/>
      <c r="T32591" s="133"/>
      <c r="X32591" s="131"/>
      <c r="Y32591" s="133"/>
      <c r="AJ32591" s="133"/>
      <c r="AO32591" s="135"/>
      <c r="AP32591" s="135"/>
      <c r="BJ32591" s="136"/>
    </row>
    <row r="32592" spans="5:62" ht="14.25" customHeight="1" x14ac:dyDescent="0.25">
      <c r="E32592" s="113"/>
      <c r="H32592" s="133"/>
      <c r="T32592" s="133"/>
      <c r="X32592" s="131"/>
      <c r="Y32592" s="133"/>
      <c r="AJ32592" s="133"/>
      <c r="AO32592" s="135"/>
      <c r="AP32592" s="135"/>
      <c r="BJ32592" s="136"/>
    </row>
    <row r="32593" spans="5:62" ht="14.25" customHeight="1" x14ac:dyDescent="0.25">
      <c r="E32593" s="113"/>
      <c r="H32593" s="133"/>
      <c r="T32593" s="133"/>
      <c r="X32593" s="131"/>
      <c r="Y32593" s="133"/>
      <c r="AJ32593" s="133"/>
      <c r="AO32593" s="135"/>
      <c r="AP32593" s="135"/>
      <c r="BJ32593" s="136"/>
    </row>
    <row r="32594" spans="5:62" ht="14.25" customHeight="1" x14ac:dyDescent="0.25">
      <c r="E32594" s="113"/>
      <c r="H32594" s="133"/>
      <c r="T32594" s="133"/>
      <c r="X32594" s="131"/>
      <c r="Y32594" s="133"/>
      <c r="AJ32594" s="133"/>
      <c r="AO32594" s="135"/>
      <c r="AP32594" s="135"/>
      <c r="BJ32594" s="136"/>
    </row>
    <row r="32595" spans="5:62" ht="14.25" customHeight="1" x14ac:dyDescent="0.25">
      <c r="E32595" s="113"/>
      <c r="H32595" s="133"/>
      <c r="T32595" s="133"/>
      <c r="X32595" s="131"/>
      <c r="Y32595" s="133"/>
      <c r="AJ32595" s="133"/>
      <c r="AO32595" s="135"/>
      <c r="AP32595" s="135"/>
      <c r="BJ32595" s="136"/>
    </row>
    <row r="32596" spans="5:62" ht="14.25" customHeight="1" x14ac:dyDescent="0.25">
      <c r="E32596" s="113"/>
      <c r="H32596" s="133"/>
      <c r="T32596" s="133"/>
      <c r="X32596" s="131"/>
      <c r="Y32596" s="133"/>
      <c r="AJ32596" s="133"/>
      <c r="AO32596" s="135"/>
      <c r="AP32596" s="135"/>
      <c r="BJ32596" s="136"/>
    </row>
    <row r="32597" spans="5:62" ht="14.25" customHeight="1" x14ac:dyDescent="0.25">
      <c r="E32597" s="113"/>
      <c r="H32597" s="133"/>
      <c r="T32597" s="133"/>
      <c r="X32597" s="131"/>
      <c r="Y32597" s="133"/>
      <c r="AJ32597" s="133"/>
      <c r="AO32597" s="135"/>
      <c r="AP32597" s="135"/>
      <c r="BJ32597" s="136"/>
    </row>
    <row r="32598" spans="5:62" ht="14.25" customHeight="1" x14ac:dyDescent="0.25">
      <c r="E32598" s="113"/>
      <c r="H32598" s="133"/>
      <c r="T32598" s="133"/>
      <c r="X32598" s="131"/>
      <c r="Y32598" s="133"/>
      <c r="AJ32598" s="133"/>
      <c r="AO32598" s="135"/>
      <c r="AP32598" s="135"/>
      <c r="BJ32598" s="136"/>
    </row>
    <row r="32599" spans="5:62" ht="14.25" customHeight="1" x14ac:dyDescent="0.25">
      <c r="E32599" s="113"/>
      <c r="H32599" s="133"/>
      <c r="T32599" s="133"/>
      <c r="X32599" s="131"/>
      <c r="Y32599" s="133"/>
      <c r="AJ32599" s="133"/>
      <c r="AO32599" s="135"/>
      <c r="AP32599" s="135"/>
      <c r="BJ32599" s="136"/>
    </row>
    <row r="32600" spans="5:62" ht="14.25" customHeight="1" x14ac:dyDescent="0.25">
      <c r="E32600" s="113"/>
      <c r="H32600" s="133"/>
      <c r="T32600" s="133"/>
      <c r="X32600" s="131"/>
      <c r="Y32600" s="133"/>
      <c r="AJ32600" s="133"/>
      <c r="AO32600" s="135"/>
      <c r="AP32600" s="135"/>
      <c r="BJ32600" s="136"/>
    </row>
    <row r="32601" spans="5:62" ht="14.25" customHeight="1" x14ac:dyDescent="0.25">
      <c r="E32601" s="113"/>
      <c r="H32601" s="133"/>
      <c r="T32601" s="133"/>
      <c r="X32601" s="131"/>
      <c r="Y32601" s="133"/>
      <c r="AJ32601" s="133"/>
      <c r="AO32601" s="135"/>
      <c r="AP32601" s="135"/>
      <c r="BJ32601" s="136"/>
    </row>
    <row r="32602" spans="5:62" ht="14.25" customHeight="1" x14ac:dyDescent="0.25">
      <c r="E32602" s="113"/>
      <c r="H32602" s="133"/>
      <c r="T32602" s="133"/>
      <c r="X32602" s="131"/>
      <c r="Y32602" s="133"/>
      <c r="AJ32602" s="133"/>
      <c r="AO32602" s="135"/>
      <c r="AP32602" s="135"/>
      <c r="BJ32602" s="136"/>
    </row>
    <row r="32603" spans="5:62" ht="14.25" customHeight="1" x14ac:dyDescent="0.25">
      <c r="E32603" s="113"/>
      <c r="H32603" s="133"/>
      <c r="T32603" s="133"/>
      <c r="X32603" s="131"/>
      <c r="Y32603" s="133"/>
      <c r="AJ32603" s="133"/>
      <c r="AO32603" s="135"/>
      <c r="AP32603" s="135"/>
      <c r="BJ32603" s="136"/>
    </row>
    <row r="32604" spans="5:62" ht="14.25" customHeight="1" x14ac:dyDescent="0.25">
      <c r="E32604" s="113"/>
      <c r="H32604" s="133"/>
      <c r="T32604" s="133"/>
      <c r="X32604" s="131"/>
      <c r="Y32604" s="133"/>
      <c r="AJ32604" s="133"/>
      <c r="AO32604" s="135"/>
      <c r="AP32604" s="135"/>
      <c r="BJ32604" s="136"/>
    </row>
    <row r="32605" spans="5:62" ht="14.25" customHeight="1" x14ac:dyDescent="0.25">
      <c r="E32605" s="113"/>
      <c r="H32605" s="133"/>
      <c r="T32605" s="133"/>
      <c r="X32605" s="131"/>
      <c r="Y32605" s="133"/>
      <c r="AJ32605" s="133"/>
      <c r="AO32605" s="135"/>
      <c r="AP32605" s="135"/>
      <c r="BJ32605" s="136"/>
    </row>
    <row r="32606" spans="5:62" ht="14.25" customHeight="1" x14ac:dyDescent="0.25">
      <c r="E32606" s="113"/>
      <c r="H32606" s="133"/>
      <c r="T32606" s="133"/>
      <c r="X32606" s="131"/>
      <c r="Y32606" s="133"/>
      <c r="AJ32606" s="133"/>
      <c r="AO32606" s="135"/>
      <c r="AP32606" s="135"/>
      <c r="BJ32606" s="136"/>
    </row>
    <row r="32607" spans="5:62" ht="14.25" customHeight="1" x14ac:dyDescent="0.25">
      <c r="E32607" s="113"/>
      <c r="H32607" s="133"/>
      <c r="T32607" s="133"/>
      <c r="X32607" s="131"/>
      <c r="Y32607" s="133"/>
      <c r="AJ32607" s="133"/>
      <c r="AO32607" s="135"/>
      <c r="AP32607" s="135"/>
      <c r="BJ32607" s="136"/>
    </row>
    <row r="32608" spans="5:62" ht="14.25" customHeight="1" x14ac:dyDescent="0.25">
      <c r="E32608" s="113"/>
      <c r="H32608" s="133"/>
      <c r="T32608" s="133"/>
      <c r="X32608" s="131"/>
      <c r="Y32608" s="133"/>
      <c r="AJ32608" s="133"/>
      <c r="AO32608" s="135"/>
      <c r="AP32608" s="135"/>
      <c r="BJ32608" s="136"/>
    </row>
    <row r="32609" spans="5:62" ht="14.25" customHeight="1" x14ac:dyDescent="0.25">
      <c r="E32609" s="113"/>
      <c r="H32609" s="133"/>
      <c r="T32609" s="133"/>
      <c r="X32609" s="131"/>
      <c r="Y32609" s="133"/>
      <c r="AJ32609" s="133"/>
      <c r="AO32609" s="135"/>
      <c r="AP32609" s="135"/>
      <c r="BJ32609" s="136"/>
    </row>
    <row r="32610" spans="5:62" ht="14.25" customHeight="1" x14ac:dyDescent="0.25">
      <c r="E32610" s="113"/>
      <c r="H32610" s="133"/>
      <c r="T32610" s="133"/>
      <c r="X32610" s="131"/>
      <c r="Y32610" s="133"/>
      <c r="AJ32610" s="133"/>
      <c r="AO32610" s="135"/>
      <c r="AP32610" s="135"/>
      <c r="BJ32610" s="136"/>
    </row>
    <row r="32611" spans="5:62" ht="14.25" customHeight="1" x14ac:dyDescent="0.25">
      <c r="E32611" s="113"/>
      <c r="H32611" s="133"/>
      <c r="T32611" s="133"/>
      <c r="X32611" s="131"/>
      <c r="Y32611" s="133"/>
      <c r="AJ32611" s="133"/>
      <c r="AO32611" s="135"/>
      <c r="AP32611" s="135"/>
      <c r="BJ32611" s="136"/>
    </row>
    <row r="32612" spans="5:62" ht="14.25" customHeight="1" x14ac:dyDescent="0.25">
      <c r="E32612" s="113"/>
      <c r="H32612" s="133"/>
      <c r="T32612" s="133"/>
      <c r="X32612" s="131"/>
      <c r="Y32612" s="133"/>
      <c r="AJ32612" s="133"/>
      <c r="AO32612" s="135"/>
      <c r="AP32612" s="135"/>
      <c r="BJ32612" s="136"/>
    </row>
    <row r="32613" spans="5:62" ht="14.25" customHeight="1" x14ac:dyDescent="0.25">
      <c r="E32613" s="113"/>
      <c r="H32613" s="133"/>
      <c r="T32613" s="133"/>
      <c r="X32613" s="131"/>
      <c r="Y32613" s="133"/>
      <c r="AJ32613" s="133"/>
      <c r="AO32613" s="135"/>
      <c r="AP32613" s="135"/>
      <c r="BJ32613" s="136"/>
    </row>
    <row r="32614" spans="5:62" ht="14.25" customHeight="1" x14ac:dyDescent="0.25">
      <c r="E32614" s="113"/>
      <c r="H32614" s="133"/>
      <c r="T32614" s="133"/>
      <c r="X32614" s="131"/>
      <c r="Y32614" s="133"/>
      <c r="AJ32614" s="133"/>
      <c r="AO32614" s="135"/>
      <c r="AP32614" s="135"/>
      <c r="BJ32614" s="136"/>
    </row>
    <row r="32615" spans="5:62" ht="14.25" customHeight="1" x14ac:dyDescent="0.25">
      <c r="E32615" s="113"/>
      <c r="H32615" s="133"/>
      <c r="T32615" s="133"/>
      <c r="X32615" s="131"/>
      <c r="Y32615" s="133"/>
      <c r="AJ32615" s="133"/>
      <c r="AO32615" s="135"/>
      <c r="AP32615" s="135"/>
      <c r="BJ32615" s="136"/>
    </row>
    <row r="32616" spans="5:62" ht="14.25" customHeight="1" x14ac:dyDescent="0.25">
      <c r="E32616" s="113"/>
      <c r="H32616" s="133"/>
      <c r="T32616" s="133"/>
      <c r="X32616" s="131"/>
      <c r="Y32616" s="133"/>
      <c r="AJ32616" s="133"/>
      <c r="AO32616" s="135"/>
      <c r="AP32616" s="135"/>
      <c r="BJ32616" s="136"/>
    </row>
    <row r="32617" spans="5:62" ht="14.25" customHeight="1" x14ac:dyDescent="0.25">
      <c r="E32617" s="113"/>
      <c r="H32617" s="133"/>
      <c r="T32617" s="133"/>
      <c r="X32617" s="131"/>
      <c r="Y32617" s="133"/>
      <c r="AJ32617" s="133"/>
      <c r="AO32617" s="135"/>
      <c r="AP32617" s="135"/>
      <c r="BJ32617" s="136"/>
    </row>
    <row r="32618" spans="5:62" ht="14.25" customHeight="1" x14ac:dyDescent="0.25">
      <c r="E32618" s="113"/>
      <c r="H32618" s="133"/>
      <c r="T32618" s="133"/>
      <c r="X32618" s="131"/>
      <c r="Y32618" s="133"/>
      <c r="AJ32618" s="133"/>
      <c r="AO32618" s="135"/>
      <c r="AP32618" s="135"/>
      <c r="BJ32618" s="136"/>
    </row>
    <row r="32619" spans="5:62" ht="14.25" customHeight="1" x14ac:dyDescent="0.25">
      <c r="E32619" s="113"/>
      <c r="H32619" s="133"/>
      <c r="T32619" s="133"/>
      <c r="X32619" s="131"/>
      <c r="Y32619" s="133"/>
      <c r="AJ32619" s="133"/>
      <c r="AO32619" s="135"/>
      <c r="AP32619" s="135"/>
      <c r="BJ32619" s="136"/>
    </row>
    <row r="32620" spans="5:62" ht="14.25" customHeight="1" x14ac:dyDescent="0.25">
      <c r="E32620" s="113"/>
      <c r="H32620" s="133"/>
      <c r="T32620" s="133"/>
      <c r="X32620" s="131"/>
      <c r="Y32620" s="133"/>
      <c r="AJ32620" s="133"/>
      <c r="AO32620" s="135"/>
      <c r="AP32620" s="135"/>
      <c r="BJ32620" s="136"/>
    </row>
    <row r="32621" spans="5:62" ht="14.25" customHeight="1" x14ac:dyDescent="0.25">
      <c r="E32621" s="113"/>
      <c r="H32621" s="133"/>
      <c r="T32621" s="133"/>
      <c r="X32621" s="131"/>
      <c r="Y32621" s="133"/>
      <c r="AJ32621" s="133"/>
      <c r="AO32621" s="135"/>
      <c r="AP32621" s="135"/>
      <c r="BJ32621" s="136"/>
    </row>
    <row r="32622" spans="5:62" ht="14.25" customHeight="1" x14ac:dyDescent="0.25">
      <c r="E32622" s="113"/>
      <c r="H32622" s="133"/>
      <c r="T32622" s="133"/>
      <c r="X32622" s="131"/>
      <c r="Y32622" s="133"/>
      <c r="AJ32622" s="133"/>
      <c r="AO32622" s="135"/>
      <c r="AP32622" s="135"/>
      <c r="BJ32622" s="136"/>
    </row>
    <row r="32623" spans="5:62" ht="14.25" customHeight="1" x14ac:dyDescent="0.25">
      <c r="E32623" s="113"/>
      <c r="H32623" s="133"/>
      <c r="T32623" s="133"/>
      <c r="X32623" s="131"/>
      <c r="Y32623" s="133"/>
      <c r="AJ32623" s="133"/>
      <c r="AO32623" s="135"/>
      <c r="AP32623" s="135"/>
      <c r="BJ32623" s="136"/>
    </row>
    <row r="32624" spans="5:62" ht="14.25" customHeight="1" x14ac:dyDescent="0.25">
      <c r="E32624" s="113"/>
      <c r="H32624" s="133"/>
      <c r="T32624" s="133"/>
      <c r="X32624" s="131"/>
      <c r="Y32624" s="133"/>
      <c r="AJ32624" s="133"/>
      <c r="AO32624" s="135"/>
      <c r="AP32624" s="135"/>
      <c r="BJ32624" s="136"/>
    </row>
    <row r="32625" spans="5:62" ht="14.25" customHeight="1" x14ac:dyDescent="0.25">
      <c r="E32625" s="113"/>
      <c r="H32625" s="133"/>
      <c r="T32625" s="133"/>
      <c r="X32625" s="131"/>
      <c r="Y32625" s="133"/>
      <c r="AJ32625" s="133"/>
      <c r="AO32625" s="135"/>
      <c r="AP32625" s="135"/>
      <c r="BJ32625" s="136"/>
    </row>
    <row r="32626" spans="5:62" ht="14.25" customHeight="1" x14ac:dyDescent="0.25">
      <c r="E32626" s="113"/>
      <c r="H32626" s="133"/>
      <c r="T32626" s="133"/>
      <c r="X32626" s="131"/>
      <c r="Y32626" s="133"/>
      <c r="AJ32626" s="133"/>
      <c r="AO32626" s="135"/>
      <c r="AP32626" s="135"/>
      <c r="BJ32626" s="136"/>
    </row>
    <row r="32627" spans="5:62" ht="14.25" customHeight="1" x14ac:dyDescent="0.25">
      <c r="E32627" s="113"/>
      <c r="H32627" s="133"/>
      <c r="T32627" s="133"/>
      <c r="X32627" s="131"/>
      <c r="Y32627" s="133"/>
      <c r="AJ32627" s="133"/>
      <c r="AO32627" s="135"/>
      <c r="AP32627" s="135"/>
      <c r="BJ32627" s="136"/>
    </row>
    <row r="32628" spans="5:62" ht="14.25" customHeight="1" x14ac:dyDescent="0.25">
      <c r="E32628" s="113"/>
      <c r="H32628" s="133"/>
      <c r="T32628" s="133"/>
      <c r="X32628" s="131"/>
      <c r="Y32628" s="133"/>
      <c r="AJ32628" s="133"/>
      <c r="AO32628" s="135"/>
      <c r="AP32628" s="135"/>
      <c r="BJ32628" s="136"/>
    </row>
    <row r="32629" spans="5:62" ht="14.25" customHeight="1" x14ac:dyDescent="0.25">
      <c r="E32629" s="113"/>
      <c r="H32629" s="133"/>
      <c r="T32629" s="133"/>
      <c r="X32629" s="131"/>
      <c r="Y32629" s="133"/>
      <c r="AJ32629" s="133"/>
      <c r="AO32629" s="135"/>
      <c r="AP32629" s="135"/>
      <c r="BJ32629" s="136"/>
    </row>
    <row r="32630" spans="5:62" ht="14.25" customHeight="1" x14ac:dyDescent="0.25">
      <c r="E32630" s="113"/>
      <c r="H32630" s="133"/>
      <c r="T32630" s="133"/>
      <c r="X32630" s="131"/>
      <c r="Y32630" s="133"/>
      <c r="AJ32630" s="133"/>
      <c r="AO32630" s="135"/>
      <c r="AP32630" s="135"/>
      <c r="BJ32630" s="136"/>
    </row>
    <row r="32631" spans="5:62" ht="14.25" customHeight="1" x14ac:dyDescent="0.25">
      <c r="E32631" s="113"/>
      <c r="H32631" s="133"/>
      <c r="T32631" s="133"/>
      <c r="X32631" s="131"/>
      <c r="Y32631" s="133"/>
      <c r="AJ32631" s="133"/>
      <c r="AO32631" s="135"/>
      <c r="AP32631" s="135"/>
      <c r="BJ32631" s="136"/>
    </row>
    <row r="32632" spans="5:62" ht="14.25" customHeight="1" x14ac:dyDescent="0.25">
      <c r="E32632" s="113"/>
      <c r="H32632" s="133"/>
      <c r="T32632" s="133"/>
      <c r="X32632" s="131"/>
      <c r="Y32632" s="133"/>
      <c r="AJ32632" s="133"/>
      <c r="AO32632" s="135"/>
      <c r="AP32632" s="135"/>
      <c r="BJ32632" s="136"/>
    </row>
    <row r="32633" spans="5:62" ht="14.25" customHeight="1" x14ac:dyDescent="0.25">
      <c r="E32633" s="113"/>
      <c r="H32633" s="133"/>
      <c r="T32633" s="133"/>
      <c r="X32633" s="131"/>
      <c r="Y32633" s="133"/>
      <c r="AJ32633" s="133"/>
      <c r="AO32633" s="135"/>
      <c r="AP32633" s="135"/>
      <c r="BJ32633" s="136"/>
    </row>
    <row r="32634" spans="5:62" ht="14.25" customHeight="1" x14ac:dyDescent="0.25">
      <c r="E32634" s="113"/>
      <c r="H32634" s="133"/>
      <c r="T32634" s="133"/>
      <c r="X32634" s="131"/>
      <c r="Y32634" s="133"/>
      <c r="AJ32634" s="133"/>
      <c r="AO32634" s="135"/>
      <c r="AP32634" s="135"/>
      <c r="BJ32634" s="136"/>
    </row>
    <row r="32635" spans="5:62" ht="14.25" customHeight="1" x14ac:dyDescent="0.25">
      <c r="E32635" s="113"/>
      <c r="H32635" s="133"/>
      <c r="T32635" s="133"/>
      <c r="X32635" s="131"/>
      <c r="Y32635" s="133"/>
      <c r="AJ32635" s="133"/>
      <c r="AO32635" s="135"/>
      <c r="AP32635" s="135"/>
      <c r="BJ32635" s="136"/>
    </row>
    <row r="32636" spans="5:62" ht="14.25" customHeight="1" x14ac:dyDescent="0.25">
      <c r="E32636" s="113"/>
      <c r="H32636" s="133"/>
      <c r="T32636" s="133"/>
      <c r="X32636" s="131"/>
      <c r="Y32636" s="133"/>
      <c r="AJ32636" s="133"/>
      <c r="AO32636" s="135"/>
      <c r="AP32636" s="135"/>
      <c r="BJ32636" s="136"/>
    </row>
    <row r="32637" spans="5:62" ht="14.25" customHeight="1" x14ac:dyDescent="0.25">
      <c r="E32637" s="113"/>
      <c r="H32637" s="133"/>
      <c r="T32637" s="133"/>
      <c r="X32637" s="131"/>
      <c r="Y32637" s="133"/>
      <c r="AJ32637" s="133"/>
      <c r="AO32637" s="135"/>
      <c r="AP32637" s="135"/>
      <c r="BJ32637" s="136"/>
    </row>
    <row r="32638" spans="5:62" ht="14.25" customHeight="1" x14ac:dyDescent="0.25">
      <c r="E32638" s="113"/>
      <c r="H32638" s="133"/>
      <c r="T32638" s="133"/>
      <c r="X32638" s="131"/>
      <c r="Y32638" s="133"/>
      <c r="AJ32638" s="133"/>
      <c r="AO32638" s="135"/>
      <c r="AP32638" s="135"/>
      <c r="BJ32638" s="136"/>
    </row>
    <row r="32639" spans="5:62" ht="14.25" customHeight="1" x14ac:dyDescent="0.25">
      <c r="E32639" s="113"/>
      <c r="H32639" s="133"/>
      <c r="T32639" s="133"/>
      <c r="X32639" s="131"/>
      <c r="Y32639" s="133"/>
      <c r="AJ32639" s="133"/>
      <c r="AO32639" s="135"/>
      <c r="AP32639" s="135"/>
      <c r="BJ32639" s="136"/>
    </row>
    <row r="32640" spans="5:62" ht="14.25" customHeight="1" x14ac:dyDescent="0.25">
      <c r="E32640" s="113"/>
      <c r="H32640" s="133"/>
      <c r="T32640" s="133"/>
      <c r="X32640" s="131"/>
      <c r="Y32640" s="133"/>
      <c r="AJ32640" s="133"/>
      <c r="AO32640" s="135"/>
      <c r="AP32640" s="135"/>
      <c r="BJ32640" s="136"/>
    </row>
    <row r="32641" spans="5:62" ht="14.25" customHeight="1" x14ac:dyDescent="0.25">
      <c r="E32641" s="113"/>
      <c r="H32641" s="133"/>
      <c r="T32641" s="133"/>
      <c r="X32641" s="131"/>
      <c r="Y32641" s="133"/>
      <c r="AJ32641" s="133"/>
      <c r="AO32641" s="135"/>
      <c r="AP32641" s="135"/>
      <c r="BJ32641" s="136"/>
    </row>
    <row r="32642" spans="5:62" ht="14.25" customHeight="1" x14ac:dyDescent="0.25">
      <c r="E32642" s="113"/>
      <c r="H32642" s="133"/>
      <c r="T32642" s="133"/>
      <c r="X32642" s="131"/>
      <c r="Y32642" s="133"/>
      <c r="AJ32642" s="133"/>
      <c r="AO32642" s="135"/>
      <c r="AP32642" s="135"/>
      <c r="BJ32642" s="136"/>
    </row>
    <row r="32643" spans="5:62" ht="14.25" customHeight="1" x14ac:dyDescent="0.25">
      <c r="E32643" s="113"/>
      <c r="H32643" s="133"/>
      <c r="T32643" s="133"/>
      <c r="X32643" s="131"/>
      <c r="Y32643" s="133"/>
      <c r="AJ32643" s="133"/>
      <c r="AO32643" s="135"/>
      <c r="AP32643" s="135"/>
      <c r="BJ32643" s="136"/>
    </row>
    <row r="32644" spans="5:62" ht="14.25" customHeight="1" x14ac:dyDescent="0.25">
      <c r="E32644" s="113"/>
      <c r="H32644" s="133"/>
      <c r="T32644" s="133"/>
      <c r="X32644" s="131"/>
      <c r="Y32644" s="133"/>
      <c r="AJ32644" s="133"/>
      <c r="AO32644" s="135"/>
      <c r="AP32644" s="135"/>
      <c r="BJ32644" s="136"/>
    </row>
    <row r="32645" spans="5:62" ht="14.25" customHeight="1" x14ac:dyDescent="0.25">
      <c r="E32645" s="113"/>
      <c r="H32645" s="133"/>
      <c r="T32645" s="133"/>
      <c r="X32645" s="131"/>
      <c r="Y32645" s="133"/>
      <c r="AJ32645" s="133"/>
      <c r="AO32645" s="135"/>
      <c r="AP32645" s="135"/>
      <c r="BJ32645" s="136"/>
    </row>
    <row r="32646" spans="5:62" ht="14.25" customHeight="1" x14ac:dyDescent="0.25">
      <c r="E32646" s="113"/>
      <c r="H32646" s="133"/>
      <c r="T32646" s="133"/>
      <c r="X32646" s="131"/>
      <c r="Y32646" s="133"/>
      <c r="AJ32646" s="133"/>
      <c r="AO32646" s="135"/>
      <c r="AP32646" s="135"/>
      <c r="BJ32646" s="136"/>
    </row>
    <row r="32647" spans="5:62" ht="14.25" customHeight="1" x14ac:dyDescent="0.25">
      <c r="E32647" s="113"/>
      <c r="H32647" s="133"/>
      <c r="T32647" s="133"/>
      <c r="X32647" s="131"/>
      <c r="Y32647" s="133"/>
      <c r="AJ32647" s="133"/>
      <c r="AO32647" s="135"/>
      <c r="AP32647" s="135"/>
      <c r="BJ32647" s="136"/>
    </row>
    <row r="32648" spans="5:62" ht="14.25" customHeight="1" x14ac:dyDescent="0.25">
      <c r="E32648" s="113"/>
      <c r="H32648" s="133"/>
      <c r="T32648" s="133"/>
      <c r="X32648" s="131"/>
      <c r="Y32648" s="133"/>
      <c r="AJ32648" s="133"/>
      <c r="AO32648" s="135"/>
      <c r="AP32648" s="135"/>
      <c r="BJ32648" s="136"/>
    </row>
    <row r="32649" spans="5:62" ht="14.25" customHeight="1" x14ac:dyDescent="0.25">
      <c r="E32649" s="113"/>
      <c r="H32649" s="133"/>
      <c r="T32649" s="133"/>
      <c r="X32649" s="131"/>
      <c r="Y32649" s="133"/>
      <c r="AJ32649" s="133"/>
      <c r="AO32649" s="135"/>
      <c r="AP32649" s="135"/>
      <c r="BJ32649" s="136"/>
    </row>
    <row r="32650" spans="5:62" ht="14.25" customHeight="1" x14ac:dyDescent="0.25">
      <c r="E32650" s="113"/>
      <c r="H32650" s="133"/>
      <c r="T32650" s="133"/>
      <c r="X32650" s="131"/>
      <c r="Y32650" s="133"/>
      <c r="AJ32650" s="133"/>
      <c r="AO32650" s="135"/>
      <c r="AP32650" s="135"/>
      <c r="BJ32650" s="136"/>
    </row>
    <row r="32651" spans="5:62" ht="14.25" customHeight="1" x14ac:dyDescent="0.25">
      <c r="E32651" s="113"/>
      <c r="H32651" s="133"/>
      <c r="T32651" s="133"/>
      <c r="X32651" s="131"/>
      <c r="Y32651" s="133"/>
      <c r="AJ32651" s="133"/>
      <c r="AO32651" s="135"/>
      <c r="AP32651" s="135"/>
      <c r="BJ32651" s="136"/>
    </row>
    <row r="32652" spans="5:62" ht="14.25" customHeight="1" x14ac:dyDescent="0.25">
      <c r="E32652" s="113"/>
      <c r="H32652" s="133"/>
      <c r="T32652" s="133"/>
      <c r="X32652" s="131"/>
      <c r="Y32652" s="133"/>
      <c r="AJ32652" s="133"/>
      <c r="AO32652" s="135"/>
      <c r="AP32652" s="135"/>
      <c r="BJ32652" s="136"/>
    </row>
    <row r="32653" spans="5:62" ht="14.25" customHeight="1" x14ac:dyDescent="0.25">
      <c r="E32653" s="113"/>
      <c r="H32653" s="133"/>
      <c r="T32653" s="133"/>
      <c r="X32653" s="131"/>
      <c r="Y32653" s="133"/>
      <c r="AJ32653" s="133"/>
      <c r="AO32653" s="135"/>
      <c r="AP32653" s="135"/>
      <c r="BJ32653" s="136"/>
    </row>
    <row r="32654" spans="5:62" ht="14.25" customHeight="1" x14ac:dyDescent="0.25">
      <c r="E32654" s="113"/>
      <c r="H32654" s="133"/>
      <c r="T32654" s="133"/>
      <c r="X32654" s="131"/>
      <c r="Y32654" s="133"/>
      <c r="AJ32654" s="133"/>
      <c r="AO32654" s="135"/>
      <c r="AP32654" s="135"/>
      <c r="BJ32654" s="136"/>
    </row>
    <row r="32655" spans="5:62" ht="14.25" customHeight="1" x14ac:dyDescent="0.25">
      <c r="E32655" s="113"/>
      <c r="H32655" s="133"/>
      <c r="T32655" s="133"/>
      <c r="X32655" s="131"/>
      <c r="Y32655" s="133"/>
      <c r="AJ32655" s="133"/>
      <c r="AO32655" s="135"/>
      <c r="AP32655" s="135"/>
      <c r="BJ32655" s="136"/>
    </row>
    <row r="32656" spans="5:62" ht="14.25" customHeight="1" x14ac:dyDescent="0.25">
      <c r="E32656" s="113"/>
      <c r="H32656" s="133"/>
      <c r="T32656" s="133"/>
      <c r="X32656" s="131"/>
      <c r="Y32656" s="133"/>
      <c r="AJ32656" s="133"/>
      <c r="AO32656" s="135"/>
      <c r="AP32656" s="135"/>
      <c r="BJ32656" s="136"/>
    </row>
    <row r="32657" spans="5:62" ht="14.25" customHeight="1" x14ac:dyDescent="0.25">
      <c r="E32657" s="113"/>
      <c r="H32657" s="133"/>
      <c r="T32657" s="133"/>
      <c r="X32657" s="131"/>
      <c r="Y32657" s="133"/>
      <c r="AJ32657" s="133"/>
      <c r="AO32657" s="135"/>
      <c r="AP32657" s="135"/>
      <c r="BJ32657" s="136"/>
    </row>
    <row r="32658" spans="5:62" ht="14.25" customHeight="1" x14ac:dyDescent="0.25">
      <c r="E32658" s="113"/>
      <c r="H32658" s="133"/>
      <c r="T32658" s="133"/>
      <c r="X32658" s="131"/>
      <c r="Y32658" s="133"/>
      <c r="AJ32658" s="133"/>
      <c r="AO32658" s="135"/>
      <c r="AP32658" s="135"/>
      <c r="BJ32658" s="136"/>
    </row>
    <row r="32659" spans="5:62" ht="14.25" customHeight="1" x14ac:dyDescent="0.25">
      <c r="E32659" s="113"/>
      <c r="H32659" s="133"/>
      <c r="T32659" s="133"/>
      <c r="X32659" s="131"/>
      <c r="Y32659" s="133"/>
      <c r="AJ32659" s="133"/>
      <c r="AO32659" s="135"/>
      <c r="AP32659" s="135"/>
      <c r="BJ32659" s="136"/>
    </row>
    <row r="32660" spans="5:62" ht="14.25" customHeight="1" x14ac:dyDescent="0.25">
      <c r="E32660" s="113"/>
      <c r="H32660" s="133"/>
      <c r="T32660" s="133"/>
      <c r="X32660" s="131"/>
      <c r="Y32660" s="133"/>
      <c r="AJ32660" s="133"/>
      <c r="AO32660" s="135"/>
      <c r="AP32660" s="135"/>
      <c r="BJ32660" s="136"/>
    </row>
    <row r="32661" spans="5:62" ht="14.25" customHeight="1" x14ac:dyDescent="0.25">
      <c r="E32661" s="113"/>
      <c r="H32661" s="133"/>
      <c r="T32661" s="133"/>
      <c r="X32661" s="131"/>
      <c r="Y32661" s="133"/>
      <c r="AJ32661" s="133"/>
      <c r="AO32661" s="135"/>
      <c r="AP32661" s="135"/>
      <c r="BJ32661" s="136"/>
    </row>
    <row r="32662" spans="5:62" ht="14.25" customHeight="1" x14ac:dyDescent="0.25">
      <c r="E32662" s="113"/>
      <c r="H32662" s="133"/>
      <c r="T32662" s="133"/>
      <c r="X32662" s="131"/>
      <c r="Y32662" s="133"/>
      <c r="AJ32662" s="133"/>
      <c r="AO32662" s="135"/>
      <c r="AP32662" s="135"/>
      <c r="BJ32662" s="136"/>
    </row>
    <row r="32663" spans="5:62" ht="14.25" customHeight="1" x14ac:dyDescent="0.25">
      <c r="E32663" s="113"/>
      <c r="H32663" s="133"/>
      <c r="T32663" s="133"/>
      <c r="X32663" s="131"/>
      <c r="Y32663" s="133"/>
      <c r="AJ32663" s="133"/>
      <c r="AO32663" s="135"/>
      <c r="AP32663" s="135"/>
      <c r="BJ32663" s="136"/>
    </row>
    <row r="32664" spans="5:62" ht="14.25" customHeight="1" x14ac:dyDescent="0.25">
      <c r="E32664" s="113"/>
      <c r="H32664" s="133"/>
      <c r="T32664" s="133"/>
      <c r="X32664" s="131"/>
      <c r="Y32664" s="133"/>
      <c r="AJ32664" s="133"/>
      <c r="AO32664" s="135"/>
      <c r="AP32664" s="135"/>
      <c r="BJ32664" s="136"/>
    </row>
    <row r="32665" spans="5:62" ht="14.25" customHeight="1" x14ac:dyDescent="0.25">
      <c r="E32665" s="113"/>
      <c r="H32665" s="133"/>
      <c r="T32665" s="133"/>
      <c r="X32665" s="131"/>
      <c r="Y32665" s="133"/>
      <c r="AJ32665" s="133"/>
      <c r="AO32665" s="135"/>
      <c r="AP32665" s="135"/>
      <c r="BJ32665" s="136"/>
    </row>
    <row r="32666" spans="5:62" ht="14.25" customHeight="1" x14ac:dyDescent="0.25">
      <c r="E32666" s="113"/>
      <c r="H32666" s="133"/>
      <c r="T32666" s="133"/>
      <c r="X32666" s="131"/>
      <c r="Y32666" s="133"/>
      <c r="AJ32666" s="133"/>
      <c r="AO32666" s="135"/>
      <c r="AP32666" s="135"/>
      <c r="BJ32666" s="136"/>
    </row>
    <row r="32667" spans="5:62" ht="14.25" customHeight="1" x14ac:dyDescent="0.25">
      <c r="E32667" s="113"/>
      <c r="H32667" s="133"/>
      <c r="T32667" s="133"/>
      <c r="X32667" s="131"/>
      <c r="Y32667" s="133"/>
      <c r="AJ32667" s="133"/>
      <c r="AO32667" s="135"/>
      <c r="AP32667" s="135"/>
      <c r="BJ32667" s="136"/>
    </row>
    <row r="32668" spans="5:62" ht="14.25" customHeight="1" x14ac:dyDescent="0.25">
      <c r="E32668" s="113"/>
      <c r="H32668" s="133"/>
      <c r="T32668" s="133"/>
      <c r="X32668" s="131"/>
      <c r="Y32668" s="133"/>
      <c r="AJ32668" s="133"/>
      <c r="AO32668" s="135"/>
      <c r="AP32668" s="135"/>
      <c r="BJ32668" s="136"/>
    </row>
    <row r="32669" spans="5:62" ht="14.25" customHeight="1" x14ac:dyDescent="0.25">
      <c r="E32669" s="113"/>
      <c r="H32669" s="133"/>
      <c r="T32669" s="133"/>
      <c r="X32669" s="131"/>
      <c r="Y32669" s="133"/>
      <c r="AJ32669" s="133"/>
      <c r="AO32669" s="135"/>
      <c r="AP32669" s="135"/>
      <c r="BJ32669" s="136"/>
    </row>
    <row r="32670" spans="5:62" ht="14.25" customHeight="1" x14ac:dyDescent="0.25">
      <c r="E32670" s="113"/>
      <c r="H32670" s="133"/>
      <c r="T32670" s="133"/>
      <c r="X32670" s="131"/>
      <c r="Y32670" s="133"/>
      <c r="AJ32670" s="133"/>
      <c r="AO32670" s="135"/>
      <c r="AP32670" s="135"/>
      <c r="BJ32670" s="136"/>
    </row>
    <row r="32671" spans="5:62" ht="14.25" customHeight="1" x14ac:dyDescent="0.25">
      <c r="E32671" s="113"/>
      <c r="H32671" s="133"/>
      <c r="T32671" s="133"/>
      <c r="X32671" s="131"/>
      <c r="Y32671" s="133"/>
      <c r="AJ32671" s="133"/>
      <c r="AO32671" s="135"/>
      <c r="AP32671" s="135"/>
      <c r="BJ32671" s="136"/>
    </row>
    <row r="32672" spans="5:62" ht="14.25" customHeight="1" x14ac:dyDescent="0.25">
      <c r="E32672" s="113"/>
      <c r="H32672" s="133"/>
      <c r="T32672" s="133"/>
      <c r="X32672" s="131"/>
      <c r="Y32672" s="133"/>
      <c r="AJ32672" s="133"/>
      <c r="AO32672" s="135"/>
      <c r="AP32672" s="135"/>
      <c r="BJ32672" s="136"/>
    </row>
    <row r="32673" spans="5:62" ht="14.25" customHeight="1" x14ac:dyDescent="0.25">
      <c r="E32673" s="113"/>
      <c r="H32673" s="133"/>
      <c r="T32673" s="133"/>
      <c r="X32673" s="131"/>
      <c r="Y32673" s="133"/>
      <c r="AJ32673" s="133"/>
      <c r="AO32673" s="135"/>
      <c r="AP32673" s="135"/>
      <c r="BJ32673" s="136"/>
    </row>
    <row r="32674" spans="5:62" ht="14.25" customHeight="1" x14ac:dyDescent="0.25">
      <c r="E32674" s="113"/>
      <c r="H32674" s="133"/>
      <c r="T32674" s="133"/>
      <c r="X32674" s="131"/>
      <c r="Y32674" s="133"/>
      <c r="AJ32674" s="133"/>
      <c r="AO32674" s="135"/>
      <c r="AP32674" s="135"/>
      <c r="BJ32674" s="136"/>
    </row>
    <row r="32675" spans="5:62" ht="14.25" customHeight="1" x14ac:dyDescent="0.25">
      <c r="E32675" s="113"/>
      <c r="H32675" s="133"/>
      <c r="T32675" s="133"/>
      <c r="X32675" s="131"/>
      <c r="Y32675" s="133"/>
      <c r="AJ32675" s="133"/>
      <c r="AO32675" s="135"/>
      <c r="AP32675" s="135"/>
      <c r="BJ32675" s="136"/>
    </row>
    <row r="32676" spans="5:62" ht="14.25" customHeight="1" x14ac:dyDescent="0.25">
      <c r="E32676" s="113"/>
      <c r="H32676" s="133"/>
      <c r="T32676" s="133"/>
      <c r="X32676" s="131"/>
      <c r="Y32676" s="133"/>
      <c r="AJ32676" s="133"/>
      <c r="AO32676" s="135"/>
      <c r="AP32676" s="135"/>
      <c r="BJ32676" s="136"/>
    </row>
    <row r="32677" spans="5:62" ht="14.25" customHeight="1" x14ac:dyDescent="0.25">
      <c r="E32677" s="113"/>
      <c r="H32677" s="133"/>
      <c r="T32677" s="133"/>
      <c r="X32677" s="131"/>
      <c r="Y32677" s="133"/>
      <c r="AJ32677" s="133"/>
      <c r="AO32677" s="135"/>
      <c r="AP32677" s="135"/>
      <c r="BJ32677" s="136"/>
    </row>
    <row r="32678" spans="5:62" ht="14.25" customHeight="1" x14ac:dyDescent="0.25">
      <c r="E32678" s="113"/>
      <c r="H32678" s="133"/>
      <c r="T32678" s="133"/>
      <c r="X32678" s="131"/>
      <c r="Y32678" s="133"/>
      <c r="AJ32678" s="133"/>
      <c r="AO32678" s="135"/>
      <c r="AP32678" s="135"/>
      <c r="BJ32678" s="136"/>
    </row>
    <row r="32679" spans="5:62" ht="14.25" customHeight="1" x14ac:dyDescent="0.25">
      <c r="E32679" s="113"/>
      <c r="H32679" s="133"/>
      <c r="T32679" s="133"/>
      <c r="X32679" s="131"/>
      <c r="Y32679" s="133"/>
      <c r="AJ32679" s="133"/>
      <c r="AO32679" s="135"/>
      <c r="AP32679" s="135"/>
      <c r="BJ32679" s="136"/>
    </row>
    <row r="32680" spans="5:62" ht="14.25" customHeight="1" x14ac:dyDescent="0.25">
      <c r="E32680" s="113"/>
      <c r="H32680" s="133"/>
      <c r="T32680" s="133"/>
      <c r="X32680" s="131"/>
      <c r="Y32680" s="133"/>
      <c r="AJ32680" s="133"/>
      <c r="AO32680" s="135"/>
      <c r="AP32680" s="135"/>
      <c r="BJ32680" s="136"/>
    </row>
    <row r="32681" spans="5:62" ht="14.25" customHeight="1" x14ac:dyDescent="0.25">
      <c r="E32681" s="113"/>
      <c r="H32681" s="133"/>
      <c r="T32681" s="133"/>
      <c r="X32681" s="131"/>
      <c r="Y32681" s="133"/>
      <c r="AJ32681" s="133"/>
      <c r="AO32681" s="135"/>
      <c r="AP32681" s="135"/>
      <c r="BJ32681" s="136"/>
    </row>
    <row r="32682" spans="5:62" ht="14.25" customHeight="1" x14ac:dyDescent="0.25">
      <c r="E32682" s="113"/>
      <c r="H32682" s="133"/>
      <c r="T32682" s="133"/>
      <c r="X32682" s="131"/>
      <c r="Y32682" s="133"/>
      <c r="AJ32682" s="133"/>
      <c r="AO32682" s="135"/>
      <c r="AP32682" s="135"/>
      <c r="BJ32682" s="136"/>
    </row>
    <row r="32683" spans="5:62" ht="14.25" customHeight="1" x14ac:dyDescent="0.25">
      <c r="E32683" s="113"/>
      <c r="H32683" s="133"/>
      <c r="T32683" s="133"/>
      <c r="X32683" s="131"/>
      <c r="Y32683" s="133"/>
      <c r="AJ32683" s="133"/>
      <c r="AO32683" s="135"/>
      <c r="AP32683" s="135"/>
      <c r="BJ32683" s="136"/>
    </row>
    <row r="32684" spans="5:62" ht="14.25" customHeight="1" x14ac:dyDescent="0.25">
      <c r="E32684" s="113"/>
      <c r="H32684" s="133"/>
      <c r="T32684" s="133"/>
      <c r="X32684" s="131"/>
      <c r="Y32684" s="133"/>
      <c r="AJ32684" s="133"/>
      <c r="AO32684" s="135"/>
      <c r="AP32684" s="135"/>
      <c r="BJ32684" s="136"/>
    </row>
    <row r="32685" spans="5:62" ht="14.25" customHeight="1" x14ac:dyDescent="0.25">
      <c r="E32685" s="113"/>
      <c r="H32685" s="133"/>
      <c r="T32685" s="133"/>
      <c r="X32685" s="131"/>
      <c r="Y32685" s="133"/>
      <c r="AJ32685" s="133"/>
      <c r="AO32685" s="135"/>
      <c r="AP32685" s="135"/>
      <c r="BJ32685" s="136"/>
    </row>
    <row r="32686" spans="5:62" ht="14.25" customHeight="1" x14ac:dyDescent="0.25">
      <c r="E32686" s="113"/>
      <c r="H32686" s="133"/>
      <c r="T32686" s="133"/>
      <c r="X32686" s="131"/>
      <c r="Y32686" s="133"/>
      <c r="AJ32686" s="133"/>
      <c r="AO32686" s="135"/>
      <c r="AP32686" s="135"/>
      <c r="BJ32686" s="136"/>
    </row>
    <row r="32687" spans="5:62" ht="14.25" customHeight="1" x14ac:dyDescent="0.25">
      <c r="E32687" s="113"/>
      <c r="H32687" s="133"/>
      <c r="T32687" s="133"/>
      <c r="X32687" s="131"/>
      <c r="Y32687" s="133"/>
      <c r="AJ32687" s="133"/>
      <c r="AO32687" s="135"/>
      <c r="AP32687" s="135"/>
      <c r="BJ32687" s="136"/>
    </row>
    <row r="32688" spans="5:62" ht="14.25" customHeight="1" x14ac:dyDescent="0.25">
      <c r="E32688" s="113"/>
      <c r="H32688" s="133"/>
      <c r="T32688" s="133"/>
      <c r="X32688" s="131"/>
      <c r="Y32688" s="133"/>
      <c r="AJ32688" s="133"/>
      <c r="AO32688" s="135"/>
      <c r="AP32688" s="135"/>
      <c r="BJ32688" s="136"/>
    </row>
    <row r="32689" spans="5:62" ht="14.25" customHeight="1" x14ac:dyDescent="0.25">
      <c r="E32689" s="113"/>
      <c r="H32689" s="133"/>
      <c r="T32689" s="133"/>
      <c r="X32689" s="131"/>
      <c r="Y32689" s="133"/>
      <c r="AJ32689" s="133"/>
      <c r="AO32689" s="135"/>
      <c r="AP32689" s="135"/>
      <c r="BJ32689" s="136"/>
    </row>
    <row r="32690" spans="5:62" ht="14.25" customHeight="1" x14ac:dyDescent="0.25">
      <c r="E32690" s="113"/>
      <c r="H32690" s="133"/>
      <c r="T32690" s="133"/>
      <c r="X32690" s="131"/>
      <c r="Y32690" s="133"/>
      <c r="AJ32690" s="133"/>
      <c r="AO32690" s="135"/>
      <c r="AP32690" s="135"/>
      <c r="BJ32690" s="136"/>
    </row>
    <row r="32691" spans="5:62" ht="14.25" customHeight="1" x14ac:dyDescent="0.25">
      <c r="E32691" s="113"/>
      <c r="H32691" s="133"/>
      <c r="T32691" s="133"/>
      <c r="X32691" s="131"/>
      <c r="Y32691" s="133"/>
      <c r="AJ32691" s="133"/>
      <c r="AO32691" s="135"/>
      <c r="AP32691" s="135"/>
      <c r="BJ32691" s="136"/>
    </row>
    <row r="32692" spans="5:62" ht="14.25" customHeight="1" x14ac:dyDescent="0.25">
      <c r="E32692" s="113"/>
      <c r="H32692" s="133"/>
      <c r="T32692" s="133"/>
      <c r="X32692" s="131"/>
      <c r="Y32692" s="133"/>
      <c r="AJ32692" s="133"/>
      <c r="AO32692" s="135"/>
      <c r="AP32692" s="135"/>
      <c r="BJ32692" s="136"/>
    </row>
    <row r="32693" spans="5:62" ht="14.25" customHeight="1" x14ac:dyDescent="0.25">
      <c r="E32693" s="113"/>
      <c r="H32693" s="133"/>
      <c r="T32693" s="133"/>
      <c r="X32693" s="131"/>
      <c r="Y32693" s="133"/>
      <c r="AJ32693" s="133"/>
      <c r="AO32693" s="135"/>
      <c r="AP32693" s="135"/>
      <c r="BJ32693" s="136"/>
    </row>
    <row r="32694" spans="5:62" ht="14.25" customHeight="1" x14ac:dyDescent="0.25">
      <c r="E32694" s="113"/>
      <c r="H32694" s="133"/>
      <c r="T32694" s="133"/>
      <c r="X32694" s="131"/>
      <c r="Y32694" s="133"/>
      <c r="AJ32694" s="133"/>
      <c r="AO32694" s="135"/>
      <c r="AP32694" s="135"/>
      <c r="BJ32694" s="136"/>
    </row>
    <row r="32695" spans="5:62" ht="14.25" customHeight="1" x14ac:dyDescent="0.25">
      <c r="E32695" s="113"/>
      <c r="H32695" s="133"/>
      <c r="T32695" s="133"/>
      <c r="X32695" s="131"/>
      <c r="Y32695" s="133"/>
      <c r="AJ32695" s="133"/>
      <c r="AO32695" s="135"/>
      <c r="AP32695" s="135"/>
      <c r="BJ32695" s="136"/>
    </row>
    <row r="32696" spans="5:62" ht="14.25" customHeight="1" x14ac:dyDescent="0.25">
      <c r="E32696" s="113"/>
      <c r="H32696" s="133"/>
      <c r="T32696" s="133"/>
      <c r="X32696" s="131"/>
      <c r="Y32696" s="133"/>
      <c r="AJ32696" s="133"/>
      <c r="AO32696" s="135"/>
      <c r="AP32696" s="135"/>
      <c r="BJ32696" s="136"/>
    </row>
    <row r="32697" spans="5:62" ht="14.25" customHeight="1" x14ac:dyDescent="0.25">
      <c r="E32697" s="113"/>
      <c r="H32697" s="133"/>
      <c r="T32697" s="133"/>
      <c r="X32697" s="131"/>
      <c r="Y32697" s="133"/>
      <c r="AJ32697" s="133"/>
      <c r="AO32697" s="135"/>
      <c r="AP32697" s="135"/>
      <c r="BJ32697" s="136"/>
    </row>
    <row r="32698" spans="5:62" ht="14.25" customHeight="1" x14ac:dyDescent="0.25">
      <c r="E32698" s="113"/>
      <c r="H32698" s="133"/>
      <c r="T32698" s="133"/>
      <c r="X32698" s="131"/>
      <c r="Y32698" s="133"/>
      <c r="AJ32698" s="133"/>
      <c r="AO32698" s="135"/>
      <c r="AP32698" s="135"/>
      <c r="BJ32698" s="136"/>
    </row>
    <row r="32699" spans="5:62" ht="14.25" customHeight="1" x14ac:dyDescent="0.25">
      <c r="E32699" s="113"/>
      <c r="H32699" s="133"/>
      <c r="T32699" s="133"/>
      <c r="X32699" s="131"/>
      <c r="Y32699" s="133"/>
      <c r="AJ32699" s="133"/>
      <c r="AO32699" s="135"/>
      <c r="AP32699" s="135"/>
      <c r="BJ32699" s="136"/>
    </row>
    <row r="32700" spans="5:62" ht="14.25" customHeight="1" x14ac:dyDescent="0.25">
      <c r="E32700" s="113"/>
      <c r="H32700" s="133"/>
      <c r="T32700" s="133"/>
      <c r="X32700" s="131"/>
      <c r="Y32700" s="133"/>
      <c r="AJ32700" s="133"/>
      <c r="AO32700" s="135"/>
      <c r="AP32700" s="135"/>
      <c r="BJ32700" s="136"/>
    </row>
    <row r="32701" spans="5:62" ht="14.25" customHeight="1" x14ac:dyDescent="0.25">
      <c r="E32701" s="113"/>
      <c r="H32701" s="133"/>
      <c r="T32701" s="133"/>
      <c r="X32701" s="131"/>
      <c r="Y32701" s="133"/>
      <c r="AJ32701" s="133"/>
      <c r="AO32701" s="135"/>
      <c r="AP32701" s="135"/>
      <c r="BJ32701" s="136"/>
    </row>
    <row r="32702" spans="5:62" ht="14.25" customHeight="1" x14ac:dyDescent="0.25">
      <c r="E32702" s="113"/>
      <c r="H32702" s="133"/>
      <c r="T32702" s="133"/>
      <c r="X32702" s="131"/>
      <c r="Y32702" s="133"/>
      <c r="AJ32702" s="133"/>
      <c r="AO32702" s="135"/>
      <c r="AP32702" s="135"/>
      <c r="BJ32702" s="136"/>
    </row>
    <row r="32703" spans="5:62" ht="14.25" customHeight="1" x14ac:dyDescent="0.25">
      <c r="E32703" s="113"/>
      <c r="H32703" s="133"/>
      <c r="T32703" s="133"/>
      <c r="X32703" s="131"/>
      <c r="Y32703" s="133"/>
      <c r="AJ32703" s="133"/>
      <c r="AO32703" s="135"/>
      <c r="AP32703" s="135"/>
      <c r="BJ32703" s="136"/>
    </row>
    <row r="32704" spans="5:62" ht="14.25" customHeight="1" x14ac:dyDescent="0.25">
      <c r="E32704" s="113"/>
      <c r="H32704" s="133"/>
      <c r="T32704" s="133"/>
      <c r="X32704" s="131"/>
      <c r="Y32704" s="133"/>
      <c r="AJ32704" s="133"/>
      <c r="AO32704" s="135"/>
      <c r="AP32704" s="135"/>
      <c r="BJ32704" s="136"/>
    </row>
    <row r="32705" spans="5:62" ht="14.25" customHeight="1" x14ac:dyDescent="0.25">
      <c r="E32705" s="113"/>
      <c r="H32705" s="133"/>
      <c r="T32705" s="133"/>
      <c r="X32705" s="131"/>
      <c r="Y32705" s="133"/>
      <c r="AJ32705" s="133"/>
      <c r="AO32705" s="135"/>
      <c r="AP32705" s="135"/>
      <c r="BJ32705" s="136"/>
    </row>
    <row r="32706" spans="5:62" ht="14.25" customHeight="1" x14ac:dyDescent="0.25">
      <c r="E32706" s="113"/>
      <c r="H32706" s="133"/>
      <c r="T32706" s="133"/>
      <c r="X32706" s="131"/>
      <c r="Y32706" s="133"/>
      <c r="AJ32706" s="133"/>
      <c r="AO32706" s="135"/>
      <c r="AP32706" s="135"/>
      <c r="BJ32706" s="136"/>
    </row>
    <row r="32707" spans="5:62" ht="14.25" customHeight="1" x14ac:dyDescent="0.25">
      <c r="E32707" s="113"/>
      <c r="H32707" s="133"/>
      <c r="T32707" s="133"/>
      <c r="X32707" s="131"/>
      <c r="Y32707" s="133"/>
      <c r="AJ32707" s="133"/>
      <c r="AO32707" s="135"/>
      <c r="AP32707" s="135"/>
      <c r="BJ32707" s="136"/>
    </row>
    <row r="32708" spans="5:62" ht="14.25" customHeight="1" x14ac:dyDescent="0.25">
      <c r="E32708" s="113"/>
      <c r="H32708" s="133"/>
      <c r="T32708" s="133"/>
      <c r="X32708" s="131"/>
      <c r="Y32708" s="133"/>
      <c r="AJ32708" s="133"/>
      <c r="AO32708" s="135"/>
      <c r="AP32708" s="135"/>
      <c r="BJ32708" s="136"/>
    </row>
    <row r="32709" spans="5:62" ht="14.25" customHeight="1" x14ac:dyDescent="0.25">
      <c r="E32709" s="113"/>
      <c r="H32709" s="133"/>
      <c r="T32709" s="133"/>
      <c r="X32709" s="131"/>
      <c r="Y32709" s="133"/>
      <c r="AJ32709" s="133"/>
      <c r="AO32709" s="135"/>
      <c r="AP32709" s="135"/>
      <c r="BJ32709" s="136"/>
    </row>
    <row r="32710" spans="5:62" ht="14.25" customHeight="1" x14ac:dyDescent="0.25">
      <c r="E32710" s="113"/>
      <c r="H32710" s="133"/>
      <c r="T32710" s="133"/>
      <c r="X32710" s="131"/>
      <c r="Y32710" s="133"/>
      <c r="AJ32710" s="133"/>
      <c r="AO32710" s="135"/>
      <c r="AP32710" s="135"/>
      <c r="BJ32710" s="136"/>
    </row>
    <row r="32711" spans="5:62" ht="14.25" customHeight="1" x14ac:dyDescent="0.25">
      <c r="E32711" s="113"/>
      <c r="H32711" s="133"/>
      <c r="T32711" s="133"/>
      <c r="X32711" s="131"/>
      <c r="Y32711" s="133"/>
      <c r="AJ32711" s="133"/>
      <c r="AO32711" s="135"/>
      <c r="AP32711" s="135"/>
      <c r="BJ32711" s="136"/>
    </row>
    <row r="32712" spans="5:62" ht="14.25" customHeight="1" x14ac:dyDescent="0.25">
      <c r="E32712" s="113"/>
      <c r="H32712" s="133"/>
      <c r="T32712" s="133"/>
      <c r="X32712" s="131"/>
      <c r="Y32712" s="133"/>
      <c r="AJ32712" s="133"/>
      <c r="AO32712" s="135"/>
      <c r="AP32712" s="135"/>
      <c r="BJ32712" s="136"/>
    </row>
    <row r="32713" spans="5:62" ht="14.25" customHeight="1" x14ac:dyDescent="0.25">
      <c r="E32713" s="113"/>
      <c r="H32713" s="133"/>
      <c r="T32713" s="133"/>
      <c r="X32713" s="131"/>
      <c r="Y32713" s="133"/>
      <c r="AJ32713" s="133"/>
      <c r="AO32713" s="135"/>
      <c r="AP32713" s="135"/>
      <c r="BJ32713" s="136"/>
    </row>
    <row r="32714" spans="5:62" ht="14.25" customHeight="1" x14ac:dyDescent="0.25">
      <c r="E32714" s="113"/>
      <c r="H32714" s="133"/>
      <c r="T32714" s="133"/>
      <c r="X32714" s="131"/>
      <c r="Y32714" s="133"/>
      <c r="AJ32714" s="133"/>
      <c r="AO32714" s="135"/>
      <c r="AP32714" s="135"/>
      <c r="BJ32714" s="136"/>
    </row>
    <row r="32715" spans="5:62" ht="14.25" customHeight="1" x14ac:dyDescent="0.25">
      <c r="E32715" s="113"/>
      <c r="H32715" s="133"/>
      <c r="T32715" s="133"/>
      <c r="X32715" s="131"/>
      <c r="Y32715" s="133"/>
      <c r="AJ32715" s="133"/>
      <c r="AO32715" s="135"/>
      <c r="AP32715" s="135"/>
      <c r="BJ32715" s="136"/>
    </row>
    <row r="32716" spans="5:62" ht="14.25" customHeight="1" x14ac:dyDescent="0.25">
      <c r="E32716" s="113"/>
      <c r="H32716" s="133"/>
      <c r="T32716" s="133"/>
      <c r="X32716" s="131"/>
      <c r="Y32716" s="133"/>
      <c r="AJ32716" s="133"/>
      <c r="AO32716" s="135"/>
      <c r="AP32716" s="135"/>
      <c r="BJ32716" s="136"/>
    </row>
    <row r="32717" spans="5:62" ht="14.25" customHeight="1" x14ac:dyDescent="0.25">
      <c r="E32717" s="113"/>
      <c r="H32717" s="133"/>
      <c r="T32717" s="133"/>
      <c r="X32717" s="131"/>
      <c r="Y32717" s="133"/>
      <c r="AJ32717" s="133"/>
      <c r="AO32717" s="135"/>
      <c r="AP32717" s="135"/>
      <c r="BJ32717" s="136"/>
    </row>
    <row r="32718" spans="5:62" ht="14.25" customHeight="1" x14ac:dyDescent="0.25">
      <c r="E32718" s="113"/>
      <c r="H32718" s="133"/>
      <c r="T32718" s="133"/>
      <c r="X32718" s="131"/>
      <c r="Y32718" s="133"/>
      <c r="AJ32718" s="133"/>
      <c r="AO32718" s="135"/>
      <c r="AP32718" s="135"/>
      <c r="BJ32718" s="136"/>
    </row>
    <row r="32719" spans="5:62" ht="14.25" customHeight="1" x14ac:dyDescent="0.25">
      <c r="E32719" s="113"/>
      <c r="H32719" s="133"/>
      <c r="T32719" s="133"/>
      <c r="X32719" s="131"/>
      <c r="Y32719" s="133"/>
      <c r="AJ32719" s="133"/>
      <c r="AO32719" s="135"/>
      <c r="AP32719" s="135"/>
      <c r="BJ32719" s="136"/>
    </row>
    <row r="32720" spans="5:62" ht="14.25" customHeight="1" x14ac:dyDescent="0.25">
      <c r="E32720" s="113"/>
      <c r="H32720" s="133"/>
      <c r="T32720" s="133"/>
      <c r="X32720" s="131"/>
      <c r="Y32720" s="133"/>
      <c r="AJ32720" s="133"/>
      <c r="AO32720" s="135"/>
      <c r="AP32720" s="135"/>
      <c r="BJ32720" s="136"/>
    </row>
    <row r="32721" spans="5:62" ht="14.25" customHeight="1" x14ac:dyDescent="0.25">
      <c r="E32721" s="113"/>
      <c r="H32721" s="133"/>
      <c r="T32721" s="133"/>
      <c r="X32721" s="131"/>
      <c r="Y32721" s="133"/>
      <c r="AJ32721" s="133"/>
      <c r="AO32721" s="135"/>
      <c r="AP32721" s="135"/>
      <c r="BJ32721" s="136"/>
    </row>
    <row r="32722" spans="5:62" ht="14.25" customHeight="1" x14ac:dyDescent="0.25">
      <c r="E32722" s="113"/>
      <c r="H32722" s="133"/>
      <c r="T32722" s="133"/>
      <c r="X32722" s="131"/>
      <c r="Y32722" s="133"/>
      <c r="AJ32722" s="133"/>
      <c r="AO32722" s="135"/>
      <c r="AP32722" s="135"/>
      <c r="BJ32722" s="136"/>
    </row>
    <row r="32723" spans="5:62" ht="14.25" customHeight="1" x14ac:dyDescent="0.25">
      <c r="E32723" s="113"/>
      <c r="H32723" s="133"/>
      <c r="T32723" s="133"/>
      <c r="X32723" s="131"/>
      <c r="Y32723" s="133"/>
      <c r="AJ32723" s="133"/>
      <c r="AO32723" s="135"/>
      <c r="AP32723" s="135"/>
      <c r="BJ32723" s="136"/>
    </row>
    <row r="32724" spans="5:62" ht="14.25" customHeight="1" x14ac:dyDescent="0.25">
      <c r="E32724" s="113"/>
      <c r="H32724" s="133"/>
      <c r="T32724" s="133"/>
      <c r="X32724" s="131"/>
      <c r="Y32724" s="133"/>
      <c r="AJ32724" s="133"/>
      <c r="AO32724" s="135"/>
      <c r="AP32724" s="135"/>
      <c r="BJ32724" s="136"/>
    </row>
    <row r="32725" spans="5:62" ht="14.25" customHeight="1" x14ac:dyDescent="0.25">
      <c r="E32725" s="113"/>
      <c r="H32725" s="133"/>
      <c r="T32725" s="133"/>
      <c r="X32725" s="131"/>
      <c r="Y32725" s="133"/>
      <c r="AJ32725" s="133"/>
      <c r="AO32725" s="135"/>
      <c r="AP32725" s="135"/>
      <c r="BJ32725" s="136"/>
    </row>
    <row r="32726" spans="5:62" ht="14.25" customHeight="1" x14ac:dyDescent="0.25">
      <c r="E32726" s="113"/>
      <c r="H32726" s="133"/>
      <c r="T32726" s="133"/>
      <c r="X32726" s="131"/>
      <c r="Y32726" s="133"/>
      <c r="AJ32726" s="133"/>
      <c r="AO32726" s="135"/>
      <c r="AP32726" s="135"/>
      <c r="BJ32726" s="136"/>
    </row>
    <row r="32727" spans="5:62" ht="14.25" customHeight="1" x14ac:dyDescent="0.25">
      <c r="E32727" s="113"/>
      <c r="H32727" s="133"/>
      <c r="T32727" s="133"/>
      <c r="X32727" s="131"/>
      <c r="Y32727" s="133"/>
      <c r="AJ32727" s="133"/>
      <c r="AO32727" s="135"/>
      <c r="AP32727" s="135"/>
      <c r="BJ32727" s="136"/>
    </row>
    <row r="32728" spans="5:62" ht="14.25" customHeight="1" x14ac:dyDescent="0.25">
      <c r="E32728" s="113"/>
      <c r="H32728" s="133"/>
      <c r="T32728" s="133"/>
      <c r="X32728" s="131"/>
      <c r="Y32728" s="133"/>
      <c r="AJ32728" s="133"/>
      <c r="AO32728" s="135"/>
      <c r="AP32728" s="135"/>
      <c r="BJ32728" s="136"/>
    </row>
    <row r="32729" spans="5:62" ht="14.25" customHeight="1" x14ac:dyDescent="0.25">
      <c r="E32729" s="113"/>
      <c r="H32729" s="133"/>
      <c r="T32729" s="133"/>
      <c r="X32729" s="131"/>
      <c r="Y32729" s="133"/>
      <c r="AJ32729" s="133"/>
      <c r="AO32729" s="135"/>
      <c r="AP32729" s="135"/>
      <c r="BJ32729" s="136"/>
    </row>
    <row r="32730" spans="5:62" ht="14.25" customHeight="1" x14ac:dyDescent="0.25">
      <c r="E32730" s="113"/>
      <c r="H32730" s="133"/>
      <c r="T32730" s="133"/>
      <c r="X32730" s="131"/>
      <c r="Y32730" s="133"/>
      <c r="AJ32730" s="133"/>
      <c r="AO32730" s="135"/>
      <c r="AP32730" s="135"/>
      <c r="BJ32730" s="136"/>
    </row>
    <row r="32731" spans="5:62" ht="14.25" customHeight="1" x14ac:dyDescent="0.25">
      <c r="E32731" s="113"/>
      <c r="H32731" s="133"/>
      <c r="T32731" s="133"/>
      <c r="X32731" s="131"/>
      <c r="Y32731" s="133"/>
      <c r="AJ32731" s="133"/>
      <c r="AO32731" s="135"/>
      <c r="AP32731" s="135"/>
      <c r="BJ32731" s="136"/>
    </row>
    <row r="32732" spans="5:62" ht="14.25" customHeight="1" x14ac:dyDescent="0.25">
      <c r="E32732" s="113"/>
      <c r="H32732" s="133"/>
      <c r="T32732" s="133"/>
      <c r="X32732" s="131"/>
      <c r="Y32732" s="133"/>
      <c r="AJ32732" s="133"/>
      <c r="AO32732" s="135"/>
      <c r="AP32732" s="135"/>
      <c r="BJ32732" s="136"/>
    </row>
    <row r="32733" spans="5:62" ht="14.25" customHeight="1" x14ac:dyDescent="0.25">
      <c r="E32733" s="113"/>
      <c r="H32733" s="133"/>
      <c r="T32733" s="133"/>
      <c r="X32733" s="131"/>
      <c r="Y32733" s="133"/>
      <c r="AJ32733" s="133"/>
      <c r="AO32733" s="135"/>
      <c r="AP32733" s="135"/>
      <c r="BJ32733" s="136"/>
    </row>
    <row r="32734" spans="5:62" ht="14.25" customHeight="1" x14ac:dyDescent="0.25">
      <c r="E32734" s="113"/>
      <c r="H32734" s="133"/>
      <c r="T32734" s="133"/>
      <c r="X32734" s="131"/>
      <c r="Y32734" s="133"/>
      <c r="AJ32734" s="133"/>
      <c r="AO32734" s="135"/>
      <c r="AP32734" s="135"/>
      <c r="BJ32734" s="136"/>
    </row>
    <row r="32735" spans="5:62" ht="14.25" customHeight="1" x14ac:dyDescent="0.25">
      <c r="E32735" s="113"/>
      <c r="H32735" s="133"/>
      <c r="T32735" s="133"/>
      <c r="X32735" s="131"/>
      <c r="Y32735" s="133"/>
      <c r="AJ32735" s="133"/>
      <c r="AO32735" s="135"/>
      <c r="AP32735" s="135"/>
      <c r="BJ32735" s="136"/>
    </row>
    <row r="32736" spans="5:62" ht="14.25" customHeight="1" x14ac:dyDescent="0.25">
      <c r="E32736" s="113"/>
      <c r="H32736" s="133"/>
      <c r="T32736" s="133"/>
      <c r="X32736" s="131"/>
      <c r="Y32736" s="133"/>
      <c r="AJ32736" s="133"/>
      <c r="AO32736" s="135"/>
      <c r="AP32736" s="135"/>
      <c r="BJ32736" s="136"/>
    </row>
    <row r="32737" spans="5:62" ht="14.25" customHeight="1" x14ac:dyDescent="0.25">
      <c r="E32737" s="113"/>
      <c r="H32737" s="133"/>
      <c r="T32737" s="133"/>
      <c r="X32737" s="131"/>
      <c r="Y32737" s="133"/>
      <c r="AJ32737" s="133"/>
      <c r="AO32737" s="135"/>
      <c r="AP32737" s="135"/>
      <c r="BJ32737" s="136"/>
    </row>
    <row r="32738" spans="5:62" ht="14.25" customHeight="1" x14ac:dyDescent="0.25">
      <c r="E32738" s="113"/>
      <c r="H32738" s="133"/>
      <c r="T32738" s="133"/>
      <c r="X32738" s="131"/>
      <c r="Y32738" s="133"/>
      <c r="AJ32738" s="133"/>
      <c r="AO32738" s="135"/>
      <c r="AP32738" s="135"/>
      <c r="BJ32738" s="136"/>
    </row>
    <row r="32739" spans="5:62" ht="14.25" customHeight="1" x14ac:dyDescent="0.25">
      <c r="E32739" s="113"/>
      <c r="H32739" s="133"/>
      <c r="T32739" s="133"/>
      <c r="X32739" s="131"/>
      <c r="Y32739" s="133"/>
      <c r="AJ32739" s="133"/>
      <c r="AO32739" s="135"/>
      <c r="AP32739" s="135"/>
      <c r="BJ32739" s="136"/>
    </row>
    <row r="32740" spans="5:62" ht="14.25" customHeight="1" x14ac:dyDescent="0.25">
      <c r="E32740" s="113"/>
      <c r="H32740" s="133"/>
      <c r="T32740" s="133"/>
      <c r="X32740" s="131"/>
      <c r="Y32740" s="133"/>
      <c r="AJ32740" s="133"/>
      <c r="AO32740" s="135"/>
      <c r="AP32740" s="135"/>
      <c r="BJ32740" s="136"/>
    </row>
    <row r="32741" spans="5:62" ht="14.25" customHeight="1" x14ac:dyDescent="0.25">
      <c r="E32741" s="113"/>
      <c r="H32741" s="133"/>
      <c r="T32741" s="133"/>
      <c r="X32741" s="131"/>
      <c r="Y32741" s="133"/>
      <c r="AJ32741" s="133"/>
      <c r="AO32741" s="135"/>
      <c r="AP32741" s="135"/>
      <c r="BJ32741" s="136"/>
    </row>
    <row r="32742" spans="5:62" ht="14.25" customHeight="1" x14ac:dyDescent="0.25">
      <c r="E32742" s="113"/>
      <c r="H32742" s="133"/>
      <c r="T32742" s="133"/>
      <c r="X32742" s="131"/>
      <c r="Y32742" s="133"/>
      <c r="AJ32742" s="133"/>
      <c r="AO32742" s="135"/>
      <c r="AP32742" s="135"/>
      <c r="BJ32742" s="136"/>
    </row>
    <row r="32743" spans="5:62" ht="14.25" customHeight="1" x14ac:dyDescent="0.25">
      <c r="E32743" s="113"/>
      <c r="H32743" s="133"/>
      <c r="T32743" s="133"/>
      <c r="X32743" s="131"/>
      <c r="Y32743" s="133"/>
      <c r="AJ32743" s="133"/>
      <c r="AO32743" s="135"/>
      <c r="AP32743" s="135"/>
      <c r="BJ32743" s="136"/>
    </row>
    <row r="32744" spans="5:62" ht="14.25" customHeight="1" x14ac:dyDescent="0.25">
      <c r="E32744" s="113"/>
      <c r="H32744" s="133"/>
      <c r="T32744" s="133"/>
      <c r="X32744" s="131"/>
      <c r="Y32744" s="133"/>
      <c r="AJ32744" s="133"/>
      <c r="AO32744" s="135"/>
      <c r="AP32744" s="135"/>
      <c r="BJ32744" s="136"/>
    </row>
    <row r="32745" spans="5:62" ht="14.25" customHeight="1" x14ac:dyDescent="0.25">
      <c r="E32745" s="113"/>
      <c r="H32745" s="133"/>
      <c r="T32745" s="133"/>
      <c r="X32745" s="131"/>
      <c r="Y32745" s="133"/>
      <c r="AJ32745" s="133"/>
      <c r="AO32745" s="135"/>
      <c r="AP32745" s="135"/>
      <c r="BJ32745" s="136"/>
    </row>
    <row r="32746" spans="5:62" ht="14.25" customHeight="1" x14ac:dyDescent="0.25">
      <c r="E32746" s="113"/>
      <c r="H32746" s="133"/>
      <c r="T32746" s="133"/>
      <c r="X32746" s="131"/>
      <c r="Y32746" s="133"/>
      <c r="AJ32746" s="133"/>
      <c r="AO32746" s="135"/>
      <c r="AP32746" s="135"/>
      <c r="BJ32746" s="136"/>
    </row>
    <row r="32747" spans="5:62" ht="14.25" customHeight="1" x14ac:dyDescent="0.25">
      <c r="E32747" s="113"/>
      <c r="H32747" s="133"/>
      <c r="T32747" s="133"/>
      <c r="X32747" s="131"/>
      <c r="Y32747" s="133"/>
      <c r="AJ32747" s="133"/>
      <c r="AO32747" s="135"/>
      <c r="AP32747" s="135"/>
      <c r="BJ32747" s="136"/>
    </row>
    <row r="32748" spans="5:62" ht="14.25" customHeight="1" x14ac:dyDescent="0.25">
      <c r="E32748" s="113"/>
      <c r="H32748" s="133"/>
      <c r="T32748" s="133"/>
      <c r="X32748" s="131"/>
      <c r="Y32748" s="133"/>
      <c r="AJ32748" s="133"/>
      <c r="AO32748" s="135"/>
      <c r="AP32748" s="135"/>
      <c r="BJ32748" s="136"/>
    </row>
    <row r="32749" spans="5:62" ht="14.25" customHeight="1" x14ac:dyDescent="0.25">
      <c r="E32749" s="113"/>
      <c r="H32749" s="133"/>
      <c r="T32749" s="133"/>
      <c r="X32749" s="131"/>
      <c r="Y32749" s="133"/>
      <c r="AJ32749" s="133"/>
      <c r="AO32749" s="135"/>
      <c r="AP32749" s="135"/>
      <c r="BJ32749" s="136"/>
    </row>
    <row r="32750" spans="5:62" ht="14.25" customHeight="1" x14ac:dyDescent="0.25">
      <c r="E32750" s="113"/>
      <c r="H32750" s="133"/>
      <c r="T32750" s="133"/>
      <c r="X32750" s="131"/>
      <c r="Y32750" s="133"/>
      <c r="AJ32750" s="133"/>
      <c r="AO32750" s="135"/>
      <c r="AP32750" s="135"/>
      <c r="BJ32750" s="136"/>
    </row>
    <row r="32751" spans="5:62" ht="14.25" customHeight="1" x14ac:dyDescent="0.25">
      <c r="E32751" s="113"/>
      <c r="H32751" s="133"/>
      <c r="T32751" s="133"/>
      <c r="X32751" s="131"/>
      <c r="Y32751" s="133"/>
      <c r="AJ32751" s="133"/>
      <c r="AO32751" s="135"/>
      <c r="AP32751" s="135"/>
      <c r="BJ32751" s="136"/>
    </row>
    <row r="32752" spans="5:62" ht="14.25" customHeight="1" x14ac:dyDescent="0.25">
      <c r="E32752" s="113"/>
      <c r="H32752" s="133"/>
      <c r="T32752" s="133"/>
      <c r="X32752" s="131"/>
      <c r="Y32752" s="133"/>
      <c r="AJ32752" s="133"/>
      <c r="AO32752" s="135"/>
      <c r="AP32752" s="135"/>
      <c r="BJ32752" s="136"/>
    </row>
    <row r="32753" spans="5:62" ht="14.25" customHeight="1" x14ac:dyDescent="0.25">
      <c r="E32753" s="113"/>
      <c r="H32753" s="133"/>
      <c r="T32753" s="133"/>
      <c r="X32753" s="131"/>
      <c r="Y32753" s="133"/>
      <c r="AJ32753" s="133"/>
      <c r="AO32753" s="135"/>
      <c r="AP32753" s="135"/>
      <c r="BJ32753" s="136"/>
    </row>
    <row r="32754" spans="5:62" ht="14.25" customHeight="1" x14ac:dyDescent="0.25">
      <c r="E32754" s="113"/>
      <c r="H32754" s="133"/>
      <c r="T32754" s="133"/>
      <c r="X32754" s="131"/>
      <c r="Y32754" s="133"/>
      <c r="AJ32754" s="133"/>
      <c r="AO32754" s="135"/>
      <c r="AP32754" s="135"/>
      <c r="BJ32754" s="136"/>
    </row>
    <row r="32755" spans="5:62" ht="14.25" customHeight="1" x14ac:dyDescent="0.25">
      <c r="E32755" s="113"/>
      <c r="H32755" s="133"/>
      <c r="T32755" s="133"/>
      <c r="X32755" s="131"/>
      <c r="Y32755" s="133"/>
      <c r="AJ32755" s="133"/>
      <c r="AO32755" s="135"/>
      <c r="AP32755" s="135"/>
      <c r="BJ32755" s="136"/>
    </row>
    <row r="32756" spans="5:62" ht="14.25" customHeight="1" x14ac:dyDescent="0.25">
      <c r="E32756" s="113"/>
      <c r="H32756" s="133"/>
      <c r="T32756" s="133"/>
      <c r="X32756" s="131"/>
      <c r="Y32756" s="133"/>
      <c r="AJ32756" s="133"/>
      <c r="AO32756" s="135"/>
      <c r="AP32756" s="135"/>
      <c r="BJ32756" s="136"/>
    </row>
    <row r="32757" spans="5:62" ht="14.25" customHeight="1" x14ac:dyDescent="0.25">
      <c r="E32757" s="113"/>
      <c r="H32757" s="133"/>
      <c r="T32757" s="133"/>
      <c r="X32757" s="131"/>
      <c r="Y32757" s="133"/>
      <c r="AJ32757" s="133"/>
      <c r="AO32757" s="135"/>
      <c r="AP32757" s="135"/>
      <c r="BJ32757" s="136"/>
    </row>
    <row r="32758" spans="5:62" ht="14.25" customHeight="1" x14ac:dyDescent="0.25">
      <c r="E32758" s="113"/>
      <c r="H32758" s="133"/>
      <c r="T32758" s="133"/>
      <c r="X32758" s="131"/>
      <c r="Y32758" s="133"/>
      <c r="AJ32758" s="133"/>
      <c r="AO32758" s="135"/>
      <c r="AP32758" s="135"/>
      <c r="BJ32758" s="136"/>
    </row>
    <row r="32759" spans="5:62" ht="14.25" customHeight="1" x14ac:dyDescent="0.25">
      <c r="E32759" s="113"/>
      <c r="H32759" s="133"/>
      <c r="T32759" s="133"/>
      <c r="X32759" s="131"/>
      <c r="Y32759" s="133"/>
      <c r="AJ32759" s="133"/>
      <c r="AO32759" s="135"/>
      <c r="AP32759" s="135"/>
      <c r="BJ32759" s="136"/>
    </row>
    <row r="32760" spans="5:62" ht="14.25" customHeight="1" x14ac:dyDescent="0.25">
      <c r="E32760" s="113"/>
      <c r="H32760" s="133"/>
      <c r="T32760" s="133"/>
      <c r="X32760" s="131"/>
      <c r="Y32760" s="133"/>
      <c r="AJ32760" s="133"/>
      <c r="AO32760" s="135"/>
      <c r="AP32760" s="135"/>
      <c r="BJ32760" s="136"/>
    </row>
    <row r="32761" spans="5:62" ht="14.25" customHeight="1" x14ac:dyDescent="0.25">
      <c r="E32761" s="113"/>
      <c r="H32761" s="133"/>
      <c r="T32761" s="133"/>
      <c r="X32761" s="131"/>
      <c r="Y32761" s="133"/>
      <c r="AJ32761" s="133"/>
      <c r="AO32761" s="135"/>
      <c r="AP32761" s="135"/>
      <c r="BJ32761" s="136"/>
    </row>
    <row r="32762" spans="5:62" ht="14.25" customHeight="1" x14ac:dyDescent="0.25">
      <c r="E32762" s="113"/>
      <c r="H32762" s="133"/>
      <c r="T32762" s="133"/>
      <c r="X32762" s="131"/>
      <c r="Y32762" s="133"/>
      <c r="AJ32762" s="133"/>
      <c r="AO32762" s="135"/>
      <c r="AP32762" s="135"/>
      <c r="BJ32762" s="136"/>
    </row>
    <row r="32763" spans="5:62" ht="14.25" customHeight="1" x14ac:dyDescent="0.25">
      <c r="E32763" s="113"/>
      <c r="H32763" s="133"/>
      <c r="T32763" s="133"/>
      <c r="X32763" s="131"/>
      <c r="Y32763" s="133"/>
      <c r="AJ32763" s="133"/>
      <c r="AO32763" s="135"/>
      <c r="AP32763" s="135"/>
      <c r="BJ32763" s="136"/>
    </row>
    <row r="32764" spans="5:62" ht="14.25" customHeight="1" x14ac:dyDescent="0.25">
      <c r="E32764" s="113"/>
      <c r="H32764" s="133"/>
      <c r="T32764" s="133"/>
      <c r="X32764" s="131"/>
      <c r="Y32764" s="133"/>
      <c r="AJ32764" s="133"/>
      <c r="AO32764" s="135"/>
      <c r="AP32764" s="135"/>
      <c r="BJ32764" s="136"/>
    </row>
    <row r="32765" spans="5:62" ht="14.25" customHeight="1" x14ac:dyDescent="0.25">
      <c r="E32765" s="113"/>
      <c r="H32765" s="133"/>
      <c r="T32765" s="133"/>
      <c r="X32765" s="131"/>
      <c r="Y32765" s="133"/>
      <c r="AJ32765" s="133"/>
      <c r="AO32765" s="135"/>
      <c r="AP32765" s="135"/>
      <c r="BJ32765" s="136"/>
    </row>
    <row r="32766" spans="5:62" ht="14.25" customHeight="1" x14ac:dyDescent="0.25">
      <c r="E32766" s="113"/>
      <c r="H32766" s="133"/>
      <c r="T32766" s="133"/>
      <c r="X32766" s="131"/>
      <c r="Y32766" s="133"/>
      <c r="AJ32766" s="133"/>
      <c r="AO32766" s="135"/>
      <c r="AP32766" s="135"/>
      <c r="BJ32766" s="136"/>
    </row>
    <row r="32767" spans="5:62" ht="14.25" customHeight="1" x14ac:dyDescent="0.25">
      <c r="E32767" s="113"/>
      <c r="H32767" s="133"/>
      <c r="T32767" s="133"/>
      <c r="X32767" s="131"/>
      <c r="Y32767" s="133"/>
      <c r="AJ32767" s="133"/>
      <c r="AO32767" s="135"/>
      <c r="AP32767" s="135"/>
      <c r="BJ32767" s="136"/>
    </row>
    <row r="32768" spans="5:62" ht="14.25" customHeight="1" x14ac:dyDescent="0.25">
      <c r="E32768" s="113"/>
      <c r="H32768" s="133"/>
      <c r="T32768" s="133"/>
      <c r="X32768" s="131"/>
      <c r="Y32768" s="133"/>
      <c r="AJ32768" s="133"/>
      <c r="AO32768" s="135"/>
      <c r="AP32768" s="135"/>
      <c r="BJ32768" s="136"/>
    </row>
    <row r="32769" spans="5:62" ht="14.25" customHeight="1" x14ac:dyDescent="0.25">
      <c r="E32769" s="113"/>
      <c r="H32769" s="133"/>
      <c r="T32769" s="133"/>
      <c r="X32769" s="131"/>
      <c r="Y32769" s="133"/>
      <c r="AJ32769" s="133"/>
      <c r="AO32769" s="135"/>
      <c r="AP32769" s="135"/>
      <c r="BJ32769" s="136"/>
    </row>
    <row r="32770" spans="5:62" ht="14.25" customHeight="1" x14ac:dyDescent="0.25">
      <c r="E32770" s="113"/>
      <c r="H32770" s="133"/>
      <c r="T32770" s="133"/>
      <c r="X32770" s="131"/>
      <c r="Y32770" s="133"/>
      <c r="AJ32770" s="133"/>
      <c r="AO32770" s="135"/>
      <c r="AP32770" s="135"/>
      <c r="BJ32770" s="136"/>
    </row>
    <row r="32771" spans="5:62" ht="14.25" customHeight="1" x14ac:dyDescent="0.25">
      <c r="E32771" s="113"/>
      <c r="H32771" s="133"/>
      <c r="T32771" s="133"/>
      <c r="X32771" s="131"/>
      <c r="Y32771" s="133"/>
      <c r="AJ32771" s="133"/>
      <c r="AO32771" s="135"/>
      <c r="AP32771" s="135"/>
      <c r="BJ32771" s="136"/>
    </row>
    <row r="32772" spans="5:62" ht="14.25" customHeight="1" x14ac:dyDescent="0.25">
      <c r="E32772" s="113"/>
      <c r="H32772" s="133"/>
      <c r="T32772" s="133"/>
      <c r="X32772" s="131"/>
      <c r="Y32772" s="133"/>
      <c r="AJ32772" s="133"/>
      <c r="AO32772" s="135"/>
      <c r="AP32772" s="135"/>
      <c r="BJ32772" s="136"/>
    </row>
    <row r="32773" spans="5:62" ht="14.25" customHeight="1" x14ac:dyDescent="0.25">
      <c r="E32773" s="113"/>
      <c r="H32773" s="133"/>
      <c r="T32773" s="133"/>
      <c r="X32773" s="131"/>
      <c r="Y32773" s="133"/>
      <c r="AJ32773" s="133"/>
      <c r="AO32773" s="135"/>
      <c r="AP32773" s="135"/>
      <c r="BJ32773" s="136"/>
    </row>
    <row r="32774" spans="5:62" ht="14.25" customHeight="1" x14ac:dyDescent="0.25">
      <c r="E32774" s="113"/>
      <c r="H32774" s="133"/>
      <c r="T32774" s="133"/>
      <c r="X32774" s="131"/>
      <c r="Y32774" s="133"/>
      <c r="AJ32774" s="133"/>
      <c r="AO32774" s="135"/>
      <c r="AP32774" s="135"/>
      <c r="BJ32774" s="136"/>
    </row>
    <row r="32775" spans="5:62" ht="14.25" customHeight="1" x14ac:dyDescent="0.25">
      <c r="E32775" s="113"/>
      <c r="H32775" s="133"/>
      <c r="T32775" s="133"/>
      <c r="X32775" s="131"/>
      <c r="Y32775" s="133"/>
      <c r="AJ32775" s="133"/>
      <c r="AO32775" s="135"/>
      <c r="AP32775" s="135"/>
      <c r="BJ32775" s="136"/>
    </row>
    <row r="32776" spans="5:62" ht="14.25" customHeight="1" x14ac:dyDescent="0.25">
      <c r="E32776" s="113"/>
      <c r="H32776" s="133"/>
      <c r="T32776" s="133"/>
      <c r="X32776" s="131"/>
      <c r="Y32776" s="133"/>
      <c r="AJ32776" s="133"/>
      <c r="AO32776" s="135"/>
      <c r="AP32776" s="135"/>
      <c r="BJ32776" s="136"/>
    </row>
    <row r="32777" spans="5:62" ht="14.25" customHeight="1" x14ac:dyDescent="0.25">
      <c r="E32777" s="113"/>
      <c r="H32777" s="133"/>
      <c r="T32777" s="133"/>
      <c r="X32777" s="131"/>
      <c r="Y32777" s="133"/>
      <c r="AJ32777" s="133"/>
      <c r="AO32777" s="135"/>
      <c r="AP32777" s="135"/>
      <c r="BJ32777" s="136"/>
    </row>
    <row r="32778" spans="5:62" ht="14.25" customHeight="1" x14ac:dyDescent="0.25">
      <c r="E32778" s="113"/>
      <c r="H32778" s="133"/>
      <c r="T32778" s="133"/>
      <c r="X32778" s="131"/>
      <c r="Y32778" s="133"/>
      <c r="AJ32778" s="133"/>
      <c r="AO32778" s="135"/>
      <c r="AP32778" s="135"/>
      <c r="BJ32778" s="136"/>
    </row>
    <row r="32779" spans="5:62" ht="14.25" customHeight="1" x14ac:dyDescent="0.25">
      <c r="E32779" s="113"/>
      <c r="H32779" s="133"/>
      <c r="T32779" s="133"/>
      <c r="X32779" s="131"/>
      <c r="Y32779" s="133"/>
      <c r="AJ32779" s="133"/>
      <c r="AO32779" s="135"/>
      <c r="AP32779" s="135"/>
      <c r="BJ32779" s="136"/>
    </row>
    <row r="32780" spans="5:62" ht="14.25" customHeight="1" x14ac:dyDescent="0.25">
      <c r="E32780" s="113"/>
      <c r="H32780" s="133"/>
      <c r="T32780" s="133"/>
      <c r="X32780" s="131"/>
      <c r="Y32780" s="133"/>
      <c r="AJ32780" s="133"/>
      <c r="AO32780" s="135"/>
      <c r="AP32780" s="135"/>
      <c r="BJ32780" s="136"/>
    </row>
    <row r="32781" spans="5:62" ht="14.25" customHeight="1" x14ac:dyDescent="0.25">
      <c r="E32781" s="113"/>
      <c r="H32781" s="133"/>
      <c r="T32781" s="133"/>
      <c r="X32781" s="131"/>
      <c r="Y32781" s="133"/>
      <c r="AJ32781" s="133"/>
      <c r="AO32781" s="135"/>
      <c r="AP32781" s="135"/>
      <c r="BJ32781" s="136"/>
    </row>
    <row r="32782" spans="5:62" ht="14.25" customHeight="1" x14ac:dyDescent="0.25">
      <c r="E32782" s="113"/>
      <c r="H32782" s="133"/>
      <c r="T32782" s="133"/>
      <c r="X32782" s="131"/>
      <c r="Y32782" s="133"/>
      <c r="AJ32782" s="133"/>
      <c r="AO32782" s="135"/>
      <c r="AP32782" s="135"/>
      <c r="BJ32782" s="136"/>
    </row>
    <row r="32783" spans="5:62" ht="14.25" customHeight="1" x14ac:dyDescent="0.25">
      <c r="E32783" s="113"/>
      <c r="H32783" s="133"/>
      <c r="T32783" s="133"/>
      <c r="X32783" s="131"/>
      <c r="Y32783" s="133"/>
      <c r="AJ32783" s="133"/>
      <c r="AO32783" s="135"/>
      <c r="AP32783" s="135"/>
      <c r="BJ32783" s="136"/>
    </row>
    <row r="32784" spans="5:62" ht="14.25" customHeight="1" x14ac:dyDescent="0.25">
      <c r="E32784" s="113"/>
      <c r="H32784" s="133"/>
      <c r="T32784" s="133"/>
      <c r="X32784" s="131"/>
      <c r="Y32784" s="133"/>
      <c r="AJ32784" s="133"/>
      <c r="AO32784" s="135"/>
      <c r="AP32784" s="135"/>
      <c r="BJ32784" s="136"/>
    </row>
    <row r="32785" spans="5:62" ht="14.25" customHeight="1" x14ac:dyDescent="0.25">
      <c r="E32785" s="113"/>
      <c r="H32785" s="133"/>
      <c r="T32785" s="133"/>
      <c r="X32785" s="131"/>
      <c r="Y32785" s="133"/>
      <c r="AJ32785" s="133"/>
      <c r="AO32785" s="135"/>
      <c r="AP32785" s="135"/>
      <c r="BJ32785" s="136"/>
    </row>
    <row r="32786" spans="5:62" ht="14.25" customHeight="1" x14ac:dyDescent="0.25">
      <c r="E32786" s="113"/>
      <c r="H32786" s="133"/>
      <c r="T32786" s="133"/>
      <c r="X32786" s="131"/>
      <c r="Y32786" s="133"/>
      <c r="AJ32786" s="133"/>
      <c r="AO32786" s="135"/>
      <c r="AP32786" s="135"/>
      <c r="BJ32786" s="136"/>
    </row>
    <row r="32787" spans="5:62" ht="14.25" customHeight="1" x14ac:dyDescent="0.25">
      <c r="E32787" s="113"/>
      <c r="H32787" s="133"/>
      <c r="T32787" s="133"/>
      <c r="X32787" s="131"/>
      <c r="Y32787" s="133"/>
      <c r="AJ32787" s="133"/>
      <c r="AO32787" s="135"/>
      <c r="AP32787" s="135"/>
      <c r="BJ32787" s="136"/>
    </row>
    <row r="32788" spans="5:62" ht="14.25" customHeight="1" x14ac:dyDescent="0.25">
      <c r="E32788" s="113"/>
      <c r="H32788" s="133"/>
      <c r="T32788" s="133"/>
      <c r="X32788" s="131"/>
      <c r="Y32788" s="133"/>
      <c r="AJ32788" s="133"/>
      <c r="AO32788" s="135"/>
      <c r="AP32788" s="135"/>
      <c r="BJ32788" s="136"/>
    </row>
    <row r="32789" spans="5:62" ht="14.25" customHeight="1" x14ac:dyDescent="0.25">
      <c r="E32789" s="113"/>
      <c r="H32789" s="133"/>
      <c r="T32789" s="133"/>
      <c r="X32789" s="131"/>
      <c r="Y32789" s="133"/>
      <c r="AJ32789" s="133"/>
      <c r="AO32789" s="135"/>
      <c r="AP32789" s="135"/>
      <c r="BJ32789" s="136"/>
    </row>
    <row r="32790" spans="5:62" ht="14.25" customHeight="1" x14ac:dyDescent="0.25">
      <c r="E32790" s="113"/>
      <c r="H32790" s="133"/>
      <c r="T32790" s="133"/>
      <c r="X32790" s="131"/>
      <c r="Y32790" s="133"/>
      <c r="AJ32790" s="133"/>
      <c r="AO32790" s="135"/>
      <c r="AP32790" s="135"/>
      <c r="BJ32790" s="136"/>
    </row>
    <row r="32791" spans="5:62" ht="14.25" customHeight="1" x14ac:dyDescent="0.25">
      <c r="E32791" s="113"/>
      <c r="H32791" s="133"/>
      <c r="T32791" s="133"/>
      <c r="X32791" s="131"/>
      <c r="Y32791" s="133"/>
      <c r="AJ32791" s="133"/>
      <c r="AO32791" s="135"/>
      <c r="AP32791" s="135"/>
      <c r="BJ32791" s="136"/>
    </row>
    <row r="32792" spans="5:62" ht="14.25" customHeight="1" x14ac:dyDescent="0.25">
      <c r="E32792" s="113"/>
      <c r="H32792" s="133"/>
      <c r="T32792" s="133"/>
      <c r="X32792" s="131"/>
      <c r="Y32792" s="133"/>
      <c r="AJ32792" s="133"/>
      <c r="AO32792" s="135"/>
      <c r="AP32792" s="135"/>
      <c r="BJ32792" s="136"/>
    </row>
    <row r="32793" spans="5:62" ht="14.25" customHeight="1" x14ac:dyDescent="0.25">
      <c r="E32793" s="113"/>
      <c r="H32793" s="133"/>
      <c r="T32793" s="133"/>
      <c r="X32793" s="131"/>
      <c r="Y32793" s="133"/>
      <c r="AJ32793" s="133"/>
      <c r="AO32793" s="135"/>
      <c r="AP32793" s="135"/>
      <c r="BJ32793" s="136"/>
    </row>
    <row r="32794" spans="5:62" ht="14.25" customHeight="1" x14ac:dyDescent="0.25">
      <c r="E32794" s="113"/>
      <c r="H32794" s="133"/>
      <c r="T32794" s="133"/>
      <c r="X32794" s="131"/>
      <c r="Y32794" s="133"/>
      <c r="AJ32794" s="133"/>
      <c r="AO32794" s="135"/>
      <c r="AP32794" s="135"/>
      <c r="BJ32794" s="136"/>
    </row>
    <row r="32795" spans="5:62" ht="14.25" customHeight="1" x14ac:dyDescent="0.25">
      <c r="E32795" s="113"/>
      <c r="H32795" s="133"/>
      <c r="T32795" s="133"/>
      <c r="X32795" s="131"/>
      <c r="Y32795" s="133"/>
      <c r="AJ32795" s="133"/>
      <c r="AO32795" s="135"/>
      <c r="AP32795" s="135"/>
      <c r="BJ32795" s="136"/>
    </row>
    <row r="32796" spans="5:62" ht="14.25" customHeight="1" x14ac:dyDescent="0.25">
      <c r="E32796" s="113"/>
      <c r="H32796" s="133"/>
      <c r="T32796" s="133"/>
      <c r="X32796" s="131"/>
      <c r="Y32796" s="133"/>
      <c r="AJ32796" s="133"/>
      <c r="AO32796" s="135"/>
      <c r="AP32796" s="135"/>
      <c r="BJ32796" s="136"/>
    </row>
    <row r="32797" spans="5:62" ht="14.25" customHeight="1" x14ac:dyDescent="0.25">
      <c r="E32797" s="113"/>
      <c r="H32797" s="133"/>
      <c r="T32797" s="133"/>
      <c r="X32797" s="131"/>
      <c r="Y32797" s="133"/>
      <c r="AJ32797" s="133"/>
      <c r="AO32797" s="135"/>
      <c r="AP32797" s="135"/>
      <c r="BJ32797" s="136"/>
    </row>
    <row r="32798" spans="5:62" ht="14.25" customHeight="1" x14ac:dyDescent="0.25">
      <c r="E32798" s="113"/>
      <c r="H32798" s="133"/>
      <c r="T32798" s="133"/>
      <c r="X32798" s="131"/>
      <c r="Y32798" s="133"/>
      <c r="AJ32798" s="133"/>
      <c r="AO32798" s="135"/>
      <c r="AP32798" s="135"/>
      <c r="BJ32798" s="136"/>
    </row>
    <row r="32799" spans="5:62" ht="14.25" customHeight="1" x14ac:dyDescent="0.25">
      <c r="E32799" s="113"/>
      <c r="H32799" s="133"/>
      <c r="T32799" s="133"/>
      <c r="X32799" s="131"/>
      <c r="Y32799" s="133"/>
      <c r="AJ32799" s="133"/>
      <c r="AO32799" s="135"/>
      <c r="AP32799" s="135"/>
      <c r="BJ32799" s="136"/>
    </row>
    <row r="32800" spans="5:62" ht="14.25" customHeight="1" x14ac:dyDescent="0.25">
      <c r="E32800" s="113"/>
      <c r="H32800" s="133"/>
      <c r="T32800" s="133"/>
      <c r="X32800" s="131"/>
      <c r="Y32800" s="133"/>
      <c r="AJ32800" s="133"/>
      <c r="AO32800" s="135"/>
      <c r="AP32800" s="135"/>
      <c r="BJ32800" s="136"/>
    </row>
    <row r="32801" spans="5:62" ht="14.25" customHeight="1" x14ac:dyDescent="0.25">
      <c r="E32801" s="113"/>
      <c r="H32801" s="133"/>
      <c r="T32801" s="133"/>
      <c r="X32801" s="131"/>
      <c r="Y32801" s="133"/>
      <c r="AJ32801" s="133"/>
      <c r="AO32801" s="135"/>
      <c r="AP32801" s="135"/>
      <c r="BJ32801" s="136"/>
    </row>
    <row r="32802" spans="5:62" ht="14.25" customHeight="1" x14ac:dyDescent="0.25">
      <c r="E32802" s="113"/>
      <c r="H32802" s="133"/>
      <c r="T32802" s="133"/>
      <c r="X32802" s="131"/>
      <c r="Y32802" s="133"/>
      <c r="AJ32802" s="133"/>
      <c r="AO32802" s="135"/>
      <c r="AP32802" s="135"/>
      <c r="BJ32802" s="136"/>
    </row>
    <row r="32803" spans="5:62" ht="14.25" customHeight="1" x14ac:dyDescent="0.25">
      <c r="E32803" s="113"/>
      <c r="H32803" s="133"/>
      <c r="T32803" s="133"/>
      <c r="X32803" s="131"/>
      <c r="Y32803" s="133"/>
      <c r="AJ32803" s="133"/>
      <c r="AO32803" s="135"/>
      <c r="AP32803" s="135"/>
      <c r="BJ32803" s="136"/>
    </row>
    <row r="32804" spans="5:62" ht="14.25" customHeight="1" x14ac:dyDescent="0.25">
      <c r="E32804" s="113"/>
      <c r="H32804" s="133"/>
      <c r="T32804" s="133"/>
      <c r="X32804" s="131"/>
      <c r="Y32804" s="133"/>
      <c r="AJ32804" s="133"/>
      <c r="AO32804" s="135"/>
      <c r="AP32804" s="135"/>
      <c r="BJ32804" s="136"/>
    </row>
    <row r="32805" spans="5:62" ht="14.25" customHeight="1" x14ac:dyDescent="0.25">
      <c r="E32805" s="113"/>
      <c r="H32805" s="133"/>
      <c r="T32805" s="133"/>
      <c r="X32805" s="131"/>
      <c r="Y32805" s="133"/>
      <c r="AJ32805" s="133"/>
      <c r="AO32805" s="135"/>
      <c r="AP32805" s="135"/>
      <c r="BJ32805" s="136"/>
    </row>
    <row r="32806" spans="5:62" ht="14.25" customHeight="1" x14ac:dyDescent="0.25">
      <c r="E32806" s="113"/>
      <c r="H32806" s="133"/>
      <c r="T32806" s="133"/>
      <c r="X32806" s="131"/>
      <c r="Y32806" s="133"/>
      <c r="AJ32806" s="133"/>
      <c r="AO32806" s="135"/>
      <c r="AP32806" s="135"/>
      <c r="BJ32806" s="136"/>
    </row>
    <row r="32807" spans="5:62" ht="14.25" customHeight="1" x14ac:dyDescent="0.25">
      <c r="E32807" s="113"/>
      <c r="H32807" s="133"/>
      <c r="T32807" s="133"/>
      <c r="X32807" s="131"/>
      <c r="Y32807" s="133"/>
      <c r="AJ32807" s="133"/>
      <c r="AO32807" s="135"/>
      <c r="AP32807" s="135"/>
      <c r="BJ32807" s="136"/>
    </row>
    <row r="32808" spans="5:62" ht="14.25" customHeight="1" x14ac:dyDescent="0.25">
      <c r="E32808" s="113"/>
      <c r="H32808" s="133"/>
      <c r="T32808" s="133"/>
      <c r="X32808" s="131"/>
      <c r="Y32808" s="133"/>
      <c r="AJ32808" s="133"/>
      <c r="AO32808" s="135"/>
      <c r="AP32808" s="135"/>
      <c r="BJ32808" s="136"/>
    </row>
    <row r="32809" spans="5:62" ht="14.25" customHeight="1" x14ac:dyDescent="0.25">
      <c r="E32809" s="113"/>
      <c r="H32809" s="133"/>
      <c r="T32809" s="133"/>
      <c r="X32809" s="131"/>
      <c r="Y32809" s="133"/>
      <c r="AJ32809" s="133"/>
      <c r="AO32809" s="135"/>
      <c r="AP32809" s="135"/>
      <c r="BJ32809" s="136"/>
    </row>
    <row r="32810" spans="5:62" ht="14.25" customHeight="1" x14ac:dyDescent="0.25">
      <c r="E32810" s="113"/>
      <c r="H32810" s="133"/>
      <c r="T32810" s="133"/>
      <c r="X32810" s="131"/>
      <c r="Y32810" s="133"/>
      <c r="AJ32810" s="133"/>
      <c r="AO32810" s="135"/>
      <c r="AP32810" s="135"/>
      <c r="BJ32810" s="136"/>
    </row>
    <row r="32811" spans="5:62" ht="14.25" customHeight="1" x14ac:dyDescent="0.25">
      <c r="E32811" s="113"/>
      <c r="H32811" s="133"/>
      <c r="T32811" s="133"/>
      <c r="X32811" s="131"/>
      <c r="Y32811" s="133"/>
      <c r="AJ32811" s="133"/>
      <c r="AO32811" s="135"/>
      <c r="AP32811" s="135"/>
      <c r="BJ32811" s="136"/>
    </row>
    <row r="32812" spans="5:62" ht="14.25" customHeight="1" x14ac:dyDescent="0.25">
      <c r="E32812" s="113"/>
      <c r="H32812" s="133"/>
      <c r="T32812" s="133"/>
      <c r="X32812" s="131"/>
      <c r="Y32812" s="133"/>
      <c r="AJ32812" s="133"/>
      <c r="AO32812" s="135"/>
      <c r="AP32812" s="135"/>
      <c r="BJ32812" s="136"/>
    </row>
    <row r="32813" spans="5:62" ht="14.25" customHeight="1" x14ac:dyDescent="0.25">
      <c r="E32813" s="113"/>
      <c r="H32813" s="133"/>
      <c r="T32813" s="133"/>
      <c r="X32813" s="131"/>
      <c r="Y32813" s="133"/>
      <c r="AJ32813" s="133"/>
      <c r="AO32813" s="135"/>
      <c r="AP32813" s="135"/>
      <c r="BJ32813" s="136"/>
    </row>
    <row r="32814" spans="5:62" ht="14.25" customHeight="1" x14ac:dyDescent="0.25">
      <c r="E32814" s="113"/>
      <c r="H32814" s="133"/>
      <c r="T32814" s="133"/>
      <c r="X32814" s="131"/>
      <c r="Y32814" s="133"/>
      <c r="AJ32814" s="133"/>
      <c r="AO32814" s="135"/>
      <c r="AP32814" s="135"/>
      <c r="BJ32814" s="136"/>
    </row>
    <row r="32815" spans="5:62" ht="14.25" customHeight="1" x14ac:dyDescent="0.25">
      <c r="E32815" s="113"/>
      <c r="H32815" s="133"/>
      <c r="T32815" s="133"/>
      <c r="X32815" s="131"/>
      <c r="Y32815" s="133"/>
      <c r="AJ32815" s="133"/>
      <c r="AO32815" s="135"/>
      <c r="AP32815" s="135"/>
      <c r="BJ32815" s="136"/>
    </row>
    <row r="32816" spans="5:62" ht="14.25" customHeight="1" x14ac:dyDescent="0.25">
      <c r="E32816" s="113"/>
      <c r="H32816" s="133"/>
      <c r="T32816" s="133"/>
      <c r="X32816" s="131"/>
      <c r="Y32816" s="133"/>
      <c r="AJ32816" s="133"/>
      <c r="AO32816" s="135"/>
      <c r="AP32816" s="135"/>
      <c r="BJ32816" s="136"/>
    </row>
    <row r="32817" spans="5:62" ht="14.25" customHeight="1" x14ac:dyDescent="0.25">
      <c r="E32817" s="113"/>
      <c r="H32817" s="133"/>
      <c r="T32817" s="133"/>
      <c r="X32817" s="131"/>
      <c r="Y32817" s="133"/>
      <c r="AJ32817" s="133"/>
      <c r="AO32817" s="135"/>
      <c r="AP32817" s="135"/>
      <c r="BJ32817" s="136"/>
    </row>
    <row r="32818" spans="5:62" ht="14.25" customHeight="1" x14ac:dyDescent="0.25">
      <c r="E32818" s="113"/>
      <c r="H32818" s="133"/>
      <c r="T32818" s="133"/>
      <c r="X32818" s="131"/>
      <c r="Y32818" s="133"/>
      <c r="AJ32818" s="133"/>
      <c r="AO32818" s="135"/>
      <c r="AP32818" s="135"/>
      <c r="BJ32818" s="136"/>
    </row>
    <row r="32819" spans="5:62" ht="14.25" customHeight="1" x14ac:dyDescent="0.25">
      <c r="E32819" s="113"/>
      <c r="H32819" s="133"/>
      <c r="T32819" s="133"/>
      <c r="X32819" s="131"/>
      <c r="Y32819" s="133"/>
      <c r="AJ32819" s="133"/>
      <c r="AO32819" s="135"/>
      <c r="AP32819" s="135"/>
      <c r="BJ32819" s="136"/>
    </row>
    <row r="32820" spans="5:62" ht="14.25" customHeight="1" x14ac:dyDescent="0.25">
      <c r="E32820" s="113"/>
      <c r="H32820" s="133"/>
      <c r="T32820" s="133"/>
      <c r="X32820" s="131"/>
      <c r="Y32820" s="133"/>
      <c r="AJ32820" s="133"/>
      <c r="AO32820" s="135"/>
      <c r="AP32820" s="135"/>
      <c r="BJ32820" s="136"/>
    </row>
    <row r="32821" spans="5:62" ht="14.25" customHeight="1" x14ac:dyDescent="0.25">
      <c r="E32821" s="113"/>
      <c r="H32821" s="133"/>
      <c r="T32821" s="133"/>
      <c r="X32821" s="131"/>
      <c r="Y32821" s="133"/>
      <c r="AJ32821" s="133"/>
      <c r="AO32821" s="135"/>
      <c r="AP32821" s="135"/>
      <c r="BJ32821" s="136"/>
    </row>
    <row r="32822" spans="5:62" ht="14.25" customHeight="1" x14ac:dyDescent="0.25">
      <c r="E32822" s="113"/>
      <c r="H32822" s="133"/>
      <c r="T32822" s="133"/>
      <c r="X32822" s="131"/>
      <c r="Y32822" s="133"/>
      <c r="AJ32822" s="133"/>
      <c r="AO32822" s="135"/>
      <c r="AP32822" s="135"/>
      <c r="BJ32822" s="136"/>
    </row>
    <row r="32823" spans="5:62" ht="14.25" customHeight="1" x14ac:dyDescent="0.25">
      <c r="E32823" s="113"/>
      <c r="H32823" s="133"/>
      <c r="T32823" s="133"/>
      <c r="X32823" s="131"/>
      <c r="Y32823" s="133"/>
      <c r="AJ32823" s="133"/>
      <c r="AO32823" s="135"/>
      <c r="AP32823" s="135"/>
      <c r="BJ32823" s="136"/>
    </row>
    <row r="32824" spans="5:62" ht="14.25" customHeight="1" x14ac:dyDescent="0.25">
      <c r="E32824" s="113"/>
      <c r="H32824" s="133"/>
      <c r="T32824" s="133"/>
      <c r="X32824" s="131"/>
      <c r="Y32824" s="133"/>
      <c r="AJ32824" s="133"/>
      <c r="AO32824" s="135"/>
      <c r="AP32824" s="135"/>
      <c r="BJ32824" s="136"/>
    </row>
    <row r="32825" spans="5:62" ht="14.25" customHeight="1" x14ac:dyDescent="0.25">
      <c r="E32825" s="113"/>
      <c r="H32825" s="133"/>
      <c r="T32825" s="133"/>
      <c r="X32825" s="131"/>
      <c r="Y32825" s="133"/>
      <c r="AJ32825" s="133"/>
      <c r="AO32825" s="135"/>
      <c r="AP32825" s="135"/>
      <c r="BJ32825" s="136"/>
    </row>
    <row r="32826" spans="5:62" ht="14.25" customHeight="1" x14ac:dyDescent="0.25">
      <c r="E32826" s="113"/>
      <c r="H32826" s="133"/>
      <c r="T32826" s="133"/>
      <c r="X32826" s="131"/>
      <c r="Y32826" s="133"/>
      <c r="AJ32826" s="133"/>
      <c r="AO32826" s="135"/>
      <c r="AP32826" s="135"/>
      <c r="BJ32826" s="136"/>
    </row>
    <row r="32827" spans="5:62" ht="14.25" customHeight="1" x14ac:dyDescent="0.25">
      <c r="E32827" s="113"/>
      <c r="H32827" s="133"/>
      <c r="T32827" s="133"/>
      <c r="X32827" s="131"/>
      <c r="Y32827" s="133"/>
      <c r="AJ32827" s="133"/>
      <c r="AO32827" s="135"/>
      <c r="AP32827" s="135"/>
      <c r="BJ32827" s="136"/>
    </row>
    <row r="32828" spans="5:62" ht="14.25" customHeight="1" x14ac:dyDescent="0.25">
      <c r="E32828" s="113"/>
      <c r="H32828" s="133"/>
      <c r="T32828" s="133"/>
      <c r="X32828" s="131"/>
      <c r="Y32828" s="133"/>
      <c r="AJ32828" s="133"/>
      <c r="AO32828" s="135"/>
      <c r="AP32828" s="135"/>
      <c r="BJ32828" s="136"/>
    </row>
    <row r="32829" spans="5:62" ht="14.25" customHeight="1" x14ac:dyDescent="0.25">
      <c r="E32829" s="113"/>
      <c r="H32829" s="133"/>
      <c r="T32829" s="133"/>
      <c r="X32829" s="131"/>
      <c r="Y32829" s="133"/>
      <c r="AJ32829" s="133"/>
      <c r="AO32829" s="135"/>
      <c r="AP32829" s="135"/>
      <c r="BJ32829" s="136"/>
    </row>
    <row r="32830" spans="5:62" ht="14.25" customHeight="1" x14ac:dyDescent="0.25">
      <c r="E32830" s="113"/>
      <c r="H32830" s="133"/>
      <c r="T32830" s="133"/>
      <c r="X32830" s="131"/>
      <c r="Y32830" s="133"/>
      <c r="AJ32830" s="133"/>
      <c r="AO32830" s="135"/>
      <c r="AP32830" s="135"/>
      <c r="BJ32830" s="136"/>
    </row>
    <row r="32831" spans="5:62" ht="14.25" customHeight="1" x14ac:dyDescent="0.25">
      <c r="E32831" s="113"/>
      <c r="H32831" s="133"/>
      <c r="T32831" s="133"/>
      <c r="X32831" s="131"/>
      <c r="Y32831" s="133"/>
      <c r="AJ32831" s="133"/>
      <c r="AO32831" s="135"/>
      <c r="AP32831" s="135"/>
      <c r="BJ32831" s="136"/>
    </row>
    <row r="32832" spans="5:62" ht="14.25" customHeight="1" x14ac:dyDescent="0.25">
      <c r="E32832" s="113"/>
      <c r="H32832" s="133"/>
      <c r="T32832" s="133"/>
      <c r="X32832" s="131"/>
      <c r="Y32832" s="133"/>
      <c r="AJ32832" s="133"/>
      <c r="AO32832" s="135"/>
      <c r="AP32832" s="135"/>
      <c r="BJ32832" s="136"/>
    </row>
    <row r="32833" spans="5:62" ht="14.25" customHeight="1" x14ac:dyDescent="0.25">
      <c r="E32833" s="113"/>
      <c r="H32833" s="133"/>
      <c r="T32833" s="133"/>
      <c r="X32833" s="131"/>
      <c r="Y32833" s="133"/>
      <c r="AJ32833" s="133"/>
      <c r="AO32833" s="135"/>
      <c r="AP32833" s="135"/>
      <c r="BJ32833" s="136"/>
    </row>
    <row r="32834" spans="5:62" ht="14.25" customHeight="1" x14ac:dyDescent="0.25">
      <c r="E32834" s="113"/>
      <c r="H32834" s="133"/>
      <c r="T32834" s="133"/>
      <c r="X32834" s="131"/>
      <c r="Y32834" s="133"/>
      <c r="AJ32834" s="133"/>
      <c r="AO32834" s="135"/>
      <c r="AP32834" s="135"/>
      <c r="BJ32834" s="136"/>
    </row>
    <row r="32835" spans="5:62" ht="14.25" customHeight="1" x14ac:dyDescent="0.25">
      <c r="E32835" s="113"/>
      <c r="H32835" s="133"/>
      <c r="T32835" s="133"/>
      <c r="X32835" s="131"/>
      <c r="Y32835" s="133"/>
      <c r="AJ32835" s="133"/>
      <c r="AO32835" s="135"/>
      <c r="AP32835" s="135"/>
      <c r="BJ32835" s="136"/>
    </row>
    <row r="32836" spans="5:62" ht="14.25" customHeight="1" x14ac:dyDescent="0.25">
      <c r="E32836" s="113"/>
      <c r="H32836" s="133"/>
      <c r="T32836" s="133"/>
      <c r="X32836" s="131"/>
      <c r="Y32836" s="133"/>
      <c r="AJ32836" s="133"/>
      <c r="AO32836" s="135"/>
      <c r="AP32836" s="135"/>
      <c r="BJ32836" s="136"/>
    </row>
    <row r="32837" spans="5:62" ht="14.25" customHeight="1" x14ac:dyDescent="0.25">
      <c r="E32837" s="113"/>
      <c r="H32837" s="133"/>
      <c r="T32837" s="133"/>
      <c r="X32837" s="131"/>
      <c r="Y32837" s="133"/>
      <c r="AJ32837" s="133"/>
      <c r="AO32837" s="135"/>
      <c r="AP32837" s="135"/>
      <c r="BJ32837" s="136"/>
    </row>
    <row r="32838" spans="5:62" ht="14.25" customHeight="1" x14ac:dyDescent="0.25">
      <c r="E32838" s="113"/>
      <c r="H32838" s="133"/>
      <c r="T32838" s="133"/>
      <c r="X32838" s="131"/>
      <c r="Y32838" s="133"/>
      <c r="AJ32838" s="133"/>
      <c r="AO32838" s="135"/>
      <c r="AP32838" s="135"/>
      <c r="BJ32838" s="136"/>
    </row>
    <row r="32839" spans="5:62" ht="14.25" customHeight="1" x14ac:dyDescent="0.25">
      <c r="E32839" s="113"/>
      <c r="H32839" s="133"/>
      <c r="T32839" s="133"/>
      <c r="X32839" s="131"/>
      <c r="Y32839" s="133"/>
      <c r="AJ32839" s="133"/>
      <c r="AO32839" s="135"/>
      <c r="AP32839" s="135"/>
      <c r="BJ32839" s="136"/>
    </row>
    <row r="32840" spans="5:62" ht="14.25" customHeight="1" x14ac:dyDescent="0.25">
      <c r="E32840" s="113"/>
      <c r="H32840" s="133"/>
      <c r="T32840" s="133"/>
      <c r="X32840" s="131"/>
      <c r="Y32840" s="133"/>
      <c r="AJ32840" s="133"/>
      <c r="AO32840" s="135"/>
      <c r="AP32840" s="135"/>
      <c r="BJ32840" s="136"/>
    </row>
    <row r="32841" spans="5:62" ht="14.25" customHeight="1" x14ac:dyDescent="0.25">
      <c r="E32841" s="113"/>
      <c r="H32841" s="133"/>
      <c r="T32841" s="133"/>
      <c r="X32841" s="131"/>
      <c r="Y32841" s="133"/>
      <c r="AJ32841" s="133"/>
      <c r="AO32841" s="135"/>
      <c r="AP32841" s="135"/>
      <c r="BJ32841" s="136"/>
    </row>
    <row r="32842" spans="5:62" ht="14.25" customHeight="1" x14ac:dyDescent="0.25">
      <c r="E32842" s="113"/>
      <c r="H32842" s="133"/>
      <c r="T32842" s="133"/>
      <c r="X32842" s="131"/>
      <c r="Y32842" s="133"/>
      <c r="AJ32842" s="133"/>
      <c r="AO32842" s="135"/>
      <c r="AP32842" s="135"/>
      <c r="BJ32842" s="136"/>
    </row>
    <row r="32843" spans="5:62" ht="14.25" customHeight="1" x14ac:dyDescent="0.25">
      <c r="E32843" s="113"/>
      <c r="H32843" s="133"/>
      <c r="T32843" s="133"/>
      <c r="X32843" s="131"/>
      <c r="Y32843" s="133"/>
      <c r="AJ32843" s="133"/>
      <c r="AO32843" s="135"/>
      <c r="AP32843" s="135"/>
      <c r="BJ32843" s="136"/>
    </row>
    <row r="32844" spans="5:62" ht="14.25" customHeight="1" x14ac:dyDescent="0.25">
      <c r="E32844" s="113"/>
      <c r="H32844" s="133"/>
      <c r="T32844" s="133"/>
      <c r="X32844" s="131"/>
      <c r="Y32844" s="133"/>
      <c r="AJ32844" s="133"/>
      <c r="AO32844" s="135"/>
      <c r="AP32844" s="135"/>
      <c r="BJ32844" s="136"/>
    </row>
    <row r="32845" spans="5:62" ht="14.25" customHeight="1" x14ac:dyDescent="0.25">
      <c r="E32845" s="113"/>
      <c r="H32845" s="133"/>
      <c r="T32845" s="133"/>
      <c r="X32845" s="131"/>
      <c r="Y32845" s="133"/>
      <c r="AJ32845" s="133"/>
      <c r="AO32845" s="135"/>
      <c r="AP32845" s="135"/>
      <c r="BJ32845" s="136"/>
    </row>
    <row r="32846" spans="5:62" ht="14.25" customHeight="1" x14ac:dyDescent="0.25">
      <c r="E32846" s="113"/>
      <c r="H32846" s="133"/>
      <c r="T32846" s="133"/>
      <c r="X32846" s="131"/>
      <c r="Y32846" s="133"/>
      <c r="AJ32846" s="133"/>
      <c r="AO32846" s="135"/>
      <c r="AP32846" s="135"/>
      <c r="BJ32846" s="136"/>
    </row>
    <row r="32847" spans="5:62" ht="14.25" customHeight="1" x14ac:dyDescent="0.25">
      <c r="E32847" s="113"/>
      <c r="H32847" s="133"/>
      <c r="T32847" s="133"/>
      <c r="X32847" s="131"/>
      <c r="Y32847" s="133"/>
      <c r="AJ32847" s="133"/>
      <c r="AO32847" s="135"/>
      <c r="AP32847" s="135"/>
      <c r="BJ32847" s="136"/>
    </row>
    <row r="32848" spans="5:62" ht="14.25" customHeight="1" x14ac:dyDescent="0.25">
      <c r="E32848" s="113"/>
      <c r="H32848" s="133"/>
      <c r="T32848" s="133"/>
      <c r="X32848" s="131"/>
      <c r="Y32848" s="133"/>
      <c r="AJ32848" s="133"/>
      <c r="AO32848" s="135"/>
      <c r="AP32848" s="135"/>
      <c r="BJ32848" s="136"/>
    </row>
    <row r="32849" spans="5:62" ht="14.25" customHeight="1" x14ac:dyDescent="0.25">
      <c r="E32849" s="113"/>
      <c r="H32849" s="133"/>
      <c r="T32849" s="133"/>
      <c r="X32849" s="131"/>
      <c r="Y32849" s="133"/>
      <c r="AJ32849" s="133"/>
      <c r="AO32849" s="135"/>
      <c r="AP32849" s="135"/>
      <c r="BJ32849" s="136"/>
    </row>
    <row r="32850" spans="5:62" ht="14.25" customHeight="1" x14ac:dyDescent="0.25">
      <c r="E32850" s="113"/>
      <c r="H32850" s="133"/>
      <c r="T32850" s="133"/>
      <c r="X32850" s="131"/>
      <c r="Y32850" s="133"/>
      <c r="AJ32850" s="133"/>
      <c r="AO32850" s="135"/>
      <c r="AP32850" s="135"/>
      <c r="BJ32850" s="136"/>
    </row>
    <row r="32851" spans="5:62" ht="14.25" customHeight="1" x14ac:dyDescent="0.25">
      <c r="E32851" s="113"/>
      <c r="H32851" s="133"/>
      <c r="T32851" s="133"/>
      <c r="X32851" s="131"/>
      <c r="Y32851" s="133"/>
      <c r="AJ32851" s="133"/>
      <c r="AO32851" s="135"/>
      <c r="AP32851" s="135"/>
      <c r="BJ32851" s="136"/>
    </row>
    <row r="32852" spans="5:62" ht="14.25" customHeight="1" x14ac:dyDescent="0.25">
      <c r="E32852" s="113"/>
      <c r="H32852" s="133"/>
      <c r="T32852" s="133"/>
      <c r="X32852" s="131"/>
      <c r="Y32852" s="133"/>
      <c r="AJ32852" s="133"/>
      <c r="AO32852" s="135"/>
      <c r="AP32852" s="135"/>
      <c r="BJ32852" s="136"/>
    </row>
    <row r="32853" spans="5:62" ht="14.25" customHeight="1" x14ac:dyDescent="0.25">
      <c r="E32853" s="113"/>
      <c r="H32853" s="133"/>
      <c r="T32853" s="133"/>
      <c r="X32853" s="131"/>
      <c r="Y32853" s="133"/>
      <c r="AJ32853" s="133"/>
      <c r="AO32853" s="135"/>
      <c r="AP32853" s="135"/>
      <c r="BJ32853" s="136"/>
    </row>
    <row r="32854" spans="5:62" ht="14.25" customHeight="1" x14ac:dyDescent="0.25">
      <c r="E32854" s="113"/>
      <c r="H32854" s="133"/>
      <c r="T32854" s="133"/>
      <c r="X32854" s="131"/>
      <c r="Y32854" s="133"/>
      <c r="AJ32854" s="133"/>
      <c r="AO32854" s="135"/>
      <c r="AP32854" s="135"/>
      <c r="BJ32854" s="136"/>
    </row>
    <row r="32855" spans="5:62" ht="14.25" customHeight="1" x14ac:dyDescent="0.25">
      <c r="E32855" s="113"/>
      <c r="H32855" s="133"/>
      <c r="T32855" s="133"/>
      <c r="X32855" s="131"/>
      <c r="Y32855" s="133"/>
      <c r="AJ32855" s="133"/>
      <c r="AO32855" s="135"/>
      <c r="AP32855" s="135"/>
      <c r="BJ32855" s="136"/>
    </row>
    <row r="32856" spans="5:62" ht="14.25" customHeight="1" x14ac:dyDescent="0.25">
      <c r="E32856" s="113"/>
      <c r="H32856" s="133"/>
      <c r="T32856" s="133"/>
      <c r="X32856" s="131"/>
      <c r="Y32856" s="133"/>
      <c r="AJ32856" s="133"/>
      <c r="AO32856" s="135"/>
      <c r="AP32856" s="135"/>
      <c r="BJ32856" s="136"/>
    </row>
    <row r="32857" spans="5:62" ht="14.25" customHeight="1" x14ac:dyDescent="0.25">
      <c r="E32857" s="113"/>
      <c r="H32857" s="133"/>
      <c r="T32857" s="133"/>
      <c r="X32857" s="131"/>
      <c r="Y32857" s="133"/>
      <c r="AJ32857" s="133"/>
      <c r="AO32857" s="135"/>
      <c r="AP32857" s="135"/>
      <c r="BJ32857" s="136"/>
    </row>
    <row r="32858" spans="5:62" ht="14.25" customHeight="1" x14ac:dyDescent="0.25">
      <c r="E32858" s="113"/>
      <c r="H32858" s="133"/>
      <c r="T32858" s="133"/>
      <c r="X32858" s="131"/>
      <c r="Y32858" s="133"/>
      <c r="AJ32858" s="133"/>
      <c r="AO32858" s="135"/>
      <c r="AP32858" s="135"/>
      <c r="BJ32858" s="136"/>
    </row>
    <row r="32859" spans="5:62" ht="14.25" customHeight="1" x14ac:dyDescent="0.25">
      <c r="E32859" s="113"/>
      <c r="H32859" s="133"/>
      <c r="T32859" s="133"/>
      <c r="X32859" s="131"/>
      <c r="Y32859" s="133"/>
      <c r="AJ32859" s="133"/>
      <c r="AO32859" s="135"/>
      <c r="AP32859" s="135"/>
      <c r="BJ32859" s="136"/>
    </row>
    <row r="32860" spans="5:62" ht="14.25" customHeight="1" x14ac:dyDescent="0.25">
      <c r="E32860" s="113"/>
      <c r="H32860" s="133"/>
      <c r="T32860" s="133"/>
      <c r="X32860" s="131"/>
      <c r="Y32860" s="133"/>
      <c r="AJ32860" s="133"/>
      <c r="AO32860" s="135"/>
      <c r="AP32860" s="135"/>
      <c r="BJ32860" s="136"/>
    </row>
    <row r="32861" spans="5:62" ht="14.25" customHeight="1" x14ac:dyDescent="0.25">
      <c r="E32861" s="113"/>
      <c r="H32861" s="133"/>
      <c r="T32861" s="133"/>
      <c r="X32861" s="131"/>
      <c r="Y32861" s="133"/>
      <c r="AJ32861" s="133"/>
      <c r="AO32861" s="135"/>
      <c r="AP32861" s="135"/>
      <c r="BJ32861" s="136"/>
    </row>
    <row r="32862" spans="5:62" ht="14.25" customHeight="1" x14ac:dyDescent="0.25">
      <c r="E32862" s="113"/>
      <c r="H32862" s="133"/>
      <c r="T32862" s="133"/>
      <c r="X32862" s="131"/>
      <c r="Y32862" s="133"/>
      <c r="AJ32862" s="133"/>
      <c r="AO32862" s="135"/>
      <c r="AP32862" s="135"/>
      <c r="BJ32862" s="136"/>
    </row>
    <row r="32863" spans="5:62" ht="14.25" customHeight="1" x14ac:dyDescent="0.25">
      <c r="E32863" s="113"/>
      <c r="H32863" s="133"/>
      <c r="T32863" s="133"/>
      <c r="X32863" s="131"/>
      <c r="Y32863" s="133"/>
      <c r="AJ32863" s="133"/>
      <c r="AO32863" s="135"/>
      <c r="AP32863" s="135"/>
      <c r="BJ32863" s="136"/>
    </row>
    <row r="32864" spans="5:62" ht="14.25" customHeight="1" x14ac:dyDescent="0.25">
      <c r="E32864" s="113"/>
      <c r="H32864" s="133"/>
      <c r="T32864" s="133"/>
      <c r="X32864" s="131"/>
      <c r="Y32864" s="133"/>
      <c r="AJ32864" s="133"/>
      <c r="AO32864" s="135"/>
      <c r="AP32864" s="135"/>
      <c r="BJ32864" s="136"/>
    </row>
    <row r="32865" spans="5:62" ht="14.25" customHeight="1" x14ac:dyDescent="0.25">
      <c r="E32865" s="113"/>
      <c r="H32865" s="133"/>
      <c r="T32865" s="133"/>
      <c r="X32865" s="131"/>
      <c r="Y32865" s="133"/>
      <c r="AJ32865" s="133"/>
      <c r="AO32865" s="135"/>
      <c r="AP32865" s="135"/>
      <c r="BJ32865" s="136"/>
    </row>
    <row r="32866" spans="5:62" ht="14.25" customHeight="1" x14ac:dyDescent="0.25">
      <c r="E32866" s="113"/>
      <c r="H32866" s="133"/>
      <c r="T32866" s="133"/>
      <c r="X32866" s="131"/>
      <c r="Y32866" s="133"/>
      <c r="AJ32866" s="133"/>
      <c r="AO32866" s="135"/>
      <c r="AP32866" s="135"/>
      <c r="BJ32866" s="136"/>
    </row>
    <row r="32867" spans="5:62" ht="14.25" customHeight="1" x14ac:dyDescent="0.25">
      <c r="E32867" s="113"/>
      <c r="H32867" s="133"/>
      <c r="T32867" s="133"/>
      <c r="X32867" s="131"/>
      <c r="Y32867" s="133"/>
      <c r="AJ32867" s="133"/>
      <c r="AO32867" s="135"/>
      <c r="AP32867" s="135"/>
      <c r="BJ32867" s="136"/>
    </row>
    <row r="32868" spans="5:62" ht="14.25" customHeight="1" x14ac:dyDescent="0.25">
      <c r="E32868" s="113"/>
      <c r="H32868" s="133"/>
      <c r="T32868" s="133"/>
      <c r="X32868" s="131"/>
      <c r="Y32868" s="133"/>
      <c r="AJ32868" s="133"/>
      <c r="AO32868" s="135"/>
      <c r="AP32868" s="135"/>
      <c r="BJ32868" s="136"/>
    </row>
    <row r="32869" spans="5:62" ht="14.25" customHeight="1" x14ac:dyDescent="0.25">
      <c r="E32869" s="113"/>
      <c r="H32869" s="133"/>
      <c r="T32869" s="133"/>
      <c r="X32869" s="131"/>
      <c r="Y32869" s="133"/>
      <c r="AJ32869" s="133"/>
      <c r="AO32869" s="135"/>
      <c r="AP32869" s="135"/>
      <c r="BJ32869" s="136"/>
    </row>
    <row r="32870" spans="5:62" ht="14.25" customHeight="1" x14ac:dyDescent="0.25">
      <c r="E32870" s="113"/>
      <c r="H32870" s="133"/>
      <c r="T32870" s="133"/>
      <c r="X32870" s="131"/>
      <c r="Y32870" s="133"/>
      <c r="AJ32870" s="133"/>
      <c r="AO32870" s="135"/>
      <c r="AP32870" s="135"/>
      <c r="BJ32870" s="136"/>
    </row>
    <row r="32871" spans="5:62" ht="14.25" customHeight="1" x14ac:dyDescent="0.25">
      <c r="E32871" s="113"/>
      <c r="H32871" s="133"/>
      <c r="T32871" s="133"/>
      <c r="X32871" s="131"/>
      <c r="Y32871" s="133"/>
      <c r="AJ32871" s="133"/>
      <c r="AO32871" s="135"/>
      <c r="AP32871" s="135"/>
      <c r="BJ32871" s="136"/>
    </row>
    <row r="32872" spans="5:62" ht="14.25" customHeight="1" x14ac:dyDescent="0.25">
      <c r="E32872" s="113"/>
      <c r="H32872" s="133"/>
      <c r="T32872" s="133"/>
      <c r="X32872" s="131"/>
      <c r="Y32872" s="133"/>
      <c r="AJ32872" s="133"/>
      <c r="AO32872" s="135"/>
      <c r="AP32872" s="135"/>
      <c r="BJ32872" s="136"/>
    </row>
    <row r="32873" spans="5:62" ht="14.25" customHeight="1" x14ac:dyDescent="0.25">
      <c r="E32873" s="113"/>
      <c r="H32873" s="133"/>
      <c r="T32873" s="133"/>
      <c r="X32873" s="131"/>
      <c r="Y32873" s="133"/>
      <c r="AJ32873" s="133"/>
      <c r="AO32873" s="135"/>
      <c r="AP32873" s="135"/>
      <c r="BJ32873" s="136"/>
    </row>
    <row r="32874" spans="5:62" ht="14.25" customHeight="1" x14ac:dyDescent="0.25">
      <c r="E32874" s="113"/>
      <c r="H32874" s="133"/>
      <c r="T32874" s="133"/>
      <c r="X32874" s="131"/>
      <c r="Y32874" s="133"/>
      <c r="AJ32874" s="133"/>
      <c r="AO32874" s="135"/>
      <c r="AP32874" s="135"/>
      <c r="BJ32874" s="136"/>
    </row>
    <row r="32875" spans="5:62" ht="14.25" customHeight="1" x14ac:dyDescent="0.25">
      <c r="E32875" s="113"/>
      <c r="H32875" s="133"/>
      <c r="T32875" s="133"/>
      <c r="X32875" s="131"/>
      <c r="Y32875" s="133"/>
      <c r="AJ32875" s="133"/>
      <c r="AO32875" s="135"/>
      <c r="AP32875" s="135"/>
      <c r="BJ32875" s="136"/>
    </row>
    <row r="32876" spans="5:62" ht="14.25" customHeight="1" x14ac:dyDescent="0.25">
      <c r="E32876" s="113"/>
      <c r="H32876" s="133"/>
      <c r="T32876" s="133"/>
      <c r="X32876" s="131"/>
      <c r="Y32876" s="133"/>
      <c r="AJ32876" s="133"/>
      <c r="AO32876" s="135"/>
      <c r="AP32876" s="135"/>
      <c r="BJ32876" s="136"/>
    </row>
    <row r="32877" spans="5:62" ht="14.25" customHeight="1" x14ac:dyDescent="0.25">
      <c r="E32877" s="113"/>
      <c r="H32877" s="133"/>
      <c r="T32877" s="133"/>
      <c r="X32877" s="131"/>
      <c r="Y32877" s="133"/>
      <c r="AJ32877" s="133"/>
      <c r="AO32877" s="135"/>
      <c r="AP32877" s="135"/>
      <c r="BJ32877" s="136"/>
    </row>
    <row r="32878" spans="5:62" ht="14.25" customHeight="1" x14ac:dyDescent="0.25">
      <c r="E32878" s="113"/>
      <c r="H32878" s="133"/>
      <c r="T32878" s="133"/>
      <c r="X32878" s="131"/>
      <c r="Y32878" s="133"/>
      <c r="AJ32878" s="133"/>
      <c r="AO32878" s="135"/>
      <c r="AP32878" s="135"/>
      <c r="BJ32878" s="136"/>
    </row>
    <row r="32879" spans="5:62" ht="14.25" customHeight="1" x14ac:dyDescent="0.25">
      <c r="E32879" s="113"/>
      <c r="H32879" s="133"/>
      <c r="T32879" s="133"/>
      <c r="X32879" s="131"/>
      <c r="Y32879" s="133"/>
      <c r="AJ32879" s="133"/>
      <c r="AO32879" s="135"/>
      <c r="AP32879" s="135"/>
      <c r="BJ32879" s="136"/>
    </row>
    <row r="32880" spans="5:62" ht="14.25" customHeight="1" x14ac:dyDescent="0.25">
      <c r="E32880" s="113"/>
      <c r="H32880" s="133"/>
      <c r="T32880" s="133"/>
      <c r="X32880" s="131"/>
      <c r="Y32880" s="133"/>
      <c r="AJ32880" s="133"/>
      <c r="AO32880" s="135"/>
      <c r="AP32880" s="135"/>
      <c r="BJ32880" s="136"/>
    </row>
    <row r="32881" spans="5:62" ht="14.25" customHeight="1" x14ac:dyDescent="0.25">
      <c r="E32881" s="113"/>
      <c r="H32881" s="133"/>
      <c r="T32881" s="133"/>
      <c r="X32881" s="131"/>
      <c r="Y32881" s="133"/>
      <c r="AJ32881" s="133"/>
      <c r="AO32881" s="135"/>
      <c r="AP32881" s="135"/>
      <c r="BJ32881" s="136"/>
    </row>
    <row r="32882" spans="5:62" ht="14.25" customHeight="1" x14ac:dyDescent="0.25">
      <c r="E32882" s="113"/>
      <c r="H32882" s="133"/>
      <c r="T32882" s="133"/>
      <c r="X32882" s="131"/>
      <c r="Y32882" s="133"/>
      <c r="AJ32882" s="133"/>
      <c r="AO32882" s="135"/>
      <c r="AP32882" s="135"/>
      <c r="BJ32882" s="136"/>
    </row>
    <row r="32883" spans="5:62" ht="14.25" customHeight="1" x14ac:dyDescent="0.25">
      <c r="E32883" s="113"/>
      <c r="H32883" s="133"/>
      <c r="T32883" s="133"/>
      <c r="X32883" s="131"/>
      <c r="Y32883" s="133"/>
      <c r="AJ32883" s="133"/>
      <c r="AO32883" s="135"/>
      <c r="AP32883" s="135"/>
      <c r="BJ32883" s="136"/>
    </row>
    <row r="32884" spans="5:62" ht="14.25" customHeight="1" x14ac:dyDescent="0.25">
      <c r="E32884" s="113"/>
      <c r="H32884" s="133"/>
      <c r="T32884" s="133"/>
      <c r="X32884" s="131"/>
      <c r="Y32884" s="133"/>
      <c r="AJ32884" s="133"/>
      <c r="AO32884" s="135"/>
      <c r="AP32884" s="135"/>
      <c r="BJ32884" s="136"/>
    </row>
    <row r="32885" spans="5:62" ht="14.25" customHeight="1" x14ac:dyDescent="0.25">
      <c r="E32885" s="113"/>
      <c r="H32885" s="133"/>
      <c r="T32885" s="133"/>
      <c r="X32885" s="131"/>
      <c r="Y32885" s="133"/>
      <c r="AJ32885" s="133"/>
      <c r="AO32885" s="135"/>
      <c r="AP32885" s="135"/>
      <c r="BJ32885" s="136"/>
    </row>
    <row r="32886" spans="5:62" ht="14.25" customHeight="1" x14ac:dyDescent="0.25">
      <c r="E32886" s="113"/>
      <c r="H32886" s="133"/>
      <c r="T32886" s="133"/>
      <c r="X32886" s="131"/>
      <c r="Y32886" s="133"/>
      <c r="AJ32886" s="133"/>
      <c r="AO32886" s="135"/>
      <c r="AP32886" s="135"/>
      <c r="BJ32886" s="136"/>
    </row>
    <row r="32887" spans="5:62" ht="14.25" customHeight="1" x14ac:dyDescent="0.25">
      <c r="E32887" s="113"/>
      <c r="H32887" s="133"/>
      <c r="T32887" s="133"/>
      <c r="X32887" s="131"/>
      <c r="Y32887" s="133"/>
      <c r="AJ32887" s="133"/>
      <c r="AO32887" s="135"/>
      <c r="AP32887" s="135"/>
      <c r="BJ32887" s="136"/>
    </row>
    <row r="32888" spans="5:62" ht="14.25" customHeight="1" x14ac:dyDescent="0.25">
      <c r="E32888" s="113"/>
      <c r="H32888" s="133"/>
      <c r="T32888" s="133"/>
      <c r="X32888" s="131"/>
      <c r="Y32888" s="133"/>
      <c r="AJ32888" s="133"/>
      <c r="AO32888" s="135"/>
      <c r="AP32888" s="135"/>
      <c r="BJ32888" s="136"/>
    </row>
    <row r="32889" spans="5:62" ht="14.25" customHeight="1" x14ac:dyDescent="0.25">
      <c r="E32889" s="113"/>
      <c r="H32889" s="133"/>
      <c r="T32889" s="133"/>
      <c r="X32889" s="131"/>
      <c r="Y32889" s="133"/>
      <c r="AJ32889" s="133"/>
      <c r="AO32889" s="135"/>
      <c r="AP32889" s="135"/>
      <c r="BJ32889" s="136"/>
    </row>
    <row r="32890" spans="5:62" ht="14.25" customHeight="1" x14ac:dyDescent="0.25">
      <c r="E32890" s="113"/>
      <c r="H32890" s="133"/>
      <c r="T32890" s="133"/>
      <c r="X32890" s="131"/>
      <c r="Y32890" s="133"/>
      <c r="AJ32890" s="133"/>
      <c r="AO32890" s="135"/>
      <c r="AP32890" s="135"/>
      <c r="BJ32890" s="136"/>
    </row>
    <row r="32891" spans="5:62" ht="14.25" customHeight="1" x14ac:dyDescent="0.25">
      <c r="E32891" s="113"/>
      <c r="H32891" s="133"/>
      <c r="T32891" s="133"/>
      <c r="X32891" s="131"/>
      <c r="Y32891" s="133"/>
      <c r="AJ32891" s="133"/>
      <c r="AO32891" s="135"/>
      <c r="AP32891" s="135"/>
      <c r="BJ32891" s="136"/>
    </row>
    <row r="32892" spans="5:62" ht="14.25" customHeight="1" x14ac:dyDescent="0.25">
      <c r="E32892" s="113"/>
      <c r="H32892" s="133"/>
      <c r="T32892" s="133"/>
      <c r="X32892" s="131"/>
      <c r="Y32892" s="133"/>
      <c r="AJ32892" s="133"/>
      <c r="AO32892" s="135"/>
      <c r="AP32892" s="135"/>
      <c r="BJ32892" s="136"/>
    </row>
    <row r="32893" spans="5:62" ht="14.25" customHeight="1" x14ac:dyDescent="0.25">
      <c r="E32893" s="113"/>
      <c r="H32893" s="133"/>
      <c r="T32893" s="133"/>
      <c r="X32893" s="131"/>
      <c r="Y32893" s="133"/>
      <c r="AJ32893" s="133"/>
      <c r="AO32893" s="135"/>
      <c r="AP32893" s="135"/>
      <c r="BJ32893" s="136"/>
    </row>
    <row r="32894" spans="5:62" ht="14.25" customHeight="1" x14ac:dyDescent="0.25">
      <c r="E32894" s="113"/>
      <c r="H32894" s="133"/>
      <c r="T32894" s="133"/>
      <c r="X32894" s="131"/>
      <c r="Y32894" s="133"/>
      <c r="AJ32894" s="133"/>
      <c r="AO32894" s="135"/>
      <c r="AP32894" s="135"/>
      <c r="BJ32894" s="136"/>
    </row>
    <row r="32895" spans="5:62" ht="14.25" customHeight="1" x14ac:dyDescent="0.25">
      <c r="E32895" s="113"/>
      <c r="H32895" s="133"/>
      <c r="T32895" s="133"/>
      <c r="X32895" s="131"/>
      <c r="Y32895" s="133"/>
      <c r="AJ32895" s="133"/>
      <c r="AO32895" s="135"/>
      <c r="AP32895" s="135"/>
      <c r="BJ32895" s="136"/>
    </row>
    <row r="32896" spans="5:62" ht="14.25" customHeight="1" x14ac:dyDescent="0.25">
      <c r="E32896" s="113"/>
      <c r="H32896" s="133"/>
      <c r="T32896" s="133"/>
      <c r="X32896" s="131"/>
      <c r="Y32896" s="133"/>
      <c r="AJ32896" s="133"/>
      <c r="AO32896" s="135"/>
      <c r="AP32896" s="135"/>
      <c r="BJ32896" s="136"/>
    </row>
    <row r="32897" spans="5:62" ht="14.25" customHeight="1" x14ac:dyDescent="0.25">
      <c r="E32897" s="113"/>
      <c r="H32897" s="133"/>
      <c r="T32897" s="133"/>
      <c r="X32897" s="131"/>
      <c r="Y32897" s="133"/>
      <c r="AJ32897" s="133"/>
      <c r="AO32897" s="135"/>
      <c r="AP32897" s="135"/>
      <c r="BJ32897" s="136"/>
    </row>
    <row r="32898" spans="5:62" ht="14.25" customHeight="1" x14ac:dyDescent="0.25">
      <c r="E32898" s="113"/>
      <c r="H32898" s="133"/>
      <c r="T32898" s="133"/>
      <c r="X32898" s="131"/>
      <c r="Y32898" s="133"/>
      <c r="AJ32898" s="133"/>
      <c r="AO32898" s="135"/>
      <c r="AP32898" s="135"/>
      <c r="BJ32898" s="136"/>
    </row>
    <row r="32899" spans="5:62" ht="14.25" customHeight="1" x14ac:dyDescent="0.25">
      <c r="E32899" s="113"/>
      <c r="H32899" s="133"/>
      <c r="T32899" s="133"/>
      <c r="X32899" s="131"/>
      <c r="Y32899" s="133"/>
      <c r="AJ32899" s="133"/>
      <c r="AO32899" s="135"/>
      <c r="AP32899" s="135"/>
      <c r="BJ32899" s="136"/>
    </row>
    <row r="32900" spans="5:62" ht="14.25" customHeight="1" x14ac:dyDescent="0.25">
      <c r="E32900" s="113"/>
      <c r="H32900" s="133"/>
      <c r="T32900" s="133"/>
      <c r="X32900" s="131"/>
      <c r="Y32900" s="133"/>
      <c r="AJ32900" s="133"/>
      <c r="AO32900" s="135"/>
      <c r="AP32900" s="135"/>
      <c r="BJ32900" s="136"/>
    </row>
    <row r="32901" spans="5:62" ht="14.25" customHeight="1" x14ac:dyDescent="0.25">
      <c r="E32901" s="113"/>
      <c r="H32901" s="133"/>
      <c r="T32901" s="133"/>
      <c r="X32901" s="131"/>
      <c r="Y32901" s="133"/>
      <c r="AJ32901" s="133"/>
      <c r="AO32901" s="135"/>
      <c r="AP32901" s="135"/>
      <c r="BJ32901" s="136"/>
    </row>
    <row r="32902" spans="5:62" ht="14.25" customHeight="1" x14ac:dyDescent="0.25">
      <c r="E32902" s="113"/>
      <c r="H32902" s="133"/>
      <c r="T32902" s="133"/>
      <c r="X32902" s="131"/>
      <c r="Y32902" s="133"/>
      <c r="AJ32902" s="133"/>
      <c r="AO32902" s="135"/>
      <c r="AP32902" s="135"/>
      <c r="BJ32902" s="136"/>
    </row>
    <row r="32903" spans="5:62" ht="14.25" customHeight="1" x14ac:dyDescent="0.25">
      <c r="E32903" s="113"/>
      <c r="H32903" s="133"/>
      <c r="T32903" s="133"/>
      <c r="X32903" s="131"/>
      <c r="Y32903" s="133"/>
      <c r="AJ32903" s="133"/>
      <c r="AO32903" s="135"/>
      <c r="AP32903" s="135"/>
      <c r="BJ32903" s="136"/>
    </row>
    <row r="32904" spans="5:62" ht="14.25" customHeight="1" x14ac:dyDescent="0.25">
      <c r="E32904" s="113"/>
      <c r="H32904" s="133"/>
      <c r="T32904" s="133"/>
      <c r="X32904" s="131"/>
      <c r="Y32904" s="133"/>
      <c r="AJ32904" s="133"/>
      <c r="AO32904" s="135"/>
      <c r="AP32904" s="135"/>
      <c r="BJ32904" s="136"/>
    </row>
    <row r="32905" spans="5:62" ht="14.25" customHeight="1" x14ac:dyDescent="0.25">
      <c r="E32905" s="113"/>
      <c r="H32905" s="133"/>
      <c r="T32905" s="133"/>
      <c r="X32905" s="131"/>
      <c r="Y32905" s="133"/>
      <c r="AJ32905" s="133"/>
      <c r="AO32905" s="135"/>
      <c r="AP32905" s="135"/>
      <c r="BJ32905" s="136"/>
    </row>
    <row r="32906" spans="5:62" ht="14.25" customHeight="1" x14ac:dyDescent="0.25">
      <c r="E32906" s="113"/>
      <c r="H32906" s="133"/>
      <c r="T32906" s="133"/>
      <c r="X32906" s="131"/>
      <c r="Y32906" s="133"/>
      <c r="AJ32906" s="133"/>
      <c r="AO32906" s="135"/>
      <c r="AP32906" s="135"/>
      <c r="BJ32906" s="136"/>
    </row>
    <row r="32907" spans="5:62" ht="14.25" customHeight="1" x14ac:dyDescent="0.25">
      <c r="E32907" s="113"/>
      <c r="H32907" s="133"/>
      <c r="T32907" s="133"/>
      <c r="X32907" s="131"/>
      <c r="Y32907" s="133"/>
      <c r="AJ32907" s="133"/>
      <c r="AO32907" s="135"/>
      <c r="AP32907" s="135"/>
      <c r="BJ32907" s="136"/>
    </row>
    <row r="32908" spans="5:62" ht="14.25" customHeight="1" x14ac:dyDescent="0.25">
      <c r="E32908" s="113"/>
      <c r="H32908" s="133"/>
      <c r="T32908" s="133"/>
      <c r="X32908" s="131"/>
      <c r="Y32908" s="133"/>
      <c r="AJ32908" s="133"/>
      <c r="AO32908" s="135"/>
      <c r="AP32908" s="135"/>
      <c r="BJ32908" s="136"/>
    </row>
    <row r="32909" spans="5:62" ht="14.25" customHeight="1" x14ac:dyDescent="0.25">
      <c r="E32909" s="113"/>
      <c r="H32909" s="133"/>
      <c r="T32909" s="133"/>
      <c r="X32909" s="131"/>
      <c r="Y32909" s="133"/>
      <c r="AJ32909" s="133"/>
      <c r="AO32909" s="135"/>
      <c r="AP32909" s="135"/>
      <c r="BJ32909" s="136"/>
    </row>
    <row r="32910" spans="5:62" ht="14.25" customHeight="1" x14ac:dyDescent="0.25">
      <c r="E32910" s="113"/>
      <c r="H32910" s="133"/>
      <c r="T32910" s="133"/>
      <c r="X32910" s="131"/>
      <c r="Y32910" s="133"/>
      <c r="AJ32910" s="133"/>
      <c r="AO32910" s="135"/>
      <c r="AP32910" s="135"/>
      <c r="BJ32910" s="136"/>
    </row>
    <row r="32911" spans="5:62" ht="14.25" customHeight="1" x14ac:dyDescent="0.25">
      <c r="E32911" s="113"/>
      <c r="H32911" s="133"/>
      <c r="T32911" s="133"/>
      <c r="X32911" s="131"/>
      <c r="Y32911" s="133"/>
      <c r="AJ32911" s="133"/>
      <c r="AO32911" s="135"/>
      <c r="AP32911" s="135"/>
      <c r="BJ32911" s="136"/>
    </row>
    <row r="32912" spans="5:62" ht="14.25" customHeight="1" x14ac:dyDescent="0.25">
      <c r="E32912" s="113"/>
      <c r="H32912" s="133"/>
      <c r="T32912" s="133"/>
      <c r="X32912" s="131"/>
      <c r="Y32912" s="133"/>
      <c r="AJ32912" s="133"/>
      <c r="AO32912" s="135"/>
      <c r="AP32912" s="135"/>
      <c r="BJ32912" s="136"/>
    </row>
    <row r="32913" spans="5:62" ht="14.25" customHeight="1" x14ac:dyDescent="0.25">
      <c r="E32913" s="113"/>
      <c r="H32913" s="133"/>
      <c r="T32913" s="133"/>
      <c r="X32913" s="131"/>
      <c r="Y32913" s="133"/>
      <c r="AJ32913" s="133"/>
      <c r="AO32913" s="135"/>
      <c r="AP32913" s="135"/>
      <c r="BJ32913" s="136"/>
    </row>
    <row r="32914" spans="5:62" ht="14.25" customHeight="1" x14ac:dyDescent="0.25">
      <c r="E32914" s="113"/>
      <c r="H32914" s="133"/>
      <c r="T32914" s="133"/>
      <c r="X32914" s="131"/>
      <c r="Y32914" s="133"/>
      <c r="AJ32914" s="133"/>
      <c r="AO32914" s="135"/>
      <c r="AP32914" s="135"/>
      <c r="BJ32914" s="136"/>
    </row>
    <row r="32915" spans="5:62" ht="14.25" customHeight="1" x14ac:dyDescent="0.25">
      <c r="E32915" s="113"/>
      <c r="H32915" s="133"/>
      <c r="T32915" s="133"/>
      <c r="X32915" s="131"/>
      <c r="Y32915" s="133"/>
      <c r="AJ32915" s="133"/>
      <c r="AO32915" s="135"/>
      <c r="AP32915" s="135"/>
      <c r="BJ32915" s="136"/>
    </row>
    <row r="32916" spans="5:62" ht="14.25" customHeight="1" x14ac:dyDescent="0.25">
      <c r="E32916" s="113"/>
      <c r="H32916" s="133"/>
      <c r="T32916" s="133"/>
      <c r="X32916" s="131"/>
      <c r="Y32916" s="133"/>
      <c r="AJ32916" s="133"/>
      <c r="AO32916" s="135"/>
      <c r="AP32916" s="135"/>
      <c r="BJ32916" s="136"/>
    </row>
    <row r="32917" spans="5:62" ht="14.25" customHeight="1" x14ac:dyDescent="0.25">
      <c r="E32917" s="113"/>
      <c r="H32917" s="133"/>
      <c r="T32917" s="133"/>
      <c r="X32917" s="131"/>
      <c r="Y32917" s="133"/>
      <c r="AJ32917" s="133"/>
      <c r="AO32917" s="135"/>
      <c r="AP32917" s="135"/>
      <c r="BJ32917" s="136"/>
    </row>
    <row r="32918" spans="5:62" ht="14.25" customHeight="1" x14ac:dyDescent="0.25">
      <c r="E32918" s="113"/>
      <c r="H32918" s="133"/>
      <c r="T32918" s="133"/>
      <c r="X32918" s="131"/>
      <c r="Y32918" s="133"/>
      <c r="AJ32918" s="133"/>
      <c r="AO32918" s="135"/>
      <c r="AP32918" s="135"/>
      <c r="BJ32918" s="136"/>
    </row>
    <row r="32919" spans="5:62" ht="14.25" customHeight="1" x14ac:dyDescent="0.25">
      <c r="E32919" s="113"/>
      <c r="H32919" s="133"/>
      <c r="T32919" s="133"/>
      <c r="X32919" s="131"/>
      <c r="Y32919" s="133"/>
      <c r="AJ32919" s="133"/>
      <c r="AO32919" s="135"/>
      <c r="AP32919" s="135"/>
      <c r="BJ32919" s="136"/>
    </row>
    <row r="32920" spans="5:62" ht="14.25" customHeight="1" x14ac:dyDescent="0.25">
      <c r="E32920" s="113"/>
      <c r="H32920" s="133"/>
      <c r="T32920" s="133"/>
      <c r="X32920" s="131"/>
      <c r="Y32920" s="133"/>
      <c r="AJ32920" s="133"/>
      <c r="AO32920" s="135"/>
      <c r="AP32920" s="135"/>
      <c r="BJ32920" s="136"/>
    </row>
    <row r="32921" spans="5:62" ht="14.25" customHeight="1" x14ac:dyDescent="0.25">
      <c r="E32921" s="113"/>
      <c r="H32921" s="133"/>
      <c r="T32921" s="133"/>
      <c r="X32921" s="131"/>
      <c r="Y32921" s="133"/>
      <c r="AJ32921" s="133"/>
      <c r="AO32921" s="135"/>
      <c r="AP32921" s="135"/>
      <c r="BJ32921" s="136"/>
    </row>
    <row r="32922" spans="5:62" ht="14.25" customHeight="1" x14ac:dyDescent="0.25">
      <c r="E32922" s="113"/>
      <c r="H32922" s="133"/>
      <c r="T32922" s="133"/>
      <c r="X32922" s="131"/>
      <c r="Y32922" s="133"/>
      <c r="AJ32922" s="133"/>
      <c r="AO32922" s="135"/>
      <c r="AP32922" s="135"/>
      <c r="BJ32922" s="136"/>
    </row>
    <row r="32923" spans="5:62" ht="14.25" customHeight="1" x14ac:dyDescent="0.25">
      <c r="E32923" s="113"/>
      <c r="H32923" s="133"/>
      <c r="T32923" s="133"/>
      <c r="X32923" s="131"/>
      <c r="Y32923" s="133"/>
      <c r="AJ32923" s="133"/>
      <c r="AO32923" s="135"/>
      <c r="AP32923" s="135"/>
      <c r="BJ32923" s="136"/>
    </row>
    <row r="32924" spans="5:62" ht="14.25" customHeight="1" x14ac:dyDescent="0.25">
      <c r="E32924" s="113"/>
      <c r="H32924" s="133"/>
      <c r="T32924" s="133"/>
      <c r="X32924" s="131"/>
      <c r="Y32924" s="133"/>
      <c r="AJ32924" s="133"/>
      <c r="AO32924" s="135"/>
      <c r="AP32924" s="135"/>
      <c r="BJ32924" s="136"/>
    </row>
    <row r="32925" spans="5:62" ht="14.25" customHeight="1" x14ac:dyDescent="0.25">
      <c r="E32925" s="113"/>
      <c r="H32925" s="133"/>
      <c r="T32925" s="133"/>
      <c r="X32925" s="131"/>
      <c r="Y32925" s="133"/>
      <c r="AJ32925" s="133"/>
      <c r="AO32925" s="135"/>
      <c r="AP32925" s="135"/>
      <c r="BJ32925" s="136"/>
    </row>
    <row r="32926" spans="5:62" ht="14.25" customHeight="1" x14ac:dyDescent="0.25">
      <c r="E32926" s="113"/>
      <c r="H32926" s="133"/>
      <c r="T32926" s="133"/>
      <c r="X32926" s="131"/>
      <c r="Y32926" s="133"/>
      <c r="AJ32926" s="133"/>
      <c r="AO32926" s="135"/>
      <c r="AP32926" s="135"/>
      <c r="BJ32926" s="136"/>
    </row>
    <row r="32927" spans="5:62" ht="14.25" customHeight="1" x14ac:dyDescent="0.25">
      <c r="E32927" s="113"/>
      <c r="H32927" s="133"/>
      <c r="T32927" s="133"/>
      <c r="X32927" s="131"/>
      <c r="Y32927" s="133"/>
      <c r="AJ32927" s="133"/>
      <c r="AO32927" s="135"/>
      <c r="AP32927" s="135"/>
      <c r="BJ32927" s="136"/>
    </row>
    <row r="32928" spans="5:62" ht="14.25" customHeight="1" x14ac:dyDescent="0.25">
      <c r="E32928" s="113"/>
      <c r="H32928" s="133"/>
      <c r="T32928" s="133"/>
      <c r="X32928" s="131"/>
      <c r="Y32928" s="133"/>
      <c r="AJ32928" s="133"/>
      <c r="AO32928" s="135"/>
      <c r="AP32928" s="135"/>
      <c r="BJ32928" s="136"/>
    </row>
    <row r="32929" spans="5:62" ht="14.25" customHeight="1" x14ac:dyDescent="0.25">
      <c r="E32929" s="113"/>
      <c r="H32929" s="133"/>
      <c r="T32929" s="133"/>
      <c r="X32929" s="131"/>
      <c r="Y32929" s="133"/>
      <c r="AJ32929" s="133"/>
      <c r="AO32929" s="135"/>
      <c r="AP32929" s="135"/>
      <c r="BJ32929" s="136"/>
    </row>
    <row r="32930" spans="5:62" ht="14.25" customHeight="1" x14ac:dyDescent="0.25">
      <c r="E32930" s="113"/>
      <c r="H32930" s="133"/>
      <c r="T32930" s="133"/>
      <c r="X32930" s="131"/>
      <c r="Y32930" s="133"/>
      <c r="AJ32930" s="133"/>
      <c r="AO32930" s="135"/>
      <c r="AP32930" s="135"/>
      <c r="BJ32930" s="136"/>
    </row>
    <row r="32931" spans="5:62" ht="14.25" customHeight="1" x14ac:dyDescent="0.25">
      <c r="E32931" s="113"/>
      <c r="H32931" s="133"/>
      <c r="T32931" s="133"/>
      <c r="X32931" s="131"/>
      <c r="Y32931" s="133"/>
      <c r="AJ32931" s="133"/>
      <c r="AO32931" s="135"/>
      <c r="AP32931" s="135"/>
      <c r="BJ32931" s="136"/>
    </row>
    <row r="32932" spans="5:62" ht="14.25" customHeight="1" x14ac:dyDescent="0.25">
      <c r="E32932" s="113"/>
      <c r="H32932" s="133"/>
      <c r="T32932" s="133"/>
      <c r="X32932" s="131"/>
      <c r="Y32932" s="133"/>
      <c r="AJ32932" s="133"/>
      <c r="AO32932" s="135"/>
      <c r="AP32932" s="135"/>
      <c r="BJ32932" s="136"/>
    </row>
    <row r="32933" spans="5:62" ht="14.25" customHeight="1" x14ac:dyDescent="0.25">
      <c r="E32933" s="113"/>
      <c r="H32933" s="133"/>
      <c r="T32933" s="133"/>
      <c r="X32933" s="131"/>
      <c r="Y32933" s="133"/>
      <c r="AJ32933" s="133"/>
      <c r="AO32933" s="135"/>
      <c r="AP32933" s="135"/>
      <c r="BJ32933" s="136"/>
    </row>
    <row r="32934" spans="5:62" ht="14.25" customHeight="1" x14ac:dyDescent="0.25">
      <c r="E32934" s="113"/>
      <c r="H32934" s="133"/>
      <c r="T32934" s="133"/>
      <c r="X32934" s="131"/>
      <c r="Y32934" s="133"/>
      <c r="AJ32934" s="133"/>
      <c r="AO32934" s="135"/>
      <c r="AP32934" s="135"/>
      <c r="BJ32934" s="136"/>
    </row>
    <row r="32935" spans="5:62" ht="14.25" customHeight="1" x14ac:dyDescent="0.25">
      <c r="E32935" s="113"/>
      <c r="H32935" s="133"/>
      <c r="T32935" s="133"/>
      <c r="X32935" s="131"/>
      <c r="Y32935" s="133"/>
      <c r="AJ32935" s="133"/>
      <c r="AO32935" s="135"/>
      <c r="AP32935" s="135"/>
      <c r="BJ32935" s="136"/>
    </row>
    <row r="32936" spans="5:62" ht="14.25" customHeight="1" x14ac:dyDescent="0.25">
      <c r="E32936" s="113"/>
      <c r="H32936" s="133"/>
      <c r="T32936" s="133"/>
      <c r="X32936" s="131"/>
      <c r="Y32936" s="133"/>
      <c r="AJ32936" s="133"/>
      <c r="AO32936" s="135"/>
      <c r="AP32936" s="135"/>
      <c r="BJ32936" s="136"/>
    </row>
    <row r="32937" spans="5:62" ht="14.25" customHeight="1" x14ac:dyDescent="0.25">
      <c r="E32937" s="113"/>
      <c r="H32937" s="133"/>
      <c r="T32937" s="133"/>
      <c r="X32937" s="131"/>
      <c r="Y32937" s="133"/>
      <c r="AJ32937" s="133"/>
      <c r="AO32937" s="135"/>
      <c r="AP32937" s="135"/>
      <c r="BJ32937" s="136"/>
    </row>
    <row r="32938" spans="5:62" ht="14.25" customHeight="1" x14ac:dyDescent="0.25">
      <c r="E32938" s="113"/>
      <c r="H32938" s="133"/>
      <c r="T32938" s="133"/>
      <c r="X32938" s="131"/>
      <c r="Y32938" s="133"/>
      <c r="AJ32938" s="133"/>
      <c r="AO32938" s="135"/>
      <c r="AP32938" s="135"/>
      <c r="BJ32938" s="136"/>
    </row>
    <row r="32939" spans="5:62" ht="14.25" customHeight="1" x14ac:dyDescent="0.25">
      <c r="E32939" s="113"/>
      <c r="H32939" s="133"/>
      <c r="T32939" s="133"/>
      <c r="X32939" s="131"/>
      <c r="Y32939" s="133"/>
      <c r="AJ32939" s="133"/>
      <c r="AO32939" s="135"/>
      <c r="AP32939" s="135"/>
      <c r="BJ32939" s="136"/>
    </row>
    <row r="32940" spans="5:62" ht="14.25" customHeight="1" x14ac:dyDescent="0.25">
      <c r="E32940" s="113"/>
      <c r="H32940" s="133"/>
      <c r="T32940" s="133"/>
      <c r="X32940" s="131"/>
      <c r="Y32940" s="133"/>
      <c r="AJ32940" s="133"/>
      <c r="AO32940" s="135"/>
      <c r="AP32940" s="135"/>
      <c r="BJ32940" s="136"/>
    </row>
    <row r="32941" spans="5:62" ht="14.25" customHeight="1" x14ac:dyDescent="0.25">
      <c r="E32941" s="113"/>
      <c r="H32941" s="133"/>
      <c r="T32941" s="133"/>
      <c r="X32941" s="131"/>
      <c r="Y32941" s="133"/>
      <c r="AJ32941" s="133"/>
      <c r="AO32941" s="135"/>
      <c r="AP32941" s="135"/>
      <c r="BJ32941" s="136"/>
    </row>
    <row r="32942" spans="5:62" ht="14.25" customHeight="1" x14ac:dyDescent="0.25">
      <c r="E32942" s="113"/>
      <c r="H32942" s="133"/>
      <c r="T32942" s="133"/>
      <c r="X32942" s="131"/>
      <c r="Y32942" s="133"/>
      <c r="AJ32942" s="133"/>
      <c r="AO32942" s="135"/>
      <c r="AP32942" s="135"/>
      <c r="BJ32942" s="136"/>
    </row>
    <row r="32943" spans="5:62" ht="14.25" customHeight="1" x14ac:dyDescent="0.25">
      <c r="E32943" s="113"/>
      <c r="H32943" s="133"/>
      <c r="T32943" s="133"/>
      <c r="X32943" s="131"/>
      <c r="Y32943" s="133"/>
      <c r="AJ32943" s="133"/>
      <c r="AO32943" s="135"/>
      <c r="AP32943" s="135"/>
      <c r="BJ32943" s="136"/>
    </row>
    <row r="32944" spans="5:62" ht="14.25" customHeight="1" x14ac:dyDescent="0.25">
      <c r="E32944" s="113"/>
      <c r="H32944" s="133"/>
      <c r="T32944" s="133"/>
      <c r="X32944" s="131"/>
      <c r="Y32944" s="133"/>
      <c r="AJ32944" s="133"/>
      <c r="AO32944" s="135"/>
      <c r="AP32944" s="135"/>
      <c r="BJ32944" s="136"/>
    </row>
    <row r="32945" spans="5:62" ht="14.25" customHeight="1" x14ac:dyDescent="0.25">
      <c r="E32945" s="113"/>
      <c r="H32945" s="133"/>
      <c r="T32945" s="133"/>
      <c r="X32945" s="131"/>
      <c r="Y32945" s="133"/>
      <c r="AJ32945" s="133"/>
      <c r="AO32945" s="135"/>
      <c r="AP32945" s="135"/>
      <c r="BJ32945" s="136"/>
    </row>
    <row r="32946" spans="5:62" ht="14.25" customHeight="1" x14ac:dyDescent="0.25">
      <c r="E32946" s="113"/>
      <c r="H32946" s="133"/>
      <c r="T32946" s="133"/>
      <c r="X32946" s="131"/>
      <c r="Y32946" s="133"/>
      <c r="AJ32946" s="133"/>
      <c r="AO32946" s="135"/>
      <c r="AP32946" s="135"/>
      <c r="BJ32946" s="136"/>
    </row>
    <row r="32947" spans="5:62" ht="14.25" customHeight="1" x14ac:dyDescent="0.25">
      <c r="E32947" s="113"/>
      <c r="H32947" s="133"/>
      <c r="T32947" s="133"/>
      <c r="X32947" s="131"/>
      <c r="Y32947" s="133"/>
      <c r="AJ32947" s="133"/>
      <c r="AO32947" s="135"/>
      <c r="AP32947" s="135"/>
      <c r="BJ32947" s="136"/>
    </row>
    <row r="32948" spans="5:62" ht="14.25" customHeight="1" x14ac:dyDescent="0.25">
      <c r="E32948" s="113"/>
      <c r="H32948" s="133"/>
      <c r="T32948" s="133"/>
      <c r="X32948" s="131"/>
      <c r="Y32948" s="133"/>
      <c r="AJ32948" s="133"/>
      <c r="AO32948" s="135"/>
      <c r="AP32948" s="135"/>
      <c r="BJ32948" s="136"/>
    </row>
    <row r="32949" spans="5:62" ht="14.25" customHeight="1" x14ac:dyDescent="0.25">
      <c r="E32949" s="113"/>
      <c r="H32949" s="133"/>
      <c r="T32949" s="133"/>
      <c r="X32949" s="131"/>
      <c r="Y32949" s="133"/>
      <c r="AJ32949" s="133"/>
      <c r="AO32949" s="135"/>
      <c r="AP32949" s="135"/>
      <c r="BJ32949" s="136"/>
    </row>
    <row r="32950" spans="5:62" ht="14.25" customHeight="1" x14ac:dyDescent="0.25">
      <c r="E32950" s="113"/>
      <c r="H32950" s="133"/>
      <c r="T32950" s="133"/>
      <c r="X32950" s="131"/>
      <c r="Y32950" s="133"/>
      <c r="AJ32950" s="133"/>
      <c r="AO32950" s="135"/>
      <c r="AP32950" s="135"/>
      <c r="BJ32950" s="136"/>
    </row>
    <row r="32951" spans="5:62" ht="14.25" customHeight="1" x14ac:dyDescent="0.25">
      <c r="E32951" s="113"/>
      <c r="H32951" s="133"/>
      <c r="T32951" s="133"/>
      <c r="X32951" s="131"/>
      <c r="Y32951" s="133"/>
      <c r="AJ32951" s="133"/>
      <c r="AO32951" s="135"/>
      <c r="AP32951" s="135"/>
      <c r="BJ32951" s="136"/>
    </row>
    <row r="32952" spans="5:62" ht="14.25" customHeight="1" x14ac:dyDescent="0.25">
      <c r="E32952" s="113"/>
      <c r="H32952" s="133"/>
      <c r="T32952" s="133"/>
      <c r="X32952" s="131"/>
      <c r="Y32952" s="133"/>
      <c r="AJ32952" s="133"/>
      <c r="AO32952" s="135"/>
      <c r="AP32952" s="135"/>
      <c r="BJ32952" s="136"/>
    </row>
    <row r="32953" spans="5:62" ht="14.25" customHeight="1" x14ac:dyDescent="0.25">
      <c r="E32953" s="113"/>
      <c r="H32953" s="133"/>
      <c r="T32953" s="133"/>
      <c r="X32953" s="131"/>
      <c r="Y32953" s="133"/>
      <c r="AJ32953" s="133"/>
      <c r="AO32953" s="135"/>
      <c r="AP32953" s="135"/>
      <c r="BJ32953" s="136"/>
    </row>
    <row r="32954" spans="5:62" ht="14.25" customHeight="1" x14ac:dyDescent="0.25">
      <c r="E32954" s="113"/>
      <c r="H32954" s="133"/>
      <c r="T32954" s="133"/>
      <c r="X32954" s="131"/>
      <c r="Y32954" s="133"/>
      <c r="AJ32954" s="133"/>
      <c r="AO32954" s="135"/>
      <c r="AP32954" s="135"/>
      <c r="BJ32954" s="136"/>
    </row>
    <row r="32955" spans="5:62" ht="14.25" customHeight="1" x14ac:dyDescent="0.25">
      <c r="E32955" s="113"/>
      <c r="H32955" s="133"/>
      <c r="T32955" s="133"/>
      <c r="X32955" s="131"/>
      <c r="Y32955" s="133"/>
      <c r="AJ32955" s="133"/>
      <c r="AO32955" s="135"/>
      <c r="AP32955" s="135"/>
      <c r="BJ32955" s="136"/>
    </row>
    <row r="32956" spans="5:62" ht="14.25" customHeight="1" x14ac:dyDescent="0.25">
      <c r="E32956" s="113"/>
      <c r="H32956" s="133"/>
      <c r="T32956" s="133"/>
      <c r="X32956" s="131"/>
      <c r="Y32956" s="133"/>
      <c r="AJ32956" s="133"/>
      <c r="AO32956" s="135"/>
      <c r="AP32956" s="135"/>
      <c r="BJ32956" s="136"/>
    </row>
    <row r="32957" spans="5:62" ht="14.25" customHeight="1" x14ac:dyDescent="0.25">
      <c r="E32957" s="113"/>
      <c r="H32957" s="133"/>
      <c r="T32957" s="133"/>
      <c r="X32957" s="131"/>
      <c r="Y32957" s="133"/>
      <c r="AJ32957" s="133"/>
      <c r="AO32957" s="135"/>
      <c r="AP32957" s="135"/>
      <c r="BJ32957" s="136"/>
    </row>
    <row r="32958" spans="5:62" ht="14.25" customHeight="1" x14ac:dyDescent="0.25">
      <c r="E32958" s="113"/>
      <c r="H32958" s="133"/>
      <c r="T32958" s="133"/>
      <c r="X32958" s="131"/>
      <c r="Y32958" s="133"/>
      <c r="AJ32958" s="133"/>
      <c r="AO32958" s="135"/>
      <c r="AP32958" s="135"/>
      <c r="BJ32958" s="136"/>
    </row>
    <row r="32959" spans="5:62" ht="14.25" customHeight="1" x14ac:dyDescent="0.25">
      <c r="E32959" s="113"/>
      <c r="H32959" s="133"/>
      <c r="T32959" s="133"/>
      <c r="X32959" s="131"/>
      <c r="Y32959" s="133"/>
      <c r="AJ32959" s="133"/>
      <c r="AO32959" s="135"/>
      <c r="AP32959" s="135"/>
      <c r="BJ32959" s="136"/>
    </row>
    <row r="32960" spans="5:62" ht="14.25" customHeight="1" x14ac:dyDescent="0.25">
      <c r="E32960" s="113"/>
      <c r="H32960" s="133"/>
      <c r="T32960" s="133"/>
      <c r="X32960" s="131"/>
      <c r="Y32960" s="133"/>
      <c r="AJ32960" s="133"/>
      <c r="AO32960" s="135"/>
      <c r="AP32960" s="135"/>
      <c r="BJ32960" s="136"/>
    </row>
    <row r="32961" spans="5:62" ht="14.25" customHeight="1" x14ac:dyDescent="0.25">
      <c r="E32961" s="113"/>
      <c r="H32961" s="133"/>
      <c r="T32961" s="133"/>
      <c r="X32961" s="131"/>
      <c r="Y32961" s="133"/>
      <c r="AJ32961" s="133"/>
      <c r="AO32961" s="135"/>
      <c r="AP32961" s="135"/>
      <c r="BJ32961" s="136"/>
    </row>
    <row r="32962" spans="5:62" ht="14.25" customHeight="1" x14ac:dyDescent="0.25">
      <c r="E32962" s="113"/>
      <c r="H32962" s="133"/>
      <c r="T32962" s="133"/>
      <c r="X32962" s="131"/>
      <c r="Y32962" s="133"/>
      <c r="AJ32962" s="133"/>
      <c r="AO32962" s="135"/>
      <c r="AP32962" s="135"/>
      <c r="BJ32962" s="136"/>
    </row>
    <row r="32963" spans="5:62" ht="14.25" customHeight="1" x14ac:dyDescent="0.25">
      <c r="E32963" s="113"/>
      <c r="H32963" s="133"/>
      <c r="T32963" s="133"/>
      <c r="X32963" s="131"/>
      <c r="Y32963" s="133"/>
      <c r="AJ32963" s="133"/>
      <c r="AO32963" s="135"/>
      <c r="AP32963" s="135"/>
      <c r="BJ32963" s="136"/>
    </row>
    <row r="32964" spans="5:62" ht="14.25" customHeight="1" x14ac:dyDescent="0.25">
      <c r="E32964" s="113"/>
      <c r="H32964" s="133"/>
      <c r="T32964" s="133"/>
      <c r="X32964" s="131"/>
      <c r="Y32964" s="133"/>
      <c r="AJ32964" s="133"/>
      <c r="AO32964" s="135"/>
      <c r="AP32964" s="135"/>
      <c r="BJ32964" s="136"/>
    </row>
    <row r="32965" spans="5:62" ht="14.25" customHeight="1" x14ac:dyDescent="0.25">
      <c r="E32965" s="113"/>
      <c r="H32965" s="133"/>
      <c r="T32965" s="133"/>
      <c r="X32965" s="131"/>
      <c r="Y32965" s="133"/>
      <c r="AJ32965" s="133"/>
      <c r="AO32965" s="135"/>
      <c r="AP32965" s="135"/>
      <c r="BJ32965" s="136"/>
    </row>
    <row r="32966" spans="5:62" ht="14.25" customHeight="1" x14ac:dyDescent="0.25">
      <c r="E32966" s="113"/>
      <c r="H32966" s="133"/>
      <c r="T32966" s="133"/>
      <c r="X32966" s="131"/>
      <c r="Y32966" s="133"/>
      <c r="AJ32966" s="133"/>
      <c r="AO32966" s="135"/>
      <c r="AP32966" s="135"/>
      <c r="BJ32966" s="136"/>
    </row>
    <row r="32967" spans="5:62" ht="14.25" customHeight="1" x14ac:dyDescent="0.25">
      <c r="E32967" s="113"/>
      <c r="H32967" s="133"/>
      <c r="T32967" s="133"/>
      <c r="X32967" s="131"/>
      <c r="Y32967" s="133"/>
      <c r="AJ32967" s="133"/>
      <c r="AO32967" s="135"/>
      <c r="AP32967" s="135"/>
      <c r="BJ32967" s="136"/>
    </row>
    <row r="32968" spans="5:62" ht="14.25" customHeight="1" x14ac:dyDescent="0.25">
      <c r="E32968" s="113"/>
      <c r="H32968" s="133"/>
      <c r="T32968" s="133"/>
      <c r="X32968" s="131"/>
      <c r="Y32968" s="133"/>
      <c r="AJ32968" s="133"/>
      <c r="AO32968" s="135"/>
      <c r="AP32968" s="135"/>
      <c r="BJ32968" s="136"/>
    </row>
    <row r="32969" spans="5:62" ht="14.25" customHeight="1" x14ac:dyDescent="0.25">
      <c r="E32969" s="113"/>
      <c r="H32969" s="133"/>
      <c r="T32969" s="133"/>
      <c r="X32969" s="131"/>
      <c r="Y32969" s="133"/>
      <c r="AJ32969" s="133"/>
      <c r="AO32969" s="135"/>
      <c r="AP32969" s="135"/>
      <c r="BJ32969" s="136"/>
    </row>
    <row r="32970" spans="5:62" ht="14.25" customHeight="1" x14ac:dyDescent="0.25">
      <c r="E32970" s="113"/>
      <c r="H32970" s="133"/>
      <c r="T32970" s="133"/>
      <c r="X32970" s="131"/>
      <c r="Y32970" s="133"/>
      <c r="AJ32970" s="133"/>
      <c r="AO32970" s="135"/>
      <c r="AP32970" s="135"/>
      <c r="BJ32970" s="136"/>
    </row>
    <row r="32971" spans="5:62" ht="14.25" customHeight="1" x14ac:dyDescent="0.25">
      <c r="E32971" s="113"/>
      <c r="H32971" s="133"/>
      <c r="T32971" s="133"/>
      <c r="X32971" s="131"/>
      <c r="Y32971" s="133"/>
      <c r="AJ32971" s="133"/>
      <c r="AO32971" s="135"/>
      <c r="AP32971" s="135"/>
      <c r="BJ32971" s="136"/>
    </row>
    <row r="32972" spans="5:62" ht="14.25" customHeight="1" x14ac:dyDescent="0.25">
      <c r="E32972" s="113"/>
      <c r="H32972" s="133"/>
      <c r="T32972" s="133"/>
      <c r="X32972" s="131"/>
      <c r="Y32972" s="133"/>
      <c r="AJ32972" s="133"/>
      <c r="AO32972" s="135"/>
      <c r="AP32972" s="135"/>
      <c r="BJ32972" s="136"/>
    </row>
    <row r="32973" spans="5:62" ht="14.25" customHeight="1" x14ac:dyDescent="0.25">
      <c r="E32973" s="113"/>
      <c r="H32973" s="133"/>
      <c r="T32973" s="133"/>
      <c r="X32973" s="131"/>
      <c r="Y32973" s="133"/>
      <c r="AJ32973" s="133"/>
      <c r="AO32973" s="135"/>
      <c r="AP32973" s="135"/>
      <c r="BJ32973" s="136"/>
    </row>
    <row r="32974" spans="5:62" ht="14.25" customHeight="1" x14ac:dyDescent="0.25">
      <c r="E32974" s="113"/>
      <c r="H32974" s="133"/>
      <c r="T32974" s="133"/>
      <c r="X32974" s="131"/>
      <c r="Y32974" s="133"/>
      <c r="AJ32974" s="133"/>
      <c r="AO32974" s="135"/>
      <c r="AP32974" s="135"/>
      <c r="BJ32974" s="136"/>
    </row>
    <row r="32975" spans="5:62" ht="14.25" customHeight="1" x14ac:dyDescent="0.25">
      <c r="E32975" s="113"/>
      <c r="H32975" s="133"/>
      <c r="T32975" s="133"/>
      <c r="X32975" s="131"/>
      <c r="Y32975" s="133"/>
      <c r="AJ32975" s="133"/>
      <c r="AO32975" s="135"/>
      <c r="AP32975" s="135"/>
      <c r="BJ32975" s="136"/>
    </row>
    <row r="32976" spans="5:62" ht="14.25" customHeight="1" x14ac:dyDescent="0.25">
      <c r="E32976" s="113"/>
      <c r="H32976" s="133"/>
      <c r="T32976" s="133"/>
      <c r="X32976" s="131"/>
      <c r="Y32976" s="133"/>
      <c r="AJ32976" s="133"/>
      <c r="AO32976" s="135"/>
      <c r="AP32976" s="135"/>
      <c r="BJ32976" s="136"/>
    </row>
    <row r="32977" spans="5:62" ht="14.25" customHeight="1" x14ac:dyDescent="0.25">
      <c r="E32977" s="113"/>
      <c r="H32977" s="133"/>
      <c r="T32977" s="133"/>
      <c r="X32977" s="131"/>
      <c r="Y32977" s="133"/>
      <c r="AJ32977" s="133"/>
      <c r="AO32977" s="135"/>
      <c r="AP32977" s="135"/>
      <c r="BJ32977" s="136"/>
    </row>
    <row r="32978" spans="5:62" ht="14.25" customHeight="1" x14ac:dyDescent="0.25">
      <c r="E32978" s="113"/>
      <c r="H32978" s="133"/>
      <c r="T32978" s="133"/>
      <c r="X32978" s="131"/>
      <c r="Y32978" s="133"/>
      <c r="AJ32978" s="133"/>
      <c r="AO32978" s="135"/>
      <c r="AP32978" s="135"/>
      <c r="BJ32978" s="136"/>
    </row>
    <row r="32979" spans="5:62" ht="14.25" customHeight="1" x14ac:dyDescent="0.25">
      <c r="E32979" s="113"/>
      <c r="H32979" s="133"/>
      <c r="T32979" s="133"/>
      <c r="X32979" s="131"/>
      <c r="Y32979" s="133"/>
      <c r="AJ32979" s="133"/>
      <c r="AO32979" s="135"/>
      <c r="AP32979" s="135"/>
      <c r="BJ32979" s="136"/>
    </row>
    <row r="32980" spans="5:62" ht="14.25" customHeight="1" x14ac:dyDescent="0.25">
      <c r="E32980" s="113"/>
      <c r="H32980" s="133"/>
      <c r="T32980" s="133"/>
      <c r="X32980" s="131"/>
      <c r="Y32980" s="133"/>
      <c r="AJ32980" s="133"/>
      <c r="AO32980" s="135"/>
      <c r="AP32980" s="135"/>
      <c r="BJ32980" s="136"/>
    </row>
    <row r="32981" spans="5:62" ht="14.25" customHeight="1" x14ac:dyDescent="0.25">
      <c r="E32981" s="113"/>
      <c r="H32981" s="133"/>
      <c r="T32981" s="133"/>
      <c r="X32981" s="131"/>
      <c r="Y32981" s="133"/>
      <c r="AJ32981" s="133"/>
      <c r="AO32981" s="135"/>
      <c r="AP32981" s="135"/>
      <c r="BJ32981" s="136"/>
    </row>
    <row r="32982" spans="5:62" ht="14.25" customHeight="1" x14ac:dyDescent="0.25">
      <c r="E32982" s="113"/>
      <c r="H32982" s="133"/>
      <c r="T32982" s="133"/>
      <c r="X32982" s="131"/>
      <c r="Y32982" s="133"/>
      <c r="AJ32982" s="133"/>
      <c r="AO32982" s="135"/>
      <c r="AP32982" s="135"/>
      <c r="BJ32982" s="136"/>
    </row>
    <row r="32983" spans="5:62" ht="14.25" customHeight="1" x14ac:dyDescent="0.25">
      <c r="E32983" s="113"/>
      <c r="H32983" s="133"/>
      <c r="T32983" s="133"/>
      <c r="X32983" s="131"/>
      <c r="Y32983" s="133"/>
      <c r="AJ32983" s="133"/>
      <c r="AO32983" s="135"/>
      <c r="AP32983" s="135"/>
      <c r="BJ32983" s="136"/>
    </row>
    <row r="32984" spans="5:62" ht="14.25" customHeight="1" x14ac:dyDescent="0.25">
      <c r="E32984" s="113"/>
      <c r="H32984" s="133"/>
      <c r="T32984" s="133"/>
      <c r="X32984" s="131"/>
      <c r="Y32984" s="133"/>
      <c r="AJ32984" s="133"/>
      <c r="AO32984" s="135"/>
      <c r="AP32984" s="135"/>
      <c r="BJ32984" s="136"/>
    </row>
    <row r="32985" spans="5:62" ht="14.25" customHeight="1" x14ac:dyDescent="0.25">
      <c r="E32985" s="113"/>
      <c r="H32985" s="133"/>
      <c r="T32985" s="133"/>
      <c r="X32985" s="131"/>
      <c r="Y32985" s="133"/>
      <c r="AJ32985" s="133"/>
      <c r="AO32985" s="135"/>
      <c r="AP32985" s="135"/>
      <c r="BJ32985" s="136"/>
    </row>
    <row r="32986" spans="5:62" ht="14.25" customHeight="1" x14ac:dyDescent="0.25">
      <c r="E32986" s="113"/>
      <c r="H32986" s="133"/>
      <c r="T32986" s="133"/>
      <c r="X32986" s="131"/>
      <c r="Y32986" s="133"/>
      <c r="AJ32986" s="133"/>
      <c r="AO32986" s="135"/>
      <c r="AP32986" s="135"/>
      <c r="BJ32986" s="136"/>
    </row>
    <row r="32987" spans="5:62" ht="14.25" customHeight="1" x14ac:dyDescent="0.25">
      <c r="E32987" s="113"/>
      <c r="H32987" s="133"/>
      <c r="T32987" s="133"/>
      <c r="X32987" s="131"/>
      <c r="Y32987" s="133"/>
      <c r="AJ32987" s="133"/>
      <c r="AO32987" s="135"/>
      <c r="AP32987" s="135"/>
      <c r="BJ32987" s="136"/>
    </row>
    <row r="32988" spans="5:62" ht="14.25" customHeight="1" x14ac:dyDescent="0.25">
      <c r="E32988" s="113"/>
      <c r="H32988" s="133"/>
      <c r="T32988" s="133"/>
      <c r="X32988" s="131"/>
      <c r="Y32988" s="133"/>
      <c r="AJ32988" s="133"/>
      <c r="AO32988" s="135"/>
      <c r="AP32988" s="135"/>
      <c r="BJ32988" s="136"/>
    </row>
    <row r="32989" spans="5:62" ht="14.25" customHeight="1" x14ac:dyDescent="0.25">
      <c r="E32989" s="113"/>
      <c r="H32989" s="133"/>
      <c r="T32989" s="133"/>
      <c r="X32989" s="131"/>
      <c r="Y32989" s="133"/>
      <c r="AJ32989" s="133"/>
      <c r="AO32989" s="135"/>
      <c r="AP32989" s="135"/>
      <c r="BJ32989" s="136"/>
    </row>
    <row r="32990" spans="5:62" ht="14.25" customHeight="1" x14ac:dyDescent="0.25">
      <c r="E32990" s="113"/>
      <c r="H32990" s="133"/>
      <c r="T32990" s="133"/>
      <c r="X32990" s="131"/>
      <c r="Y32990" s="133"/>
      <c r="AJ32990" s="133"/>
      <c r="AO32990" s="135"/>
      <c r="AP32990" s="135"/>
      <c r="BJ32990" s="136"/>
    </row>
    <row r="32991" spans="5:62" ht="14.25" customHeight="1" x14ac:dyDescent="0.25">
      <c r="E32991" s="113"/>
      <c r="H32991" s="133"/>
      <c r="T32991" s="133"/>
      <c r="X32991" s="131"/>
      <c r="Y32991" s="133"/>
      <c r="AJ32991" s="133"/>
      <c r="AO32991" s="135"/>
      <c r="AP32991" s="135"/>
      <c r="BJ32991" s="136"/>
    </row>
    <row r="32992" spans="5:62" ht="14.25" customHeight="1" x14ac:dyDescent="0.25">
      <c r="E32992" s="113"/>
      <c r="H32992" s="133"/>
      <c r="T32992" s="133"/>
      <c r="X32992" s="131"/>
      <c r="Y32992" s="133"/>
      <c r="AJ32992" s="133"/>
      <c r="AO32992" s="135"/>
      <c r="AP32992" s="135"/>
      <c r="BJ32992" s="136"/>
    </row>
    <row r="32993" spans="5:62" ht="14.25" customHeight="1" x14ac:dyDescent="0.25">
      <c r="E32993" s="113"/>
      <c r="H32993" s="133"/>
      <c r="T32993" s="133"/>
      <c r="X32993" s="131"/>
      <c r="Y32993" s="133"/>
      <c r="AJ32993" s="133"/>
      <c r="AO32993" s="135"/>
      <c r="AP32993" s="135"/>
      <c r="BJ32993" s="136"/>
    </row>
    <row r="32994" spans="5:62" ht="14.25" customHeight="1" x14ac:dyDescent="0.25">
      <c r="E32994" s="113"/>
      <c r="H32994" s="133"/>
      <c r="T32994" s="133"/>
      <c r="X32994" s="131"/>
      <c r="Y32994" s="133"/>
      <c r="AJ32994" s="133"/>
      <c r="AO32994" s="135"/>
      <c r="AP32994" s="135"/>
      <c r="BJ32994" s="136"/>
    </row>
    <row r="32995" spans="5:62" ht="14.25" customHeight="1" x14ac:dyDescent="0.25">
      <c r="E32995" s="113"/>
      <c r="H32995" s="133"/>
      <c r="T32995" s="133"/>
      <c r="X32995" s="131"/>
      <c r="Y32995" s="133"/>
      <c r="AJ32995" s="133"/>
      <c r="AO32995" s="135"/>
      <c r="AP32995" s="135"/>
      <c r="BJ32995" s="136"/>
    </row>
    <row r="32996" spans="5:62" ht="14.25" customHeight="1" x14ac:dyDescent="0.25">
      <c r="E32996" s="113"/>
      <c r="H32996" s="133"/>
      <c r="T32996" s="133"/>
      <c r="X32996" s="131"/>
      <c r="Y32996" s="133"/>
      <c r="AJ32996" s="133"/>
      <c r="AO32996" s="135"/>
      <c r="AP32996" s="135"/>
      <c r="BJ32996" s="136"/>
    </row>
    <row r="32997" spans="5:62" ht="14.25" customHeight="1" x14ac:dyDescent="0.25">
      <c r="E32997" s="113"/>
      <c r="H32997" s="133"/>
      <c r="T32997" s="133"/>
      <c r="X32997" s="131"/>
      <c r="Y32997" s="133"/>
      <c r="AJ32997" s="133"/>
      <c r="AO32997" s="135"/>
      <c r="AP32997" s="135"/>
      <c r="BJ32997" s="136"/>
    </row>
    <row r="32998" spans="5:62" ht="14.25" customHeight="1" x14ac:dyDescent="0.25">
      <c r="E32998" s="113"/>
      <c r="H32998" s="133"/>
      <c r="T32998" s="133"/>
      <c r="X32998" s="131"/>
      <c r="Y32998" s="133"/>
      <c r="AJ32998" s="133"/>
      <c r="AO32998" s="135"/>
      <c r="AP32998" s="135"/>
      <c r="BJ32998" s="136"/>
    </row>
    <row r="32999" spans="5:62" ht="14.25" customHeight="1" x14ac:dyDescent="0.25">
      <c r="E32999" s="113"/>
      <c r="H32999" s="133"/>
      <c r="T32999" s="133"/>
      <c r="X32999" s="131"/>
      <c r="Y32999" s="133"/>
      <c r="AJ32999" s="133"/>
      <c r="AO32999" s="135"/>
      <c r="AP32999" s="135"/>
      <c r="BJ32999" s="136"/>
    </row>
    <row r="33000" spans="5:62" ht="14.25" customHeight="1" x14ac:dyDescent="0.25">
      <c r="E33000" s="113"/>
      <c r="H33000" s="133"/>
      <c r="T33000" s="133"/>
      <c r="X33000" s="131"/>
      <c r="Y33000" s="133"/>
      <c r="AJ33000" s="133"/>
      <c r="AO33000" s="135"/>
      <c r="AP33000" s="135"/>
      <c r="BJ33000" s="136"/>
    </row>
    <row r="33001" spans="5:62" ht="14.25" customHeight="1" x14ac:dyDescent="0.25">
      <c r="E33001" s="113"/>
      <c r="H33001" s="133"/>
      <c r="T33001" s="133"/>
      <c r="X33001" s="131"/>
      <c r="Y33001" s="133"/>
      <c r="AJ33001" s="133"/>
      <c r="AO33001" s="135"/>
      <c r="AP33001" s="135"/>
      <c r="BJ33001" s="136"/>
    </row>
    <row r="33002" spans="5:62" ht="14.25" customHeight="1" x14ac:dyDescent="0.25">
      <c r="E33002" s="113"/>
      <c r="H33002" s="133"/>
      <c r="T33002" s="133"/>
      <c r="X33002" s="131"/>
      <c r="Y33002" s="133"/>
      <c r="AJ33002" s="133"/>
      <c r="AO33002" s="135"/>
      <c r="AP33002" s="135"/>
      <c r="BJ33002" s="136"/>
    </row>
    <row r="33003" spans="5:62" ht="14.25" customHeight="1" x14ac:dyDescent="0.25">
      <c r="E33003" s="113"/>
      <c r="H33003" s="133"/>
      <c r="T33003" s="133"/>
      <c r="X33003" s="131"/>
      <c r="Y33003" s="133"/>
      <c r="AJ33003" s="133"/>
      <c r="AO33003" s="135"/>
      <c r="AP33003" s="135"/>
      <c r="BJ33003" s="136"/>
    </row>
    <row r="33004" spans="5:62" ht="14.25" customHeight="1" x14ac:dyDescent="0.25">
      <c r="E33004" s="113"/>
      <c r="H33004" s="133"/>
      <c r="T33004" s="133"/>
      <c r="X33004" s="131"/>
      <c r="Y33004" s="133"/>
      <c r="AJ33004" s="133"/>
      <c r="AO33004" s="135"/>
      <c r="AP33004" s="135"/>
      <c r="BJ33004" s="136"/>
    </row>
    <row r="33005" spans="5:62" ht="14.25" customHeight="1" x14ac:dyDescent="0.25">
      <c r="E33005" s="113"/>
      <c r="H33005" s="133"/>
      <c r="T33005" s="133"/>
      <c r="X33005" s="131"/>
      <c r="Y33005" s="133"/>
      <c r="AJ33005" s="133"/>
      <c r="AO33005" s="135"/>
      <c r="AP33005" s="135"/>
      <c r="BJ33005" s="136"/>
    </row>
    <row r="33006" spans="5:62" ht="14.25" customHeight="1" x14ac:dyDescent="0.25">
      <c r="E33006" s="113"/>
      <c r="H33006" s="133"/>
      <c r="T33006" s="133"/>
      <c r="X33006" s="131"/>
      <c r="Y33006" s="133"/>
      <c r="AJ33006" s="133"/>
      <c r="AO33006" s="135"/>
      <c r="AP33006" s="135"/>
      <c r="BJ33006" s="136"/>
    </row>
    <row r="33007" spans="5:62" ht="14.25" customHeight="1" x14ac:dyDescent="0.25">
      <c r="E33007" s="113"/>
      <c r="H33007" s="133"/>
      <c r="T33007" s="133"/>
      <c r="X33007" s="131"/>
      <c r="Y33007" s="133"/>
      <c r="AJ33007" s="133"/>
      <c r="AO33007" s="135"/>
      <c r="AP33007" s="135"/>
      <c r="BJ33007" s="136"/>
    </row>
    <row r="33008" spans="5:62" ht="14.25" customHeight="1" x14ac:dyDescent="0.25">
      <c r="E33008" s="113"/>
      <c r="H33008" s="133"/>
      <c r="T33008" s="133"/>
      <c r="X33008" s="131"/>
      <c r="Y33008" s="133"/>
      <c r="AJ33008" s="133"/>
      <c r="AO33008" s="135"/>
      <c r="AP33008" s="135"/>
      <c r="BJ33008" s="136"/>
    </row>
    <row r="33009" spans="5:62" ht="14.25" customHeight="1" x14ac:dyDescent="0.25">
      <c r="E33009" s="113"/>
      <c r="H33009" s="133"/>
      <c r="T33009" s="133"/>
      <c r="X33009" s="131"/>
      <c r="Y33009" s="133"/>
      <c r="AJ33009" s="133"/>
      <c r="AO33009" s="135"/>
      <c r="AP33009" s="135"/>
      <c r="BJ33009" s="136"/>
    </row>
    <row r="33010" spans="5:62" ht="14.25" customHeight="1" x14ac:dyDescent="0.25">
      <c r="E33010" s="113"/>
      <c r="H33010" s="133"/>
      <c r="T33010" s="133"/>
      <c r="X33010" s="131"/>
      <c r="Y33010" s="133"/>
      <c r="AJ33010" s="133"/>
      <c r="AO33010" s="135"/>
      <c r="AP33010" s="135"/>
      <c r="BJ33010" s="136"/>
    </row>
    <row r="33011" spans="5:62" ht="14.25" customHeight="1" x14ac:dyDescent="0.25">
      <c r="E33011" s="113"/>
      <c r="H33011" s="133"/>
      <c r="T33011" s="133"/>
      <c r="X33011" s="131"/>
      <c r="Y33011" s="133"/>
      <c r="AJ33011" s="133"/>
      <c r="AO33011" s="135"/>
      <c r="AP33011" s="135"/>
      <c r="BJ33011" s="136"/>
    </row>
    <row r="33012" spans="5:62" ht="14.25" customHeight="1" x14ac:dyDescent="0.25">
      <c r="E33012" s="113"/>
      <c r="H33012" s="133"/>
      <c r="T33012" s="133"/>
      <c r="X33012" s="131"/>
      <c r="Y33012" s="133"/>
      <c r="AJ33012" s="133"/>
      <c r="AO33012" s="135"/>
      <c r="AP33012" s="135"/>
      <c r="BJ33012" s="136"/>
    </row>
    <row r="33013" spans="5:62" ht="14.25" customHeight="1" x14ac:dyDescent="0.25">
      <c r="E33013" s="113"/>
      <c r="H33013" s="133"/>
      <c r="T33013" s="133"/>
      <c r="X33013" s="131"/>
      <c r="Y33013" s="133"/>
      <c r="AJ33013" s="133"/>
      <c r="AO33013" s="135"/>
      <c r="AP33013" s="135"/>
      <c r="BJ33013" s="136"/>
    </row>
    <row r="33014" spans="5:62" ht="14.25" customHeight="1" x14ac:dyDescent="0.25">
      <c r="E33014" s="113"/>
      <c r="H33014" s="133"/>
      <c r="T33014" s="133"/>
      <c r="X33014" s="131"/>
      <c r="Y33014" s="133"/>
      <c r="AJ33014" s="133"/>
      <c r="AO33014" s="135"/>
      <c r="AP33014" s="135"/>
      <c r="BJ33014" s="136"/>
    </row>
    <row r="33015" spans="5:62" ht="14.25" customHeight="1" x14ac:dyDescent="0.25">
      <c r="E33015" s="113"/>
      <c r="H33015" s="133"/>
      <c r="T33015" s="133"/>
      <c r="X33015" s="131"/>
      <c r="Y33015" s="133"/>
      <c r="AJ33015" s="133"/>
      <c r="AO33015" s="135"/>
      <c r="AP33015" s="135"/>
      <c r="BJ33015" s="136"/>
    </row>
    <row r="33016" spans="5:62" ht="14.25" customHeight="1" x14ac:dyDescent="0.25">
      <c r="E33016" s="113"/>
      <c r="H33016" s="133"/>
      <c r="T33016" s="133"/>
      <c r="X33016" s="131"/>
      <c r="Y33016" s="133"/>
      <c r="AJ33016" s="133"/>
      <c r="AO33016" s="135"/>
      <c r="AP33016" s="135"/>
      <c r="BJ33016" s="136"/>
    </row>
    <row r="33017" spans="5:62" ht="14.25" customHeight="1" x14ac:dyDescent="0.25">
      <c r="E33017" s="113"/>
      <c r="H33017" s="133"/>
      <c r="T33017" s="133"/>
      <c r="X33017" s="131"/>
      <c r="Y33017" s="133"/>
      <c r="AJ33017" s="133"/>
      <c r="AO33017" s="135"/>
      <c r="AP33017" s="135"/>
      <c r="BJ33017" s="136"/>
    </row>
    <row r="33018" spans="5:62" ht="14.25" customHeight="1" x14ac:dyDescent="0.25">
      <c r="E33018" s="113"/>
      <c r="H33018" s="133"/>
      <c r="T33018" s="133"/>
      <c r="X33018" s="131"/>
      <c r="Y33018" s="133"/>
      <c r="AJ33018" s="133"/>
      <c r="AO33018" s="135"/>
      <c r="AP33018" s="135"/>
      <c r="BJ33018" s="136"/>
    </row>
    <row r="33019" spans="5:62" ht="14.25" customHeight="1" x14ac:dyDescent="0.25">
      <c r="E33019" s="113"/>
      <c r="H33019" s="133"/>
      <c r="T33019" s="133"/>
      <c r="X33019" s="131"/>
      <c r="Y33019" s="133"/>
      <c r="AJ33019" s="133"/>
      <c r="AO33019" s="135"/>
      <c r="AP33019" s="135"/>
      <c r="BJ33019" s="136"/>
    </row>
    <row r="33020" spans="5:62" ht="14.25" customHeight="1" x14ac:dyDescent="0.25">
      <c r="E33020" s="113"/>
      <c r="H33020" s="133"/>
      <c r="T33020" s="133"/>
      <c r="X33020" s="131"/>
      <c r="Y33020" s="133"/>
      <c r="AJ33020" s="133"/>
      <c r="AO33020" s="135"/>
      <c r="AP33020" s="135"/>
      <c r="BJ33020" s="136"/>
    </row>
    <row r="33021" spans="5:62" ht="14.25" customHeight="1" x14ac:dyDescent="0.25">
      <c r="E33021" s="113"/>
      <c r="H33021" s="133"/>
      <c r="T33021" s="133"/>
      <c r="X33021" s="131"/>
      <c r="Y33021" s="133"/>
      <c r="AJ33021" s="133"/>
      <c r="AO33021" s="135"/>
      <c r="AP33021" s="135"/>
      <c r="BJ33021" s="136"/>
    </row>
    <row r="33022" spans="5:62" ht="14.25" customHeight="1" x14ac:dyDescent="0.25">
      <c r="E33022" s="113"/>
      <c r="H33022" s="133"/>
      <c r="T33022" s="133"/>
      <c r="X33022" s="131"/>
      <c r="Y33022" s="133"/>
      <c r="AJ33022" s="133"/>
      <c r="AO33022" s="135"/>
      <c r="AP33022" s="135"/>
      <c r="BJ33022" s="136"/>
    </row>
    <row r="33023" spans="5:62" ht="14.25" customHeight="1" x14ac:dyDescent="0.25">
      <c r="E33023" s="113"/>
      <c r="H33023" s="133"/>
      <c r="T33023" s="133"/>
      <c r="X33023" s="131"/>
      <c r="Y33023" s="133"/>
      <c r="AJ33023" s="133"/>
      <c r="AO33023" s="135"/>
      <c r="AP33023" s="135"/>
      <c r="BJ33023" s="136"/>
    </row>
    <row r="33024" spans="5:62" ht="14.25" customHeight="1" x14ac:dyDescent="0.25">
      <c r="E33024" s="113"/>
      <c r="H33024" s="133"/>
      <c r="T33024" s="133"/>
      <c r="X33024" s="131"/>
      <c r="Y33024" s="133"/>
      <c r="AJ33024" s="133"/>
      <c r="AO33024" s="135"/>
      <c r="AP33024" s="135"/>
      <c r="BJ33024" s="136"/>
    </row>
    <row r="33025" spans="5:62" ht="14.25" customHeight="1" x14ac:dyDescent="0.25">
      <c r="E33025" s="113"/>
      <c r="H33025" s="133"/>
      <c r="T33025" s="133"/>
      <c r="X33025" s="131"/>
      <c r="Y33025" s="133"/>
      <c r="AJ33025" s="133"/>
      <c r="AO33025" s="135"/>
      <c r="AP33025" s="135"/>
      <c r="BJ33025" s="136"/>
    </row>
    <row r="33026" spans="5:62" ht="14.25" customHeight="1" x14ac:dyDescent="0.25">
      <c r="E33026" s="113"/>
      <c r="H33026" s="133"/>
      <c r="T33026" s="133"/>
      <c r="X33026" s="131"/>
      <c r="Y33026" s="133"/>
      <c r="AJ33026" s="133"/>
      <c r="AO33026" s="135"/>
      <c r="AP33026" s="135"/>
      <c r="BJ33026" s="136"/>
    </row>
    <row r="33027" spans="5:62" ht="14.25" customHeight="1" x14ac:dyDescent="0.25">
      <c r="E33027" s="113"/>
      <c r="H33027" s="133"/>
      <c r="T33027" s="133"/>
      <c r="X33027" s="131"/>
      <c r="Y33027" s="133"/>
      <c r="AJ33027" s="133"/>
      <c r="AO33027" s="135"/>
      <c r="AP33027" s="135"/>
      <c r="BJ33027" s="136"/>
    </row>
    <row r="33028" spans="5:62" ht="14.25" customHeight="1" x14ac:dyDescent="0.25">
      <c r="E33028" s="113"/>
      <c r="H33028" s="133"/>
      <c r="T33028" s="133"/>
      <c r="X33028" s="131"/>
      <c r="Y33028" s="133"/>
      <c r="AJ33028" s="133"/>
      <c r="AO33028" s="135"/>
      <c r="AP33028" s="135"/>
      <c r="BJ33028" s="136"/>
    </row>
    <row r="33029" spans="5:62" ht="14.25" customHeight="1" x14ac:dyDescent="0.25">
      <c r="E33029" s="113"/>
      <c r="H33029" s="133"/>
      <c r="T33029" s="133"/>
      <c r="X33029" s="131"/>
      <c r="Y33029" s="133"/>
      <c r="AJ33029" s="133"/>
      <c r="AO33029" s="135"/>
      <c r="AP33029" s="135"/>
      <c r="BJ33029" s="136"/>
    </row>
    <row r="33030" spans="5:62" ht="14.25" customHeight="1" x14ac:dyDescent="0.25">
      <c r="E33030" s="113"/>
      <c r="H33030" s="133"/>
      <c r="T33030" s="133"/>
      <c r="X33030" s="131"/>
      <c r="Y33030" s="133"/>
      <c r="AJ33030" s="133"/>
      <c r="AO33030" s="135"/>
      <c r="AP33030" s="135"/>
      <c r="BJ33030" s="136"/>
    </row>
    <row r="33031" spans="5:62" ht="14.25" customHeight="1" x14ac:dyDescent="0.25">
      <c r="E33031" s="113"/>
      <c r="H33031" s="133"/>
      <c r="T33031" s="133"/>
      <c r="X33031" s="131"/>
      <c r="Y33031" s="133"/>
      <c r="AJ33031" s="133"/>
      <c r="AO33031" s="135"/>
      <c r="AP33031" s="135"/>
      <c r="BJ33031" s="136"/>
    </row>
    <row r="33032" spans="5:62" ht="14.25" customHeight="1" x14ac:dyDescent="0.25">
      <c r="E33032" s="113"/>
      <c r="H33032" s="133"/>
      <c r="T33032" s="133"/>
      <c r="X33032" s="131"/>
      <c r="Y33032" s="133"/>
      <c r="AJ33032" s="133"/>
      <c r="AO33032" s="135"/>
      <c r="AP33032" s="135"/>
      <c r="BJ33032" s="136"/>
    </row>
    <row r="33033" spans="5:62" ht="14.25" customHeight="1" x14ac:dyDescent="0.25">
      <c r="E33033" s="113"/>
      <c r="H33033" s="133"/>
      <c r="T33033" s="133"/>
      <c r="X33033" s="131"/>
      <c r="Y33033" s="133"/>
      <c r="AJ33033" s="133"/>
      <c r="AO33033" s="135"/>
      <c r="AP33033" s="135"/>
      <c r="BJ33033" s="136"/>
    </row>
    <row r="33034" spans="5:62" ht="14.25" customHeight="1" x14ac:dyDescent="0.25">
      <c r="E33034" s="113"/>
      <c r="H33034" s="133"/>
      <c r="T33034" s="133"/>
      <c r="X33034" s="131"/>
      <c r="Y33034" s="133"/>
      <c r="AJ33034" s="133"/>
      <c r="AO33034" s="135"/>
      <c r="AP33034" s="135"/>
      <c r="BJ33034" s="136"/>
    </row>
    <row r="33035" spans="5:62" ht="14.25" customHeight="1" x14ac:dyDescent="0.25">
      <c r="E33035" s="113"/>
      <c r="H33035" s="133"/>
      <c r="T33035" s="133"/>
      <c r="X33035" s="131"/>
      <c r="Y33035" s="133"/>
      <c r="AJ33035" s="133"/>
      <c r="AO33035" s="135"/>
      <c r="AP33035" s="135"/>
      <c r="BJ33035" s="136"/>
    </row>
    <row r="33036" spans="5:62" ht="14.25" customHeight="1" x14ac:dyDescent="0.25">
      <c r="E33036" s="113"/>
      <c r="H33036" s="133"/>
      <c r="T33036" s="133"/>
      <c r="X33036" s="131"/>
      <c r="Y33036" s="133"/>
      <c r="AJ33036" s="133"/>
      <c r="AO33036" s="135"/>
      <c r="AP33036" s="135"/>
      <c r="BJ33036" s="136"/>
    </row>
    <row r="33037" spans="5:62" ht="14.25" customHeight="1" x14ac:dyDescent="0.25">
      <c r="E33037" s="113"/>
      <c r="H33037" s="133"/>
      <c r="T33037" s="133"/>
      <c r="X33037" s="131"/>
      <c r="Y33037" s="133"/>
      <c r="AJ33037" s="133"/>
      <c r="AO33037" s="135"/>
      <c r="AP33037" s="135"/>
      <c r="BJ33037" s="136"/>
    </row>
    <row r="33038" spans="5:62" ht="14.25" customHeight="1" x14ac:dyDescent="0.25">
      <c r="E33038" s="113"/>
      <c r="H33038" s="133"/>
      <c r="T33038" s="133"/>
      <c r="X33038" s="131"/>
      <c r="Y33038" s="133"/>
      <c r="AJ33038" s="133"/>
      <c r="AO33038" s="135"/>
      <c r="AP33038" s="135"/>
      <c r="BJ33038" s="136"/>
    </row>
    <row r="33039" spans="5:62" ht="14.25" customHeight="1" x14ac:dyDescent="0.25">
      <c r="E33039" s="113"/>
      <c r="H33039" s="133"/>
      <c r="T33039" s="133"/>
      <c r="X33039" s="131"/>
      <c r="Y33039" s="133"/>
      <c r="AJ33039" s="133"/>
      <c r="AO33039" s="135"/>
      <c r="AP33039" s="135"/>
      <c r="BJ33039" s="136"/>
    </row>
    <row r="33040" spans="5:62" ht="14.25" customHeight="1" x14ac:dyDescent="0.25">
      <c r="E33040" s="113"/>
      <c r="H33040" s="133"/>
      <c r="T33040" s="133"/>
      <c r="X33040" s="131"/>
      <c r="Y33040" s="133"/>
      <c r="AJ33040" s="133"/>
      <c r="AO33040" s="135"/>
      <c r="AP33040" s="135"/>
      <c r="BJ33040" s="136"/>
    </row>
    <row r="33041" spans="5:62" ht="14.25" customHeight="1" x14ac:dyDescent="0.25">
      <c r="E33041" s="113"/>
      <c r="H33041" s="133"/>
      <c r="T33041" s="133"/>
      <c r="X33041" s="131"/>
      <c r="Y33041" s="133"/>
      <c r="AJ33041" s="133"/>
      <c r="AO33041" s="135"/>
      <c r="AP33041" s="135"/>
      <c r="BJ33041" s="136"/>
    </row>
    <row r="33042" spans="5:62" ht="14.25" customHeight="1" x14ac:dyDescent="0.25">
      <c r="E33042" s="113"/>
      <c r="H33042" s="133"/>
      <c r="T33042" s="133"/>
      <c r="X33042" s="131"/>
      <c r="Y33042" s="133"/>
      <c r="AJ33042" s="133"/>
      <c r="AO33042" s="135"/>
      <c r="AP33042" s="135"/>
      <c r="BJ33042" s="136"/>
    </row>
    <row r="33043" spans="5:62" ht="14.25" customHeight="1" x14ac:dyDescent="0.25">
      <c r="E33043" s="113"/>
      <c r="H33043" s="133"/>
      <c r="T33043" s="133"/>
      <c r="X33043" s="131"/>
      <c r="Y33043" s="133"/>
      <c r="AJ33043" s="133"/>
      <c r="AO33043" s="135"/>
      <c r="AP33043" s="135"/>
      <c r="BJ33043" s="136"/>
    </row>
    <row r="33044" spans="5:62" ht="14.25" customHeight="1" x14ac:dyDescent="0.25">
      <c r="E33044" s="113"/>
      <c r="H33044" s="133"/>
      <c r="T33044" s="133"/>
      <c r="X33044" s="131"/>
      <c r="Y33044" s="133"/>
      <c r="AJ33044" s="133"/>
      <c r="AO33044" s="135"/>
      <c r="AP33044" s="135"/>
      <c r="BJ33044" s="136"/>
    </row>
    <row r="33045" spans="5:62" ht="14.25" customHeight="1" x14ac:dyDescent="0.25">
      <c r="E33045" s="113"/>
      <c r="H33045" s="133"/>
      <c r="T33045" s="133"/>
      <c r="X33045" s="131"/>
      <c r="Y33045" s="133"/>
      <c r="AJ33045" s="133"/>
      <c r="AO33045" s="135"/>
      <c r="AP33045" s="135"/>
      <c r="BJ33045" s="136"/>
    </row>
    <row r="33046" spans="5:62" ht="14.25" customHeight="1" x14ac:dyDescent="0.25">
      <c r="E33046" s="113"/>
      <c r="H33046" s="133"/>
      <c r="T33046" s="133"/>
      <c r="X33046" s="131"/>
      <c r="Y33046" s="133"/>
      <c r="AJ33046" s="133"/>
      <c r="AO33046" s="135"/>
      <c r="AP33046" s="135"/>
      <c r="BJ33046" s="136"/>
    </row>
    <row r="33047" spans="5:62" ht="14.25" customHeight="1" x14ac:dyDescent="0.25">
      <c r="E33047" s="113"/>
      <c r="H33047" s="133"/>
      <c r="T33047" s="133"/>
      <c r="X33047" s="131"/>
      <c r="Y33047" s="133"/>
      <c r="AJ33047" s="133"/>
      <c r="AO33047" s="135"/>
      <c r="AP33047" s="135"/>
      <c r="BJ33047" s="136"/>
    </row>
    <row r="33048" spans="5:62" ht="14.25" customHeight="1" x14ac:dyDescent="0.25">
      <c r="E33048" s="113"/>
      <c r="H33048" s="133"/>
      <c r="T33048" s="133"/>
      <c r="X33048" s="131"/>
      <c r="Y33048" s="133"/>
      <c r="AJ33048" s="133"/>
      <c r="AO33048" s="135"/>
      <c r="AP33048" s="135"/>
      <c r="BJ33048" s="136"/>
    </row>
    <row r="33049" spans="5:62" ht="14.25" customHeight="1" x14ac:dyDescent="0.25">
      <c r="E33049" s="113"/>
      <c r="H33049" s="133"/>
      <c r="T33049" s="133"/>
      <c r="X33049" s="131"/>
      <c r="Y33049" s="133"/>
      <c r="AJ33049" s="133"/>
      <c r="AO33049" s="135"/>
      <c r="AP33049" s="135"/>
      <c r="BJ33049" s="136"/>
    </row>
    <row r="33050" spans="5:62" ht="14.25" customHeight="1" x14ac:dyDescent="0.25">
      <c r="E33050" s="113"/>
      <c r="H33050" s="133"/>
      <c r="T33050" s="133"/>
      <c r="X33050" s="131"/>
      <c r="Y33050" s="133"/>
      <c r="AJ33050" s="133"/>
      <c r="AO33050" s="135"/>
      <c r="AP33050" s="135"/>
      <c r="BJ33050" s="136"/>
    </row>
    <row r="33051" spans="5:62" ht="14.25" customHeight="1" x14ac:dyDescent="0.25">
      <c r="E33051" s="113"/>
      <c r="H33051" s="133"/>
      <c r="T33051" s="133"/>
      <c r="X33051" s="131"/>
      <c r="Y33051" s="133"/>
      <c r="AJ33051" s="133"/>
      <c r="AO33051" s="135"/>
      <c r="AP33051" s="135"/>
      <c r="BJ33051" s="136"/>
    </row>
    <row r="33052" spans="5:62" ht="14.25" customHeight="1" x14ac:dyDescent="0.25">
      <c r="E33052" s="113"/>
      <c r="H33052" s="133"/>
      <c r="T33052" s="133"/>
      <c r="X33052" s="131"/>
      <c r="Y33052" s="133"/>
      <c r="AJ33052" s="133"/>
      <c r="AO33052" s="135"/>
      <c r="AP33052" s="135"/>
      <c r="BJ33052" s="136"/>
    </row>
    <row r="33053" spans="5:62" ht="14.25" customHeight="1" x14ac:dyDescent="0.25">
      <c r="E33053" s="113"/>
      <c r="H33053" s="133"/>
      <c r="T33053" s="133"/>
      <c r="X33053" s="131"/>
      <c r="Y33053" s="133"/>
      <c r="AJ33053" s="133"/>
      <c r="AO33053" s="135"/>
      <c r="AP33053" s="135"/>
      <c r="BJ33053" s="136"/>
    </row>
    <row r="33054" spans="5:62" ht="14.25" customHeight="1" x14ac:dyDescent="0.25">
      <c r="E33054" s="113"/>
      <c r="H33054" s="133"/>
      <c r="T33054" s="133"/>
      <c r="X33054" s="131"/>
      <c r="Y33054" s="133"/>
      <c r="AJ33054" s="133"/>
      <c r="AO33054" s="135"/>
      <c r="AP33054" s="135"/>
      <c r="BJ33054" s="136"/>
    </row>
    <row r="33055" spans="5:62" ht="14.25" customHeight="1" x14ac:dyDescent="0.25">
      <c r="E33055" s="113"/>
      <c r="H33055" s="133"/>
      <c r="T33055" s="133"/>
      <c r="X33055" s="131"/>
      <c r="Y33055" s="133"/>
      <c r="AJ33055" s="133"/>
      <c r="AO33055" s="135"/>
      <c r="AP33055" s="135"/>
      <c r="BJ33055" s="136"/>
    </row>
    <row r="33056" spans="5:62" ht="14.25" customHeight="1" x14ac:dyDescent="0.25">
      <c r="E33056" s="113"/>
      <c r="H33056" s="133"/>
      <c r="T33056" s="133"/>
      <c r="X33056" s="131"/>
      <c r="Y33056" s="133"/>
      <c r="AJ33056" s="133"/>
      <c r="AO33056" s="135"/>
      <c r="AP33056" s="135"/>
      <c r="BJ33056" s="136"/>
    </row>
    <row r="33057" spans="5:62" ht="14.25" customHeight="1" x14ac:dyDescent="0.25">
      <c r="E33057" s="113"/>
      <c r="H33057" s="133"/>
      <c r="T33057" s="133"/>
      <c r="X33057" s="131"/>
      <c r="Y33057" s="133"/>
      <c r="AJ33057" s="133"/>
      <c r="AO33057" s="135"/>
      <c r="AP33057" s="135"/>
      <c r="BJ33057" s="136"/>
    </row>
    <row r="33058" spans="5:62" ht="14.25" customHeight="1" x14ac:dyDescent="0.25">
      <c r="E33058" s="113"/>
      <c r="H33058" s="133"/>
      <c r="T33058" s="133"/>
      <c r="X33058" s="131"/>
      <c r="Y33058" s="133"/>
      <c r="AJ33058" s="133"/>
      <c r="AO33058" s="135"/>
      <c r="AP33058" s="135"/>
      <c r="BJ33058" s="136"/>
    </row>
    <row r="33059" spans="5:62" ht="14.25" customHeight="1" x14ac:dyDescent="0.25">
      <c r="E33059" s="113"/>
      <c r="H33059" s="133"/>
      <c r="T33059" s="133"/>
      <c r="X33059" s="131"/>
      <c r="Y33059" s="133"/>
      <c r="AJ33059" s="133"/>
      <c r="AO33059" s="135"/>
      <c r="AP33059" s="135"/>
      <c r="BJ33059" s="136"/>
    </row>
    <row r="33060" spans="5:62" ht="14.25" customHeight="1" x14ac:dyDescent="0.25">
      <c r="E33060" s="113"/>
      <c r="H33060" s="133"/>
      <c r="T33060" s="133"/>
      <c r="X33060" s="131"/>
      <c r="Y33060" s="133"/>
      <c r="AJ33060" s="133"/>
      <c r="AO33060" s="135"/>
      <c r="AP33060" s="135"/>
      <c r="BJ33060" s="136"/>
    </row>
    <row r="33061" spans="5:62" ht="14.25" customHeight="1" x14ac:dyDescent="0.25">
      <c r="E33061" s="113"/>
      <c r="H33061" s="133"/>
      <c r="T33061" s="133"/>
      <c r="X33061" s="131"/>
      <c r="Y33061" s="133"/>
      <c r="AJ33061" s="133"/>
      <c r="AO33061" s="135"/>
      <c r="AP33061" s="135"/>
      <c r="BJ33061" s="136"/>
    </row>
    <row r="33062" spans="5:62" ht="14.25" customHeight="1" x14ac:dyDescent="0.25">
      <c r="E33062" s="113"/>
      <c r="H33062" s="133"/>
      <c r="T33062" s="133"/>
      <c r="X33062" s="131"/>
      <c r="Y33062" s="133"/>
      <c r="AJ33062" s="133"/>
      <c r="AO33062" s="135"/>
      <c r="AP33062" s="135"/>
      <c r="BJ33062" s="136"/>
    </row>
    <row r="33063" spans="5:62" ht="14.25" customHeight="1" x14ac:dyDescent="0.25">
      <c r="E33063" s="113"/>
      <c r="H33063" s="133"/>
      <c r="T33063" s="133"/>
      <c r="X33063" s="131"/>
      <c r="Y33063" s="133"/>
      <c r="AJ33063" s="133"/>
      <c r="AO33063" s="135"/>
      <c r="AP33063" s="135"/>
      <c r="BJ33063" s="136"/>
    </row>
    <row r="33064" spans="5:62" ht="14.25" customHeight="1" x14ac:dyDescent="0.25">
      <c r="E33064" s="113"/>
      <c r="H33064" s="133"/>
      <c r="T33064" s="133"/>
      <c r="X33064" s="131"/>
      <c r="Y33064" s="133"/>
      <c r="AJ33064" s="133"/>
      <c r="AO33064" s="135"/>
      <c r="AP33064" s="135"/>
      <c r="BJ33064" s="136"/>
    </row>
    <row r="33065" spans="5:62" ht="14.25" customHeight="1" x14ac:dyDescent="0.25">
      <c r="E33065" s="113"/>
      <c r="H33065" s="133"/>
      <c r="T33065" s="133"/>
      <c r="X33065" s="131"/>
      <c r="Y33065" s="133"/>
      <c r="AJ33065" s="133"/>
      <c r="AO33065" s="135"/>
      <c r="AP33065" s="135"/>
      <c r="BJ33065" s="136"/>
    </row>
    <row r="33066" spans="5:62" ht="14.25" customHeight="1" x14ac:dyDescent="0.25">
      <c r="E33066" s="113"/>
      <c r="H33066" s="133"/>
      <c r="T33066" s="133"/>
      <c r="X33066" s="131"/>
      <c r="Y33066" s="133"/>
      <c r="AJ33066" s="133"/>
      <c r="AO33066" s="135"/>
      <c r="AP33066" s="135"/>
      <c r="BJ33066" s="136"/>
    </row>
    <row r="33067" spans="5:62" ht="14.25" customHeight="1" x14ac:dyDescent="0.25">
      <c r="E33067" s="113"/>
      <c r="H33067" s="133"/>
      <c r="T33067" s="133"/>
      <c r="X33067" s="131"/>
      <c r="Y33067" s="133"/>
      <c r="AJ33067" s="133"/>
      <c r="AO33067" s="135"/>
      <c r="AP33067" s="135"/>
      <c r="BJ33067" s="136"/>
    </row>
    <row r="33068" spans="5:62" ht="14.25" customHeight="1" x14ac:dyDescent="0.25">
      <c r="E33068" s="113"/>
      <c r="H33068" s="133"/>
      <c r="T33068" s="133"/>
      <c r="X33068" s="131"/>
      <c r="Y33068" s="133"/>
      <c r="AJ33068" s="133"/>
      <c r="AO33068" s="135"/>
      <c r="AP33068" s="135"/>
      <c r="BJ33068" s="136"/>
    </row>
    <row r="33069" spans="5:62" ht="14.25" customHeight="1" x14ac:dyDescent="0.25">
      <c r="E33069" s="113"/>
      <c r="H33069" s="133"/>
      <c r="T33069" s="133"/>
      <c r="X33069" s="131"/>
      <c r="Y33069" s="133"/>
      <c r="AJ33069" s="133"/>
      <c r="AO33069" s="135"/>
      <c r="AP33069" s="135"/>
      <c r="BJ33069" s="136"/>
    </row>
    <row r="33070" spans="5:62" ht="14.25" customHeight="1" x14ac:dyDescent="0.25">
      <c r="E33070" s="113"/>
      <c r="H33070" s="133"/>
      <c r="T33070" s="133"/>
      <c r="X33070" s="131"/>
      <c r="Y33070" s="133"/>
      <c r="AJ33070" s="133"/>
      <c r="AO33070" s="135"/>
      <c r="AP33070" s="135"/>
      <c r="BJ33070" s="136"/>
    </row>
    <row r="33071" spans="5:62" ht="14.25" customHeight="1" x14ac:dyDescent="0.25">
      <c r="E33071" s="113"/>
      <c r="H33071" s="133"/>
      <c r="T33071" s="133"/>
      <c r="X33071" s="131"/>
      <c r="Y33071" s="133"/>
      <c r="AJ33071" s="133"/>
      <c r="AO33071" s="135"/>
      <c r="AP33071" s="135"/>
      <c r="BJ33071" s="136"/>
    </row>
    <row r="33072" spans="5:62" ht="14.25" customHeight="1" x14ac:dyDescent="0.25">
      <c r="E33072" s="113"/>
      <c r="H33072" s="133"/>
      <c r="T33072" s="133"/>
      <c r="X33072" s="131"/>
      <c r="Y33072" s="133"/>
      <c r="AJ33072" s="133"/>
      <c r="AO33072" s="135"/>
      <c r="AP33072" s="135"/>
      <c r="BJ33072" s="136"/>
    </row>
    <row r="33073" spans="5:62" ht="14.25" customHeight="1" x14ac:dyDescent="0.25">
      <c r="E33073" s="113"/>
      <c r="H33073" s="133"/>
      <c r="T33073" s="133"/>
      <c r="X33073" s="131"/>
      <c r="Y33073" s="133"/>
      <c r="AJ33073" s="133"/>
      <c r="AO33073" s="135"/>
      <c r="AP33073" s="135"/>
      <c r="BJ33073" s="136"/>
    </row>
    <row r="33074" spans="5:62" ht="14.25" customHeight="1" x14ac:dyDescent="0.25">
      <c r="E33074" s="113"/>
      <c r="H33074" s="133"/>
      <c r="T33074" s="133"/>
      <c r="X33074" s="131"/>
      <c r="Y33074" s="133"/>
      <c r="AJ33074" s="133"/>
      <c r="AO33074" s="135"/>
      <c r="AP33074" s="135"/>
      <c r="BJ33074" s="136"/>
    </row>
    <row r="33075" spans="5:62" ht="14.25" customHeight="1" x14ac:dyDescent="0.25">
      <c r="E33075" s="113"/>
      <c r="H33075" s="133"/>
      <c r="T33075" s="133"/>
      <c r="X33075" s="131"/>
      <c r="Y33075" s="133"/>
      <c r="AJ33075" s="133"/>
      <c r="AO33075" s="135"/>
      <c r="AP33075" s="135"/>
      <c r="BJ33075" s="136"/>
    </row>
    <row r="33076" spans="5:62" ht="14.25" customHeight="1" x14ac:dyDescent="0.25">
      <c r="E33076" s="113"/>
      <c r="H33076" s="133"/>
      <c r="T33076" s="133"/>
      <c r="X33076" s="131"/>
      <c r="Y33076" s="133"/>
      <c r="AJ33076" s="133"/>
      <c r="AO33076" s="135"/>
      <c r="AP33076" s="135"/>
      <c r="BJ33076" s="136"/>
    </row>
    <row r="33077" spans="5:62" ht="14.25" customHeight="1" x14ac:dyDescent="0.25">
      <c r="E33077" s="113"/>
      <c r="H33077" s="133"/>
      <c r="T33077" s="133"/>
      <c r="X33077" s="131"/>
      <c r="Y33077" s="133"/>
      <c r="AJ33077" s="133"/>
      <c r="AO33077" s="135"/>
      <c r="AP33077" s="135"/>
      <c r="BJ33077" s="136"/>
    </row>
    <row r="33078" spans="5:62" ht="14.25" customHeight="1" x14ac:dyDescent="0.25">
      <c r="E33078" s="113"/>
      <c r="H33078" s="133"/>
      <c r="T33078" s="133"/>
      <c r="X33078" s="131"/>
      <c r="Y33078" s="133"/>
      <c r="AJ33078" s="133"/>
      <c r="AO33078" s="135"/>
      <c r="AP33078" s="135"/>
      <c r="BJ33078" s="136"/>
    </row>
    <row r="33079" spans="5:62" ht="14.25" customHeight="1" x14ac:dyDescent="0.25">
      <c r="E33079" s="113"/>
      <c r="H33079" s="133"/>
      <c r="T33079" s="133"/>
      <c r="X33079" s="131"/>
      <c r="Y33079" s="133"/>
      <c r="AJ33079" s="133"/>
      <c r="AO33079" s="135"/>
      <c r="AP33079" s="135"/>
      <c r="BJ33079" s="136"/>
    </row>
    <row r="33080" spans="5:62" ht="14.25" customHeight="1" x14ac:dyDescent="0.25">
      <c r="E33080" s="113"/>
      <c r="H33080" s="133"/>
      <c r="T33080" s="133"/>
      <c r="X33080" s="131"/>
      <c r="Y33080" s="133"/>
      <c r="AJ33080" s="133"/>
      <c r="AO33080" s="135"/>
      <c r="AP33080" s="135"/>
      <c r="BJ33080" s="136"/>
    </row>
    <row r="33081" spans="5:62" ht="14.25" customHeight="1" x14ac:dyDescent="0.25">
      <c r="E33081" s="113"/>
      <c r="H33081" s="133"/>
      <c r="T33081" s="133"/>
      <c r="X33081" s="131"/>
      <c r="Y33081" s="133"/>
      <c r="AJ33081" s="133"/>
      <c r="AO33081" s="135"/>
      <c r="AP33081" s="135"/>
      <c r="BJ33081" s="136"/>
    </row>
    <row r="33082" spans="5:62" ht="14.25" customHeight="1" x14ac:dyDescent="0.25">
      <c r="E33082" s="113"/>
      <c r="H33082" s="133"/>
      <c r="T33082" s="133"/>
      <c r="X33082" s="131"/>
      <c r="Y33082" s="133"/>
      <c r="AJ33082" s="133"/>
      <c r="AO33082" s="135"/>
      <c r="AP33082" s="135"/>
      <c r="BJ33082" s="136"/>
    </row>
    <row r="33083" spans="5:62" ht="14.25" customHeight="1" x14ac:dyDescent="0.25">
      <c r="E33083" s="113"/>
      <c r="H33083" s="133"/>
      <c r="T33083" s="133"/>
      <c r="X33083" s="131"/>
      <c r="Y33083" s="133"/>
      <c r="AJ33083" s="133"/>
      <c r="AO33083" s="135"/>
      <c r="AP33083" s="135"/>
      <c r="BJ33083" s="136"/>
    </row>
    <row r="33084" spans="5:62" ht="14.25" customHeight="1" x14ac:dyDescent="0.25">
      <c r="E33084" s="113"/>
      <c r="H33084" s="133"/>
      <c r="T33084" s="133"/>
      <c r="X33084" s="131"/>
      <c r="Y33084" s="133"/>
      <c r="AJ33084" s="133"/>
      <c r="AO33084" s="135"/>
      <c r="AP33084" s="135"/>
      <c r="BJ33084" s="136"/>
    </row>
    <row r="33085" spans="5:62" ht="14.25" customHeight="1" x14ac:dyDescent="0.25">
      <c r="E33085" s="113"/>
      <c r="H33085" s="133"/>
      <c r="T33085" s="133"/>
      <c r="X33085" s="131"/>
      <c r="Y33085" s="133"/>
      <c r="AJ33085" s="133"/>
      <c r="AO33085" s="135"/>
      <c r="AP33085" s="135"/>
      <c r="BJ33085" s="136"/>
    </row>
    <row r="33086" spans="5:62" ht="14.25" customHeight="1" x14ac:dyDescent="0.25">
      <c r="E33086" s="113"/>
      <c r="H33086" s="133"/>
      <c r="T33086" s="133"/>
      <c r="X33086" s="131"/>
      <c r="Y33086" s="133"/>
      <c r="AJ33086" s="133"/>
      <c r="AO33086" s="135"/>
      <c r="AP33086" s="135"/>
      <c r="BJ33086" s="136"/>
    </row>
    <row r="33087" spans="5:62" ht="14.25" customHeight="1" x14ac:dyDescent="0.25">
      <c r="E33087" s="113"/>
      <c r="H33087" s="133"/>
      <c r="T33087" s="133"/>
      <c r="X33087" s="131"/>
      <c r="Y33087" s="133"/>
      <c r="AJ33087" s="133"/>
      <c r="AO33087" s="135"/>
      <c r="AP33087" s="135"/>
      <c r="BJ33087" s="136"/>
    </row>
    <row r="33088" spans="5:62" ht="14.25" customHeight="1" x14ac:dyDescent="0.25">
      <c r="E33088" s="113"/>
      <c r="H33088" s="133"/>
      <c r="T33088" s="133"/>
      <c r="X33088" s="131"/>
      <c r="Y33088" s="133"/>
      <c r="AJ33088" s="133"/>
      <c r="AO33088" s="135"/>
      <c r="AP33088" s="135"/>
      <c r="BJ33088" s="136"/>
    </row>
    <row r="33089" spans="5:62" ht="14.25" customHeight="1" x14ac:dyDescent="0.25">
      <c r="E33089" s="113"/>
      <c r="H33089" s="133"/>
      <c r="T33089" s="133"/>
      <c r="X33089" s="131"/>
      <c r="Y33089" s="133"/>
      <c r="AJ33089" s="133"/>
      <c r="AO33089" s="135"/>
      <c r="AP33089" s="135"/>
      <c r="BJ33089" s="136"/>
    </row>
    <row r="33090" spans="5:62" ht="14.25" customHeight="1" x14ac:dyDescent="0.25">
      <c r="E33090" s="113"/>
      <c r="H33090" s="133"/>
      <c r="T33090" s="133"/>
      <c r="X33090" s="131"/>
      <c r="Y33090" s="133"/>
      <c r="AJ33090" s="133"/>
      <c r="AO33090" s="135"/>
      <c r="AP33090" s="135"/>
      <c r="BJ33090" s="136"/>
    </row>
    <row r="33091" spans="5:62" ht="14.25" customHeight="1" x14ac:dyDescent="0.25">
      <c r="E33091" s="113"/>
      <c r="H33091" s="133"/>
      <c r="T33091" s="133"/>
      <c r="X33091" s="131"/>
      <c r="Y33091" s="133"/>
      <c r="AJ33091" s="133"/>
      <c r="AO33091" s="135"/>
      <c r="AP33091" s="135"/>
      <c r="BJ33091" s="136"/>
    </row>
    <row r="33092" spans="5:62" ht="14.25" customHeight="1" x14ac:dyDescent="0.25">
      <c r="E33092" s="113"/>
      <c r="H33092" s="133"/>
      <c r="T33092" s="133"/>
      <c r="X33092" s="131"/>
      <c r="Y33092" s="133"/>
      <c r="AJ33092" s="133"/>
      <c r="AO33092" s="135"/>
      <c r="AP33092" s="135"/>
      <c r="BJ33092" s="136"/>
    </row>
    <row r="33093" spans="5:62" ht="14.25" customHeight="1" x14ac:dyDescent="0.25">
      <c r="E33093" s="113"/>
      <c r="H33093" s="133"/>
      <c r="T33093" s="133"/>
      <c r="X33093" s="131"/>
      <c r="Y33093" s="133"/>
      <c r="AJ33093" s="133"/>
      <c r="AO33093" s="135"/>
      <c r="AP33093" s="135"/>
      <c r="BJ33093" s="136"/>
    </row>
    <row r="33094" spans="5:62" ht="14.25" customHeight="1" x14ac:dyDescent="0.25">
      <c r="E33094" s="113"/>
      <c r="H33094" s="133"/>
      <c r="T33094" s="133"/>
      <c r="X33094" s="131"/>
      <c r="Y33094" s="133"/>
      <c r="AJ33094" s="133"/>
      <c r="AO33094" s="135"/>
      <c r="AP33094" s="135"/>
      <c r="BJ33094" s="136"/>
    </row>
    <row r="33095" spans="5:62" ht="14.25" customHeight="1" x14ac:dyDescent="0.25">
      <c r="E33095" s="113"/>
      <c r="H33095" s="133"/>
      <c r="T33095" s="133"/>
      <c r="X33095" s="131"/>
      <c r="Y33095" s="133"/>
      <c r="AJ33095" s="133"/>
      <c r="AO33095" s="135"/>
      <c r="AP33095" s="135"/>
      <c r="BJ33095" s="136"/>
    </row>
    <row r="33096" spans="5:62" ht="14.25" customHeight="1" x14ac:dyDescent="0.25">
      <c r="E33096" s="113"/>
      <c r="H33096" s="133"/>
      <c r="T33096" s="133"/>
      <c r="X33096" s="131"/>
      <c r="Y33096" s="133"/>
      <c r="AJ33096" s="133"/>
      <c r="AO33096" s="135"/>
      <c r="AP33096" s="135"/>
      <c r="BJ33096" s="136"/>
    </row>
    <row r="33097" spans="5:62" ht="14.25" customHeight="1" x14ac:dyDescent="0.25">
      <c r="E33097" s="113"/>
      <c r="H33097" s="133"/>
      <c r="T33097" s="133"/>
      <c r="X33097" s="131"/>
      <c r="Y33097" s="133"/>
      <c r="AJ33097" s="133"/>
      <c r="AO33097" s="135"/>
      <c r="AP33097" s="135"/>
      <c r="BJ33097" s="136"/>
    </row>
    <row r="33098" spans="5:62" ht="14.25" customHeight="1" x14ac:dyDescent="0.25">
      <c r="E33098" s="113"/>
      <c r="H33098" s="133"/>
      <c r="T33098" s="133"/>
      <c r="X33098" s="131"/>
      <c r="Y33098" s="133"/>
      <c r="AJ33098" s="133"/>
      <c r="AO33098" s="135"/>
      <c r="AP33098" s="135"/>
      <c r="BJ33098" s="136"/>
    </row>
    <row r="33099" spans="5:62" ht="14.25" customHeight="1" x14ac:dyDescent="0.25">
      <c r="E33099" s="113"/>
      <c r="H33099" s="133"/>
      <c r="T33099" s="133"/>
      <c r="X33099" s="131"/>
      <c r="Y33099" s="133"/>
      <c r="AJ33099" s="133"/>
      <c r="AO33099" s="135"/>
      <c r="AP33099" s="135"/>
      <c r="BJ33099" s="136"/>
    </row>
    <row r="33100" spans="5:62" ht="14.25" customHeight="1" x14ac:dyDescent="0.25">
      <c r="E33100" s="113"/>
      <c r="H33100" s="133"/>
      <c r="T33100" s="133"/>
      <c r="X33100" s="131"/>
      <c r="Y33100" s="133"/>
      <c r="AJ33100" s="133"/>
      <c r="AO33100" s="135"/>
      <c r="AP33100" s="135"/>
      <c r="BJ33100" s="136"/>
    </row>
    <row r="33101" spans="5:62" ht="14.25" customHeight="1" x14ac:dyDescent="0.25">
      <c r="E33101" s="113"/>
      <c r="H33101" s="133"/>
      <c r="T33101" s="133"/>
      <c r="X33101" s="131"/>
      <c r="Y33101" s="133"/>
      <c r="AJ33101" s="133"/>
      <c r="AO33101" s="135"/>
      <c r="AP33101" s="135"/>
      <c r="BJ33101" s="136"/>
    </row>
    <row r="33102" spans="5:62" ht="14.25" customHeight="1" x14ac:dyDescent="0.25">
      <c r="E33102" s="113"/>
      <c r="H33102" s="133"/>
      <c r="T33102" s="133"/>
      <c r="X33102" s="131"/>
      <c r="Y33102" s="133"/>
      <c r="AJ33102" s="133"/>
      <c r="AO33102" s="135"/>
      <c r="AP33102" s="135"/>
      <c r="BJ33102" s="136"/>
    </row>
    <row r="33103" spans="5:62" ht="14.25" customHeight="1" x14ac:dyDescent="0.25">
      <c r="E33103" s="113"/>
      <c r="H33103" s="133"/>
      <c r="T33103" s="133"/>
      <c r="X33103" s="131"/>
      <c r="Y33103" s="133"/>
      <c r="AJ33103" s="133"/>
      <c r="AO33103" s="135"/>
      <c r="AP33103" s="135"/>
      <c r="BJ33103" s="136"/>
    </row>
    <row r="33104" spans="5:62" ht="14.25" customHeight="1" x14ac:dyDescent="0.25">
      <c r="E33104" s="113"/>
      <c r="H33104" s="133"/>
      <c r="T33104" s="133"/>
      <c r="X33104" s="131"/>
      <c r="Y33104" s="133"/>
      <c r="AJ33104" s="133"/>
      <c r="AO33104" s="135"/>
      <c r="AP33104" s="135"/>
      <c r="BJ33104" s="136"/>
    </row>
    <row r="33105" spans="5:62" ht="14.25" customHeight="1" x14ac:dyDescent="0.25">
      <c r="E33105" s="113"/>
      <c r="H33105" s="133"/>
      <c r="T33105" s="133"/>
      <c r="X33105" s="131"/>
      <c r="Y33105" s="133"/>
      <c r="AJ33105" s="133"/>
      <c r="AO33105" s="135"/>
      <c r="AP33105" s="135"/>
      <c r="BJ33105" s="136"/>
    </row>
    <row r="33106" spans="5:62" ht="14.25" customHeight="1" x14ac:dyDescent="0.25">
      <c r="E33106" s="113"/>
      <c r="H33106" s="133"/>
      <c r="T33106" s="133"/>
      <c r="X33106" s="131"/>
      <c r="Y33106" s="133"/>
      <c r="AJ33106" s="133"/>
      <c r="AO33106" s="135"/>
      <c r="AP33106" s="135"/>
      <c r="BJ33106" s="136"/>
    </row>
    <row r="33107" spans="5:62" ht="14.25" customHeight="1" x14ac:dyDescent="0.25">
      <c r="E33107" s="113"/>
      <c r="H33107" s="133"/>
      <c r="T33107" s="133"/>
      <c r="X33107" s="131"/>
      <c r="Y33107" s="133"/>
      <c r="AJ33107" s="133"/>
      <c r="AO33107" s="135"/>
      <c r="AP33107" s="135"/>
      <c r="BJ33107" s="136"/>
    </row>
    <row r="33108" spans="5:62" ht="14.25" customHeight="1" x14ac:dyDescent="0.25">
      <c r="E33108" s="113"/>
      <c r="H33108" s="133"/>
      <c r="T33108" s="133"/>
      <c r="X33108" s="131"/>
      <c r="Y33108" s="133"/>
      <c r="AJ33108" s="133"/>
      <c r="AO33108" s="135"/>
      <c r="AP33108" s="135"/>
      <c r="BJ33108" s="136"/>
    </row>
    <row r="33109" spans="5:62" ht="14.25" customHeight="1" x14ac:dyDescent="0.25">
      <c r="E33109" s="113"/>
      <c r="H33109" s="133"/>
      <c r="T33109" s="133"/>
      <c r="X33109" s="131"/>
      <c r="Y33109" s="133"/>
      <c r="AJ33109" s="133"/>
      <c r="AO33109" s="135"/>
      <c r="AP33109" s="135"/>
      <c r="BJ33109" s="136"/>
    </row>
    <row r="33110" spans="5:62" ht="14.25" customHeight="1" x14ac:dyDescent="0.25">
      <c r="E33110" s="113"/>
      <c r="H33110" s="133"/>
      <c r="T33110" s="133"/>
      <c r="X33110" s="131"/>
      <c r="Y33110" s="133"/>
      <c r="AJ33110" s="133"/>
      <c r="AO33110" s="135"/>
      <c r="AP33110" s="135"/>
      <c r="BJ33110" s="136"/>
    </row>
    <row r="33111" spans="5:62" ht="14.25" customHeight="1" x14ac:dyDescent="0.25">
      <c r="E33111" s="113"/>
      <c r="H33111" s="133"/>
      <c r="T33111" s="133"/>
      <c r="X33111" s="131"/>
      <c r="Y33111" s="133"/>
      <c r="AJ33111" s="133"/>
      <c r="AO33111" s="135"/>
      <c r="AP33111" s="135"/>
      <c r="BJ33111" s="136"/>
    </row>
    <row r="33112" spans="5:62" ht="14.25" customHeight="1" x14ac:dyDescent="0.25">
      <c r="E33112" s="113"/>
      <c r="H33112" s="133"/>
      <c r="T33112" s="133"/>
      <c r="X33112" s="131"/>
      <c r="Y33112" s="133"/>
      <c r="AJ33112" s="133"/>
      <c r="AO33112" s="135"/>
      <c r="AP33112" s="135"/>
      <c r="BJ33112" s="136"/>
    </row>
    <row r="33113" spans="5:62" ht="14.25" customHeight="1" x14ac:dyDescent="0.25">
      <c r="E33113" s="113"/>
      <c r="H33113" s="133"/>
      <c r="T33113" s="133"/>
      <c r="X33113" s="131"/>
      <c r="Y33113" s="133"/>
      <c r="AJ33113" s="133"/>
      <c r="AO33113" s="135"/>
      <c r="AP33113" s="135"/>
      <c r="BJ33113" s="136"/>
    </row>
    <row r="33114" spans="5:62" ht="14.25" customHeight="1" x14ac:dyDescent="0.25">
      <c r="E33114" s="113"/>
      <c r="H33114" s="133"/>
      <c r="T33114" s="133"/>
      <c r="X33114" s="131"/>
      <c r="Y33114" s="133"/>
      <c r="AJ33114" s="133"/>
      <c r="AO33114" s="135"/>
      <c r="AP33114" s="135"/>
      <c r="BJ33114" s="136"/>
    </row>
    <row r="33115" spans="5:62" ht="14.25" customHeight="1" x14ac:dyDescent="0.25">
      <c r="E33115" s="113"/>
      <c r="H33115" s="133"/>
      <c r="T33115" s="133"/>
      <c r="X33115" s="131"/>
      <c r="Y33115" s="133"/>
      <c r="AJ33115" s="133"/>
      <c r="AO33115" s="135"/>
      <c r="AP33115" s="135"/>
      <c r="BJ33115" s="136"/>
    </row>
    <row r="33116" spans="5:62" ht="14.25" customHeight="1" x14ac:dyDescent="0.25">
      <c r="E33116" s="113"/>
      <c r="H33116" s="133"/>
      <c r="T33116" s="133"/>
      <c r="X33116" s="131"/>
      <c r="Y33116" s="133"/>
      <c r="AJ33116" s="133"/>
      <c r="AO33116" s="135"/>
      <c r="AP33116" s="135"/>
      <c r="BJ33116" s="136"/>
    </row>
    <row r="33117" spans="5:62" ht="14.25" customHeight="1" x14ac:dyDescent="0.25">
      <c r="E33117" s="113"/>
      <c r="H33117" s="133"/>
      <c r="T33117" s="133"/>
      <c r="X33117" s="131"/>
      <c r="Y33117" s="133"/>
      <c r="AJ33117" s="133"/>
      <c r="AO33117" s="135"/>
      <c r="AP33117" s="135"/>
      <c r="BJ33117" s="136"/>
    </row>
    <row r="33118" spans="5:62" ht="14.25" customHeight="1" x14ac:dyDescent="0.25">
      <c r="E33118" s="113"/>
      <c r="H33118" s="133"/>
      <c r="T33118" s="133"/>
      <c r="X33118" s="131"/>
      <c r="Y33118" s="133"/>
      <c r="AJ33118" s="133"/>
      <c r="AO33118" s="135"/>
      <c r="AP33118" s="135"/>
      <c r="BJ33118" s="136"/>
    </row>
    <row r="33119" spans="5:62" ht="14.25" customHeight="1" x14ac:dyDescent="0.25">
      <c r="E33119" s="113"/>
      <c r="H33119" s="133"/>
      <c r="T33119" s="133"/>
      <c r="X33119" s="131"/>
      <c r="Y33119" s="133"/>
      <c r="AJ33119" s="133"/>
      <c r="AO33119" s="135"/>
      <c r="AP33119" s="135"/>
      <c r="BJ33119" s="136"/>
    </row>
    <row r="33120" spans="5:62" ht="14.25" customHeight="1" x14ac:dyDescent="0.25">
      <c r="E33120" s="113"/>
      <c r="H33120" s="133"/>
      <c r="T33120" s="133"/>
      <c r="X33120" s="131"/>
      <c r="Y33120" s="133"/>
      <c r="AJ33120" s="133"/>
      <c r="AO33120" s="135"/>
      <c r="AP33120" s="135"/>
      <c r="BJ33120" s="136"/>
    </row>
    <row r="33121" spans="5:62" ht="14.25" customHeight="1" x14ac:dyDescent="0.25">
      <c r="E33121" s="113"/>
      <c r="H33121" s="133"/>
      <c r="T33121" s="133"/>
      <c r="X33121" s="131"/>
      <c r="Y33121" s="133"/>
      <c r="AJ33121" s="133"/>
      <c r="AO33121" s="135"/>
      <c r="AP33121" s="135"/>
      <c r="BJ33121" s="136"/>
    </row>
    <row r="33122" spans="5:62" ht="14.25" customHeight="1" x14ac:dyDescent="0.25">
      <c r="E33122" s="113"/>
      <c r="H33122" s="133"/>
      <c r="T33122" s="133"/>
      <c r="X33122" s="131"/>
      <c r="Y33122" s="133"/>
      <c r="AJ33122" s="133"/>
      <c r="AO33122" s="135"/>
      <c r="AP33122" s="135"/>
      <c r="BJ33122" s="136"/>
    </row>
    <row r="33123" spans="5:62" ht="14.25" customHeight="1" x14ac:dyDescent="0.25">
      <c r="E33123" s="113"/>
      <c r="H33123" s="133"/>
      <c r="T33123" s="133"/>
      <c r="X33123" s="131"/>
      <c r="Y33123" s="133"/>
      <c r="AJ33123" s="133"/>
      <c r="AO33123" s="135"/>
      <c r="AP33123" s="135"/>
      <c r="BJ33123" s="136"/>
    </row>
    <row r="33124" spans="5:62" ht="14.25" customHeight="1" x14ac:dyDescent="0.25">
      <c r="E33124" s="113"/>
      <c r="H33124" s="133"/>
      <c r="T33124" s="133"/>
      <c r="X33124" s="131"/>
      <c r="Y33124" s="133"/>
      <c r="AJ33124" s="133"/>
      <c r="AO33124" s="135"/>
      <c r="AP33124" s="135"/>
      <c r="BJ33124" s="136"/>
    </row>
    <row r="33125" spans="5:62" ht="14.25" customHeight="1" x14ac:dyDescent="0.25">
      <c r="E33125" s="113"/>
      <c r="H33125" s="133"/>
      <c r="T33125" s="133"/>
      <c r="X33125" s="131"/>
      <c r="Y33125" s="133"/>
      <c r="AJ33125" s="133"/>
      <c r="AO33125" s="135"/>
      <c r="AP33125" s="135"/>
      <c r="BJ33125" s="136"/>
    </row>
    <row r="33126" spans="5:62" ht="14.25" customHeight="1" x14ac:dyDescent="0.25">
      <c r="E33126" s="113"/>
      <c r="H33126" s="133"/>
      <c r="T33126" s="133"/>
      <c r="X33126" s="131"/>
      <c r="Y33126" s="133"/>
      <c r="AJ33126" s="133"/>
      <c r="AO33126" s="135"/>
      <c r="AP33126" s="135"/>
      <c r="BJ33126" s="136"/>
    </row>
    <row r="33127" spans="5:62" ht="14.25" customHeight="1" x14ac:dyDescent="0.25">
      <c r="E33127" s="113"/>
      <c r="H33127" s="133"/>
      <c r="T33127" s="133"/>
      <c r="X33127" s="131"/>
      <c r="Y33127" s="133"/>
      <c r="AJ33127" s="133"/>
      <c r="AO33127" s="135"/>
      <c r="AP33127" s="135"/>
      <c r="BJ33127" s="136"/>
    </row>
    <row r="33128" spans="5:62" ht="14.25" customHeight="1" x14ac:dyDescent="0.25">
      <c r="E33128" s="113"/>
      <c r="H33128" s="133"/>
      <c r="T33128" s="133"/>
      <c r="X33128" s="131"/>
      <c r="Y33128" s="133"/>
      <c r="AJ33128" s="133"/>
      <c r="AO33128" s="135"/>
      <c r="AP33128" s="135"/>
      <c r="BJ33128" s="136"/>
    </row>
    <row r="33129" spans="5:62" ht="14.25" customHeight="1" x14ac:dyDescent="0.25">
      <c r="E33129" s="113"/>
      <c r="H33129" s="133"/>
      <c r="T33129" s="133"/>
      <c r="X33129" s="131"/>
      <c r="Y33129" s="133"/>
      <c r="AJ33129" s="133"/>
      <c r="AO33129" s="135"/>
      <c r="AP33129" s="135"/>
      <c r="BJ33129" s="136"/>
    </row>
    <row r="33130" spans="5:62" ht="14.25" customHeight="1" x14ac:dyDescent="0.25">
      <c r="E33130" s="113"/>
      <c r="H33130" s="133"/>
      <c r="T33130" s="133"/>
      <c r="X33130" s="131"/>
      <c r="Y33130" s="133"/>
      <c r="AJ33130" s="133"/>
      <c r="AO33130" s="135"/>
      <c r="AP33130" s="135"/>
      <c r="BJ33130" s="136"/>
    </row>
    <row r="33131" spans="5:62" ht="14.25" customHeight="1" x14ac:dyDescent="0.25">
      <c r="E33131" s="113"/>
      <c r="H33131" s="133"/>
      <c r="T33131" s="133"/>
      <c r="X33131" s="131"/>
      <c r="Y33131" s="133"/>
      <c r="AJ33131" s="133"/>
      <c r="AO33131" s="135"/>
      <c r="AP33131" s="135"/>
      <c r="BJ33131" s="136"/>
    </row>
    <row r="33132" spans="5:62" ht="14.25" customHeight="1" x14ac:dyDescent="0.25">
      <c r="E33132" s="113"/>
      <c r="H33132" s="133"/>
      <c r="T33132" s="133"/>
      <c r="X33132" s="131"/>
      <c r="Y33132" s="133"/>
      <c r="AJ33132" s="133"/>
      <c r="AO33132" s="135"/>
      <c r="AP33132" s="135"/>
      <c r="BJ33132" s="136"/>
    </row>
    <row r="33133" spans="5:62" ht="14.25" customHeight="1" x14ac:dyDescent="0.25">
      <c r="E33133" s="113"/>
      <c r="H33133" s="133"/>
      <c r="T33133" s="133"/>
      <c r="X33133" s="131"/>
      <c r="Y33133" s="133"/>
      <c r="AJ33133" s="133"/>
      <c r="AO33133" s="135"/>
      <c r="AP33133" s="135"/>
      <c r="BJ33133" s="136"/>
    </row>
    <row r="33134" spans="5:62" ht="14.25" customHeight="1" x14ac:dyDescent="0.25">
      <c r="E33134" s="113"/>
      <c r="H33134" s="133"/>
      <c r="T33134" s="133"/>
      <c r="X33134" s="131"/>
      <c r="Y33134" s="133"/>
      <c r="AJ33134" s="133"/>
      <c r="AO33134" s="135"/>
      <c r="AP33134" s="135"/>
      <c r="BJ33134" s="136"/>
    </row>
    <row r="33135" spans="5:62" ht="14.25" customHeight="1" x14ac:dyDescent="0.25">
      <c r="E33135" s="113"/>
      <c r="H33135" s="133"/>
      <c r="T33135" s="133"/>
      <c r="X33135" s="131"/>
      <c r="Y33135" s="133"/>
      <c r="AJ33135" s="133"/>
      <c r="AO33135" s="135"/>
      <c r="AP33135" s="135"/>
      <c r="BJ33135" s="136"/>
    </row>
    <row r="33136" spans="5:62" ht="14.25" customHeight="1" x14ac:dyDescent="0.25">
      <c r="E33136" s="113"/>
      <c r="H33136" s="133"/>
      <c r="T33136" s="133"/>
      <c r="X33136" s="131"/>
      <c r="Y33136" s="133"/>
      <c r="AJ33136" s="133"/>
      <c r="AO33136" s="135"/>
      <c r="AP33136" s="135"/>
      <c r="BJ33136" s="136"/>
    </row>
    <row r="33137" spans="5:62" ht="14.25" customHeight="1" x14ac:dyDescent="0.25">
      <c r="E33137" s="113"/>
      <c r="H33137" s="133"/>
      <c r="T33137" s="133"/>
      <c r="X33137" s="131"/>
      <c r="Y33137" s="133"/>
      <c r="AJ33137" s="133"/>
      <c r="AO33137" s="135"/>
      <c r="AP33137" s="135"/>
      <c r="BJ33137" s="136"/>
    </row>
    <row r="33138" spans="5:62" ht="14.25" customHeight="1" x14ac:dyDescent="0.25">
      <c r="E33138" s="113"/>
      <c r="H33138" s="133"/>
      <c r="T33138" s="133"/>
      <c r="X33138" s="131"/>
      <c r="Y33138" s="133"/>
      <c r="AJ33138" s="133"/>
      <c r="AO33138" s="135"/>
      <c r="AP33138" s="135"/>
      <c r="BJ33138" s="136"/>
    </row>
    <row r="33139" spans="5:62" ht="14.25" customHeight="1" x14ac:dyDescent="0.25">
      <c r="E33139" s="113"/>
      <c r="H33139" s="133"/>
      <c r="T33139" s="133"/>
      <c r="X33139" s="131"/>
      <c r="Y33139" s="133"/>
      <c r="AJ33139" s="133"/>
      <c r="AO33139" s="135"/>
      <c r="AP33139" s="135"/>
      <c r="BJ33139" s="136"/>
    </row>
    <row r="33140" spans="5:62" ht="14.25" customHeight="1" x14ac:dyDescent="0.25">
      <c r="E33140" s="113"/>
      <c r="H33140" s="133"/>
      <c r="T33140" s="133"/>
      <c r="X33140" s="131"/>
      <c r="Y33140" s="133"/>
      <c r="AJ33140" s="133"/>
      <c r="AO33140" s="135"/>
      <c r="AP33140" s="135"/>
      <c r="BJ33140" s="136"/>
    </row>
    <row r="33141" spans="5:62" ht="14.25" customHeight="1" x14ac:dyDescent="0.25">
      <c r="E33141" s="113"/>
      <c r="H33141" s="133"/>
      <c r="T33141" s="133"/>
      <c r="X33141" s="131"/>
      <c r="Y33141" s="133"/>
      <c r="AJ33141" s="133"/>
      <c r="AO33141" s="135"/>
      <c r="AP33141" s="135"/>
      <c r="BJ33141" s="136"/>
    </row>
    <row r="33142" spans="5:62" ht="14.25" customHeight="1" x14ac:dyDescent="0.25">
      <c r="E33142" s="113"/>
      <c r="H33142" s="133"/>
      <c r="T33142" s="133"/>
      <c r="X33142" s="131"/>
      <c r="Y33142" s="133"/>
      <c r="AJ33142" s="133"/>
      <c r="AO33142" s="135"/>
      <c r="AP33142" s="135"/>
      <c r="BJ33142" s="136"/>
    </row>
    <row r="33143" spans="5:62" ht="14.25" customHeight="1" x14ac:dyDescent="0.25">
      <c r="E33143" s="113"/>
      <c r="H33143" s="133"/>
      <c r="T33143" s="133"/>
      <c r="X33143" s="131"/>
      <c r="Y33143" s="133"/>
      <c r="AJ33143" s="133"/>
      <c r="AO33143" s="135"/>
      <c r="AP33143" s="135"/>
      <c r="BJ33143" s="136"/>
    </row>
    <row r="33144" spans="5:62" ht="14.25" customHeight="1" x14ac:dyDescent="0.25">
      <c r="E33144" s="113"/>
      <c r="H33144" s="133"/>
      <c r="T33144" s="133"/>
      <c r="X33144" s="131"/>
      <c r="Y33144" s="133"/>
      <c r="AJ33144" s="133"/>
      <c r="AO33144" s="135"/>
      <c r="AP33144" s="135"/>
      <c r="BJ33144" s="136"/>
    </row>
    <row r="33145" spans="5:62" ht="14.25" customHeight="1" x14ac:dyDescent="0.25">
      <c r="E33145" s="113"/>
      <c r="H33145" s="133"/>
      <c r="T33145" s="133"/>
      <c r="X33145" s="131"/>
      <c r="Y33145" s="133"/>
      <c r="AJ33145" s="133"/>
      <c r="AO33145" s="135"/>
      <c r="AP33145" s="135"/>
      <c r="BJ33145" s="136"/>
    </row>
    <row r="33146" spans="5:62" ht="14.25" customHeight="1" x14ac:dyDescent="0.25">
      <c r="E33146" s="113"/>
      <c r="H33146" s="133"/>
      <c r="T33146" s="133"/>
      <c r="X33146" s="131"/>
      <c r="Y33146" s="133"/>
      <c r="AJ33146" s="133"/>
      <c r="AO33146" s="135"/>
      <c r="AP33146" s="135"/>
      <c r="BJ33146" s="136"/>
    </row>
    <row r="33147" spans="5:62" ht="14.25" customHeight="1" x14ac:dyDescent="0.25">
      <c r="E33147" s="113"/>
      <c r="H33147" s="133"/>
      <c r="T33147" s="133"/>
      <c r="X33147" s="131"/>
      <c r="Y33147" s="133"/>
      <c r="AJ33147" s="133"/>
      <c r="AO33147" s="135"/>
      <c r="AP33147" s="135"/>
      <c r="BJ33147" s="136"/>
    </row>
    <row r="33148" spans="5:62" ht="14.25" customHeight="1" x14ac:dyDescent="0.25">
      <c r="E33148" s="113"/>
      <c r="H33148" s="133"/>
      <c r="T33148" s="133"/>
      <c r="X33148" s="131"/>
      <c r="Y33148" s="133"/>
      <c r="AJ33148" s="133"/>
      <c r="AO33148" s="135"/>
      <c r="AP33148" s="135"/>
      <c r="BJ33148" s="136"/>
    </row>
    <row r="33149" spans="5:62" ht="14.25" customHeight="1" x14ac:dyDescent="0.25">
      <c r="E33149" s="113"/>
      <c r="H33149" s="133"/>
      <c r="T33149" s="133"/>
      <c r="X33149" s="131"/>
      <c r="Y33149" s="133"/>
      <c r="AJ33149" s="133"/>
      <c r="AO33149" s="135"/>
      <c r="AP33149" s="135"/>
      <c r="BJ33149" s="136"/>
    </row>
    <row r="33150" spans="5:62" ht="14.25" customHeight="1" x14ac:dyDescent="0.25">
      <c r="E33150" s="113"/>
      <c r="H33150" s="133"/>
      <c r="T33150" s="133"/>
      <c r="X33150" s="131"/>
      <c r="Y33150" s="133"/>
      <c r="AJ33150" s="133"/>
      <c r="AO33150" s="135"/>
      <c r="AP33150" s="135"/>
      <c r="BJ33150" s="136"/>
    </row>
    <row r="33151" spans="5:62" ht="14.25" customHeight="1" x14ac:dyDescent="0.25">
      <c r="E33151" s="113"/>
      <c r="H33151" s="133"/>
      <c r="T33151" s="133"/>
      <c r="X33151" s="131"/>
      <c r="Y33151" s="133"/>
      <c r="AJ33151" s="133"/>
      <c r="AO33151" s="135"/>
      <c r="AP33151" s="135"/>
      <c r="BJ33151" s="136"/>
    </row>
    <row r="33152" spans="5:62" ht="14.25" customHeight="1" x14ac:dyDescent="0.25">
      <c r="E33152" s="113"/>
      <c r="H33152" s="133"/>
      <c r="T33152" s="133"/>
      <c r="X33152" s="131"/>
      <c r="Y33152" s="133"/>
      <c r="AJ33152" s="133"/>
      <c r="AO33152" s="135"/>
      <c r="AP33152" s="135"/>
      <c r="BJ33152" s="136"/>
    </row>
    <row r="33153" spans="5:62" ht="14.25" customHeight="1" x14ac:dyDescent="0.25">
      <c r="E33153" s="113"/>
      <c r="H33153" s="133"/>
      <c r="T33153" s="133"/>
      <c r="X33153" s="131"/>
      <c r="Y33153" s="133"/>
      <c r="AJ33153" s="133"/>
      <c r="AO33153" s="135"/>
      <c r="AP33153" s="135"/>
      <c r="BJ33153" s="136"/>
    </row>
    <row r="33154" spans="5:62" ht="14.25" customHeight="1" x14ac:dyDescent="0.25">
      <c r="E33154" s="113"/>
      <c r="H33154" s="133"/>
      <c r="T33154" s="133"/>
      <c r="X33154" s="131"/>
      <c r="Y33154" s="133"/>
      <c r="AJ33154" s="133"/>
      <c r="AO33154" s="135"/>
      <c r="AP33154" s="135"/>
      <c r="BJ33154" s="136"/>
    </row>
    <row r="33155" spans="5:62" ht="14.25" customHeight="1" x14ac:dyDescent="0.25">
      <c r="E33155" s="113"/>
      <c r="H33155" s="133"/>
      <c r="T33155" s="133"/>
      <c r="X33155" s="131"/>
      <c r="Y33155" s="133"/>
      <c r="AJ33155" s="133"/>
      <c r="AO33155" s="135"/>
      <c r="AP33155" s="135"/>
      <c r="BJ33155" s="136"/>
    </row>
    <row r="33156" spans="5:62" ht="14.25" customHeight="1" x14ac:dyDescent="0.25">
      <c r="E33156" s="113"/>
      <c r="H33156" s="133"/>
      <c r="T33156" s="133"/>
      <c r="X33156" s="131"/>
      <c r="Y33156" s="133"/>
      <c r="AJ33156" s="133"/>
      <c r="AO33156" s="135"/>
      <c r="AP33156" s="135"/>
      <c r="BJ33156" s="136"/>
    </row>
    <row r="33157" spans="5:62" ht="14.25" customHeight="1" x14ac:dyDescent="0.25">
      <c r="E33157" s="113"/>
      <c r="H33157" s="133"/>
      <c r="T33157" s="133"/>
      <c r="X33157" s="131"/>
      <c r="Y33157" s="133"/>
      <c r="AJ33157" s="133"/>
      <c r="AO33157" s="135"/>
      <c r="AP33157" s="135"/>
      <c r="BJ33157" s="136"/>
    </row>
    <row r="33158" spans="5:62" ht="14.25" customHeight="1" x14ac:dyDescent="0.25">
      <c r="E33158" s="113"/>
      <c r="H33158" s="133"/>
      <c r="T33158" s="133"/>
      <c r="X33158" s="131"/>
      <c r="Y33158" s="133"/>
      <c r="AJ33158" s="133"/>
      <c r="AO33158" s="135"/>
      <c r="AP33158" s="135"/>
      <c r="BJ33158" s="136"/>
    </row>
    <row r="33159" spans="5:62" ht="14.25" customHeight="1" x14ac:dyDescent="0.25">
      <c r="E33159" s="113"/>
      <c r="H33159" s="133"/>
      <c r="T33159" s="133"/>
      <c r="X33159" s="131"/>
      <c r="Y33159" s="133"/>
      <c r="AJ33159" s="133"/>
      <c r="AO33159" s="135"/>
      <c r="AP33159" s="135"/>
      <c r="BJ33159" s="136"/>
    </row>
    <row r="33160" spans="5:62" ht="14.25" customHeight="1" x14ac:dyDescent="0.25">
      <c r="E33160" s="113"/>
      <c r="H33160" s="133"/>
      <c r="T33160" s="133"/>
      <c r="X33160" s="131"/>
      <c r="Y33160" s="133"/>
      <c r="AJ33160" s="133"/>
      <c r="AO33160" s="135"/>
      <c r="AP33160" s="135"/>
      <c r="BJ33160" s="136"/>
    </row>
    <row r="33161" spans="5:62" ht="14.25" customHeight="1" x14ac:dyDescent="0.25">
      <c r="E33161" s="113"/>
      <c r="H33161" s="133"/>
      <c r="T33161" s="133"/>
      <c r="X33161" s="131"/>
      <c r="Y33161" s="133"/>
      <c r="AJ33161" s="133"/>
      <c r="AO33161" s="135"/>
      <c r="AP33161" s="135"/>
      <c r="BJ33161" s="136"/>
    </row>
    <row r="33162" spans="5:62" ht="14.25" customHeight="1" x14ac:dyDescent="0.25">
      <c r="E33162" s="113"/>
      <c r="H33162" s="133"/>
      <c r="T33162" s="133"/>
      <c r="X33162" s="131"/>
      <c r="Y33162" s="133"/>
      <c r="AJ33162" s="133"/>
      <c r="AO33162" s="135"/>
      <c r="AP33162" s="135"/>
      <c r="BJ33162" s="136"/>
    </row>
    <row r="33163" spans="5:62" ht="14.25" customHeight="1" x14ac:dyDescent="0.25">
      <c r="E33163" s="113"/>
      <c r="H33163" s="133"/>
      <c r="T33163" s="133"/>
      <c r="X33163" s="131"/>
      <c r="Y33163" s="133"/>
      <c r="AJ33163" s="133"/>
      <c r="AO33163" s="135"/>
      <c r="AP33163" s="135"/>
      <c r="BJ33163" s="136"/>
    </row>
    <row r="33164" spans="5:62" ht="14.25" customHeight="1" x14ac:dyDescent="0.25">
      <c r="E33164" s="113"/>
      <c r="H33164" s="133"/>
      <c r="T33164" s="133"/>
      <c r="X33164" s="131"/>
      <c r="Y33164" s="133"/>
      <c r="AJ33164" s="133"/>
      <c r="AO33164" s="135"/>
      <c r="AP33164" s="135"/>
      <c r="BJ33164" s="136"/>
    </row>
    <row r="33165" spans="5:62" ht="14.25" customHeight="1" x14ac:dyDescent="0.25">
      <c r="E33165" s="113"/>
      <c r="H33165" s="133"/>
      <c r="T33165" s="133"/>
      <c r="X33165" s="131"/>
      <c r="Y33165" s="133"/>
      <c r="AJ33165" s="133"/>
      <c r="AO33165" s="135"/>
      <c r="AP33165" s="135"/>
      <c r="BJ33165" s="136"/>
    </row>
    <row r="33166" spans="5:62" ht="14.25" customHeight="1" x14ac:dyDescent="0.25">
      <c r="E33166" s="113"/>
      <c r="H33166" s="133"/>
      <c r="T33166" s="133"/>
      <c r="X33166" s="131"/>
      <c r="Y33166" s="133"/>
      <c r="AJ33166" s="133"/>
      <c r="AO33166" s="135"/>
      <c r="AP33166" s="135"/>
      <c r="BJ33166" s="136"/>
    </row>
    <row r="33167" spans="5:62" ht="14.25" customHeight="1" x14ac:dyDescent="0.25">
      <c r="E33167" s="113"/>
      <c r="H33167" s="133"/>
      <c r="T33167" s="133"/>
      <c r="X33167" s="131"/>
      <c r="Y33167" s="133"/>
      <c r="AJ33167" s="133"/>
      <c r="AO33167" s="135"/>
      <c r="AP33167" s="135"/>
      <c r="BJ33167" s="136"/>
    </row>
    <row r="33168" spans="5:62" ht="14.25" customHeight="1" x14ac:dyDescent="0.25">
      <c r="E33168" s="113"/>
      <c r="H33168" s="133"/>
      <c r="T33168" s="133"/>
      <c r="X33168" s="131"/>
      <c r="Y33168" s="133"/>
      <c r="AJ33168" s="133"/>
      <c r="AO33168" s="135"/>
      <c r="AP33168" s="135"/>
      <c r="BJ33168" s="136"/>
    </row>
    <row r="33169" spans="5:62" ht="14.25" customHeight="1" x14ac:dyDescent="0.25">
      <c r="E33169" s="113"/>
      <c r="H33169" s="133"/>
      <c r="T33169" s="133"/>
      <c r="X33169" s="131"/>
      <c r="Y33169" s="133"/>
      <c r="AJ33169" s="133"/>
      <c r="AO33169" s="135"/>
      <c r="AP33169" s="135"/>
      <c r="BJ33169" s="136"/>
    </row>
    <row r="33170" spans="5:62" ht="14.25" customHeight="1" x14ac:dyDescent="0.25">
      <c r="E33170" s="113"/>
      <c r="H33170" s="133"/>
      <c r="T33170" s="133"/>
      <c r="X33170" s="131"/>
      <c r="Y33170" s="133"/>
      <c r="AJ33170" s="133"/>
      <c r="AO33170" s="135"/>
      <c r="AP33170" s="135"/>
      <c r="BJ33170" s="136"/>
    </row>
    <row r="33171" spans="5:62" ht="14.25" customHeight="1" x14ac:dyDescent="0.25">
      <c r="E33171" s="113"/>
      <c r="H33171" s="133"/>
      <c r="T33171" s="133"/>
      <c r="X33171" s="131"/>
      <c r="Y33171" s="133"/>
      <c r="AJ33171" s="133"/>
      <c r="AO33171" s="135"/>
      <c r="AP33171" s="135"/>
      <c r="BJ33171" s="136"/>
    </row>
    <row r="33172" spans="5:62" ht="14.25" customHeight="1" x14ac:dyDescent="0.25">
      <c r="E33172" s="113"/>
      <c r="H33172" s="133"/>
      <c r="T33172" s="133"/>
      <c r="X33172" s="131"/>
      <c r="Y33172" s="133"/>
      <c r="AJ33172" s="133"/>
      <c r="AO33172" s="135"/>
      <c r="AP33172" s="135"/>
      <c r="BJ33172" s="136"/>
    </row>
    <row r="33173" spans="5:62" ht="14.25" customHeight="1" x14ac:dyDescent="0.25">
      <c r="E33173" s="113"/>
      <c r="H33173" s="133"/>
      <c r="T33173" s="133"/>
      <c r="X33173" s="131"/>
      <c r="Y33173" s="133"/>
      <c r="AJ33173" s="133"/>
      <c r="AO33173" s="135"/>
      <c r="AP33173" s="135"/>
      <c r="BJ33173" s="136"/>
    </row>
    <row r="33174" spans="5:62" ht="14.25" customHeight="1" x14ac:dyDescent="0.25">
      <c r="E33174" s="113"/>
      <c r="H33174" s="133"/>
      <c r="T33174" s="133"/>
      <c r="X33174" s="131"/>
      <c r="Y33174" s="133"/>
      <c r="AJ33174" s="133"/>
      <c r="AO33174" s="135"/>
      <c r="AP33174" s="135"/>
      <c r="BJ33174" s="136"/>
    </row>
    <row r="33175" spans="5:62" ht="14.25" customHeight="1" x14ac:dyDescent="0.25">
      <c r="E33175" s="113"/>
      <c r="H33175" s="133"/>
      <c r="T33175" s="133"/>
      <c r="X33175" s="131"/>
      <c r="Y33175" s="133"/>
      <c r="AJ33175" s="133"/>
      <c r="AO33175" s="135"/>
      <c r="AP33175" s="135"/>
      <c r="BJ33175" s="136"/>
    </row>
    <row r="33176" spans="5:62" ht="14.25" customHeight="1" x14ac:dyDescent="0.25">
      <c r="E33176" s="113"/>
      <c r="H33176" s="133"/>
      <c r="T33176" s="133"/>
      <c r="X33176" s="131"/>
      <c r="Y33176" s="133"/>
      <c r="AJ33176" s="133"/>
      <c r="AO33176" s="135"/>
      <c r="AP33176" s="135"/>
      <c r="BJ33176" s="136"/>
    </row>
    <row r="33177" spans="5:62" ht="14.25" customHeight="1" x14ac:dyDescent="0.25">
      <c r="E33177" s="113"/>
      <c r="H33177" s="133"/>
      <c r="T33177" s="133"/>
      <c r="X33177" s="131"/>
      <c r="Y33177" s="133"/>
      <c r="AJ33177" s="133"/>
      <c r="AO33177" s="135"/>
      <c r="AP33177" s="135"/>
      <c r="BJ33177" s="136"/>
    </row>
    <row r="33178" spans="5:62" ht="14.25" customHeight="1" x14ac:dyDescent="0.25">
      <c r="E33178" s="113"/>
      <c r="H33178" s="133"/>
      <c r="T33178" s="133"/>
      <c r="X33178" s="131"/>
      <c r="Y33178" s="133"/>
      <c r="AJ33178" s="133"/>
      <c r="AO33178" s="135"/>
      <c r="AP33178" s="135"/>
      <c r="BJ33178" s="136"/>
    </row>
    <row r="33179" spans="5:62" ht="14.25" customHeight="1" x14ac:dyDescent="0.25">
      <c r="E33179" s="113"/>
      <c r="H33179" s="133"/>
      <c r="T33179" s="133"/>
      <c r="X33179" s="131"/>
      <c r="Y33179" s="133"/>
      <c r="AJ33179" s="133"/>
      <c r="AO33179" s="135"/>
      <c r="AP33179" s="135"/>
      <c r="BJ33179" s="136"/>
    </row>
    <row r="33180" spans="5:62" ht="14.25" customHeight="1" x14ac:dyDescent="0.25">
      <c r="E33180" s="113"/>
      <c r="H33180" s="133"/>
      <c r="T33180" s="133"/>
      <c r="X33180" s="131"/>
      <c r="Y33180" s="133"/>
      <c r="AJ33180" s="133"/>
      <c r="AO33180" s="135"/>
      <c r="AP33180" s="135"/>
      <c r="BJ33180" s="136"/>
    </row>
    <row r="33181" spans="5:62" ht="14.25" customHeight="1" x14ac:dyDescent="0.25">
      <c r="E33181" s="113"/>
      <c r="H33181" s="133"/>
      <c r="T33181" s="133"/>
      <c r="X33181" s="131"/>
      <c r="Y33181" s="133"/>
      <c r="AJ33181" s="133"/>
      <c r="AO33181" s="135"/>
      <c r="AP33181" s="135"/>
      <c r="BJ33181" s="136"/>
    </row>
    <row r="33182" spans="5:62" ht="14.25" customHeight="1" x14ac:dyDescent="0.25">
      <c r="E33182" s="113"/>
      <c r="H33182" s="133"/>
      <c r="T33182" s="133"/>
      <c r="X33182" s="131"/>
      <c r="Y33182" s="133"/>
      <c r="AJ33182" s="133"/>
      <c r="AO33182" s="135"/>
      <c r="AP33182" s="135"/>
      <c r="BJ33182" s="136"/>
    </row>
    <row r="33183" spans="5:62" ht="14.25" customHeight="1" x14ac:dyDescent="0.25">
      <c r="E33183" s="113"/>
      <c r="H33183" s="133"/>
      <c r="T33183" s="133"/>
      <c r="X33183" s="131"/>
      <c r="Y33183" s="133"/>
      <c r="AJ33183" s="133"/>
      <c r="AO33183" s="135"/>
      <c r="AP33183" s="135"/>
      <c r="BJ33183" s="136"/>
    </row>
    <row r="33184" spans="5:62" ht="14.25" customHeight="1" x14ac:dyDescent="0.25">
      <c r="E33184" s="113"/>
      <c r="H33184" s="133"/>
      <c r="T33184" s="133"/>
      <c r="X33184" s="131"/>
      <c r="Y33184" s="133"/>
      <c r="AJ33184" s="133"/>
      <c r="AO33184" s="135"/>
      <c r="AP33184" s="135"/>
      <c r="BJ33184" s="136"/>
    </row>
    <row r="33185" spans="5:62" ht="14.25" customHeight="1" x14ac:dyDescent="0.25">
      <c r="E33185" s="113"/>
      <c r="H33185" s="133"/>
      <c r="T33185" s="133"/>
      <c r="X33185" s="131"/>
      <c r="Y33185" s="133"/>
      <c r="AJ33185" s="133"/>
      <c r="AO33185" s="135"/>
      <c r="AP33185" s="135"/>
      <c r="BJ33185" s="136"/>
    </row>
    <row r="33186" spans="5:62" ht="14.25" customHeight="1" x14ac:dyDescent="0.25">
      <c r="E33186" s="113"/>
      <c r="H33186" s="133"/>
      <c r="T33186" s="133"/>
      <c r="X33186" s="131"/>
      <c r="Y33186" s="133"/>
      <c r="AJ33186" s="133"/>
      <c r="AO33186" s="135"/>
      <c r="AP33186" s="135"/>
      <c r="BJ33186" s="136"/>
    </row>
    <row r="33187" spans="5:62" ht="14.25" customHeight="1" x14ac:dyDescent="0.25">
      <c r="E33187" s="113"/>
      <c r="H33187" s="133"/>
      <c r="T33187" s="133"/>
      <c r="X33187" s="131"/>
      <c r="Y33187" s="133"/>
      <c r="AJ33187" s="133"/>
      <c r="AO33187" s="135"/>
      <c r="AP33187" s="135"/>
      <c r="BJ33187" s="136"/>
    </row>
    <row r="33188" spans="5:62" ht="14.25" customHeight="1" x14ac:dyDescent="0.25">
      <c r="E33188" s="113"/>
      <c r="H33188" s="133"/>
      <c r="T33188" s="133"/>
      <c r="X33188" s="131"/>
      <c r="Y33188" s="133"/>
      <c r="AJ33188" s="133"/>
      <c r="AO33188" s="135"/>
      <c r="AP33188" s="135"/>
      <c r="BJ33188" s="136"/>
    </row>
    <row r="33189" spans="5:62" ht="14.25" customHeight="1" x14ac:dyDescent="0.25">
      <c r="E33189" s="113"/>
      <c r="H33189" s="133"/>
      <c r="T33189" s="133"/>
      <c r="X33189" s="131"/>
      <c r="Y33189" s="133"/>
      <c r="AJ33189" s="133"/>
      <c r="AO33189" s="135"/>
      <c r="AP33189" s="135"/>
      <c r="BJ33189" s="136"/>
    </row>
    <row r="33190" spans="5:62" ht="14.25" customHeight="1" x14ac:dyDescent="0.25">
      <c r="E33190" s="113"/>
      <c r="H33190" s="133"/>
      <c r="T33190" s="133"/>
      <c r="X33190" s="131"/>
      <c r="Y33190" s="133"/>
      <c r="AJ33190" s="133"/>
      <c r="AO33190" s="135"/>
      <c r="AP33190" s="135"/>
      <c r="BJ33190" s="136"/>
    </row>
    <row r="33191" spans="5:62" ht="14.25" customHeight="1" x14ac:dyDescent="0.25">
      <c r="E33191" s="113"/>
      <c r="H33191" s="133"/>
      <c r="T33191" s="133"/>
      <c r="X33191" s="131"/>
      <c r="Y33191" s="133"/>
      <c r="AJ33191" s="133"/>
      <c r="AO33191" s="135"/>
      <c r="AP33191" s="135"/>
      <c r="BJ33191" s="136"/>
    </row>
    <row r="33192" spans="5:62" ht="14.25" customHeight="1" x14ac:dyDescent="0.25">
      <c r="E33192" s="113"/>
      <c r="H33192" s="133"/>
      <c r="T33192" s="133"/>
      <c r="X33192" s="131"/>
      <c r="Y33192" s="133"/>
      <c r="AJ33192" s="133"/>
      <c r="AO33192" s="135"/>
      <c r="AP33192" s="135"/>
      <c r="BJ33192" s="136"/>
    </row>
    <row r="33193" spans="5:62" ht="14.25" customHeight="1" x14ac:dyDescent="0.25">
      <c r="E33193" s="113"/>
      <c r="H33193" s="133"/>
      <c r="T33193" s="133"/>
      <c r="X33193" s="131"/>
      <c r="Y33193" s="133"/>
      <c r="AJ33193" s="133"/>
      <c r="AO33193" s="135"/>
      <c r="AP33193" s="135"/>
      <c r="BJ33193" s="136"/>
    </row>
    <row r="33194" spans="5:62" ht="14.25" customHeight="1" x14ac:dyDescent="0.25">
      <c r="E33194" s="113"/>
      <c r="H33194" s="133"/>
      <c r="T33194" s="133"/>
      <c r="X33194" s="131"/>
      <c r="Y33194" s="133"/>
      <c r="AJ33194" s="133"/>
      <c r="AO33194" s="135"/>
      <c r="AP33194" s="135"/>
      <c r="BJ33194" s="136"/>
    </row>
    <row r="33195" spans="5:62" ht="14.25" customHeight="1" x14ac:dyDescent="0.25">
      <c r="E33195" s="113"/>
      <c r="H33195" s="133"/>
      <c r="T33195" s="133"/>
      <c r="X33195" s="131"/>
      <c r="Y33195" s="133"/>
      <c r="AJ33195" s="133"/>
      <c r="AO33195" s="135"/>
      <c r="AP33195" s="135"/>
      <c r="BJ33195" s="136"/>
    </row>
    <row r="33196" spans="5:62" ht="14.25" customHeight="1" x14ac:dyDescent="0.25">
      <c r="E33196" s="113"/>
      <c r="H33196" s="133"/>
      <c r="T33196" s="133"/>
      <c r="X33196" s="131"/>
      <c r="Y33196" s="133"/>
      <c r="AJ33196" s="133"/>
      <c r="AO33196" s="135"/>
      <c r="AP33196" s="135"/>
      <c r="BJ33196" s="136"/>
    </row>
    <row r="33197" spans="5:62" ht="14.25" customHeight="1" x14ac:dyDescent="0.25">
      <c r="E33197" s="113"/>
      <c r="H33197" s="133"/>
      <c r="T33197" s="133"/>
      <c r="X33197" s="131"/>
      <c r="Y33197" s="133"/>
      <c r="AJ33197" s="133"/>
      <c r="AO33197" s="135"/>
      <c r="AP33197" s="135"/>
      <c r="BJ33197" s="136"/>
    </row>
    <row r="33198" spans="5:62" ht="14.25" customHeight="1" x14ac:dyDescent="0.25">
      <c r="E33198" s="113"/>
      <c r="H33198" s="133"/>
      <c r="T33198" s="133"/>
      <c r="X33198" s="131"/>
      <c r="Y33198" s="133"/>
      <c r="AJ33198" s="133"/>
      <c r="AO33198" s="135"/>
      <c r="AP33198" s="135"/>
      <c r="BJ33198" s="136"/>
    </row>
    <row r="33199" spans="5:62" ht="14.25" customHeight="1" x14ac:dyDescent="0.25">
      <c r="E33199" s="113"/>
      <c r="H33199" s="133"/>
      <c r="T33199" s="133"/>
      <c r="X33199" s="131"/>
      <c r="Y33199" s="133"/>
      <c r="AJ33199" s="133"/>
      <c r="AO33199" s="135"/>
      <c r="AP33199" s="135"/>
      <c r="BJ33199" s="136"/>
    </row>
    <row r="33200" spans="5:62" ht="14.25" customHeight="1" x14ac:dyDescent="0.25">
      <c r="E33200" s="113"/>
      <c r="H33200" s="133"/>
      <c r="T33200" s="133"/>
      <c r="X33200" s="131"/>
      <c r="Y33200" s="133"/>
      <c r="AJ33200" s="133"/>
      <c r="AO33200" s="135"/>
      <c r="AP33200" s="135"/>
      <c r="BJ33200" s="136"/>
    </row>
    <row r="33201" spans="5:62" ht="14.25" customHeight="1" x14ac:dyDescent="0.25">
      <c r="E33201" s="113"/>
      <c r="H33201" s="133"/>
      <c r="T33201" s="133"/>
      <c r="X33201" s="131"/>
      <c r="Y33201" s="133"/>
      <c r="AJ33201" s="133"/>
      <c r="AO33201" s="135"/>
      <c r="AP33201" s="135"/>
      <c r="BJ33201" s="136"/>
    </row>
    <row r="33202" spans="5:62" ht="14.25" customHeight="1" x14ac:dyDescent="0.25">
      <c r="E33202" s="113"/>
      <c r="H33202" s="133"/>
      <c r="T33202" s="133"/>
      <c r="X33202" s="131"/>
      <c r="Y33202" s="133"/>
      <c r="AJ33202" s="133"/>
      <c r="AO33202" s="135"/>
      <c r="AP33202" s="135"/>
      <c r="BJ33202" s="136"/>
    </row>
    <row r="33203" spans="5:62" ht="14.25" customHeight="1" x14ac:dyDescent="0.25">
      <c r="E33203" s="113"/>
      <c r="H33203" s="133"/>
      <c r="T33203" s="133"/>
      <c r="X33203" s="131"/>
      <c r="Y33203" s="133"/>
      <c r="AJ33203" s="133"/>
      <c r="AO33203" s="135"/>
      <c r="AP33203" s="135"/>
      <c r="BJ33203" s="136"/>
    </row>
    <row r="33204" spans="5:62" ht="14.25" customHeight="1" x14ac:dyDescent="0.25">
      <c r="E33204" s="113"/>
      <c r="H33204" s="133"/>
      <c r="T33204" s="133"/>
      <c r="X33204" s="131"/>
      <c r="Y33204" s="133"/>
      <c r="AJ33204" s="133"/>
      <c r="AO33204" s="135"/>
      <c r="AP33204" s="135"/>
      <c r="BJ33204" s="136"/>
    </row>
    <row r="33205" spans="5:62" ht="14.25" customHeight="1" x14ac:dyDescent="0.25">
      <c r="E33205" s="113"/>
      <c r="H33205" s="133"/>
      <c r="T33205" s="133"/>
      <c r="X33205" s="131"/>
      <c r="Y33205" s="133"/>
      <c r="AJ33205" s="133"/>
      <c r="AO33205" s="135"/>
      <c r="AP33205" s="135"/>
      <c r="BJ33205" s="136"/>
    </row>
    <row r="33206" spans="5:62" ht="14.25" customHeight="1" x14ac:dyDescent="0.25">
      <c r="E33206" s="113"/>
      <c r="H33206" s="133"/>
      <c r="T33206" s="133"/>
      <c r="X33206" s="131"/>
      <c r="Y33206" s="133"/>
      <c r="AJ33206" s="133"/>
      <c r="AO33206" s="135"/>
      <c r="AP33206" s="135"/>
      <c r="BJ33206" s="136"/>
    </row>
    <row r="33207" spans="5:62" ht="14.25" customHeight="1" x14ac:dyDescent="0.25">
      <c r="E33207" s="113"/>
      <c r="H33207" s="133"/>
      <c r="T33207" s="133"/>
      <c r="X33207" s="131"/>
      <c r="Y33207" s="133"/>
      <c r="AJ33207" s="133"/>
      <c r="AO33207" s="135"/>
      <c r="AP33207" s="135"/>
      <c r="BJ33207" s="136"/>
    </row>
    <row r="33208" spans="5:62" ht="14.25" customHeight="1" x14ac:dyDescent="0.25">
      <c r="E33208" s="113"/>
      <c r="H33208" s="133"/>
      <c r="T33208" s="133"/>
      <c r="X33208" s="131"/>
      <c r="Y33208" s="133"/>
      <c r="AJ33208" s="133"/>
      <c r="AO33208" s="135"/>
      <c r="AP33208" s="135"/>
      <c r="BJ33208" s="136"/>
    </row>
    <row r="33209" spans="5:62" ht="14.25" customHeight="1" x14ac:dyDescent="0.25">
      <c r="E33209" s="113"/>
      <c r="H33209" s="133"/>
      <c r="T33209" s="133"/>
      <c r="X33209" s="131"/>
      <c r="Y33209" s="133"/>
      <c r="AJ33209" s="133"/>
      <c r="AO33209" s="135"/>
      <c r="AP33209" s="135"/>
      <c r="BJ33209" s="136"/>
    </row>
    <row r="33210" spans="5:62" ht="14.25" customHeight="1" x14ac:dyDescent="0.25">
      <c r="E33210" s="113"/>
      <c r="H33210" s="133"/>
      <c r="T33210" s="133"/>
      <c r="X33210" s="131"/>
      <c r="Y33210" s="133"/>
      <c r="AJ33210" s="133"/>
      <c r="AO33210" s="135"/>
      <c r="AP33210" s="135"/>
      <c r="BJ33210" s="136"/>
    </row>
    <row r="33211" spans="5:62" ht="14.25" customHeight="1" x14ac:dyDescent="0.25">
      <c r="E33211" s="113"/>
      <c r="H33211" s="133"/>
      <c r="T33211" s="133"/>
      <c r="X33211" s="131"/>
      <c r="Y33211" s="133"/>
      <c r="AJ33211" s="133"/>
      <c r="AO33211" s="135"/>
      <c r="AP33211" s="135"/>
      <c r="BJ33211" s="136"/>
    </row>
    <row r="33212" spans="5:62" ht="14.25" customHeight="1" x14ac:dyDescent="0.25">
      <c r="E33212" s="113"/>
      <c r="H33212" s="133"/>
      <c r="T33212" s="133"/>
      <c r="X33212" s="131"/>
      <c r="Y33212" s="133"/>
      <c r="AJ33212" s="133"/>
      <c r="AO33212" s="135"/>
      <c r="AP33212" s="135"/>
      <c r="BJ33212" s="136"/>
    </row>
    <row r="33213" spans="5:62" ht="14.25" customHeight="1" x14ac:dyDescent="0.25">
      <c r="E33213" s="113"/>
      <c r="H33213" s="133"/>
      <c r="T33213" s="133"/>
      <c r="X33213" s="131"/>
      <c r="Y33213" s="133"/>
      <c r="AJ33213" s="133"/>
      <c r="AO33213" s="135"/>
      <c r="AP33213" s="135"/>
      <c r="BJ33213" s="136"/>
    </row>
    <row r="33214" spans="5:62" ht="14.25" customHeight="1" x14ac:dyDescent="0.25">
      <c r="E33214" s="113"/>
      <c r="H33214" s="133"/>
      <c r="T33214" s="133"/>
      <c r="X33214" s="131"/>
      <c r="Y33214" s="133"/>
      <c r="AJ33214" s="133"/>
      <c r="AO33214" s="135"/>
      <c r="AP33214" s="135"/>
      <c r="BJ33214" s="136"/>
    </row>
    <row r="33215" spans="5:62" ht="14.25" customHeight="1" x14ac:dyDescent="0.25">
      <c r="E33215" s="113"/>
      <c r="H33215" s="133"/>
      <c r="T33215" s="133"/>
      <c r="X33215" s="131"/>
      <c r="Y33215" s="133"/>
      <c r="AJ33215" s="133"/>
      <c r="AO33215" s="135"/>
      <c r="AP33215" s="135"/>
      <c r="BJ33215" s="136"/>
    </row>
    <row r="33216" spans="5:62" ht="14.25" customHeight="1" x14ac:dyDescent="0.25">
      <c r="E33216" s="113"/>
      <c r="H33216" s="133"/>
      <c r="T33216" s="133"/>
      <c r="X33216" s="131"/>
      <c r="Y33216" s="133"/>
      <c r="AJ33216" s="133"/>
      <c r="AO33216" s="135"/>
      <c r="AP33216" s="135"/>
      <c r="BJ33216" s="136"/>
    </row>
    <row r="33217" spans="5:62" ht="14.25" customHeight="1" x14ac:dyDescent="0.25">
      <c r="E33217" s="113"/>
      <c r="H33217" s="133"/>
      <c r="T33217" s="133"/>
      <c r="X33217" s="131"/>
      <c r="Y33217" s="133"/>
      <c r="AJ33217" s="133"/>
      <c r="AO33217" s="135"/>
      <c r="AP33217" s="135"/>
      <c r="BJ33217" s="136"/>
    </row>
    <row r="33218" spans="5:62" ht="14.25" customHeight="1" x14ac:dyDescent="0.25">
      <c r="E33218" s="113"/>
      <c r="H33218" s="133"/>
      <c r="T33218" s="133"/>
      <c r="X33218" s="131"/>
      <c r="Y33218" s="133"/>
      <c r="AJ33218" s="133"/>
      <c r="AO33218" s="135"/>
      <c r="AP33218" s="135"/>
      <c r="BJ33218" s="136"/>
    </row>
    <row r="33219" spans="5:62" ht="14.25" customHeight="1" x14ac:dyDescent="0.25">
      <c r="E33219" s="113"/>
      <c r="H33219" s="133"/>
      <c r="T33219" s="133"/>
      <c r="X33219" s="131"/>
      <c r="Y33219" s="133"/>
      <c r="AJ33219" s="133"/>
      <c r="AO33219" s="135"/>
      <c r="AP33219" s="135"/>
      <c r="BJ33219" s="136"/>
    </row>
    <row r="33220" spans="5:62" ht="14.25" customHeight="1" x14ac:dyDescent="0.25">
      <c r="E33220" s="113"/>
      <c r="H33220" s="133"/>
      <c r="T33220" s="133"/>
      <c r="X33220" s="131"/>
      <c r="Y33220" s="133"/>
      <c r="AJ33220" s="133"/>
      <c r="AO33220" s="135"/>
      <c r="AP33220" s="135"/>
      <c r="BJ33220" s="136"/>
    </row>
    <row r="33221" spans="5:62" ht="14.25" customHeight="1" x14ac:dyDescent="0.25">
      <c r="E33221" s="113"/>
      <c r="H33221" s="133"/>
      <c r="T33221" s="133"/>
      <c r="X33221" s="131"/>
      <c r="Y33221" s="133"/>
      <c r="AJ33221" s="133"/>
      <c r="AO33221" s="135"/>
      <c r="AP33221" s="135"/>
      <c r="BJ33221" s="136"/>
    </row>
    <row r="33222" spans="5:62" ht="14.25" customHeight="1" x14ac:dyDescent="0.25">
      <c r="E33222" s="113"/>
      <c r="H33222" s="133"/>
      <c r="T33222" s="133"/>
      <c r="X33222" s="131"/>
      <c r="Y33222" s="133"/>
      <c r="AJ33222" s="133"/>
      <c r="AO33222" s="135"/>
      <c r="AP33222" s="135"/>
      <c r="BJ33222" s="136"/>
    </row>
    <row r="33223" spans="5:62" ht="14.25" customHeight="1" x14ac:dyDescent="0.25">
      <c r="E33223" s="113"/>
      <c r="H33223" s="133"/>
      <c r="T33223" s="133"/>
      <c r="X33223" s="131"/>
      <c r="Y33223" s="133"/>
      <c r="AJ33223" s="133"/>
      <c r="AO33223" s="135"/>
      <c r="AP33223" s="135"/>
      <c r="BJ33223" s="136"/>
    </row>
    <row r="33224" spans="5:62" ht="14.25" customHeight="1" x14ac:dyDescent="0.25">
      <c r="E33224" s="113"/>
      <c r="H33224" s="133"/>
      <c r="T33224" s="133"/>
      <c r="X33224" s="131"/>
      <c r="Y33224" s="133"/>
      <c r="AJ33224" s="133"/>
      <c r="AO33224" s="135"/>
      <c r="AP33224" s="135"/>
      <c r="BJ33224" s="136"/>
    </row>
    <row r="33225" spans="5:62" ht="14.25" customHeight="1" x14ac:dyDescent="0.25">
      <c r="E33225" s="113"/>
      <c r="H33225" s="133"/>
      <c r="T33225" s="133"/>
      <c r="X33225" s="131"/>
      <c r="Y33225" s="133"/>
      <c r="AJ33225" s="133"/>
      <c r="AO33225" s="135"/>
      <c r="AP33225" s="135"/>
      <c r="BJ33225" s="136"/>
    </row>
    <row r="33226" spans="5:62" ht="14.25" customHeight="1" x14ac:dyDescent="0.25">
      <c r="E33226" s="113"/>
      <c r="H33226" s="133"/>
      <c r="T33226" s="133"/>
      <c r="X33226" s="131"/>
      <c r="Y33226" s="133"/>
      <c r="AJ33226" s="133"/>
      <c r="AO33226" s="135"/>
      <c r="AP33226" s="135"/>
      <c r="BJ33226" s="136"/>
    </row>
    <row r="33227" spans="5:62" ht="14.25" customHeight="1" x14ac:dyDescent="0.25">
      <c r="E33227" s="113"/>
      <c r="H33227" s="133"/>
      <c r="T33227" s="133"/>
      <c r="X33227" s="131"/>
      <c r="Y33227" s="133"/>
      <c r="AJ33227" s="133"/>
      <c r="AO33227" s="135"/>
      <c r="AP33227" s="135"/>
      <c r="BJ33227" s="136"/>
    </row>
    <row r="33228" spans="5:62" ht="14.25" customHeight="1" x14ac:dyDescent="0.25">
      <c r="E33228" s="113"/>
      <c r="H33228" s="133"/>
      <c r="T33228" s="133"/>
      <c r="X33228" s="131"/>
      <c r="Y33228" s="133"/>
      <c r="AJ33228" s="133"/>
      <c r="AO33228" s="135"/>
      <c r="AP33228" s="135"/>
      <c r="BJ33228" s="136"/>
    </row>
    <row r="33229" spans="5:62" ht="14.25" customHeight="1" x14ac:dyDescent="0.25">
      <c r="E33229" s="113"/>
      <c r="H33229" s="133"/>
      <c r="T33229" s="133"/>
      <c r="X33229" s="131"/>
      <c r="Y33229" s="133"/>
      <c r="AJ33229" s="133"/>
      <c r="AO33229" s="135"/>
      <c r="AP33229" s="135"/>
      <c r="BJ33229" s="136"/>
    </row>
    <row r="33230" spans="5:62" ht="14.25" customHeight="1" x14ac:dyDescent="0.25">
      <c r="E33230" s="113"/>
      <c r="H33230" s="133"/>
      <c r="T33230" s="133"/>
      <c r="X33230" s="131"/>
      <c r="Y33230" s="133"/>
      <c r="AJ33230" s="133"/>
      <c r="AO33230" s="135"/>
      <c r="AP33230" s="135"/>
      <c r="BJ33230" s="136"/>
    </row>
    <row r="33231" spans="5:62" ht="14.25" customHeight="1" x14ac:dyDescent="0.25">
      <c r="E33231" s="113"/>
      <c r="H33231" s="133"/>
      <c r="T33231" s="133"/>
      <c r="X33231" s="131"/>
      <c r="Y33231" s="133"/>
      <c r="AJ33231" s="133"/>
      <c r="AO33231" s="135"/>
      <c r="AP33231" s="135"/>
      <c r="BJ33231" s="136"/>
    </row>
    <row r="33232" spans="5:62" ht="14.25" customHeight="1" x14ac:dyDescent="0.25">
      <c r="E33232" s="113"/>
      <c r="H33232" s="133"/>
      <c r="T33232" s="133"/>
      <c r="X33232" s="131"/>
      <c r="Y33232" s="133"/>
      <c r="AJ33232" s="133"/>
      <c r="AO33232" s="135"/>
      <c r="AP33232" s="135"/>
      <c r="BJ33232" s="136"/>
    </row>
    <row r="33233" spans="5:62" ht="14.25" customHeight="1" x14ac:dyDescent="0.25">
      <c r="E33233" s="113"/>
      <c r="H33233" s="133"/>
      <c r="T33233" s="133"/>
      <c r="X33233" s="131"/>
      <c r="Y33233" s="133"/>
      <c r="AJ33233" s="133"/>
      <c r="AO33233" s="135"/>
      <c r="AP33233" s="135"/>
      <c r="BJ33233" s="136"/>
    </row>
    <row r="33234" spans="5:62" ht="14.25" customHeight="1" x14ac:dyDescent="0.25">
      <c r="E33234" s="113"/>
      <c r="H33234" s="133"/>
      <c r="T33234" s="133"/>
      <c r="X33234" s="131"/>
      <c r="Y33234" s="133"/>
      <c r="AJ33234" s="133"/>
      <c r="AO33234" s="135"/>
      <c r="AP33234" s="135"/>
      <c r="BJ33234" s="136"/>
    </row>
    <row r="33235" spans="5:62" ht="14.25" customHeight="1" x14ac:dyDescent="0.25">
      <c r="E33235" s="113"/>
      <c r="H33235" s="133"/>
      <c r="T33235" s="133"/>
      <c r="X33235" s="131"/>
      <c r="Y33235" s="133"/>
      <c r="AJ33235" s="133"/>
      <c r="AO33235" s="135"/>
      <c r="AP33235" s="135"/>
      <c r="BJ33235" s="136"/>
    </row>
    <row r="33236" spans="5:62" ht="14.25" customHeight="1" x14ac:dyDescent="0.25">
      <c r="E33236" s="113"/>
      <c r="H33236" s="133"/>
      <c r="T33236" s="133"/>
      <c r="X33236" s="131"/>
      <c r="Y33236" s="133"/>
      <c r="AJ33236" s="133"/>
      <c r="AO33236" s="135"/>
      <c r="AP33236" s="135"/>
      <c r="BJ33236" s="136"/>
    </row>
    <row r="33237" spans="5:62" ht="14.25" customHeight="1" x14ac:dyDescent="0.25">
      <c r="E33237" s="113"/>
      <c r="H33237" s="133"/>
      <c r="T33237" s="133"/>
      <c r="X33237" s="131"/>
      <c r="Y33237" s="133"/>
      <c r="AJ33237" s="133"/>
      <c r="AO33237" s="135"/>
      <c r="AP33237" s="135"/>
      <c r="BJ33237" s="136"/>
    </row>
    <row r="33238" spans="5:62" ht="14.25" customHeight="1" x14ac:dyDescent="0.25">
      <c r="E33238" s="113"/>
      <c r="H33238" s="133"/>
      <c r="T33238" s="133"/>
      <c r="X33238" s="131"/>
      <c r="Y33238" s="133"/>
      <c r="AJ33238" s="133"/>
      <c r="AO33238" s="135"/>
      <c r="AP33238" s="135"/>
      <c r="BJ33238" s="136"/>
    </row>
    <row r="33239" spans="5:62" ht="14.25" customHeight="1" x14ac:dyDescent="0.25">
      <c r="E33239" s="113"/>
      <c r="H33239" s="133"/>
      <c r="T33239" s="133"/>
      <c r="X33239" s="131"/>
      <c r="Y33239" s="133"/>
      <c r="AJ33239" s="133"/>
      <c r="AO33239" s="135"/>
      <c r="AP33239" s="135"/>
      <c r="BJ33239" s="136"/>
    </row>
    <row r="33240" spans="5:62" ht="14.25" customHeight="1" x14ac:dyDescent="0.25">
      <c r="E33240" s="113"/>
      <c r="H33240" s="133"/>
      <c r="T33240" s="133"/>
      <c r="X33240" s="131"/>
      <c r="Y33240" s="133"/>
      <c r="AJ33240" s="133"/>
      <c r="AO33240" s="135"/>
      <c r="AP33240" s="135"/>
      <c r="BJ33240" s="136"/>
    </row>
    <row r="33241" spans="5:62" ht="14.25" customHeight="1" x14ac:dyDescent="0.25">
      <c r="E33241" s="113"/>
      <c r="H33241" s="133"/>
      <c r="T33241" s="133"/>
      <c r="X33241" s="131"/>
      <c r="Y33241" s="133"/>
      <c r="AJ33241" s="133"/>
      <c r="AO33241" s="135"/>
      <c r="AP33241" s="135"/>
      <c r="BJ33241" s="136"/>
    </row>
    <row r="33242" spans="5:62" ht="14.25" customHeight="1" x14ac:dyDescent="0.25">
      <c r="E33242" s="113"/>
      <c r="H33242" s="133"/>
      <c r="T33242" s="133"/>
      <c r="X33242" s="131"/>
      <c r="Y33242" s="133"/>
      <c r="AJ33242" s="133"/>
      <c r="AO33242" s="135"/>
      <c r="AP33242" s="135"/>
      <c r="BJ33242" s="136"/>
    </row>
    <row r="33243" spans="5:62" ht="14.25" customHeight="1" x14ac:dyDescent="0.25">
      <c r="E33243" s="113"/>
      <c r="H33243" s="133"/>
      <c r="T33243" s="133"/>
      <c r="X33243" s="131"/>
      <c r="Y33243" s="133"/>
      <c r="AJ33243" s="133"/>
      <c r="AO33243" s="135"/>
      <c r="AP33243" s="135"/>
      <c r="BJ33243" s="136"/>
    </row>
    <row r="33244" spans="5:62" ht="14.25" customHeight="1" x14ac:dyDescent="0.25">
      <c r="E33244" s="113"/>
      <c r="H33244" s="133"/>
      <c r="T33244" s="133"/>
      <c r="X33244" s="131"/>
      <c r="Y33244" s="133"/>
      <c r="AJ33244" s="133"/>
      <c r="AO33244" s="135"/>
      <c r="AP33244" s="135"/>
      <c r="BJ33244" s="136"/>
    </row>
    <row r="33245" spans="5:62" ht="14.25" customHeight="1" x14ac:dyDescent="0.25">
      <c r="E33245" s="113"/>
      <c r="H33245" s="133"/>
      <c r="T33245" s="133"/>
      <c r="X33245" s="131"/>
      <c r="Y33245" s="133"/>
      <c r="AJ33245" s="133"/>
      <c r="AO33245" s="135"/>
      <c r="AP33245" s="135"/>
      <c r="BJ33245" s="136"/>
    </row>
    <row r="33246" spans="5:62" ht="14.25" customHeight="1" x14ac:dyDescent="0.25">
      <c r="E33246" s="113"/>
      <c r="H33246" s="133"/>
      <c r="T33246" s="133"/>
      <c r="X33246" s="131"/>
      <c r="Y33246" s="133"/>
      <c r="AJ33246" s="133"/>
      <c r="AO33246" s="135"/>
      <c r="AP33246" s="135"/>
      <c r="BJ33246" s="136"/>
    </row>
    <row r="33247" spans="5:62" ht="14.25" customHeight="1" x14ac:dyDescent="0.25">
      <c r="E33247" s="113"/>
      <c r="H33247" s="133"/>
      <c r="T33247" s="133"/>
      <c r="X33247" s="131"/>
      <c r="Y33247" s="133"/>
      <c r="AJ33247" s="133"/>
      <c r="AO33247" s="135"/>
      <c r="AP33247" s="135"/>
      <c r="BJ33247" s="136"/>
    </row>
    <row r="33248" spans="5:62" ht="14.25" customHeight="1" x14ac:dyDescent="0.25">
      <c r="E33248" s="113"/>
      <c r="H33248" s="133"/>
      <c r="T33248" s="133"/>
      <c r="X33248" s="131"/>
      <c r="Y33248" s="133"/>
      <c r="AJ33248" s="133"/>
      <c r="AO33248" s="135"/>
      <c r="AP33248" s="135"/>
      <c r="BJ33248" s="136"/>
    </row>
    <row r="33249" spans="5:62" ht="14.25" customHeight="1" x14ac:dyDescent="0.25">
      <c r="E33249" s="113"/>
      <c r="H33249" s="133"/>
      <c r="T33249" s="133"/>
      <c r="X33249" s="131"/>
      <c r="Y33249" s="133"/>
      <c r="AJ33249" s="133"/>
      <c r="AO33249" s="135"/>
      <c r="AP33249" s="135"/>
      <c r="BJ33249" s="136"/>
    </row>
    <row r="33250" spans="5:62" ht="14.25" customHeight="1" x14ac:dyDescent="0.25">
      <c r="E33250" s="113"/>
      <c r="H33250" s="133"/>
      <c r="T33250" s="133"/>
      <c r="X33250" s="131"/>
      <c r="Y33250" s="133"/>
      <c r="AJ33250" s="133"/>
      <c r="AO33250" s="135"/>
      <c r="AP33250" s="135"/>
      <c r="BJ33250" s="136"/>
    </row>
    <row r="33251" spans="5:62" ht="14.25" customHeight="1" x14ac:dyDescent="0.25">
      <c r="E33251" s="113"/>
      <c r="H33251" s="133"/>
      <c r="T33251" s="133"/>
      <c r="X33251" s="131"/>
      <c r="Y33251" s="133"/>
      <c r="AJ33251" s="133"/>
      <c r="AO33251" s="135"/>
      <c r="AP33251" s="135"/>
      <c r="BJ33251" s="136"/>
    </row>
    <row r="33252" spans="5:62" ht="14.25" customHeight="1" x14ac:dyDescent="0.25">
      <c r="E33252" s="113"/>
      <c r="H33252" s="133"/>
      <c r="T33252" s="133"/>
      <c r="X33252" s="131"/>
      <c r="Y33252" s="133"/>
      <c r="AJ33252" s="133"/>
      <c r="AO33252" s="135"/>
      <c r="AP33252" s="135"/>
      <c r="BJ33252" s="136"/>
    </row>
    <row r="33253" spans="5:62" ht="14.25" customHeight="1" x14ac:dyDescent="0.25">
      <c r="E33253" s="113"/>
      <c r="H33253" s="133"/>
      <c r="T33253" s="133"/>
      <c r="X33253" s="131"/>
      <c r="Y33253" s="133"/>
      <c r="AJ33253" s="133"/>
      <c r="AO33253" s="135"/>
      <c r="AP33253" s="135"/>
      <c r="BJ33253" s="136"/>
    </row>
    <row r="33254" spans="5:62" ht="14.25" customHeight="1" x14ac:dyDescent="0.25">
      <c r="E33254" s="113"/>
      <c r="H33254" s="133"/>
      <c r="T33254" s="133"/>
      <c r="X33254" s="131"/>
      <c r="Y33254" s="133"/>
      <c r="AJ33254" s="133"/>
      <c r="AO33254" s="135"/>
      <c r="AP33254" s="135"/>
      <c r="BJ33254" s="136"/>
    </row>
    <row r="33255" spans="5:62" ht="14.25" customHeight="1" x14ac:dyDescent="0.25">
      <c r="E33255" s="113"/>
      <c r="H33255" s="133"/>
      <c r="T33255" s="133"/>
      <c r="X33255" s="131"/>
      <c r="Y33255" s="133"/>
      <c r="AJ33255" s="133"/>
      <c r="AO33255" s="135"/>
      <c r="AP33255" s="135"/>
      <c r="BJ33255" s="136"/>
    </row>
    <row r="33256" spans="5:62" ht="14.25" customHeight="1" x14ac:dyDescent="0.25">
      <c r="E33256" s="113"/>
      <c r="H33256" s="133"/>
      <c r="T33256" s="133"/>
      <c r="X33256" s="131"/>
      <c r="Y33256" s="133"/>
      <c r="AJ33256" s="133"/>
      <c r="AO33256" s="135"/>
      <c r="AP33256" s="135"/>
      <c r="BJ33256" s="136"/>
    </row>
    <row r="33257" spans="5:62" ht="14.25" customHeight="1" x14ac:dyDescent="0.25">
      <c r="E33257" s="113"/>
      <c r="H33257" s="133"/>
      <c r="T33257" s="133"/>
      <c r="X33257" s="131"/>
      <c r="Y33257" s="133"/>
      <c r="AJ33257" s="133"/>
      <c r="AO33257" s="135"/>
      <c r="AP33257" s="135"/>
      <c r="BJ33257" s="136"/>
    </row>
    <row r="33258" spans="5:62" ht="14.25" customHeight="1" x14ac:dyDescent="0.25">
      <c r="E33258" s="113"/>
      <c r="H33258" s="133"/>
      <c r="T33258" s="133"/>
      <c r="X33258" s="131"/>
      <c r="Y33258" s="133"/>
      <c r="AJ33258" s="133"/>
      <c r="AO33258" s="135"/>
      <c r="AP33258" s="135"/>
      <c r="BJ33258" s="136"/>
    </row>
    <row r="33259" spans="5:62" ht="14.25" customHeight="1" x14ac:dyDescent="0.25">
      <c r="E33259" s="113"/>
      <c r="H33259" s="133"/>
      <c r="T33259" s="133"/>
      <c r="X33259" s="131"/>
      <c r="Y33259" s="133"/>
      <c r="AJ33259" s="133"/>
      <c r="AO33259" s="135"/>
      <c r="AP33259" s="135"/>
      <c r="BJ33259" s="136"/>
    </row>
    <row r="33260" spans="5:62" ht="14.25" customHeight="1" x14ac:dyDescent="0.25">
      <c r="E33260" s="113"/>
      <c r="H33260" s="133"/>
      <c r="T33260" s="133"/>
      <c r="X33260" s="131"/>
      <c r="Y33260" s="133"/>
      <c r="AJ33260" s="133"/>
      <c r="AO33260" s="135"/>
      <c r="AP33260" s="135"/>
      <c r="BJ33260" s="136"/>
    </row>
    <row r="33261" spans="5:62" ht="14.25" customHeight="1" x14ac:dyDescent="0.25">
      <c r="E33261" s="113"/>
      <c r="H33261" s="133"/>
      <c r="T33261" s="133"/>
      <c r="X33261" s="131"/>
      <c r="Y33261" s="133"/>
      <c r="AJ33261" s="133"/>
      <c r="AO33261" s="135"/>
      <c r="AP33261" s="135"/>
      <c r="BJ33261" s="136"/>
    </row>
    <row r="33262" spans="5:62" ht="14.25" customHeight="1" x14ac:dyDescent="0.25">
      <c r="E33262" s="113"/>
      <c r="H33262" s="133"/>
      <c r="T33262" s="133"/>
      <c r="X33262" s="131"/>
      <c r="Y33262" s="133"/>
      <c r="AJ33262" s="133"/>
      <c r="AO33262" s="135"/>
      <c r="AP33262" s="135"/>
      <c r="BJ33262" s="136"/>
    </row>
    <row r="33263" spans="5:62" ht="14.25" customHeight="1" x14ac:dyDescent="0.25">
      <c r="E33263" s="113"/>
      <c r="H33263" s="133"/>
      <c r="T33263" s="133"/>
      <c r="X33263" s="131"/>
      <c r="Y33263" s="133"/>
      <c r="AJ33263" s="133"/>
      <c r="AO33263" s="135"/>
      <c r="AP33263" s="135"/>
      <c r="BJ33263" s="136"/>
    </row>
    <row r="33264" spans="5:62" ht="14.25" customHeight="1" x14ac:dyDescent="0.25">
      <c r="E33264" s="113"/>
      <c r="H33264" s="133"/>
      <c r="T33264" s="133"/>
      <c r="X33264" s="131"/>
      <c r="Y33264" s="133"/>
      <c r="AJ33264" s="133"/>
      <c r="AO33264" s="135"/>
      <c r="AP33264" s="135"/>
      <c r="BJ33264" s="136"/>
    </row>
    <row r="33265" spans="5:62" ht="14.25" customHeight="1" x14ac:dyDescent="0.25">
      <c r="E33265" s="113"/>
      <c r="H33265" s="133"/>
      <c r="T33265" s="133"/>
      <c r="X33265" s="131"/>
      <c r="Y33265" s="133"/>
      <c r="AJ33265" s="133"/>
      <c r="AO33265" s="135"/>
      <c r="AP33265" s="135"/>
      <c r="BJ33265" s="136"/>
    </row>
    <row r="33266" spans="5:62" ht="14.25" customHeight="1" x14ac:dyDescent="0.25">
      <c r="E33266" s="113"/>
      <c r="H33266" s="133"/>
      <c r="T33266" s="133"/>
      <c r="X33266" s="131"/>
      <c r="Y33266" s="133"/>
      <c r="AJ33266" s="133"/>
      <c r="AO33266" s="135"/>
      <c r="AP33266" s="135"/>
      <c r="BJ33266" s="136"/>
    </row>
    <row r="33267" spans="5:62" ht="14.25" customHeight="1" x14ac:dyDescent="0.25">
      <c r="E33267" s="113"/>
      <c r="H33267" s="133"/>
      <c r="T33267" s="133"/>
      <c r="X33267" s="131"/>
      <c r="Y33267" s="133"/>
      <c r="AJ33267" s="133"/>
      <c r="AO33267" s="135"/>
      <c r="AP33267" s="135"/>
      <c r="BJ33267" s="136"/>
    </row>
    <row r="33268" spans="5:62" ht="14.25" customHeight="1" x14ac:dyDescent="0.25">
      <c r="E33268" s="113"/>
      <c r="H33268" s="133"/>
      <c r="T33268" s="133"/>
      <c r="X33268" s="131"/>
      <c r="Y33268" s="133"/>
      <c r="AJ33268" s="133"/>
      <c r="AO33268" s="135"/>
      <c r="AP33268" s="135"/>
      <c r="BJ33268" s="136"/>
    </row>
    <row r="33269" spans="5:62" ht="14.25" customHeight="1" x14ac:dyDescent="0.25">
      <c r="E33269" s="113"/>
      <c r="H33269" s="133"/>
      <c r="T33269" s="133"/>
      <c r="X33269" s="131"/>
      <c r="Y33269" s="133"/>
      <c r="AJ33269" s="133"/>
      <c r="AO33269" s="135"/>
      <c r="AP33269" s="135"/>
      <c r="BJ33269" s="136"/>
    </row>
    <row r="33270" spans="5:62" ht="14.25" customHeight="1" x14ac:dyDescent="0.25">
      <c r="E33270" s="113"/>
      <c r="H33270" s="133"/>
      <c r="T33270" s="133"/>
      <c r="X33270" s="131"/>
      <c r="Y33270" s="133"/>
      <c r="AJ33270" s="133"/>
      <c r="AO33270" s="135"/>
      <c r="AP33270" s="135"/>
      <c r="BJ33270" s="136"/>
    </row>
    <row r="33271" spans="5:62" ht="14.25" customHeight="1" x14ac:dyDescent="0.25">
      <c r="E33271" s="113"/>
      <c r="H33271" s="133"/>
      <c r="T33271" s="133"/>
      <c r="X33271" s="131"/>
      <c r="Y33271" s="133"/>
      <c r="AJ33271" s="133"/>
      <c r="AO33271" s="135"/>
      <c r="AP33271" s="135"/>
      <c r="BJ33271" s="136"/>
    </row>
    <row r="33272" spans="5:62" ht="14.25" customHeight="1" x14ac:dyDescent="0.25">
      <c r="E33272" s="113"/>
      <c r="H33272" s="133"/>
      <c r="T33272" s="133"/>
      <c r="X33272" s="131"/>
      <c r="Y33272" s="133"/>
      <c r="AJ33272" s="133"/>
      <c r="AO33272" s="135"/>
      <c r="AP33272" s="135"/>
      <c r="BJ33272" s="136"/>
    </row>
    <row r="33273" spans="5:62" ht="14.25" customHeight="1" x14ac:dyDescent="0.25">
      <c r="E33273" s="113"/>
      <c r="H33273" s="133"/>
      <c r="T33273" s="133"/>
      <c r="X33273" s="131"/>
      <c r="Y33273" s="133"/>
      <c r="AJ33273" s="133"/>
      <c r="AO33273" s="135"/>
      <c r="AP33273" s="135"/>
      <c r="BJ33273" s="136"/>
    </row>
    <row r="33274" spans="5:62" ht="14.25" customHeight="1" x14ac:dyDescent="0.25">
      <c r="E33274" s="113"/>
      <c r="H33274" s="133"/>
      <c r="T33274" s="133"/>
      <c r="X33274" s="131"/>
      <c r="Y33274" s="133"/>
      <c r="AJ33274" s="133"/>
      <c r="AO33274" s="135"/>
      <c r="AP33274" s="135"/>
      <c r="BJ33274" s="136"/>
    </row>
    <row r="33275" spans="5:62" ht="14.25" customHeight="1" x14ac:dyDescent="0.25">
      <c r="E33275" s="113"/>
      <c r="H33275" s="133"/>
      <c r="T33275" s="133"/>
      <c r="X33275" s="131"/>
      <c r="Y33275" s="133"/>
      <c r="AJ33275" s="133"/>
      <c r="AO33275" s="135"/>
      <c r="AP33275" s="135"/>
      <c r="BJ33275" s="136"/>
    </row>
    <row r="33276" spans="5:62" ht="14.25" customHeight="1" x14ac:dyDescent="0.25">
      <c r="E33276" s="113"/>
      <c r="H33276" s="133"/>
      <c r="T33276" s="133"/>
      <c r="X33276" s="131"/>
      <c r="Y33276" s="133"/>
      <c r="AJ33276" s="133"/>
      <c r="AO33276" s="135"/>
      <c r="AP33276" s="135"/>
      <c r="BJ33276" s="136"/>
    </row>
    <row r="33277" spans="5:62" ht="14.25" customHeight="1" x14ac:dyDescent="0.25">
      <c r="E33277" s="113"/>
      <c r="H33277" s="133"/>
      <c r="T33277" s="133"/>
      <c r="X33277" s="131"/>
      <c r="Y33277" s="133"/>
      <c r="AJ33277" s="133"/>
      <c r="AO33277" s="135"/>
      <c r="AP33277" s="135"/>
      <c r="BJ33277" s="136"/>
    </row>
    <row r="33278" spans="5:62" ht="14.25" customHeight="1" x14ac:dyDescent="0.25">
      <c r="E33278" s="113"/>
      <c r="H33278" s="133"/>
      <c r="T33278" s="133"/>
      <c r="X33278" s="131"/>
      <c r="Y33278" s="133"/>
      <c r="AJ33278" s="133"/>
      <c r="AO33278" s="135"/>
      <c r="AP33278" s="135"/>
      <c r="BJ33278" s="136"/>
    </row>
    <row r="33279" spans="5:62" ht="14.25" customHeight="1" x14ac:dyDescent="0.25">
      <c r="E33279" s="113"/>
      <c r="H33279" s="133"/>
      <c r="T33279" s="133"/>
      <c r="X33279" s="131"/>
      <c r="Y33279" s="133"/>
      <c r="AJ33279" s="133"/>
      <c r="AO33279" s="135"/>
      <c r="AP33279" s="135"/>
      <c r="BJ33279" s="136"/>
    </row>
    <row r="33280" spans="5:62" ht="14.25" customHeight="1" x14ac:dyDescent="0.25">
      <c r="E33280" s="113"/>
      <c r="H33280" s="133"/>
      <c r="T33280" s="133"/>
      <c r="X33280" s="131"/>
      <c r="Y33280" s="133"/>
      <c r="AJ33280" s="133"/>
      <c r="AO33280" s="135"/>
      <c r="AP33280" s="135"/>
      <c r="BJ33280" s="136"/>
    </row>
    <row r="33281" spans="5:62" ht="14.25" customHeight="1" x14ac:dyDescent="0.25">
      <c r="E33281" s="113"/>
      <c r="H33281" s="133"/>
      <c r="T33281" s="133"/>
      <c r="X33281" s="131"/>
      <c r="Y33281" s="133"/>
      <c r="AJ33281" s="133"/>
      <c r="AO33281" s="135"/>
      <c r="AP33281" s="135"/>
      <c r="BJ33281" s="136"/>
    </row>
    <row r="33282" spans="5:62" ht="14.25" customHeight="1" x14ac:dyDescent="0.25">
      <c r="E33282" s="113"/>
      <c r="H33282" s="133"/>
      <c r="T33282" s="133"/>
      <c r="X33282" s="131"/>
      <c r="Y33282" s="133"/>
      <c r="AJ33282" s="133"/>
      <c r="AO33282" s="135"/>
      <c r="AP33282" s="135"/>
      <c r="BJ33282" s="136"/>
    </row>
    <row r="33283" spans="5:62" ht="14.25" customHeight="1" x14ac:dyDescent="0.25">
      <c r="E33283" s="113"/>
      <c r="H33283" s="133"/>
      <c r="T33283" s="133"/>
      <c r="X33283" s="131"/>
      <c r="Y33283" s="133"/>
      <c r="AJ33283" s="133"/>
      <c r="AO33283" s="135"/>
      <c r="AP33283" s="135"/>
      <c r="BJ33283" s="136"/>
    </row>
    <row r="33284" spans="5:62" ht="14.25" customHeight="1" x14ac:dyDescent="0.25">
      <c r="E33284" s="113"/>
      <c r="H33284" s="133"/>
      <c r="T33284" s="133"/>
      <c r="X33284" s="131"/>
      <c r="Y33284" s="133"/>
      <c r="AJ33284" s="133"/>
      <c r="AO33284" s="135"/>
      <c r="AP33284" s="135"/>
      <c r="BJ33284" s="136"/>
    </row>
    <row r="33285" spans="5:62" ht="14.25" customHeight="1" x14ac:dyDescent="0.25">
      <c r="E33285" s="113"/>
      <c r="H33285" s="133"/>
      <c r="T33285" s="133"/>
      <c r="X33285" s="131"/>
      <c r="Y33285" s="133"/>
      <c r="AJ33285" s="133"/>
      <c r="AO33285" s="135"/>
      <c r="AP33285" s="135"/>
      <c r="BJ33285" s="136"/>
    </row>
    <row r="33286" spans="5:62" ht="14.25" customHeight="1" x14ac:dyDescent="0.25">
      <c r="E33286" s="113"/>
      <c r="H33286" s="133"/>
      <c r="T33286" s="133"/>
      <c r="X33286" s="131"/>
      <c r="Y33286" s="133"/>
      <c r="AJ33286" s="133"/>
      <c r="AO33286" s="135"/>
      <c r="AP33286" s="135"/>
      <c r="BJ33286" s="136"/>
    </row>
    <row r="33287" spans="5:62" ht="14.25" customHeight="1" x14ac:dyDescent="0.25">
      <c r="E33287" s="113"/>
      <c r="H33287" s="133"/>
      <c r="T33287" s="133"/>
      <c r="X33287" s="131"/>
      <c r="Y33287" s="133"/>
      <c r="AJ33287" s="133"/>
      <c r="AO33287" s="135"/>
      <c r="AP33287" s="135"/>
      <c r="BJ33287" s="136"/>
    </row>
    <row r="33288" spans="5:62" ht="14.25" customHeight="1" x14ac:dyDescent="0.25">
      <c r="E33288" s="113"/>
      <c r="H33288" s="133"/>
      <c r="T33288" s="133"/>
      <c r="X33288" s="131"/>
      <c r="Y33288" s="133"/>
      <c r="AJ33288" s="133"/>
      <c r="AO33288" s="135"/>
      <c r="AP33288" s="135"/>
      <c r="BJ33288" s="136"/>
    </row>
    <row r="33289" spans="5:62" ht="14.25" customHeight="1" x14ac:dyDescent="0.25">
      <c r="E33289" s="113"/>
      <c r="H33289" s="133"/>
      <c r="T33289" s="133"/>
      <c r="X33289" s="131"/>
      <c r="Y33289" s="133"/>
      <c r="AJ33289" s="133"/>
      <c r="AO33289" s="135"/>
      <c r="AP33289" s="135"/>
      <c r="BJ33289" s="136"/>
    </row>
    <row r="33290" spans="5:62" ht="14.25" customHeight="1" x14ac:dyDescent="0.25">
      <c r="E33290" s="113"/>
      <c r="H33290" s="133"/>
      <c r="T33290" s="133"/>
      <c r="X33290" s="131"/>
      <c r="Y33290" s="133"/>
      <c r="AJ33290" s="133"/>
      <c r="AO33290" s="135"/>
      <c r="AP33290" s="135"/>
      <c r="BJ33290" s="136"/>
    </row>
    <row r="33291" spans="5:62" ht="14.25" customHeight="1" x14ac:dyDescent="0.25">
      <c r="E33291" s="113"/>
      <c r="H33291" s="133"/>
      <c r="T33291" s="133"/>
      <c r="X33291" s="131"/>
      <c r="Y33291" s="133"/>
      <c r="AJ33291" s="133"/>
      <c r="AO33291" s="135"/>
      <c r="AP33291" s="135"/>
      <c r="BJ33291" s="136"/>
    </row>
    <row r="33292" spans="5:62" ht="14.25" customHeight="1" x14ac:dyDescent="0.25">
      <c r="E33292" s="113"/>
      <c r="H33292" s="133"/>
      <c r="T33292" s="133"/>
      <c r="X33292" s="131"/>
      <c r="Y33292" s="133"/>
      <c r="AJ33292" s="133"/>
      <c r="AO33292" s="135"/>
      <c r="AP33292" s="135"/>
      <c r="BJ33292" s="136"/>
    </row>
    <row r="33293" spans="5:62" ht="14.25" customHeight="1" x14ac:dyDescent="0.25">
      <c r="E33293" s="113"/>
      <c r="H33293" s="133"/>
      <c r="T33293" s="133"/>
      <c r="X33293" s="131"/>
      <c r="Y33293" s="133"/>
      <c r="AJ33293" s="133"/>
      <c r="AO33293" s="135"/>
      <c r="AP33293" s="135"/>
      <c r="BJ33293" s="136"/>
    </row>
    <row r="33294" spans="5:62" ht="14.25" customHeight="1" x14ac:dyDescent="0.25">
      <c r="E33294" s="113"/>
      <c r="H33294" s="133"/>
      <c r="T33294" s="133"/>
      <c r="X33294" s="131"/>
      <c r="Y33294" s="133"/>
      <c r="AJ33294" s="133"/>
      <c r="AO33294" s="135"/>
      <c r="AP33294" s="135"/>
      <c r="BJ33294" s="136"/>
    </row>
    <row r="33295" spans="5:62" ht="14.25" customHeight="1" x14ac:dyDescent="0.25">
      <c r="E33295" s="113"/>
      <c r="H33295" s="133"/>
      <c r="T33295" s="133"/>
      <c r="X33295" s="131"/>
      <c r="Y33295" s="133"/>
      <c r="AJ33295" s="133"/>
      <c r="AO33295" s="135"/>
      <c r="AP33295" s="135"/>
      <c r="BJ33295" s="136"/>
    </row>
    <row r="33296" spans="5:62" ht="14.25" customHeight="1" x14ac:dyDescent="0.25">
      <c r="E33296" s="113"/>
      <c r="H33296" s="133"/>
      <c r="T33296" s="133"/>
      <c r="X33296" s="131"/>
      <c r="Y33296" s="133"/>
      <c r="AJ33296" s="133"/>
      <c r="AO33296" s="135"/>
      <c r="AP33296" s="135"/>
      <c r="BJ33296" s="136"/>
    </row>
    <row r="33297" spans="5:62" ht="14.25" customHeight="1" x14ac:dyDescent="0.25">
      <c r="E33297" s="113"/>
      <c r="H33297" s="133"/>
      <c r="T33297" s="133"/>
      <c r="X33297" s="131"/>
      <c r="Y33297" s="133"/>
      <c r="AJ33297" s="133"/>
      <c r="AO33297" s="135"/>
      <c r="AP33297" s="135"/>
      <c r="BJ33297" s="136"/>
    </row>
    <row r="33298" spans="5:62" ht="14.25" customHeight="1" x14ac:dyDescent="0.25">
      <c r="E33298" s="113"/>
      <c r="H33298" s="133"/>
      <c r="T33298" s="133"/>
      <c r="X33298" s="131"/>
      <c r="Y33298" s="133"/>
      <c r="AJ33298" s="133"/>
      <c r="AO33298" s="135"/>
      <c r="AP33298" s="135"/>
      <c r="BJ33298" s="136"/>
    </row>
    <row r="33299" spans="5:62" ht="14.25" customHeight="1" x14ac:dyDescent="0.25">
      <c r="E33299" s="113"/>
      <c r="H33299" s="133"/>
      <c r="T33299" s="133"/>
      <c r="X33299" s="131"/>
      <c r="Y33299" s="133"/>
      <c r="AJ33299" s="133"/>
      <c r="AO33299" s="135"/>
      <c r="AP33299" s="135"/>
      <c r="BJ33299" s="136"/>
    </row>
    <row r="33300" spans="5:62" ht="14.25" customHeight="1" x14ac:dyDescent="0.25">
      <c r="E33300" s="113"/>
      <c r="H33300" s="133"/>
      <c r="T33300" s="133"/>
      <c r="X33300" s="131"/>
      <c r="Y33300" s="133"/>
      <c r="AJ33300" s="133"/>
      <c r="AO33300" s="135"/>
      <c r="AP33300" s="135"/>
      <c r="BJ33300" s="136"/>
    </row>
    <row r="33301" spans="5:62" ht="14.25" customHeight="1" x14ac:dyDescent="0.25">
      <c r="E33301" s="113"/>
      <c r="H33301" s="133"/>
      <c r="T33301" s="133"/>
      <c r="X33301" s="131"/>
      <c r="Y33301" s="133"/>
      <c r="AJ33301" s="133"/>
      <c r="AO33301" s="135"/>
      <c r="AP33301" s="135"/>
      <c r="BJ33301" s="136"/>
    </row>
    <row r="33302" spans="5:62" ht="14.25" customHeight="1" x14ac:dyDescent="0.25">
      <c r="E33302" s="113"/>
      <c r="H33302" s="133"/>
      <c r="T33302" s="133"/>
      <c r="X33302" s="131"/>
      <c r="Y33302" s="133"/>
      <c r="AJ33302" s="133"/>
      <c r="AO33302" s="135"/>
      <c r="AP33302" s="135"/>
      <c r="BJ33302" s="136"/>
    </row>
    <row r="33303" spans="5:62" ht="14.25" customHeight="1" x14ac:dyDescent="0.25">
      <c r="E33303" s="113"/>
      <c r="H33303" s="133"/>
      <c r="T33303" s="133"/>
      <c r="X33303" s="131"/>
      <c r="Y33303" s="133"/>
      <c r="AJ33303" s="133"/>
      <c r="AO33303" s="135"/>
      <c r="AP33303" s="135"/>
      <c r="BJ33303" s="136"/>
    </row>
    <row r="33304" spans="5:62" ht="14.25" customHeight="1" x14ac:dyDescent="0.25">
      <c r="E33304" s="113"/>
      <c r="H33304" s="133"/>
      <c r="T33304" s="133"/>
      <c r="X33304" s="131"/>
      <c r="Y33304" s="133"/>
      <c r="AJ33304" s="133"/>
      <c r="AO33304" s="135"/>
      <c r="AP33304" s="135"/>
      <c r="BJ33304" s="136"/>
    </row>
    <row r="33305" spans="5:62" ht="14.25" customHeight="1" x14ac:dyDescent="0.25">
      <c r="E33305" s="113"/>
      <c r="H33305" s="133"/>
      <c r="T33305" s="133"/>
      <c r="X33305" s="131"/>
      <c r="Y33305" s="133"/>
      <c r="AJ33305" s="133"/>
      <c r="AO33305" s="135"/>
      <c r="AP33305" s="135"/>
      <c r="BJ33305" s="136"/>
    </row>
    <row r="33306" spans="5:62" ht="14.25" customHeight="1" x14ac:dyDescent="0.25">
      <c r="E33306" s="113"/>
      <c r="H33306" s="133"/>
      <c r="T33306" s="133"/>
      <c r="X33306" s="131"/>
      <c r="Y33306" s="133"/>
      <c r="AJ33306" s="133"/>
      <c r="AO33306" s="135"/>
      <c r="AP33306" s="135"/>
      <c r="BJ33306" s="136"/>
    </row>
    <row r="33307" spans="5:62" ht="14.25" customHeight="1" x14ac:dyDescent="0.25">
      <c r="E33307" s="113"/>
      <c r="H33307" s="133"/>
      <c r="T33307" s="133"/>
      <c r="X33307" s="131"/>
      <c r="Y33307" s="133"/>
      <c r="AJ33307" s="133"/>
      <c r="AO33307" s="135"/>
      <c r="AP33307" s="135"/>
      <c r="BJ33307" s="136"/>
    </row>
    <row r="33308" spans="5:62" ht="14.25" customHeight="1" x14ac:dyDescent="0.25">
      <c r="E33308" s="113"/>
      <c r="H33308" s="133"/>
      <c r="T33308" s="133"/>
      <c r="X33308" s="131"/>
      <c r="Y33308" s="133"/>
      <c r="AJ33308" s="133"/>
      <c r="AO33308" s="135"/>
      <c r="AP33308" s="135"/>
      <c r="BJ33308" s="136"/>
    </row>
    <row r="33309" spans="5:62" ht="14.25" customHeight="1" x14ac:dyDescent="0.25">
      <c r="E33309" s="113"/>
      <c r="H33309" s="133"/>
      <c r="T33309" s="133"/>
      <c r="X33309" s="131"/>
      <c r="Y33309" s="133"/>
      <c r="AJ33309" s="133"/>
      <c r="AO33309" s="135"/>
      <c r="AP33309" s="135"/>
      <c r="BJ33309" s="136"/>
    </row>
    <row r="33310" spans="5:62" ht="14.25" customHeight="1" x14ac:dyDescent="0.25">
      <c r="E33310" s="113"/>
      <c r="H33310" s="133"/>
      <c r="T33310" s="133"/>
      <c r="X33310" s="131"/>
      <c r="Y33310" s="133"/>
      <c r="AJ33310" s="133"/>
      <c r="AO33310" s="135"/>
      <c r="AP33310" s="135"/>
      <c r="BJ33310" s="136"/>
    </row>
    <row r="33311" spans="5:62" ht="14.25" customHeight="1" x14ac:dyDescent="0.25">
      <c r="E33311" s="113"/>
      <c r="H33311" s="133"/>
      <c r="T33311" s="133"/>
      <c r="X33311" s="131"/>
      <c r="Y33311" s="133"/>
      <c r="AJ33311" s="133"/>
      <c r="AO33311" s="135"/>
      <c r="AP33311" s="135"/>
      <c r="BJ33311" s="136"/>
    </row>
    <row r="33312" spans="5:62" ht="14.25" customHeight="1" x14ac:dyDescent="0.25">
      <c r="E33312" s="113"/>
      <c r="H33312" s="133"/>
      <c r="T33312" s="133"/>
      <c r="X33312" s="131"/>
      <c r="Y33312" s="133"/>
      <c r="AJ33312" s="133"/>
      <c r="AO33312" s="135"/>
      <c r="AP33312" s="135"/>
      <c r="BJ33312" s="136"/>
    </row>
    <row r="33313" spans="5:62" ht="14.25" customHeight="1" x14ac:dyDescent="0.25">
      <c r="E33313" s="113"/>
      <c r="H33313" s="133"/>
      <c r="T33313" s="133"/>
      <c r="X33313" s="131"/>
      <c r="Y33313" s="133"/>
      <c r="AJ33313" s="133"/>
      <c r="AO33313" s="135"/>
      <c r="AP33313" s="135"/>
      <c r="BJ33313" s="136"/>
    </row>
    <row r="33314" spans="5:62" ht="14.25" customHeight="1" x14ac:dyDescent="0.25">
      <c r="E33314" s="113"/>
      <c r="H33314" s="133"/>
      <c r="T33314" s="133"/>
      <c r="X33314" s="131"/>
      <c r="Y33314" s="133"/>
      <c r="AJ33314" s="133"/>
      <c r="AO33314" s="135"/>
      <c r="AP33314" s="135"/>
      <c r="BJ33314" s="136"/>
    </row>
    <row r="33315" spans="5:62" ht="14.25" customHeight="1" x14ac:dyDescent="0.25">
      <c r="E33315" s="113"/>
      <c r="H33315" s="133"/>
      <c r="T33315" s="133"/>
      <c r="X33315" s="131"/>
      <c r="Y33315" s="133"/>
      <c r="AJ33315" s="133"/>
      <c r="AO33315" s="135"/>
      <c r="AP33315" s="135"/>
      <c r="BJ33315" s="136"/>
    </row>
    <row r="33316" spans="5:62" ht="14.25" customHeight="1" x14ac:dyDescent="0.25">
      <c r="E33316" s="113"/>
      <c r="H33316" s="133"/>
      <c r="T33316" s="133"/>
      <c r="X33316" s="131"/>
      <c r="Y33316" s="133"/>
      <c r="AJ33316" s="133"/>
      <c r="AO33316" s="135"/>
      <c r="AP33316" s="135"/>
      <c r="BJ33316" s="136"/>
    </row>
    <row r="33317" spans="5:62" ht="14.25" customHeight="1" x14ac:dyDescent="0.25">
      <c r="E33317" s="113"/>
      <c r="H33317" s="133"/>
      <c r="T33317" s="133"/>
      <c r="X33317" s="131"/>
      <c r="Y33317" s="133"/>
      <c r="AJ33317" s="133"/>
      <c r="AO33317" s="135"/>
      <c r="AP33317" s="135"/>
      <c r="BJ33317" s="136"/>
    </row>
    <row r="33318" spans="5:62" ht="14.25" customHeight="1" x14ac:dyDescent="0.25">
      <c r="E33318" s="113"/>
      <c r="H33318" s="133"/>
      <c r="T33318" s="133"/>
      <c r="X33318" s="131"/>
      <c r="Y33318" s="133"/>
      <c r="AJ33318" s="133"/>
      <c r="AO33318" s="135"/>
      <c r="AP33318" s="135"/>
      <c r="BJ33318" s="136"/>
    </row>
    <row r="33319" spans="5:62" ht="14.25" customHeight="1" x14ac:dyDescent="0.25">
      <c r="E33319" s="113"/>
      <c r="H33319" s="133"/>
      <c r="T33319" s="133"/>
      <c r="X33319" s="131"/>
      <c r="Y33319" s="133"/>
      <c r="AJ33319" s="133"/>
      <c r="AO33319" s="135"/>
      <c r="AP33319" s="135"/>
      <c r="BJ33319" s="136"/>
    </row>
    <row r="33320" spans="5:62" ht="14.25" customHeight="1" x14ac:dyDescent="0.25">
      <c r="E33320" s="113"/>
      <c r="H33320" s="133"/>
      <c r="T33320" s="133"/>
      <c r="X33320" s="131"/>
      <c r="Y33320" s="133"/>
      <c r="AJ33320" s="133"/>
      <c r="AO33320" s="135"/>
      <c r="AP33320" s="135"/>
      <c r="BJ33320" s="136"/>
    </row>
    <row r="33321" spans="5:62" ht="14.25" customHeight="1" x14ac:dyDescent="0.25">
      <c r="E33321" s="113"/>
      <c r="H33321" s="133"/>
      <c r="T33321" s="133"/>
      <c r="X33321" s="131"/>
      <c r="Y33321" s="133"/>
      <c r="AJ33321" s="133"/>
      <c r="AO33321" s="135"/>
      <c r="AP33321" s="135"/>
      <c r="BJ33321" s="136"/>
    </row>
    <row r="33322" spans="5:62" ht="14.25" customHeight="1" x14ac:dyDescent="0.25">
      <c r="E33322" s="113"/>
      <c r="H33322" s="133"/>
      <c r="T33322" s="133"/>
      <c r="X33322" s="131"/>
      <c r="Y33322" s="133"/>
      <c r="AJ33322" s="133"/>
      <c r="AO33322" s="135"/>
      <c r="AP33322" s="135"/>
      <c r="BJ33322" s="136"/>
    </row>
    <row r="33323" spans="5:62" ht="14.25" customHeight="1" x14ac:dyDescent="0.25">
      <c r="E33323" s="113"/>
      <c r="H33323" s="133"/>
      <c r="T33323" s="133"/>
      <c r="X33323" s="131"/>
      <c r="Y33323" s="133"/>
      <c r="AJ33323" s="133"/>
      <c r="AO33323" s="135"/>
      <c r="AP33323" s="135"/>
      <c r="BJ33323" s="136"/>
    </row>
    <row r="33324" spans="5:62" ht="14.25" customHeight="1" x14ac:dyDescent="0.25">
      <c r="E33324" s="113"/>
      <c r="H33324" s="133"/>
      <c r="T33324" s="133"/>
      <c r="X33324" s="131"/>
      <c r="Y33324" s="133"/>
      <c r="AJ33324" s="133"/>
      <c r="AO33324" s="135"/>
      <c r="AP33324" s="135"/>
      <c r="BJ33324" s="136"/>
    </row>
    <row r="33325" spans="5:62" ht="14.25" customHeight="1" x14ac:dyDescent="0.25">
      <c r="E33325" s="113"/>
      <c r="H33325" s="133"/>
      <c r="T33325" s="133"/>
      <c r="X33325" s="131"/>
      <c r="Y33325" s="133"/>
      <c r="AJ33325" s="133"/>
      <c r="AO33325" s="135"/>
      <c r="AP33325" s="135"/>
      <c r="BJ33325" s="136"/>
    </row>
    <row r="33326" spans="5:62" ht="14.25" customHeight="1" x14ac:dyDescent="0.25">
      <c r="E33326" s="113"/>
      <c r="H33326" s="133"/>
      <c r="T33326" s="133"/>
      <c r="X33326" s="131"/>
      <c r="Y33326" s="133"/>
      <c r="AJ33326" s="133"/>
      <c r="AO33326" s="135"/>
      <c r="AP33326" s="135"/>
      <c r="BJ33326" s="136"/>
    </row>
    <row r="33327" spans="5:62" ht="14.25" customHeight="1" x14ac:dyDescent="0.25">
      <c r="E33327" s="113"/>
      <c r="H33327" s="133"/>
      <c r="T33327" s="133"/>
      <c r="X33327" s="131"/>
      <c r="Y33327" s="133"/>
      <c r="AJ33327" s="133"/>
      <c r="AO33327" s="135"/>
      <c r="AP33327" s="135"/>
      <c r="BJ33327" s="136"/>
    </row>
    <row r="33328" spans="5:62" ht="14.25" customHeight="1" x14ac:dyDescent="0.25">
      <c r="E33328" s="113"/>
      <c r="H33328" s="133"/>
      <c r="T33328" s="133"/>
      <c r="X33328" s="131"/>
      <c r="Y33328" s="133"/>
      <c r="AJ33328" s="133"/>
      <c r="AO33328" s="135"/>
      <c r="AP33328" s="135"/>
      <c r="BJ33328" s="136"/>
    </row>
    <row r="33329" spans="5:62" ht="14.25" customHeight="1" x14ac:dyDescent="0.25">
      <c r="E33329" s="113"/>
      <c r="H33329" s="133"/>
      <c r="T33329" s="133"/>
      <c r="X33329" s="131"/>
      <c r="Y33329" s="133"/>
      <c r="AJ33329" s="133"/>
      <c r="AO33329" s="135"/>
      <c r="AP33329" s="135"/>
      <c r="BJ33329" s="136"/>
    </row>
    <row r="33330" spans="5:62" ht="14.25" customHeight="1" x14ac:dyDescent="0.25">
      <c r="E33330" s="113"/>
      <c r="H33330" s="133"/>
      <c r="T33330" s="133"/>
      <c r="X33330" s="131"/>
      <c r="Y33330" s="133"/>
      <c r="AJ33330" s="133"/>
      <c r="AO33330" s="135"/>
      <c r="AP33330" s="135"/>
      <c r="BJ33330" s="136"/>
    </row>
    <row r="33331" spans="5:62" ht="14.25" customHeight="1" x14ac:dyDescent="0.25">
      <c r="E33331" s="113"/>
      <c r="H33331" s="133"/>
      <c r="T33331" s="133"/>
      <c r="X33331" s="131"/>
      <c r="Y33331" s="133"/>
      <c r="AJ33331" s="133"/>
      <c r="AO33331" s="135"/>
      <c r="AP33331" s="135"/>
      <c r="BJ33331" s="136"/>
    </row>
    <row r="33332" spans="5:62" ht="14.25" customHeight="1" x14ac:dyDescent="0.25">
      <c r="E33332" s="113"/>
      <c r="H33332" s="133"/>
      <c r="T33332" s="133"/>
      <c r="X33332" s="131"/>
      <c r="Y33332" s="133"/>
      <c r="AJ33332" s="133"/>
      <c r="AO33332" s="135"/>
      <c r="AP33332" s="135"/>
      <c r="BJ33332" s="136"/>
    </row>
    <row r="33333" spans="5:62" ht="14.25" customHeight="1" x14ac:dyDescent="0.25">
      <c r="E33333" s="113"/>
      <c r="H33333" s="133"/>
      <c r="T33333" s="133"/>
      <c r="X33333" s="131"/>
      <c r="Y33333" s="133"/>
      <c r="AJ33333" s="133"/>
      <c r="AO33333" s="135"/>
      <c r="AP33333" s="135"/>
      <c r="BJ33333" s="136"/>
    </row>
    <row r="33334" spans="5:62" ht="14.25" customHeight="1" x14ac:dyDescent="0.25">
      <c r="E33334" s="113"/>
      <c r="H33334" s="133"/>
      <c r="T33334" s="133"/>
      <c r="X33334" s="131"/>
      <c r="Y33334" s="133"/>
      <c r="AJ33334" s="133"/>
      <c r="AO33334" s="135"/>
      <c r="AP33334" s="135"/>
      <c r="BJ33334" s="136"/>
    </row>
    <row r="33335" spans="5:62" ht="14.25" customHeight="1" x14ac:dyDescent="0.25">
      <c r="E33335" s="113"/>
      <c r="H33335" s="133"/>
      <c r="T33335" s="133"/>
      <c r="X33335" s="131"/>
      <c r="Y33335" s="133"/>
      <c r="AJ33335" s="133"/>
      <c r="AO33335" s="135"/>
      <c r="AP33335" s="135"/>
      <c r="BJ33335" s="136"/>
    </row>
    <row r="33336" spans="5:62" ht="14.25" customHeight="1" x14ac:dyDescent="0.25">
      <c r="E33336" s="113"/>
      <c r="H33336" s="133"/>
      <c r="T33336" s="133"/>
      <c r="X33336" s="131"/>
      <c r="Y33336" s="133"/>
      <c r="AJ33336" s="133"/>
      <c r="AO33336" s="135"/>
      <c r="AP33336" s="135"/>
      <c r="BJ33336" s="136"/>
    </row>
    <row r="33337" spans="5:62" ht="14.25" customHeight="1" x14ac:dyDescent="0.25">
      <c r="E33337" s="113"/>
      <c r="H33337" s="133"/>
      <c r="T33337" s="133"/>
      <c r="X33337" s="131"/>
      <c r="Y33337" s="133"/>
      <c r="AJ33337" s="133"/>
      <c r="AO33337" s="135"/>
      <c r="AP33337" s="135"/>
      <c r="BJ33337" s="136"/>
    </row>
    <row r="33338" spans="5:62" ht="14.25" customHeight="1" x14ac:dyDescent="0.25">
      <c r="E33338" s="113"/>
      <c r="H33338" s="133"/>
      <c r="T33338" s="133"/>
      <c r="X33338" s="131"/>
      <c r="Y33338" s="133"/>
      <c r="AJ33338" s="133"/>
      <c r="AO33338" s="135"/>
      <c r="AP33338" s="135"/>
      <c r="BJ33338" s="136"/>
    </row>
    <row r="33339" spans="5:62" ht="14.25" customHeight="1" x14ac:dyDescent="0.25">
      <c r="E33339" s="113"/>
      <c r="H33339" s="133"/>
      <c r="T33339" s="133"/>
      <c r="X33339" s="131"/>
      <c r="Y33339" s="133"/>
      <c r="AJ33339" s="133"/>
      <c r="AO33339" s="135"/>
      <c r="AP33339" s="135"/>
      <c r="BJ33339" s="136"/>
    </row>
    <row r="33340" spans="5:62" ht="14.25" customHeight="1" x14ac:dyDescent="0.25">
      <c r="E33340" s="113"/>
      <c r="H33340" s="133"/>
      <c r="T33340" s="133"/>
      <c r="X33340" s="131"/>
      <c r="Y33340" s="133"/>
      <c r="AJ33340" s="133"/>
      <c r="AO33340" s="135"/>
      <c r="AP33340" s="135"/>
      <c r="BJ33340" s="136"/>
    </row>
    <row r="33341" spans="5:62" ht="14.25" customHeight="1" x14ac:dyDescent="0.25">
      <c r="E33341" s="113"/>
      <c r="H33341" s="133"/>
      <c r="T33341" s="133"/>
      <c r="X33341" s="131"/>
      <c r="Y33341" s="133"/>
      <c r="AJ33341" s="133"/>
      <c r="AO33341" s="135"/>
      <c r="AP33341" s="135"/>
      <c r="BJ33341" s="136"/>
    </row>
    <row r="33342" spans="5:62" ht="14.25" customHeight="1" x14ac:dyDescent="0.25">
      <c r="E33342" s="113"/>
      <c r="H33342" s="133"/>
      <c r="T33342" s="133"/>
      <c r="X33342" s="131"/>
      <c r="Y33342" s="133"/>
      <c r="AJ33342" s="133"/>
      <c r="AO33342" s="135"/>
      <c r="AP33342" s="135"/>
      <c r="BJ33342" s="136"/>
    </row>
    <row r="33343" spans="5:62" ht="14.25" customHeight="1" x14ac:dyDescent="0.25">
      <c r="E33343" s="113"/>
      <c r="H33343" s="133"/>
      <c r="T33343" s="133"/>
      <c r="X33343" s="131"/>
      <c r="Y33343" s="133"/>
      <c r="AJ33343" s="133"/>
      <c r="AO33343" s="135"/>
      <c r="AP33343" s="135"/>
      <c r="BJ33343" s="136"/>
    </row>
    <row r="33344" spans="5:62" ht="14.25" customHeight="1" x14ac:dyDescent="0.25">
      <c r="E33344" s="113"/>
      <c r="H33344" s="133"/>
      <c r="T33344" s="133"/>
      <c r="X33344" s="131"/>
      <c r="Y33344" s="133"/>
      <c r="AJ33344" s="133"/>
      <c r="AO33344" s="135"/>
      <c r="AP33344" s="135"/>
      <c r="BJ33344" s="136"/>
    </row>
    <row r="33345" spans="5:62" ht="14.25" customHeight="1" x14ac:dyDescent="0.25">
      <c r="E33345" s="113"/>
      <c r="H33345" s="133"/>
      <c r="T33345" s="133"/>
      <c r="X33345" s="131"/>
      <c r="Y33345" s="133"/>
      <c r="AJ33345" s="133"/>
      <c r="AO33345" s="135"/>
      <c r="AP33345" s="135"/>
      <c r="BJ33345" s="136"/>
    </row>
    <row r="33346" spans="5:62" ht="14.25" customHeight="1" x14ac:dyDescent="0.25">
      <c r="E33346" s="113"/>
      <c r="H33346" s="133"/>
      <c r="T33346" s="133"/>
      <c r="X33346" s="131"/>
      <c r="Y33346" s="133"/>
      <c r="AJ33346" s="133"/>
      <c r="AO33346" s="135"/>
      <c r="AP33346" s="135"/>
      <c r="BJ33346" s="136"/>
    </row>
    <row r="33347" spans="5:62" ht="14.25" customHeight="1" x14ac:dyDescent="0.25">
      <c r="E33347" s="113"/>
      <c r="H33347" s="133"/>
      <c r="T33347" s="133"/>
      <c r="X33347" s="131"/>
      <c r="Y33347" s="133"/>
      <c r="AJ33347" s="133"/>
      <c r="AO33347" s="135"/>
      <c r="AP33347" s="135"/>
      <c r="BJ33347" s="136"/>
    </row>
    <row r="33348" spans="5:62" ht="14.25" customHeight="1" x14ac:dyDescent="0.25">
      <c r="E33348" s="113"/>
      <c r="H33348" s="133"/>
      <c r="T33348" s="133"/>
      <c r="X33348" s="131"/>
      <c r="Y33348" s="133"/>
      <c r="AJ33348" s="133"/>
      <c r="AO33348" s="135"/>
      <c r="AP33348" s="135"/>
      <c r="BJ33348" s="136"/>
    </row>
    <row r="33349" spans="5:62" ht="14.25" customHeight="1" x14ac:dyDescent="0.25">
      <c r="E33349" s="113"/>
      <c r="H33349" s="133"/>
      <c r="T33349" s="133"/>
      <c r="X33349" s="131"/>
      <c r="Y33349" s="133"/>
      <c r="AJ33349" s="133"/>
      <c r="AO33349" s="135"/>
      <c r="AP33349" s="135"/>
      <c r="BJ33349" s="136"/>
    </row>
    <row r="33350" spans="5:62" ht="14.25" customHeight="1" x14ac:dyDescent="0.25">
      <c r="E33350" s="113"/>
      <c r="H33350" s="133"/>
      <c r="T33350" s="133"/>
      <c r="X33350" s="131"/>
      <c r="Y33350" s="133"/>
      <c r="AJ33350" s="133"/>
      <c r="AO33350" s="135"/>
      <c r="AP33350" s="135"/>
      <c r="BJ33350" s="136"/>
    </row>
    <row r="33351" spans="5:62" ht="14.25" customHeight="1" x14ac:dyDescent="0.25">
      <c r="E33351" s="113"/>
      <c r="H33351" s="133"/>
      <c r="T33351" s="133"/>
      <c r="X33351" s="131"/>
      <c r="Y33351" s="133"/>
      <c r="AJ33351" s="133"/>
      <c r="AO33351" s="135"/>
      <c r="AP33351" s="135"/>
      <c r="BJ33351" s="136"/>
    </row>
    <row r="33352" spans="5:62" ht="14.25" customHeight="1" x14ac:dyDescent="0.25">
      <c r="E33352" s="113"/>
      <c r="H33352" s="133"/>
      <c r="T33352" s="133"/>
      <c r="X33352" s="131"/>
      <c r="Y33352" s="133"/>
      <c r="AJ33352" s="133"/>
      <c r="AO33352" s="135"/>
      <c r="AP33352" s="135"/>
      <c r="BJ33352" s="136"/>
    </row>
    <row r="33353" spans="5:62" ht="14.25" customHeight="1" x14ac:dyDescent="0.25">
      <c r="E33353" s="113"/>
      <c r="H33353" s="133"/>
      <c r="T33353" s="133"/>
      <c r="X33353" s="131"/>
      <c r="Y33353" s="133"/>
      <c r="AJ33353" s="133"/>
      <c r="AO33353" s="135"/>
      <c r="AP33353" s="135"/>
      <c r="BJ33353" s="136"/>
    </row>
    <row r="33354" spans="5:62" ht="14.25" customHeight="1" x14ac:dyDescent="0.25">
      <c r="E33354" s="113"/>
      <c r="H33354" s="133"/>
      <c r="T33354" s="133"/>
      <c r="X33354" s="131"/>
      <c r="Y33354" s="133"/>
      <c r="AJ33354" s="133"/>
      <c r="AO33354" s="135"/>
      <c r="AP33354" s="135"/>
      <c r="BJ33354" s="136"/>
    </row>
    <row r="33355" spans="5:62" ht="14.25" customHeight="1" x14ac:dyDescent="0.25">
      <c r="E33355" s="113"/>
      <c r="H33355" s="133"/>
      <c r="T33355" s="133"/>
      <c r="X33355" s="131"/>
      <c r="Y33355" s="133"/>
      <c r="AJ33355" s="133"/>
      <c r="AO33355" s="135"/>
      <c r="AP33355" s="135"/>
      <c r="BJ33355" s="136"/>
    </row>
    <row r="33356" spans="5:62" ht="14.25" customHeight="1" x14ac:dyDescent="0.25">
      <c r="E33356" s="113"/>
      <c r="H33356" s="133"/>
      <c r="T33356" s="133"/>
      <c r="X33356" s="131"/>
      <c r="Y33356" s="133"/>
      <c r="AJ33356" s="133"/>
      <c r="AO33356" s="135"/>
      <c r="AP33356" s="135"/>
      <c r="BJ33356" s="136"/>
    </row>
    <row r="33357" spans="5:62" ht="14.25" customHeight="1" x14ac:dyDescent="0.25">
      <c r="E33357" s="113"/>
      <c r="H33357" s="133"/>
      <c r="T33357" s="133"/>
      <c r="X33357" s="131"/>
      <c r="Y33357" s="133"/>
      <c r="AJ33357" s="133"/>
      <c r="AO33357" s="135"/>
      <c r="AP33357" s="135"/>
      <c r="BJ33357" s="136"/>
    </row>
    <row r="33358" spans="5:62" ht="14.25" customHeight="1" x14ac:dyDescent="0.25">
      <c r="E33358" s="113"/>
      <c r="H33358" s="133"/>
      <c r="T33358" s="133"/>
      <c r="X33358" s="131"/>
      <c r="Y33358" s="133"/>
      <c r="AJ33358" s="133"/>
      <c r="AO33358" s="135"/>
      <c r="AP33358" s="135"/>
      <c r="BJ33358" s="136"/>
    </row>
    <row r="33359" spans="5:62" ht="14.25" customHeight="1" x14ac:dyDescent="0.25">
      <c r="E33359" s="113"/>
      <c r="H33359" s="133"/>
      <c r="T33359" s="133"/>
      <c r="X33359" s="131"/>
      <c r="Y33359" s="133"/>
      <c r="AJ33359" s="133"/>
      <c r="AO33359" s="135"/>
      <c r="AP33359" s="135"/>
      <c r="BJ33359" s="136"/>
    </row>
    <row r="33360" spans="5:62" ht="14.25" customHeight="1" x14ac:dyDescent="0.25">
      <c r="E33360" s="113"/>
      <c r="H33360" s="133"/>
      <c r="T33360" s="133"/>
      <c r="X33360" s="131"/>
      <c r="Y33360" s="133"/>
      <c r="AJ33360" s="133"/>
      <c r="AO33360" s="135"/>
      <c r="AP33360" s="135"/>
      <c r="BJ33360" s="136"/>
    </row>
    <row r="33361" spans="5:62" ht="14.25" customHeight="1" x14ac:dyDescent="0.25">
      <c r="E33361" s="113"/>
      <c r="H33361" s="133"/>
      <c r="T33361" s="133"/>
      <c r="X33361" s="131"/>
      <c r="Y33361" s="133"/>
      <c r="AJ33361" s="133"/>
      <c r="AO33361" s="135"/>
      <c r="AP33361" s="135"/>
      <c r="BJ33361" s="136"/>
    </row>
    <row r="33362" spans="5:62" ht="14.25" customHeight="1" x14ac:dyDescent="0.25">
      <c r="E33362" s="113"/>
      <c r="H33362" s="133"/>
      <c r="T33362" s="133"/>
      <c r="X33362" s="131"/>
      <c r="Y33362" s="133"/>
      <c r="AJ33362" s="133"/>
      <c r="AO33362" s="135"/>
      <c r="AP33362" s="135"/>
      <c r="BJ33362" s="136"/>
    </row>
    <row r="33363" spans="5:62" ht="14.25" customHeight="1" x14ac:dyDescent="0.25">
      <c r="E33363" s="113"/>
      <c r="H33363" s="133"/>
      <c r="T33363" s="133"/>
      <c r="X33363" s="131"/>
      <c r="Y33363" s="133"/>
      <c r="AJ33363" s="133"/>
      <c r="AO33363" s="135"/>
      <c r="AP33363" s="135"/>
      <c r="BJ33363" s="136"/>
    </row>
    <row r="33364" spans="5:62" ht="14.25" customHeight="1" x14ac:dyDescent="0.25">
      <c r="E33364" s="113"/>
      <c r="H33364" s="133"/>
      <c r="T33364" s="133"/>
      <c r="X33364" s="131"/>
      <c r="Y33364" s="133"/>
      <c r="AJ33364" s="133"/>
      <c r="AO33364" s="135"/>
      <c r="AP33364" s="135"/>
      <c r="BJ33364" s="136"/>
    </row>
    <row r="33365" spans="5:62" ht="14.25" customHeight="1" x14ac:dyDescent="0.25">
      <c r="E33365" s="113"/>
      <c r="H33365" s="133"/>
      <c r="T33365" s="133"/>
      <c r="X33365" s="131"/>
      <c r="Y33365" s="133"/>
      <c r="AJ33365" s="133"/>
      <c r="AO33365" s="135"/>
      <c r="AP33365" s="135"/>
      <c r="BJ33365" s="136"/>
    </row>
    <row r="33366" spans="5:62" ht="14.25" customHeight="1" x14ac:dyDescent="0.25">
      <c r="E33366" s="113"/>
      <c r="H33366" s="133"/>
      <c r="T33366" s="133"/>
      <c r="X33366" s="131"/>
      <c r="Y33366" s="133"/>
      <c r="AJ33366" s="133"/>
      <c r="AO33366" s="135"/>
      <c r="AP33366" s="135"/>
      <c r="BJ33366" s="136"/>
    </row>
    <row r="33367" spans="5:62" ht="14.25" customHeight="1" x14ac:dyDescent="0.25">
      <c r="E33367" s="113"/>
      <c r="H33367" s="133"/>
      <c r="T33367" s="133"/>
      <c r="X33367" s="131"/>
      <c r="Y33367" s="133"/>
      <c r="AJ33367" s="133"/>
      <c r="AO33367" s="135"/>
      <c r="AP33367" s="135"/>
      <c r="BJ33367" s="136"/>
    </row>
    <row r="33368" spans="5:62" ht="14.25" customHeight="1" x14ac:dyDescent="0.25">
      <c r="E33368" s="113"/>
      <c r="H33368" s="133"/>
      <c r="T33368" s="133"/>
      <c r="X33368" s="131"/>
      <c r="Y33368" s="133"/>
      <c r="AJ33368" s="133"/>
      <c r="AO33368" s="135"/>
      <c r="AP33368" s="135"/>
      <c r="BJ33368" s="136"/>
    </row>
    <row r="33369" spans="5:62" ht="14.25" customHeight="1" x14ac:dyDescent="0.25">
      <c r="E33369" s="113"/>
      <c r="H33369" s="133"/>
      <c r="T33369" s="133"/>
      <c r="X33369" s="131"/>
      <c r="Y33369" s="133"/>
      <c r="AJ33369" s="133"/>
      <c r="AO33369" s="135"/>
      <c r="AP33369" s="135"/>
      <c r="BJ33369" s="136"/>
    </row>
    <row r="33370" spans="5:62" ht="14.25" customHeight="1" x14ac:dyDescent="0.25">
      <c r="E33370" s="113"/>
      <c r="H33370" s="133"/>
      <c r="T33370" s="133"/>
      <c r="X33370" s="131"/>
      <c r="Y33370" s="133"/>
      <c r="AJ33370" s="133"/>
      <c r="AO33370" s="135"/>
      <c r="AP33370" s="135"/>
      <c r="BJ33370" s="136"/>
    </row>
    <row r="33371" spans="5:62" ht="14.25" customHeight="1" x14ac:dyDescent="0.25">
      <c r="E33371" s="113"/>
      <c r="H33371" s="133"/>
      <c r="T33371" s="133"/>
      <c r="X33371" s="131"/>
      <c r="Y33371" s="133"/>
      <c r="AJ33371" s="133"/>
      <c r="AO33371" s="135"/>
      <c r="AP33371" s="135"/>
      <c r="BJ33371" s="136"/>
    </row>
    <row r="33372" spans="5:62" ht="14.25" customHeight="1" x14ac:dyDescent="0.25">
      <c r="E33372" s="113"/>
      <c r="H33372" s="133"/>
      <c r="T33372" s="133"/>
      <c r="X33372" s="131"/>
      <c r="Y33372" s="133"/>
      <c r="AJ33372" s="133"/>
      <c r="AO33372" s="135"/>
      <c r="AP33372" s="135"/>
      <c r="BJ33372" s="136"/>
    </row>
    <row r="33373" spans="5:62" ht="14.25" customHeight="1" x14ac:dyDescent="0.25">
      <c r="E33373" s="113"/>
      <c r="H33373" s="133"/>
      <c r="T33373" s="133"/>
      <c r="X33373" s="131"/>
      <c r="Y33373" s="133"/>
      <c r="AJ33373" s="133"/>
      <c r="AO33373" s="135"/>
      <c r="AP33373" s="135"/>
      <c r="BJ33373" s="136"/>
    </row>
    <row r="33374" spans="5:62" ht="14.25" customHeight="1" x14ac:dyDescent="0.25">
      <c r="E33374" s="113"/>
      <c r="H33374" s="133"/>
      <c r="T33374" s="133"/>
      <c r="X33374" s="131"/>
      <c r="Y33374" s="133"/>
      <c r="AJ33374" s="133"/>
      <c r="AO33374" s="135"/>
      <c r="AP33374" s="135"/>
      <c r="BJ33374" s="136"/>
    </row>
    <row r="33375" spans="5:62" ht="14.25" customHeight="1" x14ac:dyDescent="0.25">
      <c r="E33375" s="113"/>
      <c r="H33375" s="133"/>
      <c r="T33375" s="133"/>
      <c r="X33375" s="131"/>
      <c r="Y33375" s="133"/>
      <c r="AJ33375" s="133"/>
      <c r="AO33375" s="135"/>
      <c r="AP33375" s="135"/>
      <c r="BJ33375" s="136"/>
    </row>
    <row r="33376" spans="5:62" ht="14.25" customHeight="1" x14ac:dyDescent="0.25">
      <c r="E33376" s="113"/>
      <c r="H33376" s="133"/>
      <c r="T33376" s="133"/>
      <c r="X33376" s="131"/>
      <c r="Y33376" s="133"/>
      <c r="AJ33376" s="133"/>
      <c r="AO33376" s="135"/>
      <c r="AP33376" s="135"/>
      <c r="BJ33376" s="136"/>
    </row>
    <row r="33377" spans="5:62" ht="14.25" customHeight="1" x14ac:dyDescent="0.25">
      <c r="E33377" s="113"/>
      <c r="H33377" s="133"/>
      <c r="T33377" s="133"/>
      <c r="X33377" s="131"/>
      <c r="Y33377" s="133"/>
      <c r="AJ33377" s="133"/>
      <c r="AO33377" s="135"/>
      <c r="AP33377" s="135"/>
      <c r="BJ33377" s="136"/>
    </row>
    <row r="33378" spans="5:62" ht="14.25" customHeight="1" x14ac:dyDescent="0.25">
      <c r="E33378" s="113"/>
      <c r="H33378" s="133"/>
      <c r="T33378" s="133"/>
      <c r="X33378" s="131"/>
      <c r="Y33378" s="133"/>
      <c r="AJ33378" s="133"/>
      <c r="AO33378" s="135"/>
      <c r="AP33378" s="135"/>
      <c r="BJ33378" s="136"/>
    </row>
    <row r="33379" spans="5:62" ht="14.25" customHeight="1" x14ac:dyDescent="0.25">
      <c r="E33379" s="113"/>
      <c r="H33379" s="133"/>
      <c r="T33379" s="133"/>
      <c r="X33379" s="131"/>
      <c r="Y33379" s="133"/>
      <c r="AJ33379" s="133"/>
      <c r="AO33379" s="135"/>
      <c r="AP33379" s="135"/>
      <c r="BJ33379" s="136"/>
    </row>
    <row r="33380" spans="5:62" ht="14.25" customHeight="1" x14ac:dyDescent="0.25">
      <c r="E33380" s="113"/>
      <c r="H33380" s="133"/>
      <c r="T33380" s="133"/>
      <c r="X33380" s="131"/>
      <c r="Y33380" s="133"/>
      <c r="AJ33380" s="133"/>
      <c r="AO33380" s="135"/>
      <c r="AP33380" s="135"/>
      <c r="BJ33380" s="136"/>
    </row>
    <row r="33381" spans="5:62" ht="14.25" customHeight="1" x14ac:dyDescent="0.25">
      <c r="E33381" s="113"/>
      <c r="H33381" s="133"/>
      <c r="T33381" s="133"/>
      <c r="X33381" s="131"/>
      <c r="Y33381" s="133"/>
      <c r="AJ33381" s="133"/>
      <c r="AO33381" s="135"/>
      <c r="AP33381" s="135"/>
      <c r="BJ33381" s="136"/>
    </row>
    <row r="33382" spans="5:62" ht="14.25" customHeight="1" x14ac:dyDescent="0.25">
      <c r="E33382" s="113"/>
      <c r="H33382" s="133"/>
      <c r="T33382" s="133"/>
      <c r="X33382" s="131"/>
      <c r="Y33382" s="133"/>
      <c r="AJ33382" s="133"/>
      <c r="AO33382" s="135"/>
      <c r="AP33382" s="135"/>
      <c r="BJ33382" s="136"/>
    </row>
    <row r="33383" spans="5:62" ht="14.25" customHeight="1" x14ac:dyDescent="0.25">
      <c r="E33383" s="113"/>
      <c r="H33383" s="133"/>
      <c r="T33383" s="133"/>
      <c r="X33383" s="131"/>
      <c r="Y33383" s="133"/>
      <c r="AJ33383" s="133"/>
      <c r="AO33383" s="135"/>
      <c r="AP33383" s="135"/>
      <c r="BJ33383" s="136"/>
    </row>
    <row r="33384" spans="5:62" ht="14.25" customHeight="1" x14ac:dyDescent="0.25">
      <c r="E33384" s="113"/>
      <c r="H33384" s="133"/>
      <c r="T33384" s="133"/>
      <c r="X33384" s="131"/>
      <c r="Y33384" s="133"/>
      <c r="AJ33384" s="133"/>
      <c r="AO33384" s="135"/>
      <c r="AP33384" s="135"/>
      <c r="BJ33384" s="136"/>
    </row>
    <row r="33385" spans="5:62" ht="14.25" customHeight="1" x14ac:dyDescent="0.25">
      <c r="E33385" s="113"/>
      <c r="H33385" s="133"/>
      <c r="T33385" s="133"/>
      <c r="X33385" s="131"/>
      <c r="Y33385" s="133"/>
      <c r="AJ33385" s="133"/>
      <c r="AO33385" s="135"/>
      <c r="AP33385" s="135"/>
      <c r="BJ33385" s="136"/>
    </row>
    <row r="33386" spans="5:62" ht="14.25" customHeight="1" x14ac:dyDescent="0.25">
      <c r="E33386" s="113"/>
      <c r="H33386" s="133"/>
      <c r="T33386" s="133"/>
      <c r="X33386" s="131"/>
      <c r="Y33386" s="133"/>
      <c r="AJ33386" s="133"/>
      <c r="AO33386" s="135"/>
      <c r="AP33386" s="135"/>
      <c r="BJ33386" s="136"/>
    </row>
    <row r="33387" spans="5:62" ht="14.25" customHeight="1" x14ac:dyDescent="0.25">
      <c r="E33387" s="113"/>
      <c r="H33387" s="133"/>
      <c r="T33387" s="133"/>
      <c r="X33387" s="131"/>
      <c r="Y33387" s="133"/>
      <c r="AJ33387" s="133"/>
      <c r="AO33387" s="135"/>
      <c r="AP33387" s="135"/>
      <c r="BJ33387" s="136"/>
    </row>
    <row r="33388" spans="5:62" ht="14.25" customHeight="1" x14ac:dyDescent="0.25">
      <c r="E33388" s="113"/>
      <c r="H33388" s="133"/>
      <c r="T33388" s="133"/>
      <c r="X33388" s="131"/>
      <c r="Y33388" s="133"/>
      <c r="AJ33388" s="133"/>
      <c r="AO33388" s="135"/>
      <c r="AP33388" s="135"/>
      <c r="BJ33388" s="136"/>
    </row>
    <row r="33389" spans="5:62" ht="14.25" customHeight="1" x14ac:dyDescent="0.25">
      <c r="E33389" s="113"/>
      <c r="H33389" s="133"/>
      <c r="T33389" s="133"/>
      <c r="X33389" s="131"/>
      <c r="Y33389" s="133"/>
      <c r="AJ33389" s="133"/>
      <c r="AO33389" s="135"/>
      <c r="AP33389" s="135"/>
      <c r="BJ33389" s="136"/>
    </row>
    <row r="33390" spans="5:62" ht="14.25" customHeight="1" x14ac:dyDescent="0.25">
      <c r="E33390" s="113"/>
      <c r="H33390" s="133"/>
      <c r="T33390" s="133"/>
      <c r="X33390" s="131"/>
      <c r="Y33390" s="133"/>
      <c r="AJ33390" s="133"/>
      <c r="AO33390" s="135"/>
      <c r="AP33390" s="135"/>
      <c r="BJ33390" s="136"/>
    </row>
    <row r="33391" spans="5:62" ht="14.25" customHeight="1" x14ac:dyDescent="0.25">
      <c r="E33391" s="113"/>
      <c r="H33391" s="133"/>
      <c r="T33391" s="133"/>
      <c r="X33391" s="131"/>
      <c r="Y33391" s="133"/>
      <c r="AJ33391" s="133"/>
      <c r="AO33391" s="135"/>
      <c r="AP33391" s="135"/>
      <c r="BJ33391" s="136"/>
    </row>
    <row r="33392" spans="5:62" ht="14.25" customHeight="1" x14ac:dyDescent="0.25">
      <c r="E33392" s="113"/>
      <c r="H33392" s="133"/>
      <c r="T33392" s="133"/>
      <c r="X33392" s="131"/>
      <c r="Y33392" s="133"/>
      <c r="AJ33392" s="133"/>
      <c r="AO33392" s="135"/>
      <c r="AP33392" s="135"/>
      <c r="BJ33392" s="136"/>
    </row>
    <row r="33393" spans="5:62" ht="14.25" customHeight="1" x14ac:dyDescent="0.25">
      <c r="E33393" s="113"/>
      <c r="H33393" s="133"/>
      <c r="T33393" s="133"/>
      <c r="X33393" s="131"/>
      <c r="Y33393" s="133"/>
      <c r="AJ33393" s="133"/>
      <c r="AO33393" s="135"/>
      <c r="AP33393" s="135"/>
      <c r="BJ33393" s="136"/>
    </row>
    <row r="33394" spans="5:62" ht="14.25" customHeight="1" x14ac:dyDescent="0.25">
      <c r="E33394" s="113"/>
      <c r="H33394" s="133"/>
      <c r="T33394" s="133"/>
      <c r="X33394" s="131"/>
      <c r="Y33394" s="133"/>
      <c r="AJ33394" s="133"/>
      <c r="AO33394" s="135"/>
      <c r="AP33394" s="135"/>
      <c r="BJ33394" s="136"/>
    </row>
    <row r="33395" spans="5:62" ht="14.25" customHeight="1" x14ac:dyDescent="0.25">
      <c r="E33395" s="113"/>
      <c r="H33395" s="133"/>
      <c r="T33395" s="133"/>
      <c r="X33395" s="131"/>
      <c r="Y33395" s="133"/>
      <c r="AJ33395" s="133"/>
      <c r="AO33395" s="135"/>
      <c r="AP33395" s="135"/>
      <c r="BJ33395" s="136"/>
    </row>
    <row r="33396" spans="5:62" ht="14.25" customHeight="1" x14ac:dyDescent="0.25">
      <c r="E33396" s="113"/>
      <c r="H33396" s="133"/>
      <c r="T33396" s="133"/>
      <c r="X33396" s="131"/>
      <c r="Y33396" s="133"/>
      <c r="AJ33396" s="133"/>
      <c r="AO33396" s="135"/>
      <c r="AP33396" s="135"/>
      <c r="BJ33396" s="136"/>
    </row>
    <row r="33397" spans="5:62" ht="14.25" customHeight="1" x14ac:dyDescent="0.25">
      <c r="E33397" s="113"/>
      <c r="H33397" s="133"/>
      <c r="T33397" s="133"/>
      <c r="X33397" s="131"/>
      <c r="Y33397" s="133"/>
      <c r="AJ33397" s="133"/>
      <c r="AO33397" s="135"/>
      <c r="AP33397" s="135"/>
      <c r="BJ33397" s="136"/>
    </row>
    <row r="33398" spans="5:62" ht="14.25" customHeight="1" x14ac:dyDescent="0.25">
      <c r="E33398" s="113"/>
      <c r="H33398" s="133"/>
      <c r="T33398" s="133"/>
      <c r="X33398" s="131"/>
      <c r="Y33398" s="133"/>
      <c r="AJ33398" s="133"/>
      <c r="AO33398" s="135"/>
      <c r="AP33398" s="135"/>
      <c r="BJ33398" s="136"/>
    </row>
    <row r="33399" spans="5:62" ht="14.25" customHeight="1" x14ac:dyDescent="0.25">
      <c r="E33399" s="113"/>
      <c r="H33399" s="133"/>
      <c r="T33399" s="133"/>
      <c r="X33399" s="131"/>
      <c r="Y33399" s="133"/>
      <c r="AJ33399" s="133"/>
      <c r="AO33399" s="135"/>
      <c r="AP33399" s="135"/>
      <c r="BJ33399" s="136"/>
    </row>
    <row r="33400" spans="5:62" ht="14.25" customHeight="1" x14ac:dyDescent="0.25">
      <c r="E33400" s="113"/>
      <c r="H33400" s="133"/>
      <c r="T33400" s="133"/>
      <c r="X33400" s="131"/>
      <c r="Y33400" s="133"/>
      <c r="AJ33400" s="133"/>
      <c r="AO33400" s="135"/>
      <c r="AP33400" s="135"/>
      <c r="BJ33400" s="136"/>
    </row>
    <row r="33401" spans="5:62" ht="14.25" customHeight="1" x14ac:dyDescent="0.25">
      <c r="E33401" s="113"/>
      <c r="H33401" s="133"/>
      <c r="T33401" s="133"/>
      <c r="X33401" s="131"/>
      <c r="Y33401" s="133"/>
      <c r="AJ33401" s="133"/>
      <c r="AO33401" s="135"/>
      <c r="AP33401" s="135"/>
      <c r="BJ33401" s="136"/>
    </row>
    <row r="33402" spans="5:62" ht="14.25" customHeight="1" x14ac:dyDescent="0.25">
      <c r="E33402" s="113"/>
      <c r="H33402" s="133"/>
      <c r="T33402" s="133"/>
      <c r="X33402" s="131"/>
      <c r="Y33402" s="133"/>
      <c r="AJ33402" s="133"/>
      <c r="AO33402" s="135"/>
      <c r="AP33402" s="135"/>
      <c r="BJ33402" s="136"/>
    </row>
    <row r="33403" spans="5:62" ht="14.25" customHeight="1" x14ac:dyDescent="0.25">
      <c r="E33403" s="113"/>
      <c r="H33403" s="133"/>
      <c r="T33403" s="133"/>
      <c r="X33403" s="131"/>
      <c r="Y33403" s="133"/>
      <c r="AJ33403" s="133"/>
      <c r="AO33403" s="135"/>
      <c r="AP33403" s="135"/>
      <c r="BJ33403" s="136"/>
    </row>
    <row r="33404" spans="5:62" ht="14.25" customHeight="1" x14ac:dyDescent="0.25">
      <c r="E33404" s="113"/>
      <c r="H33404" s="133"/>
      <c r="T33404" s="133"/>
      <c r="X33404" s="131"/>
      <c r="Y33404" s="133"/>
      <c r="AJ33404" s="133"/>
      <c r="AO33404" s="135"/>
      <c r="AP33404" s="135"/>
      <c r="BJ33404" s="136"/>
    </row>
    <row r="33405" spans="5:62" ht="14.25" customHeight="1" x14ac:dyDescent="0.25">
      <c r="E33405" s="113"/>
      <c r="H33405" s="133"/>
      <c r="T33405" s="133"/>
      <c r="X33405" s="131"/>
      <c r="Y33405" s="133"/>
      <c r="AJ33405" s="133"/>
      <c r="AO33405" s="135"/>
      <c r="AP33405" s="135"/>
      <c r="BJ33405" s="136"/>
    </row>
    <row r="33406" spans="5:62" ht="14.25" customHeight="1" x14ac:dyDescent="0.25">
      <c r="E33406" s="113"/>
      <c r="H33406" s="133"/>
      <c r="T33406" s="133"/>
      <c r="X33406" s="131"/>
      <c r="Y33406" s="133"/>
      <c r="AJ33406" s="133"/>
      <c r="AO33406" s="135"/>
      <c r="AP33406" s="135"/>
      <c r="BJ33406" s="136"/>
    </row>
    <row r="33407" spans="5:62" ht="14.25" customHeight="1" x14ac:dyDescent="0.25">
      <c r="E33407" s="113"/>
      <c r="H33407" s="133"/>
      <c r="T33407" s="133"/>
      <c r="X33407" s="131"/>
      <c r="Y33407" s="133"/>
      <c r="AJ33407" s="133"/>
      <c r="AO33407" s="135"/>
      <c r="AP33407" s="135"/>
      <c r="BJ33407" s="136"/>
    </row>
    <row r="33408" spans="5:62" ht="14.25" customHeight="1" x14ac:dyDescent="0.25">
      <c r="E33408" s="113"/>
      <c r="H33408" s="133"/>
      <c r="T33408" s="133"/>
      <c r="X33408" s="131"/>
      <c r="Y33408" s="133"/>
      <c r="AJ33408" s="133"/>
      <c r="AO33408" s="135"/>
      <c r="AP33408" s="135"/>
      <c r="BJ33408" s="136"/>
    </row>
    <row r="33409" spans="5:62" ht="14.25" customHeight="1" x14ac:dyDescent="0.25">
      <c r="E33409" s="113"/>
      <c r="H33409" s="133"/>
      <c r="T33409" s="133"/>
      <c r="X33409" s="131"/>
      <c r="Y33409" s="133"/>
      <c r="AJ33409" s="133"/>
      <c r="AO33409" s="135"/>
      <c r="AP33409" s="135"/>
      <c r="BJ33409" s="136"/>
    </row>
    <row r="33410" spans="5:62" ht="14.25" customHeight="1" x14ac:dyDescent="0.25">
      <c r="E33410" s="113"/>
      <c r="H33410" s="133"/>
      <c r="T33410" s="133"/>
      <c r="X33410" s="131"/>
      <c r="Y33410" s="133"/>
      <c r="AJ33410" s="133"/>
      <c r="AO33410" s="135"/>
      <c r="AP33410" s="135"/>
      <c r="BJ33410" s="136"/>
    </row>
    <row r="33411" spans="5:62" ht="14.25" customHeight="1" x14ac:dyDescent="0.25">
      <c r="E33411" s="113"/>
      <c r="H33411" s="133"/>
      <c r="T33411" s="133"/>
      <c r="X33411" s="131"/>
      <c r="Y33411" s="133"/>
      <c r="AJ33411" s="133"/>
      <c r="AO33411" s="135"/>
      <c r="AP33411" s="135"/>
      <c r="BJ33411" s="136"/>
    </row>
    <row r="33412" spans="5:62" ht="14.25" customHeight="1" x14ac:dyDescent="0.25">
      <c r="E33412" s="113"/>
      <c r="H33412" s="133"/>
      <c r="T33412" s="133"/>
      <c r="X33412" s="131"/>
      <c r="Y33412" s="133"/>
      <c r="AJ33412" s="133"/>
      <c r="AO33412" s="135"/>
      <c r="AP33412" s="135"/>
      <c r="BJ33412" s="136"/>
    </row>
    <row r="33413" spans="5:62" ht="14.25" customHeight="1" x14ac:dyDescent="0.25">
      <c r="E33413" s="113"/>
      <c r="H33413" s="133"/>
      <c r="T33413" s="133"/>
      <c r="X33413" s="131"/>
      <c r="Y33413" s="133"/>
      <c r="AJ33413" s="133"/>
      <c r="AO33413" s="135"/>
      <c r="AP33413" s="135"/>
      <c r="BJ33413" s="136"/>
    </row>
    <row r="33414" spans="5:62" ht="14.25" customHeight="1" x14ac:dyDescent="0.25">
      <c r="E33414" s="113"/>
      <c r="H33414" s="133"/>
      <c r="T33414" s="133"/>
      <c r="X33414" s="131"/>
      <c r="Y33414" s="133"/>
      <c r="AJ33414" s="133"/>
      <c r="AO33414" s="135"/>
      <c r="AP33414" s="135"/>
      <c r="BJ33414" s="136"/>
    </row>
    <row r="33415" spans="5:62" ht="14.25" customHeight="1" x14ac:dyDescent="0.25">
      <c r="E33415" s="113"/>
      <c r="H33415" s="133"/>
      <c r="T33415" s="133"/>
      <c r="X33415" s="131"/>
      <c r="Y33415" s="133"/>
      <c r="AJ33415" s="133"/>
      <c r="AO33415" s="135"/>
      <c r="AP33415" s="135"/>
      <c r="BJ33415" s="136"/>
    </row>
    <row r="33416" spans="5:62" ht="14.25" customHeight="1" x14ac:dyDescent="0.25">
      <c r="E33416" s="113"/>
      <c r="H33416" s="133"/>
      <c r="T33416" s="133"/>
      <c r="X33416" s="131"/>
      <c r="Y33416" s="133"/>
      <c r="AJ33416" s="133"/>
      <c r="AO33416" s="135"/>
      <c r="AP33416" s="135"/>
      <c r="BJ33416" s="136"/>
    </row>
    <row r="33417" spans="5:62" ht="14.25" customHeight="1" x14ac:dyDescent="0.25">
      <c r="E33417" s="113"/>
      <c r="H33417" s="133"/>
      <c r="T33417" s="133"/>
      <c r="X33417" s="131"/>
      <c r="Y33417" s="133"/>
      <c r="AJ33417" s="133"/>
      <c r="AO33417" s="135"/>
      <c r="AP33417" s="135"/>
      <c r="BJ33417" s="136"/>
    </row>
    <row r="33418" spans="5:62" ht="14.25" customHeight="1" x14ac:dyDescent="0.25">
      <c r="E33418" s="113"/>
      <c r="H33418" s="133"/>
      <c r="T33418" s="133"/>
      <c r="X33418" s="131"/>
      <c r="Y33418" s="133"/>
      <c r="AJ33418" s="133"/>
      <c r="AO33418" s="135"/>
      <c r="AP33418" s="135"/>
      <c r="BJ33418" s="136"/>
    </row>
    <row r="33419" spans="5:62" ht="14.25" customHeight="1" x14ac:dyDescent="0.25">
      <c r="E33419" s="113"/>
      <c r="H33419" s="133"/>
      <c r="T33419" s="133"/>
      <c r="X33419" s="131"/>
      <c r="Y33419" s="133"/>
      <c r="AJ33419" s="133"/>
      <c r="AO33419" s="135"/>
      <c r="AP33419" s="135"/>
      <c r="BJ33419" s="136"/>
    </row>
    <row r="33420" spans="5:62" ht="14.25" customHeight="1" x14ac:dyDescent="0.25">
      <c r="E33420" s="113"/>
      <c r="H33420" s="133"/>
      <c r="T33420" s="133"/>
      <c r="X33420" s="131"/>
      <c r="Y33420" s="133"/>
      <c r="AJ33420" s="133"/>
      <c r="AO33420" s="135"/>
      <c r="AP33420" s="135"/>
      <c r="BJ33420" s="136"/>
    </row>
    <row r="33421" spans="5:62" ht="14.25" customHeight="1" x14ac:dyDescent="0.25">
      <c r="E33421" s="113"/>
      <c r="H33421" s="133"/>
      <c r="T33421" s="133"/>
      <c r="X33421" s="131"/>
      <c r="Y33421" s="133"/>
      <c r="AJ33421" s="133"/>
      <c r="AO33421" s="135"/>
      <c r="AP33421" s="135"/>
      <c r="BJ33421" s="136"/>
    </row>
    <row r="33422" spans="5:62" ht="14.25" customHeight="1" x14ac:dyDescent="0.25">
      <c r="E33422" s="113"/>
      <c r="H33422" s="133"/>
      <c r="T33422" s="133"/>
      <c r="X33422" s="131"/>
      <c r="Y33422" s="133"/>
      <c r="AJ33422" s="133"/>
      <c r="AO33422" s="135"/>
      <c r="AP33422" s="135"/>
      <c r="BJ33422" s="136"/>
    </row>
    <row r="33423" spans="5:62" ht="14.25" customHeight="1" x14ac:dyDescent="0.25">
      <c r="E33423" s="113"/>
      <c r="H33423" s="133"/>
      <c r="T33423" s="133"/>
      <c r="X33423" s="131"/>
      <c r="Y33423" s="133"/>
      <c r="AJ33423" s="133"/>
      <c r="AO33423" s="135"/>
      <c r="AP33423" s="135"/>
      <c r="BJ33423" s="136"/>
    </row>
    <row r="33424" spans="5:62" ht="14.25" customHeight="1" x14ac:dyDescent="0.25">
      <c r="E33424" s="113"/>
      <c r="H33424" s="133"/>
      <c r="T33424" s="133"/>
      <c r="X33424" s="131"/>
      <c r="Y33424" s="133"/>
      <c r="AJ33424" s="133"/>
      <c r="AO33424" s="135"/>
      <c r="AP33424" s="135"/>
      <c r="BJ33424" s="136"/>
    </row>
    <row r="33425" spans="5:62" ht="14.25" customHeight="1" x14ac:dyDescent="0.25">
      <c r="E33425" s="113"/>
      <c r="H33425" s="133"/>
      <c r="T33425" s="133"/>
      <c r="X33425" s="131"/>
      <c r="Y33425" s="133"/>
      <c r="AJ33425" s="133"/>
      <c r="AO33425" s="135"/>
      <c r="AP33425" s="135"/>
      <c r="BJ33425" s="136"/>
    </row>
    <row r="33426" spans="5:62" ht="14.25" customHeight="1" x14ac:dyDescent="0.25">
      <c r="E33426" s="113"/>
      <c r="H33426" s="133"/>
      <c r="T33426" s="133"/>
      <c r="X33426" s="131"/>
      <c r="Y33426" s="133"/>
      <c r="AJ33426" s="133"/>
      <c r="AO33426" s="135"/>
      <c r="AP33426" s="135"/>
      <c r="BJ33426" s="136"/>
    </row>
    <row r="33427" spans="5:62" ht="14.25" customHeight="1" x14ac:dyDescent="0.25">
      <c r="E33427" s="113"/>
      <c r="H33427" s="133"/>
      <c r="T33427" s="133"/>
      <c r="X33427" s="131"/>
      <c r="Y33427" s="133"/>
      <c r="AJ33427" s="133"/>
      <c r="AO33427" s="135"/>
      <c r="AP33427" s="135"/>
      <c r="BJ33427" s="136"/>
    </row>
    <row r="33428" spans="5:62" ht="14.25" customHeight="1" x14ac:dyDescent="0.25">
      <c r="E33428" s="113"/>
      <c r="H33428" s="133"/>
      <c r="T33428" s="133"/>
      <c r="X33428" s="131"/>
      <c r="Y33428" s="133"/>
      <c r="AJ33428" s="133"/>
      <c r="AO33428" s="135"/>
      <c r="AP33428" s="135"/>
      <c r="BJ33428" s="136"/>
    </row>
    <row r="33429" spans="5:62" ht="14.25" customHeight="1" x14ac:dyDescent="0.25">
      <c r="E33429" s="113"/>
      <c r="H33429" s="133"/>
      <c r="T33429" s="133"/>
      <c r="X33429" s="131"/>
      <c r="Y33429" s="133"/>
      <c r="AJ33429" s="133"/>
      <c r="AO33429" s="135"/>
      <c r="AP33429" s="135"/>
      <c r="BJ33429" s="136"/>
    </row>
    <row r="33430" spans="5:62" ht="14.25" customHeight="1" x14ac:dyDescent="0.25">
      <c r="E33430" s="113"/>
      <c r="H33430" s="133"/>
      <c r="T33430" s="133"/>
      <c r="X33430" s="131"/>
      <c r="Y33430" s="133"/>
      <c r="AJ33430" s="133"/>
      <c r="AO33430" s="135"/>
      <c r="AP33430" s="135"/>
      <c r="BJ33430" s="136"/>
    </row>
    <row r="33431" spans="5:62" ht="14.25" customHeight="1" x14ac:dyDescent="0.25">
      <c r="E33431" s="113"/>
      <c r="H33431" s="133"/>
      <c r="T33431" s="133"/>
      <c r="X33431" s="131"/>
      <c r="Y33431" s="133"/>
      <c r="AJ33431" s="133"/>
      <c r="AO33431" s="135"/>
      <c r="AP33431" s="135"/>
      <c r="BJ33431" s="136"/>
    </row>
    <row r="33432" spans="5:62" ht="14.25" customHeight="1" x14ac:dyDescent="0.25">
      <c r="E33432" s="113"/>
      <c r="H33432" s="133"/>
      <c r="T33432" s="133"/>
      <c r="X33432" s="131"/>
      <c r="Y33432" s="133"/>
      <c r="AJ33432" s="133"/>
      <c r="AO33432" s="135"/>
      <c r="AP33432" s="135"/>
      <c r="BJ33432" s="136"/>
    </row>
    <row r="33433" spans="5:62" ht="14.25" customHeight="1" x14ac:dyDescent="0.25">
      <c r="E33433" s="113"/>
      <c r="H33433" s="133"/>
      <c r="T33433" s="133"/>
      <c r="X33433" s="131"/>
      <c r="Y33433" s="133"/>
      <c r="AJ33433" s="133"/>
      <c r="AO33433" s="135"/>
      <c r="AP33433" s="135"/>
      <c r="BJ33433" s="136"/>
    </row>
    <row r="33434" spans="5:62" ht="14.25" customHeight="1" x14ac:dyDescent="0.25">
      <c r="E33434" s="113"/>
      <c r="H33434" s="133"/>
      <c r="T33434" s="133"/>
      <c r="X33434" s="131"/>
      <c r="Y33434" s="133"/>
      <c r="AJ33434" s="133"/>
      <c r="AO33434" s="135"/>
      <c r="AP33434" s="135"/>
      <c r="BJ33434" s="136"/>
    </row>
    <row r="33435" spans="5:62" ht="14.25" customHeight="1" x14ac:dyDescent="0.25">
      <c r="E33435" s="113"/>
      <c r="H33435" s="133"/>
      <c r="T33435" s="133"/>
      <c r="X33435" s="131"/>
      <c r="Y33435" s="133"/>
      <c r="AJ33435" s="133"/>
      <c r="AO33435" s="135"/>
      <c r="AP33435" s="135"/>
      <c r="BJ33435" s="136"/>
    </row>
    <row r="33436" spans="5:62" ht="14.25" customHeight="1" x14ac:dyDescent="0.25">
      <c r="E33436" s="113"/>
      <c r="H33436" s="133"/>
      <c r="T33436" s="133"/>
      <c r="X33436" s="131"/>
      <c r="Y33436" s="133"/>
      <c r="AJ33436" s="133"/>
      <c r="AO33436" s="135"/>
      <c r="AP33436" s="135"/>
      <c r="BJ33436" s="136"/>
    </row>
    <row r="33437" spans="5:62" ht="14.25" customHeight="1" x14ac:dyDescent="0.25">
      <c r="E33437" s="113"/>
      <c r="H33437" s="133"/>
      <c r="T33437" s="133"/>
      <c r="X33437" s="131"/>
      <c r="Y33437" s="133"/>
      <c r="AJ33437" s="133"/>
      <c r="AO33437" s="135"/>
      <c r="AP33437" s="135"/>
      <c r="BJ33437" s="136"/>
    </row>
    <row r="33438" spans="5:62" ht="14.25" customHeight="1" x14ac:dyDescent="0.25">
      <c r="E33438" s="113"/>
      <c r="H33438" s="133"/>
      <c r="T33438" s="133"/>
      <c r="X33438" s="131"/>
      <c r="Y33438" s="133"/>
      <c r="AJ33438" s="133"/>
      <c r="AO33438" s="135"/>
      <c r="AP33438" s="135"/>
      <c r="BJ33438" s="136"/>
    </row>
    <row r="33439" spans="5:62" ht="14.25" customHeight="1" x14ac:dyDescent="0.25">
      <c r="E33439" s="113"/>
      <c r="H33439" s="133"/>
      <c r="T33439" s="133"/>
      <c r="X33439" s="131"/>
      <c r="Y33439" s="133"/>
      <c r="AJ33439" s="133"/>
      <c r="AO33439" s="135"/>
      <c r="AP33439" s="135"/>
      <c r="BJ33439" s="136"/>
    </row>
    <row r="33440" spans="5:62" ht="14.25" customHeight="1" x14ac:dyDescent="0.25">
      <c r="E33440" s="113"/>
      <c r="H33440" s="133"/>
      <c r="T33440" s="133"/>
      <c r="X33440" s="131"/>
      <c r="Y33440" s="133"/>
      <c r="AJ33440" s="133"/>
      <c r="AO33440" s="135"/>
      <c r="AP33440" s="135"/>
      <c r="BJ33440" s="136"/>
    </row>
    <row r="33441" spans="5:62" ht="14.25" customHeight="1" x14ac:dyDescent="0.25">
      <c r="E33441" s="113"/>
      <c r="H33441" s="133"/>
      <c r="T33441" s="133"/>
      <c r="X33441" s="131"/>
      <c r="Y33441" s="133"/>
      <c r="AJ33441" s="133"/>
      <c r="AO33441" s="135"/>
      <c r="AP33441" s="135"/>
      <c r="BJ33441" s="136"/>
    </row>
    <row r="33442" spans="5:62" ht="14.25" customHeight="1" x14ac:dyDescent="0.25">
      <c r="E33442" s="113"/>
      <c r="H33442" s="133"/>
      <c r="T33442" s="133"/>
      <c r="X33442" s="131"/>
      <c r="Y33442" s="133"/>
      <c r="AJ33442" s="133"/>
      <c r="AO33442" s="135"/>
      <c r="AP33442" s="135"/>
      <c r="BJ33442" s="136"/>
    </row>
    <row r="33443" spans="5:62" ht="14.25" customHeight="1" x14ac:dyDescent="0.25">
      <c r="E33443" s="113"/>
      <c r="H33443" s="133"/>
      <c r="T33443" s="133"/>
      <c r="X33443" s="131"/>
      <c r="Y33443" s="133"/>
      <c r="AJ33443" s="133"/>
      <c r="AO33443" s="135"/>
      <c r="AP33443" s="135"/>
      <c r="BJ33443" s="136"/>
    </row>
    <row r="33444" spans="5:62" ht="14.25" customHeight="1" x14ac:dyDescent="0.25">
      <c r="E33444" s="113"/>
      <c r="H33444" s="133"/>
      <c r="T33444" s="133"/>
      <c r="X33444" s="131"/>
      <c r="Y33444" s="133"/>
      <c r="AJ33444" s="133"/>
      <c r="AO33444" s="135"/>
      <c r="AP33444" s="135"/>
      <c r="BJ33444" s="136"/>
    </row>
    <row r="33445" spans="5:62" ht="14.25" customHeight="1" x14ac:dyDescent="0.25">
      <c r="E33445" s="113"/>
      <c r="H33445" s="133"/>
      <c r="T33445" s="133"/>
      <c r="X33445" s="131"/>
      <c r="Y33445" s="133"/>
      <c r="AJ33445" s="133"/>
      <c r="AO33445" s="135"/>
      <c r="AP33445" s="135"/>
      <c r="BJ33445" s="136"/>
    </row>
    <row r="33446" spans="5:62" ht="14.25" customHeight="1" x14ac:dyDescent="0.25">
      <c r="E33446" s="113"/>
      <c r="H33446" s="133"/>
      <c r="T33446" s="133"/>
      <c r="X33446" s="131"/>
      <c r="Y33446" s="133"/>
      <c r="AJ33446" s="133"/>
      <c r="AO33446" s="135"/>
      <c r="AP33446" s="135"/>
      <c r="BJ33446" s="136"/>
    </row>
    <row r="33447" spans="5:62" ht="14.25" customHeight="1" x14ac:dyDescent="0.25">
      <c r="E33447" s="113"/>
      <c r="H33447" s="133"/>
      <c r="T33447" s="133"/>
      <c r="X33447" s="131"/>
      <c r="Y33447" s="133"/>
      <c r="AJ33447" s="133"/>
      <c r="AO33447" s="135"/>
      <c r="AP33447" s="135"/>
      <c r="BJ33447" s="136"/>
    </row>
    <row r="33448" spans="5:62" ht="14.25" customHeight="1" x14ac:dyDescent="0.25">
      <c r="E33448" s="113"/>
      <c r="H33448" s="133"/>
      <c r="T33448" s="133"/>
      <c r="X33448" s="131"/>
      <c r="Y33448" s="133"/>
      <c r="AJ33448" s="133"/>
      <c r="AO33448" s="135"/>
      <c r="AP33448" s="135"/>
      <c r="BJ33448" s="136"/>
    </row>
    <row r="33449" spans="5:62" ht="14.25" customHeight="1" x14ac:dyDescent="0.25">
      <c r="E33449" s="113"/>
      <c r="H33449" s="133"/>
      <c r="T33449" s="133"/>
      <c r="X33449" s="131"/>
      <c r="Y33449" s="133"/>
      <c r="AJ33449" s="133"/>
      <c r="AO33449" s="135"/>
      <c r="AP33449" s="135"/>
      <c r="BJ33449" s="136"/>
    </row>
    <row r="33450" spans="5:62" ht="14.25" customHeight="1" x14ac:dyDescent="0.25">
      <c r="E33450" s="113"/>
      <c r="H33450" s="133"/>
      <c r="T33450" s="133"/>
      <c r="X33450" s="131"/>
      <c r="Y33450" s="133"/>
      <c r="AJ33450" s="133"/>
      <c r="AO33450" s="135"/>
      <c r="AP33450" s="135"/>
      <c r="BJ33450" s="136"/>
    </row>
    <row r="33451" spans="5:62" ht="14.25" customHeight="1" x14ac:dyDescent="0.25">
      <c r="E33451" s="113"/>
      <c r="H33451" s="133"/>
      <c r="T33451" s="133"/>
      <c r="X33451" s="131"/>
      <c r="Y33451" s="133"/>
      <c r="AJ33451" s="133"/>
      <c r="AO33451" s="135"/>
      <c r="AP33451" s="135"/>
      <c r="BJ33451" s="136"/>
    </row>
    <row r="33452" spans="5:62" ht="14.25" customHeight="1" x14ac:dyDescent="0.25">
      <c r="E33452" s="113"/>
      <c r="H33452" s="133"/>
      <c r="T33452" s="133"/>
      <c r="X33452" s="131"/>
      <c r="Y33452" s="133"/>
      <c r="AJ33452" s="133"/>
      <c r="AO33452" s="135"/>
      <c r="AP33452" s="135"/>
      <c r="BJ33452" s="136"/>
    </row>
    <row r="33453" spans="5:62" ht="14.25" customHeight="1" x14ac:dyDescent="0.25">
      <c r="E33453" s="113"/>
      <c r="H33453" s="133"/>
      <c r="T33453" s="133"/>
      <c r="X33453" s="131"/>
      <c r="Y33453" s="133"/>
      <c r="AJ33453" s="133"/>
      <c r="AO33453" s="135"/>
      <c r="AP33453" s="135"/>
      <c r="BJ33453" s="136"/>
    </row>
    <row r="33454" spans="5:62" ht="14.25" customHeight="1" x14ac:dyDescent="0.25">
      <c r="E33454" s="113"/>
      <c r="H33454" s="133"/>
      <c r="T33454" s="133"/>
      <c r="X33454" s="131"/>
      <c r="Y33454" s="133"/>
      <c r="AJ33454" s="133"/>
      <c r="AO33454" s="135"/>
      <c r="AP33454" s="135"/>
      <c r="BJ33454" s="136"/>
    </row>
    <row r="33455" spans="5:62" ht="14.25" customHeight="1" x14ac:dyDescent="0.25">
      <c r="E33455" s="113"/>
      <c r="H33455" s="133"/>
      <c r="T33455" s="133"/>
      <c r="X33455" s="131"/>
      <c r="Y33455" s="133"/>
      <c r="AJ33455" s="133"/>
      <c r="AO33455" s="135"/>
      <c r="AP33455" s="135"/>
      <c r="BJ33455" s="136"/>
    </row>
    <row r="33456" spans="5:62" ht="14.25" customHeight="1" x14ac:dyDescent="0.25">
      <c r="E33456" s="113"/>
      <c r="H33456" s="133"/>
      <c r="T33456" s="133"/>
      <c r="X33456" s="131"/>
      <c r="Y33456" s="133"/>
      <c r="AJ33456" s="133"/>
      <c r="AO33456" s="135"/>
      <c r="AP33456" s="135"/>
      <c r="BJ33456" s="136"/>
    </row>
    <row r="33457" spans="5:62" ht="14.25" customHeight="1" x14ac:dyDescent="0.25">
      <c r="E33457" s="113"/>
      <c r="H33457" s="133"/>
      <c r="T33457" s="133"/>
      <c r="X33457" s="131"/>
      <c r="Y33457" s="133"/>
      <c r="AJ33457" s="133"/>
      <c r="AO33457" s="135"/>
      <c r="AP33457" s="135"/>
      <c r="BJ33457" s="136"/>
    </row>
    <row r="33458" spans="5:62" ht="14.25" customHeight="1" x14ac:dyDescent="0.25">
      <c r="E33458" s="113"/>
      <c r="H33458" s="133"/>
      <c r="T33458" s="133"/>
      <c r="X33458" s="131"/>
      <c r="Y33458" s="133"/>
      <c r="AJ33458" s="133"/>
      <c r="AO33458" s="135"/>
      <c r="AP33458" s="135"/>
      <c r="BJ33458" s="136"/>
    </row>
    <row r="33459" spans="5:62" ht="14.25" customHeight="1" x14ac:dyDescent="0.25">
      <c r="E33459" s="113"/>
      <c r="H33459" s="133"/>
      <c r="T33459" s="133"/>
      <c r="X33459" s="131"/>
      <c r="Y33459" s="133"/>
      <c r="AJ33459" s="133"/>
      <c r="AO33459" s="135"/>
      <c r="AP33459" s="135"/>
      <c r="BJ33459" s="136"/>
    </row>
    <row r="33460" spans="5:62" ht="14.25" customHeight="1" x14ac:dyDescent="0.25">
      <c r="E33460" s="113"/>
      <c r="H33460" s="133"/>
      <c r="T33460" s="133"/>
      <c r="X33460" s="131"/>
      <c r="Y33460" s="133"/>
      <c r="AJ33460" s="133"/>
      <c r="AO33460" s="135"/>
      <c r="AP33460" s="135"/>
      <c r="BJ33460" s="136"/>
    </row>
    <row r="33461" spans="5:62" ht="14.25" customHeight="1" x14ac:dyDescent="0.25">
      <c r="E33461" s="113"/>
      <c r="H33461" s="133"/>
      <c r="T33461" s="133"/>
      <c r="X33461" s="131"/>
      <c r="Y33461" s="133"/>
      <c r="AJ33461" s="133"/>
      <c r="AO33461" s="135"/>
      <c r="AP33461" s="135"/>
      <c r="BJ33461" s="136"/>
    </row>
    <row r="33462" spans="5:62" ht="14.25" customHeight="1" x14ac:dyDescent="0.25">
      <c r="E33462" s="113"/>
      <c r="H33462" s="133"/>
      <c r="T33462" s="133"/>
      <c r="X33462" s="131"/>
      <c r="Y33462" s="133"/>
      <c r="AJ33462" s="133"/>
      <c r="AO33462" s="135"/>
      <c r="AP33462" s="135"/>
      <c r="BJ33462" s="136"/>
    </row>
    <row r="33463" spans="5:62" ht="14.25" customHeight="1" x14ac:dyDescent="0.25">
      <c r="E33463" s="113"/>
      <c r="H33463" s="133"/>
      <c r="T33463" s="133"/>
      <c r="X33463" s="131"/>
      <c r="Y33463" s="133"/>
      <c r="AJ33463" s="133"/>
      <c r="AO33463" s="135"/>
      <c r="AP33463" s="135"/>
      <c r="BJ33463" s="136"/>
    </row>
    <row r="33464" spans="5:62" ht="14.25" customHeight="1" x14ac:dyDescent="0.25">
      <c r="E33464" s="113"/>
      <c r="H33464" s="133"/>
      <c r="T33464" s="133"/>
      <c r="X33464" s="131"/>
      <c r="Y33464" s="133"/>
      <c r="AJ33464" s="133"/>
      <c r="AO33464" s="135"/>
      <c r="AP33464" s="135"/>
      <c r="BJ33464" s="136"/>
    </row>
    <row r="33465" spans="5:62" ht="14.25" customHeight="1" x14ac:dyDescent="0.25">
      <c r="E33465" s="113"/>
      <c r="H33465" s="133"/>
      <c r="T33465" s="133"/>
      <c r="X33465" s="131"/>
      <c r="Y33465" s="133"/>
      <c r="AJ33465" s="133"/>
      <c r="AO33465" s="135"/>
      <c r="AP33465" s="135"/>
      <c r="BJ33465" s="136"/>
    </row>
    <row r="33466" spans="5:62" ht="14.25" customHeight="1" x14ac:dyDescent="0.25">
      <c r="E33466" s="113"/>
      <c r="H33466" s="133"/>
      <c r="T33466" s="133"/>
      <c r="X33466" s="131"/>
      <c r="Y33466" s="133"/>
      <c r="AJ33466" s="133"/>
      <c r="AO33466" s="135"/>
      <c r="AP33466" s="135"/>
      <c r="BJ33466" s="136"/>
    </row>
    <row r="33467" spans="5:62" ht="14.25" customHeight="1" x14ac:dyDescent="0.25">
      <c r="E33467" s="113"/>
      <c r="H33467" s="133"/>
      <c r="T33467" s="133"/>
      <c r="X33467" s="131"/>
      <c r="Y33467" s="133"/>
      <c r="AJ33467" s="133"/>
      <c r="AO33467" s="135"/>
      <c r="AP33467" s="135"/>
      <c r="BJ33467" s="136"/>
    </row>
    <row r="33468" spans="5:62" ht="14.25" customHeight="1" x14ac:dyDescent="0.25">
      <c r="E33468" s="113"/>
      <c r="H33468" s="133"/>
      <c r="T33468" s="133"/>
      <c r="X33468" s="131"/>
      <c r="Y33468" s="133"/>
      <c r="AJ33468" s="133"/>
      <c r="AO33468" s="135"/>
      <c r="AP33468" s="135"/>
      <c r="BJ33468" s="136"/>
    </row>
    <row r="33469" spans="5:62" ht="14.25" customHeight="1" x14ac:dyDescent="0.25">
      <c r="E33469" s="113"/>
      <c r="H33469" s="133"/>
      <c r="T33469" s="133"/>
      <c r="X33469" s="131"/>
      <c r="Y33469" s="133"/>
      <c r="AJ33469" s="133"/>
      <c r="AO33469" s="135"/>
      <c r="AP33469" s="135"/>
      <c r="BJ33469" s="136"/>
    </row>
    <row r="33470" spans="5:62" ht="14.25" customHeight="1" x14ac:dyDescent="0.25">
      <c r="E33470" s="113"/>
      <c r="H33470" s="133"/>
      <c r="T33470" s="133"/>
      <c r="X33470" s="131"/>
      <c r="Y33470" s="133"/>
      <c r="AJ33470" s="133"/>
      <c r="AO33470" s="135"/>
      <c r="AP33470" s="135"/>
      <c r="BJ33470" s="136"/>
    </row>
    <row r="33471" spans="5:62" ht="14.25" customHeight="1" x14ac:dyDescent="0.25">
      <c r="E33471" s="113"/>
      <c r="H33471" s="133"/>
      <c r="T33471" s="133"/>
      <c r="X33471" s="131"/>
      <c r="Y33471" s="133"/>
      <c r="AJ33471" s="133"/>
      <c r="AO33471" s="135"/>
      <c r="AP33471" s="135"/>
      <c r="BJ33471" s="136"/>
    </row>
    <row r="33472" spans="5:62" ht="14.25" customHeight="1" x14ac:dyDescent="0.25">
      <c r="E33472" s="113"/>
      <c r="H33472" s="133"/>
      <c r="T33472" s="133"/>
      <c r="X33472" s="131"/>
      <c r="Y33472" s="133"/>
      <c r="AJ33472" s="133"/>
      <c r="AO33472" s="135"/>
      <c r="AP33472" s="135"/>
      <c r="BJ33472" s="136"/>
    </row>
    <row r="33473" spans="5:62" ht="14.25" customHeight="1" x14ac:dyDescent="0.25">
      <c r="E33473" s="113"/>
      <c r="H33473" s="133"/>
      <c r="T33473" s="133"/>
      <c r="X33473" s="131"/>
      <c r="Y33473" s="133"/>
      <c r="AJ33473" s="133"/>
      <c r="AO33473" s="135"/>
      <c r="AP33473" s="135"/>
      <c r="BJ33473" s="136"/>
    </row>
    <row r="33474" spans="5:62" ht="14.25" customHeight="1" x14ac:dyDescent="0.25">
      <c r="E33474" s="113"/>
      <c r="H33474" s="133"/>
      <c r="T33474" s="133"/>
      <c r="X33474" s="131"/>
      <c r="Y33474" s="133"/>
      <c r="AJ33474" s="133"/>
      <c r="AO33474" s="135"/>
      <c r="AP33474" s="135"/>
      <c r="BJ33474" s="136"/>
    </row>
    <row r="33475" spans="5:62" ht="14.25" customHeight="1" x14ac:dyDescent="0.25">
      <c r="E33475" s="113"/>
      <c r="H33475" s="133"/>
      <c r="T33475" s="133"/>
      <c r="X33475" s="131"/>
      <c r="Y33475" s="133"/>
      <c r="AJ33475" s="133"/>
      <c r="AO33475" s="135"/>
      <c r="AP33475" s="135"/>
      <c r="BJ33475" s="136"/>
    </row>
    <row r="33476" spans="5:62" ht="14.25" customHeight="1" x14ac:dyDescent="0.25">
      <c r="E33476" s="113"/>
      <c r="H33476" s="133"/>
      <c r="T33476" s="133"/>
      <c r="X33476" s="131"/>
      <c r="Y33476" s="133"/>
      <c r="AJ33476" s="133"/>
      <c r="AO33476" s="135"/>
      <c r="AP33476" s="135"/>
      <c r="BJ33476" s="136"/>
    </row>
    <row r="33477" spans="5:62" ht="14.25" customHeight="1" x14ac:dyDescent="0.25">
      <c r="E33477" s="113"/>
      <c r="H33477" s="133"/>
      <c r="T33477" s="133"/>
      <c r="X33477" s="131"/>
      <c r="Y33477" s="133"/>
      <c r="AJ33477" s="133"/>
      <c r="AO33477" s="135"/>
      <c r="AP33477" s="135"/>
      <c r="BJ33477" s="136"/>
    </row>
    <row r="33478" spans="5:62" ht="14.25" customHeight="1" x14ac:dyDescent="0.25">
      <c r="E33478" s="113"/>
      <c r="H33478" s="133"/>
      <c r="T33478" s="133"/>
      <c r="X33478" s="131"/>
      <c r="Y33478" s="133"/>
      <c r="AJ33478" s="133"/>
      <c r="AO33478" s="135"/>
      <c r="AP33478" s="135"/>
      <c r="BJ33478" s="136"/>
    </row>
    <row r="33479" spans="5:62" ht="14.25" customHeight="1" x14ac:dyDescent="0.25">
      <c r="E33479" s="113"/>
      <c r="H33479" s="133"/>
      <c r="T33479" s="133"/>
      <c r="X33479" s="131"/>
      <c r="Y33479" s="133"/>
      <c r="AJ33479" s="133"/>
      <c r="AO33479" s="135"/>
      <c r="AP33479" s="135"/>
      <c r="BJ33479" s="136"/>
    </row>
    <row r="33480" spans="5:62" ht="14.25" customHeight="1" x14ac:dyDescent="0.25">
      <c r="E33480" s="113"/>
      <c r="H33480" s="133"/>
      <c r="T33480" s="133"/>
      <c r="X33480" s="131"/>
      <c r="Y33480" s="133"/>
      <c r="AJ33480" s="133"/>
      <c r="AO33480" s="135"/>
      <c r="AP33480" s="135"/>
      <c r="BJ33480" s="136"/>
    </row>
    <row r="33481" spans="5:62" ht="14.25" customHeight="1" x14ac:dyDescent="0.25">
      <c r="E33481" s="113"/>
      <c r="H33481" s="133"/>
      <c r="T33481" s="133"/>
      <c r="X33481" s="131"/>
      <c r="Y33481" s="133"/>
      <c r="AJ33481" s="133"/>
      <c r="AO33481" s="135"/>
      <c r="AP33481" s="135"/>
      <c r="BJ33481" s="136"/>
    </row>
    <row r="33482" spans="5:62" ht="14.25" customHeight="1" x14ac:dyDescent="0.25">
      <c r="E33482" s="113"/>
      <c r="H33482" s="133"/>
      <c r="T33482" s="133"/>
      <c r="X33482" s="131"/>
      <c r="Y33482" s="133"/>
      <c r="AJ33482" s="133"/>
      <c r="AO33482" s="135"/>
      <c r="AP33482" s="135"/>
      <c r="BJ33482" s="136"/>
    </row>
    <row r="33483" spans="5:62" ht="14.25" customHeight="1" x14ac:dyDescent="0.25">
      <c r="E33483" s="113"/>
      <c r="H33483" s="133"/>
      <c r="T33483" s="133"/>
      <c r="X33483" s="131"/>
      <c r="Y33483" s="133"/>
      <c r="AJ33483" s="133"/>
      <c r="AO33483" s="135"/>
      <c r="AP33483" s="135"/>
      <c r="BJ33483" s="136"/>
    </row>
    <row r="33484" spans="5:62" ht="14.25" customHeight="1" x14ac:dyDescent="0.25">
      <c r="E33484" s="113"/>
      <c r="H33484" s="133"/>
      <c r="T33484" s="133"/>
      <c r="X33484" s="131"/>
      <c r="Y33484" s="133"/>
      <c r="AJ33484" s="133"/>
      <c r="AO33484" s="135"/>
      <c r="AP33484" s="135"/>
      <c r="BJ33484" s="136"/>
    </row>
    <row r="33485" spans="5:62" ht="14.25" customHeight="1" x14ac:dyDescent="0.25">
      <c r="E33485" s="113"/>
      <c r="H33485" s="133"/>
      <c r="T33485" s="133"/>
      <c r="X33485" s="131"/>
      <c r="Y33485" s="133"/>
      <c r="AJ33485" s="133"/>
      <c r="AO33485" s="135"/>
      <c r="AP33485" s="135"/>
      <c r="BJ33485" s="136"/>
    </row>
    <row r="33486" spans="5:62" ht="14.25" customHeight="1" x14ac:dyDescent="0.25">
      <c r="E33486" s="113"/>
      <c r="H33486" s="133"/>
      <c r="T33486" s="133"/>
      <c r="X33486" s="131"/>
      <c r="Y33486" s="133"/>
      <c r="AJ33486" s="133"/>
      <c r="AO33486" s="135"/>
      <c r="AP33486" s="135"/>
      <c r="BJ33486" s="136"/>
    </row>
    <row r="33487" spans="5:62" ht="14.25" customHeight="1" x14ac:dyDescent="0.25">
      <c r="E33487" s="113"/>
      <c r="H33487" s="133"/>
      <c r="T33487" s="133"/>
      <c r="X33487" s="131"/>
      <c r="Y33487" s="133"/>
      <c r="AJ33487" s="133"/>
      <c r="AO33487" s="135"/>
      <c r="AP33487" s="135"/>
      <c r="BJ33487" s="136"/>
    </row>
    <row r="33488" spans="5:62" ht="14.25" customHeight="1" x14ac:dyDescent="0.25">
      <c r="E33488" s="113"/>
      <c r="H33488" s="133"/>
      <c r="T33488" s="133"/>
      <c r="X33488" s="131"/>
      <c r="Y33488" s="133"/>
      <c r="AJ33488" s="133"/>
      <c r="AO33488" s="135"/>
      <c r="AP33488" s="135"/>
      <c r="BJ33488" s="136"/>
    </row>
    <row r="33489" spans="5:62" ht="14.25" customHeight="1" x14ac:dyDescent="0.25">
      <c r="E33489" s="113"/>
      <c r="H33489" s="133"/>
      <c r="T33489" s="133"/>
      <c r="X33489" s="131"/>
      <c r="Y33489" s="133"/>
      <c r="AJ33489" s="133"/>
      <c r="AO33489" s="135"/>
      <c r="AP33489" s="135"/>
      <c r="BJ33489" s="136"/>
    </row>
    <row r="33490" spans="5:62" ht="14.25" customHeight="1" x14ac:dyDescent="0.25">
      <c r="E33490" s="113"/>
      <c r="H33490" s="133"/>
      <c r="T33490" s="133"/>
      <c r="X33490" s="131"/>
      <c r="Y33490" s="133"/>
      <c r="AJ33490" s="133"/>
      <c r="AO33490" s="135"/>
      <c r="AP33490" s="135"/>
      <c r="BJ33490" s="136"/>
    </row>
    <row r="33491" spans="5:62" ht="14.25" customHeight="1" x14ac:dyDescent="0.25">
      <c r="E33491" s="113"/>
      <c r="H33491" s="133"/>
      <c r="T33491" s="133"/>
      <c r="X33491" s="131"/>
      <c r="Y33491" s="133"/>
      <c r="AJ33491" s="133"/>
      <c r="AO33491" s="135"/>
      <c r="AP33491" s="135"/>
      <c r="BJ33491" s="136"/>
    </row>
    <row r="33492" spans="5:62" ht="14.25" customHeight="1" x14ac:dyDescent="0.25">
      <c r="E33492" s="113"/>
      <c r="H33492" s="133"/>
      <c r="T33492" s="133"/>
      <c r="X33492" s="131"/>
      <c r="Y33492" s="133"/>
      <c r="AJ33492" s="133"/>
      <c r="AO33492" s="135"/>
      <c r="AP33492" s="135"/>
      <c r="BJ33492" s="136"/>
    </row>
    <row r="33493" spans="5:62" ht="14.25" customHeight="1" x14ac:dyDescent="0.25">
      <c r="E33493" s="113"/>
      <c r="H33493" s="133"/>
      <c r="T33493" s="133"/>
      <c r="X33493" s="131"/>
      <c r="Y33493" s="133"/>
      <c r="AJ33493" s="133"/>
      <c r="AO33493" s="135"/>
      <c r="AP33493" s="135"/>
      <c r="BJ33493" s="136"/>
    </row>
    <row r="33494" spans="5:62" ht="14.25" customHeight="1" x14ac:dyDescent="0.25">
      <c r="E33494" s="113"/>
      <c r="H33494" s="133"/>
      <c r="T33494" s="133"/>
      <c r="X33494" s="131"/>
      <c r="Y33494" s="133"/>
      <c r="AJ33494" s="133"/>
      <c r="AO33494" s="135"/>
      <c r="AP33494" s="135"/>
      <c r="BJ33494" s="136"/>
    </row>
    <row r="33495" spans="5:62" ht="14.25" customHeight="1" x14ac:dyDescent="0.25">
      <c r="E33495" s="113"/>
      <c r="H33495" s="133"/>
      <c r="T33495" s="133"/>
      <c r="X33495" s="131"/>
      <c r="Y33495" s="133"/>
      <c r="AJ33495" s="133"/>
      <c r="AO33495" s="135"/>
      <c r="AP33495" s="135"/>
      <c r="BJ33495" s="136"/>
    </row>
    <row r="33496" spans="5:62" ht="14.25" customHeight="1" x14ac:dyDescent="0.25">
      <c r="E33496" s="113"/>
      <c r="H33496" s="133"/>
      <c r="T33496" s="133"/>
      <c r="X33496" s="131"/>
      <c r="Y33496" s="133"/>
      <c r="AJ33496" s="133"/>
      <c r="AO33496" s="135"/>
      <c r="AP33496" s="135"/>
      <c r="BJ33496" s="136"/>
    </row>
    <row r="33497" spans="5:62" ht="14.25" customHeight="1" x14ac:dyDescent="0.25">
      <c r="E33497" s="113"/>
      <c r="H33497" s="133"/>
      <c r="T33497" s="133"/>
      <c r="X33497" s="131"/>
      <c r="Y33497" s="133"/>
      <c r="AJ33497" s="133"/>
      <c r="AO33497" s="135"/>
      <c r="AP33497" s="135"/>
      <c r="BJ33497" s="136"/>
    </row>
    <row r="33498" spans="5:62" ht="14.25" customHeight="1" x14ac:dyDescent="0.25">
      <c r="E33498" s="113"/>
      <c r="H33498" s="133"/>
      <c r="T33498" s="133"/>
      <c r="X33498" s="131"/>
      <c r="Y33498" s="133"/>
      <c r="AJ33498" s="133"/>
      <c r="AO33498" s="135"/>
      <c r="AP33498" s="135"/>
      <c r="BJ33498" s="136"/>
    </row>
    <row r="33499" spans="5:62" ht="14.25" customHeight="1" x14ac:dyDescent="0.25">
      <c r="E33499" s="113"/>
      <c r="H33499" s="133"/>
      <c r="T33499" s="133"/>
      <c r="X33499" s="131"/>
      <c r="Y33499" s="133"/>
      <c r="AJ33499" s="133"/>
      <c r="AO33499" s="135"/>
      <c r="AP33499" s="135"/>
      <c r="BJ33499" s="136"/>
    </row>
    <row r="33500" spans="5:62" ht="14.25" customHeight="1" x14ac:dyDescent="0.25">
      <c r="E33500" s="113"/>
      <c r="H33500" s="133"/>
      <c r="T33500" s="133"/>
      <c r="X33500" s="131"/>
      <c r="Y33500" s="133"/>
      <c r="AJ33500" s="133"/>
      <c r="AO33500" s="135"/>
      <c r="AP33500" s="135"/>
      <c r="BJ33500" s="136"/>
    </row>
    <row r="33501" spans="5:62" ht="14.25" customHeight="1" x14ac:dyDescent="0.25">
      <c r="E33501" s="113"/>
      <c r="H33501" s="133"/>
      <c r="T33501" s="133"/>
      <c r="X33501" s="131"/>
      <c r="Y33501" s="133"/>
      <c r="AJ33501" s="133"/>
      <c r="AO33501" s="135"/>
      <c r="AP33501" s="135"/>
      <c r="BJ33501" s="136"/>
    </row>
    <row r="33502" spans="5:62" ht="14.25" customHeight="1" x14ac:dyDescent="0.25">
      <c r="E33502" s="113"/>
      <c r="H33502" s="133"/>
      <c r="T33502" s="133"/>
      <c r="X33502" s="131"/>
      <c r="Y33502" s="133"/>
      <c r="AJ33502" s="133"/>
      <c r="AO33502" s="135"/>
      <c r="AP33502" s="135"/>
      <c r="BJ33502" s="136"/>
    </row>
    <row r="33503" spans="5:62" ht="14.25" customHeight="1" x14ac:dyDescent="0.25">
      <c r="E33503" s="113"/>
      <c r="H33503" s="133"/>
      <c r="T33503" s="133"/>
      <c r="X33503" s="131"/>
      <c r="Y33503" s="133"/>
      <c r="AJ33503" s="133"/>
      <c r="AO33503" s="135"/>
      <c r="AP33503" s="135"/>
      <c r="BJ33503" s="136"/>
    </row>
    <row r="33504" spans="5:62" ht="14.25" customHeight="1" x14ac:dyDescent="0.25">
      <c r="E33504" s="113"/>
      <c r="H33504" s="133"/>
      <c r="T33504" s="133"/>
      <c r="X33504" s="131"/>
      <c r="Y33504" s="133"/>
      <c r="AJ33504" s="133"/>
      <c r="AO33504" s="135"/>
      <c r="AP33504" s="135"/>
      <c r="BJ33504" s="136"/>
    </row>
    <row r="33505" spans="5:62" ht="14.25" customHeight="1" x14ac:dyDescent="0.25">
      <c r="E33505" s="113"/>
      <c r="H33505" s="133"/>
      <c r="T33505" s="133"/>
      <c r="X33505" s="131"/>
      <c r="Y33505" s="133"/>
      <c r="AJ33505" s="133"/>
      <c r="AO33505" s="135"/>
      <c r="AP33505" s="135"/>
      <c r="BJ33505" s="136"/>
    </row>
    <row r="33506" spans="5:62" ht="14.25" customHeight="1" x14ac:dyDescent="0.25">
      <c r="E33506" s="113"/>
      <c r="H33506" s="133"/>
      <c r="T33506" s="133"/>
      <c r="X33506" s="131"/>
      <c r="Y33506" s="133"/>
      <c r="AJ33506" s="133"/>
      <c r="AO33506" s="135"/>
      <c r="AP33506" s="135"/>
      <c r="BJ33506" s="136"/>
    </row>
    <row r="33507" spans="5:62" ht="14.25" customHeight="1" x14ac:dyDescent="0.25">
      <c r="E33507" s="113"/>
      <c r="H33507" s="133"/>
      <c r="T33507" s="133"/>
      <c r="X33507" s="131"/>
      <c r="Y33507" s="133"/>
      <c r="AJ33507" s="133"/>
      <c r="AO33507" s="135"/>
      <c r="AP33507" s="135"/>
      <c r="BJ33507" s="136"/>
    </row>
    <row r="33508" spans="5:62" ht="14.25" customHeight="1" x14ac:dyDescent="0.25">
      <c r="E33508" s="113"/>
      <c r="H33508" s="133"/>
      <c r="T33508" s="133"/>
      <c r="X33508" s="131"/>
      <c r="Y33508" s="133"/>
      <c r="AJ33508" s="133"/>
      <c r="AO33508" s="135"/>
      <c r="AP33508" s="135"/>
      <c r="BJ33508" s="136"/>
    </row>
    <row r="33509" spans="5:62" ht="14.25" customHeight="1" x14ac:dyDescent="0.25">
      <c r="E33509" s="113"/>
      <c r="H33509" s="133"/>
      <c r="T33509" s="133"/>
      <c r="X33509" s="131"/>
      <c r="Y33509" s="133"/>
      <c r="AJ33509" s="133"/>
      <c r="AO33509" s="135"/>
      <c r="AP33509" s="135"/>
      <c r="BJ33509" s="136"/>
    </row>
    <row r="33510" spans="5:62" ht="14.25" customHeight="1" x14ac:dyDescent="0.25">
      <c r="E33510" s="113"/>
      <c r="H33510" s="133"/>
      <c r="T33510" s="133"/>
      <c r="X33510" s="131"/>
      <c r="Y33510" s="133"/>
      <c r="AJ33510" s="133"/>
      <c r="AO33510" s="135"/>
      <c r="AP33510" s="135"/>
      <c r="BJ33510" s="136"/>
    </row>
    <row r="33511" spans="5:62" ht="14.25" customHeight="1" x14ac:dyDescent="0.25">
      <c r="E33511" s="113"/>
      <c r="H33511" s="133"/>
      <c r="T33511" s="133"/>
      <c r="X33511" s="131"/>
      <c r="Y33511" s="133"/>
      <c r="AJ33511" s="133"/>
      <c r="AO33511" s="135"/>
      <c r="AP33511" s="135"/>
      <c r="BJ33511" s="136"/>
    </row>
    <row r="33512" spans="5:62" ht="14.25" customHeight="1" x14ac:dyDescent="0.25">
      <c r="E33512" s="113"/>
      <c r="H33512" s="133"/>
      <c r="T33512" s="133"/>
      <c r="X33512" s="131"/>
      <c r="Y33512" s="133"/>
      <c r="AJ33512" s="133"/>
      <c r="AO33512" s="135"/>
      <c r="AP33512" s="135"/>
      <c r="BJ33512" s="136"/>
    </row>
    <row r="33513" spans="5:62" ht="14.25" customHeight="1" x14ac:dyDescent="0.25">
      <c r="E33513" s="113"/>
      <c r="H33513" s="133"/>
      <c r="T33513" s="133"/>
      <c r="X33513" s="131"/>
      <c r="Y33513" s="133"/>
      <c r="AJ33513" s="133"/>
      <c r="AO33513" s="135"/>
      <c r="AP33513" s="135"/>
      <c r="BJ33513" s="136"/>
    </row>
    <row r="33514" spans="5:62" ht="14.25" customHeight="1" x14ac:dyDescent="0.25">
      <c r="E33514" s="113"/>
      <c r="H33514" s="133"/>
      <c r="T33514" s="133"/>
      <c r="X33514" s="131"/>
      <c r="Y33514" s="133"/>
      <c r="AJ33514" s="133"/>
      <c r="AO33514" s="135"/>
      <c r="AP33514" s="135"/>
      <c r="BJ33514" s="136"/>
    </row>
    <row r="33515" spans="5:62" ht="14.25" customHeight="1" x14ac:dyDescent="0.25">
      <c r="E33515" s="113"/>
      <c r="H33515" s="133"/>
      <c r="T33515" s="133"/>
      <c r="X33515" s="131"/>
      <c r="Y33515" s="133"/>
      <c r="AJ33515" s="133"/>
      <c r="AO33515" s="135"/>
      <c r="AP33515" s="135"/>
      <c r="BJ33515" s="136"/>
    </row>
    <row r="33516" spans="5:62" ht="14.25" customHeight="1" x14ac:dyDescent="0.25">
      <c r="E33516" s="113"/>
      <c r="H33516" s="133"/>
      <c r="T33516" s="133"/>
      <c r="X33516" s="131"/>
      <c r="Y33516" s="133"/>
      <c r="AJ33516" s="133"/>
      <c r="AO33516" s="135"/>
      <c r="AP33516" s="135"/>
      <c r="BJ33516" s="136"/>
    </row>
    <row r="33517" spans="5:62" ht="14.25" customHeight="1" x14ac:dyDescent="0.25">
      <c r="E33517" s="113"/>
      <c r="H33517" s="133"/>
      <c r="T33517" s="133"/>
      <c r="X33517" s="131"/>
      <c r="Y33517" s="133"/>
      <c r="AJ33517" s="133"/>
      <c r="AO33517" s="135"/>
      <c r="AP33517" s="135"/>
      <c r="BJ33517" s="136"/>
    </row>
    <row r="33518" spans="5:62" ht="14.25" customHeight="1" x14ac:dyDescent="0.25">
      <c r="E33518" s="113"/>
      <c r="H33518" s="133"/>
      <c r="T33518" s="133"/>
      <c r="X33518" s="131"/>
      <c r="Y33518" s="133"/>
      <c r="AJ33518" s="133"/>
      <c r="AO33518" s="135"/>
      <c r="AP33518" s="135"/>
      <c r="BJ33518" s="136"/>
    </row>
    <row r="33519" spans="5:62" ht="14.25" customHeight="1" x14ac:dyDescent="0.25">
      <c r="E33519" s="113"/>
      <c r="H33519" s="133"/>
      <c r="T33519" s="133"/>
      <c r="X33519" s="131"/>
      <c r="Y33519" s="133"/>
      <c r="AJ33519" s="133"/>
      <c r="AO33519" s="135"/>
      <c r="AP33519" s="135"/>
      <c r="BJ33519" s="136"/>
    </row>
    <row r="33520" spans="5:62" ht="14.25" customHeight="1" x14ac:dyDescent="0.25">
      <c r="E33520" s="113"/>
      <c r="H33520" s="133"/>
      <c r="T33520" s="133"/>
      <c r="X33520" s="131"/>
      <c r="Y33520" s="133"/>
      <c r="AJ33520" s="133"/>
      <c r="AO33520" s="135"/>
      <c r="AP33520" s="135"/>
      <c r="BJ33520" s="136"/>
    </row>
    <row r="33521" spans="5:62" ht="14.25" customHeight="1" x14ac:dyDescent="0.25">
      <c r="E33521" s="113"/>
      <c r="H33521" s="133"/>
      <c r="T33521" s="133"/>
      <c r="X33521" s="131"/>
      <c r="Y33521" s="133"/>
      <c r="AJ33521" s="133"/>
      <c r="AO33521" s="135"/>
      <c r="AP33521" s="135"/>
      <c r="BJ33521" s="136"/>
    </row>
    <row r="33522" spans="5:62" ht="14.25" customHeight="1" x14ac:dyDescent="0.25">
      <c r="E33522" s="113"/>
      <c r="H33522" s="133"/>
      <c r="T33522" s="133"/>
      <c r="X33522" s="131"/>
      <c r="Y33522" s="133"/>
      <c r="AJ33522" s="133"/>
      <c r="AO33522" s="135"/>
      <c r="AP33522" s="135"/>
      <c r="BJ33522" s="136"/>
    </row>
    <row r="33523" spans="5:62" ht="14.25" customHeight="1" x14ac:dyDescent="0.25">
      <c r="E33523" s="113"/>
      <c r="H33523" s="133"/>
      <c r="T33523" s="133"/>
      <c r="X33523" s="131"/>
      <c r="Y33523" s="133"/>
      <c r="AJ33523" s="133"/>
      <c r="AO33523" s="135"/>
      <c r="AP33523" s="135"/>
      <c r="BJ33523" s="136"/>
    </row>
    <row r="33524" spans="5:62" ht="14.25" customHeight="1" x14ac:dyDescent="0.25">
      <c r="E33524" s="113"/>
      <c r="H33524" s="133"/>
      <c r="T33524" s="133"/>
      <c r="X33524" s="131"/>
      <c r="Y33524" s="133"/>
      <c r="AJ33524" s="133"/>
      <c r="AO33524" s="135"/>
      <c r="AP33524" s="135"/>
      <c r="BJ33524" s="136"/>
    </row>
    <row r="33525" spans="5:62" ht="14.25" customHeight="1" x14ac:dyDescent="0.25">
      <c r="E33525" s="113"/>
      <c r="H33525" s="133"/>
      <c r="T33525" s="133"/>
      <c r="X33525" s="131"/>
      <c r="Y33525" s="133"/>
      <c r="AJ33525" s="133"/>
      <c r="AO33525" s="135"/>
      <c r="AP33525" s="135"/>
      <c r="BJ33525" s="136"/>
    </row>
    <row r="33526" spans="5:62" ht="14.25" customHeight="1" x14ac:dyDescent="0.25">
      <c r="E33526" s="113"/>
      <c r="H33526" s="133"/>
      <c r="T33526" s="133"/>
      <c r="X33526" s="131"/>
      <c r="Y33526" s="133"/>
      <c r="AJ33526" s="133"/>
      <c r="AO33526" s="135"/>
      <c r="AP33526" s="135"/>
      <c r="BJ33526" s="136"/>
    </row>
    <row r="33527" spans="5:62" ht="14.25" customHeight="1" x14ac:dyDescent="0.25">
      <c r="E33527" s="113"/>
      <c r="H33527" s="133"/>
      <c r="T33527" s="133"/>
      <c r="X33527" s="131"/>
      <c r="Y33527" s="133"/>
      <c r="AJ33527" s="133"/>
      <c r="AO33527" s="135"/>
      <c r="AP33527" s="135"/>
      <c r="BJ33527" s="136"/>
    </row>
    <row r="33528" spans="5:62" ht="14.25" customHeight="1" x14ac:dyDescent="0.25">
      <c r="E33528" s="113"/>
      <c r="H33528" s="133"/>
      <c r="T33528" s="133"/>
      <c r="X33528" s="131"/>
      <c r="Y33528" s="133"/>
      <c r="AJ33528" s="133"/>
      <c r="AO33528" s="135"/>
      <c r="AP33528" s="135"/>
      <c r="BJ33528" s="136"/>
    </row>
    <row r="33529" spans="5:62" ht="14.25" customHeight="1" x14ac:dyDescent="0.25">
      <c r="E33529" s="113"/>
      <c r="H33529" s="133"/>
      <c r="T33529" s="133"/>
      <c r="X33529" s="131"/>
      <c r="Y33529" s="133"/>
      <c r="AJ33529" s="133"/>
      <c r="AO33529" s="135"/>
      <c r="AP33529" s="135"/>
      <c r="BJ33529" s="136"/>
    </row>
    <row r="33530" spans="5:62" ht="14.25" customHeight="1" x14ac:dyDescent="0.25">
      <c r="E33530" s="113"/>
      <c r="H33530" s="133"/>
      <c r="T33530" s="133"/>
      <c r="X33530" s="131"/>
      <c r="Y33530" s="133"/>
      <c r="AJ33530" s="133"/>
      <c r="AO33530" s="135"/>
      <c r="AP33530" s="135"/>
      <c r="BJ33530" s="136"/>
    </row>
    <row r="33531" spans="5:62" ht="14.25" customHeight="1" x14ac:dyDescent="0.25">
      <c r="E33531" s="113"/>
      <c r="H33531" s="133"/>
      <c r="T33531" s="133"/>
      <c r="X33531" s="131"/>
      <c r="Y33531" s="133"/>
      <c r="AJ33531" s="133"/>
      <c r="AO33531" s="135"/>
      <c r="AP33531" s="135"/>
      <c r="BJ33531" s="136"/>
    </row>
    <row r="33532" spans="5:62" ht="14.25" customHeight="1" x14ac:dyDescent="0.25">
      <c r="E33532" s="113"/>
      <c r="H33532" s="133"/>
      <c r="T33532" s="133"/>
      <c r="X33532" s="131"/>
      <c r="Y33532" s="133"/>
      <c r="AJ33532" s="133"/>
      <c r="AO33532" s="135"/>
      <c r="AP33532" s="135"/>
      <c r="BJ33532" s="136"/>
    </row>
    <row r="33533" spans="5:62" ht="14.25" customHeight="1" x14ac:dyDescent="0.25">
      <c r="E33533" s="113"/>
      <c r="H33533" s="133"/>
      <c r="T33533" s="133"/>
      <c r="X33533" s="131"/>
      <c r="Y33533" s="133"/>
      <c r="AJ33533" s="133"/>
      <c r="AO33533" s="135"/>
      <c r="AP33533" s="135"/>
      <c r="BJ33533" s="136"/>
    </row>
    <row r="33534" spans="5:62" ht="14.25" customHeight="1" x14ac:dyDescent="0.25">
      <c r="E33534" s="113"/>
      <c r="H33534" s="133"/>
      <c r="T33534" s="133"/>
      <c r="X33534" s="131"/>
      <c r="Y33534" s="133"/>
      <c r="AJ33534" s="133"/>
      <c r="AO33534" s="135"/>
      <c r="AP33534" s="135"/>
      <c r="BJ33534" s="136"/>
    </row>
    <row r="33535" spans="5:62" ht="14.25" customHeight="1" x14ac:dyDescent="0.25">
      <c r="E33535" s="113"/>
      <c r="H33535" s="133"/>
      <c r="T33535" s="133"/>
      <c r="X33535" s="131"/>
      <c r="Y33535" s="133"/>
      <c r="AJ33535" s="133"/>
      <c r="AO33535" s="135"/>
      <c r="AP33535" s="135"/>
      <c r="BJ33535" s="136"/>
    </row>
    <row r="33536" spans="5:62" ht="14.25" customHeight="1" x14ac:dyDescent="0.25">
      <c r="E33536" s="113"/>
      <c r="H33536" s="133"/>
      <c r="T33536" s="133"/>
      <c r="X33536" s="131"/>
      <c r="Y33536" s="133"/>
      <c r="AJ33536" s="133"/>
      <c r="AO33536" s="135"/>
      <c r="AP33536" s="135"/>
      <c r="BJ33536" s="136"/>
    </row>
    <row r="33537" spans="5:62" ht="14.25" customHeight="1" x14ac:dyDescent="0.25">
      <c r="E33537" s="113"/>
      <c r="H33537" s="133"/>
      <c r="T33537" s="133"/>
      <c r="X33537" s="131"/>
      <c r="Y33537" s="133"/>
      <c r="AJ33537" s="133"/>
      <c r="AO33537" s="135"/>
      <c r="AP33537" s="135"/>
      <c r="BJ33537" s="136"/>
    </row>
    <row r="33538" spans="5:62" ht="14.25" customHeight="1" x14ac:dyDescent="0.25">
      <c r="E33538" s="113"/>
      <c r="H33538" s="133"/>
      <c r="T33538" s="133"/>
      <c r="X33538" s="131"/>
      <c r="Y33538" s="133"/>
      <c r="AJ33538" s="133"/>
      <c r="AO33538" s="135"/>
      <c r="AP33538" s="135"/>
      <c r="BJ33538" s="136"/>
    </row>
    <row r="33539" spans="5:62" ht="14.25" customHeight="1" x14ac:dyDescent="0.25">
      <c r="E33539" s="113"/>
      <c r="H33539" s="133"/>
      <c r="T33539" s="133"/>
      <c r="X33539" s="131"/>
      <c r="Y33539" s="133"/>
      <c r="AJ33539" s="133"/>
      <c r="AO33539" s="135"/>
      <c r="AP33539" s="135"/>
      <c r="BJ33539" s="136"/>
    </row>
    <row r="33540" spans="5:62" ht="14.25" customHeight="1" x14ac:dyDescent="0.25">
      <c r="E33540" s="113"/>
      <c r="H33540" s="133"/>
      <c r="T33540" s="133"/>
      <c r="X33540" s="131"/>
      <c r="Y33540" s="133"/>
      <c r="AJ33540" s="133"/>
      <c r="AO33540" s="135"/>
      <c r="AP33540" s="135"/>
      <c r="BJ33540" s="136"/>
    </row>
    <row r="33541" spans="5:62" ht="14.25" customHeight="1" x14ac:dyDescent="0.25">
      <c r="E33541" s="113"/>
      <c r="H33541" s="133"/>
      <c r="T33541" s="133"/>
      <c r="X33541" s="131"/>
      <c r="Y33541" s="133"/>
      <c r="AJ33541" s="133"/>
      <c r="AO33541" s="135"/>
      <c r="AP33541" s="135"/>
      <c r="BJ33541" s="136"/>
    </row>
    <row r="33542" spans="5:62" ht="14.25" customHeight="1" x14ac:dyDescent="0.25">
      <c r="E33542" s="113"/>
      <c r="H33542" s="133"/>
      <c r="T33542" s="133"/>
      <c r="X33542" s="131"/>
      <c r="Y33542" s="133"/>
      <c r="AJ33542" s="133"/>
      <c r="AO33542" s="135"/>
      <c r="AP33542" s="135"/>
      <c r="BJ33542" s="136"/>
    </row>
    <row r="33543" spans="5:62" ht="14.25" customHeight="1" x14ac:dyDescent="0.25">
      <c r="E33543" s="113"/>
      <c r="H33543" s="133"/>
      <c r="T33543" s="133"/>
      <c r="X33543" s="131"/>
      <c r="Y33543" s="133"/>
      <c r="AJ33543" s="133"/>
      <c r="AO33543" s="135"/>
      <c r="AP33543" s="135"/>
      <c r="BJ33543" s="136"/>
    </row>
    <row r="33544" spans="5:62" ht="14.25" customHeight="1" x14ac:dyDescent="0.25">
      <c r="E33544" s="113"/>
      <c r="H33544" s="133"/>
      <c r="T33544" s="133"/>
      <c r="X33544" s="131"/>
      <c r="Y33544" s="133"/>
      <c r="AJ33544" s="133"/>
      <c r="AO33544" s="135"/>
      <c r="AP33544" s="135"/>
      <c r="BJ33544" s="136"/>
    </row>
    <row r="33545" spans="5:62" ht="14.25" customHeight="1" x14ac:dyDescent="0.25">
      <c r="E33545" s="113"/>
      <c r="H33545" s="133"/>
      <c r="T33545" s="133"/>
      <c r="X33545" s="131"/>
      <c r="Y33545" s="133"/>
      <c r="AJ33545" s="133"/>
      <c r="AO33545" s="135"/>
      <c r="AP33545" s="135"/>
      <c r="BJ33545" s="136"/>
    </row>
    <row r="33546" spans="5:62" ht="14.25" customHeight="1" x14ac:dyDescent="0.25">
      <c r="E33546" s="113"/>
      <c r="H33546" s="133"/>
      <c r="T33546" s="133"/>
      <c r="X33546" s="131"/>
      <c r="Y33546" s="133"/>
      <c r="AJ33546" s="133"/>
      <c r="AO33546" s="135"/>
      <c r="AP33546" s="135"/>
      <c r="BJ33546" s="136"/>
    </row>
    <row r="33547" spans="5:62" ht="14.25" customHeight="1" x14ac:dyDescent="0.25">
      <c r="E33547" s="113"/>
      <c r="H33547" s="133"/>
      <c r="T33547" s="133"/>
      <c r="X33547" s="131"/>
      <c r="Y33547" s="133"/>
      <c r="AJ33547" s="133"/>
      <c r="AO33547" s="135"/>
      <c r="AP33547" s="135"/>
      <c r="BJ33547" s="136"/>
    </row>
    <row r="33548" spans="5:62" ht="14.25" customHeight="1" x14ac:dyDescent="0.25">
      <c r="E33548" s="113"/>
      <c r="H33548" s="133"/>
      <c r="T33548" s="133"/>
      <c r="X33548" s="131"/>
      <c r="Y33548" s="133"/>
      <c r="AJ33548" s="133"/>
      <c r="AO33548" s="135"/>
      <c r="AP33548" s="135"/>
      <c r="BJ33548" s="136"/>
    </row>
    <row r="33549" spans="5:62" ht="14.25" customHeight="1" x14ac:dyDescent="0.25">
      <c r="E33549" s="113"/>
      <c r="H33549" s="133"/>
      <c r="T33549" s="133"/>
      <c r="X33549" s="131"/>
      <c r="Y33549" s="133"/>
      <c r="AJ33549" s="133"/>
      <c r="AO33549" s="135"/>
      <c r="AP33549" s="135"/>
      <c r="BJ33549" s="136"/>
    </row>
    <row r="33550" spans="5:62" ht="14.25" customHeight="1" x14ac:dyDescent="0.25">
      <c r="E33550" s="113"/>
      <c r="H33550" s="133"/>
      <c r="T33550" s="133"/>
      <c r="X33550" s="131"/>
      <c r="Y33550" s="133"/>
      <c r="AJ33550" s="133"/>
      <c r="AO33550" s="135"/>
      <c r="AP33550" s="135"/>
      <c r="BJ33550" s="136"/>
    </row>
    <row r="33551" spans="5:62" ht="14.25" customHeight="1" x14ac:dyDescent="0.25">
      <c r="E33551" s="113"/>
      <c r="H33551" s="133"/>
      <c r="T33551" s="133"/>
      <c r="X33551" s="131"/>
      <c r="Y33551" s="133"/>
      <c r="AJ33551" s="133"/>
      <c r="AO33551" s="135"/>
      <c r="AP33551" s="135"/>
      <c r="BJ33551" s="136"/>
    </row>
    <row r="33552" spans="5:62" ht="14.25" customHeight="1" x14ac:dyDescent="0.25">
      <c r="E33552" s="113"/>
      <c r="H33552" s="133"/>
      <c r="T33552" s="133"/>
      <c r="X33552" s="131"/>
      <c r="Y33552" s="133"/>
      <c r="AJ33552" s="133"/>
      <c r="AO33552" s="135"/>
      <c r="AP33552" s="135"/>
      <c r="BJ33552" s="136"/>
    </row>
    <row r="33553" spans="5:62" ht="14.25" customHeight="1" x14ac:dyDescent="0.25">
      <c r="E33553" s="113"/>
      <c r="H33553" s="133"/>
      <c r="T33553" s="133"/>
      <c r="X33553" s="131"/>
      <c r="Y33553" s="133"/>
      <c r="AJ33553" s="133"/>
      <c r="AO33553" s="135"/>
      <c r="AP33553" s="135"/>
      <c r="BJ33553" s="136"/>
    </row>
    <row r="33554" spans="5:62" ht="14.25" customHeight="1" x14ac:dyDescent="0.25">
      <c r="E33554" s="113"/>
      <c r="H33554" s="133"/>
      <c r="T33554" s="133"/>
      <c r="X33554" s="131"/>
      <c r="Y33554" s="133"/>
      <c r="AJ33554" s="133"/>
      <c r="AO33554" s="135"/>
      <c r="AP33554" s="135"/>
      <c r="BJ33554" s="136"/>
    </row>
    <row r="33555" spans="5:62" ht="14.25" customHeight="1" x14ac:dyDescent="0.25">
      <c r="E33555" s="113"/>
      <c r="H33555" s="133"/>
      <c r="T33555" s="133"/>
      <c r="X33555" s="131"/>
      <c r="Y33555" s="133"/>
      <c r="AJ33555" s="133"/>
      <c r="AO33555" s="135"/>
      <c r="AP33555" s="135"/>
      <c r="BJ33555" s="136"/>
    </row>
    <row r="33556" spans="5:62" ht="14.25" customHeight="1" x14ac:dyDescent="0.25">
      <c r="E33556" s="113"/>
      <c r="H33556" s="133"/>
      <c r="T33556" s="133"/>
      <c r="X33556" s="131"/>
      <c r="Y33556" s="133"/>
      <c r="AJ33556" s="133"/>
      <c r="AO33556" s="135"/>
      <c r="AP33556" s="135"/>
      <c r="BJ33556" s="136"/>
    </row>
    <row r="33557" spans="5:62" ht="14.25" customHeight="1" x14ac:dyDescent="0.25">
      <c r="E33557" s="113"/>
      <c r="H33557" s="133"/>
      <c r="T33557" s="133"/>
      <c r="X33557" s="131"/>
      <c r="Y33557" s="133"/>
      <c r="AJ33557" s="133"/>
      <c r="AO33557" s="135"/>
      <c r="AP33557" s="135"/>
      <c r="BJ33557" s="136"/>
    </row>
    <row r="33558" spans="5:62" ht="14.25" customHeight="1" x14ac:dyDescent="0.25">
      <c r="E33558" s="113"/>
      <c r="H33558" s="133"/>
      <c r="T33558" s="133"/>
      <c r="X33558" s="131"/>
      <c r="Y33558" s="133"/>
      <c r="AJ33558" s="133"/>
      <c r="AO33558" s="135"/>
      <c r="AP33558" s="135"/>
      <c r="BJ33558" s="136"/>
    </row>
    <row r="33559" spans="5:62" ht="14.25" customHeight="1" x14ac:dyDescent="0.25">
      <c r="E33559" s="113"/>
      <c r="H33559" s="133"/>
      <c r="T33559" s="133"/>
      <c r="X33559" s="131"/>
      <c r="Y33559" s="133"/>
      <c r="AJ33559" s="133"/>
      <c r="AO33559" s="135"/>
      <c r="AP33559" s="135"/>
      <c r="BJ33559" s="136"/>
    </row>
    <row r="33560" spans="5:62" ht="14.25" customHeight="1" x14ac:dyDescent="0.25">
      <c r="E33560" s="113"/>
      <c r="H33560" s="133"/>
      <c r="T33560" s="133"/>
      <c r="X33560" s="131"/>
      <c r="Y33560" s="133"/>
      <c r="AJ33560" s="133"/>
      <c r="AO33560" s="135"/>
      <c r="AP33560" s="135"/>
      <c r="BJ33560" s="136"/>
    </row>
    <row r="33561" spans="5:62" ht="14.25" customHeight="1" x14ac:dyDescent="0.25">
      <c r="E33561" s="113"/>
      <c r="H33561" s="133"/>
      <c r="T33561" s="133"/>
      <c r="X33561" s="131"/>
      <c r="Y33561" s="133"/>
      <c r="AJ33561" s="133"/>
      <c r="AO33561" s="135"/>
      <c r="AP33561" s="135"/>
      <c r="BJ33561" s="136"/>
    </row>
    <row r="33562" spans="5:62" ht="14.25" customHeight="1" x14ac:dyDescent="0.25">
      <c r="E33562" s="113"/>
      <c r="H33562" s="133"/>
      <c r="T33562" s="133"/>
      <c r="X33562" s="131"/>
      <c r="Y33562" s="133"/>
      <c r="AJ33562" s="133"/>
      <c r="AO33562" s="135"/>
      <c r="AP33562" s="135"/>
      <c r="BJ33562" s="136"/>
    </row>
    <row r="33563" spans="5:62" ht="14.25" customHeight="1" x14ac:dyDescent="0.25">
      <c r="E33563" s="113"/>
      <c r="H33563" s="133"/>
      <c r="T33563" s="133"/>
      <c r="X33563" s="131"/>
      <c r="Y33563" s="133"/>
      <c r="AJ33563" s="133"/>
      <c r="AO33563" s="135"/>
      <c r="AP33563" s="135"/>
      <c r="BJ33563" s="136"/>
    </row>
    <row r="33564" spans="5:62" ht="14.25" customHeight="1" x14ac:dyDescent="0.25">
      <c r="E33564" s="113"/>
      <c r="H33564" s="133"/>
      <c r="T33564" s="133"/>
      <c r="X33564" s="131"/>
      <c r="Y33564" s="133"/>
      <c r="AJ33564" s="133"/>
      <c r="AO33564" s="135"/>
      <c r="AP33564" s="135"/>
      <c r="BJ33564" s="136"/>
    </row>
    <row r="33565" spans="5:62" ht="14.25" customHeight="1" x14ac:dyDescent="0.25">
      <c r="E33565" s="113"/>
      <c r="H33565" s="133"/>
      <c r="T33565" s="133"/>
      <c r="X33565" s="131"/>
      <c r="Y33565" s="133"/>
      <c r="AJ33565" s="133"/>
      <c r="AO33565" s="135"/>
      <c r="AP33565" s="135"/>
      <c r="BJ33565" s="136"/>
    </row>
    <row r="33566" spans="5:62" ht="14.25" customHeight="1" x14ac:dyDescent="0.25">
      <c r="E33566" s="113"/>
      <c r="H33566" s="133"/>
      <c r="T33566" s="133"/>
      <c r="X33566" s="131"/>
      <c r="Y33566" s="133"/>
      <c r="AJ33566" s="133"/>
      <c r="AO33566" s="135"/>
      <c r="AP33566" s="135"/>
      <c r="BJ33566" s="136"/>
    </row>
    <row r="33567" spans="5:62" ht="14.25" customHeight="1" x14ac:dyDescent="0.25">
      <c r="E33567" s="113"/>
      <c r="H33567" s="133"/>
      <c r="T33567" s="133"/>
      <c r="X33567" s="131"/>
      <c r="Y33567" s="133"/>
      <c r="AJ33567" s="133"/>
      <c r="AO33567" s="135"/>
      <c r="AP33567" s="135"/>
      <c r="BJ33567" s="136"/>
    </row>
    <row r="33568" spans="5:62" ht="14.25" customHeight="1" x14ac:dyDescent="0.25">
      <c r="E33568" s="113"/>
      <c r="H33568" s="133"/>
      <c r="T33568" s="133"/>
      <c r="X33568" s="131"/>
      <c r="Y33568" s="133"/>
      <c r="AJ33568" s="133"/>
      <c r="AO33568" s="135"/>
      <c r="AP33568" s="135"/>
      <c r="BJ33568" s="136"/>
    </row>
    <row r="33569" spans="5:62" ht="14.25" customHeight="1" x14ac:dyDescent="0.25">
      <c r="E33569" s="113"/>
      <c r="H33569" s="133"/>
      <c r="T33569" s="133"/>
      <c r="X33569" s="131"/>
      <c r="Y33569" s="133"/>
      <c r="AJ33569" s="133"/>
      <c r="AO33569" s="135"/>
      <c r="AP33569" s="135"/>
      <c r="BJ33569" s="136"/>
    </row>
    <row r="33570" spans="5:62" ht="14.25" customHeight="1" x14ac:dyDescent="0.25">
      <c r="E33570" s="113"/>
      <c r="H33570" s="133"/>
      <c r="T33570" s="133"/>
      <c r="X33570" s="131"/>
      <c r="Y33570" s="133"/>
      <c r="AJ33570" s="133"/>
      <c r="AO33570" s="135"/>
      <c r="AP33570" s="135"/>
      <c r="BJ33570" s="136"/>
    </row>
    <row r="33571" spans="5:62" ht="14.25" customHeight="1" x14ac:dyDescent="0.25">
      <c r="E33571" s="113"/>
      <c r="H33571" s="133"/>
      <c r="T33571" s="133"/>
      <c r="X33571" s="131"/>
      <c r="Y33571" s="133"/>
      <c r="AJ33571" s="133"/>
      <c r="AO33571" s="135"/>
      <c r="AP33571" s="135"/>
      <c r="BJ33571" s="136"/>
    </row>
    <row r="33572" spans="5:62" ht="14.25" customHeight="1" x14ac:dyDescent="0.25">
      <c r="E33572" s="113"/>
      <c r="H33572" s="133"/>
      <c r="T33572" s="133"/>
      <c r="X33572" s="131"/>
      <c r="Y33572" s="133"/>
      <c r="AJ33572" s="133"/>
      <c r="AO33572" s="135"/>
      <c r="AP33572" s="135"/>
      <c r="BJ33572" s="136"/>
    </row>
    <row r="33573" spans="5:62" ht="14.25" customHeight="1" x14ac:dyDescent="0.25">
      <c r="E33573" s="113"/>
      <c r="H33573" s="133"/>
      <c r="T33573" s="133"/>
      <c r="X33573" s="131"/>
      <c r="Y33573" s="133"/>
      <c r="AJ33573" s="133"/>
      <c r="AO33573" s="135"/>
      <c r="AP33573" s="135"/>
      <c r="BJ33573" s="136"/>
    </row>
    <row r="33574" spans="5:62" ht="14.25" customHeight="1" x14ac:dyDescent="0.25">
      <c r="E33574" s="113"/>
      <c r="H33574" s="133"/>
      <c r="T33574" s="133"/>
      <c r="X33574" s="131"/>
      <c r="Y33574" s="133"/>
      <c r="AJ33574" s="133"/>
      <c r="AO33574" s="135"/>
      <c r="AP33574" s="135"/>
      <c r="BJ33574" s="136"/>
    </row>
    <row r="33575" spans="5:62" ht="14.25" customHeight="1" x14ac:dyDescent="0.25">
      <c r="E33575" s="113"/>
      <c r="H33575" s="133"/>
      <c r="T33575" s="133"/>
      <c r="X33575" s="131"/>
      <c r="Y33575" s="133"/>
      <c r="AJ33575" s="133"/>
      <c r="AO33575" s="135"/>
      <c r="AP33575" s="135"/>
      <c r="BJ33575" s="136"/>
    </row>
    <row r="33576" spans="5:62" ht="14.25" customHeight="1" x14ac:dyDescent="0.25">
      <c r="E33576" s="113"/>
      <c r="H33576" s="133"/>
      <c r="T33576" s="133"/>
      <c r="X33576" s="131"/>
      <c r="Y33576" s="133"/>
      <c r="AJ33576" s="133"/>
      <c r="AO33576" s="135"/>
      <c r="AP33576" s="135"/>
      <c r="BJ33576" s="136"/>
    </row>
    <row r="33577" spans="5:62" ht="14.25" customHeight="1" x14ac:dyDescent="0.25">
      <c r="E33577" s="113"/>
      <c r="H33577" s="133"/>
      <c r="T33577" s="133"/>
      <c r="X33577" s="131"/>
      <c r="Y33577" s="133"/>
      <c r="AJ33577" s="133"/>
      <c r="AO33577" s="135"/>
      <c r="AP33577" s="135"/>
      <c r="BJ33577" s="136"/>
    </row>
    <row r="33578" spans="5:62" ht="14.25" customHeight="1" x14ac:dyDescent="0.25">
      <c r="E33578" s="113"/>
      <c r="H33578" s="133"/>
      <c r="T33578" s="133"/>
      <c r="X33578" s="131"/>
      <c r="Y33578" s="133"/>
      <c r="AJ33578" s="133"/>
      <c r="AO33578" s="135"/>
      <c r="AP33578" s="135"/>
      <c r="BJ33578" s="136"/>
    </row>
    <row r="33579" spans="5:62" ht="14.25" customHeight="1" x14ac:dyDescent="0.25">
      <c r="E33579" s="113"/>
      <c r="H33579" s="133"/>
      <c r="T33579" s="133"/>
      <c r="X33579" s="131"/>
      <c r="Y33579" s="133"/>
      <c r="AJ33579" s="133"/>
      <c r="AO33579" s="135"/>
      <c r="AP33579" s="135"/>
      <c r="BJ33579" s="136"/>
    </row>
    <row r="33580" spans="5:62" ht="14.25" customHeight="1" x14ac:dyDescent="0.25">
      <c r="E33580" s="113"/>
      <c r="H33580" s="133"/>
      <c r="T33580" s="133"/>
      <c r="X33580" s="131"/>
      <c r="Y33580" s="133"/>
      <c r="AJ33580" s="133"/>
      <c r="AO33580" s="135"/>
      <c r="AP33580" s="135"/>
      <c r="BJ33580" s="136"/>
    </row>
    <row r="33581" spans="5:62" ht="14.25" customHeight="1" x14ac:dyDescent="0.25">
      <c r="E33581" s="113"/>
      <c r="H33581" s="133"/>
      <c r="T33581" s="133"/>
      <c r="X33581" s="131"/>
      <c r="Y33581" s="133"/>
      <c r="AJ33581" s="133"/>
      <c r="AO33581" s="135"/>
      <c r="AP33581" s="135"/>
      <c r="BJ33581" s="136"/>
    </row>
    <row r="33582" spans="5:62" ht="14.25" customHeight="1" x14ac:dyDescent="0.25">
      <c r="E33582" s="113"/>
      <c r="H33582" s="133"/>
      <c r="T33582" s="133"/>
      <c r="X33582" s="131"/>
      <c r="Y33582" s="133"/>
      <c r="AJ33582" s="133"/>
      <c r="AO33582" s="135"/>
      <c r="AP33582" s="135"/>
      <c r="BJ33582" s="136"/>
    </row>
    <row r="33583" spans="5:62" ht="14.25" customHeight="1" x14ac:dyDescent="0.25">
      <c r="E33583" s="113"/>
      <c r="H33583" s="133"/>
      <c r="T33583" s="133"/>
      <c r="X33583" s="131"/>
      <c r="Y33583" s="133"/>
      <c r="AJ33583" s="133"/>
      <c r="AO33583" s="135"/>
      <c r="AP33583" s="135"/>
      <c r="BJ33583" s="136"/>
    </row>
    <row r="33584" spans="5:62" ht="14.25" customHeight="1" x14ac:dyDescent="0.25">
      <c r="E33584" s="113"/>
      <c r="H33584" s="133"/>
      <c r="T33584" s="133"/>
      <c r="X33584" s="131"/>
      <c r="Y33584" s="133"/>
      <c r="AJ33584" s="133"/>
      <c r="AO33584" s="135"/>
      <c r="AP33584" s="135"/>
      <c r="BJ33584" s="136"/>
    </row>
    <row r="33585" spans="5:62" ht="14.25" customHeight="1" x14ac:dyDescent="0.25">
      <c r="E33585" s="113"/>
      <c r="H33585" s="133"/>
      <c r="T33585" s="133"/>
      <c r="X33585" s="131"/>
      <c r="Y33585" s="133"/>
      <c r="AJ33585" s="133"/>
      <c r="AO33585" s="135"/>
      <c r="AP33585" s="135"/>
      <c r="BJ33585" s="136"/>
    </row>
    <row r="33586" spans="5:62" ht="14.25" customHeight="1" x14ac:dyDescent="0.25">
      <c r="E33586" s="113"/>
      <c r="H33586" s="133"/>
      <c r="T33586" s="133"/>
      <c r="X33586" s="131"/>
      <c r="Y33586" s="133"/>
      <c r="AJ33586" s="133"/>
      <c r="AO33586" s="135"/>
      <c r="AP33586" s="135"/>
      <c r="BJ33586" s="136"/>
    </row>
    <row r="33587" spans="5:62" ht="14.25" customHeight="1" x14ac:dyDescent="0.25">
      <c r="E33587" s="113"/>
      <c r="H33587" s="133"/>
      <c r="T33587" s="133"/>
      <c r="X33587" s="131"/>
      <c r="Y33587" s="133"/>
      <c r="AJ33587" s="133"/>
      <c r="AO33587" s="135"/>
      <c r="AP33587" s="135"/>
      <c r="BJ33587" s="136"/>
    </row>
    <row r="33588" spans="5:62" ht="14.25" customHeight="1" x14ac:dyDescent="0.25">
      <c r="E33588" s="113"/>
      <c r="H33588" s="133"/>
      <c r="T33588" s="133"/>
      <c r="X33588" s="131"/>
      <c r="Y33588" s="133"/>
      <c r="AJ33588" s="133"/>
      <c r="AO33588" s="135"/>
      <c r="AP33588" s="135"/>
      <c r="BJ33588" s="136"/>
    </row>
    <row r="33589" spans="5:62" ht="14.25" customHeight="1" x14ac:dyDescent="0.25">
      <c r="E33589" s="113"/>
      <c r="H33589" s="133"/>
      <c r="T33589" s="133"/>
      <c r="X33589" s="131"/>
      <c r="Y33589" s="133"/>
      <c r="AJ33589" s="133"/>
      <c r="AO33589" s="135"/>
      <c r="AP33589" s="135"/>
      <c r="BJ33589" s="136"/>
    </row>
    <row r="33590" spans="5:62" ht="14.25" customHeight="1" x14ac:dyDescent="0.25">
      <c r="E33590" s="113"/>
      <c r="H33590" s="133"/>
      <c r="T33590" s="133"/>
      <c r="X33590" s="131"/>
      <c r="Y33590" s="133"/>
      <c r="AJ33590" s="133"/>
      <c r="AO33590" s="135"/>
      <c r="AP33590" s="135"/>
      <c r="BJ33590" s="136"/>
    </row>
    <row r="33591" spans="5:62" ht="14.25" customHeight="1" x14ac:dyDescent="0.25">
      <c r="E33591" s="113"/>
      <c r="H33591" s="133"/>
      <c r="T33591" s="133"/>
      <c r="X33591" s="131"/>
      <c r="Y33591" s="133"/>
      <c r="AJ33591" s="133"/>
      <c r="AO33591" s="135"/>
      <c r="AP33591" s="135"/>
      <c r="BJ33591" s="136"/>
    </row>
    <row r="33592" spans="5:62" ht="14.25" customHeight="1" x14ac:dyDescent="0.25">
      <c r="E33592" s="113"/>
      <c r="H33592" s="133"/>
      <c r="T33592" s="133"/>
      <c r="X33592" s="131"/>
      <c r="Y33592" s="133"/>
      <c r="AJ33592" s="133"/>
      <c r="AO33592" s="135"/>
      <c r="AP33592" s="135"/>
      <c r="BJ33592" s="136"/>
    </row>
    <row r="33593" spans="5:62" ht="14.25" customHeight="1" x14ac:dyDescent="0.25">
      <c r="E33593" s="113"/>
      <c r="H33593" s="133"/>
      <c r="T33593" s="133"/>
      <c r="X33593" s="131"/>
      <c r="Y33593" s="133"/>
      <c r="AJ33593" s="133"/>
      <c r="AO33593" s="135"/>
      <c r="AP33593" s="135"/>
      <c r="BJ33593" s="136"/>
    </row>
    <row r="33594" spans="5:62" ht="14.25" customHeight="1" x14ac:dyDescent="0.25">
      <c r="E33594" s="113"/>
      <c r="H33594" s="133"/>
      <c r="T33594" s="133"/>
      <c r="X33594" s="131"/>
      <c r="Y33594" s="133"/>
      <c r="AJ33594" s="133"/>
      <c r="AO33594" s="135"/>
      <c r="AP33594" s="135"/>
      <c r="BJ33594" s="136"/>
    </row>
    <row r="33595" spans="5:62" ht="14.25" customHeight="1" x14ac:dyDescent="0.25">
      <c r="E33595" s="113"/>
      <c r="H33595" s="133"/>
      <c r="T33595" s="133"/>
      <c r="X33595" s="131"/>
      <c r="Y33595" s="133"/>
      <c r="AJ33595" s="133"/>
      <c r="AO33595" s="135"/>
      <c r="AP33595" s="135"/>
      <c r="BJ33595" s="136"/>
    </row>
    <row r="33596" spans="5:62" ht="14.25" customHeight="1" x14ac:dyDescent="0.25">
      <c r="E33596" s="113"/>
      <c r="H33596" s="133"/>
      <c r="T33596" s="133"/>
      <c r="X33596" s="131"/>
      <c r="Y33596" s="133"/>
      <c r="AJ33596" s="133"/>
      <c r="AO33596" s="135"/>
      <c r="AP33596" s="135"/>
      <c r="BJ33596" s="136"/>
    </row>
    <row r="33597" spans="5:62" ht="14.25" customHeight="1" x14ac:dyDescent="0.25">
      <c r="E33597" s="113"/>
      <c r="H33597" s="133"/>
      <c r="T33597" s="133"/>
      <c r="X33597" s="131"/>
      <c r="Y33597" s="133"/>
      <c r="AJ33597" s="133"/>
      <c r="AO33597" s="135"/>
      <c r="AP33597" s="135"/>
      <c r="BJ33597" s="136"/>
    </row>
    <row r="33598" spans="5:62" ht="14.25" customHeight="1" x14ac:dyDescent="0.25">
      <c r="E33598" s="113"/>
      <c r="H33598" s="133"/>
      <c r="T33598" s="133"/>
      <c r="X33598" s="131"/>
      <c r="Y33598" s="133"/>
      <c r="AJ33598" s="133"/>
      <c r="AO33598" s="135"/>
      <c r="AP33598" s="135"/>
      <c r="BJ33598" s="136"/>
    </row>
    <row r="33599" spans="5:62" ht="14.25" customHeight="1" x14ac:dyDescent="0.25">
      <c r="E33599" s="113"/>
      <c r="H33599" s="133"/>
      <c r="T33599" s="133"/>
      <c r="X33599" s="131"/>
      <c r="Y33599" s="133"/>
      <c r="AJ33599" s="133"/>
      <c r="AO33599" s="135"/>
      <c r="AP33599" s="135"/>
      <c r="BJ33599" s="136"/>
    </row>
    <row r="33600" spans="5:62" ht="14.25" customHeight="1" x14ac:dyDescent="0.25">
      <c r="E33600" s="113"/>
      <c r="H33600" s="133"/>
      <c r="T33600" s="133"/>
      <c r="X33600" s="131"/>
      <c r="Y33600" s="133"/>
      <c r="AJ33600" s="133"/>
      <c r="AO33600" s="135"/>
      <c r="AP33600" s="135"/>
      <c r="BJ33600" s="136"/>
    </row>
    <row r="33601" spans="5:62" ht="14.25" customHeight="1" x14ac:dyDescent="0.25">
      <c r="E33601" s="113"/>
      <c r="H33601" s="133"/>
      <c r="T33601" s="133"/>
      <c r="X33601" s="131"/>
      <c r="Y33601" s="133"/>
      <c r="AJ33601" s="133"/>
      <c r="AO33601" s="135"/>
      <c r="AP33601" s="135"/>
      <c r="BJ33601" s="136"/>
    </row>
    <row r="33602" spans="5:62" ht="14.25" customHeight="1" x14ac:dyDescent="0.25">
      <c r="E33602" s="113"/>
      <c r="H33602" s="133"/>
      <c r="T33602" s="133"/>
      <c r="X33602" s="131"/>
      <c r="Y33602" s="133"/>
      <c r="AJ33602" s="133"/>
      <c r="AO33602" s="135"/>
      <c r="AP33602" s="135"/>
      <c r="BJ33602" s="136"/>
    </row>
    <row r="33603" spans="5:62" ht="14.25" customHeight="1" x14ac:dyDescent="0.25">
      <c r="E33603" s="113"/>
      <c r="H33603" s="133"/>
      <c r="T33603" s="133"/>
      <c r="X33603" s="131"/>
      <c r="Y33603" s="133"/>
      <c r="AJ33603" s="133"/>
      <c r="AO33603" s="135"/>
      <c r="AP33603" s="135"/>
      <c r="BJ33603" s="136"/>
    </row>
    <row r="33604" spans="5:62" ht="14.25" customHeight="1" x14ac:dyDescent="0.25">
      <c r="E33604" s="113"/>
      <c r="H33604" s="133"/>
      <c r="T33604" s="133"/>
      <c r="X33604" s="131"/>
      <c r="Y33604" s="133"/>
      <c r="AJ33604" s="133"/>
      <c r="AO33604" s="135"/>
      <c r="AP33604" s="135"/>
      <c r="BJ33604" s="136"/>
    </row>
    <row r="33605" spans="5:62" ht="14.25" customHeight="1" x14ac:dyDescent="0.25">
      <c r="E33605" s="113"/>
      <c r="H33605" s="133"/>
      <c r="T33605" s="133"/>
      <c r="X33605" s="131"/>
      <c r="Y33605" s="133"/>
      <c r="AJ33605" s="133"/>
      <c r="AO33605" s="135"/>
      <c r="AP33605" s="135"/>
      <c r="BJ33605" s="136"/>
    </row>
    <row r="33606" spans="5:62" ht="14.25" customHeight="1" x14ac:dyDescent="0.25">
      <c r="E33606" s="113"/>
      <c r="H33606" s="133"/>
      <c r="T33606" s="133"/>
      <c r="X33606" s="131"/>
      <c r="Y33606" s="133"/>
      <c r="AJ33606" s="133"/>
      <c r="AO33606" s="135"/>
      <c r="AP33606" s="135"/>
      <c r="BJ33606" s="136"/>
    </row>
    <row r="33607" spans="5:62" ht="14.25" customHeight="1" x14ac:dyDescent="0.25">
      <c r="E33607" s="113"/>
      <c r="H33607" s="133"/>
      <c r="T33607" s="133"/>
      <c r="X33607" s="131"/>
      <c r="Y33607" s="133"/>
      <c r="AJ33607" s="133"/>
      <c r="AO33607" s="135"/>
      <c r="AP33607" s="135"/>
      <c r="BJ33607" s="136"/>
    </row>
    <row r="33608" spans="5:62" ht="14.25" customHeight="1" x14ac:dyDescent="0.25">
      <c r="E33608" s="113"/>
      <c r="H33608" s="133"/>
      <c r="T33608" s="133"/>
      <c r="X33608" s="131"/>
      <c r="Y33608" s="133"/>
      <c r="AJ33608" s="133"/>
      <c r="AO33608" s="135"/>
      <c r="AP33608" s="135"/>
      <c r="BJ33608" s="136"/>
    </row>
    <row r="33609" spans="5:62" ht="14.25" customHeight="1" x14ac:dyDescent="0.25">
      <c r="E33609" s="113"/>
      <c r="H33609" s="133"/>
      <c r="T33609" s="133"/>
      <c r="X33609" s="131"/>
      <c r="Y33609" s="133"/>
      <c r="AJ33609" s="133"/>
      <c r="AO33609" s="135"/>
      <c r="AP33609" s="135"/>
      <c r="BJ33609" s="136"/>
    </row>
    <row r="33610" spans="5:62" ht="14.25" customHeight="1" x14ac:dyDescent="0.25">
      <c r="E33610" s="113"/>
      <c r="H33610" s="133"/>
      <c r="T33610" s="133"/>
      <c r="X33610" s="131"/>
      <c r="Y33610" s="133"/>
      <c r="AJ33610" s="133"/>
      <c r="AO33610" s="135"/>
      <c r="AP33610" s="135"/>
      <c r="BJ33610" s="136"/>
    </row>
    <row r="33611" spans="5:62" ht="14.25" customHeight="1" x14ac:dyDescent="0.25">
      <c r="E33611" s="113"/>
      <c r="H33611" s="133"/>
      <c r="T33611" s="133"/>
      <c r="X33611" s="131"/>
      <c r="Y33611" s="133"/>
      <c r="AJ33611" s="133"/>
      <c r="AO33611" s="135"/>
      <c r="AP33611" s="135"/>
      <c r="BJ33611" s="136"/>
    </row>
    <row r="33612" spans="5:62" ht="14.25" customHeight="1" x14ac:dyDescent="0.25">
      <c r="E33612" s="113"/>
      <c r="H33612" s="133"/>
      <c r="T33612" s="133"/>
      <c r="X33612" s="131"/>
      <c r="Y33612" s="133"/>
      <c r="AJ33612" s="133"/>
      <c r="AO33612" s="135"/>
      <c r="AP33612" s="135"/>
      <c r="BJ33612" s="136"/>
    </row>
    <row r="33613" spans="5:62" ht="14.25" customHeight="1" x14ac:dyDescent="0.25">
      <c r="E33613" s="113"/>
      <c r="H33613" s="133"/>
      <c r="T33613" s="133"/>
      <c r="X33613" s="131"/>
      <c r="Y33613" s="133"/>
      <c r="AJ33613" s="133"/>
      <c r="AO33613" s="135"/>
      <c r="AP33613" s="135"/>
      <c r="BJ33613" s="136"/>
    </row>
    <row r="33614" spans="5:62" ht="14.25" customHeight="1" x14ac:dyDescent="0.25">
      <c r="E33614" s="113"/>
      <c r="H33614" s="133"/>
      <c r="T33614" s="133"/>
      <c r="X33614" s="131"/>
      <c r="Y33614" s="133"/>
      <c r="AJ33614" s="133"/>
      <c r="AO33614" s="135"/>
      <c r="AP33614" s="135"/>
      <c r="BJ33614" s="136"/>
    </row>
    <row r="33615" spans="5:62" ht="14.25" customHeight="1" x14ac:dyDescent="0.25">
      <c r="E33615" s="113"/>
      <c r="H33615" s="133"/>
      <c r="T33615" s="133"/>
      <c r="X33615" s="131"/>
      <c r="Y33615" s="133"/>
      <c r="AJ33615" s="133"/>
      <c r="AO33615" s="135"/>
      <c r="AP33615" s="135"/>
      <c r="BJ33615" s="136"/>
    </row>
    <row r="33616" spans="5:62" ht="14.25" customHeight="1" x14ac:dyDescent="0.25">
      <c r="E33616" s="113"/>
      <c r="H33616" s="133"/>
      <c r="T33616" s="133"/>
      <c r="X33616" s="131"/>
      <c r="Y33616" s="133"/>
      <c r="AJ33616" s="133"/>
      <c r="AO33616" s="135"/>
      <c r="AP33616" s="135"/>
      <c r="BJ33616" s="136"/>
    </row>
    <row r="33617" spans="5:62" ht="14.25" customHeight="1" x14ac:dyDescent="0.25">
      <c r="E33617" s="113"/>
      <c r="H33617" s="133"/>
      <c r="T33617" s="133"/>
      <c r="X33617" s="131"/>
      <c r="Y33617" s="133"/>
      <c r="AJ33617" s="133"/>
      <c r="AO33617" s="135"/>
      <c r="AP33617" s="135"/>
      <c r="BJ33617" s="136"/>
    </row>
    <row r="33618" spans="5:62" ht="14.25" customHeight="1" x14ac:dyDescent="0.25">
      <c r="E33618" s="113"/>
      <c r="H33618" s="133"/>
      <c r="T33618" s="133"/>
      <c r="X33618" s="131"/>
      <c r="Y33618" s="133"/>
      <c r="AJ33618" s="133"/>
      <c r="AO33618" s="135"/>
      <c r="AP33618" s="135"/>
      <c r="BJ33618" s="136"/>
    </row>
    <row r="33619" spans="5:62" ht="14.25" customHeight="1" x14ac:dyDescent="0.25">
      <c r="E33619" s="113"/>
      <c r="H33619" s="133"/>
      <c r="T33619" s="133"/>
      <c r="X33619" s="131"/>
      <c r="Y33619" s="133"/>
      <c r="AJ33619" s="133"/>
      <c r="AO33619" s="135"/>
      <c r="AP33619" s="135"/>
      <c r="BJ33619" s="136"/>
    </row>
    <row r="33620" spans="5:62" ht="14.25" customHeight="1" x14ac:dyDescent="0.25">
      <c r="E33620" s="113"/>
      <c r="H33620" s="133"/>
      <c r="T33620" s="133"/>
      <c r="X33620" s="131"/>
      <c r="Y33620" s="133"/>
      <c r="AJ33620" s="133"/>
      <c r="AO33620" s="135"/>
      <c r="AP33620" s="135"/>
      <c r="BJ33620" s="136"/>
    </row>
    <row r="33621" spans="5:62" ht="14.25" customHeight="1" x14ac:dyDescent="0.25">
      <c r="E33621" s="113"/>
      <c r="H33621" s="133"/>
      <c r="T33621" s="133"/>
      <c r="X33621" s="131"/>
      <c r="Y33621" s="133"/>
      <c r="AJ33621" s="133"/>
      <c r="AO33621" s="135"/>
      <c r="AP33621" s="135"/>
      <c r="BJ33621" s="136"/>
    </row>
    <row r="33622" spans="5:62" ht="14.25" customHeight="1" x14ac:dyDescent="0.25">
      <c r="E33622" s="113"/>
      <c r="H33622" s="133"/>
      <c r="T33622" s="133"/>
      <c r="X33622" s="131"/>
      <c r="Y33622" s="133"/>
      <c r="AJ33622" s="133"/>
      <c r="AO33622" s="135"/>
      <c r="AP33622" s="135"/>
      <c r="BJ33622" s="136"/>
    </row>
    <row r="33623" spans="5:62" ht="14.25" customHeight="1" x14ac:dyDescent="0.25">
      <c r="E33623" s="113"/>
      <c r="H33623" s="133"/>
      <c r="T33623" s="133"/>
      <c r="X33623" s="131"/>
      <c r="Y33623" s="133"/>
      <c r="AJ33623" s="133"/>
      <c r="AO33623" s="135"/>
      <c r="AP33623" s="135"/>
      <c r="BJ33623" s="136"/>
    </row>
    <row r="33624" spans="5:62" ht="14.25" customHeight="1" x14ac:dyDescent="0.25">
      <c r="E33624" s="113"/>
      <c r="H33624" s="133"/>
      <c r="T33624" s="133"/>
      <c r="X33624" s="131"/>
      <c r="Y33624" s="133"/>
      <c r="AJ33624" s="133"/>
      <c r="AO33624" s="135"/>
      <c r="AP33624" s="135"/>
      <c r="BJ33624" s="136"/>
    </row>
    <row r="33625" spans="5:62" ht="14.25" customHeight="1" x14ac:dyDescent="0.25">
      <c r="E33625" s="113"/>
      <c r="H33625" s="133"/>
      <c r="T33625" s="133"/>
      <c r="X33625" s="131"/>
      <c r="Y33625" s="133"/>
      <c r="AJ33625" s="133"/>
      <c r="AO33625" s="135"/>
      <c r="AP33625" s="135"/>
      <c r="BJ33625" s="136"/>
    </row>
    <row r="33626" spans="5:62" ht="14.25" customHeight="1" x14ac:dyDescent="0.25">
      <c r="E33626" s="113"/>
      <c r="H33626" s="133"/>
      <c r="T33626" s="133"/>
      <c r="X33626" s="131"/>
      <c r="Y33626" s="133"/>
      <c r="AJ33626" s="133"/>
      <c r="AO33626" s="135"/>
      <c r="AP33626" s="135"/>
      <c r="BJ33626" s="136"/>
    </row>
    <row r="33627" spans="5:62" ht="14.25" customHeight="1" x14ac:dyDescent="0.25">
      <c r="E33627" s="113"/>
      <c r="H33627" s="133"/>
      <c r="T33627" s="133"/>
      <c r="X33627" s="131"/>
      <c r="Y33627" s="133"/>
      <c r="AJ33627" s="133"/>
      <c r="AO33627" s="135"/>
      <c r="AP33627" s="135"/>
      <c r="BJ33627" s="136"/>
    </row>
    <row r="33628" spans="5:62" ht="14.25" customHeight="1" x14ac:dyDescent="0.25">
      <c r="E33628" s="113"/>
      <c r="H33628" s="133"/>
      <c r="T33628" s="133"/>
      <c r="X33628" s="131"/>
      <c r="Y33628" s="133"/>
      <c r="AJ33628" s="133"/>
      <c r="AO33628" s="135"/>
      <c r="AP33628" s="135"/>
      <c r="BJ33628" s="136"/>
    </row>
    <row r="33629" spans="5:62" ht="14.25" customHeight="1" x14ac:dyDescent="0.25">
      <c r="E33629" s="113"/>
      <c r="H33629" s="133"/>
      <c r="T33629" s="133"/>
      <c r="X33629" s="131"/>
      <c r="Y33629" s="133"/>
      <c r="AJ33629" s="133"/>
      <c r="AO33629" s="135"/>
      <c r="AP33629" s="135"/>
      <c r="BJ33629" s="136"/>
    </row>
    <row r="33630" spans="5:62" ht="14.25" customHeight="1" x14ac:dyDescent="0.25">
      <c r="E33630" s="113"/>
      <c r="H33630" s="133"/>
      <c r="T33630" s="133"/>
      <c r="X33630" s="131"/>
      <c r="Y33630" s="133"/>
      <c r="AJ33630" s="133"/>
      <c r="AO33630" s="135"/>
      <c r="AP33630" s="135"/>
      <c r="BJ33630" s="136"/>
    </row>
    <row r="33631" spans="5:62" ht="14.25" customHeight="1" x14ac:dyDescent="0.25">
      <c r="E33631" s="113"/>
      <c r="H33631" s="133"/>
      <c r="T33631" s="133"/>
      <c r="X33631" s="131"/>
      <c r="Y33631" s="133"/>
      <c r="AJ33631" s="133"/>
      <c r="AO33631" s="135"/>
      <c r="AP33631" s="135"/>
      <c r="BJ33631" s="136"/>
    </row>
    <row r="33632" spans="5:62" ht="14.25" customHeight="1" x14ac:dyDescent="0.25">
      <c r="E33632" s="113"/>
      <c r="H33632" s="133"/>
      <c r="T33632" s="133"/>
      <c r="X33632" s="131"/>
      <c r="Y33632" s="133"/>
      <c r="AJ33632" s="133"/>
      <c r="AO33632" s="135"/>
      <c r="AP33632" s="135"/>
      <c r="BJ33632" s="136"/>
    </row>
    <row r="33633" spans="5:62" ht="14.25" customHeight="1" x14ac:dyDescent="0.25">
      <c r="E33633" s="113"/>
      <c r="H33633" s="133"/>
      <c r="T33633" s="133"/>
      <c r="X33633" s="131"/>
      <c r="Y33633" s="133"/>
      <c r="AJ33633" s="133"/>
      <c r="AO33633" s="135"/>
      <c r="AP33633" s="135"/>
      <c r="BJ33633" s="136"/>
    </row>
    <row r="33634" spans="5:62" ht="14.25" customHeight="1" x14ac:dyDescent="0.25">
      <c r="E33634" s="113"/>
      <c r="H33634" s="133"/>
      <c r="T33634" s="133"/>
      <c r="X33634" s="131"/>
      <c r="Y33634" s="133"/>
      <c r="AJ33634" s="133"/>
      <c r="AO33634" s="135"/>
      <c r="AP33634" s="135"/>
      <c r="BJ33634" s="136"/>
    </row>
    <row r="33635" spans="5:62" ht="14.25" customHeight="1" x14ac:dyDescent="0.25">
      <c r="E33635" s="113"/>
      <c r="H33635" s="133"/>
      <c r="T33635" s="133"/>
      <c r="X33635" s="131"/>
      <c r="Y33635" s="133"/>
      <c r="AJ33635" s="133"/>
      <c r="AO33635" s="135"/>
      <c r="AP33635" s="135"/>
      <c r="BJ33635" s="136"/>
    </row>
    <row r="33636" spans="5:62" ht="14.25" customHeight="1" x14ac:dyDescent="0.25">
      <c r="E33636" s="113"/>
      <c r="H33636" s="133"/>
      <c r="T33636" s="133"/>
      <c r="X33636" s="131"/>
      <c r="Y33636" s="133"/>
      <c r="AJ33636" s="133"/>
      <c r="AO33636" s="135"/>
      <c r="AP33636" s="135"/>
      <c r="BJ33636" s="136"/>
    </row>
    <row r="33637" spans="5:62" ht="14.25" customHeight="1" x14ac:dyDescent="0.25">
      <c r="E33637" s="113"/>
      <c r="H33637" s="133"/>
      <c r="T33637" s="133"/>
      <c r="X33637" s="131"/>
      <c r="Y33637" s="133"/>
      <c r="AJ33637" s="133"/>
      <c r="AO33637" s="135"/>
      <c r="AP33637" s="135"/>
      <c r="BJ33637" s="136"/>
    </row>
    <row r="33638" spans="5:62" ht="14.25" customHeight="1" x14ac:dyDescent="0.25">
      <c r="E33638" s="113"/>
      <c r="H33638" s="133"/>
      <c r="T33638" s="133"/>
      <c r="X33638" s="131"/>
      <c r="Y33638" s="133"/>
      <c r="AJ33638" s="133"/>
      <c r="AO33638" s="135"/>
      <c r="AP33638" s="135"/>
      <c r="BJ33638" s="136"/>
    </row>
    <row r="33639" spans="5:62" ht="14.25" customHeight="1" x14ac:dyDescent="0.25">
      <c r="E33639" s="113"/>
      <c r="H33639" s="133"/>
      <c r="T33639" s="133"/>
      <c r="X33639" s="131"/>
      <c r="Y33639" s="133"/>
      <c r="AJ33639" s="133"/>
      <c r="AO33639" s="135"/>
      <c r="AP33639" s="135"/>
      <c r="BJ33639" s="136"/>
    </row>
    <row r="33640" spans="5:62" ht="14.25" customHeight="1" x14ac:dyDescent="0.25">
      <c r="E33640" s="113"/>
      <c r="H33640" s="133"/>
      <c r="T33640" s="133"/>
      <c r="X33640" s="131"/>
      <c r="Y33640" s="133"/>
      <c r="AJ33640" s="133"/>
      <c r="AO33640" s="135"/>
      <c r="AP33640" s="135"/>
      <c r="BJ33640" s="136"/>
    </row>
    <row r="33641" spans="5:62" ht="14.25" customHeight="1" x14ac:dyDescent="0.25">
      <c r="E33641" s="113"/>
      <c r="H33641" s="133"/>
      <c r="T33641" s="133"/>
      <c r="X33641" s="131"/>
      <c r="Y33641" s="133"/>
      <c r="AJ33641" s="133"/>
      <c r="AO33641" s="135"/>
      <c r="AP33641" s="135"/>
      <c r="BJ33641" s="136"/>
    </row>
    <row r="33642" spans="5:62" ht="14.25" customHeight="1" x14ac:dyDescent="0.25">
      <c r="E33642" s="113"/>
      <c r="H33642" s="133"/>
      <c r="T33642" s="133"/>
      <c r="X33642" s="131"/>
      <c r="Y33642" s="133"/>
      <c r="AJ33642" s="133"/>
      <c r="AO33642" s="135"/>
      <c r="AP33642" s="135"/>
      <c r="BJ33642" s="136"/>
    </row>
    <row r="33643" spans="5:62" ht="14.25" customHeight="1" x14ac:dyDescent="0.25">
      <c r="E33643" s="113"/>
      <c r="H33643" s="133"/>
      <c r="T33643" s="133"/>
      <c r="X33643" s="131"/>
      <c r="Y33643" s="133"/>
      <c r="AJ33643" s="133"/>
      <c r="AO33643" s="135"/>
      <c r="AP33643" s="135"/>
      <c r="BJ33643" s="136"/>
    </row>
    <row r="33644" spans="5:62" ht="14.25" customHeight="1" x14ac:dyDescent="0.25">
      <c r="E33644" s="113"/>
      <c r="H33644" s="133"/>
      <c r="T33644" s="133"/>
      <c r="X33644" s="131"/>
      <c r="Y33644" s="133"/>
      <c r="AJ33644" s="133"/>
      <c r="AO33644" s="135"/>
      <c r="AP33644" s="135"/>
      <c r="BJ33644" s="136"/>
    </row>
    <row r="33645" spans="5:62" ht="14.25" customHeight="1" x14ac:dyDescent="0.25">
      <c r="E33645" s="113"/>
      <c r="H33645" s="133"/>
      <c r="T33645" s="133"/>
      <c r="X33645" s="131"/>
      <c r="Y33645" s="133"/>
      <c r="AJ33645" s="133"/>
      <c r="AO33645" s="135"/>
      <c r="AP33645" s="135"/>
      <c r="BJ33645" s="136"/>
    </row>
    <row r="33646" spans="5:62" ht="14.25" customHeight="1" x14ac:dyDescent="0.25">
      <c r="E33646" s="113"/>
      <c r="H33646" s="133"/>
      <c r="T33646" s="133"/>
      <c r="X33646" s="131"/>
      <c r="Y33646" s="133"/>
      <c r="AJ33646" s="133"/>
      <c r="AO33646" s="135"/>
      <c r="AP33646" s="135"/>
      <c r="BJ33646" s="136"/>
    </row>
    <row r="33647" spans="5:62" ht="14.25" customHeight="1" x14ac:dyDescent="0.25">
      <c r="E33647" s="113"/>
      <c r="H33647" s="133"/>
      <c r="T33647" s="133"/>
      <c r="X33647" s="131"/>
      <c r="Y33647" s="133"/>
      <c r="AJ33647" s="133"/>
      <c r="AO33647" s="135"/>
      <c r="AP33647" s="135"/>
      <c r="BJ33647" s="136"/>
    </row>
    <row r="33648" spans="5:62" ht="14.25" customHeight="1" x14ac:dyDescent="0.25">
      <c r="E33648" s="113"/>
      <c r="H33648" s="133"/>
      <c r="T33648" s="133"/>
      <c r="X33648" s="131"/>
      <c r="Y33648" s="133"/>
      <c r="AJ33648" s="133"/>
      <c r="AO33648" s="135"/>
      <c r="AP33648" s="135"/>
      <c r="BJ33648" s="136"/>
    </row>
    <row r="33649" spans="5:62" ht="14.25" customHeight="1" x14ac:dyDescent="0.25">
      <c r="E33649" s="113"/>
      <c r="H33649" s="133"/>
      <c r="T33649" s="133"/>
      <c r="X33649" s="131"/>
      <c r="Y33649" s="133"/>
      <c r="AJ33649" s="133"/>
      <c r="AO33649" s="135"/>
      <c r="AP33649" s="135"/>
      <c r="BJ33649" s="136"/>
    </row>
    <row r="33650" spans="5:62" ht="14.25" customHeight="1" x14ac:dyDescent="0.25">
      <c r="E33650" s="113"/>
      <c r="H33650" s="133"/>
      <c r="T33650" s="133"/>
      <c r="X33650" s="131"/>
      <c r="Y33650" s="133"/>
      <c r="AJ33650" s="133"/>
      <c r="AO33650" s="135"/>
      <c r="AP33650" s="135"/>
      <c r="BJ33650" s="136"/>
    </row>
    <row r="33651" spans="5:62" ht="14.25" customHeight="1" x14ac:dyDescent="0.25">
      <c r="E33651" s="113"/>
      <c r="H33651" s="133"/>
      <c r="T33651" s="133"/>
      <c r="X33651" s="131"/>
      <c r="Y33651" s="133"/>
      <c r="AJ33651" s="133"/>
      <c r="AO33651" s="135"/>
      <c r="AP33651" s="135"/>
      <c r="BJ33651" s="136"/>
    </row>
    <row r="33652" spans="5:62" ht="14.25" customHeight="1" x14ac:dyDescent="0.25">
      <c r="E33652" s="113"/>
      <c r="H33652" s="133"/>
      <c r="T33652" s="133"/>
      <c r="X33652" s="131"/>
      <c r="Y33652" s="133"/>
      <c r="AJ33652" s="133"/>
      <c r="AO33652" s="135"/>
      <c r="AP33652" s="135"/>
      <c r="BJ33652" s="136"/>
    </row>
    <row r="33653" spans="5:62" ht="14.25" customHeight="1" x14ac:dyDescent="0.25">
      <c r="E33653" s="113"/>
      <c r="H33653" s="133"/>
      <c r="T33653" s="133"/>
      <c r="X33653" s="131"/>
      <c r="Y33653" s="133"/>
      <c r="AJ33653" s="133"/>
      <c r="AO33653" s="135"/>
      <c r="AP33653" s="135"/>
      <c r="BJ33653" s="136"/>
    </row>
    <row r="33654" spans="5:62" ht="14.25" customHeight="1" x14ac:dyDescent="0.25">
      <c r="E33654" s="113"/>
      <c r="H33654" s="133"/>
      <c r="T33654" s="133"/>
      <c r="X33654" s="131"/>
      <c r="Y33654" s="133"/>
      <c r="AJ33654" s="133"/>
      <c r="AO33654" s="135"/>
      <c r="AP33654" s="135"/>
      <c r="BJ33654" s="136"/>
    </row>
    <row r="33655" spans="5:62" ht="14.25" customHeight="1" x14ac:dyDescent="0.25">
      <c r="E33655" s="113"/>
      <c r="H33655" s="133"/>
      <c r="T33655" s="133"/>
      <c r="X33655" s="131"/>
      <c r="Y33655" s="133"/>
      <c r="AJ33655" s="133"/>
      <c r="AO33655" s="135"/>
      <c r="AP33655" s="135"/>
      <c r="BJ33655" s="136"/>
    </row>
    <row r="33656" spans="5:62" ht="14.25" customHeight="1" x14ac:dyDescent="0.25">
      <c r="E33656" s="113"/>
      <c r="H33656" s="133"/>
      <c r="T33656" s="133"/>
      <c r="X33656" s="131"/>
      <c r="Y33656" s="133"/>
      <c r="AJ33656" s="133"/>
      <c r="AO33656" s="135"/>
      <c r="AP33656" s="135"/>
      <c r="BJ33656" s="136"/>
    </row>
    <row r="33657" spans="5:62" ht="14.25" customHeight="1" x14ac:dyDescent="0.25">
      <c r="E33657" s="113"/>
      <c r="H33657" s="133"/>
      <c r="T33657" s="133"/>
      <c r="X33657" s="131"/>
      <c r="Y33657" s="133"/>
      <c r="AJ33657" s="133"/>
      <c r="AO33657" s="135"/>
      <c r="AP33657" s="135"/>
      <c r="BJ33657" s="136"/>
    </row>
    <row r="33658" spans="5:62" ht="14.25" customHeight="1" x14ac:dyDescent="0.25">
      <c r="E33658" s="113"/>
      <c r="H33658" s="133"/>
      <c r="T33658" s="133"/>
      <c r="X33658" s="131"/>
      <c r="Y33658" s="133"/>
      <c r="AJ33658" s="133"/>
      <c r="AO33658" s="135"/>
      <c r="AP33658" s="135"/>
      <c r="BJ33658" s="136"/>
    </row>
    <row r="33659" spans="5:62" ht="14.25" customHeight="1" x14ac:dyDescent="0.25">
      <c r="E33659" s="113"/>
      <c r="H33659" s="133"/>
      <c r="T33659" s="133"/>
      <c r="X33659" s="131"/>
      <c r="Y33659" s="133"/>
      <c r="AJ33659" s="133"/>
      <c r="AO33659" s="135"/>
      <c r="AP33659" s="135"/>
      <c r="BJ33659" s="136"/>
    </row>
    <row r="33660" spans="5:62" ht="14.25" customHeight="1" x14ac:dyDescent="0.25">
      <c r="E33660" s="113"/>
      <c r="H33660" s="133"/>
      <c r="T33660" s="133"/>
      <c r="X33660" s="131"/>
      <c r="Y33660" s="133"/>
      <c r="AJ33660" s="133"/>
      <c r="AO33660" s="135"/>
      <c r="AP33660" s="135"/>
      <c r="BJ33660" s="136"/>
    </row>
    <row r="33661" spans="5:62" ht="14.25" customHeight="1" x14ac:dyDescent="0.25">
      <c r="E33661" s="113"/>
      <c r="H33661" s="133"/>
      <c r="T33661" s="133"/>
      <c r="X33661" s="131"/>
      <c r="Y33661" s="133"/>
      <c r="AJ33661" s="133"/>
      <c r="AO33661" s="135"/>
      <c r="AP33661" s="135"/>
      <c r="BJ33661" s="136"/>
    </row>
    <row r="33662" spans="5:62" ht="14.25" customHeight="1" x14ac:dyDescent="0.25">
      <c r="E33662" s="113"/>
      <c r="H33662" s="133"/>
      <c r="T33662" s="133"/>
      <c r="X33662" s="131"/>
      <c r="Y33662" s="133"/>
      <c r="AJ33662" s="133"/>
      <c r="AO33662" s="135"/>
      <c r="AP33662" s="135"/>
      <c r="BJ33662" s="136"/>
    </row>
    <row r="33663" spans="5:62" ht="14.25" customHeight="1" x14ac:dyDescent="0.25">
      <c r="E33663" s="113"/>
      <c r="H33663" s="133"/>
      <c r="T33663" s="133"/>
      <c r="X33663" s="131"/>
      <c r="Y33663" s="133"/>
      <c r="AJ33663" s="133"/>
      <c r="AO33663" s="135"/>
      <c r="AP33663" s="135"/>
      <c r="BJ33663" s="136"/>
    </row>
    <row r="33664" spans="5:62" ht="14.25" customHeight="1" x14ac:dyDescent="0.25">
      <c r="E33664" s="113"/>
      <c r="H33664" s="133"/>
      <c r="T33664" s="133"/>
      <c r="X33664" s="131"/>
      <c r="Y33664" s="133"/>
      <c r="AJ33664" s="133"/>
      <c r="AO33664" s="135"/>
      <c r="AP33664" s="135"/>
      <c r="BJ33664" s="136"/>
    </row>
    <row r="33665" spans="5:62" ht="14.25" customHeight="1" x14ac:dyDescent="0.25">
      <c r="E33665" s="113"/>
      <c r="H33665" s="133"/>
      <c r="T33665" s="133"/>
      <c r="X33665" s="131"/>
      <c r="Y33665" s="133"/>
      <c r="AJ33665" s="133"/>
      <c r="AO33665" s="135"/>
      <c r="AP33665" s="135"/>
      <c r="BJ33665" s="136"/>
    </row>
    <row r="33666" spans="5:62" ht="14.25" customHeight="1" x14ac:dyDescent="0.25">
      <c r="E33666" s="113"/>
      <c r="H33666" s="133"/>
      <c r="T33666" s="133"/>
      <c r="X33666" s="131"/>
      <c r="Y33666" s="133"/>
      <c r="AJ33666" s="133"/>
      <c r="AO33666" s="135"/>
      <c r="AP33666" s="135"/>
      <c r="BJ33666" s="136"/>
    </row>
    <row r="33667" spans="5:62" ht="14.25" customHeight="1" x14ac:dyDescent="0.25">
      <c r="E33667" s="113"/>
      <c r="H33667" s="133"/>
      <c r="T33667" s="133"/>
      <c r="X33667" s="131"/>
      <c r="Y33667" s="133"/>
      <c r="AJ33667" s="133"/>
      <c r="AO33667" s="135"/>
      <c r="AP33667" s="135"/>
      <c r="BJ33667" s="136"/>
    </row>
    <row r="33668" spans="5:62" ht="14.25" customHeight="1" x14ac:dyDescent="0.25">
      <c r="E33668" s="113"/>
      <c r="H33668" s="133"/>
      <c r="T33668" s="133"/>
      <c r="X33668" s="131"/>
      <c r="Y33668" s="133"/>
      <c r="AJ33668" s="133"/>
      <c r="AO33668" s="135"/>
      <c r="AP33668" s="135"/>
      <c r="BJ33668" s="136"/>
    </row>
    <row r="33669" spans="5:62" ht="14.25" customHeight="1" x14ac:dyDescent="0.25">
      <c r="E33669" s="113"/>
      <c r="H33669" s="133"/>
      <c r="T33669" s="133"/>
      <c r="X33669" s="131"/>
      <c r="Y33669" s="133"/>
      <c r="AJ33669" s="133"/>
      <c r="AO33669" s="135"/>
      <c r="AP33669" s="135"/>
      <c r="BJ33669" s="136"/>
    </row>
    <row r="33670" spans="5:62" ht="14.25" customHeight="1" x14ac:dyDescent="0.25">
      <c r="E33670" s="113"/>
      <c r="H33670" s="133"/>
      <c r="T33670" s="133"/>
      <c r="X33670" s="131"/>
      <c r="Y33670" s="133"/>
      <c r="AJ33670" s="133"/>
      <c r="AO33670" s="135"/>
      <c r="AP33670" s="135"/>
      <c r="BJ33670" s="136"/>
    </row>
    <row r="33671" spans="5:62" ht="14.25" customHeight="1" x14ac:dyDescent="0.25">
      <c r="E33671" s="113"/>
      <c r="H33671" s="133"/>
      <c r="T33671" s="133"/>
      <c r="X33671" s="131"/>
      <c r="Y33671" s="133"/>
      <c r="AJ33671" s="133"/>
      <c r="AO33671" s="135"/>
      <c r="AP33671" s="135"/>
      <c r="BJ33671" s="136"/>
    </row>
    <row r="33672" spans="5:62" ht="14.25" customHeight="1" x14ac:dyDescent="0.25">
      <c r="E33672" s="113"/>
      <c r="H33672" s="133"/>
      <c r="T33672" s="133"/>
      <c r="X33672" s="131"/>
      <c r="Y33672" s="133"/>
      <c r="AJ33672" s="133"/>
      <c r="AO33672" s="135"/>
      <c r="AP33672" s="135"/>
      <c r="BJ33672" s="136"/>
    </row>
    <row r="33673" spans="5:62" ht="14.25" customHeight="1" x14ac:dyDescent="0.25">
      <c r="E33673" s="113"/>
      <c r="H33673" s="133"/>
      <c r="T33673" s="133"/>
      <c r="X33673" s="131"/>
      <c r="Y33673" s="133"/>
      <c r="AJ33673" s="133"/>
      <c r="AO33673" s="135"/>
      <c r="AP33673" s="135"/>
      <c r="BJ33673" s="136"/>
    </row>
    <row r="33674" spans="5:62" ht="14.25" customHeight="1" x14ac:dyDescent="0.25">
      <c r="E33674" s="113"/>
      <c r="H33674" s="133"/>
      <c r="T33674" s="133"/>
      <c r="X33674" s="131"/>
      <c r="Y33674" s="133"/>
      <c r="AJ33674" s="133"/>
      <c r="AO33674" s="135"/>
      <c r="AP33674" s="135"/>
      <c r="BJ33674" s="136"/>
    </row>
    <row r="33675" spans="5:62" ht="14.25" customHeight="1" x14ac:dyDescent="0.25">
      <c r="E33675" s="113"/>
      <c r="H33675" s="133"/>
      <c r="T33675" s="133"/>
      <c r="X33675" s="131"/>
      <c r="Y33675" s="133"/>
      <c r="AJ33675" s="133"/>
      <c r="AO33675" s="135"/>
      <c r="AP33675" s="135"/>
      <c r="BJ33675" s="136"/>
    </row>
    <row r="33676" spans="5:62" ht="14.25" customHeight="1" x14ac:dyDescent="0.25">
      <c r="E33676" s="113"/>
      <c r="H33676" s="133"/>
      <c r="T33676" s="133"/>
      <c r="X33676" s="131"/>
      <c r="Y33676" s="133"/>
      <c r="AJ33676" s="133"/>
      <c r="AO33676" s="135"/>
      <c r="AP33676" s="135"/>
      <c r="BJ33676" s="136"/>
    </row>
    <row r="33677" spans="5:62" ht="14.25" customHeight="1" x14ac:dyDescent="0.25">
      <c r="E33677" s="113"/>
      <c r="H33677" s="133"/>
      <c r="T33677" s="133"/>
      <c r="X33677" s="131"/>
      <c r="Y33677" s="133"/>
      <c r="AJ33677" s="133"/>
      <c r="AO33677" s="135"/>
      <c r="AP33677" s="135"/>
      <c r="BJ33677" s="136"/>
    </row>
    <row r="33678" spans="5:62" ht="14.25" customHeight="1" x14ac:dyDescent="0.25">
      <c r="E33678" s="113"/>
      <c r="H33678" s="133"/>
      <c r="T33678" s="133"/>
      <c r="X33678" s="131"/>
      <c r="Y33678" s="133"/>
      <c r="AJ33678" s="133"/>
      <c r="AO33678" s="135"/>
      <c r="AP33678" s="135"/>
      <c r="BJ33678" s="136"/>
    </row>
    <row r="33679" spans="5:62" ht="14.25" customHeight="1" x14ac:dyDescent="0.25">
      <c r="E33679" s="113"/>
      <c r="H33679" s="133"/>
      <c r="T33679" s="133"/>
      <c r="X33679" s="131"/>
      <c r="Y33679" s="133"/>
      <c r="AJ33679" s="133"/>
      <c r="AO33679" s="135"/>
      <c r="AP33679" s="135"/>
      <c r="BJ33679" s="136"/>
    </row>
    <row r="33680" spans="5:62" ht="14.25" customHeight="1" x14ac:dyDescent="0.25">
      <c r="E33680" s="113"/>
      <c r="H33680" s="133"/>
      <c r="T33680" s="133"/>
      <c r="X33680" s="131"/>
      <c r="Y33680" s="133"/>
      <c r="AJ33680" s="133"/>
      <c r="AO33680" s="135"/>
      <c r="AP33680" s="135"/>
      <c r="BJ33680" s="136"/>
    </row>
    <row r="33681" spans="5:62" ht="14.25" customHeight="1" x14ac:dyDescent="0.25">
      <c r="E33681" s="113"/>
      <c r="H33681" s="133"/>
      <c r="T33681" s="133"/>
      <c r="X33681" s="131"/>
      <c r="Y33681" s="133"/>
      <c r="AJ33681" s="133"/>
      <c r="AO33681" s="135"/>
      <c r="AP33681" s="135"/>
      <c r="BJ33681" s="136"/>
    </row>
    <row r="33682" spans="5:62" ht="14.25" customHeight="1" x14ac:dyDescent="0.25">
      <c r="E33682" s="113"/>
      <c r="H33682" s="133"/>
      <c r="T33682" s="133"/>
      <c r="X33682" s="131"/>
      <c r="Y33682" s="133"/>
      <c r="AJ33682" s="133"/>
      <c r="AO33682" s="135"/>
      <c r="AP33682" s="135"/>
      <c r="BJ33682" s="136"/>
    </row>
    <row r="33683" spans="5:62" ht="14.25" customHeight="1" x14ac:dyDescent="0.25">
      <c r="E33683" s="113"/>
      <c r="H33683" s="133"/>
      <c r="T33683" s="133"/>
      <c r="X33683" s="131"/>
      <c r="Y33683" s="133"/>
      <c r="AJ33683" s="133"/>
      <c r="AO33683" s="135"/>
      <c r="AP33683" s="135"/>
      <c r="BJ33683" s="136"/>
    </row>
    <row r="33684" spans="5:62" ht="14.25" customHeight="1" x14ac:dyDescent="0.25">
      <c r="E33684" s="113"/>
      <c r="H33684" s="133"/>
      <c r="T33684" s="133"/>
      <c r="X33684" s="131"/>
      <c r="Y33684" s="133"/>
      <c r="AJ33684" s="133"/>
      <c r="AO33684" s="135"/>
      <c r="AP33684" s="135"/>
      <c r="BJ33684" s="136"/>
    </row>
    <row r="33685" spans="5:62" ht="14.25" customHeight="1" x14ac:dyDescent="0.25">
      <c r="E33685" s="113"/>
      <c r="H33685" s="133"/>
      <c r="T33685" s="133"/>
      <c r="X33685" s="131"/>
      <c r="Y33685" s="133"/>
      <c r="AJ33685" s="133"/>
      <c r="AO33685" s="135"/>
      <c r="AP33685" s="135"/>
      <c r="BJ33685" s="136"/>
    </row>
    <row r="33686" spans="5:62" ht="14.25" customHeight="1" x14ac:dyDescent="0.25">
      <c r="E33686" s="113"/>
      <c r="H33686" s="133"/>
      <c r="T33686" s="133"/>
      <c r="X33686" s="131"/>
      <c r="Y33686" s="133"/>
      <c r="AJ33686" s="133"/>
      <c r="AO33686" s="135"/>
      <c r="AP33686" s="135"/>
      <c r="BJ33686" s="136"/>
    </row>
    <row r="33687" spans="5:62" ht="14.25" customHeight="1" x14ac:dyDescent="0.25">
      <c r="E33687" s="113"/>
      <c r="H33687" s="133"/>
      <c r="T33687" s="133"/>
      <c r="X33687" s="131"/>
      <c r="Y33687" s="133"/>
      <c r="AJ33687" s="133"/>
      <c r="AO33687" s="135"/>
      <c r="AP33687" s="135"/>
      <c r="BJ33687" s="136"/>
    </row>
    <row r="33688" spans="5:62" ht="14.25" customHeight="1" x14ac:dyDescent="0.25">
      <c r="E33688" s="113"/>
      <c r="H33688" s="133"/>
      <c r="T33688" s="133"/>
      <c r="X33688" s="131"/>
      <c r="Y33688" s="133"/>
      <c r="AJ33688" s="133"/>
      <c r="AO33688" s="135"/>
      <c r="AP33688" s="135"/>
      <c r="BJ33688" s="136"/>
    </row>
    <row r="33689" spans="5:62" ht="14.25" customHeight="1" x14ac:dyDescent="0.25">
      <c r="E33689" s="113"/>
      <c r="H33689" s="133"/>
      <c r="T33689" s="133"/>
      <c r="X33689" s="131"/>
      <c r="Y33689" s="133"/>
      <c r="AJ33689" s="133"/>
      <c r="AO33689" s="135"/>
      <c r="AP33689" s="135"/>
      <c r="BJ33689" s="136"/>
    </row>
    <row r="33690" spans="5:62" ht="14.25" customHeight="1" x14ac:dyDescent="0.25">
      <c r="E33690" s="113"/>
      <c r="H33690" s="133"/>
      <c r="T33690" s="133"/>
      <c r="X33690" s="131"/>
      <c r="Y33690" s="133"/>
      <c r="AJ33690" s="133"/>
      <c r="AO33690" s="135"/>
      <c r="AP33690" s="135"/>
      <c r="BJ33690" s="136"/>
    </row>
    <row r="33691" spans="5:62" ht="14.25" customHeight="1" x14ac:dyDescent="0.25">
      <c r="E33691" s="113"/>
      <c r="H33691" s="133"/>
      <c r="T33691" s="133"/>
      <c r="X33691" s="131"/>
      <c r="Y33691" s="133"/>
      <c r="AJ33691" s="133"/>
      <c r="AO33691" s="135"/>
      <c r="AP33691" s="135"/>
      <c r="BJ33691" s="136"/>
    </row>
    <row r="33692" spans="5:62" ht="14.25" customHeight="1" x14ac:dyDescent="0.25">
      <c r="E33692" s="113"/>
      <c r="H33692" s="133"/>
      <c r="T33692" s="133"/>
      <c r="X33692" s="131"/>
      <c r="Y33692" s="133"/>
      <c r="AJ33692" s="133"/>
      <c r="AO33692" s="135"/>
      <c r="AP33692" s="135"/>
      <c r="BJ33692" s="136"/>
    </row>
    <row r="33693" spans="5:62" ht="14.25" customHeight="1" x14ac:dyDescent="0.25">
      <c r="E33693" s="113"/>
      <c r="H33693" s="133"/>
      <c r="T33693" s="133"/>
      <c r="X33693" s="131"/>
      <c r="Y33693" s="133"/>
      <c r="AJ33693" s="133"/>
      <c r="AO33693" s="135"/>
      <c r="AP33693" s="135"/>
      <c r="BJ33693" s="136"/>
    </row>
    <row r="33694" spans="5:62" ht="14.25" customHeight="1" x14ac:dyDescent="0.25">
      <c r="E33694" s="113"/>
      <c r="H33694" s="133"/>
      <c r="T33694" s="133"/>
      <c r="X33694" s="131"/>
      <c r="Y33694" s="133"/>
      <c r="AJ33694" s="133"/>
      <c r="AO33694" s="135"/>
      <c r="AP33694" s="135"/>
      <c r="BJ33694" s="136"/>
    </row>
    <row r="33695" spans="5:62" ht="14.25" customHeight="1" x14ac:dyDescent="0.25">
      <c r="E33695" s="113"/>
      <c r="H33695" s="133"/>
      <c r="T33695" s="133"/>
      <c r="X33695" s="131"/>
      <c r="Y33695" s="133"/>
      <c r="AJ33695" s="133"/>
      <c r="AO33695" s="135"/>
      <c r="AP33695" s="135"/>
      <c r="BJ33695" s="136"/>
    </row>
    <row r="33696" spans="5:62" ht="14.25" customHeight="1" x14ac:dyDescent="0.25">
      <c r="E33696" s="113"/>
      <c r="H33696" s="133"/>
      <c r="T33696" s="133"/>
      <c r="X33696" s="131"/>
      <c r="Y33696" s="133"/>
      <c r="AJ33696" s="133"/>
      <c r="AO33696" s="135"/>
      <c r="AP33696" s="135"/>
      <c r="BJ33696" s="136"/>
    </row>
    <row r="33697" spans="5:62" ht="14.25" customHeight="1" x14ac:dyDescent="0.25">
      <c r="E33697" s="113"/>
      <c r="H33697" s="133"/>
      <c r="T33697" s="133"/>
      <c r="X33697" s="131"/>
      <c r="Y33697" s="133"/>
      <c r="AJ33697" s="133"/>
      <c r="AO33697" s="135"/>
      <c r="AP33697" s="135"/>
      <c r="BJ33697" s="136"/>
    </row>
    <row r="33698" spans="5:62" ht="14.25" customHeight="1" x14ac:dyDescent="0.25">
      <c r="E33698" s="113"/>
      <c r="H33698" s="133"/>
      <c r="T33698" s="133"/>
      <c r="X33698" s="131"/>
      <c r="Y33698" s="133"/>
      <c r="AJ33698" s="133"/>
      <c r="AO33698" s="135"/>
      <c r="AP33698" s="135"/>
      <c r="BJ33698" s="136"/>
    </row>
    <row r="33699" spans="5:62" ht="14.25" customHeight="1" x14ac:dyDescent="0.25">
      <c r="E33699" s="113"/>
      <c r="H33699" s="133"/>
      <c r="T33699" s="133"/>
      <c r="X33699" s="131"/>
      <c r="Y33699" s="133"/>
      <c r="AJ33699" s="133"/>
      <c r="AO33699" s="135"/>
      <c r="AP33699" s="135"/>
      <c r="BJ33699" s="136"/>
    </row>
    <row r="33700" spans="5:62" ht="14.25" customHeight="1" x14ac:dyDescent="0.25">
      <c r="E33700" s="113"/>
      <c r="H33700" s="133"/>
      <c r="T33700" s="133"/>
      <c r="X33700" s="131"/>
      <c r="Y33700" s="133"/>
      <c r="AJ33700" s="133"/>
      <c r="AO33700" s="135"/>
      <c r="AP33700" s="135"/>
      <c r="BJ33700" s="136"/>
    </row>
    <row r="33701" spans="5:62" ht="14.25" customHeight="1" x14ac:dyDescent="0.25">
      <c r="E33701" s="113"/>
      <c r="H33701" s="133"/>
      <c r="T33701" s="133"/>
      <c r="X33701" s="131"/>
      <c r="Y33701" s="133"/>
      <c r="AJ33701" s="133"/>
      <c r="AO33701" s="135"/>
      <c r="AP33701" s="135"/>
      <c r="BJ33701" s="136"/>
    </row>
    <row r="33702" spans="5:62" ht="14.25" customHeight="1" x14ac:dyDescent="0.25">
      <c r="E33702" s="113"/>
      <c r="H33702" s="133"/>
      <c r="T33702" s="133"/>
      <c r="X33702" s="131"/>
      <c r="Y33702" s="133"/>
      <c r="AJ33702" s="133"/>
      <c r="AO33702" s="135"/>
      <c r="AP33702" s="135"/>
      <c r="BJ33702" s="136"/>
    </row>
    <row r="33703" spans="5:62" ht="14.25" customHeight="1" x14ac:dyDescent="0.25">
      <c r="E33703" s="113"/>
      <c r="H33703" s="133"/>
      <c r="T33703" s="133"/>
      <c r="X33703" s="131"/>
      <c r="Y33703" s="133"/>
      <c r="AJ33703" s="133"/>
      <c r="AO33703" s="135"/>
      <c r="AP33703" s="135"/>
      <c r="BJ33703" s="136"/>
    </row>
    <row r="33704" spans="5:62" ht="14.25" customHeight="1" x14ac:dyDescent="0.25">
      <c r="E33704" s="113"/>
      <c r="H33704" s="133"/>
      <c r="T33704" s="133"/>
      <c r="X33704" s="131"/>
      <c r="Y33704" s="133"/>
      <c r="AJ33704" s="133"/>
      <c r="AO33704" s="135"/>
      <c r="AP33704" s="135"/>
      <c r="BJ33704" s="136"/>
    </row>
    <row r="33705" spans="5:62" ht="14.25" customHeight="1" x14ac:dyDescent="0.25">
      <c r="E33705" s="113"/>
      <c r="H33705" s="133"/>
      <c r="T33705" s="133"/>
      <c r="X33705" s="131"/>
      <c r="Y33705" s="133"/>
      <c r="AJ33705" s="133"/>
      <c r="AO33705" s="135"/>
      <c r="AP33705" s="135"/>
      <c r="BJ33705" s="136"/>
    </row>
    <row r="33706" spans="5:62" ht="14.25" customHeight="1" x14ac:dyDescent="0.25">
      <c r="E33706" s="113"/>
      <c r="H33706" s="133"/>
      <c r="T33706" s="133"/>
      <c r="X33706" s="131"/>
      <c r="Y33706" s="133"/>
      <c r="AJ33706" s="133"/>
      <c r="AO33706" s="135"/>
      <c r="AP33706" s="135"/>
      <c r="BJ33706" s="136"/>
    </row>
    <row r="33707" spans="5:62" ht="14.25" customHeight="1" x14ac:dyDescent="0.25">
      <c r="E33707" s="113"/>
      <c r="H33707" s="133"/>
      <c r="T33707" s="133"/>
      <c r="X33707" s="131"/>
      <c r="Y33707" s="133"/>
      <c r="AJ33707" s="133"/>
      <c r="AO33707" s="135"/>
      <c r="AP33707" s="135"/>
      <c r="BJ33707" s="136"/>
    </row>
    <row r="33708" spans="5:62" ht="14.25" customHeight="1" x14ac:dyDescent="0.25">
      <c r="E33708" s="113"/>
      <c r="H33708" s="133"/>
      <c r="T33708" s="133"/>
      <c r="X33708" s="131"/>
      <c r="Y33708" s="133"/>
      <c r="AJ33708" s="133"/>
      <c r="AO33708" s="135"/>
      <c r="AP33708" s="135"/>
      <c r="BJ33708" s="136"/>
    </row>
    <row r="33709" spans="5:62" ht="14.25" customHeight="1" x14ac:dyDescent="0.25">
      <c r="E33709" s="113"/>
      <c r="H33709" s="133"/>
      <c r="T33709" s="133"/>
      <c r="X33709" s="131"/>
      <c r="Y33709" s="133"/>
      <c r="AJ33709" s="133"/>
      <c r="AO33709" s="135"/>
      <c r="AP33709" s="135"/>
      <c r="BJ33709" s="136"/>
    </row>
    <row r="33710" spans="5:62" ht="14.25" customHeight="1" x14ac:dyDescent="0.25">
      <c r="E33710" s="113"/>
      <c r="H33710" s="133"/>
      <c r="T33710" s="133"/>
      <c r="X33710" s="131"/>
      <c r="Y33710" s="133"/>
      <c r="AJ33710" s="133"/>
      <c r="AO33710" s="135"/>
      <c r="AP33710" s="135"/>
      <c r="BJ33710" s="136"/>
    </row>
    <row r="33711" spans="5:62" ht="14.25" customHeight="1" x14ac:dyDescent="0.25">
      <c r="E33711" s="113"/>
      <c r="H33711" s="133"/>
      <c r="T33711" s="133"/>
      <c r="X33711" s="131"/>
      <c r="Y33711" s="133"/>
      <c r="AJ33711" s="133"/>
      <c r="AO33711" s="135"/>
      <c r="AP33711" s="135"/>
      <c r="BJ33711" s="136"/>
    </row>
    <row r="33712" spans="5:62" ht="14.25" customHeight="1" x14ac:dyDescent="0.25">
      <c r="E33712" s="113"/>
      <c r="H33712" s="133"/>
      <c r="T33712" s="133"/>
      <c r="X33712" s="131"/>
      <c r="Y33712" s="133"/>
      <c r="AJ33712" s="133"/>
      <c r="AO33712" s="135"/>
      <c r="AP33712" s="135"/>
      <c r="BJ33712" s="136"/>
    </row>
    <row r="33713" spans="5:62" ht="14.25" customHeight="1" x14ac:dyDescent="0.25">
      <c r="E33713" s="113"/>
      <c r="H33713" s="133"/>
      <c r="T33713" s="133"/>
      <c r="X33713" s="131"/>
      <c r="Y33713" s="133"/>
      <c r="AJ33713" s="133"/>
      <c r="AO33713" s="135"/>
      <c r="AP33713" s="135"/>
      <c r="BJ33713" s="136"/>
    </row>
    <row r="33714" spans="5:62" ht="14.25" customHeight="1" x14ac:dyDescent="0.25">
      <c r="E33714" s="113"/>
      <c r="H33714" s="133"/>
      <c r="T33714" s="133"/>
      <c r="X33714" s="131"/>
      <c r="Y33714" s="133"/>
      <c r="AJ33714" s="133"/>
      <c r="AO33714" s="135"/>
      <c r="AP33714" s="135"/>
      <c r="BJ33714" s="136"/>
    </row>
    <row r="33715" spans="5:62" ht="14.25" customHeight="1" x14ac:dyDescent="0.25">
      <c r="E33715" s="113"/>
      <c r="H33715" s="133"/>
      <c r="T33715" s="133"/>
      <c r="X33715" s="131"/>
      <c r="Y33715" s="133"/>
      <c r="AJ33715" s="133"/>
      <c r="AO33715" s="135"/>
      <c r="AP33715" s="135"/>
      <c r="BJ33715" s="136"/>
    </row>
    <row r="33716" spans="5:62" ht="14.25" customHeight="1" x14ac:dyDescent="0.25">
      <c r="E33716" s="113"/>
      <c r="H33716" s="133"/>
      <c r="T33716" s="133"/>
      <c r="X33716" s="131"/>
      <c r="Y33716" s="133"/>
      <c r="AJ33716" s="133"/>
      <c r="AO33716" s="135"/>
      <c r="AP33716" s="135"/>
      <c r="BJ33716" s="136"/>
    </row>
    <row r="33717" spans="5:62" ht="14.25" customHeight="1" x14ac:dyDescent="0.25">
      <c r="E33717" s="113"/>
      <c r="H33717" s="133"/>
      <c r="T33717" s="133"/>
      <c r="X33717" s="131"/>
      <c r="Y33717" s="133"/>
      <c r="AJ33717" s="133"/>
      <c r="AO33717" s="135"/>
      <c r="AP33717" s="135"/>
      <c r="BJ33717" s="136"/>
    </row>
    <row r="33718" spans="5:62" ht="14.25" customHeight="1" x14ac:dyDescent="0.25">
      <c r="E33718" s="113"/>
      <c r="H33718" s="133"/>
      <c r="T33718" s="133"/>
      <c r="X33718" s="131"/>
      <c r="Y33718" s="133"/>
      <c r="AJ33718" s="133"/>
      <c r="AO33718" s="135"/>
      <c r="AP33718" s="135"/>
      <c r="BJ33718" s="136"/>
    </row>
    <row r="33719" spans="5:62" ht="14.25" customHeight="1" x14ac:dyDescent="0.25">
      <c r="E33719" s="113"/>
      <c r="H33719" s="133"/>
      <c r="T33719" s="133"/>
      <c r="X33719" s="131"/>
      <c r="Y33719" s="133"/>
      <c r="AJ33719" s="133"/>
      <c r="AO33719" s="135"/>
      <c r="AP33719" s="135"/>
      <c r="BJ33719" s="136"/>
    </row>
    <row r="33720" spans="5:62" ht="14.25" customHeight="1" x14ac:dyDescent="0.25">
      <c r="E33720" s="113"/>
      <c r="H33720" s="133"/>
      <c r="T33720" s="133"/>
      <c r="X33720" s="131"/>
      <c r="Y33720" s="133"/>
      <c r="AJ33720" s="133"/>
      <c r="AO33720" s="135"/>
      <c r="AP33720" s="135"/>
      <c r="BJ33720" s="136"/>
    </row>
    <row r="33721" spans="5:62" ht="14.25" customHeight="1" x14ac:dyDescent="0.25">
      <c r="E33721" s="113"/>
      <c r="H33721" s="133"/>
      <c r="T33721" s="133"/>
      <c r="X33721" s="131"/>
      <c r="Y33721" s="133"/>
      <c r="AJ33721" s="133"/>
      <c r="AO33721" s="135"/>
      <c r="AP33721" s="135"/>
      <c r="BJ33721" s="136"/>
    </row>
    <row r="33722" spans="5:62" ht="14.25" customHeight="1" x14ac:dyDescent="0.25">
      <c r="E33722" s="113"/>
      <c r="H33722" s="133"/>
      <c r="T33722" s="133"/>
      <c r="X33722" s="131"/>
      <c r="Y33722" s="133"/>
      <c r="AJ33722" s="133"/>
      <c r="AO33722" s="135"/>
      <c r="AP33722" s="135"/>
      <c r="BJ33722" s="136"/>
    </row>
    <row r="33723" spans="5:62" ht="14.25" customHeight="1" x14ac:dyDescent="0.25">
      <c r="E33723" s="113"/>
      <c r="H33723" s="133"/>
      <c r="T33723" s="133"/>
      <c r="X33723" s="131"/>
      <c r="Y33723" s="133"/>
      <c r="AJ33723" s="133"/>
      <c r="AO33723" s="135"/>
      <c r="AP33723" s="135"/>
      <c r="BJ33723" s="136"/>
    </row>
    <row r="33724" spans="5:62" ht="14.25" customHeight="1" x14ac:dyDescent="0.25">
      <c r="E33724" s="113"/>
      <c r="H33724" s="133"/>
      <c r="T33724" s="133"/>
      <c r="X33724" s="131"/>
      <c r="Y33724" s="133"/>
      <c r="AJ33724" s="133"/>
      <c r="AO33724" s="135"/>
      <c r="AP33724" s="135"/>
      <c r="BJ33724" s="136"/>
    </row>
    <row r="33725" spans="5:62" ht="14.25" customHeight="1" x14ac:dyDescent="0.25">
      <c r="E33725" s="113"/>
      <c r="H33725" s="133"/>
      <c r="T33725" s="133"/>
      <c r="X33725" s="131"/>
      <c r="Y33725" s="133"/>
      <c r="AJ33725" s="133"/>
      <c r="AO33725" s="135"/>
      <c r="AP33725" s="135"/>
      <c r="BJ33725" s="136"/>
    </row>
    <row r="33726" spans="5:62" ht="14.25" customHeight="1" x14ac:dyDescent="0.25">
      <c r="E33726" s="113"/>
      <c r="H33726" s="133"/>
      <c r="T33726" s="133"/>
      <c r="X33726" s="131"/>
      <c r="Y33726" s="133"/>
      <c r="AJ33726" s="133"/>
      <c r="AO33726" s="135"/>
      <c r="AP33726" s="135"/>
      <c r="BJ33726" s="136"/>
    </row>
    <row r="33727" spans="5:62" ht="14.25" customHeight="1" x14ac:dyDescent="0.25">
      <c r="E33727" s="113"/>
      <c r="H33727" s="133"/>
      <c r="T33727" s="133"/>
      <c r="X33727" s="131"/>
      <c r="Y33727" s="133"/>
      <c r="AJ33727" s="133"/>
      <c r="AO33727" s="135"/>
      <c r="AP33727" s="135"/>
      <c r="BJ33727" s="136"/>
    </row>
    <row r="33728" spans="5:62" ht="14.25" customHeight="1" x14ac:dyDescent="0.25">
      <c r="E33728" s="113"/>
      <c r="H33728" s="133"/>
      <c r="T33728" s="133"/>
      <c r="X33728" s="131"/>
      <c r="Y33728" s="133"/>
      <c r="AJ33728" s="133"/>
      <c r="AO33728" s="135"/>
      <c r="AP33728" s="135"/>
      <c r="BJ33728" s="136"/>
    </row>
    <row r="33729" spans="5:62" ht="14.25" customHeight="1" x14ac:dyDescent="0.25">
      <c r="E33729" s="113"/>
      <c r="H33729" s="133"/>
      <c r="T33729" s="133"/>
      <c r="X33729" s="131"/>
      <c r="Y33729" s="133"/>
      <c r="AJ33729" s="133"/>
      <c r="AO33729" s="135"/>
      <c r="AP33729" s="135"/>
      <c r="BJ33729" s="136"/>
    </row>
    <row r="33730" spans="5:62" ht="14.25" customHeight="1" x14ac:dyDescent="0.25">
      <c r="E33730" s="113"/>
      <c r="H33730" s="133"/>
      <c r="T33730" s="133"/>
      <c r="X33730" s="131"/>
      <c r="Y33730" s="133"/>
      <c r="AJ33730" s="133"/>
      <c r="AO33730" s="135"/>
      <c r="AP33730" s="135"/>
      <c r="BJ33730" s="136"/>
    </row>
    <row r="33731" spans="5:62" ht="14.25" customHeight="1" x14ac:dyDescent="0.25">
      <c r="E33731" s="113"/>
      <c r="H33731" s="133"/>
      <c r="T33731" s="133"/>
      <c r="X33731" s="131"/>
      <c r="Y33731" s="133"/>
      <c r="AJ33731" s="133"/>
      <c r="AO33731" s="135"/>
      <c r="AP33731" s="135"/>
      <c r="BJ33731" s="136"/>
    </row>
    <row r="33732" spans="5:62" ht="14.25" customHeight="1" x14ac:dyDescent="0.25">
      <c r="E33732" s="113"/>
      <c r="H33732" s="133"/>
      <c r="T33732" s="133"/>
      <c r="X33732" s="131"/>
      <c r="Y33732" s="133"/>
      <c r="AJ33732" s="133"/>
      <c r="AO33732" s="135"/>
      <c r="AP33732" s="135"/>
      <c r="BJ33732" s="136"/>
    </row>
    <row r="33733" spans="5:62" ht="14.25" customHeight="1" x14ac:dyDescent="0.25">
      <c r="E33733" s="113"/>
      <c r="H33733" s="133"/>
      <c r="T33733" s="133"/>
      <c r="X33733" s="131"/>
      <c r="Y33733" s="133"/>
      <c r="AJ33733" s="133"/>
      <c r="AO33733" s="135"/>
      <c r="AP33733" s="135"/>
      <c r="BJ33733" s="136"/>
    </row>
    <row r="33734" spans="5:62" ht="14.25" customHeight="1" x14ac:dyDescent="0.25">
      <c r="E33734" s="113"/>
      <c r="H33734" s="133"/>
      <c r="T33734" s="133"/>
      <c r="X33734" s="131"/>
      <c r="Y33734" s="133"/>
      <c r="AJ33734" s="133"/>
      <c r="AO33734" s="135"/>
      <c r="AP33734" s="135"/>
      <c r="BJ33734" s="136"/>
    </row>
    <row r="33735" spans="5:62" ht="14.25" customHeight="1" x14ac:dyDescent="0.25">
      <c r="E33735" s="113"/>
      <c r="H33735" s="133"/>
      <c r="T33735" s="133"/>
      <c r="X33735" s="131"/>
      <c r="Y33735" s="133"/>
      <c r="AJ33735" s="133"/>
      <c r="AO33735" s="135"/>
      <c r="AP33735" s="135"/>
      <c r="BJ33735" s="136"/>
    </row>
    <row r="33736" spans="5:62" ht="14.25" customHeight="1" x14ac:dyDescent="0.25">
      <c r="E33736" s="113"/>
      <c r="H33736" s="133"/>
      <c r="T33736" s="133"/>
      <c r="X33736" s="131"/>
      <c r="Y33736" s="133"/>
      <c r="AJ33736" s="133"/>
      <c r="AO33736" s="135"/>
      <c r="AP33736" s="135"/>
      <c r="BJ33736" s="136"/>
    </row>
    <row r="33737" spans="5:62" ht="14.25" customHeight="1" x14ac:dyDescent="0.25">
      <c r="E33737" s="113"/>
      <c r="H33737" s="133"/>
      <c r="T33737" s="133"/>
      <c r="X33737" s="131"/>
      <c r="Y33737" s="133"/>
      <c r="AJ33737" s="133"/>
      <c r="AO33737" s="135"/>
      <c r="AP33737" s="135"/>
      <c r="BJ33737" s="136"/>
    </row>
    <row r="33738" spans="5:62" ht="14.25" customHeight="1" x14ac:dyDescent="0.25">
      <c r="E33738" s="113"/>
      <c r="H33738" s="133"/>
      <c r="T33738" s="133"/>
      <c r="X33738" s="131"/>
      <c r="Y33738" s="133"/>
      <c r="AJ33738" s="133"/>
      <c r="AO33738" s="135"/>
      <c r="AP33738" s="135"/>
      <c r="BJ33738" s="136"/>
    </row>
    <row r="33739" spans="5:62" ht="14.25" customHeight="1" x14ac:dyDescent="0.25">
      <c r="E33739" s="113"/>
      <c r="H33739" s="133"/>
      <c r="T33739" s="133"/>
      <c r="X33739" s="131"/>
      <c r="Y33739" s="133"/>
      <c r="AJ33739" s="133"/>
      <c r="AO33739" s="135"/>
      <c r="AP33739" s="135"/>
      <c r="BJ33739" s="136"/>
    </row>
    <row r="33740" spans="5:62" ht="14.25" customHeight="1" x14ac:dyDescent="0.25">
      <c r="E33740" s="113"/>
      <c r="H33740" s="133"/>
      <c r="T33740" s="133"/>
      <c r="X33740" s="131"/>
      <c r="Y33740" s="133"/>
      <c r="AJ33740" s="133"/>
      <c r="AO33740" s="135"/>
      <c r="AP33740" s="135"/>
      <c r="BJ33740" s="136"/>
    </row>
    <row r="33741" spans="5:62" ht="14.25" customHeight="1" x14ac:dyDescent="0.25">
      <c r="E33741" s="113"/>
      <c r="H33741" s="133"/>
      <c r="T33741" s="133"/>
      <c r="X33741" s="131"/>
      <c r="Y33741" s="133"/>
      <c r="AJ33741" s="133"/>
      <c r="AO33741" s="135"/>
      <c r="AP33741" s="135"/>
      <c r="BJ33741" s="136"/>
    </row>
    <row r="33742" spans="5:62" ht="14.25" customHeight="1" x14ac:dyDescent="0.25">
      <c r="E33742" s="113"/>
      <c r="H33742" s="133"/>
      <c r="T33742" s="133"/>
      <c r="X33742" s="131"/>
      <c r="Y33742" s="133"/>
      <c r="AJ33742" s="133"/>
      <c r="AO33742" s="135"/>
      <c r="AP33742" s="135"/>
      <c r="BJ33742" s="136"/>
    </row>
    <row r="33743" spans="5:62" ht="14.25" customHeight="1" x14ac:dyDescent="0.25">
      <c r="E33743" s="113"/>
      <c r="H33743" s="133"/>
      <c r="T33743" s="133"/>
      <c r="X33743" s="131"/>
      <c r="Y33743" s="133"/>
      <c r="AJ33743" s="133"/>
      <c r="AO33743" s="135"/>
      <c r="AP33743" s="135"/>
      <c r="BJ33743" s="136"/>
    </row>
    <row r="33744" spans="5:62" ht="14.25" customHeight="1" x14ac:dyDescent="0.25">
      <c r="E33744" s="113"/>
      <c r="H33744" s="133"/>
      <c r="T33744" s="133"/>
      <c r="X33744" s="131"/>
      <c r="Y33744" s="133"/>
      <c r="AJ33744" s="133"/>
      <c r="AO33744" s="135"/>
      <c r="AP33744" s="135"/>
      <c r="BJ33744" s="136"/>
    </row>
    <row r="33745" spans="5:62" ht="14.25" customHeight="1" x14ac:dyDescent="0.25">
      <c r="E33745" s="113"/>
      <c r="H33745" s="133"/>
      <c r="T33745" s="133"/>
      <c r="X33745" s="131"/>
      <c r="Y33745" s="133"/>
      <c r="AJ33745" s="133"/>
      <c r="AO33745" s="135"/>
      <c r="AP33745" s="135"/>
      <c r="BJ33745" s="136"/>
    </row>
    <row r="33746" spans="5:62" ht="14.25" customHeight="1" x14ac:dyDescent="0.25">
      <c r="E33746" s="113"/>
      <c r="H33746" s="133"/>
      <c r="T33746" s="133"/>
      <c r="X33746" s="131"/>
      <c r="Y33746" s="133"/>
      <c r="AJ33746" s="133"/>
      <c r="AO33746" s="135"/>
      <c r="AP33746" s="135"/>
      <c r="BJ33746" s="136"/>
    </row>
    <row r="33747" spans="5:62" ht="14.25" customHeight="1" x14ac:dyDescent="0.25">
      <c r="E33747" s="113"/>
      <c r="H33747" s="133"/>
      <c r="T33747" s="133"/>
      <c r="X33747" s="131"/>
      <c r="Y33747" s="133"/>
      <c r="AJ33747" s="133"/>
      <c r="AO33747" s="135"/>
      <c r="AP33747" s="135"/>
      <c r="BJ33747" s="136"/>
    </row>
    <row r="33748" spans="5:62" ht="14.25" customHeight="1" x14ac:dyDescent="0.25">
      <c r="E33748" s="113"/>
      <c r="H33748" s="133"/>
      <c r="T33748" s="133"/>
      <c r="X33748" s="131"/>
      <c r="Y33748" s="133"/>
      <c r="AJ33748" s="133"/>
      <c r="AO33748" s="135"/>
      <c r="AP33748" s="135"/>
      <c r="BJ33748" s="136"/>
    </row>
    <row r="33749" spans="5:62" ht="14.25" customHeight="1" x14ac:dyDescent="0.25">
      <c r="E33749" s="113"/>
      <c r="H33749" s="133"/>
      <c r="T33749" s="133"/>
      <c r="X33749" s="131"/>
      <c r="Y33749" s="133"/>
      <c r="AJ33749" s="133"/>
      <c r="AO33749" s="135"/>
      <c r="AP33749" s="135"/>
      <c r="BJ33749" s="136"/>
    </row>
    <row r="33750" spans="5:62" ht="14.25" customHeight="1" x14ac:dyDescent="0.25">
      <c r="E33750" s="113"/>
      <c r="H33750" s="133"/>
      <c r="T33750" s="133"/>
      <c r="X33750" s="131"/>
      <c r="Y33750" s="133"/>
      <c r="AJ33750" s="133"/>
      <c r="AO33750" s="135"/>
      <c r="AP33750" s="135"/>
      <c r="BJ33750" s="136"/>
    </row>
    <row r="33751" spans="5:62" ht="14.25" customHeight="1" x14ac:dyDescent="0.25">
      <c r="E33751" s="113"/>
      <c r="H33751" s="133"/>
      <c r="T33751" s="133"/>
      <c r="X33751" s="131"/>
      <c r="Y33751" s="133"/>
      <c r="AJ33751" s="133"/>
      <c r="AO33751" s="135"/>
      <c r="AP33751" s="135"/>
      <c r="BJ33751" s="136"/>
    </row>
    <row r="33752" spans="5:62" ht="14.25" customHeight="1" x14ac:dyDescent="0.25">
      <c r="E33752" s="113"/>
      <c r="H33752" s="133"/>
      <c r="T33752" s="133"/>
      <c r="X33752" s="131"/>
      <c r="Y33752" s="133"/>
      <c r="AJ33752" s="133"/>
      <c r="AO33752" s="135"/>
      <c r="AP33752" s="135"/>
      <c r="BJ33752" s="136"/>
    </row>
    <row r="33753" spans="5:62" ht="14.25" customHeight="1" x14ac:dyDescent="0.25">
      <c r="E33753" s="113"/>
      <c r="H33753" s="133"/>
      <c r="T33753" s="133"/>
      <c r="X33753" s="131"/>
      <c r="Y33753" s="133"/>
      <c r="AJ33753" s="133"/>
      <c r="AO33753" s="135"/>
      <c r="AP33753" s="135"/>
      <c r="BJ33753" s="136"/>
    </row>
    <row r="33754" spans="5:62" ht="14.25" customHeight="1" x14ac:dyDescent="0.25">
      <c r="E33754" s="113"/>
      <c r="H33754" s="133"/>
      <c r="T33754" s="133"/>
      <c r="X33754" s="131"/>
      <c r="Y33754" s="133"/>
      <c r="AJ33754" s="133"/>
      <c r="AO33754" s="135"/>
      <c r="AP33754" s="135"/>
      <c r="BJ33754" s="136"/>
    </row>
    <row r="33755" spans="5:62" ht="14.25" customHeight="1" x14ac:dyDescent="0.25">
      <c r="E33755" s="113"/>
      <c r="H33755" s="133"/>
      <c r="T33755" s="133"/>
      <c r="X33755" s="131"/>
      <c r="Y33755" s="133"/>
      <c r="AJ33755" s="133"/>
      <c r="AO33755" s="135"/>
      <c r="AP33755" s="135"/>
      <c r="BJ33755" s="136"/>
    </row>
    <row r="33756" spans="5:62" ht="14.25" customHeight="1" x14ac:dyDescent="0.25">
      <c r="E33756" s="113"/>
      <c r="H33756" s="133"/>
      <c r="T33756" s="133"/>
      <c r="X33756" s="131"/>
      <c r="Y33756" s="133"/>
      <c r="AJ33756" s="133"/>
      <c r="AO33756" s="135"/>
      <c r="AP33756" s="135"/>
      <c r="BJ33756" s="136"/>
    </row>
    <row r="33757" spans="5:62" ht="14.25" customHeight="1" x14ac:dyDescent="0.25">
      <c r="E33757" s="113"/>
      <c r="H33757" s="133"/>
      <c r="T33757" s="133"/>
      <c r="X33757" s="131"/>
      <c r="Y33757" s="133"/>
      <c r="AJ33757" s="133"/>
      <c r="AO33757" s="135"/>
      <c r="AP33757" s="135"/>
      <c r="BJ33757" s="136"/>
    </row>
    <row r="33758" spans="5:62" ht="14.25" customHeight="1" x14ac:dyDescent="0.25">
      <c r="E33758" s="113"/>
      <c r="H33758" s="133"/>
      <c r="T33758" s="133"/>
      <c r="X33758" s="131"/>
      <c r="Y33758" s="133"/>
      <c r="AJ33758" s="133"/>
      <c r="AO33758" s="135"/>
      <c r="AP33758" s="135"/>
      <c r="BJ33758" s="136"/>
    </row>
    <row r="33759" spans="5:62" ht="14.25" customHeight="1" x14ac:dyDescent="0.25">
      <c r="E33759" s="113"/>
      <c r="H33759" s="133"/>
      <c r="T33759" s="133"/>
      <c r="X33759" s="131"/>
      <c r="Y33759" s="133"/>
      <c r="AJ33759" s="133"/>
      <c r="AO33759" s="135"/>
      <c r="AP33759" s="135"/>
      <c r="BJ33759" s="136"/>
    </row>
    <row r="33760" spans="5:62" ht="14.25" customHeight="1" x14ac:dyDescent="0.25">
      <c r="E33760" s="113"/>
      <c r="H33760" s="133"/>
      <c r="T33760" s="133"/>
      <c r="X33760" s="131"/>
      <c r="Y33760" s="133"/>
      <c r="AJ33760" s="133"/>
      <c r="AO33760" s="135"/>
      <c r="AP33760" s="135"/>
      <c r="BJ33760" s="136"/>
    </row>
    <row r="33761" spans="5:62" ht="14.25" customHeight="1" x14ac:dyDescent="0.25">
      <c r="E33761" s="113"/>
      <c r="H33761" s="133"/>
      <c r="T33761" s="133"/>
      <c r="X33761" s="131"/>
      <c r="Y33761" s="133"/>
      <c r="AJ33761" s="133"/>
      <c r="AO33761" s="135"/>
      <c r="AP33761" s="135"/>
      <c r="BJ33761" s="136"/>
    </row>
    <row r="33762" spans="5:62" ht="14.25" customHeight="1" x14ac:dyDescent="0.25">
      <c r="E33762" s="113"/>
      <c r="H33762" s="133"/>
      <c r="T33762" s="133"/>
      <c r="X33762" s="131"/>
      <c r="Y33762" s="133"/>
      <c r="AJ33762" s="133"/>
      <c r="AO33762" s="135"/>
      <c r="AP33762" s="135"/>
      <c r="BJ33762" s="136"/>
    </row>
    <row r="33763" spans="5:62" ht="14.25" customHeight="1" x14ac:dyDescent="0.25">
      <c r="E33763" s="113"/>
      <c r="H33763" s="133"/>
      <c r="T33763" s="133"/>
      <c r="X33763" s="131"/>
      <c r="Y33763" s="133"/>
      <c r="AJ33763" s="133"/>
      <c r="AO33763" s="135"/>
      <c r="AP33763" s="135"/>
      <c r="BJ33763" s="136"/>
    </row>
    <row r="33764" spans="5:62" ht="14.25" customHeight="1" x14ac:dyDescent="0.25">
      <c r="E33764" s="113"/>
      <c r="H33764" s="133"/>
      <c r="T33764" s="133"/>
      <c r="X33764" s="131"/>
      <c r="Y33764" s="133"/>
      <c r="AJ33764" s="133"/>
      <c r="AO33764" s="135"/>
      <c r="AP33764" s="135"/>
      <c r="BJ33764" s="136"/>
    </row>
    <row r="33765" spans="5:62" ht="14.25" customHeight="1" x14ac:dyDescent="0.25">
      <c r="E33765" s="113"/>
      <c r="H33765" s="133"/>
      <c r="T33765" s="133"/>
      <c r="X33765" s="131"/>
      <c r="Y33765" s="133"/>
      <c r="AJ33765" s="133"/>
      <c r="AO33765" s="135"/>
      <c r="AP33765" s="135"/>
      <c r="BJ33765" s="136"/>
    </row>
    <row r="33766" spans="5:62" ht="14.25" customHeight="1" x14ac:dyDescent="0.25">
      <c r="E33766" s="113"/>
      <c r="H33766" s="133"/>
      <c r="T33766" s="133"/>
      <c r="X33766" s="131"/>
      <c r="Y33766" s="133"/>
      <c r="AJ33766" s="133"/>
      <c r="AO33766" s="135"/>
      <c r="AP33766" s="135"/>
      <c r="BJ33766" s="136"/>
    </row>
    <row r="33767" spans="5:62" ht="14.25" customHeight="1" x14ac:dyDescent="0.25">
      <c r="E33767" s="113"/>
      <c r="H33767" s="133"/>
      <c r="T33767" s="133"/>
      <c r="X33767" s="131"/>
      <c r="Y33767" s="133"/>
      <c r="AJ33767" s="133"/>
      <c r="AO33767" s="135"/>
      <c r="AP33767" s="135"/>
      <c r="BJ33767" s="136"/>
    </row>
    <row r="33768" spans="5:62" ht="14.25" customHeight="1" x14ac:dyDescent="0.25">
      <c r="E33768" s="113"/>
      <c r="H33768" s="133"/>
      <c r="T33768" s="133"/>
      <c r="X33768" s="131"/>
      <c r="Y33768" s="133"/>
      <c r="AJ33768" s="133"/>
      <c r="AO33768" s="135"/>
      <c r="AP33768" s="135"/>
      <c r="BJ33768" s="136"/>
    </row>
    <row r="33769" spans="5:62" ht="14.25" customHeight="1" x14ac:dyDescent="0.25">
      <c r="E33769" s="113"/>
      <c r="H33769" s="133"/>
      <c r="T33769" s="133"/>
      <c r="X33769" s="131"/>
      <c r="Y33769" s="133"/>
      <c r="AJ33769" s="133"/>
      <c r="AO33769" s="135"/>
      <c r="AP33769" s="135"/>
      <c r="BJ33769" s="136"/>
    </row>
    <row r="33770" spans="5:62" ht="14.25" customHeight="1" x14ac:dyDescent="0.25">
      <c r="E33770" s="113"/>
      <c r="H33770" s="133"/>
      <c r="T33770" s="133"/>
      <c r="X33770" s="131"/>
      <c r="Y33770" s="133"/>
      <c r="AJ33770" s="133"/>
      <c r="AO33770" s="135"/>
      <c r="AP33770" s="135"/>
      <c r="BJ33770" s="136"/>
    </row>
    <row r="33771" spans="5:62" ht="14.25" customHeight="1" x14ac:dyDescent="0.25">
      <c r="E33771" s="113"/>
      <c r="H33771" s="133"/>
      <c r="T33771" s="133"/>
      <c r="X33771" s="131"/>
      <c r="Y33771" s="133"/>
      <c r="AJ33771" s="133"/>
      <c r="AO33771" s="135"/>
      <c r="AP33771" s="135"/>
      <c r="BJ33771" s="136"/>
    </row>
    <row r="33772" spans="5:62" ht="14.25" customHeight="1" x14ac:dyDescent="0.25">
      <c r="E33772" s="113"/>
      <c r="H33772" s="133"/>
      <c r="T33772" s="133"/>
      <c r="X33772" s="131"/>
      <c r="Y33772" s="133"/>
      <c r="AJ33772" s="133"/>
      <c r="AO33772" s="135"/>
      <c r="AP33772" s="135"/>
      <c r="BJ33772" s="136"/>
    </row>
    <row r="33773" spans="5:62" ht="14.25" customHeight="1" x14ac:dyDescent="0.25">
      <c r="E33773" s="113"/>
      <c r="H33773" s="133"/>
      <c r="T33773" s="133"/>
      <c r="X33773" s="131"/>
      <c r="Y33773" s="133"/>
      <c r="AJ33773" s="133"/>
      <c r="AO33773" s="135"/>
      <c r="AP33773" s="135"/>
      <c r="BJ33773" s="136"/>
    </row>
    <row r="33774" spans="5:62" ht="14.25" customHeight="1" x14ac:dyDescent="0.25">
      <c r="E33774" s="113"/>
      <c r="H33774" s="133"/>
      <c r="T33774" s="133"/>
      <c r="X33774" s="131"/>
      <c r="Y33774" s="133"/>
      <c r="AJ33774" s="133"/>
      <c r="AO33774" s="135"/>
      <c r="AP33774" s="135"/>
      <c r="BJ33774" s="136"/>
    </row>
    <row r="33775" spans="5:62" ht="14.25" customHeight="1" x14ac:dyDescent="0.25">
      <c r="E33775" s="113"/>
      <c r="H33775" s="133"/>
      <c r="T33775" s="133"/>
      <c r="X33775" s="131"/>
      <c r="Y33775" s="133"/>
      <c r="AJ33775" s="133"/>
      <c r="AO33775" s="135"/>
      <c r="AP33775" s="135"/>
      <c r="BJ33775" s="136"/>
    </row>
    <row r="33776" spans="5:62" ht="14.25" customHeight="1" x14ac:dyDescent="0.25">
      <c r="E33776" s="113"/>
      <c r="H33776" s="133"/>
      <c r="T33776" s="133"/>
      <c r="X33776" s="131"/>
      <c r="Y33776" s="133"/>
      <c r="AJ33776" s="133"/>
      <c r="AO33776" s="135"/>
      <c r="AP33776" s="135"/>
      <c r="BJ33776" s="136"/>
    </row>
    <row r="33777" spans="5:62" ht="14.25" customHeight="1" x14ac:dyDescent="0.25">
      <c r="E33777" s="113"/>
      <c r="H33777" s="133"/>
      <c r="T33777" s="133"/>
      <c r="X33777" s="131"/>
      <c r="Y33777" s="133"/>
      <c r="AJ33777" s="133"/>
      <c r="AO33777" s="135"/>
      <c r="AP33777" s="135"/>
      <c r="BJ33777" s="136"/>
    </row>
    <row r="33778" spans="5:62" ht="14.25" customHeight="1" x14ac:dyDescent="0.25">
      <c r="E33778" s="113"/>
      <c r="H33778" s="133"/>
      <c r="T33778" s="133"/>
      <c r="X33778" s="131"/>
      <c r="Y33778" s="133"/>
      <c r="AJ33778" s="133"/>
      <c r="AO33778" s="135"/>
      <c r="AP33778" s="135"/>
      <c r="BJ33778" s="136"/>
    </row>
    <row r="33779" spans="5:62" ht="14.25" customHeight="1" x14ac:dyDescent="0.25">
      <c r="E33779" s="113"/>
      <c r="H33779" s="133"/>
      <c r="T33779" s="133"/>
      <c r="X33779" s="131"/>
      <c r="Y33779" s="133"/>
      <c r="AJ33779" s="133"/>
      <c r="AO33779" s="135"/>
      <c r="AP33779" s="135"/>
      <c r="BJ33779" s="136"/>
    </row>
    <row r="33780" spans="5:62" ht="14.25" customHeight="1" x14ac:dyDescent="0.25">
      <c r="E33780" s="113"/>
      <c r="H33780" s="133"/>
      <c r="T33780" s="133"/>
      <c r="X33780" s="131"/>
      <c r="Y33780" s="133"/>
      <c r="AJ33780" s="133"/>
      <c r="AO33780" s="135"/>
      <c r="AP33780" s="135"/>
      <c r="BJ33780" s="136"/>
    </row>
    <row r="33781" spans="5:62" ht="14.25" customHeight="1" x14ac:dyDescent="0.25">
      <c r="E33781" s="113"/>
      <c r="H33781" s="133"/>
      <c r="T33781" s="133"/>
      <c r="X33781" s="131"/>
      <c r="Y33781" s="133"/>
      <c r="AJ33781" s="133"/>
      <c r="AO33781" s="135"/>
      <c r="AP33781" s="135"/>
      <c r="BJ33781" s="136"/>
    </row>
    <row r="33782" spans="5:62" ht="14.25" customHeight="1" x14ac:dyDescent="0.25">
      <c r="E33782" s="113"/>
      <c r="H33782" s="133"/>
      <c r="T33782" s="133"/>
      <c r="X33782" s="131"/>
      <c r="Y33782" s="133"/>
      <c r="AJ33782" s="133"/>
      <c r="AO33782" s="135"/>
      <c r="AP33782" s="135"/>
      <c r="BJ33782" s="136"/>
    </row>
    <row r="33783" spans="5:62" ht="14.25" customHeight="1" x14ac:dyDescent="0.25">
      <c r="E33783" s="113"/>
      <c r="H33783" s="133"/>
      <c r="T33783" s="133"/>
      <c r="X33783" s="131"/>
      <c r="Y33783" s="133"/>
      <c r="AJ33783" s="133"/>
      <c r="AO33783" s="135"/>
      <c r="AP33783" s="135"/>
      <c r="BJ33783" s="136"/>
    </row>
    <row r="33784" spans="5:62" ht="14.25" customHeight="1" x14ac:dyDescent="0.25">
      <c r="E33784" s="113"/>
      <c r="H33784" s="133"/>
      <c r="T33784" s="133"/>
      <c r="X33784" s="131"/>
      <c r="Y33784" s="133"/>
      <c r="AJ33784" s="133"/>
      <c r="AO33784" s="135"/>
      <c r="AP33784" s="135"/>
      <c r="BJ33784" s="136"/>
    </row>
    <row r="33785" spans="5:62" ht="14.25" customHeight="1" x14ac:dyDescent="0.25">
      <c r="E33785" s="113"/>
      <c r="H33785" s="133"/>
      <c r="T33785" s="133"/>
      <c r="X33785" s="131"/>
      <c r="Y33785" s="133"/>
      <c r="AJ33785" s="133"/>
      <c r="AO33785" s="135"/>
      <c r="AP33785" s="135"/>
      <c r="BJ33785" s="136"/>
    </row>
    <row r="33786" spans="5:62" ht="14.25" customHeight="1" x14ac:dyDescent="0.25">
      <c r="E33786" s="113"/>
      <c r="H33786" s="133"/>
      <c r="T33786" s="133"/>
      <c r="X33786" s="131"/>
      <c r="Y33786" s="133"/>
      <c r="AJ33786" s="133"/>
      <c r="AO33786" s="135"/>
      <c r="AP33786" s="135"/>
      <c r="BJ33786" s="136"/>
    </row>
    <row r="33787" spans="5:62" ht="14.25" customHeight="1" x14ac:dyDescent="0.25">
      <c r="E33787" s="113"/>
      <c r="H33787" s="133"/>
      <c r="T33787" s="133"/>
      <c r="X33787" s="131"/>
      <c r="Y33787" s="133"/>
      <c r="AJ33787" s="133"/>
      <c r="AO33787" s="135"/>
      <c r="AP33787" s="135"/>
      <c r="BJ33787" s="136"/>
    </row>
    <row r="33788" spans="5:62" ht="14.25" customHeight="1" x14ac:dyDescent="0.25">
      <c r="E33788" s="113"/>
      <c r="H33788" s="133"/>
      <c r="T33788" s="133"/>
      <c r="X33788" s="131"/>
      <c r="Y33788" s="133"/>
      <c r="AJ33788" s="133"/>
      <c r="AO33788" s="135"/>
      <c r="AP33788" s="135"/>
      <c r="BJ33788" s="136"/>
    </row>
    <row r="33789" spans="5:62" ht="14.25" customHeight="1" x14ac:dyDescent="0.25">
      <c r="E33789" s="113"/>
      <c r="H33789" s="133"/>
      <c r="T33789" s="133"/>
      <c r="X33789" s="131"/>
      <c r="Y33789" s="133"/>
      <c r="AJ33789" s="133"/>
      <c r="AO33789" s="135"/>
      <c r="AP33789" s="135"/>
      <c r="BJ33789" s="136"/>
    </row>
    <row r="33790" spans="5:62" ht="14.25" customHeight="1" x14ac:dyDescent="0.25">
      <c r="E33790" s="113"/>
      <c r="H33790" s="133"/>
      <c r="T33790" s="133"/>
      <c r="X33790" s="131"/>
      <c r="Y33790" s="133"/>
      <c r="AJ33790" s="133"/>
      <c r="AO33790" s="135"/>
      <c r="AP33790" s="135"/>
      <c r="BJ33790" s="136"/>
    </row>
    <row r="33791" spans="5:62" ht="14.25" customHeight="1" x14ac:dyDescent="0.25">
      <c r="E33791" s="113"/>
      <c r="H33791" s="133"/>
      <c r="T33791" s="133"/>
      <c r="X33791" s="131"/>
      <c r="Y33791" s="133"/>
      <c r="AJ33791" s="133"/>
      <c r="AO33791" s="135"/>
      <c r="AP33791" s="135"/>
      <c r="BJ33791" s="136"/>
    </row>
    <row r="33792" spans="5:62" ht="14.25" customHeight="1" x14ac:dyDescent="0.25">
      <c r="E33792" s="113"/>
      <c r="H33792" s="133"/>
      <c r="T33792" s="133"/>
      <c r="X33792" s="131"/>
      <c r="Y33792" s="133"/>
      <c r="AJ33792" s="133"/>
      <c r="AO33792" s="135"/>
      <c r="AP33792" s="135"/>
      <c r="BJ33792" s="136"/>
    </row>
    <row r="33793" spans="5:62" ht="14.25" customHeight="1" x14ac:dyDescent="0.25">
      <c r="E33793" s="113"/>
      <c r="H33793" s="133"/>
      <c r="T33793" s="133"/>
      <c r="X33793" s="131"/>
      <c r="Y33793" s="133"/>
      <c r="AJ33793" s="133"/>
      <c r="AO33793" s="135"/>
      <c r="AP33793" s="135"/>
      <c r="BJ33793" s="136"/>
    </row>
    <row r="33794" spans="5:62" ht="14.25" customHeight="1" x14ac:dyDescent="0.25">
      <c r="E33794" s="113"/>
      <c r="H33794" s="133"/>
      <c r="T33794" s="133"/>
      <c r="X33794" s="131"/>
      <c r="Y33794" s="133"/>
      <c r="AJ33794" s="133"/>
      <c r="AO33794" s="135"/>
      <c r="AP33794" s="135"/>
      <c r="BJ33794" s="136"/>
    </row>
    <row r="33795" spans="5:62" ht="14.25" customHeight="1" x14ac:dyDescent="0.25">
      <c r="E33795" s="113"/>
      <c r="H33795" s="133"/>
      <c r="T33795" s="133"/>
      <c r="X33795" s="131"/>
      <c r="Y33795" s="133"/>
      <c r="AJ33795" s="133"/>
      <c r="AO33795" s="135"/>
      <c r="AP33795" s="135"/>
      <c r="BJ33795" s="136"/>
    </row>
    <row r="33796" spans="5:62" ht="14.25" customHeight="1" x14ac:dyDescent="0.25">
      <c r="E33796" s="113"/>
      <c r="H33796" s="133"/>
      <c r="T33796" s="133"/>
      <c r="X33796" s="131"/>
      <c r="Y33796" s="133"/>
      <c r="AJ33796" s="133"/>
      <c r="AO33796" s="135"/>
      <c r="AP33796" s="135"/>
      <c r="BJ33796" s="136"/>
    </row>
    <row r="33797" spans="5:62" ht="14.25" customHeight="1" x14ac:dyDescent="0.25">
      <c r="E33797" s="113"/>
      <c r="H33797" s="133"/>
      <c r="T33797" s="133"/>
      <c r="X33797" s="131"/>
      <c r="Y33797" s="133"/>
      <c r="AJ33797" s="133"/>
      <c r="AO33797" s="135"/>
      <c r="AP33797" s="135"/>
      <c r="BJ33797" s="136"/>
    </row>
    <row r="33798" spans="5:62" ht="14.25" customHeight="1" x14ac:dyDescent="0.25">
      <c r="E33798" s="113"/>
      <c r="H33798" s="133"/>
      <c r="T33798" s="133"/>
      <c r="X33798" s="131"/>
      <c r="Y33798" s="133"/>
      <c r="AJ33798" s="133"/>
      <c r="AO33798" s="135"/>
      <c r="AP33798" s="135"/>
      <c r="BJ33798" s="136"/>
    </row>
    <row r="33799" spans="5:62" ht="14.25" customHeight="1" x14ac:dyDescent="0.25">
      <c r="E33799" s="113"/>
      <c r="H33799" s="133"/>
      <c r="T33799" s="133"/>
      <c r="X33799" s="131"/>
      <c r="Y33799" s="133"/>
      <c r="AJ33799" s="133"/>
      <c r="AO33799" s="135"/>
      <c r="AP33799" s="135"/>
      <c r="BJ33799" s="136"/>
    </row>
    <row r="33800" spans="5:62" ht="14.25" customHeight="1" x14ac:dyDescent="0.25">
      <c r="E33800" s="113"/>
      <c r="H33800" s="133"/>
      <c r="T33800" s="133"/>
      <c r="X33800" s="131"/>
      <c r="Y33800" s="133"/>
      <c r="AJ33800" s="133"/>
      <c r="AO33800" s="135"/>
      <c r="AP33800" s="135"/>
      <c r="BJ33800" s="136"/>
    </row>
    <row r="33801" spans="5:62" ht="14.25" customHeight="1" x14ac:dyDescent="0.25">
      <c r="E33801" s="113"/>
      <c r="H33801" s="133"/>
      <c r="T33801" s="133"/>
      <c r="X33801" s="131"/>
      <c r="Y33801" s="133"/>
      <c r="AJ33801" s="133"/>
      <c r="AO33801" s="135"/>
      <c r="AP33801" s="135"/>
      <c r="BJ33801" s="136"/>
    </row>
    <row r="33802" spans="5:62" ht="14.25" customHeight="1" x14ac:dyDescent="0.25">
      <c r="E33802" s="113"/>
      <c r="H33802" s="133"/>
      <c r="T33802" s="133"/>
      <c r="X33802" s="131"/>
      <c r="Y33802" s="133"/>
      <c r="AJ33802" s="133"/>
      <c r="AO33802" s="135"/>
      <c r="AP33802" s="135"/>
      <c r="BJ33802" s="136"/>
    </row>
    <row r="33803" spans="5:62" ht="14.25" customHeight="1" x14ac:dyDescent="0.25">
      <c r="E33803" s="113"/>
      <c r="H33803" s="133"/>
      <c r="T33803" s="133"/>
      <c r="X33803" s="131"/>
      <c r="Y33803" s="133"/>
      <c r="AJ33803" s="133"/>
      <c r="AO33803" s="135"/>
      <c r="AP33803" s="135"/>
      <c r="BJ33803" s="136"/>
    </row>
    <row r="33804" spans="5:62" ht="14.25" customHeight="1" x14ac:dyDescent="0.25">
      <c r="E33804" s="113"/>
      <c r="H33804" s="133"/>
      <c r="T33804" s="133"/>
      <c r="X33804" s="131"/>
      <c r="Y33804" s="133"/>
      <c r="AJ33804" s="133"/>
      <c r="AO33804" s="135"/>
      <c r="AP33804" s="135"/>
      <c r="BJ33804" s="136"/>
    </row>
    <row r="33805" spans="5:62" ht="14.25" customHeight="1" x14ac:dyDescent="0.25">
      <c r="E33805" s="113"/>
      <c r="H33805" s="133"/>
      <c r="T33805" s="133"/>
      <c r="X33805" s="131"/>
      <c r="Y33805" s="133"/>
      <c r="AJ33805" s="133"/>
      <c r="AO33805" s="135"/>
      <c r="AP33805" s="135"/>
      <c r="BJ33805" s="136"/>
    </row>
    <row r="33806" spans="5:62" ht="14.25" customHeight="1" x14ac:dyDescent="0.25">
      <c r="E33806" s="113"/>
      <c r="H33806" s="133"/>
      <c r="T33806" s="133"/>
      <c r="X33806" s="131"/>
      <c r="Y33806" s="133"/>
      <c r="AJ33806" s="133"/>
      <c r="AO33806" s="135"/>
      <c r="AP33806" s="135"/>
      <c r="BJ33806" s="136"/>
    </row>
    <row r="33807" spans="5:62" ht="14.25" customHeight="1" x14ac:dyDescent="0.25">
      <c r="E33807" s="113"/>
      <c r="H33807" s="133"/>
      <c r="T33807" s="133"/>
      <c r="X33807" s="131"/>
      <c r="Y33807" s="133"/>
      <c r="AJ33807" s="133"/>
      <c r="AO33807" s="135"/>
      <c r="AP33807" s="135"/>
      <c r="BJ33807" s="136"/>
    </row>
    <row r="33808" spans="5:62" ht="14.25" customHeight="1" x14ac:dyDescent="0.25">
      <c r="E33808" s="113"/>
      <c r="H33808" s="133"/>
      <c r="T33808" s="133"/>
      <c r="X33808" s="131"/>
      <c r="Y33808" s="133"/>
      <c r="AJ33808" s="133"/>
      <c r="AO33808" s="135"/>
      <c r="AP33808" s="135"/>
      <c r="BJ33808" s="136"/>
    </row>
    <row r="33809" spans="5:62" ht="14.25" customHeight="1" x14ac:dyDescent="0.25">
      <c r="E33809" s="113"/>
      <c r="H33809" s="133"/>
      <c r="T33809" s="133"/>
      <c r="X33809" s="131"/>
      <c r="Y33809" s="133"/>
      <c r="AJ33809" s="133"/>
      <c r="AO33809" s="135"/>
      <c r="AP33809" s="135"/>
      <c r="BJ33809" s="136"/>
    </row>
    <row r="33810" spans="5:62" ht="14.25" customHeight="1" x14ac:dyDescent="0.25">
      <c r="E33810" s="113"/>
      <c r="H33810" s="133"/>
      <c r="T33810" s="133"/>
      <c r="X33810" s="131"/>
      <c r="Y33810" s="133"/>
      <c r="AJ33810" s="133"/>
      <c r="AO33810" s="135"/>
      <c r="AP33810" s="135"/>
      <c r="BJ33810" s="136"/>
    </row>
    <row r="33811" spans="5:62" ht="14.25" customHeight="1" x14ac:dyDescent="0.25">
      <c r="E33811" s="113"/>
      <c r="H33811" s="133"/>
      <c r="T33811" s="133"/>
      <c r="X33811" s="131"/>
      <c r="Y33811" s="133"/>
      <c r="AJ33811" s="133"/>
      <c r="AO33811" s="135"/>
      <c r="AP33811" s="135"/>
      <c r="BJ33811" s="136"/>
    </row>
    <row r="33812" spans="5:62" ht="14.25" customHeight="1" x14ac:dyDescent="0.25">
      <c r="E33812" s="113"/>
      <c r="H33812" s="133"/>
      <c r="T33812" s="133"/>
      <c r="X33812" s="131"/>
      <c r="Y33812" s="133"/>
      <c r="AJ33812" s="133"/>
      <c r="AO33812" s="135"/>
      <c r="AP33812" s="135"/>
      <c r="BJ33812" s="136"/>
    </row>
    <row r="33813" spans="5:62" ht="14.25" customHeight="1" x14ac:dyDescent="0.25">
      <c r="E33813" s="113"/>
      <c r="H33813" s="133"/>
      <c r="T33813" s="133"/>
      <c r="X33813" s="131"/>
      <c r="Y33813" s="133"/>
      <c r="AJ33813" s="133"/>
      <c r="AO33813" s="135"/>
      <c r="AP33813" s="135"/>
      <c r="BJ33813" s="136"/>
    </row>
    <row r="33814" spans="5:62" ht="14.25" customHeight="1" x14ac:dyDescent="0.25">
      <c r="E33814" s="113"/>
      <c r="H33814" s="133"/>
      <c r="T33814" s="133"/>
      <c r="X33814" s="131"/>
      <c r="Y33814" s="133"/>
      <c r="AJ33814" s="133"/>
      <c r="AO33814" s="135"/>
      <c r="AP33814" s="135"/>
      <c r="BJ33814" s="136"/>
    </row>
    <row r="33815" spans="5:62" ht="14.25" customHeight="1" x14ac:dyDescent="0.25">
      <c r="E33815" s="113"/>
      <c r="H33815" s="133"/>
      <c r="T33815" s="133"/>
      <c r="X33815" s="131"/>
      <c r="Y33815" s="133"/>
      <c r="AJ33815" s="133"/>
      <c r="AO33815" s="135"/>
      <c r="AP33815" s="135"/>
      <c r="BJ33815" s="136"/>
    </row>
    <row r="33816" spans="5:62" ht="14.25" customHeight="1" x14ac:dyDescent="0.25">
      <c r="E33816" s="113"/>
      <c r="H33816" s="133"/>
      <c r="T33816" s="133"/>
      <c r="X33816" s="131"/>
      <c r="Y33816" s="133"/>
      <c r="AJ33816" s="133"/>
      <c r="AO33816" s="135"/>
      <c r="AP33816" s="135"/>
      <c r="BJ33816" s="136"/>
    </row>
    <row r="33817" spans="5:62" ht="14.25" customHeight="1" x14ac:dyDescent="0.25">
      <c r="E33817" s="113"/>
      <c r="H33817" s="133"/>
      <c r="T33817" s="133"/>
      <c r="X33817" s="131"/>
      <c r="Y33817" s="133"/>
      <c r="AJ33817" s="133"/>
      <c r="AO33817" s="135"/>
      <c r="AP33817" s="135"/>
      <c r="BJ33817" s="136"/>
    </row>
    <row r="33818" spans="5:62" ht="14.25" customHeight="1" x14ac:dyDescent="0.25">
      <c r="E33818" s="113"/>
      <c r="H33818" s="133"/>
      <c r="T33818" s="133"/>
      <c r="X33818" s="131"/>
      <c r="Y33818" s="133"/>
      <c r="AJ33818" s="133"/>
      <c r="AO33818" s="135"/>
      <c r="AP33818" s="135"/>
      <c r="BJ33818" s="136"/>
    </row>
    <row r="33819" spans="5:62" ht="14.25" customHeight="1" x14ac:dyDescent="0.25">
      <c r="E33819" s="113"/>
      <c r="H33819" s="133"/>
      <c r="T33819" s="133"/>
      <c r="X33819" s="131"/>
      <c r="Y33819" s="133"/>
      <c r="AJ33819" s="133"/>
      <c r="AO33819" s="135"/>
      <c r="AP33819" s="135"/>
      <c r="BJ33819" s="136"/>
    </row>
    <row r="33820" spans="5:62" ht="14.25" customHeight="1" x14ac:dyDescent="0.25">
      <c r="E33820" s="113"/>
      <c r="H33820" s="133"/>
      <c r="T33820" s="133"/>
      <c r="X33820" s="131"/>
      <c r="Y33820" s="133"/>
      <c r="AJ33820" s="133"/>
      <c r="AO33820" s="135"/>
      <c r="AP33820" s="135"/>
      <c r="BJ33820" s="136"/>
    </row>
    <row r="33821" spans="5:62" ht="14.25" customHeight="1" x14ac:dyDescent="0.25">
      <c r="E33821" s="113"/>
      <c r="H33821" s="133"/>
      <c r="T33821" s="133"/>
      <c r="X33821" s="131"/>
      <c r="Y33821" s="133"/>
      <c r="AJ33821" s="133"/>
      <c r="AO33821" s="135"/>
      <c r="AP33821" s="135"/>
      <c r="BJ33821" s="136"/>
    </row>
    <row r="33822" spans="5:62" ht="14.25" customHeight="1" x14ac:dyDescent="0.25">
      <c r="E33822" s="113"/>
      <c r="H33822" s="133"/>
      <c r="T33822" s="133"/>
      <c r="X33822" s="131"/>
      <c r="Y33822" s="133"/>
      <c r="AJ33822" s="133"/>
      <c r="AO33822" s="135"/>
      <c r="AP33822" s="135"/>
      <c r="BJ33822" s="136"/>
    </row>
    <row r="33823" spans="5:62" ht="14.25" customHeight="1" x14ac:dyDescent="0.25">
      <c r="E33823" s="113"/>
      <c r="H33823" s="133"/>
      <c r="T33823" s="133"/>
      <c r="X33823" s="131"/>
      <c r="Y33823" s="133"/>
      <c r="AJ33823" s="133"/>
      <c r="AO33823" s="135"/>
      <c r="AP33823" s="135"/>
      <c r="BJ33823" s="136"/>
    </row>
    <row r="33824" spans="5:62" ht="14.25" customHeight="1" x14ac:dyDescent="0.25">
      <c r="E33824" s="113"/>
      <c r="H33824" s="133"/>
      <c r="T33824" s="133"/>
      <c r="X33824" s="131"/>
      <c r="Y33824" s="133"/>
      <c r="AJ33824" s="133"/>
      <c r="AO33824" s="135"/>
      <c r="AP33824" s="135"/>
      <c r="BJ33824" s="136"/>
    </row>
    <row r="33825" spans="5:62" ht="14.25" customHeight="1" x14ac:dyDescent="0.25">
      <c r="E33825" s="113"/>
      <c r="H33825" s="133"/>
      <c r="T33825" s="133"/>
      <c r="X33825" s="131"/>
      <c r="Y33825" s="133"/>
      <c r="AJ33825" s="133"/>
      <c r="AO33825" s="135"/>
      <c r="AP33825" s="135"/>
      <c r="BJ33825" s="136"/>
    </row>
    <row r="33826" spans="5:62" ht="14.25" customHeight="1" x14ac:dyDescent="0.25">
      <c r="E33826" s="113"/>
      <c r="H33826" s="133"/>
      <c r="T33826" s="133"/>
      <c r="X33826" s="131"/>
      <c r="Y33826" s="133"/>
      <c r="AJ33826" s="133"/>
      <c r="AO33826" s="135"/>
      <c r="AP33826" s="135"/>
      <c r="BJ33826" s="136"/>
    </row>
    <row r="33827" spans="5:62" ht="14.25" customHeight="1" x14ac:dyDescent="0.25">
      <c r="E33827" s="113"/>
      <c r="H33827" s="133"/>
      <c r="T33827" s="133"/>
      <c r="X33827" s="131"/>
      <c r="Y33827" s="133"/>
      <c r="AJ33827" s="133"/>
      <c r="AO33827" s="135"/>
      <c r="AP33827" s="135"/>
      <c r="BJ33827" s="136"/>
    </row>
    <row r="33828" spans="5:62" ht="14.25" customHeight="1" x14ac:dyDescent="0.25">
      <c r="E33828" s="113"/>
      <c r="H33828" s="133"/>
      <c r="T33828" s="133"/>
      <c r="X33828" s="131"/>
      <c r="Y33828" s="133"/>
      <c r="AJ33828" s="133"/>
      <c r="AO33828" s="135"/>
      <c r="AP33828" s="135"/>
      <c r="BJ33828" s="136"/>
    </row>
    <row r="33829" spans="5:62" ht="14.25" customHeight="1" x14ac:dyDescent="0.25">
      <c r="E33829" s="113"/>
      <c r="H33829" s="133"/>
      <c r="T33829" s="133"/>
      <c r="X33829" s="131"/>
      <c r="Y33829" s="133"/>
      <c r="AJ33829" s="133"/>
      <c r="AO33829" s="135"/>
      <c r="AP33829" s="135"/>
      <c r="BJ33829" s="136"/>
    </row>
    <row r="33830" spans="5:62" ht="14.25" customHeight="1" x14ac:dyDescent="0.25">
      <c r="E33830" s="113"/>
      <c r="H33830" s="133"/>
      <c r="T33830" s="133"/>
      <c r="X33830" s="131"/>
      <c r="Y33830" s="133"/>
      <c r="AJ33830" s="133"/>
      <c r="AO33830" s="135"/>
      <c r="AP33830" s="135"/>
      <c r="BJ33830" s="136"/>
    </row>
    <row r="33831" spans="5:62" ht="14.25" customHeight="1" x14ac:dyDescent="0.25">
      <c r="E33831" s="113"/>
      <c r="H33831" s="133"/>
      <c r="T33831" s="133"/>
      <c r="X33831" s="131"/>
      <c r="Y33831" s="133"/>
      <c r="AJ33831" s="133"/>
      <c r="AO33831" s="135"/>
      <c r="AP33831" s="135"/>
      <c r="BJ33831" s="136"/>
    </row>
    <row r="33832" spans="5:62" ht="14.25" customHeight="1" x14ac:dyDescent="0.25">
      <c r="E33832" s="113"/>
      <c r="H33832" s="133"/>
      <c r="T33832" s="133"/>
      <c r="X33832" s="131"/>
      <c r="Y33832" s="133"/>
      <c r="AJ33832" s="133"/>
      <c r="AO33832" s="135"/>
      <c r="AP33832" s="135"/>
      <c r="BJ33832" s="136"/>
    </row>
    <row r="33833" spans="5:62" ht="14.25" customHeight="1" x14ac:dyDescent="0.25">
      <c r="E33833" s="113"/>
      <c r="H33833" s="133"/>
      <c r="T33833" s="133"/>
      <c r="X33833" s="131"/>
      <c r="Y33833" s="133"/>
      <c r="AJ33833" s="133"/>
      <c r="AO33833" s="135"/>
      <c r="AP33833" s="135"/>
      <c r="BJ33833" s="136"/>
    </row>
    <row r="33834" spans="5:62" ht="14.25" customHeight="1" x14ac:dyDescent="0.25">
      <c r="E33834" s="113"/>
      <c r="H33834" s="133"/>
      <c r="T33834" s="133"/>
      <c r="X33834" s="131"/>
      <c r="Y33834" s="133"/>
      <c r="AJ33834" s="133"/>
      <c r="AO33834" s="135"/>
      <c r="AP33834" s="135"/>
      <c r="BJ33834" s="136"/>
    </row>
    <row r="33835" spans="5:62" ht="14.25" customHeight="1" x14ac:dyDescent="0.25">
      <c r="E33835" s="113"/>
      <c r="H33835" s="133"/>
      <c r="T33835" s="133"/>
      <c r="X33835" s="131"/>
      <c r="Y33835" s="133"/>
      <c r="AJ33835" s="133"/>
      <c r="AO33835" s="135"/>
      <c r="AP33835" s="135"/>
      <c r="BJ33835" s="136"/>
    </row>
    <row r="33836" spans="5:62" ht="14.25" customHeight="1" x14ac:dyDescent="0.25">
      <c r="E33836" s="113"/>
      <c r="H33836" s="133"/>
      <c r="T33836" s="133"/>
      <c r="X33836" s="131"/>
      <c r="Y33836" s="133"/>
      <c r="AJ33836" s="133"/>
      <c r="AO33836" s="135"/>
      <c r="AP33836" s="135"/>
      <c r="BJ33836" s="136"/>
    </row>
    <row r="33837" spans="5:62" ht="14.25" customHeight="1" x14ac:dyDescent="0.25">
      <c r="E33837" s="113"/>
      <c r="H33837" s="133"/>
      <c r="T33837" s="133"/>
      <c r="X33837" s="131"/>
      <c r="Y33837" s="133"/>
      <c r="AJ33837" s="133"/>
      <c r="AO33837" s="135"/>
      <c r="AP33837" s="135"/>
      <c r="BJ33837" s="136"/>
    </row>
    <row r="33838" spans="5:62" ht="14.25" customHeight="1" x14ac:dyDescent="0.25">
      <c r="E33838" s="113"/>
      <c r="H33838" s="133"/>
      <c r="T33838" s="133"/>
      <c r="X33838" s="131"/>
      <c r="Y33838" s="133"/>
      <c r="AJ33838" s="133"/>
      <c r="AO33838" s="135"/>
      <c r="AP33838" s="135"/>
      <c r="BJ33838" s="136"/>
    </row>
    <row r="33839" spans="5:62" ht="14.25" customHeight="1" x14ac:dyDescent="0.25">
      <c r="E33839" s="113"/>
      <c r="H33839" s="133"/>
      <c r="T33839" s="133"/>
      <c r="X33839" s="131"/>
      <c r="Y33839" s="133"/>
      <c r="AJ33839" s="133"/>
      <c r="AO33839" s="135"/>
      <c r="AP33839" s="135"/>
      <c r="BJ33839" s="136"/>
    </row>
    <row r="33840" spans="5:62" ht="14.25" customHeight="1" x14ac:dyDescent="0.25">
      <c r="E33840" s="113"/>
      <c r="H33840" s="133"/>
      <c r="T33840" s="133"/>
      <c r="X33840" s="131"/>
      <c r="Y33840" s="133"/>
      <c r="AJ33840" s="133"/>
      <c r="AO33840" s="135"/>
      <c r="AP33840" s="135"/>
      <c r="BJ33840" s="136"/>
    </row>
    <row r="33841" spans="5:62" ht="14.25" customHeight="1" x14ac:dyDescent="0.25">
      <c r="E33841" s="113"/>
      <c r="H33841" s="133"/>
      <c r="T33841" s="133"/>
      <c r="X33841" s="131"/>
      <c r="Y33841" s="133"/>
      <c r="AJ33841" s="133"/>
      <c r="AO33841" s="135"/>
      <c r="AP33841" s="135"/>
      <c r="BJ33841" s="136"/>
    </row>
    <row r="33842" spans="5:62" ht="14.25" customHeight="1" x14ac:dyDescent="0.25">
      <c r="E33842" s="113"/>
      <c r="H33842" s="133"/>
      <c r="T33842" s="133"/>
      <c r="X33842" s="131"/>
      <c r="Y33842" s="133"/>
      <c r="AJ33842" s="133"/>
      <c r="AO33842" s="135"/>
      <c r="AP33842" s="135"/>
      <c r="BJ33842" s="136"/>
    </row>
    <row r="33843" spans="5:62" ht="14.25" customHeight="1" x14ac:dyDescent="0.25">
      <c r="E33843" s="113"/>
      <c r="H33843" s="133"/>
      <c r="T33843" s="133"/>
      <c r="X33843" s="131"/>
      <c r="Y33843" s="133"/>
      <c r="AJ33843" s="133"/>
      <c r="AO33843" s="135"/>
      <c r="AP33843" s="135"/>
      <c r="BJ33843" s="136"/>
    </row>
    <row r="33844" spans="5:62" ht="14.25" customHeight="1" x14ac:dyDescent="0.25">
      <c r="E33844" s="113"/>
      <c r="H33844" s="133"/>
      <c r="T33844" s="133"/>
      <c r="X33844" s="131"/>
      <c r="Y33844" s="133"/>
      <c r="AJ33844" s="133"/>
      <c r="AO33844" s="135"/>
      <c r="AP33844" s="135"/>
      <c r="BJ33844" s="136"/>
    </row>
    <row r="33845" spans="5:62" ht="14.25" customHeight="1" x14ac:dyDescent="0.25">
      <c r="E33845" s="113"/>
      <c r="H33845" s="133"/>
      <c r="T33845" s="133"/>
      <c r="X33845" s="131"/>
      <c r="Y33845" s="133"/>
      <c r="AJ33845" s="133"/>
      <c r="AO33845" s="135"/>
      <c r="AP33845" s="135"/>
      <c r="BJ33845" s="136"/>
    </row>
    <row r="33846" spans="5:62" ht="14.25" customHeight="1" x14ac:dyDescent="0.25">
      <c r="E33846" s="113"/>
      <c r="H33846" s="133"/>
      <c r="T33846" s="133"/>
      <c r="X33846" s="131"/>
      <c r="Y33846" s="133"/>
      <c r="AJ33846" s="133"/>
      <c r="AO33846" s="135"/>
      <c r="AP33846" s="135"/>
      <c r="BJ33846" s="136"/>
    </row>
    <row r="33847" spans="5:62" ht="14.25" customHeight="1" x14ac:dyDescent="0.25">
      <c r="E33847" s="113"/>
      <c r="H33847" s="133"/>
      <c r="T33847" s="133"/>
      <c r="X33847" s="131"/>
      <c r="Y33847" s="133"/>
      <c r="AJ33847" s="133"/>
      <c r="AO33847" s="135"/>
      <c r="AP33847" s="135"/>
      <c r="BJ33847" s="136"/>
    </row>
    <row r="33848" spans="5:62" ht="14.25" customHeight="1" x14ac:dyDescent="0.25">
      <c r="E33848" s="113"/>
      <c r="H33848" s="133"/>
      <c r="T33848" s="133"/>
      <c r="X33848" s="131"/>
      <c r="Y33848" s="133"/>
      <c r="AJ33848" s="133"/>
      <c r="AO33848" s="135"/>
      <c r="AP33848" s="135"/>
      <c r="BJ33848" s="136"/>
    </row>
    <row r="33849" spans="5:62" ht="14.25" customHeight="1" x14ac:dyDescent="0.25">
      <c r="E33849" s="113"/>
      <c r="H33849" s="133"/>
      <c r="T33849" s="133"/>
      <c r="X33849" s="131"/>
      <c r="Y33849" s="133"/>
      <c r="AJ33849" s="133"/>
      <c r="AO33849" s="135"/>
      <c r="AP33849" s="135"/>
      <c r="BJ33849" s="136"/>
    </row>
    <row r="33850" spans="5:62" ht="14.25" customHeight="1" x14ac:dyDescent="0.25">
      <c r="E33850" s="113"/>
      <c r="H33850" s="133"/>
      <c r="T33850" s="133"/>
      <c r="X33850" s="131"/>
      <c r="Y33850" s="133"/>
      <c r="AJ33850" s="133"/>
      <c r="AO33850" s="135"/>
      <c r="AP33850" s="135"/>
      <c r="BJ33850" s="136"/>
    </row>
    <row r="33851" spans="5:62" ht="14.25" customHeight="1" x14ac:dyDescent="0.25">
      <c r="E33851" s="113"/>
      <c r="H33851" s="133"/>
      <c r="T33851" s="133"/>
      <c r="X33851" s="131"/>
      <c r="Y33851" s="133"/>
      <c r="AJ33851" s="133"/>
      <c r="AO33851" s="135"/>
      <c r="AP33851" s="135"/>
      <c r="BJ33851" s="136"/>
    </row>
    <row r="33852" spans="5:62" ht="14.25" customHeight="1" x14ac:dyDescent="0.25">
      <c r="E33852" s="113"/>
      <c r="H33852" s="133"/>
      <c r="T33852" s="133"/>
      <c r="X33852" s="131"/>
      <c r="Y33852" s="133"/>
      <c r="AJ33852" s="133"/>
      <c r="AO33852" s="135"/>
      <c r="AP33852" s="135"/>
      <c r="BJ33852" s="136"/>
    </row>
    <row r="33853" spans="5:62" ht="14.25" customHeight="1" x14ac:dyDescent="0.25">
      <c r="E33853" s="113"/>
      <c r="H33853" s="133"/>
      <c r="T33853" s="133"/>
      <c r="X33853" s="131"/>
      <c r="Y33853" s="133"/>
      <c r="AJ33853" s="133"/>
      <c r="AO33853" s="135"/>
      <c r="AP33853" s="135"/>
      <c r="BJ33853" s="136"/>
    </row>
    <row r="33854" spans="5:62" ht="14.25" customHeight="1" x14ac:dyDescent="0.25">
      <c r="E33854" s="113"/>
      <c r="H33854" s="133"/>
      <c r="T33854" s="133"/>
      <c r="X33854" s="131"/>
      <c r="Y33854" s="133"/>
      <c r="AJ33854" s="133"/>
      <c r="AO33854" s="135"/>
      <c r="AP33854" s="135"/>
      <c r="BJ33854" s="136"/>
    </row>
    <row r="33855" spans="5:62" ht="14.25" customHeight="1" x14ac:dyDescent="0.25">
      <c r="E33855" s="113"/>
      <c r="H33855" s="133"/>
      <c r="T33855" s="133"/>
      <c r="X33855" s="131"/>
      <c r="Y33855" s="133"/>
      <c r="AJ33855" s="133"/>
      <c r="AO33855" s="135"/>
      <c r="AP33855" s="135"/>
      <c r="BJ33855" s="136"/>
    </row>
    <row r="33856" spans="5:62" ht="14.25" customHeight="1" x14ac:dyDescent="0.25">
      <c r="E33856" s="113"/>
      <c r="H33856" s="133"/>
      <c r="T33856" s="133"/>
      <c r="X33856" s="131"/>
      <c r="Y33856" s="133"/>
      <c r="AJ33856" s="133"/>
      <c r="AO33856" s="135"/>
      <c r="AP33856" s="135"/>
      <c r="BJ33856" s="136"/>
    </row>
    <row r="33857" spans="5:62" ht="14.25" customHeight="1" x14ac:dyDescent="0.25">
      <c r="E33857" s="113"/>
      <c r="H33857" s="133"/>
      <c r="T33857" s="133"/>
      <c r="X33857" s="131"/>
      <c r="Y33857" s="133"/>
      <c r="AJ33857" s="133"/>
      <c r="AO33857" s="135"/>
      <c r="AP33857" s="135"/>
      <c r="BJ33857" s="136"/>
    </row>
    <row r="33858" spans="5:62" ht="14.25" customHeight="1" x14ac:dyDescent="0.25">
      <c r="E33858" s="113"/>
      <c r="H33858" s="133"/>
      <c r="T33858" s="133"/>
      <c r="X33858" s="131"/>
      <c r="Y33858" s="133"/>
      <c r="AJ33858" s="133"/>
      <c r="AO33858" s="135"/>
      <c r="AP33858" s="135"/>
      <c r="BJ33858" s="136"/>
    </row>
    <row r="33859" spans="5:62" ht="14.25" customHeight="1" x14ac:dyDescent="0.25">
      <c r="E33859" s="113"/>
      <c r="H33859" s="133"/>
      <c r="T33859" s="133"/>
      <c r="X33859" s="131"/>
      <c r="Y33859" s="133"/>
      <c r="AJ33859" s="133"/>
      <c r="AO33859" s="135"/>
      <c r="AP33859" s="135"/>
      <c r="BJ33859" s="136"/>
    </row>
    <row r="33860" spans="5:62" ht="14.25" customHeight="1" x14ac:dyDescent="0.25">
      <c r="E33860" s="113"/>
      <c r="H33860" s="133"/>
      <c r="T33860" s="133"/>
      <c r="X33860" s="131"/>
      <c r="Y33860" s="133"/>
      <c r="AJ33860" s="133"/>
      <c r="AO33860" s="135"/>
      <c r="AP33860" s="135"/>
      <c r="BJ33860" s="136"/>
    </row>
    <row r="33861" spans="5:62" ht="14.25" customHeight="1" x14ac:dyDescent="0.25">
      <c r="E33861" s="113"/>
      <c r="H33861" s="133"/>
      <c r="T33861" s="133"/>
      <c r="X33861" s="131"/>
      <c r="Y33861" s="133"/>
      <c r="AJ33861" s="133"/>
      <c r="AO33861" s="135"/>
      <c r="AP33861" s="135"/>
      <c r="BJ33861" s="136"/>
    </row>
    <row r="33862" spans="5:62" ht="14.25" customHeight="1" x14ac:dyDescent="0.25">
      <c r="E33862" s="113"/>
      <c r="H33862" s="133"/>
      <c r="T33862" s="133"/>
      <c r="X33862" s="131"/>
      <c r="Y33862" s="133"/>
      <c r="AJ33862" s="133"/>
      <c r="AO33862" s="135"/>
      <c r="AP33862" s="135"/>
      <c r="BJ33862" s="136"/>
    </row>
    <row r="33863" spans="5:62" ht="14.25" customHeight="1" x14ac:dyDescent="0.25">
      <c r="E33863" s="113"/>
      <c r="H33863" s="133"/>
      <c r="T33863" s="133"/>
      <c r="X33863" s="131"/>
      <c r="Y33863" s="133"/>
      <c r="AJ33863" s="133"/>
      <c r="AO33863" s="135"/>
      <c r="AP33863" s="135"/>
      <c r="BJ33863" s="136"/>
    </row>
    <row r="33864" spans="5:62" ht="14.25" customHeight="1" x14ac:dyDescent="0.25">
      <c r="E33864" s="113"/>
      <c r="H33864" s="133"/>
      <c r="T33864" s="133"/>
      <c r="X33864" s="131"/>
      <c r="Y33864" s="133"/>
      <c r="AJ33864" s="133"/>
      <c r="AO33864" s="135"/>
      <c r="AP33864" s="135"/>
      <c r="BJ33864" s="136"/>
    </row>
    <row r="33865" spans="5:62" ht="14.25" customHeight="1" x14ac:dyDescent="0.25">
      <c r="E33865" s="113"/>
      <c r="H33865" s="133"/>
      <c r="T33865" s="133"/>
      <c r="X33865" s="131"/>
      <c r="Y33865" s="133"/>
      <c r="AJ33865" s="133"/>
      <c r="AO33865" s="135"/>
      <c r="AP33865" s="135"/>
      <c r="BJ33865" s="136"/>
    </row>
    <row r="33866" spans="5:62" ht="14.25" customHeight="1" x14ac:dyDescent="0.25">
      <c r="E33866" s="113"/>
      <c r="H33866" s="133"/>
      <c r="T33866" s="133"/>
      <c r="X33866" s="131"/>
      <c r="Y33866" s="133"/>
      <c r="AJ33866" s="133"/>
      <c r="AO33866" s="135"/>
      <c r="AP33866" s="135"/>
      <c r="BJ33866" s="136"/>
    </row>
    <row r="33867" spans="5:62" ht="14.25" customHeight="1" x14ac:dyDescent="0.25">
      <c r="E33867" s="113"/>
      <c r="H33867" s="133"/>
      <c r="T33867" s="133"/>
      <c r="X33867" s="131"/>
      <c r="Y33867" s="133"/>
      <c r="AJ33867" s="133"/>
      <c r="AO33867" s="135"/>
      <c r="AP33867" s="135"/>
      <c r="BJ33867" s="136"/>
    </row>
    <row r="33868" spans="5:62" ht="14.25" customHeight="1" x14ac:dyDescent="0.25">
      <c r="E33868" s="113"/>
      <c r="H33868" s="133"/>
      <c r="T33868" s="133"/>
      <c r="X33868" s="131"/>
      <c r="Y33868" s="133"/>
      <c r="AJ33868" s="133"/>
      <c r="AO33868" s="135"/>
      <c r="AP33868" s="135"/>
      <c r="BJ33868" s="136"/>
    </row>
    <row r="33869" spans="5:62" ht="14.25" customHeight="1" x14ac:dyDescent="0.25">
      <c r="E33869" s="113"/>
      <c r="H33869" s="133"/>
      <c r="T33869" s="133"/>
      <c r="X33869" s="131"/>
      <c r="Y33869" s="133"/>
      <c r="AJ33869" s="133"/>
      <c r="AO33869" s="135"/>
      <c r="AP33869" s="135"/>
      <c r="BJ33869" s="136"/>
    </row>
    <row r="33870" spans="5:62" ht="14.25" customHeight="1" x14ac:dyDescent="0.25">
      <c r="E33870" s="113"/>
      <c r="H33870" s="133"/>
      <c r="T33870" s="133"/>
      <c r="X33870" s="131"/>
      <c r="Y33870" s="133"/>
      <c r="AJ33870" s="133"/>
      <c r="AO33870" s="135"/>
      <c r="AP33870" s="135"/>
      <c r="BJ33870" s="136"/>
    </row>
    <row r="33871" spans="5:62" ht="14.25" customHeight="1" x14ac:dyDescent="0.25">
      <c r="E33871" s="113"/>
      <c r="H33871" s="133"/>
      <c r="T33871" s="133"/>
      <c r="X33871" s="131"/>
      <c r="Y33871" s="133"/>
      <c r="AJ33871" s="133"/>
      <c r="AO33871" s="135"/>
      <c r="AP33871" s="135"/>
      <c r="BJ33871" s="136"/>
    </row>
    <row r="33872" spans="5:62" ht="14.25" customHeight="1" x14ac:dyDescent="0.25">
      <c r="E33872" s="113"/>
      <c r="H33872" s="133"/>
      <c r="T33872" s="133"/>
      <c r="X33872" s="131"/>
      <c r="Y33872" s="133"/>
      <c r="AJ33872" s="133"/>
      <c r="AO33872" s="135"/>
      <c r="AP33872" s="135"/>
      <c r="BJ33872" s="136"/>
    </row>
    <row r="33873" spans="5:62" ht="14.25" customHeight="1" x14ac:dyDescent="0.25">
      <c r="E33873" s="113"/>
      <c r="H33873" s="133"/>
      <c r="T33873" s="133"/>
      <c r="X33873" s="131"/>
      <c r="Y33873" s="133"/>
      <c r="AJ33873" s="133"/>
      <c r="AO33873" s="135"/>
      <c r="AP33873" s="135"/>
      <c r="BJ33873" s="136"/>
    </row>
    <row r="33874" spans="5:62" ht="14.25" customHeight="1" x14ac:dyDescent="0.25">
      <c r="E33874" s="113"/>
      <c r="H33874" s="133"/>
      <c r="T33874" s="133"/>
      <c r="X33874" s="131"/>
      <c r="Y33874" s="133"/>
      <c r="AJ33874" s="133"/>
      <c r="AO33874" s="135"/>
      <c r="AP33874" s="135"/>
      <c r="BJ33874" s="136"/>
    </row>
    <row r="33875" spans="5:62" ht="14.25" customHeight="1" x14ac:dyDescent="0.25">
      <c r="E33875" s="113"/>
      <c r="H33875" s="133"/>
      <c r="T33875" s="133"/>
      <c r="X33875" s="131"/>
      <c r="Y33875" s="133"/>
      <c r="AJ33875" s="133"/>
      <c r="AO33875" s="135"/>
      <c r="AP33875" s="135"/>
      <c r="BJ33875" s="136"/>
    </row>
    <row r="33876" spans="5:62" ht="14.25" customHeight="1" x14ac:dyDescent="0.25">
      <c r="E33876" s="113"/>
      <c r="H33876" s="133"/>
      <c r="T33876" s="133"/>
      <c r="X33876" s="131"/>
      <c r="Y33876" s="133"/>
      <c r="AJ33876" s="133"/>
      <c r="AO33876" s="135"/>
      <c r="AP33876" s="135"/>
      <c r="BJ33876" s="136"/>
    </row>
    <row r="33877" spans="5:62" ht="14.25" customHeight="1" x14ac:dyDescent="0.25">
      <c r="E33877" s="113"/>
      <c r="H33877" s="133"/>
      <c r="T33877" s="133"/>
      <c r="X33877" s="131"/>
      <c r="Y33877" s="133"/>
      <c r="AJ33877" s="133"/>
      <c r="AO33877" s="135"/>
      <c r="AP33877" s="135"/>
      <c r="BJ33877" s="136"/>
    </row>
    <row r="33878" spans="5:62" ht="14.25" customHeight="1" x14ac:dyDescent="0.25">
      <c r="E33878" s="113"/>
      <c r="H33878" s="133"/>
      <c r="T33878" s="133"/>
      <c r="X33878" s="131"/>
      <c r="Y33878" s="133"/>
      <c r="AJ33878" s="133"/>
      <c r="AO33878" s="135"/>
      <c r="AP33878" s="135"/>
      <c r="BJ33878" s="136"/>
    </row>
    <row r="33879" spans="5:62" ht="14.25" customHeight="1" x14ac:dyDescent="0.25">
      <c r="E33879" s="113"/>
      <c r="H33879" s="133"/>
      <c r="T33879" s="133"/>
      <c r="X33879" s="131"/>
      <c r="Y33879" s="133"/>
      <c r="AJ33879" s="133"/>
      <c r="AO33879" s="135"/>
      <c r="AP33879" s="135"/>
      <c r="BJ33879" s="136"/>
    </row>
    <row r="33880" spans="5:62" ht="14.25" customHeight="1" x14ac:dyDescent="0.25">
      <c r="E33880" s="113"/>
      <c r="H33880" s="133"/>
      <c r="T33880" s="133"/>
      <c r="X33880" s="131"/>
      <c r="Y33880" s="133"/>
      <c r="AJ33880" s="133"/>
      <c r="AO33880" s="135"/>
      <c r="AP33880" s="135"/>
      <c r="BJ33880" s="136"/>
    </row>
    <row r="33881" spans="5:62" ht="14.25" customHeight="1" x14ac:dyDescent="0.25">
      <c r="E33881" s="113"/>
      <c r="H33881" s="133"/>
      <c r="T33881" s="133"/>
      <c r="X33881" s="131"/>
      <c r="Y33881" s="133"/>
      <c r="AJ33881" s="133"/>
      <c r="AO33881" s="135"/>
      <c r="AP33881" s="135"/>
      <c r="BJ33881" s="136"/>
    </row>
    <row r="33882" spans="5:62" ht="14.25" customHeight="1" x14ac:dyDescent="0.25">
      <c r="E33882" s="113"/>
      <c r="H33882" s="133"/>
      <c r="T33882" s="133"/>
      <c r="X33882" s="131"/>
      <c r="Y33882" s="133"/>
      <c r="AJ33882" s="133"/>
      <c r="AO33882" s="135"/>
      <c r="AP33882" s="135"/>
      <c r="BJ33882" s="136"/>
    </row>
    <row r="33883" spans="5:62" ht="14.25" customHeight="1" x14ac:dyDescent="0.25">
      <c r="E33883" s="113"/>
      <c r="H33883" s="133"/>
      <c r="T33883" s="133"/>
      <c r="X33883" s="131"/>
      <c r="Y33883" s="133"/>
      <c r="AJ33883" s="133"/>
      <c r="AO33883" s="135"/>
      <c r="AP33883" s="135"/>
      <c r="BJ33883" s="136"/>
    </row>
    <row r="33884" spans="5:62" ht="14.25" customHeight="1" x14ac:dyDescent="0.25">
      <c r="E33884" s="113"/>
      <c r="H33884" s="133"/>
      <c r="T33884" s="133"/>
      <c r="X33884" s="131"/>
      <c r="Y33884" s="133"/>
      <c r="AJ33884" s="133"/>
      <c r="AO33884" s="135"/>
      <c r="AP33884" s="135"/>
      <c r="BJ33884" s="136"/>
    </row>
    <row r="33885" spans="5:62" ht="14.25" customHeight="1" x14ac:dyDescent="0.25">
      <c r="E33885" s="113"/>
      <c r="H33885" s="133"/>
      <c r="T33885" s="133"/>
      <c r="X33885" s="131"/>
      <c r="Y33885" s="133"/>
      <c r="AJ33885" s="133"/>
      <c r="AO33885" s="135"/>
      <c r="AP33885" s="135"/>
      <c r="BJ33885" s="136"/>
    </row>
    <row r="33886" spans="5:62" ht="14.25" customHeight="1" x14ac:dyDescent="0.25">
      <c r="E33886" s="113"/>
      <c r="H33886" s="133"/>
      <c r="T33886" s="133"/>
      <c r="X33886" s="131"/>
      <c r="Y33886" s="133"/>
      <c r="AJ33886" s="133"/>
      <c r="AO33886" s="135"/>
      <c r="AP33886" s="135"/>
      <c r="BJ33886" s="136"/>
    </row>
    <row r="33887" spans="5:62" ht="14.25" customHeight="1" x14ac:dyDescent="0.25">
      <c r="E33887" s="113"/>
      <c r="H33887" s="133"/>
      <c r="T33887" s="133"/>
      <c r="X33887" s="131"/>
      <c r="Y33887" s="133"/>
      <c r="AJ33887" s="133"/>
      <c r="AO33887" s="135"/>
      <c r="AP33887" s="135"/>
      <c r="BJ33887" s="136"/>
    </row>
    <row r="33888" spans="5:62" ht="14.25" customHeight="1" x14ac:dyDescent="0.25">
      <c r="E33888" s="113"/>
      <c r="H33888" s="133"/>
      <c r="T33888" s="133"/>
      <c r="X33888" s="131"/>
      <c r="Y33888" s="133"/>
      <c r="AJ33888" s="133"/>
      <c r="AO33888" s="135"/>
      <c r="AP33888" s="135"/>
      <c r="BJ33888" s="136"/>
    </row>
    <row r="33889" spans="5:62" ht="14.25" customHeight="1" x14ac:dyDescent="0.25">
      <c r="E33889" s="113"/>
      <c r="H33889" s="133"/>
      <c r="T33889" s="133"/>
      <c r="X33889" s="131"/>
      <c r="Y33889" s="133"/>
      <c r="AJ33889" s="133"/>
      <c r="AO33889" s="135"/>
      <c r="AP33889" s="135"/>
      <c r="BJ33889" s="136"/>
    </row>
    <row r="33890" spans="5:62" ht="14.25" customHeight="1" x14ac:dyDescent="0.25">
      <c r="E33890" s="113"/>
      <c r="H33890" s="133"/>
      <c r="T33890" s="133"/>
      <c r="X33890" s="131"/>
      <c r="Y33890" s="133"/>
      <c r="AJ33890" s="133"/>
      <c r="AO33890" s="135"/>
      <c r="AP33890" s="135"/>
      <c r="BJ33890" s="136"/>
    </row>
    <row r="33891" spans="5:62" ht="14.25" customHeight="1" x14ac:dyDescent="0.25">
      <c r="E33891" s="113"/>
      <c r="H33891" s="133"/>
      <c r="T33891" s="133"/>
      <c r="X33891" s="131"/>
      <c r="Y33891" s="133"/>
      <c r="AJ33891" s="133"/>
      <c r="AO33891" s="135"/>
      <c r="AP33891" s="135"/>
      <c r="BJ33891" s="136"/>
    </row>
    <row r="33892" spans="5:62" ht="14.25" customHeight="1" x14ac:dyDescent="0.25">
      <c r="E33892" s="113"/>
      <c r="H33892" s="133"/>
      <c r="T33892" s="133"/>
      <c r="X33892" s="131"/>
      <c r="Y33892" s="133"/>
      <c r="AJ33892" s="133"/>
      <c r="AO33892" s="135"/>
      <c r="AP33892" s="135"/>
      <c r="BJ33892" s="136"/>
    </row>
    <row r="33893" spans="5:62" ht="14.25" customHeight="1" x14ac:dyDescent="0.25">
      <c r="E33893" s="113"/>
      <c r="H33893" s="133"/>
      <c r="T33893" s="133"/>
      <c r="X33893" s="131"/>
      <c r="Y33893" s="133"/>
      <c r="AJ33893" s="133"/>
      <c r="AO33893" s="135"/>
      <c r="AP33893" s="135"/>
      <c r="BJ33893" s="136"/>
    </row>
    <row r="33894" spans="5:62" ht="14.25" customHeight="1" x14ac:dyDescent="0.25">
      <c r="E33894" s="113"/>
      <c r="H33894" s="133"/>
      <c r="T33894" s="133"/>
      <c r="X33894" s="131"/>
      <c r="Y33894" s="133"/>
      <c r="AJ33894" s="133"/>
      <c r="AO33894" s="135"/>
      <c r="AP33894" s="135"/>
      <c r="BJ33894" s="136"/>
    </row>
    <row r="33895" spans="5:62" ht="14.25" customHeight="1" x14ac:dyDescent="0.25">
      <c r="E33895" s="113"/>
      <c r="H33895" s="133"/>
      <c r="T33895" s="133"/>
      <c r="X33895" s="131"/>
      <c r="Y33895" s="133"/>
      <c r="AJ33895" s="133"/>
      <c r="AO33895" s="135"/>
      <c r="AP33895" s="135"/>
      <c r="BJ33895" s="136"/>
    </row>
    <row r="33896" spans="5:62" ht="14.25" customHeight="1" x14ac:dyDescent="0.25">
      <c r="E33896" s="113"/>
      <c r="H33896" s="133"/>
      <c r="T33896" s="133"/>
      <c r="X33896" s="131"/>
      <c r="Y33896" s="133"/>
      <c r="AJ33896" s="133"/>
      <c r="AO33896" s="135"/>
      <c r="AP33896" s="135"/>
      <c r="BJ33896" s="136"/>
    </row>
    <row r="33897" spans="5:62" ht="14.25" customHeight="1" x14ac:dyDescent="0.25">
      <c r="E33897" s="113"/>
      <c r="H33897" s="133"/>
      <c r="T33897" s="133"/>
      <c r="X33897" s="131"/>
      <c r="Y33897" s="133"/>
      <c r="AJ33897" s="133"/>
      <c r="AO33897" s="135"/>
      <c r="AP33897" s="135"/>
      <c r="BJ33897" s="136"/>
    </row>
    <row r="33898" spans="5:62" ht="14.25" customHeight="1" x14ac:dyDescent="0.25">
      <c r="E33898" s="113"/>
      <c r="H33898" s="133"/>
      <c r="T33898" s="133"/>
      <c r="X33898" s="131"/>
      <c r="Y33898" s="133"/>
      <c r="AJ33898" s="133"/>
      <c r="AO33898" s="135"/>
      <c r="AP33898" s="135"/>
      <c r="BJ33898" s="136"/>
    </row>
    <row r="33899" spans="5:62" ht="14.25" customHeight="1" x14ac:dyDescent="0.25">
      <c r="E33899" s="113"/>
      <c r="H33899" s="133"/>
      <c r="T33899" s="133"/>
      <c r="X33899" s="131"/>
      <c r="Y33899" s="133"/>
      <c r="AJ33899" s="133"/>
      <c r="AO33899" s="135"/>
      <c r="AP33899" s="135"/>
      <c r="BJ33899" s="136"/>
    </row>
    <row r="33900" spans="5:62" ht="14.25" customHeight="1" x14ac:dyDescent="0.25">
      <c r="E33900" s="113"/>
      <c r="H33900" s="133"/>
      <c r="T33900" s="133"/>
      <c r="X33900" s="131"/>
      <c r="Y33900" s="133"/>
      <c r="AJ33900" s="133"/>
      <c r="AO33900" s="135"/>
      <c r="AP33900" s="135"/>
      <c r="BJ33900" s="136"/>
    </row>
    <row r="33901" spans="5:62" ht="14.25" customHeight="1" x14ac:dyDescent="0.25">
      <c r="E33901" s="113"/>
      <c r="H33901" s="133"/>
      <c r="T33901" s="133"/>
      <c r="X33901" s="131"/>
      <c r="Y33901" s="133"/>
      <c r="AJ33901" s="133"/>
      <c r="AO33901" s="135"/>
      <c r="AP33901" s="135"/>
      <c r="BJ33901" s="136"/>
    </row>
    <row r="33902" spans="5:62" ht="14.25" customHeight="1" x14ac:dyDescent="0.25">
      <c r="E33902" s="113"/>
      <c r="H33902" s="133"/>
      <c r="T33902" s="133"/>
      <c r="X33902" s="131"/>
      <c r="Y33902" s="133"/>
      <c r="AJ33902" s="133"/>
      <c r="AO33902" s="135"/>
      <c r="AP33902" s="135"/>
      <c r="BJ33902" s="136"/>
    </row>
    <row r="33903" spans="5:62" ht="14.25" customHeight="1" x14ac:dyDescent="0.25">
      <c r="E33903" s="113"/>
      <c r="H33903" s="133"/>
      <c r="T33903" s="133"/>
      <c r="X33903" s="131"/>
      <c r="Y33903" s="133"/>
      <c r="AJ33903" s="133"/>
      <c r="AO33903" s="135"/>
      <c r="AP33903" s="135"/>
      <c r="BJ33903" s="136"/>
    </row>
    <row r="33904" spans="5:62" ht="14.25" customHeight="1" x14ac:dyDescent="0.25">
      <c r="E33904" s="113"/>
      <c r="H33904" s="133"/>
      <c r="T33904" s="133"/>
      <c r="X33904" s="131"/>
      <c r="Y33904" s="133"/>
      <c r="AJ33904" s="133"/>
      <c r="AO33904" s="135"/>
      <c r="AP33904" s="135"/>
      <c r="BJ33904" s="136"/>
    </row>
    <row r="33905" spans="5:62" ht="14.25" customHeight="1" x14ac:dyDescent="0.25">
      <c r="E33905" s="113"/>
      <c r="H33905" s="133"/>
      <c r="T33905" s="133"/>
      <c r="X33905" s="131"/>
      <c r="Y33905" s="133"/>
      <c r="AJ33905" s="133"/>
      <c r="AO33905" s="135"/>
      <c r="AP33905" s="135"/>
      <c r="BJ33905" s="136"/>
    </row>
    <row r="33906" spans="5:62" ht="14.25" customHeight="1" x14ac:dyDescent="0.25">
      <c r="E33906" s="113"/>
      <c r="H33906" s="133"/>
      <c r="T33906" s="133"/>
      <c r="X33906" s="131"/>
      <c r="Y33906" s="133"/>
      <c r="AJ33906" s="133"/>
      <c r="AO33906" s="135"/>
      <c r="AP33906" s="135"/>
      <c r="BJ33906" s="136"/>
    </row>
    <row r="33907" spans="5:62" ht="14.25" customHeight="1" x14ac:dyDescent="0.25">
      <c r="E33907" s="113"/>
      <c r="H33907" s="133"/>
      <c r="T33907" s="133"/>
      <c r="X33907" s="131"/>
      <c r="Y33907" s="133"/>
      <c r="AJ33907" s="133"/>
      <c r="AO33907" s="135"/>
      <c r="AP33907" s="135"/>
      <c r="BJ33907" s="136"/>
    </row>
    <row r="33908" spans="5:62" ht="14.25" customHeight="1" x14ac:dyDescent="0.25">
      <c r="E33908" s="113"/>
      <c r="H33908" s="133"/>
      <c r="T33908" s="133"/>
      <c r="X33908" s="131"/>
      <c r="Y33908" s="133"/>
      <c r="AJ33908" s="133"/>
      <c r="AO33908" s="135"/>
      <c r="AP33908" s="135"/>
      <c r="BJ33908" s="136"/>
    </row>
    <row r="33909" spans="5:62" ht="14.25" customHeight="1" x14ac:dyDescent="0.25">
      <c r="E33909" s="113"/>
      <c r="H33909" s="133"/>
      <c r="T33909" s="133"/>
      <c r="X33909" s="131"/>
      <c r="Y33909" s="133"/>
      <c r="AJ33909" s="133"/>
      <c r="AO33909" s="135"/>
      <c r="AP33909" s="135"/>
      <c r="BJ33909" s="136"/>
    </row>
    <row r="33910" spans="5:62" ht="14.25" customHeight="1" x14ac:dyDescent="0.25">
      <c r="E33910" s="113"/>
      <c r="H33910" s="133"/>
      <c r="T33910" s="133"/>
      <c r="X33910" s="131"/>
      <c r="Y33910" s="133"/>
      <c r="AJ33910" s="133"/>
      <c r="AO33910" s="135"/>
      <c r="AP33910" s="135"/>
      <c r="BJ33910" s="136"/>
    </row>
    <row r="33911" spans="5:62" ht="14.25" customHeight="1" x14ac:dyDescent="0.25">
      <c r="E33911" s="113"/>
      <c r="H33911" s="133"/>
      <c r="T33911" s="133"/>
      <c r="X33911" s="131"/>
      <c r="Y33911" s="133"/>
      <c r="AJ33911" s="133"/>
      <c r="AO33911" s="135"/>
      <c r="AP33911" s="135"/>
      <c r="BJ33911" s="136"/>
    </row>
    <row r="33912" spans="5:62" ht="14.25" customHeight="1" x14ac:dyDescent="0.25">
      <c r="E33912" s="113"/>
      <c r="H33912" s="133"/>
      <c r="T33912" s="133"/>
      <c r="X33912" s="131"/>
      <c r="Y33912" s="133"/>
      <c r="AJ33912" s="133"/>
      <c r="AO33912" s="135"/>
      <c r="AP33912" s="135"/>
      <c r="BJ33912" s="136"/>
    </row>
    <row r="33913" spans="5:62" ht="14.25" customHeight="1" x14ac:dyDescent="0.25">
      <c r="E33913" s="113"/>
      <c r="H33913" s="133"/>
      <c r="T33913" s="133"/>
      <c r="X33913" s="131"/>
      <c r="Y33913" s="133"/>
      <c r="AJ33913" s="133"/>
      <c r="AO33913" s="135"/>
      <c r="AP33913" s="135"/>
      <c r="BJ33913" s="136"/>
    </row>
    <row r="33914" spans="5:62" ht="14.25" customHeight="1" x14ac:dyDescent="0.25">
      <c r="E33914" s="113"/>
      <c r="H33914" s="133"/>
      <c r="T33914" s="133"/>
      <c r="X33914" s="131"/>
      <c r="Y33914" s="133"/>
      <c r="AJ33914" s="133"/>
      <c r="AO33914" s="135"/>
      <c r="AP33914" s="135"/>
      <c r="BJ33914" s="136"/>
    </row>
    <row r="33915" spans="5:62" ht="14.25" customHeight="1" x14ac:dyDescent="0.25">
      <c r="E33915" s="113"/>
      <c r="H33915" s="133"/>
      <c r="T33915" s="133"/>
      <c r="X33915" s="131"/>
      <c r="Y33915" s="133"/>
      <c r="AJ33915" s="133"/>
      <c r="AO33915" s="135"/>
      <c r="AP33915" s="135"/>
      <c r="BJ33915" s="136"/>
    </row>
    <row r="33916" spans="5:62" ht="14.25" customHeight="1" x14ac:dyDescent="0.25">
      <c r="E33916" s="113"/>
      <c r="H33916" s="133"/>
      <c r="T33916" s="133"/>
      <c r="X33916" s="131"/>
      <c r="Y33916" s="133"/>
      <c r="AJ33916" s="133"/>
      <c r="AO33916" s="135"/>
      <c r="AP33916" s="135"/>
      <c r="BJ33916" s="136"/>
    </row>
    <row r="33917" spans="5:62" ht="14.25" customHeight="1" x14ac:dyDescent="0.25">
      <c r="E33917" s="113"/>
      <c r="H33917" s="133"/>
      <c r="T33917" s="133"/>
      <c r="X33917" s="131"/>
      <c r="Y33917" s="133"/>
      <c r="AJ33917" s="133"/>
      <c r="AO33917" s="135"/>
      <c r="AP33917" s="135"/>
      <c r="BJ33917" s="136"/>
    </row>
    <row r="33918" spans="5:62" ht="14.25" customHeight="1" x14ac:dyDescent="0.25">
      <c r="E33918" s="113"/>
      <c r="H33918" s="133"/>
      <c r="T33918" s="133"/>
      <c r="X33918" s="131"/>
      <c r="Y33918" s="133"/>
      <c r="AJ33918" s="133"/>
      <c r="AO33918" s="135"/>
      <c r="AP33918" s="135"/>
      <c r="BJ33918" s="136"/>
    </row>
    <row r="33919" spans="5:62" ht="14.25" customHeight="1" x14ac:dyDescent="0.25">
      <c r="E33919" s="113"/>
      <c r="H33919" s="133"/>
      <c r="T33919" s="133"/>
      <c r="X33919" s="131"/>
      <c r="Y33919" s="133"/>
      <c r="AJ33919" s="133"/>
      <c r="AO33919" s="135"/>
      <c r="AP33919" s="135"/>
      <c r="BJ33919" s="136"/>
    </row>
    <row r="33920" spans="5:62" ht="14.25" customHeight="1" x14ac:dyDescent="0.25">
      <c r="E33920" s="113"/>
      <c r="H33920" s="133"/>
      <c r="T33920" s="133"/>
      <c r="X33920" s="131"/>
      <c r="Y33920" s="133"/>
      <c r="AJ33920" s="133"/>
      <c r="AO33920" s="135"/>
      <c r="AP33920" s="135"/>
      <c r="BJ33920" s="136"/>
    </row>
    <row r="33921" spans="5:62" ht="14.25" customHeight="1" x14ac:dyDescent="0.25">
      <c r="E33921" s="113"/>
      <c r="H33921" s="133"/>
      <c r="T33921" s="133"/>
      <c r="X33921" s="131"/>
      <c r="Y33921" s="133"/>
      <c r="AJ33921" s="133"/>
      <c r="AO33921" s="135"/>
      <c r="AP33921" s="135"/>
      <c r="BJ33921" s="136"/>
    </row>
    <row r="33922" spans="5:62" ht="14.25" customHeight="1" x14ac:dyDescent="0.25">
      <c r="E33922" s="113"/>
      <c r="H33922" s="133"/>
      <c r="T33922" s="133"/>
      <c r="X33922" s="131"/>
      <c r="Y33922" s="133"/>
      <c r="AJ33922" s="133"/>
      <c r="AO33922" s="135"/>
      <c r="AP33922" s="135"/>
      <c r="BJ33922" s="136"/>
    </row>
    <row r="33923" spans="5:62" ht="14.25" customHeight="1" x14ac:dyDescent="0.25">
      <c r="E33923" s="113"/>
      <c r="H33923" s="133"/>
      <c r="T33923" s="133"/>
      <c r="X33923" s="131"/>
      <c r="Y33923" s="133"/>
      <c r="AJ33923" s="133"/>
      <c r="AO33923" s="135"/>
      <c r="AP33923" s="135"/>
      <c r="BJ33923" s="136"/>
    </row>
    <row r="33924" spans="5:62" ht="14.25" customHeight="1" x14ac:dyDescent="0.25">
      <c r="E33924" s="113"/>
      <c r="H33924" s="133"/>
      <c r="T33924" s="133"/>
      <c r="X33924" s="131"/>
      <c r="Y33924" s="133"/>
      <c r="AJ33924" s="133"/>
      <c r="AO33924" s="135"/>
      <c r="AP33924" s="135"/>
      <c r="BJ33924" s="136"/>
    </row>
    <row r="33925" spans="5:62" ht="14.25" customHeight="1" x14ac:dyDescent="0.25">
      <c r="E33925" s="113"/>
      <c r="H33925" s="133"/>
      <c r="T33925" s="133"/>
      <c r="X33925" s="131"/>
      <c r="Y33925" s="133"/>
      <c r="AJ33925" s="133"/>
      <c r="AO33925" s="135"/>
      <c r="AP33925" s="135"/>
      <c r="BJ33925" s="136"/>
    </row>
    <row r="33926" spans="5:62" ht="14.25" customHeight="1" x14ac:dyDescent="0.25">
      <c r="E33926" s="113"/>
      <c r="H33926" s="133"/>
      <c r="T33926" s="133"/>
      <c r="X33926" s="131"/>
      <c r="Y33926" s="133"/>
      <c r="AJ33926" s="133"/>
      <c r="AO33926" s="135"/>
      <c r="AP33926" s="135"/>
      <c r="BJ33926" s="136"/>
    </row>
    <row r="33927" spans="5:62" ht="14.25" customHeight="1" x14ac:dyDescent="0.25">
      <c r="E33927" s="113"/>
      <c r="H33927" s="133"/>
      <c r="T33927" s="133"/>
      <c r="X33927" s="131"/>
      <c r="Y33927" s="133"/>
      <c r="AJ33927" s="133"/>
      <c r="AO33927" s="135"/>
      <c r="AP33927" s="135"/>
      <c r="BJ33927" s="136"/>
    </row>
    <row r="33928" spans="5:62" ht="14.25" customHeight="1" x14ac:dyDescent="0.25">
      <c r="E33928" s="113"/>
      <c r="H33928" s="133"/>
      <c r="T33928" s="133"/>
      <c r="X33928" s="131"/>
      <c r="Y33928" s="133"/>
      <c r="AJ33928" s="133"/>
      <c r="AO33928" s="135"/>
      <c r="AP33928" s="135"/>
      <c r="BJ33928" s="136"/>
    </row>
    <row r="33929" spans="5:62" ht="14.25" customHeight="1" x14ac:dyDescent="0.25">
      <c r="E33929" s="113"/>
      <c r="H33929" s="133"/>
      <c r="T33929" s="133"/>
      <c r="X33929" s="131"/>
      <c r="Y33929" s="133"/>
      <c r="AJ33929" s="133"/>
      <c r="AO33929" s="135"/>
      <c r="AP33929" s="135"/>
      <c r="BJ33929" s="136"/>
    </row>
    <row r="33930" spans="5:62" ht="14.25" customHeight="1" x14ac:dyDescent="0.25">
      <c r="E33930" s="113"/>
      <c r="H33930" s="133"/>
      <c r="T33930" s="133"/>
      <c r="X33930" s="131"/>
      <c r="Y33930" s="133"/>
      <c r="AJ33930" s="133"/>
      <c r="AO33930" s="135"/>
      <c r="AP33930" s="135"/>
      <c r="BJ33930" s="136"/>
    </row>
    <row r="33931" spans="5:62" ht="14.25" customHeight="1" x14ac:dyDescent="0.25">
      <c r="E33931" s="113"/>
      <c r="H33931" s="133"/>
      <c r="T33931" s="133"/>
      <c r="X33931" s="131"/>
      <c r="Y33931" s="133"/>
      <c r="AJ33931" s="133"/>
      <c r="AO33931" s="135"/>
      <c r="AP33931" s="135"/>
      <c r="BJ33931" s="136"/>
    </row>
    <row r="33932" spans="5:62" ht="14.25" customHeight="1" x14ac:dyDescent="0.25">
      <c r="E33932" s="113"/>
      <c r="H33932" s="133"/>
      <c r="T33932" s="133"/>
      <c r="X33932" s="131"/>
      <c r="Y33932" s="133"/>
      <c r="AJ33932" s="133"/>
      <c r="AO33932" s="135"/>
      <c r="AP33932" s="135"/>
      <c r="BJ33932" s="136"/>
    </row>
    <row r="33933" spans="5:62" ht="14.25" customHeight="1" x14ac:dyDescent="0.25">
      <c r="E33933" s="113"/>
      <c r="H33933" s="133"/>
      <c r="T33933" s="133"/>
      <c r="X33933" s="131"/>
      <c r="Y33933" s="133"/>
      <c r="AJ33933" s="133"/>
      <c r="AO33933" s="135"/>
      <c r="AP33933" s="135"/>
      <c r="BJ33933" s="136"/>
    </row>
    <row r="33934" spans="5:62" ht="14.25" customHeight="1" x14ac:dyDescent="0.25">
      <c r="E33934" s="113"/>
      <c r="H33934" s="133"/>
      <c r="T33934" s="133"/>
      <c r="X33934" s="131"/>
      <c r="Y33934" s="133"/>
      <c r="AJ33934" s="133"/>
      <c r="AO33934" s="135"/>
      <c r="AP33934" s="135"/>
      <c r="BJ33934" s="136"/>
    </row>
    <row r="33935" spans="5:62" ht="14.25" customHeight="1" x14ac:dyDescent="0.25">
      <c r="E33935" s="113"/>
      <c r="H33935" s="133"/>
      <c r="T33935" s="133"/>
      <c r="X33935" s="131"/>
      <c r="Y33935" s="133"/>
      <c r="AJ33935" s="133"/>
      <c r="AO33935" s="135"/>
      <c r="AP33935" s="135"/>
      <c r="BJ33935" s="136"/>
    </row>
    <row r="33936" spans="5:62" ht="14.25" customHeight="1" x14ac:dyDescent="0.25">
      <c r="E33936" s="113"/>
      <c r="H33936" s="133"/>
      <c r="T33936" s="133"/>
      <c r="X33936" s="131"/>
      <c r="Y33936" s="133"/>
      <c r="AJ33936" s="133"/>
      <c r="AO33936" s="135"/>
      <c r="AP33936" s="135"/>
      <c r="BJ33936" s="136"/>
    </row>
    <row r="33937" spans="5:62" ht="14.25" customHeight="1" x14ac:dyDescent="0.25">
      <c r="E33937" s="113"/>
      <c r="H33937" s="133"/>
      <c r="T33937" s="133"/>
      <c r="X33937" s="131"/>
      <c r="Y33937" s="133"/>
      <c r="AJ33937" s="133"/>
      <c r="AO33937" s="135"/>
      <c r="AP33937" s="135"/>
      <c r="BJ33937" s="136"/>
    </row>
    <row r="33938" spans="5:62" ht="14.25" customHeight="1" x14ac:dyDescent="0.25">
      <c r="E33938" s="113"/>
      <c r="H33938" s="133"/>
      <c r="T33938" s="133"/>
      <c r="X33938" s="131"/>
      <c r="Y33938" s="133"/>
      <c r="AJ33938" s="133"/>
      <c r="AO33938" s="135"/>
      <c r="AP33938" s="135"/>
      <c r="BJ33938" s="136"/>
    </row>
    <row r="33939" spans="5:62" ht="14.25" customHeight="1" x14ac:dyDescent="0.25">
      <c r="E33939" s="113"/>
      <c r="H33939" s="133"/>
      <c r="T33939" s="133"/>
      <c r="X33939" s="131"/>
      <c r="Y33939" s="133"/>
      <c r="AJ33939" s="133"/>
      <c r="AO33939" s="135"/>
      <c r="AP33939" s="135"/>
      <c r="BJ33939" s="136"/>
    </row>
    <row r="33940" spans="5:62" ht="14.25" customHeight="1" x14ac:dyDescent="0.25">
      <c r="E33940" s="113"/>
      <c r="H33940" s="133"/>
      <c r="T33940" s="133"/>
      <c r="X33940" s="131"/>
      <c r="Y33940" s="133"/>
      <c r="AJ33940" s="133"/>
      <c r="AO33940" s="135"/>
      <c r="AP33940" s="135"/>
      <c r="BJ33940" s="136"/>
    </row>
    <row r="33941" spans="5:62" ht="14.25" customHeight="1" x14ac:dyDescent="0.25">
      <c r="E33941" s="113"/>
      <c r="H33941" s="133"/>
      <c r="T33941" s="133"/>
      <c r="X33941" s="131"/>
      <c r="Y33941" s="133"/>
      <c r="AJ33941" s="133"/>
      <c r="AO33941" s="135"/>
      <c r="AP33941" s="135"/>
      <c r="BJ33941" s="136"/>
    </row>
    <row r="33942" spans="5:62" ht="14.25" customHeight="1" x14ac:dyDescent="0.25">
      <c r="E33942" s="113"/>
      <c r="H33942" s="133"/>
      <c r="T33942" s="133"/>
      <c r="X33942" s="131"/>
      <c r="Y33942" s="133"/>
      <c r="AJ33942" s="133"/>
      <c r="AO33942" s="135"/>
      <c r="AP33942" s="135"/>
      <c r="BJ33942" s="136"/>
    </row>
    <row r="33943" spans="5:62" ht="14.25" customHeight="1" x14ac:dyDescent="0.25">
      <c r="E33943" s="113"/>
      <c r="H33943" s="133"/>
      <c r="T33943" s="133"/>
      <c r="X33943" s="131"/>
      <c r="Y33943" s="133"/>
      <c r="AJ33943" s="133"/>
      <c r="AO33943" s="135"/>
      <c r="AP33943" s="135"/>
      <c r="BJ33943" s="136"/>
    </row>
    <row r="33944" spans="5:62" ht="14.25" customHeight="1" x14ac:dyDescent="0.25">
      <c r="E33944" s="113"/>
      <c r="H33944" s="133"/>
      <c r="T33944" s="133"/>
      <c r="X33944" s="131"/>
      <c r="Y33944" s="133"/>
      <c r="AJ33944" s="133"/>
      <c r="AO33944" s="135"/>
      <c r="AP33944" s="135"/>
      <c r="BJ33944" s="136"/>
    </row>
    <row r="33945" spans="5:62" ht="14.25" customHeight="1" x14ac:dyDescent="0.25">
      <c r="E33945" s="113"/>
      <c r="H33945" s="133"/>
      <c r="T33945" s="133"/>
      <c r="X33945" s="131"/>
      <c r="Y33945" s="133"/>
      <c r="AJ33945" s="133"/>
      <c r="AO33945" s="135"/>
      <c r="AP33945" s="135"/>
      <c r="BJ33945" s="136"/>
    </row>
    <row r="33946" spans="5:62" ht="14.25" customHeight="1" x14ac:dyDescent="0.25">
      <c r="E33946" s="113"/>
      <c r="H33946" s="133"/>
      <c r="T33946" s="133"/>
      <c r="X33946" s="131"/>
      <c r="Y33946" s="133"/>
      <c r="AJ33946" s="133"/>
      <c r="AO33946" s="135"/>
      <c r="AP33946" s="135"/>
      <c r="BJ33946" s="136"/>
    </row>
    <row r="33947" spans="5:62" ht="14.25" customHeight="1" x14ac:dyDescent="0.25">
      <c r="E33947" s="113"/>
      <c r="H33947" s="133"/>
      <c r="T33947" s="133"/>
      <c r="X33947" s="131"/>
      <c r="Y33947" s="133"/>
      <c r="AJ33947" s="133"/>
      <c r="AO33947" s="135"/>
      <c r="AP33947" s="135"/>
      <c r="BJ33947" s="136"/>
    </row>
    <row r="33948" spans="5:62" ht="14.25" customHeight="1" x14ac:dyDescent="0.25">
      <c r="E33948" s="113"/>
      <c r="H33948" s="133"/>
      <c r="T33948" s="133"/>
      <c r="X33948" s="131"/>
      <c r="Y33948" s="133"/>
      <c r="AJ33948" s="133"/>
      <c r="AO33948" s="135"/>
      <c r="AP33948" s="135"/>
      <c r="BJ33948" s="136"/>
    </row>
    <row r="33949" spans="5:62" ht="14.25" customHeight="1" x14ac:dyDescent="0.25">
      <c r="E33949" s="113"/>
      <c r="H33949" s="133"/>
      <c r="T33949" s="133"/>
      <c r="X33949" s="131"/>
      <c r="Y33949" s="133"/>
      <c r="AJ33949" s="133"/>
      <c r="AO33949" s="135"/>
      <c r="AP33949" s="135"/>
      <c r="BJ33949" s="136"/>
    </row>
    <row r="33950" spans="5:62" ht="14.25" customHeight="1" x14ac:dyDescent="0.25">
      <c r="E33950" s="113"/>
      <c r="H33950" s="133"/>
      <c r="T33950" s="133"/>
      <c r="X33950" s="131"/>
      <c r="Y33950" s="133"/>
      <c r="AJ33950" s="133"/>
      <c r="AO33950" s="135"/>
      <c r="AP33950" s="135"/>
      <c r="BJ33950" s="136"/>
    </row>
    <row r="33951" spans="5:62" ht="14.25" customHeight="1" x14ac:dyDescent="0.25">
      <c r="E33951" s="113"/>
      <c r="H33951" s="133"/>
      <c r="T33951" s="133"/>
      <c r="X33951" s="131"/>
      <c r="Y33951" s="133"/>
      <c r="AJ33951" s="133"/>
      <c r="AO33951" s="135"/>
      <c r="AP33951" s="135"/>
      <c r="BJ33951" s="136"/>
    </row>
    <row r="33952" spans="5:62" ht="14.25" customHeight="1" x14ac:dyDescent="0.25">
      <c r="E33952" s="113"/>
      <c r="H33952" s="133"/>
      <c r="T33952" s="133"/>
      <c r="X33952" s="131"/>
      <c r="Y33952" s="133"/>
      <c r="AJ33952" s="133"/>
      <c r="AO33952" s="135"/>
      <c r="AP33952" s="135"/>
      <c r="BJ33952" s="136"/>
    </row>
    <row r="33953" spans="5:62" ht="14.25" customHeight="1" x14ac:dyDescent="0.25">
      <c r="E33953" s="113"/>
      <c r="H33953" s="133"/>
      <c r="T33953" s="133"/>
      <c r="X33953" s="131"/>
      <c r="Y33953" s="133"/>
      <c r="AJ33953" s="133"/>
      <c r="AO33953" s="135"/>
      <c r="AP33953" s="135"/>
      <c r="BJ33953" s="136"/>
    </row>
    <row r="33954" spans="5:62" ht="14.25" customHeight="1" x14ac:dyDescent="0.25">
      <c r="E33954" s="113"/>
      <c r="H33954" s="133"/>
      <c r="T33954" s="133"/>
      <c r="X33954" s="131"/>
      <c r="Y33954" s="133"/>
      <c r="AJ33954" s="133"/>
      <c r="AO33954" s="135"/>
      <c r="AP33954" s="135"/>
      <c r="BJ33954" s="136"/>
    </row>
    <row r="33955" spans="5:62" ht="14.25" customHeight="1" x14ac:dyDescent="0.25">
      <c r="E33955" s="113"/>
      <c r="H33955" s="133"/>
      <c r="T33955" s="133"/>
      <c r="X33955" s="131"/>
      <c r="Y33955" s="133"/>
      <c r="AJ33955" s="133"/>
      <c r="AO33955" s="135"/>
      <c r="AP33955" s="135"/>
      <c r="BJ33955" s="136"/>
    </row>
    <row r="33956" spans="5:62" ht="14.25" customHeight="1" x14ac:dyDescent="0.25">
      <c r="E33956" s="113"/>
      <c r="H33956" s="133"/>
      <c r="T33956" s="133"/>
      <c r="X33956" s="131"/>
      <c r="Y33956" s="133"/>
      <c r="AJ33956" s="133"/>
      <c r="AO33956" s="135"/>
      <c r="AP33956" s="135"/>
      <c r="BJ33956" s="136"/>
    </row>
    <row r="33957" spans="5:62" ht="14.25" customHeight="1" x14ac:dyDescent="0.25">
      <c r="E33957" s="113"/>
      <c r="H33957" s="133"/>
      <c r="T33957" s="133"/>
      <c r="X33957" s="131"/>
      <c r="Y33957" s="133"/>
      <c r="AJ33957" s="133"/>
      <c r="AO33957" s="135"/>
      <c r="AP33957" s="135"/>
      <c r="BJ33957" s="136"/>
    </row>
    <row r="33958" spans="5:62" ht="14.25" customHeight="1" x14ac:dyDescent="0.25">
      <c r="E33958" s="113"/>
      <c r="H33958" s="133"/>
      <c r="T33958" s="133"/>
      <c r="X33958" s="131"/>
      <c r="Y33958" s="133"/>
      <c r="AJ33958" s="133"/>
      <c r="AO33958" s="135"/>
      <c r="AP33958" s="135"/>
      <c r="BJ33958" s="136"/>
    </row>
    <row r="33959" spans="5:62" ht="14.25" customHeight="1" x14ac:dyDescent="0.25">
      <c r="E33959" s="113"/>
      <c r="H33959" s="133"/>
      <c r="T33959" s="133"/>
      <c r="X33959" s="131"/>
      <c r="Y33959" s="133"/>
      <c r="AJ33959" s="133"/>
      <c r="AO33959" s="135"/>
      <c r="AP33959" s="135"/>
      <c r="BJ33959" s="136"/>
    </row>
    <row r="33960" spans="5:62" ht="14.25" customHeight="1" x14ac:dyDescent="0.25">
      <c r="E33960" s="113"/>
      <c r="H33960" s="133"/>
      <c r="T33960" s="133"/>
      <c r="X33960" s="131"/>
      <c r="Y33960" s="133"/>
      <c r="AJ33960" s="133"/>
      <c r="AO33960" s="135"/>
      <c r="AP33960" s="135"/>
      <c r="BJ33960" s="136"/>
    </row>
    <row r="33961" spans="5:62" ht="14.25" customHeight="1" x14ac:dyDescent="0.25">
      <c r="E33961" s="113"/>
      <c r="H33961" s="133"/>
      <c r="T33961" s="133"/>
      <c r="X33961" s="131"/>
      <c r="Y33961" s="133"/>
      <c r="AJ33961" s="133"/>
      <c r="AO33961" s="135"/>
      <c r="AP33961" s="135"/>
      <c r="BJ33961" s="136"/>
    </row>
    <row r="33962" spans="5:62" ht="14.25" customHeight="1" x14ac:dyDescent="0.25">
      <c r="E33962" s="113"/>
      <c r="H33962" s="133"/>
      <c r="T33962" s="133"/>
      <c r="X33962" s="131"/>
      <c r="Y33962" s="133"/>
      <c r="AJ33962" s="133"/>
      <c r="AO33962" s="135"/>
      <c r="AP33962" s="135"/>
      <c r="BJ33962" s="136"/>
    </row>
    <row r="33963" spans="5:62" ht="14.25" customHeight="1" x14ac:dyDescent="0.25">
      <c r="E33963" s="113"/>
      <c r="H33963" s="133"/>
      <c r="T33963" s="133"/>
      <c r="X33963" s="131"/>
      <c r="Y33963" s="133"/>
      <c r="AJ33963" s="133"/>
      <c r="AO33963" s="135"/>
      <c r="AP33963" s="135"/>
      <c r="BJ33963" s="136"/>
    </row>
    <row r="33964" spans="5:62" ht="14.25" customHeight="1" x14ac:dyDescent="0.25">
      <c r="E33964" s="113"/>
      <c r="H33964" s="133"/>
      <c r="T33964" s="133"/>
      <c r="X33964" s="131"/>
      <c r="Y33964" s="133"/>
      <c r="AJ33964" s="133"/>
      <c r="AO33964" s="135"/>
      <c r="AP33964" s="135"/>
      <c r="BJ33964" s="136"/>
    </row>
    <row r="33965" spans="5:62" ht="14.25" customHeight="1" x14ac:dyDescent="0.25">
      <c r="E33965" s="113"/>
      <c r="H33965" s="133"/>
      <c r="T33965" s="133"/>
      <c r="X33965" s="131"/>
      <c r="Y33965" s="133"/>
      <c r="AJ33965" s="133"/>
      <c r="AO33965" s="135"/>
      <c r="AP33965" s="135"/>
      <c r="BJ33965" s="136"/>
    </row>
    <row r="33966" spans="5:62" ht="14.25" customHeight="1" x14ac:dyDescent="0.25">
      <c r="E33966" s="113"/>
      <c r="H33966" s="133"/>
      <c r="T33966" s="133"/>
      <c r="X33966" s="131"/>
      <c r="Y33966" s="133"/>
      <c r="AJ33966" s="133"/>
      <c r="AO33966" s="135"/>
      <c r="AP33966" s="135"/>
      <c r="BJ33966" s="136"/>
    </row>
    <row r="33967" spans="5:62" ht="14.25" customHeight="1" x14ac:dyDescent="0.25">
      <c r="E33967" s="113"/>
      <c r="H33967" s="133"/>
      <c r="T33967" s="133"/>
      <c r="X33967" s="131"/>
      <c r="Y33967" s="133"/>
      <c r="AJ33967" s="133"/>
      <c r="AO33967" s="135"/>
      <c r="AP33967" s="135"/>
      <c r="BJ33967" s="136"/>
    </row>
    <row r="33968" spans="5:62" ht="14.25" customHeight="1" x14ac:dyDescent="0.25">
      <c r="E33968" s="113"/>
      <c r="H33968" s="133"/>
      <c r="T33968" s="133"/>
      <c r="X33968" s="131"/>
      <c r="Y33968" s="133"/>
      <c r="AJ33968" s="133"/>
      <c r="AO33968" s="135"/>
      <c r="AP33968" s="135"/>
      <c r="BJ33968" s="136"/>
    </row>
    <row r="33969" spans="5:62" ht="14.25" customHeight="1" x14ac:dyDescent="0.25">
      <c r="E33969" s="113"/>
      <c r="H33969" s="133"/>
      <c r="T33969" s="133"/>
      <c r="X33969" s="131"/>
      <c r="Y33969" s="133"/>
      <c r="AJ33969" s="133"/>
      <c r="AO33969" s="135"/>
      <c r="AP33969" s="135"/>
      <c r="BJ33969" s="136"/>
    </row>
    <row r="33970" spans="5:62" ht="14.25" customHeight="1" x14ac:dyDescent="0.25">
      <c r="E33970" s="113"/>
      <c r="H33970" s="133"/>
      <c r="T33970" s="133"/>
      <c r="X33970" s="131"/>
      <c r="Y33970" s="133"/>
      <c r="AJ33970" s="133"/>
      <c r="AO33970" s="135"/>
      <c r="AP33970" s="135"/>
      <c r="BJ33970" s="136"/>
    </row>
    <row r="33971" spans="5:62" ht="14.25" customHeight="1" x14ac:dyDescent="0.25">
      <c r="E33971" s="113"/>
      <c r="H33971" s="133"/>
      <c r="T33971" s="133"/>
      <c r="X33971" s="131"/>
      <c r="Y33971" s="133"/>
      <c r="AJ33971" s="133"/>
      <c r="AO33971" s="135"/>
      <c r="AP33971" s="135"/>
      <c r="BJ33971" s="136"/>
    </row>
    <row r="33972" spans="5:62" ht="14.25" customHeight="1" x14ac:dyDescent="0.25">
      <c r="E33972" s="113"/>
      <c r="H33972" s="133"/>
      <c r="T33972" s="133"/>
      <c r="X33972" s="131"/>
      <c r="Y33972" s="133"/>
      <c r="AJ33972" s="133"/>
      <c r="AO33972" s="135"/>
      <c r="AP33972" s="135"/>
      <c r="BJ33972" s="136"/>
    </row>
    <row r="33973" spans="5:62" ht="14.25" customHeight="1" x14ac:dyDescent="0.25">
      <c r="E33973" s="113"/>
      <c r="H33973" s="133"/>
      <c r="T33973" s="133"/>
      <c r="X33973" s="131"/>
      <c r="Y33973" s="133"/>
      <c r="AJ33973" s="133"/>
      <c r="AO33973" s="135"/>
      <c r="AP33973" s="135"/>
      <c r="BJ33973" s="136"/>
    </row>
    <row r="33974" spans="5:62" ht="14.25" customHeight="1" x14ac:dyDescent="0.25">
      <c r="E33974" s="113"/>
      <c r="H33974" s="133"/>
      <c r="T33974" s="133"/>
      <c r="X33974" s="131"/>
      <c r="Y33974" s="133"/>
      <c r="AJ33974" s="133"/>
      <c r="AO33974" s="135"/>
      <c r="AP33974" s="135"/>
      <c r="BJ33974" s="136"/>
    </row>
    <row r="33975" spans="5:62" ht="14.25" customHeight="1" x14ac:dyDescent="0.25">
      <c r="E33975" s="113"/>
      <c r="H33975" s="133"/>
      <c r="T33975" s="133"/>
      <c r="X33975" s="131"/>
      <c r="Y33975" s="133"/>
      <c r="AJ33975" s="133"/>
      <c r="AO33975" s="135"/>
      <c r="AP33975" s="135"/>
      <c r="BJ33975" s="136"/>
    </row>
    <row r="33976" spans="5:62" ht="14.25" customHeight="1" x14ac:dyDescent="0.25">
      <c r="E33976" s="113"/>
      <c r="H33976" s="133"/>
      <c r="T33976" s="133"/>
      <c r="X33976" s="131"/>
      <c r="Y33976" s="133"/>
      <c r="AJ33976" s="133"/>
      <c r="AO33976" s="135"/>
      <c r="AP33976" s="135"/>
      <c r="BJ33976" s="136"/>
    </row>
    <row r="33977" spans="5:62" ht="14.25" customHeight="1" x14ac:dyDescent="0.25">
      <c r="E33977" s="113"/>
      <c r="H33977" s="133"/>
      <c r="T33977" s="133"/>
      <c r="X33977" s="131"/>
      <c r="Y33977" s="133"/>
      <c r="AJ33977" s="133"/>
      <c r="AO33977" s="135"/>
      <c r="AP33977" s="135"/>
      <c r="BJ33977" s="136"/>
    </row>
    <row r="33978" spans="5:62" ht="14.25" customHeight="1" x14ac:dyDescent="0.25">
      <c r="E33978" s="113"/>
      <c r="H33978" s="133"/>
      <c r="T33978" s="133"/>
      <c r="X33978" s="131"/>
      <c r="Y33978" s="133"/>
      <c r="AJ33978" s="133"/>
      <c r="AO33978" s="135"/>
      <c r="AP33978" s="135"/>
      <c r="BJ33978" s="136"/>
    </row>
    <row r="33979" spans="5:62" ht="14.25" customHeight="1" x14ac:dyDescent="0.25">
      <c r="E33979" s="113"/>
      <c r="H33979" s="133"/>
      <c r="T33979" s="133"/>
      <c r="X33979" s="131"/>
      <c r="Y33979" s="133"/>
      <c r="AJ33979" s="133"/>
      <c r="AO33979" s="135"/>
      <c r="AP33979" s="135"/>
      <c r="BJ33979" s="136"/>
    </row>
    <row r="33980" spans="5:62" ht="14.25" customHeight="1" x14ac:dyDescent="0.25">
      <c r="E33980" s="113"/>
      <c r="H33980" s="133"/>
      <c r="T33980" s="133"/>
      <c r="X33980" s="131"/>
      <c r="Y33980" s="133"/>
      <c r="AJ33980" s="133"/>
      <c r="AO33980" s="135"/>
      <c r="AP33980" s="135"/>
      <c r="BJ33980" s="136"/>
    </row>
    <row r="33981" spans="5:62" ht="14.25" customHeight="1" x14ac:dyDescent="0.25">
      <c r="E33981" s="113"/>
      <c r="H33981" s="133"/>
      <c r="T33981" s="133"/>
      <c r="X33981" s="131"/>
      <c r="Y33981" s="133"/>
      <c r="AJ33981" s="133"/>
      <c r="AO33981" s="135"/>
      <c r="AP33981" s="135"/>
      <c r="BJ33981" s="136"/>
    </row>
    <row r="33982" spans="5:62" ht="14.25" customHeight="1" x14ac:dyDescent="0.25">
      <c r="E33982" s="113"/>
      <c r="H33982" s="133"/>
      <c r="T33982" s="133"/>
      <c r="X33982" s="131"/>
      <c r="Y33982" s="133"/>
      <c r="AJ33982" s="133"/>
      <c r="AO33982" s="135"/>
      <c r="AP33982" s="135"/>
      <c r="BJ33982" s="136"/>
    </row>
    <row r="33983" spans="5:62" ht="14.25" customHeight="1" x14ac:dyDescent="0.25">
      <c r="E33983" s="113"/>
      <c r="H33983" s="133"/>
      <c r="T33983" s="133"/>
      <c r="X33983" s="131"/>
      <c r="Y33983" s="133"/>
      <c r="AJ33983" s="133"/>
      <c r="AO33983" s="135"/>
      <c r="AP33983" s="135"/>
      <c r="BJ33983" s="136"/>
    </row>
    <row r="33984" spans="5:62" ht="14.25" customHeight="1" x14ac:dyDescent="0.25">
      <c r="E33984" s="113"/>
      <c r="H33984" s="133"/>
      <c r="T33984" s="133"/>
      <c r="X33984" s="131"/>
      <c r="Y33984" s="133"/>
      <c r="AJ33984" s="133"/>
      <c r="AO33984" s="135"/>
      <c r="AP33984" s="135"/>
      <c r="BJ33984" s="136"/>
    </row>
    <row r="33985" spans="5:62" ht="14.25" customHeight="1" x14ac:dyDescent="0.25">
      <c r="E33985" s="113"/>
      <c r="H33985" s="133"/>
      <c r="T33985" s="133"/>
      <c r="X33985" s="131"/>
      <c r="Y33985" s="133"/>
      <c r="AJ33985" s="133"/>
      <c r="AO33985" s="135"/>
      <c r="AP33985" s="135"/>
      <c r="BJ33985" s="136"/>
    </row>
    <row r="33986" spans="5:62" ht="14.25" customHeight="1" x14ac:dyDescent="0.25">
      <c r="E33986" s="113"/>
      <c r="H33986" s="133"/>
      <c r="T33986" s="133"/>
      <c r="X33986" s="131"/>
      <c r="Y33986" s="133"/>
      <c r="AJ33986" s="133"/>
      <c r="AO33986" s="135"/>
      <c r="AP33986" s="135"/>
      <c r="BJ33986" s="136"/>
    </row>
    <row r="33987" spans="5:62" ht="14.25" customHeight="1" x14ac:dyDescent="0.25">
      <c r="E33987" s="113"/>
      <c r="H33987" s="133"/>
      <c r="T33987" s="133"/>
      <c r="X33987" s="131"/>
      <c r="Y33987" s="133"/>
      <c r="AJ33987" s="133"/>
      <c r="AO33987" s="135"/>
      <c r="AP33987" s="135"/>
      <c r="BJ33987" s="136"/>
    </row>
    <row r="33988" spans="5:62" ht="14.25" customHeight="1" x14ac:dyDescent="0.25">
      <c r="E33988" s="113"/>
      <c r="H33988" s="133"/>
      <c r="T33988" s="133"/>
      <c r="X33988" s="131"/>
      <c r="Y33988" s="133"/>
      <c r="AJ33988" s="133"/>
      <c r="AO33988" s="135"/>
      <c r="AP33988" s="135"/>
      <c r="BJ33988" s="136"/>
    </row>
    <row r="33989" spans="5:62" ht="14.25" customHeight="1" x14ac:dyDescent="0.25">
      <c r="E33989" s="113"/>
      <c r="H33989" s="133"/>
      <c r="T33989" s="133"/>
      <c r="X33989" s="131"/>
      <c r="Y33989" s="133"/>
      <c r="AJ33989" s="133"/>
      <c r="AO33989" s="135"/>
      <c r="AP33989" s="135"/>
      <c r="BJ33989" s="136"/>
    </row>
    <row r="33990" spans="5:62" ht="14.25" customHeight="1" x14ac:dyDescent="0.25">
      <c r="E33990" s="113"/>
      <c r="H33990" s="133"/>
      <c r="T33990" s="133"/>
      <c r="X33990" s="131"/>
      <c r="Y33990" s="133"/>
      <c r="AJ33990" s="133"/>
      <c r="AO33990" s="135"/>
      <c r="AP33990" s="135"/>
      <c r="BJ33990" s="136"/>
    </row>
    <row r="33991" spans="5:62" ht="14.25" customHeight="1" x14ac:dyDescent="0.25">
      <c r="E33991" s="113"/>
      <c r="H33991" s="133"/>
      <c r="T33991" s="133"/>
      <c r="X33991" s="131"/>
      <c r="Y33991" s="133"/>
      <c r="AJ33991" s="133"/>
      <c r="AO33991" s="135"/>
      <c r="AP33991" s="135"/>
      <c r="BJ33991" s="136"/>
    </row>
    <row r="33992" spans="5:62" ht="14.25" customHeight="1" x14ac:dyDescent="0.25">
      <c r="E33992" s="113"/>
      <c r="H33992" s="133"/>
      <c r="T33992" s="133"/>
      <c r="X33992" s="131"/>
      <c r="Y33992" s="133"/>
      <c r="AJ33992" s="133"/>
      <c r="AO33992" s="135"/>
      <c r="AP33992" s="135"/>
      <c r="BJ33992" s="136"/>
    </row>
    <row r="33993" spans="5:62" ht="14.25" customHeight="1" x14ac:dyDescent="0.25">
      <c r="E33993" s="113"/>
      <c r="H33993" s="133"/>
      <c r="T33993" s="133"/>
      <c r="X33993" s="131"/>
      <c r="Y33993" s="133"/>
      <c r="AJ33993" s="133"/>
      <c r="AO33993" s="135"/>
      <c r="AP33993" s="135"/>
      <c r="BJ33993" s="136"/>
    </row>
    <row r="33994" spans="5:62" ht="14.25" customHeight="1" x14ac:dyDescent="0.25">
      <c r="E33994" s="113"/>
      <c r="H33994" s="133"/>
      <c r="T33994" s="133"/>
      <c r="X33994" s="131"/>
      <c r="Y33994" s="133"/>
      <c r="AJ33994" s="133"/>
      <c r="AO33994" s="135"/>
      <c r="AP33994" s="135"/>
      <c r="BJ33994" s="136"/>
    </row>
    <row r="33995" spans="5:62" ht="14.25" customHeight="1" x14ac:dyDescent="0.25">
      <c r="E33995" s="113"/>
      <c r="H33995" s="133"/>
      <c r="T33995" s="133"/>
      <c r="X33995" s="131"/>
      <c r="Y33995" s="133"/>
      <c r="AJ33995" s="133"/>
      <c r="AO33995" s="135"/>
      <c r="AP33995" s="135"/>
      <c r="BJ33995" s="136"/>
    </row>
    <row r="33996" spans="5:62" ht="14.25" customHeight="1" x14ac:dyDescent="0.25">
      <c r="E33996" s="113"/>
      <c r="H33996" s="133"/>
      <c r="T33996" s="133"/>
      <c r="X33996" s="131"/>
      <c r="Y33996" s="133"/>
      <c r="AJ33996" s="133"/>
      <c r="AO33996" s="135"/>
      <c r="AP33996" s="135"/>
      <c r="BJ33996" s="136"/>
    </row>
    <row r="33997" spans="5:62" ht="14.25" customHeight="1" x14ac:dyDescent="0.25">
      <c r="E33997" s="113"/>
      <c r="H33997" s="133"/>
      <c r="T33997" s="133"/>
      <c r="X33997" s="131"/>
      <c r="Y33997" s="133"/>
      <c r="AJ33997" s="133"/>
      <c r="AO33997" s="135"/>
      <c r="AP33997" s="135"/>
      <c r="BJ33997" s="136"/>
    </row>
    <row r="33998" spans="5:62" ht="14.25" customHeight="1" x14ac:dyDescent="0.25">
      <c r="E33998" s="113"/>
      <c r="H33998" s="133"/>
      <c r="T33998" s="133"/>
      <c r="X33998" s="131"/>
      <c r="Y33998" s="133"/>
      <c r="AJ33998" s="133"/>
      <c r="AO33998" s="135"/>
      <c r="AP33998" s="135"/>
      <c r="BJ33998" s="136"/>
    </row>
    <row r="33999" spans="5:62" ht="14.25" customHeight="1" x14ac:dyDescent="0.25">
      <c r="E33999" s="113"/>
      <c r="H33999" s="133"/>
      <c r="T33999" s="133"/>
      <c r="X33999" s="131"/>
      <c r="Y33999" s="133"/>
      <c r="AJ33999" s="133"/>
      <c r="AO33999" s="135"/>
      <c r="AP33999" s="135"/>
      <c r="BJ33999" s="136"/>
    </row>
    <row r="34000" spans="5:62" ht="14.25" customHeight="1" x14ac:dyDescent="0.25">
      <c r="E34000" s="113"/>
      <c r="H34000" s="133"/>
      <c r="T34000" s="133"/>
      <c r="X34000" s="131"/>
      <c r="Y34000" s="133"/>
      <c r="AJ34000" s="133"/>
      <c r="AO34000" s="135"/>
      <c r="AP34000" s="135"/>
      <c r="BJ34000" s="136"/>
    </row>
    <row r="34001" spans="5:62" ht="14.25" customHeight="1" x14ac:dyDescent="0.25">
      <c r="E34001" s="113"/>
      <c r="H34001" s="133"/>
      <c r="T34001" s="133"/>
      <c r="X34001" s="131"/>
      <c r="Y34001" s="133"/>
      <c r="AJ34001" s="133"/>
      <c r="AO34001" s="135"/>
      <c r="AP34001" s="135"/>
      <c r="BJ34001" s="136"/>
    </row>
    <row r="34002" spans="5:62" ht="14.25" customHeight="1" x14ac:dyDescent="0.25">
      <c r="E34002" s="113"/>
      <c r="H34002" s="133"/>
      <c r="T34002" s="133"/>
      <c r="X34002" s="131"/>
      <c r="Y34002" s="133"/>
      <c r="AJ34002" s="133"/>
      <c r="AO34002" s="135"/>
      <c r="AP34002" s="135"/>
      <c r="BJ34002" s="136"/>
    </row>
    <row r="34003" spans="5:62" ht="14.25" customHeight="1" x14ac:dyDescent="0.25">
      <c r="E34003" s="113"/>
      <c r="H34003" s="133"/>
      <c r="T34003" s="133"/>
      <c r="X34003" s="131"/>
      <c r="Y34003" s="133"/>
      <c r="AJ34003" s="133"/>
      <c r="AO34003" s="135"/>
      <c r="AP34003" s="135"/>
      <c r="BJ34003" s="136"/>
    </row>
    <row r="34004" spans="5:62" ht="14.25" customHeight="1" x14ac:dyDescent="0.25">
      <c r="E34004" s="113"/>
      <c r="H34004" s="133"/>
      <c r="T34004" s="133"/>
      <c r="X34004" s="131"/>
      <c r="Y34004" s="133"/>
      <c r="AJ34004" s="133"/>
      <c r="AO34004" s="135"/>
      <c r="AP34004" s="135"/>
      <c r="BJ34004" s="136"/>
    </row>
    <row r="34005" spans="5:62" ht="14.25" customHeight="1" x14ac:dyDescent="0.25">
      <c r="E34005" s="113"/>
      <c r="H34005" s="133"/>
      <c r="T34005" s="133"/>
      <c r="X34005" s="131"/>
      <c r="Y34005" s="133"/>
      <c r="AJ34005" s="133"/>
      <c r="AO34005" s="135"/>
      <c r="AP34005" s="135"/>
      <c r="BJ34005" s="136"/>
    </row>
    <row r="34006" spans="5:62" ht="14.25" customHeight="1" x14ac:dyDescent="0.25">
      <c r="E34006" s="113"/>
      <c r="H34006" s="133"/>
      <c r="T34006" s="133"/>
      <c r="X34006" s="131"/>
      <c r="Y34006" s="133"/>
      <c r="AJ34006" s="133"/>
      <c r="AO34006" s="135"/>
      <c r="AP34006" s="135"/>
      <c r="BJ34006" s="136"/>
    </row>
    <row r="34007" spans="5:62" ht="14.25" customHeight="1" x14ac:dyDescent="0.25">
      <c r="E34007" s="113"/>
      <c r="H34007" s="133"/>
      <c r="T34007" s="133"/>
      <c r="X34007" s="131"/>
      <c r="Y34007" s="133"/>
      <c r="AJ34007" s="133"/>
      <c r="AO34007" s="135"/>
      <c r="AP34007" s="135"/>
      <c r="BJ34007" s="136"/>
    </row>
    <row r="34008" spans="5:62" ht="14.25" customHeight="1" x14ac:dyDescent="0.25">
      <c r="E34008" s="113"/>
      <c r="H34008" s="133"/>
      <c r="T34008" s="133"/>
      <c r="X34008" s="131"/>
      <c r="Y34008" s="133"/>
      <c r="AJ34008" s="133"/>
      <c r="AO34008" s="135"/>
      <c r="AP34008" s="135"/>
      <c r="BJ34008" s="136"/>
    </row>
    <row r="34009" spans="5:62" ht="14.25" customHeight="1" x14ac:dyDescent="0.25">
      <c r="E34009" s="113"/>
      <c r="H34009" s="133"/>
      <c r="T34009" s="133"/>
      <c r="X34009" s="131"/>
      <c r="Y34009" s="133"/>
      <c r="AJ34009" s="133"/>
      <c r="AO34009" s="135"/>
      <c r="AP34009" s="135"/>
      <c r="BJ34009" s="136"/>
    </row>
    <row r="34010" spans="5:62" ht="14.25" customHeight="1" x14ac:dyDescent="0.25">
      <c r="E34010" s="113"/>
      <c r="H34010" s="133"/>
      <c r="T34010" s="133"/>
      <c r="X34010" s="131"/>
      <c r="Y34010" s="133"/>
      <c r="AJ34010" s="133"/>
      <c r="AO34010" s="135"/>
      <c r="AP34010" s="135"/>
      <c r="BJ34010" s="136"/>
    </row>
    <row r="34011" spans="5:62" ht="14.25" customHeight="1" x14ac:dyDescent="0.25">
      <c r="E34011" s="113"/>
      <c r="H34011" s="133"/>
      <c r="T34011" s="133"/>
      <c r="X34011" s="131"/>
      <c r="Y34011" s="133"/>
      <c r="AJ34011" s="133"/>
      <c r="AO34011" s="135"/>
      <c r="AP34011" s="135"/>
      <c r="BJ34011" s="136"/>
    </row>
    <row r="34012" spans="5:62" ht="14.25" customHeight="1" x14ac:dyDescent="0.25">
      <c r="E34012" s="113"/>
      <c r="H34012" s="133"/>
      <c r="T34012" s="133"/>
      <c r="X34012" s="131"/>
      <c r="Y34012" s="133"/>
      <c r="AJ34012" s="133"/>
      <c r="AO34012" s="135"/>
      <c r="AP34012" s="135"/>
      <c r="BJ34012" s="136"/>
    </row>
    <row r="34013" spans="5:62" ht="14.25" customHeight="1" x14ac:dyDescent="0.25">
      <c r="E34013" s="113"/>
      <c r="H34013" s="133"/>
      <c r="T34013" s="133"/>
      <c r="X34013" s="131"/>
      <c r="Y34013" s="133"/>
      <c r="AJ34013" s="133"/>
      <c r="AO34013" s="135"/>
      <c r="AP34013" s="135"/>
      <c r="BJ34013" s="136"/>
    </row>
    <row r="34014" spans="5:62" ht="14.25" customHeight="1" x14ac:dyDescent="0.25">
      <c r="E34014" s="113"/>
      <c r="H34014" s="133"/>
      <c r="T34014" s="133"/>
      <c r="X34014" s="131"/>
      <c r="Y34014" s="133"/>
      <c r="AJ34014" s="133"/>
      <c r="AO34014" s="135"/>
      <c r="AP34014" s="135"/>
      <c r="BJ34014" s="136"/>
    </row>
    <row r="34015" spans="5:62" ht="14.25" customHeight="1" x14ac:dyDescent="0.25">
      <c r="E34015" s="113"/>
      <c r="H34015" s="133"/>
      <c r="T34015" s="133"/>
      <c r="X34015" s="131"/>
      <c r="Y34015" s="133"/>
      <c r="AJ34015" s="133"/>
      <c r="AO34015" s="135"/>
      <c r="AP34015" s="135"/>
      <c r="BJ34015" s="136"/>
    </row>
    <row r="34016" spans="5:62" ht="14.25" customHeight="1" x14ac:dyDescent="0.25">
      <c r="E34016" s="113"/>
      <c r="H34016" s="133"/>
      <c r="T34016" s="133"/>
      <c r="X34016" s="131"/>
      <c r="Y34016" s="133"/>
      <c r="AJ34016" s="133"/>
      <c r="AO34016" s="135"/>
      <c r="AP34016" s="135"/>
      <c r="BJ34016" s="136"/>
    </row>
    <row r="34017" spans="5:62" ht="14.25" customHeight="1" x14ac:dyDescent="0.25">
      <c r="E34017" s="113"/>
      <c r="H34017" s="133"/>
      <c r="T34017" s="133"/>
      <c r="X34017" s="131"/>
      <c r="Y34017" s="133"/>
      <c r="AJ34017" s="133"/>
      <c r="AO34017" s="135"/>
      <c r="AP34017" s="135"/>
      <c r="BJ34017" s="136"/>
    </row>
    <row r="34018" spans="5:62" ht="14.25" customHeight="1" x14ac:dyDescent="0.25">
      <c r="E34018" s="113"/>
      <c r="H34018" s="133"/>
      <c r="T34018" s="133"/>
      <c r="X34018" s="131"/>
      <c r="Y34018" s="133"/>
      <c r="AJ34018" s="133"/>
      <c r="AO34018" s="135"/>
      <c r="AP34018" s="135"/>
      <c r="BJ34018" s="136"/>
    </row>
    <row r="34019" spans="5:62" ht="14.25" customHeight="1" x14ac:dyDescent="0.25">
      <c r="E34019" s="113"/>
      <c r="H34019" s="133"/>
      <c r="T34019" s="133"/>
      <c r="X34019" s="131"/>
      <c r="Y34019" s="133"/>
      <c r="AJ34019" s="133"/>
      <c r="AO34019" s="135"/>
      <c r="AP34019" s="135"/>
      <c r="BJ34019" s="136"/>
    </row>
    <row r="34020" spans="5:62" ht="14.25" customHeight="1" x14ac:dyDescent="0.25">
      <c r="E34020" s="113"/>
      <c r="H34020" s="133"/>
      <c r="T34020" s="133"/>
      <c r="X34020" s="131"/>
      <c r="Y34020" s="133"/>
      <c r="AJ34020" s="133"/>
      <c r="AO34020" s="135"/>
      <c r="AP34020" s="135"/>
      <c r="BJ34020" s="136"/>
    </row>
    <row r="34021" spans="5:62" ht="14.25" customHeight="1" x14ac:dyDescent="0.25">
      <c r="E34021" s="113"/>
      <c r="H34021" s="133"/>
      <c r="T34021" s="133"/>
      <c r="X34021" s="131"/>
      <c r="Y34021" s="133"/>
      <c r="AJ34021" s="133"/>
      <c r="AO34021" s="135"/>
      <c r="AP34021" s="135"/>
      <c r="BJ34021" s="136"/>
    </row>
    <row r="34022" spans="5:62" ht="14.25" customHeight="1" x14ac:dyDescent="0.25">
      <c r="E34022" s="113"/>
      <c r="H34022" s="133"/>
      <c r="T34022" s="133"/>
      <c r="X34022" s="131"/>
      <c r="Y34022" s="133"/>
      <c r="AJ34022" s="133"/>
      <c r="AO34022" s="135"/>
      <c r="AP34022" s="135"/>
      <c r="BJ34022" s="136"/>
    </row>
    <row r="34023" spans="5:62" ht="14.25" customHeight="1" x14ac:dyDescent="0.25">
      <c r="E34023" s="113"/>
      <c r="H34023" s="133"/>
      <c r="T34023" s="133"/>
      <c r="X34023" s="131"/>
      <c r="Y34023" s="133"/>
      <c r="AJ34023" s="133"/>
      <c r="AO34023" s="135"/>
      <c r="AP34023" s="135"/>
      <c r="BJ34023" s="136"/>
    </row>
    <row r="34024" spans="5:62" ht="14.25" customHeight="1" x14ac:dyDescent="0.25">
      <c r="E34024" s="113"/>
      <c r="H34024" s="133"/>
      <c r="T34024" s="133"/>
      <c r="X34024" s="131"/>
      <c r="Y34024" s="133"/>
      <c r="AJ34024" s="133"/>
      <c r="AO34024" s="135"/>
      <c r="AP34024" s="135"/>
      <c r="BJ34024" s="136"/>
    </row>
    <row r="34025" spans="5:62" ht="14.25" customHeight="1" x14ac:dyDescent="0.25">
      <c r="E34025" s="113"/>
      <c r="H34025" s="133"/>
      <c r="T34025" s="133"/>
      <c r="X34025" s="131"/>
      <c r="Y34025" s="133"/>
      <c r="AJ34025" s="133"/>
      <c r="AO34025" s="135"/>
      <c r="AP34025" s="135"/>
      <c r="BJ34025" s="136"/>
    </row>
    <row r="34026" spans="5:62" ht="14.25" customHeight="1" x14ac:dyDescent="0.25">
      <c r="E34026" s="113"/>
      <c r="H34026" s="133"/>
      <c r="T34026" s="133"/>
      <c r="X34026" s="131"/>
      <c r="Y34026" s="133"/>
      <c r="AJ34026" s="133"/>
      <c r="AO34026" s="135"/>
      <c r="AP34026" s="135"/>
      <c r="BJ34026" s="136"/>
    </row>
    <row r="34027" spans="5:62" ht="14.25" customHeight="1" x14ac:dyDescent="0.25">
      <c r="E34027" s="113"/>
      <c r="H34027" s="133"/>
      <c r="T34027" s="133"/>
      <c r="X34027" s="131"/>
      <c r="Y34027" s="133"/>
      <c r="AJ34027" s="133"/>
      <c r="AO34027" s="135"/>
      <c r="AP34027" s="135"/>
      <c r="BJ34027" s="136"/>
    </row>
    <row r="34028" spans="5:62" ht="14.25" customHeight="1" x14ac:dyDescent="0.25">
      <c r="E34028" s="113"/>
      <c r="H34028" s="133"/>
      <c r="T34028" s="133"/>
      <c r="X34028" s="131"/>
      <c r="Y34028" s="133"/>
      <c r="AJ34028" s="133"/>
      <c r="AO34028" s="135"/>
      <c r="AP34028" s="135"/>
      <c r="BJ34028" s="136"/>
    </row>
    <row r="34029" spans="5:62" ht="14.25" customHeight="1" x14ac:dyDescent="0.25">
      <c r="E34029" s="113"/>
      <c r="H34029" s="133"/>
      <c r="T34029" s="133"/>
      <c r="X34029" s="131"/>
      <c r="Y34029" s="133"/>
      <c r="AJ34029" s="133"/>
      <c r="AO34029" s="135"/>
      <c r="AP34029" s="135"/>
      <c r="BJ34029" s="136"/>
    </row>
    <row r="34030" spans="5:62" ht="14.25" customHeight="1" x14ac:dyDescent="0.25">
      <c r="E34030" s="113"/>
      <c r="H34030" s="133"/>
      <c r="T34030" s="133"/>
      <c r="X34030" s="131"/>
      <c r="Y34030" s="133"/>
      <c r="AJ34030" s="133"/>
      <c r="AO34030" s="135"/>
      <c r="AP34030" s="135"/>
      <c r="BJ34030" s="136"/>
    </row>
    <row r="34031" spans="5:62" ht="14.25" customHeight="1" x14ac:dyDescent="0.25">
      <c r="E34031" s="113"/>
      <c r="H34031" s="133"/>
      <c r="T34031" s="133"/>
      <c r="X34031" s="131"/>
      <c r="Y34031" s="133"/>
      <c r="AJ34031" s="133"/>
      <c r="AO34031" s="135"/>
      <c r="AP34031" s="135"/>
      <c r="BJ34031" s="136"/>
    </row>
    <row r="34032" spans="5:62" ht="14.25" customHeight="1" x14ac:dyDescent="0.25">
      <c r="E34032" s="113"/>
      <c r="H34032" s="133"/>
      <c r="T34032" s="133"/>
      <c r="X34032" s="131"/>
      <c r="Y34032" s="133"/>
      <c r="AJ34032" s="133"/>
      <c r="AO34032" s="135"/>
      <c r="AP34032" s="135"/>
      <c r="BJ34032" s="136"/>
    </row>
    <row r="34033" spans="5:62" ht="14.25" customHeight="1" x14ac:dyDescent="0.25">
      <c r="E34033" s="113"/>
      <c r="H34033" s="133"/>
      <c r="T34033" s="133"/>
      <c r="X34033" s="131"/>
      <c r="Y34033" s="133"/>
      <c r="AJ34033" s="133"/>
      <c r="AO34033" s="135"/>
      <c r="AP34033" s="135"/>
      <c r="BJ34033" s="136"/>
    </row>
    <row r="34034" spans="5:62" ht="14.25" customHeight="1" x14ac:dyDescent="0.25">
      <c r="E34034" s="113"/>
      <c r="H34034" s="133"/>
      <c r="T34034" s="133"/>
      <c r="X34034" s="131"/>
      <c r="Y34034" s="133"/>
      <c r="AJ34034" s="133"/>
      <c r="AO34034" s="135"/>
      <c r="AP34034" s="135"/>
      <c r="BJ34034" s="136"/>
    </row>
    <row r="34035" spans="5:62" ht="14.25" customHeight="1" x14ac:dyDescent="0.25">
      <c r="E34035" s="113"/>
      <c r="H34035" s="133"/>
      <c r="T34035" s="133"/>
      <c r="X34035" s="131"/>
      <c r="Y34035" s="133"/>
      <c r="AJ34035" s="133"/>
      <c r="AO34035" s="135"/>
      <c r="AP34035" s="135"/>
      <c r="BJ34035" s="136"/>
    </row>
    <row r="34036" spans="5:62" ht="14.25" customHeight="1" x14ac:dyDescent="0.25">
      <c r="E34036" s="113"/>
      <c r="H34036" s="133"/>
      <c r="T34036" s="133"/>
      <c r="X34036" s="131"/>
      <c r="Y34036" s="133"/>
      <c r="AJ34036" s="133"/>
      <c r="AO34036" s="135"/>
      <c r="AP34036" s="135"/>
      <c r="BJ34036" s="136"/>
    </row>
    <row r="34037" spans="5:62" ht="14.25" customHeight="1" x14ac:dyDescent="0.25">
      <c r="E34037" s="113"/>
      <c r="H34037" s="133"/>
      <c r="T34037" s="133"/>
      <c r="X34037" s="131"/>
      <c r="Y34037" s="133"/>
      <c r="AJ34037" s="133"/>
      <c r="AO34037" s="135"/>
      <c r="AP34037" s="135"/>
      <c r="BJ34037" s="136"/>
    </row>
    <row r="34038" spans="5:62" ht="14.25" customHeight="1" x14ac:dyDescent="0.25">
      <c r="E34038" s="113"/>
      <c r="H34038" s="133"/>
      <c r="T34038" s="133"/>
      <c r="X34038" s="131"/>
      <c r="Y34038" s="133"/>
      <c r="AJ34038" s="133"/>
      <c r="AO34038" s="135"/>
      <c r="AP34038" s="135"/>
      <c r="BJ34038" s="136"/>
    </row>
    <row r="34039" spans="5:62" ht="14.25" customHeight="1" x14ac:dyDescent="0.25">
      <c r="E34039" s="113"/>
      <c r="H34039" s="133"/>
      <c r="T34039" s="133"/>
      <c r="X34039" s="131"/>
      <c r="Y34039" s="133"/>
      <c r="AJ34039" s="133"/>
      <c r="AO34039" s="135"/>
      <c r="AP34039" s="135"/>
      <c r="BJ34039" s="136"/>
    </row>
    <row r="34040" spans="5:62" ht="14.25" customHeight="1" x14ac:dyDescent="0.25">
      <c r="E34040" s="113"/>
      <c r="H34040" s="133"/>
      <c r="T34040" s="133"/>
      <c r="X34040" s="131"/>
      <c r="Y34040" s="133"/>
      <c r="AJ34040" s="133"/>
      <c r="AO34040" s="135"/>
      <c r="AP34040" s="135"/>
      <c r="BJ34040" s="136"/>
    </row>
    <row r="34041" spans="5:62" ht="14.25" customHeight="1" x14ac:dyDescent="0.25">
      <c r="E34041" s="113"/>
      <c r="H34041" s="133"/>
      <c r="T34041" s="133"/>
      <c r="X34041" s="131"/>
      <c r="Y34041" s="133"/>
      <c r="AJ34041" s="133"/>
      <c r="AO34041" s="135"/>
      <c r="AP34041" s="135"/>
      <c r="BJ34041" s="136"/>
    </row>
    <row r="34042" spans="5:62" ht="14.25" customHeight="1" x14ac:dyDescent="0.25">
      <c r="E34042" s="113"/>
      <c r="H34042" s="133"/>
      <c r="T34042" s="133"/>
      <c r="X34042" s="131"/>
      <c r="Y34042" s="133"/>
      <c r="AJ34042" s="133"/>
      <c r="AO34042" s="135"/>
      <c r="AP34042" s="135"/>
      <c r="BJ34042" s="136"/>
    </row>
    <row r="34043" spans="5:62" ht="14.25" customHeight="1" x14ac:dyDescent="0.25">
      <c r="E34043" s="113"/>
      <c r="H34043" s="133"/>
      <c r="T34043" s="133"/>
      <c r="X34043" s="131"/>
      <c r="Y34043" s="133"/>
      <c r="AJ34043" s="133"/>
      <c r="AO34043" s="135"/>
      <c r="AP34043" s="135"/>
      <c r="BJ34043" s="136"/>
    </row>
    <row r="34044" spans="5:62" ht="14.25" customHeight="1" x14ac:dyDescent="0.25">
      <c r="E34044" s="113"/>
      <c r="H34044" s="133"/>
      <c r="T34044" s="133"/>
      <c r="X34044" s="131"/>
      <c r="Y34044" s="133"/>
      <c r="AJ34044" s="133"/>
      <c r="AO34044" s="135"/>
      <c r="AP34044" s="135"/>
      <c r="BJ34044" s="136"/>
    </row>
    <row r="34045" spans="5:62" ht="14.25" customHeight="1" x14ac:dyDescent="0.25">
      <c r="E34045" s="113"/>
      <c r="H34045" s="133"/>
      <c r="T34045" s="133"/>
      <c r="X34045" s="131"/>
      <c r="Y34045" s="133"/>
      <c r="AJ34045" s="133"/>
      <c r="AO34045" s="135"/>
      <c r="AP34045" s="135"/>
      <c r="BJ34045" s="136"/>
    </row>
    <row r="34046" spans="5:62" ht="14.25" customHeight="1" x14ac:dyDescent="0.25">
      <c r="E34046" s="113"/>
      <c r="H34046" s="133"/>
      <c r="T34046" s="133"/>
      <c r="X34046" s="131"/>
      <c r="Y34046" s="133"/>
      <c r="AJ34046" s="133"/>
      <c r="AO34046" s="135"/>
      <c r="AP34046" s="135"/>
      <c r="BJ34046" s="136"/>
    </row>
    <row r="34047" spans="5:62" ht="14.25" customHeight="1" x14ac:dyDescent="0.25">
      <c r="E34047" s="113"/>
      <c r="H34047" s="133"/>
      <c r="T34047" s="133"/>
      <c r="X34047" s="131"/>
      <c r="Y34047" s="133"/>
      <c r="AJ34047" s="133"/>
      <c r="AO34047" s="135"/>
      <c r="AP34047" s="135"/>
      <c r="BJ34047" s="136"/>
    </row>
    <row r="34048" spans="5:62" ht="14.25" customHeight="1" x14ac:dyDescent="0.25">
      <c r="E34048" s="113"/>
      <c r="H34048" s="133"/>
      <c r="T34048" s="133"/>
      <c r="X34048" s="131"/>
      <c r="Y34048" s="133"/>
      <c r="AJ34048" s="133"/>
      <c r="AO34048" s="135"/>
      <c r="AP34048" s="135"/>
      <c r="BJ34048" s="136"/>
    </row>
    <row r="34049" spans="5:62" ht="14.25" customHeight="1" x14ac:dyDescent="0.25">
      <c r="E34049" s="113"/>
      <c r="H34049" s="133"/>
      <c r="T34049" s="133"/>
      <c r="X34049" s="131"/>
      <c r="Y34049" s="133"/>
      <c r="AJ34049" s="133"/>
      <c r="AO34049" s="135"/>
      <c r="AP34049" s="135"/>
      <c r="BJ34049" s="136"/>
    </row>
    <row r="34050" spans="5:62" ht="14.25" customHeight="1" x14ac:dyDescent="0.25">
      <c r="E34050" s="113"/>
      <c r="H34050" s="133"/>
      <c r="T34050" s="133"/>
      <c r="X34050" s="131"/>
      <c r="Y34050" s="133"/>
      <c r="AJ34050" s="133"/>
      <c r="AO34050" s="135"/>
      <c r="AP34050" s="135"/>
      <c r="BJ34050" s="136"/>
    </row>
    <row r="34051" spans="5:62" ht="14.25" customHeight="1" x14ac:dyDescent="0.25">
      <c r="E34051" s="113"/>
      <c r="H34051" s="133"/>
      <c r="T34051" s="133"/>
      <c r="X34051" s="131"/>
      <c r="Y34051" s="133"/>
      <c r="AJ34051" s="133"/>
      <c r="AO34051" s="135"/>
      <c r="AP34051" s="135"/>
      <c r="BJ34051" s="136"/>
    </row>
    <row r="34052" spans="5:62" ht="14.25" customHeight="1" x14ac:dyDescent="0.25">
      <c r="E34052" s="113"/>
      <c r="H34052" s="133"/>
      <c r="T34052" s="133"/>
      <c r="X34052" s="131"/>
      <c r="Y34052" s="133"/>
      <c r="AJ34052" s="133"/>
      <c r="AO34052" s="135"/>
      <c r="AP34052" s="135"/>
      <c r="BJ34052" s="136"/>
    </row>
    <row r="34053" spans="5:62" ht="14.25" customHeight="1" x14ac:dyDescent="0.25">
      <c r="E34053" s="113"/>
      <c r="H34053" s="133"/>
      <c r="T34053" s="133"/>
      <c r="X34053" s="131"/>
      <c r="Y34053" s="133"/>
      <c r="AJ34053" s="133"/>
      <c r="AO34053" s="135"/>
      <c r="AP34053" s="135"/>
      <c r="BJ34053" s="136"/>
    </row>
    <row r="34054" spans="5:62" ht="14.25" customHeight="1" x14ac:dyDescent="0.25">
      <c r="E34054" s="113"/>
      <c r="H34054" s="133"/>
      <c r="T34054" s="133"/>
      <c r="X34054" s="131"/>
      <c r="Y34054" s="133"/>
      <c r="AJ34054" s="133"/>
      <c r="AO34054" s="135"/>
      <c r="AP34054" s="135"/>
      <c r="BJ34054" s="136"/>
    </row>
    <row r="34055" spans="5:62" ht="14.25" customHeight="1" x14ac:dyDescent="0.25">
      <c r="E34055" s="113"/>
      <c r="H34055" s="133"/>
      <c r="T34055" s="133"/>
      <c r="X34055" s="131"/>
      <c r="Y34055" s="133"/>
      <c r="AJ34055" s="133"/>
      <c r="AO34055" s="135"/>
      <c r="AP34055" s="135"/>
      <c r="BJ34055" s="136"/>
    </row>
    <row r="34056" spans="5:62" ht="14.25" customHeight="1" x14ac:dyDescent="0.25">
      <c r="E34056" s="113"/>
      <c r="H34056" s="133"/>
      <c r="T34056" s="133"/>
      <c r="X34056" s="131"/>
      <c r="Y34056" s="133"/>
      <c r="AJ34056" s="133"/>
      <c r="AO34056" s="135"/>
      <c r="AP34056" s="135"/>
      <c r="BJ34056" s="136"/>
    </row>
    <row r="34057" spans="5:62" ht="14.25" customHeight="1" x14ac:dyDescent="0.25">
      <c r="E34057" s="113"/>
      <c r="H34057" s="133"/>
      <c r="T34057" s="133"/>
      <c r="X34057" s="131"/>
      <c r="Y34057" s="133"/>
      <c r="AJ34057" s="133"/>
      <c r="AO34057" s="135"/>
      <c r="AP34057" s="135"/>
      <c r="BJ34057" s="136"/>
    </row>
    <row r="34058" spans="5:62" ht="14.25" customHeight="1" x14ac:dyDescent="0.25">
      <c r="E34058" s="113"/>
      <c r="H34058" s="133"/>
      <c r="T34058" s="133"/>
      <c r="X34058" s="131"/>
      <c r="Y34058" s="133"/>
      <c r="AJ34058" s="133"/>
      <c r="AO34058" s="135"/>
      <c r="AP34058" s="135"/>
      <c r="BJ34058" s="136"/>
    </row>
    <row r="34059" spans="5:62" ht="14.25" customHeight="1" x14ac:dyDescent="0.25">
      <c r="E34059" s="113"/>
      <c r="H34059" s="133"/>
      <c r="T34059" s="133"/>
      <c r="X34059" s="131"/>
      <c r="Y34059" s="133"/>
      <c r="AJ34059" s="133"/>
      <c r="AO34059" s="135"/>
      <c r="AP34059" s="135"/>
      <c r="BJ34059" s="136"/>
    </row>
    <row r="34060" spans="5:62" ht="14.25" customHeight="1" x14ac:dyDescent="0.25">
      <c r="E34060" s="113"/>
      <c r="H34060" s="133"/>
      <c r="T34060" s="133"/>
      <c r="X34060" s="131"/>
      <c r="Y34060" s="133"/>
      <c r="AJ34060" s="133"/>
      <c r="AO34060" s="135"/>
      <c r="AP34060" s="135"/>
      <c r="BJ34060" s="136"/>
    </row>
    <row r="34061" spans="5:62" ht="14.25" customHeight="1" x14ac:dyDescent="0.25">
      <c r="E34061" s="113"/>
      <c r="H34061" s="133"/>
      <c r="T34061" s="133"/>
      <c r="X34061" s="131"/>
      <c r="Y34061" s="133"/>
      <c r="AJ34061" s="133"/>
      <c r="AO34061" s="135"/>
      <c r="AP34061" s="135"/>
      <c r="BJ34061" s="136"/>
    </row>
    <row r="34062" spans="5:62" ht="14.25" customHeight="1" x14ac:dyDescent="0.25">
      <c r="E34062" s="113"/>
      <c r="H34062" s="133"/>
      <c r="T34062" s="133"/>
      <c r="X34062" s="131"/>
      <c r="Y34062" s="133"/>
      <c r="AJ34062" s="133"/>
      <c r="AO34062" s="135"/>
      <c r="AP34062" s="135"/>
      <c r="BJ34062" s="136"/>
    </row>
    <row r="34063" spans="5:62" ht="14.25" customHeight="1" x14ac:dyDescent="0.25">
      <c r="E34063" s="113"/>
      <c r="H34063" s="133"/>
      <c r="T34063" s="133"/>
      <c r="X34063" s="131"/>
      <c r="Y34063" s="133"/>
      <c r="AJ34063" s="133"/>
      <c r="AO34063" s="135"/>
      <c r="AP34063" s="135"/>
      <c r="BJ34063" s="136"/>
    </row>
    <row r="34064" spans="5:62" ht="14.25" customHeight="1" x14ac:dyDescent="0.25">
      <c r="E34064" s="113"/>
      <c r="H34064" s="133"/>
      <c r="T34064" s="133"/>
      <c r="X34064" s="131"/>
      <c r="Y34064" s="133"/>
      <c r="AJ34064" s="133"/>
      <c r="AO34064" s="135"/>
      <c r="AP34064" s="135"/>
      <c r="BJ34064" s="136"/>
    </row>
    <row r="34065" spans="5:62" ht="14.25" customHeight="1" x14ac:dyDescent="0.25">
      <c r="E34065" s="113"/>
      <c r="H34065" s="133"/>
      <c r="T34065" s="133"/>
      <c r="X34065" s="131"/>
      <c r="Y34065" s="133"/>
      <c r="AJ34065" s="133"/>
      <c r="AO34065" s="135"/>
      <c r="AP34065" s="135"/>
      <c r="BJ34065" s="136"/>
    </row>
    <row r="34066" spans="5:62" ht="14.25" customHeight="1" x14ac:dyDescent="0.25">
      <c r="E34066" s="113"/>
      <c r="H34066" s="133"/>
      <c r="T34066" s="133"/>
      <c r="X34066" s="131"/>
      <c r="Y34066" s="133"/>
      <c r="AJ34066" s="133"/>
      <c r="AO34066" s="135"/>
      <c r="AP34066" s="135"/>
      <c r="BJ34066" s="136"/>
    </row>
    <row r="34067" spans="5:62" ht="14.25" customHeight="1" x14ac:dyDescent="0.25">
      <c r="E34067" s="113"/>
      <c r="H34067" s="133"/>
      <c r="T34067" s="133"/>
      <c r="X34067" s="131"/>
      <c r="Y34067" s="133"/>
      <c r="AJ34067" s="133"/>
      <c r="AO34067" s="135"/>
      <c r="AP34067" s="135"/>
      <c r="BJ34067" s="136"/>
    </row>
    <row r="34068" spans="5:62" ht="14.25" customHeight="1" x14ac:dyDescent="0.25">
      <c r="E34068" s="113"/>
      <c r="H34068" s="133"/>
      <c r="T34068" s="133"/>
      <c r="X34068" s="131"/>
      <c r="Y34068" s="133"/>
      <c r="AJ34068" s="133"/>
      <c r="AO34068" s="135"/>
      <c r="AP34068" s="135"/>
      <c r="BJ34068" s="136"/>
    </row>
    <row r="34069" spans="5:62" ht="14.25" customHeight="1" x14ac:dyDescent="0.25">
      <c r="E34069" s="113"/>
      <c r="H34069" s="133"/>
      <c r="T34069" s="133"/>
      <c r="X34069" s="131"/>
      <c r="Y34069" s="133"/>
      <c r="AJ34069" s="133"/>
      <c r="AO34069" s="135"/>
      <c r="AP34069" s="135"/>
      <c r="BJ34069" s="136"/>
    </row>
    <row r="34070" spans="5:62" ht="14.25" customHeight="1" x14ac:dyDescent="0.25">
      <c r="E34070" s="113"/>
      <c r="H34070" s="133"/>
      <c r="T34070" s="133"/>
      <c r="X34070" s="131"/>
      <c r="Y34070" s="133"/>
      <c r="AJ34070" s="133"/>
      <c r="AO34070" s="135"/>
      <c r="AP34070" s="135"/>
      <c r="BJ34070" s="136"/>
    </row>
    <row r="34071" spans="5:62" ht="14.25" customHeight="1" x14ac:dyDescent="0.25">
      <c r="E34071" s="113"/>
      <c r="H34071" s="133"/>
      <c r="T34071" s="133"/>
      <c r="X34071" s="131"/>
      <c r="Y34071" s="133"/>
      <c r="AJ34071" s="133"/>
      <c r="AO34071" s="135"/>
      <c r="AP34071" s="135"/>
      <c r="BJ34071" s="136"/>
    </row>
    <row r="34072" spans="5:62" ht="14.25" customHeight="1" x14ac:dyDescent="0.25">
      <c r="E34072" s="113"/>
      <c r="H34072" s="133"/>
      <c r="T34072" s="133"/>
      <c r="X34072" s="131"/>
      <c r="Y34072" s="133"/>
      <c r="AJ34072" s="133"/>
      <c r="AO34072" s="135"/>
      <c r="AP34072" s="135"/>
      <c r="BJ34072" s="136"/>
    </row>
    <row r="34073" spans="5:62" ht="14.25" customHeight="1" x14ac:dyDescent="0.25">
      <c r="E34073" s="113"/>
      <c r="H34073" s="133"/>
      <c r="T34073" s="133"/>
      <c r="X34073" s="131"/>
      <c r="Y34073" s="133"/>
      <c r="AJ34073" s="133"/>
      <c r="AO34073" s="135"/>
      <c r="AP34073" s="135"/>
      <c r="BJ34073" s="136"/>
    </row>
    <row r="34074" spans="5:62" ht="14.25" customHeight="1" x14ac:dyDescent="0.25">
      <c r="E34074" s="113"/>
      <c r="H34074" s="133"/>
      <c r="T34074" s="133"/>
      <c r="X34074" s="131"/>
      <c r="Y34074" s="133"/>
      <c r="AJ34074" s="133"/>
      <c r="AO34074" s="135"/>
      <c r="AP34074" s="135"/>
      <c r="BJ34074" s="136"/>
    </row>
    <row r="34075" spans="5:62" ht="14.25" customHeight="1" x14ac:dyDescent="0.25">
      <c r="E34075" s="113"/>
      <c r="H34075" s="133"/>
      <c r="T34075" s="133"/>
      <c r="X34075" s="131"/>
      <c r="Y34075" s="133"/>
      <c r="AJ34075" s="133"/>
      <c r="AO34075" s="135"/>
      <c r="AP34075" s="135"/>
      <c r="BJ34075" s="136"/>
    </row>
    <row r="34076" spans="5:62" ht="14.25" customHeight="1" x14ac:dyDescent="0.25">
      <c r="E34076" s="113"/>
      <c r="H34076" s="133"/>
      <c r="T34076" s="133"/>
      <c r="X34076" s="131"/>
      <c r="Y34076" s="133"/>
      <c r="AJ34076" s="133"/>
      <c r="AO34076" s="135"/>
      <c r="AP34076" s="135"/>
      <c r="BJ34076" s="136"/>
    </row>
    <row r="34077" spans="5:62" ht="14.25" customHeight="1" x14ac:dyDescent="0.25">
      <c r="E34077" s="113"/>
      <c r="H34077" s="133"/>
      <c r="T34077" s="133"/>
      <c r="X34077" s="131"/>
      <c r="Y34077" s="133"/>
      <c r="AJ34077" s="133"/>
      <c r="AO34077" s="135"/>
      <c r="AP34077" s="135"/>
      <c r="BJ34077" s="136"/>
    </row>
    <row r="34078" spans="5:62" ht="14.25" customHeight="1" x14ac:dyDescent="0.25">
      <c r="E34078" s="113"/>
      <c r="H34078" s="133"/>
      <c r="T34078" s="133"/>
      <c r="X34078" s="131"/>
      <c r="Y34078" s="133"/>
      <c r="AJ34078" s="133"/>
      <c r="AO34078" s="135"/>
      <c r="AP34078" s="135"/>
      <c r="BJ34078" s="136"/>
    </row>
    <row r="34079" spans="5:62" ht="14.25" customHeight="1" x14ac:dyDescent="0.25">
      <c r="E34079" s="113"/>
      <c r="H34079" s="133"/>
      <c r="T34079" s="133"/>
      <c r="X34079" s="131"/>
      <c r="Y34079" s="133"/>
      <c r="AJ34079" s="133"/>
      <c r="AO34079" s="135"/>
      <c r="AP34079" s="135"/>
      <c r="BJ34079" s="136"/>
    </row>
    <row r="34080" spans="5:62" ht="14.25" customHeight="1" x14ac:dyDescent="0.25">
      <c r="E34080" s="113"/>
      <c r="H34080" s="133"/>
      <c r="T34080" s="133"/>
      <c r="X34080" s="131"/>
      <c r="Y34080" s="133"/>
      <c r="AJ34080" s="133"/>
      <c r="AO34080" s="135"/>
      <c r="AP34080" s="135"/>
      <c r="BJ34080" s="136"/>
    </row>
    <row r="34081" spans="5:62" ht="14.25" customHeight="1" x14ac:dyDescent="0.25">
      <c r="E34081" s="113"/>
      <c r="H34081" s="133"/>
      <c r="T34081" s="133"/>
      <c r="X34081" s="131"/>
      <c r="Y34081" s="133"/>
      <c r="AJ34081" s="133"/>
      <c r="AO34081" s="135"/>
      <c r="AP34081" s="135"/>
      <c r="BJ34081" s="136"/>
    </row>
    <row r="34082" spans="5:62" ht="14.25" customHeight="1" x14ac:dyDescent="0.25">
      <c r="E34082" s="113"/>
      <c r="H34082" s="133"/>
      <c r="T34082" s="133"/>
      <c r="X34082" s="131"/>
      <c r="Y34082" s="133"/>
      <c r="AJ34082" s="133"/>
      <c r="AO34082" s="135"/>
      <c r="AP34082" s="135"/>
      <c r="BJ34082" s="136"/>
    </row>
    <row r="34083" spans="5:62" ht="14.25" customHeight="1" x14ac:dyDescent="0.25">
      <c r="E34083" s="113"/>
      <c r="H34083" s="133"/>
      <c r="T34083" s="133"/>
      <c r="X34083" s="131"/>
      <c r="Y34083" s="133"/>
      <c r="AJ34083" s="133"/>
      <c r="AO34083" s="135"/>
      <c r="AP34083" s="135"/>
      <c r="BJ34083" s="136"/>
    </row>
    <row r="34084" spans="5:62" ht="14.25" customHeight="1" x14ac:dyDescent="0.25">
      <c r="E34084" s="113"/>
      <c r="H34084" s="133"/>
      <c r="T34084" s="133"/>
      <c r="X34084" s="131"/>
      <c r="Y34084" s="133"/>
      <c r="AJ34084" s="133"/>
      <c r="AO34084" s="135"/>
      <c r="AP34084" s="135"/>
      <c r="BJ34084" s="136"/>
    </row>
    <row r="34085" spans="5:62" ht="14.25" customHeight="1" x14ac:dyDescent="0.25">
      <c r="E34085" s="113"/>
      <c r="H34085" s="133"/>
      <c r="T34085" s="133"/>
      <c r="X34085" s="131"/>
      <c r="Y34085" s="133"/>
      <c r="AJ34085" s="133"/>
      <c r="AO34085" s="135"/>
      <c r="AP34085" s="135"/>
      <c r="BJ34085" s="136"/>
    </row>
    <row r="34086" spans="5:62" ht="14.25" customHeight="1" x14ac:dyDescent="0.25">
      <c r="E34086" s="113"/>
      <c r="H34086" s="133"/>
      <c r="T34086" s="133"/>
      <c r="X34086" s="131"/>
      <c r="Y34086" s="133"/>
      <c r="AJ34086" s="133"/>
      <c r="AO34086" s="135"/>
      <c r="AP34086" s="135"/>
      <c r="BJ34086" s="136"/>
    </row>
    <row r="34087" spans="5:62" ht="14.25" customHeight="1" x14ac:dyDescent="0.25">
      <c r="E34087" s="113"/>
      <c r="H34087" s="133"/>
      <c r="T34087" s="133"/>
      <c r="X34087" s="131"/>
      <c r="Y34087" s="133"/>
      <c r="AJ34087" s="133"/>
      <c r="AO34087" s="135"/>
      <c r="AP34087" s="135"/>
      <c r="BJ34087" s="136"/>
    </row>
    <row r="34088" spans="5:62" ht="14.25" customHeight="1" x14ac:dyDescent="0.25">
      <c r="E34088" s="113"/>
      <c r="H34088" s="133"/>
      <c r="T34088" s="133"/>
      <c r="X34088" s="131"/>
      <c r="Y34088" s="133"/>
      <c r="AJ34088" s="133"/>
      <c r="AO34088" s="135"/>
      <c r="AP34088" s="135"/>
      <c r="BJ34088" s="136"/>
    </row>
    <row r="34089" spans="5:62" ht="14.25" customHeight="1" x14ac:dyDescent="0.25">
      <c r="E34089" s="113"/>
      <c r="H34089" s="133"/>
      <c r="T34089" s="133"/>
      <c r="X34089" s="131"/>
      <c r="Y34089" s="133"/>
      <c r="AJ34089" s="133"/>
      <c r="AO34089" s="135"/>
      <c r="AP34089" s="135"/>
      <c r="BJ34089" s="136"/>
    </row>
    <row r="34090" spans="5:62" ht="14.25" customHeight="1" x14ac:dyDescent="0.25">
      <c r="E34090" s="113"/>
      <c r="H34090" s="133"/>
      <c r="T34090" s="133"/>
      <c r="X34090" s="131"/>
      <c r="Y34090" s="133"/>
      <c r="AJ34090" s="133"/>
      <c r="AO34090" s="135"/>
      <c r="AP34090" s="135"/>
      <c r="BJ34090" s="136"/>
    </row>
    <row r="34091" spans="5:62" ht="14.25" customHeight="1" x14ac:dyDescent="0.25">
      <c r="E34091" s="113"/>
      <c r="H34091" s="133"/>
      <c r="T34091" s="133"/>
      <c r="X34091" s="131"/>
      <c r="Y34091" s="133"/>
      <c r="AJ34091" s="133"/>
      <c r="AO34091" s="135"/>
      <c r="AP34091" s="135"/>
      <c r="BJ34091" s="136"/>
    </row>
    <row r="34092" spans="5:62" ht="14.25" customHeight="1" x14ac:dyDescent="0.25">
      <c r="E34092" s="113"/>
      <c r="H34092" s="133"/>
      <c r="T34092" s="133"/>
      <c r="X34092" s="131"/>
      <c r="Y34092" s="133"/>
      <c r="AJ34092" s="133"/>
      <c r="AO34092" s="135"/>
      <c r="AP34092" s="135"/>
      <c r="BJ34092" s="136"/>
    </row>
    <row r="34093" spans="5:62" ht="14.25" customHeight="1" x14ac:dyDescent="0.25">
      <c r="E34093" s="113"/>
      <c r="H34093" s="133"/>
      <c r="T34093" s="133"/>
      <c r="X34093" s="131"/>
      <c r="Y34093" s="133"/>
      <c r="AJ34093" s="133"/>
      <c r="AO34093" s="135"/>
      <c r="AP34093" s="135"/>
      <c r="BJ34093" s="136"/>
    </row>
    <row r="34094" spans="5:62" ht="14.25" customHeight="1" x14ac:dyDescent="0.25">
      <c r="E34094" s="113"/>
      <c r="H34094" s="133"/>
      <c r="T34094" s="133"/>
      <c r="X34094" s="131"/>
      <c r="Y34094" s="133"/>
      <c r="AJ34094" s="133"/>
      <c r="AO34094" s="135"/>
      <c r="AP34094" s="135"/>
      <c r="BJ34094" s="136"/>
    </row>
    <row r="34095" spans="5:62" ht="14.25" customHeight="1" x14ac:dyDescent="0.25">
      <c r="E34095" s="113"/>
      <c r="H34095" s="133"/>
      <c r="T34095" s="133"/>
      <c r="X34095" s="131"/>
      <c r="Y34095" s="133"/>
      <c r="AJ34095" s="133"/>
      <c r="AO34095" s="135"/>
      <c r="AP34095" s="135"/>
      <c r="BJ34095" s="136"/>
    </row>
    <row r="34096" spans="5:62" ht="14.25" customHeight="1" x14ac:dyDescent="0.25">
      <c r="E34096" s="113"/>
      <c r="H34096" s="133"/>
      <c r="T34096" s="133"/>
      <c r="X34096" s="131"/>
      <c r="Y34096" s="133"/>
      <c r="AJ34096" s="133"/>
      <c r="AO34096" s="135"/>
      <c r="AP34096" s="135"/>
      <c r="BJ34096" s="136"/>
    </row>
    <row r="34097" spans="5:62" ht="14.25" customHeight="1" x14ac:dyDescent="0.25">
      <c r="E34097" s="113"/>
      <c r="H34097" s="133"/>
      <c r="T34097" s="133"/>
      <c r="X34097" s="131"/>
      <c r="Y34097" s="133"/>
      <c r="AJ34097" s="133"/>
      <c r="AO34097" s="135"/>
      <c r="AP34097" s="135"/>
      <c r="BJ34097" s="136"/>
    </row>
    <row r="34098" spans="5:62" ht="14.25" customHeight="1" x14ac:dyDescent="0.25">
      <c r="E34098" s="113"/>
      <c r="H34098" s="133"/>
      <c r="T34098" s="133"/>
      <c r="X34098" s="131"/>
      <c r="Y34098" s="133"/>
      <c r="AJ34098" s="133"/>
      <c r="AO34098" s="135"/>
      <c r="AP34098" s="135"/>
      <c r="BJ34098" s="136"/>
    </row>
    <row r="34099" spans="5:62" ht="14.25" customHeight="1" x14ac:dyDescent="0.25">
      <c r="E34099" s="113"/>
      <c r="H34099" s="133"/>
      <c r="T34099" s="133"/>
      <c r="X34099" s="131"/>
      <c r="Y34099" s="133"/>
      <c r="AJ34099" s="133"/>
      <c r="AO34099" s="135"/>
      <c r="AP34099" s="135"/>
      <c r="BJ34099" s="136"/>
    </row>
    <row r="34100" spans="5:62" ht="14.25" customHeight="1" x14ac:dyDescent="0.25">
      <c r="E34100" s="113"/>
      <c r="H34100" s="133"/>
      <c r="T34100" s="133"/>
      <c r="X34100" s="131"/>
      <c r="Y34100" s="133"/>
      <c r="AJ34100" s="133"/>
      <c r="AO34100" s="135"/>
      <c r="AP34100" s="135"/>
      <c r="BJ34100" s="136"/>
    </row>
    <row r="34101" spans="5:62" ht="14.25" customHeight="1" x14ac:dyDescent="0.25">
      <c r="E34101" s="113"/>
      <c r="H34101" s="133"/>
      <c r="T34101" s="133"/>
      <c r="X34101" s="131"/>
      <c r="Y34101" s="133"/>
      <c r="AJ34101" s="133"/>
      <c r="AO34101" s="135"/>
      <c r="AP34101" s="135"/>
      <c r="BJ34101" s="136"/>
    </row>
    <row r="34102" spans="5:62" ht="14.25" customHeight="1" x14ac:dyDescent="0.25">
      <c r="E34102" s="113"/>
      <c r="H34102" s="133"/>
      <c r="T34102" s="133"/>
      <c r="X34102" s="131"/>
      <c r="Y34102" s="133"/>
      <c r="AJ34102" s="133"/>
      <c r="AO34102" s="135"/>
      <c r="AP34102" s="135"/>
      <c r="BJ34102" s="136"/>
    </row>
    <row r="34103" spans="5:62" ht="14.25" customHeight="1" x14ac:dyDescent="0.25">
      <c r="E34103" s="113"/>
      <c r="H34103" s="133"/>
      <c r="T34103" s="133"/>
      <c r="X34103" s="131"/>
      <c r="Y34103" s="133"/>
      <c r="AJ34103" s="133"/>
      <c r="AO34103" s="135"/>
      <c r="AP34103" s="135"/>
      <c r="BJ34103" s="136"/>
    </row>
    <row r="34104" spans="5:62" ht="14.25" customHeight="1" x14ac:dyDescent="0.25">
      <c r="E34104" s="113"/>
      <c r="H34104" s="133"/>
      <c r="T34104" s="133"/>
      <c r="X34104" s="131"/>
      <c r="Y34104" s="133"/>
      <c r="AJ34104" s="133"/>
      <c r="AO34104" s="135"/>
      <c r="AP34104" s="135"/>
      <c r="BJ34104" s="136"/>
    </row>
    <row r="34105" spans="5:62" ht="14.25" customHeight="1" x14ac:dyDescent="0.25">
      <c r="E34105" s="113"/>
      <c r="H34105" s="133"/>
      <c r="T34105" s="133"/>
      <c r="X34105" s="131"/>
      <c r="Y34105" s="133"/>
      <c r="AJ34105" s="133"/>
      <c r="AO34105" s="135"/>
      <c r="AP34105" s="135"/>
      <c r="BJ34105" s="136"/>
    </row>
    <row r="34106" spans="5:62" ht="14.25" customHeight="1" x14ac:dyDescent="0.25">
      <c r="E34106" s="113"/>
      <c r="H34106" s="133"/>
      <c r="T34106" s="133"/>
      <c r="X34106" s="131"/>
      <c r="Y34106" s="133"/>
      <c r="AJ34106" s="133"/>
      <c r="AO34106" s="135"/>
      <c r="AP34106" s="135"/>
      <c r="BJ34106" s="136"/>
    </row>
    <row r="34107" spans="5:62" ht="14.25" customHeight="1" x14ac:dyDescent="0.25">
      <c r="E34107" s="113"/>
      <c r="H34107" s="133"/>
      <c r="T34107" s="133"/>
      <c r="X34107" s="131"/>
      <c r="Y34107" s="133"/>
      <c r="AJ34107" s="133"/>
      <c r="AO34107" s="135"/>
      <c r="AP34107" s="135"/>
      <c r="BJ34107" s="136"/>
    </row>
    <row r="34108" spans="5:62" ht="14.25" customHeight="1" x14ac:dyDescent="0.25">
      <c r="E34108" s="113"/>
      <c r="H34108" s="133"/>
      <c r="T34108" s="133"/>
      <c r="X34108" s="131"/>
      <c r="Y34108" s="133"/>
      <c r="AJ34108" s="133"/>
      <c r="AO34108" s="135"/>
      <c r="AP34108" s="135"/>
      <c r="BJ34108" s="136"/>
    </row>
    <row r="34109" spans="5:62" ht="14.25" customHeight="1" x14ac:dyDescent="0.25">
      <c r="E34109" s="113"/>
      <c r="H34109" s="133"/>
      <c r="T34109" s="133"/>
      <c r="X34109" s="131"/>
      <c r="Y34109" s="133"/>
      <c r="AJ34109" s="133"/>
      <c r="AO34109" s="135"/>
      <c r="AP34109" s="135"/>
      <c r="BJ34109" s="136"/>
    </row>
    <row r="34110" spans="5:62" ht="14.25" customHeight="1" x14ac:dyDescent="0.25">
      <c r="E34110" s="113"/>
      <c r="H34110" s="133"/>
      <c r="T34110" s="133"/>
      <c r="X34110" s="131"/>
      <c r="Y34110" s="133"/>
      <c r="AJ34110" s="133"/>
      <c r="AO34110" s="135"/>
      <c r="AP34110" s="135"/>
      <c r="BJ34110" s="136"/>
    </row>
    <row r="34111" spans="5:62" ht="14.25" customHeight="1" x14ac:dyDescent="0.25">
      <c r="E34111" s="113"/>
      <c r="H34111" s="133"/>
      <c r="T34111" s="133"/>
      <c r="X34111" s="131"/>
      <c r="Y34111" s="133"/>
      <c r="AJ34111" s="133"/>
      <c r="AO34111" s="135"/>
      <c r="AP34111" s="135"/>
      <c r="BJ34111" s="136"/>
    </row>
    <row r="34112" spans="5:62" ht="14.25" customHeight="1" x14ac:dyDescent="0.25">
      <c r="E34112" s="113"/>
      <c r="H34112" s="133"/>
      <c r="T34112" s="133"/>
      <c r="X34112" s="131"/>
      <c r="Y34112" s="133"/>
      <c r="AJ34112" s="133"/>
      <c r="AO34112" s="135"/>
      <c r="AP34112" s="135"/>
      <c r="BJ34112" s="136"/>
    </row>
    <row r="34113" spans="5:62" ht="14.25" customHeight="1" x14ac:dyDescent="0.25">
      <c r="E34113" s="113"/>
      <c r="H34113" s="133"/>
      <c r="T34113" s="133"/>
      <c r="X34113" s="131"/>
      <c r="Y34113" s="133"/>
      <c r="AJ34113" s="133"/>
      <c r="AO34113" s="135"/>
      <c r="AP34113" s="135"/>
      <c r="BJ34113" s="136"/>
    </row>
    <row r="34114" spans="5:62" ht="14.25" customHeight="1" x14ac:dyDescent="0.25">
      <c r="E34114" s="113"/>
      <c r="H34114" s="133"/>
      <c r="T34114" s="133"/>
      <c r="X34114" s="131"/>
      <c r="Y34114" s="133"/>
      <c r="AJ34114" s="133"/>
      <c r="AO34114" s="135"/>
      <c r="AP34114" s="135"/>
      <c r="BJ34114" s="136"/>
    </row>
    <row r="34115" spans="5:62" ht="14.25" customHeight="1" x14ac:dyDescent="0.25">
      <c r="E34115" s="113"/>
      <c r="H34115" s="133"/>
      <c r="T34115" s="133"/>
      <c r="X34115" s="131"/>
      <c r="Y34115" s="133"/>
      <c r="AJ34115" s="133"/>
      <c r="AO34115" s="135"/>
      <c r="AP34115" s="135"/>
      <c r="BJ34115" s="136"/>
    </row>
    <row r="34116" spans="5:62" ht="14.25" customHeight="1" x14ac:dyDescent="0.25">
      <c r="E34116" s="113"/>
      <c r="H34116" s="133"/>
      <c r="T34116" s="133"/>
      <c r="X34116" s="131"/>
      <c r="Y34116" s="133"/>
      <c r="AJ34116" s="133"/>
      <c r="AO34116" s="135"/>
      <c r="AP34116" s="135"/>
      <c r="BJ34116" s="136"/>
    </row>
    <row r="34117" spans="5:62" ht="14.25" customHeight="1" x14ac:dyDescent="0.25">
      <c r="E34117" s="113"/>
      <c r="H34117" s="133"/>
      <c r="T34117" s="133"/>
      <c r="X34117" s="131"/>
      <c r="Y34117" s="133"/>
      <c r="AJ34117" s="133"/>
      <c r="AO34117" s="135"/>
      <c r="AP34117" s="135"/>
      <c r="BJ34117" s="136"/>
    </row>
    <row r="34118" spans="5:62" ht="14.25" customHeight="1" x14ac:dyDescent="0.25">
      <c r="E34118" s="113"/>
      <c r="H34118" s="133"/>
      <c r="T34118" s="133"/>
      <c r="X34118" s="131"/>
      <c r="Y34118" s="133"/>
      <c r="AJ34118" s="133"/>
      <c r="AO34118" s="135"/>
      <c r="AP34118" s="135"/>
      <c r="BJ34118" s="136"/>
    </row>
    <row r="34119" spans="5:62" ht="14.25" customHeight="1" x14ac:dyDescent="0.25">
      <c r="E34119" s="113"/>
      <c r="H34119" s="133"/>
      <c r="T34119" s="133"/>
      <c r="X34119" s="131"/>
      <c r="Y34119" s="133"/>
      <c r="AJ34119" s="133"/>
      <c r="AO34119" s="135"/>
      <c r="AP34119" s="135"/>
      <c r="BJ34119" s="136"/>
    </row>
    <row r="34120" spans="5:62" ht="14.25" customHeight="1" x14ac:dyDescent="0.25">
      <c r="E34120" s="113"/>
      <c r="H34120" s="133"/>
      <c r="T34120" s="133"/>
      <c r="X34120" s="131"/>
      <c r="Y34120" s="133"/>
      <c r="AJ34120" s="133"/>
      <c r="AO34120" s="135"/>
      <c r="AP34120" s="135"/>
      <c r="BJ34120" s="136"/>
    </row>
    <row r="34121" spans="5:62" ht="14.25" customHeight="1" x14ac:dyDescent="0.25">
      <c r="E34121" s="113"/>
      <c r="H34121" s="133"/>
      <c r="T34121" s="133"/>
      <c r="X34121" s="131"/>
      <c r="Y34121" s="133"/>
      <c r="AJ34121" s="133"/>
      <c r="AO34121" s="135"/>
      <c r="AP34121" s="135"/>
      <c r="BJ34121" s="136"/>
    </row>
    <row r="34122" spans="5:62" ht="14.25" customHeight="1" x14ac:dyDescent="0.25">
      <c r="E34122" s="113"/>
      <c r="H34122" s="133"/>
      <c r="T34122" s="133"/>
      <c r="X34122" s="131"/>
      <c r="Y34122" s="133"/>
      <c r="AJ34122" s="133"/>
      <c r="AO34122" s="135"/>
      <c r="AP34122" s="135"/>
      <c r="BJ34122" s="136"/>
    </row>
    <row r="34123" spans="5:62" ht="14.25" customHeight="1" x14ac:dyDescent="0.25">
      <c r="E34123" s="113"/>
      <c r="H34123" s="133"/>
      <c r="T34123" s="133"/>
      <c r="X34123" s="131"/>
      <c r="Y34123" s="133"/>
      <c r="AJ34123" s="133"/>
      <c r="AO34123" s="135"/>
      <c r="AP34123" s="135"/>
      <c r="BJ34123" s="136"/>
    </row>
    <row r="34124" spans="5:62" ht="14.25" customHeight="1" x14ac:dyDescent="0.25">
      <c r="E34124" s="113"/>
      <c r="H34124" s="133"/>
      <c r="T34124" s="133"/>
      <c r="X34124" s="131"/>
      <c r="Y34124" s="133"/>
      <c r="AJ34124" s="133"/>
      <c r="AO34124" s="135"/>
      <c r="AP34124" s="135"/>
      <c r="BJ34124" s="136"/>
    </row>
    <row r="34125" spans="5:62" ht="14.25" customHeight="1" x14ac:dyDescent="0.25">
      <c r="E34125" s="113"/>
      <c r="H34125" s="133"/>
      <c r="T34125" s="133"/>
      <c r="X34125" s="131"/>
      <c r="Y34125" s="133"/>
      <c r="AJ34125" s="133"/>
      <c r="AO34125" s="135"/>
      <c r="AP34125" s="135"/>
      <c r="BJ34125" s="136"/>
    </row>
    <row r="34126" spans="5:62" ht="14.25" customHeight="1" x14ac:dyDescent="0.25">
      <c r="E34126" s="113"/>
      <c r="H34126" s="133"/>
      <c r="T34126" s="133"/>
      <c r="X34126" s="131"/>
      <c r="Y34126" s="133"/>
      <c r="AJ34126" s="133"/>
      <c r="AO34126" s="135"/>
      <c r="AP34126" s="135"/>
      <c r="BJ34126" s="136"/>
    </row>
    <row r="34127" spans="5:62" ht="14.25" customHeight="1" x14ac:dyDescent="0.25">
      <c r="E34127" s="113"/>
      <c r="H34127" s="133"/>
      <c r="T34127" s="133"/>
      <c r="X34127" s="131"/>
      <c r="Y34127" s="133"/>
      <c r="AJ34127" s="133"/>
      <c r="AO34127" s="135"/>
      <c r="AP34127" s="135"/>
      <c r="BJ34127" s="136"/>
    </row>
    <row r="34128" spans="5:62" ht="14.25" customHeight="1" x14ac:dyDescent="0.25">
      <c r="E34128" s="113"/>
      <c r="H34128" s="133"/>
      <c r="T34128" s="133"/>
      <c r="X34128" s="131"/>
      <c r="Y34128" s="133"/>
      <c r="AJ34128" s="133"/>
      <c r="AO34128" s="135"/>
      <c r="AP34128" s="135"/>
      <c r="BJ34128" s="136"/>
    </row>
    <row r="34129" spans="5:62" ht="14.25" customHeight="1" x14ac:dyDescent="0.25">
      <c r="E34129" s="113"/>
      <c r="H34129" s="133"/>
      <c r="T34129" s="133"/>
      <c r="X34129" s="131"/>
      <c r="Y34129" s="133"/>
      <c r="AJ34129" s="133"/>
      <c r="AO34129" s="135"/>
      <c r="AP34129" s="135"/>
      <c r="BJ34129" s="136"/>
    </row>
    <row r="34130" spans="5:62" ht="14.25" customHeight="1" x14ac:dyDescent="0.25">
      <c r="E34130" s="113"/>
      <c r="H34130" s="133"/>
      <c r="T34130" s="133"/>
      <c r="X34130" s="131"/>
      <c r="Y34130" s="133"/>
      <c r="AJ34130" s="133"/>
      <c r="AO34130" s="135"/>
      <c r="AP34130" s="135"/>
      <c r="BJ34130" s="136"/>
    </row>
    <row r="34131" spans="5:62" ht="14.25" customHeight="1" x14ac:dyDescent="0.25">
      <c r="E34131" s="113"/>
      <c r="H34131" s="133"/>
      <c r="T34131" s="133"/>
      <c r="X34131" s="131"/>
      <c r="Y34131" s="133"/>
      <c r="AJ34131" s="133"/>
      <c r="AO34131" s="135"/>
      <c r="AP34131" s="135"/>
      <c r="BJ34131" s="136"/>
    </row>
    <row r="34132" spans="5:62" ht="14.25" customHeight="1" x14ac:dyDescent="0.25">
      <c r="E34132" s="113"/>
      <c r="H34132" s="133"/>
      <c r="T34132" s="133"/>
      <c r="X34132" s="131"/>
      <c r="Y34132" s="133"/>
      <c r="AJ34132" s="133"/>
      <c r="AO34132" s="135"/>
      <c r="AP34132" s="135"/>
      <c r="BJ34132" s="136"/>
    </row>
    <row r="34133" spans="5:62" ht="14.25" customHeight="1" x14ac:dyDescent="0.25">
      <c r="E34133" s="113"/>
      <c r="H34133" s="133"/>
      <c r="T34133" s="133"/>
      <c r="X34133" s="131"/>
      <c r="Y34133" s="133"/>
      <c r="AJ34133" s="133"/>
      <c r="AO34133" s="135"/>
      <c r="AP34133" s="135"/>
      <c r="BJ34133" s="136"/>
    </row>
    <row r="34134" spans="5:62" ht="14.25" customHeight="1" x14ac:dyDescent="0.25">
      <c r="E34134" s="113"/>
      <c r="H34134" s="133"/>
      <c r="T34134" s="133"/>
      <c r="X34134" s="131"/>
      <c r="Y34134" s="133"/>
      <c r="AJ34134" s="133"/>
      <c r="AO34134" s="135"/>
      <c r="AP34134" s="135"/>
      <c r="BJ34134" s="136"/>
    </row>
    <row r="34135" spans="5:62" ht="14.25" customHeight="1" x14ac:dyDescent="0.25">
      <c r="E34135" s="113"/>
      <c r="H34135" s="133"/>
      <c r="T34135" s="133"/>
      <c r="X34135" s="131"/>
      <c r="Y34135" s="133"/>
      <c r="AJ34135" s="133"/>
      <c r="AO34135" s="135"/>
      <c r="AP34135" s="135"/>
      <c r="BJ34135" s="136"/>
    </row>
    <row r="34136" spans="5:62" ht="14.25" customHeight="1" x14ac:dyDescent="0.25">
      <c r="E34136" s="113"/>
      <c r="H34136" s="133"/>
      <c r="T34136" s="133"/>
      <c r="X34136" s="131"/>
      <c r="Y34136" s="133"/>
      <c r="AJ34136" s="133"/>
      <c r="AO34136" s="135"/>
      <c r="AP34136" s="135"/>
      <c r="BJ34136" s="136"/>
    </row>
    <row r="34137" spans="5:62" ht="14.25" customHeight="1" x14ac:dyDescent="0.25">
      <c r="E34137" s="113"/>
      <c r="H34137" s="133"/>
      <c r="T34137" s="133"/>
      <c r="X34137" s="131"/>
      <c r="Y34137" s="133"/>
      <c r="AJ34137" s="133"/>
      <c r="AO34137" s="135"/>
      <c r="AP34137" s="135"/>
      <c r="BJ34137" s="136"/>
    </row>
    <row r="34138" spans="5:62" ht="14.25" customHeight="1" x14ac:dyDescent="0.25">
      <c r="E34138" s="113"/>
      <c r="H34138" s="133"/>
      <c r="T34138" s="133"/>
      <c r="X34138" s="131"/>
      <c r="Y34138" s="133"/>
      <c r="AJ34138" s="133"/>
      <c r="AO34138" s="135"/>
      <c r="AP34138" s="135"/>
      <c r="BJ34138" s="136"/>
    </row>
    <row r="34139" spans="5:62" ht="14.25" customHeight="1" x14ac:dyDescent="0.25">
      <c r="E34139" s="113"/>
      <c r="H34139" s="133"/>
      <c r="T34139" s="133"/>
      <c r="X34139" s="131"/>
      <c r="Y34139" s="133"/>
      <c r="AJ34139" s="133"/>
      <c r="AO34139" s="135"/>
      <c r="AP34139" s="135"/>
      <c r="BJ34139" s="136"/>
    </row>
    <row r="34140" spans="5:62" ht="14.25" customHeight="1" x14ac:dyDescent="0.25">
      <c r="E34140" s="113"/>
      <c r="H34140" s="133"/>
      <c r="T34140" s="133"/>
      <c r="X34140" s="131"/>
      <c r="Y34140" s="133"/>
      <c r="AJ34140" s="133"/>
      <c r="AO34140" s="135"/>
      <c r="AP34140" s="135"/>
      <c r="BJ34140" s="136"/>
    </row>
    <row r="34141" spans="5:62" ht="14.25" customHeight="1" x14ac:dyDescent="0.25">
      <c r="E34141" s="113"/>
      <c r="H34141" s="133"/>
      <c r="T34141" s="133"/>
      <c r="X34141" s="131"/>
      <c r="Y34141" s="133"/>
      <c r="AJ34141" s="133"/>
      <c r="AO34141" s="135"/>
      <c r="AP34141" s="135"/>
      <c r="BJ34141" s="136"/>
    </row>
    <row r="34142" spans="5:62" ht="14.25" customHeight="1" x14ac:dyDescent="0.25">
      <c r="E34142" s="113"/>
      <c r="H34142" s="133"/>
      <c r="T34142" s="133"/>
      <c r="X34142" s="131"/>
      <c r="Y34142" s="133"/>
      <c r="AJ34142" s="133"/>
      <c r="AO34142" s="135"/>
      <c r="AP34142" s="135"/>
      <c r="BJ34142" s="136"/>
    </row>
    <row r="34143" spans="5:62" ht="14.25" customHeight="1" x14ac:dyDescent="0.25">
      <c r="E34143" s="113"/>
      <c r="H34143" s="133"/>
      <c r="T34143" s="133"/>
      <c r="X34143" s="131"/>
      <c r="Y34143" s="133"/>
      <c r="AJ34143" s="133"/>
      <c r="AO34143" s="135"/>
      <c r="AP34143" s="135"/>
      <c r="BJ34143" s="136"/>
    </row>
    <row r="34144" spans="5:62" ht="14.25" customHeight="1" x14ac:dyDescent="0.25">
      <c r="E34144" s="113"/>
      <c r="H34144" s="133"/>
      <c r="T34144" s="133"/>
      <c r="X34144" s="131"/>
      <c r="Y34144" s="133"/>
      <c r="AJ34144" s="133"/>
      <c r="AO34144" s="135"/>
      <c r="AP34144" s="135"/>
      <c r="BJ34144" s="136"/>
    </row>
    <row r="34145" spans="5:62" ht="14.25" customHeight="1" x14ac:dyDescent="0.25">
      <c r="E34145" s="113"/>
      <c r="H34145" s="133"/>
      <c r="T34145" s="133"/>
      <c r="X34145" s="131"/>
      <c r="Y34145" s="133"/>
      <c r="AJ34145" s="133"/>
      <c r="AO34145" s="135"/>
      <c r="AP34145" s="135"/>
      <c r="BJ34145" s="136"/>
    </row>
    <row r="34146" spans="5:62" ht="14.25" customHeight="1" x14ac:dyDescent="0.25">
      <c r="E34146" s="113"/>
      <c r="H34146" s="133"/>
      <c r="T34146" s="133"/>
      <c r="X34146" s="131"/>
      <c r="Y34146" s="133"/>
      <c r="AJ34146" s="133"/>
      <c r="AO34146" s="135"/>
      <c r="AP34146" s="135"/>
      <c r="BJ34146" s="136"/>
    </row>
    <row r="34147" spans="5:62" ht="14.25" customHeight="1" x14ac:dyDescent="0.25">
      <c r="E34147" s="113"/>
      <c r="H34147" s="133"/>
      <c r="T34147" s="133"/>
      <c r="X34147" s="131"/>
      <c r="Y34147" s="133"/>
      <c r="AJ34147" s="133"/>
      <c r="AO34147" s="135"/>
      <c r="AP34147" s="135"/>
      <c r="BJ34147" s="136"/>
    </row>
    <row r="34148" spans="5:62" ht="14.25" customHeight="1" x14ac:dyDescent="0.25">
      <c r="E34148" s="113"/>
      <c r="H34148" s="133"/>
      <c r="T34148" s="133"/>
      <c r="X34148" s="131"/>
      <c r="Y34148" s="133"/>
      <c r="AJ34148" s="133"/>
      <c r="AO34148" s="135"/>
      <c r="AP34148" s="135"/>
      <c r="BJ34148" s="136"/>
    </row>
    <row r="34149" spans="5:62" ht="14.25" customHeight="1" x14ac:dyDescent="0.25">
      <c r="E34149" s="113"/>
      <c r="H34149" s="133"/>
      <c r="T34149" s="133"/>
      <c r="X34149" s="131"/>
      <c r="Y34149" s="133"/>
      <c r="AJ34149" s="133"/>
      <c r="AO34149" s="135"/>
      <c r="AP34149" s="135"/>
      <c r="BJ34149" s="136"/>
    </row>
    <row r="34150" spans="5:62" ht="14.25" customHeight="1" x14ac:dyDescent="0.25">
      <c r="E34150" s="113"/>
      <c r="H34150" s="133"/>
      <c r="T34150" s="133"/>
      <c r="X34150" s="131"/>
      <c r="Y34150" s="133"/>
      <c r="AJ34150" s="133"/>
      <c r="AO34150" s="135"/>
      <c r="AP34150" s="135"/>
      <c r="BJ34150" s="136"/>
    </row>
    <row r="34151" spans="5:62" ht="14.25" customHeight="1" x14ac:dyDescent="0.25">
      <c r="E34151" s="113"/>
      <c r="H34151" s="133"/>
      <c r="T34151" s="133"/>
      <c r="X34151" s="131"/>
      <c r="Y34151" s="133"/>
      <c r="AJ34151" s="133"/>
      <c r="AO34151" s="135"/>
      <c r="AP34151" s="135"/>
      <c r="BJ34151" s="136"/>
    </row>
    <row r="34152" spans="5:62" ht="14.25" customHeight="1" x14ac:dyDescent="0.25">
      <c r="E34152" s="113"/>
      <c r="H34152" s="133"/>
      <c r="T34152" s="133"/>
      <c r="X34152" s="131"/>
      <c r="Y34152" s="133"/>
      <c r="AJ34152" s="133"/>
      <c r="AO34152" s="135"/>
      <c r="AP34152" s="135"/>
      <c r="BJ34152" s="136"/>
    </row>
    <row r="34153" spans="5:62" ht="14.25" customHeight="1" x14ac:dyDescent="0.25">
      <c r="E34153" s="113"/>
      <c r="H34153" s="133"/>
      <c r="T34153" s="133"/>
      <c r="X34153" s="131"/>
      <c r="Y34153" s="133"/>
      <c r="AJ34153" s="133"/>
      <c r="AO34153" s="135"/>
      <c r="AP34153" s="135"/>
      <c r="BJ34153" s="136"/>
    </row>
    <row r="34154" spans="5:62" ht="14.25" customHeight="1" x14ac:dyDescent="0.25">
      <c r="E34154" s="113"/>
      <c r="H34154" s="133"/>
      <c r="T34154" s="133"/>
      <c r="X34154" s="131"/>
      <c r="Y34154" s="133"/>
      <c r="AJ34154" s="133"/>
      <c r="AO34154" s="135"/>
      <c r="AP34154" s="135"/>
      <c r="BJ34154" s="136"/>
    </row>
    <row r="34155" spans="5:62" ht="14.25" customHeight="1" x14ac:dyDescent="0.25">
      <c r="E34155" s="113"/>
      <c r="H34155" s="133"/>
      <c r="T34155" s="133"/>
      <c r="X34155" s="131"/>
      <c r="Y34155" s="133"/>
      <c r="AJ34155" s="133"/>
      <c r="AO34155" s="135"/>
      <c r="AP34155" s="135"/>
      <c r="BJ34155" s="136"/>
    </row>
    <row r="34156" spans="5:62" ht="14.25" customHeight="1" x14ac:dyDescent="0.25">
      <c r="E34156" s="113"/>
      <c r="H34156" s="133"/>
      <c r="T34156" s="133"/>
      <c r="X34156" s="131"/>
      <c r="Y34156" s="133"/>
      <c r="AJ34156" s="133"/>
      <c r="AO34156" s="135"/>
      <c r="AP34156" s="135"/>
      <c r="BJ34156" s="136"/>
    </row>
    <row r="34157" spans="5:62" ht="14.25" customHeight="1" x14ac:dyDescent="0.25">
      <c r="E34157" s="113"/>
      <c r="H34157" s="133"/>
      <c r="T34157" s="133"/>
      <c r="X34157" s="131"/>
      <c r="Y34157" s="133"/>
      <c r="AJ34157" s="133"/>
      <c r="AO34157" s="135"/>
      <c r="AP34157" s="135"/>
      <c r="BJ34157" s="136"/>
    </row>
    <row r="34158" spans="5:62" ht="14.25" customHeight="1" x14ac:dyDescent="0.25">
      <c r="E34158" s="113"/>
      <c r="H34158" s="133"/>
      <c r="T34158" s="133"/>
      <c r="X34158" s="131"/>
      <c r="Y34158" s="133"/>
      <c r="AJ34158" s="133"/>
      <c r="AO34158" s="135"/>
      <c r="AP34158" s="135"/>
      <c r="BJ34158" s="136"/>
    </row>
    <row r="34159" spans="5:62" ht="14.25" customHeight="1" x14ac:dyDescent="0.25">
      <c r="E34159" s="113"/>
      <c r="H34159" s="133"/>
      <c r="T34159" s="133"/>
      <c r="X34159" s="131"/>
      <c r="Y34159" s="133"/>
      <c r="AJ34159" s="133"/>
      <c r="AO34159" s="135"/>
      <c r="AP34159" s="135"/>
      <c r="BJ34159" s="136"/>
    </row>
    <row r="34160" spans="5:62" ht="14.25" customHeight="1" x14ac:dyDescent="0.25">
      <c r="E34160" s="113"/>
      <c r="H34160" s="133"/>
      <c r="T34160" s="133"/>
      <c r="X34160" s="131"/>
      <c r="Y34160" s="133"/>
      <c r="AJ34160" s="133"/>
      <c r="AO34160" s="135"/>
      <c r="AP34160" s="135"/>
      <c r="BJ34160" s="136"/>
    </row>
    <row r="34161" spans="5:62" ht="14.25" customHeight="1" x14ac:dyDescent="0.25">
      <c r="E34161" s="113"/>
      <c r="H34161" s="133"/>
      <c r="T34161" s="133"/>
      <c r="X34161" s="131"/>
      <c r="Y34161" s="133"/>
      <c r="AJ34161" s="133"/>
      <c r="AO34161" s="135"/>
      <c r="AP34161" s="135"/>
      <c r="BJ34161" s="136"/>
    </row>
    <row r="34162" spans="5:62" ht="14.25" customHeight="1" x14ac:dyDescent="0.25">
      <c r="E34162" s="113"/>
      <c r="H34162" s="133"/>
      <c r="T34162" s="133"/>
      <c r="X34162" s="131"/>
      <c r="Y34162" s="133"/>
      <c r="AJ34162" s="133"/>
      <c r="AO34162" s="135"/>
      <c r="AP34162" s="135"/>
      <c r="BJ34162" s="136"/>
    </row>
    <row r="34163" spans="5:62" ht="14.25" customHeight="1" x14ac:dyDescent="0.25">
      <c r="E34163" s="113"/>
      <c r="H34163" s="133"/>
      <c r="T34163" s="133"/>
      <c r="X34163" s="131"/>
      <c r="Y34163" s="133"/>
      <c r="AJ34163" s="133"/>
      <c r="AO34163" s="135"/>
      <c r="AP34163" s="135"/>
      <c r="BJ34163" s="136"/>
    </row>
    <row r="34164" spans="5:62" ht="14.25" customHeight="1" x14ac:dyDescent="0.25">
      <c r="E34164" s="113"/>
      <c r="H34164" s="133"/>
      <c r="T34164" s="133"/>
      <c r="X34164" s="131"/>
      <c r="Y34164" s="133"/>
      <c r="AJ34164" s="133"/>
      <c r="AO34164" s="135"/>
      <c r="AP34164" s="135"/>
      <c r="BJ34164" s="136"/>
    </row>
    <row r="34165" spans="5:62" ht="14.25" customHeight="1" x14ac:dyDescent="0.25">
      <c r="E34165" s="113"/>
      <c r="H34165" s="133"/>
      <c r="T34165" s="133"/>
      <c r="X34165" s="131"/>
      <c r="Y34165" s="133"/>
      <c r="AJ34165" s="133"/>
      <c r="AO34165" s="135"/>
      <c r="AP34165" s="135"/>
      <c r="BJ34165" s="136"/>
    </row>
    <row r="34166" spans="5:62" ht="14.25" customHeight="1" x14ac:dyDescent="0.25">
      <c r="E34166" s="113"/>
      <c r="H34166" s="133"/>
      <c r="T34166" s="133"/>
      <c r="X34166" s="131"/>
      <c r="Y34166" s="133"/>
      <c r="AJ34166" s="133"/>
      <c r="AO34166" s="135"/>
      <c r="AP34166" s="135"/>
      <c r="BJ34166" s="136"/>
    </row>
    <row r="34167" spans="5:62" ht="14.25" customHeight="1" x14ac:dyDescent="0.25">
      <c r="E34167" s="113"/>
      <c r="H34167" s="133"/>
      <c r="T34167" s="133"/>
      <c r="X34167" s="131"/>
      <c r="Y34167" s="133"/>
      <c r="AJ34167" s="133"/>
      <c r="AO34167" s="135"/>
      <c r="AP34167" s="135"/>
      <c r="BJ34167" s="136"/>
    </row>
    <row r="34168" spans="5:62" ht="14.25" customHeight="1" x14ac:dyDescent="0.25">
      <c r="E34168" s="113"/>
      <c r="H34168" s="133"/>
      <c r="T34168" s="133"/>
      <c r="X34168" s="131"/>
      <c r="Y34168" s="133"/>
      <c r="AJ34168" s="133"/>
      <c r="AO34168" s="135"/>
      <c r="AP34168" s="135"/>
      <c r="BJ34168" s="136"/>
    </row>
    <row r="34169" spans="5:62" ht="14.25" customHeight="1" x14ac:dyDescent="0.25">
      <c r="E34169" s="113"/>
      <c r="H34169" s="133"/>
      <c r="T34169" s="133"/>
      <c r="X34169" s="131"/>
      <c r="Y34169" s="133"/>
      <c r="AJ34169" s="133"/>
      <c r="AO34169" s="135"/>
      <c r="AP34169" s="135"/>
      <c r="BJ34169" s="136"/>
    </row>
    <row r="34170" spans="5:62" ht="14.25" customHeight="1" x14ac:dyDescent="0.25">
      <c r="E34170" s="113"/>
      <c r="H34170" s="133"/>
      <c r="T34170" s="133"/>
      <c r="X34170" s="131"/>
      <c r="Y34170" s="133"/>
      <c r="AJ34170" s="133"/>
      <c r="AO34170" s="135"/>
      <c r="AP34170" s="135"/>
      <c r="BJ34170" s="136"/>
    </row>
    <row r="34171" spans="5:62" ht="14.25" customHeight="1" x14ac:dyDescent="0.25">
      <c r="E34171" s="113"/>
      <c r="H34171" s="133"/>
      <c r="T34171" s="133"/>
      <c r="X34171" s="131"/>
      <c r="Y34171" s="133"/>
      <c r="AJ34171" s="133"/>
      <c r="AO34171" s="135"/>
      <c r="AP34171" s="135"/>
      <c r="BJ34171" s="136"/>
    </row>
    <row r="34172" spans="5:62" ht="14.25" customHeight="1" x14ac:dyDescent="0.25">
      <c r="E34172" s="113"/>
      <c r="H34172" s="133"/>
      <c r="T34172" s="133"/>
      <c r="X34172" s="131"/>
      <c r="Y34172" s="133"/>
      <c r="AJ34172" s="133"/>
      <c r="AO34172" s="135"/>
      <c r="AP34172" s="135"/>
      <c r="BJ34172" s="136"/>
    </row>
    <row r="34173" spans="5:62" ht="14.25" customHeight="1" x14ac:dyDescent="0.25">
      <c r="E34173" s="113"/>
      <c r="H34173" s="133"/>
      <c r="T34173" s="133"/>
      <c r="X34173" s="131"/>
      <c r="Y34173" s="133"/>
      <c r="AJ34173" s="133"/>
      <c r="AO34173" s="135"/>
      <c r="AP34173" s="135"/>
      <c r="BJ34173" s="136"/>
    </row>
    <row r="34174" spans="5:62" ht="14.25" customHeight="1" x14ac:dyDescent="0.25">
      <c r="E34174" s="113"/>
      <c r="H34174" s="133"/>
      <c r="T34174" s="133"/>
      <c r="X34174" s="131"/>
      <c r="Y34174" s="133"/>
      <c r="AJ34174" s="133"/>
      <c r="AO34174" s="135"/>
      <c r="AP34174" s="135"/>
      <c r="BJ34174" s="136"/>
    </row>
    <row r="34175" spans="5:62" ht="14.25" customHeight="1" x14ac:dyDescent="0.25">
      <c r="E34175" s="113"/>
      <c r="H34175" s="133"/>
      <c r="T34175" s="133"/>
      <c r="X34175" s="131"/>
      <c r="Y34175" s="133"/>
      <c r="AJ34175" s="133"/>
      <c r="AO34175" s="135"/>
      <c r="AP34175" s="135"/>
      <c r="BJ34175" s="136"/>
    </row>
    <row r="34176" spans="5:62" ht="14.25" customHeight="1" x14ac:dyDescent="0.25">
      <c r="E34176" s="113"/>
      <c r="H34176" s="133"/>
      <c r="T34176" s="133"/>
      <c r="X34176" s="131"/>
      <c r="Y34176" s="133"/>
      <c r="AJ34176" s="133"/>
      <c r="AO34176" s="135"/>
      <c r="AP34176" s="135"/>
      <c r="BJ34176" s="136"/>
    </row>
    <row r="34177" spans="5:62" ht="14.25" customHeight="1" x14ac:dyDescent="0.25">
      <c r="E34177" s="113"/>
      <c r="H34177" s="133"/>
      <c r="T34177" s="133"/>
      <c r="X34177" s="131"/>
      <c r="Y34177" s="133"/>
      <c r="AJ34177" s="133"/>
      <c r="AO34177" s="135"/>
      <c r="AP34177" s="135"/>
      <c r="BJ34177" s="136"/>
    </row>
    <row r="34178" spans="5:62" ht="14.25" customHeight="1" x14ac:dyDescent="0.25">
      <c r="E34178" s="113"/>
      <c r="H34178" s="133"/>
      <c r="T34178" s="133"/>
      <c r="X34178" s="131"/>
      <c r="Y34178" s="133"/>
      <c r="AJ34178" s="133"/>
      <c r="AO34178" s="135"/>
      <c r="AP34178" s="135"/>
      <c r="BJ34178" s="136"/>
    </row>
    <row r="34179" spans="5:62" ht="14.25" customHeight="1" x14ac:dyDescent="0.25">
      <c r="E34179" s="113"/>
      <c r="H34179" s="133"/>
      <c r="T34179" s="133"/>
      <c r="X34179" s="131"/>
      <c r="Y34179" s="133"/>
      <c r="AJ34179" s="133"/>
      <c r="AO34179" s="135"/>
      <c r="AP34179" s="135"/>
      <c r="BJ34179" s="136"/>
    </row>
    <row r="34180" spans="5:62" ht="14.25" customHeight="1" x14ac:dyDescent="0.25">
      <c r="E34180" s="113"/>
      <c r="H34180" s="133"/>
      <c r="T34180" s="133"/>
      <c r="X34180" s="131"/>
      <c r="Y34180" s="133"/>
      <c r="AJ34180" s="133"/>
      <c r="AO34180" s="135"/>
      <c r="AP34180" s="135"/>
      <c r="BJ34180" s="136"/>
    </row>
    <row r="34181" spans="5:62" ht="14.25" customHeight="1" x14ac:dyDescent="0.25">
      <c r="E34181" s="113"/>
      <c r="H34181" s="133"/>
      <c r="T34181" s="133"/>
      <c r="X34181" s="131"/>
      <c r="Y34181" s="133"/>
      <c r="AJ34181" s="133"/>
      <c r="AO34181" s="135"/>
      <c r="AP34181" s="135"/>
      <c r="BJ34181" s="136"/>
    </row>
    <row r="34182" spans="5:62" ht="14.25" customHeight="1" x14ac:dyDescent="0.25">
      <c r="E34182" s="113"/>
      <c r="H34182" s="133"/>
      <c r="T34182" s="133"/>
      <c r="X34182" s="131"/>
      <c r="Y34182" s="133"/>
      <c r="AJ34182" s="133"/>
      <c r="AO34182" s="135"/>
      <c r="AP34182" s="135"/>
      <c r="BJ34182" s="136"/>
    </row>
    <row r="34183" spans="5:62" ht="14.25" customHeight="1" x14ac:dyDescent="0.25">
      <c r="E34183" s="113"/>
      <c r="H34183" s="133"/>
      <c r="T34183" s="133"/>
      <c r="X34183" s="131"/>
      <c r="Y34183" s="133"/>
      <c r="AJ34183" s="133"/>
      <c r="AO34183" s="135"/>
      <c r="AP34183" s="135"/>
      <c r="BJ34183" s="136"/>
    </row>
    <row r="34184" spans="5:62" ht="14.25" customHeight="1" x14ac:dyDescent="0.25">
      <c r="E34184" s="113"/>
      <c r="H34184" s="133"/>
      <c r="T34184" s="133"/>
      <c r="X34184" s="131"/>
      <c r="Y34184" s="133"/>
      <c r="AJ34184" s="133"/>
      <c r="AO34184" s="135"/>
      <c r="AP34184" s="135"/>
      <c r="BJ34184" s="136"/>
    </row>
    <row r="34185" spans="5:62" ht="14.25" customHeight="1" x14ac:dyDescent="0.25">
      <c r="E34185" s="113"/>
      <c r="H34185" s="133"/>
      <c r="T34185" s="133"/>
      <c r="X34185" s="131"/>
      <c r="Y34185" s="133"/>
      <c r="AJ34185" s="133"/>
      <c r="AO34185" s="135"/>
      <c r="AP34185" s="135"/>
      <c r="BJ34185" s="136"/>
    </row>
    <row r="34186" spans="5:62" ht="14.25" customHeight="1" x14ac:dyDescent="0.25">
      <c r="E34186" s="113"/>
      <c r="H34186" s="133"/>
      <c r="T34186" s="133"/>
      <c r="X34186" s="131"/>
      <c r="Y34186" s="133"/>
      <c r="AJ34186" s="133"/>
      <c r="AO34186" s="135"/>
      <c r="AP34186" s="135"/>
      <c r="BJ34186" s="136"/>
    </row>
    <row r="34187" spans="5:62" ht="14.25" customHeight="1" x14ac:dyDescent="0.25">
      <c r="E34187" s="113"/>
      <c r="H34187" s="133"/>
      <c r="T34187" s="133"/>
      <c r="X34187" s="131"/>
      <c r="Y34187" s="133"/>
      <c r="AJ34187" s="133"/>
      <c r="AO34187" s="135"/>
      <c r="AP34187" s="135"/>
      <c r="BJ34187" s="136"/>
    </row>
    <row r="34188" spans="5:62" ht="14.25" customHeight="1" x14ac:dyDescent="0.25">
      <c r="E34188" s="113"/>
      <c r="H34188" s="133"/>
      <c r="T34188" s="133"/>
      <c r="X34188" s="131"/>
      <c r="Y34188" s="133"/>
      <c r="AJ34188" s="133"/>
      <c r="AO34188" s="135"/>
      <c r="AP34188" s="135"/>
      <c r="BJ34188" s="136"/>
    </row>
    <row r="34189" spans="5:62" ht="14.25" customHeight="1" x14ac:dyDescent="0.25">
      <c r="E34189" s="113"/>
      <c r="H34189" s="133"/>
      <c r="T34189" s="133"/>
      <c r="X34189" s="131"/>
      <c r="Y34189" s="133"/>
      <c r="AJ34189" s="133"/>
      <c r="AO34189" s="135"/>
      <c r="AP34189" s="135"/>
      <c r="BJ34189" s="136"/>
    </row>
    <row r="34190" spans="5:62" ht="14.25" customHeight="1" x14ac:dyDescent="0.25">
      <c r="E34190" s="113"/>
      <c r="H34190" s="133"/>
      <c r="T34190" s="133"/>
      <c r="X34190" s="131"/>
      <c r="Y34190" s="133"/>
      <c r="AJ34190" s="133"/>
      <c r="AO34190" s="135"/>
      <c r="AP34190" s="135"/>
      <c r="BJ34190" s="136"/>
    </row>
    <row r="34191" spans="5:62" ht="14.25" customHeight="1" x14ac:dyDescent="0.25">
      <c r="E34191" s="113"/>
      <c r="H34191" s="133"/>
      <c r="T34191" s="133"/>
      <c r="X34191" s="131"/>
      <c r="Y34191" s="133"/>
      <c r="AJ34191" s="133"/>
      <c r="AO34191" s="135"/>
      <c r="AP34191" s="135"/>
      <c r="BJ34191" s="136"/>
    </row>
    <row r="34192" spans="5:62" ht="14.25" customHeight="1" x14ac:dyDescent="0.25">
      <c r="E34192" s="113"/>
      <c r="H34192" s="133"/>
      <c r="T34192" s="133"/>
      <c r="X34192" s="131"/>
      <c r="Y34192" s="133"/>
      <c r="AJ34192" s="133"/>
      <c r="AO34192" s="135"/>
      <c r="AP34192" s="135"/>
      <c r="BJ34192" s="136"/>
    </row>
    <row r="34193" spans="5:62" ht="14.25" customHeight="1" x14ac:dyDescent="0.25">
      <c r="E34193" s="113"/>
      <c r="H34193" s="133"/>
      <c r="T34193" s="133"/>
      <c r="X34193" s="131"/>
      <c r="Y34193" s="133"/>
      <c r="AJ34193" s="133"/>
      <c r="AO34193" s="135"/>
      <c r="AP34193" s="135"/>
      <c r="BJ34193" s="136"/>
    </row>
    <row r="34194" spans="5:62" ht="14.25" customHeight="1" x14ac:dyDescent="0.25">
      <c r="E34194" s="113"/>
      <c r="H34194" s="133"/>
      <c r="T34194" s="133"/>
      <c r="X34194" s="131"/>
      <c r="Y34194" s="133"/>
      <c r="AJ34194" s="133"/>
      <c r="AO34194" s="135"/>
      <c r="AP34194" s="135"/>
      <c r="BJ34194" s="136"/>
    </row>
    <row r="34195" spans="5:62" ht="14.25" customHeight="1" x14ac:dyDescent="0.25">
      <c r="E34195" s="113"/>
      <c r="H34195" s="133"/>
      <c r="T34195" s="133"/>
      <c r="X34195" s="131"/>
      <c r="Y34195" s="133"/>
      <c r="AJ34195" s="133"/>
      <c r="AO34195" s="135"/>
      <c r="AP34195" s="135"/>
      <c r="BJ34195" s="136"/>
    </row>
    <row r="34196" spans="5:62" ht="14.25" customHeight="1" x14ac:dyDescent="0.25">
      <c r="E34196" s="113"/>
      <c r="H34196" s="133"/>
      <c r="T34196" s="133"/>
      <c r="X34196" s="131"/>
      <c r="Y34196" s="133"/>
      <c r="AJ34196" s="133"/>
      <c r="AO34196" s="135"/>
      <c r="AP34196" s="135"/>
      <c r="BJ34196" s="136"/>
    </row>
    <row r="34197" spans="5:62" ht="14.25" customHeight="1" x14ac:dyDescent="0.25">
      <c r="E34197" s="113"/>
      <c r="H34197" s="133"/>
      <c r="T34197" s="133"/>
      <c r="X34197" s="131"/>
      <c r="Y34197" s="133"/>
      <c r="AJ34197" s="133"/>
      <c r="AO34197" s="135"/>
      <c r="AP34197" s="135"/>
      <c r="BJ34197" s="136"/>
    </row>
    <row r="34198" spans="5:62" ht="14.25" customHeight="1" x14ac:dyDescent="0.25">
      <c r="E34198" s="113"/>
      <c r="H34198" s="133"/>
      <c r="T34198" s="133"/>
      <c r="X34198" s="131"/>
      <c r="Y34198" s="133"/>
      <c r="AJ34198" s="133"/>
      <c r="AO34198" s="135"/>
      <c r="AP34198" s="135"/>
      <c r="BJ34198" s="136"/>
    </row>
    <row r="34199" spans="5:62" ht="14.25" customHeight="1" x14ac:dyDescent="0.25">
      <c r="E34199" s="113"/>
      <c r="H34199" s="133"/>
      <c r="T34199" s="133"/>
      <c r="X34199" s="131"/>
      <c r="Y34199" s="133"/>
      <c r="AJ34199" s="133"/>
      <c r="AO34199" s="135"/>
      <c r="AP34199" s="135"/>
      <c r="BJ34199" s="136"/>
    </row>
    <row r="34200" spans="5:62" ht="14.25" customHeight="1" x14ac:dyDescent="0.25">
      <c r="E34200" s="113"/>
      <c r="H34200" s="133"/>
      <c r="T34200" s="133"/>
      <c r="X34200" s="131"/>
      <c r="Y34200" s="133"/>
      <c r="AJ34200" s="133"/>
      <c r="AO34200" s="135"/>
      <c r="AP34200" s="135"/>
      <c r="BJ34200" s="136"/>
    </row>
    <row r="34201" spans="5:62" ht="14.25" customHeight="1" x14ac:dyDescent="0.25">
      <c r="E34201" s="113"/>
      <c r="H34201" s="133"/>
      <c r="T34201" s="133"/>
      <c r="X34201" s="131"/>
      <c r="Y34201" s="133"/>
      <c r="AJ34201" s="133"/>
      <c r="AO34201" s="135"/>
      <c r="AP34201" s="135"/>
      <c r="BJ34201" s="136"/>
    </row>
    <row r="34202" spans="5:62" ht="14.25" customHeight="1" x14ac:dyDescent="0.25">
      <c r="E34202" s="113"/>
      <c r="H34202" s="133"/>
      <c r="T34202" s="133"/>
      <c r="X34202" s="131"/>
      <c r="Y34202" s="133"/>
      <c r="AJ34202" s="133"/>
      <c r="AO34202" s="135"/>
      <c r="AP34202" s="135"/>
      <c r="BJ34202" s="136"/>
    </row>
    <row r="34203" spans="5:62" ht="14.25" customHeight="1" x14ac:dyDescent="0.25">
      <c r="E34203" s="113"/>
      <c r="H34203" s="133"/>
      <c r="T34203" s="133"/>
      <c r="X34203" s="131"/>
      <c r="Y34203" s="133"/>
      <c r="AJ34203" s="133"/>
      <c r="AO34203" s="135"/>
      <c r="AP34203" s="135"/>
      <c r="BJ34203" s="136"/>
    </row>
    <row r="34204" spans="5:62" ht="14.25" customHeight="1" x14ac:dyDescent="0.25">
      <c r="E34204" s="113"/>
      <c r="H34204" s="133"/>
      <c r="T34204" s="133"/>
      <c r="X34204" s="131"/>
      <c r="Y34204" s="133"/>
      <c r="AJ34204" s="133"/>
      <c r="AO34204" s="135"/>
      <c r="AP34204" s="135"/>
      <c r="BJ34204" s="136"/>
    </row>
    <row r="34205" spans="5:62" ht="14.25" customHeight="1" x14ac:dyDescent="0.25">
      <c r="E34205" s="113"/>
      <c r="H34205" s="133"/>
      <c r="T34205" s="133"/>
      <c r="X34205" s="131"/>
      <c r="Y34205" s="133"/>
      <c r="AJ34205" s="133"/>
      <c r="AO34205" s="135"/>
      <c r="AP34205" s="135"/>
      <c r="BJ34205" s="136"/>
    </row>
    <row r="34206" spans="5:62" ht="14.25" customHeight="1" x14ac:dyDescent="0.25">
      <c r="E34206" s="113"/>
      <c r="H34206" s="133"/>
      <c r="T34206" s="133"/>
      <c r="X34206" s="131"/>
      <c r="Y34206" s="133"/>
      <c r="AJ34206" s="133"/>
      <c r="AO34206" s="135"/>
      <c r="AP34206" s="135"/>
      <c r="BJ34206" s="136"/>
    </row>
    <row r="34207" spans="5:62" ht="14.25" customHeight="1" x14ac:dyDescent="0.25">
      <c r="E34207" s="113"/>
      <c r="H34207" s="133"/>
      <c r="T34207" s="133"/>
      <c r="X34207" s="131"/>
      <c r="Y34207" s="133"/>
      <c r="AJ34207" s="133"/>
      <c r="AO34207" s="135"/>
      <c r="AP34207" s="135"/>
      <c r="BJ34207" s="136"/>
    </row>
    <row r="34208" spans="5:62" ht="14.25" customHeight="1" x14ac:dyDescent="0.25">
      <c r="E34208" s="113"/>
      <c r="H34208" s="133"/>
      <c r="T34208" s="133"/>
      <c r="X34208" s="131"/>
      <c r="Y34208" s="133"/>
      <c r="AJ34208" s="133"/>
      <c r="AO34208" s="135"/>
      <c r="AP34208" s="135"/>
      <c r="BJ34208" s="136"/>
    </row>
    <row r="34209" spans="5:62" ht="14.25" customHeight="1" x14ac:dyDescent="0.25">
      <c r="E34209" s="113"/>
      <c r="H34209" s="133"/>
      <c r="T34209" s="133"/>
      <c r="X34209" s="131"/>
      <c r="Y34209" s="133"/>
      <c r="AJ34209" s="133"/>
      <c r="AO34209" s="135"/>
      <c r="AP34209" s="135"/>
      <c r="BJ34209" s="136"/>
    </row>
    <row r="34210" spans="5:62" ht="14.25" customHeight="1" x14ac:dyDescent="0.25">
      <c r="E34210" s="113"/>
      <c r="H34210" s="133"/>
      <c r="T34210" s="133"/>
      <c r="X34210" s="131"/>
      <c r="Y34210" s="133"/>
      <c r="AJ34210" s="133"/>
      <c r="AO34210" s="135"/>
      <c r="AP34210" s="135"/>
      <c r="BJ34210" s="136"/>
    </row>
    <row r="34211" spans="5:62" ht="14.25" customHeight="1" x14ac:dyDescent="0.25">
      <c r="E34211" s="113"/>
      <c r="H34211" s="133"/>
      <c r="T34211" s="133"/>
      <c r="X34211" s="131"/>
      <c r="Y34211" s="133"/>
      <c r="AJ34211" s="133"/>
      <c r="AO34211" s="135"/>
      <c r="AP34211" s="135"/>
      <c r="BJ34211" s="136"/>
    </row>
    <row r="34212" spans="5:62" ht="14.25" customHeight="1" x14ac:dyDescent="0.25">
      <c r="E34212" s="113"/>
      <c r="H34212" s="133"/>
      <c r="T34212" s="133"/>
      <c r="X34212" s="131"/>
      <c r="Y34212" s="133"/>
      <c r="AJ34212" s="133"/>
      <c r="AO34212" s="135"/>
      <c r="AP34212" s="135"/>
      <c r="BJ34212" s="136"/>
    </row>
    <row r="34213" spans="5:62" ht="14.25" customHeight="1" x14ac:dyDescent="0.25">
      <c r="E34213" s="113"/>
      <c r="H34213" s="133"/>
      <c r="T34213" s="133"/>
      <c r="X34213" s="131"/>
      <c r="Y34213" s="133"/>
      <c r="AJ34213" s="133"/>
      <c r="AO34213" s="135"/>
      <c r="AP34213" s="135"/>
      <c r="BJ34213" s="136"/>
    </row>
    <row r="34214" spans="5:62" ht="14.25" customHeight="1" x14ac:dyDescent="0.25">
      <c r="E34214" s="113"/>
      <c r="H34214" s="133"/>
      <c r="T34214" s="133"/>
      <c r="X34214" s="131"/>
      <c r="Y34214" s="133"/>
      <c r="AJ34214" s="133"/>
      <c r="AO34214" s="135"/>
      <c r="AP34214" s="135"/>
      <c r="BJ34214" s="136"/>
    </row>
    <row r="34215" spans="5:62" ht="14.25" customHeight="1" x14ac:dyDescent="0.25">
      <c r="E34215" s="113"/>
      <c r="H34215" s="133"/>
      <c r="T34215" s="133"/>
      <c r="X34215" s="131"/>
      <c r="Y34215" s="133"/>
      <c r="AJ34215" s="133"/>
      <c r="AO34215" s="135"/>
      <c r="AP34215" s="135"/>
      <c r="BJ34215" s="136"/>
    </row>
    <row r="34216" spans="5:62" ht="14.25" customHeight="1" x14ac:dyDescent="0.25">
      <c r="E34216" s="113"/>
      <c r="H34216" s="133"/>
      <c r="T34216" s="133"/>
      <c r="X34216" s="131"/>
      <c r="Y34216" s="133"/>
      <c r="AJ34216" s="133"/>
      <c r="AO34216" s="135"/>
      <c r="AP34216" s="135"/>
      <c r="BJ34216" s="136"/>
    </row>
    <row r="34217" spans="5:62" ht="14.25" customHeight="1" x14ac:dyDescent="0.25">
      <c r="E34217" s="113"/>
      <c r="H34217" s="133"/>
      <c r="T34217" s="133"/>
      <c r="X34217" s="131"/>
      <c r="Y34217" s="133"/>
      <c r="AJ34217" s="133"/>
      <c r="AO34217" s="135"/>
      <c r="AP34217" s="135"/>
      <c r="BJ34217" s="136"/>
    </row>
    <row r="34218" spans="5:62" ht="14.25" customHeight="1" x14ac:dyDescent="0.25">
      <c r="E34218" s="113"/>
      <c r="H34218" s="133"/>
      <c r="T34218" s="133"/>
      <c r="X34218" s="131"/>
      <c r="Y34218" s="133"/>
      <c r="AJ34218" s="133"/>
      <c r="AO34218" s="135"/>
      <c r="AP34218" s="135"/>
      <c r="BJ34218" s="136"/>
    </row>
    <row r="34219" spans="5:62" ht="14.25" customHeight="1" x14ac:dyDescent="0.25">
      <c r="E34219" s="113"/>
      <c r="H34219" s="133"/>
      <c r="T34219" s="133"/>
      <c r="X34219" s="131"/>
      <c r="Y34219" s="133"/>
      <c r="AJ34219" s="133"/>
      <c r="AO34219" s="135"/>
      <c r="AP34219" s="135"/>
      <c r="BJ34219" s="136"/>
    </row>
    <row r="34220" spans="5:62" ht="14.25" customHeight="1" x14ac:dyDescent="0.25">
      <c r="E34220" s="113"/>
      <c r="H34220" s="133"/>
      <c r="T34220" s="133"/>
      <c r="X34220" s="131"/>
      <c r="Y34220" s="133"/>
      <c r="AJ34220" s="133"/>
      <c r="AO34220" s="135"/>
      <c r="AP34220" s="135"/>
      <c r="BJ34220" s="136"/>
    </row>
    <row r="34221" spans="5:62" ht="14.25" customHeight="1" x14ac:dyDescent="0.25">
      <c r="E34221" s="113"/>
      <c r="H34221" s="133"/>
      <c r="T34221" s="133"/>
      <c r="X34221" s="131"/>
      <c r="Y34221" s="133"/>
      <c r="AJ34221" s="133"/>
      <c r="AO34221" s="135"/>
      <c r="AP34221" s="135"/>
      <c r="BJ34221" s="136"/>
    </row>
    <row r="34222" spans="5:62" ht="14.25" customHeight="1" x14ac:dyDescent="0.25">
      <c r="E34222" s="113"/>
      <c r="H34222" s="133"/>
      <c r="T34222" s="133"/>
      <c r="X34222" s="131"/>
      <c r="Y34222" s="133"/>
      <c r="AJ34222" s="133"/>
      <c r="AO34222" s="135"/>
      <c r="AP34222" s="135"/>
      <c r="BJ34222" s="136"/>
    </row>
    <row r="34223" spans="5:62" ht="14.25" customHeight="1" x14ac:dyDescent="0.25">
      <c r="E34223" s="113"/>
      <c r="H34223" s="133"/>
      <c r="T34223" s="133"/>
      <c r="X34223" s="131"/>
      <c r="Y34223" s="133"/>
      <c r="AJ34223" s="133"/>
      <c r="AO34223" s="135"/>
      <c r="AP34223" s="135"/>
      <c r="BJ34223" s="136"/>
    </row>
    <row r="34224" spans="5:62" ht="14.25" customHeight="1" x14ac:dyDescent="0.25">
      <c r="E34224" s="113"/>
      <c r="H34224" s="133"/>
      <c r="T34224" s="133"/>
      <c r="X34224" s="131"/>
      <c r="Y34224" s="133"/>
      <c r="AJ34224" s="133"/>
      <c r="AO34224" s="135"/>
      <c r="AP34224" s="135"/>
      <c r="BJ34224" s="136"/>
    </row>
    <row r="34225" spans="5:62" ht="14.25" customHeight="1" x14ac:dyDescent="0.25">
      <c r="E34225" s="113"/>
      <c r="H34225" s="133"/>
      <c r="T34225" s="133"/>
      <c r="X34225" s="131"/>
      <c r="Y34225" s="133"/>
      <c r="AJ34225" s="133"/>
      <c r="AO34225" s="135"/>
      <c r="AP34225" s="135"/>
      <c r="BJ34225" s="136"/>
    </row>
    <row r="34226" spans="5:62" ht="14.25" customHeight="1" x14ac:dyDescent="0.25">
      <c r="E34226" s="113"/>
      <c r="H34226" s="133"/>
      <c r="T34226" s="133"/>
      <c r="X34226" s="131"/>
      <c r="Y34226" s="133"/>
      <c r="AJ34226" s="133"/>
      <c r="AO34226" s="135"/>
      <c r="AP34226" s="135"/>
      <c r="BJ34226" s="136"/>
    </row>
    <row r="34227" spans="5:62" ht="14.25" customHeight="1" x14ac:dyDescent="0.25">
      <c r="E34227" s="113"/>
      <c r="H34227" s="133"/>
      <c r="T34227" s="133"/>
      <c r="X34227" s="131"/>
      <c r="Y34227" s="133"/>
      <c r="AJ34227" s="133"/>
      <c r="AO34227" s="135"/>
      <c r="AP34227" s="135"/>
      <c r="BJ34227" s="136"/>
    </row>
    <row r="34228" spans="5:62" ht="14.25" customHeight="1" x14ac:dyDescent="0.25">
      <c r="E34228" s="113"/>
      <c r="H34228" s="133"/>
      <c r="T34228" s="133"/>
      <c r="X34228" s="131"/>
      <c r="Y34228" s="133"/>
      <c r="AJ34228" s="133"/>
      <c r="AO34228" s="135"/>
      <c r="AP34228" s="135"/>
      <c r="BJ34228" s="136"/>
    </row>
    <row r="34229" spans="5:62" ht="14.25" customHeight="1" x14ac:dyDescent="0.25">
      <c r="E34229" s="113"/>
      <c r="H34229" s="133"/>
      <c r="T34229" s="133"/>
      <c r="X34229" s="131"/>
      <c r="Y34229" s="133"/>
      <c r="AJ34229" s="133"/>
      <c r="AO34229" s="135"/>
      <c r="AP34229" s="135"/>
      <c r="BJ34229" s="136"/>
    </row>
    <row r="34230" spans="5:62" ht="14.25" customHeight="1" x14ac:dyDescent="0.25">
      <c r="E34230" s="113"/>
      <c r="H34230" s="133"/>
      <c r="T34230" s="133"/>
      <c r="X34230" s="131"/>
      <c r="Y34230" s="133"/>
      <c r="AJ34230" s="133"/>
      <c r="AO34230" s="135"/>
      <c r="AP34230" s="135"/>
      <c r="BJ34230" s="136"/>
    </row>
    <row r="34231" spans="5:62" ht="14.25" customHeight="1" x14ac:dyDescent="0.25">
      <c r="E34231" s="113"/>
      <c r="H34231" s="133"/>
      <c r="T34231" s="133"/>
      <c r="X34231" s="131"/>
      <c r="Y34231" s="133"/>
      <c r="AJ34231" s="133"/>
      <c r="AO34231" s="135"/>
      <c r="AP34231" s="135"/>
      <c r="BJ34231" s="136"/>
    </row>
    <row r="34232" spans="5:62" ht="14.25" customHeight="1" x14ac:dyDescent="0.25">
      <c r="E34232" s="113"/>
      <c r="H34232" s="133"/>
      <c r="T34232" s="133"/>
      <c r="X34232" s="131"/>
      <c r="Y34232" s="133"/>
      <c r="AJ34232" s="133"/>
      <c r="AO34232" s="135"/>
      <c r="AP34232" s="135"/>
      <c r="BJ34232" s="136"/>
    </row>
    <row r="34233" spans="5:62" ht="14.25" customHeight="1" x14ac:dyDescent="0.25">
      <c r="E34233" s="113"/>
      <c r="H34233" s="133"/>
      <c r="T34233" s="133"/>
      <c r="X34233" s="131"/>
      <c r="Y34233" s="133"/>
      <c r="AJ34233" s="133"/>
      <c r="AO34233" s="135"/>
      <c r="AP34233" s="135"/>
      <c r="BJ34233" s="136"/>
    </row>
    <row r="34234" spans="5:62" ht="14.25" customHeight="1" x14ac:dyDescent="0.25">
      <c r="E34234" s="113"/>
      <c r="H34234" s="133"/>
      <c r="T34234" s="133"/>
      <c r="X34234" s="131"/>
      <c r="Y34234" s="133"/>
      <c r="AJ34234" s="133"/>
      <c r="AO34234" s="135"/>
      <c r="AP34234" s="135"/>
      <c r="BJ34234" s="136"/>
    </row>
    <row r="34235" spans="5:62" ht="14.25" customHeight="1" x14ac:dyDescent="0.25">
      <c r="E34235" s="113"/>
      <c r="H34235" s="133"/>
      <c r="T34235" s="133"/>
      <c r="X34235" s="131"/>
      <c r="Y34235" s="133"/>
      <c r="AJ34235" s="133"/>
      <c r="AO34235" s="135"/>
      <c r="AP34235" s="135"/>
      <c r="BJ34235" s="136"/>
    </row>
    <row r="34236" spans="5:62" ht="14.25" customHeight="1" x14ac:dyDescent="0.25">
      <c r="E34236" s="113"/>
      <c r="H34236" s="133"/>
      <c r="T34236" s="133"/>
      <c r="X34236" s="131"/>
      <c r="Y34236" s="133"/>
      <c r="AJ34236" s="133"/>
      <c r="AO34236" s="135"/>
      <c r="AP34236" s="135"/>
      <c r="BJ34236" s="136"/>
    </row>
    <row r="34237" spans="5:62" ht="14.25" customHeight="1" x14ac:dyDescent="0.25">
      <c r="E34237" s="113"/>
      <c r="H34237" s="133"/>
      <c r="T34237" s="133"/>
      <c r="X34237" s="131"/>
      <c r="Y34237" s="133"/>
      <c r="AJ34237" s="133"/>
      <c r="AO34237" s="135"/>
      <c r="AP34237" s="135"/>
      <c r="BJ34237" s="136"/>
    </row>
    <row r="34238" spans="5:62" ht="14.25" customHeight="1" x14ac:dyDescent="0.25">
      <c r="E34238" s="113"/>
      <c r="H34238" s="133"/>
      <c r="T34238" s="133"/>
      <c r="X34238" s="131"/>
      <c r="Y34238" s="133"/>
      <c r="AJ34238" s="133"/>
      <c r="AO34238" s="135"/>
      <c r="AP34238" s="135"/>
      <c r="BJ34238" s="136"/>
    </row>
    <row r="34239" spans="5:62" ht="14.25" customHeight="1" x14ac:dyDescent="0.25">
      <c r="E34239" s="113"/>
      <c r="H34239" s="133"/>
      <c r="T34239" s="133"/>
      <c r="X34239" s="131"/>
      <c r="Y34239" s="133"/>
      <c r="AJ34239" s="133"/>
      <c r="AO34239" s="135"/>
      <c r="AP34239" s="135"/>
      <c r="BJ34239" s="136"/>
    </row>
    <row r="34240" spans="5:62" ht="14.25" customHeight="1" x14ac:dyDescent="0.25">
      <c r="E34240" s="113"/>
      <c r="H34240" s="133"/>
      <c r="T34240" s="133"/>
      <c r="X34240" s="131"/>
      <c r="Y34240" s="133"/>
      <c r="AJ34240" s="133"/>
      <c r="AO34240" s="135"/>
      <c r="AP34240" s="135"/>
      <c r="BJ34240" s="136"/>
    </row>
    <row r="34241" spans="5:62" ht="14.25" customHeight="1" x14ac:dyDescent="0.25">
      <c r="E34241" s="113"/>
      <c r="H34241" s="133"/>
      <c r="T34241" s="133"/>
      <c r="X34241" s="131"/>
      <c r="Y34241" s="133"/>
      <c r="AJ34241" s="133"/>
      <c r="AO34241" s="135"/>
      <c r="AP34241" s="135"/>
      <c r="BJ34241" s="136"/>
    </row>
    <row r="34242" spans="5:62" ht="14.25" customHeight="1" x14ac:dyDescent="0.25">
      <c r="E34242" s="113"/>
      <c r="H34242" s="133"/>
      <c r="T34242" s="133"/>
      <c r="X34242" s="131"/>
      <c r="Y34242" s="133"/>
      <c r="AJ34242" s="133"/>
      <c r="AO34242" s="135"/>
      <c r="AP34242" s="135"/>
      <c r="BJ34242" s="136"/>
    </row>
    <row r="34243" spans="5:62" ht="14.25" customHeight="1" x14ac:dyDescent="0.25">
      <c r="E34243" s="113"/>
      <c r="H34243" s="133"/>
      <c r="T34243" s="133"/>
      <c r="X34243" s="131"/>
      <c r="Y34243" s="133"/>
      <c r="AJ34243" s="133"/>
      <c r="AO34243" s="135"/>
      <c r="AP34243" s="135"/>
      <c r="BJ34243" s="136"/>
    </row>
    <row r="34244" spans="5:62" ht="14.25" customHeight="1" x14ac:dyDescent="0.25">
      <c r="E34244" s="113"/>
      <c r="H34244" s="133"/>
      <c r="T34244" s="133"/>
      <c r="X34244" s="131"/>
      <c r="Y34244" s="133"/>
      <c r="AJ34244" s="133"/>
      <c r="AO34244" s="135"/>
      <c r="AP34244" s="135"/>
      <c r="BJ34244" s="136"/>
    </row>
    <row r="34245" spans="5:62" ht="14.25" customHeight="1" x14ac:dyDescent="0.25">
      <c r="E34245" s="113"/>
      <c r="H34245" s="133"/>
      <c r="T34245" s="133"/>
      <c r="X34245" s="131"/>
      <c r="Y34245" s="133"/>
      <c r="AJ34245" s="133"/>
      <c r="AO34245" s="135"/>
      <c r="AP34245" s="135"/>
      <c r="BJ34245" s="136"/>
    </row>
    <row r="34246" spans="5:62" ht="14.25" customHeight="1" x14ac:dyDescent="0.25">
      <c r="E34246" s="113"/>
      <c r="H34246" s="133"/>
      <c r="T34246" s="133"/>
      <c r="X34246" s="131"/>
      <c r="Y34246" s="133"/>
      <c r="AJ34246" s="133"/>
      <c r="AO34246" s="135"/>
      <c r="AP34246" s="135"/>
      <c r="BJ34246" s="136"/>
    </row>
    <row r="34247" spans="5:62" ht="14.25" customHeight="1" x14ac:dyDescent="0.25">
      <c r="E34247" s="113"/>
      <c r="H34247" s="133"/>
      <c r="T34247" s="133"/>
      <c r="X34247" s="131"/>
      <c r="Y34247" s="133"/>
      <c r="AJ34247" s="133"/>
      <c r="AO34247" s="135"/>
      <c r="AP34247" s="135"/>
      <c r="BJ34247" s="136"/>
    </row>
    <row r="34248" spans="5:62" ht="14.25" customHeight="1" x14ac:dyDescent="0.25">
      <c r="E34248" s="113"/>
      <c r="H34248" s="133"/>
      <c r="T34248" s="133"/>
      <c r="X34248" s="131"/>
      <c r="Y34248" s="133"/>
      <c r="AJ34248" s="133"/>
      <c r="AO34248" s="135"/>
      <c r="AP34248" s="135"/>
      <c r="BJ34248" s="136"/>
    </row>
    <row r="34249" spans="5:62" ht="14.25" customHeight="1" x14ac:dyDescent="0.25">
      <c r="E34249" s="113"/>
      <c r="H34249" s="133"/>
      <c r="T34249" s="133"/>
      <c r="X34249" s="131"/>
      <c r="Y34249" s="133"/>
      <c r="AJ34249" s="133"/>
      <c r="AO34249" s="135"/>
      <c r="AP34249" s="135"/>
      <c r="BJ34249" s="136"/>
    </row>
    <row r="34250" spans="5:62" ht="14.25" customHeight="1" x14ac:dyDescent="0.25">
      <c r="E34250" s="113"/>
      <c r="H34250" s="133"/>
      <c r="T34250" s="133"/>
      <c r="X34250" s="131"/>
      <c r="Y34250" s="133"/>
      <c r="AJ34250" s="133"/>
      <c r="AO34250" s="135"/>
      <c r="AP34250" s="135"/>
      <c r="BJ34250" s="136"/>
    </row>
    <row r="34251" spans="5:62" ht="14.25" customHeight="1" x14ac:dyDescent="0.25">
      <c r="E34251" s="113"/>
      <c r="H34251" s="133"/>
      <c r="T34251" s="133"/>
      <c r="X34251" s="131"/>
      <c r="Y34251" s="133"/>
      <c r="AJ34251" s="133"/>
      <c r="AO34251" s="135"/>
      <c r="AP34251" s="135"/>
      <c r="BJ34251" s="136"/>
    </row>
    <row r="34252" spans="5:62" ht="14.25" customHeight="1" x14ac:dyDescent="0.25">
      <c r="E34252" s="113"/>
      <c r="H34252" s="133"/>
      <c r="T34252" s="133"/>
      <c r="X34252" s="131"/>
      <c r="Y34252" s="133"/>
      <c r="AJ34252" s="133"/>
      <c r="AO34252" s="135"/>
      <c r="AP34252" s="135"/>
      <c r="BJ34252" s="136"/>
    </row>
    <row r="34253" spans="5:62" ht="14.25" customHeight="1" x14ac:dyDescent="0.25">
      <c r="E34253" s="113"/>
      <c r="H34253" s="133"/>
      <c r="T34253" s="133"/>
      <c r="X34253" s="131"/>
      <c r="Y34253" s="133"/>
      <c r="AJ34253" s="133"/>
      <c r="AO34253" s="135"/>
      <c r="AP34253" s="135"/>
      <c r="BJ34253" s="136"/>
    </row>
    <row r="34254" spans="5:62" ht="14.25" customHeight="1" x14ac:dyDescent="0.25">
      <c r="E34254" s="113"/>
      <c r="H34254" s="133"/>
      <c r="T34254" s="133"/>
      <c r="X34254" s="131"/>
      <c r="Y34254" s="133"/>
      <c r="AJ34254" s="133"/>
      <c r="AO34254" s="135"/>
      <c r="AP34254" s="135"/>
      <c r="BJ34254" s="136"/>
    </row>
    <row r="34255" spans="5:62" ht="14.25" customHeight="1" x14ac:dyDescent="0.25">
      <c r="E34255" s="113"/>
      <c r="H34255" s="133"/>
      <c r="T34255" s="133"/>
      <c r="X34255" s="131"/>
      <c r="Y34255" s="133"/>
      <c r="AJ34255" s="133"/>
      <c r="AO34255" s="135"/>
      <c r="AP34255" s="135"/>
      <c r="BJ34255" s="136"/>
    </row>
    <row r="34256" spans="5:62" ht="14.25" customHeight="1" x14ac:dyDescent="0.25">
      <c r="E34256" s="113"/>
      <c r="H34256" s="133"/>
      <c r="T34256" s="133"/>
      <c r="X34256" s="131"/>
      <c r="Y34256" s="133"/>
      <c r="AJ34256" s="133"/>
      <c r="AO34256" s="135"/>
      <c r="AP34256" s="135"/>
      <c r="BJ34256" s="136"/>
    </row>
    <row r="34257" spans="5:62" ht="14.25" customHeight="1" x14ac:dyDescent="0.25">
      <c r="E34257" s="113"/>
      <c r="H34257" s="133"/>
      <c r="T34257" s="133"/>
      <c r="X34257" s="131"/>
      <c r="Y34257" s="133"/>
      <c r="AJ34257" s="133"/>
      <c r="AO34257" s="135"/>
      <c r="AP34257" s="135"/>
      <c r="BJ34257" s="136"/>
    </row>
    <row r="34258" spans="5:62" ht="14.25" customHeight="1" x14ac:dyDescent="0.25">
      <c r="E34258" s="113"/>
      <c r="H34258" s="133"/>
      <c r="T34258" s="133"/>
      <c r="X34258" s="131"/>
      <c r="Y34258" s="133"/>
      <c r="AJ34258" s="133"/>
      <c r="AO34258" s="135"/>
      <c r="AP34258" s="135"/>
      <c r="BJ34258" s="136"/>
    </row>
    <row r="34259" spans="5:62" ht="14.25" customHeight="1" x14ac:dyDescent="0.25">
      <c r="E34259" s="113"/>
      <c r="H34259" s="133"/>
      <c r="T34259" s="133"/>
      <c r="X34259" s="131"/>
      <c r="Y34259" s="133"/>
      <c r="AJ34259" s="133"/>
      <c r="AO34259" s="135"/>
      <c r="AP34259" s="135"/>
      <c r="BJ34259" s="136"/>
    </row>
    <row r="34260" spans="5:62" ht="14.25" customHeight="1" x14ac:dyDescent="0.25">
      <c r="E34260" s="113"/>
      <c r="H34260" s="133"/>
      <c r="T34260" s="133"/>
      <c r="X34260" s="131"/>
      <c r="Y34260" s="133"/>
      <c r="AJ34260" s="133"/>
      <c r="AO34260" s="135"/>
      <c r="AP34260" s="135"/>
      <c r="BJ34260" s="136"/>
    </row>
    <row r="34261" spans="5:62" ht="14.25" customHeight="1" x14ac:dyDescent="0.25">
      <c r="E34261" s="113"/>
      <c r="H34261" s="133"/>
      <c r="T34261" s="133"/>
      <c r="X34261" s="131"/>
      <c r="Y34261" s="133"/>
      <c r="AJ34261" s="133"/>
      <c r="AO34261" s="135"/>
      <c r="AP34261" s="135"/>
      <c r="BJ34261" s="136"/>
    </row>
    <row r="34262" spans="5:62" ht="14.25" customHeight="1" x14ac:dyDescent="0.25">
      <c r="E34262" s="113"/>
      <c r="H34262" s="133"/>
      <c r="T34262" s="133"/>
      <c r="X34262" s="131"/>
      <c r="Y34262" s="133"/>
      <c r="AJ34262" s="133"/>
      <c r="AO34262" s="135"/>
      <c r="AP34262" s="135"/>
      <c r="BJ34262" s="136"/>
    </row>
    <row r="34263" spans="5:62" ht="14.25" customHeight="1" x14ac:dyDescent="0.25">
      <c r="E34263" s="113"/>
      <c r="H34263" s="133"/>
      <c r="T34263" s="133"/>
      <c r="X34263" s="131"/>
      <c r="Y34263" s="133"/>
      <c r="AJ34263" s="133"/>
      <c r="AO34263" s="135"/>
      <c r="AP34263" s="135"/>
      <c r="BJ34263" s="136"/>
    </row>
    <row r="34264" spans="5:62" ht="14.25" customHeight="1" x14ac:dyDescent="0.25">
      <c r="E34264" s="113"/>
      <c r="H34264" s="133"/>
      <c r="T34264" s="133"/>
      <c r="X34264" s="131"/>
      <c r="Y34264" s="133"/>
      <c r="AJ34264" s="133"/>
      <c r="AO34264" s="135"/>
      <c r="AP34264" s="135"/>
      <c r="BJ34264" s="136"/>
    </row>
    <row r="34265" spans="5:62" ht="14.25" customHeight="1" x14ac:dyDescent="0.25">
      <c r="E34265" s="113"/>
      <c r="H34265" s="133"/>
      <c r="T34265" s="133"/>
      <c r="X34265" s="131"/>
      <c r="Y34265" s="133"/>
      <c r="AJ34265" s="133"/>
      <c r="AO34265" s="135"/>
      <c r="AP34265" s="135"/>
      <c r="BJ34265" s="136"/>
    </row>
    <row r="34266" spans="5:62" ht="14.25" customHeight="1" x14ac:dyDescent="0.25">
      <c r="E34266" s="113"/>
      <c r="H34266" s="133"/>
      <c r="T34266" s="133"/>
      <c r="X34266" s="131"/>
      <c r="Y34266" s="133"/>
      <c r="AJ34266" s="133"/>
      <c r="AO34266" s="135"/>
      <c r="AP34266" s="135"/>
      <c r="BJ34266" s="136"/>
    </row>
    <row r="34267" spans="5:62" ht="14.25" customHeight="1" x14ac:dyDescent="0.25">
      <c r="E34267" s="113"/>
      <c r="H34267" s="133"/>
      <c r="T34267" s="133"/>
      <c r="X34267" s="131"/>
      <c r="Y34267" s="133"/>
      <c r="AJ34267" s="133"/>
      <c r="AO34267" s="135"/>
      <c r="AP34267" s="135"/>
      <c r="BJ34267" s="136"/>
    </row>
    <row r="34268" spans="5:62" ht="14.25" customHeight="1" x14ac:dyDescent="0.25">
      <c r="E34268" s="113"/>
      <c r="H34268" s="133"/>
      <c r="T34268" s="133"/>
      <c r="X34268" s="131"/>
      <c r="Y34268" s="133"/>
      <c r="AJ34268" s="133"/>
      <c r="AO34268" s="135"/>
      <c r="AP34268" s="135"/>
      <c r="BJ34268" s="136"/>
    </row>
    <row r="34269" spans="5:62" ht="14.25" customHeight="1" x14ac:dyDescent="0.25">
      <c r="E34269" s="113"/>
      <c r="H34269" s="133"/>
      <c r="T34269" s="133"/>
      <c r="X34269" s="131"/>
      <c r="Y34269" s="133"/>
      <c r="AJ34269" s="133"/>
      <c r="AO34269" s="135"/>
      <c r="AP34269" s="135"/>
      <c r="BJ34269" s="136"/>
    </row>
    <row r="34270" spans="5:62" ht="14.25" customHeight="1" x14ac:dyDescent="0.25">
      <c r="E34270" s="113"/>
      <c r="H34270" s="133"/>
      <c r="T34270" s="133"/>
      <c r="X34270" s="131"/>
      <c r="Y34270" s="133"/>
      <c r="AJ34270" s="133"/>
      <c r="AO34270" s="135"/>
      <c r="AP34270" s="135"/>
      <c r="BJ34270" s="136"/>
    </row>
    <row r="34271" spans="5:62" ht="14.25" customHeight="1" x14ac:dyDescent="0.25">
      <c r="E34271" s="113"/>
      <c r="H34271" s="133"/>
      <c r="T34271" s="133"/>
      <c r="X34271" s="131"/>
      <c r="Y34271" s="133"/>
      <c r="AJ34271" s="133"/>
      <c r="AO34271" s="135"/>
      <c r="AP34271" s="135"/>
      <c r="BJ34271" s="136"/>
    </row>
    <row r="34272" spans="5:62" ht="14.25" customHeight="1" x14ac:dyDescent="0.25">
      <c r="E34272" s="113"/>
      <c r="H34272" s="133"/>
      <c r="T34272" s="133"/>
      <c r="X34272" s="131"/>
      <c r="Y34272" s="133"/>
      <c r="AJ34272" s="133"/>
      <c r="AO34272" s="135"/>
      <c r="AP34272" s="135"/>
      <c r="BJ34272" s="136"/>
    </row>
    <row r="34273" spans="5:62" ht="14.25" customHeight="1" x14ac:dyDescent="0.25">
      <c r="E34273" s="113"/>
      <c r="H34273" s="133"/>
      <c r="T34273" s="133"/>
      <c r="X34273" s="131"/>
      <c r="Y34273" s="133"/>
      <c r="AJ34273" s="133"/>
      <c r="AO34273" s="135"/>
      <c r="AP34273" s="135"/>
      <c r="BJ34273" s="136"/>
    </row>
    <row r="34274" spans="5:62" ht="14.25" customHeight="1" x14ac:dyDescent="0.25">
      <c r="E34274" s="113"/>
      <c r="H34274" s="133"/>
      <c r="T34274" s="133"/>
      <c r="X34274" s="131"/>
      <c r="Y34274" s="133"/>
      <c r="AJ34274" s="133"/>
      <c r="AO34274" s="135"/>
      <c r="AP34274" s="135"/>
      <c r="BJ34274" s="136"/>
    </row>
    <row r="34275" spans="5:62" ht="14.25" customHeight="1" x14ac:dyDescent="0.25">
      <c r="E34275" s="113"/>
      <c r="H34275" s="133"/>
      <c r="T34275" s="133"/>
      <c r="X34275" s="131"/>
      <c r="Y34275" s="133"/>
      <c r="AJ34275" s="133"/>
      <c r="AO34275" s="135"/>
      <c r="AP34275" s="135"/>
      <c r="BJ34275" s="136"/>
    </row>
    <row r="34276" spans="5:62" ht="14.25" customHeight="1" x14ac:dyDescent="0.25">
      <c r="E34276" s="113"/>
      <c r="H34276" s="133"/>
      <c r="T34276" s="133"/>
      <c r="X34276" s="131"/>
      <c r="Y34276" s="133"/>
      <c r="AJ34276" s="133"/>
      <c r="AO34276" s="135"/>
      <c r="AP34276" s="135"/>
      <c r="BJ34276" s="136"/>
    </row>
    <row r="34277" spans="5:62" ht="14.25" customHeight="1" x14ac:dyDescent="0.25">
      <c r="E34277" s="113"/>
      <c r="H34277" s="133"/>
      <c r="T34277" s="133"/>
      <c r="X34277" s="131"/>
      <c r="Y34277" s="133"/>
      <c r="AJ34277" s="133"/>
      <c r="AO34277" s="135"/>
      <c r="AP34277" s="135"/>
      <c r="BJ34277" s="136"/>
    </row>
    <row r="34278" spans="5:62" ht="14.25" customHeight="1" x14ac:dyDescent="0.25">
      <c r="E34278" s="113"/>
      <c r="H34278" s="133"/>
      <c r="T34278" s="133"/>
      <c r="X34278" s="131"/>
      <c r="Y34278" s="133"/>
      <c r="AJ34278" s="133"/>
      <c r="AO34278" s="135"/>
      <c r="AP34278" s="135"/>
      <c r="BJ34278" s="136"/>
    </row>
    <row r="34279" spans="5:62" ht="14.25" customHeight="1" x14ac:dyDescent="0.25">
      <c r="E34279" s="113"/>
      <c r="H34279" s="133"/>
      <c r="T34279" s="133"/>
      <c r="X34279" s="131"/>
      <c r="Y34279" s="133"/>
      <c r="AJ34279" s="133"/>
      <c r="AO34279" s="135"/>
      <c r="AP34279" s="135"/>
      <c r="BJ34279" s="136"/>
    </row>
    <row r="34280" spans="5:62" ht="14.25" customHeight="1" x14ac:dyDescent="0.25">
      <c r="E34280" s="113"/>
      <c r="H34280" s="133"/>
      <c r="T34280" s="133"/>
      <c r="X34280" s="131"/>
      <c r="Y34280" s="133"/>
      <c r="AJ34280" s="133"/>
      <c r="AO34280" s="135"/>
      <c r="AP34280" s="135"/>
      <c r="BJ34280" s="136"/>
    </row>
    <row r="34281" spans="5:62" ht="14.25" customHeight="1" x14ac:dyDescent="0.25">
      <c r="E34281" s="113"/>
      <c r="H34281" s="133"/>
      <c r="T34281" s="133"/>
      <c r="X34281" s="131"/>
      <c r="Y34281" s="133"/>
      <c r="AJ34281" s="133"/>
      <c r="AO34281" s="135"/>
      <c r="AP34281" s="135"/>
      <c r="BJ34281" s="136"/>
    </row>
    <row r="34282" spans="5:62" ht="14.25" customHeight="1" x14ac:dyDescent="0.25">
      <c r="E34282" s="113"/>
      <c r="H34282" s="133"/>
      <c r="T34282" s="133"/>
      <c r="X34282" s="131"/>
      <c r="Y34282" s="133"/>
      <c r="AJ34282" s="133"/>
      <c r="AO34282" s="135"/>
      <c r="AP34282" s="135"/>
      <c r="BJ34282" s="136"/>
    </row>
    <row r="34283" spans="5:62" ht="14.25" customHeight="1" x14ac:dyDescent="0.25">
      <c r="E34283" s="113"/>
      <c r="H34283" s="133"/>
      <c r="T34283" s="133"/>
      <c r="X34283" s="131"/>
      <c r="Y34283" s="133"/>
      <c r="AJ34283" s="133"/>
      <c r="AO34283" s="135"/>
      <c r="AP34283" s="135"/>
      <c r="BJ34283" s="136"/>
    </row>
    <row r="34284" spans="5:62" ht="14.25" customHeight="1" x14ac:dyDescent="0.25">
      <c r="E34284" s="113"/>
      <c r="H34284" s="133"/>
      <c r="T34284" s="133"/>
      <c r="X34284" s="131"/>
      <c r="Y34284" s="133"/>
      <c r="AJ34284" s="133"/>
      <c r="AO34284" s="135"/>
      <c r="AP34284" s="135"/>
      <c r="BJ34284" s="136"/>
    </row>
    <row r="34285" spans="5:62" ht="14.25" customHeight="1" x14ac:dyDescent="0.25">
      <c r="E34285" s="113"/>
      <c r="H34285" s="133"/>
      <c r="T34285" s="133"/>
      <c r="X34285" s="131"/>
      <c r="Y34285" s="133"/>
      <c r="AJ34285" s="133"/>
      <c r="AO34285" s="135"/>
      <c r="AP34285" s="135"/>
      <c r="BJ34285" s="136"/>
    </row>
    <row r="34286" spans="5:62" ht="14.25" customHeight="1" x14ac:dyDescent="0.25">
      <c r="E34286" s="113"/>
      <c r="H34286" s="133"/>
      <c r="T34286" s="133"/>
      <c r="X34286" s="131"/>
      <c r="Y34286" s="133"/>
      <c r="AJ34286" s="133"/>
      <c r="AO34286" s="135"/>
      <c r="AP34286" s="135"/>
      <c r="BJ34286" s="136"/>
    </row>
    <row r="34287" spans="5:62" ht="14.25" customHeight="1" x14ac:dyDescent="0.25">
      <c r="E34287" s="113"/>
      <c r="H34287" s="133"/>
      <c r="T34287" s="133"/>
      <c r="X34287" s="131"/>
      <c r="Y34287" s="133"/>
      <c r="AJ34287" s="133"/>
      <c r="AO34287" s="135"/>
      <c r="AP34287" s="135"/>
      <c r="BJ34287" s="136"/>
    </row>
    <row r="34288" spans="5:62" ht="14.25" customHeight="1" x14ac:dyDescent="0.25">
      <c r="E34288" s="113"/>
      <c r="H34288" s="133"/>
      <c r="T34288" s="133"/>
      <c r="X34288" s="131"/>
      <c r="Y34288" s="133"/>
      <c r="AJ34288" s="133"/>
      <c r="AO34288" s="135"/>
      <c r="AP34288" s="135"/>
      <c r="BJ34288" s="136"/>
    </row>
    <row r="34289" spans="5:62" ht="14.25" customHeight="1" x14ac:dyDescent="0.25">
      <c r="E34289" s="113"/>
      <c r="H34289" s="133"/>
      <c r="T34289" s="133"/>
      <c r="X34289" s="131"/>
      <c r="Y34289" s="133"/>
      <c r="AJ34289" s="133"/>
      <c r="AO34289" s="135"/>
      <c r="AP34289" s="135"/>
      <c r="BJ34289" s="136"/>
    </row>
    <row r="34290" spans="5:62" ht="14.25" customHeight="1" x14ac:dyDescent="0.25">
      <c r="E34290" s="113"/>
      <c r="H34290" s="133"/>
      <c r="T34290" s="133"/>
      <c r="X34290" s="131"/>
      <c r="Y34290" s="133"/>
      <c r="AJ34290" s="133"/>
      <c r="AO34290" s="135"/>
      <c r="AP34290" s="135"/>
      <c r="BJ34290" s="136"/>
    </row>
    <row r="34291" spans="5:62" ht="14.25" customHeight="1" x14ac:dyDescent="0.25">
      <c r="E34291" s="113"/>
      <c r="H34291" s="133"/>
      <c r="T34291" s="133"/>
      <c r="X34291" s="131"/>
      <c r="Y34291" s="133"/>
      <c r="AJ34291" s="133"/>
      <c r="AO34291" s="135"/>
      <c r="AP34291" s="135"/>
      <c r="BJ34291" s="136"/>
    </row>
    <row r="34292" spans="5:62" ht="14.25" customHeight="1" x14ac:dyDescent="0.25">
      <c r="E34292" s="113"/>
      <c r="H34292" s="133"/>
      <c r="T34292" s="133"/>
      <c r="X34292" s="131"/>
      <c r="Y34292" s="133"/>
      <c r="AJ34292" s="133"/>
      <c r="AO34292" s="135"/>
      <c r="AP34292" s="135"/>
      <c r="BJ34292" s="136"/>
    </row>
    <row r="34293" spans="5:62" ht="14.25" customHeight="1" x14ac:dyDescent="0.25">
      <c r="E34293" s="113"/>
      <c r="H34293" s="133"/>
      <c r="T34293" s="133"/>
      <c r="X34293" s="131"/>
      <c r="Y34293" s="133"/>
      <c r="AJ34293" s="133"/>
      <c r="AO34293" s="135"/>
      <c r="AP34293" s="135"/>
      <c r="BJ34293" s="136"/>
    </row>
    <row r="34294" spans="5:62" ht="14.25" customHeight="1" x14ac:dyDescent="0.25">
      <c r="E34294" s="113"/>
      <c r="H34294" s="133"/>
      <c r="T34294" s="133"/>
      <c r="X34294" s="131"/>
      <c r="Y34294" s="133"/>
      <c r="AJ34294" s="133"/>
      <c r="AO34294" s="135"/>
      <c r="AP34294" s="135"/>
      <c r="BJ34294" s="136"/>
    </row>
    <row r="34295" spans="5:62" ht="14.25" customHeight="1" x14ac:dyDescent="0.25">
      <c r="E34295" s="113"/>
      <c r="H34295" s="133"/>
      <c r="T34295" s="133"/>
      <c r="X34295" s="131"/>
      <c r="Y34295" s="133"/>
      <c r="AJ34295" s="133"/>
      <c r="AO34295" s="135"/>
      <c r="AP34295" s="135"/>
      <c r="BJ34295" s="136"/>
    </row>
    <row r="34296" spans="5:62" ht="14.25" customHeight="1" x14ac:dyDescent="0.25">
      <c r="E34296" s="113"/>
      <c r="H34296" s="133"/>
      <c r="T34296" s="133"/>
      <c r="X34296" s="131"/>
      <c r="Y34296" s="133"/>
      <c r="AJ34296" s="133"/>
      <c r="AO34296" s="135"/>
      <c r="AP34296" s="135"/>
      <c r="BJ34296" s="136"/>
    </row>
    <row r="34297" spans="5:62" ht="14.25" customHeight="1" x14ac:dyDescent="0.25">
      <c r="E34297" s="113"/>
      <c r="H34297" s="133"/>
      <c r="T34297" s="133"/>
      <c r="X34297" s="131"/>
      <c r="Y34297" s="133"/>
      <c r="AJ34297" s="133"/>
      <c r="AO34297" s="135"/>
      <c r="AP34297" s="135"/>
      <c r="BJ34297" s="136"/>
    </row>
    <row r="34298" spans="5:62" ht="14.25" customHeight="1" x14ac:dyDescent="0.25">
      <c r="E34298" s="113"/>
      <c r="H34298" s="133"/>
      <c r="T34298" s="133"/>
      <c r="X34298" s="131"/>
      <c r="Y34298" s="133"/>
      <c r="AJ34298" s="133"/>
      <c r="AO34298" s="135"/>
      <c r="AP34298" s="135"/>
      <c r="BJ34298" s="136"/>
    </row>
    <row r="34299" spans="5:62" ht="14.25" customHeight="1" x14ac:dyDescent="0.25">
      <c r="E34299" s="113"/>
      <c r="H34299" s="133"/>
      <c r="T34299" s="133"/>
      <c r="X34299" s="131"/>
      <c r="Y34299" s="133"/>
      <c r="AJ34299" s="133"/>
      <c r="AO34299" s="135"/>
      <c r="AP34299" s="135"/>
      <c r="BJ34299" s="136"/>
    </row>
    <row r="34300" spans="5:62" ht="14.25" customHeight="1" x14ac:dyDescent="0.25">
      <c r="E34300" s="113"/>
      <c r="H34300" s="133"/>
      <c r="T34300" s="133"/>
      <c r="X34300" s="131"/>
      <c r="Y34300" s="133"/>
      <c r="AJ34300" s="133"/>
      <c r="AO34300" s="135"/>
      <c r="AP34300" s="135"/>
      <c r="BJ34300" s="136"/>
    </row>
    <row r="34301" spans="5:62" ht="14.25" customHeight="1" x14ac:dyDescent="0.25">
      <c r="E34301" s="113"/>
      <c r="H34301" s="133"/>
      <c r="T34301" s="133"/>
      <c r="X34301" s="131"/>
      <c r="Y34301" s="133"/>
      <c r="AJ34301" s="133"/>
      <c r="AO34301" s="135"/>
      <c r="AP34301" s="135"/>
      <c r="BJ34301" s="136"/>
    </row>
    <row r="34302" spans="5:62" ht="14.25" customHeight="1" x14ac:dyDescent="0.25">
      <c r="E34302" s="113"/>
      <c r="H34302" s="133"/>
      <c r="T34302" s="133"/>
      <c r="X34302" s="131"/>
      <c r="Y34302" s="133"/>
      <c r="AJ34302" s="133"/>
      <c r="AO34302" s="135"/>
      <c r="AP34302" s="135"/>
      <c r="BJ34302" s="136"/>
    </row>
    <row r="34303" spans="5:62" ht="14.25" customHeight="1" x14ac:dyDescent="0.25">
      <c r="E34303" s="113"/>
      <c r="H34303" s="133"/>
      <c r="T34303" s="133"/>
      <c r="X34303" s="131"/>
      <c r="Y34303" s="133"/>
      <c r="AJ34303" s="133"/>
      <c r="AO34303" s="135"/>
      <c r="AP34303" s="135"/>
      <c r="BJ34303" s="136"/>
    </row>
    <row r="34304" spans="5:62" ht="14.25" customHeight="1" x14ac:dyDescent="0.25">
      <c r="E34304" s="113"/>
      <c r="H34304" s="133"/>
      <c r="T34304" s="133"/>
      <c r="X34304" s="131"/>
      <c r="Y34304" s="133"/>
      <c r="AJ34304" s="133"/>
      <c r="AO34304" s="135"/>
      <c r="AP34304" s="135"/>
      <c r="BJ34304" s="136"/>
    </row>
    <row r="34305" spans="5:62" ht="14.25" customHeight="1" x14ac:dyDescent="0.25">
      <c r="E34305" s="113"/>
      <c r="H34305" s="133"/>
      <c r="T34305" s="133"/>
      <c r="X34305" s="131"/>
      <c r="Y34305" s="133"/>
      <c r="AJ34305" s="133"/>
      <c r="AO34305" s="135"/>
      <c r="AP34305" s="135"/>
      <c r="BJ34305" s="136"/>
    </row>
    <row r="34306" spans="5:62" ht="14.25" customHeight="1" x14ac:dyDescent="0.25">
      <c r="E34306" s="113"/>
      <c r="H34306" s="133"/>
      <c r="T34306" s="133"/>
      <c r="X34306" s="131"/>
      <c r="Y34306" s="133"/>
      <c r="AJ34306" s="133"/>
      <c r="AO34306" s="135"/>
      <c r="AP34306" s="135"/>
      <c r="BJ34306" s="136"/>
    </row>
    <row r="34307" spans="5:62" ht="14.25" customHeight="1" x14ac:dyDescent="0.25">
      <c r="E34307" s="113"/>
      <c r="H34307" s="133"/>
      <c r="T34307" s="133"/>
      <c r="X34307" s="131"/>
      <c r="Y34307" s="133"/>
      <c r="AJ34307" s="133"/>
      <c r="AO34307" s="135"/>
      <c r="AP34307" s="135"/>
      <c r="BJ34307" s="136"/>
    </row>
    <row r="34308" spans="5:62" ht="14.25" customHeight="1" x14ac:dyDescent="0.25">
      <c r="E34308" s="113"/>
      <c r="H34308" s="133"/>
      <c r="T34308" s="133"/>
      <c r="X34308" s="131"/>
      <c r="Y34308" s="133"/>
      <c r="AJ34308" s="133"/>
      <c r="AO34308" s="135"/>
      <c r="AP34308" s="135"/>
      <c r="BJ34308" s="136"/>
    </row>
    <row r="34309" spans="5:62" ht="14.25" customHeight="1" x14ac:dyDescent="0.25">
      <c r="E34309" s="113"/>
      <c r="H34309" s="133"/>
      <c r="T34309" s="133"/>
      <c r="X34309" s="131"/>
      <c r="Y34309" s="133"/>
      <c r="AJ34309" s="133"/>
      <c r="AO34309" s="135"/>
      <c r="AP34309" s="135"/>
      <c r="BJ34309" s="136"/>
    </row>
    <row r="34310" spans="5:62" ht="14.25" customHeight="1" x14ac:dyDescent="0.25">
      <c r="E34310" s="113"/>
      <c r="H34310" s="133"/>
      <c r="T34310" s="133"/>
      <c r="X34310" s="131"/>
      <c r="Y34310" s="133"/>
      <c r="AJ34310" s="133"/>
      <c r="AO34310" s="135"/>
      <c r="AP34310" s="135"/>
      <c r="BJ34310" s="136"/>
    </row>
    <row r="34311" spans="5:62" ht="14.25" customHeight="1" x14ac:dyDescent="0.25">
      <c r="E34311" s="113"/>
      <c r="H34311" s="133"/>
      <c r="T34311" s="133"/>
      <c r="X34311" s="131"/>
      <c r="Y34311" s="133"/>
      <c r="AJ34311" s="133"/>
      <c r="AO34311" s="135"/>
      <c r="AP34311" s="135"/>
      <c r="BJ34311" s="136"/>
    </row>
    <row r="34312" spans="5:62" ht="14.25" customHeight="1" x14ac:dyDescent="0.25">
      <c r="E34312" s="113"/>
      <c r="H34312" s="133"/>
      <c r="T34312" s="133"/>
      <c r="X34312" s="131"/>
      <c r="Y34312" s="133"/>
      <c r="AJ34312" s="133"/>
      <c r="AO34312" s="135"/>
      <c r="AP34312" s="135"/>
      <c r="BJ34312" s="136"/>
    </row>
    <row r="34313" spans="5:62" ht="14.25" customHeight="1" x14ac:dyDescent="0.25">
      <c r="E34313" s="113"/>
      <c r="H34313" s="133"/>
      <c r="T34313" s="133"/>
      <c r="X34313" s="131"/>
      <c r="Y34313" s="133"/>
      <c r="AJ34313" s="133"/>
      <c r="AO34313" s="135"/>
      <c r="AP34313" s="135"/>
      <c r="BJ34313" s="136"/>
    </row>
    <row r="34314" spans="5:62" ht="14.25" customHeight="1" x14ac:dyDescent="0.25">
      <c r="E34314" s="113"/>
      <c r="H34314" s="133"/>
      <c r="T34314" s="133"/>
      <c r="X34314" s="131"/>
      <c r="Y34314" s="133"/>
      <c r="AJ34314" s="133"/>
      <c r="AO34314" s="135"/>
      <c r="AP34314" s="135"/>
      <c r="BJ34314" s="136"/>
    </row>
    <row r="34315" spans="5:62" ht="14.25" customHeight="1" x14ac:dyDescent="0.25">
      <c r="E34315" s="113"/>
      <c r="H34315" s="133"/>
      <c r="T34315" s="133"/>
      <c r="X34315" s="131"/>
      <c r="Y34315" s="133"/>
      <c r="AJ34315" s="133"/>
      <c r="AO34315" s="135"/>
      <c r="AP34315" s="135"/>
      <c r="BJ34315" s="136"/>
    </row>
    <row r="34316" spans="5:62" ht="14.25" customHeight="1" x14ac:dyDescent="0.25">
      <c r="E34316" s="113"/>
      <c r="H34316" s="133"/>
      <c r="T34316" s="133"/>
      <c r="X34316" s="131"/>
      <c r="Y34316" s="133"/>
      <c r="AJ34316" s="133"/>
      <c r="AO34316" s="135"/>
      <c r="AP34316" s="135"/>
      <c r="BJ34316" s="136"/>
    </row>
    <row r="34317" spans="5:62" ht="14.25" customHeight="1" x14ac:dyDescent="0.25">
      <c r="E34317" s="113"/>
      <c r="H34317" s="133"/>
      <c r="T34317" s="133"/>
      <c r="X34317" s="131"/>
      <c r="Y34317" s="133"/>
      <c r="AJ34317" s="133"/>
      <c r="AO34317" s="135"/>
      <c r="AP34317" s="135"/>
      <c r="BJ34317" s="136"/>
    </row>
    <row r="34318" spans="5:62" ht="14.25" customHeight="1" x14ac:dyDescent="0.25">
      <c r="E34318" s="113"/>
      <c r="H34318" s="133"/>
      <c r="T34318" s="133"/>
      <c r="X34318" s="131"/>
      <c r="Y34318" s="133"/>
      <c r="AJ34318" s="133"/>
      <c r="AO34318" s="135"/>
      <c r="AP34318" s="135"/>
      <c r="BJ34318" s="136"/>
    </row>
    <row r="34319" spans="5:62" ht="14.25" customHeight="1" x14ac:dyDescent="0.25">
      <c r="E34319" s="113"/>
      <c r="H34319" s="133"/>
      <c r="T34319" s="133"/>
      <c r="X34319" s="131"/>
      <c r="Y34319" s="133"/>
      <c r="AJ34319" s="133"/>
      <c r="AO34319" s="135"/>
      <c r="AP34319" s="135"/>
      <c r="BJ34319" s="136"/>
    </row>
    <row r="34320" spans="5:62" ht="14.25" customHeight="1" x14ac:dyDescent="0.25">
      <c r="E34320" s="113"/>
      <c r="H34320" s="133"/>
      <c r="T34320" s="133"/>
      <c r="X34320" s="131"/>
      <c r="Y34320" s="133"/>
      <c r="AJ34320" s="133"/>
      <c r="AO34320" s="135"/>
      <c r="AP34320" s="135"/>
      <c r="BJ34320" s="136"/>
    </row>
    <row r="34321" spans="5:62" ht="14.25" customHeight="1" x14ac:dyDescent="0.25">
      <c r="E34321" s="113"/>
      <c r="H34321" s="133"/>
      <c r="T34321" s="133"/>
      <c r="X34321" s="131"/>
      <c r="Y34321" s="133"/>
      <c r="AJ34321" s="133"/>
      <c r="AO34321" s="135"/>
      <c r="AP34321" s="135"/>
      <c r="BJ34321" s="136"/>
    </row>
    <row r="34322" spans="5:62" ht="14.25" customHeight="1" x14ac:dyDescent="0.25">
      <c r="E34322" s="113"/>
      <c r="H34322" s="133"/>
      <c r="T34322" s="133"/>
      <c r="X34322" s="131"/>
      <c r="Y34322" s="133"/>
      <c r="AJ34322" s="133"/>
      <c r="AO34322" s="135"/>
      <c r="AP34322" s="135"/>
      <c r="BJ34322" s="136"/>
    </row>
    <row r="34323" spans="5:62" ht="14.25" customHeight="1" x14ac:dyDescent="0.25">
      <c r="E34323" s="113"/>
      <c r="H34323" s="133"/>
      <c r="T34323" s="133"/>
      <c r="X34323" s="131"/>
      <c r="Y34323" s="133"/>
      <c r="AJ34323" s="133"/>
      <c r="AO34323" s="135"/>
      <c r="AP34323" s="135"/>
      <c r="BJ34323" s="136"/>
    </row>
    <row r="34324" spans="5:62" ht="14.25" customHeight="1" x14ac:dyDescent="0.25">
      <c r="E34324" s="113"/>
      <c r="H34324" s="133"/>
      <c r="T34324" s="133"/>
      <c r="X34324" s="131"/>
      <c r="Y34324" s="133"/>
      <c r="AJ34324" s="133"/>
      <c r="AO34324" s="135"/>
      <c r="AP34324" s="135"/>
      <c r="BJ34324" s="136"/>
    </row>
    <row r="34325" spans="5:62" ht="14.25" customHeight="1" x14ac:dyDescent="0.25">
      <c r="E34325" s="113"/>
      <c r="H34325" s="133"/>
      <c r="T34325" s="133"/>
      <c r="X34325" s="131"/>
      <c r="Y34325" s="133"/>
      <c r="AJ34325" s="133"/>
      <c r="AO34325" s="135"/>
      <c r="AP34325" s="135"/>
      <c r="BJ34325" s="136"/>
    </row>
    <row r="34326" spans="5:62" ht="14.25" customHeight="1" x14ac:dyDescent="0.25">
      <c r="E34326" s="113"/>
      <c r="H34326" s="133"/>
      <c r="T34326" s="133"/>
      <c r="X34326" s="131"/>
      <c r="Y34326" s="133"/>
      <c r="AJ34326" s="133"/>
      <c r="AO34326" s="135"/>
      <c r="AP34326" s="135"/>
      <c r="BJ34326" s="136"/>
    </row>
    <row r="34327" spans="5:62" ht="14.25" customHeight="1" x14ac:dyDescent="0.25">
      <c r="E34327" s="113"/>
      <c r="H34327" s="133"/>
      <c r="T34327" s="133"/>
      <c r="X34327" s="131"/>
      <c r="Y34327" s="133"/>
      <c r="AJ34327" s="133"/>
      <c r="AO34327" s="135"/>
      <c r="AP34327" s="135"/>
      <c r="BJ34327" s="136"/>
    </row>
    <row r="34328" spans="5:62" ht="14.25" customHeight="1" x14ac:dyDescent="0.25">
      <c r="E34328" s="113"/>
      <c r="H34328" s="133"/>
      <c r="T34328" s="133"/>
      <c r="X34328" s="131"/>
      <c r="Y34328" s="133"/>
      <c r="AJ34328" s="133"/>
      <c r="AO34328" s="135"/>
      <c r="AP34328" s="135"/>
      <c r="BJ34328" s="136"/>
    </row>
    <row r="34329" spans="5:62" ht="14.25" customHeight="1" x14ac:dyDescent="0.25">
      <c r="E34329" s="113"/>
      <c r="H34329" s="133"/>
      <c r="T34329" s="133"/>
      <c r="X34329" s="131"/>
      <c r="Y34329" s="133"/>
      <c r="AJ34329" s="133"/>
      <c r="AO34329" s="135"/>
      <c r="AP34329" s="135"/>
      <c r="BJ34329" s="136"/>
    </row>
    <row r="34330" spans="5:62" ht="14.25" customHeight="1" x14ac:dyDescent="0.25">
      <c r="E34330" s="113"/>
      <c r="H34330" s="133"/>
      <c r="T34330" s="133"/>
      <c r="X34330" s="131"/>
      <c r="Y34330" s="133"/>
      <c r="AJ34330" s="133"/>
      <c r="AO34330" s="135"/>
      <c r="AP34330" s="135"/>
      <c r="BJ34330" s="136"/>
    </row>
    <row r="34331" spans="5:62" ht="14.25" customHeight="1" x14ac:dyDescent="0.25">
      <c r="E34331" s="113"/>
      <c r="H34331" s="133"/>
      <c r="T34331" s="133"/>
      <c r="X34331" s="131"/>
      <c r="Y34331" s="133"/>
      <c r="AJ34331" s="133"/>
      <c r="AO34331" s="135"/>
      <c r="AP34331" s="135"/>
      <c r="BJ34331" s="136"/>
    </row>
    <row r="34332" spans="5:62" ht="14.25" customHeight="1" x14ac:dyDescent="0.25">
      <c r="E34332" s="113"/>
      <c r="H34332" s="133"/>
      <c r="T34332" s="133"/>
      <c r="X34332" s="131"/>
      <c r="Y34332" s="133"/>
      <c r="AJ34332" s="133"/>
      <c r="AO34332" s="135"/>
      <c r="AP34332" s="135"/>
      <c r="BJ34332" s="136"/>
    </row>
    <row r="34333" spans="5:62" ht="14.25" customHeight="1" x14ac:dyDescent="0.25">
      <c r="E34333" s="113"/>
      <c r="H34333" s="133"/>
      <c r="T34333" s="133"/>
      <c r="X34333" s="131"/>
      <c r="Y34333" s="133"/>
      <c r="AJ34333" s="133"/>
      <c r="AO34333" s="135"/>
      <c r="AP34333" s="135"/>
      <c r="BJ34333" s="136"/>
    </row>
    <row r="34334" spans="5:62" ht="14.25" customHeight="1" x14ac:dyDescent="0.25">
      <c r="E34334" s="113"/>
      <c r="H34334" s="133"/>
      <c r="T34334" s="133"/>
      <c r="X34334" s="131"/>
      <c r="Y34334" s="133"/>
      <c r="AJ34334" s="133"/>
      <c r="AO34334" s="135"/>
      <c r="AP34334" s="135"/>
      <c r="BJ34334" s="136"/>
    </row>
    <row r="34335" spans="5:62" ht="14.25" customHeight="1" x14ac:dyDescent="0.25">
      <c r="E34335" s="113"/>
      <c r="H34335" s="133"/>
      <c r="T34335" s="133"/>
      <c r="X34335" s="131"/>
      <c r="Y34335" s="133"/>
      <c r="AJ34335" s="133"/>
      <c r="AO34335" s="135"/>
      <c r="AP34335" s="135"/>
      <c r="BJ34335" s="136"/>
    </row>
    <row r="34336" spans="5:62" ht="14.25" customHeight="1" x14ac:dyDescent="0.25">
      <c r="E34336" s="113"/>
      <c r="H34336" s="133"/>
      <c r="T34336" s="133"/>
      <c r="X34336" s="131"/>
      <c r="Y34336" s="133"/>
      <c r="AJ34336" s="133"/>
      <c r="AO34336" s="135"/>
      <c r="AP34336" s="135"/>
      <c r="BJ34336" s="136"/>
    </row>
    <row r="34337" spans="5:62" ht="14.25" customHeight="1" x14ac:dyDescent="0.25">
      <c r="E34337" s="113"/>
      <c r="H34337" s="133"/>
      <c r="T34337" s="133"/>
      <c r="X34337" s="131"/>
      <c r="Y34337" s="133"/>
      <c r="AJ34337" s="133"/>
      <c r="AO34337" s="135"/>
      <c r="AP34337" s="135"/>
      <c r="BJ34337" s="136"/>
    </row>
    <row r="34338" spans="5:62" ht="14.25" customHeight="1" x14ac:dyDescent="0.25">
      <c r="E34338" s="113"/>
      <c r="H34338" s="133"/>
      <c r="T34338" s="133"/>
      <c r="X34338" s="131"/>
      <c r="Y34338" s="133"/>
      <c r="AJ34338" s="133"/>
      <c r="AO34338" s="135"/>
      <c r="AP34338" s="135"/>
      <c r="BJ34338" s="136"/>
    </row>
    <row r="34339" spans="5:62" ht="14.25" customHeight="1" x14ac:dyDescent="0.25">
      <c r="E34339" s="113"/>
      <c r="H34339" s="133"/>
      <c r="T34339" s="133"/>
      <c r="X34339" s="131"/>
      <c r="Y34339" s="133"/>
      <c r="AJ34339" s="133"/>
      <c r="AO34339" s="135"/>
      <c r="AP34339" s="135"/>
      <c r="BJ34339" s="136"/>
    </row>
    <row r="34340" spans="5:62" ht="14.25" customHeight="1" x14ac:dyDescent="0.25">
      <c r="E34340" s="113"/>
      <c r="H34340" s="133"/>
      <c r="T34340" s="133"/>
      <c r="X34340" s="131"/>
      <c r="Y34340" s="133"/>
      <c r="AJ34340" s="133"/>
      <c r="AO34340" s="135"/>
      <c r="AP34340" s="135"/>
      <c r="BJ34340" s="136"/>
    </row>
    <row r="34341" spans="5:62" ht="14.25" customHeight="1" x14ac:dyDescent="0.25">
      <c r="E34341" s="113"/>
      <c r="H34341" s="133"/>
      <c r="T34341" s="133"/>
      <c r="X34341" s="131"/>
      <c r="Y34341" s="133"/>
      <c r="AJ34341" s="133"/>
      <c r="AO34341" s="135"/>
      <c r="AP34341" s="135"/>
      <c r="BJ34341" s="136"/>
    </row>
    <row r="34342" spans="5:62" ht="14.25" customHeight="1" x14ac:dyDescent="0.25">
      <c r="E34342" s="113"/>
      <c r="H34342" s="133"/>
      <c r="T34342" s="133"/>
      <c r="X34342" s="131"/>
      <c r="Y34342" s="133"/>
      <c r="AJ34342" s="133"/>
      <c r="AO34342" s="135"/>
      <c r="AP34342" s="135"/>
      <c r="BJ34342" s="136"/>
    </row>
    <row r="34343" spans="5:62" ht="14.25" customHeight="1" x14ac:dyDescent="0.25">
      <c r="E34343" s="113"/>
      <c r="H34343" s="133"/>
      <c r="T34343" s="133"/>
      <c r="X34343" s="131"/>
      <c r="Y34343" s="133"/>
      <c r="AJ34343" s="133"/>
      <c r="AO34343" s="135"/>
      <c r="AP34343" s="135"/>
      <c r="BJ34343" s="136"/>
    </row>
    <row r="34344" spans="5:62" ht="14.25" customHeight="1" x14ac:dyDescent="0.25">
      <c r="E34344" s="113"/>
      <c r="H34344" s="133"/>
      <c r="T34344" s="133"/>
      <c r="X34344" s="131"/>
      <c r="Y34344" s="133"/>
      <c r="AJ34344" s="133"/>
      <c r="AO34344" s="135"/>
      <c r="AP34344" s="135"/>
      <c r="BJ34344" s="136"/>
    </row>
    <row r="34345" spans="5:62" ht="14.25" customHeight="1" x14ac:dyDescent="0.25">
      <c r="E34345" s="113"/>
      <c r="H34345" s="133"/>
      <c r="T34345" s="133"/>
      <c r="X34345" s="131"/>
      <c r="Y34345" s="133"/>
      <c r="AJ34345" s="133"/>
      <c r="AO34345" s="135"/>
      <c r="AP34345" s="135"/>
      <c r="BJ34345" s="136"/>
    </row>
    <row r="34346" spans="5:62" ht="14.25" customHeight="1" x14ac:dyDescent="0.25">
      <c r="E34346" s="113"/>
      <c r="H34346" s="133"/>
      <c r="T34346" s="133"/>
      <c r="X34346" s="131"/>
      <c r="Y34346" s="133"/>
      <c r="AJ34346" s="133"/>
      <c r="AO34346" s="135"/>
      <c r="AP34346" s="135"/>
      <c r="BJ34346" s="136"/>
    </row>
    <row r="34347" spans="5:62" ht="14.25" customHeight="1" x14ac:dyDescent="0.25">
      <c r="E34347" s="113"/>
      <c r="H34347" s="133"/>
      <c r="T34347" s="133"/>
      <c r="X34347" s="131"/>
      <c r="Y34347" s="133"/>
      <c r="AJ34347" s="133"/>
      <c r="AO34347" s="135"/>
      <c r="AP34347" s="135"/>
      <c r="BJ34347" s="136"/>
    </row>
    <row r="34348" spans="5:62" ht="14.25" customHeight="1" x14ac:dyDescent="0.25">
      <c r="E34348" s="113"/>
      <c r="H34348" s="133"/>
      <c r="T34348" s="133"/>
      <c r="X34348" s="131"/>
      <c r="Y34348" s="133"/>
      <c r="AJ34348" s="133"/>
      <c r="AO34348" s="135"/>
      <c r="AP34348" s="135"/>
      <c r="BJ34348" s="136"/>
    </row>
    <row r="34349" spans="5:62" ht="14.25" customHeight="1" x14ac:dyDescent="0.25">
      <c r="E34349" s="113"/>
      <c r="H34349" s="133"/>
      <c r="T34349" s="133"/>
      <c r="X34349" s="131"/>
      <c r="Y34349" s="133"/>
      <c r="AJ34349" s="133"/>
      <c r="AO34349" s="135"/>
      <c r="AP34349" s="135"/>
      <c r="BJ34349" s="136"/>
    </row>
    <row r="34350" spans="5:62" ht="14.25" customHeight="1" x14ac:dyDescent="0.25">
      <c r="E34350" s="113"/>
      <c r="H34350" s="133"/>
      <c r="T34350" s="133"/>
      <c r="X34350" s="131"/>
      <c r="Y34350" s="133"/>
      <c r="AJ34350" s="133"/>
      <c r="AO34350" s="135"/>
      <c r="AP34350" s="135"/>
      <c r="BJ34350" s="136"/>
    </row>
    <row r="34351" spans="5:62" ht="14.25" customHeight="1" x14ac:dyDescent="0.25">
      <c r="E34351" s="113"/>
      <c r="H34351" s="133"/>
      <c r="T34351" s="133"/>
      <c r="X34351" s="131"/>
      <c r="Y34351" s="133"/>
      <c r="AJ34351" s="133"/>
      <c r="AO34351" s="135"/>
      <c r="AP34351" s="135"/>
      <c r="BJ34351" s="136"/>
    </row>
    <row r="34352" spans="5:62" ht="14.25" customHeight="1" x14ac:dyDescent="0.25">
      <c r="E34352" s="113"/>
      <c r="H34352" s="133"/>
      <c r="T34352" s="133"/>
      <c r="X34352" s="131"/>
      <c r="Y34352" s="133"/>
      <c r="AJ34352" s="133"/>
      <c r="AO34352" s="135"/>
      <c r="AP34352" s="135"/>
      <c r="BJ34352" s="136"/>
    </row>
    <row r="34353" spans="5:62" ht="14.25" customHeight="1" x14ac:dyDescent="0.25">
      <c r="E34353" s="113"/>
      <c r="H34353" s="133"/>
      <c r="T34353" s="133"/>
      <c r="X34353" s="131"/>
      <c r="Y34353" s="133"/>
      <c r="AJ34353" s="133"/>
      <c r="AO34353" s="135"/>
      <c r="AP34353" s="135"/>
      <c r="BJ34353" s="136"/>
    </row>
    <row r="34354" spans="5:62" ht="14.25" customHeight="1" x14ac:dyDescent="0.25">
      <c r="E34354" s="113"/>
      <c r="H34354" s="133"/>
      <c r="T34354" s="133"/>
      <c r="X34354" s="131"/>
      <c r="Y34354" s="133"/>
      <c r="AJ34354" s="133"/>
      <c r="AO34354" s="135"/>
      <c r="AP34354" s="135"/>
      <c r="BJ34354" s="136"/>
    </row>
    <row r="34355" spans="5:62" ht="14.25" customHeight="1" x14ac:dyDescent="0.25">
      <c r="E34355" s="113"/>
      <c r="H34355" s="133"/>
      <c r="T34355" s="133"/>
      <c r="X34355" s="131"/>
      <c r="Y34355" s="133"/>
      <c r="AJ34355" s="133"/>
      <c r="AO34355" s="135"/>
      <c r="AP34355" s="135"/>
      <c r="BJ34355" s="136"/>
    </row>
    <row r="34356" spans="5:62" ht="14.25" customHeight="1" x14ac:dyDescent="0.25">
      <c r="E34356" s="113"/>
      <c r="H34356" s="133"/>
      <c r="T34356" s="133"/>
      <c r="X34356" s="131"/>
      <c r="Y34356" s="133"/>
      <c r="AJ34356" s="133"/>
      <c r="AO34356" s="135"/>
      <c r="AP34356" s="135"/>
      <c r="BJ34356" s="136"/>
    </row>
    <row r="34357" spans="5:62" ht="14.25" customHeight="1" x14ac:dyDescent="0.25">
      <c r="E34357" s="113"/>
      <c r="H34357" s="133"/>
      <c r="T34357" s="133"/>
      <c r="X34357" s="131"/>
      <c r="Y34357" s="133"/>
      <c r="AJ34357" s="133"/>
      <c r="AO34357" s="135"/>
      <c r="AP34357" s="135"/>
      <c r="BJ34357" s="136"/>
    </row>
    <row r="34358" spans="5:62" ht="14.25" customHeight="1" x14ac:dyDescent="0.25">
      <c r="E34358" s="113"/>
      <c r="H34358" s="133"/>
      <c r="T34358" s="133"/>
      <c r="X34358" s="131"/>
      <c r="Y34358" s="133"/>
      <c r="AJ34358" s="133"/>
      <c r="AO34358" s="135"/>
      <c r="AP34358" s="135"/>
      <c r="BJ34358" s="136"/>
    </row>
    <row r="34359" spans="5:62" ht="14.25" customHeight="1" x14ac:dyDescent="0.25">
      <c r="E34359" s="113"/>
      <c r="H34359" s="133"/>
      <c r="T34359" s="133"/>
      <c r="X34359" s="131"/>
      <c r="Y34359" s="133"/>
      <c r="AJ34359" s="133"/>
      <c r="AO34359" s="135"/>
      <c r="AP34359" s="135"/>
      <c r="BJ34359" s="136"/>
    </row>
    <row r="34360" spans="5:62" ht="14.25" customHeight="1" x14ac:dyDescent="0.25">
      <c r="E34360" s="113"/>
      <c r="H34360" s="133"/>
      <c r="T34360" s="133"/>
      <c r="X34360" s="131"/>
      <c r="Y34360" s="133"/>
      <c r="AJ34360" s="133"/>
      <c r="AO34360" s="135"/>
      <c r="AP34360" s="135"/>
      <c r="BJ34360" s="136"/>
    </row>
    <row r="34361" spans="5:62" ht="14.25" customHeight="1" x14ac:dyDescent="0.25">
      <c r="E34361" s="113"/>
      <c r="H34361" s="133"/>
      <c r="T34361" s="133"/>
      <c r="X34361" s="131"/>
      <c r="Y34361" s="133"/>
      <c r="AJ34361" s="133"/>
      <c r="AO34361" s="135"/>
      <c r="AP34361" s="135"/>
      <c r="BJ34361" s="136"/>
    </row>
    <row r="34362" spans="5:62" ht="14.25" customHeight="1" x14ac:dyDescent="0.25">
      <c r="E34362" s="113"/>
      <c r="H34362" s="133"/>
      <c r="T34362" s="133"/>
      <c r="X34362" s="131"/>
      <c r="Y34362" s="133"/>
      <c r="AJ34362" s="133"/>
      <c r="AO34362" s="135"/>
      <c r="AP34362" s="135"/>
      <c r="BJ34362" s="136"/>
    </row>
    <row r="34363" spans="5:62" ht="14.25" customHeight="1" x14ac:dyDescent="0.25">
      <c r="E34363" s="113"/>
      <c r="H34363" s="133"/>
      <c r="T34363" s="133"/>
      <c r="X34363" s="131"/>
      <c r="Y34363" s="133"/>
      <c r="AJ34363" s="133"/>
      <c r="AO34363" s="135"/>
      <c r="AP34363" s="135"/>
      <c r="BJ34363" s="136"/>
    </row>
    <row r="34364" spans="5:62" ht="14.25" customHeight="1" x14ac:dyDescent="0.25">
      <c r="E34364" s="113"/>
      <c r="H34364" s="133"/>
      <c r="T34364" s="133"/>
      <c r="X34364" s="131"/>
      <c r="Y34364" s="133"/>
      <c r="AJ34364" s="133"/>
      <c r="AO34364" s="135"/>
      <c r="AP34364" s="135"/>
      <c r="BJ34364" s="136"/>
    </row>
    <row r="34365" spans="5:62" ht="14.25" customHeight="1" x14ac:dyDescent="0.25">
      <c r="E34365" s="113"/>
      <c r="H34365" s="133"/>
      <c r="T34365" s="133"/>
      <c r="X34365" s="131"/>
      <c r="Y34365" s="133"/>
      <c r="AJ34365" s="133"/>
      <c r="AO34365" s="135"/>
      <c r="AP34365" s="135"/>
      <c r="BJ34365" s="136"/>
    </row>
    <row r="34366" spans="5:62" ht="14.25" customHeight="1" x14ac:dyDescent="0.25">
      <c r="E34366" s="113"/>
      <c r="H34366" s="133"/>
      <c r="T34366" s="133"/>
      <c r="X34366" s="131"/>
      <c r="Y34366" s="133"/>
      <c r="AJ34366" s="133"/>
      <c r="AO34366" s="135"/>
      <c r="AP34366" s="135"/>
      <c r="BJ34366" s="136"/>
    </row>
    <row r="34367" spans="5:62" ht="14.25" customHeight="1" x14ac:dyDescent="0.25">
      <c r="E34367" s="113"/>
      <c r="H34367" s="133"/>
      <c r="T34367" s="133"/>
      <c r="X34367" s="131"/>
      <c r="Y34367" s="133"/>
      <c r="AJ34367" s="133"/>
      <c r="AO34367" s="135"/>
      <c r="AP34367" s="135"/>
      <c r="BJ34367" s="136"/>
    </row>
    <row r="34368" spans="5:62" ht="14.25" customHeight="1" x14ac:dyDescent="0.25">
      <c r="E34368" s="113"/>
      <c r="H34368" s="133"/>
      <c r="T34368" s="133"/>
      <c r="X34368" s="131"/>
      <c r="Y34368" s="133"/>
      <c r="AJ34368" s="133"/>
      <c r="AO34368" s="135"/>
      <c r="AP34368" s="135"/>
      <c r="BJ34368" s="136"/>
    </row>
    <row r="34369" spans="5:62" ht="14.25" customHeight="1" x14ac:dyDescent="0.25">
      <c r="E34369" s="113"/>
      <c r="H34369" s="133"/>
      <c r="T34369" s="133"/>
      <c r="X34369" s="131"/>
      <c r="Y34369" s="133"/>
      <c r="AJ34369" s="133"/>
      <c r="AO34369" s="135"/>
      <c r="AP34369" s="135"/>
      <c r="BJ34369" s="136"/>
    </row>
    <row r="34370" spans="5:62" ht="14.25" customHeight="1" x14ac:dyDescent="0.25">
      <c r="E34370" s="113"/>
      <c r="H34370" s="133"/>
      <c r="T34370" s="133"/>
      <c r="X34370" s="131"/>
      <c r="Y34370" s="133"/>
      <c r="AJ34370" s="133"/>
      <c r="AO34370" s="135"/>
      <c r="AP34370" s="135"/>
      <c r="BJ34370" s="136"/>
    </row>
    <row r="34371" spans="5:62" ht="14.25" customHeight="1" x14ac:dyDescent="0.25">
      <c r="E34371" s="113"/>
      <c r="H34371" s="133"/>
      <c r="T34371" s="133"/>
      <c r="X34371" s="131"/>
      <c r="Y34371" s="133"/>
      <c r="AJ34371" s="133"/>
      <c r="AO34371" s="135"/>
      <c r="AP34371" s="135"/>
      <c r="BJ34371" s="136"/>
    </row>
    <row r="34372" spans="5:62" ht="14.25" customHeight="1" x14ac:dyDescent="0.25">
      <c r="E34372" s="113"/>
      <c r="H34372" s="133"/>
      <c r="T34372" s="133"/>
      <c r="X34372" s="131"/>
      <c r="Y34372" s="133"/>
      <c r="AJ34372" s="133"/>
      <c r="AO34372" s="135"/>
      <c r="AP34372" s="135"/>
      <c r="BJ34372" s="136"/>
    </row>
    <row r="34373" spans="5:62" ht="14.25" customHeight="1" x14ac:dyDescent="0.25">
      <c r="E34373" s="113"/>
      <c r="H34373" s="133"/>
      <c r="T34373" s="133"/>
      <c r="X34373" s="131"/>
      <c r="Y34373" s="133"/>
      <c r="AJ34373" s="133"/>
      <c r="AO34373" s="135"/>
      <c r="AP34373" s="135"/>
      <c r="BJ34373" s="136"/>
    </row>
    <row r="34374" spans="5:62" ht="14.25" customHeight="1" x14ac:dyDescent="0.25">
      <c r="E34374" s="113"/>
      <c r="H34374" s="133"/>
      <c r="T34374" s="133"/>
      <c r="X34374" s="131"/>
      <c r="Y34374" s="133"/>
      <c r="AJ34374" s="133"/>
      <c r="AO34374" s="135"/>
      <c r="AP34374" s="135"/>
      <c r="BJ34374" s="136"/>
    </row>
    <row r="34375" spans="5:62" ht="14.25" customHeight="1" x14ac:dyDescent="0.25">
      <c r="E34375" s="113"/>
      <c r="H34375" s="133"/>
      <c r="T34375" s="133"/>
      <c r="X34375" s="131"/>
      <c r="Y34375" s="133"/>
      <c r="AJ34375" s="133"/>
      <c r="AO34375" s="135"/>
      <c r="AP34375" s="135"/>
      <c r="BJ34375" s="136"/>
    </row>
    <row r="34376" spans="5:62" ht="14.25" customHeight="1" x14ac:dyDescent="0.25">
      <c r="E34376" s="113"/>
      <c r="H34376" s="133"/>
      <c r="T34376" s="133"/>
      <c r="X34376" s="131"/>
      <c r="Y34376" s="133"/>
      <c r="AJ34376" s="133"/>
      <c r="AO34376" s="135"/>
      <c r="AP34376" s="135"/>
      <c r="BJ34376" s="136"/>
    </row>
    <row r="34377" spans="5:62" ht="14.25" customHeight="1" x14ac:dyDescent="0.25">
      <c r="E34377" s="113"/>
      <c r="H34377" s="133"/>
      <c r="T34377" s="133"/>
      <c r="X34377" s="131"/>
      <c r="Y34377" s="133"/>
      <c r="AJ34377" s="133"/>
      <c r="AO34377" s="135"/>
      <c r="AP34377" s="135"/>
      <c r="BJ34377" s="136"/>
    </row>
    <row r="34378" spans="5:62" ht="14.25" customHeight="1" x14ac:dyDescent="0.25">
      <c r="E34378" s="113"/>
      <c r="H34378" s="133"/>
      <c r="T34378" s="133"/>
      <c r="X34378" s="131"/>
      <c r="Y34378" s="133"/>
      <c r="AJ34378" s="133"/>
      <c r="AO34378" s="135"/>
      <c r="AP34378" s="135"/>
      <c r="BJ34378" s="136"/>
    </row>
    <row r="34379" spans="5:62" ht="14.25" customHeight="1" x14ac:dyDescent="0.25">
      <c r="E34379" s="113"/>
      <c r="H34379" s="133"/>
      <c r="T34379" s="133"/>
      <c r="X34379" s="131"/>
      <c r="Y34379" s="133"/>
      <c r="AJ34379" s="133"/>
      <c r="AO34379" s="135"/>
      <c r="AP34379" s="135"/>
      <c r="BJ34379" s="136"/>
    </row>
    <row r="34380" spans="5:62" ht="14.25" customHeight="1" x14ac:dyDescent="0.25">
      <c r="E34380" s="113"/>
      <c r="H34380" s="133"/>
      <c r="T34380" s="133"/>
      <c r="X34380" s="131"/>
      <c r="Y34380" s="133"/>
      <c r="AJ34380" s="133"/>
      <c r="AO34380" s="135"/>
      <c r="AP34380" s="135"/>
      <c r="BJ34380" s="136"/>
    </row>
    <row r="34381" spans="5:62" ht="14.25" customHeight="1" x14ac:dyDescent="0.25">
      <c r="E34381" s="113"/>
      <c r="H34381" s="133"/>
      <c r="T34381" s="133"/>
      <c r="X34381" s="131"/>
      <c r="Y34381" s="133"/>
      <c r="AJ34381" s="133"/>
      <c r="AO34381" s="135"/>
      <c r="AP34381" s="135"/>
      <c r="BJ34381" s="136"/>
    </row>
    <row r="34382" spans="5:62" ht="14.25" customHeight="1" x14ac:dyDescent="0.25">
      <c r="E34382" s="113"/>
      <c r="H34382" s="133"/>
      <c r="T34382" s="133"/>
      <c r="X34382" s="131"/>
      <c r="Y34382" s="133"/>
      <c r="AJ34382" s="133"/>
      <c r="AO34382" s="135"/>
      <c r="AP34382" s="135"/>
      <c r="BJ34382" s="136"/>
    </row>
    <row r="34383" spans="5:62" ht="14.25" customHeight="1" x14ac:dyDescent="0.25">
      <c r="E34383" s="113"/>
      <c r="H34383" s="133"/>
      <c r="T34383" s="133"/>
      <c r="X34383" s="131"/>
      <c r="Y34383" s="133"/>
      <c r="AJ34383" s="133"/>
      <c r="AO34383" s="135"/>
      <c r="AP34383" s="135"/>
      <c r="BJ34383" s="136"/>
    </row>
    <row r="34384" spans="5:62" ht="14.25" customHeight="1" x14ac:dyDescent="0.25">
      <c r="E34384" s="113"/>
      <c r="H34384" s="133"/>
      <c r="T34384" s="133"/>
      <c r="X34384" s="131"/>
      <c r="Y34384" s="133"/>
      <c r="AJ34384" s="133"/>
      <c r="AO34384" s="135"/>
      <c r="AP34384" s="135"/>
      <c r="BJ34384" s="136"/>
    </row>
    <row r="34385" spans="5:62" ht="14.25" customHeight="1" x14ac:dyDescent="0.25">
      <c r="E34385" s="113"/>
      <c r="H34385" s="133"/>
      <c r="T34385" s="133"/>
      <c r="X34385" s="131"/>
      <c r="Y34385" s="133"/>
      <c r="AJ34385" s="133"/>
      <c r="AO34385" s="135"/>
      <c r="AP34385" s="135"/>
      <c r="BJ34385" s="136"/>
    </row>
    <row r="34386" spans="5:62" ht="14.25" customHeight="1" x14ac:dyDescent="0.25">
      <c r="E34386" s="113"/>
      <c r="H34386" s="133"/>
      <c r="T34386" s="133"/>
      <c r="X34386" s="131"/>
      <c r="Y34386" s="133"/>
      <c r="AJ34386" s="133"/>
      <c r="AO34386" s="135"/>
      <c r="AP34386" s="135"/>
      <c r="BJ34386" s="136"/>
    </row>
    <row r="34387" spans="5:62" ht="14.25" customHeight="1" x14ac:dyDescent="0.25">
      <c r="E34387" s="113"/>
      <c r="H34387" s="133"/>
      <c r="T34387" s="133"/>
      <c r="X34387" s="131"/>
      <c r="Y34387" s="133"/>
      <c r="AJ34387" s="133"/>
      <c r="AO34387" s="135"/>
      <c r="AP34387" s="135"/>
      <c r="BJ34387" s="136"/>
    </row>
    <row r="34388" spans="5:62" ht="14.25" customHeight="1" x14ac:dyDescent="0.25">
      <c r="E34388" s="113"/>
      <c r="H34388" s="133"/>
      <c r="T34388" s="133"/>
      <c r="X34388" s="131"/>
      <c r="Y34388" s="133"/>
      <c r="AJ34388" s="133"/>
      <c r="AO34388" s="135"/>
      <c r="AP34388" s="135"/>
      <c r="BJ34388" s="136"/>
    </row>
    <row r="34389" spans="5:62" ht="14.25" customHeight="1" x14ac:dyDescent="0.25">
      <c r="E34389" s="113"/>
      <c r="H34389" s="133"/>
      <c r="T34389" s="133"/>
      <c r="X34389" s="131"/>
      <c r="Y34389" s="133"/>
      <c r="AJ34389" s="133"/>
      <c r="AO34389" s="135"/>
      <c r="AP34389" s="135"/>
      <c r="BJ34389" s="136"/>
    </row>
    <row r="34390" spans="5:62" ht="14.25" customHeight="1" x14ac:dyDescent="0.25">
      <c r="E34390" s="113"/>
      <c r="H34390" s="133"/>
      <c r="T34390" s="133"/>
      <c r="X34390" s="131"/>
      <c r="Y34390" s="133"/>
      <c r="AJ34390" s="133"/>
      <c r="AO34390" s="135"/>
      <c r="AP34390" s="135"/>
      <c r="BJ34390" s="136"/>
    </row>
    <row r="34391" spans="5:62" ht="14.25" customHeight="1" x14ac:dyDescent="0.25">
      <c r="E34391" s="113"/>
      <c r="H34391" s="133"/>
      <c r="T34391" s="133"/>
      <c r="X34391" s="131"/>
      <c r="Y34391" s="133"/>
      <c r="AJ34391" s="133"/>
      <c r="AO34391" s="135"/>
      <c r="AP34391" s="135"/>
      <c r="BJ34391" s="136"/>
    </row>
    <row r="34392" spans="5:62" ht="14.25" customHeight="1" x14ac:dyDescent="0.25">
      <c r="E34392" s="113"/>
      <c r="H34392" s="133"/>
      <c r="T34392" s="133"/>
      <c r="X34392" s="131"/>
      <c r="Y34392" s="133"/>
      <c r="AJ34392" s="133"/>
      <c r="AO34392" s="135"/>
      <c r="AP34392" s="135"/>
      <c r="BJ34392" s="136"/>
    </row>
    <row r="34393" spans="5:62" ht="14.25" customHeight="1" x14ac:dyDescent="0.25">
      <c r="E34393" s="113"/>
      <c r="H34393" s="133"/>
      <c r="T34393" s="133"/>
      <c r="X34393" s="131"/>
      <c r="Y34393" s="133"/>
      <c r="AJ34393" s="133"/>
      <c r="AO34393" s="135"/>
      <c r="AP34393" s="135"/>
      <c r="BJ34393" s="136"/>
    </row>
    <row r="34394" spans="5:62" ht="14.25" customHeight="1" x14ac:dyDescent="0.25">
      <c r="E34394" s="113"/>
      <c r="H34394" s="133"/>
      <c r="T34394" s="133"/>
      <c r="X34394" s="131"/>
      <c r="Y34394" s="133"/>
      <c r="AJ34394" s="133"/>
      <c r="AO34394" s="135"/>
      <c r="AP34394" s="135"/>
      <c r="BJ34394" s="136"/>
    </row>
    <row r="34395" spans="5:62" ht="14.25" customHeight="1" x14ac:dyDescent="0.25">
      <c r="E34395" s="113"/>
      <c r="H34395" s="133"/>
      <c r="T34395" s="133"/>
      <c r="X34395" s="131"/>
      <c r="Y34395" s="133"/>
      <c r="AJ34395" s="133"/>
      <c r="AO34395" s="135"/>
      <c r="AP34395" s="135"/>
      <c r="BJ34395" s="136"/>
    </row>
    <row r="34396" spans="5:62" ht="14.25" customHeight="1" x14ac:dyDescent="0.25">
      <c r="E34396" s="113"/>
      <c r="H34396" s="133"/>
      <c r="T34396" s="133"/>
      <c r="X34396" s="131"/>
      <c r="Y34396" s="133"/>
      <c r="AJ34396" s="133"/>
      <c r="AO34396" s="135"/>
      <c r="AP34396" s="135"/>
      <c r="BJ34396" s="136"/>
    </row>
    <row r="34397" spans="5:62" ht="14.25" customHeight="1" x14ac:dyDescent="0.25">
      <c r="E34397" s="113"/>
      <c r="H34397" s="133"/>
      <c r="T34397" s="133"/>
      <c r="X34397" s="131"/>
      <c r="Y34397" s="133"/>
      <c r="AJ34397" s="133"/>
      <c r="AO34397" s="135"/>
      <c r="AP34397" s="135"/>
      <c r="BJ34397" s="136"/>
    </row>
    <row r="34398" spans="5:62" ht="14.25" customHeight="1" x14ac:dyDescent="0.25">
      <c r="E34398" s="113"/>
      <c r="H34398" s="133"/>
      <c r="T34398" s="133"/>
      <c r="X34398" s="131"/>
      <c r="Y34398" s="133"/>
      <c r="AJ34398" s="133"/>
      <c r="AO34398" s="135"/>
      <c r="AP34398" s="135"/>
      <c r="BJ34398" s="136"/>
    </row>
    <row r="34399" spans="5:62" ht="14.25" customHeight="1" x14ac:dyDescent="0.25">
      <c r="E34399" s="113"/>
      <c r="H34399" s="133"/>
      <c r="T34399" s="133"/>
      <c r="X34399" s="131"/>
      <c r="Y34399" s="133"/>
      <c r="AJ34399" s="133"/>
      <c r="AO34399" s="135"/>
      <c r="AP34399" s="135"/>
      <c r="BJ34399" s="136"/>
    </row>
    <row r="34400" spans="5:62" ht="14.25" customHeight="1" x14ac:dyDescent="0.25">
      <c r="E34400" s="113"/>
      <c r="H34400" s="133"/>
      <c r="T34400" s="133"/>
      <c r="X34400" s="131"/>
      <c r="Y34400" s="133"/>
      <c r="AJ34400" s="133"/>
      <c r="AO34400" s="135"/>
      <c r="AP34400" s="135"/>
      <c r="BJ34400" s="136"/>
    </row>
    <row r="34401" spans="5:62" ht="14.25" customHeight="1" x14ac:dyDescent="0.25">
      <c r="E34401" s="113"/>
      <c r="H34401" s="133"/>
      <c r="T34401" s="133"/>
      <c r="X34401" s="131"/>
      <c r="Y34401" s="133"/>
      <c r="AJ34401" s="133"/>
      <c r="AO34401" s="135"/>
      <c r="AP34401" s="135"/>
      <c r="BJ34401" s="136"/>
    </row>
    <row r="34402" spans="5:62" ht="14.25" customHeight="1" x14ac:dyDescent="0.25">
      <c r="E34402" s="113"/>
      <c r="H34402" s="133"/>
      <c r="T34402" s="133"/>
      <c r="X34402" s="131"/>
      <c r="Y34402" s="133"/>
      <c r="AJ34402" s="133"/>
      <c r="AO34402" s="135"/>
      <c r="AP34402" s="135"/>
      <c r="BJ34402" s="136"/>
    </row>
    <row r="34403" spans="5:62" ht="14.25" customHeight="1" x14ac:dyDescent="0.25">
      <c r="E34403" s="113"/>
      <c r="H34403" s="133"/>
      <c r="T34403" s="133"/>
      <c r="X34403" s="131"/>
      <c r="Y34403" s="133"/>
      <c r="AJ34403" s="133"/>
      <c r="AO34403" s="135"/>
      <c r="AP34403" s="135"/>
      <c r="BJ34403" s="136"/>
    </row>
    <row r="34404" spans="5:62" ht="14.25" customHeight="1" x14ac:dyDescent="0.25">
      <c r="E34404" s="113"/>
      <c r="H34404" s="133"/>
      <c r="T34404" s="133"/>
      <c r="X34404" s="131"/>
      <c r="Y34404" s="133"/>
      <c r="AJ34404" s="133"/>
      <c r="AO34404" s="135"/>
      <c r="AP34404" s="135"/>
      <c r="BJ34404" s="136"/>
    </row>
    <row r="34405" spans="5:62" ht="14.25" customHeight="1" x14ac:dyDescent="0.25">
      <c r="E34405" s="113"/>
      <c r="H34405" s="133"/>
      <c r="T34405" s="133"/>
      <c r="X34405" s="131"/>
      <c r="Y34405" s="133"/>
      <c r="AJ34405" s="133"/>
      <c r="AO34405" s="135"/>
      <c r="AP34405" s="135"/>
      <c r="BJ34405" s="136"/>
    </row>
    <row r="34406" spans="5:62" ht="14.25" customHeight="1" x14ac:dyDescent="0.25">
      <c r="E34406" s="113"/>
      <c r="H34406" s="133"/>
      <c r="T34406" s="133"/>
      <c r="X34406" s="131"/>
      <c r="Y34406" s="133"/>
      <c r="AJ34406" s="133"/>
      <c r="AO34406" s="135"/>
      <c r="AP34406" s="135"/>
      <c r="BJ34406" s="136"/>
    </row>
    <row r="34407" spans="5:62" ht="14.25" customHeight="1" x14ac:dyDescent="0.25">
      <c r="E34407" s="113"/>
      <c r="H34407" s="133"/>
      <c r="T34407" s="133"/>
      <c r="X34407" s="131"/>
      <c r="Y34407" s="133"/>
      <c r="AJ34407" s="133"/>
      <c r="AO34407" s="135"/>
      <c r="AP34407" s="135"/>
      <c r="BJ34407" s="136"/>
    </row>
    <row r="34408" spans="5:62" ht="14.25" customHeight="1" x14ac:dyDescent="0.25">
      <c r="E34408" s="113"/>
      <c r="H34408" s="133"/>
      <c r="T34408" s="133"/>
      <c r="X34408" s="131"/>
      <c r="Y34408" s="133"/>
      <c r="AJ34408" s="133"/>
      <c r="AO34408" s="135"/>
      <c r="AP34408" s="135"/>
      <c r="BJ34408" s="136"/>
    </row>
    <row r="34409" spans="5:62" ht="14.25" customHeight="1" x14ac:dyDescent="0.25">
      <c r="E34409" s="113"/>
      <c r="H34409" s="133"/>
      <c r="T34409" s="133"/>
      <c r="X34409" s="131"/>
      <c r="Y34409" s="133"/>
      <c r="AJ34409" s="133"/>
      <c r="AO34409" s="135"/>
      <c r="AP34409" s="135"/>
      <c r="BJ34409" s="136"/>
    </row>
    <row r="34410" spans="5:62" ht="14.25" customHeight="1" x14ac:dyDescent="0.25">
      <c r="E34410" s="113"/>
      <c r="H34410" s="133"/>
      <c r="T34410" s="133"/>
      <c r="X34410" s="131"/>
      <c r="Y34410" s="133"/>
      <c r="AJ34410" s="133"/>
      <c r="AO34410" s="135"/>
      <c r="AP34410" s="135"/>
      <c r="BJ34410" s="136"/>
    </row>
    <row r="34411" spans="5:62" ht="14.25" customHeight="1" x14ac:dyDescent="0.25">
      <c r="E34411" s="113"/>
      <c r="H34411" s="133"/>
      <c r="T34411" s="133"/>
      <c r="X34411" s="131"/>
      <c r="Y34411" s="133"/>
      <c r="AJ34411" s="133"/>
      <c r="AO34411" s="135"/>
      <c r="AP34411" s="135"/>
      <c r="BJ34411" s="136"/>
    </row>
    <row r="34412" spans="5:62" ht="14.25" customHeight="1" x14ac:dyDescent="0.25">
      <c r="E34412" s="113"/>
      <c r="H34412" s="133"/>
      <c r="T34412" s="133"/>
      <c r="X34412" s="131"/>
      <c r="Y34412" s="133"/>
      <c r="AJ34412" s="133"/>
      <c r="AO34412" s="135"/>
      <c r="AP34412" s="135"/>
      <c r="BJ34412" s="136"/>
    </row>
    <row r="34413" spans="5:62" ht="14.25" customHeight="1" x14ac:dyDescent="0.25">
      <c r="E34413" s="113"/>
      <c r="H34413" s="133"/>
      <c r="T34413" s="133"/>
      <c r="X34413" s="131"/>
      <c r="Y34413" s="133"/>
      <c r="AJ34413" s="133"/>
      <c r="AO34413" s="135"/>
      <c r="AP34413" s="135"/>
      <c r="BJ34413" s="136"/>
    </row>
    <row r="34414" spans="5:62" ht="14.25" customHeight="1" x14ac:dyDescent="0.25">
      <c r="E34414" s="113"/>
      <c r="H34414" s="133"/>
      <c r="T34414" s="133"/>
      <c r="X34414" s="131"/>
      <c r="Y34414" s="133"/>
      <c r="AJ34414" s="133"/>
      <c r="AO34414" s="135"/>
      <c r="AP34414" s="135"/>
      <c r="BJ34414" s="136"/>
    </row>
    <row r="34415" spans="5:62" ht="14.25" customHeight="1" x14ac:dyDescent="0.25">
      <c r="E34415" s="113"/>
      <c r="H34415" s="133"/>
      <c r="T34415" s="133"/>
      <c r="X34415" s="131"/>
      <c r="Y34415" s="133"/>
      <c r="AJ34415" s="133"/>
      <c r="AO34415" s="135"/>
      <c r="AP34415" s="135"/>
      <c r="BJ34415" s="136"/>
    </row>
    <row r="34416" spans="5:62" ht="14.25" customHeight="1" x14ac:dyDescent="0.25">
      <c r="E34416" s="113"/>
      <c r="H34416" s="133"/>
      <c r="T34416" s="133"/>
      <c r="X34416" s="131"/>
      <c r="Y34416" s="133"/>
      <c r="AJ34416" s="133"/>
      <c r="AO34416" s="135"/>
      <c r="AP34416" s="135"/>
      <c r="BJ34416" s="136"/>
    </row>
    <row r="34417" spans="5:62" ht="14.25" customHeight="1" x14ac:dyDescent="0.25">
      <c r="E34417" s="113"/>
      <c r="H34417" s="133"/>
      <c r="T34417" s="133"/>
      <c r="X34417" s="131"/>
      <c r="Y34417" s="133"/>
      <c r="AJ34417" s="133"/>
      <c r="AO34417" s="135"/>
      <c r="AP34417" s="135"/>
      <c r="BJ34417" s="136"/>
    </row>
    <row r="34418" spans="5:62" ht="14.25" customHeight="1" x14ac:dyDescent="0.25">
      <c r="E34418" s="113"/>
      <c r="H34418" s="133"/>
      <c r="T34418" s="133"/>
      <c r="X34418" s="131"/>
      <c r="Y34418" s="133"/>
      <c r="AJ34418" s="133"/>
      <c r="AO34418" s="135"/>
      <c r="AP34418" s="135"/>
      <c r="BJ34418" s="136"/>
    </row>
    <row r="34419" spans="5:62" ht="14.25" customHeight="1" x14ac:dyDescent="0.25">
      <c r="E34419" s="113"/>
      <c r="H34419" s="133"/>
      <c r="T34419" s="133"/>
      <c r="X34419" s="131"/>
      <c r="Y34419" s="133"/>
      <c r="AJ34419" s="133"/>
      <c r="AO34419" s="135"/>
      <c r="AP34419" s="135"/>
      <c r="BJ34419" s="136"/>
    </row>
    <row r="34420" spans="5:62" ht="14.25" customHeight="1" x14ac:dyDescent="0.25">
      <c r="E34420" s="113"/>
      <c r="H34420" s="133"/>
      <c r="T34420" s="133"/>
      <c r="X34420" s="131"/>
      <c r="Y34420" s="133"/>
      <c r="AJ34420" s="133"/>
      <c r="AO34420" s="135"/>
      <c r="AP34420" s="135"/>
      <c r="BJ34420" s="136"/>
    </row>
    <row r="34421" spans="5:62" ht="14.25" customHeight="1" x14ac:dyDescent="0.25">
      <c r="E34421" s="113"/>
      <c r="H34421" s="133"/>
      <c r="T34421" s="133"/>
      <c r="X34421" s="131"/>
      <c r="Y34421" s="133"/>
      <c r="AJ34421" s="133"/>
      <c r="AO34421" s="135"/>
      <c r="AP34421" s="135"/>
      <c r="BJ34421" s="136"/>
    </row>
    <row r="34422" spans="5:62" ht="14.25" customHeight="1" x14ac:dyDescent="0.25">
      <c r="E34422" s="113"/>
      <c r="H34422" s="133"/>
      <c r="T34422" s="133"/>
      <c r="X34422" s="131"/>
      <c r="Y34422" s="133"/>
      <c r="AJ34422" s="133"/>
      <c r="AO34422" s="135"/>
      <c r="AP34422" s="135"/>
      <c r="BJ34422" s="136"/>
    </row>
    <row r="34423" spans="5:62" ht="14.25" customHeight="1" x14ac:dyDescent="0.25">
      <c r="E34423" s="113"/>
      <c r="H34423" s="133"/>
      <c r="T34423" s="133"/>
      <c r="X34423" s="131"/>
      <c r="Y34423" s="133"/>
      <c r="AJ34423" s="133"/>
      <c r="AO34423" s="135"/>
      <c r="AP34423" s="135"/>
      <c r="BJ34423" s="136"/>
    </row>
    <row r="34424" spans="5:62" ht="14.25" customHeight="1" x14ac:dyDescent="0.25">
      <c r="E34424" s="113"/>
      <c r="H34424" s="133"/>
      <c r="T34424" s="133"/>
      <c r="X34424" s="131"/>
      <c r="Y34424" s="133"/>
      <c r="AJ34424" s="133"/>
      <c r="AO34424" s="135"/>
      <c r="AP34424" s="135"/>
      <c r="BJ34424" s="136"/>
    </row>
    <row r="34425" spans="5:62" ht="14.25" customHeight="1" x14ac:dyDescent="0.25">
      <c r="E34425" s="113"/>
      <c r="H34425" s="133"/>
      <c r="T34425" s="133"/>
      <c r="X34425" s="131"/>
      <c r="Y34425" s="133"/>
      <c r="AJ34425" s="133"/>
      <c r="AO34425" s="135"/>
      <c r="AP34425" s="135"/>
      <c r="BJ34425" s="136"/>
    </row>
    <row r="34426" spans="5:62" ht="14.25" customHeight="1" x14ac:dyDescent="0.25">
      <c r="E34426" s="113"/>
      <c r="H34426" s="133"/>
      <c r="T34426" s="133"/>
      <c r="X34426" s="131"/>
      <c r="Y34426" s="133"/>
      <c r="AJ34426" s="133"/>
      <c r="AO34426" s="135"/>
      <c r="AP34426" s="135"/>
      <c r="BJ34426" s="136"/>
    </row>
    <row r="34427" spans="5:62" ht="14.25" customHeight="1" x14ac:dyDescent="0.25">
      <c r="E34427" s="113"/>
      <c r="H34427" s="133"/>
      <c r="T34427" s="133"/>
      <c r="X34427" s="131"/>
      <c r="Y34427" s="133"/>
      <c r="AJ34427" s="133"/>
      <c r="AO34427" s="135"/>
      <c r="AP34427" s="135"/>
      <c r="BJ34427" s="136"/>
    </row>
    <row r="34428" spans="5:62" ht="14.25" customHeight="1" x14ac:dyDescent="0.25">
      <c r="E34428" s="113"/>
      <c r="H34428" s="133"/>
      <c r="T34428" s="133"/>
      <c r="X34428" s="131"/>
      <c r="Y34428" s="133"/>
      <c r="AJ34428" s="133"/>
      <c r="AO34428" s="135"/>
      <c r="AP34428" s="135"/>
      <c r="BJ34428" s="136"/>
    </row>
    <row r="34429" spans="5:62" ht="14.25" customHeight="1" x14ac:dyDescent="0.25">
      <c r="E34429" s="113"/>
      <c r="H34429" s="133"/>
      <c r="T34429" s="133"/>
      <c r="X34429" s="131"/>
      <c r="Y34429" s="133"/>
      <c r="AJ34429" s="133"/>
      <c r="AO34429" s="135"/>
      <c r="AP34429" s="135"/>
      <c r="BJ34429" s="136"/>
    </row>
    <row r="34430" spans="5:62" ht="14.25" customHeight="1" x14ac:dyDescent="0.25">
      <c r="E34430" s="113"/>
      <c r="H34430" s="133"/>
      <c r="T34430" s="133"/>
      <c r="X34430" s="131"/>
      <c r="Y34430" s="133"/>
      <c r="AJ34430" s="133"/>
      <c r="AO34430" s="135"/>
      <c r="AP34430" s="135"/>
      <c r="BJ34430" s="136"/>
    </row>
    <row r="34431" spans="5:62" ht="14.25" customHeight="1" x14ac:dyDescent="0.25">
      <c r="E34431" s="113"/>
      <c r="H34431" s="133"/>
      <c r="T34431" s="133"/>
      <c r="X34431" s="131"/>
      <c r="Y34431" s="133"/>
      <c r="AJ34431" s="133"/>
      <c r="AO34431" s="135"/>
      <c r="AP34431" s="135"/>
      <c r="BJ34431" s="136"/>
    </row>
    <row r="34432" spans="5:62" ht="14.25" customHeight="1" x14ac:dyDescent="0.25">
      <c r="E34432" s="113"/>
      <c r="H34432" s="133"/>
      <c r="T34432" s="133"/>
      <c r="X34432" s="131"/>
      <c r="Y34432" s="133"/>
      <c r="AJ34432" s="133"/>
      <c r="AO34432" s="135"/>
      <c r="AP34432" s="135"/>
      <c r="BJ34432" s="136"/>
    </row>
    <row r="34433" spans="5:62" ht="14.25" customHeight="1" x14ac:dyDescent="0.25">
      <c r="E34433" s="113"/>
      <c r="H34433" s="133"/>
      <c r="T34433" s="133"/>
      <c r="X34433" s="131"/>
      <c r="Y34433" s="133"/>
      <c r="AJ34433" s="133"/>
      <c r="AO34433" s="135"/>
      <c r="AP34433" s="135"/>
      <c r="BJ34433" s="136"/>
    </row>
    <row r="34434" spans="5:62" ht="14.25" customHeight="1" x14ac:dyDescent="0.25">
      <c r="E34434" s="113"/>
      <c r="H34434" s="133"/>
      <c r="T34434" s="133"/>
      <c r="X34434" s="131"/>
      <c r="Y34434" s="133"/>
      <c r="AJ34434" s="133"/>
      <c r="AO34434" s="135"/>
      <c r="AP34434" s="135"/>
      <c r="BJ34434" s="136"/>
    </row>
    <row r="34435" spans="5:62" ht="14.25" customHeight="1" x14ac:dyDescent="0.25">
      <c r="E34435" s="113"/>
      <c r="H34435" s="133"/>
      <c r="T34435" s="133"/>
      <c r="X34435" s="131"/>
      <c r="Y34435" s="133"/>
      <c r="AJ34435" s="133"/>
      <c r="AO34435" s="135"/>
      <c r="AP34435" s="135"/>
      <c r="BJ34435" s="136"/>
    </row>
    <row r="34436" spans="5:62" ht="14.25" customHeight="1" x14ac:dyDescent="0.25">
      <c r="E34436" s="113"/>
      <c r="H34436" s="133"/>
      <c r="T34436" s="133"/>
      <c r="X34436" s="131"/>
      <c r="Y34436" s="133"/>
      <c r="AJ34436" s="133"/>
      <c r="AO34436" s="135"/>
      <c r="AP34436" s="135"/>
      <c r="BJ34436" s="136"/>
    </row>
    <row r="34437" spans="5:62" ht="14.25" customHeight="1" x14ac:dyDescent="0.25">
      <c r="E34437" s="113"/>
      <c r="H34437" s="133"/>
      <c r="T34437" s="133"/>
      <c r="X34437" s="131"/>
      <c r="Y34437" s="133"/>
      <c r="AJ34437" s="133"/>
      <c r="AO34437" s="135"/>
      <c r="AP34437" s="135"/>
      <c r="BJ34437" s="136"/>
    </row>
    <row r="34438" spans="5:62" ht="14.25" customHeight="1" x14ac:dyDescent="0.25">
      <c r="E34438" s="113"/>
      <c r="H34438" s="133"/>
      <c r="T34438" s="133"/>
      <c r="X34438" s="131"/>
      <c r="Y34438" s="133"/>
      <c r="AJ34438" s="133"/>
      <c r="AO34438" s="135"/>
      <c r="AP34438" s="135"/>
      <c r="BJ34438" s="136"/>
    </row>
    <row r="34439" spans="5:62" ht="14.25" customHeight="1" x14ac:dyDescent="0.25">
      <c r="E34439" s="113"/>
      <c r="H34439" s="133"/>
      <c r="T34439" s="133"/>
      <c r="X34439" s="131"/>
      <c r="Y34439" s="133"/>
      <c r="AJ34439" s="133"/>
      <c r="AO34439" s="135"/>
      <c r="AP34439" s="135"/>
      <c r="BJ34439" s="136"/>
    </row>
    <row r="34440" spans="5:62" ht="14.25" customHeight="1" x14ac:dyDescent="0.25">
      <c r="E34440" s="113"/>
      <c r="H34440" s="133"/>
      <c r="T34440" s="133"/>
      <c r="X34440" s="131"/>
      <c r="Y34440" s="133"/>
      <c r="AJ34440" s="133"/>
      <c r="AO34440" s="135"/>
      <c r="AP34440" s="135"/>
      <c r="BJ34440" s="136"/>
    </row>
    <row r="34441" spans="5:62" ht="14.25" customHeight="1" x14ac:dyDescent="0.25">
      <c r="E34441" s="113"/>
      <c r="H34441" s="133"/>
      <c r="T34441" s="133"/>
      <c r="X34441" s="131"/>
      <c r="Y34441" s="133"/>
      <c r="AJ34441" s="133"/>
      <c r="AO34441" s="135"/>
      <c r="AP34441" s="135"/>
      <c r="BJ34441" s="136"/>
    </row>
    <row r="34442" spans="5:62" ht="14.25" customHeight="1" x14ac:dyDescent="0.25">
      <c r="E34442" s="113"/>
      <c r="H34442" s="133"/>
      <c r="T34442" s="133"/>
      <c r="X34442" s="131"/>
      <c r="Y34442" s="133"/>
      <c r="AJ34442" s="133"/>
      <c r="AO34442" s="135"/>
      <c r="AP34442" s="135"/>
      <c r="BJ34442" s="136"/>
    </row>
    <row r="34443" spans="5:62" ht="14.25" customHeight="1" x14ac:dyDescent="0.25">
      <c r="E34443" s="113"/>
      <c r="H34443" s="133"/>
      <c r="T34443" s="133"/>
      <c r="X34443" s="131"/>
      <c r="Y34443" s="133"/>
      <c r="AJ34443" s="133"/>
      <c r="AO34443" s="135"/>
      <c r="AP34443" s="135"/>
      <c r="BJ34443" s="136"/>
    </row>
    <row r="34444" spans="5:62" ht="14.25" customHeight="1" x14ac:dyDescent="0.25">
      <c r="E34444" s="113"/>
      <c r="H34444" s="133"/>
      <c r="T34444" s="133"/>
      <c r="X34444" s="131"/>
      <c r="Y34444" s="133"/>
      <c r="AJ34444" s="133"/>
      <c r="AO34444" s="135"/>
      <c r="AP34444" s="135"/>
      <c r="BJ34444" s="136"/>
    </row>
    <row r="34445" spans="5:62" ht="14.25" customHeight="1" x14ac:dyDescent="0.25">
      <c r="E34445" s="113"/>
      <c r="H34445" s="133"/>
      <c r="T34445" s="133"/>
      <c r="X34445" s="131"/>
      <c r="Y34445" s="133"/>
      <c r="AJ34445" s="133"/>
      <c r="AO34445" s="135"/>
      <c r="AP34445" s="135"/>
      <c r="BJ34445" s="136"/>
    </row>
    <row r="34446" spans="5:62" ht="14.25" customHeight="1" x14ac:dyDescent="0.25">
      <c r="E34446" s="113"/>
      <c r="H34446" s="133"/>
      <c r="T34446" s="133"/>
      <c r="X34446" s="131"/>
      <c r="Y34446" s="133"/>
      <c r="AJ34446" s="133"/>
      <c r="AO34446" s="135"/>
      <c r="AP34446" s="135"/>
      <c r="BJ34446" s="136"/>
    </row>
    <row r="34447" spans="5:62" ht="14.25" customHeight="1" x14ac:dyDescent="0.25">
      <c r="E34447" s="113"/>
      <c r="H34447" s="133"/>
      <c r="T34447" s="133"/>
      <c r="X34447" s="131"/>
      <c r="Y34447" s="133"/>
      <c r="AJ34447" s="133"/>
      <c r="AO34447" s="135"/>
      <c r="AP34447" s="135"/>
      <c r="BJ34447" s="136"/>
    </row>
    <row r="34448" spans="5:62" ht="14.25" customHeight="1" x14ac:dyDescent="0.25">
      <c r="E34448" s="113"/>
      <c r="H34448" s="133"/>
      <c r="T34448" s="133"/>
      <c r="X34448" s="131"/>
      <c r="Y34448" s="133"/>
      <c r="AJ34448" s="133"/>
      <c r="AO34448" s="135"/>
      <c r="AP34448" s="135"/>
      <c r="BJ34448" s="136"/>
    </row>
    <row r="34449" spans="5:62" ht="14.25" customHeight="1" x14ac:dyDescent="0.25">
      <c r="E34449" s="113"/>
      <c r="H34449" s="133"/>
      <c r="T34449" s="133"/>
      <c r="X34449" s="131"/>
      <c r="Y34449" s="133"/>
      <c r="AJ34449" s="133"/>
      <c r="AO34449" s="135"/>
      <c r="AP34449" s="135"/>
      <c r="BJ34449" s="136"/>
    </row>
    <row r="34450" spans="5:62" ht="14.25" customHeight="1" x14ac:dyDescent="0.25">
      <c r="E34450" s="113"/>
      <c r="H34450" s="133"/>
      <c r="T34450" s="133"/>
      <c r="X34450" s="131"/>
      <c r="Y34450" s="133"/>
      <c r="AJ34450" s="133"/>
      <c r="AO34450" s="135"/>
      <c r="AP34450" s="135"/>
      <c r="BJ34450" s="136"/>
    </row>
    <row r="34451" spans="5:62" ht="14.25" customHeight="1" x14ac:dyDescent="0.25">
      <c r="E34451" s="113"/>
      <c r="H34451" s="133"/>
      <c r="T34451" s="133"/>
      <c r="X34451" s="131"/>
      <c r="Y34451" s="133"/>
      <c r="AJ34451" s="133"/>
      <c r="AO34451" s="135"/>
      <c r="AP34451" s="135"/>
      <c r="BJ34451" s="136"/>
    </row>
    <row r="34452" spans="5:62" ht="14.25" customHeight="1" x14ac:dyDescent="0.25">
      <c r="E34452" s="113"/>
      <c r="H34452" s="133"/>
      <c r="T34452" s="133"/>
      <c r="X34452" s="131"/>
      <c r="Y34452" s="133"/>
      <c r="AJ34452" s="133"/>
      <c r="AO34452" s="135"/>
      <c r="AP34452" s="135"/>
      <c r="BJ34452" s="136"/>
    </row>
    <row r="34453" spans="5:62" ht="14.25" customHeight="1" x14ac:dyDescent="0.25">
      <c r="E34453" s="113"/>
      <c r="H34453" s="133"/>
      <c r="T34453" s="133"/>
      <c r="X34453" s="131"/>
      <c r="Y34453" s="133"/>
      <c r="AJ34453" s="133"/>
      <c r="AO34453" s="135"/>
      <c r="AP34453" s="135"/>
      <c r="BJ34453" s="136"/>
    </row>
    <row r="34454" spans="5:62" ht="14.25" customHeight="1" x14ac:dyDescent="0.25">
      <c r="E34454" s="113"/>
      <c r="H34454" s="133"/>
      <c r="T34454" s="133"/>
      <c r="X34454" s="131"/>
      <c r="Y34454" s="133"/>
      <c r="AJ34454" s="133"/>
      <c r="AO34454" s="135"/>
      <c r="AP34454" s="135"/>
      <c r="BJ34454" s="136"/>
    </row>
    <row r="34455" spans="5:62" ht="14.25" customHeight="1" x14ac:dyDescent="0.25">
      <c r="E34455" s="113"/>
      <c r="H34455" s="133"/>
      <c r="T34455" s="133"/>
      <c r="X34455" s="131"/>
      <c r="Y34455" s="133"/>
      <c r="AJ34455" s="133"/>
      <c r="AO34455" s="135"/>
      <c r="AP34455" s="135"/>
      <c r="BJ34455" s="136"/>
    </row>
    <row r="34456" spans="5:62" ht="14.25" customHeight="1" x14ac:dyDescent="0.25">
      <c r="E34456" s="113"/>
      <c r="H34456" s="133"/>
      <c r="T34456" s="133"/>
      <c r="X34456" s="131"/>
      <c r="Y34456" s="133"/>
      <c r="AJ34456" s="133"/>
      <c r="AO34456" s="135"/>
      <c r="AP34456" s="135"/>
      <c r="BJ34456" s="136"/>
    </row>
    <row r="34457" spans="5:62" ht="14.25" customHeight="1" x14ac:dyDescent="0.25">
      <c r="E34457" s="113"/>
      <c r="H34457" s="133"/>
      <c r="T34457" s="133"/>
      <c r="X34457" s="131"/>
      <c r="Y34457" s="133"/>
      <c r="AJ34457" s="133"/>
      <c r="AO34457" s="135"/>
      <c r="AP34457" s="135"/>
      <c r="BJ34457" s="136"/>
    </row>
    <row r="34458" spans="5:62" ht="14.25" customHeight="1" x14ac:dyDescent="0.25">
      <c r="E34458" s="113"/>
      <c r="H34458" s="133"/>
      <c r="T34458" s="133"/>
      <c r="X34458" s="131"/>
      <c r="Y34458" s="133"/>
      <c r="AJ34458" s="133"/>
      <c r="AO34458" s="135"/>
      <c r="AP34458" s="135"/>
      <c r="BJ34458" s="136"/>
    </row>
    <row r="34459" spans="5:62" ht="14.25" customHeight="1" x14ac:dyDescent="0.25">
      <c r="E34459" s="113"/>
      <c r="H34459" s="133"/>
      <c r="T34459" s="133"/>
      <c r="X34459" s="131"/>
      <c r="Y34459" s="133"/>
      <c r="AJ34459" s="133"/>
      <c r="AO34459" s="135"/>
      <c r="AP34459" s="135"/>
      <c r="BJ34459" s="136"/>
    </row>
    <row r="34460" spans="5:62" ht="14.25" customHeight="1" x14ac:dyDescent="0.25">
      <c r="E34460" s="113"/>
      <c r="H34460" s="133"/>
      <c r="T34460" s="133"/>
      <c r="X34460" s="131"/>
      <c r="Y34460" s="133"/>
      <c r="AJ34460" s="133"/>
      <c r="AO34460" s="135"/>
      <c r="AP34460" s="135"/>
      <c r="BJ34460" s="136"/>
    </row>
    <row r="34461" spans="5:62" ht="14.25" customHeight="1" x14ac:dyDescent="0.25">
      <c r="E34461" s="113"/>
      <c r="H34461" s="133"/>
      <c r="T34461" s="133"/>
      <c r="X34461" s="131"/>
      <c r="Y34461" s="133"/>
      <c r="AJ34461" s="133"/>
      <c r="AO34461" s="135"/>
      <c r="AP34461" s="135"/>
      <c r="BJ34461" s="136"/>
    </row>
    <row r="34462" spans="5:62" ht="14.25" customHeight="1" x14ac:dyDescent="0.25">
      <c r="E34462" s="113"/>
      <c r="H34462" s="133"/>
      <c r="T34462" s="133"/>
      <c r="X34462" s="131"/>
      <c r="Y34462" s="133"/>
      <c r="AJ34462" s="133"/>
      <c r="AO34462" s="135"/>
      <c r="AP34462" s="135"/>
      <c r="BJ34462" s="136"/>
    </row>
    <row r="34463" spans="5:62" ht="14.25" customHeight="1" x14ac:dyDescent="0.25">
      <c r="E34463" s="113"/>
      <c r="H34463" s="133"/>
      <c r="T34463" s="133"/>
      <c r="X34463" s="131"/>
      <c r="Y34463" s="133"/>
      <c r="AJ34463" s="133"/>
      <c r="AO34463" s="135"/>
      <c r="AP34463" s="135"/>
      <c r="BJ34463" s="136"/>
    </row>
    <row r="34464" spans="5:62" ht="14.25" customHeight="1" x14ac:dyDescent="0.25">
      <c r="E34464" s="113"/>
      <c r="H34464" s="133"/>
      <c r="T34464" s="133"/>
      <c r="X34464" s="131"/>
      <c r="Y34464" s="133"/>
      <c r="AJ34464" s="133"/>
      <c r="AO34464" s="135"/>
      <c r="AP34464" s="135"/>
      <c r="BJ34464" s="136"/>
    </row>
    <row r="34465" spans="5:62" ht="14.25" customHeight="1" x14ac:dyDescent="0.25">
      <c r="E34465" s="113"/>
      <c r="H34465" s="133"/>
      <c r="T34465" s="133"/>
      <c r="X34465" s="131"/>
      <c r="Y34465" s="133"/>
      <c r="AJ34465" s="133"/>
      <c r="AO34465" s="135"/>
      <c r="AP34465" s="135"/>
      <c r="BJ34465" s="136"/>
    </row>
    <row r="34466" spans="5:62" ht="14.25" customHeight="1" x14ac:dyDescent="0.25">
      <c r="E34466" s="113"/>
      <c r="H34466" s="133"/>
      <c r="T34466" s="133"/>
      <c r="X34466" s="131"/>
      <c r="Y34466" s="133"/>
      <c r="AJ34466" s="133"/>
      <c r="AO34466" s="135"/>
      <c r="AP34466" s="135"/>
      <c r="BJ34466" s="136"/>
    </row>
    <row r="34467" spans="5:62" ht="14.25" customHeight="1" x14ac:dyDescent="0.25">
      <c r="E34467" s="113"/>
      <c r="H34467" s="133"/>
      <c r="T34467" s="133"/>
      <c r="X34467" s="131"/>
      <c r="Y34467" s="133"/>
      <c r="AJ34467" s="133"/>
      <c r="AO34467" s="135"/>
      <c r="AP34467" s="135"/>
      <c r="BJ34467" s="136"/>
    </row>
    <row r="34468" spans="5:62" ht="14.25" customHeight="1" x14ac:dyDescent="0.25">
      <c r="E34468" s="113"/>
      <c r="H34468" s="133"/>
      <c r="T34468" s="133"/>
      <c r="X34468" s="131"/>
      <c r="Y34468" s="133"/>
      <c r="AJ34468" s="133"/>
      <c r="AO34468" s="135"/>
      <c r="AP34468" s="135"/>
      <c r="BJ34468" s="136"/>
    </row>
    <row r="34469" spans="5:62" ht="14.25" customHeight="1" x14ac:dyDescent="0.25">
      <c r="E34469" s="113"/>
      <c r="H34469" s="133"/>
      <c r="T34469" s="133"/>
      <c r="X34469" s="131"/>
      <c r="Y34469" s="133"/>
      <c r="AJ34469" s="133"/>
      <c r="AO34469" s="135"/>
      <c r="AP34469" s="135"/>
      <c r="BJ34469" s="136"/>
    </row>
    <row r="34470" spans="5:62" ht="14.25" customHeight="1" x14ac:dyDescent="0.25">
      <c r="E34470" s="113"/>
      <c r="H34470" s="133"/>
      <c r="T34470" s="133"/>
      <c r="X34470" s="131"/>
      <c r="Y34470" s="133"/>
      <c r="AJ34470" s="133"/>
      <c r="AO34470" s="135"/>
      <c r="AP34470" s="135"/>
      <c r="BJ34470" s="136"/>
    </row>
    <row r="34471" spans="5:62" ht="14.25" customHeight="1" x14ac:dyDescent="0.25">
      <c r="E34471" s="113"/>
      <c r="H34471" s="133"/>
      <c r="T34471" s="133"/>
      <c r="X34471" s="131"/>
      <c r="Y34471" s="133"/>
      <c r="AJ34471" s="133"/>
      <c r="AO34471" s="135"/>
      <c r="AP34471" s="135"/>
      <c r="BJ34471" s="136"/>
    </row>
    <row r="34472" spans="5:62" ht="14.25" customHeight="1" x14ac:dyDescent="0.25">
      <c r="E34472" s="113"/>
      <c r="H34472" s="133"/>
      <c r="T34472" s="133"/>
      <c r="X34472" s="131"/>
      <c r="Y34472" s="133"/>
      <c r="AJ34472" s="133"/>
      <c r="AO34472" s="135"/>
      <c r="AP34472" s="135"/>
      <c r="BJ34472" s="136"/>
    </row>
    <row r="34473" spans="5:62" ht="14.25" customHeight="1" x14ac:dyDescent="0.25">
      <c r="E34473" s="113"/>
      <c r="H34473" s="133"/>
      <c r="T34473" s="133"/>
      <c r="X34473" s="131"/>
      <c r="Y34473" s="133"/>
      <c r="AJ34473" s="133"/>
      <c r="AO34473" s="135"/>
      <c r="AP34473" s="135"/>
      <c r="BJ34473" s="136"/>
    </row>
    <row r="34474" spans="5:62" ht="14.25" customHeight="1" x14ac:dyDescent="0.25">
      <c r="E34474" s="113"/>
      <c r="H34474" s="133"/>
      <c r="T34474" s="133"/>
      <c r="X34474" s="131"/>
      <c r="Y34474" s="133"/>
      <c r="AJ34474" s="133"/>
      <c r="AO34474" s="135"/>
      <c r="AP34474" s="135"/>
      <c r="BJ34474" s="136"/>
    </row>
    <row r="34475" spans="5:62" ht="14.25" customHeight="1" x14ac:dyDescent="0.25">
      <c r="E34475" s="113"/>
      <c r="H34475" s="133"/>
      <c r="T34475" s="133"/>
      <c r="X34475" s="131"/>
      <c r="Y34475" s="133"/>
      <c r="AJ34475" s="133"/>
      <c r="AO34475" s="135"/>
      <c r="AP34475" s="135"/>
      <c r="BJ34475" s="136"/>
    </row>
    <row r="34476" spans="5:62" ht="14.25" customHeight="1" x14ac:dyDescent="0.25">
      <c r="E34476" s="113"/>
      <c r="H34476" s="133"/>
      <c r="T34476" s="133"/>
      <c r="X34476" s="131"/>
      <c r="Y34476" s="133"/>
      <c r="AJ34476" s="133"/>
      <c r="AO34476" s="135"/>
      <c r="AP34476" s="135"/>
      <c r="BJ34476" s="136"/>
    </row>
    <row r="34477" spans="5:62" ht="14.25" customHeight="1" x14ac:dyDescent="0.25">
      <c r="E34477" s="113"/>
      <c r="H34477" s="133"/>
      <c r="T34477" s="133"/>
      <c r="X34477" s="131"/>
      <c r="Y34477" s="133"/>
      <c r="AJ34477" s="133"/>
      <c r="AO34477" s="135"/>
      <c r="AP34477" s="135"/>
      <c r="BJ34477" s="136"/>
    </row>
    <row r="34478" spans="5:62" ht="14.25" customHeight="1" x14ac:dyDescent="0.25">
      <c r="E34478" s="113"/>
      <c r="H34478" s="133"/>
      <c r="T34478" s="133"/>
      <c r="X34478" s="131"/>
      <c r="Y34478" s="133"/>
      <c r="AJ34478" s="133"/>
      <c r="AO34478" s="135"/>
      <c r="AP34478" s="135"/>
      <c r="BJ34478" s="136"/>
    </row>
    <row r="34479" spans="5:62" ht="14.25" customHeight="1" x14ac:dyDescent="0.25">
      <c r="E34479" s="113"/>
      <c r="H34479" s="133"/>
      <c r="T34479" s="133"/>
      <c r="X34479" s="131"/>
      <c r="Y34479" s="133"/>
      <c r="AJ34479" s="133"/>
      <c r="AO34479" s="135"/>
      <c r="AP34479" s="135"/>
      <c r="BJ34479" s="136"/>
    </row>
    <row r="34480" spans="5:62" ht="14.25" customHeight="1" x14ac:dyDescent="0.25">
      <c r="E34480" s="113"/>
      <c r="H34480" s="133"/>
      <c r="T34480" s="133"/>
      <c r="X34480" s="131"/>
      <c r="Y34480" s="133"/>
      <c r="AJ34480" s="133"/>
      <c r="AO34480" s="135"/>
      <c r="AP34480" s="135"/>
      <c r="BJ34480" s="136"/>
    </row>
    <row r="34481" spans="5:62" ht="14.25" customHeight="1" x14ac:dyDescent="0.25">
      <c r="E34481" s="113"/>
      <c r="H34481" s="133"/>
      <c r="T34481" s="133"/>
      <c r="X34481" s="131"/>
      <c r="Y34481" s="133"/>
      <c r="AJ34481" s="133"/>
      <c r="AO34481" s="135"/>
      <c r="AP34481" s="135"/>
      <c r="BJ34481" s="136"/>
    </row>
    <row r="34482" spans="5:62" ht="14.25" customHeight="1" x14ac:dyDescent="0.25">
      <c r="E34482" s="113"/>
      <c r="H34482" s="133"/>
      <c r="T34482" s="133"/>
      <c r="X34482" s="131"/>
      <c r="Y34482" s="133"/>
      <c r="AJ34482" s="133"/>
      <c r="AO34482" s="135"/>
      <c r="AP34482" s="135"/>
      <c r="BJ34482" s="136"/>
    </row>
    <row r="34483" spans="5:62" ht="14.25" customHeight="1" x14ac:dyDescent="0.25">
      <c r="E34483" s="113"/>
      <c r="H34483" s="133"/>
      <c r="T34483" s="133"/>
      <c r="X34483" s="131"/>
      <c r="Y34483" s="133"/>
      <c r="AJ34483" s="133"/>
      <c r="AO34483" s="135"/>
      <c r="AP34483" s="135"/>
      <c r="BJ34483" s="136"/>
    </row>
    <row r="34484" spans="5:62" ht="14.25" customHeight="1" x14ac:dyDescent="0.25">
      <c r="E34484" s="113"/>
      <c r="H34484" s="133"/>
      <c r="T34484" s="133"/>
      <c r="X34484" s="131"/>
      <c r="Y34484" s="133"/>
      <c r="AJ34484" s="133"/>
      <c r="AO34484" s="135"/>
      <c r="AP34484" s="135"/>
      <c r="BJ34484" s="136"/>
    </row>
    <row r="34485" spans="5:62" ht="14.25" customHeight="1" x14ac:dyDescent="0.25">
      <c r="E34485" s="113"/>
      <c r="H34485" s="133"/>
      <c r="T34485" s="133"/>
      <c r="X34485" s="131"/>
      <c r="Y34485" s="133"/>
      <c r="AJ34485" s="133"/>
      <c r="AO34485" s="135"/>
      <c r="AP34485" s="135"/>
      <c r="BJ34485" s="136"/>
    </row>
    <row r="34486" spans="5:62" ht="14.25" customHeight="1" x14ac:dyDescent="0.25">
      <c r="E34486" s="113"/>
      <c r="H34486" s="133"/>
      <c r="T34486" s="133"/>
      <c r="X34486" s="131"/>
      <c r="Y34486" s="133"/>
      <c r="AJ34486" s="133"/>
      <c r="AO34486" s="135"/>
      <c r="AP34486" s="135"/>
      <c r="BJ34486" s="136"/>
    </row>
    <row r="34487" spans="5:62" ht="14.25" customHeight="1" x14ac:dyDescent="0.25">
      <c r="E34487" s="113"/>
      <c r="H34487" s="133"/>
      <c r="T34487" s="133"/>
      <c r="X34487" s="131"/>
      <c r="Y34487" s="133"/>
      <c r="AJ34487" s="133"/>
      <c r="AO34487" s="135"/>
      <c r="AP34487" s="135"/>
      <c r="BJ34487" s="136"/>
    </row>
    <row r="34488" spans="5:62" ht="14.25" customHeight="1" x14ac:dyDescent="0.25">
      <c r="E34488" s="113"/>
      <c r="H34488" s="133"/>
      <c r="T34488" s="133"/>
      <c r="X34488" s="131"/>
      <c r="Y34488" s="133"/>
      <c r="AJ34488" s="133"/>
      <c r="AO34488" s="135"/>
      <c r="AP34488" s="135"/>
      <c r="BJ34488" s="136"/>
    </row>
    <row r="34489" spans="5:62" ht="14.25" customHeight="1" x14ac:dyDescent="0.25">
      <c r="E34489" s="113"/>
      <c r="H34489" s="133"/>
      <c r="T34489" s="133"/>
      <c r="X34489" s="131"/>
      <c r="Y34489" s="133"/>
      <c r="AJ34489" s="133"/>
      <c r="AO34489" s="135"/>
      <c r="AP34489" s="135"/>
      <c r="BJ34489" s="136"/>
    </row>
    <row r="34490" spans="5:62" ht="14.25" customHeight="1" x14ac:dyDescent="0.25">
      <c r="E34490" s="113"/>
      <c r="H34490" s="133"/>
      <c r="T34490" s="133"/>
      <c r="X34490" s="131"/>
      <c r="Y34490" s="133"/>
      <c r="AJ34490" s="133"/>
      <c r="AO34490" s="135"/>
      <c r="AP34490" s="135"/>
      <c r="BJ34490" s="136"/>
    </row>
    <row r="34491" spans="5:62" ht="14.25" customHeight="1" x14ac:dyDescent="0.25">
      <c r="E34491" s="113"/>
      <c r="H34491" s="133"/>
      <c r="T34491" s="133"/>
      <c r="X34491" s="131"/>
      <c r="Y34491" s="133"/>
      <c r="AJ34491" s="133"/>
      <c r="AO34491" s="135"/>
      <c r="AP34491" s="135"/>
      <c r="BJ34491" s="136"/>
    </row>
    <row r="34492" spans="5:62" ht="14.25" customHeight="1" x14ac:dyDescent="0.25">
      <c r="E34492" s="113"/>
      <c r="H34492" s="133"/>
      <c r="T34492" s="133"/>
      <c r="X34492" s="131"/>
      <c r="Y34492" s="133"/>
      <c r="AJ34492" s="133"/>
      <c r="AO34492" s="135"/>
      <c r="AP34492" s="135"/>
      <c r="BJ34492" s="136"/>
    </row>
    <row r="34493" spans="5:62" ht="14.25" customHeight="1" x14ac:dyDescent="0.25">
      <c r="E34493" s="113"/>
      <c r="H34493" s="133"/>
      <c r="T34493" s="133"/>
      <c r="X34493" s="131"/>
      <c r="Y34493" s="133"/>
      <c r="AJ34493" s="133"/>
      <c r="AO34493" s="135"/>
      <c r="AP34493" s="135"/>
      <c r="BJ34493" s="136"/>
    </row>
    <row r="34494" spans="5:62" ht="14.25" customHeight="1" x14ac:dyDescent="0.25">
      <c r="E34494" s="113"/>
      <c r="H34494" s="133"/>
      <c r="T34494" s="133"/>
      <c r="X34494" s="131"/>
      <c r="Y34494" s="133"/>
      <c r="AJ34494" s="133"/>
      <c r="AO34494" s="135"/>
      <c r="AP34494" s="135"/>
      <c r="BJ34494" s="136"/>
    </row>
    <row r="34495" spans="5:62" ht="14.25" customHeight="1" x14ac:dyDescent="0.25">
      <c r="E34495" s="113"/>
      <c r="H34495" s="133"/>
      <c r="T34495" s="133"/>
      <c r="X34495" s="131"/>
      <c r="Y34495" s="133"/>
      <c r="AJ34495" s="133"/>
      <c r="AO34495" s="135"/>
      <c r="AP34495" s="135"/>
      <c r="BJ34495" s="136"/>
    </row>
    <row r="34496" spans="5:62" ht="14.25" customHeight="1" x14ac:dyDescent="0.25">
      <c r="E34496" s="113"/>
      <c r="H34496" s="133"/>
      <c r="T34496" s="133"/>
      <c r="X34496" s="131"/>
      <c r="Y34496" s="133"/>
      <c r="AJ34496" s="133"/>
      <c r="AO34496" s="135"/>
      <c r="AP34496" s="135"/>
      <c r="BJ34496" s="136"/>
    </row>
    <row r="34497" spans="5:62" ht="14.25" customHeight="1" x14ac:dyDescent="0.25">
      <c r="E34497" s="113"/>
      <c r="H34497" s="133"/>
      <c r="T34497" s="133"/>
      <c r="X34497" s="131"/>
      <c r="Y34497" s="133"/>
      <c r="AJ34497" s="133"/>
      <c r="AO34497" s="135"/>
      <c r="AP34497" s="135"/>
      <c r="BJ34497" s="136"/>
    </row>
    <row r="34498" spans="5:62" ht="14.25" customHeight="1" x14ac:dyDescent="0.25">
      <c r="E34498" s="113"/>
      <c r="H34498" s="133"/>
      <c r="T34498" s="133"/>
      <c r="X34498" s="131"/>
      <c r="Y34498" s="133"/>
      <c r="AJ34498" s="133"/>
      <c r="AO34498" s="135"/>
      <c r="AP34498" s="135"/>
      <c r="BJ34498" s="136"/>
    </row>
    <row r="34499" spans="5:62" ht="14.25" customHeight="1" x14ac:dyDescent="0.25">
      <c r="E34499" s="113"/>
      <c r="H34499" s="133"/>
      <c r="T34499" s="133"/>
      <c r="X34499" s="131"/>
      <c r="Y34499" s="133"/>
      <c r="AJ34499" s="133"/>
      <c r="AO34499" s="135"/>
      <c r="AP34499" s="135"/>
      <c r="BJ34499" s="136"/>
    </row>
    <row r="34500" spans="5:62" ht="14.25" customHeight="1" x14ac:dyDescent="0.25">
      <c r="E34500" s="113"/>
      <c r="H34500" s="133"/>
      <c r="T34500" s="133"/>
      <c r="X34500" s="131"/>
      <c r="Y34500" s="133"/>
      <c r="AJ34500" s="133"/>
      <c r="AO34500" s="135"/>
      <c r="AP34500" s="135"/>
      <c r="BJ34500" s="136"/>
    </row>
    <row r="34501" spans="5:62" ht="14.25" customHeight="1" x14ac:dyDescent="0.25">
      <c r="E34501" s="113"/>
      <c r="H34501" s="133"/>
      <c r="T34501" s="133"/>
      <c r="X34501" s="131"/>
      <c r="Y34501" s="133"/>
      <c r="AJ34501" s="133"/>
      <c r="AO34501" s="135"/>
      <c r="AP34501" s="135"/>
      <c r="BJ34501" s="136"/>
    </row>
    <row r="34502" spans="5:62" ht="14.25" customHeight="1" x14ac:dyDescent="0.25">
      <c r="E34502" s="113"/>
      <c r="H34502" s="133"/>
      <c r="T34502" s="133"/>
      <c r="X34502" s="131"/>
      <c r="Y34502" s="133"/>
      <c r="AJ34502" s="133"/>
      <c r="AO34502" s="135"/>
      <c r="AP34502" s="135"/>
      <c r="BJ34502" s="136"/>
    </row>
    <row r="34503" spans="5:62" ht="14.25" customHeight="1" x14ac:dyDescent="0.25">
      <c r="E34503" s="113"/>
      <c r="H34503" s="133"/>
      <c r="T34503" s="133"/>
      <c r="X34503" s="131"/>
      <c r="Y34503" s="133"/>
      <c r="AJ34503" s="133"/>
      <c r="AO34503" s="135"/>
      <c r="AP34503" s="135"/>
      <c r="BJ34503" s="136"/>
    </row>
    <row r="34504" spans="5:62" ht="14.25" customHeight="1" x14ac:dyDescent="0.25">
      <c r="E34504" s="113"/>
      <c r="H34504" s="133"/>
      <c r="T34504" s="133"/>
      <c r="X34504" s="131"/>
      <c r="Y34504" s="133"/>
      <c r="AJ34504" s="133"/>
      <c r="AO34504" s="135"/>
      <c r="AP34504" s="135"/>
      <c r="BJ34504" s="136"/>
    </row>
    <row r="34505" spans="5:62" ht="14.25" customHeight="1" x14ac:dyDescent="0.25">
      <c r="E34505" s="113"/>
      <c r="H34505" s="133"/>
      <c r="T34505" s="133"/>
      <c r="X34505" s="131"/>
      <c r="Y34505" s="133"/>
      <c r="AJ34505" s="133"/>
      <c r="AO34505" s="135"/>
      <c r="AP34505" s="135"/>
      <c r="BJ34505" s="136"/>
    </row>
    <row r="34506" spans="5:62" ht="14.25" customHeight="1" x14ac:dyDescent="0.25">
      <c r="E34506" s="113"/>
      <c r="H34506" s="133"/>
      <c r="T34506" s="133"/>
      <c r="X34506" s="131"/>
      <c r="Y34506" s="133"/>
      <c r="AJ34506" s="133"/>
      <c r="AO34506" s="135"/>
      <c r="AP34506" s="135"/>
      <c r="BJ34506" s="136"/>
    </row>
    <row r="34507" spans="5:62" ht="14.25" customHeight="1" x14ac:dyDescent="0.25">
      <c r="E34507" s="113"/>
      <c r="H34507" s="133"/>
      <c r="T34507" s="133"/>
      <c r="X34507" s="131"/>
      <c r="Y34507" s="133"/>
      <c r="AJ34507" s="133"/>
      <c r="AO34507" s="135"/>
      <c r="AP34507" s="135"/>
      <c r="BJ34507" s="136"/>
    </row>
    <row r="34508" spans="5:62" ht="14.25" customHeight="1" x14ac:dyDescent="0.25">
      <c r="E34508" s="113"/>
      <c r="H34508" s="133"/>
      <c r="T34508" s="133"/>
      <c r="X34508" s="131"/>
      <c r="Y34508" s="133"/>
      <c r="AJ34508" s="133"/>
      <c r="AO34508" s="135"/>
      <c r="AP34508" s="135"/>
      <c r="BJ34508" s="136"/>
    </row>
    <row r="34509" spans="5:62" ht="14.25" customHeight="1" x14ac:dyDescent="0.25">
      <c r="E34509" s="113"/>
      <c r="H34509" s="133"/>
      <c r="T34509" s="133"/>
      <c r="X34509" s="131"/>
      <c r="Y34509" s="133"/>
      <c r="AJ34509" s="133"/>
      <c r="AO34509" s="135"/>
      <c r="AP34509" s="135"/>
      <c r="BJ34509" s="136"/>
    </row>
    <row r="34510" spans="5:62" ht="14.25" customHeight="1" x14ac:dyDescent="0.25">
      <c r="E34510" s="113"/>
      <c r="H34510" s="133"/>
      <c r="T34510" s="133"/>
      <c r="X34510" s="131"/>
      <c r="Y34510" s="133"/>
      <c r="AJ34510" s="133"/>
      <c r="AO34510" s="135"/>
      <c r="AP34510" s="135"/>
      <c r="BJ34510" s="136"/>
    </row>
    <row r="34511" spans="5:62" ht="14.25" customHeight="1" x14ac:dyDescent="0.25">
      <c r="E34511" s="113"/>
      <c r="H34511" s="133"/>
      <c r="T34511" s="133"/>
      <c r="X34511" s="131"/>
      <c r="Y34511" s="133"/>
      <c r="AJ34511" s="133"/>
      <c r="AO34511" s="135"/>
      <c r="AP34511" s="135"/>
      <c r="BJ34511" s="136"/>
    </row>
    <row r="34512" spans="5:62" ht="14.25" customHeight="1" x14ac:dyDescent="0.25">
      <c r="E34512" s="113"/>
      <c r="H34512" s="133"/>
      <c r="T34512" s="133"/>
      <c r="X34512" s="131"/>
      <c r="Y34512" s="133"/>
      <c r="AJ34512" s="133"/>
      <c r="AO34512" s="135"/>
      <c r="AP34512" s="135"/>
      <c r="BJ34512" s="136"/>
    </row>
    <row r="34513" spans="5:62" ht="14.25" customHeight="1" x14ac:dyDescent="0.25">
      <c r="E34513" s="113"/>
      <c r="H34513" s="133"/>
      <c r="T34513" s="133"/>
      <c r="X34513" s="131"/>
      <c r="Y34513" s="133"/>
      <c r="AJ34513" s="133"/>
      <c r="AO34513" s="135"/>
      <c r="AP34513" s="135"/>
      <c r="BJ34513" s="136"/>
    </row>
    <row r="34514" spans="5:62" ht="14.25" customHeight="1" x14ac:dyDescent="0.25">
      <c r="E34514" s="113"/>
      <c r="H34514" s="133"/>
      <c r="T34514" s="133"/>
      <c r="X34514" s="131"/>
      <c r="Y34514" s="133"/>
      <c r="AJ34514" s="133"/>
      <c r="AO34514" s="135"/>
      <c r="AP34514" s="135"/>
      <c r="BJ34514" s="136"/>
    </row>
    <row r="34515" spans="5:62" ht="14.25" customHeight="1" x14ac:dyDescent="0.25">
      <c r="E34515" s="113"/>
      <c r="H34515" s="133"/>
      <c r="T34515" s="133"/>
      <c r="X34515" s="131"/>
      <c r="Y34515" s="133"/>
      <c r="AJ34515" s="133"/>
      <c r="AO34515" s="135"/>
      <c r="AP34515" s="135"/>
      <c r="BJ34515" s="136"/>
    </row>
    <row r="34516" spans="5:62" ht="14.25" customHeight="1" x14ac:dyDescent="0.25">
      <c r="E34516" s="113"/>
      <c r="H34516" s="133"/>
      <c r="T34516" s="133"/>
      <c r="X34516" s="131"/>
      <c r="Y34516" s="133"/>
      <c r="AJ34516" s="133"/>
      <c r="AO34516" s="135"/>
      <c r="AP34516" s="135"/>
      <c r="BJ34516" s="136"/>
    </row>
    <row r="34517" spans="5:62" ht="14.25" customHeight="1" x14ac:dyDescent="0.25">
      <c r="E34517" s="113"/>
      <c r="H34517" s="133"/>
      <c r="T34517" s="133"/>
      <c r="X34517" s="131"/>
      <c r="Y34517" s="133"/>
      <c r="AJ34517" s="133"/>
      <c r="AO34517" s="135"/>
      <c r="AP34517" s="135"/>
      <c r="BJ34517" s="136"/>
    </row>
    <row r="34518" spans="5:62" ht="14.25" customHeight="1" x14ac:dyDescent="0.25">
      <c r="E34518" s="113"/>
      <c r="H34518" s="133"/>
      <c r="T34518" s="133"/>
      <c r="X34518" s="131"/>
      <c r="Y34518" s="133"/>
      <c r="AJ34518" s="133"/>
      <c r="AO34518" s="135"/>
      <c r="AP34518" s="135"/>
      <c r="BJ34518" s="136"/>
    </row>
    <row r="34519" spans="5:62" ht="14.25" customHeight="1" x14ac:dyDescent="0.25">
      <c r="E34519" s="113"/>
      <c r="H34519" s="133"/>
      <c r="T34519" s="133"/>
      <c r="X34519" s="131"/>
      <c r="Y34519" s="133"/>
      <c r="AJ34519" s="133"/>
      <c r="AO34519" s="135"/>
      <c r="AP34519" s="135"/>
      <c r="BJ34519" s="136"/>
    </row>
    <row r="34520" spans="5:62" ht="14.25" customHeight="1" x14ac:dyDescent="0.25">
      <c r="E34520" s="113"/>
      <c r="H34520" s="133"/>
      <c r="T34520" s="133"/>
      <c r="X34520" s="131"/>
      <c r="Y34520" s="133"/>
      <c r="AJ34520" s="133"/>
      <c r="AO34520" s="135"/>
      <c r="AP34520" s="135"/>
      <c r="BJ34520" s="136"/>
    </row>
    <row r="34521" spans="5:62" ht="14.25" customHeight="1" x14ac:dyDescent="0.25">
      <c r="E34521" s="113"/>
      <c r="H34521" s="133"/>
      <c r="T34521" s="133"/>
      <c r="X34521" s="131"/>
      <c r="Y34521" s="133"/>
      <c r="AJ34521" s="133"/>
      <c r="AO34521" s="135"/>
      <c r="AP34521" s="135"/>
      <c r="BJ34521" s="136"/>
    </row>
    <row r="34522" spans="5:62" ht="14.25" customHeight="1" x14ac:dyDescent="0.25">
      <c r="E34522" s="113"/>
      <c r="H34522" s="133"/>
      <c r="T34522" s="133"/>
      <c r="X34522" s="131"/>
      <c r="Y34522" s="133"/>
      <c r="AJ34522" s="133"/>
      <c r="AO34522" s="135"/>
      <c r="AP34522" s="135"/>
      <c r="BJ34522" s="136"/>
    </row>
    <row r="34523" spans="5:62" ht="14.25" customHeight="1" x14ac:dyDescent="0.25">
      <c r="E34523" s="113"/>
      <c r="H34523" s="133"/>
      <c r="T34523" s="133"/>
      <c r="X34523" s="131"/>
      <c r="Y34523" s="133"/>
      <c r="AJ34523" s="133"/>
      <c r="AO34523" s="135"/>
      <c r="AP34523" s="135"/>
      <c r="BJ34523" s="136"/>
    </row>
    <row r="34524" spans="5:62" ht="14.25" customHeight="1" x14ac:dyDescent="0.25">
      <c r="E34524" s="113"/>
      <c r="H34524" s="133"/>
      <c r="T34524" s="133"/>
      <c r="X34524" s="131"/>
      <c r="Y34524" s="133"/>
      <c r="AJ34524" s="133"/>
      <c r="AO34524" s="135"/>
      <c r="AP34524" s="135"/>
      <c r="BJ34524" s="136"/>
    </row>
    <row r="34525" spans="5:62" ht="14.25" customHeight="1" x14ac:dyDescent="0.25">
      <c r="E34525" s="113"/>
      <c r="H34525" s="133"/>
      <c r="T34525" s="133"/>
      <c r="X34525" s="131"/>
      <c r="Y34525" s="133"/>
      <c r="AJ34525" s="133"/>
      <c r="AO34525" s="135"/>
      <c r="AP34525" s="135"/>
      <c r="BJ34525" s="136"/>
    </row>
    <row r="34526" spans="5:62" ht="14.25" customHeight="1" x14ac:dyDescent="0.25">
      <c r="E34526" s="113"/>
      <c r="H34526" s="133"/>
      <c r="T34526" s="133"/>
      <c r="X34526" s="131"/>
      <c r="Y34526" s="133"/>
      <c r="AJ34526" s="133"/>
      <c r="AO34526" s="135"/>
      <c r="AP34526" s="135"/>
      <c r="BJ34526" s="136"/>
    </row>
    <row r="34527" spans="5:62" ht="14.25" customHeight="1" x14ac:dyDescent="0.25">
      <c r="E34527" s="113"/>
      <c r="H34527" s="133"/>
      <c r="T34527" s="133"/>
      <c r="X34527" s="131"/>
      <c r="Y34527" s="133"/>
      <c r="AJ34527" s="133"/>
      <c r="AO34527" s="135"/>
      <c r="AP34527" s="135"/>
      <c r="BJ34527" s="136"/>
    </row>
    <row r="34528" spans="5:62" ht="14.25" customHeight="1" x14ac:dyDescent="0.25">
      <c r="E34528" s="113"/>
      <c r="H34528" s="133"/>
      <c r="T34528" s="133"/>
      <c r="X34528" s="131"/>
      <c r="Y34528" s="133"/>
      <c r="AJ34528" s="133"/>
      <c r="AO34528" s="135"/>
      <c r="AP34528" s="135"/>
      <c r="BJ34528" s="136"/>
    </row>
    <row r="34529" spans="5:62" ht="14.25" customHeight="1" x14ac:dyDescent="0.25">
      <c r="E34529" s="113"/>
      <c r="H34529" s="133"/>
      <c r="T34529" s="133"/>
      <c r="X34529" s="131"/>
      <c r="Y34529" s="133"/>
      <c r="AJ34529" s="133"/>
      <c r="AO34529" s="135"/>
      <c r="AP34529" s="135"/>
      <c r="BJ34529" s="136"/>
    </row>
    <row r="34530" spans="5:62" ht="14.25" customHeight="1" x14ac:dyDescent="0.25">
      <c r="E34530" s="113"/>
      <c r="H34530" s="133"/>
      <c r="T34530" s="133"/>
      <c r="X34530" s="131"/>
      <c r="Y34530" s="133"/>
      <c r="AJ34530" s="133"/>
      <c r="AO34530" s="135"/>
      <c r="AP34530" s="135"/>
      <c r="BJ34530" s="136"/>
    </row>
    <row r="34531" spans="5:62" ht="14.25" customHeight="1" x14ac:dyDescent="0.25">
      <c r="E34531" s="113"/>
      <c r="H34531" s="133"/>
      <c r="T34531" s="133"/>
      <c r="X34531" s="131"/>
      <c r="Y34531" s="133"/>
      <c r="AJ34531" s="133"/>
      <c r="AO34531" s="135"/>
      <c r="AP34531" s="135"/>
      <c r="BJ34531" s="136"/>
    </row>
    <row r="34532" spans="5:62" ht="14.25" customHeight="1" x14ac:dyDescent="0.25">
      <c r="E34532" s="113"/>
      <c r="H34532" s="133"/>
      <c r="T34532" s="133"/>
      <c r="X34532" s="131"/>
      <c r="Y34532" s="133"/>
      <c r="AJ34532" s="133"/>
      <c r="AO34532" s="135"/>
      <c r="AP34532" s="135"/>
      <c r="BJ34532" s="136"/>
    </row>
    <row r="34533" spans="5:62" ht="14.25" customHeight="1" x14ac:dyDescent="0.25">
      <c r="E34533" s="113"/>
      <c r="H34533" s="133"/>
      <c r="T34533" s="133"/>
      <c r="X34533" s="131"/>
      <c r="Y34533" s="133"/>
      <c r="AJ34533" s="133"/>
      <c r="AO34533" s="135"/>
      <c r="AP34533" s="135"/>
      <c r="BJ34533" s="136"/>
    </row>
    <row r="34534" spans="5:62" ht="14.25" customHeight="1" x14ac:dyDescent="0.25">
      <c r="E34534" s="113"/>
      <c r="H34534" s="133"/>
      <c r="T34534" s="133"/>
      <c r="X34534" s="131"/>
      <c r="Y34534" s="133"/>
      <c r="AJ34534" s="133"/>
      <c r="AO34534" s="135"/>
      <c r="AP34534" s="135"/>
      <c r="BJ34534" s="136"/>
    </row>
    <row r="34535" spans="5:62" ht="14.25" customHeight="1" x14ac:dyDescent="0.25">
      <c r="E34535" s="113"/>
      <c r="H34535" s="133"/>
      <c r="T34535" s="133"/>
      <c r="X34535" s="131"/>
      <c r="Y34535" s="133"/>
      <c r="AJ34535" s="133"/>
      <c r="AO34535" s="135"/>
      <c r="AP34535" s="135"/>
      <c r="BJ34535" s="136"/>
    </row>
    <row r="34536" spans="5:62" ht="14.25" customHeight="1" x14ac:dyDescent="0.25">
      <c r="E34536" s="113"/>
      <c r="H34536" s="133"/>
      <c r="T34536" s="133"/>
      <c r="X34536" s="131"/>
      <c r="Y34536" s="133"/>
      <c r="AJ34536" s="133"/>
      <c r="AO34536" s="135"/>
      <c r="AP34536" s="135"/>
      <c r="BJ34536" s="136"/>
    </row>
    <row r="34537" spans="5:62" ht="14.25" customHeight="1" x14ac:dyDescent="0.25">
      <c r="E34537" s="113"/>
      <c r="H34537" s="133"/>
      <c r="T34537" s="133"/>
      <c r="X34537" s="131"/>
      <c r="Y34537" s="133"/>
      <c r="AJ34537" s="133"/>
      <c r="AO34537" s="135"/>
      <c r="AP34537" s="135"/>
      <c r="BJ34537" s="136"/>
    </row>
    <row r="34538" spans="5:62" ht="14.25" customHeight="1" x14ac:dyDescent="0.25">
      <c r="E34538" s="113"/>
      <c r="H34538" s="133"/>
      <c r="T34538" s="133"/>
      <c r="X34538" s="131"/>
      <c r="Y34538" s="133"/>
      <c r="AJ34538" s="133"/>
      <c r="AO34538" s="135"/>
      <c r="AP34538" s="135"/>
      <c r="BJ34538" s="136"/>
    </row>
    <row r="34539" spans="5:62" ht="14.25" customHeight="1" x14ac:dyDescent="0.25">
      <c r="E34539" s="113"/>
      <c r="H34539" s="133"/>
      <c r="T34539" s="133"/>
      <c r="X34539" s="131"/>
      <c r="Y34539" s="133"/>
      <c r="AJ34539" s="133"/>
      <c r="AO34539" s="135"/>
      <c r="AP34539" s="135"/>
      <c r="BJ34539" s="136"/>
    </row>
    <row r="34540" spans="5:62" ht="14.25" customHeight="1" x14ac:dyDescent="0.25">
      <c r="E34540" s="113"/>
      <c r="H34540" s="133"/>
      <c r="T34540" s="133"/>
      <c r="X34540" s="131"/>
      <c r="Y34540" s="133"/>
      <c r="AJ34540" s="133"/>
      <c r="AO34540" s="135"/>
      <c r="AP34540" s="135"/>
      <c r="BJ34540" s="136"/>
    </row>
    <row r="34541" spans="5:62" ht="14.25" customHeight="1" x14ac:dyDescent="0.25">
      <c r="E34541" s="113"/>
      <c r="H34541" s="133"/>
      <c r="T34541" s="133"/>
      <c r="X34541" s="131"/>
      <c r="Y34541" s="133"/>
      <c r="AJ34541" s="133"/>
      <c r="AO34541" s="135"/>
      <c r="AP34541" s="135"/>
      <c r="BJ34541" s="136"/>
    </row>
    <row r="34542" spans="5:62" ht="14.25" customHeight="1" x14ac:dyDescent="0.25">
      <c r="E34542" s="113"/>
      <c r="H34542" s="133"/>
      <c r="T34542" s="133"/>
      <c r="X34542" s="131"/>
      <c r="Y34542" s="133"/>
      <c r="AJ34542" s="133"/>
      <c r="AO34542" s="135"/>
      <c r="AP34542" s="135"/>
      <c r="BJ34542" s="136"/>
    </row>
    <row r="34543" spans="5:62" ht="14.25" customHeight="1" x14ac:dyDescent="0.25">
      <c r="E34543" s="113"/>
      <c r="H34543" s="133"/>
      <c r="T34543" s="133"/>
      <c r="X34543" s="131"/>
      <c r="Y34543" s="133"/>
      <c r="AJ34543" s="133"/>
      <c r="AO34543" s="135"/>
      <c r="AP34543" s="135"/>
      <c r="BJ34543" s="136"/>
    </row>
    <row r="34544" spans="5:62" ht="14.25" customHeight="1" x14ac:dyDescent="0.25">
      <c r="E34544" s="113"/>
      <c r="H34544" s="133"/>
      <c r="T34544" s="133"/>
      <c r="X34544" s="131"/>
      <c r="Y34544" s="133"/>
      <c r="AJ34544" s="133"/>
      <c r="AO34544" s="135"/>
      <c r="AP34544" s="135"/>
      <c r="BJ34544" s="136"/>
    </row>
    <row r="34545" spans="5:62" ht="14.25" customHeight="1" x14ac:dyDescent="0.25">
      <c r="E34545" s="113"/>
      <c r="H34545" s="133"/>
      <c r="T34545" s="133"/>
      <c r="X34545" s="131"/>
      <c r="Y34545" s="133"/>
      <c r="AJ34545" s="133"/>
      <c r="AO34545" s="135"/>
      <c r="AP34545" s="135"/>
      <c r="BJ34545" s="136"/>
    </row>
    <row r="34546" spans="5:62" ht="14.25" customHeight="1" x14ac:dyDescent="0.25">
      <c r="E34546" s="113"/>
      <c r="H34546" s="133"/>
      <c r="T34546" s="133"/>
      <c r="X34546" s="131"/>
      <c r="Y34546" s="133"/>
      <c r="AJ34546" s="133"/>
      <c r="AO34546" s="135"/>
      <c r="AP34546" s="135"/>
      <c r="BJ34546" s="136"/>
    </row>
    <row r="34547" spans="5:62" ht="14.25" customHeight="1" x14ac:dyDescent="0.25">
      <c r="E34547" s="113"/>
      <c r="H34547" s="133"/>
      <c r="T34547" s="133"/>
      <c r="X34547" s="131"/>
      <c r="Y34547" s="133"/>
      <c r="AJ34547" s="133"/>
      <c r="AO34547" s="135"/>
      <c r="AP34547" s="135"/>
      <c r="BJ34547" s="136"/>
    </row>
    <row r="34548" spans="5:62" ht="14.25" customHeight="1" x14ac:dyDescent="0.25">
      <c r="E34548" s="113"/>
      <c r="H34548" s="133"/>
      <c r="T34548" s="133"/>
      <c r="X34548" s="131"/>
      <c r="Y34548" s="133"/>
      <c r="AJ34548" s="133"/>
      <c r="AO34548" s="135"/>
      <c r="AP34548" s="135"/>
      <c r="BJ34548" s="136"/>
    </row>
    <row r="34549" spans="5:62" ht="14.25" customHeight="1" x14ac:dyDescent="0.25">
      <c r="E34549" s="113"/>
      <c r="H34549" s="133"/>
      <c r="T34549" s="133"/>
      <c r="X34549" s="131"/>
      <c r="Y34549" s="133"/>
      <c r="AJ34549" s="133"/>
      <c r="AO34549" s="135"/>
      <c r="AP34549" s="135"/>
      <c r="BJ34549" s="136"/>
    </row>
    <row r="34550" spans="5:62" ht="14.25" customHeight="1" x14ac:dyDescent="0.25">
      <c r="E34550" s="113"/>
      <c r="H34550" s="133"/>
      <c r="T34550" s="133"/>
      <c r="X34550" s="131"/>
      <c r="Y34550" s="133"/>
      <c r="AJ34550" s="133"/>
      <c r="AO34550" s="135"/>
      <c r="AP34550" s="135"/>
      <c r="BJ34550" s="136"/>
    </row>
    <row r="34551" spans="5:62" ht="14.25" customHeight="1" x14ac:dyDescent="0.25">
      <c r="E34551" s="113"/>
      <c r="H34551" s="133"/>
      <c r="T34551" s="133"/>
      <c r="X34551" s="131"/>
      <c r="Y34551" s="133"/>
      <c r="AJ34551" s="133"/>
      <c r="AO34551" s="135"/>
      <c r="AP34551" s="135"/>
      <c r="BJ34551" s="136"/>
    </row>
    <row r="34552" spans="5:62" ht="14.25" customHeight="1" x14ac:dyDescent="0.25">
      <c r="E34552" s="113"/>
      <c r="H34552" s="133"/>
      <c r="T34552" s="133"/>
      <c r="X34552" s="131"/>
      <c r="Y34552" s="133"/>
      <c r="AJ34552" s="133"/>
      <c r="AO34552" s="135"/>
      <c r="AP34552" s="135"/>
      <c r="BJ34552" s="136"/>
    </row>
    <row r="34553" spans="5:62" ht="14.25" customHeight="1" x14ac:dyDescent="0.25">
      <c r="E34553" s="113"/>
      <c r="H34553" s="133"/>
      <c r="T34553" s="133"/>
      <c r="X34553" s="131"/>
      <c r="Y34553" s="133"/>
      <c r="AJ34553" s="133"/>
      <c r="AO34553" s="135"/>
      <c r="AP34553" s="135"/>
      <c r="BJ34553" s="136"/>
    </row>
    <row r="34554" spans="5:62" ht="14.25" customHeight="1" x14ac:dyDescent="0.25">
      <c r="E34554" s="113"/>
      <c r="H34554" s="133"/>
      <c r="T34554" s="133"/>
      <c r="X34554" s="131"/>
      <c r="Y34554" s="133"/>
      <c r="AJ34554" s="133"/>
      <c r="AO34554" s="135"/>
      <c r="AP34554" s="135"/>
      <c r="BJ34554" s="136"/>
    </row>
    <row r="34555" spans="5:62" ht="14.25" customHeight="1" x14ac:dyDescent="0.25">
      <c r="E34555" s="113"/>
      <c r="H34555" s="133"/>
      <c r="T34555" s="133"/>
      <c r="X34555" s="131"/>
      <c r="Y34555" s="133"/>
      <c r="AJ34555" s="133"/>
      <c r="AO34555" s="135"/>
      <c r="AP34555" s="135"/>
      <c r="BJ34555" s="136"/>
    </row>
    <row r="34556" spans="5:62" ht="14.25" customHeight="1" x14ac:dyDescent="0.25">
      <c r="E34556" s="113"/>
      <c r="H34556" s="133"/>
      <c r="T34556" s="133"/>
      <c r="X34556" s="131"/>
      <c r="Y34556" s="133"/>
      <c r="AJ34556" s="133"/>
      <c r="AO34556" s="135"/>
      <c r="AP34556" s="135"/>
      <c r="BJ34556" s="136"/>
    </row>
    <row r="34557" spans="5:62" ht="14.25" customHeight="1" x14ac:dyDescent="0.25">
      <c r="E34557" s="113"/>
      <c r="H34557" s="133"/>
      <c r="T34557" s="133"/>
      <c r="X34557" s="131"/>
      <c r="Y34557" s="133"/>
      <c r="AJ34557" s="133"/>
      <c r="AO34557" s="135"/>
      <c r="AP34557" s="135"/>
      <c r="BJ34557" s="136"/>
    </row>
    <row r="34558" spans="5:62" ht="14.25" customHeight="1" x14ac:dyDescent="0.25">
      <c r="E34558" s="113"/>
      <c r="H34558" s="133"/>
      <c r="T34558" s="133"/>
      <c r="X34558" s="131"/>
      <c r="Y34558" s="133"/>
      <c r="AJ34558" s="133"/>
      <c r="AO34558" s="135"/>
      <c r="AP34558" s="135"/>
      <c r="BJ34558" s="136"/>
    </row>
    <row r="34559" spans="5:62" ht="14.25" customHeight="1" x14ac:dyDescent="0.25">
      <c r="E34559" s="113"/>
      <c r="H34559" s="133"/>
      <c r="T34559" s="133"/>
      <c r="X34559" s="131"/>
      <c r="Y34559" s="133"/>
      <c r="AJ34559" s="133"/>
      <c r="AO34559" s="135"/>
      <c r="AP34559" s="135"/>
      <c r="BJ34559" s="136"/>
    </row>
    <row r="34560" spans="5:62" ht="14.25" customHeight="1" x14ac:dyDescent="0.25">
      <c r="E34560" s="113"/>
      <c r="H34560" s="133"/>
      <c r="T34560" s="133"/>
      <c r="X34560" s="131"/>
      <c r="Y34560" s="133"/>
      <c r="AJ34560" s="133"/>
      <c r="AO34560" s="135"/>
      <c r="AP34560" s="135"/>
      <c r="BJ34560" s="136"/>
    </row>
    <row r="34561" spans="5:62" ht="14.25" customHeight="1" x14ac:dyDescent="0.25">
      <c r="E34561" s="113"/>
      <c r="H34561" s="133"/>
      <c r="T34561" s="133"/>
      <c r="X34561" s="131"/>
      <c r="Y34561" s="133"/>
      <c r="AJ34561" s="133"/>
      <c r="AO34561" s="135"/>
      <c r="AP34561" s="135"/>
      <c r="BJ34561" s="136"/>
    </row>
    <row r="34562" spans="5:62" ht="14.25" customHeight="1" x14ac:dyDescent="0.25">
      <c r="E34562" s="113"/>
      <c r="H34562" s="133"/>
      <c r="T34562" s="133"/>
      <c r="X34562" s="131"/>
      <c r="Y34562" s="133"/>
      <c r="AJ34562" s="133"/>
      <c r="AO34562" s="135"/>
      <c r="AP34562" s="135"/>
      <c r="BJ34562" s="136"/>
    </row>
    <row r="34563" spans="5:62" ht="14.25" customHeight="1" x14ac:dyDescent="0.25">
      <c r="E34563" s="113"/>
      <c r="H34563" s="133"/>
      <c r="T34563" s="133"/>
      <c r="X34563" s="131"/>
      <c r="Y34563" s="133"/>
      <c r="AJ34563" s="133"/>
      <c r="AO34563" s="135"/>
      <c r="AP34563" s="135"/>
      <c r="BJ34563" s="136"/>
    </row>
    <row r="34564" spans="5:62" ht="14.25" customHeight="1" x14ac:dyDescent="0.25">
      <c r="E34564" s="113"/>
      <c r="H34564" s="133"/>
      <c r="T34564" s="133"/>
      <c r="X34564" s="131"/>
      <c r="Y34564" s="133"/>
      <c r="AJ34564" s="133"/>
      <c r="AO34564" s="135"/>
      <c r="AP34564" s="135"/>
      <c r="BJ34564" s="136"/>
    </row>
    <row r="34565" spans="5:62" ht="14.25" customHeight="1" x14ac:dyDescent="0.25">
      <c r="E34565" s="113"/>
      <c r="H34565" s="133"/>
      <c r="T34565" s="133"/>
      <c r="X34565" s="131"/>
      <c r="Y34565" s="133"/>
      <c r="AJ34565" s="133"/>
      <c r="AO34565" s="135"/>
      <c r="AP34565" s="135"/>
      <c r="BJ34565" s="136"/>
    </row>
    <row r="34566" spans="5:62" ht="14.25" customHeight="1" x14ac:dyDescent="0.25">
      <c r="E34566" s="113"/>
      <c r="H34566" s="133"/>
      <c r="T34566" s="133"/>
      <c r="X34566" s="131"/>
      <c r="Y34566" s="133"/>
      <c r="AJ34566" s="133"/>
      <c r="AO34566" s="135"/>
      <c r="AP34566" s="135"/>
      <c r="BJ34566" s="136"/>
    </row>
    <row r="34567" spans="5:62" ht="14.25" customHeight="1" x14ac:dyDescent="0.25">
      <c r="E34567" s="113"/>
      <c r="H34567" s="133"/>
      <c r="T34567" s="133"/>
      <c r="X34567" s="131"/>
      <c r="Y34567" s="133"/>
      <c r="AJ34567" s="133"/>
      <c r="AO34567" s="135"/>
      <c r="AP34567" s="135"/>
      <c r="BJ34567" s="136"/>
    </row>
    <row r="34568" spans="5:62" ht="14.25" customHeight="1" x14ac:dyDescent="0.25">
      <c r="E34568" s="113"/>
      <c r="H34568" s="133"/>
      <c r="T34568" s="133"/>
      <c r="X34568" s="131"/>
      <c r="Y34568" s="133"/>
      <c r="AJ34568" s="133"/>
      <c r="AO34568" s="135"/>
      <c r="AP34568" s="135"/>
      <c r="BJ34568" s="136"/>
    </row>
    <row r="34569" spans="5:62" ht="14.25" customHeight="1" x14ac:dyDescent="0.25">
      <c r="E34569" s="113"/>
      <c r="H34569" s="133"/>
      <c r="T34569" s="133"/>
      <c r="X34569" s="131"/>
      <c r="Y34569" s="133"/>
      <c r="AJ34569" s="133"/>
      <c r="AO34569" s="135"/>
      <c r="AP34569" s="135"/>
      <c r="BJ34569" s="136"/>
    </row>
    <row r="34570" spans="5:62" ht="14.25" customHeight="1" x14ac:dyDescent="0.25">
      <c r="E34570" s="113"/>
      <c r="H34570" s="133"/>
      <c r="T34570" s="133"/>
      <c r="X34570" s="131"/>
      <c r="Y34570" s="133"/>
      <c r="AJ34570" s="133"/>
      <c r="AO34570" s="135"/>
      <c r="AP34570" s="135"/>
      <c r="BJ34570" s="136"/>
    </row>
    <row r="34571" spans="5:62" ht="14.25" customHeight="1" x14ac:dyDescent="0.25">
      <c r="E34571" s="113"/>
      <c r="H34571" s="133"/>
      <c r="T34571" s="133"/>
      <c r="X34571" s="131"/>
      <c r="Y34571" s="133"/>
      <c r="AJ34571" s="133"/>
      <c r="AO34571" s="135"/>
      <c r="AP34571" s="135"/>
      <c r="BJ34571" s="136"/>
    </row>
    <row r="34572" spans="5:62" ht="14.25" customHeight="1" x14ac:dyDescent="0.25">
      <c r="E34572" s="113"/>
      <c r="H34572" s="133"/>
      <c r="T34572" s="133"/>
      <c r="X34572" s="131"/>
      <c r="Y34572" s="133"/>
      <c r="AJ34572" s="133"/>
      <c r="AO34572" s="135"/>
      <c r="AP34572" s="135"/>
      <c r="BJ34572" s="136"/>
    </row>
    <row r="34573" spans="5:62" ht="14.25" customHeight="1" x14ac:dyDescent="0.25">
      <c r="E34573" s="113"/>
      <c r="H34573" s="133"/>
      <c r="T34573" s="133"/>
      <c r="X34573" s="131"/>
      <c r="Y34573" s="133"/>
      <c r="AJ34573" s="133"/>
      <c r="AO34573" s="135"/>
      <c r="AP34573" s="135"/>
      <c r="BJ34573" s="136"/>
    </row>
    <row r="34574" spans="5:62" ht="14.25" customHeight="1" x14ac:dyDescent="0.25">
      <c r="E34574" s="113"/>
      <c r="H34574" s="133"/>
      <c r="T34574" s="133"/>
      <c r="X34574" s="131"/>
      <c r="Y34574" s="133"/>
      <c r="AJ34574" s="133"/>
      <c r="AO34574" s="135"/>
      <c r="AP34574" s="135"/>
      <c r="BJ34574" s="136"/>
    </row>
    <row r="34575" spans="5:62" ht="14.25" customHeight="1" x14ac:dyDescent="0.25">
      <c r="E34575" s="113"/>
      <c r="H34575" s="133"/>
      <c r="T34575" s="133"/>
      <c r="X34575" s="131"/>
      <c r="Y34575" s="133"/>
      <c r="AJ34575" s="133"/>
      <c r="AO34575" s="135"/>
      <c r="AP34575" s="135"/>
      <c r="BJ34575" s="136"/>
    </row>
    <row r="34576" spans="5:62" ht="14.25" customHeight="1" x14ac:dyDescent="0.25">
      <c r="E34576" s="113"/>
      <c r="H34576" s="133"/>
      <c r="T34576" s="133"/>
      <c r="X34576" s="131"/>
      <c r="Y34576" s="133"/>
      <c r="AJ34576" s="133"/>
      <c r="AO34576" s="135"/>
      <c r="AP34576" s="135"/>
      <c r="BJ34576" s="136"/>
    </row>
    <row r="34577" spans="5:62" ht="14.25" customHeight="1" x14ac:dyDescent="0.25">
      <c r="E34577" s="113"/>
      <c r="H34577" s="133"/>
      <c r="T34577" s="133"/>
      <c r="X34577" s="131"/>
      <c r="Y34577" s="133"/>
      <c r="AJ34577" s="133"/>
      <c r="AO34577" s="135"/>
      <c r="AP34577" s="135"/>
      <c r="BJ34577" s="136"/>
    </row>
    <row r="34578" spans="5:62" ht="14.25" customHeight="1" x14ac:dyDescent="0.25">
      <c r="E34578" s="113"/>
      <c r="H34578" s="133"/>
      <c r="T34578" s="133"/>
      <c r="X34578" s="131"/>
      <c r="Y34578" s="133"/>
      <c r="AJ34578" s="133"/>
      <c r="AO34578" s="135"/>
      <c r="AP34578" s="135"/>
      <c r="BJ34578" s="136"/>
    </row>
    <row r="34579" spans="5:62" ht="14.25" customHeight="1" x14ac:dyDescent="0.25">
      <c r="E34579" s="113"/>
      <c r="H34579" s="133"/>
      <c r="T34579" s="133"/>
      <c r="X34579" s="131"/>
      <c r="Y34579" s="133"/>
      <c r="AJ34579" s="133"/>
      <c r="AO34579" s="135"/>
      <c r="AP34579" s="135"/>
      <c r="BJ34579" s="136"/>
    </row>
    <row r="34580" spans="5:62" ht="14.25" customHeight="1" x14ac:dyDescent="0.25">
      <c r="E34580" s="113"/>
      <c r="H34580" s="133"/>
      <c r="T34580" s="133"/>
      <c r="X34580" s="131"/>
      <c r="Y34580" s="133"/>
      <c r="AJ34580" s="133"/>
      <c r="AO34580" s="135"/>
      <c r="AP34580" s="135"/>
      <c r="BJ34580" s="136"/>
    </row>
    <row r="34581" spans="5:62" ht="14.25" customHeight="1" x14ac:dyDescent="0.25">
      <c r="E34581" s="113"/>
      <c r="H34581" s="133"/>
      <c r="T34581" s="133"/>
      <c r="X34581" s="131"/>
      <c r="Y34581" s="133"/>
      <c r="AJ34581" s="133"/>
      <c r="AO34581" s="135"/>
      <c r="AP34581" s="135"/>
      <c r="BJ34581" s="136"/>
    </row>
    <row r="34582" spans="5:62" ht="14.25" customHeight="1" x14ac:dyDescent="0.25">
      <c r="E34582" s="113"/>
      <c r="H34582" s="133"/>
      <c r="T34582" s="133"/>
      <c r="X34582" s="131"/>
      <c r="Y34582" s="133"/>
      <c r="AJ34582" s="133"/>
      <c r="AO34582" s="135"/>
      <c r="AP34582" s="135"/>
      <c r="BJ34582" s="136"/>
    </row>
    <row r="34583" spans="5:62" ht="14.25" customHeight="1" x14ac:dyDescent="0.25">
      <c r="E34583" s="113"/>
      <c r="H34583" s="133"/>
      <c r="T34583" s="133"/>
      <c r="X34583" s="131"/>
      <c r="Y34583" s="133"/>
      <c r="AJ34583" s="133"/>
      <c r="AO34583" s="135"/>
      <c r="AP34583" s="135"/>
      <c r="BJ34583" s="136"/>
    </row>
    <row r="34584" spans="5:62" ht="14.25" customHeight="1" x14ac:dyDescent="0.25">
      <c r="E34584" s="113"/>
      <c r="H34584" s="133"/>
      <c r="T34584" s="133"/>
      <c r="X34584" s="131"/>
      <c r="Y34584" s="133"/>
      <c r="AJ34584" s="133"/>
      <c r="AO34584" s="135"/>
      <c r="AP34584" s="135"/>
      <c r="BJ34584" s="136"/>
    </row>
    <row r="34585" spans="5:62" ht="14.25" customHeight="1" x14ac:dyDescent="0.25">
      <c r="E34585" s="113"/>
      <c r="H34585" s="133"/>
      <c r="T34585" s="133"/>
      <c r="X34585" s="131"/>
      <c r="Y34585" s="133"/>
      <c r="AJ34585" s="133"/>
      <c r="AO34585" s="135"/>
      <c r="AP34585" s="135"/>
      <c r="BJ34585" s="136"/>
    </row>
    <row r="34586" spans="5:62" ht="14.25" customHeight="1" x14ac:dyDescent="0.25">
      <c r="E34586" s="113"/>
      <c r="H34586" s="133"/>
      <c r="T34586" s="133"/>
      <c r="X34586" s="131"/>
      <c r="Y34586" s="133"/>
      <c r="AJ34586" s="133"/>
      <c r="AO34586" s="135"/>
      <c r="AP34586" s="135"/>
      <c r="BJ34586" s="136"/>
    </row>
    <row r="34587" spans="5:62" ht="14.25" customHeight="1" x14ac:dyDescent="0.25">
      <c r="E34587" s="113"/>
      <c r="H34587" s="133"/>
      <c r="T34587" s="133"/>
      <c r="X34587" s="131"/>
      <c r="Y34587" s="133"/>
      <c r="AJ34587" s="133"/>
      <c r="AO34587" s="135"/>
      <c r="AP34587" s="135"/>
      <c r="BJ34587" s="136"/>
    </row>
    <row r="34588" spans="5:62" ht="14.25" customHeight="1" x14ac:dyDescent="0.25">
      <c r="E34588" s="113"/>
      <c r="H34588" s="133"/>
      <c r="T34588" s="133"/>
      <c r="X34588" s="131"/>
      <c r="Y34588" s="133"/>
      <c r="AJ34588" s="133"/>
      <c r="AO34588" s="135"/>
      <c r="AP34588" s="135"/>
      <c r="BJ34588" s="136"/>
    </row>
    <row r="34589" spans="5:62" ht="14.25" customHeight="1" x14ac:dyDescent="0.25">
      <c r="E34589" s="113"/>
      <c r="H34589" s="133"/>
      <c r="T34589" s="133"/>
      <c r="X34589" s="131"/>
      <c r="Y34589" s="133"/>
      <c r="AJ34589" s="133"/>
      <c r="AO34589" s="135"/>
      <c r="AP34589" s="135"/>
      <c r="BJ34589" s="136"/>
    </row>
    <row r="34590" spans="5:62" ht="14.25" customHeight="1" x14ac:dyDescent="0.25">
      <c r="E34590" s="113"/>
      <c r="H34590" s="133"/>
      <c r="T34590" s="133"/>
      <c r="X34590" s="131"/>
      <c r="Y34590" s="133"/>
      <c r="AJ34590" s="133"/>
      <c r="AO34590" s="135"/>
      <c r="AP34590" s="135"/>
      <c r="BJ34590" s="136"/>
    </row>
    <row r="34591" spans="5:62" ht="14.25" customHeight="1" x14ac:dyDescent="0.25">
      <c r="E34591" s="113"/>
      <c r="H34591" s="133"/>
      <c r="T34591" s="133"/>
      <c r="X34591" s="131"/>
      <c r="Y34591" s="133"/>
      <c r="AJ34591" s="133"/>
      <c r="AO34591" s="135"/>
      <c r="AP34591" s="135"/>
      <c r="BJ34591" s="136"/>
    </row>
    <row r="34592" spans="5:62" ht="14.25" customHeight="1" x14ac:dyDescent="0.25">
      <c r="E34592" s="113"/>
      <c r="H34592" s="133"/>
      <c r="T34592" s="133"/>
      <c r="X34592" s="131"/>
      <c r="Y34592" s="133"/>
      <c r="AJ34592" s="133"/>
      <c r="AO34592" s="135"/>
      <c r="AP34592" s="135"/>
      <c r="BJ34592" s="136"/>
    </row>
    <row r="34593" spans="5:62" ht="14.25" customHeight="1" x14ac:dyDescent="0.25">
      <c r="E34593" s="113"/>
      <c r="H34593" s="133"/>
      <c r="T34593" s="133"/>
      <c r="X34593" s="131"/>
      <c r="Y34593" s="133"/>
      <c r="AJ34593" s="133"/>
      <c r="AO34593" s="135"/>
      <c r="AP34593" s="135"/>
      <c r="BJ34593" s="136"/>
    </row>
    <row r="34594" spans="5:62" ht="14.25" customHeight="1" x14ac:dyDescent="0.25">
      <c r="E34594" s="113"/>
      <c r="H34594" s="133"/>
      <c r="T34594" s="133"/>
      <c r="X34594" s="131"/>
      <c r="Y34594" s="133"/>
      <c r="AJ34594" s="133"/>
      <c r="AO34594" s="135"/>
      <c r="AP34594" s="135"/>
      <c r="BJ34594" s="136"/>
    </row>
    <row r="34595" spans="5:62" ht="14.25" customHeight="1" x14ac:dyDescent="0.25">
      <c r="E34595" s="113"/>
      <c r="H34595" s="133"/>
      <c r="T34595" s="133"/>
      <c r="X34595" s="131"/>
      <c r="Y34595" s="133"/>
      <c r="AJ34595" s="133"/>
      <c r="AO34595" s="135"/>
      <c r="AP34595" s="135"/>
      <c r="BJ34595" s="136"/>
    </row>
    <row r="34596" spans="5:62" ht="14.25" customHeight="1" x14ac:dyDescent="0.25">
      <c r="E34596" s="113"/>
      <c r="H34596" s="133"/>
      <c r="T34596" s="133"/>
      <c r="X34596" s="131"/>
      <c r="Y34596" s="133"/>
      <c r="AJ34596" s="133"/>
      <c r="AO34596" s="135"/>
      <c r="AP34596" s="135"/>
      <c r="BJ34596" s="136"/>
    </row>
    <row r="34597" spans="5:62" ht="14.25" customHeight="1" x14ac:dyDescent="0.25">
      <c r="E34597" s="113"/>
      <c r="H34597" s="133"/>
      <c r="T34597" s="133"/>
      <c r="X34597" s="131"/>
      <c r="Y34597" s="133"/>
      <c r="AJ34597" s="133"/>
      <c r="AO34597" s="135"/>
      <c r="AP34597" s="135"/>
      <c r="BJ34597" s="136"/>
    </row>
    <row r="34598" spans="5:62" ht="14.25" customHeight="1" x14ac:dyDescent="0.25">
      <c r="E34598" s="113"/>
      <c r="H34598" s="133"/>
      <c r="T34598" s="133"/>
      <c r="X34598" s="131"/>
      <c r="Y34598" s="133"/>
      <c r="AJ34598" s="133"/>
      <c r="AO34598" s="135"/>
      <c r="AP34598" s="135"/>
      <c r="BJ34598" s="136"/>
    </row>
    <row r="34599" spans="5:62" ht="14.25" customHeight="1" x14ac:dyDescent="0.25">
      <c r="E34599" s="113"/>
      <c r="H34599" s="133"/>
      <c r="T34599" s="133"/>
      <c r="X34599" s="131"/>
      <c r="Y34599" s="133"/>
      <c r="AJ34599" s="133"/>
      <c r="AO34599" s="135"/>
      <c r="AP34599" s="135"/>
      <c r="BJ34599" s="136"/>
    </row>
    <row r="34600" spans="5:62" ht="14.25" customHeight="1" x14ac:dyDescent="0.25">
      <c r="E34600" s="113"/>
      <c r="H34600" s="133"/>
      <c r="T34600" s="133"/>
      <c r="X34600" s="131"/>
      <c r="Y34600" s="133"/>
      <c r="AJ34600" s="133"/>
      <c r="AO34600" s="135"/>
      <c r="AP34600" s="135"/>
      <c r="BJ34600" s="136"/>
    </row>
    <row r="34601" spans="5:62" ht="14.25" customHeight="1" x14ac:dyDescent="0.25">
      <c r="E34601" s="113"/>
      <c r="H34601" s="133"/>
      <c r="T34601" s="133"/>
      <c r="X34601" s="131"/>
      <c r="Y34601" s="133"/>
      <c r="AJ34601" s="133"/>
      <c r="AO34601" s="135"/>
      <c r="AP34601" s="135"/>
      <c r="BJ34601" s="136"/>
    </row>
    <row r="34602" spans="5:62" ht="14.25" customHeight="1" x14ac:dyDescent="0.25">
      <c r="E34602" s="113"/>
      <c r="H34602" s="133"/>
      <c r="T34602" s="133"/>
      <c r="X34602" s="131"/>
      <c r="Y34602" s="133"/>
      <c r="AJ34602" s="133"/>
      <c r="AO34602" s="135"/>
      <c r="AP34602" s="135"/>
      <c r="BJ34602" s="136"/>
    </row>
    <row r="34603" spans="5:62" ht="14.25" customHeight="1" x14ac:dyDescent="0.25">
      <c r="E34603" s="113"/>
      <c r="H34603" s="133"/>
      <c r="T34603" s="133"/>
      <c r="X34603" s="131"/>
      <c r="Y34603" s="133"/>
      <c r="AJ34603" s="133"/>
      <c r="AO34603" s="135"/>
      <c r="AP34603" s="135"/>
      <c r="BJ34603" s="136"/>
    </row>
    <row r="34604" spans="5:62" ht="14.25" customHeight="1" x14ac:dyDescent="0.25">
      <c r="E34604" s="113"/>
      <c r="H34604" s="133"/>
      <c r="T34604" s="133"/>
      <c r="X34604" s="131"/>
      <c r="Y34604" s="133"/>
      <c r="AJ34604" s="133"/>
      <c r="AO34604" s="135"/>
      <c r="AP34604" s="135"/>
      <c r="BJ34604" s="136"/>
    </row>
    <row r="34605" spans="5:62" ht="14.25" customHeight="1" x14ac:dyDescent="0.25">
      <c r="E34605" s="113"/>
      <c r="H34605" s="133"/>
      <c r="T34605" s="133"/>
      <c r="X34605" s="131"/>
      <c r="Y34605" s="133"/>
      <c r="AJ34605" s="133"/>
      <c r="AO34605" s="135"/>
      <c r="AP34605" s="135"/>
      <c r="BJ34605" s="136"/>
    </row>
    <row r="34606" spans="5:62" ht="14.25" customHeight="1" x14ac:dyDescent="0.25">
      <c r="E34606" s="113"/>
      <c r="H34606" s="133"/>
      <c r="T34606" s="133"/>
      <c r="X34606" s="131"/>
      <c r="Y34606" s="133"/>
      <c r="AJ34606" s="133"/>
      <c r="AO34606" s="135"/>
      <c r="AP34606" s="135"/>
      <c r="BJ34606" s="136"/>
    </row>
    <row r="34607" spans="5:62" ht="14.25" customHeight="1" x14ac:dyDescent="0.25">
      <c r="E34607" s="113"/>
      <c r="H34607" s="133"/>
      <c r="T34607" s="133"/>
      <c r="X34607" s="131"/>
      <c r="Y34607" s="133"/>
      <c r="AJ34607" s="133"/>
      <c r="AO34607" s="135"/>
      <c r="AP34607" s="135"/>
      <c r="BJ34607" s="136"/>
    </row>
    <row r="34608" spans="5:62" ht="14.25" customHeight="1" x14ac:dyDescent="0.25">
      <c r="E34608" s="113"/>
      <c r="H34608" s="133"/>
      <c r="T34608" s="133"/>
      <c r="X34608" s="131"/>
      <c r="Y34608" s="133"/>
      <c r="AJ34608" s="133"/>
      <c r="AO34608" s="135"/>
      <c r="AP34608" s="135"/>
      <c r="BJ34608" s="136"/>
    </row>
    <row r="34609" spans="5:62" ht="14.25" customHeight="1" x14ac:dyDescent="0.25">
      <c r="E34609" s="113"/>
      <c r="H34609" s="133"/>
      <c r="T34609" s="133"/>
      <c r="X34609" s="131"/>
      <c r="Y34609" s="133"/>
      <c r="AJ34609" s="133"/>
      <c r="AO34609" s="135"/>
      <c r="AP34609" s="135"/>
      <c r="BJ34609" s="136"/>
    </row>
    <row r="34610" spans="5:62" ht="14.25" customHeight="1" x14ac:dyDescent="0.25">
      <c r="E34610" s="113"/>
      <c r="H34610" s="133"/>
      <c r="T34610" s="133"/>
      <c r="X34610" s="131"/>
      <c r="Y34610" s="133"/>
      <c r="AJ34610" s="133"/>
      <c r="AO34610" s="135"/>
      <c r="AP34610" s="135"/>
      <c r="BJ34610" s="136"/>
    </row>
    <row r="34611" spans="5:62" ht="14.25" customHeight="1" x14ac:dyDescent="0.25">
      <c r="E34611" s="113"/>
      <c r="H34611" s="133"/>
      <c r="T34611" s="133"/>
      <c r="X34611" s="131"/>
      <c r="Y34611" s="133"/>
      <c r="AJ34611" s="133"/>
      <c r="AO34611" s="135"/>
      <c r="AP34611" s="135"/>
      <c r="BJ34611" s="136"/>
    </row>
    <row r="34612" spans="5:62" ht="14.25" customHeight="1" x14ac:dyDescent="0.25">
      <c r="E34612" s="113"/>
      <c r="H34612" s="133"/>
      <c r="T34612" s="133"/>
      <c r="X34612" s="131"/>
      <c r="Y34612" s="133"/>
      <c r="AJ34612" s="133"/>
      <c r="AO34612" s="135"/>
      <c r="AP34612" s="135"/>
      <c r="BJ34612" s="136"/>
    </row>
    <row r="34613" spans="5:62" ht="14.25" customHeight="1" x14ac:dyDescent="0.25">
      <c r="E34613" s="113"/>
      <c r="H34613" s="133"/>
      <c r="T34613" s="133"/>
      <c r="X34613" s="131"/>
      <c r="Y34613" s="133"/>
      <c r="AJ34613" s="133"/>
      <c r="AO34613" s="135"/>
      <c r="AP34613" s="135"/>
      <c r="BJ34613" s="136"/>
    </row>
    <row r="34614" spans="5:62" ht="14.25" customHeight="1" x14ac:dyDescent="0.25">
      <c r="E34614" s="113"/>
      <c r="H34614" s="133"/>
      <c r="T34614" s="133"/>
      <c r="X34614" s="131"/>
      <c r="Y34614" s="133"/>
      <c r="AJ34614" s="133"/>
      <c r="AO34614" s="135"/>
      <c r="AP34614" s="135"/>
      <c r="BJ34614" s="136"/>
    </row>
    <row r="34615" spans="5:62" ht="14.25" customHeight="1" x14ac:dyDescent="0.25">
      <c r="E34615" s="113"/>
      <c r="H34615" s="133"/>
      <c r="T34615" s="133"/>
      <c r="X34615" s="131"/>
      <c r="Y34615" s="133"/>
      <c r="AJ34615" s="133"/>
      <c r="AO34615" s="135"/>
      <c r="AP34615" s="135"/>
      <c r="BJ34615" s="136"/>
    </row>
    <row r="34616" spans="5:62" ht="14.25" customHeight="1" x14ac:dyDescent="0.25">
      <c r="E34616" s="113"/>
      <c r="H34616" s="133"/>
      <c r="T34616" s="133"/>
      <c r="X34616" s="131"/>
      <c r="Y34616" s="133"/>
      <c r="AJ34616" s="133"/>
      <c r="AO34616" s="135"/>
      <c r="AP34616" s="135"/>
      <c r="BJ34616" s="136"/>
    </row>
    <row r="34617" spans="5:62" ht="14.25" customHeight="1" x14ac:dyDescent="0.25">
      <c r="E34617" s="113"/>
      <c r="H34617" s="133"/>
      <c r="T34617" s="133"/>
      <c r="X34617" s="131"/>
      <c r="Y34617" s="133"/>
      <c r="AJ34617" s="133"/>
      <c r="AO34617" s="135"/>
      <c r="AP34617" s="135"/>
      <c r="BJ34617" s="136"/>
    </row>
    <row r="34618" spans="5:62" ht="14.25" customHeight="1" x14ac:dyDescent="0.25">
      <c r="E34618" s="113"/>
      <c r="H34618" s="133"/>
      <c r="T34618" s="133"/>
      <c r="X34618" s="131"/>
      <c r="Y34618" s="133"/>
      <c r="AJ34618" s="133"/>
      <c r="AO34618" s="135"/>
      <c r="AP34618" s="135"/>
      <c r="BJ34618" s="136"/>
    </row>
    <row r="34619" spans="5:62" ht="14.25" customHeight="1" x14ac:dyDescent="0.25">
      <c r="E34619" s="113"/>
      <c r="H34619" s="133"/>
      <c r="T34619" s="133"/>
      <c r="X34619" s="131"/>
      <c r="Y34619" s="133"/>
      <c r="AJ34619" s="133"/>
      <c r="AO34619" s="135"/>
      <c r="AP34619" s="135"/>
      <c r="BJ34619" s="136"/>
    </row>
    <row r="34620" spans="5:62" ht="14.25" customHeight="1" x14ac:dyDescent="0.25">
      <c r="E34620" s="113"/>
      <c r="H34620" s="133"/>
      <c r="T34620" s="133"/>
      <c r="X34620" s="131"/>
      <c r="Y34620" s="133"/>
      <c r="AJ34620" s="133"/>
      <c r="AO34620" s="135"/>
      <c r="AP34620" s="135"/>
      <c r="BJ34620" s="136"/>
    </row>
    <row r="34621" spans="5:62" ht="14.25" customHeight="1" x14ac:dyDescent="0.25">
      <c r="E34621" s="113"/>
      <c r="H34621" s="133"/>
      <c r="T34621" s="133"/>
      <c r="X34621" s="131"/>
      <c r="Y34621" s="133"/>
      <c r="AJ34621" s="133"/>
      <c r="AO34621" s="135"/>
      <c r="AP34621" s="135"/>
      <c r="BJ34621" s="136"/>
    </row>
    <row r="34622" spans="5:62" ht="14.25" customHeight="1" x14ac:dyDescent="0.25">
      <c r="E34622" s="113"/>
      <c r="H34622" s="133"/>
      <c r="T34622" s="133"/>
      <c r="X34622" s="131"/>
      <c r="Y34622" s="133"/>
      <c r="AJ34622" s="133"/>
      <c r="AO34622" s="135"/>
      <c r="AP34622" s="135"/>
      <c r="BJ34622" s="136"/>
    </row>
    <row r="34623" spans="5:62" ht="14.25" customHeight="1" x14ac:dyDescent="0.25">
      <c r="E34623" s="113"/>
      <c r="H34623" s="133"/>
      <c r="T34623" s="133"/>
      <c r="X34623" s="131"/>
      <c r="Y34623" s="133"/>
      <c r="AJ34623" s="133"/>
      <c r="AO34623" s="135"/>
      <c r="AP34623" s="135"/>
      <c r="BJ34623" s="136"/>
    </row>
    <row r="34624" spans="5:62" ht="14.25" customHeight="1" x14ac:dyDescent="0.25">
      <c r="E34624" s="113"/>
      <c r="H34624" s="133"/>
      <c r="T34624" s="133"/>
      <c r="X34624" s="131"/>
      <c r="Y34624" s="133"/>
      <c r="AJ34624" s="133"/>
      <c r="AO34624" s="135"/>
      <c r="AP34624" s="135"/>
      <c r="BJ34624" s="136"/>
    </row>
    <row r="34625" spans="5:62" ht="14.25" customHeight="1" x14ac:dyDescent="0.25">
      <c r="E34625" s="113"/>
      <c r="H34625" s="133"/>
      <c r="T34625" s="133"/>
      <c r="X34625" s="131"/>
      <c r="Y34625" s="133"/>
      <c r="AJ34625" s="133"/>
      <c r="AO34625" s="135"/>
      <c r="AP34625" s="135"/>
      <c r="BJ34625" s="136"/>
    </row>
    <row r="34626" spans="5:62" ht="14.25" customHeight="1" x14ac:dyDescent="0.25">
      <c r="E34626" s="113"/>
      <c r="H34626" s="133"/>
      <c r="T34626" s="133"/>
      <c r="X34626" s="131"/>
      <c r="Y34626" s="133"/>
      <c r="AJ34626" s="133"/>
      <c r="AO34626" s="135"/>
      <c r="AP34626" s="135"/>
      <c r="BJ34626" s="136"/>
    </row>
    <row r="34627" spans="5:62" ht="14.25" customHeight="1" x14ac:dyDescent="0.25">
      <c r="E34627" s="113"/>
      <c r="H34627" s="133"/>
      <c r="T34627" s="133"/>
      <c r="X34627" s="131"/>
      <c r="Y34627" s="133"/>
      <c r="AJ34627" s="133"/>
      <c r="AO34627" s="135"/>
      <c r="AP34627" s="135"/>
      <c r="BJ34627" s="136"/>
    </row>
    <row r="34628" spans="5:62" ht="14.25" customHeight="1" x14ac:dyDescent="0.25">
      <c r="E34628" s="113"/>
      <c r="H34628" s="133"/>
      <c r="T34628" s="133"/>
      <c r="X34628" s="131"/>
      <c r="Y34628" s="133"/>
      <c r="AJ34628" s="133"/>
      <c r="AO34628" s="135"/>
      <c r="AP34628" s="135"/>
      <c r="BJ34628" s="136"/>
    </row>
    <row r="34629" spans="5:62" ht="14.25" customHeight="1" x14ac:dyDescent="0.25">
      <c r="E34629" s="113"/>
      <c r="H34629" s="133"/>
      <c r="T34629" s="133"/>
      <c r="X34629" s="131"/>
      <c r="Y34629" s="133"/>
      <c r="AJ34629" s="133"/>
      <c r="AO34629" s="135"/>
      <c r="AP34629" s="135"/>
      <c r="BJ34629" s="136"/>
    </row>
    <row r="34630" spans="5:62" ht="14.25" customHeight="1" x14ac:dyDescent="0.25">
      <c r="E34630" s="113"/>
      <c r="H34630" s="133"/>
      <c r="T34630" s="133"/>
      <c r="X34630" s="131"/>
      <c r="Y34630" s="133"/>
      <c r="AJ34630" s="133"/>
      <c r="AO34630" s="135"/>
      <c r="AP34630" s="135"/>
      <c r="BJ34630" s="136"/>
    </row>
    <row r="34631" spans="5:62" ht="14.25" customHeight="1" x14ac:dyDescent="0.25">
      <c r="E34631" s="113"/>
      <c r="H34631" s="133"/>
      <c r="T34631" s="133"/>
      <c r="X34631" s="131"/>
      <c r="Y34631" s="133"/>
      <c r="AJ34631" s="133"/>
      <c r="AO34631" s="135"/>
      <c r="AP34631" s="135"/>
      <c r="BJ34631" s="136"/>
    </row>
    <row r="34632" spans="5:62" ht="14.25" customHeight="1" x14ac:dyDescent="0.25">
      <c r="E34632" s="113"/>
      <c r="H34632" s="133"/>
      <c r="T34632" s="133"/>
      <c r="X34632" s="131"/>
      <c r="Y34632" s="133"/>
      <c r="AJ34632" s="133"/>
      <c r="AO34632" s="135"/>
      <c r="AP34632" s="135"/>
      <c r="BJ34632" s="136"/>
    </row>
    <row r="34633" spans="5:62" ht="14.25" customHeight="1" x14ac:dyDescent="0.25">
      <c r="E34633" s="113"/>
      <c r="H34633" s="133"/>
      <c r="T34633" s="133"/>
      <c r="X34633" s="131"/>
      <c r="Y34633" s="133"/>
      <c r="AJ34633" s="133"/>
      <c r="AO34633" s="135"/>
      <c r="AP34633" s="135"/>
      <c r="BJ34633" s="136"/>
    </row>
    <row r="34634" spans="5:62" ht="14.25" customHeight="1" x14ac:dyDescent="0.25">
      <c r="E34634" s="113"/>
      <c r="H34634" s="133"/>
      <c r="T34634" s="133"/>
      <c r="X34634" s="131"/>
      <c r="Y34634" s="133"/>
      <c r="AJ34634" s="133"/>
      <c r="AO34634" s="135"/>
      <c r="AP34634" s="135"/>
      <c r="BJ34634" s="136"/>
    </row>
    <row r="34635" spans="5:62" ht="14.25" customHeight="1" x14ac:dyDescent="0.25">
      <c r="E34635" s="113"/>
      <c r="H34635" s="133"/>
      <c r="T34635" s="133"/>
      <c r="X34635" s="131"/>
      <c r="Y34635" s="133"/>
      <c r="AJ34635" s="133"/>
      <c r="AO34635" s="135"/>
      <c r="AP34635" s="135"/>
      <c r="BJ34635" s="136"/>
    </row>
    <row r="34636" spans="5:62" ht="14.25" customHeight="1" x14ac:dyDescent="0.25">
      <c r="E34636" s="113"/>
      <c r="H34636" s="133"/>
      <c r="T34636" s="133"/>
      <c r="X34636" s="131"/>
      <c r="Y34636" s="133"/>
      <c r="AJ34636" s="133"/>
      <c r="AO34636" s="135"/>
      <c r="AP34636" s="135"/>
      <c r="BJ34636" s="136"/>
    </row>
    <row r="34637" spans="5:62" ht="14.25" customHeight="1" x14ac:dyDescent="0.25">
      <c r="E34637" s="113"/>
      <c r="H34637" s="133"/>
      <c r="T34637" s="133"/>
      <c r="X34637" s="131"/>
      <c r="Y34637" s="133"/>
      <c r="AJ34637" s="133"/>
      <c r="AO34637" s="135"/>
      <c r="AP34637" s="135"/>
      <c r="BJ34637" s="136"/>
    </row>
    <row r="34638" spans="5:62" ht="14.25" customHeight="1" x14ac:dyDescent="0.25">
      <c r="E34638" s="113"/>
      <c r="H34638" s="133"/>
      <c r="T34638" s="133"/>
      <c r="X34638" s="131"/>
      <c r="Y34638" s="133"/>
      <c r="AJ34638" s="133"/>
      <c r="AO34638" s="135"/>
      <c r="AP34638" s="135"/>
      <c r="BJ34638" s="136"/>
    </row>
    <row r="34639" spans="5:62" ht="14.25" customHeight="1" x14ac:dyDescent="0.25">
      <c r="E34639" s="113"/>
      <c r="H34639" s="133"/>
      <c r="T34639" s="133"/>
      <c r="X34639" s="131"/>
      <c r="Y34639" s="133"/>
      <c r="AJ34639" s="133"/>
      <c r="AO34639" s="135"/>
      <c r="AP34639" s="135"/>
      <c r="BJ34639" s="136"/>
    </row>
    <row r="34640" spans="5:62" ht="14.25" customHeight="1" x14ac:dyDescent="0.25">
      <c r="E34640" s="113"/>
      <c r="H34640" s="133"/>
      <c r="T34640" s="133"/>
      <c r="X34640" s="131"/>
      <c r="Y34640" s="133"/>
      <c r="AJ34640" s="133"/>
      <c r="AO34640" s="135"/>
      <c r="AP34640" s="135"/>
      <c r="BJ34640" s="136"/>
    </row>
    <row r="34641" spans="5:62" ht="14.25" customHeight="1" x14ac:dyDescent="0.25">
      <c r="E34641" s="113"/>
      <c r="H34641" s="133"/>
      <c r="T34641" s="133"/>
      <c r="X34641" s="131"/>
      <c r="Y34641" s="133"/>
      <c r="AJ34641" s="133"/>
      <c r="AO34641" s="135"/>
      <c r="AP34641" s="135"/>
      <c r="BJ34641" s="136"/>
    </row>
    <row r="34642" spans="5:62" ht="14.25" customHeight="1" x14ac:dyDescent="0.25">
      <c r="E34642" s="113"/>
      <c r="H34642" s="133"/>
      <c r="T34642" s="133"/>
      <c r="X34642" s="131"/>
      <c r="Y34642" s="133"/>
      <c r="AJ34642" s="133"/>
      <c r="AO34642" s="135"/>
      <c r="AP34642" s="135"/>
      <c r="BJ34642" s="136"/>
    </row>
    <row r="34643" spans="5:62" ht="14.25" customHeight="1" x14ac:dyDescent="0.25">
      <c r="E34643" s="113"/>
      <c r="H34643" s="133"/>
      <c r="T34643" s="133"/>
      <c r="X34643" s="131"/>
      <c r="Y34643" s="133"/>
      <c r="AJ34643" s="133"/>
      <c r="AO34643" s="135"/>
      <c r="AP34643" s="135"/>
      <c r="BJ34643" s="136"/>
    </row>
    <row r="34644" spans="5:62" ht="14.25" customHeight="1" x14ac:dyDescent="0.25">
      <c r="E34644" s="113"/>
      <c r="H34644" s="133"/>
      <c r="T34644" s="133"/>
      <c r="X34644" s="131"/>
      <c r="Y34644" s="133"/>
      <c r="AJ34644" s="133"/>
      <c r="AO34644" s="135"/>
      <c r="AP34644" s="135"/>
      <c r="BJ34644" s="136"/>
    </row>
    <row r="34645" spans="5:62" ht="14.25" customHeight="1" x14ac:dyDescent="0.25">
      <c r="E34645" s="113"/>
      <c r="H34645" s="133"/>
      <c r="T34645" s="133"/>
      <c r="X34645" s="131"/>
      <c r="Y34645" s="133"/>
      <c r="AJ34645" s="133"/>
      <c r="AO34645" s="135"/>
      <c r="AP34645" s="135"/>
      <c r="BJ34645" s="136"/>
    </row>
    <row r="34646" spans="5:62" ht="14.25" customHeight="1" x14ac:dyDescent="0.25">
      <c r="E34646" s="113"/>
      <c r="H34646" s="133"/>
      <c r="T34646" s="133"/>
      <c r="X34646" s="131"/>
      <c r="Y34646" s="133"/>
      <c r="AJ34646" s="133"/>
      <c r="AO34646" s="135"/>
      <c r="AP34646" s="135"/>
      <c r="BJ34646" s="136"/>
    </row>
    <row r="34647" spans="5:62" ht="14.25" customHeight="1" x14ac:dyDescent="0.25">
      <c r="E34647" s="113"/>
      <c r="H34647" s="133"/>
      <c r="T34647" s="133"/>
      <c r="X34647" s="131"/>
      <c r="Y34647" s="133"/>
      <c r="AJ34647" s="133"/>
      <c r="AO34647" s="135"/>
      <c r="AP34647" s="135"/>
      <c r="BJ34647" s="136"/>
    </row>
    <row r="34648" spans="5:62" ht="14.25" customHeight="1" x14ac:dyDescent="0.25">
      <c r="E34648" s="113"/>
      <c r="H34648" s="133"/>
      <c r="T34648" s="133"/>
      <c r="X34648" s="131"/>
      <c r="Y34648" s="133"/>
      <c r="AJ34648" s="133"/>
      <c r="AO34648" s="135"/>
      <c r="AP34648" s="135"/>
      <c r="BJ34648" s="136"/>
    </row>
    <row r="34649" spans="5:62" ht="14.25" customHeight="1" x14ac:dyDescent="0.25">
      <c r="E34649" s="113"/>
      <c r="H34649" s="133"/>
      <c r="T34649" s="133"/>
      <c r="X34649" s="131"/>
      <c r="Y34649" s="133"/>
      <c r="AJ34649" s="133"/>
      <c r="AO34649" s="135"/>
      <c r="AP34649" s="135"/>
      <c r="BJ34649" s="136"/>
    </row>
    <row r="34650" spans="5:62" ht="14.25" customHeight="1" x14ac:dyDescent="0.25">
      <c r="E34650" s="113"/>
      <c r="H34650" s="133"/>
      <c r="T34650" s="133"/>
      <c r="X34650" s="131"/>
      <c r="Y34650" s="133"/>
      <c r="AJ34650" s="133"/>
      <c r="AO34650" s="135"/>
      <c r="AP34650" s="135"/>
      <c r="BJ34650" s="136"/>
    </row>
    <row r="34651" spans="5:62" ht="14.25" customHeight="1" x14ac:dyDescent="0.25">
      <c r="E34651" s="113"/>
      <c r="H34651" s="133"/>
      <c r="T34651" s="133"/>
      <c r="X34651" s="131"/>
      <c r="Y34651" s="133"/>
      <c r="AJ34651" s="133"/>
      <c r="AO34651" s="135"/>
      <c r="AP34651" s="135"/>
      <c r="BJ34651" s="136"/>
    </row>
    <row r="34652" spans="5:62" ht="14.25" customHeight="1" x14ac:dyDescent="0.25">
      <c r="E34652" s="113"/>
      <c r="H34652" s="133"/>
      <c r="T34652" s="133"/>
      <c r="X34652" s="131"/>
      <c r="Y34652" s="133"/>
      <c r="AJ34652" s="133"/>
      <c r="AO34652" s="135"/>
      <c r="AP34652" s="135"/>
      <c r="BJ34652" s="136"/>
    </row>
    <row r="34653" spans="5:62" ht="14.25" customHeight="1" x14ac:dyDescent="0.25">
      <c r="E34653" s="113"/>
      <c r="H34653" s="133"/>
      <c r="T34653" s="133"/>
      <c r="X34653" s="131"/>
      <c r="Y34653" s="133"/>
      <c r="AJ34653" s="133"/>
      <c r="AO34653" s="135"/>
      <c r="AP34653" s="135"/>
      <c r="BJ34653" s="136"/>
    </row>
    <row r="34654" spans="5:62" ht="14.25" customHeight="1" x14ac:dyDescent="0.25">
      <c r="E34654" s="113"/>
      <c r="H34654" s="133"/>
      <c r="T34654" s="133"/>
      <c r="X34654" s="131"/>
      <c r="Y34654" s="133"/>
      <c r="AJ34654" s="133"/>
      <c r="AO34654" s="135"/>
      <c r="AP34654" s="135"/>
      <c r="BJ34654" s="136"/>
    </row>
    <row r="34655" spans="5:62" ht="14.25" customHeight="1" x14ac:dyDescent="0.25">
      <c r="E34655" s="113"/>
      <c r="H34655" s="133"/>
      <c r="T34655" s="133"/>
      <c r="X34655" s="131"/>
      <c r="Y34655" s="133"/>
      <c r="AJ34655" s="133"/>
      <c r="AO34655" s="135"/>
      <c r="AP34655" s="135"/>
      <c r="BJ34655" s="136"/>
    </row>
    <row r="34656" spans="5:62" ht="14.25" customHeight="1" x14ac:dyDescent="0.25">
      <c r="E34656" s="113"/>
      <c r="H34656" s="133"/>
      <c r="T34656" s="133"/>
      <c r="X34656" s="131"/>
      <c r="Y34656" s="133"/>
      <c r="AJ34656" s="133"/>
      <c r="AO34656" s="135"/>
      <c r="AP34656" s="135"/>
      <c r="BJ34656" s="136"/>
    </row>
    <row r="34657" spans="5:62" ht="14.25" customHeight="1" x14ac:dyDescent="0.25">
      <c r="E34657" s="113"/>
      <c r="H34657" s="133"/>
      <c r="T34657" s="133"/>
      <c r="X34657" s="131"/>
      <c r="Y34657" s="133"/>
      <c r="AJ34657" s="133"/>
      <c r="AO34657" s="135"/>
      <c r="AP34657" s="135"/>
      <c r="BJ34657" s="136"/>
    </row>
    <row r="34658" spans="5:62" ht="14.25" customHeight="1" x14ac:dyDescent="0.25">
      <c r="E34658" s="113"/>
      <c r="H34658" s="133"/>
      <c r="T34658" s="133"/>
      <c r="X34658" s="131"/>
      <c r="Y34658" s="133"/>
      <c r="AJ34658" s="133"/>
      <c r="AO34658" s="135"/>
      <c r="AP34658" s="135"/>
      <c r="BJ34658" s="136"/>
    </row>
    <row r="34659" spans="5:62" ht="14.25" customHeight="1" x14ac:dyDescent="0.25">
      <c r="E34659" s="113"/>
      <c r="H34659" s="133"/>
      <c r="T34659" s="133"/>
      <c r="X34659" s="131"/>
      <c r="Y34659" s="133"/>
      <c r="AJ34659" s="133"/>
      <c r="AO34659" s="135"/>
      <c r="AP34659" s="135"/>
      <c r="BJ34659" s="136"/>
    </row>
    <row r="34660" spans="5:62" ht="14.25" customHeight="1" x14ac:dyDescent="0.25">
      <c r="E34660" s="113"/>
      <c r="H34660" s="133"/>
      <c r="T34660" s="133"/>
      <c r="X34660" s="131"/>
      <c r="Y34660" s="133"/>
      <c r="AJ34660" s="133"/>
      <c r="AO34660" s="135"/>
      <c r="AP34660" s="135"/>
      <c r="BJ34660" s="136"/>
    </row>
    <row r="34661" spans="5:62" ht="14.25" customHeight="1" x14ac:dyDescent="0.25">
      <c r="E34661" s="113"/>
      <c r="H34661" s="133"/>
      <c r="T34661" s="133"/>
      <c r="X34661" s="131"/>
      <c r="Y34661" s="133"/>
      <c r="AJ34661" s="133"/>
      <c r="AO34661" s="135"/>
      <c r="AP34661" s="135"/>
      <c r="BJ34661" s="136"/>
    </row>
    <row r="34662" spans="5:62" ht="14.25" customHeight="1" x14ac:dyDescent="0.25">
      <c r="E34662" s="113"/>
      <c r="H34662" s="133"/>
      <c r="T34662" s="133"/>
      <c r="X34662" s="131"/>
      <c r="Y34662" s="133"/>
      <c r="AJ34662" s="133"/>
      <c r="AO34662" s="135"/>
      <c r="AP34662" s="135"/>
      <c r="BJ34662" s="136"/>
    </row>
    <row r="34663" spans="5:62" ht="14.25" customHeight="1" x14ac:dyDescent="0.25">
      <c r="E34663" s="113"/>
      <c r="H34663" s="133"/>
      <c r="T34663" s="133"/>
      <c r="X34663" s="131"/>
      <c r="Y34663" s="133"/>
      <c r="AJ34663" s="133"/>
      <c r="AO34663" s="135"/>
      <c r="AP34663" s="135"/>
      <c r="BJ34663" s="136"/>
    </row>
    <row r="34664" spans="5:62" ht="14.25" customHeight="1" x14ac:dyDescent="0.25">
      <c r="E34664" s="113"/>
      <c r="H34664" s="133"/>
      <c r="T34664" s="133"/>
      <c r="X34664" s="131"/>
      <c r="Y34664" s="133"/>
      <c r="AJ34664" s="133"/>
      <c r="AO34664" s="135"/>
      <c r="AP34664" s="135"/>
      <c r="BJ34664" s="136"/>
    </row>
    <row r="34665" spans="5:62" ht="14.25" customHeight="1" x14ac:dyDescent="0.25">
      <c r="E34665" s="113"/>
      <c r="H34665" s="133"/>
      <c r="T34665" s="133"/>
      <c r="X34665" s="131"/>
      <c r="Y34665" s="133"/>
      <c r="AJ34665" s="133"/>
      <c r="AO34665" s="135"/>
      <c r="AP34665" s="135"/>
      <c r="BJ34665" s="136"/>
    </row>
    <row r="34666" spans="5:62" ht="14.25" customHeight="1" x14ac:dyDescent="0.25">
      <c r="E34666" s="113"/>
      <c r="H34666" s="133"/>
      <c r="T34666" s="133"/>
      <c r="X34666" s="131"/>
      <c r="Y34666" s="133"/>
      <c r="AJ34666" s="133"/>
      <c r="AO34666" s="135"/>
      <c r="AP34666" s="135"/>
      <c r="BJ34666" s="136"/>
    </row>
    <row r="34667" spans="5:62" ht="14.25" customHeight="1" x14ac:dyDescent="0.25">
      <c r="E34667" s="113"/>
      <c r="H34667" s="133"/>
      <c r="T34667" s="133"/>
      <c r="X34667" s="131"/>
      <c r="Y34667" s="133"/>
      <c r="AJ34667" s="133"/>
      <c r="AO34667" s="135"/>
      <c r="AP34667" s="135"/>
      <c r="BJ34667" s="136"/>
    </row>
    <row r="34668" spans="5:62" ht="14.25" customHeight="1" x14ac:dyDescent="0.25">
      <c r="E34668" s="113"/>
      <c r="H34668" s="133"/>
      <c r="T34668" s="133"/>
      <c r="X34668" s="131"/>
      <c r="Y34668" s="133"/>
      <c r="AJ34668" s="133"/>
      <c r="AO34668" s="135"/>
      <c r="AP34668" s="135"/>
      <c r="BJ34668" s="136"/>
    </row>
    <row r="34669" spans="5:62" ht="14.25" customHeight="1" x14ac:dyDescent="0.25">
      <c r="E34669" s="113"/>
      <c r="H34669" s="133"/>
      <c r="T34669" s="133"/>
      <c r="X34669" s="131"/>
      <c r="Y34669" s="133"/>
      <c r="AJ34669" s="133"/>
      <c r="AO34669" s="135"/>
      <c r="AP34669" s="135"/>
      <c r="BJ34669" s="136"/>
    </row>
    <row r="34670" spans="5:62" ht="14.25" customHeight="1" x14ac:dyDescent="0.25">
      <c r="E34670" s="113"/>
      <c r="H34670" s="133"/>
      <c r="T34670" s="133"/>
      <c r="X34670" s="131"/>
      <c r="Y34670" s="133"/>
      <c r="AJ34670" s="133"/>
      <c r="AO34670" s="135"/>
      <c r="AP34670" s="135"/>
      <c r="BJ34670" s="136"/>
    </row>
    <row r="34671" spans="5:62" ht="14.25" customHeight="1" x14ac:dyDescent="0.25">
      <c r="E34671" s="113"/>
      <c r="H34671" s="133"/>
      <c r="T34671" s="133"/>
      <c r="X34671" s="131"/>
      <c r="Y34671" s="133"/>
      <c r="AJ34671" s="133"/>
      <c r="AO34671" s="135"/>
      <c r="AP34671" s="135"/>
      <c r="BJ34671" s="136"/>
    </row>
    <row r="34672" spans="5:62" ht="14.25" customHeight="1" x14ac:dyDescent="0.25">
      <c r="E34672" s="113"/>
      <c r="H34672" s="133"/>
      <c r="T34672" s="133"/>
      <c r="X34672" s="131"/>
      <c r="Y34672" s="133"/>
      <c r="AJ34672" s="133"/>
      <c r="AO34672" s="135"/>
      <c r="AP34672" s="135"/>
      <c r="BJ34672" s="136"/>
    </row>
    <row r="34673" spans="5:62" ht="14.25" customHeight="1" x14ac:dyDescent="0.25">
      <c r="E34673" s="113"/>
      <c r="H34673" s="133"/>
      <c r="T34673" s="133"/>
      <c r="X34673" s="131"/>
      <c r="Y34673" s="133"/>
      <c r="AJ34673" s="133"/>
      <c r="AO34673" s="135"/>
      <c r="AP34673" s="135"/>
      <c r="BJ34673" s="136"/>
    </row>
    <row r="34674" spans="5:62" ht="14.25" customHeight="1" x14ac:dyDescent="0.25">
      <c r="E34674" s="113"/>
      <c r="H34674" s="133"/>
      <c r="T34674" s="133"/>
      <c r="X34674" s="131"/>
      <c r="Y34674" s="133"/>
      <c r="AJ34674" s="133"/>
      <c r="AO34674" s="135"/>
      <c r="AP34674" s="135"/>
      <c r="BJ34674" s="136"/>
    </row>
    <row r="34675" spans="5:62" ht="14.25" customHeight="1" x14ac:dyDescent="0.25">
      <c r="E34675" s="113"/>
      <c r="H34675" s="133"/>
      <c r="T34675" s="133"/>
      <c r="X34675" s="131"/>
      <c r="Y34675" s="133"/>
      <c r="AJ34675" s="133"/>
      <c r="AO34675" s="135"/>
      <c r="AP34675" s="135"/>
      <c r="BJ34675" s="136"/>
    </row>
    <row r="34676" spans="5:62" ht="14.25" customHeight="1" x14ac:dyDescent="0.25">
      <c r="E34676" s="113"/>
      <c r="H34676" s="133"/>
      <c r="T34676" s="133"/>
      <c r="X34676" s="131"/>
      <c r="Y34676" s="133"/>
      <c r="AJ34676" s="133"/>
      <c r="AO34676" s="135"/>
      <c r="AP34676" s="135"/>
      <c r="BJ34676" s="136"/>
    </row>
    <row r="34677" spans="5:62" ht="14.25" customHeight="1" x14ac:dyDescent="0.25">
      <c r="E34677" s="113"/>
      <c r="H34677" s="133"/>
      <c r="T34677" s="133"/>
      <c r="X34677" s="131"/>
      <c r="Y34677" s="133"/>
      <c r="AJ34677" s="133"/>
      <c r="AO34677" s="135"/>
      <c r="AP34677" s="135"/>
      <c r="BJ34677" s="136"/>
    </row>
    <row r="34678" spans="5:62" ht="14.25" customHeight="1" x14ac:dyDescent="0.25">
      <c r="E34678" s="113"/>
      <c r="H34678" s="133"/>
      <c r="T34678" s="133"/>
      <c r="X34678" s="131"/>
      <c r="Y34678" s="133"/>
      <c r="AJ34678" s="133"/>
      <c r="AO34678" s="135"/>
      <c r="AP34678" s="135"/>
      <c r="BJ34678" s="136"/>
    </row>
    <row r="34679" spans="5:62" ht="14.25" customHeight="1" x14ac:dyDescent="0.25">
      <c r="E34679" s="113"/>
      <c r="H34679" s="133"/>
      <c r="T34679" s="133"/>
      <c r="X34679" s="131"/>
      <c r="Y34679" s="133"/>
      <c r="AJ34679" s="133"/>
      <c r="AO34679" s="135"/>
      <c r="AP34679" s="135"/>
      <c r="BJ34679" s="136"/>
    </row>
    <row r="34680" spans="5:62" ht="14.25" customHeight="1" x14ac:dyDescent="0.25">
      <c r="E34680" s="113"/>
      <c r="H34680" s="133"/>
      <c r="T34680" s="133"/>
      <c r="X34680" s="131"/>
      <c r="Y34680" s="133"/>
      <c r="AJ34680" s="133"/>
      <c r="AO34680" s="135"/>
      <c r="AP34680" s="135"/>
      <c r="BJ34680" s="136"/>
    </row>
    <row r="34681" spans="5:62" ht="14.25" customHeight="1" x14ac:dyDescent="0.25">
      <c r="E34681" s="113"/>
      <c r="H34681" s="133"/>
      <c r="T34681" s="133"/>
      <c r="X34681" s="131"/>
      <c r="Y34681" s="133"/>
      <c r="AJ34681" s="133"/>
      <c r="AO34681" s="135"/>
      <c r="AP34681" s="135"/>
      <c r="BJ34681" s="136"/>
    </row>
    <row r="34682" spans="5:62" ht="14.25" customHeight="1" x14ac:dyDescent="0.25">
      <c r="E34682" s="113"/>
      <c r="H34682" s="133"/>
      <c r="T34682" s="133"/>
      <c r="X34682" s="131"/>
      <c r="Y34682" s="133"/>
      <c r="AJ34682" s="133"/>
      <c r="AO34682" s="135"/>
      <c r="AP34682" s="135"/>
      <c r="BJ34682" s="136"/>
    </row>
    <row r="34683" spans="5:62" ht="14.25" customHeight="1" x14ac:dyDescent="0.25">
      <c r="E34683" s="113"/>
      <c r="H34683" s="133"/>
      <c r="T34683" s="133"/>
      <c r="X34683" s="131"/>
      <c r="Y34683" s="133"/>
      <c r="AJ34683" s="133"/>
      <c r="AO34683" s="135"/>
      <c r="AP34683" s="135"/>
      <c r="BJ34683" s="136"/>
    </row>
    <row r="34684" spans="5:62" ht="14.25" customHeight="1" x14ac:dyDescent="0.25">
      <c r="E34684" s="113"/>
      <c r="H34684" s="133"/>
      <c r="T34684" s="133"/>
      <c r="X34684" s="131"/>
      <c r="Y34684" s="133"/>
      <c r="AJ34684" s="133"/>
      <c r="AO34684" s="135"/>
      <c r="AP34684" s="135"/>
      <c r="BJ34684" s="136"/>
    </row>
    <row r="34685" spans="5:62" ht="14.25" customHeight="1" x14ac:dyDescent="0.25">
      <c r="E34685" s="113"/>
      <c r="H34685" s="133"/>
      <c r="T34685" s="133"/>
      <c r="X34685" s="131"/>
      <c r="Y34685" s="133"/>
      <c r="AJ34685" s="133"/>
      <c r="AO34685" s="135"/>
      <c r="AP34685" s="135"/>
      <c r="BJ34685" s="136"/>
    </row>
    <row r="34686" spans="5:62" ht="14.25" customHeight="1" x14ac:dyDescent="0.25">
      <c r="E34686" s="113"/>
      <c r="H34686" s="133"/>
      <c r="T34686" s="133"/>
      <c r="X34686" s="131"/>
      <c r="Y34686" s="133"/>
      <c r="AJ34686" s="133"/>
      <c r="AO34686" s="135"/>
      <c r="AP34686" s="135"/>
      <c r="BJ34686" s="136"/>
    </row>
    <row r="34687" spans="5:62" ht="14.25" customHeight="1" x14ac:dyDescent="0.25">
      <c r="E34687" s="113"/>
      <c r="H34687" s="133"/>
      <c r="T34687" s="133"/>
      <c r="X34687" s="131"/>
      <c r="Y34687" s="133"/>
      <c r="AJ34687" s="133"/>
      <c r="AO34687" s="135"/>
      <c r="AP34687" s="135"/>
      <c r="BJ34687" s="136"/>
    </row>
    <row r="34688" spans="5:62" ht="14.25" customHeight="1" x14ac:dyDescent="0.25">
      <c r="E34688" s="113"/>
      <c r="H34688" s="133"/>
      <c r="T34688" s="133"/>
      <c r="X34688" s="131"/>
      <c r="Y34688" s="133"/>
      <c r="AJ34688" s="133"/>
      <c r="AO34688" s="135"/>
      <c r="AP34688" s="135"/>
      <c r="BJ34688" s="136"/>
    </row>
    <row r="34689" spans="5:62" ht="14.25" customHeight="1" x14ac:dyDescent="0.25">
      <c r="E34689" s="113"/>
      <c r="H34689" s="133"/>
      <c r="T34689" s="133"/>
      <c r="X34689" s="131"/>
      <c r="Y34689" s="133"/>
      <c r="AJ34689" s="133"/>
      <c r="AO34689" s="135"/>
      <c r="AP34689" s="135"/>
      <c r="BJ34689" s="136"/>
    </row>
    <row r="34690" spans="5:62" ht="14.25" customHeight="1" x14ac:dyDescent="0.25">
      <c r="E34690" s="113"/>
      <c r="H34690" s="133"/>
      <c r="T34690" s="133"/>
      <c r="X34690" s="131"/>
      <c r="Y34690" s="133"/>
      <c r="AJ34690" s="133"/>
      <c r="AO34690" s="135"/>
      <c r="AP34690" s="135"/>
      <c r="BJ34690" s="136"/>
    </row>
    <row r="34691" spans="5:62" ht="14.25" customHeight="1" x14ac:dyDescent="0.25">
      <c r="E34691" s="113"/>
      <c r="H34691" s="133"/>
      <c r="T34691" s="133"/>
      <c r="X34691" s="131"/>
      <c r="Y34691" s="133"/>
      <c r="AJ34691" s="133"/>
      <c r="AO34691" s="135"/>
      <c r="AP34691" s="135"/>
      <c r="BJ34691" s="136"/>
    </row>
    <row r="34692" spans="5:62" ht="14.25" customHeight="1" x14ac:dyDescent="0.25">
      <c r="E34692" s="113"/>
      <c r="H34692" s="133"/>
      <c r="T34692" s="133"/>
      <c r="X34692" s="131"/>
      <c r="Y34692" s="133"/>
      <c r="AJ34692" s="133"/>
      <c r="AO34692" s="135"/>
      <c r="AP34692" s="135"/>
      <c r="BJ34692" s="136"/>
    </row>
    <row r="34693" spans="5:62" ht="14.25" customHeight="1" x14ac:dyDescent="0.25">
      <c r="E34693" s="113"/>
      <c r="H34693" s="133"/>
      <c r="T34693" s="133"/>
      <c r="X34693" s="131"/>
      <c r="Y34693" s="133"/>
      <c r="AJ34693" s="133"/>
      <c r="AO34693" s="135"/>
      <c r="AP34693" s="135"/>
      <c r="BJ34693" s="136"/>
    </row>
    <row r="34694" spans="5:62" ht="14.25" customHeight="1" x14ac:dyDescent="0.25">
      <c r="E34694" s="113"/>
      <c r="H34694" s="133"/>
      <c r="T34694" s="133"/>
      <c r="X34694" s="131"/>
      <c r="Y34694" s="133"/>
      <c r="AJ34694" s="133"/>
      <c r="AO34694" s="135"/>
      <c r="AP34694" s="135"/>
      <c r="BJ34694" s="136"/>
    </row>
    <row r="34695" spans="5:62" ht="14.25" customHeight="1" x14ac:dyDescent="0.25">
      <c r="E34695" s="113"/>
      <c r="H34695" s="133"/>
      <c r="T34695" s="133"/>
      <c r="X34695" s="131"/>
      <c r="Y34695" s="133"/>
      <c r="AJ34695" s="133"/>
      <c r="AO34695" s="135"/>
      <c r="AP34695" s="135"/>
      <c r="BJ34695" s="136"/>
    </row>
    <row r="34696" spans="5:62" ht="14.25" customHeight="1" x14ac:dyDescent="0.25">
      <c r="E34696" s="113"/>
      <c r="H34696" s="133"/>
      <c r="T34696" s="133"/>
      <c r="X34696" s="131"/>
      <c r="Y34696" s="133"/>
      <c r="AJ34696" s="133"/>
      <c r="AO34696" s="135"/>
      <c r="AP34696" s="135"/>
      <c r="BJ34696" s="136"/>
    </row>
    <row r="34697" spans="5:62" ht="14.25" customHeight="1" x14ac:dyDescent="0.25">
      <c r="E34697" s="113"/>
      <c r="H34697" s="133"/>
      <c r="T34697" s="133"/>
      <c r="X34697" s="131"/>
      <c r="Y34697" s="133"/>
      <c r="AJ34697" s="133"/>
      <c r="AO34697" s="135"/>
      <c r="AP34697" s="135"/>
      <c r="BJ34697" s="136"/>
    </row>
    <row r="34698" spans="5:62" ht="14.25" customHeight="1" x14ac:dyDescent="0.25">
      <c r="E34698" s="113"/>
      <c r="H34698" s="133"/>
      <c r="T34698" s="133"/>
      <c r="X34698" s="131"/>
      <c r="Y34698" s="133"/>
      <c r="AJ34698" s="133"/>
      <c r="AO34698" s="135"/>
      <c r="AP34698" s="135"/>
      <c r="BJ34698" s="136"/>
    </row>
    <row r="34699" spans="5:62" ht="14.25" customHeight="1" x14ac:dyDescent="0.25">
      <c r="E34699" s="113"/>
      <c r="H34699" s="133"/>
      <c r="T34699" s="133"/>
      <c r="X34699" s="131"/>
      <c r="Y34699" s="133"/>
      <c r="AJ34699" s="133"/>
      <c r="AO34699" s="135"/>
      <c r="AP34699" s="135"/>
      <c r="BJ34699" s="136"/>
    </row>
    <row r="34700" spans="5:62" ht="14.25" customHeight="1" x14ac:dyDescent="0.25">
      <c r="E34700" s="113"/>
      <c r="H34700" s="133"/>
      <c r="T34700" s="133"/>
      <c r="X34700" s="131"/>
      <c r="Y34700" s="133"/>
      <c r="AJ34700" s="133"/>
      <c r="AO34700" s="135"/>
      <c r="AP34700" s="135"/>
      <c r="BJ34700" s="136"/>
    </row>
    <row r="34701" spans="5:62" ht="14.25" customHeight="1" x14ac:dyDescent="0.25">
      <c r="E34701" s="113"/>
      <c r="H34701" s="133"/>
      <c r="T34701" s="133"/>
      <c r="X34701" s="131"/>
      <c r="Y34701" s="133"/>
      <c r="AJ34701" s="133"/>
      <c r="AO34701" s="135"/>
      <c r="AP34701" s="135"/>
      <c r="BJ34701" s="136"/>
    </row>
    <row r="34702" spans="5:62" ht="14.25" customHeight="1" x14ac:dyDescent="0.25">
      <c r="E34702" s="113"/>
      <c r="H34702" s="133"/>
      <c r="T34702" s="133"/>
      <c r="X34702" s="131"/>
      <c r="Y34702" s="133"/>
      <c r="AJ34702" s="133"/>
      <c r="AO34702" s="135"/>
      <c r="AP34702" s="135"/>
      <c r="BJ34702" s="136"/>
    </row>
    <row r="34703" spans="5:62" ht="14.25" customHeight="1" x14ac:dyDescent="0.25">
      <c r="E34703" s="113"/>
      <c r="H34703" s="133"/>
      <c r="T34703" s="133"/>
      <c r="X34703" s="131"/>
      <c r="Y34703" s="133"/>
      <c r="AJ34703" s="133"/>
      <c r="AO34703" s="135"/>
      <c r="AP34703" s="135"/>
      <c r="BJ34703" s="136"/>
    </row>
    <row r="34704" spans="5:62" ht="14.25" customHeight="1" x14ac:dyDescent="0.25">
      <c r="E34704" s="113"/>
      <c r="H34704" s="133"/>
      <c r="T34704" s="133"/>
      <c r="X34704" s="131"/>
      <c r="Y34704" s="133"/>
      <c r="AJ34704" s="133"/>
      <c r="AO34704" s="135"/>
      <c r="AP34704" s="135"/>
      <c r="BJ34704" s="136"/>
    </row>
    <row r="34705" spans="5:62" ht="14.25" customHeight="1" x14ac:dyDescent="0.25">
      <c r="E34705" s="113"/>
      <c r="H34705" s="133"/>
      <c r="T34705" s="133"/>
      <c r="X34705" s="131"/>
      <c r="Y34705" s="133"/>
      <c r="AJ34705" s="133"/>
      <c r="AO34705" s="135"/>
      <c r="AP34705" s="135"/>
      <c r="BJ34705" s="136"/>
    </row>
    <row r="34706" spans="5:62" ht="14.25" customHeight="1" x14ac:dyDescent="0.25">
      <c r="E34706" s="113"/>
      <c r="H34706" s="133"/>
      <c r="T34706" s="133"/>
      <c r="X34706" s="131"/>
      <c r="Y34706" s="133"/>
      <c r="AJ34706" s="133"/>
      <c r="AO34706" s="135"/>
      <c r="AP34706" s="135"/>
      <c r="BJ34706" s="136"/>
    </row>
    <row r="34707" spans="5:62" ht="14.25" customHeight="1" x14ac:dyDescent="0.25">
      <c r="E34707" s="113"/>
      <c r="H34707" s="133"/>
      <c r="T34707" s="133"/>
      <c r="X34707" s="131"/>
      <c r="Y34707" s="133"/>
      <c r="AJ34707" s="133"/>
      <c r="AO34707" s="135"/>
      <c r="AP34707" s="135"/>
      <c r="BJ34707" s="136"/>
    </row>
    <row r="34708" spans="5:62" ht="14.25" customHeight="1" x14ac:dyDescent="0.25">
      <c r="E34708" s="113"/>
      <c r="H34708" s="133"/>
      <c r="T34708" s="133"/>
      <c r="X34708" s="131"/>
      <c r="Y34708" s="133"/>
      <c r="AJ34708" s="133"/>
      <c r="AO34708" s="135"/>
      <c r="AP34708" s="135"/>
      <c r="BJ34708" s="136"/>
    </row>
    <row r="34709" spans="5:62" ht="14.25" customHeight="1" x14ac:dyDescent="0.25">
      <c r="E34709" s="113"/>
      <c r="H34709" s="133"/>
      <c r="T34709" s="133"/>
      <c r="X34709" s="131"/>
      <c r="Y34709" s="133"/>
      <c r="AJ34709" s="133"/>
      <c r="AO34709" s="135"/>
      <c r="AP34709" s="135"/>
      <c r="BJ34709" s="136"/>
    </row>
    <row r="34710" spans="5:62" ht="14.25" customHeight="1" x14ac:dyDescent="0.25">
      <c r="E34710" s="113"/>
      <c r="H34710" s="133"/>
      <c r="T34710" s="133"/>
      <c r="X34710" s="131"/>
      <c r="Y34710" s="133"/>
      <c r="AJ34710" s="133"/>
      <c r="AO34710" s="135"/>
      <c r="AP34710" s="135"/>
      <c r="BJ34710" s="136"/>
    </row>
    <row r="34711" spans="5:62" ht="14.25" customHeight="1" x14ac:dyDescent="0.25">
      <c r="E34711" s="113"/>
      <c r="H34711" s="133"/>
      <c r="T34711" s="133"/>
      <c r="X34711" s="131"/>
      <c r="Y34711" s="133"/>
      <c r="AJ34711" s="133"/>
      <c r="AO34711" s="135"/>
      <c r="AP34711" s="135"/>
      <c r="BJ34711" s="136"/>
    </row>
    <row r="34712" spans="5:62" ht="14.25" customHeight="1" x14ac:dyDescent="0.25">
      <c r="E34712" s="113"/>
      <c r="H34712" s="133"/>
      <c r="T34712" s="133"/>
      <c r="X34712" s="131"/>
      <c r="Y34712" s="133"/>
      <c r="AJ34712" s="133"/>
      <c r="AO34712" s="135"/>
      <c r="AP34712" s="135"/>
      <c r="BJ34712" s="136"/>
    </row>
    <row r="34713" spans="5:62" ht="14.25" customHeight="1" x14ac:dyDescent="0.25">
      <c r="E34713" s="113"/>
      <c r="H34713" s="133"/>
      <c r="T34713" s="133"/>
      <c r="X34713" s="131"/>
      <c r="Y34713" s="133"/>
      <c r="AJ34713" s="133"/>
      <c r="AO34713" s="135"/>
      <c r="AP34713" s="135"/>
      <c r="BJ34713" s="136"/>
    </row>
    <row r="34714" spans="5:62" ht="14.25" customHeight="1" x14ac:dyDescent="0.25">
      <c r="E34714" s="113"/>
      <c r="H34714" s="133"/>
      <c r="T34714" s="133"/>
      <c r="X34714" s="131"/>
      <c r="Y34714" s="133"/>
      <c r="AJ34714" s="133"/>
      <c r="AO34714" s="135"/>
      <c r="AP34714" s="135"/>
      <c r="BJ34714" s="136"/>
    </row>
    <row r="34715" spans="5:62" ht="14.25" customHeight="1" x14ac:dyDescent="0.25">
      <c r="E34715" s="113"/>
      <c r="H34715" s="133"/>
      <c r="T34715" s="133"/>
      <c r="X34715" s="131"/>
      <c r="Y34715" s="133"/>
      <c r="AJ34715" s="133"/>
      <c r="AO34715" s="135"/>
      <c r="AP34715" s="135"/>
      <c r="BJ34715" s="136"/>
    </row>
    <row r="34716" spans="5:62" ht="14.25" customHeight="1" x14ac:dyDescent="0.25">
      <c r="E34716" s="113"/>
      <c r="H34716" s="133"/>
      <c r="T34716" s="133"/>
      <c r="X34716" s="131"/>
      <c r="Y34716" s="133"/>
      <c r="AJ34716" s="133"/>
      <c r="AO34716" s="135"/>
      <c r="AP34716" s="135"/>
      <c r="BJ34716" s="136"/>
    </row>
    <row r="34717" spans="5:62" ht="14.25" customHeight="1" x14ac:dyDescent="0.25">
      <c r="E34717" s="113"/>
      <c r="H34717" s="133"/>
      <c r="T34717" s="133"/>
      <c r="X34717" s="131"/>
      <c r="Y34717" s="133"/>
      <c r="AJ34717" s="133"/>
      <c r="AO34717" s="135"/>
      <c r="AP34717" s="135"/>
      <c r="BJ34717" s="136"/>
    </row>
    <row r="34718" spans="5:62" ht="14.25" customHeight="1" x14ac:dyDescent="0.25">
      <c r="E34718" s="113"/>
      <c r="H34718" s="133"/>
      <c r="T34718" s="133"/>
      <c r="X34718" s="131"/>
      <c r="Y34718" s="133"/>
      <c r="AJ34718" s="133"/>
      <c r="AO34718" s="135"/>
      <c r="AP34718" s="135"/>
      <c r="BJ34718" s="136"/>
    </row>
    <row r="34719" spans="5:62" ht="14.25" customHeight="1" x14ac:dyDescent="0.25">
      <c r="E34719" s="113"/>
      <c r="H34719" s="133"/>
      <c r="T34719" s="133"/>
      <c r="X34719" s="131"/>
      <c r="Y34719" s="133"/>
      <c r="AJ34719" s="133"/>
      <c r="AO34719" s="135"/>
      <c r="AP34719" s="135"/>
      <c r="BJ34719" s="136"/>
    </row>
    <row r="34720" spans="5:62" ht="14.25" customHeight="1" x14ac:dyDescent="0.25">
      <c r="E34720" s="113"/>
      <c r="H34720" s="133"/>
      <c r="T34720" s="133"/>
      <c r="X34720" s="131"/>
      <c r="Y34720" s="133"/>
      <c r="AJ34720" s="133"/>
      <c r="AO34720" s="135"/>
      <c r="AP34720" s="135"/>
      <c r="BJ34720" s="136"/>
    </row>
    <row r="34721" spans="5:62" ht="14.25" customHeight="1" x14ac:dyDescent="0.25">
      <c r="E34721" s="113"/>
      <c r="H34721" s="133"/>
      <c r="T34721" s="133"/>
      <c r="X34721" s="131"/>
      <c r="Y34721" s="133"/>
      <c r="AJ34721" s="133"/>
      <c r="AO34721" s="135"/>
      <c r="AP34721" s="135"/>
      <c r="BJ34721" s="136"/>
    </row>
    <row r="34722" spans="5:62" ht="14.25" customHeight="1" x14ac:dyDescent="0.25">
      <c r="E34722" s="113"/>
      <c r="H34722" s="133"/>
      <c r="T34722" s="133"/>
      <c r="X34722" s="131"/>
      <c r="Y34722" s="133"/>
      <c r="AJ34722" s="133"/>
      <c r="AO34722" s="135"/>
      <c r="AP34722" s="135"/>
      <c r="BJ34722" s="136"/>
    </row>
    <row r="34723" spans="5:62" ht="14.25" customHeight="1" x14ac:dyDescent="0.25">
      <c r="E34723" s="113"/>
      <c r="H34723" s="133"/>
      <c r="T34723" s="133"/>
      <c r="X34723" s="131"/>
      <c r="Y34723" s="133"/>
      <c r="AJ34723" s="133"/>
      <c r="AO34723" s="135"/>
      <c r="AP34723" s="135"/>
      <c r="BJ34723" s="136"/>
    </row>
    <row r="34724" spans="5:62" ht="14.25" customHeight="1" x14ac:dyDescent="0.25">
      <c r="E34724" s="113"/>
      <c r="H34724" s="133"/>
      <c r="T34724" s="133"/>
      <c r="X34724" s="131"/>
      <c r="Y34724" s="133"/>
      <c r="AJ34724" s="133"/>
      <c r="AO34724" s="135"/>
      <c r="AP34724" s="135"/>
      <c r="BJ34724" s="136"/>
    </row>
    <row r="34725" spans="5:62" ht="14.25" customHeight="1" x14ac:dyDescent="0.25">
      <c r="E34725" s="113"/>
      <c r="H34725" s="133"/>
      <c r="T34725" s="133"/>
      <c r="X34725" s="131"/>
      <c r="Y34725" s="133"/>
      <c r="AJ34725" s="133"/>
      <c r="AO34725" s="135"/>
      <c r="AP34725" s="135"/>
      <c r="BJ34725" s="136"/>
    </row>
    <row r="34726" spans="5:62" ht="14.25" customHeight="1" x14ac:dyDescent="0.25">
      <c r="E34726" s="113"/>
      <c r="H34726" s="133"/>
      <c r="T34726" s="133"/>
      <c r="X34726" s="131"/>
      <c r="Y34726" s="133"/>
      <c r="AJ34726" s="133"/>
      <c r="AO34726" s="135"/>
      <c r="AP34726" s="135"/>
      <c r="BJ34726" s="136"/>
    </row>
    <row r="34727" spans="5:62" ht="14.25" customHeight="1" x14ac:dyDescent="0.25">
      <c r="E34727" s="113"/>
      <c r="H34727" s="133"/>
      <c r="T34727" s="133"/>
      <c r="X34727" s="131"/>
      <c r="Y34727" s="133"/>
      <c r="AJ34727" s="133"/>
      <c r="AO34727" s="135"/>
      <c r="AP34727" s="135"/>
      <c r="BJ34727" s="136"/>
    </row>
    <row r="34728" spans="5:62" ht="14.25" customHeight="1" x14ac:dyDescent="0.25">
      <c r="E34728" s="113"/>
      <c r="H34728" s="133"/>
      <c r="T34728" s="133"/>
      <c r="X34728" s="131"/>
      <c r="Y34728" s="133"/>
      <c r="AJ34728" s="133"/>
      <c r="AO34728" s="135"/>
      <c r="AP34728" s="135"/>
      <c r="BJ34728" s="136"/>
    </row>
    <row r="34729" spans="5:62" ht="14.25" customHeight="1" x14ac:dyDescent="0.25">
      <c r="E34729" s="113"/>
      <c r="H34729" s="133"/>
      <c r="T34729" s="133"/>
      <c r="X34729" s="131"/>
      <c r="Y34729" s="133"/>
      <c r="AJ34729" s="133"/>
      <c r="AO34729" s="135"/>
      <c r="AP34729" s="135"/>
      <c r="BJ34729" s="136"/>
    </row>
    <row r="34730" spans="5:62" ht="14.25" customHeight="1" x14ac:dyDescent="0.25">
      <c r="E34730" s="113"/>
      <c r="H34730" s="133"/>
      <c r="T34730" s="133"/>
      <c r="X34730" s="131"/>
      <c r="Y34730" s="133"/>
      <c r="AJ34730" s="133"/>
      <c r="AO34730" s="135"/>
      <c r="AP34730" s="135"/>
      <c r="BJ34730" s="136"/>
    </row>
    <row r="34731" spans="5:62" ht="14.25" customHeight="1" x14ac:dyDescent="0.25">
      <c r="E34731" s="113"/>
      <c r="H34731" s="133"/>
      <c r="T34731" s="133"/>
      <c r="X34731" s="131"/>
      <c r="Y34731" s="133"/>
      <c r="AJ34731" s="133"/>
      <c r="AO34731" s="135"/>
      <c r="AP34731" s="135"/>
      <c r="BJ34731" s="136"/>
    </row>
    <row r="34732" spans="5:62" ht="14.25" customHeight="1" x14ac:dyDescent="0.25">
      <c r="E34732" s="113"/>
      <c r="H34732" s="133"/>
      <c r="T34732" s="133"/>
      <c r="X34732" s="131"/>
      <c r="Y34732" s="133"/>
      <c r="AJ34732" s="133"/>
      <c r="AO34732" s="135"/>
      <c r="AP34732" s="135"/>
      <c r="BJ34732" s="136"/>
    </row>
    <row r="34733" spans="5:62" ht="14.25" customHeight="1" x14ac:dyDescent="0.25">
      <c r="E34733" s="113"/>
      <c r="H34733" s="133"/>
      <c r="T34733" s="133"/>
      <c r="X34733" s="131"/>
      <c r="Y34733" s="133"/>
      <c r="AJ34733" s="133"/>
      <c r="AO34733" s="135"/>
      <c r="AP34733" s="135"/>
      <c r="BJ34733" s="136"/>
    </row>
    <row r="34734" spans="5:62" ht="14.25" customHeight="1" x14ac:dyDescent="0.25">
      <c r="E34734" s="113"/>
      <c r="H34734" s="133"/>
      <c r="T34734" s="133"/>
      <c r="X34734" s="131"/>
      <c r="Y34734" s="133"/>
      <c r="AJ34734" s="133"/>
      <c r="AO34734" s="135"/>
      <c r="AP34734" s="135"/>
      <c r="BJ34734" s="136"/>
    </row>
    <row r="34735" spans="5:62" ht="14.25" customHeight="1" x14ac:dyDescent="0.25">
      <c r="E34735" s="113"/>
      <c r="H34735" s="133"/>
      <c r="T34735" s="133"/>
      <c r="X34735" s="131"/>
      <c r="Y34735" s="133"/>
      <c r="AJ34735" s="133"/>
      <c r="AO34735" s="135"/>
      <c r="AP34735" s="135"/>
      <c r="BJ34735" s="136"/>
    </row>
    <row r="34736" spans="5:62" ht="14.25" customHeight="1" x14ac:dyDescent="0.25">
      <c r="E34736" s="113"/>
      <c r="H34736" s="133"/>
      <c r="T34736" s="133"/>
      <c r="X34736" s="131"/>
      <c r="Y34736" s="133"/>
      <c r="AJ34736" s="133"/>
      <c r="AO34736" s="135"/>
      <c r="AP34736" s="135"/>
      <c r="BJ34736" s="136"/>
    </row>
    <row r="34737" spans="5:62" ht="14.25" customHeight="1" x14ac:dyDescent="0.25">
      <c r="E34737" s="113"/>
      <c r="H34737" s="133"/>
      <c r="T34737" s="133"/>
      <c r="X34737" s="131"/>
      <c r="Y34737" s="133"/>
      <c r="AJ34737" s="133"/>
      <c r="AO34737" s="135"/>
      <c r="AP34737" s="135"/>
      <c r="BJ34737" s="136"/>
    </row>
    <row r="34738" spans="5:62" ht="14.25" customHeight="1" x14ac:dyDescent="0.25">
      <c r="E34738" s="113"/>
      <c r="H34738" s="133"/>
      <c r="T34738" s="133"/>
      <c r="X34738" s="131"/>
      <c r="Y34738" s="133"/>
      <c r="AJ34738" s="133"/>
      <c r="AO34738" s="135"/>
      <c r="AP34738" s="135"/>
      <c r="BJ34738" s="136"/>
    </row>
    <row r="34739" spans="5:62" ht="14.25" customHeight="1" x14ac:dyDescent="0.25">
      <c r="E34739" s="113"/>
      <c r="H34739" s="133"/>
      <c r="T34739" s="133"/>
      <c r="X34739" s="131"/>
      <c r="Y34739" s="133"/>
      <c r="AJ34739" s="133"/>
      <c r="AO34739" s="135"/>
      <c r="AP34739" s="135"/>
      <c r="BJ34739" s="136"/>
    </row>
    <row r="34740" spans="5:62" ht="14.25" customHeight="1" x14ac:dyDescent="0.25">
      <c r="E34740" s="113"/>
      <c r="H34740" s="133"/>
      <c r="T34740" s="133"/>
      <c r="X34740" s="131"/>
      <c r="Y34740" s="133"/>
      <c r="AJ34740" s="133"/>
      <c r="AO34740" s="135"/>
      <c r="AP34740" s="135"/>
      <c r="BJ34740" s="136"/>
    </row>
    <row r="34741" spans="5:62" ht="14.25" customHeight="1" x14ac:dyDescent="0.25">
      <c r="E34741" s="113"/>
      <c r="H34741" s="133"/>
      <c r="T34741" s="133"/>
      <c r="X34741" s="131"/>
      <c r="Y34741" s="133"/>
      <c r="AJ34741" s="133"/>
      <c r="AO34741" s="135"/>
      <c r="AP34741" s="135"/>
      <c r="BJ34741" s="136"/>
    </row>
    <row r="34742" spans="5:62" ht="14.25" customHeight="1" x14ac:dyDescent="0.25">
      <c r="E34742" s="113"/>
      <c r="H34742" s="133"/>
      <c r="T34742" s="133"/>
      <c r="X34742" s="131"/>
      <c r="Y34742" s="133"/>
      <c r="AJ34742" s="133"/>
      <c r="AO34742" s="135"/>
      <c r="AP34742" s="135"/>
      <c r="BJ34742" s="136"/>
    </row>
    <row r="34743" spans="5:62" ht="14.25" customHeight="1" x14ac:dyDescent="0.25">
      <c r="E34743" s="113"/>
      <c r="H34743" s="133"/>
      <c r="T34743" s="133"/>
      <c r="X34743" s="131"/>
      <c r="Y34743" s="133"/>
      <c r="AJ34743" s="133"/>
      <c r="AO34743" s="135"/>
      <c r="AP34743" s="135"/>
      <c r="BJ34743" s="136"/>
    </row>
    <row r="34744" spans="5:62" ht="14.25" customHeight="1" x14ac:dyDescent="0.25">
      <c r="E34744" s="113"/>
      <c r="H34744" s="133"/>
      <c r="T34744" s="133"/>
      <c r="X34744" s="131"/>
      <c r="Y34744" s="133"/>
      <c r="AJ34744" s="133"/>
      <c r="AO34744" s="135"/>
      <c r="AP34744" s="135"/>
      <c r="BJ34744" s="136"/>
    </row>
    <row r="34745" spans="5:62" ht="14.25" customHeight="1" x14ac:dyDescent="0.25">
      <c r="E34745" s="113"/>
      <c r="H34745" s="133"/>
      <c r="T34745" s="133"/>
      <c r="X34745" s="131"/>
      <c r="Y34745" s="133"/>
      <c r="AJ34745" s="133"/>
      <c r="AO34745" s="135"/>
      <c r="AP34745" s="135"/>
      <c r="BJ34745" s="136"/>
    </row>
    <row r="34746" spans="5:62" ht="14.25" customHeight="1" x14ac:dyDescent="0.25">
      <c r="E34746" s="113"/>
      <c r="H34746" s="133"/>
      <c r="T34746" s="133"/>
      <c r="X34746" s="131"/>
      <c r="Y34746" s="133"/>
      <c r="AJ34746" s="133"/>
      <c r="AO34746" s="135"/>
      <c r="AP34746" s="135"/>
      <c r="BJ34746" s="136"/>
    </row>
    <row r="34747" spans="5:62" ht="14.25" customHeight="1" x14ac:dyDescent="0.25">
      <c r="E34747" s="113"/>
      <c r="H34747" s="133"/>
      <c r="T34747" s="133"/>
      <c r="X34747" s="131"/>
      <c r="Y34747" s="133"/>
      <c r="AJ34747" s="133"/>
      <c r="AO34747" s="135"/>
      <c r="AP34747" s="135"/>
      <c r="BJ34747" s="136"/>
    </row>
    <row r="34748" spans="5:62" ht="14.25" customHeight="1" x14ac:dyDescent="0.25">
      <c r="E34748" s="113"/>
      <c r="H34748" s="133"/>
      <c r="T34748" s="133"/>
      <c r="X34748" s="131"/>
      <c r="Y34748" s="133"/>
      <c r="AJ34748" s="133"/>
      <c r="AO34748" s="135"/>
      <c r="AP34748" s="135"/>
      <c r="BJ34748" s="136"/>
    </row>
    <row r="34749" spans="5:62" ht="14.25" customHeight="1" x14ac:dyDescent="0.25">
      <c r="E34749" s="113"/>
      <c r="H34749" s="133"/>
      <c r="T34749" s="133"/>
      <c r="X34749" s="131"/>
      <c r="Y34749" s="133"/>
      <c r="AJ34749" s="133"/>
      <c r="AO34749" s="135"/>
      <c r="AP34749" s="135"/>
      <c r="BJ34749" s="136"/>
    </row>
    <row r="34750" spans="5:62" ht="14.25" customHeight="1" x14ac:dyDescent="0.25">
      <c r="E34750" s="113"/>
      <c r="H34750" s="133"/>
      <c r="T34750" s="133"/>
      <c r="X34750" s="131"/>
      <c r="Y34750" s="133"/>
      <c r="AJ34750" s="133"/>
      <c r="AO34750" s="135"/>
      <c r="AP34750" s="135"/>
      <c r="BJ34750" s="136"/>
    </row>
    <row r="34751" spans="5:62" ht="14.25" customHeight="1" x14ac:dyDescent="0.25">
      <c r="E34751" s="113"/>
      <c r="H34751" s="133"/>
      <c r="T34751" s="133"/>
      <c r="X34751" s="131"/>
      <c r="Y34751" s="133"/>
      <c r="AJ34751" s="133"/>
      <c r="AO34751" s="135"/>
      <c r="AP34751" s="135"/>
      <c r="BJ34751" s="136"/>
    </row>
    <row r="34752" spans="5:62" ht="14.25" customHeight="1" x14ac:dyDescent="0.25">
      <c r="E34752" s="113"/>
      <c r="H34752" s="133"/>
      <c r="T34752" s="133"/>
      <c r="X34752" s="131"/>
      <c r="Y34752" s="133"/>
      <c r="AJ34752" s="133"/>
      <c r="AO34752" s="135"/>
      <c r="AP34752" s="135"/>
      <c r="BJ34752" s="136"/>
    </row>
    <row r="34753" spans="5:62" ht="14.25" customHeight="1" x14ac:dyDescent="0.25">
      <c r="E34753" s="113"/>
      <c r="H34753" s="133"/>
      <c r="T34753" s="133"/>
      <c r="X34753" s="131"/>
      <c r="Y34753" s="133"/>
      <c r="AJ34753" s="133"/>
      <c r="AO34753" s="135"/>
      <c r="AP34753" s="135"/>
      <c r="BJ34753" s="136"/>
    </row>
    <row r="34754" spans="5:62" ht="14.25" customHeight="1" x14ac:dyDescent="0.25">
      <c r="E34754" s="113"/>
      <c r="H34754" s="133"/>
      <c r="T34754" s="133"/>
      <c r="X34754" s="131"/>
      <c r="Y34754" s="133"/>
      <c r="AJ34754" s="133"/>
      <c r="AO34754" s="135"/>
      <c r="AP34754" s="135"/>
      <c r="BJ34754" s="136"/>
    </row>
    <row r="34755" spans="5:62" ht="14.25" customHeight="1" x14ac:dyDescent="0.25">
      <c r="E34755" s="113"/>
      <c r="H34755" s="133"/>
      <c r="T34755" s="133"/>
      <c r="X34755" s="131"/>
      <c r="Y34755" s="133"/>
      <c r="AJ34755" s="133"/>
      <c r="AO34755" s="135"/>
      <c r="AP34755" s="135"/>
      <c r="BJ34755" s="136"/>
    </row>
    <row r="34756" spans="5:62" ht="14.25" customHeight="1" x14ac:dyDescent="0.25">
      <c r="E34756" s="113"/>
      <c r="H34756" s="133"/>
      <c r="T34756" s="133"/>
      <c r="X34756" s="131"/>
      <c r="Y34756" s="133"/>
      <c r="AJ34756" s="133"/>
      <c r="AO34756" s="135"/>
      <c r="AP34756" s="135"/>
      <c r="BJ34756" s="136"/>
    </row>
    <row r="34757" spans="5:62" ht="14.25" customHeight="1" x14ac:dyDescent="0.25">
      <c r="E34757" s="113"/>
      <c r="H34757" s="133"/>
      <c r="T34757" s="133"/>
      <c r="X34757" s="131"/>
      <c r="Y34757" s="133"/>
      <c r="AJ34757" s="133"/>
      <c r="AO34757" s="135"/>
      <c r="AP34757" s="135"/>
      <c r="BJ34757" s="136"/>
    </row>
    <row r="34758" spans="5:62" ht="14.25" customHeight="1" x14ac:dyDescent="0.25">
      <c r="E34758" s="113"/>
      <c r="H34758" s="133"/>
      <c r="T34758" s="133"/>
      <c r="X34758" s="131"/>
      <c r="Y34758" s="133"/>
      <c r="AJ34758" s="133"/>
      <c r="AO34758" s="135"/>
      <c r="AP34758" s="135"/>
      <c r="BJ34758" s="136"/>
    </row>
    <row r="34759" spans="5:62" ht="14.25" customHeight="1" x14ac:dyDescent="0.25">
      <c r="E34759" s="113"/>
      <c r="H34759" s="133"/>
      <c r="T34759" s="133"/>
      <c r="X34759" s="131"/>
      <c r="Y34759" s="133"/>
      <c r="AJ34759" s="133"/>
      <c r="AO34759" s="135"/>
      <c r="AP34759" s="135"/>
      <c r="BJ34759" s="136"/>
    </row>
    <row r="34760" spans="5:62" ht="14.25" customHeight="1" x14ac:dyDescent="0.25">
      <c r="E34760" s="113"/>
      <c r="H34760" s="133"/>
      <c r="T34760" s="133"/>
      <c r="X34760" s="131"/>
      <c r="Y34760" s="133"/>
      <c r="AJ34760" s="133"/>
      <c r="AO34760" s="135"/>
      <c r="AP34760" s="135"/>
      <c r="BJ34760" s="136"/>
    </row>
    <row r="34761" spans="5:62" ht="14.25" customHeight="1" x14ac:dyDescent="0.25">
      <c r="E34761" s="113"/>
      <c r="H34761" s="133"/>
      <c r="T34761" s="133"/>
      <c r="X34761" s="131"/>
      <c r="Y34761" s="133"/>
      <c r="AJ34761" s="133"/>
      <c r="AO34761" s="135"/>
      <c r="AP34761" s="135"/>
      <c r="BJ34761" s="136"/>
    </row>
    <row r="34762" spans="5:62" ht="14.25" customHeight="1" x14ac:dyDescent="0.25">
      <c r="E34762" s="113"/>
      <c r="H34762" s="133"/>
      <c r="T34762" s="133"/>
      <c r="X34762" s="131"/>
      <c r="Y34762" s="133"/>
      <c r="AJ34762" s="133"/>
      <c r="AO34762" s="135"/>
      <c r="AP34762" s="135"/>
      <c r="BJ34762" s="136"/>
    </row>
    <row r="34763" spans="5:62" ht="14.25" customHeight="1" x14ac:dyDescent="0.25">
      <c r="E34763" s="113"/>
      <c r="H34763" s="133"/>
      <c r="T34763" s="133"/>
      <c r="X34763" s="131"/>
      <c r="Y34763" s="133"/>
      <c r="AJ34763" s="133"/>
      <c r="AO34763" s="135"/>
      <c r="AP34763" s="135"/>
      <c r="BJ34763" s="136"/>
    </row>
    <row r="34764" spans="5:62" ht="14.25" customHeight="1" x14ac:dyDescent="0.25">
      <c r="E34764" s="113"/>
      <c r="H34764" s="133"/>
      <c r="T34764" s="133"/>
      <c r="X34764" s="131"/>
      <c r="Y34764" s="133"/>
      <c r="AJ34764" s="133"/>
      <c r="AO34764" s="135"/>
      <c r="AP34764" s="135"/>
      <c r="BJ34764" s="136"/>
    </row>
    <row r="34765" spans="5:62" ht="14.25" customHeight="1" x14ac:dyDescent="0.25">
      <c r="E34765" s="113"/>
      <c r="H34765" s="133"/>
      <c r="T34765" s="133"/>
      <c r="X34765" s="131"/>
      <c r="Y34765" s="133"/>
      <c r="AJ34765" s="133"/>
      <c r="AO34765" s="135"/>
      <c r="AP34765" s="135"/>
      <c r="BJ34765" s="136"/>
    </row>
    <row r="34766" spans="5:62" ht="14.25" customHeight="1" x14ac:dyDescent="0.25">
      <c r="E34766" s="113"/>
      <c r="H34766" s="133"/>
      <c r="T34766" s="133"/>
      <c r="X34766" s="131"/>
      <c r="Y34766" s="133"/>
      <c r="AJ34766" s="133"/>
      <c r="AO34766" s="135"/>
      <c r="AP34766" s="135"/>
      <c r="BJ34766" s="136"/>
    </row>
    <row r="34767" spans="5:62" ht="14.25" customHeight="1" x14ac:dyDescent="0.25">
      <c r="E34767" s="113"/>
      <c r="H34767" s="133"/>
      <c r="T34767" s="133"/>
      <c r="X34767" s="131"/>
      <c r="Y34767" s="133"/>
      <c r="AJ34767" s="133"/>
      <c r="AO34767" s="135"/>
      <c r="AP34767" s="135"/>
      <c r="BJ34767" s="136"/>
    </row>
    <row r="34768" spans="5:62" ht="14.25" customHeight="1" x14ac:dyDescent="0.25">
      <c r="E34768" s="113"/>
      <c r="H34768" s="133"/>
      <c r="T34768" s="133"/>
      <c r="X34768" s="131"/>
      <c r="Y34768" s="133"/>
      <c r="AJ34768" s="133"/>
      <c r="AO34768" s="135"/>
      <c r="AP34768" s="135"/>
      <c r="BJ34768" s="136"/>
    </row>
    <row r="34769" spans="5:62" ht="14.25" customHeight="1" x14ac:dyDescent="0.25">
      <c r="E34769" s="113"/>
      <c r="H34769" s="133"/>
      <c r="T34769" s="133"/>
      <c r="X34769" s="131"/>
      <c r="Y34769" s="133"/>
      <c r="AJ34769" s="133"/>
      <c r="AO34769" s="135"/>
      <c r="AP34769" s="135"/>
      <c r="BJ34769" s="136"/>
    </row>
    <row r="34770" spans="5:62" ht="14.25" customHeight="1" x14ac:dyDescent="0.25">
      <c r="E34770" s="113"/>
      <c r="H34770" s="133"/>
      <c r="T34770" s="133"/>
      <c r="X34770" s="131"/>
      <c r="Y34770" s="133"/>
      <c r="AJ34770" s="133"/>
      <c r="AO34770" s="135"/>
      <c r="AP34770" s="135"/>
      <c r="BJ34770" s="136"/>
    </row>
    <row r="34771" spans="5:62" ht="14.25" customHeight="1" x14ac:dyDescent="0.25">
      <c r="E34771" s="113"/>
      <c r="H34771" s="133"/>
      <c r="T34771" s="133"/>
      <c r="X34771" s="131"/>
      <c r="Y34771" s="133"/>
      <c r="AJ34771" s="133"/>
      <c r="AO34771" s="135"/>
      <c r="AP34771" s="135"/>
      <c r="BJ34771" s="136"/>
    </row>
    <row r="34772" spans="5:62" ht="14.25" customHeight="1" x14ac:dyDescent="0.25">
      <c r="E34772" s="113"/>
      <c r="H34772" s="133"/>
      <c r="T34772" s="133"/>
      <c r="X34772" s="131"/>
      <c r="Y34772" s="133"/>
      <c r="AJ34772" s="133"/>
      <c r="AO34772" s="135"/>
      <c r="AP34772" s="135"/>
      <c r="BJ34772" s="136"/>
    </row>
    <row r="34773" spans="5:62" ht="14.25" customHeight="1" x14ac:dyDescent="0.25">
      <c r="E34773" s="113"/>
      <c r="H34773" s="133"/>
      <c r="T34773" s="133"/>
      <c r="X34773" s="131"/>
      <c r="Y34773" s="133"/>
      <c r="AJ34773" s="133"/>
      <c r="AO34773" s="135"/>
      <c r="AP34773" s="135"/>
      <c r="BJ34773" s="136"/>
    </row>
    <row r="34774" spans="5:62" ht="14.25" customHeight="1" x14ac:dyDescent="0.25">
      <c r="E34774" s="113"/>
      <c r="H34774" s="133"/>
      <c r="T34774" s="133"/>
      <c r="X34774" s="131"/>
      <c r="Y34774" s="133"/>
      <c r="AJ34774" s="133"/>
      <c r="AO34774" s="135"/>
      <c r="AP34774" s="135"/>
      <c r="BJ34774" s="136"/>
    </row>
    <row r="34775" spans="5:62" ht="14.25" customHeight="1" x14ac:dyDescent="0.25">
      <c r="E34775" s="113"/>
      <c r="H34775" s="133"/>
      <c r="T34775" s="133"/>
      <c r="X34775" s="131"/>
      <c r="Y34775" s="133"/>
      <c r="AJ34775" s="133"/>
      <c r="AO34775" s="135"/>
      <c r="AP34775" s="135"/>
      <c r="BJ34775" s="136"/>
    </row>
    <row r="34776" spans="5:62" ht="14.25" customHeight="1" x14ac:dyDescent="0.25">
      <c r="E34776" s="113"/>
      <c r="H34776" s="133"/>
      <c r="T34776" s="133"/>
      <c r="X34776" s="131"/>
      <c r="Y34776" s="133"/>
      <c r="AJ34776" s="133"/>
      <c r="AO34776" s="135"/>
      <c r="AP34776" s="135"/>
      <c r="BJ34776" s="136"/>
    </row>
    <row r="34777" spans="5:62" ht="14.25" customHeight="1" x14ac:dyDescent="0.25">
      <c r="E34777" s="113"/>
      <c r="H34777" s="133"/>
      <c r="T34777" s="133"/>
      <c r="X34777" s="131"/>
      <c r="Y34777" s="133"/>
      <c r="AJ34777" s="133"/>
      <c r="AO34777" s="135"/>
      <c r="AP34777" s="135"/>
      <c r="BJ34777" s="136"/>
    </row>
    <row r="34778" spans="5:62" ht="14.25" customHeight="1" x14ac:dyDescent="0.25">
      <c r="E34778" s="113"/>
      <c r="H34778" s="133"/>
      <c r="T34778" s="133"/>
      <c r="X34778" s="131"/>
      <c r="Y34778" s="133"/>
      <c r="AJ34778" s="133"/>
      <c r="AO34778" s="135"/>
      <c r="AP34778" s="135"/>
      <c r="BJ34778" s="136"/>
    </row>
    <row r="34779" spans="5:62" ht="14.25" customHeight="1" x14ac:dyDescent="0.25">
      <c r="E34779" s="113"/>
      <c r="H34779" s="133"/>
      <c r="T34779" s="133"/>
      <c r="X34779" s="131"/>
      <c r="Y34779" s="133"/>
      <c r="AJ34779" s="133"/>
      <c r="AO34779" s="135"/>
      <c r="AP34779" s="135"/>
      <c r="BJ34779" s="136"/>
    </row>
    <row r="34780" spans="5:62" ht="14.25" customHeight="1" x14ac:dyDescent="0.25">
      <c r="E34780" s="113"/>
      <c r="H34780" s="133"/>
      <c r="T34780" s="133"/>
      <c r="X34780" s="131"/>
      <c r="Y34780" s="133"/>
      <c r="AJ34780" s="133"/>
      <c r="AO34780" s="135"/>
      <c r="AP34780" s="135"/>
      <c r="BJ34780" s="136"/>
    </row>
    <row r="34781" spans="5:62" ht="14.25" customHeight="1" x14ac:dyDescent="0.25">
      <c r="E34781" s="113"/>
      <c r="H34781" s="133"/>
      <c r="T34781" s="133"/>
      <c r="X34781" s="131"/>
      <c r="Y34781" s="133"/>
      <c r="AJ34781" s="133"/>
      <c r="AO34781" s="135"/>
      <c r="AP34781" s="135"/>
      <c r="BJ34781" s="136"/>
    </row>
    <row r="34782" spans="5:62" ht="14.25" customHeight="1" x14ac:dyDescent="0.25">
      <c r="E34782" s="113"/>
      <c r="H34782" s="133"/>
      <c r="T34782" s="133"/>
      <c r="X34782" s="131"/>
      <c r="Y34782" s="133"/>
      <c r="AJ34782" s="133"/>
      <c r="AO34782" s="135"/>
      <c r="AP34782" s="135"/>
      <c r="BJ34782" s="136"/>
    </row>
    <row r="34783" spans="5:62" ht="14.25" customHeight="1" x14ac:dyDescent="0.25">
      <c r="E34783" s="113"/>
      <c r="H34783" s="133"/>
      <c r="T34783" s="133"/>
      <c r="X34783" s="131"/>
      <c r="Y34783" s="133"/>
      <c r="AJ34783" s="133"/>
      <c r="AO34783" s="135"/>
      <c r="AP34783" s="135"/>
      <c r="BJ34783" s="136"/>
    </row>
    <row r="34784" spans="5:62" ht="14.25" customHeight="1" x14ac:dyDescent="0.25">
      <c r="E34784" s="113"/>
      <c r="H34784" s="133"/>
      <c r="T34784" s="133"/>
      <c r="X34784" s="131"/>
      <c r="Y34784" s="133"/>
      <c r="AJ34784" s="133"/>
      <c r="AO34784" s="135"/>
      <c r="AP34784" s="135"/>
      <c r="BJ34784" s="136"/>
    </row>
    <row r="34785" spans="5:62" ht="14.25" customHeight="1" x14ac:dyDescent="0.25">
      <c r="E34785" s="113"/>
      <c r="H34785" s="133"/>
      <c r="T34785" s="133"/>
      <c r="X34785" s="131"/>
      <c r="Y34785" s="133"/>
      <c r="AJ34785" s="133"/>
      <c r="AO34785" s="135"/>
      <c r="AP34785" s="135"/>
      <c r="BJ34785" s="136"/>
    </row>
    <row r="34786" spans="5:62" ht="14.25" customHeight="1" x14ac:dyDescent="0.25">
      <c r="E34786" s="113"/>
      <c r="H34786" s="133"/>
      <c r="T34786" s="133"/>
      <c r="X34786" s="131"/>
      <c r="Y34786" s="133"/>
      <c r="AJ34786" s="133"/>
      <c r="AO34786" s="135"/>
      <c r="AP34786" s="135"/>
      <c r="BJ34786" s="136"/>
    </row>
    <row r="34787" spans="5:62" ht="14.25" customHeight="1" x14ac:dyDescent="0.25">
      <c r="E34787" s="113"/>
      <c r="H34787" s="133"/>
      <c r="T34787" s="133"/>
      <c r="X34787" s="131"/>
      <c r="Y34787" s="133"/>
      <c r="AJ34787" s="133"/>
      <c r="AO34787" s="135"/>
      <c r="AP34787" s="135"/>
      <c r="BJ34787" s="136"/>
    </row>
    <row r="34788" spans="5:62" ht="14.25" customHeight="1" x14ac:dyDescent="0.25">
      <c r="E34788" s="113"/>
      <c r="H34788" s="133"/>
      <c r="T34788" s="133"/>
      <c r="X34788" s="131"/>
      <c r="Y34788" s="133"/>
      <c r="AJ34788" s="133"/>
      <c r="AO34788" s="135"/>
      <c r="AP34788" s="135"/>
      <c r="BJ34788" s="136"/>
    </row>
    <row r="34789" spans="5:62" ht="14.25" customHeight="1" x14ac:dyDescent="0.25">
      <c r="E34789" s="113"/>
      <c r="H34789" s="133"/>
      <c r="T34789" s="133"/>
      <c r="X34789" s="131"/>
      <c r="Y34789" s="133"/>
      <c r="AJ34789" s="133"/>
      <c r="AO34789" s="135"/>
      <c r="AP34789" s="135"/>
      <c r="BJ34789" s="136"/>
    </row>
    <row r="34790" spans="5:62" ht="14.25" customHeight="1" x14ac:dyDescent="0.25">
      <c r="E34790" s="113"/>
      <c r="H34790" s="133"/>
      <c r="T34790" s="133"/>
      <c r="X34790" s="131"/>
      <c r="Y34790" s="133"/>
      <c r="AJ34790" s="133"/>
      <c r="AO34790" s="135"/>
      <c r="AP34790" s="135"/>
      <c r="BJ34790" s="136"/>
    </row>
    <row r="34791" spans="5:62" ht="14.25" customHeight="1" x14ac:dyDescent="0.25">
      <c r="E34791" s="113"/>
      <c r="H34791" s="133"/>
      <c r="T34791" s="133"/>
      <c r="X34791" s="131"/>
      <c r="Y34791" s="133"/>
      <c r="AJ34791" s="133"/>
      <c r="AO34791" s="135"/>
      <c r="AP34791" s="135"/>
      <c r="BJ34791" s="136"/>
    </row>
    <row r="34792" spans="5:62" ht="14.25" customHeight="1" x14ac:dyDescent="0.25">
      <c r="E34792" s="113"/>
      <c r="H34792" s="133"/>
      <c r="T34792" s="133"/>
      <c r="X34792" s="131"/>
      <c r="Y34792" s="133"/>
      <c r="AJ34792" s="133"/>
      <c r="AO34792" s="135"/>
      <c r="AP34792" s="135"/>
      <c r="BJ34792" s="136"/>
    </row>
    <row r="34793" spans="5:62" ht="14.25" customHeight="1" x14ac:dyDescent="0.25">
      <c r="E34793" s="113"/>
      <c r="H34793" s="133"/>
      <c r="T34793" s="133"/>
      <c r="X34793" s="131"/>
      <c r="Y34793" s="133"/>
      <c r="AJ34793" s="133"/>
      <c r="AO34793" s="135"/>
      <c r="AP34793" s="135"/>
      <c r="BJ34793" s="136"/>
    </row>
    <row r="34794" spans="5:62" ht="14.25" customHeight="1" x14ac:dyDescent="0.25">
      <c r="E34794" s="113"/>
      <c r="H34794" s="133"/>
      <c r="T34794" s="133"/>
      <c r="X34794" s="131"/>
      <c r="Y34794" s="133"/>
      <c r="AJ34794" s="133"/>
      <c r="AO34794" s="135"/>
      <c r="AP34794" s="135"/>
      <c r="BJ34794" s="136"/>
    </row>
    <row r="34795" spans="5:62" ht="14.25" customHeight="1" x14ac:dyDescent="0.25">
      <c r="E34795" s="113"/>
      <c r="H34795" s="133"/>
      <c r="T34795" s="133"/>
      <c r="X34795" s="131"/>
      <c r="Y34795" s="133"/>
      <c r="AJ34795" s="133"/>
      <c r="AO34795" s="135"/>
      <c r="AP34795" s="135"/>
      <c r="BJ34795" s="136"/>
    </row>
    <row r="34796" spans="5:62" ht="14.25" customHeight="1" x14ac:dyDescent="0.25">
      <c r="E34796" s="113"/>
      <c r="H34796" s="133"/>
      <c r="T34796" s="133"/>
      <c r="X34796" s="131"/>
      <c r="Y34796" s="133"/>
      <c r="AJ34796" s="133"/>
      <c r="AO34796" s="135"/>
      <c r="AP34796" s="135"/>
      <c r="BJ34796" s="136"/>
    </row>
    <row r="34797" spans="5:62" ht="14.25" customHeight="1" x14ac:dyDescent="0.25">
      <c r="E34797" s="113"/>
      <c r="H34797" s="133"/>
      <c r="T34797" s="133"/>
      <c r="X34797" s="131"/>
      <c r="Y34797" s="133"/>
      <c r="AJ34797" s="133"/>
      <c r="AO34797" s="135"/>
      <c r="AP34797" s="135"/>
      <c r="BJ34797" s="136"/>
    </row>
    <row r="34798" spans="5:62" ht="14.25" customHeight="1" x14ac:dyDescent="0.25">
      <c r="E34798" s="113"/>
      <c r="H34798" s="133"/>
      <c r="T34798" s="133"/>
      <c r="X34798" s="131"/>
      <c r="Y34798" s="133"/>
      <c r="AJ34798" s="133"/>
      <c r="AO34798" s="135"/>
      <c r="AP34798" s="135"/>
      <c r="BJ34798" s="136"/>
    </row>
    <row r="34799" spans="5:62" ht="14.25" customHeight="1" x14ac:dyDescent="0.25">
      <c r="E34799" s="113"/>
      <c r="H34799" s="133"/>
      <c r="T34799" s="133"/>
      <c r="X34799" s="131"/>
      <c r="Y34799" s="133"/>
      <c r="AJ34799" s="133"/>
      <c r="AO34799" s="135"/>
      <c r="AP34799" s="135"/>
      <c r="BJ34799" s="136"/>
    </row>
    <row r="34800" spans="5:62" ht="14.25" customHeight="1" x14ac:dyDescent="0.25">
      <c r="E34800" s="113"/>
      <c r="H34800" s="133"/>
      <c r="T34800" s="133"/>
      <c r="X34800" s="131"/>
      <c r="Y34800" s="133"/>
      <c r="AJ34800" s="133"/>
      <c r="AO34800" s="135"/>
      <c r="AP34800" s="135"/>
      <c r="BJ34800" s="136"/>
    </row>
    <row r="34801" spans="5:62" ht="14.25" customHeight="1" x14ac:dyDescent="0.25">
      <c r="E34801" s="113"/>
      <c r="H34801" s="133"/>
      <c r="T34801" s="133"/>
      <c r="X34801" s="131"/>
      <c r="Y34801" s="133"/>
      <c r="AJ34801" s="133"/>
      <c r="AO34801" s="135"/>
      <c r="AP34801" s="135"/>
      <c r="BJ34801" s="136"/>
    </row>
    <row r="34802" spans="5:62" ht="14.25" customHeight="1" x14ac:dyDescent="0.25">
      <c r="E34802" s="113"/>
      <c r="H34802" s="133"/>
      <c r="T34802" s="133"/>
      <c r="X34802" s="131"/>
      <c r="Y34802" s="133"/>
      <c r="AJ34802" s="133"/>
      <c r="AO34802" s="135"/>
      <c r="AP34802" s="135"/>
      <c r="BJ34802" s="136"/>
    </row>
    <row r="34803" spans="5:62" ht="14.25" customHeight="1" x14ac:dyDescent="0.25">
      <c r="E34803" s="113"/>
      <c r="H34803" s="133"/>
      <c r="T34803" s="133"/>
      <c r="X34803" s="131"/>
      <c r="Y34803" s="133"/>
      <c r="AJ34803" s="133"/>
      <c r="AO34803" s="135"/>
      <c r="AP34803" s="135"/>
      <c r="BJ34803" s="136"/>
    </row>
    <row r="34804" spans="5:62" ht="14.25" customHeight="1" x14ac:dyDescent="0.25">
      <c r="E34804" s="113"/>
      <c r="H34804" s="133"/>
      <c r="T34804" s="133"/>
      <c r="X34804" s="131"/>
      <c r="Y34804" s="133"/>
      <c r="AJ34804" s="133"/>
      <c r="AO34804" s="135"/>
      <c r="AP34804" s="135"/>
      <c r="BJ34804" s="136"/>
    </row>
    <row r="34805" spans="5:62" ht="14.25" customHeight="1" x14ac:dyDescent="0.25">
      <c r="E34805" s="113"/>
      <c r="H34805" s="133"/>
      <c r="T34805" s="133"/>
      <c r="X34805" s="131"/>
      <c r="Y34805" s="133"/>
      <c r="AJ34805" s="133"/>
      <c r="AO34805" s="135"/>
      <c r="AP34805" s="135"/>
      <c r="BJ34805" s="136"/>
    </row>
    <row r="34806" spans="5:62" ht="14.25" customHeight="1" x14ac:dyDescent="0.25">
      <c r="E34806" s="113"/>
      <c r="H34806" s="133"/>
      <c r="T34806" s="133"/>
      <c r="X34806" s="131"/>
      <c r="Y34806" s="133"/>
      <c r="AJ34806" s="133"/>
      <c r="AO34806" s="135"/>
      <c r="AP34806" s="135"/>
      <c r="BJ34806" s="136"/>
    </row>
    <row r="34807" spans="5:62" ht="14.25" customHeight="1" x14ac:dyDescent="0.25">
      <c r="E34807" s="113"/>
      <c r="H34807" s="133"/>
      <c r="T34807" s="133"/>
      <c r="X34807" s="131"/>
      <c r="Y34807" s="133"/>
      <c r="AJ34807" s="133"/>
      <c r="AO34807" s="135"/>
      <c r="AP34807" s="135"/>
      <c r="BJ34807" s="136"/>
    </row>
    <row r="34808" spans="5:62" ht="14.25" customHeight="1" x14ac:dyDescent="0.25">
      <c r="E34808" s="113"/>
      <c r="H34808" s="133"/>
      <c r="T34808" s="133"/>
      <c r="X34808" s="131"/>
      <c r="Y34808" s="133"/>
      <c r="AJ34808" s="133"/>
      <c r="AO34808" s="135"/>
      <c r="AP34808" s="135"/>
      <c r="BJ34808" s="136"/>
    </row>
    <row r="34809" spans="5:62" ht="14.25" customHeight="1" x14ac:dyDescent="0.25">
      <c r="E34809" s="113"/>
      <c r="H34809" s="133"/>
      <c r="T34809" s="133"/>
      <c r="X34809" s="131"/>
      <c r="Y34809" s="133"/>
      <c r="AJ34809" s="133"/>
      <c r="AO34809" s="135"/>
      <c r="AP34809" s="135"/>
      <c r="BJ34809" s="136"/>
    </row>
    <row r="34810" spans="5:62" ht="14.25" customHeight="1" x14ac:dyDescent="0.25">
      <c r="E34810" s="113"/>
      <c r="H34810" s="133"/>
      <c r="T34810" s="133"/>
      <c r="X34810" s="131"/>
      <c r="Y34810" s="133"/>
      <c r="AJ34810" s="133"/>
      <c r="AO34810" s="135"/>
      <c r="AP34810" s="135"/>
      <c r="BJ34810" s="136"/>
    </row>
    <row r="34811" spans="5:62" ht="14.25" customHeight="1" x14ac:dyDescent="0.25">
      <c r="E34811" s="113"/>
      <c r="H34811" s="133"/>
      <c r="T34811" s="133"/>
      <c r="X34811" s="131"/>
      <c r="Y34811" s="133"/>
      <c r="AJ34811" s="133"/>
      <c r="AO34811" s="135"/>
      <c r="AP34811" s="135"/>
      <c r="BJ34811" s="136"/>
    </row>
    <row r="34812" spans="5:62" ht="14.25" customHeight="1" x14ac:dyDescent="0.25">
      <c r="E34812" s="113"/>
      <c r="H34812" s="133"/>
      <c r="T34812" s="133"/>
      <c r="X34812" s="131"/>
      <c r="Y34812" s="133"/>
      <c r="AJ34812" s="133"/>
      <c r="AO34812" s="135"/>
      <c r="AP34812" s="135"/>
      <c r="BJ34812" s="136"/>
    </row>
    <row r="34813" spans="5:62" ht="14.25" customHeight="1" x14ac:dyDescent="0.25">
      <c r="E34813" s="113"/>
      <c r="H34813" s="133"/>
      <c r="T34813" s="133"/>
      <c r="X34813" s="131"/>
      <c r="Y34813" s="133"/>
      <c r="AJ34813" s="133"/>
      <c r="AO34813" s="135"/>
      <c r="AP34813" s="135"/>
      <c r="BJ34813" s="136"/>
    </row>
    <row r="34814" spans="5:62" ht="14.25" customHeight="1" x14ac:dyDescent="0.25">
      <c r="E34814" s="113"/>
      <c r="H34814" s="133"/>
      <c r="T34814" s="133"/>
      <c r="X34814" s="131"/>
      <c r="Y34814" s="133"/>
      <c r="AJ34814" s="133"/>
      <c r="AO34814" s="135"/>
      <c r="AP34814" s="135"/>
      <c r="BJ34814" s="136"/>
    </row>
    <row r="34815" spans="5:62" ht="14.25" customHeight="1" x14ac:dyDescent="0.25">
      <c r="E34815" s="113"/>
      <c r="H34815" s="133"/>
      <c r="T34815" s="133"/>
      <c r="X34815" s="131"/>
      <c r="Y34815" s="133"/>
      <c r="AJ34815" s="133"/>
      <c r="AO34815" s="135"/>
      <c r="AP34815" s="135"/>
      <c r="BJ34815" s="136"/>
    </row>
    <row r="34816" spans="5:62" ht="14.25" customHeight="1" x14ac:dyDescent="0.25">
      <c r="E34816" s="113"/>
      <c r="H34816" s="133"/>
      <c r="T34816" s="133"/>
      <c r="X34816" s="131"/>
      <c r="Y34816" s="133"/>
      <c r="AJ34816" s="133"/>
      <c r="AO34816" s="135"/>
      <c r="AP34816" s="135"/>
      <c r="BJ34816" s="136"/>
    </row>
    <row r="34817" spans="5:62" ht="14.25" customHeight="1" x14ac:dyDescent="0.25">
      <c r="E34817" s="113"/>
      <c r="H34817" s="133"/>
      <c r="T34817" s="133"/>
      <c r="X34817" s="131"/>
      <c r="Y34817" s="133"/>
      <c r="AJ34817" s="133"/>
      <c r="AO34817" s="135"/>
      <c r="AP34817" s="135"/>
      <c r="BJ34817" s="136"/>
    </row>
    <row r="34818" spans="5:62" ht="14.25" customHeight="1" x14ac:dyDescent="0.25">
      <c r="E34818" s="113"/>
      <c r="H34818" s="133"/>
      <c r="T34818" s="133"/>
      <c r="X34818" s="131"/>
      <c r="Y34818" s="133"/>
      <c r="AJ34818" s="133"/>
      <c r="AO34818" s="135"/>
      <c r="AP34818" s="135"/>
      <c r="BJ34818" s="136"/>
    </row>
    <row r="34819" spans="5:62" ht="14.25" customHeight="1" x14ac:dyDescent="0.25">
      <c r="E34819" s="113"/>
      <c r="H34819" s="133"/>
      <c r="T34819" s="133"/>
      <c r="X34819" s="131"/>
      <c r="Y34819" s="133"/>
      <c r="AJ34819" s="133"/>
      <c r="AO34819" s="135"/>
      <c r="AP34819" s="135"/>
      <c r="BJ34819" s="136"/>
    </row>
    <row r="34820" spans="5:62" ht="14.25" customHeight="1" x14ac:dyDescent="0.25">
      <c r="E34820" s="113"/>
      <c r="H34820" s="133"/>
      <c r="T34820" s="133"/>
      <c r="X34820" s="131"/>
      <c r="Y34820" s="133"/>
      <c r="AJ34820" s="133"/>
      <c r="AO34820" s="135"/>
      <c r="AP34820" s="135"/>
      <c r="BJ34820" s="136"/>
    </row>
    <row r="34821" spans="5:62" ht="14.25" customHeight="1" x14ac:dyDescent="0.25">
      <c r="E34821" s="113"/>
      <c r="H34821" s="133"/>
      <c r="T34821" s="133"/>
      <c r="X34821" s="131"/>
      <c r="Y34821" s="133"/>
      <c r="AJ34821" s="133"/>
      <c r="AO34821" s="135"/>
      <c r="AP34821" s="135"/>
      <c r="BJ34821" s="136"/>
    </row>
    <row r="34822" spans="5:62" ht="14.25" customHeight="1" x14ac:dyDescent="0.25">
      <c r="E34822" s="113"/>
      <c r="H34822" s="133"/>
      <c r="T34822" s="133"/>
      <c r="X34822" s="131"/>
      <c r="Y34822" s="133"/>
      <c r="AJ34822" s="133"/>
      <c r="AO34822" s="135"/>
      <c r="AP34822" s="135"/>
      <c r="BJ34822" s="136"/>
    </row>
    <row r="34823" spans="5:62" ht="14.25" customHeight="1" x14ac:dyDescent="0.25">
      <c r="E34823" s="113"/>
      <c r="H34823" s="133"/>
      <c r="T34823" s="133"/>
      <c r="X34823" s="131"/>
      <c r="Y34823" s="133"/>
      <c r="AJ34823" s="133"/>
      <c r="AO34823" s="135"/>
      <c r="AP34823" s="135"/>
      <c r="BJ34823" s="136"/>
    </row>
    <row r="34824" spans="5:62" ht="14.25" customHeight="1" x14ac:dyDescent="0.25">
      <c r="E34824" s="113"/>
      <c r="H34824" s="133"/>
      <c r="T34824" s="133"/>
      <c r="X34824" s="131"/>
      <c r="Y34824" s="133"/>
      <c r="AJ34824" s="133"/>
      <c r="AO34824" s="135"/>
      <c r="AP34824" s="135"/>
      <c r="BJ34824" s="136"/>
    </row>
    <row r="34825" spans="5:62" ht="14.25" customHeight="1" x14ac:dyDescent="0.25">
      <c r="E34825" s="113"/>
      <c r="H34825" s="133"/>
      <c r="T34825" s="133"/>
      <c r="X34825" s="131"/>
      <c r="Y34825" s="133"/>
      <c r="AJ34825" s="133"/>
      <c r="AO34825" s="135"/>
      <c r="AP34825" s="135"/>
      <c r="BJ34825" s="136"/>
    </row>
    <row r="34826" spans="5:62" ht="14.25" customHeight="1" x14ac:dyDescent="0.25">
      <c r="E34826" s="113"/>
      <c r="H34826" s="133"/>
      <c r="T34826" s="133"/>
      <c r="X34826" s="131"/>
      <c r="Y34826" s="133"/>
      <c r="AJ34826" s="133"/>
      <c r="AO34826" s="135"/>
      <c r="AP34826" s="135"/>
      <c r="BJ34826" s="136"/>
    </row>
    <row r="34827" spans="5:62" ht="14.25" customHeight="1" x14ac:dyDescent="0.25">
      <c r="E34827" s="113"/>
      <c r="H34827" s="133"/>
      <c r="T34827" s="133"/>
      <c r="X34827" s="131"/>
      <c r="Y34827" s="133"/>
      <c r="AJ34827" s="133"/>
      <c r="AO34827" s="135"/>
      <c r="AP34827" s="135"/>
      <c r="BJ34827" s="136"/>
    </row>
    <row r="34828" spans="5:62" ht="14.25" customHeight="1" x14ac:dyDescent="0.25">
      <c r="E34828" s="113"/>
      <c r="H34828" s="133"/>
      <c r="T34828" s="133"/>
      <c r="X34828" s="131"/>
      <c r="Y34828" s="133"/>
      <c r="AJ34828" s="133"/>
      <c r="AO34828" s="135"/>
      <c r="AP34828" s="135"/>
      <c r="BJ34828" s="136"/>
    </row>
    <row r="34829" spans="5:62" ht="14.25" customHeight="1" x14ac:dyDescent="0.25">
      <c r="E34829" s="113"/>
      <c r="H34829" s="133"/>
      <c r="T34829" s="133"/>
      <c r="X34829" s="131"/>
      <c r="Y34829" s="133"/>
      <c r="AJ34829" s="133"/>
      <c r="AO34829" s="135"/>
      <c r="AP34829" s="135"/>
      <c r="BJ34829" s="136"/>
    </row>
    <row r="34830" spans="5:62" ht="14.25" customHeight="1" x14ac:dyDescent="0.25">
      <c r="E34830" s="113"/>
      <c r="H34830" s="133"/>
      <c r="T34830" s="133"/>
      <c r="X34830" s="131"/>
      <c r="Y34830" s="133"/>
      <c r="AJ34830" s="133"/>
      <c r="AO34830" s="135"/>
      <c r="AP34830" s="135"/>
      <c r="BJ34830" s="136"/>
    </row>
    <row r="34831" spans="5:62" ht="14.25" customHeight="1" x14ac:dyDescent="0.25">
      <c r="E34831" s="113"/>
      <c r="H34831" s="133"/>
      <c r="T34831" s="133"/>
      <c r="X34831" s="131"/>
      <c r="Y34831" s="133"/>
      <c r="AJ34831" s="133"/>
      <c r="AO34831" s="135"/>
      <c r="AP34831" s="135"/>
      <c r="BJ34831" s="136"/>
    </row>
    <row r="34832" spans="5:62" ht="14.25" customHeight="1" x14ac:dyDescent="0.25">
      <c r="E34832" s="113"/>
      <c r="H34832" s="133"/>
      <c r="T34832" s="133"/>
      <c r="X34832" s="131"/>
      <c r="Y34832" s="133"/>
      <c r="AJ34832" s="133"/>
      <c r="AO34832" s="135"/>
      <c r="AP34832" s="135"/>
      <c r="BJ34832" s="136"/>
    </row>
    <row r="34833" spans="5:62" ht="14.25" customHeight="1" x14ac:dyDescent="0.25">
      <c r="E34833" s="113"/>
      <c r="H34833" s="133"/>
      <c r="T34833" s="133"/>
      <c r="X34833" s="131"/>
      <c r="Y34833" s="133"/>
      <c r="AJ34833" s="133"/>
      <c r="AO34833" s="135"/>
      <c r="AP34833" s="135"/>
      <c r="BJ34833" s="136"/>
    </row>
    <row r="34834" spans="5:62" ht="14.25" customHeight="1" x14ac:dyDescent="0.25">
      <c r="E34834" s="113"/>
      <c r="H34834" s="133"/>
      <c r="T34834" s="133"/>
      <c r="X34834" s="131"/>
      <c r="Y34834" s="133"/>
      <c r="AJ34834" s="133"/>
      <c r="AO34834" s="135"/>
      <c r="AP34834" s="135"/>
      <c r="BJ34834" s="136"/>
    </row>
    <row r="34835" spans="5:62" ht="14.25" customHeight="1" x14ac:dyDescent="0.25">
      <c r="E34835" s="113"/>
      <c r="H34835" s="133"/>
      <c r="T34835" s="133"/>
      <c r="X34835" s="131"/>
      <c r="Y34835" s="133"/>
      <c r="AJ34835" s="133"/>
      <c r="AO34835" s="135"/>
      <c r="AP34835" s="135"/>
      <c r="BJ34835" s="136"/>
    </row>
    <row r="34836" spans="5:62" ht="14.25" customHeight="1" x14ac:dyDescent="0.25">
      <c r="E34836" s="113"/>
      <c r="H34836" s="133"/>
      <c r="T34836" s="133"/>
      <c r="X34836" s="131"/>
      <c r="Y34836" s="133"/>
      <c r="AJ34836" s="133"/>
      <c r="AO34836" s="135"/>
      <c r="AP34836" s="135"/>
      <c r="BJ34836" s="136"/>
    </row>
    <row r="34837" spans="5:62" ht="14.25" customHeight="1" x14ac:dyDescent="0.25">
      <c r="E34837" s="113"/>
      <c r="H34837" s="133"/>
      <c r="T34837" s="133"/>
      <c r="X34837" s="131"/>
      <c r="Y34837" s="133"/>
      <c r="AJ34837" s="133"/>
      <c r="AO34837" s="135"/>
      <c r="AP34837" s="135"/>
      <c r="BJ34837" s="136"/>
    </row>
    <row r="34838" spans="5:62" ht="14.25" customHeight="1" x14ac:dyDescent="0.25">
      <c r="E34838" s="113"/>
      <c r="H34838" s="133"/>
      <c r="T34838" s="133"/>
      <c r="X34838" s="131"/>
      <c r="Y34838" s="133"/>
      <c r="AJ34838" s="133"/>
      <c r="AO34838" s="135"/>
      <c r="AP34838" s="135"/>
      <c r="BJ34838" s="136"/>
    </row>
    <row r="34839" spans="5:62" ht="14.25" customHeight="1" x14ac:dyDescent="0.25">
      <c r="E34839" s="113"/>
      <c r="H34839" s="133"/>
      <c r="T34839" s="133"/>
      <c r="X34839" s="131"/>
      <c r="Y34839" s="133"/>
      <c r="AJ34839" s="133"/>
      <c r="AO34839" s="135"/>
      <c r="AP34839" s="135"/>
      <c r="BJ34839" s="136"/>
    </row>
    <row r="34840" spans="5:62" ht="14.25" customHeight="1" x14ac:dyDescent="0.25">
      <c r="E34840" s="113"/>
      <c r="H34840" s="133"/>
      <c r="T34840" s="133"/>
      <c r="X34840" s="131"/>
      <c r="Y34840" s="133"/>
      <c r="AJ34840" s="133"/>
      <c r="AO34840" s="135"/>
      <c r="AP34840" s="135"/>
      <c r="BJ34840" s="136"/>
    </row>
    <row r="34841" spans="5:62" ht="14.25" customHeight="1" x14ac:dyDescent="0.25">
      <c r="E34841" s="113"/>
      <c r="H34841" s="133"/>
      <c r="T34841" s="133"/>
      <c r="X34841" s="131"/>
      <c r="Y34841" s="133"/>
      <c r="AJ34841" s="133"/>
      <c r="AO34841" s="135"/>
      <c r="AP34841" s="135"/>
      <c r="BJ34841" s="136"/>
    </row>
    <row r="34842" spans="5:62" ht="14.25" customHeight="1" x14ac:dyDescent="0.25">
      <c r="E34842" s="113"/>
      <c r="H34842" s="133"/>
      <c r="T34842" s="133"/>
      <c r="X34842" s="131"/>
      <c r="Y34842" s="133"/>
      <c r="AJ34842" s="133"/>
      <c r="AO34842" s="135"/>
      <c r="AP34842" s="135"/>
      <c r="BJ34842" s="136"/>
    </row>
    <row r="34843" spans="5:62" ht="14.25" customHeight="1" x14ac:dyDescent="0.25">
      <c r="E34843" s="113"/>
      <c r="H34843" s="133"/>
      <c r="T34843" s="133"/>
      <c r="X34843" s="131"/>
      <c r="Y34843" s="133"/>
      <c r="AJ34843" s="133"/>
      <c r="AO34843" s="135"/>
      <c r="AP34843" s="135"/>
      <c r="BJ34843" s="136"/>
    </row>
    <row r="34844" spans="5:62" ht="14.25" customHeight="1" x14ac:dyDescent="0.25">
      <c r="E34844" s="113"/>
      <c r="H34844" s="133"/>
      <c r="T34844" s="133"/>
      <c r="X34844" s="131"/>
      <c r="Y34844" s="133"/>
      <c r="AJ34844" s="133"/>
      <c r="AO34844" s="135"/>
      <c r="AP34844" s="135"/>
      <c r="BJ34844" s="136"/>
    </row>
    <row r="34845" spans="5:62" ht="14.25" customHeight="1" x14ac:dyDescent="0.25">
      <c r="E34845" s="113"/>
      <c r="H34845" s="133"/>
      <c r="T34845" s="133"/>
      <c r="X34845" s="131"/>
      <c r="Y34845" s="133"/>
      <c r="AJ34845" s="133"/>
      <c r="AO34845" s="135"/>
      <c r="AP34845" s="135"/>
      <c r="BJ34845" s="136"/>
    </row>
    <row r="34846" spans="5:62" ht="14.25" customHeight="1" x14ac:dyDescent="0.25">
      <c r="E34846" s="113"/>
      <c r="H34846" s="133"/>
      <c r="T34846" s="133"/>
      <c r="X34846" s="131"/>
      <c r="Y34846" s="133"/>
      <c r="AJ34846" s="133"/>
      <c r="AO34846" s="135"/>
      <c r="AP34846" s="135"/>
      <c r="BJ34846" s="136"/>
    </row>
    <row r="34847" spans="5:62" ht="14.25" customHeight="1" x14ac:dyDescent="0.25">
      <c r="E34847" s="113"/>
      <c r="H34847" s="133"/>
      <c r="T34847" s="133"/>
      <c r="X34847" s="131"/>
      <c r="Y34847" s="133"/>
      <c r="AJ34847" s="133"/>
      <c r="AO34847" s="135"/>
      <c r="AP34847" s="135"/>
      <c r="BJ34847" s="136"/>
    </row>
    <row r="34848" spans="5:62" ht="14.25" customHeight="1" x14ac:dyDescent="0.25">
      <c r="E34848" s="113"/>
      <c r="H34848" s="133"/>
      <c r="T34848" s="133"/>
      <c r="X34848" s="131"/>
      <c r="Y34848" s="133"/>
      <c r="AJ34848" s="133"/>
      <c r="AO34848" s="135"/>
      <c r="AP34848" s="135"/>
      <c r="BJ34848" s="136"/>
    </row>
    <row r="34849" spans="5:62" ht="14.25" customHeight="1" x14ac:dyDescent="0.25">
      <c r="E34849" s="113"/>
      <c r="H34849" s="133"/>
      <c r="T34849" s="133"/>
      <c r="X34849" s="131"/>
      <c r="Y34849" s="133"/>
      <c r="AJ34849" s="133"/>
      <c r="AO34849" s="135"/>
      <c r="AP34849" s="135"/>
      <c r="BJ34849" s="136"/>
    </row>
    <row r="34850" spans="5:62" ht="14.25" customHeight="1" x14ac:dyDescent="0.25">
      <c r="E34850" s="113"/>
      <c r="H34850" s="133"/>
      <c r="T34850" s="133"/>
      <c r="X34850" s="131"/>
      <c r="Y34850" s="133"/>
      <c r="AJ34850" s="133"/>
      <c r="AO34850" s="135"/>
      <c r="AP34850" s="135"/>
      <c r="BJ34850" s="136"/>
    </row>
    <row r="34851" spans="5:62" ht="14.25" customHeight="1" x14ac:dyDescent="0.25">
      <c r="E34851" s="113"/>
      <c r="H34851" s="133"/>
      <c r="T34851" s="133"/>
      <c r="X34851" s="131"/>
      <c r="Y34851" s="133"/>
      <c r="AJ34851" s="133"/>
      <c r="AO34851" s="135"/>
      <c r="AP34851" s="135"/>
      <c r="BJ34851" s="136"/>
    </row>
    <row r="34852" spans="5:62" ht="14.25" customHeight="1" x14ac:dyDescent="0.25">
      <c r="E34852" s="113"/>
      <c r="H34852" s="133"/>
      <c r="T34852" s="133"/>
      <c r="X34852" s="131"/>
      <c r="Y34852" s="133"/>
      <c r="AJ34852" s="133"/>
      <c r="AO34852" s="135"/>
      <c r="AP34852" s="135"/>
      <c r="BJ34852" s="136"/>
    </row>
    <row r="34853" spans="5:62" ht="14.25" customHeight="1" x14ac:dyDescent="0.25">
      <c r="E34853" s="113"/>
      <c r="H34853" s="133"/>
      <c r="T34853" s="133"/>
      <c r="X34853" s="131"/>
      <c r="Y34853" s="133"/>
      <c r="AJ34853" s="133"/>
      <c r="AO34853" s="135"/>
      <c r="AP34853" s="135"/>
      <c r="BJ34853" s="136"/>
    </row>
    <row r="34854" spans="5:62" ht="14.25" customHeight="1" x14ac:dyDescent="0.25">
      <c r="E34854" s="113"/>
      <c r="H34854" s="133"/>
      <c r="T34854" s="133"/>
      <c r="X34854" s="131"/>
      <c r="Y34854" s="133"/>
      <c r="AJ34854" s="133"/>
      <c r="AO34854" s="135"/>
      <c r="AP34854" s="135"/>
      <c r="BJ34854" s="136"/>
    </row>
    <row r="34855" spans="5:62" ht="14.25" customHeight="1" x14ac:dyDescent="0.25">
      <c r="E34855" s="113"/>
      <c r="H34855" s="133"/>
      <c r="T34855" s="133"/>
      <c r="X34855" s="131"/>
      <c r="Y34855" s="133"/>
      <c r="AJ34855" s="133"/>
      <c r="AO34855" s="135"/>
      <c r="AP34855" s="135"/>
      <c r="BJ34855" s="136"/>
    </row>
    <row r="34856" spans="5:62" ht="14.25" customHeight="1" x14ac:dyDescent="0.25">
      <c r="E34856" s="113"/>
      <c r="H34856" s="133"/>
      <c r="T34856" s="133"/>
      <c r="X34856" s="131"/>
      <c r="Y34856" s="133"/>
      <c r="AJ34856" s="133"/>
      <c r="AO34856" s="135"/>
      <c r="AP34856" s="135"/>
      <c r="BJ34856" s="136"/>
    </row>
    <row r="34857" spans="5:62" ht="14.25" customHeight="1" x14ac:dyDescent="0.25">
      <c r="E34857" s="113"/>
      <c r="H34857" s="133"/>
      <c r="T34857" s="133"/>
      <c r="X34857" s="131"/>
      <c r="Y34857" s="133"/>
      <c r="AJ34857" s="133"/>
      <c r="AO34857" s="135"/>
      <c r="AP34857" s="135"/>
      <c r="BJ34857" s="136"/>
    </row>
    <row r="34858" spans="5:62" ht="14.25" customHeight="1" x14ac:dyDescent="0.25">
      <c r="E34858" s="113"/>
      <c r="H34858" s="133"/>
      <c r="T34858" s="133"/>
      <c r="X34858" s="131"/>
      <c r="Y34858" s="133"/>
      <c r="AJ34858" s="133"/>
      <c r="AO34858" s="135"/>
      <c r="AP34858" s="135"/>
      <c r="BJ34858" s="136"/>
    </row>
    <row r="34859" spans="5:62" ht="14.25" customHeight="1" x14ac:dyDescent="0.25">
      <c r="E34859" s="113"/>
      <c r="H34859" s="133"/>
      <c r="T34859" s="133"/>
      <c r="X34859" s="131"/>
      <c r="Y34859" s="133"/>
      <c r="AJ34859" s="133"/>
      <c r="AO34859" s="135"/>
      <c r="AP34859" s="135"/>
      <c r="BJ34859" s="136"/>
    </row>
    <row r="34860" spans="5:62" ht="14.25" customHeight="1" x14ac:dyDescent="0.25">
      <c r="E34860" s="113"/>
      <c r="H34860" s="133"/>
      <c r="T34860" s="133"/>
      <c r="X34860" s="131"/>
      <c r="Y34860" s="133"/>
      <c r="AJ34860" s="133"/>
      <c r="AO34860" s="135"/>
      <c r="AP34860" s="135"/>
      <c r="BJ34860" s="136"/>
    </row>
    <row r="34861" spans="5:62" ht="14.25" customHeight="1" x14ac:dyDescent="0.25">
      <c r="E34861" s="113"/>
      <c r="H34861" s="133"/>
      <c r="T34861" s="133"/>
      <c r="X34861" s="131"/>
      <c r="Y34861" s="133"/>
      <c r="AJ34861" s="133"/>
      <c r="AO34861" s="135"/>
      <c r="AP34861" s="135"/>
      <c r="BJ34861" s="136"/>
    </row>
    <row r="34862" spans="5:62" ht="14.25" customHeight="1" x14ac:dyDescent="0.25">
      <c r="E34862" s="113"/>
      <c r="H34862" s="133"/>
      <c r="T34862" s="133"/>
      <c r="X34862" s="131"/>
      <c r="Y34862" s="133"/>
      <c r="AJ34862" s="133"/>
      <c r="AO34862" s="135"/>
      <c r="AP34862" s="135"/>
      <c r="BJ34862" s="136"/>
    </row>
    <row r="34863" spans="5:62" ht="14.25" customHeight="1" x14ac:dyDescent="0.25">
      <c r="E34863" s="113"/>
      <c r="H34863" s="133"/>
      <c r="T34863" s="133"/>
      <c r="X34863" s="131"/>
      <c r="Y34863" s="133"/>
      <c r="AJ34863" s="133"/>
      <c r="AO34863" s="135"/>
      <c r="AP34863" s="135"/>
      <c r="BJ34863" s="136"/>
    </row>
    <row r="34864" spans="5:62" ht="14.25" customHeight="1" x14ac:dyDescent="0.25">
      <c r="E34864" s="113"/>
      <c r="H34864" s="133"/>
      <c r="T34864" s="133"/>
      <c r="X34864" s="131"/>
      <c r="Y34864" s="133"/>
      <c r="AJ34864" s="133"/>
      <c r="AO34864" s="135"/>
      <c r="AP34864" s="135"/>
      <c r="BJ34864" s="136"/>
    </row>
    <row r="34865" spans="5:62" ht="14.25" customHeight="1" x14ac:dyDescent="0.25">
      <c r="E34865" s="113"/>
      <c r="H34865" s="133"/>
      <c r="T34865" s="133"/>
      <c r="X34865" s="131"/>
      <c r="Y34865" s="133"/>
      <c r="AJ34865" s="133"/>
      <c r="AO34865" s="135"/>
      <c r="AP34865" s="135"/>
      <c r="BJ34865" s="136"/>
    </row>
    <row r="34866" spans="5:62" ht="14.25" customHeight="1" x14ac:dyDescent="0.25">
      <c r="E34866" s="113"/>
      <c r="H34866" s="133"/>
      <c r="T34866" s="133"/>
      <c r="X34866" s="131"/>
      <c r="Y34866" s="133"/>
      <c r="AJ34866" s="133"/>
      <c r="AO34866" s="135"/>
      <c r="AP34866" s="135"/>
      <c r="BJ34866" s="136"/>
    </row>
    <row r="34867" spans="5:62" ht="14.25" customHeight="1" x14ac:dyDescent="0.25">
      <c r="E34867" s="113"/>
      <c r="H34867" s="133"/>
      <c r="T34867" s="133"/>
      <c r="X34867" s="131"/>
      <c r="Y34867" s="133"/>
      <c r="AJ34867" s="133"/>
      <c r="AO34867" s="135"/>
      <c r="AP34867" s="135"/>
      <c r="BJ34867" s="136"/>
    </row>
    <row r="34868" spans="5:62" ht="14.25" customHeight="1" x14ac:dyDescent="0.25">
      <c r="E34868" s="113"/>
      <c r="H34868" s="133"/>
      <c r="T34868" s="133"/>
      <c r="X34868" s="131"/>
      <c r="Y34868" s="133"/>
      <c r="AJ34868" s="133"/>
      <c r="AO34868" s="135"/>
      <c r="AP34868" s="135"/>
      <c r="BJ34868" s="136"/>
    </row>
    <row r="34869" spans="5:62" ht="14.25" customHeight="1" x14ac:dyDescent="0.25">
      <c r="E34869" s="113"/>
      <c r="H34869" s="133"/>
      <c r="T34869" s="133"/>
      <c r="X34869" s="131"/>
      <c r="Y34869" s="133"/>
      <c r="AJ34869" s="133"/>
      <c r="AO34869" s="135"/>
      <c r="AP34869" s="135"/>
      <c r="BJ34869" s="136"/>
    </row>
    <row r="34870" spans="5:62" ht="14.25" customHeight="1" x14ac:dyDescent="0.25">
      <c r="E34870" s="113"/>
      <c r="H34870" s="133"/>
      <c r="T34870" s="133"/>
      <c r="X34870" s="131"/>
      <c r="Y34870" s="133"/>
      <c r="AJ34870" s="133"/>
      <c r="AO34870" s="135"/>
      <c r="AP34870" s="135"/>
      <c r="BJ34870" s="136"/>
    </row>
    <row r="34871" spans="5:62" ht="14.25" customHeight="1" x14ac:dyDescent="0.25">
      <c r="E34871" s="113"/>
      <c r="H34871" s="133"/>
      <c r="T34871" s="133"/>
      <c r="X34871" s="131"/>
      <c r="Y34871" s="133"/>
      <c r="AJ34871" s="133"/>
      <c r="AO34871" s="135"/>
      <c r="AP34871" s="135"/>
      <c r="BJ34871" s="136"/>
    </row>
    <row r="34872" spans="5:62" ht="14.25" customHeight="1" x14ac:dyDescent="0.25">
      <c r="E34872" s="113"/>
      <c r="H34872" s="133"/>
      <c r="T34872" s="133"/>
      <c r="X34872" s="131"/>
      <c r="Y34872" s="133"/>
      <c r="AJ34872" s="133"/>
      <c r="AO34872" s="135"/>
      <c r="AP34872" s="135"/>
      <c r="BJ34872" s="136"/>
    </row>
    <row r="34873" spans="5:62" ht="14.25" customHeight="1" x14ac:dyDescent="0.25">
      <c r="E34873" s="113"/>
      <c r="H34873" s="133"/>
      <c r="T34873" s="133"/>
      <c r="X34873" s="131"/>
      <c r="Y34873" s="133"/>
      <c r="AJ34873" s="133"/>
      <c r="AO34873" s="135"/>
      <c r="AP34873" s="135"/>
      <c r="BJ34873" s="136"/>
    </row>
    <row r="34874" spans="5:62" ht="14.25" customHeight="1" x14ac:dyDescent="0.25">
      <c r="E34874" s="113"/>
      <c r="H34874" s="133"/>
      <c r="T34874" s="133"/>
      <c r="X34874" s="131"/>
      <c r="Y34874" s="133"/>
      <c r="AJ34874" s="133"/>
      <c r="AO34874" s="135"/>
      <c r="AP34874" s="135"/>
      <c r="BJ34874" s="136"/>
    </row>
    <row r="34875" spans="5:62" ht="14.25" customHeight="1" x14ac:dyDescent="0.25">
      <c r="E34875" s="113"/>
      <c r="H34875" s="133"/>
      <c r="T34875" s="133"/>
      <c r="X34875" s="131"/>
      <c r="Y34875" s="133"/>
      <c r="AJ34875" s="133"/>
      <c r="AO34875" s="135"/>
      <c r="AP34875" s="135"/>
      <c r="BJ34875" s="136"/>
    </row>
    <row r="34876" spans="5:62" ht="14.25" customHeight="1" x14ac:dyDescent="0.25">
      <c r="E34876" s="113"/>
      <c r="H34876" s="133"/>
      <c r="T34876" s="133"/>
      <c r="X34876" s="131"/>
      <c r="Y34876" s="133"/>
      <c r="AJ34876" s="133"/>
      <c r="AO34876" s="135"/>
      <c r="AP34876" s="135"/>
      <c r="BJ34876" s="136"/>
    </row>
    <row r="34877" spans="5:62" ht="14.25" customHeight="1" x14ac:dyDescent="0.25">
      <c r="E34877" s="113"/>
      <c r="H34877" s="133"/>
      <c r="T34877" s="133"/>
      <c r="X34877" s="131"/>
      <c r="Y34877" s="133"/>
      <c r="AJ34877" s="133"/>
      <c r="AO34877" s="135"/>
      <c r="AP34877" s="135"/>
      <c r="BJ34877" s="136"/>
    </row>
    <row r="34878" spans="5:62" ht="14.25" customHeight="1" x14ac:dyDescent="0.25">
      <c r="E34878" s="113"/>
      <c r="H34878" s="133"/>
      <c r="T34878" s="133"/>
      <c r="X34878" s="131"/>
      <c r="Y34878" s="133"/>
      <c r="AJ34878" s="133"/>
      <c r="AO34878" s="135"/>
      <c r="AP34878" s="135"/>
      <c r="BJ34878" s="136"/>
    </row>
    <row r="34879" spans="5:62" ht="14.25" customHeight="1" x14ac:dyDescent="0.25">
      <c r="E34879" s="113"/>
      <c r="H34879" s="133"/>
      <c r="T34879" s="133"/>
      <c r="X34879" s="131"/>
      <c r="Y34879" s="133"/>
      <c r="AJ34879" s="133"/>
      <c r="AO34879" s="135"/>
      <c r="AP34879" s="135"/>
      <c r="BJ34879" s="136"/>
    </row>
    <row r="34880" spans="5:62" ht="14.25" customHeight="1" x14ac:dyDescent="0.25">
      <c r="E34880" s="113"/>
      <c r="H34880" s="133"/>
      <c r="T34880" s="133"/>
      <c r="X34880" s="131"/>
      <c r="Y34880" s="133"/>
      <c r="AJ34880" s="133"/>
      <c r="AO34880" s="135"/>
      <c r="AP34880" s="135"/>
      <c r="BJ34880" s="136"/>
    </row>
    <row r="34881" spans="5:62" ht="14.25" customHeight="1" x14ac:dyDescent="0.25">
      <c r="E34881" s="113"/>
      <c r="H34881" s="133"/>
      <c r="T34881" s="133"/>
      <c r="X34881" s="131"/>
      <c r="Y34881" s="133"/>
      <c r="AJ34881" s="133"/>
      <c r="AO34881" s="135"/>
      <c r="AP34881" s="135"/>
      <c r="BJ34881" s="136"/>
    </row>
    <row r="34882" spans="5:62" ht="14.25" customHeight="1" x14ac:dyDescent="0.25">
      <c r="E34882" s="113"/>
      <c r="H34882" s="133"/>
      <c r="T34882" s="133"/>
      <c r="X34882" s="131"/>
      <c r="Y34882" s="133"/>
      <c r="AJ34882" s="133"/>
      <c r="AO34882" s="135"/>
      <c r="AP34882" s="135"/>
      <c r="BJ34882" s="136"/>
    </row>
    <row r="34883" spans="5:62" ht="14.25" customHeight="1" x14ac:dyDescent="0.25">
      <c r="E34883" s="113"/>
      <c r="H34883" s="133"/>
      <c r="T34883" s="133"/>
      <c r="X34883" s="131"/>
      <c r="Y34883" s="133"/>
      <c r="AJ34883" s="133"/>
      <c r="AO34883" s="135"/>
      <c r="AP34883" s="135"/>
      <c r="BJ34883" s="136"/>
    </row>
    <row r="34884" spans="5:62" ht="14.25" customHeight="1" x14ac:dyDescent="0.25">
      <c r="E34884" s="113"/>
      <c r="H34884" s="133"/>
      <c r="T34884" s="133"/>
      <c r="X34884" s="131"/>
      <c r="Y34884" s="133"/>
      <c r="AJ34884" s="133"/>
      <c r="AO34884" s="135"/>
      <c r="AP34884" s="135"/>
      <c r="BJ34884" s="136"/>
    </row>
    <row r="34885" spans="5:62" ht="14.25" customHeight="1" x14ac:dyDescent="0.25">
      <c r="E34885" s="113"/>
      <c r="H34885" s="133"/>
      <c r="T34885" s="133"/>
      <c r="X34885" s="131"/>
      <c r="Y34885" s="133"/>
      <c r="AJ34885" s="133"/>
      <c r="AO34885" s="135"/>
      <c r="AP34885" s="135"/>
      <c r="BJ34885" s="136"/>
    </row>
    <row r="34886" spans="5:62" ht="14.25" customHeight="1" x14ac:dyDescent="0.25">
      <c r="E34886" s="113"/>
      <c r="H34886" s="133"/>
      <c r="T34886" s="133"/>
      <c r="X34886" s="131"/>
      <c r="Y34886" s="133"/>
      <c r="AJ34886" s="133"/>
      <c r="AO34886" s="135"/>
      <c r="AP34886" s="135"/>
      <c r="BJ34886" s="136"/>
    </row>
    <row r="34887" spans="5:62" ht="14.25" customHeight="1" x14ac:dyDescent="0.25">
      <c r="E34887" s="113"/>
      <c r="H34887" s="133"/>
      <c r="T34887" s="133"/>
      <c r="X34887" s="131"/>
      <c r="Y34887" s="133"/>
      <c r="AJ34887" s="133"/>
      <c r="AO34887" s="135"/>
      <c r="AP34887" s="135"/>
      <c r="BJ34887" s="136"/>
    </row>
    <row r="34888" spans="5:62" ht="14.25" customHeight="1" x14ac:dyDescent="0.25">
      <c r="E34888" s="113"/>
      <c r="H34888" s="133"/>
      <c r="T34888" s="133"/>
      <c r="X34888" s="131"/>
      <c r="Y34888" s="133"/>
      <c r="AJ34888" s="133"/>
      <c r="AO34888" s="135"/>
      <c r="AP34888" s="135"/>
      <c r="BJ34888" s="136"/>
    </row>
    <row r="34889" spans="5:62" ht="14.25" customHeight="1" x14ac:dyDescent="0.25">
      <c r="E34889" s="113"/>
      <c r="H34889" s="133"/>
      <c r="T34889" s="133"/>
      <c r="X34889" s="131"/>
      <c r="Y34889" s="133"/>
      <c r="AJ34889" s="133"/>
      <c r="AO34889" s="135"/>
      <c r="AP34889" s="135"/>
      <c r="BJ34889" s="136"/>
    </row>
    <row r="34890" spans="5:62" ht="14.25" customHeight="1" x14ac:dyDescent="0.25">
      <c r="E34890" s="113"/>
      <c r="H34890" s="133"/>
      <c r="T34890" s="133"/>
      <c r="X34890" s="131"/>
      <c r="Y34890" s="133"/>
      <c r="AJ34890" s="133"/>
      <c r="AO34890" s="135"/>
      <c r="AP34890" s="135"/>
      <c r="BJ34890" s="136"/>
    </row>
    <row r="34891" spans="5:62" ht="14.25" customHeight="1" x14ac:dyDescent="0.25">
      <c r="E34891" s="113"/>
      <c r="H34891" s="133"/>
      <c r="T34891" s="133"/>
      <c r="X34891" s="131"/>
      <c r="Y34891" s="133"/>
      <c r="AJ34891" s="133"/>
      <c r="AO34891" s="135"/>
      <c r="AP34891" s="135"/>
      <c r="BJ34891" s="136"/>
    </row>
    <row r="34892" spans="5:62" ht="14.25" customHeight="1" x14ac:dyDescent="0.25">
      <c r="E34892" s="113"/>
      <c r="H34892" s="133"/>
      <c r="T34892" s="133"/>
      <c r="X34892" s="131"/>
      <c r="Y34892" s="133"/>
      <c r="AJ34892" s="133"/>
      <c r="AO34892" s="135"/>
      <c r="AP34892" s="135"/>
      <c r="BJ34892" s="136"/>
    </row>
    <row r="34893" spans="5:62" ht="14.25" customHeight="1" x14ac:dyDescent="0.25">
      <c r="E34893" s="113"/>
      <c r="H34893" s="133"/>
      <c r="T34893" s="133"/>
      <c r="X34893" s="131"/>
      <c r="Y34893" s="133"/>
      <c r="AJ34893" s="133"/>
      <c r="AO34893" s="135"/>
      <c r="AP34893" s="135"/>
      <c r="BJ34893" s="136"/>
    </row>
    <row r="34894" spans="5:62" ht="14.25" customHeight="1" x14ac:dyDescent="0.25">
      <c r="E34894" s="113"/>
      <c r="H34894" s="133"/>
      <c r="T34894" s="133"/>
      <c r="X34894" s="131"/>
      <c r="Y34894" s="133"/>
      <c r="AJ34894" s="133"/>
      <c r="AO34894" s="135"/>
      <c r="AP34894" s="135"/>
      <c r="BJ34894" s="136"/>
    </row>
    <row r="34895" spans="5:62" ht="14.25" customHeight="1" x14ac:dyDescent="0.25">
      <c r="E34895" s="113"/>
      <c r="H34895" s="133"/>
      <c r="T34895" s="133"/>
      <c r="X34895" s="131"/>
      <c r="Y34895" s="133"/>
      <c r="AJ34895" s="133"/>
      <c r="AO34895" s="135"/>
      <c r="AP34895" s="135"/>
      <c r="BJ34895" s="136"/>
    </row>
    <row r="34896" spans="5:62" ht="14.25" customHeight="1" x14ac:dyDescent="0.25">
      <c r="E34896" s="113"/>
      <c r="H34896" s="133"/>
      <c r="T34896" s="133"/>
      <c r="X34896" s="131"/>
      <c r="Y34896" s="133"/>
      <c r="AJ34896" s="133"/>
      <c r="AO34896" s="135"/>
      <c r="AP34896" s="135"/>
      <c r="BJ34896" s="136"/>
    </row>
    <row r="34897" spans="5:62" ht="14.25" customHeight="1" x14ac:dyDescent="0.25">
      <c r="E34897" s="113"/>
      <c r="H34897" s="133"/>
      <c r="T34897" s="133"/>
      <c r="X34897" s="131"/>
      <c r="Y34897" s="133"/>
      <c r="AJ34897" s="133"/>
      <c r="AO34897" s="135"/>
      <c r="AP34897" s="135"/>
      <c r="BJ34897" s="136"/>
    </row>
    <row r="34898" spans="5:62" ht="14.25" customHeight="1" x14ac:dyDescent="0.25">
      <c r="E34898" s="113"/>
      <c r="H34898" s="133"/>
      <c r="T34898" s="133"/>
      <c r="X34898" s="131"/>
      <c r="Y34898" s="133"/>
      <c r="AJ34898" s="133"/>
      <c r="AO34898" s="135"/>
      <c r="AP34898" s="135"/>
      <c r="BJ34898" s="136"/>
    </row>
    <row r="34899" spans="5:62" ht="14.25" customHeight="1" x14ac:dyDescent="0.25">
      <c r="E34899" s="113"/>
      <c r="H34899" s="133"/>
      <c r="T34899" s="133"/>
      <c r="X34899" s="131"/>
      <c r="Y34899" s="133"/>
      <c r="AJ34899" s="133"/>
      <c r="AO34899" s="135"/>
      <c r="AP34899" s="135"/>
      <c r="BJ34899" s="136"/>
    </row>
    <row r="34900" spans="5:62" ht="14.25" customHeight="1" x14ac:dyDescent="0.25">
      <c r="E34900" s="113"/>
      <c r="H34900" s="133"/>
      <c r="T34900" s="133"/>
      <c r="X34900" s="131"/>
      <c r="Y34900" s="133"/>
      <c r="AJ34900" s="133"/>
      <c r="AO34900" s="135"/>
      <c r="AP34900" s="135"/>
      <c r="BJ34900" s="136"/>
    </row>
    <row r="34901" spans="5:62" ht="14.25" customHeight="1" x14ac:dyDescent="0.25">
      <c r="E34901" s="113"/>
      <c r="H34901" s="133"/>
      <c r="T34901" s="133"/>
      <c r="X34901" s="131"/>
      <c r="Y34901" s="133"/>
      <c r="AJ34901" s="133"/>
      <c r="AO34901" s="135"/>
      <c r="AP34901" s="135"/>
      <c r="BJ34901" s="136"/>
    </row>
    <row r="34902" spans="5:62" ht="14.25" customHeight="1" x14ac:dyDescent="0.25">
      <c r="E34902" s="113"/>
      <c r="H34902" s="133"/>
      <c r="T34902" s="133"/>
      <c r="X34902" s="131"/>
      <c r="Y34902" s="133"/>
      <c r="AJ34902" s="133"/>
      <c r="AO34902" s="135"/>
      <c r="AP34902" s="135"/>
      <c r="BJ34902" s="136"/>
    </row>
    <row r="34903" spans="5:62" ht="14.25" customHeight="1" x14ac:dyDescent="0.25">
      <c r="E34903" s="113"/>
      <c r="H34903" s="133"/>
      <c r="T34903" s="133"/>
      <c r="X34903" s="131"/>
      <c r="Y34903" s="133"/>
      <c r="AJ34903" s="133"/>
      <c r="AO34903" s="135"/>
      <c r="AP34903" s="135"/>
      <c r="BJ34903" s="136"/>
    </row>
    <row r="34904" spans="5:62" ht="14.25" customHeight="1" x14ac:dyDescent="0.25">
      <c r="E34904" s="113"/>
      <c r="H34904" s="133"/>
      <c r="T34904" s="133"/>
      <c r="X34904" s="131"/>
      <c r="Y34904" s="133"/>
      <c r="AJ34904" s="133"/>
      <c r="AO34904" s="135"/>
      <c r="AP34904" s="135"/>
      <c r="BJ34904" s="136"/>
    </row>
    <row r="34905" spans="5:62" ht="14.25" customHeight="1" x14ac:dyDescent="0.25">
      <c r="E34905" s="113"/>
      <c r="H34905" s="133"/>
      <c r="T34905" s="133"/>
      <c r="X34905" s="131"/>
      <c r="Y34905" s="133"/>
      <c r="AJ34905" s="133"/>
      <c r="AO34905" s="135"/>
      <c r="AP34905" s="135"/>
      <c r="BJ34905" s="136"/>
    </row>
    <row r="34906" spans="5:62" ht="14.25" customHeight="1" x14ac:dyDescent="0.25">
      <c r="E34906" s="113"/>
      <c r="H34906" s="133"/>
      <c r="T34906" s="133"/>
      <c r="X34906" s="131"/>
      <c r="Y34906" s="133"/>
      <c r="AJ34906" s="133"/>
      <c r="AO34906" s="135"/>
      <c r="AP34906" s="135"/>
      <c r="BJ34906" s="136"/>
    </row>
    <row r="34907" spans="5:62" ht="14.25" customHeight="1" x14ac:dyDescent="0.25">
      <c r="E34907" s="113"/>
      <c r="H34907" s="133"/>
      <c r="T34907" s="133"/>
      <c r="X34907" s="131"/>
      <c r="Y34907" s="133"/>
      <c r="AJ34907" s="133"/>
      <c r="AO34907" s="135"/>
      <c r="AP34907" s="135"/>
      <c r="BJ34907" s="136"/>
    </row>
    <row r="34908" spans="5:62" ht="14.25" customHeight="1" x14ac:dyDescent="0.25">
      <c r="E34908" s="113"/>
      <c r="H34908" s="133"/>
      <c r="T34908" s="133"/>
      <c r="X34908" s="131"/>
      <c r="Y34908" s="133"/>
      <c r="AJ34908" s="133"/>
      <c r="AO34908" s="135"/>
      <c r="AP34908" s="135"/>
      <c r="BJ34908" s="136"/>
    </row>
    <row r="34909" spans="5:62" ht="14.25" customHeight="1" x14ac:dyDescent="0.25">
      <c r="E34909" s="113"/>
      <c r="H34909" s="133"/>
      <c r="T34909" s="133"/>
      <c r="X34909" s="131"/>
      <c r="Y34909" s="133"/>
      <c r="AJ34909" s="133"/>
      <c r="AO34909" s="135"/>
      <c r="AP34909" s="135"/>
      <c r="BJ34909" s="136"/>
    </row>
    <row r="34910" spans="5:62" ht="14.25" customHeight="1" x14ac:dyDescent="0.25">
      <c r="E34910" s="113"/>
      <c r="H34910" s="133"/>
      <c r="T34910" s="133"/>
      <c r="X34910" s="131"/>
      <c r="Y34910" s="133"/>
      <c r="AJ34910" s="133"/>
      <c r="AO34910" s="135"/>
      <c r="AP34910" s="135"/>
      <c r="BJ34910" s="136"/>
    </row>
    <row r="34911" spans="5:62" ht="14.25" customHeight="1" x14ac:dyDescent="0.25">
      <c r="E34911" s="113"/>
      <c r="H34911" s="133"/>
      <c r="T34911" s="133"/>
      <c r="X34911" s="131"/>
      <c r="Y34911" s="133"/>
      <c r="AJ34911" s="133"/>
      <c r="AO34911" s="135"/>
      <c r="AP34911" s="135"/>
      <c r="BJ34911" s="136"/>
    </row>
    <row r="34912" spans="5:62" ht="14.25" customHeight="1" x14ac:dyDescent="0.25">
      <c r="E34912" s="113"/>
      <c r="H34912" s="133"/>
      <c r="T34912" s="133"/>
      <c r="X34912" s="131"/>
      <c r="Y34912" s="133"/>
      <c r="AJ34912" s="133"/>
      <c r="AO34912" s="135"/>
      <c r="AP34912" s="135"/>
      <c r="BJ34912" s="136"/>
    </row>
    <row r="34913" spans="5:62" ht="14.25" customHeight="1" x14ac:dyDescent="0.25">
      <c r="E34913" s="113"/>
      <c r="H34913" s="133"/>
      <c r="T34913" s="133"/>
      <c r="X34913" s="131"/>
      <c r="Y34913" s="133"/>
      <c r="AJ34913" s="133"/>
      <c r="AO34913" s="135"/>
      <c r="AP34913" s="135"/>
      <c r="BJ34913" s="136"/>
    </row>
    <row r="34914" spans="5:62" ht="14.25" customHeight="1" x14ac:dyDescent="0.25">
      <c r="E34914" s="113"/>
      <c r="H34914" s="133"/>
      <c r="T34914" s="133"/>
      <c r="X34914" s="131"/>
      <c r="Y34914" s="133"/>
      <c r="AJ34914" s="133"/>
      <c r="AO34914" s="135"/>
      <c r="AP34914" s="135"/>
      <c r="BJ34914" s="136"/>
    </row>
    <row r="34915" spans="5:62" ht="14.25" customHeight="1" x14ac:dyDescent="0.25">
      <c r="E34915" s="113"/>
      <c r="H34915" s="133"/>
      <c r="T34915" s="133"/>
      <c r="X34915" s="131"/>
      <c r="Y34915" s="133"/>
      <c r="AJ34915" s="133"/>
      <c r="AO34915" s="135"/>
      <c r="AP34915" s="135"/>
      <c r="BJ34915" s="136"/>
    </row>
    <row r="34916" spans="5:62" ht="14.25" customHeight="1" x14ac:dyDescent="0.25">
      <c r="E34916" s="113"/>
      <c r="H34916" s="133"/>
      <c r="T34916" s="133"/>
      <c r="X34916" s="131"/>
      <c r="Y34916" s="133"/>
      <c r="AJ34916" s="133"/>
      <c r="AO34916" s="135"/>
      <c r="AP34916" s="135"/>
      <c r="BJ34916" s="136"/>
    </row>
    <row r="34917" spans="5:62" ht="14.25" customHeight="1" x14ac:dyDescent="0.25">
      <c r="E34917" s="113"/>
      <c r="H34917" s="133"/>
      <c r="T34917" s="133"/>
      <c r="X34917" s="131"/>
      <c r="Y34917" s="133"/>
      <c r="AJ34917" s="133"/>
      <c r="AO34917" s="135"/>
      <c r="AP34917" s="135"/>
      <c r="BJ34917" s="136"/>
    </row>
    <row r="34918" spans="5:62" ht="14.25" customHeight="1" x14ac:dyDescent="0.25">
      <c r="E34918" s="113"/>
      <c r="H34918" s="133"/>
      <c r="T34918" s="133"/>
      <c r="X34918" s="131"/>
      <c r="Y34918" s="133"/>
      <c r="AJ34918" s="133"/>
      <c r="AO34918" s="135"/>
      <c r="AP34918" s="135"/>
      <c r="BJ34918" s="136"/>
    </row>
    <row r="34919" spans="5:62" ht="14.25" customHeight="1" x14ac:dyDescent="0.25">
      <c r="E34919" s="113"/>
      <c r="H34919" s="133"/>
      <c r="T34919" s="133"/>
      <c r="X34919" s="131"/>
      <c r="Y34919" s="133"/>
      <c r="AJ34919" s="133"/>
      <c r="AO34919" s="135"/>
      <c r="AP34919" s="135"/>
      <c r="BJ34919" s="136"/>
    </row>
    <row r="34920" spans="5:62" ht="14.25" customHeight="1" x14ac:dyDescent="0.25">
      <c r="E34920" s="113"/>
      <c r="H34920" s="133"/>
      <c r="T34920" s="133"/>
      <c r="X34920" s="131"/>
      <c r="Y34920" s="133"/>
      <c r="AJ34920" s="133"/>
      <c r="AO34920" s="135"/>
      <c r="AP34920" s="135"/>
      <c r="BJ34920" s="136"/>
    </row>
    <row r="34921" spans="5:62" ht="14.25" customHeight="1" x14ac:dyDescent="0.25">
      <c r="E34921" s="113"/>
      <c r="H34921" s="133"/>
      <c r="T34921" s="133"/>
      <c r="X34921" s="131"/>
      <c r="Y34921" s="133"/>
      <c r="AJ34921" s="133"/>
      <c r="AO34921" s="135"/>
      <c r="AP34921" s="135"/>
      <c r="BJ34921" s="136"/>
    </row>
    <row r="34922" spans="5:62" ht="14.25" customHeight="1" x14ac:dyDescent="0.25">
      <c r="E34922" s="113"/>
      <c r="H34922" s="133"/>
      <c r="T34922" s="133"/>
      <c r="X34922" s="131"/>
      <c r="Y34922" s="133"/>
      <c r="AJ34922" s="133"/>
      <c r="AO34922" s="135"/>
      <c r="AP34922" s="135"/>
      <c r="BJ34922" s="136"/>
    </row>
    <row r="34923" spans="5:62" ht="14.25" customHeight="1" x14ac:dyDescent="0.25">
      <c r="E34923" s="113"/>
      <c r="H34923" s="133"/>
      <c r="T34923" s="133"/>
      <c r="X34923" s="131"/>
      <c r="Y34923" s="133"/>
      <c r="AJ34923" s="133"/>
      <c r="AO34923" s="135"/>
      <c r="AP34923" s="135"/>
      <c r="BJ34923" s="136"/>
    </row>
    <row r="34924" spans="5:62" ht="14.25" customHeight="1" x14ac:dyDescent="0.25">
      <c r="E34924" s="113"/>
      <c r="H34924" s="133"/>
      <c r="T34924" s="133"/>
      <c r="X34924" s="131"/>
      <c r="Y34924" s="133"/>
      <c r="AJ34924" s="133"/>
      <c r="AO34924" s="135"/>
      <c r="AP34924" s="135"/>
      <c r="BJ34924" s="136"/>
    </row>
    <row r="34925" spans="5:62" ht="14.25" customHeight="1" x14ac:dyDescent="0.25">
      <c r="E34925" s="113"/>
      <c r="H34925" s="133"/>
      <c r="T34925" s="133"/>
      <c r="X34925" s="131"/>
      <c r="Y34925" s="133"/>
      <c r="AJ34925" s="133"/>
      <c r="AO34925" s="135"/>
      <c r="AP34925" s="135"/>
      <c r="BJ34925" s="136"/>
    </row>
    <row r="34926" spans="5:62" ht="14.25" customHeight="1" x14ac:dyDescent="0.25">
      <c r="E34926" s="113"/>
      <c r="H34926" s="133"/>
      <c r="T34926" s="133"/>
      <c r="X34926" s="131"/>
      <c r="Y34926" s="133"/>
      <c r="AJ34926" s="133"/>
      <c r="AO34926" s="135"/>
      <c r="AP34926" s="135"/>
      <c r="BJ34926" s="136"/>
    </row>
    <row r="34927" spans="5:62" ht="14.25" customHeight="1" x14ac:dyDescent="0.25">
      <c r="E34927" s="113"/>
      <c r="H34927" s="133"/>
      <c r="T34927" s="133"/>
      <c r="X34927" s="131"/>
      <c r="Y34927" s="133"/>
      <c r="AJ34927" s="133"/>
      <c r="AO34927" s="135"/>
      <c r="AP34927" s="135"/>
      <c r="BJ34927" s="136"/>
    </row>
    <row r="34928" spans="5:62" ht="14.25" customHeight="1" x14ac:dyDescent="0.25">
      <c r="E34928" s="113"/>
      <c r="H34928" s="133"/>
      <c r="T34928" s="133"/>
      <c r="X34928" s="131"/>
      <c r="Y34928" s="133"/>
      <c r="AJ34928" s="133"/>
      <c r="AO34928" s="135"/>
      <c r="AP34928" s="135"/>
      <c r="BJ34928" s="136"/>
    </row>
    <row r="34929" spans="5:62" ht="14.25" customHeight="1" x14ac:dyDescent="0.25">
      <c r="E34929" s="113"/>
      <c r="H34929" s="133"/>
      <c r="T34929" s="133"/>
      <c r="X34929" s="131"/>
      <c r="Y34929" s="133"/>
      <c r="AJ34929" s="133"/>
      <c r="AO34929" s="135"/>
      <c r="AP34929" s="135"/>
      <c r="BJ34929" s="136"/>
    </row>
    <row r="34930" spans="5:62" ht="14.25" customHeight="1" x14ac:dyDescent="0.25">
      <c r="E34930" s="113"/>
      <c r="H34930" s="133"/>
      <c r="T34930" s="133"/>
      <c r="X34930" s="131"/>
      <c r="Y34930" s="133"/>
      <c r="AJ34930" s="133"/>
      <c r="AO34930" s="135"/>
      <c r="AP34930" s="135"/>
      <c r="BJ34930" s="136"/>
    </row>
    <row r="34931" spans="5:62" ht="14.25" customHeight="1" x14ac:dyDescent="0.25">
      <c r="E34931" s="113"/>
      <c r="H34931" s="133"/>
      <c r="T34931" s="133"/>
      <c r="X34931" s="131"/>
      <c r="Y34931" s="133"/>
      <c r="AJ34931" s="133"/>
      <c r="AO34931" s="135"/>
      <c r="AP34931" s="135"/>
      <c r="BJ34931" s="136"/>
    </row>
    <row r="34932" spans="5:62" ht="14.25" customHeight="1" x14ac:dyDescent="0.25">
      <c r="E34932" s="113"/>
      <c r="H34932" s="133"/>
      <c r="T34932" s="133"/>
      <c r="X34932" s="131"/>
      <c r="Y34932" s="133"/>
      <c r="AJ34932" s="133"/>
      <c r="AO34932" s="135"/>
      <c r="AP34932" s="135"/>
      <c r="BJ34932" s="136"/>
    </row>
    <row r="34933" spans="5:62" ht="14.25" customHeight="1" x14ac:dyDescent="0.25">
      <c r="E34933" s="113"/>
      <c r="H34933" s="133"/>
      <c r="T34933" s="133"/>
      <c r="X34933" s="131"/>
      <c r="Y34933" s="133"/>
      <c r="AJ34933" s="133"/>
      <c r="AO34933" s="135"/>
      <c r="AP34933" s="135"/>
      <c r="BJ34933" s="136"/>
    </row>
    <row r="34934" spans="5:62" ht="14.25" customHeight="1" x14ac:dyDescent="0.25">
      <c r="E34934" s="113"/>
      <c r="H34934" s="133"/>
      <c r="T34934" s="133"/>
      <c r="X34934" s="131"/>
      <c r="Y34934" s="133"/>
      <c r="AJ34934" s="133"/>
      <c r="AO34934" s="135"/>
      <c r="AP34934" s="135"/>
      <c r="BJ34934" s="136"/>
    </row>
    <row r="34935" spans="5:62" ht="14.25" customHeight="1" x14ac:dyDescent="0.25">
      <c r="E34935" s="113"/>
      <c r="H34935" s="133"/>
      <c r="T34935" s="133"/>
      <c r="X34935" s="131"/>
      <c r="Y34935" s="133"/>
      <c r="AJ34935" s="133"/>
      <c r="AO34935" s="135"/>
      <c r="AP34935" s="135"/>
      <c r="BJ34935" s="136"/>
    </row>
    <row r="34936" spans="5:62" ht="14.25" customHeight="1" x14ac:dyDescent="0.25">
      <c r="E34936" s="113"/>
      <c r="H34936" s="133"/>
      <c r="T34936" s="133"/>
      <c r="X34936" s="131"/>
      <c r="Y34936" s="133"/>
      <c r="AJ34936" s="133"/>
      <c r="AO34936" s="135"/>
      <c r="AP34936" s="135"/>
      <c r="BJ34936" s="136"/>
    </row>
    <row r="34937" spans="5:62" ht="14.25" customHeight="1" x14ac:dyDescent="0.25">
      <c r="E34937" s="113"/>
      <c r="H34937" s="133"/>
      <c r="T34937" s="133"/>
      <c r="X34937" s="131"/>
      <c r="Y34937" s="133"/>
      <c r="AJ34937" s="133"/>
      <c r="AO34937" s="135"/>
      <c r="AP34937" s="135"/>
      <c r="BJ34937" s="136"/>
    </row>
    <row r="34938" spans="5:62" ht="14.25" customHeight="1" x14ac:dyDescent="0.25">
      <c r="E34938" s="113"/>
      <c r="H34938" s="133"/>
      <c r="T34938" s="133"/>
      <c r="X34938" s="131"/>
      <c r="Y34938" s="133"/>
      <c r="AJ34938" s="133"/>
      <c r="AO34938" s="135"/>
      <c r="AP34938" s="135"/>
      <c r="BJ34938" s="136"/>
    </row>
    <row r="34939" spans="5:62" ht="14.25" customHeight="1" x14ac:dyDescent="0.25">
      <c r="E34939" s="113"/>
      <c r="H34939" s="133"/>
      <c r="T34939" s="133"/>
      <c r="X34939" s="131"/>
      <c r="Y34939" s="133"/>
      <c r="AJ34939" s="133"/>
      <c r="AO34939" s="135"/>
      <c r="AP34939" s="135"/>
      <c r="BJ34939" s="136"/>
    </row>
    <row r="34940" spans="5:62" ht="14.25" customHeight="1" x14ac:dyDescent="0.25">
      <c r="E34940" s="113"/>
      <c r="H34940" s="133"/>
      <c r="T34940" s="133"/>
      <c r="X34940" s="131"/>
      <c r="Y34940" s="133"/>
      <c r="AJ34940" s="133"/>
      <c r="AO34940" s="135"/>
      <c r="AP34940" s="135"/>
      <c r="BJ34940" s="136"/>
    </row>
    <row r="34941" spans="5:62" ht="14.25" customHeight="1" x14ac:dyDescent="0.25">
      <c r="E34941" s="113"/>
      <c r="H34941" s="133"/>
      <c r="T34941" s="133"/>
      <c r="X34941" s="131"/>
      <c r="Y34941" s="133"/>
      <c r="AJ34941" s="133"/>
      <c r="AO34941" s="135"/>
      <c r="AP34941" s="135"/>
      <c r="BJ34941" s="136"/>
    </row>
    <row r="34942" spans="5:62" ht="14.25" customHeight="1" x14ac:dyDescent="0.25">
      <c r="E34942" s="113"/>
      <c r="H34942" s="133"/>
      <c r="T34942" s="133"/>
      <c r="X34942" s="131"/>
      <c r="Y34942" s="133"/>
      <c r="AJ34942" s="133"/>
      <c r="AO34942" s="135"/>
      <c r="AP34942" s="135"/>
      <c r="BJ34942" s="136"/>
    </row>
    <row r="34943" spans="5:62" ht="14.25" customHeight="1" x14ac:dyDescent="0.25">
      <c r="E34943" s="113"/>
      <c r="H34943" s="133"/>
      <c r="T34943" s="133"/>
      <c r="X34943" s="131"/>
      <c r="Y34943" s="133"/>
      <c r="AJ34943" s="133"/>
      <c r="AO34943" s="135"/>
      <c r="AP34943" s="135"/>
      <c r="BJ34943" s="136"/>
    </row>
    <row r="34944" spans="5:62" ht="14.25" customHeight="1" x14ac:dyDescent="0.25">
      <c r="E34944" s="113"/>
      <c r="H34944" s="133"/>
      <c r="T34944" s="133"/>
      <c r="X34944" s="131"/>
      <c r="Y34944" s="133"/>
      <c r="AJ34944" s="133"/>
      <c r="AO34944" s="135"/>
      <c r="AP34944" s="135"/>
      <c r="BJ34944" s="136"/>
    </row>
    <row r="34945" spans="5:62" ht="14.25" customHeight="1" x14ac:dyDescent="0.25">
      <c r="E34945" s="113"/>
      <c r="H34945" s="133"/>
      <c r="T34945" s="133"/>
      <c r="X34945" s="131"/>
      <c r="Y34945" s="133"/>
      <c r="AJ34945" s="133"/>
      <c r="AO34945" s="135"/>
      <c r="AP34945" s="135"/>
      <c r="BJ34945" s="136"/>
    </row>
    <row r="34946" spans="5:62" ht="14.25" customHeight="1" x14ac:dyDescent="0.25">
      <c r="E34946" s="113"/>
      <c r="H34946" s="133"/>
      <c r="T34946" s="133"/>
      <c r="X34946" s="131"/>
      <c r="Y34946" s="133"/>
      <c r="AJ34946" s="133"/>
      <c r="AO34946" s="135"/>
      <c r="AP34946" s="135"/>
      <c r="BJ34946" s="136"/>
    </row>
    <row r="34947" spans="5:62" ht="14.25" customHeight="1" x14ac:dyDescent="0.25">
      <c r="E34947" s="113"/>
      <c r="H34947" s="133"/>
      <c r="T34947" s="133"/>
      <c r="X34947" s="131"/>
      <c r="Y34947" s="133"/>
      <c r="AJ34947" s="133"/>
      <c r="AO34947" s="135"/>
      <c r="AP34947" s="135"/>
      <c r="BJ34947" s="136"/>
    </row>
    <row r="34948" spans="5:62" ht="14.25" customHeight="1" x14ac:dyDescent="0.25">
      <c r="E34948" s="113"/>
      <c r="H34948" s="133"/>
      <c r="T34948" s="133"/>
      <c r="X34948" s="131"/>
      <c r="Y34948" s="133"/>
      <c r="AJ34948" s="133"/>
      <c r="AO34948" s="135"/>
      <c r="AP34948" s="135"/>
      <c r="BJ34948" s="136"/>
    </row>
    <row r="34949" spans="5:62" ht="14.25" customHeight="1" x14ac:dyDescent="0.25">
      <c r="E34949" s="113"/>
      <c r="H34949" s="133"/>
      <c r="T34949" s="133"/>
      <c r="X34949" s="131"/>
      <c r="Y34949" s="133"/>
      <c r="AJ34949" s="133"/>
      <c r="AO34949" s="135"/>
      <c r="AP34949" s="135"/>
      <c r="BJ34949" s="136"/>
    </row>
    <row r="34950" spans="5:62" ht="14.25" customHeight="1" x14ac:dyDescent="0.25">
      <c r="E34950" s="113"/>
      <c r="H34950" s="133"/>
      <c r="T34950" s="133"/>
      <c r="X34950" s="131"/>
      <c r="Y34950" s="133"/>
      <c r="AJ34950" s="133"/>
      <c r="AO34950" s="135"/>
      <c r="AP34950" s="135"/>
      <c r="BJ34950" s="136"/>
    </row>
    <row r="34951" spans="5:62" ht="14.25" customHeight="1" x14ac:dyDescent="0.25">
      <c r="E34951" s="113"/>
      <c r="H34951" s="133"/>
      <c r="T34951" s="133"/>
      <c r="X34951" s="131"/>
      <c r="Y34951" s="133"/>
      <c r="AJ34951" s="133"/>
      <c r="AO34951" s="135"/>
      <c r="AP34951" s="135"/>
      <c r="BJ34951" s="136"/>
    </row>
    <row r="34952" spans="5:62" ht="14.25" customHeight="1" x14ac:dyDescent="0.25">
      <c r="E34952" s="113"/>
      <c r="H34952" s="133"/>
      <c r="T34952" s="133"/>
      <c r="X34952" s="131"/>
      <c r="Y34952" s="133"/>
      <c r="AJ34952" s="133"/>
      <c r="AO34952" s="135"/>
      <c r="AP34952" s="135"/>
      <c r="BJ34952" s="136"/>
    </row>
    <row r="34953" spans="5:62" ht="14.25" customHeight="1" x14ac:dyDescent="0.25">
      <c r="E34953" s="113"/>
      <c r="H34953" s="133"/>
      <c r="T34953" s="133"/>
      <c r="X34953" s="131"/>
      <c r="Y34953" s="133"/>
      <c r="AJ34953" s="133"/>
      <c r="AO34953" s="135"/>
      <c r="AP34953" s="135"/>
      <c r="BJ34953" s="136"/>
    </row>
    <row r="34954" spans="5:62" ht="14.25" customHeight="1" x14ac:dyDescent="0.25">
      <c r="E34954" s="113"/>
      <c r="H34954" s="133"/>
      <c r="T34954" s="133"/>
      <c r="X34954" s="131"/>
      <c r="Y34954" s="133"/>
      <c r="AJ34954" s="133"/>
      <c r="AO34954" s="135"/>
      <c r="AP34954" s="135"/>
      <c r="BJ34954" s="136"/>
    </row>
    <row r="34955" spans="5:62" ht="14.25" customHeight="1" x14ac:dyDescent="0.25">
      <c r="E34955" s="113"/>
      <c r="H34955" s="133"/>
      <c r="T34955" s="133"/>
      <c r="X34955" s="131"/>
      <c r="Y34955" s="133"/>
      <c r="AJ34955" s="133"/>
      <c r="AO34955" s="135"/>
      <c r="AP34955" s="135"/>
      <c r="BJ34955" s="136"/>
    </row>
    <row r="34956" spans="5:62" ht="14.25" customHeight="1" x14ac:dyDescent="0.25">
      <c r="E34956" s="113"/>
      <c r="H34956" s="133"/>
      <c r="T34956" s="133"/>
      <c r="X34956" s="131"/>
      <c r="Y34956" s="133"/>
      <c r="AJ34956" s="133"/>
      <c r="AO34956" s="135"/>
      <c r="AP34956" s="135"/>
      <c r="BJ34956" s="136"/>
    </row>
    <row r="34957" spans="5:62" ht="14.25" customHeight="1" x14ac:dyDescent="0.25">
      <c r="E34957" s="113"/>
      <c r="H34957" s="133"/>
      <c r="T34957" s="133"/>
      <c r="X34957" s="131"/>
      <c r="Y34957" s="133"/>
      <c r="AJ34957" s="133"/>
      <c r="AO34957" s="135"/>
      <c r="AP34957" s="135"/>
      <c r="BJ34957" s="136"/>
    </row>
    <row r="34958" spans="5:62" ht="14.25" customHeight="1" x14ac:dyDescent="0.25">
      <c r="E34958" s="113"/>
      <c r="H34958" s="133"/>
      <c r="T34958" s="133"/>
      <c r="X34958" s="131"/>
      <c r="Y34958" s="133"/>
      <c r="AJ34958" s="133"/>
      <c r="AO34958" s="135"/>
      <c r="AP34958" s="135"/>
      <c r="BJ34958" s="136"/>
    </row>
    <row r="34959" spans="5:62" ht="14.25" customHeight="1" x14ac:dyDescent="0.25">
      <c r="E34959" s="113"/>
      <c r="H34959" s="133"/>
      <c r="T34959" s="133"/>
      <c r="X34959" s="131"/>
      <c r="Y34959" s="133"/>
      <c r="AJ34959" s="133"/>
      <c r="AO34959" s="135"/>
      <c r="AP34959" s="135"/>
      <c r="BJ34959" s="136"/>
    </row>
    <row r="34960" spans="5:62" ht="14.25" customHeight="1" x14ac:dyDescent="0.25">
      <c r="E34960" s="113"/>
      <c r="H34960" s="133"/>
      <c r="T34960" s="133"/>
      <c r="X34960" s="131"/>
      <c r="Y34960" s="133"/>
      <c r="AJ34960" s="133"/>
      <c r="AO34960" s="135"/>
      <c r="AP34960" s="135"/>
      <c r="BJ34960" s="136"/>
    </row>
    <row r="34961" spans="5:62" ht="14.25" customHeight="1" x14ac:dyDescent="0.25">
      <c r="E34961" s="113"/>
      <c r="H34961" s="133"/>
      <c r="T34961" s="133"/>
      <c r="X34961" s="131"/>
      <c r="Y34961" s="133"/>
      <c r="AJ34961" s="133"/>
      <c r="AO34961" s="135"/>
      <c r="AP34961" s="135"/>
      <c r="BJ34961" s="136"/>
    </row>
    <row r="34962" spans="5:62" ht="14.25" customHeight="1" x14ac:dyDescent="0.25">
      <c r="E34962" s="113"/>
      <c r="H34962" s="133"/>
      <c r="T34962" s="133"/>
      <c r="X34962" s="131"/>
      <c r="Y34962" s="133"/>
      <c r="AJ34962" s="133"/>
      <c r="AO34962" s="135"/>
      <c r="AP34962" s="135"/>
      <c r="BJ34962" s="136"/>
    </row>
    <row r="34963" spans="5:62" ht="14.25" customHeight="1" x14ac:dyDescent="0.25">
      <c r="E34963" s="113"/>
      <c r="H34963" s="133"/>
      <c r="T34963" s="133"/>
      <c r="X34963" s="131"/>
      <c r="Y34963" s="133"/>
      <c r="AJ34963" s="133"/>
      <c r="AO34963" s="135"/>
      <c r="AP34963" s="135"/>
      <c r="BJ34963" s="136"/>
    </row>
    <row r="34964" spans="5:62" ht="14.25" customHeight="1" x14ac:dyDescent="0.25">
      <c r="E34964" s="113"/>
      <c r="H34964" s="133"/>
      <c r="T34964" s="133"/>
      <c r="X34964" s="131"/>
      <c r="Y34964" s="133"/>
      <c r="AJ34964" s="133"/>
      <c r="AO34964" s="135"/>
      <c r="AP34964" s="135"/>
      <c r="BJ34964" s="136"/>
    </row>
    <row r="34965" spans="5:62" ht="14.25" customHeight="1" x14ac:dyDescent="0.25">
      <c r="E34965" s="113"/>
      <c r="H34965" s="133"/>
      <c r="T34965" s="133"/>
      <c r="X34965" s="131"/>
      <c r="Y34965" s="133"/>
      <c r="AJ34965" s="133"/>
      <c r="AO34965" s="135"/>
      <c r="AP34965" s="135"/>
      <c r="BJ34965" s="136"/>
    </row>
    <row r="34966" spans="5:62" ht="14.25" customHeight="1" x14ac:dyDescent="0.25">
      <c r="E34966" s="113"/>
      <c r="H34966" s="133"/>
      <c r="T34966" s="133"/>
      <c r="X34966" s="131"/>
      <c r="Y34966" s="133"/>
      <c r="AJ34966" s="133"/>
      <c r="AO34966" s="135"/>
      <c r="AP34966" s="135"/>
      <c r="BJ34966" s="136"/>
    </row>
    <row r="34967" spans="5:62" ht="14.25" customHeight="1" x14ac:dyDescent="0.25">
      <c r="E34967" s="113"/>
      <c r="H34967" s="133"/>
      <c r="T34967" s="133"/>
      <c r="X34967" s="131"/>
      <c r="Y34967" s="133"/>
      <c r="AJ34967" s="133"/>
      <c r="AO34967" s="135"/>
      <c r="AP34967" s="135"/>
      <c r="BJ34967" s="136"/>
    </row>
    <row r="34968" spans="5:62" ht="14.25" customHeight="1" x14ac:dyDescent="0.25">
      <c r="E34968" s="113"/>
      <c r="H34968" s="133"/>
      <c r="T34968" s="133"/>
      <c r="X34968" s="131"/>
      <c r="Y34968" s="133"/>
      <c r="AJ34968" s="133"/>
      <c r="AO34968" s="135"/>
      <c r="AP34968" s="135"/>
      <c r="BJ34968" s="136"/>
    </row>
    <row r="34969" spans="5:62" ht="14.25" customHeight="1" x14ac:dyDescent="0.25">
      <c r="E34969" s="113"/>
      <c r="H34969" s="133"/>
      <c r="T34969" s="133"/>
      <c r="X34969" s="131"/>
      <c r="Y34969" s="133"/>
      <c r="AJ34969" s="133"/>
      <c r="AO34969" s="135"/>
      <c r="AP34969" s="135"/>
      <c r="BJ34969" s="136"/>
    </row>
    <row r="34970" spans="5:62" ht="14.25" customHeight="1" x14ac:dyDescent="0.25">
      <c r="E34970" s="113"/>
      <c r="H34970" s="133"/>
      <c r="T34970" s="133"/>
      <c r="X34970" s="131"/>
      <c r="Y34970" s="133"/>
      <c r="AJ34970" s="133"/>
      <c r="AO34970" s="135"/>
      <c r="AP34970" s="135"/>
      <c r="BJ34970" s="136"/>
    </row>
    <row r="34971" spans="5:62" ht="14.25" customHeight="1" x14ac:dyDescent="0.25">
      <c r="E34971" s="113"/>
      <c r="H34971" s="133"/>
      <c r="T34971" s="133"/>
      <c r="X34971" s="131"/>
      <c r="Y34971" s="133"/>
      <c r="AJ34971" s="133"/>
      <c r="AO34971" s="135"/>
      <c r="AP34971" s="135"/>
      <c r="BJ34971" s="136"/>
    </row>
    <row r="34972" spans="5:62" ht="14.25" customHeight="1" x14ac:dyDescent="0.25">
      <c r="E34972" s="113"/>
      <c r="H34972" s="133"/>
      <c r="T34972" s="133"/>
      <c r="X34972" s="131"/>
      <c r="Y34972" s="133"/>
      <c r="AJ34972" s="133"/>
      <c r="AO34972" s="135"/>
      <c r="AP34972" s="135"/>
      <c r="BJ34972" s="136"/>
    </row>
    <row r="34973" spans="5:62" ht="14.25" customHeight="1" x14ac:dyDescent="0.25">
      <c r="E34973" s="113"/>
      <c r="H34973" s="133"/>
      <c r="T34973" s="133"/>
      <c r="X34973" s="131"/>
      <c r="Y34973" s="133"/>
      <c r="AJ34973" s="133"/>
      <c r="AO34973" s="135"/>
      <c r="AP34973" s="135"/>
      <c r="BJ34973" s="136"/>
    </row>
    <row r="34974" spans="5:62" ht="14.25" customHeight="1" x14ac:dyDescent="0.25">
      <c r="E34974" s="113"/>
      <c r="H34974" s="133"/>
      <c r="T34974" s="133"/>
      <c r="X34974" s="131"/>
      <c r="Y34974" s="133"/>
      <c r="AJ34974" s="133"/>
      <c r="AO34974" s="135"/>
      <c r="AP34974" s="135"/>
      <c r="BJ34974" s="136"/>
    </row>
    <row r="34975" spans="5:62" ht="14.25" customHeight="1" x14ac:dyDescent="0.25">
      <c r="E34975" s="113"/>
      <c r="H34975" s="133"/>
      <c r="T34975" s="133"/>
      <c r="X34975" s="131"/>
      <c r="Y34975" s="133"/>
      <c r="AJ34975" s="133"/>
      <c r="AO34975" s="135"/>
      <c r="AP34975" s="135"/>
      <c r="BJ34975" s="136"/>
    </row>
    <row r="34976" spans="5:62" ht="14.25" customHeight="1" x14ac:dyDescent="0.25">
      <c r="E34976" s="113"/>
      <c r="H34976" s="133"/>
      <c r="T34976" s="133"/>
      <c r="X34976" s="131"/>
      <c r="Y34976" s="133"/>
      <c r="AJ34976" s="133"/>
      <c r="AO34976" s="135"/>
      <c r="AP34976" s="135"/>
      <c r="BJ34976" s="136"/>
    </row>
    <row r="34977" spans="5:62" ht="14.25" customHeight="1" x14ac:dyDescent="0.25">
      <c r="E34977" s="113"/>
      <c r="H34977" s="133"/>
      <c r="T34977" s="133"/>
      <c r="X34977" s="131"/>
      <c r="Y34977" s="133"/>
      <c r="AJ34977" s="133"/>
      <c r="AO34977" s="135"/>
      <c r="AP34977" s="135"/>
      <c r="BJ34977" s="136"/>
    </row>
    <row r="34978" spans="5:62" ht="14.25" customHeight="1" x14ac:dyDescent="0.25">
      <c r="E34978" s="113"/>
      <c r="H34978" s="133"/>
      <c r="T34978" s="133"/>
      <c r="X34978" s="131"/>
      <c r="Y34978" s="133"/>
      <c r="AJ34978" s="133"/>
      <c r="AO34978" s="135"/>
      <c r="AP34978" s="135"/>
      <c r="BJ34978" s="136"/>
    </row>
    <row r="34979" spans="5:62" ht="14.25" customHeight="1" x14ac:dyDescent="0.25">
      <c r="E34979" s="113"/>
      <c r="H34979" s="133"/>
      <c r="T34979" s="133"/>
      <c r="X34979" s="131"/>
      <c r="Y34979" s="133"/>
      <c r="AJ34979" s="133"/>
      <c r="AO34979" s="135"/>
      <c r="AP34979" s="135"/>
      <c r="BJ34979" s="136"/>
    </row>
    <row r="34980" spans="5:62" ht="14.25" customHeight="1" x14ac:dyDescent="0.25">
      <c r="E34980" s="113"/>
      <c r="H34980" s="133"/>
      <c r="T34980" s="133"/>
      <c r="X34980" s="131"/>
      <c r="Y34980" s="133"/>
      <c r="AJ34980" s="133"/>
      <c r="AO34980" s="135"/>
      <c r="AP34980" s="135"/>
      <c r="BJ34980" s="136"/>
    </row>
    <row r="34981" spans="5:62" ht="14.25" customHeight="1" x14ac:dyDescent="0.25">
      <c r="E34981" s="113"/>
      <c r="H34981" s="133"/>
      <c r="T34981" s="133"/>
      <c r="X34981" s="131"/>
      <c r="Y34981" s="133"/>
      <c r="AJ34981" s="133"/>
      <c r="AO34981" s="135"/>
      <c r="AP34981" s="135"/>
      <c r="BJ34981" s="136"/>
    </row>
    <row r="34982" spans="5:62" ht="14.25" customHeight="1" x14ac:dyDescent="0.25">
      <c r="E34982" s="113"/>
      <c r="H34982" s="133"/>
      <c r="T34982" s="133"/>
      <c r="X34982" s="131"/>
      <c r="Y34982" s="133"/>
      <c r="AJ34982" s="133"/>
      <c r="AO34982" s="135"/>
      <c r="AP34982" s="135"/>
      <c r="BJ34982" s="136"/>
    </row>
    <row r="34983" spans="5:62" ht="14.25" customHeight="1" x14ac:dyDescent="0.25">
      <c r="E34983" s="113"/>
      <c r="H34983" s="133"/>
      <c r="T34983" s="133"/>
      <c r="X34983" s="131"/>
      <c r="Y34983" s="133"/>
      <c r="AJ34983" s="133"/>
      <c r="AO34983" s="135"/>
      <c r="AP34983" s="135"/>
      <c r="BJ34983" s="136"/>
    </row>
    <row r="34984" spans="5:62" ht="14.25" customHeight="1" x14ac:dyDescent="0.25">
      <c r="E34984" s="113"/>
      <c r="H34984" s="133"/>
      <c r="T34984" s="133"/>
      <c r="X34984" s="131"/>
      <c r="Y34984" s="133"/>
      <c r="AJ34984" s="133"/>
      <c r="AO34984" s="135"/>
      <c r="AP34984" s="135"/>
      <c r="BJ34984" s="136"/>
    </row>
    <row r="34985" spans="5:62" ht="14.25" customHeight="1" x14ac:dyDescent="0.25">
      <c r="E34985" s="113"/>
      <c r="H34985" s="133"/>
      <c r="T34985" s="133"/>
      <c r="X34985" s="131"/>
      <c r="Y34985" s="133"/>
      <c r="AJ34985" s="133"/>
      <c r="AO34985" s="135"/>
      <c r="AP34985" s="135"/>
      <c r="BJ34985" s="136"/>
    </row>
    <row r="34986" spans="5:62" ht="14.25" customHeight="1" x14ac:dyDescent="0.25">
      <c r="E34986" s="113"/>
      <c r="H34986" s="133"/>
      <c r="T34986" s="133"/>
      <c r="X34986" s="131"/>
      <c r="Y34986" s="133"/>
      <c r="AJ34986" s="133"/>
      <c r="AO34986" s="135"/>
      <c r="AP34986" s="135"/>
      <c r="BJ34986" s="136"/>
    </row>
    <row r="34987" spans="5:62" ht="14.25" customHeight="1" x14ac:dyDescent="0.25">
      <c r="E34987" s="113"/>
      <c r="H34987" s="133"/>
      <c r="T34987" s="133"/>
      <c r="X34987" s="131"/>
      <c r="Y34987" s="133"/>
      <c r="AJ34987" s="133"/>
      <c r="AO34987" s="135"/>
      <c r="AP34987" s="135"/>
      <c r="BJ34987" s="136"/>
    </row>
    <row r="34988" spans="5:62" ht="14.25" customHeight="1" x14ac:dyDescent="0.25">
      <c r="E34988" s="113"/>
      <c r="H34988" s="133"/>
      <c r="T34988" s="133"/>
      <c r="X34988" s="131"/>
      <c r="Y34988" s="133"/>
      <c r="AJ34988" s="133"/>
      <c r="AO34988" s="135"/>
      <c r="AP34988" s="135"/>
      <c r="BJ34988" s="136"/>
    </row>
    <row r="34989" spans="5:62" ht="14.25" customHeight="1" x14ac:dyDescent="0.25">
      <c r="E34989" s="113"/>
      <c r="H34989" s="133"/>
      <c r="T34989" s="133"/>
      <c r="X34989" s="131"/>
      <c r="Y34989" s="133"/>
      <c r="AJ34989" s="133"/>
      <c r="AO34989" s="135"/>
      <c r="AP34989" s="135"/>
      <c r="BJ34989" s="136"/>
    </row>
    <row r="34990" spans="5:62" ht="14.25" customHeight="1" x14ac:dyDescent="0.25">
      <c r="E34990" s="113"/>
      <c r="H34990" s="133"/>
      <c r="T34990" s="133"/>
      <c r="X34990" s="131"/>
      <c r="Y34990" s="133"/>
      <c r="AJ34990" s="133"/>
      <c r="AO34990" s="135"/>
      <c r="AP34990" s="135"/>
      <c r="BJ34990" s="136"/>
    </row>
    <row r="34991" spans="5:62" ht="14.25" customHeight="1" x14ac:dyDescent="0.25">
      <c r="E34991" s="113"/>
      <c r="H34991" s="133"/>
      <c r="T34991" s="133"/>
      <c r="X34991" s="131"/>
      <c r="Y34991" s="133"/>
      <c r="AJ34991" s="133"/>
      <c r="AO34991" s="135"/>
      <c r="AP34991" s="135"/>
      <c r="BJ34991" s="136"/>
    </row>
    <row r="34992" spans="5:62" ht="14.25" customHeight="1" x14ac:dyDescent="0.25">
      <c r="E34992" s="113"/>
      <c r="H34992" s="133"/>
      <c r="T34992" s="133"/>
      <c r="X34992" s="131"/>
      <c r="Y34992" s="133"/>
      <c r="AJ34992" s="133"/>
      <c r="AO34992" s="135"/>
      <c r="AP34992" s="135"/>
      <c r="BJ34992" s="136"/>
    </row>
    <row r="34993" spans="5:62" ht="14.25" customHeight="1" x14ac:dyDescent="0.25">
      <c r="E34993" s="113"/>
      <c r="H34993" s="133"/>
      <c r="T34993" s="133"/>
      <c r="X34993" s="131"/>
      <c r="Y34993" s="133"/>
      <c r="AJ34993" s="133"/>
      <c r="AO34993" s="135"/>
      <c r="AP34993" s="135"/>
      <c r="BJ34993" s="136"/>
    </row>
    <row r="34994" spans="5:62" ht="14.25" customHeight="1" x14ac:dyDescent="0.25">
      <c r="E34994" s="113"/>
      <c r="H34994" s="133"/>
      <c r="T34994" s="133"/>
      <c r="X34994" s="131"/>
      <c r="Y34994" s="133"/>
      <c r="AJ34994" s="133"/>
      <c r="AO34994" s="135"/>
      <c r="AP34994" s="135"/>
      <c r="BJ34994" s="136"/>
    </row>
    <row r="34995" spans="5:62" ht="14.25" customHeight="1" x14ac:dyDescent="0.25">
      <c r="E34995" s="113"/>
      <c r="H34995" s="133"/>
      <c r="T34995" s="133"/>
      <c r="X34995" s="131"/>
      <c r="Y34995" s="133"/>
      <c r="AJ34995" s="133"/>
      <c r="AO34995" s="135"/>
      <c r="AP34995" s="135"/>
      <c r="BJ34995" s="136"/>
    </row>
    <row r="34996" spans="5:62" ht="14.25" customHeight="1" x14ac:dyDescent="0.25">
      <c r="E34996" s="113"/>
      <c r="H34996" s="133"/>
      <c r="T34996" s="133"/>
      <c r="X34996" s="131"/>
      <c r="Y34996" s="133"/>
      <c r="AJ34996" s="133"/>
      <c r="AO34996" s="135"/>
      <c r="AP34996" s="135"/>
      <c r="BJ34996" s="136"/>
    </row>
    <row r="34997" spans="5:62" ht="14.25" customHeight="1" x14ac:dyDescent="0.25">
      <c r="E34997" s="113"/>
      <c r="H34997" s="133"/>
      <c r="T34997" s="133"/>
      <c r="X34997" s="131"/>
      <c r="Y34997" s="133"/>
      <c r="AJ34997" s="133"/>
      <c r="AO34997" s="135"/>
      <c r="AP34997" s="135"/>
      <c r="BJ34997" s="136"/>
    </row>
    <row r="34998" spans="5:62" ht="14.25" customHeight="1" x14ac:dyDescent="0.25">
      <c r="E34998" s="113"/>
      <c r="H34998" s="133"/>
      <c r="T34998" s="133"/>
      <c r="X34998" s="131"/>
      <c r="Y34998" s="133"/>
      <c r="AJ34998" s="133"/>
      <c r="AO34998" s="135"/>
      <c r="AP34998" s="135"/>
      <c r="BJ34998" s="136"/>
    </row>
    <row r="34999" spans="5:62" ht="14.25" customHeight="1" x14ac:dyDescent="0.25">
      <c r="E34999" s="113"/>
      <c r="H34999" s="133"/>
      <c r="T34999" s="133"/>
      <c r="X34999" s="131"/>
      <c r="Y34999" s="133"/>
      <c r="AJ34999" s="133"/>
      <c r="AO34999" s="135"/>
      <c r="AP34999" s="135"/>
      <c r="BJ34999" s="136"/>
    </row>
    <row r="35000" spans="5:62" ht="14.25" customHeight="1" x14ac:dyDescent="0.25">
      <c r="E35000" s="113"/>
      <c r="H35000" s="133"/>
      <c r="T35000" s="133"/>
      <c r="X35000" s="131"/>
      <c r="Y35000" s="133"/>
      <c r="AJ35000" s="133"/>
      <c r="AO35000" s="135"/>
      <c r="AP35000" s="135"/>
      <c r="BJ35000" s="136"/>
    </row>
    <row r="35001" spans="5:62" ht="14.25" customHeight="1" x14ac:dyDescent="0.25">
      <c r="E35001" s="113"/>
      <c r="H35001" s="133"/>
      <c r="T35001" s="133"/>
      <c r="X35001" s="131"/>
      <c r="Y35001" s="133"/>
      <c r="AJ35001" s="133"/>
      <c r="AO35001" s="135"/>
      <c r="AP35001" s="135"/>
      <c r="BJ35001" s="136"/>
    </row>
    <row r="35002" spans="5:62" ht="14.25" customHeight="1" x14ac:dyDescent="0.25">
      <c r="E35002" s="113"/>
      <c r="H35002" s="133"/>
      <c r="T35002" s="133"/>
      <c r="X35002" s="131"/>
      <c r="Y35002" s="133"/>
      <c r="AJ35002" s="133"/>
      <c r="AO35002" s="135"/>
      <c r="AP35002" s="135"/>
      <c r="BJ35002" s="136"/>
    </row>
    <row r="35003" spans="5:62" ht="14.25" customHeight="1" x14ac:dyDescent="0.25">
      <c r="E35003" s="113"/>
      <c r="H35003" s="133"/>
      <c r="T35003" s="133"/>
      <c r="X35003" s="131"/>
      <c r="Y35003" s="133"/>
      <c r="AJ35003" s="133"/>
      <c r="AO35003" s="135"/>
      <c r="AP35003" s="135"/>
      <c r="BJ35003" s="136"/>
    </row>
    <row r="35004" spans="5:62" ht="14.25" customHeight="1" x14ac:dyDescent="0.25">
      <c r="E35004" s="113"/>
      <c r="H35004" s="133"/>
      <c r="T35004" s="133"/>
      <c r="X35004" s="131"/>
      <c r="Y35004" s="133"/>
      <c r="AJ35004" s="133"/>
      <c r="AO35004" s="135"/>
      <c r="AP35004" s="135"/>
      <c r="BJ35004" s="136"/>
    </row>
    <row r="35005" spans="5:62" ht="14.25" customHeight="1" x14ac:dyDescent="0.25">
      <c r="E35005" s="113"/>
      <c r="H35005" s="133"/>
      <c r="T35005" s="133"/>
      <c r="X35005" s="131"/>
      <c r="Y35005" s="133"/>
      <c r="AJ35005" s="133"/>
      <c r="AO35005" s="135"/>
      <c r="AP35005" s="135"/>
      <c r="BJ35005" s="136"/>
    </row>
    <row r="35006" spans="5:62" ht="14.25" customHeight="1" x14ac:dyDescent="0.25">
      <c r="E35006" s="113"/>
      <c r="H35006" s="133"/>
      <c r="T35006" s="133"/>
      <c r="X35006" s="131"/>
      <c r="Y35006" s="133"/>
      <c r="AJ35006" s="133"/>
      <c r="AO35006" s="135"/>
      <c r="AP35006" s="135"/>
      <c r="BJ35006" s="136"/>
    </row>
    <row r="35007" spans="5:62" ht="14.25" customHeight="1" x14ac:dyDescent="0.25">
      <c r="E35007" s="113"/>
      <c r="H35007" s="133"/>
      <c r="T35007" s="133"/>
      <c r="X35007" s="131"/>
      <c r="Y35007" s="133"/>
      <c r="AJ35007" s="133"/>
      <c r="AO35007" s="135"/>
      <c r="AP35007" s="135"/>
      <c r="BJ35007" s="136"/>
    </row>
    <row r="35008" spans="5:62" ht="14.25" customHeight="1" x14ac:dyDescent="0.25">
      <c r="E35008" s="113"/>
      <c r="H35008" s="133"/>
      <c r="T35008" s="133"/>
      <c r="X35008" s="131"/>
      <c r="Y35008" s="133"/>
      <c r="AJ35008" s="133"/>
      <c r="AO35008" s="135"/>
      <c r="AP35008" s="135"/>
      <c r="BJ35008" s="136"/>
    </row>
    <row r="35009" spans="5:62" ht="14.25" customHeight="1" x14ac:dyDescent="0.25">
      <c r="E35009" s="113"/>
      <c r="H35009" s="133"/>
      <c r="T35009" s="133"/>
      <c r="X35009" s="131"/>
      <c r="Y35009" s="133"/>
      <c r="AJ35009" s="133"/>
      <c r="AO35009" s="135"/>
      <c r="AP35009" s="135"/>
      <c r="BJ35009" s="136"/>
    </row>
    <row r="35010" spans="5:62" ht="14.25" customHeight="1" x14ac:dyDescent="0.25">
      <c r="E35010" s="113"/>
      <c r="H35010" s="133"/>
      <c r="T35010" s="133"/>
      <c r="X35010" s="131"/>
      <c r="Y35010" s="133"/>
      <c r="AJ35010" s="133"/>
      <c r="AO35010" s="135"/>
      <c r="AP35010" s="135"/>
      <c r="BJ35010" s="136"/>
    </row>
    <row r="35011" spans="5:62" ht="14.25" customHeight="1" x14ac:dyDescent="0.25">
      <c r="E35011" s="113"/>
      <c r="H35011" s="133"/>
      <c r="T35011" s="133"/>
      <c r="X35011" s="131"/>
      <c r="Y35011" s="133"/>
      <c r="AJ35011" s="133"/>
      <c r="AO35011" s="135"/>
      <c r="AP35011" s="135"/>
      <c r="BJ35011" s="136"/>
    </row>
    <row r="35012" spans="5:62" ht="14.25" customHeight="1" x14ac:dyDescent="0.25">
      <c r="E35012" s="113"/>
      <c r="H35012" s="133"/>
      <c r="T35012" s="133"/>
      <c r="X35012" s="131"/>
      <c r="Y35012" s="133"/>
      <c r="AJ35012" s="133"/>
      <c r="AO35012" s="135"/>
      <c r="AP35012" s="135"/>
      <c r="BJ35012" s="136"/>
    </row>
    <row r="35013" spans="5:62" ht="14.25" customHeight="1" x14ac:dyDescent="0.25">
      <c r="E35013" s="113"/>
      <c r="H35013" s="133"/>
      <c r="T35013" s="133"/>
      <c r="X35013" s="131"/>
      <c r="Y35013" s="133"/>
      <c r="AJ35013" s="133"/>
      <c r="AO35013" s="135"/>
      <c r="AP35013" s="135"/>
      <c r="BJ35013" s="136"/>
    </row>
    <row r="35014" spans="5:62" ht="14.25" customHeight="1" x14ac:dyDescent="0.25">
      <c r="E35014" s="113"/>
      <c r="H35014" s="133"/>
      <c r="T35014" s="133"/>
      <c r="X35014" s="131"/>
      <c r="Y35014" s="133"/>
      <c r="AJ35014" s="133"/>
      <c r="AO35014" s="135"/>
      <c r="AP35014" s="135"/>
      <c r="BJ35014" s="136"/>
    </row>
    <row r="35015" spans="5:62" ht="14.25" customHeight="1" x14ac:dyDescent="0.25">
      <c r="E35015" s="113"/>
      <c r="H35015" s="133"/>
      <c r="T35015" s="133"/>
      <c r="X35015" s="131"/>
      <c r="Y35015" s="133"/>
      <c r="AJ35015" s="133"/>
      <c r="AO35015" s="135"/>
      <c r="AP35015" s="135"/>
      <c r="BJ35015" s="136"/>
    </row>
    <row r="35016" spans="5:62" ht="14.25" customHeight="1" x14ac:dyDescent="0.25">
      <c r="E35016" s="113"/>
      <c r="H35016" s="133"/>
      <c r="T35016" s="133"/>
      <c r="X35016" s="131"/>
      <c r="Y35016" s="133"/>
      <c r="AJ35016" s="133"/>
      <c r="AO35016" s="135"/>
      <c r="AP35016" s="135"/>
      <c r="BJ35016" s="136"/>
    </row>
    <row r="35017" spans="5:62" ht="14.25" customHeight="1" x14ac:dyDescent="0.25">
      <c r="E35017" s="113"/>
      <c r="H35017" s="133"/>
      <c r="T35017" s="133"/>
      <c r="X35017" s="131"/>
      <c r="Y35017" s="133"/>
      <c r="AJ35017" s="133"/>
      <c r="AO35017" s="135"/>
      <c r="AP35017" s="135"/>
      <c r="BJ35017" s="136"/>
    </row>
    <row r="35018" spans="5:62" ht="14.25" customHeight="1" x14ac:dyDescent="0.25">
      <c r="E35018" s="113"/>
      <c r="H35018" s="133"/>
      <c r="T35018" s="133"/>
      <c r="X35018" s="131"/>
      <c r="Y35018" s="133"/>
      <c r="AJ35018" s="133"/>
      <c r="AO35018" s="135"/>
      <c r="AP35018" s="135"/>
      <c r="BJ35018" s="136"/>
    </row>
    <row r="35019" spans="5:62" ht="14.25" customHeight="1" x14ac:dyDescent="0.25">
      <c r="E35019" s="113"/>
      <c r="H35019" s="133"/>
      <c r="T35019" s="133"/>
      <c r="X35019" s="131"/>
      <c r="Y35019" s="133"/>
      <c r="AJ35019" s="133"/>
      <c r="AO35019" s="135"/>
      <c r="AP35019" s="135"/>
      <c r="BJ35019" s="136"/>
    </row>
    <row r="35020" spans="5:62" ht="14.25" customHeight="1" x14ac:dyDescent="0.25">
      <c r="E35020" s="113"/>
      <c r="H35020" s="133"/>
      <c r="T35020" s="133"/>
      <c r="X35020" s="131"/>
      <c r="Y35020" s="133"/>
      <c r="AJ35020" s="133"/>
      <c r="AO35020" s="135"/>
      <c r="AP35020" s="135"/>
      <c r="BJ35020" s="136"/>
    </row>
    <row r="35021" spans="5:62" ht="14.25" customHeight="1" x14ac:dyDescent="0.25">
      <c r="E35021" s="113"/>
      <c r="H35021" s="133"/>
      <c r="T35021" s="133"/>
      <c r="X35021" s="131"/>
      <c r="Y35021" s="133"/>
      <c r="AJ35021" s="133"/>
      <c r="AO35021" s="135"/>
      <c r="AP35021" s="135"/>
      <c r="BJ35021" s="136"/>
    </row>
    <row r="35022" spans="5:62" ht="14.25" customHeight="1" x14ac:dyDescent="0.25">
      <c r="E35022" s="113"/>
      <c r="H35022" s="133"/>
      <c r="T35022" s="133"/>
      <c r="X35022" s="131"/>
      <c r="Y35022" s="133"/>
      <c r="AJ35022" s="133"/>
      <c r="AO35022" s="135"/>
      <c r="AP35022" s="135"/>
      <c r="BJ35022" s="136"/>
    </row>
    <row r="35023" spans="5:62" ht="14.25" customHeight="1" x14ac:dyDescent="0.25">
      <c r="E35023" s="113"/>
      <c r="H35023" s="133"/>
      <c r="T35023" s="133"/>
      <c r="X35023" s="131"/>
      <c r="Y35023" s="133"/>
      <c r="AJ35023" s="133"/>
      <c r="AO35023" s="135"/>
      <c r="AP35023" s="135"/>
      <c r="BJ35023" s="136"/>
    </row>
    <row r="35024" spans="5:62" ht="14.25" customHeight="1" x14ac:dyDescent="0.25">
      <c r="E35024" s="113"/>
      <c r="H35024" s="133"/>
      <c r="T35024" s="133"/>
      <c r="X35024" s="131"/>
      <c r="Y35024" s="133"/>
      <c r="AJ35024" s="133"/>
      <c r="AO35024" s="135"/>
      <c r="AP35024" s="135"/>
      <c r="BJ35024" s="136"/>
    </row>
    <row r="35025" spans="5:62" ht="14.25" customHeight="1" x14ac:dyDescent="0.25">
      <c r="E35025" s="113"/>
      <c r="H35025" s="133"/>
      <c r="T35025" s="133"/>
      <c r="X35025" s="131"/>
      <c r="Y35025" s="133"/>
      <c r="AJ35025" s="133"/>
      <c r="AO35025" s="135"/>
      <c r="AP35025" s="135"/>
      <c r="BJ35025" s="136"/>
    </row>
    <row r="35026" spans="5:62" ht="14.25" customHeight="1" x14ac:dyDescent="0.25">
      <c r="E35026" s="113"/>
      <c r="H35026" s="133"/>
      <c r="T35026" s="133"/>
      <c r="X35026" s="131"/>
      <c r="Y35026" s="133"/>
      <c r="AJ35026" s="133"/>
      <c r="AO35026" s="135"/>
      <c r="AP35026" s="135"/>
      <c r="BJ35026" s="136"/>
    </row>
    <row r="35027" spans="5:62" ht="14.25" customHeight="1" x14ac:dyDescent="0.25">
      <c r="E35027" s="113"/>
      <c r="H35027" s="133"/>
      <c r="T35027" s="133"/>
      <c r="X35027" s="131"/>
      <c r="Y35027" s="133"/>
      <c r="AJ35027" s="133"/>
      <c r="AO35027" s="135"/>
      <c r="AP35027" s="135"/>
      <c r="BJ35027" s="136"/>
    </row>
    <row r="35028" spans="5:62" ht="14.25" customHeight="1" x14ac:dyDescent="0.25">
      <c r="E35028" s="113"/>
      <c r="H35028" s="133"/>
      <c r="T35028" s="133"/>
      <c r="X35028" s="131"/>
      <c r="Y35028" s="133"/>
      <c r="AJ35028" s="133"/>
      <c r="AO35028" s="135"/>
      <c r="AP35028" s="135"/>
      <c r="BJ35028" s="136"/>
    </row>
    <row r="35029" spans="5:62" ht="14.25" customHeight="1" x14ac:dyDescent="0.25">
      <c r="E35029" s="113"/>
      <c r="H35029" s="133"/>
      <c r="T35029" s="133"/>
      <c r="X35029" s="131"/>
      <c r="Y35029" s="133"/>
      <c r="AJ35029" s="133"/>
      <c r="AO35029" s="135"/>
      <c r="AP35029" s="135"/>
      <c r="BJ35029" s="136"/>
    </row>
    <row r="35030" spans="5:62" ht="14.25" customHeight="1" x14ac:dyDescent="0.25">
      <c r="E35030" s="113"/>
      <c r="H35030" s="133"/>
      <c r="T35030" s="133"/>
      <c r="X35030" s="131"/>
      <c r="Y35030" s="133"/>
      <c r="AJ35030" s="133"/>
      <c r="AO35030" s="135"/>
      <c r="AP35030" s="135"/>
      <c r="BJ35030" s="136"/>
    </row>
    <row r="35031" spans="5:62" ht="14.25" customHeight="1" x14ac:dyDescent="0.25">
      <c r="E35031" s="113"/>
      <c r="H35031" s="133"/>
      <c r="T35031" s="133"/>
      <c r="X35031" s="131"/>
      <c r="Y35031" s="133"/>
      <c r="AJ35031" s="133"/>
      <c r="AO35031" s="135"/>
      <c r="AP35031" s="135"/>
      <c r="BJ35031" s="136"/>
    </row>
    <row r="35032" spans="5:62" ht="14.25" customHeight="1" x14ac:dyDescent="0.25">
      <c r="E35032" s="113"/>
      <c r="H35032" s="133"/>
      <c r="T35032" s="133"/>
      <c r="X35032" s="131"/>
      <c r="Y35032" s="133"/>
      <c r="AJ35032" s="133"/>
      <c r="AO35032" s="135"/>
      <c r="AP35032" s="135"/>
      <c r="BJ35032" s="136"/>
    </row>
    <row r="35033" spans="5:62" ht="14.25" customHeight="1" x14ac:dyDescent="0.25">
      <c r="E35033" s="113"/>
      <c r="H35033" s="133"/>
      <c r="T35033" s="133"/>
      <c r="X35033" s="131"/>
      <c r="Y35033" s="133"/>
      <c r="AJ35033" s="133"/>
      <c r="AO35033" s="135"/>
      <c r="AP35033" s="135"/>
      <c r="BJ35033" s="136"/>
    </row>
    <row r="35034" spans="5:62" ht="14.25" customHeight="1" x14ac:dyDescent="0.25">
      <c r="E35034" s="113"/>
      <c r="H35034" s="133"/>
      <c r="T35034" s="133"/>
      <c r="X35034" s="131"/>
      <c r="Y35034" s="133"/>
      <c r="AJ35034" s="133"/>
      <c r="AO35034" s="135"/>
      <c r="AP35034" s="135"/>
      <c r="BJ35034" s="136"/>
    </row>
    <row r="35035" spans="5:62" ht="14.25" customHeight="1" x14ac:dyDescent="0.25">
      <c r="E35035" s="113"/>
      <c r="H35035" s="133"/>
      <c r="T35035" s="133"/>
      <c r="X35035" s="131"/>
      <c r="Y35035" s="133"/>
      <c r="AJ35035" s="133"/>
      <c r="AO35035" s="135"/>
      <c r="AP35035" s="135"/>
      <c r="BJ35035" s="136"/>
    </row>
    <row r="35036" spans="5:62" ht="14.25" customHeight="1" x14ac:dyDescent="0.25">
      <c r="E35036" s="113"/>
      <c r="H35036" s="133"/>
      <c r="T35036" s="133"/>
      <c r="X35036" s="131"/>
      <c r="Y35036" s="133"/>
      <c r="AJ35036" s="133"/>
      <c r="AO35036" s="135"/>
      <c r="AP35036" s="135"/>
      <c r="BJ35036" s="136"/>
    </row>
    <row r="35037" spans="5:62" ht="14.25" customHeight="1" x14ac:dyDescent="0.25">
      <c r="E35037" s="113"/>
      <c r="H35037" s="133"/>
      <c r="T35037" s="133"/>
      <c r="X35037" s="131"/>
      <c r="Y35037" s="133"/>
      <c r="AJ35037" s="133"/>
      <c r="AO35037" s="135"/>
      <c r="AP35037" s="135"/>
      <c r="BJ35037" s="136"/>
    </row>
    <row r="35038" spans="5:62" ht="14.25" customHeight="1" x14ac:dyDescent="0.25">
      <c r="E35038" s="113"/>
      <c r="H35038" s="133"/>
      <c r="T35038" s="133"/>
      <c r="X35038" s="131"/>
      <c r="Y35038" s="133"/>
      <c r="AJ35038" s="133"/>
      <c r="AO35038" s="135"/>
      <c r="AP35038" s="135"/>
      <c r="BJ35038" s="136"/>
    </row>
    <row r="35039" spans="5:62" ht="14.25" customHeight="1" x14ac:dyDescent="0.25">
      <c r="E35039" s="113"/>
      <c r="H35039" s="133"/>
      <c r="T35039" s="133"/>
      <c r="X35039" s="131"/>
      <c r="Y35039" s="133"/>
      <c r="AJ35039" s="133"/>
      <c r="AO35039" s="135"/>
      <c r="AP35039" s="135"/>
      <c r="BJ35039" s="136"/>
    </row>
    <row r="35040" spans="5:62" ht="14.25" customHeight="1" x14ac:dyDescent="0.25">
      <c r="E35040" s="113"/>
      <c r="H35040" s="133"/>
      <c r="T35040" s="133"/>
      <c r="X35040" s="131"/>
      <c r="Y35040" s="133"/>
      <c r="AJ35040" s="133"/>
      <c r="AO35040" s="135"/>
      <c r="AP35040" s="135"/>
      <c r="BJ35040" s="136"/>
    </row>
    <row r="35041" spans="5:62" ht="14.25" customHeight="1" x14ac:dyDescent="0.25">
      <c r="E35041" s="113"/>
      <c r="H35041" s="133"/>
      <c r="T35041" s="133"/>
      <c r="X35041" s="131"/>
      <c r="Y35041" s="133"/>
      <c r="AJ35041" s="133"/>
      <c r="AO35041" s="135"/>
      <c r="AP35041" s="135"/>
      <c r="BJ35041" s="136"/>
    </row>
    <row r="35042" spans="5:62" ht="14.25" customHeight="1" x14ac:dyDescent="0.25">
      <c r="E35042" s="113"/>
      <c r="H35042" s="133"/>
      <c r="T35042" s="133"/>
      <c r="X35042" s="131"/>
      <c r="Y35042" s="133"/>
      <c r="AJ35042" s="133"/>
      <c r="AO35042" s="135"/>
      <c r="AP35042" s="135"/>
      <c r="BJ35042" s="136"/>
    </row>
    <row r="35043" spans="5:62" ht="14.25" customHeight="1" x14ac:dyDescent="0.25">
      <c r="E35043" s="113"/>
      <c r="H35043" s="133"/>
      <c r="T35043" s="133"/>
      <c r="X35043" s="131"/>
      <c r="Y35043" s="133"/>
      <c r="AJ35043" s="133"/>
      <c r="AO35043" s="135"/>
      <c r="AP35043" s="135"/>
      <c r="BJ35043" s="136"/>
    </row>
    <row r="35044" spans="5:62" ht="14.25" customHeight="1" x14ac:dyDescent="0.25">
      <c r="E35044" s="113"/>
      <c r="H35044" s="133"/>
      <c r="T35044" s="133"/>
      <c r="X35044" s="131"/>
      <c r="Y35044" s="133"/>
      <c r="AJ35044" s="133"/>
      <c r="AO35044" s="135"/>
      <c r="AP35044" s="135"/>
      <c r="BJ35044" s="136"/>
    </row>
    <row r="35045" spans="5:62" ht="14.25" customHeight="1" x14ac:dyDescent="0.25">
      <c r="E35045" s="113"/>
      <c r="H35045" s="133"/>
      <c r="T35045" s="133"/>
      <c r="X35045" s="131"/>
      <c r="Y35045" s="133"/>
      <c r="AJ35045" s="133"/>
      <c r="AO35045" s="135"/>
      <c r="AP35045" s="135"/>
      <c r="BJ35045" s="136"/>
    </row>
    <row r="35046" spans="5:62" ht="14.25" customHeight="1" x14ac:dyDescent="0.25">
      <c r="E35046" s="113"/>
      <c r="H35046" s="133"/>
      <c r="T35046" s="133"/>
      <c r="X35046" s="131"/>
      <c r="Y35046" s="133"/>
      <c r="AJ35046" s="133"/>
      <c r="AO35046" s="135"/>
      <c r="AP35046" s="135"/>
      <c r="BJ35046" s="136"/>
    </row>
    <row r="35047" spans="5:62" ht="14.25" customHeight="1" x14ac:dyDescent="0.25">
      <c r="E35047" s="113"/>
      <c r="H35047" s="133"/>
      <c r="T35047" s="133"/>
      <c r="X35047" s="131"/>
      <c r="Y35047" s="133"/>
      <c r="AJ35047" s="133"/>
      <c r="AO35047" s="135"/>
      <c r="AP35047" s="135"/>
      <c r="BJ35047" s="136"/>
    </row>
    <row r="35048" spans="5:62" ht="14.25" customHeight="1" x14ac:dyDescent="0.25">
      <c r="E35048" s="113"/>
      <c r="H35048" s="133"/>
      <c r="T35048" s="133"/>
      <c r="X35048" s="131"/>
      <c r="Y35048" s="133"/>
      <c r="AJ35048" s="133"/>
      <c r="AO35048" s="135"/>
      <c r="AP35048" s="135"/>
      <c r="BJ35048" s="136"/>
    </row>
    <row r="35049" spans="5:62" ht="14.25" customHeight="1" x14ac:dyDescent="0.25">
      <c r="E35049" s="113"/>
      <c r="H35049" s="133"/>
      <c r="T35049" s="133"/>
      <c r="X35049" s="131"/>
      <c r="Y35049" s="133"/>
      <c r="AJ35049" s="133"/>
      <c r="AO35049" s="135"/>
      <c r="AP35049" s="135"/>
      <c r="BJ35049" s="136"/>
    </row>
    <row r="35050" spans="5:62" ht="14.25" customHeight="1" x14ac:dyDescent="0.25">
      <c r="E35050" s="113"/>
      <c r="H35050" s="133"/>
      <c r="T35050" s="133"/>
      <c r="X35050" s="131"/>
      <c r="Y35050" s="133"/>
      <c r="AJ35050" s="133"/>
      <c r="AO35050" s="135"/>
      <c r="AP35050" s="135"/>
      <c r="BJ35050" s="136"/>
    </row>
    <row r="35051" spans="5:62" ht="14.25" customHeight="1" x14ac:dyDescent="0.25">
      <c r="E35051" s="113"/>
      <c r="H35051" s="133"/>
      <c r="T35051" s="133"/>
      <c r="X35051" s="131"/>
      <c r="Y35051" s="133"/>
      <c r="AJ35051" s="133"/>
      <c r="AO35051" s="135"/>
      <c r="AP35051" s="135"/>
      <c r="BJ35051" s="136"/>
    </row>
    <row r="35052" spans="5:62" ht="14.25" customHeight="1" x14ac:dyDescent="0.25">
      <c r="E35052" s="113"/>
      <c r="H35052" s="133"/>
      <c r="T35052" s="133"/>
      <c r="X35052" s="131"/>
      <c r="Y35052" s="133"/>
      <c r="AJ35052" s="133"/>
      <c r="AO35052" s="135"/>
      <c r="AP35052" s="135"/>
      <c r="BJ35052" s="136"/>
    </row>
    <row r="35053" spans="5:62" ht="14.25" customHeight="1" x14ac:dyDescent="0.25">
      <c r="E35053" s="113"/>
      <c r="H35053" s="133"/>
      <c r="T35053" s="133"/>
      <c r="X35053" s="131"/>
      <c r="Y35053" s="133"/>
      <c r="AJ35053" s="133"/>
      <c r="AO35053" s="135"/>
      <c r="AP35053" s="135"/>
      <c r="BJ35053" s="136"/>
    </row>
    <row r="35054" spans="5:62" ht="14.25" customHeight="1" x14ac:dyDescent="0.25">
      <c r="E35054" s="113"/>
      <c r="H35054" s="133"/>
      <c r="T35054" s="133"/>
      <c r="X35054" s="131"/>
      <c r="Y35054" s="133"/>
      <c r="AJ35054" s="133"/>
      <c r="AO35054" s="135"/>
      <c r="AP35054" s="135"/>
      <c r="BJ35054" s="136"/>
    </row>
    <row r="35055" spans="5:62" ht="14.25" customHeight="1" x14ac:dyDescent="0.25">
      <c r="E35055" s="113"/>
      <c r="H35055" s="133"/>
      <c r="T35055" s="133"/>
      <c r="X35055" s="131"/>
      <c r="Y35055" s="133"/>
      <c r="AJ35055" s="133"/>
      <c r="AO35055" s="135"/>
      <c r="AP35055" s="135"/>
      <c r="BJ35055" s="136"/>
    </row>
    <row r="35056" spans="5:62" ht="14.25" customHeight="1" x14ac:dyDescent="0.25">
      <c r="E35056" s="113"/>
      <c r="H35056" s="133"/>
      <c r="T35056" s="133"/>
      <c r="X35056" s="131"/>
      <c r="Y35056" s="133"/>
      <c r="AJ35056" s="133"/>
      <c r="AO35056" s="135"/>
      <c r="AP35056" s="135"/>
      <c r="BJ35056" s="136"/>
    </row>
    <row r="35057" spans="5:62" ht="14.25" customHeight="1" x14ac:dyDescent="0.25">
      <c r="E35057" s="113"/>
      <c r="H35057" s="133"/>
      <c r="T35057" s="133"/>
      <c r="X35057" s="131"/>
      <c r="Y35057" s="133"/>
      <c r="AJ35057" s="133"/>
      <c r="AO35057" s="135"/>
      <c r="AP35057" s="135"/>
      <c r="BJ35057" s="136"/>
    </row>
    <row r="35058" spans="5:62" ht="14.25" customHeight="1" x14ac:dyDescent="0.25">
      <c r="E35058" s="113"/>
      <c r="H35058" s="133"/>
      <c r="T35058" s="133"/>
      <c r="X35058" s="131"/>
      <c r="Y35058" s="133"/>
      <c r="AJ35058" s="133"/>
      <c r="AO35058" s="135"/>
      <c r="AP35058" s="135"/>
      <c r="BJ35058" s="136"/>
    </row>
    <row r="35059" spans="5:62" ht="14.25" customHeight="1" x14ac:dyDescent="0.25">
      <c r="E35059" s="113"/>
      <c r="H35059" s="133"/>
      <c r="T35059" s="133"/>
      <c r="X35059" s="131"/>
      <c r="Y35059" s="133"/>
      <c r="AJ35059" s="133"/>
      <c r="AO35059" s="135"/>
      <c r="AP35059" s="135"/>
      <c r="BJ35059" s="136"/>
    </row>
    <row r="35060" spans="5:62" ht="14.25" customHeight="1" x14ac:dyDescent="0.25">
      <c r="E35060" s="113"/>
      <c r="H35060" s="133"/>
      <c r="T35060" s="133"/>
      <c r="X35060" s="131"/>
      <c r="Y35060" s="133"/>
      <c r="AJ35060" s="133"/>
      <c r="AO35060" s="135"/>
      <c r="AP35060" s="135"/>
      <c r="BJ35060" s="136"/>
    </row>
    <row r="35061" spans="5:62" ht="14.25" customHeight="1" x14ac:dyDescent="0.25">
      <c r="E35061" s="113"/>
      <c r="H35061" s="133"/>
      <c r="T35061" s="133"/>
      <c r="X35061" s="131"/>
      <c r="Y35061" s="133"/>
      <c r="AJ35061" s="133"/>
      <c r="AO35061" s="135"/>
      <c r="AP35061" s="135"/>
      <c r="BJ35061" s="136"/>
    </row>
    <row r="35062" spans="5:62" ht="14.25" customHeight="1" x14ac:dyDescent="0.25">
      <c r="E35062" s="113"/>
      <c r="H35062" s="133"/>
      <c r="T35062" s="133"/>
      <c r="X35062" s="131"/>
      <c r="Y35062" s="133"/>
      <c r="AJ35062" s="133"/>
      <c r="AO35062" s="135"/>
      <c r="AP35062" s="135"/>
      <c r="BJ35062" s="136"/>
    </row>
    <row r="35063" spans="5:62" ht="14.25" customHeight="1" x14ac:dyDescent="0.25">
      <c r="E35063" s="113"/>
      <c r="H35063" s="133"/>
      <c r="T35063" s="133"/>
      <c r="X35063" s="131"/>
      <c r="Y35063" s="133"/>
      <c r="AJ35063" s="133"/>
      <c r="AO35063" s="135"/>
      <c r="AP35063" s="135"/>
      <c r="BJ35063" s="136"/>
    </row>
    <row r="35064" spans="5:62" ht="14.25" customHeight="1" x14ac:dyDescent="0.25">
      <c r="E35064" s="113"/>
      <c r="H35064" s="133"/>
      <c r="T35064" s="133"/>
      <c r="X35064" s="131"/>
      <c r="Y35064" s="133"/>
      <c r="AJ35064" s="133"/>
      <c r="AO35064" s="135"/>
      <c r="AP35064" s="135"/>
      <c r="BJ35064" s="136"/>
    </row>
    <row r="35065" spans="5:62" ht="14.25" customHeight="1" x14ac:dyDescent="0.25">
      <c r="E35065" s="113"/>
      <c r="H35065" s="133"/>
      <c r="T35065" s="133"/>
      <c r="X35065" s="131"/>
      <c r="Y35065" s="133"/>
      <c r="AJ35065" s="133"/>
      <c r="AO35065" s="135"/>
      <c r="AP35065" s="135"/>
      <c r="BJ35065" s="136"/>
    </row>
    <row r="35066" spans="5:62" ht="14.25" customHeight="1" x14ac:dyDescent="0.25">
      <c r="E35066" s="113"/>
      <c r="H35066" s="133"/>
      <c r="T35066" s="133"/>
      <c r="X35066" s="131"/>
      <c r="Y35066" s="133"/>
      <c r="AJ35066" s="133"/>
      <c r="AO35066" s="135"/>
      <c r="AP35066" s="135"/>
      <c r="BJ35066" s="136"/>
    </row>
    <row r="35067" spans="5:62" ht="14.25" customHeight="1" x14ac:dyDescent="0.25">
      <c r="E35067" s="113"/>
      <c r="H35067" s="133"/>
      <c r="T35067" s="133"/>
      <c r="X35067" s="131"/>
      <c r="Y35067" s="133"/>
      <c r="AJ35067" s="133"/>
      <c r="AO35067" s="135"/>
      <c r="AP35067" s="135"/>
      <c r="BJ35067" s="136"/>
    </row>
    <row r="35068" spans="5:62" ht="14.25" customHeight="1" x14ac:dyDescent="0.25">
      <c r="E35068" s="113"/>
      <c r="H35068" s="133"/>
      <c r="T35068" s="133"/>
      <c r="X35068" s="131"/>
      <c r="Y35068" s="133"/>
      <c r="AJ35068" s="133"/>
      <c r="AO35068" s="135"/>
      <c r="AP35068" s="135"/>
      <c r="BJ35068" s="136"/>
    </row>
    <row r="35069" spans="5:62" ht="14.25" customHeight="1" x14ac:dyDescent="0.25">
      <c r="E35069" s="113"/>
      <c r="H35069" s="133"/>
      <c r="T35069" s="133"/>
      <c r="X35069" s="131"/>
      <c r="Y35069" s="133"/>
      <c r="AJ35069" s="133"/>
      <c r="AO35069" s="135"/>
      <c r="AP35069" s="135"/>
      <c r="BJ35069" s="136"/>
    </row>
    <row r="35070" spans="5:62" ht="14.25" customHeight="1" x14ac:dyDescent="0.25">
      <c r="E35070" s="113"/>
      <c r="H35070" s="133"/>
      <c r="T35070" s="133"/>
      <c r="X35070" s="131"/>
      <c r="Y35070" s="133"/>
      <c r="AJ35070" s="133"/>
      <c r="AO35070" s="135"/>
      <c r="AP35070" s="135"/>
      <c r="BJ35070" s="136"/>
    </row>
    <row r="35071" spans="5:62" ht="14.25" customHeight="1" x14ac:dyDescent="0.25">
      <c r="E35071" s="113"/>
      <c r="H35071" s="133"/>
      <c r="T35071" s="133"/>
      <c r="X35071" s="131"/>
      <c r="Y35071" s="133"/>
      <c r="AJ35071" s="133"/>
      <c r="AO35071" s="135"/>
      <c r="AP35071" s="135"/>
      <c r="BJ35071" s="136"/>
    </row>
    <row r="35072" spans="5:62" ht="14.25" customHeight="1" x14ac:dyDescent="0.25">
      <c r="E35072" s="113"/>
      <c r="H35072" s="133"/>
      <c r="T35072" s="133"/>
      <c r="X35072" s="131"/>
      <c r="Y35072" s="133"/>
      <c r="AJ35072" s="133"/>
      <c r="AO35072" s="135"/>
      <c r="AP35072" s="135"/>
      <c r="BJ35072" s="136"/>
    </row>
    <row r="35073" spans="5:62" ht="14.25" customHeight="1" x14ac:dyDescent="0.25">
      <c r="E35073" s="113"/>
      <c r="H35073" s="133"/>
      <c r="T35073" s="133"/>
      <c r="X35073" s="131"/>
      <c r="Y35073" s="133"/>
      <c r="AJ35073" s="133"/>
      <c r="AO35073" s="135"/>
      <c r="AP35073" s="135"/>
      <c r="BJ35073" s="136"/>
    </row>
    <row r="35074" spans="5:62" ht="14.25" customHeight="1" x14ac:dyDescent="0.25">
      <c r="E35074" s="113"/>
      <c r="H35074" s="133"/>
      <c r="T35074" s="133"/>
      <c r="X35074" s="131"/>
      <c r="Y35074" s="133"/>
      <c r="AJ35074" s="133"/>
      <c r="AO35074" s="135"/>
      <c r="AP35074" s="135"/>
      <c r="BJ35074" s="136"/>
    </row>
    <row r="35075" spans="5:62" ht="14.25" customHeight="1" x14ac:dyDescent="0.25">
      <c r="E35075" s="113"/>
      <c r="H35075" s="133"/>
      <c r="T35075" s="133"/>
      <c r="X35075" s="131"/>
      <c r="Y35075" s="133"/>
      <c r="AJ35075" s="133"/>
      <c r="AO35075" s="135"/>
      <c r="AP35075" s="135"/>
      <c r="BJ35075" s="136"/>
    </row>
    <row r="35076" spans="5:62" ht="14.25" customHeight="1" x14ac:dyDescent="0.25">
      <c r="E35076" s="113"/>
      <c r="H35076" s="133"/>
      <c r="T35076" s="133"/>
      <c r="X35076" s="131"/>
      <c r="Y35076" s="133"/>
      <c r="AJ35076" s="133"/>
      <c r="AO35076" s="135"/>
      <c r="AP35076" s="135"/>
      <c r="BJ35076" s="136"/>
    </row>
    <row r="35077" spans="5:62" ht="14.25" customHeight="1" x14ac:dyDescent="0.25">
      <c r="E35077" s="113"/>
      <c r="H35077" s="133"/>
      <c r="T35077" s="133"/>
      <c r="X35077" s="131"/>
      <c r="Y35077" s="133"/>
      <c r="AJ35077" s="133"/>
      <c r="AO35077" s="135"/>
      <c r="AP35077" s="135"/>
      <c r="BJ35077" s="136"/>
    </row>
    <row r="35078" spans="5:62" ht="14.25" customHeight="1" x14ac:dyDescent="0.25">
      <c r="E35078" s="113"/>
      <c r="H35078" s="133"/>
      <c r="T35078" s="133"/>
      <c r="X35078" s="131"/>
      <c r="Y35078" s="133"/>
      <c r="AJ35078" s="133"/>
      <c r="AO35078" s="135"/>
      <c r="AP35078" s="135"/>
      <c r="BJ35078" s="136"/>
    </row>
    <row r="35079" spans="5:62" ht="14.25" customHeight="1" x14ac:dyDescent="0.25">
      <c r="E35079" s="113"/>
      <c r="H35079" s="133"/>
      <c r="T35079" s="133"/>
      <c r="X35079" s="131"/>
      <c r="Y35079" s="133"/>
      <c r="AJ35079" s="133"/>
      <c r="AO35079" s="135"/>
      <c r="AP35079" s="135"/>
      <c r="BJ35079" s="136"/>
    </row>
    <row r="35080" spans="5:62" ht="14.25" customHeight="1" x14ac:dyDescent="0.25">
      <c r="E35080" s="113"/>
      <c r="H35080" s="133"/>
      <c r="T35080" s="133"/>
      <c r="X35080" s="131"/>
      <c r="Y35080" s="133"/>
      <c r="AJ35080" s="133"/>
      <c r="AO35080" s="135"/>
      <c r="AP35080" s="135"/>
      <c r="BJ35080" s="136"/>
    </row>
    <row r="35081" spans="5:62" ht="14.25" customHeight="1" x14ac:dyDescent="0.25">
      <c r="E35081" s="113"/>
      <c r="H35081" s="133"/>
      <c r="T35081" s="133"/>
      <c r="X35081" s="131"/>
      <c r="Y35081" s="133"/>
      <c r="AJ35081" s="133"/>
      <c r="AO35081" s="135"/>
      <c r="AP35081" s="135"/>
      <c r="BJ35081" s="136"/>
    </row>
    <row r="35082" spans="5:62" ht="14.25" customHeight="1" x14ac:dyDescent="0.25">
      <c r="E35082" s="113"/>
      <c r="H35082" s="133"/>
      <c r="T35082" s="133"/>
      <c r="X35082" s="131"/>
      <c r="Y35082" s="133"/>
      <c r="AJ35082" s="133"/>
      <c r="AO35082" s="135"/>
      <c r="AP35082" s="135"/>
      <c r="BJ35082" s="136"/>
    </row>
    <row r="35083" spans="5:62" ht="14.25" customHeight="1" x14ac:dyDescent="0.25">
      <c r="E35083" s="113"/>
      <c r="H35083" s="133"/>
      <c r="T35083" s="133"/>
      <c r="X35083" s="131"/>
      <c r="Y35083" s="133"/>
      <c r="AJ35083" s="133"/>
      <c r="AO35083" s="135"/>
      <c r="AP35083" s="135"/>
      <c r="BJ35083" s="136"/>
    </row>
    <row r="35084" spans="5:62" ht="14.25" customHeight="1" x14ac:dyDescent="0.25">
      <c r="E35084" s="113"/>
      <c r="H35084" s="133"/>
      <c r="T35084" s="133"/>
      <c r="X35084" s="131"/>
      <c r="Y35084" s="133"/>
      <c r="AJ35084" s="133"/>
      <c r="AO35084" s="135"/>
      <c r="AP35084" s="135"/>
      <c r="BJ35084" s="136"/>
    </row>
    <row r="35085" spans="5:62" ht="14.25" customHeight="1" x14ac:dyDescent="0.25">
      <c r="E35085" s="113"/>
      <c r="H35085" s="133"/>
      <c r="T35085" s="133"/>
      <c r="X35085" s="131"/>
      <c r="Y35085" s="133"/>
      <c r="AJ35085" s="133"/>
      <c r="AO35085" s="135"/>
      <c r="AP35085" s="135"/>
      <c r="BJ35085" s="136"/>
    </row>
    <row r="35086" spans="5:62" ht="14.25" customHeight="1" x14ac:dyDescent="0.25">
      <c r="E35086" s="113"/>
      <c r="H35086" s="133"/>
      <c r="T35086" s="133"/>
      <c r="X35086" s="131"/>
      <c r="Y35086" s="133"/>
      <c r="AJ35086" s="133"/>
      <c r="AO35086" s="135"/>
      <c r="AP35086" s="135"/>
      <c r="BJ35086" s="136"/>
    </row>
    <row r="35087" spans="5:62" ht="14.25" customHeight="1" x14ac:dyDescent="0.25">
      <c r="E35087" s="113"/>
      <c r="H35087" s="133"/>
      <c r="T35087" s="133"/>
      <c r="X35087" s="131"/>
      <c r="Y35087" s="133"/>
      <c r="AJ35087" s="133"/>
      <c r="AO35087" s="135"/>
      <c r="AP35087" s="135"/>
      <c r="BJ35087" s="136"/>
    </row>
    <row r="35088" spans="5:62" ht="14.25" customHeight="1" x14ac:dyDescent="0.25">
      <c r="E35088" s="113"/>
      <c r="H35088" s="133"/>
      <c r="T35088" s="133"/>
      <c r="X35088" s="131"/>
      <c r="Y35088" s="133"/>
      <c r="AJ35088" s="133"/>
      <c r="AO35088" s="135"/>
      <c r="AP35088" s="135"/>
      <c r="BJ35088" s="136"/>
    </row>
    <row r="35089" spans="5:62" ht="14.25" customHeight="1" x14ac:dyDescent="0.25">
      <c r="E35089" s="113"/>
      <c r="H35089" s="133"/>
      <c r="T35089" s="133"/>
      <c r="X35089" s="131"/>
      <c r="Y35089" s="133"/>
      <c r="AJ35089" s="133"/>
      <c r="AO35089" s="135"/>
      <c r="AP35089" s="135"/>
      <c r="BJ35089" s="136"/>
    </row>
    <row r="35090" spans="5:62" ht="14.25" customHeight="1" x14ac:dyDescent="0.25">
      <c r="E35090" s="113"/>
      <c r="H35090" s="133"/>
      <c r="T35090" s="133"/>
      <c r="X35090" s="131"/>
      <c r="Y35090" s="133"/>
      <c r="AJ35090" s="133"/>
      <c r="AO35090" s="135"/>
      <c r="AP35090" s="135"/>
      <c r="BJ35090" s="136"/>
    </row>
    <row r="35091" spans="5:62" ht="14.25" customHeight="1" x14ac:dyDescent="0.25">
      <c r="E35091" s="113"/>
      <c r="H35091" s="133"/>
      <c r="T35091" s="133"/>
      <c r="X35091" s="131"/>
      <c r="Y35091" s="133"/>
      <c r="AJ35091" s="133"/>
      <c r="AO35091" s="135"/>
      <c r="AP35091" s="135"/>
      <c r="BJ35091" s="136"/>
    </row>
    <row r="35092" spans="5:62" ht="14.25" customHeight="1" x14ac:dyDescent="0.25">
      <c r="E35092" s="113"/>
      <c r="H35092" s="133"/>
      <c r="T35092" s="133"/>
      <c r="X35092" s="131"/>
      <c r="Y35092" s="133"/>
      <c r="AJ35092" s="133"/>
      <c r="AO35092" s="135"/>
      <c r="AP35092" s="135"/>
      <c r="BJ35092" s="136"/>
    </row>
    <row r="35093" spans="5:62" ht="14.25" customHeight="1" x14ac:dyDescent="0.25">
      <c r="E35093" s="113"/>
      <c r="H35093" s="133"/>
      <c r="T35093" s="133"/>
      <c r="X35093" s="131"/>
      <c r="Y35093" s="133"/>
      <c r="AJ35093" s="133"/>
      <c r="AO35093" s="135"/>
      <c r="AP35093" s="135"/>
      <c r="BJ35093" s="136"/>
    </row>
    <row r="35094" spans="5:62" ht="14.25" customHeight="1" x14ac:dyDescent="0.25">
      <c r="E35094" s="113"/>
      <c r="H35094" s="133"/>
      <c r="T35094" s="133"/>
      <c r="X35094" s="131"/>
      <c r="Y35094" s="133"/>
      <c r="AJ35094" s="133"/>
      <c r="AO35094" s="135"/>
      <c r="AP35094" s="135"/>
      <c r="BJ35094" s="136"/>
    </row>
    <row r="35095" spans="5:62" ht="14.25" customHeight="1" x14ac:dyDescent="0.25">
      <c r="E35095" s="113"/>
      <c r="H35095" s="133"/>
      <c r="T35095" s="133"/>
      <c r="X35095" s="131"/>
      <c r="Y35095" s="133"/>
      <c r="AJ35095" s="133"/>
      <c r="AO35095" s="135"/>
      <c r="AP35095" s="135"/>
      <c r="BJ35095" s="136"/>
    </row>
    <row r="35096" spans="5:62" ht="14.25" customHeight="1" x14ac:dyDescent="0.25">
      <c r="E35096" s="113"/>
      <c r="H35096" s="133"/>
      <c r="T35096" s="133"/>
      <c r="X35096" s="131"/>
      <c r="Y35096" s="133"/>
      <c r="AJ35096" s="133"/>
      <c r="AO35096" s="135"/>
      <c r="AP35096" s="135"/>
      <c r="BJ35096" s="136"/>
    </row>
    <row r="35097" spans="5:62" ht="14.25" customHeight="1" x14ac:dyDescent="0.25">
      <c r="E35097" s="113"/>
      <c r="H35097" s="133"/>
      <c r="T35097" s="133"/>
      <c r="X35097" s="131"/>
      <c r="Y35097" s="133"/>
      <c r="AJ35097" s="133"/>
      <c r="AO35097" s="135"/>
      <c r="AP35097" s="135"/>
      <c r="BJ35097" s="136"/>
    </row>
    <row r="35098" spans="5:62" ht="14.25" customHeight="1" x14ac:dyDescent="0.25">
      <c r="E35098" s="113"/>
      <c r="H35098" s="133"/>
      <c r="T35098" s="133"/>
      <c r="X35098" s="131"/>
      <c r="Y35098" s="133"/>
      <c r="AJ35098" s="133"/>
      <c r="AO35098" s="135"/>
      <c r="AP35098" s="135"/>
      <c r="BJ35098" s="136"/>
    </row>
    <row r="35099" spans="5:62" ht="14.25" customHeight="1" x14ac:dyDescent="0.25">
      <c r="E35099" s="113"/>
      <c r="H35099" s="133"/>
      <c r="T35099" s="133"/>
      <c r="X35099" s="131"/>
      <c r="Y35099" s="133"/>
      <c r="AJ35099" s="133"/>
      <c r="AO35099" s="135"/>
      <c r="AP35099" s="135"/>
      <c r="BJ35099" s="136"/>
    </row>
    <row r="35100" spans="5:62" ht="14.25" customHeight="1" x14ac:dyDescent="0.25">
      <c r="E35100" s="113"/>
      <c r="H35100" s="133"/>
      <c r="T35100" s="133"/>
      <c r="X35100" s="131"/>
      <c r="Y35100" s="133"/>
      <c r="AJ35100" s="133"/>
      <c r="AO35100" s="135"/>
      <c r="AP35100" s="135"/>
      <c r="BJ35100" s="136"/>
    </row>
    <row r="35101" spans="5:62" ht="14.25" customHeight="1" x14ac:dyDescent="0.25">
      <c r="E35101" s="113"/>
      <c r="H35101" s="133"/>
      <c r="T35101" s="133"/>
      <c r="X35101" s="131"/>
      <c r="Y35101" s="133"/>
      <c r="AJ35101" s="133"/>
      <c r="AO35101" s="135"/>
      <c r="AP35101" s="135"/>
      <c r="BJ35101" s="136"/>
    </row>
    <row r="35102" spans="5:62" ht="14.25" customHeight="1" x14ac:dyDescent="0.25">
      <c r="E35102" s="113"/>
      <c r="H35102" s="133"/>
      <c r="T35102" s="133"/>
      <c r="X35102" s="131"/>
      <c r="Y35102" s="133"/>
      <c r="AJ35102" s="133"/>
      <c r="AO35102" s="135"/>
      <c r="AP35102" s="135"/>
      <c r="BJ35102" s="136"/>
    </row>
    <row r="35103" spans="5:62" ht="14.25" customHeight="1" x14ac:dyDescent="0.25">
      <c r="E35103" s="113"/>
      <c r="H35103" s="133"/>
      <c r="T35103" s="133"/>
      <c r="X35103" s="131"/>
      <c r="Y35103" s="133"/>
      <c r="AJ35103" s="133"/>
      <c r="AO35103" s="135"/>
      <c r="AP35103" s="135"/>
      <c r="BJ35103" s="136"/>
    </row>
    <row r="35104" spans="5:62" ht="14.25" customHeight="1" x14ac:dyDescent="0.25">
      <c r="E35104" s="113"/>
      <c r="H35104" s="133"/>
      <c r="T35104" s="133"/>
      <c r="X35104" s="131"/>
      <c r="Y35104" s="133"/>
      <c r="AJ35104" s="133"/>
      <c r="AO35104" s="135"/>
      <c r="AP35104" s="135"/>
      <c r="BJ35104" s="136"/>
    </row>
    <row r="35105" spans="5:62" ht="14.25" customHeight="1" x14ac:dyDescent="0.25">
      <c r="E35105" s="113"/>
      <c r="H35105" s="133"/>
      <c r="T35105" s="133"/>
      <c r="X35105" s="131"/>
      <c r="Y35105" s="133"/>
      <c r="AJ35105" s="133"/>
      <c r="AO35105" s="135"/>
      <c r="AP35105" s="135"/>
      <c r="BJ35105" s="136"/>
    </row>
    <row r="35106" spans="5:62" ht="14.25" customHeight="1" x14ac:dyDescent="0.25">
      <c r="E35106" s="113"/>
      <c r="H35106" s="133"/>
      <c r="T35106" s="133"/>
      <c r="X35106" s="131"/>
      <c r="Y35106" s="133"/>
      <c r="AJ35106" s="133"/>
      <c r="AO35106" s="135"/>
      <c r="AP35106" s="135"/>
      <c r="BJ35106" s="136"/>
    </row>
    <row r="35107" spans="5:62" ht="14.25" customHeight="1" x14ac:dyDescent="0.25">
      <c r="E35107" s="113"/>
      <c r="H35107" s="133"/>
      <c r="T35107" s="133"/>
      <c r="X35107" s="131"/>
      <c r="Y35107" s="133"/>
      <c r="AJ35107" s="133"/>
      <c r="AO35107" s="135"/>
      <c r="AP35107" s="135"/>
      <c r="BJ35107" s="136"/>
    </row>
    <row r="35108" spans="5:62" ht="14.25" customHeight="1" x14ac:dyDescent="0.25">
      <c r="E35108" s="113"/>
      <c r="H35108" s="133"/>
      <c r="T35108" s="133"/>
      <c r="X35108" s="131"/>
      <c r="Y35108" s="133"/>
      <c r="AJ35108" s="133"/>
      <c r="AO35108" s="135"/>
      <c r="AP35108" s="135"/>
      <c r="BJ35108" s="136"/>
    </row>
    <row r="35109" spans="5:62" ht="14.25" customHeight="1" x14ac:dyDescent="0.25">
      <c r="E35109" s="113"/>
      <c r="H35109" s="133"/>
      <c r="T35109" s="133"/>
      <c r="X35109" s="131"/>
      <c r="Y35109" s="133"/>
      <c r="AJ35109" s="133"/>
      <c r="AO35109" s="135"/>
      <c r="AP35109" s="135"/>
      <c r="BJ35109" s="136"/>
    </row>
    <row r="35110" spans="5:62" ht="14.25" customHeight="1" x14ac:dyDescent="0.25">
      <c r="E35110" s="113"/>
      <c r="H35110" s="133"/>
      <c r="T35110" s="133"/>
      <c r="X35110" s="131"/>
      <c r="Y35110" s="133"/>
      <c r="AJ35110" s="133"/>
      <c r="AO35110" s="135"/>
      <c r="AP35110" s="135"/>
      <c r="BJ35110" s="136"/>
    </row>
    <row r="35111" spans="5:62" ht="14.25" customHeight="1" x14ac:dyDescent="0.25">
      <c r="E35111" s="113"/>
      <c r="H35111" s="133"/>
      <c r="T35111" s="133"/>
      <c r="X35111" s="131"/>
      <c r="Y35111" s="133"/>
      <c r="AJ35111" s="133"/>
      <c r="AO35111" s="135"/>
      <c r="AP35111" s="135"/>
      <c r="BJ35111" s="136"/>
    </row>
    <row r="35112" spans="5:62" ht="14.25" customHeight="1" x14ac:dyDescent="0.25">
      <c r="E35112" s="113"/>
      <c r="H35112" s="133"/>
      <c r="T35112" s="133"/>
      <c r="X35112" s="131"/>
      <c r="Y35112" s="133"/>
      <c r="AJ35112" s="133"/>
      <c r="AO35112" s="135"/>
      <c r="AP35112" s="135"/>
      <c r="BJ35112" s="136"/>
    </row>
    <row r="35113" spans="5:62" ht="14.25" customHeight="1" x14ac:dyDescent="0.25">
      <c r="E35113" s="113"/>
      <c r="H35113" s="133"/>
      <c r="T35113" s="133"/>
      <c r="X35113" s="131"/>
      <c r="Y35113" s="133"/>
      <c r="AJ35113" s="133"/>
      <c r="AO35113" s="135"/>
      <c r="AP35113" s="135"/>
      <c r="BJ35113" s="136"/>
    </row>
    <row r="35114" spans="5:62" ht="14.25" customHeight="1" x14ac:dyDescent="0.25">
      <c r="E35114" s="113"/>
      <c r="H35114" s="133"/>
      <c r="T35114" s="133"/>
      <c r="X35114" s="131"/>
      <c r="Y35114" s="133"/>
      <c r="AJ35114" s="133"/>
      <c r="AO35114" s="135"/>
      <c r="AP35114" s="135"/>
      <c r="BJ35114" s="136"/>
    </row>
    <row r="35115" spans="5:62" ht="14.25" customHeight="1" x14ac:dyDescent="0.25">
      <c r="E35115" s="113"/>
      <c r="H35115" s="133"/>
      <c r="T35115" s="133"/>
      <c r="X35115" s="131"/>
      <c r="Y35115" s="133"/>
      <c r="AJ35115" s="133"/>
      <c r="AO35115" s="135"/>
      <c r="AP35115" s="135"/>
      <c r="BJ35115" s="136"/>
    </row>
    <row r="35116" spans="5:62" ht="14.25" customHeight="1" x14ac:dyDescent="0.25">
      <c r="E35116" s="113"/>
      <c r="H35116" s="133"/>
      <c r="T35116" s="133"/>
      <c r="X35116" s="131"/>
      <c r="Y35116" s="133"/>
      <c r="AJ35116" s="133"/>
      <c r="AO35116" s="135"/>
      <c r="AP35116" s="135"/>
      <c r="BJ35116" s="136"/>
    </row>
    <row r="35117" spans="5:62" ht="14.25" customHeight="1" x14ac:dyDescent="0.25">
      <c r="E35117" s="113"/>
      <c r="H35117" s="133"/>
      <c r="T35117" s="133"/>
      <c r="X35117" s="131"/>
      <c r="Y35117" s="133"/>
      <c r="AJ35117" s="133"/>
      <c r="AO35117" s="135"/>
      <c r="AP35117" s="135"/>
      <c r="BJ35117" s="136"/>
    </row>
    <row r="35118" spans="5:62" ht="14.25" customHeight="1" x14ac:dyDescent="0.25">
      <c r="E35118" s="113"/>
      <c r="H35118" s="133"/>
      <c r="T35118" s="133"/>
      <c r="X35118" s="131"/>
      <c r="Y35118" s="133"/>
      <c r="AJ35118" s="133"/>
      <c r="AO35118" s="135"/>
      <c r="AP35118" s="135"/>
      <c r="BJ35118" s="136"/>
    </row>
    <row r="35119" spans="5:62" ht="14.25" customHeight="1" x14ac:dyDescent="0.25">
      <c r="E35119" s="113"/>
      <c r="H35119" s="133"/>
      <c r="T35119" s="133"/>
      <c r="X35119" s="131"/>
      <c r="Y35119" s="133"/>
      <c r="AJ35119" s="133"/>
      <c r="AO35119" s="135"/>
      <c r="AP35119" s="135"/>
      <c r="BJ35119" s="136"/>
    </row>
    <row r="35120" spans="5:62" ht="14.25" customHeight="1" x14ac:dyDescent="0.25">
      <c r="E35120" s="113"/>
      <c r="H35120" s="133"/>
      <c r="T35120" s="133"/>
      <c r="X35120" s="131"/>
      <c r="Y35120" s="133"/>
      <c r="AJ35120" s="133"/>
      <c r="AO35120" s="135"/>
      <c r="AP35120" s="135"/>
      <c r="BJ35120" s="136"/>
    </row>
    <row r="35121" spans="5:62" ht="14.25" customHeight="1" x14ac:dyDescent="0.25">
      <c r="E35121" s="113"/>
      <c r="H35121" s="133"/>
      <c r="T35121" s="133"/>
      <c r="X35121" s="131"/>
      <c r="Y35121" s="133"/>
      <c r="AJ35121" s="133"/>
      <c r="AO35121" s="135"/>
      <c r="AP35121" s="135"/>
      <c r="BJ35121" s="136"/>
    </row>
    <row r="35122" spans="5:62" ht="14.25" customHeight="1" x14ac:dyDescent="0.25">
      <c r="E35122" s="113"/>
      <c r="H35122" s="133"/>
      <c r="T35122" s="133"/>
      <c r="X35122" s="131"/>
      <c r="Y35122" s="133"/>
      <c r="AJ35122" s="133"/>
      <c r="AO35122" s="135"/>
      <c r="AP35122" s="135"/>
      <c r="BJ35122" s="136"/>
    </row>
    <row r="35123" spans="5:62" ht="14.25" customHeight="1" x14ac:dyDescent="0.25">
      <c r="E35123" s="113"/>
      <c r="H35123" s="133"/>
      <c r="T35123" s="133"/>
      <c r="X35123" s="131"/>
      <c r="Y35123" s="133"/>
      <c r="AJ35123" s="133"/>
      <c r="AO35123" s="135"/>
      <c r="AP35123" s="135"/>
      <c r="BJ35123" s="136"/>
    </row>
    <row r="35124" spans="5:62" ht="14.25" customHeight="1" x14ac:dyDescent="0.25">
      <c r="E35124" s="113"/>
      <c r="H35124" s="133"/>
      <c r="T35124" s="133"/>
      <c r="X35124" s="131"/>
      <c r="Y35124" s="133"/>
      <c r="AJ35124" s="133"/>
      <c r="AO35124" s="135"/>
      <c r="AP35124" s="135"/>
      <c r="BJ35124" s="136"/>
    </row>
    <row r="35125" spans="5:62" ht="14.25" customHeight="1" x14ac:dyDescent="0.25">
      <c r="E35125" s="113"/>
      <c r="H35125" s="133"/>
      <c r="T35125" s="133"/>
      <c r="X35125" s="131"/>
      <c r="Y35125" s="133"/>
      <c r="AJ35125" s="133"/>
      <c r="AO35125" s="135"/>
      <c r="AP35125" s="135"/>
      <c r="BJ35125" s="136"/>
    </row>
    <row r="35126" spans="5:62" ht="14.25" customHeight="1" x14ac:dyDescent="0.25">
      <c r="E35126" s="113"/>
      <c r="H35126" s="133"/>
      <c r="T35126" s="133"/>
      <c r="X35126" s="131"/>
      <c r="Y35126" s="133"/>
      <c r="AJ35126" s="133"/>
      <c r="AO35126" s="135"/>
      <c r="AP35126" s="135"/>
      <c r="BJ35126" s="136"/>
    </row>
    <row r="35127" spans="5:62" ht="14.25" customHeight="1" x14ac:dyDescent="0.25">
      <c r="E35127" s="113"/>
      <c r="H35127" s="133"/>
      <c r="T35127" s="133"/>
      <c r="X35127" s="131"/>
      <c r="Y35127" s="133"/>
      <c r="AJ35127" s="133"/>
      <c r="AO35127" s="135"/>
      <c r="AP35127" s="135"/>
      <c r="BJ35127" s="136"/>
    </row>
    <row r="35128" spans="5:62" ht="14.25" customHeight="1" x14ac:dyDescent="0.25">
      <c r="E35128" s="113"/>
      <c r="H35128" s="133"/>
      <c r="T35128" s="133"/>
      <c r="X35128" s="131"/>
      <c r="Y35128" s="133"/>
      <c r="AJ35128" s="133"/>
      <c r="AO35128" s="135"/>
      <c r="AP35128" s="135"/>
      <c r="BJ35128" s="136"/>
    </row>
    <row r="35129" spans="5:62" ht="14.25" customHeight="1" x14ac:dyDescent="0.25">
      <c r="E35129" s="113"/>
      <c r="H35129" s="133"/>
      <c r="T35129" s="133"/>
      <c r="X35129" s="131"/>
      <c r="Y35129" s="133"/>
      <c r="AJ35129" s="133"/>
      <c r="AO35129" s="135"/>
      <c r="AP35129" s="135"/>
      <c r="BJ35129" s="136"/>
    </row>
    <row r="35130" spans="5:62" ht="14.25" customHeight="1" x14ac:dyDescent="0.25">
      <c r="E35130" s="113"/>
      <c r="H35130" s="133"/>
      <c r="T35130" s="133"/>
      <c r="X35130" s="131"/>
      <c r="Y35130" s="133"/>
      <c r="AJ35130" s="133"/>
      <c r="AO35130" s="135"/>
      <c r="AP35130" s="135"/>
      <c r="BJ35130" s="136"/>
    </row>
    <row r="35131" spans="5:62" ht="14.25" customHeight="1" x14ac:dyDescent="0.25">
      <c r="E35131" s="113"/>
      <c r="H35131" s="133"/>
      <c r="T35131" s="133"/>
      <c r="X35131" s="131"/>
      <c r="Y35131" s="133"/>
      <c r="AJ35131" s="133"/>
      <c r="AO35131" s="135"/>
      <c r="AP35131" s="135"/>
      <c r="BJ35131" s="136"/>
    </row>
    <row r="35132" spans="5:62" ht="14.25" customHeight="1" x14ac:dyDescent="0.25">
      <c r="E35132" s="113"/>
      <c r="H35132" s="133"/>
      <c r="T35132" s="133"/>
      <c r="X35132" s="131"/>
      <c r="Y35132" s="133"/>
      <c r="AJ35132" s="133"/>
      <c r="AO35132" s="135"/>
      <c r="AP35132" s="135"/>
      <c r="BJ35132" s="136"/>
    </row>
    <row r="35133" spans="5:62" ht="14.25" customHeight="1" x14ac:dyDescent="0.25">
      <c r="E35133" s="113"/>
      <c r="H35133" s="133"/>
      <c r="T35133" s="133"/>
      <c r="X35133" s="131"/>
      <c r="Y35133" s="133"/>
      <c r="AJ35133" s="133"/>
      <c r="AO35133" s="135"/>
      <c r="AP35133" s="135"/>
      <c r="BJ35133" s="136"/>
    </row>
    <row r="35134" spans="5:62" ht="14.25" customHeight="1" x14ac:dyDescent="0.25">
      <c r="E35134" s="113"/>
      <c r="H35134" s="133"/>
      <c r="T35134" s="133"/>
      <c r="X35134" s="131"/>
      <c r="Y35134" s="133"/>
      <c r="AJ35134" s="133"/>
      <c r="AO35134" s="135"/>
      <c r="AP35134" s="135"/>
      <c r="BJ35134" s="136"/>
    </row>
    <row r="35135" spans="5:62" ht="14.25" customHeight="1" x14ac:dyDescent="0.25">
      <c r="E35135" s="113"/>
      <c r="H35135" s="133"/>
      <c r="T35135" s="133"/>
      <c r="X35135" s="131"/>
      <c r="Y35135" s="133"/>
      <c r="AJ35135" s="133"/>
      <c r="AO35135" s="135"/>
      <c r="AP35135" s="135"/>
      <c r="BJ35135" s="136"/>
    </row>
    <row r="35136" spans="5:62" ht="14.25" customHeight="1" x14ac:dyDescent="0.25">
      <c r="E35136" s="113"/>
      <c r="H35136" s="133"/>
      <c r="T35136" s="133"/>
      <c r="X35136" s="131"/>
      <c r="Y35136" s="133"/>
      <c r="AJ35136" s="133"/>
      <c r="AO35136" s="135"/>
      <c r="AP35136" s="135"/>
      <c r="BJ35136" s="136"/>
    </row>
    <row r="35137" spans="5:62" ht="14.25" customHeight="1" x14ac:dyDescent="0.25">
      <c r="E35137" s="113"/>
      <c r="H35137" s="133"/>
      <c r="T35137" s="133"/>
      <c r="X35137" s="131"/>
      <c r="Y35137" s="133"/>
      <c r="AJ35137" s="133"/>
      <c r="AO35137" s="135"/>
      <c r="AP35137" s="135"/>
      <c r="BJ35137" s="136"/>
    </row>
    <row r="35138" spans="5:62" ht="14.25" customHeight="1" x14ac:dyDescent="0.25">
      <c r="E35138" s="113"/>
      <c r="H35138" s="133"/>
      <c r="T35138" s="133"/>
      <c r="X35138" s="131"/>
      <c r="Y35138" s="133"/>
      <c r="AJ35138" s="133"/>
      <c r="AO35138" s="135"/>
      <c r="AP35138" s="135"/>
      <c r="BJ35138" s="136"/>
    </row>
    <row r="35139" spans="5:62" ht="14.25" customHeight="1" x14ac:dyDescent="0.25">
      <c r="E35139" s="113"/>
      <c r="H35139" s="133"/>
      <c r="T35139" s="133"/>
      <c r="X35139" s="131"/>
      <c r="Y35139" s="133"/>
      <c r="AJ35139" s="133"/>
      <c r="AO35139" s="135"/>
      <c r="AP35139" s="135"/>
      <c r="BJ35139" s="136"/>
    </row>
    <row r="35140" spans="5:62" ht="14.25" customHeight="1" x14ac:dyDescent="0.25">
      <c r="E35140" s="113"/>
      <c r="H35140" s="133"/>
      <c r="T35140" s="133"/>
      <c r="X35140" s="131"/>
      <c r="Y35140" s="133"/>
      <c r="AJ35140" s="133"/>
      <c r="AO35140" s="135"/>
      <c r="AP35140" s="135"/>
      <c r="BJ35140" s="136"/>
    </row>
    <row r="35141" spans="5:62" ht="14.25" customHeight="1" x14ac:dyDescent="0.25">
      <c r="E35141" s="113"/>
      <c r="H35141" s="133"/>
      <c r="T35141" s="133"/>
      <c r="X35141" s="131"/>
      <c r="Y35141" s="133"/>
      <c r="AJ35141" s="133"/>
      <c r="AO35141" s="135"/>
      <c r="AP35141" s="135"/>
      <c r="BJ35141" s="136"/>
    </row>
    <row r="35142" spans="5:62" ht="14.25" customHeight="1" x14ac:dyDescent="0.25">
      <c r="E35142" s="113"/>
      <c r="H35142" s="133"/>
      <c r="T35142" s="133"/>
      <c r="X35142" s="131"/>
      <c r="Y35142" s="133"/>
      <c r="AJ35142" s="133"/>
      <c r="AO35142" s="135"/>
      <c r="AP35142" s="135"/>
      <c r="BJ35142" s="136"/>
    </row>
    <row r="35143" spans="5:62" ht="14.25" customHeight="1" x14ac:dyDescent="0.25">
      <c r="E35143" s="113"/>
      <c r="H35143" s="133"/>
      <c r="T35143" s="133"/>
      <c r="X35143" s="131"/>
      <c r="Y35143" s="133"/>
      <c r="AJ35143" s="133"/>
      <c r="AO35143" s="135"/>
      <c r="AP35143" s="135"/>
      <c r="BJ35143" s="136"/>
    </row>
    <row r="35144" spans="5:62" ht="14.25" customHeight="1" x14ac:dyDescent="0.25">
      <c r="E35144" s="113"/>
      <c r="H35144" s="133"/>
      <c r="T35144" s="133"/>
      <c r="X35144" s="131"/>
      <c r="Y35144" s="133"/>
      <c r="AJ35144" s="133"/>
      <c r="AO35144" s="135"/>
      <c r="AP35144" s="135"/>
      <c r="BJ35144" s="136"/>
    </row>
    <row r="35145" spans="5:62" ht="14.25" customHeight="1" x14ac:dyDescent="0.25">
      <c r="E35145" s="113"/>
      <c r="H35145" s="133"/>
      <c r="T35145" s="133"/>
      <c r="X35145" s="131"/>
      <c r="Y35145" s="133"/>
      <c r="AJ35145" s="133"/>
      <c r="AO35145" s="135"/>
      <c r="AP35145" s="135"/>
      <c r="BJ35145" s="136"/>
    </row>
    <row r="35146" spans="5:62" ht="14.25" customHeight="1" x14ac:dyDescent="0.25">
      <c r="E35146" s="113"/>
      <c r="H35146" s="133"/>
      <c r="T35146" s="133"/>
      <c r="X35146" s="131"/>
      <c r="Y35146" s="133"/>
      <c r="AJ35146" s="133"/>
      <c r="AO35146" s="135"/>
      <c r="AP35146" s="135"/>
      <c r="BJ35146" s="136"/>
    </row>
    <row r="35147" spans="5:62" ht="14.25" customHeight="1" x14ac:dyDescent="0.25">
      <c r="E35147" s="113"/>
      <c r="H35147" s="133"/>
      <c r="T35147" s="133"/>
      <c r="X35147" s="131"/>
      <c r="Y35147" s="133"/>
      <c r="AJ35147" s="133"/>
      <c r="AO35147" s="135"/>
      <c r="AP35147" s="135"/>
      <c r="BJ35147" s="136"/>
    </row>
    <row r="35148" spans="5:62" ht="14.25" customHeight="1" x14ac:dyDescent="0.25">
      <c r="E35148" s="113"/>
      <c r="H35148" s="133"/>
      <c r="T35148" s="133"/>
      <c r="X35148" s="131"/>
      <c r="Y35148" s="133"/>
      <c r="AJ35148" s="133"/>
      <c r="AO35148" s="135"/>
      <c r="AP35148" s="135"/>
      <c r="BJ35148" s="136"/>
    </row>
    <row r="35149" spans="5:62" ht="14.25" customHeight="1" x14ac:dyDescent="0.25">
      <c r="E35149" s="113"/>
      <c r="H35149" s="133"/>
      <c r="T35149" s="133"/>
      <c r="X35149" s="131"/>
      <c r="Y35149" s="133"/>
      <c r="AJ35149" s="133"/>
      <c r="AO35149" s="135"/>
      <c r="AP35149" s="135"/>
      <c r="BJ35149" s="136"/>
    </row>
    <row r="35150" spans="5:62" ht="14.25" customHeight="1" x14ac:dyDescent="0.25">
      <c r="E35150" s="113"/>
      <c r="H35150" s="133"/>
      <c r="T35150" s="133"/>
      <c r="X35150" s="131"/>
      <c r="Y35150" s="133"/>
      <c r="AJ35150" s="133"/>
      <c r="AO35150" s="135"/>
      <c r="AP35150" s="135"/>
      <c r="BJ35150" s="136"/>
    </row>
    <row r="35151" spans="5:62" ht="14.25" customHeight="1" x14ac:dyDescent="0.25">
      <c r="E35151" s="113"/>
      <c r="H35151" s="133"/>
      <c r="T35151" s="133"/>
      <c r="X35151" s="131"/>
      <c r="Y35151" s="133"/>
      <c r="AJ35151" s="133"/>
      <c r="AO35151" s="135"/>
      <c r="AP35151" s="135"/>
      <c r="BJ35151" s="136"/>
    </row>
    <row r="35152" spans="5:62" ht="14.25" customHeight="1" x14ac:dyDescent="0.25">
      <c r="E35152" s="113"/>
      <c r="H35152" s="133"/>
      <c r="T35152" s="133"/>
      <c r="X35152" s="131"/>
      <c r="Y35152" s="133"/>
      <c r="AJ35152" s="133"/>
      <c r="AO35152" s="135"/>
      <c r="AP35152" s="135"/>
      <c r="BJ35152" s="136"/>
    </row>
    <row r="35153" spans="5:62" ht="14.25" customHeight="1" x14ac:dyDescent="0.25">
      <c r="E35153" s="113"/>
      <c r="H35153" s="133"/>
      <c r="T35153" s="133"/>
      <c r="X35153" s="131"/>
      <c r="Y35153" s="133"/>
      <c r="AJ35153" s="133"/>
      <c r="AO35153" s="135"/>
      <c r="AP35153" s="135"/>
      <c r="BJ35153" s="136"/>
    </row>
    <row r="35154" spans="5:62" ht="14.25" customHeight="1" x14ac:dyDescent="0.25">
      <c r="E35154" s="113"/>
      <c r="H35154" s="133"/>
      <c r="T35154" s="133"/>
      <c r="X35154" s="131"/>
      <c r="Y35154" s="133"/>
      <c r="AJ35154" s="133"/>
      <c r="AO35154" s="135"/>
      <c r="AP35154" s="135"/>
      <c r="BJ35154" s="136"/>
    </row>
    <row r="35155" spans="5:62" ht="14.25" customHeight="1" x14ac:dyDescent="0.25">
      <c r="E35155" s="113"/>
      <c r="H35155" s="133"/>
      <c r="T35155" s="133"/>
      <c r="X35155" s="131"/>
      <c r="Y35155" s="133"/>
      <c r="AJ35155" s="133"/>
      <c r="AO35155" s="135"/>
      <c r="AP35155" s="135"/>
      <c r="BJ35155" s="136"/>
    </row>
    <row r="35156" spans="5:62" ht="14.25" customHeight="1" x14ac:dyDescent="0.25">
      <c r="E35156" s="113"/>
      <c r="H35156" s="133"/>
      <c r="T35156" s="133"/>
      <c r="X35156" s="131"/>
      <c r="Y35156" s="133"/>
      <c r="AJ35156" s="133"/>
      <c r="AO35156" s="135"/>
      <c r="AP35156" s="135"/>
      <c r="BJ35156" s="136"/>
    </row>
    <row r="35157" spans="5:62" ht="14.25" customHeight="1" x14ac:dyDescent="0.25">
      <c r="E35157" s="113"/>
      <c r="H35157" s="133"/>
      <c r="T35157" s="133"/>
      <c r="X35157" s="131"/>
      <c r="Y35157" s="133"/>
      <c r="AJ35157" s="133"/>
      <c r="AO35157" s="135"/>
      <c r="AP35157" s="135"/>
      <c r="BJ35157" s="136"/>
    </row>
    <row r="35158" spans="5:62" ht="14.25" customHeight="1" x14ac:dyDescent="0.25">
      <c r="E35158" s="113"/>
      <c r="H35158" s="133"/>
      <c r="T35158" s="133"/>
      <c r="X35158" s="131"/>
      <c r="Y35158" s="133"/>
      <c r="AJ35158" s="133"/>
      <c r="AO35158" s="135"/>
      <c r="AP35158" s="135"/>
      <c r="BJ35158" s="136"/>
    </row>
    <row r="35159" spans="5:62" ht="14.25" customHeight="1" x14ac:dyDescent="0.25">
      <c r="E35159" s="113"/>
      <c r="H35159" s="133"/>
      <c r="T35159" s="133"/>
      <c r="X35159" s="131"/>
      <c r="Y35159" s="133"/>
      <c r="AJ35159" s="133"/>
      <c r="AO35159" s="135"/>
      <c r="AP35159" s="135"/>
      <c r="BJ35159" s="136"/>
    </row>
    <row r="35160" spans="5:62" ht="14.25" customHeight="1" x14ac:dyDescent="0.25">
      <c r="E35160" s="113"/>
      <c r="H35160" s="133"/>
      <c r="T35160" s="133"/>
      <c r="X35160" s="131"/>
      <c r="Y35160" s="133"/>
      <c r="AJ35160" s="133"/>
      <c r="AO35160" s="135"/>
      <c r="AP35160" s="135"/>
      <c r="BJ35160" s="136"/>
    </row>
    <row r="35161" spans="5:62" ht="14.25" customHeight="1" x14ac:dyDescent="0.25">
      <c r="E35161" s="113"/>
      <c r="H35161" s="133"/>
      <c r="T35161" s="133"/>
      <c r="X35161" s="131"/>
      <c r="Y35161" s="133"/>
      <c r="AJ35161" s="133"/>
      <c r="AO35161" s="135"/>
      <c r="AP35161" s="135"/>
      <c r="BJ35161" s="136"/>
    </row>
    <row r="35162" spans="5:62" ht="14.25" customHeight="1" x14ac:dyDescent="0.25">
      <c r="E35162" s="113"/>
      <c r="H35162" s="133"/>
      <c r="T35162" s="133"/>
      <c r="X35162" s="131"/>
      <c r="Y35162" s="133"/>
      <c r="AJ35162" s="133"/>
      <c r="AO35162" s="135"/>
      <c r="AP35162" s="135"/>
      <c r="BJ35162" s="136"/>
    </row>
    <row r="35163" spans="5:62" ht="14.25" customHeight="1" x14ac:dyDescent="0.25">
      <c r="E35163" s="113"/>
      <c r="H35163" s="133"/>
      <c r="T35163" s="133"/>
      <c r="X35163" s="131"/>
      <c r="Y35163" s="133"/>
      <c r="AJ35163" s="133"/>
      <c r="AO35163" s="135"/>
      <c r="AP35163" s="135"/>
      <c r="BJ35163" s="136"/>
    </row>
    <row r="35164" spans="5:62" ht="14.25" customHeight="1" x14ac:dyDescent="0.25">
      <c r="E35164" s="113"/>
      <c r="H35164" s="133"/>
      <c r="T35164" s="133"/>
      <c r="X35164" s="131"/>
      <c r="Y35164" s="133"/>
      <c r="AJ35164" s="133"/>
      <c r="AO35164" s="135"/>
      <c r="AP35164" s="135"/>
      <c r="BJ35164" s="136"/>
    </row>
    <row r="35165" spans="5:62" ht="14.25" customHeight="1" x14ac:dyDescent="0.25">
      <c r="E35165" s="113"/>
      <c r="H35165" s="133"/>
      <c r="T35165" s="133"/>
      <c r="X35165" s="131"/>
      <c r="Y35165" s="133"/>
      <c r="AJ35165" s="133"/>
      <c r="AO35165" s="135"/>
      <c r="AP35165" s="135"/>
      <c r="BJ35165" s="136"/>
    </row>
    <row r="35166" spans="5:62" ht="14.25" customHeight="1" x14ac:dyDescent="0.25">
      <c r="E35166" s="113"/>
      <c r="H35166" s="133"/>
      <c r="T35166" s="133"/>
      <c r="X35166" s="131"/>
      <c r="Y35166" s="133"/>
      <c r="AJ35166" s="133"/>
      <c r="AO35166" s="135"/>
      <c r="AP35166" s="135"/>
      <c r="BJ35166" s="136"/>
    </row>
    <row r="35167" spans="5:62" ht="14.25" customHeight="1" x14ac:dyDescent="0.25">
      <c r="E35167" s="113"/>
      <c r="H35167" s="133"/>
      <c r="T35167" s="133"/>
      <c r="X35167" s="131"/>
      <c r="Y35167" s="133"/>
      <c r="AJ35167" s="133"/>
      <c r="AO35167" s="135"/>
      <c r="AP35167" s="135"/>
      <c r="BJ35167" s="136"/>
    </row>
    <row r="35168" spans="5:62" ht="14.25" customHeight="1" x14ac:dyDescent="0.25">
      <c r="E35168" s="113"/>
      <c r="H35168" s="133"/>
      <c r="T35168" s="133"/>
      <c r="X35168" s="131"/>
      <c r="Y35168" s="133"/>
      <c r="AJ35168" s="133"/>
      <c r="AO35168" s="135"/>
      <c r="AP35168" s="135"/>
      <c r="BJ35168" s="136"/>
    </row>
    <row r="35169" spans="5:62" ht="14.25" customHeight="1" x14ac:dyDescent="0.25">
      <c r="E35169" s="113"/>
      <c r="H35169" s="133"/>
      <c r="T35169" s="133"/>
      <c r="X35169" s="131"/>
      <c r="Y35169" s="133"/>
      <c r="AJ35169" s="133"/>
      <c r="AO35169" s="135"/>
      <c r="AP35169" s="135"/>
      <c r="BJ35169" s="136"/>
    </row>
    <row r="35170" spans="5:62" ht="14.25" customHeight="1" x14ac:dyDescent="0.25">
      <c r="E35170" s="113"/>
      <c r="H35170" s="133"/>
      <c r="T35170" s="133"/>
      <c r="X35170" s="131"/>
      <c r="Y35170" s="133"/>
      <c r="AJ35170" s="133"/>
      <c r="AO35170" s="135"/>
      <c r="AP35170" s="135"/>
      <c r="BJ35170" s="136"/>
    </row>
    <row r="35171" spans="5:62" ht="14.25" customHeight="1" x14ac:dyDescent="0.25">
      <c r="E35171" s="113"/>
      <c r="H35171" s="133"/>
      <c r="T35171" s="133"/>
      <c r="X35171" s="131"/>
      <c r="Y35171" s="133"/>
      <c r="AJ35171" s="133"/>
      <c r="AO35171" s="135"/>
      <c r="AP35171" s="135"/>
      <c r="BJ35171" s="136"/>
    </row>
    <row r="35172" spans="5:62" ht="14.25" customHeight="1" x14ac:dyDescent="0.25">
      <c r="E35172" s="113"/>
      <c r="H35172" s="133"/>
      <c r="T35172" s="133"/>
      <c r="X35172" s="131"/>
      <c r="Y35172" s="133"/>
      <c r="AJ35172" s="133"/>
      <c r="AO35172" s="135"/>
      <c r="AP35172" s="135"/>
      <c r="BJ35172" s="136"/>
    </row>
    <row r="35173" spans="5:62" ht="14.25" customHeight="1" x14ac:dyDescent="0.25">
      <c r="E35173" s="113"/>
      <c r="H35173" s="133"/>
      <c r="T35173" s="133"/>
      <c r="X35173" s="131"/>
      <c r="Y35173" s="133"/>
      <c r="AJ35173" s="133"/>
      <c r="AO35173" s="135"/>
      <c r="AP35173" s="135"/>
      <c r="BJ35173" s="136"/>
    </row>
    <row r="35174" spans="5:62" ht="14.25" customHeight="1" x14ac:dyDescent="0.25">
      <c r="E35174" s="113"/>
      <c r="H35174" s="133"/>
      <c r="T35174" s="133"/>
      <c r="X35174" s="131"/>
      <c r="Y35174" s="133"/>
      <c r="AJ35174" s="133"/>
      <c r="AO35174" s="135"/>
      <c r="AP35174" s="135"/>
      <c r="BJ35174" s="136"/>
    </row>
    <row r="35175" spans="5:62" ht="14.25" customHeight="1" x14ac:dyDescent="0.25">
      <c r="E35175" s="113"/>
      <c r="H35175" s="133"/>
      <c r="T35175" s="133"/>
      <c r="X35175" s="131"/>
      <c r="Y35175" s="133"/>
      <c r="AJ35175" s="133"/>
      <c r="AO35175" s="135"/>
      <c r="AP35175" s="135"/>
      <c r="BJ35175" s="136"/>
    </row>
    <row r="35176" spans="5:62" ht="14.25" customHeight="1" x14ac:dyDescent="0.25">
      <c r="E35176" s="113"/>
      <c r="H35176" s="133"/>
      <c r="T35176" s="133"/>
      <c r="X35176" s="131"/>
      <c r="Y35176" s="133"/>
      <c r="AJ35176" s="133"/>
      <c r="AO35176" s="135"/>
      <c r="AP35176" s="135"/>
      <c r="BJ35176" s="136"/>
    </row>
    <row r="35177" spans="5:62" ht="14.25" customHeight="1" x14ac:dyDescent="0.25">
      <c r="E35177" s="113"/>
      <c r="H35177" s="133"/>
      <c r="T35177" s="133"/>
      <c r="X35177" s="131"/>
      <c r="Y35177" s="133"/>
      <c r="AJ35177" s="133"/>
      <c r="AO35177" s="135"/>
      <c r="AP35177" s="135"/>
      <c r="BJ35177" s="136"/>
    </row>
    <row r="35178" spans="5:62" ht="14.25" customHeight="1" x14ac:dyDescent="0.25">
      <c r="E35178" s="113"/>
      <c r="H35178" s="133"/>
      <c r="T35178" s="133"/>
      <c r="X35178" s="131"/>
      <c r="Y35178" s="133"/>
      <c r="AJ35178" s="133"/>
      <c r="AO35178" s="135"/>
      <c r="AP35178" s="135"/>
      <c r="BJ35178" s="136"/>
    </row>
    <row r="35179" spans="5:62" ht="14.25" customHeight="1" x14ac:dyDescent="0.25">
      <c r="E35179" s="113"/>
      <c r="H35179" s="133"/>
      <c r="T35179" s="133"/>
      <c r="X35179" s="131"/>
      <c r="Y35179" s="133"/>
      <c r="AJ35179" s="133"/>
      <c r="AO35179" s="135"/>
      <c r="AP35179" s="135"/>
      <c r="BJ35179" s="136"/>
    </row>
    <row r="35180" spans="5:62" ht="14.25" customHeight="1" x14ac:dyDescent="0.25">
      <c r="E35180" s="113"/>
      <c r="H35180" s="133"/>
      <c r="T35180" s="133"/>
      <c r="X35180" s="131"/>
      <c r="Y35180" s="133"/>
      <c r="AJ35180" s="133"/>
      <c r="AO35180" s="135"/>
      <c r="AP35180" s="135"/>
      <c r="BJ35180" s="136"/>
    </row>
    <row r="35181" spans="5:62" ht="14.25" customHeight="1" x14ac:dyDescent="0.25">
      <c r="E35181" s="113"/>
      <c r="H35181" s="133"/>
      <c r="T35181" s="133"/>
      <c r="X35181" s="131"/>
      <c r="Y35181" s="133"/>
      <c r="AJ35181" s="133"/>
      <c r="AO35181" s="135"/>
      <c r="AP35181" s="135"/>
      <c r="BJ35181" s="136"/>
    </row>
    <row r="35182" spans="5:62" ht="14.25" customHeight="1" x14ac:dyDescent="0.25">
      <c r="E35182" s="113"/>
      <c r="H35182" s="133"/>
      <c r="T35182" s="133"/>
      <c r="X35182" s="131"/>
      <c r="Y35182" s="133"/>
      <c r="AJ35182" s="133"/>
      <c r="AO35182" s="135"/>
      <c r="AP35182" s="135"/>
      <c r="BJ35182" s="136"/>
    </row>
    <row r="35183" spans="5:62" ht="14.25" customHeight="1" x14ac:dyDescent="0.25">
      <c r="E35183" s="113"/>
      <c r="H35183" s="133"/>
      <c r="T35183" s="133"/>
      <c r="X35183" s="131"/>
      <c r="Y35183" s="133"/>
      <c r="AJ35183" s="133"/>
      <c r="AO35183" s="135"/>
      <c r="AP35183" s="135"/>
      <c r="BJ35183" s="136"/>
    </row>
    <row r="35184" spans="5:62" ht="14.25" customHeight="1" x14ac:dyDescent="0.25">
      <c r="E35184" s="113"/>
      <c r="H35184" s="133"/>
      <c r="T35184" s="133"/>
      <c r="X35184" s="131"/>
      <c r="Y35184" s="133"/>
      <c r="AJ35184" s="133"/>
      <c r="AO35184" s="135"/>
      <c r="AP35184" s="135"/>
      <c r="BJ35184" s="136"/>
    </row>
    <row r="35185" spans="5:62" ht="14.25" customHeight="1" x14ac:dyDescent="0.25">
      <c r="E35185" s="113"/>
      <c r="H35185" s="133"/>
      <c r="T35185" s="133"/>
      <c r="X35185" s="131"/>
      <c r="Y35185" s="133"/>
      <c r="AJ35185" s="133"/>
      <c r="AO35185" s="135"/>
      <c r="AP35185" s="135"/>
      <c r="BJ35185" s="136"/>
    </row>
    <row r="35186" spans="5:62" ht="14.25" customHeight="1" x14ac:dyDescent="0.25">
      <c r="E35186" s="113"/>
      <c r="H35186" s="133"/>
      <c r="T35186" s="133"/>
      <c r="X35186" s="131"/>
      <c r="Y35186" s="133"/>
      <c r="AJ35186" s="133"/>
      <c r="AO35186" s="135"/>
      <c r="AP35186" s="135"/>
      <c r="BJ35186" s="136"/>
    </row>
    <row r="35187" spans="5:62" ht="14.25" customHeight="1" x14ac:dyDescent="0.25">
      <c r="E35187" s="113"/>
      <c r="H35187" s="133"/>
      <c r="T35187" s="133"/>
      <c r="X35187" s="131"/>
      <c r="Y35187" s="133"/>
      <c r="AJ35187" s="133"/>
      <c r="AO35187" s="135"/>
      <c r="AP35187" s="135"/>
      <c r="BJ35187" s="136"/>
    </row>
    <row r="35188" spans="5:62" ht="14.25" customHeight="1" x14ac:dyDescent="0.25">
      <c r="E35188" s="113"/>
      <c r="H35188" s="133"/>
      <c r="T35188" s="133"/>
      <c r="X35188" s="131"/>
      <c r="Y35188" s="133"/>
      <c r="AJ35188" s="133"/>
      <c r="AO35188" s="135"/>
      <c r="AP35188" s="135"/>
      <c r="BJ35188" s="136"/>
    </row>
    <row r="35189" spans="5:62" ht="14.25" customHeight="1" x14ac:dyDescent="0.25">
      <c r="E35189" s="113"/>
      <c r="H35189" s="133"/>
      <c r="T35189" s="133"/>
      <c r="X35189" s="131"/>
      <c r="Y35189" s="133"/>
      <c r="AJ35189" s="133"/>
      <c r="AO35189" s="135"/>
      <c r="AP35189" s="135"/>
      <c r="BJ35189" s="136"/>
    </row>
    <row r="35190" spans="5:62" ht="14.25" customHeight="1" x14ac:dyDescent="0.25">
      <c r="E35190" s="113"/>
      <c r="H35190" s="133"/>
      <c r="T35190" s="133"/>
      <c r="X35190" s="131"/>
      <c r="Y35190" s="133"/>
      <c r="AJ35190" s="133"/>
      <c r="AO35190" s="135"/>
      <c r="AP35190" s="135"/>
      <c r="BJ35190" s="136"/>
    </row>
    <row r="35191" spans="5:62" ht="14.25" customHeight="1" x14ac:dyDescent="0.25">
      <c r="E35191" s="113"/>
      <c r="H35191" s="133"/>
      <c r="T35191" s="133"/>
      <c r="X35191" s="131"/>
      <c r="Y35191" s="133"/>
      <c r="AJ35191" s="133"/>
      <c r="AO35191" s="135"/>
      <c r="AP35191" s="135"/>
      <c r="BJ35191" s="136"/>
    </row>
    <row r="35192" spans="5:62" ht="14.25" customHeight="1" x14ac:dyDescent="0.25">
      <c r="E35192" s="113"/>
      <c r="H35192" s="133"/>
      <c r="T35192" s="133"/>
      <c r="X35192" s="131"/>
      <c r="Y35192" s="133"/>
      <c r="AJ35192" s="133"/>
      <c r="AO35192" s="135"/>
      <c r="AP35192" s="135"/>
      <c r="BJ35192" s="136"/>
    </row>
    <row r="35193" spans="5:62" ht="14.25" customHeight="1" x14ac:dyDescent="0.25">
      <c r="E35193" s="113"/>
      <c r="H35193" s="133"/>
      <c r="T35193" s="133"/>
      <c r="X35193" s="131"/>
      <c r="Y35193" s="133"/>
      <c r="AJ35193" s="133"/>
      <c r="AO35193" s="135"/>
      <c r="AP35193" s="135"/>
      <c r="BJ35193" s="136"/>
    </row>
    <row r="35194" spans="5:62" ht="14.25" customHeight="1" x14ac:dyDescent="0.25">
      <c r="E35194" s="113"/>
      <c r="H35194" s="133"/>
      <c r="T35194" s="133"/>
      <c r="X35194" s="131"/>
      <c r="Y35194" s="133"/>
      <c r="AJ35194" s="133"/>
      <c r="AO35194" s="135"/>
      <c r="AP35194" s="135"/>
      <c r="BJ35194" s="136"/>
    </row>
    <row r="35195" spans="5:62" ht="14.25" customHeight="1" x14ac:dyDescent="0.25">
      <c r="E35195" s="113"/>
      <c r="H35195" s="133"/>
      <c r="T35195" s="133"/>
      <c r="X35195" s="131"/>
      <c r="Y35195" s="133"/>
      <c r="AJ35195" s="133"/>
      <c r="AO35195" s="135"/>
      <c r="AP35195" s="135"/>
      <c r="BJ35195" s="136"/>
    </row>
    <row r="35196" spans="5:62" ht="14.25" customHeight="1" x14ac:dyDescent="0.25">
      <c r="E35196" s="113"/>
      <c r="H35196" s="133"/>
      <c r="T35196" s="133"/>
      <c r="X35196" s="131"/>
      <c r="Y35196" s="133"/>
      <c r="AJ35196" s="133"/>
      <c r="AO35196" s="135"/>
      <c r="AP35196" s="135"/>
      <c r="BJ35196" s="136"/>
    </row>
    <row r="35197" spans="5:62" ht="14.25" customHeight="1" x14ac:dyDescent="0.25">
      <c r="E35197" s="113"/>
      <c r="H35197" s="133"/>
      <c r="T35197" s="133"/>
      <c r="X35197" s="131"/>
      <c r="Y35197" s="133"/>
      <c r="AJ35197" s="133"/>
      <c r="AO35197" s="135"/>
      <c r="AP35197" s="135"/>
      <c r="BJ35197" s="136"/>
    </row>
    <row r="35198" spans="5:62" ht="14.25" customHeight="1" x14ac:dyDescent="0.25">
      <c r="E35198" s="113"/>
      <c r="H35198" s="133"/>
      <c r="T35198" s="133"/>
      <c r="X35198" s="131"/>
      <c r="Y35198" s="133"/>
      <c r="AJ35198" s="133"/>
      <c r="AO35198" s="135"/>
      <c r="AP35198" s="135"/>
      <c r="BJ35198" s="136"/>
    </row>
    <row r="35199" spans="5:62" ht="14.25" customHeight="1" x14ac:dyDescent="0.25">
      <c r="E35199" s="113"/>
      <c r="H35199" s="133"/>
      <c r="T35199" s="133"/>
      <c r="X35199" s="131"/>
      <c r="Y35199" s="133"/>
      <c r="AJ35199" s="133"/>
      <c r="AO35199" s="135"/>
      <c r="AP35199" s="135"/>
      <c r="BJ35199" s="136"/>
    </row>
    <row r="35200" spans="5:62" ht="14.25" customHeight="1" x14ac:dyDescent="0.25">
      <c r="E35200" s="113"/>
      <c r="H35200" s="133"/>
      <c r="T35200" s="133"/>
      <c r="X35200" s="131"/>
      <c r="Y35200" s="133"/>
      <c r="AJ35200" s="133"/>
      <c r="AO35200" s="135"/>
      <c r="AP35200" s="135"/>
      <c r="BJ35200" s="136"/>
    </row>
    <row r="35201" spans="5:62" ht="14.25" customHeight="1" x14ac:dyDescent="0.25">
      <c r="E35201" s="113"/>
      <c r="H35201" s="133"/>
      <c r="T35201" s="133"/>
      <c r="X35201" s="131"/>
      <c r="Y35201" s="133"/>
      <c r="AJ35201" s="133"/>
      <c r="AO35201" s="135"/>
      <c r="AP35201" s="135"/>
      <c r="BJ35201" s="136"/>
    </row>
    <row r="35202" spans="5:62" ht="14.25" customHeight="1" x14ac:dyDescent="0.25">
      <c r="E35202" s="113"/>
      <c r="H35202" s="133"/>
      <c r="T35202" s="133"/>
      <c r="X35202" s="131"/>
      <c r="Y35202" s="133"/>
      <c r="AJ35202" s="133"/>
      <c r="AO35202" s="135"/>
      <c r="AP35202" s="135"/>
      <c r="BJ35202" s="136"/>
    </row>
    <row r="35203" spans="5:62" ht="14.25" customHeight="1" x14ac:dyDescent="0.25">
      <c r="E35203" s="113"/>
      <c r="H35203" s="133"/>
      <c r="T35203" s="133"/>
      <c r="X35203" s="131"/>
      <c r="Y35203" s="133"/>
      <c r="AJ35203" s="133"/>
      <c r="AO35203" s="135"/>
      <c r="AP35203" s="135"/>
      <c r="BJ35203" s="136"/>
    </row>
    <row r="35204" spans="5:62" ht="14.25" customHeight="1" x14ac:dyDescent="0.25">
      <c r="E35204" s="113"/>
      <c r="H35204" s="133"/>
      <c r="T35204" s="133"/>
      <c r="X35204" s="131"/>
      <c r="Y35204" s="133"/>
      <c r="AJ35204" s="133"/>
      <c r="AO35204" s="135"/>
      <c r="AP35204" s="135"/>
      <c r="BJ35204" s="136"/>
    </row>
    <row r="35205" spans="5:62" ht="14.25" customHeight="1" x14ac:dyDescent="0.25">
      <c r="E35205" s="113"/>
      <c r="H35205" s="133"/>
      <c r="T35205" s="133"/>
      <c r="X35205" s="131"/>
      <c r="Y35205" s="133"/>
      <c r="AJ35205" s="133"/>
      <c r="AO35205" s="135"/>
      <c r="AP35205" s="135"/>
      <c r="BJ35205" s="136"/>
    </row>
    <row r="35206" spans="5:62" ht="14.25" customHeight="1" x14ac:dyDescent="0.25">
      <c r="E35206" s="113"/>
      <c r="H35206" s="133"/>
      <c r="T35206" s="133"/>
      <c r="X35206" s="131"/>
      <c r="Y35206" s="133"/>
      <c r="AJ35206" s="133"/>
      <c r="AO35206" s="135"/>
      <c r="AP35206" s="135"/>
      <c r="BJ35206" s="136"/>
    </row>
    <row r="35207" spans="5:62" ht="14.25" customHeight="1" x14ac:dyDescent="0.25">
      <c r="E35207" s="113"/>
      <c r="H35207" s="133"/>
      <c r="T35207" s="133"/>
      <c r="X35207" s="131"/>
      <c r="Y35207" s="133"/>
      <c r="AJ35207" s="133"/>
      <c r="AO35207" s="135"/>
      <c r="AP35207" s="135"/>
      <c r="BJ35207" s="136"/>
    </row>
    <row r="35208" spans="5:62" ht="14.25" customHeight="1" x14ac:dyDescent="0.25">
      <c r="E35208" s="113"/>
      <c r="H35208" s="133"/>
      <c r="T35208" s="133"/>
      <c r="X35208" s="131"/>
      <c r="Y35208" s="133"/>
      <c r="AJ35208" s="133"/>
      <c r="AO35208" s="135"/>
      <c r="AP35208" s="135"/>
      <c r="BJ35208" s="136"/>
    </row>
    <row r="35209" spans="5:62" ht="14.25" customHeight="1" x14ac:dyDescent="0.25">
      <c r="E35209" s="113"/>
      <c r="H35209" s="133"/>
      <c r="T35209" s="133"/>
      <c r="X35209" s="131"/>
      <c r="Y35209" s="133"/>
      <c r="AJ35209" s="133"/>
      <c r="AO35209" s="135"/>
      <c r="AP35209" s="135"/>
      <c r="BJ35209" s="136"/>
    </row>
    <row r="35210" spans="5:62" ht="14.25" customHeight="1" x14ac:dyDescent="0.25">
      <c r="E35210" s="113"/>
      <c r="H35210" s="133"/>
      <c r="T35210" s="133"/>
      <c r="X35210" s="131"/>
      <c r="Y35210" s="133"/>
      <c r="AJ35210" s="133"/>
      <c r="AO35210" s="135"/>
      <c r="AP35210" s="135"/>
      <c r="BJ35210" s="136"/>
    </row>
    <row r="35211" spans="5:62" ht="14.25" customHeight="1" x14ac:dyDescent="0.25">
      <c r="E35211" s="113"/>
      <c r="H35211" s="133"/>
      <c r="T35211" s="133"/>
      <c r="X35211" s="131"/>
      <c r="Y35211" s="133"/>
      <c r="AJ35211" s="133"/>
      <c r="AO35211" s="135"/>
      <c r="AP35211" s="135"/>
      <c r="BJ35211" s="136"/>
    </row>
    <row r="35212" spans="5:62" ht="14.25" customHeight="1" x14ac:dyDescent="0.25">
      <c r="E35212" s="113"/>
      <c r="H35212" s="133"/>
      <c r="T35212" s="133"/>
      <c r="X35212" s="131"/>
      <c r="Y35212" s="133"/>
      <c r="AJ35212" s="133"/>
      <c r="AO35212" s="135"/>
      <c r="AP35212" s="135"/>
      <c r="BJ35212" s="136"/>
    </row>
    <row r="35213" spans="5:62" ht="14.25" customHeight="1" x14ac:dyDescent="0.25">
      <c r="E35213" s="113"/>
      <c r="H35213" s="133"/>
      <c r="T35213" s="133"/>
      <c r="X35213" s="131"/>
      <c r="Y35213" s="133"/>
      <c r="AJ35213" s="133"/>
      <c r="AO35213" s="135"/>
      <c r="AP35213" s="135"/>
      <c r="BJ35213" s="136"/>
    </row>
    <row r="35214" spans="5:62" ht="14.25" customHeight="1" x14ac:dyDescent="0.25">
      <c r="E35214" s="113"/>
      <c r="H35214" s="133"/>
      <c r="T35214" s="133"/>
      <c r="X35214" s="131"/>
      <c r="Y35214" s="133"/>
      <c r="AJ35214" s="133"/>
      <c r="AO35214" s="135"/>
      <c r="AP35214" s="135"/>
      <c r="BJ35214" s="136"/>
    </row>
    <row r="35215" spans="5:62" ht="14.25" customHeight="1" x14ac:dyDescent="0.25">
      <c r="E35215" s="113"/>
      <c r="H35215" s="133"/>
      <c r="T35215" s="133"/>
      <c r="X35215" s="131"/>
      <c r="Y35215" s="133"/>
      <c r="AJ35215" s="133"/>
      <c r="AO35215" s="135"/>
      <c r="AP35215" s="135"/>
      <c r="BJ35215" s="136"/>
    </row>
    <row r="35216" spans="5:62" ht="14.25" customHeight="1" x14ac:dyDescent="0.25">
      <c r="E35216" s="113"/>
      <c r="H35216" s="133"/>
      <c r="T35216" s="133"/>
      <c r="X35216" s="131"/>
      <c r="Y35216" s="133"/>
      <c r="AJ35216" s="133"/>
      <c r="AO35216" s="135"/>
      <c r="AP35216" s="135"/>
      <c r="BJ35216" s="136"/>
    </row>
    <row r="35217" spans="5:62" ht="14.25" customHeight="1" x14ac:dyDescent="0.25">
      <c r="E35217" s="113"/>
      <c r="H35217" s="133"/>
      <c r="T35217" s="133"/>
      <c r="X35217" s="131"/>
      <c r="Y35217" s="133"/>
      <c r="AJ35217" s="133"/>
      <c r="AO35217" s="135"/>
      <c r="AP35217" s="135"/>
      <c r="BJ35217" s="136"/>
    </row>
    <row r="35218" spans="5:62" ht="14.25" customHeight="1" x14ac:dyDescent="0.25">
      <c r="E35218" s="113"/>
      <c r="H35218" s="133"/>
      <c r="T35218" s="133"/>
      <c r="X35218" s="131"/>
      <c r="Y35218" s="133"/>
      <c r="AJ35218" s="133"/>
      <c r="AO35218" s="135"/>
      <c r="AP35218" s="135"/>
      <c r="BJ35218" s="136"/>
    </row>
    <row r="35219" spans="5:62" ht="14.25" customHeight="1" x14ac:dyDescent="0.25">
      <c r="E35219" s="113"/>
      <c r="H35219" s="133"/>
      <c r="T35219" s="133"/>
      <c r="X35219" s="131"/>
      <c r="Y35219" s="133"/>
      <c r="AJ35219" s="133"/>
      <c r="AO35219" s="135"/>
      <c r="AP35219" s="135"/>
      <c r="BJ35219" s="136"/>
    </row>
    <row r="35220" spans="5:62" ht="14.25" customHeight="1" x14ac:dyDescent="0.25">
      <c r="E35220" s="113"/>
      <c r="H35220" s="133"/>
      <c r="T35220" s="133"/>
      <c r="X35220" s="131"/>
      <c r="Y35220" s="133"/>
      <c r="AJ35220" s="133"/>
      <c r="AO35220" s="135"/>
      <c r="AP35220" s="135"/>
      <c r="BJ35220" s="136"/>
    </row>
    <row r="35221" spans="5:62" ht="14.25" customHeight="1" x14ac:dyDescent="0.25">
      <c r="E35221" s="113"/>
      <c r="H35221" s="133"/>
      <c r="T35221" s="133"/>
      <c r="X35221" s="131"/>
      <c r="Y35221" s="133"/>
      <c r="AJ35221" s="133"/>
      <c r="AO35221" s="135"/>
      <c r="AP35221" s="135"/>
      <c r="BJ35221" s="136"/>
    </row>
    <row r="35222" spans="5:62" ht="14.25" customHeight="1" x14ac:dyDescent="0.25">
      <c r="E35222" s="113"/>
      <c r="H35222" s="133"/>
      <c r="T35222" s="133"/>
      <c r="X35222" s="131"/>
      <c r="Y35222" s="133"/>
      <c r="AJ35222" s="133"/>
      <c r="AO35222" s="135"/>
      <c r="AP35222" s="135"/>
      <c r="BJ35222" s="136"/>
    </row>
    <row r="35223" spans="5:62" ht="14.25" customHeight="1" x14ac:dyDescent="0.25">
      <c r="E35223" s="113"/>
      <c r="H35223" s="133"/>
      <c r="T35223" s="133"/>
      <c r="X35223" s="131"/>
      <c r="Y35223" s="133"/>
      <c r="AJ35223" s="133"/>
      <c r="AO35223" s="135"/>
      <c r="AP35223" s="135"/>
      <c r="BJ35223" s="136"/>
    </row>
    <row r="35224" spans="5:62" ht="14.25" customHeight="1" x14ac:dyDescent="0.25">
      <c r="E35224" s="113"/>
      <c r="H35224" s="133"/>
      <c r="T35224" s="133"/>
      <c r="X35224" s="131"/>
      <c r="Y35224" s="133"/>
      <c r="AJ35224" s="133"/>
      <c r="AO35224" s="135"/>
      <c r="AP35224" s="135"/>
      <c r="BJ35224" s="136"/>
    </row>
    <row r="35225" spans="5:62" ht="14.25" customHeight="1" x14ac:dyDescent="0.25">
      <c r="E35225" s="113"/>
      <c r="H35225" s="133"/>
      <c r="T35225" s="133"/>
      <c r="X35225" s="131"/>
      <c r="Y35225" s="133"/>
      <c r="AJ35225" s="133"/>
      <c r="AO35225" s="135"/>
      <c r="AP35225" s="135"/>
      <c r="BJ35225" s="136"/>
    </row>
    <row r="35226" spans="5:62" ht="14.25" customHeight="1" x14ac:dyDescent="0.25">
      <c r="E35226" s="113"/>
      <c r="H35226" s="133"/>
      <c r="T35226" s="133"/>
      <c r="X35226" s="131"/>
      <c r="Y35226" s="133"/>
      <c r="AJ35226" s="133"/>
      <c r="AO35226" s="135"/>
      <c r="AP35226" s="135"/>
      <c r="BJ35226" s="136"/>
    </row>
    <row r="35227" spans="5:62" ht="14.25" customHeight="1" x14ac:dyDescent="0.25">
      <c r="E35227" s="113"/>
      <c r="H35227" s="133"/>
      <c r="T35227" s="133"/>
      <c r="X35227" s="131"/>
      <c r="Y35227" s="133"/>
      <c r="AJ35227" s="133"/>
      <c r="AO35227" s="135"/>
      <c r="AP35227" s="135"/>
      <c r="BJ35227" s="136"/>
    </row>
    <row r="35228" spans="5:62" ht="14.25" customHeight="1" x14ac:dyDescent="0.25">
      <c r="E35228" s="113"/>
      <c r="H35228" s="133"/>
      <c r="T35228" s="133"/>
      <c r="X35228" s="131"/>
      <c r="Y35228" s="133"/>
      <c r="AJ35228" s="133"/>
      <c r="AO35228" s="135"/>
      <c r="AP35228" s="135"/>
      <c r="BJ35228" s="136"/>
    </row>
    <row r="35229" spans="5:62" ht="14.25" customHeight="1" x14ac:dyDescent="0.25">
      <c r="E35229" s="113"/>
      <c r="H35229" s="133"/>
      <c r="T35229" s="133"/>
      <c r="X35229" s="131"/>
      <c r="Y35229" s="133"/>
      <c r="AJ35229" s="133"/>
      <c r="AO35229" s="135"/>
      <c r="AP35229" s="135"/>
      <c r="BJ35229" s="136"/>
    </row>
    <row r="35230" spans="5:62" ht="14.25" customHeight="1" x14ac:dyDescent="0.25">
      <c r="E35230" s="113"/>
      <c r="H35230" s="133"/>
      <c r="T35230" s="133"/>
      <c r="X35230" s="131"/>
      <c r="Y35230" s="133"/>
      <c r="AJ35230" s="133"/>
      <c r="AO35230" s="135"/>
      <c r="AP35230" s="135"/>
      <c r="BJ35230" s="136"/>
    </row>
    <row r="35231" spans="5:62" ht="14.25" customHeight="1" x14ac:dyDescent="0.25">
      <c r="E35231" s="113"/>
      <c r="H35231" s="133"/>
      <c r="T35231" s="133"/>
      <c r="X35231" s="131"/>
      <c r="Y35231" s="133"/>
      <c r="AJ35231" s="133"/>
      <c r="AO35231" s="135"/>
      <c r="AP35231" s="135"/>
      <c r="BJ35231" s="136"/>
    </row>
    <row r="35232" spans="5:62" ht="14.25" customHeight="1" x14ac:dyDescent="0.25">
      <c r="E35232" s="113"/>
      <c r="H35232" s="133"/>
      <c r="T35232" s="133"/>
      <c r="X35232" s="131"/>
      <c r="Y35232" s="133"/>
      <c r="AJ35232" s="133"/>
      <c r="AO35232" s="135"/>
      <c r="AP35232" s="135"/>
      <c r="BJ35232" s="136"/>
    </row>
    <row r="35233" spans="5:62" ht="14.25" customHeight="1" x14ac:dyDescent="0.25">
      <c r="E35233" s="113"/>
      <c r="H35233" s="133"/>
      <c r="T35233" s="133"/>
      <c r="X35233" s="131"/>
      <c r="Y35233" s="133"/>
      <c r="AJ35233" s="133"/>
      <c r="AO35233" s="135"/>
      <c r="AP35233" s="135"/>
      <c r="BJ35233" s="136"/>
    </row>
    <row r="35234" spans="5:62" ht="14.25" customHeight="1" x14ac:dyDescent="0.25">
      <c r="E35234" s="113"/>
      <c r="H35234" s="133"/>
      <c r="T35234" s="133"/>
      <c r="X35234" s="131"/>
      <c r="Y35234" s="133"/>
      <c r="AJ35234" s="133"/>
      <c r="AO35234" s="135"/>
      <c r="AP35234" s="135"/>
      <c r="BJ35234" s="136"/>
    </row>
    <row r="35235" spans="5:62" ht="14.25" customHeight="1" x14ac:dyDescent="0.25">
      <c r="E35235" s="113"/>
      <c r="H35235" s="133"/>
      <c r="T35235" s="133"/>
      <c r="X35235" s="131"/>
      <c r="Y35235" s="133"/>
      <c r="AJ35235" s="133"/>
      <c r="AO35235" s="135"/>
      <c r="AP35235" s="135"/>
      <c r="BJ35235" s="136"/>
    </row>
    <row r="35236" spans="5:62" ht="14.25" customHeight="1" x14ac:dyDescent="0.25">
      <c r="E35236" s="113"/>
      <c r="H35236" s="133"/>
      <c r="T35236" s="133"/>
      <c r="X35236" s="131"/>
      <c r="Y35236" s="133"/>
      <c r="AJ35236" s="133"/>
      <c r="AO35236" s="135"/>
      <c r="AP35236" s="135"/>
      <c r="BJ35236" s="136"/>
    </row>
    <row r="35237" spans="5:62" ht="14.25" customHeight="1" x14ac:dyDescent="0.25">
      <c r="E35237" s="113"/>
      <c r="H35237" s="133"/>
      <c r="T35237" s="133"/>
      <c r="X35237" s="131"/>
      <c r="Y35237" s="133"/>
      <c r="AJ35237" s="133"/>
      <c r="AO35237" s="135"/>
      <c r="AP35237" s="135"/>
      <c r="BJ35237" s="136"/>
    </row>
    <row r="35238" spans="5:62" ht="14.25" customHeight="1" x14ac:dyDescent="0.25">
      <c r="E35238" s="113"/>
      <c r="H35238" s="133"/>
      <c r="T35238" s="133"/>
      <c r="X35238" s="131"/>
      <c r="Y35238" s="133"/>
      <c r="AJ35238" s="133"/>
      <c r="AO35238" s="135"/>
      <c r="AP35238" s="135"/>
      <c r="BJ35238" s="136"/>
    </row>
    <row r="35239" spans="5:62" ht="14.25" customHeight="1" x14ac:dyDescent="0.25">
      <c r="E35239" s="113"/>
      <c r="H35239" s="133"/>
      <c r="T35239" s="133"/>
      <c r="X35239" s="131"/>
      <c r="Y35239" s="133"/>
      <c r="AJ35239" s="133"/>
      <c r="AO35239" s="135"/>
      <c r="AP35239" s="135"/>
      <c r="BJ35239" s="136"/>
    </row>
    <row r="35240" spans="5:62" ht="14.25" customHeight="1" x14ac:dyDescent="0.25">
      <c r="E35240" s="113"/>
      <c r="H35240" s="133"/>
      <c r="T35240" s="133"/>
      <c r="X35240" s="131"/>
      <c r="Y35240" s="133"/>
      <c r="AJ35240" s="133"/>
      <c r="AO35240" s="135"/>
      <c r="AP35240" s="135"/>
      <c r="BJ35240" s="136"/>
    </row>
    <row r="35241" spans="5:62" ht="14.25" customHeight="1" x14ac:dyDescent="0.25">
      <c r="E35241" s="113"/>
      <c r="H35241" s="133"/>
      <c r="T35241" s="133"/>
      <c r="X35241" s="131"/>
      <c r="Y35241" s="133"/>
      <c r="AJ35241" s="133"/>
      <c r="AO35241" s="135"/>
      <c r="AP35241" s="135"/>
      <c r="BJ35241" s="136"/>
    </row>
    <row r="35242" spans="5:62" ht="14.25" customHeight="1" x14ac:dyDescent="0.25">
      <c r="E35242" s="113"/>
      <c r="H35242" s="133"/>
      <c r="T35242" s="133"/>
      <c r="X35242" s="131"/>
      <c r="Y35242" s="133"/>
      <c r="AJ35242" s="133"/>
      <c r="AO35242" s="135"/>
      <c r="AP35242" s="135"/>
      <c r="BJ35242" s="136"/>
    </row>
    <row r="35243" spans="5:62" ht="14.25" customHeight="1" x14ac:dyDescent="0.25">
      <c r="E35243" s="113"/>
      <c r="H35243" s="133"/>
      <c r="T35243" s="133"/>
      <c r="X35243" s="131"/>
      <c r="Y35243" s="133"/>
      <c r="AJ35243" s="133"/>
      <c r="AO35243" s="135"/>
      <c r="AP35243" s="135"/>
      <c r="BJ35243" s="136"/>
    </row>
    <row r="35244" spans="5:62" ht="14.25" customHeight="1" x14ac:dyDescent="0.25">
      <c r="E35244" s="113"/>
      <c r="H35244" s="133"/>
      <c r="T35244" s="133"/>
      <c r="X35244" s="131"/>
      <c r="Y35244" s="133"/>
      <c r="AJ35244" s="133"/>
      <c r="AO35244" s="135"/>
      <c r="AP35244" s="135"/>
      <c r="BJ35244" s="136"/>
    </row>
    <row r="35245" spans="5:62" ht="14.25" customHeight="1" x14ac:dyDescent="0.25">
      <c r="E35245" s="113"/>
      <c r="H35245" s="133"/>
      <c r="T35245" s="133"/>
      <c r="X35245" s="131"/>
      <c r="Y35245" s="133"/>
      <c r="AJ35245" s="133"/>
      <c r="AO35245" s="135"/>
      <c r="AP35245" s="135"/>
      <c r="BJ35245" s="136"/>
    </row>
    <row r="35246" spans="5:62" ht="14.25" customHeight="1" x14ac:dyDescent="0.25">
      <c r="E35246" s="113"/>
      <c r="H35246" s="133"/>
      <c r="T35246" s="133"/>
      <c r="X35246" s="131"/>
      <c r="Y35246" s="133"/>
      <c r="AJ35246" s="133"/>
      <c r="AO35246" s="135"/>
      <c r="AP35246" s="135"/>
      <c r="BJ35246" s="136"/>
    </row>
    <row r="35247" spans="5:62" ht="14.25" customHeight="1" x14ac:dyDescent="0.25">
      <c r="E35247" s="113"/>
      <c r="H35247" s="133"/>
      <c r="T35247" s="133"/>
      <c r="X35247" s="131"/>
      <c r="Y35247" s="133"/>
      <c r="AJ35247" s="133"/>
      <c r="AO35247" s="135"/>
      <c r="AP35247" s="135"/>
      <c r="BJ35247" s="136"/>
    </row>
    <row r="35248" spans="5:62" ht="14.25" customHeight="1" x14ac:dyDescent="0.25">
      <c r="E35248" s="113"/>
      <c r="H35248" s="133"/>
      <c r="T35248" s="133"/>
      <c r="X35248" s="131"/>
      <c r="Y35248" s="133"/>
      <c r="AJ35248" s="133"/>
      <c r="AO35248" s="135"/>
      <c r="AP35248" s="135"/>
      <c r="BJ35248" s="136"/>
    </row>
    <row r="35249" spans="5:62" ht="14.25" customHeight="1" x14ac:dyDescent="0.25">
      <c r="E35249" s="113"/>
      <c r="H35249" s="133"/>
      <c r="T35249" s="133"/>
      <c r="X35249" s="131"/>
      <c r="Y35249" s="133"/>
      <c r="AJ35249" s="133"/>
      <c r="AO35249" s="135"/>
      <c r="AP35249" s="135"/>
      <c r="BJ35249" s="136"/>
    </row>
    <row r="35250" spans="5:62" ht="14.25" customHeight="1" x14ac:dyDescent="0.25">
      <c r="E35250" s="113"/>
      <c r="H35250" s="133"/>
      <c r="T35250" s="133"/>
      <c r="X35250" s="131"/>
      <c r="Y35250" s="133"/>
      <c r="AJ35250" s="133"/>
      <c r="AO35250" s="135"/>
      <c r="AP35250" s="135"/>
      <c r="BJ35250" s="136"/>
    </row>
    <row r="35251" spans="5:62" ht="14.25" customHeight="1" x14ac:dyDescent="0.25">
      <c r="E35251" s="113"/>
      <c r="H35251" s="133"/>
      <c r="T35251" s="133"/>
      <c r="X35251" s="131"/>
      <c r="Y35251" s="133"/>
      <c r="AJ35251" s="133"/>
      <c r="AO35251" s="135"/>
      <c r="AP35251" s="135"/>
      <c r="BJ35251" s="136"/>
    </row>
    <row r="35252" spans="5:62" ht="14.25" customHeight="1" x14ac:dyDescent="0.25">
      <c r="E35252" s="113"/>
      <c r="H35252" s="133"/>
      <c r="T35252" s="133"/>
      <c r="X35252" s="131"/>
      <c r="Y35252" s="133"/>
      <c r="AJ35252" s="133"/>
      <c r="AO35252" s="135"/>
      <c r="AP35252" s="135"/>
      <c r="BJ35252" s="136"/>
    </row>
    <row r="35253" spans="5:62" ht="14.25" customHeight="1" x14ac:dyDescent="0.25">
      <c r="E35253" s="113"/>
      <c r="H35253" s="133"/>
      <c r="T35253" s="133"/>
      <c r="X35253" s="131"/>
      <c r="Y35253" s="133"/>
      <c r="AJ35253" s="133"/>
      <c r="AO35253" s="135"/>
      <c r="AP35253" s="135"/>
      <c r="BJ35253" s="136"/>
    </row>
    <row r="35254" spans="5:62" ht="14.25" customHeight="1" x14ac:dyDescent="0.25">
      <c r="E35254" s="113"/>
      <c r="H35254" s="133"/>
      <c r="T35254" s="133"/>
      <c r="X35254" s="131"/>
      <c r="Y35254" s="133"/>
      <c r="AJ35254" s="133"/>
      <c r="AO35254" s="135"/>
      <c r="AP35254" s="135"/>
      <c r="BJ35254" s="136"/>
    </row>
    <row r="35255" spans="5:62" ht="14.25" customHeight="1" x14ac:dyDescent="0.25">
      <c r="E35255" s="113"/>
      <c r="H35255" s="133"/>
      <c r="T35255" s="133"/>
      <c r="X35255" s="131"/>
      <c r="Y35255" s="133"/>
      <c r="AJ35255" s="133"/>
      <c r="AO35255" s="135"/>
      <c r="AP35255" s="135"/>
      <c r="BJ35255" s="136"/>
    </row>
    <row r="35256" spans="5:62" ht="14.25" customHeight="1" x14ac:dyDescent="0.25">
      <c r="E35256" s="113"/>
      <c r="H35256" s="133"/>
      <c r="T35256" s="133"/>
      <c r="X35256" s="131"/>
      <c r="Y35256" s="133"/>
      <c r="AJ35256" s="133"/>
      <c r="AO35256" s="135"/>
      <c r="AP35256" s="135"/>
      <c r="BJ35256" s="136"/>
    </row>
    <row r="35257" spans="5:62" ht="14.25" customHeight="1" x14ac:dyDescent="0.25">
      <c r="E35257" s="113"/>
      <c r="H35257" s="133"/>
      <c r="T35257" s="133"/>
      <c r="X35257" s="131"/>
      <c r="Y35257" s="133"/>
      <c r="AJ35257" s="133"/>
      <c r="AO35257" s="135"/>
      <c r="AP35257" s="135"/>
      <c r="BJ35257" s="136"/>
    </row>
    <row r="35258" spans="5:62" ht="14.25" customHeight="1" x14ac:dyDescent="0.25">
      <c r="E35258" s="113"/>
      <c r="H35258" s="133"/>
      <c r="T35258" s="133"/>
      <c r="X35258" s="131"/>
      <c r="Y35258" s="133"/>
      <c r="AJ35258" s="133"/>
      <c r="AO35258" s="135"/>
      <c r="AP35258" s="135"/>
      <c r="BJ35258" s="136"/>
    </row>
    <row r="35259" spans="5:62" ht="14.25" customHeight="1" x14ac:dyDescent="0.25">
      <c r="E35259" s="113"/>
      <c r="H35259" s="133"/>
      <c r="T35259" s="133"/>
      <c r="X35259" s="131"/>
      <c r="Y35259" s="133"/>
      <c r="AJ35259" s="133"/>
      <c r="AO35259" s="135"/>
      <c r="AP35259" s="135"/>
      <c r="BJ35259" s="136"/>
    </row>
    <row r="35260" spans="5:62" ht="14.25" customHeight="1" x14ac:dyDescent="0.25">
      <c r="E35260" s="113"/>
      <c r="H35260" s="133"/>
      <c r="T35260" s="133"/>
      <c r="X35260" s="131"/>
      <c r="Y35260" s="133"/>
      <c r="AJ35260" s="133"/>
      <c r="AO35260" s="135"/>
      <c r="AP35260" s="135"/>
      <c r="BJ35260" s="136"/>
    </row>
    <row r="35261" spans="5:62" ht="14.25" customHeight="1" x14ac:dyDescent="0.25">
      <c r="E35261" s="113"/>
      <c r="H35261" s="133"/>
      <c r="T35261" s="133"/>
      <c r="X35261" s="131"/>
      <c r="Y35261" s="133"/>
      <c r="AJ35261" s="133"/>
      <c r="AO35261" s="135"/>
      <c r="AP35261" s="135"/>
      <c r="BJ35261" s="136"/>
    </row>
    <row r="35262" spans="5:62" ht="14.25" customHeight="1" x14ac:dyDescent="0.25">
      <c r="E35262" s="113"/>
      <c r="H35262" s="133"/>
      <c r="T35262" s="133"/>
      <c r="X35262" s="131"/>
      <c r="Y35262" s="133"/>
      <c r="AJ35262" s="133"/>
      <c r="AO35262" s="135"/>
      <c r="AP35262" s="135"/>
      <c r="BJ35262" s="136"/>
    </row>
    <row r="35263" spans="5:62" ht="14.25" customHeight="1" x14ac:dyDescent="0.25">
      <c r="E35263" s="113"/>
      <c r="H35263" s="133"/>
      <c r="T35263" s="133"/>
      <c r="X35263" s="131"/>
      <c r="Y35263" s="133"/>
      <c r="AJ35263" s="133"/>
      <c r="AO35263" s="135"/>
      <c r="AP35263" s="135"/>
      <c r="BJ35263" s="136"/>
    </row>
    <row r="35264" spans="5:62" ht="14.25" customHeight="1" x14ac:dyDescent="0.25">
      <c r="E35264" s="113"/>
      <c r="H35264" s="133"/>
      <c r="T35264" s="133"/>
      <c r="X35264" s="131"/>
      <c r="Y35264" s="133"/>
      <c r="AJ35264" s="133"/>
      <c r="AO35264" s="135"/>
      <c r="AP35264" s="135"/>
      <c r="BJ35264" s="136"/>
    </row>
    <row r="35265" spans="5:62" ht="14.25" customHeight="1" x14ac:dyDescent="0.25">
      <c r="E35265" s="113"/>
      <c r="H35265" s="133"/>
      <c r="T35265" s="133"/>
      <c r="X35265" s="131"/>
      <c r="Y35265" s="133"/>
      <c r="AJ35265" s="133"/>
      <c r="AO35265" s="135"/>
      <c r="AP35265" s="135"/>
      <c r="BJ35265" s="136"/>
    </row>
    <row r="35266" spans="5:62" ht="14.25" customHeight="1" x14ac:dyDescent="0.25">
      <c r="E35266" s="113"/>
      <c r="H35266" s="133"/>
      <c r="T35266" s="133"/>
      <c r="X35266" s="131"/>
      <c r="Y35266" s="133"/>
      <c r="AJ35266" s="133"/>
      <c r="AO35266" s="135"/>
      <c r="AP35266" s="135"/>
      <c r="BJ35266" s="136"/>
    </row>
    <row r="35267" spans="5:62" ht="14.25" customHeight="1" x14ac:dyDescent="0.25">
      <c r="E35267" s="113"/>
      <c r="H35267" s="133"/>
      <c r="T35267" s="133"/>
      <c r="X35267" s="131"/>
      <c r="Y35267" s="133"/>
      <c r="AJ35267" s="133"/>
      <c r="AO35267" s="135"/>
      <c r="AP35267" s="135"/>
      <c r="BJ35267" s="136"/>
    </row>
    <row r="35268" spans="5:62" ht="14.25" customHeight="1" x14ac:dyDescent="0.25">
      <c r="E35268" s="113"/>
      <c r="H35268" s="133"/>
      <c r="T35268" s="133"/>
      <c r="X35268" s="131"/>
      <c r="Y35268" s="133"/>
      <c r="AJ35268" s="133"/>
      <c r="AO35268" s="135"/>
      <c r="AP35268" s="135"/>
      <c r="BJ35268" s="136"/>
    </row>
    <row r="35269" spans="5:62" ht="14.25" customHeight="1" x14ac:dyDescent="0.25">
      <c r="E35269" s="113"/>
      <c r="H35269" s="133"/>
      <c r="T35269" s="133"/>
      <c r="X35269" s="131"/>
      <c r="Y35269" s="133"/>
      <c r="AJ35269" s="133"/>
      <c r="AO35269" s="135"/>
      <c r="AP35269" s="135"/>
      <c r="BJ35269" s="136"/>
    </row>
    <row r="35270" spans="5:62" ht="14.25" customHeight="1" x14ac:dyDescent="0.25">
      <c r="E35270" s="113"/>
      <c r="H35270" s="133"/>
      <c r="T35270" s="133"/>
      <c r="X35270" s="131"/>
      <c r="Y35270" s="133"/>
      <c r="AJ35270" s="133"/>
      <c r="AO35270" s="135"/>
      <c r="AP35270" s="135"/>
      <c r="BJ35270" s="136"/>
    </row>
    <row r="35271" spans="5:62" ht="14.25" customHeight="1" x14ac:dyDescent="0.25">
      <c r="E35271" s="113"/>
      <c r="H35271" s="133"/>
      <c r="T35271" s="133"/>
      <c r="X35271" s="131"/>
      <c r="Y35271" s="133"/>
      <c r="AJ35271" s="133"/>
      <c r="AO35271" s="135"/>
      <c r="AP35271" s="135"/>
      <c r="BJ35271" s="136"/>
    </row>
    <row r="35272" spans="5:62" ht="14.25" customHeight="1" x14ac:dyDescent="0.25">
      <c r="E35272" s="113"/>
      <c r="H35272" s="133"/>
      <c r="T35272" s="133"/>
      <c r="X35272" s="131"/>
      <c r="Y35272" s="133"/>
      <c r="AJ35272" s="133"/>
      <c r="AO35272" s="135"/>
      <c r="AP35272" s="135"/>
      <c r="BJ35272" s="136"/>
    </row>
    <row r="35273" spans="5:62" ht="14.25" customHeight="1" x14ac:dyDescent="0.25">
      <c r="E35273" s="113"/>
      <c r="H35273" s="133"/>
      <c r="T35273" s="133"/>
      <c r="X35273" s="131"/>
      <c r="Y35273" s="133"/>
      <c r="AJ35273" s="133"/>
      <c r="AO35273" s="135"/>
      <c r="AP35273" s="135"/>
      <c r="BJ35273" s="136"/>
    </row>
    <row r="35274" spans="5:62" ht="14.25" customHeight="1" x14ac:dyDescent="0.25">
      <c r="E35274" s="113"/>
      <c r="H35274" s="133"/>
      <c r="T35274" s="133"/>
      <c r="X35274" s="131"/>
      <c r="Y35274" s="133"/>
      <c r="AJ35274" s="133"/>
      <c r="AO35274" s="135"/>
      <c r="AP35274" s="135"/>
      <c r="BJ35274" s="136"/>
    </row>
    <row r="35275" spans="5:62" ht="14.25" customHeight="1" x14ac:dyDescent="0.25">
      <c r="E35275" s="113"/>
      <c r="H35275" s="133"/>
      <c r="T35275" s="133"/>
      <c r="X35275" s="131"/>
      <c r="Y35275" s="133"/>
      <c r="AJ35275" s="133"/>
      <c r="AO35275" s="135"/>
      <c r="AP35275" s="135"/>
      <c r="BJ35275" s="136"/>
    </row>
    <row r="35276" spans="5:62" ht="14.25" customHeight="1" x14ac:dyDescent="0.25">
      <c r="E35276" s="113"/>
      <c r="H35276" s="133"/>
      <c r="T35276" s="133"/>
      <c r="X35276" s="131"/>
      <c r="Y35276" s="133"/>
      <c r="AJ35276" s="133"/>
      <c r="AO35276" s="135"/>
      <c r="AP35276" s="135"/>
      <c r="BJ35276" s="136"/>
    </row>
    <row r="35277" spans="5:62" ht="14.25" customHeight="1" x14ac:dyDescent="0.25">
      <c r="E35277" s="113"/>
      <c r="H35277" s="133"/>
      <c r="T35277" s="133"/>
      <c r="X35277" s="131"/>
      <c r="Y35277" s="133"/>
      <c r="AJ35277" s="133"/>
      <c r="AO35277" s="135"/>
      <c r="AP35277" s="135"/>
      <c r="BJ35277" s="136"/>
    </row>
    <row r="35278" spans="5:62" ht="14.25" customHeight="1" x14ac:dyDescent="0.25">
      <c r="E35278" s="113"/>
      <c r="H35278" s="133"/>
      <c r="T35278" s="133"/>
      <c r="X35278" s="131"/>
      <c r="Y35278" s="133"/>
      <c r="AJ35278" s="133"/>
      <c r="AO35278" s="135"/>
      <c r="AP35278" s="135"/>
      <c r="BJ35278" s="136"/>
    </row>
    <row r="35279" spans="5:62" ht="14.25" customHeight="1" x14ac:dyDescent="0.25">
      <c r="E35279" s="113"/>
      <c r="H35279" s="133"/>
      <c r="T35279" s="133"/>
      <c r="X35279" s="131"/>
      <c r="Y35279" s="133"/>
      <c r="AJ35279" s="133"/>
      <c r="AO35279" s="135"/>
      <c r="AP35279" s="135"/>
      <c r="BJ35279" s="136"/>
    </row>
    <row r="35280" spans="5:62" ht="14.25" customHeight="1" x14ac:dyDescent="0.25">
      <c r="E35280" s="113"/>
      <c r="H35280" s="133"/>
      <c r="T35280" s="133"/>
      <c r="X35280" s="131"/>
      <c r="Y35280" s="133"/>
      <c r="AJ35280" s="133"/>
      <c r="AO35280" s="135"/>
      <c r="AP35280" s="135"/>
      <c r="BJ35280" s="136"/>
    </row>
    <row r="35281" spans="5:62" ht="14.25" customHeight="1" x14ac:dyDescent="0.25">
      <c r="E35281" s="113"/>
      <c r="H35281" s="133"/>
      <c r="T35281" s="133"/>
      <c r="X35281" s="131"/>
      <c r="Y35281" s="133"/>
      <c r="AJ35281" s="133"/>
      <c r="AO35281" s="135"/>
      <c r="AP35281" s="135"/>
      <c r="BJ35281" s="136"/>
    </row>
    <row r="35282" spans="5:62" ht="14.25" customHeight="1" x14ac:dyDescent="0.25">
      <c r="E35282" s="113"/>
      <c r="H35282" s="133"/>
      <c r="T35282" s="133"/>
      <c r="X35282" s="131"/>
      <c r="Y35282" s="133"/>
      <c r="AJ35282" s="133"/>
      <c r="AO35282" s="135"/>
      <c r="AP35282" s="135"/>
      <c r="BJ35282" s="136"/>
    </row>
    <row r="35283" spans="5:62" ht="14.25" customHeight="1" x14ac:dyDescent="0.25">
      <c r="E35283" s="113"/>
      <c r="H35283" s="133"/>
      <c r="T35283" s="133"/>
      <c r="X35283" s="131"/>
      <c r="Y35283" s="133"/>
      <c r="AJ35283" s="133"/>
      <c r="AO35283" s="135"/>
      <c r="AP35283" s="135"/>
      <c r="BJ35283" s="136"/>
    </row>
    <row r="35284" spans="5:62" ht="14.25" customHeight="1" x14ac:dyDescent="0.25">
      <c r="E35284" s="113"/>
      <c r="H35284" s="133"/>
      <c r="T35284" s="133"/>
      <c r="X35284" s="131"/>
      <c r="Y35284" s="133"/>
      <c r="AJ35284" s="133"/>
      <c r="AO35284" s="135"/>
      <c r="AP35284" s="135"/>
      <c r="BJ35284" s="136"/>
    </row>
    <row r="35285" spans="5:62" ht="14.25" customHeight="1" x14ac:dyDescent="0.25">
      <c r="E35285" s="113"/>
      <c r="H35285" s="133"/>
      <c r="T35285" s="133"/>
      <c r="X35285" s="131"/>
      <c r="Y35285" s="133"/>
      <c r="AJ35285" s="133"/>
      <c r="AO35285" s="135"/>
      <c r="AP35285" s="135"/>
      <c r="BJ35285" s="136"/>
    </row>
    <row r="35286" spans="5:62" ht="14.25" customHeight="1" x14ac:dyDescent="0.25">
      <c r="E35286" s="113"/>
      <c r="H35286" s="133"/>
      <c r="T35286" s="133"/>
      <c r="X35286" s="131"/>
      <c r="Y35286" s="133"/>
      <c r="AJ35286" s="133"/>
      <c r="AO35286" s="135"/>
      <c r="AP35286" s="135"/>
      <c r="BJ35286" s="136"/>
    </row>
    <row r="35287" spans="5:62" ht="14.25" customHeight="1" x14ac:dyDescent="0.25">
      <c r="E35287" s="113"/>
      <c r="H35287" s="133"/>
      <c r="T35287" s="133"/>
      <c r="X35287" s="131"/>
      <c r="Y35287" s="133"/>
      <c r="AJ35287" s="133"/>
      <c r="AO35287" s="135"/>
      <c r="AP35287" s="135"/>
      <c r="BJ35287" s="136"/>
    </row>
    <row r="35288" spans="5:62" ht="14.25" customHeight="1" x14ac:dyDescent="0.25">
      <c r="E35288" s="113"/>
      <c r="H35288" s="133"/>
      <c r="T35288" s="133"/>
      <c r="X35288" s="131"/>
      <c r="Y35288" s="133"/>
      <c r="AJ35288" s="133"/>
      <c r="AO35288" s="135"/>
      <c r="AP35288" s="135"/>
      <c r="BJ35288" s="136"/>
    </row>
    <row r="35289" spans="5:62" ht="14.25" customHeight="1" x14ac:dyDescent="0.25">
      <c r="E35289" s="113"/>
      <c r="H35289" s="133"/>
      <c r="T35289" s="133"/>
      <c r="X35289" s="131"/>
      <c r="Y35289" s="133"/>
      <c r="AJ35289" s="133"/>
      <c r="AO35289" s="135"/>
      <c r="AP35289" s="135"/>
      <c r="BJ35289" s="136"/>
    </row>
    <row r="35290" spans="5:62" ht="14.25" customHeight="1" x14ac:dyDescent="0.25">
      <c r="E35290" s="113"/>
      <c r="H35290" s="133"/>
      <c r="T35290" s="133"/>
      <c r="X35290" s="131"/>
      <c r="Y35290" s="133"/>
      <c r="AJ35290" s="133"/>
      <c r="AO35290" s="135"/>
      <c r="AP35290" s="135"/>
      <c r="BJ35290" s="136"/>
    </row>
    <row r="35291" spans="5:62" ht="14.25" customHeight="1" x14ac:dyDescent="0.25">
      <c r="E35291" s="113"/>
      <c r="H35291" s="133"/>
      <c r="T35291" s="133"/>
      <c r="X35291" s="131"/>
      <c r="Y35291" s="133"/>
      <c r="AJ35291" s="133"/>
      <c r="AO35291" s="135"/>
      <c r="AP35291" s="135"/>
      <c r="BJ35291" s="136"/>
    </row>
    <row r="35292" spans="5:62" ht="14.25" customHeight="1" x14ac:dyDescent="0.25">
      <c r="E35292" s="113"/>
      <c r="H35292" s="133"/>
      <c r="T35292" s="133"/>
      <c r="X35292" s="131"/>
      <c r="Y35292" s="133"/>
      <c r="AJ35292" s="133"/>
      <c r="AO35292" s="135"/>
      <c r="AP35292" s="135"/>
      <c r="BJ35292" s="136"/>
    </row>
    <row r="35293" spans="5:62" ht="14.25" customHeight="1" x14ac:dyDescent="0.25">
      <c r="E35293" s="113"/>
      <c r="H35293" s="133"/>
      <c r="T35293" s="133"/>
      <c r="X35293" s="131"/>
      <c r="Y35293" s="133"/>
      <c r="AJ35293" s="133"/>
      <c r="AO35293" s="135"/>
      <c r="AP35293" s="135"/>
      <c r="BJ35293" s="136"/>
    </row>
    <row r="35294" spans="5:62" ht="14.25" customHeight="1" x14ac:dyDescent="0.25">
      <c r="E35294" s="113"/>
      <c r="H35294" s="133"/>
      <c r="T35294" s="133"/>
      <c r="X35294" s="131"/>
      <c r="Y35294" s="133"/>
      <c r="AJ35294" s="133"/>
      <c r="AO35294" s="135"/>
      <c r="AP35294" s="135"/>
      <c r="BJ35294" s="136"/>
    </row>
    <row r="35295" spans="5:62" ht="14.25" customHeight="1" x14ac:dyDescent="0.25">
      <c r="E35295" s="113"/>
      <c r="H35295" s="133"/>
      <c r="T35295" s="133"/>
      <c r="X35295" s="131"/>
      <c r="Y35295" s="133"/>
      <c r="AJ35295" s="133"/>
      <c r="AO35295" s="135"/>
      <c r="AP35295" s="135"/>
      <c r="BJ35295" s="136"/>
    </row>
    <row r="35296" spans="5:62" ht="14.25" customHeight="1" x14ac:dyDescent="0.25">
      <c r="E35296" s="113"/>
      <c r="H35296" s="133"/>
      <c r="T35296" s="133"/>
      <c r="X35296" s="131"/>
      <c r="Y35296" s="133"/>
      <c r="AJ35296" s="133"/>
      <c r="AO35296" s="135"/>
      <c r="AP35296" s="135"/>
      <c r="BJ35296" s="136"/>
    </row>
    <row r="35297" spans="5:62" ht="14.25" customHeight="1" x14ac:dyDescent="0.25">
      <c r="E35297" s="113"/>
      <c r="H35297" s="133"/>
      <c r="T35297" s="133"/>
      <c r="X35297" s="131"/>
      <c r="Y35297" s="133"/>
      <c r="AJ35297" s="133"/>
      <c r="AO35297" s="135"/>
      <c r="AP35297" s="135"/>
      <c r="BJ35297" s="136"/>
    </row>
    <row r="35298" spans="5:62" ht="14.25" customHeight="1" x14ac:dyDescent="0.25">
      <c r="E35298" s="113"/>
      <c r="H35298" s="133"/>
      <c r="T35298" s="133"/>
      <c r="X35298" s="131"/>
      <c r="Y35298" s="133"/>
      <c r="AJ35298" s="133"/>
      <c r="AO35298" s="135"/>
      <c r="AP35298" s="135"/>
      <c r="BJ35298" s="136"/>
    </row>
    <row r="35299" spans="5:62" ht="14.25" customHeight="1" x14ac:dyDescent="0.25">
      <c r="E35299" s="113"/>
      <c r="H35299" s="133"/>
      <c r="T35299" s="133"/>
      <c r="X35299" s="131"/>
      <c r="Y35299" s="133"/>
      <c r="AJ35299" s="133"/>
      <c r="AO35299" s="135"/>
      <c r="AP35299" s="135"/>
      <c r="BJ35299" s="136"/>
    </row>
    <row r="35300" spans="5:62" ht="14.25" customHeight="1" x14ac:dyDescent="0.25">
      <c r="E35300" s="113"/>
      <c r="H35300" s="133"/>
      <c r="T35300" s="133"/>
      <c r="X35300" s="131"/>
      <c r="Y35300" s="133"/>
      <c r="AJ35300" s="133"/>
      <c r="AO35300" s="135"/>
      <c r="AP35300" s="135"/>
      <c r="BJ35300" s="136"/>
    </row>
    <row r="35301" spans="5:62" ht="14.25" customHeight="1" x14ac:dyDescent="0.25">
      <c r="E35301" s="113"/>
      <c r="H35301" s="133"/>
      <c r="T35301" s="133"/>
      <c r="X35301" s="131"/>
      <c r="Y35301" s="133"/>
      <c r="AJ35301" s="133"/>
      <c r="AO35301" s="135"/>
      <c r="AP35301" s="135"/>
      <c r="BJ35301" s="136"/>
    </row>
    <row r="35302" spans="5:62" ht="14.25" customHeight="1" x14ac:dyDescent="0.25">
      <c r="E35302" s="113"/>
      <c r="H35302" s="133"/>
      <c r="T35302" s="133"/>
      <c r="X35302" s="131"/>
      <c r="Y35302" s="133"/>
      <c r="AJ35302" s="133"/>
      <c r="AO35302" s="135"/>
      <c r="AP35302" s="135"/>
      <c r="BJ35302" s="136"/>
    </row>
    <row r="35303" spans="5:62" ht="14.25" customHeight="1" x14ac:dyDescent="0.25">
      <c r="E35303" s="113"/>
      <c r="H35303" s="133"/>
      <c r="T35303" s="133"/>
      <c r="X35303" s="131"/>
      <c r="Y35303" s="133"/>
      <c r="AJ35303" s="133"/>
      <c r="AO35303" s="135"/>
      <c r="AP35303" s="135"/>
      <c r="BJ35303" s="136"/>
    </row>
    <row r="35304" spans="5:62" ht="14.25" customHeight="1" x14ac:dyDescent="0.25">
      <c r="E35304" s="113"/>
      <c r="H35304" s="133"/>
      <c r="T35304" s="133"/>
      <c r="X35304" s="131"/>
      <c r="Y35304" s="133"/>
      <c r="AJ35304" s="133"/>
      <c r="AO35304" s="135"/>
      <c r="AP35304" s="135"/>
      <c r="BJ35304" s="136"/>
    </row>
    <row r="35305" spans="5:62" ht="14.25" customHeight="1" x14ac:dyDescent="0.25">
      <c r="E35305" s="113"/>
      <c r="H35305" s="133"/>
      <c r="T35305" s="133"/>
      <c r="X35305" s="131"/>
      <c r="Y35305" s="133"/>
      <c r="AJ35305" s="133"/>
      <c r="AO35305" s="135"/>
      <c r="AP35305" s="135"/>
      <c r="BJ35305" s="136"/>
    </row>
    <row r="35306" spans="5:62" ht="14.25" customHeight="1" x14ac:dyDescent="0.25">
      <c r="E35306" s="113"/>
      <c r="H35306" s="133"/>
      <c r="T35306" s="133"/>
      <c r="X35306" s="131"/>
      <c r="Y35306" s="133"/>
      <c r="AJ35306" s="133"/>
      <c r="AO35306" s="135"/>
      <c r="AP35306" s="135"/>
      <c r="BJ35306" s="136"/>
    </row>
    <row r="35307" spans="5:62" ht="14.25" customHeight="1" x14ac:dyDescent="0.25">
      <c r="E35307" s="113"/>
      <c r="H35307" s="133"/>
      <c r="T35307" s="133"/>
      <c r="X35307" s="131"/>
      <c r="Y35307" s="133"/>
      <c r="AJ35307" s="133"/>
      <c r="AO35307" s="135"/>
      <c r="AP35307" s="135"/>
      <c r="BJ35307" s="136"/>
    </row>
    <row r="35308" spans="5:62" ht="14.25" customHeight="1" x14ac:dyDescent="0.25">
      <c r="E35308" s="113"/>
      <c r="H35308" s="133"/>
      <c r="T35308" s="133"/>
      <c r="X35308" s="131"/>
      <c r="Y35308" s="133"/>
      <c r="AJ35308" s="133"/>
      <c r="AO35308" s="135"/>
      <c r="AP35308" s="135"/>
      <c r="BJ35308" s="136"/>
    </row>
    <row r="35309" spans="5:62" ht="14.25" customHeight="1" x14ac:dyDescent="0.25">
      <c r="E35309" s="113"/>
      <c r="H35309" s="133"/>
      <c r="T35309" s="133"/>
      <c r="X35309" s="131"/>
      <c r="Y35309" s="133"/>
      <c r="AJ35309" s="133"/>
      <c r="AO35309" s="135"/>
      <c r="AP35309" s="135"/>
      <c r="BJ35309" s="136"/>
    </row>
    <row r="35310" spans="5:62" ht="14.25" customHeight="1" x14ac:dyDescent="0.25">
      <c r="E35310" s="113"/>
      <c r="H35310" s="133"/>
      <c r="T35310" s="133"/>
      <c r="X35310" s="131"/>
      <c r="Y35310" s="133"/>
      <c r="AJ35310" s="133"/>
      <c r="AO35310" s="135"/>
      <c r="AP35310" s="135"/>
      <c r="BJ35310" s="136"/>
    </row>
    <row r="35311" spans="5:62" ht="14.25" customHeight="1" x14ac:dyDescent="0.25">
      <c r="E35311" s="113"/>
      <c r="H35311" s="133"/>
      <c r="T35311" s="133"/>
      <c r="X35311" s="131"/>
      <c r="Y35311" s="133"/>
      <c r="AJ35311" s="133"/>
      <c r="AO35311" s="135"/>
      <c r="AP35311" s="135"/>
      <c r="BJ35311" s="136"/>
    </row>
    <row r="35312" spans="5:62" ht="14.25" customHeight="1" x14ac:dyDescent="0.25">
      <c r="E35312" s="113"/>
      <c r="H35312" s="133"/>
      <c r="T35312" s="133"/>
      <c r="X35312" s="131"/>
      <c r="Y35312" s="133"/>
      <c r="AJ35312" s="133"/>
      <c r="AO35312" s="135"/>
      <c r="AP35312" s="135"/>
      <c r="BJ35312" s="136"/>
    </row>
    <row r="35313" spans="5:62" ht="14.25" customHeight="1" x14ac:dyDescent="0.25">
      <c r="E35313" s="113"/>
      <c r="H35313" s="133"/>
      <c r="T35313" s="133"/>
      <c r="X35313" s="131"/>
      <c r="Y35313" s="133"/>
      <c r="AJ35313" s="133"/>
      <c r="AO35313" s="135"/>
      <c r="AP35313" s="135"/>
      <c r="BJ35313" s="136"/>
    </row>
    <row r="35314" spans="5:62" ht="14.25" customHeight="1" x14ac:dyDescent="0.25">
      <c r="E35314" s="113"/>
      <c r="H35314" s="133"/>
      <c r="T35314" s="133"/>
      <c r="X35314" s="131"/>
      <c r="Y35314" s="133"/>
      <c r="AJ35314" s="133"/>
      <c r="AO35314" s="135"/>
      <c r="AP35314" s="135"/>
      <c r="BJ35314" s="136"/>
    </row>
    <row r="35315" spans="5:62" ht="14.25" customHeight="1" x14ac:dyDescent="0.25">
      <c r="E35315" s="113"/>
      <c r="H35315" s="133"/>
      <c r="T35315" s="133"/>
      <c r="X35315" s="131"/>
      <c r="Y35315" s="133"/>
      <c r="AJ35315" s="133"/>
      <c r="AO35315" s="135"/>
      <c r="AP35315" s="135"/>
      <c r="BJ35315" s="136"/>
    </row>
    <row r="35316" spans="5:62" ht="14.25" customHeight="1" x14ac:dyDescent="0.25">
      <c r="E35316" s="113"/>
      <c r="H35316" s="133"/>
      <c r="T35316" s="133"/>
      <c r="X35316" s="131"/>
      <c r="Y35316" s="133"/>
      <c r="AJ35316" s="133"/>
      <c r="AO35316" s="135"/>
      <c r="AP35316" s="135"/>
      <c r="BJ35316" s="136"/>
    </row>
    <row r="35317" spans="5:62" ht="14.25" customHeight="1" x14ac:dyDescent="0.25">
      <c r="E35317" s="113"/>
      <c r="H35317" s="133"/>
      <c r="T35317" s="133"/>
      <c r="X35317" s="131"/>
      <c r="Y35317" s="133"/>
      <c r="AJ35317" s="133"/>
      <c r="AO35317" s="135"/>
      <c r="AP35317" s="135"/>
      <c r="BJ35317" s="136"/>
    </row>
    <row r="35318" spans="5:62" ht="14.25" customHeight="1" x14ac:dyDescent="0.25">
      <c r="E35318" s="113"/>
      <c r="H35318" s="133"/>
      <c r="T35318" s="133"/>
      <c r="X35318" s="131"/>
      <c r="Y35318" s="133"/>
      <c r="AJ35318" s="133"/>
      <c r="AO35318" s="135"/>
      <c r="AP35318" s="135"/>
      <c r="BJ35318" s="136"/>
    </row>
    <row r="35319" spans="5:62" ht="14.25" customHeight="1" x14ac:dyDescent="0.25">
      <c r="E35319" s="113"/>
      <c r="H35319" s="133"/>
      <c r="T35319" s="133"/>
      <c r="X35319" s="131"/>
      <c r="Y35319" s="133"/>
      <c r="AJ35319" s="133"/>
      <c r="AO35319" s="135"/>
      <c r="AP35319" s="135"/>
      <c r="BJ35319" s="136"/>
    </row>
    <row r="35320" spans="5:62" ht="14.25" customHeight="1" x14ac:dyDescent="0.25">
      <c r="E35320" s="113"/>
      <c r="H35320" s="133"/>
      <c r="T35320" s="133"/>
      <c r="X35320" s="131"/>
      <c r="Y35320" s="133"/>
      <c r="AJ35320" s="133"/>
      <c r="AO35320" s="135"/>
      <c r="AP35320" s="135"/>
      <c r="BJ35320" s="136"/>
    </row>
    <row r="35321" spans="5:62" ht="14.25" customHeight="1" x14ac:dyDescent="0.25">
      <c r="E35321" s="113"/>
      <c r="H35321" s="133"/>
      <c r="T35321" s="133"/>
      <c r="X35321" s="131"/>
      <c r="Y35321" s="133"/>
      <c r="AJ35321" s="133"/>
      <c r="AO35321" s="135"/>
      <c r="AP35321" s="135"/>
      <c r="BJ35321" s="136"/>
    </row>
    <row r="35322" spans="5:62" ht="14.25" customHeight="1" x14ac:dyDescent="0.25">
      <c r="E35322" s="113"/>
      <c r="H35322" s="133"/>
      <c r="T35322" s="133"/>
      <c r="X35322" s="131"/>
      <c r="Y35322" s="133"/>
      <c r="AJ35322" s="133"/>
      <c r="AO35322" s="135"/>
      <c r="AP35322" s="135"/>
      <c r="BJ35322" s="136"/>
    </row>
    <row r="35323" spans="5:62" ht="14.25" customHeight="1" x14ac:dyDescent="0.25">
      <c r="E35323" s="113"/>
      <c r="H35323" s="133"/>
      <c r="T35323" s="133"/>
      <c r="X35323" s="131"/>
      <c r="Y35323" s="133"/>
      <c r="AJ35323" s="133"/>
      <c r="AO35323" s="135"/>
      <c r="AP35323" s="135"/>
      <c r="BJ35323" s="136"/>
    </row>
    <row r="35324" spans="5:62" ht="14.25" customHeight="1" x14ac:dyDescent="0.25">
      <c r="E35324" s="113"/>
      <c r="H35324" s="133"/>
      <c r="T35324" s="133"/>
      <c r="X35324" s="131"/>
      <c r="Y35324" s="133"/>
      <c r="AJ35324" s="133"/>
      <c r="AO35324" s="135"/>
      <c r="AP35324" s="135"/>
      <c r="BJ35324" s="136"/>
    </row>
    <row r="35325" spans="5:62" ht="14.25" customHeight="1" x14ac:dyDescent="0.25">
      <c r="E35325" s="113"/>
      <c r="H35325" s="133"/>
      <c r="T35325" s="133"/>
      <c r="X35325" s="131"/>
      <c r="Y35325" s="133"/>
      <c r="AJ35325" s="133"/>
      <c r="AO35325" s="135"/>
      <c r="AP35325" s="135"/>
      <c r="BJ35325" s="136"/>
    </row>
    <row r="35326" spans="5:62" ht="14.25" customHeight="1" x14ac:dyDescent="0.25">
      <c r="E35326" s="113"/>
      <c r="H35326" s="133"/>
      <c r="T35326" s="133"/>
      <c r="X35326" s="131"/>
      <c r="Y35326" s="133"/>
      <c r="AJ35326" s="133"/>
      <c r="AO35326" s="135"/>
      <c r="AP35326" s="135"/>
      <c r="BJ35326" s="136"/>
    </row>
    <row r="35327" spans="5:62" ht="14.25" customHeight="1" x14ac:dyDescent="0.25">
      <c r="E35327" s="113"/>
      <c r="H35327" s="133"/>
      <c r="T35327" s="133"/>
      <c r="X35327" s="131"/>
      <c r="Y35327" s="133"/>
      <c r="AJ35327" s="133"/>
      <c r="AO35327" s="135"/>
      <c r="AP35327" s="135"/>
      <c r="BJ35327" s="136"/>
    </row>
    <row r="35328" spans="5:62" ht="14.25" customHeight="1" x14ac:dyDescent="0.25">
      <c r="E35328" s="113"/>
      <c r="H35328" s="133"/>
      <c r="T35328" s="133"/>
      <c r="X35328" s="131"/>
      <c r="Y35328" s="133"/>
      <c r="AJ35328" s="133"/>
      <c r="AO35328" s="135"/>
      <c r="AP35328" s="135"/>
      <c r="BJ35328" s="136"/>
    </row>
    <row r="35329" spans="5:62" ht="14.25" customHeight="1" x14ac:dyDescent="0.25">
      <c r="E35329" s="113"/>
      <c r="H35329" s="133"/>
      <c r="T35329" s="133"/>
      <c r="X35329" s="131"/>
      <c r="Y35329" s="133"/>
      <c r="AJ35329" s="133"/>
      <c r="AO35329" s="135"/>
      <c r="AP35329" s="135"/>
      <c r="BJ35329" s="136"/>
    </row>
    <row r="35330" spans="5:62" ht="14.25" customHeight="1" x14ac:dyDescent="0.25">
      <c r="E35330" s="113"/>
      <c r="H35330" s="133"/>
      <c r="T35330" s="133"/>
      <c r="X35330" s="131"/>
      <c r="Y35330" s="133"/>
      <c r="AJ35330" s="133"/>
      <c r="AO35330" s="135"/>
      <c r="AP35330" s="135"/>
      <c r="BJ35330" s="136"/>
    </row>
    <row r="35331" spans="5:62" ht="14.25" customHeight="1" x14ac:dyDescent="0.25">
      <c r="E35331" s="113"/>
      <c r="H35331" s="133"/>
      <c r="T35331" s="133"/>
      <c r="X35331" s="131"/>
      <c r="Y35331" s="133"/>
      <c r="AJ35331" s="133"/>
      <c r="AO35331" s="135"/>
      <c r="AP35331" s="135"/>
      <c r="BJ35331" s="136"/>
    </row>
    <row r="35332" spans="5:62" ht="14.25" customHeight="1" x14ac:dyDescent="0.25">
      <c r="E35332" s="113"/>
      <c r="H35332" s="133"/>
      <c r="T35332" s="133"/>
      <c r="X35332" s="131"/>
      <c r="Y35332" s="133"/>
      <c r="AJ35332" s="133"/>
      <c r="AO35332" s="135"/>
      <c r="AP35332" s="135"/>
      <c r="BJ35332" s="136"/>
    </row>
    <row r="35333" spans="5:62" ht="14.25" customHeight="1" x14ac:dyDescent="0.25">
      <c r="E35333" s="113"/>
      <c r="H35333" s="133"/>
      <c r="T35333" s="133"/>
      <c r="X35333" s="131"/>
      <c r="Y35333" s="133"/>
      <c r="AJ35333" s="133"/>
      <c r="AO35333" s="135"/>
      <c r="AP35333" s="135"/>
      <c r="BJ35333" s="136"/>
    </row>
    <row r="35334" spans="5:62" ht="14.25" customHeight="1" x14ac:dyDescent="0.25">
      <c r="E35334" s="113"/>
      <c r="H35334" s="133"/>
      <c r="T35334" s="133"/>
      <c r="X35334" s="131"/>
      <c r="Y35334" s="133"/>
      <c r="AJ35334" s="133"/>
      <c r="AO35334" s="135"/>
      <c r="AP35334" s="135"/>
      <c r="BJ35334" s="136"/>
    </row>
    <row r="35335" spans="5:62" ht="14.25" customHeight="1" x14ac:dyDescent="0.25">
      <c r="E35335" s="113"/>
      <c r="H35335" s="133"/>
      <c r="T35335" s="133"/>
      <c r="X35335" s="131"/>
      <c r="Y35335" s="133"/>
      <c r="AJ35335" s="133"/>
      <c r="AO35335" s="135"/>
      <c r="AP35335" s="135"/>
      <c r="BJ35335" s="136"/>
    </row>
    <row r="35336" spans="5:62" ht="14.25" customHeight="1" x14ac:dyDescent="0.25">
      <c r="E35336" s="113"/>
      <c r="H35336" s="133"/>
      <c r="T35336" s="133"/>
      <c r="X35336" s="131"/>
      <c r="Y35336" s="133"/>
      <c r="AJ35336" s="133"/>
      <c r="AO35336" s="135"/>
      <c r="AP35336" s="135"/>
      <c r="BJ35336" s="136"/>
    </row>
    <row r="35337" spans="5:62" ht="14.25" customHeight="1" x14ac:dyDescent="0.25">
      <c r="E35337" s="113"/>
      <c r="H35337" s="133"/>
      <c r="T35337" s="133"/>
      <c r="X35337" s="131"/>
      <c r="Y35337" s="133"/>
      <c r="AJ35337" s="133"/>
      <c r="AO35337" s="135"/>
      <c r="AP35337" s="135"/>
      <c r="BJ35337" s="136"/>
    </row>
    <row r="35338" spans="5:62" ht="14.25" customHeight="1" x14ac:dyDescent="0.25">
      <c r="E35338" s="113"/>
      <c r="H35338" s="133"/>
      <c r="T35338" s="133"/>
      <c r="X35338" s="131"/>
      <c r="Y35338" s="133"/>
      <c r="AJ35338" s="133"/>
      <c r="AO35338" s="135"/>
      <c r="AP35338" s="135"/>
      <c r="BJ35338" s="136"/>
    </row>
    <row r="35339" spans="5:62" ht="14.25" customHeight="1" x14ac:dyDescent="0.25">
      <c r="E35339" s="113"/>
      <c r="H35339" s="133"/>
      <c r="T35339" s="133"/>
      <c r="X35339" s="131"/>
      <c r="Y35339" s="133"/>
      <c r="AJ35339" s="133"/>
      <c r="AO35339" s="135"/>
      <c r="AP35339" s="135"/>
      <c r="BJ35339" s="136"/>
    </row>
    <row r="35340" spans="5:62" ht="14.25" customHeight="1" x14ac:dyDescent="0.25">
      <c r="E35340" s="113"/>
      <c r="H35340" s="133"/>
      <c r="T35340" s="133"/>
      <c r="X35340" s="131"/>
      <c r="Y35340" s="133"/>
      <c r="AJ35340" s="133"/>
      <c r="AO35340" s="135"/>
      <c r="AP35340" s="135"/>
      <c r="BJ35340" s="136"/>
    </row>
    <row r="35341" spans="5:62" ht="14.25" customHeight="1" x14ac:dyDescent="0.25">
      <c r="E35341" s="113"/>
      <c r="H35341" s="133"/>
      <c r="T35341" s="133"/>
      <c r="X35341" s="131"/>
      <c r="Y35341" s="133"/>
      <c r="AJ35341" s="133"/>
      <c r="AO35341" s="135"/>
      <c r="AP35341" s="135"/>
      <c r="BJ35341" s="136"/>
    </row>
    <row r="35342" spans="5:62" ht="14.25" customHeight="1" x14ac:dyDescent="0.25">
      <c r="E35342" s="113"/>
      <c r="H35342" s="133"/>
      <c r="T35342" s="133"/>
      <c r="X35342" s="131"/>
      <c r="Y35342" s="133"/>
      <c r="AJ35342" s="133"/>
      <c r="AO35342" s="135"/>
      <c r="AP35342" s="135"/>
      <c r="BJ35342" s="136"/>
    </row>
    <row r="35343" spans="5:62" ht="14.25" customHeight="1" x14ac:dyDescent="0.25">
      <c r="E35343" s="113"/>
      <c r="H35343" s="133"/>
      <c r="T35343" s="133"/>
      <c r="X35343" s="131"/>
      <c r="Y35343" s="133"/>
      <c r="AJ35343" s="133"/>
      <c r="AO35343" s="135"/>
      <c r="AP35343" s="135"/>
      <c r="BJ35343" s="136"/>
    </row>
    <row r="35344" spans="5:62" ht="14.25" customHeight="1" x14ac:dyDescent="0.25">
      <c r="E35344" s="113"/>
      <c r="H35344" s="133"/>
      <c r="T35344" s="133"/>
      <c r="X35344" s="131"/>
      <c r="Y35344" s="133"/>
      <c r="AJ35344" s="133"/>
      <c r="AO35344" s="135"/>
      <c r="AP35344" s="135"/>
      <c r="BJ35344" s="136"/>
    </row>
    <row r="35345" spans="5:62" ht="14.25" customHeight="1" x14ac:dyDescent="0.25">
      <c r="E35345" s="113"/>
      <c r="H35345" s="133"/>
      <c r="T35345" s="133"/>
      <c r="X35345" s="131"/>
      <c r="Y35345" s="133"/>
      <c r="AJ35345" s="133"/>
      <c r="AO35345" s="135"/>
      <c r="AP35345" s="135"/>
      <c r="BJ35345" s="136"/>
    </row>
    <row r="35346" spans="5:62" ht="14.25" customHeight="1" x14ac:dyDescent="0.25">
      <c r="E35346" s="113"/>
      <c r="H35346" s="133"/>
      <c r="T35346" s="133"/>
      <c r="X35346" s="131"/>
      <c r="Y35346" s="133"/>
      <c r="AJ35346" s="133"/>
      <c r="AO35346" s="135"/>
      <c r="AP35346" s="135"/>
      <c r="BJ35346" s="136"/>
    </row>
    <row r="35347" spans="5:62" ht="14.25" customHeight="1" x14ac:dyDescent="0.25">
      <c r="E35347" s="113"/>
      <c r="H35347" s="133"/>
      <c r="T35347" s="133"/>
      <c r="X35347" s="131"/>
      <c r="Y35347" s="133"/>
      <c r="AJ35347" s="133"/>
      <c r="AO35347" s="135"/>
      <c r="AP35347" s="135"/>
      <c r="BJ35347" s="136"/>
    </row>
    <row r="35348" spans="5:62" ht="14.25" customHeight="1" x14ac:dyDescent="0.25">
      <c r="E35348" s="113"/>
      <c r="H35348" s="133"/>
      <c r="T35348" s="133"/>
      <c r="X35348" s="131"/>
      <c r="Y35348" s="133"/>
      <c r="AJ35348" s="133"/>
      <c r="AO35348" s="135"/>
      <c r="AP35348" s="135"/>
      <c r="BJ35348" s="136"/>
    </row>
    <row r="35349" spans="5:62" ht="14.25" customHeight="1" x14ac:dyDescent="0.25">
      <c r="E35349" s="113"/>
      <c r="H35349" s="133"/>
      <c r="T35349" s="133"/>
      <c r="X35349" s="131"/>
      <c r="Y35349" s="133"/>
      <c r="AJ35349" s="133"/>
      <c r="AO35349" s="135"/>
      <c r="AP35349" s="135"/>
      <c r="BJ35349" s="136"/>
    </row>
    <row r="35350" spans="5:62" ht="14.25" customHeight="1" x14ac:dyDescent="0.25">
      <c r="E35350" s="113"/>
      <c r="H35350" s="133"/>
      <c r="T35350" s="133"/>
      <c r="X35350" s="131"/>
      <c r="Y35350" s="133"/>
      <c r="AJ35350" s="133"/>
      <c r="AO35350" s="135"/>
      <c r="AP35350" s="135"/>
      <c r="BJ35350" s="136"/>
    </row>
    <row r="35351" spans="5:62" ht="14.25" customHeight="1" x14ac:dyDescent="0.25">
      <c r="E35351" s="113"/>
      <c r="H35351" s="133"/>
      <c r="T35351" s="133"/>
      <c r="X35351" s="131"/>
      <c r="Y35351" s="133"/>
      <c r="AJ35351" s="133"/>
      <c r="AO35351" s="135"/>
      <c r="AP35351" s="135"/>
      <c r="BJ35351" s="136"/>
    </row>
    <row r="35352" spans="5:62" ht="14.25" customHeight="1" x14ac:dyDescent="0.25">
      <c r="E35352" s="113"/>
      <c r="H35352" s="133"/>
      <c r="T35352" s="133"/>
      <c r="X35352" s="131"/>
      <c r="Y35352" s="133"/>
      <c r="AJ35352" s="133"/>
      <c r="AO35352" s="135"/>
      <c r="AP35352" s="135"/>
      <c r="BJ35352" s="136"/>
    </row>
    <row r="35353" spans="5:62" ht="14.25" customHeight="1" x14ac:dyDescent="0.25">
      <c r="E35353" s="113"/>
      <c r="H35353" s="133"/>
      <c r="T35353" s="133"/>
      <c r="X35353" s="131"/>
      <c r="Y35353" s="133"/>
      <c r="AJ35353" s="133"/>
      <c r="AO35353" s="135"/>
      <c r="AP35353" s="135"/>
      <c r="BJ35353" s="136"/>
    </row>
    <row r="35354" spans="5:62" ht="14.25" customHeight="1" x14ac:dyDescent="0.25">
      <c r="E35354" s="113"/>
      <c r="H35354" s="133"/>
      <c r="T35354" s="133"/>
      <c r="X35354" s="131"/>
      <c r="Y35354" s="133"/>
      <c r="AJ35354" s="133"/>
      <c r="AO35354" s="135"/>
      <c r="AP35354" s="135"/>
      <c r="BJ35354" s="136"/>
    </row>
    <row r="35355" spans="5:62" ht="14.25" customHeight="1" x14ac:dyDescent="0.25">
      <c r="E35355" s="113"/>
      <c r="H35355" s="133"/>
      <c r="T35355" s="133"/>
      <c r="X35355" s="131"/>
      <c r="Y35355" s="133"/>
      <c r="AJ35355" s="133"/>
      <c r="AO35355" s="135"/>
      <c r="AP35355" s="135"/>
      <c r="BJ35355" s="136"/>
    </row>
    <row r="35356" spans="5:62" ht="14.25" customHeight="1" x14ac:dyDescent="0.25">
      <c r="E35356" s="113"/>
      <c r="H35356" s="133"/>
      <c r="T35356" s="133"/>
      <c r="X35356" s="131"/>
      <c r="Y35356" s="133"/>
      <c r="AJ35356" s="133"/>
      <c r="AO35356" s="135"/>
      <c r="AP35356" s="135"/>
      <c r="BJ35356" s="136"/>
    </row>
    <row r="35357" spans="5:62" ht="14.25" customHeight="1" x14ac:dyDescent="0.25">
      <c r="E35357" s="113"/>
      <c r="H35357" s="133"/>
      <c r="T35357" s="133"/>
      <c r="X35357" s="131"/>
      <c r="Y35357" s="133"/>
      <c r="AJ35357" s="133"/>
      <c r="AO35357" s="135"/>
      <c r="AP35357" s="135"/>
      <c r="BJ35357" s="136"/>
    </row>
    <row r="35358" spans="5:62" ht="14.25" customHeight="1" x14ac:dyDescent="0.25">
      <c r="E35358" s="113"/>
      <c r="H35358" s="133"/>
      <c r="T35358" s="133"/>
      <c r="X35358" s="131"/>
      <c r="Y35358" s="133"/>
      <c r="AJ35358" s="133"/>
      <c r="AO35358" s="135"/>
      <c r="AP35358" s="135"/>
      <c r="BJ35358" s="136"/>
    </row>
    <row r="35359" spans="5:62" ht="14.25" customHeight="1" x14ac:dyDescent="0.25">
      <c r="E35359" s="113"/>
      <c r="H35359" s="133"/>
      <c r="T35359" s="133"/>
      <c r="X35359" s="131"/>
      <c r="Y35359" s="133"/>
      <c r="AJ35359" s="133"/>
      <c r="AO35359" s="135"/>
      <c r="AP35359" s="135"/>
      <c r="BJ35359" s="136"/>
    </row>
    <row r="35360" spans="5:62" ht="14.25" customHeight="1" x14ac:dyDescent="0.25">
      <c r="E35360" s="113"/>
      <c r="H35360" s="133"/>
      <c r="T35360" s="133"/>
      <c r="X35360" s="131"/>
      <c r="Y35360" s="133"/>
      <c r="AJ35360" s="133"/>
      <c r="AO35360" s="135"/>
      <c r="AP35360" s="135"/>
      <c r="BJ35360" s="136"/>
    </row>
    <row r="35361" spans="5:62" ht="14.25" customHeight="1" x14ac:dyDescent="0.25">
      <c r="E35361" s="113"/>
      <c r="H35361" s="133"/>
      <c r="T35361" s="133"/>
      <c r="X35361" s="131"/>
      <c r="Y35361" s="133"/>
      <c r="AJ35361" s="133"/>
      <c r="AO35361" s="135"/>
      <c r="AP35361" s="135"/>
      <c r="BJ35361" s="136"/>
    </row>
    <row r="35362" spans="5:62" ht="14.25" customHeight="1" x14ac:dyDescent="0.25">
      <c r="E35362" s="113"/>
      <c r="H35362" s="133"/>
      <c r="T35362" s="133"/>
      <c r="X35362" s="131"/>
      <c r="Y35362" s="133"/>
      <c r="AJ35362" s="133"/>
      <c r="AO35362" s="135"/>
      <c r="AP35362" s="135"/>
      <c r="BJ35362" s="136"/>
    </row>
    <row r="35363" spans="5:62" ht="14.25" customHeight="1" x14ac:dyDescent="0.25">
      <c r="E35363" s="113"/>
      <c r="H35363" s="133"/>
      <c r="T35363" s="133"/>
      <c r="X35363" s="131"/>
      <c r="Y35363" s="133"/>
      <c r="AJ35363" s="133"/>
      <c r="AO35363" s="135"/>
      <c r="AP35363" s="135"/>
      <c r="BJ35363" s="136"/>
    </row>
    <row r="35364" spans="5:62" ht="14.25" customHeight="1" x14ac:dyDescent="0.25">
      <c r="E35364" s="113"/>
      <c r="H35364" s="133"/>
      <c r="T35364" s="133"/>
      <c r="X35364" s="131"/>
      <c r="Y35364" s="133"/>
      <c r="AJ35364" s="133"/>
      <c r="AO35364" s="135"/>
      <c r="AP35364" s="135"/>
      <c r="BJ35364" s="136"/>
    </row>
    <row r="35365" spans="5:62" ht="14.25" customHeight="1" x14ac:dyDescent="0.25">
      <c r="E35365" s="113"/>
      <c r="H35365" s="133"/>
      <c r="T35365" s="133"/>
      <c r="X35365" s="131"/>
      <c r="Y35365" s="133"/>
      <c r="AJ35365" s="133"/>
      <c r="AO35365" s="135"/>
      <c r="AP35365" s="135"/>
      <c r="BJ35365" s="136"/>
    </row>
    <row r="35366" spans="5:62" ht="14.25" customHeight="1" x14ac:dyDescent="0.25">
      <c r="E35366" s="113"/>
      <c r="H35366" s="133"/>
      <c r="T35366" s="133"/>
      <c r="X35366" s="131"/>
      <c r="Y35366" s="133"/>
      <c r="AJ35366" s="133"/>
      <c r="AO35366" s="135"/>
      <c r="AP35366" s="135"/>
      <c r="BJ35366" s="136"/>
    </row>
    <row r="35367" spans="5:62" ht="14.25" customHeight="1" x14ac:dyDescent="0.25">
      <c r="E35367" s="113"/>
      <c r="H35367" s="133"/>
      <c r="T35367" s="133"/>
      <c r="X35367" s="131"/>
      <c r="Y35367" s="133"/>
      <c r="AJ35367" s="133"/>
      <c r="AO35367" s="135"/>
      <c r="AP35367" s="135"/>
      <c r="BJ35367" s="136"/>
    </row>
    <row r="35368" spans="5:62" ht="14.25" customHeight="1" x14ac:dyDescent="0.25">
      <c r="E35368" s="113"/>
      <c r="H35368" s="133"/>
      <c r="T35368" s="133"/>
      <c r="X35368" s="131"/>
      <c r="Y35368" s="133"/>
      <c r="AJ35368" s="133"/>
      <c r="AO35368" s="135"/>
      <c r="AP35368" s="135"/>
      <c r="BJ35368" s="136"/>
    </row>
    <row r="35369" spans="5:62" ht="14.25" customHeight="1" x14ac:dyDescent="0.25">
      <c r="E35369" s="113"/>
      <c r="H35369" s="133"/>
      <c r="T35369" s="133"/>
      <c r="X35369" s="131"/>
      <c r="Y35369" s="133"/>
      <c r="AJ35369" s="133"/>
      <c r="AO35369" s="135"/>
      <c r="AP35369" s="135"/>
      <c r="BJ35369" s="136"/>
    </row>
    <row r="35370" spans="5:62" ht="14.25" customHeight="1" x14ac:dyDescent="0.25">
      <c r="E35370" s="113"/>
      <c r="H35370" s="133"/>
      <c r="T35370" s="133"/>
      <c r="X35370" s="131"/>
      <c r="Y35370" s="133"/>
      <c r="AJ35370" s="133"/>
      <c r="AO35370" s="135"/>
      <c r="AP35370" s="135"/>
      <c r="BJ35370" s="136"/>
    </row>
    <row r="35371" spans="5:62" ht="14.25" customHeight="1" x14ac:dyDescent="0.25">
      <c r="E35371" s="113"/>
      <c r="H35371" s="133"/>
      <c r="T35371" s="133"/>
      <c r="X35371" s="131"/>
      <c r="Y35371" s="133"/>
      <c r="AJ35371" s="133"/>
      <c r="AO35371" s="135"/>
      <c r="AP35371" s="135"/>
      <c r="BJ35371" s="136"/>
    </row>
    <row r="35372" spans="5:62" ht="14.25" customHeight="1" x14ac:dyDescent="0.25">
      <c r="E35372" s="113"/>
      <c r="H35372" s="133"/>
      <c r="T35372" s="133"/>
      <c r="X35372" s="131"/>
      <c r="Y35372" s="133"/>
      <c r="AJ35372" s="133"/>
      <c r="AO35372" s="135"/>
      <c r="AP35372" s="135"/>
      <c r="BJ35372" s="136"/>
    </row>
    <row r="35373" spans="5:62" ht="14.25" customHeight="1" x14ac:dyDescent="0.25">
      <c r="E35373" s="113"/>
      <c r="H35373" s="133"/>
      <c r="T35373" s="133"/>
      <c r="X35373" s="131"/>
      <c r="Y35373" s="133"/>
      <c r="AJ35373" s="133"/>
      <c r="AO35373" s="135"/>
      <c r="AP35373" s="135"/>
      <c r="BJ35373" s="136"/>
    </row>
    <row r="35374" spans="5:62" ht="14.25" customHeight="1" x14ac:dyDescent="0.25">
      <c r="E35374" s="113"/>
      <c r="H35374" s="133"/>
      <c r="T35374" s="133"/>
      <c r="X35374" s="131"/>
      <c r="Y35374" s="133"/>
      <c r="AJ35374" s="133"/>
      <c r="AO35374" s="135"/>
      <c r="AP35374" s="135"/>
      <c r="BJ35374" s="136"/>
    </row>
    <row r="35375" spans="5:62" ht="14.25" customHeight="1" x14ac:dyDescent="0.25">
      <c r="E35375" s="113"/>
      <c r="H35375" s="133"/>
      <c r="T35375" s="133"/>
      <c r="X35375" s="131"/>
      <c r="Y35375" s="133"/>
      <c r="AJ35375" s="133"/>
      <c r="AO35375" s="135"/>
      <c r="AP35375" s="135"/>
      <c r="BJ35375" s="136"/>
    </row>
    <row r="35376" spans="5:62" ht="14.25" customHeight="1" x14ac:dyDescent="0.25">
      <c r="E35376" s="113"/>
      <c r="H35376" s="133"/>
      <c r="T35376" s="133"/>
      <c r="X35376" s="131"/>
      <c r="Y35376" s="133"/>
      <c r="AJ35376" s="133"/>
      <c r="AO35376" s="135"/>
      <c r="AP35376" s="135"/>
      <c r="BJ35376" s="136"/>
    </row>
    <row r="35377" spans="5:62" ht="14.25" customHeight="1" x14ac:dyDescent="0.25">
      <c r="E35377" s="113"/>
      <c r="H35377" s="133"/>
      <c r="T35377" s="133"/>
      <c r="X35377" s="131"/>
      <c r="Y35377" s="133"/>
      <c r="AJ35377" s="133"/>
      <c r="AO35377" s="135"/>
      <c r="AP35377" s="135"/>
      <c r="BJ35377" s="136"/>
    </row>
    <row r="35378" spans="5:62" ht="14.25" customHeight="1" x14ac:dyDescent="0.25">
      <c r="E35378" s="113"/>
      <c r="H35378" s="133"/>
      <c r="T35378" s="133"/>
      <c r="X35378" s="131"/>
      <c r="Y35378" s="133"/>
      <c r="AJ35378" s="133"/>
      <c r="AO35378" s="135"/>
      <c r="AP35378" s="135"/>
      <c r="BJ35378" s="136"/>
    </row>
    <row r="35379" spans="5:62" ht="14.25" customHeight="1" x14ac:dyDescent="0.25">
      <c r="E35379" s="113"/>
      <c r="H35379" s="133"/>
      <c r="T35379" s="133"/>
      <c r="X35379" s="131"/>
      <c r="Y35379" s="133"/>
      <c r="AJ35379" s="133"/>
      <c r="AO35379" s="135"/>
      <c r="AP35379" s="135"/>
      <c r="BJ35379" s="136"/>
    </row>
    <row r="35380" spans="5:62" ht="14.25" customHeight="1" x14ac:dyDescent="0.25">
      <c r="E35380" s="113"/>
      <c r="H35380" s="133"/>
      <c r="T35380" s="133"/>
      <c r="X35380" s="131"/>
      <c r="Y35380" s="133"/>
      <c r="AJ35380" s="133"/>
      <c r="AO35380" s="135"/>
      <c r="AP35380" s="135"/>
      <c r="BJ35380" s="136"/>
    </row>
    <row r="35381" spans="5:62" ht="14.25" customHeight="1" x14ac:dyDescent="0.25">
      <c r="E35381" s="113"/>
      <c r="H35381" s="133"/>
      <c r="T35381" s="133"/>
      <c r="X35381" s="131"/>
      <c r="Y35381" s="133"/>
      <c r="AJ35381" s="133"/>
      <c r="AO35381" s="135"/>
      <c r="AP35381" s="135"/>
      <c r="BJ35381" s="136"/>
    </row>
    <row r="35382" spans="5:62" ht="14.25" customHeight="1" x14ac:dyDescent="0.25">
      <c r="E35382" s="113"/>
      <c r="H35382" s="133"/>
      <c r="T35382" s="133"/>
      <c r="X35382" s="131"/>
      <c r="Y35382" s="133"/>
      <c r="AJ35382" s="133"/>
      <c r="AO35382" s="135"/>
      <c r="AP35382" s="135"/>
      <c r="BJ35382" s="136"/>
    </row>
    <row r="35383" spans="5:62" ht="14.25" customHeight="1" x14ac:dyDescent="0.25">
      <c r="E35383" s="113"/>
      <c r="H35383" s="133"/>
      <c r="T35383" s="133"/>
      <c r="X35383" s="131"/>
      <c r="Y35383" s="133"/>
      <c r="AJ35383" s="133"/>
      <c r="AO35383" s="135"/>
      <c r="AP35383" s="135"/>
      <c r="BJ35383" s="136"/>
    </row>
    <row r="35384" spans="5:62" ht="14.25" customHeight="1" x14ac:dyDescent="0.25">
      <c r="E35384" s="113"/>
      <c r="H35384" s="133"/>
      <c r="T35384" s="133"/>
      <c r="X35384" s="131"/>
      <c r="Y35384" s="133"/>
      <c r="AJ35384" s="133"/>
      <c r="AO35384" s="135"/>
      <c r="AP35384" s="135"/>
      <c r="BJ35384" s="136"/>
    </row>
    <row r="35385" spans="5:62" ht="14.25" customHeight="1" x14ac:dyDescent="0.25">
      <c r="E35385" s="113"/>
      <c r="H35385" s="133"/>
      <c r="T35385" s="133"/>
      <c r="X35385" s="131"/>
      <c r="Y35385" s="133"/>
      <c r="AJ35385" s="133"/>
      <c r="AO35385" s="135"/>
      <c r="AP35385" s="135"/>
      <c r="BJ35385" s="136"/>
    </row>
    <row r="35386" spans="5:62" ht="14.25" customHeight="1" x14ac:dyDescent="0.25">
      <c r="E35386" s="113"/>
      <c r="H35386" s="133"/>
      <c r="T35386" s="133"/>
      <c r="X35386" s="131"/>
      <c r="Y35386" s="133"/>
      <c r="AJ35386" s="133"/>
      <c r="AO35386" s="135"/>
      <c r="AP35386" s="135"/>
      <c r="BJ35386" s="136"/>
    </row>
    <row r="35387" spans="5:62" ht="14.25" customHeight="1" x14ac:dyDescent="0.25">
      <c r="E35387" s="113"/>
      <c r="H35387" s="133"/>
      <c r="T35387" s="133"/>
      <c r="X35387" s="131"/>
      <c r="Y35387" s="133"/>
      <c r="AJ35387" s="133"/>
      <c r="AO35387" s="135"/>
      <c r="AP35387" s="135"/>
      <c r="BJ35387" s="136"/>
    </row>
    <row r="35388" spans="5:62" ht="14.25" customHeight="1" x14ac:dyDescent="0.25">
      <c r="E35388" s="113"/>
      <c r="H35388" s="133"/>
      <c r="T35388" s="133"/>
      <c r="X35388" s="131"/>
      <c r="Y35388" s="133"/>
      <c r="AJ35388" s="133"/>
      <c r="AO35388" s="135"/>
      <c r="AP35388" s="135"/>
      <c r="BJ35388" s="136"/>
    </row>
    <row r="35389" spans="5:62" ht="14.25" customHeight="1" x14ac:dyDescent="0.25">
      <c r="E35389" s="113"/>
      <c r="H35389" s="133"/>
      <c r="T35389" s="133"/>
      <c r="X35389" s="131"/>
      <c r="Y35389" s="133"/>
      <c r="AJ35389" s="133"/>
      <c r="AO35389" s="135"/>
      <c r="AP35389" s="135"/>
      <c r="BJ35389" s="136"/>
    </row>
    <row r="35390" spans="5:62" ht="14.25" customHeight="1" x14ac:dyDescent="0.25">
      <c r="E35390" s="113"/>
      <c r="H35390" s="133"/>
      <c r="T35390" s="133"/>
      <c r="X35390" s="131"/>
      <c r="Y35390" s="133"/>
      <c r="AJ35390" s="133"/>
      <c r="AO35390" s="135"/>
      <c r="AP35390" s="135"/>
      <c r="BJ35390" s="136"/>
    </row>
    <row r="35391" spans="5:62" ht="14.25" customHeight="1" x14ac:dyDescent="0.25">
      <c r="E35391" s="113"/>
      <c r="H35391" s="133"/>
      <c r="T35391" s="133"/>
      <c r="X35391" s="131"/>
      <c r="Y35391" s="133"/>
      <c r="AJ35391" s="133"/>
      <c r="AO35391" s="135"/>
      <c r="AP35391" s="135"/>
      <c r="BJ35391" s="136"/>
    </row>
    <row r="35392" spans="5:62" ht="14.25" customHeight="1" x14ac:dyDescent="0.25">
      <c r="E35392" s="113"/>
      <c r="H35392" s="133"/>
      <c r="T35392" s="133"/>
      <c r="X35392" s="131"/>
      <c r="Y35392" s="133"/>
      <c r="AJ35392" s="133"/>
      <c r="AO35392" s="135"/>
      <c r="AP35392" s="135"/>
      <c r="BJ35392" s="136"/>
    </row>
    <row r="35393" spans="5:62" ht="14.25" customHeight="1" x14ac:dyDescent="0.25">
      <c r="E35393" s="113"/>
      <c r="H35393" s="133"/>
      <c r="T35393" s="133"/>
      <c r="X35393" s="131"/>
      <c r="Y35393" s="133"/>
      <c r="AJ35393" s="133"/>
      <c r="AO35393" s="135"/>
      <c r="AP35393" s="135"/>
      <c r="BJ35393" s="136"/>
    </row>
    <row r="35394" spans="5:62" ht="14.25" customHeight="1" x14ac:dyDescent="0.25">
      <c r="E35394" s="113"/>
      <c r="H35394" s="133"/>
      <c r="T35394" s="133"/>
      <c r="X35394" s="131"/>
      <c r="Y35394" s="133"/>
      <c r="AJ35394" s="133"/>
      <c r="AO35394" s="135"/>
      <c r="AP35394" s="135"/>
      <c r="BJ35394" s="136"/>
    </row>
    <row r="35395" spans="5:62" ht="14.25" customHeight="1" x14ac:dyDescent="0.25">
      <c r="E35395" s="113"/>
      <c r="H35395" s="133"/>
      <c r="T35395" s="133"/>
      <c r="X35395" s="131"/>
      <c r="Y35395" s="133"/>
      <c r="AJ35395" s="133"/>
      <c r="AO35395" s="135"/>
      <c r="AP35395" s="135"/>
      <c r="BJ35395" s="136"/>
    </row>
    <row r="35396" spans="5:62" ht="14.25" customHeight="1" x14ac:dyDescent="0.25">
      <c r="E35396" s="113"/>
      <c r="H35396" s="133"/>
      <c r="T35396" s="133"/>
      <c r="X35396" s="131"/>
      <c r="Y35396" s="133"/>
      <c r="AJ35396" s="133"/>
      <c r="AO35396" s="135"/>
      <c r="AP35396" s="135"/>
      <c r="BJ35396" s="136"/>
    </row>
    <row r="35397" spans="5:62" ht="14.25" customHeight="1" x14ac:dyDescent="0.25">
      <c r="E35397" s="113"/>
      <c r="H35397" s="133"/>
      <c r="T35397" s="133"/>
      <c r="X35397" s="131"/>
      <c r="Y35397" s="133"/>
      <c r="AJ35397" s="133"/>
      <c r="AO35397" s="135"/>
      <c r="AP35397" s="135"/>
      <c r="BJ35397" s="136"/>
    </row>
    <row r="35398" spans="5:62" ht="14.25" customHeight="1" x14ac:dyDescent="0.25">
      <c r="E35398" s="113"/>
      <c r="H35398" s="133"/>
      <c r="T35398" s="133"/>
      <c r="X35398" s="131"/>
      <c r="Y35398" s="133"/>
      <c r="AJ35398" s="133"/>
      <c r="AO35398" s="135"/>
      <c r="AP35398" s="135"/>
      <c r="BJ35398" s="136"/>
    </row>
    <row r="35399" spans="5:62" ht="14.25" customHeight="1" x14ac:dyDescent="0.25">
      <c r="E35399" s="113"/>
      <c r="H35399" s="133"/>
      <c r="T35399" s="133"/>
      <c r="X35399" s="131"/>
      <c r="Y35399" s="133"/>
      <c r="AJ35399" s="133"/>
      <c r="AO35399" s="135"/>
      <c r="AP35399" s="135"/>
      <c r="BJ35399" s="136"/>
    </row>
    <row r="35400" spans="5:62" ht="14.25" customHeight="1" x14ac:dyDescent="0.25">
      <c r="E35400" s="113"/>
      <c r="H35400" s="133"/>
      <c r="T35400" s="133"/>
      <c r="X35400" s="131"/>
      <c r="Y35400" s="133"/>
      <c r="AJ35400" s="133"/>
      <c r="AO35400" s="135"/>
      <c r="AP35400" s="135"/>
      <c r="BJ35400" s="136"/>
    </row>
    <row r="35401" spans="5:62" ht="14.25" customHeight="1" x14ac:dyDescent="0.25">
      <c r="E35401" s="113"/>
      <c r="H35401" s="133"/>
      <c r="T35401" s="133"/>
      <c r="X35401" s="131"/>
      <c r="Y35401" s="133"/>
      <c r="AJ35401" s="133"/>
      <c r="AO35401" s="135"/>
      <c r="AP35401" s="135"/>
      <c r="BJ35401" s="136"/>
    </row>
    <row r="35402" spans="5:62" ht="14.25" customHeight="1" x14ac:dyDescent="0.25">
      <c r="E35402" s="113"/>
      <c r="H35402" s="133"/>
      <c r="T35402" s="133"/>
      <c r="X35402" s="131"/>
      <c r="Y35402" s="133"/>
      <c r="AJ35402" s="133"/>
      <c r="AO35402" s="135"/>
      <c r="AP35402" s="135"/>
      <c r="BJ35402" s="136"/>
    </row>
    <row r="35403" spans="5:62" ht="14.25" customHeight="1" x14ac:dyDescent="0.25">
      <c r="E35403" s="113"/>
      <c r="H35403" s="133"/>
      <c r="T35403" s="133"/>
      <c r="X35403" s="131"/>
      <c r="Y35403" s="133"/>
      <c r="AJ35403" s="133"/>
      <c r="AO35403" s="135"/>
      <c r="AP35403" s="135"/>
      <c r="BJ35403" s="136"/>
    </row>
    <row r="35404" spans="5:62" ht="14.25" customHeight="1" x14ac:dyDescent="0.25">
      <c r="E35404" s="113"/>
      <c r="H35404" s="133"/>
      <c r="T35404" s="133"/>
      <c r="X35404" s="131"/>
      <c r="Y35404" s="133"/>
      <c r="AJ35404" s="133"/>
      <c r="AO35404" s="135"/>
      <c r="AP35404" s="135"/>
      <c r="BJ35404" s="136"/>
    </row>
    <row r="35405" spans="5:62" ht="14.25" customHeight="1" x14ac:dyDescent="0.25">
      <c r="E35405" s="113"/>
      <c r="H35405" s="133"/>
      <c r="T35405" s="133"/>
      <c r="X35405" s="131"/>
      <c r="Y35405" s="133"/>
      <c r="AJ35405" s="133"/>
      <c r="AO35405" s="135"/>
      <c r="AP35405" s="135"/>
      <c r="BJ35405" s="136"/>
    </row>
    <row r="35406" spans="5:62" ht="14.25" customHeight="1" x14ac:dyDescent="0.25">
      <c r="E35406" s="113"/>
      <c r="H35406" s="133"/>
      <c r="T35406" s="133"/>
      <c r="X35406" s="131"/>
      <c r="Y35406" s="133"/>
      <c r="AJ35406" s="133"/>
      <c r="AO35406" s="135"/>
      <c r="AP35406" s="135"/>
      <c r="BJ35406" s="136"/>
    </row>
    <row r="35407" spans="5:62" ht="14.25" customHeight="1" x14ac:dyDescent="0.25">
      <c r="E35407" s="113"/>
      <c r="H35407" s="133"/>
      <c r="T35407" s="133"/>
      <c r="X35407" s="131"/>
      <c r="Y35407" s="133"/>
      <c r="AJ35407" s="133"/>
      <c r="AO35407" s="135"/>
      <c r="AP35407" s="135"/>
      <c r="BJ35407" s="136"/>
    </row>
    <row r="35408" spans="5:62" ht="14.25" customHeight="1" x14ac:dyDescent="0.25">
      <c r="E35408" s="113"/>
      <c r="H35408" s="133"/>
      <c r="T35408" s="133"/>
      <c r="X35408" s="131"/>
      <c r="Y35408" s="133"/>
      <c r="AJ35408" s="133"/>
      <c r="AO35408" s="135"/>
      <c r="AP35408" s="135"/>
      <c r="BJ35408" s="136"/>
    </row>
    <row r="35409" spans="5:62" ht="14.25" customHeight="1" x14ac:dyDescent="0.25">
      <c r="E35409" s="113"/>
      <c r="H35409" s="133"/>
      <c r="T35409" s="133"/>
      <c r="X35409" s="131"/>
      <c r="Y35409" s="133"/>
      <c r="AJ35409" s="133"/>
      <c r="AO35409" s="135"/>
      <c r="AP35409" s="135"/>
      <c r="BJ35409" s="136"/>
    </row>
    <row r="35410" spans="5:62" ht="14.25" customHeight="1" x14ac:dyDescent="0.25">
      <c r="E35410" s="113"/>
      <c r="H35410" s="133"/>
      <c r="T35410" s="133"/>
      <c r="X35410" s="131"/>
      <c r="Y35410" s="133"/>
      <c r="AJ35410" s="133"/>
      <c r="AO35410" s="135"/>
      <c r="AP35410" s="135"/>
      <c r="BJ35410" s="136"/>
    </row>
    <row r="35411" spans="5:62" ht="14.25" customHeight="1" x14ac:dyDescent="0.25">
      <c r="E35411" s="113"/>
      <c r="H35411" s="133"/>
      <c r="T35411" s="133"/>
      <c r="X35411" s="131"/>
      <c r="Y35411" s="133"/>
      <c r="AJ35411" s="133"/>
      <c r="AO35411" s="135"/>
      <c r="AP35411" s="135"/>
      <c r="BJ35411" s="136"/>
    </row>
    <row r="35412" spans="5:62" ht="14.25" customHeight="1" x14ac:dyDescent="0.25">
      <c r="E35412" s="113"/>
      <c r="H35412" s="133"/>
      <c r="T35412" s="133"/>
      <c r="X35412" s="131"/>
      <c r="Y35412" s="133"/>
      <c r="AJ35412" s="133"/>
      <c r="AO35412" s="135"/>
      <c r="AP35412" s="135"/>
      <c r="BJ35412" s="136"/>
    </row>
    <row r="35413" spans="5:62" ht="14.25" customHeight="1" x14ac:dyDescent="0.25">
      <c r="E35413" s="113"/>
      <c r="H35413" s="133"/>
      <c r="T35413" s="133"/>
      <c r="X35413" s="131"/>
      <c r="Y35413" s="133"/>
      <c r="AJ35413" s="133"/>
      <c r="AO35413" s="135"/>
      <c r="AP35413" s="135"/>
      <c r="BJ35413" s="136"/>
    </row>
    <row r="35414" spans="5:62" ht="14.25" customHeight="1" x14ac:dyDescent="0.25">
      <c r="E35414" s="113"/>
      <c r="H35414" s="133"/>
      <c r="T35414" s="133"/>
      <c r="X35414" s="131"/>
      <c r="Y35414" s="133"/>
      <c r="AJ35414" s="133"/>
      <c r="AO35414" s="135"/>
      <c r="AP35414" s="135"/>
      <c r="BJ35414" s="136"/>
    </row>
    <row r="35415" spans="5:62" ht="14.25" customHeight="1" x14ac:dyDescent="0.25">
      <c r="E35415" s="113"/>
      <c r="H35415" s="133"/>
      <c r="T35415" s="133"/>
      <c r="X35415" s="131"/>
      <c r="Y35415" s="133"/>
      <c r="AJ35415" s="133"/>
      <c r="AO35415" s="135"/>
      <c r="AP35415" s="135"/>
      <c r="BJ35415" s="136"/>
    </row>
    <row r="35416" spans="5:62" ht="14.25" customHeight="1" x14ac:dyDescent="0.25">
      <c r="E35416" s="113"/>
      <c r="H35416" s="133"/>
      <c r="T35416" s="133"/>
      <c r="X35416" s="131"/>
      <c r="Y35416" s="133"/>
      <c r="AJ35416" s="133"/>
      <c r="AO35416" s="135"/>
      <c r="AP35416" s="135"/>
      <c r="BJ35416" s="136"/>
    </row>
    <row r="35417" spans="5:62" ht="14.25" customHeight="1" x14ac:dyDescent="0.25">
      <c r="E35417" s="113"/>
      <c r="H35417" s="133"/>
      <c r="T35417" s="133"/>
      <c r="X35417" s="131"/>
      <c r="Y35417" s="133"/>
      <c r="AJ35417" s="133"/>
      <c r="AO35417" s="135"/>
      <c r="AP35417" s="135"/>
      <c r="BJ35417" s="136"/>
    </row>
    <row r="35418" spans="5:62" ht="14.25" customHeight="1" x14ac:dyDescent="0.25">
      <c r="E35418" s="113"/>
      <c r="H35418" s="133"/>
      <c r="T35418" s="133"/>
      <c r="X35418" s="131"/>
      <c r="Y35418" s="133"/>
      <c r="AJ35418" s="133"/>
      <c r="AO35418" s="135"/>
      <c r="AP35418" s="135"/>
      <c r="BJ35418" s="136"/>
    </row>
    <row r="35419" spans="5:62" ht="14.25" customHeight="1" x14ac:dyDescent="0.25">
      <c r="E35419" s="113"/>
      <c r="H35419" s="133"/>
      <c r="T35419" s="133"/>
      <c r="X35419" s="131"/>
      <c r="Y35419" s="133"/>
      <c r="AJ35419" s="133"/>
      <c r="AO35419" s="135"/>
      <c r="AP35419" s="135"/>
      <c r="BJ35419" s="136"/>
    </row>
    <row r="35420" spans="5:62" ht="14.25" customHeight="1" x14ac:dyDescent="0.25">
      <c r="E35420" s="113"/>
      <c r="H35420" s="133"/>
      <c r="T35420" s="133"/>
      <c r="X35420" s="131"/>
      <c r="Y35420" s="133"/>
      <c r="AJ35420" s="133"/>
      <c r="AO35420" s="135"/>
      <c r="AP35420" s="135"/>
      <c r="BJ35420" s="136"/>
    </row>
    <row r="35421" spans="5:62" ht="14.25" customHeight="1" x14ac:dyDescent="0.25">
      <c r="E35421" s="113"/>
      <c r="H35421" s="133"/>
      <c r="T35421" s="133"/>
      <c r="X35421" s="131"/>
      <c r="Y35421" s="133"/>
      <c r="AJ35421" s="133"/>
      <c r="AO35421" s="135"/>
      <c r="AP35421" s="135"/>
      <c r="BJ35421" s="136"/>
    </row>
    <row r="35422" spans="5:62" ht="14.25" customHeight="1" x14ac:dyDescent="0.25">
      <c r="E35422" s="113"/>
      <c r="H35422" s="133"/>
      <c r="T35422" s="133"/>
      <c r="X35422" s="131"/>
      <c r="Y35422" s="133"/>
      <c r="AJ35422" s="133"/>
      <c r="AO35422" s="135"/>
      <c r="AP35422" s="135"/>
      <c r="BJ35422" s="136"/>
    </row>
    <row r="35423" spans="5:62" ht="14.25" customHeight="1" x14ac:dyDescent="0.25">
      <c r="E35423" s="113"/>
      <c r="H35423" s="133"/>
      <c r="T35423" s="133"/>
      <c r="X35423" s="131"/>
      <c r="Y35423" s="133"/>
      <c r="AJ35423" s="133"/>
      <c r="AO35423" s="135"/>
      <c r="AP35423" s="135"/>
      <c r="BJ35423" s="136"/>
    </row>
    <row r="35424" spans="5:62" ht="14.25" customHeight="1" x14ac:dyDescent="0.25">
      <c r="E35424" s="113"/>
      <c r="H35424" s="133"/>
      <c r="T35424" s="133"/>
      <c r="X35424" s="131"/>
      <c r="Y35424" s="133"/>
      <c r="AJ35424" s="133"/>
      <c r="AO35424" s="135"/>
      <c r="AP35424" s="135"/>
      <c r="BJ35424" s="136"/>
    </row>
    <row r="35425" spans="5:62" ht="14.25" customHeight="1" x14ac:dyDescent="0.25">
      <c r="E35425" s="113"/>
      <c r="H35425" s="133"/>
      <c r="T35425" s="133"/>
      <c r="X35425" s="131"/>
      <c r="Y35425" s="133"/>
      <c r="AJ35425" s="133"/>
      <c r="AO35425" s="135"/>
      <c r="AP35425" s="135"/>
      <c r="BJ35425" s="136"/>
    </row>
    <row r="35426" spans="5:62" ht="14.25" customHeight="1" x14ac:dyDescent="0.25">
      <c r="E35426" s="113"/>
      <c r="H35426" s="133"/>
      <c r="T35426" s="133"/>
      <c r="X35426" s="131"/>
      <c r="Y35426" s="133"/>
      <c r="AJ35426" s="133"/>
      <c r="AO35426" s="135"/>
      <c r="AP35426" s="135"/>
      <c r="BJ35426" s="136"/>
    </row>
    <row r="35427" spans="5:62" ht="14.25" customHeight="1" x14ac:dyDescent="0.25">
      <c r="E35427" s="113"/>
      <c r="H35427" s="133"/>
      <c r="T35427" s="133"/>
      <c r="X35427" s="131"/>
      <c r="Y35427" s="133"/>
      <c r="AJ35427" s="133"/>
      <c r="AO35427" s="135"/>
      <c r="AP35427" s="135"/>
      <c r="BJ35427" s="136"/>
    </row>
    <row r="35428" spans="5:62" ht="14.25" customHeight="1" x14ac:dyDescent="0.25">
      <c r="E35428" s="113"/>
      <c r="H35428" s="133"/>
      <c r="T35428" s="133"/>
      <c r="X35428" s="131"/>
      <c r="Y35428" s="133"/>
      <c r="AJ35428" s="133"/>
      <c r="AO35428" s="135"/>
      <c r="AP35428" s="135"/>
      <c r="BJ35428" s="136"/>
    </row>
    <row r="35429" spans="5:62" ht="14.25" customHeight="1" x14ac:dyDescent="0.25">
      <c r="E35429" s="113"/>
      <c r="H35429" s="133"/>
      <c r="T35429" s="133"/>
      <c r="X35429" s="131"/>
      <c r="Y35429" s="133"/>
      <c r="AJ35429" s="133"/>
      <c r="AO35429" s="135"/>
      <c r="AP35429" s="135"/>
      <c r="BJ35429" s="136"/>
    </row>
    <row r="35430" spans="5:62" ht="14.25" customHeight="1" x14ac:dyDescent="0.25">
      <c r="E35430" s="113"/>
      <c r="H35430" s="133"/>
      <c r="T35430" s="133"/>
      <c r="X35430" s="131"/>
      <c r="Y35430" s="133"/>
      <c r="AJ35430" s="133"/>
      <c r="AO35430" s="135"/>
      <c r="AP35430" s="135"/>
      <c r="BJ35430" s="136"/>
    </row>
    <row r="35431" spans="5:62" ht="14.25" customHeight="1" x14ac:dyDescent="0.25">
      <c r="E35431" s="113"/>
      <c r="H35431" s="133"/>
      <c r="T35431" s="133"/>
      <c r="X35431" s="131"/>
      <c r="Y35431" s="133"/>
      <c r="AJ35431" s="133"/>
      <c r="AO35431" s="135"/>
      <c r="AP35431" s="135"/>
      <c r="BJ35431" s="136"/>
    </row>
    <row r="35432" spans="5:62" ht="14.25" customHeight="1" x14ac:dyDescent="0.25">
      <c r="E35432" s="113"/>
      <c r="H35432" s="133"/>
      <c r="T35432" s="133"/>
      <c r="X35432" s="131"/>
      <c r="Y35432" s="133"/>
      <c r="AJ35432" s="133"/>
      <c r="AO35432" s="135"/>
      <c r="AP35432" s="135"/>
      <c r="BJ35432" s="136"/>
    </row>
    <row r="35433" spans="5:62" ht="14.25" customHeight="1" x14ac:dyDescent="0.25">
      <c r="E35433" s="113"/>
      <c r="H35433" s="133"/>
      <c r="T35433" s="133"/>
      <c r="X35433" s="131"/>
      <c r="Y35433" s="133"/>
      <c r="AJ35433" s="133"/>
      <c r="AO35433" s="135"/>
      <c r="AP35433" s="135"/>
      <c r="BJ35433" s="136"/>
    </row>
    <row r="35434" spans="5:62" ht="14.25" customHeight="1" x14ac:dyDescent="0.25">
      <c r="E35434" s="113"/>
      <c r="H35434" s="133"/>
      <c r="T35434" s="133"/>
      <c r="X35434" s="131"/>
      <c r="Y35434" s="133"/>
      <c r="AJ35434" s="133"/>
      <c r="AO35434" s="135"/>
      <c r="AP35434" s="135"/>
      <c r="BJ35434" s="136"/>
    </row>
    <row r="35435" spans="5:62" ht="14.25" customHeight="1" x14ac:dyDescent="0.25">
      <c r="E35435" s="113"/>
      <c r="H35435" s="133"/>
      <c r="T35435" s="133"/>
      <c r="X35435" s="131"/>
      <c r="Y35435" s="133"/>
      <c r="AJ35435" s="133"/>
      <c r="AO35435" s="135"/>
      <c r="AP35435" s="135"/>
      <c r="BJ35435" s="136"/>
    </row>
    <row r="35436" spans="5:62" ht="14.25" customHeight="1" x14ac:dyDescent="0.25">
      <c r="E35436" s="113"/>
      <c r="H35436" s="133"/>
      <c r="T35436" s="133"/>
      <c r="X35436" s="131"/>
      <c r="Y35436" s="133"/>
      <c r="AJ35436" s="133"/>
      <c r="AO35436" s="135"/>
      <c r="AP35436" s="135"/>
      <c r="BJ35436" s="136"/>
    </row>
    <row r="35437" spans="5:62" ht="14.25" customHeight="1" x14ac:dyDescent="0.25">
      <c r="E35437" s="113"/>
      <c r="H35437" s="133"/>
      <c r="T35437" s="133"/>
      <c r="X35437" s="131"/>
      <c r="Y35437" s="133"/>
      <c r="AJ35437" s="133"/>
      <c r="AO35437" s="135"/>
      <c r="AP35437" s="135"/>
      <c r="BJ35437" s="136"/>
    </row>
    <row r="35438" spans="5:62" ht="14.25" customHeight="1" x14ac:dyDescent="0.25">
      <c r="E35438" s="113"/>
      <c r="H35438" s="133"/>
      <c r="T35438" s="133"/>
      <c r="X35438" s="131"/>
      <c r="Y35438" s="133"/>
      <c r="AJ35438" s="133"/>
      <c r="AO35438" s="135"/>
      <c r="AP35438" s="135"/>
      <c r="BJ35438" s="136"/>
    </row>
    <row r="35439" spans="5:62" ht="14.25" customHeight="1" x14ac:dyDescent="0.25">
      <c r="E35439" s="113"/>
      <c r="H35439" s="133"/>
      <c r="T35439" s="133"/>
      <c r="X35439" s="131"/>
      <c r="Y35439" s="133"/>
      <c r="AJ35439" s="133"/>
      <c r="AO35439" s="135"/>
      <c r="AP35439" s="135"/>
      <c r="BJ35439" s="136"/>
    </row>
    <row r="35440" spans="5:62" ht="14.25" customHeight="1" x14ac:dyDescent="0.25">
      <c r="E35440" s="113"/>
      <c r="H35440" s="133"/>
      <c r="T35440" s="133"/>
      <c r="X35440" s="131"/>
      <c r="Y35440" s="133"/>
      <c r="AJ35440" s="133"/>
      <c r="AO35440" s="135"/>
      <c r="AP35440" s="135"/>
      <c r="BJ35440" s="136"/>
    </row>
    <row r="35441" spans="5:62" ht="14.25" customHeight="1" x14ac:dyDescent="0.25">
      <c r="E35441" s="113"/>
      <c r="H35441" s="133"/>
      <c r="T35441" s="133"/>
      <c r="X35441" s="131"/>
      <c r="Y35441" s="133"/>
      <c r="AJ35441" s="133"/>
      <c r="AO35441" s="135"/>
      <c r="AP35441" s="135"/>
      <c r="BJ35441" s="136"/>
    </row>
    <row r="35442" spans="5:62" ht="14.25" customHeight="1" x14ac:dyDescent="0.25">
      <c r="E35442" s="113"/>
      <c r="H35442" s="133"/>
      <c r="T35442" s="133"/>
      <c r="X35442" s="131"/>
      <c r="Y35442" s="133"/>
      <c r="AJ35442" s="133"/>
      <c r="AO35442" s="135"/>
      <c r="AP35442" s="135"/>
      <c r="BJ35442" s="136"/>
    </row>
    <row r="35443" spans="5:62" ht="14.25" customHeight="1" x14ac:dyDescent="0.25">
      <c r="E35443" s="113"/>
      <c r="H35443" s="133"/>
      <c r="T35443" s="133"/>
      <c r="X35443" s="131"/>
      <c r="Y35443" s="133"/>
      <c r="AJ35443" s="133"/>
      <c r="AO35443" s="135"/>
      <c r="AP35443" s="135"/>
      <c r="BJ35443" s="136"/>
    </row>
    <row r="35444" spans="5:62" ht="14.25" customHeight="1" x14ac:dyDescent="0.25">
      <c r="E35444" s="113"/>
      <c r="H35444" s="133"/>
      <c r="T35444" s="133"/>
      <c r="X35444" s="131"/>
      <c r="Y35444" s="133"/>
      <c r="AJ35444" s="133"/>
      <c r="AO35444" s="135"/>
      <c r="AP35444" s="135"/>
      <c r="BJ35444" s="136"/>
    </row>
    <row r="35445" spans="5:62" ht="14.25" customHeight="1" x14ac:dyDescent="0.25">
      <c r="E35445" s="113"/>
      <c r="H35445" s="133"/>
      <c r="T35445" s="133"/>
      <c r="X35445" s="131"/>
      <c r="Y35445" s="133"/>
      <c r="AJ35445" s="133"/>
      <c r="AO35445" s="135"/>
      <c r="AP35445" s="135"/>
      <c r="BJ35445" s="136"/>
    </row>
    <row r="35446" spans="5:62" ht="14.25" customHeight="1" x14ac:dyDescent="0.25">
      <c r="E35446" s="113"/>
      <c r="H35446" s="133"/>
      <c r="T35446" s="133"/>
      <c r="X35446" s="131"/>
      <c r="Y35446" s="133"/>
      <c r="AJ35446" s="133"/>
      <c r="AO35446" s="135"/>
      <c r="AP35446" s="135"/>
      <c r="BJ35446" s="136"/>
    </row>
    <row r="35447" spans="5:62" ht="14.25" customHeight="1" x14ac:dyDescent="0.25">
      <c r="E35447" s="113"/>
      <c r="H35447" s="133"/>
      <c r="T35447" s="133"/>
      <c r="X35447" s="131"/>
      <c r="Y35447" s="133"/>
      <c r="AJ35447" s="133"/>
      <c r="AO35447" s="135"/>
      <c r="AP35447" s="135"/>
      <c r="BJ35447" s="136"/>
    </row>
    <row r="35448" spans="5:62" ht="14.25" customHeight="1" x14ac:dyDescent="0.25">
      <c r="E35448" s="113"/>
      <c r="H35448" s="133"/>
      <c r="T35448" s="133"/>
      <c r="X35448" s="131"/>
      <c r="Y35448" s="133"/>
      <c r="AJ35448" s="133"/>
      <c r="AO35448" s="135"/>
      <c r="AP35448" s="135"/>
      <c r="BJ35448" s="136"/>
    </row>
    <row r="35449" spans="5:62" ht="14.25" customHeight="1" x14ac:dyDescent="0.25">
      <c r="E35449" s="113"/>
      <c r="H35449" s="133"/>
      <c r="T35449" s="133"/>
      <c r="X35449" s="131"/>
      <c r="Y35449" s="133"/>
      <c r="AJ35449" s="133"/>
      <c r="AO35449" s="135"/>
      <c r="AP35449" s="135"/>
      <c r="BJ35449" s="136"/>
    </row>
    <row r="35450" spans="5:62" ht="14.25" customHeight="1" x14ac:dyDescent="0.25">
      <c r="E35450" s="113"/>
      <c r="H35450" s="133"/>
      <c r="T35450" s="133"/>
      <c r="X35450" s="131"/>
      <c r="Y35450" s="133"/>
      <c r="AJ35450" s="133"/>
      <c r="AO35450" s="135"/>
      <c r="AP35450" s="135"/>
      <c r="BJ35450" s="136"/>
    </row>
    <row r="35451" spans="5:62" ht="14.25" customHeight="1" x14ac:dyDescent="0.25">
      <c r="E35451" s="113"/>
      <c r="H35451" s="133"/>
      <c r="T35451" s="133"/>
      <c r="X35451" s="131"/>
      <c r="Y35451" s="133"/>
      <c r="AJ35451" s="133"/>
      <c r="AO35451" s="135"/>
      <c r="AP35451" s="135"/>
      <c r="BJ35451" s="136"/>
    </row>
    <row r="35452" spans="5:62" ht="14.25" customHeight="1" x14ac:dyDescent="0.25">
      <c r="E35452" s="113"/>
      <c r="H35452" s="133"/>
      <c r="T35452" s="133"/>
      <c r="X35452" s="131"/>
      <c r="Y35452" s="133"/>
      <c r="AJ35452" s="133"/>
      <c r="AO35452" s="135"/>
      <c r="AP35452" s="135"/>
      <c r="BJ35452" s="136"/>
    </row>
    <row r="35453" spans="5:62" ht="14.25" customHeight="1" x14ac:dyDescent="0.25">
      <c r="E35453" s="113"/>
      <c r="H35453" s="133"/>
      <c r="T35453" s="133"/>
      <c r="X35453" s="131"/>
      <c r="Y35453" s="133"/>
      <c r="AJ35453" s="133"/>
      <c r="AO35453" s="135"/>
      <c r="AP35453" s="135"/>
      <c r="BJ35453" s="136"/>
    </row>
    <row r="35454" spans="5:62" ht="14.25" customHeight="1" x14ac:dyDescent="0.25">
      <c r="E35454" s="113"/>
      <c r="H35454" s="133"/>
      <c r="T35454" s="133"/>
      <c r="X35454" s="131"/>
      <c r="Y35454" s="133"/>
      <c r="AJ35454" s="133"/>
      <c r="AO35454" s="135"/>
      <c r="AP35454" s="135"/>
      <c r="BJ35454" s="136"/>
    </row>
    <row r="35455" spans="5:62" ht="14.25" customHeight="1" x14ac:dyDescent="0.25">
      <c r="E35455" s="113"/>
      <c r="H35455" s="133"/>
      <c r="T35455" s="133"/>
      <c r="X35455" s="131"/>
      <c r="Y35455" s="133"/>
      <c r="AJ35455" s="133"/>
      <c r="AO35455" s="135"/>
      <c r="AP35455" s="135"/>
      <c r="BJ35455" s="136"/>
    </row>
    <row r="35456" spans="5:62" ht="14.25" customHeight="1" x14ac:dyDescent="0.25">
      <c r="E35456" s="113"/>
      <c r="H35456" s="133"/>
      <c r="T35456" s="133"/>
      <c r="X35456" s="131"/>
      <c r="Y35456" s="133"/>
      <c r="AJ35456" s="133"/>
      <c r="AO35456" s="135"/>
      <c r="AP35456" s="135"/>
      <c r="BJ35456" s="136"/>
    </row>
    <row r="35457" spans="5:62" ht="14.25" customHeight="1" x14ac:dyDescent="0.25">
      <c r="E35457" s="113"/>
      <c r="H35457" s="133"/>
      <c r="T35457" s="133"/>
      <c r="X35457" s="131"/>
      <c r="Y35457" s="133"/>
      <c r="AJ35457" s="133"/>
      <c r="AO35457" s="135"/>
      <c r="AP35457" s="135"/>
      <c r="BJ35457" s="136"/>
    </row>
    <row r="35458" spans="5:62" ht="14.25" customHeight="1" x14ac:dyDescent="0.25">
      <c r="E35458" s="113"/>
      <c r="H35458" s="133"/>
      <c r="T35458" s="133"/>
      <c r="X35458" s="131"/>
      <c r="Y35458" s="133"/>
      <c r="AJ35458" s="133"/>
      <c r="AO35458" s="135"/>
      <c r="AP35458" s="135"/>
      <c r="BJ35458" s="136"/>
    </row>
    <row r="35459" spans="5:62" ht="14.25" customHeight="1" x14ac:dyDescent="0.25">
      <c r="E35459" s="113"/>
      <c r="H35459" s="133"/>
      <c r="T35459" s="133"/>
      <c r="X35459" s="131"/>
      <c r="Y35459" s="133"/>
      <c r="AJ35459" s="133"/>
      <c r="AO35459" s="135"/>
      <c r="AP35459" s="135"/>
      <c r="BJ35459" s="136"/>
    </row>
    <row r="35460" spans="5:62" ht="14.25" customHeight="1" x14ac:dyDescent="0.25">
      <c r="E35460" s="113"/>
      <c r="H35460" s="133"/>
      <c r="T35460" s="133"/>
      <c r="X35460" s="131"/>
      <c r="Y35460" s="133"/>
      <c r="AJ35460" s="133"/>
      <c r="AO35460" s="135"/>
      <c r="AP35460" s="135"/>
      <c r="BJ35460" s="136"/>
    </row>
    <row r="35461" spans="5:62" ht="14.25" customHeight="1" x14ac:dyDescent="0.25">
      <c r="E35461" s="113"/>
      <c r="H35461" s="133"/>
      <c r="T35461" s="133"/>
      <c r="X35461" s="131"/>
      <c r="Y35461" s="133"/>
      <c r="AJ35461" s="133"/>
      <c r="AO35461" s="135"/>
      <c r="AP35461" s="135"/>
      <c r="BJ35461" s="136"/>
    </row>
    <row r="35462" spans="5:62" ht="14.25" customHeight="1" x14ac:dyDescent="0.25">
      <c r="E35462" s="113"/>
      <c r="H35462" s="133"/>
      <c r="T35462" s="133"/>
      <c r="X35462" s="131"/>
      <c r="Y35462" s="133"/>
      <c r="AJ35462" s="133"/>
      <c r="AO35462" s="135"/>
      <c r="AP35462" s="135"/>
      <c r="BJ35462" s="136"/>
    </row>
    <row r="35463" spans="5:62" ht="14.25" customHeight="1" x14ac:dyDescent="0.25">
      <c r="E35463" s="113"/>
      <c r="H35463" s="133"/>
      <c r="T35463" s="133"/>
      <c r="X35463" s="131"/>
      <c r="Y35463" s="133"/>
      <c r="AJ35463" s="133"/>
      <c r="AO35463" s="135"/>
      <c r="AP35463" s="135"/>
      <c r="BJ35463" s="136"/>
    </row>
    <row r="35464" spans="5:62" ht="14.25" customHeight="1" x14ac:dyDescent="0.25">
      <c r="E35464" s="113"/>
      <c r="H35464" s="133"/>
      <c r="T35464" s="133"/>
      <c r="X35464" s="131"/>
      <c r="Y35464" s="133"/>
      <c r="AJ35464" s="133"/>
      <c r="AO35464" s="135"/>
      <c r="AP35464" s="135"/>
      <c r="BJ35464" s="136"/>
    </row>
    <row r="35465" spans="5:62" ht="14.25" customHeight="1" x14ac:dyDescent="0.25">
      <c r="E35465" s="113"/>
      <c r="H35465" s="133"/>
      <c r="T35465" s="133"/>
      <c r="X35465" s="131"/>
      <c r="Y35465" s="133"/>
      <c r="AJ35465" s="133"/>
      <c r="AO35465" s="135"/>
      <c r="AP35465" s="135"/>
      <c r="BJ35465" s="136"/>
    </row>
    <row r="35466" spans="5:62" ht="14.25" customHeight="1" x14ac:dyDescent="0.25">
      <c r="E35466" s="113"/>
      <c r="H35466" s="133"/>
      <c r="T35466" s="133"/>
      <c r="X35466" s="131"/>
      <c r="Y35466" s="133"/>
      <c r="AJ35466" s="133"/>
      <c r="AO35466" s="135"/>
      <c r="AP35466" s="135"/>
      <c r="BJ35466" s="136"/>
    </row>
    <row r="35467" spans="5:62" ht="14.25" customHeight="1" x14ac:dyDescent="0.25">
      <c r="E35467" s="113"/>
      <c r="H35467" s="133"/>
      <c r="T35467" s="133"/>
      <c r="X35467" s="131"/>
      <c r="Y35467" s="133"/>
      <c r="AJ35467" s="133"/>
      <c r="AO35467" s="135"/>
      <c r="AP35467" s="135"/>
      <c r="BJ35467" s="136"/>
    </row>
    <row r="35468" spans="5:62" ht="14.25" customHeight="1" x14ac:dyDescent="0.25">
      <c r="E35468" s="113"/>
      <c r="H35468" s="133"/>
      <c r="T35468" s="133"/>
      <c r="X35468" s="131"/>
      <c r="Y35468" s="133"/>
      <c r="AJ35468" s="133"/>
      <c r="AO35468" s="135"/>
      <c r="AP35468" s="135"/>
      <c r="BJ35468" s="136"/>
    </row>
    <row r="35469" spans="5:62" ht="14.25" customHeight="1" x14ac:dyDescent="0.25">
      <c r="E35469" s="113"/>
      <c r="H35469" s="133"/>
      <c r="T35469" s="133"/>
      <c r="X35469" s="131"/>
      <c r="Y35469" s="133"/>
      <c r="AJ35469" s="133"/>
      <c r="AO35469" s="135"/>
      <c r="AP35469" s="135"/>
      <c r="BJ35469" s="136"/>
    </row>
    <row r="35470" spans="5:62" ht="14.25" customHeight="1" x14ac:dyDescent="0.25">
      <c r="E35470" s="113"/>
      <c r="H35470" s="133"/>
      <c r="T35470" s="133"/>
      <c r="X35470" s="131"/>
      <c r="Y35470" s="133"/>
      <c r="AJ35470" s="133"/>
      <c r="AO35470" s="135"/>
      <c r="AP35470" s="135"/>
      <c r="BJ35470" s="136"/>
    </row>
    <row r="35471" spans="5:62" ht="14.25" customHeight="1" x14ac:dyDescent="0.25">
      <c r="E35471" s="113"/>
      <c r="H35471" s="133"/>
      <c r="T35471" s="133"/>
      <c r="X35471" s="131"/>
      <c r="Y35471" s="133"/>
      <c r="AJ35471" s="133"/>
      <c r="AO35471" s="135"/>
      <c r="AP35471" s="135"/>
      <c r="BJ35471" s="136"/>
    </row>
    <row r="35472" spans="5:62" ht="14.25" customHeight="1" x14ac:dyDescent="0.25">
      <c r="E35472" s="113"/>
      <c r="H35472" s="133"/>
      <c r="T35472" s="133"/>
      <c r="X35472" s="131"/>
      <c r="Y35472" s="133"/>
      <c r="AJ35472" s="133"/>
      <c r="AO35472" s="135"/>
      <c r="AP35472" s="135"/>
      <c r="BJ35472" s="136"/>
    </row>
    <row r="35473" spans="5:62" ht="14.25" customHeight="1" x14ac:dyDescent="0.25">
      <c r="E35473" s="113"/>
      <c r="H35473" s="133"/>
      <c r="T35473" s="133"/>
      <c r="X35473" s="131"/>
      <c r="Y35473" s="133"/>
      <c r="AJ35473" s="133"/>
      <c r="AO35473" s="135"/>
      <c r="AP35473" s="135"/>
      <c r="BJ35473" s="136"/>
    </row>
    <row r="35474" spans="5:62" ht="14.25" customHeight="1" x14ac:dyDescent="0.25">
      <c r="E35474" s="113"/>
      <c r="H35474" s="133"/>
      <c r="T35474" s="133"/>
      <c r="X35474" s="131"/>
      <c r="Y35474" s="133"/>
      <c r="AJ35474" s="133"/>
      <c r="AO35474" s="135"/>
      <c r="AP35474" s="135"/>
      <c r="BJ35474" s="136"/>
    </row>
    <row r="35475" spans="5:62" ht="14.25" customHeight="1" x14ac:dyDescent="0.25">
      <c r="E35475" s="113"/>
      <c r="H35475" s="133"/>
      <c r="T35475" s="133"/>
      <c r="X35475" s="131"/>
      <c r="Y35475" s="133"/>
      <c r="AJ35475" s="133"/>
      <c r="AO35475" s="135"/>
      <c r="AP35475" s="135"/>
      <c r="BJ35475" s="136"/>
    </row>
    <row r="35476" spans="5:62" ht="14.25" customHeight="1" x14ac:dyDescent="0.25">
      <c r="E35476" s="113"/>
      <c r="H35476" s="133"/>
      <c r="T35476" s="133"/>
      <c r="X35476" s="131"/>
      <c r="Y35476" s="133"/>
      <c r="AJ35476" s="133"/>
      <c r="AO35476" s="135"/>
      <c r="AP35476" s="135"/>
      <c r="BJ35476" s="136"/>
    </row>
    <row r="35477" spans="5:62" ht="14.25" customHeight="1" x14ac:dyDescent="0.25">
      <c r="E35477" s="113"/>
      <c r="H35477" s="133"/>
      <c r="T35477" s="133"/>
      <c r="X35477" s="131"/>
      <c r="Y35477" s="133"/>
      <c r="AJ35477" s="133"/>
      <c r="AO35477" s="135"/>
      <c r="AP35477" s="135"/>
      <c r="BJ35477" s="136"/>
    </row>
    <row r="35478" spans="5:62" ht="14.25" customHeight="1" x14ac:dyDescent="0.25">
      <c r="E35478" s="113"/>
      <c r="H35478" s="133"/>
      <c r="T35478" s="133"/>
      <c r="X35478" s="131"/>
      <c r="Y35478" s="133"/>
      <c r="AJ35478" s="133"/>
      <c r="AO35478" s="135"/>
      <c r="AP35478" s="135"/>
      <c r="BJ35478" s="136"/>
    </row>
    <row r="35479" spans="5:62" ht="14.25" customHeight="1" x14ac:dyDescent="0.25">
      <c r="E35479" s="113"/>
      <c r="H35479" s="133"/>
      <c r="T35479" s="133"/>
      <c r="X35479" s="131"/>
      <c r="Y35479" s="133"/>
      <c r="AJ35479" s="133"/>
      <c r="AO35479" s="135"/>
      <c r="AP35479" s="135"/>
      <c r="BJ35479" s="136"/>
    </row>
    <row r="35480" spans="5:62" ht="14.25" customHeight="1" x14ac:dyDescent="0.25">
      <c r="E35480" s="113"/>
      <c r="H35480" s="133"/>
      <c r="T35480" s="133"/>
      <c r="X35480" s="131"/>
      <c r="Y35480" s="133"/>
      <c r="AJ35480" s="133"/>
      <c r="AO35480" s="135"/>
      <c r="AP35480" s="135"/>
      <c r="BJ35480" s="136"/>
    </row>
    <row r="35481" spans="5:62" ht="14.25" customHeight="1" x14ac:dyDescent="0.25">
      <c r="E35481" s="113"/>
      <c r="H35481" s="133"/>
      <c r="T35481" s="133"/>
      <c r="X35481" s="131"/>
      <c r="Y35481" s="133"/>
      <c r="AJ35481" s="133"/>
      <c r="AO35481" s="135"/>
      <c r="AP35481" s="135"/>
      <c r="BJ35481" s="136"/>
    </row>
    <row r="35482" spans="5:62" ht="14.25" customHeight="1" x14ac:dyDescent="0.25">
      <c r="E35482" s="113"/>
      <c r="H35482" s="133"/>
      <c r="T35482" s="133"/>
      <c r="X35482" s="131"/>
      <c r="Y35482" s="133"/>
      <c r="AJ35482" s="133"/>
      <c r="AO35482" s="135"/>
      <c r="AP35482" s="135"/>
      <c r="BJ35482" s="136"/>
    </row>
    <row r="35483" spans="5:62" ht="14.25" customHeight="1" x14ac:dyDescent="0.25">
      <c r="E35483" s="113"/>
      <c r="H35483" s="133"/>
      <c r="T35483" s="133"/>
      <c r="X35483" s="131"/>
      <c r="Y35483" s="133"/>
      <c r="AJ35483" s="133"/>
      <c r="AO35483" s="135"/>
      <c r="AP35483" s="135"/>
      <c r="BJ35483" s="136"/>
    </row>
    <row r="35484" spans="5:62" ht="14.25" customHeight="1" x14ac:dyDescent="0.25">
      <c r="E35484" s="113"/>
      <c r="H35484" s="133"/>
      <c r="T35484" s="133"/>
      <c r="X35484" s="131"/>
      <c r="Y35484" s="133"/>
      <c r="AJ35484" s="133"/>
      <c r="AO35484" s="135"/>
      <c r="AP35484" s="135"/>
      <c r="BJ35484" s="136"/>
    </row>
    <row r="35485" spans="5:62" ht="14.25" customHeight="1" x14ac:dyDescent="0.25">
      <c r="E35485" s="113"/>
      <c r="H35485" s="133"/>
      <c r="T35485" s="133"/>
      <c r="X35485" s="131"/>
      <c r="Y35485" s="133"/>
      <c r="AJ35485" s="133"/>
      <c r="AO35485" s="135"/>
      <c r="AP35485" s="135"/>
      <c r="BJ35485" s="136"/>
    </row>
    <row r="35486" spans="5:62" ht="14.25" customHeight="1" x14ac:dyDescent="0.25">
      <c r="E35486" s="113"/>
      <c r="H35486" s="133"/>
      <c r="T35486" s="133"/>
      <c r="X35486" s="131"/>
      <c r="Y35486" s="133"/>
      <c r="AJ35486" s="133"/>
      <c r="AO35486" s="135"/>
      <c r="AP35486" s="135"/>
      <c r="BJ35486" s="136"/>
    </row>
    <row r="35487" spans="5:62" ht="14.25" customHeight="1" x14ac:dyDescent="0.25">
      <c r="E35487" s="113"/>
      <c r="H35487" s="133"/>
      <c r="T35487" s="133"/>
      <c r="X35487" s="131"/>
      <c r="Y35487" s="133"/>
      <c r="AJ35487" s="133"/>
      <c r="AO35487" s="135"/>
      <c r="AP35487" s="135"/>
      <c r="BJ35487" s="136"/>
    </row>
    <row r="35488" spans="5:62" ht="14.25" customHeight="1" x14ac:dyDescent="0.25">
      <c r="E35488" s="113"/>
      <c r="H35488" s="133"/>
      <c r="T35488" s="133"/>
      <c r="X35488" s="131"/>
      <c r="Y35488" s="133"/>
      <c r="AJ35488" s="133"/>
      <c r="AO35488" s="135"/>
      <c r="AP35488" s="135"/>
      <c r="BJ35488" s="136"/>
    </row>
    <row r="35489" spans="5:62" ht="14.25" customHeight="1" x14ac:dyDescent="0.25">
      <c r="E35489" s="113"/>
      <c r="H35489" s="133"/>
      <c r="T35489" s="133"/>
      <c r="X35489" s="131"/>
      <c r="Y35489" s="133"/>
      <c r="AJ35489" s="133"/>
      <c r="AO35489" s="135"/>
      <c r="AP35489" s="135"/>
      <c r="BJ35489" s="136"/>
    </row>
    <row r="35490" spans="5:62" ht="14.25" customHeight="1" x14ac:dyDescent="0.25">
      <c r="E35490" s="113"/>
      <c r="H35490" s="133"/>
      <c r="T35490" s="133"/>
      <c r="X35490" s="131"/>
      <c r="Y35490" s="133"/>
      <c r="AJ35490" s="133"/>
      <c r="AO35490" s="135"/>
      <c r="AP35490" s="135"/>
      <c r="BJ35490" s="136"/>
    </row>
    <row r="35491" spans="5:62" ht="14.25" customHeight="1" x14ac:dyDescent="0.25">
      <c r="E35491" s="113"/>
      <c r="H35491" s="133"/>
      <c r="T35491" s="133"/>
      <c r="X35491" s="131"/>
      <c r="Y35491" s="133"/>
      <c r="AJ35491" s="133"/>
      <c r="AO35491" s="135"/>
      <c r="AP35491" s="135"/>
      <c r="BJ35491" s="136"/>
    </row>
    <row r="35492" spans="5:62" ht="14.25" customHeight="1" x14ac:dyDescent="0.25">
      <c r="E35492" s="113"/>
      <c r="H35492" s="133"/>
      <c r="T35492" s="133"/>
      <c r="X35492" s="131"/>
      <c r="Y35492" s="133"/>
      <c r="AJ35492" s="133"/>
      <c r="AO35492" s="135"/>
      <c r="AP35492" s="135"/>
      <c r="BJ35492" s="136"/>
    </row>
    <row r="35493" spans="5:62" ht="14.25" customHeight="1" x14ac:dyDescent="0.25">
      <c r="E35493" s="113"/>
      <c r="H35493" s="133"/>
      <c r="T35493" s="133"/>
      <c r="X35493" s="131"/>
      <c r="Y35493" s="133"/>
      <c r="AJ35493" s="133"/>
      <c r="AO35493" s="135"/>
      <c r="AP35493" s="135"/>
      <c r="BJ35493" s="136"/>
    </row>
    <row r="35494" spans="5:62" ht="14.25" customHeight="1" x14ac:dyDescent="0.25">
      <c r="E35494" s="113"/>
      <c r="H35494" s="133"/>
      <c r="T35494" s="133"/>
      <c r="X35494" s="131"/>
      <c r="Y35494" s="133"/>
      <c r="AJ35494" s="133"/>
      <c r="AO35494" s="135"/>
      <c r="AP35494" s="135"/>
      <c r="BJ35494" s="136"/>
    </row>
    <row r="35495" spans="5:62" ht="14.25" customHeight="1" x14ac:dyDescent="0.25">
      <c r="E35495" s="113"/>
      <c r="H35495" s="133"/>
      <c r="T35495" s="133"/>
      <c r="X35495" s="131"/>
      <c r="Y35495" s="133"/>
      <c r="AJ35495" s="133"/>
      <c r="AO35495" s="135"/>
      <c r="AP35495" s="135"/>
      <c r="BJ35495" s="136"/>
    </row>
    <row r="35496" spans="5:62" ht="14.25" customHeight="1" x14ac:dyDescent="0.25">
      <c r="E35496" s="113"/>
      <c r="H35496" s="133"/>
      <c r="T35496" s="133"/>
      <c r="X35496" s="131"/>
      <c r="Y35496" s="133"/>
      <c r="AJ35496" s="133"/>
      <c r="AO35496" s="135"/>
      <c r="AP35496" s="135"/>
      <c r="BJ35496" s="136"/>
    </row>
    <row r="35497" spans="5:62" ht="14.25" customHeight="1" x14ac:dyDescent="0.25">
      <c r="E35497" s="113"/>
      <c r="H35497" s="133"/>
      <c r="T35497" s="133"/>
      <c r="X35497" s="131"/>
      <c r="Y35497" s="133"/>
      <c r="AJ35497" s="133"/>
      <c r="AO35497" s="135"/>
      <c r="AP35497" s="135"/>
      <c r="BJ35497" s="136"/>
    </row>
    <row r="35498" spans="5:62" ht="14.25" customHeight="1" x14ac:dyDescent="0.25">
      <c r="E35498" s="113"/>
      <c r="H35498" s="133"/>
      <c r="T35498" s="133"/>
      <c r="X35498" s="131"/>
      <c r="Y35498" s="133"/>
      <c r="AJ35498" s="133"/>
      <c r="AO35498" s="135"/>
      <c r="AP35498" s="135"/>
      <c r="BJ35498" s="136"/>
    </row>
    <row r="35499" spans="5:62" ht="14.25" customHeight="1" x14ac:dyDescent="0.25">
      <c r="E35499" s="113"/>
      <c r="H35499" s="133"/>
      <c r="T35499" s="133"/>
      <c r="X35499" s="131"/>
      <c r="Y35499" s="133"/>
      <c r="AJ35499" s="133"/>
      <c r="AO35499" s="135"/>
      <c r="AP35499" s="135"/>
      <c r="BJ35499" s="136"/>
    </row>
    <row r="35500" spans="5:62" ht="14.25" customHeight="1" x14ac:dyDescent="0.25">
      <c r="E35500" s="113"/>
      <c r="H35500" s="133"/>
      <c r="T35500" s="133"/>
      <c r="X35500" s="131"/>
      <c r="Y35500" s="133"/>
      <c r="AJ35500" s="133"/>
      <c r="AO35500" s="135"/>
      <c r="AP35500" s="135"/>
      <c r="BJ35500" s="136"/>
    </row>
    <row r="35501" spans="5:62" ht="14.25" customHeight="1" x14ac:dyDescent="0.25">
      <c r="E35501" s="113"/>
      <c r="H35501" s="133"/>
      <c r="T35501" s="133"/>
      <c r="X35501" s="131"/>
      <c r="Y35501" s="133"/>
      <c r="AJ35501" s="133"/>
      <c r="AO35501" s="135"/>
      <c r="AP35501" s="135"/>
      <c r="BJ35501" s="136"/>
    </row>
    <row r="35502" spans="5:62" ht="14.25" customHeight="1" x14ac:dyDescent="0.25">
      <c r="E35502" s="113"/>
      <c r="H35502" s="133"/>
      <c r="T35502" s="133"/>
      <c r="X35502" s="131"/>
      <c r="Y35502" s="133"/>
      <c r="AJ35502" s="133"/>
      <c r="AO35502" s="135"/>
      <c r="AP35502" s="135"/>
      <c r="BJ35502" s="136"/>
    </row>
    <row r="35503" spans="5:62" ht="14.25" customHeight="1" x14ac:dyDescent="0.25">
      <c r="E35503" s="113"/>
      <c r="H35503" s="133"/>
      <c r="T35503" s="133"/>
      <c r="X35503" s="131"/>
      <c r="Y35503" s="133"/>
      <c r="AJ35503" s="133"/>
      <c r="AO35503" s="135"/>
      <c r="AP35503" s="135"/>
      <c r="BJ35503" s="136"/>
    </row>
    <row r="35504" spans="5:62" ht="14.25" customHeight="1" x14ac:dyDescent="0.25">
      <c r="E35504" s="113"/>
      <c r="H35504" s="133"/>
      <c r="T35504" s="133"/>
      <c r="X35504" s="131"/>
      <c r="Y35504" s="133"/>
      <c r="AJ35504" s="133"/>
      <c r="AO35504" s="135"/>
      <c r="AP35504" s="135"/>
      <c r="BJ35504" s="136"/>
    </row>
    <row r="35505" spans="5:62" ht="14.25" customHeight="1" x14ac:dyDescent="0.25">
      <c r="E35505" s="113"/>
      <c r="H35505" s="133"/>
      <c r="T35505" s="133"/>
      <c r="X35505" s="131"/>
      <c r="Y35505" s="133"/>
      <c r="AJ35505" s="133"/>
      <c r="AO35505" s="135"/>
      <c r="AP35505" s="135"/>
      <c r="BJ35505" s="136"/>
    </row>
    <row r="35506" spans="5:62" ht="14.25" customHeight="1" x14ac:dyDescent="0.25">
      <c r="E35506" s="113"/>
      <c r="H35506" s="133"/>
      <c r="T35506" s="133"/>
      <c r="X35506" s="131"/>
      <c r="Y35506" s="133"/>
      <c r="AJ35506" s="133"/>
      <c r="AO35506" s="135"/>
      <c r="AP35506" s="135"/>
      <c r="BJ35506" s="136"/>
    </row>
    <row r="35507" spans="5:62" ht="14.25" customHeight="1" x14ac:dyDescent="0.25">
      <c r="E35507" s="113"/>
      <c r="H35507" s="133"/>
      <c r="T35507" s="133"/>
      <c r="X35507" s="131"/>
      <c r="Y35507" s="133"/>
      <c r="AJ35507" s="133"/>
      <c r="AO35507" s="135"/>
      <c r="AP35507" s="135"/>
      <c r="BJ35507" s="136"/>
    </row>
    <row r="35508" spans="5:62" ht="14.25" customHeight="1" x14ac:dyDescent="0.25">
      <c r="E35508" s="113"/>
      <c r="H35508" s="133"/>
      <c r="T35508" s="133"/>
      <c r="X35508" s="131"/>
      <c r="Y35508" s="133"/>
      <c r="AJ35508" s="133"/>
      <c r="AO35508" s="135"/>
      <c r="AP35508" s="135"/>
      <c r="BJ35508" s="136"/>
    </row>
    <row r="35509" spans="5:62" ht="14.25" customHeight="1" x14ac:dyDescent="0.25">
      <c r="E35509" s="113"/>
      <c r="H35509" s="133"/>
      <c r="T35509" s="133"/>
      <c r="X35509" s="131"/>
      <c r="Y35509" s="133"/>
      <c r="AJ35509" s="133"/>
      <c r="AO35509" s="135"/>
      <c r="AP35509" s="135"/>
      <c r="BJ35509" s="136"/>
    </row>
    <row r="35510" spans="5:62" ht="14.25" customHeight="1" x14ac:dyDescent="0.25">
      <c r="E35510" s="113"/>
      <c r="H35510" s="133"/>
      <c r="T35510" s="133"/>
      <c r="X35510" s="131"/>
      <c r="Y35510" s="133"/>
      <c r="AJ35510" s="133"/>
      <c r="AO35510" s="135"/>
      <c r="AP35510" s="135"/>
      <c r="BJ35510" s="136"/>
    </row>
    <row r="35511" spans="5:62" ht="14.25" customHeight="1" x14ac:dyDescent="0.25">
      <c r="E35511" s="113"/>
      <c r="H35511" s="133"/>
      <c r="T35511" s="133"/>
      <c r="X35511" s="131"/>
      <c r="Y35511" s="133"/>
      <c r="AJ35511" s="133"/>
      <c r="AO35511" s="135"/>
      <c r="AP35511" s="135"/>
      <c r="BJ35511" s="136"/>
    </row>
    <row r="35512" spans="5:62" ht="14.25" customHeight="1" x14ac:dyDescent="0.25">
      <c r="E35512" s="113"/>
      <c r="H35512" s="133"/>
      <c r="T35512" s="133"/>
      <c r="X35512" s="131"/>
      <c r="Y35512" s="133"/>
      <c r="AJ35512" s="133"/>
      <c r="AO35512" s="135"/>
      <c r="AP35512" s="135"/>
      <c r="BJ35512" s="136"/>
    </row>
    <row r="35513" spans="5:62" ht="14.25" customHeight="1" x14ac:dyDescent="0.25">
      <c r="E35513" s="113"/>
      <c r="H35513" s="133"/>
      <c r="T35513" s="133"/>
      <c r="X35513" s="131"/>
      <c r="Y35513" s="133"/>
      <c r="AJ35513" s="133"/>
      <c r="AO35513" s="135"/>
      <c r="AP35513" s="135"/>
      <c r="BJ35513" s="136"/>
    </row>
    <row r="35514" spans="5:62" ht="14.25" customHeight="1" x14ac:dyDescent="0.25">
      <c r="E35514" s="113"/>
      <c r="H35514" s="133"/>
      <c r="T35514" s="133"/>
      <c r="X35514" s="131"/>
      <c r="Y35514" s="133"/>
      <c r="AJ35514" s="133"/>
      <c r="AO35514" s="135"/>
      <c r="AP35514" s="135"/>
      <c r="BJ35514" s="136"/>
    </row>
    <row r="35515" spans="5:62" ht="14.25" customHeight="1" x14ac:dyDescent="0.25">
      <c r="E35515" s="113"/>
      <c r="H35515" s="133"/>
      <c r="T35515" s="133"/>
      <c r="X35515" s="131"/>
      <c r="Y35515" s="133"/>
      <c r="AJ35515" s="133"/>
      <c r="AO35515" s="135"/>
      <c r="AP35515" s="135"/>
      <c r="BJ35515" s="136"/>
    </row>
    <row r="35516" spans="5:62" ht="14.25" customHeight="1" x14ac:dyDescent="0.25">
      <c r="E35516" s="113"/>
      <c r="H35516" s="133"/>
      <c r="T35516" s="133"/>
      <c r="X35516" s="131"/>
      <c r="Y35516" s="133"/>
      <c r="AJ35516" s="133"/>
      <c r="AO35516" s="135"/>
      <c r="AP35516" s="135"/>
      <c r="BJ35516" s="136"/>
    </row>
    <row r="35517" spans="5:62" ht="14.25" customHeight="1" x14ac:dyDescent="0.25">
      <c r="E35517" s="113"/>
      <c r="H35517" s="133"/>
      <c r="T35517" s="133"/>
      <c r="X35517" s="131"/>
      <c r="Y35517" s="133"/>
      <c r="AJ35517" s="133"/>
      <c r="AO35517" s="135"/>
      <c r="AP35517" s="135"/>
      <c r="BJ35517" s="136"/>
    </row>
    <row r="35518" spans="5:62" ht="14.25" customHeight="1" x14ac:dyDescent="0.25">
      <c r="E35518" s="113"/>
      <c r="H35518" s="133"/>
      <c r="T35518" s="133"/>
      <c r="X35518" s="131"/>
      <c r="Y35518" s="133"/>
      <c r="AJ35518" s="133"/>
      <c r="AO35518" s="135"/>
      <c r="AP35518" s="135"/>
      <c r="BJ35518" s="136"/>
    </row>
    <row r="35519" spans="5:62" ht="14.25" customHeight="1" x14ac:dyDescent="0.25">
      <c r="E35519" s="113"/>
      <c r="H35519" s="133"/>
      <c r="T35519" s="133"/>
      <c r="X35519" s="131"/>
      <c r="Y35519" s="133"/>
      <c r="AJ35519" s="133"/>
      <c r="AO35519" s="135"/>
      <c r="AP35519" s="135"/>
      <c r="BJ35519" s="136"/>
    </row>
    <row r="35520" spans="5:62" ht="14.25" customHeight="1" x14ac:dyDescent="0.25">
      <c r="E35520" s="113"/>
      <c r="H35520" s="133"/>
      <c r="T35520" s="133"/>
      <c r="X35520" s="131"/>
      <c r="Y35520" s="133"/>
      <c r="AJ35520" s="133"/>
      <c r="AO35520" s="135"/>
      <c r="AP35520" s="135"/>
      <c r="BJ35520" s="136"/>
    </row>
    <row r="35521" spans="5:62" ht="14.25" customHeight="1" x14ac:dyDescent="0.25">
      <c r="E35521" s="113"/>
      <c r="H35521" s="133"/>
      <c r="T35521" s="133"/>
      <c r="X35521" s="131"/>
      <c r="Y35521" s="133"/>
      <c r="AJ35521" s="133"/>
      <c r="AO35521" s="135"/>
      <c r="AP35521" s="135"/>
      <c r="BJ35521" s="136"/>
    </row>
    <row r="35522" spans="5:62" ht="14.25" customHeight="1" x14ac:dyDescent="0.25">
      <c r="E35522" s="113"/>
      <c r="H35522" s="133"/>
      <c r="T35522" s="133"/>
      <c r="X35522" s="131"/>
      <c r="Y35522" s="133"/>
      <c r="AJ35522" s="133"/>
      <c r="AO35522" s="135"/>
      <c r="AP35522" s="135"/>
      <c r="BJ35522" s="136"/>
    </row>
    <row r="35523" spans="5:62" ht="14.25" customHeight="1" x14ac:dyDescent="0.25">
      <c r="E35523" s="113"/>
      <c r="H35523" s="133"/>
      <c r="T35523" s="133"/>
      <c r="X35523" s="131"/>
      <c r="Y35523" s="133"/>
      <c r="AJ35523" s="133"/>
      <c r="AO35523" s="135"/>
      <c r="AP35523" s="135"/>
      <c r="BJ35523" s="136"/>
    </row>
    <row r="35524" spans="5:62" ht="14.25" customHeight="1" x14ac:dyDescent="0.25">
      <c r="E35524" s="113"/>
      <c r="H35524" s="133"/>
      <c r="T35524" s="133"/>
      <c r="X35524" s="131"/>
      <c r="Y35524" s="133"/>
      <c r="AJ35524" s="133"/>
      <c r="AO35524" s="135"/>
      <c r="AP35524" s="135"/>
      <c r="BJ35524" s="136"/>
    </row>
    <row r="35525" spans="5:62" ht="14.25" customHeight="1" x14ac:dyDescent="0.25">
      <c r="E35525" s="113"/>
      <c r="H35525" s="133"/>
      <c r="T35525" s="133"/>
      <c r="X35525" s="131"/>
      <c r="Y35525" s="133"/>
      <c r="AJ35525" s="133"/>
      <c r="AO35525" s="135"/>
      <c r="AP35525" s="135"/>
      <c r="BJ35525" s="136"/>
    </row>
    <row r="35526" spans="5:62" ht="14.25" customHeight="1" x14ac:dyDescent="0.25">
      <c r="E35526" s="113"/>
      <c r="H35526" s="133"/>
      <c r="T35526" s="133"/>
      <c r="X35526" s="131"/>
      <c r="Y35526" s="133"/>
      <c r="AJ35526" s="133"/>
      <c r="AO35526" s="135"/>
      <c r="AP35526" s="135"/>
      <c r="BJ35526" s="136"/>
    </row>
    <row r="35527" spans="5:62" ht="14.25" customHeight="1" x14ac:dyDescent="0.25">
      <c r="E35527" s="113"/>
      <c r="H35527" s="133"/>
      <c r="T35527" s="133"/>
      <c r="X35527" s="131"/>
      <c r="Y35527" s="133"/>
      <c r="AJ35527" s="133"/>
      <c r="AO35527" s="135"/>
      <c r="AP35527" s="135"/>
      <c r="BJ35527" s="136"/>
    </row>
    <row r="35528" spans="5:62" ht="14.25" customHeight="1" x14ac:dyDescent="0.25">
      <c r="E35528" s="113"/>
      <c r="H35528" s="133"/>
      <c r="T35528" s="133"/>
      <c r="X35528" s="131"/>
      <c r="Y35528" s="133"/>
      <c r="AJ35528" s="133"/>
      <c r="AO35528" s="135"/>
      <c r="AP35528" s="135"/>
      <c r="BJ35528" s="136"/>
    </row>
    <row r="35529" spans="5:62" ht="14.25" customHeight="1" x14ac:dyDescent="0.25">
      <c r="E35529" s="113"/>
      <c r="H35529" s="133"/>
      <c r="T35529" s="133"/>
      <c r="X35529" s="131"/>
      <c r="Y35529" s="133"/>
      <c r="AJ35529" s="133"/>
      <c r="AO35529" s="135"/>
      <c r="AP35529" s="135"/>
      <c r="BJ35529" s="136"/>
    </row>
    <row r="35530" spans="5:62" ht="14.25" customHeight="1" x14ac:dyDescent="0.25">
      <c r="E35530" s="113"/>
      <c r="H35530" s="133"/>
      <c r="T35530" s="133"/>
      <c r="X35530" s="131"/>
      <c r="Y35530" s="133"/>
      <c r="AJ35530" s="133"/>
      <c r="AO35530" s="135"/>
      <c r="AP35530" s="135"/>
      <c r="BJ35530" s="136"/>
    </row>
    <row r="35531" spans="5:62" ht="14.25" customHeight="1" x14ac:dyDescent="0.25">
      <c r="E35531" s="113"/>
      <c r="H35531" s="133"/>
      <c r="T35531" s="133"/>
      <c r="X35531" s="131"/>
      <c r="Y35531" s="133"/>
      <c r="AJ35531" s="133"/>
      <c r="AO35531" s="135"/>
      <c r="AP35531" s="135"/>
      <c r="BJ35531" s="136"/>
    </row>
    <row r="35532" spans="5:62" ht="14.25" customHeight="1" x14ac:dyDescent="0.25">
      <c r="E35532" s="113"/>
      <c r="H35532" s="133"/>
      <c r="T35532" s="133"/>
      <c r="X35532" s="131"/>
      <c r="Y35532" s="133"/>
      <c r="AJ35532" s="133"/>
      <c r="AO35532" s="135"/>
      <c r="AP35532" s="135"/>
      <c r="BJ35532" s="136"/>
    </row>
    <row r="35533" spans="5:62" ht="14.25" customHeight="1" x14ac:dyDescent="0.25">
      <c r="E35533" s="113"/>
      <c r="H35533" s="133"/>
      <c r="T35533" s="133"/>
      <c r="X35533" s="131"/>
      <c r="Y35533" s="133"/>
      <c r="AJ35533" s="133"/>
      <c r="AO35533" s="135"/>
      <c r="AP35533" s="135"/>
      <c r="BJ35533" s="136"/>
    </row>
    <row r="35534" spans="5:62" ht="14.25" customHeight="1" x14ac:dyDescent="0.25">
      <c r="E35534" s="113"/>
      <c r="H35534" s="133"/>
      <c r="T35534" s="133"/>
      <c r="X35534" s="131"/>
      <c r="Y35534" s="133"/>
      <c r="AJ35534" s="133"/>
      <c r="AO35534" s="135"/>
      <c r="AP35534" s="135"/>
      <c r="BJ35534" s="136"/>
    </row>
    <row r="35535" spans="5:62" ht="14.25" customHeight="1" x14ac:dyDescent="0.25">
      <c r="E35535" s="113"/>
      <c r="H35535" s="133"/>
      <c r="T35535" s="133"/>
      <c r="X35535" s="131"/>
      <c r="Y35535" s="133"/>
      <c r="AJ35535" s="133"/>
      <c r="AO35535" s="135"/>
      <c r="AP35535" s="135"/>
      <c r="BJ35535" s="136"/>
    </row>
    <row r="35536" spans="5:62" ht="14.25" customHeight="1" x14ac:dyDescent="0.25">
      <c r="E35536" s="113"/>
      <c r="H35536" s="133"/>
      <c r="T35536" s="133"/>
      <c r="X35536" s="131"/>
      <c r="Y35536" s="133"/>
      <c r="AJ35536" s="133"/>
      <c r="AO35536" s="135"/>
      <c r="AP35536" s="135"/>
      <c r="BJ35536" s="136"/>
    </row>
    <row r="35537" spans="5:62" ht="14.25" customHeight="1" x14ac:dyDescent="0.25">
      <c r="E35537" s="113"/>
      <c r="H35537" s="133"/>
      <c r="T35537" s="133"/>
      <c r="X35537" s="131"/>
      <c r="Y35537" s="133"/>
      <c r="AJ35537" s="133"/>
      <c r="AO35537" s="135"/>
      <c r="AP35537" s="135"/>
      <c r="BJ35537" s="136"/>
    </row>
    <row r="35538" spans="5:62" ht="14.25" customHeight="1" x14ac:dyDescent="0.25">
      <c r="E35538" s="113"/>
      <c r="H35538" s="133"/>
      <c r="T35538" s="133"/>
      <c r="X35538" s="131"/>
      <c r="Y35538" s="133"/>
      <c r="AJ35538" s="133"/>
      <c r="AO35538" s="135"/>
      <c r="AP35538" s="135"/>
      <c r="BJ35538" s="136"/>
    </row>
    <row r="35539" spans="5:62" ht="14.25" customHeight="1" x14ac:dyDescent="0.25">
      <c r="E35539" s="113"/>
      <c r="H35539" s="133"/>
      <c r="T35539" s="133"/>
      <c r="X35539" s="131"/>
      <c r="Y35539" s="133"/>
      <c r="AJ35539" s="133"/>
      <c r="AO35539" s="135"/>
      <c r="AP35539" s="135"/>
      <c r="BJ35539" s="136"/>
    </row>
    <row r="35540" spans="5:62" ht="14.25" customHeight="1" x14ac:dyDescent="0.25">
      <c r="E35540" s="113"/>
      <c r="H35540" s="133"/>
      <c r="T35540" s="133"/>
      <c r="X35540" s="131"/>
      <c r="Y35540" s="133"/>
      <c r="AJ35540" s="133"/>
      <c r="AO35540" s="135"/>
      <c r="AP35540" s="135"/>
      <c r="BJ35540" s="136"/>
    </row>
    <row r="35541" spans="5:62" ht="14.25" customHeight="1" x14ac:dyDescent="0.25">
      <c r="E35541" s="113"/>
      <c r="H35541" s="133"/>
      <c r="T35541" s="133"/>
      <c r="X35541" s="131"/>
      <c r="Y35541" s="133"/>
      <c r="AJ35541" s="133"/>
      <c r="AO35541" s="135"/>
      <c r="AP35541" s="135"/>
      <c r="BJ35541" s="136"/>
    </row>
    <row r="35542" spans="5:62" ht="14.25" customHeight="1" x14ac:dyDescent="0.25">
      <c r="E35542" s="113"/>
      <c r="H35542" s="133"/>
      <c r="T35542" s="133"/>
      <c r="X35542" s="131"/>
      <c r="Y35542" s="133"/>
      <c r="AJ35542" s="133"/>
      <c r="AO35542" s="135"/>
      <c r="AP35542" s="135"/>
      <c r="BJ35542" s="136"/>
    </row>
    <row r="35543" spans="5:62" ht="14.25" customHeight="1" x14ac:dyDescent="0.25">
      <c r="E35543" s="113"/>
      <c r="H35543" s="133"/>
      <c r="T35543" s="133"/>
      <c r="X35543" s="131"/>
      <c r="Y35543" s="133"/>
      <c r="AJ35543" s="133"/>
      <c r="AO35543" s="135"/>
      <c r="AP35543" s="135"/>
      <c r="BJ35543" s="136"/>
    </row>
    <row r="35544" spans="5:62" ht="14.25" customHeight="1" x14ac:dyDescent="0.25">
      <c r="E35544" s="113"/>
      <c r="H35544" s="133"/>
      <c r="T35544" s="133"/>
      <c r="X35544" s="131"/>
      <c r="Y35544" s="133"/>
      <c r="AJ35544" s="133"/>
      <c r="AO35544" s="135"/>
      <c r="AP35544" s="135"/>
      <c r="BJ35544" s="136"/>
    </row>
    <row r="35545" spans="5:62" ht="14.25" customHeight="1" x14ac:dyDescent="0.25">
      <c r="E35545" s="113"/>
      <c r="H35545" s="133"/>
      <c r="T35545" s="133"/>
      <c r="X35545" s="131"/>
      <c r="Y35545" s="133"/>
      <c r="AJ35545" s="133"/>
      <c r="AO35545" s="135"/>
      <c r="AP35545" s="135"/>
      <c r="BJ35545" s="136"/>
    </row>
    <row r="35546" spans="5:62" ht="14.25" customHeight="1" x14ac:dyDescent="0.25">
      <c r="E35546" s="113"/>
      <c r="H35546" s="133"/>
      <c r="T35546" s="133"/>
      <c r="X35546" s="131"/>
      <c r="Y35546" s="133"/>
      <c r="AJ35546" s="133"/>
      <c r="AO35546" s="135"/>
      <c r="AP35546" s="135"/>
      <c r="BJ35546" s="136"/>
    </row>
    <row r="35547" spans="5:62" ht="14.25" customHeight="1" x14ac:dyDescent="0.25">
      <c r="E35547" s="113"/>
      <c r="H35547" s="133"/>
      <c r="T35547" s="133"/>
      <c r="X35547" s="131"/>
      <c r="Y35547" s="133"/>
      <c r="AJ35547" s="133"/>
      <c r="AO35547" s="135"/>
      <c r="AP35547" s="135"/>
      <c r="BJ35547" s="136"/>
    </row>
    <row r="35548" spans="5:62" ht="14.25" customHeight="1" x14ac:dyDescent="0.25">
      <c r="E35548" s="113"/>
      <c r="H35548" s="133"/>
      <c r="T35548" s="133"/>
      <c r="X35548" s="131"/>
      <c r="Y35548" s="133"/>
      <c r="AJ35548" s="133"/>
      <c r="AO35548" s="135"/>
      <c r="AP35548" s="135"/>
      <c r="BJ35548" s="136"/>
    </row>
    <row r="35549" spans="5:62" ht="14.25" customHeight="1" x14ac:dyDescent="0.25">
      <c r="E35549" s="113"/>
      <c r="H35549" s="133"/>
      <c r="T35549" s="133"/>
      <c r="X35549" s="131"/>
      <c r="Y35549" s="133"/>
      <c r="AJ35549" s="133"/>
      <c r="AO35549" s="135"/>
      <c r="AP35549" s="135"/>
      <c r="BJ35549" s="136"/>
    </row>
    <row r="35550" spans="5:62" ht="14.25" customHeight="1" x14ac:dyDescent="0.25">
      <c r="E35550" s="113"/>
      <c r="H35550" s="133"/>
      <c r="T35550" s="133"/>
      <c r="X35550" s="131"/>
      <c r="Y35550" s="133"/>
      <c r="AJ35550" s="133"/>
      <c r="AO35550" s="135"/>
      <c r="AP35550" s="135"/>
      <c r="BJ35550" s="136"/>
    </row>
    <row r="35551" spans="5:62" ht="14.25" customHeight="1" x14ac:dyDescent="0.25">
      <c r="E35551" s="113"/>
      <c r="H35551" s="133"/>
      <c r="T35551" s="133"/>
      <c r="X35551" s="131"/>
      <c r="Y35551" s="133"/>
      <c r="AJ35551" s="133"/>
      <c r="AO35551" s="135"/>
      <c r="AP35551" s="135"/>
      <c r="BJ35551" s="136"/>
    </row>
    <row r="35552" spans="5:62" ht="14.25" customHeight="1" x14ac:dyDescent="0.25">
      <c r="E35552" s="113"/>
      <c r="H35552" s="133"/>
      <c r="T35552" s="133"/>
      <c r="X35552" s="131"/>
      <c r="Y35552" s="133"/>
      <c r="AJ35552" s="133"/>
      <c r="AO35552" s="135"/>
      <c r="AP35552" s="135"/>
      <c r="BJ35552" s="136"/>
    </row>
    <row r="35553" spans="5:62" ht="14.25" customHeight="1" x14ac:dyDescent="0.25">
      <c r="E35553" s="113"/>
      <c r="H35553" s="133"/>
      <c r="T35553" s="133"/>
      <c r="X35553" s="131"/>
      <c r="Y35553" s="133"/>
      <c r="AJ35553" s="133"/>
      <c r="AO35553" s="135"/>
      <c r="AP35553" s="135"/>
      <c r="BJ35553" s="136"/>
    </row>
    <row r="35554" spans="5:62" ht="14.25" customHeight="1" x14ac:dyDescent="0.25">
      <c r="E35554" s="113"/>
      <c r="H35554" s="133"/>
      <c r="T35554" s="133"/>
      <c r="X35554" s="131"/>
      <c r="Y35554" s="133"/>
      <c r="AJ35554" s="133"/>
      <c r="AO35554" s="135"/>
      <c r="AP35554" s="135"/>
      <c r="BJ35554" s="136"/>
    </row>
    <row r="35555" spans="5:62" ht="14.25" customHeight="1" x14ac:dyDescent="0.25">
      <c r="E35555" s="113"/>
      <c r="H35555" s="133"/>
      <c r="T35555" s="133"/>
      <c r="X35555" s="131"/>
      <c r="Y35555" s="133"/>
      <c r="AJ35555" s="133"/>
      <c r="AO35555" s="135"/>
      <c r="AP35555" s="135"/>
      <c r="BJ35555" s="136"/>
    </row>
    <row r="35556" spans="5:62" ht="14.25" customHeight="1" x14ac:dyDescent="0.25">
      <c r="E35556" s="113"/>
      <c r="H35556" s="133"/>
      <c r="T35556" s="133"/>
      <c r="X35556" s="131"/>
      <c r="Y35556" s="133"/>
      <c r="AJ35556" s="133"/>
      <c r="AO35556" s="135"/>
      <c r="AP35556" s="135"/>
      <c r="BJ35556" s="136"/>
    </row>
    <row r="35557" spans="5:62" ht="14.25" customHeight="1" x14ac:dyDescent="0.25">
      <c r="E35557" s="113"/>
      <c r="H35557" s="133"/>
      <c r="T35557" s="133"/>
      <c r="X35557" s="131"/>
      <c r="Y35557" s="133"/>
      <c r="AJ35557" s="133"/>
      <c r="AO35557" s="135"/>
      <c r="AP35557" s="135"/>
      <c r="BJ35557" s="136"/>
    </row>
    <row r="35558" spans="5:62" ht="14.25" customHeight="1" x14ac:dyDescent="0.25">
      <c r="E35558" s="113"/>
      <c r="H35558" s="133"/>
      <c r="T35558" s="133"/>
      <c r="X35558" s="131"/>
      <c r="Y35558" s="133"/>
      <c r="AJ35558" s="133"/>
      <c r="AO35558" s="135"/>
      <c r="AP35558" s="135"/>
      <c r="BJ35558" s="136"/>
    </row>
    <row r="35559" spans="5:62" ht="14.25" customHeight="1" x14ac:dyDescent="0.25">
      <c r="E35559" s="113"/>
      <c r="H35559" s="133"/>
      <c r="T35559" s="133"/>
      <c r="X35559" s="131"/>
      <c r="Y35559" s="133"/>
      <c r="AJ35559" s="133"/>
      <c r="AO35559" s="135"/>
      <c r="AP35559" s="135"/>
      <c r="BJ35559" s="136"/>
    </row>
    <row r="35560" spans="5:62" ht="14.25" customHeight="1" x14ac:dyDescent="0.25">
      <c r="E35560" s="113"/>
      <c r="H35560" s="133"/>
      <c r="T35560" s="133"/>
      <c r="X35560" s="131"/>
      <c r="Y35560" s="133"/>
      <c r="AJ35560" s="133"/>
      <c r="AO35560" s="135"/>
      <c r="AP35560" s="135"/>
      <c r="BJ35560" s="136"/>
    </row>
    <row r="35561" spans="5:62" ht="14.25" customHeight="1" x14ac:dyDescent="0.25">
      <c r="E35561" s="113"/>
      <c r="H35561" s="133"/>
      <c r="T35561" s="133"/>
      <c r="X35561" s="131"/>
      <c r="Y35561" s="133"/>
      <c r="AJ35561" s="133"/>
      <c r="AO35561" s="135"/>
      <c r="AP35561" s="135"/>
      <c r="BJ35561" s="136"/>
    </row>
    <row r="35562" spans="5:62" ht="14.25" customHeight="1" x14ac:dyDescent="0.25">
      <c r="E35562" s="113"/>
      <c r="H35562" s="133"/>
      <c r="T35562" s="133"/>
      <c r="X35562" s="131"/>
      <c r="Y35562" s="133"/>
      <c r="AJ35562" s="133"/>
      <c r="AO35562" s="135"/>
      <c r="AP35562" s="135"/>
      <c r="BJ35562" s="136"/>
    </row>
    <row r="35563" spans="5:62" ht="14.25" customHeight="1" x14ac:dyDescent="0.25">
      <c r="E35563" s="113"/>
      <c r="H35563" s="133"/>
      <c r="T35563" s="133"/>
      <c r="X35563" s="131"/>
      <c r="Y35563" s="133"/>
      <c r="AJ35563" s="133"/>
      <c r="AO35563" s="135"/>
      <c r="AP35563" s="135"/>
      <c r="BJ35563" s="136"/>
    </row>
    <row r="35564" spans="5:62" ht="14.25" customHeight="1" x14ac:dyDescent="0.25">
      <c r="E35564" s="113"/>
      <c r="H35564" s="133"/>
      <c r="T35564" s="133"/>
      <c r="X35564" s="131"/>
      <c r="Y35564" s="133"/>
      <c r="AJ35564" s="133"/>
      <c r="AO35564" s="135"/>
      <c r="AP35564" s="135"/>
      <c r="BJ35564" s="136"/>
    </row>
    <row r="35565" spans="5:62" ht="14.25" customHeight="1" x14ac:dyDescent="0.25">
      <c r="E35565" s="113"/>
      <c r="H35565" s="133"/>
      <c r="T35565" s="133"/>
      <c r="X35565" s="131"/>
      <c r="Y35565" s="133"/>
      <c r="AJ35565" s="133"/>
      <c r="AO35565" s="135"/>
      <c r="AP35565" s="135"/>
      <c r="BJ35565" s="136"/>
    </row>
    <row r="35566" spans="5:62" ht="14.25" customHeight="1" x14ac:dyDescent="0.25">
      <c r="E35566" s="113"/>
      <c r="H35566" s="133"/>
      <c r="T35566" s="133"/>
      <c r="X35566" s="131"/>
      <c r="Y35566" s="133"/>
      <c r="AJ35566" s="133"/>
      <c r="AO35566" s="135"/>
      <c r="AP35566" s="135"/>
      <c r="BJ35566" s="136"/>
    </row>
    <row r="35567" spans="5:62" ht="14.25" customHeight="1" x14ac:dyDescent="0.25">
      <c r="E35567" s="113"/>
      <c r="H35567" s="133"/>
      <c r="T35567" s="133"/>
      <c r="X35567" s="131"/>
      <c r="Y35567" s="133"/>
      <c r="AJ35567" s="133"/>
      <c r="AO35567" s="135"/>
      <c r="AP35567" s="135"/>
      <c r="BJ35567" s="136"/>
    </row>
    <row r="35568" spans="5:62" ht="14.25" customHeight="1" x14ac:dyDescent="0.25">
      <c r="E35568" s="113"/>
      <c r="H35568" s="133"/>
      <c r="T35568" s="133"/>
      <c r="X35568" s="131"/>
      <c r="Y35568" s="133"/>
      <c r="AJ35568" s="133"/>
      <c r="AO35568" s="135"/>
      <c r="AP35568" s="135"/>
      <c r="BJ35568" s="136"/>
    </row>
    <row r="35569" spans="5:62" ht="14.25" customHeight="1" x14ac:dyDescent="0.25">
      <c r="E35569" s="113"/>
      <c r="H35569" s="133"/>
      <c r="T35569" s="133"/>
      <c r="X35569" s="131"/>
      <c r="Y35569" s="133"/>
      <c r="AJ35569" s="133"/>
      <c r="AO35569" s="135"/>
      <c r="AP35569" s="135"/>
      <c r="BJ35569" s="136"/>
    </row>
    <row r="35570" spans="5:62" ht="14.25" customHeight="1" x14ac:dyDescent="0.25">
      <c r="E35570" s="113"/>
      <c r="H35570" s="133"/>
      <c r="T35570" s="133"/>
      <c r="X35570" s="131"/>
      <c r="Y35570" s="133"/>
      <c r="AJ35570" s="133"/>
      <c r="AO35570" s="135"/>
      <c r="AP35570" s="135"/>
      <c r="BJ35570" s="136"/>
    </row>
    <row r="35571" spans="5:62" ht="14.25" customHeight="1" x14ac:dyDescent="0.25">
      <c r="E35571" s="113"/>
      <c r="H35571" s="133"/>
      <c r="T35571" s="133"/>
      <c r="X35571" s="131"/>
      <c r="Y35571" s="133"/>
      <c r="AJ35571" s="133"/>
      <c r="AO35571" s="135"/>
      <c r="AP35571" s="135"/>
      <c r="BJ35571" s="136"/>
    </row>
    <row r="35572" spans="5:62" ht="14.25" customHeight="1" x14ac:dyDescent="0.25">
      <c r="E35572" s="113"/>
      <c r="H35572" s="133"/>
      <c r="T35572" s="133"/>
      <c r="X35572" s="131"/>
      <c r="Y35572" s="133"/>
      <c r="AJ35572" s="133"/>
      <c r="AO35572" s="135"/>
      <c r="AP35572" s="135"/>
      <c r="BJ35572" s="136"/>
    </row>
    <row r="35573" spans="5:62" ht="14.25" customHeight="1" x14ac:dyDescent="0.25">
      <c r="E35573" s="113"/>
      <c r="H35573" s="133"/>
      <c r="T35573" s="133"/>
      <c r="X35573" s="131"/>
      <c r="Y35573" s="133"/>
      <c r="AJ35573" s="133"/>
      <c r="AO35573" s="135"/>
      <c r="AP35573" s="135"/>
      <c r="BJ35573" s="136"/>
    </row>
    <row r="35574" spans="5:62" ht="14.25" customHeight="1" x14ac:dyDescent="0.25">
      <c r="E35574" s="113"/>
      <c r="H35574" s="133"/>
      <c r="T35574" s="133"/>
      <c r="X35574" s="131"/>
      <c r="Y35574" s="133"/>
      <c r="AJ35574" s="133"/>
      <c r="AO35574" s="135"/>
      <c r="AP35574" s="135"/>
      <c r="BJ35574" s="136"/>
    </row>
    <row r="35575" spans="5:62" ht="14.25" customHeight="1" x14ac:dyDescent="0.25">
      <c r="E35575" s="113"/>
      <c r="H35575" s="133"/>
      <c r="T35575" s="133"/>
      <c r="X35575" s="131"/>
      <c r="Y35575" s="133"/>
      <c r="AJ35575" s="133"/>
      <c r="AO35575" s="135"/>
      <c r="AP35575" s="135"/>
      <c r="BJ35575" s="136"/>
    </row>
    <row r="35576" spans="5:62" ht="14.25" customHeight="1" x14ac:dyDescent="0.25">
      <c r="E35576" s="113"/>
      <c r="H35576" s="133"/>
      <c r="T35576" s="133"/>
      <c r="X35576" s="131"/>
      <c r="Y35576" s="133"/>
      <c r="AJ35576" s="133"/>
      <c r="AO35576" s="135"/>
      <c r="AP35576" s="135"/>
      <c r="BJ35576" s="136"/>
    </row>
    <row r="35577" spans="5:62" ht="14.25" customHeight="1" x14ac:dyDescent="0.25">
      <c r="E35577" s="113"/>
      <c r="H35577" s="133"/>
      <c r="T35577" s="133"/>
      <c r="X35577" s="131"/>
      <c r="Y35577" s="133"/>
      <c r="AJ35577" s="133"/>
      <c r="AO35577" s="135"/>
      <c r="AP35577" s="135"/>
      <c r="BJ35577" s="136"/>
    </row>
    <row r="35578" spans="5:62" ht="14.25" customHeight="1" x14ac:dyDescent="0.25">
      <c r="E35578" s="113"/>
      <c r="H35578" s="133"/>
      <c r="T35578" s="133"/>
      <c r="X35578" s="131"/>
      <c r="Y35578" s="133"/>
      <c r="AJ35578" s="133"/>
      <c r="AO35578" s="135"/>
      <c r="AP35578" s="135"/>
      <c r="BJ35578" s="136"/>
    </row>
    <row r="35579" spans="5:62" ht="14.25" customHeight="1" x14ac:dyDescent="0.25">
      <c r="E35579" s="113"/>
      <c r="H35579" s="133"/>
      <c r="T35579" s="133"/>
      <c r="X35579" s="131"/>
      <c r="Y35579" s="133"/>
      <c r="AJ35579" s="133"/>
      <c r="AO35579" s="135"/>
      <c r="AP35579" s="135"/>
      <c r="BJ35579" s="136"/>
    </row>
    <row r="35580" spans="5:62" ht="14.25" customHeight="1" x14ac:dyDescent="0.25">
      <c r="E35580" s="113"/>
      <c r="H35580" s="133"/>
      <c r="T35580" s="133"/>
      <c r="X35580" s="131"/>
      <c r="Y35580" s="133"/>
      <c r="AJ35580" s="133"/>
      <c r="AO35580" s="135"/>
      <c r="AP35580" s="135"/>
      <c r="BJ35580" s="136"/>
    </row>
    <row r="35581" spans="5:62" ht="14.25" customHeight="1" x14ac:dyDescent="0.25">
      <c r="E35581" s="113"/>
      <c r="H35581" s="133"/>
      <c r="T35581" s="133"/>
      <c r="X35581" s="131"/>
      <c r="Y35581" s="133"/>
      <c r="AJ35581" s="133"/>
      <c r="AO35581" s="135"/>
      <c r="AP35581" s="135"/>
      <c r="BJ35581" s="136"/>
    </row>
    <row r="35582" spans="5:62" ht="14.25" customHeight="1" x14ac:dyDescent="0.25">
      <c r="E35582" s="113"/>
      <c r="H35582" s="133"/>
      <c r="T35582" s="133"/>
      <c r="X35582" s="131"/>
      <c r="Y35582" s="133"/>
      <c r="AJ35582" s="133"/>
      <c r="AO35582" s="135"/>
      <c r="AP35582" s="135"/>
      <c r="BJ35582" s="136"/>
    </row>
    <row r="35583" spans="5:62" ht="14.25" customHeight="1" x14ac:dyDescent="0.25">
      <c r="E35583" s="113"/>
      <c r="H35583" s="133"/>
      <c r="T35583" s="133"/>
      <c r="X35583" s="131"/>
      <c r="Y35583" s="133"/>
      <c r="AJ35583" s="133"/>
      <c r="AO35583" s="135"/>
      <c r="AP35583" s="135"/>
      <c r="BJ35583" s="136"/>
    </row>
    <row r="35584" spans="5:62" ht="14.25" customHeight="1" x14ac:dyDescent="0.25">
      <c r="E35584" s="113"/>
      <c r="H35584" s="133"/>
      <c r="T35584" s="133"/>
      <c r="X35584" s="131"/>
      <c r="Y35584" s="133"/>
      <c r="AJ35584" s="133"/>
      <c r="AO35584" s="135"/>
      <c r="AP35584" s="135"/>
      <c r="BJ35584" s="136"/>
    </row>
    <row r="35585" spans="5:62" ht="14.25" customHeight="1" x14ac:dyDescent="0.25">
      <c r="E35585" s="113"/>
      <c r="H35585" s="133"/>
      <c r="T35585" s="133"/>
      <c r="X35585" s="131"/>
      <c r="Y35585" s="133"/>
      <c r="AJ35585" s="133"/>
      <c r="AO35585" s="135"/>
      <c r="AP35585" s="135"/>
      <c r="BJ35585" s="136"/>
    </row>
    <row r="35586" spans="5:62" ht="14.25" customHeight="1" x14ac:dyDescent="0.25">
      <c r="E35586" s="113"/>
      <c r="H35586" s="133"/>
      <c r="T35586" s="133"/>
      <c r="X35586" s="131"/>
      <c r="Y35586" s="133"/>
      <c r="AJ35586" s="133"/>
      <c r="AO35586" s="135"/>
      <c r="AP35586" s="135"/>
      <c r="BJ35586" s="136"/>
    </row>
    <row r="35587" spans="5:62" ht="14.25" customHeight="1" x14ac:dyDescent="0.25">
      <c r="E35587" s="113"/>
      <c r="H35587" s="133"/>
      <c r="T35587" s="133"/>
      <c r="X35587" s="131"/>
      <c r="Y35587" s="133"/>
      <c r="AJ35587" s="133"/>
      <c r="AO35587" s="135"/>
      <c r="AP35587" s="135"/>
      <c r="BJ35587" s="136"/>
    </row>
    <row r="35588" spans="5:62" ht="14.25" customHeight="1" x14ac:dyDescent="0.25">
      <c r="E35588" s="113"/>
      <c r="H35588" s="133"/>
      <c r="T35588" s="133"/>
      <c r="X35588" s="131"/>
      <c r="Y35588" s="133"/>
      <c r="AJ35588" s="133"/>
      <c r="AO35588" s="135"/>
      <c r="AP35588" s="135"/>
      <c r="BJ35588" s="136"/>
    </row>
    <row r="35589" spans="5:62" ht="14.25" customHeight="1" x14ac:dyDescent="0.25">
      <c r="E35589" s="113"/>
      <c r="H35589" s="133"/>
      <c r="T35589" s="133"/>
      <c r="X35589" s="131"/>
      <c r="Y35589" s="133"/>
      <c r="AJ35589" s="133"/>
      <c r="AO35589" s="135"/>
      <c r="AP35589" s="135"/>
      <c r="BJ35589" s="136"/>
    </row>
    <row r="35590" spans="5:62" ht="14.25" customHeight="1" x14ac:dyDescent="0.25">
      <c r="E35590" s="113"/>
      <c r="H35590" s="133"/>
      <c r="T35590" s="133"/>
      <c r="X35590" s="131"/>
      <c r="Y35590" s="133"/>
      <c r="AJ35590" s="133"/>
      <c r="AO35590" s="135"/>
      <c r="AP35590" s="135"/>
      <c r="BJ35590" s="136"/>
    </row>
    <row r="35591" spans="5:62" ht="14.25" customHeight="1" x14ac:dyDescent="0.25">
      <c r="E35591" s="113"/>
      <c r="H35591" s="133"/>
      <c r="T35591" s="133"/>
      <c r="X35591" s="131"/>
      <c r="Y35591" s="133"/>
      <c r="AJ35591" s="133"/>
      <c r="AO35591" s="135"/>
      <c r="AP35591" s="135"/>
      <c r="BJ35591" s="136"/>
    </row>
    <row r="35592" spans="5:62" ht="14.25" customHeight="1" x14ac:dyDescent="0.25">
      <c r="E35592" s="113"/>
      <c r="H35592" s="133"/>
      <c r="T35592" s="133"/>
      <c r="X35592" s="131"/>
      <c r="Y35592" s="133"/>
      <c r="AJ35592" s="133"/>
      <c r="AO35592" s="135"/>
      <c r="AP35592" s="135"/>
      <c r="BJ35592" s="136"/>
    </row>
    <row r="35593" spans="5:62" ht="14.25" customHeight="1" x14ac:dyDescent="0.25">
      <c r="E35593" s="113"/>
      <c r="H35593" s="133"/>
      <c r="T35593" s="133"/>
      <c r="X35593" s="131"/>
      <c r="Y35593" s="133"/>
      <c r="AJ35593" s="133"/>
      <c r="AO35593" s="135"/>
      <c r="AP35593" s="135"/>
      <c r="BJ35593" s="136"/>
    </row>
    <row r="35594" spans="5:62" ht="14.25" customHeight="1" x14ac:dyDescent="0.25">
      <c r="E35594" s="113"/>
      <c r="H35594" s="133"/>
      <c r="T35594" s="133"/>
      <c r="X35594" s="131"/>
      <c r="Y35594" s="133"/>
      <c r="AJ35594" s="133"/>
      <c r="AO35594" s="135"/>
      <c r="AP35594" s="135"/>
      <c r="BJ35594" s="136"/>
    </row>
    <row r="35595" spans="5:62" ht="14.25" customHeight="1" x14ac:dyDescent="0.25">
      <c r="E35595" s="113"/>
      <c r="H35595" s="133"/>
      <c r="T35595" s="133"/>
      <c r="X35595" s="131"/>
      <c r="Y35595" s="133"/>
      <c r="AJ35595" s="133"/>
      <c r="AO35595" s="135"/>
      <c r="AP35595" s="135"/>
      <c r="BJ35595" s="136"/>
    </row>
    <row r="35596" spans="5:62" ht="14.25" customHeight="1" x14ac:dyDescent="0.25">
      <c r="E35596" s="113"/>
      <c r="H35596" s="133"/>
      <c r="T35596" s="133"/>
      <c r="X35596" s="131"/>
      <c r="Y35596" s="133"/>
      <c r="AJ35596" s="133"/>
      <c r="AO35596" s="135"/>
      <c r="AP35596" s="135"/>
      <c r="BJ35596" s="136"/>
    </row>
    <row r="35597" spans="5:62" ht="14.25" customHeight="1" x14ac:dyDescent="0.25">
      <c r="E35597" s="113"/>
      <c r="H35597" s="133"/>
      <c r="T35597" s="133"/>
      <c r="X35597" s="131"/>
      <c r="Y35597" s="133"/>
      <c r="AJ35597" s="133"/>
      <c r="AO35597" s="135"/>
      <c r="AP35597" s="135"/>
      <c r="BJ35597" s="136"/>
    </row>
    <row r="35598" spans="5:62" ht="14.25" customHeight="1" x14ac:dyDescent="0.25">
      <c r="E35598" s="113"/>
      <c r="H35598" s="133"/>
      <c r="T35598" s="133"/>
      <c r="X35598" s="131"/>
      <c r="Y35598" s="133"/>
      <c r="AJ35598" s="133"/>
      <c r="AO35598" s="135"/>
      <c r="AP35598" s="135"/>
      <c r="BJ35598" s="136"/>
    </row>
    <row r="35599" spans="5:62" ht="14.25" customHeight="1" x14ac:dyDescent="0.25">
      <c r="E35599" s="113"/>
      <c r="H35599" s="133"/>
      <c r="T35599" s="133"/>
      <c r="X35599" s="131"/>
      <c r="Y35599" s="133"/>
      <c r="AJ35599" s="133"/>
      <c r="AO35599" s="135"/>
      <c r="AP35599" s="135"/>
      <c r="BJ35599" s="136"/>
    </row>
    <row r="35600" spans="5:62" ht="14.25" customHeight="1" x14ac:dyDescent="0.25">
      <c r="E35600" s="113"/>
      <c r="H35600" s="133"/>
      <c r="T35600" s="133"/>
      <c r="X35600" s="131"/>
      <c r="Y35600" s="133"/>
      <c r="AJ35600" s="133"/>
      <c r="AO35600" s="135"/>
      <c r="AP35600" s="135"/>
      <c r="BJ35600" s="136"/>
    </row>
    <row r="35601" spans="5:62" ht="14.25" customHeight="1" x14ac:dyDescent="0.25">
      <c r="E35601" s="113"/>
      <c r="H35601" s="133"/>
      <c r="T35601" s="133"/>
      <c r="X35601" s="131"/>
      <c r="Y35601" s="133"/>
      <c r="AJ35601" s="133"/>
      <c r="AO35601" s="135"/>
      <c r="AP35601" s="135"/>
      <c r="BJ35601" s="136"/>
    </row>
    <row r="35602" spans="5:62" ht="14.25" customHeight="1" x14ac:dyDescent="0.25">
      <c r="E35602" s="113"/>
      <c r="H35602" s="133"/>
      <c r="T35602" s="133"/>
      <c r="X35602" s="131"/>
      <c r="Y35602" s="133"/>
      <c r="AJ35602" s="133"/>
      <c r="AO35602" s="135"/>
      <c r="AP35602" s="135"/>
      <c r="BJ35602" s="136"/>
    </row>
    <row r="35603" spans="5:62" ht="14.25" customHeight="1" x14ac:dyDescent="0.25">
      <c r="E35603" s="113"/>
      <c r="H35603" s="133"/>
      <c r="T35603" s="133"/>
      <c r="X35603" s="131"/>
      <c r="Y35603" s="133"/>
      <c r="AJ35603" s="133"/>
      <c r="AO35603" s="135"/>
      <c r="AP35603" s="135"/>
      <c r="BJ35603" s="136"/>
    </row>
    <row r="35604" spans="5:62" ht="14.25" customHeight="1" x14ac:dyDescent="0.25">
      <c r="E35604" s="113"/>
      <c r="H35604" s="133"/>
      <c r="T35604" s="133"/>
      <c r="X35604" s="131"/>
      <c r="Y35604" s="133"/>
      <c r="AJ35604" s="133"/>
      <c r="AO35604" s="135"/>
      <c r="AP35604" s="135"/>
      <c r="BJ35604" s="136"/>
    </row>
    <row r="35605" spans="5:62" ht="14.25" customHeight="1" x14ac:dyDescent="0.25">
      <c r="E35605" s="113"/>
      <c r="H35605" s="133"/>
      <c r="T35605" s="133"/>
      <c r="X35605" s="131"/>
      <c r="Y35605" s="133"/>
      <c r="AJ35605" s="133"/>
      <c r="AO35605" s="135"/>
      <c r="AP35605" s="135"/>
      <c r="BJ35605" s="136"/>
    </row>
    <row r="35606" spans="5:62" ht="14.25" customHeight="1" x14ac:dyDescent="0.25">
      <c r="E35606" s="113"/>
      <c r="H35606" s="133"/>
      <c r="T35606" s="133"/>
      <c r="X35606" s="131"/>
      <c r="Y35606" s="133"/>
      <c r="AJ35606" s="133"/>
      <c r="AO35606" s="135"/>
      <c r="AP35606" s="135"/>
      <c r="BJ35606" s="136"/>
    </row>
    <row r="35607" spans="5:62" ht="14.25" customHeight="1" x14ac:dyDescent="0.25">
      <c r="E35607" s="113"/>
      <c r="H35607" s="133"/>
      <c r="T35607" s="133"/>
      <c r="X35607" s="131"/>
      <c r="Y35607" s="133"/>
      <c r="AJ35607" s="133"/>
      <c r="AO35607" s="135"/>
      <c r="AP35607" s="135"/>
      <c r="BJ35607" s="136"/>
    </row>
    <row r="35608" spans="5:62" ht="14.25" customHeight="1" x14ac:dyDescent="0.25">
      <c r="E35608" s="113"/>
      <c r="H35608" s="133"/>
      <c r="T35608" s="133"/>
      <c r="X35608" s="131"/>
      <c r="Y35608" s="133"/>
      <c r="AJ35608" s="133"/>
      <c r="AO35608" s="135"/>
      <c r="AP35608" s="135"/>
      <c r="BJ35608" s="136"/>
    </row>
    <row r="35609" spans="5:62" ht="14.25" customHeight="1" x14ac:dyDescent="0.25">
      <c r="E35609" s="113"/>
      <c r="H35609" s="133"/>
      <c r="T35609" s="133"/>
      <c r="X35609" s="131"/>
      <c r="Y35609" s="133"/>
      <c r="AJ35609" s="133"/>
      <c r="AO35609" s="135"/>
      <c r="AP35609" s="135"/>
      <c r="BJ35609" s="136"/>
    </row>
    <row r="35610" spans="5:62" ht="14.25" customHeight="1" x14ac:dyDescent="0.25">
      <c r="E35610" s="113"/>
      <c r="H35610" s="133"/>
      <c r="T35610" s="133"/>
      <c r="X35610" s="131"/>
      <c r="Y35610" s="133"/>
      <c r="AJ35610" s="133"/>
      <c r="AO35610" s="135"/>
      <c r="AP35610" s="135"/>
      <c r="BJ35610" s="136"/>
    </row>
    <row r="35611" spans="5:62" ht="14.25" customHeight="1" x14ac:dyDescent="0.25">
      <c r="E35611" s="113"/>
      <c r="H35611" s="133"/>
      <c r="T35611" s="133"/>
      <c r="X35611" s="131"/>
      <c r="Y35611" s="133"/>
      <c r="AJ35611" s="133"/>
      <c r="AO35611" s="135"/>
      <c r="AP35611" s="135"/>
      <c r="BJ35611" s="136"/>
    </row>
    <row r="35612" spans="5:62" ht="14.25" customHeight="1" x14ac:dyDescent="0.25">
      <c r="E35612" s="113"/>
      <c r="H35612" s="133"/>
      <c r="T35612" s="133"/>
      <c r="X35612" s="131"/>
      <c r="Y35612" s="133"/>
      <c r="AJ35612" s="133"/>
      <c r="AO35612" s="135"/>
      <c r="AP35612" s="135"/>
      <c r="BJ35612" s="136"/>
    </row>
    <row r="35613" spans="5:62" ht="14.25" customHeight="1" x14ac:dyDescent="0.25">
      <c r="E35613" s="113"/>
      <c r="H35613" s="133"/>
      <c r="T35613" s="133"/>
      <c r="X35613" s="131"/>
      <c r="Y35613" s="133"/>
      <c r="AJ35613" s="133"/>
      <c r="AO35613" s="135"/>
      <c r="AP35613" s="135"/>
      <c r="BJ35613" s="136"/>
    </row>
    <row r="35614" spans="5:62" ht="14.25" customHeight="1" x14ac:dyDescent="0.25">
      <c r="E35614" s="113"/>
      <c r="H35614" s="133"/>
      <c r="T35614" s="133"/>
      <c r="X35614" s="131"/>
      <c r="Y35614" s="133"/>
      <c r="AJ35614" s="133"/>
      <c r="AO35614" s="135"/>
      <c r="AP35614" s="135"/>
      <c r="BJ35614" s="136"/>
    </row>
    <row r="35615" spans="5:62" ht="14.25" customHeight="1" x14ac:dyDescent="0.25">
      <c r="E35615" s="113"/>
      <c r="H35615" s="133"/>
      <c r="T35615" s="133"/>
      <c r="X35615" s="131"/>
      <c r="Y35615" s="133"/>
      <c r="AJ35615" s="133"/>
      <c r="AO35615" s="135"/>
      <c r="AP35615" s="135"/>
      <c r="BJ35615" s="136"/>
    </row>
    <row r="35616" spans="5:62" ht="14.25" customHeight="1" x14ac:dyDescent="0.25">
      <c r="E35616" s="113"/>
      <c r="H35616" s="133"/>
      <c r="T35616" s="133"/>
      <c r="X35616" s="131"/>
      <c r="Y35616" s="133"/>
      <c r="AJ35616" s="133"/>
      <c r="AO35616" s="135"/>
      <c r="AP35616" s="135"/>
      <c r="BJ35616" s="136"/>
    </row>
    <row r="35617" spans="5:62" ht="14.25" customHeight="1" x14ac:dyDescent="0.25">
      <c r="E35617" s="113"/>
      <c r="H35617" s="133"/>
      <c r="T35617" s="133"/>
      <c r="X35617" s="131"/>
      <c r="Y35617" s="133"/>
      <c r="AJ35617" s="133"/>
      <c r="AO35617" s="135"/>
      <c r="AP35617" s="135"/>
      <c r="BJ35617" s="136"/>
    </row>
    <row r="35618" spans="5:62" ht="14.25" customHeight="1" x14ac:dyDescent="0.25">
      <c r="E35618" s="113"/>
      <c r="H35618" s="133"/>
      <c r="T35618" s="133"/>
      <c r="X35618" s="131"/>
      <c r="Y35618" s="133"/>
      <c r="AJ35618" s="133"/>
      <c r="AO35618" s="135"/>
      <c r="AP35618" s="135"/>
      <c r="BJ35618" s="136"/>
    </row>
    <row r="35619" spans="5:62" ht="14.25" customHeight="1" x14ac:dyDescent="0.25">
      <c r="E35619" s="113"/>
      <c r="H35619" s="133"/>
      <c r="T35619" s="133"/>
      <c r="X35619" s="131"/>
      <c r="Y35619" s="133"/>
      <c r="AJ35619" s="133"/>
      <c r="AO35619" s="135"/>
      <c r="AP35619" s="135"/>
      <c r="BJ35619" s="136"/>
    </row>
    <row r="35620" spans="5:62" ht="14.25" customHeight="1" x14ac:dyDescent="0.25">
      <c r="E35620" s="113"/>
      <c r="H35620" s="133"/>
      <c r="T35620" s="133"/>
      <c r="X35620" s="131"/>
      <c r="Y35620" s="133"/>
      <c r="AJ35620" s="133"/>
      <c r="AO35620" s="135"/>
      <c r="AP35620" s="135"/>
      <c r="BJ35620" s="136"/>
    </row>
    <row r="35621" spans="5:62" ht="14.25" customHeight="1" x14ac:dyDescent="0.25">
      <c r="E35621" s="113"/>
      <c r="H35621" s="133"/>
      <c r="T35621" s="133"/>
      <c r="X35621" s="131"/>
      <c r="Y35621" s="133"/>
      <c r="AJ35621" s="133"/>
      <c r="AO35621" s="135"/>
      <c r="AP35621" s="135"/>
      <c r="BJ35621" s="136"/>
    </row>
    <row r="35622" spans="5:62" ht="14.25" customHeight="1" x14ac:dyDescent="0.25">
      <c r="E35622" s="113"/>
      <c r="H35622" s="133"/>
      <c r="T35622" s="133"/>
      <c r="X35622" s="131"/>
      <c r="Y35622" s="133"/>
      <c r="AJ35622" s="133"/>
      <c r="AO35622" s="135"/>
      <c r="AP35622" s="135"/>
      <c r="BJ35622" s="136"/>
    </row>
    <row r="35623" spans="5:62" ht="14.25" customHeight="1" x14ac:dyDescent="0.25">
      <c r="E35623" s="113"/>
      <c r="H35623" s="133"/>
      <c r="T35623" s="133"/>
      <c r="X35623" s="131"/>
      <c r="Y35623" s="133"/>
      <c r="AJ35623" s="133"/>
      <c r="AO35623" s="135"/>
      <c r="AP35623" s="135"/>
      <c r="BJ35623" s="136"/>
    </row>
    <row r="35624" spans="5:62" ht="14.25" customHeight="1" x14ac:dyDescent="0.25">
      <c r="E35624" s="113"/>
      <c r="H35624" s="133"/>
      <c r="T35624" s="133"/>
      <c r="X35624" s="131"/>
      <c r="Y35624" s="133"/>
      <c r="AJ35624" s="133"/>
      <c r="AO35624" s="135"/>
      <c r="AP35624" s="135"/>
      <c r="BJ35624" s="136"/>
    </row>
    <row r="35625" spans="5:62" ht="14.25" customHeight="1" x14ac:dyDescent="0.25">
      <c r="E35625" s="113"/>
      <c r="H35625" s="133"/>
      <c r="T35625" s="133"/>
      <c r="X35625" s="131"/>
      <c r="Y35625" s="133"/>
      <c r="AJ35625" s="133"/>
      <c r="AO35625" s="135"/>
      <c r="AP35625" s="135"/>
      <c r="BJ35625" s="136"/>
    </row>
    <row r="35626" spans="5:62" ht="14.25" customHeight="1" x14ac:dyDescent="0.25">
      <c r="E35626" s="113"/>
      <c r="H35626" s="133"/>
      <c r="T35626" s="133"/>
      <c r="X35626" s="131"/>
      <c r="Y35626" s="133"/>
      <c r="AJ35626" s="133"/>
      <c r="AO35626" s="135"/>
      <c r="AP35626" s="135"/>
      <c r="BJ35626" s="136"/>
    </row>
    <row r="35627" spans="5:62" ht="14.25" customHeight="1" x14ac:dyDescent="0.25">
      <c r="E35627" s="113"/>
      <c r="H35627" s="133"/>
      <c r="T35627" s="133"/>
      <c r="X35627" s="131"/>
      <c r="Y35627" s="133"/>
      <c r="AJ35627" s="133"/>
      <c r="AO35627" s="135"/>
      <c r="AP35627" s="135"/>
      <c r="BJ35627" s="136"/>
    </row>
    <row r="35628" spans="5:62" ht="14.25" customHeight="1" x14ac:dyDescent="0.25">
      <c r="E35628" s="113"/>
      <c r="H35628" s="133"/>
      <c r="T35628" s="133"/>
      <c r="X35628" s="131"/>
      <c r="Y35628" s="133"/>
      <c r="AJ35628" s="133"/>
      <c r="AO35628" s="135"/>
      <c r="AP35628" s="135"/>
      <c r="BJ35628" s="136"/>
    </row>
    <row r="35629" spans="5:62" ht="14.25" customHeight="1" x14ac:dyDescent="0.25">
      <c r="E35629" s="113"/>
      <c r="H35629" s="133"/>
      <c r="T35629" s="133"/>
      <c r="X35629" s="131"/>
      <c r="Y35629" s="133"/>
      <c r="AJ35629" s="133"/>
      <c r="AO35629" s="135"/>
      <c r="AP35629" s="135"/>
      <c r="BJ35629" s="136"/>
    </row>
    <row r="35630" spans="5:62" ht="14.25" customHeight="1" x14ac:dyDescent="0.25">
      <c r="E35630" s="113"/>
      <c r="H35630" s="133"/>
      <c r="T35630" s="133"/>
      <c r="X35630" s="131"/>
      <c r="Y35630" s="133"/>
      <c r="AJ35630" s="133"/>
      <c r="AO35630" s="135"/>
      <c r="AP35630" s="135"/>
      <c r="BJ35630" s="136"/>
    </row>
    <row r="35631" spans="5:62" ht="14.25" customHeight="1" x14ac:dyDescent="0.25">
      <c r="E35631" s="113"/>
      <c r="H35631" s="133"/>
      <c r="T35631" s="133"/>
      <c r="X35631" s="131"/>
      <c r="Y35631" s="133"/>
      <c r="AJ35631" s="133"/>
      <c r="AO35631" s="135"/>
      <c r="AP35631" s="135"/>
      <c r="BJ35631" s="136"/>
    </row>
    <row r="35632" spans="5:62" ht="14.25" customHeight="1" x14ac:dyDescent="0.25">
      <c r="E35632" s="113"/>
      <c r="H35632" s="133"/>
      <c r="T35632" s="133"/>
      <c r="X35632" s="131"/>
      <c r="Y35632" s="133"/>
      <c r="AJ35632" s="133"/>
      <c r="AO35632" s="135"/>
      <c r="AP35632" s="135"/>
      <c r="BJ35632" s="136"/>
    </row>
    <row r="35633" spans="5:62" ht="14.25" customHeight="1" x14ac:dyDescent="0.25">
      <c r="E35633" s="113"/>
      <c r="H35633" s="133"/>
      <c r="T35633" s="133"/>
      <c r="X35633" s="131"/>
      <c r="Y35633" s="133"/>
      <c r="AJ35633" s="133"/>
      <c r="AO35633" s="135"/>
      <c r="AP35633" s="135"/>
      <c r="BJ35633" s="136"/>
    </row>
    <row r="35634" spans="5:62" ht="14.25" customHeight="1" x14ac:dyDescent="0.25">
      <c r="E35634" s="113"/>
      <c r="H35634" s="133"/>
      <c r="T35634" s="133"/>
      <c r="X35634" s="131"/>
      <c r="Y35634" s="133"/>
      <c r="AJ35634" s="133"/>
      <c r="AO35634" s="135"/>
      <c r="AP35634" s="135"/>
      <c r="BJ35634" s="136"/>
    </row>
    <row r="35635" spans="5:62" ht="14.25" customHeight="1" x14ac:dyDescent="0.25">
      <c r="E35635" s="113"/>
      <c r="H35635" s="133"/>
      <c r="T35635" s="133"/>
      <c r="X35635" s="131"/>
      <c r="Y35635" s="133"/>
      <c r="AJ35635" s="133"/>
      <c r="AO35635" s="135"/>
      <c r="AP35635" s="135"/>
      <c r="BJ35635" s="136"/>
    </row>
    <row r="35636" spans="5:62" ht="14.25" customHeight="1" x14ac:dyDescent="0.25">
      <c r="E35636" s="113"/>
      <c r="H35636" s="133"/>
      <c r="T35636" s="133"/>
      <c r="X35636" s="131"/>
      <c r="Y35636" s="133"/>
      <c r="AJ35636" s="133"/>
      <c r="AO35636" s="135"/>
      <c r="AP35636" s="135"/>
      <c r="BJ35636" s="136"/>
    </row>
    <row r="35637" spans="5:62" ht="14.25" customHeight="1" x14ac:dyDescent="0.25">
      <c r="E35637" s="113"/>
      <c r="H35637" s="133"/>
      <c r="T35637" s="133"/>
      <c r="X35637" s="131"/>
      <c r="Y35637" s="133"/>
      <c r="AJ35637" s="133"/>
      <c r="AO35637" s="135"/>
      <c r="AP35637" s="135"/>
      <c r="BJ35637" s="136"/>
    </row>
    <row r="35638" spans="5:62" ht="14.25" customHeight="1" x14ac:dyDescent="0.25">
      <c r="E35638" s="113"/>
      <c r="H35638" s="133"/>
      <c r="T35638" s="133"/>
      <c r="X35638" s="131"/>
      <c r="Y35638" s="133"/>
      <c r="AJ35638" s="133"/>
      <c r="AO35638" s="135"/>
      <c r="AP35638" s="135"/>
      <c r="BJ35638" s="136"/>
    </row>
    <row r="35639" spans="5:62" ht="14.25" customHeight="1" x14ac:dyDescent="0.25">
      <c r="E35639" s="113"/>
      <c r="H35639" s="133"/>
      <c r="T35639" s="133"/>
      <c r="X35639" s="131"/>
      <c r="Y35639" s="133"/>
      <c r="AJ35639" s="133"/>
      <c r="AO35639" s="135"/>
      <c r="AP35639" s="135"/>
      <c r="BJ35639" s="136"/>
    </row>
    <row r="35640" spans="5:62" ht="14.25" customHeight="1" x14ac:dyDescent="0.25">
      <c r="E35640" s="113"/>
      <c r="H35640" s="133"/>
      <c r="T35640" s="133"/>
      <c r="X35640" s="131"/>
      <c r="Y35640" s="133"/>
      <c r="AJ35640" s="133"/>
      <c r="AO35640" s="135"/>
      <c r="AP35640" s="135"/>
      <c r="BJ35640" s="136"/>
    </row>
    <row r="35641" spans="5:62" ht="14.25" customHeight="1" x14ac:dyDescent="0.25">
      <c r="E35641" s="113"/>
      <c r="H35641" s="133"/>
      <c r="T35641" s="133"/>
      <c r="X35641" s="131"/>
      <c r="Y35641" s="133"/>
      <c r="AJ35641" s="133"/>
      <c r="AO35641" s="135"/>
      <c r="AP35641" s="135"/>
      <c r="BJ35641" s="136"/>
    </row>
    <row r="35642" spans="5:62" ht="14.25" customHeight="1" x14ac:dyDescent="0.25">
      <c r="E35642" s="113"/>
      <c r="H35642" s="133"/>
      <c r="T35642" s="133"/>
      <c r="X35642" s="131"/>
      <c r="Y35642" s="133"/>
      <c r="AJ35642" s="133"/>
      <c r="AO35642" s="135"/>
      <c r="AP35642" s="135"/>
      <c r="BJ35642" s="136"/>
    </row>
    <row r="35643" spans="5:62" ht="14.25" customHeight="1" x14ac:dyDescent="0.25">
      <c r="E35643" s="113"/>
      <c r="H35643" s="133"/>
      <c r="T35643" s="133"/>
      <c r="X35643" s="131"/>
      <c r="Y35643" s="133"/>
      <c r="AJ35643" s="133"/>
      <c r="AO35643" s="135"/>
      <c r="AP35643" s="135"/>
      <c r="BJ35643" s="136"/>
    </row>
    <row r="35644" spans="5:62" ht="14.25" customHeight="1" x14ac:dyDescent="0.25">
      <c r="E35644" s="113"/>
      <c r="H35644" s="133"/>
      <c r="T35644" s="133"/>
      <c r="X35644" s="131"/>
      <c r="Y35644" s="133"/>
      <c r="AJ35644" s="133"/>
      <c r="AO35644" s="135"/>
      <c r="AP35644" s="135"/>
      <c r="BJ35644" s="136"/>
    </row>
    <row r="35645" spans="5:62" ht="14.25" customHeight="1" x14ac:dyDescent="0.25">
      <c r="E35645" s="113"/>
      <c r="H35645" s="133"/>
      <c r="T35645" s="133"/>
      <c r="X35645" s="131"/>
      <c r="Y35645" s="133"/>
      <c r="AJ35645" s="133"/>
      <c r="AO35645" s="135"/>
      <c r="AP35645" s="135"/>
      <c r="BJ35645" s="136"/>
    </row>
    <row r="35646" spans="5:62" ht="14.25" customHeight="1" x14ac:dyDescent="0.25">
      <c r="E35646" s="113"/>
      <c r="H35646" s="133"/>
      <c r="T35646" s="133"/>
      <c r="X35646" s="131"/>
      <c r="Y35646" s="133"/>
      <c r="AJ35646" s="133"/>
      <c r="AO35646" s="135"/>
      <c r="AP35646" s="135"/>
      <c r="BJ35646" s="136"/>
    </row>
    <row r="35647" spans="5:62" ht="14.25" customHeight="1" x14ac:dyDescent="0.25">
      <c r="E35647" s="113"/>
      <c r="H35647" s="133"/>
      <c r="T35647" s="133"/>
      <c r="X35647" s="131"/>
      <c r="Y35647" s="133"/>
      <c r="AJ35647" s="133"/>
      <c r="AO35647" s="135"/>
      <c r="AP35647" s="135"/>
      <c r="BJ35647" s="136"/>
    </row>
    <row r="35648" spans="5:62" ht="14.25" customHeight="1" x14ac:dyDescent="0.25">
      <c r="E35648" s="113"/>
      <c r="H35648" s="133"/>
      <c r="T35648" s="133"/>
      <c r="X35648" s="131"/>
      <c r="Y35648" s="133"/>
      <c r="AJ35648" s="133"/>
      <c r="AO35648" s="135"/>
      <c r="AP35648" s="135"/>
      <c r="BJ35648" s="136"/>
    </row>
    <row r="35649" spans="5:62" ht="14.25" customHeight="1" x14ac:dyDescent="0.25">
      <c r="E35649" s="113"/>
      <c r="H35649" s="133"/>
      <c r="T35649" s="133"/>
      <c r="X35649" s="131"/>
      <c r="Y35649" s="133"/>
      <c r="AJ35649" s="133"/>
      <c r="AO35649" s="135"/>
      <c r="AP35649" s="135"/>
      <c r="BJ35649" s="136"/>
    </row>
    <row r="35650" spans="5:62" ht="14.25" customHeight="1" x14ac:dyDescent="0.25">
      <c r="E35650" s="113"/>
      <c r="H35650" s="133"/>
      <c r="T35650" s="133"/>
      <c r="X35650" s="131"/>
      <c r="Y35650" s="133"/>
      <c r="AJ35650" s="133"/>
      <c r="AO35650" s="135"/>
      <c r="AP35650" s="135"/>
      <c r="BJ35650" s="136"/>
    </row>
    <row r="35651" spans="5:62" ht="14.25" customHeight="1" x14ac:dyDescent="0.25">
      <c r="E35651" s="113"/>
      <c r="H35651" s="133"/>
      <c r="T35651" s="133"/>
      <c r="X35651" s="131"/>
      <c r="Y35651" s="133"/>
      <c r="AJ35651" s="133"/>
      <c r="AO35651" s="135"/>
      <c r="AP35651" s="135"/>
      <c r="BJ35651" s="136"/>
    </row>
    <row r="35652" spans="5:62" ht="14.25" customHeight="1" x14ac:dyDescent="0.25">
      <c r="E35652" s="113"/>
      <c r="H35652" s="133"/>
      <c r="T35652" s="133"/>
      <c r="X35652" s="131"/>
      <c r="Y35652" s="133"/>
      <c r="AJ35652" s="133"/>
      <c r="AO35652" s="135"/>
      <c r="AP35652" s="135"/>
      <c r="BJ35652" s="136"/>
    </row>
    <row r="35653" spans="5:62" ht="14.25" customHeight="1" x14ac:dyDescent="0.25">
      <c r="E35653" s="113"/>
      <c r="H35653" s="133"/>
      <c r="T35653" s="133"/>
      <c r="X35653" s="131"/>
      <c r="Y35653" s="133"/>
      <c r="AJ35653" s="133"/>
      <c r="AO35653" s="135"/>
      <c r="AP35653" s="135"/>
      <c r="BJ35653" s="136"/>
    </row>
    <row r="35654" spans="5:62" ht="14.25" customHeight="1" x14ac:dyDescent="0.25">
      <c r="E35654" s="113"/>
      <c r="H35654" s="133"/>
      <c r="T35654" s="133"/>
      <c r="X35654" s="131"/>
      <c r="Y35654" s="133"/>
      <c r="AJ35654" s="133"/>
      <c r="AO35654" s="135"/>
      <c r="AP35654" s="135"/>
      <c r="BJ35654" s="136"/>
    </row>
    <row r="35655" spans="5:62" ht="14.25" customHeight="1" x14ac:dyDescent="0.25">
      <c r="E35655" s="113"/>
      <c r="H35655" s="133"/>
      <c r="T35655" s="133"/>
      <c r="X35655" s="131"/>
      <c r="Y35655" s="133"/>
      <c r="AJ35655" s="133"/>
      <c r="AO35655" s="135"/>
      <c r="AP35655" s="135"/>
      <c r="BJ35655" s="136"/>
    </row>
    <row r="35656" spans="5:62" ht="14.25" customHeight="1" x14ac:dyDescent="0.25">
      <c r="E35656" s="113"/>
      <c r="H35656" s="133"/>
      <c r="T35656" s="133"/>
      <c r="X35656" s="131"/>
      <c r="Y35656" s="133"/>
      <c r="AJ35656" s="133"/>
      <c r="AO35656" s="135"/>
      <c r="AP35656" s="135"/>
      <c r="BJ35656" s="136"/>
    </row>
    <row r="35657" spans="5:62" ht="14.25" customHeight="1" x14ac:dyDescent="0.25">
      <c r="E35657" s="113"/>
      <c r="H35657" s="133"/>
      <c r="T35657" s="133"/>
      <c r="X35657" s="131"/>
      <c r="Y35657" s="133"/>
      <c r="AJ35657" s="133"/>
      <c r="AO35657" s="135"/>
      <c r="AP35657" s="135"/>
      <c r="BJ35657" s="136"/>
    </row>
    <row r="35658" spans="5:62" ht="14.25" customHeight="1" x14ac:dyDescent="0.25">
      <c r="E35658" s="113"/>
      <c r="H35658" s="133"/>
      <c r="T35658" s="133"/>
      <c r="X35658" s="131"/>
      <c r="Y35658" s="133"/>
      <c r="AJ35658" s="133"/>
      <c r="AO35658" s="135"/>
      <c r="AP35658" s="135"/>
      <c r="BJ35658" s="136"/>
    </row>
    <row r="35659" spans="5:62" ht="14.25" customHeight="1" x14ac:dyDescent="0.25">
      <c r="E35659" s="113"/>
      <c r="H35659" s="133"/>
      <c r="T35659" s="133"/>
      <c r="X35659" s="131"/>
      <c r="Y35659" s="133"/>
      <c r="AJ35659" s="133"/>
      <c r="AO35659" s="135"/>
      <c r="AP35659" s="135"/>
      <c r="BJ35659" s="136"/>
    </row>
    <row r="35660" spans="5:62" ht="14.25" customHeight="1" x14ac:dyDescent="0.25">
      <c r="E35660" s="113"/>
      <c r="H35660" s="133"/>
      <c r="T35660" s="133"/>
      <c r="X35660" s="131"/>
      <c r="Y35660" s="133"/>
      <c r="AJ35660" s="133"/>
      <c r="AO35660" s="135"/>
      <c r="AP35660" s="135"/>
      <c r="BJ35660" s="136"/>
    </row>
    <row r="35661" spans="5:62" ht="14.25" customHeight="1" x14ac:dyDescent="0.25">
      <c r="E35661" s="113"/>
      <c r="H35661" s="133"/>
      <c r="T35661" s="133"/>
      <c r="X35661" s="131"/>
      <c r="Y35661" s="133"/>
      <c r="AJ35661" s="133"/>
      <c r="AO35661" s="135"/>
      <c r="AP35661" s="135"/>
      <c r="BJ35661" s="136"/>
    </row>
    <row r="35662" spans="5:62" ht="14.25" customHeight="1" x14ac:dyDescent="0.25">
      <c r="E35662" s="113"/>
      <c r="H35662" s="133"/>
      <c r="T35662" s="133"/>
      <c r="X35662" s="131"/>
      <c r="Y35662" s="133"/>
      <c r="AJ35662" s="133"/>
      <c r="AO35662" s="135"/>
      <c r="AP35662" s="135"/>
      <c r="BJ35662" s="136"/>
    </row>
    <row r="35663" spans="5:62" ht="14.25" customHeight="1" x14ac:dyDescent="0.25">
      <c r="E35663" s="113"/>
      <c r="H35663" s="133"/>
      <c r="T35663" s="133"/>
      <c r="X35663" s="131"/>
      <c r="Y35663" s="133"/>
      <c r="AJ35663" s="133"/>
      <c r="AO35663" s="135"/>
      <c r="AP35663" s="135"/>
      <c r="BJ35663" s="136"/>
    </row>
    <row r="35664" spans="5:62" ht="14.25" customHeight="1" x14ac:dyDescent="0.25">
      <c r="E35664" s="113"/>
      <c r="H35664" s="133"/>
      <c r="T35664" s="133"/>
      <c r="X35664" s="131"/>
      <c r="Y35664" s="133"/>
      <c r="AJ35664" s="133"/>
      <c r="AO35664" s="135"/>
      <c r="AP35664" s="135"/>
      <c r="BJ35664" s="136"/>
    </row>
    <row r="35665" spans="5:62" ht="14.25" customHeight="1" x14ac:dyDescent="0.25">
      <c r="E35665" s="113"/>
      <c r="H35665" s="133"/>
      <c r="T35665" s="133"/>
      <c r="X35665" s="131"/>
      <c r="Y35665" s="133"/>
      <c r="AJ35665" s="133"/>
      <c r="AO35665" s="135"/>
      <c r="AP35665" s="135"/>
      <c r="BJ35665" s="136"/>
    </row>
    <row r="35666" spans="5:62" ht="14.25" customHeight="1" x14ac:dyDescent="0.25">
      <c r="E35666" s="113"/>
      <c r="H35666" s="133"/>
      <c r="T35666" s="133"/>
      <c r="X35666" s="131"/>
      <c r="Y35666" s="133"/>
      <c r="AJ35666" s="133"/>
      <c r="AO35666" s="135"/>
      <c r="AP35666" s="135"/>
      <c r="BJ35666" s="136"/>
    </row>
    <row r="35667" spans="5:62" ht="14.25" customHeight="1" x14ac:dyDescent="0.25">
      <c r="E35667" s="113"/>
      <c r="H35667" s="133"/>
      <c r="T35667" s="133"/>
      <c r="X35667" s="131"/>
      <c r="Y35667" s="133"/>
      <c r="AJ35667" s="133"/>
      <c r="AO35667" s="135"/>
      <c r="AP35667" s="135"/>
      <c r="BJ35667" s="136"/>
    </row>
    <row r="35668" spans="5:62" ht="14.25" customHeight="1" x14ac:dyDescent="0.25">
      <c r="E35668" s="113"/>
      <c r="H35668" s="133"/>
      <c r="T35668" s="133"/>
      <c r="X35668" s="131"/>
      <c r="Y35668" s="133"/>
      <c r="AJ35668" s="133"/>
      <c r="AO35668" s="135"/>
      <c r="AP35668" s="135"/>
      <c r="BJ35668" s="136"/>
    </row>
    <row r="35669" spans="5:62" ht="14.25" customHeight="1" x14ac:dyDescent="0.25">
      <c r="E35669" s="113"/>
      <c r="H35669" s="133"/>
      <c r="T35669" s="133"/>
      <c r="X35669" s="131"/>
      <c r="Y35669" s="133"/>
      <c r="AJ35669" s="133"/>
      <c r="AO35669" s="135"/>
      <c r="AP35669" s="135"/>
      <c r="BJ35669" s="136"/>
    </row>
    <row r="35670" spans="5:62" ht="14.25" customHeight="1" x14ac:dyDescent="0.25">
      <c r="E35670" s="113"/>
      <c r="H35670" s="133"/>
      <c r="T35670" s="133"/>
      <c r="X35670" s="131"/>
      <c r="Y35670" s="133"/>
      <c r="AJ35670" s="133"/>
      <c r="AO35670" s="135"/>
      <c r="AP35670" s="135"/>
      <c r="BJ35670" s="136"/>
    </row>
    <row r="35671" spans="5:62" ht="14.25" customHeight="1" x14ac:dyDescent="0.25">
      <c r="E35671" s="113"/>
      <c r="H35671" s="133"/>
      <c r="T35671" s="133"/>
      <c r="X35671" s="131"/>
      <c r="Y35671" s="133"/>
      <c r="AJ35671" s="133"/>
      <c r="AO35671" s="135"/>
      <c r="AP35671" s="135"/>
      <c r="BJ35671" s="136"/>
    </row>
    <row r="35672" spans="5:62" ht="14.25" customHeight="1" x14ac:dyDescent="0.25">
      <c r="E35672" s="113"/>
      <c r="H35672" s="133"/>
      <c r="T35672" s="133"/>
      <c r="X35672" s="131"/>
      <c r="Y35672" s="133"/>
      <c r="AJ35672" s="133"/>
      <c r="AO35672" s="135"/>
      <c r="AP35672" s="135"/>
      <c r="BJ35672" s="136"/>
    </row>
    <row r="35673" spans="5:62" ht="14.25" customHeight="1" x14ac:dyDescent="0.25">
      <c r="E35673" s="113"/>
      <c r="H35673" s="133"/>
      <c r="T35673" s="133"/>
      <c r="X35673" s="131"/>
      <c r="Y35673" s="133"/>
      <c r="AJ35673" s="133"/>
      <c r="AO35673" s="135"/>
      <c r="AP35673" s="135"/>
      <c r="BJ35673" s="136"/>
    </row>
    <row r="35674" spans="5:62" ht="14.25" customHeight="1" x14ac:dyDescent="0.25">
      <c r="E35674" s="113"/>
      <c r="H35674" s="133"/>
      <c r="T35674" s="133"/>
      <c r="X35674" s="131"/>
      <c r="Y35674" s="133"/>
      <c r="AJ35674" s="133"/>
      <c r="AO35674" s="135"/>
      <c r="AP35674" s="135"/>
      <c r="BJ35674" s="136"/>
    </row>
    <row r="35675" spans="5:62" ht="14.25" customHeight="1" x14ac:dyDescent="0.25">
      <c r="E35675" s="113"/>
      <c r="H35675" s="133"/>
      <c r="T35675" s="133"/>
      <c r="X35675" s="131"/>
      <c r="Y35675" s="133"/>
      <c r="AJ35675" s="133"/>
      <c r="AO35675" s="135"/>
      <c r="AP35675" s="135"/>
      <c r="BJ35675" s="136"/>
    </row>
    <row r="35676" spans="5:62" ht="14.25" customHeight="1" x14ac:dyDescent="0.25">
      <c r="E35676" s="113"/>
      <c r="H35676" s="133"/>
      <c r="T35676" s="133"/>
      <c r="X35676" s="131"/>
      <c r="Y35676" s="133"/>
      <c r="AJ35676" s="133"/>
      <c r="AO35676" s="135"/>
      <c r="AP35676" s="135"/>
      <c r="BJ35676" s="136"/>
    </row>
    <row r="35677" spans="5:62" ht="14.25" customHeight="1" x14ac:dyDescent="0.25">
      <c r="E35677" s="113"/>
      <c r="H35677" s="133"/>
      <c r="T35677" s="133"/>
      <c r="X35677" s="131"/>
      <c r="Y35677" s="133"/>
      <c r="AJ35677" s="133"/>
      <c r="AO35677" s="135"/>
      <c r="AP35677" s="135"/>
      <c r="BJ35677" s="136"/>
    </row>
    <row r="35678" spans="5:62" ht="14.25" customHeight="1" x14ac:dyDescent="0.25">
      <c r="E35678" s="113"/>
      <c r="H35678" s="133"/>
      <c r="T35678" s="133"/>
      <c r="X35678" s="131"/>
      <c r="Y35678" s="133"/>
      <c r="AJ35678" s="133"/>
      <c r="AO35678" s="135"/>
      <c r="AP35678" s="135"/>
      <c r="BJ35678" s="136"/>
    </row>
    <row r="35679" spans="5:62" ht="14.25" customHeight="1" x14ac:dyDescent="0.25">
      <c r="E35679" s="113"/>
      <c r="H35679" s="133"/>
      <c r="T35679" s="133"/>
      <c r="X35679" s="131"/>
      <c r="Y35679" s="133"/>
      <c r="AJ35679" s="133"/>
      <c r="AO35679" s="135"/>
      <c r="AP35679" s="135"/>
      <c r="BJ35679" s="136"/>
    </row>
    <row r="35680" spans="5:62" ht="14.25" customHeight="1" x14ac:dyDescent="0.25">
      <c r="E35680" s="113"/>
      <c r="H35680" s="133"/>
      <c r="T35680" s="133"/>
      <c r="X35680" s="131"/>
      <c r="Y35680" s="133"/>
      <c r="AJ35680" s="133"/>
      <c r="AO35680" s="135"/>
      <c r="AP35680" s="135"/>
      <c r="BJ35680" s="136"/>
    </row>
    <row r="35681" spans="5:62" ht="14.25" customHeight="1" x14ac:dyDescent="0.25">
      <c r="E35681" s="113"/>
      <c r="H35681" s="133"/>
      <c r="T35681" s="133"/>
      <c r="X35681" s="131"/>
      <c r="Y35681" s="133"/>
      <c r="AJ35681" s="133"/>
      <c r="AO35681" s="135"/>
      <c r="AP35681" s="135"/>
      <c r="BJ35681" s="136"/>
    </row>
    <row r="35682" spans="5:62" ht="14.25" customHeight="1" x14ac:dyDescent="0.25">
      <c r="E35682" s="113"/>
      <c r="H35682" s="133"/>
      <c r="T35682" s="133"/>
      <c r="X35682" s="131"/>
      <c r="Y35682" s="133"/>
      <c r="AJ35682" s="133"/>
      <c r="AO35682" s="135"/>
      <c r="AP35682" s="135"/>
      <c r="BJ35682" s="136"/>
    </row>
    <row r="35683" spans="5:62" ht="14.25" customHeight="1" x14ac:dyDescent="0.25">
      <c r="E35683" s="113"/>
      <c r="H35683" s="133"/>
      <c r="T35683" s="133"/>
      <c r="X35683" s="131"/>
      <c r="Y35683" s="133"/>
      <c r="AJ35683" s="133"/>
      <c r="AO35683" s="135"/>
      <c r="AP35683" s="135"/>
      <c r="BJ35683" s="136"/>
    </row>
    <row r="35684" spans="5:62" ht="14.25" customHeight="1" x14ac:dyDescent="0.25">
      <c r="E35684" s="113"/>
      <c r="H35684" s="133"/>
      <c r="T35684" s="133"/>
      <c r="X35684" s="131"/>
      <c r="Y35684" s="133"/>
      <c r="AJ35684" s="133"/>
      <c r="AO35684" s="135"/>
      <c r="AP35684" s="135"/>
      <c r="BJ35684" s="136"/>
    </row>
    <row r="35685" spans="5:62" ht="14.25" customHeight="1" x14ac:dyDescent="0.25">
      <c r="E35685" s="113"/>
      <c r="H35685" s="133"/>
      <c r="T35685" s="133"/>
      <c r="X35685" s="131"/>
      <c r="Y35685" s="133"/>
      <c r="AJ35685" s="133"/>
      <c r="AO35685" s="135"/>
      <c r="AP35685" s="135"/>
      <c r="BJ35685" s="136"/>
    </row>
    <row r="35686" spans="5:62" ht="14.25" customHeight="1" x14ac:dyDescent="0.25">
      <c r="E35686" s="113"/>
      <c r="H35686" s="133"/>
      <c r="T35686" s="133"/>
      <c r="X35686" s="131"/>
      <c r="Y35686" s="133"/>
      <c r="AJ35686" s="133"/>
      <c r="AO35686" s="135"/>
      <c r="AP35686" s="135"/>
      <c r="BJ35686" s="136"/>
    </row>
    <row r="35687" spans="5:62" ht="14.25" customHeight="1" x14ac:dyDescent="0.25">
      <c r="E35687" s="113"/>
      <c r="H35687" s="133"/>
      <c r="T35687" s="133"/>
      <c r="X35687" s="131"/>
      <c r="Y35687" s="133"/>
      <c r="AJ35687" s="133"/>
      <c r="AO35687" s="135"/>
      <c r="AP35687" s="135"/>
      <c r="BJ35687" s="136"/>
    </row>
    <row r="35688" spans="5:62" ht="14.25" customHeight="1" x14ac:dyDescent="0.25">
      <c r="E35688" s="113"/>
      <c r="H35688" s="133"/>
      <c r="T35688" s="133"/>
      <c r="X35688" s="131"/>
      <c r="Y35688" s="133"/>
      <c r="AJ35688" s="133"/>
      <c r="AO35688" s="135"/>
      <c r="AP35688" s="135"/>
      <c r="BJ35688" s="136"/>
    </row>
    <row r="35689" spans="5:62" ht="14.25" customHeight="1" x14ac:dyDescent="0.25">
      <c r="E35689" s="113"/>
      <c r="H35689" s="133"/>
      <c r="T35689" s="133"/>
      <c r="X35689" s="131"/>
      <c r="Y35689" s="133"/>
      <c r="AJ35689" s="133"/>
      <c r="AO35689" s="135"/>
      <c r="AP35689" s="135"/>
      <c r="BJ35689" s="136"/>
    </row>
    <row r="35690" spans="5:62" ht="14.25" customHeight="1" x14ac:dyDescent="0.25">
      <c r="E35690" s="113"/>
      <c r="H35690" s="133"/>
      <c r="T35690" s="133"/>
      <c r="X35690" s="131"/>
      <c r="Y35690" s="133"/>
      <c r="AJ35690" s="133"/>
      <c r="AO35690" s="135"/>
      <c r="AP35690" s="135"/>
      <c r="BJ35690" s="136"/>
    </row>
    <row r="35691" spans="5:62" ht="14.25" customHeight="1" x14ac:dyDescent="0.25">
      <c r="E35691" s="113"/>
      <c r="H35691" s="133"/>
      <c r="T35691" s="133"/>
      <c r="X35691" s="131"/>
      <c r="Y35691" s="133"/>
      <c r="AJ35691" s="133"/>
      <c r="AO35691" s="135"/>
      <c r="AP35691" s="135"/>
      <c r="BJ35691" s="136"/>
    </row>
    <row r="35692" spans="5:62" ht="14.25" customHeight="1" x14ac:dyDescent="0.25">
      <c r="E35692" s="113"/>
      <c r="H35692" s="133"/>
      <c r="T35692" s="133"/>
      <c r="X35692" s="131"/>
      <c r="Y35692" s="133"/>
      <c r="AJ35692" s="133"/>
      <c r="AO35692" s="135"/>
      <c r="AP35692" s="135"/>
      <c r="BJ35692" s="136"/>
    </row>
    <row r="35693" spans="5:62" ht="14.25" customHeight="1" x14ac:dyDescent="0.25">
      <c r="E35693" s="113"/>
      <c r="H35693" s="133"/>
      <c r="T35693" s="133"/>
      <c r="X35693" s="131"/>
      <c r="Y35693" s="133"/>
      <c r="AJ35693" s="133"/>
      <c r="AO35693" s="135"/>
      <c r="AP35693" s="135"/>
      <c r="BJ35693" s="136"/>
    </row>
    <row r="35694" spans="5:62" ht="14.25" customHeight="1" x14ac:dyDescent="0.25">
      <c r="E35694" s="113"/>
      <c r="H35694" s="133"/>
      <c r="T35694" s="133"/>
      <c r="X35694" s="131"/>
      <c r="Y35694" s="133"/>
      <c r="AJ35694" s="133"/>
      <c r="AO35694" s="135"/>
      <c r="AP35694" s="135"/>
      <c r="BJ35694" s="136"/>
    </row>
    <row r="35695" spans="5:62" ht="14.25" customHeight="1" x14ac:dyDescent="0.25">
      <c r="E35695" s="113"/>
      <c r="H35695" s="133"/>
      <c r="T35695" s="133"/>
      <c r="X35695" s="131"/>
      <c r="Y35695" s="133"/>
      <c r="AJ35695" s="133"/>
      <c r="AO35695" s="135"/>
      <c r="AP35695" s="135"/>
      <c r="BJ35695" s="136"/>
    </row>
    <row r="35696" spans="5:62" ht="14.25" customHeight="1" x14ac:dyDescent="0.25">
      <c r="E35696" s="113"/>
      <c r="H35696" s="133"/>
      <c r="T35696" s="133"/>
      <c r="X35696" s="131"/>
      <c r="Y35696" s="133"/>
      <c r="AJ35696" s="133"/>
      <c r="AO35696" s="135"/>
      <c r="AP35696" s="135"/>
      <c r="BJ35696" s="136"/>
    </row>
    <row r="35697" spans="5:62" ht="14.25" customHeight="1" x14ac:dyDescent="0.25">
      <c r="E35697" s="113"/>
      <c r="H35697" s="133"/>
      <c r="T35697" s="133"/>
      <c r="X35697" s="131"/>
      <c r="Y35697" s="133"/>
      <c r="AJ35697" s="133"/>
      <c r="AO35697" s="135"/>
      <c r="AP35697" s="135"/>
      <c r="BJ35697" s="136"/>
    </row>
    <row r="35698" spans="5:62" ht="14.25" customHeight="1" x14ac:dyDescent="0.25">
      <c r="E35698" s="113"/>
      <c r="H35698" s="133"/>
      <c r="T35698" s="133"/>
      <c r="X35698" s="131"/>
      <c r="Y35698" s="133"/>
      <c r="AJ35698" s="133"/>
      <c r="AO35698" s="135"/>
      <c r="AP35698" s="135"/>
      <c r="BJ35698" s="136"/>
    </row>
    <row r="35699" spans="5:62" ht="14.25" customHeight="1" x14ac:dyDescent="0.25">
      <c r="E35699" s="113"/>
      <c r="H35699" s="133"/>
      <c r="T35699" s="133"/>
      <c r="X35699" s="131"/>
      <c r="Y35699" s="133"/>
      <c r="AJ35699" s="133"/>
      <c r="AO35699" s="135"/>
      <c r="AP35699" s="135"/>
      <c r="BJ35699" s="136"/>
    </row>
    <row r="35700" spans="5:62" ht="14.25" customHeight="1" x14ac:dyDescent="0.25">
      <c r="E35700" s="113"/>
      <c r="H35700" s="133"/>
      <c r="T35700" s="133"/>
      <c r="X35700" s="131"/>
      <c r="Y35700" s="133"/>
      <c r="AJ35700" s="133"/>
      <c r="AO35700" s="135"/>
      <c r="AP35700" s="135"/>
      <c r="BJ35700" s="136"/>
    </row>
    <row r="35701" spans="5:62" ht="14.25" customHeight="1" x14ac:dyDescent="0.25">
      <c r="E35701" s="113"/>
      <c r="H35701" s="133"/>
      <c r="T35701" s="133"/>
      <c r="X35701" s="131"/>
      <c r="Y35701" s="133"/>
      <c r="AJ35701" s="133"/>
      <c r="AO35701" s="135"/>
      <c r="AP35701" s="135"/>
      <c r="BJ35701" s="136"/>
    </row>
    <row r="35702" spans="5:62" ht="14.25" customHeight="1" x14ac:dyDescent="0.25">
      <c r="E35702" s="113"/>
      <c r="H35702" s="133"/>
      <c r="T35702" s="133"/>
      <c r="X35702" s="131"/>
      <c r="Y35702" s="133"/>
      <c r="AJ35702" s="133"/>
      <c r="AO35702" s="135"/>
      <c r="AP35702" s="135"/>
      <c r="BJ35702" s="136"/>
    </row>
    <row r="35703" spans="5:62" ht="14.25" customHeight="1" x14ac:dyDescent="0.25">
      <c r="E35703" s="113"/>
      <c r="H35703" s="133"/>
      <c r="T35703" s="133"/>
      <c r="X35703" s="131"/>
      <c r="Y35703" s="133"/>
      <c r="AJ35703" s="133"/>
      <c r="AO35703" s="135"/>
      <c r="AP35703" s="135"/>
      <c r="BJ35703" s="136"/>
    </row>
    <row r="35704" spans="5:62" ht="14.25" customHeight="1" x14ac:dyDescent="0.25">
      <c r="E35704" s="113"/>
      <c r="H35704" s="133"/>
      <c r="T35704" s="133"/>
      <c r="X35704" s="131"/>
      <c r="Y35704" s="133"/>
      <c r="AJ35704" s="133"/>
      <c r="AO35704" s="135"/>
      <c r="AP35704" s="135"/>
      <c r="BJ35704" s="136"/>
    </row>
    <row r="35705" spans="5:62" ht="14.25" customHeight="1" x14ac:dyDescent="0.25">
      <c r="E35705" s="113"/>
      <c r="H35705" s="133"/>
      <c r="T35705" s="133"/>
      <c r="X35705" s="131"/>
      <c r="Y35705" s="133"/>
      <c r="AJ35705" s="133"/>
      <c r="AO35705" s="135"/>
      <c r="AP35705" s="135"/>
      <c r="BJ35705" s="136"/>
    </row>
    <row r="35706" spans="5:62" ht="14.25" customHeight="1" x14ac:dyDescent="0.25">
      <c r="E35706" s="113"/>
      <c r="H35706" s="133"/>
      <c r="T35706" s="133"/>
      <c r="X35706" s="131"/>
      <c r="Y35706" s="133"/>
      <c r="AJ35706" s="133"/>
      <c r="AO35706" s="135"/>
      <c r="AP35706" s="135"/>
      <c r="BJ35706" s="136"/>
    </row>
    <row r="35707" spans="5:62" ht="14.25" customHeight="1" x14ac:dyDescent="0.25">
      <c r="E35707" s="113"/>
      <c r="H35707" s="133"/>
      <c r="T35707" s="133"/>
      <c r="X35707" s="131"/>
      <c r="Y35707" s="133"/>
      <c r="AJ35707" s="133"/>
      <c r="AO35707" s="135"/>
      <c r="AP35707" s="135"/>
      <c r="BJ35707" s="136"/>
    </row>
    <row r="35708" spans="5:62" ht="14.25" customHeight="1" x14ac:dyDescent="0.25">
      <c r="E35708" s="113"/>
      <c r="H35708" s="133"/>
      <c r="T35708" s="133"/>
      <c r="X35708" s="131"/>
      <c r="Y35708" s="133"/>
      <c r="AJ35708" s="133"/>
      <c r="AO35708" s="135"/>
      <c r="AP35708" s="135"/>
      <c r="BJ35708" s="136"/>
    </row>
    <row r="35709" spans="5:62" ht="14.25" customHeight="1" x14ac:dyDescent="0.25">
      <c r="E35709" s="113"/>
      <c r="H35709" s="133"/>
      <c r="T35709" s="133"/>
      <c r="X35709" s="131"/>
      <c r="Y35709" s="133"/>
      <c r="AJ35709" s="133"/>
      <c r="AO35709" s="135"/>
      <c r="AP35709" s="135"/>
      <c r="BJ35709" s="136"/>
    </row>
    <row r="35710" spans="5:62" ht="14.25" customHeight="1" x14ac:dyDescent="0.25">
      <c r="E35710" s="113"/>
      <c r="H35710" s="133"/>
      <c r="T35710" s="133"/>
      <c r="X35710" s="131"/>
      <c r="Y35710" s="133"/>
      <c r="AJ35710" s="133"/>
      <c r="AO35710" s="135"/>
      <c r="AP35710" s="135"/>
      <c r="BJ35710" s="136"/>
    </row>
    <row r="35711" spans="5:62" ht="14.25" customHeight="1" x14ac:dyDescent="0.25">
      <c r="E35711" s="113"/>
      <c r="H35711" s="133"/>
      <c r="T35711" s="133"/>
      <c r="X35711" s="131"/>
      <c r="Y35711" s="133"/>
      <c r="AJ35711" s="133"/>
      <c r="AO35711" s="135"/>
      <c r="AP35711" s="135"/>
      <c r="BJ35711" s="136"/>
    </row>
    <row r="35712" spans="5:62" ht="14.25" customHeight="1" x14ac:dyDescent="0.25">
      <c r="E35712" s="113"/>
      <c r="H35712" s="133"/>
      <c r="T35712" s="133"/>
      <c r="X35712" s="131"/>
      <c r="Y35712" s="133"/>
      <c r="AJ35712" s="133"/>
      <c r="AO35712" s="135"/>
      <c r="AP35712" s="135"/>
      <c r="BJ35712" s="136"/>
    </row>
    <row r="35713" spans="5:62" ht="14.25" customHeight="1" x14ac:dyDescent="0.25">
      <c r="E35713" s="113"/>
      <c r="H35713" s="133"/>
      <c r="T35713" s="133"/>
      <c r="X35713" s="131"/>
      <c r="Y35713" s="133"/>
      <c r="AJ35713" s="133"/>
      <c r="AO35713" s="135"/>
      <c r="AP35713" s="135"/>
      <c r="BJ35713" s="136"/>
    </row>
    <row r="35714" spans="5:62" ht="14.25" customHeight="1" x14ac:dyDescent="0.25">
      <c r="E35714" s="113"/>
      <c r="H35714" s="133"/>
      <c r="T35714" s="133"/>
      <c r="X35714" s="131"/>
      <c r="Y35714" s="133"/>
      <c r="AJ35714" s="133"/>
      <c r="AO35714" s="135"/>
      <c r="AP35714" s="135"/>
      <c r="BJ35714" s="136"/>
    </row>
    <row r="35715" spans="5:62" ht="14.25" customHeight="1" x14ac:dyDescent="0.25">
      <c r="E35715" s="113"/>
      <c r="H35715" s="133"/>
      <c r="T35715" s="133"/>
      <c r="X35715" s="131"/>
      <c r="Y35715" s="133"/>
      <c r="AJ35715" s="133"/>
      <c r="AO35715" s="135"/>
      <c r="AP35715" s="135"/>
      <c r="BJ35715" s="136"/>
    </row>
    <row r="35716" spans="5:62" ht="14.25" customHeight="1" x14ac:dyDescent="0.25">
      <c r="E35716" s="113"/>
      <c r="H35716" s="133"/>
      <c r="T35716" s="133"/>
      <c r="X35716" s="131"/>
      <c r="Y35716" s="133"/>
      <c r="AJ35716" s="133"/>
      <c r="AO35716" s="135"/>
      <c r="AP35716" s="135"/>
      <c r="BJ35716" s="136"/>
    </row>
    <row r="35717" spans="5:62" ht="14.25" customHeight="1" x14ac:dyDescent="0.25">
      <c r="E35717" s="113"/>
      <c r="H35717" s="133"/>
      <c r="T35717" s="133"/>
      <c r="X35717" s="131"/>
      <c r="Y35717" s="133"/>
      <c r="AJ35717" s="133"/>
      <c r="AO35717" s="135"/>
      <c r="AP35717" s="135"/>
      <c r="BJ35717" s="136"/>
    </row>
    <row r="35718" spans="5:62" ht="14.25" customHeight="1" x14ac:dyDescent="0.25">
      <c r="E35718" s="113"/>
      <c r="H35718" s="133"/>
      <c r="T35718" s="133"/>
      <c r="X35718" s="131"/>
      <c r="Y35718" s="133"/>
      <c r="AJ35718" s="133"/>
      <c r="AO35718" s="135"/>
      <c r="AP35718" s="135"/>
      <c r="BJ35718" s="136"/>
    </row>
    <row r="35719" spans="5:62" ht="14.25" customHeight="1" x14ac:dyDescent="0.25">
      <c r="E35719" s="113"/>
      <c r="H35719" s="133"/>
      <c r="T35719" s="133"/>
      <c r="X35719" s="131"/>
      <c r="Y35719" s="133"/>
      <c r="AJ35719" s="133"/>
      <c r="AO35719" s="135"/>
      <c r="AP35719" s="135"/>
      <c r="BJ35719" s="136"/>
    </row>
    <row r="35720" spans="5:62" ht="14.25" customHeight="1" x14ac:dyDescent="0.25">
      <c r="E35720" s="113"/>
      <c r="H35720" s="133"/>
      <c r="T35720" s="133"/>
      <c r="X35720" s="131"/>
      <c r="Y35720" s="133"/>
      <c r="AJ35720" s="133"/>
      <c r="AO35720" s="135"/>
      <c r="AP35720" s="135"/>
      <c r="BJ35720" s="136"/>
    </row>
    <row r="35721" spans="5:62" ht="14.25" customHeight="1" x14ac:dyDescent="0.25">
      <c r="E35721" s="113"/>
      <c r="H35721" s="133"/>
      <c r="T35721" s="133"/>
      <c r="X35721" s="131"/>
      <c r="Y35721" s="133"/>
      <c r="AJ35721" s="133"/>
      <c r="AO35721" s="135"/>
      <c r="AP35721" s="135"/>
      <c r="BJ35721" s="136"/>
    </row>
    <row r="35722" spans="5:62" ht="14.25" customHeight="1" x14ac:dyDescent="0.25">
      <c r="E35722" s="113"/>
      <c r="H35722" s="133"/>
      <c r="T35722" s="133"/>
      <c r="X35722" s="131"/>
      <c r="Y35722" s="133"/>
      <c r="AJ35722" s="133"/>
      <c r="AO35722" s="135"/>
      <c r="AP35722" s="135"/>
      <c r="BJ35722" s="136"/>
    </row>
    <row r="35723" spans="5:62" ht="14.25" customHeight="1" x14ac:dyDescent="0.25">
      <c r="E35723" s="113"/>
      <c r="H35723" s="133"/>
      <c r="T35723" s="133"/>
      <c r="X35723" s="131"/>
      <c r="Y35723" s="133"/>
      <c r="AJ35723" s="133"/>
      <c r="AO35723" s="135"/>
      <c r="AP35723" s="135"/>
      <c r="BJ35723" s="136"/>
    </row>
    <row r="35724" spans="5:62" ht="14.25" customHeight="1" x14ac:dyDescent="0.25">
      <c r="E35724" s="113"/>
      <c r="H35724" s="133"/>
      <c r="T35724" s="133"/>
      <c r="X35724" s="131"/>
      <c r="Y35724" s="133"/>
      <c r="AJ35724" s="133"/>
      <c r="AO35724" s="135"/>
      <c r="AP35724" s="135"/>
      <c r="BJ35724" s="136"/>
    </row>
    <row r="35725" spans="5:62" ht="14.25" customHeight="1" x14ac:dyDescent="0.25">
      <c r="E35725" s="113"/>
      <c r="H35725" s="133"/>
      <c r="T35725" s="133"/>
      <c r="X35725" s="131"/>
      <c r="Y35725" s="133"/>
      <c r="AJ35725" s="133"/>
      <c r="AO35725" s="135"/>
      <c r="AP35725" s="135"/>
      <c r="BJ35725" s="136"/>
    </row>
    <row r="35726" spans="5:62" ht="14.25" customHeight="1" x14ac:dyDescent="0.25">
      <c r="E35726" s="113"/>
      <c r="H35726" s="133"/>
      <c r="T35726" s="133"/>
      <c r="X35726" s="131"/>
      <c r="Y35726" s="133"/>
      <c r="AJ35726" s="133"/>
      <c r="AO35726" s="135"/>
      <c r="AP35726" s="135"/>
      <c r="BJ35726" s="136"/>
    </row>
    <row r="35727" spans="5:62" ht="14.25" customHeight="1" x14ac:dyDescent="0.25">
      <c r="E35727" s="113"/>
      <c r="H35727" s="133"/>
      <c r="T35727" s="133"/>
      <c r="X35727" s="131"/>
      <c r="Y35727" s="133"/>
      <c r="AJ35727" s="133"/>
      <c r="AO35727" s="135"/>
      <c r="AP35727" s="135"/>
      <c r="BJ35727" s="136"/>
    </row>
    <row r="35728" spans="5:62" ht="14.25" customHeight="1" x14ac:dyDescent="0.25">
      <c r="E35728" s="113"/>
      <c r="H35728" s="133"/>
      <c r="T35728" s="133"/>
      <c r="X35728" s="131"/>
      <c r="Y35728" s="133"/>
      <c r="AJ35728" s="133"/>
      <c r="AO35728" s="135"/>
      <c r="AP35728" s="135"/>
      <c r="BJ35728" s="136"/>
    </row>
    <row r="35729" spans="5:62" ht="14.25" customHeight="1" x14ac:dyDescent="0.25">
      <c r="E35729" s="113"/>
      <c r="H35729" s="133"/>
      <c r="T35729" s="133"/>
      <c r="X35729" s="131"/>
      <c r="Y35729" s="133"/>
      <c r="AJ35729" s="133"/>
      <c r="AO35729" s="135"/>
      <c r="AP35729" s="135"/>
      <c r="BJ35729" s="136"/>
    </row>
    <row r="35730" spans="5:62" ht="14.25" customHeight="1" x14ac:dyDescent="0.25">
      <c r="E35730" s="113"/>
      <c r="H35730" s="133"/>
      <c r="T35730" s="133"/>
      <c r="X35730" s="131"/>
      <c r="Y35730" s="133"/>
      <c r="AJ35730" s="133"/>
      <c r="AO35730" s="135"/>
      <c r="AP35730" s="135"/>
      <c r="BJ35730" s="136"/>
    </row>
    <row r="35731" spans="5:62" ht="14.25" customHeight="1" x14ac:dyDescent="0.25">
      <c r="E35731" s="113"/>
      <c r="H35731" s="133"/>
      <c r="T35731" s="133"/>
      <c r="X35731" s="131"/>
      <c r="Y35731" s="133"/>
      <c r="AJ35731" s="133"/>
      <c r="AO35731" s="135"/>
      <c r="AP35731" s="135"/>
      <c r="BJ35731" s="136"/>
    </row>
    <row r="35732" spans="5:62" ht="14.25" customHeight="1" x14ac:dyDescent="0.25">
      <c r="E35732" s="113"/>
      <c r="H35732" s="133"/>
      <c r="T35732" s="133"/>
      <c r="X35732" s="131"/>
      <c r="Y35732" s="133"/>
      <c r="AJ35732" s="133"/>
      <c r="AO35732" s="135"/>
      <c r="AP35732" s="135"/>
      <c r="BJ35732" s="136"/>
    </row>
    <row r="35733" spans="5:62" ht="14.25" customHeight="1" x14ac:dyDescent="0.25">
      <c r="E35733" s="113"/>
      <c r="H35733" s="133"/>
      <c r="T35733" s="133"/>
      <c r="X35733" s="131"/>
      <c r="Y35733" s="133"/>
      <c r="AJ35733" s="133"/>
      <c r="AO35733" s="135"/>
      <c r="AP35733" s="135"/>
      <c r="BJ35733" s="136"/>
    </row>
    <row r="35734" spans="5:62" ht="14.25" customHeight="1" x14ac:dyDescent="0.25">
      <c r="E35734" s="113"/>
      <c r="H35734" s="133"/>
      <c r="T35734" s="133"/>
      <c r="X35734" s="131"/>
      <c r="Y35734" s="133"/>
      <c r="AJ35734" s="133"/>
      <c r="AO35734" s="135"/>
      <c r="AP35734" s="135"/>
      <c r="BJ35734" s="136"/>
    </row>
    <row r="35735" spans="5:62" ht="14.25" customHeight="1" x14ac:dyDescent="0.25">
      <c r="E35735" s="113"/>
      <c r="H35735" s="133"/>
      <c r="T35735" s="133"/>
      <c r="X35735" s="131"/>
      <c r="Y35735" s="133"/>
      <c r="AJ35735" s="133"/>
      <c r="AO35735" s="135"/>
      <c r="AP35735" s="135"/>
      <c r="BJ35735" s="136"/>
    </row>
    <row r="35736" spans="5:62" ht="14.25" customHeight="1" x14ac:dyDescent="0.25">
      <c r="E35736" s="113"/>
      <c r="H35736" s="133"/>
      <c r="T35736" s="133"/>
      <c r="X35736" s="131"/>
      <c r="Y35736" s="133"/>
      <c r="AJ35736" s="133"/>
      <c r="AO35736" s="135"/>
      <c r="AP35736" s="135"/>
      <c r="BJ35736" s="136"/>
    </row>
    <row r="35737" spans="5:62" ht="14.25" customHeight="1" x14ac:dyDescent="0.25">
      <c r="E35737" s="113"/>
      <c r="H35737" s="133"/>
      <c r="T35737" s="133"/>
      <c r="X35737" s="131"/>
      <c r="Y35737" s="133"/>
      <c r="AJ35737" s="133"/>
      <c r="AO35737" s="135"/>
      <c r="AP35737" s="135"/>
      <c r="BJ35737" s="136"/>
    </row>
    <row r="35738" spans="5:62" ht="14.25" customHeight="1" x14ac:dyDescent="0.25">
      <c r="E35738" s="113"/>
      <c r="H35738" s="133"/>
      <c r="T35738" s="133"/>
      <c r="X35738" s="131"/>
      <c r="Y35738" s="133"/>
      <c r="AJ35738" s="133"/>
      <c r="AO35738" s="135"/>
      <c r="AP35738" s="135"/>
      <c r="BJ35738" s="136"/>
    </row>
    <row r="35739" spans="5:62" ht="14.25" customHeight="1" x14ac:dyDescent="0.25">
      <c r="E35739" s="113"/>
      <c r="H35739" s="133"/>
      <c r="T35739" s="133"/>
      <c r="X35739" s="131"/>
      <c r="Y35739" s="133"/>
      <c r="AJ35739" s="133"/>
      <c r="AO35739" s="135"/>
      <c r="AP35739" s="135"/>
      <c r="BJ35739" s="136"/>
    </row>
    <row r="35740" spans="5:62" ht="14.25" customHeight="1" x14ac:dyDescent="0.25">
      <c r="E35740" s="113"/>
      <c r="H35740" s="133"/>
      <c r="T35740" s="133"/>
      <c r="X35740" s="131"/>
      <c r="Y35740" s="133"/>
      <c r="AJ35740" s="133"/>
      <c r="AO35740" s="135"/>
      <c r="AP35740" s="135"/>
      <c r="BJ35740" s="136"/>
    </row>
    <row r="35741" spans="5:62" ht="14.25" customHeight="1" x14ac:dyDescent="0.25">
      <c r="E35741" s="113"/>
      <c r="H35741" s="133"/>
      <c r="T35741" s="133"/>
      <c r="X35741" s="131"/>
      <c r="Y35741" s="133"/>
      <c r="AJ35741" s="133"/>
      <c r="AO35741" s="135"/>
      <c r="AP35741" s="135"/>
      <c r="BJ35741" s="136"/>
    </row>
    <row r="35742" spans="5:62" ht="14.25" customHeight="1" x14ac:dyDescent="0.25">
      <c r="E35742" s="113"/>
      <c r="H35742" s="133"/>
      <c r="T35742" s="133"/>
      <c r="X35742" s="131"/>
      <c r="Y35742" s="133"/>
      <c r="AJ35742" s="133"/>
      <c r="AO35742" s="135"/>
      <c r="AP35742" s="135"/>
      <c r="BJ35742" s="136"/>
    </row>
    <row r="35743" spans="5:62" ht="14.25" customHeight="1" x14ac:dyDescent="0.25">
      <c r="E35743" s="113"/>
      <c r="H35743" s="133"/>
      <c r="T35743" s="133"/>
      <c r="X35743" s="131"/>
      <c r="Y35743" s="133"/>
      <c r="AJ35743" s="133"/>
      <c r="AO35743" s="135"/>
      <c r="AP35743" s="135"/>
      <c r="BJ35743" s="136"/>
    </row>
    <row r="35744" spans="5:62" ht="14.25" customHeight="1" x14ac:dyDescent="0.25">
      <c r="E35744" s="113"/>
      <c r="H35744" s="133"/>
      <c r="T35744" s="133"/>
      <c r="X35744" s="131"/>
      <c r="Y35744" s="133"/>
      <c r="AJ35744" s="133"/>
      <c r="AO35744" s="135"/>
      <c r="AP35744" s="135"/>
      <c r="BJ35744" s="136"/>
    </row>
    <row r="35745" spans="5:62" ht="14.25" customHeight="1" x14ac:dyDescent="0.25">
      <c r="E35745" s="113"/>
      <c r="H35745" s="133"/>
      <c r="T35745" s="133"/>
      <c r="X35745" s="131"/>
      <c r="Y35745" s="133"/>
      <c r="AJ35745" s="133"/>
      <c r="AO35745" s="135"/>
      <c r="AP35745" s="135"/>
      <c r="BJ35745" s="136"/>
    </row>
    <row r="35746" spans="5:62" ht="14.25" customHeight="1" x14ac:dyDescent="0.25">
      <c r="E35746" s="113"/>
      <c r="H35746" s="133"/>
      <c r="T35746" s="133"/>
      <c r="X35746" s="131"/>
      <c r="Y35746" s="133"/>
      <c r="AJ35746" s="133"/>
      <c r="AO35746" s="135"/>
      <c r="AP35746" s="135"/>
      <c r="BJ35746" s="136"/>
    </row>
    <row r="35747" spans="5:62" ht="14.25" customHeight="1" x14ac:dyDescent="0.25">
      <c r="E35747" s="113"/>
      <c r="H35747" s="133"/>
      <c r="T35747" s="133"/>
      <c r="X35747" s="131"/>
      <c r="Y35747" s="133"/>
      <c r="AJ35747" s="133"/>
      <c r="AO35747" s="135"/>
      <c r="AP35747" s="135"/>
      <c r="BJ35747" s="136"/>
    </row>
    <row r="35748" spans="5:62" ht="14.25" customHeight="1" x14ac:dyDescent="0.25">
      <c r="E35748" s="113"/>
      <c r="H35748" s="133"/>
      <c r="T35748" s="133"/>
      <c r="X35748" s="131"/>
      <c r="Y35748" s="133"/>
      <c r="AJ35748" s="133"/>
      <c r="AO35748" s="135"/>
      <c r="AP35748" s="135"/>
      <c r="BJ35748" s="136"/>
    </row>
    <row r="35749" spans="5:62" ht="14.25" customHeight="1" x14ac:dyDescent="0.25">
      <c r="E35749" s="113"/>
      <c r="H35749" s="133"/>
      <c r="T35749" s="133"/>
      <c r="X35749" s="131"/>
      <c r="Y35749" s="133"/>
      <c r="AJ35749" s="133"/>
      <c r="AO35749" s="135"/>
      <c r="AP35749" s="135"/>
      <c r="BJ35749" s="136"/>
    </row>
    <row r="35750" spans="5:62" ht="14.25" customHeight="1" x14ac:dyDescent="0.25">
      <c r="E35750" s="113"/>
      <c r="H35750" s="133"/>
      <c r="T35750" s="133"/>
      <c r="X35750" s="131"/>
      <c r="Y35750" s="133"/>
      <c r="AJ35750" s="133"/>
      <c r="AO35750" s="135"/>
      <c r="AP35750" s="135"/>
      <c r="BJ35750" s="136"/>
    </row>
    <row r="35751" spans="5:62" ht="14.25" customHeight="1" x14ac:dyDescent="0.25">
      <c r="E35751" s="113"/>
      <c r="H35751" s="133"/>
      <c r="T35751" s="133"/>
      <c r="X35751" s="131"/>
      <c r="Y35751" s="133"/>
      <c r="AJ35751" s="133"/>
      <c r="AO35751" s="135"/>
      <c r="AP35751" s="135"/>
      <c r="BJ35751" s="136"/>
    </row>
    <row r="35752" spans="5:62" ht="14.25" customHeight="1" x14ac:dyDescent="0.25">
      <c r="E35752" s="113"/>
      <c r="H35752" s="133"/>
      <c r="T35752" s="133"/>
      <c r="X35752" s="131"/>
      <c r="Y35752" s="133"/>
      <c r="AJ35752" s="133"/>
      <c r="AO35752" s="135"/>
      <c r="AP35752" s="135"/>
      <c r="BJ35752" s="136"/>
    </row>
    <row r="35753" spans="5:62" ht="14.25" customHeight="1" x14ac:dyDescent="0.25">
      <c r="E35753" s="113"/>
      <c r="H35753" s="133"/>
      <c r="T35753" s="133"/>
      <c r="X35753" s="131"/>
      <c r="Y35753" s="133"/>
      <c r="AJ35753" s="133"/>
      <c r="AO35753" s="135"/>
      <c r="AP35753" s="135"/>
      <c r="BJ35753" s="136"/>
    </row>
    <row r="35754" spans="5:62" ht="14.25" customHeight="1" x14ac:dyDescent="0.25">
      <c r="E35754" s="113"/>
      <c r="H35754" s="133"/>
      <c r="T35754" s="133"/>
      <c r="X35754" s="131"/>
      <c r="Y35754" s="133"/>
      <c r="AJ35754" s="133"/>
      <c r="AO35754" s="135"/>
      <c r="AP35754" s="135"/>
      <c r="BJ35754" s="136"/>
    </row>
    <row r="35755" spans="5:62" ht="14.25" customHeight="1" x14ac:dyDescent="0.25">
      <c r="E35755" s="113"/>
      <c r="H35755" s="133"/>
      <c r="T35755" s="133"/>
      <c r="X35755" s="131"/>
      <c r="Y35755" s="133"/>
      <c r="AJ35755" s="133"/>
      <c r="AO35755" s="135"/>
      <c r="AP35755" s="135"/>
      <c r="BJ35755" s="136"/>
    </row>
    <row r="35756" spans="5:62" ht="14.25" customHeight="1" x14ac:dyDescent="0.25">
      <c r="E35756" s="113"/>
      <c r="H35756" s="133"/>
      <c r="T35756" s="133"/>
      <c r="X35756" s="131"/>
      <c r="Y35756" s="133"/>
      <c r="AJ35756" s="133"/>
      <c r="AO35756" s="135"/>
      <c r="AP35756" s="135"/>
      <c r="BJ35756" s="136"/>
    </row>
    <row r="35757" spans="5:62" ht="14.25" customHeight="1" x14ac:dyDescent="0.25">
      <c r="E35757" s="113"/>
      <c r="H35757" s="133"/>
      <c r="T35757" s="133"/>
      <c r="X35757" s="131"/>
      <c r="Y35757" s="133"/>
      <c r="AJ35757" s="133"/>
      <c r="AO35757" s="135"/>
      <c r="AP35757" s="135"/>
      <c r="BJ35757" s="136"/>
    </row>
    <row r="35758" spans="5:62" ht="14.25" customHeight="1" x14ac:dyDescent="0.25">
      <c r="E35758" s="113"/>
      <c r="H35758" s="133"/>
      <c r="T35758" s="133"/>
      <c r="X35758" s="131"/>
      <c r="Y35758" s="133"/>
      <c r="AJ35758" s="133"/>
      <c r="AO35758" s="135"/>
      <c r="AP35758" s="135"/>
      <c r="BJ35758" s="136"/>
    </row>
    <row r="35759" spans="5:62" ht="14.25" customHeight="1" x14ac:dyDescent="0.25">
      <c r="E35759" s="113"/>
      <c r="H35759" s="133"/>
      <c r="T35759" s="133"/>
      <c r="X35759" s="131"/>
      <c r="Y35759" s="133"/>
      <c r="AJ35759" s="133"/>
      <c r="AO35759" s="135"/>
      <c r="AP35759" s="135"/>
      <c r="BJ35759" s="136"/>
    </row>
    <row r="35760" spans="5:62" ht="14.25" customHeight="1" x14ac:dyDescent="0.25">
      <c r="E35760" s="113"/>
      <c r="H35760" s="133"/>
      <c r="T35760" s="133"/>
      <c r="X35760" s="131"/>
      <c r="Y35760" s="133"/>
      <c r="AJ35760" s="133"/>
      <c r="AO35760" s="135"/>
      <c r="AP35760" s="135"/>
      <c r="BJ35760" s="136"/>
    </row>
    <row r="35761" spans="5:62" ht="14.25" customHeight="1" x14ac:dyDescent="0.25">
      <c r="E35761" s="113"/>
      <c r="H35761" s="133"/>
      <c r="T35761" s="133"/>
      <c r="X35761" s="131"/>
      <c r="Y35761" s="133"/>
      <c r="AJ35761" s="133"/>
      <c r="AO35761" s="135"/>
      <c r="AP35761" s="135"/>
      <c r="BJ35761" s="136"/>
    </row>
    <row r="35762" spans="5:62" ht="14.25" customHeight="1" x14ac:dyDescent="0.25">
      <c r="E35762" s="113"/>
      <c r="H35762" s="133"/>
      <c r="T35762" s="133"/>
      <c r="X35762" s="131"/>
      <c r="Y35762" s="133"/>
      <c r="AJ35762" s="133"/>
      <c r="AO35762" s="135"/>
      <c r="AP35762" s="135"/>
      <c r="BJ35762" s="136"/>
    </row>
    <row r="35763" spans="5:62" ht="14.25" customHeight="1" x14ac:dyDescent="0.25">
      <c r="E35763" s="113"/>
      <c r="H35763" s="133"/>
      <c r="T35763" s="133"/>
      <c r="X35763" s="131"/>
      <c r="Y35763" s="133"/>
      <c r="AJ35763" s="133"/>
      <c r="AO35763" s="135"/>
      <c r="AP35763" s="135"/>
      <c r="BJ35763" s="136"/>
    </row>
    <row r="35764" spans="5:62" ht="14.25" customHeight="1" x14ac:dyDescent="0.25">
      <c r="E35764" s="113"/>
      <c r="H35764" s="133"/>
      <c r="T35764" s="133"/>
      <c r="X35764" s="131"/>
      <c r="Y35764" s="133"/>
      <c r="AJ35764" s="133"/>
      <c r="AO35764" s="135"/>
      <c r="AP35764" s="135"/>
      <c r="BJ35764" s="136"/>
    </row>
    <row r="35765" spans="5:62" ht="14.25" customHeight="1" x14ac:dyDescent="0.25">
      <c r="E35765" s="113"/>
      <c r="H35765" s="133"/>
      <c r="T35765" s="133"/>
      <c r="X35765" s="131"/>
      <c r="Y35765" s="133"/>
      <c r="AJ35765" s="133"/>
      <c r="AO35765" s="135"/>
      <c r="AP35765" s="135"/>
      <c r="BJ35765" s="136"/>
    </row>
    <row r="35766" spans="5:62" ht="14.25" customHeight="1" x14ac:dyDescent="0.25">
      <c r="E35766" s="113"/>
      <c r="H35766" s="133"/>
      <c r="T35766" s="133"/>
      <c r="X35766" s="131"/>
      <c r="Y35766" s="133"/>
      <c r="AJ35766" s="133"/>
      <c r="AO35766" s="135"/>
      <c r="AP35766" s="135"/>
      <c r="BJ35766" s="136"/>
    </row>
    <row r="35767" spans="5:62" ht="14.25" customHeight="1" x14ac:dyDescent="0.25">
      <c r="E35767" s="113"/>
      <c r="H35767" s="133"/>
      <c r="T35767" s="133"/>
      <c r="X35767" s="131"/>
      <c r="Y35767" s="133"/>
      <c r="AJ35767" s="133"/>
      <c r="AO35767" s="135"/>
      <c r="AP35767" s="135"/>
      <c r="BJ35767" s="136"/>
    </row>
    <row r="35768" spans="5:62" ht="14.25" customHeight="1" x14ac:dyDescent="0.25">
      <c r="E35768" s="113"/>
      <c r="H35768" s="133"/>
      <c r="T35768" s="133"/>
      <c r="X35768" s="131"/>
      <c r="Y35768" s="133"/>
      <c r="AJ35768" s="133"/>
      <c r="AO35768" s="135"/>
      <c r="AP35768" s="135"/>
      <c r="BJ35768" s="136"/>
    </row>
    <row r="35769" spans="5:62" ht="14.25" customHeight="1" x14ac:dyDescent="0.25">
      <c r="E35769" s="113"/>
      <c r="H35769" s="133"/>
      <c r="T35769" s="133"/>
      <c r="X35769" s="131"/>
      <c r="Y35769" s="133"/>
      <c r="AJ35769" s="133"/>
      <c r="AO35769" s="135"/>
      <c r="AP35769" s="135"/>
      <c r="BJ35769" s="136"/>
    </row>
    <row r="35770" spans="5:62" ht="14.25" customHeight="1" x14ac:dyDescent="0.25">
      <c r="E35770" s="113"/>
      <c r="H35770" s="133"/>
      <c r="T35770" s="133"/>
      <c r="X35770" s="131"/>
      <c r="Y35770" s="133"/>
      <c r="AJ35770" s="133"/>
      <c r="AO35770" s="135"/>
      <c r="AP35770" s="135"/>
      <c r="BJ35770" s="136"/>
    </row>
    <row r="35771" spans="5:62" ht="14.25" customHeight="1" x14ac:dyDescent="0.25">
      <c r="E35771" s="113"/>
      <c r="H35771" s="133"/>
      <c r="T35771" s="133"/>
      <c r="X35771" s="131"/>
      <c r="Y35771" s="133"/>
      <c r="AJ35771" s="133"/>
      <c r="AO35771" s="135"/>
      <c r="AP35771" s="135"/>
      <c r="BJ35771" s="136"/>
    </row>
    <row r="35772" spans="5:62" ht="14.25" customHeight="1" x14ac:dyDescent="0.25">
      <c r="E35772" s="113"/>
      <c r="H35772" s="133"/>
      <c r="T35772" s="133"/>
      <c r="X35772" s="131"/>
      <c r="Y35772" s="133"/>
      <c r="AJ35772" s="133"/>
      <c r="AO35772" s="135"/>
      <c r="AP35772" s="135"/>
      <c r="BJ35772" s="136"/>
    </row>
    <row r="35773" spans="5:62" ht="14.25" customHeight="1" x14ac:dyDescent="0.25">
      <c r="E35773" s="113"/>
      <c r="H35773" s="133"/>
      <c r="T35773" s="133"/>
      <c r="X35773" s="131"/>
      <c r="Y35773" s="133"/>
      <c r="AJ35773" s="133"/>
      <c r="AO35773" s="135"/>
      <c r="AP35773" s="135"/>
      <c r="BJ35773" s="136"/>
    </row>
    <row r="35774" spans="5:62" ht="14.25" customHeight="1" x14ac:dyDescent="0.25">
      <c r="E35774" s="113"/>
      <c r="H35774" s="133"/>
      <c r="T35774" s="133"/>
      <c r="X35774" s="131"/>
      <c r="Y35774" s="133"/>
      <c r="AJ35774" s="133"/>
      <c r="AO35774" s="135"/>
      <c r="AP35774" s="135"/>
      <c r="BJ35774" s="136"/>
    </row>
    <row r="35775" spans="5:62" ht="14.25" customHeight="1" x14ac:dyDescent="0.25">
      <c r="E35775" s="113"/>
      <c r="H35775" s="133"/>
      <c r="T35775" s="133"/>
      <c r="X35775" s="131"/>
      <c r="Y35775" s="133"/>
      <c r="AJ35775" s="133"/>
      <c r="AO35775" s="135"/>
      <c r="AP35775" s="135"/>
      <c r="BJ35775" s="136"/>
    </row>
    <row r="35776" spans="5:62" ht="14.25" customHeight="1" x14ac:dyDescent="0.25">
      <c r="E35776" s="113"/>
      <c r="H35776" s="133"/>
      <c r="T35776" s="133"/>
      <c r="X35776" s="131"/>
      <c r="Y35776" s="133"/>
      <c r="AJ35776" s="133"/>
      <c r="AO35776" s="135"/>
      <c r="AP35776" s="135"/>
      <c r="BJ35776" s="136"/>
    </row>
    <row r="35777" spans="5:62" ht="14.25" customHeight="1" x14ac:dyDescent="0.25">
      <c r="E35777" s="113"/>
      <c r="H35777" s="133"/>
      <c r="T35777" s="133"/>
      <c r="X35777" s="131"/>
      <c r="Y35777" s="133"/>
      <c r="AJ35777" s="133"/>
      <c r="AO35777" s="135"/>
      <c r="AP35777" s="135"/>
      <c r="BJ35777" s="136"/>
    </row>
    <row r="35778" spans="5:62" ht="14.25" customHeight="1" x14ac:dyDescent="0.25">
      <c r="E35778" s="113"/>
      <c r="H35778" s="133"/>
      <c r="T35778" s="133"/>
      <c r="X35778" s="131"/>
      <c r="Y35778" s="133"/>
      <c r="AJ35778" s="133"/>
      <c r="AO35778" s="135"/>
      <c r="AP35778" s="135"/>
      <c r="BJ35778" s="136"/>
    </row>
    <row r="35779" spans="5:62" ht="14.25" customHeight="1" x14ac:dyDescent="0.25">
      <c r="E35779" s="113"/>
      <c r="H35779" s="133"/>
      <c r="T35779" s="133"/>
      <c r="X35779" s="131"/>
      <c r="Y35779" s="133"/>
      <c r="AJ35779" s="133"/>
      <c r="AO35779" s="135"/>
      <c r="AP35779" s="135"/>
      <c r="BJ35779" s="136"/>
    </row>
    <row r="35780" spans="5:62" ht="14.25" customHeight="1" x14ac:dyDescent="0.25">
      <c r="E35780" s="113"/>
      <c r="H35780" s="133"/>
      <c r="T35780" s="133"/>
      <c r="X35780" s="131"/>
      <c r="Y35780" s="133"/>
      <c r="AJ35780" s="133"/>
      <c r="AO35780" s="135"/>
      <c r="AP35780" s="135"/>
      <c r="BJ35780" s="136"/>
    </row>
    <row r="35781" spans="5:62" ht="14.25" customHeight="1" x14ac:dyDescent="0.25">
      <c r="E35781" s="113"/>
      <c r="H35781" s="133"/>
      <c r="T35781" s="133"/>
      <c r="X35781" s="131"/>
      <c r="Y35781" s="133"/>
      <c r="AJ35781" s="133"/>
      <c r="AO35781" s="135"/>
      <c r="AP35781" s="135"/>
      <c r="BJ35781" s="136"/>
    </row>
    <row r="35782" spans="5:62" ht="14.25" customHeight="1" x14ac:dyDescent="0.25">
      <c r="E35782" s="113"/>
      <c r="H35782" s="133"/>
      <c r="T35782" s="133"/>
      <c r="X35782" s="131"/>
      <c r="Y35782" s="133"/>
      <c r="AJ35782" s="133"/>
      <c r="AO35782" s="135"/>
      <c r="AP35782" s="135"/>
      <c r="BJ35782" s="136"/>
    </row>
    <row r="35783" spans="5:62" ht="14.25" customHeight="1" x14ac:dyDescent="0.25">
      <c r="E35783" s="113"/>
      <c r="H35783" s="133"/>
      <c r="T35783" s="133"/>
      <c r="X35783" s="131"/>
      <c r="Y35783" s="133"/>
      <c r="AJ35783" s="133"/>
      <c r="AO35783" s="135"/>
      <c r="AP35783" s="135"/>
      <c r="BJ35783" s="136"/>
    </row>
    <row r="35784" spans="5:62" ht="14.25" customHeight="1" x14ac:dyDescent="0.25">
      <c r="E35784" s="113"/>
      <c r="H35784" s="133"/>
      <c r="T35784" s="133"/>
      <c r="X35784" s="131"/>
      <c r="Y35784" s="133"/>
      <c r="AJ35784" s="133"/>
      <c r="AO35784" s="135"/>
      <c r="AP35784" s="135"/>
      <c r="BJ35784" s="136"/>
    </row>
    <row r="35785" spans="5:62" ht="14.25" customHeight="1" x14ac:dyDescent="0.25">
      <c r="E35785" s="113"/>
      <c r="H35785" s="133"/>
      <c r="T35785" s="133"/>
      <c r="X35785" s="131"/>
      <c r="Y35785" s="133"/>
      <c r="AJ35785" s="133"/>
      <c r="AO35785" s="135"/>
      <c r="AP35785" s="135"/>
      <c r="BJ35785" s="136"/>
    </row>
    <row r="35786" spans="5:62" ht="14.25" customHeight="1" x14ac:dyDescent="0.25">
      <c r="E35786" s="113"/>
      <c r="H35786" s="133"/>
      <c r="T35786" s="133"/>
      <c r="X35786" s="131"/>
      <c r="Y35786" s="133"/>
      <c r="AJ35786" s="133"/>
      <c r="AO35786" s="135"/>
      <c r="AP35786" s="135"/>
      <c r="BJ35786" s="136"/>
    </row>
    <row r="35787" spans="5:62" ht="14.25" customHeight="1" x14ac:dyDescent="0.25">
      <c r="E35787" s="113"/>
      <c r="H35787" s="133"/>
      <c r="T35787" s="133"/>
      <c r="X35787" s="131"/>
      <c r="Y35787" s="133"/>
      <c r="AJ35787" s="133"/>
      <c r="AO35787" s="135"/>
      <c r="AP35787" s="135"/>
      <c r="BJ35787" s="136"/>
    </row>
    <row r="35788" spans="5:62" ht="14.25" customHeight="1" x14ac:dyDescent="0.25">
      <c r="E35788" s="113"/>
      <c r="H35788" s="133"/>
      <c r="T35788" s="133"/>
      <c r="X35788" s="131"/>
      <c r="Y35788" s="133"/>
      <c r="AJ35788" s="133"/>
      <c r="AO35788" s="135"/>
      <c r="AP35788" s="135"/>
      <c r="BJ35788" s="136"/>
    </row>
    <row r="35789" spans="5:62" ht="14.25" customHeight="1" x14ac:dyDescent="0.25">
      <c r="E35789" s="113"/>
      <c r="H35789" s="133"/>
      <c r="T35789" s="133"/>
      <c r="X35789" s="131"/>
      <c r="Y35789" s="133"/>
      <c r="AJ35789" s="133"/>
      <c r="AO35789" s="135"/>
      <c r="AP35789" s="135"/>
      <c r="BJ35789" s="136"/>
    </row>
    <row r="35790" spans="5:62" ht="14.25" customHeight="1" x14ac:dyDescent="0.25">
      <c r="E35790" s="113"/>
      <c r="H35790" s="133"/>
      <c r="T35790" s="133"/>
      <c r="X35790" s="131"/>
      <c r="Y35790" s="133"/>
      <c r="AJ35790" s="133"/>
      <c r="AO35790" s="135"/>
      <c r="AP35790" s="135"/>
      <c r="BJ35790" s="136"/>
    </row>
    <row r="35791" spans="5:62" ht="14.25" customHeight="1" x14ac:dyDescent="0.25">
      <c r="E35791" s="113"/>
      <c r="H35791" s="133"/>
      <c r="T35791" s="133"/>
      <c r="X35791" s="131"/>
      <c r="Y35791" s="133"/>
      <c r="AJ35791" s="133"/>
      <c r="AO35791" s="135"/>
      <c r="AP35791" s="135"/>
      <c r="BJ35791" s="136"/>
    </row>
    <row r="35792" spans="5:62" ht="14.25" customHeight="1" x14ac:dyDescent="0.25">
      <c r="E35792" s="113"/>
      <c r="H35792" s="133"/>
      <c r="T35792" s="133"/>
      <c r="X35792" s="131"/>
      <c r="Y35792" s="133"/>
      <c r="AJ35792" s="133"/>
      <c r="AO35792" s="135"/>
      <c r="AP35792" s="135"/>
      <c r="BJ35792" s="136"/>
    </row>
    <row r="35793" spans="5:62" ht="14.25" customHeight="1" x14ac:dyDescent="0.25">
      <c r="E35793" s="113"/>
      <c r="H35793" s="133"/>
      <c r="T35793" s="133"/>
      <c r="X35793" s="131"/>
      <c r="Y35793" s="133"/>
      <c r="AJ35793" s="133"/>
      <c r="AO35793" s="135"/>
      <c r="AP35793" s="135"/>
      <c r="BJ35793" s="136"/>
    </row>
    <row r="35794" spans="5:62" ht="14.25" customHeight="1" x14ac:dyDescent="0.25">
      <c r="E35794" s="113"/>
      <c r="H35794" s="133"/>
      <c r="T35794" s="133"/>
      <c r="X35794" s="131"/>
      <c r="Y35794" s="133"/>
      <c r="AJ35794" s="133"/>
      <c r="AO35794" s="135"/>
      <c r="AP35794" s="135"/>
      <c r="BJ35794" s="136"/>
    </row>
    <row r="35795" spans="5:62" ht="14.25" customHeight="1" x14ac:dyDescent="0.25">
      <c r="E35795" s="113"/>
      <c r="H35795" s="133"/>
      <c r="T35795" s="133"/>
      <c r="X35795" s="131"/>
      <c r="Y35795" s="133"/>
      <c r="AJ35795" s="133"/>
      <c r="AO35795" s="135"/>
      <c r="AP35795" s="135"/>
      <c r="BJ35795" s="136"/>
    </row>
    <row r="35796" spans="5:62" ht="14.25" customHeight="1" x14ac:dyDescent="0.25">
      <c r="E35796" s="113"/>
      <c r="H35796" s="133"/>
      <c r="T35796" s="133"/>
      <c r="X35796" s="131"/>
      <c r="Y35796" s="133"/>
      <c r="AJ35796" s="133"/>
      <c r="AO35796" s="135"/>
      <c r="AP35796" s="135"/>
      <c r="BJ35796" s="136"/>
    </row>
    <row r="35797" spans="5:62" ht="14.25" customHeight="1" x14ac:dyDescent="0.25">
      <c r="E35797" s="113"/>
      <c r="H35797" s="133"/>
      <c r="T35797" s="133"/>
      <c r="X35797" s="131"/>
      <c r="Y35797" s="133"/>
      <c r="AJ35797" s="133"/>
      <c r="AO35797" s="135"/>
      <c r="AP35797" s="135"/>
      <c r="BJ35797" s="136"/>
    </row>
    <row r="35798" spans="5:62" ht="14.25" customHeight="1" x14ac:dyDescent="0.25">
      <c r="E35798" s="113"/>
      <c r="H35798" s="133"/>
      <c r="T35798" s="133"/>
      <c r="X35798" s="131"/>
      <c r="Y35798" s="133"/>
      <c r="AJ35798" s="133"/>
      <c r="AO35798" s="135"/>
      <c r="AP35798" s="135"/>
      <c r="BJ35798" s="136"/>
    </row>
    <row r="35799" spans="5:62" ht="14.25" customHeight="1" x14ac:dyDescent="0.25">
      <c r="E35799" s="113"/>
      <c r="H35799" s="133"/>
      <c r="T35799" s="133"/>
      <c r="X35799" s="131"/>
      <c r="Y35799" s="133"/>
      <c r="AJ35799" s="133"/>
      <c r="AO35799" s="135"/>
      <c r="AP35799" s="135"/>
      <c r="BJ35799" s="136"/>
    </row>
    <row r="35800" spans="5:62" ht="14.25" customHeight="1" x14ac:dyDescent="0.25">
      <c r="E35800" s="113"/>
      <c r="H35800" s="133"/>
      <c r="T35800" s="133"/>
      <c r="X35800" s="131"/>
      <c r="Y35800" s="133"/>
      <c r="AJ35800" s="133"/>
      <c r="AO35800" s="135"/>
      <c r="AP35800" s="135"/>
      <c r="BJ35800" s="136"/>
    </row>
    <row r="35801" spans="5:62" ht="14.25" customHeight="1" x14ac:dyDescent="0.25">
      <c r="E35801" s="113"/>
      <c r="H35801" s="133"/>
      <c r="T35801" s="133"/>
      <c r="X35801" s="131"/>
      <c r="Y35801" s="133"/>
      <c r="AJ35801" s="133"/>
      <c r="AO35801" s="135"/>
      <c r="AP35801" s="135"/>
      <c r="BJ35801" s="136"/>
    </row>
    <row r="35802" spans="5:62" ht="14.25" customHeight="1" x14ac:dyDescent="0.25">
      <c r="E35802" s="113"/>
      <c r="H35802" s="133"/>
      <c r="T35802" s="133"/>
      <c r="X35802" s="131"/>
      <c r="Y35802" s="133"/>
      <c r="AJ35802" s="133"/>
      <c r="AO35802" s="135"/>
      <c r="AP35802" s="135"/>
      <c r="BJ35802" s="136"/>
    </row>
    <row r="35803" spans="5:62" ht="14.25" customHeight="1" x14ac:dyDescent="0.25">
      <c r="E35803" s="113"/>
      <c r="H35803" s="133"/>
      <c r="T35803" s="133"/>
      <c r="X35803" s="131"/>
      <c r="Y35803" s="133"/>
      <c r="AJ35803" s="133"/>
      <c r="AO35803" s="135"/>
      <c r="AP35803" s="135"/>
      <c r="BJ35803" s="136"/>
    </row>
    <row r="35804" spans="5:62" ht="14.25" customHeight="1" x14ac:dyDescent="0.25">
      <c r="E35804" s="113"/>
      <c r="H35804" s="133"/>
      <c r="T35804" s="133"/>
      <c r="X35804" s="131"/>
      <c r="Y35804" s="133"/>
      <c r="AJ35804" s="133"/>
      <c r="AO35804" s="135"/>
      <c r="AP35804" s="135"/>
      <c r="BJ35804" s="136"/>
    </row>
    <row r="35805" spans="5:62" ht="14.25" customHeight="1" x14ac:dyDescent="0.25">
      <c r="E35805" s="113"/>
      <c r="H35805" s="133"/>
      <c r="T35805" s="133"/>
      <c r="X35805" s="131"/>
      <c r="Y35805" s="133"/>
      <c r="AJ35805" s="133"/>
      <c r="AO35805" s="135"/>
      <c r="AP35805" s="135"/>
      <c r="BJ35805" s="136"/>
    </row>
    <row r="35806" spans="5:62" ht="14.25" customHeight="1" x14ac:dyDescent="0.25">
      <c r="E35806" s="113"/>
      <c r="H35806" s="133"/>
      <c r="T35806" s="133"/>
      <c r="X35806" s="131"/>
      <c r="Y35806" s="133"/>
      <c r="AJ35806" s="133"/>
      <c r="AO35806" s="135"/>
      <c r="AP35806" s="135"/>
      <c r="BJ35806" s="136"/>
    </row>
    <row r="35807" spans="5:62" ht="14.25" customHeight="1" x14ac:dyDescent="0.25">
      <c r="E35807" s="113"/>
      <c r="H35807" s="133"/>
      <c r="T35807" s="133"/>
      <c r="X35807" s="131"/>
      <c r="Y35807" s="133"/>
      <c r="AJ35807" s="133"/>
      <c r="AO35807" s="135"/>
      <c r="AP35807" s="135"/>
      <c r="BJ35807" s="136"/>
    </row>
    <row r="35808" spans="5:62" ht="14.25" customHeight="1" x14ac:dyDescent="0.25">
      <c r="E35808" s="113"/>
      <c r="H35808" s="133"/>
      <c r="T35808" s="133"/>
      <c r="X35808" s="131"/>
      <c r="Y35808" s="133"/>
      <c r="AJ35808" s="133"/>
      <c r="AO35808" s="135"/>
      <c r="AP35808" s="135"/>
      <c r="BJ35808" s="136"/>
    </row>
    <row r="35809" spans="5:62" ht="14.25" customHeight="1" x14ac:dyDescent="0.25">
      <c r="E35809" s="113"/>
      <c r="H35809" s="133"/>
      <c r="T35809" s="133"/>
      <c r="X35809" s="131"/>
      <c r="Y35809" s="133"/>
      <c r="AJ35809" s="133"/>
      <c r="AO35809" s="135"/>
      <c r="AP35809" s="135"/>
      <c r="BJ35809" s="136"/>
    </row>
    <row r="35810" spans="5:62" ht="14.25" customHeight="1" x14ac:dyDescent="0.25">
      <c r="E35810" s="113"/>
      <c r="H35810" s="133"/>
      <c r="T35810" s="133"/>
      <c r="X35810" s="131"/>
      <c r="Y35810" s="133"/>
      <c r="AJ35810" s="133"/>
      <c r="AO35810" s="135"/>
      <c r="AP35810" s="135"/>
      <c r="BJ35810" s="136"/>
    </row>
    <row r="35811" spans="5:62" ht="14.25" customHeight="1" x14ac:dyDescent="0.25">
      <c r="E35811" s="113"/>
      <c r="H35811" s="133"/>
      <c r="T35811" s="133"/>
      <c r="X35811" s="131"/>
      <c r="Y35811" s="133"/>
      <c r="AJ35811" s="133"/>
      <c r="AO35811" s="135"/>
      <c r="AP35811" s="135"/>
      <c r="BJ35811" s="136"/>
    </row>
    <row r="35812" spans="5:62" ht="14.25" customHeight="1" x14ac:dyDescent="0.25">
      <c r="E35812" s="113"/>
      <c r="H35812" s="133"/>
      <c r="T35812" s="133"/>
      <c r="X35812" s="131"/>
      <c r="Y35812" s="133"/>
      <c r="AJ35812" s="133"/>
      <c r="AO35812" s="135"/>
      <c r="AP35812" s="135"/>
      <c r="BJ35812" s="136"/>
    </row>
    <row r="35813" spans="5:62" ht="14.25" customHeight="1" x14ac:dyDescent="0.25">
      <c r="E35813" s="113"/>
      <c r="H35813" s="133"/>
      <c r="T35813" s="133"/>
      <c r="X35813" s="131"/>
      <c r="Y35813" s="133"/>
      <c r="AJ35813" s="133"/>
      <c r="AO35813" s="135"/>
      <c r="AP35813" s="135"/>
      <c r="BJ35813" s="136"/>
    </row>
    <row r="35814" spans="5:62" ht="14.25" customHeight="1" x14ac:dyDescent="0.25">
      <c r="E35814" s="113"/>
      <c r="H35814" s="133"/>
      <c r="T35814" s="133"/>
      <c r="X35814" s="131"/>
      <c r="Y35814" s="133"/>
      <c r="AJ35814" s="133"/>
      <c r="AO35814" s="135"/>
      <c r="AP35814" s="135"/>
      <c r="BJ35814" s="136"/>
    </row>
    <row r="35815" spans="5:62" ht="14.25" customHeight="1" x14ac:dyDescent="0.25">
      <c r="E35815" s="113"/>
      <c r="H35815" s="133"/>
      <c r="T35815" s="133"/>
      <c r="X35815" s="131"/>
      <c r="Y35815" s="133"/>
      <c r="AJ35815" s="133"/>
      <c r="AO35815" s="135"/>
      <c r="AP35815" s="135"/>
      <c r="BJ35815" s="136"/>
    </row>
    <row r="35816" spans="5:62" ht="14.25" customHeight="1" x14ac:dyDescent="0.25">
      <c r="E35816" s="113"/>
      <c r="H35816" s="133"/>
      <c r="T35816" s="133"/>
      <c r="X35816" s="131"/>
      <c r="Y35816" s="133"/>
      <c r="AJ35816" s="133"/>
      <c r="AO35816" s="135"/>
      <c r="AP35816" s="135"/>
      <c r="BJ35816" s="136"/>
    </row>
    <row r="35817" spans="5:62" ht="14.25" customHeight="1" x14ac:dyDescent="0.25">
      <c r="E35817" s="113"/>
      <c r="H35817" s="133"/>
      <c r="T35817" s="133"/>
      <c r="X35817" s="131"/>
      <c r="Y35817" s="133"/>
      <c r="AJ35817" s="133"/>
      <c r="AO35817" s="135"/>
      <c r="AP35817" s="135"/>
      <c r="BJ35817" s="136"/>
    </row>
    <row r="35818" spans="5:62" ht="14.25" customHeight="1" x14ac:dyDescent="0.25">
      <c r="E35818" s="113"/>
      <c r="H35818" s="133"/>
      <c r="T35818" s="133"/>
      <c r="X35818" s="131"/>
      <c r="Y35818" s="133"/>
      <c r="AJ35818" s="133"/>
      <c r="AO35818" s="135"/>
      <c r="AP35818" s="135"/>
      <c r="BJ35818" s="136"/>
    </row>
    <row r="35819" spans="5:62" ht="14.25" customHeight="1" x14ac:dyDescent="0.25">
      <c r="E35819" s="113"/>
      <c r="H35819" s="133"/>
      <c r="T35819" s="133"/>
      <c r="X35819" s="131"/>
      <c r="Y35819" s="133"/>
      <c r="AJ35819" s="133"/>
      <c r="AO35819" s="135"/>
      <c r="AP35819" s="135"/>
      <c r="BJ35819" s="136"/>
    </row>
    <row r="35820" spans="5:62" ht="14.25" customHeight="1" x14ac:dyDescent="0.25">
      <c r="E35820" s="113"/>
      <c r="H35820" s="133"/>
      <c r="T35820" s="133"/>
      <c r="X35820" s="131"/>
      <c r="Y35820" s="133"/>
      <c r="AJ35820" s="133"/>
      <c r="AO35820" s="135"/>
      <c r="AP35820" s="135"/>
      <c r="BJ35820" s="136"/>
    </row>
    <row r="35821" spans="5:62" ht="14.25" customHeight="1" x14ac:dyDescent="0.25">
      <c r="E35821" s="113"/>
      <c r="H35821" s="133"/>
      <c r="T35821" s="133"/>
      <c r="X35821" s="131"/>
      <c r="Y35821" s="133"/>
      <c r="AJ35821" s="133"/>
      <c r="AO35821" s="135"/>
      <c r="AP35821" s="135"/>
      <c r="BJ35821" s="136"/>
    </row>
    <row r="35822" spans="5:62" ht="14.25" customHeight="1" x14ac:dyDescent="0.25">
      <c r="E35822" s="113"/>
      <c r="H35822" s="133"/>
      <c r="T35822" s="133"/>
      <c r="X35822" s="131"/>
      <c r="Y35822" s="133"/>
      <c r="AJ35822" s="133"/>
      <c r="AO35822" s="135"/>
      <c r="AP35822" s="135"/>
      <c r="BJ35822" s="136"/>
    </row>
    <row r="35823" spans="5:62" ht="14.25" customHeight="1" x14ac:dyDescent="0.25">
      <c r="E35823" s="113"/>
      <c r="H35823" s="133"/>
      <c r="T35823" s="133"/>
      <c r="X35823" s="131"/>
      <c r="Y35823" s="133"/>
      <c r="AJ35823" s="133"/>
      <c r="AO35823" s="135"/>
      <c r="AP35823" s="135"/>
      <c r="BJ35823" s="136"/>
    </row>
    <row r="35824" spans="5:62" ht="14.25" customHeight="1" x14ac:dyDescent="0.25">
      <c r="E35824" s="113"/>
      <c r="H35824" s="133"/>
      <c r="T35824" s="133"/>
      <c r="X35824" s="131"/>
      <c r="Y35824" s="133"/>
      <c r="AJ35824" s="133"/>
      <c r="AO35824" s="135"/>
      <c r="AP35824" s="135"/>
      <c r="BJ35824" s="136"/>
    </row>
    <row r="35825" spans="5:62" ht="14.25" customHeight="1" x14ac:dyDescent="0.25">
      <c r="E35825" s="113"/>
      <c r="H35825" s="133"/>
      <c r="T35825" s="133"/>
      <c r="X35825" s="131"/>
      <c r="Y35825" s="133"/>
      <c r="AJ35825" s="133"/>
      <c r="AO35825" s="135"/>
      <c r="AP35825" s="135"/>
      <c r="BJ35825" s="136"/>
    </row>
    <row r="35826" spans="5:62" ht="14.25" customHeight="1" x14ac:dyDescent="0.25">
      <c r="E35826" s="113"/>
      <c r="H35826" s="133"/>
      <c r="T35826" s="133"/>
      <c r="X35826" s="131"/>
      <c r="Y35826" s="133"/>
      <c r="AJ35826" s="133"/>
      <c r="AO35826" s="135"/>
      <c r="AP35826" s="135"/>
      <c r="BJ35826" s="136"/>
    </row>
    <row r="35827" spans="5:62" ht="14.25" customHeight="1" x14ac:dyDescent="0.25">
      <c r="E35827" s="113"/>
      <c r="H35827" s="133"/>
      <c r="T35827" s="133"/>
      <c r="X35827" s="131"/>
      <c r="Y35827" s="133"/>
      <c r="AJ35827" s="133"/>
      <c r="AO35827" s="135"/>
      <c r="AP35827" s="135"/>
      <c r="BJ35827" s="136"/>
    </row>
    <row r="35828" spans="5:62" ht="14.25" customHeight="1" x14ac:dyDescent="0.25">
      <c r="E35828" s="113"/>
      <c r="H35828" s="133"/>
      <c r="T35828" s="133"/>
      <c r="X35828" s="131"/>
      <c r="Y35828" s="133"/>
      <c r="AJ35828" s="133"/>
      <c r="AO35828" s="135"/>
      <c r="AP35828" s="135"/>
      <c r="BJ35828" s="136"/>
    </row>
    <row r="35829" spans="5:62" ht="14.25" customHeight="1" x14ac:dyDescent="0.25">
      <c r="E35829" s="113"/>
      <c r="H35829" s="133"/>
      <c r="T35829" s="133"/>
      <c r="X35829" s="131"/>
      <c r="Y35829" s="133"/>
      <c r="AJ35829" s="133"/>
      <c r="AO35829" s="135"/>
      <c r="AP35829" s="135"/>
      <c r="BJ35829" s="136"/>
    </row>
    <row r="35830" spans="5:62" ht="14.25" customHeight="1" x14ac:dyDescent="0.25">
      <c r="E35830" s="113"/>
      <c r="H35830" s="133"/>
      <c r="T35830" s="133"/>
      <c r="X35830" s="131"/>
      <c r="Y35830" s="133"/>
      <c r="AJ35830" s="133"/>
      <c r="AO35830" s="135"/>
      <c r="AP35830" s="135"/>
      <c r="BJ35830" s="136"/>
    </row>
    <row r="35831" spans="5:62" ht="14.25" customHeight="1" x14ac:dyDescent="0.25">
      <c r="E35831" s="113"/>
      <c r="H35831" s="133"/>
      <c r="T35831" s="133"/>
      <c r="X35831" s="131"/>
      <c r="Y35831" s="133"/>
      <c r="AJ35831" s="133"/>
      <c r="AO35831" s="135"/>
      <c r="AP35831" s="135"/>
      <c r="BJ35831" s="136"/>
    </row>
    <row r="35832" spans="5:62" ht="14.25" customHeight="1" x14ac:dyDescent="0.25">
      <c r="E35832" s="113"/>
      <c r="H35832" s="133"/>
      <c r="T35832" s="133"/>
      <c r="X35832" s="131"/>
      <c r="Y35832" s="133"/>
      <c r="AJ35832" s="133"/>
      <c r="AO35832" s="135"/>
      <c r="AP35832" s="135"/>
      <c r="BJ35832" s="136"/>
    </row>
    <row r="35833" spans="5:62" ht="14.25" customHeight="1" x14ac:dyDescent="0.25">
      <c r="E35833" s="113"/>
      <c r="H35833" s="133"/>
      <c r="T35833" s="133"/>
      <c r="X35833" s="131"/>
      <c r="Y35833" s="133"/>
      <c r="AJ35833" s="133"/>
      <c r="AO35833" s="135"/>
      <c r="AP35833" s="135"/>
      <c r="BJ35833" s="136"/>
    </row>
    <row r="35834" spans="5:62" ht="14.25" customHeight="1" x14ac:dyDescent="0.25">
      <c r="E35834" s="113"/>
      <c r="H35834" s="133"/>
      <c r="T35834" s="133"/>
      <c r="X35834" s="131"/>
      <c r="Y35834" s="133"/>
      <c r="AJ35834" s="133"/>
      <c r="AO35834" s="135"/>
      <c r="AP35834" s="135"/>
      <c r="BJ35834" s="136"/>
    </row>
    <row r="35835" spans="5:62" ht="14.25" customHeight="1" x14ac:dyDescent="0.25">
      <c r="E35835" s="113"/>
      <c r="H35835" s="133"/>
      <c r="T35835" s="133"/>
      <c r="X35835" s="131"/>
      <c r="Y35835" s="133"/>
      <c r="AJ35835" s="133"/>
      <c r="AO35835" s="135"/>
      <c r="AP35835" s="135"/>
      <c r="BJ35835" s="136"/>
    </row>
    <row r="35836" spans="5:62" ht="14.25" customHeight="1" x14ac:dyDescent="0.25">
      <c r="E35836" s="113"/>
      <c r="H35836" s="133"/>
      <c r="T35836" s="133"/>
      <c r="X35836" s="131"/>
      <c r="Y35836" s="133"/>
      <c r="AJ35836" s="133"/>
      <c r="AO35836" s="135"/>
      <c r="AP35836" s="135"/>
      <c r="BJ35836" s="136"/>
    </row>
    <row r="35837" spans="5:62" ht="14.25" customHeight="1" x14ac:dyDescent="0.25">
      <c r="E35837" s="113"/>
      <c r="H35837" s="133"/>
      <c r="T35837" s="133"/>
      <c r="X35837" s="131"/>
      <c r="Y35837" s="133"/>
      <c r="AJ35837" s="133"/>
      <c r="AO35837" s="135"/>
      <c r="AP35837" s="135"/>
      <c r="BJ35837" s="136"/>
    </row>
    <row r="35838" spans="5:62" ht="14.25" customHeight="1" x14ac:dyDescent="0.25">
      <c r="E35838" s="113"/>
      <c r="H35838" s="133"/>
      <c r="T35838" s="133"/>
      <c r="X35838" s="131"/>
      <c r="Y35838" s="133"/>
      <c r="AJ35838" s="133"/>
      <c r="AO35838" s="135"/>
      <c r="AP35838" s="135"/>
      <c r="BJ35838" s="136"/>
    </row>
    <row r="35839" spans="5:62" ht="14.25" customHeight="1" x14ac:dyDescent="0.25">
      <c r="E35839" s="113"/>
      <c r="H35839" s="133"/>
      <c r="T35839" s="133"/>
      <c r="X35839" s="131"/>
      <c r="Y35839" s="133"/>
      <c r="AJ35839" s="133"/>
      <c r="AO35839" s="135"/>
      <c r="AP35839" s="135"/>
      <c r="BJ35839" s="136"/>
    </row>
    <row r="35840" spans="5:62" ht="14.25" customHeight="1" x14ac:dyDescent="0.25">
      <c r="E35840" s="113"/>
      <c r="H35840" s="133"/>
      <c r="T35840" s="133"/>
      <c r="X35840" s="131"/>
      <c r="Y35840" s="133"/>
      <c r="AJ35840" s="133"/>
      <c r="AO35840" s="135"/>
      <c r="AP35840" s="135"/>
      <c r="BJ35840" s="136"/>
    </row>
    <row r="35841" spans="5:62" ht="14.25" customHeight="1" x14ac:dyDescent="0.25">
      <c r="E35841" s="113"/>
      <c r="H35841" s="133"/>
      <c r="T35841" s="133"/>
      <c r="X35841" s="131"/>
      <c r="Y35841" s="133"/>
      <c r="AJ35841" s="133"/>
      <c r="AO35841" s="135"/>
      <c r="AP35841" s="135"/>
      <c r="BJ35841" s="136"/>
    </row>
    <row r="35842" spans="5:62" ht="14.25" customHeight="1" x14ac:dyDescent="0.25">
      <c r="E35842" s="113"/>
      <c r="H35842" s="133"/>
      <c r="T35842" s="133"/>
      <c r="X35842" s="131"/>
      <c r="Y35842" s="133"/>
      <c r="AJ35842" s="133"/>
      <c r="AO35842" s="135"/>
      <c r="AP35842" s="135"/>
      <c r="BJ35842" s="136"/>
    </row>
    <row r="35843" spans="5:62" ht="14.25" customHeight="1" x14ac:dyDescent="0.25">
      <c r="E35843" s="113"/>
      <c r="H35843" s="133"/>
      <c r="T35843" s="133"/>
      <c r="X35843" s="131"/>
      <c r="Y35843" s="133"/>
      <c r="AJ35843" s="133"/>
      <c r="AO35843" s="135"/>
      <c r="AP35843" s="135"/>
      <c r="BJ35843" s="136"/>
    </row>
    <row r="35844" spans="5:62" ht="14.25" customHeight="1" x14ac:dyDescent="0.25">
      <c r="E35844" s="113"/>
      <c r="H35844" s="133"/>
      <c r="T35844" s="133"/>
      <c r="X35844" s="131"/>
      <c r="Y35844" s="133"/>
      <c r="AJ35844" s="133"/>
      <c r="AO35844" s="135"/>
      <c r="AP35844" s="135"/>
      <c r="BJ35844" s="136"/>
    </row>
    <row r="35845" spans="5:62" ht="14.25" customHeight="1" x14ac:dyDescent="0.25">
      <c r="E35845" s="113"/>
      <c r="H35845" s="133"/>
      <c r="T35845" s="133"/>
      <c r="X35845" s="131"/>
      <c r="Y35845" s="133"/>
      <c r="AJ35845" s="133"/>
      <c r="AO35845" s="135"/>
      <c r="AP35845" s="135"/>
      <c r="BJ35845" s="136"/>
    </row>
    <row r="35846" spans="5:62" ht="14.25" customHeight="1" x14ac:dyDescent="0.25">
      <c r="E35846" s="113"/>
      <c r="H35846" s="133"/>
      <c r="T35846" s="133"/>
      <c r="X35846" s="131"/>
      <c r="Y35846" s="133"/>
      <c r="AJ35846" s="133"/>
      <c r="AO35846" s="135"/>
      <c r="AP35846" s="135"/>
      <c r="BJ35846" s="136"/>
    </row>
    <row r="35847" spans="5:62" ht="14.25" customHeight="1" x14ac:dyDescent="0.25">
      <c r="E35847" s="113"/>
      <c r="H35847" s="133"/>
      <c r="T35847" s="133"/>
      <c r="X35847" s="131"/>
      <c r="Y35847" s="133"/>
      <c r="AJ35847" s="133"/>
      <c r="AO35847" s="135"/>
      <c r="AP35847" s="135"/>
      <c r="BJ35847" s="136"/>
    </row>
    <row r="35848" spans="5:62" ht="14.25" customHeight="1" x14ac:dyDescent="0.25">
      <c r="E35848" s="113"/>
      <c r="H35848" s="133"/>
      <c r="T35848" s="133"/>
      <c r="X35848" s="131"/>
      <c r="Y35848" s="133"/>
      <c r="AJ35848" s="133"/>
      <c r="AO35848" s="135"/>
      <c r="AP35848" s="135"/>
      <c r="BJ35848" s="136"/>
    </row>
    <row r="35849" spans="5:62" ht="14.25" customHeight="1" x14ac:dyDescent="0.25">
      <c r="E35849" s="113"/>
      <c r="H35849" s="133"/>
      <c r="T35849" s="133"/>
      <c r="X35849" s="131"/>
      <c r="Y35849" s="133"/>
      <c r="AJ35849" s="133"/>
      <c r="AO35849" s="135"/>
      <c r="AP35849" s="135"/>
      <c r="BJ35849" s="136"/>
    </row>
    <row r="35850" spans="5:62" ht="14.25" customHeight="1" x14ac:dyDescent="0.25">
      <c r="E35850" s="113"/>
      <c r="H35850" s="133"/>
      <c r="T35850" s="133"/>
      <c r="X35850" s="131"/>
      <c r="Y35850" s="133"/>
      <c r="AJ35850" s="133"/>
      <c r="AO35850" s="135"/>
      <c r="AP35850" s="135"/>
      <c r="BJ35850" s="136"/>
    </row>
    <row r="35851" spans="5:62" ht="14.25" customHeight="1" x14ac:dyDescent="0.25">
      <c r="E35851" s="113"/>
      <c r="H35851" s="133"/>
      <c r="T35851" s="133"/>
      <c r="X35851" s="131"/>
      <c r="Y35851" s="133"/>
      <c r="AJ35851" s="133"/>
      <c r="AO35851" s="135"/>
      <c r="AP35851" s="135"/>
      <c r="BJ35851" s="136"/>
    </row>
    <row r="35852" spans="5:62" ht="14.25" customHeight="1" x14ac:dyDescent="0.25">
      <c r="E35852" s="113"/>
      <c r="H35852" s="133"/>
      <c r="T35852" s="133"/>
      <c r="X35852" s="131"/>
      <c r="Y35852" s="133"/>
      <c r="AJ35852" s="133"/>
      <c r="AO35852" s="135"/>
      <c r="AP35852" s="135"/>
      <c r="BJ35852" s="136"/>
    </row>
    <row r="35853" spans="5:62" ht="14.25" customHeight="1" x14ac:dyDescent="0.25">
      <c r="E35853" s="113"/>
      <c r="H35853" s="133"/>
      <c r="T35853" s="133"/>
      <c r="X35853" s="131"/>
      <c r="Y35853" s="133"/>
      <c r="AJ35853" s="133"/>
      <c r="AO35853" s="135"/>
      <c r="AP35853" s="135"/>
      <c r="BJ35853" s="136"/>
    </row>
    <row r="35854" spans="5:62" ht="14.25" customHeight="1" x14ac:dyDescent="0.25">
      <c r="E35854" s="113"/>
      <c r="H35854" s="133"/>
      <c r="T35854" s="133"/>
      <c r="X35854" s="131"/>
      <c r="Y35854" s="133"/>
      <c r="AJ35854" s="133"/>
      <c r="AO35854" s="135"/>
      <c r="AP35854" s="135"/>
      <c r="BJ35854" s="136"/>
    </row>
    <row r="35855" spans="5:62" ht="14.25" customHeight="1" x14ac:dyDescent="0.25">
      <c r="E35855" s="113"/>
      <c r="H35855" s="133"/>
      <c r="T35855" s="133"/>
      <c r="X35855" s="131"/>
      <c r="Y35855" s="133"/>
      <c r="AJ35855" s="133"/>
      <c r="AO35855" s="135"/>
      <c r="AP35855" s="135"/>
      <c r="BJ35855" s="136"/>
    </row>
    <row r="35856" spans="5:62" ht="14.25" customHeight="1" x14ac:dyDescent="0.25">
      <c r="E35856" s="113"/>
      <c r="H35856" s="133"/>
      <c r="T35856" s="133"/>
      <c r="X35856" s="131"/>
      <c r="Y35856" s="133"/>
      <c r="AJ35856" s="133"/>
      <c r="AO35856" s="135"/>
      <c r="AP35856" s="135"/>
      <c r="BJ35856" s="136"/>
    </row>
    <row r="35857" spans="5:62" ht="14.25" customHeight="1" x14ac:dyDescent="0.25">
      <c r="E35857" s="113"/>
      <c r="H35857" s="133"/>
      <c r="T35857" s="133"/>
      <c r="X35857" s="131"/>
      <c r="Y35857" s="133"/>
      <c r="AJ35857" s="133"/>
      <c r="AO35857" s="135"/>
      <c r="AP35857" s="135"/>
      <c r="BJ35857" s="136"/>
    </row>
    <row r="35858" spans="5:62" ht="14.25" customHeight="1" x14ac:dyDescent="0.25">
      <c r="E35858" s="113"/>
      <c r="H35858" s="133"/>
      <c r="T35858" s="133"/>
      <c r="X35858" s="131"/>
      <c r="Y35858" s="133"/>
      <c r="AJ35858" s="133"/>
      <c r="AO35858" s="135"/>
      <c r="AP35858" s="135"/>
      <c r="BJ35858" s="136"/>
    </row>
    <row r="35859" spans="5:62" ht="14.25" customHeight="1" x14ac:dyDescent="0.25">
      <c r="E35859" s="113"/>
      <c r="H35859" s="133"/>
      <c r="T35859" s="133"/>
      <c r="X35859" s="131"/>
      <c r="Y35859" s="133"/>
      <c r="AJ35859" s="133"/>
      <c r="AO35859" s="135"/>
      <c r="AP35859" s="135"/>
      <c r="BJ35859" s="136"/>
    </row>
    <row r="35860" spans="5:62" ht="14.25" customHeight="1" x14ac:dyDescent="0.25">
      <c r="E35860" s="113"/>
      <c r="H35860" s="133"/>
      <c r="T35860" s="133"/>
      <c r="X35860" s="131"/>
      <c r="Y35860" s="133"/>
      <c r="AJ35860" s="133"/>
      <c r="AO35860" s="135"/>
      <c r="AP35860" s="135"/>
      <c r="BJ35860" s="136"/>
    </row>
    <row r="35861" spans="5:62" ht="14.25" customHeight="1" x14ac:dyDescent="0.25">
      <c r="E35861" s="113"/>
      <c r="H35861" s="133"/>
      <c r="T35861" s="133"/>
      <c r="X35861" s="131"/>
      <c r="Y35861" s="133"/>
      <c r="AJ35861" s="133"/>
      <c r="AO35861" s="135"/>
      <c r="AP35861" s="135"/>
      <c r="BJ35861" s="136"/>
    </row>
    <row r="35862" spans="5:62" ht="14.25" customHeight="1" x14ac:dyDescent="0.25">
      <c r="E35862" s="113"/>
      <c r="H35862" s="133"/>
      <c r="T35862" s="133"/>
      <c r="X35862" s="131"/>
      <c r="Y35862" s="133"/>
      <c r="AJ35862" s="133"/>
      <c r="AO35862" s="135"/>
      <c r="AP35862" s="135"/>
      <c r="BJ35862" s="136"/>
    </row>
    <row r="35863" spans="5:62" ht="14.25" customHeight="1" x14ac:dyDescent="0.25">
      <c r="E35863" s="113"/>
      <c r="H35863" s="133"/>
      <c r="T35863" s="133"/>
      <c r="X35863" s="131"/>
      <c r="Y35863" s="133"/>
      <c r="AJ35863" s="133"/>
      <c r="AO35863" s="135"/>
      <c r="AP35863" s="135"/>
      <c r="BJ35863" s="136"/>
    </row>
    <row r="35864" spans="5:62" ht="14.25" customHeight="1" x14ac:dyDescent="0.25">
      <c r="E35864" s="113"/>
      <c r="H35864" s="133"/>
      <c r="T35864" s="133"/>
      <c r="X35864" s="131"/>
      <c r="Y35864" s="133"/>
      <c r="AJ35864" s="133"/>
      <c r="AO35864" s="135"/>
      <c r="AP35864" s="135"/>
      <c r="BJ35864" s="136"/>
    </row>
    <row r="35865" spans="5:62" ht="14.25" customHeight="1" x14ac:dyDescent="0.25">
      <c r="E35865" s="113"/>
      <c r="H35865" s="133"/>
      <c r="T35865" s="133"/>
      <c r="X35865" s="131"/>
      <c r="Y35865" s="133"/>
      <c r="AJ35865" s="133"/>
      <c r="AO35865" s="135"/>
      <c r="AP35865" s="135"/>
      <c r="BJ35865" s="136"/>
    </row>
    <row r="35866" spans="5:62" ht="14.25" customHeight="1" x14ac:dyDescent="0.25">
      <c r="E35866" s="113"/>
      <c r="H35866" s="133"/>
      <c r="T35866" s="133"/>
      <c r="X35866" s="131"/>
      <c r="Y35866" s="133"/>
      <c r="AJ35866" s="133"/>
      <c r="AO35866" s="135"/>
      <c r="AP35866" s="135"/>
      <c r="BJ35866" s="136"/>
    </row>
    <row r="35867" spans="5:62" ht="14.25" customHeight="1" x14ac:dyDescent="0.25">
      <c r="E35867" s="113"/>
      <c r="H35867" s="133"/>
      <c r="T35867" s="133"/>
      <c r="X35867" s="131"/>
      <c r="Y35867" s="133"/>
      <c r="AJ35867" s="133"/>
      <c r="AO35867" s="135"/>
      <c r="AP35867" s="135"/>
      <c r="BJ35867" s="136"/>
    </row>
    <row r="35868" spans="5:62" ht="14.25" customHeight="1" x14ac:dyDescent="0.25">
      <c r="E35868" s="113"/>
      <c r="H35868" s="133"/>
      <c r="T35868" s="133"/>
      <c r="X35868" s="131"/>
      <c r="Y35868" s="133"/>
      <c r="AJ35868" s="133"/>
      <c r="AO35868" s="135"/>
      <c r="AP35868" s="135"/>
      <c r="BJ35868" s="136"/>
    </row>
    <row r="35869" spans="5:62" ht="14.25" customHeight="1" x14ac:dyDescent="0.25">
      <c r="E35869" s="113"/>
      <c r="H35869" s="133"/>
      <c r="T35869" s="133"/>
      <c r="X35869" s="131"/>
      <c r="Y35869" s="133"/>
      <c r="AJ35869" s="133"/>
      <c r="AO35869" s="135"/>
      <c r="AP35869" s="135"/>
      <c r="BJ35869" s="136"/>
    </row>
    <row r="35870" spans="5:62" ht="14.25" customHeight="1" x14ac:dyDescent="0.25">
      <c r="E35870" s="113"/>
      <c r="H35870" s="133"/>
      <c r="T35870" s="133"/>
      <c r="X35870" s="131"/>
      <c r="Y35870" s="133"/>
      <c r="AJ35870" s="133"/>
      <c r="AO35870" s="135"/>
      <c r="AP35870" s="135"/>
      <c r="BJ35870" s="136"/>
    </row>
    <row r="35871" spans="5:62" ht="14.25" customHeight="1" x14ac:dyDescent="0.25">
      <c r="E35871" s="113"/>
      <c r="H35871" s="133"/>
      <c r="T35871" s="133"/>
      <c r="X35871" s="131"/>
      <c r="Y35871" s="133"/>
      <c r="AJ35871" s="133"/>
      <c r="AO35871" s="135"/>
      <c r="AP35871" s="135"/>
      <c r="BJ35871" s="136"/>
    </row>
    <row r="35872" spans="5:62" ht="14.25" customHeight="1" x14ac:dyDescent="0.25">
      <c r="E35872" s="113"/>
      <c r="H35872" s="133"/>
      <c r="T35872" s="133"/>
      <c r="X35872" s="131"/>
      <c r="Y35872" s="133"/>
      <c r="AJ35872" s="133"/>
      <c r="AO35872" s="135"/>
      <c r="AP35872" s="135"/>
      <c r="BJ35872" s="136"/>
    </row>
    <row r="35873" spans="5:62" ht="14.25" customHeight="1" x14ac:dyDescent="0.25">
      <c r="E35873" s="113"/>
      <c r="H35873" s="133"/>
      <c r="T35873" s="133"/>
      <c r="X35873" s="131"/>
      <c r="Y35873" s="133"/>
      <c r="AJ35873" s="133"/>
      <c r="AO35873" s="135"/>
      <c r="AP35873" s="135"/>
      <c r="BJ35873" s="136"/>
    </row>
    <row r="35874" spans="5:62" ht="14.25" customHeight="1" x14ac:dyDescent="0.25">
      <c r="E35874" s="113"/>
      <c r="H35874" s="133"/>
      <c r="T35874" s="133"/>
      <c r="X35874" s="131"/>
      <c r="Y35874" s="133"/>
      <c r="AJ35874" s="133"/>
      <c r="AO35874" s="135"/>
      <c r="AP35874" s="135"/>
      <c r="BJ35874" s="136"/>
    </row>
    <row r="35875" spans="5:62" ht="14.25" customHeight="1" x14ac:dyDescent="0.25">
      <c r="E35875" s="113"/>
      <c r="H35875" s="133"/>
      <c r="T35875" s="133"/>
      <c r="X35875" s="131"/>
      <c r="Y35875" s="133"/>
      <c r="AJ35875" s="133"/>
      <c r="AO35875" s="135"/>
      <c r="AP35875" s="135"/>
      <c r="BJ35875" s="136"/>
    </row>
    <row r="35876" spans="5:62" ht="14.25" customHeight="1" x14ac:dyDescent="0.25">
      <c r="E35876" s="113"/>
      <c r="H35876" s="133"/>
      <c r="T35876" s="133"/>
      <c r="X35876" s="131"/>
      <c r="Y35876" s="133"/>
      <c r="AJ35876" s="133"/>
      <c r="AO35876" s="135"/>
      <c r="AP35876" s="135"/>
      <c r="BJ35876" s="136"/>
    </row>
    <row r="35877" spans="5:62" ht="14.25" customHeight="1" x14ac:dyDescent="0.25">
      <c r="E35877" s="113"/>
      <c r="H35877" s="133"/>
      <c r="T35877" s="133"/>
      <c r="X35877" s="131"/>
      <c r="Y35877" s="133"/>
      <c r="AJ35877" s="133"/>
      <c r="AO35877" s="135"/>
      <c r="AP35877" s="135"/>
      <c r="BJ35877" s="136"/>
    </row>
    <row r="35878" spans="5:62" ht="14.25" customHeight="1" x14ac:dyDescent="0.25">
      <c r="E35878" s="113"/>
      <c r="H35878" s="133"/>
      <c r="T35878" s="133"/>
      <c r="X35878" s="131"/>
      <c r="Y35878" s="133"/>
      <c r="AJ35878" s="133"/>
      <c r="AO35878" s="135"/>
      <c r="AP35878" s="135"/>
      <c r="BJ35878" s="136"/>
    </row>
    <row r="35879" spans="5:62" ht="14.25" customHeight="1" x14ac:dyDescent="0.25">
      <c r="E35879" s="113"/>
      <c r="H35879" s="133"/>
      <c r="T35879" s="133"/>
      <c r="X35879" s="131"/>
      <c r="Y35879" s="133"/>
      <c r="AJ35879" s="133"/>
      <c r="AO35879" s="135"/>
      <c r="AP35879" s="135"/>
      <c r="BJ35879" s="136"/>
    </row>
    <row r="35880" spans="5:62" ht="14.25" customHeight="1" x14ac:dyDescent="0.25">
      <c r="E35880" s="113"/>
      <c r="H35880" s="133"/>
      <c r="T35880" s="133"/>
      <c r="X35880" s="131"/>
      <c r="Y35880" s="133"/>
      <c r="AJ35880" s="133"/>
      <c r="AO35880" s="135"/>
      <c r="AP35880" s="135"/>
      <c r="BJ35880" s="136"/>
    </row>
    <row r="35881" spans="5:62" ht="14.25" customHeight="1" x14ac:dyDescent="0.25">
      <c r="E35881" s="113"/>
      <c r="H35881" s="133"/>
      <c r="T35881" s="133"/>
      <c r="X35881" s="131"/>
      <c r="Y35881" s="133"/>
      <c r="AJ35881" s="133"/>
      <c r="AO35881" s="135"/>
      <c r="AP35881" s="135"/>
      <c r="BJ35881" s="136"/>
    </row>
    <row r="35882" spans="5:62" ht="14.25" customHeight="1" x14ac:dyDescent="0.25">
      <c r="E35882" s="113"/>
      <c r="H35882" s="133"/>
      <c r="T35882" s="133"/>
      <c r="X35882" s="131"/>
      <c r="Y35882" s="133"/>
      <c r="AJ35882" s="133"/>
      <c r="AO35882" s="135"/>
      <c r="AP35882" s="135"/>
      <c r="BJ35882" s="136"/>
    </row>
    <row r="35883" spans="5:62" ht="14.25" customHeight="1" x14ac:dyDescent="0.25">
      <c r="E35883" s="113"/>
      <c r="H35883" s="133"/>
      <c r="T35883" s="133"/>
      <c r="X35883" s="131"/>
      <c r="Y35883" s="133"/>
      <c r="AJ35883" s="133"/>
      <c r="AO35883" s="135"/>
      <c r="AP35883" s="135"/>
      <c r="BJ35883" s="136"/>
    </row>
    <row r="35884" spans="5:62" ht="14.25" customHeight="1" x14ac:dyDescent="0.25">
      <c r="E35884" s="113"/>
      <c r="H35884" s="133"/>
      <c r="T35884" s="133"/>
      <c r="X35884" s="131"/>
      <c r="Y35884" s="133"/>
      <c r="AJ35884" s="133"/>
      <c r="AO35884" s="135"/>
      <c r="AP35884" s="135"/>
      <c r="BJ35884" s="136"/>
    </row>
    <row r="35885" spans="5:62" ht="14.25" customHeight="1" x14ac:dyDescent="0.25">
      <c r="E35885" s="113"/>
      <c r="H35885" s="133"/>
      <c r="T35885" s="133"/>
      <c r="X35885" s="131"/>
      <c r="Y35885" s="133"/>
      <c r="AJ35885" s="133"/>
      <c r="AO35885" s="135"/>
      <c r="AP35885" s="135"/>
      <c r="BJ35885" s="136"/>
    </row>
    <row r="35886" spans="5:62" ht="14.25" customHeight="1" x14ac:dyDescent="0.25">
      <c r="E35886" s="113"/>
      <c r="H35886" s="133"/>
      <c r="T35886" s="133"/>
      <c r="X35886" s="131"/>
      <c r="Y35886" s="133"/>
      <c r="AJ35886" s="133"/>
      <c r="AO35886" s="135"/>
      <c r="AP35886" s="135"/>
      <c r="BJ35886" s="136"/>
    </row>
    <row r="35887" spans="5:62" ht="14.25" customHeight="1" x14ac:dyDescent="0.25">
      <c r="E35887" s="113"/>
      <c r="H35887" s="133"/>
      <c r="T35887" s="133"/>
      <c r="X35887" s="131"/>
      <c r="Y35887" s="133"/>
      <c r="AJ35887" s="133"/>
      <c r="AO35887" s="135"/>
      <c r="AP35887" s="135"/>
      <c r="BJ35887" s="136"/>
    </row>
    <row r="35888" spans="5:62" ht="14.25" customHeight="1" x14ac:dyDescent="0.25">
      <c r="E35888" s="113"/>
      <c r="H35888" s="133"/>
      <c r="T35888" s="133"/>
      <c r="X35888" s="131"/>
      <c r="Y35888" s="133"/>
      <c r="AJ35888" s="133"/>
      <c r="AO35888" s="135"/>
      <c r="AP35888" s="135"/>
      <c r="BJ35888" s="136"/>
    </row>
    <row r="35889" spans="5:62" ht="14.25" customHeight="1" x14ac:dyDescent="0.25">
      <c r="E35889" s="113"/>
      <c r="H35889" s="133"/>
      <c r="T35889" s="133"/>
      <c r="X35889" s="131"/>
      <c r="Y35889" s="133"/>
      <c r="AJ35889" s="133"/>
      <c r="AO35889" s="135"/>
      <c r="AP35889" s="135"/>
      <c r="BJ35889" s="136"/>
    </row>
    <row r="35890" spans="5:62" ht="14.25" customHeight="1" x14ac:dyDescent="0.25">
      <c r="E35890" s="113"/>
      <c r="H35890" s="133"/>
      <c r="T35890" s="133"/>
      <c r="X35890" s="131"/>
      <c r="Y35890" s="133"/>
      <c r="AJ35890" s="133"/>
      <c r="AO35890" s="135"/>
      <c r="AP35890" s="135"/>
      <c r="BJ35890" s="136"/>
    </row>
    <row r="35891" spans="5:62" ht="14.25" customHeight="1" x14ac:dyDescent="0.25">
      <c r="E35891" s="113"/>
      <c r="H35891" s="133"/>
      <c r="T35891" s="133"/>
      <c r="X35891" s="131"/>
      <c r="Y35891" s="133"/>
      <c r="AJ35891" s="133"/>
      <c r="AO35891" s="135"/>
      <c r="AP35891" s="135"/>
      <c r="BJ35891" s="136"/>
    </row>
    <row r="35892" spans="5:62" ht="14.25" customHeight="1" x14ac:dyDescent="0.25">
      <c r="E35892" s="113"/>
      <c r="H35892" s="133"/>
      <c r="T35892" s="133"/>
      <c r="X35892" s="131"/>
      <c r="Y35892" s="133"/>
      <c r="AJ35892" s="133"/>
      <c r="AO35892" s="135"/>
      <c r="AP35892" s="135"/>
      <c r="BJ35892" s="136"/>
    </row>
    <row r="35893" spans="5:62" ht="14.25" customHeight="1" x14ac:dyDescent="0.25">
      <c r="E35893" s="113"/>
      <c r="H35893" s="133"/>
      <c r="T35893" s="133"/>
      <c r="X35893" s="131"/>
      <c r="Y35893" s="133"/>
      <c r="AJ35893" s="133"/>
      <c r="AO35893" s="135"/>
      <c r="AP35893" s="135"/>
      <c r="BJ35893" s="136"/>
    </row>
    <row r="35894" spans="5:62" ht="14.25" customHeight="1" x14ac:dyDescent="0.25">
      <c r="E35894" s="113"/>
      <c r="H35894" s="133"/>
      <c r="T35894" s="133"/>
      <c r="X35894" s="131"/>
      <c r="Y35894" s="133"/>
      <c r="AJ35894" s="133"/>
      <c r="AO35894" s="135"/>
      <c r="AP35894" s="135"/>
      <c r="BJ35894" s="136"/>
    </row>
    <row r="35895" spans="5:62" ht="14.25" customHeight="1" x14ac:dyDescent="0.25">
      <c r="E35895" s="113"/>
      <c r="H35895" s="133"/>
      <c r="T35895" s="133"/>
      <c r="X35895" s="131"/>
      <c r="Y35895" s="133"/>
      <c r="AJ35895" s="133"/>
      <c r="AO35895" s="135"/>
      <c r="AP35895" s="135"/>
      <c r="BJ35895" s="136"/>
    </row>
    <row r="35896" spans="5:62" ht="14.25" customHeight="1" x14ac:dyDescent="0.25">
      <c r="E35896" s="113"/>
      <c r="H35896" s="133"/>
      <c r="T35896" s="133"/>
      <c r="X35896" s="131"/>
      <c r="Y35896" s="133"/>
      <c r="AJ35896" s="133"/>
      <c r="AO35896" s="135"/>
      <c r="AP35896" s="135"/>
      <c r="BJ35896" s="136"/>
    </row>
    <row r="35897" spans="5:62" ht="14.25" customHeight="1" x14ac:dyDescent="0.25">
      <c r="E35897" s="113"/>
      <c r="H35897" s="133"/>
      <c r="T35897" s="133"/>
      <c r="X35897" s="131"/>
      <c r="Y35897" s="133"/>
      <c r="AJ35897" s="133"/>
      <c r="AO35897" s="135"/>
      <c r="AP35897" s="135"/>
      <c r="BJ35897" s="136"/>
    </row>
    <row r="35898" spans="5:62" ht="14.25" customHeight="1" x14ac:dyDescent="0.25">
      <c r="E35898" s="113"/>
      <c r="H35898" s="133"/>
      <c r="T35898" s="133"/>
      <c r="X35898" s="131"/>
      <c r="Y35898" s="133"/>
      <c r="AJ35898" s="133"/>
      <c r="AO35898" s="135"/>
      <c r="AP35898" s="135"/>
      <c r="BJ35898" s="136"/>
    </row>
    <row r="35899" spans="5:62" ht="14.25" customHeight="1" x14ac:dyDescent="0.25">
      <c r="E35899" s="113"/>
      <c r="H35899" s="133"/>
      <c r="T35899" s="133"/>
      <c r="X35899" s="131"/>
      <c r="Y35899" s="133"/>
      <c r="AJ35899" s="133"/>
      <c r="AO35899" s="135"/>
      <c r="AP35899" s="135"/>
      <c r="BJ35899" s="136"/>
    </row>
    <row r="35900" spans="5:62" ht="14.25" customHeight="1" x14ac:dyDescent="0.25">
      <c r="E35900" s="113"/>
      <c r="H35900" s="133"/>
      <c r="T35900" s="133"/>
      <c r="X35900" s="131"/>
      <c r="Y35900" s="133"/>
      <c r="AJ35900" s="133"/>
      <c r="AO35900" s="135"/>
      <c r="AP35900" s="135"/>
      <c r="BJ35900" s="136"/>
    </row>
    <row r="35901" spans="5:62" ht="14.25" customHeight="1" x14ac:dyDescent="0.25">
      <c r="E35901" s="113"/>
      <c r="H35901" s="133"/>
      <c r="T35901" s="133"/>
      <c r="X35901" s="131"/>
      <c r="Y35901" s="133"/>
      <c r="AJ35901" s="133"/>
      <c r="AO35901" s="135"/>
      <c r="AP35901" s="135"/>
      <c r="BJ35901" s="136"/>
    </row>
    <row r="35902" spans="5:62" ht="14.25" customHeight="1" x14ac:dyDescent="0.25">
      <c r="E35902" s="113"/>
      <c r="H35902" s="133"/>
      <c r="T35902" s="133"/>
      <c r="X35902" s="131"/>
      <c r="Y35902" s="133"/>
      <c r="AJ35902" s="133"/>
      <c r="AO35902" s="135"/>
      <c r="AP35902" s="135"/>
      <c r="BJ35902" s="136"/>
    </row>
    <row r="35903" spans="5:62" ht="14.25" customHeight="1" x14ac:dyDescent="0.25">
      <c r="E35903" s="113"/>
      <c r="H35903" s="133"/>
      <c r="T35903" s="133"/>
      <c r="X35903" s="131"/>
      <c r="Y35903" s="133"/>
      <c r="AJ35903" s="133"/>
      <c r="AO35903" s="135"/>
      <c r="AP35903" s="135"/>
      <c r="BJ35903" s="136"/>
    </row>
    <row r="35904" spans="5:62" ht="14.25" customHeight="1" x14ac:dyDescent="0.25">
      <c r="E35904" s="113"/>
      <c r="H35904" s="133"/>
      <c r="T35904" s="133"/>
      <c r="X35904" s="131"/>
      <c r="Y35904" s="133"/>
      <c r="AJ35904" s="133"/>
      <c r="AO35904" s="135"/>
      <c r="AP35904" s="135"/>
      <c r="BJ35904" s="136"/>
    </row>
    <row r="35905" spans="5:62" ht="14.25" customHeight="1" x14ac:dyDescent="0.25">
      <c r="E35905" s="113"/>
      <c r="H35905" s="133"/>
      <c r="T35905" s="133"/>
      <c r="X35905" s="131"/>
      <c r="Y35905" s="133"/>
      <c r="AJ35905" s="133"/>
      <c r="AO35905" s="135"/>
      <c r="AP35905" s="135"/>
      <c r="BJ35905" s="136"/>
    </row>
    <row r="35906" spans="5:62" ht="14.25" customHeight="1" x14ac:dyDescent="0.25">
      <c r="E35906" s="113"/>
      <c r="H35906" s="133"/>
      <c r="T35906" s="133"/>
      <c r="X35906" s="131"/>
      <c r="Y35906" s="133"/>
      <c r="AJ35906" s="133"/>
      <c r="AO35906" s="135"/>
      <c r="AP35906" s="135"/>
      <c r="BJ35906" s="136"/>
    </row>
    <row r="35907" spans="5:62" ht="14.25" customHeight="1" x14ac:dyDescent="0.25">
      <c r="E35907" s="113"/>
      <c r="H35907" s="133"/>
      <c r="T35907" s="133"/>
      <c r="X35907" s="131"/>
      <c r="Y35907" s="133"/>
      <c r="AJ35907" s="133"/>
      <c r="AO35907" s="135"/>
      <c r="AP35907" s="135"/>
      <c r="BJ35907" s="136"/>
    </row>
    <row r="35908" spans="5:62" ht="14.25" customHeight="1" x14ac:dyDescent="0.25">
      <c r="E35908" s="113"/>
      <c r="H35908" s="133"/>
      <c r="T35908" s="133"/>
      <c r="X35908" s="131"/>
      <c r="Y35908" s="133"/>
      <c r="AJ35908" s="133"/>
      <c r="AO35908" s="135"/>
      <c r="AP35908" s="135"/>
      <c r="BJ35908" s="136"/>
    </row>
    <row r="35909" spans="5:62" ht="14.25" customHeight="1" x14ac:dyDescent="0.25">
      <c r="E35909" s="113"/>
      <c r="H35909" s="133"/>
      <c r="T35909" s="133"/>
      <c r="X35909" s="131"/>
      <c r="Y35909" s="133"/>
      <c r="AJ35909" s="133"/>
      <c r="AO35909" s="135"/>
      <c r="AP35909" s="135"/>
      <c r="BJ35909" s="136"/>
    </row>
    <row r="35910" spans="5:62" ht="14.25" customHeight="1" x14ac:dyDescent="0.25">
      <c r="E35910" s="113"/>
      <c r="H35910" s="133"/>
      <c r="T35910" s="133"/>
      <c r="X35910" s="131"/>
      <c r="Y35910" s="133"/>
      <c r="AJ35910" s="133"/>
      <c r="AO35910" s="135"/>
      <c r="AP35910" s="135"/>
      <c r="BJ35910" s="136"/>
    </row>
    <row r="35911" spans="5:62" ht="14.25" customHeight="1" x14ac:dyDescent="0.25">
      <c r="E35911" s="113"/>
      <c r="H35911" s="133"/>
      <c r="T35911" s="133"/>
      <c r="X35911" s="131"/>
      <c r="Y35911" s="133"/>
      <c r="AJ35911" s="133"/>
      <c r="AO35911" s="135"/>
      <c r="AP35911" s="135"/>
      <c r="BJ35911" s="136"/>
    </row>
    <row r="35912" spans="5:62" ht="14.25" customHeight="1" x14ac:dyDescent="0.25">
      <c r="E35912" s="113"/>
      <c r="H35912" s="133"/>
      <c r="T35912" s="133"/>
      <c r="X35912" s="131"/>
      <c r="Y35912" s="133"/>
      <c r="AJ35912" s="133"/>
      <c r="AO35912" s="135"/>
      <c r="AP35912" s="135"/>
      <c r="BJ35912" s="136"/>
    </row>
    <row r="35913" spans="5:62" ht="14.25" customHeight="1" x14ac:dyDescent="0.25">
      <c r="E35913" s="113"/>
      <c r="H35913" s="133"/>
      <c r="T35913" s="133"/>
      <c r="X35913" s="131"/>
      <c r="Y35913" s="133"/>
      <c r="AJ35913" s="133"/>
      <c r="AO35913" s="135"/>
      <c r="AP35913" s="135"/>
      <c r="BJ35913" s="136"/>
    </row>
    <row r="35914" spans="5:62" ht="14.25" customHeight="1" x14ac:dyDescent="0.25">
      <c r="E35914" s="113"/>
      <c r="H35914" s="133"/>
      <c r="T35914" s="133"/>
      <c r="X35914" s="131"/>
      <c r="Y35914" s="133"/>
      <c r="AJ35914" s="133"/>
      <c r="AO35914" s="135"/>
      <c r="AP35914" s="135"/>
      <c r="BJ35914" s="136"/>
    </row>
    <row r="35915" spans="5:62" ht="14.25" customHeight="1" x14ac:dyDescent="0.25">
      <c r="E35915" s="113"/>
      <c r="H35915" s="133"/>
      <c r="T35915" s="133"/>
      <c r="X35915" s="131"/>
      <c r="Y35915" s="133"/>
      <c r="AJ35915" s="133"/>
      <c r="AO35915" s="135"/>
      <c r="AP35915" s="135"/>
      <c r="BJ35915" s="136"/>
    </row>
    <row r="35916" spans="5:62" ht="14.25" customHeight="1" x14ac:dyDescent="0.25">
      <c r="E35916" s="113"/>
      <c r="H35916" s="133"/>
      <c r="T35916" s="133"/>
      <c r="X35916" s="131"/>
      <c r="Y35916" s="133"/>
      <c r="AJ35916" s="133"/>
      <c r="AO35916" s="135"/>
      <c r="AP35916" s="135"/>
      <c r="BJ35916" s="136"/>
    </row>
    <row r="35917" spans="5:62" ht="14.25" customHeight="1" x14ac:dyDescent="0.25">
      <c r="E35917" s="113"/>
      <c r="H35917" s="133"/>
      <c r="T35917" s="133"/>
      <c r="X35917" s="131"/>
      <c r="Y35917" s="133"/>
      <c r="AJ35917" s="133"/>
      <c r="AO35917" s="135"/>
      <c r="AP35917" s="135"/>
      <c r="BJ35917" s="136"/>
    </row>
    <row r="35918" spans="5:62" ht="14.25" customHeight="1" x14ac:dyDescent="0.25">
      <c r="E35918" s="113"/>
      <c r="H35918" s="133"/>
      <c r="T35918" s="133"/>
      <c r="X35918" s="131"/>
      <c r="Y35918" s="133"/>
      <c r="AJ35918" s="133"/>
      <c r="AO35918" s="135"/>
      <c r="AP35918" s="135"/>
      <c r="BJ35918" s="136"/>
    </row>
    <row r="35919" spans="5:62" ht="14.25" customHeight="1" x14ac:dyDescent="0.25">
      <c r="E35919" s="113"/>
      <c r="H35919" s="133"/>
      <c r="T35919" s="133"/>
      <c r="X35919" s="131"/>
      <c r="Y35919" s="133"/>
      <c r="AJ35919" s="133"/>
      <c r="AO35919" s="135"/>
      <c r="AP35919" s="135"/>
      <c r="BJ35919" s="136"/>
    </row>
    <row r="35920" spans="5:62" ht="14.25" customHeight="1" x14ac:dyDescent="0.25">
      <c r="E35920" s="113"/>
      <c r="H35920" s="133"/>
      <c r="T35920" s="133"/>
      <c r="X35920" s="131"/>
      <c r="Y35920" s="133"/>
      <c r="AJ35920" s="133"/>
      <c r="AO35920" s="135"/>
      <c r="AP35920" s="135"/>
      <c r="BJ35920" s="136"/>
    </row>
    <row r="35921" spans="5:62" ht="14.25" customHeight="1" x14ac:dyDescent="0.25">
      <c r="E35921" s="113"/>
      <c r="H35921" s="133"/>
      <c r="T35921" s="133"/>
      <c r="X35921" s="131"/>
      <c r="Y35921" s="133"/>
      <c r="AJ35921" s="133"/>
      <c r="AO35921" s="135"/>
      <c r="AP35921" s="135"/>
      <c r="BJ35921" s="136"/>
    </row>
    <row r="35922" spans="5:62" ht="14.25" customHeight="1" x14ac:dyDescent="0.25">
      <c r="E35922" s="113"/>
      <c r="H35922" s="133"/>
      <c r="T35922" s="133"/>
      <c r="X35922" s="131"/>
      <c r="Y35922" s="133"/>
      <c r="AJ35922" s="133"/>
      <c r="AO35922" s="135"/>
      <c r="AP35922" s="135"/>
      <c r="BJ35922" s="136"/>
    </row>
    <row r="35923" spans="5:62" ht="14.25" customHeight="1" x14ac:dyDescent="0.25">
      <c r="E35923" s="113"/>
      <c r="H35923" s="133"/>
      <c r="T35923" s="133"/>
      <c r="X35923" s="131"/>
      <c r="Y35923" s="133"/>
      <c r="AJ35923" s="133"/>
      <c r="AO35923" s="135"/>
      <c r="AP35923" s="135"/>
      <c r="BJ35923" s="136"/>
    </row>
    <row r="35924" spans="5:62" ht="14.25" customHeight="1" x14ac:dyDescent="0.25">
      <c r="E35924" s="113"/>
      <c r="H35924" s="133"/>
      <c r="T35924" s="133"/>
      <c r="X35924" s="131"/>
      <c r="Y35924" s="133"/>
      <c r="AJ35924" s="133"/>
      <c r="AO35924" s="135"/>
      <c r="AP35924" s="135"/>
      <c r="BJ35924" s="136"/>
    </row>
    <row r="35925" spans="5:62" ht="14.25" customHeight="1" x14ac:dyDescent="0.25">
      <c r="E35925" s="113"/>
      <c r="H35925" s="133"/>
      <c r="T35925" s="133"/>
      <c r="X35925" s="131"/>
      <c r="Y35925" s="133"/>
      <c r="AJ35925" s="133"/>
      <c r="AO35925" s="135"/>
      <c r="AP35925" s="135"/>
      <c r="BJ35925" s="136"/>
    </row>
    <row r="35926" spans="5:62" ht="14.25" customHeight="1" x14ac:dyDescent="0.25">
      <c r="E35926" s="113"/>
      <c r="H35926" s="133"/>
      <c r="T35926" s="133"/>
      <c r="X35926" s="131"/>
      <c r="Y35926" s="133"/>
      <c r="AJ35926" s="133"/>
      <c r="AO35926" s="135"/>
      <c r="AP35926" s="135"/>
      <c r="BJ35926" s="136"/>
    </row>
    <row r="35927" spans="5:62" ht="14.25" customHeight="1" x14ac:dyDescent="0.25">
      <c r="E35927" s="113"/>
      <c r="H35927" s="133"/>
      <c r="T35927" s="133"/>
      <c r="X35927" s="131"/>
      <c r="Y35927" s="133"/>
      <c r="AJ35927" s="133"/>
      <c r="AO35927" s="135"/>
      <c r="AP35927" s="135"/>
      <c r="BJ35927" s="136"/>
    </row>
    <row r="35928" spans="5:62" ht="14.25" customHeight="1" x14ac:dyDescent="0.25">
      <c r="E35928" s="113"/>
      <c r="H35928" s="133"/>
      <c r="T35928" s="133"/>
      <c r="X35928" s="131"/>
      <c r="Y35928" s="133"/>
      <c r="AJ35928" s="133"/>
      <c r="AO35928" s="135"/>
      <c r="AP35928" s="135"/>
      <c r="BJ35928" s="136"/>
    </row>
    <row r="35929" spans="5:62" ht="14.25" customHeight="1" x14ac:dyDescent="0.25">
      <c r="E35929" s="113"/>
      <c r="H35929" s="133"/>
      <c r="T35929" s="133"/>
      <c r="X35929" s="131"/>
      <c r="Y35929" s="133"/>
      <c r="AJ35929" s="133"/>
      <c r="AO35929" s="135"/>
      <c r="AP35929" s="135"/>
      <c r="BJ35929" s="136"/>
    </row>
    <row r="35930" spans="5:62" ht="14.25" customHeight="1" x14ac:dyDescent="0.25">
      <c r="E35930" s="113"/>
      <c r="H35930" s="133"/>
      <c r="T35930" s="133"/>
      <c r="X35930" s="131"/>
      <c r="Y35930" s="133"/>
      <c r="AJ35930" s="133"/>
      <c r="AO35930" s="135"/>
      <c r="AP35930" s="135"/>
      <c r="BJ35930" s="136"/>
    </row>
    <row r="35931" spans="5:62" ht="14.25" customHeight="1" x14ac:dyDescent="0.25">
      <c r="E35931" s="113"/>
      <c r="H35931" s="133"/>
      <c r="T35931" s="133"/>
      <c r="X35931" s="131"/>
      <c r="Y35931" s="133"/>
      <c r="AJ35931" s="133"/>
      <c r="AO35931" s="135"/>
      <c r="AP35931" s="135"/>
      <c r="BJ35931" s="136"/>
    </row>
    <row r="35932" spans="5:62" ht="14.25" customHeight="1" x14ac:dyDescent="0.25">
      <c r="E35932" s="113"/>
      <c r="H35932" s="133"/>
      <c r="T35932" s="133"/>
      <c r="X35932" s="131"/>
      <c r="Y35932" s="133"/>
      <c r="AJ35932" s="133"/>
      <c r="AO35932" s="135"/>
      <c r="AP35932" s="135"/>
      <c r="BJ35932" s="136"/>
    </row>
    <row r="35933" spans="5:62" ht="14.25" customHeight="1" x14ac:dyDescent="0.25">
      <c r="E35933" s="113"/>
      <c r="H35933" s="133"/>
      <c r="T35933" s="133"/>
      <c r="X35933" s="131"/>
      <c r="Y35933" s="133"/>
      <c r="AJ35933" s="133"/>
      <c r="AO35933" s="135"/>
      <c r="AP35933" s="135"/>
      <c r="BJ35933" s="136"/>
    </row>
    <row r="35934" spans="5:62" ht="14.25" customHeight="1" x14ac:dyDescent="0.25">
      <c r="E35934" s="113"/>
      <c r="H35934" s="133"/>
      <c r="T35934" s="133"/>
      <c r="X35934" s="131"/>
      <c r="Y35934" s="133"/>
      <c r="AJ35934" s="133"/>
      <c r="AO35934" s="135"/>
      <c r="AP35934" s="135"/>
      <c r="BJ35934" s="136"/>
    </row>
    <row r="35935" spans="5:62" ht="14.25" customHeight="1" x14ac:dyDescent="0.25">
      <c r="E35935" s="113"/>
      <c r="H35935" s="133"/>
      <c r="T35935" s="133"/>
      <c r="X35935" s="131"/>
      <c r="Y35935" s="133"/>
      <c r="AJ35935" s="133"/>
      <c r="AO35935" s="135"/>
      <c r="AP35935" s="135"/>
      <c r="BJ35935" s="136"/>
    </row>
    <row r="35936" spans="5:62" ht="14.25" customHeight="1" x14ac:dyDescent="0.25">
      <c r="E35936" s="113"/>
      <c r="H35936" s="133"/>
      <c r="T35936" s="133"/>
      <c r="X35936" s="131"/>
      <c r="Y35936" s="133"/>
      <c r="AJ35936" s="133"/>
      <c r="AO35936" s="135"/>
      <c r="AP35936" s="135"/>
      <c r="BJ35936" s="136"/>
    </row>
    <row r="35937" spans="5:62" ht="14.25" customHeight="1" x14ac:dyDescent="0.25">
      <c r="E35937" s="113"/>
      <c r="H35937" s="133"/>
      <c r="T35937" s="133"/>
      <c r="X35937" s="131"/>
      <c r="Y35937" s="133"/>
      <c r="AJ35937" s="133"/>
      <c r="AO35937" s="135"/>
      <c r="AP35937" s="135"/>
      <c r="BJ35937" s="136"/>
    </row>
    <row r="35938" spans="5:62" ht="14.25" customHeight="1" x14ac:dyDescent="0.25">
      <c r="E35938" s="113"/>
      <c r="H35938" s="133"/>
      <c r="T35938" s="133"/>
      <c r="X35938" s="131"/>
      <c r="Y35938" s="133"/>
      <c r="AJ35938" s="133"/>
      <c r="AO35938" s="135"/>
      <c r="AP35938" s="135"/>
      <c r="BJ35938" s="136"/>
    </row>
    <row r="35939" spans="5:62" ht="14.25" customHeight="1" x14ac:dyDescent="0.25">
      <c r="E35939" s="113"/>
      <c r="H35939" s="133"/>
      <c r="T35939" s="133"/>
      <c r="X35939" s="131"/>
      <c r="Y35939" s="133"/>
      <c r="AJ35939" s="133"/>
      <c r="AO35939" s="135"/>
      <c r="AP35939" s="135"/>
      <c r="BJ35939" s="136"/>
    </row>
    <row r="35940" spans="5:62" ht="14.25" customHeight="1" x14ac:dyDescent="0.25">
      <c r="E35940" s="113"/>
      <c r="H35940" s="133"/>
      <c r="T35940" s="133"/>
      <c r="X35940" s="131"/>
      <c r="Y35940" s="133"/>
      <c r="AJ35940" s="133"/>
      <c r="AO35940" s="135"/>
      <c r="AP35940" s="135"/>
      <c r="BJ35940" s="136"/>
    </row>
    <row r="35941" spans="5:62" ht="14.25" customHeight="1" x14ac:dyDescent="0.25">
      <c r="E35941" s="113"/>
      <c r="H35941" s="133"/>
      <c r="T35941" s="133"/>
      <c r="X35941" s="131"/>
      <c r="Y35941" s="133"/>
      <c r="AJ35941" s="133"/>
      <c r="AO35941" s="135"/>
      <c r="AP35941" s="135"/>
      <c r="BJ35941" s="136"/>
    </row>
    <row r="35942" spans="5:62" ht="14.25" customHeight="1" x14ac:dyDescent="0.25">
      <c r="E35942" s="113"/>
      <c r="H35942" s="133"/>
      <c r="T35942" s="133"/>
      <c r="X35942" s="131"/>
      <c r="Y35942" s="133"/>
      <c r="AJ35942" s="133"/>
      <c r="AO35942" s="135"/>
      <c r="AP35942" s="135"/>
      <c r="BJ35942" s="136"/>
    </row>
    <row r="35943" spans="5:62" ht="14.25" customHeight="1" x14ac:dyDescent="0.25">
      <c r="E35943" s="113"/>
      <c r="H35943" s="133"/>
      <c r="T35943" s="133"/>
      <c r="X35943" s="131"/>
      <c r="Y35943" s="133"/>
      <c r="AJ35943" s="133"/>
      <c r="AO35943" s="135"/>
      <c r="AP35943" s="135"/>
      <c r="BJ35943" s="136"/>
    </row>
    <row r="35944" spans="5:62" ht="14.25" customHeight="1" x14ac:dyDescent="0.25">
      <c r="E35944" s="113"/>
      <c r="H35944" s="133"/>
      <c r="T35944" s="133"/>
      <c r="X35944" s="131"/>
      <c r="Y35944" s="133"/>
      <c r="AJ35944" s="133"/>
      <c r="AO35944" s="135"/>
      <c r="AP35944" s="135"/>
      <c r="BJ35944" s="136"/>
    </row>
    <row r="35945" spans="5:62" ht="14.25" customHeight="1" x14ac:dyDescent="0.25">
      <c r="E35945" s="113"/>
      <c r="H35945" s="133"/>
      <c r="T35945" s="133"/>
      <c r="X35945" s="131"/>
      <c r="Y35945" s="133"/>
      <c r="AJ35945" s="133"/>
      <c r="AO35945" s="135"/>
      <c r="AP35945" s="135"/>
      <c r="BJ35945" s="136"/>
    </row>
    <row r="35946" spans="5:62" ht="14.25" customHeight="1" x14ac:dyDescent="0.25">
      <c r="E35946" s="113"/>
      <c r="H35946" s="133"/>
      <c r="T35946" s="133"/>
      <c r="X35946" s="131"/>
      <c r="Y35946" s="133"/>
      <c r="AJ35946" s="133"/>
      <c r="AO35946" s="135"/>
      <c r="AP35946" s="135"/>
      <c r="BJ35946" s="136"/>
    </row>
    <row r="35947" spans="5:62" ht="14.25" customHeight="1" x14ac:dyDescent="0.25">
      <c r="E35947" s="113"/>
      <c r="H35947" s="133"/>
      <c r="T35947" s="133"/>
      <c r="X35947" s="131"/>
      <c r="Y35947" s="133"/>
      <c r="AJ35947" s="133"/>
      <c r="AO35947" s="135"/>
      <c r="AP35947" s="135"/>
      <c r="BJ35947" s="136"/>
    </row>
    <row r="35948" spans="5:62" ht="14.25" customHeight="1" x14ac:dyDescent="0.25">
      <c r="E35948" s="113"/>
      <c r="H35948" s="133"/>
      <c r="T35948" s="133"/>
      <c r="X35948" s="131"/>
      <c r="Y35948" s="133"/>
      <c r="AJ35948" s="133"/>
      <c r="AO35948" s="135"/>
      <c r="AP35948" s="135"/>
      <c r="BJ35948" s="136"/>
    </row>
    <row r="35949" spans="5:62" ht="14.25" customHeight="1" x14ac:dyDescent="0.25">
      <c r="E35949" s="113"/>
      <c r="H35949" s="133"/>
      <c r="T35949" s="133"/>
      <c r="X35949" s="131"/>
      <c r="Y35949" s="133"/>
      <c r="AJ35949" s="133"/>
      <c r="AO35949" s="135"/>
      <c r="AP35949" s="135"/>
      <c r="BJ35949" s="136"/>
    </row>
    <row r="35950" spans="5:62" ht="14.25" customHeight="1" x14ac:dyDescent="0.25">
      <c r="E35950" s="113"/>
      <c r="H35950" s="133"/>
      <c r="T35950" s="133"/>
      <c r="X35950" s="131"/>
      <c r="Y35950" s="133"/>
      <c r="AJ35950" s="133"/>
      <c r="AO35950" s="135"/>
      <c r="AP35950" s="135"/>
      <c r="BJ35950" s="136"/>
    </row>
    <row r="35951" spans="5:62" ht="14.25" customHeight="1" x14ac:dyDescent="0.25">
      <c r="E35951" s="113"/>
      <c r="H35951" s="133"/>
      <c r="T35951" s="133"/>
      <c r="X35951" s="131"/>
      <c r="Y35951" s="133"/>
      <c r="AJ35951" s="133"/>
      <c r="AO35951" s="135"/>
      <c r="AP35951" s="135"/>
      <c r="BJ35951" s="136"/>
    </row>
    <row r="35952" spans="5:62" ht="14.25" customHeight="1" x14ac:dyDescent="0.25">
      <c r="E35952" s="113"/>
      <c r="H35952" s="133"/>
      <c r="T35952" s="133"/>
      <c r="X35952" s="131"/>
      <c r="Y35952" s="133"/>
      <c r="AJ35952" s="133"/>
      <c r="AO35952" s="135"/>
      <c r="AP35952" s="135"/>
      <c r="BJ35952" s="136"/>
    </row>
    <row r="35953" spans="5:62" ht="14.25" customHeight="1" x14ac:dyDescent="0.25">
      <c r="E35953" s="113"/>
      <c r="H35953" s="133"/>
      <c r="T35953" s="133"/>
      <c r="X35953" s="131"/>
      <c r="Y35953" s="133"/>
      <c r="AJ35953" s="133"/>
      <c r="AO35953" s="135"/>
      <c r="AP35953" s="135"/>
      <c r="BJ35953" s="136"/>
    </row>
    <row r="35954" spans="5:62" ht="14.25" customHeight="1" x14ac:dyDescent="0.25">
      <c r="E35954" s="113"/>
      <c r="H35954" s="133"/>
      <c r="T35954" s="133"/>
      <c r="X35954" s="131"/>
      <c r="Y35954" s="133"/>
      <c r="AJ35954" s="133"/>
      <c r="AO35954" s="135"/>
      <c r="AP35954" s="135"/>
      <c r="BJ35954" s="136"/>
    </row>
    <row r="35955" spans="5:62" ht="14.25" customHeight="1" x14ac:dyDescent="0.25">
      <c r="E35955" s="113"/>
      <c r="H35955" s="133"/>
      <c r="T35955" s="133"/>
      <c r="X35955" s="131"/>
      <c r="Y35955" s="133"/>
      <c r="AJ35955" s="133"/>
      <c r="AO35955" s="135"/>
      <c r="AP35955" s="135"/>
      <c r="BJ35955" s="136"/>
    </row>
    <row r="35956" spans="5:62" ht="14.25" customHeight="1" x14ac:dyDescent="0.25">
      <c r="E35956" s="113"/>
      <c r="H35956" s="133"/>
      <c r="T35956" s="133"/>
      <c r="X35956" s="131"/>
      <c r="Y35956" s="133"/>
      <c r="AJ35956" s="133"/>
      <c r="AO35956" s="135"/>
      <c r="AP35956" s="135"/>
      <c r="BJ35956" s="136"/>
    </row>
    <row r="35957" spans="5:62" ht="14.25" customHeight="1" x14ac:dyDescent="0.25">
      <c r="E35957" s="113"/>
      <c r="H35957" s="133"/>
      <c r="T35957" s="133"/>
      <c r="X35957" s="131"/>
      <c r="Y35957" s="133"/>
      <c r="AJ35957" s="133"/>
      <c r="AO35957" s="135"/>
      <c r="AP35957" s="135"/>
      <c r="BJ35957" s="136"/>
    </row>
    <row r="35958" spans="5:62" ht="14.25" customHeight="1" x14ac:dyDescent="0.25">
      <c r="E35958" s="113"/>
      <c r="H35958" s="133"/>
      <c r="T35958" s="133"/>
      <c r="X35958" s="131"/>
      <c r="Y35958" s="133"/>
      <c r="AJ35958" s="133"/>
      <c r="AO35958" s="135"/>
      <c r="AP35958" s="135"/>
      <c r="BJ35958" s="136"/>
    </row>
    <row r="35959" spans="5:62" ht="14.25" customHeight="1" x14ac:dyDescent="0.25">
      <c r="E35959" s="113"/>
      <c r="H35959" s="133"/>
      <c r="T35959" s="133"/>
      <c r="X35959" s="131"/>
      <c r="Y35959" s="133"/>
      <c r="AJ35959" s="133"/>
      <c r="AO35959" s="135"/>
      <c r="AP35959" s="135"/>
      <c r="BJ35959" s="136"/>
    </row>
    <row r="35960" spans="5:62" ht="14.25" customHeight="1" x14ac:dyDescent="0.25">
      <c r="E35960" s="113"/>
      <c r="H35960" s="133"/>
      <c r="T35960" s="133"/>
      <c r="X35960" s="131"/>
      <c r="Y35960" s="133"/>
      <c r="AJ35960" s="133"/>
      <c r="AO35960" s="135"/>
      <c r="AP35960" s="135"/>
      <c r="BJ35960" s="136"/>
    </row>
    <row r="35961" spans="5:62" ht="14.25" customHeight="1" x14ac:dyDescent="0.25">
      <c r="E35961" s="113"/>
      <c r="H35961" s="133"/>
      <c r="T35961" s="133"/>
      <c r="X35961" s="131"/>
      <c r="Y35961" s="133"/>
      <c r="AJ35961" s="133"/>
      <c r="AO35961" s="135"/>
      <c r="AP35961" s="135"/>
      <c r="BJ35961" s="136"/>
    </row>
    <row r="35962" spans="5:62" ht="14.25" customHeight="1" x14ac:dyDescent="0.25">
      <c r="E35962" s="113"/>
      <c r="H35962" s="133"/>
      <c r="T35962" s="133"/>
      <c r="X35962" s="131"/>
      <c r="Y35962" s="133"/>
      <c r="AJ35962" s="133"/>
      <c r="AO35962" s="135"/>
      <c r="AP35962" s="135"/>
      <c r="BJ35962" s="136"/>
    </row>
    <row r="35963" spans="5:62" ht="14.25" customHeight="1" x14ac:dyDescent="0.25">
      <c r="E35963" s="113"/>
      <c r="H35963" s="133"/>
      <c r="T35963" s="133"/>
      <c r="X35963" s="131"/>
      <c r="Y35963" s="133"/>
      <c r="AJ35963" s="133"/>
      <c r="AO35963" s="135"/>
      <c r="AP35963" s="135"/>
      <c r="BJ35963" s="136"/>
    </row>
    <row r="35964" spans="5:62" ht="14.25" customHeight="1" x14ac:dyDescent="0.25">
      <c r="E35964" s="113"/>
      <c r="H35964" s="133"/>
      <c r="T35964" s="133"/>
      <c r="X35964" s="131"/>
      <c r="Y35964" s="133"/>
      <c r="AJ35964" s="133"/>
      <c r="AO35964" s="135"/>
      <c r="AP35964" s="135"/>
      <c r="BJ35964" s="136"/>
    </row>
    <row r="35965" spans="5:62" ht="14.25" customHeight="1" x14ac:dyDescent="0.25">
      <c r="E35965" s="113"/>
      <c r="H35965" s="133"/>
      <c r="T35965" s="133"/>
      <c r="X35965" s="131"/>
      <c r="Y35965" s="133"/>
      <c r="AJ35965" s="133"/>
      <c r="AO35965" s="135"/>
      <c r="AP35965" s="135"/>
      <c r="BJ35965" s="136"/>
    </row>
    <row r="35966" spans="5:62" ht="14.25" customHeight="1" x14ac:dyDescent="0.25">
      <c r="E35966" s="113"/>
      <c r="H35966" s="133"/>
      <c r="T35966" s="133"/>
      <c r="X35966" s="131"/>
      <c r="Y35966" s="133"/>
      <c r="AJ35966" s="133"/>
      <c r="AO35966" s="135"/>
      <c r="AP35966" s="135"/>
      <c r="BJ35966" s="136"/>
    </row>
    <row r="35967" spans="5:62" ht="14.25" customHeight="1" x14ac:dyDescent="0.25">
      <c r="E35967" s="113"/>
      <c r="H35967" s="133"/>
      <c r="T35967" s="133"/>
      <c r="X35967" s="131"/>
      <c r="Y35967" s="133"/>
      <c r="AJ35967" s="133"/>
      <c r="AO35967" s="135"/>
      <c r="AP35967" s="135"/>
      <c r="BJ35967" s="136"/>
    </row>
    <row r="35968" spans="5:62" ht="14.25" customHeight="1" x14ac:dyDescent="0.25">
      <c r="E35968" s="113"/>
      <c r="H35968" s="133"/>
      <c r="T35968" s="133"/>
      <c r="X35968" s="131"/>
      <c r="Y35968" s="133"/>
      <c r="AJ35968" s="133"/>
      <c r="AO35968" s="135"/>
      <c r="AP35968" s="135"/>
      <c r="BJ35968" s="136"/>
    </row>
    <row r="35969" spans="5:62" ht="14.25" customHeight="1" x14ac:dyDescent="0.25">
      <c r="E35969" s="113"/>
      <c r="H35969" s="133"/>
      <c r="T35969" s="133"/>
      <c r="X35969" s="131"/>
      <c r="Y35969" s="133"/>
      <c r="AJ35969" s="133"/>
      <c r="AO35969" s="135"/>
      <c r="AP35969" s="135"/>
      <c r="BJ35969" s="136"/>
    </row>
    <row r="35970" spans="5:62" ht="14.25" customHeight="1" x14ac:dyDescent="0.25">
      <c r="E35970" s="113"/>
      <c r="H35970" s="133"/>
      <c r="T35970" s="133"/>
      <c r="X35970" s="131"/>
      <c r="Y35970" s="133"/>
      <c r="AJ35970" s="133"/>
      <c r="AO35970" s="135"/>
      <c r="AP35970" s="135"/>
      <c r="BJ35970" s="136"/>
    </row>
    <row r="35971" spans="5:62" ht="14.25" customHeight="1" x14ac:dyDescent="0.25">
      <c r="E35971" s="113"/>
      <c r="H35971" s="133"/>
      <c r="T35971" s="133"/>
      <c r="X35971" s="131"/>
      <c r="Y35971" s="133"/>
      <c r="AJ35971" s="133"/>
      <c r="AO35971" s="135"/>
      <c r="AP35971" s="135"/>
      <c r="BJ35971" s="136"/>
    </row>
    <row r="35972" spans="5:62" ht="14.25" customHeight="1" x14ac:dyDescent="0.25">
      <c r="E35972" s="113"/>
      <c r="H35972" s="133"/>
      <c r="T35972" s="133"/>
      <c r="X35972" s="131"/>
      <c r="Y35972" s="133"/>
      <c r="AJ35972" s="133"/>
      <c r="AO35972" s="135"/>
      <c r="AP35972" s="135"/>
      <c r="BJ35972" s="136"/>
    </row>
    <row r="35973" spans="5:62" ht="14.25" customHeight="1" x14ac:dyDescent="0.25">
      <c r="E35973" s="113"/>
      <c r="H35973" s="133"/>
      <c r="T35973" s="133"/>
      <c r="X35973" s="131"/>
      <c r="Y35973" s="133"/>
      <c r="AJ35973" s="133"/>
      <c r="AO35973" s="135"/>
      <c r="AP35973" s="135"/>
      <c r="BJ35973" s="136"/>
    </row>
    <row r="35974" spans="5:62" ht="14.25" customHeight="1" x14ac:dyDescent="0.25">
      <c r="E35974" s="113"/>
      <c r="H35974" s="133"/>
      <c r="T35974" s="133"/>
      <c r="X35974" s="131"/>
      <c r="Y35974" s="133"/>
      <c r="AJ35974" s="133"/>
      <c r="AO35974" s="135"/>
      <c r="AP35974" s="135"/>
      <c r="BJ35974" s="136"/>
    </row>
    <row r="35975" spans="5:62" ht="14.25" customHeight="1" x14ac:dyDescent="0.25">
      <c r="E35975" s="113"/>
      <c r="H35975" s="133"/>
      <c r="T35975" s="133"/>
      <c r="X35975" s="131"/>
      <c r="Y35975" s="133"/>
      <c r="AJ35975" s="133"/>
      <c r="AO35975" s="135"/>
      <c r="AP35975" s="135"/>
      <c r="BJ35975" s="136"/>
    </row>
    <row r="35976" spans="5:62" ht="14.25" customHeight="1" x14ac:dyDescent="0.25">
      <c r="E35976" s="113"/>
      <c r="H35976" s="133"/>
      <c r="T35976" s="133"/>
      <c r="X35976" s="131"/>
      <c r="Y35976" s="133"/>
      <c r="AJ35976" s="133"/>
      <c r="AO35976" s="135"/>
      <c r="AP35976" s="135"/>
      <c r="BJ35976" s="136"/>
    </row>
    <row r="35977" spans="5:62" ht="14.25" customHeight="1" x14ac:dyDescent="0.25">
      <c r="E35977" s="113"/>
      <c r="H35977" s="133"/>
      <c r="T35977" s="133"/>
      <c r="X35977" s="131"/>
      <c r="Y35977" s="133"/>
      <c r="AJ35977" s="133"/>
      <c r="AO35977" s="135"/>
      <c r="AP35977" s="135"/>
      <c r="BJ35977" s="136"/>
    </row>
    <row r="35978" spans="5:62" ht="14.25" customHeight="1" x14ac:dyDescent="0.25">
      <c r="E35978" s="113"/>
      <c r="H35978" s="133"/>
      <c r="T35978" s="133"/>
      <c r="X35978" s="131"/>
      <c r="Y35978" s="133"/>
      <c r="AJ35978" s="133"/>
      <c r="AO35978" s="135"/>
      <c r="AP35978" s="135"/>
      <c r="BJ35978" s="136"/>
    </row>
    <row r="35979" spans="5:62" ht="14.25" customHeight="1" x14ac:dyDescent="0.25">
      <c r="E35979" s="113"/>
      <c r="H35979" s="133"/>
      <c r="T35979" s="133"/>
      <c r="X35979" s="131"/>
      <c r="Y35979" s="133"/>
      <c r="AJ35979" s="133"/>
      <c r="AO35979" s="135"/>
      <c r="AP35979" s="135"/>
      <c r="BJ35979" s="136"/>
    </row>
    <row r="35980" spans="5:62" ht="14.25" customHeight="1" x14ac:dyDescent="0.25">
      <c r="E35980" s="113"/>
      <c r="H35980" s="133"/>
      <c r="T35980" s="133"/>
      <c r="X35980" s="131"/>
      <c r="Y35980" s="133"/>
      <c r="AJ35980" s="133"/>
      <c r="AO35980" s="135"/>
      <c r="AP35980" s="135"/>
      <c r="BJ35980" s="136"/>
    </row>
    <row r="35981" spans="5:62" ht="14.25" customHeight="1" x14ac:dyDescent="0.25">
      <c r="E35981" s="113"/>
      <c r="H35981" s="133"/>
      <c r="T35981" s="133"/>
      <c r="X35981" s="131"/>
      <c r="Y35981" s="133"/>
      <c r="AJ35981" s="133"/>
      <c r="AO35981" s="135"/>
      <c r="AP35981" s="135"/>
      <c r="BJ35981" s="136"/>
    </row>
    <row r="35982" spans="5:62" ht="14.25" customHeight="1" x14ac:dyDescent="0.25">
      <c r="E35982" s="113"/>
      <c r="H35982" s="133"/>
      <c r="T35982" s="133"/>
      <c r="X35982" s="131"/>
      <c r="Y35982" s="133"/>
      <c r="AJ35982" s="133"/>
      <c r="AO35982" s="135"/>
      <c r="AP35982" s="135"/>
      <c r="BJ35982" s="136"/>
    </row>
    <row r="35983" spans="5:62" ht="14.25" customHeight="1" x14ac:dyDescent="0.25">
      <c r="E35983" s="113"/>
      <c r="H35983" s="133"/>
      <c r="T35983" s="133"/>
      <c r="X35983" s="131"/>
      <c r="Y35983" s="133"/>
      <c r="AJ35983" s="133"/>
      <c r="AO35983" s="135"/>
      <c r="AP35983" s="135"/>
      <c r="BJ35983" s="136"/>
    </row>
    <row r="35984" spans="5:62" ht="14.25" customHeight="1" x14ac:dyDescent="0.25">
      <c r="E35984" s="113"/>
      <c r="H35984" s="133"/>
      <c r="T35984" s="133"/>
      <c r="X35984" s="131"/>
      <c r="Y35984" s="133"/>
      <c r="AJ35984" s="133"/>
      <c r="AO35984" s="135"/>
      <c r="AP35984" s="135"/>
      <c r="BJ35984" s="136"/>
    </row>
    <row r="35985" spans="5:62" ht="14.25" customHeight="1" x14ac:dyDescent="0.25">
      <c r="E35985" s="113"/>
      <c r="H35985" s="133"/>
      <c r="T35985" s="133"/>
      <c r="X35985" s="131"/>
      <c r="Y35985" s="133"/>
      <c r="AJ35985" s="133"/>
      <c r="AO35985" s="135"/>
      <c r="AP35985" s="135"/>
      <c r="BJ35985" s="136"/>
    </row>
    <row r="35986" spans="5:62" ht="14.25" customHeight="1" x14ac:dyDescent="0.25">
      <c r="E35986" s="113"/>
      <c r="H35986" s="133"/>
      <c r="T35986" s="133"/>
      <c r="X35986" s="131"/>
      <c r="Y35986" s="133"/>
      <c r="AJ35986" s="133"/>
      <c r="AO35986" s="135"/>
      <c r="AP35986" s="135"/>
      <c r="BJ35986" s="136"/>
    </row>
    <row r="35987" spans="5:62" ht="14.25" customHeight="1" x14ac:dyDescent="0.25">
      <c r="E35987" s="113"/>
      <c r="H35987" s="133"/>
      <c r="T35987" s="133"/>
      <c r="X35987" s="131"/>
      <c r="Y35987" s="133"/>
      <c r="AJ35987" s="133"/>
      <c r="AO35987" s="135"/>
      <c r="AP35987" s="135"/>
      <c r="BJ35987" s="136"/>
    </row>
    <row r="35988" spans="5:62" ht="14.25" customHeight="1" x14ac:dyDescent="0.25">
      <c r="E35988" s="113"/>
      <c r="H35988" s="133"/>
      <c r="T35988" s="133"/>
      <c r="X35988" s="131"/>
      <c r="Y35988" s="133"/>
      <c r="AJ35988" s="133"/>
      <c r="AO35988" s="135"/>
      <c r="AP35988" s="135"/>
      <c r="BJ35988" s="136"/>
    </row>
    <row r="35989" spans="5:62" ht="14.25" customHeight="1" x14ac:dyDescent="0.25">
      <c r="E35989" s="113"/>
      <c r="H35989" s="133"/>
      <c r="T35989" s="133"/>
      <c r="X35989" s="131"/>
      <c r="Y35989" s="133"/>
      <c r="AJ35989" s="133"/>
      <c r="AO35989" s="135"/>
      <c r="AP35989" s="135"/>
      <c r="BJ35989" s="136"/>
    </row>
    <row r="35990" spans="5:62" ht="14.25" customHeight="1" x14ac:dyDescent="0.25">
      <c r="E35990" s="113"/>
      <c r="H35990" s="133"/>
      <c r="T35990" s="133"/>
      <c r="X35990" s="131"/>
      <c r="Y35990" s="133"/>
      <c r="AJ35990" s="133"/>
      <c r="AO35990" s="135"/>
      <c r="AP35990" s="135"/>
      <c r="BJ35990" s="136"/>
    </row>
    <row r="35991" spans="5:62" ht="14.25" customHeight="1" x14ac:dyDescent="0.25">
      <c r="E35991" s="113"/>
      <c r="H35991" s="133"/>
      <c r="T35991" s="133"/>
      <c r="X35991" s="131"/>
      <c r="Y35991" s="133"/>
      <c r="AJ35991" s="133"/>
      <c r="AO35991" s="135"/>
      <c r="AP35991" s="135"/>
      <c r="BJ35991" s="136"/>
    </row>
    <row r="35992" spans="5:62" ht="14.25" customHeight="1" x14ac:dyDescent="0.25">
      <c r="E35992" s="113"/>
      <c r="H35992" s="133"/>
      <c r="T35992" s="133"/>
      <c r="X35992" s="131"/>
      <c r="Y35992" s="133"/>
      <c r="AJ35992" s="133"/>
      <c r="AO35992" s="135"/>
      <c r="AP35992" s="135"/>
      <c r="BJ35992" s="136"/>
    </row>
    <row r="35993" spans="5:62" ht="14.25" customHeight="1" x14ac:dyDescent="0.25">
      <c r="E35993" s="113"/>
      <c r="H35993" s="133"/>
      <c r="T35993" s="133"/>
      <c r="X35993" s="131"/>
      <c r="Y35993" s="133"/>
      <c r="AJ35993" s="133"/>
      <c r="AO35993" s="135"/>
      <c r="AP35993" s="135"/>
      <c r="BJ35993" s="136"/>
    </row>
    <row r="35994" spans="5:62" ht="14.25" customHeight="1" x14ac:dyDescent="0.25">
      <c r="E35994" s="113"/>
      <c r="H35994" s="133"/>
      <c r="T35994" s="133"/>
      <c r="X35994" s="131"/>
      <c r="Y35994" s="133"/>
      <c r="AJ35994" s="133"/>
      <c r="AO35994" s="135"/>
      <c r="AP35994" s="135"/>
      <c r="BJ35994" s="136"/>
    </row>
    <row r="35995" spans="5:62" ht="14.25" customHeight="1" x14ac:dyDescent="0.25">
      <c r="E35995" s="113"/>
      <c r="H35995" s="133"/>
      <c r="T35995" s="133"/>
      <c r="X35995" s="131"/>
      <c r="Y35995" s="133"/>
      <c r="AJ35995" s="133"/>
      <c r="AO35995" s="135"/>
      <c r="AP35995" s="135"/>
      <c r="BJ35995" s="136"/>
    </row>
    <row r="35996" spans="5:62" ht="14.25" customHeight="1" x14ac:dyDescent="0.25">
      <c r="E35996" s="113"/>
      <c r="H35996" s="133"/>
      <c r="T35996" s="133"/>
      <c r="X35996" s="131"/>
      <c r="Y35996" s="133"/>
      <c r="AJ35996" s="133"/>
      <c r="AO35996" s="135"/>
      <c r="AP35996" s="135"/>
      <c r="BJ35996" s="136"/>
    </row>
    <row r="35997" spans="5:62" ht="14.25" customHeight="1" x14ac:dyDescent="0.25">
      <c r="E35997" s="113"/>
      <c r="H35997" s="133"/>
      <c r="T35997" s="133"/>
      <c r="X35997" s="131"/>
      <c r="Y35997" s="133"/>
      <c r="AJ35997" s="133"/>
      <c r="AO35997" s="135"/>
      <c r="AP35997" s="135"/>
      <c r="BJ35997" s="136"/>
    </row>
    <row r="35998" spans="5:62" ht="14.25" customHeight="1" x14ac:dyDescent="0.25">
      <c r="E35998" s="113"/>
      <c r="H35998" s="133"/>
      <c r="T35998" s="133"/>
      <c r="X35998" s="131"/>
      <c r="Y35998" s="133"/>
      <c r="AJ35998" s="133"/>
      <c r="AO35998" s="135"/>
      <c r="AP35998" s="135"/>
      <c r="BJ35998" s="136"/>
    </row>
    <row r="35999" spans="5:62" ht="14.25" customHeight="1" x14ac:dyDescent="0.25">
      <c r="E35999" s="113"/>
      <c r="H35999" s="133"/>
      <c r="T35999" s="133"/>
      <c r="X35999" s="131"/>
      <c r="Y35999" s="133"/>
      <c r="AJ35999" s="133"/>
      <c r="AO35999" s="135"/>
      <c r="AP35999" s="135"/>
      <c r="BJ35999" s="136"/>
    </row>
    <row r="36000" spans="5:62" ht="14.25" customHeight="1" x14ac:dyDescent="0.25">
      <c r="E36000" s="113"/>
      <c r="H36000" s="133"/>
      <c r="T36000" s="133"/>
      <c r="X36000" s="131"/>
      <c r="Y36000" s="133"/>
      <c r="AJ36000" s="133"/>
      <c r="AO36000" s="135"/>
      <c r="AP36000" s="135"/>
      <c r="BJ36000" s="136"/>
    </row>
    <row r="36001" spans="5:62" ht="14.25" customHeight="1" x14ac:dyDescent="0.25">
      <c r="E36001" s="113"/>
      <c r="H36001" s="133"/>
      <c r="T36001" s="133"/>
      <c r="X36001" s="131"/>
      <c r="Y36001" s="133"/>
      <c r="AJ36001" s="133"/>
      <c r="AO36001" s="135"/>
      <c r="AP36001" s="135"/>
      <c r="BJ36001" s="136"/>
    </row>
    <row r="36002" spans="5:62" ht="14.25" customHeight="1" x14ac:dyDescent="0.25">
      <c r="E36002" s="113"/>
      <c r="H36002" s="133"/>
      <c r="T36002" s="133"/>
      <c r="X36002" s="131"/>
      <c r="Y36002" s="133"/>
      <c r="AJ36002" s="133"/>
      <c r="AO36002" s="135"/>
      <c r="AP36002" s="135"/>
      <c r="BJ36002" s="136"/>
    </row>
    <row r="36003" spans="5:62" ht="14.25" customHeight="1" x14ac:dyDescent="0.25">
      <c r="E36003" s="113"/>
      <c r="H36003" s="133"/>
      <c r="T36003" s="133"/>
      <c r="X36003" s="131"/>
      <c r="Y36003" s="133"/>
      <c r="AJ36003" s="133"/>
      <c r="AO36003" s="135"/>
      <c r="AP36003" s="135"/>
      <c r="BJ36003" s="136"/>
    </row>
    <row r="36004" spans="5:62" ht="14.25" customHeight="1" x14ac:dyDescent="0.25">
      <c r="E36004" s="113"/>
      <c r="H36004" s="133"/>
      <c r="T36004" s="133"/>
      <c r="X36004" s="131"/>
      <c r="Y36004" s="133"/>
      <c r="AJ36004" s="133"/>
      <c r="AO36004" s="135"/>
      <c r="AP36004" s="135"/>
      <c r="BJ36004" s="136"/>
    </row>
    <row r="36005" spans="5:62" ht="14.25" customHeight="1" x14ac:dyDescent="0.25">
      <c r="E36005" s="113"/>
      <c r="H36005" s="133"/>
      <c r="T36005" s="133"/>
      <c r="X36005" s="131"/>
      <c r="Y36005" s="133"/>
      <c r="AJ36005" s="133"/>
      <c r="AO36005" s="135"/>
      <c r="AP36005" s="135"/>
      <c r="BJ36005" s="136"/>
    </row>
    <row r="36006" spans="5:62" ht="14.25" customHeight="1" x14ac:dyDescent="0.25">
      <c r="E36006" s="113"/>
      <c r="H36006" s="133"/>
      <c r="T36006" s="133"/>
      <c r="X36006" s="131"/>
      <c r="Y36006" s="133"/>
      <c r="AJ36006" s="133"/>
      <c r="AO36006" s="135"/>
      <c r="AP36006" s="135"/>
      <c r="BJ36006" s="136"/>
    </row>
    <row r="36007" spans="5:62" ht="14.25" customHeight="1" x14ac:dyDescent="0.25">
      <c r="E36007" s="113"/>
      <c r="H36007" s="133"/>
      <c r="T36007" s="133"/>
      <c r="X36007" s="131"/>
      <c r="Y36007" s="133"/>
      <c r="AJ36007" s="133"/>
      <c r="AO36007" s="135"/>
      <c r="AP36007" s="135"/>
      <c r="BJ36007" s="136"/>
    </row>
    <row r="36008" spans="5:62" ht="14.25" customHeight="1" x14ac:dyDescent="0.25">
      <c r="E36008" s="113"/>
      <c r="H36008" s="133"/>
      <c r="T36008" s="133"/>
      <c r="X36008" s="131"/>
      <c r="Y36008" s="133"/>
      <c r="AJ36008" s="133"/>
      <c r="AO36008" s="135"/>
      <c r="AP36008" s="135"/>
      <c r="BJ36008" s="136"/>
    </row>
    <row r="36009" spans="5:62" ht="14.25" customHeight="1" x14ac:dyDescent="0.25">
      <c r="E36009" s="113"/>
      <c r="H36009" s="133"/>
      <c r="T36009" s="133"/>
      <c r="X36009" s="131"/>
      <c r="Y36009" s="133"/>
      <c r="AJ36009" s="133"/>
      <c r="AO36009" s="135"/>
      <c r="AP36009" s="135"/>
      <c r="BJ36009" s="136"/>
    </row>
    <row r="36010" spans="5:62" ht="14.25" customHeight="1" x14ac:dyDescent="0.25">
      <c r="E36010" s="113"/>
      <c r="H36010" s="133"/>
      <c r="T36010" s="133"/>
      <c r="X36010" s="131"/>
      <c r="Y36010" s="133"/>
      <c r="AJ36010" s="133"/>
      <c r="AO36010" s="135"/>
      <c r="AP36010" s="135"/>
      <c r="BJ36010" s="136"/>
    </row>
    <row r="36011" spans="5:62" ht="14.25" customHeight="1" x14ac:dyDescent="0.25">
      <c r="E36011" s="113"/>
      <c r="H36011" s="133"/>
      <c r="T36011" s="133"/>
      <c r="X36011" s="131"/>
      <c r="Y36011" s="133"/>
      <c r="AJ36011" s="133"/>
      <c r="AO36011" s="135"/>
      <c r="AP36011" s="135"/>
      <c r="BJ36011" s="136"/>
    </row>
    <row r="36012" spans="5:62" ht="14.25" customHeight="1" x14ac:dyDescent="0.25">
      <c r="E36012" s="113"/>
      <c r="H36012" s="133"/>
      <c r="T36012" s="133"/>
      <c r="X36012" s="131"/>
      <c r="Y36012" s="133"/>
      <c r="AJ36012" s="133"/>
      <c r="AO36012" s="135"/>
      <c r="AP36012" s="135"/>
      <c r="BJ36012" s="136"/>
    </row>
    <row r="36013" spans="5:62" ht="14.25" customHeight="1" x14ac:dyDescent="0.25">
      <c r="E36013" s="113"/>
      <c r="H36013" s="133"/>
      <c r="T36013" s="133"/>
      <c r="X36013" s="131"/>
      <c r="Y36013" s="133"/>
      <c r="AJ36013" s="133"/>
      <c r="AO36013" s="135"/>
      <c r="AP36013" s="135"/>
      <c r="BJ36013" s="136"/>
    </row>
    <row r="36014" spans="5:62" ht="14.25" customHeight="1" x14ac:dyDescent="0.25">
      <c r="E36014" s="113"/>
      <c r="H36014" s="133"/>
      <c r="T36014" s="133"/>
      <c r="X36014" s="131"/>
      <c r="Y36014" s="133"/>
      <c r="AJ36014" s="133"/>
      <c r="AO36014" s="135"/>
      <c r="AP36014" s="135"/>
      <c r="BJ36014" s="136"/>
    </row>
    <row r="36015" spans="5:62" ht="14.25" customHeight="1" x14ac:dyDescent="0.25">
      <c r="E36015" s="113"/>
      <c r="H36015" s="133"/>
      <c r="T36015" s="133"/>
      <c r="X36015" s="131"/>
      <c r="Y36015" s="133"/>
      <c r="AJ36015" s="133"/>
      <c r="AO36015" s="135"/>
      <c r="AP36015" s="135"/>
      <c r="BJ36015" s="136"/>
    </row>
    <row r="36016" spans="5:62" ht="14.25" customHeight="1" x14ac:dyDescent="0.25">
      <c r="E36016" s="113"/>
      <c r="H36016" s="133"/>
      <c r="T36016" s="133"/>
      <c r="X36016" s="131"/>
      <c r="Y36016" s="133"/>
      <c r="AJ36016" s="133"/>
      <c r="AO36016" s="135"/>
      <c r="AP36016" s="135"/>
      <c r="BJ36016" s="136"/>
    </row>
    <row r="36017" spans="5:62" ht="14.25" customHeight="1" x14ac:dyDescent="0.25">
      <c r="E36017" s="113"/>
      <c r="H36017" s="133"/>
      <c r="T36017" s="133"/>
      <c r="X36017" s="131"/>
      <c r="Y36017" s="133"/>
      <c r="AJ36017" s="133"/>
      <c r="AO36017" s="135"/>
      <c r="AP36017" s="135"/>
      <c r="BJ36017" s="136"/>
    </row>
    <row r="36018" spans="5:62" ht="14.25" customHeight="1" x14ac:dyDescent="0.25">
      <c r="E36018" s="113"/>
      <c r="H36018" s="133"/>
      <c r="T36018" s="133"/>
      <c r="X36018" s="131"/>
      <c r="Y36018" s="133"/>
      <c r="AJ36018" s="133"/>
      <c r="AO36018" s="135"/>
      <c r="AP36018" s="135"/>
      <c r="BJ36018" s="136"/>
    </row>
    <row r="36019" spans="5:62" ht="14.25" customHeight="1" x14ac:dyDescent="0.25">
      <c r="E36019" s="113"/>
      <c r="H36019" s="133"/>
      <c r="T36019" s="133"/>
      <c r="X36019" s="131"/>
      <c r="Y36019" s="133"/>
      <c r="AJ36019" s="133"/>
      <c r="AO36019" s="135"/>
      <c r="AP36019" s="135"/>
      <c r="BJ36019" s="136"/>
    </row>
    <row r="36020" spans="5:62" ht="14.25" customHeight="1" x14ac:dyDescent="0.25">
      <c r="E36020" s="113"/>
      <c r="H36020" s="133"/>
      <c r="T36020" s="133"/>
      <c r="X36020" s="131"/>
      <c r="Y36020" s="133"/>
      <c r="AJ36020" s="133"/>
      <c r="AO36020" s="135"/>
      <c r="AP36020" s="135"/>
      <c r="BJ36020" s="136"/>
    </row>
    <row r="36021" spans="5:62" ht="14.25" customHeight="1" x14ac:dyDescent="0.25">
      <c r="E36021" s="113"/>
      <c r="H36021" s="133"/>
      <c r="T36021" s="133"/>
      <c r="X36021" s="131"/>
      <c r="Y36021" s="133"/>
      <c r="AJ36021" s="133"/>
      <c r="AO36021" s="135"/>
      <c r="AP36021" s="135"/>
      <c r="BJ36021" s="136"/>
    </row>
    <row r="36022" spans="5:62" ht="14.25" customHeight="1" x14ac:dyDescent="0.25">
      <c r="E36022" s="113"/>
      <c r="H36022" s="133"/>
      <c r="T36022" s="133"/>
      <c r="X36022" s="131"/>
      <c r="Y36022" s="133"/>
      <c r="AJ36022" s="133"/>
      <c r="AO36022" s="135"/>
      <c r="AP36022" s="135"/>
      <c r="BJ36022" s="136"/>
    </row>
    <row r="36023" spans="5:62" ht="14.25" customHeight="1" x14ac:dyDescent="0.25">
      <c r="E36023" s="113"/>
      <c r="H36023" s="133"/>
      <c r="T36023" s="133"/>
      <c r="X36023" s="131"/>
      <c r="Y36023" s="133"/>
      <c r="AJ36023" s="133"/>
      <c r="AO36023" s="135"/>
      <c r="AP36023" s="135"/>
      <c r="BJ36023" s="136"/>
    </row>
    <row r="36024" spans="5:62" ht="14.25" customHeight="1" x14ac:dyDescent="0.25">
      <c r="E36024" s="113"/>
      <c r="H36024" s="133"/>
      <c r="T36024" s="133"/>
      <c r="X36024" s="131"/>
      <c r="Y36024" s="133"/>
      <c r="AJ36024" s="133"/>
      <c r="AO36024" s="135"/>
      <c r="AP36024" s="135"/>
      <c r="BJ36024" s="136"/>
    </row>
    <row r="36025" spans="5:62" ht="14.25" customHeight="1" x14ac:dyDescent="0.25">
      <c r="E36025" s="113"/>
      <c r="H36025" s="133"/>
      <c r="T36025" s="133"/>
      <c r="X36025" s="131"/>
      <c r="Y36025" s="133"/>
      <c r="AJ36025" s="133"/>
      <c r="AO36025" s="135"/>
      <c r="AP36025" s="135"/>
      <c r="BJ36025" s="136"/>
    </row>
    <row r="36026" spans="5:62" ht="14.25" customHeight="1" x14ac:dyDescent="0.25">
      <c r="E36026" s="113"/>
      <c r="H36026" s="133"/>
      <c r="T36026" s="133"/>
      <c r="X36026" s="131"/>
      <c r="Y36026" s="133"/>
      <c r="AJ36026" s="133"/>
      <c r="AO36026" s="135"/>
      <c r="AP36026" s="135"/>
      <c r="BJ36026" s="136"/>
    </row>
    <row r="36027" spans="5:62" ht="14.25" customHeight="1" x14ac:dyDescent="0.25">
      <c r="E36027" s="113"/>
      <c r="H36027" s="133"/>
      <c r="T36027" s="133"/>
      <c r="X36027" s="131"/>
      <c r="Y36027" s="133"/>
      <c r="AJ36027" s="133"/>
      <c r="AO36027" s="135"/>
      <c r="AP36027" s="135"/>
      <c r="BJ36027" s="136"/>
    </row>
    <row r="36028" spans="5:62" ht="14.25" customHeight="1" x14ac:dyDescent="0.25">
      <c r="E36028" s="113"/>
      <c r="H36028" s="133"/>
      <c r="T36028" s="133"/>
      <c r="X36028" s="131"/>
      <c r="Y36028" s="133"/>
      <c r="AJ36028" s="133"/>
      <c r="AO36028" s="135"/>
      <c r="AP36028" s="135"/>
      <c r="BJ36028" s="136"/>
    </row>
    <row r="36029" spans="5:62" ht="14.25" customHeight="1" x14ac:dyDescent="0.25">
      <c r="E36029" s="113"/>
      <c r="H36029" s="133"/>
      <c r="T36029" s="133"/>
      <c r="X36029" s="131"/>
      <c r="Y36029" s="133"/>
      <c r="AJ36029" s="133"/>
      <c r="AO36029" s="135"/>
      <c r="AP36029" s="135"/>
      <c r="BJ36029" s="136"/>
    </row>
    <row r="36030" spans="5:62" ht="14.25" customHeight="1" x14ac:dyDescent="0.25">
      <c r="E36030" s="113"/>
      <c r="H36030" s="133"/>
      <c r="T36030" s="133"/>
      <c r="X36030" s="131"/>
      <c r="Y36030" s="133"/>
      <c r="AJ36030" s="133"/>
      <c r="AO36030" s="135"/>
      <c r="AP36030" s="135"/>
      <c r="BJ36030" s="136"/>
    </row>
    <row r="36031" spans="5:62" ht="14.25" customHeight="1" x14ac:dyDescent="0.25">
      <c r="E36031" s="113"/>
      <c r="H36031" s="133"/>
      <c r="T36031" s="133"/>
      <c r="X36031" s="131"/>
      <c r="Y36031" s="133"/>
      <c r="AJ36031" s="133"/>
      <c r="AO36031" s="135"/>
      <c r="AP36031" s="135"/>
      <c r="BJ36031" s="136"/>
    </row>
    <row r="36032" spans="5:62" ht="14.25" customHeight="1" x14ac:dyDescent="0.25">
      <c r="E36032" s="113"/>
      <c r="H36032" s="133"/>
      <c r="T36032" s="133"/>
      <c r="X36032" s="131"/>
      <c r="Y36032" s="133"/>
      <c r="AJ36032" s="133"/>
      <c r="AO36032" s="135"/>
      <c r="AP36032" s="135"/>
      <c r="BJ36032" s="136"/>
    </row>
    <row r="36033" spans="5:62" ht="14.25" customHeight="1" x14ac:dyDescent="0.25">
      <c r="E36033" s="113"/>
      <c r="H36033" s="133"/>
      <c r="T36033" s="133"/>
      <c r="X36033" s="131"/>
      <c r="Y36033" s="133"/>
      <c r="AJ36033" s="133"/>
      <c r="AO36033" s="135"/>
      <c r="AP36033" s="135"/>
      <c r="BJ36033" s="136"/>
    </row>
    <row r="36034" spans="5:62" ht="14.25" customHeight="1" x14ac:dyDescent="0.25">
      <c r="E36034" s="113"/>
      <c r="H36034" s="133"/>
      <c r="T36034" s="133"/>
      <c r="X36034" s="131"/>
      <c r="Y36034" s="133"/>
      <c r="AJ36034" s="133"/>
      <c r="AO36034" s="135"/>
      <c r="AP36034" s="135"/>
      <c r="BJ36034" s="136"/>
    </row>
    <row r="36035" spans="5:62" ht="14.25" customHeight="1" x14ac:dyDescent="0.25">
      <c r="E36035" s="113"/>
      <c r="H36035" s="133"/>
      <c r="T36035" s="133"/>
      <c r="X36035" s="131"/>
      <c r="Y36035" s="133"/>
      <c r="AJ36035" s="133"/>
      <c r="AO36035" s="135"/>
      <c r="AP36035" s="135"/>
      <c r="BJ36035" s="136"/>
    </row>
    <row r="36036" spans="5:62" ht="14.25" customHeight="1" x14ac:dyDescent="0.25">
      <c r="E36036" s="113"/>
      <c r="H36036" s="133"/>
      <c r="T36036" s="133"/>
      <c r="X36036" s="131"/>
      <c r="Y36036" s="133"/>
      <c r="AJ36036" s="133"/>
      <c r="AO36036" s="135"/>
      <c r="AP36036" s="135"/>
      <c r="BJ36036" s="136"/>
    </row>
    <row r="36037" spans="5:62" ht="14.25" customHeight="1" x14ac:dyDescent="0.25">
      <c r="E36037" s="113"/>
      <c r="H36037" s="133"/>
      <c r="T36037" s="133"/>
      <c r="X36037" s="131"/>
      <c r="Y36037" s="133"/>
      <c r="AJ36037" s="133"/>
      <c r="AO36037" s="135"/>
      <c r="AP36037" s="135"/>
      <c r="BJ36037" s="136"/>
    </row>
    <row r="36038" spans="5:62" ht="14.25" customHeight="1" x14ac:dyDescent="0.25">
      <c r="E36038" s="113"/>
      <c r="H36038" s="133"/>
      <c r="T36038" s="133"/>
      <c r="X36038" s="131"/>
      <c r="Y36038" s="133"/>
      <c r="AJ36038" s="133"/>
      <c r="AO36038" s="135"/>
      <c r="AP36038" s="135"/>
      <c r="BJ36038" s="136"/>
    </row>
    <row r="36039" spans="5:62" ht="14.25" customHeight="1" x14ac:dyDescent="0.25">
      <c r="E36039" s="113"/>
      <c r="H36039" s="133"/>
      <c r="T36039" s="133"/>
      <c r="X36039" s="131"/>
      <c r="Y36039" s="133"/>
      <c r="AJ36039" s="133"/>
      <c r="AO36039" s="135"/>
      <c r="AP36039" s="135"/>
      <c r="BJ36039" s="136"/>
    </row>
    <row r="36040" spans="5:62" ht="14.25" customHeight="1" x14ac:dyDescent="0.25">
      <c r="E36040" s="113"/>
      <c r="H36040" s="133"/>
      <c r="T36040" s="133"/>
      <c r="X36040" s="131"/>
      <c r="Y36040" s="133"/>
      <c r="AJ36040" s="133"/>
      <c r="AO36040" s="135"/>
      <c r="AP36040" s="135"/>
      <c r="BJ36040" s="136"/>
    </row>
    <row r="36041" spans="5:62" ht="14.25" customHeight="1" x14ac:dyDescent="0.25">
      <c r="E36041" s="113"/>
      <c r="H36041" s="133"/>
      <c r="T36041" s="133"/>
      <c r="X36041" s="131"/>
      <c r="Y36041" s="133"/>
      <c r="AJ36041" s="133"/>
      <c r="AO36041" s="135"/>
      <c r="AP36041" s="135"/>
      <c r="BJ36041" s="136"/>
    </row>
    <row r="36042" spans="5:62" ht="14.25" customHeight="1" x14ac:dyDescent="0.25">
      <c r="E36042" s="113"/>
      <c r="H36042" s="133"/>
      <c r="T36042" s="133"/>
      <c r="X36042" s="131"/>
      <c r="Y36042" s="133"/>
      <c r="AJ36042" s="133"/>
      <c r="AO36042" s="135"/>
      <c r="AP36042" s="135"/>
      <c r="BJ36042" s="136"/>
    </row>
    <row r="36043" spans="5:62" ht="14.25" customHeight="1" x14ac:dyDescent="0.25">
      <c r="E36043" s="113"/>
      <c r="H36043" s="133"/>
      <c r="T36043" s="133"/>
      <c r="X36043" s="131"/>
      <c r="Y36043" s="133"/>
      <c r="AJ36043" s="133"/>
      <c r="AO36043" s="135"/>
      <c r="AP36043" s="135"/>
      <c r="BJ36043" s="136"/>
    </row>
    <row r="36044" spans="5:62" ht="14.25" customHeight="1" x14ac:dyDescent="0.25">
      <c r="E36044" s="113"/>
      <c r="H36044" s="133"/>
      <c r="T36044" s="133"/>
      <c r="X36044" s="131"/>
      <c r="Y36044" s="133"/>
      <c r="AJ36044" s="133"/>
      <c r="AO36044" s="135"/>
      <c r="AP36044" s="135"/>
      <c r="BJ36044" s="136"/>
    </row>
    <row r="36045" spans="5:62" ht="14.25" customHeight="1" x14ac:dyDescent="0.25">
      <c r="E36045" s="113"/>
      <c r="H36045" s="133"/>
      <c r="T36045" s="133"/>
      <c r="X36045" s="131"/>
      <c r="Y36045" s="133"/>
      <c r="AJ36045" s="133"/>
      <c r="AO36045" s="135"/>
      <c r="AP36045" s="135"/>
      <c r="BJ36045" s="136"/>
    </row>
    <row r="36046" spans="5:62" ht="14.25" customHeight="1" x14ac:dyDescent="0.25">
      <c r="E36046" s="113"/>
      <c r="H36046" s="133"/>
      <c r="T36046" s="133"/>
      <c r="X36046" s="131"/>
      <c r="Y36046" s="133"/>
      <c r="AJ36046" s="133"/>
      <c r="AO36046" s="135"/>
      <c r="AP36046" s="135"/>
      <c r="BJ36046" s="136"/>
    </row>
    <row r="36047" spans="5:62" ht="14.25" customHeight="1" x14ac:dyDescent="0.25">
      <c r="E36047" s="113"/>
      <c r="H36047" s="133"/>
      <c r="T36047" s="133"/>
      <c r="X36047" s="131"/>
      <c r="Y36047" s="133"/>
      <c r="AJ36047" s="133"/>
      <c r="AO36047" s="135"/>
      <c r="AP36047" s="135"/>
      <c r="BJ36047" s="136"/>
    </row>
    <row r="36048" spans="5:62" ht="14.25" customHeight="1" x14ac:dyDescent="0.25">
      <c r="E36048" s="113"/>
      <c r="H36048" s="133"/>
      <c r="T36048" s="133"/>
      <c r="X36048" s="131"/>
      <c r="Y36048" s="133"/>
      <c r="AJ36048" s="133"/>
      <c r="AO36048" s="135"/>
      <c r="AP36048" s="135"/>
      <c r="BJ36048" s="136"/>
    </row>
    <row r="36049" spans="5:62" ht="14.25" customHeight="1" x14ac:dyDescent="0.25">
      <c r="E36049" s="113"/>
      <c r="H36049" s="133"/>
      <c r="T36049" s="133"/>
      <c r="X36049" s="131"/>
      <c r="Y36049" s="133"/>
      <c r="AJ36049" s="133"/>
      <c r="AO36049" s="135"/>
      <c r="AP36049" s="135"/>
      <c r="BJ36049" s="136"/>
    </row>
    <row r="36050" spans="5:62" ht="14.25" customHeight="1" x14ac:dyDescent="0.25">
      <c r="E36050" s="113"/>
      <c r="H36050" s="133"/>
      <c r="T36050" s="133"/>
      <c r="X36050" s="131"/>
      <c r="Y36050" s="133"/>
      <c r="AJ36050" s="133"/>
      <c r="AO36050" s="135"/>
      <c r="AP36050" s="135"/>
      <c r="BJ36050" s="136"/>
    </row>
    <row r="36051" spans="5:62" ht="14.25" customHeight="1" x14ac:dyDescent="0.25">
      <c r="E36051" s="113"/>
      <c r="H36051" s="133"/>
      <c r="T36051" s="133"/>
      <c r="X36051" s="131"/>
      <c r="Y36051" s="133"/>
      <c r="AJ36051" s="133"/>
      <c r="AO36051" s="135"/>
      <c r="AP36051" s="135"/>
      <c r="BJ36051" s="136"/>
    </row>
    <row r="36052" spans="5:62" ht="14.25" customHeight="1" x14ac:dyDescent="0.25">
      <c r="E36052" s="113"/>
      <c r="H36052" s="133"/>
      <c r="T36052" s="133"/>
      <c r="X36052" s="131"/>
      <c r="Y36052" s="133"/>
      <c r="AJ36052" s="133"/>
      <c r="AO36052" s="135"/>
      <c r="AP36052" s="135"/>
      <c r="BJ36052" s="136"/>
    </row>
    <row r="36053" spans="5:62" ht="14.25" customHeight="1" x14ac:dyDescent="0.25">
      <c r="E36053" s="113"/>
      <c r="H36053" s="133"/>
      <c r="T36053" s="133"/>
      <c r="X36053" s="131"/>
      <c r="Y36053" s="133"/>
      <c r="AJ36053" s="133"/>
      <c r="AO36053" s="135"/>
      <c r="AP36053" s="135"/>
      <c r="BJ36053" s="136"/>
    </row>
    <row r="36054" spans="5:62" ht="14.25" customHeight="1" x14ac:dyDescent="0.25">
      <c r="E36054" s="113"/>
      <c r="H36054" s="133"/>
      <c r="T36054" s="133"/>
      <c r="X36054" s="131"/>
      <c r="Y36054" s="133"/>
      <c r="AJ36054" s="133"/>
      <c r="AO36054" s="135"/>
      <c r="AP36054" s="135"/>
      <c r="BJ36054" s="136"/>
    </row>
    <row r="36055" spans="5:62" ht="14.25" customHeight="1" x14ac:dyDescent="0.25">
      <c r="E36055" s="113"/>
      <c r="H36055" s="133"/>
      <c r="T36055" s="133"/>
      <c r="X36055" s="131"/>
      <c r="Y36055" s="133"/>
      <c r="AJ36055" s="133"/>
      <c r="AO36055" s="135"/>
      <c r="AP36055" s="135"/>
      <c r="BJ36055" s="136"/>
    </row>
    <row r="36056" spans="5:62" ht="14.25" customHeight="1" x14ac:dyDescent="0.25">
      <c r="E36056" s="113"/>
      <c r="H36056" s="133"/>
      <c r="T36056" s="133"/>
      <c r="X36056" s="131"/>
      <c r="Y36056" s="133"/>
      <c r="AJ36056" s="133"/>
      <c r="AO36056" s="135"/>
      <c r="AP36056" s="135"/>
      <c r="BJ36056" s="136"/>
    </row>
    <row r="36057" spans="5:62" ht="14.25" customHeight="1" x14ac:dyDescent="0.25">
      <c r="E36057" s="113"/>
      <c r="H36057" s="133"/>
      <c r="T36057" s="133"/>
      <c r="X36057" s="131"/>
      <c r="Y36057" s="133"/>
      <c r="AJ36057" s="133"/>
      <c r="AO36057" s="135"/>
      <c r="AP36057" s="135"/>
      <c r="BJ36057" s="136"/>
    </row>
    <row r="36058" spans="5:62" ht="14.25" customHeight="1" x14ac:dyDescent="0.25">
      <c r="E36058" s="113"/>
      <c r="H36058" s="133"/>
      <c r="T36058" s="133"/>
      <c r="X36058" s="131"/>
      <c r="Y36058" s="133"/>
      <c r="AJ36058" s="133"/>
      <c r="AO36058" s="135"/>
      <c r="AP36058" s="135"/>
      <c r="BJ36058" s="136"/>
    </row>
    <row r="36059" spans="5:62" ht="14.25" customHeight="1" x14ac:dyDescent="0.25">
      <c r="E36059" s="113"/>
      <c r="H36059" s="133"/>
      <c r="T36059" s="133"/>
      <c r="X36059" s="131"/>
      <c r="Y36059" s="133"/>
      <c r="AJ36059" s="133"/>
      <c r="AO36059" s="135"/>
      <c r="AP36059" s="135"/>
      <c r="BJ36059" s="136"/>
    </row>
    <row r="36060" spans="5:62" ht="14.25" customHeight="1" x14ac:dyDescent="0.25">
      <c r="E36060" s="113"/>
      <c r="H36060" s="133"/>
      <c r="T36060" s="133"/>
      <c r="X36060" s="131"/>
      <c r="Y36060" s="133"/>
      <c r="AJ36060" s="133"/>
      <c r="AO36060" s="135"/>
      <c r="AP36060" s="135"/>
      <c r="BJ36060" s="136"/>
    </row>
    <row r="36061" spans="5:62" ht="14.25" customHeight="1" x14ac:dyDescent="0.25">
      <c r="E36061" s="113"/>
      <c r="H36061" s="133"/>
      <c r="T36061" s="133"/>
      <c r="X36061" s="131"/>
      <c r="Y36061" s="133"/>
      <c r="AJ36061" s="133"/>
      <c r="AO36061" s="135"/>
      <c r="AP36061" s="135"/>
      <c r="BJ36061" s="136"/>
    </row>
    <row r="36062" spans="5:62" ht="14.25" customHeight="1" x14ac:dyDescent="0.25">
      <c r="E36062" s="113"/>
      <c r="H36062" s="133"/>
      <c r="T36062" s="133"/>
      <c r="X36062" s="131"/>
      <c r="Y36062" s="133"/>
      <c r="AJ36062" s="133"/>
      <c r="AO36062" s="135"/>
      <c r="AP36062" s="135"/>
      <c r="BJ36062" s="136"/>
    </row>
    <row r="36063" spans="5:62" ht="14.25" customHeight="1" x14ac:dyDescent="0.25">
      <c r="E36063" s="113"/>
      <c r="H36063" s="133"/>
      <c r="T36063" s="133"/>
      <c r="X36063" s="131"/>
      <c r="Y36063" s="133"/>
      <c r="AJ36063" s="133"/>
      <c r="AO36063" s="135"/>
      <c r="AP36063" s="135"/>
      <c r="BJ36063" s="136"/>
    </row>
    <row r="36064" spans="5:62" ht="14.25" customHeight="1" x14ac:dyDescent="0.25">
      <c r="E36064" s="113"/>
      <c r="H36064" s="133"/>
      <c r="T36064" s="133"/>
      <c r="X36064" s="131"/>
      <c r="Y36064" s="133"/>
      <c r="AJ36064" s="133"/>
      <c r="AO36064" s="135"/>
      <c r="AP36064" s="135"/>
      <c r="BJ36064" s="136"/>
    </row>
    <row r="36065" spans="5:62" ht="14.25" customHeight="1" x14ac:dyDescent="0.25">
      <c r="E36065" s="113"/>
      <c r="H36065" s="133"/>
      <c r="T36065" s="133"/>
      <c r="X36065" s="131"/>
      <c r="Y36065" s="133"/>
      <c r="AJ36065" s="133"/>
      <c r="AO36065" s="135"/>
      <c r="AP36065" s="135"/>
      <c r="BJ36065" s="136"/>
    </row>
    <row r="36066" spans="5:62" ht="14.25" customHeight="1" x14ac:dyDescent="0.25">
      <c r="E36066" s="113"/>
      <c r="H36066" s="133"/>
      <c r="T36066" s="133"/>
      <c r="X36066" s="131"/>
      <c r="Y36066" s="133"/>
      <c r="AJ36066" s="133"/>
      <c r="AO36066" s="135"/>
      <c r="AP36066" s="135"/>
      <c r="BJ36066" s="136"/>
    </row>
    <row r="36067" spans="5:62" ht="14.25" customHeight="1" x14ac:dyDescent="0.25">
      <c r="E36067" s="113"/>
      <c r="H36067" s="133"/>
      <c r="T36067" s="133"/>
      <c r="X36067" s="131"/>
      <c r="Y36067" s="133"/>
      <c r="AJ36067" s="133"/>
      <c r="AO36067" s="135"/>
      <c r="AP36067" s="135"/>
      <c r="BJ36067" s="136"/>
    </row>
    <row r="36068" spans="5:62" ht="14.25" customHeight="1" x14ac:dyDescent="0.25">
      <c r="E36068" s="113"/>
      <c r="H36068" s="133"/>
      <c r="T36068" s="133"/>
      <c r="X36068" s="131"/>
      <c r="Y36068" s="133"/>
      <c r="AJ36068" s="133"/>
      <c r="AO36068" s="135"/>
      <c r="AP36068" s="135"/>
      <c r="BJ36068" s="136"/>
    </row>
    <row r="36069" spans="5:62" ht="14.25" customHeight="1" x14ac:dyDescent="0.25">
      <c r="E36069" s="113"/>
      <c r="H36069" s="133"/>
      <c r="T36069" s="133"/>
      <c r="X36069" s="131"/>
      <c r="Y36069" s="133"/>
      <c r="AJ36069" s="133"/>
      <c r="AO36069" s="135"/>
      <c r="AP36069" s="135"/>
      <c r="BJ36069" s="136"/>
    </row>
    <row r="36070" spans="5:62" ht="14.25" customHeight="1" x14ac:dyDescent="0.25">
      <c r="E36070" s="113"/>
      <c r="H36070" s="133"/>
      <c r="T36070" s="133"/>
      <c r="X36070" s="131"/>
      <c r="Y36070" s="133"/>
      <c r="AJ36070" s="133"/>
      <c r="AO36070" s="135"/>
      <c r="AP36070" s="135"/>
      <c r="BJ36070" s="136"/>
    </row>
    <row r="36071" spans="5:62" ht="14.25" customHeight="1" x14ac:dyDescent="0.25">
      <c r="E36071" s="113"/>
      <c r="H36071" s="133"/>
      <c r="T36071" s="133"/>
      <c r="X36071" s="131"/>
      <c r="Y36071" s="133"/>
      <c r="AJ36071" s="133"/>
      <c r="AO36071" s="135"/>
      <c r="AP36071" s="135"/>
      <c r="BJ36071" s="136"/>
    </row>
    <row r="36072" spans="5:62" ht="14.25" customHeight="1" x14ac:dyDescent="0.25">
      <c r="E36072" s="113"/>
      <c r="H36072" s="133"/>
      <c r="T36072" s="133"/>
      <c r="X36072" s="131"/>
      <c r="Y36072" s="133"/>
      <c r="AJ36072" s="133"/>
      <c r="AO36072" s="135"/>
      <c r="AP36072" s="135"/>
      <c r="BJ36072" s="136"/>
    </row>
    <row r="36073" spans="5:62" ht="14.25" customHeight="1" x14ac:dyDescent="0.25">
      <c r="E36073" s="113"/>
      <c r="H36073" s="133"/>
      <c r="T36073" s="133"/>
      <c r="X36073" s="131"/>
      <c r="Y36073" s="133"/>
      <c r="AJ36073" s="133"/>
      <c r="AO36073" s="135"/>
      <c r="AP36073" s="135"/>
      <c r="BJ36073" s="136"/>
    </row>
    <row r="36074" spans="5:62" ht="14.25" customHeight="1" x14ac:dyDescent="0.25">
      <c r="E36074" s="113"/>
      <c r="H36074" s="133"/>
      <c r="T36074" s="133"/>
      <c r="X36074" s="131"/>
      <c r="Y36074" s="133"/>
      <c r="AJ36074" s="133"/>
      <c r="AO36074" s="135"/>
      <c r="AP36074" s="135"/>
      <c r="BJ36074" s="136"/>
    </row>
    <row r="36075" spans="5:62" ht="14.25" customHeight="1" x14ac:dyDescent="0.25">
      <c r="E36075" s="113"/>
      <c r="H36075" s="133"/>
      <c r="T36075" s="133"/>
      <c r="X36075" s="131"/>
      <c r="Y36075" s="133"/>
      <c r="AJ36075" s="133"/>
      <c r="AO36075" s="135"/>
      <c r="AP36075" s="135"/>
      <c r="BJ36075" s="136"/>
    </row>
    <row r="36076" spans="5:62" ht="14.25" customHeight="1" x14ac:dyDescent="0.25">
      <c r="E36076" s="113"/>
      <c r="H36076" s="133"/>
      <c r="T36076" s="133"/>
      <c r="X36076" s="131"/>
      <c r="Y36076" s="133"/>
      <c r="AJ36076" s="133"/>
      <c r="AO36076" s="135"/>
      <c r="AP36076" s="135"/>
      <c r="BJ36076" s="136"/>
    </row>
    <row r="36077" spans="5:62" ht="14.25" customHeight="1" x14ac:dyDescent="0.25">
      <c r="E36077" s="113"/>
      <c r="H36077" s="133"/>
      <c r="T36077" s="133"/>
      <c r="X36077" s="131"/>
      <c r="Y36077" s="133"/>
      <c r="AJ36077" s="133"/>
      <c r="AO36077" s="135"/>
      <c r="AP36077" s="135"/>
      <c r="BJ36077" s="136"/>
    </row>
    <row r="36078" spans="5:62" ht="14.25" customHeight="1" x14ac:dyDescent="0.25">
      <c r="E36078" s="113"/>
      <c r="H36078" s="133"/>
      <c r="T36078" s="133"/>
      <c r="X36078" s="131"/>
      <c r="Y36078" s="133"/>
      <c r="AJ36078" s="133"/>
      <c r="AO36078" s="135"/>
      <c r="AP36078" s="135"/>
      <c r="BJ36078" s="136"/>
    </row>
    <row r="36079" spans="5:62" ht="14.25" customHeight="1" x14ac:dyDescent="0.25">
      <c r="E36079" s="113"/>
      <c r="H36079" s="133"/>
      <c r="T36079" s="133"/>
      <c r="X36079" s="131"/>
      <c r="Y36079" s="133"/>
      <c r="AJ36079" s="133"/>
      <c r="AO36079" s="135"/>
      <c r="AP36079" s="135"/>
      <c r="BJ36079" s="136"/>
    </row>
    <row r="36080" spans="5:62" ht="14.25" customHeight="1" x14ac:dyDescent="0.25">
      <c r="E36080" s="113"/>
      <c r="H36080" s="133"/>
      <c r="T36080" s="133"/>
      <c r="X36080" s="131"/>
      <c r="Y36080" s="133"/>
      <c r="AJ36080" s="133"/>
      <c r="AO36080" s="135"/>
      <c r="AP36080" s="135"/>
      <c r="BJ36080" s="136"/>
    </row>
    <row r="36081" spans="5:62" ht="14.25" customHeight="1" x14ac:dyDescent="0.25">
      <c r="E36081" s="113"/>
      <c r="H36081" s="133"/>
      <c r="T36081" s="133"/>
      <c r="X36081" s="131"/>
      <c r="Y36081" s="133"/>
      <c r="AJ36081" s="133"/>
      <c r="AO36081" s="135"/>
      <c r="AP36081" s="135"/>
      <c r="BJ36081" s="136"/>
    </row>
    <row r="36082" spans="5:62" ht="14.25" customHeight="1" x14ac:dyDescent="0.25">
      <c r="E36082" s="113"/>
      <c r="H36082" s="133"/>
      <c r="T36082" s="133"/>
      <c r="X36082" s="131"/>
      <c r="Y36082" s="133"/>
      <c r="AJ36082" s="133"/>
      <c r="AO36082" s="135"/>
      <c r="AP36082" s="135"/>
      <c r="BJ36082" s="136"/>
    </row>
    <row r="36083" spans="5:62" ht="14.25" customHeight="1" x14ac:dyDescent="0.25">
      <c r="E36083" s="113"/>
      <c r="H36083" s="133"/>
      <c r="T36083" s="133"/>
      <c r="X36083" s="131"/>
      <c r="Y36083" s="133"/>
      <c r="AJ36083" s="133"/>
      <c r="AO36083" s="135"/>
      <c r="AP36083" s="135"/>
      <c r="BJ36083" s="136"/>
    </row>
    <row r="36084" spans="5:62" ht="14.25" customHeight="1" x14ac:dyDescent="0.25">
      <c r="E36084" s="113"/>
      <c r="H36084" s="133"/>
      <c r="T36084" s="133"/>
      <c r="X36084" s="131"/>
      <c r="Y36084" s="133"/>
      <c r="AJ36084" s="133"/>
      <c r="AO36084" s="135"/>
      <c r="AP36084" s="135"/>
      <c r="BJ36084" s="136"/>
    </row>
    <row r="36085" spans="5:62" ht="14.25" customHeight="1" x14ac:dyDescent="0.25">
      <c r="E36085" s="113"/>
      <c r="H36085" s="133"/>
      <c r="T36085" s="133"/>
      <c r="X36085" s="131"/>
      <c r="Y36085" s="133"/>
      <c r="AJ36085" s="133"/>
      <c r="AO36085" s="135"/>
      <c r="AP36085" s="135"/>
      <c r="BJ36085" s="136"/>
    </row>
    <row r="36086" spans="5:62" ht="14.25" customHeight="1" x14ac:dyDescent="0.25">
      <c r="E36086" s="113"/>
      <c r="H36086" s="133"/>
      <c r="T36086" s="133"/>
      <c r="X36086" s="131"/>
      <c r="Y36086" s="133"/>
      <c r="AJ36086" s="133"/>
      <c r="AO36086" s="135"/>
      <c r="AP36086" s="135"/>
      <c r="BJ36086" s="136"/>
    </row>
    <row r="36087" spans="5:62" ht="14.25" customHeight="1" x14ac:dyDescent="0.25">
      <c r="E36087" s="113"/>
      <c r="H36087" s="133"/>
      <c r="T36087" s="133"/>
      <c r="X36087" s="131"/>
      <c r="Y36087" s="133"/>
      <c r="AJ36087" s="133"/>
      <c r="AO36087" s="135"/>
      <c r="AP36087" s="135"/>
      <c r="BJ36087" s="136"/>
    </row>
    <row r="36088" spans="5:62" ht="14.25" customHeight="1" x14ac:dyDescent="0.25">
      <c r="E36088" s="113"/>
      <c r="H36088" s="133"/>
      <c r="T36088" s="133"/>
      <c r="X36088" s="131"/>
      <c r="Y36088" s="133"/>
      <c r="AJ36088" s="133"/>
      <c r="AO36088" s="135"/>
      <c r="AP36088" s="135"/>
      <c r="BJ36088" s="136"/>
    </row>
    <row r="36089" spans="5:62" ht="14.25" customHeight="1" x14ac:dyDescent="0.25">
      <c r="E36089" s="113"/>
      <c r="H36089" s="133"/>
      <c r="T36089" s="133"/>
      <c r="X36089" s="131"/>
      <c r="Y36089" s="133"/>
      <c r="AJ36089" s="133"/>
      <c r="AO36089" s="135"/>
      <c r="AP36089" s="135"/>
      <c r="BJ36089" s="136"/>
    </row>
    <row r="36090" spans="5:62" ht="14.25" customHeight="1" x14ac:dyDescent="0.25">
      <c r="E36090" s="113"/>
      <c r="H36090" s="133"/>
      <c r="T36090" s="133"/>
      <c r="X36090" s="131"/>
      <c r="Y36090" s="133"/>
      <c r="AJ36090" s="133"/>
      <c r="AO36090" s="135"/>
      <c r="AP36090" s="135"/>
      <c r="BJ36090" s="136"/>
    </row>
    <row r="36091" spans="5:62" ht="14.25" customHeight="1" x14ac:dyDescent="0.25">
      <c r="E36091" s="113"/>
      <c r="H36091" s="133"/>
      <c r="T36091" s="133"/>
      <c r="X36091" s="131"/>
      <c r="Y36091" s="133"/>
      <c r="AJ36091" s="133"/>
      <c r="AO36091" s="135"/>
      <c r="AP36091" s="135"/>
      <c r="BJ36091" s="136"/>
    </row>
    <row r="36092" spans="5:62" ht="14.25" customHeight="1" x14ac:dyDescent="0.25">
      <c r="E36092" s="113"/>
      <c r="H36092" s="133"/>
      <c r="T36092" s="133"/>
      <c r="X36092" s="131"/>
      <c r="Y36092" s="133"/>
      <c r="AJ36092" s="133"/>
      <c r="AO36092" s="135"/>
      <c r="AP36092" s="135"/>
      <c r="BJ36092" s="136"/>
    </row>
    <row r="36093" spans="5:62" ht="14.25" customHeight="1" x14ac:dyDescent="0.25">
      <c r="E36093" s="113"/>
      <c r="H36093" s="133"/>
      <c r="T36093" s="133"/>
      <c r="X36093" s="131"/>
      <c r="Y36093" s="133"/>
      <c r="AJ36093" s="133"/>
      <c r="AO36093" s="135"/>
      <c r="AP36093" s="135"/>
      <c r="BJ36093" s="136"/>
    </row>
    <row r="36094" spans="5:62" ht="14.25" customHeight="1" x14ac:dyDescent="0.25">
      <c r="E36094" s="113"/>
      <c r="H36094" s="133"/>
      <c r="T36094" s="133"/>
      <c r="X36094" s="131"/>
      <c r="Y36094" s="133"/>
      <c r="AJ36094" s="133"/>
      <c r="AO36094" s="135"/>
      <c r="AP36094" s="135"/>
      <c r="BJ36094" s="136"/>
    </row>
    <row r="36095" spans="5:62" ht="14.25" customHeight="1" x14ac:dyDescent="0.25">
      <c r="E36095" s="113"/>
      <c r="H36095" s="133"/>
      <c r="T36095" s="133"/>
      <c r="X36095" s="131"/>
      <c r="Y36095" s="133"/>
      <c r="AJ36095" s="133"/>
      <c r="AO36095" s="135"/>
      <c r="AP36095" s="135"/>
      <c r="BJ36095" s="136"/>
    </row>
    <row r="36096" spans="5:62" ht="14.25" customHeight="1" x14ac:dyDescent="0.25">
      <c r="E36096" s="113"/>
      <c r="H36096" s="133"/>
      <c r="T36096" s="133"/>
      <c r="X36096" s="131"/>
      <c r="Y36096" s="133"/>
      <c r="AJ36096" s="133"/>
      <c r="AO36096" s="135"/>
      <c r="AP36096" s="135"/>
      <c r="BJ36096" s="136"/>
    </row>
    <row r="36097" spans="5:62" ht="14.25" customHeight="1" x14ac:dyDescent="0.25">
      <c r="E36097" s="113"/>
      <c r="H36097" s="133"/>
      <c r="T36097" s="133"/>
      <c r="X36097" s="131"/>
      <c r="Y36097" s="133"/>
      <c r="AJ36097" s="133"/>
      <c r="AO36097" s="135"/>
      <c r="AP36097" s="135"/>
      <c r="BJ36097" s="136"/>
    </row>
    <row r="36098" spans="5:62" ht="14.25" customHeight="1" x14ac:dyDescent="0.25">
      <c r="E36098" s="113"/>
      <c r="H36098" s="133"/>
      <c r="T36098" s="133"/>
      <c r="X36098" s="131"/>
      <c r="Y36098" s="133"/>
      <c r="AJ36098" s="133"/>
      <c r="AO36098" s="135"/>
      <c r="AP36098" s="135"/>
      <c r="BJ36098" s="136"/>
    </row>
    <row r="36099" spans="5:62" ht="14.25" customHeight="1" x14ac:dyDescent="0.25">
      <c r="E36099" s="113"/>
      <c r="H36099" s="133"/>
      <c r="T36099" s="133"/>
      <c r="X36099" s="131"/>
      <c r="Y36099" s="133"/>
      <c r="AJ36099" s="133"/>
      <c r="AO36099" s="135"/>
      <c r="AP36099" s="135"/>
      <c r="BJ36099" s="136"/>
    </row>
    <row r="36100" spans="5:62" ht="14.25" customHeight="1" x14ac:dyDescent="0.25">
      <c r="E36100" s="113"/>
      <c r="H36100" s="133"/>
      <c r="T36100" s="133"/>
      <c r="X36100" s="131"/>
      <c r="Y36100" s="133"/>
      <c r="AJ36100" s="133"/>
      <c r="AO36100" s="135"/>
      <c r="AP36100" s="135"/>
      <c r="BJ36100" s="136"/>
    </row>
    <row r="36101" spans="5:62" ht="14.25" customHeight="1" x14ac:dyDescent="0.25">
      <c r="E36101" s="113"/>
      <c r="H36101" s="133"/>
      <c r="T36101" s="133"/>
      <c r="X36101" s="131"/>
      <c r="Y36101" s="133"/>
      <c r="AJ36101" s="133"/>
      <c r="AO36101" s="135"/>
      <c r="AP36101" s="135"/>
      <c r="BJ36101" s="136"/>
    </row>
    <row r="36102" spans="5:62" ht="14.25" customHeight="1" x14ac:dyDescent="0.25">
      <c r="E36102" s="113"/>
      <c r="H36102" s="133"/>
      <c r="T36102" s="133"/>
      <c r="X36102" s="131"/>
      <c r="Y36102" s="133"/>
      <c r="AJ36102" s="133"/>
      <c r="AO36102" s="135"/>
      <c r="AP36102" s="135"/>
      <c r="BJ36102" s="136"/>
    </row>
    <row r="36103" spans="5:62" ht="14.25" customHeight="1" x14ac:dyDescent="0.25">
      <c r="E36103" s="113"/>
      <c r="H36103" s="133"/>
      <c r="T36103" s="133"/>
      <c r="X36103" s="131"/>
      <c r="Y36103" s="133"/>
      <c r="AJ36103" s="133"/>
      <c r="AO36103" s="135"/>
      <c r="AP36103" s="135"/>
      <c r="BJ36103" s="136"/>
    </row>
    <row r="36104" spans="5:62" ht="14.25" customHeight="1" x14ac:dyDescent="0.25">
      <c r="E36104" s="113"/>
      <c r="H36104" s="133"/>
      <c r="T36104" s="133"/>
      <c r="X36104" s="131"/>
      <c r="Y36104" s="133"/>
      <c r="AJ36104" s="133"/>
      <c r="AO36104" s="135"/>
      <c r="AP36104" s="135"/>
      <c r="BJ36104" s="136"/>
    </row>
    <row r="36105" spans="5:62" ht="14.25" customHeight="1" x14ac:dyDescent="0.25">
      <c r="E36105" s="113"/>
      <c r="H36105" s="133"/>
      <c r="T36105" s="133"/>
      <c r="X36105" s="131"/>
      <c r="Y36105" s="133"/>
      <c r="AJ36105" s="133"/>
      <c r="AO36105" s="135"/>
      <c r="AP36105" s="135"/>
      <c r="BJ36105" s="136"/>
    </row>
    <row r="36106" spans="5:62" ht="14.25" customHeight="1" x14ac:dyDescent="0.25">
      <c r="E36106" s="113"/>
      <c r="H36106" s="133"/>
      <c r="T36106" s="133"/>
      <c r="X36106" s="131"/>
      <c r="Y36106" s="133"/>
      <c r="AJ36106" s="133"/>
      <c r="AO36106" s="135"/>
      <c r="AP36106" s="135"/>
      <c r="BJ36106" s="136"/>
    </row>
    <row r="36107" spans="5:62" ht="14.25" customHeight="1" x14ac:dyDescent="0.25">
      <c r="E36107" s="113"/>
      <c r="H36107" s="133"/>
      <c r="T36107" s="133"/>
      <c r="X36107" s="131"/>
      <c r="Y36107" s="133"/>
      <c r="AJ36107" s="133"/>
      <c r="AO36107" s="135"/>
      <c r="AP36107" s="135"/>
      <c r="BJ36107" s="136"/>
    </row>
    <row r="36108" spans="5:62" ht="14.25" customHeight="1" x14ac:dyDescent="0.25">
      <c r="E36108" s="113"/>
      <c r="H36108" s="133"/>
      <c r="T36108" s="133"/>
      <c r="X36108" s="131"/>
      <c r="Y36108" s="133"/>
      <c r="AJ36108" s="133"/>
      <c r="AO36108" s="135"/>
      <c r="AP36108" s="135"/>
      <c r="BJ36108" s="136"/>
    </row>
    <row r="36109" spans="5:62" ht="14.25" customHeight="1" x14ac:dyDescent="0.25">
      <c r="E36109" s="113"/>
      <c r="H36109" s="133"/>
      <c r="T36109" s="133"/>
      <c r="X36109" s="131"/>
      <c r="Y36109" s="133"/>
      <c r="AJ36109" s="133"/>
      <c r="AO36109" s="135"/>
      <c r="AP36109" s="135"/>
      <c r="BJ36109" s="136"/>
    </row>
    <row r="36110" spans="5:62" ht="14.25" customHeight="1" x14ac:dyDescent="0.25">
      <c r="E36110" s="113"/>
      <c r="H36110" s="133"/>
      <c r="T36110" s="133"/>
      <c r="X36110" s="131"/>
      <c r="Y36110" s="133"/>
      <c r="AJ36110" s="133"/>
      <c r="AO36110" s="135"/>
      <c r="AP36110" s="135"/>
      <c r="BJ36110" s="136"/>
    </row>
    <row r="36111" spans="5:62" ht="14.25" customHeight="1" x14ac:dyDescent="0.25">
      <c r="E36111" s="113"/>
      <c r="H36111" s="133"/>
      <c r="T36111" s="133"/>
      <c r="X36111" s="131"/>
      <c r="Y36111" s="133"/>
      <c r="AJ36111" s="133"/>
      <c r="AO36111" s="135"/>
      <c r="AP36111" s="135"/>
      <c r="BJ36111" s="136"/>
    </row>
    <row r="36112" spans="5:62" ht="14.25" customHeight="1" x14ac:dyDescent="0.25">
      <c r="E36112" s="113"/>
      <c r="H36112" s="133"/>
      <c r="T36112" s="133"/>
      <c r="X36112" s="131"/>
      <c r="Y36112" s="133"/>
      <c r="AJ36112" s="133"/>
      <c r="AO36112" s="135"/>
      <c r="AP36112" s="135"/>
      <c r="BJ36112" s="136"/>
    </row>
    <row r="36113" spans="5:62" ht="14.25" customHeight="1" x14ac:dyDescent="0.25">
      <c r="E36113" s="113"/>
      <c r="H36113" s="133"/>
      <c r="T36113" s="133"/>
      <c r="X36113" s="131"/>
      <c r="Y36113" s="133"/>
      <c r="AJ36113" s="133"/>
      <c r="AO36113" s="135"/>
      <c r="AP36113" s="135"/>
      <c r="BJ36113" s="136"/>
    </row>
    <row r="36114" spans="5:62" ht="14.25" customHeight="1" x14ac:dyDescent="0.25">
      <c r="E36114" s="113"/>
      <c r="H36114" s="133"/>
      <c r="T36114" s="133"/>
      <c r="X36114" s="131"/>
      <c r="Y36114" s="133"/>
      <c r="AJ36114" s="133"/>
      <c r="AO36114" s="135"/>
      <c r="AP36114" s="135"/>
      <c r="BJ36114" s="136"/>
    </row>
    <row r="36115" spans="5:62" ht="14.25" customHeight="1" x14ac:dyDescent="0.25">
      <c r="E36115" s="113"/>
      <c r="H36115" s="133"/>
      <c r="T36115" s="133"/>
      <c r="X36115" s="131"/>
      <c r="Y36115" s="133"/>
      <c r="AJ36115" s="133"/>
      <c r="AO36115" s="135"/>
      <c r="AP36115" s="135"/>
      <c r="BJ36115" s="136"/>
    </row>
    <row r="36116" spans="5:62" ht="14.25" customHeight="1" x14ac:dyDescent="0.25">
      <c r="E36116" s="113"/>
      <c r="H36116" s="133"/>
      <c r="T36116" s="133"/>
      <c r="X36116" s="131"/>
      <c r="Y36116" s="133"/>
      <c r="AJ36116" s="133"/>
      <c r="AO36116" s="135"/>
      <c r="AP36116" s="135"/>
      <c r="BJ36116" s="136"/>
    </row>
    <row r="36117" spans="5:62" ht="14.25" customHeight="1" x14ac:dyDescent="0.25">
      <c r="E36117" s="113"/>
      <c r="H36117" s="133"/>
      <c r="T36117" s="133"/>
      <c r="X36117" s="131"/>
      <c r="Y36117" s="133"/>
      <c r="AJ36117" s="133"/>
      <c r="AO36117" s="135"/>
      <c r="AP36117" s="135"/>
      <c r="BJ36117" s="136"/>
    </row>
    <row r="36118" spans="5:62" ht="14.25" customHeight="1" x14ac:dyDescent="0.25">
      <c r="E36118" s="113"/>
      <c r="H36118" s="133"/>
      <c r="T36118" s="133"/>
      <c r="X36118" s="131"/>
      <c r="Y36118" s="133"/>
      <c r="AJ36118" s="133"/>
      <c r="AO36118" s="135"/>
      <c r="AP36118" s="135"/>
      <c r="BJ36118" s="136"/>
    </row>
    <row r="36119" spans="5:62" ht="14.25" customHeight="1" x14ac:dyDescent="0.25">
      <c r="E36119" s="113"/>
      <c r="H36119" s="133"/>
      <c r="T36119" s="133"/>
      <c r="X36119" s="131"/>
      <c r="Y36119" s="133"/>
      <c r="AJ36119" s="133"/>
      <c r="AO36119" s="135"/>
      <c r="AP36119" s="135"/>
      <c r="BJ36119" s="136"/>
    </row>
    <row r="36120" spans="5:62" ht="14.25" customHeight="1" x14ac:dyDescent="0.25">
      <c r="E36120" s="113"/>
      <c r="H36120" s="133"/>
      <c r="T36120" s="133"/>
      <c r="X36120" s="131"/>
      <c r="Y36120" s="133"/>
      <c r="AJ36120" s="133"/>
      <c r="AO36120" s="135"/>
      <c r="AP36120" s="135"/>
      <c r="BJ36120" s="136"/>
    </row>
    <row r="36121" spans="5:62" ht="14.25" customHeight="1" x14ac:dyDescent="0.25">
      <c r="E36121" s="113"/>
      <c r="H36121" s="133"/>
      <c r="T36121" s="133"/>
      <c r="X36121" s="131"/>
      <c r="Y36121" s="133"/>
      <c r="AJ36121" s="133"/>
      <c r="AO36121" s="135"/>
      <c r="AP36121" s="135"/>
      <c r="BJ36121" s="136"/>
    </row>
    <row r="36122" spans="5:62" ht="14.25" customHeight="1" x14ac:dyDescent="0.25">
      <c r="E36122" s="113"/>
      <c r="H36122" s="133"/>
      <c r="T36122" s="133"/>
      <c r="X36122" s="131"/>
      <c r="Y36122" s="133"/>
      <c r="AJ36122" s="133"/>
      <c r="AO36122" s="135"/>
      <c r="AP36122" s="135"/>
      <c r="BJ36122" s="136"/>
    </row>
    <row r="36123" spans="5:62" ht="14.25" customHeight="1" x14ac:dyDescent="0.25">
      <c r="E36123" s="113"/>
      <c r="H36123" s="133"/>
      <c r="T36123" s="133"/>
      <c r="X36123" s="131"/>
      <c r="Y36123" s="133"/>
      <c r="AJ36123" s="133"/>
      <c r="AO36123" s="135"/>
      <c r="AP36123" s="135"/>
      <c r="BJ36123" s="136"/>
    </row>
    <row r="36124" spans="5:62" ht="14.25" customHeight="1" x14ac:dyDescent="0.25">
      <c r="E36124" s="113"/>
      <c r="H36124" s="133"/>
      <c r="T36124" s="133"/>
      <c r="X36124" s="131"/>
      <c r="Y36124" s="133"/>
      <c r="AJ36124" s="133"/>
      <c r="AO36124" s="135"/>
      <c r="AP36124" s="135"/>
      <c r="BJ36124" s="136"/>
    </row>
    <row r="36125" spans="5:62" ht="14.25" customHeight="1" x14ac:dyDescent="0.25">
      <c r="E36125" s="113"/>
      <c r="H36125" s="133"/>
      <c r="T36125" s="133"/>
      <c r="X36125" s="131"/>
      <c r="Y36125" s="133"/>
      <c r="AJ36125" s="133"/>
      <c r="AO36125" s="135"/>
      <c r="AP36125" s="135"/>
      <c r="BJ36125" s="136"/>
    </row>
    <row r="36126" spans="5:62" ht="14.25" customHeight="1" x14ac:dyDescent="0.25">
      <c r="E36126" s="113"/>
      <c r="H36126" s="133"/>
      <c r="T36126" s="133"/>
      <c r="X36126" s="131"/>
      <c r="Y36126" s="133"/>
      <c r="AJ36126" s="133"/>
      <c r="AO36126" s="135"/>
      <c r="AP36126" s="135"/>
      <c r="BJ36126" s="136"/>
    </row>
    <row r="36127" spans="5:62" ht="14.25" customHeight="1" x14ac:dyDescent="0.25">
      <c r="E36127" s="113"/>
      <c r="H36127" s="133"/>
      <c r="T36127" s="133"/>
      <c r="X36127" s="131"/>
      <c r="Y36127" s="133"/>
      <c r="AJ36127" s="133"/>
      <c r="AO36127" s="135"/>
      <c r="AP36127" s="135"/>
      <c r="BJ36127" s="136"/>
    </row>
    <row r="36128" spans="5:62" ht="14.25" customHeight="1" x14ac:dyDescent="0.25">
      <c r="E36128" s="113"/>
      <c r="H36128" s="133"/>
      <c r="T36128" s="133"/>
      <c r="X36128" s="131"/>
      <c r="Y36128" s="133"/>
      <c r="AJ36128" s="133"/>
      <c r="AO36128" s="135"/>
      <c r="AP36128" s="135"/>
      <c r="BJ36128" s="136"/>
    </row>
    <row r="36129" spans="5:62" ht="14.25" customHeight="1" x14ac:dyDescent="0.25">
      <c r="E36129" s="113"/>
      <c r="H36129" s="133"/>
      <c r="T36129" s="133"/>
      <c r="X36129" s="131"/>
      <c r="Y36129" s="133"/>
      <c r="AJ36129" s="133"/>
      <c r="AO36129" s="135"/>
      <c r="AP36129" s="135"/>
      <c r="BJ36129" s="136"/>
    </row>
    <row r="36130" spans="5:62" ht="14.25" customHeight="1" x14ac:dyDescent="0.25">
      <c r="E36130" s="113"/>
      <c r="H36130" s="133"/>
      <c r="T36130" s="133"/>
      <c r="X36130" s="131"/>
      <c r="Y36130" s="133"/>
      <c r="AJ36130" s="133"/>
      <c r="AO36130" s="135"/>
      <c r="AP36130" s="135"/>
      <c r="BJ36130" s="136"/>
    </row>
    <row r="36131" spans="5:62" ht="14.25" customHeight="1" x14ac:dyDescent="0.25">
      <c r="E36131" s="113"/>
      <c r="H36131" s="133"/>
      <c r="T36131" s="133"/>
      <c r="X36131" s="131"/>
      <c r="Y36131" s="133"/>
      <c r="AJ36131" s="133"/>
      <c r="AO36131" s="135"/>
      <c r="AP36131" s="135"/>
      <c r="BJ36131" s="136"/>
    </row>
    <row r="36132" spans="5:62" ht="14.25" customHeight="1" x14ac:dyDescent="0.25">
      <c r="E36132" s="113"/>
      <c r="H36132" s="133"/>
      <c r="T36132" s="133"/>
      <c r="X36132" s="131"/>
      <c r="Y36132" s="133"/>
      <c r="AJ36132" s="133"/>
      <c r="AO36132" s="135"/>
      <c r="AP36132" s="135"/>
      <c r="BJ36132" s="136"/>
    </row>
    <row r="36133" spans="5:62" ht="14.25" customHeight="1" x14ac:dyDescent="0.25">
      <c r="E36133" s="113"/>
      <c r="H36133" s="133"/>
      <c r="T36133" s="133"/>
      <c r="X36133" s="131"/>
      <c r="Y36133" s="133"/>
      <c r="AJ36133" s="133"/>
      <c r="AO36133" s="135"/>
      <c r="AP36133" s="135"/>
      <c r="BJ36133" s="136"/>
    </row>
    <row r="36134" spans="5:62" ht="14.25" customHeight="1" x14ac:dyDescent="0.25">
      <c r="E36134" s="113"/>
      <c r="H36134" s="133"/>
      <c r="T36134" s="133"/>
      <c r="X36134" s="131"/>
      <c r="Y36134" s="133"/>
      <c r="AJ36134" s="133"/>
      <c r="AO36134" s="135"/>
      <c r="AP36134" s="135"/>
      <c r="BJ36134" s="136"/>
    </row>
    <row r="36135" spans="5:62" ht="14.25" customHeight="1" x14ac:dyDescent="0.25">
      <c r="E36135" s="113"/>
      <c r="H36135" s="133"/>
      <c r="T36135" s="133"/>
      <c r="X36135" s="131"/>
      <c r="Y36135" s="133"/>
      <c r="AJ36135" s="133"/>
      <c r="AO36135" s="135"/>
      <c r="AP36135" s="135"/>
      <c r="BJ36135" s="136"/>
    </row>
    <row r="36136" spans="5:62" ht="14.25" customHeight="1" x14ac:dyDescent="0.25">
      <c r="E36136" s="113"/>
      <c r="H36136" s="133"/>
      <c r="T36136" s="133"/>
      <c r="X36136" s="131"/>
      <c r="Y36136" s="133"/>
      <c r="AJ36136" s="133"/>
      <c r="AO36136" s="135"/>
      <c r="AP36136" s="135"/>
      <c r="BJ36136" s="136"/>
    </row>
    <row r="36137" spans="5:62" ht="14.25" customHeight="1" x14ac:dyDescent="0.25">
      <c r="E36137" s="113"/>
      <c r="H36137" s="133"/>
      <c r="T36137" s="133"/>
      <c r="X36137" s="131"/>
      <c r="Y36137" s="133"/>
      <c r="AJ36137" s="133"/>
      <c r="AO36137" s="135"/>
      <c r="AP36137" s="135"/>
      <c r="BJ36137" s="136"/>
    </row>
    <row r="36138" spans="5:62" ht="14.25" customHeight="1" x14ac:dyDescent="0.25">
      <c r="E36138" s="113"/>
      <c r="H36138" s="133"/>
      <c r="T36138" s="133"/>
      <c r="X36138" s="131"/>
      <c r="Y36138" s="133"/>
      <c r="AJ36138" s="133"/>
      <c r="AO36138" s="135"/>
      <c r="AP36138" s="135"/>
      <c r="BJ36138" s="136"/>
    </row>
    <row r="36139" spans="5:62" ht="14.25" customHeight="1" x14ac:dyDescent="0.25">
      <c r="E36139" s="113"/>
      <c r="H36139" s="133"/>
      <c r="T36139" s="133"/>
      <c r="X36139" s="131"/>
      <c r="Y36139" s="133"/>
      <c r="AJ36139" s="133"/>
      <c r="AO36139" s="135"/>
      <c r="AP36139" s="135"/>
      <c r="BJ36139" s="136"/>
    </row>
    <row r="36140" spans="5:62" ht="14.25" customHeight="1" x14ac:dyDescent="0.25">
      <c r="E36140" s="113"/>
      <c r="H36140" s="133"/>
      <c r="T36140" s="133"/>
      <c r="X36140" s="131"/>
      <c r="Y36140" s="133"/>
      <c r="AJ36140" s="133"/>
      <c r="AO36140" s="135"/>
      <c r="AP36140" s="135"/>
      <c r="BJ36140" s="136"/>
    </row>
    <row r="36141" spans="5:62" ht="14.25" customHeight="1" x14ac:dyDescent="0.25">
      <c r="E36141" s="113"/>
      <c r="H36141" s="133"/>
      <c r="T36141" s="133"/>
      <c r="X36141" s="131"/>
      <c r="Y36141" s="133"/>
      <c r="AJ36141" s="133"/>
      <c r="AO36141" s="135"/>
      <c r="AP36141" s="135"/>
      <c r="BJ36141" s="136"/>
    </row>
    <row r="36142" spans="5:62" ht="14.25" customHeight="1" x14ac:dyDescent="0.25">
      <c r="E36142" s="113"/>
      <c r="H36142" s="133"/>
      <c r="T36142" s="133"/>
      <c r="X36142" s="131"/>
      <c r="Y36142" s="133"/>
      <c r="AJ36142" s="133"/>
      <c r="AO36142" s="135"/>
      <c r="AP36142" s="135"/>
      <c r="BJ36142" s="136"/>
    </row>
    <row r="36143" spans="5:62" ht="14.25" customHeight="1" x14ac:dyDescent="0.25">
      <c r="E36143" s="113"/>
      <c r="H36143" s="133"/>
      <c r="T36143" s="133"/>
      <c r="X36143" s="131"/>
      <c r="Y36143" s="133"/>
      <c r="AJ36143" s="133"/>
      <c r="AO36143" s="135"/>
      <c r="AP36143" s="135"/>
      <c r="BJ36143" s="136"/>
    </row>
    <row r="36144" spans="5:62" ht="14.25" customHeight="1" x14ac:dyDescent="0.25">
      <c r="E36144" s="113"/>
      <c r="H36144" s="133"/>
      <c r="T36144" s="133"/>
      <c r="X36144" s="131"/>
      <c r="Y36144" s="133"/>
      <c r="AJ36144" s="133"/>
      <c r="AO36144" s="135"/>
      <c r="AP36144" s="135"/>
      <c r="BJ36144" s="136"/>
    </row>
    <row r="36145" spans="5:62" ht="14.25" customHeight="1" x14ac:dyDescent="0.25">
      <c r="E36145" s="113"/>
      <c r="H36145" s="133"/>
      <c r="T36145" s="133"/>
      <c r="X36145" s="131"/>
      <c r="Y36145" s="133"/>
      <c r="AJ36145" s="133"/>
      <c r="AO36145" s="135"/>
      <c r="AP36145" s="135"/>
      <c r="BJ36145" s="136"/>
    </row>
    <row r="36146" spans="5:62" ht="14.25" customHeight="1" x14ac:dyDescent="0.25">
      <c r="E36146" s="113"/>
      <c r="H36146" s="133"/>
      <c r="T36146" s="133"/>
      <c r="X36146" s="131"/>
      <c r="Y36146" s="133"/>
      <c r="AJ36146" s="133"/>
      <c r="AO36146" s="135"/>
      <c r="AP36146" s="135"/>
      <c r="BJ36146" s="136"/>
    </row>
    <row r="36147" spans="5:62" ht="14.25" customHeight="1" x14ac:dyDescent="0.25">
      <c r="E36147" s="113"/>
      <c r="H36147" s="133"/>
      <c r="T36147" s="133"/>
      <c r="X36147" s="131"/>
      <c r="Y36147" s="133"/>
      <c r="AJ36147" s="133"/>
      <c r="AO36147" s="135"/>
      <c r="AP36147" s="135"/>
      <c r="BJ36147" s="136"/>
    </row>
    <row r="36148" spans="5:62" ht="14.25" customHeight="1" x14ac:dyDescent="0.25">
      <c r="E36148" s="113"/>
      <c r="H36148" s="133"/>
      <c r="T36148" s="133"/>
      <c r="X36148" s="131"/>
      <c r="Y36148" s="133"/>
      <c r="AJ36148" s="133"/>
      <c r="AO36148" s="135"/>
      <c r="AP36148" s="135"/>
      <c r="BJ36148" s="136"/>
    </row>
    <row r="36149" spans="5:62" ht="14.25" customHeight="1" x14ac:dyDescent="0.25">
      <c r="E36149" s="113"/>
      <c r="H36149" s="133"/>
      <c r="T36149" s="133"/>
      <c r="X36149" s="131"/>
      <c r="Y36149" s="133"/>
      <c r="AJ36149" s="133"/>
      <c r="AO36149" s="135"/>
      <c r="AP36149" s="135"/>
      <c r="BJ36149" s="136"/>
    </row>
    <row r="36150" spans="5:62" ht="14.25" customHeight="1" x14ac:dyDescent="0.25">
      <c r="E36150" s="113"/>
      <c r="H36150" s="133"/>
      <c r="T36150" s="133"/>
      <c r="X36150" s="131"/>
      <c r="Y36150" s="133"/>
      <c r="AJ36150" s="133"/>
      <c r="AO36150" s="135"/>
      <c r="AP36150" s="135"/>
      <c r="BJ36150" s="136"/>
    </row>
    <row r="36151" spans="5:62" ht="14.25" customHeight="1" x14ac:dyDescent="0.25">
      <c r="E36151" s="113"/>
      <c r="H36151" s="133"/>
      <c r="T36151" s="133"/>
      <c r="X36151" s="131"/>
      <c r="Y36151" s="133"/>
      <c r="AJ36151" s="133"/>
      <c r="AO36151" s="135"/>
      <c r="AP36151" s="135"/>
      <c r="BJ36151" s="136"/>
    </row>
    <row r="36152" spans="5:62" ht="14.25" customHeight="1" x14ac:dyDescent="0.25">
      <c r="E36152" s="113"/>
      <c r="H36152" s="133"/>
      <c r="T36152" s="133"/>
      <c r="X36152" s="131"/>
      <c r="Y36152" s="133"/>
      <c r="AJ36152" s="133"/>
      <c r="AO36152" s="135"/>
      <c r="AP36152" s="135"/>
      <c r="BJ36152" s="136"/>
    </row>
    <row r="36153" spans="5:62" ht="14.25" customHeight="1" x14ac:dyDescent="0.25">
      <c r="E36153" s="113"/>
      <c r="H36153" s="133"/>
      <c r="T36153" s="133"/>
      <c r="X36153" s="131"/>
      <c r="Y36153" s="133"/>
      <c r="AJ36153" s="133"/>
      <c r="AO36153" s="135"/>
      <c r="AP36153" s="135"/>
      <c r="BJ36153" s="136"/>
    </row>
    <row r="36154" spans="5:62" ht="14.25" customHeight="1" x14ac:dyDescent="0.25">
      <c r="E36154" s="113"/>
      <c r="H36154" s="133"/>
      <c r="T36154" s="133"/>
      <c r="X36154" s="131"/>
      <c r="Y36154" s="133"/>
      <c r="AJ36154" s="133"/>
      <c r="AO36154" s="135"/>
      <c r="AP36154" s="135"/>
      <c r="BJ36154" s="136"/>
    </row>
    <row r="36155" spans="5:62" ht="14.25" customHeight="1" x14ac:dyDescent="0.25">
      <c r="E36155" s="113"/>
      <c r="H36155" s="133"/>
      <c r="T36155" s="133"/>
      <c r="X36155" s="131"/>
      <c r="Y36155" s="133"/>
      <c r="AJ36155" s="133"/>
      <c r="AO36155" s="135"/>
      <c r="AP36155" s="135"/>
      <c r="BJ36155" s="136"/>
    </row>
    <row r="36156" spans="5:62" ht="14.25" customHeight="1" x14ac:dyDescent="0.25">
      <c r="E36156" s="113"/>
      <c r="H36156" s="133"/>
      <c r="T36156" s="133"/>
      <c r="X36156" s="131"/>
      <c r="Y36156" s="133"/>
      <c r="AJ36156" s="133"/>
      <c r="AO36156" s="135"/>
      <c r="AP36156" s="135"/>
      <c r="BJ36156" s="136"/>
    </row>
    <row r="36157" spans="5:62" ht="14.25" customHeight="1" x14ac:dyDescent="0.25">
      <c r="E36157" s="113"/>
      <c r="H36157" s="133"/>
      <c r="T36157" s="133"/>
      <c r="X36157" s="131"/>
      <c r="Y36157" s="133"/>
      <c r="AJ36157" s="133"/>
      <c r="AO36157" s="135"/>
      <c r="AP36157" s="135"/>
      <c r="BJ36157" s="136"/>
    </row>
    <row r="36158" spans="5:62" ht="14.25" customHeight="1" x14ac:dyDescent="0.25">
      <c r="E36158" s="113"/>
      <c r="H36158" s="133"/>
      <c r="T36158" s="133"/>
      <c r="X36158" s="131"/>
      <c r="Y36158" s="133"/>
      <c r="AJ36158" s="133"/>
      <c r="AO36158" s="135"/>
      <c r="AP36158" s="135"/>
      <c r="BJ36158" s="136"/>
    </row>
    <row r="36159" spans="5:62" ht="14.25" customHeight="1" x14ac:dyDescent="0.25">
      <c r="E36159" s="113"/>
      <c r="H36159" s="133"/>
      <c r="T36159" s="133"/>
      <c r="X36159" s="131"/>
      <c r="Y36159" s="133"/>
      <c r="AJ36159" s="133"/>
      <c r="AO36159" s="135"/>
      <c r="AP36159" s="135"/>
      <c r="BJ36159" s="136"/>
    </row>
    <row r="36160" spans="5:62" ht="14.25" customHeight="1" x14ac:dyDescent="0.25">
      <c r="E36160" s="113"/>
      <c r="H36160" s="133"/>
      <c r="T36160" s="133"/>
      <c r="X36160" s="131"/>
      <c r="Y36160" s="133"/>
      <c r="AJ36160" s="133"/>
      <c r="AO36160" s="135"/>
      <c r="AP36160" s="135"/>
      <c r="BJ36160" s="136"/>
    </row>
    <row r="36161" spans="5:62" ht="14.25" customHeight="1" x14ac:dyDescent="0.25">
      <c r="E36161" s="113"/>
      <c r="H36161" s="133"/>
      <c r="T36161" s="133"/>
      <c r="X36161" s="131"/>
      <c r="Y36161" s="133"/>
      <c r="AJ36161" s="133"/>
      <c r="AO36161" s="135"/>
      <c r="AP36161" s="135"/>
      <c r="BJ36161" s="136"/>
    </row>
    <row r="36162" spans="5:62" ht="14.25" customHeight="1" x14ac:dyDescent="0.25">
      <c r="E36162" s="113"/>
      <c r="H36162" s="133"/>
      <c r="T36162" s="133"/>
      <c r="X36162" s="131"/>
      <c r="Y36162" s="133"/>
      <c r="AJ36162" s="133"/>
      <c r="AO36162" s="135"/>
      <c r="AP36162" s="135"/>
      <c r="BJ36162" s="136"/>
    </row>
    <row r="36163" spans="5:62" ht="14.25" customHeight="1" x14ac:dyDescent="0.25">
      <c r="E36163" s="113"/>
      <c r="H36163" s="133"/>
      <c r="T36163" s="133"/>
      <c r="X36163" s="131"/>
      <c r="Y36163" s="133"/>
      <c r="AJ36163" s="133"/>
      <c r="AO36163" s="135"/>
      <c r="AP36163" s="135"/>
      <c r="BJ36163" s="136"/>
    </row>
    <row r="36164" spans="5:62" ht="14.25" customHeight="1" x14ac:dyDescent="0.25">
      <c r="E36164" s="113"/>
      <c r="H36164" s="133"/>
      <c r="T36164" s="133"/>
      <c r="X36164" s="131"/>
      <c r="Y36164" s="133"/>
      <c r="AJ36164" s="133"/>
      <c r="AO36164" s="135"/>
      <c r="AP36164" s="135"/>
      <c r="BJ36164" s="136"/>
    </row>
    <row r="36165" spans="5:62" ht="14.25" customHeight="1" x14ac:dyDescent="0.25">
      <c r="E36165" s="113"/>
      <c r="H36165" s="133"/>
      <c r="T36165" s="133"/>
      <c r="X36165" s="131"/>
      <c r="Y36165" s="133"/>
      <c r="AJ36165" s="133"/>
      <c r="AO36165" s="135"/>
      <c r="AP36165" s="135"/>
      <c r="BJ36165" s="136"/>
    </row>
    <row r="36166" spans="5:62" ht="14.25" customHeight="1" x14ac:dyDescent="0.25">
      <c r="E36166" s="113"/>
      <c r="H36166" s="133"/>
      <c r="T36166" s="133"/>
      <c r="X36166" s="131"/>
      <c r="Y36166" s="133"/>
      <c r="AJ36166" s="133"/>
      <c r="AO36166" s="135"/>
      <c r="AP36166" s="135"/>
      <c r="BJ36166" s="136"/>
    </row>
    <row r="36167" spans="5:62" ht="14.25" customHeight="1" x14ac:dyDescent="0.25">
      <c r="E36167" s="113"/>
      <c r="H36167" s="133"/>
      <c r="T36167" s="133"/>
      <c r="X36167" s="131"/>
      <c r="Y36167" s="133"/>
      <c r="AJ36167" s="133"/>
      <c r="AO36167" s="135"/>
      <c r="AP36167" s="135"/>
      <c r="BJ36167" s="136"/>
    </row>
    <row r="36168" spans="5:62" ht="14.25" customHeight="1" x14ac:dyDescent="0.25">
      <c r="E36168" s="113"/>
      <c r="H36168" s="133"/>
      <c r="T36168" s="133"/>
      <c r="X36168" s="131"/>
      <c r="Y36168" s="133"/>
      <c r="AJ36168" s="133"/>
      <c r="AO36168" s="135"/>
      <c r="AP36168" s="135"/>
      <c r="BJ36168" s="136"/>
    </row>
    <row r="36169" spans="5:62" ht="14.25" customHeight="1" x14ac:dyDescent="0.25">
      <c r="E36169" s="113"/>
      <c r="H36169" s="133"/>
      <c r="T36169" s="133"/>
      <c r="X36169" s="131"/>
      <c r="Y36169" s="133"/>
      <c r="AJ36169" s="133"/>
      <c r="AO36169" s="135"/>
      <c r="AP36169" s="135"/>
      <c r="BJ36169" s="136"/>
    </row>
    <row r="36170" spans="5:62" ht="14.25" customHeight="1" x14ac:dyDescent="0.25">
      <c r="E36170" s="113"/>
      <c r="H36170" s="133"/>
      <c r="T36170" s="133"/>
      <c r="X36170" s="131"/>
      <c r="Y36170" s="133"/>
      <c r="AJ36170" s="133"/>
      <c r="AO36170" s="135"/>
      <c r="AP36170" s="135"/>
      <c r="BJ36170" s="136"/>
    </row>
    <row r="36171" spans="5:62" ht="14.25" customHeight="1" x14ac:dyDescent="0.25">
      <c r="E36171" s="113"/>
      <c r="H36171" s="133"/>
      <c r="T36171" s="133"/>
      <c r="X36171" s="131"/>
      <c r="Y36171" s="133"/>
      <c r="AJ36171" s="133"/>
      <c r="AO36171" s="135"/>
      <c r="AP36171" s="135"/>
      <c r="BJ36171" s="136"/>
    </row>
    <row r="36172" spans="5:62" ht="14.25" customHeight="1" x14ac:dyDescent="0.25">
      <c r="E36172" s="113"/>
      <c r="H36172" s="133"/>
      <c r="T36172" s="133"/>
      <c r="X36172" s="131"/>
      <c r="Y36172" s="133"/>
      <c r="AJ36172" s="133"/>
      <c r="AO36172" s="135"/>
      <c r="AP36172" s="135"/>
      <c r="BJ36172" s="136"/>
    </row>
    <row r="36173" spans="5:62" ht="14.25" customHeight="1" x14ac:dyDescent="0.25">
      <c r="E36173" s="113"/>
      <c r="H36173" s="133"/>
      <c r="T36173" s="133"/>
      <c r="X36173" s="131"/>
      <c r="Y36173" s="133"/>
      <c r="AJ36173" s="133"/>
      <c r="AO36173" s="135"/>
      <c r="AP36173" s="135"/>
      <c r="BJ36173" s="136"/>
    </row>
    <row r="36174" spans="5:62" ht="14.25" customHeight="1" x14ac:dyDescent="0.25">
      <c r="E36174" s="113"/>
      <c r="H36174" s="133"/>
      <c r="T36174" s="133"/>
      <c r="X36174" s="131"/>
      <c r="Y36174" s="133"/>
      <c r="AJ36174" s="133"/>
      <c r="AO36174" s="135"/>
      <c r="AP36174" s="135"/>
      <c r="BJ36174" s="136"/>
    </row>
    <row r="36175" spans="5:62" ht="14.25" customHeight="1" x14ac:dyDescent="0.25">
      <c r="E36175" s="113"/>
      <c r="H36175" s="133"/>
      <c r="T36175" s="133"/>
      <c r="X36175" s="131"/>
      <c r="Y36175" s="133"/>
      <c r="AJ36175" s="133"/>
      <c r="AO36175" s="135"/>
      <c r="AP36175" s="135"/>
      <c r="BJ36175" s="136"/>
    </row>
    <row r="36176" spans="5:62" ht="14.25" customHeight="1" x14ac:dyDescent="0.25">
      <c r="E36176" s="113"/>
      <c r="H36176" s="133"/>
      <c r="T36176" s="133"/>
      <c r="X36176" s="131"/>
      <c r="Y36176" s="133"/>
      <c r="AJ36176" s="133"/>
      <c r="AO36176" s="135"/>
      <c r="AP36176" s="135"/>
      <c r="BJ36176" s="136"/>
    </row>
    <row r="36177" spans="5:62" ht="14.25" customHeight="1" x14ac:dyDescent="0.25">
      <c r="E36177" s="113"/>
      <c r="H36177" s="133"/>
      <c r="T36177" s="133"/>
      <c r="X36177" s="131"/>
      <c r="Y36177" s="133"/>
      <c r="AJ36177" s="133"/>
      <c r="AO36177" s="135"/>
      <c r="AP36177" s="135"/>
      <c r="BJ36177" s="136"/>
    </row>
    <row r="36178" spans="5:62" ht="14.25" customHeight="1" x14ac:dyDescent="0.25">
      <c r="E36178" s="113"/>
      <c r="H36178" s="133"/>
      <c r="T36178" s="133"/>
      <c r="X36178" s="131"/>
      <c r="Y36178" s="133"/>
      <c r="AJ36178" s="133"/>
      <c r="AO36178" s="135"/>
      <c r="AP36178" s="135"/>
      <c r="BJ36178" s="136"/>
    </row>
    <row r="36179" spans="5:62" ht="14.25" customHeight="1" x14ac:dyDescent="0.25">
      <c r="E36179" s="113"/>
      <c r="H36179" s="133"/>
      <c r="T36179" s="133"/>
      <c r="X36179" s="131"/>
      <c r="Y36179" s="133"/>
      <c r="AJ36179" s="133"/>
      <c r="AO36179" s="135"/>
      <c r="AP36179" s="135"/>
      <c r="BJ36179" s="136"/>
    </row>
    <row r="36180" spans="5:62" ht="14.25" customHeight="1" x14ac:dyDescent="0.25">
      <c r="E36180" s="113"/>
      <c r="H36180" s="133"/>
      <c r="T36180" s="133"/>
      <c r="X36180" s="131"/>
      <c r="Y36180" s="133"/>
      <c r="AJ36180" s="133"/>
      <c r="AO36180" s="135"/>
      <c r="AP36180" s="135"/>
      <c r="BJ36180" s="136"/>
    </row>
    <row r="36181" spans="5:62" ht="14.25" customHeight="1" x14ac:dyDescent="0.25">
      <c r="E36181" s="113"/>
      <c r="H36181" s="133"/>
      <c r="T36181" s="133"/>
      <c r="X36181" s="131"/>
      <c r="Y36181" s="133"/>
      <c r="AJ36181" s="133"/>
      <c r="AO36181" s="135"/>
      <c r="AP36181" s="135"/>
      <c r="BJ36181" s="136"/>
    </row>
    <row r="36182" spans="5:62" ht="14.25" customHeight="1" x14ac:dyDescent="0.25">
      <c r="E36182" s="113"/>
      <c r="H36182" s="133"/>
      <c r="T36182" s="133"/>
      <c r="X36182" s="131"/>
      <c r="Y36182" s="133"/>
      <c r="AJ36182" s="133"/>
      <c r="AO36182" s="135"/>
      <c r="AP36182" s="135"/>
      <c r="BJ36182" s="136"/>
    </row>
    <row r="36183" spans="5:62" ht="14.25" customHeight="1" x14ac:dyDescent="0.25">
      <c r="E36183" s="113"/>
      <c r="H36183" s="133"/>
      <c r="T36183" s="133"/>
      <c r="X36183" s="131"/>
      <c r="Y36183" s="133"/>
      <c r="AJ36183" s="133"/>
      <c r="AO36183" s="135"/>
      <c r="AP36183" s="135"/>
      <c r="BJ36183" s="136"/>
    </row>
    <row r="36184" spans="5:62" ht="14.25" customHeight="1" x14ac:dyDescent="0.25">
      <c r="E36184" s="113"/>
      <c r="H36184" s="133"/>
      <c r="T36184" s="133"/>
      <c r="X36184" s="131"/>
      <c r="Y36184" s="133"/>
      <c r="AJ36184" s="133"/>
      <c r="AO36184" s="135"/>
      <c r="AP36184" s="135"/>
      <c r="BJ36184" s="136"/>
    </row>
    <row r="36185" spans="5:62" ht="14.25" customHeight="1" x14ac:dyDescent="0.25">
      <c r="E36185" s="113"/>
      <c r="H36185" s="133"/>
      <c r="T36185" s="133"/>
      <c r="X36185" s="131"/>
      <c r="Y36185" s="133"/>
      <c r="AJ36185" s="133"/>
      <c r="AO36185" s="135"/>
      <c r="AP36185" s="135"/>
      <c r="BJ36185" s="136"/>
    </row>
    <row r="36186" spans="5:62" ht="14.25" customHeight="1" x14ac:dyDescent="0.25">
      <c r="E36186" s="113"/>
      <c r="H36186" s="133"/>
      <c r="T36186" s="133"/>
      <c r="X36186" s="131"/>
      <c r="Y36186" s="133"/>
      <c r="AJ36186" s="133"/>
      <c r="AO36186" s="135"/>
      <c r="AP36186" s="135"/>
      <c r="BJ36186" s="136"/>
    </row>
    <row r="36187" spans="5:62" ht="14.25" customHeight="1" x14ac:dyDescent="0.25">
      <c r="E36187" s="113"/>
      <c r="H36187" s="133"/>
      <c r="T36187" s="133"/>
      <c r="X36187" s="131"/>
      <c r="Y36187" s="133"/>
      <c r="AJ36187" s="133"/>
      <c r="AO36187" s="135"/>
      <c r="AP36187" s="135"/>
      <c r="BJ36187" s="136"/>
    </row>
    <row r="36188" spans="5:62" ht="14.25" customHeight="1" x14ac:dyDescent="0.25">
      <c r="E36188" s="113"/>
      <c r="H36188" s="133"/>
      <c r="T36188" s="133"/>
      <c r="X36188" s="131"/>
      <c r="Y36188" s="133"/>
      <c r="AJ36188" s="133"/>
      <c r="AO36188" s="135"/>
      <c r="AP36188" s="135"/>
      <c r="BJ36188" s="136"/>
    </row>
    <row r="36189" spans="5:62" ht="14.25" customHeight="1" x14ac:dyDescent="0.25">
      <c r="E36189" s="113"/>
      <c r="H36189" s="133"/>
      <c r="T36189" s="133"/>
      <c r="X36189" s="131"/>
      <c r="Y36189" s="133"/>
      <c r="AJ36189" s="133"/>
      <c r="AO36189" s="135"/>
      <c r="AP36189" s="135"/>
      <c r="BJ36189" s="136"/>
    </row>
    <row r="36190" spans="5:62" ht="14.25" customHeight="1" x14ac:dyDescent="0.25">
      <c r="E36190" s="113"/>
      <c r="H36190" s="133"/>
      <c r="T36190" s="133"/>
      <c r="X36190" s="131"/>
      <c r="Y36190" s="133"/>
      <c r="AJ36190" s="133"/>
      <c r="AO36190" s="135"/>
      <c r="AP36190" s="135"/>
      <c r="BJ36190" s="136"/>
    </row>
    <row r="36191" spans="5:62" ht="14.25" customHeight="1" x14ac:dyDescent="0.25">
      <c r="E36191" s="113"/>
      <c r="H36191" s="133"/>
      <c r="T36191" s="133"/>
      <c r="X36191" s="131"/>
      <c r="Y36191" s="133"/>
      <c r="AJ36191" s="133"/>
      <c r="AO36191" s="135"/>
      <c r="AP36191" s="135"/>
      <c r="BJ36191" s="136"/>
    </row>
    <row r="36192" spans="5:62" ht="14.25" customHeight="1" x14ac:dyDescent="0.25">
      <c r="E36192" s="113"/>
      <c r="H36192" s="133"/>
      <c r="T36192" s="133"/>
      <c r="X36192" s="131"/>
      <c r="Y36192" s="133"/>
      <c r="AJ36192" s="133"/>
      <c r="AO36192" s="135"/>
      <c r="AP36192" s="135"/>
      <c r="BJ36192" s="136"/>
    </row>
    <row r="36193" spans="5:62" ht="14.25" customHeight="1" x14ac:dyDescent="0.25">
      <c r="E36193" s="113"/>
      <c r="H36193" s="133"/>
      <c r="T36193" s="133"/>
      <c r="X36193" s="131"/>
      <c r="Y36193" s="133"/>
      <c r="AJ36193" s="133"/>
      <c r="AO36193" s="135"/>
      <c r="AP36193" s="135"/>
      <c r="BJ36193" s="136"/>
    </row>
    <row r="36194" spans="5:62" ht="14.25" customHeight="1" x14ac:dyDescent="0.25">
      <c r="E36194" s="113"/>
      <c r="H36194" s="133"/>
      <c r="T36194" s="133"/>
      <c r="X36194" s="131"/>
      <c r="Y36194" s="133"/>
      <c r="AJ36194" s="133"/>
      <c r="AO36194" s="135"/>
      <c r="AP36194" s="135"/>
      <c r="BJ36194" s="136"/>
    </row>
    <row r="36195" spans="5:62" ht="14.25" customHeight="1" x14ac:dyDescent="0.25">
      <c r="E36195" s="113"/>
      <c r="H36195" s="133"/>
      <c r="T36195" s="133"/>
      <c r="X36195" s="131"/>
      <c r="Y36195" s="133"/>
      <c r="AJ36195" s="133"/>
      <c r="AO36195" s="135"/>
      <c r="AP36195" s="135"/>
      <c r="BJ36195" s="136"/>
    </row>
    <row r="36196" spans="5:62" ht="14.25" customHeight="1" x14ac:dyDescent="0.25">
      <c r="E36196" s="113"/>
      <c r="H36196" s="133"/>
      <c r="T36196" s="133"/>
      <c r="X36196" s="131"/>
      <c r="Y36196" s="133"/>
      <c r="AJ36196" s="133"/>
      <c r="AO36196" s="135"/>
      <c r="AP36196" s="135"/>
      <c r="BJ36196" s="136"/>
    </row>
    <row r="36197" spans="5:62" ht="14.25" customHeight="1" x14ac:dyDescent="0.25">
      <c r="E36197" s="113"/>
      <c r="H36197" s="133"/>
      <c r="T36197" s="133"/>
      <c r="X36197" s="131"/>
      <c r="Y36197" s="133"/>
      <c r="AJ36197" s="133"/>
      <c r="AO36197" s="135"/>
      <c r="AP36197" s="135"/>
      <c r="BJ36197" s="136"/>
    </row>
    <row r="36198" spans="5:62" ht="14.25" customHeight="1" x14ac:dyDescent="0.25">
      <c r="E36198" s="113"/>
      <c r="H36198" s="133"/>
      <c r="T36198" s="133"/>
      <c r="X36198" s="131"/>
      <c r="Y36198" s="133"/>
      <c r="AJ36198" s="133"/>
      <c r="AO36198" s="135"/>
      <c r="AP36198" s="135"/>
      <c r="BJ36198" s="136"/>
    </row>
    <row r="36199" spans="5:62" ht="14.25" customHeight="1" x14ac:dyDescent="0.25">
      <c r="E36199" s="113"/>
      <c r="H36199" s="133"/>
      <c r="T36199" s="133"/>
      <c r="X36199" s="131"/>
      <c r="Y36199" s="133"/>
      <c r="AJ36199" s="133"/>
      <c r="AO36199" s="135"/>
      <c r="AP36199" s="135"/>
      <c r="BJ36199" s="136"/>
    </row>
    <row r="36200" spans="5:62" ht="14.25" customHeight="1" x14ac:dyDescent="0.25">
      <c r="E36200" s="113"/>
      <c r="H36200" s="133"/>
      <c r="T36200" s="133"/>
      <c r="X36200" s="131"/>
      <c r="Y36200" s="133"/>
      <c r="AJ36200" s="133"/>
      <c r="AO36200" s="135"/>
      <c r="AP36200" s="135"/>
      <c r="BJ36200" s="136"/>
    </row>
    <row r="36201" spans="5:62" ht="14.25" customHeight="1" x14ac:dyDescent="0.25">
      <c r="E36201" s="113"/>
      <c r="H36201" s="133"/>
      <c r="T36201" s="133"/>
      <c r="X36201" s="131"/>
      <c r="Y36201" s="133"/>
      <c r="AJ36201" s="133"/>
      <c r="AO36201" s="135"/>
      <c r="AP36201" s="135"/>
      <c r="BJ36201" s="136"/>
    </row>
    <row r="36202" spans="5:62" ht="14.25" customHeight="1" x14ac:dyDescent="0.25">
      <c r="E36202" s="113"/>
      <c r="H36202" s="133"/>
      <c r="T36202" s="133"/>
      <c r="X36202" s="131"/>
      <c r="Y36202" s="133"/>
      <c r="AJ36202" s="133"/>
      <c r="AO36202" s="135"/>
      <c r="AP36202" s="135"/>
      <c r="BJ36202" s="136"/>
    </row>
    <row r="36203" spans="5:62" ht="14.25" customHeight="1" x14ac:dyDescent="0.25">
      <c r="E36203" s="113"/>
      <c r="H36203" s="133"/>
      <c r="T36203" s="133"/>
      <c r="X36203" s="131"/>
      <c r="Y36203" s="133"/>
      <c r="AJ36203" s="133"/>
      <c r="AO36203" s="135"/>
      <c r="AP36203" s="135"/>
      <c r="BJ36203" s="136"/>
    </row>
    <row r="36204" spans="5:62" ht="14.25" customHeight="1" x14ac:dyDescent="0.25">
      <c r="E36204" s="113"/>
      <c r="H36204" s="133"/>
      <c r="T36204" s="133"/>
      <c r="X36204" s="131"/>
      <c r="Y36204" s="133"/>
      <c r="AJ36204" s="133"/>
      <c r="AO36204" s="135"/>
      <c r="AP36204" s="135"/>
      <c r="BJ36204" s="136"/>
    </row>
    <row r="36205" spans="5:62" ht="14.25" customHeight="1" x14ac:dyDescent="0.25">
      <c r="E36205" s="113"/>
      <c r="H36205" s="133"/>
      <c r="T36205" s="133"/>
      <c r="X36205" s="131"/>
      <c r="Y36205" s="133"/>
      <c r="AJ36205" s="133"/>
      <c r="AO36205" s="135"/>
      <c r="AP36205" s="135"/>
      <c r="BJ36205" s="136"/>
    </row>
    <row r="36206" spans="5:62" ht="14.25" customHeight="1" x14ac:dyDescent="0.25">
      <c r="E36206" s="113"/>
      <c r="H36206" s="133"/>
      <c r="T36206" s="133"/>
      <c r="X36206" s="131"/>
      <c r="Y36206" s="133"/>
      <c r="AJ36206" s="133"/>
      <c r="AO36206" s="135"/>
      <c r="AP36206" s="135"/>
      <c r="BJ36206" s="136"/>
    </row>
    <row r="36207" spans="5:62" ht="14.25" customHeight="1" x14ac:dyDescent="0.25">
      <c r="E36207" s="113"/>
      <c r="H36207" s="133"/>
      <c r="T36207" s="133"/>
      <c r="X36207" s="131"/>
      <c r="Y36207" s="133"/>
      <c r="AJ36207" s="133"/>
      <c r="AO36207" s="135"/>
      <c r="AP36207" s="135"/>
      <c r="BJ36207" s="136"/>
    </row>
    <row r="36208" spans="5:62" ht="14.25" customHeight="1" x14ac:dyDescent="0.25">
      <c r="E36208" s="113"/>
      <c r="H36208" s="133"/>
      <c r="T36208" s="133"/>
      <c r="X36208" s="131"/>
      <c r="Y36208" s="133"/>
      <c r="AJ36208" s="133"/>
      <c r="AO36208" s="135"/>
      <c r="AP36208" s="135"/>
      <c r="BJ36208" s="136"/>
    </row>
    <row r="36209" spans="5:62" ht="14.25" customHeight="1" x14ac:dyDescent="0.25">
      <c r="E36209" s="113"/>
      <c r="H36209" s="133"/>
      <c r="T36209" s="133"/>
      <c r="X36209" s="131"/>
      <c r="Y36209" s="133"/>
      <c r="AJ36209" s="133"/>
      <c r="AO36209" s="135"/>
      <c r="AP36209" s="135"/>
      <c r="BJ36209" s="136"/>
    </row>
    <row r="36210" spans="5:62" ht="14.25" customHeight="1" x14ac:dyDescent="0.25">
      <c r="E36210" s="113"/>
      <c r="H36210" s="133"/>
      <c r="T36210" s="133"/>
      <c r="X36210" s="131"/>
      <c r="Y36210" s="133"/>
      <c r="AJ36210" s="133"/>
      <c r="AO36210" s="135"/>
      <c r="AP36210" s="135"/>
      <c r="BJ36210" s="136"/>
    </row>
    <row r="36211" spans="5:62" ht="14.25" customHeight="1" x14ac:dyDescent="0.25">
      <c r="E36211" s="113"/>
      <c r="H36211" s="133"/>
      <c r="T36211" s="133"/>
      <c r="X36211" s="131"/>
      <c r="Y36211" s="133"/>
      <c r="AJ36211" s="133"/>
      <c r="AO36211" s="135"/>
      <c r="AP36211" s="135"/>
      <c r="BJ36211" s="136"/>
    </row>
    <row r="36212" spans="5:62" ht="14.25" customHeight="1" x14ac:dyDescent="0.25">
      <c r="E36212" s="113"/>
      <c r="H36212" s="133"/>
      <c r="T36212" s="133"/>
      <c r="X36212" s="131"/>
      <c r="Y36212" s="133"/>
      <c r="AJ36212" s="133"/>
      <c r="AO36212" s="135"/>
      <c r="AP36212" s="135"/>
      <c r="BJ36212" s="136"/>
    </row>
    <row r="36213" spans="5:62" ht="14.25" customHeight="1" x14ac:dyDescent="0.25">
      <c r="E36213" s="113"/>
      <c r="H36213" s="133"/>
      <c r="T36213" s="133"/>
      <c r="X36213" s="131"/>
      <c r="Y36213" s="133"/>
      <c r="AJ36213" s="133"/>
      <c r="AO36213" s="135"/>
      <c r="AP36213" s="135"/>
      <c r="BJ36213" s="136"/>
    </row>
    <row r="36214" spans="5:62" ht="14.25" customHeight="1" x14ac:dyDescent="0.25">
      <c r="E36214" s="113"/>
      <c r="H36214" s="133"/>
      <c r="T36214" s="133"/>
      <c r="X36214" s="131"/>
      <c r="Y36214" s="133"/>
      <c r="AJ36214" s="133"/>
      <c r="AO36214" s="135"/>
      <c r="AP36214" s="135"/>
      <c r="BJ36214" s="136"/>
    </row>
    <row r="36215" spans="5:62" ht="14.25" customHeight="1" x14ac:dyDescent="0.25">
      <c r="E36215" s="113"/>
      <c r="H36215" s="133"/>
      <c r="T36215" s="133"/>
      <c r="X36215" s="131"/>
      <c r="Y36215" s="133"/>
      <c r="AJ36215" s="133"/>
      <c r="AO36215" s="135"/>
      <c r="AP36215" s="135"/>
      <c r="BJ36215" s="136"/>
    </row>
    <row r="36216" spans="5:62" ht="14.25" customHeight="1" x14ac:dyDescent="0.25">
      <c r="E36216" s="113"/>
      <c r="H36216" s="133"/>
      <c r="T36216" s="133"/>
      <c r="X36216" s="131"/>
      <c r="Y36216" s="133"/>
      <c r="AJ36216" s="133"/>
      <c r="AO36216" s="135"/>
      <c r="AP36216" s="135"/>
      <c r="BJ36216" s="136"/>
    </row>
    <row r="36217" spans="5:62" ht="14.25" customHeight="1" x14ac:dyDescent="0.25">
      <c r="E36217" s="113"/>
      <c r="H36217" s="133"/>
      <c r="T36217" s="133"/>
      <c r="X36217" s="131"/>
      <c r="Y36217" s="133"/>
      <c r="AJ36217" s="133"/>
      <c r="AO36217" s="135"/>
      <c r="AP36217" s="135"/>
      <c r="BJ36217" s="136"/>
    </row>
    <row r="36218" spans="5:62" ht="14.25" customHeight="1" x14ac:dyDescent="0.25">
      <c r="E36218" s="113"/>
      <c r="H36218" s="133"/>
      <c r="T36218" s="133"/>
      <c r="X36218" s="131"/>
      <c r="Y36218" s="133"/>
      <c r="AJ36218" s="133"/>
      <c r="AO36218" s="135"/>
      <c r="AP36218" s="135"/>
      <c r="BJ36218" s="136"/>
    </row>
    <row r="36219" spans="5:62" ht="14.25" customHeight="1" x14ac:dyDescent="0.25">
      <c r="E36219" s="113"/>
      <c r="H36219" s="133"/>
      <c r="T36219" s="133"/>
      <c r="X36219" s="131"/>
      <c r="Y36219" s="133"/>
      <c r="AJ36219" s="133"/>
      <c r="AO36219" s="135"/>
      <c r="AP36219" s="135"/>
      <c r="BJ36219" s="136"/>
    </row>
    <row r="36220" spans="5:62" ht="14.25" customHeight="1" x14ac:dyDescent="0.25">
      <c r="E36220" s="113"/>
      <c r="H36220" s="133"/>
      <c r="T36220" s="133"/>
      <c r="X36220" s="131"/>
      <c r="Y36220" s="133"/>
      <c r="AJ36220" s="133"/>
      <c r="AO36220" s="135"/>
      <c r="AP36220" s="135"/>
      <c r="BJ36220" s="136"/>
    </row>
    <row r="36221" spans="5:62" ht="14.25" customHeight="1" x14ac:dyDescent="0.25">
      <c r="E36221" s="113"/>
      <c r="H36221" s="133"/>
      <c r="T36221" s="133"/>
      <c r="X36221" s="131"/>
      <c r="Y36221" s="133"/>
      <c r="AJ36221" s="133"/>
      <c r="AO36221" s="135"/>
      <c r="AP36221" s="135"/>
      <c r="BJ36221" s="136"/>
    </row>
    <row r="36222" spans="5:62" ht="14.25" customHeight="1" x14ac:dyDescent="0.25">
      <c r="E36222" s="113"/>
      <c r="H36222" s="133"/>
      <c r="T36222" s="133"/>
      <c r="X36222" s="131"/>
      <c r="Y36222" s="133"/>
      <c r="AJ36222" s="133"/>
      <c r="AO36222" s="135"/>
      <c r="AP36222" s="135"/>
      <c r="BJ36222" s="136"/>
    </row>
    <row r="36223" spans="5:62" ht="14.25" customHeight="1" x14ac:dyDescent="0.25">
      <c r="E36223" s="113"/>
      <c r="H36223" s="133"/>
      <c r="T36223" s="133"/>
      <c r="X36223" s="131"/>
      <c r="Y36223" s="133"/>
      <c r="AJ36223" s="133"/>
      <c r="AO36223" s="135"/>
      <c r="AP36223" s="135"/>
      <c r="BJ36223" s="136"/>
    </row>
    <row r="36224" spans="5:62" ht="14.25" customHeight="1" x14ac:dyDescent="0.25">
      <c r="E36224" s="113"/>
      <c r="H36224" s="133"/>
      <c r="T36224" s="133"/>
      <c r="X36224" s="131"/>
      <c r="Y36224" s="133"/>
      <c r="AJ36224" s="133"/>
      <c r="AO36224" s="135"/>
      <c r="AP36224" s="135"/>
      <c r="BJ36224" s="136"/>
    </row>
    <row r="36225" spans="5:62" ht="14.25" customHeight="1" x14ac:dyDescent="0.25">
      <c r="E36225" s="113"/>
      <c r="H36225" s="133"/>
      <c r="T36225" s="133"/>
      <c r="X36225" s="131"/>
      <c r="Y36225" s="133"/>
      <c r="AJ36225" s="133"/>
      <c r="AO36225" s="135"/>
      <c r="AP36225" s="135"/>
      <c r="BJ36225" s="136"/>
    </row>
    <row r="36226" spans="5:62" ht="14.25" customHeight="1" x14ac:dyDescent="0.25">
      <c r="E36226" s="113"/>
      <c r="H36226" s="133"/>
      <c r="T36226" s="133"/>
      <c r="X36226" s="131"/>
      <c r="Y36226" s="133"/>
      <c r="AJ36226" s="133"/>
      <c r="AO36226" s="135"/>
      <c r="AP36226" s="135"/>
      <c r="BJ36226" s="136"/>
    </row>
    <row r="36227" spans="5:62" ht="14.25" customHeight="1" x14ac:dyDescent="0.25">
      <c r="E36227" s="113"/>
      <c r="H36227" s="133"/>
      <c r="T36227" s="133"/>
      <c r="X36227" s="131"/>
      <c r="Y36227" s="133"/>
      <c r="AJ36227" s="133"/>
      <c r="AO36227" s="135"/>
      <c r="AP36227" s="135"/>
      <c r="BJ36227" s="136"/>
    </row>
    <row r="36228" spans="5:62" ht="14.25" customHeight="1" x14ac:dyDescent="0.25">
      <c r="E36228" s="113"/>
      <c r="H36228" s="133"/>
      <c r="T36228" s="133"/>
      <c r="X36228" s="131"/>
      <c r="Y36228" s="133"/>
      <c r="AJ36228" s="133"/>
      <c r="AO36228" s="135"/>
      <c r="AP36228" s="135"/>
      <c r="BJ36228" s="136"/>
    </row>
    <row r="36229" spans="5:62" ht="14.25" customHeight="1" x14ac:dyDescent="0.25">
      <c r="E36229" s="113"/>
      <c r="H36229" s="133"/>
      <c r="T36229" s="133"/>
      <c r="X36229" s="131"/>
      <c r="Y36229" s="133"/>
      <c r="AJ36229" s="133"/>
      <c r="AO36229" s="135"/>
      <c r="AP36229" s="135"/>
      <c r="BJ36229" s="136"/>
    </row>
    <row r="36230" spans="5:62" ht="14.25" customHeight="1" x14ac:dyDescent="0.25">
      <c r="E36230" s="113"/>
      <c r="H36230" s="133"/>
      <c r="T36230" s="133"/>
      <c r="X36230" s="131"/>
      <c r="Y36230" s="133"/>
      <c r="AJ36230" s="133"/>
      <c r="AO36230" s="135"/>
      <c r="AP36230" s="135"/>
      <c r="BJ36230" s="136"/>
    </row>
    <row r="36231" spans="5:62" ht="14.25" customHeight="1" x14ac:dyDescent="0.25">
      <c r="E36231" s="113"/>
      <c r="H36231" s="133"/>
      <c r="T36231" s="133"/>
      <c r="X36231" s="131"/>
      <c r="Y36231" s="133"/>
      <c r="AJ36231" s="133"/>
      <c r="AO36231" s="135"/>
      <c r="AP36231" s="135"/>
      <c r="BJ36231" s="136"/>
    </row>
    <row r="36232" spans="5:62" ht="14.25" customHeight="1" x14ac:dyDescent="0.25">
      <c r="E36232" s="113"/>
      <c r="H36232" s="133"/>
      <c r="T36232" s="133"/>
      <c r="X36232" s="131"/>
      <c r="Y36232" s="133"/>
      <c r="AJ36232" s="133"/>
      <c r="AO36232" s="135"/>
      <c r="AP36232" s="135"/>
      <c r="BJ36232" s="136"/>
    </row>
    <row r="36233" spans="5:62" ht="14.25" customHeight="1" x14ac:dyDescent="0.25">
      <c r="E36233" s="113"/>
      <c r="H36233" s="133"/>
      <c r="T36233" s="133"/>
      <c r="X36233" s="131"/>
      <c r="Y36233" s="133"/>
      <c r="AJ36233" s="133"/>
      <c r="AO36233" s="135"/>
      <c r="AP36233" s="135"/>
      <c r="BJ36233" s="136"/>
    </row>
    <row r="36234" spans="5:62" ht="14.25" customHeight="1" x14ac:dyDescent="0.25">
      <c r="E36234" s="113"/>
      <c r="H36234" s="133"/>
      <c r="T36234" s="133"/>
      <c r="X36234" s="131"/>
      <c r="Y36234" s="133"/>
      <c r="AJ36234" s="133"/>
      <c r="AO36234" s="135"/>
      <c r="AP36234" s="135"/>
      <c r="BJ36234" s="136"/>
    </row>
    <row r="36235" spans="5:62" ht="14.25" customHeight="1" x14ac:dyDescent="0.25">
      <c r="E36235" s="113"/>
      <c r="H36235" s="133"/>
      <c r="T36235" s="133"/>
      <c r="X36235" s="131"/>
      <c r="Y36235" s="133"/>
      <c r="AJ36235" s="133"/>
      <c r="AO36235" s="135"/>
      <c r="AP36235" s="135"/>
      <c r="BJ36235" s="136"/>
    </row>
    <row r="36236" spans="5:62" ht="14.25" customHeight="1" x14ac:dyDescent="0.25">
      <c r="E36236" s="113"/>
      <c r="H36236" s="133"/>
      <c r="T36236" s="133"/>
      <c r="X36236" s="131"/>
      <c r="Y36236" s="133"/>
      <c r="AJ36236" s="133"/>
      <c r="AO36236" s="135"/>
      <c r="AP36236" s="135"/>
      <c r="BJ36236" s="136"/>
    </row>
    <row r="36237" spans="5:62" ht="14.25" customHeight="1" x14ac:dyDescent="0.25">
      <c r="E36237" s="113"/>
      <c r="H36237" s="133"/>
      <c r="T36237" s="133"/>
      <c r="X36237" s="131"/>
      <c r="Y36237" s="133"/>
      <c r="AJ36237" s="133"/>
      <c r="AO36237" s="135"/>
      <c r="AP36237" s="135"/>
      <c r="BJ36237" s="136"/>
    </row>
    <row r="36238" spans="5:62" ht="14.25" customHeight="1" x14ac:dyDescent="0.25">
      <c r="E36238" s="113"/>
      <c r="H36238" s="133"/>
      <c r="T36238" s="133"/>
      <c r="X36238" s="131"/>
      <c r="Y36238" s="133"/>
      <c r="AJ36238" s="133"/>
      <c r="AO36238" s="135"/>
      <c r="AP36238" s="135"/>
      <c r="BJ36238" s="136"/>
    </row>
    <row r="36239" spans="5:62" ht="14.25" customHeight="1" x14ac:dyDescent="0.25">
      <c r="E36239" s="113"/>
      <c r="H36239" s="133"/>
      <c r="T36239" s="133"/>
      <c r="X36239" s="131"/>
      <c r="Y36239" s="133"/>
      <c r="AJ36239" s="133"/>
      <c r="AO36239" s="135"/>
      <c r="AP36239" s="135"/>
      <c r="BJ36239" s="136"/>
    </row>
    <row r="36240" spans="5:62" ht="14.25" customHeight="1" x14ac:dyDescent="0.25">
      <c r="E36240" s="113"/>
      <c r="H36240" s="133"/>
      <c r="T36240" s="133"/>
      <c r="X36240" s="131"/>
      <c r="Y36240" s="133"/>
      <c r="AJ36240" s="133"/>
      <c r="AO36240" s="135"/>
      <c r="AP36240" s="135"/>
      <c r="BJ36240" s="136"/>
    </row>
    <row r="36241" spans="5:62" ht="14.25" customHeight="1" x14ac:dyDescent="0.25">
      <c r="E36241" s="113"/>
      <c r="H36241" s="133"/>
      <c r="T36241" s="133"/>
      <c r="X36241" s="131"/>
      <c r="Y36241" s="133"/>
      <c r="AJ36241" s="133"/>
      <c r="AO36241" s="135"/>
      <c r="AP36241" s="135"/>
      <c r="BJ36241" s="136"/>
    </row>
    <row r="36242" spans="5:62" ht="14.25" customHeight="1" x14ac:dyDescent="0.25">
      <c r="E36242" s="113"/>
      <c r="H36242" s="133"/>
      <c r="T36242" s="133"/>
      <c r="X36242" s="131"/>
      <c r="Y36242" s="133"/>
      <c r="AJ36242" s="133"/>
      <c r="AO36242" s="135"/>
      <c r="AP36242" s="135"/>
      <c r="BJ36242" s="136"/>
    </row>
    <row r="36243" spans="5:62" ht="14.25" customHeight="1" x14ac:dyDescent="0.25">
      <c r="E36243" s="113"/>
      <c r="H36243" s="133"/>
      <c r="T36243" s="133"/>
      <c r="X36243" s="131"/>
      <c r="Y36243" s="133"/>
      <c r="AJ36243" s="133"/>
      <c r="AO36243" s="135"/>
      <c r="AP36243" s="135"/>
      <c r="BJ36243" s="136"/>
    </row>
    <row r="36244" spans="5:62" ht="14.25" customHeight="1" x14ac:dyDescent="0.25">
      <c r="E36244" s="113"/>
      <c r="H36244" s="133"/>
      <c r="T36244" s="133"/>
      <c r="X36244" s="131"/>
      <c r="Y36244" s="133"/>
      <c r="AJ36244" s="133"/>
      <c r="AO36244" s="135"/>
      <c r="AP36244" s="135"/>
      <c r="BJ36244" s="136"/>
    </row>
    <row r="36245" spans="5:62" ht="14.25" customHeight="1" x14ac:dyDescent="0.25">
      <c r="E36245" s="113"/>
      <c r="H36245" s="133"/>
      <c r="T36245" s="133"/>
      <c r="X36245" s="131"/>
      <c r="Y36245" s="133"/>
      <c r="AJ36245" s="133"/>
      <c r="AO36245" s="135"/>
      <c r="AP36245" s="135"/>
      <c r="BJ36245" s="136"/>
    </row>
    <row r="36246" spans="5:62" ht="14.25" customHeight="1" x14ac:dyDescent="0.25">
      <c r="E36246" s="113"/>
      <c r="H36246" s="133"/>
      <c r="T36246" s="133"/>
      <c r="X36246" s="131"/>
      <c r="Y36246" s="133"/>
      <c r="AJ36246" s="133"/>
      <c r="AO36246" s="135"/>
      <c r="AP36246" s="135"/>
      <c r="BJ36246" s="136"/>
    </row>
    <row r="36247" spans="5:62" ht="14.25" customHeight="1" x14ac:dyDescent="0.25">
      <c r="E36247" s="113"/>
      <c r="H36247" s="133"/>
      <c r="T36247" s="133"/>
      <c r="X36247" s="131"/>
      <c r="Y36247" s="133"/>
      <c r="AJ36247" s="133"/>
      <c r="AO36247" s="135"/>
      <c r="AP36247" s="135"/>
      <c r="BJ36247" s="136"/>
    </row>
    <row r="36248" spans="5:62" ht="14.25" customHeight="1" x14ac:dyDescent="0.25">
      <c r="E36248" s="113"/>
      <c r="H36248" s="133"/>
      <c r="T36248" s="133"/>
      <c r="X36248" s="131"/>
      <c r="Y36248" s="133"/>
      <c r="AJ36248" s="133"/>
      <c r="AO36248" s="135"/>
      <c r="AP36248" s="135"/>
      <c r="BJ36248" s="136"/>
    </row>
    <row r="36249" spans="5:62" ht="14.25" customHeight="1" x14ac:dyDescent="0.25">
      <c r="E36249" s="113"/>
      <c r="H36249" s="133"/>
      <c r="T36249" s="133"/>
      <c r="X36249" s="131"/>
      <c r="Y36249" s="133"/>
      <c r="AJ36249" s="133"/>
      <c r="AO36249" s="135"/>
      <c r="AP36249" s="135"/>
      <c r="BJ36249" s="136"/>
    </row>
    <row r="36250" spans="5:62" ht="14.25" customHeight="1" x14ac:dyDescent="0.25">
      <c r="E36250" s="113"/>
      <c r="H36250" s="133"/>
      <c r="T36250" s="133"/>
      <c r="X36250" s="131"/>
      <c r="Y36250" s="133"/>
      <c r="AJ36250" s="133"/>
      <c r="AO36250" s="135"/>
      <c r="AP36250" s="135"/>
      <c r="BJ36250" s="136"/>
    </row>
    <row r="36251" spans="5:62" ht="14.25" customHeight="1" x14ac:dyDescent="0.25">
      <c r="E36251" s="113"/>
      <c r="H36251" s="133"/>
      <c r="T36251" s="133"/>
      <c r="X36251" s="131"/>
      <c r="Y36251" s="133"/>
      <c r="AJ36251" s="133"/>
      <c r="AO36251" s="135"/>
      <c r="AP36251" s="135"/>
      <c r="BJ36251" s="136"/>
    </row>
    <row r="36252" spans="5:62" ht="14.25" customHeight="1" x14ac:dyDescent="0.25">
      <c r="E36252" s="113"/>
      <c r="H36252" s="133"/>
      <c r="T36252" s="133"/>
      <c r="X36252" s="131"/>
      <c r="Y36252" s="133"/>
      <c r="AJ36252" s="133"/>
      <c r="AO36252" s="135"/>
      <c r="AP36252" s="135"/>
      <c r="BJ36252" s="136"/>
    </row>
    <row r="36253" spans="5:62" ht="14.25" customHeight="1" x14ac:dyDescent="0.25">
      <c r="E36253" s="113"/>
      <c r="H36253" s="133"/>
      <c r="T36253" s="133"/>
      <c r="X36253" s="131"/>
      <c r="Y36253" s="133"/>
      <c r="AJ36253" s="133"/>
      <c r="AO36253" s="135"/>
      <c r="AP36253" s="135"/>
      <c r="BJ36253" s="136"/>
    </row>
    <row r="36254" spans="5:62" ht="14.25" customHeight="1" x14ac:dyDescent="0.25">
      <c r="E36254" s="113"/>
      <c r="H36254" s="133"/>
      <c r="T36254" s="133"/>
      <c r="X36254" s="131"/>
      <c r="Y36254" s="133"/>
      <c r="AJ36254" s="133"/>
      <c r="AO36254" s="135"/>
      <c r="AP36254" s="135"/>
      <c r="BJ36254" s="136"/>
    </row>
    <row r="36255" spans="5:62" ht="14.25" customHeight="1" x14ac:dyDescent="0.25">
      <c r="E36255" s="113"/>
      <c r="H36255" s="133"/>
      <c r="T36255" s="133"/>
      <c r="X36255" s="131"/>
      <c r="Y36255" s="133"/>
      <c r="AJ36255" s="133"/>
      <c r="AO36255" s="135"/>
      <c r="AP36255" s="135"/>
      <c r="BJ36255" s="136"/>
    </row>
    <row r="36256" spans="5:62" ht="14.25" customHeight="1" x14ac:dyDescent="0.25">
      <c r="E36256" s="113"/>
      <c r="H36256" s="133"/>
      <c r="T36256" s="133"/>
      <c r="X36256" s="131"/>
      <c r="Y36256" s="133"/>
      <c r="AJ36256" s="133"/>
      <c r="AO36256" s="135"/>
      <c r="AP36256" s="135"/>
      <c r="BJ36256" s="136"/>
    </row>
    <row r="36257" spans="5:62" ht="14.25" customHeight="1" x14ac:dyDescent="0.25">
      <c r="E36257" s="113"/>
      <c r="H36257" s="133"/>
      <c r="T36257" s="133"/>
      <c r="X36257" s="131"/>
      <c r="Y36257" s="133"/>
      <c r="AJ36257" s="133"/>
      <c r="AO36257" s="135"/>
      <c r="AP36257" s="135"/>
      <c r="BJ36257" s="136"/>
    </row>
    <row r="36258" spans="5:62" ht="14.25" customHeight="1" x14ac:dyDescent="0.25">
      <c r="E36258" s="113"/>
      <c r="H36258" s="133"/>
      <c r="T36258" s="133"/>
      <c r="X36258" s="131"/>
      <c r="Y36258" s="133"/>
      <c r="AJ36258" s="133"/>
      <c r="AO36258" s="135"/>
      <c r="AP36258" s="135"/>
      <c r="BJ36258" s="136"/>
    </row>
    <row r="36259" spans="5:62" ht="14.25" customHeight="1" x14ac:dyDescent="0.25">
      <c r="E36259" s="113"/>
      <c r="H36259" s="133"/>
      <c r="T36259" s="133"/>
      <c r="X36259" s="131"/>
      <c r="Y36259" s="133"/>
      <c r="AJ36259" s="133"/>
      <c r="AO36259" s="135"/>
      <c r="AP36259" s="135"/>
      <c r="BJ36259" s="136"/>
    </row>
    <row r="36260" spans="5:62" ht="14.25" customHeight="1" x14ac:dyDescent="0.25">
      <c r="E36260" s="113"/>
      <c r="H36260" s="133"/>
      <c r="T36260" s="133"/>
      <c r="X36260" s="131"/>
      <c r="Y36260" s="133"/>
      <c r="AJ36260" s="133"/>
      <c r="AO36260" s="135"/>
      <c r="AP36260" s="135"/>
      <c r="BJ36260" s="136"/>
    </row>
    <row r="36261" spans="5:62" ht="14.25" customHeight="1" x14ac:dyDescent="0.25">
      <c r="E36261" s="113"/>
      <c r="H36261" s="133"/>
      <c r="T36261" s="133"/>
      <c r="X36261" s="131"/>
      <c r="Y36261" s="133"/>
      <c r="AJ36261" s="133"/>
      <c r="AO36261" s="135"/>
      <c r="AP36261" s="135"/>
      <c r="BJ36261" s="136"/>
    </row>
    <row r="36262" spans="5:62" ht="14.25" customHeight="1" x14ac:dyDescent="0.25">
      <c r="E36262" s="113"/>
      <c r="H36262" s="133"/>
      <c r="T36262" s="133"/>
      <c r="X36262" s="131"/>
      <c r="Y36262" s="133"/>
      <c r="AJ36262" s="133"/>
      <c r="AO36262" s="135"/>
      <c r="AP36262" s="135"/>
      <c r="BJ36262" s="136"/>
    </row>
    <row r="36263" spans="5:62" ht="14.25" customHeight="1" x14ac:dyDescent="0.25">
      <c r="E36263" s="113"/>
      <c r="H36263" s="133"/>
      <c r="T36263" s="133"/>
      <c r="X36263" s="131"/>
      <c r="Y36263" s="133"/>
      <c r="AJ36263" s="133"/>
      <c r="AO36263" s="135"/>
      <c r="AP36263" s="135"/>
      <c r="BJ36263" s="136"/>
    </row>
    <row r="36264" spans="5:62" ht="14.25" customHeight="1" x14ac:dyDescent="0.25">
      <c r="E36264" s="113"/>
      <c r="H36264" s="133"/>
      <c r="T36264" s="133"/>
      <c r="X36264" s="131"/>
      <c r="Y36264" s="133"/>
      <c r="AJ36264" s="133"/>
      <c r="AO36264" s="135"/>
      <c r="AP36264" s="135"/>
      <c r="BJ36264" s="136"/>
    </row>
    <row r="36265" spans="5:62" ht="14.25" customHeight="1" x14ac:dyDescent="0.25">
      <c r="E36265" s="113"/>
      <c r="H36265" s="133"/>
      <c r="T36265" s="133"/>
      <c r="X36265" s="131"/>
      <c r="Y36265" s="133"/>
      <c r="AJ36265" s="133"/>
      <c r="AO36265" s="135"/>
      <c r="AP36265" s="135"/>
      <c r="BJ36265" s="136"/>
    </row>
    <row r="36266" spans="5:62" ht="14.25" customHeight="1" x14ac:dyDescent="0.25">
      <c r="E36266" s="113"/>
      <c r="H36266" s="133"/>
      <c r="T36266" s="133"/>
      <c r="X36266" s="131"/>
      <c r="Y36266" s="133"/>
      <c r="AJ36266" s="133"/>
      <c r="AO36266" s="135"/>
      <c r="AP36266" s="135"/>
      <c r="BJ36266" s="136"/>
    </row>
    <row r="36267" spans="5:62" ht="14.25" customHeight="1" x14ac:dyDescent="0.25">
      <c r="E36267" s="113"/>
      <c r="H36267" s="133"/>
      <c r="T36267" s="133"/>
      <c r="X36267" s="131"/>
      <c r="Y36267" s="133"/>
      <c r="AJ36267" s="133"/>
      <c r="AO36267" s="135"/>
      <c r="AP36267" s="135"/>
      <c r="BJ36267" s="136"/>
    </row>
    <row r="36268" spans="5:62" ht="14.25" customHeight="1" x14ac:dyDescent="0.25">
      <c r="E36268" s="113"/>
      <c r="H36268" s="133"/>
      <c r="T36268" s="133"/>
      <c r="X36268" s="131"/>
      <c r="Y36268" s="133"/>
      <c r="AJ36268" s="133"/>
      <c r="AO36268" s="135"/>
      <c r="AP36268" s="135"/>
      <c r="BJ36268" s="136"/>
    </row>
    <row r="36269" spans="5:62" ht="14.25" customHeight="1" x14ac:dyDescent="0.25">
      <c r="E36269" s="113"/>
      <c r="H36269" s="133"/>
      <c r="T36269" s="133"/>
      <c r="X36269" s="131"/>
      <c r="Y36269" s="133"/>
      <c r="AJ36269" s="133"/>
      <c r="AO36269" s="135"/>
      <c r="AP36269" s="135"/>
      <c r="BJ36269" s="136"/>
    </row>
    <row r="36270" spans="5:62" ht="14.25" customHeight="1" x14ac:dyDescent="0.25">
      <c r="E36270" s="113"/>
      <c r="H36270" s="133"/>
      <c r="T36270" s="133"/>
      <c r="X36270" s="131"/>
      <c r="Y36270" s="133"/>
      <c r="AJ36270" s="133"/>
      <c r="AO36270" s="135"/>
      <c r="AP36270" s="135"/>
      <c r="BJ36270" s="136"/>
    </row>
    <row r="36271" spans="5:62" ht="14.25" customHeight="1" x14ac:dyDescent="0.25">
      <c r="E36271" s="113"/>
      <c r="H36271" s="133"/>
      <c r="T36271" s="133"/>
      <c r="X36271" s="131"/>
      <c r="Y36271" s="133"/>
      <c r="AJ36271" s="133"/>
      <c r="AO36271" s="135"/>
      <c r="AP36271" s="135"/>
      <c r="BJ36271" s="136"/>
    </row>
    <row r="36272" spans="5:62" ht="14.25" customHeight="1" x14ac:dyDescent="0.25">
      <c r="E36272" s="113"/>
      <c r="H36272" s="133"/>
      <c r="T36272" s="133"/>
      <c r="X36272" s="131"/>
      <c r="Y36272" s="133"/>
      <c r="AJ36272" s="133"/>
      <c r="AO36272" s="135"/>
      <c r="AP36272" s="135"/>
      <c r="BJ36272" s="136"/>
    </row>
    <row r="36273" spans="5:62" ht="14.25" customHeight="1" x14ac:dyDescent="0.25">
      <c r="E36273" s="113"/>
      <c r="H36273" s="133"/>
      <c r="T36273" s="133"/>
      <c r="X36273" s="131"/>
      <c r="Y36273" s="133"/>
      <c r="AJ36273" s="133"/>
      <c r="AO36273" s="135"/>
      <c r="AP36273" s="135"/>
      <c r="BJ36273" s="136"/>
    </row>
    <row r="36274" spans="5:62" ht="14.25" customHeight="1" x14ac:dyDescent="0.25">
      <c r="E36274" s="113"/>
      <c r="H36274" s="133"/>
      <c r="T36274" s="133"/>
      <c r="X36274" s="131"/>
      <c r="Y36274" s="133"/>
      <c r="AJ36274" s="133"/>
      <c r="AO36274" s="135"/>
      <c r="AP36274" s="135"/>
      <c r="BJ36274" s="136"/>
    </row>
    <row r="36275" spans="5:62" ht="14.25" customHeight="1" x14ac:dyDescent="0.25">
      <c r="E36275" s="113"/>
      <c r="H36275" s="133"/>
      <c r="T36275" s="133"/>
      <c r="X36275" s="131"/>
      <c r="Y36275" s="133"/>
      <c r="AJ36275" s="133"/>
      <c r="AO36275" s="135"/>
      <c r="AP36275" s="135"/>
      <c r="BJ36275" s="136"/>
    </row>
    <row r="36276" spans="5:62" ht="14.25" customHeight="1" x14ac:dyDescent="0.25">
      <c r="E36276" s="113"/>
      <c r="H36276" s="133"/>
      <c r="T36276" s="133"/>
      <c r="X36276" s="131"/>
      <c r="Y36276" s="133"/>
      <c r="AJ36276" s="133"/>
      <c r="AO36276" s="135"/>
      <c r="AP36276" s="135"/>
      <c r="BJ36276" s="136"/>
    </row>
    <row r="36277" spans="5:62" ht="14.25" customHeight="1" x14ac:dyDescent="0.25">
      <c r="E36277" s="113"/>
      <c r="H36277" s="133"/>
      <c r="T36277" s="133"/>
      <c r="X36277" s="131"/>
      <c r="Y36277" s="133"/>
      <c r="AJ36277" s="133"/>
      <c r="AO36277" s="135"/>
      <c r="AP36277" s="135"/>
      <c r="BJ36277" s="136"/>
    </row>
    <row r="36278" spans="5:62" ht="14.25" customHeight="1" x14ac:dyDescent="0.25">
      <c r="E36278" s="113"/>
      <c r="H36278" s="133"/>
      <c r="T36278" s="133"/>
      <c r="X36278" s="131"/>
      <c r="Y36278" s="133"/>
      <c r="AJ36278" s="133"/>
      <c r="AO36278" s="135"/>
      <c r="AP36278" s="135"/>
      <c r="BJ36278" s="136"/>
    </row>
    <row r="36279" spans="5:62" ht="14.25" customHeight="1" x14ac:dyDescent="0.25">
      <c r="E36279" s="113"/>
      <c r="H36279" s="133"/>
      <c r="T36279" s="133"/>
      <c r="X36279" s="131"/>
      <c r="Y36279" s="133"/>
      <c r="AJ36279" s="133"/>
      <c r="AO36279" s="135"/>
      <c r="AP36279" s="135"/>
      <c r="BJ36279" s="136"/>
    </row>
    <row r="36280" spans="5:62" ht="14.25" customHeight="1" x14ac:dyDescent="0.25">
      <c r="E36280" s="113"/>
      <c r="H36280" s="133"/>
      <c r="T36280" s="133"/>
      <c r="X36280" s="131"/>
      <c r="Y36280" s="133"/>
      <c r="AJ36280" s="133"/>
      <c r="AO36280" s="135"/>
      <c r="AP36280" s="135"/>
      <c r="BJ36280" s="136"/>
    </row>
    <row r="36281" spans="5:62" ht="14.25" customHeight="1" x14ac:dyDescent="0.25">
      <c r="E36281" s="113"/>
      <c r="H36281" s="133"/>
      <c r="T36281" s="133"/>
      <c r="X36281" s="131"/>
      <c r="Y36281" s="133"/>
      <c r="AJ36281" s="133"/>
      <c r="AO36281" s="135"/>
      <c r="AP36281" s="135"/>
      <c r="BJ36281" s="136"/>
    </row>
    <row r="36282" spans="5:62" ht="14.25" customHeight="1" x14ac:dyDescent="0.25">
      <c r="E36282" s="113"/>
      <c r="H36282" s="133"/>
      <c r="T36282" s="133"/>
      <c r="X36282" s="131"/>
      <c r="Y36282" s="133"/>
      <c r="AJ36282" s="133"/>
      <c r="AO36282" s="135"/>
      <c r="AP36282" s="135"/>
      <c r="BJ36282" s="136"/>
    </row>
    <row r="36283" spans="5:62" ht="14.25" customHeight="1" x14ac:dyDescent="0.25">
      <c r="E36283" s="113"/>
      <c r="H36283" s="133"/>
      <c r="T36283" s="133"/>
      <c r="X36283" s="131"/>
      <c r="Y36283" s="133"/>
      <c r="AJ36283" s="133"/>
      <c r="AO36283" s="135"/>
      <c r="AP36283" s="135"/>
      <c r="BJ36283" s="136"/>
    </row>
    <row r="36284" spans="5:62" ht="14.25" customHeight="1" x14ac:dyDescent="0.25">
      <c r="E36284" s="113"/>
      <c r="H36284" s="133"/>
      <c r="T36284" s="133"/>
      <c r="X36284" s="131"/>
      <c r="Y36284" s="133"/>
      <c r="AJ36284" s="133"/>
      <c r="AO36284" s="135"/>
      <c r="AP36284" s="135"/>
      <c r="BJ36284" s="136"/>
    </row>
    <row r="36285" spans="5:62" ht="14.25" customHeight="1" x14ac:dyDescent="0.25">
      <c r="E36285" s="113"/>
      <c r="H36285" s="133"/>
      <c r="T36285" s="133"/>
      <c r="X36285" s="131"/>
      <c r="Y36285" s="133"/>
      <c r="AJ36285" s="133"/>
      <c r="AO36285" s="135"/>
      <c r="AP36285" s="135"/>
      <c r="BJ36285" s="136"/>
    </row>
    <row r="36286" spans="5:62" ht="14.25" customHeight="1" x14ac:dyDescent="0.25">
      <c r="E36286" s="113"/>
      <c r="H36286" s="133"/>
      <c r="T36286" s="133"/>
      <c r="X36286" s="131"/>
      <c r="Y36286" s="133"/>
      <c r="AJ36286" s="133"/>
      <c r="AO36286" s="135"/>
      <c r="AP36286" s="135"/>
      <c r="BJ36286" s="136"/>
    </row>
    <row r="36287" spans="5:62" ht="14.25" customHeight="1" x14ac:dyDescent="0.25">
      <c r="E36287" s="113"/>
      <c r="H36287" s="133"/>
      <c r="T36287" s="133"/>
      <c r="X36287" s="131"/>
      <c r="Y36287" s="133"/>
      <c r="AJ36287" s="133"/>
      <c r="AO36287" s="135"/>
      <c r="AP36287" s="135"/>
      <c r="BJ36287" s="136"/>
    </row>
    <row r="36288" spans="5:62" ht="14.25" customHeight="1" x14ac:dyDescent="0.25">
      <c r="E36288" s="113"/>
      <c r="H36288" s="133"/>
      <c r="T36288" s="133"/>
      <c r="X36288" s="131"/>
      <c r="Y36288" s="133"/>
      <c r="AJ36288" s="133"/>
      <c r="AO36288" s="135"/>
      <c r="AP36288" s="135"/>
      <c r="BJ36288" s="136"/>
    </row>
    <row r="36289" spans="5:62" ht="14.25" customHeight="1" x14ac:dyDescent="0.25">
      <c r="E36289" s="113"/>
      <c r="H36289" s="133"/>
      <c r="T36289" s="133"/>
      <c r="X36289" s="131"/>
      <c r="Y36289" s="133"/>
      <c r="AJ36289" s="133"/>
      <c r="AO36289" s="135"/>
      <c r="AP36289" s="135"/>
      <c r="BJ36289" s="136"/>
    </row>
    <row r="36290" spans="5:62" ht="14.25" customHeight="1" x14ac:dyDescent="0.25">
      <c r="E36290" s="113"/>
      <c r="H36290" s="133"/>
      <c r="T36290" s="133"/>
      <c r="X36290" s="131"/>
      <c r="Y36290" s="133"/>
      <c r="AJ36290" s="133"/>
      <c r="AO36290" s="135"/>
      <c r="AP36290" s="135"/>
      <c r="BJ36290" s="136"/>
    </row>
    <row r="36291" spans="5:62" ht="14.25" customHeight="1" x14ac:dyDescent="0.25">
      <c r="E36291" s="113"/>
      <c r="H36291" s="133"/>
      <c r="T36291" s="133"/>
      <c r="X36291" s="131"/>
      <c r="Y36291" s="133"/>
      <c r="AJ36291" s="133"/>
      <c r="AO36291" s="135"/>
      <c r="AP36291" s="135"/>
      <c r="BJ36291" s="136"/>
    </row>
    <row r="36292" spans="5:62" ht="14.25" customHeight="1" x14ac:dyDescent="0.25">
      <c r="E36292" s="113"/>
      <c r="H36292" s="133"/>
      <c r="T36292" s="133"/>
      <c r="X36292" s="131"/>
      <c r="Y36292" s="133"/>
      <c r="AJ36292" s="133"/>
      <c r="AO36292" s="135"/>
      <c r="AP36292" s="135"/>
      <c r="BJ36292" s="136"/>
    </row>
    <row r="36293" spans="5:62" ht="14.25" customHeight="1" x14ac:dyDescent="0.25">
      <c r="E36293" s="113"/>
      <c r="H36293" s="133"/>
      <c r="T36293" s="133"/>
      <c r="X36293" s="131"/>
      <c r="Y36293" s="133"/>
      <c r="AJ36293" s="133"/>
      <c r="AO36293" s="135"/>
      <c r="AP36293" s="135"/>
      <c r="BJ36293" s="136"/>
    </row>
    <row r="36294" spans="5:62" ht="14.25" customHeight="1" x14ac:dyDescent="0.25">
      <c r="E36294" s="113"/>
      <c r="H36294" s="133"/>
      <c r="T36294" s="133"/>
      <c r="X36294" s="131"/>
      <c r="Y36294" s="133"/>
      <c r="AJ36294" s="133"/>
      <c r="AO36294" s="135"/>
      <c r="AP36294" s="135"/>
      <c r="BJ36294" s="136"/>
    </row>
    <row r="36295" spans="5:62" ht="14.25" customHeight="1" x14ac:dyDescent="0.25">
      <c r="E36295" s="113"/>
      <c r="H36295" s="133"/>
      <c r="T36295" s="133"/>
      <c r="X36295" s="131"/>
      <c r="Y36295" s="133"/>
      <c r="AJ36295" s="133"/>
      <c r="AO36295" s="135"/>
      <c r="AP36295" s="135"/>
      <c r="BJ36295" s="136"/>
    </row>
    <row r="36296" spans="5:62" ht="14.25" customHeight="1" x14ac:dyDescent="0.25">
      <c r="E36296" s="113"/>
      <c r="H36296" s="133"/>
      <c r="T36296" s="133"/>
      <c r="X36296" s="131"/>
      <c r="Y36296" s="133"/>
      <c r="AJ36296" s="133"/>
      <c r="AO36296" s="135"/>
      <c r="AP36296" s="135"/>
      <c r="BJ36296" s="136"/>
    </row>
    <row r="36297" spans="5:62" ht="14.25" customHeight="1" x14ac:dyDescent="0.25">
      <c r="E36297" s="113"/>
      <c r="H36297" s="133"/>
      <c r="T36297" s="133"/>
      <c r="X36297" s="131"/>
      <c r="Y36297" s="133"/>
      <c r="AJ36297" s="133"/>
      <c r="AO36297" s="135"/>
      <c r="AP36297" s="135"/>
      <c r="BJ36297" s="136"/>
    </row>
    <row r="36298" spans="5:62" ht="14.25" customHeight="1" x14ac:dyDescent="0.25">
      <c r="E36298" s="113"/>
      <c r="H36298" s="133"/>
      <c r="T36298" s="133"/>
      <c r="X36298" s="131"/>
      <c r="Y36298" s="133"/>
      <c r="AJ36298" s="133"/>
      <c r="AO36298" s="135"/>
      <c r="AP36298" s="135"/>
      <c r="BJ36298" s="136"/>
    </row>
    <row r="36299" spans="5:62" ht="14.25" customHeight="1" x14ac:dyDescent="0.25">
      <c r="E36299" s="113"/>
      <c r="H36299" s="133"/>
      <c r="T36299" s="133"/>
      <c r="X36299" s="131"/>
      <c r="Y36299" s="133"/>
      <c r="AJ36299" s="133"/>
      <c r="AO36299" s="135"/>
      <c r="AP36299" s="135"/>
      <c r="BJ36299" s="136"/>
    </row>
    <row r="36300" spans="5:62" ht="14.25" customHeight="1" x14ac:dyDescent="0.25">
      <c r="E36300" s="113"/>
      <c r="H36300" s="133"/>
      <c r="T36300" s="133"/>
      <c r="X36300" s="131"/>
      <c r="Y36300" s="133"/>
      <c r="AJ36300" s="133"/>
      <c r="AO36300" s="135"/>
      <c r="AP36300" s="135"/>
      <c r="BJ36300" s="136"/>
    </row>
    <row r="36301" spans="5:62" ht="14.25" customHeight="1" x14ac:dyDescent="0.25">
      <c r="E36301" s="113"/>
      <c r="H36301" s="133"/>
      <c r="T36301" s="133"/>
      <c r="X36301" s="131"/>
      <c r="Y36301" s="133"/>
      <c r="AJ36301" s="133"/>
      <c r="AO36301" s="135"/>
      <c r="AP36301" s="135"/>
      <c r="BJ36301" s="136"/>
    </row>
    <row r="36302" spans="5:62" ht="14.25" customHeight="1" x14ac:dyDescent="0.25">
      <c r="E36302" s="113"/>
      <c r="H36302" s="133"/>
      <c r="T36302" s="133"/>
      <c r="X36302" s="131"/>
      <c r="Y36302" s="133"/>
      <c r="AJ36302" s="133"/>
      <c r="AO36302" s="135"/>
      <c r="AP36302" s="135"/>
      <c r="BJ36302" s="136"/>
    </row>
    <row r="36303" spans="5:62" ht="14.25" customHeight="1" x14ac:dyDescent="0.25">
      <c r="E36303" s="113"/>
      <c r="H36303" s="133"/>
      <c r="T36303" s="133"/>
      <c r="X36303" s="131"/>
      <c r="Y36303" s="133"/>
      <c r="AJ36303" s="133"/>
      <c r="AO36303" s="135"/>
      <c r="AP36303" s="135"/>
      <c r="BJ36303" s="136"/>
    </row>
    <row r="36304" spans="5:62" ht="14.25" customHeight="1" x14ac:dyDescent="0.25">
      <c r="E36304" s="113"/>
      <c r="H36304" s="133"/>
      <c r="T36304" s="133"/>
      <c r="X36304" s="131"/>
      <c r="Y36304" s="133"/>
      <c r="AJ36304" s="133"/>
      <c r="AO36304" s="135"/>
      <c r="AP36304" s="135"/>
      <c r="BJ36304" s="136"/>
    </row>
    <row r="36305" spans="5:62" ht="14.25" customHeight="1" x14ac:dyDescent="0.25">
      <c r="E36305" s="113"/>
      <c r="H36305" s="133"/>
      <c r="T36305" s="133"/>
      <c r="X36305" s="131"/>
      <c r="Y36305" s="133"/>
      <c r="AJ36305" s="133"/>
      <c r="AO36305" s="135"/>
      <c r="AP36305" s="135"/>
      <c r="BJ36305" s="136"/>
    </row>
    <row r="36306" spans="5:62" ht="14.25" customHeight="1" x14ac:dyDescent="0.25">
      <c r="E36306" s="113"/>
      <c r="H36306" s="133"/>
      <c r="T36306" s="133"/>
      <c r="X36306" s="131"/>
      <c r="Y36306" s="133"/>
      <c r="AJ36306" s="133"/>
      <c r="AO36306" s="135"/>
      <c r="AP36306" s="135"/>
      <c r="BJ36306" s="136"/>
    </row>
    <row r="36307" spans="5:62" ht="14.25" customHeight="1" x14ac:dyDescent="0.25">
      <c r="E36307" s="113"/>
      <c r="H36307" s="133"/>
      <c r="T36307" s="133"/>
      <c r="X36307" s="131"/>
      <c r="Y36307" s="133"/>
      <c r="AJ36307" s="133"/>
      <c r="AO36307" s="135"/>
      <c r="AP36307" s="135"/>
      <c r="BJ36307" s="136"/>
    </row>
    <row r="36308" spans="5:62" ht="14.25" customHeight="1" x14ac:dyDescent="0.25">
      <c r="E36308" s="113"/>
      <c r="H36308" s="133"/>
      <c r="T36308" s="133"/>
      <c r="X36308" s="131"/>
      <c r="Y36308" s="133"/>
      <c r="AJ36308" s="133"/>
      <c r="AO36308" s="135"/>
      <c r="AP36308" s="135"/>
      <c r="BJ36308" s="136"/>
    </row>
    <row r="36309" spans="5:62" ht="14.25" customHeight="1" x14ac:dyDescent="0.25">
      <c r="E36309" s="113"/>
      <c r="H36309" s="133"/>
      <c r="T36309" s="133"/>
      <c r="X36309" s="131"/>
      <c r="Y36309" s="133"/>
      <c r="AJ36309" s="133"/>
      <c r="AO36309" s="135"/>
      <c r="AP36309" s="135"/>
      <c r="BJ36309" s="136"/>
    </row>
    <row r="36310" spans="5:62" ht="14.25" customHeight="1" x14ac:dyDescent="0.25">
      <c r="E36310" s="113"/>
      <c r="H36310" s="133"/>
      <c r="T36310" s="133"/>
      <c r="X36310" s="131"/>
      <c r="Y36310" s="133"/>
      <c r="AJ36310" s="133"/>
      <c r="AO36310" s="135"/>
      <c r="AP36310" s="135"/>
      <c r="BJ36310" s="136"/>
    </row>
    <row r="36311" spans="5:62" ht="14.25" customHeight="1" x14ac:dyDescent="0.25">
      <c r="E36311" s="113"/>
      <c r="H36311" s="133"/>
      <c r="T36311" s="133"/>
      <c r="X36311" s="131"/>
      <c r="Y36311" s="133"/>
      <c r="AJ36311" s="133"/>
      <c r="AO36311" s="135"/>
      <c r="AP36311" s="135"/>
      <c r="BJ36311" s="136"/>
    </row>
    <row r="36312" spans="5:62" ht="14.25" customHeight="1" x14ac:dyDescent="0.25">
      <c r="E36312" s="113"/>
      <c r="H36312" s="133"/>
      <c r="T36312" s="133"/>
      <c r="X36312" s="131"/>
      <c r="Y36312" s="133"/>
      <c r="AJ36312" s="133"/>
      <c r="AO36312" s="135"/>
      <c r="AP36312" s="135"/>
      <c r="BJ36312" s="136"/>
    </row>
    <row r="36313" spans="5:62" ht="14.25" customHeight="1" x14ac:dyDescent="0.25">
      <c r="E36313" s="113"/>
      <c r="H36313" s="133"/>
      <c r="T36313" s="133"/>
      <c r="X36313" s="131"/>
      <c r="Y36313" s="133"/>
      <c r="AJ36313" s="133"/>
      <c r="AO36313" s="135"/>
      <c r="AP36313" s="135"/>
      <c r="BJ36313" s="136"/>
    </row>
    <row r="36314" spans="5:62" ht="14.25" customHeight="1" x14ac:dyDescent="0.25">
      <c r="E36314" s="113"/>
      <c r="H36314" s="133"/>
      <c r="T36314" s="133"/>
      <c r="X36314" s="131"/>
      <c r="Y36314" s="133"/>
      <c r="AJ36314" s="133"/>
      <c r="AO36314" s="135"/>
      <c r="AP36314" s="135"/>
      <c r="BJ36314" s="136"/>
    </row>
    <row r="36315" spans="5:62" ht="14.25" customHeight="1" x14ac:dyDescent="0.25">
      <c r="E36315" s="113"/>
      <c r="H36315" s="133"/>
      <c r="T36315" s="133"/>
      <c r="X36315" s="131"/>
      <c r="Y36315" s="133"/>
      <c r="AJ36315" s="133"/>
      <c r="AO36315" s="135"/>
      <c r="AP36315" s="135"/>
      <c r="BJ36315" s="136"/>
    </row>
    <row r="36316" spans="5:62" ht="14.25" customHeight="1" x14ac:dyDescent="0.25">
      <c r="E36316" s="113"/>
      <c r="H36316" s="133"/>
      <c r="T36316" s="133"/>
      <c r="X36316" s="131"/>
      <c r="Y36316" s="133"/>
      <c r="AJ36316" s="133"/>
      <c r="AO36316" s="135"/>
      <c r="AP36316" s="135"/>
      <c r="BJ36316" s="136"/>
    </row>
    <row r="36317" spans="5:62" ht="14.25" customHeight="1" x14ac:dyDescent="0.25">
      <c r="E36317" s="113"/>
      <c r="H36317" s="133"/>
      <c r="T36317" s="133"/>
      <c r="X36317" s="131"/>
      <c r="Y36317" s="133"/>
      <c r="AJ36317" s="133"/>
      <c r="AO36317" s="135"/>
      <c r="AP36317" s="135"/>
      <c r="BJ36317" s="136"/>
    </row>
    <row r="36318" spans="5:62" ht="14.25" customHeight="1" x14ac:dyDescent="0.25">
      <c r="E36318" s="113"/>
      <c r="H36318" s="133"/>
      <c r="T36318" s="133"/>
      <c r="X36318" s="131"/>
      <c r="Y36318" s="133"/>
      <c r="AJ36318" s="133"/>
      <c r="AO36318" s="135"/>
      <c r="AP36318" s="135"/>
      <c r="BJ36318" s="136"/>
    </row>
    <row r="36319" spans="5:62" ht="14.25" customHeight="1" x14ac:dyDescent="0.25">
      <c r="E36319" s="113"/>
      <c r="H36319" s="133"/>
      <c r="T36319" s="133"/>
      <c r="X36319" s="131"/>
      <c r="Y36319" s="133"/>
      <c r="AJ36319" s="133"/>
      <c r="AO36319" s="135"/>
      <c r="AP36319" s="135"/>
      <c r="BJ36319" s="136"/>
    </row>
    <row r="36320" spans="5:62" ht="14.25" customHeight="1" x14ac:dyDescent="0.25">
      <c r="E36320" s="113"/>
      <c r="H36320" s="133"/>
      <c r="T36320" s="133"/>
      <c r="X36320" s="131"/>
      <c r="Y36320" s="133"/>
      <c r="AJ36320" s="133"/>
      <c r="AO36320" s="135"/>
      <c r="AP36320" s="135"/>
      <c r="BJ36320" s="136"/>
    </row>
    <row r="36321" spans="5:62" ht="14.25" customHeight="1" x14ac:dyDescent="0.25">
      <c r="E36321" s="113"/>
      <c r="H36321" s="133"/>
      <c r="T36321" s="133"/>
      <c r="X36321" s="131"/>
      <c r="Y36321" s="133"/>
      <c r="AJ36321" s="133"/>
      <c r="AO36321" s="135"/>
      <c r="AP36321" s="135"/>
      <c r="BJ36321" s="136"/>
    </row>
    <row r="36322" spans="5:62" ht="14.25" customHeight="1" x14ac:dyDescent="0.25">
      <c r="E36322" s="113"/>
      <c r="H36322" s="133"/>
      <c r="T36322" s="133"/>
      <c r="X36322" s="131"/>
      <c r="Y36322" s="133"/>
      <c r="AJ36322" s="133"/>
      <c r="AO36322" s="135"/>
      <c r="AP36322" s="135"/>
      <c r="BJ36322" s="136"/>
    </row>
    <row r="36323" spans="5:62" ht="14.25" customHeight="1" x14ac:dyDescent="0.25">
      <c r="E36323" s="113"/>
      <c r="H36323" s="133"/>
      <c r="T36323" s="133"/>
      <c r="X36323" s="131"/>
      <c r="Y36323" s="133"/>
      <c r="AJ36323" s="133"/>
      <c r="AO36323" s="135"/>
      <c r="AP36323" s="135"/>
      <c r="BJ36323" s="136"/>
    </row>
    <row r="36324" spans="5:62" ht="14.25" customHeight="1" x14ac:dyDescent="0.25">
      <c r="E36324" s="113"/>
      <c r="H36324" s="133"/>
      <c r="T36324" s="133"/>
      <c r="X36324" s="131"/>
      <c r="Y36324" s="133"/>
      <c r="AJ36324" s="133"/>
      <c r="AO36324" s="135"/>
      <c r="AP36324" s="135"/>
      <c r="BJ36324" s="136"/>
    </row>
    <row r="36325" spans="5:62" ht="14.25" customHeight="1" x14ac:dyDescent="0.25">
      <c r="E36325" s="113"/>
      <c r="H36325" s="133"/>
      <c r="T36325" s="133"/>
      <c r="X36325" s="131"/>
      <c r="Y36325" s="133"/>
      <c r="AJ36325" s="133"/>
      <c r="AO36325" s="135"/>
      <c r="AP36325" s="135"/>
      <c r="BJ36325" s="136"/>
    </row>
    <row r="36326" spans="5:62" ht="14.25" customHeight="1" x14ac:dyDescent="0.25">
      <c r="E36326" s="113"/>
      <c r="H36326" s="133"/>
      <c r="T36326" s="133"/>
      <c r="X36326" s="131"/>
      <c r="Y36326" s="133"/>
      <c r="AJ36326" s="133"/>
      <c r="AO36326" s="135"/>
      <c r="AP36326" s="135"/>
      <c r="BJ36326" s="136"/>
    </row>
    <row r="36327" spans="5:62" ht="14.25" customHeight="1" x14ac:dyDescent="0.25">
      <c r="E36327" s="113"/>
      <c r="H36327" s="133"/>
      <c r="T36327" s="133"/>
      <c r="X36327" s="131"/>
      <c r="Y36327" s="133"/>
      <c r="AJ36327" s="133"/>
      <c r="AO36327" s="135"/>
      <c r="AP36327" s="135"/>
      <c r="BJ36327" s="136"/>
    </row>
    <row r="36328" spans="5:62" ht="14.25" customHeight="1" x14ac:dyDescent="0.25">
      <c r="E36328" s="113"/>
      <c r="H36328" s="133"/>
      <c r="T36328" s="133"/>
      <c r="X36328" s="131"/>
      <c r="Y36328" s="133"/>
      <c r="AJ36328" s="133"/>
      <c r="AO36328" s="135"/>
      <c r="AP36328" s="135"/>
      <c r="BJ36328" s="136"/>
    </row>
    <row r="36329" spans="5:62" ht="14.25" customHeight="1" x14ac:dyDescent="0.25">
      <c r="E36329" s="113"/>
      <c r="H36329" s="133"/>
      <c r="T36329" s="133"/>
      <c r="X36329" s="131"/>
      <c r="Y36329" s="133"/>
      <c r="AJ36329" s="133"/>
      <c r="AO36329" s="135"/>
      <c r="AP36329" s="135"/>
      <c r="BJ36329" s="136"/>
    </row>
    <row r="36330" spans="5:62" ht="14.25" customHeight="1" x14ac:dyDescent="0.25">
      <c r="E36330" s="113"/>
      <c r="H36330" s="133"/>
      <c r="T36330" s="133"/>
      <c r="X36330" s="131"/>
      <c r="Y36330" s="133"/>
      <c r="AJ36330" s="133"/>
      <c r="AO36330" s="135"/>
      <c r="AP36330" s="135"/>
      <c r="BJ36330" s="136"/>
    </row>
    <row r="36331" spans="5:62" ht="14.25" customHeight="1" x14ac:dyDescent="0.25">
      <c r="E36331" s="113"/>
      <c r="H36331" s="133"/>
      <c r="T36331" s="133"/>
      <c r="X36331" s="131"/>
      <c r="Y36331" s="133"/>
      <c r="AJ36331" s="133"/>
      <c r="AO36331" s="135"/>
      <c r="AP36331" s="135"/>
      <c r="BJ36331" s="136"/>
    </row>
    <row r="36332" spans="5:62" ht="14.25" customHeight="1" x14ac:dyDescent="0.25">
      <c r="E36332" s="113"/>
      <c r="H36332" s="133"/>
      <c r="T36332" s="133"/>
      <c r="X36332" s="131"/>
      <c r="Y36332" s="133"/>
      <c r="AJ36332" s="133"/>
      <c r="AO36332" s="135"/>
      <c r="AP36332" s="135"/>
      <c r="BJ36332" s="136"/>
    </row>
    <row r="36333" spans="5:62" ht="14.25" customHeight="1" x14ac:dyDescent="0.25">
      <c r="E36333" s="113"/>
      <c r="H36333" s="133"/>
      <c r="T36333" s="133"/>
      <c r="X36333" s="131"/>
      <c r="Y36333" s="133"/>
      <c r="AJ36333" s="133"/>
      <c r="AO36333" s="135"/>
      <c r="AP36333" s="135"/>
      <c r="BJ36333" s="136"/>
    </row>
    <row r="36334" spans="5:62" ht="14.25" customHeight="1" x14ac:dyDescent="0.25">
      <c r="E36334" s="113"/>
      <c r="H36334" s="133"/>
      <c r="T36334" s="133"/>
      <c r="X36334" s="131"/>
      <c r="Y36334" s="133"/>
      <c r="AJ36334" s="133"/>
      <c r="AO36334" s="135"/>
      <c r="AP36334" s="135"/>
      <c r="BJ36334" s="136"/>
    </row>
    <row r="36335" spans="5:62" ht="14.25" customHeight="1" x14ac:dyDescent="0.25">
      <c r="E36335" s="113"/>
      <c r="H36335" s="133"/>
      <c r="T36335" s="133"/>
      <c r="X36335" s="131"/>
      <c r="Y36335" s="133"/>
      <c r="AJ36335" s="133"/>
      <c r="AO36335" s="135"/>
      <c r="AP36335" s="135"/>
      <c r="BJ36335" s="136"/>
    </row>
    <row r="36336" spans="5:62" ht="14.25" customHeight="1" x14ac:dyDescent="0.25">
      <c r="E36336" s="113"/>
      <c r="H36336" s="133"/>
      <c r="T36336" s="133"/>
      <c r="X36336" s="131"/>
      <c r="Y36336" s="133"/>
      <c r="AJ36336" s="133"/>
      <c r="AO36336" s="135"/>
      <c r="AP36336" s="135"/>
      <c r="BJ36336" s="136"/>
    </row>
    <row r="36337" spans="5:62" ht="14.25" customHeight="1" x14ac:dyDescent="0.25">
      <c r="E36337" s="113"/>
      <c r="H36337" s="133"/>
      <c r="T36337" s="133"/>
      <c r="X36337" s="131"/>
      <c r="Y36337" s="133"/>
      <c r="AJ36337" s="133"/>
      <c r="AO36337" s="135"/>
      <c r="AP36337" s="135"/>
      <c r="BJ36337" s="136"/>
    </row>
    <row r="36338" spans="5:62" ht="14.25" customHeight="1" x14ac:dyDescent="0.25">
      <c r="E36338" s="113"/>
      <c r="H36338" s="133"/>
      <c r="T36338" s="133"/>
      <c r="X36338" s="131"/>
      <c r="Y36338" s="133"/>
      <c r="AJ36338" s="133"/>
      <c r="AO36338" s="135"/>
      <c r="AP36338" s="135"/>
      <c r="BJ36338" s="136"/>
    </row>
    <row r="36339" spans="5:62" ht="14.25" customHeight="1" x14ac:dyDescent="0.25">
      <c r="E36339" s="113"/>
      <c r="H36339" s="133"/>
      <c r="T36339" s="133"/>
      <c r="X36339" s="131"/>
      <c r="Y36339" s="133"/>
      <c r="AJ36339" s="133"/>
      <c r="AO36339" s="135"/>
      <c r="AP36339" s="135"/>
      <c r="BJ36339" s="136"/>
    </row>
    <row r="36340" spans="5:62" ht="14.25" customHeight="1" x14ac:dyDescent="0.25">
      <c r="E36340" s="113"/>
      <c r="H36340" s="133"/>
      <c r="T36340" s="133"/>
      <c r="X36340" s="131"/>
      <c r="Y36340" s="133"/>
      <c r="AJ36340" s="133"/>
      <c r="AO36340" s="135"/>
      <c r="AP36340" s="135"/>
      <c r="BJ36340" s="136"/>
    </row>
    <row r="36341" spans="5:62" ht="14.25" customHeight="1" x14ac:dyDescent="0.25">
      <c r="E36341" s="113"/>
      <c r="H36341" s="133"/>
      <c r="T36341" s="133"/>
      <c r="X36341" s="131"/>
      <c r="Y36341" s="133"/>
      <c r="AJ36341" s="133"/>
      <c r="AO36341" s="135"/>
      <c r="AP36341" s="135"/>
      <c r="BJ36341" s="136"/>
    </row>
    <row r="36342" spans="5:62" ht="14.25" customHeight="1" x14ac:dyDescent="0.25">
      <c r="E36342" s="113"/>
      <c r="H36342" s="133"/>
      <c r="T36342" s="133"/>
      <c r="X36342" s="131"/>
      <c r="Y36342" s="133"/>
      <c r="AJ36342" s="133"/>
      <c r="AO36342" s="135"/>
      <c r="AP36342" s="135"/>
      <c r="BJ36342" s="136"/>
    </row>
    <row r="36343" spans="5:62" ht="14.25" customHeight="1" x14ac:dyDescent="0.25">
      <c r="E36343" s="113"/>
      <c r="H36343" s="133"/>
      <c r="T36343" s="133"/>
      <c r="X36343" s="131"/>
      <c r="Y36343" s="133"/>
      <c r="AJ36343" s="133"/>
      <c r="AO36343" s="135"/>
      <c r="AP36343" s="135"/>
      <c r="BJ36343" s="136"/>
    </row>
    <row r="36344" spans="5:62" ht="14.25" customHeight="1" x14ac:dyDescent="0.25">
      <c r="E36344" s="113"/>
      <c r="H36344" s="133"/>
      <c r="T36344" s="133"/>
      <c r="X36344" s="131"/>
      <c r="Y36344" s="133"/>
      <c r="AJ36344" s="133"/>
      <c r="AO36344" s="135"/>
      <c r="AP36344" s="135"/>
      <c r="BJ36344" s="136"/>
    </row>
    <row r="36345" spans="5:62" ht="14.25" customHeight="1" x14ac:dyDescent="0.25">
      <c r="E36345" s="113"/>
      <c r="H36345" s="133"/>
      <c r="T36345" s="133"/>
      <c r="X36345" s="131"/>
      <c r="Y36345" s="133"/>
      <c r="AJ36345" s="133"/>
      <c r="AO36345" s="135"/>
      <c r="AP36345" s="135"/>
      <c r="BJ36345" s="136"/>
    </row>
    <row r="36346" spans="5:62" ht="14.25" customHeight="1" x14ac:dyDescent="0.25">
      <c r="E36346" s="113"/>
      <c r="H36346" s="133"/>
      <c r="T36346" s="133"/>
      <c r="X36346" s="131"/>
      <c r="Y36346" s="133"/>
      <c r="AJ36346" s="133"/>
      <c r="AO36346" s="135"/>
      <c r="AP36346" s="135"/>
      <c r="BJ36346" s="136"/>
    </row>
    <row r="36347" spans="5:62" ht="14.25" customHeight="1" x14ac:dyDescent="0.25">
      <c r="E36347" s="113"/>
      <c r="H36347" s="133"/>
      <c r="T36347" s="133"/>
      <c r="X36347" s="131"/>
      <c r="Y36347" s="133"/>
      <c r="AJ36347" s="133"/>
      <c r="AO36347" s="135"/>
      <c r="AP36347" s="135"/>
      <c r="BJ36347" s="136"/>
    </row>
    <row r="36348" spans="5:62" ht="14.25" customHeight="1" x14ac:dyDescent="0.25">
      <c r="E36348" s="113"/>
      <c r="H36348" s="133"/>
      <c r="T36348" s="133"/>
      <c r="X36348" s="131"/>
      <c r="Y36348" s="133"/>
      <c r="AJ36348" s="133"/>
      <c r="AO36348" s="135"/>
      <c r="AP36348" s="135"/>
      <c r="BJ36348" s="136"/>
    </row>
    <row r="36349" spans="5:62" ht="14.25" customHeight="1" x14ac:dyDescent="0.25">
      <c r="E36349" s="113"/>
      <c r="H36349" s="133"/>
      <c r="T36349" s="133"/>
      <c r="X36349" s="131"/>
      <c r="Y36349" s="133"/>
      <c r="AJ36349" s="133"/>
      <c r="AO36349" s="135"/>
      <c r="AP36349" s="135"/>
      <c r="BJ36349" s="136"/>
    </row>
    <row r="36350" spans="5:62" ht="14.25" customHeight="1" x14ac:dyDescent="0.25">
      <c r="E36350" s="113"/>
      <c r="H36350" s="133"/>
      <c r="T36350" s="133"/>
      <c r="X36350" s="131"/>
      <c r="Y36350" s="133"/>
      <c r="AJ36350" s="133"/>
      <c r="AO36350" s="135"/>
      <c r="AP36350" s="135"/>
      <c r="BJ36350" s="136"/>
    </row>
    <row r="36351" spans="5:62" ht="14.25" customHeight="1" x14ac:dyDescent="0.25">
      <c r="E36351" s="113"/>
      <c r="H36351" s="133"/>
      <c r="T36351" s="133"/>
      <c r="X36351" s="131"/>
      <c r="Y36351" s="133"/>
      <c r="AJ36351" s="133"/>
      <c r="AO36351" s="135"/>
      <c r="AP36351" s="135"/>
      <c r="BJ36351" s="136"/>
    </row>
    <row r="36352" spans="5:62" ht="14.25" customHeight="1" x14ac:dyDescent="0.25">
      <c r="E36352" s="113"/>
      <c r="H36352" s="133"/>
      <c r="T36352" s="133"/>
      <c r="X36352" s="131"/>
      <c r="Y36352" s="133"/>
      <c r="AJ36352" s="133"/>
      <c r="AO36352" s="135"/>
      <c r="AP36352" s="135"/>
      <c r="BJ36352" s="136"/>
    </row>
    <row r="36353" spans="5:62" ht="14.25" customHeight="1" x14ac:dyDescent="0.25">
      <c r="E36353" s="113"/>
      <c r="H36353" s="133"/>
      <c r="T36353" s="133"/>
      <c r="X36353" s="131"/>
      <c r="Y36353" s="133"/>
      <c r="AJ36353" s="133"/>
      <c r="AO36353" s="135"/>
      <c r="AP36353" s="135"/>
      <c r="BJ36353" s="136"/>
    </row>
    <row r="36354" spans="5:62" ht="14.25" customHeight="1" x14ac:dyDescent="0.25">
      <c r="E36354" s="113"/>
      <c r="H36354" s="133"/>
      <c r="T36354" s="133"/>
      <c r="X36354" s="131"/>
      <c r="Y36354" s="133"/>
      <c r="AJ36354" s="133"/>
      <c r="AO36354" s="135"/>
      <c r="AP36354" s="135"/>
      <c r="BJ36354" s="136"/>
    </row>
    <row r="36355" spans="5:62" ht="14.25" customHeight="1" x14ac:dyDescent="0.25">
      <c r="E36355" s="113"/>
      <c r="H36355" s="133"/>
      <c r="T36355" s="133"/>
      <c r="X36355" s="131"/>
      <c r="Y36355" s="133"/>
      <c r="AJ36355" s="133"/>
      <c r="AO36355" s="135"/>
      <c r="AP36355" s="135"/>
      <c r="BJ36355" s="136"/>
    </row>
    <row r="36356" spans="5:62" ht="14.25" customHeight="1" x14ac:dyDescent="0.25">
      <c r="E36356" s="113"/>
      <c r="H36356" s="133"/>
      <c r="T36356" s="133"/>
      <c r="X36356" s="131"/>
      <c r="Y36356" s="133"/>
      <c r="AJ36356" s="133"/>
      <c r="AO36356" s="135"/>
      <c r="AP36356" s="135"/>
      <c r="BJ36356" s="136"/>
    </row>
    <row r="36357" spans="5:62" ht="14.25" customHeight="1" x14ac:dyDescent="0.25">
      <c r="E36357" s="113"/>
      <c r="H36357" s="133"/>
      <c r="T36357" s="133"/>
      <c r="X36357" s="131"/>
      <c r="Y36357" s="133"/>
      <c r="AJ36357" s="133"/>
      <c r="AO36357" s="135"/>
      <c r="AP36357" s="135"/>
      <c r="BJ36357" s="136"/>
    </row>
    <row r="36358" spans="5:62" ht="14.25" customHeight="1" x14ac:dyDescent="0.25">
      <c r="E36358" s="113"/>
      <c r="H36358" s="133"/>
      <c r="T36358" s="133"/>
      <c r="X36358" s="131"/>
      <c r="Y36358" s="133"/>
      <c r="AJ36358" s="133"/>
      <c r="AO36358" s="135"/>
      <c r="AP36358" s="135"/>
      <c r="BJ36358" s="136"/>
    </row>
    <row r="36359" spans="5:62" ht="14.25" customHeight="1" x14ac:dyDescent="0.25">
      <c r="E36359" s="113"/>
      <c r="H36359" s="133"/>
      <c r="T36359" s="133"/>
      <c r="X36359" s="131"/>
      <c r="Y36359" s="133"/>
      <c r="AJ36359" s="133"/>
      <c r="AO36359" s="135"/>
      <c r="AP36359" s="135"/>
      <c r="BJ36359" s="136"/>
    </row>
    <row r="36360" spans="5:62" ht="14.25" customHeight="1" x14ac:dyDescent="0.25">
      <c r="E36360" s="113"/>
      <c r="H36360" s="133"/>
      <c r="T36360" s="133"/>
      <c r="X36360" s="131"/>
      <c r="Y36360" s="133"/>
      <c r="AJ36360" s="133"/>
      <c r="AO36360" s="135"/>
      <c r="AP36360" s="135"/>
      <c r="BJ36360" s="136"/>
    </row>
    <row r="36361" spans="5:62" ht="14.25" customHeight="1" x14ac:dyDescent="0.25">
      <c r="E36361" s="113"/>
      <c r="H36361" s="133"/>
      <c r="T36361" s="133"/>
      <c r="X36361" s="131"/>
      <c r="Y36361" s="133"/>
      <c r="AJ36361" s="133"/>
      <c r="AO36361" s="135"/>
      <c r="AP36361" s="135"/>
      <c r="BJ36361" s="136"/>
    </row>
    <row r="36362" spans="5:62" ht="14.25" customHeight="1" x14ac:dyDescent="0.25">
      <c r="E36362" s="113"/>
      <c r="H36362" s="133"/>
      <c r="T36362" s="133"/>
      <c r="X36362" s="131"/>
      <c r="Y36362" s="133"/>
      <c r="AJ36362" s="133"/>
      <c r="AO36362" s="135"/>
      <c r="AP36362" s="135"/>
      <c r="BJ36362" s="136"/>
    </row>
    <row r="36363" spans="5:62" ht="14.25" customHeight="1" x14ac:dyDescent="0.25">
      <c r="E36363" s="113"/>
      <c r="H36363" s="133"/>
      <c r="T36363" s="133"/>
      <c r="X36363" s="131"/>
      <c r="Y36363" s="133"/>
      <c r="AJ36363" s="133"/>
      <c r="AO36363" s="135"/>
      <c r="AP36363" s="135"/>
      <c r="BJ36363" s="136"/>
    </row>
    <row r="36364" spans="5:62" ht="14.25" customHeight="1" x14ac:dyDescent="0.25">
      <c r="E36364" s="113"/>
      <c r="H36364" s="133"/>
      <c r="T36364" s="133"/>
      <c r="X36364" s="131"/>
      <c r="Y36364" s="133"/>
      <c r="AJ36364" s="133"/>
      <c r="AO36364" s="135"/>
      <c r="AP36364" s="135"/>
      <c r="BJ36364" s="136"/>
    </row>
    <row r="36365" spans="5:62" ht="14.25" customHeight="1" x14ac:dyDescent="0.25">
      <c r="E36365" s="113"/>
      <c r="H36365" s="133"/>
      <c r="T36365" s="133"/>
      <c r="X36365" s="131"/>
      <c r="Y36365" s="133"/>
      <c r="AJ36365" s="133"/>
      <c r="AO36365" s="135"/>
      <c r="AP36365" s="135"/>
      <c r="BJ36365" s="136"/>
    </row>
    <row r="36366" spans="5:62" ht="14.25" customHeight="1" x14ac:dyDescent="0.25">
      <c r="E36366" s="113"/>
      <c r="H36366" s="133"/>
      <c r="T36366" s="133"/>
      <c r="X36366" s="131"/>
      <c r="Y36366" s="133"/>
      <c r="AJ36366" s="133"/>
      <c r="AO36366" s="135"/>
      <c r="AP36366" s="135"/>
      <c r="BJ36366" s="136"/>
    </row>
    <row r="36367" spans="5:62" ht="14.25" customHeight="1" x14ac:dyDescent="0.25">
      <c r="E36367" s="113"/>
      <c r="H36367" s="133"/>
      <c r="T36367" s="133"/>
      <c r="X36367" s="131"/>
      <c r="Y36367" s="133"/>
      <c r="AJ36367" s="133"/>
      <c r="AO36367" s="135"/>
      <c r="AP36367" s="135"/>
      <c r="BJ36367" s="136"/>
    </row>
    <row r="36368" spans="5:62" ht="14.25" customHeight="1" x14ac:dyDescent="0.25">
      <c r="E36368" s="113"/>
      <c r="H36368" s="133"/>
      <c r="T36368" s="133"/>
      <c r="X36368" s="131"/>
      <c r="Y36368" s="133"/>
      <c r="AJ36368" s="133"/>
      <c r="AO36368" s="135"/>
      <c r="AP36368" s="135"/>
      <c r="BJ36368" s="136"/>
    </row>
    <row r="36369" spans="5:62" ht="14.25" customHeight="1" x14ac:dyDescent="0.25">
      <c r="E36369" s="113"/>
      <c r="H36369" s="133"/>
      <c r="T36369" s="133"/>
      <c r="X36369" s="131"/>
      <c r="Y36369" s="133"/>
      <c r="AJ36369" s="133"/>
      <c r="AO36369" s="135"/>
      <c r="AP36369" s="135"/>
      <c r="BJ36369" s="136"/>
    </row>
    <row r="36370" spans="5:62" ht="14.25" customHeight="1" x14ac:dyDescent="0.25">
      <c r="E36370" s="113"/>
      <c r="H36370" s="133"/>
      <c r="T36370" s="133"/>
      <c r="X36370" s="131"/>
      <c r="Y36370" s="133"/>
      <c r="AJ36370" s="133"/>
      <c r="AO36370" s="135"/>
      <c r="AP36370" s="135"/>
      <c r="BJ36370" s="136"/>
    </row>
    <row r="36371" spans="5:62" ht="14.25" customHeight="1" x14ac:dyDescent="0.25">
      <c r="E36371" s="113"/>
      <c r="H36371" s="133"/>
      <c r="T36371" s="133"/>
      <c r="X36371" s="131"/>
      <c r="Y36371" s="133"/>
      <c r="AJ36371" s="133"/>
      <c r="AO36371" s="135"/>
      <c r="AP36371" s="135"/>
      <c r="BJ36371" s="136"/>
    </row>
    <row r="36372" spans="5:62" ht="14.25" customHeight="1" x14ac:dyDescent="0.25">
      <c r="E36372" s="113"/>
      <c r="H36372" s="133"/>
      <c r="T36372" s="133"/>
      <c r="X36372" s="131"/>
      <c r="Y36372" s="133"/>
      <c r="AJ36372" s="133"/>
      <c r="AO36372" s="135"/>
      <c r="AP36372" s="135"/>
      <c r="BJ36372" s="136"/>
    </row>
    <row r="36373" spans="5:62" ht="14.25" customHeight="1" x14ac:dyDescent="0.25">
      <c r="E36373" s="113"/>
      <c r="H36373" s="133"/>
      <c r="T36373" s="133"/>
      <c r="X36373" s="131"/>
      <c r="Y36373" s="133"/>
      <c r="AJ36373" s="133"/>
      <c r="AO36373" s="135"/>
      <c r="AP36373" s="135"/>
      <c r="BJ36373" s="136"/>
    </row>
    <row r="36374" spans="5:62" ht="14.25" customHeight="1" x14ac:dyDescent="0.25">
      <c r="E36374" s="113"/>
      <c r="H36374" s="133"/>
      <c r="T36374" s="133"/>
      <c r="X36374" s="131"/>
      <c r="Y36374" s="133"/>
      <c r="AJ36374" s="133"/>
      <c r="AO36374" s="135"/>
      <c r="AP36374" s="135"/>
      <c r="BJ36374" s="136"/>
    </row>
    <row r="36375" spans="5:62" ht="14.25" customHeight="1" x14ac:dyDescent="0.25">
      <c r="E36375" s="113"/>
      <c r="H36375" s="133"/>
      <c r="T36375" s="133"/>
      <c r="X36375" s="131"/>
      <c r="Y36375" s="133"/>
      <c r="AJ36375" s="133"/>
      <c r="AO36375" s="135"/>
      <c r="AP36375" s="135"/>
      <c r="BJ36375" s="136"/>
    </row>
    <row r="36376" spans="5:62" ht="14.25" customHeight="1" x14ac:dyDescent="0.25">
      <c r="E36376" s="113"/>
      <c r="H36376" s="133"/>
      <c r="T36376" s="133"/>
      <c r="X36376" s="131"/>
      <c r="Y36376" s="133"/>
      <c r="AJ36376" s="133"/>
      <c r="AO36376" s="135"/>
      <c r="AP36376" s="135"/>
      <c r="BJ36376" s="136"/>
    </row>
    <row r="36377" spans="5:62" ht="14.25" customHeight="1" x14ac:dyDescent="0.25">
      <c r="E36377" s="113"/>
      <c r="H36377" s="133"/>
      <c r="T36377" s="133"/>
      <c r="X36377" s="131"/>
      <c r="Y36377" s="133"/>
      <c r="AJ36377" s="133"/>
      <c r="AO36377" s="135"/>
      <c r="AP36377" s="135"/>
      <c r="BJ36377" s="136"/>
    </row>
    <row r="36378" spans="5:62" ht="14.25" customHeight="1" x14ac:dyDescent="0.25">
      <c r="E36378" s="113"/>
      <c r="H36378" s="133"/>
      <c r="T36378" s="133"/>
      <c r="X36378" s="131"/>
      <c r="Y36378" s="133"/>
      <c r="AJ36378" s="133"/>
      <c r="AO36378" s="135"/>
      <c r="AP36378" s="135"/>
      <c r="BJ36378" s="136"/>
    </row>
    <row r="36379" spans="5:62" ht="14.25" customHeight="1" x14ac:dyDescent="0.25">
      <c r="E36379" s="113"/>
      <c r="H36379" s="133"/>
      <c r="T36379" s="133"/>
      <c r="X36379" s="131"/>
      <c r="Y36379" s="133"/>
      <c r="AJ36379" s="133"/>
      <c r="AO36379" s="135"/>
      <c r="AP36379" s="135"/>
      <c r="BJ36379" s="136"/>
    </row>
    <row r="36380" spans="5:62" ht="14.25" customHeight="1" x14ac:dyDescent="0.25">
      <c r="E36380" s="113"/>
      <c r="H36380" s="133"/>
      <c r="T36380" s="133"/>
      <c r="X36380" s="131"/>
      <c r="Y36380" s="133"/>
      <c r="AJ36380" s="133"/>
      <c r="AO36380" s="135"/>
      <c r="AP36380" s="135"/>
      <c r="BJ36380" s="136"/>
    </row>
    <row r="36381" spans="5:62" ht="14.25" customHeight="1" x14ac:dyDescent="0.25">
      <c r="E36381" s="113"/>
      <c r="H36381" s="133"/>
      <c r="T36381" s="133"/>
      <c r="X36381" s="131"/>
      <c r="Y36381" s="133"/>
      <c r="AJ36381" s="133"/>
      <c r="AO36381" s="135"/>
      <c r="AP36381" s="135"/>
      <c r="BJ36381" s="136"/>
    </row>
    <row r="36382" spans="5:62" ht="14.25" customHeight="1" x14ac:dyDescent="0.25">
      <c r="E36382" s="113"/>
      <c r="H36382" s="133"/>
      <c r="T36382" s="133"/>
      <c r="X36382" s="131"/>
      <c r="Y36382" s="133"/>
      <c r="AJ36382" s="133"/>
      <c r="AO36382" s="135"/>
      <c r="AP36382" s="135"/>
      <c r="BJ36382" s="136"/>
    </row>
    <row r="36383" spans="5:62" ht="14.25" customHeight="1" x14ac:dyDescent="0.25">
      <c r="E36383" s="113"/>
      <c r="H36383" s="133"/>
      <c r="T36383" s="133"/>
      <c r="X36383" s="131"/>
      <c r="Y36383" s="133"/>
      <c r="AJ36383" s="133"/>
      <c r="AO36383" s="135"/>
      <c r="AP36383" s="135"/>
      <c r="BJ36383" s="136"/>
    </row>
    <row r="36384" spans="5:62" ht="14.25" customHeight="1" x14ac:dyDescent="0.25">
      <c r="E36384" s="113"/>
      <c r="H36384" s="133"/>
      <c r="T36384" s="133"/>
      <c r="X36384" s="131"/>
      <c r="Y36384" s="133"/>
      <c r="AJ36384" s="133"/>
      <c r="AO36384" s="135"/>
      <c r="AP36384" s="135"/>
      <c r="BJ36384" s="136"/>
    </row>
    <row r="36385" spans="5:62" ht="14.25" customHeight="1" x14ac:dyDescent="0.25">
      <c r="E36385" s="113"/>
      <c r="H36385" s="133"/>
      <c r="T36385" s="133"/>
      <c r="X36385" s="131"/>
      <c r="Y36385" s="133"/>
      <c r="AJ36385" s="133"/>
      <c r="AO36385" s="135"/>
      <c r="AP36385" s="135"/>
      <c r="BJ36385" s="136"/>
    </row>
    <row r="36386" spans="5:62" ht="14.25" customHeight="1" x14ac:dyDescent="0.25">
      <c r="E36386" s="113"/>
      <c r="H36386" s="133"/>
      <c r="T36386" s="133"/>
      <c r="X36386" s="131"/>
      <c r="Y36386" s="133"/>
      <c r="AJ36386" s="133"/>
      <c r="AO36386" s="135"/>
      <c r="AP36386" s="135"/>
      <c r="BJ36386" s="136"/>
    </row>
    <row r="36387" spans="5:62" ht="14.25" customHeight="1" x14ac:dyDescent="0.25">
      <c r="E36387" s="113"/>
      <c r="H36387" s="133"/>
      <c r="T36387" s="133"/>
      <c r="X36387" s="131"/>
      <c r="Y36387" s="133"/>
      <c r="AJ36387" s="133"/>
      <c r="AO36387" s="135"/>
      <c r="AP36387" s="135"/>
      <c r="BJ36387" s="136"/>
    </row>
    <row r="36388" spans="5:62" ht="14.25" customHeight="1" x14ac:dyDescent="0.25">
      <c r="E36388" s="113"/>
      <c r="H36388" s="133"/>
      <c r="T36388" s="133"/>
      <c r="X36388" s="131"/>
      <c r="Y36388" s="133"/>
      <c r="AJ36388" s="133"/>
      <c r="AO36388" s="135"/>
      <c r="AP36388" s="135"/>
      <c r="BJ36388" s="136"/>
    </row>
    <row r="36389" spans="5:62" ht="14.25" customHeight="1" x14ac:dyDescent="0.25">
      <c r="E36389" s="113"/>
      <c r="H36389" s="133"/>
      <c r="T36389" s="133"/>
      <c r="X36389" s="131"/>
      <c r="Y36389" s="133"/>
      <c r="AJ36389" s="133"/>
      <c r="AO36389" s="135"/>
      <c r="AP36389" s="135"/>
      <c r="BJ36389" s="136"/>
    </row>
    <row r="36390" spans="5:62" ht="14.25" customHeight="1" x14ac:dyDescent="0.25">
      <c r="E36390" s="113"/>
      <c r="H36390" s="133"/>
      <c r="T36390" s="133"/>
      <c r="X36390" s="131"/>
      <c r="Y36390" s="133"/>
      <c r="AJ36390" s="133"/>
      <c r="AO36390" s="135"/>
      <c r="AP36390" s="135"/>
      <c r="BJ36390" s="136"/>
    </row>
    <row r="36391" spans="5:62" ht="14.25" customHeight="1" x14ac:dyDescent="0.25">
      <c r="E36391" s="113"/>
      <c r="H36391" s="133"/>
      <c r="T36391" s="133"/>
      <c r="X36391" s="131"/>
      <c r="Y36391" s="133"/>
      <c r="AJ36391" s="133"/>
      <c r="AO36391" s="135"/>
      <c r="AP36391" s="135"/>
      <c r="BJ36391" s="136"/>
    </row>
    <row r="36392" spans="5:62" ht="14.25" customHeight="1" x14ac:dyDescent="0.25">
      <c r="E36392" s="113"/>
      <c r="H36392" s="133"/>
      <c r="T36392" s="133"/>
      <c r="X36392" s="131"/>
      <c r="Y36392" s="133"/>
      <c r="AJ36392" s="133"/>
      <c r="AO36392" s="135"/>
      <c r="AP36392" s="135"/>
      <c r="BJ36392" s="136"/>
    </row>
    <row r="36393" spans="5:62" ht="14.25" customHeight="1" x14ac:dyDescent="0.25">
      <c r="E36393" s="113"/>
      <c r="H36393" s="133"/>
      <c r="T36393" s="133"/>
      <c r="X36393" s="131"/>
      <c r="Y36393" s="133"/>
      <c r="AJ36393" s="133"/>
      <c r="AO36393" s="135"/>
      <c r="AP36393" s="135"/>
      <c r="BJ36393" s="136"/>
    </row>
    <row r="36394" spans="5:62" ht="14.25" customHeight="1" x14ac:dyDescent="0.25">
      <c r="E36394" s="113"/>
      <c r="H36394" s="133"/>
      <c r="T36394" s="133"/>
      <c r="X36394" s="131"/>
      <c r="Y36394" s="133"/>
      <c r="AJ36394" s="133"/>
      <c r="AO36394" s="135"/>
      <c r="AP36394" s="135"/>
      <c r="BJ36394" s="136"/>
    </row>
    <row r="36395" spans="5:62" ht="14.25" customHeight="1" x14ac:dyDescent="0.25">
      <c r="E36395" s="113"/>
      <c r="H36395" s="133"/>
      <c r="T36395" s="133"/>
      <c r="X36395" s="131"/>
      <c r="Y36395" s="133"/>
      <c r="AJ36395" s="133"/>
      <c r="AO36395" s="135"/>
      <c r="AP36395" s="135"/>
      <c r="BJ36395" s="136"/>
    </row>
    <row r="36396" spans="5:62" ht="14.25" customHeight="1" x14ac:dyDescent="0.25">
      <c r="E36396" s="113"/>
      <c r="H36396" s="133"/>
      <c r="T36396" s="133"/>
      <c r="X36396" s="131"/>
      <c r="Y36396" s="133"/>
      <c r="AJ36396" s="133"/>
      <c r="AO36396" s="135"/>
      <c r="AP36396" s="135"/>
      <c r="BJ36396" s="136"/>
    </row>
    <row r="36397" spans="5:62" ht="14.25" customHeight="1" x14ac:dyDescent="0.25">
      <c r="E36397" s="113"/>
      <c r="H36397" s="133"/>
      <c r="T36397" s="133"/>
      <c r="X36397" s="131"/>
      <c r="Y36397" s="133"/>
      <c r="AJ36397" s="133"/>
      <c r="AO36397" s="135"/>
      <c r="AP36397" s="135"/>
      <c r="BJ36397" s="136"/>
    </row>
    <row r="36398" spans="5:62" ht="14.25" customHeight="1" x14ac:dyDescent="0.25">
      <c r="E36398" s="113"/>
      <c r="H36398" s="133"/>
      <c r="T36398" s="133"/>
      <c r="X36398" s="131"/>
      <c r="Y36398" s="133"/>
      <c r="AJ36398" s="133"/>
      <c r="AO36398" s="135"/>
      <c r="AP36398" s="135"/>
      <c r="BJ36398" s="136"/>
    </row>
    <row r="36399" spans="5:62" ht="14.25" customHeight="1" x14ac:dyDescent="0.25">
      <c r="E36399" s="113"/>
      <c r="H36399" s="133"/>
      <c r="T36399" s="133"/>
      <c r="X36399" s="131"/>
      <c r="Y36399" s="133"/>
      <c r="AJ36399" s="133"/>
      <c r="AO36399" s="135"/>
      <c r="AP36399" s="135"/>
      <c r="BJ36399" s="136"/>
    </row>
    <row r="36400" spans="5:62" ht="14.25" customHeight="1" x14ac:dyDescent="0.25">
      <c r="E36400" s="113"/>
      <c r="H36400" s="133"/>
      <c r="T36400" s="133"/>
      <c r="X36400" s="131"/>
      <c r="Y36400" s="133"/>
      <c r="AJ36400" s="133"/>
      <c r="AO36400" s="135"/>
      <c r="AP36400" s="135"/>
      <c r="BJ36400" s="136"/>
    </row>
    <row r="36401" spans="5:62" ht="14.25" customHeight="1" x14ac:dyDescent="0.25">
      <c r="E36401" s="113"/>
      <c r="H36401" s="133"/>
      <c r="T36401" s="133"/>
      <c r="X36401" s="131"/>
      <c r="Y36401" s="133"/>
      <c r="AJ36401" s="133"/>
      <c r="AO36401" s="135"/>
      <c r="AP36401" s="135"/>
      <c r="BJ36401" s="136"/>
    </row>
    <row r="36402" spans="5:62" ht="14.25" customHeight="1" x14ac:dyDescent="0.25">
      <c r="E36402" s="113"/>
      <c r="H36402" s="133"/>
      <c r="T36402" s="133"/>
      <c r="X36402" s="131"/>
      <c r="Y36402" s="133"/>
      <c r="AJ36402" s="133"/>
      <c r="AO36402" s="135"/>
      <c r="AP36402" s="135"/>
      <c r="BJ36402" s="136"/>
    </row>
    <row r="36403" spans="5:62" ht="14.25" customHeight="1" x14ac:dyDescent="0.25">
      <c r="E36403" s="113"/>
      <c r="H36403" s="133"/>
      <c r="T36403" s="133"/>
      <c r="X36403" s="131"/>
      <c r="Y36403" s="133"/>
      <c r="AJ36403" s="133"/>
      <c r="AO36403" s="135"/>
      <c r="AP36403" s="135"/>
      <c r="BJ36403" s="136"/>
    </row>
    <row r="36404" spans="5:62" ht="14.25" customHeight="1" x14ac:dyDescent="0.25">
      <c r="E36404" s="113"/>
      <c r="H36404" s="133"/>
      <c r="T36404" s="133"/>
      <c r="X36404" s="131"/>
      <c r="Y36404" s="133"/>
      <c r="AJ36404" s="133"/>
      <c r="AO36404" s="135"/>
      <c r="AP36404" s="135"/>
      <c r="BJ36404" s="136"/>
    </row>
    <row r="36405" spans="5:62" ht="14.25" customHeight="1" x14ac:dyDescent="0.25">
      <c r="E36405" s="113"/>
      <c r="H36405" s="133"/>
      <c r="T36405" s="133"/>
      <c r="X36405" s="131"/>
      <c r="Y36405" s="133"/>
      <c r="AJ36405" s="133"/>
      <c r="AO36405" s="135"/>
      <c r="AP36405" s="135"/>
      <c r="BJ36405" s="136"/>
    </row>
    <row r="36406" spans="5:62" ht="14.25" customHeight="1" x14ac:dyDescent="0.25">
      <c r="E36406" s="113"/>
      <c r="H36406" s="133"/>
      <c r="T36406" s="133"/>
      <c r="X36406" s="131"/>
      <c r="Y36406" s="133"/>
      <c r="AJ36406" s="133"/>
      <c r="AO36406" s="135"/>
      <c r="AP36406" s="135"/>
      <c r="BJ36406" s="136"/>
    </row>
    <row r="36407" spans="5:62" ht="14.25" customHeight="1" x14ac:dyDescent="0.25">
      <c r="E36407" s="113"/>
      <c r="H36407" s="133"/>
      <c r="T36407" s="133"/>
      <c r="X36407" s="131"/>
      <c r="Y36407" s="133"/>
      <c r="AJ36407" s="133"/>
      <c r="AO36407" s="135"/>
      <c r="AP36407" s="135"/>
      <c r="BJ36407" s="136"/>
    </row>
    <row r="36408" spans="5:62" ht="14.25" customHeight="1" x14ac:dyDescent="0.25">
      <c r="E36408" s="113"/>
      <c r="H36408" s="133"/>
      <c r="T36408" s="133"/>
      <c r="X36408" s="131"/>
      <c r="Y36408" s="133"/>
      <c r="AJ36408" s="133"/>
      <c r="AO36408" s="135"/>
      <c r="AP36408" s="135"/>
      <c r="BJ36408" s="136"/>
    </row>
    <row r="36409" spans="5:62" ht="14.25" customHeight="1" x14ac:dyDescent="0.25">
      <c r="E36409" s="113"/>
      <c r="H36409" s="133"/>
      <c r="T36409" s="133"/>
      <c r="X36409" s="131"/>
      <c r="Y36409" s="133"/>
      <c r="AJ36409" s="133"/>
      <c r="AO36409" s="135"/>
      <c r="AP36409" s="135"/>
      <c r="BJ36409" s="136"/>
    </row>
    <row r="36410" spans="5:62" ht="14.25" customHeight="1" x14ac:dyDescent="0.25">
      <c r="E36410" s="113"/>
      <c r="H36410" s="133"/>
      <c r="T36410" s="133"/>
      <c r="X36410" s="131"/>
      <c r="Y36410" s="133"/>
      <c r="AJ36410" s="133"/>
      <c r="AO36410" s="135"/>
      <c r="AP36410" s="135"/>
      <c r="BJ36410" s="136"/>
    </row>
    <row r="36411" spans="5:62" ht="14.25" customHeight="1" x14ac:dyDescent="0.25">
      <c r="E36411" s="113"/>
      <c r="H36411" s="133"/>
      <c r="T36411" s="133"/>
      <c r="X36411" s="131"/>
      <c r="Y36411" s="133"/>
      <c r="AJ36411" s="133"/>
      <c r="AO36411" s="135"/>
      <c r="AP36411" s="135"/>
      <c r="BJ36411" s="136"/>
    </row>
    <row r="36412" spans="5:62" ht="14.25" customHeight="1" x14ac:dyDescent="0.25">
      <c r="E36412" s="113"/>
      <c r="H36412" s="133"/>
      <c r="T36412" s="133"/>
      <c r="X36412" s="131"/>
      <c r="Y36412" s="133"/>
      <c r="AJ36412" s="133"/>
      <c r="AO36412" s="135"/>
      <c r="AP36412" s="135"/>
      <c r="BJ36412" s="136"/>
    </row>
    <row r="36413" spans="5:62" ht="14.25" customHeight="1" x14ac:dyDescent="0.25">
      <c r="E36413" s="113"/>
      <c r="H36413" s="133"/>
      <c r="T36413" s="133"/>
      <c r="X36413" s="131"/>
      <c r="Y36413" s="133"/>
      <c r="AJ36413" s="133"/>
      <c r="AO36413" s="135"/>
      <c r="AP36413" s="135"/>
      <c r="BJ36413" s="136"/>
    </row>
    <row r="36414" spans="5:62" ht="14.25" customHeight="1" x14ac:dyDescent="0.25">
      <c r="E36414" s="113"/>
      <c r="H36414" s="133"/>
      <c r="T36414" s="133"/>
      <c r="X36414" s="131"/>
      <c r="Y36414" s="133"/>
      <c r="AJ36414" s="133"/>
      <c r="AO36414" s="135"/>
      <c r="AP36414" s="135"/>
      <c r="BJ36414" s="136"/>
    </row>
    <row r="36415" spans="5:62" ht="14.25" customHeight="1" x14ac:dyDescent="0.25">
      <c r="E36415" s="113"/>
      <c r="H36415" s="133"/>
      <c r="T36415" s="133"/>
      <c r="X36415" s="131"/>
      <c r="Y36415" s="133"/>
      <c r="AJ36415" s="133"/>
      <c r="AO36415" s="135"/>
      <c r="AP36415" s="135"/>
      <c r="BJ36415" s="136"/>
    </row>
    <row r="36416" spans="5:62" ht="14.25" customHeight="1" x14ac:dyDescent="0.25">
      <c r="E36416" s="113"/>
      <c r="H36416" s="133"/>
      <c r="T36416" s="133"/>
      <c r="X36416" s="131"/>
      <c r="Y36416" s="133"/>
      <c r="AJ36416" s="133"/>
      <c r="AO36416" s="135"/>
      <c r="AP36416" s="135"/>
      <c r="BJ36416" s="136"/>
    </row>
    <row r="36417" spans="5:62" ht="14.25" customHeight="1" x14ac:dyDescent="0.25">
      <c r="E36417" s="113"/>
      <c r="H36417" s="133"/>
      <c r="T36417" s="133"/>
      <c r="X36417" s="131"/>
      <c r="Y36417" s="133"/>
      <c r="AJ36417" s="133"/>
      <c r="AO36417" s="135"/>
      <c r="AP36417" s="135"/>
      <c r="BJ36417" s="136"/>
    </row>
    <row r="36418" spans="5:62" ht="14.25" customHeight="1" x14ac:dyDescent="0.25">
      <c r="E36418" s="113"/>
      <c r="H36418" s="133"/>
      <c r="T36418" s="133"/>
      <c r="X36418" s="131"/>
      <c r="Y36418" s="133"/>
      <c r="AJ36418" s="133"/>
      <c r="AO36418" s="135"/>
      <c r="AP36418" s="135"/>
      <c r="BJ36418" s="136"/>
    </row>
    <row r="36419" spans="5:62" ht="14.25" customHeight="1" x14ac:dyDescent="0.25">
      <c r="E36419" s="113"/>
      <c r="H36419" s="133"/>
      <c r="T36419" s="133"/>
      <c r="X36419" s="131"/>
      <c r="Y36419" s="133"/>
      <c r="AJ36419" s="133"/>
      <c r="AO36419" s="135"/>
      <c r="AP36419" s="135"/>
      <c r="BJ36419" s="136"/>
    </row>
    <row r="36420" spans="5:62" ht="14.25" customHeight="1" x14ac:dyDescent="0.25">
      <c r="E36420" s="113"/>
      <c r="H36420" s="133"/>
      <c r="T36420" s="133"/>
      <c r="X36420" s="131"/>
      <c r="Y36420" s="133"/>
      <c r="AJ36420" s="133"/>
      <c r="AO36420" s="135"/>
      <c r="AP36420" s="135"/>
      <c r="BJ36420" s="136"/>
    </row>
    <row r="36421" spans="5:62" ht="14.25" customHeight="1" x14ac:dyDescent="0.25">
      <c r="E36421" s="113"/>
      <c r="H36421" s="133"/>
      <c r="T36421" s="133"/>
      <c r="X36421" s="131"/>
      <c r="Y36421" s="133"/>
      <c r="AJ36421" s="133"/>
      <c r="AO36421" s="135"/>
      <c r="AP36421" s="135"/>
      <c r="BJ36421" s="136"/>
    </row>
    <row r="36422" spans="5:62" ht="14.25" customHeight="1" x14ac:dyDescent="0.25">
      <c r="E36422" s="113"/>
      <c r="H36422" s="133"/>
      <c r="T36422" s="133"/>
      <c r="X36422" s="131"/>
      <c r="Y36422" s="133"/>
      <c r="AJ36422" s="133"/>
      <c r="AO36422" s="135"/>
      <c r="AP36422" s="135"/>
      <c r="BJ36422" s="136"/>
    </row>
    <row r="36423" spans="5:62" ht="14.25" customHeight="1" x14ac:dyDescent="0.25">
      <c r="E36423" s="113"/>
      <c r="H36423" s="133"/>
      <c r="T36423" s="133"/>
      <c r="X36423" s="131"/>
      <c r="Y36423" s="133"/>
      <c r="AJ36423" s="133"/>
      <c r="AO36423" s="135"/>
      <c r="AP36423" s="135"/>
      <c r="BJ36423" s="136"/>
    </row>
    <row r="36424" spans="5:62" ht="14.25" customHeight="1" x14ac:dyDescent="0.25">
      <c r="E36424" s="113"/>
      <c r="H36424" s="133"/>
      <c r="T36424" s="133"/>
      <c r="X36424" s="131"/>
      <c r="Y36424" s="133"/>
      <c r="AJ36424" s="133"/>
      <c r="AO36424" s="135"/>
      <c r="AP36424" s="135"/>
      <c r="BJ36424" s="136"/>
    </row>
    <row r="36425" spans="5:62" ht="14.25" customHeight="1" x14ac:dyDescent="0.25">
      <c r="E36425" s="113"/>
      <c r="H36425" s="133"/>
      <c r="T36425" s="133"/>
      <c r="X36425" s="131"/>
      <c r="Y36425" s="133"/>
      <c r="AJ36425" s="133"/>
      <c r="AO36425" s="135"/>
      <c r="AP36425" s="135"/>
      <c r="BJ36425" s="136"/>
    </row>
    <row r="36426" spans="5:62" ht="14.25" customHeight="1" x14ac:dyDescent="0.25">
      <c r="E36426" s="113"/>
      <c r="H36426" s="133"/>
      <c r="T36426" s="133"/>
      <c r="X36426" s="131"/>
      <c r="Y36426" s="133"/>
      <c r="AJ36426" s="133"/>
      <c r="AO36426" s="135"/>
      <c r="AP36426" s="135"/>
      <c r="BJ36426" s="136"/>
    </row>
    <row r="36427" spans="5:62" ht="14.25" customHeight="1" x14ac:dyDescent="0.25">
      <c r="E36427" s="113"/>
      <c r="H36427" s="133"/>
      <c r="T36427" s="133"/>
      <c r="X36427" s="131"/>
      <c r="Y36427" s="133"/>
      <c r="AJ36427" s="133"/>
      <c r="AO36427" s="135"/>
      <c r="AP36427" s="135"/>
      <c r="BJ36427" s="136"/>
    </row>
    <row r="36428" spans="5:62" ht="14.25" customHeight="1" x14ac:dyDescent="0.25">
      <c r="E36428" s="113"/>
      <c r="H36428" s="133"/>
      <c r="T36428" s="133"/>
      <c r="X36428" s="131"/>
      <c r="Y36428" s="133"/>
      <c r="AJ36428" s="133"/>
      <c r="AO36428" s="135"/>
      <c r="AP36428" s="135"/>
      <c r="BJ36428" s="136"/>
    </row>
    <row r="36429" spans="5:62" ht="14.25" customHeight="1" x14ac:dyDescent="0.25">
      <c r="E36429" s="113"/>
      <c r="H36429" s="133"/>
      <c r="T36429" s="133"/>
      <c r="X36429" s="131"/>
      <c r="Y36429" s="133"/>
      <c r="AJ36429" s="133"/>
      <c r="AO36429" s="135"/>
      <c r="AP36429" s="135"/>
      <c r="BJ36429" s="136"/>
    </row>
    <row r="36430" spans="5:62" ht="14.25" customHeight="1" x14ac:dyDescent="0.25">
      <c r="E36430" s="113"/>
      <c r="H36430" s="133"/>
      <c r="T36430" s="133"/>
      <c r="X36430" s="131"/>
      <c r="Y36430" s="133"/>
      <c r="AJ36430" s="133"/>
      <c r="AO36430" s="135"/>
      <c r="AP36430" s="135"/>
      <c r="BJ36430" s="136"/>
    </row>
    <row r="36431" spans="5:62" ht="14.25" customHeight="1" x14ac:dyDescent="0.25">
      <c r="E36431" s="113"/>
      <c r="H36431" s="133"/>
      <c r="T36431" s="133"/>
      <c r="X36431" s="131"/>
      <c r="Y36431" s="133"/>
      <c r="AJ36431" s="133"/>
      <c r="AO36431" s="135"/>
      <c r="AP36431" s="135"/>
      <c r="BJ36431" s="136"/>
    </row>
    <row r="36432" spans="5:62" ht="14.25" customHeight="1" x14ac:dyDescent="0.25">
      <c r="E36432" s="113"/>
      <c r="H36432" s="133"/>
      <c r="T36432" s="133"/>
      <c r="X36432" s="131"/>
      <c r="Y36432" s="133"/>
      <c r="AJ36432" s="133"/>
      <c r="AO36432" s="135"/>
      <c r="AP36432" s="135"/>
      <c r="BJ36432" s="136"/>
    </row>
    <row r="36433" spans="5:62" ht="14.25" customHeight="1" x14ac:dyDescent="0.25">
      <c r="E36433" s="113"/>
      <c r="H36433" s="133"/>
      <c r="T36433" s="133"/>
      <c r="X36433" s="131"/>
      <c r="Y36433" s="133"/>
      <c r="AJ36433" s="133"/>
      <c r="AO36433" s="135"/>
      <c r="AP36433" s="135"/>
      <c r="BJ36433" s="136"/>
    </row>
    <row r="36434" spans="5:62" ht="14.25" customHeight="1" x14ac:dyDescent="0.25">
      <c r="E36434" s="113"/>
      <c r="H36434" s="133"/>
      <c r="T36434" s="133"/>
      <c r="X36434" s="131"/>
      <c r="Y36434" s="133"/>
      <c r="AJ36434" s="133"/>
      <c r="AO36434" s="135"/>
      <c r="AP36434" s="135"/>
      <c r="BJ36434" s="136"/>
    </row>
    <row r="36435" spans="5:62" ht="14.25" customHeight="1" x14ac:dyDescent="0.25">
      <c r="E36435" s="113"/>
      <c r="H36435" s="133"/>
      <c r="T36435" s="133"/>
      <c r="X36435" s="131"/>
      <c r="Y36435" s="133"/>
      <c r="AJ36435" s="133"/>
      <c r="AO36435" s="135"/>
      <c r="AP36435" s="135"/>
      <c r="BJ36435" s="136"/>
    </row>
    <row r="36436" spans="5:62" ht="14.25" customHeight="1" x14ac:dyDescent="0.25">
      <c r="E36436" s="113"/>
      <c r="H36436" s="133"/>
      <c r="T36436" s="133"/>
      <c r="X36436" s="131"/>
      <c r="Y36436" s="133"/>
      <c r="AJ36436" s="133"/>
      <c r="AO36436" s="135"/>
      <c r="AP36436" s="135"/>
      <c r="BJ36436" s="136"/>
    </row>
    <row r="36437" spans="5:62" ht="14.25" customHeight="1" x14ac:dyDescent="0.25">
      <c r="E36437" s="113"/>
      <c r="H36437" s="133"/>
      <c r="T36437" s="133"/>
      <c r="X36437" s="131"/>
      <c r="Y36437" s="133"/>
      <c r="AJ36437" s="133"/>
      <c r="AO36437" s="135"/>
      <c r="AP36437" s="135"/>
      <c r="BJ36437" s="136"/>
    </row>
    <row r="36438" spans="5:62" ht="14.25" customHeight="1" x14ac:dyDescent="0.25">
      <c r="E36438" s="113"/>
      <c r="H36438" s="133"/>
      <c r="T36438" s="133"/>
      <c r="X36438" s="131"/>
      <c r="Y36438" s="133"/>
      <c r="AJ36438" s="133"/>
      <c r="AO36438" s="135"/>
      <c r="AP36438" s="135"/>
      <c r="BJ36438" s="136"/>
    </row>
    <row r="36439" spans="5:62" ht="14.25" customHeight="1" x14ac:dyDescent="0.25">
      <c r="E36439" s="113"/>
      <c r="H36439" s="133"/>
      <c r="T36439" s="133"/>
      <c r="X36439" s="131"/>
      <c r="Y36439" s="133"/>
      <c r="AJ36439" s="133"/>
      <c r="AO36439" s="135"/>
      <c r="AP36439" s="135"/>
      <c r="BJ36439" s="136"/>
    </row>
    <row r="36440" spans="5:62" ht="14.25" customHeight="1" x14ac:dyDescent="0.25">
      <c r="E36440" s="113"/>
      <c r="H36440" s="133"/>
      <c r="T36440" s="133"/>
      <c r="X36440" s="131"/>
      <c r="Y36440" s="133"/>
      <c r="AJ36440" s="133"/>
      <c r="AO36440" s="135"/>
      <c r="AP36440" s="135"/>
      <c r="BJ36440" s="136"/>
    </row>
    <row r="36441" spans="5:62" ht="14.25" customHeight="1" x14ac:dyDescent="0.25">
      <c r="E36441" s="113"/>
      <c r="H36441" s="133"/>
      <c r="T36441" s="133"/>
      <c r="X36441" s="131"/>
      <c r="Y36441" s="133"/>
      <c r="AJ36441" s="133"/>
      <c r="AO36441" s="135"/>
      <c r="AP36441" s="135"/>
      <c r="BJ36441" s="136"/>
    </row>
    <row r="36442" spans="5:62" ht="14.25" customHeight="1" x14ac:dyDescent="0.25">
      <c r="E36442" s="113"/>
      <c r="H36442" s="133"/>
      <c r="T36442" s="133"/>
      <c r="X36442" s="131"/>
      <c r="Y36442" s="133"/>
      <c r="AJ36442" s="133"/>
      <c r="AO36442" s="135"/>
      <c r="AP36442" s="135"/>
      <c r="BJ36442" s="136"/>
    </row>
    <row r="36443" spans="5:62" ht="14.25" customHeight="1" x14ac:dyDescent="0.25">
      <c r="E36443" s="113"/>
      <c r="H36443" s="133"/>
      <c r="T36443" s="133"/>
      <c r="X36443" s="131"/>
      <c r="Y36443" s="133"/>
      <c r="AJ36443" s="133"/>
      <c r="AO36443" s="135"/>
      <c r="AP36443" s="135"/>
      <c r="BJ36443" s="136"/>
    </row>
    <row r="36444" spans="5:62" ht="14.25" customHeight="1" x14ac:dyDescent="0.25">
      <c r="E36444" s="113"/>
      <c r="H36444" s="133"/>
      <c r="T36444" s="133"/>
      <c r="X36444" s="131"/>
      <c r="Y36444" s="133"/>
      <c r="AJ36444" s="133"/>
      <c r="AO36444" s="135"/>
      <c r="AP36444" s="135"/>
      <c r="BJ36444" s="136"/>
    </row>
    <row r="36445" spans="5:62" ht="14.25" customHeight="1" x14ac:dyDescent="0.25">
      <c r="E36445" s="113"/>
      <c r="H36445" s="133"/>
      <c r="T36445" s="133"/>
      <c r="X36445" s="131"/>
      <c r="Y36445" s="133"/>
      <c r="AJ36445" s="133"/>
      <c r="AO36445" s="135"/>
      <c r="AP36445" s="135"/>
      <c r="BJ36445" s="136"/>
    </row>
    <row r="36446" spans="5:62" ht="14.25" customHeight="1" x14ac:dyDescent="0.25">
      <c r="E36446" s="113"/>
      <c r="H36446" s="133"/>
      <c r="T36446" s="133"/>
      <c r="X36446" s="131"/>
      <c r="Y36446" s="133"/>
      <c r="AJ36446" s="133"/>
      <c r="AO36446" s="135"/>
      <c r="AP36446" s="135"/>
      <c r="BJ36446" s="136"/>
    </row>
    <row r="36447" spans="5:62" ht="14.25" customHeight="1" x14ac:dyDescent="0.25">
      <c r="E36447" s="113"/>
      <c r="H36447" s="133"/>
      <c r="T36447" s="133"/>
      <c r="X36447" s="131"/>
      <c r="Y36447" s="133"/>
      <c r="AJ36447" s="133"/>
      <c r="AO36447" s="135"/>
      <c r="AP36447" s="135"/>
      <c r="BJ36447" s="136"/>
    </row>
    <row r="36448" spans="5:62" ht="14.25" customHeight="1" x14ac:dyDescent="0.25">
      <c r="E36448" s="113"/>
      <c r="H36448" s="133"/>
      <c r="T36448" s="133"/>
      <c r="X36448" s="131"/>
      <c r="Y36448" s="133"/>
      <c r="AJ36448" s="133"/>
      <c r="AO36448" s="135"/>
      <c r="AP36448" s="135"/>
      <c r="BJ36448" s="136"/>
    </row>
    <row r="36449" spans="5:62" ht="14.25" customHeight="1" x14ac:dyDescent="0.25">
      <c r="E36449" s="113"/>
      <c r="H36449" s="133"/>
      <c r="T36449" s="133"/>
      <c r="X36449" s="131"/>
      <c r="Y36449" s="133"/>
      <c r="AJ36449" s="133"/>
      <c r="AO36449" s="135"/>
      <c r="AP36449" s="135"/>
      <c r="BJ36449" s="136"/>
    </row>
    <row r="36450" spans="5:62" ht="14.25" customHeight="1" x14ac:dyDescent="0.25">
      <c r="E36450" s="113"/>
      <c r="H36450" s="133"/>
      <c r="T36450" s="133"/>
      <c r="X36450" s="131"/>
      <c r="Y36450" s="133"/>
      <c r="AJ36450" s="133"/>
      <c r="AO36450" s="135"/>
      <c r="AP36450" s="135"/>
      <c r="BJ36450" s="136"/>
    </row>
    <row r="36451" spans="5:62" ht="14.25" customHeight="1" x14ac:dyDescent="0.25">
      <c r="E36451" s="113"/>
      <c r="H36451" s="133"/>
      <c r="T36451" s="133"/>
      <c r="X36451" s="131"/>
      <c r="Y36451" s="133"/>
      <c r="AJ36451" s="133"/>
      <c r="AO36451" s="135"/>
      <c r="AP36451" s="135"/>
      <c r="BJ36451" s="136"/>
    </row>
    <row r="36452" spans="5:62" ht="14.25" customHeight="1" x14ac:dyDescent="0.25">
      <c r="E36452" s="113"/>
      <c r="H36452" s="133"/>
      <c r="T36452" s="133"/>
      <c r="X36452" s="131"/>
      <c r="Y36452" s="133"/>
      <c r="AJ36452" s="133"/>
      <c r="AO36452" s="135"/>
      <c r="AP36452" s="135"/>
      <c r="BJ36452" s="136"/>
    </row>
    <row r="36453" spans="5:62" ht="14.25" customHeight="1" x14ac:dyDescent="0.25">
      <c r="E36453" s="113"/>
      <c r="H36453" s="133"/>
      <c r="T36453" s="133"/>
      <c r="X36453" s="131"/>
      <c r="Y36453" s="133"/>
      <c r="AJ36453" s="133"/>
      <c r="AO36453" s="135"/>
      <c r="AP36453" s="135"/>
      <c r="BJ36453" s="136"/>
    </row>
    <row r="36454" spans="5:62" ht="14.25" customHeight="1" x14ac:dyDescent="0.25">
      <c r="E36454" s="113"/>
      <c r="H36454" s="133"/>
      <c r="T36454" s="133"/>
      <c r="X36454" s="131"/>
      <c r="Y36454" s="133"/>
      <c r="AJ36454" s="133"/>
      <c r="AO36454" s="135"/>
      <c r="AP36454" s="135"/>
      <c r="BJ36454" s="136"/>
    </row>
    <row r="36455" spans="5:62" ht="14.25" customHeight="1" x14ac:dyDescent="0.25">
      <c r="E36455" s="113"/>
      <c r="H36455" s="133"/>
      <c r="T36455" s="133"/>
      <c r="X36455" s="131"/>
      <c r="Y36455" s="133"/>
      <c r="AJ36455" s="133"/>
      <c r="AO36455" s="135"/>
      <c r="AP36455" s="135"/>
      <c r="BJ36455" s="136"/>
    </row>
    <row r="36456" spans="5:62" ht="14.25" customHeight="1" x14ac:dyDescent="0.25">
      <c r="E36456" s="113"/>
      <c r="H36456" s="133"/>
      <c r="T36456" s="133"/>
      <c r="X36456" s="131"/>
      <c r="Y36456" s="133"/>
      <c r="AJ36456" s="133"/>
      <c r="AO36456" s="135"/>
      <c r="AP36456" s="135"/>
      <c r="BJ36456" s="136"/>
    </row>
    <row r="36457" spans="5:62" ht="14.25" customHeight="1" x14ac:dyDescent="0.25">
      <c r="E36457" s="113"/>
      <c r="H36457" s="133"/>
      <c r="T36457" s="133"/>
      <c r="X36457" s="131"/>
      <c r="Y36457" s="133"/>
      <c r="AJ36457" s="133"/>
      <c r="AO36457" s="135"/>
      <c r="AP36457" s="135"/>
      <c r="BJ36457" s="136"/>
    </row>
    <row r="36458" spans="5:62" ht="14.25" customHeight="1" x14ac:dyDescent="0.25">
      <c r="E36458" s="113"/>
      <c r="H36458" s="133"/>
      <c r="T36458" s="133"/>
      <c r="X36458" s="131"/>
      <c r="Y36458" s="133"/>
      <c r="AJ36458" s="133"/>
      <c r="AO36458" s="135"/>
      <c r="AP36458" s="135"/>
      <c r="BJ36458" s="136"/>
    </row>
    <row r="36459" spans="5:62" ht="14.25" customHeight="1" x14ac:dyDescent="0.25">
      <c r="E36459" s="113"/>
      <c r="H36459" s="133"/>
      <c r="T36459" s="133"/>
      <c r="X36459" s="131"/>
      <c r="Y36459" s="133"/>
      <c r="AJ36459" s="133"/>
      <c r="AO36459" s="135"/>
      <c r="AP36459" s="135"/>
      <c r="BJ36459" s="136"/>
    </row>
    <row r="36460" spans="5:62" ht="14.25" customHeight="1" x14ac:dyDescent="0.25">
      <c r="E36460" s="113"/>
      <c r="H36460" s="133"/>
      <c r="T36460" s="133"/>
      <c r="X36460" s="131"/>
      <c r="Y36460" s="133"/>
      <c r="AJ36460" s="133"/>
      <c r="AO36460" s="135"/>
      <c r="AP36460" s="135"/>
      <c r="BJ36460" s="136"/>
    </row>
    <row r="36461" spans="5:62" ht="14.25" customHeight="1" x14ac:dyDescent="0.25">
      <c r="E36461" s="113"/>
      <c r="H36461" s="133"/>
      <c r="T36461" s="133"/>
      <c r="X36461" s="131"/>
      <c r="Y36461" s="133"/>
      <c r="AJ36461" s="133"/>
      <c r="AO36461" s="135"/>
      <c r="AP36461" s="135"/>
      <c r="BJ36461" s="136"/>
    </row>
    <row r="36462" spans="5:62" ht="14.25" customHeight="1" x14ac:dyDescent="0.25">
      <c r="E36462" s="113"/>
      <c r="H36462" s="133"/>
      <c r="T36462" s="133"/>
      <c r="X36462" s="131"/>
      <c r="Y36462" s="133"/>
      <c r="AJ36462" s="133"/>
      <c r="AO36462" s="135"/>
      <c r="AP36462" s="135"/>
      <c r="BJ36462" s="136"/>
    </row>
    <row r="36463" spans="5:62" ht="14.25" customHeight="1" x14ac:dyDescent="0.25">
      <c r="E36463" s="113"/>
      <c r="H36463" s="133"/>
      <c r="T36463" s="133"/>
      <c r="X36463" s="131"/>
      <c r="Y36463" s="133"/>
      <c r="AJ36463" s="133"/>
      <c r="AO36463" s="135"/>
      <c r="AP36463" s="135"/>
      <c r="BJ36463" s="136"/>
    </row>
    <row r="36464" spans="5:62" ht="14.25" customHeight="1" x14ac:dyDescent="0.25">
      <c r="E36464" s="113"/>
      <c r="H36464" s="133"/>
      <c r="T36464" s="133"/>
      <c r="X36464" s="131"/>
      <c r="Y36464" s="133"/>
      <c r="AJ36464" s="133"/>
      <c r="AO36464" s="135"/>
      <c r="AP36464" s="135"/>
      <c r="BJ36464" s="136"/>
    </row>
    <row r="36465" spans="5:62" ht="14.25" customHeight="1" x14ac:dyDescent="0.25">
      <c r="E36465" s="113"/>
      <c r="H36465" s="133"/>
      <c r="T36465" s="133"/>
      <c r="X36465" s="131"/>
      <c r="Y36465" s="133"/>
      <c r="AJ36465" s="133"/>
      <c r="AO36465" s="135"/>
      <c r="AP36465" s="135"/>
      <c r="BJ36465" s="136"/>
    </row>
    <row r="36466" spans="5:62" ht="14.25" customHeight="1" x14ac:dyDescent="0.25">
      <c r="E36466" s="113"/>
      <c r="H36466" s="133"/>
      <c r="T36466" s="133"/>
      <c r="X36466" s="131"/>
      <c r="Y36466" s="133"/>
      <c r="AJ36466" s="133"/>
      <c r="AO36466" s="135"/>
      <c r="AP36466" s="135"/>
      <c r="BJ36466" s="136"/>
    </row>
    <row r="36467" spans="5:62" ht="14.25" customHeight="1" x14ac:dyDescent="0.25">
      <c r="E36467" s="113"/>
      <c r="H36467" s="133"/>
      <c r="T36467" s="133"/>
      <c r="X36467" s="131"/>
      <c r="Y36467" s="133"/>
      <c r="AJ36467" s="133"/>
      <c r="AO36467" s="135"/>
      <c r="AP36467" s="135"/>
      <c r="BJ36467" s="136"/>
    </row>
    <row r="36468" spans="5:62" ht="14.25" customHeight="1" x14ac:dyDescent="0.25">
      <c r="E36468" s="113"/>
      <c r="H36468" s="133"/>
      <c r="T36468" s="133"/>
      <c r="X36468" s="131"/>
      <c r="Y36468" s="133"/>
      <c r="AJ36468" s="133"/>
      <c r="AO36468" s="135"/>
      <c r="AP36468" s="135"/>
      <c r="BJ36468" s="136"/>
    </row>
    <row r="36469" spans="5:62" ht="14.25" customHeight="1" x14ac:dyDescent="0.25">
      <c r="E36469" s="113"/>
      <c r="H36469" s="133"/>
      <c r="T36469" s="133"/>
      <c r="X36469" s="131"/>
      <c r="Y36469" s="133"/>
      <c r="AJ36469" s="133"/>
      <c r="AO36469" s="135"/>
      <c r="AP36469" s="135"/>
      <c r="BJ36469" s="136"/>
    </row>
    <row r="36470" spans="5:62" ht="14.25" customHeight="1" x14ac:dyDescent="0.25">
      <c r="E36470" s="113"/>
      <c r="H36470" s="133"/>
      <c r="T36470" s="133"/>
      <c r="X36470" s="131"/>
      <c r="Y36470" s="133"/>
      <c r="AJ36470" s="133"/>
      <c r="AO36470" s="135"/>
      <c r="AP36470" s="135"/>
      <c r="BJ36470" s="136"/>
    </row>
    <row r="36471" spans="5:62" ht="14.25" customHeight="1" x14ac:dyDescent="0.25">
      <c r="E36471" s="113"/>
      <c r="H36471" s="133"/>
      <c r="T36471" s="133"/>
      <c r="X36471" s="131"/>
      <c r="Y36471" s="133"/>
      <c r="AJ36471" s="133"/>
      <c r="AO36471" s="135"/>
      <c r="AP36471" s="135"/>
      <c r="BJ36471" s="136"/>
    </row>
    <row r="36472" spans="5:62" ht="14.25" customHeight="1" x14ac:dyDescent="0.25">
      <c r="E36472" s="113"/>
      <c r="H36472" s="133"/>
      <c r="T36472" s="133"/>
      <c r="X36472" s="131"/>
      <c r="Y36472" s="133"/>
      <c r="AJ36472" s="133"/>
      <c r="AO36472" s="135"/>
      <c r="AP36472" s="135"/>
      <c r="BJ36472" s="136"/>
    </row>
    <row r="36473" spans="5:62" ht="14.25" customHeight="1" x14ac:dyDescent="0.25">
      <c r="E36473" s="113"/>
      <c r="H36473" s="133"/>
      <c r="T36473" s="133"/>
      <c r="X36473" s="131"/>
      <c r="Y36473" s="133"/>
      <c r="AJ36473" s="133"/>
      <c r="AO36473" s="135"/>
      <c r="AP36473" s="135"/>
      <c r="BJ36473" s="136"/>
    </row>
    <row r="36474" spans="5:62" ht="14.25" customHeight="1" x14ac:dyDescent="0.25">
      <c r="E36474" s="113"/>
      <c r="H36474" s="133"/>
      <c r="T36474" s="133"/>
      <c r="X36474" s="131"/>
      <c r="Y36474" s="133"/>
      <c r="AJ36474" s="133"/>
      <c r="AO36474" s="135"/>
      <c r="AP36474" s="135"/>
      <c r="BJ36474" s="136"/>
    </row>
    <row r="36475" spans="5:62" ht="14.25" customHeight="1" x14ac:dyDescent="0.25">
      <c r="E36475" s="113"/>
      <c r="H36475" s="133"/>
      <c r="T36475" s="133"/>
      <c r="X36475" s="131"/>
      <c r="Y36475" s="133"/>
      <c r="AJ36475" s="133"/>
      <c r="AO36475" s="135"/>
      <c r="AP36475" s="135"/>
      <c r="BJ36475" s="136"/>
    </row>
    <row r="36476" spans="5:62" ht="14.25" customHeight="1" x14ac:dyDescent="0.25">
      <c r="E36476" s="113"/>
      <c r="H36476" s="133"/>
      <c r="T36476" s="133"/>
      <c r="X36476" s="131"/>
      <c r="Y36476" s="133"/>
      <c r="AJ36476" s="133"/>
      <c r="AO36476" s="135"/>
      <c r="AP36476" s="135"/>
      <c r="BJ36476" s="136"/>
    </row>
    <row r="36477" spans="5:62" ht="14.25" customHeight="1" x14ac:dyDescent="0.25">
      <c r="E36477" s="113"/>
      <c r="H36477" s="133"/>
      <c r="T36477" s="133"/>
      <c r="X36477" s="131"/>
      <c r="Y36477" s="133"/>
      <c r="AJ36477" s="133"/>
      <c r="AO36477" s="135"/>
      <c r="AP36477" s="135"/>
      <c r="BJ36477" s="136"/>
    </row>
    <row r="36478" spans="5:62" ht="14.25" customHeight="1" x14ac:dyDescent="0.25">
      <c r="E36478" s="113"/>
      <c r="H36478" s="133"/>
      <c r="T36478" s="133"/>
      <c r="X36478" s="131"/>
      <c r="Y36478" s="133"/>
      <c r="AJ36478" s="133"/>
      <c r="AO36478" s="135"/>
      <c r="AP36478" s="135"/>
      <c r="BJ36478" s="136"/>
    </row>
    <row r="36479" spans="5:62" ht="14.25" customHeight="1" x14ac:dyDescent="0.25">
      <c r="E36479" s="113"/>
      <c r="H36479" s="133"/>
      <c r="T36479" s="133"/>
      <c r="X36479" s="131"/>
      <c r="Y36479" s="133"/>
      <c r="AJ36479" s="133"/>
      <c r="AO36479" s="135"/>
      <c r="AP36479" s="135"/>
      <c r="BJ36479" s="136"/>
    </row>
    <row r="36480" spans="5:62" ht="14.25" customHeight="1" x14ac:dyDescent="0.25">
      <c r="E36480" s="113"/>
      <c r="H36480" s="133"/>
      <c r="T36480" s="133"/>
      <c r="X36480" s="131"/>
      <c r="Y36480" s="133"/>
      <c r="AJ36480" s="133"/>
      <c r="AO36480" s="135"/>
      <c r="AP36480" s="135"/>
      <c r="BJ36480" s="136"/>
    </row>
    <row r="36481" spans="5:62" ht="14.25" customHeight="1" x14ac:dyDescent="0.25">
      <c r="E36481" s="113"/>
      <c r="H36481" s="133"/>
      <c r="T36481" s="133"/>
      <c r="X36481" s="131"/>
      <c r="Y36481" s="133"/>
      <c r="AJ36481" s="133"/>
      <c r="AO36481" s="135"/>
      <c r="AP36481" s="135"/>
      <c r="BJ36481" s="136"/>
    </row>
    <row r="36482" spans="5:62" ht="14.25" customHeight="1" x14ac:dyDescent="0.25">
      <c r="E36482" s="113"/>
      <c r="H36482" s="133"/>
      <c r="T36482" s="133"/>
      <c r="X36482" s="131"/>
      <c r="Y36482" s="133"/>
      <c r="AJ36482" s="133"/>
      <c r="AO36482" s="135"/>
      <c r="AP36482" s="135"/>
      <c r="BJ36482" s="136"/>
    </row>
    <row r="36483" spans="5:62" ht="14.25" customHeight="1" x14ac:dyDescent="0.25">
      <c r="E36483" s="113"/>
      <c r="H36483" s="133"/>
      <c r="T36483" s="133"/>
      <c r="X36483" s="131"/>
      <c r="Y36483" s="133"/>
      <c r="AJ36483" s="133"/>
      <c r="AO36483" s="135"/>
      <c r="AP36483" s="135"/>
      <c r="BJ36483" s="136"/>
    </row>
    <row r="36484" spans="5:62" ht="14.25" customHeight="1" x14ac:dyDescent="0.25">
      <c r="E36484" s="113"/>
      <c r="H36484" s="133"/>
      <c r="T36484" s="133"/>
      <c r="X36484" s="131"/>
      <c r="Y36484" s="133"/>
      <c r="AJ36484" s="133"/>
      <c r="AO36484" s="135"/>
      <c r="AP36484" s="135"/>
      <c r="BJ36484" s="136"/>
    </row>
    <row r="36485" spans="5:62" ht="14.25" customHeight="1" x14ac:dyDescent="0.25">
      <c r="E36485" s="113"/>
      <c r="H36485" s="133"/>
      <c r="T36485" s="133"/>
      <c r="X36485" s="131"/>
      <c r="Y36485" s="133"/>
      <c r="AJ36485" s="133"/>
      <c r="AO36485" s="135"/>
      <c r="AP36485" s="135"/>
      <c r="BJ36485" s="136"/>
    </row>
    <row r="36486" spans="5:62" ht="14.25" customHeight="1" x14ac:dyDescent="0.25">
      <c r="E36486" s="113"/>
      <c r="H36486" s="133"/>
      <c r="T36486" s="133"/>
      <c r="X36486" s="131"/>
      <c r="Y36486" s="133"/>
      <c r="AJ36486" s="133"/>
      <c r="AO36486" s="135"/>
      <c r="AP36486" s="135"/>
      <c r="BJ36486" s="136"/>
    </row>
    <row r="36487" spans="5:62" ht="14.25" customHeight="1" x14ac:dyDescent="0.25">
      <c r="E36487" s="113"/>
      <c r="H36487" s="133"/>
      <c r="T36487" s="133"/>
      <c r="X36487" s="131"/>
      <c r="Y36487" s="133"/>
      <c r="AJ36487" s="133"/>
      <c r="AO36487" s="135"/>
      <c r="AP36487" s="135"/>
      <c r="BJ36487" s="136"/>
    </row>
    <row r="36488" spans="5:62" ht="14.25" customHeight="1" x14ac:dyDescent="0.25">
      <c r="E36488" s="113"/>
      <c r="H36488" s="133"/>
      <c r="T36488" s="133"/>
      <c r="X36488" s="131"/>
      <c r="Y36488" s="133"/>
      <c r="AJ36488" s="133"/>
      <c r="AO36488" s="135"/>
      <c r="AP36488" s="135"/>
      <c r="BJ36488" s="136"/>
    </row>
    <row r="36489" spans="5:62" ht="14.25" customHeight="1" x14ac:dyDescent="0.25">
      <c r="E36489" s="113"/>
      <c r="H36489" s="133"/>
      <c r="T36489" s="133"/>
      <c r="X36489" s="131"/>
      <c r="Y36489" s="133"/>
      <c r="AJ36489" s="133"/>
      <c r="AO36489" s="135"/>
      <c r="AP36489" s="135"/>
      <c r="BJ36489" s="136"/>
    </row>
    <row r="36490" spans="5:62" ht="14.25" customHeight="1" x14ac:dyDescent="0.25">
      <c r="E36490" s="113"/>
      <c r="H36490" s="133"/>
      <c r="T36490" s="133"/>
      <c r="X36490" s="131"/>
      <c r="Y36490" s="133"/>
      <c r="AJ36490" s="133"/>
      <c r="AO36490" s="135"/>
      <c r="AP36490" s="135"/>
      <c r="BJ36490" s="136"/>
    </row>
    <row r="36491" spans="5:62" ht="14.25" customHeight="1" x14ac:dyDescent="0.25">
      <c r="E36491" s="113"/>
      <c r="H36491" s="133"/>
      <c r="T36491" s="133"/>
      <c r="X36491" s="131"/>
      <c r="Y36491" s="133"/>
      <c r="AJ36491" s="133"/>
      <c r="AO36491" s="135"/>
      <c r="AP36491" s="135"/>
      <c r="BJ36491" s="136"/>
    </row>
    <row r="36492" spans="5:62" ht="14.25" customHeight="1" x14ac:dyDescent="0.25">
      <c r="E36492" s="113"/>
      <c r="H36492" s="133"/>
      <c r="T36492" s="133"/>
      <c r="X36492" s="131"/>
      <c r="Y36492" s="133"/>
      <c r="AJ36492" s="133"/>
      <c r="AO36492" s="135"/>
      <c r="AP36492" s="135"/>
      <c r="BJ36492" s="136"/>
    </row>
    <row r="36493" spans="5:62" ht="14.25" customHeight="1" x14ac:dyDescent="0.25">
      <c r="E36493" s="113"/>
      <c r="H36493" s="133"/>
      <c r="T36493" s="133"/>
      <c r="X36493" s="131"/>
      <c r="Y36493" s="133"/>
      <c r="AJ36493" s="133"/>
      <c r="AO36493" s="135"/>
      <c r="AP36493" s="135"/>
      <c r="BJ36493" s="136"/>
    </row>
    <row r="36494" spans="5:62" ht="14.25" customHeight="1" x14ac:dyDescent="0.25">
      <c r="E36494" s="113"/>
      <c r="H36494" s="133"/>
      <c r="T36494" s="133"/>
      <c r="X36494" s="131"/>
      <c r="Y36494" s="133"/>
      <c r="AJ36494" s="133"/>
      <c r="AO36494" s="135"/>
      <c r="AP36494" s="135"/>
      <c r="BJ36494" s="136"/>
    </row>
    <row r="36495" spans="5:62" ht="14.25" customHeight="1" x14ac:dyDescent="0.25">
      <c r="E36495" s="113"/>
      <c r="H36495" s="133"/>
      <c r="T36495" s="133"/>
      <c r="X36495" s="131"/>
      <c r="Y36495" s="133"/>
      <c r="AJ36495" s="133"/>
      <c r="AO36495" s="135"/>
      <c r="AP36495" s="135"/>
      <c r="BJ36495" s="136"/>
    </row>
    <row r="36496" spans="5:62" ht="14.25" customHeight="1" x14ac:dyDescent="0.25">
      <c r="E36496" s="113"/>
      <c r="H36496" s="133"/>
      <c r="T36496" s="133"/>
      <c r="X36496" s="131"/>
      <c r="Y36496" s="133"/>
      <c r="AJ36496" s="133"/>
      <c r="AO36496" s="135"/>
      <c r="AP36496" s="135"/>
      <c r="BJ36496" s="136"/>
    </row>
    <row r="36497" spans="5:62" ht="14.25" customHeight="1" x14ac:dyDescent="0.25">
      <c r="E36497" s="113"/>
      <c r="H36497" s="133"/>
      <c r="T36497" s="133"/>
      <c r="X36497" s="131"/>
      <c r="Y36497" s="133"/>
      <c r="AJ36497" s="133"/>
      <c r="AO36497" s="135"/>
      <c r="AP36497" s="135"/>
      <c r="BJ36497" s="136"/>
    </row>
    <row r="36498" spans="5:62" ht="14.25" customHeight="1" x14ac:dyDescent="0.25">
      <c r="E36498" s="113"/>
      <c r="H36498" s="133"/>
      <c r="T36498" s="133"/>
      <c r="X36498" s="131"/>
      <c r="Y36498" s="133"/>
      <c r="AJ36498" s="133"/>
      <c r="AO36498" s="135"/>
      <c r="AP36498" s="135"/>
      <c r="BJ36498" s="136"/>
    </row>
    <row r="36499" spans="5:62" ht="14.25" customHeight="1" x14ac:dyDescent="0.25">
      <c r="E36499" s="113"/>
      <c r="H36499" s="133"/>
      <c r="T36499" s="133"/>
      <c r="X36499" s="131"/>
      <c r="Y36499" s="133"/>
      <c r="AJ36499" s="133"/>
      <c r="AO36499" s="135"/>
      <c r="AP36499" s="135"/>
      <c r="BJ36499" s="136"/>
    </row>
    <row r="36500" spans="5:62" ht="14.25" customHeight="1" x14ac:dyDescent="0.25">
      <c r="E36500" s="113"/>
      <c r="H36500" s="133"/>
      <c r="T36500" s="133"/>
      <c r="X36500" s="131"/>
      <c r="Y36500" s="133"/>
      <c r="AJ36500" s="133"/>
      <c r="AO36500" s="135"/>
      <c r="AP36500" s="135"/>
      <c r="BJ36500" s="136"/>
    </row>
    <row r="36501" spans="5:62" ht="14.25" customHeight="1" x14ac:dyDescent="0.25">
      <c r="E36501" s="113"/>
      <c r="H36501" s="133"/>
      <c r="T36501" s="133"/>
      <c r="X36501" s="131"/>
      <c r="Y36501" s="133"/>
      <c r="AJ36501" s="133"/>
      <c r="AO36501" s="135"/>
      <c r="AP36501" s="135"/>
      <c r="BJ36501" s="136"/>
    </row>
    <row r="36502" spans="5:62" ht="14.25" customHeight="1" x14ac:dyDescent="0.25">
      <c r="E36502" s="113"/>
      <c r="H36502" s="133"/>
      <c r="T36502" s="133"/>
      <c r="X36502" s="131"/>
      <c r="Y36502" s="133"/>
      <c r="AJ36502" s="133"/>
      <c r="AO36502" s="135"/>
      <c r="AP36502" s="135"/>
      <c r="BJ36502" s="136"/>
    </row>
    <row r="36503" spans="5:62" ht="14.25" customHeight="1" x14ac:dyDescent="0.25">
      <c r="E36503" s="113"/>
      <c r="H36503" s="133"/>
      <c r="T36503" s="133"/>
      <c r="X36503" s="131"/>
      <c r="Y36503" s="133"/>
      <c r="AJ36503" s="133"/>
      <c r="AO36503" s="135"/>
      <c r="AP36503" s="135"/>
      <c r="BJ36503" s="136"/>
    </row>
    <row r="36504" spans="5:62" ht="14.25" customHeight="1" x14ac:dyDescent="0.25">
      <c r="E36504" s="113"/>
      <c r="H36504" s="133"/>
      <c r="T36504" s="133"/>
      <c r="X36504" s="131"/>
      <c r="Y36504" s="133"/>
      <c r="AJ36504" s="133"/>
      <c r="AO36504" s="135"/>
      <c r="AP36504" s="135"/>
      <c r="BJ36504" s="136"/>
    </row>
    <row r="36505" spans="5:62" ht="14.25" customHeight="1" x14ac:dyDescent="0.25">
      <c r="E36505" s="113"/>
      <c r="H36505" s="133"/>
      <c r="T36505" s="133"/>
      <c r="X36505" s="131"/>
      <c r="Y36505" s="133"/>
      <c r="AJ36505" s="133"/>
      <c r="AO36505" s="135"/>
      <c r="AP36505" s="135"/>
      <c r="BJ36505" s="136"/>
    </row>
    <row r="36506" spans="5:62" ht="14.25" customHeight="1" x14ac:dyDescent="0.25">
      <c r="E36506" s="113"/>
      <c r="H36506" s="133"/>
      <c r="T36506" s="133"/>
      <c r="X36506" s="131"/>
      <c r="Y36506" s="133"/>
      <c r="AJ36506" s="133"/>
      <c r="AO36506" s="135"/>
      <c r="AP36506" s="135"/>
      <c r="BJ36506" s="136"/>
    </row>
    <row r="36507" spans="5:62" ht="14.25" customHeight="1" x14ac:dyDescent="0.25">
      <c r="E36507" s="113"/>
      <c r="H36507" s="133"/>
      <c r="T36507" s="133"/>
      <c r="X36507" s="131"/>
      <c r="Y36507" s="133"/>
      <c r="AJ36507" s="133"/>
      <c r="AO36507" s="135"/>
      <c r="AP36507" s="135"/>
      <c r="BJ36507" s="136"/>
    </row>
    <row r="36508" spans="5:62" ht="14.25" customHeight="1" x14ac:dyDescent="0.25">
      <c r="E36508" s="113"/>
      <c r="H36508" s="133"/>
      <c r="T36508" s="133"/>
      <c r="X36508" s="131"/>
      <c r="Y36508" s="133"/>
      <c r="AJ36508" s="133"/>
      <c r="AO36508" s="135"/>
      <c r="AP36508" s="135"/>
      <c r="BJ36508" s="136"/>
    </row>
    <row r="36509" spans="5:62" ht="14.25" customHeight="1" x14ac:dyDescent="0.25">
      <c r="E36509" s="113"/>
      <c r="H36509" s="133"/>
      <c r="T36509" s="133"/>
      <c r="X36509" s="131"/>
      <c r="Y36509" s="133"/>
      <c r="AJ36509" s="133"/>
      <c r="AO36509" s="135"/>
      <c r="AP36509" s="135"/>
      <c r="BJ36509" s="136"/>
    </row>
    <row r="36510" spans="5:62" ht="14.25" customHeight="1" x14ac:dyDescent="0.25">
      <c r="E36510" s="113"/>
      <c r="H36510" s="133"/>
      <c r="T36510" s="133"/>
      <c r="X36510" s="131"/>
      <c r="Y36510" s="133"/>
      <c r="AJ36510" s="133"/>
      <c r="AO36510" s="135"/>
      <c r="AP36510" s="135"/>
      <c r="BJ36510" s="136"/>
    </row>
    <row r="36511" spans="5:62" ht="14.25" customHeight="1" x14ac:dyDescent="0.25">
      <c r="E36511" s="113"/>
      <c r="H36511" s="133"/>
      <c r="T36511" s="133"/>
      <c r="X36511" s="131"/>
      <c r="Y36511" s="133"/>
      <c r="AJ36511" s="133"/>
      <c r="AO36511" s="135"/>
      <c r="AP36511" s="135"/>
      <c r="BJ36511" s="136"/>
    </row>
    <row r="36512" spans="5:62" ht="14.25" customHeight="1" x14ac:dyDescent="0.25">
      <c r="E36512" s="113"/>
      <c r="H36512" s="133"/>
      <c r="T36512" s="133"/>
      <c r="X36512" s="131"/>
      <c r="Y36512" s="133"/>
      <c r="AJ36512" s="133"/>
      <c r="AO36512" s="135"/>
      <c r="AP36512" s="135"/>
      <c r="BJ36512" s="136"/>
    </row>
    <row r="36513" spans="5:62" ht="14.25" customHeight="1" x14ac:dyDescent="0.25">
      <c r="E36513" s="113"/>
      <c r="H36513" s="133"/>
      <c r="T36513" s="133"/>
      <c r="X36513" s="131"/>
      <c r="Y36513" s="133"/>
      <c r="AJ36513" s="133"/>
      <c r="AO36513" s="135"/>
      <c r="AP36513" s="135"/>
      <c r="BJ36513" s="136"/>
    </row>
    <row r="36514" spans="5:62" ht="14.25" customHeight="1" x14ac:dyDescent="0.25">
      <c r="E36514" s="113"/>
      <c r="H36514" s="133"/>
      <c r="T36514" s="133"/>
      <c r="X36514" s="131"/>
      <c r="Y36514" s="133"/>
      <c r="AJ36514" s="133"/>
      <c r="AO36514" s="135"/>
      <c r="AP36514" s="135"/>
      <c r="BJ36514" s="136"/>
    </row>
    <row r="36515" spans="5:62" ht="14.25" customHeight="1" x14ac:dyDescent="0.25">
      <c r="E36515" s="113"/>
      <c r="H36515" s="133"/>
      <c r="T36515" s="133"/>
      <c r="X36515" s="131"/>
      <c r="Y36515" s="133"/>
      <c r="AJ36515" s="133"/>
      <c r="AO36515" s="135"/>
      <c r="AP36515" s="135"/>
      <c r="BJ36515" s="136"/>
    </row>
    <row r="36516" spans="5:62" ht="14.25" customHeight="1" x14ac:dyDescent="0.25">
      <c r="E36516" s="113"/>
      <c r="H36516" s="133"/>
      <c r="T36516" s="133"/>
      <c r="X36516" s="131"/>
      <c r="Y36516" s="133"/>
      <c r="AJ36516" s="133"/>
      <c r="AO36516" s="135"/>
      <c r="AP36516" s="135"/>
      <c r="BJ36516" s="136"/>
    </row>
    <row r="36517" spans="5:62" ht="14.25" customHeight="1" x14ac:dyDescent="0.25">
      <c r="E36517" s="113"/>
      <c r="H36517" s="133"/>
      <c r="T36517" s="133"/>
      <c r="X36517" s="131"/>
      <c r="Y36517" s="133"/>
      <c r="AJ36517" s="133"/>
      <c r="AO36517" s="135"/>
      <c r="AP36517" s="135"/>
      <c r="BJ36517" s="136"/>
    </row>
    <row r="36518" spans="5:62" ht="14.25" customHeight="1" x14ac:dyDescent="0.25">
      <c r="E36518" s="113"/>
      <c r="H36518" s="133"/>
      <c r="T36518" s="133"/>
      <c r="X36518" s="131"/>
      <c r="Y36518" s="133"/>
      <c r="AJ36518" s="133"/>
      <c r="AO36518" s="135"/>
      <c r="AP36518" s="135"/>
      <c r="BJ36518" s="136"/>
    </row>
    <row r="36519" spans="5:62" ht="14.25" customHeight="1" x14ac:dyDescent="0.25">
      <c r="E36519" s="113"/>
      <c r="H36519" s="133"/>
      <c r="T36519" s="133"/>
      <c r="X36519" s="131"/>
      <c r="Y36519" s="133"/>
      <c r="AJ36519" s="133"/>
      <c r="AO36519" s="135"/>
      <c r="AP36519" s="135"/>
      <c r="BJ36519" s="136"/>
    </row>
    <row r="36520" spans="5:62" ht="14.25" customHeight="1" x14ac:dyDescent="0.25">
      <c r="E36520" s="113"/>
      <c r="H36520" s="133"/>
      <c r="T36520" s="133"/>
      <c r="X36520" s="131"/>
      <c r="Y36520" s="133"/>
      <c r="AJ36520" s="133"/>
      <c r="AO36520" s="135"/>
      <c r="AP36520" s="135"/>
      <c r="BJ36520" s="136"/>
    </row>
    <row r="36521" spans="5:62" ht="14.25" customHeight="1" x14ac:dyDescent="0.25">
      <c r="E36521" s="113"/>
      <c r="H36521" s="133"/>
      <c r="T36521" s="133"/>
      <c r="X36521" s="131"/>
      <c r="Y36521" s="133"/>
      <c r="AJ36521" s="133"/>
      <c r="AO36521" s="135"/>
      <c r="AP36521" s="135"/>
      <c r="BJ36521" s="136"/>
    </row>
    <row r="36522" spans="5:62" ht="14.25" customHeight="1" x14ac:dyDescent="0.25">
      <c r="E36522" s="113"/>
      <c r="H36522" s="133"/>
      <c r="T36522" s="133"/>
      <c r="X36522" s="131"/>
      <c r="Y36522" s="133"/>
      <c r="AJ36522" s="133"/>
      <c r="AO36522" s="135"/>
      <c r="AP36522" s="135"/>
      <c r="BJ36522" s="136"/>
    </row>
    <row r="36523" spans="5:62" ht="14.25" customHeight="1" x14ac:dyDescent="0.25">
      <c r="E36523" s="113"/>
      <c r="H36523" s="133"/>
      <c r="T36523" s="133"/>
      <c r="X36523" s="131"/>
      <c r="Y36523" s="133"/>
      <c r="AJ36523" s="133"/>
      <c r="AO36523" s="135"/>
      <c r="AP36523" s="135"/>
      <c r="BJ36523" s="136"/>
    </row>
    <row r="36524" spans="5:62" ht="14.25" customHeight="1" x14ac:dyDescent="0.25">
      <c r="E36524" s="113"/>
      <c r="H36524" s="133"/>
      <c r="T36524" s="133"/>
      <c r="X36524" s="131"/>
      <c r="Y36524" s="133"/>
      <c r="AJ36524" s="133"/>
      <c r="AO36524" s="135"/>
      <c r="AP36524" s="135"/>
      <c r="BJ36524" s="136"/>
    </row>
    <row r="36525" spans="5:62" ht="14.25" customHeight="1" x14ac:dyDescent="0.25">
      <c r="E36525" s="113"/>
      <c r="H36525" s="133"/>
      <c r="T36525" s="133"/>
      <c r="X36525" s="131"/>
      <c r="Y36525" s="133"/>
      <c r="AJ36525" s="133"/>
      <c r="AO36525" s="135"/>
      <c r="AP36525" s="135"/>
      <c r="BJ36525" s="136"/>
    </row>
    <row r="36526" spans="5:62" ht="14.25" customHeight="1" x14ac:dyDescent="0.25">
      <c r="E36526" s="113"/>
      <c r="H36526" s="133"/>
      <c r="T36526" s="133"/>
      <c r="X36526" s="131"/>
      <c r="Y36526" s="133"/>
      <c r="AJ36526" s="133"/>
      <c r="AO36526" s="135"/>
      <c r="AP36526" s="135"/>
      <c r="BJ36526" s="136"/>
    </row>
    <row r="36527" spans="5:62" ht="14.25" customHeight="1" x14ac:dyDescent="0.25">
      <c r="E36527" s="113"/>
      <c r="H36527" s="133"/>
      <c r="T36527" s="133"/>
      <c r="X36527" s="131"/>
      <c r="Y36527" s="133"/>
      <c r="AJ36527" s="133"/>
      <c r="AO36527" s="135"/>
      <c r="AP36527" s="135"/>
      <c r="BJ36527" s="136"/>
    </row>
    <row r="36528" spans="5:62" ht="14.25" customHeight="1" x14ac:dyDescent="0.25">
      <c r="E36528" s="113"/>
      <c r="H36528" s="133"/>
      <c r="T36528" s="133"/>
      <c r="X36528" s="131"/>
      <c r="Y36528" s="133"/>
      <c r="AJ36528" s="133"/>
      <c r="AO36528" s="135"/>
      <c r="AP36528" s="135"/>
      <c r="BJ36528" s="136"/>
    </row>
    <row r="36529" spans="5:62" ht="14.25" customHeight="1" x14ac:dyDescent="0.25">
      <c r="E36529" s="113"/>
      <c r="H36529" s="133"/>
      <c r="T36529" s="133"/>
      <c r="X36529" s="131"/>
      <c r="Y36529" s="133"/>
      <c r="AJ36529" s="133"/>
      <c r="AO36529" s="135"/>
      <c r="AP36529" s="135"/>
      <c r="BJ36529" s="136"/>
    </row>
    <row r="36530" spans="5:62" ht="14.25" customHeight="1" x14ac:dyDescent="0.25">
      <c r="E36530" s="113"/>
      <c r="H36530" s="133"/>
      <c r="T36530" s="133"/>
      <c r="X36530" s="131"/>
      <c r="Y36530" s="133"/>
      <c r="AJ36530" s="133"/>
      <c r="AO36530" s="135"/>
      <c r="AP36530" s="135"/>
      <c r="BJ36530" s="136"/>
    </row>
    <row r="36531" spans="5:62" ht="14.25" customHeight="1" x14ac:dyDescent="0.25">
      <c r="E36531" s="113"/>
      <c r="H36531" s="133"/>
      <c r="T36531" s="133"/>
      <c r="X36531" s="131"/>
      <c r="Y36531" s="133"/>
      <c r="AJ36531" s="133"/>
      <c r="AO36531" s="135"/>
      <c r="AP36531" s="135"/>
      <c r="BJ36531" s="136"/>
    </row>
    <row r="36532" spans="5:62" ht="14.25" customHeight="1" x14ac:dyDescent="0.25">
      <c r="E36532" s="113"/>
      <c r="H36532" s="133"/>
      <c r="T36532" s="133"/>
      <c r="X36532" s="131"/>
      <c r="Y36532" s="133"/>
      <c r="AJ36532" s="133"/>
      <c r="AO36532" s="135"/>
      <c r="AP36532" s="135"/>
      <c r="BJ36532" s="136"/>
    </row>
    <row r="36533" spans="5:62" ht="14.25" customHeight="1" x14ac:dyDescent="0.25">
      <c r="E36533" s="113"/>
      <c r="H36533" s="133"/>
      <c r="T36533" s="133"/>
      <c r="X36533" s="131"/>
      <c r="Y36533" s="133"/>
      <c r="AJ36533" s="133"/>
      <c r="AO36533" s="135"/>
      <c r="AP36533" s="135"/>
      <c r="BJ36533" s="136"/>
    </row>
    <row r="36534" spans="5:62" ht="14.25" customHeight="1" x14ac:dyDescent="0.25">
      <c r="E36534" s="113"/>
      <c r="H36534" s="133"/>
      <c r="T36534" s="133"/>
      <c r="X36534" s="131"/>
      <c r="Y36534" s="133"/>
      <c r="AJ36534" s="133"/>
      <c r="AO36534" s="135"/>
      <c r="AP36534" s="135"/>
      <c r="BJ36534" s="136"/>
    </row>
    <row r="36535" spans="5:62" ht="14.25" customHeight="1" x14ac:dyDescent="0.25">
      <c r="E36535" s="113"/>
      <c r="H36535" s="133"/>
      <c r="T36535" s="133"/>
      <c r="X36535" s="131"/>
      <c r="Y36535" s="133"/>
      <c r="AJ36535" s="133"/>
      <c r="AO36535" s="135"/>
      <c r="AP36535" s="135"/>
      <c r="BJ36535" s="136"/>
    </row>
    <row r="36536" spans="5:62" ht="14.25" customHeight="1" x14ac:dyDescent="0.25">
      <c r="E36536" s="113"/>
      <c r="H36536" s="133"/>
      <c r="T36536" s="133"/>
      <c r="X36536" s="131"/>
      <c r="Y36536" s="133"/>
      <c r="AJ36536" s="133"/>
      <c r="AO36536" s="135"/>
      <c r="AP36536" s="135"/>
      <c r="BJ36536" s="136"/>
    </row>
    <row r="36537" spans="5:62" ht="14.25" customHeight="1" x14ac:dyDescent="0.25">
      <c r="E36537" s="113"/>
      <c r="H36537" s="133"/>
      <c r="T36537" s="133"/>
      <c r="X36537" s="131"/>
      <c r="Y36537" s="133"/>
      <c r="AJ36537" s="133"/>
      <c r="AO36537" s="135"/>
      <c r="AP36537" s="135"/>
      <c r="BJ36537" s="136"/>
    </row>
    <row r="36538" spans="5:62" ht="14.25" customHeight="1" x14ac:dyDescent="0.25">
      <c r="E36538" s="113"/>
      <c r="H36538" s="133"/>
      <c r="T36538" s="133"/>
      <c r="X36538" s="131"/>
      <c r="Y36538" s="133"/>
      <c r="AJ36538" s="133"/>
      <c r="AO36538" s="135"/>
      <c r="AP36538" s="135"/>
      <c r="BJ36538" s="136"/>
    </row>
    <row r="36539" spans="5:62" ht="14.25" customHeight="1" x14ac:dyDescent="0.25">
      <c r="E36539" s="113"/>
      <c r="H36539" s="133"/>
      <c r="T36539" s="133"/>
      <c r="X36539" s="131"/>
      <c r="Y36539" s="133"/>
      <c r="AJ36539" s="133"/>
      <c r="AO36539" s="135"/>
      <c r="AP36539" s="135"/>
      <c r="BJ36539" s="136"/>
    </row>
    <row r="36540" spans="5:62" ht="14.25" customHeight="1" x14ac:dyDescent="0.25">
      <c r="E36540" s="113"/>
      <c r="H36540" s="133"/>
      <c r="T36540" s="133"/>
      <c r="X36540" s="131"/>
      <c r="Y36540" s="133"/>
      <c r="AJ36540" s="133"/>
      <c r="AO36540" s="135"/>
      <c r="AP36540" s="135"/>
      <c r="BJ36540" s="136"/>
    </row>
    <row r="36541" spans="5:62" ht="14.25" customHeight="1" x14ac:dyDescent="0.25">
      <c r="E36541" s="113"/>
      <c r="H36541" s="133"/>
      <c r="T36541" s="133"/>
      <c r="X36541" s="131"/>
      <c r="Y36541" s="133"/>
      <c r="AJ36541" s="133"/>
      <c r="AO36541" s="135"/>
      <c r="AP36541" s="135"/>
      <c r="BJ36541" s="136"/>
    </row>
    <row r="36542" spans="5:62" ht="14.25" customHeight="1" x14ac:dyDescent="0.25">
      <c r="E36542" s="113"/>
      <c r="H36542" s="133"/>
      <c r="T36542" s="133"/>
      <c r="X36542" s="131"/>
      <c r="Y36542" s="133"/>
      <c r="AJ36542" s="133"/>
      <c r="AO36542" s="135"/>
      <c r="AP36542" s="135"/>
      <c r="BJ36542" s="136"/>
    </row>
    <row r="36543" spans="5:62" ht="14.25" customHeight="1" x14ac:dyDescent="0.25">
      <c r="E36543" s="113"/>
      <c r="H36543" s="133"/>
      <c r="T36543" s="133"/>
      <c r="X36543" s="131"/>
      <c r="Y36543" s="133"/>
      <c r="AJ36543" s="133"/>
      <c r="AO36543" s="135"/>
      <c r="AP36543" s="135"/>
      <c r="BJ36543" s="136"/>
    </row>
    <row r="36544" spans="5:62" ht="14.25" customHeight="1" x14ac:dyDescent="0.25">
      <c r="E36544" s="113"/>
      <c r="H36544" s="133"/>
      <c r="T36544" s="133"/>
      <c r="X36544" s="131"/>
      <c r="Y36544" s="133"/>
      <c r="AJ36544" s="133"/>
      <c r="AO36544" s="135"/>
      <c r="AP36544" s="135"/>
      <c r="BJ36544" s="136"/>
    </row>
    <row r="36545" spans="5:62" ht="14.25" customHeight="1" x14ac:dyDescent="0.25">
      <c r="E36545" s="113"/>
      <c r="H36545" s="133"/>
      <c r="T36545" s="133"/>
      <c r="X36545" s="131"/>
      <c r="Y36545" s="133"/>
      <c r="AJ36545" s="133"/>
      <c r="AO36545" s="135"/>
      <c r="AP36545" s="135"/>
      <c r="BJ36545" s="136"/>
    </row>
    <row r="36546" spans="5:62" ht="14.25" customHeight="1" x14ac:dyDescent="0.25">
      <c r="E36546" s="113"/>
      <c r="H36546" s="133"/>
      <c r="T36546" s="133"/>
      <c r="X36546" s="131"/>
      <c r="Y36546" s="133"/>
      <c r="AJ36546" s="133"/>
      <c r="AO36546" s="135"/>
      <c r="AP36546" s="135"/>
      <c r="BJ36546" s="136"/>
    </row>
    <row r="36547" spans="5:62" ht="14.25" customHeight="1" x14ac:dyDescent="0.25">
      <c r="E36547" s="113"/>
      <c r="H36547" s="133"/>
      <c r="T36547" s="133"/>
      <c r="X36547" s="131"/>
      <c r="Y36547" s="133"/>
      <c r="AJ36547" s="133"/>
      <c r="AO36547" s="135"/>
      <c r="AP36547" s="135"/>
      <c r="BJ36547" s="136"/>
    </row>
    <row r="36548" spans="5:62" ht="14.25" customHeight="1" x14ac:dyDescent="0.25">
      <c r="E36548" s="113"/>
      <c r="H36548" s="133"/>
      <c r="T36548" s="133"/>
      <c r="X36548" s="131"/>
      <c r="Y36548" s="133"/>
      <c r="AJ36548" s="133"/>
      <c r="AO36548" s="135"/>
      <c r="AP36548" s="135"/>
      <c r="BJ36548" s="136"/>
    </row>
    <row r="36549" spans="5:62" ht="14.25" customHeight="1" x14ac:dyDescent="0.25">
      <c r="E36549" s="113"/>
      <c r="H36549" s="133"/>
      <c r="T36549" s="133"/>
      <c r="X36549" s="131"/>
      <c r="Y36549" s="133"/>
      <c r="AJ36549" s="133"/>
      <c r="AO36549" s="135"/>
      <c r="AP36549" s="135"/>
      <c r="BJ36549" s="136"/>
    </row>
    <row r="36550" spans="5:62" ht="14.25" customHeight="1" x14ac:dyDescent="0.25">
      <c r="E36550" s="113"/>
      <c r="H36550" s="133"/>
      <c r="T36550" s="133"/>
      <c r="X36550" s="131"/>
      <c r="Y36550" s="133"/>
      <c r="AJ36550" s="133"/>
      <c r="AO36550" s="135"/>
      <c r="AP36550" s="135"/>
      <c r="BJ36550" s="136"/>
    </row>
    <row r="36551" spans="5:62" ht="14.25" customHeight="1" x14ac:dyDescent="0.25">
      <c r="E36551" s="113"/>
      <c r="H36551" s="133"/>
      <c r="T36551" s="133"/>
      <c r="X36551" s="131"/>
      <c r="Y36551" s="133"/>
      <c r="AJ36551" s="133"/>
      <c r="AO36551" s="135"/>
      <c r="AP36551" s="135"/>
      <c r="BJ36551" s="136"/>
    </row>
    <row r="36552" spans="5:62" ht="14.25" customHeight="1" x14ac:dyDescent="0.25">
      <c r="E36552" s="113"/>
      <c r="H36552" s="133"/>
      <c r="T36552" s="133"/>
      <c r="X36552" s="131"/>
      <c r="Y36552" s="133"/>
      <c r="AJ36552" s="133"/>
      <c r="AO36552" s="135"/>
      <c r="AP36552" s="135"/>
      <c r="BJ36552" s="136"/>
    </row>
    <row r="36553" spans="5:62" ht="14.25" customHeight="1" x14ac:dyDescent="0.25">
      <c r="E36553" s="113"/>
      <c r="H36553" s="133"/>
      <c r="T36553" s="133"/>
      <c r="X36553" s="131"/>
      <c r="Y36553" s="133"/>
      <c r="AJ36553" s="133"/>
      <c r="AO36553" s="135"/>
      <c r="AP36553" s="135"/>
      <c r="BJ36553" s="136"/>
    </row>
    <row r="36554" spans="5:62" ht="14.25" customHeight="1" x14ac:dyDescent="0.25">
      <c r="E36554" s="113"/>
      <c r="H36554" s="133"/>
      <c r="T36554" s="133"/>
      <c r="X36554" s="131"/>
      <c r="Y36554" s="133"/>
      <c r="AJ36554" s="133"/>
      <c r="AO36554" s="135"/>
      <c r="AP36554" s="135"/>
      <c r="BJ36554" s="136"/>
    </row>
    <row r="36555" spans="5:62" ht="14.25" customHeight="1" x14ac:dyDescent="0.25">
      <c r="E36555" s="113"/>
      <c r="H36555" s="133"/>
      <c r="T36555" s="133"/>
      <c r="X36555" s="131"/>
      <c r="Y36555" s="133"/>
      <c r="AJ36555" s="133"/>
      <c r="AO36555" s="135"/>
      <c r="AP36555" s="135"/>
      <c r="BJ36555" s="136"/>
    </row>
    <row r="36556" spans="5:62" ht="14.25" customHeight="1" x14ac:dyDescent="0.25">
      <c r="E36556" s="113"/>
      <c r="H36556" s="133"/>
      <c r="T36556" s="133"/>
      <c r="X36556" s="131"/>
      <c r="Y36556" s="133"/>
      <c r="AJ36556" s="133"/>
      <c r="AO36556" s="135"/>
      <c r="AP36556" s="135"/>
      <c r="BJ36556" s="136"/>
    </row>
    <row r="36557" spans="5:62" ht="14.25" customHeight="1" x14ac:dyDescent="0.25">
      <c r="E36557" s="113"/>
      <c r="H36557" s="133"/>
      <c r="T36557" s="133"/>
      <c r="X36557" s="131"/>
      <c r="Y36557" s="133"/>
      <c r="AJ36557" s="133"/>
      <c r="AO36557" s="135"/>
      <c r="AP36557" s="135"/>
      <c r="BJ36557" s="136"/>
    </row>
    <row r="36558" spans="5:62" ht="14.25" customHeight="1" x14ac:dyDescent="0.25">
      <c r="E36558" s="113"/>
      <c r="H36558" s="133"/>
      <c r="T36558" s="133"/>
      <c r="X36558" s="131"/>
      <c r="Y36558" s="133"/>
      <c r="AJ36558" s="133"/>
      <c r="AO36558" s="135"/>
      <c r="AP36558" s="135"/>
      <c r="BJ36558" s="136"/>
    </row>
    <row r="36559" spans="5:62" ht="14.25" customHeight="1" x14ac:dyDescent="0.25">
      <c r="E36559" s="113"/>
      <c r="H36559" s="133"/>
      <c r="T36559" s="133"/>
      <c r="X36559" s="131"/>
      <c r="Y36559" s="133"/>
      <c r="AJ36559" s="133"/>
      <c r="AO36559" s="135"/>
      <c r="AP36559" s="135"/>
      <c r="BJ36559" s="136"/>
    </row>
    <row r="36560" spans="5:62" ht="14.25" customHeight="1" x14ac:dyDescent="0.25">
      <c r="E36560" s="113"/>
      <c r="H36560" s="133"/>
      <c r="T36560" s="133"/>
      <c r="X36560" s="131"/>
      <c r="Y36560" s="133"/>
      <c r="AJ36560" s="133"/>
      <c r="AO36560" s="135"/>
      <c r="AP36560" s="135"/>
      <c r="BJ36560" s="136"/>
    </row>
    <row r="36561" spans="5:62" ht="14.25" customHeight="1" x14ac:dyDescent="0.25">
      <c r="E36561" s="113"/>
      <c r="H36561" s="133"/>
      <c r="T36561" s="133"/>
      <c r="X36561" s="131"/>
      <c r="Y36561" s="133"/>
      <c r="AJ36561" s="133"/>
      <c r="AO36561" s="135"/>
      <c r="AP36561" s="135"/>
      <c r="BJ36561" s="136"/>
    </row>
    <row r="36562" spans="5:62" ht="14.25" customHeight="1" x14ac:dyDescent="0.25">
      <c r="E36562" s="113"/>
      <c r="H36562" s="133"/>
      <c r="T36562" s="133"/>
      <c r="X36562" s="131"/>
      <c r="Y36562" s="133"/>
      <c r="AJ36562" s="133"/>
      <c r="AO36562" s="135"/>
      <c r="AP36562" s="135"/>
      <c r="BJ36562" s="136"/>
    </row>
    <row r="36563" spans="5:62" ht="14.25" customHeight="1" x14ac:dyDescent="0.25">
      <c r="E36563" s="113"/>
      <c r="H36563" s="133"/>
      <c r="T36563" s="133"/>
      <c r="X36563" s="131"/>
      <c r="Y36563" s="133"/>
      <c r="AJ36563" s="133"/>
      <c r="AO36563" s="135"/>
      <c r="AP36563" s="135"/>
      <c r="BJ36563" s="136"/>
    </row>
    <row r="36564" spans="5:62" ht="14.25" customHeight="1" x14ac:dyDescent="0.25">
      <c r="E36564" s="113"/>
      <c r="H36564" s="133"/>
      <c r="T36564" s="133"/>
      <c r="X36564" s="131"/>
      <c r="Y36564" s="133"/>
      <c r="AJ36564" s="133"/>
      <c r="AO36564" s="135"/>
      <c r="AP36564" s="135"/>
      <c r="BJ36564" s="136"/>
    </row>
    <row r="36565" spans="5:62" ht="14.25" customHeight="1" x14ac:dyDescent="0.25">
      <c r="E36565" s="113"/>
      <c r="H36565" s="133"/>
      <c r="T36565" s="133"/>
      <c r="X36565" s="131"/>
      <c r="Y36565" s="133"/>
      <c r="AJ36565" s="133"/>
      <c r="AO36565" s="135"/>
      <c r="AP36565" s="135"/>
      <c r="BJ36565" s="136"/>
    </row>
    <row r="36566" spans="5:62" ht="14.25" customHeight="1" x14ac:dyDescent="0.25">
      <c r="E36566" s="113"/>
      <c r="H36566" s="133"/>
      <c r="T36566" s="133"/>
      <c r="X36566" s="131"/>
      <c r="Y36566" s="133"/>
      <c r="AJ36566" s="133"/>
      <c r="AO36566" s="135"/>
      <c r="AP36566" s="135"/>
      <c r="BJ36566" s="136"/>
    </row>
    <row r="36567" spans="5:62" ht="14.25" customHeight="1" x14ac:dyDescent="0.25">
      <c r="E36567" s="113"/>
      <c r="H36567" s="133"/>
      <c r="T36567" s="133"/>
      <c r="X36567" s="131"/>
      <c r="Y36567" s="133"/>
      <c r="AJ36567" s="133"/>
      <c r="AO36567" s="135"/>
      <c r="AP36567" s="135"/>
      <c r="BJ36567" s="136"/>
    </row>
    <row r="36568" spans="5:62" ht="14.25" customHeight="1" x14ac:dyDescent="0.25">
      <c r="E36568" s="113"/>
      <c r="H36568" s="133"/>
      <c r="T36568" s="133"/>
      <c r="X36568" s="131"/>
      <c r="Y36568" s="133"/>
      <c r="AJ36568" s="133"/>
      <c r="AO36568" s="135"/>
      <c r="AP36568" s="135"/>
      <c r="BJ36568" s="136"/>
    </row>
    <row r="36569" spans="5:62" ht="14.25" customHeight="1" x14ac:dyDescent="0.25">
      <c r="E36569" s="113"/>
      <c r="H36569" s="133"/>
      <c r="T36569" s="133"/>
      <c r="X36569" s="131"/>
      <c r="Y36569" s="133"/>
      <c r="AJ36569" s="133"/>
      <c r="AO36569" s="135"/>
      <c r="AP36569" s="135"/>
      <c r="BJ36569" s="136"/>
    </row>
    <row r="36570" spans="5:62" ht="14.25" customHeight="1" x14ac:dyDescent="0.25">
      <c r="E36570" s="113"/>
      <c r="H36570" s="133"/>
      <c r="T36570" s="133"/>
      <c r="X36570" s="131"/>
      <c r="Y36570" s="133"/>
      <c r="AJ36570" s="133"/>
      <c r="AO36570" s="135"/>
      <c r="AP36570" s="135"/>
      <c r="BJ36570" s="136"/>
    </row>
    <row r="36571" spans="5:62" ht="14.25" customHeight="1" x14ac:dyDescent="0.25">
      <c r="E36571" s="113"/>
      <c r="H36571" s="133"/>
      <c r="T36571" s="133"/>
      <c r="X36571" s="131"/>
      <c r="Y36571" s="133"/>
      <c r="AJ36571" s="133"/>
      <c r="AO36571" s="135"/>
      <c r="AP36571" s="135"/>
      <c r="BJ36571" s="136"/>
    </row>
    <row r="36572" spans="5:62" ht="14.25" customHeight="1" x14ac:dyDescent="0.25">
      <c r="E36572" s="113"/>
      <c r="H36572" s="133"/>
      <c r="T36572" s="133"/>
      <c r="X36572" s="131"/>
      <c r="Y36572" s="133"/>
      <c r="AJ36572" s="133"/>
      <c r="AO36572" s="135"/>
      <c r="AP36572" s="135"/>
      <c r="BJ36572" s="136"/>
    </row>
    <row r="36573" spans="5:62" ht="14.25" customHeight="1" x14ac:dyDescent="0.25">
      <c r="E36573" s="113"/>
      <c r="H36573" s="133"/>
      <c r="T36573" s="133"/>
      <c r="X36573" s="131"/>
      <c r="Y36573" s="133"/>
      <c r="AJ36573" s="133"/>
      <c r="AO36573" s="135"/>
      <c r="AP36573" s="135"/>
      <c r="BJ36573" s="136"/>
    </row>
    <row r="36574" spans="5:62" ht="14.25" customHeight="1" x14ac:dyDescent="0.25">
      <c r="E36574" s="113"/>
      <c r="H36574" s="133"/>
      <c r="T36574" s="133"/>
      <c r="X36574" s="131"/>
      <c r="Y36574" s="133"/>
      <c r="AJ36574" s="133"/>
      <c r="AO36574" s="135"/>
      <c r="AP36574" s="135"/>
      <c r="BJ36574" s="136"/>
    </row>
    <row r="36575" spans="5:62" ht="14.25" customHeight="1" x14ac:dyDescent="0.25">
      <c r="E36575" s="113"/>
      <c r="H36575" s="133"/>
      <c r="T36575" s="133"/>
      <c r="X36575" s="131"/>
      <c r="Y36575" s="133"/>
      <c r="AJ36575" s="133"/>
      <c r="AO36575" s="135"/>
      <c r="AP36575" s="135"/>
      <c r="BJ36575" s="136"/>
    </row>
    <row r="36576" spans="5:62" ht="14.25" customHeight="1" x14ac:dyDescent="0.25">
      <c r="E36576" s="113"/>
      <c r="H36576" s="133"/>
      <c r="T36576" s="133"/>
      <c r="X36576" s="131"/>
      <c r="Y36576" s="133"/>
      <c r="AJ36576" s="133"/>
      <c r="AO36576" s="135"/>
      <c r="AP36576" s="135"/>
      <c r="BJ36576" s="136"/>
    </row>
    <row r="36577" spans="5:62" ht="14.25" customHeight="1" x14ac:dyDescent="0.25">
      <c r="E36577" s="113"/>
      <c r="H36577" s="133"/>
      <c r="T36577" s="133"/>
      <c r="X36577" s="131"/>
      <c r="Y36577" s="133"/>
      <c r="AJ36577" s="133"/>
      <c r="AO36577" s="135"/>
      <c r="AP36577" s="135"/>
      <c r="BJ36577" s="136"/>
    </row>
    <row r="36578" spans="5:62" ht="14.25" customHeight="1" x14ac:dyDescent="0.25">
      <c r="E36578" s="113"/>
      <c r="H36578" s="133"/>
      <c r="T36578" s="133"/>
      <c r="X36578" s="131"/>
      <c r="Y36578" s="133"/>
      <c r="AJ36578" s="133"/>
      <c r="AO36578" s="135"/>
      <c r="AP36578" s="135"/>
      <c r="BJ36578" s="136"/>
    </row>
    <row r="36579" spans="5:62" ht="14.25" customHeight="1" x14ac:dyDescent="0.25">
      <c r="E36579" s="113"/>
      <c r="H36579" s="133"/>
      <c r="T36579" s="133"/>
      <c r="X36579" s="131"/>
      <c r="Y36579" s="133"/>
      <c r="AJ36579" s="133"/>
      <c r="AO36579" s="135"/>
      <c r="AP36579" s="135"/>
      <c r="BJ36579" s="136"/>
    </row>
    <row r="36580" spans="5:62" ht="14.25" customHeight="1" x14ac:dyDescent="0.25">
      <c r="E36580" s="113"/>
      <c r="H36580" s="133"/>
      <c r="T36580" s="133"/>
      <c r="X36580" s="131"/>
      <c r="Y36580" s="133"/>
      <c r="AJ36580" s="133"/>
      <c r="AO36580" s="135"/>
      <c r="AP36580" s="135"/>
      <c r="BJ36580" s="136"/>
    </row>
    <row r="36581" spans="5:62" ht="14.25" customHeight="1" x14ac:dyDescent="0.25">
      <c r="E36581" s="113"/>
      <c r="H36581" s="133"/>
      <c r="T36581" s="133"/>
      <c r="X36581" s="131"/>
      <c r="Y36581" s="133"/>
      <c r="AJ36581" s="133"/>
      <c r="AO36581" s="135"/>
      <c r="AP36581" s="135"/>
      <c r="BJ36581" s="136"/>
    </row>
    <row r="36582" spans="5:62" ht="14.25" customHeight="1" x14ac:dyDescent="0.25">
      <c r="E36582" s="113"/>
      <c r="H36582" s="133"/>
      <c r="T36582" s="133"/>
      <c r="X36582" s="131"/>
      <c r="Y36582" s="133"/>
      <c r="AJ36582" s="133"/>
      <c r="AO36582" s="135"/>
      <c r="AP36582" s="135"/>
      <c r="BJ36582" s="136"/>
    </row>
    <row r="36583" spans="5:62" ht="14.25" customHeight="1" x14ac:dyDescent="0.25">
      <c r="E36583" s="113"/>
      <c r="H36583" s="133"/>
      <c r="T36583" s="133"/>
      <c r="X36583" s="131"/>
      <c r="Y36583" s="133"/>
      <c r="AJ36583" s="133"/>
      <c r="AO36583" s="135"/>
      <c r="AP36583" s="135"/>
      <c r="BJ36583" s="136"/>
    </row>
    <row r="36584" spans="5:62" ht="14.25" customHeight="1" x14ac:dyDescent="0.25">
      <c r="E36584" s="113"/>
      <c r="H36584" s="133"/>
      <c r="T36584" s="133"/>
      <c r="X36584" s="131"/>
      <c r="Y36584" s="133"/>
      <c r="AJ36584" s="133"/>
      <c r="AO36584" s="135"/>
      <c r="AP36584" s="135"/>
      <c r="BJ36584" s="136"/>
    </row>
    <row r="36585" spans="5:62" ht="14.25" customHeight="1" x14ac:dyDescent="0.25">
      <c r="E36585" s="113"/>
      <c r="H36585" s="133"/>
      <c r="T36585" s="133"/>
      <c r="X36585" s="131"/>
      <c r="Y36585" s="133"/>
      <c r="AJ36585" s="133"/>
      <c r="AO36585" s="135"/>
      <c r="AP36585" s="135"/>
      <c r="BJ36585" s="136"/>
    </row>
    <row r="36586" spans="5:62" ht="14.25" customHeight="1" x14ac:dyDescent="0.25">
      <c r="E36586" s="113"/>
      <c r="H36586" s="133"/>
      <c r="T36586" s="133"/>
      <c r="X36586" s="131"/>
      <c r="Y36586" s="133"/>
      <c r="AJ36586" s="133"/>
      <c r="AO36586" s="135"/>
      <c r="AP36586" s="135"/>
      <c r="BJ36586" s="136"/>
    </row>
    <row r="36587" spans="5:62" ht="14.25" customHeight="1" x14ac:dyDescent="0.25">
      <c r="E36587" s="113"/>
      <c r="H36587" s="133"/>
      <c r="T36587" s="133"/>
      <c r="X36587" s="131"/>
      <c r="Y36587" s="133"/>
      <c r="AJ36587" s="133"/>
      <c r="AO36587" s="135"/>
      <c r="AP36587" s="135"/>
      <c r="BJ36587" s="136"/>
    </row>
    <row r="36588" spans="5:62" ht="14.25" customHeight="1" x14ac:dyDescent="0.25">
      <c r="E36588" s="113"/>
      <c r="H36588" s="133"/>
      <c r="T36588" s="133"/>
      <c r="X36588" s="131"/>
      <c r="Y36588" s="133"/>
      <c r="AJ36588" s="133"/>
      <c r="AO36588" s="135"/>
      <c r="AP36588" s="135"/>
      <c r="BJ36588" s="136"/>
    </row>
    <row r="36589" spans="5:62" ht="14.25" customHeight="1" x14ac:dyDescent="0.25">
      <c r="E36589" s="113"/>
      <c r="H36589" s="133"/>
      <c r="T36589" s="133"/>
      <c r="X36589" s="131"/>
      <c r="Y36589" s="133"/>
      <c r="AJ36589" s="133"/>
      <c r="AO36589" s="135"/>
      <c r="AP36589" s="135"/>
      <c r="BJ36589" s="136"/>
    </row>
    <row r="36590" spans="5:62" ht="14.25" customHeight="1" x14ac:dyDescent="0.25">
      <c r="E36590" s="113"/>
      <c r="H36590" s="133"/>
      <c r="T36590" s="133"/>
      <c r="X36590" s="131"/>
      <c r="Y36590" s="133"/>
      <c r="AJ36590" s="133"/>
      <c r="AO36590" s="135"/>
      <c r="AP36590" s="135"/>
      <c r="BJ36590" s="136"/>
    </row>
    <row r="36591" spans="5:62" ht="14.25" customHeight="1" x14ac:dyDescent="0.25">
      <c r="E36591" s="113"/>
      <c r="H36591" s="133"/>
      <c r="T36591" s="133"/>
      <c r="X36591" s="131"/>
      <c r="Y36591" s="133"/>
      <c r="AJ36591" s="133"/>
      <c r="AO36591" s="135"/>
      <c r="AP36591" s="135"/>
      <c r="BJ36591" s="136"/>
    </row>
    <row r="36592" spans="5:62" ht="14.25" customHeight="1" x14ac:dyDescent="0.25">
      <c r="E36592" s="113"/>
      <c r="H36592" s="133"/>
      <c r="T36592" s="133"/>
      <c r="X36592" s="131"/>
      <c r="Y36592" s="133"/>
      <c r="AJ36592" s="133"/>
      <c r="AO36592" s="135"/>
      <c r="AP36592" s="135"/>
      <c r="BJ36592" s="136"/>
    </row>
    <row r="36593" spans="5:62" ht="14.25" customHeight="1" x14ac:dyDescent="0.25">
      <c r="E36593" s="113"/>
      <c r="H36593" s="133"/>
      <c r="T36593" s="133"/>
      <c r="X36593" s="131"/>
      <c r="Y36593" s="133"/>
      <c r="AJ36593" s="133"/>
      <c r="AO36593" s="135"/>
      <c r="AP36593" s="135"/>
      <c r="BJ36593" s="136"/>
    </row>
    <row r="36594" spans="5:62" ht="14.25" customHeight="1" x14ac:dyDescent="0.25">
      <c r="E36594" s="113"/>
      <c r="H36594" s="133"/>
      <c r="T36594" s="133"/>
      <c r="X36594" s="131"/>
      <c r="Y36594" s="133"/>
      <c r="AJ36594" s="133"/>
      <c r="AO36594" s="135"/>
      <c r="AP36594" s="135"/>
      <c r="BJ36594" s="136"/>
    </row>
    <row r="36595" spans="5:62" ht="14.25" customHeight="1" x14ac:dyDescent="0.25">
      <c r="E36595" s="113"/>
      <c r="H36595" s="133"/>
      <c r="T36595" s="133"/>
      <c r="X36595" s="131"/>
      <c r="Y36595" s="133"/>
      <c r="AJ36595" s="133"/>
      <c r="AO36595" s="135"/>
      <c r="AP36595" s="135"/>
      <c r="BJ36595" s="136"/>
    </row>
    <row r="36596" spans="5:62" ht="14.25" customHeight="1" x14ac:dyDescent="0.25">
      <c r="E36596" s="113"/>
      <c r="H36596" s="133"/>
      <c r="T36596" s="133"/>
      <c r="X36596" s="131"/>
      <c r="Y36596" s="133"/>
      <c r="AJ36596" s="133"/>
      <c r="AO36596" s="135"/>
      <c r="AP36596" s="135"/>
      <c r="BJ36596" s="136"/>
    </row>
    <row r="36597" spans="5:62" ht="14.25" customHeight="1" x14ac:dyDescent="0.25">
      <c r="E36597" s="113"/>
      <c r="H36597" s="133"/>
      <c r="T36597" s="133"/>
      <c r="X36597" s="131"/>
      <c r="Y36597" s="133"/>
      <c r="AJ36597" s="133"/>
      <c r="AO36597" s="135"/>
      <c r="AP36597" s="135"/>
      <c r="BJ36597" s="136"/>
    </row>
    <row r="36598" spans="5:62" ht="14.25" customHeight="1" x14ac:dyDescent="0.25">
      <c r="E36598" s="113"/>
      <c r="H36598" s="133"/>
      <c r="T36598" s="133"/>
      <c r="X36598" s="131"/>
      <c r="Y36598" s="133"/>
      <c r="AJ36598" s="133"/>
      <c r="AO36598" s="135"/>
      <c r="AP36598" s="135"/>
      <c r="BJ36598" s="136"/>
    </row>
    <row r="36599" spans="5:62" ht="14.25" customHeight="1" x14ac:dyDescent="0.25">
      <c r="E36599" s="113"/>
      <c r="H36599" s="133"/>
      <c r="T36599" s="133"/>
      <c r="X36599" s="131"/>
      <c r="Y36599" s="133"/>
      <c r="AJ36599" s="133"/>
      <c r="AO36599" s="135"/>
      <c r="AP36599" s="135"/>
      <c r="BJ36599" s="136"/>
    </row>
    <row r="36600" spans="5:62" ht="14.25" customHeight="1" x14ac:dyDescent="0.25">
      <c r="E36600" s="113"/>
      <c r="H36600" s="133"/>
      <c r="T36600" s="133"/>
      <c r="X36600" s="131"/>
      <c r="Y36600" s="133"/>
      <c r="AJ36600" s="133"/>
      <c r="AO36600" s="135"/>
      <c r="AP36600" s="135"/>
      <c r="BJ36600" s="136"/>
    </row>
    <row r="36601" spans="5:62" ht="14.25" customHeight="1" x14ac:dyDescent="0.25">
      <c r="E36601" s="113"/>
      <c r="H36601" s="133"/>
      <c r="T36601" s="133"/>
      <c r="X36601" s="131"/>
      <c r="Y36601" s="133"/>
      <c r="AJ36601" s="133"/>
      <c r="AO36601" s="135"/>
      <c r="AP36601" s="135"/>
      <c r="BJ36601" s="136"/>
    </row>
    <row r="36602" spans="5:62" ht="14.25" customHeight="1" x14ac:dyDescent="0.25">
      <c r="E36602" s="113"/>
      <c r="H36602" s="133"/>
      <c r="T36602" s="133"/>
      <c r="X36602" s="131"/>
      <c r="Y36602" s="133"/>
      <c r="AJ36602" s="133"/>
      <c r="AO36602" s="135"/>
      <c r="AP36602" s="135"/>
      <c r="BJ36602" s="136"/>
    </row>
    <row r="36603" spans="5:62" ht="14.25" customHeight="1" x14ac:dyDescent="0.25">
      <c r="E36603" s="113"/>
      <c r="H36603" s="133"/>
      <c r="T36603" s="133"/>
      <c r="X36603" s="131"/>
      <c r="Y36603" s="133"/>
      <c r="AJ36603" s="133"/>
      <c r="AO36603" s="135"/>
      <c r="AP36603" s="135"/>
      <c r="BJ36603" s="136"/>
    </row>
    <row r="36604" spans="5:62" ht="14.25" customHeight="1" x14ac:dyDescent="0.25">
      <c r="E36604" s="113"/>
      <c r="H36604" s="133"/>
      <c r="T36604" s="133"/>
      <c r="X36604" s="131"/>
      <c r="Y36604" s="133"/>
      <c r="AJ36604" s="133"/>
      <c r="AO36604" s="135"/>
      <c r="AP36604" s="135"/>
      <c r="BJ36604" s="136"/>
    </row>
    <row r="36605" spans="5:62" ht="14.25" customHeight="1" x14ac:dyDescent="0.25">
      <c r="E36605" s="113"/>
      <c r="H36605" s="133"/>
      <c r="T36605" s="133"/>
      <c r="X36605" s="131"/>
      <c r="Y36605" s="133"/>
      <c r="AJ36605" s="133"/>
      <c r="AO36605" s="135"/>
      <c r="AP36605" s="135"/>
      <c r="BJ36605" s="136"/>
    </row>
    <row r="36606" spans="5:62" ht="14.25" customHeight="1" x14ac:dyDescent="0.25">
      <c r="E36606" s="113"/>
      <c r="H36606" s="133"/>
      <c r="T36606" s="133"/>
      <c r="X36606" s="131"/>
      <c r="Y36606" s="133"/>
      <c r="AJ36606" s="133"/>
      <c r="AO36606" s="135"/>
      <c r="AP36606" s="135"/>
      <c r="BJ36606" s="136"/>
    </row>
    <row r="36607" spans="5:62" ht="14.25" customHeight="1" x14ac:dyDescent="0.25">
      <c r="E36607" s="113"/>
      <c r="H36607" s="133"/>
      <c r="T36607" s="133"/>
      <c r="X36607" s="131"/>
      <c r="Y36607" s="133"/>
      <c r="AJ36607" s="133"/>
      <c r="AO36607" s="135"/>
      <c r="AP36607" s="135"/>
      <c r="BJ36607" s="136"/>
    </row>
    <row r="36608" spans="5:62" ht="14.25" customHeight="1" x14ac:dyDescent="0.25">
      <c r="E36608" s="113"/>
      <c r="H36608" s="133"/>
      <c r="T36608" s="133"/>
      <c r="X36608" s="131"/>
      <c r="Y36608" s="133"/>
      <c r="AJ36608" s="133"/>
      <c r="AO36608" s="135"/>
      <c r="AP36608" s="135"/>
      <c r="BJ36608" s="136"/>
    </row>
    <row r="36609" spans="5:62" ht="14.25" customHeight="1" x14ac:dyDescent="0.25">
      <c r="E36609" s="113"/>
      <c r="H36609" s="133"/>
      <c r="T36609" s="133"/>
      <c r="X36609" s="131"/>
      <c r="Y36609" s="133"/>
      <c r="AJ36609" s="133"/>
      <c r="AO36609" s="135"/>
      <c r="AP36609" s="135"/>
      <c r="BJ36609" s="136"/>
    </row>
    <row r="36610" spans="5:62" ht="14.25" customHeight="1" x14ac:dyDescent="0.25">
      <c r="E36610" s="113"/>
      <c r="H36610" s="133"/>
      <c r="T36610" s="133"/>
      <c r="X36610" s="131"/>
      <c r="Y36610" s="133"/>
      <c r="AJ36610" s="133"/>
      <c r="AO36610" s="135"/>
      <c r="AP36610" s="135"/>
      <c r="BJ36610" s="136"/>
    </row>
    <row r="36611" spans="5:62" ht="14.25" customHeight="1" x14ac:dyDescent="0.25">
      <c r="E36611" s="113"/>
      <c r="H36611" s="133"/>
      <c r="T36611" s="133"/>
      <c r="X36611" s="131"/>
      <c r="Y36611" s="133"/>
      <c r="AJ36611" s="133"/>
      <c r="AO36611" s="135"/>
      <c r="AP36611" s="135"/>
      <c r="BJ36611" s="136"/>
    </row>
    <row r="36612" spans="5:62" ht="14.25" customHeight="1" x14ac:dyDescent="0.25">
      <c r="E36612" s="113"/>
      <c r="H36612" s="133"/>
      <c r="T36612" s="133"/>
      <c r="X36612" s="131"/>
      <c r="Y36612" s="133"/>
      <c r="AJ36612" s="133"/>
      <c r="AO36612" s="135"/>
      <c r="AP36612" s="135"/>
      <c r="BJ36612" s="136"/>
    </row>
    <row r="36613" spans="5:62" ht="14.25" customHeight="1" x14ac:dyDescent="0.25">
      <c r="E36613" s="113"/>
      <c r="H36613" s="133"/>
      <c r="T36613" s="133"/>
      <c r="X36613" s="131"/>
      <c r="Y36613" s="133"/>
      <c r="AJ36613" s="133"/>
      <c r="AO36613" s="135"/>
      <c r="AP36613" s="135"/>
      <c r="BJ36613" s="136"/>
    </row>
    <row r="36614" spans="5:62" ht="14.25" customHeight="1" x14ac:dyDescent="0.25">
      <c r="E36614" s="113"/>
      <c r="H36614" s="133"/>
      <c r="T36614" s="133"/>
      <c r="X36614" s="131"/>
      <c r="Y36614" s="133"/>
      <c r="AJ36614" s="133"/>
      <c r="AO36614" s="135"/>
      <c r="AP36614" s="135"/>
      <c r="BJ36614" s="136"/>
    </row>
    <row r="36615" spans="5:62" ht="14.25" customHeight="1" x14ac:dyDescent="0.25">
      <c r="E36615" s="113"/>
      <c r="H36615" s="133"/>
      <c r="T36615" s="133"/>
      <c r="X36615" s="131"/>
      <c r="Y36615" s="133"/>
      <c r="AJ36615" s="133"/>
      <c r="AO36615" s="135"/>
      <c r="AP36615" s="135"/>
      <c r="BJ36615" s="136"/>
    </row>
    <row r="36616" spans="5:62" ht="14.25" customHeight="1" x14ac:dyDescent="0.25">
      <c r="E36616" s="113"/>
      <c r="H36616" s="133"/>
      <c r="T36616" s="133"/>
      <c r="X36616" s="131"/>
      <c r="Y36616" s="133"/>
      <c r="AJ36616" s="133"/>
      <c r="AO36616" s="135"/>
      <c r="AP36616" s="135"/>
      <c r="BJ36616" s="136"/>
    </row>
    <row r="36617" spans="5:62" ht="14.25" customHeight="1" x14ac:dyDescent="0.25">
      <c r="E36617" s="113"/>
      <c r="H36617" s="133"/>
      <c r="T36617" s="133"/>
      <c r="X36617" s="131"/>
      <c r="Y36617" s="133"/>
      <c r="AJ36617" s="133"/>
      <c r="AO36617" s="135"/>
      <c r="AP36617" s="135"/>
      <c r="BJ36617" s="136"/>
    </row>
    <row r="36618" spans="5:62" ht="14.25" customHeight="1" x14ac:dyDescent="0.25">
      <c r="E36618" s="113"/>
      <c r="H36618" s="133"/>
      <c r="T36618" s="133"/>
      <c r="X36618" s="131"/>
      <c r="Y36618" s="133"/>
      <c r="AJ36618" s="133"/>
      <c r="AO36618" s="135"/>
      <c r="AP36618" s="135"/>
      <c r="BJ36618" s="136"/>
    </row>
    <row r="36619" spans="5:62" ht="14.25" customHeight="1" x14ac:dyDescent="0.25">
      <c r="E36619" s="113"/>
      <c r="H36619" s="133"/>
      <c r="T36619" s="133"/>
      <c r="X36619" s="131"/>
      <c r="Y36619" s="133"/>
      <c r="AJ36619" s="133"/>
      <c r="AO36619" s="135"/>
      <c r="AP36619" s="135"/>
      <c r="BJ36619" s="136"/>
    </row>
    <row r="36620" spans="5:62" ht="14.25" customHeight="1" x14ac:dyDescent="0.25">
      <c r="E36620" s="113"/>
      <c r="H36620" s="133"/>
      <c r="T36620" s="133"/>
      <c r="X36620" s="131"/>
      <c r="Y36620" s="133"/>
      <c r="AJ36620" s="133"/>
      <c r="AO36620" s="135"/>
      <c r="AP36620" s="135"/>
      <c r="BJ36620" s="136"/>
    </row>
    <row r="36621" spans="5:62" ht="14.25" customHeight="1" x14ac:dyDescent="0.25">
      <c r="E36621" s="113"/>
      <c r="H36621" s="133"/>
      <c r="T36621" s="133"/>
      <c r="X36621" s="131"/>
      <c r="Y36621" s="133"/>
      <c r="AJ36621" s="133"/>
      <c r="AO36621" s="135"/>
      <c r="AP36621" s="135"/>
      <c r="BJ36621" s="136"/>
    </row>
    <row r="36622" spans="5:62" ht="14.25" customHeight="1" x14ac:dyDescent="0.25">
      <c r="E36622" s="113"/>
      <c r="H36622" s="133"/>
      <c r="T36622" s="133"/>
      <c r="X36622" s="131"/>
      <c r="Y36622" s="133"/>
      <c r="AJ36622" s="133"/>
      <c r="AO36622" s="135"/>
      <c r="AP36622" s="135"/>
      <c r="BJ36622" s="136"/>
    </row>
    <row r="36623" spans="5:62" ht="14.25" customHeight="1" x14ac:dyDescent="0.25">
      <c r="E36623" s="113"/>
      <c r="H36623" s="133"/>
      <c r="T36623" s="133"/>
      <c r="X36623" s="131"/>
      <c r="Y36623" s="133"/>
      <c r="AJ36623" s="133"/>
      <c r="AO36623" s="135"/>
      <c r="AP36623" s="135"/>
      <c r="BJ36623" s="136"/>
    </row>
    <row r="36624" spans="5:62" ht="14.25" customHeight="1" x14ac:dyDescent="0.25">
      <c r="E36624" s="113"/>
      <c r="H36624" s="133"/>
      <c r="T36624" s="133"/>
      <c r="X36624" s="131"/>
      <c r="Y36624" s="133"/>
      <c r="AJ36624" s="133"/>
      <c r="AO36624" s="135"/>
      <c r="AP36624" s="135"/>
      <c r="BJ36624" s="136"/>
    </row>
    <row r="36625" spans="5:62" ht="14.25" customHeight="1" x14ac:dyDescent="0.25">
      <c r="E36625" s="113"/>
      <c r="H36625" s="133"/>
      <c r="T36625" s="133"/>
      <c r="X36625" s="131"/>
      <c r="Y36625" s="133"/>
      <c r="AJ36625" s="133"/>
      <c r="AO36625" s="135"/>
      <c r="AP36625" s="135"/>
      <c r="BJ36625" s="136"/>
    </row>
    <row r="36626" spans="5:62" ht="14.25" customHeight="1" x14ac:dyDescent="0.25">
      <c r="E36626" s="113"/>
      <c r="H36626" s="133"/>
      <c r="T36626" s="133"/>
      <c r="X36626" s="131"/>
      <c r="Y36626" s="133"/>
      <c r="AJ36626" s="133"/>
      <c r="AO36626" s="135"/>
      <c r="AP36626" s="135"/>
      <c r="BJ36626" s="136"/>
    </row>
    <row r="36627" spans="5:62" ht="14.25" customHeight="1" x14ac:dyDescent="0.25">
      <c r="E36627" s="113"/>
      <c r="H36627" s="133"/>
      <c r="T36627" s="133"/>
      <c r="X36627" s="131"/>
      <c r="Y36627" s="133"/>
      <c r="AJ36627" s="133"/>
      <c r="AO36627" s="135"/>
      <c r="AP36627" s="135"/>
      <c r="BJ36627" s="136"/>
    </row>
    <row r="36628" spans="5:62" ht="14.25" customHeight="1" x14ac:dyDescent="0.25">
      <c r="E36628" s="113"/>
      <c r="H36628" s="133"/>
      <c r="T36628" s="133"/>
      <c r="X36628" s="131"/>
      <c r="Y36628" s="133"/>
      <c r="AJ36628" s="133"/>
      <c r="AO36628" s="135"/>
      <c r="AP36628" s="135"/>
      <c r="BJ36628" s="136"/>
    </row>
    <row r="36629" spans="5:62" ht="14.25" customHeight="1" x14ac:dyDescent="0.25">
      <c r="E36629" s="113"/>
      <c r="H36629" s="133"/>
      <c r="T36629" s="133"/>
      <c r="X36629" s="131"/>
      <c r="Y36629" s="133"/>
      <c r="AJ36629" s="133"/>
      <c r="AO36629" s="135"/>
      <c r="AP36629" s="135"/>
      <c r="BJ36629" s="136"/>
    </row>
    <row r="36630" spans="5:62" ht="14.25" customHeight="1" x14ac:dyDescent="0.25">
      <c r="E36630" s="113"/>
      <c r="H36630" s="133"/>
      <c r="T36630" s="133"/>
      <c r="X36630" s="131"/>
      <c r="Y36630" s="133"/>
      <c r="AJ36630" s="133"/>
      <c r="AO36630" s="135"/>
      <c r="AP36630" s="135"/>
      <c r="BJ36630" s="136"/>
    </row>
    <row r="36631" spans="5:62" ht="14.25" customHeight="1" x14ac:dyDescent="0.25">
      <c r="E36631" s="113"/>
      <c r="H36631" s="133"/>
      <c r="T36631" s="133"/>
      <c r="X36631" s="131"/>
      <c r="Y36631" s="133"/>
      <c r="AJ36631" s="133"/>
      <c r="AO36631" s="135"/>
      <c r="AP36631" s="135"/>
      <c r="BJ36631" s="136"/>
    </row>
    <row r="36632" spans="5:62" ht="14.25" customHeight="1" x14ac:dyDescent="0.25">
      <c r="E36632" s="113"/>
      <c r="H36632" s="133"/>
      <c r="T36632" s="133"/>
      <c r="X36632" s="131"/>
      <c r="Y36632" s="133"/>
      <c r="AJ36632" s="133"/>
      <c r="AO36632" s="135"/>
      <c r="AP36632" s="135"/>
      <c r="BJ36632" s="136"/>
    </row>
    <row r="36633" spans="5:62" ht="14.25" customHeight="1" x14ac:dyDescent="0.25">
      <c r="E36633" s="113"/>
      <c r="H36633" s="133"/>
      <c r="T36633" s="133"/>
      <c r="X36633" s="131"/>
      <c r="Y36633" s="133"/>
      <c r="AJ36633" s="133"/>
      <c r="AO36633" s="135"/>
      <c r="AP36633" s="135"/>
      <c r="BJ36633" s="136"/>
    </row>
    <row r="36634" spans="5:62" ht="14.25" customHeight="1" x14ac:dyDescent="0.25">
      <c r="E36634" s="113"/>
      <c r="H36634" s="133"/>
      <c r="T36634" s="133"/>
      <c r="X36634" s="131"/>
      <c r="Y36634" s="133"/>
      <c r="AJ36634" s="133"/>
      <c r="AO36634" s="135"/>
      <c r="AP36634" s="135"/>
      <c r="BJ36634" s="136"/>
    </row>
    <row r="36635" spans="5:62" ht="14.25" customHeight="1" x14ac:dyDescent="0.25">
      <c r="E36635" s="113"/>
      <c r="H36635" s="133"/>
      <c r="T36635" s="133"/>
      <c r="X36635" s="131"/>
      <c r="Y36635" s="133"/>
      <c r="AJ36635" s="133"/>
      <c r="AO36635" s="135"/>
      <c r="AP36635" s="135"/>
      <c r="BJ36635" s="136"/>
    </row>
    <row r="36636" spans="5:62" ht="14.25" customHeight="1" x14ac:dyDescent="0.25">
      <c r="E36636" s="113"/>
      <c r="H36636" s="133"/>
      <c r="T36636" s="133"/>
      <c r="X36636" s="131"/>
      <c r="Y36636" s="133"/>
      <c r="AJ36636" s="133"/>
      <c r="AO36636" s="135"/>
      <c r="AP36636" s="135"/>
      <c r="BJ36636" s="136"/>
    </row>
    <row r="36637" spans="5:62" ht="14.25" customHeight="1" x14ac:dyDescent="0.25">
      <c r="E36637" s="113"/>
      <c r="H36637" s="133"/>
      <c r="T36637" s="133"/>
      <c r="X36637" s="131"/>
      <c r="Y36637" s="133"/>
      <c r="AJ36637" s="133"/>
      <c r="AO36637" s="135"/>
      <c r="AP36637" s="135"/>
      <c r="BJ36637" s="136"/>
    </row>
    <row r="36638" spans="5:62" ht="14.25" customHeight="1" x14ac:dyDescent="0.25">
      <c r="E36638" s="113"/>
      <c r="H36638" s="133"/>
      <c r="T36638" s="133"/>
      <c r="X36638" s="131"/>
      <c r="Y36638" s="133"/>
      <c r="AJ36638" s="133"/>
      <c r="AO36638" s="135"/>
      <c r="AP36638" s="135"/>
      <c r="BJ36638" s="136"/>
    </row>
    <row r="36639" spans="5:62" ht="14.25" customHeight="1" x14ac:dyDescent="0.25">
      <c r="E36639" s="113"/>
      <c r="H36639" s="133"/>
      <c r="T36639" s="133"/>
      <c r="X36639" s="131"/>
      <c r="Y36639" s="133"/>
      <c r="AJ36639" s="133"/>
      <c r="AO36639" s="135"/>
      <c r="AP36639" s="135"/>
      <c r="BJ36639" s="136"/>
    </row>
    <row r="36640" spans="5:62" ht="14.25" customHeight="1" x14ac:dyDescent="0.25">
      <c r="E36640" s="113"/>
      <c r="H36640" s="133"/>
      <c r="T36640" s="133"/>
      <c r="X36640" s="131"/>
      <c r="Y36640" s="133"/>
      <c r="AJ36640" s="133"/>
      <c r="AO36640" s="135"/>
      <c r="AP36640" s="135"/>
      <c r="BJ36640" s="136"/>
    </row>
    <row r="36641" spans="5:62" ht="14.25" customHeight="1" x14ac:dyDescent="0.25">
      <c r="E36641" s="113"/>
      <c r="H36641" s="133"/>
      <c r="T36641" s="133"/>
      <c r="X36641" s="131"/>
      <c r="Y36641" s="133"/>
      <c r="AJ36641" s="133"/>
      <c r="AO36641" s="135"/>
      <c r="AP36641" s="135"/>
      <c r="BJ36641" s="136"/>
    </row>
    <row r="36642" spans="5:62" ht="14.25" customHeight="1" x14ac:dyDescent="0.25">
      <c r="E36642" s="113"/>
      <c r="H36642" s="133"/>
      <c r="T36642" s="133"/>
      <c r="X36642" s="131"/>
      <c r="Y36642" s="133"/>
      <c r="AJ36642" s="133"/>
      <c r="AO36642" s="135"/>
      <c r="AP36642" s="135"/>
      <c r="BJ36642" s="136"/>
    </row>
    <row r="36643" spans="5:62" ht="14.25" customHeight="1" x14ac:dyDescent="0.25">
      <c r="E36643" s="113"/>
      <c r="H36643" s="133"/>
      <c r="T36643" s="133"/>
      <c r="X36643" s="131"/>
      <c r="Y36643" s="133"/>
      <c r="AJ36643" s="133"/>
      <c r="AO36643" s="135"/>
      <c r="AP36643" s="135"/>
      <c r="BJ36643" s="136"/>
    </row>
    <row r="36644" spans="5:62" ht="14.25" customHeight="1" x14ac:dyDescent="0.25">
      <c r="E36644" s="113"/>
      <c r="H36644" s="133"/>
      <c r="T36644" s="133"/>
      <c r="X36644" s="131"/>
      <c r="Y36644" s="133"/>
      <c r="AJ36644" s="133"/>
      <c r="AO36644" s="135"/>
      <c r="AP36644" s="135"/>
      <c r="BJ36644" s="136"/>
    </row>
    <row r="36645" spans="5:62" ht="14.25" customHeight="1" x14ac:dyDescent="0.25">
      <c r="E36645" s="113"/>
      <c r="H36645" s="133"/>
      <c r="T36645" s="133"/>
      <c r="X36645" s="131"/>
      <c r="Y36645" s="133"/>
      <c r="AJ36645" s="133"/>
      <c r="AO36645" s="135"/>
      <c r="AP36645" s="135"/>
      <c r="BJ36645" s="136"/>
    </row>
    <row r="36646" spans="5:62" ht="14.25" customHeight="1" x14ac:dyDescent="0.25">
      <c r="E36646" s="113"/>
      <c r="H36646" s="133"/>
      <c r="T36646" s="133"/>
      <c r="X36646" s="131"/>
      <c r="Y36646" s="133"/>
      <c r="AJ36646" s="133"/>
      <c r="AO36646" s="135"/>
      <c r="AP36646" s="135"/>
      <c r="BJ36646" s="136"/>
    </row>
    <row r="36647" spans="5:62" ht="14.25" customHeight="1" x14ac:dyDescent="0.25">
      <c r="E36647" s="113"/>
      <c r="H36647" s="133"/>
      <c r="T36647" s="133"/>
      <c r="X36647" s="131"/>
      <c r="Y36647" s="133"/>
      <c r="AJ36647" s="133"/>
      <c r="AO36647" s="135"/>
      <c r="AP36647" s="135"/>
      <c r="BJ36647" s="136"/>
    </row>
    <row r="36648" spans="5:62" ht="14.25" customHeight="1" x14ac:dyDescent="0.25">
      <c r="E36648" s="113"/>
      <c r="H36648" s="133"/>
      <c r="T36648" s="133"/>
      <c r="X36648" s="131"/>
      <c r="Y36648" s="133"/>
      <c r="AJ36648" s="133"/>
      <c r="AO36648" s="135"/>
      <c r="AP36648" s="135"/>
      <c r="BJ36648" s="136"/>
    </row>
    <row r="36649" spans="5:62" ht="14.25" customHeight="1" x14ac:dyDescent="0.25">
      <c r="E36649" s="113"/>
      <c r="H36649" s="133"/>
      <c r="T36649" s="133"/>
      <c r="X36649" s="131"/>
      <c r="Y36649" s="133"/>
      <c r="AJ36649" s="133"/>
      <c r="AO36649" s="135"/>
      <c r="AP36649" s="135"/>
      <c r="BJ36649" s="136"/>
    </row>
    <row r="36650" spans="5:62" ht="14.25" customHeight="1" x14ac:dyDescent="0.25">
      <c r="E36650" s="113"/>
      <c r="H36650" s="133"/>
      <c r="T36650" s="133"/>
      <c r="X36650" s="131"/>
      <c r="Y36650" s="133"/>
      <c r="AJ36650" s="133"/>
      <c r="AO36650" s="135"/>
      <c r="AP36650" s="135"/>
      <c r="BJ36650" s="136"/>
    </row>
    <row r="36651" spans="5:62" ht="14.25" customHeight="1" x14ac:dyDescent="0.25">
      <c r="E36651" s="113"/>
      <c r="H36651" s="133"/>
      <c r="T36651" s="133"/>
      <c r="X36651" s="131"/>
      <c r="Y36651" s="133"/>
      <c r="AJ36651" s="133"/>
      <c r="AO36651" s="135"/>
      <c r="AP36651" s="135"/>
      <c r="BJ36651" s="136"/>
    </row>
    <row r="36652" spans="5:62" ht="14.25" customHeight="1" x14ac:dyDescent="0.25">
      <c r="E36652" s="113"/>
      <c r="H36652" s="133"/>
      <c r="T36652" s="133"/>
      <c r="X36652" s="131"/>
      <c r="Y36652" s="133"/>
      <c r="AJ36652" s="133"/>
      <c r="AO36652" s="135"/>
      <c r="AP36652" s="135"/>
      <c r="BJ36652" s="136"/>
    </row>
    <row r="36653" spans="5:62" ht="14.25" customHeight="1" x14ac:dyDescent="0.25">
      <c r="E36653" s="113"/>
      <c r="H36653" s="133"/>
      <c r="T36653" s="133"/>
      <c r="X36653" s="131"/>
      <c r="Y36653" s="133"/>
      <c r="AJ36653" s="133"/>
      <c r="AO36653" s="135"/>
      <c r="AP36653" s="135"/>
      <c r="BJ36653" s="136"/>
    </row>
    <row r="36654" spans="5:62" ht="14.25" customHeight="1" x14ac:dyDescent="0.25">
      <c r="E36654" s="113"/>
      <c r="H36654" s="133"/>
      <c r="T36654" s="133"/>
      <c r="X36654" s="131"/>
      <c r="Y36654" s="133"/>
      <c r="AJ36654" s="133"/>
      <c r="AO36654" s="135"/>
      <c r="AP36654" s="135"/>
      <c r="BJ36654" s="136"/>
    </row>
    <row r="36655" spans="5:62" ht="14.25" customHeight="1" x14ac:dyDescent="0.25">
      <c r="E36655" s="113"/>
      <c r="H36655" s="133"/>
      <c r="T36655" s="133"/>
      <c r="X36655" s="131"/>
      <c r="Y36655" s="133"/>
      <c r="AJ36655" s="133"/>
      <c r="AO36655" s="135"/>
      <c r="AP36655" s="135"/>
      <c r="BJ36655" s="136"/>
    </row>
    <row r="36656" spans="5:62" ht="14.25" customHeight="1" x14ac:dyDescent="0.25">
      <c r="E36656" s="113"/>
      <c r="H36656" s="133"/>
      <c r="T36656" s="133"/>
      <c r="X36656" s="131"/>
      <c r="Y36656" s="133"/>
      <c r="AJ36656" s="133"/>
      <c r="AO36656" s="135"/>
      <c r="AP36656" s="135"/>
      <c r="BJ36656" s="136"/>
    </row>
    <row r="36657" spans="5:62" ht="14.25" customHeight="1" x14ac:dyDescent="0.25">
      <c r="E36657" s="113"/>
      <c r="H36657" s="133"/>
      <c r="T36657" s="133"/>
      <c r="X36657" s="131"/>
      <c r="Y36657" s="133"/>
      <c r="AJ36657" s="133"/>
      <c r="AO36657" s="135"/>
      <c r="AP36657" s="135"/>
      <c r="BJ36657" s="136"/>
    </row>
    <row r="36658" spans="5:62" ht="14.25" customHeight="1" x14ac:dyDescent="0.25">
      <c r="E36658" s="113"/>
      <c r="H36658" s="133"/>
      <c r="T36658" s="133"/>
      <c r="X36658" s="131"/>
      <c r="Y36658" s="133"/>
      <c r="AJ36658" s="133"/>
      <c r="AO36658" s="135"/>
      <c r="AP36658" s="135"/>
      <c r="BJ36658" s="136"/>
    </row>
    <row r="36659" spans="5:62" ht="14.25" customHeight="1" x14ac:dyDescent="0.25">
      <c r="E36659" s="113"/>
      <c r="H36659" s="133"/>
      <c r="T36659" s="133"/>
      <c r="X36659" s="131"/>
      <c r="Y36659" s="133"/>
      <c r="AJ36659" s="133"/>
      <c r="AO36659" s="135"/>
      <c r="AP36659" s="135"/>
      <c r="BJ36659" s="136"/>
    </row>
    <row r="36660" spans="5:62" ht="14.25" customHeight="1" x14ac:dyDescent="0.25">
      <c r="E36660" s="113"/>
      <c r="H36660" s="133"/>
      <c r="T36660" s="133"/>
      <c r="X36660" s="131"/>
      <c r="Y36660" s="133"/>
      <c r="AJ36660" s="133"/>
      <c r="AO36660" s="135"/>
      <c r="AP36660" s="135"/>
      <c r="BJ36660" s="136"/>
    </row>
    <row r="36661" spans="5:62" ht="14.25" customHeight="1" x14ac:dyDescent="0.25">
      <c r="E36661" s="113"/>
      <c r="H36661" s="133"/>
      <c r="T36661" s="133"/>
      <c r="X36661" s="131"/>
      <c r="Y36661" s="133"/>
      <c r="AJ36661" s="133"/>
      <c r="AO36661" s="135"/>
      <c r="AP36661" s="135"/>
      <c r="BJ36661" s="136"/>
    </row>
    <row r="36662" spans="5:62" ht="14.25" customHeight="1" x14ac:dyDescent="0.25">
      <c r="E36662" s="113"/>
      <c r="H36662" s="133"/>
      <c r="T36662" s="133"/>
      <c r="X36662" s="131"/>
      <c r="Y36662" s="133"/>
      <c r="AJ36662" s="133"/>
      <c r="AO36662" s="135"/>
      <c r="AP36662" s="135"/>
      <c r="BJ36662" s="136"/>
    </row>
    <row r="36663" spans="5:62" ht="14.25" customHeight="1" x14ac:dyDescent="0.25">
      <c r="E36663" s="113"/>
      <c r="H36663" s="133"/>
      <c r="T36663" s="133"/>
      <c r="X36663" s="131"/>
      <c r="Y36663" s="133"/>
      <c r="AJ36663" s="133"/>
      <c r="AO36663" s="135"/>
      <c r="AP36663" s="135"/>
      <c r="BJ36663" s="136"/>
    </row>
    <row r="36664" spans="5:62" ht="14.25" customHeight="1" x14ac:dyDescent="0.25">
      <c r="E36664" s="113"/>
      <c r="H36664" s="133"/>
      <c r="T36664" s="133"/>
      <c r="X36664" s="131"/>
      <c r="Y36664" s="133"/>
      <c r="AJ36664" s="133"/>
      <c r="AO36664" s="135"/>
      <c r="AP36664" s="135"/>
      <c r="BJ36664" s="136"/>
    </row>
    <row r="36665" spans="5:62" ht="14.25" customHeight="1" x14ac:dyDescent="0.25">
      <c r="E36665" s="113"/>
      <c r="H36665" s="133"/>
      <c r="T36665" s="133"/>
      <c r="X36665" s="131"/>
      <c r="Y36665" s="133"/>
      <c r="AJ36665" s="133"/>
      <c r="AO36665" s="135"/>
      <c r="AP36665" s="135"/>
      <c r="BJ36665" s="136"/>
    </row>
    <row r="36666" spans="5:62" ht="14.25" customHeight="1" x14ac:dyDescent="0.25">
      <c r="E36666" s="113"/>
      <c r="H36666" s="133"/>
      <c r="T36666" s="133"/>
      <c r="X36666" s="131"/>
      <c r="Y36666" s="133"/>
      <c r="AJ36666" s="133"/>
      <c r="AO36666" s="135"/>
      <c r="AP36666" s="135"/>
      <c r="BJ36666" s="136"/>
    </row>
    <row r="36667" spans="5:62" ht="14.25" customHeight="1" x14ac:dyDescent="0.25">
      <c r="E36667" s="113"/>
      <c r="H36667" s="133"/>
      <c r="T36667" s="133"/>
      <c r="X36667" s="131"/>
      <c r="Y36667" s="133"/>
      <c r="AJ36667" s="133"/>
      <c r="AO36667" s="135"/>
      <c r="AP36667" s="135"/>
      <c r="BJ36667" s="136"/>
    </row>
    <row r="36668" spans="5:62" ht="14.25" customHeight="1" x14ac:dyDescent="0.25">
      <c r="E36668" s="113"/>
      <c r="H36668" s="133"/>
      <c r="T36668" s="133"/>
      <c r="X36668" s="131"/>
      <c r="Y36668" s="133"/>
      <c r="AJ36668" s="133"/>
      <c r="AO36668" s="135"/>
      <c r="AP36668" s="135"/>
      <c r="BJ36668" s="136"/>
    </row>
    <row r="36669" spans="5:62" ht="14.25" customHeight="1" x14ac:dyDescent="0.25">
      <c r="E36669" s="113"/>
      <c r="H36669" s="133"/>
      <c r="T36669" s="133"/>
      <c r="X36669" s="131"/>
      <c r="Y36669" s="133"/>
      <c r="AJ36669" s="133"/>
      <c r="AO36669" s="135"/>
      <c r="AP36669" s="135"/>
      <c r="BJ36669" s="136"/>
    </row>
    <row r="36670" spans="5:62" ht="14.25" customHeight="1" x14ac:dyDescent="0.25">
      <c r="E36670" s="113"/>
      <c r="H36670" s="133"/>
      <c r="T36670" s="133"/>
      <c r="X36670" s="131"/>
      <c r="Y36670" s="133"/>
      <c r="AJ36670" s="133"/>
      <c r="AO36670" s="135"/>
      <c r="AP36670" s="135"/>
      <c r="BJ36670" s="136"/>
    </row>
    <row r="36671" spans="5:62" ht="14.25" customHeight="1" x14ac:dyDescent="0.25">
      <c r="E36671" s="113"/>
      <c r="H36671" s="133"/>
      <c r="T36671" s="133"/>
      <c r="X36671" s="131"/>
      <c r="Y36671" s="133"/>
      <c r="AJ36671" s="133"/>
      <c r="AO36671" s="135"/>
      <c r="AP36671" s="135"/>
      <c r="BJ36671" s="136"/>
    </row>
    <row r="36672" spans="5:62" ht="14.25" customHeight="1" x14ac:dyDescent="0.25">
      <c r="E36672" s="113"/>
      <c r="H36672" s="133"/>
      <c r="T36672" s="133"/>
      <c r="X36672" s="131"/>
      <c r="Y36672" s="133"/>
      <c r="AJ36672" s="133"/>
      <c r="AO36672" s="135"/>
      <c r="AP36672" s="135"/>
      <c r="BJ36672" s="136"/>
    </row>
    <row r="36673" spans="5:62" ht="14.25" customHeight="1" x14ac:dyDescent="0.25">
      <c r="E36673" s="113"/>
      <c r="H36673" s="133"/>
      <c r="T36673" s="133"/>
      <c r="X36673" s="131"/>
      <c r="Y36673" s="133"/>
      <c r="AJ36673" s="133"/>
      <c r="AO36673" s="135"/>
      <c r="AP36673" s="135"/>
      <c r="BJ36673" s="136"/>
    </row>
    <row r="36674" spans="5:62" ht="14.25" customHeight="1" x14ac:dyDescent="0.25">
      <c r="E36674" s="113"/>
      <c r="H36674" s="133"/>
      <c r="T36674" s="133"/>
      <c r="X36674" s="131"/>
      <c r="Y36674" s="133"/>
      <c r="AJ36674" s="133"/>
      <c r="AO36674" s="135"/>
      <c r="AP36674" s="135"/>
      <c r="BJ36674" s="136"/>
    </row>
    <row r="36675" spans="5:62" ht="14.25" customHeight="1" x14ac:dyDescent="0.25">
      <c r="E36675" s="113"/>
      <c r="H36675" s="133"/>
      <c r="T36675" s="133"/>
      <c r="X36675" s="131"/>
      <c r="Y36675" s="133"/>
      <c r="AJ36675" s="133"/>
      <c r="AO36675" s="135"/>
      <c r="AP36675" s="135"/>
      <c r="BJ36675" s="136"/>
    </row>
    <row r="36676" spans="5:62" ht="14.25" customHeight="1" x14ac:dyDescent="0.25">
      <c r="E36676" s="113"/>
      <c r="H36676" s="133"/>
      <c r="T36676" s="133"/>
      <c r="X36676" s="131"/>
      <c r="Y36676" s="133"/>
      <c r="AJ36676" s="133"/>
      <c r="AO36676" s="135"/>
      <c r="AP36676" s="135"/>
      <c r="BJ36676" s="136"/>
    </row>
    <row r="36677" spans="5:62" ht="14.25" customHeight="1" x14ac:dyDescent="0.25">
      <c r="E36677" s="113"/>
      <c r="H36677" s="133"/>
      <c r="T36677" s="133"/>
      <c r="X36677" s="131"/>
      <c r="Y36677" s="133"/>
      <c r="AJ36677" s="133"/>
      <c r="AO36677" s="135"/>
      <c r="AP36677" s="135"/>
      <c r="BJ36677" s="136"/>
    </row>
    <row r="36678" spans="5:62" ht="14.25" customHeight="1" x14ac:dyDescent="0.25">
      <c r="E36678" s="113"/>
      <c r="H36678" s="133"/>
      <c r="T36678" s="133"/>
      <c r="X36678" s="131"/>
      <c r="Y36678" s="133"/>
      <c r="AJ36678" s="133"/>
      <c r="AO36678" s="135"/>
      <c r="AP36678" s="135"/>
      <c r="BJ36678" s="136"/>
    </row>
    <row r="36679" spans="5:62" ht="14.25" customHeight="1" x14ac:dyDescent="0.25">
      <c r="E36679" s="113"/>
      <c r="H36679" s="133"/>
      <c r="T36679" s="133"/>
      <c r="X36679" s="131"/>
      <c r="Y36679" s="133"/>
      <c r="AJ36679" s="133"/>
      <c r="AO36679" s="135"/>
      <c r="AP36679" s="135"/>
      <c r="BJ36679" s="136"/>
    </row>
    <row r="36680" spans="5:62" ht="14.25" customHeight="1" x14ac:dyDescent="0.25">
      <c r="E36680" s="113"/>
      <c r="H36680" s="133"/>
      <c r="T36680" s="133"/>
      <c r="X36680" s="131"/>
      <c r="Y36680" s="133"/>
      <c r="AJ36680" s="133"/>
      <c r="AO36680" s="135"/>
      <c r="AP36680" s="135"/>
      <c r="BJ36680" s="136"/>
    </row>
    <row r="36681" spans="5:62" ht="14.25" customHeight="1" x14ac:dyDescent="0.25">
      <c r="E36681" s="113"/>
      <c r="H36681" s="133"/>
      <c r="T36681" s="133"/>
      <c r="X36681" s="131"/>
      <c r="Y36681" s="133"/>
      <c r="AJ36681" s="133"/>
      <c r="AO36681" s="135"/>
      <c r="AP36681" s="135"/>
      <c r="BJ36681" s="136"/>
    </row>
    <row r="36682" spans="5:62" ht="14.25" customHeight="1" x14ac:dyDescent="0.25">
      <c r="E36682" s="113"/>
      <c r="H36682" s="133"/>
      <c r="T36682" s="133"/>
      <c r="X36682" s="131"/>
      <c r="Y36682" s="133"/>
      <c r="AJ36682" s="133"/>
      <c r="AO36682" s="135"/>
      <c r="AP36682" s="135"/>
      <c r="BJ36682" s="136"/>
    </row>
    <row r="36683" spans="5:62" ht="14.25" customHeight="1" x14ac:dyDescent="0.25">
      <c r="E36683" s="113"/>
      <c r="H36683" s="133"/>
      <c r="T36683" s="133"/>
      <c r="X36683" s="131"/>
      <c r="Y36683" s="133"/>
      <c r="AJ36683" s="133"/>
      <c r="AO36683" s="135"/>
      <c r="AP36683" s="135"/>
      <c r="BJ36683" s="136"/>
    </row>
    <row r="36684" spans="5:62" ht="14.25" customHeight="1" x14ac:dyDescent="0.25">
      <c r="E36684" s="113"/>
      <c r="H36684" s="133"/>
      <c r="T36684" s="133"/>
      <c r="X36684" s="131"/>
      <c r="Y36684" s="133"/>
      <c r="AJ36684" s="133"/>
      <c r="AO36684" s="135"/>
      <c r="AP36684" s="135"/>
      <c r="BJ36684" s="136"/>
    </row>
    <row r="36685" spans="5:62" ht="14.25" customHeight="1" x14ac:dyDescent="0.25">
      <c r="E36685" s="113"/>
      <c r="H36685" s="133"/>
      <c r="T36685" s="133"/>
      <c r="X36685" s="131"/>
      <c r="Y36685" s="133"/>
      <c r="AJ36685" s="133"/>
      <c r="AO36685" s="135"/>
      <c r="AP36685" s="135"/>
      <c r="BJ36685" s="136"/>
    </row>
    <row r="36686" spans="5:62" ht="14.25" customHeight="1" x14ac:dyDescent="0.25">
      <c r="E36686" s="113"/>
      <c r="H36686" s="133"/>
      <c r="T36686" s="133"/>
      <c r="X36686" s="131"/>
      <c r="Y36686" s="133"/>
      <c r="AJ36686" s="133"/>
      <c r="AO36686" s="135"/>
      <c r="AP36686" s="135"/>
      <c r="BJ36686" s="136"/>
    </row>
    <row r="36687" spans="5:62" ht="14.25" customHeight="1" x14ac:dyDescent="0.25">
      <c r="E36687" s="113"/>
      <c r="H36687" s="133"/>
      <c r="T36687" s="133"/>
      <c r="X36687" s="131"/>
      <c r="Y36687" s="133"/>
      <c r="AJ36687" s="133"/>
      <c r="AO36687" s="135"/>
      <c r="AP36687" s="135"/>
      <c r="BJ36687" s="136"/>
    </row>
    <row r="36688" spans="5:62" ht="14.25" customHeight="1" x14ac:dyDescent="0.25">
      <c r="E36688" s="113"/>
      <c r="H36688" s="133"/>
      <c r="T36688" s="133"/>
      <c r="X36688" s="131"/>
      <c r="Y36688" s="133"/>
      <c r="AJ36688" s="133"/>
      <c r="AO36688" s="135"/>
      <c r="AP36688" s="135"/>
      <c r="BJ36688" s="136"/>
    </row>
    <row r="36689" spans="5:62" ht="14.25" customHeight="1" x14ac:dyDescent="0.25">
      <c r="E36689" s="113"/>
      <c r="H36689" s="133"/>
      <c r="T36689" s="133"/>
      <c r="X36689" s="131"/>
      <c r="Y36689" s="133"/>
      <c r="AJ36689" s="133"/>
      <c r="AO36689" s="135"/>
      <c r="AP36689" s="135"/>
      <c r="BJ36689" s="136"/>
    </row>
    <row r="36690" spans="5:62" ht="14.25" customHeight="1" x14ac:dyDescent="0.25">
      <c r="E36690" s="113"/>
      <c r="H36690" s="133"/>
      <c r="T36690" s="133"/>
      <c r="X36690" s="131"/>
      <c r="Y36690" s="133"/>
      <c r="AJ36690" s="133"/>
      <c r="AO36690" s="135"/>
      <c r="AP36690" s="135"/>
      <c r="BJ36690" s="136"/>
    </row>
    <row r="36691" spans="5:62" ht="14.25" customHeight="1" x14ac:dyDescent="0.25">
      <c r="E36691" s="113"/>
      <c r="H36691" s="133"/>
      <c r="T36691" s="133"/>
      <c r="X36691" s="131"/>
      <c r="Y36691" s="133"/>
      <c r="AJ36691" s="133"/>
      <c r="AO36691" s="135"/>
      <c r="AP36691" s="135"/>
      <c r="BJ36691" s="136"/>
    </row>
    <row r="36692" spans="5:62" ht="14.25" customHeight="1" x14ac:dyDescent="0.25">
      <c r="E36692" s="113"/>
      <c r="H36692" s="133"/>
      <c r="T36692" s="133"/>
      <c r="X36692" s="131"/>
      <c r="Y36692" s="133"/>
      <c r="AJ36692" s="133"/>
      <c r="AO36692" s="135"/>
      <c r="AP36692" s="135"/>
      <c r="BJ36692" s="136"/>
    </row>
    <row r="36693" spans="5:62" ht="14.25" customHeight="1" x14ac:dyDescent="0.25">
      <c r="E36693" s="113"/>
      <c r="H36693" s="133"/>
      <c r="T36693" s="133"/>
      <c r="X36693" s="131"/>
      <c r="Y36693" s="133"/>
      <c r="AJ36693" s="133"/>
      <c r="AO36693" s="135"/>
      <c r="AP36693" s="135"/>
      <c r="BJ36693" s="136"/>
    </row>
    <row r="36694" spans="5:62" ht="14.25" customHeight="1" x14ac:dyDescent="0.25">
      <c r="E36694" s="113"/>
      <c r="H36694" s="133"/>
      <c r="T36694" s="133"/>
      <c r="X36694" s="131"/>
      <c r="Y36694" s="133"/>
      <c r="AJ36694" s="133"/>
      <c r="AO36694" s="135"/>
      <c r="AP36694" s="135"/>
      <c r="BJ36694" s="136"/>
    </row>
    <row r="36695" spans="5:62" ht="14.25" customHeight="1" x14ac:dyDescent="0.25">
      <c r="E36695" s="113"/>
      <c r="H36695" s="133"/>
      <c r="T36695" s="133"/>
      <c r="X36695" s="131"/>
      <c r="Y36695" s="133"/>
      <c r="AJ36695" s="133"/>
      <c r="AO36695" s="135"/>
      <c r="AP36695" s="135"/>
      <c r="BJ36695" s="136"/>
    </row>
    <row r="36696" spans="5:62" ht="14.25" customHeight="1" x14ac:dyDescent="0.25">
      <c r="E36696" s="113"/>
      <c r="H36696" s="133"/>
      <c r="T36696" s="133"/>
      <c r="X36696" s="131"/>
      <c r="Y36696" s="133"/>
      <c r="AJ36696" s="133"/>
      <c r="AO36696" s="135"/>
      <c r="AP36696" s="135"/>
      <c r="BJ36696" s="136"/>
    </row>
    <row r="36697" spans="5:62" ht="14.25" customHeight="1" x14ac:dyDescent="0.25">
      <c r="E36697" s="113"/>
      <c r="H36697" s="133"/>
      <c r="T36697" s="133"/>
      <c r="X36697" s="131"/>
      <c r="Y36697" s="133"/>
      <c r="AJ36697" s="133"/>
      <c r="AO36697" s="135"/>
      <c r="AP36697" s="135"/>
      <c r="BJ36697" s="136"/>
    </row>
    <row r="36698" spans="5:62" ht="14.25" customHeight="1" x14ac:dyDescent="0.25">
      <c r="E36698" s="113"/>
      <c r="H36698" s="133"/>
      <c r="T36698" s="133"/>
      <c r="X36698" s="131"/>
      <c r="Y36698" s="133"/>
      <c r="AJ36698" s="133"/>
      <c r="AO36698" s="135"/>
      <c r="AP36698" s="135"/>
      <c r="BJ36698" s="136"/>
    </row>
    <row r="36699" spans="5:62" ht="14.25" customHeight="1" x14ac:dyDescent="0.25">
      <c r="E36699" s="113"/>
      <c r="H36699" s="133"/>
      <c r="T36699" s="133"/>
      <c r="X36699" s="131"/>
      <c r="Y36699" s="133"/>
      <c r="AJ36699" s="133"/>
      <c r="AO36699" s="135"/>
      <c r="AP36699" s="135"/>
      <c r="BJ36699" s="136"/>
    </row>
    <row r="36700" spans="5:62" ht="14.25" customHeight="1" x14ac:dyDescent="0.25">
      <c r="E36700" s="113"/>
      <c r="H36700" s="133"/>
      <c r="T36700" s="133"/>
      <c r="X36700" s="131"/>
      <c r="Y36700" s="133"/>
      <c r="AJ36700" s="133"/>
      <c r="AO36700" s="135"/>
      <c r="AP36700" s="135"/>
      <c r="BJ36700" s="136"/>
    </row>
    <row r="36701" spans="5:62" ht="14.25" customHeight="1" x14ac:dyDescent="0.25">
      <c r="E36701" s="113"/>
      <c r="H36701" s="133"/>
      <c r="T36701" s="133"/>
      <c r="X36701" s="131"/>
      <c r="Y36701" s="133"/>
      <c r="AJ36701" s="133"/>
      <c r="AO36701" s="135"/>
      <c r="AP36701" s="135"/>
      <c r="BJ36701" s="136"/>
    </row>
    <row r="36702" spans="5:62" ht="14.25" customHeight="1" x14ac:dyDescent="0.25">
      <c r="E36702" s="113"/>
      <c r="H36702" s="133"/>
      <c r="T36702" s="133"/>
      <c r="X36702" s="131"/>
      <c r="Y36702" s="133"/>
      <c r="AJ36702" s="133"/>
      <c r="AO36702" s="135"/>
      <c r="AP36702" s="135"/>
      <c r="BJ36702" s="136"/>
    </row>
    <row r="36703" spans="5:62" ht="14.25" customHeight="1" x14ac:dyDescent="0.25">
      <c r="E36703" s="113"/>
      <c r="H36703" s="133"/>
      <c r="T36703" s="133"/>
      <c r="X36703" s="131"/>
      <c r="Y36703" s="133"/>
      <c r="AJ36703" s="133"/>
      <c r="AO36703" s="135"/>
      <c r="AP36703" s="135"/>
      <c r="BJ36703" s="136"/>
    </row>
    <row r="36704" spans="5:62" ht="14.25" customHeight="1" x14ac:dyDescent="0.25">
      <c r="E36704" s="113"/>
      <c r="H36704" s="133"/>
      <c r="T36704" s="133"/>
      <c r="X36704" s="131"/>
      <c r="Y36704" s="133"/>
      <c r="AJ36704" s="133"/>
      <c r="AO36704" s="135"/>
      <c r="AP36704" s="135"/>
      <c r="BJ36704" s="136"/>
    </row>
    <row r="36705" spans="5:62" ht="14.25" customHeight="1" x14ac:dyDescent="0.25">
      <c r="E36705" s="113"/>
      <c r="H36705" s="133"/>
      <c r="T36705" s="133"/>
      <c r="X36705" s="131"/>
      <c r="Y36705" s="133"/>
      <c r="AJ36705" s="133"/>
      <c r="AO36705" s="135"/>
      <c r="AP36705" s="135"/>
      <c r="BJ36705" s="136"/>
    </row>
    <row r="36706" spans="5:62" ht="14.25" customHeight="1" x14ac:dyDescent="0.25">
      <c r="E36706" s="113"/>
      <c r="H36706" s="133"/>
      <c r="T36706" s="133"/>
      <c r="X36706" s="131"/>
      <c r="Y36706" s="133"/>
      <c r="AJ36706" s="133"/>
      <c r="AO36706" s="135"/>
      <c r="AP36706" s="135"/>
      <c r="BJ36706" s="136"/>
    </row>
    <row r="36707" spans="5:62" ht="14.25" customHeight="1" x14ac:dyDescent="0.25">
      <c r="E36707" s="113"/>
      <c r="H36707" s="133"/>
      <c r="T36707" s="133"/>
      <c r="X36707" s="131"/>
      <c r="Y36707" s="133"/>
      <c r="AJ36707" s="133"/>
      <c r="AO36707" s="135"/>
      <c r="AP36707" s="135"/>
      <c r="BJ36707" s="136"/>
    </row>
    <row r="36708" spans="5:62" ht="14.25" customHeight="1" x14ac:dyDescent="0.25">
      <c r="E36708" s="113"/>
      <c r="H36708" s="133"/>
      <c r="T36708" s="133"/>
      <c r="X36708" s="131"/>
      <c r="Y36708" s="133"/>
      <c r="AJ36708" s="133"/>
      <c r="AO36708" s="135"/>
      <c r="AP36708" s="135"/>
      <c r="BJ36708" s="136"/>
    </row>
    <row r="36709" spans="5:62" ht="14.25" customHeight="1" x14ac:dyDescent="0.25">
      <c r="E36709" s="113"/>
      <c r="H36709" s="133"/>
      <c r="T36709" s="133"/>
      <c r="X36709" s="131"/>
      <c r="Y36709" s="133"/>
      <c r="AJ36709" s="133"/>
      <c r="AO36709" s="135"/>
      <c r="AP36709" s="135"/>
      <c r="BJ36709" s="136"/>
    </row>
    <row r="36710" spans="5:62" ht="14.25" customHeight="1" x14ac:dyDescent="0.25">
      <c r="E36710" s="113"/>
      <c r="H36710" s="133"/>
      <c r="T36710" s="133"/>
      <c r="X36710" s="131"/>
      <c r="Y36710" s="133"/>
      <c r="AJ36710" s="133"/>
      <c r="AO36710" s="135"/>
      <c r="AP36710" s="135"/>
      <c r="BJ36710" s="136"/>
    </row>
    <row r="36711" spans="5:62" ht="14.25" customHeight="1" x14ac:dyDescent="0.25">
      <c r="E36711" s="113"/>
      <c r="H36711" s="133"/>
      <c r="T36711" s="133"/>
      <c r="X36711" s="131"/>
      <c r="Y36711" s="133"/>
      <c r="AJ36711" s="133"/>
      <c r="AO36711" s="135"/>
      <c r="AP36711" s="135"/>
      <c r="BJ36711" s="136"/>
    </row>
    <row r="36712" spans="5:62" ht="14.25" customHeight="1" x14ac:dyDescent="0.25">
      <c r="E36712" s="113"/>
      <c r="H36712" s="133"/>
      <c r="T36712" s="133"/>
      <c r="X36712" s="131"/>
      <c r="Y36712" s="133"/>
      <c r="AJ36712" s="133"/>
      <c r="AO36712" s="135"/>
      <c r="AP36712" s="135"/>
      <c r="BJ36712" s="136"/>
    </row>
    <row r="36713" spans="5:62" ht="14.25" customHeight="1" x14ac:dyDescent="0.25">
      <c r="E36713" s="113"/>
      <c r="H36713" s="133"/>
      <c r="T36713" s="133"/>
      <c r="X36713" s="131"/>
      <c r="Y36713" s="133"/>
      <c r="AJ36713" s="133"/>
      <c r="AO36713" s="135"/>
      <c r="AP36713" s="135"/>
      <c r="BJ36713" s="136"/>
    </row>
    <row r="36714" spans="5:62" ht="14.25" customHeight="1" x14ac:dyDescent="0.25">
      <c r="E36714" s="113"/>
      <c r="H36714" s="133"/>
      <c r="T36714" s="133"/>
      <c r="X36714" s="131"/>
      <c r="Y36714" s="133"/>
      <c r="AJ36714" s="133"/>
      <c r="AO36714" s="135"/>
      <c r="AP36714" s="135"/>
      <c r="BJ36714" s="136"/>
    </row>
    <row r="36715" spans="5:62" ht="14.25" customHeight="1" x14ac:dyDescent="0.25">
      <c r="E36715" s="113"/>
      <c r="H36715" s="133"/>
      <c r="T36715" s="133"/>
      <c r="X36715" s="131"/>
      <c r="Y36715" s="133"/>
      <c r="AJ36715" s="133"/>
      <c r="AO36715" s="135"/>
      <c r="AP36715" s="135"/>
      <c r="BJ36715" s="136"/>
    </row>
    <row r="36716" spans="5:62" ht="14.25" customHeight="1" x14ac:dyDescent="0.25">
      <c r="E36716" s="113"/>
      <c r="H36716" s="133"/>
      <c r="T36716" s="133"/>
      <c r="X36716" s="131"/>
      <c r="Y36716" s="133"/>
      <c r="AJ36716" s="133"/>
      <c r="AO36716" s="135"/>
      <c r="AP36716" s="135"/>
      <c r="BJ36716" s="136"/>
    </row>
    <row r="36717" spans="5:62" ht="14.25" customHeight="1" x14ac:dyDescent="0.25">
      <c r="E36717" s="113"/>
      <c r="H36717" s="133"/>
      <c r="T36717" s="133"/>
      <c r="X36717" s="131"/>
      <c r="Y36717" s="133"/>
      <c r="AJ36717" s="133"/>
      <c r="AO36717" s="135"/>
      <c r="AP36717" s="135"/>
      <c r="BJ36717" s="136"/>
    </row>
    <row r="36718" spans="5:62" ht="14.25" customHeight="1" x14ac:dyDescent="0.25">
      <c r="E36718" s="113"/>
      <c r="H36718" s="133"/>
      <c r="T36718" s="133"/>
      <c r="X36718" s="131"/>
      <c r="Y36718" s="133"/>
      <c r="AJ36718" s="133"/>
      <c r="AO36718" s="135"/>
      <c r="AP36718" s="135"/>
      <c r="BJ36718" s="136"/>
    </row>
    <row r="36719" spans="5:62" ht="14.25" customHeight="1" x14ac:dyDescent="0.25">
      <c r="E36719" s="113"/>
      <c r="H36719" s="133"/>
      <c r="T36719" s="133"/>
      <c r="X36719" s="131"/>
      <c r="Y36719" s="133"/>
      <c r="AJ36719" s="133"/>
      <c r="AO36719" s="135"/>
      <c r="AP36719" s="135"/>
      <c r="BJ36719" s="136"/>
    </row>
    <row r="36720" spans="5:62" ht="14.25" customHeight="1" x14ac:dyDescent="0.25">
      <c r="E36720" s="113"/>
      <c r="H36720" s="133"/>
      <c r="T36720" s="133"/>
      <c r="X36720" s="131"/>
      <c r="Y36720" s="133"/>
      <c r="AJ36720" s="133"/>
      <c r="AO36720" s="135"/>
      <c r="AP36720" s="135"/>
      <c r="BJ36720" s="136"/>
    </row>
    <row r="36721" spans="5:62" ht="14.25" customHeight="1" x14ac:dyDescent="0.25">
      <c r="E36721" s="113"/>
      <c r="H36721" s="133"/>
      <c r="T36721" s="133"/>
      <c r="X36721" s="131"/>
      <c r="Y36721" s="133"/>
      <c r="AJ36721" s="133"/>
      <c r="AO36721" s="135"/>
      <c r="AP36721" s="135"/>
      <c r="BJ36721" s="136"/>
    </row>
    <row r="36722" spans="5:62" ht="14.25" customHeight="1" x14ac:dyDescent="0.25">
      <c r="E36722" s="113"/>
      <c r="H36722" s="133"/>
      <c r="T36722" s="133"/>
      <c r="X36722" s="131"/>
      <c r="Y36722" s="133"/>
      <c r="AJ36722" s="133"/>
      <c r="AO36722" s="135"/>
      <c r="AP36722" s="135"/>
      <c r="BJ36722" s="136"/>
    </row>
    <row r="36723" spans="5:62" ht="14.25" customHeight="1" x14ac:dyDescent="0.25">
      <c r="E36723" s="113"/>
      <c r="H36723" s="133"/>
      <c r="T36723" s="133"/>
      <c r="X36723" s="131"/>
      <c r="Y36723" s="133"/>
      <c r="AJ36723" s="133"/>
      <c r="AO36723" s="135"/>
      <c r="AP36723" s="135"/>
      <c r="BJ36723" s="136"/>
    </row>
    <row r="36724" spans="5:62" ht="14.25" customHeight="1" x14ac:dyDescent="0.25">
      <c r="E36724" s="113"/>
      <c r="H36724" s="133"/>
      <c r="T36724" s="133"/>
      <c r="X36724" s="131"/>
      <c r="Y36724" s="133"/>
      <c r="AJ36724" s="133"/>
      <c r="AO36724" s="135"/>
      <c r="AP36724" s="135"/>
      <c r="BJ36724" s="136"/>
    </row>
    <row r="36725" spans="5:62" ht="14.25" customHeight="1" x14ac:dyDescent="0.25">
      <c r="E36725" s="113"/>
      <c r="H36725" s="133"/>
      <c r="T36725" s="133"/>
      <c r="X36725" s="131"/>
      <c r="Y36725" s="133"/>
      <c r="AJ36725" s="133"/>
      <c r="AO36725" s="135"/>
      <c r="AP36725" s="135"/>
      <c r="BJ36725" s="136"/>
    </row>
    <row r="36726" spans="5:62" ht="14.25" customHeight="1" x14ac:dyDescent="0.25">
      <c r="E36726" s="113"/>
      <c r="H36726" s="133"/>
      <c r="T36726" s="133"/>
      <c r="X36726" s="131"/>
      <c r="Y36726" s="133"/>
      <c r="AJ36726" s="133"/>
      <c r="AO36726" s="135"/>
      <c r="AP36726" s="135"/>
      <c r="BJ36726" s="136"/>
    </row>
    <row r="36727" spans="5:62" ht="14.25" customHeight="1" x14ac:dyDescent="0.25">
      <c r="E36727" s="113"/>
      <c r="H36727" s="133"/>
      <c r="T36727" s="133"/>
      <c r="X36727" s="131"/>
      <c r="Y36727" s="133"/>
      <c r="AJ36727" s="133"/>
      <c r="AO36727" s="135"/>
      <c r="AP36727" s="135"/>
      <c r="BJ36727" s="136"/>
    </row>
    <row r="36728" spans="5:62" ht="14.25" customHeight="1" x14ac:dyDescent="0.25">
      <c r="E36728" s="113"/>
      <c r="H36728" s="133"/>
      <c r="T36728" s="133"/>
      <c r="X36728" s="131"/>
      <c r="Y36728" s="133"/>
      <c r="AJ36728" s="133"/>
      <c r="AO36728" s="135"/>
      <c r="AP36728" s="135"/>
      <c r="BJ36728" s="136"/>
    </row>
    <row r="36729" spans="5:62" ht="14.25" customHeight="1" x14ac:dyDescent="0.25">
      <c r="E36729" s="113"/>
      <c r="H36729" s="133"/>
      <c r="T36729" s="133"/>
      <c r="X36729" s="131"/>
      <c r="Y36729" s="133"/>
      <c r="AJ36729" s="133"/>
      <c r="AO36729" s="135"/>
      <c r="AP36729" s="135"/>
      <c r="BJ36729" s="136"/>
    </row>
    <row r="36730" spans="5:62" ht="14.25" customHeight="1" x14ac:dyDescent="0.25">
      <c r="E36730" s="113"/>
      <c r="H36730" s="133"/>
      <c r="T36730" s="133"/>
      <c r="X36730" s="131"/>
      <c r="Y36730" s="133"/>
      <c r="AJ36730" s="133"/>
      <c r="AO36730" s="135"/>
      <c r="AP36730" s="135"/>
      <c r="BJ36730" s="136"/>
    </row>
    <row r="36731" spans="5:62" ht="14.25" customHeight="1" x14ac:dyDescent="0.25">
      <c r="E36731" s="113"/>
      <c r="H36731" s="133"/>
      <c r="T36731" s="133"/>
      <c r="X36731" s="131"/>
      <c r="Y36731" s="133"/>
      <c r="AJ36731" s="133"/>
      <c r="AO36731" s="135"/>
      <c r="AP36731" s="135"/>
      <c r="BJ36731" s="136"/>
    </row>
    <row r="36732" spans="5:62" ht="14.25" customHeight="1" x14ac:dyDescent="0.25">
      <c r="E36732" s="113"/>
      <c r="H36732" s="133"/>
      <c r="T36732" s="133"/>
      <c r="X36732" s="131"/>
      <c r="Y36732" s="133"/>
      <c r="AJ36732" s="133"/>
      <c r="AO36732" s="135"/>
      <c r="AP36732" s="135"/>
      <c r="BJ36732" s="136"/>
    </row>
    <row r="36733" spans="5:62" ht="14.25" customHeight="1" x14ac:dyDescent="0.25">
      <c r="E36733" s="113"/>
      <c r="H36733" s="133"/>
      <c r="T36733" s="133"/>
      <c r="X36733" s="131"/>
      <c r="Y36733" s="133"/>
      <c r="AJ36733" s="133"/>
      <c r="AO36733" s="135"/>
      <c r="AP36733" s="135"/>
      <c r="BJ36733" s="136"/>
    </row>
    <row r="36734" spans="5:62" ht="14.25" customHeight="1" x14ac:dyDescent="0.25">
      <c r="E36734" s="113"/>
      <c r="H36734" s="133"/>
      <c r="T36734" s="133"/>
      <c r="X36734" s="131"/>
      <c r="Y36734" s="133"/>
      <c r="AJ36734" s="133"/>
      <c r="AO36734" s="135"/>
      <c r="AP36734" s="135"/>
      <c r="BJ36734" s="136"/>
    </row>
    <row r="36735" spans="5:62" ht="14.25" customHeight="1" x14ac:dyDescent="0.25">
      <c r="E36735" s="113"/>
      <c r="H36735" s="133"/>
      <c r="T36735" s="133"/>
      <c r="X36735" s="131"/>
      <c r="Y36735" s="133"/>
      <c r="AJ36735" s="133"/>
      <c r="AO36735" s="135"/>
      <c r="AP36735" s="135"/>
      <c r="BJ36735" s="136"/>
    </row>
    <row r="36736" spans="5:62" ht="14.25" customHeight="1" x14ac:dyDescent="0.25">
      <c r="E36736" s="113"/>
      <c r="H36736" s="133"/>
      <c r="T36736" s="133"/>
      <c r="X36736" s="131"/>
      <c r="Y36736" s="133"/>
      <c r="AJ36736" s="133"/>
      <c r="AO36736" s="135"/>
      <c r="AP36736" s="135"/>
      <c r="BJ36736" s="136"/>
    </row>
    <row r="36737" spans="5:62" ht="14.25" customHeight="1" x14ac:dyDescent="0.25">
      <c r="E36737" s="113"/>
      <c r="H36737" s="133"/>
      <c r="T36737" s="133"/>
      <c r="X36737" s="131"/>
      <c r="Y36737" s="133"/>
      <c r="AJ36737" s="133"/>
      <c r="AO36737" s="135"/>
      <c r="AP36737" s="135"/>
      <c r="BJ36737" s="136"/>
    </row>
    <row r="36738" spans="5:62" ht="14.25" customHeight="1" x14ac:dyDescent="0.25">
      <c r="E36738" s="113"/>
      <c r="H36738" s="133"/>
      <c r="T36738" s="133"/>
      <c r="X36738" s="131"/>
      <c r="Y36738" s="133"/>
      <c r="AJ36738" s="133"/>
      <c r="AO36738" s="135"/>
      <c r="AP36738" s="135"/>
      <c r="BJ36738" s="136"/>
    </row>
    <row r="36739" spans="5:62" ht="14.25" customHeight="1" x14ac:dyDescent="0.25">
      <c r="E36739" s="113"/>
      <c r="H36739" s="133"/>
      <c r="T36739" s="133"/>
      <c r="X36739" s="131"/>
      <c r="Y36739" s="133"/>
      <c r="AJ36739" s="133"/>
      <c r="AO36739" s="135"/>
      <c r="AP36739" s="135"/>
      <c r="BJ36739" s="136"/>
    </row>
    <row r="36740" spans="5:62" ht="14.25" customHeight="1" x14ac:dyDescent="0.25">
      <c r="E36740" s="113"/>
      <c r="H36740" s="133"/>
      <c r="T36740" s="133"/>
      <c r="X36740" s="131"/>
      <c r="Y36740" s="133"/>
      <c r="AJ36740" s="133"/>
      <c r="AO36740" s="135"/>
      <c r="AP36740" s="135"/>
      <c r="BJ36740" s="136"/>
    </row>
    <row r="36741" spans="5:62" ht="14.25" customHeight="1" x14ac:dyDescent="0.25">
      <c r="E36741" s="113"/>
      <c r="H36741" s="133"/>
      <c r="T36741" s="133"/>
      <c r="X36741" s="131"/>
      <c r="Y36741" s="133"/>
      <c r="AJ36741" s="133"/>
      <c r="AO36741" s="135"/>
      <c r="AP36741" s="135"/>
      <c r="BJ36741" s="136"/>
    </row>
    <row r="36742" spans="5:62" ht="14.25" customHeight="1" x14ac:dyDescent="0.25">
      <c r="E36742" s="113"/>
      <c r="H36742" s="133"/>
      <c r="T36742" s="133"/>
      <c r="X36742" s="131"/>
      <c r="Y36742" s="133"/>
      <c r="AJ36742" s="133"/>
      <c r="AO36742" s="135"/>
      <c r="AP36742" s="135"/>
      <c r="BJ36742" s="136"/>
    </row>
    <row r="36743" spans="5:62" ht="14.25" customHeight="1" x14ac:dyDescent="0.25">
      <c r="E36743" s="113"/>
      <c r="H36743" s="133"/>
      <c r="T36743" s="133"/>
      <c r="X36743" s="131"/>
      <c r="Y36743" s="133"/>
      <c r="AJ36743" s="133"/>
      <c r="AO36743" s="135"/>
      <c r="AP36743" s="135"/>
      <c r="BJ36743" s="136"/>
    </row>
    <row r="36744" spans="5:62" ht="14.25" customHeight="1" x14ac:dyDescent="0.25">
      <c r="E36744" s="113"/>
      <c r="H36744" s="133"/>
      <c r="T36744" s="133"/>
      <c r="X36744" s="131"/>
      <c r="Y36744" s="133"/>
      <c r="AJ36744" s="133"/>
      <c r="AO36744" s="135"/>
      <c r="AP36744" s="135"/>
      <c r="BJ36744" s="136"/>
    </row>
    <row r="36745" spans="5:62" ht="14.25" customHeight="1" x14ac:dyDescent="0.25">
      <c r="E36745" s="113"/>
      <c r="H36745" s="133"/>
      <c r="T36745" s="133"/>
      <c r="X36745" s="131"/>
      <c r="Y36745" s="133"/>
      <c r="AJ36745" s="133"/>
      <c r="AO36745" s="135"/>
      <c r="AP36745" s="135"/>
      <c r="BJ36745" s="136"/>
    </row>
    <row r="36746" spans="5:62" ht="14.25" customHeight="1" x14ac:dyDescent="0.25">
      <c r="E36746" s="113"/>
      <c r="H36746" s="133"/>
      <c r="T36746" s="133"/>
      <c r="X36746" s="131"/>
      <c r="Y36746" s="133"/>
      <c r="AJ36746" s="133"/>
      <c r="AO36746" s="135"/>
      <c r="AP36746" s="135"/>
      <c r="BJ36746" s="136"/>
    </row>
    <row r="36747" spans="5:62" ht="14.25" customHeight="1" x14ac:dyDescent="0.25">
      <c r="E36747" s="113"/>
      <c r="H36747" s="133"/>
      <c r="T36747" s="133"/>
      <c r="X36747" s="131"/>
      <c r="Y36747" s="133"/>
      <c r="AJ36747" s="133"/>
      <c r="AO36747" s="135"/>
      <c r="AP36747" s="135"/>
      <c r="BJ36747" s="136"/>
    </row>
    <row r="36748" spans="5:62" ht="14.25" customHeight="1" x14ac:dyDescent="0.25">
      <c r="E36748" s="113"/>
      <c r="H36748" s="133"/>
      <c r="T36748" s="133"/>
      <c r="X36748" s="131"/>
      <c r="Y36748" s="133"/>
      <c r="AJ36748" s="133"/>
      <c r="AO36748" s="135"/>
      <c r="AP36748" s="135"/>
      <c r="BJ36748" s="136"/>
    </row>
    <row r="36749" spans="5:62" ht="14.25" customHeight="1" x14ac:dyDescent="0.25">
      <c r="E36749" s="113"/>
      <c r="H36749" s="133"/>
      <c r="T36749" s="133"/>
      <c r="X36749" s="131"/>
      <c r="Y36749" s="133"/>
      <c r="AJ36749" s="133"/>
      <c r="AO36749" s="135"/>
      <c r="AP36749" s="135"/>
      <c r="BJ36749" s="136"/>
    </row>
    <row r="36750" spans="5:62" ht="14.25" customHeight="1" x14ac:dyDescent="0.25">
      <c r="E36750" s="113"/>
      <c r="H36750" s="133"/>
      <c r="T36750" s="133"/>
      <c r="X36750" s="131"/>
      <c r="Y36750" s="133"/>
      <c r="AJ36750" s="133"/>
      <c r="AO36750" s="135"/>
      <c r="AP36750" s="135"/>
      <c r="BJ36750" s="136"/>
    </row>
    <row r="36751" spans="5:62" ht="14.25" customHeight="1" x14ac:dyDescent="0.25">
      <c r="E36751" s="113"/>
      <c r="H36751" s="133"/>
      <c r="T36751" s="133"/>
      <c r="X36751" s="131"/>
      <c r="Y36751" s="133"/>
      <c r="AJ36751" s="133"/>
      <c r="AO36751" s="135"/>
      <c r="AP36751" s="135"/>
      <c r="BJ36751" s="136"/>
    </row>
    <row r="36752" spans="5:62" ht="14.25" customHeight="1" x14ac:dyDescent="0.25">
      <c r="E36752" s="113"/>
      <c r="H36752" s="133"/>
      <c r="T36752" s="133"/>
      <c r="X36752" s="131"/>
      <c r="Y36752" s="133"/>
      <c r="AJ36752" s="133"/>
      <c r="AO36752" s="135"/>
      <c r="AP36752" s="135"/>
      <c r="BJ36752" s="136"/>
    </row>
    <row r="36753" spans="5:62" ht="14.25" customHeight="1" x14ac:dyDescent="0.25">
      <c r="E36753" s="113"/>
      <c r="H36753" s="133"/>
      <c r="T36753" s="133"/>
      <c r="X36753" s="131"/>
      <c r="Y36753" s="133"/>
      <c r="AJ36753" s="133"/>
      <c r="AO36753" s="135"/>
      <c r="AP36753" s="135"/>
      <c r="BJ36753" s="136"/>
    </row>
    <row r="36754" spans="5:62" ht="14.25" customHeight="1" x14ac:dyDescent="0.25">
      <c r="E36754" s="113"/>
      <c r="H36754" s="133"/>
      <c r="T36754" s="133"/>
      <c r="X36754" s="131"/>
      <c r="Y36754" s="133"/>
      <c r="AJ36754" s="133"/>
      <c r="AO36754" s="135"/>
      <c r="AP36754" s="135"/>
      <c r="BJ36754" s="136"/>
    </row>
    <row r="36755" spans="5:62" ht="14.25" customHeight="1" x14ac:dyDescent="0.25">
      <c r="E36755" s="113"/>
      <c r="H36755" s="133"/>
      <c r="T36755" s="133"/>
      <c r="X36755" s="131"/>
      <c r="Y36755" s="133"/>
      <c r="AJ36755" s="133"/>
      <c r="AO36755" s="135"/>
      <c r="AP36755" s="135"/>
      <c r="BJ36755" s="136"/>
    </row>
    <row r="36756" spans="5:62" ht="14.25" customHeight="1" x14ac:dyDescent="0.25">
      <c r="E36756" s="113"/>
      <c r="H36756" s="133"/>
      <c r="T36756" s="133"/>
      <c r="X36756" s="131"/>
      <c r="Y36756" s="133"/>
      <c r="AJ36756" s="133"/>
      <c r="AO36756" s="135"/>
      <c r="AP36756" s="135"/>
      <c r="BJ36756" s="136"/>
    </row>
    <row r="36757" spans="5:62" ht="14.25" customHeight="1" x14ac:dyDescent="0.25">
      <c r="E36757" s="113"/>
      <c r="H36757" s="133"/>
      <c r="T36757" s="133"/>
      <c r="X36757" s="131"/>
      <c r="Y36757" s="133"/>
      <c r="AJ36757" s="133"/>
      <c r="AO36757" s="135"/>
      <c r="AP36757" s="135"/>
      <c r="BJ36757" s="136"/>
    </row>
    <row r="36758" spans="5:62" ht="14.25" customHeight="1" x14ac:dyDescent="0.25">
      <c r="E36758" s="113"/>
      <c r="H36758" s="133"/>
      <c r="T36758" s="133"/>
      <c r="X36758" s="131"/>
      <c r="Y36758" s="133"/>
      <c r="AJ36758" s="133"/>
      <c r="AO36758" s="135"/>
      <c r="AP36758" s="135"/>
      <c r="BJ36758" s="136"/>
    </row>
    <row r="36759" spans="5:62" ht="14.25" customHeight="1" x14ac:dyDescent="0.25">
      <c r="E36759" s="113"/>
      <c r="H36759" s="133"/>
      <c r="T36759" s="133"/>
      <c r="X36759" s="131"/>
      <c r="Y36759" s="133"/>
      <c r="AJ36759" s="133"/>
      <c r="AO36759" s="135"/>
      <c r="AP36759" s="135"/>
      <c r="BJ36759" s="136"/>
    </row>
    <row r="36760" spans="5:62" ht="14.25" customHeight="1" x14ac:dyDescent="0.25">
      <c r="E36760" s="113"/>
      <c r="H36760" s="133"/>
      <c r="T36760" s="133"/>
      <c r="X36760" s="131"/>
      <c r="Y36760" s="133"/>
      <c r="AJ36760" s="133"/>
      <c r="AO36760" s="135"/>
      <c r="AP36760" s="135"/>
      <c r="BJ36760" s="136"/>
    </row>
    <row r="36761" spans="5:62" ht="14.25" customHeight="1" x14ac:dyDescent="0.25">
      <c r="E36761" s="113"/>
      <c r="H36761" s="133"/>
      <c r="T36761" s="133"/>
      <c r="X36761" s="131"/>
      <c r="Y36761" s="133"/>
      <c r="AJ36761" s="133"/>
      <c r="AO36761" s="135"/>
      <c r="AP36761" s="135"/>
      <c r="BJ36761" s="136"/>
    </row>
    <row r="36762" spans="5:62" ht="14.25" customHeight="1" x14ac:dyDescent="0.25">
      <c r="E36762" s="113"/>
      <c r="H36762" s="133"/>
      <c r="T36762" s="133"/>
      <c r="X36762" s="131"/>
      <c r="Y36762" s="133"/>
      <c r="AJ36762" s="133"/>
      <c r="AO36762" s="135"/>
      <c r="AP36762" s="135"/>
      <c r="BJ36762" s="136"/>
    </row>
    <row r="36763" spans="5:62" ht="14.25" customHeight="1" x14ac:dyDescent="0.25">
      <c r="E36763" s="113"/>
      <c r="H36763" s="133"/>
      <c r="T36763" s="133"/>
      <c r="X36763" s="131"/>
      <c r="Y36763" s="133"/>
      <c r="AJ36763" s="133"/>
      <c r="AO36763" s="135"/>
      <c r="AP36763" s="135"/>
      <c r="BJ36763" s="136"/>
    </row>
    <row r="36764" spans="5:62" ht="14.25" customHeight="1" x14ac:dyDescent="0.25">
      <c r="E36764" s="113"/>
      <c r="H36764" s="133"/>
      <c r="T36764" s="133"/>
      <c r="X36764" s="131"/>
      <c r="Y36764" s="133"/>
      <c r="AJ36764" s="133"/>
      <c r="AO36764" s="135"/>
      <c r="AP36764" s="135"/>
      <c r="BJ36764" s="136"/>
    </row>
    <row r="36765" spans="5:62" ht="14.25" customHeight="1" x14ac:dyDescent="0.25">
      <c r="E36765" s="113"/>
      <c r="H36765" s="133"/>
      <c r="T36765" s="133"/>
      <c r="X36765" s="131"/>
      <c r="Y36765" s="133"/>
      <c r="AJ36765" s="133"/>
      <c r="AO36765" s="135"/>
      <c r="AP36765" s="135"/>
      <c r="BJ36765" s="136"/>
    </row>
    <row r="36766" spans="5:62" ht="14.25" customHeight="1" x14ac:dyDescent="0.25">
      <c r="E36766" s="113"/>
      <c r="H36766" s="133"/>
      <c r="T36766" s="133"/>
      <c r="X36766" s="131"/>
      <c r="Y36766" s="133"/>
      <c r="AJ36766" s="133"/>
      <c r="AO36766" s="135"/>
      <c r="AP36766" s="135"/>
      <c r="BJ36766" s="136"/>
    </row>
    <row r="36767" spans="5:62" ht="14.25" customHeight="1" x14ac:dyDescent="0.25">
      <c r="E36767" s="113"/>
      <c r="H36767" s="133"/>
      <c r="T36767" s="133"/>
      <c r="X36767" s="131"/>
      <c r="Y36767" s="133"/>
      <c r="AJ36767" s="133"/>
      <c r="AO36767" s="135"/>
      <c r="AP36767" s="135"/>
      <c r="BJ36767" s="136"/>
    </row>
    <row r="36768" spans="5:62" ht="14.25" customHeight="1" x14ac:dyDescent="0.25">
      <c r="E36768" s="113"/>
      <c r="H36768" s="133"/>
      <c r="T36768" s="133"/>
      <c r="X36768" s="131"/>
      <c r="Y36768" s="133"/>
      <c r="AJ36768" s="133"/>
      <c r="AO36768" s="135"/>
      <c r="AP36768" s="135"/>
      <c r="BJ36768" s="136"/>
    </row>
    <row r="36769" spans="5:62" ht="14.25" customHeight="1" x14ac:dyDescent="0.25">
      <c r="E36769" s="113"/>
      <c r="H36769" s="133"/>
      <c r="T36769" s="133"/>
      <c r="X36769" s="131"/>
      <c r="Y36769" s="133"/>
      <c r="AJ36769" s="133"/>
      <c r="AO36769" s="135"/>
      <c r="AP36769" s="135"/>
      <c r="BJ36769" s="136"/>
    </row>
    <row r="36770" spans="5:62" ht="14.25" customHeight="1" x14ac:dyDescent="0.25">
      <c r="E36770" s="113"/>
      <c r="H36770" s="133"/>
      <c r="T36770" s="133"/>
      <c r="X36770" s="131"/>
      <c r="Y36770" s="133"/>
      <c r="AJ36770" s="133"/>
      <c r="AO36770" s="135"/>
      <c r="AP36770" s="135"/>
      <c r="BJ36770" s="136"/>
    </row>
    <row r="36771" spans="5:62" ht="14.25" customHeight="1" x14ac:dyDescent="0.25">
      <c r="E36771" s="113"/>
      <c r="H36771" s="133"/>
      <c r="T36771" s="133"/>
      <c r="X36771" s="131"/>
      <c r="Y36771" s="133"/>
      <c r="AJ36771" s="133"/>
      <c r="AO36771" s="135"/>
      <c r="AP36771" s="135"/>
      <c r="BJ36771" s="136"/>
    </row>
    <row r="36772" spans="5:62" ht="14.25" customHeight="1" x14ac:dyDescent="0.25">
      <c r="E36772" s="113"/>
      <c r="H36772" s="133"/>
      <c r="T36772" s="133"/>
      <c r="X36772" s="131"/>
      <c r="Y36772" s="133"/>
      <c r="AJ36772" s="133"/>
      <c r="AO36772" s="135"/>
      <c r="AP36772" s="135"/>
      <c r="BJ36772" s="136"/>
    </row>
    <row r="36773" spans="5:62" ht="14.25" customHeight="1" x14ac:dyDescent="0.25">
      <c r="E36773" s="113"/>
      <c r="H36773" s="133"/>
      <c r="T36773" s="133"/>
      <c r="X36773" s="131"/>
      <c r="Y36773" s="133"/>
      <c r="AJ36773" s="133"/>
      <c r="AO36773" s="135"/>
      <c r="AP36773" s="135"/>
      <c r="BJ36773" s="136"/>
    </row>
    <row r="36774" spans="5:62" ht="14.25" customHeight="1" x14ac:dyDescent="0.25">
      <c r="E36774" s="113"/>
      <c r="H36774" s="133"/>
      <c r="T36774" s="133"/>
      <c r="X36774" s="131"/>
      <c r="Y36774" s="133"/>
      <c r="AJ36774" s="133"/>
      <c r="AO36774" s="135"/>
      <c r="AP36774" s="135"/>
      <c r="BJ36774" s="136"/>
    </row>
    <row r="36775" spans="5:62" ht="14.25" customHeight="1" x14ac:dyDescent="0.25">
      <c r="E36775" s="113"/>
      <c r="H36775" s="133"/>
      <c r="T36775" s="133"/>
      <c r="X36775" s="131"/>
      <c r="Y36775" s="133"/>
      <c r="AJ36775" s="133"/>
      <c r="AO36775" s="135"/>
      <c r="AP36775" s="135"/>
      <c r="BJ36775" s="136"/>
    </row>
    <row r="36776" spans="5:62" ht="14.25" customHeight="1" x14ac:dyDescent="0.25">
      <c r="E36776" s="113"/>
      <c r="H36776" s="133"/>
      <c r="T36776" s="133"/>
      <c r="X36776" s="131"/>
      <c r="Y36776" s="133"/>
      <c r="AJ36776" s="133"/>
      <c r="AO36776" s="135"/>
      <c r="AP36776" s="135"/>
      <c r="BJ36776" s="136"/>
    </row>
    <row r="36777" spans="5:62" ht="14.25" customHeight="1" x14ac:dyDescent="0.25">
      <c r="E36777" s="113"/>
      <c r="H36777" s="133"/>
      <c r="T36777" s="133"/>
      <c r="X36777" s="131"/>
      <c r="Y36777" s="133"/>
      <c r="AJ36777" s="133"/>
      <c r="AO36777" s="135"/>
      <c r="AP36777" s="135"/>
      <c r="BJ36777" s="136"/>
    </row>
    <row r="36778" spans="5:62" ht="14.25" customHeight="1" x14ac:dyDescent="0.25">
      <c r="E36778" s="113"/>
      <c r="H36778" s="133"/>
      <c r="T36778" s="133"/>
      <c r="X36778" s="131"/>
      <c r="Y36778" s="133"/>
      <c r="AJ36778" s="133"/>
      <c r="AO36778" s="135"/>
      <c r="AP36778" s="135"/>
      <c r="BJ36778" s="136"/>
    </row>
    <row r="36779" spans="5:62" ht="14.25" customHeight="1" x14ac:dyDescent="0.25">
      <c r="E36779" s="113"/>
      <c r="H36779" s="133"/>
      <c r="T36779" s="133"/>
      <c r="X36779" s="131"/>
      <c r="Y36779" s="133"/>
      <c r="AJ36779" s="133"/>
      <c r="AO36779" s="135"/>
      <c r="AP36779" s="135"/>
      <c r="BJ36779" s="136"/>
    </row>
    <row r="36780" spans="5:62" ht="14.25" customHeight="1" x14ac:dyDescent="0.25">
      <c r="E36780" s="113"/>
      <c r="H36780" s="133"/>
      <c r="T36780" s="133"/>
      <c r="X36780" s="131"/>
      <c r="Y36780" s="133"/>
      <c r="AJ36780" s="133"/>
      <c r="AO36780" s="135"/>
      <c r="AP36780" s="135"/>
      <c r="BJ36780" s="136"/>
    </row>
    <row r="36781" spans="5:62" ht="14.25" customHeight="1" x14ac:dyDescent="0.25">
      <c r="E36781" s="113"/>
      <c r="H36781" s="133"/>
      <c r="T36781" s="133"/>
      <c r="X36781" s="131"/>
      <c r="Y36781" s="133"/>
      <c r="AJ36781" s="133"/>
      <c r="AO36781" s="135"/>
      <c r="AP36781" s="135"/>
      <c r="BJ36781" s="136"/>
    </row>
    <row r="36782" spans="5:62" ht="14.25" customHeight="1" x14ac:dyDescent="0.25">
      <c r="E36782" s="113"/>
      <c r="H36782" s="133"/>
      <c r="T36782" s="133"/>
      <c r="X36782" s="131"/>
      <c r="Y36782" s="133"/>
      <c r="AJ36782" s="133"/>
      <c r="AO36782" s="135"/>
      <c r="AP36782" s="135"/>
      <c r="BJ36782" s="136"/>
    </row>
    <row r="36783" spans="5:62" ht="14.25" customHeight="1" x14ac:dyDescent="0.25">
      <c r="E36783" s="113"/>
      <c r="H36783" s="133"/>
      <c r="T36783" s="133"/>
      <c r="X36783" s="131"/>
      <c r="Y36783" s="133"/>
      <c r="AJ36783" s="133"/>
      <c r="AO36783" s="135"/>
      <c r="AP36783" s="135"/>
      <c r="BJ36783" s="136"/>
    </row>
    <row r="36784" spans="5:62" ht="14.25" customHeight="1" x14ac:dyDescent="0.25">
      <c r="E36784" s="113"/>
      <c r="H36784" s="133"/>
      <c r="T36784" s="133"/>
      <c r="X36784" s="131"/>
      <c r="Y36784" s="133"/>
      <c r="AJ36784" s="133"/>
      <c r="AO36784" s="135"/>
      <c r="AP36784" s="135"/>
      <c r="BJ36784" s="136"/>
    </row>
    <row r="36785" spans="5:62" ht="14.25" customHeight="1" x14ac:dyDescent="0.25">
      <c r="E36785" s="113"/>
      <c r="H36785" s="133"/>
      <c r="T36785" s="133"/>
      <c r="X36785" s="131"/>
      <c r="Y36785" s="133"/>
      <c r="AJ36785" s="133"/>
      <c r="AO36785" s="135"/>
      <c r="AP36785" s="135"/>
      <c r="BJ36785" s="136"/>
    </row>
    <row r="36786" spans="5:62" ht="14.25" customHeight="1" x14ac:dyDescent="0.25">
      <c r="E36786" s="113"/>
      <c r="H36786" s="133"/>
      <c r="T36786" s="133"/>
      <c r="X36786" s="131"/>
      <c r="Y36786" s="133"/>
      <c r="AJ36786" s="133"/>
      <c r="AO36786" s="135"/>
      <c r="AP36786" s="135"/>
      <c r="BJ36786" s="136"/>
    </row>
    <row r="36787" spans="5:62" ht="14.25" customHeight="1" x14ac:dyDescent="0.25">
      <c r="E36787" s="113"/>
      <c r="H36787" s="133"/>
      <c r="T36787" s="133"/>
      <c r="X36787" s="131"/>
      <c r="Y36787" s="133"/>
      <c r="AJ36787" s="133"/>
      <c r="AO36787" s="135"/>
      <c r="AP36787" s="135"/>
      <c r="BJ36787" s="136"/>
    </row>
    <row r="36788" spans="5:62" ht="14.25" customHeight="1" x14ac:dyDescent="0.25">
      <c r="E36788" s="113"/>
      <c r="H36788" s="133"/>
      <c r="T36788" s="133"/>
      <c r="X36788" s="131"/>
      <c r="Y36788" s="133"/>
      <c r="AJ36788" s="133"/>
      <c r="AO36788" s="135"/>
      <c r="AP36788" s="135"/>
      <c r="BJ36788" s="136"/>
    </row>
    <row r="36789" spans="5:62" ht="14.25" customHeight="1" x14ac:dyDescent="0.25">
      <c r="E36789" s="113"/>
      <c r="H36789" s="133"/>
      <c r="T36789" s="133"/>
      <c r="X36789" s="131"/>
      <c r="Y36789" s="133"/>
      <c r="AJ36789" s="133"/>
      <c r="AO36789" s="135"/>
      <c r="AP36789" s="135"/>
      <c r="BJ36789" s="136"/>
    </row>
    <row r="36790" spans="5:62" ht="14.25" customHeight="1" x14ac:dyDescent="0.25">
      <c r="E36790" s="113"/>
      <c r="H36790" s="133"/>
      <c r="T36790" s="133"/>
      <c r="X36790" s="131"/>
      <c r="Y36790" s="133"/>
      <c r="AJ36790" s="133"/>
      <c r="AO36790" s="135"/>
      <c r="AP36790" s="135"/>
      <c r="BJ36790" s="136"/>
    </row>
    <row r="36791" spans="5:62" ht="14.25" customHeight="1" x14ac:dyDescent="0.25">
      <c r="E36791" s="113"/>
      <c r="H36791" s="133"/>
      <c r="T36791" s="133"/>
      <c r="X36791" s="131"/>
      <c r="Y36791" s="133"/>
      <c r="AJ36791" s="133"/>
      <c r="AO36791" s="135"/>
      <c r="AP36791" s="135"/>
      <c r="BJ36791" s="136"/>
    </row>
    <row r="36792" spans="5:62" ht="14.25" customHeight="1" x14ac:dyDescent="0.25">
      <c r="E36792" s="113"/>
      <c r="H36792" s="133"/>
      <c r="T36792" s="133"/>
      <c r="X36792" s="131"/>
      <c r="Y36792" s="133"/>
      <c r="AJ36792" s="133"/>
      <c r="AO36792" s="135"/>
      <c r="AP36792" s="135"/>
      <c r="BJ36792" s="136"/>
    </row>
    <row r="36793" spans="5:62" ht="14.25" customHeight="1" x14ac:dyDescent="0.25">
      <c r="E36793" s="113"/>
      <c r="H36793" s="133"/>
      <c r="T36793" s="133"/>
      <c r="X36793" s="131"/>
      <c r="Y36793" s="133"/>
      <c r="AJ36793" s="133"/>
      <c r="AO36793" s="135"/>
      <c r="AP36793" s="135"/>
      <c r="BJ36793" s="136"/>
    </row>
    <row r="36794" spans="5:62" ht="14.25" customHeight="1" x14ac:dyDescent="0.25">
      <c r="E36794" s="113"/>
      <c r="H36794" s="133"/>
      <c r="T36794" s="133"/>
      <c r="X36794" s="131"/>
      <c r="Y36794" s="133"/>
      <c r="AJ36794" s="133"/>
      <c r="AO36794" s="135"/>
      <c r="AP36794" s="135"/>
      <c r="BJ36794" s="136"/>
    </row>
    <row r="36795" spans="5:62" ht="14.25" customHeight="1" x14ac:dyDescent="0.25">
      <c r="E36795" s="113"/>
      <c r="H36795" s="133"/>
      <c r="T36795" s="133"/>
      <c r="X36795" s="131"/>
      <c r="Y36795" s="133"/>
      <c r="AJ36795" s="133"/>
      <c r="AO36795" s="135"/>
      <c r="AP36795" s="135"/>
      <c r="BJ36795" s="136"/>
    </row>
    <row r="36796" spans="5:62" ht="14.25" customHeight="1" x14ac:dyDescent="0.25">
      <c r="E36796" s="113"/>
      <c r="H36796" s="133"/>
      <c r="T36796" s="133"/>
      <c r="X36796" s="131"/>
      <c r="Y36796" s="133"/>
      <c r="AJ36796" s="133"/>
      <c r="AO36796" s="135"/>
      <c r="AP36796" s="135"/>
      <c r="BJ36796" s="136"/>
    </row>
    <row r="36797" spans="5:62" ht="14.25" customHeight="1" x14ac:dyDescent="0.25">
      <c r="E36797" s="113"/>
      <c r="H36797" s="133"/>
      <c r="T36797" s="133"/>
      <c r="X36797" s="131"/>
      <c r="Y36797" s="133"/>
      <c r="AJ36797" s="133"/>
      <c r="AO36797" s="135"/>
      <c r="AP36797" s="135"/>
      <c r="BJ36797" s="136"/>
    </row>
    <row r="36798" spans="5:62" ht="14.25" customHeight="1" x14ac:dyDescent="0.25">
      <c r="E36798" s="113"/>
      <c r="H36798" s="133"/>
      <c r="T36798" s="133"/>
      <c r="X36798" s="131"/>
      <c r="Y36798" s="133"/>
      <c r="AJ36798" s="133"/>
      <c r="AO36798" s="135"/>
      <c r="AP36798" s="135"/>
      <c r="BJ36798" s="136"/>
    </row>
    <row r="36799" spans="5:62" ht="14.25" customHeight="1" x14ac:dyDescent="0.25">
      <c r="E36799" s="113"/>
      <c r="H36799" s="133"/>
      <c r="T36799" s="133"/>
      <c r="X36799" s="131"/>
      <c r="Y36799" s="133"/>
      <c r="AJ36799" s="133"/>
      <c r="AO36799" s="135"/>
      <c r="AP36799" s="135"/>
      <c r="BJ36799" s="136"/>
    </row>
    <row r="36800" spans="5:62" ht="14.25" customHeight="1" x14ac:dyDescent="0.25">
      <c r="E36800" s="113"/>
      <c r="H36800" s="133"/>
      <c r="T36800" s="133"/>
      <c r="X36800" s="131"/>
      <c r="Y36800" s="133"/>
      <c r="AJ36800" s="133"/>
      <c r="AO36800" s="135"/>
      <c r="AP36800" s="135"/>
      <c r="BJ36800" s="136"/>
    </row>
    <row r="36801" spans="5:62" ht="14.25" customHeight="1" x14ac:dyDescent="0.25">
      <c r="E36801" s="113"/>
      <c r="H36801" s="133"/>
      <c r="T36801" s="133"/>
      <c r="X36801" s="131"/>
      <c r="Y36801" s="133"/>
      <c r="AJ36801" s="133"/>
      <c r="AO36801" s="135"/>
      <c r="AP36801" s="135"/>
      <c r="BJ36801" s="136"/>
    </row>
    <row r="36802" spans="5:62" ht="14.25" customHeight="1" x14ac:dyDescent="0.25">
      <c r="E36802" s="113"/>
      <c r="H36802" s="133"/>
      <c r="T36802" s="133"/>
      <c r="X36802" s="131"/>
      <c r="Y36802" s="133"/>
      <c r="AJ36802" s="133"/>
      <c r="AO36802" s="135"/>
      <c r="AP36802" s="135"/>
      <c r="BJ36802" s="136"/>
    </row>
    <row r="36803" spans="5:62" ht="14.25" customHeight="1" x14ac:dyDescent="0.25">
      <c r="E36803" s="113"/>
      <c r="H36803" s="133"/>
      <c r="T36803" s="133"/>
      <c r="X36803" s="131"/>
      <c r="Y36803" s="133"/>
      <c r="AJ36803" s="133"/>
      <c r="AO36803" s="135"/>
      <c r="AP36803" s="135"/>
      <c r="BJ36803" s="136"/>
    </row>
    <row r="36804" spans="5:62" ht="14.25" customHeight="1" x14ac:dyDescent="0.25">
      <c r="E36804" s="113"/>
      <c r="H36804" s="133"/>
      <c r="T36804" s="133"/>
      <c r="X36804" s="131"/>
      <c r="Y36804" s="133"/>
      <c r="AJ36804" s="133"/>
      <c r="AO36804" s="135"/>
      <c r="AP36804" s="135"/>
      <c r="BJ36804" s="136"/>
    </row>
    <row r="36805" spans="5:62" ht="14.25" customHeight="1" x14ac:dyDescent="0.25">
      <c r="E36805" s="113"/>
      <c r="H36805" s="133"/>
      <c r="T36805" s="133"/>
      <c r="X36805" s="131"/>
      <c r="Y36805" s="133"/>
      <c r="AJ36805" s="133"/>
      <c r="AO36805" s="135"/>
      <c r="AP36805" s="135"/>
      <c r="BJ36805" s="136"/>
    </row>
    <row r="36806" spans="5:62" ht="14.25" customHeight="1" x14ac:dyDescent="0.25">
      <c r="E36806" s="113"/>
      <c r="H36806" s="133"/>
      <c r="T36806" s="133"/>
      <c r="X36806" s="131"/>
      <c r="Y36806" s="133"/>
      <c r="AJ36806" s="133"/>
      <c r="AO36806" s="135"/>
      <c r="AP36806" s="135"/>
      <c r="BJ36806" s="136"/>
    </row>
    <row r="36807" spans="5:62" ht="14.25" customHeight="1" x14ac:dyDescent="0.25">
      <c r="E36807" s="113"/>
      <c r="H36807" s="133"/>
      <c r="T36807" s="133"/>
      <c r="X36807" s="131"/>
      <c r="Y36807" s="133"/>
      <c r="AJ36807" s="133"/>
      <c r="AO36807" s="135"/>
      <c r="AP36807" s="135"/>
      <c r="BJ36807" s="136"/>
    </row>
    <row r="36808" spans="5:62" ht="14.25" customHeight="1" x14ac:dyDescent="0.25">
      <c r="E36808" s="113"/>
      <c r="H36808" s="133"/>
      <c r="T36808" s="133"/>
      <c r="X36808" s="131"/>
      <c r="Y36808" s="133"/>
      <c r="AJ36808" s="133"/>
      <c r="AO36808" s="135"/>
      <c r="AP36808" s="135"/>
      <c r="BJ36808" s="136"/>
    </row>
    <row r="36809" spans="5:62" ht="14.25" customHeight="1" x14ac:dyDescent="0.25">
      <c r="E36809" s="113"/>
      <c r="H36809" s="133"/>
      <c r="T36809" s="133"/>
      <c r="X36809" s="131"/>
      <c r="Y36809" s="133"/>
      <c r="AJ36809" s="133"/>
      <c r="AO36809" s="135"/>
      <c r="AP36809" s="135"/>
      <c r="BJ36809" s="136"/>
    </row>
    <row r="36810" spans="5:62" ht="14.25" customHeight="1" x14ac:dyDescent="0.25">
      <c r="E36810" s="113"/>
      <c r="H36810" s="133"/>
      <c r="T36810" s="133"/>
      <c r="X36810" s="131"/>
      <c r="Y36810" s="133"/>
      <c r="AJ36810" s="133"/>
      <c r="AO36810" s="135"/>
      <c r="AP36810" s="135"/>
      <c r="BJ36810" s="136"/>
    </row>
    <row r="36811" spans="5:62" ht="14.25" customHeight="1" x14ac:dyDescent="0.25">
      <c r="E36811" s="113"/>
      <c r="H36811" s="133"/>
      <c r="T36811" s="133"/>
      <c r="X36811" s="131"/>
      <c r="Y36811" s="133"/>
      <c r="AJ36811" s="133"/>
      <c r="AO36811" s="135"/>
      <c r="AP36811" s="135"/>
      <c r="BJ36811" s="136"/>
    </row>
    <row r="36812" spans="5:62" ht="14.25" customHeight="1" x14ac:dyDescent="0.25">
      <c r="E36812" s="113"/>
      <c r="H36812" s="133"/>
      <c r="T36812" s="133"/>
      <c r="X36812" s="131"/>
      <c r="Y36812" s="133"/>
      <c r="AJ36812" s="133"/>
      <c r="AO36812" s="135"/>
      <c r="AP36812" s="135"/>
      <c r="BJ36812" s="136"/>
    </row>
    <row r="36813" spans="5:62" ht="14.25" customHeight="1" x14ac:dyDescent="0.25">
      <c r="E36813" s="113"/>
      <c r="H36813" s="133"/>
      <c r="T36813" s="133"/>
      <c r="X36813" s="131"/>
      <c r="Y36813" s="133"/>
      <c r="AJ36813" s="133"/>
      <c r="AO36813" s="135"/>
      <c r="AP36813" s="135"/>
      <c r="BJ36813" s="136"/>
    </row>
    <row r="36814" spans="5:62" ht="14.25" customHeight="1" x14ac:dyDescent="0.25">
      <c r="E36814" s="113"/>
      <c r="H36814" s="133"/>
      <c r="T36814" s="133"/>
      <c r="X36814" s="131"/>
      <c r="Y36814" s="133"/>
      <c r="AJ36814" s="133"/>
      <c r="AO36814" s="135"/>
      <c r="AP36814" s="135"/>
      <c r="BJ36814" s="136"/>
    </row>
    <row r="36815" spans="5:62" ht="14.25" customHeight="1" x14ac:dyDescent="0.25">
      <c r="E36815" s="113"/>
      <c r="H36815" s="133"/>
      <c r="T36815" s="133"/>
      <c r="X36815" s="131"/>
      <c r="Y36815" s="133"/>
      <c r="AJ36815" s="133"/>
      <c r="AO36815" s="135"/>
      <c r="AP36815" s="135"/>
      <c r="BJ36815" s="136"/>
    </row>
    <row r="36816" spans="5:62" ht="14.25" customHeight="1" x14ac:dyDescent="0.25">
      <c r="E36816" s="113"/>
      <c r="H36816" s="133"/>
      <c r="T36816" s="133"/>
      <c r="X36816" s="131"/>
      <c r="Y36816" s="133"/>
      <c r="AJ36816" s="133"/>
      <c r="AO36816" s="135"/>
      <c r="AP36816" s="135"/>
      <c r="BJ36816" s="136"/>
    </row>
    <row r="36817" spans="5:62" ht="14.25" customHeight="1" x14ac:dyDescent="0.25">
      <c r="E36817" s="113"/>
      <c r="H36817" s="133"/>
      <c r="T36817" s="133"/>
      <c r="X36817" s="131"/>
      <c r="Y36817" s="133"/>
      <c r="AJ36817" s="133"/>
      <c r="AO36817" s="135"/>
      <c r="AP36817" s="135"/>
      <c r="BJ36817" s="136"/>
    </row>
    <row r="36818" spans="5:62" ht="14.25" customHeight="1" x14ac:dyDescent="0.25">
      <c r="E36818" s="113"/>
      <c r="H36818" s="133"/>
      <c r="T36818" s="133"/>
      <c r="X36818" s="131"/>
      <c r="Y36818" s="133"/>
      <c r="AJ36818" s="133"/>
      <c r="AO36818" s="135"/>
      <c r="AP36818" s="135"/>
      <c r="BJ36818" s="136"/>
    </row>
    <row r="36819" spans="5:62" ht="14.25" customHeight="1" x14ac:dyDescent="0.25">
      <c r="E36819" s="113"/>
      <c r="H36819" s="133"/>
      <c r="T36819" s="133"/>
      <c r="X36819" s="131"/>
      <c r="Y36819" s="133"/>
      <c r="AJ36819" s="133"/>
      <c r="AO36819" s="135"/>
      <c r="AP36819" s="135"/>
      <c r="BJ36819" s="136"/>
    </row>
    <row r="36820" spans="5:62" ht="14.25" customHeight="1" x14ac:dyDescent="0.25">
      <c r="E36820" s="113"/>
      <c r="H36820" s="133"/>
      <c r="T36820" s="133"/>
      <c r="X36820" s="131"/>
      <c r="Y36820" s="133"/>
      <c r="AJ36820" s="133"/>
      <c r="AO36820" s="135"/>
      <c r="AP36820" s="135"/>
      <c r="BJ36820" s="136"/>
    </row>
    <row r="36821" spans="5:62" ht="14.25" customHeight="1" x14ac:dyDescent="0.25">
      <c r="E36821" s="113"/>
      <c r="H36821" s="133"/>
      <c r="T36821" s="133"/>
      <c r="X36821" s="131"/>
      <c r="Y36821" s="133"/>
      <c r="AJ36821" s="133"/>
      <c r="AO36821" s="135"/>
      <c r="AP36821" s="135"/>
      <c r="BJ36821" s="136"/>
    </row>
    <row r="36822" spans="5:62" ht="14.25" customHeight="1" x14ac:dyDescent="0.25">
      <c r="E36822" s="113"/>
      <c r="H36822" s="133"/>
      <c r="T36822" s="133"/>
      <c r="X36822" s="131"/>
      <c r="Y36822" s="133"/>
      <c r="AJ36822" s="133"/>
      <c r="AO36822" s="135"/>
      <c r="AP36822" s="135"/>
      <c r="BJ36822" s="136"/>
    </row>
    <row r="36823" spans="5:62" ht="14.25" customHeight="1" x14ac:dyDescent="0.25">
      <c r="E36823" s="113"/>
      <c r="H36823" s="133"/>
      <c r="T36823" s="133"/>
      <c r="X36823" s="131"/>
      <c r="Y36823" s="133"/>
      <c r="AJ36823" s="133"/>
      <c r="AO36823" s="135"/>
      <c r="AP36823" s="135"/>
      <c r="BJ36823" s="136"/>
    </row>
    <row r="36824" spans="5:62" ht="14.25" customHeight="1" x14ac:dyDescent="0.25">
      <c r="E36824" s="113"/>
      <c r="H36824" s="133"/>
      <c r="T36824" s="133"/>
      <c r="X36824" s="131"/>
      <c r="Y36824" s="133"/>
      <c r="AJ36824" s="133"/>
      <c r="AO36824" s="135"/>
      <c r="AP36824" s="135"/>
      <c r="BJ36824" s="136"/>
    </row>
    <row r="36825" spans="5:62" ht="14.25" customHeight="1" x14ac:dyDescent="0.25">
      <c r="E36825" s="113"/>
      <c r="H36825" s="133"/>
      <c r="T36825" s="133"/>
      <c r="X36825" s="131"/>
      <c r="Y36825" s="133"/>
      <c r="AJ36825" s="133"/>
      <c r="AO36825" s="135"/>
      <c r="AP36825" s="135"/>
      <c r="BJ36825" s="136"/>
    </row>
    <row r="36826" spans="5:62" ht="14.25" customHeight="1" x14ac:dyDescent="0.25">
      <c r="E36826" s="113"/>
      <c r="H36826" s="133"/>
      <c r="T36826" s="133"/>
      <c r="X36826" s="131"/>
      <c r="Y36826" s="133"/>
      <c r="AJ36826" s="133"/>
      <c r="AO36826" s="135"/>
      <c r="AP36826" s="135"/>
      <c r="BJ36826" s="136"/>
    </row>
    <row r="36827" spans="5:62" ht="14.25" customHeight="1" x14ac:dyDescent="0.25">
      <c r="E36827" s="113"/>
      <c r="H36827" s="133"/>
      <c r="T36827" s="133"/>
      <c r="X36827" s="131"/>
      <c r="Y36827" s="133"/>
      <c r="AJ36827" s="133"/>
      <c r="AO36827" s="135"/>
      <c r="AP36827" s="135"/>
      <c r="BJ36827" s="136"/>
    </row>
    <row r="36828" spans="5:62" ht="14.25" customHeight="1" x14ac:dyDescent="0.25">
      <c r="E36828" s="113"/>
      <c r="H36828" s="133"/>
      <c r="T36828" s="133"/>
      <c r="X36828" s="131"/>
      <c r="Y36828" s="133"/>
      <c r="AJ36828" s="133"/>
      <c r="AO36828" s="135"/>
      <c r="AP36828" s="135"/>
      <c r="BJ36828" s="136"/>
    </row>
    <row r="36829" spans="5:62" ht="14.25" customHeight="1" x14ac:dyDescent="0.25">
      <c r="E36829" s="113"/>
      <c r="H36829" s="133"/>
      <c r="T36829" s="133"/>
      <c r="X36829" s="131"/>
      <c r="Y36829" s="133"/>
      <c r="AJ36829" s="133"/>
      <c r="AO36829" s="135"/>
      <c r="AP36829" s="135"/>
      <c r="BJ36829" s="136"/>
    </row>
    <row r="36830" spans="5:62" ht="14.25" customHeight="1" x14ac:dyDescent="0.25">
      <c r="E36830" s="113"/>
      <c r="H36830" s="133"/>
      <c r="T36830" s="133"/>
      <c r="X36830" s="131"/>
      <c r="Y36830" s="133"/>
      <c r="AJ36830" s="133"/>
      <c r="AO36830" s="135"/>
      <c r="AP36830" s="135"/>
      <c r="BJ36830" s="136"/>
    </row>
    <row r="36831" spans="5:62" ht="14.25" customHeight="1" x14ac:dyDescent="0.25">
      <c r="E36831" s="113"/>
      <c r="H36831" s="133"/>
      <c r="T36831" s="133"/>
      <c r="X36831" s="131"/>
      <c r="Y36831" s="133"/>
      <c r="AJ36831" s="133"/>
      <c r="AO36831" s="135"/>
      <c r="AP36831" s="135"/>
      <c r="BJ36831" s="136"/>
    </row>
    <row r="36832" spans="5:62" ht="14.25" customHeight="1" x14ac:dyDescent="0.25">
      <c r="E36832" s="113"/>
      <c r="H36832" s="133"/>
      <c r="T36832" s="133"/>
      <c r="X36832" s="131"/>
      <c r="Y36832" s="133"/>
      <c r="AJ36832" s="133"/>
      <c r="AO36832" s="135"/>
      <c r="AP36832" s="135"/>
      <c r="BJ36832" s="136"/>
    </row>
    <row r="36833" spans="5:62" ht="14.25" customHeight="1" x14ac:dyDescent="0.25">
      <c r="E36833" s="113"/>
      <c r="H36833" s="133"/>
      <c r="T36833" s="133"/>
      <c r="X36833" s="131"/>
      <c r="Y36833" s="133"/>
      <c r="AJ36833" s="133"/>
      <c r="AO36833" s="135"/>
      <c r="AP36833" s="135"/>
      <c r="BJ36833" s="136"/>
    </row>
    <row r="36834" spans="5:62" ht="14.25" customHeight="1" x14ac:dyDescent="0.25">
      <c r="E36834" s="113"/>
      <c r="H36834" s="133"/>
      <c r="T36834" s="133"/>
      <c r="X36834" s="131"/>
      <c r="Y36834" s="133"/>
      <c r="AJ36834" s="133"/>
      <c r="AO36834" s="135"/>
      <c r="AP36834" s="135"/>
      <c r="BJ36834" s="136"/>
    </row>
    <row r="36835" spans="5:62" ht="14.25" customHeight="1" x14ac:dyDescent="0.25">
      <c r="E36835" s="113"/>
      <c r="H36835" s="133"/>
      <c r="T36835" s="133"/>
      <c r="X36835" s="131"/>
      <c r="Y36835" s="133"/>
      <c r="AJ36835" s="133"/>
      <c r="AO36835" s="135"/>
      <c r="AP36835" s="135"/>
      <c r="BJ36835" s="136"/>
    </row>
    <row r="36836" spans="5:62" ht="14.25" customHeight="1" x14ac:dyDescent="0.25">
      <c r="E36836" s="113"/>
      <c r="H36836" s="133"/>
      <c r="T36836" s="133"/>
      <c r="X36836" s="131"/>
      <c r="Y36836" s="133"/>
      <c r="AJ36836" s="133"/>
      <c r="AO36836" s="135"/>
      <c r="AP36836" s="135"/>
      <c r="BJ36836" s="136"/>
    </row>
    <row r="36837" spans="5:62" ht="14.25" customHeight="1" x14ac:dyDescent="0.25">
      <c r="E36837" s="113"/>
      <c r="H36837" s="133"/>
      <c r="T36837" s="133"/>
      <c r="X36837" s="131"/>
      <c r="Y36837" s="133"/>
      <c r="AJ36837" s="133"/>
      <c r="AO36837" s="135"/>
      <c r="AP36837" s="135"/>
      <c r="BJ36837" s="136"/>
    </row>
    <row r="36838" spans="5:62" ht="14.25" customHeight="1" x14ac:dyDescent="0.25">
      <c r="E36838" s="113"/>
      <c r="H36838" s="133"/>
      <c r="T36838" s="133"/>
      <c r="X36838" s="131"/>
      <c r="Y36838" s="133"/>
      <c r="AJ36838" s="133"/>
      <c r="AO36838" s="135"/>
      <c r="AP36838" s="135"/>
      <c r="BJ36838" s="136"/>
    </row>
    <row r="36839" spans="5:62" ht="14.25" customHeight="1" x14ac:dyDescent="0.25">
      <c r="E36839" s="113"/>
      <c r="H36839" s="133"/>
      <c r="T36839" s="133"/>
      <c r="X36839" s="131"/>
      <c r="Y36839" s="133"/>
      <c r="AJ36839" s="133"/>
      <c r="AO36839" s="135"/>
      <c r="AP36839" s="135"/>
      <c r="BJ36839" s="136"/>
    </row>
    <row r="36840" spans="5:62" ht="14.25" customHeight="1" x14ac:dyDescent="0.25">
      <c r="E36840" s="113"/>
      <c r="H36840" s="133"/>
      <c r="T36840" s="133"/>
      <c r="X36840" s="131"/>
      <c r="Y36840" s="133"/>
      <c r="AJ36840" s="133"/>
      <c r="AO36840" s="135"/>
      <c r="AP36840" s="135"/>
      <c r="BJ36840" s="136"/>
    </row>
    <row r="36841" spans="5:62" ht="14.25" customHeight="1" x14ac:dyDescent="0.25">
      <c r="E36841" s="113"/>
      <c r="H36841" s="133"/>
      <c r="T36841" s="133"/>
      <c r="X36841" s="131"/>
      <c r="Y36841" s="133"/>
      <c r="AJ36841" s="133"/>
      <c r="AO36841" s="135"/>
      <c r="AP36841" s="135"/>
      <c r="BJ36841" s="136"/>
    </row>
    <row r="36842" spans="5:62" ht="14.25" customHeight="1" x14ac:dyDescent="0.25">
      <c r="E36842" s="113"/>
      <c r="H36842" s="133"/>
      <c r="T36842" s="133"/>
      <c r="X36842" s="131"/>
      <c r="Y36842" s="133"/>
      <c r="AJ36842" s="133"/>
      <c r="AO36842" s="135"/>
      <c r="AP36842" s="135"/>
      <c r="BJ36842" s="136"/>
    </row>
    <row r="36843" spans="5:62" ht="14.25" customHeight="1" x14ac:dyDescent="0.25">
      <c r="E36843" s="113"/>
      <c r="H36843" s="133"/>
      <c r="T36843" s="133"/>
      <c r="X36843" s="131"/>
      <c r="Y36843" s="133"/>
      <c r="AJ36843" s="133"/>
      <c r="AO36843" s="135"/>
      <c r="AP36843" s="135"/>
      <c r="BJ36843" s="136"/>
    </row>
    <row r="36844" spans="5:62" ht="14.25" customHeight="1" x14ac:dyDescent="0.25">
      <c r="E36844" s="113"/>
      <c r="H36844" s="133"/>
      <c r="T36844" s="133"/>
      <c r="X36844" s="131"/>
      <c r="Y36844" s="133"/>
      <c r="AJ36844" s="133"/>
      <c r="AO36844" s="135"/>
      <c r="AP36844" s="135"/>
      <c r="BJ36844" s="136"/>
    </row>
    <row r="36845" spans="5:62" ht="14.25" customHeight="1" x14ac:dyDescent="0.25">
      <c r="E36845" s="113"/>
      <c r="H36845" s="133"/>
      <c r="T36845" s="133"/>
      <c r="X36845" s="131"/>
      <c r="Y36845" s="133"/>
      <c r="AJ36845" s="133"/>
      <c r="AO36845" s="135"/>
      <c r="AP36845" s="135"/>
      <c r="BJ36845" s="136"/>
    </row>
    <row r="36846" spans="5:62" ht="14.25" customHeight="1" x14ac:dyDescent="0.25">
      <c r="E36846" s="113"/>
      <c r="H36846" s="133"/>
      <c r="T36846" s="133"/>
      <c r="X36846" s="131"/>
      <c r="Y36846" s="133"/>
      <c r="AJ36846" s="133"/>
      <c r="AO36846" s="135"/>
      <c r="AP36846" s="135"/>
      <c r="BJ36846" s="136"/>
    </row>
    <row r="36847" spans="5:62" ht="14.25" customHeight="1" x14ac:dyDescent="0.25">
      <c r="E36847" s="113"/>
      <c r="H36847" s="133"/>
      <c r="T36847" s="133"/>
      <c r="X36847" s="131"/>
      <c r="Y36847" s="133"/>
      <c r="AJ36847" s="133"/>
      <c r="AO36847" s="135"/>
      <c r="AP36847" s="135"/>
      <c r="BJ36847" s="136"/>
    </row>
    <row r="36848" spans="5:62" ht="14.25" customHeight="1" x14ac:dyDescent="0.25">
      <c r="E36848" s="113"/>
      <c r="H36848" s="133"/>
      <c r="T36848" s="133"/>
      <c r="X36848" s="131"/>
      <c r="Y36848" s="133"/>
      <c r="AJ36848" s="133"/>
      <c r="AO36848" s="135"/>
      <c r="AP36848" s="135"/>
      <c r="BJ36848" s="136"/>
    </row>
    <row r="36849" spans="5:62" ht="14.25" customHeight="1" x14ac:dyDescent="0.25">
      <c r="E36849" s="113"/>
      <c r="H36849" s="133"/>
      <c r="T36849" s="133"/>
      <c r="X36849" s="131"/>
      <c r="Y36849" s="133"/>
      <c r="AJ36849" s="133"/>
      <c r="AO36849" s="135"/>
      <c r="AP36849" s="135"/>
      <c r="BJ36849" s="136"/>
    </row>
    <row r="36850" spans="5:62" ht="14.25" customHeight="1" x14ac:dyDescent="0.25">
      <c r="E36850" s="113"/>
      <c r="H36850" s="133"/>
      <c r="T36850" s="133"/>
      <c r="X36850" s="131"/>
      <c r="Y36850" s="133"/>
      <c r="AJ36850" s="133"/>
      <c r="AO36850" s="135"/>
      <c r="AP36850" s="135"/>
      <c r="BJ36850" s="136"/>
    </row>
    <row r="36851" spans="5:62" ht="14.25" customHeight="1" x14ac:dyDescent="0.25">
      <c r="E36851" s="113"/>
      <c r="H36851" s="133"/>
      <c r="T36851" s="133"/>
      <c r="X36851" s="131"/>
      <c r="Y36851" s="133"/>
      <c r="AJ36851" s="133"/>
      <c r="AO36851" s="135"/>
      <c r="AP36851" s="135"/>
      <c r="BJ36851" s="136"/>
    </row>
    <row r="36852" spans="5:62" ht="14.25" customHeight="1" x14ac:dyDescent="0.25">
      <c r="E36852" s="113"/>
      <c r="H36852" s="133"/>
      <c r="T36852" s="133"/>
      <c r="X36852" s="131"/>
      <c r="Y36852" s="133"/>
      <c r="AJ36852" s="133"/>
      <c r="AO36852" s="135"/>
      <c r="AP36852" s="135"/>
      <c r="BJ36852" s="136"/>
    </row>
    <row r="36853" spans="5:62" ht="14.25" customHeight="1" x14ac:dyDescent="0.25">
      <c r="E36853" s="113"/>
      <c r="H36853" s="133"/>
      <c r="T36853" s="133"/>
      <c r="X36853" s="131"/>
      <c r="Y36853" s="133"/>
      <c r="AJ36853" s="133"/>
      <c r="AO36853" s="135"/>
      <c r="AP36853" s="135"/>
      <c r="BJ36853" s="136"/>
    </row>
    <row r="36854" spans="5:62" ht="14.25" customHeight="1" x14ac:dyDescent="0.25">
      <c r="E36854" s="113"/>
      <c r="H36854" s="133"/>
      <c r="T36854" s="133"/>
      <c r="X36854" s="131"/>
      <c r="Y36854" s="133"/>
      <c r="AJ36854" s="133"/>
      <c r="AO36854" s="135"/>
      <c r="AP36854" s="135"/>
      <c r="BJ36854" s="136"/>
    </row>
    <row r="36855" spans="5:62" ht="14.25" customHeight="1" x14ac:dyDescent="0.25">
      <c r="E36855" s="113"/>
      <c r="H36855" s="133"/>
      <c r="T36855" s="133"/>
      <c r="X36855" s="131"/>
      <c r="Y36855" s="133"/>
      <c r="AJ36855" s="133"/>
      <c r="AO36855" s="135"/>
      <c r="AP36855" s="135"/>
      <c r="BJ36855" s="136"/>
    </row>
    <row r="36856" spans="5:62" ht="14.25" customHeight="1" x14ac:dyDescent="0.25">
      <c r="E36856" s="113"/>
      <c r="H36856" s="133"/>
      <c r="T36856" s="133"/>
      <c r="X36856" s="131"/>
      <c r="Y36856" s="133"/>
      <c r="AJ36856" s="133"/>
      <c r="AO36856" s="135"/>
      <c r="AP36856" s="135"/>
      <c r="BJ36856" s="136"/>
    </row>
    <row r="36857" spans="5:62" ht="14.25" customHeight="1" x14ac:dyDescent="0.25">
      <c r="E36857" s="113"/>
      <c r="H36857" s="133"/>
      <c r="T36857" s="133"/>
      <c r="X36857" s="131"/>
      <c r="Y36857" s="133"/>
      <c r="AJ36857" s="133"/>
      <c r="AO36857" s="135"/>
      <c r="AP36857" s="135"/>
      <c r="BJ36857" s="136"/>
    </row>
    <row r="36858" spans="5:62" ht="14.25" customHeight="1" x14ac:dyDescent="0.25">
      <c r="E36858" s="113"/>
      <c r="H36858" s="133"/>
      <c r="T36858" s="133"/>
      <c r="X36858" s="131"/>
      <c r="Y36858" s="133"/>
      <c r="AJ36858" s="133"/>
      <c r="AO36858" s="135"/>
      <c r="AP36858" s="135"/>
      <c r="BJ36858" s="136"/>
    </row>
    <row r="36859" spans="5:62" ht="14.25" customHeight="1" x14ac:dyDescent="0.25">
      <c r="E36859" s="113"/>
      <c r="H36859" s="133"/>
      <c r="T36859" s="133"/>
      <c r="X36859" s="131"/>
      <c r="Y36859" s="133"/>
      <c r="AJ36859" s="133"/>
      <c r="AO36859" s="135"/>
      <c r="AP36859" s="135"/>
      <c r="BJ36859" s="136"/>
    </row>
    <row r="36860" spans="5:62" ht="14.25" customHeight="1" x14ac:dyDescent="0.25">
      <c r="E36860" s="113"/>
      <c r="H36860" s="133"/>
      <c r="T36860" s="133"/>
      <c r="X36860" s="131"/>
      <c r="Y36860" s="133"/>
      <c r="AJ36860" s="133"/>
      <c r="AO36860" s="135"/>
      <c r="AP36860" s="135"/>
      <c r="BJ36860" s="136"/>
    </row>
    <row r="36861" spans="5:62" ht="14.25" customHeight="1" x14ac:dyDescent="0.25">
      <c r="E36861" s="113"/>
      <c r="H36861" s="133"/>
      <c r="T36861" s="133"/>
      <c r="X36861" s="131"/>
      <c r="Y36861" s="133"/>
      <c r="AJ36861" s="133"/>
      <c r="AO36861" s="135"/>
      <c r="AP36861" s="135"/>
      <c r="BJ36861" s="136"/>
    </row>
    <row r="36862" spans="5:62" ht="14.25" customHeight="1" x14ac:dyDescent="0.25">
      <c r="E36862" s="113"/>
      <c r="H36862" s="133"/>
      <c r="T36862" s="133"/>
      <c r="X36862" s="131"/>
      <c r="Y36862" s="133"/>
      <c r="AJ36862" s="133"/>
      <c r="AO36862" s="135"/>
      <c r="AP36862" s="135"/>
      <c r="BJ36862" s="136"/>
    </row>
    <row r="36863" spans="5:62" ht="14.25" customHeight="1" x14ac:dyDescent="0.25">
      <c r="E36863" s="113"/>
      <c r="H36863" s="133"/>
      <c r="T36863" s="133"/>
      <c r="X36863" s="131"/>
      <c r="Y36863" s="133"/>
      <c r="AJ36863" s="133"/>
      <c r="AO36863" s="135"/>
      <c r="AP36863" s="135"/>
      <c r="BJ36863" s="136"/>
    </row>
    <row r="36864" spans="5:62" ht="14.25" customHeight="1" x14ac:dyDescent="0.25">
      <c r="E36864" s="113"/>
      <c r="H36864" s="133"/>
      <c r="T36864" s="133"/>
      <c r="X36864" s="131"/>
      <c r="Y36864" s="133"/>
      <c r="AJ36864" s="133"/>
      <c r="AO36864" s="135"/>
      <c r="AP36864" s="135"/>
      <c r="BJ36864" s="136"/>
    </row>
    <row r="36865" spans="5:62" ht="14.25" customHeight="1" x14ac:dyDescent="0.25">
      <c r="E36865" s="113"/>
      <c r="H36865" s="133"/>
      <c r="T36865" s="133"/>
      <c r="X36865" s="131"/>
      <c r="Y36865" s="133"/>
      <c r="AJ36865" s="133"/>
      <c r="AO36865" s="135"/>
      <c r="AP36865" s="135"/>
      <c r="BJ36865" s="136"/>
    </row>
    <row r="36866" spans="5:62" ht="14.25" customHeight="1" x14ac:dyDescent="0.25">
      <c r="E36866" s="113"/>
      <c r="H36866" s="133"/>
      <c r="T36866" s="133"/>
      <c r="X36866" s="131"/>
      <c r="Y36866" s="133"/>
      <c r="AJ36866" s="133"/>
      <c r="AO36866" s="135"/>
      <c r="AP36866" s="135"/>
      <c r="BJ36866" s="136"/>
    </row>
    <row r="36867" spans="5:62" ht="14.25" customHeight="1" x14ac:dyDescent="0.25">
      <c r="E36867" s="113"/>
      <c r="H36867" s="133"/>
      <c r="T36867" s="133"/>
      <c r="X36867" s="131"/>
      <c r="Y36867" s="133"/>
      <c r="AJ36867" s="133"/>
      <c r="AO36867" s="135"/>
      <c r="AP36867" s="135"/>
      <c r="BJ36867" s="136"/>
    </row>
    <row r="36868" spans="5:62" ht="14.25" customHeight="1" x14ac:dyDescent="0.25">
      <c r="E36868" s="113"/>
      <c r="H36868" s="133"/>
      <c r="T36868" s="133"/>
      <c r="X36868" s="131"/>
      <c r="Y36868" s="133"/>
      <c r="AJ36868" s="133"/>
      <c r="AO36868" s="135"/>
      <c r="AP36868" s="135"/>
      <c r="BJ36868" s="136"/>
    </row>
    <row r="36869" spans="5:62" ht="14.25" customHeight="1" x14ac:dyDescent="0.25">
      <c r="E36869" s="113"/>
      <c r="H36869" s="133"/>
      <c r="T36869" s="133"/>
      <c r="X36869" s="131"/>
      <c r="Y36869" s="133"/>
      <c r="AJ36869" s="133"/>
      <c r="AO36869" s="135"/>
      <c r="AP36869" s="135"/>
      <c r="BJ36869" s="136"/>
    </row>
    <row r="36870" spans="5:62" ht="14.25" customHeight="1" x14ac:dyDescent="0.25">
      <c r="E36870" s="113"/>
      <c r="H36870" s="133"/>
      <c r="T36870" s="133"/>
      <c r="X36870" s="131"/>
      <c r="Y36870" s="133"/>
      <c r="AJ36870" s="133"/>
      <c r="AO36870" s="135"/>
      <c r="AP36870" s="135"/>
      <c r="BJ36870" s="136"/>
    </row>
    <row r="36871" spans="5:62" ht="14.25" customHeight="1" x14ac:dyDescent="0.25">
      <c r="E36871" s="113"/>
      <c r="H36871" s="133"/>
      <c r="T36871" s="133"/>
      <c r="X36871" s="131"/>
      <c r="Y36871" s="133"/>
      <c r="AJ36871" s="133"/>
      <c r="AO36871" s="135"/>
      <c r="AP36871" s="135"/>
      <c r="BJ36871" s="136"/>
    </row>
    <row r="36872" spans="5:62" ht="14.25" customHeight="1" x14ac:dyDescent="0.25">
      <c r="E36872" s="113"/>
      <c r="H36872" s="133"/>
      <c r="T36872" s="133"/>
      <c r="X36872" s="131"/>
      <c r="Y36872" s="133"/>
      <c r="AJ36872" s="133"/>
      <c r="AO36872" s="135"/>
      <c r="AP36872" s="135"/>
      <c r="BJ36872" s="136"/>
    </row>
    <row r="36873" spans="5:62" ht="14.25" customHeight="1" x14ac:dyDescent="0.25">
      <c r="E36873" s="113"/>
      <c r="H36873" s="133"/>
      <c r="T36873" s="133"/>
      <c r="X36873" s="131"/>
      <c r="Y36873" s="133"/>
      <c r="AJ36873" s="133"/>
      <c r="AO36873" s="135"/>
      <c r="AP36873" s="135"/>
      <c r="BJ36873" s="136"/>
    </row>
    <row r="36874" spans="5:62" ht="14.25" customHeight="1" x14ac:dyDescent="0.25">
      <c r="E36874" s="113"/>
      <c r="H36874" s="133"/>
      <c r="T36874" s="133"/>
      <c r="X36874" s="131"/>
      <c r="Y36874" s="133"/>
      <c r="AJ36874" s="133"/>
      <c r="AO36874" s="135"/>
      <c r="AP36874" s="135"/>
      <c r="BJ36874" s="136"/>
    </row>
    <row r="36875" spans="5:62" ht="14.25" customHeight="1" x14ac:dyDescent="0.25">
      <c r="E36875" s="113"/>
      <c r="H36875" s="133"/>
      <c r="T36875" s="133"/>
      <c r="X36875" s="131"/>
      <c r="Y36875" s="133"/>
      <c r="AJ36875" s="133"/>
      <c r="AO36875" s="135"/>
      <c r="AP36875" s="135"/>
      <c r="BJ36875" s="136"/>
    </row>
    <row r="36876" spans="5:62" ht="14.25" customHeight="1" x14ac:dyDescent="0.25">
      <c r="E36876" s="113"/>
      <c r="H36876" s="133"/>
      <c r="T36876" s="133"/>
      <c r="X36876" s="131"/>
      <c r="Y36876" s="133"/>
      <c r="AJ36876" s="133"/>
      <c r="AO36876" s="135"/>
      <c r="AP36876" s="135"/>
      <c r="BJ36876" s="136"/>
    </row>
    <row r="36877" spans="5:62" ht="14.25" customHeight="1" x14ac:dyDescent="0.25">
      <c r="E36877" s="113"/>
      <c r="H36877" s="133"/>
      <c r="T36877" s="133"/>
      <c r="X36877" s="131"/>
      <c r="Y36877" s="133"/>
      <c r="AJ36877" s="133"/>
      <c r="AO36877" s="135"/>
      <c r="AP36877" s="135"/>
      <c r="BJ36877" s="136"/>
    </row>
    <row r="36878" spans="5:62" ht="14.25" customHeight="1" x14ac:dyDescent="0.25">
      <c r="E36878" s="113"/>
      <c r="H36878" s="133"/>
      <c r="T36878" s="133"/>
      <c r="X36878" s="131"/>
      <c r="Y36878" s="133"/>
      <c r="AJ36878" s="133"/>
      <c r="AO36878" s="135"/>
      <c r="AP36878" s="135"/>
      <c r="BJ36878" s="136"/>
    </row>
    <row r="36879" spans="5:62" ht="14.25" customHeight="1" x14ac:dyDescent="0.25">
      <c r="E36879" s="113"/>
      <c r="H36879" s="133"/>
      <c r="T36879" s="133"/>
      <c r="X36879" s="131"/>
      <c r="Y36879" s="133"/>
      <c r="AJ36879" s="133"/>
      <c r="AO36879" s="135"/>
      <c r="AP36879" s="135"/>
      <c r="BJ36879" s="136"/>
    </row>
    <row r="36880" spans="5:62" ht="14.25" customHeight="1" x14ac:dyDescent="0.25">
      <c r="E36880" s="113"/>
      <c r="H36880" s="133"/>
      <c r="T36880" s="133"/>
      <c r="X36880" s="131"/>
      <c r="Y36880" s="133"/>
      <c r="AJ36880" s="133"/>
      <c r="AO36880" s="135"/>
      <c r="AP36880" s="135"/>
      <c r="BJ36880" s="136"/>
    </row>
    <row r="36881" spans="5:62" ht="14.25" customHeight="1" x14ac:dyDescent="0.25">
      <c r="E36881" s="113"/>
      <c r="H36881" s="133"/>
      <c r="T36881" s="133"/>
      <c r="X36881" s="131"/>
      <c r="Y36881" s="133"/>
      <c r="AJ36881" s="133"/>
      <c r="AO36881" s="135"/>
      <c r="AP36881" s="135"/>
      <c r="BJ36881" s="136"/>
    </row>
    <row r="36882" spans="5:62" ht="14.25" customHeight="1" x14ac:dyDescent="0.25">
      <c r="E36882" s="113"/>
      <c r="H36882" s="133"/>
      <c r="T36882" s="133"/>
      <c r="X36882" s="131"/>
      <c r="Y36882" s="133"/>
      <c r="AJ36882" s="133"/>
      <c r="AO36882" s="135"/>
      <c r="AP36882" s="135"/>
      <c r="BJ36882" s="136"/>
    </row>
    <row r="36883" spans="5:62" ht="14.25" customHeight="1" x14ac:dyDescent="0.25">
      <c r="E36883" s="113"/>
      <c r="H36883" s="133"/>
      <c r="T36883" s="133"/>
      <c r="X36883" s="131"/>
      <c r="Y36883" s="133"/>
      <c r="AJ36883" s="133"/>
      <c r="AO36883" s="135"/>
      <c r="AP36883" s="135"/>
      <c r="BJ36883" s="136"/>
    </row>
    <row r="36884" spans="5:62" ht="14.25" customHeight="1" x14ac:dyDescent="0.25">
      <c r="E36884" s="113"/>
      <c r="H36884" s="133"/>
      <c r="T36884" s="133"/>
      <c r="X36884" s="131"/>
      <c r="Y36884" s="133"/>
      <c r="AJ36884" s="133"/>
      <c r="AO36884" s="135"/>
      <c r="AP36884" s="135"/>
      <c r="BJ36884" s="136"/>
    </row>
    <row r="36885" spans="5:62" ht="14.25" customHeight="1" x14ac:dyDescent="0.25">
      <c r="E36885" s="113"/>
      <c r="H36885" s="133"/>
      <c r="T36885" s="133"/>
      <c r="X36885" s="131"/>
      <c r="Y36885" s="133"/>
      <c r="AJ36885" s="133"/>
      <c r="AO36885" s="135"/>
      <c r="AP36885" s="135"/>
      <c r="BJ36885" s="136"/>
    </row>
    <row r="36886" spans="5:62" ht="14.25" customHeight="1" x14ac:dyDescent="0.25">
      <c r="E36886" s="113"/>
      <c r="H36886" s="133"/>
      <c r="T36886" s="133"/>
      <c r="X36886" s="131"/>
      <c r="Y36886" s="133"/>
      <c r="AJ36886" s="133"/>
      <c r="AO36886" s="135"/>
      <c r="AP36886" s="135"/>
      <c r="BJ36886" s="136"/>
    </row>
    <row r="36887" spans="5:62" ht="14.25" customHeight="1" x14ac:dyDescent="0.25">
      <c r="E36887" s="113"/>
      <c r="H36887" s="133"/>
      <c r="T36887" s="133"/>
      <c r="X36887" s="131"/>
      <c r="Y36887" s="133"/>
      <c r="AJ36887" s="133"/>
      <c r="AO36887" s="135"/>
      <c r="AP36887" s="135"/>
      <c r="BJ36887" s="136"/>
    </row>
    <row r="36888" spans="5:62" ht="14.25" customHeight="1" x14ac:dyDescent="0.25">
      <c r="E36888" s="113"/>
      <c r="H36888" s="133"/>
      <c r="T36888" s="133"/>
      <c r="X36888" s="131"/>
      <c r="Y36888" s="133"/>
      <c r="AJ36888" s="133"/>
      <c r="AO36888" s="135"/>
      <c r="AP36888" s="135"/>
      <c r="BJ36888" s="136"/>
    </row>
    <row r="36889" spans="5:62" ht="14.25" customHeight="1" x14ac:dyDescent="0.25">
      <c r="E36889" s="113"/>
      <c r="H36889" s="133"/>
      <c r="T36889" s="133"/>
      <c r="X36889" s="131"/>
      <c r="Y36889" s="133"/>
      <c r="AJ36889" s="133"/>
      <c r="AO36889" s="135"/>
      <c r="AP36889" s="135"/>
      <c r="BJ36889" s="136"/>
    </row>
    <row r="36890" spans="5:62" ht="14.25" customHeight="1" x14ac:dyDescent="0.25">
      <c r="E36890" s="113"/>
      <c r="H36890" s="133"/>
      <c r="T36890" s="133"/>
      <c r="X36890" s="131"/>
      <c r="Y36890" s="133"/>
      <c r="AJ36890" s="133"/>
      <c r="AO36890" s="135"/>
      <c r="AP36890" s="135"/>
      <c r="BJ36890" s="136"/>
    </row>
    <row r="36891" spans="5:62" ht="14.25" customHeight="1" x14ac:dyDescent="0.25">
      <c r="E36891" s="113"/>
      <c r="H36891" s="133"/>
      <c r="T36891" s="133"/>
      <c r="X36891" s="131"/>
      <c r="Y36891" s="133"/>
      <c r="AJ36891" s="133"/>
      <c r="AO36891" s="135"/>
      <c r="AP36891" s="135"/>
      <c r="BJ36891" s="136"/>
    </row>
    <row r="36892" spans="5:62" ht="14.25" customHeight="1" x14ac:dyDescent="0.25">
      <c r="E36892" s="113"/>
      <c r="H36892" s="133"/>
      <c r="T36892" s="133"/>
      <c r="X36892" s="131"/>
      <c r="Y36892" s="133"/>
      <c r="AJ36892" s="133"/>
      <c r="AO36892" s="135"/>
      <c r="AP36892" s="135"/>
      <c r="BJ36892" s="136"/>
    </row>
    <row r="36893" spans="5:62" ht="14.25" customHeight="1" x14ac:dyDescent="0.25">
      <c r="E36893" s="113"/>
      <c r="H36893" s="133"/>
      <c r="T36893" s="133"/>
      <c r="X36893" s="131"/>
      <c r="Y36893" s="133"/>
      <c r="AJ36893" s="133"/>
      <c r="AO36893" s="135"/>
      <c r="AP36893" s="135"/>
      <c r="BJ36893" s="136"/>
    </row>
    <row r="36894" spans="5:62" ht="14.25" customHeight="1" x14ac:dyDescent="0.25">
      <c r="E36894" s="113"/>
      <c r="H36894" s="133"/>
      <c r="T36894" s="133"/>
      <c r="X36894" s="131"/>
      <c r="Y36894" s="133"/>
      <c r="AJ36894" s="133"/>
      <c r="AO36894" s="135"/>
      <c r="AP36894" s="135"/>
      <c r="BJ36894" s="136"/>
    </row>
    <row r="36895" spans="5:62" ht="14.25" customHeight="1" x14ac:dyDescent="0.25">
      <c r="E36895" s="113"/>
      <c r="H36895" s="133"/>
      <c r="T36895" s="133"/>
      <c r="X36895" s="131"/>
      <c r="Y36895" s="133"/>
      <c r="AJ36895" s="133"/>
      <c r="AO36895" s="135"/>
      <c r="AP36895" s="135"/>
      <c r="BJ36895" s="136"/>
    </row>
    <row r="36896" spans="5:62" ht="14.25" customHeight="1" x14ac:dyDescent="0.25">
      <c r="E36896" s="113"/>
      <c r="H36896" s="133"/>
      <c r="T36896" s="133"/>
      <c r="X36896" s="131"/>
      <c r="Y36896" s="133"/>
      <c r="AJ36896" s="133"/>
      <c r="AO36896" s="135"/>
      <c r="AP36896" s="135"/>
      <c r="BJ36896" s="136"/>
    </row>
    <row r="36897" spans="5:62" ht="14.25" customHeight="1" x14ac:dyDescent="0.25">
      <c r="E36897" s="113"/>
      <c r="H36897" s="133"/>
      <c r="T36897" s="133"/>
      <c r="X36897" s="131"/>
      <c r="Y36897" s="133"/>
      <c r="AJ36897" s="133"/>
      <c r="AO36897" s="135"/>
      <c r="AP36897" s="135"/>
      <c r="BJ36897" s="136"/>
    </row>
    <row r="36898" spans="5:62" ht="14.25" customHeight="1" x14ac:dyDescent="0.25">
      <c r="E36898" s="113"/>
      <c r="H36898" s="133"/>
      <c r="T36898" s="133"/>
      <c r="X36898" s="131"/>
      <c r="Y36898" s="133"/>
      <c r="AJ36898" s="133"/>
      <c r="AO36898" s="135"/>
      <c r="AP36898" s="135"/>
      <c r="BJ36898" s="136"/>
    </row>
    <row r="36899" spans="5:62" ht="14.25" customHeight="1" x14ac:dyDescent="0.25">
      <c r="E36899" s="113"/>
      <c r="H36899" s="133"/>
      <c r="T36899" s="133"/>
      <c r="X36899" s="131"/>
      <c r="Y36899" s="133"/>
      <c r="AJ36899" s="133"/>
      <c r="AO36899" s="135"/>
      <c r="AP36899" s="135"/>
      <c r="BJ36899" s="136"/>
    </row>
    <row r="36900" spans="5:62" ht="14.25" customHeight="1" x14ac:dyDescent="0.25">
      <c r="E36900" s="113"/>
      <c r="H36900" s="133"/>
      <c r="T36900" s="133"/>
      <c r="X36900" s="131"/>
      <c r="Y36900" s="133"/>
      <c r="AJ36900" s="133"/>
      <c r="AO36900" s="135"/>
      <c r="AP36900" s="135"/>
      <c r="BJ36900" s="136"/>
    </row>
    <row r="36901" spans="5:62" ht="14.25" customHeight="1" x14ac:dyDescent="0.25">
      <c r="E36901" s="113"/>
      <c r="H36901" s="133"/>
      <c r="T36901" s="133"/>
      <c r="X36901" s="131"/>
      <c r="Y36901" s="133"/>
      <c r="AJ36901" s="133"/>
      <c r="AO36901" s="135"/>
      <c r="AP36901" s="135"/>
      <c r="BJ36901" s="136"/>
    </row>
    <row r="36902" spans="5:62" ht="14.25" customHeight="1" x14ac:dyDescent="0.25">
      <c r="E36902" s="113"/>
      <c r="H36902" s="133"/>
      <c r="T36902" s="133"/>
      <c r="X36902" s="131"/>
      <c r="Y36902" s="133"/>
      <c r="AJ36902" s="133"/>
      <c r="AO36902" s="135"/>
      <c r="AP36902" s="135"/>
      <c r="BJ36902" s="136"/>
    </row>
    <row r="36903" spans="5:62" ht="14.25" customHeight="1" x14ac:dyDescent="0.25">
      <c r="E36903" s="113"/>
      <c r="H36903" s="133"/>
      <c r="T36903" s="133"/>
      <c r="X36903" s="131"/>
      <c r="Y36903" s="133"/>
      <c r="AJ36903" s="133"/>
      <c r="AO36903" s="135"/>
      <c r="AP36903" s="135"/>
      <c r="BJ36903" s="136"/>
    </row>
    <row r="36904" spans="5:62" ht="14.25" customHeight="1" x14ac:dyDescent="0.25">
      <c r="E36904" s="113"/>
      <c r="H36904" s="133"/>
      <c r="T36904" s="133"/>
      <c r="X36904" s="131"/>
      <c r="Y36904" s="133"/>
      <c r="AJ36904" s="133"/>
      <c r="AO36904" s="135"/>
      <c r="AP36904" s="135"/>
      <c r="BJ36904" s="136"/>
    </row>
    <row r="36905" spans="5:62" ht="14.25" customHeight="1" x14ac:dyDescent="0.25">
      <c r="E36905" s="113"/>
      <c r="H36905" s="133"/>
      <c r="T36905" s="133"/>
      <c r="X36905" s="131"/>
      <c r="Y36905" s="133"/>
      <c r="AJ36905" s="133"/>
      <c r="AO36905" s="135"/>
      <c r="AP36905" s="135"/>
      <c r="BJ36905" s="136"/>
    </row>
    <row r="36906" spans="5:62" ht="14.25" customHeight="1" x14ac:dyDescent="0.25">
      <c r="E36906" s="113"/>
      <c r="H36906" s="133"/>
      <c r="T36906" s="133"/>
      <c r="X36906" s="131"/>
      <c r="Y36906" s="133"/>
      <c r="AJ36906" s="133"/>
      <c r="AO36906" s="135"/>
      <c r="AP36906" s="135"/>
      <c r="BJ36906" s="136"/>
    </row>
    <row r="36907" spans="5:62" ht="14.25" customHeight="1" x14ac:dyDescent="0.25">
      <c r="E36907" s="113"/>
      <c r="H36907" s="133"/>
      <c r="T36907" s="133"/>
      <c r="X36907" s="131"/>
      <c r="Y36907" s="133"/>
      <c r="AJ36907" s="133"/>
      <c r="AO36907" s="135"/>
      <c r="AP36907" s="135"/>
      <c r="BJ36907" s="136"/>
    </row>
    <row r="36908" spans="5:62" ht="14.25" customHeight="1" x14ac:dyDescent="0.25">
      <c r="E36908" s="113"/>
      <c r="H36908" s="133"/>
      <c r="T36908" s="133"/>
      <c r="X36908" s="131"/>
      <c r="Y36908" s="133"/>
      <c r="AJ36908" s="133"/>
      <c r="AO36908" s="135"/>
      <c r="AP36908" s="135"/>
      <c r="BJ36908" s="136"/>
    </row>
    <row r="36909" spans="5:62" ht="14.25" customHeight="1" x14ac:dyDescent="0.25">
      <c r="E36909" s="113"/>
      <c r="H36909" s="133"/>
      <c r="T36909" s="133"/>
      <c r="X36909" s="131"/>
      <c r="Y36909" s="133"/>
      <c r="AJ36909" s="133"/>
      <c r="AO36909" s="135"/>
      <c r="AP36909" s="135"/>
      <c r="BJ36909" s="136"/>
    </row>
    <row r="36910" spans="5:62" ht="14.25" customHeight="1" x14ac:dyDescent="0.25">
      <c r="E36910" s="113"/>
      <c r="H36910" s="133"/>
      <c r="T36910" s="133"/>
      <c r="X36910" s="131"/>
      <c r="Y36910" s="133"/>
      <c r="AJ36910" s="133"/>
      <c r="AO36910" s="135"/>
      <c r="AP36910" s="135"/>
      <c r="BJ36910" s="136"/>
    </row>
    <row r="36911" spans="5:62" ht="14.25" customHeight="1" x14ac:dyDescent="0.25">
      <c r="E36911" s="113"/>
      <c r="H36911" s="133"/>
      <c r="T36911" s="133"/>
      <c r="X36911" s="131"/>
      <c r="Y36911" s="133"/>
      <c r="AJ36911" s="133"/>
      <c r="AO36911" s="135"/>
      <c r="AP36911" s="135"/>
      <c r="BJ36911" s="136"/>
    </row>
    <row r="36912" spans="5:62" ht="14.25" customHeight="1" x14ac:dyDescent="0.25">
      <c r="E36912" s="113"/>
      <c r="H36912" s="133"/>
      <c r="T36912" s="133"/>
      <c r="X36912" s="131"/>
      <c r="Y36912" s="133"/>
      <c r="AJ36912" s="133"/>
      <c r="AO36912" s="135"/>
      <c r="AP36912" s="135"/>
      <c r="BJ36912" s="136"/>
    </row>
    <row r="36913" spans="5:62" ht="14.25" customHeight="1" x14ac:dyDescent="0.25">
      <c r="E36913" s="113"/>
      <c r="H36913" s="133"/>
      <c r="T36913" s="133"/>
      <c r="X36913" s="131"/>
      <c r="Y36913" s="133"/>
      <c r="AJ36913" s="133"/>
      <c r="AO36913" s="135"/>
      <c r="AP36913" s="135"/>
      <c r="BJ36913" s="136"/>
    </row>
    <row r="36914" spans="5:62" ht="14.25" customHeight="1" x14ac:dyDescent="0.25">
      <c r="E36914" s="113"/>
      <c r="H36914" s="133"/>
      <c r="T36914" s="133"/>
      <c r="X36914" s="131"/>
      <c r="Y36914" s="133"/>
      <c r="AJ36914" s="133"/>
      <c r="AO36914" s="135"/>
      <c r="AP36914" s="135"/>
      <c r="BJ36914" s="136"/>
    </row>
    <row r="36915" spans="5:62" ht="14.25" customHeight="1" x14ac:dyDescent="0.25">
      <c r="E36915" s="113"/>
      <c r="H36915" s="133"/>
      <c r="T36915" s="133"/>
      <c r="X36915" s="131"/>
      <c r="Y36915" s="133"/>
      <c r="AJ36915" s="133"/>
      <c r="AO36915" s="135"/>
      <c r="AP36915" s="135"/>
      <c r="BJ36915" s="136"/>
    </row>
    <row r="36916" spans="5:62" ht="14.25" customHeight="1" x14ac:dyDescent="0.25">
      <c r="E36916" s="113"/>
      <c r="H36916" s="133"/>
      <c r="T36916" s="133"/>
      <c r="X36916" s="131"/>
      <c r="Y36916" s="133"/>
      <c r="AJ36916" s="133"/>
      <c r="AO36916" s="135"/>
      <c r="AP36916" s="135"/>
      <c r="BJ36916" s="136"/>
    </row>
    <row r="36917" spans="5:62" ht="14.25" customHeight="1" x14ac:dyDescent="0.25">
      <c r="E36917" s="113"/>
      <c r="H36917" s="133"/>
      <c r="T36917" s="133"/>
      <c r="X36917" s="131"/>
      <c r="Y36917" s="133"/>
      <c r="AJ36917" s="133"/>
      <c r="AO36917" s="135"/>
      <c r="AP36917" s="135"/>
      <c r="BJ36917" s="136"/>
    </row>
    <row r="36918" spans="5:62" ht="14.25" customHeight="1" x14ac:dyDescent="0.25">
      <c r="E36918" s="113"/>
      <c r="H36918" s="133"/>
      <c r="T36918" s="133"/>
      <c r="X36918" s="131"/>
      <c r="Y36918" s="133"/>
      <c r="AJ36918" s="133"/>
      <c r="AO36918" s="135"/>
      <c r="AP36918" s="135"/>
      <c r="BJ36918" s="136"/>
    </row>
    <row r="36919" spans="5:62" ht="14.25" customHeight="1" x14ac:dyDescent="0.25">
      <c r="E36919" s="113"/>
      <c r="H36919" s="133"/>
      <c r="T36919" s="133"/>
      <c r="X36919" s="131"/>
      <c r="Y36919" s="133"/>
      <c r="AJ36919" s="133"/>
      <c r="AO36919" s="135"/>
      <c r="AP36919" s="135"/>
      <c r="BJ36919" s="136"/>
    </row>
    <row r="36920" spans="5:62" ht="14.25" customHeight="1" x14ac:dyDescent="0.25">
      <c r="E36920" s="113"/>
      <c r="H36920" s="133"/>
      <c r="T36920" s="133"/>
      <c r="X36920" s="131"/>
      <c r="Y36920" s="133"/>
      <c r="AJ36920" s="133"/>
      <c r="AO36920" s="135"/>
      <c r="AP36920" s="135"/>
      <c r="BJ36920" s="136"/>
    </row>
    <row r="36921" spans="5:62" ht="14.25" customHeight="1" x14ac:dyDescent="0.25">
      <c r="E36921" s="113"/>
      <c r="H36921" s="133"/>
      <c r="T36921" s="133"/>
      <c r="X36921" s="131"/>
      <c r="Y36921" s="133"/>
      <c r="AJ36921" s="133"/>
      <c r="AO36921" s="135"/>
      <c r="AP36921" s="135"/>
      <c r="BJ36921" s="136"/>
    </row>
    <row r="36922" spans="5:62" ht="14.25" customHeight="1" x14ac:dyDescent="0.25">
      <c r="E36922" s="113"/>
      <c r="H36922" s="133"/>
      <c r="T36922" s="133"/>
      <c r="X36922" s="131"/>
      <c r="Y36922" s="133"/>
      <c r="AJ36922" s="133"/>
      <c r="AO36922" s="135"/>
      <c r="AP36922" s="135"/>
      <c r="BJ36922" s="136"/>
    </row>
    <row r="36923" spans="5:62" ht="14.25" customHeight="1" x14ac:dyDescent="0.25">
      <c r="E36923" s="113"/>
      <c r="H36923" s="133"/>
      <c r="T36923" s="133"/>
      <c r="X36923" s="131"/>
      <c r="Y36923" s="133"/>
      <c r="AJ36923" s="133"/>
      <c r="AO36923" s="135"/>
      <c r="AP36923" s="135"/>
      <c r="BJ36923" s="136"/>
    </row>
    <row r="36924" spans="5:62" ht="14.25" customHeight="1" x14ac:dyDescent="0.25">
      <c r="E36924" s="113"/>
      <c r="H36924" s="133"/>
      <c r="T36924" s="133"/>
      <c r="X36924" s="131"/>
      <c r="Y36924" s="133"/>
      <c r="AJ36924" s="133"/>
      <c r="AO36924" s="135"/>
      <c r="AP36924" s="135"/>
      <c r="BJ36924" s="136"/>
    </row>
    <row r="36925" spans="5:62" ht="14.25" customHeight="1" x14ac:dyDescent="0.25">
      <c r="E36925" s="113"/>
      <c r="H36925" s="133"/>
      <c r="T36925" s="133"/>
      <c r="X36925" s="131"/>
      <c r="Y36925" s="133"/>
      <c r="AJ36925" s="133"/>
      <c r="AO36925" s="135"/>
      <c r="AP36925" s="135"/>
      <c r="BJ36925" s="136"/>
    </row>
    <row r="36926" spans="5:62" ht="14.25" customHeight="1" x14ac:dyDescent="0.25">
      <c r="E36926" s="113"/>
      <c r="H36926" s="133"/>
      <c r="T36926" s="133"/>
      <c r="X36926" s="131"/>
      <c r="Y36926" s="133"/>
      <c r="AJ36926" s="133"/>
      <c r="AO36926" s="135"/>
      <c r="AP36926" s="135"/>
      <c r="BJ36926" s="136"/>
    </row>
    <row r="36927" spans="5:62" ht="14.25" customHeight="1" x14ac:dyDescent="0.25">
      <c r="E36927" s="113"/>
      <c r="H36927" s="133"/>
      <c r="T36927" s="133"/>
      <c r="X36927" s="131"/>
      <c r="Y36927" s="133"/>
      <c r="AJ36927" s="133"/>
      <c r="AO36927" s="135"/>
      <c r="AP36927" s="135"/>
      <c r="BJ36927" s="136"/>
    </row>
    <row r="36928" spans="5:62" ht="14.25" customHeight="1" x14ac:dyDescent="0.25">
      <c r="E36928" s="113"/>
      <c r="H36928" s="133"/>
      <c r="T36928" s="133"/>
      <c r="X36928" s="131"/>
      <c r="Y36928" s="133"/>
      <c r="AJ36928" s="133"/>
      <c r="AO36928" s="135"/>
      <c r="AP36928" s="135"/>
      <c r="BJ36928" s="136"/>
    </row>
    <row r="36929" spans="5:62" ht="14.25" customHeight="1" x14ac:dyDescent="0.25">
      <c r="E36929" s="113"/>
      <c r="H36929" s="133"/>
      <c r="T36929" s="133"/>
      <c r="X36929" s="131"/>
      <c r="Y36929" s="133"/>
      <c r="AJ36929" s="133"/>
      <c r="AO36929" s="135"/>
      <c r="AP36929" s="135"/>
      <c r="BJ36929" s="136"/>
    </row>
    <row r="36930" spans="5:62" ht="14.25" customHeight="1" x14ac:dyDescent="0.25">
      <c r="E36930" s="113"/>
      <c r="H36930" s="133"/>
      <c r="T36930" s="133"/>
      <c r="X36930" s="131"/>
      <c r="Y36930" s="133"/>
      <c r="AJ36930" s="133"/>
      <c r="AO36930" s="135"/>
      <c r="AP36930" s="135"/>
      <c r="BJ36930" s="136"/>
    </row>
    <row r="36931" spans="5:62" ht="14.25" customHeight="1" x14ac:dyDescent="0.25">
      <c r="E36931" s="113"/>
      <c r="H36931" s="133"/>
      <c r="T36931" s="133"/>
      <c r="X36931" s="131"/>
      <c r="Y36931" s="133"/>
      <c r="AJ36931" s="133"/>
      <c r="AO36931" s="135"/>
      <c r="AP36931" s="135"/>
      <c r="BJ36931" s="136"/>
    </row>
    <row r="36932" spans="5:62" ht="14.25" customHeight="1" x14ac:dyDescent="0.25">
      <c r="E36932" s="113"/>
      <c r="H36932" s="133"/>
      <c r="T36932" s="133"/>
      <c r="X36932" s="131"/>
      <c r="Y36932" s="133"/>
      <c r="AJ36932" s="133"/>
      <c r="AO36932" s="135"/>
      <c r="AP36932" s="135"/>
      <c r="BJ36932" s="136"/>
    </row>
    <row r="36933" spans="5:62" ht="14.25" customHeight="1" x14ac:dyDescent="0.25">
      <c r="E36933" s="113"/>
      <c r="H36933" s="133"/>
      <c r="T36933" s="133"/>
      <c r="X36933" s="131"/>
      <c r="Y36933" s="133"/>
      <c r="AJ36933" s="133"/>
      <c r="AO36933" s="135"/>
      <c r="AP36933" s="135"/>
      <c r="BJ36933" s="136"/>
    </row>
    <row r="36934" spans="5:62" ht="14.25" customHeight="1" x14ac:dyDescent="0.25">
      <c r="E36934" s="113"/>
      <c r="H36934" s="133"/>
      <c r="T36934" s="133"/>
      <c r="X36934" s="131"/>
      <c r="Y36934" s="133"/>
      <c r="AJ36934" s="133"/>
      <c r="AO36934" s="135"/>
      <c r="AP36934" s="135"/>
      <c r="BJ36934" s="136"/>
    </row>
    <row r="36935" spans="5:62" ht="14.25" customHeight="1" x14ac:dyDescent="0.25">
      <c r="E36935" s="113"/>
      <c r="H36935" s="133"/>
      <c r="T36935" s="133"/>
      <c r="X36935" s="131"/>
      <c r="Y36935" s="133"/>
      <c r="AJ36935" s="133"/>
      <c r="AO36935" s="135"/>
      <c r="AP36935" s="135"/>
      <c r="BJ36935" s="136"/>
    </row>
    <row r="36936" spans="5:62" ht="14.25" customHeight="1" x14ac:dyDescent="0.25">
      <c r="E36936" s="113"/>
      <c r="H36936" s="133"/>
      <c r="T36936" s="133"/>
      <c r="X36936" s="131"/>
      <c r="Y36936" s="133"/>
      <c r="AJ36936" s="133"/>
      <c r="AO36936" s="135"/>
      <c r="AP36936" s="135"/>
      <c r="BJ36936" s="136"/>
    </row>
    <row r="36937" spans="5:62" ht="14.25" customHeight="1" x14ac:dyDescent="0.25">
      <c r="E36937" s="113"/>
      <c r="H36937" s="133"/>
      <c r="T36937" s="133"/>
      <c r="X36937" s="131"/>
      <c r="Y36937" s="133"/>
      <c r="AJ36937" s="133"/>
      <c r="AO36937" s="135"/>
      <c r="AP36937" s="135"/>
      <c r="BJ36937" s="136"/>
    </row>
    <row r="36938" spans="5:62" ht="14.25" customHeight="1" x14ac:dyDescent="0.25">
      <c r="E36938" s="113"/>
      <c r="H36938" s="133"/>
      <c r="T36938" s="133"/>
      <c r="X36938" s="131"/>
      <c r="Y36938" s="133"/>
      <c r="AJ36938" s="133"/>
      <c r="AO36938" s="135"/>
      <c r="AP36938" s="135"/>
      <c r="BJ36938" s="136"/>
    </row>
    <row r="36939" spans="5:62" ht="14.25" customHeight="1" x14ac:dyDescent="0.25">
      <c r="E36939" s="113"/>
      <c r="H36939" s="133"/>
      <c r="T36939" s="133"/>
      <c r="X36939" s="131"/>
      <c r="Y36939" s="133"/>
      <c r="AJ36939" s="133"/>
      <c r="AO36939" s="135"/>
      <c r="AP36939" s="135"/>
      <c r="BJ36939" s="136"/>
    </row>
    <row r="36940" spans="5:62" ht="14.25" customHeight="1" x14ac:dyDescent="0.25">
      <c r="E36940" s="113"/>
      <c r="H36940" s="133"/>
      <c r="T36940" s="133"/>
      <c r="X36940" s="131"/>
      <c r="Y36940" s="133"/>
      <c r="AJ36940" s="133"/>
      <c r="AO36940" s="135"/>
      <c r="AP36940" s="135"/>
      <c r="BJ36940" s="136"/>
    </row>
    <row r="36941" spans="5:62" ht="14.25" customHeight="1" x14ac:dyDescent="0.25">
      <c r="E36941" s="113"/>
      <c r="H36941" s="133"/>
      <c r="T36941" s="133"/>
      <c r="X36941" s="131"/>
      <c r="Y36941" s="133"/>
      <c r="AJ36941" s="133"/>
      <c r="AO36941" s="135"/>
      <c r="AP36941" s="135"/>
      <c r="BJ36941" s="136"/>
    </row>
    <row r="36942" spans="5:62" ht="14.25" customHeight="1" x14ac:dyDescent="0.25">
      <c r="E36942" s="113"/>
      <c r="H36942" s="133"/>
      <c r="T36942" s="133"/>
      <c r="X36942" s="131"/>
      <c r="Y36942" s="133"/>
      <c r="AJ36942" s="133"/>
      <c r="AO36942" s="135"/>
      <c r="AP36942" s="135"/>
      <c r="BJ36942" s="136"/>
    </row>
    <row r="36943" spans="5:62" ht="14.25" customHeight="1" x14ac:dyDescent="0.25">
      <c r="E36943" s="113"/>
      <c r="H36943" s="133"/>
      <c r="T36943" s="133"/>
      <c r="X36943" s="131"/>
      <c r="Y36943" s="133"/>
      <c r="AJ36943" s="133"/>
      <c r="AO36943" s="135"/>
      <c r="AP36943" s="135"/>
      <c r="BJ36943" s="136"/>
    </row>
    <row r="36944" spans="5:62" ht="14.25" customHeight="1" x14ac:dyDescent="0.25">
      <c r="E36944" s="113"/>
      <c r="H36944" s="133"/>
      <c r="T36944" s="133"/>
      <c r="X36944" s="131"/>
      <c r="Y36944" s="133"/>
      <c r="AJ36944" s="133"/>
      <c r="AO36944" s="135"/>
      <c r="AP36944" s="135"/>
      <c r="BJ36944" s="136"/>
    </row>
    <row r="36945" spans="5:62" ht="14.25" customHeight="1" x14ac:dyDescent="0.25">
      <c r="E36945" s="113"/>
      <c r="H36945" s="133"/>
      <c r="T36945" s="133"/>
      <c r="X36945" s="131"/>
      <c r="Y36945" s="133"/>
      <c r="AJ36945" s="133"/>
      <c r="AO36945" s="135"/>
      <c r="AP36945" s="135"/>
      <c r="BJ36945" s="136"/>
    </row>
    <row r="36946" spans="5:62" ht="14.25" customHeight="1" x14ac:dyDescent="0.25">
      <c r="E36946" s="113"/>
      <c r="H36946" s="133"/>
      <c r="T36946" s="133"/>
      <c r="X36946" s="131"/>
      <c r="Y36946" s="133"/>
      <c r="AJ36946" s="133"/>
      <c r="AO36946" s="135"/>
      <c r="AP36946" s="135"/>
      <c r="BJ36946" s="136"/>
    </row>
    <row r="36947" spans="5:62" ht="14.25" customHeight="1" x14ac:dyDescent="0.25">
      <c r="E36947" s="113"/>
      <c r="H36947" s="133"/>
      <c r="T36947" s="133"/>
      <c r="X36947" s="131"/>
      <c r="Y36947" s="133"/>
      <c r="AJ36947" s="133"/>
      <c r="AO36947" s="135"/>
      <c r="AP36947" s="135"/>
      <c r="BJ36947" s="136"/>
    </row>
    <row r="36948" spans="5:62" ht="14.25" customHeight="1" x14ac:dyDescent="0.25">
      <c r="E36948" s="113"/>
      <c r="H36948" s="133"/>
      <c r="T36948" s="133"/>
      <c r="X36948" s="131"/>
      <c r="Y36948" s="133"/>
      <c r="AJ36948" s="133"/>
      <c r="AO36948" s="135"/>
      <c r="AP36948" s="135"/>
      <c r="BJ36948" s="136"/>
    </row>
    <row r="36949" spans="5:62" ht="14.25" customHeight="1" x14ac:dyDescent="0.25">
      <c r="E36949" s="113"/>
      <c r="H36949" s="133"/>
      <c r="T36949" s="133"/>
      <c r="X36949" s="131"/>
      <c r="Y36949" s="133"/>
      <c r="AJ36949" s="133"/>
      <c r="AO36949" s="135"/>
      <c r="AP36949" s="135"/>
      <c r="BJ36949" s="136"/>
    </row>
    <row r="36950" spans="5:62" ht="14.25" customHeight="1" x14ac:dyDescent="0.25">
      <c r="E36950" s="113"/>
      <c r="H36950" s="133"/>
      <c r="T36950" s="133"/>
      <c r="X36950" s="131"/>
      <c r="Y36950" s="133"/>
      <c r="AJ36950" s="133"/>
      <c r="AO36950" s="135"/>
      <c r="AP36950" s="135"/>
      <c r="BJ36950" s="136"/>
    </row>
    <row r="36951" spans="5:62" ht="14.25" customHeight="1" x14ac:dyDescent="0.25">
      <c r="E36951" s="113"/>
      <c r="H36951" s="133"/>
      <c r="T36951" s="133"/>
      <c r="X36951" s="131"/>
      <c r="Y36951" s="133"/>
      <c r="AJ36951" s="133"/>
      <c r="AO36951" s="135"/>
      <c r="AP36951" s="135"/>
      <c r="BJ36951" s="136"/>
    </row>
    <row r="36952" spans="5:62" ht="14.25" customHeight="1" x14ac:dyDescent="0.25">
      <c r="E36952" s="113"/>
      <c r="H36952" s="133"/>
      <c r="T36952" s="133"/>
      <c r="X36952" s="131"/>
      <c r="Y36952" s="133"/>
      <c r="AJ36952" s="133"/>
      <c r="AO36952" s="135"/>
      <c r="AP36952" s="135"/>
      <c r="BJ36952" s="136"/>
    </row>
    <row r="36953" spans="5:62" ht="14.25" customHeight="1" x14ac:dyDescent="0.25">
      <c r="E36953" s="113"/>
      <c r="H36953" s="133"/>
      <c r="T36953" s="133"/>
      <c r="X36953" s="131"/>
      <c r="Y36953" s="133"/>
      <c r="AJ36953" s="133"/>
      <c r="AO36953" s="135"/>
      <c r="AP36953" s="135"/>
      <c r="BJ36953" s="136"/>
    </row>
    <row r="36954" spans="5:62" ht="14.25" customHeight="1" x14ac:dyDescent="0.25">
      <c r="E36954" s="113"/>
      <c r="H36954" s="133"/>
      <c r="T36954" s="133"/>
      <c r="X36954" s="131"/>
      <c r="Y36954" s="133"/>
      <c r="AJ36954" s="133"/>
      <c r="AO36954" s="135"/>
      <c r="AP36954" s="135"/>
      <c r="BJ36954" s="136"/>
    </row>
    <row r="36955" spans="5:62" ht="14.25" customHeight="1" x14ac:dyDescent="0.25">
      <c r="E36955" s="113"/>
      <c r="H36955" s="133"/>
      <c r="T36955" s="133"/>
      <c r="X36955" s="131"/>
      <c r="Y36955" s="133"/>
      <c r="AJ36955" s="133"/>
      <c r="AO36955" s="135"/>
      <c r="AP36955" s="135"/>
      <c r="BJ36955" s="136"/>
    </row>
    <row r="36956" spans="5:62" ht="14.25" customHeight="1" x14ac:dyDescent="0.25">
      <c r="E36956" s="113"/>
      <c r="H36956" s="133"/>
      <c r="T36956" s="133"/>
      <c r="X36956" s="131"/>
      <c r="Y36956" s="133"/>
      <c r="AJ36956" s="133"/>
      <c r="AO36956" s="135"/>
      <c r="AP36956" s="135"/>
      <c r="BJ36956" s="136"/>
    </row>
    <row r="36957" spans="5:62" ht="14.25" customHeight="1" x14ac:dyDescent="0.25">
      <c r="E36957" s="113"/>
      <c r="H36957" s="133"/>
      <c r="T36957" s="133"/>
      <c r="X36957" s="131"/>
      <c r="Y36957" s="133"/>
      <c r="AJ36957" s="133"/>
      <c r="AO36957" s="135"/>
      <c r="AP36957" s="135"/>
      <c r="BJ36957" s="136"/>
    </row>
    <row r="36958" spans="5:62" ht="14.25" customHeight="1" x14ac:dyDescent="0.25">
      <c r="E36958" s="113"/>
      <c r="H36958" s="133"/>
      <c r="T36958" s="133"/>
      <c r="X36958" s="131"/>
      <c r="Y36958" s="133"/>
      <c r="AJ36958" s="133"/>
      <c r="AO36958" s="135"/>
      <c r="AP36958" s="135"/>
      <c r="BJ36958" s="136"/>
    </row>
    <row r="36959" spans="5:62" ht="14.25" customHeight="1" x14ac:dyDescent="0.25">
      <c r="E36959" s="113"/>
      <c r="H36959" s="133"/>
      <c r="T36959" s="133"/>
      <c r="X36959" s="131"/>
      <c r="Y36959" s="133"/>
      <c r="AJ36959" s="133"/>
      <c r="AO36959" s="135"/>
      <c r="AP36959" s="135"/>
      <c r="BJ36959" s="136"/>
    </row>
    <row r="36960" spans="5:62" ht="14.25" customHeight="1" x14ac:dyDescent="0.25">
      <c r="E36960" s="113"/>
      <c r="H36960" s="133"/>
      <c r="T36960" s="133"/>
      <c r="X36960" s="131"/>
      <c r="Y36960" s="133"/>
      <c r="AJ36960" s="133"/>
      <c r="AO36960" s="135"/>
      <c r="AP36960" s="135"/>
      <c r="BJ36960" s="136"/>
    </row>
    <row r="36961" spans="5:62" ht="14.25" customHeight="1" x14ac:dyDescent="0.25">
      <c r="E36961" s="113"/>
      <c r="H36961" s="133"/>
      <c r="T36961" s="133"/>
      <c r="X36961" s="131"/>
      <c r="Y36961" s="133"/>
      <c r="AJ36961" s="133"/>
      <c r="AO36961" s="135"/>
      <c r="AP36961" s="135"/>
      <c r="BJ36961" s="136"/>
    </row>
    <row r="36962" spans="5:62" ht="14.25" customHeight="1" x14ac:dyDescent="0.25">
      <c r="E36962" s="113"/>
      <c r="H36962" s="133"/>
      <c r="T36962" s="133"/>
      <c r="X36962" s="131"/>
      <c r="Y36962" s="133"/>
      <c r="AJ36962" s="133"/>
      <c r="AO36962" s="135"/>
      <c r="AP36962" s="135"/>
      <c r="BJ36962" s="136"/>
    </row>
    <row r="36963" spans="5:62" ht="14.25" customHeight="1" x14ac:dyDescent="0.25">
      <c r="E36963" s="113"/>
      <c r="H36963" s="133"/>
      <c r="T36963" s="133"/>
      <c r="X36963" s="131"/>
      <c r="Y36963" s="133"/>
      <c r="AJ36963" s="133"/>
      <c r="AO36963" s="135"/>
      <c r="AP36963" s="135"/>
      <c r="BJ36963" s="136"/>
    </row>
    <row r="36964" spans="5:62" ht="14.25" customHeight="1" x14ac:dyDescent="0.25">
      <c r="E36964" s="113"/>
      <c r="H36964" s="133"/>
      <c r="T36964" s="133"/>
      <c r="X36964" s="131"/>
      <c r="Y36964" s="133"/>
      <c r="AJ36964" s="133"/>
      <c r="AO36964" s="135"/>
      <c r="AP36964" s="135"/>
      <c r="BJ36964" s="136"/>
    </row>
    <row r="36965" spans="5:62" ht="14.25" customHeight="1" x14ac:dyDescent="0.25">
      <c r="E36965" s="113"/>
      <c r="H36965" s="133"/>
      <c r="T36965" s="133"/>
      <c r="X36965" s="131"/>
      <c r="Y36965" s="133"/>
      <c r="AJ36965" s="133"/>
      <c r="AO36965" s="135"/>
      <c r="AP36965" s="135"/>
      <c r="BJ36965" s="136"/>
    </row>
    <row r="36966" spans="5:62" ht="14.25" customHeight="1" x14ac:dyDescent="0.25">
      <c r="E36966" s="113"/>
      <c r="H36966" s="133"/>
      <c r="T36966" s="133"/>
      <c r="X36966" s="131"/>
      <c r="Y36966" s="133"/>
      <c r="AJ36966" s="133"/>
      <c r="AO36966" s="135"/>
      <c r="AP36966" s="135"/>
      <c r="BJ36966" s="136"/>
    </row>
    <row r="36967" spans="5:62" ht="14.25" customHeight="1" x14ac:dyDescent="0.25">
      <c r="E36967" s="113"/>
      <c r="H36967" s="133"/>
      <c r="T36967" s="133"/>
      <c r="X36967" s="131"/>
      <c r="Y36967" s="133"/>
      <c r="AJ36967" s="133"/>
      <c r="AO36967" s="135"/>
      <c r="AP36967" s="135"/>
      <c r="BJ36967" s="136"/>
    </row>
    <row r="36968" spans="5:62" ht="14.25" customHeight="1" x14ac:dyDescent="0.25">
      <c r="E36968" s="113"/>
      <c r="H36968" s="133"/>
      <c r="T36968" s="133"/>
      <c r="X36968" s="131"/>
      <c r="Y36968" s="133"/>
      <c r="AJ36968" s="133"/>
      <c r="AO36968" s="135"/>
      <c r="AP36968" s="135"/>
      <c r="BJ36968" s="136"/>
    </row>
    <row r="36969" spans="5:62" ht="14.25" customHeight="1" x14ac:dyDescent="0.25">
      <c r="E36969" s="113"/>
      <c r="H36969" s="133"/>
      <c r="T36969" s="133"/>
      <c r="X36969" s="131"/>
      <c r="Y36969" s="133"/>
      <c r="AJ36969" s="133"/>
      <c r="AO36969" s="135"/>
      <c r="AP36969" s="135"/>
      <c r="BJ36969" s="136"/>
    </row>
    <row r="36970" spans="5:62" ht="14.25" customHeight="1" x14ac:dyDescent="0.25">
      <c r="E36970" s="113"/>
      <c r="H36970" s="133"/>
      <c r="T36970" s="133"/>
      <c r="X36970" s="131"/>
      <c r="Y36970" s="133"/>
      <c r="AJ36970" s="133"/>
      <c r="AO36970" s="135"/>
      <c r="AP36970" s="135"/>
      <c r="BJ36970" s="136"/>
    </row>
    <row r="36971" spans="5:62" ht="14.25" customHeight="1" x14ac:dyDescent="0.25">
      <c r="E36971" s="113"/>
      <c r="H36971" s="133"/>
      <c r="T36971" s="133"/>
      <c r="X36971" s="131"/>
      <c r="Y36971" s="133"/>
      <c r="AJ36971" s="133"/>
      <c r="AO36971" s="135"/>
      <c r="AP36971" s="135"/>
      <c r="BJ36971" s="136"/>
    </row>
    <row r="36972" spans="5:62" ht="14.25" customHeight="1" x14ac:dyDescent="0.25">
      <c r="E36972" s="113"/>
      <c r="H36972" s="133"/>
      <c r="T36972" s="133"/>
      <c r="X36972" s="131"/>
      <c r="Y36972" s="133"/>
      <c r="AJ36972" s="133"/>
      <c r="AO36972" s="135"/>
      <c r="AP36972" s="135"/>
      <c r="BJ36972" s="136"/>
    </row>
    <row r="36973" spans="5:62" ht="14.25" customHeight="1" x14ac:dyDescent="0.25">
      <c r="E36973" s="113"/>
      <c r="H36973" s="133"/>
      <c r="T36973" s="133"/>
      <c r="X36973" s="131"/>
      <c r="Y36973" s="133"/>
      <c r="AJ36973" s="133"/>
      <c r="AO36973" s="135"/>
      <c r="AP36973" s="135"/>
      <c r="BJ36973" s="136"/>
    </row>
    <row r="36974" spans="5:62" ht="14.25" customHeight="1" x14ac:dyDescent="0.25">
      <c r="E36974" s="113"/>
      <c r="H36974" s="133"/>
      <c r="T36974" s="133"/>
      <c r="X36974" s="131"/>
      <c r="Y36974" s="133"/>
      <c r="AJ36974" s="133"/>
      <c r="AO36974" s="135"/>
      <c r="AP36974" s="135"/>
      <c r="BJ36974" s="136"/>
    </row>
    <row r="36975" spans="5:62" ht="14.25" customHeight="1" x14ac:dyDescent="0.25">
      <c r="E36975" s="113"/>
      <c r="H36975" s="133"/>
      <c r="T36975" s="133"/>
      <c r="X36975" s="131"/>
      <c r="Y36975" s="133"/>
      <c r="AJ36975" s="133"/>
      <c r="AO36975" s="135"/>
      <c r="AP36975" s="135"/>
      <c r="BJ36975" s="136"/>
    </row>
    <row r="36976" spans="5:62" ht="14.25" customHeight="1" x14ac:dyDescent="0.25">
      <c r="E36976" s="113"/>
      <c r="H36976" s="133"/>
      <c r="T36976" s="133"/>
      <c r="X36976" s="131"/>
      <c r="Y36976" s="133"/>
      <c r="AJ36976" s="133"/>
      <c r="AO36976" s="135"/>
      <c r="AP36976" s="135"/>
      <c r="BJ36976" s="136"/>
    </row>
    <row r="36977" spans="5:62" ht="14.25" customHeight="1" x14ac:dyDescent="0.25">
      <c r="E36977" s="113"/>
      <c r="H36977" s="133"/>
      <c r="T36977" s="133"/>
      <c r="X36977" s="131"/>
      <c r="Y36977" s="133"/>
      <c r="AJ36977" s="133"/>
      <c r="AO36977" s="135"/>
      <c r="AP36977" s="135"/>
      <c r="BJ36977" s="136"/>
    </row>
    <row r="36978" spans="5:62" ht="14.25" customHeight="1" x14ac:dyDescent="0.25">
      <c r="E36978" s="113"/>
      <c r="H36978" s="133"/>
      <c r="T36978" s="133"/>
      <c r="X36978" s="131"/>
      <c r="Y36978" s="133"/>
      <c r="AJ36978" s="133"/>
      <c r="AO36978" s="135"/>
      <c r="AP36978" s="135"/>
      <c r="BJ36978" s="136"/>
    </row>
    <row r="36979" spans="5:62" ht="14.25" customHeight="1" x14ac:dyDescent="0.25">
      <c r="E36979" s="113"/>
      <c r="H36979" s="133"/>
      <c r="T36979" s="133"/>
      <c r="X36979" s="131"/>
      <c r="Y36979" s="133"/>
      <c r="AJ36979" s="133"/>
      <c r="AO36979" s="135"/>
      <c r="AP36979" s="135"/>
      <c r="BJ36979" s="136"/>
    </row>
    <row r="36980" spans="5:62" ht="14.25" customHeight="1" x14ac:dyDescent="0.25">
      <c r="E36980" s="113"/>
      <c r="H36980" s="133"/>
      <c r="T36980" s="133"/>
      <c r="X36980" s="131"/>
      <c r="Y36980" s="133"/>
      <c r="AJ36980" s="133"/>
      <c r="AO36980" s="135"/>
      <c r="AP36980" s="135"/>
      <c r="BJ36980" s="136"/>
    </row>
    <row r="36981" spans="5:62" ht="14.25" customHeight="1" x14ac:dyDescent="0.25">
      <c r="E36981" s="113"/>
      <c r="H36981" s="133"/>
      <c r="T36981" s="133"/>
      <c r="X36981" s="131"/>
      <c r="Y36981" s="133"/>
      <c r="AJ36981" s="133"/>
      <c r="AO36981" s="135"/>
      <c r="AP36981" s="135"/>
      <c r="BJ36981" s="136"/>
    </row>
    <row r="36982" spans="5:62" ht="14.25" customHeight="1" x14ac:dyDescent="0.25">
      <c r="E36982" s="113"/>
      <c r="H36982" s="133"/>
      <c r="T36982" s="133"/>
      <c r="X36982" s="131"/>
      <c r="Y36982" s="133"/>
      <c r="AJ36982" s="133"/>
      <c r="AO36982" s="135"/>
      <c r="AP36982" s="135"/>
      <c r="BJ36982" s="136"/>
    </row>
    <row r="36983" spans="5:62" ht="14.25" customHeight="1" x14ac:dyDescent="0.25">
      <c r="E36983" s="113"/>
      <c r="H36983" s="133"/>
      <c r="T36983" s="133"/>
      <c r="X36983" s="131"/>
      <c r="Y36983" s="133"/>
      <c r="AJ36983" s="133"/>
      <c r="AO36983" s="135"/>
      <c r="AP36983" s="135"/>
      <c r="BJ36983" s="136"/>
    </row>
    <row r="36984" spans="5:62" ht="14.25" customHeight="1" x14ac:dyDescent="0.25">
      <c r="E36984" s="113"/>
      <c r="H36984" s="133"/>
      <c r="T36984" s="133"/>
      <c r="X36984" s="131"/>
      <c r="Y36984" s="133"/>
      <c r="AJ36984" s="133"/>
      <c r="AO36984" s="135"/>
      <c r="AP36984" s="135"/>
      <c r="BJ36984" s="136"/>
    </row>
    <row r="36985" spans="5:62" ht="14.25" customHeight="1" x14ac:dyDescent="0.25">
      <c r="E36985" s="113"/>
      <c r="H36985" s="133"/>
      <c r="T36985" s="133"/>
      <c r="X36985" s="131"/>
      <c r="Y36985" s="133"/>
      <c r="AJ36985" s="133"/>
      <c r="AO36985" s="135"/>
      <c r="AP36985" s="135"/>
      <c r="BJ36985" s="136"/>
    </row>
    <row r="36986" spans="5:62" ht="14.25" customHeight="1" x14ac:dyDescent="0.25">
      <c r="E36986" s="113"/>
      <c r="H36986" s="133"/>
      <c r="T36986" s="133"/>
      <c r="X36986" s="131"/>
      <c r="Y36986" s="133"/>
      <c r="AJ36986" s="133"/>
      <c r="AO36986" s="135"/>
      <c r="AP36986" s="135"/>
      <c r="BJ36986" s="136"/>
    </row>
    <row r="36987" spans="5:62" ht="14.25" customHeight="1" x14ac:dyDescent="0.25">
      <c r="E36987" s="113"/>
      <c r="H36987" s="133"/>
      <c r="T36987" s="133"/>
      <c r="X36987" s="131"/>
      <c r="Y36987" s="133"/>
      <c r="AJ36987" s="133"/>
      <c r="AO36987" s="135"/>
      <c r="AP36987" s="135"/>
      <c r="BJ36987" s="136"/>
    </row>
    <row r="36988" spans="5:62" ht="14.25" customHeight="1" x14ac:dyDescent="0.25">
      <c r="E36988" s="113"/>
      <c r="H36988" s="133"/>
      <c r="T36988" s="133"/>
      <c r="X36988" s="131"/>
      <c r="Y36988" s="133"/>
      <c r="AJ36988" s="133"/>
      <c r="AO36988" s="135"/>
      <c r="AP36988" s="135"/>
      <c r="BJ36988" s="136"/>
    </row>
    <row r="36989" spans="5:62" ht="14.25" customHeight="1" x14ac:dyDescent="0.25">
      <c r="E36989" s="113"/>
      <c r="H36989" s="133"/>
      <c r="T36989" s="133"/>
      <c r="X36989" s="131"/>
      <c r="Y36989" s="133"/>
      <c r="AJ36989" s="133"/>
      <c r="AO36989" s="135"/>
      <c r="AP36989" s="135"/>
      <c r="BJ36989" s="136"/>
    </row>
    <row r="36990" spans="5:62" ht="14.25" customHeight="1" x14ac:dyDescent="0.25">
      <c r="E36990" s="113"/>
      <c r="H36990" s="133"/>
      <c r="T36990" s="133"/>
      <c r="X36990" s="131"/>
      <c r="Y36990" s="133"/>
      <c r="AJ36990" s="133"/>
      <c r="AO36990" s="135"/>
      <c r="AP36990" s="135"/>
      <c r="BJ36990" s="136"/>
    </row>
    <row r="36991" spans="5:62" ht="14.25" customHeight="1" x14ac:dyDescent="0.25">
      <c r="E36991" s="113"/>
      <c r="H36991" s="133"/>
      <c r="T36991" s="133"/>
      <c r="X36991" s="131"/>
      <c r="Y36991" s="133"/>
      <c r="AJ36991" s="133"/>
      <c r="AO36991" s="135"/>
      <c r="AP36991" s="135"/>
      <c r="BJ36991" s="136"/>
    </row>
    <row r="36992" spans="5:62" ht="14.25" customHeight="1" x14ac:dyDescent="0.25">
      <c r="E36992" s="113"/>
      <c r="H36992" s="133"/>
      <c r="T36992" s="133"/>
      <c r="X36992" s="131"/>
      <c r="Y36992" s="133"/>
      <c r="AJ36992" s="133"/>
      <c r="AO36992" s="135"/>
      <c r="AP36992" s="135"/>
      <c r="BJ36992" s="136"/>
    </row>
    <row r="36993" spans="5:62" ht="14.25" customHeight="1" x14ac:dyDescent="0.25">
      <c r="E36993" s="113"/>
      <c r="H36993" s="133"/>
      <c r="T36993" s="133"/>
      <c r="X36993" s="131"/>
      <c r="Y36993" s="133"/>
      <c r="AJ36993" s="133"/>
      <c r="AO36993" s="135"/>
      <c r="AP36993" s="135"/>
      <c r="BJ36993" s="136"/>
    </row>
    <row r="36994" spans="5:62" ht="14.25" customHeight="1" x14ac:dyDescent="0.25">
      <c r="E36994" s="113"/>
      <c r="H36994" s="133"/>
      <c r="T36994" s="133"/>
      <c r="X36994" s="131"/>
      <c r="Y36994" s="133"/>
      <c r="AJ36994" s="133"/>
      <c r="AO36994" s="135"/>
      <c r="AP36994" s="135"/>
      <c r="BJ36994" s="136"/>
    </row>
    <row r="36995" spans="5:62" ht="14.25" customHeight="1" x14ac:dyDescent="0.25">
      <c r="E36995" s="113"/>
      <c r="H36995" s="133"/>
      <c r="T36995" s="133"/>
      <c r="X36995" s="131"/>
      <c r="Y36995" s="133"/>
      <c r="AJ36995" s="133"/>
      <c r="AO36995" s="135"/>
      <c r="AP36995" s="135"/>
      <c r="BJ36995" s="136"/>
    </row>
    <row r="36996" spans="5:62" ht="14.25" customHeight="1" x14ac:dyDescent="0.25">
      <c r="E36996" s="113"/>
      <c r="H36996" s="133"/>
      <c r="T36996" s="133"/>
      <c r="X36996" s="131"/>
      <c r="Y36996" s="133"/>
      <c r="AJ36996" s="133"/>
      <c r="AO36996" s="135"/>
      <c r="AP36996" s="135"/>
      <c r="BJ36996" s="136"/>
    </row>
    <row r="36997" spans="5:62" ht="14.25" customHeight="1" x14ac:dyDescent="0.25">
      <c r="E36997" s="113"/>
      <c r="H36997" s="133"/>
      <c r="T36997" s="133"/>
      <c r="X36997" s="131"/>
      <c r="Y36997" s="133"/>
      <c r="AJ36997" s="133"/>
      <c r="AO36997" s="135"/>
      <c r="AP36997" s="135"/>
      <c r="BJ36997" s="136"/>
    </row>
    <row r="36998" spans="5:62" ht="14.25" customHeight="1" x14ac:dyDescent="0.25">
      <c r="E36998" s="113"/>
      <c r="H36998" s="133"/>
      <c r="T36998" s="133"/>
      <c r="X36998" s="131"/>
      <c r="Y36998" s="133"/>
      <c r="AJ36998" s="133"/>
      <c r="AO36998" s="135"/>
      <c r="AP36998" s="135"/>
      <c r="BJ36998" s="136"/>
    </row>
    <row r="36999" spans="5:62" ht="14.25" customHeight="1" x14ac:dyDescent="0.25">
      <c r="E36999" s="113"/>
      <c r="H36999" s="133"/>
      <c r="T36999" s="133"/>
      <c r="X36999" s="131"/>
      <c r="Y36999" s="133"/>
      <c r="AJ36999" s="133"/>
      <c r="AO36999" s="135"/>
      <c r="AP36999" s="135"/>
      <c r="BJ36999" s="136"/>
    </row>
    <row r="37000" spans="5:62" ht="14.25" customHeight="1" x14ac:dyDescent="0.25">
      <c r="E37000" s="113"/>
      <c r="H37000" s="133"/>
      <c r="T37000" s="133"/>
      <c r="X37000" s="131"/>
      <c r="Y37000" s="133"/>
      <c r="AJ37000" s="133"/>
      <c r="AO37000" s="135"/>
      <c r="AP37000" s="135"/>
      <c r="BJ37000" s="136"/>
    </row>
    <row r="37001" spans="5:62" ht="14.25" customHeight="1" x14ac:dyDescent="0.25">
      <c r="E37001" s="113"/>
      <c r="H37001" s="133"/>
      <c r="T37001" s="133"/>
      <c r="X37001" s="131"/>
      <c r="Y37001" s="133"/>
      <c r="AJ37001" s="133"/>
      <c r="AO37001" s="135"/>
      <c r="AP37001" s="135"/>
      <c r="BJ37001" s="136"/>
    </row>
    <row r="37002" spans="5:62" ht="14.25" customHeight="1" x14ac:dyDescent="0.25">
      <c r="E37002" s="113"/>
      <c r="H37002" s="133"/>
      <c r="T37002" s="133"/>
      <c r="X37002" s="131"/>
      <c r="Y37002" s="133"/>
      <c r="AJ37002" s="133"/>
      <c r="AO37002" s="135"/>
      <c r="AP37002" s="135"/>
      <c r="BJ37002" s="136"/>
    </row>
    <row r="37003" spans="5:62" ht="14.25" customHeight="1" x14ac:dyDescent="0.25">
      <c r="E37003" s="113"/>
      <c r="H37003" s="133"/>
      <c r="T37003" s="133"/>
      <c r="X37003" s="131"/>
      <c r="Y37003" s="133"/>
      <c r="AJ37003" s="133"/>
      <c r="AO37003" s="135"/>
      <c r="AP37003" s="135"/>
      <c r="BJ37003" s="136"/>
    </row>
    <row r="37004" spans="5:62" ht="14.25" customHeight="1" x14ac:dyDescent="0.25">
      <c r="E37004" s="113"/>
      <c r="H37004" s="133"/>
      <c r="T37004" s="133"/>
      <c r="X37004" s="131"/>
      <c r="Y37004" s="133"/>
      <c r="AJ37004" s="133"/>
      <c r="AO37004" s="135"/>
      <c r="AP37004" s="135"/>
      <c r="BJ37004" s="136"/>
    </row>
    <row r="37005" spans="5:62" ht="14.25" customHeight="1" x14ac:dyDescent="0.25">
      <c r="E37005" s="113"/>
      <c r="H37005" s="133"/>
      <c r="T37005" s="133"/>
      <c r="X37005" s="131"/>
      <c r="Y37005" s="133"/>
      <c r="AJ37005" s="133"/>
      <c r="AO37005" s="135"/>
      <c r="AP37005" s="135"/>
      <c r="BJ37005" s="136"/>
    </row>
    <row r="37006" spans="5:62" ht="14.25" customHeight="1" x14ac:dyDescent="0.25">
      <c r="E37006" s="113"/>
      <c r="H37006" s="133"/>
      <c r="T37006" s="133"/>
      <c r="X37006" s="131"/>
      <c r="Y37006" s="133"/>
      <c r="AJ37006" s="133"/>
      <c r="AO37006" s="135"/>
      <c r="AP37006" s="135"/>
      <c r="BJ37006" s="136"/>
    </row>
    <row r="37007" spans="5:62" ht="14.25" customHeight="1" x14ac:dyDescent="0.25">
      <c r="E37007" s="113"/>
      <c r="H37007" s="133"/>
      <c r="T37007" s="133"/>
      <c r="X37007" s="131"/>
      <c r="Y37007" s="133"/>
      <c r="AJ37007" s="133"/>
      <c r="AO37007" s="135"/>
      <c r="AP37007" s="135"/>
      <c r="BJ37007" s="136"/>
    </row>
    <row r="37008" spans="5:62" ht="14.25" customHeight="1" x14ac:dyDescent="0.25">
      <c r="E37008" s="113"/>
      <c r="H37008" s="133"/>
      <c r="T37008" s="133"/>
      <c r="X37008" s="131"/>
      <c r="Y37008" s="133"/>
      <c r="AJ37008" s="133"/>
      <c r="AO37008" s="135"/>
      <c r="AP37008" s="135"/>
      <c r="BJ37008" s="136"/>
    </row>
    <row r="37009" spans="5:62" ht="14.25" customHeight="1" x14ac:dyDescent="0.25">
      <c r="E37009" s="113"/>
      <c r="H37009" s="133"/>
      <c r="T37009" s="133"/>
      <c r="X37009" s="131"/>
      <c r="Y37009" s="133"/>
      <c r="AJ37009" s="133"/>
      <c r="AO37009" s="135"/>
      <c r="AP37009" s="135"/>
      <c r="BJ37009" s="136"/>
    </row>
    <row r="37010" spans="5:62" ht="14.25" customHeight="1" x14ac:dyDescent="0.25">
      <c r="E37010" s="113"/>
      <c r="H37010" s="133"/>
      <c r="T37010" s="133"/>
      <c r="X37010" s="131"/>
      <c r="Y37010" s="133"/>
      <c r="AJ37010" s="133"/>
      <c r="AO37010" s="135"/>
      <c r="AP37010" s="135"/>
      <c r="BJ37010" s="136"/>
    </row>
    <row r="37011" spans="5:62" ht="14.25" customHeight="1" x14ac:dyDescent="0.25">
      <c r="E37011" s="113"/>
      <c r="H37011" s="133"/>
      <c r="T37011" s="133"/>
      <c r="X37011" s="131"/>
      <c r="Y37011" s="133"/>
      <c r="AJ37011" s="133"/>
      <c r="AO37011" s="135"/>
      <c r="AP37011" s="135"/>
      <c r="BJ37011" s="136"/>
    </row>
    <row r="37012" spans="5:62" ht="14.25" customHeight="1" x14ac:dyDescent="0.25">
      <c r="E37012" s="113"/>
      <c r="H37012" s="133"/>
      <c r="T37012" s="133"/>
      <c r="X37012" s="131"/>
      <c r="Y37012" s="133"/>
      <c r="AJ37012" s="133"/>
      <c r="AO37012" s="135"/>
      <c r="AP37012" s="135"/>
      <c r="BJ37012" s="136"/>
    </row>
    <row r="37013" spans="5:62" ht="14.25" customHeight="1" x14ac:dyDescent="0.25">
      <c r="E37013" s="113"/>
      <c r="H37013" s="133"/>
      <c r="T37013" s="133"/>
      <c r="X37013" s="131"/>
      <c r="Y37013" s="133"/>
      <c r="AJ37013" s="133"/>
      <c r="AO37013" s="135"/>
      <c r="AP37013" s="135"/>
      <c r="BJ37013" s="136"/>
    </row>
    <row r="37014" spans="5:62" ht="14.25" customHeight="1" x14ac:dyDescent="0.25">
      <c r="E37014" s="113"/>
      <c r="H37014" s="133"/>
      <c r="T37014" s="133"/>
      <c r="X37014" s="131"/>
      <c r="Y37014" s="133"/>
      <c r="AJ37014" s="133"/>
      <c r="AO37014" s="135"/>
      <c r="AP37014" s="135"/>
      <c r="BJ37014" s="136"/>
    </row>
    <row r="37015" spans="5:62" ht="14.25" customHeight="1" x14ac:dyDescent="0.25">
      <c r="E37015" s="113"/>
      <c r="H37015" s="133"/>
      <c r="T37015" s="133"/>
      <c r="X37015" s="131"/>
      <c r="Y37015" s="133"/>
      <c r="AJ37015" s="133"/>
      <c r="AO37015" s="135"/>
      <c r="AP37015" s="135"/>
      <c r="BJ37015" s="136"/>
    </row>
    <row r="37016" spans="5:62" ht="14.25" customHeight="1" x14ac:dyDescent="0.25">
      <c r="E37016" s="113"/>
      <c r="H37016" s="133"/>
      <c r="T37016" s="133"/>
      <c r="X37016" s="131"/>
      <c r="Y37016" s="133"/>
      <c r="AJ37016" s="133"/>
      <c r="AO37016" s="135"/>
      <c r="AP37016" s="135"/>
      <c r="BJ37016" s="136"/>
    </row>
    <row r="37017" spans="5:62" ht="14.25" customHeight="1" x14ac:dyDescent="0.25">
      <c r="E37017" s="113"/>
      <c r="H37017" s="133"/>
      <c r="T37017" s="133"/>
      <c r="X37017" s="131"/>
      <c r="Y37017" s="133"/>
      <c r="AJ37017" s="133"/>
      <c r="AO37017" s="135"/>
      <c r="AP37017" s="135"/>
      <c r="BJ37017" s="136"/>
    </row>
    <row r="37018" spans="5:62" ht="14.25" customHeight="1" x14ac:dyDescent="0.25">
      <c r="E37018" s="113"/>
      <c r="H37018" s="133"/>
      <c r="T37018" s="133"/>
      <c r="X37018" s="131"/>
      <c r="Y37018" s="133"/>
      <c r="AJ37018" s="133"/>
      <c r="AO37018" s="135"/>
      <c r="AP37018" s="135"/>
      <c r="BJ37018" s="136"/>
    </row>
    <row r="37019" spans="5:62" ht="14.25" customHeight="1" x14ac:dyDescent="0.25">
      <c r="E37019" s="113"/>
      <c r="H37019" s="133"/>
      <c r="T37019" s="133"/>
      <c r="X37019" s="131"/>
      <c r="Y37019" s="133"/>
      <c r="AJ37019" s="133"/>
      <c r="AO37019" s="135"/>
      <c r="AP37019" s="135"/>
      <c r="BJ37019" s="136"/>
    </row>
    <row r="37020" spans="5:62" ht="14.25" customHeight="1" x14ac:dyDescent="0.25">
      <c r="E37020" s="113"/>
      <c r="H37020" s="133"/>
      <c r="T37020" s="133"/>
      <c r="X37020" s="131"/>
      <c r="Y37020" s="133"/>
      <c r="AJ37020" s="133"/>
      <c r="AO37020" s="135"/>
      <c r="AP37020" s="135"/>
      <c r="BJ37020" s="136"/>
    </row>
    <row r="37021" spans="5:62" ht="14.25" customHeight="1" x14ac:dyDescent="0.25">
      <c r="E37021" s="113"/>
      <c r="H37021" s="133"/>
      <c r="T37021" s="133"/>
      <c r="X37021" s="131"/>
      <c r="Y37021" s="133"/>
      <c r="AJ37021" s="133"/>
      <c r="AO37021" s="135"/>
      <c r="AP37021" s="135"/>
      <c r="BJ37021" s="136"/>
    </row>
    <row r="37022" spans="5:62" ht="14.25" customHeight="1" x14ac:dyDescent="0.25">
      <c r="E37022" s="113"/>
      <c r="H37022" s="133"/>
      <c r="T37022" s="133"/>
      <c r="X37022" s="131"/>
      <c r="Y37022" s="133"/>
      <c r="AJ37022" s="133"/>
      <c r="AO37022" s="135"/>
      <c r="AP37022" s="135"/>
      <c r="BJ37022" s="136"/>
    </row>
    <row r="37023" spans="5:62" ht="14.25" customHeight="1" x14ac:dyDescent="0.25">
      <c r="E37023" s="113"/>
      <c r="H37023" s="133"/>
      <c r="T37023" s="133"/>
      <c r="X37023" s="131"/>
      <c r="Y37023" s="133"/>
      <c r="AJ37023" s="133"/>
      <c r="AO37023" s="135"/>
      <c r="AP37023" s="135"/>
      <c r="BJ37023" s="136"/>
    </row>
    <row r="37024" spans="5:62" ht="14.25" customHeight="1" x14ac:dyDescent="0.25">
      <c r="E37024" s="113"/>
      <c r="H37024" s="133"/>
      <c r="T37024" s="133"/>
      <c r="X37024" s="131"/>
      <c r="Y37024" s="133"/>
      <c r="AJ37024" s="133"/>
      <c r="AO37024" s="135"/>
      <c r="AP37024" s="135"/>
      <c r="BJ37024" s="136"/>
    </row>
    <row r="37025" spans="5:62" ht="14.25" customHeight="1" x14ac:dyDescent="0.25">
      <c r="E37025" s="113"/>
      <c r="H37025" s="133"/>
      <c r="T37025" s="133"/>
      <c r="X37025" s="131"/>
      <c r="Y37025" s="133"/>
      <c r="AJ37025" s="133"/>
      <c r="AO37025" s="135"/>
      <c r="AP37025" s="135"/>
      <c r="BJ37025" s="136"/>
    </row>
    <row r="37026" spans="5:62" ht="14.25" customHeight="1" x14ac:dyDescent="0.25">
      <c r="E37026" s="113"/>
      <c r="H37026" s="133"/>
      <c r="T37026" s="133"/>
      <c r="X37026" s="131"/>
      <c r="Y37026" s="133"/>
      <c r="AJ37026" s="133"/>
      <c r="AO37026" s="135"/>
      <c r="AP37026" s="135"/>
      <c r="BJ37026" s="136"/>
    </row>
    <row r="37027" spans="5:62" ht="14.25" customHeight="1" x14ac:dyDescent="0.25">
      <c r="E37027" s="113"/>
      <c r="H37027" s="133"/>
      <c r="T37027" s="133"/>
      <c r="X37027" s="131"/>
      <c r="Y37027" s="133"/>
      <c r="AJ37027" s="133"/>
      <c r="AO37027" s="135"/>
      <c r="AP37027" s="135"/>
      <c r="BJ37027" s="136"/>
    </row>
    <row r="37028" spans="5:62" ht="14.25" customHeight="1" x14ac:dyDescent="0.25">
      <c r="E37028" s="113"/>
      <c r="H37028" s="133"/>
      <c r="T37028" s="133"/>
      <c r="X37028" s="131"/>
      <c r="Y37028" s="133"/>
      <c r="AJ37028" s="133"/>
      <c r="AO37028" s="135"/>
      <c r="AP37028" s="135"/>
      <c r="BJ37028" s="136"/>
    </row>
    <row r="37029" spans="5:62" ht="14.25" customHeight="1" x14ac:dyDescent="0.25">
      <c r="E37029" s="113"/>
      <c r="H37029" s="133"/>
      <c r="T37029" s="133"/>
      <c r="X37029" s="131"/>
      <c r="Y37029" s="133"/>
      <c r="AJ37029" s="133"/>
      <c r="AO37029" s="135"/>
      <c r="AP37029" s="135"/>
      <c r="BJ37029" s="136"/>
    </row>
    <row r="37030" spans="5:62" ht="14.25" customHeight="1" x14ac:dyDescent="0.25">
      <c r="E37030" s="113"/>
      <c r="H37030" s="133"/>
      <c r="T37030" s="133"/>
      <c r="X37030" s="131"/>
      <c r="Y37030" s="133"/>
      <c r="AJ37030" s="133"/>
      <c r="AO37030" s="135"/>
      <c r="AP37030" s="135"/>
      <c r="BJ37030" s="136"/>
    </row>
    <row r="37031" spans="5:62" ht="14.25" customHeight="1" x14ac:dyDescent="0.25">
      <c r="E37031" s="113"/>
      <c r="H37031" s="133"/>
      <c r="T37031" s="133"/>
      <c r="X37031" s="131"/>
      <c r="Y37031" s="133"/>
      <c r="AJ37031" s="133"/>
      <c r="AO37031" s="135"/>
      <c r="AP37031" s="135"/>
      <c r="BJ37031" s="136"/>
    </row>
    <row r="37032" spans="5:62" ht="14.25" customHeight="1" x14ac:dyDescent="0.25">
      <c r="E37032" s="113"/>
      <c r="H37032" s="133"/>
      <c r="T37032" s="133"/>
      <c r="X37032" s="131"/>
      <c r="Y37032" s="133"/>
      <c r="AJ37032" s="133"/>
      <c r="AO37032" s="135"/>
      <c r="AP37032" s="135"/>
      <c r="BJ37032" s="136"/>
    </row>
    <row r="37033" spans="5:62" ht="14.25" customHeight="1" x14ac:dyDescent="0.25">
      <c r="E37033" s="113"/>
      <c r="H37033" s="133"/>
      <c r="T37033" s="133"/>
      <c r="X37033" s="131"/>
      <c r="Y37033" s="133"/>
      <c r="AJ37033" s="133"/>
      <c r="AO37033" s="135"/>
      <c r="AP37033" s="135"/>
      <c r="BJ37033" s="136"/>
    </row>
    <row r="37034" spans="5:62" ht="14.25" customHeight="1" x14ac:dyDescent="0.25">
      <c r="E37034" s="113"/>
      <c r="H37034" s="133"/>
      <c r="T37034" s="133"/>
      <c r="X37034" s="131"/>
      <c r="Y37034" s="133"/>
      <c r="AJ37034" s="133"/>
      <c r="AO37034" s="135"/>
      <c r="AP37034" s="135"/>
      <c r="BJ37034" s="136"/>
    </row>
    <row r="37035" spans="5:62" ht="14.25" customHeight="1" x14ac:dyDescent="0.25">
      <c r="E37035" s="113"/>
      <c r="H37035" s="133"/>
      <c r="T37035" s="133"/>
      <c r="X37035" s="131"/>
      <c r="Y37035" s="133"/>
      <c r="AJ37035" s="133"/>
      <c r="AO37035" s="135"/>
      <c r="AP37035" s="135"/>
      <c r="BJ37035" s="136"/>
    </row>
    <row r="37036" spans="5:62" ht="14.25" customHeight="1" x14ac:dyDescent="0.25">
      <c r="E37036" s="113"/>
      <c r="H37036" s="133"/>
      <c r="T37036" s="133"/>
      <c r="X37036" s="131"/>
      <c r="Y37036" s="133"/>
      <c r="AJ37036" s="133"/>
      <c r="AO37036" s="135"/>
      <c r="AP37036" s="135"/>
      <c r="BJ37036" s="136"/>
    </row>
    <row r="37037" spans="5:62" ht="14.25" customHeight="1" x14ac:dyDescent="0.25">
      <c r="E37037" s="113"/>
      <c r="H37037" s="133"/>
      <c r="T37037" s="133"/>
      <c r="X37037" s="131"/>
      <c r="Y37037" s="133"/>
      <c r="AJ37037" s="133"/>
      <c r="AO37037" s="135"/>
      <c r="AP37037" s="135"/>
      <c r="BJ37037" s="136"/>
    </row>
    <row r="37038" spans="5:62" ht="14.25" customHeight="1" x14ac:dyDescent="0.25">
      <c r="E37038" s="113"/>
      <c r="H37038" s="133"/>
      <c r="T37038" s="133"/>
      <c r="X37038" s="131"/>
      <c r="Y37038" s="133"/>
      <c r="AJ37038" s="133"/>
      <c r="AO37038" s="135"/>
      <c r="AP37038" s="135"/>
      <c r="BJ37038" s="136"/>
    </row>
    <row r="37039" spans="5:62" ht="14.25" customHeight="1" x14ac:dyDescent="0.25">
      <c r="E37039" s="113"/>
      <c r="H37039" s="133"/>
      <c r="T37039" s="133"/>
      <c r="X37039" s="131"/>
      <c r="Y37039" s="133"/>
      <c r="AJ37039" s="133"/>
      <c r="AO37039" s="135"/>
      <c r="AP37039" s="135"/>
      <c r="BJ37039" s="136"/>
    </row>
    <row r="37040" spans="5:62" ht="14.25" customHeight="1" x14ac:dyDescent="0.25">
      <c r="E37040" s="113"/>
      <c r="H37040" s="133"/>
      <c r="T37040" s="133"/>
      <c r="X37040" s="131"/>
      <c r="Y37040" s="133"/>
      <c r="AJ37040" s="133"/>
      <c r="AO37040" s="135"/>
      <c r="AP37040" s="135"/>
      <c r="BJ37040" s="136"/>
    </row>
    <row r="37041" spans="5:62" ht="14.25" customHeight="1" x14ac:dyDescent="0.25">
      <c r="E37041" s="113"/>
      <c r="H37041" s="133"/>
      <c r="T37041" s="133"/>
      <c r="X37041" s="131"/>
      <c r="Y37041" s="133"/>
      <c r="AJ37041" s="133"/>
      <c r="AO37041" s="135"/>
      <c r="AP37041" s="135"/>
      <c r="BJ37041" s="136"/>
    </row>
    <row r="37042" spans="5:62" ht="14.25" customHeight="1" x14ac:dyDescent="0.25">
      <c r="E37042" s="113"/>
      <c r="H37042" s="133"/>
      <c r="T37042" s="133"/>
      <c r="X37042" s="131"/>
      <c r="Y37042" s="133"/>
      <c r="AJ37042" s="133"/>
      <c r="AO37042" s="135"/>
      <c r="AP37042" s="135"/>
      <c r="BJ37042" s="136"/>
    </row>
    <row r="37043" spans="5:62" ht="14.25" customHeight="1" x14ac:dyDescent="0.25">
      <c r="E37043" s="113"/>
      <c r="H37043" s="133"/>
      <c r="T37043" s="133"/>
      <c r="X37043" s="131"/>
      <c r="Y37043" s="133"/>
      <c r="AJ37043" s="133"/>
      <c r="AO37043" s="135"/>
      <c r="AP37043" s="135"/>
      <c r="BJ37043" s="136"/>
    </row>
    <row r="37044" spans="5:62" ht="14.25" customHeight="1" x14ac:dyDescent="0.25">
      <c r="E37044" s="113"/>
      <c r="H37044" s="133"/>
      <c r="T37044" s="133"/>
      <c r="X37044" s="131"/>
      <c r="Y37044" s="133"/>
      <c r="AJ37044" s="133"/>
      <c r="AO37044" s="135"/>
      <c r="AP37044" s="135"/>
      <c r="BJ37044" s="136"/>
    </row>
    <row r="37045" spans="5:62" ht="14.25" customHeight="1" x14ac:dyDescent="0.25">
      <c r="E37045" s="113"/>
      <c r="H37045" s="133"/>
      <c r="T37045" s="133"/>
      <c r="X37045" s="131"/>
      <c r="Y37045" s="133"/>
      <c r="AJ37045" s="133"/>
      <c r="AO37045" s="135"/>
      <c r="AP37045" s="135"/>
      <c r="BJ37045" s="136"/>
    </row>
    <row r="37046" spans="5:62" ht="14.25" customHeight="1" x14ac:dyDescent="0.25">
      <c r="E37046" s="113"/>
      <c r="H37046" s="133"/>
      <c r="T37046" s="133"/>
      <c r="X37046" s="131"/>
      <c r="Y37046" s="133"/>
      <c r="AJ37046" s="133"/>
      <c r="AO37046" s="135"/>
      <c r="AP37046" s="135"/>
      <c r="BJ37046" s="136"/>
    </row>
    <row r="37047" spans="5:62" ht="14.25" customHeight="1" x14ac:dyDescent="0.25">
      <c r="E37047" s="113"/>
      <c r="H37047" s="133"/>
      <c r="T37047" s="133"/>
      <c r="X37047" s="131"/>
      <c r="Y37047" s="133"/>
      <c r="AJ37047" s="133"/>
      <c r="AO37047" s="135"/>
      <c r="AP37047" s="135"/>
      <c r="BJ37047" s="136"/>
    </row>
    <row r="37048" spans="5:62" ht="14.25" customHeight="1" x14ac:dyDescent="0.25">
      <c r="E37048" s="113"/>
      <c r="H37048" s="133"/>
      <c r="T37048" s="133"/>
      <c r="X37048" s="131"/>
      <c r="Y37048" s="133"/>
      <c r="AJ37048" s="133"/>
      <c r="AO37048" s="135"/>
      <c r="AP37048" s="135"/>
      <c r="BJ37048" s="136"/>
    </row>
    <row r="37049" spans="5:62" ht="14.25" customHeight="1" x14ac:dyDescent="0.25">
      <c r="E37049" s="113"/>
      <c r="H37049" s="133"/>
      <c r="T37049" s="133"/>
      <c r="X37049" s="131"/>
      <c r="Y37049" s="133"/>
      <c r="AJ37049" s="133"/>
      <c r="AO37049" s="135"/>
      <c r="AP37049" s="135"/>
      <c r="BJ37049" s="136"/>
    </row>
    <row r="37050" spans="5:62" ht="14.25" customHeight="1" x14ac:dyDescent="0.25">
      <c r="E37050" s="113"/>
      <c r="H37050" s="133"/>
      <c r="T37050" s="133"/>
      <c r="X37050" s="131"/>
      <c r="Y37050" s="133"/>
      <c r="AJ37050" s="133"/>
      <c r="AO37050" s="135"/>
      <c r="AP37050" s="135"/>
      <c r="BJ37050" s="136"/>
    </row>
    <row r="37051" spans="5:62" ht="14.25" customHeight="1" x14ac:dyDescent="0.25">
      <c r="E37051" s="113"/>
      <c r="H37051" s="133"/>
      <c r="T37051" s="133"/>
      <c r="X37051" s="131"/>
      <c r="Y37051" s="133"/>
      <c r="AJ37051" s="133"/>
      <c r="AO37051" s="135"/>
      <c r="AP37051" s="135"/>
      <c r="BJ37051" s="136"/>
    </row>
    <row r="37052" spans="5:62" ht="14.25" customHeight="1" x14ac:dyDescent="0.25">
      <c r="E37052" s="113"/>
      <c r="H37052" s="133"/>
      <c r="T37052" s="133"/>
      <c r="X37052" s="131"/>
      <c r="Y37052" s="133"/>
      <c r="AJ37052" s="133"/>
      <c r="AO37052" s="135"/>
      <c r="AP37052" s="135"/>
      <c r="BJ37052" s="136"/>
    </row>
    <row r="37053" spans="5:62" ht="14.25" customHeight="1" x14ac:dyDescent="0.25">
      <c r="E37053" s="113"/>
      <c r="H37053" s="133"/>
      <c r="T37053" s="133"/>
      <c r="X37053" s="131"/>
      <c r="Y37053" s="133"/>
      <c r="AJ37053" s="133"/>
      <c r="AO37053" s="135"/>
      <c r="AP37053" s="135"/>
      <c r="BJ37053" s="136"/>
    </row>
    <row r="37054" spans="5:62" ht="14.25" customHeight="1" x14ac:dyDescent="0.25">
      <c r="E37054" s="113"/>
      <c r="H37054" s="133"/>
      <c r="T37054" s="133"/>
      <c r="X37054" s="131"/>
      <c r="Y37054" s="133"/>
      <c r="AJ37054" s="133"/>
      <c r="AO37054" s="135"/>
      <c r="AP37054" s="135"/>
      <c r="BJ37054" s="136"/>
    </row>
    <row r="37055" spans="5:62" ht="14.25" customHeight="1" x14ac:dyDescent="0.25">
      <c r="E37055" s="113"/>
      <c r="H37055" s="133"/>
      <c r="T37055" s="133"/>
      <c r="X37055" s="131"/>
      <c r="Y37055" s="133"/>
      <c r="AJ37055" s="133"/>
      <c r="AO37055" s="135"/>
      <c r="AP37055" s="135"/>
      <c r="BJ37055" s="136"/>
    </row>
    <row r="37056" spans="5:62" ht="14.25" customHeight="1" x14ac:dyDescent="0.25">
      <c r="E37056" s="113"/>
      <c r="H37056" s="133"/>
      <c r="T37056" s="133"/>
      <c r="X37056" s="131"/>
      <c r="Y37056" s="133"/>
      <c r="AJ37056" s="133"/>
      <c r="AO37056" s="135"/>
      <c r="AP37056" s="135"/>
      <c r="BJ37056" s="136"/>
    </row>
    <row r="37057" spans="5:62" ht="14.25" customHeight="1" x14ac:dyDescent="0.25">
      <c r="E37057" s="113"/>
      <c r="H37057" s="133"/>
      <c r="T37057" s="133"/>
      <c r="X37057" s="131"/>
      <c r="Y37057" s="133"/>
      <c r="AJ37057" s="133"/>
      <c r="AO37057" s="135"/>
      <c r="AP37057" s="135"/>
      <c r="BJ37057" s="136"/>
    </row>
    <row r="37058" spans="5:62" ht="14.25" customHeight="1" x14ac:dyDescent="0.25">
      <c r="E37058" s="113"/>
      <c r="H37058" s="133"/>
      <c r="T37058" s="133"/>
      <c r="X37058" s="131"/>
      <c r="Y37058" s="133"/>
      <c r="AJ37058" s="133"/>
      <c r="AO37058" s="135"/>
      <c r="AP37058" s="135"/>
      <c r="BJ37058" s="136"/>
    </row>
    <row r="37059" spans="5:62" ht="14.25" customHeight="1" x14ac:dyDescent="0.25">
      <c r="E37059" s="113"/>
      <c r="H37059" s="133"/>
      <c r="T37059" s="133"/>
      <c r="X37059" s="131"/>
      <c r="Y37059" s="133"/>
      <c r="AJ37059" s="133"/>
      <c r="AO37059" s="135"/>
      <c r="AP37059" s="135"/>
      <c r="BJ37059" s="136"/>
    </row>
    <row r="37060" spans="5:62" ht="14.25" customHeight="1" x14ac:dyDescent="0.25">
      <c r="E37060" s="113"/>
      <c r="H37060" s="133"/>
      <c r="T37060" s="133"/>
      <c r="X37060" s="131"/>
      <c r="Y37060" s="133"/>
      <c r="AJ37060" s="133"/>
      <c r="AO37060" s="135"/>
      <c r="AP37060" s="135"/>
      <c r="BJ37060" s="136"/>
    </row>
    <row r="37061" spans="5:62" ht="14.25" customHeight="1" x14ac:dyDescent="0.25">
      <c r="E37061" s="113"/>
      <c r="H37061" s="133"/>
      <c r="T37061" s="133"/>
      <c r="X37061" s="131"/>
      <c r="Y37061" s="133"/>
      <c r="AJ37061" s="133"/>
      <c r="AO37061" s="135"/>
      <c r="AP37061" s="135"/>
      <c r="BJ37061" s="136"/>
    </row>
    <row r="37062" spans="5:62" ht="14.25" customHeight="1" x14ac:dyDescent="0.25">
      <c r="E37062" s="113"/>
      <c r="H37062" s="133"/>
      <c r="T37062" s="133"/>
      <c r="X37062" s="131"/>
      <c r="Y37062" s="133"/>
      <c r="AJ37062" s="133"/>
      <c r="AO37062" s="135"/>
      <c r="AP37062" s="135"/>
      <c r="BJ37062" s="136"/>
    </row>
    <row r="37063" spans="5:62" ht="14.25" customHeight="1" x14ac:dyDescent="0.25">
      <c r="E37063" s="113"/>
      <c r="H37063" s="133"/>
      <c r="T37063" s="133"/>
      <c r="X37063" s="131"/>
      <c r="Y37063" s="133"/>
      <c r="AJ37063" s="133"/>
      <c r="AO37063" s="135"/>
      <c r="AP37063" s="135"/>
      <c r="BJ37063" s="136"/>
    </row>
    <row r="37064" spans="5:62" ht="14.25" customHeight="1" x14ac:dyDescent="0.25">
      <c r="E37064" s="113"/>
      <c r="H37064" s="133"/>
      <c r="T37064" s="133"/>
      <c r="X37064" s="131"/>
      <c r="Y37064" s="133"/>
      <c r="AJ37064" s="133"/>
      <c r="AO37064" s="135"/>
      <c r="AP37064" s="135"/>
      <c r="BJ37064" s="136"/>
    </row>
    <row r="37065" spans="5:62" ht="14.25" customHeight="1" x14ac:dyDescent="0.25">
      <c r="E37065" s="113"/>
      <c r="H37065" s="133"/>
      <c r="T37065" s="133"/>
      <c r="X37065" s="131"/>
      <c r="Y37065" s="133"/>
      <c r="AJ37065" s="133"/>
      <c r="AO37065" s="135"/>
      <c r="AP37065" s="135"/>
      <c r="BJ37065" s="136"/>
    </row>
    <row r="37066" spans="5:62" ht="14.25" customHeight="1" x14ac:dyDescent="0.25">
      <c r="E37066" s="113"/>
      <c r="H37066" s="133"/>
      <c r="T37066" s="133"/>
      <c r="X37066" s="131"/>
      <c r="Y37066" s="133"/>
      <c r="AJ37066" s="133"/>
      <c r="AO37066" s="135"/>
      <c r="AP37066" s="135"/>
      <c r="BJ37066" s="136"/>
    </row>
    <row r="37067" spans="5:62" ht="14.25" customHeight="1" x14ac:dyDescent="0.25">
      <c r="E37067" s="113"/>
      <c r="H37067" s="133"/>
      <c r="T37067" s="133"/>
      <c r="X37067" s="131"/>
      <c r="Y37067" s="133"/>
      <c r="AJ37067" s="133"/>
      <c r="AO37067" s="135"/>
      <c r="AP37067" s="135"/>
      <c r="BJ37067" s="136"/>
    </row>
    <row r="37068" spans="5:62" ht="14.25" customHeight="1" x14ac:dyDescent="0.25">
      <c r="E37068" s="113"/>
      <c r="H37068" s="133"/>
      <c r="T37068" s="133"/>
      <c r="X37068" s="131"/>
      <c r="Y37068" s="133"/>
      <c r="AJ37068" s="133"/>
      <c r="AO37068" s="135"/>
      <c r="AP37068" s="135"/>
      <c r="BJ37068" s="136"/>
    </row>
    <row r="37069" spans="5:62" ht="14.25" customHeight="1" x14ac:dyDescent="0.25">
      <c r="E37069" s="113"/>
      <c r="H37069" s="133"/>
      <c r="T37069" s="133"/>
      <c r="X37069" s="131"/>
      <c r="Y37069" s="133"/>
      <c r="AJ37069" s="133"/>
      <c r="AO37069" s="135"/>
      <c r="AP37069" s="135"/>
      <c r="BJ37069" s="136"/>
    </row>
    <row r="37070" spans="5:62" ht="14.25" customHeight="1" x14ac:dyDescent="0.25">
      <c r="E37070" s="113"/>
      <c r="H37070" s="133"/>
      <c r="T37070" s="133"/>
      <c r="X37070" s="131"/>
      <c r="Y37070" s="133"/>
      <c r="AJ37070" s="133"/>
      <c r="AO37070" s="135"/>
      <c r="AP37070" s="135"/>
      <c r="BJ37070" s="136"/>
    </row>
    <row r="37071" spans="5:62" ht="14.25" customHeight="1" x14ac:dyDescent="0.25">
      <c r="E37071" s="113"/>
      <c r="H37071" s="133"/>
      <c r="T37071" s="133"/>
      <c r="X37071" s="131"/>
      <c r="Y37071" s="133"/>
      <c r="AJ37071" s="133"/>
      <c r="AO37071" s="135"/>
      <c r="AP37071" s="135"/>
      <c r="BJ37071" s="136"/>
    </row>
    <row r="37072" spans="5:62" ht="14.25" customHeight="1" x14ac:dyDescent="0.25">
      <c r="E37072" s="113"/>
      <c r="H37072" s="133"/>
      <c r="T37072" s="133"/>
      <c r="X37072" s="131"/>
      <c r="Y37072" s="133"/>
      <c r="AJ37072" s="133"/>
      <c r="AO37072" s="135"/>
      <c r="AP37072" s="135"/>
      <c r="BJ37072" s="136"/>
    </row>
    <row r="37073" spans="5:62" ht="14.25" customHeight="1" x14ac:dyDescent="0.25">
      <c r="E37073" s="113"/>
      <c r="H37073" s="133"/>
      <c r="T37073" s="133"/>
      <c r="X37073" s="131"/>
      <c r="Y37073" s="133"/>
      <c r="AJ37073" s="133"/>
      <c r="AO37073" s="135"/>
      <c r="AP37073" s="135"/>
      <c r="BJ37073" s="136"/>
    </row>
    <row r="37074" spans="5:62" ht="14.25" customHeight="1" x14ac:dyDescent="0.25">
      <c r="E37074" s="113"/>
      <c r="H37074" s="133"/>
      <c r="T37074" s="133"/>
      <c r="X37074" s="131"/>
      <c r="Y37074" s="133"/>
      <c r="AJ37074" s="133"/>
      <c r="AO37074" s="135"/>
      <c r="AP37074" s="135"/>
      <c r="BJ37074" s="136"/>
    </row>
    <row r="37075" spans="5:62" ht="14.25" customHeight="1" x14ac:dyDescent="0.25">
      <c r="E37075" s="113"/>
      <c r="H37075" s="133"/>
      <c r="T37075" s="133"/>
      <c r="X37075" s="131"/>
      <c r="Y37075" s="133"/>
      <c r="AJ37075" s="133"/>
      <c r="AO37075" s="135"/>
      <c r="AP37075" s="135"/>
      <c r="BJ37075" s="136"/>
    </row>
    <row r="37076" spans="5:62" ht="14.25" customHeight="1" x14ac:dyDescent="0.25">
      <c r="E37076" s="113"/>
      <c r="H37076" s="133"/>
      <c r="T37076" s="133"/>
      <c r="X37076" s="131"/>
      <c r="Y37076" s="133"/>
      <c r="AJ37076" s="133"/>
      <c r="AO37076" s="135"/>
      <c r="AP37076" s="135"/>
      <c r="BJ37076" s="136"/>
    </row>
    <row r="37077" spans="5:62" ht="14.25" customHeight="1" x14ac:dyDescent="0.25">
      <c r="E37077" s="113"/>
      <c r="H37077" s="133"/>
      <c r="T37077" s="133"/>
      <c r="X37077" s="131"/>
      <c r="Y37077" s="133"/>
      <c r="AJ37077" s="133"/>
      <c r="AO37077" s="135"/>
      <c r="AP37077" s="135"/>
      <c r="BJ37077" s="136"/>
    </row>
    <row r="37078" spans="5:62" ht="14.25" customHeight="1" x14ac:dyDescent="0.25">
      <c r="E37078" s="113"/>
      <c r="H37078" s="133"/>
      <c r="T37078" s="133"/>
      <c r="X37078" s="131"/>
      <c r="Y37078" s="133"/>
      <c r="AJ37078" s="133"/>
      <c r="AO37078" s="135"/>
      <c r="AP37078" s="135"/>
      <c r="BJ37078" s="136"/>
    </row>
    <row r="37079" spans="5:62" ht="14.25" customHeight="1" x14ac:dyDescent="0.25">
      <c r="E37079" s="113"/>
      <c r="H37079" s="133"/>
      <c r="T37079" s="133"/>
      <c r="X37079" s="131"/>
      <c r="Y37079" s="133"/>
      <c r="AJ37079" s="133"/>
      <c r="AO37079" s="135"/>
      <c r="AP37079" s="135"/>
      <c r="BJ37079" s="136"/>
    </row>
    <row r="37080" spans="5:62" ht="14.25" customHeight="1" x14ac:dyDescent="0.25">
      <c r="E37080" s="113"/>
      <c r="H37080" s="133"/>
      <c r="T37080" s="133"/>
      <c r="X37080" s="131"/>
      <c r="Y37080" s="133"/>
      <c r="AJ37080" s="133"/>
      <c r="AO37080" s="135"/>
      <c r="AP37080" s="135"/>
      <c r="BJ37080" s="136"/>
    </row>
    <row r="37081" spans="5:62" ht="14.25" customHeight="1" x14ac:dyDescent="0.25">
      <c r="E37081" s="113"/>
      <c r="H37081" s="133"/>
      <c r="T37081" s="133"/>
      <c r="X37081" s="131"/>
      <c r="Y37081" s="133"/>
      <c r="AJ37081" s="133"/>
      <c r="AO37081" s="135"/>
      <c r="AP37081" s="135"/>
      <c r="BJ37081" s="136"/>
    </row>
    <row r="37082" spans="5:62" ht="14.25" customHeight="1" x14ac:dyDescent="0.25">
      <c r="E37082" s="113"/>
      <c r="H37082" s="133"/>
      <c r="T37082" s="133"/>
      <c r="X37082" s="131"/>
      <c r="Y37082" s="133"/>
      <c r="AJ37082" s="133"/>
      <c r="AO37082" s="135"/>
      <c r="AP37082" s="135"/>
      <c r="BJ37082" s="136"/>
    </row>
    <row r="37083" spans="5:62" ht="14.25" customHeight="1" x14ac:dyDescent="0.25">
      <c r="E37083" s="113"/>
      <c r="H37083" s="133"/>
      <c r="T37083" s="133"/>
      <c r="X37083" s="131"/>
      <c r="Y37083" s="133"/>
      <c r="AJ37083" s="133"/>
      <c r="AO37083" s="135"/>
      <c r="AP37083" s="135"/>
      <c r="BJ37083" s="136"/>
    </row>
    <row r="37084" spans="5:62" ht="14.25" customHeight="1" x14ac:dyDescent="0.25">
      <c r="E37084" s="113"/>
      <c r="H37084" s="133"/>
      <c r="T37084" s="133"/>
      <c r="X37084" s="131"/>
      <c r="Y37084" s="133"/>
      <c r="AJ37084" s="133"/>
      <c r="AO37084" s="135"/>
      <c r="AP37084" s="135"/>
      <c r="BJ37084" s="136"/>
    </row>
    <row r="37085" spans="5:62" ht="14.25" customHeight="1" x14ac:dyDescent="0.25">
      <c r="E37085" s="113"/>
      <c r="H37085" s="133"/>
      <c r="T37085" s="133"/>
      <c r="X37085" s="131"/>
      <c r="Y37085" s="133"/>
      <c r="AJ37085" s="133"/>
      <c r="AO37085" s="135"/>
      <c r="AP37085" s="135"/>
      <c r="BJ37085" s="136"/>
    </row>
    <row r="37086" spans="5:62" ht="14.25" customHeight="1" x14ac:dyDescent="0.25">
      <c r="E37086" s="113"/>
      <c r="H37086" s="133"/>
      <c r="T37086" s="133"/>
      <c r="X37086" s="131"/>
      <c r="Y37086" s="133"/>
      <c r="AJ37086" s="133"/>
      <c r="AO37086" s="135"/>
      <c r="AP37086" s="135"/>
      <c r="BJ37086" s="136"/>
    </row>
    <row r="37087" spans="5:62" ht="14.25" customHeight="1" x14ac:dyDescent="0.25">
      <c r="E37087" s="113"/>
      <c r="H37087" s="133"/>
      <c r="T37087" s="133"/>
      <c r="X37087" s="131"/>
      <c r="Y37087" s="133"/>
      <c r="AJ37087" s="133"/>
      <c r="AO37087" s="135"/>
      <c r="AP37087" s="135"/>
      <c r="BJ37087" s="136"/>
    </row>
    <row r="37088" spans="5:62" ht="14.25" customHeight="1" x14ac:dyDescent="0.25">
      <c r="E37088" s="113"/>
      <c r="H37088" s="133"/>
      <c r="T37088" s="133"/>
      <c r="X37088" s="131"/>
      <c r="Y37088" s="133"/>
      <c r="AJ37088" s="133"/>
      <c r="AO37088" s="135"/>
      <c r="AP37088" s="135"/>
      <c r="BJ37088" s="136"/>
    </row>
    <row r="37089" spans="5:62" ht="14.25" customHeight="1" x14ac:dyDescent="0.25">
      <c r="E37089" s="113"/>
      <c r="H37089" s="133"/>
      <c r="T37089" s="133"/>
      <c r="X37089" s="131"/>
      <c r="Y37089" s="133"/>
      <c r="AJ37089" s="133"/>
      <c r="AO37089" s="135"/>
      <c r="AP37089" s="135"/>
      <c r="BJ37089" s="136"/>
    </row>
    <row r="37090" spans="5:62" ht="14.25" customHeight="1" x14ac:dyDescent="0.25">
      <c r="E37090" s="113"/>
      <c r="H37090" s="133"/>
      <c r="T37090" s="133"/>
      <c r="X37090" s="131"/>
      <c r="Y37090" s="133"/>
      <c r="AJ37090" s="133"/>
      <c r="AO37090" s="135"/>
      <c r="AP37090" s="135"/>
      <c r="BJ37090" s="136"/>
    </row>
    <row r="37091" spans="5:62" ht="14.25" customHeight="1" x14ac:dyDescent="0.25">
      <c r="E37091" s="113"/>
      <c r="H37091" s="133"/>
      <c r="T37091" s="133"/>
      <c r="X37091" s="131"/>
      <c r="Y37091" s="133"/>
      <c r="AJ37091" s="133"/>
      <c r="AO37091" s="135"/>
      <c r="AP37091" s="135"/>
      <c r="BJ37091" s="136"/>
    </row>
    <row r="37092" spans="5:62" ht="14.25" customHeight="1" x14ac:dyDescent="0.25">
      <c r="E37092" s="113"/>
      <c r="H37092" s="133"/>
      <c r="T37092" s="133"/>
      <c r="X37092" s="131"/>
      <c r="Y37092" s="133"/>
      <c r="AJ37092" s="133"/>
      <c r="AO37092" s="135"/>
      <c r="AP37092" s="135"/>
      <c r="BJ37092" s="136"/>
    </row>
    <row r="37093" spans="5:62" ht="14.25" customHeight="1" x14ac:dyDescent="0.25">
      <c r="E37093" s="113"/>
      <c r="H37093" s="133"/>
      <c r="T37093" s="133"/>
      <c r="X37093" s="131"/>
      <c r="Y37093" s="133"/>
      <c r="AJ37093" s="133"/>
      <c r="AO37093" s="135"/>
      <c r="AP37093" s="135"/>
      <c r="BJ37093" s="136"/>
    </row>
    <row r="37094" spans="5:62" ht="14.25" customHeight="1" x14ac:dyDescent="0.25">
      <c r="E37094" s="113"/>
      <c r="H37094" s="133"/>
      <c r="T37094" s="133"/>
      <c r="X37094" s="131"/>
      <c r="Y37094" s="133"/>
      <c r="AJ37094" s="133"/>
      <c r="AO37094" s="135"/>
      <c r="AP37094" s="135"/>
      <c r="BJ37094" s="136"/>
    </row>
    <row r="37095" spans="5:62" ht="14.25" customHeight="1" x14ac:dyDescent="0.25">
      <c r="E37095" s="113"/>
      <c r="H37095" s="133"/>
      <c r="T37095" s="133"/>
      <c r="X37095" s="131"/>
      <c r="Y37095" s="133"/>
      <c r="AJ37095" s="133"/>
      <c r="AO37095" s="135"/>
      <c r="AP37095" s="135"/>
      <c r="BJ37095" s="136"/>
    </row>
    <row r="37096" spans="5:62" ht="14.25" customHeight="1" x14ac:dyDescent="0.25">
      <c r="E37096" s="113"/>
      <c r="H37096" s="133"/>
      <c r="T37096" s="133"/>
      <c r="X37096" s="131"/>
      <c r="Y37096" s="133"/>
      <c r="AJ37096" s="133"/>
      <c r="AO37096" s="135"/>
      <c r="AP37096" s="135"/>
      <c r="BJ37096" s="136"/>
    </row>
    <row r="37097" spans="5:62" ht="14.25" customHeight="1" x14ac:dyDescent="0.25">
      <c r="E37097" s="113"/>
      <c r="H37097" s="133"/>
      <c r="T37097" s="133"/>
      <c r="X37097" s="131"/>
      <c r="Y37097" s="133"/>
      <c r="AJ37097" s="133"/>
      <c r="AO37097" s="135"/>
      <c r="AP37097" s="135"/>
      <c r="BJ37097" s="136"/>
    </row>
    <row r="37098" spans="5:62" ht="14.25" customHeight="1" x14ac:dyDescent="0.25">
      <c r="E37098" s="113"/>
      <c r="H37098" s="133"/>
      <c r="T37098" s="133"/>
      <c r="X37098" s="131"/>
      <c r="Y37098" s="133"/>
      <c r="AJ37098" s="133"/>
      <c r="AO37098" s="135"/>
      <c r="AP37098" s="135"/>
      <c r="BJ37098" s="136"/>
    </row>
    <row r="37099" spans="5:62" ht="14.25" customHeight="1" x14ac:dyDescent="0.25">
      <c r="E37099" s="113"/>
      <c r="H37099" s="133"/>
      <c r="T37099" s="133"/>
      <c r="X37099" s="131"/>
      <c r="Y37099" s="133"/>
      <c r="AJ37099" s="133"/>
      <c r="AO37099" s="135"/>
      <c r="AP37099" s="135"/>
      <c r="BJ37099" s="136"/>
    </row>
    <row r="37100" spans="5:62" ht="14.25" customHeight="1" x14ac:dyDescent="0.25">
      <c r="E37100" s="113"/>
      <c r="H37100" s="133"/>
      <c r="T37100" s="133"/>
      <c r="X37100" s="131"/>
      <c r="Y37100" s="133"/>
      <c r="AJ37100" s="133"/>
      <c r="AO37100" s="135"/>
      <c r="AP37100" s="135"/>
      <c r="BJ37100" s="136"/>
    </row>
    <row r="37101" spans="5:62" ht="14.25" customHeight="1" x14ac:dyDescent="0.25">
      <c r="E37101" s="113"/>
      <c r="H37101" s="133"/>
      <c r="T37101" s="133"/>
      <c r="X37101" s="131"/>
      <c r="Y37101" s="133"/>
      <c r="AJ37101" s="133"/>
      <c r="AO37101" s="135"/>
      <c r="AP37101" s="135"/>
      <c r="BJ37101" s="136"/>
    </row>
    <row r="37102" spans="5:62" ht="14.25" customHeight="1" x14ac:dyDescent="0.25">
      <c r="E37102" s="113"/>
      <c r="H37102" s="133"/>
      <c r="T37102" s="133"/>
      <c r="X37102" s="131"/>
      <c r="Y37102" s="133"/>
      <c r="AJ37102" s="133"/>
      <c r="AO37102" s="135"/>
      <c r="AP37102" s="135"/>
      <c r="BJ37102" s="136"/>
    </row>
    <row r="37103" spans="5:62" ht="14.25" customHeight="1" x14ac:dyDescent="0.25">
      <c r="E37103" s="113"/>
      <c r="H37103" s="133"/>
      <c r="T37103" s="133"/>
      <c r="X37103" s="131"/>
      <c r="Y37103" s="133"/>
      <c r="AJ37103" s="133"/>
      <c r="AO37103" s="135"/>
      <c r="AP37103" s="135"/>
      <c r="BJ37103" s="136"/>
    </row>
    <row r="37104" spans="5:62" ht="14.25" customHeight="1" x14ac:dyDescent="0.25">
      <c r="E37104" s="113"/>
      <c r="H37104" s="133"/>
      <c r="T37104" s="133"/>
      <c r="X37104" s="131"/>
      <c r="Y37104" s="133"/>
      <c r="AJ37104" s="133"/>
      <c r="AO37104" s="135"/>
      <c r="AP37104" s="135"/>
      <c r="BJ37104" s="136"/>
    </row>
    <row r="37105" spans="5:62" ht="14.25" customHeight="1" x14ac:dyDescent="0.25">
      <c r="E37105" s="113"/>
      <c r="H37105" s="133"/>
      <c r="T37105" s="133"/>
      <c r="X37105" s="131"/>
      <c r="Y37105" s="133"/>
      <c r="AJ37105" s="133"/>
      <c r="AO37105" s="135"/>
      <c r="AP37105" s="135"/>
      <c r="BJ37105" s="136"/>
    </row>
    <row r="37106" spans="5:62" ht="14.25" customHeight="1" x14ac:dyDescent="0.25">
      <c r="E37106" s="113"/>
      <c r="H37106" s="133"/>
      <c r="T37106" s="133"/>
      <c r="X37106" s="131"/>
      <c r="Y37106" s="133"/>
      <c r="AJ37106" s="133"/>
      <c r="AO37106" s="135"/>
      <c r="AP37106" s="135"/>
      <c r="BJ37106" s="136"/>
    </row>
    <row r="37107" spans="5:62" ht="14.25" customHeight="1" x14ac:dyDescent="0.25">
      <c r="E37107" s="113"/>
      <c r="H37107" s="133"/>
      <c r="T37107" s="133"/>
      <c r="X37107" s="131"/>
      <c r="Y37107" s="133"/>
      <c r="AJ37107" s="133"/>
      <c r="AO37107" s="135"/>
      <c r="AP37107" s="135"/>
      <c r="BJ37107" s="136"/>
    </row>
    <row r="37108" spans="5:62" ht="14.25" customHeight="1" x14ac:dyDescent="0.25">
      <c r="E37108" s="113"/>
      <c r="H37108" s="133"/>
      <c r="T37108" s="133"/>
      <c r="X37108" s="131"/>
      <c r="Y37108" s="133"/>
      <c r="AJ37108" s="133"/>
      <c r="AO37108" s="135"/>
      <c r="AP37108" s="135"/>
      <c r="BJ37108" s="136"/>
    </row>
    <row r="37109" spans="5:62" ht="14.25" customHeight="1" x14ac:dyDescent="0.25">
      <c r="E37109" s="113"/>
      <c r="H37109" s="133"/>
      <c r="T37109" s="133"/>
      <c r="X37109" s="131"/>
      <c r="Y37109" s="133"/>
      <c r="AJ37109" s="133"/>
      <c r="AO37109" s="135"/>
      <c r="AP37109" s="135"/>
      <c r="BJ37109" s="136"/>
    </row>
    <row r="37110" spans="5:62" ht="14.25" customHeight="1" x14ac:dyDescent="0.25">
      <c r="E37110" s="113"/>
      <c r="H37110" s="133"/>
      <c r="T37110" s="133"/>
      <c r="X37110" s="131"/>
      <c r="Y37110" s="133"/>
      <c r="AJ37110" s="133"/>
      <c r="AO37110" s="135"/>
      <c r="AP37110" s="135"/>
      <c r="BJ37110" s="136"/>
    </row>
    <row r="37111" spans="5:62" ht="14.25" customHeight="1" x14ac:dyDescent="0.25">
      <c r="E37111" s="113"/>
      <c r="H37111" s="133"/>
      <c r="T37111" s="133"/>
      <c r="X37111" s="131"/>
      <c r="Y37111" s="133"/>
      <c r="AJ37111" s="133"/>
      <c r="AO37111" s="135"/>
      <c r="AP37111" s="135"/>
      <c r="BJ37111" s="136"/>
    </row>
    <row r="37112" spans="5:62" ht="14.25" customHeight="1" x14ac:dyDescent="0.25">
      <c r="E37112" s="113"/>
      <c r="H37112" s="133"/>
      <c r="T37112" s="133"/>
      <c r="X37112" s="131"/>
      <c r="Y37112" s="133"/>
      <c r="AJ37112" s="133"/>
      <c r="AO37112" s="135"/>
      <c r="AP37112" s="135"/>
      <c r="BJ37112" s="136"/>
    </row>
    <row r="37113" spans="5:62" ht="14.25" customHeight="1" x14ac:dyDescent="0.25">
      <c r="E37113" s="113"/>
      <c r="H37113" s="133"/>
      <c r="T37113" s="133"/>
      <c r="X37113" s="131"/>
      <c r="Y37113" s="133"/>
      <c r="AJ37113" s="133"/>
      <c r="AO37113" s="135"/>
      <c r="AP37113" s="135"/>
      <c r="BJ37113" s="136"/>
    </row>
    <row r="37114" spans="5:62" ht="14.25" customHeight="1" x14ac:dyDescent="0.25">
      <c r="E37114" s="113"/>
      <c r="H37114" s="133"/>
      <c r="T37114" s="133"/>
      <c r="X37114" s="131"/>
      <c r="Y37114" s="133"/>
      <c r="AJ37114" s="133"/>
      <c r="AO37114" s="135"/>
      <c r="AP37114" s="135"/>
      <c r="BJ37114" s="136"/>
    </row>
    <row r="37115" spans="5:62" ht="14.25" customHeight="1" x14ac:dyDescent="0.25">
      <c r="E37115" s="113"/>
      <c r="H37115" s="133"/>
      <c r="T37115" s="133"/>
      <c r="X37115" s="131"/>
      <c r="Y37115" s="133"/>
      <c r="AJ37115" s="133"/>
      <c r="AO37115" s="135"/>
      <c r="AP37115" s="135"/>
      <c r="BJ37115" s="136"/>
    </row>
    <row r="37116" spans="5:62" ht="14.25" customHeight="1" x14ac:dyDescent="0.25">
      <c r="E37116" s="113"/>
      <c r="H37116" s="133"/>
      <c r="T37116" s="133"/>
      <c r="X37116" s="131"/>
      <c r="Y37116" s="133"/>
      <c r="AJ37116" s="133"/>
      <c r="AO37116" s="135"/>
      <c r="AP37116" s="135"/>
      <c r="BJ37116" s="136"/>
    </row>
    <row r="37117" spans="5:62" ht="14.25" customHeight="1" x14ac:dyDescent="0.25">
      <c r="E37117" s="113"/>
      <c r="H37117" s="133"/>
      <c r="T37117" s="133"/>
      <c r="X37117" s="131"/>
      <c r="Y37117" s="133"/>
      <c r="AJ37117" s="133"/>
      <c r="AO37117" s="135"/>
      <c r="AP37117" s="135"/>
      <c r="BJ37117" s="136"/>
    </row>
    <row r="37118" spans="5:62" ht="14.25" customHeight="1" x14ac:dyDescent="0.25">
      <c r="E37118" s="113"/>
      <c r="H37118" s="133"/>
      <c r="T37118" s="133"/>
      <c r="X37118" s="131"/>
      <c r="Y37118" s="133"/>
      <c r="AJ37118" s="133"/>
      <c r="AO37118" s="135"/>
      <c r="AP37118" s="135"/>
      <c r="BJ37118" s="136"/>
    </row>
    <row r="37119" spans="5:62" ht="14.25" customHeight="1" x14ac:dyDescent="0.25">
      <c r="E37119" s="113"/>
      <c r="H37119" s="133"/>
      <c r="T37119" s="133"/>
      <c r="X37119" s="131"/>
      <c r="Y37119" s="133"/>
      <c r="AJ37119" s="133"/>
      <c r="AO37119" s="135"/>
      <c r="AP37119" s="135"/>
      <c r="BJ37119" s="136"/>
    </row>
    <row r="37120" spans="5:62" ht="14.25" customHeight="1" x14ac:dyDescent="0.25">
      <c r="E37120" s="113"/>
      <c r="H37120" s="133"/>
      <c r="T37120" s="133"/>
      <c r="X37120" s="131"/>
      <c r="Y37120" s="133"/>
      <c r="AJ37120" s="133"/>
      <c r="AO37120" s="135"/>
      <c r="AP37120" s="135"/>
      <c r="BJ37120" s="136"/>
    </row>
    <row r="37121" spans="5:62" ht="14.25" customHeight="1" x14ac:dyDescent="0.25">
      <c r="E37121" s="113"/>
      <c r="H37121" s="133"/>
      <c r="T37121" s="133"/>
      <c r="X37121" s="131"/>
      <c r="Y37121" s="133"/>
      <c r="AJ37121" s="133"/>
      <c r="AO37121" s="135"/>
      <c r="AP37121" s="135"/>
      <c r="BJ37121" s="136"/>
    </row>
    <row r="37122" spans="5:62" ht="14.25" customHeight="1" x14ac:dyDescent="0.25">
      <c r="E37122" s="113"/>
      <c r="H37122" s="133"/>
      <c r="T37122" s="133"/>
      <c r="X37122" s="131"/>
      <c r="Y37122" s="133"/>
      <c r="AJ37122" s="133"/>
      <c r="AO37122" s="135"/>
      <c r="AP37122" s="135"/>
      <c r="BJ37122" s="136"/>
    </row>
    <row r="37123" spans="5:62" ht="14.25" customHeight="1" x14ac:dyDescent="0.25">
      <c r="E37123" s="113"/>
      <c r="H37123" s="133"/>
      <c r="T37123" s="133"/>
      <c r="X37123" s="131"/>
      <c r="Y37123" s="133"/>
      <c r="AJ37123" s="133"/>
      <c r="AO37123" s="135"/>
      <c r="AP37123" s="135"/>
      <c r="BJ37123" s="136"/>
    </row>
    <row r="37124" spans="5:62" ht="14.25" customHeight="1" x14ac:dyDescent="0.25">
      <c r="E37124" s="113"/>
      <c r="H37124" s="133"/>
      <c r="T37124" s="133"/>
      <c r="X37124" s="131"/>
      <c r="Y37124" s="133"/>
      <c r="AJ37124" s="133"/>
      <c r="AO37124" s="135"/>
      <c r="AP37124" s="135"/>
      <c r="BJ37124" s="136"/>
    </row>
    <row r="37125" spans="5:62" ht="14.25" customHeight="1" x14ac:dyDescent="0.25">
      <c r="E37125" s="113"/>
      <c r="H37125" s="133"/>
      <c r="T37125" s="133"/>
      <c r="X37125" s="131"/>
      <c r="Y37125" s="133"/>
      <c r="AJ37125" s="133"/>
      <c r="AO37125" s="135"/>
      <c r="AP37125" s="135"/>
      <c r="BJ37125" s="136"/>
    </row>
    <row r="37126" spans="5:62" ht="14.25" customHeight="1" x14ac:dyDescent="0.25">
      <c r="E37126" s="113"/>
      <c r="H37126" s="133"/>
      <c r="T37126" s="133"/>
      <c r="X37126" s="131"/>
      <c r="Y37126" s="133"/>
      <c r="AJ37126" s="133"/>
      <c r="AO37126" s="135"/>
      <c r="AP37126" s="135"/>
      <c r="BJ37126" s="136"/>
    </row>
    <row r="37127" spans="5:62" ht="14.25" customHeight="1" x14ac:dyDescent="0.25">
      <c r="E37127" s="113"/>
      <c r="H37127" s="133"/>
      <c r="T37127" s="133"/>
      <c r="X37127" s="131"/>
      <c r="Y37127" s="133"/>
      <c r="AJ37127" s="133"/>
      <c r="AO37127" s="135"/>
      <c r="AP37127" s="135"/>
      <c r="BJ37127" s="136"/>
    </row>
    <row r="37128" spans="5:62" ht="14.25" customHeight="1" x14ac:dyDescent="0.25">
      <c r="E37128" s="113"/>
      <c r="H37128" s="133"/>
      <c r="T37128" s="133"/>
      <c r="X37128" s="131"/>
      <c r="Y37128" s="133"/>
      <c r="AJ37128" s="133"/>
      <c r="AO37128" s="135"/>
      <c r="AP37128" s="135"/>
      <c r="BJ37128" s="136"/>
    </row>
    <row r="37129" spans="5:62" ht="14.25" customHeight="1" x14ac:dyDescent="0.25">
      <c r="E37129" s="113"/>
      <c r="H37129" s="133"/>
      <c r="T37129" s="133"/>
      <c r="X37129" s="131"/>
      <c r="Y37129" s="133"/>
      <c r="AJ37129" s="133"/>
      <c r="AO37129" s="135"/>
      <c r="AP37129" s="135"/>
      <c r="BJ37129" s="136"/>
    </row>
    <row r="37130" spans="5:62" ht="14.25" customHeight="1" x14ac:dyDescent="0.25">
      <c r="E37130" s="113"/>
      <c r="H37130" s="133"/>
      <c r="T37130" s="133"/>
      <c r="X37130" s="131"/>
      <c r="Y37130" s="133"/>
      <c r="AJ37130" s="133"/>
      <c r="AO37130" s="135"/>
      <c r="AP37130" s="135"/>
      <c r="BJ37130" s="136"/>
    </row>
    <row r="37131" spans="5:62" ht="14.25" customHeight="1" x14ac:dyDescent="0.25">
      <c r="E37131" s="113"/>
      <c r="H37131" s="133"/>
      <c r="T37131" s="133"/>
      <c r="X37131" s="131"/>
      <c r="Y37131" s="133"/>
      <c r="AJ37131" s="133"/>
      <c r="AO37131" s="135"/>
      <c r="AP37131" s="135"/>
      <c r="BJ37131" s="136"/>
    </row>
    <row r="37132" spans="5:62" ht="14.25" customHeight="1" x14ac:dyDescent="0.25">
      <c r="E37132" s="113"/>
      <c r="H37132" s="133"/>
      <c r="T37132" s="133"/>
      <c r="X37132" s="131"/>
      <c r="Y37132" s="133"/>
      <c r="AJ37132" s="133"/>
      <c r="AO37132" s="135"/>
      <c r="AP37132" s="135"/>
      <c r="BJ37132" s="136"/>
    </row>
    <row r="37133" spans="5:62" ht="14.25" customHeight="1" x14ac:dyDescent="0.25">
      <c r="E37133" s="113"/>
      <c r="H37133" s="133"/>
      <c r="T37133" s="133"/>
      <c r="X37133" s="131"/>
      <c r="Y37133" s="133"/>
      <c r="AJ37133" s="133"/>
      <c r="AO37133" s="135"/>
      <c r="AP37133" s="135"/>
      <c r="BJ37133" s="136"/>
    </row>
    <row r="37134" spans="5:62" ht="14.25" customHeight="1" x14ac:dyDescent="0.25">
      <c r="E37134" s="113"/>
      <c r="H37134" s="133"/>
      <c r="T37134" s="133"/>
      <c r="X37134" s="131"/>
      <c r="Y37134" s="133"/>
      <c r="AJ37134" s="133"/>
      <c r="AO37134" s="135"/>
      <c r="AP37134" s="135"/>
      <c r="BJ37134" s="136"/>
    </row>
    <row r="37135" spans="5:62" ht="14.25" customHeight="1" x14ac:dyDescent="0.25">
      <c r="E37135" s="113"/>
      <c r="H37135" s="133"/>
      <c r="T37135" s="133"/>
      <c r="X37135" s="131"/>
      <c r="Y37135" s="133"/>
      <c r="AJ37135" s="133"/>
      <c r="AO37135" s="135"/>
      <c r="AP37135" s="135"/>
      <c r="BJ37135" s="136"/>
    </row>
    <row r="37136" spans="5:62" ht="14.25" customHeight="1" x14ac:dyDescent="0.25">
      <c r="E37136" s="113"/>
      <c r="H37136" s="133"/>
      <c r="T37136" s="133"/>
      <c r="X37136" s="131"/>
      <c r="Y37136" s="133"/>
      <c r="AJ37136" s="133"/>
      <c r="AO37136" s="135"/>
      <c r="AP37136" s="135"/>
      <c r="BJ37136" s="136"/>
    </row>
    <row r="37137" spans="5:62" ht="14.25" customHeight="1" x14ac:dyDescent="0.25">
      <c r="E37137" s="113"/>
      <c r="H37137" s="133"/>
      <c r="T37137" s="133"/>
      <c r="X37137" s="131"/>
      <c r="Y37137" s="133"/>
      <c r="AJ37137" s="133"/>
      <c r="AO37137" s="135"/>
      <c r="AP37137" s="135"/>
      <c r="BJ37137" s="136"/>
    </row>
    <row r="37138" spans="5:62" ht="14.25" customHeight="1" x14ac:dyDescent="0.25">
      <c r="E37138" s="113"/>
      <c r="H37138" s="133"/>
      <c r="T37138" s="133"/>
      <c r="X37138" s="131"/>
      <c r="Y37138" s="133"/>
      <c r="AJ37138" s="133"/>
      <c r="AO37138" s="135"/>
      <c r="AP37138" s="135"/>
      <c r="BJ37138" s="136"/>
    </row>
    <row r="37139" spans="5:62" ht="14.25" customHeight="1" x14ac:dyDescent="0.25">
      <c r="E37139" s="113"/>
      <c r="H37139" s="133"/>
      <c r="T37139" s="133"/>
      <c r="X37139" s="131"/>
      <c r="Y37139" s="133"/>
      <c r="AJ37139" s="133"/>
      <c r="AO37139" s="135"/>
      <c r="AP37139" s="135"/>
      <c r="BJ37139" s="136"/>
    </row>
    <row r="37140" spans="5:62" ht="14.25" customHeight="1" x14ac:dyDescent="0.25">
      <c r="E37140" s="113"/>
      <c r="H37140" s="133"/>
      <c r="T37140" s="133"/>
      <c r="X37140" s="131"/>
      <c r="Y37140" s="133"/>
      <c r="AJ37140" s="133"/>
      <c r="AO37140" s="135"/>
      <c r="AP37140" s="135"/>
      <c r="BJ37140" s="136"/>
    </row>
    <row r="37141" spans="5:62" ht="14.25" customHeight="1" x14ac:dyDescent="0.25">
      <c r="E37141" s="113"/>
      <c r="H37141" s="133"/>
      <c r="T37141" s="133"/>
      <c r="X37141" s="131"/>
      <c r="Y37141" s="133"/>
      <c r="AJ37141" s="133"/>
      <c r="AO37141" s="135"/>
      <c r="AP37141" s="135"/>
      <c r="BJ37141" s="136"/>
    </row>
    <row r="37142" spans="5:62" ht="14.25" customHeight="1" x14ac:dyDescent="0.25">
      <c r="E37142" s="113"/>
      <c r="H37142" s="133"/>
      <c r="T37142" s="133"/>
      <c r="X37142" s="131"/>
      <c r="Y37142" s="133"/>
      <c r="AJ37142" s="133"/>
      <c r="AO37142" s="135"/>
      <c r="AP37142" s="135"/>
      <c r="BJ37142" s="136"/>
    </row>
    <row r="37143" spans="5:62" ht="14.25" customHeight="1" x14ac:dyDescent="0.25">
      <c r="E37143" s="113"/>
      <c r="H37143" s="133"/>
      <c r="T37143" s="133"/>
      <c r="X37143" s="131"/>
      <c r="Y37143" s="133"/>
      <c r="AJ37143" s="133"/>
      <c r="AO37143" s="135"/>
      <c r="AP37143" s="135"/>
      <c r="BJ37143" s="136"/>
    </row>
    <row r="37144" spans="5:62" ht="14.25" customHeight="1" x14ac:dyDescent="0.25">
      <c r="E37144" s="113"/>
      <c r="H37144" s="133"/>
      <c r="T37144" s="133"/>
      <c r="X37144" s="131"/>
      <c r="Y37144" s="133"/>
      <c r="AJ37144" s="133"/>
      <c r="AO37144" s="135"/>
      <c r="AP37144" s="135"/>
      <c r="BJ37144" s="136"/>
    </row>
    <row r="37145" spans="5:62" ht="14.25" customHeight="1" x14ac:dyDescent="0.25">
      <c r="E37145" s="113"/>
      <c r="H37145" s="133"/>
      <c r="T37145" s="133"/>
      <c r="X37145" s="131"/>
      <c r="Y37145" s="133"/>
      <c r="AJ37145" s="133"/>
      <c r="AO37145" s="135"/>
      <c r="AP37145" s="135"/>
      <c r="BJ37145" s="136"/>
    </row>
    <row r="37146" spans="5:62" ht="14.25" customHeight="1" x14ac:dyDescent="0.25">
      <c r="E37146" s="113"/>
      <c r="H37146" s="133"/>
      <c r="T37146" s="133"/>
      <c r="X37146" s="131"/>
      <c r="Y37146" s="133"/>
      <c r="AJ37146" s="133"/>
      <c r="AO37146" s="135"/>
      <c r="AP37146" s="135"/>
      <c r="BJ37146" s="136"/>
    </row>
    <row r="37147" spans="5:62" ht="14.25" customHeight="1" x14ac:dyDescent="0.25">
      <c r="E37147" s="113"/>
      <c r="H37147" s="133"/>
      <c r="T37147" s="133"/>
      <c r="X37147" s="131"/>
      <c r="Y37147" s="133"/>
      <c r="AJ37147" s="133"/>
      <c r="AO37147" s="135"/>
      <c r="AP37147" s="135"/>
      <c r="BJ37147" s="136"/>
    </row>
    <row r="37148" spans="5:62" ht="14.25" customHeight="1" x14ac:dyDescent="0.25">
      <c r="E37148" s="113"/>
      <c r="H37148" s="133"/>
      <c r="T37148" s="133"/>
      <c r="X37148" s="131"/>
      <c r="Y37148" s="133"/>
      <c r="AJ37148" s="133"/>
      <c r="AO37148" s="135"/>
      <c r="AP37148" s="135"/>
      <c r="BJ37148" s="136"/>
    </row>
    <row r="37149" spans="5:62" ht="14.25" customHeight="1" x14ac:dyDescent="0.25">
      <c r="E37149" s="113"/>
      <c r="H37149" s="133"/>
      <c r="T37149" s="133"/>
      <c r="X37149" s="131"/>
      <c r="Y37149" s="133"/>
      <c r="AJ37149" s="133"/>
      <c r="AO37149" s="135"/>
      <c r="AP37149" s="135"/>
      <c r="BJ37149" s="136"/>
    </row>
    <row r="37150" spans="5:62" ht="14.25" customHeight="1" x14ac:dyDescent="0.25">
      <c r="E37150" s="113"/>
      <c r="H37150" s="133"/>
      <c r="T37150" s="133"/>
      <c r="X37150" s="131"/>
      <c r="Y37150" s="133"/>
      <c r="AJ37150" s="133"/>
      <c r="AO37150" s="135"/>
      <c r="AP37150" s="135"/>
      <c r="BJ37150" s="136"/>
    </row>
    <row r="37151" spans="5:62" ht="14.25" customHeight="1" x14ac:dyDescent="0.25">
      <c r="E37151" s="113"/>
      <c r="H37151" s="133"/>
      <c r="T37151" s="133"/>
      <c r="X37151" s="131"/>
      <c r="Y37151" s="133"/>
      <c r="AJ37151" s="133"/>
      <c r="AO37151" s="135"/>
      <c r="AP37151" s="135"/>
      <c r="BJ37151" s="136"/>
    </row>
    <row r="37152" spans="5:62" ht="14.25" customHeight="1" x14ac:dyDescent="0.25">
      <c r="E37152" s="113"/>
      <c r="H37152" s="133"/>
      <c r="T37152" s="133"/>
      <c r="X37152" s="131"/>
      <c r="Y37152" s="133"/>
      <c r="AJ37152" s="133"/>
      <c r="AO37152" s="135"/>
      <c r="AP37152" s="135"/>
      <c r="BJ37152" s="136"/>
    </row>
    <row r="37153" spans="5:62" ht="14.25" customHeight="1" x14ac:dyDescent="0.25">
      <c r="E37153" s="113"/>
      <c r="H37153" s="133"/>
      <c r="T37153" s="133"/>
      <c r="X37153" s="131"/>
      <c r="Y37153" s="133"/>
      <c r="AJ37153" s="133"/>
      <c r="AO37153" s="135"/>
      <c r="AP37153" s="135"/>
      <c r="BJ37153" s="136"/>
    </row>
    <row r="37154" spans="5:62" ht="14.25" customHeight="1" x14ac:dyDescent="0.25">
      <c r="E37154" s="113"/>
      <c r="H37154" s="133"/>
      <c r="T37154" s="133"/>
      <c r="X37154" s="131"/>
      <c r="Y37154" s="133"/>
      <c r="AJ37154" s="133"/>
      <c r="AO37154" s="135"/>
      <c r="AP37154" s="135"/>
      <c r="BJ37154" s="136"/>
    </row>
    <row r="37155" spans="5:62" ht="14.25" customHeight="1" x14ac:dyDescent="0.25">
      <c r="E37155" s="113"/>
      <c r="H37155" s="133"/>
      <c r="T37155" s="133"/>
      <c r="X37155" s="131"/>
      <c r="Y37155" s="133"/>
      <c r="AJ37155" s="133"/>
      <c r="AO37155" s="135"/>
      <c r="AP37155" s="135"/>
      <c r="BJ37155" s="136"/>
    </row>
    <row r="37156" spans="5:62" ht="14.25" customHeight="1" x14ac:dyDescent="0.25">
      <c r="E37156" s="113"/>
      <c r="H37156" s="133"/>
      <c r="T37156" s="133"/>
      <c r="X37156" s="131"/>
      <c r="Y37156" s="133"/>
      <c r="AJ37156" s="133"/>
      <c r="AO37156" s="135"/>
      <c r="AP37156" s="135"/>
      <c r="BJ37156" s="136"/>
    </row>
    <row r="37157" spans="5:62" ht="14.25" customHeight="1" x14ac:dyDescent="0.25">
      <c r="E37157" s="113"/>
      <c r="H37157" s="133"/>
      <c r="T37157" s="133"/>
      <c r="X37157" s="131"/>
      <c r="Y37157" s="133"/>
      <c r="AJ37157" s="133"/>
      <c r="AO37157" s="135"/>
      <c r="AP37157" s="135"/>
      <c r="BJ37157" s="136"/>
    </row>
    <row r="37158" spans="5:62" ht="14.25" customHeight="1" x14ac:dyDescent="0.25">
      <c r="E37158" s="113"/>
      <c r="H37158" s="133"/>
      <c r="T37158" s="133"/>
      <c r="X37158" s="131"/>
      <c r="Y37158" s="133"/>
      <c r="AJ37158" s="133"/>
      <c r="AO37158" s="135"/>
      <c r="AP37158" s="135"/>
      <c r="BJ37158" s="136"/>
    </row>
    <row r="37159" spans="5:62" ht="14.25" customHeight="1" x14ac:dyDescent="0.25">
      <c r="E37159" s="113"/>
      <c r="H37159" s="133"/>
      <c r="T37159" s="133"/>
      <c r="X37159" s="131"/>
      <c r="Y37159" s="133"/>
      <c r="AJ37159" s="133"/>
      <c r="AO37159" s="135"/>
      <c r="AP37159" s="135"/>
      <c r="BJ37159" s="136"/>
    </row>
    <row r="37160" spans="5:62" ht="14.25" customHeight="1" x14ac:dyDescent="0.25">
      <c r="E37160" s="113"/>
      <c r="H37160" s="133"/>
      <c r="T37160" s="133"/>
      <c r="X37160" s="131"/>
      <c r="Y37160" s="133"/>
      <c r="AJ37160" s="133"/>
      <c r="AO37160" s="135"/>
      <c r="AP37160" s="135"/>
      <c r="BJ37160" s="136"/>
    </row>
    <row r="37161" spans="5:62" ht="14.25" customHeight="1" x14ac:dyDescent="0.25">
      <c r="E37161" s="113"/>
      <c r="H37161" s="133"/>
      <c r="T37161" s="133"/>
      <c r="X37161" s="131"/>
      <c r="Y37161" s="133"/>
      <c r="AJ37161" s="133"/>
      <c r="AO37161" s="135"/>
      <c r="AP37161" s="135"/>
      <c r="BJ37161" s="136"/>
    </row>
    <row r="37162" spans="5:62" ht="14.25" customHeight="1" x14ac:dyDescent="0.25">
      <c r="E37162" s="113"/>
      <c r="H37162" s="133"/>
      <c r="T37162" s="133"/>
      <c r="X37162" s="131"/>
      <c r="Y37162" s="133"/>
      <c r="AJ37162" s="133"/>
      <c r="AO37162" s="135"/>
      <c r="AP37162" s="135"/>
      <c r="BJ37162" s="136"/>
    </row>
    <row r="37163" spans="5:62" ht="14.25" customHeight="1" x14ac:dyDescent="0.25">
      <c r="E37163" s="113"/>
      <c r="H37163" s="133"/>
      <c r="T37163" s="133"/>
      <c r="X37163" s="131"/>
      <c r="Y37163" s="133"/>
      <c r="AJ37163" s="133"/>
      <c r="AO37163" s="135"/>
      <c r="AP37163" s="135"/>
      <c r="BJ37163" s="136"/>
    </row>
    <row r="37164" spans="5:62" ht="14.25" customHeight="1" x14ac:dyDescent="0.25">
      <c r="E37164" s="113"/>
      <c r="H37164" s="133"/>
      <c r="T37164" s="133"/>
      <c r="X37164" s="131"/>
      <c r="Y37164" s="133"/>
      <c r="AJ37164" s="133"/>
      <c r="AO37164" s="135"/>
      <c r="AP37164" s="135"/>
      <c r="BJ37164" s="136"/>
    </row>
    <row r="37165" spans="5:62" ht="14.25" customHeight="1" x14ac:dyDescent="0.25">
      <c r="E37165" s="113"/>
      <c r="H37165" s="133"/>
      <c r="T37165" s="133"/>
      <c r="X37165" s="131"/>
      <c r="Y37165" s="133"/>
      <c r="AJ37165" s="133"/>
      <c r="AO37165" s="135"/>
      <c r="AP37165" s="135"/>
      <c r="BJ37165" s="136"/>
    </row>
    <row r="37166" spans="5:62" ht="14.25" customHeight="1" x14ac:dyDescent="0.25">
      <c r="E37166" s="113"/>
      <c r="H37166" s="133"/>
      <c r="T37166" s="133"/>
      <c r="X37166" s="131"/>
      <c r="Y37166" s="133"/>
      <c r="AJ37166" s="133"/>
      <c r="AO37166" s="135"/>
      <c r="AP37166" s="135"/>
      <c r="BJ37166" s="136"/>
    </row>
    <row r="37167" spans="5:62" ht="14.25" customHeight="1" x14ac:dyDescent="0.25">
      <c r="E37167" s="113"/>
      <c r="H37167" s="133"/>
      <c r="T37167" s="133"/>
      <c r="X37167" s="131"/>
      <c r="Y37167" s="133"/>
      <c r="AJ37167" s="133"/>
      <c r="AO37167" s="135"/>
      <c r="AP37167" s="135"/>
      <c r="BJ37167" s="136"/>
    </row>
    <row r="37168" spans="5:62" ht="14.25" customHeight="1" x14ac:dyDescent="0.25">
      <c r="E37168" s="113"/>
      <c r="H37168" s="133"/>
      <c r="T37168" s="133"/>
      <c r="X37168" s="131"/>
      <c r="Y37168" s="133"/>
      <c r="AJ37168" s="133"/>
      <c r="AO37168" s="135"/>
      <c r="AP37168" s="135"/>
      <c r="BJ37168" s="136"/>
    </row>
    <row r="37169" spans="5:62" ht="14.25" customHeight="1" x14ac:dyDescent="0.25">
      <c r="E37169" s="113"/>
      <c r="H37169" s="133"/>
      <c r="T37169" s="133"/>
      <c r="X37169" s="131"/>
      <c r="Y37169" s="133"/>
      <c r="AJ37169" s="133"/>
      <c r="AO37169" s="135"/>
      <c r="AP37169" s="135"/>
      <c r="BJ37169" s="136"/>
    </row>
    <row r="37170" spans="5:62" ht="14.25" customHeight="1" x14ac:dyDescent="0.25">
      <c r="E37170" s="113"/>
      <c r="H37170" s="133"/>
      <c r="T37170" s="133"/>
      <c r="X37170" s="131"/>
      <c r="Y37170" s="133"/>
      <c r="AJ37170" s="133"/>
      <c r="AO37170" s="135"/>
      <c r="AP37170" s="135"/>
      <c r="BJ37170" s="136"/>
    </row>
    <row r="37171" spans="5:62" ht="14.25" customHeight="1" x14ac:dyDescent="0.25">
      <c r="E37171" s="113"/>
      <c r="H37171" s="133"/>
      <c r="T37171" s="133"/>
      <c r="X37171" s="131"/>
      <c r="Y37171" s="133"/>
      <c r="AJ37171" s="133"/>
      <c r="AO37171" s="135"/>
      <c r="AP37171" s="135"/>
      <c r="BJ37171" s="136"/>
    </row>
    <row r="37172" spans="5:62" ht="14.25" customHeight="1" x14ac:dyDescent="0.25">
      <c r="E37172" s="113"/>
      <c r="H37172" s="133"/>
      <c r="T37172" s="133"/>
      <c r="X37172" s="131"/>
      <c r="Y37172" s="133"/>
      <c r="AJ37172" s="133"/>
      <c r="AO37172" s="135"/>
      <c r="AP37172" s="135"/>
      <c r="BJ37172" s="136"/>
    </row>
    <row r="37173" spans="5:62" ht="14.25" customHeight="1" x14ac:dyDescent="0.25">
      <c r="E37173" s="113"/>
      <c r="H37173" s="133"/>
      <c r="T37173" s="133"/>
      <c r="X37173" s="131"/>
      <c r="Y37173" s="133"/>
      <c r="AJ37173" s="133"/>
      <c r="AO37173" s="135"/>
      <c r="AP37173" s="135"/>
      <c r="BJ37173" s="136"/>
    </row>
    <row r="37174" spans="5:62" ht="14.25" customHeight="1" x14ac:dyDescent="0.25">
      <c r="E37174" s="113"/>
      <c r="H37174" s="133"/>
      <c r="T37174" s="133"/>
      <c r="X37174" s="131"/>
      <c r="Y37174" s="133"/>
      <c r="AJ37174" s="133"/>
      <c r="AO37174" s="135"/>
      <c r="AP37174" s="135"/>
      <c r="BJ37174" s="136"/>
    </row>
    <row r="37175" spans="5:62" ht="14.25" customHeight="1" x14ac:dyDescent="0.25">
      <c r="E37175" s="113"/>
      <c r="H37175" s="133"/>
      <c r="T37175" s="133"/>
      <c r="X37175" s="131"/>
      <c r="Y37175" s="133"/>
      <c r="AJ37175" s="133"/>
      <c r="AO37175" s="135"/>
      <c r="AP37175" s="135"/>
      <c r="BJ37175" s="136"/>
    </row>
    <row r="37176" spans="5:62" ht="14.25" customHeight="1" x14ac:dyDescent="0.25">
      <c r="E37176" s="113"/>
      <c r="H37176" s="133"/>
      <c r="T37176" s="133"/>
      <c r="X37176" s="131"/>
      <c r="Y37176" s="133"/>
      <c r="AJ37176" s="133"/>
      <c r="AO37176" s="135"/>
      <c r="AP37176" s="135"/>
      <c r="BJ37176" s="136"/>
    </row>
    <row r="37177" spans="5:62" ht="14.25" customHeight="1" x14ac:dyDescent="0.25">
      <c r="E37177" s="113"/>
      <c r="H37177" s="133"/>
      <c r="T37177" s="133"/>
      <c r="X37177" s="131"/>
      <c r="Y37177" s="133"/>
      <c r="AJ37177" s="133"/>
      <c r="AO37177" s="135"/>
      <c r="AP37177" s="135"/>
      <c r="BJ37177" s="136"/>
    </row>
    <row r="37178" spans="5:62" ht="14.25" customHeight="1" x14ac:dyDescent="0.25">
      <c r="E37178" s="113"/>
      <c r="H37178" s="133"/>
      <c r="T37178" s="133"/>
      <c r="X37178" s="131"/>
      <c r="Y37178" s="133"/>
      <c r="AJ37178" s="133"/>
      <c r="AO37178" s="135"/>
      <c r="AP37178" s="135"/>
      <c r="BJ37178" s="136"/>
    </row>
    <row r="37179" spans="5:62" ht="14.25" customHeight="1" x14ac:dyDescent="0.25">
      <c r="E37179" s="113"/>
      <c r="H37179" s="133"/>
      <c r="T37179" s="133"/>
      <c r="X37179" s="131"/>
      <c r="Y37179" s="133"/>
      <c r="AJ37179" s="133"/>
      <c r="AO37179" s="135"/>
      <c r="AP37179" s="135"/>
      <c r="BJ37179" s="136"/>
    </row>
    <row r="37180" spans="5:62" ht="14.25" customHeight="1" x14ac:dyDescent="0.25">
      <c r="E37180" s="113"/>
      <c r="H37180" s="133"/>
      <c r="T37180" s="133"/>
      <c r="X37180" s="131"/>
      <c r="Y37180" s="133"/>
      <c r="AJ37180" s="133"/>
      <c r="AO37180" s="135"/>
      <c r="AP37180" s="135"/>
      <c r="BJ37180" s="136"/>
    </row>
    <row r="37181" spans="5:62" ht="14.25" customHeight="1" x14ac:dyDescent="0.25">
      <c r="E37181" s="113"/>
      <c r="H37181" s="133"/>
      <c r="T37181" s="133"/>
      <c r="X37181" s="131"/>
      <c r="Y37181" s="133"/>
      <c r="AJ37181" s="133"/>
      <c r="AO37181" s="135"/>
      <c r="AP37181" s="135"/>
      <c r="BJ37181" s="136"/>
    </row>
    <row r="37182" spans="5:62" ht="14.25" customHeight="1" x14ac:dyDescent="0.25">
      <c r="E37182" s="113"/>
      <c r="H37182" s="133"/>
      <c r="T37182" s="133"/>
      <c r="X37182" s="131"/>
      <c r="Y37182" s="133"/>
      <c r="AJ37182" s="133"/>
      <c r="AO37182" s="135"/>
      <c r="AP37182" s="135"/>
      <c r="BJ37182" s="136"/>
    </row>
    <row r="37183" spans="5:62" ht="14.25" customHeight="1" x14ac:dyDescent="0.25">
      <c r="E37183" s="113"/>
      <c r="H37183" s="133"/>
      <c r="T37183" s="133"/>
      <c r="X37183" s="131"/>
      <c r="Y37183" s="133"/>
      <c r="AJ37183" s="133"/>
      <c r="AO37183" s="135"/>
      <c r="AP37183" s="135"/>
      <c r="BJ37183" s="136"/>
    </row>
    <row r="37184" spans="5:62" ht="14.25" customHeight="1" x14ac:dyDescent="0.25">
      <c r="E37184" s="113"/>
      <c r="H37184" s="133"/>
      <c r="T37184" s="133"/>
      <c r="X37184" s="131"/>
      <c r="Y37184" s="133"/>
      <c r="AJ37184" s="133"/>
      <c r="AO37184" s="135"/>
      <c r="AP37184" s="135"/>
      <c r="BJ37184" s="136"/>
    </row>
    <row r="37185" spans="5:62" ht="14.25" customHeight="1" x14ac:dyDescent="0.25">
      <c r="E37185" s="113"/>
      <c r="H37185" s="133"/>
      <c r="T37185" s="133"/>
      <c r="X37185" s="131"/>
      <c r="Y37185" s="133"/>
      <c r="AJ37185" s="133"/>
      <c r="AO37185" s="135"/>
      <c r="AP37185" s="135"/>
      <c r="BJ37185" s="136"/>
    </row>
    <row r="37186" spans="5:62" ht="14.25" customHeight="1" x14ac:dyDescent="0.25">
      <c r="E37186" s="113"/>
      <c r="H37186" s="133"/>
      <c r="T37186" s="133"/>
      <c r="X37186" s="131"/>
      <c r="Y37186" s="133"/>
      <c r="AJ37186" s="133"/>
      <c r="AO37186" s="135"/>
      <c r="AP37186" s="135"/>
      <c r="BJ37186" s="136"/>
    </row>
    <row r="37187" spans="5:62" ht="14.25" customHeight="1" x14ac:dyDescent="0.25">
      <c r="E37187" s="113"/>
      <c r="H37187" s="133"/>
      <c r="T37187" s="133"/>
      <c r="X37187" s="131"/>
      <c r="Y37187" s="133"/>
      <c r="AJ37187" s="133"/>
      <c r="AO37187" s="135"/>
      <c r="AP37187" s="135"/>
      <c r="BJ37187" s="136"/>
    </row>
    <row r="37188" spans="5:62" ht="14.25" customHeight="1" x14ac:dyDescent="0.25">
      <c r="E37188" s="113"/>
      <c r="H37188" s="133"/>
      <c r="T37188" s="133"/>
      <c r="X37188" s="131"/>
      <c r="Y37188" s="133"/>
      <c r="AJ37188" s="133"/>
      <c r="AO37188" s="135"/>
      <c r="AP37188" s="135"/>
      <c r="BJ37188" s="136"/>
    </row>
    <row r="37189" spans="5:62" ht="14.25" customHeight="1" x14ac:dyDescent="0.25">
      <c r="E37189" s="113"/>
      <c r="H37189" s="133"/>
      <c r="T37189" s="133"/>
      <c r="X37189" s="131"/>
      <c r="Y37189" s="133"/>
      <c r="AJ37189" s="133"/>
      <c r="AO37189" s="135"/>
      <c r="AP37189" s="135"/>
      <c r="BJ37189" s="136"/>
    </row>
    <row r="37190" spans="5:62" ht="14.25" customHeight="1" x14ac:dyDescent="0.25">
      <c r="E37190" s="113"/>
      <c r="H37190" s="133"/>
      <c r="T37190" s="133"/>
      <c r="X37190" s="131"/>
      <c r="Y37190" s="133"/>
      <c r="AJ37190" s="133"/>
      <c r="AO37190" s="135"/>
      <c r="AP37190" s="135"/>
      <c r="BJ37190" s="136"/>
    </row>
    <row r="37191" spans="5:62" ht="14.25" customHeight="1" x14ac:dyDescent="0.25">
      <c r="E37191" s="113"/>
      <c r="H37191" s="133"/>
      <c r="T37191" s="133"/>
      <c r="X37191" s="131"/>
      <c r="Y37191" s="133"/>
      <c r="AJ37191" s="133"/>
      <c r="AO37191" s="135"/>
      <c r="AP37191" s="135"/>
      <c r="BJ37191" s="136"/>
    </row>
    <row r="37192" spans="5:62" ht="14.25" customHeight="1" x14ac:dyDescent="0.25">
      <c r="E37192" s="113"/>
      <c r="H37192" s="133"/>
      <c r="T37192" s="133"/>
      <c r="X37192" s="131"/>
      <c r="Y37192" s="133"/>
      <c r="AJ37192" s="133"/>
      <c r="AO37192" s="135"/>
      <c r="AP37192" s="135"/>
      <c r="BJ37192" s="136"/>
    </row>
    <row r="37193" spans="5:62" ht="14.25" customHeight="1" x14ac:dyDescent="0.25">
      <c r="E37193" s="113"/>
      <c r="H37193" s="133"/>
      <c r="T37193" s="133"/>
      <c r="X37193" s="131"/>
      <c r="Y37193" s="133"/>
      <c r="AJ37193" s="133"/>
      <c r="AO37193" s="135"/>
      <c r="AP37193" s="135"/>
      <c r="BJ37193" s="136"/>
    </row>
    <row r="37194" spans="5:62" ht="14.25" customHeight="1" x14ac:dyDescent="0.25">
      <c r="E37194" s="113"/>
      <c r="H37194" s="133"/>
      <c r="T37194" s="133"/>
      <c r="X37194" s="131"/>
      <c r="Y37194" s="133"/>
      <c r="AJ37194" s="133"/>
      <c r="AO37194" s="135"/>
      <c r="AP37194" s="135"/>
      <c r="BJ37194" s="136"/>
    </row>
    <row r="37195" spans="5:62" ht="14.25" customHeight="1" x14ac:dyDescent="0.25">
      <c r="E37195" s="113"/>
      <c r="H37195" s="133"/>
      <c r="T37195" s="133"/>
      <c r="X37195" s="131"/>
      <c r="Y37195" s="133"/>
      <c r="AJ37195" s="133"/>
      <c r="AO37195" s="135"/>
      <c r="AP37195" s="135"/>
      <c r="BJ37195" s="136"/>
    </row>
    <row r="37196" spans="5:62" ht="14.25" customHeight="1" x14ac:dyDescent="0.25">
      <c r="E37196" s="113"/>
      <c r="H37196" s="133"/>
      <c r="T37196" s="133"/>
      <c r="X37196" s="131"/>
      <c r="Y37196" s="133"/>
      <c r="AJ37196" s="133"/>
      <c r="AO37196" s="135"/>
      <c r="AP37196" s="135"/>
      <c r="BJ37196" s="136"/>
    </row>
    <row r="37197" spans="5:62" ht="14.25" customHeight="1" x14ac:dyDescent="0.25">
      <c r="E37197" s="113"/>
      <c r="H37197" s="133"/>
      <c r="T37197" s="133"/>
      <c r="X37197" s="131"/>
      <c r="Y37197" s="133"/>
      <c r="AJ37197" s="133"/>
      <c r="AO37197" s="135"/>
      <c r="AP37197" s="135"/>
      <c r="BJ37197" s="136"/>
    </row>
    <row r="37198" spans="5:62" ht="14.25" customHeight="1" x14ac:dyDescent="0.25">
      <c r="E37198" s="113"/>
      <c r="H37198" s="133"/>
      <c r="T37198" s="133"/>
      <c r="X37198" s="131"/>
      <c r="Y37198" s="133"/>
      <c r="AJ37198" s="133"/>
      <c r="AO37198" s="135"/>
      <c r="AP37198" s="135"/>
      <c r="BJ37198" s="136"/>
    </row>
    <row r="37199" spans="5:62" ht="14.25" customHeight="1" x14ac:dyDescent="0.25">
      <c r="E37199" s="113"/>
      <c r="H37199" s="133"/>
      <c r="T37199" s="133"/>
      <c r="X37199" s="131"/>
      <c r="Y37199" s="133"/>
      <c r="AJ37199" s="133"/>
      <c r="AO37199" s="135"/>
      <c r="AP37199" s="135"/>
      <c r="BJ37199" s="136"/>
    </row>
    <row r="37200" spans="5:62" ht="14.25" customHeight="1" x14ac:dyDescent="0.25">
      <c r="E37200" s="113"/>
      <c r="H37200" s="133"/>
      <c r="T37200" s="133"/>
      <c r="X37200" s="131"/>
      <c r="Y37200" s="133"/>
      <c r="AJ37200" s="133"/>
      <c r="AO37200" s="135"/>
      <c r="AP37200" s="135"/>
      <c r="BJ37200" s="136"/>
    </row>
    <row r="37201" spans="5:62" ht="14.25" customHeight="1" x14ac:dyDescent="0.25">
      <c r="E37201" s="113"/>
      <c r="H37201" s="133"/>
      <c r="T37201" s="133"/>
      <c r="X37201" s="131"/>
      <c r="Y37201" s="133"/>
      <c r="AJ37201" s="133"/>
      <c r="AO37201" s="135"/>
      <c r="AP37201" s="135"/>
      <c r="BJ37201" s="136"/>
    </row>
    <row r="37202" spans="5:62" ht="14.25" customHeight="1" x14ac:dyDescent="0.25">
      <c r="E37202" s="113"/>
      <c r="H37202" s="133"/>
      <c r="T37202" s="133"/>
      <c r="X37202" s="131"/>
      <c r="Y37202" s="133"/>
      <c r="AJ37202" s="133"/>
      <c r="AO37202" s="135"/>
      <c r="AP37202" s="135"/>
      <c r="BJ37202" s="136"/>
    </row>
    <row r="37203" spans="5:62" ht="14.25" customHeight="1" x14ac:dyDescent="0.25">
      <c r="E37203" s="113"/>
      <c r="H37203" s="133"/>
      <c r="T37203" s="133"/>
      <c r="X37203" s="131"/>
      <c r="Y37203" s="133"/>
      <c r="AJ37203" s="133"/>
      <c r="AO37203" s="135"/>
      <c r="AP37203" s="135"/>
      <c r="BJ37203" s="136"/>
    </row>
    <row r="37204" spans="5:62" ht="14.25" customHeight="1" x14ac:dyDescent="0.25">
      <c r="E37204" s="113"/>
      <c r="H37204" s="133"/>
      <c r="T37204" s="133"/>
      <c r="X37204" s="131"/>
      <c r="Y37204" s="133"/>
      <c r="AJ37204" s="133"/>
      <c r="AO37204" s="135"/>
      <c r="AP37204" s="135"/>
      <c r="BJ37204" s="136"/>
    </row>
    <row r="37205" spans="5:62" ht="14.25" customHeight="1" x14ac:dyDescent="0.25">
      <c r="E37205" s="113"/>
      <c r="H37205" s="133"/>
      <c r="T37205" s="133"/>
      <c r="X37205" s="131"/>
      <c r="Y37205" s="133"/>
      <c r="AJ37205" s="133"/>
      <c r="AO37205" s="135"/>
      <c r="AP37205" s="135"/>
      <c r="BJ37205" s="136"/>
    </row>
    <row r="37206" spans="5:62" ht="14.25" customHeight="1" x14ac:dyDescent="0.25">
      <c r="E37206" s="113"/>
      <c r="H37206" s="133"/>
      <c r="T37206" s="133"/>
      <c r="X37206" s="131"/>
      <c r="Y37206" s="133"/>
      <c r="AJ37206" s="133"/>
      <c r="AO37206" s="135"/>
      <c r="AP37206" s="135"/>
      <c r="BJ37206" s="136"/>
    </row>
    <row r="37207" spans="5:62" ht="14.25" customHeight="1" x14ac:dyDescent="0.25">
      <c r="E37207" s="113"/>
      <c r="H37207" s="133"/>
      <c r="T37207" s="133"/>
      <c r="X37207" s="131"/>
      <c r="Y37207" s="133"/>
      <c r="AJ37207" s="133"/>
      <c r="AO37207" s="135"/>
      <c r="AP37207" s="135"/>
      <c r="BJ37207" s="136"/>
    </row>
    <row r="37208" spans="5:62" ht="14.25" customHeight="1" x14ac:dyDescent="0.25">
      <c r="E37208" s="113"/>
      <c r="H37208" s="133"/>
      <c r="T37208" s="133"/>
      <c r="X37208" s="131"/>
      <c r="Y37208" s="133"/>
      <c r="AJ37208" s="133"/>
      <c r="AO37208" s="135"/>
      <c r="AP37208" s="135"/>
      <c r="BJ37208" s="136"/>
    </row>
    <row r="37209" spans="5:62" ht="14.25" customHeight="1" x14ac:dyDescent="0.25">
      <c r="E37209" s="113"/>
      <c r="H37209" s="133"/>
      <c r="T37209" s="133"/>
      <c r="X37209" s="131"/>
      <c r="Y37209" s="133"/>
      <c r="AJ37209" s="133"/>
      <c r="AO37209" s="135"/>
      <c r="AP37209" s="135"/>
      <c r="BJ37209" s="136"/>
    </row>
    <row r="37210" spans="5:62" ht="14.25" customHeight="1" x14ac:dyDescent="0.25">
      <c r="E37210" s="113"/>
      <c r="H37210" s="133"/>
      <c r="T37210" s="133"/>
      <c r="X37210" s="131"/>
      <c r="Y37210" s="133"/>
      <c r="AJ37210" s="133"/>
      <c r="AO37210" s="135"/>
      <c r="AP37210" s="135"/>
      <c r="BJ37210" s="136"/>
    </row>
    <row r="37211" spans="5:62" ht="14.25" customHeight="1" x14ac:dyDescent="0.25">
      <c r="E37211" s="113"/>
      <c r="H37211" s="133"/>
      <c r="T37211" s="133"/>
      <c r="X37211" s="131"/>
      <c r="Y37211" s="133"/>
      <c r="AJ37211" s="133"/>
      <c r="AO37211" s="135"/>
      <c r="AP37211" s="135"/>
      <c r="BJ37211" s="136"/>
    </row>
    <row r="37212" spans="5:62" ht="14.25" customHeight="1" x14ac:dyDescent="0.25">
      <c r="E37212" s="113"/>
      <c r="H37212" s="133"/>
      <c r="T37212" s="133"/>
      <c r="X37212" s="131"/>
      <c r="Y37212" s="133"/>
      <c r="AJ37212" s="133"/>
      <c r="AO37212" s="135"/>
      <c r="AP37212" s="135"/>
      <c r="BJ37212" s="136"/>
    </row>
    <row r="37213" spans="5:62" ht="14.25" customHeight="1" x14ac:dyDescent="0.25">
      <c r="E37213" s="113"/>
      <c r="H37213" s="133"/>
      <c r="T37213" s="133"/>
      <c r="X37213" s="131"/>
      <c r="Y37213" s="133"/>
      <c r="AJ37213" s="133"/>
      <c r="AO37213" s="135"/>
      <c r="AP37213" s="135"/>
      <c r="BJ37213" s="136"/>
    </row>
    <row r="37214" spans="5:62" ht="14.25" customHeight="1" x14ac:dyDescent="0.25">
      <c r="E37214" s="113"/>
      <c r="H37214" s="133"/>
      <c r="T37214" s="133"/>
      <c r="X37214" s="131"/>
      <c r="Y37214" s="133"/>
      <c r="AJ37214" s="133"/>
      <c r="AO37214" s="135"/>
      <c r="AP37214" s="135"/>
      <c r="BJ37214" s="136"/>
    </row>
    <row r="37215" spans="5:62" ht="14.25" customHeight="1" x14ac:dyDescent="0.25">
      <c r="E37215" s="113"/>
      <c r="H37215" s="133"/>
      <c r="T37215" s="133"/>
      <c r="X37215" s="131"/>
      <c r="Y37215" s="133"/>
      <c r="AJ37215" s="133"/>
      <c r="AO37215" s="135"/>
      <c r="AP37215" s="135"/>
      <c r="BJ37215" s="136"/>
    </row>
    <row r="37216" spans="5:62" ht="14.25" customHeight="1" x14ac:dyDescent="0.25">
      <c r="E37216" s="113"/>
      <c r="H37216" s="133"/>
      <c r="T37216" s="133"/>
      <c r="X37216" s="131"/>
      <c r="Y37216" s="133"/>
      <c r="AJ37216" s="133"/>
      <c r="AO37216" s="135"/>
      <c r="AP37216" s="135"/>
      <c r="BJ37216" s="136"/>
    </row>
    <row r="37217" spans="5:62" ht="14.25" customHeight="1" x14ac:dyDescent="0.25">
      <c r="E37217" s="113"/>
      <c r="H37217" s="133"/>
      <c r="T37217" s="133"/>
      <c r="X37217" s="131"/>
      <c r="Y37217" s="133"/>
      <c r="AJ37217" s="133"/>
      <c r="AO37217" s="135"/>
      <c r="AP37217" s="135"/>
      <c r="BJ37217" s="136"/>
    </row>
    <row r="37218" spans="5:62" ht="14.25" customHeight="1" x14ac:dyDescent="0.25">
      <c r="E37218" s="113"/>
      <c r="H37218" s="133"/>
      <c r="T37218" s="133"/>
      <c r="X37218" s="131"/>
      <c r="Y37218" s="133"/>
      <c r="AJ37218" s="133"/>
      <c r="AO37218" s="135"/>
      <c r="AP37218" s="135"/>
      <c r="BJ37218" s="136"/>
    </row>
    <row r="37219" spans="5:62" ht="14.25" customHeight="1" x14ac:dyDescent="0.25">
      <c r="E37219" s="113"/>
      <c r="H37219" s="133"/>
      <c r="T37219" s="133"/>
      <c r="X37219" s="131"/>
      <c r="Y37219" s="133"/>
      <c r="AJ37219" s="133"/>
      <c r="AO37219" s="135"/>
      <c r="AP37219" s="135"/>
      <c r="BJ37219" s="136"/>
    </row>
    <row r="37220" spans="5:62" ht="14.25" customHeight="1" x14ac:dyDescent="0.25">
      <c r="E37220" s="113"/>
      <c r="H37220" s="133"/>
      <c r="T37220" s="133"/>
      <c r="X37220" s="131"/>
      <c r="Y37220" s="133"/>
      <c r="AJ37220" s="133"/>
      <c r="AO37220" s="135"/>
      <c r="AP37220" s="135"/>
      <c r="BJ37220" s="136"/>
    </row>
    <row r="37221" spans="5:62" ht="14.25" customHeight="1" x14ac:dyDescent="0.25">
      <c r="E37221" s="113"/>
      <c r="H37221" s="133"/>
      <c r="T37221" s="133"/>
      <c r="X37221" s="131"/>
      <c r="Y37221" s="133"/>
      <c r="AJ37221" s="133"/>
      <c r="AO37221" s="135"/>
      <c r="AP37221" s="135"/>
      <c r="BJ37221" s="136"/>
    </row>
    <row r="37222" spans="5:62" ht="14.25" customHeight="1" x14ac:dyDescent="0.25">
      <c r="E37222" s="113"/>
      <c r="H37222" s="133"/>
      <c r="T37222" s="133"/>
      <c r="X37222" s="131"/>
      <c r="Y37222" s="133"/>
      <c r="AJ37222" s="133"/>
      <c r="AO37222" s="135"/>
      <c r="AP37222" s="135"/>
      <c r="BJ37222" s="136"/>
    </row>
    <row r="37223" spans="5:62" ht="14.25" customHeight="1" x14ac:dyDescent="0.25">
      <c r="E37223" s="113"/>
      <c r="H37223" s="133"/>
      <c r="T37223" s="133"/>
      <c r="X37223" s="131"/>
      <c r="Y37223" s="133"/>
      <c r="AJ37223" s="133"/>
      <c r="AO37223" s="135"/>
      <c r="AP37223" s="135"/>
      <c r="BJ37223" s="136"/>
    </row>
    <row r="37224" spans="5:62" ht="14.25" customHeight="1" x14ac:dyDescent="0.25">
      <c r="E37224" s="113"/>
      <c r="H37224" s="133"/>
      <c r="T37224" s="133"/>
      <c r="X37224" s="131"/>
      <c r="Y37224" s="133"/>
      <c r="AJ37224" s="133"/>
      <c r="AO37224" s="135"/>
      <c r="AP37224" s="135"/>
      <c r="BJ37224" s="136"/>
    </row>
    <row r="37225" spans="5:62" ht="14.25" customHeight="1" x14ac:dyDescent="0.25">
      <c r="E37225" s="113"/>
      <c r="H37225" s="133"/>
      <c r="T37225" s="133"/>
      <c r="X37225" s="131"/>
      <c r="Y37225" s="133"/>
      <c r="AJ37225" s="133"/>
      <c r="AO37225" s="135"/>
      <c r="AP37225" s="135"/>
      <c r="BJ37225" s="136"/>
    </row>
    <row r="37226" spans="5:62" ht="14.25" customHeight="1" x14ac:dyDescent="0.25">
      <c r="E37226" s="113"/>
      <c r="H37226" s="133"/>
      <c r="T37226" s="133"/>
      <c r="X37226" s="131"/>
      <c r="Y37226" s="133"/>
      <c r="AJ37226" s="133"/>
      <c r="AO37226" s="135"/>
      <c r="AP37226" s="135"/>
      <c r="BJ37226" s="136"/>
    </row>
    <row r="37227" spans="5:62" ht="14.25" customHeight="1" x14ac:dyDescent="0.25">
      <c r="E37227" s="113"/>
      <c r="H37227" s="133"/>
      <c r="T37227" s="133"/>
      <c r="X37227" s="131"/>
      <c r="Y37227" s="133"/>
      <c r="AJ37227" s="133"/>
      <c r="AO37227" s="135"/>
      <c r="AP37227" s="135"/>
      <c r="BJ37227" s="136"/>
    </row>
    <row r="37228" spans="5:62" ht="14.25" customHeight="1" x14ac:dyDescent="0.25">
      <c r="E37228" s="113"/>
      <c r="H37228" s="133"/>
      <c r="T37228" s="133"/>
      <c r="X37228" s="131"/>
      <c r="Y37228" s="133"/>
      <c r="AJ37228" s="133"/>
      <c r="AO37228" s="135"/>
      <c r="AP37228" s="135"/>
      <c r="BJ37228" s="136"/>
    </row>
    <row r="37229" spans="5:62" ht="14.25" customHeight="1" x14ac:dyDescent="0.25">
      <c r="E37229" s="113"/>
      <c r="H37229" s="133"/>
      <c r="T37229" s="133"/>
      <c r="X37229" s="131"/>
      <c r="Y37229" s="133"/>
      <c r="AJ37229" s="133"/>
      <c r="AO37229" s="135"/>
      <c r="AP37229" s="135"/>
      <c r="BJ37229" s="136"/>
    </row>
    <row r="37230" spans="5:62" ht="14.25" customHeight="1" x14ac:dyDescent="0.25">
      <c r="E37230" s="113"/>
      <c r="H37230" s="133"/>
      <c r="T37230" s="133"/>
      <c r="X37230" s="131"/>
      <c r="Y37230" s="133"/>
      <c r="AJ37230" s="133"/>
      <c r="AO37230" s="135"/>
      <c r="AP37230" s="135"/>
      <c r="BJ37230" s="136"/>
    </row>
    <row r="37231" spans="5:62" ht="14.25" customHeight="1" x14ac:dyDescent="0.25">
      <c r="E37231" s="113"/>
      <c r="H37231" s="133"/>
      <c r="T37231" s="133"/>
      <c r="X37231" s="131"/>
      <c r="Y37231" s="133"/>
      <c r="AJ37231" s="133"/>
      <c r="AO37231" s="135"/>
      <c r="AP37231" s="135"/>
      <c r="BJ37231" s="136"/>
    </row>
    <row r="37232" spans="5:62" ht="14.25" customHeight="1" x14ac:dyDescent="0.25">
      <c r="E37232" s="113"/>
      <c r="H37232" s="133"/>
      <c r="T37232" s="133"/>
      <c r="X37232" s="131"/>
      <c r="Y37232" s="133"/>
      <c r="AJ37232" s="133"/>
      <c r="AO37232" s="135"/>
      <c r="AP37232" s="135"/>
      <c r="BJ37232" s="136"/>
    </row>
    <row r="37233" spans="5:62" ht="14.25" customHeight="1" x14ac:dyDescent="0.25">
      <c r="E37233" s="113"/>
      <c r="H37233" s="133"/>
      <c r="T37233" s="133"/>
      <c r="X37233" s="131"/>
      <c r="Y37233" s="133"/>
      <c r="AJ37233" s="133"/>
      <c r="AO37233" s="135"/>
      <c r="AP37233" s="135"/>
      <c r="BJ37233" s="136"/>
    </row>
    <row r="37234" spans="5:62" ht="14.25" customHeight="1" x14ac:dyDescent="0.25">
      <c r="E37234" s="113"/>
      <c r="H37234" s="133"/>
      <c r="T37234" s="133"/>
      <c r="X37234" s="131"/>
      <c r="Y37234" s="133"/>
      <c r="AJ37234" s="133"/>
      <c r="AO37234" s="135"/>
      <c r="AP37234" s="135"/>
      <c r="BJ37234" s="136"/>
    </row>
    <row r="37235" spans="5:62" ht="14.25" customHeight="1" x14ac:dyDescent="0.25">
      <c r="E37235" s="113"/>
      <c r="H37235" s="133"/>
      <c r="T37235" s="133"/>
      <c r="X37235" s="131"/>
      <c r="Y37235" s="133"/>
      <c r="AJ37235" s="133"/>
      <c r="AO37235" s="135"/>
      <c r="AP37235" s="135"/>
      <c r="BJ37235" s="136"/>
    </row>
    <row r="37236" spans="5:62" ht="14.25" customHeight="1" x14ac:dyDescent="0.25">
      <c r="E37236" s="113"/>
      <c r="H37236" s="133"/>
      <c r="T37236" s="133"/>
      <c r="X37236" s="131"/>
      <c r="Y37236" s="133"/>
      <c r="AJ37236" s="133"/>
      <c r="AO37236" s="135"/>
      <c r="AP37236" s="135"/>
      <c r="BJ37236" s="136"/>
    </row>
    <row r="37237" spans="5:62" ht="14.25" customHeight="1" x14ac:dyDescent="0.25">
      <c r="E37237" s="113"/>
      <c r="H37237" s="133"/>
      <c r="T37237" s="133"/>
      <c r="X37237" s="131"/>
      <c r="Y37237" s="133"/>
      <c r="AJ37237" s="133"/>
      <c r="AO37237" s="135"/>
      <c r="AP37237" s="135"/>
      <c r="BJ37237" s="136"/>
    </row>
    <row r="37238" spans="5:62" ht="14.25" customHeight="1" x14ac:dyDescent="0.25">
      <c r="E37238" s="113"/>
      <c r="H37238" s="133"/>
      <c r="T37238" s="133"/>
      <c r="X37238" s="131"/>
      <c r="Y37238" s="133"/>
      <c r="AJ37238" s="133"/>
      <c r="AO37238" s="135"/>
      <c r="AP37238" s="135"/>
      <c r="BJ37238" s="136"/>
    </row>
    <row r="37239" spans="5:62" ht="14.25" customHeight="1" x14ac:dyDescent="0.25">
      <c r="E37239" s="113"/>
      <c r="H37239" s="133"/>
      <c r="T37239" s="133"/>
      <c r="X37239" s="131"/>
      <c r="Y37239" s="133"/>
      <c r="AJ37239" s="133"/>
      <c r="AO37239" s="135"/>
      <c r="AP37239" s="135"/>
      <c r="BJ37239" s="136"/>
    </row>
    <row r="37240" spans="5:62" ht="14.25" customHeight="1" x14ac:dyDescent="0.25">
      <c r="E37240" s="113"/>
      <c r="H37240" s="133"/>
      <c r="T37240" s="133"/>
      <c r="X37240" s="131"/>
      <c r="Y37240" s="133"/>
      <c r="AJ37240" s="133"/>
      <c r="AO37240" s="135"/>
      <c r="AP37240" s="135"/>
      <c r="BJ37240" s="136"/>
    </row>
    <row r="37241" spans="5:62" ht="14.25" customHeight="1" x14ac:dyDescent="0.25">
      <c r="E37241" s="113"/>
      <c r="H37241" s="133"/>
      <c r="T37241" s="133"/>
      <c r="X37241" s="131"/>
      <c r="Y37241" s="133"/>
      <c r="AJ37241" s="133"/>
      <c r="AO37241" s="135"/>
      <c r="AP37241" s="135"/>
      <c r="BJ37241" s="136"/>
    </row>
    <row r="37242" spans="5:62" ht="14.25" customHeight="1" x14ac:dyDescent="0.25">
      <c r="E37242" s="113"/>
      <c r="H37242" s="133"/>
      <c r="T37242" s="133"/>
      <c r="X37242" s="131"/>
      <c r="Y37242" s="133"/>
      <c r="AJ37242" s="133"/>
      <c r="AO37242" s="135"/>
      <c r="AP37242" s="135"/>
      <c r="BJ37242" s="136"/>
    </row>
    <row r="37243" spans="5:62" ht="14.25" customHeight="1" x14ac:dyDescent="0.25">
      <c r="E37243" s="113"/>
      <c r="H37243" s="133"/>
      <c r="T37243" s="133"/>
      <c r="X37243" s="131"/>
      <c r="Y37243" s="133"/>
      <c r="AJ37243" s="133"/>
      <c r="AO37243" s="135"/>
      <c r="AP37243" s="135"/>
      <c r="BJ37243" s="136"/>
    </row>
    <row r="37244" spans="5:62" ht="14.25" customHeight="1" x14ac:dyDescent="0.25">
      <c r="E37244" s="113"/>
      <c r="H37244" s="133"/>
      <c r="T37244" s="133"/>
      <c r="X37244" s="131"/>
      <c r="Y37244" s="133"/>
      <c r="AJ37244" s="133"/>
      <c r="AO37244" s="135"/>
      <c r="AP37244" s="135"/>
      <c r="BJ37244" s="136"/>
    </row>
    <row r="37245" spans="5:62" ht="14.25" customHeight="1" x14ac:dyDescent="0.25">
      <c r="E37245" s="113"/>
      <c r="H37245" s="133"/>
      <c r="T37245" s="133"/>
      <c r="X37245" s="131"/>
      <c r="Y37245" s="133"/>
      <c r="AJ37245" s="133"/>
      <c r="AO37245" s="135"/>
      <c r="AP37245" s="135"/>
      <c r="BJ37245" s="136"/>
    </row>
    <row r="37246" spans="5:62" ht="14.25" customHeight="1" x14ac:dyDescent="0.25">
      <c r="E37246" s="113"/>
      <c r="H37246" s="133"/>
      <c r="T37246" s="133"/>
      <c r="X37246" s="131"/>
      <c r="Y37246" s="133"/>
      <c r="AJ37246" s="133"/>
      <c r="AO37246" s="135"/>
      <c r="AP37246" s="135"/>
      <c r="BJ37246" s="136"/>
    </row>
    <row r="37247" spans="5:62" ht="14.25" customHeight="1" x14ac:dyDescent="0.25">
      <c r="E37247" s="113"/>
      <c r="H37247" s="133"/>
      <c r="T37247" s="133"/>
      <c r="X37247" s="131"/>
      <c r="Y37247" s="133"/>
      <c r="AJ37247" s="133"/>
      <c r="AO37247" s="135"/>
      <c r="AP37247" s="135"/>
      <c r="BJ37247" s="136"/>
    </row>
    <row r="37248" spans="5:62" ht="14.25" customHeight="1" x14ac:dyDescent="0.25">
      <c r="E37248" s="113"/>
      <c r="H37248" s="133"/>
      <c r="T37248" s="133"/>
      <c r="X37248" s="131"/>
      <c r="Y37248" s="133"/>
      <c r="AJ37248" s="133"/>
      <c r="AO37248" s="135"/>
      <c r="AP37248" s="135"/>
      <c r="BJ37248" s="136"/>
    </row>
    <row r="37249" spans="5:62" ht="14.25" customHeight="1" x14ac:dyDescent="0.25">
      <c r="E37249" s="113"/>
      <c r="H37249" s="133"/>
      <c r="T37249" s="133"/>
      <c r="X37249" s="131"/>
      <c r="Y37249" s="133"/>
      <c r="AJ37249" s="133"/>
      <c r="AO37249" s="135"/>
      <c r="AP37249" s="135"/>
      <c r="BJ37249" s="136"/>
    </row>
    <row r="37250" spans="5:62" ht="14.25" customHeight="1" x14ac:dyDescent="0.25">
      <c r="E37250" s="113"/>
      <c r="H37250" s="133"/>
      <c r="T37250" s="133"/>
      <c r="X37250" s="131"/>
      <c r="Y37250" s="133"/>
      <c r="AJ37250" s="133"/>
      <c r="AO37250" s="135"/>
      <c r="AP37250" s="135"/>
      <c r="BJ37250" s="136"/>
    </row>
    <row r="37251" spans="5:62" ht="14.25" customHeight="1" x14ac:dyDescent="0.25">
      <c r="E37251" s="113"/>
      <c r="H37251" s="133"/>
      <c r="T37251" s="133"/>
      <c r="X37251" s="131"/>
      <c r="Y37251" s="133"/>
      <c r="AJ37251" s="133"/>
      <c r="AO37251" s="135"/>
      <c r="AP37251" s="135"/>
      <c r="BJ37251" s="136"/>
    </row>
    <row r="37252" spans="5:62" ht="14.25" customHeight="1" x14ac:dyDescent="0.25">
      <c r="E37252" s="113"/>
      <c r="H37252" s="133"/>
      <c r="T37252" s="133"/>
      <c r="X37252" s="131"/>
      <c r="Y37252" s="133"/>
      <c r="AJ37252" s="133"/>
      <c r="AO37252" s="135"/>
      <c r="AP37252" s="135"/>
      <c r="BJ37252" s="136"/>
    </row>
    <row r="37253" spans="5:62" ht="14.25" customHeight="1" x14ac:dyDescent="0.25">
      <c r="E37253" s="113"/>
      <c r="H37253" s="133"/>
      <c r="T37253" s="133"/>
      <c r="X37253" s="131"/>
      <c r="Y37253" s="133"/>
      <c r="AJ37253" s="133"/>
      <c r="AO37253" s="135"/>
      <c r="AP37253" s="135"/>
      <c r="BJ37253" s="136"/>
    </row>
    <row r="37254" spans="5:62" ht="14.25" customHeight="1" x14ac:dyDescent="0.25">
      <c r="E37254" s="113"/>
      <c r="H37254" s="133"/>
      <c r="T37254" s="133"/>
      <c r="X37254" s="131"/>
      <c r="Y37254" s="133"/>
      <c r="AJ37254" s="133"/>
      <c r="AO37254" s="135"/>
      <c r="AP37254" s="135"/>
      <c r="BJ37254" s="136"/>
    </row>
    <row r="37255" spans="5:62" ht="14.25" customHeight="1" x14ac:dyDescent="0.25">
      <c r="E37255" s="113"/>
      <c r="H37255" s="133"/>
      <c r="T37255" s="133"/>
      <c r="X37255" s="131"/>
      <c r="Y37255" s="133"/>
      <c r="AJ37255" s="133"/>
      <c r="AO37255" s="135"/>
      <c r="AP37255" s="135"/>
      <c r="BJ37255" s="136"/>
    </row>
    <row r="37256" spans="5:62" ht="14.25" customHeight="1" x14ac:dyDescent="0.25">
      <c r="E37256" s="113"/>
      <c r="H37256" s="133"/>
      <c r="T37256" s="133"/>
      <c r="X37256" s="131"/>
      <c r="Y37256" s="133"/>
      <c r="AJ37256" s="133"/>
      <c r="AO37256" s="135"/>
      <c r="AP37256" s="135"/>
      <c r="BJ37256" s="136"/>
    </row>
    <row r="37257" spans="5:62" ht="14.25" customHeight="1" x14ac:dyDescent="0.25">
      <c r="E37257" s="113"/>
      <c r="H37257" s="133"/>
      <c r="T37257" s="133"/>
      <c r="X37257" s="131"/>
      <c r="Y37257" s="133"/>
      <c r="AJ37257" s="133"/>
      <c r="AO37257" s="135"/>
      <c r="AP37257" s="135"/>
      <c r="BJ37257" s="136"/>
    </row>
    <row r="37258" spans="5:62" ht="14.25" customHeight="1" x14ac:dyDescent="0.25">
      <c r="E37258" s="113"/>
      <c r="H37258" s="133"/>
      <c r="T37258" s="133"/>
      <c r="X37258" s="131"/>
      <c r="Y37258" s="133"/>
      <c r="AJ37258" s="133"/>
      <c r="AO37258" s="135"/>
      <c r="AP37258" s="135"/>
      <c r="BJ37258" s="136"/>
    </row>
    <row r="37259" spans="5:62" ht="14.25" customHeight="1" x14ac:dyDescent="0.25">
      <c r="E37259" s="113"/>
      <c r="H37259" s="133"/>
      <c r="T37259" s="133"/>
      <c r="X37259" s="131"/>
      <c r="Y37259" s="133"/>
      <c r="AJ37259" s="133"/>
      <c r="AO37259" s="135"/>
      <c r="AP37259" s="135"/>
      <c r="BJ37259" s="136"/>
    </row>
    <row r="37260" spans="5:62" ht="14.25" customHeight="1" x14ac:dyDescent="0.25">
      <c r="E37260" s="113"/>
      <c r="H37260" s="133"/>
      <c r="T37260" s="133"/>
      <c r="X37260" s="131"/>
      <c r="Y37260" s="133"/>
      <c r="AJ37260" s="133"/>
      <c r="AO37260" s="135"/>
      <c r="AP37260" s="135"/>
      <c r="BJ37260" s="136"/>
    </row>
    <row r="37261" spans="5:62" ht="14.25" customHeight="1" x14ac:dyDescent="0.25">
      <c r="E37261" s="113"/>
      <c r="H37261" s="133"/>
      <c r="T37261" s="133"/>
      <c r="X37261" s="131"/>
      <c r="Y37261" s="133"/>
      <c r="AJ37261" s="133"/>
      <c r="AO37261" s="135"/>
      <c r="AP37261" s="135"/>
      <c r="BJ37261" s="136"/>
    </row>
    <row r="37262" spans="5:62" ht="14.25" customHeight="1" x14ac:dyDescent="0.25">
      <c r="E37262" s="113"/>
      <c r="H37262" s="133"/>
      <c r="T37262" s="133"/>
      <c r="X37262" s="131"/>
      <c r="Y37262" s="133"/>
      <c r="AJ37262" s="133"/>
      <c r="AO37262" s="135"/>
      <c r="AP37262" s="135"/>
      <c r="BJ37262" s="136"/>
    </row>
    <row r="37263" spans="5:62" ht="14.25" customHeight="1" x14ac:dyDescent="0.25">
      <c r="E37263" s="113"/>
      <c r="H37263" s="133"/>
      <c r="T37263" s="133"/>
      <c r="X37263" s="131"/>
      <c r="Y37263" s="133"/>
      <c r="AJ37263" s="133"/>
      <c r="AO37263" s="135"/>
      <c r="AP37263" s="135"/>
      <c r="BJ37263" s="136"/>
    </row>
    <row r="37264" spans="5:62" ht="14.25" customHeight="1" x14ac:dyDescent="0.25">
      <c r="E37264" s="113"/>
      <c r="H37264" s="133"/>
      <c r="T37264" s="133"/>
      <c r="X37264" s="131"/>
      <c r="Y37264" s="133"/>
      <c r="AJ37264" s="133"/>
      <c r="AO37264" s="135"/>
      <c r="AP37264" s="135"/>
      <c r="BJ37264" s="136"/>
    </row>
    <row r="37265" spans="5:62" ht="14.25" customHeight="1" x14ac:dyDescent="0.25">
      <c r="E37265" s="113"/>
      <c r="H37265" s="133"/>
      <c r="T37265" s="133"/>
      <c r="X37265" s="131"/>
      <c r="Y37265" s="133"/>
      <c r="AJ37265" s="133"/>
      <c r="AO37265" s="135"/>
      <c r="AP37265" s="135"/>
      <c r="BJ37265" s="136"/>
    </row>
    <row r="37266" spans="5:62" ht="14.25" customHeight="1" x14ac:dyDescent="0.25">
      <c r="E37266" s="113"/>
      <c r="H37266" s="133"/>
      <c r="T37266" s="133"/>
      <c r="X37266" s="131"/>
      <c r="Y37266" s="133"/>
      <c r="AJ37266" s="133"/>
      <c r="AO37266" s="135"/>
      <c r="AP37266" s="135"/>
      <c r="BJ37266" s="136"/>
    </row>
    <row r="37267" spans="5:62" ht="14.25" customHeight="1" x14ac:dyDescent="0.25">
      <c r="E37267" s="113"/>
      <c r="H37267" s="133"/>
      <c r="T37267" s="133"/>
      <c r="X37267" s="131"/>
      <c r="Y37267" s="133"/>
      <c r="AJ37267" s="133"/>
      <c r="AO37267" s="135"/>
      <c r="AP37267" s="135"/>
      <c r="BJ37267" s="136"/>
    </row>
    <row r="37268" spans="5:62" ht="14.25" customHeight="1" x14ac:dyDescent="0.25">
      <c r="E37268" s="113"/>
      <c r="H37268" s="133"/>
      <c r="T37268" s="133"/>
      <c r="X37268" s="131"/>
      <c r="Y37268" s="133"/>
      <c r="AJ37268" s="133"/>
      <c r="AO37268" s="135"/>
      <c r="AP37268" s="135"/>
      <c r="BJ37268" s="136"/>
    </row>
    <row r="37269" spans="5:62" ht="14.25" customHeight="1" x14ac:dyDescent="0.25">
      <c r="E37269" s="113"/>
      <c r="H37269" s="133"/>
      <c r="T37269" s="133"/>
      <c r="X37269" s="131"/>
      <c r="Y37269" s="133"/>
      <c r="AJ37269" s="133"/>
      <c r="AO37269" s="135"/>
      <c r="AP37269" s="135"/>
      <c r="BJ37269" s="136"/>
    </row>
    <row r="37270" spans="5:62" ht="14.25" customHeight="1" x14ac:dyDescent="0.25">
      <c r="E37270" s="113"/>
      <c r="H37270" s="133"/>
      <c r="T37270" s="133"/>
      <c r="X37270" s="131"/>
      <c r="Y37270" s="133"/>
      <c r="AJ37270" s="133"/>
      <c r="AO37270" s="135"/>
      <c r="AP37270" s="135"/>
      <c r="BJ37270" s="136"/>
    </row>
    <row r="37271" spans="5:62" ht="14.25" customHeight="1" x14ac:dyDescent="0.25">
      <c r="E37271" s="113"/>
      <c r="H37271" s="133"/>
      <c r="T37271" s="133"/>
      <c r="X37271" s="131"/>
      <c r="Y37271" s="133"/>
      <c r="AJ37271" s="133"/>
      <c r="AO37271" s="135"/>
      <c r="AP37271" s="135"/>
      <c r="BJ37271" s="136"/>
    </row>
    <row r="37272" spans="5:62" ht="14.25" customHeight="1" x14ac:dyDescent="0.25">
      <c r="E37272" s="113"/>
      <c r="H37272" s="133"/>
      <c r="T37272" s="133"/>
      <c r="X37272" s="131"/>
      <c r="Y37272" s="133"/>
      <c r="AJ37272" s="133"/>
      <c r="AO37272" s="135"/>
      <c r="AP37272" s="135"/>
      <c r="BJ37272" s="136"/>
    </row>
    <row r="37273" spans="5:62" ht="14.25" customHeight="1" x14ac:dyDescent="0.25">
      <c r="E37273" s="113"/>
      <c r="H37273" s="133"/>
      <c r="T37273" s="133"/>
      <c r="X37273" s="131"/>
      <c r="Y37273" s="133"/>
      <c r="AJ37273" s="133"/>
      <c r="AO37273" s="135"/>
      <c r="AP37273" s="135"/>
      <c r="BJ37273" s="136"/>
    </row>
    <row r="37274" spans="5:62" ht="14.25" customHeight="1" x14ac:dyDescent="0.25">
      <c r="E37274" s="113"/>
      <c r="H37274" s="133"/>
      <c r="T37274" s="133"/>
      <c r="X37274" s="131"/>
      <c r="Y37274" s="133"/>
      <c r="AJ37274" s="133"/>
      <c r="AO37274" s="135"/>
      <c r="AP37274" s="135"/>
      <c r="BJ37274" s="136"/>
    </row>
    <row r="37275" spans="5:62" ht="14.25" customHeight="1" x14ac:dyDescent="0.25">
      <c r="E37275" s="113"/>
      <c r="H37275" s="133"/>
      <c r="T37275" s="133"/>
      <c r="X37275" s="131"/>
      <c r="Y37275" s="133"/>
      <c r="AJ37275" s="133"/>
      <c r="AO37275" s="135"/>
      <c r="AP37275" s="135"/>
      <c r="BJ37275" s="136"/>
    </row>
    <row r="37276" spans="5:62" ht="14.25" customHeight="1" x14ac:dyDescent="0.25">
      <c r="E37276" s="113"/>
      <c r="H37276" s="133"/>
      <c r="T37276" s="133"/>
      <c r="X37276" s="131"/>
      <c r="Y37276" s="133"/>
      <c r="AJ37276" s="133"/>
      <c r="AO37276" s="135"/>
      <c r="AP37276" s="135"/>
      <c r="BJ37276" s="136"/>
    </row>
    <row r="37277" spans="5:62" ht="14.25" customHeight="1" x14ac:dyDescent="0.25">
      <c r="E37277" s="113"/>
      <c r="H37277" s="133"/>
      <c r="T37277" s="133"/>
      <c r="X37277" s="131"/>
      <c r="Y37277" s="133"/>
      <c r="AJ37277" s="133"/>
      <c r="AO37277" s="135"/>
      <c r="AP37277" s="135"/>
      <c r="BJ37277" s="136"/>
    </row>
    <row r="37278" spans="5:62" ht="14.25" customHeight="1" x14ac:dyDescent="0.25">
      <c r="E37278" s="113"/>
      <c r="H37278" s="133"/>
      <c r="T37278" s="133"/>
      <c r="X37278" s="131"/>
      <c r="Y37278" s="133"/>
      <c r="AJ37278" s="133"/>
      <c r="AO37278" s="135"/>
      <c r="AP37278" s="135"/>
      <c r="BJ37278" s="136"/>
    </row>
    <row r="37279" spans="5:62" ht="14.25" customHeight="1" x14ac:dyDescent="0.25">
      <c r="E37279" s="113"/>
      <c r="H37279" s="133"/>
      <c r="T37279" s="133"/>
      <c r="X37279" s="131"/>
      <c r="Y37279" s="133"/>
      <c r="AJ37279" s="133"/>
      <c r="AO37279" s="135"/>
      <c r="AP37279" s="135"/>
      <c r="BJ37279" s="136"/>
    </row>
    <row r="37280" spans="5:62" ht="14.25" customHeight="1" x14ac:dyDescent="0.25">
      <c r="E37280" s="113"/>
      <c r="H37280" s="133"/>
      <c r="T37280" s="133"/>
      <c r="X37280" s="131"/>
      <c r="Y37280" s="133"/>
      <c r="AJ37280" s="133"/>
      <c r="AO37280" s="135"/>
      <c r="AP37280" s="135"/>
      <c r="BJ37280" s="136"/>
    </row>
    <row r="37281" spans="5:62" ht="14.25" customHeight="1" x14ac:dyDescent="0.25">
      <c r="E37281" s="113"/>
      <c r="H37281" s="133"/>
      <c r="T37281" s="133"/>
      <c r="X37281" s="131"/>
      <c r="Y37281" s="133"/>
      <c r="AJ37281" s="133"/>
      <c r="AO37281" s="135"/>
      <c r="AP37281" s="135"/>
      <c r="BJ37281" s="136"/>
    </row>
    <row r="37282" spans="5:62" ht="14.25" customHeight="1" x14ac:dyDescent="0.25">
      <c r="E37282" s="113"/>
      <c r="H37282" s="133"/>
      <c r="T37282" s="133"/>
      <c r="X37282" s="131"/>
      <c r="Y37282" s="133"/>
      <c r="AJ37282" s="133"/>
      <c r="AO37282" s="135"/>
      <c r="AP37282" s="135"/>
      <c r="BJ37282" s="136"/>
    </row>
    <row r="37283" spans="5:62" ht="14.25" customHeight="1" x14ac:dyDescent="0.25">
      <c r="E37283" s="113"/>
      <c r="H37283" s="133"/>
      <c r="T37283" s="133"/>
      <c r="X37283" s="131"/>
      <c r="Y37283" s="133"/>
      <c r="AJ37283" s="133"/>
      <c r="AO37283" s="135"/>
      <c r="AP37283" s="135"/>
      <c r="BJ37283" s="136"/>
    </row>
    <row r="37284" spans="5:62" ht="14.25" customHeight="1" x14ac:dyDescent="0.25">
      <c r="E37284" s="113"/>
      <c r="H37284" s="133"/>
      <c r="T37284" s="133"/>
      <c r="X37284" s="131"/>
      <c r="Y37284" s="133"/>
      <c r="AJ37284" s="133"/>
      <c r="AO37284" s="135"/>
      <c r="AP37284" s="135"/>
      <c r="BJ37284" s="136"/>
    </row>
    <row r="37285" spans="5:62" ht="14.25" customHeight="1" x14ac:dyDescent="0.25">
      <c r="E37285" s="113"/>
      <c r="H37285" s="133"/>
      <c r="T37285" s="133"/>
      <c r="X37285" s="131"/>
      <c r="Y37285" s="133"/>
      <c r="AJ37285" s="133"/>
      <c r="AO37285" s="135"/>
      <c r="AP37285" s="135"/>
      <c r="BJ37285" s="136"/>
    </row>
    <row r="37286" spans="5:62" ht="14.25" customHeight="1" x14ac:dyDescent="0.25">
      <c r="E37286" s="113"/>
      <c r="H37286" s="133"/>
      <c r="T37286" s="133"/>
      <c r="X37286" s="131"/>
      <c r="Y37286" s="133"/>
      <c r="AJ37286" s="133"/>
      <c r="AO37286" s="135"/>
      <c r="AP37286" s="135"/>
      <c r="BJ37286" s="136"/>
    </row>
    <row r="37287" spans="5:62" ht="14.25" customHeight="1" x14ac:dyDescent="0.25">
      <c r="E37287" s="113"/>
      <c r="H37287" s="133"/>
      <c r="T37287" s="133"/>
      <c r="X37287" s="131"/>
      <c r="Y37287" s="133"/>
      <c r="AJ37287" s="133"/>
      <c r="AO37287" s="135"/>
      <c r="AP37287" s="135"/>
      <c r="BJ37287" s="136"/>
    </row>
    <row r="37288" spans="5:62" ht="14.25" customHeight="1" x14ac:dyDescent="0.25">
      <c r="E37288" s="113"/>
      <c r="H37288" s="133"/>
      <c r="T37288" s="133"/>
      <c r="X37288" s="131"/>
      <c r="Y37288" s="133"/>
      <c r="AJ37288" s="133"/>
      <c r="AO37288" s="135"/>
      <c r="AP37288" s="135"/>
      <c r="BJ37288" s="136"/>
    </row>
    <row r="37289" spans="5:62" ht="14.25" customHeight="1" x14ac:dyDescent="0.25">
      <c r="E37289" s="113"/>
      <c r="H37289" s="133"/>
      <c r="T37289" s="133"/>
      <c r="X37289" s="131"/>
      <c r="Y37289" s="133"/>
      <c r="AJ37289" s="133"/>
      <c r="AO37289" s="135"/>
      <c r="AP37289" s="135"/>
      <c r="BJ37289" s="136"/>
    </row>
    <row r="37290" spans="5:62" ht="14.25" customHeight="1" x14ac:dyDescent="0.25">
      <c r="E37290" s="113"/>
      <c r="H37290" s="133"/>
      <c r="T37290" s="133"/>
      <c r="X37290" s="131"/>
      <c r="Y37290" s="133"/>
      <c r="AJ37290" s="133"/>
      <c r="AO37290" s="135"/>
      <c r="AP37290" s="135"/>
      <c r="BJ37290" s="136"/>
    </row>
    <row r="37291" spans="5:62" ht="14.25" customHeight="1" x14ac:dyDescent="0.25">
      <c r="E37291" s="113"/>
      <c r="H37291" s="133"/>
      <c r="T37291" s="133"/>
      <c r="X37291" s="131"/>
      <c r="Y37291" s="133"/>
      <c r="AJ37291" s="133"/>
      <c r="AO37291" s="135"/>
      <c r="AP37291" s="135"/>
      <c r="BJ37291" s="136"/>
    </row>
    <row r="37292" spans="5:62" ht="14.25" customHeight="1" x14ac:dyDescent="0.25">
      <c r="E37292" s="113"/>
      <c r="H37292" s="133"/>
      <c r="T37292" s="133"/>
      <c r="X37292" s="131"/>
      <c r="Y37292" s="133"/>
      <c r="AJ37292" s="133"/>
      <c r="AO37292" s="135"/>
      <c r="AP37292" s="135"/>
      <c r="BJ37292" s="136"/>
    </row>
    <row r="37293" spans="5:62" ht="14.25" customHeight="1" x14ac:dyDescent="0.25">
      <c r="E37293" s="113"/>
      <c r="H37293" s="133"/>
      <c r="T37293" s="133"/>
      <c r="X37293" s="131"/>
      <c r="Y37293" s="133"/>
      <c r="AJ37293" s="133"/>
      <c r="AO37293" s="135"/>
      <c r="AP37293" s="135"/>
      <c r="BJ37293" s="136"/>
    </row>
    <row r="37294" spans="5:62" ht="14.25" customHeight="1" x14ac:dyDescent="0.25">
      <c r="E37294" s="113"/>
      <c r="H37294" s="133"/>
      <c r="T37294" s="133"/>
      <c r="X37294" s="131"/>
      <c r="Y37294" s="133"/>
      <c r="AJ37294" s="133"/>
      <c r="AO37294" s="135"/>
      <c r="AP37294" s="135"/>
      <c r="BJ37294" s="136"/>
    </row>
    <row r="37295" spans="5:62" ht="14.25" customHeight="1" x14ac:dyDescent="0.25">
      <c r="E37295" s="113"/>
      <c r="H37295" s="133"/>
      <c r="T37295" s="133"/>
      <c r="X37295" s="131"/>
      <c r="Y37295" s="133"/>
      <c r="AJ37295" s="133"/>
      <c r="AO37295" s="135"/>
      <c r="AP37295" s="135"/>
      <c r="BJ37295" s="136"/>
    </row>
    <row r="37296" spans="5:62" ht="14.25" customHeight="1" x14ac:dyDescent="0.25">
      <c r="E37296" s="113"/>
      <c r="H37296" s="133"/>
      <c r="T37296" s="133"/>
      <c r="X37296" s="131"/>
      <c r="Y37296" s="133"/>
      <c r="AJ37296" s="133"/>
      <c r="AO37296" s="135"/>
      <c r="AP37296" s="135"/>
      <c r="BJ37296" s="136"/>
    </row>
    <row r="37297" spans="5:62" ht="14.25" customHeight="1" x14ac:dyDescent="0.25">
      <c r="E37297" s="113"/>
      <c r="H37297" s="133"/>
      <c r="T37297" s="133"/>
      <c r="X37297" s="131"/>
      <c r="Y37297" s="133"/>
      <c r="AJ37297" s="133"/>
      <c r="AO37297" s="135"/>
      <c r="AP37297" s="135"/>
      <c r="BJ37297" s="136"/>
    </row>
    <row r="37298" spans="5:62" ht="14.25" customHeight="1" x14ac:dyDescent="0.25">
      <c r="E37298" s="113"/>
      <c r="H37298" s="133"/>
      <c r="T37298" s="133"/>
      <c r="X37298" s="131"/>
      <c r="Y37298" s="133"/>
      <c r="AJ37298" s="133"/>
      <c r="AO37298" s="135"/>
      <c r="AP37298" s="135"/>
      <c r="BJ37298" s="136"/>
    </row>
    <row r="37299" spans="5:62" ht="14.25" customHeight="1" x14ac:dyDescent="0.25">
      <c r="E37299" s="113"/>
      <c r="H37299" s="133"/>
      <c r="T37299" s="133"/>
      <c r="X37299" s="131"/>
      <c r="Y37299" s="133"/>
      <c r="AJ37299" s="133"/>
      <c r="AO37299" s="135"/>
      <c r="AP37299" s="135"/>
      <c r="BJ37299" s="136"/>
    </row>
    <row r="37300" spans="5:62" ht="14.25" customHeight="1" x14ac:dyDescent="0.25">
      <c r="E37300" s="113"/>
      <c r="H37300" s="133"/>
      <c r="T37300" s="133"/>
      <c r="X37300" s="131"/>
      <c r="Y37300" s="133"/>
      <c r="AJ37300" s="133"/>
      <c r="AO37300" s="135"/>
      <c r="AP37300" s="135"/>
      <c r="BJ37300" s="136"/>
    </row>
    <row r="37301" spans="5:62" ht="14.25" customHeight="1" x14ac:dyDescent="0.25">
      <c r="E37301" s="113"/>
      <c r="H37301" s="133"/>
      <c r="T37301" s="133"/>
      <c r="X37301" s="131"/>
      <c r="Y37301" s="133"/>
      <c r="AJ37301" s="133"/>
      <c r="AO37301" s="135"/>
      <c r="AP37301" s="135"/>
      <c r="BJ37301" s="136"/>
    </row>
    <row r="37302" spans="5:62" ht="14.25" customHeight="1" x14ac:dyDescent="0.25">
      <c r="E37302" s="113"/>
      <c r="H37302" s="133"/>
      <c r="T37302" s="133"/>
      <c r="X37302" s="131"/>
      <c r="Y37302" s="133"/>
      <c r="AJ37302" s="133"/>
      <c r="AO37302" s="135"/>
      <c r="AP37302" s="135"/>
      <c r="BJ37302" s="136"/>
    </row>
    <row r="37303" spans="5:62" ht="14.25" customHeight="1" x14ac:dyDescent="0.25">
      <c r="E37303" s="113"/>
      <c r="H37303" s="133"/>
      <c r="T37303" s="133"/>
      <c r="X37303" s="131"/>
      <c r="Y37303" s="133"/>
      <c r="AJ37303" s="133"/>
      <c r="AO37303" s="135"/>
      <c r="AP37303" s="135"/>
      <c r="BJ37303" s="136"/>
    </row>
    <row r="37304" spans="5:62" ht="14.25" customHeight="1" x14ac:dyDescent="0.25">
      <c r="E37304" s="113"/>
      <c r="H37304" s="133"/>
      <c r="T37304" s="133"/>
      <c r="X37304" s="131"/>
      <c r="Y37304" s="133"/>
      <c r="AJ37304" s="133"/>
      <c r="AO37304" s="135"/>
      <c r="AP37304" s="135"/>
      <c r="BJ37304" s="136"/>
    </row>
    <row r="37305" spans="5:62" ht="14.25" customHeight="1" x14ac:dyDescent="0.25">
      <c r="E37305" s="113"/>
      <c r="H37305" s="133"/>
      <c r="T37305" s="133"/>
      <c r="X37305" s="131"/>
      <c r="Y37305" s="133"/>
      <c r="AJ37305" s="133"/>
      <c r="AO37305" s="135"/>
      <c r="AP37305" s="135"/>
      <c r="BJ37305" s="136"/>
    </row>
    <row r="37306" spans="5:62" ht="14.25" customHeight="1" x14ac:dyDescent="0.25">
      <c r="E37306" s="113"/>
      <c r="H37306" s="133"/>
      <c r="T37306" s="133"/>
      <c r="X37306" s="131"/>
      <c r="Y37306" s="133"/>
      <c r="AJ37306" s="133"/>
      <c r="AO37306" s="135"/>
      <c r="AP37306" s="135"/>
      <c r="BJ37306" s="136"/>
    </row>
    <row r="37307" spans="5:62" ht="14.25" customHeight="1" x14ac:dyDescent="0.25">
      <c r="E37307" s="113"/>
      <c r="H37307" s="133"/>
      <c r="T37307" s="133"/>
      <c r="X37307" s="131"/>
      <c r="Y37307" s="133"/>
      <c r="AJ37307" s="133"/>
      <c r="AO37307" s="135"/>
      <c r="AP37307" s="135"/>
      <c r="BJ37307" s="136"/>
    </row>
    <row r="37308" spans="5:62" ht="14.25" customHeight="1" x14ac:dyDescent="0.25">
      <c r="E37308" s="113"/>
      <c r="H37308" s="133"/>
      <c r="T37308" s="133"/>
      <c r="X37308" s="131"/>
      <c r="Y37308" s="133"/>
      <c r="AJ37308" s="133"/>
      <c r="AO37308" s="135"/>
      <c r="AP37308" s="135"/>
      <c r="BJ37308" s="136"/>
    </row>
    <row r="37309" spans="5:62" ht="14.25" customHeight="1" x14ac:dyDescent="0.25">
      <c r="E37309" s="113"/>
      <c r="H37309" s="133"/>
      <c r="T37309" s="133"/>
      <c r="X37309" s="131"/>
      <c r="Y37309" s="133"/>
      <c r="AJ37309" s="133"/>
      <c r="AO37309" s="135"/>
      <c r="AP37309" s="135"/>
      <c r="BJ37309" s="136"/>
    </row>
    <row r="37310" spans="5:62" ht="14.25" customHeight="1" x14ac:dyDescent="0.25">
      <c r="E37310" s="113"/>
      <c r="H37310" s="133"/>
      <c r="T37310" s="133"/>
      <c r="X37310" s="131"/>
      <c r="Y37310" s="133"/>
      <c r="AJ37310" s="133"/>
      <c r="AO37310" s="135"/>
      <c r="AP37310" s="135"/>
      <c r="BJ37310" s="136"/>
    </row>
    <row r="37311" spans="5:62" ht="14.25" customHeight="1" x14ac:dyDescent="0.25">
      <c r="E37311" s="113"/>
      <c r="H37311" s="133"/>
      <c r="T37311" s="133"/>
      <c r="X37311" s="131"/>
      <c r="Y37311" s="133"/>
      <c r="AJ37311" s="133"/>
      <c r="AO37311" s="135"/>
      <c r="AP37311" s="135"/>
      <c r="BJ37311" s="136"/>
    </row>
    <row r="37312" spans="5:62" ht="14.25" customHeight="1" x14ac:dyDescent="0.25">
      <c r="E37312" s="113"/>
      <c r="H37312" s="133"/>
      <c r="T37312" s="133"/>
      <c r="X37312" s="131"/>
      <c r="Y37312" s="133"/>
      <c r="AJ37312" s="133"/>
      <c r="AO37312" s="135"/>
      <c r="AP37312" s="135"/>
      <c r="BJ37312" s="136"/>
    </row>
    <row r="37313" spans="5:62" ht="14.25" customHeight="1" x14ac:dyDescent="0.25">
      <c r="E37313" s="113"/>
      <c r="H37313" s="133"/>
      <c r="T37313" s="133"/>
      <c r="X37313" s="131"/>
      <c r="Y37313" s="133"/>
      <c r="AJ37313" s="133"/>
      <c r="AO37313" s="135"/>
      <c r="AP37313" s="135"/>
      <c r="BJ37313" s="136"/>
    </row>
    <row r="37314" spans="5:62" ht="14.25" customHeight="1" x14ac:dyDescent="0.25">
      <c r="E37314" s="113"/>
      <c r="H37314" s="133"/>
      <c r="T37314" s="133"/>
      <c r="X37314" s="131"/>
      <c r="Y37314" s="133"/>
      <c r="AJ37314" s="133"/>
      <c r="AO37314" s="135"/>
      <c r="AP37314" s="135"/>
      <c r="BJ37314" s="136"/>
    </row>
    <row r="37315" spans="5:62" ht="14.25" customHeight="1" x14ac:dyDescent="0.25">
      <c r="E37315" s="113"/>
      <c r="H37315" s="133"/>
      <c r="T37315" s="133"/>
      <c r="X37315" s="131"/>
      <c r="Y37315" s="133"/>
      <c r="AJ37315" s="133"/>
      <c r="AO37315" s="135"/>
      <c r="AP37315" s="135"/>
      <c r="BJ37315" s="136"/>
    </row>
    <row r="37316" spans="5:62" ht="14.25" customHeight="1" x14ac:dyDescent="0.25">
      <c r="E37316" s="113"/>
      <c r="H37316" s="133"/>
      <c r="T37316" s="133"/>
      <c r="X37316" s="131"/>
      <c r="Y37316" s="133"/>
      <c r="AJ37316" s="133"/>
      <c r="AO37316" s="135"/>
      <c r="AP37316" s="135"/>
      <c r="BJ37316" s="136"/>
    </row>
    <row r="37317" spans="5:62" ht="14.25" customHeight="1" x14ac:dyDescent="0.25">
      <c r="E37317" s="113"/>
      <c r="H37317" s="133"/>
      <c r="T37317" s="133"/>
      <c r="X37317" s="131"/>
      <c r="Y37317" s="133"/>
      <c r="AJ37317" s="133"/>
      <c r="AO37317" s="135"/>
      <c r="AP37317" s="135"/>
      <c r="BJ37317" s="136"/>
    </row>
    <row r="37318" spans="5:62" ht="14.25" customHeight="1" x14ac:dyDescent="0.25">
      <c r="E37318" s="113"/>
      <c r="H37318" s="133"/>
      <c r="T37318" s="133"/>
      <c r="X37318" s="131"/>
      <c r="Y37318" s="133"/>
      <c r="AJ37318" s="133"/>
      <c r="AO37318" s="135"/>
      <c r="AP37318" s="135"/>
      <c r="BJ37318" s="136"/>
    </row>
    <row r="37319" spans="5:62" ht="14.25" customHeight="1" x14ac:dyDescent="0.25">
      <c r="E37319" s="113"/>
      <c r="H37319" s="133"/>
      <c r="T37319" s="133"/>
      <c r="X37319" s="131"/>
      <c r="Y37319" s="133"/>
      <c r="AJ37319" s="133"/>
      <c r="AO37319" s="135"/>
      <c r="AP37319" s="135"/>
      <c r="BJ37319" s="136"/>
    </row>
    <row r="37320" spans="5:62" ht="14.25" customHeight="1" x14ac:dyDescent="0.25">
      <c r="E37320" s="113"/>
      <c r="H37320" s="133"/>
      <c r="T37320" s="133"/>
      <c r="X37320" s="131"/>
      <c r="Y37320" s="133"/>
      <c r="AJ37320" s="133"/>
      <c r="AO37320" s="135"/>
      <c r="AP37320" s="135"/>
      <c r="BJ37320" s="136"/>
    </row>
    <row r="37321" spans="5:62" ht="14.25" customHeight="1" x14ac:dyDescent="0.25">
      <c r="E37321" s="113"/>
      <c r="H37321" s="133"/>
      <c r="T37321" s="133"/>
      <c r="X37321" s="131"/>
      <c r="Y37321" s="133"/>
      <c r="AJ37321" s="133"/>
      <c r="AO37321" s="135"/>
      <c r="AP37321" s="135"/>
      <c r="BJ37321" s="136"/>
    </row>
    <row r="37322" spans="5:62" ht="14.25" customHeight="1" x14ac:dyDescent="0.25">
      <c r="E37322" s="113"/>
      <c r="H37322" s="133"/>
      <c r="T37322" s="133"/>
      <c r="X37322" s="131"/>
      <c r="Y37322" s="133"/>
      <c r="AJ37322" s="133"/>
      <c r="AO37322" s="135"/>
      <c r="AP37322" s="135"/>
      <c r="BJ37322" s="136"/>
    </row>
    <row r="37323" spans="5:62" ht="14.25" customHeight="1" x14ac:dyDescent="0.25">
      <c r="E37323" s="113"/>
      <c r="H37323" s="133"/>
      <c r="T37323" s="133"/>
      <c r="X37323" s="131"/>
      <c r="Y37323" s="133"/>
      <c r="AJ37323" s="133"/>
      <c r="AO37323" s="135"/>
      <c r="AP37323" s="135"/>
      <c r="BJ37323" s="136"/>
    </row>
    <row r="37324" spans="5:62" ht="14.25" customHeight="1" x14ac:dyDescent="0.25">
      <c r="E37324" s="113"/>
      <c r="H37324" s="133"/>
      <c r="T37324" s="133"/>
      <c r="X37324" s="131"/>
      <c r="Y37324" s="133"/>
      <c r="AJ37324" s="133"/>
      <c r="AO37324" s="135"/>
      <c r="AP37324" s="135"/>
      <c r="BJ37324" s="136"/>
    </row>
    <row r="37325" spans="5:62" ht="14.25" customHeight="1" x14ac:dyDescent="0.25">
      <c r="E37325" s="113"/>
      <c r="H37325" s="133"/>
      <c r="T37325" s="133"/>
      <c r="X37325" s="131"/>
      <c r="Y37325" s="133"/>
      <c r="AJ37325" s="133"/>
      <c r="AO37325" s="135"/>
      <c r="AP37325" s="135"/>
      <c r="BJ37325" s="136"/>
    </row>
    <row r="37326" spans="5:62" ht="14.25" customHeight="1" x14ac:dyDescent="0.25">
      <c r="E37326" s="113"/>
      <c r="H37326" s="133"/>
      <c r="T37326" s="133"/>
      <c r="X37326" s="131"/>
      <c r="Y37326" s="133"/>
      <c r="AJ37326" s="133"/>
      <c r="AO37326" s="135"/>
      <c r="AP37326" s="135"/>
      <c r="BJ37326" s="136"/>
    </row>
    <row r="37327" spans="5:62" ht="14.25" customHeight="1" x14ac:dyDescent="0.25">
      <c r="E37327" s="113"/>
      <c r="H37327" s="133"/>
      <c r="T37327" s="133"/>
      <c r="X37327" s="131"/>
      <c r="Y37327" s="133"/>
      <c r="AJ37327" s="133"/>
      <c r="AO37327" s="135"/>
      <c r="AP37327" s="135"/>
      <c r="BJ37327" s="136"/>
    </row>
    <row r="37328" spans="5:62" ht="14.25" customHeight="1" x14ac:dyDescent="0.25">
      <c r="E37328" s="113"/>
      <c r="H37328" s="133"/>
      <c r="T37328" s="133"/>
      <c r="X37328" s="131"/>
      <c r="Y37328" s="133"/>
      <c r="AJ37328" s="133"/>
      <c r="AO37328" s="135"/>
      <c r="AP37328" s="135"/>
      <c r="BJ37328" s="136"/>
    </row>
    <row r="37329" spans="5:62" ht="14.25" customHeight="1" x14ac:dyDescent="0.25">
      <c r="E37329" s="113"/>
      <c r="H37329" s="133"/>
      <c r="T37329" s="133"/>
      <c r="X37329" s="131"/>
      <c r="Y37329" s="133"/>
      <c r="AJ37329" s="133"/>
      <c r="AO37329" s="135"/>
      <c r="AP37329" s="135"/>
      <c r="BJ37329" s="136"/>
    </row>
    <row r="37330" spans="5:62" ht="14.25" customHeight="1" x14ac:dyDescent="0.25">
      <c r="E37330" s="113"/>
      <c r="H37330" s="133"/>
      <c r="T37330" s="133"/>
      <c r="X37330" s="131"/>
      <c r="Y37330" s="133"/>
      <c r="AJ37330" s="133"/>
      <c r="AO37330" s="135"/>
      <c r="AP37330" s="135"/>
      <c r="BJ37330" s="136"/>
    </row>
    <row r="37331" spans="5:62" ht="14.25" customHeight="1" x14ac:dyDescent="0.25">
      <c r="E37331" s="113"/>
      <c r="H37331" s="133"/>
      <c r="T37331" s="133"/>
      <c r="X37331" s="131"/>
      <c r="Y37331" s="133"/>
      <c r="AJ37331" s="133"/>
      <c r="AO37331" s="135"/>
      <c r="AP37331" s="135"/>
      <c r="BJ37331" s="136"/>
    </row>
    <row r="37332" spans="5:62" ht="14.25" customHeight="1" x14ac:dyDescent="0.25">
      <c r="E37332" s="113"/>
      <c r="H37332" s="133"/>
      <c r="T37332" s="133"/>
      <c r="X37332" s="131"/>
      <c r="Y37332" s="133"/>
      <c r="AJ37332" s="133"/>
      <c r="AO37332" s="135"/>
      <c r="AP37332" s="135"/>
      <c r="BJ37332" s="136"/>
    </row>
    <row r="37333" spans="5:62" ht="14.25" customHeight="1" x14ac:dyDescent="0.25">
      <c r="E37333" s="113"/>
      <c r="H37333" s="133"/>
      <c r="T37333" s="133"/>
      <c r="X37333" s="131"/>
      <c r="Y37333" s="133"/>
      <c r="AJ37333" s="133"/>
      <c r="AO37333" s="135"/>
      <c r="AP37333" s="135"/>
      <c r="BJ37333" s="136"/>
    </row>
    <row r="37334" spans="5:62" ht="14.25" customHeight="1" x14ac:dyDescent="0.25">
      <c r="E37334" s="113"/>
      <c r="H37334" s="133"/>
      <c r="T37334" s="133"/>
      <c r="X37334" s="131"/>
      <c r="Y37334" s="133"/>
      <c r="AJ37334" s="133"/>
      <c r="AO37334" s="135"/>
      <c r="AP37334" s="135"/>
      <c r="BJ37334" s="136"/>
    </row>
    <row r="37335" spans="5:62" ht="14.25" customHeight="1" x14ac:dyDescent="0.25">
      <c r="E37335" s="113"/>
      <c r="H37335" s="133"/>
      <c r="T37335" s="133"/>
      <c r="X37335" s="131"/>
      <c r="Y37335" s="133"/>
      <c r="AJ37335" s="133"/>
      <c r="AO37335" s="135"/>
      <c r="AP37335" s="135"/>
      <c r="BJ37335" s="136"/>
    </row>
    <row r="37336" spans="5:62" ht="14.25" customHeight="1" x14ac:dyDescent="0.25">
      <c r="E37336" s="113"/>
      <c r="H37336" s="133"/>
      <c r="T37336" s="133"/>
      <c r="X37336" s="131"/>
      <c r="Y37336" s="133"/>
      <c r="AJ37336" s="133"/>
      <c r="AO37336" s="135"/>
      <c r="AP37336" s="135"/>
      <c r="BJ37336" s="136"/>
    </row>
    <row r="37337" spans="5:62" ht="14.25" customHeight="1" x14ac:dyDescent="0.25">
      <c r="E37337" s="113"/>
      <c r="H37337" s="133"/>
      <c r="T37337" s="133"/>
      <c r="X37337" s="131"/>
      <c r="Y37337" s="133"/>
      <c r="AJ37337" s="133"/>
      <c r="AO37337" s="135"/>
      <c r="AP37337" s="135"/>
      <c r="BJ37337" s="136"/>
    </row>
    <row r="37338" spans="5:62" ht="14.25" customHeight="1" x14ac:dyDescent="0.25">
      <c r="E37338" s="113"/>
      <c r="H37338" s="133"/>
      <c r="T37338" s="133"/>
      <c r="X37338" s="131"/>
      <c r="Y37338" s="133"/>
      <c r="AJ37338" s="133"/>
      <c r="AO37338" s="135"/>
      <c r="AP37338" s="135"/>
      <c r="BJ37338" s="136"/>
    </row>
    <row r="37339" spans="5:62" ht="14.25" customHeight="1" x14ac:dyDescent="0.25">
      <c r="E37339" s="113"/>
      <c r="H37339" s="133"/>
      <c r="T37339" s="133"/>
      <c r="X37339" s="131"/>
      <c r="Y37339" s="133"/>
      <c r="AJ37339" s="133"/>
      <c r="AO37339" s="135"/>
      <c r="AP37339" s="135"/>
      <c r="BJ37339" s="136"/>
    </row>
    <row r="37340" spans="5:62" ht="14.25" customHeight="1" x14ac:dyDescent="0.25">
      <c r="E37340" s="113"/>
      <c r="H37340" s="133"/>
      <c r="T37340" s="133"/>
      <c r="X37340" s="131"/>
      <c r="Y37340" s="133"/>
      <c r="AJ37340" s="133"/>
      <c r="AO37340" s="135"/>
      <c r="AP37340" s="135"/>
      <c r="BJ37340" s="136"/>
    </row>
    <row r="37341" spans="5:62" ht="14.25" customHeight="1" x14ac:dyDescent="0.25">
      <c r="E37341" s="113"/>
      <c r="H37341" s="133"/>
      <c r="T37341" s="133"/>
      <c r="X37341" s="131"/>
      <c r="Y37341" s="133"/>
      <c r="AJ37341" s="133"/>
      <c r="AO37341" s="135"/>
      <c r="AP37341" s="135"/>
      <c r="BJ37341" s="136"/>
    </row>
    <row r="37342" spans="5:62" ht="14.25" customHeight="1" x14ac:dyDescent="0.25">
      <c r="E37342" s="113"/>
      <c r="H37342" s="133"/>
      <c r="T37342" s="133"/>
      <c r="X37342" s="131"/>
      <c r="Y37342" s="133"/>
      <c r="AJ37342" s="133"/>
      <c r="AO37342" s="135"/>
      <c r="AP37342" s="135"/>
      <c r="BJ37342" s="136"/>
    </row>
    <row r="37343" spans="5:62" ht="14.25" customHeight="1" x14ac:dyDescent="0.25">
      <c r="E37343" s="113"/>
      <c r="H37343" s="133"/>
      <c r="T37343" s="133"/>
      <c r="X37343" s="131"/>
      <c r="Y37343" s="133"/>
      <c r="AJ37343" s="133"/>
      <c r="AO37343" s="135"/>
      <c r="AP37343" s="135"/>
      <c r="BJ37343" s="136"/>
    </row>
    <row r="37344" spans="5:62" ht="14.25" customHeight="1" x14ac:dyDescent="0.25">
      <c r="E37344" s="113"/>
      <c r="H37344" s="133"/>
      <c r="T37344" s="133"/>
      <c r="X37344" s="131"/>
      <c r="Y37344" s="133"/>
      <c r="AJ37344" s="133"/>
      <c r="AO37344" s="135"/>
      <c r="AP37344" s="135"/>
      <c r="BJ37344" s="136"/>
    </row>
    <row r="37345" spans="5:62" ht="14.25" customHeight="1" x14ac:dyDescent="0.25">
      <c r="E37345" s="113"/>
      <c r="H37345" s="133"/>
      <c r="T37345" s="133"/>
      <c r="X37345" s="131"/>
      <c r="Y37345" s="133"/>
      <c r="AJ37345" s="133"/>
      <c r="AO37345" s="135"/>
      <c r="AP37345" s="135"/>
      <c r="BJ37345" s="136"/>
    </row>
    <row r="37346" spans="5:62" ht="14.25" customHeight="1" x14ac:dyDescent="0.25">
      <c r="E37346" s="113"/>
      <c r="H37346" s="133"/>
      <c r="T37346" s="133"/>
      <c r="X37346" s="131"/>
      <c r="Y37346" s="133"/>
      <c r="AJ37346" s="133"/>
      <c r="AO37346" s="135"/>
      <c r="AP37346" s="135"/>
      <c r="BJ37346" s="136"/>
    </row>
    <row r="37347" spans="5:62" ht="14.25" customHeight="1" x14ac:dyDescent="0.25">
      <c r="E37347" s="113"/>
      <c r="H37347" s="133"/>
      <c r="T37347" s="133"/>
      <c r="X37347" s="131"/>
      <c r="Y37347" s="133"/>
      <c r="AJ37347" s="133"/>
      <c r="AO37347" s="135"/>
      <c r="AP37347" s="135"/>
      <c r="BJ37347" s="136"/>
    </row>
    <row r="37348" spans="5:62" ht="14.25" customHeight="1" x14ac:dyDescent="0.25">
      <c r="E37348" s="113"/>
      <c r="H37348" s="133"/>
      <c r="T37348" s="133"/>
      <c r="X37348" s="131"/>
      <c r="Y37348" s="133"/>
      <c r="AJ37348" s="133"/>
      <c r="AO37348" s="135"/>
      <c r="AP37348" s="135"/>
      <c r="BJ37348" s="136"/>
    </row>
    <row r="37349" spans="5:62" ht="14.25" customHeight="1" x14ac:dyDescent="0.25">
      <c r="E37349" s="113"/>
      <c r="H37349" s="133"/>
      <c r="T37349" s="133"/>
      <c r="X37349" s="131"/>
      <c r="Y37349" s="133"/>
      <c r="AJ37349" s="133"/>
      <c r="AO37349" s="135"/>
      <c r="AP37349" s="135"/>
      <c r="BJ37349" s="136"/>
    </row>
    <row r="37350" spans="5:62" ht="14.25" customHeight="1" x14ac:dyDescent="0.25">
      <c r="E37350" s="113"/>
      <c r="H37350" s="133"/>
      <c r="T37350" s="133"/>
      <c r="X37350" s="131"/>
      <c r="Y37350" s="133"/>
      <c r="AJ37350" s="133"/>
      <c r="AO37350" s="135"/>
      <c r="AP37350" s="135"/>
      <c r="BJ37350" s="136"/>
    </row>
    <row r="37351" spans="5:62" ht="14.25" customHeight="1" x14ac:dyDescent="0.25">
      <c r="E37351" s="113"/>
      <c r="H37351" s="133"/>
      <c r="T37351" s="133"/>
      <c r="X37351" s="131"/>
      <c r="Y37351" s="133"/>
      <c r="AJ37351" s="133"/>
      <c r="AO37351" s="135"/>
      <c r="AP37351" s="135"/>
      <c r="BJ37351" s="136"/>
    </row>
    <row r="37352" spans="5:62" ht="14.25" customHeight="1" x14ac:dyDescent="0.25">
      <c r="E37352" s="113"/>
      <c r="H37352" s="133"/>
      <c r="T37352" s="133"/>
      <c r="X37352" s="131"/>
      <c r="Y37352" s="133"/>
      <c r="AJ37352" s="133"/>
      <c r="AO37352" s="135"/>
      <c r="AP37352" s="135"/>
      <c r="BJ37352" s="136"/>
    </row>
    <row r="37353" spans="5:62" ht="14.25" customHeight="1" x14ac:dyDescent="0.25">
      <c r="E37353" s="113"/>
      <c r="H37353" s="133"/>
      <c r="T37353" s="133"/>
      <c r="X37353" s="131"/>
      <c r="Y37353" s="133"/>
      <c r="AJ37353" s="133"/>
      <c r="AO37353" s="135"/>
      <c r="AP37353" s="135"/>
      <c r="BJ37353" s="136"/>
    </row>
    <row r="37354" spans="5:62" ht="14.25" customHeight="1" x14ac:dyDescent="0.25">
      <c r="E37354" s="113"/>
      <c r="H37354" s="133"/>
      <c r="T37354" s="133"/>
      <c r="X37354" s="131"/>
      <c r="Y37354" s="133"/>
      <c r="AJ37354" s="133"/>
      <c r="AO37354" s="135"/>
      <c r="AP37354" s="135"/>
      <c r="BJ37354" s="136"/>
    </row>
    <row r="37355" spans="5:62" ht="14.25" customHeight="1" x14ac:dyDescent="0.25">
      <c r="E37355" s="113"/>
      <c r="H37355" s="133"/>
      <c r="T37355" s="133"/>
      <c r="X37355" s="131"/>
      <c r="Y37355" s="133"/>
      <c r="AJ37355" s="133"/>
      <c r="AO37355" s="135"/>
      <c r="AP37355" s="135"/>
      <c r="BJ37355" s="136"/>
    </row>
    <row r="37356" spans="5:62" ht="14.25" customHeight="1" x14ac:dyDescent="0.25">
      <c r="E37356" s="113"/>
      <c r="H37356" s="133"/>
      <c r="T37356" s="133"/>
      <c r="X37356" s="131"/>
      <c r="Y37356" s="133"/>
      <c r="AJ37356" s="133"/>
      <c r="AO37356" s="135"/>
      <c r="AP37356" s="135"/>
      <c r="BJ37356" s="136"/>
    </row>
    <row r="37357" spans="5:62" ht="14.25" customHeight="1" x14ac:dyDescent="0.25">
      <c r="E37357" s="113"/>
      <c r="H37357" s="133"/>
      <c r="T37357" s="133"/>
      <c r="X37357" s="131"/>
      <c r="Y37357" s="133"/>
      <c r="AJ37357" s="133"/>
      <c r="AO37357" s="135"/>
      <c r="AP37357" s="135"/>
      <c r="BJ37357" s="136"/>
    </row>
    <row r="37358" spans="5:62" ht="14.25" customHeight="1" x14ac:dyDescent="0.25">
      <c r="E37358" s="113"/>
      <c r="H37358" s="133"/>
      <c r="T37358" s="133"/>
      <c r="X37358" s="131"/>
      <c r="Y37358" s="133"/>
      <c r="AJ37358" s="133"/>
      <c r="AO37358" s="135"/>
      <c r="AP37358" s="135"/>
      <c r="BJ37358" s="136"/>
    </row>
    <row r="37359" spans="5:62" ht="14.25" customHeight="1" x14ac:dyDescent="0.25">
      <c r="E37359" s="113"/>
      <c r="H37359" s="133"/>
      <c r="T37359" s="133"/>
      <c r="X37359" s="131"/>
      <c r="Y37359" s="133"/>
      <c r="AJ37359" s="133"/>
      <c r="AO37359" s="135"/>
      <c r="AP37359" s="135"/>
      <c r="BJ37359" s="136"/>
    </row>
    <row r="37360" spans="5:62" ht="14.25" customHeight="1" x14ac:dyDescent="0.25">
      <c r="E37360" s="113"/>
      <c r="H37360" s="133"/>
      <c r="T37360" s="133"/>
      <c r="X37360" s="131"/>
      <c r="Y37360" s="133"/>
      <c r="AJ37360" s="133"/>
      <c r="AO37360" s="135"/>
      <c r="AP37360" s="135"/>
      <c r="BJ37360" s="136"/>
    </row>
    <row r="37361" spans="5:62" ht="14.25" customHeight="1" x14ac:dyDescent="0.25">
      <c r="E37361" s="113"/>
      <c r="H37361" s="133"/>
      <c r="T37361" s="133"/>
      <c r="X37361" s="131"/>
      <c r="Y37361" s="133"/>
      <c r="AJ37361" s="133"/>
      <c r="AO37361" s="135"/>
      <c r="AP37361" s="135"/>
      <c r="BJ37361" s="136"/>
    </row>
    <row r="37362" spans="5:62" ht="14.25" customHeight="1" x14ac:dyDescent="0.25">
      <c r="E37362" s="113"/>
      <c r="H37362" s="133"/>
      <c r="T37362" s="133"/>
      <c r="X37362" s="131"/>
      <c r="Y37362" s="133"/>
      <c r="AJ37362" s="133"/>
      <c r="AO37362" s="135"/>
      <c r="AP37362" s="135"/>
      <c r="BJ37362" s="136"/>
    </row>
    <row r="37363" spans="5:62" ht="14.25" customHeight="1" x14ac:dyDescent="0.25">
      <c r="E37363" s="113"/>
      <c r="H37363" s="133"/>
      <c r="T37363" s="133"/>
      <c r="X37363" s="131"/>
      <c r="Y37363" s="133"/>
      <c r="AJ37363" s="133"/>
      <c r="AO37363" s="135"/>
      <c r="AP37363" s="135"/>
      <c r="BJ37363" s="136"/>
    </row>
    <row r="37364" spans="5:62" ht="14.25" customHeight="1" x14ac:dyDescent="0.25">
      <c r="E37364" s="113"/>
      <c r="H37364" s="133"/>
      <c r="T37364" s="133"/>
      <c r="X37364" s="131"/>
      <c r="Y37364" s="133"/>
      <c r="AJ37364" s="133"/>
      <c r="AO37364" s="135"/>
      <c r="AP37364" s="135"/>
      <c r="BJ37364" s="136"/>
    </row>
    <row r="37365" spans="5:62" ht="14.25" customHeight="1" x14ac:dyDescent="0.25">
      <c r="E37365" s="113"/>
      <c r="H37365" s="133"/>
      <c r="T37365" s="133"/>
      <c r="X37365" s="131"/>
      <c r="Y37365" s="133"/>
      <c r="AJ37365" s="133"/>
      <c r="AO37365" s="135"/>
      <c r="AP37365" s="135"/>
      <c r="BJ37365" s="136"/>
    </row>
    <row r="37366" spans="5:62" ht="14.25" customHeight="1" x14ac:dyDescent="0.25">
      <c r="E37366" s="113"/>
      <c r="H37366" s="133"/>
      <c r="T37366" s="133"/>
      <c r="X37366" s="131"/>
      <c r="Y37366" s="133"/>
      <c r="AJ37366" s="133"/>
      <c r="AO37366" s="135"/>
      <c r="AP37366" s="135"/>
      <c r="BJ37366" s="136"/>
    </row>
    <row r="37367" spans="5:62" ht="14.25" customHeight="1" x14ac:dyDescent="0.25">
      <c r="E37367" s="113"/>
      <c r="H37367" s="133"/>
      <c r="T37367" s="133"/>
      <c r="X37367" s="131"/>
      <c r="Y37367" s="133"/>
      <c r="AJ37367" s="133"/>
      <c r="AO37367" s="135"/>
      <c r="AP37367" s="135"/>
      <c r="BJ37367" s="136"/>
    </row>
    <row r="37368" spans="5:62" ht="14.25" customHeight="1" x14ac:dyDescent="0.25">
      <c r="E37368" s="113"/>
      <c r="H37368" s="133"/>
      <c r="T37368" s="133"/>
      <c r="X37368" s="131"/>
      <c r="Y37368" s="133"/>
      <c r="AJ37368" s="133"/>
      <c r="AO37368" s="135"/>
      <c r="AP37368" s="135"/>
      <c r="BJ37368" s="136"/>
    </row>
    <row r="37369" spans="5:62" ht="14.25" customHeight="1" x14ac:dyDescent="0.25">
      <c r="E37369" s="113"/>
      <c r="H37369" s="133"/>
      <c r="T37369" s="133"/>
      <c r="X37369" s="131"/>
      <c r="Y37369" s="133"/>
      <c r="AJ37369" s="133"/>
      <c r="AO37369" s="135"/>
      <c r="AP37369" s="135"/>
      <c r="BJ37369" s="136"/>
    </row>
    <row r="37370" spans="5:62" ht="14.25" customHeight="1" x14ac:dyDescent="0.25">
      <c r="E37370" s="113"/>
      <c r="H37370" s="133"/>
      <c r="T37370" s="133"/>
      <c r="X37370" s="131"/>
      <c r="Y37370" s="133"/>
      <c r="AJ37370" s="133"/>
      <c r="AO37370" s="135"/>
      <c r="AP37370" s="135"/>
      <c r="BJ37370" s="136"/>
    </row>
    <row r="37371" spans="5:62" ht="14.25" customHeight="1" x14ac:dyDescent="0.25">
      <c r="E37371" s="113"/>
      <c r="H37371" s="133"/>
      <c r="T37371" s="133"/>
      <c r="X37371" s="131"/>
      <c r="Y37371" s="133"/>
      <c r="AJ37371" s="133"/>
      <c r="AO37371" s="135"/>
      <c r="AP37371" s="135"/>
      <c r="BJ37371" s="136"/>
    </row>
    <row r="37372" spans="5:62" ht="14.25" customHeight="1" x14ac:dyDescent="0.25">
      <c r="E37372" s="113"/>
      <c r="H37372" s="133"/>
      <c r="T37372" s="133"/>
      <c r="X37372" s="131"/>
      <c r="Y37372" s="133"/>
      <c r="AJ37372" s="133"/>
      <c r="AO37372" s="135"/>
      <c r="AP37372" s="135"/>
      <c r="BJ37372" s="136"/>
    </row>
    <row r="37373" spans="5:62" ht="14.25" customHeight="1" x14ac:dyDescent="0.25">
      <c r="E37373" s="113"/>
      <c r="H37373" s="133"/>
      <c r="T37373" s="133"/>
      <c r="X37373" s="131"/>
      <c r="Y37373" s="133"/>
      <c r="AJ37373" s="133"/>
      <c r="AO37373" s="135"/>
      <c r="AP37373" s="135"/>
      <c r="BJ37373" s="136"/>
    </row>
    <row r="37374" spans="5:62" ht="14.25" customHeight="1" x14ac:dyDescent="0.25">
      <c r="E37374" s="113"/>
      <c r="H37374" s="133"/>
      <c r="T37374" s="133"/>
      <c r="X37374" s="131"/>
      <c r="Y37374" s="133"/>
      <c r="AJ37374" s="133"/>
      <c r="AO37374" s="135"/>
      <c r="AP37374" s="135"/>
      <c r="BJ37374" s="136"/>
    </row>
    <row r="37375" spans="5:62" ht="14.25" customHeight="1" x14ac:dyDescent="0.25">
      <c r="E37375" s="113"/>
      <c r="H37375" s="133"/>
      <c r="T37375" s="133"/>
      <c r="X37375" s="131"/>
      <c r="Y37375" s="133"/>
      <c r="AJ37375" s="133"/>
      <c r="AO37375" s="135"/>
      <c r="AP37375" s="135"/>
      <c r="BJ37375" s="136"/>
    </row>
    <row r="37376" spans="5:62" ht="14.25" customHeight="1" x14ac:dyDescent="0.25">
      <c r="E37376" s="113"/>
      <c r="H37376" s="133"/>
      <c r="T37376" s="133"/>
      <c r="X37376" s="131"/>
      <c r="Y37376" s="133"/>
      <c r="AJ37376" s="133"/>
      <c r="AO37376" s="135"/>
      <c r="AP37376" s="135"/>
      <c r="BJ37376" s="136"/>
    </row>
    <row r="37377" spans="5:62" ht="14.25" customHeight="1" x14ac:dyDescent="0.25">
      <c r="E37377" s="113"/>
      <c r="H37377" s="133"/>
      <c r="T37377" s="133"/>
      <c r="X37377" s="131"/>
      <c r="Y37377" s="133"/>
      <c r="AJ37377" s="133"/>
      <c r="AO37377" s="135"/>
      <c r="AP37377" s="135"/>
      <c r="BJ37377" s="136"/>
    </row>
    <row r="37378" spans="5:62" ht="14.25" customHeight="1" x14ac:dyDescent="0.25">
      <c r="E37378" s="113"/>
      <c r="H37378" s="133"/>
      <c r="T37378" s="133"/>
      <c r="X37378" s="131"/>
      <c r="Y37378" s="133"/>
      <c r="AJ37378" s="133"/>
      <c r="AO37378" s="135"/>
      <c r="AP37378" s="135"/>
      <c r="BJ37378" s="136"/>
    </row>
    <row r="37379" spans="5:62" ht="14.25" customHeight="1" x14ac:dyDescent="0.25">
      <c r="E37379" s="113"/>
      <c r="H37379" s="133"/>
      <c r="T37379" s="133"/>
      <c r="X37379" s="131"/>
      <c r="Y37379" s="133"/>
      <c r="AJ37379" s="133"/>
      <c r="AO37379" s="135"/>
      <c r="AP37379" s="135"/>
      <c r="BJ37379" s="136"/>
    </row>
    <row r="37380" spans="5:62" ht="14.25" customHeight="1" x14ac:dyDescent="0.25">
      <c r="E37380" s="113"/>
      <c r="H37380" s="133"/>
      <c r="T37380" s="133"/>
      <c r="X37380" s="131"/>
      <c r="Y37380" s="133"/>
      <c r="AJ37380" s="133"/>
      <c r="AO37380" s="135"/>
      <c r="AP37380" s="135"/>
      <c r="BJ37380" s="136"/>
    </row>
    <row r="37381" spans="5:62" ht="14.25" customHeight="1" x14ac:dyDescent="0.25">
      <c r="E37381" s="113"/>
      <c r="H37381" s="133"/>
      <c r="T37381" s="133"/>
      <c r="X37381" s="131"/>
      <c r="Y37381" s="133"/>
      <c r="AJ37381" s="133"/>
      <c r="AO37381" s="135"/>
      <c r="AP37381" s="135"/>
      <c r="BJ37381" s="136"/>
    </row>
    <row r="37382" spans="5:62" ht="14.25" customHeight="1" x14ac:dyDescent="0.25">
      <c r="E37382" s="113"/>
      <c r="H37382" s="133"/>
      <c r="T37382" s="133"/>
      <c r="X37382" s="131"/>
      <c r="Y37382" s="133"/>
      <c r="AJ37382" s="133"/>
      <c r="AO37382" s="135"/>
      <c r="AP37382" s="135"/>
      <c r="BJ37382" s="136"/>
    </row>
    <row r="37383" spans="5:62" ht="14.25" customHeight="1" x14ac:dyDescent="0.25">
      <c r="E37383" s="113"/>
      <c r="H37383" s="133"/>
      <c r="T37383" s="133"/>
      <c r="X37383" s="131"/>
      <c r="Y37383" s="133"/>
      <c r="AJ37383" s="133"/>
      <c r="AO37383" s="135"/>
      <c r="AP37383" s="135"/>
      <c r="BJ37383" s="136"/>
    </row>
    <row r="37384" spans="5:62" ht="14.25" customHeight="1" x14ac:dyDescent="0.25">
      <c r="E37384" s="113"/>
      <c r="H37384" s="133"/>
      <c r="T37384" s="133"/>
      <c r="X37384" s="131"/>
      <c r="Y37384" s="133"/>
      <c r="AJ37384" s="133"/>
      <c r="AO37384" s="135"/>
      <c r="AP37384" s="135"/>
      <c r="BJ37384" s="136"/>
    </row>
    <row r="37385" spans="5:62" ht="14.25" customHeight="1" x14ac:dyDescent="0.25">
      <c r="E37385" s="113"/>
      <c r="H37385" s="133"/>
      <c r="T37385" s="133"/>
      <c r="X37385" s="131"/>
      <c r="Y37385" s="133"/>
      <c r="AJ37385" s="133"/>
      <c r="AO37385" s="135"/>
      <c r="AP37385" s="135"/>
      <c r="BJ37385" s="136"/>
    </row>
    <row r="37386" spans="5:62" ht="14.25" customHeight="1" x14ac:dyDescent="0.25">
      <c r="E37386" s="113"/>
      <c r="H37386" s="133"/>
      <c r="T37386" s="133"/>
      <c r="X37386" s="131"/>
      <c r="Y37386" s="133"/>
      <c r="AJ37386" s="133"/>
      <c r="AO37386" s="135"/>
      <c r="AP37386" s="135"/>
      <c r="BJ37386" s="136"/>
    </row>
    <row r="37387" spans="5:62" ht="14.25" customHeight="1" x14ac:dyDescent="0.25">
      <c r="E37387" s="113"/>
      <c r="H37387" s="133"/>
      <c r="T37387" s="133"/>
      <c r="X37387" s="131"/>
      <c r="Y37387" s="133"/>
      <c r="AJ37387" s="133"/>
      <c r="AO37387" s="135"/>
      <c r="AP37387" s="135"/>
      <c r="BJ37387" s="136"/>
    </row>
    <row r="37388" spans="5:62" ht="14.25" customHeight="1" x14ac:dyDescent="0.25">
      <c r="E37388" s="113"/>
      <c r="H37388" s="133"/>
      <c r="T37388" s="133"/>
      <c r="X37388" s="131"/>
      <c r="Y37388" s="133"/>
      <c r="AJ37388" s="133"/>
      <c r="AO37388" s="135"/>
      <c r="AP37388" s="135"/>
      <c r="BJ37388" s="136"/>
    </row>
    <row r="37389" spans="5:62" ht="14.25" customHeight="1" x14ac:dyDescent="0.25">
      <c r="E37389" s="113"/>
      <c r="H37389" s="133"/>
      <c r="T37389" s="133"/>
      <c r="X37389" s="131"/>
      <c r="Y37389" s="133"/>
      <c r="AJ37389" s="133"/>
      <c r="AO37389" s="135"/>
      <c r="AP37389" s="135"/>
      <c r="BJ37389" s="136"/>
    </row>
    <row r="37390" spans="5:62" ht="14.25" customHeight="1" x14ac:dyDescent="0.25">
      <c r="E37390" s="113"/>
      <c r="H37390" s="133"/>
      <c r="T37390" s="133"/>
      <c r="X37390" s="131"/>
      <c r="Y37390" s="133"/>
      <c r="AJ37390" s="133"/>
      <c r="AO37390" s="135"/>
      <c r="AP37390" s="135"/>
      <c r="BJ37390" s="136"/>
    </row>
    <row r="37391" spans="5:62" ht="14.25" customHeight="1" x14ac:dyDescent="0.25">
      <c r="E37391" s="113"/>
      <c r="H37391" s="133"/>
      <c r="T37391" s="133"/>
      <c r="X37391" s="131"/>
      <c r="Y37391" s="133"/>
      <c r="AJ37391" s="133"/>
      <c r="AO37391" s="135"/>
      <c r="AP37391" s="135"/>
      <c r="BJ37391" s="136"/>
    </row>
    <row r="37392" spans="5:62" ht="14.25" customHeight="1" x14ac:dyDescent="0.25">
      <c r="E37392" s="113"/>
      <c r="H37392" s="133"/>
      <c r="T37392" s="133"/>
      <c r="X37392" s="131"/>
      <c r="Y37392" s="133"/>
      <c r="AJ37392" s="133"/>
      <c r="AO37392" s="135"/>
      <c r="AP37392" s="135"/>
      <c r="BJ37392" s="136"/>
    </row>
    <row r="37393" spans="5:62" ht="14.25" customHeight="1" x14ac:dyDescent="0.25">
      <c r="E37393" s="113"/>
      <c r="H37393" s="133"/>
      <c r="T37393" s="133"/>
      <c r="X37393" s="131"/>
      <c r="Y37393" s="133"/>
      <c r="AJ37393" s="133"/>
      <c r="AO37393" s="135"/>
      <c r="AP37393" s="135"/>
      <c r="BJ37393" s="136"/>
    </row>
    <row r="37394" spans="5:62" ht="14.25" customHeight="1" x14ac:dyDescent="0.25">
      <c r="E37394" s="113"/>
      <c r="H37394" s="133"/>
      <c r="T37394" s="133"/>
      <c r="X37394" s="131"/>
      <c r="Y37394" s="133"/>
      <c r="AJ37394" s="133"/>
      <c r="AO37394" s="135"/>
      <c r="AP37394" s="135"/>
      <c r="BJ37394" s="136"/>
    </row>
    <row r="37395" spans="5:62" ht="14.25" customHeight="1" x14ac:dyDescent="0.25">
      <c r="E37395" s="113"/>
      <c r="H37395" s="133"/>
      <c r="T37395" s="133"/>
      <c r="X37395" s="131"/>
      <c r="Y37395" s="133"/>
      <c r="AJ37395" s="133"/>
      <c r="AO37395" s="135"/>
      <c r="AP37395" s="135"/>
      <c r="BJ37395" s="136"/>
    </row>
    <row r="37396" spans="5:62" ht="14.25" customHeight="1" x14ac:dyDescent="0.25">
      <c r="E37396" s="113"/>
      <c r="H37396" s="133"/>
      <c r="T37396" s="133"/>
      <c r="X37396" s="131"/>
      <c r="Y37396" s="133"/>
      <c r="AJ37396" s="133"/>
      <c r="AO37396" s="135"/>
      <c r="AP37396" s="135"/>
      <c r="BJ37396" s="136"/>
    </row>
    <row r="37397" spans="5:62" ht="14.25" customHeight="1" x14ac:dyDescent="0.25">
      <c r="E37397" s="113"/>
      <c r="H37397" s="133"/>
      <c r="T37397" s="133"/>
      <c r="X37397" s="131"/>
      <c r="Y37397" s="133"/>
      <c r="AJ37397" s="133"/>
      <c r="AO37397" s="135"/>
      <c r="AP37397" s="135"/>
      <c r="BJ37397" s="136"/>
    </row>
    <row r="37398" spans="5:62" ht="14.25" customHeight="1" x14ac:dyDescent="0.25">
      <c r="E37398" s="113"/>
      <c r="H37398" s="133"/>
      <c r="T37398" s="133"/>
      <c r="X37398" s="131"/>
      <c r="Y37398" s="133"/>
      <c r="AJ37398" s="133"/>
      <c r="AO37398" s="135"/>
      <c r="AP37398" s="135"/>
      <c r="BJ37398" s="136"/>
    </row>
    <row r="37399" spans="5:62" ht="14.25" customHeight="1" x14ac:dyDescent="0.25">
      <c r="E37399" s="113"/>
      <c r="H37399" s="133"/>
      <c r="T37399" s="133"/>
      <c r="X37399" s="131"/>
      <c r="Y37399" s="133"/>
      <c r="AJ37399" s="133"/>
      <c r="AO37399" s="135"/>
      <c r="AP37399" s="135"/>
      <c r="BJ37399" s="136"/>
    </row>
    <row r="37400" spans="5:62" ht="14.25" customHeight="1" x14ac:dyDescent="0.25">
      <c r="E37400" s="113"/>
      <c r="H37400" s="133"/>
      <c r="T37400" s="133"/>
      <c r="X37400" s="131"/>
      <c r="Y37400" s="133"/>
      <c r="AJ37400" s="133"/>
      <c r="AO37400" s="135"/>
      <c r="AP37400" s="135"/>
      <c r="BJ37400" s="136"/>
    </row>
    <row r="37401" spans="5:62" ht="14.25" customHeight="1" x14ac:dyDescent="0.25">
      <c r="E37401" s="113"/>
      <c r="H37401" s="133"/>
      <c r="T37401" s="133"/>
      <c r="X37401" s="131"/>
      <c r="Y37401" s="133"/>
      <c r="AJ37401" s="133"/>
      <c r="AO37401" s="135"/>
      <c r="AP37401" s="135"/>
      <c r="BJ37401" s="136"/>
    </row>
    <row r="37402" spans="5:62" ht="14.25" customHeight="1" x14ac:dyDescent="0.25">
      <c r="E37402" s="113"/>
      <c r="H37402" s="133"/>
      <c r="T37402" s="133"/>
      <c r="X37402" s="131"/>
      <c r="Y37402" s="133"/>
      <c r="AJ37402" s="133"/>
      <c r="AO37402" s="135"/>
      <c r="AP37402" s="135"/>
      <c r="BJ37402" s="136"/>
    </row>
    <row r="37403" spans="5:62" ht="14.25" customHeight="1" x14ac:dyDescent="0.25">
      <c r="E37403" s="113"/>
      <c r="H37403" s="133"/>
      <c r="T37403" s="133"/>
      <c r="X37403" s="131"/>
      <c r="Y37403" s="133"/>
      <c r="AJ37403" s="133"/>
      <c r="AO37403" s="135"/>
      <c r="AP37403" s="135"/>
      <c r="BJ37403" s="136"/>
    </row>
    <row r="37404" spans="5:62" ht="14.25" customHeight="1" x14ac:dyDescent="0.25">
      <c r="E37404" s="113"/>
      <c r="H37404" s="133"/>
      <c r="T37404" s="133"/>
      <c r="X37404" s="131"/>
      <c r="Y37404" s="133"/>
      <c r="AJ37404" s="133"/>
      <c r="AO37404" s="135"/>
      <c r="AP37404" s="135"/>
      <c r="BJ37404" s="136"/>
    </row>
    <row r="37405" spans="5:62" ht="14.25" customHeight="1" x14ac:dyDescent="0.25">
      <c r="E37405" s="113"/>
      <c r="H37405" s="133"/>
      <c r="T37405" s="133"/>
      <c r="X37405" s="131"/>
      <c r="Y37405" s="133"/>
      <c r="AJ37405" s="133"/>
      <c r="AO37405" s="135"/>
      <c r="AP37405" s="135"/>
      <c r="BJ37405" s="136"/>
    </row>
    <row r="37406" spans="5:62" ht="14.25" customHeight="1" x14ac:dyDescent="0.25">
      <c r="E37406" s="113"/>
      <c r="H37406" s="133"/>
      <c r="T37406" s="133"/>
      <c r="X37406" s="131"/>
      <c r="Y37406" s="133"/>
      <c r="AJ37406" s="133"/>
      <c r="AO37406" s="135"/>
      <c r="AP37406" s="135"/>
      <c r="BJ37406" s="136"/>
    </row>
    <row r="37407" spans="5:62" ht="14.25" customHeight="1" x14ac:dyDescent="0.25">
      <c r="E37407" s="113"/>
      <c r="H37407" s="133"/>
      <c r="T37407" s="133"/>
      <c r="X37407" s="131"/>
      <c r="Y37407" s="133"/>
      <c r="AJ37407" s="133"/>
      <c r="AO37407" s="135"/>
      <c r="AP37407" s="135"/>
      <c r="BJ37407" s="136"/>
    </row>
    <row r="37408" spans="5:62" ht="14.25" customHeight="1" x14ac:dyDescent="0.25">
      <c r="E37408" s="113"/>
      <c r="H37408" s="133"/>
      <c r="T37408" s="133"/>
      <c r="X37408" s="131"/>
      <c r="Y37408" s="133"/>
      <c r="AJ37408" s="133"/>
      <c r="AO37408" s="135"/>
      <c r="AP37408" s="135"/>
      <c r="BJ37408" s="136"/>
    </row>
    <row r="37409" spans="5:62" ht="14.25" customHeight="1" x14ac:dyDescent="0.25">
      <c r="E37409" s="113"/>
      <c r="H37409" s="133"/>
      <c r="T37409" s="133"/>
      <c r="X37409" s="131"/>
      <c r="Y37409" s="133"/>
      <c r="AJ37409" s="133"/>
      <c r="AO37409" s="135"/>
      <c r="AP37409" s="135"/>
      <c r="BJ37409" s="136"/>
    </row>
    <row r="37410" spans="5:62" ht="14.25" customHeight="1" x14ac:dyDescent="0.25">
      <c r="E37410" s="113"/>
      <c r="H37410" s="133"/>
      <c r="T37410" s="133"/>
      <c r="X37410" s="131"/>
      <c r="Y37410" s="133"/>
      <c r="AJ37410" s="133"/>
      <c r="AO37410" s="135"/>
      <c r="AP37410" s="135"/>
      <c r="BJ37410" s="136"/>
    </row>
    <row r="37411" spans="5:62" ht="14.25" customHeight="1" x14ac:dyDescent="0.25">
      <c r="E37411" s="113"/>
      <c r="H37411" s="133"/>
      <c r="T37411" s="133"/>
      <c r="X37411" s="131"/>
      <c r="Y37411" s="133"/>
      <c r="AJ37411" s="133"/>
      <c r="AO37411" s="135"/>
      <c r="AP37411" s="135"/>
      <c r="BJ37411" s="136"/>
    </row>
    <row r="37412" spans="5:62" ht="14.25" customHeight="1" x14ac:dyDescent="0.25">
      <c r="E37412" s="113"/>
      <c r="H37412" s="133"/>
      <c r="T37412" s="133"/>
      <c r="X37412" s="131"/>
      <c r="Y37412" s="133"/>
      <c r="AJ37412" s="133"/>
      <c r="AO37412" s="135"/>
      <c r="AP37412" s="135"/>
      <c r="BJ37412" s="136"/>
    </row>
    <row r="37413" spans="5:62" ht="14.25" customHeight="1" x14ac:dyDescent="0.25">
      <c r="E37413" s="113"/>
      <c r="H37413" s="133"/>
      <c r="T37413" s="133"/>
      <c r="X37413" s="131"/>
      <c r="Y37413" s="133"/>
      <c r="AJ37413" s="133"/>
      <c r="AO37413" s="135"/>
      <c r="AP37413" s="135"/>
      <c r="BJ37413" s="136"/>
    </row>
    <row r="37414" spans="5:62" ht="14.25" customHeight="1" x14ac:dyDescent="0.25">
      <c r="E37414" s="113"/>
      <c r="H37414" s="133"/>
      <c r="T37414" s="133"/>
      <c r="X37414" s="131"/>
      <c r="Y37414" s="133"/>
      <c r="AJ37414" s="133"/>
      <c r="AO37414" s="135"/>
      <c r="AP37414" s="135"/>
      <c r="BJ37414" s="136"/>
    </row>
    <row r="37415" spans="5:62" ht="14.25" customHeight="1" x14ac:dyDescent="0.25">
      <c r="E37415" s="113"/>
      <c r="H37415" s="133"/>
      <c r="T37415" s="133"/>
      <c r="X37415" s="131"/>
      <c r="Y37415" s="133"/>
      <c r="AJ37415" s="133"/>
      <c r="AO37415" s="135"/>
      <c r="AP37415" s="135"/>
      <c r="BJ37415" s="136"/>
    </row>
    <row r="37416" spans="5:62" ht="14.25" customHeight="1" x14ac:dyDescent="0.25">
      <c r="E37416" s="113"/>
      <c r="H37416" s="133"/>
      <c r="T37416" s="133"/>
      <c r="X37416" s="131"/>
      <c r="Y37416" s="133"/>
      <c r="AJ37416" s="133"/>
      <c r="AO37416" s="135"/>
      <c r="AP37416" s="135"/>
      <c r="BJ37416" s="136"/>
    </row>
    <row r="37417" spans="5:62" ht="14.25" customHeight="1" x14ac:dyDescent="0.25">
      <c r="E37417" s="113"/>
      <c r="H37417" s="133"/>
      <c r="T37417" s="133"/>
      <c r="X37417" s="131"/>
      <c r="Y37417" s="133"/>
      <c r="AJ37417" s="133"/>
      <c r="AO37417" s="135"/>
      <c r="AP37417" s="135"/>
      <c r="BJ37417" s="136"/>
    </row>
    <row r="37418" spans="5:62" ht="14.25" customHeight="1" x14ac:dyDescent="0.25">
      <c r="E37418" s="113"/>
      <c r="H37418" s="133"/>
      <c r="T37418" s="133"/>
      <c r="X37418" s="131"/>
      <c r="Y37418" s="133"/>
      <c r="AJ37418" s="133"/>
      <c r="AO37418" s="135"/>
      <c r="AP37418" s="135"/>
      <c r="BJ37418" s="136"/>
    </row>
    <row r="37419" spans="5:62" ht="14.25" customHeight="1" x14ac:dyDescent="0.25">
      <c r="E37419" s="113"/>
      <c r="H37419" s="133"/>
      <c r="T37419" s="133"/>
      <c r="X37419" s="131"/>
      <c r="Y37419" s="133"/>
      <c r="AJ37419" s="133"/>
      <c r="AO37419" s="135"/>
      <c r="AP37419" s="135"/>
      <c r="BJ37419" s="136"/>
    </row>
    <row r="37420" spans="5:62" ht="14.25" customHeight="1" x14ac:dyDescent="0.25">
      <c r="E37420" s="113"/>
      <c r="H37420" s="133"/>
      <c r="T37420" s="133"/>
      <c r="X37420" s="131"/>
      <c r="Y37420" s="133"/>
      <c r="AJ37420" s="133"/>
      <c r="AO37420" s="135"/>
      <c r="AP37420" s="135"/>
      <c r="BJ37420" s="136"/>
    </row>
    <row r="37421" spans="5:62" ht="14.25" customHeight="1" x14ac:dyDescent="0.25">
      <c r="E37421" s="113"/>
      <c r="H37421" s="133"/>
      <c r="T37421" s="133"/>
      <c r="X37421" s="131"/>
      <c r="Y37421" s="133"/>
      <c r="AJ37421" s="133"/>
      <c r="AO37421" s="135"/>
      <c r="AP37421" s="135"/>
      <c r="BJ37421" s="136"/>
    </row>
    <row r="37422" spans="5:62" ht="14.25" customHeight="1" x14ac:dyDescent="0.25">
      <c r="E37422" s="113"/>
      <c r="H37422" s="133"/>
      <c r="T37422" s="133"/>
      <c r="X37422" s="131"/>
      <c r="Y37422" s="133"/>
      <c r="AJ37422" s="133"/>
      <c r="AO37422" s="135"/>
      <c r="AP37422" s="135"/>
      <c r="BJ37422" s="136"/>
    </row>
    <row r="37423" spans="5:62" ht="14.25" customHeight="1" x14ac:dyDescent="0.25">
      <c r="E37423" s="113"/>
      <c r="H37423" s="133"/>
      <c r="T37423" s="133"/>
      <c r="X37423" s="131"/>
      <c r="Y37423" s="133"/>
      <c r="AJ37423" s="133"/>
      <c r="AO37423" s="135"/>
      <c r="AP37423" s="135"/>
      <c r="BJ37423" s="136"/>
    </row>
    <row r="37424" spans="5:62" ht="14.25" customHeight="1" x14ac:dyDescent="0.25">
      <c r="E37424" s="113"/>
      <c r="H37424" s="133"/>
      <c r="T37424" s="133"/>
      <c r="X37424" s="131"/>
      <c r="Y37424" s="133"/>
      <c r="AJ37424" s="133"/>
      <c r="AO37424" s="135"/>
      <c r="AP37424" s="135"/>
      <c r="BJ37424" s="136"/>
    </row>
    <row r="37425" spans="5:62" ht="14.25" customHeight="1" x14ac:dyDescent="0.25">
      <c r="E37425" s="113"/>
      <c r="H37425" s="133"/>
      <c r="T37425" s="133"/>
      <c r="X37425" s="131"/>
      <c r="Y37425" s="133"/>
      <c r="AJ37425" s="133"/>
      <c r="AO37425" s="135"/>
      <c r="AP37425" s="135"/>
      <c r="BJ37425" s="136"/>
    </row>
    <row r="37426" spans="5:62" ht="14.25" customHeight="1" x14ac:dyDescent="0.25">
      <c r="E37426" s="113"/>
      <c r="H37426" s="133"/>
      <c r="T37426" s="133"/>
      <c r="X37426" s="131"/>
      <c r="Y37426" s="133"/>
      <c r="AJ37426" s="133"/>
      <c r="AO37426" s="135"/>
      <c r="AP37426" s="135"/>
      <c r="BJ37426" s="136"/>
    </row>
    <row r="37427" spans="5:62" ht="14.25" customHeight="1" x14ac:dyDescent="0.25">
      <c r="E37427" s="113"/>
      <c r="H37427" s="133"/>
      <c r="T37427" s="133"/>
      <c r="X37427" s="131"/>
      <c r="Y37427" s="133"/>
      <c r="AJ37427" s="133"/>
      <c r="AO37427" s="135"/>
      <c r="AP37427" s="135"/>
      <c r="BJ37427" s="136"/>
    </row>
    <row r="37428" spans="5:62" ht="14.25" customHeight="1" x14ac:dyDescent="0.25">
      <c r="E37428" s="113"/>
      <c r="H37428" s="133"/>
      <c r="T37428" s="133"/>
      <c r="X37428" s="131"/>
      <c r="Y37428" s="133"/>
      <c r="AJ37428" s="133"/>
      <c r="AO37428" s="135"/>
      <c r="AP37428" s="135"/>
      <c r="BJ37428" s="136"/>
    </row>
    <row r="37429" spans="5:62" ht="14.25" customHeight="1" x14ac:dyDescent="0.25">
      <c r="E37429" s="113"/>
      <c r="H37429" s="133"/>
      <c r="T37429" s="133"/>
      <c r="X37429" s="131"/>
      <c r="Y37429" s="133"/>
      <c r="AJ37429" s="133"/>
      <c r="AO37429" s="135"/>
      <c r="AP37429" s="135"/>
      <c r="BJ37429" s="136"/>
    </row>
    <row r="37430" spans="5:62" ht="14.25" customHeight="1" x14ac:dyDescent="0.25">
      <c r="E37430" s="113"/>
      <c r="H37430" s="133"/>
      <c r="T37430" s="133"/>
      <c r="X37430" s="131"/>
      <c r="Y37430" s="133"/>
      <c r="AJ37430" s="133"/>
      <c r="AO37430" s="135"/>
      <c r="AP37430" s="135"/>
      <c r="BJ37430" s="136"/>
    </row>
    <row r="37431" spans="5:62" ht="14.25" customHeight="1" x14ac:dyDescent="0.25">
      <c r="E37431" s="113"/>
      <c r="H37431" s="133"/>
      <c r="T37431" s="133"/>
      <c r="X37431" s="131"/>
      <c r="Y37431" s="133"/>
      <c r="AJ37431" s="133"/>
      <c r="AO37431" s="135"/>
      <c r="AP37431" s="135"/>
      <c r="BJ37431" s="136"/>
    </row>
    <row r="37432" spans="5:62" ht="14.25" customHeight="1" x14ac:dyDescent="0.25">
      <c r="E37432" s="113"/>
      <c r="H37432" s="133"/>
      <c r="T37432" s="133"/>
      <c r="X37432" s="131"/>
      <c r="Y37432" s="133"/>
      <c r="AJ37432" s="133"/>
      <c r="AO37432" s="135"/>
      <c r="AP37432" s="135"/>
      <c r="BJ37432" s="136"/>
    </row>
    <row r="37433" spans="5:62" ht="14.25" customHeight="1" x14ac:dyDescent="0.25">
      <c r="E37433" s="113"/>
      <c r="H37433" s="133"/>
      <c r="T37433" s="133"/>
      <c r="X37433" s="131"/>
      <c r="Y37433" s="133"/>
      <c r="AJ37433" s="133"/>
      <c r="AO37433" s="135"/>
      <c r="AP37433" s="135"/>
      <c r="BJ37433" s="136"/>
    </row>
    <row r="37434" spans="5:62" ht="14.25" customHeight="1" x14ac:dyDescent="0.25">
      <c r="E37434" s="113"/>
      <c r="H37434" s="133"/>
      <c r="T37434" s="133"/>
      <c r="X37434" s="131"/>
      <c r="Y37434" s="133"/>
      <c r="AJ37434" s="133"/>
      <c r="AO37434" s="135"/>
      <c r="AP37434" s="135"/>
      <c r="BJ37434" s="136"/>
    </row>
    <row r="37435" spans="5:62" ht="14.25" customHeight="1" x14ac:dyDescent="0.25">
      <c r="E37435" s="113"/>
      <c r="H37435" s="133"/>
      <c r="T37435" s="133"/>
      <c r="X37435" s="131"/>
      <c r="Y37435" s="133"/>
      <c r="AJ37435" s="133"/>
      <c r="AO37435" s="135"/>
      <c r="AP37435" s="135"/>
      <c r="BJ37435" s="136"/>
    </row>
    <row r="37436" spans="5:62" ht="14.25" customHeight="1" x14ac:dyDescent="0.25">
      <c r="E37436" s="113"/>
      <c r="H37436" s="133"/>
      <c r="T37436" s="133"/>
      <c r="X37436" s="131"/>
      <c r="Y37436" s="133"/>
      <c r="AJ37436" s="133"/>
      <c r="AO37436" s="135"/>
      <c r="AP37436" s="135"/>
      <c r="BJ37436" s="136"/>
    </row>
    <row r="37437" spans="5:62" ht="14.25" customHeight="1" x14ac:dyDescent="0.25">
      <c r="E37437" s="113"/>
      <c r="H37437" s="133"/>
      <c r="T37437" s="133"/>
      <c r="X37437" s="131"/>
      <c r="Y37437" s="133"/>
      <c r="AJ37437" s="133"/>
      <c r="AO37437" s="135"/>
      <c r="AP37437" s="135"/>
      <c r="BJ37437" s="136"/>
    </row>
    <row r="37438" spans="5:62" ht="14.25" customHeight="1" x14ac:dyDescent="0.25">
      <c r="E37438" s="113"/>
      <c r="H37438" s="133"/>
      <c r="T37438" s="133"/>
      <c r="X37438" s="131"/>
      <c r="Y37438" s="133"/>
      <c r="AJ37438" s="133"/>
      <c r="AO37438" s="135"/>
      <c r="AP37438" s="135"/>
      <c r="BJ37438" s="136"/>
    </row>
    <row r="37439" spans="5:62" ht="14.25" customHeight="1" x14ac:dyDescent="0.25">
      <c r="E37439" s="113"/>
      <c r="H37439" s="133"/>
      <c r="T37439" s="133"/>
      <c r="X37439" s="131"/>
      <c r="Y37439" s="133"/>
      <c r="AJ37439" s="133"/>
      <c r="AO37439" s="135"/>
      <c r="AP37439" s="135"/>
      <c r="BJ37439" s="136"/>
    </row>
    <row r="37440" spans="5:62" ht="14.25" customHeight="1" x14ac:dyDescent="0.25">
      <c r="E37440" s="113"/>
      <c r="H37440" s="133"/>
      <c r="T37440" s="133"/>
      <c r="X37440" s="131"/>
      <c r="Y37440" s="133"/>
      <c r="AJ37440" s="133"/>
      <c r="AO37440" s="135"/>
      <c r="AP37440" s="135"/>
      <c r="BJ37440" s="136"/>
    </row>
    <row r="37441" spans="5:62" ht="14.25" customHeight="1" x14ac:dyDescent="0.25">
      <c r="E37441" s="113"/>
      <c r="H37441" s="133"/>
      <c r="T37441" s="133"/>
      <c r="X37441" s="131"/>
      <c r="Y37441" s="133"/>
      <c r="AJ37441" s="133"/>
      <c r="AO37441" s="135"/>
      <c r="AP37441" s="135"/>
      <c r="BJ37441" s="136"/>
    </row>
    <row r="37442" spans="5:62" ht="14.25" customHeight="1" x14ac:dyDescent="0.25">
      <c r="E37442" s="113"/>
      <c r="H37442" s="133"/>
      <c r="T37442" s="133"/>
      <c r="X37442" s="131"/>
      <c r="Y37442" s="133"/>
      <c r="AJ37442" s="133"/>
      <c r="AO37442" s="135"/>
      <c r="AP37442" s="135"/>
      <c r="BJ37442" s="136"/>
    </row>
    <row r="37443" spans="5:62" ht="14.25" customHeight="1" x14ac:dyDescent="0.25">
      <c r="E37443" s="113"/>
      <c r="H37443" s="133"/>
      <c r="T37443" s="133"/>
      <c r="X37443" s="131"/>
      <c r="Y37443" s="133"/>
      <c r="AJ37443" s="133"/>
      <c r="AO37443" s="135"/>
      <c r="AP37443" s="135"/>
      <c r="BJ37443" s="136"/>
    </row>
    <row r="37444" spans="5:62" ht="14.25" customHeight="1" x14ac:dyDescent="0.25">
      <c r="E37444" s="113"/>
      <c r="H37444" s="133"/>
      <c r="T37444" s="133"/>
      <c r="X37444" s="131"/>
      <c r="Y37444" s="133"/>
      <c r="AJ37444" s="133"/>
      <c r="AO37444" s="135"/>
      <c r="AP37444" s="135"/>
      <c r="BJ37444" s="136"/>
    </row>
    <row r="37445" spans="5:62" ht="14.25" customHeight="1" x14ac:dyDescent="0.25">
      <c r="E37445" s="113"/>
      <c r="H37445" s="133"/>
      <c r="T37445" s="133"/>
      <c r="X37445" s="131"/>
      <c r="Y37445" s="133"/>
      <c r="AJ37445" s="133"/>
      <c r="AO37445" s="135"/>
      <c r="AP37445" s="135"/>
      <c r="BJ37445" s="136"/>
    </row>
    <row r="37446" spans="5:62" ht="14.25" customHeight="1" x14ac:dyDescent="0.25">
      <c r="E37446" s="113"/>
      <c r="H37446" s="133"/>
      <c r="T37446" s="133"/>
      <c r="X37446" s="131"/>
      <c r="Y37446" s="133"/>
      <c r="AJ37446" s="133"/>
      <c r="AO37446" s="135"/>
      <c r="AP37446" s="135"/>
      <c r="BJ37446" s="136"/>
    </row>
    <row r="37447" spans="5:62" ht="14.25" customHeight="1" x14ac:dyDescent="0.25">
      <c r="E37447" s="113"/>
      <c r="H37447" s="133"/>
      <c r="T37447" s="133"/>
      <c r="X37447" s="131"/>
      <c r="Y37447" s="133"/>
      <c r="AJ37447" s="133"/>
      <c r="AO37447" s="135"/>
      <c r="AP37447" s="135"/>
      <c r="BJ37447" s="136"/>
    </row>
    <row r="37448" spans="5:62" ht="14.25" customHeight="1" x14ac:dyDescent="0.25">
      <c r="E37448" s="113"/>
      <c r="H37448" s="133"/>
      <c r="T37448" s="133"/>
      <c r="X37448" s="131"/>
      <c r="Y37448" s="133"/>
      <c r="AJ37448" s="133"/>
      <c r="AO37448" s="135"/>
      <c r="AP37448" s="135"/>
      <c r="BJ37448" s="136"/>
    </row>
    <row r="37449" spans="5:62" ht="14.25" customHeight="1" x14ac:dyDescent="0.25">
      <c r="E37449" s="113"/>
      <c r="H37449" s="133"/>
      <c r="T37449" s="133"/>
      <c r="X37449" s="131"/>
      <c r="Y37449" s="133"/>
      <c r="AJ37449" s="133"/>
      <c r="AO37449" s="135"/>
      <c r="AP37449" s="135"/>
      <c r="BJ37449" s="136"/>
    </row>
    <row r="37450" spans="5:62" ht="14.25" customHeight="1" x14ac:dyDescent="0.25">
      <c r="E37450" s="113"/>
      <c r="H37450" s="133"/>
      <c r="T37450" s="133"/>
      <c r="X37450" s="131"/>
      <c r="Y37450" s="133"/>
      <c r="AJ37450" s="133"/>
      <c r="AO37450" s="135"/>
      <c r="AP37450" s="135"/>
      <c r="BJ37450" s="136"/>
    </row>
    <row r="37451" spans="5:62" ht="14.25" customHeight="1" x14ac:dyDescent="0.25">
      <c r="E37451" s="113"/>
      <c r="H37451" s="133"/>
      <c r="T37451" s="133"/>
      <c r="X37451" s="131"/>
      <c r="Y37451" s="133"/>
      <c r="AJ37451" s="133"/>
      <c r="AO37451" s="135"/>
      <c r="AP37451" s="135"/>
      <c r="BJ37451" s="136"/>
    </row>
    <row r="37452" spans="5:62" ht="14.25" customHeight="1" x14ac:dyDescent="0.25">
      <c r="E37452" s="113"/>
      <c r="H37452" s="133"/>
      <c r="T37452" s="133"/>
      <c r="X37452" s="131"/>
      <c r="Y37452" s="133"/>
      <c r="AJ37452" s="133"/>
      <c r="AO37452" s="135"/>
      <c r="AP37452" s="135"/>
      <c r="BJ37452" s="136"/>
    </row>
    <row r="37453" spans="5:62" ht="14.25" customHeight="1" x14ac:dyDescent="0.25">
      <c r="E37453" s="113"/>
      <c r="H37453" s="133"/>
      <c r="T37453" s="133"/>
      <c r="X37453" s="131"/>
      <c r="Y37453" s="133"/>
      <c r="AJ37453" s="133"/>
      <c r="AO37453" s="135"/>
      <c r="AP37453" s="135"/>
      <c r="BJ37453" s="136"/>
    </row>
    <row r="37454" spans="5:62" ht="14.25" customHeight="1" x14ac:dyDescent="0.25">
      <c r="E37454" s="113"/>
      <c r="H37454" s="133"/>
      <c r="T37454" s="133"/>
      <c r="X37454" s="131"/>
      <c r="Y37454" s="133"/>
      <c r="AJ37454" s="133"/>
      <c r="AO37454" s="135"/>
      <c r="AP37454" s="135"/>
      <c r="BJ37454" s="136"/>
    </row>
    <row r="37455" spans="5:62" ht="14.25" customHeight="1" x14ac:dyDescent="0.25">
      <c r="E37455" s="113"/>
      <c r="H37455" s="133"/>
      <c r="T37455" s="133"/>
      <c r="X37455" s="131"/>
      <c r="Y37455" s="133"/>
      <c r="AJ37455" s="133"/>
      <c r="AO37455" s="135"/>
      <c r="AP37455" s="135"/>
      <c r="BJ37455" s="136"/>
    </row>
    <row r="37456" spans="5:62" ht="14.25" customHeight="1" x14ac:dyDescent="0.25">
      <c r="E37456" s="113"/>
      <c r="H37456" s="133"/>
      <c r="T37456" s="133"/>
      <c r="X37456" s="131"/>
      <c r="Y37456" s="133"/>
      <c r="AJ37456" s="133"/>
      <c r="AO37456" s="135"/>
      <c r="AP37456" s="135"/>
      <c r="BJ37456" s="136"/>
    </row>
    <row r="37457" spans="5:62" ht="14.25" customHeight="1" x14ac:dyDescent="0.25">
      <c r="E37457" s="113"/>
      <c r="H37457" s="133"/>
      <c r="T37457" s="133"/>
      <c r="X37457" s="131"/>
      <c r="Y37457" s="133"/>
      <c r="AJ37457" s="133"/>
      <c r="AO37457" s="135"/>
      <c r="AP37457" s="135"/>
      <c r="BJ37457" s="136"/>
    </row>
    <row r="37458" spans="5:62" ht="14.25" customHeight="1" x14ac:dyDescent="0.25">
      <c r="E37458" s="113"/>
      <c r="H37458" s="133"/>
      <c r="T37458" s="133"/>
      <c r="X37458" s="131"/>
      <c r="Y37458" s="133"/>
      <c r="AJ37458" s="133"/>
      <c r="AO37458" s="135"/>
      <c r="AP37458" s="135"/>
      <c r="BJ37458" s="136"/>
    </row>
    <row r="37459" spans="5:62" ht="14.25" customHeight="1" x14ac:dyDescent="0.25">
      <c r="E37459" s="113"/>
      <c r="H37459" s="133"/>
      <c r="T37459" s="133"/>
      <c r="X37459" s="131"/>
      <c r="Y37459" s="133"/>
      <c r="AJ37459" s="133"/>
      <c r="AO37459" s="135"/>
      <c r="AP37459" s="135"/>
      <c r="BJ37459" s="136"/>
    </row>
    <row r="37460" spans="5:62" ht="14.25" customHeight="1" x14ac:dyDescent="0.25">
      <c r="E37460" s="113"/>
      <c r="H37460" s="133"/>
      <c r="T37460" s="133"/>
      <c r="X37460" s="131"/>
      <c r="Y37460" s="133"/>
      <c r="AJ37460" s="133"/>
      <c r="AO37460" s="135"/>
      <c r="AP37460" s="135"/>
      <c r="BJ37460" s="136"/>
    </row>
    <row r="37461" spans="5:62" ht="14.25" customHeight="1" x14ac:dyDescent="0.25">
      <c r="E37461" s="113"/>
      <c r="H37461" s="133"/>
      <c r="T37461" s="133"/>
      <c r="X37461" s="131"/>
      <c r="Y37461" s="133"/>
      <c r="AJ37461" s="133"/>
      <c r="AO37461" s="135"/>
      <c r="AP37461" s="135"/>
      <c r="BJ37461" s="136"/>
    </row>
    <row r="37462" spans="5:62" ht="14.25" customHeight="1" x14ac:dyDescent="0.25">
      <c r="E37462" s="113"/>
      <c r="H37462" s="133"/>
      <c r="T37462" s="133"/>
      <c r="X37462" s="131"/>
      <c r="Y37462" s="133"/>
      <c r="AJ37462" s="133"/>
      <c r="AO37462" s="135"/>
      <c r="AP37462" s="135"/>
      <c r="BJ37462" s="136"/>
    </row>
    <row r="37463" spans="5:62" ht="14.25" customHeight="1" x14ac:dyDescent="0.25">
      <c r="E37463" s="113"/>
      <c r="H37463" s="133"/>
      <c r="T37463" s="133"/>
      <c r="X37463" s="131"/>
      <c r="Y37463" s="133"/>
      <c r="AJ37463" s="133"/>
      <c r="AO37463" s="135"/>
      <c r="AP37463" s="135"/>
      <c r="BJ37463" s="136"/>
    </row>
    <row r="37464" spans="5:62" ht="14.25" customHeight="1" x14ac:dyDescent="0.25">
      <c r="E37464" s="113"/>
      <c r="H37464" s="133"/>
      <c r="T37464" s="133"/>
      <c r="X37464" s="131"/>
      <c r="Y37464" s="133"/>
      <c r="AJ37464" s="133"/>
      <c r="AO37464" s="135"/>
      <c r="AP37464" s="135"/>
      <c r="BJ37464" s="136"/>
    </row>
    <row r="37465" spans="5:62" ht="14.25" customHeight="1" x14ac:dyDescent="0.25">
      <c r="E37465" s="113"/>
      <c r="H37465" s="133"/>
      <c r="T37465" s="133"/>
      <c r="X37465" s="131"/>
      <c r="Y37465" s="133"/>
      <c r="AJ37465" s="133"/>
      <c r="AO37465" s="135"/>
      <c r="AP37465" s="135"/>
      <c r="BJ37465" s="136"/>
    </row>
    <row r="37466" spans="5:62" ht="14.25" customHeight="1" x14ac:dyDescent="0.25">
      <c r="E37466" s="113"/>
      <c r="H37466" s="133"/>
      <c r="T37466" s="133"/>
      <c r="X37466" s="131"/>
      <c r="Y37466" s="133"/>
      <c r="AJ37466" s="133"/>
      <c r="AO37466" s="135"/>
      <c r="AP37466" s="135"/>
      <c r="BJ37466" s="136"/>
    </row>
    <row r="37467" spans="5:62" ht="14.25" customHeight="1" x14ac:dyDescent="0.25">
      <c r="E37467" s="113"/>
      <c r="H37467" s="133"/>
      <c r="T37467" s="133"/>
      <c r="X37467" s="131"/>
      <c r="Y37467" s="133"/>
      <c r="AJ37467" s="133"/>
      <c r="AO37467" s="135"/>
      <c r="AP37467" s="135"/>
      <c r="BJ37467" s="136"/>
    </row>
    <row r="37468" spans="5:62" ht="14.25" customHeight="1" x14ac:dyDescent="0.25">
      <c r="E37468" s="113"/>
      <c r="H37468" s="133"/>
      <c r="T37468" s="133"/>
      <c r="X37468" s="131"/>
      <c r="Y37468" s="133"/>
      <c r="AJ37468" s="133"/>
      <c r="AO37468" s="135"/>
      <c r="AP37468" s="135"/>
      <c r="BJ37468" s="136"/>
    </row>
    <row r="37469" spans="5:62" ht="14.25" customHeight="1" x14ac:dyDescent="0.25">
      <c r="E37469" s="113"/>
      <c r="H37469" s="133"/>
      <c r="T37469" s="133"/>
      <c r="X37469" s="131"/>
      <c r="Y37469" s="133"/>
      <c r="AJ37469" s="133"/>
      <c r="AO37469" s="135"/>
      <c r="AP37469" s="135"/>
      <c r="BJ37469" s="136"/>
    </row>
    <row r="37470" spans="5:62" ht="14.25" customHeight="1" x14ac:dyDescent="0.25">
      <c r="E37470" s="113"/>
      <c r="H37470" s="133"/>
      <c r="T37470" s="133"/>
      <c r="X37470" s="131"/>
      <c r="Y37470" s="133"/>
      <c r="AJ37470" s="133"/>
      <c r="AO37470" s="135"/>
      <c r="AP37470" s="135"/>
      <c r="BJ37470" s="136"/>
    </row>
    <row r="37471" spans="5:62" ht="14.25" customHeight="1" x14ac:dyDescent="0.25">
      <c r="E37471" s="113"/>
      <c r="H37471" s="133"/>
      <c r="T37471" s="133"/>
      <c r="X37471" s="131"/>
      <c r="Y37471" s="133"/>
      <c r="AJ37471" s="133"/>
      <c r="AO37471" s="135"/>
      <c r="AP37471" s="135"/>
      <c r="BJ37471" s="136"/>
    </row>
    <row r="37472" spans="5:62" ht="14.25" customHeight="1" x14ac:dyDescent="0.25">
      <c r="E37472" s="113"/>
      <c r="H37472" s="133"/>
      <c r="T37472" s="133"/>
      <c r="X37472" s="131"/>
      <c r="Y37472" s="133"/>
      <c r="AJ37472" s="133"/>
      <c r="AO37472" s="135"/>
      <c r="AP37472" s="135"/>
      <c r="BJ37472" s="136"/>
    </row>
    <row r="37473" spans="5:62" ht="14.25" customHeight="1" x14ac:dyDescent="0.25">
      <c r="E37473" s="113"/>
      <c r="H37473" s="133"/>
      <c r="T37473" s="133"/>
      <c r="X37473" s="131"/>
      <c r="Y37473" s="133"/>
      <c r="AJ37473" s="133"/>
      <c r="AO37473" s="135"/>
      <c r="AP37473" s="135"/>
      <c r="BJ37473" s="136"/>
    </row>
    <row r="37474" spans="5:62" ht="14.25" customHeight="1" x14ac:dyDescent="0.25">
      <c r="E37474" s="113"/>
      <c r="H37474" s="133"/>
      <c r="T37474" s="133"/>
      <c r="X37474" s="131"/>
      <c r="Y37474" s="133"/>
      <c r="AJ37474" s="133"/>
      <c r="AO37474" s="135"/>
      <c r="AP37474" s="135"/>
      <c r="BJ37474" s="136"/>
    </row>
    <row r="37475" spans="5:62" ht="14.25" customHeight="1" x14ac:dyDescent="0.25">
      <c r="E37475" s="113"/>
      <c r="H37475" s="133"/>
      <c r="T37475" s="133"/>
      <c r="X37475" s="131"/>
      <c r="Y37475" s="133"/>
      <c r="AJ37475" s="133"/>
      <c r="AO37475" s="135"/>
      <c r="AP37475" s="135"/>
      <c r="BJ37475" s="136"/>
    </row>
    <row r="37476" spans="5:62" ht="14.25" customHeight="1" x14ac:dyDescent="0.25">
      <c r="E37476" s="113"/>
      <c r="H37476" s="133"/>
      <c r="T37476" s="133"/>
      <c r="X37476" s="131"/>
      <c r="Y37476" s="133"/>
      <c r="AJ37476" s="133"/>
      <c r="AO37476" s="135"/>
      <c r="AP37476" s="135"/>
      <c r="BJ37476" s="136"/>
    </row>
    <row r="37477" spans="5:62" ht="14.25" customHeight="1" x14ac:dyDescent="0.25">
      <c r="E37477" s="113"/>
      <c r="H37477" s="133"/>
      <c r="T37477" s="133"/>
      <c r="X37477" s="131"/>
      <c r="Y37477" s="133"/>
      <c r="AJ37477" s="133"/>
      <c r="AO37477" s="135"/>
      <c r="AP37477" s="135"/>
      <c r="BJ37477" s="136"/>
    </row>
    <row r="37478" spans="5:62" ht="14.25" customHeight="1" x14ac:dyDescent="0.25">
      <c r="E37478" s="113"/>
      <c r="H37478" s="133"/>
      <c r="T37478" s="133"/>
      <c r="X37478" s="131"/>
      <c r="Y37478" s="133"/>
      <c r="AJ37478" s="133"/>
      <c r="AO37478" s="135"/>
      <c r="AP37478" s="135"/>
      <c r="BJ37478" s="136"/>
    </row>
    <row r="37479" spans="5:62" ht="14.25" customHeight="1" x14ac:dyDescent="0.25">
      <c r="E37479" s="113"/>
      <c r="H37479" s="133"/>
      <c r="T37479" s="133"/>
      <c r="X37479" s="131"/>
      <c r="Y37479" s="133"/>
      <c r="AJ37479" s="133"/>
      <c r="AO37479" s="135"/>
      <c r="AP37479" s="135"/>
      <c r="BJ37479" s="136"/>
    </row>
    <row r="37480" spans="5:62" ht="14.25" customHeight="1" x14ac:dyDescent="0.25">
      <c r="E37480" s="113"/>
      <c r="H37480" s="133"/>
      <c r="T37480" s="133"/>
      <c r="X37480" s="131"/>
      <c r="Y37480" s="133"/>
      <c r="AJ37480" s="133"/>
      <c r="AO37480" s="135"/>
      <c r="AP37480" s="135"/>
      <c r="BJ37480" s="136"/>
    </row>
    <row r="37481" spans="5:62" ht="14.25" customHeight="1" x14ac:dyDescent="0.25">
      <c r="E37481" s="113"/>
      <c r="H37481" s="133"/>
      <c r="T37481" s="133"/>
      <c r="X37481" s="131"/>
      <c r="Y37481" s="133"/>
      <c r="AJ37481" s="133"/>
      <c r="AO37481" s="135"/>
      <c r="AP37481" s="135"/>
      <c r="BJ37481" s="136"/>
    </row>
    <row r="37482" spans="5:62" ht="14.25" customHeight="1" x14ac:dyDescent="0.25">
      <c r="E37482" s="113"/>
      <c r="H37482" s="133"/>
      <c r="T37482" s="133"/>
      <c r="X37482" s="131"/>
      <c r="Y37482" s="133"/>
      <c r="AJ37482" s="133"/>
      <c r="AO37482" s="135"/>
      <c r="AP37482" s="135"/>
      <c r="BJ37482" s="136"/>
    </row>
    <row r="37483" spans="5:62" ht="14.25" customHeight="1" x14ac:dyDescent="0.25">
      <c r="E37483" s="113"/>
      <c r="H37483" s="133"/>
      <c r="T37483" s="133"/>
      <c r="X37483" s="131"/>
      <c r="Y37483" s="133"/>
      <c r="AJ37483" s="133"/>
      <c r="AO37483" s="135"/>
      <c r="AP37483" s="135"/>
      <c r="BJ37483" s="136"/>
    </row>
    <row r="37484" spans="5:62" ht="14.25" customHeight="1" x14ac:dyDescent="0.25">
      <c r="E37484" s="113"/>
      <c r="H37484" s="133"/>
      <c r="T37484" s="133"/>
      <c r="X37484" s="131"/>
      <c r="Y37484" s="133"/>
      <c r="AJ37484" s="133"/>
      <c r="AO37484" s="135"/>
      <c r="AP37484" s="135"/>
      <c r="BJ37484" s="136"/>
    </row>
    <row r="37485" spans="5:62" ht="14.25" customHeight="1" x14ac:dyDescent="0.25">
      <c r="E37485" s="113"/>
      <c r="H37485" s="133"/>
      <c r="T37485" s="133"/>
      <c r="X37485" s="131"/>
      <c r="Y37485" s="133"/>
      <c r="AJ37485" s="133"/>
      <c r="AO37485" s="135"/>
      <c r="AP37485" s="135"/>
      <c r="BJ37485" s="136"/>
    </row>
    <row r="37486" spans="5:62" ht="14.25" customHeight="1" x14ac:dyDescent="0.25">
      <c r="E37486" s="113"/>
      <c r="H37486" s="133"/>
      <c r="T37486" s="133"/>
      <c r="X37486" s="131"/>
      <c r="Y37486" s="133"/>
      <c r="AJ37486" s="133"/>
      <c r="AO37486" s="135"/>
      <c r="AP37486" s="135"/>
      <c r="BJ37486" s="136"/>
    </row>
    <row r="37487" spans="5:62" ht="14.25" customHeight="1" x14ac:dyDescent="0.25">
      <c r="E37487" s="113"/>
      <c r="H37487" s="133"/>
      <c r="T37487" s="133"/>
      <c r="X37487" s="131"/>
      <c r="Y37487" s="133"/>
      <c r="AJ37487" s="133"/>
      <c r="AO37487" s="135"/>
      <c r="AP37487" s="135"/>
      <c r="BJ37487" s="136"/>
    </row>
    <row r="37488" spans="5:62" ht="14.25" customHeight="1" x14ac:dyDescent="0.25">
      <c r="E37488" s="113"/>
      <c r="H37488" s="133"/>
      <c r="T37488" s="133"/>
      <c r="X37488" s="131"/>
      <c r="Y37488" s="133"/>
      <c r="AJ37488" s="133"/>
      <c r="AO37488" s="135"/>
      <c r="AP37488" s="135"/>
      <c r="BJ37488" s="136"/>
    </row>
    <row r="37489" spans="5:62" ht="14.25" customHeight="1" x14ac:dyDescent="0.25">
      <c r="E37489" s="113"/>
      <c r="H37489" s="133"/>
      <c r="T37489" s="133"/>
      <c r="X37489" s="131"/>
      <c r="Y37489" s="133"/>
      <c r="AJ37489" s="133"/>
      <c r="AO37489" s="135"/>
      <c r="AP37489" s="135"/>
      <c r="BJ37489" s="136"/>
    </row>
    <row r="37490" spans="5:62" ht="14.25" customHeight="1" x14ac:dyDescent="0.25">
      <c r="E37490" s="113"/>
      <c r="H37490" s="133"/>
      <c r="T37490" s="133"/>
      <c r="X37490" s="131"/>
      <c r="Y37490" s="133"/>
      <c r="AJ37490" s="133"/>
      <c r="AO37490" s="135"/>
      <c r="AP37490" s="135"/>
      <c r="BJ37490" s="136"/>
    </row>
    <row r="37491" spans="5:62" ht="14.25" customHeight="1" x14ac:dyDescent="0.25">
      <c r="E37491" s="113"/>
      <c r="H37491" s="133"/>
      <c r="T37491" s="133"/>
      <c r="X37491" s="131"/>
      <c r="Y37491" s="133"/>
      <c r="AJ37491" s="133"/>
      <c r="AO37491" s="135"/>
      <c r="AP37491" s="135"/>
      <c r="BJ37491" s="136"/>
    </row>
    <row r="37492" spans="5:62" ht="14.25" customHeight="1" x14ac:dyDescent="0.25">
      <c r="E37492" s="113"/>
      <c r="H37492" s="133"/>
      <c r="T37492" s="133"/>
      <c r="X37492" s="131"/>
      <c r="Y37492" s="133"/>
      <c r="AJ37492" s="133"/>
      <c r="AO37492" s="135"/>
      <c r="AP37492" s="135"/>
      <c r="BJ37492" s="136"/>
    </row>
    <row r="37493" spans="5:62" ht="14.25" customHeight="1" x14ac:dyDescent="0.25">
      <c r="E37493" s="113"/>
      <c r="H37493" s="133"/>
      <c r="T37493" s="133"/>
      <c r="X37493" s="131"/>
      <c r="Y37493" s="133"/>
      <c r="AJ37493" s="133"/>
      <c r="AO37493" s="135"/>
      <c r="AP37493" s="135"/>
      <c r="BJ37493" s="136"/>
    </row>
    <row r="37494" spans="5:62" ht="14.25" customHeight="1" x14ac:dyDescent="0.25">
      <c r="E37494" s="113"/>
      <c r="H37494" s="133"/>
      <c r="T37494" s="133"/>
      <c r="X37494" s="131"/>
      <c r="Y37494" s="133"/>
      <c r="AJ37494" s="133"/>
      <c r="AO37494" s="135"/>
      <c r="AP37494" s="135"/>
      <c r="BJ37494" s="136"/>
    </row>
    <row r="37495" spans="5:62" ht="14.25" customHeight="1" x14ac:dyDescent="0.25">
      <c r="E37495" s="113"/>
      <c r="H37495" s="133"/>
      <c r="T37495" s="133"/>
      <c r="X37495" s="131"/>
      <c r="Y37495" s="133"/>
      <c r="AJ37495" s="133"/>
      <c r="AO37495" s="135"/>
      <c r="AP37495" s="135"/>
      <c r="BJ37495" s="136"/>
    </row>
    <row r="37496" spans="5:62" ht="14.25" customHeight="1" x14ac:dyDescent="0.25">
      <c r="E37496" s="113"/>
      <c r="H37496" s="133"/>
      <c r="T37496" s="133"/>
      <c r="X37496" s="131"/>
      <c r="Y37496" s="133"/>
      <c r="AJ37496" s="133"/>
      <c r="AO37496" s="135"/>
      <c r="AP37496" s="135"/>
      <c r="BJ37496" s="136"/>
    </row>
    <row r="37497" spans="5:62" ht="14.25" customHeight="1" x14ac:dyDescent="0.25">
      <c r="E37497" s="113"/>
      <c r="H37497" s="133"/>
      <c r="T37497" s="133"/>
      <c r="X37497" s="131"/>
      <c r="Y37497" s="133"/>
      <c r="AJ37497" s="133"/>
      <c r="AO37497" s="135"/>
      <c r="AP37497" s="135"/>
      <c r="BJ37497" s="136"/>
    </row>
    <row r="37498" spans="5:62" ht="14.25" customHeight="1" x14ac:dyDescent="0.25">
      <c r="E37498" s="113"/>
      <c r="H37498" s="133"/>
      <c r="T37498" s="133"/>
      <c r="X37498" s="131"/>
      <c r="Y37498" s="133"/>
      <c r="AJ37498" s="133"/>
      <c r="AO37498" s="135"/>
      <c r="AP37498" s="135"/>
      <c r="BJ37498" s="136"/>
    </row>
    <row r="37499" spans="5:62" ht="14.25" customHeight="1" x14ac:dyDescent="0.25">
      <c r="E37499" s="113"/>
      <c r="H37499" s="133"/>
      <c r="T37499" s="133"/>
      <c r="X37499" s="131"/>
      <c r="Y37499" s="133"/>
      <c r="AJ37499" s="133"/>
      <c r="AO37499" s="135"/>
      <c r="AP37499" s="135"/>
      <c r="BJ37499" s="136"/>
    </row>
    <row r="37500" spans="5:62" ht="14.25" customHeight="1" x14ac:dyDescent="0.25">
      <c r="E37500" s="113"/>
      <c r="H37500" s="133"/>
      <c r="T37500" s="133"/>
      <c r="X37500" s="131"/>
      <c r="Y37500" s="133"/>
      <c r="AJ37500" s="133"/>
      <c r="AO37500" s="135"/>
      <c r="AP37500" s="135"/>
      <c r="BJ37500" s="136"/>
    </row>
    <row r="37501" spans="5:62" ht="14.25" customHeight="1" x14ac:dyDescent="0.25">
      <c r="E37501" s="113"/>
      <c r="H37501" s="133"/>
      <c r="T37501" s="133"/>
      <c r="X37501" s="131"/>
      <c r="Y37501" s="133"/>
      <c r="AJ37501" s="133"/>
      <c r="AO37501" s="135"/>
      <c r="AP37501" s="135"/>
      <c r="BJ37501" s="136"/>
    </row>
    <row r="37502" spans="5:62" ht="14.25" customHeight="1" x14ac:dyDescent="0.25">
      <c r="E37502" s="113"/>
      <c r="H37502" s="133"/>
      <c r="T37502" s="133"/>
      <c r="X37502" s="131"/>
      <c r="Y37502" s="133"/>
      <c r="AJ37502" s="133"/>
      <c r="AO37502" s="135"/>
      <c r="AP37502" s="135"/>
      <c r="BJ37502" s="136"/>
    </row>
    <row r="37503" spans="5:62" ht="14.25" customHeight="1" x14ac:dyDescent="0.25">
      <c r="E37503" s="113"/>
      <c r="H37503" s="133"/>
      <c r="T37503" s="133"/>
      <c r="X37503" s="131"/>
      <c r="Y37503" s="133"/>
      <c r="AJ37503" s="133"/>
      <c r="AO37503" s="135"/>
      <c r="AP37503" s="135"/>
      <c r="BJ37503" s="136"/>
    </row>
    <row r="37504" spans="5:62" ht="14.25" customHeight="1" x14ac:dyDescent="0.25">
      <c r="E37504" s="113"/>
      <c r="H37504" s="133"/>
      <c r="T37504" s="133"/>
      <c r="X37504" s="131"/>
      <c r="Y37504" s="133"/>
      <c r="AJ37504" s="133"/>
      <c r="AO37504" s="135"/>
      <c r="AP37504" s="135"/>
      <c r="BJ37504" s="136"/>
    </row>
    <row r="37505" spans="5:62" ht="14.25" customHeight="1" x14ac:dyDescent="0.25">
      <c r="E37505" s="113"/>
      <c r="H37505" s="133"/>
      <c r="T37505" s="133"/>
      <c r="X37505" s="131"/>
      <c r="Y37505" s="133"/>
      <c r="AJ37505" s="133"/>
      <c r="AO37505" s="135"/>
      <c r="AP37505" s="135"/>
      <c r="BJ37505" s="136"/>
    </row>
    <row r="37506" spans="5:62" ht="14.25" customHeight="1" x14ac:dyDescent="0.25">
      <c r="E37506" s="113"/>
      <c r="H37506" s="133"/>
      <c r="T37506" s="133"/>
      <c r="X37506" s="131"/>
      <c r="Y37506" s="133"/>
      <c r="AJ37506" s="133"/>
      <c r="AO37506" s="135"/>
      <c r="AP37506" s="135"/>
      <c r="BJ37506" s="136"/>
    </row>
    <row r="37507" spans="5:62" ht="14.25" customHeight="1" x14ac:dyDescent="0.25">
      <c r="E37507" s="113"/>
      <c r="H37507" s="133"/>
      <c r="T37507" s="133"/>
      <c r="X37507" s="131"/>
      <c r="Y37507" s="133"/>
      <c r="AJ37507" s="133"/>
      <c r="AO37507" s="135"/>
      <c r="AP37507" s="135"/>
      <c r="BJ37507" s="136"/>
    </row>
    <row r="37508" spans="5:62" ht="14.25" customHeight="1" x14ac:dyDescent="0.25">
      <c r="E37508" s="113"/>
      <c r="H37508" s="133"/>
      <c r="T37508" s="133"/>
      <c r="X37508" s="131"/>
      <c r="Y37508" s="133"/>
      <c r="AJ37508" s="133"/>
      <c r="AO37508" s="135"/>
      <c r="AP37508" s="135"/>
      <c r="BJ37508" s="136"/>
    </row>
    <row r="37509" spans="5:62" ht="14.25" customHeight="1" x14ac:dyDescent="0.25">
      <c r="E37509" s="113"/>
      <c r="H37509" s="133"/>
      <c r="T37509" s="133"/>
      <c r="X37509" s="131"/>
      <c r="Y37509" s="133"/>
      <c r="AJ37509" s="133"/>
      <c r="AO37509" s="135"/>
      <c r="AP37509" s="135"/>
      <c r="BJ37509" s="136"/>
    </row>
    <row r="37510" spans="5:62" ht="14.25" customHeight="1" x14ac:dyDescent="0.25">
      <c r="E37510" s="113"/>
      <c r="H37510" s="133"/>
      <c r="T37510" s="133"/>
      <c r="X37510" s="131"/>
      <c r="Y37510" s="133"/>
      <c r="AJ37510" s="133"/>
      <c r="AO37510" s="135"/>
      <c r="AP37510" s="135"/>
      <c r="BJ37510" s="136"/>
    </row>
    <row r="37511" spans="5:62" ht="14.25" customHeight="1" x14ac:dyDescent="0.25">
      <c r="E37511" s="113"/>
      <c r="H37511" s="133"/>
      <c r="T37511" s="133"/>
      <c r="X37511" s="131"/>
      <c r="Y37511" s="133"/>
      <c r="AJ37511" s="133"/>
      <c r="AO37511" s="135"/>
      <c r="AP37511" s="135"/>
      <c r="BJ37511" s="136"/>
    </row>
    <row r="37512" spans="5:62" ht="14.25" customHeight="1" x14ac:dyDescent="0.25">
      <c r="E37512" s="113"/>
      <c r="H37512" s="133"/>
      <c r="T37512" s="133"/>
      <c r="X37512" s="131"/>
      <c r="Y37512" s="133"/>
      <c r="AJ37512" s="133"/>
      <c r="AO37512" s="135"/>
      <c r="AP37512" s="135"/>
      <c r="BJ37512" s="136"/>
    </row>
    <row r="37513" spans="5:62" ht="14.25" customHeight="1" x14ac:dyDescent="0.25">
      <c r="E37513" s="113"/>
      <c r="H37513" s="133"/>
      <c r="T37513" s="133"/>
      <c r="X37513" s="131"/>
      <c r="Y37513" s="133"/>
      <c r="AJ37513" s="133"/>
      <c r="AO37513" s="135"/>
      <c r="AP37513" s="135"/>
      <c r="BJ37513" s="136"/>
    </row>
    <row r="37514" spans="5:62" ht="14.25" customHeight="1" x14ac:dyDescent="0.25">
      <c r="E37514" s="113"/>
      <c r="H37514" s="133"/>
      <c r="T37514" s="133"/>
      <c r="X37514" s="131"/>
      <c r="Y37514" s="133"/>
      <c r="AJ37514" s="133"/>
      <c r="AO37514" s="135"/>
      <c r="AP37514" s="135"/>
      <c r="BJ37514" s="136"/>
    </row>
    <row r="37515" spans="5:62" ht="14.25" customHeight="1" x14ac:dyDescent="0.25">
      <c r="E37515" s="113"/>
      <c r="H37515" s="133"/>
      <c r="T37515" s="133"/>
      <c r="X37515" s="131"/>
      <c r="Y37515" s="133"/>
      <c r="AJ37515" s="133"/>
      <c r="AO37515" s="135"/>
      <c r="AP37515" s="135"/>
      <c r="BJ37515" s="136"/>
    </row>
    <row r="37516" spans="5:62" ht="14.25" customHeight="1" x14ac:dyDescent="0.25">
      <c r="E37516" s="113"/>
      <c r="H37516" s="133"/>
      <c r="T37516" s="133"/>
      <c r="X37516" s="131"/>
      <c r="Y37516" s="133"/>
      <c r="AJ37516" s="133"/>
      <c r="AO37516" s="135"/>
      <c r="AP37516" s="135"/>
      <c r="BJ37516" s="136"/>
    </row>
    <row r="37517" spans="5:62" ht="14.25" customHeight="1" x14ac:dyDescent="0.25">
      <c r="E37517" s="113"/>
      <c r="H37517" s="133"/>
      <c r="T37517" s="133"/>
      <c r="X37517" s="131"/>
      <c r="Y37517" s="133"/>
      <c r="AJ37517" s="133"/>
      <c r="AO37517" s="135"/>
      <c r="AP37517" s="135"/>
      <c r="BJ37517" s="136"/>
    </row>
    <row r="37518" spans="5:62" ht="14.25" customHeight="1" x14ac:dyDescent="0.25">
      <c r="E37518" s="113"/>
      <c r="H37518" s="133"/>
      <c r="T37518" s="133"/>
      <c r="X37518" s="131"/>
      <c r="Y37518" s="133"/>
      <c r="AJ37518" s="133"/>
      <c r="AO37518" s="135"/>
      <c r="AP37518" s="135"/>
      <c r="BJ37518" s="136"/>
    </row>
    <row r="37519" spans="5:62" ht="14.25" customHeight="1" x14ac:dyDescent="0.25">
      <c r="E37519" s="113"/>
      <c r="H37519" s="133"/>
      <c r="T37519" s="133"/>
      <c r="X37519" s="131"/>
      <c r="Y37519" s="133"/>
      <c r="AJ37519" s="133"/>
      <c r="AO37519" s="135"/>
      <c r="AP37519" s="135"/>
      <c r="BJ37519" s="136"/>
    </row>
    <row r="37520" spans="5:62" ht="14.25" customHeight="1" x14ac:dyDescent="0.25">
      <c r="E37520" s="113"/>
      <c r="H37520" s="133"/>
      <c r="T37520" s="133"/>
      <c r="X37520" s="131"/>
      <c r="Y37520" s="133"/>
      <c r="AJ37520" s="133"/>
      <c r="AO37520" s="135"/>
      <c r="AP37520" s="135"/>
      <c r="BJ37520" s="136"/>
    </row>
    <row r="37521" spans="5:62" ht="14.25" customHeight="1" x14ac:dyDescent="0.25">
      <c r="E37521" s="113"/>
      <c r="H37521" s="133"/>
      <c r="T37521" s="133"/>
      <c r="X37521" s="131"/>
      <c r="Y37521" s="133"/>
      <c r="AJ37521" s="133"/>
      <c r="AO37521" s="135"/>
      <c r="AP37521" s="135"/>
      <c r="BJ37521" s="136"/>
    </row>
    <row r="37522" spans="5:62" ht="14.25" customHeight="1" x14ac:dyDescent="0.25">
      <c r="E37522" s="113"/>
      <c r="H37522" s="133"/>
      <c r="T37522" s="133"/>
      <c r="X37522" s="131"/>
      <c r="Y37522" s="133"/>
      <c r="AJ37522" s="133"/>
      <c r="AO37522" s="135"/>
      <c r="AP37522" s="135"/>
      <c r="BJ37522" s="136"/>
    </row>
    <row r="37523" spans="5:62" ht="14.25" customHeight="1" x14ac:dyDescent="0.25">
      <c r="E37523" s="113"/>
      <c r="H37523" s="133"/>
      <c r="T37523" s="133"/>
      <c r="X37523" s="131"/>
      <c r="Y37523" s="133"/>
      <c r="AJ37523" s="133"/>
      <c r="AO37523" s="135"/>
      <c r="AP37523" s="135"/>
      <c r="BJ37523" s="136"/>
    </row>
    <row r="37524" spans="5:62" ht="14.25" customHeight="1" x14ac:dyDescent="0.25">
      <c r="E37524" s="113"/>
      <c r="H37524" s="133"/>
      <c r="T37524" s="133"/>
      <c r="X37524" s="131"/>
      <c r="Y37524" s="133"/>
      <c r="AJ37524" s="133"/>
      <c r="AO37524" s="135"/>
      <c r="AP37524" s="135"/>
      <c r="BJ37524" s="136"/>
    </row>
    <row r="37525" spans="5:62" ht="14.25" customHeight="1" x14ac:dyDescent="0.25">
      <c r="E37525" s="113"/>
      <c r="H37525" s="133"/>
      <c r="T37525" s="133"/>
      <c r="X37525" s="131"/>
      <c r="Y37525" s="133"/>
      <c r="AJ37525" s="133"/>
      <c r="AO37525" s="135"/>
      <c r="AP37525" s="135"/>
      <c r="BJ37525" s="136"/>
    </row>
    <row r="37526" spans="5:62" ht="14.25" customHeight="1" x14ac:dyDescent="0.25">
      <c r="E37526" s="113"/>
      <c r="H37526" s="133"/>
      <c r="T37526" s="133"/>
      <c r="X37526" s="131"/>
      <c r="Y37526" s="133"/>
      <c r="AJ37526" s="133"/>
      <c r="AO37526" s="135"/>
      <c r="AP37526" s="135"/>
      <c r="BJ37526" s="136"/>
    </row>
    <row r="37527" spans="5:62" ht="14.25" customHeight="1" x14ac:dyDescent="0.25">
      <c r="E37527" s="113"/>
      <c r="H37527" s="133"/>
      <c r="T37527" s="133"/>
      <c r="X37527" s="131"/>
      <c r="Y37527" s="133"/>
      <c r="AJ37527" s="133"/>
      <c r="AO37527" s="135"/>
      <c r="AP37527" s="135"/>
      <c r="BJ37527" s="136"/>
    </row>
    <row r="37528" spans="5:62" ht="14.25" customHeight="1" x14ac:dyDescent="0.25">
      <c r="E37528" s="113"/>
      <c r="H37528" s="133"/>
      <c r="T37528" s="133"/>
      <c r="X37528" s="131"/>
      <c r="Y37528" s="133"/>
      <c r="AJ37528" s="133"/>
      <c r="AO37528" s="135"/>
      <c r="AP37528" s="135"/>
      <c r="BJ37528" s="136"/>
    </row>
    <row r="37529" spans="5:62" ht="14.25" customHeight="1" x14ac:dyDescent="0.25">
      <c r="E37529" s="113"/>
      <c r="H37529" s="133"/>
      <c r="T37529" s="133"/>
      <c r="X37529" s="131"/>
      <c r="Y37529" s="133"/>
      <c r="AJ37529" s="133"/>
      <c r="AO37529" s="135"/>
      <c r="AP37529" s="135"/>
      <c r="BJ37529" s="136"/>
    </row>
    <row r="37530" spans="5:62" ht="14.25" customHeight="1" x14ac:dyDescent="0.25">
      <c r="E37530" s="113"/>
      <c r="H37530" s="133"/>
      <c r="T37530" s="133"/>
      <c r="X37530" s="131"/>
      <c r="Y37530" s="133"/>
      <c r="AJ37530" s="133"/>
      <c r="AO37530" s="135"/>
      <c r="AP37530" s="135"/>
      <c r="BJ37530" s="136"/>
    </row>
    <row r="37531" spans="5:62" ht="14.25" customHeight="1" x14ac:dyDescent="0.25">
      <c r="E37531" s="113"/>
      <c r="H37531" s="133"/>
      <c r="T37531" s="133"/>
      <c r="X37531" s="131"/>
      <c r="Y37531" s="133"/>
      <c r="AJ37531" s="133"/>
      <c r="AO37531" s="135"/>
      <c r="AP37531" s="135"/>
      <c r="BJ37531" s="136"/>
    </row>
    <row r="37532" spans="5:62" ht="14.25" customHeight="1" x14ac:dyDescent="0.25">
      <c r="E37532" s="113"/>
      <c r="H37532" s="133"/>
      <c r="T37532" s="133"/>
      <c r="X37532" s="131"/>
      <c r="Y37532" s="133"/>
      <c r="AJ37532" s="133"/>
      <c r="AO37532" s="135"/>
      <c r="AP37532" s="135"/>
      <c r="BJ37532" s="136"/>
    </row>
    <row r="37533" spans="5:62" ht="14.25" customHeight="1" x14ac:dyDescent="0.25">
      <c r="E37533" s="113"/>
      <c r="H37533" s="133"/>
      <c r="T37533" s="133"/>
      <c r="X37533" s="131"/>
      <c r="Y37533" s="133"/>
      <c r="AJ37533" s="133"/>
      <c r="AO37533" s="135"/>
      <c r="AP37533" s="135"/>
      <c r="BJ37533" s="136"/>
    </row>
    <row r="37534" spans="5:62" ht="14.25" customHeight="1" x14ac:dyDescent="0.25">
      <c r="E37534" s="113"/>
      <c r="H37534" s="133"/>
      <c r="T37534" s="133"/>
      <c r="X37534" s="131"/>
      <c r="Y37534" s="133"/>
      <c r="AJ37534" s="133"/>
      <c r="AO37534" s="135"/>
      <c r="AP37534" s="135"/>
      <c r="BJ37534" s="136"/>
    </row>
    <row r="37535" spans="5:62" ht="14.25" customHeight="1" x14ac:dyDescent="0.25">
      <c r="E37535" s="113"/>
      <c r="H37535" s="133"/>
      <c r="T37535" s="133"/>
      <c r="X37535" s="131"/>
      <c r="Y37535" s="133"/>
      <c r="AJ37535" s="133"/>
      <c r="AO37535" s="135"/>
      <c r="AP37535" s="135"/>
      <c r="BJ37535" s="136"/>
    </row>
    <row r="37536" spans="5:62" ht="14.25" customHeight="1" x14ac:dyDescent="0.25">
      <c r="E37536" s="113"/>
      <c r="H37536" s="133"/>
      <c r="T37536" s="133"/>
      <c r="X37536" s="131"/>
      <c r="Y37536" s="133"/>
      <c r="AJ37536" s="133"/>
      <c r="AO37536" s="135"/>
      <c r="AP37536" s="135"/>
      <c r="BJ37536" s="136"/>
    </row>
    <row r="37537" spans="5:62" ht="14.25" customHeight="1" x14ac:dyDescent="0.25">
      <c r="E37537" s="113"/>
      <c r="H37537" s="133"/>
      <c r="T37537" s="133"/>
      <c r="X37537" s="131"/>
      <c r="Y37537" s="133"/>
      <c r="AJ37537" s="133"/>
      <c r="AO37537" s="135"/>
      <c r="AP37537" s="135"/>
      <c r="BJ37537" s="136"/>
    </row>
    <row r="37538" spans="5:62" ht="14.25" customHeight="1" x14ac:dyDescent="0.25">
      <c r="E37538" s="113"/>
      <c r="H37538" s="133"/>
      <c r="T37538" s="133"/>
      <c r="X37538" s="131"/>
      <c r="Y37538" s="133"/>
      <c r="AJ37538" s="133"/>
      <c r="AO37538" s="135"/>
      <c r="AP37538" s="135"/>
      <c r="BJ37538" s="136"/>
    </row>
    <row r="37539" spans="5:62" ht="14.25" customHeight="1" x14ac:dyDescent="0.25">
      <c r="E37539" s="113"/>
      <c r="H37539" s="133"/>
      <c r="T37539" s="133"/>
      <c r="X37539" s="131"/>
      <c r="Y37539" s="133"/>
      <c r="AJ37539" s="133"/>
      <c r="AO37539" s="135"/>
      <c r="AP37539" s="135"/>
      <c r="BJ37539" s="136"/>
    </row>
    <row r="37540" spans="5:62" ht="14.25" customHeight="1" x14ac:dyDescent="0.25">
      <c r="E37540" s="113"/>
      <c r="H37540" s="133"/>
      <c r="T37540" s="133"/>
      <c r="X37540" s="131"/>
      <c r="Y37540" s="133"/>
      <c r="AJ37540" s="133"/>
      <c r="AO37540" s="135"/>
      <c r="AP37540" s="135"/>
      <c r="BJ37540" s="136"/>
    </row>
    <row r="37541" spans="5:62" ht="14.25" customHeight="1" x14ac:dyDescent="0.25">
      <c r="E37541" s="113"/>
      <c r="H37541" s="133"/>
      <c r="T37541" s="133"/>
      <c r="X37541" s="131"/>
      <c r="Y37541" s="133"/>
      <c r="AJ37541" s="133"/>
      <c r="AO37541" s="135"/>
      <c r="AP37541" s="135"/>
      <c r="BJ37541" s="136"/>
    </row>
    <row r="37542" spans="5:62" ht="14.25" customHeight="1" x14ac:dyDescent="0.25">
      <c r="E37542" s="113"/>
      <c r="H37542" s="133"/>
      <c r="T37542" s="133"/>
      <c r="X37542" s="131"/>
      <c r="Y37542" s="133"/>
      <c r="AJ37542" s="133"/>
      <c r="AO37542" s="135"/>
      <c r="AP37542" s="135"/>
      <c r="BJ37542" s="136"/>
    </row>
    <row r="37543" spans="5:62" ht="14.25" customHeight="1" x14ac:dyDescent="0.25">
      <c r="E37543" s="113"/>
      <c r="H37543" s="133"/>
      <c r="T37543" s="133"/>
      <c r="X37543" s="131"/>
      <c r="Y37543" s="133"/>
      <c r="AJ37543" s="133"/>
      <c r="AO37543" s="135"/>
      <c r="AP37543" s="135"/>
      <c r="BJ37543" s="136"/>
    </row>
    <row r="37544" spans="5:62" ht="14.25" customHeight="1" x14ac:dyDescent="0.25">
      <c r="E37544" s="113"/>
      <c r="H37544" s="133"/>
      <c r="T37544" s="133"/>
      <c r="X37544" s="131"/>
      <c r="Y37544" s="133"/>
      <c r="AJ37544" s="133"/>
      <c r="AO37544" s="135"/>
      <c r="AP37544" s="135"/>
      <c r="BJ37544" s="136"/>
    </row>
    <row r="37545" spans="5:62" ht="14.25" customHeight="1" x14ac:dyDescent="0.25">
      <c r="E37545" s="113"/>
      <c r="H37545" s="133"/>
      <c r="T37545" s="133"/>
      <c r="X37545" s="131"/>
      <c r="Y37545" s="133"/>
      <c r="AJ37545" s="133"/>
      <c r="AO37545" s="135"/>
      <c r="AP37545" s="135"/>
      <c r="BJ37545" s="136"/>
    </row>
    <row r="37546" spans="5:62" ht="14.25" customHeight="1" x14ac:dyDescent="0.25">
      <c r="E37546" s="113"/>
      <c r="H37546" s="133"/>
      <c r="T37546" s="133"/>
      <c r="X37546" s="131"/>
      <c r="Y37546" s="133"/>
      <c r="AJ37546" s="133"/>
      <c r="AO37546" s="135"/>
      <c r="AP37546" s="135"/>
      <c r="BJ37546" s="136"/>
    </row>
    <row r="37547" spans="5:62" ht="14.25" customHeight="1" x14ac:dyDescent="0.25">
      <c r="E37547" s="113"/>
      <c r="H37547" s="133"/>
      <c r="T37547" s="133"/>
      <c r="X37547" s="131"/>
      <c r="Y37547" s="133"/>
      <c r="AJ37547" s="133"/>
      <c r="AO37547" s="135"/>
      <c r="AP37547" s="135"/>
      <c r="BJ37547" s="136"/>
    </row>
    <row r="37548" spans="5:62" ht="14.25" customHeight="1" x14ac:dyDescent="0.25">
      <c r="E37548" s="113"/>
      <c r="H37548" s="133"/>
      <c r="T37548" s="133"/>
      <c r="X37548" s="131"/>
      <c r="Y37548" s="133"/>
      <c r="AJ37548" s="133"/>
      <c r="AO37548" s="135"/>
      <c r="AP37548" s="135"/>
      <c r="BJ37548" s="136"/>
    </row>
    <row r="37549" spans="5:62" ht="14.25" customHeight="1" x14ac:dyDescent="0.25">
      <c r="E37549" s="113"/>
      <c r="H37549" s="133"/>
      <c r="T37549" s="133"/>
      <c r="X37549" s="131"/>
      <c r="Y37549" s="133"/>
      <c r="AJ37549" s="133"/>
      <c r="AO37549" s="135"/>
      <c r="AP37549" s="135"/>
      <c r="BJ37549" s="136"/>
    </row>
    <row r="37550" spans="5:62" ht="14.25" customHeight="1" x14ac:dyDescent="0.25">
      <c r="E37550" s="113"/>
      <c r="H37550" s="133"/>
      <c r="T37550" s="133"/>
      <c r="X37550" s="131"/>
      <c r="Y37550" s="133"/>
      <c r="AJ37550" s="133"/>
      <c r="AO37550" s="135"/>
      <c r="AP37550" s="135"/>
      <c r="BJ37550" s="136"/>
    </row>
    <row r="37551" spans="5:62" ht="14.25" customHeight="1" x14ac:dyDescent="0.25">
      <c r="E37551" s="113"/>
      <c r="H37551" s="133"/>
      <c r="T37551" s="133"/>
      <c r="X37551" s="131"/>
      <c r="Y37551" s="133"/>
      <c r="AJ37551" s="133"/>
      <c r="AO37551" s="135"/>
      <c r="AP37551" s="135"/>
      <c r="BJ37551" s="136"/>
    </row>
    <row r="37552" spans="5:62" ht="14.25" customHeight="1" x14ac:dyDescent="0.25">
      <c r="E37552" s="113"/>
      <c r="H37552" s="133"/>
      <c r="T37552" s="133"/>
      <c r="X37552" s="131"/>
      <c r="Y37552" s="133"/>
      <c r="AJ37552" s="133"/>
      <c r="AO37552" s="135"/>
      <c r="AP37552" s="135"/>
      <c r="BJ37552" s="136"/>
    </row>
    <row r="37553" spans="5:62" ht="14.25" customHeight="1" x14ac:dyDescent="0.25">
      <c r="E37553" s="113"/>
      <c r="H37553" s="133"/>
      <c r="T37553" s="133"/>
      <c r="X37553" s="131"/>
      <c r="Y37553" s="133"/>
      <c r="AJ37553" s="133"/>
      <c r="AO37553" s="135"/>
      <c r="AP37553" s="135"/>
      <c r="BJ37553" s="136"/>
    </row>
    <row r="37554" spans="5:62" ht="14.25" customHeight="1" x14ac:dyDescent="0.25">
      <c r="E37554" s="113"/>
      <c r="H37554" s="133"/>
      <c r="T37554" s="133"/>
      <c r="X37554" s="131"/>
      <c r="Y37554" s="133"/>
      <c r="AJ37554" s="133"/>
      <c r="AO37554" s="135"/>
      <c r="AP37554" s="135"/>
      <c r="BJ37554" s="136"/>
    </row>
    <row r="37555" spans="5:62" ht="14.25" customHeight="1" x14ac:dyDescent="0.25">
      <c r="E37555" s="113"/>
      <c r="H37555" s="133"/>
      <c r="T37555" s="133"/>
      <c r="X37555" s="131"/>
      <c r="Y37555" s="133"/>
      <c r="AJ37555" s="133"/>
      <c r="AO37555" s="135"/>
      <c r="AP37555" s="135"/>
      <c r="BJ37555" s="136"/>
    </row>
    <row r="37556" spans="5:62" ht="14.25" customHeight="1" x14ac:dyDescent="0.25">
      <c r="E37556" s="113"/>
      <c r="H37556" s="133"/>
      <c r="T37556" s="133"/>
      <c r="X37556" s="131"/>
      <c r="Y37556" s="133"/>
      <c r="AJ37556" s="133"/>
      <c r="AO37556" s="135"/>
      <c r="AP37556" s="135"/>
      <c r="BJ37556" s="136"/>
    </row>
    <row r="37557" spans="5:62" ht="14.25" customHeight="1" x14ac:dyDescent="0.25">
      <c r="E37557" s="113"/>
      <c r="H37557" s="133"/>
      <c r="T37557" s="133"/>
      <c r="X37557" s="131"/>
      <c r="Y37557" s="133"/>
      <c r="AJ37557" s="133"/>
      <c r="AO37557" s="135"/>
      <c r="AP37557" s="135"/>
      <c r="BJ37557" s="136"/>
    </row>
    <row r="37558" spans="5:62" ht="14.25" customHeight="1" x14ac:dyDescent="0.25">
      <c r="E37558" s="113"/>
      <c r="H37558" s="133"/>
      <c r="T37558" s="133"/>
      <c r="X37558" s="131"/>
      <c r="Y37558" s="133"/>
      <c r="AJ37558" s="133"/>
      <c r="AO37558" s="135"/>
      <c r="AP37558" s="135"/>
      <c r="BJ37558" s="136"/>
    </row>
    <row r="37559" spans="5:62" ht="14.25" customHeight="1" x14ac:dyDescent="0.25">
      <c r="E37559" s="113"/>
      <c r="H37559" s="133"/>
      <c r="T37559" s="133"/>
      <c r="X37559" s="131"/>
      <c r="Y37559" s="133"/>
      <c r="AJ37559" s="133"/>
      <c r="AO37559" s="135"/>
      <c r="AP37559" s="135"/>
      <c r="BJ37559" s="136"/>
    </row>
    <row r="37560" spans="5:62" ht="14.25" customHeight="1" x14ac:dyDescent="0.25">
      <c r="E37560" s="113"/>
      <c r="H37560" s="133"/>
      <c r="T37560" s="133"/>
      <c r="X37560" s="131"/>
      <c r="Y37560" s="133"/>
      <c r="AJ37560" s="133"/>
      <c r="AO37560" s="135"/>
      <c r="AP37560" s="135"/>
      <c r="BJ37560" s="136"/>
    </row>
    <row r="37561" spans="5:62" ht="14.25" customHeight="1" x14ac:dyDescent="0.25">
      <c r="E37561" s="113"/>
      <c r="H37561" s="133"/>
      <c r="T37561" s="133"/>
      <c r="X37561" s="131"/>
      <c r="Y37561" s="133"/>
      <c r="AJ37561" s="133"/>
      <c r="AO37561" s="135"/>
      <c r="AP37561" s="135"/>
      <c r="BJ37561" s="136"/>
    </row>
    <row r="37562" spans="5:62" ht="14.25" customHeight="1" x14ac:dyDescent="0.25">
      <c r="E37562" s="113"/>
      <c r="H37562" s="133"/>
      <c r="T37562" s="133"/>
      <c r="X37562" s="131"/>
      <c r="Y37562" s="133"/>
      <c r="AJ37562" s="133"/>
      <c r="AO37562" s="135"/>
      <c r="AP37562" s="135"/>
      <c r="BJ37562" s="136"/>
    </row>
    <row r="37563" spans="5:62" ht="14.25" customHeight="1" x14ac:dyDescent="0.25">
      <c r="E37563" s="113"/>
      <c r="H37563" s="133"/>
      <c r="T37563" s="133"/>
      <c r="X37563" s="131"/>
      <c r="Y37563" s="133"/>
      <c r="AJ37563" s="133"/>
      <c r="AO37563" s="135"/>
      <c r="AP37563" s="135"/>
      <c r="BJ37563" s="136"/>
    </row>
    <row r="37564" spans="5:62" ht="14.25" customHeight="1" x14ac:dyDescent="0.25">
      <c r="E37564" s="113"/>
      <c r="H37564" s="133"/>
      <c r="T37564" s="133"/>
      <c r="X37564" s="131"/>
      <c r="Y37564" s="133"/>
      <c r="AJ37564" s="133"/>
      <c r="AO37564" s="135"/>
      <c r="AP37564" s="135"/>
      <c r="BJ37564" s="136"/>
    </row>
    <row r="37565" spans="5:62" ht="14.25" customHeight="1" x14ac:dyDescent="0.25">
      <c r="E37565" s="113"/>
      <c r="H37565" s="133"/>
      <c r="T37565" s="133"/>
      <c r="X37565" s="131"/>
      <c r="Y37565" s="133"/>
      <c r="AJ37565" s="133"/>
      <c r="AO37565" s="135"/>
      <c r="AP37565" s="135"/>
      <c r="BJ37565" s="136"/>
    </row>
    <row r="37566" spans="5:62" ht="14.25" customHeight="1" x14ac:dyDescent="0.25">
      <c r="E37566" s="113"/>
      <c r="H37566" s="133"/>
      <c r="T37566" s="133"/>
      <c r="X37566" s="131"/>
      <c r="Y37566" s="133"/>
      <c r="AJ37566" s="133"/>
      <c r="AO37566" s="135"/>
      <c r="AP37566" s="135"/>
      <c r="BJ37566" s="136"/>
    </row>
    <row r="37567" spans="5:62" ht="14.25" customHeight="1" x14ac:dyDescent="0.25">
      <c r="E37567" s="113"/>
      <c r="H37567" s="133"/>
      <c r="T37567" s="133"/>
      <c r="X37567" s="131"/>
      <c r="Y37567" s="133"/>
      <c r="AJ37567" s="133"/>
      <c r="AO37567" s="135"/>
      <c r="AP37567" s="135"/>
      <c r="BJ37567" s="136"/>
    </row>
    <row r="37568" spans="5:62" ht="14.25" customHeight="1" x14ac:dyDescent="0.25">
      <c r="E37568" s="113"/>
      <c r="H37568" s="133"/>
      <c r="T37568" s="133"/>
      <c r="X37568" s="131"/>
      <c r="Y37568" s="133"/>
      <c r="AJ37568" s="133"/>
      <c r="AO37568" s="135"/>
      <c r="AP37568" s="135"/>
      <c r="BJ37568" s="136"/>
    </row>
    <row r="37569" spans="5:62" ht="14.25" customHeight="1" x14ac:dyDescent="0.25">
      <c r="E37569" s="113"/>
      <c r="H37569" s="133"/>
      <c r="T37569" s="133"/>
      <c r="X37569" s="131"/>
      <c r="Y37569" s="133"/>
      <c r="AJ37569" s="133"/>
      <c r="AO37569" s="135"/>
      <c r="AP37569" s="135"/>
      <c r="BJ37569" s="136"/>
    </row>
    <row r="37570" spans="5:62" ht="14.25" customHeight="1" x14ac:dyDescent="0.25">
      <c r="E37570" s="113"/>
      <c r="H37570" s="133"/>
      <c r="T37570" s="133"/>
      <c r="X37570" s="131"/>
      <c r="Y37570" s="133"/>
      <c r="AJ37570" s="133"/>
      <c r="AO37570" s="135"/>
      <c r="AP37570" s="135"/>
      <c r="BJ37570" s="136"/>
    </row>
    <row r="37571" spans="5:62" ht="14.25" customHeight="1" x14ac:dyDescent="0.25">
      <c r="E37571" s="113"/>
      <c r="H37571" s="133"/>
      <c r="T37571" s="133"/>
      <c r="X37571" s="131"/>
      <c r="Y37571" s="133"/>
      <c r="AJ37571" s="133"/>
      <c r="AO37571" s="135"/>
      <c r="AP37571" s="135"/>
      <c r="BJ37571" s="136"/>
    </row>
    <row r="37572" spans="5:62" ht="14.25" customHeight="1" x14ac:dyDescent="0.25">
      <c r="E37572" s="113"/>
      <c r="H37572" s="133"/>
      <c r="T37572" s="133"/>
      <c r="X37572" s="131"/>
      <c r="Y37572" s="133"/>
      <c r="AJ37572" s="133"/>
      <c r="AO37572" s="135"/>
      <c r="AP37572" s="135"/>
      <c r="BJ37572" s="136"/>
    </row>
    <row r="37573" spans="5:62" ht="14.25" customHeight="1" x14ac:dyDescent="0.25">
      <c r="E37573" s="113"/>
      <c r="H37573" s="133"/>
      <c r="T37573" s="133"/>
      <c r="X37573" s="131"/>
      <c r="Y37573" s="133"/>
      <c r="AJ37573" s="133"/>
      <c r="AO37573" s="135"/>
      <c r="AP37573" s="135"/>
      <c r="BJ37573" s="136"/>
    </row>
    <row r="37574" spans="5:62" ht="14.25" customHeight="1" x14ac:dyDescent="0.25">
      <c r="E37574" s="113"/>
      <c r="H37574" s="133"/>
      <c r="T37574" s="133"/>
      <c r="X37574" s="131"/>
      <c r="Y37574" s="133"/>
      <c r="AJ37574" s="133"/>
      <c r="AO37574" s="135"/>
      <c r="AP37574" s="135"/>
      <c r="BJ37574" s="136"/>
    </row>
    <row r="37575" spans="5:62" ht="14.25" customHeight="1" x14ac:dyDescent="0.25">
      <c r="E37575" s="113"/>
      <c r="H37575" s="133"/>
      <c r="T37575" s="133"/>
      <c r="X37575" s="131"/>
      <c r="Y37575" s="133"/>
      <c r="AJ37575" s="133"/>
      <c r="AO37575" s="135"/>
      <c r="AP37575" s="135"/>
      <c r="BJ37575" s="136"/>
    </row>
    <row r="37576" spans="5:62" ht="14.25" customHeight="1" x14ac:dyDescent="0.25">
      <c r="E37576" s="113"/>
      <c r="H37576" s="133"/>
      <c r="T37576" s="133"/>
      <c r="X37576" s="131"/>
      <c r="Y37576" s="133"/>
      <c r="AJ37576" s="133"/>
      <c r="AO37576" s="135"/>
      <c r="AP37576" s="135"/>
      <c r="BJ37576" s="136"/>
    </row>
    <row r="37577" spans="5:62" ht="14.25" customHeight="1" x14ac:dyDescent="0.25">
      <c r="E37577" s="113"/>
      <c r="H37577" s="133"/>
      <c r="T37577" s="133"/>
      <c r="X37577" s="131"/>
      <c r="Y37577" s="133"/>
      <c r="AJ37577" s="133"/>
      <c r="AO37577" s="135"/>
      <c r="AP37577" s="135"/>
      <c r="BJ37577" s="136"/>
    </row>
    <row r="37578" spans="5:62" ht="14.25" customHeight="1" x14ac:dyDescent="0.25">
      <c r="E37578" s="113"/>
      <c r="H37578" s="133"/>
      <c r="T37578" s="133"/>
      <c r="X37578" s="131"/>
      <c r="Y37578" s="133"/>
      <c r="AJ37578" s="133"/>
      <c r="AO37578" s="135"/>
      <c r="AP37578" s="135"/>
      <c r="BJ37578" s="136"/>
    </row>
    <row r="37579" spans="5:62" ht="14.25" customHeight="1" x14ac:dyDescent="0.25">
      <c r="E37579" s="113"/>
      <c r="H37579" s="133"/>
      <c r="T37579" s="133"/>
      <c r="X37579" s="131"/>
      <c r="Y37579" s="133"/>
      <c r="AJ37579" s="133"/>
      <c r="AO37579" s="135"/>
      <c r="AP37579" s="135"/>
      <c r="BJ37579" s="136"/>
    </row>
    <row r="37580" spans="5:62" ht="14.25" customHeight="1" x14ac:dyDescent="0.25">
      <c r="E37580" s="113"/>
      <c r="H37580" s="133"/>
      <c r="T37580" s="133"/>
      <c r="X37580" s="131"/>
      <c r="Y37580" s="133"/>
      <c r="AJ37580" s="133"/>
      <c r="AO37580" s="135"/>
      <c r="AP37580" s="135"/>
      <c r="BJ37580" s="136"/>
    </row>
    <row r="37581" spans="5:62" ht="14.25" customHeight="1" x14ac:dyDescent="0.25">
      <c r="E37581" s="113"/>
      <c r="H37581" s="133"/>
      <c r="T37581" s="133"/>
      <c r="X37581" s="131"/>
      <c r="Y37581" s="133"/>
      <c r="AJ37581" s="133"/>
      <c r="AO37581" s="135"/>
      <c r="AP37581" s="135"/>
      <c r="BJ37581" s="136"/>
    </row>
    <row r="37582" spans="5:62" ht="14.25" customHeight="1" x14ac:dyDescent="0.25">
      <c r="E37582" s="113"/>
      <c r="H37582" s="133"/>
      <c r="T37582" s="133"/>
      <c r="X37582" s="131"/>
      <c r="Y37582" s="133"/>
      <c r="AJ37582" s="133"/>
      <c r="AO37582" s="135"/>
      <c r="AP37582" s="135"/>
      <c r="BJ37582" s="136"/>
    </row>
    <row r="37583" spans="5:62" ht="14.25" customHeight="1" x14ac:dyDescent="0.25">
      <c r="E37583" s="113"/>
      <c r="H37583" s="133"/>
      <c r="T37583" s="133"/>
      <c r="X37583" s="131"/>
      <c r="Y37583" s="133"/>
      <c r="AJ37583" s="133"/>
      <c r="AO37583" s="135"/>
      <c r="AP37583" s="135"/>
      <c r="BJ37583" s="136"/>
    </row>
    <row r="37584" spans="5:62" ht="14.25" customHeight="1" x14ac:dyDescent="0.25">
      <c r="E37584" s="113"/>
      <c r="H37584" s="133"/>
      <c r="T37584" s="133"/>
      <c r="X37584" s="131"/>
      <c r="Y37584" s="133"/>
      <c r="AJ37584" s="133"/>
      <c r="AO37584" s="135"/>
      <c r="AP37584" s="135"/>
      <c r="BJ37584" s="136"/>
    </row>
    <row r="37585" spans="5:62" ht="14.25" customHeight="1" x14ac:dyDescent="0.25">
      <c r="E37585" s="113"/>
      <c r="H37585" s="133"/>
      <c r="T37585" s="133"/>
      <c r="X37585" s="131"/>
      <c r="Y37585" s="133"/>
      <c r="AJ37585" s="133"/>
      <c r="AO37585" s="135"/>
      <c r="AP37585" s="135"/>
      <c r="BJ37585" s="136"/>
    </row>
    <row r="37586" spans="5:62" ht="14.25" customHeight="1" x14ac:dyDescent="0.25">
      <c r="E37586" s="113"/>
      <c r="H37586" s="133"/>
      <c r="T37586" s="133"/>
      <c r="X37586" s="131"/>
      <c r="Y37586" s="133"/>
      <c r="AJ37586" s="133"/>
      <c r="AO37586" s="135"/>
      <c r="AP37586" s="135"/>
      <c r="BJ37586" s="136"/>
    </row>
    <row r="37587" spans="5:62" ht="14.25" customHeight="1" x14ac:dyDescent="0.25">
      <c r="E37587" s="113"/>
      <c r="H37587" s="133"/>
      <c r="T37587" s="133"/>
      <c r="X37587" s="131"/>
      <c r="Y37587" s="133"/>
      <c r="AJ37587" s="133"/>
      <c r="AO37587" s="135"/>
      <c r="AP37587" s="135"/>
      <c r="BJ37587" s="136"/>
    </row>
    <row r="37588" spans="5:62" ht="14.25" customHeight="1" x14ac:dyDescent="0.25">
      <c r="E37588" s="113"/>
      <c r="H37588" s="133"/>
      <c r="T37588" s="133"/>
      <c r="X37588" s="131"/>
      <c r="Y37588" s="133"/>
      <c r="AJ37588" s="133"/>
      <c r="AO37588" s="135"/>
      <c r="AP37588" s="135"/>
      <c r="BJ37588" s="136"/>
    </row>
    <row r="37589" spans="5:62" ht="14.25" customHeight="1" x14ac:dyDescent="0.25">
      <c r="E37589" s="113"/>
      <c r="H37589" s="133"/>
      <c r="T37589" s="133"/>
      <c r="X37589" s="131"/>
      <c r="Y37589" s="133"/>
      <c r="AJ37589" s="133"/>
      <c r="AO37589" s="135"/>
      <c r="AP37589" s="135"/>
      <c r="BJ37589" s="136"/>
    </row>
    <row r="37590" spans="5:62" ht="14.25" customHeight="1" x14ac:dyDescent="0.25">
      <c r="E37590" s="113"/>
      <c r="H37590" s="133"/>
      <c r="T37590" s="133"/>
      <c r="X37590" s="131"/>
      <c r="Y37590" s="133"/>
      <c r="AJ37590" s="133"/>
      <c r="AO37590" s="135"/>
      <c r="AP37590" s="135"/>
      <c r="BJ37590" s="136"/>
    </row>
    <row r="37591" spans="5:62" ht="14.25" customHeight="1" x14ac:dyDescent="0.25">
      <c r="E37591" s="113"/>
      <c r="H37591" s="133"/>
      <c r="T37591" s="133"/>
      <c r="X37591" s="131"/>
      <c r="Y37591" s="133"/>
      <c r="AJ37591" s="133"/>
      <c r="AO37591" s="135"/>
      <c r="AP37591" s="135"/>
      <c r="BJ37591" s="136"/>
    </row>
    <row r="37592" spans="5:62" ht="14.25" customHeight="1" x14ac:dyDescent="0.25">
      <c r="E37592" s="113"/>
      <c r="H37592" s="133"/>
      <c r="T37592" s="133"/>
      <c r="X37592" s="131"/>
      <c r="Y37592" s="133"/>
      <c r="AJ37592" s="133"/>
      <c r="AO37592" s="135"/>
      <c r="AP37592" s="135"/>
      <c r="BJ37592" s="136"/>
    </row>
    <row r="37593" spans="5:62" ht="14.25" customHeight="1" x14ac:dyDescent="0.25">
      <c r="E37593" s="113"/>
      <c r="H37593" s="133"/>
      <c r="T37593" s="133"/>
      <c r="X37593" s="131"/>
      <c r="Y37593" s="133"/>
      <c r="AJ37593" s="133"/>
      <c r="AO37593" s="135"/>
      <c r="AP37593" s="135"/>
      <c r="BJ37593" s="136"/>
    </row>
    <row r="37594" spans="5:62" ht="14.25" customHeight="1" x14ac:dyDescent="0.25">
      <c r="E37594" s="113"/>
      <c r="H37594" s="133"/>
      <c r="T37594" s="133"/>
      <c r="X37594" s="131"/>
      <c r="Y37594" s="133"/>
      <c r="AJ37594" s="133"/>
      <c r="AO37594" s="135"/>
      <c r="AP37594" s="135"/>
      <c r="BJ37594" s="136"/>
    </row>
    <row r="37595" spans="5:62" ht="14.25" customHeight="1" x14ac:dyDescent="0.25">
      <c r="E37595" s="113"/>
      <c r="H37595" s="133"/>
      <c r="T37595" s="133"/>
      <c r="X37595" s="131"/>
      <c r="Y37595" s="133"/>
      <c r="AJ37595" s="133"/>
      <c r="AO37595" s="135"/>
      <c r="AP37595" s="135"/>
      <c r="BJ37595" s="136"/>
    </row>
    <row r="37596" spans="5:62" ht="14.25" customHeight="1" x14ac:dyDescent="0.25">
      <c r="E37596" s="113"/>
      <c r="H37596" s="133"/>
      <c r="T37596" s="133"/>
      <c r="X37596" s="131"/>
      <c r="Y37596" s="133"/>
      <c r="AJ37596" s="133"/>
      <c r="AO37596" s="135"/>
      <c r="AP37596" s="135"/>
      <c r="BJ37596" s="136"/>
    </row>
    <row r="37597" spans="5:62" ht="14.25" customHeight="1" x14ac:dyDescent="0.25">
      <c r="E37597" s="113"/>
      <c r="H37597" s="133"/>
      <c r="T37597" s="133"/>
      <c r="X37597" s="131"/>
      <c r="Y37597" s="133"/>
      <c r="AJ37597" s="133"/>
      <c r="AO37597" s="135"/>
      <c r="AP37597" s="135"/>
      <c r="BJ37597" s="136"/>
    </row>
    <row r="37598" spans="5:62" ht="14.25" customHeight="1" x14ac:dyDescent="0.25">
      <c r="E37598" s="113"/>
      <c r="H37598" s="133"/>
      <c r="T37598" s="133"/>
      <c r="X37598" s="131"/>
      <c r="Y37598" s="133"/>
      <c r="AJ37598" s="133"/>
      <c r="AO37598" s="135"/>
      <c r="AP37598" s="135"/>
      <c r="BJ37598" s="136"/>
    </row>
    <row r="37599" spans="5:62" ht="14.25" customHeight="1" x14ac:dyDescent="0.25">
      <c r="E37599" s="113"/>
      <c r="H37599" s="133"/>
      <c r="T37599" s="133"/>
      <c r="X37599" s="131"/>
      <c r="Y37599" s="133"/>
      <c r="AJ37599" s="133"/>
      <c r="AO37599" s="135"/>
      <c r="AP37599" s="135"/>
      <c r="BJ37599" s="136"/>
    </row>
    <row r="37600" spans="5:62" ht="14.25" customHeight="1" x14ac:dyDescent="0.25">
      <c r="E37600" s="113"/>
      <c r="H37600" s="133"/>
      <c r="T37600" s="133"/>
      <c r="X37600" s="131"/>
      <c r="Y37600" s="133"/>
      <c r="AJ37600" s="133"/>
      <c r="AO37600" s="135"/>
      <c r="AP37600" s="135"/>
      <c r="BJ37600" s="136"/>
    </row>
    <row r="37601" spans="5:62" ht="14.25" customHeight="1" x14ac:dyDescent="0.25">
      <c r="E37601" s="113"/>
      <c r="H37601" s="133"/>
      <c r="T37601" s="133"/>
      <c r="X37601" s="131"/>
      <c r="Y37601" s="133"/>
      <c r="AJ37601" s="133"/>
      <c r="AO37601" s="135"/>
      <c r="AP37601" s="135"/>
      <c r="BJ37601" s="136"/>
    </row>
    <row r="37602" spans="5:62" ht="14.25" customHeight="1" x14ac:dyDescent="0.25">
      <c r="E37602" s="113"/>
      <c r="H37602" s="133"/>
      <c r="T37602" s="133"/>
      <c r="X37602" s="131"/>
      <c r="Y37602" s="133"/>
      <c r="AJ37602" s="133"/>
      <c r="AO37602" s="135"/>
      <c r="AP37602" s="135"/>
      <c r="BJ37602" s="136"/>
    </row>
    <row r="37603" spans="5:62" ht="14.25" customHeight="1" x14ac:dyDescent="0.25">
      <c r="E37603" s="113"/>
      <c r="H37603" s="133"/>
      <c r="T37603" s="133"/>
      <c r="X37603" s="131"/>
      <c r="Y37603" s="133"/>
      <c r="AJ37603" s="133"/>
      <c r="AO37603" s="135"/>
      <c r="AP37603" s="135"/>
      <c r="BJ37603" s="136"/>
    </row>
    <row r="37604" spans="5:62" ht="14.25" customHeight="1" x14ac:dyDescent="0.25">
      <c r="E37604" s="113"/>
      <c r="H37604" s="133"/>
      <c r="T37604" s="133"/>
      <c r="X37604" s="131"/>
      <c r="Y37604" s="133"/>
      <c r="AJ37604" s="133"/>
      <c r="AO37604" s="135"/>
      <c r="AP37604" s="135"/>
      <c r="BJ37604" s="136"/>
    </row>
    <row r="37605" spans="5:62" ht="14.25" customHeight="1" x14ac:dyDescent="0.25">
      <c r="E37605" s="113"/>
      <c r="H37605" s="133"/>
      <c r="T37605" s="133"/>
      <c r="X37605" s="131"/>
      <c r="Y37605" s="133"/>
      <c r="AJ37605" s="133"/>
      <c r="AO37605" s="135"/>
      <c r="AP37605" s="135"/>
      <c r="BJ37605" s="136"/>
    </row>
    <row r="37606" spans="5:62" ht="14.25" customHeight="1" x14ac:dyDescent="0.25">
      <c r="E37606" s="113"/>
      <c r="H37606" s="133"/>
      <c r="T37606" s="133"/>
      <c r="X37606" s="131"/>
      <c r="Y37606" s="133"/>
      <c r="AJ37606" s="133"/>
      <c r="AO37606" s="135"/>
      <c r="AP37606" s="135"/>
      <c r="BJ37606" s="136"/>
    </row>
    <row r="37607" spans="5:62" ht="14.25" customHeight="1" x14ac:dyDescent="0.25">
      <c r="E37607" s="113"/>
      <c r="H37607" s="133"/>
      <c r="T37607" s="133"/>
      <c r="X37607" s="131"/>
      <c r="Y37607" s="133"/>
      <c r="AJ37607" s="133"/>
      <c r="AO37607" s="135"/>
      <c r="AP37607" s="135"/>
      <c r="BJ37607" s="136"/>
    </row>
    <row r="37608" spans="5:62" ht="14.25" customHeight="1" x14ac:dyDescent="0.25">
      <c r="E37608" s="113"/>
      <c r="H37608" s="133"/>
      <c r="T37608" s="133"/>
      <c r="X37608" s="131"/>
      <c r="Y37608" s="133"/>
      <c r="AJ37608" s="133"/>
      <c r="AO37608" s="135"/>
      <c r="AP37608" s="135"/>
      <c r="BJ37608" s="136"/>
    </row>
    <row r="37609" spans="5:62" ht="14.25" customHeight="1" x14ac:dyDescent="0.25">
      <c r="E37609" s="113"/>
      <c r="H37609" s="133"/>
      <c r="T37609" s="133"/>
      <c r="X37609" s="131"/>
      <c r="Y37609" s="133"/>
      <c r="AJ37609" s="133"/>
      <c r="AO37609" s="135"/>
      <c r="AP37609" s="135"/>
      <c r="BJ37609" s="136"/>
    </row>
    <row r="37610" spans="5:62" ht="14.25" customHeight="1" x14ac:dyDescent="0.25">
      <c r="E37610" s="113"/>
      <c r="H37610" s="133"/>
      <c r="T37610" s="133"/>
      <c r="X37610" s="131"/>
      <c r="Y37610" s="133"/>
      <c r="AJ37610" s="133"/>
      <c r="AO37610" s="135"/>
      <c r="AP37610" s="135"/>
      <c r="BJ37610" s="136"/>
    </row>
    <row r="37611" spans="5:62" ht="14.25" customHeight="1" x14ac:dyDescent="0.25">
      <c r="E37611" s="113"/>
      <c r="H37611" s="133"/>
      <c r="T37611" s="133"/>
      <c r="X37611" s="131"/>
      <c r="Y37611" s="133"/>
      <c r="AJ37611" s="133"/>
      <c r="AO37611" s="135"/>
      <c r="AP37611" s="135"/>
      <c r="BJ37611" s="136"/>
    </row>
    <row r="37612" spans="5:62" ht="14.25" customHeight="1" x14ac:dyDescent="0.25">
      <c r="E37612" s="113"/>
      <c r="H37612" s="133"/>
      <c r="T37612" s="133"/>
      <c r="X37612" s="131"/>
      <c r="Y37612" s="133"/>
      <c r="AJ37612" s="133"/>
      <c r="AO37612" s="135"/>
      <c r="AP37612" s="135"/>
      <c r="BJ37612" s="136"/>
    </row>
    <row r="37613" spans="5:62" ht="14.25" customHeight="1" x14ac:dyDescent="0.25">
      <c r="E37613" s="113"/>
      <c r="H37613" s="133"/>
      <c r="T37613" s="133"/>
      <c r="X37613" s="131"/>
      <c r="Y37613" s="133"/>
      <c r="AJ37613" s="133"/>
      <c r="AO37613" s="135"/>
      <c r="AP37613" s="135"/>
      <c r="BJ37613" s="136"/>
    </row>
    <row r="37614" spans="5:62" ht="14.25" customHeight="1" x14ac:dyDescent="0.25">
      <c r="E37614" s="113"/>
      <c r="H37614" s="133"/>
      <c r="T37614" s="133"/>
      <c r="X37614" s="131"/>
      <c r="Y37614" s="133"/>
      <c r="AJ37614" s="133"/>
      <c r="AO37614" s="135"/>
      <c r="AP37614" s="135"/>
      <c r="BJ37614" s="136"/>
    </row>
    <row r="37615" spans="5:62" ht="14.25" customHeight="1" x14ac:dyDescent="0.25">
      <c r="E37615" s="113"/>
      <c r="H37615" s="133"/>
      <c r="T37615" s="133"/>
      <c r="X37615" s="131"/>
      <c r="Y37615" s="133"/>
      <c r="AJ37615" s="133"/>
      <c r="AO37615" s="135"/>
      <c r="AP37615" s="135"/>
      <c r="BJ37615" s="136"/>
    </row>
    <row r="37616" spans="5:62" ht="14.25" customHeight="1" x14ac:dyDescent="0.25">
      <c r="E37616" s="113"/>
      <c r="H37616" s="133"/>
      <c r="T37616" s="133"/>
      <c r="X37616" s="131"/>
      <c r="Y37616" s="133"/>
      <c r="AJ37616" s="133"/>
      <c r="AO37616" s="135"/>
      <c r="AP37616" s="135"/>
      <c r="BJ37616" s="136"/>
    </row>
    <row r="37617" spans="5:62" ht="14.25" customHeight="1" x14ac:dyDescent="0.25">
      <c r="E37617" s="113"/>
      <c r="H37617" s="133"/>
      <c r="T37617" s="133"/>
      <c r="X37617" s="131"/>
      <c r="Y37617" s="133"/>
      <c r="AJ37617" s="133"/>
      <c r="AO37617" s="135"/>
      <c r="AP37617" s="135"/>
      <c r="BJ37617" s="136"/>
    </row>
    <row r="37618" spans="5:62" ht="14.25" customHeight="1" x14ac:dyDescent="0.25">
      <c r="E37618" s="113"/>
      <c r="H37618" s="133"/>
      <c r="T37618" s="133"/>
      <c r="X37618" s="131"/>
      <c r="Y37618" s="133"/>
      <c r="AJ37618" s="133"/>
      <c r="AO37618" s="135"/>
      <c r="AP37618" s="135"/>
      <c r="BJ37618" s="136"/>
    </row>
    <row r="37619" spans="5:62" ht="14.25" customHeight="1" x14ac:dyDescent="0.25">
      <c r="E37619" s="113"/>
      <c r="H37619" s="133"/>
      <c r="T37619" s="133"/>
      <c r="X37619" s="131"/>
      <c r="Y37619" s="133"/>
      <c r="AJ37619" s="133"/>
      <c r="AO37619" s="135"/>
      <c r="AP37619" s="135"/>
      <c r="BJ37619" s="136"/>
    </row>
    <row r="37620" spans="5:62" ht="14.25" customHeight="1" x14ac:dyDescent="0.25">
      <c r="E37620" s="113"/>
      <c r="H37620" s="133"/>
      <c r="T37620" s="133"/>
      <c r="X37620" s="131"/>
      <c r="Y37620" s="133"/>
      <c r="AJ37620" s="133"/>
      <c r="AO37620" s="135"/>
      <c r="AP37620" s="135"/>
      <c r="BJ37620" s="136"/>
    </row>
    <row r="37621" spans="5:62" ht="14.25" customHeight="1" x14ac:dyDescent="0.25">
      <c r="E37621" s="113"/>
      <c r="H37621" s="133"/>
      <c r="T37621" s="133"/>
      <c r="X37621" s="131"/>
      <c r="Y37621" s="133"/>
      <c r="AJ37621" s="133"/>
      <c r="AO37621" s="135"/>
      <c r="AP37621" s="135"/>
      <c r="BJ37621" s="136"/>
    </row>
    <row r="37622" spans="5:62" ht="14.25" customHeight="1" x14ac:dyDescent="0.25">
      <c r="E37622" s="113"/>
      <c r="H37622" s="133"/>
      <c r="T37622" s="133"/>
      <c r="X37622" s="131"/>
      <c r="Y37622" s="133"/>
      <c r="AJ37622" s="133"/>
      <c r="AO37622" s="135"/>
      <c r="AP37622" s="135"/>
      <c r="BJ37622" s="136"/>
    </row>
    <row r="37623" spans="5:62" ht="14.25" customHeight="1" x14ac:dyDescent="0.25">
      <c r="E37623" s="113"/>
      <c r="H37623" s="133"/>
      <c r="T37623" s="133"/>
      <c r="X37623" s="131"/>
      <c r="Y37623" s="133"/>
      <c r="AJ37623" s="133"/>
      <c r="AO37623" s="135"/>
      <c r="AP37623" s="135"/>
      <c r="BJ37623" s="136"/>
    </row>
    <row r="37624" spans="5:62" ht="14.25" customHeight="1" x14ac:dyDescent="0.25">
      <c r="E37624" s="113"/>
      <c r="H37624" s="133"/>
      <c r="T37624" s="133"/>
      <c r="X37624" s="131"/>
      <c r="Y37624" s="133"/>
      <c r="AJ37624" s="133"/>
      <c r="AO37624" s="135"/>
      <c r="AP37624" s="135"/>
      <c r="BJ37624" s="136"/>
    </row>
    <row r="37625" spans="5:62" ht="14.25" customHeight="1" x14ac:dyDescent="0.25">
      <c r="E37625" s="113"/>
      <c r="H37625" s="133"/>
      <c r="T37625" s="133"/>
      <c r="X37625" s="131"/>
      <c r="Y37625" s="133"/>
      <c r="AJ37625" s="133"/>
      <c r="AO37625" s="135"/>
      <c r="AP37625" s="135"/>
      <c r="BJ37625" s="136"/>
    </row>
    <row r="37626" spans="5:62" ht="14.25" customHeight="1" x14ac:dyDescent="0.25">
      <c r="E37626" s="113"/>
      <c r="H37626" s="133"/>
      <c r="T37626" s="133"/>
      <c r="X37626" s="131"/>
      <c r="Y37626" s="133"/>
      <c r="AJ37626" s="133"/>
      <c r="AO37626" s="135"/>
      <c r="AP37626" s="135"/>
      <c r="BJ37626" s="136"/>
    </row>
    <row r="37627" spans="5:62" ht="14.25" customHeight="1" x14ac:dyDescent="0.25">
      <c r="E37627" s="113"/>
      <c r="H37627" s="133"/>
      <c r="T37627" s="133"/>
      <c r="X37627" s="131"/>
      <c r="Y37627" s="133"/>
      <c r="AJ37627" s="133"/>
      <c r="AO37627" s="135"/>
      <c r="AP37627" s="135"/>
      <c r="BJ37627" s="136"/>
    </row>
    <row r="37628" spans="5:62" ht="14.25" customHeight="1" x14ac:dyDescent="0.25">
      <c r="E37628" s="113"/>
      <c r="H37628" s="133"/>
      <c r="T37628" s="133"/>
      <c r="X37628" s="131"/>
      <c r="Y37628" s="133"/>
      <c r="AJ37628" s="133"/>
      <c r="AO37628" s="135"/>
      <c r="AP37628" s="135"/>
      <c r="BJ37628" s="136"/>
    </row>
    <row r="37629" spans="5:62" ht="14.25" customHeight="1" x14ac:dyDescent="0.25">
      <c r="E37629" s="113"/>
      <c r="H37629" s="133"/>
      <c r="T37629" s="133"/>
      <c r="X37629" s="131"/>
      <c r="Y37629" s="133"/>
      <c r="AJ37629" s="133"/>
      <c r="AO37629" s="135"/>
      <c r="AP37629" s="135"/>
      <c r="BJ37629" s="136"/>
    </row>
    <row r="37630" spans="5:62" ht="14.25" customHeight="1" x14ac:dyDescent="0.25">
      <c r="E37630" s="113"/>
      <c r="H37630" s="133"/>
      <c r="T37630" s="133"/>
      <c r="X37630" s="131"/>
      <c r="Y37630" s="133"/>
      <c r="AJ37630" s="133"/>
      <c r="AO37630" s="135"/>
      <c r="AP37630" s="135"/>
      <c r="BJ37630" s="136"/>
    </row>
    <row r="37631" spans="5:62" ht="14.25" customHeight="1" x14ac:dyDescent="0.25">
      <c r="E37631" s="113"/>
      <c r="H37631" s="133"/>
      <c r="T37631" s="133"/>
      <c r="X37631" s="131"/>
      <c r="Y37631" s="133"/>
      <c r="AJ37631" s="133"/>
      <c r="AO37631" s="135"/>
      <c r="AP37631" s="135"/>
      <c r="BJ37631" s="136"/>
    </row>
    <row r="37632" spans="5:62" ht="14.25" customHeight="1" x14ac:dyDescent="0.25">
      <c r="E37632" s="113"/>
      <c r="H37632" s="133"/>
      <c r="T37632" s="133"/>
      <c r="X37632" s="131"/>
      <c r="Y37632" s="133"/>
      <c r="AJ37632" s="133"/>
      <c r="AO37632" s="135"/>
      <c r="AP37632" s="135"/>
      <c r="BJ37632" s="136"/>
    </row>
    <row r="37633" spans="5:62" ht="14.25" customHeight="1" x14ac:dyDescent="0.25">
      <c r="E37633" s="113"/>
      <c r="H37633" s="133"/>
      <c r="T37633" s="133"/>
      <c r="X37633" s="131"/>
      <c r="Y37633" s="133"/>
      <c r="AJ37633" s="133"/>
      <c r="AO37633" s="135"/>
      <c r="AP37633" s="135"/>
      <c r="BJ37633" s="136"/>
    </row>
    <row r="37634" spans="5:62" ht="14.25" customHeight="1" x14ac:dyDescent="0.25">
      <c r="E37634" s="113"/>
      <c r="H37634" s="133"/>
      <c r="T37634" s="133"/>
      <c r="X37634" s="131"/>
      <c r="Y37634" s="133"/>
      <c r="AJ37634" s="133"/>
      <c r="AO37634" s="135"/>
      <c r="AP37634" s="135"/>
      <c r="BJ37634" s="136"/>
    </row>
    <row r="37635" spans="5:62" ht="14.25" customHeight="1" x14ac:dyDescent="0.25">
      <c r="E37635" s="113"/>
      <c r="H37635" s="133"/>
      <c r="T37635" s="133"/>
      <c r="X37635" s="131"/>
      <c r="Y37635" s="133"/>
      <c r="AJ37635" s="133"/>
      <c r="AO37635" s="135"/>
      <c r="AP37635" s="135"/>
      <c r="BJ37635" s="136"/>
    </row>
    <row r="37636" spans="5:62" ht="14.25" customHeight="1" x14ac:dyDescent="0.25">
      <c r="E37636" s="113"/>
      <c r="H37636" s="133"/>
      <c r="T37636" s="133"/>
      <c r="X37636" s="131"/>
      <c r="Y37636" s="133"/>
      <c r="AJ37636" s="133"/>
      <c r="AO37636" s="135"/>
      <c r="AP37636" s="135"/>
      <c r="BJ37636" s="136"/>
    </row>
    <row r="37637" spans="5:62" ht="14.25" customHeight="1" x14ac:dyDescent="0.25">
      <c r="E37637" s="113"/>
      <c r="H37637" s="133"/>
      <c r="T37637" s="133"/>
      <c r="X37637" s="131"/>
      <c r="Y37637" s="133"/>
      <c r="AJ37637" s="133"/>
      <c r="AO37637" s="135"/>
      <c r="AP37637" s="135"/>
      <c r="BJ37637" s="136"/>
    </row>
    <row r="37638" spans="5:62" ht="14.25" customHeight="1" x14ac:dyDescent="0.25">
      <c r="E37638" s="113"/>
      <c r="H37638" s="133"/>
      <c r="T37638" s="133"/>
      <c r="X37638" s="131"/>
      <c r="Y37638" s="133"/>
      <c r="AJ37638" s="133"/>
      <c r="AO37638" s="135"/>
      <c r="AP37638" s="135"/>
      <c r="BJ37638" s="136"/>
    </row>
    <row r="37639" spans="5:62" ht="14.25" customHeight="1" x14ac:dyDescent="0.25">
      <c r="E37639" s="113"/>
      <c r="H37639" s="133"/>
      <c r="T37639" s="133"/>
      <c r="X37639" s="131"/>
      <c r="Y37639" s="133"/>
      <c r="AJ37639" s="133"/>
      <c r="AO37639" s="135"/>
      <c r="AP37639" s="135"/>
      <c r="BJ37639" s="136"/>
    </row>
    <row r="37640" spans="5:62" ht="14.25" customHeight="1" x14ac:dyDescent="0.25">
      <c r="E37640" s="113"/>
      <c r="H37640" s="133"/>
      <c r="T37640" s="133"/>
      <c r="X37640" s="131"/>
      <c r="Y37640" s="133"/>
      <c r="AJ37640" s="133"/>
      <c r="AO37640" s="135"/>
      <c r="AP37640" s="135"/>
      <c r="BJ37640" s="136"/>
    </row>
    <row r="37641" spans="5:62" ht="14.25" customHeight="1" x14ac:dyDescent="0.25">
      <c r="E37641" s="113"/>
      <c r="H37641" s="133"/>
      <c r="T37641" s="133"/>
      <c r="X37641" s="131"/>
      <c r="Y37641" s="133"/>
      <c r="AJ37641" s="133"/>
      <c r="AO37641" s="135"/>
      <c r="AP37641" s="135"/>
      <c r="BJ37641" s="136"/>
    </row>
    <row r="37642" spans="5:62" ht="14.25" customHeight="1" x14ac:dyDescent="0.25">
      <c r="E37642" s="113"/>
      <c r="H37642" s="133"/>
      <c r="T37642" s="133"/>
      <c r="X37642" s="131"/>
      <c r="Y37642" s="133"/>
      <c r="AJ37642" s="133"/>
      <c r="AO37642" s="135"/>
      <c r="AP37642" s="135"/>
      <c r="BJ37642" s="136"/>
    </row>
    <row r="37643" spans="5:62" ht="14.25" customHeight="1" x14ac:dyDescent="0.25">
      <c r="E37643" s="113"/>
      <c r="H37643" s="133"/>
      <c r="T37643" s="133"/>
      <c r="X37643" s="131"/>
      <c r="Y37643" s="133"/>
      <c r="AJ37643" s="133"/>
      <c r="AO37643" s="135"/>
      <c r="AP37643" s="135"/>
      <c r="BJ37643" s="136"/>
    </row>
    <row r="37644" spans="5:62" ht="14.25" customHeight="1" x14ac:dyDescent="0.25">
      <c r="E37644" s="113"/>
      <c r="H37644" s="133"/>
      <c r="T37644" s="133"/>
      <c r="X37644" s="131"/>
      <c r="Y37644" s="133"/>
      <c r="AJ37644" s="133"/>
      <c r="AO37644" s="135"/>
      <c r="AP37644" s="135"/>
      <c r="BJ37644" s="136"/>
    </row>
    <row r="37645" spans="5:62" ht="14.25" customHeight="1" x14ac:dyDescent="0.25">
      <c r="E37645" s="113"/>
      <c r="H37645" s="133"/>
      <c r="T37645" s="133"/>
      <c r="X37645" s="131"/>
      <c r="Y37645" s="133"/>
      <c r="AJ37645" s="133"/>
      <c r="AO37645" s="135"/>
      <c r="AP37645" s="135"/>
      <c r="BJ37645" s="136"/>
    </row>
    <row r="37646" spans="5:62" ht="14.25" customHeight="1" x14ac:dyDescent="0.25">
      <c r="E37646" s="113"/>
      <c r="H37646" s="133"/>
      <c r="T37646" s="133"/>
      <c r="X37646" s="131"/>
      <c r="Y37646" s="133"/>
      <c r="AJ37646" s="133"/>
      <c r="AO37646" s="135"/>
      <c r="AP37646" s="135"/>
      <c r="BJ37646" s="136"/>
    </row>
    <row r="37647" spans="5:62" ht="14.25" customHeight="1" x14ac:dyDescent="0.25">
      <c r="E37647" s="113"/>
      <c r="H37647" s="133"/>
      <c r="T37647" s="133"/>
      <c r="X37647" s="131"/>
      <c r="Y37647" s="133"/>
      <c r="AJ37647" s="133"/>
      <c r="AO37647" s="135"/>
      <c r="AP37647" s="135"/>
      <c r="BJ37647" s="136"/>
    </row>
    <row r="37648" spans="5:62" ht="14.25" customHeight="1" x14ac:dyDescent="0.25">
      <c r="E37648" s="113"/>
      <c r="H37648" s="133"/>
      <c r="T37648" s="133"/>
      <c r="X37648" s="131"/>
      <c r="Y37648" s="133"/>
      <c r="AJ37648" s="133"/>
      <c r="AO37648" s="135"/>
      <c r="AP37648" s="135"/>
      <c r="BJ37648" s="136"/>
    </row>
    <row r="37649" spans="5:62" ht="14.25" customHeight="1" x14ac:dyDescent="0.25">
      <c r="E37649" s="113"/>
      <c r="H37649" s="133"/>
      <c r="T37649" s="133"/>
      <c r="X37649" s="131"/>
      <c r="Y37649" s="133"/>
      <c r="AJ37649" s="133"/>
      <c r="AO37649" s="135"/>
      <c r="AP37649" s="135"/>
      <c r="BJ37649" s="136"/>
    </row>
    <row r="37650" spans="5:62" ht="14.25" customHeight="1" x14ac:dyDescent="0.25">
      <c r="E37650" s="113"/>
      <c r="H37650" s="133"/>
      <c r="T37650" s="133"/>
      <c r="X37650" s="131"/>
      <c r="Y37650" s="133"/>
      <c r="AJ37650" s="133"/>
      <c r="AO37650" s="135"/>
      <c r="AP37650" s="135"/>
      <c r="BJ37650" s="136"/>
    </row>
    <row r="37651" spans="5:62" ht="14.25" customHeight="1" x14ac:dyDescent="0.25">
      <c r="E37651" s="113"/>
      <c r="H37651" s="133"/>
      <c r="T37651" s="133"/>
      <c r="X37651" s="131"/>
      <c r="Y37651" s="133"/>
      <c r="AJ37651" s="133"/>
      <c r="AO37651" s="135"/>
      <c r="AP37651" s="135"/>
      <c r="BJ37651" s="136"/>
    </row>
    <row r="37652" spans="5:62" ht="14.25" customHeight="1" x14ac:dyDescent="0.25">
      <c r="E37652" s="113"/>
      <c r="H37652" s="133"/>
      <c r="T37652" s="133"/>
      <c r="X37652" s="131"/>
      <c r="Y37652" s="133"/>
      <c r="AJ37652" s="133"/>
      <c r="AO37652" s="135"/>
      <c r="AP37652" s="135"/>
      <c r="BJ37652" s="136"/>
    </row>
    <row r="37653" spans="5:62" ht="14.25" customHeight="1" x14ac:dyDescent="0.25">
      <c r="E37653" s="113"/>
      <c r="H37653" s="133"/>
      <c r="T37653" s="133"/>
      <c r="X37653" s="131"/>
      <c r="Y37653" s="133"/>
      <c r="AJ37653" s="133"/>
      <c r="AO37653" s="135"/>
      <c r="AP37653" s="135"/>
      <c r="BJ37653" s="136"/>
    </row>
    <row r="37654" spans="5:62" ht="14.25" customHeight="1" x14ac:dyDescent="0.25">
      <c r="E37654" s="113"/>
      <c r="H37654" s="133"/>
      <c r="T37654" s="133"/>
      <c r="X37654" s="131"/>
      <c r="Y37654" s="133"/>
      <c r="AJ37654" s="133"/>
      <c r="AO37654" s="135"/>
      <c r="AP37654" s="135"/>
      <c r="BJ37654" s="136"/>
    </row>
    <row r="37655" spans="5:62" ht="14.25" customHeight="1" x14ac:dyDescent="0.25">
      <c r="E37655" s="113"/>
      <c r="H37655" s="133"/>
      <c r="T37655" s="133"/>
      <c r="X37655" s="131"/>
      <c r="Y37655" s="133"/>
      <c r="AJ37655" s="133"/>
      <c r="AO37655" s="135"/>
      <c r="AP37655" s="135"/>
      <c r="BJ37655" s="136"/>
    </row>
    <row r="37656" spans="5:62" ht="14.25" customHeight="1" x14ac:dyDescent="0.25">
      <c r="E37656" s="113"/>
      <c r="H37656" s="133"/>
      <c r="T37656" s="133"/>
      <c r="X37656" s="131"/>
      <c r="Y37656" s="133"/>
      <c r="AJ37656" s="133"/>
      <c r="AO37656" s="135"/>
      <c r="AP37656" s="135"/>
      <c r="BJ37656" s="136"/>
    </row>
    <row r="37657" spans="5:62" ht="14.25" customHeight="1" x14ac:dyDescent="0.25">
      <c r="E37657" s="113"/>
      <c r="H37657" s="133"/>
      <c r="T37657" s="133"/>
      <c r="X37657" s="131"/>
      <c r="Y37657" s="133"/>
      <c r="AJ37657" s="133"/>
      <c r="AO37657" s="135"/>
      <c r="AP37657" s="135"/>
      <c r="BJ37657" s="136"/>
    </row>
    <row r="37658" spans="5:62" ht="14.25" customHeight="1" x14ac:dyDescent="0.25">
      <c r="E37658" s="113"/>
      <c r="H37658" s="133"/>
      <c r="T37658" s="133"/>
      <c r="X37658" s="131"/>
      <c r="Y37658" s="133"/>
      <c r="AJ37658" s="133"/>
      <c r="AO37658" s="135"/>
      <c r="AP37658" s="135"/>
      <c r="BJ37658" s="136"/>
    </row>
    <row r="37659" spans="5:62" ht="14.25" customHeight="1" x14ac:dyDescent="0.25">
      <c r="E37659" s="113"/>
      <c r="H37659" s="133"/>
      <c r="T37659" s="133"/>
      <c r="X37659" s="131"/>
      <c r="Y37659" s="133"/>
      <c r="AJ37659" s="133"/>
      <c r="AO37659" s="135"/>
      <c r="AP37659" s="135"/>
      <c r="BJ37659" s="136"/>
    </row>
    <row r="37660" spans="5:62" ht="14.25" customHeight="1" x14ac:dyDescent="0.25">
      <c r="E37660" s="113"/>
      <c r="H37660" s="133"/>
      <c r="T37660" s="133"/>
      <c r="X37660" s="131"/>
      <c r="Y37660" s="133"/>
      <c r="AJ37660" s="133"/>
      <c r="AO37660" s="135"/>
      <c r="AP37660" s="135"/>
      <c r="BJ37660" s="136"/>
    </row>
    <row r="37661" spans="5:62" ht="14.25" customHeight="1" x14ac:dyDescent="0.25">
      <c r="E37661" s="113"/>
      <c r="H37661" s="133"/>
      <c r="T37661" s="133"/>
      <c r="X37661" s="131"/>
      <c r="Y37661" s="133"/>
      <c r="AJ37661" s="133"/>
      <c r="AO37661" s="135"/>
      <c r="AP37661" s="135"/>
      <c r="BJ37661" s="136"/>
    </row>
    <row r="37662" spans="5:62" ht="14.25" customHeight="1" x14ac:dyDescent="0.25">
      <c r="E37662" s="113"/>
      <c r="H37662" s="133"/>
      <c r="T37662" s="133"/>
      <c r="X37662" s="131"/>
      <c r="Y37662" s="133"/>
      <c r="AJ37662" s="133"/>
      <c r="AO37662" s="135"/>
      <c r="AP37662" s="135"/>
      <c r="BJ37662" s="136"/>
    </row>
    <row r="37663" spans="5:62" ht="14.25" customHeight="1" x14ac:dyDescent="0.25">
      <c r="E37663" s="113"/>
      <c r="H37663" s="133"/>
      <c r="T37663" s="133"/>
      <c r="X37663" s="131"/>
      <c r="Y37663" s="133"/>
      <c r="AJ37663" s="133"/>
      <c r="AO37663" s="135"/>
      <c r="AP37663" s="135"/>
      <c r="BJ37663" s="136"/>
    </row>
    <row r="37664" spans="5:62" ht="14.25" customHeight="1" x14ac:dyDescent="0.25">
      <c r="E37664" s="113"/>
      <c r="H37664" s="133"/>
      <c r="T37664" s="133"/>
      <c r="X37664" s="131"/>
      <c r="Y37664" s="133"/>
      <c r="AJ37664" s="133"/>
      <c r="AO37664" s="135"/>
      <c r="AP37664" s="135"/>
      <c r="BJ37664" s="136"/>
    </row>
    <row r="37665" spans="5:62" ht="14.25" customHeight="1" x14ac:dyDescent="0.25">
      <c r="E37665" s="113"/>
      <c r="H37665" s="133"/>
      <c r="T37665" s="133"/>
      <c r="X37665" s="131"/>
      <c r="Y37665" s="133"/>
      <c r="AJ37665" s="133"/>
      <c r="AO37665" s="135"/>
      <c r="AP37665" s="135"/>
      <c r="BJ37665" s="136"/>
    </row>
    <row r="37666" spans="5:62" ht="14.25" customHeight="1" x14ac:dyDescent="0.25">
      <c r="E37666" s="113"/>
      <c r="H37666" s="133"/>
      <c r="T37666" s="133"/>
      <c r="X37666" s="131"/>
      <c r="Y37666" s="133"/>
      <c r="AJ37666" s="133"/>
      <c r="AO37666" s="135"/>
      <c r="AP37666" s="135"/>
      <c r="BJ37666" s="136"/>
    </row>
    <row r="37667" spans="5:62" ht="14.25" customHeight="1" x14ac:dyDescent="0.25">
      <c r="E37667" s="113"/>
      <c r="H37667" s="133"/>
      <c r="T37667" s="133"/>
      <c r="X37667" s="131"/>
      <c r="Y37667" s="133"/>
      <c r="AJ37667" s="133"/>
      <c r="AO37667" s="135"/>
      <c r="AP37667" s="135"/>
      <c r="BJ37667" s="136"/>
    </row>
    <row r="37668" spans="5:62" ht="14.25" customHeight="1" x14ac:dyDescent="0.25">
      <c r="E37668" s="113"/>
      <c r="H37668" s="133"/>
      <c r="T37668" s="133"/>
      <c r="X37668" s="131"/>
      <c r="Y37668" s="133"/>
      <c r="AJ37668" s="133"/>
      <c r="AO37668" s="135"/>
      <c r="AP37668" s="135"/>
      <c r="BJ37668" s="136"/>
    </row>
    <row r="37669" spans="5:62" ht="14.25" customHeight="1" x14ac:dyDescent="0.25">
      <c r="E37669" s="113"/>
      <c r="H37669" s="133"/>
      <c r="T37669" s="133"/>
      <c r="X37669" s="131"/>
      <c r="Y37669" s="133"/>
      <c r="AJ37669" s="133"/>
      <c r="AO37669" s="135"/>
      <c r="AP37669" s="135"/>
      <c r="BJ37669" s="136"/>
    </row>
    <row r="37670" spans="5:62" ht="14.25" customHeight="1" x14ac:dyDescent="0.25">
      <c r="E37670" s="113"/>
      <c r="H37670" s="133"/>
      <c r="T37670" s="133"/>
      <c r="X37670" s="131"/>
      <c r="Y37670" s="133"/>
      <c r="AJ37670" s="133"/>
      <c r="AO37670" s="135"/>
      <c r="AP37670" s="135"/>
      <c r="BJ37670" s="136"/>
    </row>
    <row r="37671" spans="5:62" ht="14.25" customHeight="1" x14ac:dyDescent="0.25">
      <c r="E37671" s="113"/>
      <c r="H37671" s="133"/>
      <c r="T37671" s="133"/>
      <c r="X37671" s="131"/>
      <c r="Y37671" s="133"/>
      <c r="AJ37671" s="133"/>
      <c r="AO37671" s="135"/>
      <c r="AP37671" s="135"/>
      <c r="BJ37671" s="136"/>
    </row>
    <row r="37672" spans="5:62" ht="14.25" customHeight="1" x14ac:dyDescent="0.25">
      <c r="E37672" s="113"/>
      <c r="H37672" s="133"/>
      <c r="T37672" s="133"/>
      <c r="X37672" s="131"/>
      <c r="Y37672" s="133"/>
      <c r="AJ37672" s="133"/>
      <c r="AO37672" s="135"/>
      <c r="AP37672" s="135"/>
      <c r="BJ37672" s="136"/>
    </row>
    <row r="37673" spans="5:62" ht="14.25" customHeight="1" x14ac:dyDescent="0.25">
      <c r="E37673" s="113"/>
      <c r="H37673" s="133"/>
      <c r="T37673" s="133"/>
      <c r="X37673" s="131"/>
      <c r="Y37673" s="133"/>
      <c r="AJ37673" s="133"/>
      <c r="AO37673" s="135"/>
      <c r="AP37673" s="135"/>
      <c r="BJ37673" s="136"/>
    </row>
    <row r="37674" spans="5:62" ht="14.25" customHeight="1" x14ac:dyDescent="0.25">
      <c r="E37674" s="113"/>
      <c r="H37674" s="133"/>
      <c r="T37674" s="133"/>
      <c r="X37674" s="131"/>
      <c r="Y37674" s="133"/>
      <c r="AJ37674" s="133"/>
      <c r="AO37674" s="135"/>
      <c r="AP37674" s="135"/>
      <c r="BJ37674" s="136"/>
    </row>
    <row r="37675" spans="5:62" ht="14.25" customHeight="1" x14ac:dyDescent="0.25">
      <c r="E37675" s="113"/>
      <c r="H37675" s="133"/>
      <c r="T37675" s="133"/>
      <c r="X37675" s="131"/>
      <c r="Y37675" s="133"/>
      <c r="AJ37675" s="133"/>
      <c r="AO37675" s="135"/>
      <c r="AP37675" s="135"/>
      <c r="BJ37675" s="136"/>
    </row>
    <row r="37676" spans="5:62" ht="14.25" customHeight="1" x14ac:dyDescent="0.25">
      <c r="E37676" s="113"/>
      <c r="H37676" s="133"/>
      <c r="T37676" s="133"/>
      <c r="X37676" s="131"/>
      <c r="Y37676" s="133"/>
      <c r="AJ37676" s="133"/>
      <c r="AO37676" s="135"/>
      <c r="AP37676" s="135"/>
      <c r="BJ37676" s="136"/>
    </row>
    <row r="37677" spans="5:62" ht="14.25" customHeight="1" x14ac:dyDescent="0.25">
      <c r="E37677" s="113"/>
      <c r="H37677" s="133"/>
      <c r="T37677" s="133"/>
      <c r="X37677" s="131"/>
      <c r="Y37677" s="133"/>
      <c r="AJ37677" s="133"/>
      <c r="AO37677" s="135"/>
      <c r="AP37677" s="135"/>
      <c r="BJ37677" s="136"/>
    </row>
    <row r="37678" spans="5:62" ht="14.25" customHeight="1" x14ac:dyDescent="0.25">
      <c r="E37678" s="113"/>
      <c r="H37678" s="133"/>
      <c r="T37678" s="133"/>
      <c r="X37678" s="131"/>
      <c r="Y37678" s="133"/>
      <c r="AJ37678" s="133"/>
      <c r="AO37678" s="135"/>
      <c r="AP37678" s="135"/>
      <c r="BJ37678" s="136"/>
    </row>
    <row r="37679" spans="5:62" ht="14.25" customHeight="1" x14ac:dyDescent="0.25">
      <c r="E37679" s="113"/>
      <c r="H37679" s="133"/>
      <c r="T37679" s="133"/>
      <c r="X37679" s="131"/>
      <c r="Y37679" s="133"/>
      <c r="AJ37679" s="133"/>
      <c r="AO37679" s="135"/>
      <c r="AP37679" s="135"/>
      <c r="BJ37679" s="136"/>
    </row>
    <row r="37680" spans="5:62" ht="14.25" customHeight="1" x14ac:dyDescent="0.25">
      <c r="E37680" s="113"/>
      <c r="H37680" s="133"/>
      <c r="T37680" s="133"/>
      <c r="X37680" s="131"/>
      <c r="Y37680" s="133"/>
      <c r="AJ37680" s="133"/>
      <c r="AO37680" s="135"/>
      <c r="AP37680" s="135"/>
      <c r="BJ37680" s="136"/>
    </row>
    <row r="37681" spans="5:62" ht="14.25" customHeight="1" x14ac:dyDescent="0.25">
      <c r="E37681" s="113"/>
      <c r="H37681" s="133"/>
      <c r="T37681" s="133"/>
      <c r="X37681" s="131"/>
      <c r="Y37681" s="133"/>
      <c r="AJ37681" s="133"/>
      <c r="AO37681" s="135"/>
      <c r="AP37681" s="135"/>
      <c r="BJ37681" s="136"/>
    </row>
    <row r="37682" spans="5:62" ht="14.25" customHeight="1" x14ac:dyDescent="0.25">
      <c r="E37682" s="113"/>
      <c r="H37682" s="133"/>
      <c r="T37682" s="133"/>
      <c r="X37682" s="131"/>
      <c r="Y37682" s="133"/>
      <c r="AJ37682" s="133"/>
      <c r="AO37682" s="135"/>
      <c r="AP37682" s="135"/>
      <c r="BJ37682" s="136"/>
    </row>
    <row r="37683" spans="5:62" ht="14.25" customHeight="1" x14ac:dyDescent="0.25">
      <c r="E37683" s="113"/>
      <c r="H37683" s="133"/>
      <c r="T37683" s="133"/>
      <c r="X37683" s="131"/>
      <c r="Y37683" s="133"/>
      <c r="AJ37683" s="133"/>
      <c r="AO37683" s="135"/>
      <c r="AP37683" s="135"/>
      <c r="BJ37683" s="136"/>
    </row>
    <row r="37684" spans="5:62" ht="14.25" customHeight="1" x14ac:dyDescent="0.25">
      <c r="E37684" s="113"/>
      <c r="H37684" s="133"/>
      <c r="T37684" s="133"/>
      <c r="X37684" s="131"/>
      <c r="Y37684" s="133"/>
      <c r="AJ37684" s="133"/>
      <c r="AO37684" s="135"/>
      <c r="AP37684" s="135"/>
      <c r="BJ37684" s="136"/>
    </row>
    <row r="37685" spans="5:62" ht="14.25" customHeight="1" x14ac:dyDescent="0.25">
      <c r="E37685" s="113"/>
      <c r="H37685" s="133"/>
      <c r="T37685" s="133"/>
      <c r="X37685" s="131"/>
      <c r="Y37685" s="133"/>
      <c r="AJ37685" s="133"/>
      <c r="AO37685" s="135"/>
      <c r="AP37685" s="135"/>
      <c r="BJ37685" s="136"/>
    </row>
    <row r="37686" spans="5:62" ht="14.25" customHeight="1" x14ac:dyDescent="0.25">
      <c r="E37686" s="113"/>
      <c r="H37686" s="133"/>
      <c r="T37686" s="133"/>
      <c r="X37686" s="131"/>
      <c r="Y37686" s="133"/>
      <c r="AJ37686" s="133"/>
      <c r="AO37686" s="135"/>
      <c r="AP37686" s="135"/>
      <c r="BJ37686" s="136"/>
    </row>
    <row r="37687" spans="5:62" ht="14.25" customHeight="1" x14ac:dyDescent="0.25">
      <c r="E37687" s="113"/>
      <c r="H37687" s="133"/>
      <c r="T37687" s="133"/>
      <c r="X37687" s="131"/>
      <c r="Y37687" s="133"/>
      <c r="AJ37687" s="133"/>
      <c r="AO37687" s="135"/>
      <c r="AP37687" s="135"/>
      <c r="BJ37687" s="136"/>
    </row>
    <row r="37688" spans="5:62" ht="14.25" customHeight="1" x14ac:dyDescent="0.25">
      <c r="E37688" s="113"/>
      <c r="H37688" s="133"/>
      <c r="T37688" s="133"/>
      <c r="X37688" s="131"/>
      <c r="Y37688" s="133"/>
      <c r="AJ37688" s="133"/>
      <c r="AO37688" s="135"/>
      <c r="AP37688" s="135"/>
      <c r="BJ37688" s="136"/>
    </row>
    <row r="37689" spans="5:62" ht="14.25" customHeight="1" x14ac:dyDescent="0.25">
      <c r="E37689" s="113"/>
      <c r="H37689" s="133"/>
      <c r="T37689" s="133"/>
      <c r="X37689" s="131"/>
      <c r="Y37689" s="133"/>
      <c r="AJ37689" s="133"/>
      <c r="AO37689" s="135"/>
      <c r="AP37689" s="135"/>
      <c r="BJ37689" s="136"/>
    </row>
    <row r="37690" spans="5:62" ht="14.25" customHeight="1" x14ac:dyDescent="0.25">
      <c r="E37690" s="113"/>
      <c r="H37690" s="133"/>
      <c r="T37690" s="133"/>
      <c r="X37690" s="131"/>
      <c r="Y37690" s="133"/>
      <c r="AJ37690" s="133"/>
      <c r="AO37690" s="135"/>
      <c r="AP37690" s="135"/>
      <c r="BJ37690" s="136"/>
    </row>
    <row r="37691" spans="5:62" ht="14.25" customHeight="1" x14ac:dyDescent="0.25">
      <c r="E37691" s="113"/>
      <c r="H37691" s="133"/>
      <c r="T37691" s="133"/>
      <c r="X37691" s="131"/>
      <c r="Y37691" s="133"/>
      <c r="AJ37691" s="133"/>
      <c r="AO37691" s="135"/>
      <c r="AP37691" s="135"/>
      <c r="BJ37691" s="136"/>
    </row>
    <row r="37692" spans="5:62" ht="14.25" customHeight="1" x14ac:dyDescent="0.25">
      <c r="E37692" s="113"/>
      <c r="H37692" s="133"/>
      <c r="T37692" s="133"/>
      <c r="X37692" s="131"/>
      <c r="Y37692" s="133"/>
      <c r="AJ37692" s="133"/>
      <c r="AO37692" s="135"/>
      <c r="AP37692" s="135"/>
      <c r="BJ37692" s="136"/>
    </row>
    <row r="37693" spans="5:62" ht="14.25" customHeight="1" x14ac:dyDescent="0.25">
      <c r="E37693" s="113"/>
      <c r="H37693" s="133"/>
      <c r="T37693" s="133"/>
      <c r="X37693" s="131"/>
      <c r="Y37693" s="133"/>
      <c r="AJ37693" s="133"/>
      <c r="AO37693" s="135"/>
      <c r="AP37693" s="135"/>
      <c r="BJ37693" s="136"/>
    </row>
    <row r="37694" spans="5:62" ht="14.25" customHeight="1" x14ac:dyDescent="0.25">
      <c r="E37694" s="113"/>
      <c r="H37694" s="133"/>
      <c r="T37694" s="133"/>
      <c r="X37694" s="131"/>
      <c r="Y37694" s="133"/>
      <c r="AJ37694" s="133"/>
      <c r="AO37694" s="135"/>
      <c r="AP37694" s="135"/>
      <c r="BJ37694" s="136"/>
    </row>
    <row r="37695" spans="5:62" ht="14.25" customHeight="1" x14ac:dyDescent="0.25">
      <c r="E37695" s="113"/>
      <c r="H37695" s="133"/>
      <c r="T37695" s="133"/>
      <c r="X37695" s="131"/>
      <c r="Y37695" s="133"/>
      <c r="AJ37695" s="133"/>
      <c r="AO37695" s="135"/>
      <c r="AP37695" s="135"/>
      <c r="BJ37695" s="136"/>
    </row>
    <row r="37696" spans="5:62" ht="14.25" customHeight="1" x14ac:dyDescent="0.25">
      <c r="E37696" s="113"/>
      <c r="H37696" s="133"/>
      <c r="T37696" s="133"/>
      <c r="X37696" s="131"/>
      <c r="Y37696" s="133"/>
      <c r="AJ37696" s="133"/>
      <c r="AO37696" s="135"/>
      <c r="AP37696" s="135"/>
      <c r="BJ37696" s="136"/>
    </row>
    <row r="37697" spans="5:62" ht="14.25" customHeight="1" x14ac:dyDescent="0.25">
      <c r="E37697" s="113"/>
      <c r="H37697" s="133"/>
      <c r="T37697" s="133"/>
      <c r="X37697" s="131"/>
      <c r="Y37697" s="133"/>
      <c r="AJ37697" s="133"/>
      <c r="AO37697" s="135"/>
      <c r="AP37697" s="135"/>
      <c r="BJ37697" s="136"/>
    </row>
    <row r="37698" spans="5:62" ht="14.25" customHeight="1" x14ac:dyDescent="0.25">
      <c r="E37698" s="113"/>
      <c r="H37698" s="133"/>
      <c r="T37698" s="133"/>
      <c r="X37698" s="131"/>
      <c r="Y37698" s="133"/>
      <c r="AJ37698" s="133"/>
      <c r="AO37698" s="135"/>
      <c r="AP37698" s="135"/>
      <c r="BJ37698" s="136"/>
    </row>
    <row r="37699" spans="5:62" ht="14.25" customHeight="1" x14ac:dyDescent="0.25">
      <c r="E37699" s="113"/>
      <c r="H37699" s="133"/>
      <c r="T37699" s="133"/>
      <c r="X37699" s="131"/>
      <c r="Y37699" s="133"/>
      <c r="AJ37699" s="133"/>
      <c r="AO37699" s="135"/>
      <c r="AP37699" s="135"/>
      <c r="BJ37699" s="136"/>
    </row>
    <row r="37700" spans="5:62" ht="14.25" customHeight="1" x14ac:dyDescent="0.25">
      <c r="E37700" s="113"/>
      <c r="H37700" s="133"/>
      <c r="T37700" s="133"/>
      <c r="X37700" s="131"/>
      <c r="Y37700" s="133"/>
      <c r="AJ37700" s="133"/>
      <c r="AO37700" s="135"/>
      <c r="AP37700" s="135"/>
      <c r="BJ37700" s="136"/>
    </row>
    <row r="37701" spans="5:62" ht="14.25" customHeight="1" x14ac:dyDescent="0.25">
      <c r="E37701" s="113"/>
      <c r="H37701" s="133"/>
      <c r="T37701" s="133"/>
      <c r="X37701" s="131"/>
      <c r="Y37701" s="133"/>
      <c r="AJ37701" s="133"/>
      <c r="AO37701" s="135"/>
      <c r="AP37701" s="135"/>
      <c r="BJ37701" s="136"/>
    </row>
    <row r="37702" spans="5:62" ht="14.25" customHeight="1" x14ac:dyDescent="0.25">
      <c r="E37702" s="113"/>
      <c r="H37702" s="133"/>
      <c r="T37702" s="133"/>
      <c r="X37702" s="131"/>
      <c r="Y37702" s="133"/>
      <c r="AJ37702" s="133"/>
      <c r="AO37702" s="135"/>
      <c r="AP37702" s="135"/>
      <c r="BJ37702" s="136"/>
    </row>
    <row r="37703" spans="5:62" ht="14.25" customHeight="1" x14ac:dyDescent="0.25">
      <c r="E37703" s="113"/>
      <c r="H37703" s="133"/>
      <c r="T37703" s="133"/>
      <c r="X37703" s="131"/>
      <c r="Y37703" s="133"/>
      <c r="AJ37703" s="133"/>
      <c r="AO37703" s="135"/>
      <c r="AP37703" s="135"/>
      <c r="BJ37703" s="136"/>
    </row>
    <row r="37704" spans="5:62" ht="14.25" customHeight="1" x14ac:dyDescent="0.25">
      <c r="E37704" s="113"/>
      <c r="H37704" s="133"/>
      <c r="T37704" s="133"/>
      <c r="X37704" s="131"/>
      <c r="Y37704" s="133"/>
      <c r="AJ37704" s="133"/>
      <c r="AO37704" s="135"/>
      <c r="AP37704" s="135"/>
      <c r="BJ37704" s="136"/>
    </row>
    <row r="37705" spans="5:62" ht="14.25" customHeight="1" x14ac:dyDescent="0.25">
      <c r="E37705" s="113"/>
      <c r="H37705" s="133"/>
      <c r="T37705" s="133"/>
      <c r="X37705" s="131"/>
      <c r="Y37705" s="133"/>
      <c r="AJ37705" s="133"/>
      <c r="AO37705" s="135"/>
      <c r="AP37705" s="135"/>
      <c r="BJ37705" s="136"/>
    </row>
    <row r="37706" spans="5:62" ht="14.25" customHeight="1" x14ac:dyDescent="0.25">
      <c r="E37706" s="113"/>
      <c r="H37706" s="133"/>
      <c r="T37706" s="133"/>
      <c r="X37706" s="131"/>
      <c r="Y37706" s="133"/>
      <c r="AJ37706" s="133"/>
      <c r="AO37706" s="135"/>
      <c r="AP37706" s="135"/>
      <c r="BJ37706" s="136"/>
    </row>
    <row r="37707" spans="5:62" ht="14.25" customHeight="1" x14ac:dyDescent="0.25">
      <c r="E37707" s="113"/>
      <c r="H37707" s="133"/>
      <c r="T37707" s="133"/>
      <c r="X37707" s="131"/>
      <c r="Y37707" s="133"/>
      <c r="AJ37707" s="133"/>
      <c r="AO37707" s="135"/>
      <c r="AP37707" s="135"/>
      <c r="BJ37707" s="136"/>
    </row>
    <row r="37708" spans="5:62" ht="14.25" customHeight="1" x14ac:dyDescent="0.25">
      <c r="E37708" s="113"/>
      <c r="H37708" s="133"/>
      <c r="T37708" s="133"/>
      <c r="X37708" s="131"/>
      <c r="Y37708" s="133"/>
      <c r="AJ37708" s="133"/>
      <c r="AO37708" s="135"/>
      <c r="AP37708" s="135"/>
      <c r="BJ37708" s="136"/>
    </row>
    <row r="37709" spans="5:62" ht="14.25" customHeight="1" x14ac:dyDescent="0.25">
      <c r="E37709" s="113"/>
      <c r="H37709" s="133"/>
      <c r="T37709" s="133"/>
      <c r="X37709" s="131"/>
      <c r="Y37709" s="133"/>
      <c r="AJ37709" s="133"/>
      <c r="AO37709" s="135"/>
      <c r="AP37709" s="135"/>
      <c r="BJ37709" s="136"/>
    </row>
    <row r="37710" spans="5:62" ht="14.25" customHeight="1" x14ac:dyDescent="0.25">
      <c r="E37710" s="113"/>
      <c r="H37710" s="133"/>
      <c r="T37710" s="133"/>
      <c r="X37710" s="131"/>
      <c r="Y37710" s="133"/>
      <c r="AJ37710" s="133"/>
      <c r="AO37710" s="135"/>
      <c r="AP37710" s="135"/>
      <c r="BJ37710" s="136"/>
    </row>
    <row r="37711" spans="5:62" ht="14.25" customHeight="1" x14ac:dyDescent="0.25">
      <c r="E37711" s="113"/>
      <c r="H37711" s="133"/>
      <c r="T37711" s="133"/>
      <c r="X37711" s="131"/>
      <c r="Y37711" s="133"/>
      <c r="AJ37711" s="133"/>
      <c r="AO37711" s="135"/>
      <c r="AP37711" s="135"/>
      <c r="BJ37711" s="136"/>
    </row>
    <row r="37712" spans="5:62" ht="14.25" customHeight="1" x14ac:dyDescent="0.25">
      <c r="E37712" s="113"/>
      <c r="H37712" s="133"/>
      <c r="T37712" s="133"/>
      <c r="X37712" s="131"/>
      <c r="Y37712" s="133"/>
      <c r="AJ37712" s="133"/>
      <c r="AO37712" s="135"/>
      <c r="AP37712" s="135"/>
      <c r="BJ37712" s="136"/>
    </row>
    <row r="37713" spans="5:62" ht="14.25" customHeight="1" x14ac:dyDescent="0.25">
      <c r="E37713" s="113"/>
      <c r="H37713" s="133"/>
      <c r="T37713" s="133"/>
      <c r="X37713" s="131"/>
      <c r="Y37713" s="133"/>
      <c r="AJ37713" s="133"/>
      <c r="AO37713" s="135"/>
      <c r="AP37713" s="135"/>
      <c r="BJ37713" s="136"/>
    </row>
    <row r="37714" spans="5:62" ht="14.25" customHeight="1" x14ac:dyDescent="0.25">
      <c r="E37714" s="113"/>
      <c r="H37714" s="133"/>
      <c r="T37714" s="133"/>
      <c r="X37714" s="131"/>
      <c r="Y37714" s="133"/>
      <c r="AJ37714" s="133"/>
      <c r="AO37714" s="135"/>
      <c r="AP37714" s="135"/>
      <c r="BJ37714" s="136"/>
    </row>
    <row r="37715" spans="5:62" ht="14.25" customHeight="1" x14ac:dyDescent="0.25">
      <c r="E37715" s="113"/>
      <c r="H37715" s="133"/>
      <c r="T37715" s="133"/>
      <c r="X37715" s="131"/>
      <c r="Y37715" s="133"/>
      <c r="AJ37715" s="133"/>
      <c r="AO37715" s="135"/>
      <c r="AP37715" s="135"/>
      <c r="BJ37715" s="136"/>
    </row>
    <row r="37716" spans="5:62" ht="14.25" customHeight="1" x14ac:dyDescent="0.25">
      <c r="E37716" s="113"/>
      <c r="H37716" s="133"/>
      <c r="T37716" s="133"/>
      <c r="X37716" s="131"/>
      <c r="Y37716" s="133"/>
      <c r="AJ37716" s="133"/>
      <c r="AO37716" s="135"/>
      <c r="AP37716" s="135"/>
      <c r="BJ37716" s="136"/>
    </row>
    <row r="37717" spans="5:62" ht="14.25" customHeight="1" x14ac:dyDescent="0.25">
      <c r="E37717" s="113"/>
      <c r="H37717" s="133"/>
      <c r="T37717" s="133"/>
      <c r="X37717" s="131"/>
      <c r="Y37717" s="133"/>
      <c r="AJ37717" s="133"/>
      <c r="AO37717" s="135"/>
      <c r="AP37717" s="135"/>
      <c r="BJ37717" s="136"/>
    </row>
    <row r="37718" spans="5:62" ht="14.25" customHeight="1" x14ac:dyDescent="0.25">
      <c r="E37718" s="113"/>
      <c r="H37718" s="133"/>
      <c r="T37718" s="133"/>
      <c r="X37718" s="131"/>
      <c r="Y37718" s="133"/>
      <c r="AJ37718" s="133"/>
      <c r="AO37718" s="135"/>
      <c r="AP37718" s="135"/>
      <c r="BJ37718" s="136"/>
    </row>
    <row r="37719" spans="5:62" ht="14.25" customHeight="1" x14ac:dyDescent="0.25">
      <c r="E37719" s="113"/>
      <c r="H37719" s="133"/>
      <c r="T37719" s="133"/>
      <c r="X37719" s="131"/>
      <c r="Y37719" s="133"/>
      <c r="AJ37719" s="133"/>
      <c r="AO37719" s="135"/>
      <c r="AP37719" s="135"/>
      <c r="BJ37719" s="136"/>
    </row>
    <row r="37720" spans="5:62" ht="14.25" customHeight="1" x14ac:dyDescent="0.25">
      <c r="E37720" s="113"/>
      <c r="H37720" s="133"/>
      <c r="T37720" s="133"/>
      <c r="X37720" s="131"/>
      <c r="Y37720" s="133"/>
      <c r="AJ37720" s="133"/>
      <c r="AO37720" s="135"/>
      <c r="AP37720" s="135"/>
      <c r="BJ37720" s="136"/>
    </row>
    <row r="37721" spans="5:62" ht="14.25" customHeight="1" x14ac:dyDescent="0.25">
      <c r="E37721" s="113"/>
      <c r="H37721" s="133"/>
      <c r="T37721" s="133"/>
      <c r="X37721" s="131"/>
      <c r="Y37721" s="133"/>
      <c r="AJ37721" s="133"/>
      <c r="AO37721" s="135"/>
      <c r="AP37721" s="135"/>
      <c r="BJ37721" s="136"/>
    </row>
    <row r="37722" spans="5:62" ht="14.25" customHeight="1" x14ac:dyDescent="0.25">
      <c r="E37722" s="113"/>
      <c r="H37722" s="133"/>
      <c r="T37722" s="133"/>
      <c r="X37722" s="131"/>
      <c r="Y37722" s="133"/>
      <c r="AJ37722" s="133"/>
      <c r="AO37722" s="135"/>
      <c r="AP37722" s="135"/>
      <c r="BJ37722" s="136"/>
    </row>
    <row r="37723" spans="5:62" ht="14.25" customHeight="1" x14ac:dyDescent="0.25">
      <c r="E37723" s="113"/>
      <c r="H37723" s="133"/>
      <c r="T37723" s="133"/>
      <c r="X37723" s="131"/>
      <c r="Y37723" s="133"/>
      <c r="AJ37723" s="133"/>
      <c r="AO37723" s="135"/>
      <c r="AP37723" s="135"/>
      <c r="BJ37723" s="136"/>
    </row>
    <row r="37724" spans="5:62" ht="14.25" customHeight="1" x14ac:dyDescent="0.25">
      <c r="E37724" s="113"/>
      <c r="H37724" s="133"/>
      <c r="T37724" s="133"/>
      <c r="X37724" s="131"/>
      <c r="Y37724" s="133"/>
      <c r="AJ37724" s="133"/>
      <c r="AO37724" s="135"/>
      <c r="AP37724" s="135"/>
      <c r="BJ37724" s="136"/>
    </row>
    <row r="37725" spans="5:62" ht="14.25" customHeight="1" x14ac:dyDescent="0.25">
      <c r="E37725" s="113"/>
      <c r="H37725" s="133"/>
      <c r="T37725" s="133"/>
      <c r="X37725" s="131"/>
      <c r="Y37725" s="133"/>
      <c r="AJ37725" s="133"/>
      <c r="AO37725" s="135"/>
      <c r="AP37725" s="135"/>
      <c r="BJ37725" s="136"/>
    </row>
    <row r="37726" spans="5:62" ht="14.25" customHeight="1" x14ac:dyDescent="0.25">
      <c r="E37726" s="113"/>
      <c r="H37726" s="133"/>
      <c r="T37726" s="133"/>
      <c r="X37726" s="131"/>
      <c r="Y37726" s="133"/>
      <c r="AJ37726" s="133"/>
      <c r="AO37726" s="135"/>
      <c r="AP37726" s="135"/>
      <c r="BJ37726" s="136"/>
    </row>
    <row r="37727" spans="5:62" ht="14.25" customHeight="1" x14ac:dyDescent="0.25">
      <c r="E37727" s="113"/>
      <c r="H37727" s="133"/>
      <c r="T37727" s="133"/>
      <c r="X37727" s="131"/>
      <c r="Y37727" s="133"/>
      <c r="AJ37727" s="133"/>
      <c r="AO37727" s="135"/>
      <c r="AP37727" s="135"/>
      <c r="BJ37727" s="136"/>
    </row>
    <row r="37728" spans="5:62" ht="14.25" customHeight="1" x14ac:dyDescent="0.25">
      <c r="E37728" s="113"/>
      <c r="H37728" s="133"/>
      <c r="T37728" s="133"/>
      <c r="X37728" s="131"/>
      <c r="Y37728" s="133"/>
      <c r="AJ37728" s="133"/>
      <c r="AO37728" s="135"/>
      <c r="AP37728" s="135"/>
      <c r="BJ37728" s="136"/>
    </row>
    <row r="37729" spans="5:62" ht="14.25" customHeight="1" x14ac:dyDescent="0.25">
      <c r="E37729" s="113"/>
      <c r="H37729" s="133"/>
      <c r="T37729" s="133"/>
      <c r="X37729" s="131"/>
      <c r="Y37729" s="133"/>
      <c r="AJ37729" s="133"/>
      <c r="AO37729" s="135"/>
      <c r="AP37729" s="135"/>
      <c r="BJ37729" s="136"/>
    </row>
    <row r="37730" spans="5:62" ht="14.25" customHeight="1" x14ac:dyDescent="0.25">
      <c r="E37730" s="113"/>
      <c r="H37730" s="133"/>
      <c r="T37730" s="133"/>
      <c r="X37730" s="131"/>
      <c r="Y37730" s="133"/>
      <c r="AJ37730" s="133"/>
      <c r="AO37730" s="135"/>
      <c r="AP37730" s="135"/>
      <c r="BJ37730" s="136"/>
    </row>
    <row r="37731" spans="5:62" ht="14.25" customHeight="1" x14ac:dyDescent="0.25">
      <c r="E37731" s="113"/>
      <c r="H37731" s="133"/>
      <c r="T37731" s="133"/>
      <c r="X37731" s="131"/>
      <c r="Y37731" s="133"/>
      <c r="AJ37731" s="133"/>
      <c r="AO37731" s="135"/>
      <c r="AP37731" s="135"/>
      <c r="BJ37731" s="136"/>
    </row>
    <row r="37732" spans="5:62" ht="14.25" customHeight="1" x14ac:dyDescent="0.25">
      <c r="E37732" s="113"/>
      <c r="H37732" s="133"/>
      <c r="T37732" s="133"/>
      <c r="X37732" s="131"/>
      <c r="Y37732" s="133"/>
      <c r="AJ37732" s="133"/>
      <c r="AO37732" s="135"/>
      <c r="AP37732" s="135"/>
      <c r="BJ37732" s="136"/>
    </row>
    <row r="37733" spans="5:62" ht="14.25" customHeight="1" x14ac:dyDescent="0.25">
      <c r="E37733" s="113"/>
      <c r="H37733" s="133"/>
      <c r="T37733" s="133"/>
      <c r="X37733" s="131"/>
      <c r="Y37733" s="133"/>
      <c r="AJ37733" s="133"/>
      <c r="AO37733" s="135"/>
      <c r="AP37733" s="135"/>
      <c r="BJ37733" s="136"/>
    </row>
    <row r="37734" spans="5:62" ht="14.25" customHeight="1" x14ac:dyDescent="0.25">
      <c r="E37734" s="113"/>
      <c r="H37734" s="133"/>
      <c r="T37734" s="133"/>
      <c r="X37734" s="131"/>
      <c r="Y37734" s="133"/>
      <c r="AJ37734" s="133"/>
      <c r="AO37734" s="135"/>
      <c r="AP37734" s="135"/>
      <c r="BJ37734" s="136"/>
    </row>
    <row r="37735" spans="5:62" ht="14.25" customHeight="1" x14ac:dyDescent="0.25">
      <c r="E37735" s="113"/>
      <c r="H37735" s="133"/>
      <c r="T37735" s="133"/>
      <c r="X37735" s="131"/>
      <c r="Y37735" s="133"/>
      <c r="AJ37735" s="133"/>
      <c r="AO37735" s="135"/>
      <c r="AP37735" s="135"/>
      <c r="BJ37735" s="136"/>
    </row>
    <row r="37736" spans="5:62" ht="14.25" customHeight="1" x14ac:dyDescent="0.25">
      <c r="E37736" s="113"/>
      <c r="H37736" s="133"/>
      <c r="T37736" s="133"/>
      <c r="X37736" s="131"/>
      <c r="Y37736" s="133"/>
      <c r="AJ37736" s="133"/>
      <c r="AO37736" s="135"/>
      <c r="AP37736" s="135"/>
      <c r="BJ37736" s="136"/>
    </row>
    <row r="37737" spans="5:62" ht="14.25" customHeight="1" x14ac:dyDescent="0.25">
      <c r="E37737" s="113"/>
      <c r="H37737" s="133"/>
      <c r="T37737" s="133"/>
      <c r="X37737" s="131"/>
      <c r="Y37737" s="133"/>
      <c r="AJ37737" s="133"/>
      <c r="AO37737" s="135"/>
      <c r="AP37737" s="135"/>
      <c r="BJ37737" s="136"/>
    </row>
    <row r="37738" spans="5:62" ht="14.25" customHeight="1" x14ac:dyDescent="0.25">
      <c r="E37738" s="113"/>
      <c r="H37738" s="133"/>
      <c r="T37738" s="133"/>
      <c r="X37738" s="131"/>
      <c r="Y37738" s="133"/>
      <c r="AJ37738" s="133"/>
      <c r="AO37738" s="135"/>
      <c r="AP37738" s="135"/>
      <c r="BJ37738" s="136"/>
    </row>
    <row r="37739" spans="5:62" ht="14.25" customHeight="1" x14ac:dyDescent="0.25">
      <c r="E37739" s="113"/>
      <c r="H37739" s="133"/>
      <c r="T37739" s="133"/>
      <c r="X37739" s="131"/>
      <c r="Y37739" s="133"/>
      <c r="AJ37739" s="133"/>
      <c r="AO37739" s="135"/>
      <c r="AP37739" s="135"/>
      <c r="BJ37739" s="136"/>
    </row>
    <row r="37740" spans="5:62" ht="14.25" customHeight="1" x14ac:dyDescent="0.25">
      <c r="E37740" s="113"/>
      <c r="H37740" s="133"/>
      <c r="T37740" s="133"/>
      <c r="X37740" s="131"/>
      <c r="Y37740" s="133"/>
      <c r="AJ37740" s="133"/>
      <c r="AO37740" s="135"/>
      <c r="AP37740" s="135"/>
      <c r="BJ37740" s="136"/>
    </row>
    <row r="37741" spans="5:62" ht="14.25" customHeight="1" x14ac:dyDescent="0.25">
      <c r="E37741" s="113"/>
      <c r="H37741" s="133"/>
      <c r="T37741" s="133"/>
      <c r="X37741" s="131"/>
      <c r="Y37741" s="133"/>
      <c r="AJ37741" s="133"/>
      <c r="AO37741" s="135"/>
      <c r="AP37741" s="135"/>
      <c r="BJ37741" s="136"/>
    </row>
    <row r="37742" spans="5:62" ht="14.25" customHeight="1" x14ac:dyDescent="0.25">
      <c r="E37742" s="113"/>
      <c r="H37742" s="133"/>
      <c r="T37742" s="133"/>
      <c r="X37742" s="131"/>
      <c r="Y37742" s="133"/>
      <c r="AJ37742" s="133"/>
      <c r="AO37742" s="135"/>
      <c r="AP37742" s="135"/>
      <c r="BJ37742" s="136"/>
    </row>
    <row r="37743" spans="5:62" ht="14.25" customHeight="1" x14ac:dyDescent="0.25">
      <c r="E37743" s="113"/>
      <c r="H37743" s="133"/>
      <c r="T37743" s="133"/>
      <c r="X37743" s="131"/>
      <c r="Y37743" s="133"/>
      <c r="AJ37743" s="133"/>
      <c r="AO37743" s="135"/>
      <c r="AP37743" s="135"/>
      <c r="BJ37743" s="136"/>
    </row>
    <row r="37744" spans="5:62" ht="14.25" customHeight="1" x14ac:dyDescent="0.25">
      <c r="E37744" s="113"/>
      <c r="H37744" s="133"/>
      <c r="T37744" s="133"/>
      <c r="X37744" s="131"/>
      <c r="Y37744" s="133"/>
      <c r="AJ37744" s="133"/>
      <c r="AO37744" s="135"/>
      <c r="AP37744" s="135"/>
      <c r="BJ37744" s="136"/>
    </row>
    <row r="37745" spans="5:62" ht="14.25" customHeight="1" x14ac:dyDescent="0.25">
      <c r="E37745" s="113"/>
      <c r="H37745" s="133"/>
      <c r="T37745" s="133"/>
      <c r="X37745" s="131"/>
      <c r="Y37745" s="133"/>
      <c r="AJ37745" s="133"/>
      <c r="AO37745" s="135"/>
      <c r="AP37745" s="135"/>
      <c r="BJ37745" s="136"/>
    </row>
    <row r="37746" spans="5:62" ht="14.25" customHeight="1" x14ac:dyDescent="0.25">
      <c r="E37746" s="113"/>
      <c r="H37746" s="133"/>
      <c r="T37746" s="133"/>
      <c r="X37746" s="131"/>
      <c r="Y37746" s="133"/>
      <c r="AJ37746" s="133"/>
      <c r="AO37746" s="135"/>
      <c r="AP37746" s="135"/>
      <c r="BJ37746" s="136"/>
    </row>
    <row r="37747" spans="5:62" ht="14.25" customHeight="1" x14ac:dyDescent="0.25">
      <c r="E37747" s="113"/>
      <c r="H37747" s="133"/>
      <c r="T37747" s="133"/>
      <c r="X37747" s="131"/>
      <c r="Y37747" s="133"/>
      <c r="AJ37747" s="133"/>
      <c r="AO37747" s="135"/>
      <c r="AP37747" s="135"/>
      <c r="BJ37747" s="136"/>
    </row>
    <row r="37748" spans="5:62" ht="14.25" customHeight="1" x14ac:dyDescent="0.25">
      <c r="E37748" s="113"/>
      <c r="H37748" s="133"/>
      <c r="T37748" s="133"/>
      <c r="X37748" s="131"/>
      <c r="Y37748" s="133"/>
      <c r="AJ37748" s="133"/>
      <c r="AO37748" s="135"/>
      <c r="AP37748" s="135"/>
      <c r="BJ37748" s="136"/>
    </row>
    <row r="37749" spans="5:62" ht="14.25" customHeight="1" x14ac:dyDescent="0.25">
      <c r="E37749" s="113"/>
      <c r="H37749" s="133"/>
      <c r="T37749" s="133"/>
      <c r="X37749" s="131"/>
      <c r="Y37749" s="133"/>
      <c r="AJ37749" s="133"/>
      <c r="AO37749" s="135"/>
      <c r="AP37749" s="135"/>
      <c r="BJ37749" s="136"/>
    </row>
    <row r="37750" spans="5:62" ht="14.25" customHeight="1" x14ac:dyDescent="0.25">
      <c r="E37750" s="113"/>
      <c r="H37750" s="133"/>
      <c r="T37750" s="133"/>
      <c r="X37750" s="131"/>
      <c r="Y37750" s="133"/>
      <c r="AJ37750" s="133"/>
      <c r="AO37750" s="135"/>
      <c r="AP37750" s="135"/>
      <c r="BJ37750" s="136"/>
    </row>
    <row r="37751" spans="5:62" ht="14.25" customHeight="1" x14ac:dyDescent="0.25">
      <c r="E37751" s="113"/>
      <c r="H37751" s="133"/>
      <c r="T37751" s="133"/>
      <c r="X37751" s="131"/>
      <c r="Y37751" s="133"/>
      <c r="AJ37751" s="133"/>
      <c r="AO37751" s="135"/>
      <c r="AP37751" s="135"/>
      <c r="BJ37751" s="136"/>
    </row>
    <row r="37752" spans="5:62" ht="14.25" customHeight="1" x14ac:dyDescent="0.25">
      <c r="E37752" s="113"/>
      <c r="H37752" s="133"/>
      <c r="T37752" s="133"/>
      <c r="X37752" s="131"/>
      <c r="Y37752" s="133"/>
      <c r="AJ37752" s="133"/>
      <c r="AO37752" s="135"/>
      <c r="AP37752" s="135"/>
      <c r="BJ37752" s="136"/>
    </row>
    <row r="37753" spans="5:62" ht="14.25" customHeight="1" x14ac:dyDescent="0.25">
      <c r="E37753" s="113"/>
      <c r="H37753" s="133"/>
      <c r="T37753" s="133"/>
      <c r="X37753" s="131"/>
      <c r="Y37753" s="133"/>
      <c r="AJ37753" s="133"/>
      <c r="AO37753" s="135"/>
      <c r="AP37753" s="135"/>
      <c r="BJ37753" s="136"/>
    </row>
    <row r="37754" spans="5:62" ht="14.25" customHeight="1" x14ac:dyDescent="0.25">
      <c r="E37754" s="113"/>
      <c r="H37754" s="133"/>
      <c r="T37754" s="133"/>
      <c r="X37754" s="131"/>
      <c r="Y37754" s="133"/>
      <c r="AJ37754" s="133"/>
      <c r="AO37754" s="135"/>
      <c r="AP37754" s="135"/>
      <c r="BJ37754" s="136"/>
    </row>
    <row r="37755" spans="5:62" ht="14.25" customHeight="1" x14ac:dyDescent="0.25">
      <c r="E37755" s="113"/>
      <c r="H37755" s="133"/>
      <c r="T37755" s="133"/>
      <c r="X37755" s="131"/>
      <c r="Y37755" s="133"/>
      <c r="AJ37755" s="133"/>
      <c r="AO37755" s="135"/>
      <c r="AP37755" s="135"/>
      <c r="BJ37755" s="136"/>
    </row>
    <row r="37756" spans="5:62" ht="14.25" customHeight="1" x14ac:dyDescent="0.25">
      <c r="E37756" s="113"/>
      <c r="H37756" s="133"/>
      <c r="T37756" s="133"/>
      <c r="X37756" s="131"/>
      <c r="Y37756" s="133"/>
      <c r="AJ37756" s="133"/>
      <c r="AO37756" s="135"/>
      <c r="AP37756" s="135"/>
      <c r="BJ37756" s="136"/>
    </row>
    <row r="37757" spans="5:62" ht="14.25" customHeight="1" x14ac:dyDescent="0.25">
      <c r="E37757" s="113"/>
      <c r="H37757" s="133"/>
      <c r="T37757" s="133"/>
      <c r="X37757" s="131"/>
      <c r="Y37757" s="133"/>
      <c r="AJ37757" s="133"/>
      <c r="AO37757" s="135"/>
      <c r="AP37757" s="135"/>
      <c r="BJ37757" s="136"/>
    </row>
    <row r="37758" spans="5:62" ht="14.25" customHeight="1" x14ac:dyDescent="0.25">
      <c r="E37758" s="113"/>
      <c r="H37758" s="133"/>
      <c r="T37758" s="133"/>
      <c r="X37758" s="131"/>
      <c r="Y37758" s="133"/>
      <c r="AJ37758" s="133"/>
      <c r="AO37758" s="135"/>
      <c r="AP37758" s="135"/>
      <c r="BJ37758" s="136"/>
    </row>
    <row r="37759" spans="5:62" ht="14.25" customHeight="1" x14ac:dyDescent="0.25">
      <c r="E37759" s="113"/>
      <c r="H37759" s="133"/>
      <c r="T37759" s="133"/>
      <c r="X37759" s="131"/>
      <c r="Y37759" s="133"/>
      <c r="AJ37759" s="133"/>
      <c r="AO37759" s="135"/>
      <c r="AP37759" s="135"/>
      <c r="BJ37759" s="136"/>
    </row>
    <row r="37760" spans="5:62" ht="14.25" customHeight="1" x14ac:dyDescent="0.25">
      <c r="E37760" s="113"/>
      <c r="H37760" s="133"/>
      <c r="T37760" s="133"/>
      <c r="X37760" s="131"/>
      <c r="Y37760" s="133"/>
      <c r="AJ37760" s="133"/>
      <c r="AO37760" s="135"/>
      <c r="AP37760" s="135"/>
      <c r="BJ37760" s="136"/>
    </row>
    <row r="37761" spans="5:62" ht="14.25" customHeight="1" x14ac:dyDescent="0.25">
      <c r="E37761" s="113"/>
      <c r="H37761" s="133"/>
      <c r="T37761" s="133"/>
      <c r="X37761" s="131"/>
      <c r="Y37761" s="133"/>
      <c r="AJ37761" s="133"/>
      <c r="AO37761" s="135"/>
      <c r="AP37761" s="135"/>
      <c r="BJ37761" s="136"/>
    </row>
    <row r="37762" spans="5:62" ht="14.25" customHeight="1" x14ac:dyDescent="0.25">
      <c r="E37762" s="113"/>
      <c r="H37762" s="133"/>
      <c r="T37762" s="133"/>
      <c r="X37762" s="131"/>
      <c r="Y37762" s="133"/>
      <c r="AJ37762" s="133"/>
      <c r="AO37762" s="135"/>
      <c r="AP37762" s="135"/>
      <c r="BJ37762" s="136"/>
    </row>
    <row r="37763" spans="5:62" ht="14.25" customHeight="1" x14ac:dyDescent="0.25">
      <c r="E37763" s="113"/>
      <c r="H37763" s="133"/>
      <c r="T37763" s="133"/>
      <c r="X37763" s="131"/>
      <c r="Y37763" s="133"/>
      <c r="AJ37763" s="133"/>
      <c r="AO37763" s="135"/>
      <c r="AP37763" s="135"/>
      <c r="BJ37763" s="136"/>
    </row>
    <row r="37764" spans="5:62" ht="14.25" customHeight="1" x14ac:dyDescent="0.25">
      <c r="E37764" s="113"/>
      <c r="H37764" s="133"/>
      <c r="T37764" s="133"/>
      <c r="X37764" s="131"/>
      <c r="Y37764" s="133"/>
      <c r="AJ37764" s="133"/>
      <c r="AO37764" s="135"/>
      <c r="AP37764" s="135"/>
      <c r="BJ37764" s="136"/>
    </row>
    <row r="37765" spans="5:62" ht="14.25" customHeight="1" x14ac:dyDescent="0.25">
      <c r="E37765" s="113"/>
      <c r="H37765" s="133"/>
      <c r="T37765" s="133"/>
      <c r="X37765" s="131"/>
      <c r="Y37765" s="133"/>
      <c r="AJ37765" s="133"/>
      <c r="AO37765" s="135"/>
      <c r="AP37765" s="135"/>
      <c r="BJ37765" s="136"/>
    </row>
    <row r="37766" spans="5:62" ht="14.25" customHeight="1" x14ac:dyDescent="0.25">
      <c r="E37766" s="113"/>
      <c r="H37766" s="133"/>
      <c r="T37766" s="133"/>
      <c r="X37766" s="131"/>
      <c r="Y37766" s="133"/>
      <c r="AJ37766" s="133"/>
      <c r="AO37766" s="135"/>
      <c r="AP37766" s="135"/>
      <c r="BJ37766" s="136"/>
    </row>
    <row r="37767" spans="5:62" ht="14.25" customHeight="1" x14ac:dyDescent="0.25">
      <c r="E37767" s="113"/>
      <c r="H37767" s="133"/>
      <c r="T37767" s="133"/>
      <c r="X37767" s="131"/>
      <c r="Y37767" s="133"/>
      <c r="AJ37767" s="133"/>
      <c r="AO37767" s="135"/>
      <c r="AP37767" s="135"/>
      <c r="BJ37767" s="136"/>
    </row>
    <row r="37768" spans="5:62" ht="14.25" customHeight="1" x14ac:dyDescent="0.25">
      <c r="E37768" s="113"/>
      <c r="H37768" s="133"/>
      <c r="T37768" s="133"/>
      <c r="X37768" s="131"/>
      <c r="Y37768" s="133"/>
      <c r="AJ37768" s="133"/>
      <c r="AO37768" s="135"/>
      <c r="AP37768" s="135"/>
      <c r="BJ37768" s="136"/>
    </row>
    <row r="37769" spans="5:62" ht="14.25" customHeight="1" x14ac:dyDescent="0.25">
      <c r="E37769" s="113"/>
      <c r="H37769" s="133"/>
      <c r="T37769" s="133"/>
      <c r="X37769" s="131"/>
      <c r="Y37769" s="133"/>
      <c r="AJ37769" s="133"/>
      <c r="AO37769" s="135"/>
      <c r="AP37769" s="135"/>
      <c r="BJ37769" s="136"/>
    </row>
    <row r="37770" spans="5:62" ht="14.25" customHeight="1" x14ac:dyDescent="0.25">
      <c r="E37770" s="113"/>
      <c r="H37770" s="133"/>
      <c r="T37770" s="133"/>
      <c r="X37770" s="131"/>
      <c r="Y37770" s="133"/>
      <c r="AJ37770" s="133"/>
      <c r="AO37770" s="135"/>
      <c r="AP37770" s="135"/>
      <c r="BJ37770" s="136"/>
    </row>
    <row r="37771" spans="5:62" ht="14.25" customHeight="1" x14ac:dyDescent="0.25">
      <c r="E37771" s="113"/>
      <c r="H37771" s="133"/>
      <c r="T37771" s="133"/>
      <c r="X37771" s="131"/>
      <c r="Y37771" s="133"/>
      <c r="AJ37771" s="133"/>
      <c r="AO37771" s="135"/>
      <c r="AP37771" s="135"/>
      <c r="BJ37771" s="136"/>
    </row>
    <row r="37772" spans="5:62" ht="14.25" customHeight="1" x14ac:dyDescent="0.25">
      <c r="E37772" s="113"/>
      <c r="H37772" s="133"/>
      <c r="T37772" s="133"/>
      <c r="X37772" s="131"/>
      <c r="Y37772" s="133"/>
      <c r="AJ37772" s="133"/>
      <c r="AO37772" s="135"/>
      <c r="AP37772" s="135"/>
      <c r="BJ37772" s="136"/>
    </row>
    <row r="37773" spans="5:62" ht="14.25" customHeight="1" x14ac:dyDescent="0.25">
      <c r="E37773" s="113"/>
      <c r="H37773" s="133"/>
      <c r="T37773" s="133"/>
      <c r="X37773" s="131"/>
      <c r="Y37773" s="133"/>
      <c r="AJ37773" s="133"/>
      <c r="AO37773" s="135"/>
      <c r="AP37773" s="135"/>
      <c r="BJ37773" s="136"/>
    </row>
    <row r="37774" spans="5:62" ht="14.25" customHeight="1" x14ac:dyDescent="0.25">
      <c r="E37774" s="113"/>
      <c r="H37774" s="133"/>
      <c r="T37774" s="133"/>
      <c r="X37774" s="131"/>
      <c r="Y37774" s="133"/>
      <c r="AJ37774" s="133"/>
      <c r="AO37774" s="135"/>
      <c r="AP37774" s="135"/>
      <c r="BJ37774" s="136"/>
    </row>
    <row r="37775" spans="5:62" ht="14.25" customHeight="1" x14ac:dyDescent="0.25">
      <c r="E37775" s="113"/>
      <c r="H37775" s="133"/>
      <c r="T37775" s="133"/>
      <c r="X37775" s="131"/>
      <c r="Y37775" s="133"/>
      <c r="AJ37775" s="133"/>
      <c r="AO37775" s="135"/>
      <c r="AP37775" s="135"/>
      <c r="BJ37775" s="136"/>
    </row>
    <row r="37776" spans="5:62" ht="14.25" customHeight="1" x14ac:dyDescent="0.25">
      <c r="E37776" s="113"/>
      <c r="H37776" s="133"/>
      <c r="T37776" s="133"/>
      <c r="X37776" s="131"/>
      <c r="Y37776" s="133"/>
      <c r="AJ37776" s="133"/>
      <c r="AO37776" s="135"/>
      <c r="AP37776" s="135"/>
      <c r="BJ37776" s="136"/>
    </row>
    <row r="37777" spans="5:62" ht="14.25" customHeight="1" x14ac:dyDescent="0.25">
      <c r="E37777" s="113"/>
      <c r="H37777" s="133"/>
      <c r="T37777" s="133"/>
      <c r="X37777" s="131"/>
      <c r="Y37777" s="133"/>
      <c r="AJ37777" s="133"/>
      <c r="AO37777" s="135"/>
      <c r="AP37777" s="135"/>
      <c r="BJ37777" s="136"/>
    </row>
    <row r="37778" spans="5:62" ht="14.25" customHeight="1" x14ac:dyDescent="0.25">
      <c r="E37778" s="113"/>
      <c r="H37778" s="133"/>
      <c r="T37778" s="133"/>
      <c r="X37778" s="131"/>
      <c r="Y37778" s="133"/>
      <c r="AJ37778" s="133"/>
      <c r="AO37778" s="135"/>
      <c r="AP37778" s="135"/>
      <c r="BJ37778" s="136"/>
    </row>
    <row r="37779" spans="5:62" ht="14.25" customHeight="1" x14ac:dyDescent="0.25">
      <c r="E37779" s="113"/>
      <c r="H37779" s="133"/>
      <c r="T37779" s="133"/>
      <c r="X37779" s="131"/>
      <c r="Y37779" s="133"/>
      <c r="AJ37779" s="133"/>
      <c r="AO37779" s="135"/>
      <c r="AP37779" s="135"/>
      <c r="BJ37779" s="136"/>
    </row>
    <row r="37780" spans="5:62" ht="14.25" customHeight="1" x14ac:dyDescent="0.25">
      <c r="E37780" s="113"/>
      <c r="H37780" s="133"/>
      <c r="T37780" s="133"/>
      <c r="X37780" s="131"/>
      <c r="Y37780" s="133"/>
      <c r="AJ37780" s="133"/>
      <c r="AO37780" s="135"/>
      <c r="AP37780" s="135"/>
      <c r="BJ37780" s="136"/>
    </row>
    <row r="37781" spans="5:62" ht="14.25" customHeight="1" x14ac:dyDescent="0.25">
      <c r="E37781" s="113"/>
      <c r="H37781" s="133"/>
      <c r="T37781" s="133"/>
      <c r="X37781" s="131"/>
      <c r="Y37781" s="133"/>
      <c r="AJ37781" s="133"/>
      <c r="AO37781" s="135"/>
      <c r="AP37781" s="135"/>
      <c r="BJ37781" s="136"/>
    </row>
    <row r="37782" spans="5:62" ht="14.25" customHeight="1" x14ac:dyDescent="0.25">
      <c r="E37782" s="113"/>
      <c r="H37782" s="133"/>
      <c r="T37782" s="133"/>
      <c r="X37782" s="131"/>
      <c r="Y37782" s="133"/>
      <c r="AJ37782" s="133"/>
      <c r="AO37782" s="135"/>
      <c r="AP37782" s="135"/>
      <c r="BJ37782" s="136"/>
    </row>
    <row r="37783" spans="5:62" ht="14.25" customHeight="1" x14ac:dyDescent="0.25">
      <c r="E37783" s="113"/>
      <c r="H37783" s="133"/>
      <c r="T37783" s="133"/>
      <c r="X37783" s="131"/>
      <c r="Y37783" s="133"/>
      <c r="AJ37783" s="133"/>
      <c r="AO37783" s="135"/>
      <c r="AP37783" s="135"/>
      <c r="BJ37783" s="136"/>
    </row>
    <row r="37784" spans="5:62" ht="14.25" customHeight="1" x14ac:dyDescent="0.25">
      <c r="E37784" s="113"/>
      <c r="H37784" s="133"/>
      <c r="T37784" s="133"/>
      <c r="X37784" s="131"/>
      <c r="Y37784" s="133"/>
      <c r="AJ37784" s="133"/>
      <c r="AO37784" s="135"/>
      <c r="AP37784" s="135"/>
      <c r="BJ37784" s="136"/>
    </row>
    <row r="37785" spans="5:62" ht="14.25" customHeight="1" x14ac:dyDescent="0.25">
      <c r="E37785" s="113"/>
      <c r="H37785" s="133"/>
      <c r="T37785" s="133"/>
      <c r="X37785" s="131"/>
      <c r="Y37785" s="133"/>
      <c r="AJ37785" s="133"/>
      <c r="AO37785" s="135"/>
      <c r="AP37785" s="135"/>
      <c r="BJ37785" s="136"/>
    </row>
    <row r="37786" spans="5:62" ht="14.25" customHeight="1" x14ac:dyDescent="0.25">
      <c r="E37786" s="113"/>
      <c r="H37786" s="133"/>
      <c r="T37786" s="133"/>
      <c r="X37786" s="131"/>
      <c r="Y37786" s="133"/>
      <c r="AJ37786" s="133"/>
      <c r="AO37786" s="135"/>
      <c r="AP37786" s="135"/>
      <c r="BJ37786" s="136"/>
    </row>
    <row r="37787" spans="5:62" ht="14.25" customHeight="1" x14ac:dyDescent="0.25">
      <c r="E37787" s="113"/>
      <c r="H37787" s="133"/>
      <c r="T37787" s="133"/>
      <c r="X37787" s="131"/>
      <c r="Y37787" s="133"/>
      <c r="AJ37787" s="133"/>
      <c r="AO37787" s="135"/>
      <c r="AP37787" s="135"/>
      <c r="BJ37787" s="136"/>
    </row>
    <row r="37788" spans="5:62" ht="14.25" customHeight="1" x14ac:dyDescent="0.25">
      <c r="E37788" s="113"/>
      <c r="H37788" s="133"/>
      <c r="T37788" s="133"/>
      <c r="X37788" s="131"/>
      <c r="Y37788" s="133"/>
      <c r="AJ37788" s="133"/>
      <c r="AO37788" s="135"/>
      <c r="AP37788" s="135"/>
      <c r="BJ37788" s="136"/>
    </row>
    <row r="37789" spans="5:62" ht="14.25" customHeight="1" x14ac:dyDescent="0.25">
      <c r="E37789" s="113"/>
      <c r="H37789" s="133"/>
      <c r="T37789" s="133"/>
      <c r="X37789" s="131"/>
      <c r="Y37789" s="133"/>
      <c r="AJ37789" s="133"/>
      <c r="AO37789" s="135"/>
      <c r="AP37789" s="135"/>
      <c r="BJ37789" s="136"/>
    </row>
    <row r="37790" spans="5:62" ht="14.25" customHeight="1" x14ac:dyDescent="0.25">
      <c r="E37790" s="113"/>
      <c r="H37790" s="133"/>
      <c r="T37790" s="133"/>
      <c r="X37790" s="131"/>
      <c r="Y37790" s="133"/>
      <c r="AJ37790" s="133"/>
      <c r="AO37790" s="135"/>
      <c r="AP37790" s="135"/>
      <c r="BJ37790" s="136"/>
    </row>
    <row r="37791" spans="5:62" ht="14.25" customHeight="1" x14ac:dyDescent="0.25">
      <c r="E37791" s="113"/>
      <c r="H37791" s="133"/>
      <c r="T37791" s="133"/>
      <c r="X37791" s="131"/>
      <c r="Y37791" s="133"/>
      <c r="AJ37791" s="133"/>
      <c r="AO37791" s="135"/>
      <c r="AP37791" s="135"/>
      <c r="BJ37791" s="136"/>
    </row>
    <row r="37792" spans="5:62" ht="14.25" customHeight="1" x14ac:dyDescent="0.25">
      <c r="E37792" s="113"/>
      <c r="H37792" s="133"/>
      <c r="T37792" s="133"/>
      <c r="X37792" s="131"/>
      <c r="Y37792" s="133"/>
      <c r="AJ37792" s="133"/>
      <c r="AO37792" s="135"/>
      <c r="AP37792" s="135"/>
      <c r="BJ37792" s="136"/>
    </row>
    <row r="37793" spans="5:62" ht="14.25" customHeight="1" x14ac:dyDescent="0.25">
      <c r="E37793" s="113"/>
      <c r="H37793" s="133"/>
      <c r="T37793" s="133"/>
      <c r="X37793" s="131"/>
      <c r="Y37793" s="133"/>
      <c r="AJ37793" s="133"/>
      <c r="AO37793" s="135"/>
      <c r="AP37793" s="135"/>
      <c r="BJ37793" s="136"/>
    </row>
    <row r="37794" spans="5:62" ht="14.25" customHeight="1" x14ac:dyDescent="0.25">
      <c r="E37794" s="113"/>
      <c r="H37794" s="133"/>
      <c r="T37794" s="133"/>
      <c r="X37794" s="131"/>
      <c r="Y37794" s="133"/>
      <c r="AJ37794" s="133"/>
      <c r="AO37794" s="135"/>
      <c r="AP37794" s="135"/>
      <c r="BJ37794" s="136"/>
    </row>
    <row r="37795" spans="5:62" ht="14.25" customHeight="1" x14ac:dyDescent="0.25">
      <c r="E37795" s="113"/>
      <c r="H37795" s="133"/>
      <c r="T37795" s="133"/>
      <c r="X37795" s="131"/>
      <c r="Y37795" s="133"/>
      <c r="AJ37795" s="133"/>
      <c r="AO37795" s="135"/>
      <c r="AP37795" s="135"/>
      <c r="BJ37795" s="136"/>
    </row>
    <row r="37796" spans="5:62" ht="14.25" customHeight="1" x14ac:dyDescent="0.25">
      <c r="E37796" s="113"/>
      <c r="H37796" s="133"/>
      <c r="T37796" s="133"/>
      <c r="X37796" s="131"/>
      <c r="Y37796" s="133"/>
      <c r="AJ37796" s="133"/>
      <c r="AO37796" s="135"/>
      <c r="AP37796" s="135"/>
      <c r="BJ37796" s="136"/>
    </row>
    <row r="37797" spans="5:62" ht="14.25" customHeight="1" x14ac:dyDescent="0.25">
      <c r="E37797" s="113"/>
      <c r="H37797" s="133"/>
      <c r="T37797" s="133"/>
      <c r="X37797" s="131"/>
      <c r="Y37797" s="133"/>
      <c r="AJ37797" s="133"/>
      <c r="AO37797" s="135"/>
      <c r="AP37797" s="135"/>
      <c r="BJ37797" s="136"/>
    </row>
    <row r="37798" spans="5:62" ht="14.25" customHeight="1" x14ac:dyDescent="0.25">
      <c r="E37798" s="113"/>
      <c r="H37798" s="133"/>
      <c r="T37798" s="133"/>
      <c r="X37798" s="131"/>
      <c r="Y37798" s="133"/>
      <c r="AJ37798" s="133"/>
      <c r="AO37798" s="135"/>
      <c r="AP37798" s="135"/>
      <c r="BJ37798" s="136"/>
    </row>
    <row r="37799" spans="5:62" ht="14.25" customHeight="1" x14ac:dyDescent="0.25">
      <c r="E37799" s="113"/>
      <c r="H37799" s="133"/>
      <c r="T37799" s="133"/>
      <c r="X37799" s="131"/>
      <c r="Y37799" s="133"/>
      <c r="AJ37799" s="133"/>
      <c r="AO37799" s="135"/>
      <c r="AP37799" s="135"/>
      <c r="BJ37799" s="136"/>
    </row>
    <row r="37800" spans="5:62" ht="14.25" customHeight="1" x14ac:dyDescent="0.25">
      <c r="E37800" s="113"/>
      <c r="H37800" s="133"/>
      <c r="T37800" s="133"/>
      <c r="X37800" s="131"/>
      <c r="Y37800" s="133"/>
      <c r="AJ37800" s="133"/>
      <c r="AO37800" s="135"/>
      <c r="AP37800" s="135"/>
      <c r="BJ37800" s="136"/>
    </row>
    <row r="37801" spans="5:62" ht="14.25" customHeight="1" x14ac:dyDescent="0.25">
      <c r="E37801" s="113"/>
      <c r="H37801" s="133"/>
      <c r="T37801" s="133"/>
      <c r="X37801" s="131"/>
      <c r="Y37801" s="133"/>
      <c r="AJ37801" s="133"/>
      <c r="AO37801" s="135"/>
      <c r="AP37801" s="135"/>
      <c r="BJ37801" s="136"/>
    </row>
    <row r="37802" spans="5:62" ht="14.25" customHeight="1" x14ac:dyDescent="0.25">
      <c r="E37802" s="113"/>
      <c r="H37802" s="133"/>
      <c r="T37802" s="133"/>
      <c r="X37802" s="131"/>
      <c r="Y37802" s="133"/>
      <c r="AJ37802" s="133"/>
      <c r="AO37802" s="135"/>
      <c r="AP37802" s="135"/>
      <c r="BJ37802" s="136"/>
    </row>
    <row r="37803" spans="5:62" ht="14.25" customHeight="1" x14ac:dyDescent="0.25">
      <c r="E37803" s="113"/>
      <c r="H37803" s="133"/>
      <c r="T37803" s="133"/>
      <c r="X37803" s="131"/>
      <c r="Y37803" s="133"/>
      <c r="AJ37803" s="133"/>
      <c r="AO37803" s="135"/>
      <c r="AP37803" s="135"/>
      <c r="BJ37803" s="136"/>
    </row>
    <row r="37804" spans="5:62" ht="14.25" customHeight="1" x14ac:dyDescent="0.25">
      <c r="E37804" s="113"/>
      <c r="H37804" s="133"/>
      <c r="T37804" s="133"/>
      <c r="X37804" s="131"/>
      <c r="Y37804" s="133"/>
      <c r="AJ37804" s="133"/>
      <c r="AO37804" s="135"/>
      <c r="AP37804" s="135"/>
      <c r="BJ37804" s="136"/>
    </row>
    <row r="37805" spans="5:62" ht="14.25" customHeight="1" x14ac:dyDescent="0.25">
      <c r="E37805" s="113"/>
      <c r="H37805" s="133"/>
      <c r="T37805" s="133"/>
      <c r="X37805" s="131"/>
      <c r="Y37805" s="133"/>
      <c r="AJ37805" s="133"/>
      <c r="AO37805" s="135"/>
      <c r="AP37805" s="135"/>
      <c r="BJ37805" s="136"/>
    </row>
    <row r="37806" spans="5:62" ht="14.25" customHeight="1" x14ac:dyDescent="0.25">
      <c r="E37806" s="113"/>
      <c r="H37806" s="133"/>
      <c r="T37806" s="133"/>
      <c r="X37806" s="131"/>
      <c r="Y37806" s="133"/>
      <c r="AJ37806" s="133"/>
      <c r="AO37806" s="135"/>
      <c r="AP37806" s="135"/>
      <c r="BJ37806" s="136"/>
    </row>
    <row r="37807" spans="5:62" ht="14.25" customHeight="1" x14ac:dyDescent="0.25">
      <c r="E37807" s="113"/>
      <c r="H37807" s="133"/>
      <c r="T37807" s="133"/>
      <c r="X37807" s="131"/>
      <c r="Y37807" s="133"/>
      <c r="AJ37807" s="133"/>
      <c r="AO37807" s="135"/>
      <c r="AP37807" s="135"/>
      <c r="BJ37807" s="136"/>
    </row>
    <row r="37808" spans="5:62" ht="14.25" customHeight="1" x14ac:dyDescent="0.25">
      <c r="E37808" s="113"/>
      <c r="H37808" s="133"/>
      <c r="T37808" s="133"/>
      <c r="X37808" s="131"/>
      <c r="Y37808" s="133"/>
      <c r="AJ37808" s="133"/>
      <c r="AO37808" s="135"/>
      <c r="AP37808" s="135"/>
      <c r="BJ37808" s="136"/>
    </row>
    <row r="37809" spans="5:62" ht="14.25" customHeight="1" x14ac:dyDescent="0.25">
      <c r="E37809" s="113"/>
      <c r="H37809" s="133"/>
      <c r="T37809" s="133"/>
      <c r="X37809" s="131"/>
      <c r="Y37809" s="133"/>
      <c r="AJ37809" s="133"/>
      <c r="AO37809" s="135"/>
      <c r="AP37809" s="135"/>
      <c r="BJ37809" s="136"/>
    </row>
    <row r="37810" spans="5:62" ht="14.25" customHeight="1" x14ac:dyDescent="0.25">
      <c r="E37810" s="113"/>
      <c r="H37810" s="133"/>
      <c r="T37810" s="133"/>
      <c r="X37810" s="131"/>
      <c r="Y37810" s="133"/>
      <c r="AJ37810" s="133"/>
      <c r="AO37810" s="135"/>
      <c r="AP37810" s="135"/>
      <c r="BJ37810" s="136"/>
    </row>
    <row r="37811" spans="5:62" ht="14.25" customHeight="1" x14ac:dyDescent="0.25">
      <c r="E37811" s="113"/>
      <c r="H37811" s="133"/>
      <c r="T37811" s="133"/>
      <c r="X37811" s="131"/>
      <c r="Y37811" s="133"/>
      <c r="AJ37811" s="133"/>
      <c r="AO37811" s="135"/>
      <c r="AP37811" s="135"/>
      <c r="BJ37811" s="136"/>
    </row>
    <row r="37812" spans="5:62" ht="14.25" customHeight="1" x14ac:dyDescent="0.25">
      <c r="E37812" s="113"/>
      <c r="H37812" s="133"/>
      <c r="T37812" s="133"/>
      <c r="X37812" s="131"/>
      <c r="Y37812" s="133"/>
      <c r="AJ37812" s="133"/>
      <c r="AO37812" s="135"/>
      <c r="AP37812" s="135"/>
      <c r="BJ37812" s="136"/>
    </row>
    <row r="37813" spans="5:62" ht="14.25" customHeight="1" x14ac:dyDescent="0.25">
      <c r="E37813" s="113"/>
      <c r="H37813" s="133"/>
      <c r="T37813" s="133"/>
      <c r="X37813" s="131"/>
      <c r="Y37813" s="133"/>
      <c r="AJ37813" s="133"/>
      <c r="AO37813" s="135"/>
      <c r="AP37813" s="135"/>
      <c r="BJ37813" s="136"/>
    </row>
    <row r="37814" spans="5:62" ht="14.25" customHeight="1" x14ac:dyDescent="0.25">
      <c r="E37814" s="113"/>
      <c r="H37814" s="133"/>
      <c r="T37814" s="133"/>
      <c r="X37814" s="131"/>
      <c r="Y37814" s="133"/>
      <c r="AJ37814" s="133"/>
      <c r="AO37814" s="135"/>
      <c r="AP37814" s="135"/>
      <c r="BJ37814" s="136"/>
    </row>
    <row r="37815" spans="5:62" ht="14.25" customHeight="1" x14ac:dyDescent="0.25">
      <c r="E37815" s="113"/>
      <c r="H37815" s="133"/>
      <c r="T37815" s="133"/>
      <c r="X37815" s="131"/>
      <c r="Y37815" s="133"/>
      <c r="AJ37815" s="133"/>
      <c r="AO37815" s="135"/>
      <c r="AP37815" s="135"/>
      <c r="BJ37815" s="136"/>
    </row>
    <row r="37816" spans="5:62" ht="14.25" customHeight="1" x14ac:dyDescent="0.25">
      <c r="E37816" s="113"/>
      <c r="H37816" s="133"/>
      <c r="T37816" s="133"/>
      <c r="X37816" s="131"/>
      <c r="Y37816" s="133"/>
      <c r="AJ37816" s="133"/>
      <c r="AO37816" s="135"/>
      <c r="AP37816" s="135"/>
      <c r="BJ37816" s="136"/>
    </row>
    <row r="37817" spans="5:62" ht="14.25" customHeight="1" x14ac:dyDescent="0.25">
      <c r="E37817" s="113"/>
      <c r="H37817" s="133"/>
      <c r="T37817" s="133"/>
      <c r="X37817" s="131"/>
      <c r="Y37817" s="133"/>
      <c r="AJ37817" s="133"/>
      <c r="AO37817" s="135"/>
      <c r="AP37817" s="135"/>
      <c r="BJ37817" s="136"/>
    </row>
    <row r="37818" spans="5:62" ht="14.25" customHeight="1" x14ac:dyDescent="0.25">
      <c r="E37818" s="113"/>
      <c r="H37818" s="133"/>
      <c r="T37818" s="133"/>
      <c r="X37818" s="131"/>
      <c r="Y37818" s="133"/>
      <c r="AJ37818" s="133"/>
      <c r="AO37818" s="135"/>
      <c r="AP37818" s="135"/>
      <c r="BJ37818" s="136"/>
    </row>
    <row r="37819" spans="5:62" ht="14.25" customHeight="1" x14ac:dyDescent="0.25">
      <c r="E37819" s="113"/>
      <c r="H37819" s="133"/>
      <c r="T37819" s="133"/>
      <c r="X37819" s="131"/>
      <c r="Y37819" s="133"/>
      <c r="AJ37819" s="133"/>
      <c r="AO37819" s="135"/>
      <c r="AP37819" s="135"/>
      <c r="BJ37819" s="136"/>
    </row>
    <row r="37820" spans="5:62" ht="14.25" customHeight="1" x14ac:dyDescent="0.25">
      <c r="E37820" s="113"/>
      <c r="H37820" s="133"/>
      <c r="T37820" s="133"/>
      <c r="X37820" s="131"/>
      <c r="Y37820" s="133"/>
      <c r="AJ37820" s="133"/>
      <c r="AO37820" s="135"/>
      <c r="AP37820" s="135"/>
      <c r="BJ37820" s="136"/>
    </row>
    <row r="37821" spans="5:62" ht="14.25" customHeight="1" x14ac:dyDescent="0.25">
      <c r="E37821" s="113"/>
      <c r="H37821" s="133"/>
      <c r="T37821" s="133"/>
      <c r="X37821" s="131"/>
      <c r="Y37821" s="133"/>
      <c r="AJ37821" s="133"/>
      <c r="AO37821" s="135"/>
      <c r="AP37821" s="135"/>
      <c r="BJ37821" s="136"/>
    </row>
    <row r="37822" spans="5:62" ht="14.25" customHeight="1" x14ac:dyDescent="0.25">
      <c r="E37822" s="113"/>
      <c r="H37822" s="133"/>
      <c r="T37822" s="133"/>
      <c r="X37822" s="131"/>
      <c r="Y37822" s="133"/>
      <c r="AJ37822" s="133"/>
      <c r="AO37822" s="135"/>
      <c r="AP37822" s="135"/>
      <c r="BJ37822" s="136"/>
    </row>
    <row r="37823" spans="5:62" ht="14.25" customHeight="1" x14ac:dyDescent="0.25">
      <c r="E37823" s="113"/>
      <c r="H37823" s="133"/>
      <c r="T37823" s="133"/>
      <c r="X37823" s="131"/>
      <c r="Y37823" s="133"/>
      <c r="AJ37823" s="133"/>
      <c r="AO37823" s="135"/>
      <c r="AP37823" s="135"/>
      <c r="BJ37823" s="136"/>
    </row>
    <row r="37824" spans="5:62" ht="14.25" customHeight="1" x14ac:dyDescent="0.25">
      <c r="E37824" s="113"/>
      <c r="H37824" s="133"/>
      <c r="T37824" s="133"/>
      <c r="X37824" s="131"/>
      <c r="Y37824" s="133"/>
      <c r="AJ37824" s="133"/>
      <c r="AO37824" s="135"/>
      <c r="AP37824" s="135"/>
      <c r="BJ37824" s="136"/>
    </row>
    <row r="37825" spans="5:62" ht="14.25" customHeight="1" x14ac:dyDescent="0.25">
      <c r="E37825" s="113"/>
      <c r="H37825" s="133"/>
      <c r="T37825" s="133"/>
      <c r="X37825" s="131"/>
      <c r="Y37825" s="133"/>
      <c r="AJ37825" s="133"/>
      <c r="AO37825" s="135"/>
      <c r="AP37825" s="135"/>
      <c r="BJ37825" s="136"/>
    </row>
    <row r="37826" spans="5:62" ht="14.25" customHeight="1" x14ac:dyDescent="0.25">
      <c r="E37826" s="113"/>
      <c r="H37826" s="133"/>
      <c r="T37826" s="133"/>
      <c r="X37826" s="131"/>
      <c r="Y37826" s="133"/>
      <c r="AJ37826" s="133"/>
      <c r="AO37826" s="135"/>
      <c r="AP37826" s="135"/>
      <c r="BJ37826" s="136"/>
    </row>
    <row r="37827" spans="5:62" ht="14.25" customHeight="1" x14ac:dyDescent="0.25">
      <c r="E37827" s="113"/>
      <c r="H37827" s="133"/>
      <c r="T37827" s="133"/>
      <c r="X37827" s="131"/>
      <c r="Y37827" s="133"/>
      <c r="AJ37827" s="133"/>
      <c r="AO37827" s="135"/>
      <c r="AP37827" s="135"/>
      <c r="BJ37827" s="136"/>
    </row>
    <row r="37828" spans="5:62" ht="14.25" customHeight="1" x14ac:dyDescent="0.25">
      <c r="E37828" s="113"/>
      <c r="H37828" s="133"/>
      <c r="T37828" s="133"/>
      <c r="X37828" s="131"/>
      <c r="Y37828" s="133"/>
      <c r="AJ37828" s="133"/>
      <c r="AO37828" s="135"/>
      <c r="AP37828" s="135"/>
      <c r="BJ37828" s="136"/>
    </row>
    <row r="37829" spans="5:62" ht="14.25" customHeight="1" x14ac:dyDescent="0.25">
      <c r="E37829" s="113"/>
      <c r="H37829" s="133"/>
      <c r="T37829" s="133"/>
      <c r="X37829" s="131"/>
      <c r="Y37829" s="133"/>
      <c r="AJ37829" s="133"/>
      <c r="AO37829" s="135"/>
      <c r="AP37829" s="135"/>
      <c r="BJ37829" s="136"/>
    </row>
    <row r="37830" spans="5:62" ht="14.25" customHeight="1" x14ac:dyDescent="0.25">
      <c r="E37830" s="113"/>
      <c r="H37830" s="133"/>
      <c r="T37830" s="133"/>
      <c r="X37830" s="131"/>
      <c r="Y37830" s="133"/>
      <c r="AJ37830" s="133"/>
      <c r="AO37830" s="135"/>
      <c r="AP37830" s="135"/>
      <c r="BJ37830" s="136"/>
    </row>
    <row r="37831" spans="5:62" ht="14.25" customHeight="1" x14ac:dyDescent="0.25">
      <c r="E37831" s="113"/>
      <c r="H37831" s="133"/>
      <c r="T37831" s="133"/>
      <c r="X37831" s="131"/>
      <c r="Y37831" s="133"/>
      <c r="AJ37831" s="133"/>
      <c r="AO37831" s="135"/>
      <c r="AP37831" s="135"/>
      <c r="BJ37831" s="136"/>
    </row>
    <row r="37832" spans="5:62" ht="14.25" customHeight="1" x14ac:dyDescent="0.25">
      <c r="E37832" s="113"/>
      <c r="H37832" s="133"/>
      <c r="T37832" s="133"/>
      <c r="X37832" s="131"/>
      <c r="Y37832" s="133"/>
      <c r="AJ37832" s="133"/>
      <c r="AO37832" s="135"/>
      <c r="AP37832" s="135"/>
      <c r="BJ37832" s="136"/>
    </row>
    <row r="37833" spans="5:62" ht="14.25" customHeight="1" x14ac:dyDescent="0.25">
      <c r="E37833" s="113"/>
      <c r="H37833" s="133"/>
      <c r="T37833" s="133"/>
      <c r="X37833" s="131"/>
      <c r="Y37833" s="133"/>
      <c r="AJ37833" s="133"/>
      <c r="AO37833" s="135"/>
      <c r="AP37833" s="135"/>
      <c r="BJ37833" s="136"/>
    </row>
    <row r="37834" spans="5:62" ht="14.25" customHeight="1" x14ac:dyDescent="0.25">
      <c r="E37834" s="113"/>
      <c r="H37834" s="133"/>
      <c r="T37834" s="133"/>
      <c r="X37834" s="131"/>
      <c r="Y37834" s="133"/>
      <c r="AJ37834" s="133"/>
      <c r="AO37834" s="135"/>
      <c r="AP37834" s="135"/>
      <c r="BJ37834" s="136"/>
    </row>
    <row r="37835" spans="5:62" ht="14.25" customHeight="1" x14ac:dyDescent="0.25">
      <c r="E37835" s="113"/>
      <c r="H37835" s="133"/>
      <c r="T37835" s="133"/>
      <c r="X37835" s="131"/>
      <c r="Y37835" s="133"/>
      <c r="AJ37835" s="133"/>
      <c r="AO37835" s="135"/>
      <c r="AP37835" s="135"/>
      <c r="BJ37835" s="136"/>
    </row>
    <row r="37836" spans="5:62" ht="14.25" customHeight="1" x14ac:dyDescent="0.25">
      <c r="E37836" s="113"/>
      <c r="H37836" s="133"/>
      <c r="T37836" s="133"/>
      <c r="X37836" s="131"/>
      <c r="Y37836" s="133"/>
      <c r="AJ37836" s="133"/>
      <c r="AO37836" s="135"/>
      <c r="AP37836" s="135"/>
      <c r="BJ37836" s="136"/>
    </row>
    <row r="37837" spans="5:62" ht="14.25" customHeight="1" x14ac:dyDescent="0.25">
      <c r="E37837" s="113"/>
      <c r="H37837" s="133"/>
      <c r="T37837" s="133"/>
      <c r="X37837" s="131"/>
      <c r="Y37837" s="133"/>
      <c r="AJ37837" s="133"/>
      <c r="AO37837" s="135"/>
      <c r="AP37837" s="135"/>
      <c r="BJ37837" s="136"/>
    </row>
    <row r="37838" spans="5:62" ht="14.25" customHeight="1" x14ac:dyDescent="0.25">
      <c r="E37838" s="113"/>
      <c r="H37838" s="133"/>
      <c r="T37838" s="133"/>
      <c r="X37838" s="131"/>
      <c r="Y37838" s="133"/>
      <c r="AJ37838" s="133"/>
      <c r="AO37838" s="135"/>
      <c r="AP37838" s="135"/>
      <c r="BJ37838" s="136"/>
    </row>
    <row r="37839" spans="5:62" ht="14.25" customHeight="1" x14ac:dyDescent="0.25">
      <c r="E37839" s="113"/>
      <c r="H37839" s="133"/>
      <c r="T37839" s="133"/>
      <c r="X37839" s="131"/>
      <c r="Y37839" s="133"/>
      <c r="AJ37839" s="133"/>
      <c r="AO37839" s="135"/>
      <c r="AP37839" s="135"/>
      <c r="BJ37839" s="136"/>
    </row>
    <row r="37840" spans="5:62" ht="14.25" customHeight="1" x14ac:dyDescent="0.25">
      <c r="E37840" s="113"/>
      <c r="H37840" s="133"/>
      <c r="T37840" s="133"/>
      <c r="X37840" s="131"/>
      <c r="Y37840" s="133"/>
      <c r="AJ37840" s="133"/>
      <c r="AO37840" s="135"/>
      <c r="AP37840" s="135"/>
      <c r="BJ37840" s="136"/>
    </row>
    <row r="37841" spans="5:62" ht="14.25" customHeight="1" x14ac:dyDescent="0.25">
      <c r="E37841" s="113"/>
      <c r="H37841" s="133"/>
      <c r="T37841" s="133"/>
      <c r="X37841" s="131"/>
      <c r="Y37841" s="133"/>
      <c r="AJ37841" s="133"/>
      <c r="AO37841" s="135"/>
      <c r="AP37841" s="135"/>
      <c r="BJ37841" s="136"/>
    </row>
    <row r="37842" spans="5:62" ht="14.25" customHeight="1" x14ac:dyDescent="0.25">
      <c r="E37842" s="113"/>
      <c r="H37842" s="133"/>
      <c r="T37842" s="133"/>
      <c r="X37842" s="131"/>
      <c r="Y37842" s="133"/>
      <c r="AJ37842" s="133"/>
      <c r="AO37842" s="135"/>
      <c r="AP37842" s="135"/>
      <c r="BJ37842" s="136"/>
    </row>
    <row r="37843" spans="5:62" ht="14.25" customHeight="1" x14ac:dyDescent="0.25">
      <c r="E37843" s="113"/>
      <c r="H37843" s="133"/>
      <c r="T37843" s="133"/>
      <c r="X37843" s="131"/>
      <c r="Y37843" s="133"/>
      <c r="AJ37843" s="133"/>
      <c r="AO37843" s="135"/>
      <c r="AP37843" s="135"/>
      <c r="BJ37843" s="136"/>
    </row>
    <row r="37844" spans="5:62" ht="14.25" customHeight="1" x14ac:dyDescent="0.25">
      <c r="E37844" s="113"/>
      <c r="H37844" s="133"/>
      <c r="T37844" s="133"/>
      <c r="X37844" s="131"/>
      <c r="Y37844" s="133"/>
      <c r="AJ37844" s="133"/>
      <c r="AO37844" s="135"/>
      <c r="AP37844" s="135"/>
      <c r="BJ37844" s="136"/>
    </row>
    <row r="37845" spans="5:62" ht="14.25" customHeight="1" x14ac:dyDescent="0.25">
      <c r="E37845" s="113"/>
      <c r="H37845" s="133"/>
      <c r="T37845" s="133"/>
      <c r="X37845" s="131"/>
      <c r="Y37845" s="133"/>
      <c r="AJ37845" s="133"/>
      <c r="AO37845" s="135"/>
      <c r="AP37845" s="135"/>
      <c r="BJ37845" s="136"/>
    </row>
    <row r="37846" spans="5:62" ht="14.25" customHeight="1" x14ac:dyDescent="0.25">
      <c r="E37846" s="113"/>
      <c r="H37846" s="133"/>
      <c r="T37846" s="133"/>
      <c r="X37846" s="131"/>
      <c r="Y37846" s="133"/>
      <c r="AJ37846" s="133"/>
      <c r="AO37846" s="135"/>
      <c r="AP37846" s="135"/>
      <c r="BJ37846" s="136"/>
    </row>
    <row r="37847" spans="5:62" ht="14.25" customHeight="1" x14ac:dyDescent="0.25">
      <c r="E37847" s="113"/>
      <c r="H37847" s="133"/>
      <c r="T37847" s="133"/>
      <c r="X37847" s="131"/>
      <c r="Y37847" s="133"/>
      <c r="AJ37847" s="133"/>
      <c r="AO37847" s="135"/>
      <c r="AP37847" s="135"/>
      <c r="BJ37847" s="136"/>
    </row>
    <row r="37848" spans="5:62" ht="14.25" customHeight="1" x14ac:dyDescent="0.25">
      <c r="E37848" s="113"/>
      <c r="H37848" s="133"/>
      <c r="T37848" s="133"/>
      <c r="X37848" s="131"/>
      <c r="Y37848" s="133"/>
      <c r="AJ37848" s="133"/>
      <c r="AO37848" s="135"/>
      <c r="AP37848" s="135"/>
      <c r="BJ37848" s="136"/>
    </row>
    <row r="37849" spans="5:62" ht="14.25" customHeight="1" x14ac:dyDescent="0.25">
      <c r="E37849" s="113"/>
      <c r="H37849" s="133"/>
      <c r="T37849" s="133"/>
      <c r="X37849" s="131"/>
      <c r="Y37849" s="133"/>
      <c r="AJ37849" s="133"/>
      <c r="AO37849" s="135"/>
      <c r="AP37849" s="135"/>
      <c r="BJ37849" s="136"/>
    </row>
    <row r="37850" spans="5:62" ht="14.25" customHeight="1" x14ac:dyDescent="0.25">
      <c r="E37850" s="113"/>
      <c r="H37850" s="133"/>
      <c r="T37850" s="133"/>
      <c r="X37850" s="131"/>
      <c r="Y37850" s="133"/>
      <c r="AJ37850" s="133"/>
      <c r="AO37850" s="135"/>
      <c r="AP37850" s="135"/>
      <c r="BJ37850" s="136"/>
    </row>
    <row r="37851" spans="5:62" ht="14.25" customHeight="1" x14ac:dyDescent="0.25">
      <c r="E37851" s="113"/>
      <c r="H37851" s="133"/>
      <c r="T37851" s="133"/>
      <c r="X37851" s="131"/>
      <c r="Y37851" s="133"/>
      <c r="AJ37851" s="133"/>
      <c r="AO37851" s="135"/>
      <c r="AP37851" s="135"/>
      <c r="BJ37851" s="136"/>
    </row>
    <row r="37852" spans="5:62" ht="14.25" customHeight="1" x14ac:dyDescent="0.25">
      <c r="E37852" s="113"/>
      <c r="H37852" s="133"/>
      <c r="T37852" s="133"/>
      <c r="X37852" s="131"/>
      <c r="Y37852" s="133"/>
      <c r="AJ37852" s="133"/>
      <c r="AO37852" s="135"/>
      <c r="AP37852" s="135"/>
      <c r="BJ37852" s="136"/>
    </row>
    <row r="37853" spans="5:62" ht="14.25" customHeight="1" x14ac:dyDescent="0.25">
      <c r="E37853" s="113"/>
      <c r="H37853" s="133"/>
      <c r="T37853" s="133"/>
      <c r="X37853" s="131"/>
      <c r="Y37853" s="133"/>
      <c r="AJ37853" s="133"/>
      <c r="AO37853" s="135"/>
      <c r="AP37853" s="135"/>
      <c r="BJ37853" s="136"/>
    </row>
    <row r="37854" spans="5:62" ht="14.25" customHeight="1" x14ac:dyDescent="0.25">
      <c r="E37854" s="113"/>
      <c r="H37854" s="133"/>
      <c r="T37854" s="133"/>
      <c r="X37854" s="131"/>
      <c r="Y37854" s="133"/>
      <c r="AJ37854" s="133"/>
      <c r="AO37854" s="135"/>
      <c r="AP37854" s="135"/>
      <c r="BJ37854" s="136"/>
    </row>
    <row r="37855" spans="5:62" ht="14.25" customHeight="1" x14ac:dyDescent="0.25">
      <c r="E37855" s="113"/>
      <c r="H37855" s="133"/>
      <c r="T37855" s="133"/>
      <c r="X37855" s="131"/>
      <c r="Y37855" s="133"/>
      <c r="AJ37855" s="133"/>
      <c r="AO37855" s="135"/>
      <c r="AP37855" s="135"/>
      <c r="BJ37855" s="136"/>
    </row>
    <row r="37856" spans="5:62" ht="14.25" customHeight="1" x14ac:dyDescent="0.25">
      <c r="E37856" s="113"/>
      <c r="H37856" s="133"/>
      <c r="T37856" s="133"/>
      <c r="X37856" s="131"/>
      <c r="Y37856" s="133"/>
      <c r="AJ37856" s="133"/>
      <c r="AO37856" s="135"/>
      <c r="AP37856" s="135"/>
      <c r="BJ37856" s="136"/>
    </row>
    <row r="37857" spans="5:62" ht="14.25" customHeight="1" x14ac:dyDescent="0.25">
      <c r="E37857" s="113"/>
      <c r="H37857" s="133"/>
      <c r="T37857" s="133"/>
      <c r="X37857" s="131"/>
      <c r="Y37857" s="133"/>
      <c r="AJ37857" s="133"/>
      <c r="AO37857" s="135"/>
      <c r="AP37857" s="135"/>
      <c r="BJ37857" s="136"/>
    </row>
    <row r="37858" spans="5:62" ht="14.25" customHeight="1" x14ac:dyDescent="0.25">
      <c r="E37858" s="113"/>
      <c r="H37858" s="133"/>
      <c r="T37858" s="133"/>
      <c r="X37858" s="131"/>
      <c r="Y37858" s="133"/>
      <c r="AJ37858" s="133"/>
      <c r="AO37858" s="135"/>
      <c r="AP37858" s="135"/>
      <c r="BJ37858" s="136"/>
    </row>
    <row r="37859" spans="5:62" ht="14.25" customHeight="1" x14ac:dyDescent="0.25">
      <c r="E37859" s="113"/>
      <c r="H37859" s="133"/>
      <c r="T37859" s="133"/>
      <c r="X37859" s="131"/>
      <c r="Y37859" s="133"/>
      <c r="AJ37859" s="133"/>
      <c r="AO37859" s="135"/>
      <c r="AP37859" s="135"/>
      <c r="BJ37859" s="136"/>
    </row>
    <row r="37860" spans="5:62" ht="14.25" customHeight="1" x14ac:dyDescent="0.25">
      <c r="E37860" s="113"/>
      <c r="H37860" s="133"/>
      <c r="T37860" s="133"/>
      <c r="X37860" s="131"/>
      <c r="Y37860" s="133"/>
      <c r="AJ37860" s="133"/>
      <c r="AO37860" s="135"/>
      <c r="AP37860" s="135"/>
      <c r="BJ37860" s="136"/>
    </row>
    <row r="37861" spans="5:62" ht="14.25" customHeight="1" x14ac:dyDescent="0.25">
      <c r="E37861" s="113"/>
      <c r="H37861" s="133"/>
      <c r="T37861" s="133"/>
      <c r="X37861" s="131"/>
      <c r="Y37861" s="133"/>
      <c r="AJ37861" s="133"/>
      <c r="AO37861" s="135"/>
      <c r="AP37861" s="135"/>
      <c r="BJ37861" s="136"/>
    </row>
    <row r="37862" spans="5:62" ht="14.25" customHeight="1" x14ac:dyDescent="0.25">
      <c r="E37862" s="113"/>
      <c r="H37862" s="133"/>
      <c r="T37862" s="133"/>
      <c r="X37862" s="131"/>
      <c r="Y37862" s="133"/>
      <c r="AJ37862" s="133"/>
      <c r="AO37862" s="135"/>
      <c r="AP37862" s="135"/>
      <c r="BJ37862" s="136"/>
    </row>
    <row r="37863" spans="5:62" ht="14.25" customHeight="1" x14ac:dyDescent="0.25">
      <c r="E37863" s="113"/>
      <c r="H37863" s="133"/>
      <c r="T37863" s="133"/>
      <c r="X37863" s="131"/>
      <c r="Y37863" s="133"/>
      <c r="AJ37863" s="133"/>
      <c r="AO37863" s="135"/>
      <c r="AP37863" s="135"/>
      <c r="BJ37863" s="136"/>
    </row>
    <row r="37864" spans="5:62" ht="14.25" customHeight="1" x14ac:dyDescent="0.25">
      <c r="E37864" s="113"/>
      <c r="H37864" s="133"/>
      <c r="T37864" s="133"/>
      <c r="X37864" s="131"/>
      <c r="Y37864" s="133"/>
      <c r="AJ37864" s="133"/>
      <c r="AO37864" s="135"/>
      <c r="AP37864" s="135"/>
      <c r="BJ37864" s="136"/>
    </row>
    <row r="37865" spans="5:62" ht="14.25" customHeight="1" x14ac:dyDescent="0.25">
      <c r="E37865" s="113"/>
      <c r="H37865" s="133"/>
      <c r="T37865" s="133"/>
      <c r="X37865" s="131"/>
      <c r="Y37865" s="133"/>
      <c r="AJ37865" s="133"/>
      <c r="AO37865" s="135"/>
      <c r="AP37865" s="135"/>
      <c r="BJ37865" s="136"/>
    </row>
    <row r="37866" spans="5:62" ht="14.25" customHeight="1" x14ac:dyDescent="0.25">
      <c r="E37866" s="113"/>
      <c r="H37866" s="133"/>
      <c r="T37866" s="133"/>
      <c r="X37866" s="131"/>
      <c r="Y37866" s="133"/>
      <c r="AJ37866" s="133"/>
      <c r="AO37866" s="135"/>
      <c r="AP37866" s="135"/>
      <c r="BJ37866" s="136"/>
    </row>
    <row r="37867" spans="5:62" ht="14.25" customHeight="1" x14ac:dyDescent="0.25">
      <c r="E37867" s="113"/>
      <c r="H37867" s="133"/>
      <c r="T37867" s="133"/>
      <c r="X37867" s="131"/>
      <c r="Y37867" s="133"/>
      <c r="AJ37867" s="133"/>
      <c r="AO37867" s="135"/>
      <c r="AP37867" s="135"/>
      <c r="BJ37867" s="136"/>
    </row>
    <row r="37868" spans="5:62" ht="14.25" customHeight="1" x14ac:dyDescent="0.25">
      <c r="E37868" s="113"/>
      <c r="H37868" s="133"/>
      <c r="T37868" s="133"/>
      <c r="X37868" s="131"/>
      <c r="Y37868" s="133"/>
      <c r="AJ37868" s="133"/>
      <c r="AO37868" s="135"/>
      <c r="AP37868" s="135"/>
      <c r="BJ37868" s="136"/>
    </row>
    <row r="37869" spans="5:62" ht="14.25" customHeight="1" x14ac:dyDescent="0.25">
      <c r="E37869" s="113"/>
      <c r="H37869" s="133"/>
      <c r="T37869" s="133"/>
      <c r="X37869" s="131"/>
      <c r="Y37869" s="133"/>
      <c r="AJ37869" s="133"/>
      <c r="AO37869" s="135"/>
      <c r="AP37869" s="135"/>
      <c r="BJ37869" s="136"/>
    </row>
    <row r="37870" spans="5:62" ht="14.25" customHeight="1" x14ac:dyDescent="0.25">
      <c r="E37870" s="113"/>
      <c r="H37870" s="133"/>
      <c r="T37870" s="133"/>
      <c r="X37870" s="131"/>
      <c r="Y37870" s="133"/>
      <c r="AJ37870" s="133"/>
      <c r="AO37870" s="135"/>
      <c r="AP37870" s="135"/>
      <c r="BJ37870" s="136"/>
    </row>
    <row r="37871" spans="5:62" ht="14.25" customHeight="1" x14ac:dyDescent="0.25">
      <c r="E37871" s="113"/>
      <c r="H37871" s="133"/>
      <c r="T37871" s="133"/>
      <c r="X37871" s="131"/>
      <c r="Y37871" s="133"/>
      <c r="AJ37871" s="133"/>
      <c r="AO37871" s="135"/>
      <c r="AP37871" s="135"/>
      <c r="BJ37871" s="136"/>
    </row>
    <row r="37872" spans="5:62" ht="14.25" customHeight="1" x14ac:dyDescent="0.25">
      <c r="E37872" s="113"/>
      <c r="H37872" s="133"/>
      <c r="T37872" s="133"/>
      <c r="X37872" s="131"/>
      <c r="Y37872" s="133"/>
      <c r="AJ37872" s="133"/>
      <c r="AO37872" s="135"/>
      <c r="AP37872" s="135"/>
      <c r="BJ37872" s="136"/>
    </row>
    <row r="37873" spans="5:62" ht="14.25" customHeight="1" x14ac:dyDescent="0.25">
      <c r="E37873" s="113"/>
      <c r="H37873" s="133"/>
      <c r="T37873" s="133"/>
      <c r="X37873" s="131"/>
      <c r="Y37873" s="133"/>
      <c r="AJ37873" s="133"/>
      <c r="AO37873" s="135"/>
      <c r="AP37873" s="135"/>
      <c r="BJ37873" s="136"/>
    </row>
    <row r="37874" spans="5:62" ht="14.25" customHeight="1" x14ac:dyDescent="0.25">
      <c r="E37874" s="113"/>
      <c r="H37874" s="133"/>
      <c r="T37874" s="133"/>
      <c r="X37874" s="131"/>
      <c r="Y37874" s="133"/>
      <c r="AJ37874" s="133"/>
      <c r="AO37874" s="135"/>
      <c r="AP37874" s="135"/>
      <c r="BJ37874" s="136"/>
    </row>
    <row r="37875" spans="5:62" ht="14.25" customHeight="1" x14ac:dyDescent="0.25">
      <c r="E37875" s="113"/>
      <c r="H37875" s="133"/>
      <c r="T37875" s="133"/>
      <c r="X37875" s="131"/>
      <c r="Y37875" s="133"/>
      <c r="AJ37875" s="133"/>
      <c r="AO37875" s="135"/>
      <c r="AP37875" s="135"/>
      <c r="BJ37875" s="136"/>
    </row>
    <row r="37876" spans="5:62" ht="14.25" customHeight="1" x14ac:dyDescent="0.25">
      <c r="E37876" s="113"/>
      <c r="H37876" s="133"/>
      <c r="T37876" s="133"/>
      <c r="X37876" s="131"/>
      <c r="Y37876" s="133"/>
      <c r="AJ37876" s="133"/>
      <c r="AO37876" s="135"/>
      <c r="AP37876" s="135"/>
      <c r="BJ37876" s="136"/>
    </row>
    <row r="37877" spans="5:62" ht="14.25" customHeight="1" x14ac:dyDescent="0.25">
      <c r="E37877" s="113"/>
      <c r="H37877" s="133"/>
      <c r="T37877" s="133"/>
      <c r="X37877" s="131"/>
      <c r="Y37877" s="133"/>
      <c r="AJ37877" s="133"/>
      <c r="AO37877" s="135"/>
      <c r="AP37877" s="135"/>
      <c r="BJ37877" s="136"/>
    </row>
    <row r="37878" spans="5:62" ht="14.25" customHeight="1" x14ac:dyDescent="0.25">
      <c r="E37878" s="113"/>
      <c r="H37878" s="133"/>
      <c r="T37878" s="133"/>
      <c r="X37878" s="131"/>
      <c r="Y37878" s="133"/>
      <c r="AJ37878" s="133"/>
      <c r="AO37878" s="135"/>
      <c r="AP37878" s="135"/>
      <c r="BJ37878" s="136"/>
    </row>
    <row r="37879" spans="5:62" ht="14.25" customHeight="1" x14ac:dyDescent="0.25">
      <c r="E37879" s="113"/>
      <c r="H37879" s="133"/>
      <c r="T37879" s="133"/>
      <c r="X37879" s="131"/>
      <c r="Y37879" s="133"/>
      <c r="AJ37879" s="133"/>
      <c r="AO37879" s="135"/>
      <c r="AP37879" s="135"/>
      <c r="BJ37879" s="136"/>
    </row>
    <row r="37880" spans="5:62" ht="14.25" customHeight="1" x14ac:dyDescent="0.25">
      <c r="E37880" s="113"/>
      <c r="H37880" s="133"/>
      <c r="T37880" s="133"/>
      <c r="X37880" s="131"/>
      <c r="Y37880" s="133"/>
      <c r="AJ37880" s="133"/>
      <c r="AO37880" s="135"/>
      <c r="AP37880" s="135"/>
      <c r="BJ37880" s="136"/>
    </row>
    <row r="37881" spans="5:62" ht="14.25" customHeight="1" x14ac:dyDescent="0.25">
      <c r="E37881" s="113"/>
      <c r="H37881" s="133"/>
      <c r="T37881" s="133"/>
      <c r="X37881" s="131"/>
      <c r="Y37881" s="133"/>
      <c r="AJ37881" s="133"/>
      <c r="AO37881" s="135"/>
      <c r="AP37881" s="135"/>
      <c r="BJ37881" s="136"/>
    </row>
    <row r="37882" spans="5:62" ht="14.25" customHeight="1" x14ac:dyDescent="0.25">
      <c r="E37882" s="113"/>
      <c r="H37882" s="133"/>
      <c r="T37882" s="133"/>
      <c r="X37882" s="131"/>
      <c r="Y37882" s="133"/>
      <c r="AJ37882" s="133"/>
      <c r="AO37882" s="135"/>
      <c r="AP37882" s="135"/>
      <c r="BJ37882" s="136"/>
    </row>
    <row r="37883" spans="5:62" ht="14.25" customHeight="1" x14ac:dyDescent="0.25">
      <c r="E37883" s="113"/>
      <c r="H37883" s="133"/>
      <c r="T37883" s="133"/>
      <c r="X37883" s="131"/>
      <c r="Y37883" s="133"/>
      <c r="AJ37883" s="133"/>
      <c r="AO37883" s="135"/>
      <c r="AP37883" s="135"/>
      <c r="BJ37883" s="136"/>
    </row>
    <row r="37884" spans="5:62" ht="14.25" customHeight="1" x14ac:dyDescent="0.25">
      <c r="E37884" s="113"/>
      <c r="H37884" s="133"/>
      <c r="T37884" s="133"/>
      <c r="X37884" s="131"/>
      <c r="Y37884" s="133"/>
      <c r="AJ37884" s="133"/>
      <c r="AO37884" s="135"/>
      <c r="AP37884" s="135"/>
      <c r="BJ37884" s="136"/>
    </row>
    <row r="37885" spans="5:62" ht="14.25" customHeight="1" x14ac:dyDescent="0.25">
      <c r="E37885" s="113"/>
      <c r="H37885" s="133"/>
      <c r="T37885" s="133"/>
      <c r="X37885" s="131"/>
      <c r="Y37885" s="133"/>
      <c r="AJ37885" s="133"/>
      <c r="AO37885" s="135"/>
      <c r="AP37885" s="135"/>
      <c r="BJ37885" s="136"/>
    </row>
    <row r="37886" spans="5:62" ht="14.25" customHeight="1" x14ac:dyDescent="0.25">
      <c r="E37886" s="113"/>
      <c r="H37886" s="133"/>
      <c r="T37886" s="133"/>
      <c r="X37886" s="131"/>
      <c r="Y37886" s="133"/>
      <c r="AJ37886" s="133"/>
      <c r="AO37886" s="135"/>
      <c r="AP37886" s="135"/>
      <c r="BJ37886" s="136"/>
    </row>
    <row r="37887" spans="5:62" ht="14.25" customHeight="1" x14ac:dyDescent="0.25">
      <c r="E37887" s="113"/>
      <c r="H37887" s="133"/>
      <c r="T37887" s="133"/>
      <c r="X37887" s="131"/>
      <c r="Y37887" s="133"/>
      <c r="AJ37887" s="133"/>
      <c r="AO37887" s="135"/>
      <c r="AP37887" s="135"/>
      <c r="BJ37887" s="136"/>
    </row>
    <row r="37888" spans="5:62" ht="14.25" customHeight="1" x14ac:dyDescent="0.25">
      <c r="E37888" s="113"/>
      <c r="H37888" s="133"/>
      <c r="T37888" s="133"/>
      <c r="X37888" s="131"/>
      <c r="Y37888" s="133"/>
      <c r="AJ37888" s="133"/>
      <c r="AO37888" s="135"/>
      <c r="AP37888" s="135"/>
      <c r="BJ37888" s="136"/>
    </row>
    <row r="37889" spans="5:62" ht="14.25" customHeight="1" x14ac:dyDescent="0.25">
      <c r="E37889" s="113"/>
      <c r="H37889" s="133"/>
      <c r="T37889" s="133"/>
      <c r="X37889" s="131"/>
      <c r="Y37889" s="133"/>
      <c r="AJ37889" s="133"/>
      <c r="AO37889" s="135"/>
      <c r="AP37889" s="135"/>
      <c r="BJ37889" s="136"/>
    </row>
    <row r="37890" spans="5:62" ht="14.25" customHeight="1" x14ac:dyDescent="0.25">
      <c r="E37890" s="113"/>
      <c r="H37890" s="133"/>
      <c r="T37890" s="133"/>
      <c r="X37890" s="131"/>
      <c r="Y37890" s="133"/>
      <c r="AJ37890" s="133"/>
      <c r="AO37890" s="135"/>
      <c r="AP37890" s="135"/>
      <c r="BJ37890" s="136"/>
    </row>
    <row r="37891" spans="5:62" ht="14.25" customHeight="1" x14ac:dyDescent="0.25">
      <c r="E37891" s="113"/>
      <c r="H37891" s="133"/>
      <c r="T37891" s="133"/>
      <c r="X37891" s="131"/>
      <c r="Y37891" s="133"/>
      <c r="AJ37891" s="133"/>
      <c r="AO37891" s="135"/>
      <c r="AP37891" s="135"/>
      <c r="BJ37891" s="136"/>
    </row>
    <row r="37892" spans="5:62" ht="14.25" customHeight="1" x14ac:dyDescent="0.25">
      <c r="E37892" s="113"/>
      <c r="H37892" s="133"/>
      <c r="T37892" s="133"/>
      <c r="X37892" s="131"/>
      <c r="Y37892" s="133"/>
      <c r="AJ37892" s="133"/>
      <c r="AO37892" s="135"/>
      <c r="AP37892" s="135"/>
      <c r="BJ37892" s="136"/>
    </row>
    <row r="37893" spans="5:62" ht="14.25" customHeight="1" x14ac:dyDescent="0.25">
      <c r="E37893" s="113"/>
      <c r="H37893" s="133"/>
      <c r="T37893" s="133"/>
      <c r="X37893" s="131"/>
      <c r="Y37893" s="133"/>
      <c r="AJ37893" s="133"/>
      <c r="AO37893" s="135"/>
      <c r="AP37893" s="135"/>
      <c r="BJ37893" s="136"/>
    </row>
    <row r="37894" spans="5:62" ht="14.25" customHeight="1" x14ac:dyDescent="0.25">
      <c r="E37894" s="113"/>
      <c r="H37894" s="133"/>
      <c r="T37894" s="133"/>
      <c r="X37894" s="131"/>
      <c r="Y37894" s="133"/>
      <c r="AJ37894" s="133"/>
      <c r="AO37894" s="135"/>
      <c r="AP37894" s="135"/>
      <c r="BJ37894" s="136"/>
    </row>
    <row r="37895" spans="5:62" ht="14.25" customHeight="1" x14ac:dyDescent="0.25">
      <c r="E37895" s="113"/>
      <c r="H37895" s="133"/>
      <c r="T37895" s="133"/>
      <c r="X37895" s="131"/>
      <c r="Y37895" s="133"/>
      <c r="AJ37895" s="133"/>
      <c r="AO37895" s="135"/>
      <c r="AP37895" s="135"/>
      <c r="BJ37895" s="136"/>
    </row>
    <row r="37896" spans="5:62" ht="14.25" customHeight="1" x14ac:dyDescent="0.25">
      <c r="E37896" s="113"/>
      <c r="H37896" s="133"/>
      <c r="T37896" s="133"/>
      <c r="X37896" s="131"/>
      <c r="Y37896" s="133"/>
      <c r="AJ37896" s="133"/>
      <c r="AO37896" s="135"/>
      <c r="AP37896" s="135"/>
      <c r="BJ37896" s="136"/>
    </row>
    <row r="37897" spans="5:62" ht="14.25" customHeight="1" x14ac:dyDescent="0.25">
      <c r="E37897" s="113"/>
      <c r="H37897" s="133"/>
      <c r="T37897" s="133"/>
      <c r="X37897" s="131"/>
      <c r="Y37897" s="133"/>
      <c r="AJ37897" s="133"/>
      <c r="AO37897" s="135"/>
      <c r="AP37897" s="135"/>
      <c r="BJ37897" s="136"/>
    </row>
    <row r="37898" spans="5:62" ht="14.25" customHeight="1" x14ac:dyDescent="0.25">
      <c r="E37898" s="113"/>
      <c r="H37898" s="133"/>
      <c r="T37898" s="133"/>
      <c r="X37898" s="131"/>
      <c r="Y37898" s="133"/>
      <c r="AJ37898" s="133"/>
      <c r="AO37898" s="135"/>
      <c r="AP37898" s="135"/>
      <c r="BJ37898" s="136"/>
    </row>
    <row r="37899" spans="5:62" ht="14.25" customHeight="1" x14ac:dyDescent="0.25">
      <c r="E37899" s="113"/>
      <c r="H37899" s="133"/>
      <c r="T37899" s="133"/>
      <c r="X37899" s="131"/>
      <c r="Y37899" s="133"/>
      <c r="AJ37899" s="133"/>
      <c r="AO37899" s="135"/>
      <c r="AP37899" s="135"/>
      <c r="BJ37899" s="136"/>
    </row>
    <row r="37900" spans="5:62" ht="14.25" customHeight="1" x14ac:dyDescent="0.25">
      <c r="E37900" s="113"/>
      <c r="H37900" s="133"/>
      <c r="T37900" s="133"/>
      <c r="X37900" s="131"/>
      <c r="Y37900" s="133"/>
      <c r="AJ37900" s="133"/>
      <c r="AO37900" s="135"/>
      <c r="AP37900" s="135"/>
      <c r="BJ37900" s="136"/>
    </row>
    <row r="37901" spans="5:62" ht="14.25" customHeight="1" x14ac:dyDescent="0.25">
      <c r="E37901" s="113"/>
      <c r="H37901" s="133"/>
      <c r="T37901" s="133"/>
      <c r="X37901" s="131"/>
      <c r="Y37901" s="133"/>
      <c r="AJ37901" s="133"/>
      <c r="AO37901" s="135"/>
      <c r="AP37901" s="135"/>
      <c r="BJ37901" s="136"/>
    </row>
    <row r="37902" spans="5:62" ht="14.25" customHeight="1" x14ac:dyDescent="0.25">
      <c r="E37902" s="113"/>
      <c r="H37902" s="133"/>
      <c r="T37902" s="133"/>
      <c r="X37902" s="131"/>
      <c r="Y37902" s="133"/>
      <c r="AJ37902" s="133"/>
      <c r="AO37902" s="135"/>
      <c r="AP37902" s="135"/>
      <c r="BJ37902" s="136"/>
    </row>
    <row r="37903" spans="5:62" ht="14.25" customHeight="1" x14ac:dyDescent="0.25">
      <c r="E37903" s="113"/>
      <c r="H37903" s="133"/>
      <c r="T37903" s="133"/>
      <c r="X37903" s="131"/>
      <c r="Y37903" s="133"/>
      <c r="AJ37903" s="133"/>
      <c r="AO37903" s="135"/>
      <c r="AP37903" s="135"/>
      <c r="BJ37903" s="136"/>
    </row>
    <row r="37904" spans="5:62" ht="14.25" customHeight="1" x14ac:dyDescent="0.25">
      <c r="E37904" s="113"/>
      <c r="H37904" s="133"/>
      <c r="T37904" s="133"/>
      <c r="X37904" s="131"/>
      <c r="Y37904" s="133"/>
      <c r="AJ37904" s="133"/>
      <c r="AO37904" s="135"/>
      <c r="AP37904" s="135"/>
      <c r="BJ37904" s="136"/>
    </row>
    <row r="37905" spans="5:62" ht="14.25" customHeight="1" x14ac:dyDescent="0.25">
      <c r="E37905" s="113"/>
      <c r="H37905" s="133"/>
      <c r="T37905" s="133"/>
      <c r="X37905" s="131"/>
      <c r="Y37905" s="133"/>
      <c r="AJ37905" s="133"/>
      <c r="AO37905" s="135"/>
      <c r="AP37905" s="135"/>
      <c r="BJ37905" s="136"/>
    </row>
    <row r="37906" spans="5:62" ht="14.25" customHeight="1" x14ac:dyDescent="0.25">
      <c r="E37906" s="113"/>
      <c r="H37906" s="133"/>
      <c r="T37906" s="133"/>
      <c r="X37906" s="131"/>
      <c r="Y37906" s="133"/>
      <c r="AJ37906" s="133"/>
      <c r="AO37906" s="135"/>
      <c r="AP37906" s="135"/>
      <c r="BJ37906" s="136"/>
    </row>
    <row r="37907" spans="5:62" ht="14.25" customHeight="1" x14ac:dyDescent="0.25">
      <c r="E37907" s="113"/>
      <c r="H37907" s="133"/>
      <c r="T37907" s="133"/>
      <c r="X37907" s="131"/>
      <c r="Y37907" s="133"/>
      <c r="AJ37907" s="133"/>
      <c r="AO37907" s="135"/>
      <c r="AP37907" s="135"/>
      <c r="BJ37907" s="136"/>
    </row>
    <row r="37908" spans="5:62" ht="14.25" customHeight="1" x14ac:dyDescent="0.25">
      <c r="E37908" s="113"/>
      <c r="H37908" s="133"/>
      <c r="T37908" s="133"/>
      <c r="X37908" s="131"/>
      <c r="Y37908" s="133"/>
      <c r="AJ37908" s="133"/>
      <c r="AO37908" s="135"/>
      <c r="AP37908" s="135"/>
      <c r="BJ37908" s="136"/>
    </row>
    <row r="37909" spans="5:62" ht="14.25" customHeight="1" x14ac:dyDescent="0.25">
      <c r="E37909" s="113"/>
      <c r="H37909" s="133"/>
      <c r="T37909" s="133"/>
      <c r="X37909" s="131"/>
      <c r="Y37909" s="133"/>
      <c r="AJ37909" s="133"/>
      <c r="AO37909" s="135"/>
      <c r="AP37909" s="135"/>
      <c r="BJ37909" s="136"/>
    </row>
    <row r="37910" spans="5:62" ht="14.25" customHeight="1" x14ac:dyDescent="0.25">
      <c r="E37910" s="113"/>
      <c r="H37910" s="133"/>
      <c r="T37910" s="133"/>
      <c r="X37910" s="131"/>
      <c r="Y37910" s="133"/>
      <c r="AJ37910" s="133"/>
      <c r="AO37910" s="135"/>
      <c r="AP37910" s="135"/>
      <c r="BJ37910" s="136"/>
    </row>
    <row r="37911" spans="5:62" ht="14.25" customHeight="1" x14ac:dyDescent="0.25">
      <c r="E37911" s="113"/>
      <c r="H37911" s="133"/>
      <c r="T37911" s="133"/>
      <c r="X37911" s="131"/>
      <c r="Y37911" s="133"/>
      <c r="AJ37911" s="133"/>
      <c r="AO37911" s="135"/>
      <c r="AP37911" s="135"/>
      <c r="BJ37911" s="136"/>
    </row>
    <row r="37912" spans="5:62" ht="14.25" customHeight="1" x14ac:dyDescent="0.25">
      <c r="E37912" s="113"/>
      <c r="H37912" s="133"/>
      <c r="T37912" s="133"/>
      <c r="X37912" s="131"/>
      <c r="Y37912" s="133"/>
      <c r="AJ37912" s="133"/>
      <c r="AO37912" s="135"/>
      <c r="AP37912" s="135"/>
      <c r="BJ37912" s="136"/>
    </row>
    <row r="37913" spans="5:62" ht="14.25" customHeight="1" x14ac:dyDescent="0.25">
      <c r="E37913" s="113"/>
      <c r="H37913" s="133"/>
      <c r="T37913" s="133"/>
      <c r="X37913" s="131"/>
      <c r="Y37913" s="133"/>
      <c r="AJ37913" s="133"/>
      <c r="AO37913" s="135"/>
      <c r="AP37913" s="135"/>
      <c r="BJ37913" s="136"/>
    </row>
    <row r="37914" spans="5:62" ht="14.25" customHeight="1" x14ac:dyDescent="0.25">
      <c r="E37914" s="113"/>
      <c r="H37914" s="133"/>
      <c r="T37914" s="133"/>
      <c r="X37914" s="131"/>
      <c r="Y37914" s="133"/>
      <c r="AJ37914" s="133"/>
      <c r="AO37914" s="135"/>
      <c r="AP37914" s="135"/>
      <c r="BJ37914" s="136"/>
    </row>
    <row r="37915" spans="5:62" ht="14.25" customHeight="1" x14ac:dyDescent="0.25">
      <c r="E37915" s="113"/>
      <c r="H37915" s="133"/>
      <c r="T37915" s="133"/>
      <c r="X37915" s="131"/>
      <c r="Y37915" s="133"/>
      <c r="AJ37915" s="133"/>
      <c r="AO37915" s="135"/>
      <c r="AP37915" s="135"/>
      <c r="BJ37915" s="136"/>
    </row>
    <row r="37916" spans="5:62" ht="14.25" customHeight="1" x14ac:dyDescent="0.25">
      <c r="E37916" s="113"/>
      <c r="H37916" s="133"/>
      <c r="T37916" s="133"/>
      <c r="X37916" s="131"/>
      <c r="Y37916" s="133"/>
      <c r="AJ37916" s="133"/>
      <c r="AO37916" s="135"/>
      <c r="AP37916" s="135"/>
      <c r="BJ37916" s="136"/>
    </row>
    <row r="37917" spans="5:62" ht="14.25" customHeight="1" x14ac:dyDescent="0.25">
      <c r="E37917" s="113"/>
      <c r="H37917" s="133"/>
      <c r="T37917" s="133"/>
      <c r="X37917" s="131"/>
      <c r="Y37917" s="133"/>
      <c r="AJ37917" s="133"/>
      <c r="AO37917" s="135"/>
      <c r="AP37917" s="135"/>
      <c r="BJ37917" s="136"/>
    </row>
    <row r="37918" spans="5:62" ht="14.25" customHeight="1" x14ac:dyDescent="0.25">
      <c r="E37918" s="113"/>
      <c r="H37918" s="133"/>
      <c r="T37918" s="133"/>
      <c r="X37918" s="131"/>
      <c r="Y37918" s="133"/>
      <c r="AJ37918" s="133"/>
      <c r="AO37918" s="135"/>
      <c r="AP37918" s="135"/>
      <c r="BJ37918" s="136"/>
    </row>
    <row r="37919" spans="5:62" ht="14.25" customHeight="1" x14ac:dyDescent="0.25">
      <c r="E37919" s="113"/>
      <c r="H37919" s="133"/>
      <c r="T37919" s="133"/>
      <c r="X37919" s="131"/>
      <c r="Y37919" s="133"/>
      <c r="AJ37919" s="133"/>
      <c r="AO37919" s="135"/>
      <c r="AP37919" s="135"/>
      <c r="BJ37919" s="136"/>
    </row>
    <row r="37920" spans="5:62" ht="14.25" customHeight="1" x14ac:dyDescent="0.25">
      <c r="E37920" s="113"/>
      <c r="H37920" s="133"/>
      <c r="T37920" s="133"/>
      <c r="X37920" s="131"/>
      <c r="Y37920" s="133"/>
      <c r="AJ37920" s="133"/>
      <c r="AO37920" s="135"/>
      <c r="AP37920" s="135"/>
      <c r="BJ37920" s="136"/>
    </row>
    <row r="37921" spans="5:62" ht="14.25" customHeight="1" x14ac:dyDescent="0.25">
      <c r="E37921" s="113"/>
      <c r="H37921" s="133"/>
      <c r="T37921" s="133"/>
      <c r="X37921" s="131"/>
      <c r="Y37921" s="133"/>
      <c r="AJ37921" s="133"/>
      <c r="AO37921" s="135"/>
      <c r="AP37921" s="135"/>
      <c r="BJ37921" s="136"/>
    </row>
    <row r="37922" spans="5:62" ht="14.25" customHeight="1" x14ac:dyDescent="0.25">
      <c r="E37922" s="113"/>
      <c r="H37922" s="133"/>
      <c r="T37922" s="133"/>
      <c r="X37922" s="131"/>
      <c r="Y37922" s="133"/>
      <c r="AJ37922" s="133"/>
      <c r="AO37922" s="135"/>
      <c r="AP37922" s="135"/>
      <c r="BJ37922" s="136"/>
    </row>
    <row r="37923" spans="5:62" ht="14.25" customHeight="1" x14ac:dyDescent="0.25">
      <c r="E37923" s="113"/>
      <c r="H37923" s="133"/>
      <c r="T37923" s="133"/>
      <c r="X37923" s="131"/>
      <c r="Y37923" s="133"/>
      <c r="AJ37923" s="133"/>
      <c r="AO37923" s="135"/>
      <c r="AP37923" s="135"/>
      <c r="BJ37923" s="136"/>
    </row>
    <row r="37924" spans="5:62" ht="14.25" customHeight="1" x14ac:dyDescent="0.25">
      <c r="E37924" s="113"/>
      <c r="H37924" s="133"/>
      <c r="T37924" s="133"/>
      <c r="X37924" s="131"/>
      <c r="Y37924" s="133"/>
      <c r="AJ37924" s="133"/>
      <c r="AO37924" s="135"/>
      <c r="AP37924" s="135"/>
      <c r="BJ37924" s="136"/>
    </row>
    <row r="37925" spans="5:62" ht="14.25" customHeight="1" x14ac:dyDescent="0.25">
      <c r="E37925" s="113"/>
      <c r="H37925" s="133"/>
      <c r="T37925" s="133"/>
      <c r="X37925" s="131"/>
      <c r="Y37925" s="133"/>
      <c r="AJ37925" s="133"/>
      <c r="AO37925" s="135"/>
      <c r="AP37925" s="135"/>
      <c r="BJ37925" s="136"/>
    </row>
    <row r="37926" spans="5:62" ht="14.25" customHeight="1" x14ac:dyDescent="0.25">
      <c r="E37926" s="113"/>
      <c r="H37926" s="133"/>
      <c r="T37926" s="133"/>
      <c r="X37926" s="131"/>
      <c r="Y37926" s="133"/>
      <c r="AJ37926" s="133"/>
      <c r="AO37926" s="135"/>
      <c r="AP37926" s="135"/>
      <c r="BJ37926" s="136"/>
    </row>
    <row r="37927" spans="5:62" ht="14.25" customHeight="1" x14ac:dyDescent="0.25">
      <c r="E37927" s="113"/>
      <c r="H37927" s="133"/>
      <c r="T37927" s="133"/>
      <c r="X37927" s="131"/>
      <c r="Y37927" s="133"/>
      <c r="AJ37927" s="133"/>
      <c r="AO37927" s="135"/>
      <c r="AP37927" s="135"/>
      <c r="BJ37927" s="136"/>
    </row>
    <row r="37928" spans="5:62" ht="14.25" customHeight="1" x14ac:dyDescent="0.25">
      <c r="E37928" s="113"/>
      <c r="H37928" s="133"/>
      <c r="T37928" s="133"/>
      <c r="X37928" s="131"/>
      <c r="Y37928" s="133"/>
      <c r="AJ37928" s="133"/>
      <c r="AO37928" s="135"/>
      <c r="AP37928" s="135"/>
      <c r="BJ37928" s="136"/>
    </row>
    <row r="37929" spans="5:62" ht="14.25" customHeight="1" x14ac:dyDescent="0.25">
      <c r="E37929" s="113"/>
      <c r="H37929" s="133"/>
      <c r="T37929" s="133"/>
      <c r="X37929" s="131"/>
      <c r="Y37929" s="133"/>
      <c r="AJ37929" s="133"/>
      <c r="AO37929" s="135"/>
      <c r="AP37929" s="135"/>
      <c r="BJ37929" s="136"/>
    </row>
    <row r="37930" spans="5:62" ht="14.25" customHeight="1" x14ac:dyDescent="0.25">
      <c r="E37930" s="113"/>
      <c r="H37930" s="133"/>
      <c r="T37930" s="133"/>
      <c r="X37930" s="131"/>
      <c r="Y37930" s="133"/>
      <c r="AJ37930" s="133"/>
      <c r="AO37930" s="135"/>
      <c r="AP37930" s="135"/>
      <c r="BJ37930" s="136"/>
    </row>
    <row r="37931" spans="5:62" ht="14.25" customHeight="1" x14ac:dyDescent="0.25">
      <c r="E37931" s="113"/>
      <c r="H37931" s="133"/>
      <c r="T37931" s="133"/>
      <c r="X37931" s="131"/>
      <c r="Y37931" s="133"/>
      <c r="AJ37931" s="133"/>
      <c r="AO37931" s="135"/>
      <c r="AP37931" s="135"/>
      <c r="BJ37931" s="136"/>
    </row>
    <row r="37932" spans="5:62" ht="14.25" customHeight="1" x14ac:dyDescent="0.25">
      <c r="E37932" s="113"/>
      <c r="H37932" s="133"/>
      <c r="T37932" s="133"/>
      <c r="X37932" s="131"/>
      <c r="Y37932" s="133"/>
      <c r="AJ37932" s="133"/>
      <c r="AO37932" s="135"/>
      <c r="AP37932" s="135"/>
      <c r="BJ37932" s="136"/>
    </row>
    <row r="37933" spans="5:62" ht="14.25" customHeight="1" x14ac:dyDescent="0.25">
      <c r="E37933" s="113"/>
      <c r="H37933" s="133"/>
      <c r="T37933" s="133"/>
      <c r="X37933" s="131"/>
      <c r="Y37933" s="133"/>
      <c r="AJ37933" s="133"/>
      <c r="AO37933" s="135"/>
      <c r="AP37933" s="135"/>
      <c r="BJ37933" s="136"/>
    </row>
    <row r="37934" spans="5:62" ht="14.25" customHeight="1" x14ac:dyDescent="0.25">
      <c r="E37934" s="113"/>
      <c r="H37934" s="133"/>
      <c r="T37934" s="133"/>
      <c r="X37934" s="131"/>
      <c r="Y37934" s="133"/>
      <c r="AJ37934" s="133"/>
      <c r="AO37934" s="135"/>
      <c r="AP37934" s="135"/>
      <c r="BJ37934" s="136"/>
    </row>
    <row r="37935" spans="5:62" ht="14.25" customHeight="1" x14ac:dyDescent="0.25">
      <c r="E37935" s="113"/>
      <c r="H37935" s="133"/>
      <c r="T37935" s="133"/>
      <c r="X37935" s="131"/>
      <c r="Y37935" s="133"/>
      <c r="AJ37935" s="133"/>
      <c r="AO37935" s="135"/>
      <c r="AP37935" s="135"/>
      <c r="BJ37935" s="136"/>
    </row>
    <row r="37936" spans="5:62" ht="14.25" customHeight="1" x14ac:dyDescent="0.25">
      <c r="E37936" s="113"/>
      <c r="H37936" s="133"/>
      <c r="T37936" s="133"/>
      <c r="X37936" s="131"/>
      <c r="Y37936" s="133"/>
      <c r="AJ37936" s="133"/>
      <c r="AO37936" s="135"/>
      <c r="AP37936" s="135"/>
      <c r="BJ37936" s="136"/>
    </row>
    <row r="37937" spans="5:62" ht="14.25" customHeight="1" x14ac:dyDescent="0.25">
      <c r="E37937" s="113"/>
      <c r="H37937" s="133"/>
      <c r="T37937" s="133"/>
      <c r="X37937" s="131"/>
      <c r="Y37937" s="133"/>
      <c r="AJ37937" s="133"/>
      <c r="AO37937" s="135"/>
      <c r="AP37937" s="135"/>
      <c r="BJ37937" s="136"/>
    </row>
    <row r="37938" spans="5:62" ht="14.25" customHeight="1" x14ac:dyDescent="0.25">
      <c r="E37938" s="113"/>
      <c r="H37938" s="133"/>
      <c r="T37938" s="133"/>
      <c r="X37938" s="131"/>
      <c r="Y37938" s="133"/>
      <c r="AJ37938" s="133"/>
      <c r="AO37938" s="135"/>
      <c r="AP37938" s="135"/>
      <c r="BJ37938" s="136"/>
    </row>
    <row r="37939" spans="5:62" ht="14.25" customHeight="1" x14ac:dyDescent="0.25">
      <c r="E37939" s="113"/>
      <c r="H37939" s="133"/>
      <c r="T37939" s="133"/>
      <c r="X37939" s="131"/>
      <c r="Y37939" s="133"/>
      <c r="AJ37939" s="133"/>
      <c r="AO37939" s="135"/>
      <c r="AP37939" s="135"/>
      <c r="BJ37939" s="136"/>
    </row>
    <row r="37940" spans="5:62" ht="14.25" customHeight="1" x14ac:dyDescent="0.25">
      <c r="E37940" s="113"/>
      <c r="H37940" s="133"/>
      <c r="T37940" s="133"/>
      <c r="X37940" s="131"/>
      <c r="Y37940" s="133"/>
      <c r="AJ37940" s="133"/>
      <c r="AO37940" s="135"/>
      <c r="AP37940" s="135"/>
      <c r="BJ37940" s="136"/>
    </row>
    <row r="37941" spans="5:62" ht="14.25" customHeight="1" x14ac:dyDescent="0.25">
      <c r="E37941" s="113"/>
      <c r="H37941" s="133"/>
      <c r="T37941" s="133"/>
      <c r="X37941" s="131"/>
      <c r="Y37941" s="133"/>
      <c r="AJ37941" s="133"/>
      <c r="AO37941" s="135"/>
      <c r="AP37941" s="135"/>
      <c r="BJ37941" s="136"/>
    </row>
    <row r="37942" spans="5:62" ht="14.25" customHeight="1" x14ac:dyDescent="0.25">
      <c r="E37942" s="113"/>
      <c r="H37942" s="133"/>
      <c r="T37942" s="133"/>
      <c r="X37942" s="131"/>
      <c r="Y37942" s="133"/>
      <c r="AJ37942" s="133"/>
      <c r="AO37942" s="135"/>
      <c r="AP37942" s="135"/>
      <c r="BJ37942" s="136"/>
    </row>
    <row r="37943" spans="5:62" ht="14.25" customHeight="1" x14ac:dyDescent="0.25">
      <c r="E37943" s="113"/>
      <c r="H37943" s="133"/>
      <c r="T37943" s="133"/>
      <c r="X37943" s="131"/>
      <c r="Y37943" s="133"/>
      <c r="AJ37943" s="133"/>
      <c r="AO37943" s="135"/>
      <c r="AP37943" s="135"/>
      <c r="BJ37943" s="136"/>
    </row>
    <row r="37944" spans="5:62" ht="14.25" customHeight="1" x14ac:dyDescent="0.25">
      <c r="E37944" s="113"/>
      <c r="H37944" s="133"/>
      <c r="T37944" s="133"/>
      <c r="X37944" s="131"/>
      <c r="Y37944" s="133"/>
      <c r="AJ37944" s="133"/>
      <c r="AO37944" s="135"/>
      <c r="AP37944" s="135"/>
      <c r="BJ37944" s="136"/>
    </row>
    <row r="37945" spans="5:62" ht="14.25" customHeight="1" x14ac:dyDescent="0.25">
      <c r="E37945" s="113"/>
      <c r="H37945" s="133"/>
      <c r="T37945" s="133"/>
      <c r="X37945" s="131"/>
      <c r="Y37945" s="133"/>
      <c r="AJ37945" s="133"/>
      <c r="AO37945" s="135"/>
      <c r="AP37945" s="135"/>
      <c r="BJ37945" s="136"/>
    </row>
    <row r="37946" spans="5:62" ht="14.25" customHeight="1" x14ac:dyDescent="0.25">
      <c r="E37946" s="113"/>
      <c r="H37946" s="133"/>
      <c r="T37946" s="133"/>
      <c r="X37946" s="131"/>
      <c r="Y37946" s="133"/>
      <c r="AJ37946" s="133"/>
      <c r="AO37946" s="135"/>
      <c r="AP37946" s="135"/>
      <c r="BJ37946" s="136"/>
    </row>
    <row r="37947" spans="5:62" ht="14.25" customHeight="1" x14ac:dyDescent="0.25">
      <c r="E37947" s="113"/>
      <c r="H37947" s="133"/>
      <c r="T37947" s="133"/>
      <c r="X37947" s="131"/>
      <c r="Y37947" s="133"/>
      <c r="AJ37947" s="133"/>
      <c r="AO37947" s="135"/>
      <c r="AP37947" s="135"/>
      <c r="BJ37947" s="136"/>
    </row>
    <row r="37948" spans="5:62" ht="14.25" customHeight="1" x14ac:dyDescent="0.25">
      <c r="E37948" s="113"/>
      <c r="H37948" s="133"/>
      <c r="T37948" s="133"/>
      <c r="X37948" s="131"/>
      <c r="Y37948" s="133"/>
      <c r="AJ37948" s="133"/>
      <c r="AO37948" s="135"/>
      <c r="AP37948" s="135"/>
      <c r="BJ37948" s="136"/>
    </row>
    <row r="37949" spans="5:62" ht="14.25" customHeight="1" x14ac:dyDescent="0.25">
      <c r="E37949" s="113"/>
      <c r="H37949" s="133"/>
      <c r="T37949" s="133"/>
      <c r="X37949" s="131"/>
      <c r="Y37949" s="133"/>
      <c r="AJ37949" s="133"/>
      <c r="AO37949" s="135"/>
      <c r="AP37949" s="135"/>
      <c r="BJ37949" s="136"/>
    </row>
    <row r="37950" spans="5:62" ht="14.25" customHeight="1" x14ac:dyDescent="0.25">
      <c r="E37950" s="113"/>
      <c r="H37950" s="133"/>
      <c r="T37950" s="133"/>
      <c r="X37950" s="131"/>
      <c r="Y37950" s="133"/>
      <c r="AJ37950" s="133"/>
      <c r="AO37950" s="135"/>
      <c r="AP37950" s="135"/>
      <c r="BJ37950" s="136"/>
    </row>
    <row r="37951" spans="5:62" ht="14.25" customHeight="1" x14ac:dyDescent="0.25">
      <c r="E37951" s="113"/>
      <c r="H37951" s="133"/>
      <c r="T37951" s="133"/>
      <c r="X37951" s="131"/>
      <c r="Y37951" s="133"/>
      <c r="AJ37951" s="133"/>
      <c r="AO37951" s="135"/>
      <c r="AP37951" s="135"/>
      <c r="BJ37951" s="136"/>
    </row>
    <row r="37952" spans="5:62" ht="14.25" customHeight="1" x14ac:dyDescent="0.25">
      <c r="E37952" s="113"/>
      <c r="H37952" s="133"/>
      <c r="T37952" s="133"/>
      <c r="X37952" s="131"/>
      <c r="Y37952" s="133"/>
      <c r="AJ37952" s="133"/>
      <c r="AO37952" s="135"/>
      <c r="AP37952" s="135"/>
      <c r="BJ37952" s="136"/>
    </row>
    <row r="37953" spans="5:62" ht="14.25" customHeight="1" x14ac:dyDescent="0.25">
      <c r="E37953" s="113"/>
      <c r="H37953" s="133"/>
      <c r="T37953" s="133"/>
      <c r="X37953" s="131"/>
      <c r="Y37953" s="133"/>
      <c r="AJ37953" s="133"/>
      <c r="AO37953" s="135"/>
      <c r="AP37953" s="135"/>
      <c r="BJ37953" s="136"/>
    </row>
    <row r="37954" spans="5:62" ht="14.25" customHeight="1" x14ac:dyDescent="0.25">
      <c r="E37954" s="113"/>
      <c r="H37954" s="133"/>
      <c r="T37954" s="133"/>
      <c r="X37954" s="131"/>
      <c r="Y37954" s="133"/>
      <c r="AJ37954" s="133"/>
      <c r="AO37954" s="135"/>
      <c r="AP37954" s="135"/>
      <c r="BJ37954" s="136"/>
    </row>
    <row r="37955" spans="5:62" ht="14.25" customHeight="1" x14ac:dyDescent="0.25">
      <c r="E37955" s="113"/>
      <c r="H37955" s="133"/>
      <c r="T37955" s="133"/>
      <c r="X37955" s="131"/>
      <c r="Y37955" s="133"/>
      <c r="AJ37955" s="133"/>
      <c r="AO37955" s="135"/>
      <c r="AP37955" s="135"/>
      <c r="BJ37955" s="136"/>
    </row>
    <row r="37956" spans="5:62" ht="14.25" customHeight="1" x14ac:dyDescent="0.25">
      <c r="E37956" s="113"/>
      <c r="H37956" s="133"/>
      <c r="T37956" s="133"/>
      <c r="X37956" s="131"/>
      <c r="Y37956" s="133"/>
      <c r="AJ37956" s="133"/>
      <c r="AO37956" s="135"/>
      <c r="AP37956" s="135"/>
      <c r="BJ37956" s="136"/>
    </row>
    <row r="37957" spans="5:62" ht="14.25" customHeight="1" x14ac:dyDescent="0.25">
      <c r="E37957" s="113"/>
      <c r="H37957" s="133"/>
      <c r="T37957" s="133"/>
      <c r="X37957" s="131"/>
      <c r="Y37957" s="133"/>
      <c r="AJ37957" s="133"/>
      <c r="AO37957" s="135"/>
      <c r="AP37957" s="135"/>
      <c r="BJ37957" s="136"/>
    </row>
    <row r="37958" spans="5:62" ht="14.25" customHeight="1" x14ac:dyDescent="0.25">
      <c r="E37958" s="113"/>
      <c r="H37958" s="133"/>
      <c r="T37958" s="133"/>
      <c r="X37958" s="131"/>
      <c r="Y37958" s="133"/>
      <c r="AJ37958" s="133"/>
      <c r="AO37958" s="135"/>
      <c r="AP37958" s="135"/>
      <c r="BJ37958" s="136"/>
    </row>
    <row r="37959" spans="5:62" ht="14.25" customHeight="1" x14ac:dyDescent="0.25">
      <c r="E37959" s="113"/>
      <c r="H37959" s="133"/>
      <c r="T37959" s="133"/>
      <c r="X37959" s="131"/>
      <c r="Y37959" s="133"/>
      <c r="AJ37959" s="133"/>
      <c r="AO37959" s="135"/>
      <c r="AP37959" s="135"/>
      <c r="BJ37959" s="136"/>
    </row>
    <row r="37960" spans="5:62" ht="14.25" customHeight="1" x14ac:dyDescent="0.25">
      <c r="E37960" s="113"/>
      <c r="H37960" s="133"/>
      <c r="T37960" s="133"/>
      <c r="X37960" s="131"/>
      <c r="Y37960" s="133"/>
      <c r="AJ37960" s="133"/>
      <c r="AO37960" s="135"/>
      <c r="AP37960" s="135"/>
      <c r="BJ37960" s="136"/>
    </row>
    <row r="37961" spans="5:62" ht="14.25" customHeight="1" x14ac:dyDescent="0.25">
      <c r="E37961" s="113"/>
      <c r="H37961" s="133"/>
      <c r="T37961" s="133"/>
      <c r="X37961" s="131"/>
      <c r="Y37961" s="133"/>
      <c r="AJ37961" s="133"/>
      <c r="AO37961" s="135"/>
      <c r="AP37961" s="135"/>
      <c r="BJ37961" s="136"/>
    </row>
    <row r="37962" spans="5:62" ht="14.25" customHeight="1" x14ac:dyDescent="0.25">
      <c r="E37962" s="113"/>
      <c r="H37962" s="133"/>
      <c r="T37962" s="133"/>
      <c r="X37962" s="131"/>
      <c r="Y37962" s="133"/>
      <c r="AJ37962" s="133"/>
      <c r="AO37962" s="135"/>
      <c r="AP37962" s="135"/>
      <c r="BJ37962" s="136"/>
    </row>
    <row r="37963" spans="5:62" ht="14.25" customHeight="1" x14ac:dyDescent="0.25">
      <c r="E37963" s="113"/>
      <c r="H37963" s="133"/>
      <c r="T37963" s="133"/>
      <c r="X37963" s="131"/>
      <c r="Y37963" s="133"/>
      <c r="AJ37963" s="133"/>
      <c r="AO37963" s="135"/>
      <c r="AP37963" s="135"/>
      <c r="BJ37963" s="136"/>
    </row>
    <row r="37964" spans="5:62" ht="14.25" customHeight="1" x14ac:dyDescent="0.25">
      <c r="E37964" s="113"/>
      <c r="H37964" s="133"/>
      <c r="T37964" s="133"/>
      <c r="X37964" s="131"/>
      <c r="Y37964" s="133"/>
      <c r="AJ37964" s="133"/>
      <c r="AO37964" s="135"/>
      <c r="AP37964" s="135"/>
      <c r="BJ37964" s="136"/>
    </row>
    <row r="37965" spans="5:62" ht="14.25" customHeight="1" x14ac:dyDescent="0.25">
      <c r="E37965" s="113"/>
      <c r="H37965" s="133"/>
      <c r="T37965" s="133"/>
      <c r="X37965" s="131"/>
      <c r="Y37965" s="133"/>
      <c r="AJ37965" s="133"/>
      <c r="AO37965" s="135"/>
      <c r="AP37965" s="135"/>
      <c r="BJ37965" s="136"/>
    </row>
    <row r="37966" spans="5:62" ht="14.25" customHeight="1" x14ac:dyDescent="0.25">
      <c r="E37966" s="113"/>
      <c r="H37966" s="133"/>
      <c r="T37966" s="133"/>
      <c r="X37966" s="131"/>
      <c r="Y37966" s="133"/>
      <c r="AJ37966" s="133"/>
      <c r="AO37966" s="135"/>
      <c r="AP37966" s="135"/>
      <c r="BJ37966" s="136"/>
    </row>
    <row r="37967" spans="5:62" ht="14.25" customHeight="1" x14ac:dyDescent="0.25">
      <c r="E37967" s="113"/>
      <c r="H37967" s="133"/>
      <c r="T37967" s="133"/>
      <c r="X37967" s="131"/>
      <c r="Y37967" s="133"/>
      <c r="AJ37967" s="133"/>
      <c r="AO37967" s="135"/>
      <c r="AP37967" s="135"/>
      <c r="BJ37967" s="136"/>
    </row>
    <row r="37968" spans="5:62" ht="14.25" customHeight="1" x14ac:dyDescent="0.25">
      <c r="E37968" s="113"/>
      <c r="H37968" s="133"/>
      <c r="T37968" s="133"/>
      <c r="X37968" s="131"/>
      <c r="Y37968" s="133"/>
      <c r="AJ37968" s="133"/>
      <c r="AO37968" s="135"/>
      <c r="AP37968" s="135"/>
      <c r="BJ37968" s="136"/>
    </row>
    <row r="37969" spans="5:62" ht="14.25" customHeight="1" x14ac:dyDescent="0.25">
      <c r="E37969" s="113"/>
      <c r="H37969" s="133"/>
      <c r="T37969" s="133"/>
      <c r="X37969" s="131"/>
      <c r="Y37969" s="133"/>
      <c r="AJ37969" s="133"/>
      <c r="AO37969" s="135"/>
      <c r="AP37969" s="135"/>
      <c r="BJ37969" s="136"/>
    </row>
    <row r="37970" spans="5:62" ht="14.25" customHeight="1" x14ac:dyDescent="0.25">
      <c r="E37970" s="113"/>
      <c r="H37970" s="133"/>
      <c r="T37970" s="133"/>
      <c r="X37970" s="131"/>
      <c r="Y37970" s="133"/>
      <c r="AJ37970" s="133"/>
      <c r="AO37970" s="135"/>
      <c r="AP37970" s="135"/>
      <c r="BJ37970" s="136"/>
    </row>
    <row r="37971" spans="5:62" ht="14.25" customHeight="1" x14ac:dyDescent="0.25">
      <c r="E37971" s="113"/>
      <c r="H37971" s="133"/>
      <c r="T37971" s="133"/>
      <c r="X37971" s="131"/>
      <c r="Y37971" s="133"/>
      <c r="AJ37971" s="133"/>
      <c r="AO37971" s="135"/>
      <c r="AP37971" s="135"/>
      <c r="BJ37971" s="136"/>
    </row>
    <row r="37972" spans="5:62" ht="14.25" customHeight="1" x14ac:dyDescent="0.25">
      <c r="E37972" s="113"/>
      <c r="H37972" s="133"/>
      <c r="T37972" s="133"/>
      <c r="X37972" s="131"/>
      <c r="Y37972" s="133"/>
      <c r="AJ37972" s="133"/>
      <c r="AO37972" s="135"/>
      <c r="AP37972" s="135"/>
      <c r="BJ37972" s="136"/>
    </row>
    <row r="37973" spans="5:62" ht="14.25" customHeight="1" x14ac:dyDescent="0.25">
      <c r="E37973" s="113"/>
      <c r="H37973" s="133"/>
      <c r="T37973" s="133"/>
      <c r="X37973" s="131"/>
      <c r="Y37973" s="133"/>
      <c r="AJ37973" s="133"/>
      <c r="AO37973" s="135"/>
      <c r="AP37973" s="135"/>
      <c r="BJ37973" s="136"/>
    </row>
    <row r="37974" spans="5:62" ht="14.25" customHeight="1" x14ac:dyDescent="0.25">
      <c r="E37974" s="113"/>
      <c r="H37974" s="133"/>
      <c r="T37974" s="133"/>
      <c r="X37974" s="131"/>
      <c r="Y37974" s="133"/>
      <c r="AJ37974" s="133"/>
      <c r="AO37974" s="135"/>
      <c r="AP37974" s="135"/>
      <c r="BJ37974" s="136"/>
    </row>
    <row r="37975" spans="5:62" ht="14.25" customHeight="1" x14ac:dyDescent="0.25">
      <c r="E37975" s="113"/>
      <c r="H37975" s="133"/>
      <c r="T37975" s="133"/>
      <c r="X37975" s="131"/>
      <c r="Y37975" s="133"/>
      <c r="AJ37975" s="133"/>
      <c r="AO37975" s="135"/>
      <c r="AP37975" s="135"/>
      <c r="BJ37975" s="136"/>
    </row>
    <row r="37976" spans="5:62" ht="14.25" customHeight="1" x14ac:dyDescent="0.25">
      <c r="E37976" s="113"/>
      <c r="H37976" s="133"/>
      <c r="T37976" s="133"/>
      <c r="X37976" s="131"/>
      <c r="Y37976" s="133"/>
      <c r="AJ37976" s="133"/>
      <c r="AO37976" s="135"/>
      <c r="AP37976" s="135"/>
      <c r="BJ37976" s="136"/>
    </row>
    <row r="37977" spans="5:62" ht="14.25" customHeight="1" x14ac:dyDescent="0.25">
      <c r="E37977" s="113"/>
      <c r="H37977" s="133"/>
      <c r="T37977" s="133"/>
      <c r="X37977" s="131"/>
      <c r="Y37977" s="133"/>
      <c r="AJ37977" s="133"/>
      <c r="AO37977" s="135"/>
      <c r="AP37977" s="135"/>
      <c r="BJ37977" s="136"/>
    </row>
    <row r="37978" spans="5:62" ht="14.25" customHeight="1" x14ac:dyDescent="0.25">
      <c r="E37978" s="113"/>
      <c r="H37978" s="133"/>
      <c r="T37978" s="133"/>
      <c r="X37978" s="131"/>
      <c r="Y37978" s="133"/>
      <c r="AJ37978" s="133"/>
      <c r="AO37978" s="135"/>
      <c r="AP37978" s="135"/>
      <c r="BJ37978" s="136"/>
    </row>
    <row r="37979" spans="5:62" ht="14.25" customHeight="1" x14ac:dyDescent="0.25">
      <c r="E37979" s="113"/>
      <c r="H37979" s="133"/>
      <c r="T37979" s="133"/>
      <c r="X37979" s="131"/>
      <c r="Y37979" s="133"/>
      <c r="AJ37979" s="133"/>
      <c r="AO37979" s="135"/>
      <c r="AP37979" s="135"/>
      <c r="BJ37979" s="136"/>
    </row>
    <row r="37980" spans="5:62" ht="14.25" customHeight="1" x14ac:dyDescent="0.25">
      <c r="E37980" s="113"/>
      <c r="H37980" s="133"/>
      <c r="T37980" s="133"/>
      <c r="X37980" s="131"/>
      <c r="Y37980" s="133"/>
      <c r="AJ37980" s="133"/>
      <c r="AO37980" s="135"/>
      <c r="AP37980" s="135"/>
      <c r="BJ37980" s="136"/>
    </row>
    <row r="37981" spans="5:62" ht="14.25" customHeight="1" x14ac:dyDescent="0.25">
      <c r="E37981" s="113"/>
      <c r="H37981" s="133"/>
      <c r="T37981" s="133"/>
      <c r="X37981" s="131"/>
      <c r="Y37981" s="133"/>
      <c r="AJ37981" s="133"/>
      <c r="AO37981" s="135"/>
      <c r="AP37981" s="135"/>
      <c r="BJ37981" s="136"/>
    </row>
    <row r="37982" spans="5:62" ht="14.25" customHeight="1" x14ac:dyDescent="0.25">
      <c r="E37982" s="113"/>
      <c r="H37982" s="133"/>
      <c r="T37982" s="133"/>
      <c r="X37982" s="131"/>
      <c r="Y37982" s="133"/>
      <c r="AJ37982" s="133"/>
      <c r="AO37982" s="135"/>
      <c r="AP37982" s="135"/>
      <c r="BJ37982" s="136"/>
    </row>
    <row r="37983" spans="5:62" ht="14.25" customHeight="1" x14ac:dyDescent="0.25">
      <c r="E37983" s="113"/>
      <c r="H37983" s="133"/>
      <c r="T37983" s="133"/>
      <c r="X37983" s="131"/>
      <c r="Y37983" s="133"/>
      <c r="AJ37983" s="133"/>
      <c r="AO37983" s="135"/>
      <c r="AP37983" s="135"/>
      <c r="BJ37983" s="136"/>
    </row>
    <row r="37984" spans="5:62" ht="14.25" customHeight="1" x14ac:dyDescent="0.25">
      <c r="E37984" s="113"/>
      <c r="H37984" s="133"/>
      <c r="T37984" s="133"/>
      <c r="X37984" s="131"/>
      <c r="Y37984" s="133"/>
      <c r="AJ37984" s="133"/>
      <c r="AO37984" s="135"/>
      <c r="AP37984" s="135"/>
      <c r="BJ37984" s="136"/>
    </row>
    <row r="37985" spans="5:62" ht="14.25" customHeight="1" x14ac:dyDescent="0.25">
      <c r="E37985" s="113"/>
      <c r="H37985" s="133"/>
      <c r="T37985" s="133"/>
      <c r="X37985" s="131"/>
      <c r="Y37985" s="133"/>
      <c r="AJ37985" s="133"/>
      <c r="AO37985" s="135"/>
      <c r="AP37985" s="135"/>
      <c r="BJ37985" s="136"/>
    </row>
    <row r="37986" spans="5:62" ht="14.25" customHeight="1" x14ac:dyDescent="0.25">
      <c r="E37986" s="113"/>
      <c r="H37986" s="133"/>
      <c r="T37986" s="133"/>
      <c r="X37986" s="131"/>
      <c r="Y37986" s="133"/>
      <c r="AJ37986" s="133"/>
      <c r="AO37986" s="135"/>
      <c r="AP37986" s="135"/>
      <c r="BJ37986" s="136"/>
    </row>
    <row r="37987" spans="5:62" ht="14.25" customHeight="1" x14ac:dyDescent="0.25">
      <c r="E37987" s="113"/>
      <c r="H37987" s="133"/>
      <c r="T37987" s="133"/>
      <c r="X37987" s="131"/>
      <c r="Y37987" s="133"/>
      <c r="AJ37987" s="133"/>
      <c r="AO37987" s="135"/>
      <c r="AP37987" s="135"/>
      <c r="BJ37987" s="136"/>
    </row>
    <row r="37988" spans="5:62" ht="14.25" customHeight="1" x14ac:dyDescent="0.25">
      <c r="E37988" s="113"/>
      <c r="H37988" s="133"/>
      <c r="T37988" s="133"/>
      <c r="X37988" s="131"/>
      <c r="Y37988" s="133"/>
      <c r="AJ37988" s="133"/>
      <c r="AO37988" s="135"/>
      <c r="AP37988" s="135"/>
      <c r="BJ37988" s="136"/>
    </row>
    <row r="37989" spans="5:62" ht="14.25" customHeight="1" x14ac:dyDescent="0.25">
      <c r="E37989" s="113"/>
      <c r="H37989" s="133"/>
      <c r="T37989" s="133"/>
      <c r="X37989" s="131"/>
      <c r="Y37989" s="133"/>
      <c r="AJ37989" s="133"/>
      <c r="AO37989" s="135"/>
      <c r="AP37989" s="135"/>
      <c r="BJ37989" s="136"/>
    </row>
    <row r="37990" spans="5:62" ht="14.25" customHeight="1" x14ac:dyDescent="0.25">
      <c r="E37990" s="113"/>
      <c r="H37990" s="133"/>
      <c r="T37990" s="133"/>
      <c r="X37990" s="131"/>
      <c r="Y37990" s="133"/>
      <c r="AJ37990" s="133"/>
      <c r="AO37990" s="135"/>
      <c r="AP37990" s="135"/>
      <c r="BJ37990" s="136"/>
    </row>
    <row r="37991" spans="5:62" ht="14.25" customHeight="1" x14ac:dyDescent="0.25">
      <c r="E37991" s="113"/>
      <c r="H37991" s="133"/>
      <c r="T37991" s="133"/>
      <c r="X37991" s="131"/>
      <c r="Y37991" s="133"/>
      <c r="AJ37991" s="133"/>
      <c r="AO37991" s="135"/>
      <c r="AP37991" s="135"/>
      <c r="BJ37991" s="136"/>
    </row>
    <row r="37992" spans="5:62" ht="14.25" customHeight="1" x14ac:dyDescent="0.25">
      <c r="E37992" s="113"/>
      <c r="H37992" s="133"/>
      <c r="T37992" s="133"/>
      <c r="X37992" s="131"/>
      <c r="Y37992" s="133"/>
      <c r="AJ37992" s="133"/>
      <c r="AO37992" s="135"/>
      <c r="AP37992" s="135"/>
      <c r="BJ37992" s="136"/>
    </row>
    <row r="37993" spans="5:62" ht="14.25" customHeight="1" x14ac:dyDescent="0.25">
      <c r="E37993" s="113"/>
      <c r="H37993" s="133"/>
      <c r="T37993" s="133"/>
      <c r="X37993" s="131"/>
      <c r="Y37993" s="133"/>
      <c r="AJ37993" s="133"/>
      <c r="AO37993" s="135"/>
      <c r="AP37993" s="135"/>
      <c r="BJ37993" s="136"/>
    </row>
    <row r="37994" spans="5:62" ht="14.25" customHeight="1" x14ac:dyDescent="0.25">
      <c r="E37994" s="113"/>
      <c r="H37994" s="133"/>
      <c r="T37994" s="133"/>
      <c r="X37994" s="131"/>
      <c r="Y37994" s="133"/>
      <c r="AJ37994" s="133"/>
      <c r="AO37994" s="135"/>
      <c r="AP37994" s="135"/>
      <c r="BJ37994" s="136"/>
    </row>
    <row r="37995" spans="5:62" ht="14.25" customHeight="1" x14ac:dyDescent="0.25">
      <c r="E37995" s="113"/>
      <c r="H37995" s="133"/>
      <c r="T37995" s="133"/>
      <c r="X37995" s="131"/>
      <c r="Y37995" s="133"/>
      <c r="AJ37995" s="133"/>
      <c r="AO37995" s="135"/>
      <c r="AP37995" s="135"/>
      <c r="BJ37995" s="136"/>
    </row>
    <row r="37996" spans="5:62" ht="14.25" customHeight="1" x14ac:dyDescent="0.25">
      <c r="E37996" s="113"/>
      <c r="H37996" s="133"/>
      <c r="T37996" s="133"/>
      <c r="X37996" s="131"/>
      <c r="Y37996" s="133"/>
      <c r="AJ37996" s="133"/>
      <c r="AO37996" s="135"/>
      <c r="AP37996" s="135"/>
      <c r="BJ37996" s="136"/>
    </row>
    <row r="37997" spans="5:62" ht="14.25" customHeight="1" x14ac:dyDescent="0.25">
      <c r="E37997" s="113"/>
      <c r="H37997" s="133"/>
      <c r="T37997" s="133"/>
      <c r="X37997" s="131"/>
      <c r="Y37997" s="133"/>
      <c r="AJ37997" s="133"/>
      <c r="AO37997" s="135"/>
      <c r="AP37997" s="135"/>
      <c r="BJ37997" s="136"/>
    </row>
    <row r="37998" spans="5:62" ht="14.25" customHeight="1" x14ac:dyDescent="0.25">
      <c r="E37998" s="113"/>
      <c r="H37998" s="133"/>
      <c r="T37998" s="133"/>
      <c r="X37998" s="131"/>
      <c r="Y37998" s="133"/>
      <c r="AJ37998" s="133"/>
      <c r="AO37998" s="135"/>
      <c r="AP37998" s="135"/>
      <c r="BJ37998" s="136"/>
    </row>
    <row r="37999" spans="5:62" ht="14.25" customHeight="1" x14ac:dyDescent="0.25">
      <c r="E37999" s="113"/>
      <c r="H37999" s="133"/>
      <c r="T37999" s="133"/>
      <c r="X37999" s="131"/>
      <c r="Y37999" s="133"/>
      <c r="AJ37999" s="133"/>
      <c r="AO37999" s="135"/>
      <c r="AP37999" s="135"/>
      <c r="BJ37999" s="136"/>
    </row>
    <row r="38000" spans="5:62" ht="14.25" customHeight="1" x14ac:dyDescent="0.25">
      <c r="E38000" s="113"/>
      <c r="H38000" s="133"/>
      <c r="T38000" s="133"/>
      <c r="X38000" s="131"/>
      <c r="Y38000" s="133"/>
      <c r="AJ38000" s="133"/>
      <c r="AO38000" s="135"/>
      <c r="AP38000" s="135"/>
      <c r="BJ38000" s="136"/>
    </row>
    <row r="38001" spans="5:62" ht="14.25" customHeight="1" x14ac:dyDescent="0.25">
      <c r="E38001" s="113"/>
      <c r="H38001" s="133"/>
      <c r="T38001" s="133"/>
      <c r="X38001" s="131"/>
      <c r="Y38001" s="133"/>
      <c r="AJ38001" s="133"/>
      <c r="AO38001" s="135"/>
      <c r="AP38001" s="135"/>
      <c r="BJ38001" s="136"/>
    </row>
    <row r="38002" spans="5:62" ht="14.25" customHeight="1" x14ac:dyDescent="0.25">
      <c r="E38002" s="113"/>
      <c r="H38002" s="133"/>
      <c r="T38002" s="133"/>
      <c r="X38002" s="131"/>
      <c r="Y38002" s="133"/>
      <c r="AJ38002" s="133"/>
      <c r="AO38002" s="135"/>
      <c r="AP38002" s="135"/>
      <c r="BJ38002" s="136"/>
    </row>
    <row r="38003" spans="5:62" ht="14.25" customHeight="1" x14ac:dyDescent="0.25">
      <c r="E38003" s="113"/>
      <c r="H38003" s="133"/>
      <c r="T38003" s="133"/>
      <c r="X38003" s="131"/>
      <c r="Y38003" s="133"/>
      <c r="AJ38003" s="133"/>
      <c r="AO38003" s="135"/>
      <c r="AP38003" s="135"/>
      <c r="BJ38003" s="136"/>
    </row>
    <row r="38004" spans="5:62" ht="14.25" customHeight="1" x14ac:dyDescent="0.25">
      <c r="E38004" s="113"/>
      <c r="H38004" s="133"/>
      <c r="T38004" s="133"/>
      <c r="X38004" s="131"/>
      <c r="Y38004" s="133"/>
      <c r="AJ38004" s="133"/>
      <c r="AO38004" s="135"/>
      <c r="AP38004" s="135"/>
      <c r="BJ38004" s="136"/>
    </row>
    <row r="38005" spans="5:62" ht="14.25" customHeight="1" x14ac:dyDescent="0.25">
      <c r="E38005" s="113"/>
      <c r="H38005" s="133"/>
      <c r="T38005" s="133"/>
      <c r="X38005" s="131"/>
      <c r="Y38005" s="133"/>
      <c r="AJ38005" s="133"/>
      <c r="AO38005" s="135"/>
      <c r="AP38005" s="135"/>
      <c r="BJ38005" s="136"/>
    </row>
    <row r="38006" spans="5:62" ht="14.25" customHeight="1" x14ac:dyDescent="0.25">
      <c r="E38006" s="113"/>
      <c r="H38006" s="133"/>
      <c r="T38006" s="133"/>
      <c r="X38006" s="131"/>
      <c r="Y38006" s="133"/>
      <c r="AJ38006" s="133"/>
      <c r="AO38006" s="135"/>
      <c r="AP38006" s="135"/>
      <c r="BJ38006" s="136"/>
    </row>
    <row r="38007" spans="5:62" ht="14.25" customHeight="1" x14ac:dyDescent="0.25">
      <c r="E38007" s="113"/>
      <c r="H38007" s="133"/>
      <c r="T38007" s="133"/>
      <c r="X38007" s="131"/>
      <c r="Y38007" s="133"/>
      <c r="AJ38007" s="133"/>
      <c r="AO38007" s="135"/>
      <c r="AP38007" s="135"/>
      <c r="BJ38007" s="136"/>
    </row>
    <row r="38008" spans="5:62" ht="14.25" customHeight="1" x14ac:dyDescent="0.25">
      <c r="E38008" s="113"/>
      <c r="H38008" s="133"/>
      <c r="T38008" s="133"/>
      <c r="X38008" s="131"/>
      <c r="Y38008" s="133"/>
      <c r="AJ38008" s="133"/>
      <c r="AO38008" s="135"/>
      <c r="AP38008" s="135"/>
      <c r="BJ38008" s="136"/>
    </row>
    <row r="38009" spans="5:62" ht="14.25" customHeight="1" x14ac:dyDescent="0.25">
      <c r="E38009" s="113"/>
      <c r="H38009" s="133"/>
      <c r="T38009" s="133"/>
      <c r="X38009" s="131"/>
      <c r="Y38009" s="133"/>
      <c r="AJ38009" s="133"/>
      <c r="AO38009" s="135"/>
      <c r="AP38009" s="135"/>
      <c r="BJ38009" s="136"/>
    </row>
    <row r="38010" spans="5:62" ht="14.25" customHeight="1" x14ac:dyDescent="0.25">
      <c r="E38010" s="113"/>
      <c r="H38010" s="133"/>
      <c r="T38010" s="133"/>
      <c r="X38010" s="131"/>
      <c r="Y38010" s="133"/>
      <c r="AJ38010" s="133"/>
      <c r="AO38010" s="135"/>
      <c r="AP38010" s="135"/>
      <c r="BJ38010" s="136"/>
    </row>
    <row r="38011" spans="5:62" ht="14.25" customHeight="1" x14ac:dyDescent="0.25">
      <c r="E38011" s="113"/>
      <c r="H38011" s="133"/>
      <c r="T38011" s="133"/>
      <c r="X38011" s="131"/>
      <c r="Y38011" s="133"/>
      <c r="AJ38011" s="133"/>
      <c r="AO38011" s="135"/>
      <c r="AP38011" s="135"/>
      <c r="BJ38011" s="136"/>
    </row>
    <row r="38012" spans="5:62" ht="14.25" customHeight="1" x14ac:dyDescent="0.25">
      <c r="E38012" s="113"/>
      <c r="H38012" s="133"/>
      <c r="T38012" s="133"/>
      <c r="X38012" s="131"/>
      <c r="Y38012" s="133"/>
      <c r="AJ38012" s="133"/>
      <c r="AO38012" s="135"/>
      <c r="AP38012" s="135"/>
      <c r="BJ38012" s="136"/>
    </row>
    <row r="38013" spans="5:62" ht="14.25" customHeight="1" x14ac:dyDescent="0.25">
      <c r="E38013" s="113"/>
      <c r="H38013" s="133"/>
      <c r="T38013" s="133"/>
      <c r="X38013" s="131"/>
      <c r="Y38013" s="133"/>
      <c r="AJ38013" s="133"/>
      <c r="AO38013" s="135"/>
      <c r="AP38013" s="135"/>
      <c r="BJ38013" s="136"/>
    </row>
    <row r="38014" spans="5:62" ht="14.25" customHeight="1" x14ac:dyDescent="0.25">
      <c r="E38014" s="113"/>
      <c r="H38014" s="133"/>
      <c r="T38014" s="133"/>
      <c r="X38014" s="131"/>
      <c r="Y38014" s="133"/>
      <c r="AJ38014" s="133"/>
      <c r="AO38014" s="135"/>
      <c r="AP38014" s="135"/>
      <c r="BJ38014" s="136"/>
    </row>
    <row r="38015" spans="5:62" ht="14.25" customHeight="1" x14ac:dyDescent="0.25">
      <c r="E38015" s="113"/>
      <c r="H38015" s="133"/>
      <c r="T38015" s="133"/>
      <c r="X38015" s="131"/>
      <c r="Y38015" s="133"/>
      <c r="AJ38015" s="133"/>
      <c r="AO38015" s="135"/>
      <c r="AP38015" s="135"/>
      <c r="BJ38015" s="136"/>
    </row>
    <row r="38016" spans="5:62" ht="14.25" customHeight="1" x14ac:dyDescent="0.25">
      <c r="E38016" s="113"/>
      <c r="H38016" s="133"/>
      <c r="T38016" s="133"/>
      <c r="X38016" s="131"/>
      <c r="Y38016" s="133"/>
      <c r="AJ38016" s="133"/>
      <c r="AO38016" s="135"/>
      <c r="AP38016" s="135"/>
      <c r="BJ38016" s="136"/>
    </row>
    <row r="38017" spans="5:62" ht="14.25" customHeight="1" x14ac:dyDescent="0.25">
      <c r="E38017" s="113"/>
      <c r="H38017" s="133"/>
      <c r="T38017" s="133"/>
      <c r="X38017" s="131"/>
      <c r="Y38017" s="133"/>
      <c r="AJ38017" s="133"/>
      <c r="AO38017" s="135"/>
      <c r="AP38017" s="135"/>
      <c r="BJ38017" s="136"/>
    </row>
    <row r="38018" spans="5:62" ht="14.25" customHeight="1" x14ac:dyDescent="0.25">
      <c r="E38018" s="113"/>
      <c r="H38018" s="133"/>
      <c r="T38018" s="133"/>
      <c r="X38018" s="131"/>
      <c r="Y38018" s="133"/>
      <c r="AJ38018" s="133"/>
      <c r="AO38018" s="135"/>
      <c r="AP38018" s="135"/>
      <c r="BJ38018" s="136"/>
    </row>
    <row r="38019" spans="5:62" ht="14.25" customHeight="1" x14ac:dyDescent="0.25">
      <c r="E38019" s="113"/>
      <c r="H38019" s="133"/>
      <c r="T38019" s="133"/>
      <c r="X38019" s="131"/>
      <c r="Y38019" s="133"/>
      <c r="AJ38019" s="133"/>
      <c r="AO38019" s="135"/>
      <c r="AP38019" s="135"/>
      <c r="BJ38019" s="136"/>
    </row>
    <row r="38020" spans="5:62" ht="14.25" customHeight="1" x14ac:dyDescent="0.25">
      <c r="E38020" s="113"/>
      <c r="H38020" s="133"/>
      <c r="T38020" s="133"/>
      <c r="X38020" s="131"/>
      <c r="Y38020" s="133"/>
      <c r="AJ38020" s="133"/>
      <c r="AO38020" s="135"/>
      <c r="AP38020" s="135"/>
      <c r="BJ38020" s="136"/>
    </row>
    <row r="38021" spans="5:62" ht="14.25" customHeight="1" x14ac:dyDescent="0.25">
      <c r="E38021" s="113"/>
      <c r="H38021" s="133"/>
      <c r="T38021" s="133"/>
      <c r="X38021" s="131"/>
      <c r="Y38021" s="133"/>
      <c r="AJ38021" s="133"/>
      <c r="AO38021" s="135"/>
      <c r="AP38021" s="135"/>
      <c r="BJ38021" s="136"/>
    </row>
    <row r="38022" spans="5:62" ht="14.25" customHeight="1" x14ac:dyDescent="0.25">
      <c r="E38022" s="113"/>
      <c r="H38022" s="133"/>
      <c r="T38022" s="133"/>
      <c r="X38022" s="131"/>
      <c r="Y38022" s="133"/>
      <c r="AJ38022" s="133"/>
      <c r="AO38022" s="135"/>
      <c r="AP38022" s="135"/>
      <c r="BJ38022" s="136"/>
    </row>
    <row r="38023" spans="5:62" ht="14.25" customHeight="1" x14ac:dyDescent="0.25">
      <c r="E38023" s="113"/>
      <c r="H38023" s="133"/>
      <c r="T38023" s="133"/>
      <c r="X38023" s="131"/>
      <c r="Y38023" s="133"/>
      <c r="AJ38023" s="133"/>
      <c r="AO38023" s="135"/>
      <c r="AP38023" s="135"/>
      <c r="BJ38023" s="136"/>
    </row>
    <row r="38024" spans="5:62" ht="14.25" customHeight="1" x14ac:dyDescent="0.25">
      <c r="E38024" s="113"/>
      <c r="H38024" s="133"/>
      <c r="T38024" s="133"/>
      <c r="X38024" s="131"/>
      <c r="Y38024" s="133"/>
      <c r="AJ38024" s="133"/>
      <c r="AO38024" s="135"/>
      <c r="AP38024" s="135"/>
      <c r="BJ38024" s="136"/>
    </row>
    <row r="38025" spans="5:62" ht="14.25" customHeight="1" x14ac:dyDescent="0.25">
      <c r="E38025" s="113"/>
      <c r="H38025" s="133"/>
      <c r="T38025" s="133"/>
      <c r="X38025" s="131"/>
      <c r="Y38025" s="133"/>
      <c r="AJ38025" s="133"/>
      <c r="AO38025" s="135"/>
      <c r="AP38025" s="135"/>
      <c r="BJ38025" s="136"/>
    </row>
    <row r="38026" spans="5:62" ht="14.25" customHeight="1" x14ac:dyDescent="0.25">
      <c r="E38026" s="113"/>
      <c r="H38026" s="133"/>
      <c r="T38026" s="133"/>
      <c r="X38026" s="131"/>
      <c r="Y38026" s="133"/>
      <c r="AJ38026" s="133"/>
      <c r="AO38026" s="135"/>
      <c r="AP38026" s="135"/>
      <c r="BJ38026" s="136"/>
    </row>
    <row r="38027" spans="5:62" ht="14.25" customHeight="1" x14ac:dyDescent="0.25">
      <c r="E38027" s="113"/>
      <c r="H38027" s="133"/>
      <c r="T38027" s="133"/>
      <c r="X38027" s="131"/>
      <c r="Y38027" s="133"/>
      <c r="AJ38027" s="133"/>
      <c r="AO38027" s="135"/>
      <c r="AP38027" s="135"/>
      <c r="BJ38027" s="136"/>
    </row>
    <row r="38028" spans="5:62" ht="14.25" customHeight="1" x14ac:dyDescent="0.25">
      <c r="E38028" s="113"/>
      <c r="H38028" s="133"/>
      <c r="T38028" s="133"/>
      <c r="X38028" s="131"/>
      <c r="Y38028" s="133"/>
      <c r="AJ38028" s="133"/>
      <c r="AO38028" s="135"/>
      <c r="AP38028" s="135"/>
      <c r="BJ38028" s="136"/>
    </row>
    <row r="38029" spans="5:62" ht="14.25" customHeight="1" x14ac:dyDescent="0.25">
      <c r="E38029" s="113"/>
      <c r="H38029" s="133"/>
      <c r="T38029" s="133"/>
      <c r="X38029" s="131"/>
      <c r="Y38029" s="133"/>
      <c r="AJ38029" s="133"/>
      <c r="AO38029" s="135"/>
      <c r="AP38029" s="135"/>
      <c r="BJ38029" s="136"/>
    </row>
    <row r="38030" spans="5:62" ht="14.25" customHeight="1" x14ac:dyDescent="0.25">
      <c r="E38030" s="113"/>
      <c r="H38030" s="133"/>
      <c r="T38030" s="133"/>
      <c r="X38030" s="131"/>
      <c r="Y38030" s="133"/>
      <c r="AJ38030" s="133"/>
      <c r="AO38030" s="135"/>
      <c r="AP38030" s="135"/>
      <c r="BJ38030" s="136"/>
    </row>
    <row r="38031" spans="5:62" ht="14.25" customHeight="1" x14ac:dyDescent="0.25">
      <c r="E38031" s="113"/>
      <c r="H38031" s="133"/>
      <c r="T38031" s="133"/>
      <c r="X38031" s="131"/>
      <c r="Y38031" s="133"/>
      <c r="AJ38031" s="133"/>
      <c r="AO38031" s="135"/>
      <c r="AP38031" s="135"/>
      <c r="BJ38031" s="136"/>
    </row>
    <row r="38032" spans="5:62" ht="14.25" customHeight="1" x14ac:dyDescent="0.25">
      <c r="E38032" s="113"/>
      <c r="H38032" s="133"/>
      <c r="T38032" s="133"/>
      <c r="X38032" s="131"/>
      <c r="Y38032" s="133"/>
      <c r="AJ38032" s="133"/>
      <c r="AO38032" s="135"/>
      <c r="AP38032" s="135"/>
      <c r="BJ38032" s="136"/>
    </row>
    <row r="38033" spans="5:62" ht="14.25" customHeight="1" x14ac:dyDescent="0.25">
      <c r="E38033" s="113"/>
      <c r="H38033" s="133"/>
      <c r="T38033" s="133"/>
      <c r="X38033" s="131"/>
      <c r="Y38033" s="133"/>
      <c r="AJ38033" s="133"/>
      <c r="AO38033" s="135"/>
      <c r="AP38033" s="135"/>
      <c r="BJ38033" s="136"/>
    </row>
    <row r="38034" spans="5:62" ht="14.25" customHeight="1" x14ac:dyDescent="0.25">
      <c r="E38034" s="113"/>
      <c r="H38034" s="133"/>
      <c r="T38034" s="133"/>
      <c r="X38034" s="131"/>
      <c r="Y38034" s="133"/>
      <c r="AJ38034" s="133"/>
      <c r="AO38034" s="135"/>
      <c r="AP38034" s="135"/>
      <c r="BJ38034" s="136"/>
    </row>
    <row r="38035" spans="5:62" ht="14.25" customHeight="1" x14ac:dyDescent="0.25">
      <c r="E38035" s="113"/>
      <c r="H38035" s="133"/>
      <c r="T38035" s="133"/>
      <c r="X38035" s="131"/>
      <c r="Y38035" s="133"/>
      <c r="AJ38035" s="133"/>
      <c r="AO38035" s="135"/>
      <c r="AP38035" s="135"/>
      <c r="BJ38035" s="136"/>
    </row>
    <row r="38036" spans="5:62" ht="14.25" customHeight="1" x14ac:dyDescent="0.25">
      <c r="E38036" s="113"/>
      <c r="H38036" s="133"/>
      <c r="T38036" s="133"/>
      <c r="X38036" s="131"/>
      <c r="Y38036" s="133"/>
      <c r="AJ38036" s="133"/>
      <c r="AO38036" s="135"/>
      <c r="AP38036" s="135"/>
      <c r="BJ38036" s="136"/>
    </row>
    <row r="38037" spans="5:62" ht="14.25" customHeight="1" x14ac:dyDescent="0.25">
      <c r="E38037" s="113"/>
      <c r="H38037" s="133"/>
      <c r="T38037" s="133"/>
      <c r="X38037" s="131"/>
      <c r="Y38037" s="133"/>
      <c r="AJ38037" s="133"/>
      <c r="AO38037" s="135"/>
      <c r="AP38037" s="135"/>
      <c r="BJ38037" s="136"/>
    </row>
    <row r="38038" spans="5:62" ht="14.25" customHeight="1" x14ac:dyDescent="0.25">
      <c r="E38038" s="113"/>
      <c r="H38038" s="133"/>
      <c r="T38038" s="133"/>
      <c r="X38038" s="131"/>
      <c r="Y38038" s="133"/>
      <c r="AJ38038" s="133"/>
      <c r="AO38038" s="135"/>
      <c r="AP38038" s="135"/>
      <c r="BJ38038" s="136"/>
    </row>
    <row r="38039" spans="5:62" ht="14.25" customHeight="1" x14ac:dyDescent="0.25">
      <c r="E38039" s="113"/>
      <c r="H38039" s="133"/>
      <c r="T38039" s="133"/>
      <c r="X38039" s="131"/>
      <c r="Y38039" s="133"/>
      <c r="AJ38039" s="133"/>
      <c r="AO38039" s="135"/>
      <c r="AP38039" s="135"/>
      <c r="BJ38039" s="136"/>
    </row>
    <row r="38040" spans="5:62" ht="14.25" customHeight="1" x14ac:dyDescent="0.25">
      <c r="E38040" s="113"/>
      <c r="H38040" s="133"/>
      <c r="T38040" s="133"/>
      <c r="X38040" s="131"/>
      <c r="Y38040" s="133"/>
      <c r="AJ38040" s="133"/>
      <c r="AO38040" s="135"/>
      <c r="AP38040" s="135"/>
      <c r="BJ38040" s="136"/>
    </row>
    <row r="38041" spans="5:62" ht="14.25" customHeight="1" x14ac:dyDescent="0.25">
      <c r="E38041" s="113"/>
      <c r="H38041" s="133"/>
      <c r="T38041" s="133"/>
      <c r="X38041" s="131"/>
      <c r="Y38041" s="133"/>
      <c r="AJ38041" s="133"/>
      <c r="AO38041" s="135"/>
      <c r="AP38041" s="135"/>
      <c r="BJ38041" s="136"/>
    </row>
    <row r="38042" spans="5:62" ht="14.25" customHeight="1" x14ac:dyDescent="0.25">
      <c r="E38042" s="113"/>
      <c r="H38042" s="133"/>
      <c r="T38042" s="133"/>
      <c r="X38042" s="131"/>
      <c r="Y38042" s="133"/>
      <c r="AJ38042" s="133"/>
      <c r="AO38042" s="135"/>
      <c r="AP38042" s="135"/>
      <c r="BJ38042" s="136"/>
    </row>
    <row r="38043" spans="5:62" ht="14.25" customHeight="1" x14ac:dyDescent="0.25">
      <c r="E38043" s="113"/>
      <c r="H38043" s="133"/>
      <c r="T38043" s="133"/>
      <c r="X38043" s="131"/>
      <c r="Y38043" s="133"/>
      <c r="AJ38043" s="133"/>
      <c r="AO38043" s="135"/>
      <c r="AP38043" s="135"/>
      <c r="BJ38043" s="136"/>
    </row>
    <row r="38044" spans="5:62" ht="14.25" customHeight="1" x14ac:dyDescent="0.25">
      <c r="E38044" s="113"/>
      <c r="H38044" s="133"/>
      <c r="T38044" s="133"/>
      <c r="X38044" s="131"/>
      <c r="Y38044" s="133"/>
      <c r="AJ38044" s="133"/>
      <c r="AO38044" s="135"/>
      <c r="AP38044" s="135"/>
      <c r="BJ38044" s="136"/>
    </row>
    <row r="38045" spans="5:62" ht="14.25" customHeight="1" x14ac:dyDescent="0.25">
      <c r="E38045" s="113"/>
      <c r="H38045" s="133"/>
      <c r="T38045" s="133"/>
      <c r="X38045" s="131"/>
      <c r="Y38045" s="133"/>
      <c r="AJ38045" s="133"/>
      <c r="AO38045" s="135"/>
      <c r="AP38045" s="135"/>
      <c r="BJ38045" s="136"/>
    </row>
    <row r="38046" spans="5:62" ht="14.25" customHeight="1" x14ac:dyDescent="0.25">
      <c r="E38046" s="113"/>
      <c r="H38046" s="133"/>
      <c r="T38046" s="133"/>
      <c r="X38046" s="131"/>
      <c r="Y38046" s="133"/>
      <c r="AJ38046" s="133"/>
      <c r="AO38046" s="135"/>
      <c r="AP38046" s="135"/>
      <c r="BJ38046" s="136"/>
    </row>
    <row r="38047" spans="5:62" ht="14.25" customHeight="1" x14ac:dyDescent="0.25">
      <c r="E38047" s="113"/>
      <c r="H38047" s="133"/>
      <c r="T38047" s="133"/>
      <c r="X38047" s="131"/>
      <c r="Y38047" s="133"/>
      <c r="AJ38047" s="133"/>
      <c r="AO38047" s="135"/>
      <c r="AP38047" s="135"/>
      <c r="BJ38047" s="136"/>
    </row>
    <row r="38048" spans="5:62" ht="14.25" customHeight="1" x14ac:dyDescent="0.25">
      <c r="E38048" s="113"/>
      <c r="H38048" s="133"/>
      <c r="T38048" s="133"/>
      <c r="X38048" s="131"/>
      <c r="Y38048" s="133"/>
      <c r="AJ38048" s="133"/>
      <c r="AO38048" s="135"/>
      <c r="AP38048" s="135"/>
      <c r="BJ38048" s="136"/>
    </row>
    <row r="38049" spans="5:62" ht="14.25" customHeight="1" x14ac:dyDescent="0.25">
      <c r="E38049" s="113"/>
      <c r="H38049" s="133"/>
      <c r="T38049" s="133"/>
      <c r="X38049" s="131"/>
      <c r="Y38049" s="133"/>
      <c r="AJ38049" s="133"/>
      <c r="AO38049" s="135"/>
      <c r="AP38049" s="135"/>
      <c r="BJ38049" s="136"/>
    </row>
    <row r="38050" spans="5:62" ht="14.25" customHeight="1" x14ac:dyDescent="0.25">
      <c r="E38050" s="113"/>
      <c r="H38050" s="133"/>
      <c r="T38050" s="133"/>
      <c r="X38050" s="131"/>
      <c r="Y38050" s="133"/>
      <c r="AJ38050" s="133"/>
      <c r="AO38050" s="135"/>
      <c r="AP38050" s="135"/>
      <c r="BJ38050" s="136"/>
    </row>
    <row r="38051" spans="5:62" ht="14.25" customHeight="1" x14ac:dyDescent="0.25">
      <c r="E38051" s="113"/>
      <c r="H38051" s="133"/>
      <c r="T38051" s="133"/>
      <c r="X38051" s="131"/>
      <c r="Y38051" s="133"/>
      <c r="AJ38051" s="133"/>
      <c r="AO38051" s="135"/>
      <c r="AP38051" s="135"/>
      <c r="BJ38051" s="136"/>
    </row>
    <row r="38052" spans="5:62" ht="14.25" customHeight="1" x14ac:dyDescent="0.25">
      <c r="E38052" s="113"/>
      <c r="H38052" s="133"/>
      <c r="T38052" s="133"/>
      <c r="X38052" s="131"/>
      <c r="Y38052" s="133"/>
      <c r="AJ38052" s="133"/>
      <c r="AO38052" s="135"/>
      <c r="AP38052" s="135"/>
      <c r="BJ38052" s="136"/>
    </row>
    <row r="38053" spans="5:62" ht="14.25" customHeight="1" x14ac:dyDescent="0.25">
      <c r="E38053" s="113"/>
      <c r="H38053" s="133"/>
      <c r="T38053" s="133"/>
      <c r="X38053" s="131"/>
      <c r="Y38053" s="133"/>
      <c r="AJ38053" s="133"/>
      <c r="AO38053" s="135"/>
      <c r="AP38053" s="135"/>
      <c r="BJ38053" s="136"/>
    </row>
    <row r="38054" spans="5:62" ht="14.25" customHeight="1" x14ac:dyDescent="0.25">
      <c r="E38054" s="113"/>
      <c r="H38054" s="133"/>
      <c r="T38054" s="133"/>
      <c r="X38054" s="131"/>
      <c r="Y38054" s="133"/>
      <c r="AJ38054" s="133"/>
      <c r="AO38054" s="135"/>
      <c r="AP38054" s="135"/>
      <c r="BJ38054" s="136"/>
    </row>
    <row r="38055" spans="5:62" ht="14.25" customHeight="1" x14ac:dyDescent="0.25">
      <c r="E38055" s="113"/>
      <c r="H38055" s="133"/>
      <c r="T38055" s="133"/>
      <c r="X38055" s="131"/>
      <c r="Y38055" s="133"/>
      <c r="AJ38055" s="133"/>
      <c r="AO38055" s="135"/>
      <c r="AP38055" s="135"/>
      <c r="BJ38055" s="136"/>
    </row>
    <row r="38056" spans="5:62" ht="14.25" customHeight="1" x14ac:dyDescent="0.25">
      <c r="E38056" s="113"/>
      <c r="H38056" s="133"/>
      <c r="T38056" s="133"/>
      <c r="X38056" s="131"/>
      <c r="Y38056" s="133"/>
      <c r="AJ38056" s="133"/>
      <c r="AO38056" s="135"/>
      <c r="AP38056" s="135"/>
      <c r="BJ38056" s="136"/>
    </row>
    <row r="38057" spans="5:62" ht="14.25" customHeight="1" x14ac:dyDescent="0.25">
      <c r="E38057" s="113"/>
      <c r="H38057" s="133"/>
      <c r="T38057" s="133"/>
      <c r="X38057" s="131"/>
      <c r="Y38057" s="133"/>
      <c r="AJ38057" s="133"/>
      <c r="AO38057" s="135"/>
      <c r="AP38057" s="135"/>
      <c r="BJ38057" s="136"/>
    </row>
    <row r="38058" spans="5:62" ht="14.25" customHeight="1" x14ac:dyDescent="0.25">
      <c r="E38058" s="113"/>
      <c r="H38058" s="133"/>
      <c r="T38058" s="133"/>
      <c r="X38058" s="131"/>
      <c r="Y38058" s="133"/>
      <c r="AJ38058" s="133"/>
      <c r="AO38058" s="135"/>
      <c r="AP38058" s="135"/>
      <c r="BJ38058" s="136"/>
    </row>
    <row r="38059" spans="5:62" ht="14.25" customHeight="1" x14ac:dyDescent="0.25">
      <c r="E38059" s="113"/>
      <c r="H38059" s="133"/>
      <c r="T38059" s="133"/>
      <c r="X38059" s="131"/>
      <c r="Y38059" s="133"/>
      <c r="AJ38059" s="133"/>
      <c r="AO38059" s="135"/>
      <c r="AP38059" s="135"/>
      <c r="BJ38059" s="136"/>
    </row>
    <row r="38060" spans="5:62" ht="14.25" customHeight="1" x14ac:dyDescent="0.25">
      <c r="E38060" s="113"/>
      <c r="H38060" s="133"/>
      <c r="T38060" s="133"/>
      <c r="X38060" s="131"/>
      <c r="Y38060" s="133"/>
      <c r="AJ38060" s="133"/>
      <c r="AO38060" s="135"/>
      <c r="AP38060" s="135"/>
      <c r="BJ38060" s="136"/>
    </row>
    <row r="38061" spans="5:62" ht="14.25" customHeight="1" x14ac:dyDescent="0.25">
      <c r="E38061" s="113"/>
      <c r="H38061" s="133"/>
      <c r="T38061" s="133"/>
      <c r="X38061" s="131"/>
      <c r="Y38061" s="133"/>
      <c r="AJ38061" s="133"/>
      <c r="AO38061" s="135"/>
      <c r="AP38061" s="135"/>
      <c r="BJ38061" s="136"/>
    </row>
    <row r="38062" spans="5:62" ht="14.25" customHeight="1" x14ac:dyDescent="0.25">
      <c r="E38062" s="113"/>
      <c r="H38062" s="133"/>
      <c r="T38062" s="133"/>
      <c r="X38062" s="131"/>
      <c r="Y38062" s="133"/>
      <c r="AJ38062" s="133"/>
      <c r="AO38062" s="135"/>
      <c r="AP38062" s="135"/>
      <c r="BJ38062" s="136"/>
    </row>
    <row r="38063" spans="5:62" ht="14.25" customHeight="1" x14ac:dyDescent="0.25">
      <c r="E38063" s="113"/>
      <c r="H38063" s="133"/>
      <c r="T38063" s="133"/>
      <c r="X38063" s="131"/>
      <c r="Y38063" s="133"/>
      <c r="AJ38063" s="133"/>
      <c r="AO38063" s="135"/>
      <c r="AP38063" s="135"/>
      <c r="BJ38063" s="136"/>
    </row>
    <row r="38064" spans="5:62" ht="14.25" customHeight="1" x14ac:dyDescent="0.25">
      <c r="E38064" s="113"/>
      <c r="H38064" s="133"/>
      <c r="T38064" s="133"/>
      <c r="X38064" s="131"/>
      <c r="Y38064" s="133"/>
      <c r="AJ38064" s="133"/>
      <c r="AO38064" s="135"/>
      <c r="AP38064" s="135"/>
      <c r="BJ38064" s="136"/>
    </row>
    <row r="38065" spans="5:62" ht="14.25" customHeight="1" x14ac:dyDescent="0.25">
      <c r="E38065" s="113"/>
      <c r="H38065" s="133"/>
      <c r="T38065" s="133"/>
      <c r="X38065" s="131"/>
      <c r="Y38065" s="133"/>
      <c r="AJ38065" s="133"/>
      <c r="AO38065" s="135"/>
      <c r="AP38065" s="135"/>
      <c r="BJ38065" s="136"/>
    </row>
    <row r="38066" spans="5:62" ht="14.25" customHeight="1" x14ac:dyDescent="0.25">
      <c r="E38066" s="113"/>
      <c r="H38066" s="133"/>
      <c r="T38066" s="133"/>
      <c r="X38066" s="131"/>
      <c r="Y38066" s="133"/>
      <c r="AJ38066" s="133"/>
      <c r="AO38066" s="135"/>
      <c r="AP38066" s="135"/>
      <c r="BJ38066" s="136"/>
    </row>
    <row r="38067" spans="5:62" ht="14.25" customHeight="1" x14ac:dyDescent="0.25">
      <c r="E38067" s="113"/>
      <c r="H38067" s="133"/>
      <c r="T38067" s="133"/>
      <c r="X38067" s="131"/>
      <c r="Y38067" s="133"/>
      <c r="AJ38067" s="133"/>
      <c r="AO38067" s="135"/>
      <c r="AP38067" s="135"/>
      <c r="BJ38067" s="136"/>
    </row>
    <row r="38068" spans="5:62" ht="14.25" customHeight="1" x14ac:dyDescent="0.25">
      <c r="E38068" s="113"/>
      <c r="H38068" s="133"/>
      <c r="T38068" s="133"/>
      <c r="X38068" s="131"/>
      <c r="Y38068" s="133"/>
      <c r="AJ38068" s="133"/>
      <c r="AO38068" s="135"/>
      <c r="AP38068" s="135"/>
      <c r="BJ38068" s="136"/>
    </row>
    <row r="38069" spans="5:62" ht="14.25" customHeight="1" x14ac:dyDescent="0.25">
      <c r="E38069" s="113"/>
      <c r="H38069" s="133"/>
      <c r="T38069" s="133"/>
      <c r="X38069" s="131"/>
      <c r="Y38069" s="133"/>
      <c r="AJ38069" s="133"/>
      <c r="AO38069" s="135"/>
      <c r="AP38069" s="135"/>
      <c r="BJ38069" s="136"/>
    </row>
    <row r="38070" spans="5:62" ht="14.25" customHeight="1" x14ac:dyDescent="0.25">
      <c r="E38070" s="113"/>
      <c r="H38070" s="133"/>
      <c r="T38070" s="133"/>
      <c r="X38070" s="131"/>
      <c r="Y38070" s="133"/>
      <c r="AJ38070" s="133"/>
      <c r="AO38070" s="135"/>
      <c r="AP38070" s="135"/>
      <c r="BJ38070" s="136"/>
    </row>
    <row r="38071" spans="5:62" ht="14.25" customHeight="1" x14ac:dyDescent="0.25">
      <c r="E38071" s="113"/>
      <c r="H38071" s="133"/>
      <c r="T38071" s="133"/>
      <c r="X38071" s="131"/>
      <c r="Y38071" s="133"/>
      <c r="AJ38071" s="133"/>
      <c r="AO38071" s="135"/>
      <c r="AP38071" s="135"/>
      <c r="BJ38071" s="136"/>
    </row>
    <row r="38072" spans="5:62" ht="14.25" customHeight="1" x14ac:dyDescent="0.25">
      <c r="E38072" s="113"/>
      <c r="H38072" s="133"/>
      <c r="T38072" s="133"/>
      <c r="X38072" s="131"/>
      <c r="Y38072" s="133"/>
      <c r="AJ38072" s="133"/>
      <c r="AO38072" s="135"/>
      <c r="AP38072" s="135"/>
      <c r="BJ38072" s="136"/>
    </row>
    <row r="38073" spans="5:62" ht="14.25" customHeight="1" x14ac:dyDescent="0.25">
      <c r="E38073" s="113"/>
      <c r="H38073" s="133"/>
      <c r="T38073" s="133"/>
      <c r="X38073" s="131"/>
      <c r="Y38073" s="133"/>
      <c r="AJ38073" s="133"/>
      <c r="AO38073" s="135"/>
      <c r="AP38073" s="135"/>
      <c r="BJ38073" s="136"/>
    </row>
    <row r="38074" spans="5:62" ht="14.25" customHeight="1" x14ac:dyDescent="0.25">
      <c r="E38074" s="113"/>
      <c r="H38074" s="133"/>
      <c r="T38074" s="133"/>
      <c r="X38074" s="131"/>
      <c r="Y38074" s="133"/>
      <c r="AJ38074" s="133"/>
      <c r="AO38074" s="135"/>
      <c r="AP38074" s="135"/>
      <c r="BJ38074" s="136"/>
    </row>
    <row r="38075" spans="5:62" ht="14.25" customHeight="1" x14ac:dyDescent="0.25">
      <c r="E38075" s="113"/>
      <c r="H38075" s="133"/>
      <c r="T38075" s="133"/>
      <c r="X38075" s="131"/>
      <c r="Y38075" s="133"/>
      <c r="AJ38075" s="133"/>
      <c r="AO38075" s="135"/>
      <c r="AP38075" s="135"/>
      <c r="BJ38075" s="136"/>
    </row>
    <row r="38076" spans="5:62" ht="14.25" customHeight="1" x14ac:dyDescent="0.25">
      <c r="E38076" s="113"/>
      <c r="H38076" s="133"/>
      <c r="T38076" s="133"/>
      <c r="X38076" s="131"/>
      <c r="Y38076" s="133"/>
      <c r="AJ38076" s="133"/>
      <c r="AO38076" s="135"/>
      <c r="AP38076" s="135"/>
      <c r="BJ38076" s="136"/>
    </row>
    <row r="38077" spans="5:62" ht="14.25" customHeight="1" x14ac:dyDescent="0.25">
      <c r="E38077" s="113"/>
      <c r="H38077" s="133"/>
      <c r="T38077" s="133"/>
      <c r="X38077" s="131"/>
      <c r="Y38077" s="133"/>
      <c r="AJ38077" s="133"/>
      <c r="AO38077" s="135"/>
      <c r="AP38077" s="135"/>
      <c r="BJ38077" s="136"/>
    </row>
    <row r="38078" spans="5:62" ht="14.25" customHeight="1" x14ac:dyDescent="0.25">
      <c r="E38078" s="113"/>
      <c r="H38078" s="133"/>
      <c r="T38078" s="133"/>
      <c r="X38078" s="131"/>
      <c r="Y38078" s="133"/>
      <c r="AJ38078" s="133"/>
      <c r="AO38078" s="135"/>
      <c r="AP38078" s="135"/>
      <c r="BJ38078" s="136"/>
    </row>
    <row r="38079" spans="5:62" ht="14.25" customHeight="1" x14ac:dyDescent="0.25">
      <c r="E38079" s="113"/>
      <c r="H38079" s="133"/>
      <c r="T38079" s="133"/>
      <c r="X38079" s="131"/>
      <c r="Y38079" s="133"/>
      <c r="AJ38079" s="133"/>
      <c r="AO38079" s="135"/>
      <c r="AP38079" s="135"/>
      <c r="BJ38079" s="136"/>
    </row>
    <row r="38080" spans="5:62" ht="14.25" customHeight="1" x14ac:dyDescent="0.25">
      <c r="E38080" s="113"/>
      <c r="H38080" s="133"/>
      <c r="T38080" s="133"/>
      <c r="X38080" s="131"/>
      <c r="Y38080" s="133"/>
      <c r="AJ38080" s="133"/>
      <c r="AO38080" s="135"/>
      <c r="AP38080" s="135"/>
      <c r="BJ38080" s="136"/>
    </row>
    <row r="38081" spans="5:62" ht="14.25" customHeight="1" x14ac:dyDescent="0.25">
      <c r="E38081" s="113"/>
      <c r="H38081" s="133"/>
      <c r="T38081" s="133"/>
      <c r="X38081" s="131"/>
      <c r="Y38081" s="133"/>
      <c r="AJ38081" s="133"/>
      <c r="AO38081" s="135"/>
      <c r="AP38081" s="135"/>
      <c r="BJ38081" s="136"/>
    </row>
    <row r="38082" spans="5:62" ht="14.25" customHeight="1" x14ac:dyDescent="0.25">
      <c r="E38082" s="113"/>
      <c r="H38082" s="133"/>
      <c r="T38082" s="133"/>
      <c r="X38082" s="131"/>
      <c r="Y38082" s="133"/>
      <c r="AJ38082" s="133"/>
      <c r="AO38082" s="135"/>
      <c r="AP38082" s="135"/>
      <c r="BJ38082" s="136"/>
    </row>
    <row r="38083" spans="5:62" ht="14.25" customHeight="1" x14ac:dyDescent="0.25">
      <c r="E38083" s="113"/>
      <c r="H38083" s="133"/>
      <c r="T38083" s="133"/>
      <c r="X38083" s="131"/>
      <c r="Y38083" s="133"/>
      <c r="AJ38083" s="133"/>
      <c r="AO38083" s="135"/>
      <c r="AP38083" s="135"/>
      <c r="BJ38083" s="136"/>
    </row>
    <row r="38084" spans="5:62" ht="14.25" customHeight="1" x14ac:dyDescent="0.25">
      <c r="E38084" s="113"/>
      <c r="H38084" s="133"/>
      <c r="T38084" s="133"/>
      <c r="X38084" s="131"/>
      <c r="Y38084" s="133"/>
      <c r="AJ38084" s="133"/>
      <c r="AO38084" s="135"/>
      <c r="AP38084" s="135"/>
      <c r="BJ38084" s="136"/>
    </row>
    <row r="38085" spans="5:62" ht="14.25" customHeight="1" x14ac:dyDescent="0.25">
      <c r="E38085" s="113"/>
      <c r="H38085" s="133"/>
      <c r="T38085" s="133"/>
      <c r="X38085" s="131"/>
      <c r="Y38085" s="133"/>
      <c r="AJ38085" s="133"/>
      <c r="AO38085" s="135"/>
      <c r="AP38085" s="135"/>
      <c r="BJ38085" s="136"/>
    </row>
    <row r="38086" spans="5:62" ht="14.25" customHeight="1" x14ac:dyDescent="0.25">
      <c r="E38086" s="113"/>
      <c r="H38086" s="133"/>
      <c r="T38086" s="133"/>
      <c r="X38086" s="131"/>
      <c r="Y38086" s="133"/>
      <c r="AJ38086" s="133"/>
      <c r="AO38086" s="135"/>
      <c r="AP38086" s="135"/>
      <c r="BJ38086" s="136"/>
    </row>
    <row r="38087" spans="5:62" ht="14.25" customHeight="1" x14ac:dyDescent="0.25">
      <c r="E38087" s="113"/>
      <c r="H38087" s="133"/>
      <c r="T38087" s="133"/>
      <c r="X38087" s="131"/>
      <c r="Y38087" s="133"/>
      <c r="AJ38087" s="133"/>
      <c r="AO38087" s="135"/>
      <c r="AP38087" s="135"/>
      <c r="BJ38087" s="136"/>
    </row>
    <row r="38088" spans="5:62" ht="14.25" customHeight="1" x14ac:dyDescent="0.25">
      <c r="E38088" s="113"/>
      <c r="H38088" s="133"/>
      <c r="T38088" s="133"/>
      <c r="X38088" s="131"/>
      <c r="Y38088" s="133"/>
      <c r="AJ38088" s="133"/>
      <c r="AO38088" s="135"/>
      <c r="AP38088" s="135"/>
      <c r="BJ38088" s="136"/>
    </row>
    <row r="38089" spans="5:62" ht="14.25" customHeight="1" x14ac:dyDescent="0.25">
      <c r="E38089" s="113"/>
      <c r="H38089" s="133"/>
      <c r="T38089" s="133"/>
      <c r="X38089" s="131"/>
      <c r="Y38089" s="133"/>
      <c r="AJ38089" s="133"/>
      <c r="AO38089" s="135"/>
      <c r="AP38089" s="135"/>
      <c r="BJ38089" s="136"/>
    </row>
    <row r="38090" spans="5:62" ht="14.25" customHeight="1" x14ac:dyDescent="0.25">
      <c r="E38090" s="113"/>
      <c r="H38090" s="133"/>
      <c r="T38090" s="133"/>
      <c r="X38090" s="131"/>
      <c r="Y38090" s="133"/>
      <c r="AJ38090" s="133"/>
      <c r="AO38090" s="135"/>
      <c r="AP38090" s="135"/>
      <c r="BJ38090" s="136"/>
    </row>
    <row r="38091" spans="5:62" ht="14.25" customHeight="1" x14ac:dyDescent="0.25">
      <c r="E38091" s="113"/>
      <c r="H38091" s="133"/>
      <c r="T38091" s="133"/>
      <c r="X38091" s="131"/>
      <c r="Y38091" s="133"/>
      <c r="AJ38091" s="133"/>
      <c r="AO38091" s="135"/>
      <c r="AP38091" s="135"/>
      <c r="BJ38091" s="136"/>
    </row>
    <row r="38092" spans="5:62" ht="14.25" customHeight="1" x14ac:dyDescent="0.25">
      <c r="E38092" s="113"/>
      <c r="H38092" s="133"/>
      <c r="T38092" s="133"/>
      <c r="X38092" s="131"/>
      <c r="Y38092" s="133"/>
      <c r="AJ38092" s="133"/>
      <c r="AO38092" s="135"/>
      <c r="AP38092" s="135"/>
      <c r="BJ38092" s="136"/>
    </row>
    <row r="38093" spans="5:62" ht="14.25" customHeight="1" x14ac:dyDescent="0.25">
      <c r="E38093" s="113"/>
      <c r="H38093" s="133"/>
      <c r="T38093" s="133"/>
      <c r="X38093" s="131"/>
      <c r="Y38093" s="133"/>
      <c r="AJ38093" s="133"/>
      <c r="AO38093" s="135"/>
      <c r="AP38093" s="135"/>
      <c r="BJ38093" s="136"/>
    </row>
    <row r="38094" spans="5:62" ht="14.25" customHeight="1" x14ac:dyDescent="0.25">
      <c r="E38094" s="113"/>
      <c r="H38094" s="133"/>
      <c r="T38094" s="133"/>
      <c r="X38094" s="131"/>
      <c r="Y38094" s="133"/>
      <c r="AJ38094" s="133"/>
      <c r="AO38094" s="135"/>
      <c r="AP38094" s="135"/>
      <c r="BJ38094" s="136"/>
    </row>
    <row r="38095" spans="5:62" ht="14.25" customHeight="1" x14ac:dyDescent="0.25">
      <c r="E38095" s="113"/>
      <c r="H38095" s="133"/>
      <c r="T38095" s="133"/>
      <c r="X38095" s="131"/>
      <c r="Y38095" s="133"/>
      <c r="AJ38095" s="133"/>
      <c r="AO38095" s="135"/>
      <c r="AP38095" s="135"/>
      <c r="BJ38095" s="136"/>
    </row>
    <row r="38096" spans="5:62" ht="14.25" customHeight="1" x14ac:dyDescent="0.25">
      <c r="E38096" s="113"/>
      <c r="H38096" s="133"/>
      <c r="T38096" s="133"/>
      <c r="X38096" s="131"/>
      <c r="Y38096" s="133"/>
      <c r="AJ38096" s="133"/>
      <c r="AO38096" s="135"/>
      <c r="AP38096" s="135"/>
      <c r="BJ38096" s="136"/>
    </row>
    <row r="38097" spans="5:62" ht="14.25" customHeight="1" x14ac:dyDescent="0.25">
      <c r="E38097" s="113"/>
      <c r="H38097" s="133"/>
      <c r="T38097" s="133"/>
      <c r="X38097" s="131"/>
      <c r="Y38097" s="133"/>
      <c r="AJ38097" s="133"/>
      <c r="AO38097" s="135"/>
      <c r="AP38097" s="135"/>
      <c r="BJ38097" s="136"/>
    </row>
    <row r="38098" spans="5:62" ht="14.25" customHeight="1" x14ac:dyDescent="0.25">
      <c r="E38098" s="113"/>
      <c r="H38098" s="133"/>
      <c r="T38098" s="133"/>
      <c r="X38098" s="131"/>
      <c r="Y38098" s="133"/>
      <c r="AJ38098" s="133"/>
      <c r="AO38098" s="135"/>
      <c r="AP38098" s="135"/>
      <c r="BJ38098" s="136"/>
    </row>
    <row r="38099" spans="5:62" ht="14.25" customHeight="1" x14ac:dyDescent="0.25">
      <c r="E38099" s="113"/>
      <c r="H38099" s="133"/>
      <c r="T38099" s="133"/>
      <c r="X38099" s="131"/>
      <c r="Y38099" s="133"/>
      <c r="AJ38099" s="133"/>
      <c r="AO38099" s="135"/>
      <c r="AP38099" s="135"/>
      <c r="BJ38099" s="136"/>
    </row>
    <row r="38100" spans="5:62" ht="14.25" customHeight="1" x14ac:dyDescent="0.25">
      <c r="E38100" s="113"/>
      <c r="H38100" s="133"/>
      <c r="T38100" s="133"/>
      <c r="X38100" s="131"/>
      <c r="Y38100" s="133"/>
      <c r="AJ38100" s="133"/>
      <c r="AO38100" s="135"/>
      <c r="AP38100" s="135"/>
      <c r="BJ38100" s="136"/>
    </row>
    <row r="38101" spans="5:62" ht="14.25" customHeight="1" x14ac:dyDescent="0.25">
      <c r="E38101" s="113"/>
      <c r="H38101" s="133"/>
      <c r="T38101" s="133"/>
      <c r="X38101" s="131"/>
      <c r="Y38101" s="133"/>
      <c r="AJ38101" s="133"/>
      <c r="AO38101" s="135"/>
      <c r="AP38101" s="135"/>
      <c r="BJ38101" s="136"/>
    </row>
    <row r="38102" spans="5:62" ht="14.25" customHeight="1" x14ac:dyDescent="0.25">
      <c r="E38102" s="113"/>
      <c r="H38102" s="133"/>
      <c r="T38102" s="133"/>
      <c r="X38102" s="131"/>
      <c r="Y38102" s="133"/>
      <c r="AJ38102" s="133"/>
      <c r="AO38102" s="135"/>
      <c r="AP38102" s="135"/>
      <c r="BJ38102" s="136"/>
    </row>
    <row r="38103" spans="5:62" ht="14.25" customHeight="1" x14ac:dyDescent="0.25">
      <c r="E38103" s="113"/>
      <c r="H38103" s="133"/>
      <c r="T38103" s="133"/>
      <c r="X38103" s="131"/>
      <c r="Y38103" s="133"/>
      <c r="AJ38103" s="133"/>
      <c r="AO38103" s="135"/>
      <c r="AP38103" s="135"/>
      <c r="BJ38103" s="136"/>
    </row>
    <row r="38104" spans="5:62" ht="14.25" customHeight="1" x14ac:dyDescent="0.25">
      <c r="E38104" s="113"/>
      <c r="H38104" s="133"/>
      <c r="T38104" s="133"/>
      <c r="X38104" s="131"/>
      <c r="Y38104" s="133"/>
      <c r="AJ38104" s="133"/>
      <c r="AO38104" s="135"/>
      <c r="AP38104" s="135"/>
      <c r="BJ38104" s="136"/>
    </row>
    <row r="38105" spans="5:62" ht="14.25" customHeight="1" x14ac:dyDescent="0.25">
      <c r="E38105" s="113"/>
      <c r="H38105" s="133"/>
      <c r="T38105" s="133"/>
      <c r="X38105" s="131"/>
      <c r="Y38105" s="133"/>
      <c r="AJ38105" s="133"/>
      <c r="AO38105" s="135"/>
      <c r="AP38105" s="135"/>
      <c r="BJ38105" s="136"/>
    </row>
    <row r="38106" spans="5:62" ht="14.25" customHeight="1" x14ac:dyDescent="0.25">
      <c r="E38106" s="113"/>
      <c r="H38106" s="133"/>
      <c r="T38106" s="133"/>
      <c r="X38106" s="131"/>
      <c r="Y38106" s="133"/>
      <c r="AJ38106" s="133"/>
      <c r="AO38106" s="135"/>
      <c r="AP38106" s="135"/>
      <c r="BJ38106" s="136"/>
    </row>
    <row r="38107" spans="5:62" ht="14.25" customHeight="1" x14ac:dyDescent="0.25">
      <c r="E38107" s="113"/>
      <c r="H38107" s="133"/>
      <c r="T38107" s="133"/>
      <c r="X38107" s="131"/>
      <c r="Y38107" s="133"/>
      <c r="AJ38107" s="133"/>
      <c r="AO38107" s="135"/>
      <c r="AP38107" s="135"/>
      <c r="BJ38107" s="136"/>
    </row>
    <row r="38108" spans="5:62" ht="14.25" customHeight="1" x14ac:dyDescent="0.25">
      <c r="E38108" s="113"/>
      <c r="H38108" s="133"/>
      <c r="T38108" s="133"/>
      <c r="X38108" s="131"/>
      <c r="Y38108" s="133"/>
      <c r="AJ38108" s="133"/>
      <c r="AO38108" s="135"/>
      <c r="AP38108" s="135"/>
      <c r="BJ38108" s="136"/>
    </row>
    <row r="38109" spans="5:62" ht="14.25" customHeight="1" x14ac:dyDescent="0.25">
      <c r="E38109" s="113"/>
      <c r="H38109" s="133"/>
      <c r="T38109" s="133"/>
      <c r="X38109" s="131"/>
      <c r="Y38109" s="133"/>
      <c r="AJ38109" s="133"/>
      <c r="AO38109" s="135"/>
      <c r="AP38109" s="135"/>
      <c r="BJ38109" s="136"/>
    </row>
    <row r="38110" spans="5:62" ht="14.25" customHeight="1" x14ac:dyDescent="0.25">
      <c r="E38110" s="113"/>
      <c r="H38110" s="133"/>
      <c r="T38110" s="133"/>
      <c r="X38110" s="131"/>
      <c r="Y38110" s="133"/>
      <c r="AJ38110" s="133"/>
      <c r="AO38110" s="135"/>
      <c r="AP38110" s="135"/>
      <c r="BJ38110" s="136"/>
    </row>
    <row r="38111" spans="5:62" ht="14.25" customHeight="1" x14ac:dyDescent="0.25">
      <c r="E38111" s="113"/>
      <c r="H38111" s="133"/>
      <c r="T38111" s="133"/>
      <c r="X38111" s="131"/>
      <c r="Y38111" s="133"/>
      <c r="AJ38111" s="133"/>
      <c r="AO38111" s="135"/>
      <c r="AP38111" s="135"/>
      <c r="BJ38111" s="136"/>
    </row>
    <row r="38112" spans="5:62" ht="14.25" customHeight="1" x14ac:dyDescent="0.25">
      <c r="E38112" s="113"/>
      <c r="H38112" s="133"/>
      <c r="T38112" s="133"/>
      <c r="X38112" s="131"/>
      <c r="Y38112" s="133"/>
      <c r="AJ38112" s="133"/>
      <c r="AO38112" s="135"/>
      <c r="AP38112" s="135"/>
      <c r="BJ38112" s="136"/>
    </row>
    <row r="38113" spans="5:62" ht="14.25" customHeight="1" x14ac:dyDescent="0.25">
      <c r="E38113" s="113"/>
      <c r="H38113" s="133"/>
      <c r="T38113" s="133"/>
      <c r="X38113" s="131"/>
      <c r="Y38113" s="133"/>
      <c r="AJ38113" s="133"/>
      <c r="AO38113" s="135"/>
      <c r="AP38113" s="135"/>
      <c r="BJ38113" s="136"/>
    </row>
    <row r="38114" spans="5:62" ht="14.25" customHeight="1" x14ac:dyDescent="0.25">
      <c r="E38114" s="113"/>
      <c r="H38114" s="133"/>
      <c r="T38114" s="133"/>
      <c r="X38114" s="131"/>
      <c r="Y38114" s="133"/>
      <c r="AJ38114" s="133"/>
      <c r="AO38114" s="135"/>
      <c r="AP38114" s="135"/>
      <c r="BJ38114" s="136"/>
    </row>
    <row r="38115" spans="5:62" ht="14.25" customHeight="1" x14ac:dyDescent="0.25">
      <c r="E38115" s="113"/>
      <c r="H38115" s="133"/>
      <c r="T38115" s="133"/>
      <c r="X38115" s="131"/>
      <c r="Y38115" s="133"/>
      <c r="AJ38115" s="133"/>
      <c r="AO38115" s="135"/>
      <c r="AP38115" s="135"/>
      <c r="BJ38115" s="136"/>
    </row>
    <row r="38116" spans="5:62" ht="14.25" customHeight="1" x14ac:dyDescent="0.25">
      <c r="E38116" s="113"/>
      <c r="H38116" s="133"/>
      <c r="T38116" s="133"/>
      <c r="X38116" s="131"/>
      <c r="Y38116" s="133"/>
      <c r="AJ38116" s="133"/>
      <c r="AO38116" s="135"/>
      <c r="AP38116" s="135"/>
      <c r="BJ38116" s="136"/>
    </row>
    <row r="38117" spans="5:62" ht="14.25" customHeight="1" x14ac:dyDescent="0.25">
      <c r="E38117" s="113"/>
      <c r="H38117" s="133"/>
      <c r="T38117" s="133"/>
      <c r="X38117" s="131"/>
      <c r="Y38117" s="133"/>
      <c r="AJ38117" s="133"/>
      <c r="AO38117" s="135"/>
      <c r="AP38117" s="135"/>
      <c r="BJ38117" s="136"/>
    </row>
    <row r="38118" spans="5:62" ht="14.25" customHeight="1" x14ac:dyDescent="0.25">
      <c r="E38118" s="113"/>
      <c r="H38118" s="133"/>
      <c r="T38118" s="133"/>
      <c r="X38118" s="131"/>
      <c r="Y38118" s="133"/>
      <c r="AJ38118" s="133"/>
      <c r="AO38118" s="135"/>
      <c r="AP38118" s="135"/>
      <c r="BJ38118" s="136"/>
    </row>
    <row r="38119" spans="5:62" ht="14.25" customHeight="1" x14ac:dyDescent="0.25">
      <c r="E38119" s="113"/>
      <c r="H38119" s="133"/>
      <c r="T38119" s="133"/>
      <c r="X38119" s="131"/>
      <c r="Y38119" s="133"/>
      <c r="AJ38119" s="133"/>
      <c r="AO38119" s="135"/>
      <c r="AP38119" s="135"/>
      <c r="BJ38119" s="136"/>
    </row>
    <row r="38120" spans="5:62" ht="14.25" customHeight="1" x14ac:dyDescent="0.25">
      <c r="E38120" s="113"/>
      <c r="H38120" s="133"/>
      <c r="T38120" s="133"/>
      <c r="X38120" s="131"/>
      <c r="Y38120" s="133"/>
      <c r="AJ38120" s="133"/>
      <c r="AO38120" s="135"/>
      <c r="AP38120" s="135"/>
      <c r="BJ38120" s="136"/>
    </row>
    <row r="38121" spans="5:62" ht="14.25" customHeight="1" x14ac:dyDescent="0.25">
      <c r="E38121" s="113"/>
      <c r="H38121" s="133"/>
      <c r="T38121" s="133"/>
      <c r="X38121" s="131"/>
      <c r="Y38121" s="133"/>
      <c r="AJ38121" s="133"/>
      <c r="AO38121" s="135"/>
      <c r="AP38121" s="135"/>
      <c r="BJ38121" s="136"/>
    </row>
    <row r="38122" spans="5:62" ht="14.25" customHeight="1" x14ac:dyDescent="0.25">
      <c r="E38122" s="113"/>
      <c r="H38122" s="133"/>
      <c r="T38122" s="133"/>
      <c r="X38122" s="131"/>
      <c r="Y38122" s="133"/>
      <c r="AJ38122" s="133"/>
      <c r="AO38122" s="135"/>
      <c r="AP38122" s="135"/>
      <c r="BJ38122" s="136"/>
    </row>
    <row r="38123" spans="5:62" ht="14.25" customHeight="1" x14ac:dyDescent="0.25">
      <c r="E38123" s="113"/>
      <c r="H38123" s="133"/>
      <c r="T38123" s="133"/>
      <c r="X38123" s="131"/>
      <c r="Y38123" s="133"/>
      <c r="AJ38123" s="133"/>
      <c r="AO38123" s="135"/>
      <c r="AP38123" s="135"/>
      <c r="BJ38123" s="136"/>
    </row>
    <row r="38124" spans="5:62" ht="14.25" customHeight="1" x14ac:dyDescent="0.25">
      <c r="E38124" s="113"/>
      <c r="H38124" s="133"/>
      <c r="T38124" s="133"/>
      <c r="X38124" s="131"/>
      <c r="Y38124" s="133"/>
      <c r="AJ38124" s="133"/>
      <c r="AO38124" s="135"/>
      <c r="AP38124" s="135"/>
      <c r="BJ38124" s="136"/>
    </row>
    <row r="38125" spans="5:62" ht="14.25" customHeight="1" x14ac:dyDescent="0.25">
      <c r="E38125" s="113"/>
      <c r="H38125" s="133"/>
      <c r="T38125" s="133"/>
      <c r="X38125" s="131"/>
      <c r="Y38125" s="133"/>
      <c r="AJ38125" s="133"/>
      <c r="AO38125" s="135"/>
      <c r="AP38125" s="135"/>
      <c r="BJ38125" s="136"/>
    </row>
    <row r="38126" spans="5:62" ht="14.25" customHeight="1" x14ac:dyDescent="0.25">
      <c r="E38126" s="113"/>
      <c r="H38126" s="133"/>
      <c r="T38126" s="133"/>
      <c r="X38126" s="131"/>
      <c r="Y38126" s="133"/>
      <c r="AJ38126" s="133"/>
      <c r="AO38126" s="135"/>
      <c r="AP38126" s="135"/>
      <c r="BJ38126" s="136"/>
    </row>
    <row r="38127" spans="5:62" ht="14.25" customHeight="1" x14ac:dyDescent="0.25">
      <c r="E38127" s="113"/>
      <c r="H38127" s="133"/>
      <c r="T38127" s="133"/>
      <c r="X38127" s="131"/>
      <c r="Y38127" s="133"/>
      <c r="AJ38127" s="133"/>
      <c r="AO38127" s="135"/>
      <c r="AP38127" s="135"/>
      <c r="BJ38127" s="136"/>
    </row>
    <row r="38128" spans="5:62" ht="14.25" customHeight="1" x14ac:dyDescent="0.25">
      <c r="E38128" s="113"/>
      <c r="H38128" s="133"/>
      <c r="T38128" s="133"/>
      <c r="X38128" s="131"/>
      <c r="Y38128" s="133"/>
      <c r="AJ38128" s="133"/>
      <c r="AO38128" s="135"/>
      <c r="AP38128" s="135"/>
      <c r="BJ38128" s="136"/>
    </row>
    <row r="38129" spans="5:62" ht="14.25" customHeight="1" x14ac:dyDescent="0.25">
      <c r="E38129" s="113"/>
      <c r="H38129" s="133"/>
      <c r="T38129" s="133"/>
      <c r="X38129" s="131"/>
      <c r="Y38129" s="133"/>
      <c r="AJ38129" s="133"/>
      <c r="AO38129" s="135"/>
      <c r="AP38129" s="135"/>
      <c r="BJ38129" s="136"/>
    </row>
    <row r="38130" spans="5:62" ht="14.25" customHeight="1" x14ac:dyDescent="0.25">
      <c r="E38130" s="113"/>
      <c r="H38130" s="133"/>
      <c r="T38130" s="133"/>
      <c r="X38130" s="131"/>
      <c r="Y38130" s="133"/>
      <c r="AJ38130" s="133"/>
      <c r="AO38130" s="135"/>
      <c r="AP38130" s="135"/>
      <c r="BJ38130" s="136"/>
    </row>
    <row r="38131" spans="5:62" ht="14.25" customHeight="1" x14ac:dyDescent="0.25">
      <c r="E38131" s="113"/>
      <c r="H38131" s="133"/>
      <c r="T38131" s="133"/>
      <c r="X38131" s="131"/>
      <c r="Y38131" s="133"/>
      <c r="AJ38131" s="133"/>
      <c r="AO38131" s="135"/>
      <c r="AP38131" s="135"/>
      <c r="BJ38131" s="136"/>
    </row>
    <row r="38132" spans="5:62" ht="14.25" customHeight="1" x14ac:dyDescent="0.25">
      <c r="E38132" s="113"/>
      <c r="H38132" s="133"/>
      <c r="T38132" s="133"/>
      <c r="X38132" s="131"/>
      <c r="Y38132" s="133"/>
      <c r="AJ38132" s="133"/>
      <c r="AO38132" s="135"/>
      <c r="AP38132" s="135"/>
      <c r="BJ38132" s="136"/>
    </row>
    <row r="38133" spans="5:62" ht="14.25" customHeight="1" x14ac:dyDescent="0.25">
      <c r="E38133" s="113"/>
      <c r="H38133" s="133"/>
      <c r="T38133" s="133"/>
      <c r="X38133" s="131"/>
      <c r="Y38133" s="133"/>
      <c r="AJ38133" s="133"/>
      <c r="AO38133" s="135"/>
      <c r="AP38133" s="135"/>
      <c r="BJ38133" s="136"/>
    </row>
    <row r="38134" spans="5:62" ht="14.25" customHeight="1" x14ac:dyDescent="0.25">
      <c r="E38134" s="113"/>
      <c r="H38134" s="133"/>
      <c r="T38134" s="133"/>
      <c r="X38134" s="131"/>
      <c r="Y38134" s="133"/>
      <c r="AJ38134" s="133"/>
      <c r="AO38134" s="135"/>
      <c r="AP38134" s="135"/>
      <c r="BJ38134" s="136"/>
    </row>
    <row r="38135" spans="5:62" ht="14.25" customHeight="1" x14ac:dyDescent="0.25">
      <c r="E38135" s="113"/>
      <c r="H38135" s="133"/>
      <c r="T38135" s="133"/>
      <c r="X38135" s="131"/>
      <c r="Y38135" s="133"/>
      <c r="AJ38135" s="133"/>
      <c r="AO38135" s="135"/>
      <c r="AP38135" s="135"/>
      <c r="BJ38135" s="136"/>
    </row>
    <row r="38136" spans="5:62" ht="14.25" customHeight="1" x14ac:dyDescent="0.25">
      <c r="E38136" s="113"/>
      <c r="H38136" s="133"/>
      <c r="T38136" s="133"/>
      <c r="X38136" s="131"/>
      <c r="Y38136" s="133"/>
      <c r="AJ38136" s="133"/>
      <c r="AO38136" s="135"/>
      <c r="AP38136" s="135"/>
      <c r="BJ38136" s="136"/>
    </row>
    <row r="38137" spans="5:62" ht="14.25" customHeight="1" x14ac:dyDescent="0.25">
      <c r="E38137" s="113"/>
      <c r="H38137" s="133"/>
      <c r="T38137" s="133"/>
      <c r="X38137" s="131"/>
      <c r="Y38137" s="133"/>
      <c r="AJ38137" s="133"/>
      <c r="AO38137" s="135"/>
      <c r="AP38137" s="135"/>
      <c r="BJ38137" s="136"/>
    </row>
    <row r="38138" spans="5:62" ht="14.25" customHeight="1" x14ac:dyDescent="0.25">
      <c r="E38138" s="113"/>
      <c r="H38138" s="133"/>
      <c r="T38138" s="133"/>
      <c r="X38138" s="131"/>
      <c r="Y38138" s="133"/>
      <c r="AJ38138" s="133"/>
      <c r="AO38138" s="135"/>
      <c r="AP38138" s="135"/>
      <c r="BJ38138" s="136"/>
    </row>
    <row r="38139" spans="5:62" ht="14.25" customHeight="1" x14ac:dyDescent="0.25">
      <c r="E38139" s="113"/>
      <c r="H38139" s="133"/>
      <c r="T38139" s="133"/>
      <c r="X38139" s="131"/>
      <c r="Y38139" s="133"/>
      <c r="AJ38139" s="133"/>
      <c r="AO38139" s="135"/>
      <c r="AP38139" s="135"/>
      <c r="BJ38139" s="136"/>
    </row>
    <row r="38140" spans="5:62" ht="14.25" customHeight="1" x14ac:dyDescent="0.25">
      <c r="E38140" s="113"/>
      <c r="H38140" s="133"/>
      <c r="T38140" s="133"/>
      <c r="X38140" s="131"/>
      <c r="Y38140" s="133"/>
      <c r="AJ38140" s="133"/>
      <c r="AO38140" s="135"/>
      <c r="AP38140" s="135"/>
      <c r="BJ38140" s="136"/>
    </row>
    <row r="38141" spans="5:62" ht="14.25" customHeight="1" x14ac:dyDescent="0.25">
      <c r="E38141" s="113"/>
      <c r="H38141" s="133"/>
      <c r="T38141" s="133"/>
      <c r="X38141" s="131"/>
      <c r="Y38141" s="133"/>
      <c r="AJ38141" s="133"/>
      <c r="AO38141" s="135"/>
      <c r="AP38141" s="135"/>
      <c r="BJ38141" s="136"/>
    </row>
    <row r="38142" spans="5:62" ht="14.25" customHeight="1" x14ac:dyDescent="0.25">
      <c r="E38142" s="113"/>
      <c r="H38142" s="133"/>
      <c r="T38142" s="133"/>
      <c r="X38142" s="131"/>
      <c r="Y38142" s="133"/>
      <c r="AJ38142" s="133"/>
      <c r="AO38142" s="135"/>
      <c r="AP38142" s="135"/>
      <c r="BJ38142" s="136"/>
    </row>
    <row r="38143" spans="5:62" ht="14.25" customHeight="1" x14ac:dyDescent="0.25">
      <c r="E38143" s="113"/>
      <c r="H38143" s="133"/>
      <c r="T38143" s="133"/>
      <c r="X38143" s="131"/>
      <c r="Y38143" s="133"/>
      <c r="AJ38143" s="133"/>
      <c r="AO38143" s="135"/>
      <c r="AP38143" s="135"/>
      <c r="BJ38143" s="136"/>
    </row>
    <row r="38144" spans="5:62" ht="14.25" customHeight="1" x14ac:dyDescent="0.25">
      <c r="E38144" s="113"/>
      <c r="H38144" s="133"/>
      <c r="T38144" s="133"/>
      <c r="X38144" s="131"/>
      <c r="Y38144" s="133"/>
      <c r="AJ38144" s="133"/>
      <c r="AO38144" s="135"/>
      <c r="AP38144" s="135"/>
      <c r="BJ38144" s="136"/>
    </row>
    <row r="38145" spans="5:62" ht="14.25" customHeight="1" x14ac:dyDescent="0.25">
      <c r="E38145" s="113"/>
      <c r="H38145" s="133"/>
      <c r="T38145" s="133"/>
      <c r="X38145" s="131"/>
      <c r="Y38145" s="133"/>
      <c r="AJ38145" s="133"/>
      <c r="AO38145" s="135"/>
      <c r="AP38145" s="135"/>
      <c r="BJ38145" s="136"/>
    </row>
    <row r="38146" spans="5:62" ht="14.25" customHeight="1" x14ac:dyDescent="0.25">
      <c r="E38146" s="113"/>
      <c r="H38146" s="133"/>
      <c r="T38146" s="133"/>
      <c r="X38146" s="131"/>
      <c r="Y38146" s="133"/>
      <c r="AJ38146" s="133"/>
      <c r="AO38146" s="135"/>
      <c r="AP38146" s="135"/>
      <c r="BJ38146" s="136"/>
    </row>
    <row r="38147" spans="5:62" ht="14.25" customHeight="1" x14ac:dyDescent="0.25">
      <c r="E38147" s="113"/>
      <c r="H38147" s="133"/>
      <c r="T38147" s="133"/>
      <c r="X38147" s="131"/>
      <c r="Y38147" s="133"/>
      <c r="AJ38147" s="133"/>
      <c r="AO38147" s="135"/>
      <c r="AP38147" s="135"/>
      <c r="BJ38147" s="136"/>
    </row>
    <row r="38148" spans="5:62" ht="14.25" customHeight="1" x14ac:dyDescent="0.25">
      <c r="E38148" s="113"/>
      <c r="H38148" s="133"/>
      <c r="T38148" s="133"/>
      <c r="X38148" s="131"/>
      <c r="Y38148" s="133"/>
      <c r="AJ38148" s="133"/>
      <c r="AO38148" s="135"/>
      <c r="AP38148" s="135"/>
      <c r="BJ38148" s="136"/>
    </row>
    <row r="38149" spans="5:62" ht="14.25" customHeight="1" x14ac:dyDescent="0.25">
      <c r="E38149" s="113"/>
      <c r="H38149" s="133"/>
      <c r="T38149" s="133"/>
      <c r="X38149" s="131"/>
      <c r="Y38149" s="133"/>
      <c r="AJ38149" s="133"/>
      <c r="AO38149" s="135"/>
      <c r="AP38149" s="135"/>
      <c r="BJ38149" s="136"/>
    </row>
    <row r="38150" spans="5:62" ht="14.25" customHeight="1" x14ac:dyDescent="0.25">
      <c r="E38150" s="113"/>
      <c r="H38150" s="133"/>
      <c r="T38150" s="133"/>
      <c r="X38150" s="131"/>
      <c r="Y38150" s="133"/>
      <c r="AJ38150" s="133"/>
      <c r="AO38150" s="135"/>
      <c r="AP38150" s="135"/>
      <c r="BJ38150" s="136"/>
    </row>
    <row r="38151" spans="5:62" ht="14.25" customHeight="1" x14ac:dyDescent="0.25">
      <c r="E38151" s="113"/>
      <c r="H38151" s="133"/>
      <c r="T38151" s="133"/>
      <c r="X38151" s="131"/>
      <c r="Y38151" s="133"/>
      <c r="AJ38151" s="133"/>
      <c r="AO38151" s="135"/>
      <c r="AP38151" s="135"/>
      <c r="BJ38151" s="136"/>
    </row>
    <row r="38152" spans="5:62" ht="14.25" customHeight="1" x14ac:dyDescent="0.25">
      <c r="E38152" s="113"/>
      <c r="H38152" s="133"/>
      <c r="T38152" s="133"/>
      <c r="X38152" s="131"/>
      <c r="Y38152" s="133"/>
      <c r="AJ38152" s="133"/>
      <c r="AO38152" s="135"/>
      <c r="AP38152" s="135"/>
      <c r="BJ38152" s="136"/>
    </row>
    <row r="38153" spans="5:62" ht="14.25" customHeight="1" x14ac:dyDescent="0.25">
      <c r="E38153" s="113"/>
      <c r="H38153" s="133"/>
      <c r="T38153" s="133"/>
      <c r="X38153" s="131"/>
      <c r="Y38153" s="133"/>
      <c r="AJ38153" s="133"/>
      <c r="AO38153" s="135"/>
      <c r="AP38153" s="135"/>
      <c r="BJ38153" s="136"/>
    </row>
    <row r="38154" spans="5:62" ht="14.25" customHeight="1" x14ac:dyDescent="0.25">
      <c r="E38154" s="113"/>
      <c r="H38154" s="133"/>
      <c r="T38154" s="133"/>
      <c r="X38154" s="131"/>
      <c r="Y38154" s="133"/>
      <c r="AJ38154" s="133"/>
      <c r="AO38154" s="135"/>
      <c r="AP38154" s="135"/>
      <c r="BJ38154" s="136"/>
    </row>
    <row r="38155" spans="5:62" ht="14.25" customHeight="1" x14ac:dyDescent="0.25">
      <c r="E38155" s="113"/>
      <c r="H38155" s="133"/>
      <c r="T38155" s="133"/>
      <c r="X38155" s="131"/>
      <c r="Y38155" s="133"/>
      <c r="AJ38155" s="133"/>
      <c r="AO38155" s="135"/>
      <c r="AP38155" s="135"/>
      <c r="BJ38155" s="136"/>
    </row>
    <row r="38156" spans="5:62" ht="14.25" customHeight="1" x14ac:dyDescent="0.25">
      <c r="E38156" s="113"/>
      <c r="H38156" s="133"/>
      <c r="T38156" s="133"/>
      <c r="X38156" s="131"/>
      <c r="Y38156" s="133"/>
      <c r="AJ38156" s="133"/>
      <c r="AO38156" s="135"/>
      <c r="AP38156" s="135"/>
      <c r="BJ38156" s="136"/>
    </row>
    <row r="38157" spans="5:62" ht="14.25" customHeight="1" x14ac:dyDescent="0.25">
      <c r="E38157" s="113"/>
      <c r="H38157" s="133"/>
      <c r="T38157" s="133"/>
      <c r="X38157" s="131"/>
      <c r="Y38157" s="133"/>
      <c r="AJ38157" s="133"/>
      <c r="AO38157" s="135"/>
      <c r="AP38157" s="135"/>
      <c r="BJ38157" s="136"/>
    </row>
    <row r="38158" spans="5:62" ht="14.25" customHeight="1" x14ac:dyDescent="0.25">
      <c r="E38158" s="113"/>
      <c r="H38158" s="133"/>
      <c r="T38158" s="133"/>
      <c r="X38158" s="131"/>
      <c r="Y38158" s="133"/>
      <c r="AJ38158" s="133"/>
      <c r="AO38158" s="135"/>
      <c r="AP38158" s="135"/>
      <c r="BJ38158" s="136"/>
    </row>
    <row r="38159" spans="5:62" ht="14.25" customHeight="1" x14ac:dyDescent="0.25">
      <c r="E38159" s="113"/>
      <c r="H38159" s="133"/>
      <c r="T38159" s="133"/>
      <c r="X38159" s="131"/>
      <c r="Y38159" s="133"/>
      <c r="AJ38159" s="133"/>
      <c r="AO38159" s="135"/>
      <c r="AP38159" s="135"/>
      <c r="BJ38159" s="136"/>
    </row>
    <row r="38160" spans="5:62" ht="14.25" customHeight="1" x14ac:dyDescent="0.25">
      <c r="E38160" s="113"/>
      <c r="H38160" s="133"/>
      <c r="T38160" s="133"/>
      <c r="X38160" s="131"/>
      <c r="Y38160" s="133"/>
      <c r="AJ38160" s="133"/>
      <c r="AO38160" s="135"/>
      <c r="AP38160" s="135"/>
      <c r="BJ38160" s="136"/>
    </row>
    <row r="38161" spans="5:62" ht="14.25" customHeight="1" x14ac:dyDescent="0.25">
      <c r="E38161" s="113"/>
      <c r="H38161" s="133"/>
      <c r="T38161" s="133"/>
      <c r="X38161" s="131"/>
      <c r="Y38161" s="133"/>
      <c r="AJ38161" s="133"/>
      <c r="AO38161" s="135"/>
      <c r="AP38161" s="135"/>
      <c r="BJ38161" s="136"/>
    </row>
    <row r="38162" spans="5:62" ht="14.25" customHeight="1" x14ac:dyDescent="0.25">
      <c r="E38162" s="113"/>
      <c r="H38162" s="133"/>
      <c r="T38162" s="133"/>
      <c r="X38162" s="131"/>
      <c r="Y38162" s="133"/>
      <c r="AJ38162" s="133"/>
      <c r="AO38162" s="135"/>
      <c r="AP38162" s="135"/>
      <c r="BJ38162" s="136"/>
    </row>
    <row r="38163" spans="5:62" ht="14.25" customHeight="1" x14ac:dyDescent="0.25">
      <c r="E38163" s="113"/>
      <c r="H38163" s="133"/>
      <c r="T38163" s="133"/>
      <c r="X38163" s="131"/>
      <c r="Y38163" s="133"/>
      <c r="AJ38163" s="133"/>
      <c r="AO38163" s="135"/>
      <c r="AP38163" s="135"/>
      <c r="BJ38163" s="136"/>
    </row>
    <row r="38164" spans="5:62" ht="14.25" customHeight="1" x14ac:dyDescent="0.25">
      <c r="E38164" s="113"/>
      <c r="H38164" s="133"/>
      <c r="T38164" s="133"/>
      <c r="X38164" s="131"/>
      <c r="Y38164" s="133"/>
      <c r="AJ38164" s="133"/>
      <c r="AO38164" s="135"/>
      <c r="AP38164" s="135"/>
      <c r="BJ38164" s="136"/>
    </row>
    <row r="38165" spans="5:62" ht="14.25" customHeight="1" x14ac:dyDescent="0.25">
      <c r="E38165" s="113"/>
      <c r="H38165" s="133"/>
      <c r="T38165" s="133"/>
      <c r="X38165" s="131"/>
      <c r="Y38165" s="133"/>
      <c r="AJ38165" s="133"/>
      <c r="AO38165" s="135"/>
      <c r="AP38165" s="135"/>
      <c r="BJ38165" s="136"/>
    </row>
    <row r="38166" spans="5:62" ht="14.25" customHeight="1" x14ac:dyDescent="0.25">
      <c r="E38166" s="113"/>
      <c r="H38166" s="133"/>
      <c r="T38166" s="133"/>
      <c r="X38166" s="131"/>
      <c r="Y38166" s="133"/>
      <c r="AJ38166" s="133"/>
      <c r="AO38166" s="135"/>
      <c r="AP38166" s="135"/>
      <c r="BJ38166" s="136"/>
    </row>
    <row r="38167" spans="5:62" ht="14.25" customHeight="1" x14ac:dyDescent="0.25">
      <c r="E38167" s="113"/>
      <c r="H38167" s="133"/>
      <c r="T38167" s="133"/>
      <c r="X38167" s="131"/>
      <c r="Y38167" s="133"/>
      <c r="AJ38167" s="133"/>
      <c r="AO38167" s="135"/>
      <c r="AP38167" s="135"/>
      <c r="BJ38167" s="136"/>
    </row>
    <row r="38168" spans="5:62" ht="14.25" customHeight="1" x14ac:dyDescent="0.25">
      <c r="E38168" s="113"/>
      <c r="H38168" s="133"/>
      <c r="T38168" s="133"/>
      <c r="X38168" s="131"/>
      <c r="Y38168" s="133"/>
      <c r="AJ38168" s="133"/>
      <c r="AO38168" s="135"/>
      <c r="AP38168" s="135"/>
      <c r="BJ38168" s="136"/>
    </row>
    <row r="38169" spans="5:62" ht="14.25" customHeight="1" x14ac:dyDescent="0.25">
      <c r="E38169" s="113"/>
      <c r="H38169" s="133"/>
      <c r="T38169" s="133"/>
      <c r="X38169" s="131"/>
      <c r="Y38169" s="133"/>
      <c r="AJ38169" s="133"/>
      <c r="AO38169" s="135"/>
      <c r="AP38169" s="135"/>
      <c r="BJ38169" s="136"/>
    </row>
    <row r="38170" spans="5:62" ht="14.25" customHeight="1" x14ac:dyDescent="0.25">
      <c r="E38170" s="113"/>
      <c r="H38170" s="133"/>
      <c r="T38170" s="133"/>
      <c r="X38170" s="131"/>
      <c r="Y38170" s="133"/>
      <c r="AJ38170" s="133"/>
      <c r="AO38170" s="135"/>
      <c r="AP38170" s="135"/>
      <c r="BJ38170" s="136"/>
    </row>
    <row r="38171" spans="5:62" ht="14.25" customHeight="1" x14ac:dyDescent="0.25">
      <c r="E38171" s="113"/>
      <c r="H38171" s="133"/>
      <c r="T38171" s="133"/>
      <c r="X38171" s="131"/>
      <c r="Y38171" s="133"/>
      <c r="AJ38171" s="133"/>
      <c r="AO38171" s="135"/>
      <c r="AP38171" s="135"/>
      <c r="BJ38171" s="136"/>
    </row>
    <row r="38172" spans="5:62" ht="14.25" customHeight="1" x14ac:dyDescent="0.25">
      <c r="E38172" s="113"/>
      <c r="H38172" s="133"/>
      <c r="T38172" s="133"/>
      <c r="X38172" s="131"/>
      <c r="Y38172" s="133"/>
      <c r="AJ38172" s="133"/>
      <c r="AO38172" s="135"/>
      <c r="AP38172" s="135"/>
      <c r="BJ38172" s="136"/>
    </row>
    <row r="38173" spans="5:62" ht="14.25" customHeight="1" x14ac:dyDescent="0.25">
      <c r="E38173" s="113"/>
      <c r="H38173" s="133"/>
      <c r="T38173" s="133"/>
      <c r="X38173" s="131"/>
      <c r="Y38173" s="133"/>
      <c r="AJ38173" s="133"/>
      <c r="AO38173" s="135"/>
      <c r="AP38173" s="135"/>
      <c r="BJ38173" s="136"/>
    </row>
    <row r="38174" spans="5:62" ht="14.25" customHeight="1" x14ac:dyDescent="0.25">
      <c r="E38174" s="113"/>
      <c r="H38174" s="133"/>
      <c r="T38174" s="133"/>
      <c r="X38174" s="131"/>
      <c r="Y38174" s="133"/>
      <c r="AJ38174" s="133"/>
      <c r="AO38174" s="135"/>
      <c r="AP38174" s="135"/>
      <c r="BJ38174" s="136"/>
    </row>
    <row r="38175" spans="5:62" ht="14.25" customHeight="1" x14ac:dyDescent="0.25">
      <c r="E38175" s="113"/>
      <c r="H38175" s="133"/>
      <c r="T38175" s="133"/>
      <c r="X38175" s="131"/>
      <c r="Y38175" s="133"/>
      <c r="AJ38175" s="133"/>
      <c r="AO38175" s="135"/>
      <c r="AP38175" s="135"/>
      <c r="BJ38175" s="136"/>
    </row>
    <row r="38176" spans="5:62" ht="14.25" customHeight="1" x14ac:dyDescent="0.25">
      <c r="E38176" s="113"/>
      <c r="H38176" s="133"/>
      <c r="T38176" s="133"/>
      <c r="X38176" s="131"/>
      <c r="Y38176" s="133"/>
      <c r="AJ38176" s="133"/>
      <c r="AO38176" s="135"/>
      <c r="AP38176" s="135"/>
      <c r="BJ38176" s="136"/>
    </row>
    <row r="38177" spans="5:62" ht="14.25" customHeight="1" x14ac:dyDescent="0.25">
      <c r="E38177" s="113"/>
      <c r="H38177" s="133"/>
      <c r="T38177" s="133"/>
      <c r="X38177" s="131"/>
      <c r="Y38177" s="133"/>
      <c r="AJ38177" s="133"/>
      <c r="AO38177" s="135"/>
      <c r="AP38177" s="135"/>
      <c r="BJ38177" s="136"/>
    </row>
    <row r="38178" spans="5:62" ht="14.25" customHeight="1" x14ac:dyDescent="0.25">
      <c r="E38178" s="113"/>
      <c r="H38178" s="133"/>
      <c r="T38178" s="133"/>
      <c r="X38178" s="131"/>
      <c r="Y38178" s="133"/>
      <c r="AJ38178" s="133"/>
      <c r="AO38178" s="135"/>
      <c r="AP38178" s="135"/>
      <c r="BJ38178" s="136"/>
    </row>
    <row r="38179" spans="5:62" ht="14.25" customHeight="1" x14ac:dyDescent="0.25">
      <c r="E38179" s="113"/>
      <c r="H38179" s="133"/>
      <c r="T38179" s="133"/>
      <c r="X38179" s="131"/>
      <c r="Y38179" s="133"/>
      <c r="AJ38179" s="133"/>
      <c r="AO38179" s="135"/>
      <c r="AP38179" s="135"/>
      <c r="BJ38179" s="136"/>
    </row>
    <row r="38180" spans="5:62" ht="14.25" customHeight="1" x14ac:dyDescent="0.25">
      <c r="E38180" s="113"/>
      <c r="H38180" s="133"/>
      <c r="T38180" s="133"/>
      <c r="X38180" s="131"/>
      <c r="Y38180" s="133"/>
      <c r="AJ38180" s="133"/>
      <c r="AO38180" s="135"/>
      <c r="AP38180" s="135"/>
      <c r="BJ38180" s="136"/>
    </row>
    <row r="38181" spans="5:62" ht="14.25" customHeight="1" x14ac:dyDescent="0.25">
      <c r="E38181" s="113"/>
      <c r="H38181" s="133"/>
      <c r="T38181" s="133"/>
      <c r="X38181" s="131"/>
      <c r="Y38181" s="133"/>
      <c r="AJ38181" s="133"/>
      <c r="AO38181" s="135"/>
      <c r="AP38181" s="135"/>
      <c r="BJ38181" s="136"/>
    </row>
    <row r="38182" spans="5:62" ht="14.25" customHeight="1" x14ac:dyDescent="0.25">
      <c r="E38182" s="113"/>
      <c r="H38182" s="133"/>
      <c r="T38182" s="133"/>
      <c r="X38182" s="131"/>
      <c r="Y38182" s="133"/>
      <c r="AJ38182" s="133"/>
      <c r="AO38182" s="135"/>
      <c r="AP38182" s="135"/>
      <c r="BJ38182" s="136"/>
    </row>
    <row r="38183" spans="5:62" ht="14.25" customHeight="1" x14ac:dyDescent="0.25">
      <c r="E38183" s="113"/>
      <c r="H38183" s="133"/>
      <c r="T38183" s="133"/>
      <c r="X38183" s="131"/>
      <c r="Y38183" s="133"/>
      <c r="AJ38183" s="133"/>
      <c r="AO38183" s="135"/>
      <c r="AP38183" s="135"/>
      <c r="BJ38183" s="136"/>
    </row>
    <row r="38184" spans="5:62" ht="14.25" customHeight="1" x14ac:dyDescent="0.25">
      <c r="E38184" s="113"/>
      <c r="H38184" s="133"/>
      <c r="T38184" s="133"/>
      <c r="X38184" s="131"/>
      <c r="Y38184" s="133"/>
      <c r="AJ38184" s="133"/>
      <c r="AO38184" s="135"/>
      <c r="AP38184" s="135"/>
      <c r="BJ38184" s="136"/>
    </row>
    <row r="38185" spans="5:62" ht="14.25" customHeight="1" x14ac:dyDescent="0.25">
      <c r="E38185" s="113"/>
      <c r="H38185" s="133"/>
      <c r="T38185" s="133"/>
      <c r="X38185" s="131"/>
      <c r="Y38185" s="133"/>
      <c r="AJ38185" s="133"/>
      <c r="AO38185" s="135"/>
      <c r="AP38185" s="135"/>
      <c r="BJ38185" s="136"/>
    </row>
    <row r="38186" spans="5:62" ht="14.25" customHeight="1" x14ac:dyDescent="0.25">
      <c r="E38186" s="113"/>
      <c r="H38186" s="133"/>
      <c r="T38186" s="133"/>
      <c r="X38186" s="131"/>
      <c r="Y38186" s="133"/>
      <c r="AJ38186" s="133"/>
      <c r="AO38186" s="135"/>
      <c r="AP38186" s="135"/>
      <c r="BJ38186" s="136"/>
    </row>
    <row r="38187" spans="5:62" ht="14.25" customHeight="1" x14ac:dyDescent="0.25">
      <c r="E38187" s="113"/>
      <c r="H38187" s="133"/>
      <c r="T38187" s="133"/>
      <c r="X38187" s="131"/>
      <c r="Y38187" s="133"/>
      <c r="AJ38187" s="133"/>
      <c r="AO38187" s="135"/>
      <c r="AP38187" s="135"/>
      <c r="BJ38187" s="136"/>
    </row>
    <row r="38188" spans="5:62" ht="14.25" customHeight="1" x14ac:dyDescent="0.25">
      <c r="E38188" s="113"/>
      <c r="H38188" s="133"/>
      <c r="T38188" s="133"/>
      <c r="X38188" s="131"/>
      <c r="Y38188" s="133"/>
      <c r="AJ38188" s="133"/>
      <c r="AO38188" s="135"/>
      <c r="AP38188" s="135"/>
      <c r="BJ38188" s="136"/>
    </row>
    <row r="38189" spans="5:62" ht="14.25" customHeight="1" x14ac:dyDescent="0.25">
      <c r="E38189" s="113"/>
      <c r="H38189" s="133"/>
      <c r="T38189" s="133"/>
      <c r="X38189" s="131"/>
      <c r="Y38189" s="133"/>
      <c r="AJ38189" s="133"/>
      <c r="AO38189" s="135"/>
      <c r="AP38189" s="135"/>
      <c r="BJ38189" s="136"/>
    </row>
    <row r="38190" spans="5:62" ht="14.25" customHeight="1" x14ac:dyDescent="0.25">
      <c r="E38190" s="113"/>
      <c r="H38190" s="133"/>
      <c r="T38190" s="133"/>
      <c r="X38190" s="131"/>
      <c r="Y38190" s="133"/>
      <c r="AJ38190" s="133"/>
      <c r="AO38190" s="135"/>
      <c r="AP38190" s="135"/>
      <c r="BJ38190" s="136"/>
    </row>
    <row r="38191" spans="5:62" ht="14.25" customHeight="1" x14ac:dyDescent="0.25">
      <c r="E38191" s="113"/>
      <c r="H38191" s="133"/>
      <c r="T38191" s="133"/>
      <c r="X38191" s="131"/>
      <c r="Y38191" s="133"/>
      <c r="AJ38191" s="133"/>
      <c r="AO38191" s="135"/>
      <c r="AP38191" s="135"/>
      <c r="BJ38191" s="136"/>
    </row>
    <row r="38192" spans="5:62" ht="14.25" customHeight="1" x14ac:dyDescent="0.25">
      <c r="E38192" s="113"/>
      <c r="H38192" s="133"/>
      <c r="T38192" s="133"/>
      <c r="X38192" s="131"/>
      <c r="Y38192" s="133"/>
      <c r="AJ38192" s="133"/>
      <c r="AO38192" s="135"/>
      <c r="AP38192" s="135"/>
      <c r="BJ38192" s="136"/>
    </row>
    <row r="38193" spans="5:62" ht="14.25" customHeight="1" x14ac:dyDescent="0.25">
      <c r="E38193" s="113"/>
      <c r="H38193" s="133"/>
      <c r="T38193" s="133"/>
      <c r="X38193" s="131"/>
      <c r="Y38193" s="133"/>
      <c r="AJ38193" s="133"/>
      <c r="AO38193" s="135"/>
      <c r="AP38193" s="135"/>
      <c r="BJ38193" s="136"/>
    </row>
    <row r="38194" spans="5:62" ht="14.25" customHeight="1" x14ac:dyDescent="0.25">
      <c r="E38194" s="113"/>
      <c r="H38194" s="133"/>
      <c r="T38194" s="133"/>
      <c r="X38194" s="131"/>
      <c r="Y38194" s="133"/>
      <c r="AJ38194" s="133"/>
      <c r="AO38194" s="135"/>
      <c r="AP38194" s="135"/>
      <c r="BJ38194" s="136"/>
    </row>
    <row r="38195" spans="5:62" ht="14.25" customHeight="1" x14ac:dyDescent="0.25">
      <c r="E38195" s="113"/>
      <c r="H38195" s="133"/>
      <c r="T38195" s="133"/>
      <c r="X38195" s="131"/>
      <c r="Y38195" s="133"/>
      <c r="AJ38195" s="133"/>
      <c r="AO38195" s="135"/>
      <c r="AP38195" s="135"/>
      <c r="BJ38195" s="136"/>
    </row>
    <row r="38196" spans="5:62" ht="14.25" customHeight="1" x14ac:dyDescent="0.25">
      <c r="E38196" s="113"/>
      <c r="H38196" s="133"/>
      <c r="T38196" s="133"/>
      <c r="X38196" s="131"/>
      <c r="Y38196" s="133"/>
      <c r="AJ38196" s="133"/>
      <c r="AO38196" s="135"/>
      <c r="AP38196" s="135"/>
      <c r="BJ38196" s="136"/>
    </row>
    <row r="38197" spans="5:62" ht="14.25" customHeight="1" x14ac:dyDescent="0.25">
      <c r="E38197" s="113"/>
      <c r="H38197" s="133"/>
      <c r="T38197" s="133"/>
      <c r="X38197" s="131"/>
      <c r="Y38197" s="133"/>
      <c r="AJ38197" s="133"/>
      <c r="AO38197" s="135"/>
      <c r="AP38197" s="135"/>
      <c r="BJ38197" s="136"/>
    </row>
    <row r="38198" spans="5:62" ht="14.25" customHeight="1" x14ac:dyDescent="0.25">
      <c r="E38198" s="113"/>
      <c r="H38198" s="133"/>
      <c r="T38198" s="133"/>
      <c r="X38198" s="131"/>
      <c r="Y38198" s="133"/>
      <c r="AJ38198" s="133"/>
      <c r="AO38198" s="135"/>
      <c r="AP38198" s="135"/>
      <c r="BJ38198" s="136"/>
    </row>
    <row r="38199" spans="5:62" ht="14.25" customHeight="1" x14ac:dyDescent="0.25">
      <c r="E38199" s="113"/>
      <c r="H38199" s="133"/>
      <c r="T38199" s="133"/>
      <c r="X38199" s="131"/>
      <c r="Y38199" s="133"/>
      <c r="AJ38199" s="133"/>
      <c r="AO38199" s="135"/>
      <c r="AP38199" s="135"/>
      <c r="BJ38199" s="136"/>
    </row>
    <row r="38200" spans="5:62" ht="14.25" customHeight="1" x14ac:dyDescent="0.25">
      <c r="E38200" s="113"/>
      <c r="H38200" s="133"/>
      <c r="T38200" s="133"/>
      <c r="X38200" s="131"/>
      <c r="Y38200" s="133"/>
      <c r="AJ38200" s="133"/>
      <c r="AO38200" s="135"/>
      <c r="AP38200" s="135"/>
      <c r="BJ38200" s="136"/>
    </row>
    <row r="38201" spans="5:62" ht="14.25" customHeight="1" x14ac:dyDescent="0.25">
      <c r="E38201" s="113"/>
      <c r="H38201" s="133"/>
      <c r="T38201" s="133"/>
      <c r="X38201" s="131"/>
      <c r="Y38201" s="133"/>
      <c r="AJ38201" s="133"/>
      <c r="AO38201" s="135"/>
      <c r="AP38201" s="135"/>
      <c r="BJ38201" s="136"/>
    </row>
    <row r="38202" spans="5:62" ht="14.25" customHeight="1" x14ac:dyDescent="0.25">
      <c r="E38202" s="113"/>
      <c r="H38202" s="133"/>
      <c r="T38202" s="133"/>
      <c r="X38202" s="131"/>
      <c r="Y38202" s="133"/>
      <c r="AJ38202" s="133"/>
      <c r="AO38202" s="135"/>
      <c r="AP38202" s="135"/>
      <c r="BJ38202" s="136"/>
    </row>
    <row r="38203" spans="5:62" ht="14.25" customHeight="1" x14ac:dyDescent="0.25">
      <c r="E38203" s="113"/>
      <c r="H38203" s="133"/>
      <c r="T38203" s="133"/>
      <c r="X38203" s="131"/>
      <c r="Y38203" s="133"/>
      <c r="AJ38203" s="133"/>
      <c r="AO38203" s="135"/>
      <c r="AP38203" s="135"/>
      <c r="BJ38203" s="136"/>
    </row>
    <row r="38204" spans="5:62" ht="14.25" customHeight="1" x14ac:dyDescent="0.25">
      <c r="E38204" s="113"/>
      <c r="H38204" s="133"/>
      <c r="T38204" s="133"/>
      <c r="X38204" s="131"/>
      <c r="Y38204" s="133"/>
      <c r="AJ38204" s="133"/>
      <c r="AO38204" s="135"/>
      <c r="AP38204" s="135"/>
      <c r="BJ38204" s="136"/>
    </row>
    <row r="38205" spans="5:62" ht="14.25" customHeight="1" x14ac:dyDescent="0.25">
      <c r="E38205" s="113"/>
      <c r="H38205" s="133"/>
      <c r="T38205" s="133"/>
      <c r="X38205" s="131"/>
      <c r="Y38205" s="133"/>
      <c r="AJ38205" s="133"/>
      <c r="AO38205" s="135"/>
      <c r="AP38205" s="135"/>
      <c r="BJ38205" s="136"/>
    </row>
    <row r="38206" spans="5:62" ht="14.25" customHeight="1" x14ac:dyDescent="0.25">
      <c r="E38206" s="113"/>
      <c r="H38206" s="133"/>
      <c r="T38206" s="133"/>
      <c r="X38206" s="131"/>
      <c r="Y38206" s="133"/>
      <c r="AJ38206" s="133"/>
      <c r="AO38206" s="135"/>
      <c r="AP38206" s="135"/>
      <c r="BJ38206" s="136"/>
    </row>
    <row r="38207" spans="5:62" ht="14.25" customHeight="1" x14ac:dyDescent="0.25">
      <c r="E38207" s="113"/>
      <c r="H38207" s="133"/>
      <c r="T38207" s="133"/>
      <c r="X38207" s="131"/>
      <c r="Y38207" s="133"/>
      <c r="AJ38207" s="133"/>
      <c r="AO38207" s="135"/>
      <c r="AP38207" s="135"/>
      <c r="BJ38207" s="136"/>
    </row>
    <row r="38208" spans="5:62" ht="14.25" customHeight="1" x14ac:dyDescent="0.25">
      <c r="E38208" s="113"/>
      <c r="H38208" s="133"/>
      <c r="T38208" s="133"/>
      <c r="X38208" s="131"/>
      <c r="Y38208" s="133"/>
      <c r="AJ38208" s="133"/>
      <c r="AO38208" s="135"/>
      <c r="AP38208" s="135"/>
      <c r="BJ38208" s="136"/>
    </row>
    <row r="38209" spans="5:62" ht="14.25" customHeight="1" x14ac:dyDescent="0.25">
      <c r="E38209" s="113"/>
      <c r="H38209" s="133"/>
      <c r="T38209" s="133"/>
      <c r="X38209" s="131"/>
      <c r="Y38209" s="133"/>
      <c r="AJ38209" s="133"/>
      <c r="AO38209" s="135"/>
      <c r="AP38209" s="135"/>
      <c r="BJ38209" s="136"/>
    </row>
    <row r="38210" spans="5:62" ht="14.25" customHeight="1" x14ac:dyDescent="0.25">
      <c r="E38210" s="113"/>
      <c r="H38210" s="133"/>
      <c r="T38210" s="133"/>
      <c r="X38210" s="131"/>
      <c r="Y38210" s="133"/>
      <c r="AJ38210" s="133"/>
      <c r="AO38210" s="135"/>
      <c r="AP38210" s="135"/>
      <c r="BJ38210" s="136"/>
    </row>
    <row r="38211" spans="5:62" ht="14.25" customHeight="1" x14ac:dyDescent="0.25">
      <c r="E38211" s="113"/>
      <c r="H38211" s="133"/>
      <c r="T38211" s="133"/>
      <c r="X38211" s="131"/>
      <c r="Y38211" s="133"/>
      <c r="AJ38211" s="133"/>
      <c r="AO38211" s="135"/>
      <c r="AP38211" s="135"/>
      <c r="BJ38211" s="136"/>
    </row>
    <row r="38212" spans="5:62" ht="14.25" customHeight="1" x14ac:dyDescent="0.25">
      <c r="E38212" s="113"/>
      <c r="H38212" s="133"/>
      <c r="T38212" s="133"/>
      <c r="X38212" s="131"/>
      <c r="Y38212" s="133"/>
      <c r="AJ38212" s="133"/>
      <c r="AO38212" s="135"/>
      <c r="AP38212" s="135"/>
      <c r="BJ38212" s="136"/>
    </row>
    <row r="38213" spans="5:62" ht="14.25" customHeight="1" x14ac:dyDescent="0.25">
      <c r="E38213" s="113"/>
      <c r="H38213" s="133"/>
      <c r="T38213" s="133"/>
      <c r="X38213" s="131"/>
      <c r="Y38213" s="133"/>
      <c r="AJ38213" s="133"/>
      <c r="AO38213" s="135"/>
      <c r="AP38213" s="135"/>
      <c r="BJ38213" s="136"/>
    </row>
    <row r="38214" spans="5:62" ht="14.25" customHeight="1" x14ac:dyDescent="0.25">
      <c r="E38214" s="113"/>
      <c r="H38214" s="133"/>
      <c r="T38214" s="133"/>
      <c r="X38214" s="131"/>
      <c r="Y38214" s="133"/>
      <c r="AJ38214" s="133"/>
      <c r="AO38214" s="135"/>
      <c r="AP38214" s="135"/>
      <c r="BJ38214" s="136"/>
    </row>
    <row r="38215" spans="5:62" ht="14.25" customHeight="1" x14ac:dyDescent="0.25">
      <c r="E38215" s="113"/>
      <c r="H38215" s="133"/>
      <c r="T38215" s="133"/>
      <c r="X38215" s="131"/>
      <c r="Y38215" s="133"/>
      <c r="AJ38215" s="133"/>
      <c r="AO38215" s="135"/>
      <c r="AP38215" s="135"/>
      <c r="BJ38215" s="136"/>
    </row>
    <row r="38216" spans="5:62" ht="14.25" customHeight="1" x14ac:dyDescent="0.25">
      <c r="E38216" s="113"/>
      <c r="H38216" s="133"/>
      <c r="T38216" s="133"/>
      <c r="X38216" s="131"/>
      <c r="Y38216" s="133"/>
      <c r="AJ38216" s="133"/>
      <c r="AO38216" s="135"/>
      <c r="AP38216" s="135"/>
      <c r="BJ38216" s="136"/>
    </row>
    <row r="38217" spans="5:62" ht="14.25" customHeight="1" x14ac:dyDescent="0.25">
      <c r="E38217" s="113"/>
      <c r="H38217" s="133"/>
      <c r="T38217" s="133"/>
      <c r="X38217" s="131"/>
      <c r="Y38217" s="133"/>
      <c r="AJ38217" s="133"/>
      <c r="AO38217" s="135"/>
      <c r="AP38217" s="135"/>
      <c r="BJ38217" s="136"/>
    </row>
    <row r="38218" spans="5:62" ht="14.25" customHeight="1" x14ac:dyDescent="0.25">
      <c r="E38218" s="113"/>
      <c r="H38218" s="133"/>
      <c r="T38218" s="133"/>
      <c r="X38218" s="131"/>
      <c r="Y38218" s="133"/>
      <c r="AJ38218" s="133"/>
      <c r="AO38218" s="135"/>
      <c r="AP38218" s="135"/>
      <c r="BJ38218" s="136"/>
    </row>
    <row r="38219" spans="5:62" ht="14.25" customHeight="1" x14ac:dyDescent="0.25">
      <c r="E38219" s="113"/>
      <c r="H38219" s="133"/>
      <c r="T38219" s="133"/>
      <c r="X38219" s="131"/>
      <c r="Y38219" s="133"/>
      <c r="AJ38219" s="133"/>
      <c r="AO38219" s="135"/>
      <c r="AP38219" s="135"/>
      <c r="BJ38219" s="136"/>
    </row>
    <row r="38220" spans="5:62" ht="14.25" customHeight="1" x14ac:dyDescent="0.25">
      <c r="E38220" s="113"/>
      <c r="H38220" s="133"/>
      <c r="T38220" s="133"/>
      <c r="X38220" s="131"/>
      <c r="Y38220" s="133"/>
      <c r="AJ38220" s="133"/>
      <c r="AO38220" s="135"/>
      <c r="AP38220" s="135"/>
      <c r="BJ38220" s="136"/>
    </row>
    <row r="38221" spans="5:62" ht="14.25" customHeight="1" x14ac:dyDescent="0.25">
      <c r="E38221" s="113"/>
      <c r="H38221" s="133"/>
      <c r="T38221" s="133"/>
      <c r="X38221" s="131"/>
      <c r="Y38221" s="133"/>
      <c r="AJ38221" s="133"/>
      <c r="AO38221" s="135"/>
      <c r="AP38221" s="135"/>
      <c r="BJ38221" s="136"/>
    </row>
    <row r="38222" spans="5:62" ht="14.25" customHeight="1" x14ac:dyDescent="0.25">
      <c r="E38222" s="113"/>
      <c r="H38222" s="133"/>
      <c r="T38222" s="133"/>
      <c r="X38222" s="131"/>
      <c r="Y38222" s="133"/>
      <c r="AJ38222" s="133"/>
      <c r="AO38222" s="135"/>
      <c r="AP38222" s="135"/>
      <c r="BJ38222" s="136"/>
    </row>
    <row r="38223" spans="5:62" ht="14.25" customHeight="1" x14ac:dyDescent="0.25">
      <c r="E38223" s="113"/>
      <c r="H38223" s="133"/>
      <c r="T38223" s="133"/>
      <c r="X38223" s="131"/>
      <c r="Y38223" s="133"/>
      <c r="AJ38223" s="133"/>
      <c r="AO38223" s="135"/>
      <c r="AP38223" s="135"/>
      <c r="BJ38223" s="136"/>
    </row>
    <row r="38224" spans="5:62" ht="14.25" customHeight="1" x14ac:dyDescent="0.25">
      <c r="E38224" s="113"/>
      <c r="H38224" s="133"/>
      <c r="T38224" s="133"/>
      <c r="X38224" s="131"/>
      <c r="Y38224" s="133"/>
      <c r="AJ38224" s="133"/>
      <c r="AO38224" s="135"/>
      <c r="AP38224" s="135"/>
      <c r="BJ38224" s="136"/>
    </row>
    <row r="38225" spans="5:62" ht="14.25" customHeight="1" x14ac:dyDescent="0.25">
      <c r="E38225" s="113"/>
      <c r="H38225" s="133"/>
      <c r="T38225" s="133"/>
      <c r="X38225" s="131"/>
      <c r="Y38225" s="133"/>
      <c r="AJ38225" s="133"/>
      <c r="AO38225" s="135"/>
      <c r="AP38225" s="135"/>
      <c r="BJ38225" s="136"/>
    </row>
    <row r="38226" spans="5:62" ht="14.25" customHeight="1" x14ac:dyDescent="0.25">
      <c r="E38226" s="113"/>
      <c r="H38226" s="133"/>
      <c r="T38226" s="133"/>
      <c r="X38226" s="131"/>
      <c r="Y38226" s="133"/>
      <c r="AJ38226" s="133"/>
      <c r="AO38226" s="135"/>
      <c r="AP38226" s="135"/>
      <c r="BJ38226" s="136"/>
    </row>
    <row r="38227" spans="5:62" ht="14.25" customHeight="1" x14ac:dyDescent="0.25">
      <c r="E38227" s="113"/>
      <c r="H38227" s="133"/>
      <c r="T38227" s="133"/>
      <c r="X38227" s="131"/>
      <c r="Y38227" s="133"/>
      <c r="AJ38227" s="133"/>
      <c r="AO38227" s="135"/>
      <c r="AP38227" s="135"/>
      <c r="BJ38227" s="136"/>
    </row>
    <row r="38228" spans="5:62" ht="14.25" customHeight="1" x14ac:dyDescent="0.25">
      <c r="E38228" s="113"/>
      <c r="H38228" s="133"/>
      <c r="T38228" s="133"/>
      <c r="X38228" s="131"/>
      <c r="Y38228" s="133"/>
      <c r="AJ38228" s="133"/>
      <c r="AO38228" s="135"/>
      <c r="AP38228" s="135"/>
      <c r="BJ38228" s="136"/>
    </row>
    <row r="38229" spans="5:62" ht="14.25" customHeight="1" x14ac:dyDescent="0.25">
      <c r="E38229" s="113"/>
      <c r="H38229" s="133"/>
      <c r="T38229" s="133"/>
      <c r="X38229" s="131"/>
      <c r="Y38229" s="133"/>
      <c r="AJ38229" s="133"/>
      <c r="AO38229" s="135"/>
      <c r="AP38229" s="135"/>
      <c r="BJ38229" s="136"/>
    </row>
    <row r="38230" spans="5:62" ht="14.25" customHeight="1" x14ac:dyDescent="0.25">
      <c r="E38230" s="113"/>
      <c r="H38230" s="133"/>
      <c r="T38230" s="133"/>
      <c r="X38230" s="131"/>
      <c r="Y38230" s="133"/>
      <c r="AJ38230" s="133"/>
      <c r="AO38230" s="135"/>
      <c r="AP38230" s="135"/>
      <c r="BJ38230" s="136"/>
    </row>
    <row r="38231" spans="5:62" ht="14.25" customHeight="1" x14ac:dyDescent="0.25">
      <c r="E38231" s="113"/>
      <c r="H38231" s="133"/>
      <c r="T38231" s="133"/>
      <c r="X38231" s="131"/>
      <c r="Y38231" s="133"/>
      <c r="AJ38231" s="133"/>
      <c r="AO38231" s="135"/>
      <c r="AP38231" s="135"/>
      <c r="BJ38231" s="136"/>
    </row>
    <row r="38232" spans="5:62" ht="14.25" customHeight="1" x14ac:dyDescent="0.25">
      <c r="E38232" s="113"/>
      <c r="H38232" s="133"/>
      <c r="T38232" s="133"/>
      <c r="X38232" s="131"/>
      <c r="Y38232" s="133"/>
      <c r="AJ38232" s="133"/>
      <c r="AO38232" s="135"/>
      <c r="AP38232" s="135"/>
      <c r="BJ38232" s="136"/>
    </row>
    <row r="38233" spans="5:62" ht="14.25" customHeight="1" x14ac:dyDescent="0.25">
      <c r="E38233" s="113"/>
      <c r="H38233" s="133"/>
      <c r="T38233" s="133"/>
      <c r="X38233" s="131"/>
      <c r="Y38233" s="133"/>
      <c r="AJ38233" s="133"/>
      <c r="AO38233" s="135"/>
      <c r="AP38233" s="135"/>
      <c r="BJ38233" s="136"/>
    </row>
    <row r="38234" spans="5:62" ht="14.25" customHeight="1" x14ac:dyDescent="0.25">
      <c r="E38234" s="113"/>
      <c r="H38234" s="133"/>
      <c r="T38234" s="133"/>
      <c r="X38234" s="131"/>
      <c r="Y38234" s="133"/>
      <c r="AJ38234" s="133"/>
      <c r="AO38234" s="135"/>
      <c r="AP38234" s="135"/>
      <c r="BJ38234" s="136"/>
    </row>
    <row r="38235" spans="5:62" ht="14.25" customHeight="1" x14ac:dyDescent="0.25">
      <c r="E38235" s="113"/>
      <c r="H38235" s="133"/>
      <c r="T38235" s="133"/>
      <c r="X38235" s="131"/>
      <c r="Y38235" s="133"/>
      <c r="AJ38235" s="133"/>
      <c r="AO38235" s="135"/>
      <c r="AP38235" s="135"/>
      <c r="BJ38235" s="136"/>
    </row>
    <row r="38236" spans="5:62" ht="14.25" customHeight="1" x14ac:dyDescent="0.25">
      <c r="E38236" s="113"/>
      <c r="H38236" s="133"/>
      <c r="T38236" s="133"/>
      <c r="X38236" s="131"/>
      <c r="Y38236" s="133"/>
      <c r="AJ38236" s="133"/>
      <c r="AO38236" s="135"/>
      <c r="AP38236" s="135"/>
      <c r="BJ38236" s="136"/>
    </row>
    <row r="38237" spans="5:62" ht="14.25" customHeight="1" x14ac:dyDescent="0.25">
      <c r="E38237" s="113"/>
      <c r="H38237" s="133"/>
      <c r="T38237" s="133"/>
      <c r="X38237" s="131"/>
      <c r="Y38237" s="133"/>
      <c r="AJ38237" s="133"/>
      <c r="AO38237" s="135"/>
      <c r="AP38237" s="135"/>
      <c r="BJ38237" s="136"/>
    </row>
    <row r="38238" spans="5:62" ht="14.25" customHeight="1" x14ac:dyDescent="0.25">
      <c r="E38238" s="113"/>
      <c r="H38238" s="133"/>
      <c r="T38238" s="133"/>
      <c r="X38238" s="131"/>
      <c r="Y38238" s="133"/>
      <c r="AJ38238" s="133"/>
      <c r="AO38238" s="135"/>
      <c r="AP38238" s="135"/>
      <c r="BJ38238" s="136"/>
    </row>
    <row r="38239" spans="5:62" ht="14.25" customHeight="1" x14ac:dyDescent="0.25">
      <c r="E38239" s="113"/>
      <c r="H38239" s="133"/>
      <c r="T38239" s="133"/>
      <c r="X38239" s="131"/>
      <c r="Y38239" s="133"/>
      <c r="AJ38239" s="133"/>
      <c r="AO38239" s="135"/>
      <c r="AP38239" s="135"/>
      <c r="BJ38239" s="136"/>
    </row>
    <row r="38240" spans="5:62" ht="14.25" customHeight="1" x14ac:dyDescent="0.25">
      <c r="E38240" s="113"/>
      <c r="H38240" s="133"/>
      <c r="T38240" s="133"/>
      <c r="X38240" s="131"/>
      <c r="Y38240" s="133"/>
      <c r="AJ38240" s="133"/>
      <c r="AO38240" s="135"/>
      <c r="AP38240" s="135"/>
      <c r="BJ38240" s="136"/>
    </row>
    <row r="38241" spans="5:62" ht="14.25" customHeight="1" x14ac:dyDescent="0.25">
      <c r="E38241" s="113"/>
      <c r="H38241" s="133"/>
      <c r="T38241" s="133"/>
      <c r="X38241" s="131"/>
      <c r="Y38241" s="133"/>
      <c r="AJ38241" s="133"/>
      <c r="AO38241" s="135"/>
      <c r="AP38241" s="135"/>
      <c r="BJ38241" s="136"/>
    </row>
    <row r="38242" spans="5:62" ht="14.25" customHeight="1" x14ac:dyDescent="0.25">
      <c r="E38242" s="113"/>
      <c r="H38242" s="133"/>
      <c r="T38242" s="133"/>
      <c r="X38242" s="131"/>
      <c r="Y38242" s="133"/>
      <c r="AJ38242" s="133"/>
      <c r="AO38242" s="135"/>
      <c r="AP38242" s="135"/>
      <c r="BJ38242" s="136"/>
    </row>
    <row r="38243" spans="5:62" ht="14.25" customHeight="1" x14ac:dyDescent="0.25">
      <c r="E38243" s="113"/>
      <c r="H38243" s="133"/>
      <c r="T38243" s="133"/>
      <c r="X38243" s="131"/>
      <c r="Y38243" s="133"/>
      <c r="AJ38243" s="133"/>
      <c r="AO38243" s="135"/>
      <c r="AP38243" s="135"/>
      <c r="BJ38243" s="136"/>
    </row>
    <row r="38244" spans="5:62" ht="14.25" customHeight="1" x14ac:dyDescent="0.25">
      <c r="E38244" s="113"/>
      <c r="H38244" s="133"/>
      <c r="T38244" s="133"/>
      <c r="X38244" s="131"/>
      <c r="Y38244" s="133"/>
      <c r="AJ38244" s="133"/>
      <c r="AO38244" s="135"/>
      <c r="AP38244" s="135"/>
      <c r="BJ38244" s="136"/>
    </row>
    <row r="38245" spans="5:62" ht="14.25" customHeight="1" x14ac:dyDescent="0.25">
      <c r="E38245" s="113"/>
      <c r="H38245" s="133"/>
      <c r="T38245" s="133"/>
      <c r="X38245" s="131"/>
      <c r="Y38245" s="133"/>
      <c r="AJ38245" s="133"/>
      <c r="AO38245" s="135"/>
      <c r="AP38245" s="135"/>
      <c r="BJ38245" s="136"/>
    </row>
    <row r="38246" spans="5:62" ht="14.25" customHeight="1" x14ac:dyDescent="0.25">
      <c r="E38246" s="113"/>
      <c r="H38246" s="133"/>
      <c r="T38246" s="133"/>
      <c r="X38246" s="131"/>
      <c r="Y38246" s="133"/>
      <c r="AJ38246" s="133"/>
      <c r="AO38246" s="135"/>
      <c r="AP38246" s="135"/>
      <c r="BJ38246" s="136"/>
    </row>
    <row r="38247" spans="5:62" ht="14.25" customHeight="1" x14ac:dyDescent="0.25">
      <c r="E38247" s="113"/>
      <c r="H38247" s="133"/>
      <c r="T38247" s="133"/>
      <c r="X38247" s="131"/>
      <c r="Y38247" s="133"/>
      <c r="AJ38247" s="133"/>
      <c r="AO38247" s="135"/>
      <c r="AP38247" s="135"/>
      <c r="BJ38247" s="136"/>
    </row>
    <row r="38248" spans="5:62" ht="14.25" customHeight="1" x14ac:dyDescent="0.25">
      <c r="E38248" s="113"/>
      <c r="H38248" s="133"/>
      <c r="T38248" s="133"/>
      <c r="X38248" s="131"/>
      <c r="Y38248" s="133"/>
      <c r="AJ38248" s="133"/>
      <c r="AO38248" s="135"/>
      <c r="AP38248" s="135"/>
      <c r="BJ38248" s="136"/>
    </row>
    <row r="38249" spans="5:62" ht="14.25" customHeight="1" x14ac:dyDescent="0.25">
      <c r="E38249" s="113"/>
      <c r="H38249" s="133"/>
      <c r="T38249" s="133"/>
      <c r="X38249" s="131"/>
      <c r="Y38249" s="133"/>
      <c r="AJ38249" s="133"/>
      <c r="AO38249" s="135"/>
      <c r="AP38249" s="135"/>
      <c r="BJ38249" s="136"/>
    </row>
    <row r="38250" spans="5:62" ht="14.25" customHeight="1" x14ac:dyDescent="0.25">
      <c r="E38250" s="113"/>
      <c r="H38250" s="133"/>
      <c r="T38250" s="133"/>
      <c r="X38250" s="131"/>
      <c r="Y38250" s="133"/>
      <c r="AJ38250" s="133"/>
      <c r="AO38250" s="135"/>
      <c r="AP38250" s="135"/>
      <c r="BJ38250" s="136"/>
    </row>
    <row r="38251" spans="5:62" ht="14.25" customHeight="1" x14ac:dyDescent="0.25">
      <c r="E38251" s="113"/>
      <c r="H38251" s="133"/>
      <c r="T38251" s="133"/>
      <c r="X38251" s="131"/>
      <c r="Y38251" s="133"/>
      <c r="AJ38251" s="133"/>
      <c r="AO38251" s="135"/>
      <c r="AP38251" s="135"/>
      <c r="BJ38251" s="136"/>
    </row>
    <row r="38252" spans="5:62" ht="14.25" customHeight="1" x14ac:dyDescent="0.25">
      <c r="E38252" s="113"/>
      <c r="H38252" s="133"/>
      <c r="T38252" s="133"/>
      <c r="X38252" s="131"/>
      <c r="Y38252" s="133"/>
      <c r="AJ38252" s="133"/>
      <c r="AO38252" s="135"/>
      <c r="AP38252" s="135"/>
      <c r="BJ38252" s="136"/>
    </row>
    <row r="38253" spans="5:62" ht="14.25" customHeight="1" x14ac:dyDescent="0.25">
      <c r="E38253" s="113"/>
      <c r="H38253" s="133"/>
      <c r="T38253" s="133"/>
      <c r="X38253" s="131"/>
      <c r="Y38253" s="133"/>
      <c r="AJ38253" s="133"/>
      <c r="AO38253" s="135"/>
      <c r="AP38253" s="135"/>
      <c r="BJ38253" s="136"/>
    </row>
    <row r="38254" spans="5:62" ht="14.25" customHeight="1" x14ac:dyDescent="0.25">
      <c r="E38254" s="113"/>
      <c r="H38254" s="133"/>
      <c r="T38254" s="133"/>
      <c r="X38254" s="131"/>
      <c r="Y38254" s="133"/>
      <c r="AJ38254" s="133"/>
      <c r="AO38254" s="135"/>
      <c r="AP38254" s="135"/>
      <c r="BJ38254" s="136"/>
    </row>
    <row r="38255" spans="5:62" ht="14.25" customHeight="1" x14ac:dyDescent="0.25">
      <c r="E38255" s="113"/>
      <c r="H38255" s="133"/>
      <c r="T38255" s="133"/>
      <c r="X38255" s="131"/>
      <c r="Y38255" s="133"/>
      <c r="AJ38255" s="133"/>
      <c r="AO38255" s="135"/>
      <c r="AP38255" s="135"/>
      <c r="BJ38255" s="136"/>
    </row>
    <row r="38256" spans="5:62" ht="14.25" customHeight="1" x14ac:dyDescent="0.25">
      <c r="E38256" s="113"/>
      <c r="H38256" s="133"/>
      <c r="T38256" s="133"/>
      <c r="X38256" s="131"/>
      <c r="Y38256" s="133"/>
      <c r="AJ38256" s="133"/>
      <c r="AO38256" s="135"/>
      <c r="AP38256" s="135"/>
      <c r="BJ38256" s="136"/>
    </row>
    <row r="38257" spans="5:62" ht="14.25" customHeight="1" x14ac:dyDescent="0.25">
      <c r="E38257" s="113"/>
      <c r="H38257" s="133"/>
      <c r="T38257" s="133"/>
      <c r="X38257" s="131"/>
      <c r="Y38257" s="133"/>
      <c r="AJ38257" s="133"/>
      <c r="AO38257" s="135"/>
      <c r="AP38257" s="135"/>
      <c r="BJ38257" s="136"/>
    </row>
    <row r="38258" spans="5:62" ht="14.25" customHeight="1" x14ac:dyDescent="0.25">
      <c r="E38258" s="113"/>
      <c r="H38258" s="133"/>
      <c r="T38258" s="133"/>
      <c r="X38258" s="131"/>
      <c r="Y38258" s="133"/>
      <c r="AJ38258" s="133"/>
      <c r="AO38258" s="135"/>
      <c r="AP38258" s="135"/>
      <c r="BJ38258" s="136"/>
    </row>
    <row r="38259" spans="5:62" ht="14.25" customHeight="1" x14ac:dyDescent="0.25">
      <c r="E38259" s="113"/>
      <c r="H38259" s="133"/>
      <c r="T38259" s="133"/>
      <c r="X38259" s="131"/>
      <c r="Y38259" s="133"/>
      <c r="AJ38259" s="133"/>
      <c r="AO38259" s="135"/>
      <c r="AP38259" s="135"/>
      <c r="BJ38259" s="136"/>
    </row>
    <row r="38260" spans="5:62" ht="14.25" customHeight="1" x14ac:dyDescent="0.25">
      <c r="E38260" s="113"/>
      <c r="H38260" s="133"/>
      <c r="T38260" s="133"/>
      <c r="X38260" s="131"/>
      <c r="Y38260" s="133"/>
      <c r="AJ38260" s="133"/>
      <c r="AO38260" s="135"/>
      <c r="AP38260" s="135"/>
      <c r="BJ38260" s="136"/>
    </row>
    <row r="38261" spans="5:62" ht="14.25" customHeight="1" x14ac:dyDescent="0.25">
      <c r="E38261" s="113"/>
      <c r="H38261" s="133"/>
      <c r="T38261" s="133"/>
      <c r="X38261" s="131"/>
      <c r="Y38261" s="133"/>
      <c r="AJ38261" s="133"/>
      <c r="AO38261" s="135"/>
      <c r="AP38261" s="135"/>
      <c r="BJ38261" s="136"/>
    </row>
    <row r="38262" spans="5:62" ht="14.25" customHeight="1" x14ac:dyDescent="0.25">
      <c r="E38262" s="113"/>
      <c r="H38262" s="133"/>
      <c r="T38262" s="133"/>
      <c r="X38262" s="131"/>
      <c r="Y38262" s="133"/>
      <c r="AJ38262" s="133"/>
      <c r="AO38262" s="135"/>
      <c r="AP38262" s="135"/>
      <c r="BJ38262" s="136"/>
    </row>
    <row r="38263" spans="5:62" ht="14.25" customHeight="1" x14ac:dyDescent="0.25">
      <c r="E38263" s="113"/>
      <c r="H38263" s="133"/>
      <c r="T38263" s="133"/>
      <c r="X38263" s="131"/>
      <c r="Y38263" s="133"/>
      <c r="AJ38263" s="133"/>
      <c r="AO38263" s="135"/>
      <c r="AP38263" s="135"/>
      <c r="BJ38263" s="136"/>
    </row>
    <row r="38264" spans="5:62" ht="14.25" customHeight="1" x14ac:dyDescent="0.25">
      <c r="E38264" s="113"/>
      <c r="H38264" s="133"/>
      <c r="T38264" s="133"/>
      <c r="X38264" s="131"/>
      <c r="Y38264" s="133"/>
      <c r="AJ38264" s="133"/>
      <c r="AO38264" s="135"/>
      <c r="AP38264" s="135"/>
      <c r="BJ38264" s="136"/>
    </row>
    <row r="38265" spans="5:62" ht="14.25" customHeight="1" x14ac:dyDescent="0.25">
      <c r="E38265" s="113"/>
      <c r="H38265" s="133"/>
      <c r="T38265" s="133"/>
      <c r="X38265" s="131"/>
      <c r="Y38265" s="133"/>
      <c r="AJ38265" s="133"/>
      <c r="AO38265" s="135"/>
      <c r="AP38265" s="135"/>
      <c r="BJ38265" s="136"/>
    </row>
    <row r="38266" spans="5:62" ht="14.25" customHeight="1" x14ac:dyDescent="0.25">
      <c r="E38266" s="113"/>
      <c r="H38266" s="133"/>
      <c r="T38266" s="133"/>
      <c r="X38266" s="131"/>
      <c r="Y38266" s="133"/>
      <c r="AJ38266" s="133"/>
      <c r="AO38266" s="135"/>
      <c r="AP38266" s="135"/>
      <c r="BJ38266" s="136"/>
    </row>
    <row r="38267" spans="5:62" ht="14.25" customHeight="1" x14ac:dyDescent="0.25">
      <c r="E38267" s="113"/>
      <c r="H38267" s="133"/>
      <c r="T38267" s="133"/>
      <c r="X38267" s="131"/>
      <c r="Y38267" s="133"/>
      <c r="AJ38267" s="133"/>
      <c r="AO38267" s="135"/>
      <c r="AP38267" s="135"/>
      <c r="BJ38267" s="136"/>
    </row>
    <row r="38268" spans="5:62" ht="14.25" customHeight="1" x14ac:dyDescent="0.25">
      <c r="E38268" s="113"/>
      <c r="H38268" s="133"/>
      <c r="T38268" s="133"/>
      <c r="X38268" s="131"/>
      <c r="Y38268" s="133"/>
      <c r="AJ38268" s="133"/>
      <c r="AO38268" s="135"/>
      <c r="AP38268" s="135"/>
      <c r="BJ38268" s="136"/>
    </row>
    <row r="38269" spans="5:62" ht="14.25" customHeight="1" x14ac:dyDescent="0.25">
      <c r="E38269" s="113"/>
      <c r="H38269" s="133"/>
      <c r="T38269" s="133"/>
      <c r="X38269" s="131"/>
      <c r="Y38269" s="133"/>
      <c r="AJ38269" s="133"/>
      <c r="AO38269" s="135"/>
      <c r="AP38269" s="135"/>
      <c r="BJ38269" s="136"/>
    </row>
    <row r="38270" spans="5:62" ht="14.25" customHeight="1" x14ac:dyDescent="0.25">
      <c r="E38270" s="113"/>
      <c r="H38270" s="133"/>
      <c r="T38270" s="133"/>
      <c r="X38270" s="131"/>
      <c r="Y38270" s="133"/>
      <c r="AJ38270" s="133"/>
      <c r="AO38270" s="135"/>
      <c r="AP38270" s="135"/>
      <c r="BJ38270" s="136"/>
    </row>
    <row r="38271" spans="5:62" ht="14.25" customHeight="1" x14ac:dyDescent="0.25">
      <c r="E38271" s="113"/>
      <c r="H38271" s="133"/>
      <c r="T38271" s="133"/>
      <c r="X38271" s="131"/>
      <c r="Y38271" s="133"/>
      <c r="AJ38271" s="133"/>
      <c r="AO38271" s="135"/>
      <c r="AP38271" s="135"/>
      <c r="BJ38271" s="136"/>
    </row>
    <row r="38272" spans="5:62" ht="14.25" customHeight="1" x14ac:dyDescent="0.25">
      <c r="E38272" s="113"/>
      <c r="H38272" s="133"/>
      <c r="T38272" s="133"/>
      <c r="X38272" s="131"/>
      <c r="Y38272" s="133"/>
      <c r="AJ38272" s="133"/>
      <c r="AO38272" s="135"/>
      <c r="AP38272" s="135"/>
      <c r="BJ38272" s="136"/>
    </row>
    <row r="38273" spans="5:62" ht="14.25" customHeight="1" x14ac:dyDescent="0.25">
      <c r="E38273" s="113"/>
      <c r="H38273" s="133"/>
      <c r="T38273" s="133"/>
      <c r="X38273" s="131"/>
      <c r="Y38273" s="133"/>
      <c r="AJ38273" s="133"/>
      <c r="AO38273" s="135"/>
      <c r="AP38273" s="135"/>
      <c r="BJ38273" s="136"/>
    </row>
    <row r="38274" spans="5:62" ht="14.25" customHeight="1" x14ac:dyDescent="0.25">
      <c r="E38274" s="113"/>
      <c r="H38274" s="133"/>
      <c r="T38274" s="133"/>
      <c r="X38274" s="131"/>
      <c r="Y38274" s="133"/>
      <c r="AJ38274" s="133"/>
      <c r="AO38274" s="135"/>
      <c r="AP38274" s="135"/>
      <c r="BJ38274" s="136"/>
    </row>
    <row r="38275" spans="5:62" ht="14.25" customHeight="1" x14ac:dyDescent="0.25">
      <c r="E38275" s="113"/>
      <c r="H38275" s="133"/>
      <c r="T38275" s="133"/>
      <c r="X38275" s="131"/>
      <c r="Y38275" s="133"/>
      <c r="AJ38275" s="133"/>
      <c r="AO38275" s="135"/>
      <c r="AP38275" s="135"/>
      <c r="BJ38275" s="136"/>
    </row>
    <row r="38276" spans="5:62" ht="14.25" customHeight="1" x14ac:dyDescent="0.25">
      <c r="E38276" s="113"/>
      <c r="H38276" s="133"/>
      <c r="T38276" s="133"/>
      <c r="X38276" s="131"/>
      <c r="Y38276" s="133"/>
      <c r="AJ38276" s="133"/>
      <c r="AO38276" s="135"/>
      <c r="AP38276" s="135"/>
      <c r="BJ38276" s="136"/>
    </row>
    <row r="38277" spans="5:62" ht="14.25" customHeight="1" x14ac:dyDescent="0.25">
      <c r="E38277" s="113"/>
      <c r="H38277" s="133"/>
      <c r="T38277" s="133"/>
      <c r="X38277" s="131"/>
      <c r="Y38277" s="133"/>
      <c r="AJ38277" s="133"/>
      <c r="AO38277" s="135"/>
      <c r="AP38277" s="135"/>
      <c r="BJ38277" s="136"/>
    </row>
    <row r="38278" spans="5:62" ht="14.25" customHeight="1" x14ac:dyDescent="0.25">
      <c r="E38278" s="113"/>
      <c r="H38278" s="133"/>
      <c r="T38278" s="133"/>
      <c r="X38278" s="131"/>
      <c r="Y38278" s="133"/>
      <c r="AJ38278" s="133"/>
      <c r="AO38278" s="135"/>
      <c r="AP38278" s="135"/>
      <c r="BJ38278" s="136"/>
    </row>
    <row r="38279" spans="5:62" ht="14.25" customHeight="1" x14ac:dyDescent="0.25">
      <c r="E38279" s="113"/>
      <c r="H38279" s="133"/>
      <c r="T38279" s="133"/>
      <c r="X38279" s="131"/>
      <c r="Y38279" s="133"/>
      <c r="AJ38279" s="133"/>
      <c r="AO38279" s="135"/>
      <c r="AP38279" s="135"/>
      <c r="BJ38279" s="136"/>
    </row>
    <row r="38280" spans="5:62" ht="14.25" customHeight="1" x14ac:dyDescent="0.25">
      <c r="E38280" s="113"/>
      <c r="H38280" s="133"/>
      <c r="T38280" s="133"/>
      <c r="X38280" s="131"/>
      <c r="Y38280" s="133"/>
      <c r="AJ38280" s="133"/>
      <c r="AO38280" s="135"/>
      <c r="AP38280" s="135"/>
      <c r="BJ38280" s="136"/>
    </row>
    <row r="38281" spans="5:62" ht="14.25" customHeight="1" x14ac:dyDescent="0.25">
      <c r="E38281" s="113"/>
      <c r="H38281" s="133"/>
      <c r="T38281" s="133"/>
      <c r="X38281" s="131"/>
      <c r="Y38281" s="133"/>
      <c r="AJ38281" s="133"/>
      <c r="AO38281" s="135"/>
      <c r="AP38281" s="135"/>
      <c r="BJ38281" s="136"/>
    </row>
    <row r="38282" spans="5:62" ht="14.25" customHeight="1" x14ac:dyDescent="0.25">
      <c r="E38282" s="113"/>
      <c r="H38282" s="133"/>
      <c r="T38282" s="133"/>
      <c r="X38282" s="131"/>
      <c r="Y38282" s="133"/>
      <c r="AJ38282" s="133"/>
      <c r="AO38282" s="135"/>
      <c r="AP38282" s="135"/>
      <c r="BJ38282" s="136"/>
    </row>
    <row r="38283" spans="5:62" ht="14.25" customHeight="1" x14ac:dyDescent="0.25">
      <c r="E38283" s="113"/>
      <c r="H38283" s="133"/>
      <c r="T38283" s="133"/>
      <c r="X38283" s="131"/>
      <c r="Y38283" s="133"/>
      <c r="AJ38283" s="133"/>
      <c r="AO38283" s="135"/>
      <c r="AP38283" s="135"/>
      <c r="BJ38283" s="136"/>
    </row>
    <row r="38284" spans="5:62" ht="14.25" customHeight="1" x14ac:dyDescent="0.25">
      <c r="E38284" s="113"/>
      <c r="H38284" s="133"/>
      <c r="T38284" s="133"/>
      <c r="X38284" s="131"/>
      <c r="Y38284" s="133"/>
      <c r="AJ38284" s="133"/>
      <c r="AO38284" s="135"/>
      <c r="AP38284" s="135"/>
      <c r="BJ38284" s="136"/>
    </row>
    <row r="38285" spans="5:62" ht="14.25" customHeight="1" x14ac:dyDescent="0.25">
      <c r="E38285" s="113"/>
      <c r="H38285" s="133"/>
      <c r="T38285" s="133"/>
      <c r="X38285" s="131"/>
      <c r="Y38285" s="133"/>
      <c r="AJ38285" s="133"/>
      <c r="AO38285" s="135"/>
      <c r="AP38285" s="135"/>
      <c r="BJ38285" s="136"/>
    </row>
    <row r="38286" spans="5:62" ht="14.25" customHeight="1" x14ac:dyDescent="0.25">
      <c r="E38286" s="113"/>
      <c r="H38286" s="133"/>
      <c r="T38286" s="133"/>
      <c r="X38286" s="131"/>
      <c r="Y38286" s="133"/>
      <c r="AJ38286" s="133"/>
      <c r="AO38286" s="135"/>
      <c r="AP38286" s="135"/>
      <c r="BJ38286" s="136"/>
    </row>
    <row r="38287" spans="5:62" ht="14.25" customHeight="1" x14ac:dyDescent="0.25">
      <c r="E38287" s="113"/>
      <c r="H38287" s="133"/>
      <c r="T38287" s="133"/>
      <c r="X38287" s="131"/>
      <c r="Y38287" s="133"/>
      <c r="AJ38287" s="133"/>
      <c r="AO38287" s="135"/>
      <c r="AP38287" s="135"/>
      <c r="BJ38287" s="136"/>
    </row>
    <row r="38288" spans="5:62" ht="14.25" customHeight="1" x14ac:dyDescent="0.25">
      <c r="E38288" s="113"/>
      <c r="H38288" s="133"/>
      <c r="T38288" s="133"/>
      <c r="X38288" s="131"/>
      <c r="Y38288" s="133"/>
      <c r="AJ38288" s="133"/>
      <c r="AO38288" s="135"/>
      <c r="AP38288" s="135"/>
      <c r="BJ38288" s="136"/>
    </row>
    <row r="38289" spans="5:62" ht="14.25" customHeight="1" x14ac:dyDescent="0.25">
      <c r="E38289" s="113"/>
      <c r="H38289" s="133"/>
      <c r="T38289" s="133"/>
      <c r="X38289" s="131"/>
      <c r="Y38289" s="133"/>
      <c r="AJ38289" s="133"/>
      <c r="AO38289" s="135"/>
      <c r="AP38289" s="135"/>
      <c r="BJ38289" s="136"/>
    </row>
    <row r="38290" spans="5:62" ht="14.25" customHeight="1" x14ac:dyDescent="0.25">
      <c r="E38290" s="113"/>
      <c r="H38290" s="133"/>
      <c r="T38290" s="133"/>
      <c r="X38290" s="131"/>
      <c r="Y38290" s="133"/>
      <c r="AJ38290" s="133"/>
      <c r="AO38290" s="135"/>
      <c r="AP38290" s="135"/>
      <c r="BJ38290" s="136"/>
    </row>
    <row r="38291" spans="5:62" ht="14.25" customHeight="1" x14ac:dyDescent="0.25">
      <c r="E38291" s="113"/>
      <c r="H38291" s="133"/>
      <c r="T38291" s="133"/>
      <c r="X38291" s="131"/>
      <c r="Y38291" s="133"/>
      <c r="AJ38291" s="133"/>
      <c r="AO38291" s="135"/>
      <c r="AP38291" s="135"/>
      <c r="BJ38291" s="136"/>
    </row>
    <row r="38292" spans="5:62" ht="14.25" customHeight="1" x14ac:dyDescent="0.25">
      <c r="E38292" s="113"/>
      <c r="H38292" s="133"/>
      <c r="T38292" s="133"/>
      <c r="X38292" s="131"/>
      <c r="Y38292" s="133"/>
      <c r="AJ38292" s="133"/>
      <c r="AO38292" s="135"/>
      <c r="AP38292" s="135"/>
      <c r="BJ38292" s="136"/>
    </row>
    <row r="38293" spans="5:62" ht="14.25" customHeight="1" x14ac:dyDescent="0.25">
      <c r="E38293" s="113"/>
      <c r="H38293" s="133"/>
      <c r="T38293" s="133"/>
      <c r="X38293" s="131"/>
      <c r="Y38293" s="133"/>
      <c r="AJ38293" s="133"/>
      <c r="AO38293" s="135"/>
      <c r="AP38293" s="135"/>
      <c r="BJ38293" s="136"/>
    </row>
    <row r="38294" spans="5:62" ht="14.25" customHeight="1" x14ac:dyDescent="0.25">
      <c r="E38294" s="113"/>
      <c r="H38294" s="133"/>
      <c r="T38294" s="133"/>
      <c r="X38294" s="131"/>
      <c r="Y38294" s="133"/>
      <c r="AJ38294" s="133"/>
      <c r="AO38294" s="135"/>
      <c r="AP38294" s="135"/>
      <c r="BJ38294" s="136"/>
    </row>
    <row r="38295" spans="5:62" ht="14.25" customHeight="1" x14ac:dyDescent="0.25">
      <c r="E38295" s="113"/>
      <c r="H38295" s="133"/>
      <c r="T38295" s="133"/>
      <c r="X38295" s="131"/>
      <c r="Y38295" s="133"/>
      <c r="AJ38295" s="133"/>
      <c r="AO38295" s="135"/>
      <c r="AP38295" s="135"/>
      <c r="BJ38295" s="136"/>
    </row>
    <row r="38296" spans="5:62" ht="14.25" customHeight="1" x14ac:dyDescent="0.25">
      <c r="E38296" s="113"/>
      <c r="H38296" s="133"/>
      <c r="T38296" s="133"/>
      <c r="X38296" s="131"/>
      <c r="Y38296" s="133"/>
      <c r="AJ38296" s="133"/>
      <c r="AO38296" s="135"/>
      <c r="AP38296" s="135"/>
      <c r="BJ38296" s="136"/>
    </row>
    <row r="38297" spans="5:62" ht="14.25" customHeight="1" x14ac:dyDescent="0.25">
      <c r="E38297" s="113"/>
      <c r="H38297" s="133"/>
      <c r="T38297" s="133"/>
      <c r="X38297" s="131"/>
      <c r="Y38297" s="133"/>
      <c r="AJ38297" s="133"/>
      <c r="AO38297" s="135"/>
      <c r="AP38297" s="135"/>
      <c r="BJ38297" s="136"/>
    </row>
    <row r="38298" spans="5:62" ht="14.25" customHeight="1" x14ac:dyDescent="0.25">
      <c r="E38298" s="113"/>
      <c r="H38298" s="133"/>
      <c r="T38298" s="133"/>
      <c r="X38298" s="131"/>
      <c r="Y38298" s="133"/>
      <c r="AJ38298" s="133"/>
      <c r="AO38298" s="135"/>
      <c r="AP38298" s="135"/>
      <c r="BJ38298" s="136"/>
    </row>
    <row r="38299" spans="5:62" ht="14.25" customHeight="1" x14ac:dyDescent="0.25">
      <c r="E38299" s="113"/>
      <c r="H38299" s="133"/>
      <c r="T38299" s="133"/>
      <c r="X38299" s="131"/>
      <c r="Y38299" s="133"/>
      <c r="AJ38299" s="133"/>
      <c r="AO38299" s="135"/>
      <c r="AP38299" s="135"/>
      <c r="BJ38299" s="136"/>
    </row>
    <row r="38300" spans="5:62" ht="14.25" customHeight="1" x14ac:dyDescent="0.25">
      <c r="E38300" s="113"/>
      <c r="H38300" s="133"/>
      <c r="T38300" s="133"/>
      <c r="X38300" s="131"/>
      <c r="Y38300" s="133"/>
      <c r="AJ38300" s="133"/>
      <c r="AO38300" s="135"/>
      <c r="AP38300" s="135"/>
      <c r="BJ38300" s="136"/>
    </row>
    <row r="38301" spans="5:62" ht="14.25" customHeight="1" x14ac:dyDescent="0.25">
      <c r="E38301" s="113"/>
      <c r="H38301" s="133"/>
      <c r="T38301" s="133"/>
      <c r="X38301" s="131"/>
      <c r="Y38301" s="133"/>
      <c r="AJ38301" s="133"/>
      <c r="AO38301" s="135"/>
      <c r="AP38301" s="135"/>
      <c r="BJ38301" s="136"/>
    </row>
    <row r="38302" spans="5:62" ht="14.25" customHeight="1" x14ac:dyDescent="0.25">
      <c r="E38302" s="113"/>
      <c r="H38302" s="133"/>
      <c r="T38302" s="133"/>
      <c r="X38302" s="131"/>
      <c r="Y38302" s="133"/>
      <c r="AJ38302" s="133"/>
      <c r="AO38302" s="135"/>
      <c r="AP38302" s="135"/>
      <c r="BJ38302" s="136"/>
    </row>
    <row r="38303" spans="5:62" ht="14.25" customHeight="1" x14ac:dyDescent="0.25">
      <c r="E38303" s="113"/>
      <c r="H38303" s="133"/>
      <c r="T38303" s="133"/>
      <c r="X38303" s="131"/>
      <c r="Y38303" s="133"/>
      <c r="AJ38303" s="133"/>
      <c r="AO38303" s="135"/>
      <c r="AP38303" s="135"/>
      <c r="BJ38303" s="136"/>
    </row>
    <row r="38304" spans="5:62" ht="14.25" customHeight="1" x14ac:dyDescent="0.25">
      <c r="E38304" s="113"/>
      <c r="H38304" s="133"/>
      <c r="T38304" s="133"/>
      <c r="X38304" s="131"/>
      <c r="Y38304" s="133"/>
      <c r="AJ38304" s="133"/>
      <c r="AO38304" s="135"/>
      <c r="AP38304" s="135"/>
      <c r="BJ38304" s="136"/>
    </row>
    <row r="38305" spans="5:62" ht="14.25" customHeight="1" x14ac:dyDescent="0.25">
      <c r="E38305" s="113"/>
      <c r="H38305" s="133"/>
      <c r="T38305" s="133"/>
      <c r="X38305" s="131"/>
      <c r="Y38305" s="133"/>
      <c r="AJ38305" s="133"/>
      <c r="AO38305" s="135"/>
      <c r="AP38305" s="135"/>
      <c r="BJ38305" s="136"/>
    </row>
    <row r="38306" spans="5:62" ht="14.25" customHeight="1" x14ac:dyDescent="0.25">
      <c r="E38306" s="113"/>
      <c r="H38306" s="133"/>
      <c r="T38306" s="133"/>
      <c r="X38306" s="131"/>
      <c r="Y38306" s="133"/>
      <c r="AJ38306" s="133"/>
      <c r="AO38306" s="135"/>
      <c r="AP38306" s="135"/>
      <c r="BJ38306" s="136"/>
    </row>
    <row r="38307" spans="5:62" ht="14.25" customHeight="1" x14ac:dyDescent="0.25">
      <c r="E38307" s="113"/>
      <c r="H38307" s="133"/>
      <c r="T38307" s="133"/>
      <c r="X38307" s="131"/>
      <c r="Y38307" s="133"/>
      <c r="AJ38307" s="133"/>
      <c r="AO38307" s="135"/>
      <c r="AP38307" s="135"/>
      <c r="BJ38307" s="136"/>
    </row>
    <row r="38308" spans="5:62" ht="14.25" customHeight="1" x14ac:dyDescent="0.25">
      <c r="E38308" s="113"/>
      <c r="H38308" s="133"/>
      <c r="T38308" s="133"/>
      <c r="X38308" s="131"/>
      <c r="Y38308" s="133"/>
      <c r="AJ38308" s="133"/>
      <c r="AO38308" s="135"/>
      <c r="AP38308" s="135"/>
      <c r="BJ38308" s="136"/>
    </row>
    <row r="38309" spans="5:62" ht="14.25" customHeight="1" x14ac:dyDescent="0.25">
      <c r="E38309" s="113"/>
      <c r="H38309" s="133"/>
      <c r="T38309" s="133"/>
      <c r="X38309" s="131"/>
      <c r="Y38309" s="133"/>
      <c r="AJ38309" s="133"/>
      <c r="AO38309" s="135"/>
      <c r="AP38309" s="135"/>
      <c r="BJ38309" s="136"/>
    </row>
    <row r="38310" spans="5:62" ht="14.25" customHeight="1" x14ac:dyDescent="0.25">
      <c r="E38310" s="113"/>
      <c r="H38310" s="133"/>
      <c r="T38310" s="133"/>
      <c r="X38310" s="131"/>
      <c r="Y38310" s="133"/>
      <c r="AJ38310" s="133"/>
      <c r="AO38310" s="135"/>
      <c r="AP38310" s="135"/>
      <c r="BJ38310" s="136"/>
    </row>
    <row r="38311" spans="5:62" ht="14.25" customHeight="1" x14ac:dyDescent="0.25">
      <c r="E38311" s="113"/>
      <c r="H38311" s="133"/>
      <c r="T38311" s="133"/>
      <c r="X38311" s="131"/>
      <c r="Y38311" s="133"/>
      <c r="AJ38311" s="133"/>
      <c r="AO38311" s="135"/>
      <c r="AP38311" s="135"/>
      <c r="BJ38311" s="136"/>
    </row>
    <row r="38312" spans="5:62" ht="14.25" customHeight="1" x14ac:dyDescent="0.25">
      <c r="E38312" s="113"/>
      <c r="H38312" s="133"/>
      <c r="T38312" s="133"/>
      <c r="X38312" s="131"/>
      <c r="Y38312" s="133"/>
      <c r="AJ38312" s="133"/>
      <c r="AO38312" s="135"/>
      <c r="AP38312" s="135"/>
      <c r="BJ38312" s="136"/>
    </row>
    <row r="38313" spans="5:62" ht="14.25" customHeight="1" x14ac:dyDescent="0.25">
      <c r="E38313" s="113"/>
      <c r="H38313" s="133"/>
      <c r="T38313" s="133"/>
      <c r="X38313" s="131"/>
      <c r="Y38313" s="133"/>
      <c r="AJ38313" s="133"/>
      <c r="AO38313" s="135"/>
      <c r="AP38313" s="135"/>
      <c r="BJ38313" s="136"/>
    </row>
    <row r="38314" spans="5:62" ht="14.25" customHeight="1" x14ac:dyDescent="0.25">
      <c r="E38314" s="113"/>
      <c r="H38314" s="133"/>
      <c r="T38314" s="133"/>
      <c r="X38314" s="131"/>
      <c r="Y38314" s="133"/>
      <c r="AJ38314" s="133"/>
      <c r="AO38314" s="135"/>
      <c r="AP38314" s="135"/>
      <c r="BJ38314" s="136"/>
    </row>
    <row r="38315" spans="5:62" ht="14.25" customHeight="1" x14ac:dyDescent="0.25">
      <c r="E38315" s="113"/>
      <c r="H38315" s="133"/>
      <c r="T38315" s="133"/>
      <c r="X38315" s="131"/>
      <c r="Y38315" s="133"/>
      <c r="AJ38315" s="133"/>
      <c r="AO38315" s="135"/>
      <c r="AP38315" s="135"/>
      <c r="BJ38315" s="136"/>
    </row>
    <row r="38316" spans="5:62" ht="14.25" customHeight="1" x14ac:dyDescent="0.25">
      <c r="E38316" s="113"/>
      <c r="H38316" s="133"/>
      <c r="T38316" s="133"/>
      <c r="X38316" s="131"/>
      <c r="Y38316" s="133"/>
      <c r="AJ38316" s="133"/>
      <c r="AO38316" s="135"/>
      <c r="AP38316" s="135"/>
      <c r="BJ38316" s="136"/>
    </row>
    <row r="38317" spans="5:62" ht="14.25" customHeight="1" x14ac:dyDescent="0.25">
      <c r="E38317" s="113"/>
      <c r="H38317" s="133"/>
      <c r="T38317" s="133"/>
      <c r="X38317" s="131"/>
      <c r="Y38317" s="133"/>
      <c r="AJ38317" s="133"/>
      <c r="AO38317" s="135"/>
      <c r="AP38317" s="135"/>
      <c r="BJ38317" s="136"/>
    </row>
    <row r="38318" spans="5:62" ht="14.25" customHeight="1" x14ac:dyDescent="0.25">
      <c r="E38318" s="113"/>
      <c r="H38318" s="133"/>
      <c r="T38318" s="133"/>
      <c r="X38318" s="131"/>
      <c r="Y38318" s="133"/>
      <c r="AJ38318" s="133"/>
      <c r="AO38318" s="135"/>
      <c r="AP38318" s="135"/>
      <c r="BJ38318" s="136"/>
    </row>
    <row r="38319" spans="5:62" ht="14.25" customHeight="1" x14ac:dyDescent="0.25">
      <c r="E38319" s="113"/>
      <c r="H38319" s="133"/>
      <c r="T38319" s="133"/>
      <c r="X38319" s="131"/>
      <c r="Y38319" s="133"/>
      <c r="AJ38319" s="133"/>
      <c r="AO38319" s="135"/>
      <c r="AP38319" s="135"/>
      <c r="BJ38319" s="136"/>
    </row>
    <row r="38320" spans="5:62" ht="14.25" customHeight="1" x14ac:dyDescent="0.25">
      <c r="E38320" s="113"/>
      <c r="H38320" s="133"/>
      <c r="T38320" s="133"/>
      <c r="X38320" s="131"/>
      <c r="Y38320" s="133"/>
      <c r="AJ38320" s="133"/>
      <c r="AO38320" s="135"/>
      <c r="AP38320" s="135"/>
      <c r="BJ38320" s="136"/>
    </row>
    <row r="38321" spans="5:62" ht="14.25" customHeight="1" x14ac:dyDescent="0.25">
      <c r="E38321" s="113"/>
      <c r="H38321" s="133"/>
      <c r="T38321" s="133"/>
      <c r="X38321" s="131"/>
      <c r="Y38321" s="133"/>
      <c r="AJ38321" s="133"/>
      <c r="AO38321" s="135"/>
      <c r="AP38321" s="135"/>
      <c r="BJ38321" s="136"/>
    </row>
    <row r="38322" spans="5:62" ht="14.25" customHeight="1" x14ac:dyDescent="0.25">
      <c r="E38322" s="113"/>
      <c r="H38322" s="133"/>
      <c r="T38322" s="133"/>
      <c r="X38322" s="131"/>
      <c r="Y38322" s="133"/>
      <c r="AJ38322" s="133"/>
      <c r="AO38322" s="135"/>
      <c r="AP38322" s="135"/>
      <c r="BJ38322" s="136"/>
    </row>
    <row r="38323" spans="5:62" ht="14.25" customHeight="1" x14ac:dyDescent="0.25">
      <c r="E38323" s="113"/>
      <c r="H38323" s="133"/>
      <c r="T38323" s="133"/>
      <c r="X38323" s="131"/>
      <c r="Y38323" s="133"/>
      <c r="AJ38323" s="133"/>
      <c r="AO38323" s="135"/>
      <c r="AP38323" s="135"/>
      <c r="BJ38323" s="136"/>
    </row>
    <row r="38324" spans="5:62" ht="14.25" customHeight="1" x14ac:dyDescent="0.25">
      <c r="E38324" s="113"/>
      <c r="H38324" s="133"/>
      <c r="T38324" s="133"/>
      <c r="X38324" s="131"/>
      <c r="Y38324" s="133"/>
      <c r="AJ38324" s="133"/>
      <c r="AO38324" s="135"/>
      <c r="AP38324" s="135"/>
      <c r="BJ38324" s="136"/>
    </row>
    <row r="38325" spans="5:62" ht="14.25" customHeight="1" x14ac:dyDescent="0.25">
      <c r="E38325" s="113"/>
      <c r="H38325" s="133"/>
      <c r="T38325" s="133"/>
      <c r="X38325" s="131"/>
      <c r="Y38325" s="133"/>
      <c r="AJ38325" s="133"/>
      <c r="AO38325" s="135"/>
      <c r="AP38325" s="135"/>
      <c r="BJ38325" s="136"/>
    </row>
    <row r="38326" spans="5:62" ht="14.25" customHeight="1" x14ac:dyDescent="0.25">
      <c r="E38326" s="113"/>
      <c r="H38326" s="133"/>
      <c r="T38326" s="133"/>
      <c r="X38326" s="131"/>
      <c r="Y38326" s="133"/>
      <c r="AJ38326" s="133"/>
      <c r="AO38326" s="135"/>
      <c r="AP38326" s="135"/>
      <c r="BJ38326" s="136"/>
    </row>
    <row r="38327" spans="5:62" ht="14.25" customHeight="1" x14ac:dyDescent="0.25">
      <c r="E38327" s="113"/>
      <c r="H38327" s="133"/>
      <c r="T38327" s="133"/>
      <c r="X38327" s="131"/>
      <c r="Y38327" s="133"/>
      <c r="AJ38327" s="133"/>
      <c r="AO38327" s="135"/>
      <c r="AP38327" s="135"/>
      <c r="BJ38327" s="136"/>
    </row>
    <row r="38328" spans="5:62" ht="14.25" customHeight="1" x14ac:dyDescent="0.25">
      <c r="E38328" s="113"/>
      <c r="H38328" s="133"/>
      <c r="T38328" s="133"/>
      <c r="X38328" s="131"/>
      <c r="Y38328" s="133"/>
      <c r="AJ38328" s="133"/>
      <c r="AO38328" s="135"/>
      <c r="AP38328" s="135"/>
      <c r="BJ38328" s="136"/>
    </row>
    <row r="38329" spans="5:62" ht="14.25" customHeight="1" x14ac:dyDescent="0.25">
      <c r="E38329" s="113"/>
      <c r="H38329" s="133"/>
      <c r="T38329" s="133"/>
      <c r="X38329" s="131"/>
      <c r="Y38329" s="133"/>
      <c r="AJ38329" s="133"/>
      <c r="AO38329" s="135"/>
      <c r="AP38329" s="135"/>
      <c r="BJ38329" s="136"/>
    </row>
    <row r="38330" spans="5:62" ht="14.25" customHeight="1" x14ac:dyDescent="0.25">
      <c r="E38330" s="113"/>
      <c r="H38330" s="133"/>
      <c r="T38330" s="133"/>
      <c r="X38330" s="131"/>
      <c r="Y38330" s="133"/>
      <c r="AJ38330" s="133"/>
      <c r="AO38330" s="135"/>
      <c r="AP38330" s="135"/>
      <c r="BJ38330" s="136"/>
    </row>
    <row r="38331" spans="5:62" ht="14.25" customHeight="1" x14ac:dyDescent="0.25">
      <c r="E38331" s="113"/>
      <c r="H38331" s="133"/>
      <c r="T38331" s="133"/>
      <c r="X38331" s="131"/>
      <c r="Y38331" s="133"/>
      <c r="AJ38331" s="133"/>
      <c r="AO38331" s="135"/>
      <c r="AP38331" s="135"/>
      <c r="BJ38331" s="136"/>
    </row>
    <row r="38332" spans="5:62" ht="14.25" customHeight="1" x14ac:dyDescent="0.25">
      <c r="E38332" s="113"/>
      <c r="H38332" s="133"/>
      <c r="T38332" s="133"/>
      <c r="X38332" s="131"/>
      <c r="Y38332" s="133"/>
      <c r="AJ38332" s="133"/>
      <c r="AO38332" s="135"/>
      <c r="AP38332" s="135"/>
      <c r="BJ38332" s="136"/>
    </row>
    <row r="38333" spans="5:62" ht="14.25" customHeight="1" x14ac:dyDescent="0.25">
      <c r="E38333" s="113"/>
      <c r="H38333" s="133"/>
      <c r="T38333" s="133"/>
      <c r="X38333" s="131"/>
      <c r="Y38333" s="133"/>
      <c r="AJ38333" s="133"/>
      <c r="AO38333" s="135"/>
      <c r="AP38333" s="135"/>
      <c r="BJ38333" s="136"/>
    </row>
    <row r="38334" spans="5:62" ht="14.25" customHeight="1" x14ac:dyDescent="0.25">
      <c r="E38334" s="113"/>
      <c r="H38334" s="133"/>
      <c r="T38334" s="133"/>
      <c r="X38334" s="131"/>
      <c r="Y38334" s="133"/>
      <c r="AJ38334" s="133"/>
      <c r="AO38334" s="135"/>
      <c r="AP38334" s="135"/>
      <c r="BJ38334" s="136"/>
    </row>
    <row r="38335" spans="5:62" ht="14.25" customHeight="1" x14ac:dyDescent="0.25">
      <c r="E38335" s="113"/>
      <c r="H38335" s="133"/>
      <c r="T38335" s="133"/>
      <c r="X38335" s="131"/>
      <c r="Y38335" s="133"/>
      <c r="AJ38335" s="133"/>
      <c r="AO38335" s="135"/>
      <c r="AP38335" s="135"/>
      <c r="BJ38335" s="136"/>
    </row>
    <row r="38336" spans="5:62" ht="14.25" customHeight="1" x14ac:dyDescent="0.25">
      <c r="E38336" s="113"/>
      <c r="H38336" s="133"/>
      <c r="T38336" s="133"/>
      <c r="X38336" s="131"/>
      <c r="Y38336" s="133"/>
      <c r="AJ38336" s="133"/>
      <c r="AO38336" s="135"/>
      <c r="AP38336" s="135"/>
      <c r="BJ38336" s="136"/>
    </row>
    <row r="38337" spans="5:62" ht="14.25" customHeight="1" x14ac:dyDescent="0.25">
      <c r="E38337" s="113"/>
      <c r="H38337" s="133"/>
      <c r="T38337" s="133"/>
      <c r="X38337" s="131"/>
      <c r="Y38337" s="133"/>
      <c r="AJ38337" s="133"/>
      <c r="AO38337" s="135"/>
      <c r="AP38337" s="135"/>
      <c r="BJ38337" s="136"/>
    </row>
    <row r="38338" spans="5:62" ht="14.25" customHeight="1" x14ac:dyDescent="0.25">
      <c r="E38338" s="113"/>
      <c r="H38338" s="133"/>
      <c r="T38338" s="133"/>
      <c r="X38338" s="131"/>
      <c r="Y38338" s="133"/>
      <c r="AJ38338" s="133"/>
      <c r="AO38338" s="135"/>
      <c r="AP38338" s="135"/>
      <c r="BJ38338" s="136"/>
    </row>
    <row r="38339" spans="5:62" ht="14.25" customHeight="1" x14ac:dyDescent="0.25">
      <c r="E38339" s="113"/>
      <c r="H38339" s="133"/>
      <c r="T38339" s="133"/>
      <c r="X38339" s="131"/>
      <c r="Y38339" s="133"/>
      <c r="AJ38339" s="133"/>
      <c r="AO38339" s="135"/>
      <c r="AP38339" s="135"/>
      <c r="BJ38339" s="136"/>
    </row>
    <row r="38340" spans="5:62" ht="14.25" customHeight="1" x14ac:dyDescent="0.25">
      <c r="E38340" s="113"/>
      <c r="H38340" s="133"/>
      <c r="T38340" s="133"/>
      <c r="X38340" s="131"/>
      <c r="Y38340" s="133"/>
      <c r="AJ38340" s="133"/>
      <c r="AO38340" s="135"/>
      <c r="AP38340" s="135"/>
      <c r="BJ38340" s="136"/>
    </row>
    <row r="38341" spans="5:62" ht="14.25" customHeight="1" x14ac:dyDescent="0.25">
      <c r="E38341" s="113"/>
      <c r="H38341" s="133"/>
      <c r="T38341" s="133"/>
      <c r="X38341" s="131"/>
      <c r="Y38341" s="133"/>
      <c r="AJ38341" s="133"/>
      <c r="AO38341" s="135"/>
      <c r="AP38341" s="135"/>
      <c r="BJ38341" s="136"/>
    </row>
    <row r="38342" spans="5:62" ht="14.25" customHeight="1" x14ac:dyDescent="0.25">
      <c r="E38342" s="113"/>
      <c r="H38342" s="133"/>
      <c r="T38342" s="133"/>
      <c r="X38342" s="131"/>
      <c r="Y38342" s="133"/>
      <c r="AJ38342" s="133"/>
      <c r="AO38342" s="135"/>
      <c r="AP38342" s="135"/>
      <c r="BJ38342" s="136"/>
    </row>
    <row r="38343" spans="5:62" ht="14.25" customHeight="1" x14ac:dyDescent="0.25">
      <c r="E38343" s="113"/>
      <c r="H38343" s="133"/>
      <c r="T38343" s="133"/>
      <c r="X38343" s="131"/>
      <c r="Y38343" s="133"/>
      <c r="AJ38343" s="133"/>
      <c r="AO38343" s="135"/>
      <c r="AP38343" s="135"/>
      <c r="BJ38343" s="136"/>
    </row>
    <row r="38344" spans="5:62" ht="14.25" customHeight="1" x14ac:dyDescent="0.25">
      <c r="E38344" s="113"/>
      <c r="H38344" s="133"/>
      <c r="T38344" s="133"/>
      <c r="X38344" s="131"/>
      <c r="Y38344" s="133"/>
      <c r="AJ38344" s="133"/>
      <c r="AO38344" s="135"/>
      <c r="AP38344" s="135"/>
      <c r="BJ38344" s="136"/>
    </row>
    <row r="38345" spans="5:62" ht="14.25" customHeight="1" x14ac:dyDescent="0.25">
      <c r="E38345" s="113"/>
      <c r="H38345" s="133"/>
      <c r="T38345" s="133"/>
      <c r="X38345" s="131"/>
      <c r="Y38345" s="133"/>
      <c r="AJ38345" s="133"/>
      <c r="AO38345" s="135"/>
      <c r="AP38345" s="135"/>
      <c r="BJ38345" s="136"/>
    </row>
    <row r="38346" spans="5:62" ht="14.25" customHeight="1" x14ac:dyDescent="0.25">
      <c r="E38346" s="113"/>
      <c r="H38346" s="133"/>
      <c r="T38346" s="133"/>
      <c r="X38346" s="131"/>
      <c r="Y38346" s="133"/>
      <c r="AJ38346" s="133"/>
      <c r="AO38346" s="135"/>
      <c r="AP38346" s="135"/>
      <c r="BJ38346" s="136"/>
    </row>
    <row r="38347" spans="5:62" ht="14.25" customHeight="1" x14ac:dyDescent="0.25">
      <c r="E38347" s="113"/>
      <c r="H38347" s="133"/>
      <c r="T38347" s="133"/>
      <c r="X38347" s="131"/>
      <c r="Y38347" s="133"/>
      <c r="AJ38347" s="133"/>
      <c r="AO38347" s="135"/>
      <c r="AP38347" s="135"/>
      <c r="BJ38347" s="136"/>
    </row>
    <row r="38348" spans="5:62" ht="14.25" customHeight="1" x14ac:dyDescent="0.25">
      <c r="E38348" s="113"/>
      <c r="H38348" s="133"/>
      <c r="T38348" s="133"/>
      <c r="X38348" s="131"/>
      <c r="Y38348" s="133"/>
      <c r="AJ38348" s="133"/>
      <c r="AO38348" s="135"/>
      <c r="AP38348" s="135"/>
      <c r="BJ38348" s="136"/>
    </row>
    <row r="38349" spans="5:62" ht="14.25" customHeight="1" x14ac:dyDescent="0.25">
      <c r="E38349" s="113"/>
      <c r="H38349" s="133"/>
      <c r="T38349" s="133"/>
      <c r="X38349" s="131"/>
      <c r="Y38349" s="133"/>
      <c r="AJ38349" s="133"/>
      <c r="AO38349" s="135"/>
      <c r="AP38349" s="135"/>
      <c r="BJ38349" s="136"/>
    </row>
    <row r="38350" spans="5:62" ht="14.25" customHeight="1" x14ac:dyDescent="0.25">
      <c r="E38350" s="113"/>
      <c r="H38350" s="133"/>
      <c r="T38350" s="133"/>
      <c r="X38350" s="131"/>
      <c r="Y38350" s="133"/>
      <c r="AJ38350" s="133"/>
      <c r="AO38350" s="135"/>
      <c r="AP38350" s="135"/>
      <c r="BJ38350" s="136"/>
    </row>
    <row r="38351" spans="5:62" ht="14.25" customHeight="1" x14ac:dyDescent="0.25">
      <c r="E38351" s="113"/>
      <c r="H38351" s="133"/>
      <c r="T38351" s="133"/>
      <c r="X38351" s="131"/>
      <c r="Y38351" s="133"/>
      <c r="AJ38351" s="133"/>
      <c r="AO38351" s="135"/>
      <c r="AP38351" s="135"/>
      <c r="BJ38351" s="136"/>
    </row>
    <row r="38352" spans="5:62" ht="14.25" customHeight="1" x14ac:dyDescent="0.25">
      <c r="E38352" s="113"/>
      <c r="H38352" s="133"/>
      <c r="T38352" s="133"/>
      <c r="X38352" s="131"/>
      <c r="Y38352" s="133"/>
      <c r="AJ38352" s="133"/>
      <c r="AO38352" s="135"/>
      <c r="AP38352" s="135"/>
      <c r="BJ38352" s="136"/>
    </row>
    <row r="38353" spans="5:62" ht="14.25" customHeight="1" x14ac:dyDescent="0.25">
      <c r="E38353" s="113"/>
      <c r="H38353" s="133"/>
      <c r="T38353" s="133"/>
      <c r="X38353" s="131"/>
      <c r="Y38353" s="133"/>
      <c r="AJ38353" s="133"/>
      <c r="AO38353" s="135"/>
      <c r="AP38353" s="135"/>
      <c r="BJ38353" s="136"/>
    </row>
    <row r="38354" spans="5:62" ht="14.25" customHeight="1" x14ac:dyDescent="0.25">
      <c r="E38354" s="113"/>
      <c r="H38354" s="133"/>
      <c r="T38354" s="133"/>
      <c r="X38354" s="131"/>
      <c r="Y38354" s="133"/>
      <c r="AJ38354" s="133"/>
      <c r="AO38354" s="135"/>
      <c r="AP38354" s="135"/>
      <c r="BJ38354" s="136"/>
    </row>
    <row r="38355" spans="5:62" ht="14.25" customHeight="1" x14ac:dyDescent="0.25">
      <c r="E38355" s="113"/>
      <c r="H38355" s="133"/>
      <c r="T38355" s="133"/>
      <c r="X38355" s="131"/>
      <c r="Y38355" s="133"/>
      <c r="AJ38355" s="133"/>
      <c r="AO38355" s="135"/>
      <c r="AP38355" s="135"/>
      <c r="BJ38355" s="136"/>
    </row>
    <row r="38356" spans="5:62" ht="14.25" customHeight="1" x14ac:dyDescent="0.25">
      <c r="E38356" s="113"/>
      <c r="H38356" s="133"/>
      <c r="T38356" s="133"/>
      <c r="X38356" s="131"/>
      <c r="Y38356" s="133"/>
      <c r="AJ38356" s="133"/>
      <c r="AO38356" s="135"/>
      <c r="AP38356" s="135"/>
      <c r="BJ38356" s="136"/>
    </row>
    <row r="38357" spans="5:62" ht="14.25" customHeight="1" x14ac:dyDescent="0.25">
      <c r="E38357" s="113"/>
      <c r="H38357" s="133"/>
      <c r="T38357" s="133"/>
      <c r="X38357" s="131"/>
      <c r="Y38357" s="133"/>
      <c r="AJ38357" s="133"/>
      <c r="AO38357" s="135"/>
      <c r="AP38357" s="135"/>
      <c r="BJ38357" s="136"/>
    </row>
    <row r="38358" spans="5:62" ht="14.25" customHeight="1" x14ac:dyDescent="0.25">
      <c r="E38358" s="113"/>
      <c r="H38358" s="133"/>
      <c r="T38358" s="133"/>
      <c r="X38358" s="131"/>
      <c r="Y38358" s="133"/>
      <c r="AJ38358" s="133"/>
      <c r="AO38358" s="135"/>
      <c r="AP38358" s="135"/>
      <c r="BJ38358" s="136"/>
    </row>
    <row r="38359" spans="5:62" ht="14.25" customHeight="1" x14ac:dyDescent="0.25">
      <c r="E38359" s="113"/>
      <c r="H38359" s="133"/>
      <c r="T38359" s="133"/>
      <c r="X38359" s="131"/>
      <c r="Y38359" s="133"/>
      <c r="AJ38359" s="133"/>
      <c r="AO38359" s="135"/>
      <c r="AP38359" s="135"/>
      <c r="BJ38359" s="136"/>
    </row>
    <row r="38360" spans="5:62" ht="14.25" customHeight="1" x14ac:dyDescent="0.25">
      <c r="E38360" s="113"/>
      <c r="H38360" s="133"/>
      <c r="T38360" s="133"/>
      <c r="X38360" s="131"/>
      <c r="Y38360" s="133"/>
      <c r="AJ38360" s="133"/>
      <c r="AO38360" s="135"/>
      <c r="AP38360" s="135"/>
      <c r="BJ38360" s="136"/>
    </row>
    <row r="38361" spans="5:62" ht="14.25" customHeight="1" x14ac:dyDescent="0.25">
      <c r="E38361" s="113"/>
      <c r="H38361" s="133"/>
      <c r="T38361" s="133"/>
      <c r="X38361" s="131"/>
      <c r="Y38361" s="133"/>
      <c r="AJ38361" s="133"/>
      <c r="AO38361" s="135"/>
      <c r="AP38361" s="135"/>
      <c r="BJ38361" s="136"/>
    </row>
    <row r="38362" spans="5:62" ht="14.25" customHeight="1" x14ac:dyDescent="0.25">
      <c r="E38362" s="113"/>
      <c r="H38362" s="133"/>
      <c r="T38362" s="133"/>
      <c r="X38362" s="131"/>
      <c r="Y38362" s="133"/>
      <c r="AJ38362" s="133"/>
      <c r="AO38362" s="135"/>
      <c r="AP38362" s="135"/>
      <c r="BJ38362" s="136"/>
    </row>
    <row r="38363" spans="5:62" ht="14.25" customHeight="1" x14ac:dyDescent="0.25">
      <c r="E38363" s="113"/>
      <c r="H38363" s="133"/>
      <c r="T38363" s="133"/>
      <c r="X38363" s="131"/>
      <c r="Y38363" s="133"/>
      <c r="AJ38363" s="133"/>
      <c r="AO38363" s="135"/>
      <c r="AP38363" s="135"/>
      <c r="BJ38363" s="136"/>
    </row>
    <row r="38364" spans="5:62" ht="14.25" customHeight="1" x14ac:dyDescent="0.25">
      <c r="E38364" s="113"/>
      <c r="H38364" s="133"/>
      <c r="T38364" s="133"/>
      <c r="X38364" s="131"/>
      <c r="Y38364" s="133"/>
      <c r="AJ38364" s="133"/>
      <c r="AO38364" s="135"/>
      <c r="AP38364" s="135"/>
      <c r="BJ38364" s="136"/>
    </row>
    <row r="38365" spans="5:62" ht="14.25" customHeight="1" x14ac:dyDescent="0.25">
      <c r="E38365" s="113"/>
      <c r="H38365" s="133"/>
      <c r="T38365" s="133"/>
      <c r="X38365" s="131"/>
      <c r="Y38365" s="133"/>
      <c r="AJ38365" s="133"/>
      <c r="AO38365" s="135"/>
      <c r="AP38365" s="135"/>
      <c r="BJ38365" s="136"/>
    </row>
    <row r="38366" spans="5:62" ht="14.25" customHeight="1" x14ac:dyDescent="0.25">
      <c r="E38366" s="113"/>
      <c r="H38366" s="133"/>
      <c r="T38366" s="133"/>
      <c r="X38366" s="131"/>
      <c r="Y38366" s="133"/>
      <c r="AJ38366" s="133"/>
      <c r="AO38366" s="135"/>
      <c r="AP38366" s="135"/>
      <c r="BJ38366" s="136"/>
    </row>
    <row r="38367" spans="5:62" ht="14.25" customHeight="1" x14ac:dyDescent="0.25">
      <c r="E38367" s="113"/>
      <c r="H38367" s="133"/>
      <c r="T38367" s="133"/>
      <c r="X38367" s="131"/>
      <c r="Y38367" s="133"/>
      <c r="AJ38367" s="133"/>
      <c r="AO38367" s="135"/>
      <c r="AP38367" s="135"/>
      <c r="BJ38367" s="136"/>
    </row>
    <row r="38368" spans="5:62" ht="14.25" customHeight="1" x14ac:dyDescent="0.25">
      <c r="E38368" s="113"/>
      <c r="H38368" s="133"/>
      <c r="T38368" s="133"/>
      <c r="X38368" s="131"/>
      <c r="Y38368" s="133"/>
      <c r="AJ38368" s="133"/>
      <c r="AO38368" s="135"/>
      <c r="AP38368" s="135"/>
      <c r="BJ38368" s="136"/>
    </row>
    <row r="38369" spans="5:62" ht="14.25" customHeight="1" x14ac:dyDescent="0.25">
      <c r="E38369" s="113"/>
      <c r="H38369" s="133"/>
      <c r="T38369" s="133"/>
      <c r="X38369" s="131"/>
      <c r="Y38369" s="133"/>
      <c r="AJ38369" s="133"/>
      <c r="AO38369" s="135"/>
      <c r="AP38369" s="135"/>
      <c r="BJ38369" s="136"/>
    </row>
    <row r="38370" spans="5:62" ht="14.25" customHeight="1" x14ac:dyDescent="0.25">
      <c r="E38370" s="113"/>
      <c r="H38370" s="133"/>
      <c r="T38370" s="133"/>
      <c r="X38370" s="131"/>
      <c r="Y38370" s="133"/>
      <c r="AJ38370" s="133"/>
      <c r="AO38370" s="135"/>
      <c r="AP38370" s="135"/>
      <c r="BJ38370" s="136"/>
    </row>
    <row r="38371" spans="5:62" ht="14.25" customHeight="1" x14ac:dyDescent="0.25">
      <c r="E38371" s="113"/>
      <c r="H38371" s="133"/>
      <c r="T38371" s="133"/>
      <c r="X38371" s="131"/>
      <c r="Y38371" s="133"/>
      <c r="AJ38371" s="133"/>
      <c r="AO38371" s="135"/>
      <c r="AP38371" s="135"/>
      <c r="BJ38371" s="136"/>
    </row>
    <row r="38372" spans="5:62" ht="14.25" customHeight="1" x14ac:dyDescent="0.25">
      <c r="E38372" s="113"/>
      <c r="H38372" s="133"/>
      <c r="T38372" s="133"/>
      <c r="X38372" s="131"/>
      <c r="Y38372" s="133"/>
      <c r="AJ38372" s="133"/>
      <c r="AO38372" s="135"/>
      <c r="AP38372" s="135"/>
      <c r="BJ38372" s="136"/>
    </row>
    <row r="38373" spans="5:62" ht="14.25" customHeight="1" x14ac:dyDescent="0.25">
      <c r="E38373" s="113"/>
      <c r="H38373" s="133"/>
      <c r="T38373" s="133"/>
      <c r="X38373" s="131"/>
      <c r="Y38373" s="133"/>
      <c r="AJ38373" s="133"/>
      <c r="AO38373" s="135"/>
      <c r="AP38373" s="135"/>
      <c r="BJ38373" s="136"/>
    </row>
    <row r="38374" spans="5:62" ht="14.25" customHeight="1" x14ac:dyDescent="0.25">
      <c r="E38374" s="113"/>
      <c r="H38374" s="133"/>
      <c r="T38374" s="133"/>
      <c r="X38374" s="131"/>
      <c r="Y38374" s="133"/>
      <c r="AJ38374" s="133"/>
      <c r="AO38374" s="135"/>
      <c r="AP38374" s="135"/>
      <c r="BJ38374" s="136"/>
    </row>
    <row r="38375" spans="5:62" ht="14.25" customHeight="1" x14ac:dyDescent="0.25">
      <c r="E38375" s="113"/>
      <c r="H38375" s="133"/>
      <c r="T38375" s="133"/>
      <c r="X38375" s="131"/>
      <c r="Y38375" s="133"/>
      <c r="AJ38375" s="133"/>
      <c r="AO38375" s="135"/>
      <c r="AP38375" s="135"/>
      <c r="BJ38375" s="136"/>
    </row>
    <row r="38376" spans="5:62" ht="14.25" customHeight="1" x14ac:dyDescent="0.25">
      <c r="E38376" s="113"/>
      <c r="H38376" s="133"/>
      <c r="T38376" s="133"/>
      <c r="X38376" s="131"/>
      <c r="Y38376" s="133"/>
      <c r="AJ38376" s="133"/>
      <c r="AO38376" s="135"/>
      <c r="AP38376" s="135"/>
      <c r="BJ38376" s="136"/>
    </row>
    <row r="38377" spans="5:62" ht="14.25" customHeight="1" x14ac:dyDescent="0.25">
      <c r="E38377" s="113"/>
      <c r="H38377" s="133"/>
      <c r="T38377" s="133"/>
      <c r="X38377" s="131"/>
      <c r="Y38377" s="133"/>
      <c r="AJ38377" s="133"/>
      <c r="AO38377" s="135"/>
      <c r="AP38377" s="135"/>
      <c r="BJ38377" s="136"/>
    </row>
    <row r="38378" spans="5:62" ht="14.25" customHeight="1" x14ac:dyDescent="0.25">
      <c r="E38378" s="113"/>
      <c r="H38378" s="133"/>
      <c r="T38378" s="133"/>
      <c r="X38378" s="131"/>
      <c r="Y38378" s="133"/>
      <c r="AJ38378" s="133"/>
      <c r="AO38378" s="135"/>
      <c r="AP38378" s="135"/>
      <c r="BJ38378" s="136"/>
    </row>
    <row r="38379" spans="5:62" ht="14.25" customHeight="1" x14ac:dyDescent="0.25">
      <c r="E38379" s="113"/>
      <c r="H38379" s="133"/>
      <c r="T38379" s="133"/>
      <c r="X38379" s="131"/>
      <c r="Y38379" s="133"/>
      <c r="AJ38379" s="133"/>
      <c r="AO38379" s="135"/>
      <c r="AP38379" s="135"/>
      <c r="BJ38379" s="136"/>
    </row>
    <row r="38380" spans="5:62" ht="14.25" customHeight="1" x14ac:dyDescent="0.25">
      <c r="E38380" s="113"/>
      <c r="H38380" s="133"/>
      <c r="T38380" s="133"/>
      <c r="X38380" s="131"/>
      <c r="Y38380" s="133"/>
      <c r="AJ38380" s="133"/>
      <c r="AO38380" s="135"/>
      <c r="AP38380" s="135"/>
      <c r="BJ38380" s="136"/>
    </row>
    <row r="38381" spans="5:62" ht="14.25" customHeight="1" x14ac:dyDescent="0.25">
      <c r="E38381" s="113"/>
      <c r="H38381" s="133"/>
      <c r="T38381" s="133"/>
      <c r="X38381" s="131"/>
      <c r="Y38381" s="133"/>
      <c r="AJ38381" s="133"/>
      <c r="AO38381" s="135"/>
      <c r="AP38381" s="135"/>
      <c r="BJ38381" s="136"/>
    </row>
    <row r="38382" spans="5:62" ht="14.25" customHeight="1" x14ac:dyDescent="0.25">
      <c r="E38382" s="113"/>
      <c r="H38382" s="133"/>
      <c r="T38382" s="133"/>
      <c r="X38382" s="131"/>
      <c r="Y38382" s="133"/>
      <c r="AJ38382" s="133"/>
      <c r="AO38382" s="135"/>
      <c r="AP38382" s="135"/>
      <c r="BJ38382" s="136"/>
    </row>
    <row r="38383" spans="5:62" ht="14.25" customHeight="1" x14ac:dyDescent="0.25">
      <c r="E38383" s="113"/>
      <c r="H38383" s="133"/>
      <c r="T38383" s="133"/>
      <c r="X38383" s="131"/>
      <c r="Y38383" s="133"/>
      <c r="AJ38383" s="133"/>
      <c r="AO38383" s="135"/>
      <c r="AP38383" s="135"/>
      <c r="BJ38383" s="136"/>
    </row>
    <row r="38384" spans="5:62" ht="14.25" customHeight="1" x14ac:dyDescent="0.25">
      <c r="E38384" s="113"/>
      <c r="H38384" s="133"/>
      <c r="T38384" s="133"/>
      <c r="X38384" s="131"/>
      <c r="Y38384" s="133"/>
      <c r="AJ38384" s="133"/>
      <c r="AO38384" s="135"/>
      <c r="AP38384" s="135"/>
      <c r="BJ38384" s="136"/>
    </row>
    <row r="38385" spans="5:62" ht="14.25" customHeight="1" x14ac:dyDescent="0.25">
      <c r="E38385" s="113"/>
      <c r="H38385" s="133"/>
      <c r="T38385" s="133"/>
      <c r="X38385" s="131"/>
      <c r="Y38385" s="133"/>
      <c r="AJ38385" s="133"/>
      <c r="AO38385" s="135"/>
      <c r="AP38385" s="135"/>
      <c r="BJ38385" s="136"/>
    </row>
    <row r="38386" spans="5:62" ht="14.25" customHeight="1" x14ac:dyDescent="0.25">
      <c r="E38386" s="113"/>
      <c r="H38386" s="133"/>
      <c r="T38386" s="133"/>
      <c r="X38386" s="131"/>
      <c r="Y38386" s="133"/>
      <c r="AJ38386" s="133"/>
      <c r="AO38386" s="135"/>
      <c r="AP38386" s="135"/>
      <c r="BJ38386" s="136"/>
    </row>
    <row r="38387" spans="5:62" ht="14.25" customHeight="1" x14ac:dyDescent="0.25">
      <c r="E38387" s="113"/>
      <c r="H38387" s="133"/>
      <c r="T38387" s="133"/>
      <c r="X38387" s="131"/>
      <c r="Y38387" s="133"/>
      <c r="AJ38387" s="133"/>
      <c r="AO38387" s="135"/>
      <c r="AP38387" s="135"/>
      <c r="BJ38387" s="136"/>
    </row>
    <row r="38388" spans="5:62" ht="14.25" customHeight="1" x14ac:dyDescent="0.25">
      <c r="E38388" s="113"/>
      <c r="H38388" s="133"/>
      <c r="T38388" s="133"/>
      <c r="X38388" s="131"/>
      <c r="Y38388" s="133"/>
      <c r="AJ38388" s="133"/>
      <c r="AO38388" s="135"/>
      <c r="AP38388" s="135"/>
      <c r="BJ38388" s="136"/>
    </row>
    <row r="38389" spans="5:62" ht="14.25" customHeight="1" x14ac:dyDescent="0.25">
      <c r="E38389" s="113"/>
      <c r="H38389" s="133"/>
      <c r="T38389" s="133"/>
      <c r="X38389" s="131"/>
      <c r="Y38389" s="133"/>
      <c r="AJ38389" s="133"/>
      <c r="AO38389" s="135"/>
      <c r="AP38389" s="135"/>
      <c r="BJ38389" s="136"/>
    </row>
    <row r="38390" spans="5:62" ht="14.25" customHeight="1" x14ac:dyDescent="0.25">
      <c r="E38390" s="113"/>
      <c r="H38390" s="133"/>
      <c r="T38390" s="133"/>
      <c r="X38390" s="131"/>
      <c r="Y38390" s="133"/>
      <c r="AJ38390" s="133"/>
      <c r="AO38390" s="135"/>
      <c r="AP38390" s="135"/>
      <c r="BJ38390" s="136"/>
    </row>
    <row r="38391" spans="5:62" ht="14.25" customHeight="1" x14ac:dyDescent="0.25">
      <c r="E38391" s="113"/>
      <c r="H38391" s="133"/>
      <c r="T38391" s="133"/>
      <c r="X38391" s="131"/>
      <c r="Y38391" s="133"/>
      <c r="AJ38391" s="133"/>
      <c r="AO38391" s="135"/>
      <c r="AP38391" s="135"/>
      <c r="BJ38391" s="136"/>
    </row>
    <row r="38392" spans="5:62" ht="14.25" customHeight="1" x14ac:dyDescent="0.25">
      <c r="E38392" s="113"/>
      <c r="H38392" s="133"/>
      <c r="T38392" s="133"/>
      <c r="X38392" s="131"/>
      <c r="Y38392" s="133"/>
      <c r="AJ38392" s="133"/>
      <c r="AO38392" s="135"/>
      <c r="AP38392" s="135"/>
      <c r="BJ38392" s="136"/>
    </row>
    <row r="38393" spans="5:62" ht="14.25" customHeight="1" x14ac:dyDescent="0.25">
      <c r="E38393" s="113"/>
      <c r="H38393" s="133"/>
      <c r="T38393" s="133"/>
      <c r="X38393" s="131"/>
      <c r="Y38393" s="133"/>
      <c r="AJ38393" s="133"/>
      <c r="AO38393" s="135"/>
      <c r="AP38393" s="135"/>
      <c r="BJ38393" s="136"/>
    </row>
    <row r="38394" spans="5:62" ht="14.25" customHeight="1" x14ac:dyDescent="0.25">
      <c r="E38394" s="113"/>
      <c r="H38394" s="133"/>
      <c r="T38394" s="133"/>
      <c r="X38394" s="131"/>
      <c r="Y38394" s="133"/>
      <c r="AJ38394" s="133"/>
      <c r="AO38394" s="135"/>
      <c r="AP38394" s="135"/>
      <c r="BJ38394" s="136"/>
    </row>
    <row r="38395" spans="5:62" ht="14.25" customHeight="1" x14ac:dyDescent="0.25">
      <c r="E38395" s="113"/>
      <c r="H38395" s="133"/>
      <c r="T38395" s="133"/>
      <c r="X38395" s="131"/>
      <c r="Y38395" s="133"/>
      <c r="AJ38395" s="133"/>
      <c r="AO38395" s="135"/>
      <c r="AP38395" s="135"/>
      <c r="BJ38395" s="136"/>
    </row>
    <row r="38396" spans="5:62" ht="14.25" customHeight="1" x14ac:dyDescent="0.25">
      <c r="E38396" s="113"/>
      <c r="H38396" s="133"/>
      <c r="T38396" s="133"/>
      <c r="X38396" s="131"/>
      <c r="Y38396" s="133"/>
      <c r="AJ38396" s="133"/>
      <c r="AO38396" s="135"/>
      <c r="AP38396" s="135"/>
      <c r="BJ38396" s="136"/>
    </row>
    <row r="38397" spans="5:62" ht="14.25" customHeight="1" x14ac:dyDescent="0.25">
      <c r="E38397" s="113"/>
      <c r="H38397" s="133"/>
      <c r="T38397" s="133"/>
      <c r="X38397" s="131"/>
      <c r="Y38397" s="133"/>
      <c r="AJ38397" s="133"/>
      <c r="AO38397" s="135"/>
      <c r="AP38397" s="135"/>
      <c r="BJ38397" s="136"/>
    </row>
    <row r="38398" spans="5:62" ht="14.25" customHeight="1" x14ac:dyDescent="0.25">
      <c r="E38398" s="113"/>
      <c r="H38398" s="133"/>
      <c r="T38398" s="133"/>
      <c r="X38398" s="131"/>
      <c r="Y38398" s="133"/>
      <c r="AJ38398" s="133"/>
      <c r="AO38398" s="135"/>
      <c r="AP38398" s="135"/>
      <c r="BJ38398" s="136"/>
    </row>
    <row r="38399" spans="5:62" ht="14.25" customHeight="1" x14ac:dyDescent="0.25">
      <c r="E38399" s="113"/>
      <c r="H38399" s="133"/>
      <c r="T38399" s="133"/>
      <c r="X38399" s="131"/>
      <c r="Y38399" s="133"/>
      <c r="AJ38399" s="133"/>
      <c r="AO38399" s="135"/>
      <c r="AP38399" s="135"/>
      <c r="BJ38399" s="136"/>
    </row>
    <row r="38400" spans="5:62" ht="14.25" customHeight="1" x14ac:dyDescent="0.25">
      <c r="E38400" s="113"/>
      <c r="H38400" s="133"/>
      <c r="T38400" s="133"/>
      <c r="X38400" s="131"/>
      <c r="Y38400" s="133"/>
      <c r="AJ38400" s="133"/>
      <c r="AO38400" s="135"/>
      <c r="AP38400" s="135"/>
      <c r="BJ38400" s="136"/>
    </row>
    <row r="38401" spans="5:62" ht="14.25" customHeight="1" x14ac:dyDescent="0.25">
      <c r="E38401" s="113"/>
      <c r="H38401" s="133"/>
      <c r="T38401" s="133"/>
      <c r="X38401" s="131"/>
      <c r="Y38401" s="133"/>
      <c r="AJ38401" s="133"/>
      <c r="AO38401" s="135"/>
      <c r="AP38401" s="135"/>
      <c r="BJ38401" s="136"/>
    </row>
    <row r="38402" spans="5:62" ht="14.25" customHeight="1" x14ac:dyDescent="0.25">
      <c r="E38402" s="113"/>
      <c r="H38402" s="133"/>
      <c r="T38402" s="133"/>
      <c r="X38402" s="131"/>
      <c r="Y38402" s="133"/>
      <c r="AJ38402" s="133"/>
      <c r="AO38402" s="135"/>
      <c r="AP38402" s="135"/>
      <c r="BJ38402" s="136"/>
    </row>
    <row r="38403" spans="5:62" ht="14.25" customHeight="1" x14ac:dyDescent="0.25">
      <c r="E38403" s="113"/>
      <c r="H38403" s="133"/>
      <c r="T38403" s="133"/>
      <c r="X38403" s="131"/>
      <c r="Y38403" s="133"/>
      <c r="AJ38403" s="133"/>
      <c r="AO38403" s="135"/>
      <c r="AP38403" s="135"/>
      <c r="BJ38403" s="136"/>
    </row>
    <row r="38404" spans="5:62" ht="14.25" customHeight="1" x14ac:dyDescent="0.25">
      <c r="E38404" s="113"/>
      <c r="H38404" s="133"/>
      <c r="T38404" s="133"/>
      <c r="X38404" s="131"/>
      <c r="Y38404" s="133"/>
      <c r="AJ38404" s="133"/>
      <c r="AO38404" s="135"/>
      <c r="AP38404" s="135"/>
      <c r="BJ38404" s="136"/>
    </row>
    <row r="38405" spans="5:62" ht="14.25" customHeight="1" x14ac:dyDescent="0.25">
      <c r="E38405" s="113"/>
      <c r="H38405" s="133"/>
      <c r="T38405" s="133"/>
      <c r="X38405" s="131"/>
      <c r="Y38405" s="133"/>
      <c r="AJ38405" s="133"/>
      <c r="AO38405" s="135"/>
      <c r="AP38405" s="135"/>
      <c r="BJ38405" s="136"/>
    </row>
    <row r="38406" spans="5:62" ht="14.25" customHeight="1" x14ac:dyDescent="0.25">
      <c r="E38406" s="113"/>
      <c r="H38406" s="133"/>
      <c r="T38406" s="133"/>
      <c r="X38406" s="131"/>
      <c r="Y38406" s="133"/>
      <c r="AJ38406" s="133"/>
      <c r="AO38406" s="135"/>
      <c r="AP38406" s="135"/>
      <c r="BJ38406" s="136"/>
    </row>
    <row r="38407" spans="5:62" ht="14.25" customHeight="1" x14ac:dyDescent="0.25">
      <c r="E38407" s="113"/>
      <c r="H38407" s="133"/>
      <c r="T38407" s="133"/>
      <c r="X38407" s="131"/>
      <c r="Y38407" s="133"/>
      <c r="AJ38407" s="133"/>
      <c r="AO38407" s="135"/>
      <c r="AP38407" s="135"/>
      <c r="BJ38407" s="136"/>
    </row>
    <row r="38408" spans="5:62" ht="14.25" customHeight="1" x14ac:dyDescent="0.25">
      <c r="E38408" s="113"/>
      <c r="H38408" s="133"/>
      <c r="T38408" s="133"/>
      <c r="X38408" s="131"/>
      <c r="Y38408" s="133"/>
      <c r="AJ38408" s="133"/>
      <c r="AO38408" s="135"/>
      <c r="AP38408" s="135"/>
      <c r="BJ38408" s="136"/>
    </row>
    <row r="38409" spans="5:62" ht="14.25" customHeight="1" x14ac:dyDescent="0.25">
      <c r="E38409" s="113"/>
      <c r="H38409" s="133"/>
      <c r="T38409" s="133"/>
      <c r="X38409" s="131"/>
      <c r="Y38409" s="133"/>
      <c r="AJ38409" s="133"/>
      <c r="AO38409" s="135"/>
      <c r="AP38409" s="135"/>
      <c r="BJ38409" s="136"/>
    </row>
    <row r="38410" spans="5:62" ht="14.25" customHeight="1" x14ac:dyDescent="0.25">
      <c r="E38410" s="113"/>
      <c r="H38410" s="133"/>
      <c r="T38410" s="133"/>
      <c r="X38410" s="131"/>
      <c r="Y38410" s="133"/>
      <c r="AJ38410" s="133"/>
      <c r="AO38410" s="135"/>
      <c r="AP38410" s="135"/>
      <c r="BJ38410" s="136"/>
    </row>
    <row r="38411" spans="5:62" ht="14.25" customHeight="1" x14ac:dyDescent="0.25">
      <c r="E38411" s="113"/>
      <c r="H38411" s="133"/>
      <c r="T38411" s="133"/>
      <c r="X38411" s="131"/>
      <c r="Y38411" s="133"/>
      <c r="AJ38411" s="133"/>
      <c r="AO38411" s="135"/>
      <c r="AP38411" s="135"/>
      <c r="BJ38411" s="136"/>
    </row>
    <row r="38412" spans="5:62" ht="14.25" customHeight="1" x14ac:dyDescent="0.25">
      <c r="E38412" s="113"/>
      <c r="H38412" s="133"/>
      <c r="T38412" s="133"/>
      <c r="X38412" s="131"/>
      <c r="Y38412" s="133"/>
      <c r="AJ38412" s="133"/>
      <c r="AO38412" s="135"/>
      <c r="AP38412" s="135"/>
      <c r="BJ38412" s="136"/>
    </row>
    <row r="38413" spans="5:62" ht="14.25" customHeight="1" x14ac:dyDescent="0.25">
      <c r="E38413" s="113"/>
      <c r="H38413" s="133"/>
      <c r="T38413" s="133"/>
      <c r="X38413" s="131"/>
      <c r="Y38413" s="133"/>
      <c r="AJ38413" s="133"/>
      <c r="AO38413" s="135"/>
      <c r="AP38413" s="135"/>
      <c r="BJ38413" s="136"/>
    </row>
    <row r="38414" spans="5:62" ht="14.25" customHeight="1" x14ac:dyDescent="0.25">
      <c r="E38414" s="113"/>
      <c r="H38414" s="133"/>
      <c r="T38414" s="133"/>
      <c r="X38414" s="131"/>
      <c r="Y38414" s="133"/>
      <c r="AJ38414" s="133"/>
      <c r="AO38414" s="135"/>
      <c r="AP38414" s="135"/>
      <c r="BJ38414" s="136"/>
    </row>
    <row r="38415" spans="5:62" ht="14.25" customHeight="1" x14ac:dyDescent="0.25">
      <c r="E38415" s="113"/>
      <c r="H38415" s="133"/>
      <c r="T38415" s="133"/>
      <c r="X38415" s="131"/>
      <c r="Y38415" s="133"/>
      <c r="AJ38415" s="133"/>
      <c r="AO38415" s="135"/>
      <c r="AP38415" s="135"/>
      <c r="BJ38415" s="136"/>
    </row>
    <row r="38416" spans="5:62" ht="14.25" customHeight="1" x14ac:dyDescent="0.25">
      <c r="E38416" s="113"/>
      <c r="H38416" s="133"/>
      <c r="T38416" s="133"/>
      <c r="X38416" s="131"/>
      <c r="Y38416" s="133"/>
      <c r="AJ38416" s="133"/>
      <c r="AO38416" s="135"/>
      <c r="AP38416" s="135"/>
      <c r="BJ38416" s="136"/>
    </row>
    <row r="38417" spans="5:62" ht="14.25" customHeight="1" x14ac:dyDescent="0.25">
      <c r="E38417" s="113"/>
      <c r="H38417" s="133"/>
      <c r="T38417" s="133"/>
      <c r="X38417" s="131"/>
      <c r="Y38417" s="133"/>
      <c r="AJ38417" s="133"/>
      <c r="AO38417" s="135"/>
      <c r="AP38417" s="135"/>
      <c r="BJ38417" s="136"/>
    </row>
    <row r="38418" spans="5:62" ht="14.25" customHeight="1" x14ac:dyDescent="0.25">
      <c r="E38418" s="113"/>
      <c r="H38418" s="133"/>
      <c r="T38418" s="133"/>
      <c r="X38418" s="131"/>
      <c r="Y38418" s="133"/>
      <c r="AJ38418" s="133"/>
      <c r="AO38418" s="135"/>
      <c r="AP38418" s="135"/>
      <c r="BJ38418" s="136"/>
    </row>
    <row r="38419" spans="5:62" ht="14.25" customHeight="1" x14ac:dyDescent="0.25">
      <c r="E38419" s="113"/>
      <c r="H38419" s="133"/>
      <c r="T38419" s="133"/>
      <c r="X38419" s="131"/>
      <c r="Y38419" s="133"/>
      <c r="AJ38419" s="133"/>
      <c r="AO38419" s="135"/>
      <c r="AP38419" s="135"/>
      <c r="BJ38419" s="136"/>
    </row>
    <row r="38420" spans="5:62" ht="14.25" customHeight="1" x14ac:dyDescent="0.25">
      <c r="E38420" s="113"/>
      <c r="H38420" s="133"/>
      <c r="T38420" s="133"/>
      <c r="X38420" s="131"/>
      <c r="Y38420" s="133"/>
      <c r="AJ38420" s="133"/>
      <c r="AO38420" s="135"/>
      <c r="AP38420" s="135"/>
      <c r="BJ38420" s="136"/>
    </row>
    <row r="38421" spans="5:62" ht="14.25" customHeight="1" x14ac:dyDescent="0.25">
      <c r="E38421" s="113"/>
      <c r="H38421" s="133"/>
      <c r="T38421" s="133"/>
      <c r="X38421" s="131"/>
      <c r="Y38421" s="133"/>
      <c r="AJ38421" s="133"/>
      <c r="AO38421" s="135"/>
      <c r="AP38421" s="135"/>
      <c r="BJ38421" s="136"/>
    </row>
    <row r="38422" spans="5:62" ht="14.25" customHeight="1" x14ac:dyDescent="0.25">
      <c r="E38422" s="113"/>
      <c r="H38422" s="133"/>
      <c r="T38422" s="133"/>
      <c r="X38422" s="131"/>
      <c r="Y38422" s="133"/>
      <c r="AJ38422" s="133"/>
      <c r="AO38422" s="135"/>
      <c r="AP38422" s="135"/>
      <c r="BJ38422" s="136"/>
    </row>
    <row r="38423" spans="5:62" ht="14.25" customHeight="1" x14ac:dyDescent="0.25">
      <c r="E38423" s="113"/>
      <c r="H38423" s="133"/>
      <c r="T38423" s="133"/>
      <c r="X38423" s="131"/>
      <c r="Y38423" s="133"/>
      <c r="AJ38423" s="133"/>
      <c r="AO38423" s="135"/>
      <c r="AP38423" s="135"/>
      <c r="BJ38423" s="136"/>
    </row>
    <row r="38424" spans="5:62" ht="14.25" customHeight="1" x14ac:dyDescent="0.25">
      <c r="E38424" s="113"/>
      <c r="H38424" s="133"/>
      <c r="T38424" s="133"/>
      <c r="X38424" s="131"/>
      <c r="Y38424" s="133"/>
      <c r="AJ38424" s="133"/>
      <c r="AO38424" s="135"/>
      <c r="AP38424" s="135"/>
      <c r="BJ38424" s="136"/>
    </row>
    <row r="38425" spans="5:62" ht="14.25" customHeight="1" x14ac:dyDescent="0.25">
      <c r="E38425" s="113"/>
      <c r="H38425" s="133"/>
      <c r="T38425" s="133"/>
      <c r="X38425" s="131"/>
      <c r="Y38425" s="133"/>
      <c r="AJ38425" s="133"/>
      <c r="AO38425" s="135"/>
      <c r="AP38425" s="135"/>
      <c r="BJ38425" s="136"/>
    </row>
    <row r="38426" spans="5:62" ht="14.25" customHeight="1" x14ac:dyDescent="0.25">
      <c r="E38426" s="113"/>
      <c r="H38426" s="133"/>
      <c r="T38426" s="133"/>
      <c r="X38426" s="131"/>
      <c r="Y38426" s="133"/>
      <c r="AJ38426" s="133"/>
      <c r="AO38426" s="135"/>
      <c r="AP38426" s="135"/>
      <c r="BJ38426" s="136"/>
    </row>
    <row r="38427" spans="5:62" ht="14.25" customHeight="1" x14ac:dyDescent="0.25">
      <c r="E38427" s="113"/>
      <c r="H38427" s="133"/>
      <c r="T38427" s="133"/>
      <c r="X38427" s="131"/>
      <c r="Y38427" s="133"/>
      <c r="AJ38427" s="133"/>
      <c r="AO38427" s="135"/>
      <c r="AP38427" s="135"/>
      <c r="BJ38427" s="136"/>
    </row>
    <row r="38428" spans="5:62" ht="14.25" customHeight="1" x14ac:dyDescent="0.25">
      <c r="E38428" s="113"/>
      <c r="H38428" s="133"/>
      <c r="T38428" s="133"/>
      <c r="X38428" s="131"/>
      <c r="Y38428" s="133"/>
      <c r="AJ38428" s="133"/>
      <c r="AO38428" s="135"/>
      <c r="AP38428" s="135"/>
      <c r="BJ38428" s="136"/>
    </row>
    <row r="38429" spans="5:62" ht="14.25" customHeight="1" x14ac:dyDescent="0.25">
      <c r="E38429" s="113"/>
      <c r="H38429" s="133"/>
      <c r="T38429" s="133"/>
      <c r="X38429" s="131"/>
      <c r="Y38429" s="133"/>
      <c r="AJ38429" s="133"/>
      <c r="AO38429" s="135"/>
      <c r="AP38429" s="135"/>
      <c r="BJ38429" s="136"/>
    </row>
    <row r="38430" spans="5:62" ht="14.25" customHeight="1" x14ac:dyDescent="0.25">
      <c r="E38430" s="113"/>
      <c r="H38430" s="133"/>
      <c r="T38430" s="133"/>
      <c r="X38430" s="131"/>
      <c r="Y38430" s="133"/>
      <c r="AJ38430" s="133"/>
      <c r="AO38430" s="135"/>
      <c r="AP38430" s="135"/>
      <c r="BJ38430" s="136"/>
    </row>
    <row r="38431" spans="5:62" ht="14.25" customHeight="1" x14ac:dyDescent="0.25">
      <c r="E38431" s="113"/>
      <c r="H38431" s="133"/>
      <c r="T38431" s="133"/>
      <c r="X38431" s="131"/>
      <c r="Y38431" s="133"/>
      <c r="AJ38431" s="133"/>
      <c r="AO38431" s="135"/>
      <c r="AP38431" s="135"/>
      <c r="BJ38431" s="136"/>
    </row>
    <row r="38432" spans="5:62" ht="14.25" customHeight="1" x14ac:dyDescent="0.25">
      <c r="E38432" s="113"/>
      <c r="H38432" s="133"/>
      <c r="T38432" s="133"/>
      <c r="X38432" s="131"/>
      <c r="Y38432" s="133"/>
      <c r="AJ38432" s="133"/>
      <c r="AO38432" s="135"/>
      <c r="AP38432" s="135"/>
      <c r="BJ38432" s="136"/>
    </row>
    <row r="38433" spans="5:62" ht="14.25" customHeight="1" x14ac:dyDescent="0.25">
      <c r="E38433" s="113"/>
      <c r="H38433" s="133"/>
      <c r="T38433" s="133"/>
      <c r="X38433" s="131"/>
      <c r="Y38433" s="133"/>
      <c r="AJ38433" s="133"/>
      <c r="AO38433" s="135"/>
      <c r="AP38433" s="135"/>
      <c r="BJ38433" s="136"/>
    </row>
    <row r="38434" spans="5:62" ht="14.25" customHeight="1" x14ac:dyDescent="0.25">
      <c r="E38434" s="113"/>
      <c r="H38434" s="133"/>
      <c r="T38434" s="133"/>
      <c r="X38434" s="131"/>
      <c r="Y38434" s="133"/>
      <c r="AJ38434" s="133"/>
      <c r="AO38434" s="135"/>
      <c r="AP38434" s="135"/>
      <c r="BJ38434" s="136"/>
    </row>
    <row r="38435" spans="5:62" ht="14.25" customHeight="1" x14ac:dyDescent="0.25">
      <c r="E38435" s="113"/>
      <c r="H38435" s="133"/>
      <c r="T38435" s="133"/>
      <c r="X38435" s="131"/>
      <c r="Y38435" s="133"/>
      <c r="AJ38435" s="133"/>
      <c r="AO38435" s="135"/>
      <c r="AP38435" s="135"/>
      <c r="BJ38435" s="136"/>
    </row>
    <row r="38436" spans="5:62" ht="14.25" customHeight="1" x14ac:dyDescent="0.25">
      <c r="E38436" s="113"/>
      <c r="H38436" s="133"/>
      <c r="T38436" s="133"/>
      <c r="X38436" s="131"/>
      <c r="Y38436" s="133"/>
      <c r="AJ38436" s="133"/>
      <c r="AO38436" s="135"/>
      <c r="AP38436" s="135"/>
      <c r="BJ38436" s="136"/>
    </row>
    <row r="38437" spans="5:62" ht="14.25" customHeight="1" x14ac:dyDescent="0.25">
      <c r="E38437" s="113"/>
      <c r="H38437" s="133"/>
      <c r="T38437" s="133"/>
      <c r="X38437" s="131"/>
      <c r="Y38437" s="133"/>
      <c r="AJ38437" s="133"/>
      <c r="AO38437" s="135"/>
      <c r="AP38437" s="135"/>
      <c r="BJ38437" s="136"/>
    </row>
    <row r="38438" spans="5:62" ht="14.25" customHeight="1" x14ac:dyDescent="0.25">
      <c r="E38438" s="113"/>
      <c r="H38438" s="133"/>
      <c r="T38438" s="133"/>
      <c r="X38438" s="131"/>
      <c r="Y38438" s="133"/>
      <c r="AJ38438" s="133"/>
      <c r="AO38438" s="135"/>
      <c r="AP38438" s="135"/>
      <c r="BJ38438" s="136"/>
    </row>
    <row r="38439" spans="5:62" ht="14.25" customHeight="1" x14ac:dyDescent="0.25">
      <c r="E38439" s="113"/>
      <c r="H38439" s="133"/>
      <c r="T38439" s="133"/>
      <c r="X38439" s="131"/>
      <c r="Y38439" s="133"/>
      <c r="AJ38439" s="133"/>
      <c r="AO38439" s="135"/>
      <c r="AP38439" s="135"/>
      <c r="BJ38439" s="136"/>
    </row>
    <row r="38440" spans="5:62" ht="14.25" customHeight="1" x14ac:dyDescent="0.25">
      <c r="E38440" s="113"/>
      <c r="H38440" s="133"/>
      <c r="T38440" s="133"/>
      <c r="X38440" s="131"/>
      <c r="Y38440" s="133"/>
      <c r="AJ38440" s="133"/>
      <c r="AO38440" s="135"/>
      <c r="AP38440" s="135"/>
      <c r="BJ38440" s="136"/>
    </row>
    <row r="38441" spans="5:62" ht="14.25" customHeight="1" x14ac:dyDescent="0.25">
      <c r="E38441" s="113"/>
      <c r="H38441" s="133"/>
      <c r="T38441" s="133"/>
      <c r="X38441" s="131"/>
      <c r="Y38441" s="133"/>
      <c r="AJ38441" s="133"/>
      <c r="AO38441" s="135"/>
      <c r="AP38441" s="135"/>
      <c r="BJ38441" s="136"/>
    </row>
    <row r="38442" spans="5:62" ht="14.25" customHeight="1" x14ac:dyDescent="0.25">
      <c r="E38442" s="113"/>
      <c r="H38442" s="133"/>
      <c r="T38442" s="133"/>
      <c r="X38442" s="131"/>
      <c r="Y38442" s="133"/>
      <c r="AJ38442" s="133"/>
      <c r="AO38442" s="135"/>
      <c r="AP38442" s="135"/>
      <c r="BJ38442" s="136"/>
    </row>
    <row r="38443" spans="5:62" ht="14.25" customHeight="1" x14ac:dyDescent="0.25">
      <c r="E38443" s="113"/>
      <c r="H38443" s="133"/>
      <c r="T38443" s="133"/>
      <c r="X38443" s="131"/>
      <c r="Y38443" s="133"/>
      <c r="AJ38443" s="133"/>
      <c r="AO38443" s="135"/>
      <c r="AP38443" s="135"/>
      <c r="BJ38443" s="136"/>
    </row>
    <row r="38444" spans="5:62" ht="14.25" customHeight="1" x14ac:dyDescent="0.25">
      <c r="E38444" s="113"/>
      <c r="H38444" s="133"/>
      <c r="T38444" s="133"/>
      <c r="X38444" s="131"/>
      <c r="Y38444" s="133"/>
      <c r="AJ38444" s="133"/>
      <c r="AO38444" s="135"/>
      <c r="AP38444" s="135"/>
      <c r="BJ38444" s="136"/>
    </row>
    <row r="38445" spans="5:62" ht="14.25" customHeight="1" x14ac:dyDescent="0.25">
      <c r="E38445" s="113"/>
      <c r="H38445" s="133"/>
      <c r="T38445" s="133"/>
      <c r="X38445" s="131"/>
      <c r="Y38445" s="133"/>
      <c r="AJ38445" s="133"/>
      <c r="AO38445" s="135"/>
      <c r="AP38445" s="135"/>
      <c r="BJ38445" s="136"/>
    </row>
    <row r="38446" spans="5:62" ht="14.25" customHeight="1" x14ac:dyDescent="0.25">
      <c r="E38446" s="113"/>
      <c r="H38446" s="133"/>
      <c r="T38446" s="133"/>
      <c r="X38446" s="131"/>
      <c r="Y38446" s="133"/>
      <c r="AJ38446" s="133"/>
      <c r="AO38446" s="135"/>
      <c r="AP38446" s="135"/>
      <c r="BJ38446" s="136"/>
    </row>
    <row r="38447" spans="5:62" ht="14.25" customHeight="1" x14ac:dyDescent="0.25">
      <c r="E38447" s="113"/>
      <c r="H38447" s="133"/>
      <c r="T38447" s="133"/>
      <c r="X38447" s="131"/>
      <c r="Y38447" s="133"/>
      <c r="AJ38447" s="133"/>
      <c r="AO38447" s="135"/>
      <c r="AP38447" s="135"/>
      <c r="BJ38447" s="136"/>
    </row>
    <row r="38448" spans="5:62" ht="14.25" customHeight="1" x14ac:dyDescent="0.25">
      <c r="E38448" s="113"/>
      <c r="H38448" s="133"/>
      <c r="T38448" s="133"/>
      <c r="X38448" s="131"/>
      <c r="Y38448" s="133"/>
      <c r="AJ38448" s="133"/>
      <c r="AO38448" s="135"/>
      <c r="AP38448" s="135"/>
      <c r="BJ38448" s="136"/>
    </row>
    <row r="38449" spans="5:62" ht="14.25" customHeight="1" x14ac:dyDescent="0.25">
      <c r="E38449" s="113"/>
      <c r="H38449" s="133"/>
      <c r="T38449" s="133"/>
      <c r="X38449" s="131"/>
      <c r="Y38449" s="133"/>
      <c r="AJ38449" s="133"/>
      <c r="AO38449" s="135"/>
      <c r="AP38449" s="135"/>
      <c r="BJ38449" s="136"/>
    </row>
    <row r="38450" spans="5:62" ht="14.25" customHeight="1" x14ac:dyDescent="0.25">
      <c r="E38450" s="113"/>
      <c r="H38450" s="133"/>
      <c r="T38450" s="133"/>
      <c r="X38450" s="131"/>
      <c r="Y38450" s="133"/>
      <c r="AJ38450" s="133"/>
      <c r="AO38450" s="135"/>
      <c r="AP38450" s="135"/>
      <c r="BJ38450" s="136"/>
    </row>
    <row r="38451" spans="5:62" ht="14.25" customHeight="1" x14ac:dyDescent="0.25">
      <c r="E38451" s="113"/>
      <c r="H38451" s="133"/>
      <c r="T38451" s="133"/>
      <c r="X38451" s="131"/>
      <c r="Y38451" s="133"/>
      <c r="AJ38451" s="133"/>
      <c r="AO38451" s="135"/>
      <c r="AP38451" s="135"/>
      <c r="BJ38451" s="136"/>
    </row>
    <row r="38452" spans="5:62" ht="14.25" customHeight="1" x14ac:dyDescent="0.25">
      <c r="E38452" s="113"/>
      <c r="H38452" s="133"/>
      <c r="T38452" s="133"/>
      <c r="X38452" s="131"/>
      <c r="Y38452" s="133"/>
      <c r="AJ38452" s="133"/>
      <c r="AO38452" s="135"/>
      <c r="AP38452" s="135"/>
      <c r="BJ38452" s="136"/>
    </row>
    <row r="38453" spans="5:62" ht="14.25" customHeight="1" x14ac:dyDescent="0.25">
      <c r="E38453" s="113"/>
      <c r="H38453" s="133"/>
      <c r="T38453" s="133"/>
      <c r="X38453" s="131"/>
      <c r="Y38453" s="133"/>
      <c r="AJ38453" s="133"/>
      <c r="AO38453" s="135"/>
      <c r="AP38453" s="135"/>
      <c r="BJ38453" s="136"/>
    </row>
    <row r="38454" spans="5:62" ht="14.25" customHeight="1" x14ac:dyDescent="0.25">
      <c r="E38454" s="113"/>
      <c r="H38454" s="133"/>
      <c r="T38454" s="133"/>
      <c r="X38454" s="131"/>
      <c r="Y38454" s="133"/>
      <c r="AJ38454" s="133"/>
      <c r="AO38454" s="135"/>
      <c r="AP38454" s="135"/>
      <c r="BJ38454" s="136"/>
    </row>
    <row r="38455" spans="5:62" ht="14.25" customHeight="1" x14ac:dyDescent="0.25">
      <c r="E38455" s="113"/>
      <c r="H38455" s="133"/>
      <c r="T38455" s="133"/>
      <c r="X38455" s="131"/>
      <c r="Y38455" s="133"/>
      <c r="AJ38455" s="133"/>
      <c r="AO38455" s="135"/>
      <c r="AP38455" s="135"/>
      <c r="BJ38455" s="136"/>
    </row>
    <row r="38456" spans="5:62" ht="14.25" customHeight="1" x14ac:dyDescent="0.25">
      <c r="E38456" s="113"/>
      <c r="H38456" s="133"/>
      <c r="T38456" s="133"/>
      <c r="X38456" s="131"/>
      <c r="Y38456" s="133"/>
      <c r="AJ38456" s="133"/>
      <c r="AO38456" s="135"/>
      <c r="AP38456" s="135"/>
      <c r="BJ38456" s="136"/>
    </row>
    <row r="38457" spans="5:62" ht="14.25" customHeight="1" x14ac:dyDescent="0.25">
      <c r="E38457" s="113"/>
      <c r="H38457" s="133"/>
      <c r="T38457" s="133"/>
      <c r="X38457" s="131"/>
      <c r="Y38457" s="133"/>
      <c r="AJ38457" s="133"/>
      <c r="AO38457" s="135"/>
      <c r="AP38457" s="135"/>
      <c r="BJ38457" s="136"/>
    </row>
    <row r="38458" spans="5:62" ht="14.25" customHeight="1" x14ac:dyDescent="0.25">
      <c r="E38458" s="113"/>
      <c r="H38458" s="133"/>
      <c r="T38458" s="133"/>
      <c r="X38458" s="131"/>
      <c r="Y38458" s="133"/>
      <c r="AJ38458" s="133"/>
      <c r="AO38458" s="135"/>
      <c r="AP38458" s="135"/>
      <c r="BJ38458" s="136"/>
    </row>
    <row r="38459" spans="5:62" ht="14.25" customHeight="1" x14ac:dyDescent="0.25">
      <c r="E38459" s="113"/>
      <c r="H38459" s="133"/>
      <c r="T38459" s="133"/>
      <c r="X38459" s="131"/>
      <c r="Y38459" s="133"/>
      <c r="AJ38459" s="133"/>
      <c r="AO38459" s="135"/>
      <c r="AP38459" s="135"/>
      <c r="BJ38459" s="136"/>
    </row>
    <row r="38460" spans="5:62" ht="14.25" customHeight="1" x14ac:dyDescent="0.25">
      <c r="E38460" s="113"/>
      <c r="H38460" s="133"/>
      <c r="T38460" s="133"/>
      <c r="X38460" s="131"/>
      <c r="Y38460" s="133"/>
      <c r="AJ38460" s="133"/>
      <c r="AO38460" s="135"/>
      <c r="AP38460" s="135"/>
      <c r="BJ38460" s="136"/>
    </row>
    <row r="38461" spans="5:62" ht="14.25" customHeight="1" x14ac:dyDescent="0.25">
      <c r="E38461" s="113"/>
      <c r="H38461" s="133"/>
      <c r="T38461" s="133"/>
      <c r="X38461" s="131"/>
      <c r="Y38461" s="133"/>
      <c r="AJ38461" s="133"/>
      <c r="AO38461" s="135"/>
      <c r="AP38461" s="135"/>
      <c r="BJ38461" s="136"/>
    </row>
    <row r="38462" spans="5:62" ht="14.25" customHeight="1" x14ac:dyDescent="0.25">
      <c r="E38462" s="113"/>
      <c r="H38462" s="133"/>
      <c r="T38462" s="133"/>
      <c r="X38462" s="131"/>
      <c r="Y38462" s="133"/>
      <c r="AJ38462" s="133"/>
      <c r="AO38462" s="135"/>
      <c r="AP38462" s="135"/>
      <c r="BJ38462" s="136"/>
    </row>
    <row r="38463" spans="5:62" ht="14.25" customHeight="1" x14ac:dyDescent="0.25">
      <c r="E38463" s="113"/>
      <c r="H38463" s="133"/>
      <c r="T38463" s="133"/>
      <c r="X38463" s="131"/>
      <c r="Y38463" s="133"/>
      <c r="AJ38463" s="133"/>
      <c r="AO38463" s="135"/>
      <c r="AP38463" s="135"/>
      <c r="BJ38463" s="136"/>
    </row>
    <row r="38464" spans="5:62" ht="14.25" customHeight="1" x14ac:dyDescent="0.25">
      <c r="E38464" s="113"/>
      <c r="H38464" s="133"/>
      <c r="T38464" s="133"/>
      <c r="X38464" s="131"/>
      <c r="Y38464" s="133"/>
      <c r="AJ38464" s="133"/>
      <c r="AO38464" s="135"/>
      <c r="AP38464" s="135"/>
      <c r="BJ38464" s="136"/>
    </row>
    <row r="38465" spans="5:62" ht="14.25" customHeight="1" x14ac:dyDescent="0.25">
      <c r="E38465" s="113"/>
      <c r="H38465" s="133"/>
      <c r="T38465" s="133"/>
      <c r="X38465" s="131"/>
      <c r="Y38465" s="133"/>
      <c r="AJ38465" s="133"/>
      <c r="AO38465" s="135"/>
      <c r="AP38465" s="135"/>
      <c r="BJ38465" s="136"/>
    </row>
    <row r="38466" spans="5:62" ht="14.25" customHeight="1" x14ac:dyDescent="0.25">
      <c r="E38466" s="113"/>
      <c r="H38466" s="133"/>
      <c r="T38466" s="133"/>
      <c r="X38466" s="131"/>
      <c r="Y38466" s="133"/>
      <c r="AJ38466" s="133"/>
      <c r="AO38466" s="135"/>
      <c r="AP38466" s="135"/>
      <c r="BJ38466" s="136"/>
    </row>
    <row r="38467" spans="5:62" ht="14.25" customHeight="1" x14ac:dyDescent="0.25">
      <c r="E38467" s="113"/>
      <c r="H38467" s="133"/>
      <c r="T38467" s="133"/>
      <c r="X38467" s="131"/>
      <c r="Y38467" s="133"/>
      <c r="AJ38467" s="133"/>
      <c r="AO38467" s="135"/>
      <c r="AP38467" s="135"/>
      <c r="BJ38467" s="136"/>
    </row>
    <row r="38468" spans="5:62" ht="14.25" customHeight="1" x14ac:dyDescent="0.25">
      <c r="E38468" s="113"/>
      <c r="H38468" s="133"/>
      <c r="T38468" s="133"/>
      <c r="X38468" s="131"/>
      <c r="Y38468" s="133"/>
      <c r="AJ38468" s="133"/>
      <c r="AO38468" s="135"/>
      <c r="AP38468" s="135"/>
      <c r="BJ38468" s="136"/>
    </row>
    <row r="38469" spans="5:62" ht="14.25" customHeight="1" x14ac:dyDescent="0.25">
      <c r="E38469" s="113"/>
      <c r="H38469" s="133"/>
      <c r="T38469" s="133"/>
      <c r="X38469" s="131"/>
      <c r="Y38469" s="133"/>
      <c r="AJ38469" s="133"/>
      <c r="AO38469" s="135"/>
      <c r="AP38469" s="135"/>
      <c r="BJ38469" s="136"/>
    </row>
    <row r="38470" spans="5:62" ht="14.25" customHeight="1" x14ac:dyDescent="0.25">
      <c r="E38470" s="113"/>
      <c r="H38470" s="133"/>
      <c r="T38470" s="133"/>
      <c r="X38470" s="131"/>
      <c r="Y38470" s="133"/>
      <c r="AJ38470" s="133"/>
      <c r="AO38470" s="135"/>
      <c r="AP38470" s="135"/>
      <c r="BJ38470" s="136"/>
    </row>
    <row r="38471" spans="5:62" ht="14.25" customHeight="1" x14ac:dyDescent="0.25">
      <c r="E38471" s="113"/>
      <c r="H38471" s="133"/>
      <c r="T38471" s="133"/>
      <c r="X38471" s="131"/>
      <c r="Y38471" s="133"/>
      <c r="AJ38471" s="133"/>
      <c r="AO38471" s="135"/>
      <c r="AP38471" s="135"/>
      <c r="BJ38471" s="136"/>
    </row>
    <row r="38472" spans="5:62" ht="14.25" customHeight="1" x14ac:dyDescent="0.25">
      <c r="E38472" s="113"/>
      <c r="H38472" s="133"/>
      <c r="T38472" s="133"/>
      <c r="X38472" s="131"/>
      <c r="Y38472" s="133"/>
      <c r="AJ38472" s="133"/>
      <c r="AO38472" s="135"/>
      <c r="AP38472" s="135"/>
      <c r="BJ38472" s="136"/>
    </row>
    <row r="38473" spans="5:62" ht="14.25" customHeight="1" x14ac:dyDescent="0.25">
      <c r="E38473" s="113"/>
      <c r="H38473" s="133"/>
      <c r="T38473" s="133"/>
      <c r="X38473" s="131"/>
      <c r="Y38473" s="133"/>
      <c r="AJ38473" s="133"/>
      <c r="AO38473" s="135"/>
      <c r="AP38473" s="135"/>
      <c r="BJ38473" s="136"/>
    </row>
    <row r="38474" spans="5:62" ht="14.25" customHeight="1" x14ac:dyDescent="0.25">
      <c r="E38474" s="113"/>
      <c r="H38474" s="133"/>
      <c r="T38474" s="133"/>
      <c r="X38474" s="131"/>
      <c r="Y38474" s="133"/>
      <c r="AJ38474" s="133"/>
      <c r="AO38474" s="135"/>
      <c r="AP38474" s="135"/>
      <c r="BJ38474" s="136"/>
    </row>
    <row r="38475" spans="5:62" ht="14.25" customHeight="1" x14ac:dyDescent="0.25">
      <c r="E38475" s="113"/>
      <c r="H38475" s="133"/>
      <c r="T38475" s="133"/>
      <c r="X38475" s="131"/>
      <c r="Y38475" s="133"/>
      <c r="AJ38475" s="133"/>
      <c r="AO38475" s="135"/>
      <c r="AP38475" s="135"/>
      <c r="BJ38475" s="136"/>
    </row>
    <row r="38476" spans="5:62" ht="14.25" customHeight="1" x14ac:dyDescent="0.25">
      <c r="E38476" s="113"/>
      <c r="H38476" s="133"/>
      <c r="T38476" s="133"/>
      <c r="X38476" s="131"/>
      <c r="Y38476" s="133"/>
      <c r="AJ38476" s="133"/>
      <c r="AO38476" s="135"/>
      <c r="AP38476" s="135"/>
      <c r="BJ38476" s="136"/>
    </row>
    <row r="38477" spans="5:62" ht="14.25" customHeight="1" x14ac:dyDescent="0.25">
      <c r="E38477" s="113"/>
      <c r="H38477" s="133"/>
      <c r="T38477" s="133"/>
      <c r="X38477" s="131"/>
      <c r="Y38477" s="133"/>
      <c r="AJ38477" s="133"/>
      <c r="AO38477" s="135"/>
      <c r="AP38477" s="135"/>
      <c r="BJ38477" s="136"/>
    </row>
    <row r="38478" spans="5:62" ht="14.25" customHeight="1" x14ac:dyDescent="0.25">
      <c r="E38478" s="113"/>
      <c r="H38478" s="133"/>
      <c r="T38478" s="133"/>
      <c r="X38478" s="131"/>
      <c r="Y38478" s="133"/>
      <c r="AJ38478" s="133"/>
      <c r="AO38478" s="135"/>
      <c r="AP38478" s="135"/>
      <c r="BJ38478" s="136"/>
    </row>
    <row r="38479" spans="5:62" ht="14.25" customHeight="1" x14ac:dyDescent="0.25">
      <c r="E38479" s="113"/>
      <c r="H38479" s="133"/>
      <c r="T38479" s="133"/>
      <c r="X38479" s="131"/>
      <c r="Y38479" s="133"/>
      <c r="AJ38479" s="133"/>
      <c r="AO38479" s="135"/>
      <c r="AP38479" s="135"/>
      <c r="BJ38479" s="136"/>
    </row>
    <row r="38480" spans="5:62" ht="14.25" customHeight="1" x14ac:dyDescent="0.25">
      <c r="E38480" s="113"/>
      <c r="H38480" s="133"/>
      <c r="T38480" s="133"/>
      <c r="X38480" s="131"/>
      <c r="Y38480" s="133"/>
      <c r="AJ38480" s="133"/>
      <c r="AO38480" s="135"/>
      <c r="AP38480" s="135"/>
      <c r="BJ38480" s="136"/>
    </row>
    <row r="38481" spans="5:62" ht="14.25" customHeight="1" x14ac:dyDescent="0.25">
      <c r="E38481" s="113"/>
      <c r="H38481" s="133"/>
      <c r="T38481" s="133"/>
      <c r="X38481" s="131"/>
      <c r="Y38481" s="133"/>
      <c r="AJ38481" s="133"/>
      <c r="AO38481" s="135"/>
      <c r="AP38481" s="135"/>
      <c r="BJ38481" s="136"/>
    </row>
    <row r="38482" spans="5:62" ht="14.25" customHeight="1" x14ac:dyDescent="0.25">
      <c r="E38482" s="113"/>
      <c r="H38482" s="133"/>
      <c r="T38482" s="133"/>
      <c r="X38482" s="131"/>
      <c r="Y38482" s="133"/>
      <c r="AJ38482" s="133"/>
      <c r="AO38482" s="135"/>
      <c r="AP38482" s="135"/>
      <c r="BJ38482" s="136"/>
    </row>
    <row r="38483" spans="5:62" ht="14.25" customHeight="1" x14ac:dyDescent="0.25">
      <c r="E38483" s="113"/>
      <c r="H38483" s="133"/>
      <c r="T38483" s="133"/>
      <c r="X38483" s="131"/>
      <c r="Y38483" s="133"/>
      <c r="AJ38483" s="133"/>
      <c r="AO38483" s="135"/>
      <c r="AP38483" s="135"/>
      <c r="BJ38483" s="136"/>
    </row>
    <row r="38484" spans="5:62" ht="14.25" customHeight="1" x14ac:dyDescent="0.25">
      <c r="E38484" s="113"/>
      <c r="H38484" s="133"/>
      <c r="T38484" s="133"/>
      <c r="X38484" s="131"/>
      <c r="Y38484" s="133"/>
      <c r="AJ38484" s="133"/>
      <c r="AO38484" s="135"/>
      <c r="AP38484" s="135"/>
      <c r="BJ38484" s="136"/>
    </row>
    <row r="38485" spans="5:62" ht="14.25" customHeight="1" x14ac:dyDescent="0.25">
      <c r="E38485" s="113"/>
      <c r="H38485" s="133"/>
      <c r="T38485" s="133"/>
      <c r="X38485" s="131"/>
      <c r="Y38485" s="133"/>
      <c r="AJ38485" s="133"/>
      <c r="AO38485" s="135"/>
      <c r="AP38485" s="135"/>
      <c r="BJ38485" s="136"/>
    </row>
    <row r="38486" spans="5:62" ht="14.25" customHeight="1" x14ac:dyDescent="0.25">
      <c r="E38486" s="113"/>
      <c r="H38486" s="133"/>
      <c r="T38486" s="133"/>
      <c r="X38486" s="131"/>
      <c r="Y38486" s="133"/>
      <c r="AJ38486" s="133"/>
      <c r="AO38486" s="135"/>
      <c r="AP38486" s="135"/>
      <c r="BJ38486" s="136"/>
    </row>
    <row r="38487" spans="5:62" ht="14.25" customHeight="1" x14ac:dyDescent="0.25">
      <c r="E38487" s="113"/>
      <c r="H38487" s="133"/>
      <c r="T38487" s="133"/>
      <c r="X38487" s="131"/>
      <c r="Y38487" s="133"/>
      <c r="AJ38487" s="133"/>
      <c r="AO38487" s="135"/>
      <c r="AP38487" s="135"/>
      <c r="BJ38487" s="136"/>
    </row>
    <row r="38488" spans="5:62" ht="14.25" customHeight="1" x14ac:dyDescent="0.25">
      <c r="E38488" s="113"/>
      <c r="H38488" s="133"/>
      <c r="T38488" s="133"/>
      <c r="X38488" s="131"/>
      <c r="Y38488" s="133"/>
      <c r="AJ38488" s="133"/>
      <c r="AO38488" s="135"/>
      <c r="AP38488" s="135"/>
      <c r="BJ38488" s="136"/>
    </row>
    <row r="38489" spans="5:62" ht="14.25" customHeight="1" x14ac:dyDescent="0.25">
      <c r="E38489" s="113"/>
      <c r="H38489" s="133"/>
      <c r="T38489" s="133"/>
      <c r="X38489" s="131"/>
      <c r="Y38489" s="133"/>
      <c r="AJ38489" s="133"/>
      <c r="AO38489" s="135"/>
      <c r="AP38489" s="135"/>
      <c r="BJ38489" s="136"/>
    </row>
    <row r="38490" spans="5:62" ht="14.25" customHeight="1" x14ac:dyDescent="0.25">
      <c r="E38490" s="113"/>
      <c r="H38490" s="133"/>
      <c r="T38490" s="133"/>
      <c r="X38490" s="131"/>
      <c r="Y38490" s="133"/>
      <c r="AJ38490" s="133"/>
      <c r="AO38490" s="135"/>
      <c r="AP38490" s="135"/>
      <c r="BJ38490" s="136"/>
    </row>
    <row r="38491" spans="5:62" ht="14.25" customHeight="1" x14ac:dyDescent="0.25">
      <c r="E38491" s="113"/>
      <c r="H38491" s="133"/>
      <c r="T38491" s="133"/>
      <c r="X38491" s="131"/>
      <c r="Y38491" s="133"/>
      <c r="AJ38491" s="133"/>
      <c r="AO38491" s="135"/>
      <c r="AP38491" s="135"/>
      <c r="BJ38491" s="136"/>
    </row>
    <row r="38492" spans="5:62" ht="14.25" customHeight="1" x14ac:dyDescent="0.25">
      <c r="E38492" s="113"/>
      <c r="H38492" s="133"/>
      <c r="T38492" s="133"/>
      <c r="X38492" s="131"/>
      <c r="Y38492" s="133"/>
      <c r="AJ38492" s="133"/>
      <c r="AO38492" s="135"/>
      <c r="AP38492" s="135"/>
      <c r="BJ38492" s="136"/>
    </row>
    <row r="38493" spans="5:62" ht="14.25" customHeight="1" x14ac:dyDescent="0.25">
      <c r="E38493" s="113"/>
      <c r="H38493" s="133"/>
      <c r="T38493" s="133"/>
      <c r="X38493" s="131"/>
      <c r="Y38493" s="133"/>
      <c r="AJ38493" s="133"/>
      <c r="AO38493" s="135"/>
      <c r="AP38493" s="135"/>
      <c r="BJ38493" s="136"/>
    </row>
    <row r="38494" spans="5:62" ht="14.25" customHeight="1" x14ac:dyDescent="0.25">
      <c r="E38494" s="113"/>
      <c r="H38494" s="133"/>
      <c r="T38494" s="133"/>
      <c r="X38494" s="131"/>
      <c r="Y38494" s="133"/>
      <c r="AJ38494" s="133"/>
      <c r="AO38494" s="135"/>
      <c r="AP38494" s="135"/>
      <c r="BJ38494" s="136"/>
    </row>
    <row r="38495" spans="5:62" ht="14.25" customHeight="1" x14ac:dyDescent="0.25">
      <c r="E38495" s="113"/>
      <c r="H38495" s="133"/>
      <c r="T38495" s="133"/>
      <c r="X38495" s="131"/>
      <c r="Y38495" s="133"/>
      <c r="AJ38495" s="133"/>
      <c r="AO38495" s="135"/>
      <c r="AP38495" s="135"/>
      <c r="BJ38495" s="136"/>
    </row>
    <row r="38496" spans="5:62" ht="14.25" customHeight="1" x14ac:dyDescent="0.25">
      <c r="E38496" s="113"/>
      <c r="H38496" s="133"/>
      <c r="T38496" s="133"/>
      <c r="X38496" s="131"/>
      <c r="Y38496" s="133"/>
      <c r="AJ38496" s="133"/>
      <c r="AO38496" s="135"/>
      <c r="AP38496" s="135"/>
      <c r="BJ38496" s="136"/>
    </row>
    <row r="38497" spans="5:62" ht="14.25" customHeight="1" x14ac:dyDescent="0.25">
      <c r="E38497" s="113"/>
      <c r="H38497" s="133"/>
      <c r="T38497" s="133"/>
      <c r="X38497" s="131"/>
      <c r="Y38497" s="133"/>
      <c r="AJ38497" s="133"/>
      <c r="AO38497" s="135"/>
      <c r="AP38497" s="135"/>
      <c r="BJ38497" s="136"/>
    </row>
    <row r="38498" spans="5:62" ht="14.25" customHeight="1" x14ac:dyDescent="0.25">
      <c r="E38498" s="113"/>
      <c r="H38498" s="133"/>
      <c r="T38498" s="133"/>
      <c r="X38498" s="131"/>
      <c r="Y38498" s="133"/>
      <c r="AJ38498" s="133"/>
      <c r="AO38498" s="135"/>
      <c r="AP38498" s="135"/>
      <c r="BJ38498" s="136"/>
    </row>
    <row r="38499" spans="5:62" ht="14.25" customHeight="1" x14ac:dyDescent="0.25">
      <c r="E38499" s="113"/>
      <c r="H38499" s="133"/>
      <c r="T38499" s="133"/>
      <c r="X38499" s="131"/>
      <c r="Y38499" s="133"/>
      <c r="AJ38499" s="133"/>
      <c r="AO38499" s="135"/>
      <c r="AP38499" s="135"/>
      <c r="BJ38499" s="136"/>
    </row>
    <row r="38500" spans="5:62" ht="14.25" customHeight="1" x14ac:dyDescent="0.25">
      <c r="E38500" s="113"/>
      <c r="H38500" s="133"/>
      <c r="T38500" s="133"/>
      <c r="X38500" s="131"/>
      <c r="Y38500" s="133"/>
      <c r="AJ38500" s="133"/>
      <c r="AO38500" s="135"/>
      <c r="AP38500" s="135"/>
      <c r="BJ38500" s="136"/>
    </row>
    <row r="38501" spans="5:62" ht="14.25" customHeight="1" x14ac:dyDescent="0.25">
      <c r="E38501" s="113"/>
      <c r="H38501" s="133"/>
      <c r="T38501" s="133"/>
      <c r="X38501" s="131"/>
      <c r="Y38501" s="133"/>
      <c r="AJ38501" s="133"/>
      <c r="AO38501" s="135"/>
      <c r="AP38501" s="135"/>
      <c r="BJ38501" s="136"/>
    </row>
    <row r="38502" spans="5:62" ht="14.25" customHeight="1" x14ac:dyDescent="0.25">
      <c r="E38502" s="113"/>
      <c r="H38502" s="133"/>
      <c r="T38502" s="133"/>
      <c r="X38502" s="131"/>
      <c r="Y38502" s="133"/>
      <c r="AJ38502" s="133"/>
      <c r="AO38502" s="135"/>
      <c r="AP38502" s="135"/>
      <c r="BJ38502" s="136"/>
    </row>
    <row r="38503" spans="5:62" ht="14.25" customHeight="1" x14ac:dyDescent="0.25">
      <c r="E38503" s="113"/>
      <c r="H38503" s="133"/>
      <c r="T38503" s="133"/>
      <c r="X38503" s="131"/>
      <c r="Y38503" s="133"/>
      <c r="AJ38503" s="133"/>
      <c r="AO38503" s="135"/>
      <c r="AP38503" s="135"/>
      <c r="BJ38503" s="136"/>
    </row>
    <row r="38504" spans="5:62" ht="14.25" customHeight="1" x14ac:dyDescent="0.25">
      <c r="E38504" s="113"/>
      <c r="H38504" s="133"/>
      <c r="T38504" s="133"/>
      <c r="X38504" s="131"/>
      <c r="Y38504" s="133"/>
      <c r="AJ38504" s="133"/>
      <c r="AO38504" s="135"/>
      <c r="AP38504" s="135"/>
      <c r="BJ38504" s="136"/>
    </row>
    <row r="38505" spans="5:62" ht="14.25" customHeight="1" x14ac:dyDescent="0.25">
      <c r="E38505" s="113"/>
      <c r="H38505" s="133"/>
      <c r="T38505" s="133"/>
      <c r="X38505" s="131"/>
      <c r="Y38505" s="133"/>
      <c r="AJ38505" s="133"/>
      <c r="AO38505" s="135"/>
      <c r="AP38505" s="135"/>
      <c r="BJ38505" s="136"/>
    </row>
    <row r="38506" spans="5:62" ht="14.25" customHeight="1" x14ac:dyDescent="0.25">
      <c r="E38506" s="113"/>
      <c r="H38506" s="133"/>
      <c r="T38506" s="133"/>
      <c r="X38506" s="131"/>
      <c r="Y38506" s="133"/>
      <c r="AJ38506" s="133"/>
      <c r="AO38506" s="135"/>
      <c r="AP38506" s="135"/>
      <c r="BJ38506" s="136"/>
    </row>
    <row r="38507" spans="5:62" ht="14.25" customHeight="1" x14ac:dyDescent="0.25">
      <c r="E38507" s="113"/>
      <c r="H38507" s="133"/>
      <c r="T38507" s="133"/>
      <c r="X38507" s="131"/>
      <c r="Y38507" s="133"/>
      <c r="AJ38507" s="133"/>
      <c r="AO38507" s="135"/>
      <c r="AP38507" s="135"/>
      <c r="BJ38507" s="136"/>
    </row>
    <row r="38508" spans="5:62" ht="14.25" customHeight="1" x14ac:dyDescent="0.25">
      <c r="E38508" s="113"/>
      <c r="H38508" s="133"/>
      <c r="T38508" s="133"/>
      <c r="X38508" s="131"/>
      <c r="Y38508" s="133"/>
      <c r="AJ38508" s="133"/>
      <c r="AO38508" s="135"/>
      <c r="AP38508" s="135"/>
      <c r="BJ38508" s="136"/>
    </row>
    <row r="38509" spans="5:62" ht="14.25" customHeight="1" x14ac:dyDescent="0.25">
      <c r="E38509" s="113"/>
      <c r="H38509" s="133"/>
      <c r="T38509" s="133"/>
      <c r="X38509" s="131"/>
      <c r="Y38509" s="133"/>
      <c r="AJ38509" s="133"/>
      <c r="AO38509" s="135"/>
      <c r="AP38509" s="135"/>
      <c r="BJ38509" s="136"/>
    </row>
    <row r="38510" spans="5:62" ht="14.25" customHeight="1" x14ac:dyDescent="0.25">
      <c r="E38510" s="113"/>
      <c r="H38510" s="133"/>
      <c r="T38510" s="133"/>
      <c r="X38510" s="131"/>
      <c r="Y38510" s="133"/>
      <c r="AJ38510" s="133"/>
      <c r="AO38510" s="135"/>
      <c r="AP38510" s="135"/>
      <c r="BJ38510" s="136"/>
    </row>
    <row r="38511" spans="5:62" ht="14.25" customHeight="1" x14ac:dyDescent="0.25">
      <c r="E38511" s="113"/>
      <c r="H38511" s="133"/>
      <c r="T38511" s="133"/>
      <c r="X38511" s="131"/>
      <c r="Y38511" s="133"/>
      <c r="AJ38511" s="133"/>
      <c r="AO38511" s="135"/>
      <c r="AP38511" s="135"/>
      <c r="BJ38511" s="136"/>
    </row>
    <row r="38512" spans="5:62" ht="14.25" customHeight="1" x14ac:dyDescent="0.25">
      <c r="E38512" s="113"/>
      <c r="H38512" s="133"/>
      <c r="T38512" s="133"/>
      <c r="X38512" s="131"/>
      <c r="Y38512" s="133"/>
      <c r="AJ38512" s="133"/>
      <c r="AO38512" s="135"/>
      <c r="AP38512" s="135"/>
      <c r="BJ38512" s="136"/>
    </row>
    <row r="38513" spans="5:62" ht="14.25" customHeight="1" x14ac:dyDescent="0.25">
      <c r="E38513" s="113"/>
      <c r="H38513" s="133"/>
      <c r="T38513" s="133"/>
      <c r="X38513" s="131"/>
      <c r="Y38513" s="133"/>
      <c r="AJ38513" s="133"/>
      <c r="AO38513" s="135"/>
      <c r="AP38513" s="135"/>
      <c r="BJ38513" s="136"/>
    </row>
    <row r="38514" spans="5:62" ht="14.25" customHeight="1" x14ac:dyDescent="0.25">
      <c r="E38514" s="113"/>
      <c r="H38514" s="133"/>
      <c r="T38514" s="133"/>
      <c r="X38514" s="131"/>
      <c r="Y38514" s="133"/>
      <c r="AJ38514" s="133"/>
      <c r="AO38514" s="135"/>
      <c r="AP38514" s="135"/>
      <c r="BJ38514" s="136"/>
    </row>
    <row r="38515" spans="5:62" ht="14.25" customHeight="1" x14ac:dyDescent="0.25">
      <c r="E38515" s="113"/>
      <c r="H38515" s="133"/>
      <c r="T38515" s="133"/>
      <c r="X38515" s="131"/>
      <c r="Y38515" s="133"/>
      <c r="AJ38515" s="133"/>
      <c r="AO38515" s="135"/>
      <c r="AP38515" s="135"/>
      <c r="BJ38515" s="136"/>
    </row>
    <row r="38516" spans="5:62" ht="14.25" customHeight="1" x14ac:dyDescent="0.25">
      <c r="E38516" s="113"/>
      <c r="H38516" s="133"/>
      <c r="T38516" s="133"/>
      <c r="X38516" s="131"/>
      <c r="Y38516" s="133"/>
      <c r="AJ38516" s="133"/>
      <c r="AO38516" s="135"/>
      <c r="AP38516" s="135"/>
      <c r="BJ38516" s="136"/>
    </row>
    <row r="38517" spans="5:62" ht="14.25" customHeight="1" x14ac:dyDescent="0.25">
      <c r="E38517" s="113"/>
      <c r="H38517" s="133"/>
      <c r="T38517" s="133"/>
      <c r="X38517" s="131"/>
      <c r="Y38517" s="133"/>
      <c r="AJ38517" s="133"/>
      <c r="AO38517" s="135"/>
      <c r="AP38517" s="135"/>
      <c r="BJ38517" s="136"/>
    </row>
    <row r="38518" spans="5:62" ht="14.25" customHeight="1" x14ac:dyDescent="0.25">
      <c r="E38518" s="113"/>
      <c r="H38518" s="133"/>
      <c r="T38518" s="133"/>
      <c r="X38518" s="131"/>
      <c r="Y38518" s="133"/>
      <c r="AJ38518" s="133"/>
      <c r="AO38518" s="135"/>
      <c r="AP38518" s="135"/>
      <c r="BJ38518" s="136"/>
    </row>
    <row r="38519" spans="5:62" ht="14.25" customHeight="1" x14ac:dyDescent="0.25">
      <c r="E38519" s="113"/>
      <c r="H38519" s="133"/>
      <c r="T38519" s="133"/>
      <c r="X38519" s="131"/>
      <c r="Y38519" s="133"/>
      <c r="AJ38519" s="133"/>
      <c r="AO38519" s="135"/>
      <c r="AP38519" s="135"/>
      <c r="BJ38519" s="136"/>
    </row>
    <row r="38520" spans="5:62" ht="14.25" customHeight="1" x14ac:dyDescent="0.25">
      <c r="E38520" s="113"/>
      <c r="H38520" s="133"/>
      <c r="T38520" s="133"/>
      <c r="X38520" s="131"/>
      <c r="Y38520" s="133"/>
      <c r="AJ38520" s="133"/>
      <c r="AO38520" s="135"/>
      <c r="AP38520" s="135"/>
      <c r="BJ38520" s="136"/>
    </row>
    <row r="38521" spans="5:62" ht="14.25" customHeight="1" x14ac:dyDescent="0.25">
      <c r="E38521" s="113"/>
      <c r="H38521" s="133"/>
      <c r="T38521" s="133"/>
      <c r="X38521" s="131"/>
      <c r="Y38521" s="133"/>
      <c r="AJ38521" s="133"/>
      <c r="AO38521" s="135"/>
      <c r="AP38521" s="135"/>
      <c r="BJ38521" s="136"/>
    </row>
    <row r="38522" spans="5:62" ht="14.25" customHeight="1" x14ac:dyDescent="0.25">
      <c r="E38522" s="113"/>
      <c r="H38522" s="133"/>
      <c r="T38522" s="133"/>
      <c r="X38522" s="131"/>
      <c r="Y38522" s="133"/>
      <c r="AJ38522" s="133"/>
      <c r="AO38522" s="135"/>
      <c r="AP38522" s="135"/>
      <c r="BJ38522" s="136"/>
    </row>
    <row r="38523" spans="5:62" ht="14.25" customHeight="1" x14ac:dyDescent="0.25">
      <c r="E38523" s="113"/>
      <c r="H38523" s="133"/>
      <c r="T38523" s="133"/>
      <c r="X38523" s="131"/>
      <c r="Y38523" s="133"/>
      <c r="AJ38523" s="133"/>
      <c r="AO38523" s="135"/>
      <c r="AP38523" s="135"/>
      <c r="BJ38523" s="136"/>
    </row>
    <row r="38524" spans="5:62" ht="14.25" customHeight="1" x14ac:dyDescent="0.25">
      <c r="E38524" s="113"/>
      <c r="H38524" s="133"/>
      <c r="T38524" s="133"/>
      <c r="X38524" s="131"/>
      <c r="Y38524" s="133"/>
      <c r="AJ38524" s="133"/>
      <c r="AO38524" s="135"/>
      <c r="AP38524" s="135"/>
      <c r="BJ38524" s="136"/>
    </row>
    <row r="38525" spans="5:62" ht="14.25" customHeight="1" x14ac:dyDescent="0.25">
      <c r="E38525" s="113"/>
      <c r="H38525" s="133"/>
      <c r="T38525" s="133"/>
      <c r="X38525" s="131"/>
      <c r="Y38525" s="133"/>
      <c r="AJ38525" s="133"/>
      <c r="AO38525" s="135"/>
      <c r="AP38525" s="135"/>
      <c r="BJ38525" s="136"/>
    </row>
    <row r="38526" spans="5:62" ht="14.25" customHeight="1" x14ac:dyDescent="0.25">
      <c r="E38526" s="113"/>
      <c r="H38526" s="133"/>
      <c r="T38526" s="133"/>
      <c r="X38526" s="131"/>
      <c r="Y38526" s="133"/>
      <c r="AJ38526" s="133"/>
      <c r="AO38526" s="135"/>
      <c r="AP38526" s="135"/>
      <c r="BJ38526" s="136"/>
    </row>
    <row r="38527" spans="5:62" ht="14.25" customHeight="1" x14ac:dyDescent="0.25">
      <c r="E38527" s="113"/>
      <c r="H38527" s="133"/>
      <c r="T38527" s="133"/>
      <c r="X38527" s="131"/>
      <c r="Y38527" s="133"/>
      <c r="AJ38527" s="133"/>
      <c r="AO38527" s="135"/>
      <c r="AP38527" s="135"/>
      <c r="BJ38527" s="136"/>
    </row>
    <row r="38528" spans="5:62" ht="14.25" customHeight="1" x14ac:dyDescent="0.25">
      <c r="E38528" s="113"/>
      <c r="H38528" s="133"/>
      <c r="T38528" s="133"/>
      <c r="X38528" s="131"/>
      <c r="Y38528" s="133"/>
      <c r="AJ38528" s="133"/>
      <c r="AO38528" s="135"/>
      <c r="AP38528" s="135"/>
      <c r="BJ38528" s="136"/>
    </row>
    <row r="38529" spans="5:62" ht="14.25" customHeight="1" x14ac:dyDescent="0.25">
      <c r="E38529" s="113"/>
      <c r="H38529" s="133"/>
      <c r="T38529" s="133"/>
      <c r="X38529" s="131"/>
      <c r="Y38529" s="133"/>
      <c r="AJ38529" s="133"/>
      <c r="AO38529" s="135"/>
      <c r="AP38529" s="135"/>
      <c r="BJ38529" s="136"/>
    </row>
    <row r="38530" spans="5:62" ht="14.25" customHeight="1" x14ac:dyDescent="0.25">
      <c r="E38530" s="113"/>
      <c r="H38530" s="133"/>
      <c r="T38530" s="133"/>
      <c r="X38530" s="131"/>
      <c r="Y38530" s="133"/>
      <c r="AJ38530" s="133"/>
      <c r="AO38530" s="135"/>
      <c r="AP38530" s="135"/>
      <c r="BJ38530" s="136"/>
    </row>
    <row r="38531" spans="5:62" ht="14.25" customHeight="1" x14ac:dyDescent="0.25">
      <c r="E38531" s="113"/>
      <c r="H38531" s="133"/>
      <c r="T38531" s="133"/>
      <c r="X38531" s="131"/>
      <c r="Y38531" s="133"/>
      <c r="AJ38531" s="133"/>
      <c r="AO38531" s="135"/>
      <c r="AP38531" s="135"/>
      <c r="BJ38531" s="136"/>
    </row>
    <row r="38532" spans="5:62" ht="14.25" customHeight="1" x14ac:dyDescent="0.25">
      <c r="E38532" s="113"/>
      <c r="H38532" s="133"/>
      <c r="T38532" s="133"/>
      <c r="X38532" s="131"/>
      <c r="Y38532" s="133"/>
      <c r="AJ38532" s="133"/>
      <c r="AO38532" s="135"/>
      <c r="AP38532" s="135"/>
      <c r="BJ38532" s="136"/>
    </row>
    <row r="38533" spans="5:62" ht="14.25" customHeight="1" x14ac:dyDescent="0.25">
      <c r="E38533" s="113"/>
      <c r="H38533" s="133"/>
      <c r="T38533" s="133"/>
      <c r="X38533" s="131"/>
      <c r="Y38533" s="133"/>
      <c r="AJ38533" s="133"/>
      <c r="AO38533" s="135"/>
      <c r="AP38533" s="135"/>
      <c r="BJ38533" s="136"/>
    </row>
    <row r="38534" spans="5:62" ht="14.25" customHeight="1" x14ac:dyDescent="0.25">
      <c r="E38534" s="113"/>
      <c r="H38534" s="133"/>
      <c r="T38534" s="133"/>
      <c r="X38534" s="131"/>
      <c r="Y38534" s="133"/>
      <c r="AJ38534" s="133"/>
      <c r="AO38534" s="135"/>
      <c r="AP38534" s="135"/>
      <c r="BJ38534" s="136"/>
    </row>
    <row r="38535" spans="5:62" ht="14.25" customHeight="1" x14ac:dyDescent="0.25">
      <c r="E38535" s="113"/>
      <c r="H38535" s="133"/>
      <c r="T38535" s="133"/>
      <c r="X38535" s="131"/>
      <c r="Y38535" s="133"/>
      <c r="AJ38535" s="133"/>
      <c r="AO38535" s="135"/>
      <c r="AP38535" s="135"/>
      <c r="BJ38535" s="136"/>
    </row>
    <row r="38536" spans="5:62" ht="14.25" customHeight="1" x14ac:dyDescent="0.25">
      <c r="E38536" s="113"/>
      <c r="H38536" s="133"/>
      <c r="T38536" s="133"/>
      <c r="X38536" s="131"/>
      <c r="Y38536" s="133"/>
      <c r="AJ38536" s="133"/>
      <c r="AO38536" s="135"/>
      <c r="AP38536" s="135"/>
      <c r="BJ38536" s="136"/>
    </row>
    <row r="38537" spans="5:62" ht="14.25" customHeight="1" x14ac:dyDescent="0.25">
      <c r="E38537" s="113"/>
      <c r="H38537" s="133"/>
      <c r="T38537" s="133"/>
      <c r="X38537" s="131"/>
      <c r="Y38537" s="133"/>
      <c r="AJ38537" s="133"/>
      <c r="AO38537" s="135"/>
      <c r="AP38537" s="135"/>
      <c r="BJ38537" s="136"/>
    </row>
    <row r="38538" spans="5:62" ht="14.25" customHeight="1" x14ac:dyDescent="0.25">
      <c r="E38538" s="113"/>
      <c r="H38538" s="133"/>
      <c r="T38538" s="133"/>
      <c r="X38538" s="131"/>
      <c r="Y38538" s="133"/>
      <c r="AJ38538" s="133"/>
      <c r="AO38538" s="135"/>
      <c r="AP38538" s="135"/>
      <c r="BJ38538" s="136"/>
    </row>
    <row r="38539" spans="5:62" ht="14.25" customHeight="1" x14ac:dyDescent="0.25">
      <c r="E38539" s="113"/>
      <c r="H38539" s="133"/>
      <c r="T38539" s="133"/>
      <c r="X38539" s="131"/>
      <c r="Y38539" s="133"/>
      <c r="AJ38539" s="133"/>
      <c r="AO38539" s="135"/>
      <c r="AP38539" s="135"/>
      <c r="BJ38539" s="136"/>
    </row>
    <row r="38540" spans="5:62" ht="14.25" customHeight="1" x14ac:dyDescent="0.25">
      <c r="E38540" s="113"/>
      <c r="H38540" s="133"/>
      <c r="T38540" s="133"/>
      <c r="X38540" s="131"/>
      <c r="Y38540" s="133"/>
      <c r="AJ38540" s="133"/>
      <c r="AO38540" s="135"/>
      <c r="AP38540" s="135"/>
      <c r="BJ38540" s="136"/>
    </row>
    <row r="38541" spans="5:62" ht="14.25" customHeight="1" x14ac:dyDescent="0.25">
      <c r="E38541" s="113"/>
      <c r="H38541" s="133"/>
      <c r="T38541" s="133"/>
      <c r="X38541" s="131"/>
      <c r="Y38541" s="133"/>
      <c r="AJ38541" s="133"/>
      <c r="AO38541" s="135"/>
      <c r="AP38541" s="135"/>
      <c r="BJ38541" s="136"/>
    </row>
    <row r="38542" spans="5:62" ht="14.25" customHeight="1" x14ac:dyDescent="0.25">
      <c r="E38542" s="113"/>
      <c r="H38542" s="133"/>
      <c r="T38542" s="133"/>
      <c r="X38542" s="131"/>
      <c r="Y38542" s="133"/>
      <c r="AJ38542" s="133"/>
      <c r="AO38542" s="135"/>
      <c r="AP38542" s="135"/>
      <c r="BJ38542" s="136"/>
    </row>
    <row r="38543" spans="5:62" ht="14.25" customHeight="1" x14ac:dyDescent="0.25">
      <c r="E38543" s="113"/>
      <c r="H38543" s="133"/>
      <c r="T38543" s="133"/>
      <c r="X38543" s="131"/>
      <c r="Y38543" s="133"/>
      <c r="AJ38543" s="133"/>
      <c r="AO38543" s="135"/>
      <c r="AP38543" s="135"/>
      <c r="BJ38543" s="136"/>
    </row>
    <row r="38544" spans="5:62" ht="14.25" customHeight="1" x14ac:dyDescent="0.25">
      <c r="E38544" s="113"/>
      <c r="H38544" s="133"/>
      <c r="T38544" s="133"/>
      <c r="X38544" s="131"/>
      <c r="Y38544" s="133"/>
      <c r="AJ38544" s="133"/>
      <c r="AO38544" s="135"/>
      <c r="AP38544" s="135"/>
      <c r="BJ38544" s="136"/>
    </row>
    <row r="38545" spans="5:62" ht="14.25" customHeight="1" x14ac:dyDescent="0.25">
      <c r="E38545" s="113"/>
      <c r="H38545" s="133"/>
      <c r="T38545" s="133"/>
      <c r="X38545" s="131"/>
      <c r="Y38545" s="133"/>
      <c r="AJ38545" s="133"/>
      <c r="AO38545" s="135"/>
      <c r="AP38545" s="135"/>
      <c r="BJ38545" s="136"/>
    </row>
    <row r="38546" spans="5:62" ht="14.25" customHeight="1" x14ac:dyDescent="0.25">
      <c r="E38546" s="113"/>
      <c r="H38546" s="133"/>
      <c r="T38546" s="133"/>
      <c r="X38546" s="131"/>
      <c r="Y38546" s="133"/>
      <c r="AJ38546" s="133"/>
      <c r="AO38546" s="135"/>
      <c r="AP38546" s="135"/>
      <c r="BJ38546" s="136"/>
    </row>
    <row r="38547" spans="5:62" ht="14.25" customHeight="1" x14ac:dyDescent="0.25">
      <c r="E38547" s="113"/>
      <c r="H38547" s="133"/>
      <c r="T38547" s="133"/>
      <c r="X38547" s="131"/>
      <c r="Y38547" s="133"/>
      <c r="AJ38547" s="133"/>
      <c r="AO38547" s="135"/>
      <c r="AP38547" s="135"/>
      <c r="BJ38547" s="136"/>
    </row>
    <row r="38548" spans="5:62" ht="14.25" customHeight="1" x14ac:dyDescent="0.25">
      <c r="E38548" s="113"/>
      <c r="H38548" s="133"/>
      <c r="T38548" s="133"/>
      <c r="X38548" s="131"/>
      <c r="Y38548" s="133"/>
      <c r="AJ38548" s="133"/>
      <c r="AO38548" s="135"/>
      <c r="AP38548" s="135"/>
      <c r="BJ38548" s="136"/>
    </row>
    <row r="38549" spans="5:62" ht="14.25" customHeight="1" x14ac:dyDescent="0.25">
      <c r="E38549" s="113"/>
      <c r="H38549" s="133"/>
      <c r="T38549" s="133"/>
      <c r="X38549" s="131"/>
      <c r="Y38549" s="133"/>
      <c r="AJ38549" s="133"/>
      <c r="AO38549" s="135"/>
      <c r="AP38549" s="135"/>
      <c r="BJ38549" s="136"/>
    </row>
    <row r="38550" spans="5:62" ht="14.25" customHeight="1" x14ac:dyDescent="0.25">
      <c r="E38550" s="113"/>
      <c r="H38550" s="133"/>
      <c r="T38550" s="133"/>
      <c r="X38550" s="131"/>
      <c r="Y38550" s="133"/>
      <c r="AJ38550" s="133"/>
      <c r="AO38550" s="135"/>
      <c r="AP38550" s="135"/>
      <c r="BJ38550" s="136"/>
    </row>
    <row r="38551" spans="5:62" ht="14.25" customHeight="1" x14ac:dyDescent="0.25">
      <c r="E38551" s="113"/>
      <c r="H38551" s="133"/>
      <c r="T38551" s="133"/>
      <c r="X38551" s="131"/>
      <c r="Y38551" s="133"/>
      <c r="AJ38551" s="133"/>
      <c r="AO38551" s="135"/>
      <c r="AP38551" s="135"/>
      <c r="BJ38551" s="136"/>
    </row>
    <row r="38552" spans="5:62" ht="14.25" customHeight="1" x14ac:dyDescent="0.25">
      <c r="E38552" s="113"/>
      <c r="H38552" s="133"/>
      <c r="T38552" s="133"/>
      <c r="X38552" s="131"/>
      <c r="Y38552" s="133"/>
      <c r="AJ38552" s="133"/>
      <c r="AO38552" s="135"/>
      <c r="AP38552" s="135"/>
      <c r="BJ38552" s="136"/>
    </row>
    <row r="38553" spans="5:62" ht="14.25" customHeight="1" x14ac:dyDescent="0.25">
      <c r="E38553" s="113"/>
      <c r="H38553" s="133"/>
      <c r="T38553" s="133"/>
      <c r="X38553" s="131"/>
      <c r="Y38553" s="133"/>
      <c r="AJ38553" s="133"/>
      <c r="AO38553" s="135"/>
      <c r="AP38553" s="135"/>
      <c r="BJ38553" s="136"/>
    </row>
    <row r="38554" spans="5:62" ht="14.25" customHeight="1" x14ac:dyDescent="0.25">
      <c r="E38554" s="113"/>
      <c r="H38554" s="133"/>
      <c r="T38554" s="133"/>
      <c r="X38554" s="131"/>
      <c r="Y38554" s="133"/>
      <c r="AJ38554" s="133"/>
      <c r="AO38554" s="135"/>
      <c r="AP38554" s="135"/>
      <c r="BJ38554" s="136"/>
    </row>
    <row r="38555" spans="5:62" ht="14.25" customHeight="1" x14ac:dyDescent="0.25">
      <c r="E38555" s="113"/>
      <c r="H38555" s="133"/>
      <c r="T38555" s="133"/>
      <c r="X38555" s="131"/>
      <c r="Y38555" s="133"/>
      <c r="AJ38555" s="133"/>
      <c r="AO38555" s="135"/>
      <c r="AP38555" s="135"/>
      <c r="BJ38555" s="136"/>
    </row>
    <row r="38556" spans="5:62" ht="14.25" customHeight="1" x14ac:dyDescent="0.25">
      <c r="E38556" s="113"/>
      <c r="H38556" s="133"/>
      <c r="T38556" s="133"/>
      <c r="X38556" s="131"/>
      <c r="Y38556" s="133"/>
      <c r="AJ38556" s="133"/>
      <c r="AO38556" s="135"/>
      <c r="AP38556" s="135"/>
      <c r="BJ38556" s="136"/>
    </row>
    <row r="38557" spans="5:62" ht="14.25" customHeight="1" x14ac:dyDescent="0.25">
      <c r="E38557" s="113"/>
      <c r="H38557" s="133"/>
      <c r="T38557" s="133"/>
      <c r="X38557" s="131"/>
      <c r="Y38557" s="133"/>
      <c r="AJ38557" s="133"/>
      <c r="AO38557" s="135"/>
      <c r="AP38557" s="135"/>
      <c r="BJ38557" s="136"/>
    </row>
    <row r="38558" spans="5:62" ht="14.25" customHeight="1" x14ac:dyDescent="0.25">
      <c r="E38558" s="113"/>
      <c r="H38558" s="133"/>
      <c r="T38558" s="133"/>
      <c r="X38558" s="131"/>
      <c r="Y38558" s="133"/>
      <c r="AJ38558" s="133"/>
      <c r="AO38558" s="135"/>
      <c r="AP38558" s="135"/>
      <c r="BJ38558" s="136"/>
    </row>
    <row r="38559" spans="5:62" ht="14.25" customHeight="1" x14ac:dyDescent="0.25">
      <c r="E38559" s="113"/>
      <c r="H38559" s="133"/>
      <c r="T38559" s="133"/>
      <c r="X38559" s="131"/>
      <c r="Y38559" s="133"/>
      <c r="AJ38559" s="133"/>
      <c r="AO38559" s="135"/>
      <c r="AP38559" s="135"/>
      <c r="BJ38559" s="136"/>
    </row>
    <row r="38560" spans="5:62" ht="14.25" customHeight="1" x14ac:dyDescent="0.25">
      <c r="E38560" s="113"/>
      <c r="H38560" s="133"/>
      <c r="T38560" s="133"/>
      <c r="X38560" s="131"/>
      <c r="Y38560" s="133"/>
      <c r="AJ38560" s="133"/>
      <c r="AO38560" s="135"/>
      <c r="AP38560" s="135"/>
      <c r="BJ38560" s="136"/>
    </row>
    <row r="38561" spans="5:62" ht="14.25" customHeight="1" x14ac:dyDescent="0.25">
      <c r="E38561" s="113"/>
      <c r="H38561" s="133"/>
      <c r="T38561" s="133"/>
      <c r="X38561" s="131"/>
      <c r="Y38561" s="133"/>
      <c r="AJ38561" s="133"/>
      <c r="AO38561" s="135"/>
      <c r="AP38561" s="135"/>
      <c r="BJ38561" s="136"/>
    </row>
    <row r="38562" spans="5:62" ht="14.25" customHeight="1" x14ac:dyDescent="0.25">
      <c r="E38562" s="113"/>
      <c r="H38562" s="133"/>
      <c r="T38562" s="133"/>
      <c r="X38562" s="131"/>
      <c r="Y38562" s="133"/>
      <c r="AJ38562" s="133"/>
      <c r="AO38562" s="135"/>
      <c r="AP38562" s="135"/>
      <c r="BJ38562" s="136"/>
    </row>
    <row r="38563" spans="5:62" ht="14.25" customHeight="1" x14ac:dyDescent="0.25">
      <c r="E38563" s="113"/>
      <c r="H38563" s="133"/>
      <c r="T38563" s="133"/>
      <c r="X38563" s="131"/>
      <c r="Y38563" s="133"/>
      <c r="AJ38563" s="133"/>
      <c r="AO38563" s="135"/>
      <c r="AP38563" s="135"/>
      <c r="BJ38563" s="136"/>
    </row>
    <row r="38564" spans="5:62" ht="14.25" customHeight="1" x14ac:dyDescent="0.25">
      <c r="E38564" s="113"/>
      <c r="H38564" s="133"/>
      <c r="T38564" s="133"/>
      <c r="X38564" s="131"/>
      <c r="Y38564" s="133"/>
      <c r="AJ38564" s="133"/>
      <c r="AO38564" s="135"/>
      <c r="AP38564" s="135"/>
      <c r="BJ38564" s="136"/>
    </row>
    <row r="38565" spans="5:62" ht="14.25" customHeight="1" x14ac:dyDescent="0.25">
      <c r="E38565" s="113"/>
      <c r="H38565" s="133"/>
      <c r="T38565" s="133"/>
      <c r="X38565" s="131"/>
      <c r="Y38565" s="133"/>
      <c r="AJ38565" s="133"/>
      <c r="AO38565" s="135"/>
      <c r="AP38565" s="135"/>
      <c r="BJ38565" s="136"/>
    </row>
    <row r="38566" spans="5:62" ht="14.25" customHeight="1" x14ac:dyDescent="0.25">
      <c r="E38566" s="113"/>
      <c r="H38566" s="133"/>
      <c r="T38566" s="133"/>
      <c r="X38566" s="131"/>
      <c r="Y38566" s="133"/>
      <c r="AJ38566" s="133"/>
      <c r="AO38566" s="135"/>
      <c r="AP38566" s="135"/>
      <c r="BJ38566" s="136"/>
    </row>
    <row r="38567" spans="5:62" ht="14.25" customHeight="1" x14ac:dyDescent="0.25">
      <c r="E38567" s="113"/>
      <c r="H38567" s="133"/>
      <c r="T38567" s="133"/>
      <c r="X38567" s="131"/>
      <c r="Y38567" s="133"/>
      <c r="AJ38567" s="133"/>
      <c r="AO38567" s="135"/>
      <c r="AP38567" s="135"/>
      <c r="BJ38567" s="136"/>
    </row>
    <row r="38568" spans="5:62" ht="14.25" customHeight="1" x14ac:dyDescent="0.25">
      <c r="E38568" s="113"/>
      <c r="H38568" s="133"/>
      <c r="T38568" s="133"/>
      <c r="X38568" s="131"/>
      <c r="Y38568" s="133"/>
      <c r="AJ38568" s="133"/>
      <c r="AO38568" s="135"/>
      <c r="AP38568" s="135"/>
      <c r="BJ38568" s="136"/>
    </row>
    <row r="38569" spans="5:62" ht="14.25" customHeight="1" x14ac:dyDescent="0.25">
      <c r="E38569" s="113"/>
      <c r="H38569" s="133"/>
      <c r="T38569" s="133"/>
      <c r="X38569" s="131"/>
      <c r="Y38569" s="133"/>
      <c r="AJ38569" s="133"/>
      <c r="AO38569" s="135"/>
      <c r="AP38569" s="135"/>
      <c r="BJ38569" s="136"/>
    </row>
    <row r="38570" spans="5:62" ht="14.25" customHeight="1" x14ac:dyDescent="0.25">
      <c r="E38570" s="113"/>
      <c r="H38570" s="133"/>
      <c r="T38570" s="133"/>
      <c r="X38570" s="131"/>
      <c r="Y38570" s="133"/>
      <c r="AJ38570" s="133"/>
      <c r="AO38570" s="135"/>
      <c r="AP38570" s="135"/>
      <c r="BJ38570" s="136"/>
    </row>
    <row r="38571" spans="5:62" ht="14.25" customHeight="1" x14ac:dyDescent="0.25">
      <c r="E38571" s="113"/>
      <c r="H38571" s="133"/>
      <c r="T38571" s="133"/>
      <c r="X38571" s="131"/>
      <c r="Y38571" s="133"/>
      <c r="AJ38571" s="133"/>
      <c r="AO38571" s="135"/>
      <c r="AP38571" s="135"/>
      <c r="BJ38571" s="136"/>
    </row>
    <row r="38572" spans="5:62" ht="14.25" customHeight="1" x14ac:dyDescent="0.25">
      <c r="E38572" s="113"/>
      <c r="H38572" s="133"/>
      <c r="T38572" s="133"/>
      <c r="X38572" s="131"/>
      <c r="Y38572" s="133"/>
      <c r="AJ38572" s="133"/>
      <c r="AO38572" s="135"/>
      <c r="AP38572" s="135"/>
      <c r="BJ38572" s="136"/>
    </row>
    <row r="38573" spans="5:62" ht="14.25" customHeight="1" x14ac:dyDescent="0.25">
      <c r="E38573" s="113"/>
      <c r="H38573" s="133"/>
      <c r="T38573" s="133"/>
      <c r="X38573" s="131"/>
      <c r="Y38573" s="133"/>
      <c r="AJ38573" s="133"/>
      <c r="AO38573" s="135"/>
      <c r="AP38573" s="135"/>
      <c r="BJ38573" s="136"/>
    </row>
    <row r="38574" spans="5:62" ht="14.25" customHeight="1" x14ac:dyDescent="0.25">
      <c r="E38574" s="113"/>
      <c r="H38574" s="133"/>
      <c r="T38574" s="133"/>
      <c r="X38574" s="131"/>
      <c r="Y38574" s="133"/>
      <c r="AJ38574" s="133"/>
      <c r="AO38574" s="135"/>
      <c r="AP38574" s="135"/>
      <c r="BJ38574" s="136"/>
    </row>
    <row r="38575" spans="5:62" ht="14.25" customHeight="1" x14ac:dyDescent="0.25">
      <c r="E38575" s="113"/>
      <c r="H38575" s="133"/>
      <c r="T38575" s="133"/>
      <c r="X38575" s="131"/>
      <c r="Y38575" s="133"/>
      <c r="AJ38575" s="133"/>
      <c r="AO38575" s="135"/>
      <c r="AP38575" s="135"/>
      <c r="BJ38575" s="136"/>
    </row>
    <row r="38576" spans="5:62" ht="14.25" customHeight="1" x14ac:dyDescent="0.25">
      <c r="E38576" s="113"/>
      <c r="H38576" s="133"/>
      <c r="T38576" s="133"/>
      <c r="X38576" s="131"/>
      <c r="Y38576" s="133"/>
      <c r="AJ38576" s="133"/>
      <c r="AO38576" s="135"/>
      <c r="AP38576" s="135"/>
      <c r="BJ38576" s="136"/>
    </row>
    <row r="38577" spans="5:62" ht="14.25" customHeight="1" x14ac:dyDescent="0.25">
      <c r="E38577" s="113"/>
      <c r="H38577" s="133"/>
      <c r="T38577" s="133"/>
      <c r="X38577" s="131"/>
      <c r="Y38577" s="133"/>
      <c r="AJ38577" s="133"/>
      <c r="AO38577" s="135"/>
      <c r="AP38577" s="135"/>
      <c r="BJ38577" s="136"/>
    </row>
    <row r="38578" spans="5:62" ht="14.25" customHeight="1" x14ac:dyDescent="0.25">
      <c r="E38578" s="113"/>
      <c r="H38578" s="133"/>
      <c r="T38578" s="133"/>
      <c r="X38578" s="131"/>
      <c r="Y38578" s="133"/>
      <c r="AJ38578" s="133"/>
      <c r="AO38578" s="135"/>
      <c r="AP38578" s="135"/>
      <c r="BJ38578" s="136"/>
    </row>
    <row r="38579" spans="5:62" ht="14.25" customHeight="1" x14ac:dyDescent="0.25">
      <c r="E38579" s="113"/>
      <c r="H38579" s="133"/>
      <c r="T38579" s="133"/>
      <c r="X38579" s="131"/>
      <c r="Y38579" s="133"/>
      <c r="AJ38579" s="133"/>
      <c r="AO38579" s="135"/>
      <c r="AP38579" s="135"/>
      <c r="BJ38579" s="136"/>
    </row>
    <row r="38580" spans="5:62" ht="14.25" customHeight="1" x14ac:dyDescent="0.25">
      <c r="E38580" s="113"/>
      <c r="H38580" s="133"/>
      <c r="T38580" s="133"/>
      <c r="X38580" s="131"/>
      <c r="Y38580" s="133"/>
      <c r="AJ38580" s="133"/>
      <c r="AO38580" s="135"/>
      <c r="AP38580" s="135"/>
      <c r="BJ38580" s="136"/>
    </row>
    <row r="38581" spans="5:62" ht="14.25" customHeight="1" x14ac:dyDescent="0.25">
      <c r="E38581" s="113"/>
      <c r="H38581" s="133"/>
      <c r="T38581" s="133"/>
      <c r="X38581" s="131"/>
      <c r="Y38581" s="133"/>
      <c r="AJ38581" s="133"/>
      <c r="AO38581" s="135"/>
      <c r="AP38581" s="135"/>
      <c r="BJ38581" s="136"/>
    </row>
    <row r="38582" spans="5:62" ht="14.25" customHeight="1" x14ac:dyDescent="0.25">
      <c r="E38582" s="113"/>
      <c r="H38582" s="133"/>
      <c r="T38582" s="133"/>
      <c r="X38582" s="131"/>
      <c r="Y38582" s="133"/>
      <c r="AJ38582" s="133"/>
      <c r="AO38582" s="135"/>
      <c r="AP38582" s="135"/>
      <c r="BJ38582" s="136"/>
    </row>
    <row r="38583" spans="5:62" ht="14.25" customHeight="1" x14ac:dyDescent="0.25">
      <c r="E38583" s="113"/>
      <c r="H38583" s="133"/>
      <c r="T38583" s="133"/>
      <c r="X38583" s="131"/>
      <c r="Y38583" s="133"/>
      <c r="AJ38583" s="133"/>
      <c r="AO38583" s="135"/>
      <c r="AP38583" s="135"/>
      <c r="BJ38583" s="136"/>
    </row>
    <row r="38584" spans="5:62" ht="14.25" customHeight="1" x14ac:dyDescent="0.25">
      <c r="E38584" s="113"/>
      <c r="H38584" s="133"/>
      <c r="T38584" s="133"/>
      <c r="X38584" s="131"/>
      <c r="Y38584" s="133"/>
      <c r="AJ38584" s="133"/>
      <c r="AO38584" s="135"/>
      <c r="AP38584" s="135"/>
      <c r="BJ38584" s="136"/>
    </row>
    <row r="38585" spans="5:62" ht="14.25" customHeight="1" x14ac:dyDescent="0.25">
      <c r="E38585" s="113"/>
      <c r="H38585" s="133"/>
      <c r="T38585" s="133"/>
      <c r="X38585" s="131"/>
      <c r="Y38585" s="133"/>
      <c r="AJ38585" s="133"/>
      <c r="AO38585" s="135"/>
      <c r="AP38585" s="135"/>
      <c r="BJ38585" s="136"/>
    </row>
    <row r="38586" spans="5:62" ht="14.25" customHeight="1" x14ac:dyDescent="0.25">
      <c r="E38586" s="113"/>
      <c r="H38586" s="133"/>
      <c r="T38586" s="133"/>
      <c r="X38586" s="131"/>
      <c r="Y38586" s="133"/>
      <c r="AJ38586" s="133"/>
      <c r="AO38586" s="135"/>
      <c r="AP38586" s="135"/>
      <c r="BJ38586" s="136"/>
    </row>
    <row r="38587" spans="5:62" ht="14.25" customHeight="1" x14ac:dyDescent="0.25">
      <c r="E38587" s="113"/>
      <c r="H38587" s="133"/>
      <c r="T38587" s="133"/>
      <c r="X38587" s="131"/>
      <c r="Y38587" s="133"/>
      <c r="AJ38587" s="133"/>
      <c r="AO38587" s="135"/>
      <c r="AP38587" s="135"/>
      <c r="BJ38587" s="136"/>
    </row>
    <row r="38588" spans="5:62" ht="14.25" customHeight="1" x14ac:dyDescent="0.25">
      <c r="E38588" s="113"/>
      <c r="H38588" s="133"/>
      <c r="T38588" s="133"/>
      <c r="X38588" s="131"/>
      <c r="Y38588" s="133"/>
      <c r="AJ38588" s="133"/>
      <c r="AO38588" s="135"/>
      <c r="AP38588" s="135"/>
      <c r="BJ38588" s="136"/>
    </row>
    <row r="38589" spans="5:62" ht="14.25" customHeight="1" x14ac:dyDescent="0.25">
      <c r="E38589" s="113"/>
      <c r="H38589" s="133"/>
      <c r="T38589" s="133"/>
      <c r="X38589" s="131"/>
      <c r="Y38589" s="133"/>
      <c r="AJ38589" s="133"/>
      <c r="AO38589" s="135"/>
      <c r="AP38589" s="135"/>
      <c r="BJ38589" s="136"/>
    </row>
    <row r="38590" spans="5:62" ht="14.25" customHeight="1" x14ac:dyDescent="0.25">
      <c r="E38590" s="113"/>
      <c r="H38590" s="133"/>
      <c r="T38590" s="133"/>
      <c r="X38590" s="131"/>
      <c r="Y38590" s="133"/>
      <c r="AJ38590" s="133"/>
      <c r="AO38590" s="135"/>
      <c r="AP38590" s="135"/>
      <c r="BJ38590" s="136"/>
    </row>
    <row r="38591" spans="5:62" ht="14.25" customHeight="1" x14ac:dyDescent="0.25">
      <c r="E38591" s="113"/>
      <c r="H38591" s="133"/>
      <c r="T38591" s="133"/>
      <c r="X38591" s="131"/>
      <c r="Y38591" s="133"/>
      <c r="AJ38591" s="133"/>
      <c r="AO38591" s="135"/>
      <c r="AP38591" s="135"/>
      <c r="BJ38591" s="136"/>
    </row>
    <row r="38592" spans="5:62" ht="14.25" customHeight="1" x14ac:dyDescent="0.25">
      <c r="E38592" s="113"/>
      <c r="H38592" s="133"/>
      <c r="T38592" s="133"/>
      <c r="X38592" s="131"/>
      <c r="Y38592" s="133"/>
      <c r="AJ38592" s="133"/>
      <c r="AO38592" s="135"/>
      <c r="AP38592" s="135"/>
      <c r="BJ38592" s="136"/>
    </row>
    <row r="38593" spans="5:62" ht="14.25" customHeight="1" x14ac:dyDescent="0.25">
      <c r="E38593" s="113"/>
      <c r="H38593" s="133"/>
      <c r="T38593" s="133"/>
      <c r="X38593" s="131"/>
      <c r="Y38593" s="133"/>
      <c r="AJ38593" s="133"/>
      <c r="AO38593" s="135"/>
      <c r="AP38593" s="135"/>
      <c r="BJ38593" s="136"/>
    </row>
    <row r="38594" spans="5:62" ht="14.25" customHeight="1" x14ac:dyDescent="0.25">
      <c r="E38594" s="113"/>
      <c r="H38594" s="133"/>
      <c r="T38594" s="133"/>
      <c r="X38594" s="131"/>
      <c r="Y38594" s="133"/>
      <c r="AJ38594" s="133"/>
      <c r="AO38594" s="135"/>
      <c r="AP38594" s="135"/>
      <c r="BJ38594" s="136"/>
    </row>
    <row r="38595" spans="5:62" ht="14.25" customHeight="1" x14ac:dyDescent="0.25">
      <c r="E38595" s="113"/>
      <c r="H38595" s="133"/>
      <c r="T38595" s="133"/>
      <c r="X38595" s="131"/>
      <c r="Y38595" s="133"/>
      <c r="AJ38595" s="133"/>
      <c r="AO38595" s="135"/>
      <c r="AP38595" s="135"/>
      <c r="BJ38595" s="136"/>
    </row>
    <row r="38596" spans="5:62" ht="14.25" customHeight="1" x14ac:dyDescent="0.25">
      <c r="E38596" s="113"/>
      <c r="H38596" s="133"/>
      <c r="T38596" s="133"/>
      <c r="X38596" s="131"/>
      <c r="Y38596" s="133"/>
      <c r="AJ38596" s="133"/>
      <c r="AO38596" s="135"/>
      <c r="AP38596" s="135"/>
      <c r="BJ38596" s="136"/>
    </row>
    <row r="38597" spans="5:62" ht="14.25" customHeight="1" x14ac:dyDescent="0.25">
      <c r="E38597" s="113"/>
      <c r="H38597" s="133"/>
      <c r="T38597" s="133"/>
      <c r="X38597" s="131"/>
      <c r="Y38597" s="133"/>
      <c r="AJ38597" s="133"/>
      <c r="AO38597" s="135"/>
      <c r="AP38597" s="135"/>
      <c r="BJ38597" s="136"/>
    </row>
    <row r="38598" spans="5:62" ht="14.25" customHeight="1" x14ac:dyDescent="0.25">
      <c r="E38598" s="113"/>
      <c r="H38598" s="133"/>
      <c r="T38598" s="133"/>
      <c r="X38598" s="131"/>
      <c r="Y38598" s="133"/>
      <c r="AJ38598" s="133"/>
      <c r="AO38598" s="135"/>
      <c r="AP38598" s="135"/>
      <c r="BJ38598" s="136"/>
    </row>
    <row r="38599" spans="5:62" ht="14.25" customHeight="1" x14ac:dyDescent="0.25">
      <c r="E38599" s="113"/>
      <c r="H38599" s="133"/>
      <c r="T38599" s="133"/>
      <c r="X38599" s="131"/>
      <c r="Y38599" s="133"/>
      <c r="AJ38599" s="133"/>
      <c r="AO38599" s="135"/>
      <c r="AP38599" s="135"/>
      <c r="BJ38599" s="136"/>
    </row>
    <row r="38600" spans="5:62" ht="14.25" customHeight="1" x14ac:dyDescent="0.25">
      <c r="E38600" s="113"/>
      <c r="H38600" s="133"/>
      <c r="T38600" s="133"/>
      <c r="X38600" s="131"/>
      <c r="Y38600" s="133"/>
      <c r="AJ38600" s="133"/>
      <c r="AO38600" s="135"/>
      <c r="AP38600" s="135"/>
      <c r="BJ38600" s="136"/>
    </row>
    <row r="38601" spans="5:62" ht="14.25" customHeight="1" x14ac:dyDescent="0.25">
      <c r="E38601" s="113"/>
      <c r="H38601" s="133"/>
      <c r="T38601" s="133"/>
      <c r="X38601" s="131"/>
      <c r="Y38601" s="133"/>
      <c r="AJ38601" s="133"/>
      <c r="AO38601" s="135"/>
      <c r="AP38601" s="135"/>
      <c r="BJ38601" s="136"/>
    </row>
    <row r="38602" spans="5:62" ht="14.25" customHeight="1" x14ac:dyDescent="0.25">
      <c r="E38602" s="113"/>
      <c r="H38602" s="133"/>
      <c r="T38602" s="133"/>
      <c r="X38602" s="131"/>
      <c r="Y38602" s="133"/>
      <c r="AJ38602" s="133"/>
      <c r="AO38602" s="135"/>
      <c r="AP38602" s="135"/>
      <c r="BJ38602" s="136"/>
    </row>
    <row r="38603" spans="5:62" ht="14.25" customHeight="1" x14ac:dyDescent="0.25">
      <c r="E38603" s="113"/>
      <c r="H38603" s="133"/>
      <c r="T38603" s="133"/>
      <c r="X38603" s="131"/>
      <c r="Y38603" s="133"/>
      <c r="AJ38603" s="133"/>
      <c r="AO38603" s="135"/>
      <c r="AP38603" s="135"/>
      <c r="BJ38603" s="136"/>
    </row>
    <row r="38604" spans="5:62" ht="14.25" customHeight="1" x14ac:dyDescent="0.25">
      <c r="E38604" s="113"/>
      <c r="H38604" s="133"/>
      <c r="T38604" s="133"/>
      <c r="X38604" s="131"/>
      <c r="Y38604" s="133"/>
      <c r="AJ38604" s="133"/>
      <c r="AO38604" s="135"/>
      <c r="AP38604" s="135"/>
      <c r="BJ38604" s="136"/>
    </row>
    <row r="38605" spans="5:62" ht="14.25" customHeight="1" x14ac:dyDescent="0.25">
      <c r="E38605" s="113"/>
      <c r="H38605" s="133"/>
      <c r="T38605" s="133"/>
      <c r="X38605" s="131"/>
      <c r="Y38605" s="133"/>
      <c r="AJ38605" s="133"/>
      <c r="AO38605" s="135"/>
      <c r="AP38605" s="135"/>
      <c r="BJ38605" s="136"/>
    </row>
    <row r="38606" spans="5:62" ht="14.25" customHeight="1" x14ac:dyDescent="0.25">
      <c r="E38606" s="113"/>
      <c r="H38606" s="133"/>
      <c r="T38606" s="133"/>
      <c r="X38606" s="131"/>
      <c r="Y38606" s="133"/>
      <c r="AJ38606" s="133"/>
      <c r="AO38606" s="135"/>
      <c r="AP38606" s="135"/>
      <c r="BJ38606" s="136"/>
    </row>
    <row r="38607" spans="5:62" ht="14.25" customHeight="1" x14ac:dyDescent="0.25">
      <c r="E38607" s="113"/>
      <c r="H38607" s="133"/>
      <c r="T38607" s="133"/>
      <c r="X38607" s="131"/>
      <c r="Y38607" s="133"/>
      <c r="AJ38607" s="133"/>
      <c r="AO38607" s="135"/>
      <c r="AP38607" s="135"/>
      <c r="BJ38607" s="136"/>
    </row>
    <row r="38608" spans="5:62" ht="14.25" customHeight="1" x14ac:dyDescent="0.25">
      <c r="E38608" s="113"/>
      <c r="H38608" s="133"/>
      <c r="T38608" s="133"/>
      <c r="X38608" s="131"/>
      <c r="Y38608" s="133"/>
      <c r="AJ38608" s="133"/>
      <c r="AO38608" s="135"/>
      <c r="AP38608" s="135"/>
      <c r="BJ38608" s="136"/>
    </row>
    <row r="38609" spans="5:62" ht="14.25" customHeight="1" x14ac:dyDescent="0.25">
      <c r="E38609" s="113"/>
      <c r="H38609" s="133"/>
      <c r="T38609" s="133"/>
      <c r="X38609" s="131"/>
      <c r="Y38609" s="133"/>
      <c r="AJ38609" s="133"/>
      <c r="AO38609" s="135"/>
      <c r="AP38609" s="135"/>
      <c r="BJ38609" s="136"/>
    </row>
    <row r="38610" spans="5:62" ht="14.25" customHeight="1" x14ac:dyDescent="0.25">
      <c r="E38610" s="113"/>
      <c r="H38610" s="133"/>
      <c r="T38610" s="133"/>
      <c r="X38610" s="131"/>
      <c r="Y38610" s="133"/>
      <c r="AJ38610" s="133"/>
      <c r="AO38610" s="135"/>
      <c r="AP38610" s="135"/>
      <c r="BJ38610" s="136"/>
    </row>
    <row r="38611" spans="5:62" ht="14.25" customHeight="1" x14ac:dyDescent="0.25">
      <c r="E38611" s="113"/>
      <c r="H38611" s="133"/>
      <c r="T38611" s="133"/>
      <c r="X38611" s="131"/>
      <c r="Y38611" s="133"/>
      <c r="AJ38611" s="133"/>
      <c r="AO38611" s="135"/>
      <c r="AP38611" s="135"/>
      <c r="BJ38611" s="136"/>
    </row>
    <row r="38612" spans="5:62" ht="14.25" customHeight="1" x14ac:dyDescent="0.25">
      <c r="E38612" s="113"/>
      <c r="H38612" s="133"/>
      <c r="T38612" s="133"/>
      <c r="X38612" s="131"/>
      <c r="Y38612" s="133"/>
      <c r="AJ38612" s="133"/>
      <c r="AO38612" s="135"/>
      <c r="AP38612" s="135"/>
      <c r="BJ38612" s="136"/>
    </row>
    <row r="38613" spans="5:62" ht="14.25" customHeight="1" x14ac:dyDescent="0.25">
      <c r="E38613" s="113"/>
      <c r="H38613" s="133"/>
      <c r="T38613" s="133"/>
      <c r="X38613" s="131"/>
      <c r="Y38613" s="133"/>
      <c r="AJ38613" s="133"/>
      <c r="AO38613" s="135"/>
      <c r="AP38613" s="135"/>
      <c r="BJ38613" s="136"/>
    </row>
    <row r="38614" spans="5:62" ht="14.25" customHeight="1" x14ac:dyDescent="0.25">
      <c r="E38614" s="113"/>
      <c r="H38614" s="133"/>
      <c r="T38614" s="133"/>
      <c r="X38614" s="131"/>
      <c r="Y38614" s="133"/>
      <c r="AJ38614" s="133"/>
      <c r="AO38614" s="135"/>
      <c r="AP38614" s="135"/>
      <c r="BJ38614" s="136"/>
    </row>
    <row r="38615" spans="5:62" ht="14.25" customHeight="1" x14ac:dyDescent="0.25">
      <c r="E38615" s="113"/>
      <c r="H38615" s="133"/>
      <c r="T38615" s="133"/>
      <c r="X38615" s="131"/>
      <c r="Y38615" s="133"/>
      <c r="AJ38615" s="133"/>
      <c r="AO38615" s="135"/>
      <c r="AP38615" s="135"/>
      <c r="BJ38615" s="136"/>
    </row>
    <row r="38616" spans="5:62" ht="14.25" customHeight="1" x14ac:dyDescent="0.25">
      <c r="E38616" s="113"/>
      <c r="H38616" s="133"/>
      <c r="T38616" s="133"/>
      <c r="X38616" s="131"/>
      <c r="Y38616" s="133"/>
      <c r="AJ38616" s="133"/>
      <c r="AO38616" s="135"/>
      <c r="AP38616" s="135"/>
      <c r="BJ38616" s="136"/>
    </row>
    <row r="38617" spans="5:62" ht="14.25" customHeight="1" x14ac:dyDescent="0.25">
      <c r="E38617" s="113"/>
      <c r="H38617" s="133"/>
      <c r="T38617" s="133"/>
      <c r="X38617" s="131"/>
      <c r="Y38617" s="133"/>
      <c r="AJ38617" s="133"/>
      <c r="AO38617" s="135"/>
      <c r="AP38617" s="135"/>
      <c r="BJ38617" s="136"/>
    </row>
    <row r="38618" spans="5:62" ht="14.25" customHeight="1" x14ac:dyDescent="0.25">
      <c r="E38618" s="113"/>
      <c r="H38618" s="133"/>
      <c r="T38618" s="133"/>
      <c r="X38618" s="131"/>
      <c r="Y38618" s="133"/>
      <c r="AJ38618" s="133"/>
      <c r="AO38618" s="135"/>
      <c r="AP38618" s="135"/>
      <c r="BJ38618" s="136"/>
    </row>
    <row r="38619" spans="5:62" ht="14.25" customHeight="1" x14ac:dyDescent="0.25">
      <c r="E38619" s="113"/>
      <c r="H38619" s="133"/>
      <c r="T38619" s="133"/>
      <c r="X38619" s="131"/>
      <c r="Y38619" s="133"/>
      <c r="AJ38619" s="133"/>
      <c r="AO38619" s="135"/>
      <c r="AP38619" s="135"/>
      <c r="BJ38619" s="136"/>
    </row>
    <row r="38620" spans="5:62" ht="14.25" customHeight="1" x14ac:dyDescent="0.25">
      <c r="E38620" s="113"/>
      <c r="H38620" s="133"/>
      <c r="T38620" s="133"/>
      <c r="X38620" s="131"/>
      <c r="Y38620" s="133"/>
      <c r="AJ38620" s="133"/>
      <c r="AO38620" s="135"/>
      <c r="AP38620" s="135"/>
      <c r="BJ38620" s="136"/>
    </row>
    <row r="38621" spans="5:62" ht="14.25" customHeight="1" x14ac:dyDescent="0.25">
      <c r="E38621" s="113"/>
      <c r="H38621" s="133"/>
      <c r="T38621" s="133"/>
      <c r="X38621" s="131"/>
      <c r="Y38621" s="133"/>
      <c r="AJ38621" s="133"/>
      <c r="AO38621" s="135"/>
      <c r="AP38621" s="135"/>
      <c r="BJ38621" s="136"/>
    </row>
    <row r="38622" spans="5:62" ht="14.25" customHeight="1" x14ac:dyDescent="0.25">
      <c r="E38622" s="113"/>
      <c r="H38622" s="133"/>
      <c r="T38622" s="133"/>
      <c r="X38622" s="131"/>
      <c r="Y38622" s="133"/>
      <c r="AJ38622" s="133"/>
      <c r="AO38622" s="135"/>
      <c r="AP38622" s="135"/>
      <c r="BJ38622" s="136"/>
    </row>
    <row r="38623" spans="5:62" ht="14.25" customHeight="1" x14ac:dyDescent="0.25">
      <c r="E38623" s="113"/>
      <c r="H38623" s="133"/>
      <c r="T38623" s="133"/>
      <c r="X38623" s="131"/>
      <c r="Y38623" s="133"/>
      <c r="AJ38623" s="133"/>
      <c r="AO38623" s="135"/>
      <c r="AP38623" s="135"/>
      <c r="BJ38623" s="136"/>
    </row>
    <row r="38624" spans="5:62" ht="14.25" customHeight="1" x14ac:dyDescent="0.25">
      <c r="E38624" s="113"/>
      <c r="H38624" s="133"/>
      <c r="T38624" s="133"/>
      <c r="X38624" s="131"/>
      <c r="Y38624" s="133"/>
      <c r="AJ38624" s="133"/>
      <c r="AO38624" s="135"/>
      <c r="AP38624" s="135"/>
      <c r="BJ38624" s="136"/>
    </row>
    <row r="38625" spans="5:62" ht="14.25" customHeight="1" x14ac:dyDescent="0.25">
      <c r="E38625" s="113"/>
      <c r="H38625" s="133"/>
      <c r="T38625" s="133"/>
      <c r="X38625" s="131"/>
      <c r="Y38625" s="133"/>
      <c r="AJ38625" s="133"/>
      <c r="AO38625" s="135"/>
      <c r="AP38625" s="135"/>
      <c r="BJ38625" s="136"/>
    </row>
    <row r="38626" spans="5:62" ht="14.25" customHeight="1" x14ac:dyDescent="0.25">
      <c r="E38626" s="113"/>
      <c r="H38626" s="133"/>
      <c r="T38626" s="133"/>
      <c r="X38626" s="131"/>
      <c r="Y38626" s="133"/>
      <c r="AJ38626" s="133"/>
      <c r="AO38626" s="135"/>
      <c r="AP38626" s="135"/>
      <c r="BJ38626" s="136"/>
    </row>
    <row r="38627" spans="5:62" ht="14.25" customHeight="1" x14ac:dyDescent="0.25">
      <c r="E38627" s="113"/>
      <c r="H38627" s="133"/>
      <c r="T38627" s="133"/>
      <c r="X38627" s="131"/>
      <c r="Y38627" s="133"/>
      <c r="AJ38627" s="133"/>
      <c r="AO38627" s="135"/>
      <c r="AP38627" s="135"/>
      <c r="BJ38627" s="136"/>
    </row>
    <row r="38628" spans="5:62" ht="14.25" customHeight="1" x14ac:dyDescent="0.25">
      <c r="E38628" s="113"/>
      <c r="H38628" s="133"/>
      <c r="T38628" s="133"/>
      <c r="X38628" s="131"/>
      <c r="Y38628" s="133"/>
      <c r="AJ38628" s="133"/>
      <c r="AO38628" s="135"/>
      <c r="AP38628" s="135"/>
      <c r="BJ38628" s="136"/>
    </row>
    <row r="38629" spans="5:62" ht="14.25" customHeight="1" x14ac:dyDescent="0.25">
      <c r="E38629" s="113"/>
      <c r="H38629" s="133"/>
      <c r="T38629" s="133"/>
      <c r="X38629" s="131"/>
      <c r="Y38629" s="133"/>
      <c r="AJ38629" s="133"/>
      <c r="AO38629" s="135"/>
      <c r="AP38629" s="135"/>
      <c r="BJ38629" s="136"/>
    </row>
    <row r="38630" spans="5:62" ht="14.25" customHeight="1" x14ac:dyDescent="0.25">
      <c r="E38630" s="113"/>
      <c r="H38630" s="133"/>
      <c r="T38630" s="133"/>
      <c r="X38630" s="131"/>
      <c r="Y38630" s="133"/>
      <c r="AJ38630" s="133"/>
      <c r="AO38630" s="135"/>
      <c r="AP38630" s="135"/>
      <c r="BJ38630" s="136"/>
    </row>
    <row r="38631" spans="5:62" ht="14.25" customHeight="1" x14ac:dyDescent="0.25">
      <c r="E38631" s="113"/>
      <c r="H38631" s="133"/>
      <c r="T38631" s="133"/>
      <c r="X38631" s="131"/>
      <c r="Y38631" s="133"/>
      <c r="AJ38631" s="133"/>
      <c r="AO38631" s="135"/>
      <c r="AP38631" s="135"/>
      <c r="BJ38631" s="136"/>
    </row>
    <row r="38632" spans="5:62" ht="14.25" customHeight="1" x14ac:dyDescent="0.25">
      <c r="E38632" s="113"/>
      <c r="H38632" s="133"/>
      <c r="T38632" s="133"/>
      <c r="X38632" s="131"/>
      <c r="Y38632" s="133"/>
      <c r="AJ38632" s="133"/>
      <c r="AO38632" s="135"/>
      <c r="AP38632" s="135"/>
      <c r="BJ38632" s="136"/>
    </row>
    <row r="38633" spans="5:62" ht="14.25" customHeight="1" x14ac:dyDescent="0.25">
      <c r="E38633" s="113"/>
      <c r="H38633" s="133"/>
      <c r="T38633" s="133"/>
      <c r="X38633" s="131"/>
      <c r="Y38633" s="133"/>
      <c r="AJ38633" s="133"/>
      <c r="AO38633" s="135"/>
      <c r="AP38633" s="135"/>
      <c r="BJ38633" s="136"/>
    </row>
    <row r="38634" spans="5:62" ht="14.25" customHeight="1" x14ac:dyDescent="0.25">
      <c r="E38634" s="113"/>
      <c r="H38634" s="133"/>
      <c r="T38634" s="133"/>
      <c r="X38634" s="131"/>
      <c r="Y38634" s="133"/>
      <c r="AJ38634" s="133"/>
      <c r="AO38634" s="135"/>
      <c r="AP38634" s="135"/>
      <c r="BJ38634" s="136"/>
    </row>
    <row r="38635" spans="5:62" ht="14.25" customHeight="1" x14ac:dyDescent="0.25">
      <c r="E38635" s="113"/>
      <c r="H38635" s="133"/>
      <c r="T38635" s="133"/>
      <c r="X38635" s="131"/>
      <c r="Y38635" s="133"/>
      <c r="AJ38635" s="133"/>
      <c r="AO38635" s="135"/>
      <c r="AP38635" s="135"/>
      <c r="BJ38635" s="136"/>
    </row>
    <row r="38636" spans="5:62" ht="14.25" customHeight="1" x14ac:dyDescent="0.25">
      <c r="E38636" s="113"/>
      <c r="H38636" s="133"/>
      <c r="T38636" s="133"/>
      <c r="X38636" s="131"/>
      <c r="Y38636" s="133"/>
      <c r="AJ38636" s="133"/>
      <c r="AO38636" s="135"/>
      <c r="AP38636" s="135"/>
      <c r="BJ38636" s="136"/>
    </row>
    <row r="38637" spans="5:62" ht="14.25" customHeight="1" x14ac:dyDescent="0.25">
      <c r="E38637" s="113"/>
      <c r="H38637" s="133"/>
      <c r="T38637" s="133"/>
      <c r="X38637" s="131"/>
      <c r="Y38637" s="133"/>
      <c r="AJ38637" s="133"/>
      <c r="AO38637" s="135"/>
      <c r="AP38637" s="135"/>
      <c r="BJ38637" s="136"/>
    </row>
    <row r="38638" spans="5:62" ht="14.25" customHeight="1" x14ac:dyDescent="0.25">
      <c r="E38638" s="113"/>
      <c r="H38638" s="133"/>
      <c r="T38638" s="133"/>
      <c r="X38638" s="131"/>
      <c r="Y38638" s="133"/>
      <c r="AJ38638" s="133"/>
      <c r="AO38638" s="135"/>
      <c r="AP38638" s="135"/>
      <c r="BJ38638" s="136"/>
    </row>
    <row r="38639" spans="5:62" ht="14.25" customHeight="1" x14ac:dyDescent="0.25">
      <c r="E38639" s="113"/>
      <c r="H38639" s="133"/>
      <c r="T38639" s="133"/>
      <c r="X38639" s="131"/>
      <c r="Y38639" s="133"/>
      <c r="AJ38639" s="133"/>
      <c r="AO38639" s="135"/>
      <c r="AP38639" s="135"/>
      <c r="BJ38639" s="136"/>
    </row>
    <row r="38640" spans="5:62" ht="14.25" customHeight="1" x14ac:dyDescent="0.25">
      <c r="E38640" s="113"/>
      <c r="H38640" s="133"/>
      <c r="T38640" s="133"/>
      <c r="X38640" s="131"/>
      <c r="Y38640" s="133"/>
      <c r="AJ38640" s="133"/>
      <c r="AO38640" s="135"/>
      <c r="AP38640" s="135"/>
      <c r="BJ38640" s="136"/>
    </row>
    <row r="38641" spans="5:62" ht="14.25" customHeight="1" x14ac:dyDescent="0.25">
      <c r="E38641" s="113"/>
      <c r="H38641" s="133"/>
      <c r="T38641" s="133"/>
      <c r="X38641" s="131"/>
      <c r="Y38641" s="133"/>
      <c r="AJ38641" s="133"/>
      <c r="AO38641" s="135"/>
      <c r="AP38641" s="135"/>
      <c r="BJ38641" s="136"/>
    </row>
    <row r="38642" spans="5:62" ht="14.25" customHeight="1" x14ac:dyDescent="0.25">
      <c r="E38642" s="113"/>
      <c r="H38642" s="133"/>
      <c r="T38642" s="133"/>
      <c r="X38642" s="131"/>
      <c r="Y38642" s="133"/>
      <c r="AJ38642" s="133"/>
      <c r="AO38642" s="135"/>
      <c r="AP38642" s="135"/>
      <c r="BJ38642" s="136"/>
    </row>
    <row r="38643" spans="5:62" ht="14.25" customHeight="1" x14ac:dyDescent="0.25">
      <c r="E38643" s="113"/>
      <c r="H38643" s="133"/>
      <c r="T38643" s="133"/>
      <c r="X38643" s="131"/>
      <c r="Y38643" s="133"/>
      <c r="AJ38643" s="133"/>
      <c r="AO38643" s="135"/>
      <c r="AP38643" s="135"/>
      <c r="BJ38643" s="136"/>
    </row>
    <row r="38644" spans="5:62" ht="14.25" customHeight="1" x14ac:dyDescent="0.25">
      <c r="E38644" s="113"/>
      <c r="H38644" s="133"/>
      <c r="T38644" s="133"/>
      <c r="X38644" s="131"/>
      <c r="Y38644" s="133"/>
      <c r="AJ38644" s="133"/>
      <c r="AO38644" s="135"/>
      <c r="AP38644" s="135"/>
      <c r="BJ38644" s="136"/>
    </row>
    <row r="38645" spans="5:62" ht="14.25" customHeight="1" x14ac:dyDescent="0.25">
      <c r="E38645" s="113"/>
      <c r="H38645" s="133"/>
      <c r="T38645" s="133"/>
      <c r="X38645" s="131"/>
      <c r="Y38645" s="133"/>
      <c r="AJ38645" s="133"/>
      <c r="AO38645" s="135"/>
      <c r="AP38645" s="135"/>
      <c r="BJ38645" s="136"/>
    </row>
    <row r="38646" spans="5:62" ht="14.25" customHeight="1" x14ac:dyDescent="0.25">
      <c r="E38646" s="113"/>
      <c r="H38646" s="133"/>
      <c r="T38646" s="133"/>
      <c r="X38646" s="131"/>
      <c r="Y38646" s="133"/>
      <c r="AJ38646" s="133"/>
      <c r="AO38646" s="135"/>
      <c r="AP38646" s="135"/>
      <c r="BJ38646" s="136"/>
    </row>
    <row r="38647" spans="5:62" ht="14.25" customHeight="1" x14ac:dyDescent="0.25">
      <c r="E38647" s="113"/>
      <c r="H38647" s="133"/>
      <c r="T38647" s="133"/>
      <c r="X38647" s="131"/>
      <c r="Y38647" s="133"/>
      <c r="AJ38647" s="133"/>
      <c r="AO38647" s="135"/>
      <c r="AP38647" s="135"/>
      <c r="BJ38647" s="136"/>
    </row>
    <row r="38648" spans="5:62" ht="14.25" customHeight="1" x14ac:dyDescent="0.25">
      <c r="E38648" s="113"/>
      <c r="H38648" s="133"/>
      <c r="T38648" s="133"/>
      <c r="X38648" s="131"/>
      <c r="Y38648" s="133"/>
      <c r="AJ38648" s="133"/>
      <c r="AO38648" s="135"/>
      <c r="AP38648" s="135"/>
      <c r="BJ38648" s="136"/>
    </row>
    <row r="38649" spans="5:62" ht="14.25" customHeight="1" x14ac:dyDescent="0.25">
      <c r="E38649" s="113"/>
      <c r="H38649" s="133"/>
      <c r="T38649" s="133"/>
      <c r="X38649" s="131"/>
      <c r="Y38649" s="133"/>
      <c r="AJ38649" s="133"/>
      <c r="AO38649" s="135"/>
      <c r="AP38649" s="135"/>
      <c r="BJ38649" s="136"/>
    </row>
    <row r="38650" spans="5:62" ht="14.25" customHeight="1" x14ac:dyDescent="0.25">
      <c r="E38650" s="113"/>
      <c r="H38650" s="133"/>
      <c r="T38650" s="133"/>
      <c r="X38650" s="131"/>
      <c r="Y38650" s="133"/>
      <c r="AJ38650" s="133"/>
      <c r="AO38650" s="135"/>
      <c r="AP38650" s="135"/>
      <c r="BJ38650" s="136"/>
    </row>
    <row r="38651" spans="5:62" ht="14.25" customHeight="1" x14ac:dyDescent="0.25">
      <c r="E38651" s="113"/>
      <c r="H38651" s="133"/>
      <c r="T38651" s="133"/>
      <c r="X38651" s="131"/>
      <c r="Y38651" s="133"/>
      <c r="AJ38651" s="133"/>
      <c r="AO38651" s="135"/>
      <c r="AP38651" s="135"/>
      <c r="BJ38651" s="136"/>
    </row>
    <row r="38652" spans="5:62" ht="14.25" customHeight="1" x14ac:dyDescent="0.25">
      <c r="E38652" s="113"/>
      <c r="H38652" s="133"/>
      <c r="T38652" s="133"/>
      <c r="X38652" s="131"/>
      <c r="Y38652" s="133"/>
      <c r="AJ38652" s="133"/>
      <c r="AO38652" s="135"/>
      <c r="AP38652" s="135"/>
      <c r="BJ38652" s="136"/>
    </row>
    <row r="38653" spans="5:62" ht="14.25" customHeight="1" x14ac:dyDescent="0.25">
      <c r="E38653" s="113"/>
      <c r="H38653" s="133"/>
      <c r="T38653" s="133"/>
      <c r="X38653" s="131"/>
      <c r="Y38653" s="133"/>
      <c r="AJ38653" s="133"/>
      <c r="AO38653" s="135"/>
      <c r="AP38653" s="135"/>
      <c r="BJ38653" s="136"/>
    </row>
    <row r="38654" spans="5:62" ht="14.25" customHeight="1" x14ac:dyDescent="0.25">
      <c r="E38654" s="113"/>
      <c r="H38654" s="133"/>
      <c r="T38654" s="133"/>
      <c r="X38654" s="131"/>
      <c r="Y38654" s="133"/>
      <c r="AJ38654" s="133"/>
      <c r="AO38654" s="135"/>
      <c r="AP38654" s="135"/>
      <c r="BJ38654" s="136"/>
    </row>
    <row r="38655" spans="5:62" ht="14.25" customHeight="1" x14ac:dyDescent="0.25">
      <c r="E38655" s="113"/>
      <c r="H38655" s="133"/>
      <c r="T38655" s="133"/>
      <c r="X38655" s="131"/>
      <c r="Y38655" s="133"/>
      <c r="AJ38655" s="133"/>
      <c r="AO38655" s="135"/>
      <c r="AP38655" s="135"/>
      <c r="BJ38655" s="136"/>
    </row>
    <row r="38656" spans="5:62" ht="14.25" customHeight="1" x14ac:dyDescent="0.25">
      <c r="E38656" s="113"/>
      <c r="H38656" s="133"/>
      <c r="T38656" s="133"/>
      <c r="X38656" s="131"/>
      <c r="Y38656" s="133"/>
      <c r="AJ38656" s="133"/>
      <c r="AO38656" s="135"/>
      <c r="AP38656" s="135"/>
      <c r="BJ38656" s="136"/>
    </row>
    <row r="38657" spans="5:62" ht="14.25" customHeight="1" x14ac:dyDescent="0.25">
      <c r="E38657" s="113"/>
      <c r="H38657" s="133"/>
      <c r="T38657" s="133"/>
      <c r="X38657" s="131"/>
      <c r="Y38657" s="133"/>
      <c r="AJ38657" s="133"/>
      <c r="AO38657" s="135"/>
      <c r="AP38657" s="135"/>
      <c r="BJ38657" s="136"/>
    </row>
    <row r="38658" spans="5:62" ht="14.25" customHeight="1" x14ac:dyDescent="0.25">
      <c r="E38658" s="113"/>
      <c r="H38658" s="133"/>
      <c r="T38658" s="133"/>
      <c r="X38658" s="131"/>
      <c r="Y38658" s="133"/>
      <c r="AJ38658" s="133"/>
      <c r="AO38658" s="135"/>
      <c r="AP38658" s="135"/>
      <c r="BJ38658" s="136"/>
    </row>
    <row r="38659" spans="5:62" ht="14.25" customHeight="1" x14ac:dyDescent="0.25">
      <c r="E38659" s="113"/>
      <c r="H38659" s="133"/>
      <c r="T38659" s="133"/>
      <c r="X38659" s="131"/>
      <c r="Y38659" s="133"/>
      <c r="AJ38659" s="133"/>
      <c r="AO38659" s="135"/>
      <c r="AP38659" s="135"/>
      <c r="BJ38659" s="136"/>
    </row>
    <row r="38660" spans="5:62" ht="14.25" customHeight="1" x14ac:dyDescent="0.25">
      <c r="E38660" s="113"/>
      <c r="H38660" s="133"/>
      <c r="T38660" s="133"/>
      <c r="X38660" s="131"/>
      <c r="Y38660" s="133"/>
      <c r="AJ38660" s="133"/>
      <c r="AO38660" s="135"/>
      <c r="AP38660" s="135"/>
      <c r="BJ38660" s="136"/>
    </row>
    <row r="38661" spans="5:62" ht="14.25" customHeight="1" x14ac:dyDescent="0.25">
      <c r="E38661" s="113"/>
      <c r="H38661" s="133"/>
      <c r="T38661" s="133"/>
      <c r="X38661" s="131"/>
      <c r="Y38661" s="133"/>
      <c r="AJ38661" s="133"/>
      <c r="AO38661" s="135"/>
      <c r="AP38661" s="135"/>
      <c r="BJ38661" s="136"/>
    </row>
    <row r="38662" spans="5:62" ht="14.25" customHeight="1" x14ac:dyDescent="0.25">
      <c r="E38662" s="113"/>
      <c r="H38662" s="133"/>
      <c r="T38662" s="133"/>
      <c r="X38662" s="131"/>
      <c r="Y38662" s="133"/>
      <c r="AJ38662" s="133"/>
      <c r="AO38662" s="135"/>
      <c r="AP38662" s="135"/>
      <c r="BJ38662" s="136"/>
    </row>
    <row r="38663" spans="5:62" ht="14.25" customHeight="1" x14ac:dyDescent="0.25">
      <c r="E38663" s="113"/>
      <c r="H38663" s="133"/>
      <c r="T38663" s="133"/>
      <c r="X38663" s="131"/>
      <c r="Y38663" s="133"/>
      <c r="AJ38663" s="133"/>
      <c r="AO38663" s="135"/>
      <c r="AP38663" s="135"/>
      <c r="BJ38663" s="136"/>
    </row>
    <row r="38664" spans="5:62" ht="14.25" customHeight="1" x14ac:dyDescent="0.25">
      <c r="E38664" s="113"/>
      <c r="H38664" s="133"/>
      <c r="T38664" s="133"/>
      <c r="X38664" s="131"/>
      <c r="Y38664" s="133"/>
      <c r="AJ38664" s="133"/>
      <c r="AO38664" s="135"/>
      <c r="AP38664" s="135"/>
      <c r="BJ38664" s="136"/>
    </row>
    <row r="38665" spans="5:62" ht="14.25" customHeight="1" x14ac:dyDescent="0.25">
      <c r="E38665" s="113"/>
      <c r="H38665" s="133"/>
      <c r="T38665" s="133"/>
      <c r="X38665" s="131"/>
      <c r="Y38665" s="133"/>
      <c r="AJ38665" s="133"/>
      <c r="AO38665" s="135"/>
      <c r="AP38665" s="135"/>
      <c r="BJ38665" s="136"/>
    </row>
    <row r="38666" spans="5:62" ht="14.25" customHeight="1" x14ac:dyDescent="0.25">
      <c r="E38666" s="113"/>
      <c r="H38666" s="133"/>
      <c r="T38666" s="133"/>
      <c r="X38666" s="131"/>
      <c r="Y38666" s="133"/>
      <c r="AJ38666" s="133"/>
      <c r="AO38666" s="135"/>
      <c r="AP38666" s="135"/>
      <c r="BJ38666" s="136"/>
    </row>
    <row r="38667" spans="5:62" ht="14.25" customHeight="1" x14ac:dyDescent="0.25">
      <c r="E38667" s="113"/>
      <c r="H38667" s="133"/>
      <c r="T38667" s="133"/>
      <c r="X38667" s="131"/>
      <c r="Y38667" s="133"/>
      <c r="AJ38667" s="133"/>
      <c r="AO38667" s="135"/>
      <c r="AP38667" s="135"/>
      <c r="BJ38667" s="136"/>
    </row>
    <row r="38668" spans="5:62" ht="14.25" customHeight="1" x14ac:dyDescent="0.25">
      <c r="E38668" s="113"/>
      <c r="H38668" s="133"/>
      <c r="T38668" s="133"/>
      <c r="X38668" s="131"/>
      <c r="Y38668" s="133"/>
      <c r="AJ38668" s="133"/>
      <c r="AO38668" s="135"/>
      <c r="AP38668" s="135"/>
      <c r="BJ38668" s="136"/>
    </row>
    <row r="38669" spans="5:62" ht="14.25" customHeight="1" x14ac:dyDescent="0.25">
      <c r="E38669" s="113"/>
      <c r="H38669" s="133"/>
      <c r="T38669" s="133"/>
      <c r="X38669" s="131"/>
      <c r="Y38669" s="133"/>
      <c r="AJ38669" s="133"/>
      <c r="AO38669" s="135"/>
      <c r="AP38669" s="135"/>
      <c r="BJ38669" s="136"/>
    </row>
    <row r="38670" spans="5:62" ht="14.25" customHeight="1" x14ac:dyDescent="0.25">
      <c r="E38670" s="113"/>
      <c r="H38670" s="133"/>
      <c r="T38670" s="133"/>
      <c r="X38670" s="131"/>
      <c r="Y38670" s="133"/>
      <c r="AJ38670" s="133"/>
      <c r="AO38670" s="135"/>
      <c r="AP38670" s="135"/>
      <c r="BJ38670" s="136"/>
    </row>
    <row r="38671" spans="5:62" ht="14.25" customHeight="1" x14ac:dyDescent="0.25">
      <c r="E38671" s="113"/>
      <c r="H38671" s="133"/>
      <c r="T38671" s="133"/>
      <c r="X38671" s="131"/>
      <c r="Y38671" s="133"/>
      <c r="AJ38671" s="133"/>
      <c r="AO38671" s="135"/>
      <c r="AP38671" s="135"/>
      <c r="BJ38671" s="136"/>
    </row>
    <row r="38672" spans="5:62" ht="14.25" customHeight="1" x14ac:dyDescent="0.25">
      <c r="E38672" s="113"/>
      <c r="H38672" s="133"/>
      <c r="T38672" s="133"/>
      <c r="X38672" s="131"/>
      <c r="Y38672" s="133"/>
      <c r="AJ38672" s="133"/>
      <c r="AO38672" s="135"/>
      <c r="AP38672" s="135"/>
      <c r="BJ38672" s="136"/>
    </row>
    <row r="38673" spans="5:62" ht="14.25" customHeight="1" x14ac:dyDescent="0.25">
      <c r="E38673" s="113"/>
      <c r="H38673" s="133"/>
      <c r="T38673" s="133"/>
      <c r="X38673" s="131"/>
      <c r="Y38673" s="133"/>
      <c r="AJ38673" s="133"/>
      <c r="AO38673" s="135"/>
      <c r="AP38673" s="135"/>
      <c r="BJ38673" s="136"/>
    </row>
    <row r="38674" spans="5:62" ht="14.25" customHeight="1" x14ac:dyDescent="0.25">
      <c r="E38674" s="113"/>
      <c r="H38674" s="133"/>
      <c r="T38674" s="133"/>
      <c r="X38674" s="131"/>
      <c r="Y38674" s="133"/>
      <c r="AJ38674" s="133"/>
      <c r="AO38674" s="135"/>
      <c r="AP38674" s="135"/>
      <c r="BJ38674" s="136"/>
    </row>
    <row r="38675" spans="5:62" ht="14.25" customHeight="1" x14ac:dyDescent="0.25">
      <c r="E38675" s="113"/>
      <c r="H38675" s="133"/>
      <c r="T38675" s="133"/>
      <c r="X38675" s="131"/>
      <c r="Y38675" s="133"/>
      <c r="AJ38675" s="133"/>
      <c r="AO38675" s="135"/>
      <c r="AP38675" s="135"/>
      <c r="BJ38675" s="136"/>
    </row>
    <row r="38676" spans="5:62" ht="14.25" customHeight="1" x14ac:dyDescent="0.25">
      <c r="E38676" s="113"/>
      <c r="H38676" s="133"/>
      <c r="T38676" s="133"/>
      <c r="X38676" s="131"/>
      <c r="Y38676" s="133"/>
      <c r="AJ38676" s="133"/>
      <c r="AO38676" s="135"/>
      <c r="AP38676" s="135"/>
      <c r="BJ38676" s="136"/>
    </row>
    <row r="38677" spans="5:62" ht="14.25" customHeight="1" x14ac:dyDescent="0.25">
      <c r="E38677" s="113"/>
      <c r="H38677" s="133"/>
      <c r="T38677" s="133"/>
      <c r="X38677" s="131"/>
      <c r="Y38677" s="133"/>
      <c r="AJ38677" s="133"/>
      <c r="AO38677" s="135"/>
      <c r="AP38677" s="135"/>
      <c r="BJ38677" s="136"/>
    </row>
    <row r="38678" spans="5:62" ht="14.25" customHeight="1" x14ac:dyDescent="0.25">
      <c r="E38678" s="113"/>
      <c r="H38678" s="133"/>
      <c r="T38678" s="133"/>
      <c r="X38678" s="131"/>
      <c r="Y38678" s="133"/>
      <c r="AJ38678" s="133"/>
      <c r="AO38678" s="135"/>
      <c r="AP38678" s="135"/>
      <c r="BJ38678" s="136"/>
    </row>
    <row r="38679" spans="5:62" ht="14.25" customHeight="1" x14ac:dyDescent="0.25">
      <c r="E38679" s="113"/>
      <c r="H38679" s="133"/>
      <c r="T38679" s="133"/>
      <c r="X38679" s="131"/>
      <c r="Y38679" s="133"/>
      <c r="AJ38679" s="133"/>
      <c r="AO38679" s="135"/>
      <c r="AP38679" s="135"/>
      <c r="BJ38679" s="136"/>
    </row>
    <row r="38680" spans="5:62" ht="14.25" customHeight="1" x14ac:dyDescent="0.25">
      <c r="E38680" s="113"/>
      <c r="H38680" s="133"/>
      <c r="T38680" s="133"/>
      <c r="X38680" s="131"/>
      <c r="Y38680" s="133"/>
      <c r="AJ38680" s="133"/>
      <c r="AO38680" s="135"/>
      <c r="AP38680" s="135"/>
      <c r="BJ38680" s="136"/>
    </row>
    <row r="38681" spans="5:62" ht="14.25" customHeight="1" x14ac:dyDescent="0.25">
      <c r="E38681" s="113"/>
      <c r="H38681" s="133"/>
      <c r="T38681" s="133"/>
      <c r="X38681" s="131"/>
      <c r="Y38681" s="133"/>
      <c r="AJ38681" s="133"/>
      <c r="AO38681" s="135"/>
      <c r="AP38681" s="135"/>
      <c r="BJ38681" s="136"/>
    </row>
    <row r="38682" spans="5:62" ht="14.25" customHeight="1" x14ac:dyDescent="0.25">
      <c r="E38682" s="113"/>
      <c r="H38682" s="133"/>
      <c r="T38682" s="133"/>
      <c r="X38682" s="131"/>
      <c r="Y38682" s="133"/>
      <c r="AJ38682" s="133"/>
      <c r="AO38682" s="135"/>
      <c r="AP38682" s="135"/>
      <c r="BJ38682" s="136"/>
    </row>
    <row r="38683" spans="5:62" ht="14.25" customHeight="1" x14ac:dyDescent="0.25">
      <c r="E38683" s="113"/>
      <c r="H38683" s="133"/>
      <c r="T38683" s="133"/>
      <c r="X38683" s="131"/>
      <c r="Y38683" s="133"/>
      <c r="AJ38683" s="133"/>
      <c r="AO38683" s="135"/>
      <c r="AP38683" s="135"/>
      <c r="BJ38683" s="136"/>
    </row>
    <row r="38684" spans="5:62" ht="14.25" customHeight="1" x14ac:dyDescent="0.25">
      <c r="E38684" s="113"/>
      <c r="H38684" s="133"/>
      <c r="T38684" s="133"/>
      <c r="X38684" s="131"/>
      <c r="Y38684" s="133"/>
      <c r="AJ38684" s="133"/>
      <c r="AO38684" s="135"/>
      <c r="AP38684" s="135"/>
      <c r="BJ38684" s="136"/>
    </row>
    <row r="38685" spans="5:62" ht="14.25" customHeight="1" x14ac:dyDescent="0.25">
      <c r="E38685" s="113"/>
      <c r="H38685" s="133"/>
      <c r="T38685" s="133"/>
      <c r="X38685" s="131"/>
      <c r="Y38685" s="133"/>
      <c r="AJ38685" s="133"/>
      <c r="AO38685" s="135"/>
      <c r="AP38685" s="135"/>
      <c r="BJ38685" s="136"/>
    </row>
    <row r="38686" spans="5:62" ht="14.25" customHeight="1" x14ac:dyDescent="0.25">
      <c r="E38686" s="113"/>
      <c r="H38686" s="133"/>
      <c r="T38686" s="133"/>
      <c r="X38686" s="131"/>
      <c r="Y38686" s="133"/>
      <c r="AJ38686" s="133"/>
      <c r="AO38686" s="135"/>
      <c r="AP38686" s="135"/>
      <c r="BJ38686" s="136"/>
    </row>
    <row r="38687" spans="5:62" ht="14.25" customHeight="1" x14ac:dyDescent="0.25">
      <c r="E38687" s="113"/>
      <c r="H38687" s="133"/>
      <c r="T38687" s="133"/>
      <c r="X38687" s="131"/>
      <c r="Y38687" s="133"/>
      <c r="AJ38687" s="133"/>
      <c r="AO38687" s="135"/>
      <c r="AP38687" s="135"/>
      <c r="BJ38687" s="136"/>
    </row>
    <row r="38688" spans="5:62" ht="14.25" customHeight="1" x14ac:dyDescent="0.25">
      <c r="E38688" s="113"/>
      <c r="H38688" s="133"/>
      <c r="T38688" s="133"/>
      <c r="X38688" s="131"/>
      <c r="Y38688" s="133"/>
      <c r="AJ38688" s="133"/>
      <c r="AO38688" s="135"/>
      <c r="AP38688" s="135"/>
      <c r="BJ38688" s="136"/>
    </row>
    <row r="38689" spans="5:62" ht="14.25" customHeight="1" x14ac:dyDescent="0.25">
      <c r="E38689" s="113"/>
      <c r="H38689" s="133"/>
      <c r="T38689" s="133"/>
      <c r="X38689" s="131"/>
      <c r="Y38689" s="133"/>
      <c r="AJ38689" s="133"/>
      <c r="AO38689" s="135"/>
      <c r="AP38689" s="135"/>
      <c r="BJ38689" s="136"/>
    </row>
    <row r="38690" spans="5:62" ht="14.25" customHeight="1" x14ac:dyDescent="0.25">
      <c r="E38690" s="113"/>
      <c r="H38690" s="133"/>
      <c r="T38690" s="133"/>
      <c r="X38690" s="131"/>
      <c r="Y38690" s="133"/>
      <c r="AJ38690" s="133"/>
      <c r="AO38690" s="135"/>
      <c r="AP38690" s="135"/>
      <c r="BJ38690" s="136"/>
    </row>
    <row r="38691" spans="5:62" ht="14.25" customHeight="1" x14ac:dyDescent="0.25">
      <c r="E38691" s="113"/>
      <c r="H38691" s="133"/>
      <c r="T38691" s="133"/>
      <c r="X38691" s="131"/>
      <c r="Y38691" s="133"/>
      <c r="AJ38691" s="133"/>
      <c r="AO38691" s="135"/>
      <c r="AP38691" s="135"/>
      <c r="BJ38691" s="136"/>
    </row>
    <row r="38692" spans="5:62" ht="14.25" customHeight="1" x14ac:dyDescent="0.25">
      <c r="E38692" s="113"/>
      <c r="H38692" s="133"/>
      <c r="T38692" s="133"/>
      <c r="X38692" s="131"/>
      <c r="Y38692" s="133"/>
      <c r="AJ38692" s="133"/>
      <c r="AO38692" s="135"/>
      <c r="AP38692" s="135"/>
      <c r="BJ38692" s="136"/>
    </row>
    <row r="38693" spans="5:62" ht="14.25" customHeight="1" x14ac:dyDescent="0.25">
      <c r="E38693" s="113"/>
      <c r="H38693" s="133"/>
      <c r="T38693" s="133"/>
      <c r="X38693" s="131"/>
      <c r="Y38693" s="133"/>
      <c r="AJ38693" s="133"/>
      <c r="AO38693" s="135"/>
      <c r="AP38693" s="135"/>
      <c r="BJ38693" s="136"/>
    </row>
    <row r="38694" spans="5:62" ht="14.25" customHeight="1" x14ac:dyDescent="0.25">
      <c r="E38694" s="113"/>
      <c r="H38694" s="133"/>
      <c r="T38694" s="133"/>
      <c r="X38694" s="131"/>
      <c r="Y38694" s="133"/>
      <c r="AJ38694" s="133"/>
      <c r="AO38694" s="135"/>
      <c r="AP38694" s="135"/>
      <c r="BJ38694" s="136"/>
    </row>
    <row r="38695" spans="5:62" ht="14.25" customHeight="1" x14ac:dyDescent="0.25">
      <c r="E38695" s="113"/>
      <c r="H38695" s="133"/>
      <c r="T38695" s="133"/>
      <c r="X38695" s="131"/>
      <c r="Y38695" s="133"/>
      <c r="AJ38695" s="133"/>
      <c r="AO38695" s="135"/>
      <c r="AP38695" s="135"/>
      <c r="BJ38695" s="136"/>
    </row>
    <row r="38696" spans="5:62" ht="14.25" customHeight="1" x14ac:dyDescent="0.25">
      <c r="E38696" s="113"/>
      <c r="H38696" s="133"/>
      <c r="T38696" s="133"/>
      <c r="X38696" s="131"/>
      <c r="Y38696" s="133"/>
      <c r="AJ38696" s="133"/>
      <c r="AO38696" s="135"/>
      <c r="AP38696" s="135"/>
      <c r="BJ38696" s="136"/>
    </row>
    <row r="38697" spans="5:62" ht="14.25" customHeight="1" x14ac:dyDescent="0.25">
      <c r="E38697" s="113"/>
      <c r="H38697" s="133"/>
      <c r="T38697" s="133"/>
      <c r="X38697" s="131"/>
      <c r="Y38697" s="133"/>
      <c r="AJ38697" s="133"/>
      <c r="AO38697" s="135"/>
      <c r="AP38697" s="135"/>
      <c r="BJ38697" s="136"/>
    </row>
    <row r="38698" spans="5:62" ht="14.25" customHeight="1" x14ac:dyDescent="0.25">
      <c r="E38698" s="113"/>
      <c r="H38698" s="133"/>
      <c r="T38698" s="133"/>
      <c r="X38698" s="131"/>
      <c r="Y38698" s="133"/>
      <c r="AJ38698" s="133"/>
      <c r="AO38698" s="135"/>
      <c r="AP38698" s="135"/>
      <c r="BJ38698" s="136"/>
    </row>
    <row r="38699" spans="5:62" ht="14.25" customHeight="1" x14ac:dyDescent="0.25">
      <c r="E38699" s="113"/>
      <c r="H38699" s="133"/>
      <c r="T38699" s="133"/>
      <c r="X38699" s="131"/>
      <c r="Y38699" s="133"/>
      <c r="AJ38699" s="133"/>
      <c r="AO38699" s="135"/>
      <c r="AP38699" s="135"/>
      <c r="BJ38699" s="136"/>
    </row>
    <row r="38700" spans="5:62" ht="14.25" customHeight="1" x14ac:dyDescent="0.25">
      <c r="E38700" s="113"/>
      <c r="H38700" s="133"/>
      <c r="T38700" s="133"/>
      <c r="X38700" s="131"/>
      <c r="Y38700" s="133"/>
      <c r="AJ38700" s="133"/>
      <c r="AO38700" s="135"/>
      <c r="AP38700" s="135"/>
      <c r="BJ38700" s="136"/>
    </row>
    <row r="38701" spans="5:62" ht="14.25" customHeight="1" x14ac:dyDescent="0.25">
      <c r="E38701" s="113"/>
      <c r="H38701" s="133"/>
      <c r="T38701" s="133"/>
      <c r="X38701" s="131"/>
      <c r="Y38701" s="133"/>
      <c r="AJ38701" s="133"/>
      <c r="AO38701" s="135"/>
      <c r="AP38701" s="135"/>
      <c r="BJ38701" s="136"/>
    </row>
    <row r="38702" spans="5:62" ht="14.25" customHeight="1" x14ac:dyDescent="0.25">
      <c r="E38702" s="113"/>
      <c r="H38702" s="133"/>
      <c r="T38702" s="133"/>
      <c r="X38702" s="131"/>
      <c r="Y38702" s="133"/>
      <c r="AJ38702" s="133"/>
      <c r="AO38702" s="135"/>
      <c r="AP38702" s="135"/>
      <c r="BJ38702" s="136"/>
    </row>
    <row r="38703" spans="5:62" ht="14.25" customHeight="1" x14ac:dyDescent="0.25">
      <c r="E38703" s="113"/>
      <c r="H38703" s="133"/>
      <c r="T38703" s="133"/>
      <c r="X38703" s="131"/>
      <c r="Y38703" s="133"/>
      <c r="AJ38703" s="133"/>
      <c r="AO38703" s="135"/>
      <c r="AP38703" s="135"/>
      <c r="BJ38703" s="136"/>
    </row>
    <row r="38704" spans="5:62" ht="14.25" customHeight="1" x14ac:dyDescent="0.25">
      <c r="E38704" s="113"/>
      <c r="H38704" s="133"/>
      <c r="T38704" s="133"/>
      <c r="X38704" s="131"/>
      <c r="Y38704" s="133"/>
      <c r="AJ38704" s="133"/>
      <c r="AO38704" s="135"/>
      <c r="AP38704" s="135"/>
      <c r="BJ38704" s="136"/>
    </row>
    <row r="38705" spans="5:62" ht="14.25" customHeight="1" x14ac:dyDescent="0.25">
      <c r="E38705" s="113"/>
      <c r="H38705" s="133"/>
      <c r="T38705" s="133"/>
      <c r="X38705" s="131"/>
      <c r="Y38705" s="133"/>
      <c r="AJ38705" s="133"/>
      <c r="AO38705" s="135"/>
      <c r="AP38705" s="135"/>
      <c r="BJ38705" s="136"/>
    </row>
    <row r="38706" spans="5:62" ht="14.25" customHeight="1" x14ac:dyDescent="0.25">
      <c r="E38706" s="113"/>
      <c r="H38706" s="133"/>
      <c r="T38706" s="133"/>
      <c r="X38706" s="131"/>
      <c r="Y38706" s="133"/>
      <c r="AJ38706" s="133"/>
      <c r="AO38706" s="135"/>
      <c r="AP38706" s="135"/>
      <c r="BJ38706" s="136"/>
    </row>
    <row r="38707" spans="5:62" ht="14.25" customHeight="1" x14ac:dyDescent="0.25">
      <c r="E38707" s="113"/>
      <c r="H38707" s="133"/>
      <c r="T38707" s="133"/>
      <c r="X38707" s="131"/>
      <c r="Y38707" s="133"/>
      <c r="AJ38707" s="133"/>
      <c r="AO38707" s="135"/>
      <c r="AP38707" s="135"/>
      <c r="BJ38707" s="136"/>
    </row>
    <row r="38708" spans="5:62" ht="14.25" customHeight="1" x14ac:dyDescent="0.25">
      <c r="E38708" s="113"/>
      <c r="H38708" s="133"/>
      <c r="T38708" s="133"/>
      <c r="X38708" s="131"/>
      <c r="Y38708" s="133"/>
      <c r="AJ38708" s="133"/>
      <c r="AO38708" s="135"/>
      <c r="AP38708" s="135"/>
      <c r="BJ38708" s="136"/>
    </row>
    <row r="38709" spans="5:62" ht="14.25" customHeight="1" x14ac:dyDescent="0.25">
      <c r="E38709" s="113"/>
      <c r="H38709" s="133"/>
      <c r="T38709" s="133"/>
      <c r="X38709" s="131"/>
      <c r="Y38709" s="133"/>
      <c r="AJ38709" s="133"/>
      <c r="AO38709" s="135"/>
      <c r="AP38709" s="135"/>
      <c r="BJ38709" s="136"/>
    </row>
    <row r="38710" spans="5:62" ht="14.25" customHeight="1" x14ac:dyDescent="0.25">
      <c r="E38710" s="113"/>
      <c r="H38710" s="133"/>
      <c r="T38710" s="133"/>
      <c r="X38710" s="131"/>
      <c r="Y38710" s="133"/>
      <c r="AJ38710" s="133"/>
      <c r="AO38710" s="135"/>
      <c r="AP38710" s="135"/>
      <c r="BJ38710" s="136"/>
    </row>
    <row r="38711" spans="5:62" ht="14.25" customHeight="1" x14ac:dyDescent="0.25">
      <c r="E38711" s="113"/>
      <c r="H38711" s="133"/>
      <c r="T38711" s="133"/>
      <c r="X38711" s="131"/>
      <c r="Y38711" s="133"/>
      <c r="AJ38711" s="133"/>
      <c r="AO38711" s="135"/>
      <c r="AP38711" s="135"/>
      <c r="BJ38711" s="136"/>
    </row>
    <row r="38712" spans="5:62" ht="14.25" customHeight="1" x14ac:dyDescent="0.25">
      <c r="E38712" s="113"/>
      <c r="H38712" s="133"/>
      <c r="T38712" s="133"/>
      <c r="X38712" s="131"/>
      <c r="Y38712" s="133"/>
      <c r="AJ38712" s="133"/>
      <c r="AO38712" s="135"/>
      <c r="AP38712" s="135"/>
      <c r="BJ38712" s="136"/>
    </row>
    <row r="38713" spans="5:62" ht="14.25" customHeight="1" x14ac:dyDescent="0.25">
      <c r="E38713" s="113"/>
      <c r="H38713" s="133"/>
      <c r="T38713" s="133"/>
      <c r="X38713" s="131"/>
      <c r="Y38713" s="133"/>
      <c r="AJ38713" s="133"/>
      <c r="AO38713" s="135"/>
      <c r="AP38713" s="135"/>
      <c r="BJ38713" s="136"/>
    </row>
    <row r="38714" spans="5:62" ht="14.25" customHeight="1" x14ac:dyDescent="0.25">
      <c r="E38714" s="113"/>
      <c r="H38714" s="133"/>
      <c r="T38714" s="133"/>
      <c r="X38714" s="131"/>
      <c r="Y38714" s="133"/>
      <c r="AJ38714" s="133"/>
      <c r="AO38714" s="135"/>
      <c r="AP38714" s="135"/>
      <c r="BJ38714" s="136"/>
    </row>
    <row r="38715" spans="5:62" ht="14.25" customHeight="1" x14ac:dyDescent="0.25">
      <c r="E38715" s="113"/>
      <c r="H38715" s="133"/>
      <c r="T38715" s="133"/>
      <c r="X38715" s="131"/>
      <c r="Y38715" s="133"/>
      <c r="AJ38715" s="133"/>
      <c r="AO38715" s="135"/>
      <c r="AP38715" s="135"/>
      <c r="BJ38715" s="136"/>
    </row>
    <row r="38716" spans="5:62" ht="14.25" customHeight="1" x14ac:dyDescent="0.25">
      <c r="E38716" s="113"/>
      <c r="H38716" s="133"/>
      <c r="T38716" s="133"/>
      <c r="X38716" s="131"/>
      <c r="Y38716" s="133"/>
      <c r="AJ38716" s="133"/>
      <c r="AO38716" s="135"/>
      <c r="AP38716" s="135"/>
      <c r="BJ38716" s="136"/>
    </row>
    <row r="38717" spans="5:62" ht="14.25" customHeight="1" x14ac:dyDescent="0.25">
      <c r="E38717" s="113"/>
      <c r="H38717" s="133"/>
      <c r="T38717" s="133"/>
      <c r="X38717" s="131"/>
      <c r="Y38717" s="133"/>
      <c r="AJ38717" s="133"/>
      <c r="AO38717" s="135"/>
      <c r="AP38717" s="135"/>
      <c r="BJ38717" s="136"/>
    </row>
    <row r="38718" spans="5:62" ht="14.25" customHeight="1" x14ac:dyDescent="0.25">
      <c r="E38718" s="113"/>
      <c r="H38718" s="133"/>
      <c r="T38718" s="133"/>
      <c r="X38718" s="131"/>
      <c r="Y38718" s="133"/>
      <c r="AJ38718" s="133"/>
      <c r="AO38718" s="135"/>
      <c r="AP38718" s="135"/>
      <c r="BJ38718" s="136"/>
    </row>
    <row r="38719" spans="5:62" ht="14.25" customHeight="1" x14ac:dyDescent="0.25">
      <c r="E38719" s="113"/>
      <c r="H38719" s="133"/>
      <c r="T38719" s="133"/>
      <c r="X38719" s="131"/>
      <c r="Y38719" s="133"/>
      <c r="AJ38719" s="133"/>
      <c r="AO38719" s="135"/>
      <c r="AP38719" s="135"/>
      <c r="BJ38719" s="136"/>
    </row>
    <row r="38720" spans="5:62" ht="14.25" customHeight="1" x14ac:dyDescent="0.25">
      <c r="E38720" s="113"/>
      <c r="H38720" s="133"/>
      <c r="T38720" s="133"/>
      <c r="X38720" s="131"/>
      <c r="Y38720" s="133"/>
      <c r="AJ38720" s="133"/>
      <c r="AO38720" s="135"/>
      <c r="AP38720" s="135"/>
      <c r="BJ38720" s="136"/>
    </row>
    <row r="38721" spans="5:62" ht="14.25" customHeight="1" x14ac:dyDescent="0.25">
      <c r="E38721" s="113"/>
      <c r="H38721" s="133"/>
      <c r="T38721" s="133"/>
      <c r="X38721" s="131"/>
      <c r="Y38721" s="133"/>
      <c r="AJ38721" s="133"/>
      <c r="AO38721" s="135"/>
      <c r="AP38721" s="135"/>
      <c r="BJ38721" s="136"/>
    </row>
    <row r="38722" spans="5:62" ht="14.25" customHeight="1" x14ac:dyDescent="0.25">
      <c r="E38722" s="113"/>
      <c r="H38722" s="133"/>
      <c r="T38722" s="133"/>
      <c r="X38722" s="131"/>
      <c r="Y38722" s="133"/>
      <c r="AJ38722" s="133"/>
      <c r="AO38722" s="135"/>
      <c r="AP38722" s="135"/>
      <c r="BJ38722" s="136"/>
    </row>
    <row r="38723" spans="5:62" ht="14.25" customHeight="1" x14ac:dyDescent="0.25">
      <c r="E38723" s="113"/>
      <c r="H38723" s="133"/>
      <c r="T38723" s="133"/>
      <c r="X38723" s="131"/>
      <c r="Y38723" s="133"/>
      <c r="AJ38723" s="133"/>
      <c r="AO38723" s="135"/>
      <c r="AP38723" s="135"/>
      <c r="BJ38723" s="136"/>
    </row>
    <row r="38724" spans="5:62" ht="14.25" customHeight="1" x14ac:dyDescent="0.25">
      <c r="E38724" s="113"/>
      <c r="H38724" s="133"/>
      <c r="T38724" s="133"/>
      <c r="X38724" s="131"/>
      <c r="Y38724" s="133"/>
      <c r="AJ38724" s="133"/>
      <c r="AO38724" s="135"/>
      <c r="AP38724" s="135"/>
      <c r="BJ38724" s="136"/>
    </row>
    <row r="38725" spans="5:62" ht="14.25" customHeight="1" x14ac:dyDescent="0.25">
      <c r="E38725" s="113"/>
      <c r="H38725" s="133"/>
      <c r="T38725" s="133"/>
      <c r="X38725" s="131"/>
      <c r="Y38725" s="133"/>
      <c r="AJ38725" s="133"/>
      <c r="AO38725" s="135"/>
      <c r="AP38725" s="135"/>
      <c r="BJ38725" s="136"/>
    </row>
    <row r="38726" spans="5:62" ht="14.25" customHeight="1" x14ac:dyDescent="0.25">
      <c r="E38726" s="113"/>
      <c r="H38726" s="133"/>
      <c r="T38726" s="133"/>
      <c r="X38726" s="131"/>
      <c r="Y38726" s="133"/>
      <c r="AJ38726" s="133"/>
      <c r="AO38726" s="135"/>
      <c r="AP38726" s="135"/>
      <c r="BJ38726" s="136"/>
    </row>
    <row r="38727" spans="5:62" ht="14.25" customHeight="1" x14ac:dyDescent="0.25">
      <c r="E38727" s="113"/>
      <c r="H38727" s="133"/>
      <c r="T38727" s="133"/>
      <c r="X38727" s="131"/>
      <c r="Y38727" s="133"/>
      <c r="AJ38727" s="133"/>
      <c r="AO38727" s="135"/>
      <c r="AP38727" s="135"/>
      <c r="BJ38727" s="136"/>
    </row>
    <row r="38728" spans="5:62" ht="14.25" customHeight="1" x14ac:dyDescent="0.25">
      <c r="E38728" s="113"/>
      <c r="H38728" s="133"/>
      <c r="T38728" s="133"/>
      <c r="X38728" s="131"/>
      <c r="Y38728" s="133"/>
      <c r="AJ38728" s="133"/>
      <c r="AO38728" s="135"/>
      <c r="AP38728" s="135"/>
      <c r="BJ38728" s="136"/>
    </row>
    <row r="38729" spans="5:62" ht="14.25" customHeight="1" x14ac:dyDescent="0.25">
      <c r="E38729" s="113"/>
      <c r="H38729" s="133"/>
      <c r="T38729" s="133"/>
      <c r="X38729" s="131"/>
      <c r="Y38729" s="133"/>
      <c r="AJ38729" s="133"/>
      <c r="AO38729" s="135"/>
      <c r="AP38729" s="135"/>
      <c r="BJ38729" s="136"/>
    </row>
    <row r="38730" spans="5:62" ht="14.25" customHeight="1" x14ac:dyDescent="0.25">
      <c r="E38730" s="113"/>
      <c r="H38730" s="133"/>
      <c r="T38730" s="133"/>
      <c r="X38730" s="131"/>
      <c r="Y38730" s="133"/>
      <c r="AJ38730" s="133"/>
      <c r="AO38730" s="135"/>
      <c r="AP38730" s="135"/>
      <c r="BJ38730" s="136"/>
    </row>
    <row r="38731" spans="5:62" ht="14.25" customHeight="1" x14ac:dyDescent="0.25">
      <c r="E38731" s="113"/>
      <c r="H38731" s="133"/>
      <c r="T38731" s="133"/>
      <c r="X38731" s="131"/>
      <c r="Y38731" s="133"/>
      <c r="AJ38731" s="133"/>
      <c r="AO38731" s="135"/>
      <c r="AP38731" s="135"/>
      <c r="BJ38731" s="136"/>
    </row>
    <row r="38732" spans="5:62" ht="14.25" customHeight="1" x14ac:dyDescent="0.25">
      <c r="E38732" s="113"/>
      <c r="H38732" s="133"/>
      <c r="T38732" s="133"/>
      <c r="X38732" s="131"/>
      <c r="Y38732" s="133"/>
      <c r="AJ38732" s="133"/>
      <c r="AO38732" s="135"/>
      <c r="AP38732" s="135"/>
      <c r="BJ38732" s="136"/>
    </row>
    <row r="38733" spans="5:62" ht="14.25" customHeight="1" x14ac:dyDescent="0.25">
      <c r="E38733" s="113"/>
      <c r="H38733" s="133"/>
      <c r="T38733" s="133"/>
      <c r="X38733" s="131"/>
      <c r="Y38733" s="133"/>
      <c r="AJ38733" s="133"/>
      <c r="AO38733" s="135"/>
      <c r="AP38733" s="135"/>
      <c r="BJ38733" s="136"/>
    </row>
    <row r="38734" spans="5:62" ht="14.25" customHeight="1" x14ac:dyDescent="0.25">
      <c r="E38734" s="113"/>
      <c r="H38734" s="133"/>
      <c r="T38734" s="133"/>
      <c r="X38734" s="131"/>
      <c r="Y38734" s="133"/>
      <c r="AJ38734" s="133"/>
      <c r="AO38734" s="135"/>
      <c r="AP38734" s="135"/>
      <c r="BJ38734" s="136"/>
    </row>
    <row r="38735" spans="5:62" ht="14.25" customHeight="1" x14ac:dyDescent="0.25">
      <c r="E38735" s="113"/>
      <c r="H38735" s="133"/>
      <c r="T38735" s="133"/>
      <c r="X38735" s="131"/>
      <c r="Y38735" s="133"/>
      <c r="AJ38735" s="133"/>
      <c r="AO38735" s="135"/>
      <c r="AP38735" s="135"/>
      <c r="BJ38735" s="136"/>
    </row>
    <row r="38736" spans="5:62" ht="14.25" customHeight="1" x14ac:dyDescent="0.25">
      <c r="E38736" s="113"/>
      <c r="H38736" s="133"/>
      <c r="T38736" s="133"/>
      <c r="X38736" s="131"/>
      <c r="Y38736" s="133"/>
      <c r="AJ38736" s="133"/>
      <c r="AO38736" s="135"/>
      <c r="AP38736" s="135"/>
      <c r="BJ38736" s="136"/>
    </row>
    <row r="38737" spans="5:62" ht="14.25" customHeight="1" x14ac:dyDescent="0.25">
      <c r="E38737" s="113"/>
      <c r="H38737" s="133"/>
      <c r="T38737" s="133"/>
      <c r="X38737" s="131"/>
      <c r="Y38737" s="133"/>
      <c r="AJ38737" s="133"/>
      <c r="AO38737" s="135"/>
      <c r="AP38737" s="135"/>
      <c r="BJ38737" s="136"/>
    </row>
    <row r="38738" spans="5:62" ht="14.25" customHeight="1" x14ac:dyDescent="0.25">
      <c r="E38738" s="113"/>
      <c r="H38738" s="133"/>
      <c r="T38738" s="133"/>
      <c r="X38738" s="131"/>
      <c r="Y38738" s="133"/>
      <c r="AJ38738" s="133"/>
      <c r="AO38738" s="135"/>
      <c r="AP38738" s="135"/>
      <c r="BJ38738" s="136"/>
    </row>
    <row r="38739" spans="5:62" ht="14.25" customHeight="1" x14ac:dyDescent="0.25">
      <c r="E38739" s="113"/>
      <c r="H38739" s="133"/>
      <c r="T38739" s="133"/>
      <c r="X38739" s="131"/>
      <c r="Y38739" s="133"/>
      <c r="AJ38739" s="133"/>
      <c r="AO38739" s="135"/>
      <c r="AP38739" s="135"/>
      <c r="BJ38739" s="136"/>
    </row>
    <row r="38740" spans="5:62" ht="14.25" customHeight="1" x14ac:dyDescent="0.25">
      <c r="E38740" s="113"/>
      <c r="H38740" s="133"/>
      <c r="T38740" s="133"/>
      <c r="X38740" s="131"/>
      <c r="Y38740" s="133"/>
      <c r="AJ38740" s="133"/>
      <c r="AO38740" s="135"/>
      <c r="AP38740" s="135"/>
      <c r="BJ38740" s="136"/>
    </row>
    <row r="38741" spans="5:62" ht="14.25" customHeight="1" x14ac:dyDescent="0.25">
      <c r="E38741" s="113"/>
      <c r="H38741" s="133"/>
      <c r="T38741" s="133"/>
      <c r="X38741" s="131"/>
      <c r="Y38741" s="133"/>
      <c r="AJ38741" s="133"/>
      <c r="AO38741" s="135"/>
      <c r="AP38741" s="135"/>
      <c r="BJ38741" s="136"/>
    </row>
    <row r="38742" spans="5:62" ht="14.25" customHeight="1" x14ac:dyDescent="0.25">
      <c r="E38742" s="113"/>
      <c r="H38742" s="133"/>
      <c r="T38742" s="133"/>
      <c r="X38742" s="131"/>
      <c r="Y38742" s="133"/>
      <c r="AJ38742" s="133"/>
      <c r="AO38742" s="135"/>
      <c r="AP38742" s="135"/>
      <c r="BJ38742" s="136"/>
    </row>
    <row r="38743" spans="5:62" ht="14.25" customHeight="1" x14ac:dyDescent="0.25">
      <c r="E38743" s="113"/>
      <c r="H38743" s="133"/>
      <c r="T38743" s="133"/>
      <c r="X38743" s="131"/>
      <c r="Y38743" s="133"/>
      <c r="AJ38743" s="133"/>
      <c r="AO38743" s="135"/>
      <c r="AP38743" s="135"/>
      <c r="BJ38743" s="136"/>
    </row>
    <row r="38744" spans="5:62" ht="14.25" customHeight="1" x14ac:dyDescent="0.25">
      <c r="E38744" s="113"/>
      <c r="H38744" s="133"/>
      <c r="T38744" s="133"/>
      <c r="X38744" s="131"/>
      <c r="Y38744" s="133"/>
      <c r="AJ38744" s="133"/>
      <c r="AO38744" s="135"/>
      <c r="AP38744" s="135"/>
      <c r="BJ38744" s="136"/>
    </row>
    <row r="38745" spans="5:62" ht="14.25" customHeight="1" x14ac:dyDescent="0.25">
      <c r="E38745" s="113"/>
      <c r="H38745" s="133"/>
      <c r="T38745" s="133"/>
      <c r="X38745" s="131"/>
      <c r="Y38745" s="133"/>
      <c r="AJ38745" s="133"/>
      <c r="AO38745" s="135"/>
      <c r="AP38745" s="135"/>
      <c r="BJ38745" s="136"/>
    </row>
    <row r="38746" spans="5:62" ht="14.25" customHeight="1" x14ac:dyDescent="0.25">
      <c r="E38746" s="113"/>
      <c r="H38746" s="133"/>
      <c r="T38746" s="133"/>
      <c r="X38746" s="131"/>
      <c r="Y38746" s="133"/>
      <c r="AJ38746" s="133"/>
      <c r="AO38746" s="135"/>
      <c r="AP38746" s="135"/>
      <c r="BJ38746" s="136"/>
    </row>
    <row r="38747" spans="5:62" ht="14.25" customHeight="1" x14ac:dyDescent="0.25">
      <c r="E38747" s="113"/>
      <c r="H38747" s="133"/>
      <c r="T38747" s="133"/>
      <c r="X38747" s="131"/>
      <c r="Y38747" s="133"/>
      <c r="AJ38747" s="133"/>
      <c r="AO38747" s="135"/>
      <c r="AP38747" s="135"/>
      <c r="BJ38747" s="136"/>
    </row>
    <row r="38748" spans="5:62" ht="14.25" customHeight="1" x14ac:dyDescent="0.25">
      <c r="E38748" s="113"/>
      <c r="H38748" s="133"/>
      <c r="T38748" s="133"/>
      <c r="X38748" s="131"/>
      <c r="Y38748" s="133"/>
      <c r="AJ38748" s="133"/>
      <c r="AO38748" s="135"/>
      <c r="AP38748" s="135"/>
      <c r="BJ38748" s="136"/>
    </row>
    <row r="38749" spans="5:62" ht="14.25" customHeight="1" x14ac:dyDescent="0.25">
      <c r="E38749" s="113"/>
      <c r="H38749" s="133"/>
      <c r="T38749" s="133"/>
      <c r="X38749" s="131"/>
      <c r="Y38749" s="133"/>
      <c r="AJ38749" s="133"/>
      <c r="AO38749" s="135"/>
      <c r="AP38749" s="135"/>
      <c r="BJ38749" s="136"/>
    </row>
    <row r="38750" spans="5:62" ht="14.25" customHeight="1" x14ac:dyDescent="0.25">
      <c r="E38750" s="113"/>
      <c r="H38750" s="133"/>
      <c r="T38750" s="133"/>
      <c r="X38750" s="131"/>
      <c r="Y38750" s="133"/>
      <c r="AJ38750" s="133"/>
      <c r="AO38750" s="135"/>
      <c r="AP38750" s="135"/>
      <c r="BJ38750" s="136"/>
    </row>
    <row r="38751" spans="5:62" ht="14.25" customHeight="1" x14ac:dyDescent="0.25">
      <c r="E38751" s="113"/>
      <c r="H38751" s="133"/>
      <c r="T38751" s="133"/>
      <c r="X38751" s="131"/>
      <c r="Y38751" s="133"/>
      <c r="AJ38751" s="133"/>
      <c r="AO38751" s="135"/>
      <c r="AP38751" s="135"/>
      <c r="BJ38751" s="136"/>
    </row>
    <row r="38752" spans="5:62" ht="14.25" customHeight="1" x14ac:dyDescent="0.25">
      <c r="E38752" s="113"/>
      <c r="H38752" s="133"/>
      <c r="T38752" s="133"/>
      <c r="X38752" s="131"/>
      <c r="Y38752" s="133"/>
      <c r="AJ38752" s="133"/>
      <c r="AO38752" s="135"/>
      <c r="AP38752" s="135"/>
      <c r="BJ38752" s="136"/>
    </row>
    <row r="38753" spans="5:62" ht="14.25" customHeight="1" x14ac:dyDescent="0.25">
      <c r="E38753" s="113"/>
      <c r="H38753" s="133"/>
      <c r="T38753" s="133"/>
      <c r="X38753" s="131"/>
      <c r="Y38753" s="133"/>
      <c r="AJ38753" s="133"/>
      <c r="AO38753" s="135"/>
      <c r="AP38753" s="135"/>
      <c r="BJ38753" s="136"/>
    </row>
    <row r="38754" spans="5:62" ht="14.25" customHeight="1" x14ac:dyDescent="0.25">
      <c r="E38754" s="113"/>
      <c r="H38754" s="133"/>
      <c r="T38754" s="133"/>
      <c r="X38754" s="131"/>
      <c r="Y38754" s="133"/>
      <c r="AJ38754" s="133"/>
      <c r="AO38754" s="135"/>
      <c r="AP38754" s="135"/>
      <c r="BJ38754" s="136"/>
    </row>
    <row r="38755" spans="5:62" ht="14.25" customHeight="1" x14ac:dyDescent="0.25">
      <c r="E38755" s="113"/>
      <c r="H38755" s="133"/>
      <c r="T38755" s="133"/>
      <c r="X38755" s="131"/>
      <c r="Y38755" s="133"/>
      <c r="AJ38755" s="133"/>
      <c r="AO38755" s="135"/>
      <c r="AP38755" s="135"/>
      <c r="BJ38755" s="136"/>
    </row>
    <row r="38756" spans="5:62" ht="14.25" customHeight="1" x14ac:dyDescent="0.25">
      <c r="E38756" s="113"/>
      <c r="H38756" s="133"/>
      <c r="T38756" s="133"/>
      <c r="X38756" s="131"/>
      <c r="Y38756" s="133"/>
      <c r="AJ38756" s="133"/>
      <c r="AO38756" s="135"/>
      <c r="AP38756" s="135"/>
      <c r="BJ38756" s="136"/>
    </row>
    <row r="38757" spans="5:62" ht="14.25" customHeight="1" x14ac:dyDescent="0.25">
      <c r="E38757" s="113"/>
      <c r="H38757" s="133"/>
      <c r="T38757" s="133"/>
      <c r="X38757" s="131"/>
      <c r="Y38757" s="133"/>
      <c r="AJ38757" s="133"/>
      <c r="AO38757" s="135"/>
      <c r="AP38757" s="135"/>
      <c r="BJ38757" s="136"/>
    </row>
    <row r="38758" spans="5:62" ht="14.25" customHeight="1" x14ac:dyDescent="0.25">
      <c r="E38758" s="113"/>
      <c r="H38758" s="133"/>
      <c r="T38758" s="133"/>
      <c r="X38758" s="131"/>
      <c r="Y38758" s="133"/>
      <c r="AJ38758" s="133"/>
      <c r="AO38758" s="135"/>
      <c r="AP38758" s="135"/>
      <c r="BJ38758" s="136"/>
    </row>
    <row r="38759" spans="5:62" ht="14.25" customHeight="1" x14ac:dyDescent="0.25">
      <c r="E38759" s="113"/>
      <c r="H38759" s="133"/>
      <c r="T38759" s="133"/>
      <c r="X38759" s="131"/>
      <c r="Y38759" s="133"/>
      <c r="AJ38759" s="133"/>
      <c r="AO38759" s="135"/>
      <c r="AP38759" s="135"/>
      <c r="BJ38759" s="136"/>
    </row>
    <row r="38760" spans="5:62" ht="14.25" customHeight="1" x14ac:dyDescent="0.25">
      <c r="E38760" s="113"/>
      <c r="H38760" s="133"/>
      <c r="T38760" s="133"/>
      <c r="X38760" s="131"/>
      <c r="Y38760" s="133"/>
      <c r="AJ38760" s="133"/>
      <c r="AO38760" s="135"/>
      <c r="AP38760" s="135"/>
      <c r="BJ38760" s="136"/>
    </row>
    <row r="38761" spans="5:62" ht="14.25" customHeight="1" x14ac:dyDescent="0.25">
      <c r="E38761" s="113"/>
      <c r="H38761" s="133"/>
      <c r="T38761" s="133"/>
      <c r="X38761" s="131"/>
      <c r="Y38761" s="133"/>
      <c r="AJ38761" s="133"/>
      <c r="AO38761" s="135"/>
      <c r="AP38761" s="135"/>
      <c r="BJ38761" s="136"/>
    </row>
    <row r="38762" spans="5:62" ht="14.25" customHeight="1" x14ac:dyDescent="0.25">
      <c r="E38762" s="113"/>
      <c r="H38762" s="133"/>
      <c r="T38762" s="133"/>
      <c r="X38762" s="131"/>
      <c r="Y38762" s="133"/>
      <c r="AJ38762" s="133"/>
      <c r="AO38762" s="135"/>
      <c r="AP38762" s="135"/>
      <c r="BJ38762" s="136"/>
    </row>
    <row r="38763" spans="5:62" ht="14.25" customHeight="1" x14ac:dyDescent="0.25">
      <c r="E38763" s="113"/>
      <c r="H38763" s="133"/>
      <c r="T38763" s="133"/>
      <c r="X38763" s="131"/>
      <c r="Y38763" s="133"/>
      <c r="AJ38763" s="133"/>
      <c r="AO38763" s="135"/>
      <c r="AP38763" s="135"/>
      <c r="BJ38763" s="136"/>
    </row>
    <row r="38764" spans="5:62" ht="14.25" customHeight="1" x14ac:dyDescent="0.25">
      <c r="E38764" s="113"/>
      <c r="H38764" s="133"/>
      <c r="T38764" s="133"/>
      <c r="X38764" s="131"/>
      <c r="Y38764" s="133"/>
      <c r="AJ38764" s="133"/>
      <c r="AO38764" s="135"/>
      <c r="AP38764" s="135"/>
      <c r="BJ38764" s="136"/>
    </row>
    <row r="38765" spans="5:62" ht="14.25" customHeight="1" x14ac:dyDescent="0.25">
      <c r="E38765" s="113"/>
      <c r="H38765" s="133"/>
      <c r="T38765" s="133"/>
      <c r="X38765" s="131"/>
      <c r="Y38765" s="133"/>
      <c r="AJ38765" s="133"/>
      <c r="AO38765" s="135"/>
      <c r="AP38765" s="135"/>
      <c r="BJ38765" s="136"/>
    </row>
    <row r="38766" spans="5:62" ht="14.25" customHeight="1" x14ac:dyDescent="0.25">
      <c r="E38766" s="113"/>
      <c r="H38766" s="133"/>
      <c r="T38766" s="133"/>
      <c r="X38766" s="131"/>
      <c r="Y38766" s="133"/>
      <c r="AJ38766" s="133"/>
      <c r="AO38766" s="135"/>
      <c r="AP38766" s="135"/>
      <c r="BJ38766" s="136"/>
    </row>
    <row r="38767" spans="5:62" ht="14.25" customHeight="1" x14ac:dyDescent="0.25">
      <c r="E38767" s="113"/>
      <c r="H38767" s="133"/>
      <c r="T38767" s="133"/>
      <c r="X38767" s="131"/>
      <c r="Y38767" s="133"/>
      <c r="AJ38767" s="133"/>
      <c r="AO38767" s="135"/>
      <c r="AP38767" s="135"/>
      <c r="BJ38767" s="136"/>
    </row>
    <row r="38768" spans="5:62" ht="14.25" customHeight="1" x14ac:dyDescent="0.25">
      <c r="E38768" s="113"/>
      <c r="H38768" s="133"/>
      <c r="T38768" s="133"/>
      <c r="X38768" s="131"/>
      <c r="Y38768" s="133"/>
      <c r="AJ38768" s="133"/>
      <c r="AO38768" s="135"/>
      <c r="AP38768" s="135"/>
      <c r="BJ38768" s="136"/>
    </row>
    <row r="38769" spans="5:62" ht="14.25" customHeight="1" x14ac:dyDescent="0.25">
      <c r="E38769" s="113"/>
      <c r="H38769" s="133"/>
      <c r="T38769" s="133"/>
      <c r="X38769" s="131"/>
      <c r="Y38769" s="133"/>
      <c r="AJ38769" s="133"/>
      <c r="AO38769" s="135"/>
      <c r="AP38769" s="135"/>
      <c r="BJ38769" s="136"/>
    </row>
    <row r="38770" spans="5:62" ht="14.25" customHeight="1" x14ac:dyDescent="0.25">
      <c r="E38770" s="113"/>
      <c r="H38770" s="133"/>
      <c r="T38770" s="133"/>
      <c r="X38770" s="131"/>
      <c r="Y38770" s="133"/>
      <c r="AJ38770" s="133"/>
      <c r="AO38770" s="135"/>
      <c r="AP38770" s="135"/>
      <c r="BJ38770" s="136"/>
    </row>
    <row r="38771" spans="5:62" ht="14.25" customHeight="1" x14ac:dyDescent="0.25">
      <c r="E38771" s="113"/>
      <c r="H38771" s="133"/>
      <c r="T38771" s="133"/>
      <c r="X38771" s="131"/>
      <c r="Y38771" s="133"/>
      <c r="AJ38771" s="133"/>
      <c r="AO38771" s="135"/>
      <c r="AP38771" s="135"/>
      <c r="BJ38771" s="136"/>
    </row>
    <row r="38772" spans="5:62" ht="14.25" customHeight="1" x14ac:dyDescent="0.25">
      <c r="E38772" s="113"/>
      <c r="H38772" s="133"/>
      <c r="T38772" s="133"/>
      <c r="X38772" s="131"/>
      <c r="Y38772" s="133"/>
      <c r="AJ38772" s="133"/>
      <c r="AO38772" s="135"/>
      <c r="AP38772" s="135"/>
      <c r="BJ38772" s="136"/>
    </row>
    <row r="38773" spans="5:62" ht="14.25" customHeight="1" x14ac:dyDescent="0.25">
      <c r="E38773" s="113"/>
      <c r="H38773" s="133"/>
      <c r="T38773" s="133"/>
      <c r="X38773" s="131"/>
      <c r="Y38773" s="133"/>
      <c r="AJ38773" s="133"/>
      <c r="AO38773" s="135"/>
      <c r="AP38773" s="135"/>
      <c r="BJ38773" s="136"/>
    </row>
    <row r="38774" spans="5:62" ht="14.25" customHeight="1" x14ac:dyDescent="0.25">
      <c r="E38774" s="113"/>
      <c r="H38774" s="133"/>
      <c r="T38774" s="133"/>
      <c r="X38774" s="131"/>
      <c r="Y38774" s="133"/>
      <c r="AJ38774" s="133"/>
      <c r="AO38774" s="135"/>
      <c r="AP38774" s="135"/>
      <c r="BJ38774" s="136"/>
    </row>
    <row r="38775" spans="5:62" ht="14.25" customHeight="1" x14ac:dyDescent="0.25">
      <c r="E38775" s="113"/>
      <c r="H38775" s="133"/>
      <c r="T38775" s="133"/>
      <c r="X38775" s="131"/>
      <c r="Y38775" s="133"/>
      <c r="AJ38775" s="133"/>
      <c r="AO38775" s="135"/>
      <c r="AP38775" s="135"/>
      <c r="BJ38775" s="136"/>
    </row>
    <row r="38776" spans="5:62" ht="14.25" customHeight="1" x14ac:dyDescent="0.25">
      <c r="E38776" s="113"/>
      <c r="H38776" s="133"/>
      <c r="T38776" s="133"/>
      <c r="X38776" s="131"/>
      <c r="Y38776" s="133"/>
      <c r="AJ38776" s="133"/>
      <c r="AO38776" s="135"/>
      <c r="AP38776" s="135"/>
      <c r="BJ38776" s="136"/>
    </row>
    <row r="38777" spans="5:62" ht="14.25" customHeight="1" x14ac:dyDescent="0.25">
      <c r="E38777" s="113"/>
      <c r="H38777" s="133"/>
      <c r="T38777" s="133"/>
      <c r="X38777" s="131"/>
      <c r="Y38777" s="133"/>
      <c r="AJ38777" s="133"/>
      <c r="AO38777" s="135"/>
      <c r="AP38777" s="135"/>
      <c r="BJ38777" s="136"/>
    </row>
    <row r="38778" spans="5:62" ht="14.25" customHeight="1" x14ac:dyDescent="0.25">
      <c r="E38778" s="113"/>
      <c r="H38778" s="133"/>
      <c r="T38778" s="133"/>
      <c r="X38778" s="131"/>
      <c r="Y38778" s="133"/>
      <c r="AJ38778" s="133"/>
      <c r="AO38778" s="135"/>
      <c r="AP38778" s="135"/>
      <c r="BJ38778" s="136"/>
    </row>
    <row r="38779" spans="5:62" ht="14.25" customHeight="1" x14ac:dyDescent="0.25">
      <c r="E38779" s="113"/>
      <c r="H38779" s="133"/>
      <c r="T38779" s="133"/>
      <c r="X38779" s="131"/>
      <c r="Y38779" s="133"/>
      <c r="AJ38779" s="133"/>
      <c r="AO38779" s="135"/>
      <c r="AP38779" s="135"/>
      <c r="BJ38779" s="136"/>
    </row>
    <row r="38780" spans="5:62" ht="14.25" customHeight="1" x14ac:dyDescent="0.25">
      <c r="E38780" s="113"/>
      <c r="H38780" s="133"/>
      <c r="T38780" s="133"/>
      <c r="X38780" s="131"/>
      <c r="Y38780" s="133"/>
      <c r="AJ38780" s="133"/>
      <c r="AO38780" s="135"/>
      <c r="AP38780" s="135"/>
      <c r="BJ38780" s="136"/>
    </row>
    <row r="38781" spans="5:62" ht="14.25" customHeight="1" x14ac:dyDescent="0.25">
      <c r="E38781" s="113"/>
      <c r="H38781" s="133"/>
      <c r="T38781" s="133"/>
      <c r="X38781" s="131"/>
      <c r="Y38781" s="133"/>
      <c r="AJ38781" s="133"/>
      <c r="AO38781" s="135"/>
      <c r="AP38781" s="135"/>
      <c r="BJ38781" s="136"/>
    </row>
    <row r="38782" spans="5:62" ht="14.25" customHeight="1" x14ac:dyDescent="0.25">
      <c r="E38782" s="113"/>
      <c r="H38782" s="133"/>
      <c r="T38782" s="133"/>
      <c r="X38782" s="131"/>
      <c r="Y38782" s="133"/>
      <c r="AJ38782" s="133"/>
      <c r="AO38782" s="135"/>
      <c r="AP38782" s="135"/>
      <c r="BJ38782" s="136"/>
    </row>
    <row r="38783" spans="5:62" ht="14.25" customHeight="1" x14ac:dyDescent="0.25">
      <c r="E38783" s="113"/>
      <c r="H38783" s="133"/>
      <c r="T38783" s="133"/>
      <c r="X38783" s="131"/>
      <c r="Y38783" s="133"/>
      <c r="AJ38783" s="133"/>
      <c r="AO38783" s="135"/>
      <c r="AP38783" s="135"/>
      <c r="BJ38783" s="136"/>
    </row>
    <row r="38784" spans="5:62" ht="14.25" customHeight="1" x14ac:dyDescent="0.25">
      <c r="E38784" s="113"/>
      <c r="H38784" s="133"/>
      <c r="T38784" s="133"/>
      <c r="X38784" s="131"/>
      <c r="Y38784" s="133"/>
      <c r="AJ38784" s="133"/>
      <c r="AO38784" s="135"/>
      <c r="AP38784" s="135"/>
      <c r="BJ38784" s="136"/>
    </row>
    <row r="38785" spans="5:62" ht="14.25" customHeight="1" x14ac:dyDescent="0.25">
      <c r="E38785" s="113"/>
      <c r="H38785" s="133"/>
      <c r="T38785" s="133"/>
      <c r="X38785" s="131"/>
      <c r="Y38785" s="133"/>
      <c r="AJ38785" s="133"/>
      <c r="AO38785" s="135"/>
      <c r="AP38785" s="135"/>
      <c r="BJ38785" s="136"/>
    </row>
    <row r="38786" spans="5:62" ht="14.25" customHeight="1" x14ac:dyDescent="0.25">
      <c r="E38786" s="113"/>
      <c r="H38786" s="133"/>
      <c r="T38786" s="133"/>
      <c r="X38786" s="131"/>
      <c r="Y38786" s="133"/>
      <c r="AJ38786" s="133"/>
      <c r="AO38786" s="135"/>
      <c r="AP38786" s="135"/>
      <c r="BJ38786" s="136"/>
    </row>
    <row r="38787" spans="5:62" ht="14.25" customHeight="1" x14ac:dyDescent="0.25">
      <c r="E38787" s="113"/>
      <c r="H38787" s="133"/>
      <c r="T38787" s="133"/>
      <c r="X38787" s="131"/>
      <c r="Y38787" s="133"/>
      <c r="AJ38787" s="133"/>
      <c r="AO38787" s="135"/>
      <c r="AP38787" s="135"/>
      <c r="BJ38787" s="136"/>
    </row>
    <row r="38788" spans="5:62" ht="14.25" customHeight="1" x14ac:dyDescent="0.25">
      <c r="E38788" s="113"/>
      <c r="H38788" s="133"/>
      <c r="T38788" s="133"/>
      <c r="X38788" s="131"/>
      <c r="Y38788" s="133"/>
      <c r="AJ38788" s="133"/>
      <c r="AO38788" s="135"/>
      <c r="AP38788" s="135"/>
      <c r="BJ38788" s="136"/>
    </row>
    <row r="38789" spans="5:62" ht="14.25" customHeight="1" x14ac:dyDescent="0.25">
      <c r="E38789" s="113"/>
      <c r="H38789" s="133"/>
      <c r="T38789" s="133"/>
      <c r="X38789" s="131"/>
      <c r="Y38789" s="133"/>
      <c r="AJ38789" s="133"/>
      <c r="AO38789" s="135"/>
      <c r="AP38789" s="135"/>
      <c r="BJ38789" s="136"/>
    </row>
    <row r="38790" spans="5:62" ht="14.25" customHeight="1" x14ac:dyDescent="0.25">
      <c r="E38790" s="113"/>
      <c r="H38790" s="133"/>
      <c r="T38790" s="133"/>
      <c r="X38790" s="131"/>
      <c r="Y38790" s="133"/>
      <c r="AJ38790" s="133"/>
      <c r="AO38790" s="135"/>
      <c r="AP38790" s="135"/>
      <c r="BJ38790" s="136"/>
    </row>
    <row r="38791" spans="5:62" ht="14.25" customHeight="1" x14ac:dyDescent="0.25">
      <c r="E38791" s="113"/>
      <c r="H38791" s="133"/>
      <c r="T38791" s="133"/>
      <c r="X38791" s="131"/>
      <c r="Y38791" s="133"/>
      <c r="AJ38791" s="133"/>
      <c r="AO38791" s="135"/>
      <c r="AP38791" s="135"/>
      <c r="BJ38791" s="136"/>
    </row>
    <row r="38792" spans="5:62" ht="14.25" customHeight="1" x14ac:dyDescent="0.25">
      <c r="E38792" s="113"/>
      <c r="H38792" s="133"/>
      <c r="T38792" s="133"/>
      <c r="X38792" s="131"/>
      <c r="Y38792" s="133"/>
      <c r="AJ38792" s="133"/>
      <c r="AO38792" s="135"/>
      <c r="AP38792" s="135"/>
      <c r="BJ38792" s="136"/>
    </row>
    <row r="38793" spans="5:62" ht="14.25" customHeight="1" x14ac:dyDescent="0.25">
      <c r="E38793" s="113"/>
      <c r="H38793" s="133"/>
      <c r="T38793" s="133"/>
      <c r="X38793" s="131"/>
      <c r="Y38793" s="133"/>
      <c r="AJ38793" s="133"/>
      <c r="AO38793" s="135"/>
      <c r="AP38793" s="135"/>
      <c r="BJ38793" s="136"/>
    </row>
    <row r="38794" spans="5:62" ht="14.25" customHeight="1" x14ac:dyDescent="0.25">
      <c r="E38794" s="113"/>
      <c r="H38794" s="133"/>
      <c r="T38794" s="133"/>
      <c r="X38794" s="131"/>
      <c r="Y38794" s="133"/>
      <c r="AJ38794" s="133"/>
      <c r="AO38794" s="135"/>
      <c r="AP38794" s="135"/>
      <c r="BJ38794" s="136"/>
    </row>
    <row r="38795" spans="5:62" ht="14.25" customHeight="1" x14ac:dyDescent="0.25">
      <c r="E38795" s="113"/>
      <c r="H38795" s="133"/>
      <c r="T38795" s="133"/>
      <c r="X38795" s="131"/>
      <c r="Y38795" s="133"/>
      <c r="AJ38795" s="133"/>
      <c r="AO38795" s="135"/>
      <c r="AP38795" s="135"/>
      <c r="BJ38795" s="136"/>
    </row>
    <row r="38796" spans="5:62" ht="14.25" customHeight="1" x14ac:dyDescent="0.25">
      <c r="E38796" s="113"/>
      <c r="H38796" s="133"/>
      <c r="T38796" s="133"/>
      <c r="X38796" s="131"/>
      <c r="Y38796" s="133"/>
      <c r="AJ38796" s="133"/>
      <c r="AO38796" s="135"/>
      <c r="AP38796" s="135"/>
      <c r="BJ38796" s="136"/>
    </row>
    <row r="38797" spans="5:62" ht="14.25" customHeight="1" x14ac:dyDescent="0.25">
      <c r="E38797" s="113"/>
      <c r="H38797" s="133"/>
      <c r="T38797" s="133"/>
      <c r="X38797" s="131"/>
      <c r="Y38797" s="133"/>
      <c r="AJ38797" s="133"/>
      <c r="AO38797" s="135"/>
      <c r="AP38797" s="135"/>
      <c r="BJ38797" s="136"/>
    </row>
    <row r="38798" spans="5:62" ht="14.25" customHeight="1" x14ac:dyDescent="0.25">
      <c r="E38798" s="113"/>
      <c r="H38798" s="133"/>
      <c r="T38798" s="133"/>
      <c r="X38798" s="131"/>
      <c r="Y38798" s="133"/>
      <c r="AJ38798" s="133"/>
      <c r="AO38798" s="135"/>
      <c r="AP38798" s="135"/>
      <c r="BJ38798" s="136"/>
    </row>
    <row r="38799" spans="5:62" ht="14.25" customHeight="1" x14ac:dyDescent="0.25">
      <c r="E38799" s="113"/>
      <c r="H38799" s="133"/>
      <c r="T38799" s="133"/>
      <c r="X38799" s="131"/>
      <c r="Y38799" s="133"/>
      <c r="AJ38799" s="133"/>
      <c r="AO38799" s="135"/>
      <c r="AP38799" s="135"/>
      <c r="BJ38799" s="136"/>
    </row>
    <row r="38800" spans="5:62" ht="14.25" customHeight="1" x14ac:dyDescent="0.25">
      <c r="E38800" s="113"/>
      <c r="H38800" s="133"/>
      <c r="T38800" s="133"/>
      <c r="X38800" s="131"/>
      <c r="Y38800" s="133"/>
      <c r="AJ38800" s="133"/>
      <c r="AO38800" s="135"/>
      <c r="AP38800" s="135"/>
      <c r="BJ38800" s="136"/>
    </row>
    <row r="38801" spans="5:62" ht="14.25" customHeight="1" x14ac:dyDescent="0.25">
      <c r="E38801" s="113"/>
      <c r="H38801" s="133"/>
      <c r="T38801" s="133"/>
      <c r="X38801" s="131"/>
      <c r="Y38801" s="133"/>
      <c r="AJ38801" s="133"/>
      <c r="AO38801" s="135"/>
      <c r="AP38801" s="135"/>
      <c r="BJ38801" s="136"/>
    </row>
    <row r="38802" spans="5:62" ht="14.25" customHeight="1" x14ac:dyDescent="0.25">
      <c r="E38802" s="113"/>
      <c r="H38802" s="133"/>
      <c r="T38802" s="133"/>
      <c r="X38802" s="131"/>
      <c r="Y38802" s="133"/>
      <c r="AJ38802" s="133"/>
      <c r="AO38802" s="135"/>
      <c r="AP38802" s="135"/>
      <c r="BJ38802" s="136"/>
    </row>
    <row r="38803" spans="5:62" ht="14.25" customHeight="1" x14ac:dyDescent="0.25">
      <c r="E38803" s="113"/>
      <c r="H38803" s="133"/>
      <c r="T38803" s="133"/>
      <c r="X38803" s="131"/>
      <c r="Y38803" s="133"/>
      <c r="AJ38803" s="133"/>
      <c r="AO38803" s="135"/>
      <c r="AP38803" s="135"/>
      <c r="BJ38803" s="136"/>
    </row>
    <row r="38804" spans="5:62" ht="14.25" customHeight="1" x14ac:dyDescent="0.25">
      <c r="E38804" s="113"/>
      <c r="H38804" s="133"/>
      <c r="T38804" s="133"/>
      <c r="X38804" s="131"/>
      <c r="Y38804" s="133"/>
      <c r="AJ38804" s="133"/>
      <c r="AO38804" s="135"/>
      <c r="AP38804" s="135"/>
      <c r="BJ38804" s="136"/>
    </row>
    <row r="38805" spans="5:62" ht="14.25" customHeight="1" x14ac:dyDescent="0.25">
      <c r="E38805" s="113"/>
      <c r="H38805" s="133"/>
      <c r="T38805" s="133"/>
      <c r="X38805" s="131"/>
      <c r="Y38805" s="133"/>
      <c r="AJ38805" s="133"/>
      <c r="AO38805" s="135"/>
      <c r="AP38805" s="135"/>
      <c r="BJ38805" s="136"/>
    </row>
    <row r="38806" spans="5:62" ht="14.25" customHeight="1" x14ac:dyDescent="0.25">
      <c r="E38806" s="113"/>
      <c r="H38806" s="133"/>
      <c r="T38806" s="133"/>
      <c r="X38806" s="131"/>
      <c r="Y38806" s="133"/>
      <c r="AJ38806" s="133"/>
      <c r="AO38806" s="135"/>
      <c r="AP38806" s="135"/>
      <c r="BJ38806" s="136"/>
    </row>
    <row r="38807" spans="5:62" ht="14.25" customHeight="1" x14ac:dyDescent="0.25">
      <c r="E38807" s="113"/>
      <c r="H38807" s="133"/>
      <c r="T38807" s="133"/>
      <c r="X38807" s="131"/>
      <c r="Y38807" s="133"/>
      <c r="AJ38807" s="133"/>
      <c r="AO38807" s="135"/>
      <c r="AP38807" s="135"/>
      <c r="BJ38807" s="136"/>
    </row>
    <row r="38808" spans="5:62" ht="14.25" customHeight="1" x14ac:dyDescent="0.25">
      <c r="E38808" s="113"/>
      <c r="H38808" s="133"/>
      <c r="T38808" s="133"/>
      <c r="X38808" s="131"/>
      <c r="Y38808" s="133"/>
      <c r="AJ38808" s="133"/>
      <c r="AO38808" s="135"/>
      <c r="AP38808" s="135"/>
      <c r="BJ38808" s="136"/>
    </row>
    <row r="38809" spans="5:62" ht="14.25" customHeight="1" x14ac:dyDescent="0.25">
      <c r="E38809" s="113"/>
      <c r="H38809" s="133"/>
      <c r="T38809" s="133"/>
      <c r="X38809" s="131"/>
      <c r="Y38809" s="133"/>
      <c r="AJ38809" s="133"/>
      <c r="AO38809" s="135"/>
      <c r="AP38809" s="135"/>
      <c r="BJ38809" s="136"/>
    </row>
    <row r="38810" spans="5:62" ht="14.25" customHeight="1" x14ac:dyDescent="0.25">
      <c r="E38810" s="113"/>
      <c r="H38810" s="133"/>
      <c r="T38810" s="133"/>
      <c r="X38810" s="131"/>
      <c r="Y38810" s="133"/>
      <c r="AJ38810" s="133"/>
      <c r="AO38810" s="135"/>
      <c r="AP38810" s="135"/>
      <c r="BJ38810" s="136"/>
    </row>
    <row r="38811" spans="5:62" ht="14.25" customHeight="1" x14ac:dyDescent="0.25">
      <c r="E38811" s="113"/>
      <c r="H38811" s="133"/>
      <c r="T38811" s="133"/>
      <c r="X38811" s="131"/>
      <c r="Y38811" s="133"/>
      <c r="AJ38811" s="133"/>
      <c r="AO38811" s="135"/>
      <c r="AP38811" s="135"/>
      <c r="BJ38811" s="136"/>
    </row>
    <row r="38812" spans="5:62" ht="14.25" customHeight="1" x14ac:dyDescent="0.25">
      <c r="E38812" s="113"/>
      <c r="H38812" s="133"/>
      <c r="T38812" s="133"/>
      <c r="X38812" s="131"/>
      <c r="Y38812" s="133"/>
      <c r="AJ38812" s="133"/>
      <c r="AO38812" s="135"/>
      <c r="AP38812" s="135"/>
      <c r="BJ38812" s="136"/>
    </row>
    <row r="38813" spans="5:62" ht="14.25" customHeight="1" x14ac:dyDescent="0.25">
      <c r="E38813" s="113"/>
      <c r="H38813" s="133"/>
      <c r="T38813" s="133"/>
      <c r="X38813" s="131"/>
      <c r="Y38813" s="133"/>
      <c r="AJ38813" s="133"/>
      <c r="AO38813" s="135"/>
      <c r="AP38813" s="135"/>
      <c r="BJ38813" s="136"/>
    </row>
    <row r="38814" spans="5:62" ht="14.25" customHeight="1" x14ac:dyDescent="0.25">
      <c r="E38814" s="113"/>
      <c r="H38814" s="133"/>
      <c r="T38814" s="133"/>
      <c r="X38814" s="131"/>
      <c r="Y38814" s="133"/>
      <c r="AJ38814" s="133"/>
      <c r="AO38814" s="135"/>
      <c r="AP38814" s="135"/>
      <c r="BJ38814" s="136"/>
    </row>
    <row r="38815" spans="5:62" ht="14.25" customHeight="1" x14ac:dyDescent="0.25">
      <c r="E38815" s="113"/>
      <c r="H38815" s="133"/>
      <c r="T38815" s="133"/>
      <c r="X38815" s="131"/>
      <c r="Y38815" s="133"/>
      <c r="AJ38815" s="133"/>
      <c r="AO38815" s="135"/>
      <c r="AP38815" s="135"/>
      <c r="BJ38815" s="136"/>
    </row>
    <row r="38816" spans="5:62" ht="14.25" customHeight="1" x14ac:dyDescent="0.25">
      <c r="E38816" s="113"/>
      <c r="H38816" s="133"/>
      <c r="T38816" s="133"/>
      <c r="X38816" s="131"/>
      <c r="Y38816" s="133"/>
      <c r="AJ38816" s="133"/>
      <c r="AO38816" s="135"/>
      <c r="AP38816" s="135"/>
      <c r="BJ38816" s="136"/>
    </row>
    <row r="38817" spans="5:62" ht="14.25" customHeight="1" x14ac:dyDescent="0.25">
      <c r="E38817" s="113"/>
      <c r="H38817" s="133"/>
      <c r="T38817" s="133"/>
      <c r="X38817" s="131"/>
      <c r="Y38817" s="133"/>
      <c r="AJ38817" s="133"/>
      <c r="AO38817" s="135"/>
      <c r="AP38817" s="135"/>
      <c r="BJ38817" s="136"/>
    </row>
    <row r="38818" spans="5:62" ht="14.25" customHeight="1" x14ac:dyDescent="0.25">
      <c r="E38818" s="113"/>
      <c r="H38818" s="133"/>
      <c r="T38818" s="133"/>
      <c r="X38818" s="131"/>
      <c r="Y38818" s="133"/>
      <c r="AJ38818" s="133"/>
      <c r="AO38818" s="135"/>
      <c r="AP38818" s="135"/>
      <c r="BJ38818" s="136"/>
    </row>
    <row r="38819" spans="5:62" ht="14.25" customHeight="1" x14ac:dyDescent="0.25">
      <c r="E38819" s="113"/>
      <c r="H38819" s="133"/>
      <c r="T38819" s="133"/>
      <c r="X38819" s="131"/>
      <c r="Y38819" s="133"/>
      <c r="AJ38819" s="133"/>
      <c r="AO38819" s="135"/>
      <c r="AP38819" s="135"/>
      <c r="BJ38819" s="136"/>
    </row>
    <row r="38820" spans="5:62" ht="14.25" customHeight="1" x14ac:dyDescent="0.25">
      <c r="E38820" s="113"/>
      <c r="H38820" s="133"/>
      <c r="T38820" s="133"/>
      <c r="X38820" s="131"/>
      <c r="Y38820" s="133"/>
      <c r="AJ38820" s="133"/>
      <c r="AO38820" s="135"/>
      <c r="AP38820" s="135"/>
      <c r="BJ38820" s="136"/>
    </row>
    <row r="38821" spans="5:62" ht="14.25" customHeight="1" x14ac:dyDescent="0.25">
      <c r="E38821" s="113"/>
      <c r="H38821" s="133"/>
      <c r="T38821" s="133"/>
      <c r="X38821" s="131"/>
      <c r="Y38821" s="133"/>
      <c r="AJ38821" s="133"/>
      <c r="AO38821" s="135"/>
      <c r="AP38821" s="135"/>
      <c r="BJ38821" s="136"/>
    </row>
    <row r="38822" spans="5:62" ht="14.25" customHeight="1" x14ac:dyDescent="0.25">
      <c r="E38822" s="113"/>
      <c r="H38822" s="133"/>
      <c r="T38822" s="133"/>
      <c r="X38822" s="131"/>
      <c r="Y38822" s="133"/>
      <c r="AJ38822" s="133"/>
      <c r="AO38822" s="135"/>
      <c r="AP38822" s="135"/>
      <c r="BJ38822" s="136"/>
    </row>
    <row r="38823" spans="5:62" ht="14.25" customHeight="1" x14ac:dyDescent="0.25">
      <c r="E38823" s="113"/>
      <c r="H38823" s="133"/>
      <c r="T38823" s="133"/>
      <c r="X38823" s="131"/>
      <c r="Y38823" s="133"/>
      <c r="AJ38823" s="133"/>
      <c r="AO38823" s="135"/>
      <c r="AP38823" s="135"/>
      <c r="BJ38823" s="136"/>
    </row>
    <row r="38824" spans="5:62" ht="14.25" customHeight="1" x14ac:dyDescent="0.25">
      <c r="E38824" s="113"/>
      <c r="H38824" s="133"/>
      <c r="T38824" s="133"/>
      <c r="X38824" s="131"/>
      <c r="Y38824" s="133"/>
      <c r="AJ38824" s="133"/>
      <c r="AO38824" s="135"/>
      <c r="AP38824" s="135"/>
      <c r="BJ38824" s="136"/>
    </row>
    <row r="38825" spans="5:62" ht="14.25" customHeight="1" x14ac:dyDescent="0.25">
      <c r="E38825" s="113"/>
      <c r="H38825" s="133"/>
      <c r="T38825" s="133"/>
      <c r="X38825" s="131"/>
      <c r="Y38825" s="133"/>
      <c r="AJ38825" s="133"/>
      <c r="AO38825" s="135"/>
      <c r="AP38825" s="135"/>
      <c r="BJ38825" s="136"/>
    </row>
    <row r="38826" spans="5:62" ht="14.25" customHeight="1" x14ac:dyDescent="0.25">
      <c r="E38826" s="113"/>
      <c r="H38826" s="133"/>
      <c r="T38826" s="133"/>
      <c r="X38826" s="131"/>
      <c r="Y38826" s="133"/>
      <c r="AJ38826" s="133"/>
      <c r="AO38826" s="135"/>
      <c r="AP38826" s="135"/>
      <c r="BJ38826" s="136"/>
    </row>
    <row r="38827" spans="5:62" ht="14.25" customHeight="1" x14ac:dyDescent="0.25">
      <c r="E38827" s="113"/>
      <c r="H38827" s="133"/>
      <c r="T38827" s="133"/>
      <c r="X38827" s="131"/>
      <c r="Y38827" s="133"/>
      <c r="AJ38827" s="133"/>
      <c r="AO38827" s="135"/>
      <c r="AP38827" s="135"/>
      <c r="BJ38827" s="136"/>
    </row>
    <row r="38828" spans="5:62" ht="14.25" customHeight="1" x14ac:dyDescent="0.25">
      <c r="E38828" s="113"/>
      <c r="H38828" s="133"/>
      <c r="T38828" s="133"/>
      <c r="X38828" s="131"/>
      <c r="Y38828" s="133"/>
      <c r="AJ38828" s="133"/>
      <c r="AO38828" s="135"/>
      <c r="AP38828" s="135"/>
      <c r="BJ38828" s="136"/>
    </row>
    <row r="38829" spans="5:62" ht="14.25" customHeight="1" x14ac:dyDescent="0.25">
      <c r="E38829" s="113"/>
      <c r="H38829" s="133"/>
      <c r="T38829" s="133"/>
      <c r="X38829" s="131"/>
      <c r="Y38829" s="133"/>
      <c r="AJ38829" s="133"/>
      <c r="AO38829" s="135"/>
      <c r="AP38829" s="135"/>
      <c r="BJ38829" s="136"/>
    </row>
    <row r="38830" spans="5:62" ht="14.25" customHeight="1" x14ac:dyDescent="0.25">
      <c r="E38830" s="113"/>
      <c r="H38830" s="133"/>
      <c r="T38830" s="133"/>
      <c r="X38830" s="131"/>
      <c r="Y38830" s="133"/>
      <c r="AJ38830" s="133"/>
      <c r="AO38830" s="135"/>
      <c r="AP38830" s="135"/>
      <c r="BJ38830" s="136"/>
    </row>
    <row r="38831" spans="5:62" ht="14.25" customHeight="1" x14ac:dyDescent="0.25">
      <c r="E38831" s="113"/>
      <c r="H38831" s="133"/>
      <c r="T38831" s="133"/>
      <c r="X38831" s="131"/>
      <c r="Y38831" s="133"/>
      <c r="AJ38831" s="133"/>
      <c r="AO38831" s="135"/>
      <c r="AP38831" s="135"/>
      <c r="BJ38831" s="136"/>
    </row>
    <row r="38832" spans="5:62" ht="14.25" customHeight="1" x14ac:dyDescent="0.25">
      <c r="E38832" s="113"/>
      <c r="H38832" s="133"/>
      <c r="T38832" s="133"/>
      <c r="X38832" s="131"/>
      <c r="Y38832" s="133"/>
      <c r="AJ38832" s="133"/>
      <c r="AO38832" s="135"/>
      <c r="AP38832" s="135"/>
      <c r="BJ38832" s="136"/>
    </row>
    <row r="38833" spans="5:62" ht="14.25" customHeight="1" x14ac:dyDescent="0.25">
      <c r="E38833" s="113"/>
      <c r="H38833" s="133"/>
      <c r="T38833" s="133"/>
      <c r="X38833" s="131"/>
      <c r="Y38833" s="133"/>
      <c r="AJ38833" s="133"/>
      <c r="AO38833" s="135"/>
      <c r="AP38833" s="135"/>
      <c r="BJ38833" s="136"/>
    </row>
    <row r="38834" spans="5:62" ht="14.25" customHeight="1" x14ac:dyDescent="0.25">
      <c r="E38834" s="113"/>
      <c r="H38834" s="133"/>
      <c r="T38834" s="133"/>
      <c r="X38834" s="131"/>
      <c r="Y38834" s="133"/>
      <c r="AJ38834" s="133"/>
      <c r="AO38834" s="135"/>
      <c r="AP38834" s="135"/>
      <c r="BJ38834" s="136"/>
    </row>
    <row r="38835" spans="5:62" ht="14.25" customHeight="1" x14ac:dyDescent="0.25">
      <c r="E38835" s="113"/>
      <c r="H38835" s="133"/>
      <c r="T38835" s="133"/>
      <c r="X38835" s="131"/>
      <c r="Y38835" s="133"/>
      <c r="AJ38835" s="133"/>
      <c r="AO38835" s="135"/>
      <c r="AP38835" s="135"/>
      <c r="BJ38835" s="136"/>
    </row>
    <row r="38836" spans="5:62" ht="14.25" customHeight="1" x14ac:dyDescent="0.25">
      <c r="E38836" s="113"/>
      <c r="H38836" s="133"/>
      <c r="T38836" s="133"/>
      <c r="X38836" s="131"/>
      <c r="Y38836" s="133"/>
      <c r="AJ38836" s="133"/>
      <c r="AO38836" s="135"/>
      <c r="AP38836" s="135"/>
      <c r="BJ38836" s="136"/>
    </row>
    <row r="38837" spans="5:62" ht="14.25" customHeight="1" x14ac:dyDescent="0.25">
      <c r="E38837" s="113"/>
      <c r="H38837" s="133"/>
      <c r="T38837" s="133"/>
      <c r="X38837" s="131"/>
      <c r="Y38837" s="133"/>
      <c r="AJ38837" s="133"/>
      <c r="AO38837" s="135"/>
      <c r="AP38837" s="135"/>
      <c r="BJ38837" s="136"/>
    </row>
    <row r="38838" spans="5:62" ht="14.25" customHeight="1" x14ac:dyDescent="0.25">
      <c r="E38838" s="113"/>
      <c r="H38838" s="133"/>
      <c r="T38838" s="133"/>
      <c r="X38838" s="131"/>
      <c r="Y38838" s="133"/>
      <c r="AJ38838" s="133"/>
      <c r="AO38838" s="135"/>
      <c r="AP38838" s="135"/>
      <c r="BJ38838" s="136"/>
    </row>
    <row r="38839" spans="5:62" ht="14.25" customHeight="1" x14ac:dyDescent="0.25">
      <c r="E38839" s="113"/>
      <c r="H38839" s="133"/>
      <c r="T38839" s="133"/>
      <c r="X38839" s="131"/>
      <c r="Y38839" s="133"/>
      <c r="AJ38839" s="133"/>
      <c r="AO38839" s="135"/>
      <c r="AP38839" s="135"/>
      <c r="BJ38839" s="136"/>
    </row>
    <row r="38840" spans="5:62" ht="14.25" customHeight="1" x14ac:dyDescent="0.25">
      <c r="E38840" s="113"/>
      <c r="H38840" s="133"/>
      <c r="T38840" s="133"/>
      <c r="X38840" s="131"/>
      <c r="Y38840" s="133"/>
      <c r="AJ38840" s="133"/>
      <c r="AO38840" s="135"/>
      <c r="AP38840" s="135"/>
      <c r="BJ38840" s="136"/>
    </row>
    <row r="38841" spans="5:62" ht="14.25" customHeight="1" x14ac:dyDescent="0.25">
      <c r="E38841" s="113"/>
      <c r="H38841" s="133"/>
      <c r="T38841" s="133"/>
      <c r="X38841" s="131"/>
      <c r="Y38841" s="133"/>
      <c r="AJ38841" s="133"/>
      <c r="AO38841" s="135"/>
      <c r="AP38841" s="135"/>
      <c r="BJ38841" s="136"/>
    </row>
    <row r="38842" spans="5:62" ht="14.25" customHeight="1" x14ac:dyDescent="0.25">
      <c r="E38842" s="113"/>
      <c r="H38842" s="133"/>
      <c r="T38842" s="133"/>
      <c r="X38842" s="131"/>
      <c r="Y38842" s="133"/>
      <c r="AJ38842" s="133"/>
      <c r="AO38842" s="135"/>
      <c r="AP38842" s="135"/>
      <c r="BJ38842" s="136"/>
    </row>
    <row r="38843" spans="5:62" ht="14.25" customHeight="1" x14ac:dyDescent="0.25">
      <c r="E38843" s="113"/>
      <c r="H38843" s="133"/>
      <c r="T38843" s="133"/>
      <c r="X38843" s="131"/>
      <c r="Y38843" s="133"/>
      <c r="AJ38843" s="133"/>
      <c r="AO38843" s="135"/>
      <c r="AP38843" s="135"/>
      <c r="BJ38843" s="136"/>
    </row>
    <row r="38844" spans="5:62" ht="14.25" customHeight="1" x14ac:dyDescent="0.25">
      <c r="E38844" s="113"/>
      <c r="H38844" s="133"/>
      <c r="T38844" s="133"/>
      <c r="X38844" s="131"/>
      <c r="Y38844" s="133"/>
      <c r="AJ38844" s="133"/>
      <c r="AO38844" s="135"/>
      <c r="AP38844" s="135"/>
      <c r="BJ38844" s="136"/>
    </row>
    <row r="38845" spans="5:62" ht="14.25" customHeight="1" x14ac:dyDescent="0.25">
      <c r="E38845" s="113"/>
      <c r="H38845" s="133"/>
      <c r="T38845" s="133"/>
      <c r="X38845" s="131"/>
      <c r="Y38845" s="133"/>
      <c r="AJ38845" s="133"/>
      <c r="AO38845" s="135"/>
      <c r="AP38845" s="135"/>
      <c r="BJ38845" s="136"/>
    </row>
    <row r="38846" spans="5:62" ht="14.25" customHeight="1" x14ac:dyDescent="0.25">
      <c r="E38846" s="113"/>
      <c r="H38846" s="133"/>
      <c r="T38846" s="133"/>
      <c r="X38846" s="131"/>
      <c r="Y38846" s="133"/>
      <c r="AJ38846" s="133"/>
      <c r="AO38846" s="135"/>
      <c r="AP38846" s="135"/>
      <c r="BJ38846" s="136"/>
    </row>
    <row r="38847" spans="5:62" ht="14.25" customHeight="1" x14ac:dyDescent="0.25">
      <c r="E38847" s="113"/>
      <c r="H38847" s="133"/>
      <c r="T38847" s="133"/>
      <c r="X38847" s="131"/>
      <c r="Y38847" s="133"/>
      <c r="AJ38847" s="133"/>
      <c r="AO38847" s="135"/>
      <c r="AP38847" s="135"/>
      <c r="BJ38847" s="136"/>
    </row>
    <row r="38848" spans="5:62" ht="14.25" customHeight="1" x14ac:dyDescent="0.25">
      <c r="E38848" s="113"/>
      <c r="H38848" s="133"/>
      <c r="T38848" s="133"/>
      <c r="X38848" s="131"/>
      <c r="Y38848" s="133"/>
      <c r="AJ38848" s="133"/>
      <c r="AO38848" s="135"/>
      <c r="AP38848" s="135"/>
      <c r="BJ38848" s="136"/>
    </row>
    <row r="38849" spans="5:62" ht="14.25" customHeight="1" x14ac:dyDescent="0.25">
      <c r="E38849" s="113"/>
      <c r="H38849" s="133"/>
      <c r="T38849" s="133"/>
      <c r="X38849" s="131"/>
      <c r="Y38849" s="133"/>
      <c r="AJ38849" s="133"/>
      <c r="AO38849" s="135"/>
      <c r="AP38849" s="135"/>
      <c r="BJ38849" s="136"/>
    </row>
    <row r="38850" spans="5:62" ht="14.25" customHeight="1" x14ac:dyDescent="0.25">
      <c r="E38850" s="113"/>
      <c r="H38850" s="133"/>
      <c r="T38850" s="133"/>
      <c r="X38850" s="131"/>
      <c r="Y38850" s="133"/>
      <c r="AJ38850" s="133"/>
      <c r="AO38850" s="135"/>
      <c r="AP38850" s="135"/>
      <c r="BJ38850" s="136"/>
    </row>
    <row r="38851" spans="5:62" ht="14.25" customHeight="1" x14ac:dyDescent="0.25">
      <c r="E38851" s="113"/>
      <c r="H38851" s="133"/>
      <c r="T38851" s="133"/>
      <c r="X38851" s="131"/>
      <c r="Y38851" s="133"/>
      <c r="AJ38851" s="133"/>
      <c r="AO38851" s="135"/>
      <c r="AP38851" s="135"/>
      <c r="BJ38851" s="136"/>
    </row>
    <row r="38852" spans="5:62" ht="14.25" customHeight="1" x14ac:dyDescent="0.25">
      <c r="E38852" s="113"/>
      <c r="H38852" s="133"/>
      <c r="T38852" s="133"/>
      <c r="X38852" s="131"/>
      <c r="Y38852" s="133"/>
      <c r="AJ38852" s="133"/>
      <c r="AO38852" s="135"/>
      <c r="AP38852" s="135"/>
      <c r="BJ38852" s="136"/>
    </row>
    <row r="38853" spans="5:62" ht="14.25" customHeight="1" x14ac:dyDescent="0.25">
      <c r="E38853" s="113"/>
      <c r="H38853" s="133"/>
      <c r="T38853" s="133"/>
      <c r="X38853" s="131"/>
      <c r="Y38853" s="133"/>
      <c r="AJ38853" s="133"/>
      <c r="AO38853" s="135"/>
      <c r="AP38853" s="135"/>
      <c r="BJ38853" s="136"/>
    </row>
    <row r="38854" spans="5:62" ht="14.25" customHeight="1" x14ac:dyDescent="0.25">
      <c r="E38854" s="113"/>
      <c r="H38854" s="133"/>
      <c r="T38854" s="133"/>
      <c r="X38854" s="131"/>
      <c r="Y38854" s="133"/>
      <c r="AJ38854" s="133"/>
      <c r="AO38854" s="135"/>
      <c r="AP38854" s="135"/>
      <c r="BJ38854" s="136"/>
    </row>
    <row r="38855" spans="5:62" ht="14.25" customHeight="1" x14ac:dyDescent="0.25">
      <c r="E38855" s="113"/>
      <c r="H38855" s="133"/>
      <c r="T38855" s="133"/>
      <c r="X38855" s="131"/>
      <c r="Y38855" s="133"/>
      <c r="AJ38855" s="133"/>
      <c r="AO38855" s="135"/>
      <c r="AP38855" s="135"/>
      <c r="BJ38855" s="136"/>
    </row>
    <row r="38856" spans="5:62" ht="14.25" customHeight="1" x14ac:dyDescent="0.25">
      <c r="E38856" s="113"/>
      <c r="H38856" s="133"/>
      <c r="T38856" s="133"/>
      <c r="X38856" s="131"/>
      <c r="Y38856" s="133"/>
      <c r="AJ38856" s="133"/>
      <c r="AO38856" s="135"/>
      <c r="AP38856" s="135"/>
      <c r="BJ38856" s="136"/>
    </row>
    <row r="38857" spans="5:62" ht="14.25" customHeight="1" x14ac:dyDescent="0.25">
      <c r="E38857" s="113"/>
      <c r="H38857" s="133"/>
      <c r="T38857" s="133"/>
      <c r="X38857" s="131"/>
      <c r="Y38857" s="133"/>
      <c r="AJ38857" s="133"/>
      <c r="AO38857" s="135"/>
      <c r="AP38857" s="135"/>
      <c r="BJ38857" s="136"/>
    </row>
    <row r="38858" spans="5:62" ht="14.25" customHeight="1" x14ac:dyDescent="0.25">
      <c r="E38858" s="113"/>
      <c r="H38858" s="133"/>
      <c r="T38858" s="133"/>
      <c r="X38858" s="131"/>
      <c r="Y38858" s="133"/>
      <c r="AJ38858" s="133"/>
      <c r="AO38858" s="135"/>
      <c r="AP38858" s="135"/>
      <c r="BJ38858" s="136"/>
    </row>
    <row r="38859" spans="5:62" ht="14.25" customHeight="1" x14ac:dyDescent="0.25">
      <c r="E38859" s="113"/>
      <c r="H38859" s="133"/>
      <c r="T38859" s="133"/>
      <c r="X38859" s="131"/>
      <c r="Y38859" s="133"/>
      <c r="AJ38859" s="133"/>
      <c r="AO38859" s="135"/>
      <c r="AP38859" s="135"/>
      <c r="BJ38859" s="136"/>
    </row>
    <row r="38860" spans="5:62" ht="14.25" customHeight="1" x14ac:dyDescent="0.25">
      <c r="E38860" s="113"/>
      <c r="H38860" s="133"/>
      <c r="T38860" s="133"/>
      <c r="X38860" s="131"/>
      <c r="Y38860" s="133"/>
      <c r="AJ38860" s="133"/>
      <c r="AO38860" s="135"/>
      <c r="AP38860" s="135"/>
      <c r="BJ38860" s="136"/>
    </row>
    <row r="38861" spans="5:62" ht="14.25" customHeight="1" x14ac:dyDescent="0.25">
      <c r="E38861" s="113"/>
      <c r="H38861" s="133"/>
      <c r="T38861" s="133"/>
      <c r="X38861" s="131"/>
      <c r="Y38861" s="133"/>
      <c r="AJ38861" s="133"/>
      <c r="AO38861" s="135"/>
      <c r="AP38861" s="135"/>
      <c r="BJ38861" s="136"/>
    </row>
    <row r="38862" spans="5:62" ht="14.25" customHeight="1" x14ac:dyDescent="0.25">
      <c r="E38862" s="113"/>
      <c r="H38862" s="133"/>
      <c r="T38862" s="133"/>
      <c r="X38862" s="131"/>
      <c r="Y38862" s="133"/>
      <c r="AJ38862" s="133"/>
      <c r="AO38862" s="135"/>
      <c r="AP38862" s="135"/>
      <c r="BJ38862" s="136"/>
    </row>
    <row r="38863" spans="5:62" ht="14.25" customHeight="1" x14ac:dyDescent="0.25">
      <c r="E38863" s="113"/>
      <c r="H38863" s="133"/>
      <c r="T38863" s="133"/>
      <c r="X38863" s="131"/>
      <c r="Y38863" s="133"/>
      <c r="AJ38863" s="133"/>
      <c r="AO38863" s="135"/>
      <c r="AP38863" s="135"/>
      <c r="BJ38863" s="136"/>
    </row>
    <row r="38864" spans="5:62" ht="14.25" customHeight="1" x14ac:dyDescent="0.25">
      <c r="E38864" s="113"/>
      <c r="H38864" s="133"/>
      <c r="T38864" s="133"/>
      <c r="X38864" s="131"/>
      <c r="Y38864" s="133"/>
      <c r="AJ38864" s="133"/>
      <c r="AO38864" s="135"/>
      <c r="AP38864" s="135"/>
      <c r="BJ38864" s="136"/>
    </row>
    <row r="38865" spans="5:62" ht="14.25" customHeight="1" x14ac:dyDescent="0.25">
      <c r="E38865" s="113"/>
      <c r="H38865" s="133"/>
      <c r="T38865" s="133"/>
      <c r="X38865" s="131"/>
      <c r="Y38865" s="133"/>
      <c r="AJ38865" s="133"/>
      <c r="AO38865" s="135"/>
      <c r="AP38865" s="135"/>
      <c r="BJ38865" s="136"/>
    </row>
    <row r="38866" spans="5:62" ht="14.25" customHeight="1" x14ac:dyDescent="0.25">
      <c r="E38866" s="113"/>
      <c r="H38866" s="133"/>
      <c r="T38866" s="133"/>
      <c r="X38866" s="131"/>
      <c r="Y38866" s="133"/>
      <c r="AJ38866" s="133"/>
      <c r="AO38866" s="135"/>
      <c r="AP38866" s="135"/>
      <c r="BJ38866" s="136"/>
    </row>
    <row r="38867" spans="5:62" ht="14.25" customHeight="1" x14ac:dyDescent="0.25">
      <c r="E38867" s="113"/>
      <c r="H38867" s="133"/>
      <c r="T38867" s="133"/>
      <c r="X38867" s="131"/>
      <c r="Y38867" s="133"/>
      <c r="AJ38867" s="133"/>
      <c r="AO38867" s="135"/>
      <c r="AP38867" s="135"/>
      <c r="BJ38867" s="136"/>
    </row>
    <row r="38868" spans="5:62" ht="14.25" customHeight="1" x14ac:dyDescent="0.25">
      <c r="E38868" s="113"/>
      <c r="H38868" s="133"/>
      <c r="T38868" s="133"/>
      <c r="X38868" s="131"/>
      <c r="Y38868" s="133"/>
      <c r="AJ38868" s="133"/>
      <c r="AO38868" s="135"/>
      <c r="AP38868" s="135"/>
      <c r="BJ38868" s="136"/>
    </row>
    <row r="38869" spans="5:62" ht="14.25" customHeight="1" x14ac:dyDescent="0.25">
      <c r="E38869" s="113"/>
      <c r="H38869" s="133"/>
      <c r="T38869" s="133"/>
      <c r="X38869" s="131"/>
      <c r="Y38869" s="133"/>
      <c r="AJ38869" s="133"/>
      <c r="AO38869" s="135"/>
      <c r="AP38869" s="135"/>
      <c r="BJ38869" s="136"/>
    </row>
    <row r="38870" spans="5:62" ht="14.25" customHeight="1" x14ac:dyDescent="0.25">
      <c r="E38870" s="113"/>
      <c r="H38870" s="133"/>
      <c r="T38870" s="133"/>
      <c r="X38870" s="131"/>
      <c r="Y38870" s="133"/>
      <c r="AJ38870" s="133"/>
      <c r="AO38870" s="135"/>
      <c r="AP38870" s="135"/>
      <c r="BJ38870" s="136"/>
    </row>
    <row r="38871" spans="5:62" ht="14.25" customHeight="1" x14ac:dyDescent="0.25">
      <c r="E38871" s="113"/>
      <c r="H38871" s="133"/>
      <c r="T38871" s="133"/>
      <c r="X38871" s="131"/>
      <c r="Y38871" s="133"/>
      <c r="AJ38871" s="133"/>
      <c r="AO38871" s="135"/>
      <c r="AP38871" s="135"/>
      <c r="BJ38871" s="136"/>
    </row>
    <row r="38872" spans="5:62" ht="14.25" customHeight="1" x14ac:dyDescent="0.25">
      <c r="E38872" s="113"/>
      <c r="H38872" s="133"/>
      <c r="T38872" s="133"/>
      <c r="X38872" s="131"/>
      <c r="Y38872" s="133"/>
      <c r="AJ38872" s="133"/>
      <c r="AO38872" s="135"/>
      <c r="AP38872" s="135"/>
      <c r="BJ38872" s="136"/>
    </row>
    <row r="38873" spans="5:62" ht="14.25" customHeight="1" x14ac:dyDescent="0.25">
      <c r="E38873" s="113"/>
      <c r="H38873" s="133"/>
      <c r="T38873" s="133"/>
      <c r="X38873" s="131"/>
      <c r="Y38873" s="133"/>
      <c r="AJ38873" s="133"/>
      <c r="AO38873" s="135"/>
      <c r="AP38873" s="135"/>
      <c r="BJ38873" s="136"/>
    </row>
    <row r="38874" spans="5:62" ht="14.25" customHeight="1" x14ac:dyDescent="0.25">
      <c r="E38874" s="113"/>
      <c r="H38874" s="133"/>
      <c r="T38874" s="133"/>
      <c r="X38874" s="131"/>
      <c r="Y38874" s="133"/>
      <c r="AJ38874" s="133"/>
      <c r="AO38874" s="135"/>
      <c r="AP38874" s="135"/>
      <c r="BJ38874" s="136"/>
    </row>
    <row r="38875" spans="5:62" ht="14.25" customHeight="1" x14ac:dyDescent="0.25">
      <c r="E38875" s="113"/>
      <c r="H38875" s="133"/>
      <c r="T38875" s="133"/>
      <c r="X38875" s="131"/>
      <c r="Y38875" s="133"/>
      <c r="AJ38875" s="133"/>
      <c r="AO38875" s="135"/>
      <c r="AP38875" s="135"/>
      <c r="BJ38875" s="136"/>
    </row>
    <row r="38876" spans="5:62" ht="14.25" customHeight="1" x14ac:dyDescent="0.25">
      <c r="E38876" s="113"/>
      <c r="H38876" s="133"/>
      <c r="T38876" s="133"/>
      <c r="X38876" s="131"/>
      <c r="Y38876" s="133"/>
      <c r="AJ38876" s="133"/>
      <c r="AO38876" s="135"/>
      <c r="AP38876" s="135"/>
      <c r="BJ38876" s="136"/>
    </row>
    <row r="38877" spans="5:62" ht="14.25" customHeight="1" x14ac:dyDescent="0.25">
      <c r="E38877" s="113"/>
      <c r="H38877" s="133"/>
      <c r="T38877" s="133"/>
      <c r="X38877" s="131"/>
      <c r="Y38877" s="133"/>
      <c r="AJ38877" s="133"/>
      <c r="AO38877" s="135"/>
      <c r="AP38877" s="135"/>
      <c r="BJ38877" s="136"/>
    </row>
    <row r="38878" spans="5:62" ht="14.25" customHeight="1" x14ac:dyDescent="0.25">
      <c r="E38878" s="113"/>
      <c r="H38878" s="133"/>
      <c r="T38878" s="133"/>
      <c r="X38878" s="131"/>
      <c r="Y38878" s="133"/>
      <c r="AJ38878" s="133"/>
      <c r="AO38878" s="135"/>
      <c r="AP38878" s="135"/>
      <c r="BJ38878" s="136"/>
    </row>
    <row r="38879" spans="5:62" ht="14.25" customHeight="1" x14ac:dyDescent="0.25">
      <c r="E38879" s="113"/>
      <c r="H38879" s="133"/>
      <c r="T38879" s="133"/>
      <c r="X38879" s="131"/>
      <c r="Y38879" s="133"/>
      <c r="AJ38879" s="133"/>
      <c r="AO38879" s="135"/>
      <c r="AP38879" s="135"/>
      <c r="BJ38879" s="136"/>
    </row>
    <row r="38880" spans="5:62" ht="14.25" customHeight="1" x14ac:dyDescent="0.25">
      <c r="E38880" s="113"/>
      <c r="H38880" s="133"/>
      <c r="T38880" s="133"/>
      <c r="X38880" s="131"/>
      <c r="Y38880" s="133"/>
      <c r="AJ38880" s="133"/>
      <c r="AO38880" s="135"/>
      <c r="AP38880" s="135"/>
      <c r="BJ38880" s="136"/>
    </row>
    <row r="38881" spans="5:62" ht="14.25" customHeight="1" x14ac:dyDescent="0.25">
      <c r="E38881" s="113"/>
      <c r="H38881" s="133"/>
      <c r="T38881" s="133"/>
      <c r="X38881" s="131"/>
      <c r="Y38881" s="133"/>
      <c r="AJ38881" s="133"/>
      <c r="AO38881" s="135"/>
      <c r="AP38881" s="135"/>
      <c r="BJ38881" s="136"/>
    </row>
    <row r="38882" spans="5:62" ht="14.25" customHeight="1" x14ac:dyDescent="0.25">
      <c r="E38882" s="113"/>
      <c r="H38882" s="133"/>
      <c r="T38882" s="133"/>
      <c r="X38882" s="131"/>
      <c r="Y38882" s="133"/>
      <c r="AJ38882" s="133"/>
      <c r="AO38882" s="135"/>
      <c r="AP38882" s="135"/>
      <c r="BJ38882" s="136"/>
    </row>
    <row r="38883" spans="5:62" ht="14.25" customHeight="1" x14ac:dyDescent="0.25">
      <c r="E38883" s="113"/>
      <c r="H38883" s="133"/>
      <c r="T38883" s="133"/>
      <c r="X38883" s="131"/>
      <c r="Y38883" s="133"/>
      <c r="AJ38883" s="133"/>
      <c r="AO38883" s="135"/>
      <c r="AP38883" s="135"/>
      <c r="BJ38883" s="136"/>
    </row>
    <row r="38884" spans="5:62" ht="14.25" customHeight="1" x14ac:dyDescent="0.25">
      <c r="E38884" s="113"/>
      <c r="H38884" s="133"/>
      <c r="T38884" s="133"/>
      <c r="X38884" s="131"/>
      <c r="Y38884" s="133"/>
      <c r="AJ38884" s="133"/>
      <c r="AO38884" s="135"/>
      <c r="AP38884" s="135"/>
      <c r="BJ38884" s="136"/>
    </row>
    <row r="38885" spans="5:62" ht="14.25" customHeight="1" x14ac:dyDescent="0.25">
      <c r="E38885" s="113"/>
      <c r="H38885" s="133"/>
      <c r="T38885" s="133"/>
      <c r="X38885" s="131"/>
      <c r="Y38885" s="133"/>
      <c r="AJ38885" s="133"/>
      <c r="AO38885" s="135"/>
      <c r="AP38885" s="135"/>
      <c r="BJ38885" s="136"/>
    </row>
    <row r="38886" spans="5:62" ht="14.25" customHeight="1" x14ac:dyDescent="0.25">
      <c r="E38886" s="113"/>
      <c r="H38886" s="133"/>
      <c r="T38886" s="133"/>
      <c r="X38886" s="131"/>
      <c r="Y38886" s="133"/>
      <c r="AJ38886" s="133"/>
      <c r="AO38886" s="135"/>
      <c r="AP38886" s="135"/>
      <c r="BJ38886" s="136"/>
    </row>
    <row r="38887" spans="5:62" ht="14.25" customHeight="1" x14ac:dyDescent="0.25">
      <c r="E38887" s="113"/>
      <c r="H38887" s="133"/>
      <c r="T38887" s="133"/>
      <c r="X38887" s="131"/>
      <c r="Y38887" s="133"/>
      <c r="AJ38887" s="133"/>
      <c r="AO38887" s="135"/>
      <c r="AP38887" s="135"/>
      <c r="BJ38887" s="136"/>
    </row>
    <row r="38888" spans="5:62" ht="14.25" customHeight="1" x14ac:dyDescent="0.25">
      <c r="E38888" s="113"/>
      <c r="H38888" s="133"/>
      <c r="T38888" s="133"/>
      <c r="X38888" s="131"/>
      <c r="Y38888" s="133"/>
      <c r="AJ38888" s="133"/>
      <c r="AO38888" s="135"/>
      <c r="AP38888" s="135"/>
      <c r="BJ38888" s="136"/>
    </row>
    <row r="38889" spans="5:62" ht="14.25" customHeight="1" x14ac:dyDescent="0.25">
      <c r="E38889" s="113"/>
      <c r="H38889" s="133"/>
      <c r="T38889" s="133"/>
      <c r="X38889" s="131"/>
      <c r="Y38889" s="133"/>
      <c r="AJ38889" s="133"/>
      <c r="AO38889" s="135"/>
      <c r="AP38889" s="135"/>
      <c r="BJ38889" s="136"/>
    </row>
    <row r="38890" spans="5:62" ht="14.25" customHeight="1" x14ac:dyDescent="0.25">
      <c r="E38890" s="113"/>
      <c r="H38890" s="133"/>
      <c r="T38890" s="133"/>
      <c r="X38890" s="131"/>
      <c r="Y38890" s="133"/>
      <c r="AJ38890" s="133"/>
      <c r="AO38890" s="135"/>
      <c r="AP38890" s="135"/>
      <c r="BJ38890" s="136"/>
    </row>
    <row r="38891" spans="5:62" ht="14.25" customHeight="1" x14ac:dyDescent="0.25">
      <c r="E38891" s="113"/>
      <c r="H38891" s="133"/>
      <c r="T38891" s="133"/>
      <c r="X38891" s="131"/>
      <c r="Y38891" s="133"/>
      <c r="AJ38891" s="133"/>
      <c r="AO38891" s="135"/>
      <c r="AP38891" s="135"/>
      <c r="BJ38891" s="136"/>
    </row>
    <row r="38892" spans="5:62" ht="14.25" customHeight="1" x14ac:dyDescent="0.25">
      <c r="E38892" s="113"/>
      <c r="H38892" s="133"/>
      <c r="T38892" s="133"/>
      <c r="X38892" s="131"/>
      <c r="Y38892" s="133"/>
      <c r="AJ38892" s="133"/>
      <c r="AO38892" s="135"/>
      <c r="AP38892" s="135"/>
      <c r="BJ38892" s="136"/>
    </row>
    <row r="38893" spans="5:62" ht="14.25" customHeight="1" x14ac:dyDescent="0.25">
      <c r="E38893" s="113"/>
      <c r="H38893" s="133"/>
      <c r="T38893" s="133"/>
      <c r="X38893" s="131"/>
      <c r="Y38893" s="133"/>
      <c r="AJ38893" s="133"/>
      <c r="AO38893" s="135"/>
      <c r="AP38893" s="135"/>
      <c r="BJ38893" s="136"/>
    </row>
    <row r="38894" spans="5:62" ht="14.25" customHeight="1" x14ac:dyDescent="0.25">
      <c r="E38894" s="113"/>
      <c r="H38894" s="133"/>
      <c r="T38894" s="133"/>
      <c r="X38894" s="131"/>
      <c r="Y38894" s="133"/>
      <c r="AJ38894" s="133"/>
      <c r="AO38894" s="135"/>
      <c r="AP38894" s="135"/>
      <c r="BJ38894" s="136"/>
    </row>
    <row r="38895" spans="5:62" ht="14.25" customHeight="1" x14ac:dyDescent="0.25">
      <c r="E38895" s="113"/>
      <c r="H38895" s="133"/>
      <c r="T38895" s="133"/>
      <c r="X38895" s="131"/>
      <c r="Y38895" s="133"/>
      <c r="AJ38895" s="133"/>
      <c r="AO38895" s="135"/>
      <c r="AP38895" s="135"/>
      <c r="BJ38895" s="136"/>
    </row>
    <row r="38896" spans="5:62" ht="14.25" customHeight="1" x14ac:dyDescent="0.25">
      <c r="E38896" s="113"/>
      <c r="H38896" s="133"/>
      <c r="T38896" s="133"/>
      <c r="X38896" s="131"/>
      <c r="Y38896" s="133"/>
      <c r="AJ38896" s="133"/>
      <c r="AO38896" s="135"/>
      <c r="AP38896" s="135"/>
      <c r="BJ38896" s="136"/>
    </row>
    <row r="38897" spans="5:62" ht="14.25" customHeight="1" x14ac:dyDescent="0.25">
      <c r="E38897" s="113"/>
      <c r="H38897" s="133"/>
      <c r="T38897" s="133"/>
      <c r="X38897" s="131"/>
      <c r="Y38897" s="133"/>
      <c r="AJ38897" s="133"/>
      <c r="AO38897" s="135"/>
      <c r="AP38897" s="135"/>
      <c r="BJ38897" s="136"/>
    </row>
    <row r="38898" spans="5:62" ht="14.25" customHeight="1" x14ac:dyDescent="0.25">
      <c r="E38898" s="113"/>
      <c r="H38898" s="133"/>
      <c r="T38898" s="133"/>
      <c r="X38898" s="131"/>
      <c r="Y38898" s="133"/>
      <c r="AJ38898" s="133"/>
      <c r="AO38898" s="135"/>
      <c r="AP38898" s="135"/>
      <c r="BJ38898" s="136"/>
    </row>
    <row r="38899" spans="5:62" ht="14.25" customHeight="1" x14ac:dyDescent="0.25">
      <c r="E38899" s="113"/>
      <c r="H38899" s="133"/>
      <c r="T38899" s="133"/>
      <c r="X38899" s="131"/>
      <c r="Y38899" s="133"/>
      <c r="AJ38899" s="133"/>
      <c r="AO38899" s="135"/>
      <c r="AP38899" s="135"/>
      <c r="BJ38899" s="136"/>
    </row>
    <row r="38900" spans="5:62" ht="14.25" customHeight="1" x14ac:dyDescent="0.25">
      <c r="E38900" s="113"/>
      <c r="H38900" s="133"/>
      <c r="T38900" s="133"/>
      <c r="X38900" s="131"/>
      <c r="Y38900" s="133"/>
      <c r="AJ38900" s="133"/>
      <c r="AO38900" s="135"/>
      <c r="AP38900" s="135"/>
      <c r="BJ38900" s="136"/>
    </row>
    <row r="38901" spans="5:62" ht="14.25" customHeight="1" x14ac:dyDescent="0.25">
      <c r="E38901" s="113"/>
      <c r="H38901" s="133"/>
      <c r="T38901" s="133"/>
      <c r="X38901" s="131"/>
      <c r="Y38901" s="133"/>
      <c r="AJ38901" s="133"/>
      <c r="AO38901" s="135"/>
      <c r="AP38901" s="135"/>
      <c r="BJ38901" s="136"/>
    </row>
    <row r="38902" spans="5:62" ht="14.25" customHeight="1" x14ac:dyDescent="0.25">
      <c r="E38902" s="113"/>
      <c r="H38902" s="133"/>
      <c r="T38902" s="133"/>
      <c r="X38902" s="131"/>
      <c r="Y38902" s="133"/>
      <c r="AJ38902" s="133"/>
      <c r="AO38902" s="135"/>
      <c r="AP38902" s="135"/>
      <c r="BJ38902" s="136"/>
    </row>
    <row r="38903" spans="5:62" ht="14.25" customHeight="1" x14ac:dyDescent="0.25">
      <c r="E38903" s="113"/>
      <c r="H38903" s="133"/>
      <c r="T38903" s="133"/>
      <c r="X38903" s="131"/>
      <c r="Y38903" s="133"/>
      <c r="AJ38903" s="133"/>
      <c r="AO38903" s="135"/>
      <c r="AP38903" s="135"/>
      <c r="BJ38903" s="136"/>
    </row>
    <row r="38904" spans="5:62" ht="14.25" customHeight="1" x14ac:dyDescent="0.25">
      <c r="E38904" s="113"/>
      <c r="H38904" s="133"/>
      <c r="T38904" s="133"/>
      <c r="X38904" s="131"/>
      <c r="Y38904" s="133"/>
      <c r="AJ38904" s="133"/>
      <c r="AO38904" s="135"/>
      <c r="AP38904" s="135"/>
      <c r="BJ38904" s="136"/>
    </row>
    <row r="38905" spans="5:62" ht="14.25" customHeight="1" x14ac:dyDescent="0.25">
      <c r="E38905" s="113"/>
      <c r="H38905" s="133"/>
      <c r="T38905" s="133"/>
      <c r="X38905" s="131"/>
      <c r="Y38905" s="133"/>
      <c r="AJ38905" s="133"/>
      <c r="AO38905" s="135"/>
      <c r="AP38905" s="135"/>
      <c r="BJ38905" s="136"/>
    </row>
    <row r="38906" spans="5:62" ht="14.25" customHeight="1" x14ac:dyDescent="0.25">
      <c r="E38906" s="113"/>
      <c r="H38906" s="133"/>
      <c r="T38906" s="133"/>
      <c r="X38906" s="131"/>
      <c r="Y38906" s="133"/>
      <c r="AJ38906" s="133"/>
      <c r="AO38906" s="135"/>
      <c r="AP38906" s="135"/>
      <c r="BJ38906" s="136"/>
    </row>
    <row r="38907" spans="5:62" ht="14.25" customHeight="1" x14ac:dyDescent="0.25">
      <c r="E38907" s="113"/>
      <c r="H38907" s="133"/>
      <c r="T38907" s="133"/>
      <c r="X38907" s="131"/>
      <c r="Y38907" s="133"/>
      <c r="AJ38907" s="133"/>
      <c r="AO38907" s="135"/>
      <c r="AP38907" s="135"/>
      <c r="BJ38907" s="136"/>
    </row>
    <row r="38908" spans="5:62" ht="14.25" customHeight="1" x14ac:dyDescent="0.25">
      <c r="E38908" s="113"/>
      <c r="H38908" s="133"/>
      <c r="T38908" s="133"/>
      <c r="X38908" s="131"/>
      <c r="Y38908" s="133"/>
      <c r="AJ38908" s="133"/>
      <c r="AO38908" s="135"/>
      <c r="AP38908" s="135"/>
      <c r="BJ38908" s="136"/>
    </row>
    <row r="38909" spans="5:62" ht="14.25" customHeight="1" x14ac:dyDescent="0.25">
      <c r="E38909" s="113"/>
      <c r="H38909" s="133"/>
      <c r="T38909" s="133"/>
      <c r="X38909" s="131"/>
      <c r="Y38909" s="133"/>
      <c r="AJ38909" s="133"/>
      <c r="AO38909" s="135"/>
      <c r="AP38909" s="135"/>
      <c r="BJ38909" s="136"/>
    </row>
    <row r="38910" spans="5:62" ht="14.25" customHeight="1" x14ac:dyDescent="0.25">
      <c r="E38910" s="113"/>
      <c r="H38910" s="133"/>
      <c r="T38910" s="133"/>
      <c r="X38910" s="131"/>
      <c r="Y38910" s="133"/>
      <c r="AJ38910" s="133"/>
      <c r="AO38910" s="135"/>
      <c r="AP38910" s="135"/>
      <c r="BJ38910" s="136"/>
    </row>
    <row r="38911" spans="5:62" ht="14.25" customHeight="1" x14ac:dyDescent="0.25">
      <c r="E38911" s="113"/>
      <c r="H38911" s="133"/>
      <c r="T38911" s="133"/>
      <c r="X38911" s="131"/>
      <c r="Y38911" s="133"/>
      <c r="AJ38911" s="133"/>
      <c r="AO38911" s="135"/>
      <c r="AP38911" s="135"/>
      <c r="BJ38911" s="136"/>
    </row>
    <row r="38912" spans="5:62" ht="14.25" customHeight="1" x14ac:dyDescent="0.25">
      <c r="E38912" s="113"/>
      <c r="H38912" s="133"/>
      <c r="T38912" s="133"/>
      <c r="X38912" s="131"/>
      <c r="Y38912" s="133"/>
      <c r="AJ38912" s="133"/>
      <c r="AO38912" s="135"/>
      <c r="AP38912" s="135"/>
      <c r="BJ38912" s="136"/>
    </row>
    <row r="38913" spans="5:62" ht="14.25" customHeight="1" x14ac:dyDescent="0.25">
      <c r="E38913" s="113"/>
      <c r="H38913" s="133"/>
      <c r="T38913" s="133"/>
      <c r="X38913" s="131"/>
      <c r="Y38913" s="133"/>
      <c r="AJ38913" s="133"/>
      <c r="AO38913" s="135"/>
      <c r="AP38913" s="135"/>
      <c r="BJ38913" s="136"/>
    </row>
    <row r="38914" spans="5:62" ht="14.25" customHeight="1" x14ac:dyDescent="0.25">
      <c r="E38914" s="113"/>
      <c r="H38914" s="133"/>
      <c r="T38914" s="133"/>
      <c r="X38914" s="131"/>
      <c r="Y38914" s="133"/>
      <c r="AJ38914" s="133"/>
      <c r="AO38914" s="135"/>
      <c r="AP38914" s="135"/>
      <c r="BJ38914" s="136"/>
    </row>
    <row r="38915" spans="5:62" ht="14.25" customHeight="1" x14ac:dyDescent="0.25">
      <c r="E38915" s="113"/>
      <c r="H38915" s="133"/>
      <c r="T38915" s="133"/>
      <c r="X38915" s="131"/>
      <c r="Y38915" s="133"/>
      <c r="AJ38915" s="133"/>
      <c r="AO38915" s="135"/>
      <c r="AP38915" s="135"/>
      <c r="BJ38915" s="136"/>
    </row>
    <row r="38916" spans="5:62" ht="14.25" customHeight="1" x14ac:dyDescent="0.25">
      <c r="E38916" s="113"/>
      <c r="H38916" s="133"/>
      <c r="T38916" s="133"/>
      <c r="X38916" s="131"/>
      <c r="Y38916" s="133"/>
      <c r="AJ38916" s="133"/>
      <c r="AO38916" s="135"/>
      <c r="AP38916" s="135"/>
      <c r="BJ38916" s="136"/>
    </row>
    <row r="38917" spans="5:62" ht="14.25" customHeight="1" x14ac:dyDescent="0.25">
      <c r="E38917" s="113"/>
      <c r="H38917" s="133"/>
      <c r="T38917" s="133"/>
      <c r="X38917" s="131"/>
      <c r="Y38917" s="133"/>
      <c r="AJ38917" s="133"/>
      <c r="AO38917" s="135"/>
      <c r="AP38917" s="135"/>
      <c r="BJ38917" s="136"/>
    </row>
    <row r="38918" spans="5:62" ht="14.25" customHeight="1" x14ac:dyDescent="0.25">
      <c r="E38918" s="113"/>
      <c r="H38918" s="133"/>
      <c r="T38918" s="133"/>
      <c r="X38918" s="131"/>
      <c r="Y38918" s="133"/>
      <c r="AJ38918" s="133"/>
      <c r="AO38918" s="135"/>
      <c r="AP38918" s="135"/>
      <c r="BJ38918" s="136"/>
    </row>
    <row r="38919" spans="5:62" ht="14.25" customHeight="1" x14ac:dyDescent="0.25">
      <c r="E38919" s="113"/>
      <c r="H38919" s="133"/>
      <c r="T38919" s="133"/>
      <c r="X38919" s="131"/>
      <c r="Y38919" s="133"/>
      <c r="AJ38919" s="133"/>
      <c r="AO38919" s="135"/>
      <c r="AP38919" s="135"/>
      <c r="BJ38919" s="136"/>
    </row>
    <row r="38920" spans="5:62" ht="14.25" customHeight="1" x14ac:dyDescent="0.25">
      <c r="E38920" s="113"/>
      <c r="H38920" s="133"/>
      <c r="T38920" s="133"/>
      <c r="X38920" s="131"/>
      <c r="Y38920" s="133"/>
      <c r="AJ38920" s="133"/>
      <c r="AO38920" s="135"/>
      <c r="AP38920" s="135"/>
      <c r="BJ38920" s="136"/>
    </row>
    <row r="38921" spans="5:62" ht="14.25" customHeight="1" x14ac:dyDescent="0.25">
      <c r="E38921" s="113"/>
      <c r="H38921" s="133"/>
      <c r="T38921" s="133"/>
      <c r="X38921" s="131"/>
      <c r="Y38921" s="133"/>
      <c r="AJ38921" s="133"/>
      <c r="AO38921" s="135"/>
      <c r="AP38921" s="135"/>
      <c r="BJ38921" s="136"/>
    </row>
    <row r="38922" spans="5:62" ht="14.25" customHeight="1" x14ac:dyDescent="0.25">
      <c r="E38922" s="113"/>
      <c r="H38922" s="133"/>
      <c r="T38922" s="133"/>
      <c r="X38922" s="131"/>
      <c r="Y38922" s="133"/>
      <c r="AJ38922" s="133"/>
      <c r="AO38922" s="135"/>
      <c r="AP38922" s="135"/>
      <c r="BJ38922" s="136"/>
    </row>
    <row r="38923" spans="5:62" ht="14.25" customHeight="1" x14ac:dyDescent="0.25">
      <c r="E38923" s="113"/>
      <c r="H38923" s="133"/>
      <c r="T38923" s="133"/>
      <c r="X38923" s="131"/>
      <c r="Y38923" s="133"/>
      <c r="AJ38923" s="133"/>
      <c r="AO38923" s="135"/>
      <c r="AP38923" s="135"/>
      <c r="BJ38923" s="136"/>
    </row>
    <row r="38924" spans="5:62" ht="14.25" customHeight="1" x14ac:dyDescent="0.25">
      <c r="E38924" s="113"/>
      <c r="H38924" s="133"/>
      <c r="T38924" s="133"/>
      <c r="X38924" s="131"/>
      <c r="Y38924" s="133"/>
      <c r="AJ38924" s="133"/>
      <c r="AO38924" s="135"/>
      <c r="AP38924" s="135"/>
      <c r="BJ38924" s="136"/>
    </row>
    <row r="38925" spans="5:62" ht="14.25" customHeight="1" x14ac:dyDescent="0.25">
      <c r="E38925" s="113"/>
      <c r="H38925" s="133"/>
      <c r="T38925" s="133"/>
      <c r="X38925" s="131"/>
      <c r="Y38925" s="133"/>
      <c r="AJ38925" s="133"/>
      <c r="AO38925" s="135"/>
      <c r="AP38925" s="135"/>
      <c r="BJ38925" s="136"/>
    </row>
    <row r="38926" spans="5:62" ht="14.25" customHeight="1" x14ac:dyDescent="0.25">
      <c r="E38926" s="113"/>
      <c r="H38926" s="133"/>
      <c r="T38926" s="133"/>
      <c r="X38926" s="131"/>
      <c r="Y38926" s="133"/>
      <c r="AJ38926" s="133"/>
      <c r="AO38926" s="135"/>
      <c r="AP38926" s="135"/>
      <c r="BJ38926" s="136"/>
    </row>
    <row r="38927" spans="5:62" ht="14.25" customHeight="1" x14ac:dyDescent="0.25">
      <c r="E38927" s="113"/>
      <c r="H38927" s="133"/>
      <c r="T38927" s="133"/>
      <c r="X38927" s="131"/>
      <c r="Y38927" s="133"/>
      <c r="AJ38927" s="133"/>
      <c r="AO38927" s="135"/>
      <c r="AP38927" s="135"/>
      <c r="BJ38927" s="136"/>
    </row>
    <row r="38928" spans="5:62" ht="14.25" customHeight="1" x14ac:dyDescent="0.25">
      <c r="E38928" s="113"/>
      <c r="H38928" s="133"/>
      <c r="T38928" s="133"/>
      <c r="X38928" s="131"/>
      <c r="Y38928" s="133"/>
      <c r="AJ38928" s="133"/>
      <c r="AO38928" s="135"/>
      <c r="AP38928" s="135"/>
      <c r="BJ38928" s="136"/>
    </row>
    <row r="38929" spans="5:62" ht="14.25" customHeight="1" x14ac:dyDescent="0.25">
      <c r="E38929" s="113"/>
      <c r="H38929" s="133"/>
      <c r="T38929" s="133"/>
      <c r="X38929" s="131"/>
      <c r="Y38929" s="133"/>
      <c r="AJ38929" s="133"/>
      <c r="AO38929" s="135"/>
      <c r="AP38929" s="135"/>
      <c r="BJ38929" s="136"/>
    </row>
    <row r="38930" spans="5:62" ht="14.25" customHeight="1" x14ac:dyDescent="0.25">
      <c r="E38930" s="113"/>
      <c r="H38930" s="133"/>
      <c r="T38930" s="133"/>
      <c r="X38930" s="131"/>
      <c r="Y38930" s="133"/>
      <c r="AJ38930" s="133"/>
      <c r="AO38930" s="135"/>
      <c r="AP38930" s="135"/>
      <c r="BJ38930" s="136"/>
    </row>
    <row r="38931" spans="5:62" ht="14.25" customHeight="1" x14ac:dyDescent="0.25">
      <c r="E38931" s="113"/>
      <c r="H38931" s="133"/>
      <c r="T38931" s="133"/>
      <c r="X38931" s="131"/>
      <c r="Y38931" s="133"/>
      <c r="AJ38931" s="133"/>
      <c r="AO38931" s="135"/>
      <c r="AP38931" s="135"/>
      <c r="BJ38931" s="136"/>
    </row>
    <row r="38932" spans="5:62" ht="14.25" customHeight="1" x14ac:dyDescent="0.25">
      <c r="E38932" s="113"/>
      <c r="H38932" s="133"/>
      <c r="T38932" s="133"/>
      <c r="X38932" s="131"/>
      <c r="Y38932" s="133"/>
      <c r="AJ38932" s="133"/>
      <c r="AO38932" s="135"/>
      <c r="AP38932" s="135"/>
      <c r="BJ38932" s="136"/>
    </row>
    <row r="38933" spans="5:62" ht="14.25" customHeight="1" x14ac:dyDescent="0.25">
      <c r="E38933" s="113"/>
      <c r="H38933" s="133"/>
      <c r="T38933" s="133"/>
      <c r="X38933" s="131"/>
      <c r="Y38933" s="133"/>
      <c r="AJ38933" s="133"/>
      <c r="AO38933" s="135"/>
      <c r="AP38933" s="135"/>
      <c r="BJ38933" s="136"/>
    </row>
    <row r="38934" spans="5:62" ht="14.25" customHeight="1" x14ac:dyDescent="0.25">
      <c r="E38934" s="113"/>
      <c r="H38934" s="133"/>
      <c r="T38934" s="133"/>
      <c r="X38934" s="131"/>
      <c r="Y38934" s="133"/>
      <c r="AJ38934" s="133"/>
      <c r="AO38934" s="135"/>
      <c r="AP38934" s="135"/>
      <c r="BJ38934" s="136"/>
    </row>
    <row r="38935" spans="5:62" ht="14.25" customHeight="1" x14ac:dyDescent="0.25">
      <c r="E38935" s="113"/>
      <c r="H38935" s="133"/>
      <c r="T38935" s="133"/>
      <c r="X38935" s="131"/>
      <c r="Y38935" s="133"/>
      <c r="AJ38935" s="133"/>
      <c r="AO38935" s="135"/>
      <c r="AP38935" s="135"/>
      <c r="BJ38935" s="136"/>
    </row>
    <row r="38936" spans="5:62" ht="14.25" customHeight="1" x14ac:dyDescent="0.25">
      <c r="E38936" s="113"/>
      <c r="H38936" s="133"/>
      <c r="T38936" s="133"/>
      <c r="X38936" s="131"/>
      <c r="Y38936" s="133"/>
      <c r="AJ38936" s="133"/>
      <c r="AO38936" s="135"/>
      <c r="AP38936" s="135"/>
      <c r="BJ38936" s="136"/>
    </row>
    <row r="38937" spans="5:62" ht="14.25" customHeight="1" x14ac:dyDescent="0.25">
      <c r="E38937" s="113"/>
      <c r="H38937" s="133"/>
      <c r="T38937" s="133"/>
      <c r="X38937" s="131"/>
      <c r="Y38937" s="133"/>
      <c r="AJ38937" s="133"/>
      <c r="AO38937" s="135"/>
      <c r="AP38937" s="135"/>
      <c r="BJ38937" s="136"/>
    </row>
    <row r="38938" spans="5:62" ht="14.25" customHeight="1" x14ac:dyDescent="0.25">
      <c r="E38938" s="113"/>
      <c r="H38938" s="133"/>
      <c r="T38938" s="133"/>
      <c r="X38938" s="131"/>
      <c r="Y38938" s="133"/>
      <c r="AJ38938" s="133"/>
      <c r="AO38938" s="135"/>
      <c r="AP38938" s="135"/>
      <c r="BJ38938" s="136"/>
    </row>
    <row r="38939" spans="5:62" ht="14.25" customHeight="1" x14ac:dyDescent="0.25">
      <c r="E38939" s="113"/>
      <c r="H38939" s="133"/>
      <c r="T38939" s="133"/>
      <c r="X38939" s="131"/>
      <c r="Y38939" s="133"/>
      <c r="AJ38939" s="133"/>
      <c r="AO38939" s="135"/>
      <c r="AP38939" s="135"/>
      <c r="BJ38939" s="136"/>
    </row>
    <row r="38940" spans="5:62" ht="14.25" customHeight="1" x14ac:dyDescent="0.25">
      <c r="E38940" s="113"/>
      <c r="H38940" s="133"/>
      <c r="T38940" s="133"/>
      <c r="X38940" s="131"/>
      <c r="Y38940" s="133"/>
      <c r="AJ38940" s="133"/>
      <c r="AO38940" s="135"/>
      <c r="AP38940" s="135"/>
      <c r="BJ38940" s="136"/>
    </row>
    <row r="38941" spans="5:62" ht="14.25" customHeight="1" x14ac:dyDescent="0.25">
      <c r="E38941" s="113"/>
      <c r="H38941" s="133"/>
      <c r="T38941" s="133"/>
      <c r="X38941" s="131"/>
      <c r="Y38941" s="133"/>
      <c r="AJ38941" s="133"/>
      <c r="AO38941" s="135"/>
      <c r="AP38941" s="135"/>
      <c r="BJ38941" s="136"/>
    </row>
    <row r="38942" spans="5:62" ht="14.25" customHeight="1" x14ac:dyDescent="0.25">
      <c r="E38942" s="113"/>
      <c r="H38942" s="133"/>
      <c r="T38942" s="133"/>
      <c r="X38942" s="131"/>
      <c r="Y38942" s="133"/>
      <c r="AJ38942" s="133"/>
      <c r="AO38942" s="135"/>
      <c r="AP38942" s="135"/>
      <c r="BJ38942" s="136"/>
    </row>
    <row r="38943" spans="5:62" ht="14.25" customHeight="1" x14ac:dyDescent="0.25">
      <c r="E38943" s="113"/>
      <c r="H38943" s="133"/>
      <c r="T38943" s="133"/>
      <c r="X38943" s="131"/>
      <c r="Y38943" s="133"/>
      <c r="AJ38943" s="133"/>
      <c r="AO38943" s="135"/>
      <c r="AP38943" s="135"/>
      <c r="BJ38943" s="136"/>
    </row>
    <row r="38944" spans="5:62" ht="14.25" customHeight="1" x14ac:dyDescent="0.25">
      <c r="E38944" s="113"/>
      <c r="H38944" s="133"/>
      <c r="T38944" s="133"/>
      <c r="X38944" s="131"/>
      <c r="Y38944" s="133"/>
      <c r="AJ38944" s="133"/>
      <c r="AO38944" s="135"/>
      <c r="AP38944" s="135"/>
      <c r="BJ38944" s="136"/>
    </row>
    <row r="38945" spans="5:62" ht="14.25" customHeight="1" x14ac:dyDescent="0.25">
      <c r="E38945" s="113"/>
      <c r="H38945" s="133"/>
      <c r="T38945" s="133"/>
      <c r="X38945" s="131"/>
      <c r="Y38945" s="133"/>
      <c r="AJ38945" s="133"/>
      <c r="AO38945" s="135"/>
      <c r="AP38945" s="135"/>
      <c r="BJ38945" s="136"/>
    </row>
    <row r="38946" spans="5:62" ht="14.25" customHeight="1" x14ac:dyDescent="0.25">
      <c r="E38946" s="113"/>
      <c r="H38946" s="133"/>
      <c r="T38946" s="133"/>
      <c r="X38946" s="131"/>
      <c r="Y38946" s="133"/>
      <c r="AJ38946" s="133"/>
      <c r="AO38946" s="135"/>
      <c r="AP38946" s="135"/>
      <c r="BJ38946" s="136"/>
    </row>
    <row r="38947" spans="5:62" ht="14.25" customHeight="1" x14ac:dyDescent="0.25">
      <c r="E38947" s="113"/>
      <c r="H38947" s="133"/>
      <c r="T38947" s="133"/>
      <c r="X38947" s="131"/>
      <c r="Y38947" s="133"/>
      <c r="AJ38947" s="133"/>
      <c r="AO38947" s="135"/>
      <c r="AP38947" s="135"/>
      <c r="BJ38947" s="136"/>
    </row>
    <row r="38948" spans="5:62" ht="14.25" customHeight="1" x14ac:dyDescent="0.25">
      <c r="E38948" s="113"/>
      <c r="H38948" s="133"/>
      <c r="T38948" s="133"/>
      <c r="X38948" s="131"/>
      <c r="Y38948" s="133"/>
      <c r="AJ38948" s="133"/>
      <c r="AO38948" s="135"/>
      <c r="AP38948" s="135"/>
      <c r="BJ38948" s="136"/>
    </row>
    <row r="38949" spans="5:62" ht="14.25" customHeight="1" x14ac:dyDescent="0.25">
      <c r="E38949" s="113"/>
      <c r="H38949" s="133"/>
      <c r="T38949" s="133"/>
      <c r="X38949" s="131"/>
      <c r="Y38949" s="133"/>
      <c r="AJ38949" s="133"/>
      <c r="AO38949" s="135"/>
      <c r="AP38949" s="135"/>
      <c r="BJ38949" s="136"/>
    </row>
    <row r="38950" spans="5:62" ht="14.25" customHeight="1" x14ac:dyDescent="0.25">
      <c r="E38950" s="113"/>
      <c r="H38950" s="133"/>
      <c r="T38950" s="133"/>
      <c r="X38950" s="131"/>
      <c r="Y38950" s="133"/>
      <c r="AJ38950" s="133"/>
      <c r="AO38950" s="135"/>
      <c r="AP38950" s="135"/>
      <c r="BJ38950" s="136"/>
    </row>
    <row r="38951" spans="5:62" ht="14.25" customHeight="1" x14ac:dyDescent="0.25">
      <c r="E38951" s="113"/>
      <c r="H38951" s="133"/>
      <c r="T38951" s="133"/>
      <c r="X38951" s="131"/>
      <c r="Y38951" s="133"/>
      <c r="AJ38951" s="133"/>
      <c r="AO38951" s="135"/>
      <c r="AP38951" s="135"/>
      <c r="BJ38951" s="136"/>
    </row>
    <row r="38952" spans="5:62" ht="14.25" customHeight="1" x14ac:dyDescent="0.25">
      <c r="E38952" s="113"/>
      <c r="H38952" s="133"/>
      <c r="T38952" s="133"/>
      <c r="X38952" s="131"/>
      <c r="Y38952" s="133"/>
      <c r="AJ38952" s="133"/>
      <c r="AO38952" s="135"/>
      <c r="AP38952" s="135"/>
      <c r="BJ38952" s="136"/>
    </row>
    <row r="38953" spans="5:62" ht="14.25" customHeight="1" x14ac:dyDescent="0.25">
      <c r="E38953" s="113"/>
      <c r="H38953" s="133"/>
      <c r="T38953" s="133"/>
      <c r="X38953" s="131"/>
      <c r="Y38953" s="133"/>
      <c r="AJ38953" s="133"/>
      <c r="AO38953" s="135"/>
      <c r="AP38953" s="135"/>
      <c r="BJ38953" s="136"/>
    </row>
    <row r="38954" spans="5:62" ht="14.25" customHeight="1" x14ac:dyDescent="0.25">
      <c r="E38954" s="113"/>
      <c r="H38954" s="133"/>
      <c r="T38954" s="133"/>
      <c r="X38954" s="131"/>
      <c r="Y38954" s="133"/>
      <c r="AJ38954" s="133"/>
      <c r="AO38954" s="135"/>
      <c r="AP38954" s="135"/>
      <c r="BJ38954" s="136"/>
    </row>
    <row r="38955" spans="5:62" ht="14.25" customHeight="1" x14ac:dyDescent="0.25">
      <c r="E38955" s="113"/>
      <c r="H38955" s="133"/>
      <c r="T38955" s="133"/>
      <c r="X38955" s="131"/>
      <c r="Y38955" s="133"/>
      <c r="AJ38955" s="133"/>
      <c r="AO38955" s="135"/>
      <c r="AP38955" s="135"/>
      <c r="BJ38955" s="136"/>
    </row>
    <row r="38956" spans="5:62" ht="14.25" customHeight="1" x14ac:dyDescent="0.25">
      <c r="E38956" s="113"/>
      <c r="H38956" s="133"/>
      <c r="T38956" s="133"/>
      <c r="X38956" s="131"/>
      <c r="Y38956" s="133"/>
      <c r="AJ38956" s="133"/>
      <c r="AO38956" s="135"/>
      <c r="AP38956" s="135"/>
      <c r="BJ38956" s="136"/>
    </row>
    <row r="38957" spans="5:62" ht="14.25" customHeight="1" x14ac:dyDescent="0.25">
      <c r="E38957" s="113"/>
      <c r="H38957" s="133"/>
      <c r="T38957" s="133"/>
      <c r="X38957" s="131"/>
      <c r="Y38957" s="133"/>
      <c r="AJ38957" s="133"/>
      <c r="AO38957" s="135"/>
      <c r="AP38957" s="135"/>
      <c r="BJ38957" s="136"/>
    </row>
    <row r="38958" spans="5:62" ht="14.25" customHeight="1" x14ac:dyDescent="0.25">
      <c r="E38958" s="113"/>
      <c r="H38958" s="133"/>
      <c r="T38958" s="133"/>
      <c r="X38958" s="131"/>
      <c r="Y38958" s="133"/>
      <c r="AJ38958" s="133"/>
      <c r="AO38958" s="135"/>
      <c r="AP38958" s="135"/>
      <c r="BJ38958" s="136"/>
    </row>
    <row r="38959" spans="5:62" ht="14.25" customHeight="1" x14ac:dyDescent="0.25">
      <c r="E38959" s="113"/>
      <c r="H38959" s="133"/>
      <c r="T38959" s="133"/>
      <c r="X38959" s="131"/>
      <c r="Y38959" s="133"/>
      <c r="AJ38959" s="133"/>
      <c r="AO38959" s="135"/>
      <c r="AP38959" s="135"/>
      <c r="BJ38959" s="136"/>
    </row>
    <row r="38960" spans="5:62" ht="14.25" customHeight="1" x14ac:dyDescent="0.25">
      <c r="E38960" s="113"/>
      <c r="H38960" s="133"/>
      <c r="T38960" s="133"/>
      <c r="X38960" s="131"/>
      <c r="Y38960" s="133"/>
      <c r="AJ38960" s="133"/>
      <c r="AO38960" s="135"/>
      <c r="AP38960" s="135"/>
      <c r="BJ38960" s="136"/>
    </row>
    <row r="38961" spans="5:62" ht="14.25" customHeight="1" x14ac:dyDescent="0.25">
      <c r="E38961" s="113"/>
      <c r="H38961" s="133"/>
      <c r="T38961" s="133"/>
      <c r="X38961" s="131"/>
      <c r="Y38961" s="133"/>
      <c r="AJ38961" s="133"/>
      <c r="AO38961" s="135"/>
      <c r="AP38961" s="135"/>
      <c r="BJ38961" s="136"/>
    </row>
    <row r="38962" spans="5:62" ht="14.25" customHeight="1" x14ac:dyDescent="0.25">
      <c r="E38962" s="113"/>
      <c r="H38962" s="133"/>
      <c r="T38962" s="133"/>
      <c r="X38962" s="131"/>
      <c r="Y38962" s="133"/>
      <c r="AJ38962" s="133"/>
      <c r="AO38962" s="135"/>
      <c r="AP38962" s="135"/>
      <c r="BJ38962" s="136"/>
    </row>
    <row r="38963" spans="5:62" ht="14.25" customHeight="1" x14ac:dyDescent="0.25">
      <c r="E38963" s="113"/>
      <c r="H38963" s="133"/>
      <c r="T38963" s="133"/>
      <c r="X38963" s="131"/>
      <c r="Y38963" s="133"/>
      <c r="AJ38963" s="133"/>
      <c r="AO38963" s="135"/>
      <c r="AP38963" s="135"/>
      <c r="BJ38963" s="136"/>
    </row>
    <row r="38964" spans="5:62" ht="14.25" customHeight="1" x14ac:dyDescent="0.25">
      <c r="E38964" s="113"/>
      <c r="H38964" s="133"/>
      <c r="T38964" s="133"/>
      <c r="X38964" s="131"/>
      <c r="Y38964" s="133"/>
      <c r="AJ38964" s="133"/>
      <c r="AO38964" s="135"/>
      <c r="AP38964" s="135"/>
      <c r="BJ38964" s="136"/>
    </row>
    <row r="38965" spans="5:62" ht="14.25" customHeight="1" x14ac:dyDescent="0.25">
      <c r="E38965" s="113"/>
      <c r="H38965" s="133"/>
      <c r="T38965" s="133"/>
      <c r="X38965" s="131"/>
      <c r="Y38965" s="133"/>
      <c r="AJ38965" s="133"/>
      <c r="AO38965" s="135"/>
      <c r="AP38965" s="135"/>
      <c r="BJ38965" s="136"/>
    </row>
    <row r="38966" spans="5:62" ht="14.25" customHeight="1" x14ac:dyDescent="0.25">
      <c r="E38966" s="113"/>
      <c r="H38966" s="133"/>
      <c r="T38966" s="133"/>
      <c r="X38966" s="131"/>
      <c r="Y38966" s="133"/>
      <c r="AJ38966" s="133"/>
      <c r="AO38966" s="135"/>
      <c r="AP38966" s="135"/>
      <c r="BJ38966" s="136"/>
    </row>
    <row r="38967" spans="5:62" ht="14.25" customHeight="1" x14ac:dyDescent="0.25">
      <c r="E38967" s="113"/>
      <c r="H38967" s="133"/>
      <c r="T38967" s="133"/>
      <c r="X38967" s="131"/>
      <c r="Y38967" s="133"/>
      <c r="AJ38967" s="133"/>
      <c r="AO38967" s="135"/>
      <c r="AP38967" s="135"/>
      <c r="BJ38967" s="136"/>
    </row>
    <row r="38968" spans="5:62" ht="14.25" customHeight="1" x14ac:dyDescent="0.25">
      <c r="E38968" s="113"/>
      <c r="H38968" s="133"/>
      <c r="T38968" s="133"/>
      <c r="X38968" s="131"/>
      <c r="Y38968" s="133"/>
      <c r="AJ38968" s="133"/>
      <c r="AO38968" s="135"/>
      <c r="AP38968" s="135"/>
      <c r="BJ38968" s="136"/>
    </row>
    <row r="38969" spans="5:62" ht="14.25" customHeight="1" x14ac:dyDescent="0.25">
      <c r="E38969" s="113"/>
      <c r="H38969" s="133"/>
      <c r="T38969" s="133"/>
      <c r="X38969" s="131"/>
      <c r="Y38969" s="133"/>
      <c r="AJ38969" s="133"/>
      <c r="AO38969" s="135"/>
      <c r="AP38969" s="135"/>
      <c r="BJ38969" s="136"/>
    </row>
    <row r="38970" spans="5:62" ht="14.25" customHeight="1" x14ac:dyDescent="0.25">
      <c r="E38970" s="113"/>
      <c r="H38970" s="133"/>
      <c r="T38970" s="133"/>
      <c r="X38970" s="131"/>
      <c r="Y38970" s="133"/>
      <c r="AJ38970" s="133"/>
      <c r="AO38970" s="135"/>
      <c r="AP38970" s="135"/>
      <c r="BJ38970" s="136"/>
    </row>
    <row r="38971" spans="5:62" ht="14.25" customHeight="1" x14ac:dyDescent="0.25">
      <c r="E38971" s="113"/>
      <c r="H38971" s="133"/>
      <c r="T38971" s="133"/>
      <c r="X38971" s="131"/>
      <c r="Y38971" s="133"/>
      <c r="AJ38971" s="133"/>
      <c r="AO38971" s="135"/>
      <c r="AP38971" s="135"/>
      <c r="BJ38971" s="136"/>
    </row>
    <row r="38972" spans="5:62" ht="14.25" customHeight="1" x14ac:dyDescent="0.25">
      <c r="E38972" s="113"/>
      <c r="H38972" s="133"/>
      <c r="T38972" s="133"/>
      <c r="X38972" s="131"/>
      <c r="Y38972" s="133"/>
      <c r="AJ38972" s="133"/>
      <c r="AO38972" s="135"/>
      <c r="AP38972" s="135"/>
      <c r="BJ38972" s="136"/>
    </row>
    <row r="38973" spans="5:62" ht="14.25" customHeight="1" x14ac:dyDescent="0.25">
      <c r="E38973" s="113"/>
      <c r="H38973" s="133"/>
      <c r="T38973" s="133"/>
      <c r="X38973" s="131"/>
      <c r="Y38973" s="133"/>
      <c r="AJ38973" s="133"/>
      <c r="AO38973" s="135"/>
      <c r="AP38973" s="135"/>
      <c r="BJ38973" s="136"/>
    </row>
    <row r="38974" spans="5:62" ht="14.25" customHeight="1" x14ac:dyDescent="0.25">
      <c r="E38974" s="113"/>
      <c r="H38974" s="133"/>
      <c r="T38974" s="133"/>
      <c r="X38974" s="131"/>
      <c r="Y38974" s="133"/>
      <c r="AJ38974" s="133"/>
      <c r="AO38974" s="135"/>
      <c r="AP38974" s="135"/>
      <c r="BJ38974" s="136"/>
    </row>
    <row r="38975" spans="5:62" ht="14.25" customHeight="1" x14ac:dyDescent="0.25">
      <c r="E38975" s="113"/>
      <c r="H38975" s="133"/>
      <c r="T38975" s="133"/>
      <c r="X38975" s="131"/>
      <c r="Y38975" s="133"/>
      <c r="AJ38975" s="133"/>
      <c r="AO38975" s="135"/>
      <c r="AP38975" s="135"/>
      <c r="BJ38975" s="136"/>
    </row>
    <row r="38976" spans="5:62" ht="14.25" customHeight="1" x14ac:dyDescent="0.25">
      <c r="E38976" s="113"/>
      <c r="H38976" s="133"/>
      <c r="T38976" s="133"/>
      <c r="X38976" s="131"/>
      <c r="Y38976" s="133"/>
      <c r="AJ38976" s="133"/>
      <c r="AO38976" s="135"/>
      <c r="AP38976" s="135"/>
      <c r="BJ38976" s="136"/>
    </row>
    <row r="38977" spans="5:62" ht="14.25" customHeight="1" x14ac:dyDescent="0.25">
      <c r="E38977" s="113"/>
      <c r="H38977" s="133"/>
      <c r="T38977" s="133"/>
      <c r="X38977" s="131"/>
      <c r="Y38977" s="133"/>
      <c r="AJ38977" s="133"/>
      <c r="AO38977" s="135"/>
      <c r="AP38977" s="135"/>
      <c r="BJ38977" s="136"/>
    </row>
    <row r="38978" spans="5:62" ht="14.25" customHeight="1" x14ac:dyDescent="0.25">
      <c r="E38978" s="113"/>
      <c r="H38978" s="133"/>
      <c r="T38978" s="133"/>
      <c r="X38978" s="131"/>
      <c r="Y38978" s="133"/>
      <c r="AJ38978" s="133"/>
      <c r="AO38978" s="135"/>
      <c r="AP38978" s="135"/>
      <c r="BJ38978" s="136"/>
    </row>
    <row r="38979" spans="5:62" ht="14.25" customHeight="1" x14ac:dyDescent="0.25">
      <c r="E38979" s="113"/>
      <c r="H38979" s="133"/>
      <c r="T38979" s="133"/>
      <c r="X38979" s="131"/>
      <c r="Y38979" s="133"/>
      <c r="AJ38979" s="133"/>
      <c r="AO38979" s="135"/>
      <c r="AP38979" s="135"/>
      <c r="BJ38979" s="136"/>
    </row>
    <row r="38980" spans="5:62" ht="14.25" customHeight="1" x14ac:dyDescent="0.25">
      <c r="E38980" s="113"/>
      <c r="H38980" s="133"/>
      <c r="T38980" s="133"/>
      <c r="X38980" s="131"/>
      <c r="Y38980" s="133"/>
      <c r="AJ38980" s="133"/>
      <c r="AO38980" s="135"/>
      <c r="AP38980" s="135"/>
      <c r="BJ38980" s="136"/>
    </row>
    <row r="38981" spans="5:62" ht="14.25" customHeight="1" x14ac:dyDescent="0.25">
      <c r="E38981" s="113"/>
      <c r="H38981" s="133"/>
      <c r="T38981" s="133"/>
      <c r="X38981" s="131"/>
      <c r="Y38981" s="133"/>
      <c r="AJ38981" s="133"/>
      <c r="AO38981" s="135"/>
      <c r="AP38981" s="135"/>
      <c r="BJ38981" s="136"/>
    </row>
    <row r="38982" spans="5:62" ht="14.25" customHeight="1" x14ac:dyDescent="0.25">
      <c r="E38982" s="113"/>
      <c r="H38982" s="133"/>
      <c r="T38982" s="133"/>
      <c r="X38982" s="131"/>
      <c r="Y38982" s="133"/>
      <c r="AJ38982" s="133"/>
      <c r="AO38982" s="135"/>
      <c r="AP38982" s="135"/>
      <c r="BJ38982" s="136"/>
    </row>
    <row r="38983" spans="5:62" ht="14.25" customHeight="1" x14ac:dyDescent="0.25">
      <c r="E38983" s="113"/>
      <c r="H38983" s="133"/>
      <c r="T38983" s="133"/>
      <c r="X38983" s="131"/>
      <c r="Y38983" s="133"/>
      <c r="AJ38983" s="133"/>
      <c r="AO38983" s="135"/>
      <c r="AP38983" s="135"/>
      <c r="BJ38983" s="136"/>
    </row>
    <row r="38984" spans="5:62" ht="14.25" customHeight="1" x14ac:dyDescent="0.25">
      <c r="E38984" s="113"/>
      <c r="H38984" s="133"/>
      <c r="T38984" s="133"/>
      <c r="X38984" s="131"/>
      <c r="Y38984" s="133"/>
      <c r="AJ38984" s="133"/>
      <c r="AO38984" s="135"/>
      <c r="AP38984" s="135"/>
      <c r="BJ38984" s="136"/>
    </row>
    <row r="38985" spans="5:62" ht="14.25" customHeight="1" x14ac:dyDescent="0.25">
      <c r="E38985" s="113"/>
      <c r="H38985" s="133"/>
      <c r="T38985" s="133"/>
      <c r="X38985" s="131"/>
      <c r="Y38985" s="133"/>
      <c r="AJ38985" s="133"/>
      <c r="AO38985" s="135"/>
      <c r="AP38985" s="135"/>
      <c r="BJ38985" s="136"/>
    </row>
    <row r="38986" spans="5:62" ht="14.25" customHeight="1" x14ac:dyDescent="0.25">
      <c r="E38986" s="113"/>
      <c r="H38986" s="133"/>
      <c r="T38986" s="133"/>
      <c r="X38986" s="131"/>
      <c r="Y38986" s="133"/>
      <c r="AJ38986" s="133"/>
      <c r="AO38986" s="135"/>
      <c r="AP38986" s="135"/>
      <c r="BJ38986" s="136"/>
    </row>
    <row r="38987" spans="5:62" ht="14.25" customHeight="1" x14ac:dyDescent="0.25">
      <c r="E38987" s="113"/>
      <c r="H38987" s="133"/>
      <c r="T38987" s="133"/>
      <c r="X38987" s="131"/>
      <c r="Y38987" s="133"/>
      <c r="AJ38987" s="133"/>
      <c r="AO38987" s="135"/>
      <c r="AP38987" s="135"/>
      <c r="BJ38987" s="136"/>
    </row>
    <row r="38988" spans="5:62" ht="14.25" customHeight="1" x14ac:dyDescent="0.25">
      <c r="E38988" s="113"/>
      <c r="H38988" s="133"/>
      <c r="T38988" s="133"/>
      <c r="X38988" s="131"/>
      <c r="Y38988" s="133"/>
      <c r="AJ38988" s="133"/>
      <c r="AO38988" s="135"/>
      <c r="AP38988" s="135"/>
      <c r="BJ38988" s="136"/>
    </row>
    <row r="38989" spans="5:62" ht="14.25" customHeight="1" x14ac:dyDescent="0.25">
      <c r="E38989" s="113"/>
      <c r="H38989" s="133"/>
      <c r="T38989" s="133"/>
      <c r="X38989" s="131"/>
      <c r="Y38989" s="133"/>
      <c r="AJ38989" s="133"/>
      <c r="AO38989" s="135"/>
      <c r="AP38989" s="135"/>
      <c r="BJ38989" s="136"/>
    </row>
    <row r="38990" spans="5:62" ht="14.25" customHeight="1" x14ac:dyDescent="0.25">
      <c r="E38990" s="113"/>
      <c r="H38990" s="133"/>
      <c r="T38990" s="133"/>
      <c r="X38990" s="131"/>
      <c r="Y38990" s="133"/>
      <c r="AJ38990" s="133"/>
      <c r="AO38990" s="135"/>
      <c r="AP38990" s="135"/>
      <c r="BJ38990" s="136"/>
    </row>
    <row r="38991" spans="5:62" ht="14.25" customHeight="1" x14ac:dyDescent="0.25">
      <c r="E38991" s="113"/>
      <c r="H38991" s="133"/>
      <c r="T38991" s="133"/>
      <c r="X38991" s="131"/>
      <c r="Y38991" s="133"/>
      <c r="AJ38991" s="133"/>
      <c r="AO38991" s="135"/>
      <c r="AP38991" s="135"/>
      <c r="BJ38991" s="136"/>
    </row>
    <row r="38992" spans="5:62" ht="14.25" customHeight="1" x14ac:dyDescent="0.25">
      <c r="E38992" s="113"/>
      <c r="H38992" s="133"/>
      <c r="T38992" s="133"/>
      <c r="X38992" s="131"/>
      <c r="Y38992" s="133"/>
      <c r="AJ38992" s="133"/>
      <c r="AO38992" s="135"/>
      <c r="AP38992" s="135"/>
      <c r="BJ38992" s="136"/>
    </row>
    <row r="38993" spans="5:62" ht="14.25" customHeight="1" x14ac:dyDescent="0.25">
      <c r="E38993" s="113"/>
      <c r="H38993" s="133"/>
      <c r="T38993" s="133"/>
      <c r="X38993" s="131"/>
      <c r="Y38993" s="133"/>
      <c r="AJ38993" s="133"/>
      <c r="AO38993" s="135"/>
      <c r="AP38993" s="135"/>
      <c r="BJ38993" s="136"/>
    </row>
    <row r="38994" spans="5:62" ht="14.25" customHeight="1" x14ac:dyDescent="0.25">
      <c r="E38994" s="113"/>
      <c r="H38994" s="133"/>
      <c r="T38994" s="133"/>
      <c r="X38994" s="131"/>
      <c r="Y38994" s="133"/>
      <c r="AJ38994" s="133"/>
      <c r="AO38994" s="135"/>
      <c r="AP38994" s="135"/>
      <c r="BJ38994" s="136"/>
    </row>
    <row r="38995" spans="5:62" ht="14.25" customHeight="1" x14ac:dyDescent="0.25">
      <c r="E38995" s="113"/>
      <c r="H38995" s="133"/>
      <c r="T38995" s="133"/>
      <c r="X38995" s="131"/>
      <c r="Y38995" s="133"/>
      <c r="AJ38995" s="133"/>
      <c r="AO38995" s="135"/>
      <c r="AP38995" s="135"/>
      <c r="BJ38995" s="136"/>
    </row>
    <row r="38996" spans="5:62" ht="14.25" customHeight="1" x14ac:dyDescent="0.25">
      <c r="E38996" s="113"/>
      <c r="H38996" s="133"/>
      <c r="T38996" s="133"/>
      <c r="X38996" s="131"/>
      <c r="Y38996" s="133"/>
      <c r="AJ38996" s="133"/>
      <c r="AO38996" s="135"/>
      <c r="AP38996" s="135"/>
      <c r="BJ38996" s="136"/>
    </row>
    <row r="38997" spans="5:62" ht="14.25" customHeight="1" x14ac:dyDescent="0.25">
      <c r="E38997" s="113"/>
      <c r="H38997" s="133"/>
      <c r="T38997" s="133"/>
      <c r="X38997" s="131"/>
      <c r="Y38997" s="133"/>
      <c r="AJ38997" s="133"/>
      <c r="AO38997" s="135"/>
      <c r="AP38997" s="135"/>
      <c r="BJ38997" s="136"/>
    </row>
    <row r="38998" spans="5:62" ht="14.25" customHeight="1" x14ac:dyDescent="0.25">
      <c r="E38998" s="113"/>
      <c r="H38998" s="133"/>
      <c r="T38998" s="133"/>
      <c r="X38998" s="131"/>
      <c r="Y38998" s="133"/>
      <c r="AJ38998" s="133"/>
      <c r="AO38998" s="135"/>
      <c r="AP38998" s="135"/>
      <c r="BJ38998" s="136"/>
    </row>
    <row r="38999" spans="5:62" ht="14.25" customHeight="1" x14ac:dyDescent="0.25">
      <c r="E38999" s="113"/>
      <c r="H38999" s="133"/>
      <c r="T38999" s="133"/>
      <c r="X38999" s="131"/>
      <c r="Y38999" s="133"/>
      <c r="AJ38999" s="133"/>
      <c r="AO38999" s="135"/>
      <c r="AP38999" s="135"/>
      <c r="BJ38999" s="136"/>
    </row>
    <row r="39000" spans="5:62" ht="14.25" customHeight="1" x14ac:dyDescent="0.25">
      <c r="E39000" s="113"/>
      <c r="H39000" s="133"/>
      <c r="T39000" s="133"/>
      <c r="X39000" s="131"/>
      <c r="Y39000" s="133"/>
      <c r="AJ39000" s="133"/>
      <c r="AO39000" s="135"/>
      <c r="AP39000" s="135"/>
      <c r="BJ39000" s="136"/>
    </row>
    <row r="39001" spans="5:62" ht="14.25" customHeight="1" x14ac:dyDescent="0.25">
      <c r="E39001" s="113"/>
      <c r="H39001" s="133"/>
      <c r="T39001" s="133"/>
      <c r="X39001" s="131"/>
      <c r="Y39001" s="133"/>
      <c r="AJ39001" s="133"/>
      <c r="AO39001" s="135"/>
      <c r="AP39001" s="135"/>
      <c r="BJ39001" s="136"/>
    </row>
    <row r="39002" spans="5:62" ht="14.25" customHeight="1" x14ac:dyDescent="0.25">
      <c r="E39002" s="113"/>
      <c r="H39002" s="133"/>
      <c r="T39002" s="133"/>
      <c r="X39002" s="131"/>
      <c r="Y39002" s="133"/>
      <c r="AJ39002" s="133"/>
      <c r="AO39002" s="135"/>
      <c r="AP39002" s="135"/>
      <c r="BJ39002" s="136"/>
    </row>
    <row r="39003" spans="5:62" ht="14.25" customHeight="1" x14ac:dyDescent="0.25">
      <c r="E39003" s="113"/>
      <c r="H39003" s="133"/>
      <c r="T39003" s="133"/>
      <c r="X39003" s="131"/>
      <c r="Y39003" s="133"/>
      <c r="AJ39003" s="133"/>
      <c r="AO39003" s="135"/>
      <c r="AP39003" s="135"/>
      <c r="BJ39003" s="136"/>
    </row>
    <row r="39004" spans="5:62" ht="14.25" customHeight="1" x14ac:dyDescent="0.25">
      <c r="E39004" s="113"/>
      <c r="H39004" s="133"/>
      <c r="T39004" s="133"/>
      <c r="X39004" s="131"/>
      <c r="Y39004" s="133"/>
      <c r="AJ39004" s="133"/>
      <c r="AO39004" s="135"/>
      <c r="AP39004" s="135"/>
      <c r="BJ39004" s="136"/>
    </row>
    <row r="39005" spans="5:62" ht="14.25" customHeight="1" x14ac:dyDescent="0.25">
      <c r="E39005" s="113"/>
      <c r="H39005" s="133"/>
      <c r="T39005" s="133"/>
      <c r="X39005" s="131"/>
      <c r="Y39005" s="133"/>
      <c r="AJ39005" s="133"/>
      <c r="AO39005" s="135"/>
      <c r="AP39005" s="135"/>
      <c r="BJ39005" s="136"/>
    </row>
    <row r="39006" spans="5:62" ht="14.25" customHeight="1" x14ac:dyDescent="0.25">
      <c r="E39006" s="113"/>
      <c r="H39006" s="133"/>
      <c r="T39006" s="133"/>
      <c r="X39006" s="131"/>
      <c r="Y39006" s="133"/>
      <c r="AJ39006" s="133"/>
      <c r="AO39006" s="135"/>
      <c r="AP39006" s="135"/>
      <c r="BJ39006" s="136"/>
    </row>
    <row r="39007" spans="5:62" ht="14.25" customHeight="1" x14ac:dyDescent="0.25">
      <c r="E39007" s="113"/>
      <c r="H39007" s="133"/>
      <c r="T39007" s="133"/>
      <c r="X39007" s="131"/>
      <c r="Y39007" s="133"/>
      <c r="AJ39007" s="133"/>
      <c r="AO39007" s="135"/>
      <c r="AP39007" s="135"/>
      <c r="BJ39007" s="136"/>
    </row>
    <row r="39008" spans="5:62" ht="14.25" customHeight="1" x14ac:dyDescent="0.25">
      <c r="E39008" s="113"/>
      <c r="H39008" s="133"/>
      <c r="T39008" s="133"/>
      <c r="X39008" s="131"/>
      <c r="Y39008" s="133"/>
      <c r="AJ39008" s="133"/>
      <c r="AO39008" s="135"/>
      <c r="AP39008" s="135"/>
      <c r="BJ39008" s="136"/>
    </row>
    <row r="39009" spans="5:62" ht="14.25" customHeight="1" x14ac:dyDescent="0.25">
      <c r="E39009" s="113"/>
      <c r="H39009" s="133"/>
      <c r="T39009" s="133"/>
      <c r="X39009" s="131"/>
      <c r="Y39009" s="133"/>
      <c r="AJ39009" s="133"/>
      <c r="AO39009" s="135"/>
      <c r="AP39009" s="135"/>
      <c r="BJ39009" s="136"/>
    </row>
    <row r="39010" spans="5:62" ht="14.25" customHeight="1" x14ac:dyDescent="0.25">
      <c r="E39010" s="113"/>
      <c r="H39010" s="133"/>
      <c r="T39010" s="133"/>
      <c r="X39010" s="131"/>
      <c r="Y39010" s="133"/>
      <c r="AJ39010" s="133"/>
      <c r="AO39010" s="135"/>
      <c r="AP39010" s="135"/>
      <c r="BJ39010" s="136"/>
    </row>
    <row r="39011" spans="5:62" ht="14.25" customHeight="1" x14ac:dyDescent="0.25">
      <c r="E39011" s="113"/>
      <c r="H39011" s="133"/>
      <c r="T39011" s="133"/>
      <c r="X39011" s="131"/>
      <c r="Y39011" s="133"/>
      <c r="AJ39011" s="133"/>
      <c r="AO39011" s="135"/>
      <c r="AP39011" s="135"/>
      <c r="BJ39011" s="136"/>
    </row>
    <row r="39012" spans="5:62" ht="14.25" customHeight="1" x14ac:dyDescent="0.25">
      <c r="E39012" s="113"/>
      <c r="H39012" s="133"/>
      <c r="T39012" s="133"/>
      <c r="X39012" s="131"/>
      <c r="Y39012" s="133"/>
      <c r="AJ39012" s="133"/>
      <c r="AO39012" s="135"/>
      <c r="AP39012" s="135"/>
      <c r="BJ39012" s="136"/>
    </row>
    <row r="39013" spans="5:62" ht="14.25" customHeight="1" x14ac:dyDescent="0.25">
      <c r="E39013" s="113"/>
      <c r="H39013" s="133"/>
      <c r="T39013" s="133"/>
      <c r="X39013" s="131"/>
      <c r="Y39013" s="133"/>
      <c r="AJ39013" s="133"/>
      <c r="AO39013" s="135"/>
      <c r="AP39013" s="135"/>
      <c r="BJ39013" s="136"/>
    </row>
    <row r="39014" spans="5:62" ht="14.25" customHeight="1" x14ac:dyDescent="0.25">
      <c r="E39014" s="113"/>
      <c r="H39014" s="133"/>
      <c r="T39014" s="133"/>
      <c r="X39014" s="131"/>
      <c r="Y39014" s="133"/>
      <c r="AJ39014" s="133"/>
      <c r="AO39014" s="135"/>
      <c r="AP39014" s="135"/>
      <c r="BJ39014" s="136"/>
    </row>
    <row r="39015" spans="5:62" ht="14.25" customHeight="1" x14ac:dyDescent="0.25">
      <c r="E39015" s="113"/>
      <c r="H39015" s="133"/>
      <c r="T39015" s="133"/>
      <c r="X39015" s="131"/>
      <c r="Y39015" s="133"/>
      <c r="AJ39015" s="133"/>
      <c r="AO39015" s="135"/>
      <c r="AP39015" s="135"/>
      <c r="BJ39015" s="136"/>
    </row>
    <row r="39016" spans="5:62" ht="14.25" customHeight="1" x14ac:dyDescent="0.25">
      <c r="E39016" s="113"/>
      <c r="H39016" s="133"/>
      <c r="T39016" s="133"/>
      <c r="X39016" s="131"/>
      <c r="Y39016" s="133"/>
      <c r="AJ39016" s="133"/>
      <c r="AO39016" s="135"/>
      <c r="AP39016" s="135"/>
      <c r="BJ39016" s="136"/>
    </row>
    <row r="39017" spans="5:62" ht="14.25" customHeight="1" x14ac:dyDescent="0.25">
      <c r="E39017" s="113"/>
      <c r="H39017" s="133"/>
      <c r="T39017" s="133"/>
      <c r="X39017" s="131"/>
      <c r="Y39017" s="133"/>
      <c r="AJ39017" s="133"/>
      <c r="AO39017" s="135"/>
      <c r="AP39017" s="135"/>
      <c r="BJ39017" s="136"/>
    </row>
    <row r="39018" spans="5:62" ht="14.25" customHeight="1" x14ac:dyDescent="0.25">
      <c r="E39018" s="113"/>
      <c r="H39018" s="133"/>
      <c r="T39018" s="133"/>
      <c r="X39018" s="131"/>
      <c r="Y39018" s="133"/>
      <c r="AJ39018" s="133"/>
      <c r="AO39018" s="135"/>
      <c r="AP39018" s="135"/>
      <c r="BJ39018" s="136"/>
    </row>
    <row r="39019" spans="5:62" ht="14.25" customHeight="1" x14ac:dyDescent="0.25">
      <c r="E39019" s="113"/>
      <c r="H39019" s="133"/>
      <c r="T39019" s="133"/>
      <c r="X39019" s="131"/>
      <c r="Y39019" s="133"/>
      <c r="AJ39019" s="133"/>
      <c r="AO39019" s="135"/>
      <c r="AP39019" s="135"/>
      <c r="BJ39019" s="136"/>
    </row>
    <row r="39020" spans="5:62" ht="14.25" customHeight="1" x14ac:dyDescent="0.25">
      <c r="E39020" s="113"/>
      <c r="H39020" s="133"/>
      <c r="T39020" s="133"/>
      <c r="X39020" s="131"/>
      <c r="Y39020" s="133"/>
      <c r="AJ39020" s="133"/>
      <c r="AO39020" s="135"/>
      <c r="AP39020" s="135"/>
      <c r="BJ39020" s="136"/>
    </row>
    <row r="39021" spans="5:62" ht="14.25" customHeight="1" x14ac:dyDescent="0.25">
      <c r="E39021" s="113"/>
      <c r="H39021" s="133"/>
      <c r="T39021" s="133"/>
      <c r="X39021" s="131"/>
      <c r="Y39021" s="133"/>
      <c r="AJ39021" s="133"/>
      <c r="AO39021" s="135"/>
      <c r="AP39021" s="135"/>
      <c r="BJ39021" s="136"/>
    </row>
    <row r="39022" spans="5:62" ht="14.25" customHeight="1" x14ac:dyDescent="0.25">
      <c r="E39022" s="113"/>
      <c r="H39022" s="133"/>
      <c r="T39022" s="133"/>
      <c r="X39022" s="131"/>
      <c r="Y39022" s="133"/>
      <c r="AJ39022" s="133"/>
      <c r="AO39022" s="135"/>
      <c r="AP39022" s="135"/>
      <c r="BJ39022" s="136"/>
    </row>
    <row r="39023" spans="5:62" ht="14.25" customHeight="1" x14ac:dyDescent="0.25">
      <c r="E39023" s="113"/>
      <c r="H39023" s="133"/>
      <c r="T39023" s="133"/>
      <c r="X39023" s="131"/>
      <c r="Y39023" s="133"/>
      <c r="AJ39023" s="133"/>
      <c r="AO39023" s="135"/>
      <c r="AP39023" s="135"/>
      <c r="BJ39023" s="136"/>
    </row>
    <row r="39024" spans="5:62" ht="14.25" customHeight="1" x14ac:dyDescent="0.25">
      <c r="E39024" s="113"/>
      <c r="H39024" s="133"/>
      <c r="T39024" s="133"/>
      <c r="X39024" s="131"/>
      <c r="Y39024" s="133"/>
      <c r="AJ39024" s="133"/>
      <c r="AO39024" s="135"/>
      <c r="AP39024" s="135"/>
      <c r="BJ39024" s="136"/>
    </row>
    <row r="39025" spans="5:62" ht="14.25" customHeight="1" x14ac:dyDescent="0.25">
      <c r="E39025" s="113"/>
      <c r="H39025" s="133"/>
      <c r="T39025" s="133"/>
      <c r="X39025" s="131"/>
      <c r="Y39025" s="133"/>
      <c r="AJ39025" s="133"/>
      <c r="AO39025" s="135"/>
      <c r="AP39025" s="135"/>
      <c r="BJ39025" s="136"/>
    </row>
    <row r="39026" spans="5:62" ht="14.25" customHeight="1" x14ac:dyDescent="0.25">
      <c r="E39026" s="113"/>
      <c r="H39026" s="133"/>
      <c r="T39026" s="133"/>
      <c r="X39026" s="131"/>
      <c r="Y39026" s="133"/>
      <c r="AJ39026" s="133"/>
      <c r="AO39026" s="135"/>
      <c r="AP39026" s="135"/>
      <c r="BJ39026" s="136"/>
    </row>
    <row r="39027" spans="5:62" ht="14.25" customHeight="1" x14ac:dyDescent="0.25">
      <c r="E39027" s="113"/>
      <c r="H39027" s="133"/>
      <c r="T39027" s="133"/>
      <c r="X39027" s="131"/>
      <c r="Y39027" s="133"/>
      <c r="AJ39027" s="133"/>
      <c r="AO39027" s="135"/>
      <c r="AP39027" s="135"/>
      <c r="BJ39027" s="136"/>
    </row>
    <row r="39028" spans="5:62" ht="14.25" customHeight="1" x14ac:dyDescent="0.25">
      <c r="E39028" s="113"/>
      <c r="H39028" s="133"/>
      <c r="T39028" s="133"/>
      <c r="X39028" s="131"/>
      <c r="Y39028" s="133"/>
      <c r="AJ39028" s="133"/>
      <c r="AO39028" s="135"/>
      <c r="AP39028" s="135"/>
      <c r="BJ39028" s="136"/>
    </row>
    <row r="39029" spans="5:62" ht="14.25" customHeight="1" x14ac:dyDescent="0.25">
      <c r="E39029" s="113"/>
      <c r="H39029" s="133"/>
      <c r="T39029" s="133"/>
      <c r="X39029" s="131"/>
      <c r="Y39029" s="133"/>
      <c r="AJ39029" s="133"/>
      <c r="AO39029" s="135"/>
      <c r="AP39029" s="135"/>
      <c r="BJ39029" s="136"/>
    </row>
    <row r="39030" spans="5:62" ht="14.25" customHeight="1" x14ac:dyDescent="0.25">
      <c r="E39030" s="113"/>
      <c r="H39030" s="133"/>
      <c r="T39030" s="133"/>
      <c r="X39030" s="131"/>
      <c r="Y39030" s="133"/>
      <c r="AJ39030" s="133"/>
      <c r="AO39030" s="135"/>
      <c r="AP39030" s="135"/>
      <c r="BJ39030" s="136"/>
    </row>
    <row r="39031" spans="5:62" ht="14.25" customHeight="1" x14ac:dyDescent="0.25">
      <c r="E39031" s="113"/>
      <c r="H39031" s="133"/>
      <c r="T39031" s="133"/>
      <c r="X39031" s="131"/>
      <c r="Y39031" s="133"/>
      <c r="AJ39031" s="133"/>
      <c r="AO39031" s="135"/>
      <c r="AP39031" s="135"/>
      <c r="BJ39031" s="136"/>
    </row>
    <row r="39032" spans="5:62" ht="14.25" customHeight="1" x14ac:dyDescent="0.25">
      <c r="E39032" s="113"/>
      <c r="H39032" s="133"/>
      <c r="T39032" s="133"/>
      <c r="X39032" s="131"/>
      <c r="Y39032" s="133"/>
      <c r="AJ39032" s="133"/>
      <c r="AO39032" s="135"/>
      <c r="AP39032" s="135"/>
      <c r="BJ39032" s="136"/>
    </row>
    <row r="39033" spans="5:62" ht="14.25" customHeight="1" x14ac:dyDescent="0.25">
      <c r="E39033" s="113"/>
      <c r="H39033" s="133"/>
      <c r="T39033" s="133"/>
      <c r="X39033" s="131"/>
      <c r="Y39033" s="133"/>
      <c r="AJ39033" s="133"/>
      <c r="AO39033" s="135"/>
      <c r="AP39033" s="135"/>
      <c r="BJ39033" s="136"/>
    </row>
    <row r="39034" spans="5:62" ht="14.25" customHeight="1" x14ac:dyDescent="0.25">
      <c r="E39034" s="113"/>
      <c r="H39034" s="133"/>
      <c r="T39034" s="133"/>
      <c r="X39034" s="131"/>
      <c r="Y39034" s="133"/>
      <c r="AJ39034" s="133"/>
      <c r="AO39034" s="135"/>
      <c r="AP39034" s="135"/>
      <c r="BJ39034" s="136"/>
    </row>
    <row r="39035" spans="5:62" ht="14.25" customHeight="1" x14ac:dyDescent="0.25">
      <c r="E39035" s="113"/>
      <c r="H39035" s="133"/>
      <c r="T39035" s="133"/>
      <c r="X39035" s="131"/>
      <c r="Y39035" s="133"/>
      <c r="AJ39035" s="133"/>
      <c r="AO39035" s="135"/>
      <c r="AP39035" s="135"/>
      <c r="BJ39035" s="136"/>
    </row>
    <row r="39036" spans="5:62" ht="14.25" customHeight="1" x14ac:dyDescent="0.25">
      <c r="E39036" s="113"/>
      <c r="H39036" s="133"/>
      <c r="T39036" s="133"/>
      <c r="X39036" s="131"/>
      <c r="Y39036" s="133"/>
      <c r="AJ39036" s="133"/>
      <c r="AO39036" s="135"/>
      <c r="AP39036" s="135"/>
      <c r="BJ39036" s="136"/>
    </row>
    <row r="39037" spans="5:62" ht="14.25" customHeight="1" x14ac:dyDescent="0.25">
      <c r="E39037" s="113"/>
      <c r="H39037" s="133"/>
      <c r="T39037" s="133"/>
      <c r="X39037" s="131"/>
      <c r="Y39037" s="133"/>
      <c r="AJ39037" s="133"/>
      <c r="AO39037" s="135"/>
      <c r="AP39037" s="135"/>
      <c r="BJ39037" s="136"/>
    </row>
    <row r="39038" spans="5:62" ht="14.25" customHeight="1" x14ac:dyDescent="0.25">
      <c r="E39038" s="113"/>
      <c r="H39038" s="133"/>
      <c r="T39038" s="133"/>
      <c r="X39038" s="131"/>
      <c r="Y39038" s="133"/>
      <c r="AJ39038" s="133"/>
      <c r="AO39038" s="135"/>
      <c r="AP39038" s="135"/>
      <c r="BJ39038" s="136"/>
    </row>
    <row r="39039" spans="5:62" ht="14.25" customHeight="1" x14ac:dyDescent="0.25">
      <c r="E39039" s="113"/>
      <c r="H39039" s="133"/>
      <c r="T39039" s="133"/>
      <c r="X39039" s="131"/>
      <c r="Y39039" s="133"/>
      <c r="AJ39039" s="133"/>
      <c r="AO39039" s="135"/>
      <c r="AP39039" s="135"/>
      <c r="BJ39039" s="136"/>
    </row>
    <row r="39040" spans="5:62" ht="14.25" customHeight="1" x14ac:dyDescent="0.25">
      <c r="E39040" s="113"/>
      <c r="H39040" s="133"/>
      <c r="T39040" s="133"/>
      <c r="X39040" s="131"/>
      <c r="Y39040" s="133"/>
      <c r="AJ39040" s="133"/>
      <c r="AO39040" s="135"/>
      <c r="AP39040" s="135"/>
      <c r="BJ39040" s="136"/>
    </row>
    <row r="39041" spans="5:62" ht="14.25" customHeight="1" x14ac:dyDescent="0.25">
      <c r="E39041" s="113"/>
      <c r="H39041" s="133"/>
      <c r="T39041" s="133"/>
      <c r="X39041" s="131"/>
      <c r="Y39041" s="133"/>
      <c r="AJ39041" s="133"/>
      <c r="AO39041" s="135"/>
      <c r="AP39041" s="135"/>
      <c r="BJ39041" s="136"/>
    </row>
    <row r="39042" spans="5:62" ht="14.25" customHeight="1" x14ac:dyDescent="0.25">
      <c r="E39042" s="113"/>
      <c r="H39042" s="133"/>
      <c r="T39042" s="133"/>
      <c r="X39042" s="131"/>
      <c r="Y39042" s="133"/>
      <c r="AJ39042" s="133"/>
      <c r="AO39042" s="135"/>
      <c r="AP39042" s="135"/>
      <c r="BJ39042" s="136"/>
    </row>
    <row r="39043" spans="5:62" ht="14.25" customHeight="1" x14ac:dyDescent="0.25">
      <c r="E39043" s="113"/>
      <c r="H39043" s="133"/>
      <c r="T39043" s="133"/>
      <c r="X39043" s="131"/>
      <c r="Y39043" s="133"/>
      <c r="AJ39043" s="133"/>
      <c r="AO39043" s="135"/>
      <c r="AP39043" s="135"/>
      <c r="BJ39043" s="136"/>
    </row>
    <row r="39044" spans="5:62" ht="14.25" customHeight="1" x14ac:dyDescent="0.25">
      <c r="E39044" s="113"/>
      <c r="H39044" s="133"/>
      <c r="T39044" s="133"/>
      <c r="X39044" s="131"/>
      <c r="Y39044" s="133"/>
      <c r="AJ39044" s="133"/>
      <c r="AO39044" s="135"/>
      <c r="AP39044" s="135"/>
      <c r="BJ39044" s="136"/>
    </row>
    <row r="39045" spans="5:62" ht="14.25" customHeight="1" x14ac:dyDescent="0.25">
      <c r="E39045" s="113"/>
      <c r="H39045" s="133"/>
      <c r="T39045" s="133"/>
      <c r="X39045" s="131"/>
      <c r="Y39045" s="133"/>
      <c r="AJ39045" s="133"/>
      <c r="AO39045" s="135"/>
      <c r="AP39045" s="135"/>
      <c r="BJ39045" s="136"/>
    </row>
    <row r="39046" spans="5:62" ht="14.25" customHeight="1" x14ac:dyDescent="0.25">
      <c r="E39046" s="113"/>
      <c r="H39046" s="133"/>
      <c r="T39046" s="133"/>
      <c r="X39046" s="131"/>
      <c r="Y39046" s="133"/>
      <c r="AJ39046" s="133"/>
      <c r="AO39046" s="135"/>
      <c r="AP39046" s="135"/>
      <c r="BJ39046" s="136"/>
    </row>
    <row r="39047" spans="5:62" ht="14.25" customHeight="1" x14ac:dyDescent="0.25">
      <c r="E39047" s="113"/>
      <c r="H39047" s="133"/>
      <c r="T39047" s="133"/>
      <c r="X39047" s="131"/>
      <c r="Y39047" s="133"/>
      <c r="AJ39047" s="133"/>
      <c r="AO39047" s="135"/>
      <c r="AP39047" s="135"/>
      <c r="BJ39047" s="136"/>
    </row>
    <row r="39048" spans="5:62" ht="14.25" customHeight="1" x14ac:dyDescent="0.25">
      <c r="E39048" s="113"/>
      <c r="H39048" s="133"/>
      <c r="T39048" s="133"/>
      <c r="X39048" s="131"/>
      <c r="Y39048" s="133"/>
      <c r="AJ39048" s="133"/>
      <c r="AO39048" s="135"/>
      <c r="AP39048" s="135"/>
      <c r="BJ39048" s="136"/>
    </row>
    <row r="39049" spans="5:62" ht="14.25" customHeight="1" x14ac:dyDescent="0.25">
      <c r="E39049" s="113"/>
      <c r="H39049" s="133"/>
      <c r="T39049" s="133"/>
      <c r="X39049" s="131"/>
      <c r="Y39049" s="133"/>
      <c r="AJ39049" s="133"/>
      <c r="AO39049" s="135"/>
      <c r="AP39049" s="135"/>
      <c r="BJ39049" s="136"/>
    </row>
    <row r="39050" spans="5:62" ht="14.25" customHeight="1" x14ac:dyDescent="0.25">
      <c r="E39050" s="113"/>
      <c r="H39050" s="133"/>
      <c r="T39050" s="133"/>
      <c r="X39050" s="131"/>
      <c r="Y39050" s="133"/>
      <c r="AJ39050" s="133"/>
      <c r="AO39050" s="135"/>
      <c r="AP39050" s="135"/>
      <c r="BJ39050" s="136"/>
    </row>
    <row r="39051" spans="5:62" ht="14.25" customHeight="1" x14ac:dyDescent="0.25">
      <c r="E39051" s="113"/>
      <c r="H39051" s="133"/>
      <c r="T39051" s="133"/>
      <c r="X39051" s="131"/>
      <c r="Y39051" s="133"/>
      <c r="AJ39051" s="133"/>
      <c r="AO39051" s="135"/>
      <c r="AP39051" s="135"/>
      <c r="BJ39051" s="136"/>
    </row>
    <row r="39052" spans="5:62" ht="14.25" customHeight="1" x14ac:dyDescent="0.25">
      <c r="E39052" s="113"/>
      <c r="H39052" s="133"/>
      <c r="T39052" s="133"/>
      <c r="X39052" s="131"/>
      <c r="Y39052" s="133"/>
      <c r="AJ39052" s="133"/>
      <c r="AO39052" s="135"/>
      <c r="AP39052" s="135"/>
      <c r="BJ39052" s="136"/>
    </row>
    <row r="39053" spans="5:62" ht="14.25" customHeight="1" x14ac:dyDescent="0.25">
      <c r="E39053" s="113"/>
      <c r="H39053" s="133"/>
      <c r="T39053" s="133"/>
      <c r="X39053" s="131"/>
      <c r="Y39053" s="133"/>
      <c r="AJ39053" s="133"/>
      <c r="AO39053" s="135"/>
      <c r="AP39053" s="135"/>
      <c r="BJ39053" s="136"/>
    </row>
    <row r="39054" spans="5:62" ht="14.25" customHeight="1" x14ac:dyDescent="0.25">
      <c r="E39054" s="113"/>
      <c r="H39054" s="133"/>
      <c r="T39054" s="133"/>
      <c r="X39054" s="131"/>
      <c r="Y39054" s="133"/>
      <c r="AJ39054" s="133"/>
      <c r="AO39054" s="135"/>
      <c r="AP39054" s="135"/>
      <c r="BJ39054" s="136"/>
    </row>
    <row r="39055" spans="5:62" ht="14.25" customHeight="1" x14ac:dyDescent="0.25">
      <c r="E39055" s="113"/>
      <c r="H39055" s="133"/>
      <c r="T39055" s="133"/>
      <c r="X39055" s="131"/>
      <c r="Y39055" s="133"/>
      <c r="AJ39055" s="133"/>
      <c r="AO39055" s="135"/>
      <c r="AP39055" s="135"/>
      <c r="BJ39055" s="136"/>
    </row>
    <row r="39056" spans="5:62" ht="14.25" customHeight="1" x14ac:dyDescent="0.25">
      <c r="E39056" s="113"/>
      <c r="H39056" s="133"/>
      <c r="T39056" s="133"/>
      <c r="X39056" s="131"/>
      <c r="Y39056" s="133"/>
      <c r="AJ39056" s="133"/>
      <c r="AO39056" s="135"/>
      <c r="AP39056" s="135"/>
      <c r="BJ39056" s="136"/>
    </row>
    <row r="39057" spans="5:62" ht="14.25" customHeight="1" x14ac:dyDescent="0.25">
      <c r="E39057" s="113"/>
      <c r="H39057" s="133"/>
      <c r="T39057" s="133"/>
      <c r="X39057" s="131"/>
      <c r="Y39057" s="133"/>
      <c r="AJ39057" s="133"/>
      <c r="AO39057" s="135"/>
      <c r="AP39057" s="135"/>
      <c r="BJ39057" s="136"/>
    </row>
    <row r="39058" spans="5:62" ht="14.25" customHeight="1" x14ac:dyDescent="0.25">
      <c r="E39058" s="113"/>
      <c r="H39058" s="133"/>
      <c r="T39058" s="133"/>
      <c r="X39058" s="131"/>
      <c r="Y39058" s="133"/>
      <c r="AJ39058" s="133"/>
      <c r="AO39058" s="135"/>
      <c r="AP39058" s="135"/>
      <c r="BJ39058" s="136"/>
    </row>
    <row r="39059" spans="5:62" ht="14.25" customHeight="1" x14ac:dyDescent="0.25">
      <c r="E39059" s="113"/>
      <c r="H39059" s="133"/>
      <c r="T39059" s="133"/>
      <c r="X39059" s="131"/>
      <c r="Y39059" s="133"/>
      <c r="AJ39059" s="133"/>
      <c r="AO39059" s="135"/>
      <c r="AP39059" s="135"/>
      <c r="BJ39059" s="136"/>
    </row>
    <row r="39060" spans="5:62" ht="14.25" customHeight="1" x14ac:dyDescent="0.25">
      <c r="E39060" s="113"/>
      <c r="H39060" s="133"/>
      <c r="T39060" s="133"/>
      <c r="X39060" s="131"/>
      <c r="Y39060" s="133"/>
      <c r="AJ39060" s="133"/>
      <c r="AO39060" s="135"/>
      <c r="AP39060" s="135"/>
      <c r="BJ39060" s="136"/>
    </row>
    <row r="39061" spans="5:62" ht="14.25" customHeight="1" x14ac:dyDescent="0.25">
      <c r="E39061" s="113"/>
      <c r="H39061" s="133"/>
      <c r="T39061" s="133"/>
      <c r="X39061" s="131"/>
      <c r="Y39061" s="133"/>
      <c r="AJ39061" s="133"/>
      <c r="AO39061" s="135"/>
      <c r="AP39061" s="135"/>
      <c r="BJ39061" s="136"/>
    </row>
    <row r="39062" spans="5:62" ht="14.25" customHeight="1" x14ac:dyDescent="0.25">
      <c r="E39062" s="113"/>
      <c r="H39062" s="133"/>
      <c r="T39062" s="133"/>
      <c r="X39062" s="131"/>
      <c r="Y39062" s="133"/>
      <c r="AJ39062" s="133"/>
      <c r="AO39062" s="135"/>
      <c r="AP39062" s="135"/>
      <c r="BJ39062" s="136"/>
    </row>
    <row r="39063" spans="5:62" ht="14.25" customHeight="1" x14ac:dyDescent="0.25">
      <c r="E39063" s="113"/>
      <c r="H39063" s="133"/>
      <c r="T39063" s="133"/>
      <c r="X39063" s="131"/>
      <c r="Y39063" s="133"/>
      <c r="AJ39063" s="133"/>
      <c r="AO39063" s="135"/>
      <c r="AP39063" s="135"/>
      <c r="BJ39063" s="136"/>
    </row>
    <row r="39064" spans="5:62" ht="14.25" customHeight="1" x14ac:dyDescent="0.25">
      <c r="E39064" s="113"/>
      <c r="H39064" s="133"/>
      <c r="T39064" s="133"/>
      <c r="X39064" s="131"/>
      <c r="Y39064" s="133"/>
      <c r="AJ39064" s="133"/>
      <c r="AO39064" s="135"/>
      <c r="AP39064" s="135"/>
      <c r="BJ39064" s="136"/>
    </row>
    <row r="39065" spans="5:62" ht="14.25" customHeight="1" x14ac:dyDescent="0.25">
      <c r="E39065" s="113"/>
      <c r="H39065" s="133"/>
      <c r="T39065" s="133"/>
      <c r="X39065" s="131"/>
      <c r="Y39065" s="133"/>
      <c r="AJ39065" s="133"/>
      <c r="AO39065" s="135"/>
      <c r="AP39065" s="135"/>
      <c r="BJ39065" s="136"/>
    </row>
    <row r="39066" spans="5:62" ht="14.25" customHeight="1" x14ac:dyDescent="0.25">
      <c r="E39066" s="113"/>
      <c r="H39066" s="133"/>
      <c r="T39066" s="133"/>
      <c r="X39066" s="131"/>
      <c r="Y39066" s="133"/>
      <c r="AJ39066" s="133"/>
      <c r="AO39066" s="135"/>
      <c r="AP39066" s="135"/>
      <c r="BJ39066" s="136"/>
    </row>
    <row r="39067" spans="5:62" ht="14.25" customHeight="1" x14ac:dyDescent="0.25">
      <c r="E39067" s="113"/>
      <c r="H39067" s="133"/>
      <c r="T39067" s="133"/>
      <c r="X39067" s="131"/>
      <c r="Y39067" s="133"/>
      <c r="AJ39067" s="133"/>
      <c r="AO39067" s="135"/>
      <c r="AP39067" s="135"/>
      <c r="BJ39067" s="136"/>
    </row>
    <row r="39068" spans="5:62" ht="14.25" customHeight="1" x14ac:dyDescent="0.25">
      <c r="E39068" s="113"/>
      <c r="H39068" s="133"/>
      <c r="T39068" s="133"/>
      <c r="X39068" s="131"/>
      <c r="Y39068" s="133"/>
      <c r="AJ39068" s="133"/>
      <c r="AO39068" s="135"/>
      <c r="AP39068" s="135"/>
      <c r="BJ39068" s="136"/>
    </row>
    <row r="39069" spans="5:62" ht="14.25" customHeight="1" x14ac:dyDescent="0.25">
      <c r="E39069" s="113"/>
      <c r="H39069" s="133"/>
      <c r="T39069" s="133"/>
      <c r="X39069" s="131"/>
      <c r="Y39069" s="133"/>
      <c r="AJ39069" s="133"/>
      <c r="AO39069" s="135"/>
      <c r="AP39069" s="135"/>
      <c r="BJ39069" s="136"/>
    </row>
    <row r="39070" spans="5:62" ht="14.25" customHeight="1" x14ac:dyDescent="0.25">
      <c r="E39070" s="113"/>
      <c r="H39070" s="133"/>
      <c r="T39070" s="133"/>
      <c r="X39070" s="131"/>
      <c r="Y39070" s="133"/>
      <c r="AJ39070" s="133"/>
      <c r="AO39070" s="135"/>
      <c r="AP39070" s="135"/>
      <c r="BJ39070" s="136"/>
    </row>
    <row r="39071" spans="5:62" ht="14.25" customHeight="1" x14ac:dyDescent="0.25">
      <c r="E39071" s="113"/>
      <c r="H39071" s="133"/>
      <c r="T39071" s="133"/>
      <c r="X39071" s="131"/>
      <c r="Y39071" s="133"/>
      <c r="AJ39071" s="133"/>
      <c r="AO39071" s="135"/>
      <c r="AP39071" s="135"/>
      <c r="BJ39071" s="136"/>
    </row>
    <row r="39072" spans="5:62" ht="14.25" customHeight="1" x14ac:dyDescent="0.25">
      <c r="E39072" s="113"/>
      <c r="H39072" s="133"/>
      <c r="T39072" s="133"/>
      <c r="X39072" s="131"/>
      <c r="Y39072" s="133"/>
      <c r="AJ39072" s="133"/>
      <c r="AO39072" s="135"/>
      <c r="AP39072" s="135"/>
      <c r="BJ39072" s="136"/>
    </row>
    <row r="39073" spans="5:62" ht="14.25" customHeight="1" x14ac:dyDescent="0.25">
      <c r="E39073" s="113"/>
      <c r="H39073" s="133"/>
      <c r="T39073" s="133"/>
      <c r="X39073" s="131"/>
      <c r="Y39073" s="133"/>
      <c r="AJ39073" s="133"/>
      <c r="AO39073" s="135"/>
      <c r="AP39073" s="135"/>
      <c r="BJ39073" s="136"/>
    </row>
    <row r="39074" spans="5:62" ht="14.25" customHeight="1" x14ac:dyDescent="0.25">
      <c r="E39074" s="113"/>
      <c r="H39074" s="133"/>
      <c r="T39074" s="133"/>
      <c r="X39074" s="131"/>
      <c r="Y39074" s="133"/>
      <c r="AJ39074" s="133"/>
      <c r="AO39074" s="135"/>
      <c r="AP39074" s="135"/>
      <c r="BJ39074" s="136"/>
    </row>
    <row r="39075" spans="5:62" ht="14.25" customHeight="1" x14ac:dyDescent="0.25">
      <c r="E39075" s="113"/>
      <c r="H39075" s="133"/>
      <c r="T39075" s="133"/>
      <c r="X39075" s="131"/>
      <c r="Y39075" s="133"/>
      <c r="AJ39075" s="133"/>
      <c r="AO39075" s="135"/>
      <c r="AP39075" s="135"/>
      <c r="BJ39075" s="136"/>
    </row>
    <row r="39076" spans="5:62" ht="14.25" customHeight="1" x14ac:dyDescent="0.25">
      <c r="E39076" s="113"/>
      <c r="H39076" s="133"/>
      <c r="T39076" s="133"/>
      <c r="X39076" s="131"/>
      <c r="Y39076" s="133"/>
      <c r="AJ39076" s="133"/>
      <c r="AO39076" s="135"/>
      <c r="AP39076" s="135"/>
      <c r="BJ39076" s="136"/>
    </row>
    <row r="39077" spans="5:62" ht="14.25" customHeight="1" x14ac:dyDescent="0.25">
      <c r="E39077" s="113"/>
      <c r="H39077" s="133"/>
      <c r="T39077" s="133"/>
      <c r="X39077" s="131"/>
      <c r="Y39077" s="133"/>
      <c r="AJ39077" s="133"/>
      <c r="AO39077" s="135"/>
      <c r="AP39077" s="135"/>
      <c r="BJ39077" s="136"/>
    </row>
    <row r="39078" spans="5:62" ht="14.25" customHeight="1" x14ac:dyDescent="0.25">
      <c r="E39078" s="113"/>
      <c r="H39078" s="133"/>
      <c r="T39078" s="133"/>
      <c r="X39078" s="131"/>
      <c r="Y39078" s="133"/>
      <c r="AJ39078" s="133"/>
      <c r="AO39078" s="135"/>
      <c r="AP39078" s="135"/>
      <c r="BJ39078" s="136"/>
    </row>
    <row r="39079" spans="5:62" ht="14.25" customHeight="1" x14ac:dyDescent="0.25">
      <c r="E39079" s="113"/>
      <c r="H39079" s="133"/>
      <c r="T39079" s="133"/>
      <c r="X39079" s="131"/>
      <c r="Y39079" s="133"/>
      <c r="AJ39079" s="133"/>
      <c r="AO39079" s="135"/>
      <c r="AP39079" s="135"/>
      <c r="BJ39079" s="136"/>
    </row>
    <row r="39080" spans="5:62" ht="14.25" customHeight="1" x14ac:dyDescent="0.25">
      <c r="E39080" s="113"/>
      <c r="H39080" s="133"/>
      <c r="T39080" s="133"/>
      <c r="X39080" s="131"/>
      <c r="Y39080" s="133"/>
      <c r="AJ39080" s="133"/>
      <c r="AO39080" s="135"/>
      <c r="AP39080" s="135"/>
      <c r="BJ39080" s="136"/>
    </row>
    <row r="39081" spans="5:62" ht="14.25" customHeight="1" x14ac:dyDescent="0.25">
      <c r="E39081" s="113"/>
      <c r="H39081" s="133"/>
      <c r="T39081" s="133"/>
      <c r="X39081" s="131"/>
      <c r="Y39081" s="133"/>
      <c r="AJ39081" s="133"/>
      <c r="AO39081" s="135"/>
      <c r="AP39081" s="135"/>
      <c r="BJ39081" s="136"/>
    </row>
    <row r="39082" spans="5:62" ht="14.25" customHeight="1" x14ac:dyDescent="0.25">
      <c r="E39082" s="113"/>
      <c r="H39082" s="133"/>
      <c r="T39082" s="133"/>
      <c r="X39082" s="131"/>
      <c r="Y39082" s="133"/>
      <c r="AJ39082" s="133"/>
      <c r="AO39082" s="135"/>
      <c r="AP39082" s="135"/>
      <c r="BJ39082" s="136"/>
    </row>
    <row r="39083" spans="5:62" ht="14.25" customHeight="1" x14ac:dyDescent="0.25">
      <c r="E39083" s="113"/>
      <c r="H39083" s="133"/>
      <c r="T39083" s="133"/>
      <c r="X39083" s="131"/>
      <c r="Y39083" s="133"/>
      <c r="AJ39083" s="133"/>
      <c r="AO39083" s="135"/>
      <c r="AP39083" s="135"/>
      <c r="BJ39083" s="136"/>
    </row>
    <row r="39084" spans="5:62" ht="14.25" customHeight="1" x14ac:dyDescent="0.25">
      <c r="E39084" s="113"/>
      <c r="H39084" s="133"/>
      <c r="T39084" s="133"/>
      <c r="X39084" s="131"/>
      <c r="Y39084" s="133"/>
      <c r="AJ39084" s="133"/>
      <c r="AO39084" s="135"/>
      <c r="AP39084" s="135"/>
      <c r="BJ39084" s="136"/>
    </row>
    <row r="39085" spans="5:62" ht="14.25" customHeight="1" x14ac:dyDescent="0.25">
      <c r="E39085" s="113"/>
      <c r="H39085" s="133"/>
      <c r="T39085" s="133"/>
      <c r="X39085" s="131"/>
      <c r="Y39085" s="133"/>
      <c r="AJ39085" s="133"/>
      <c r="AO39085" s="135"/>
      <c r="AP39085" s="135"/>
      <c r="BJ39085" s="136"/>
    </row>
    <row r="39086" spans="5:62" ht="14.25" customHeight="1" x14ac:dyDescent="0.25">
      <c r="E39086" s="113"/>
      <c r="H39086" s="133"/>
      <c r="T39086" s="133"/>
      <c r="X39086" s="131"/>
      <c r="Y39086" s="133"/>
      <c r="AJ39086" s="133"/>
      <c r="AO39086" s="135"/>
      <c r="AP39086" s="135"/>
      <c r="BJ39086" s="136"/>
    </row>
    <row r="39087" spans="5:62" ht="14.25" customHeight="1" x14ac:dyDescent="0.25">
      <c r="E39087" s="113"/>
      <c r="H39087" s="133"/>
      <c r="T39087" s="133"/>
      <c r="X39087" s="131"/>
      <c r="Y39087" s="133"/>
      <c r="AJ39087" s="133"/>
      <c r="AO39087" s="135"/>
      <c r="AP39087" s="135"/>
      <c r="BJ39087" s="136"/>
    </row>
    <row r="39088" spans="5:62" ht="14.25" customHeight="1" x14ac:dyDescent="0.25">
      <c r="E39088" s="113"/>
      <c r="H39088" s="133"/>
      <c r="T39088" s="133"/>
      <c r="X39088" s="131"/>
      <c r="Y39088" s="133"/>
      <c r="AJ39088" s="133"/>
      <c r="AO39088" s="135"/>
      <c r="AP39088" s="135"/>
      <c r="BJ39088" s="136"/>
    </row>
    <row r="39089" spans="5:62" ht="14.25" customHeight="1" x14ac:dyDescent="0.25">
      <c r="E39089" s="113"/>
      <c r="H39089" s="133"/>
      <c r="T39089" s="133"/>
      <c r="X39089" s="131"/>
      <c r="Y39089" s="133"/>
      <c r="AJ39089" s="133"/>
      <c r="AO39089" s="135"/>
      <c r="AP39089" s="135"/>
      <c r="BJ39089" s="136"/>
    </row>
    <row r="39090" spans="5:62" ht="14.25" customHeight="1" x14ac:dyDescent="0.25">
      <c r="E39090" s="113"/>
      <c r="H39090" s="133"/>
      <c r="T39090" s="133"/>
      <c r="X39090" s="131"/>
      <c r="Y39090" s="133"/>
      <c r="AJ39090" s="133"/>
      <c r="AO39090" s="135"/>
      <c r="AP39090" s="135"/>
      <c r="BJ39090" s="136"/>
    </row>
    <row r="39091" spans="5:62" ht="14.25" customHeight="1" x14ac:dyDescent="0.25">
      <c r="E39091" s="113"/>
      <c r="H39091" s="133"/>
      <c r="T39091" s="133"/>
      <c r="X39091" s="131"/>
      <c r="Y39091" s="133"/>
      <c r="AJ39091" s="133"/>
      <c r="AO39091" s="135"/>
      <c r="AP39091" s="135"/>
      <c r="BJ39091" s="136"/>
    </row>
    <row r="39092" spans="5:62" ht="14.25" customHeight="1" x14ac:dyDescent="0.25">
      <c r="E39092" s="113"/>
      <c r="H39092" s="133"/>
      <c r="T39092" s="133"/>
      <c r="X39092" s="131"/>
      <c r="Y39092" s="133"/>
      <c r="AJ39092" s="133"/>
      <c r="AO39092" s="135"/>
      <c r="AP39092" s="135"/>
      <c r="BJ39092" s="136"/>
    </row>
    <row r="39093" spans="5:62" ht="14.25" customHeight="1" x14ac:dyDescent="0.25">
      <c r="E39093" s="113"/>
      <c r="H39093" s="133"/>
      <c r="T39093" s="133"/>
      <c r="X39093" s="131"/>
      <c r="Y39093" s="133"/>
      <c r="AJ39093" s="133"/>
      <c r="AO39093" s="135"/>
      <c r="AP39093" s="135"/>
      <c r="BJ39093" s="136"/>
    </row>
    <row r="39094" spans="5:62" ht="14.25" customHeight="1" x14ac:dyDescent="0.25">
      <c r="E39094" s="113"/>
      <c r="H39094" s="133"/>
      <c r="T39094" s="133"/>
      <c r="X39094" s="131"/>
      <c r="Y39094" s="133"/>
      <c r="AJ39094" s="133"/>
      <c r="AO39094" s="135"/>
      <c r="AP39094" s="135"/>
      <c r="BJ39094" s="136"/>
    </row>
    <row r="39095" spans="5:62" ht="14.25" customHeight="1" x14ac:dyDescent="0.25">
      <c r="E39095" s="113"/>
      <c r="H39095" s="133"/>
      <c r="T39095" s="133"/>
      <c r="X39095" s="131"/>
      <c r="Y39095" s="133"/>
      <c r="AJ39095" s="133"/>
      <c r="AO39095" s="135"/>
      <c r="AP39095" s="135"/>
      <c r="BJ39095" s="136"/>
    </row>
    <row r="39096" spans="5:62" ht="14.25" customHeight="1" x14ac:dyDescent="0.25">
      <c r="E39096" s="113"/>
      <c r="H39096" s="133"/>
      <c r="T39096" s="133"/>
      <c r="X39096" s="131"/>
      <c r="Y39096" s="133"/>
      <c r="AJ39096" s="133"/>
      <c r="AO39096" s="135"/>
      <c r="AP39096" s="135"/>
      <c r="BJ39096" s="136"/>
    </row>
    <row r="39097" spans="5:62" ht="14.25" customHeight="1" x14ac:dyDescent="0.25">
      <c r="E39097" s="113"/>
      <c r="H39097" s="133"/>
      <c r="T39097" s="133"/>
      <c r="X39097" s="131"/>
      <c r="Y39097" s="133"/>
      <c r="AJ39097" s="133"/>
      <c r="AO39097" s="135"/>
      <c r="AP39097" s="135"/>
      <c r="BJ39097" s="136"/>
    </row>
    <row r="39098" spans="5:62" ht="14.25" customHeight="1" x14ac:dyDescent="0.25">
      <c r="E39098" s="113"/>
      <c r="H39098" s="133"/>
      <c r="T39098" s="133"/>
      <c r="X39098" s="131"/>
      <c r="Y39098" s="133"/>
      <c r="AJ39098" s="133"/>
      <c r="AO39098" s="135"/>
      <c r="AP39098" s="135"/>
      <c r="BJ39098" s="136"/>
    </row>
    <row r="39099" spans="5:62" ht="14.25" customHeight="1" x14ac:dyDescent="0.25">
      <c r="E39099" s="113"/>
      <c r="H39099" s="133"/>
      <c r="T39099" s="133"/>
      <c r="X39099" s="131"/>
      <c r="Y39099" s="133"/>
      <c r="AJ39099" s="133"/>
      <c r="AO39099" s="135"/>
      <c r="AP39099" s="135"/>
      <c r="BJ39099" s="136"/>
    </row>
    <row r="39100" spans="5:62" ht="14.25" customHeight="1" x14ac:dyDescent="0.25">
      <c r="E39100" s="113"/>
      <c r="H39100" s="133"/>
      <c r="T39100" s="133"/>
      <c r="X39100" s="131"/>
      <c r="Y39100" s="133"/>
      <c r="AJ39100" s="133"/>
      <c r="AO39100" s="135"/>
      <c r="AP39100" s="135"/>
      <c r="BJ39100" s="136"/>
    </row>
    <row r="39101" spans="5:62" ht="14.25" customHeight="1" x14ac:dyDescent="0.25">
      <c r="E39101" s="113"/>
      <c r="H39101" s="133"/>
      <c r="T39101" s="133"/>
      <c r="X39101" s="131"/>
      <c r="Y39101" s="133"/>
      <c r="AJ39101" s="133"/>
      <c r="AO39101" s="135"/>
      <c r="AP39101" s="135"/>
      <c r="BJ39101" s="136"/>
    </row>
    <row r="39102" spans="5:62" ht="14.25" customHeight="1" x14ac:dyDescent="0.25">
      <c r="E39102" s="113"/>
      <c r="H39102" s="133"/>
      <c r="T39102" s="133"/>
      <c r="X39102" s="131"/>
      <c r="Y39102" s="133"/>
      <c r="AJ39102" s="133"/>
      <c r="AO39102" s="135"/>
      <c r="AP39102" s="135"/>
      <c r="BJ39102" s="136"/>
    </row>
    <row r="39103" spans="5:62" ht="14.25" customHeight="1" x14ac:dyDescent="0.25">
      <c r="E39103" s="113"/>
      <c r="H39103" s="133"/>
      <c r="T39103" s="133"/>
      <c r="X39103" s="131"/>
      <c r="Y39103" s="133"/>
      <c r="AJ39103" s="133"/>
      <c r="AO39103" s="135"/>
      <c r="AP39103" s="135"/>
      <c r="BJ39103" s="136"/>
    </row>
    <row r="39104" spans="5:62" ht="14.25" customHeight="1" x14ac:dyDescent="0.25">
      <c r="E39104" s="113"/>
      <c r="H39104" s="133"/>
      <c r="T39104" s="133"/>
      <c r="X39104" s="131"/>
      <c r="Y39104" s="133"/>
      <c r="AJ39104" s="133"/>
      <c r="AO39104" s="135"/>
      <c r="AP39104" s="135"/>
      <c r="BJ39104" s="136"/>
    </row>
    <row r="39105" spans="5:62" ht="14.25" customHeight="1" x14ac:dyDescent="0.25">
      <c r="E39105" s="113"/>
      <c r="H39105" s="133"/>
      <c r="T39105" s="133"/>
      <c r="X39105" s="131"/>
      <c r="Y39105" s="133"/>
      <c r="AJ39105" s="133"/>
      <c r="AO39105" s="135"/>
      <c r="AP39105" s="135"/>
      <c r="BJ39105" s="136"/>
    </row>
    <row r="39106" spans="5:62" ht="14.25" customHeight="1" x14ac:dyDescent="0.25">
      <c r="E39106" s="113"/>
      <c r="H39106" s="133"/>
      <c r="T39106" s="133"/>
      <c r="X39106" s="131"/>
      <c r="Y39106" s="133"/>
      <c r="AJ39106" s="133"/>
      <c r="AO39106" s="135"/>
      <c r="AP39106" s="135"/>
      <c r="BJ39106" s="136"/>
    </row>
    <row r="39107" spans="5:62" ht="14.25" customHeight="1" x14ac:dyDescent="0.25">
      <c r="E39107" s="113"/>
      <c r="H39107" s="133"/>
      <c r="T39107" s="133"/>
      <c r="X39107" s="131"/>
      <c r="Y39107" s="133"/>
      <c r="AJ39107" s="133"/>
      <c r="AO39107" s="135"/>
      <c r="AP39107" s="135"/>
      <c r="BJ39107" s="136"/>
    </row>
    <row r="39108" spans="5:62" ht="14.25" customHeight="1" x14ac:dyDescent="0.25">
      <c r="E39108" s="113"/>
      <c r="H39108" s="133"/>
      <c r="T39108" s="133"/>
      <c r="X39108" s="131"/>
      <c r="Y39108" s="133"/>
      <c r="AJ39108" s="133"/>
      <c r="AO39108" s="135"/>
      <c r="AP39108" s="135"/>
      <c r="BJ39108" s="136"/>
    </row>
    <row r="39109" spans="5:62" ht="14.25" customHeight="1" x14ac:dyDescent="0.25">
      <c r="E39109" s="113"/>
      <c r="H39109" s="133"/>
      <c r="T39109" s="133"/>
      <c r="X39109" s="131"/>
      <c r="Y39109" s="133"/>
      <c r="AJ39109" s="133"/>
      <c r="AO39109" s="135"/>
      <c r="AP39109" s="135"/>
      <c r="BJ39109" s="136"/>
    </row>
    <row r="39110" spans="5:62" ht="14.25" customHeight="1" x14ac:dyDescent="0.25">
      <c r="E39110" s="113"/>
      <c r="H39110" s="133"/>
      <c r="T39110" s="133"/>
      <c r="X39110" s="131"/>
      <c r="Y39110" s="133"/>
      <c r="AJ39110" s="133"/>
      <c r="AO39110" s="135"/>
      <c r="AP39110" s="135"/>
      <c r="BJ39110" s="136"/>
    </row>
    <row r="39111" spans="5:62" ht="14.25" customHeight="1" x14ac:dyDescent="0.25">
      <c r="E39111" s="113"/>
      <c r="H39111" s="133"/>
      <c r="T39111" s="133"/>
      <c r="X39111" s="131"/>
      <c r="Y39111" s="133"/>
      <c r="AJ39111" s="133"/>
      <c r="AO39111" s="135"/>
      <c r="AP39111" s="135"/>
      <c r="BJ39111" s="136"/>
    </row>
    <row r="39112" spans="5:62" ht="14.25" customHeight="1" x14ac:dyDescent="0.25">
      <c r="E39112" s="113"/>
      <c r="H39112" s="133"/>
      <c r="T39112" s="133"/>
      <c r="X39112" s="131"/>
      <c r="Y39112" s="133"/>
      <c r="AJ39112" s="133"/>
      <c r="AO39112" s="135"/>
      <c r="AP39112" s="135"/>
      <c r="BJ39112" s="136"/>
    </row>
    <row r="39113" spans="5:62" ht="14.25" customHeight="1" x14ac:dyDescent="0.25">
      <c r="E39113" s="113"/>
      <c r="H39113" s="133"/>
      <c r="T39113" s="133"/>
      <c r="X39113" s="131"/>
      <c r="Y39113" s="133"/>
      <c r="AJ39113" s="133"/>
      <c r="AO39113" s="135"/>
      <c r="AP39113" s="135"/>
      <c r="BJ39113" s="136"/>
    </row>
    <row r="39114" spans="5:62" ht="14.25" customHeight="1" x14ac:dyDescent="0.25">
      <c r="E39114" s="113"/>
      <c r="H39114" s="133"/>
      <c r="T39114" s="133"/>
      <c r="X39114" s="131"/>
      <c r="Y39114" s="133"/>
      <c r="AJ39114" s="133"/>
      <c r="AO39114" s="135"/>
      <c r="AP39114" s="135"/>
      <c r="BJ39114" s="136"/>
    </row>
    <row r="39115" spans="5:62" ht="14.25" customHeight="1" x14ac:dyDescent="0.25">
      <c r="E39115" s="113"/>
      <c r="H39115" s="133"/>
      <c r="T39115" s="133"/>
      <c r="X39115" s="131"/>
      <c r="Y39115" s="133"/>
      <c r="AJ39115" s="133"/>
      <c r="AO39115" s="135"/>
      <c r="AP39115" s="135"/>
      <c r="BJ39115" s="136"/>
    </row>
    <row r="39116" spans="5:62" ht="14.25" customHeight="1" x14ac:dyDescent="0.25">
      <c r="E39116" s="113"/>
      <c r="H39116" s="133"/>
      <c r="T39116" s="133"/>
      <c r="X39116" s="131"/>
      <c r="Y39116" s="133"/>
      <c r="AJ39116" s="133"/>
      <c r="AO39116" s="135"/>
      <c r="AP39116" s="135"/>
      <c r="BJ39116" s="136"/>
    </row>
    <row r="39117" spans="5:62" ht="14.25" customHeight="1" x14ac:dyDescent="0.25">
      <c r="E39117" s="113"/>
      <c r="H39117" s="133"/>
      <c r="T39117" s="133"/>
      <c r="X39117" s="131"/>
      <c r="Y39117" s="133"/>
      <c r="AJ39117" s="133"/>
      <c r="AO39117" s="135"/>
      <c r="AP39117" s="135"/>
      <c r="BJ39117" s="136"/>
    </row>
    <row r="39118" spans="5:62" ht="14.25" customHeight="1" x14ac:dyDescent="0.25">
      <c r="E39118" s="113"/>
      <c r="H39118" s="133"/>
      <c r="T39118" s="133"/>
      <c r="X39118" s="131"/>
      <c r="Y39118" s="133"/>
      <c r="AJ39118" s="133"/>
      <c r="AO39118" s="135"/>
      <c r="AP39118" s="135"/>
      <c r="BJ39118" s="136"/>
    </row>
    <row r="39119" spans="5:62" ht="14.25" customHeight="1" x14ac:dyDescent="0.25">
      <c r="E39119" s="113"/>
      <c r="H39119" s="133"/>
      <c r="T39119" s="133"/>
      <c r="X39119" s="131"/>
      <c r="Y39119" s="133"/>
      <c r="AJ39119" s="133"/>
      <c r="AO39119" s="135"/>
      <c r="AP39119" s="135"/>
      <c r="BJ39119" s="136"/>
    </row>
    <row r="39120" spans="5:62" ht="14.25" customHeight="1" x14ac:dyDescent="0.25">
      <c r="E39120" s="113"/>
      <c r="H39120" s="133"/>
      <c r="T39120" s="133"/>
      <c r="X39120" s="131"/>
      <c r="Y39120" s="133"/>
      <c r="AJ39120" s="133"/>
      <c r="AO39120" s="135"/>
      <c r="AP39120" s="135"/>
      <c r="BJ39120" s="136"/>
    </row>
    <row r="39121" spans="5:62" ht="14.25" customHeight="1" x14ac:dyDescent="0.25">
      <c r="E39121" s="113"/>
      <c r="H39121" s="133"/>
      <c r="T39121" s="133"/>
      <c r="X39121" s="131"/>
      <c r="Y39121" s="133"/>
      <c r="AJ39121" s="133"/>
      <c r="AO39121" s="135"/>
      <c r="AP39121" s="135"/>
      <c r="BJ39121" s="136"/>
    </row>
    <row r="39122" spans="5:62" ht="14.25" customHeight="1" x14ac:dyDescent="0.25">
      <c r="E39122" s="113"/>
      <c r="H39122" s="133"/>
      <c r="T39122" s="133"/>
      <c r="X39122" s="131"/>
      <c r="Y39122" s="133"/>
      <c r="AJ39122" s="133"/>
      <c r="AO39122" s="135"/>
      <c r="AP39122" s="135"/>
      <c r="BJ39122" s="136"/>
    </row>
    <row r="39123" spans="5:62" ht="14.25" customHeight="1" x14ac:dyDescent="0.25">
      <c r="E39123" s="113"/>
      <c r="H39123" s="133"/>
      <c r="T39123" s="133"/>
      <c r="X39123" s="131"/>
      <c r="Y39123" s="133"/>
      <c r="AJ39123" s="133"/>
      <c r="AO39123" s="135"/>
      <c r="AP39123" s="135"/>
      <c r="BJ39123" s="136"/>
    </row>
    <row r="39124" spans="5:62" ht="14.25" customHeight="1" x14ac:dyDescent="0.25">
      <c r="E39124" s="113"/>
      <c r="H39124" s="133"/>
      <c r="T39124" s="133"/>
      <c r="X39124" s="131"/>
      <c r="Y39124" s="133"/>
      <c r="AJ39124" s="133"/>
      <c r="AO39124" s="135"/>
      <c r="AP39124" s="135"/>
      <c r="BJ39124" s="136"/>
    </row>
    <row r="39125" spans="5:62" ht="14.25" customHeight="1" x14ac:dyDescent="0.25">
      <c r="E39125" s="113"/>
      <c r="H39125" s="133"/>
      <c r="T39125" s="133"/>
      <c r="X39125" s="131"/>
      <c r="Y39125" s="133"/>
      <c r="AJ39125" s="133"/>
      <c r="AO39125" s="135"/>
      <c r="AP39125" s="135"/>
      <c r="BJ39125" s="136"/>
    </row>
    <row r="39126" spans="5:62" ht="14.25" customHeight="1" x14ac:dyDescent="0.25">
      <c r="E39126" s="113"/>
      <c r="H39126" s="133"/>
      <c r="T39126" s="133"/>
      <c r="X39126" s="131"/>
      <c r="Y39126" s="133"/>
      <c r="AJ39126" s="133"/>
      <c r="AO39126" s="135"/>
      <c r="AP39126" s="135"/>
      <c r="BJ39126" s="136"/>
    </row>
    <row r="39127" spans="5:62" ht="14.25" customHeight="1" x14ac:dyDescent="0.25">
      <c r="E39127" s="113"/>
      <c r="H39127" s="133"/>
      <c r="T39127" s="133"/>
      <c r="X39127" s="131"/>
      <c r="Y39127" s="133"/>
      <c r="AJ39127" s="133"/>
      <c r="AO39127" s="135"/>
      <c r="AP39127" s="135"/>
      <c r="BJ39127" s="136"/>
    </row>
    <row r="39128" spans="5:62" ht="14.25" customHeight="1" x14ac:dyDescent="0.25">
      <c r="E39128" s="113"/>
      <c r="H39128" s="133"/>
      <c r="T39128" s="133"/>
      <c r="X39128" s="131"/>
      <c r="Y39128" s="133"/>
      <c r="AJ39128" s="133"/>
      <c r="AO39128" s="135"/>
      <c r="AP39128" s="135"/>
      <c r="BJ39128" s="136"/>
    </row>
    <row r="39129" spans="5:62" ht="14.25" customHeight="1" x14ac:dyDescent="0.25">
      <c r="E39129" s="113"/>
      <c r="H39129" s="133"/>
      <c r="T39129" s="133"/>
      <c r="X39129" s="131"/>
      <c r="Y39129" s="133"/>
      <c r="AJ39129" s="133"/>
      <c r="AO39129" s="135"/>
      <c r="AP39129" s="135"/>
      <c r="BJ39129" s="136"/>
    </row>
    <row r="39130" spans="5:62" ht="14.25" customHeight="1" x14ac:dyDescent="0.25">
      <c r="E39130" s="113"/>
      <c r="H39130" s="133"/>
      <c r="T39130" s="133"/>
      <c r="X39130" s="131"/>
      <c r="Y39130" s="133"/>
      <c r="AJ39130" s="133"/>
      <c r="AO39130" s="135"/>
      <c r="AP39130" s="135"/>
      <c r="BJ39130" s="136"/>
    </row>
    <row r="39131" spans="5:62" ht="14.25" customHeight="1" x14ac:dyDescent="0.25">
      <c r="E39131" s="113"/>
      <c r="H39131" s="133"/>
      <c r="T39131" s="133"/>
      <c r="X39131" s="131"/>
      <c r="Y39131" s="133"/>
      <c r="AJ39131" s="133"/>
      <c r="AO39131" s="135"/>
      <c r="AP39131" s="135"/>
      <c r="BJ39131" s="136"/>
    </row>
    <row r="39132" spans="5:62" ht="14.25" customHeight="1" x14ac:dyDescent="0.25">
      <c r="E39132" s="113"/>
      <c r="H39132" s="133"/>
      <c r="T39132" s="133"/>
      <c r="X39132" s="131"/>
      <c r="Y39132" s="133"/>
      <c r="AJ39132" s="133"/>
      <c r="AO39132" s="135"/>
      <c r="AP39132" s="135"/>
      <c r="BJ39132" s="136"/>
    </row>
    <row r="39133" spans="5:62" ht="14.25" customHeight="1" x14ac:dyDescent="0.25">
      <c r="E39133" s="113"/>
      <c r="H39133" s="133"/>
      <c r="T39133" s="133"/>
      <c r="X39133" s="131"/>
      <c r="Y39133" s="133"/>
      <c r="AJ39133" s="133"/>
      <c r="AO39133" s="135"/>
      <c r="AP39133" s="135"/>
      <c r="BJ39133" s="136"/>
    </row>
    <row r="39134" spans="5:62" ht="14.25" customHeight="1" x14ac:dyDescent="0.25">
      <c r="E39134" s="113"/>
      <c r="H39134" s="133"/>
      <c r="T39134" s="133"/>
      <c r="X39134" s="131"/>
      <c r="Y39134" s="133"/>
      <c r="AJ39134" s="133"/>
      <c r="AO39134" s="135"/>
      <c r="AP39134" s="135"/>
      <c r="BJ39134" s="136"/>
    </row>
    <row r="39135" spans="5:62" ht="14.25" customHeight="1" x14ac:dyDescent="0.25">
      <c r="E39135" s="113"/>
      <c r="H39135" s="133"/>
      <c r="T39135" s="133"/>
      <c r="X39135" s="131"/>
      <c r="Y39135" s="133"/>
      <c r="AJ39135" s="133"/>
      <c r="AO39135" s="135"/>
      <c r="AP39135" s="135"/>
      <c r="BJ39135" s="136"/>
    </row>
    <row r="39136" spans="5:62" ht="14.25" customHeight="1" x14ac:dyDescent="0.25">
      <c r="E39136" s="113"/>
      <c r="H39136" s="133"/>
      <c r="T39136" s="133"/>
      <c r="X39136" s="131"/>
      <c r="Y39136" s="133"/>
      <c r="AJ39136" s="133"/>
      <c r="AO39136" s="135"/>
      <c r="AP39136" s="135"/>
      <c r="BJ39136" s="136"/>
    </row>
    <row r="39137" spans="5:62" ht="14.25" customHeight="1" x14ac:dyDescent="0.25">
      <c r="E39137" s="113"/>
      <c r="H39137" s="133"/>
      <c r="T39137" s="133"/>
      <c r="X39137" s="131"/>
      <c r="Y39137" s="133"/>
      <c r="AJ39137" s="133"/>
      <c r="AO39137" s="135"/>
      <c r="AP39137" s="135"/>
      <c r="BJ39137" s="136"/>
    </row>
    <row r="39138" spans="5:62" ht="14.25" customHeight="1" x14ac:dyDescent="0.25">
      <c r="E39138" s="113"/>
      <c r="H39138" s="133"/>
      <c r="T39138" s="133"/>
      <c r="X39138" s="131"/>
      <c r="Y39138" s="133"/>
      <c r="AJ39138" s="133"/>
      <c r="AO39138" s="135"/>
      <c r="AP39138" s="135"/>
      <c r="BJ39138" s="136"/>
    </row>
    <row r="39139" spans="5:62" ht="14.25" customHeight="1" x14ac:dyDescent="0.25">
      <c r="E39139" s="113"/>
      <c r="H39139" s="133"/>
      <c r="T39139" s="133"/>
      <c r="X39139" s="131"/>
      <c r="Y39139" s="133"/>
      <c r="AJ39139" s="133"/>
      <c r="AO39139" s="135"/>
      <c r="AP39139" s="135"/>
      <c r="BJ39139" s="136"/>
    </row>
    <row r="39140" spans="5:62" ht="14.25" customHeight="1" x14ac:dyDescent="0.25">
      <c r="E39140" s="113"/>
      <c r="H39140" s="133"/>
      <c r="T39140" s="133"/>
      <c r="X39140" s="131"/>
      <c r="Y39140" s="133"/>
      <c r="AJ39140" s="133"/>
      <c r="AO39140" s="135"/>
      <c r="AP39140" s="135"/>
      <c r="BJ39140" s="136"/>
    </row>
    <row r="39141" spans="5:62" ht="14.25" customHeight="1" x14ac:dyDescent="0.25">
      <c r="E39141" s="113"/>
      <c r="H39141" s="133"/>
      <c r="T39141" s="133"/>
      <c r="X39141" s="131"/>
      <c r="Y39141" s="133"/>
      <c r="AJ39141" s="133"/>
      <c r="AO39141" s="135"/>
      <c r="AP39141" s="135"/>
      <c r="BJ39141" s="136"/>
    </row>
    <row r="39142" spans="5:62" ht="14.25" customHeight="1" x14ac:dyDescent="0.25">
      <c r="E39142" s="113"/>
      <c r="H39142" s="133"/>
      <c r="T39142" s="133"/>
      <c r="X39142" s="131"/>
      <c r="Y39142" s="133"/>
      <c r="AJ39142" s="133"/>
      <c r="AO39142" s="135"/>
      <c r="AP39142" s="135"/>
      <c r="BJ39142" s="136"/>
    </row>
    <row r="39143" spans="5:62" ht="14.25" customHeight="1" x14ac:dyDescent="0.25">
      <c r="E39143" s="113"/>
      <c r="H39143" s="133"/>
      <c r="T39143" s="133"/>
      <c r="X39143" s="131"/>
      <c r="Y39143" s="133"/>
      <c r="AJ39143" s="133"/>
      <c r="AO39143" s="135"/>
      <c r="AP39143" s="135"/>
      <c r="BJ39143" s="136"/>
    </row>
    <row r="39144" spans="5:62" ht="14.25" customHeight="1" x14ac:dyDescent="0.25">
      <c r="E39144" s="113"/>
      <c r="H39144" s="133"/>
      <c r="T39144" s="133"/>
      <c r="X39144" s="131"/>
      <c r="Y39144" s="133"/>
      <c r="AJ39144" s="133"/>
      <c r="AO39144" s="135"/>
      <c r="AP39144" s="135"/>
      <c r="BJ39144" s="136"/>
    </row>
    <row r="39145" spans="5:62" ht="14.25" customHeight="1" x14ac:dyDescent="0.25">
      <c r="E39145" s="113"/>
      <c r="H39145" s="133"/>
      <c r="T39145" s="133"/>
      <c r="X39145" s="131"/>
      <c r="Y39145" s="133"/>
      <c r="AJ39145" s="133"/>
      <c r="AO39145" s="135"/>
      <c r="AP39145" s="135"/>
      <c r="BJ39145" s="136"/>
    </row>
    <row r="39146" spans="5:62" ht="14.25" customHeight="1" x14ac:dyDescent="0.25">
      <c r="E39146" s="113"/>
      <c r="H39146" s="133"/>
      <c r="T39146" s="133"/>
      <c r="X39146" s="131"/>
      <c r="Y39146" s="133"/>
      <c r="AJ39146" s="133"/>
      <c r="AO39146" s="135"/>
      <c r="AP39146" s="135"/>
      <c r="BJ39146" s="136"/>
    </row>
    <row r="39147" spans="5:62" ht="14.25" customHeight="1" x14ac:dyDescent="0.25">
      <c r="E39147" s="113"/>
      <c r="H39147" s="133"/>
      <c r="T39147" s="133"/>
      <c r="X39147" s="131"/>
      <c r="Y39147" s="133"/>
      <c r="AJ39147" s="133"/>
      <c r="AO39147" s="135"/>
      <c r="AP39147" s="135"/>
      <c r="BJ39147" s="136"/>
    </row>
    <row r="39148" spans="5:62" ht="14.25" customHeight="1" x14ac:dyDescent="0.25">
      <c r="E39148" s="113"/>
      <c r="H39148" s="133"/>
      <c r="T39148" s="133"/>
      <c r="X39148" s="131"/>
      <c r="Y39148" s="133"/>
      <c r="AJ39148" s="133"/>
      <c r="AO39148" s="135"/>
      <c r="AP39148" s="135"/>
      <c r="BJ39148" s="136"/>
    </row>
    <row r="39149" spans="5:62" ht="14.25" customHeight="1" x14ac:dyDescent="0.25">
      <c r="E39149" s="113"/>
      <c r="H39149" s="133"/>
      <c r="T39149" s="133"/>
      <c r="X39149" s="131"/>
      <c r="Y39149" s="133"/>
      <c r="AJ39149" s="133"/>
      <c r="AO39149" s="135"/>
      <c r="AP39149" s="135"/>
      <c r="BJ39149" s="136"/>
    </row>
    <row r="39150" spans="5:62" ht="14.25" customHeight="1" x14ac:dyDescent="0.25">
      <c r="E39150" s="113"/>
      <c r="H39150" s="133"/>
      <c r="T39150" s="133"/>
      <c r="X39150" s="131"/>
      <c r="Y39150" s="133"/>
      <c r="AJ39150" s="133"/>
      <c r="AO39150" s="135"/>
      <c r="AP39150" s="135"/>
      <c r="BJ39150" s="136"/>
    </row>
    <row r="39151" spans="5:62" ht="14.25" customHeight="1" x14ac:dyDescent="0.25">
      <c r="E39151" s="113"/>
      <c r="H39151" s="133"/>
      <c r="T39151" s="133"/>
      <c r="X39151" s="131"/>
      <c r="Y39151" s="133"/>
      <c r="AJ39151" s="133"/>
      <c r="AO39151" s="135"/>
      <c r="AP39151" s="135"/>
      <c r="BJ39151" s="136"/>
    </row>
    <row r="39152" spans="5:62" ht="14.25" customHeight="1" x14ac:dyDescent="0.25">
      <c r="E39152" s="113"/>
      <c r="H39152" s="133"/>
      <c r="T39152" s="133"/>
      <c r="X39152" s="131"/>
      <c r="Y39152" s="133"/>
      <c r="AJ39152" s="133"/>
      <c r="AO39152" s="135"/>
      <c r="AP39152" s="135"/>
      <c r="BJ39152" s="136"/>
    </row>
    <row r="39153" spans="5:62" ht="14.25" customHeight="1" x14ac:dyDescent="0.25">
      <c r="E39153" s="113"/>
      <c r="H39153" s="133"/>
      <c r="T39153" s="133"/>
      <c r="X39153" s="131"/>
      <c r="Y39153" s="133"/>
      <c r="AJ39153" s="133"/>
      <c r="AO39153" s="135"/>
      <c r="AP39153" s="135"/>
      <c r="BJ39153" s="136"/>
    </row>
    <row r="39154" spans="5:62" ht="14.25" customHeight="1" x14ac:dyDescent="0.25">
      <c r="E39154" s="113"/>
      <c r="H39154" s="133"/>
      <c r="T39154" s="133"/>
      <c r="X39154" s="131"/>
      <c r="Y39154" s="133"/>
      <c r="AJ39154" s="133"/>
      <c r="AO39154" s="135"/>
      <c r="AP39154" s="135"/>
      <c r="BJ39154" s="136"/>
    </row>
    <row r="39155" spans="5:62" ht="14.25" customHeight="1" x14ac:dyDescent="0.25">
      <c r="E39155" s="113"/>
      <c r="H39155" s="133"/>
      <c r="T39155" s="133"/>
      <c r="X39155" s="131"/>
      <c r="Y39155" s="133"/>
      <c r="AJ39155" s="133"/>
      <c r="AO39155" s="135"/>
      <c r="AP39155" s="135"/>
      <c r="BJ39155" s="136"/>
    </row>
    <row r="39156" spans="5:62" ht="14.25" customHeight="1" x14ac:dyDescent="0.25">
      <c r="E39156" s="113"/>
      <c r="H39156" s="133"/>
      <c r="T39156" s="133"/>
      <c r="X39156" s="131"/>
      <c r="Y39156" s="133"/>
      <c r="AJ39156" s="133"/>
      <c r="AO39156" s="135"/>
      <c r="AP39156" s="135"/>
      <c r="BJ39156" s="136"/>
    </row>
    <row r="39157" spans="5:62" ht="14.25" customHeight="1" x14ac:dyDescent="0.25">
      <c r="E39157" s="113"/>
      <c r="H39157" s="133"/>
      <c r="T39157" s="133"/>
      <c r="X39157" s="131"/>
      <c r="Y39157" s="133"/>
      <c r="AJ39157" s="133"/>
      <c r="AO39157" s="135"/>
      <c r="AP39157" s="135"/>
      <c r="BJ39157" s="136"/>
    </row>
    <row r="39158" spans="5:62" ht="14.25" customHeight="1" x14ac:dyDescent="0.25">
      <c r="E39158" s="113"/>
      <c r="H39158" s="133"/>
      <c r="T39158" s="133"/>
      <c r="X39158" s="131"/>
      <c r="Y39158" s="133"/>
      <c r="AJ39158" s="133"/>
      <c r="AO39158" s="135"/>
      <c r="AP39158" s="135"/>
      <c r="BJ39158" s="136"/>
    </row>
    <row r="39159" spans="5:62" ht="14.25" customHeight="1" x14ac:dyDescent="0.25">
      <c r="E39159" s="113"/>
      <c r="H39159" s="133"/>
      <c r="T39159" s="133"/>
      <c r="X39159" s="131"/>
      <c r="Y39159" s="133"/>
      <c r="AJ39159" s="133"/>
      <c r="AO39159" s="135"/>
      <c r="AP39159" s="135"/>
      <c r="BJ39159" s="136"/>
    </row>
    <row r="39160" spans="5:62" ht="14.25" customHeight="1" x14ac:dyDescent="0.25">
      <c r="E39160" s="113"/>
      <c r="H39160" s="133"/>
      <c r="T39160" s="133"/>
      <c r="X39160" s="131"/>
      <c r="Y39160" s="133"/>
      <c r="AJ39160" s="133"/>
      <c r="AO39160" s="135"/>
      <c r="AP39160" s="135"/>
      <c r="BJ39160" s="136"/>
    </row>
    <row r="39161" spans="5:62" ht="14.25" customHeight="1" x14ac:dyDescent="0.25">
      <c r="E39161" s="113"/>
      <c r="H39161" s="133"/>
      <c r="T39161" s="133"/>
      <c r="X39161" s="131"/>
      <c r="Y39161" s="133"/>
      <c r="AJ39161" s="133"/>
      <c r="AO39161" s="135"/>
      <c r="AP39161" s="135"/>
      <c r="BJ39161" s="136"/>
    </row>
    <row r="39162" spans="5:62" ht="14.25" customHeight="1" x14ac:dyDescent="0.25">
      <c r="E39162" s="113"/>
      <c r="H39162" s="133"/>
      <c r="T39162" s="133"/>
      <c r="X39162" s="131"/>
      <c r="Y39162" s="133"/>
      <c r="AJ39162" s="133"/>
      <c r="AO39162" s="135"/>
      <c r="AP39162" s="135"/>
      <c r="BJ39162" s="136"/>
    </row>
    <row r="39163" spans="5:62" ht="14.25" customHeight="1" x14ac:dyDescent="0.25">
      <c r="E39163" s="113"/>
      <c r="H39163" s="133"/>
      <c r="T39163" s="133"/>
      <c r="X39163" s="131"/>
      <c r="Y39163" s="133"/>
      <c r="AJ39163" s="133"/>
      <c r="AO39163" s="135"/>
      <c r="AP39163" s="135"/>
      <c r="BJ39163" s="136"/>
    </row>
    <row r="39164" spans="5:62" ht="14.25" customHeight="1" x14ac:dyDescent="0.25">
      <c r="E39164" s="113"/>
      <c r="H39164" s="133"/>
      <c r="T39164" s="133"/>
      <c r="X39164" s="131"/>
      <c r="Y39164" s="133"/>
      <c r="AJ39164" s="133"/>
      <c r="AO39164" s="135"/>
      <c r="AP39164" s="135"/>
      <c r="BJ39164" s="136"/>
    </row>
    <row r="39165" spans="5:62" ht="14.25" customHeight="1" x14ac:dyDescent="0.25">
      <c r="E39165" s="113"/>
      <c r="H39165" s="133"/>
      <c r="T39165" s="133"/>
      <c r="X39165" s="131"/>
      <c r="Y39165" s="133"/>
      <c r="AJ39165" s="133"/>
      <c r="AO39165" s="135"/>
      <c r="AP39165" s="135"/>
      <c r="BJ39165" s="136"/>
    </row>
    <row r="39166" spans="5:62" ht="14.25" customHeight="1" x14ac:dyDescent="0.25">
      <c r="E39166" s="113"/>
      <c r="H39166" s="133"/>
      <c r="T39166" s="133"/>
      <c r="X39166" s="131"/>
      <c r="Y39166" s="133"/>
      <c r="AJ39166" s="133"/>
      <c r="AO39166" s="135"/>
      <c r="AP39166" s="135"/>
      <c r="BJ39166" s="136"/>
    </row>
    <row r="39167" spans="5:62" ht="14.25" customHeight="1" x14ac:dyDescent="0.25">
      <c r="E39167" s="113"/>
      <c r="H39167" s="133"/>
      <c r="T39167" s="133"/>
      <c r="X39167" s="131"/>
      <c r="Y39167" s="133"/>
      <c r="AJ39167" s="133"/>
      <c r="AO39167" s="135"/>
      <c r="AP39167" s="135"/>
      <c r="BJ39167" s="136"/>
    </row>
    <row r="39168" spans="5:62" ht="14.25" customHeight="1" x14ac:dyDescent="0.25">
      <c r="E39168" s="113"/>
      <c r="H39168" s="133"/>
      <c r="T39168" s="133"/>
      <c r="X39168" s="131"/>
      <c r="Y39168" s="133"/>
      <c r="AJ39168" s="133"/>
      <c r="AO39168" s="135"/>
      <c r="AP39168" s="135"/>
      <c r="BJ39168" s="136"/>
    </row>
    <row r="39169" spans="5:62" ht="14.25" customHeight="1" x14ac:dyDescent="0.25">
      <c r="E39169" s="113"/>
      <c r="H39169" s="133"/>
      <c r="T39169" s="133"/>
      <c r="X39169" s="131"/>
      <c r="Y39169" s="133"/>
      <c r="AJ39169" s="133"/>
      <c r="AO39169" s="135"/>
      <c r="AP39169" s="135"/>
      <c r="BJ39169" s="136"/>
    </row>
    <row r="39170" spans="5:62" ht="14.25" customHeight="1" x14ac:dyDescent="0.25">
      <c r="E39170" s="113"/>
      <c r="H39170" s="133"/>
      <c r="T39170" s="133"/>
      <c r="X39170" s="131"/>
      <c r="Y39170" s="133"/>
      <c r="AJ39170" s="133"/>
      <c r="AO39170" s="135"/>
      <c r="AP39170" s="135"/>
      <c r="BJ39170" s="136"/>
    </row>
    <row r="39171" spans="5:62" ht="14.25" customHeight="1" x14ac:dyDescent="0.25">
      <c r="E39171" s="113"/>
      <c r="H39171" s="133"/>
      <c r="T39171" s="133"/>
      <c r="X39171" s="131"/>
      <c r="Y39171" s="133"/>
      <c r="AJ39171" s="133"/>
      <c r="AO39171" s="135"/>
      <c r="AP39171" s="135"/>
      <c r="BJ39171" s="136"/>
    </row>
    <row r="39172" spans="5:62" ht="14.25" customHeight="1" x14ac:dyDescent="0.25">
      <c r="E39172" s="113"/>
      <c r="H39172" s="133"/>
      <c r="T39172" s="133"/>
      <c r="X39172" s="131"/>
      <c r="Y39172" s="133"/>
      <c r="AJ39172" s="133"/>
      <c r="AO39172" s="135"/>
      <c r="AP39172" s="135"/>
      <c r="BJ39172" s="136"/>
    </row>
    <row r="39173" spans="5:62" ht="14.25" customHeight="1" x14ac:dyDescent="0.25">
      <c r="E39173" s="113"/>
      <c r="H39173" s="133"/>
      <c r="T39173" s="133"/>
      <c r="X39173" s="131"/>
      <c r="Y39173" s="133"/>
      <c r="AJ39173" s="133"/>
      <c r="AO39173" s="135"/>
      <c r="AP39173" s="135"/>
      <c r="BJ39173" s="136"/>
    </row>
    <row r="39174" spans="5:62" ht="14.25" customHeight="1" x14ac:dyDescent="0.25">
      <c r="E39174" s="113"/>
      <c r="H39174" s="133"/>
      <c r="T39174" s="133"/>
      <c r="X39174" s="131"/>
      <c r="Y39174" s="133"/>
      <c r="AJ39174" s="133"/>
      <c r="AO39174" s="135"/>
      <c r="AP39174" s="135"/>
      <c r="BJ39174" s="136"/>
    </row>
    <row r="39175" spans="5:62" ht="14.25" customHeight="1" x14ac:dyDescent="0.25">
      <c r="E39175" s="113"/>
      <c r="H39175" s="133"/>
      <c r="T39175" s="133"/>
      <c r="X39175" s="131"/>
      <c r="Y39175" s="133"/>
      <c r="AJ39175" s="133"/>
      <c r="AO39175" s="135"/>
      <c r="AP39175" s="135"/>
      <c r="BJ39175" s="136"/>
    </row>
    <row r="39176" spans="5:62" ht="14.25" customHeight="1" x14ac:dyDescent="0.25">
      <c r="E39176" s="113"/>
      <c r="H39176" s="133"/>
      <c r="T39176" s="133"/>
      <c r="X39176" s="131"/>
      <c r="Y39176" s="133"/>
      <c r="AJ39176" s="133"/>
      <c r="AO39176" s="135"/>
      <c r="AP39176" s="135"/>
      <c r="BJ39176" s="136"/>
    </row>
    <row r="39177" spans="5:62" ht="14.25" customHeight="1" x14ac:dyDescent="0.25">
      <c r="E39177" s="113"/>
      <c r="H39177" s="133"/>
      <c r="T39177" s="133"/>
      <c r="X39177" s="131"/>
      <c r="Y39177" s="133"/>
      <c r="AJ39177" s="133"/>
      <c r="AO39177" s="135"/>
      <c r="AP39177" s="135"/>
      <c r="BJ39177" s="136"/>
    </row>
    <row r="39178" spans="5:62" ht="14.25" customHeight="1" x14ac:dyDescent="0.25">
      <c r="E39178" s="113"/>
      <c r="H39178" s="133"/>
      <c r="T39178" s="133"/>
      <c r="X39178" s="131"/>
      <c r="Y39178" s="133"/>
      <c r="AJ39178" s="133"/>
      <c r="AO39178" s="135"/>
      <c r="AP39178" s="135"/>
      <c r="BJ39178" s="136"/>
    </row>
    <row r="39179" spans="5:62" ht="14.25" customHeight="1" x14ac:dyDescent="0.25">
      <c r="E39179" s="113"/>
      <c r="H39179" s="133"/>
      <c r="T39179" s="133"/>
      <c r="X39179" s="131"/>
      <c r="Y39179" s="133"/>
      <c r="AJ39179" s="133"/>
      <c r="AO39179" s="135"/>
      <c r="AP39179" s="135"/>
      <c r="BJ39179" s="136"/>
    </row>
    <row r="39180" spans="5:62" ht="14.25" customHeight="1" x14ac:dyDescent="0.25">
      <c r="E39180" s="113"/>
      <c r="H39180" s="133"/>
      <c r="T39180" s="133"/>
      <c r="X39180" s="131"/>
      <c r="Y39180" s="133"/>
      <c r="AJ39180" s="133"/>
      <c r="AO39180" s="135"/>
      <c r="AP39180" s="135"/>
      <c r="BJ39180" s="136"/>
    </row>
    <row r="39181" spans="5:62" ht="14.25" customHeight="1" x14ac:dyDescent="0.25">
      <c r="E39181" s="113"/>
      <c r="H39181" s="133"/>
      <c r="T39181" s="133"/>
      <c r="X39181" s="131"/>
      <c r="Y39181" s="133"/>
      <c r="AJ39181" s="133"/>
      <c r="AO39181" s="135"/>
      <c r="AP39181" s="135"/>
      <c r="BJ39181" s="136"/>
    </row>
    <row r="39182" spans="5:62" ht="14.25" customHeight="1" x14ac:dyDescent="0.25">
      <c r="E39182" s="113"/>
      <c r="H39182" s="133"/>
      <c r="T39182" s="133"/>
      <c r="X39182" s="131"/>
      <c r="Y39182" s="133"/>
      <c r="AJ39182" s="133"/>
      <c r="AO39182" s="135"/>
      <c r="AP39182" s="135"/>
      <c r="BJ39182" s="136"/>
    </row>
    <row r="39183" spans="5:62" ht="14.25" customHeight="1" x14ac:dyDescent="0.25">
      <c r="E39183" s="113"/>
      <c r="H39183" s="133"/>
      <c r="T39183" s="133"/>
      <c r="X39183" s="131"/>
      <c r="Y39183" s="133"/>
      <c r="AJ39183" s="133"/>
      <c r="AO39183" s="135"/>
      <c r="AP39183" s="135"/>
      <c r="BJ39183" s="136"/>
    </row>
    <row r="39184" spans="5:62" ht="14.25" customHeight="1" x14ac:dyDescent="0.25">
      <c r="E39184" s="113"/>
      <c r="H39184" s="133"/>
      <c r="T39184" s="133"/>
      <c r="X39184" s="131"/>
      <c r="Y39184" s="133"/>
      <c r="AJ39184" s="133"/>
      <c r="AO39184" s="135"/>
      <c r="AP39184" s="135"/>
      <c r="BJ39184" s="136"/>
    </row>
    <row r="39185" spans="5:62" ht="14.25" customHeight="1" x14ac:dyDescent="0.25">
      <c r="E39185" s="113"/>
      <c r="H39185" s="133"/>
      <c r="T39185" s="133"/>
      <c r="X39185" s="131"/>
      <c r="Y39185" s="133"/>
      <c r="AJ39185" s="133"/>
      <c r="AO39185" s="135"/>
      <c r="AP39185" s="135"/>
      <c r="BJ39185" s="136"/>
    </row>
    <row r="39186" spans="5:62" ht="14.25" customHeight="1" x14ac:dyDescent="0.25">
      <c r="E39186" s="113"/>
      <c r="H39186" s="133"/>
      <c r="T39186" s="133"/>
      <c r="X39186" s="131"/>
      <c r="Y39186" s="133"/>
      <c r="AJ39186" s="133"/>
      <c r="AO39186" s="135"/>
      <c r="AP39186" s="135"/>
      <c r="BJ39186" s="136"/>
    </row>
    <row r="39187" spans="5:62" ht="14.25" customHeight="1" x14ac:dyDescent="0.25">
      <c r="E39187" s="113"/>
      <c r="H39187" s="133"/>
      <c r="T39187" s="133"/>
      <c r="X39187" s="131"/>
      <c r="Y39187" s="133"/>
      <c r="AJ39187" s="133"/>
      <c r="AO39187" s="135"/>
      <c r="AP39187" s="135"/>
      <c r="BJ39187" s="136"/>
    </row>
    <row r="39188" spans="5:62" ht="14.25" customHeight="1" x14ac:dyDescent="0.25">
      <c r="E39188" s="113"/>
      <c r="H39188" s="133"/>
      <c r="T39188" s="133"/>
      <c r="X39188" s="131"/>
      <c r="Y39188" s="133"/>
      <c r="AJ39188" s="133"/>
      <c r="AO39188" s="135"/>
      <c r="AP39188" s="135"/>
      <c r="BJ39188" s="136"/>
    </row>
    <row r="39189" spans="5:62" ht="14.25" customHeight="1" x14ac:dyDescent="0.25">
      <c r="E39189" s="113"/>
      <c r="H39189" s="133"/>
      <c r="T39189" s="133"/>
      <c r="X39189" s="131"/>
      <c r="Y39189" s="133"/>
      <c r="AJ39189" s="133"/>
      <c r="AO39189" s="135"/>
      <c r="AP39189" s="135"/>
      <c r="BJ39189" s="136"/>
    </row>
    <row r="39190" spans="5:62" ht="14.25" customHeight="1" x14ac:dyDescent="0.25">
      <c r="E39190" s="113"/>
      <c r="H39190" s="133"/>
      <c r="T39190" s="133"/>
      <c r="X39190" s="131"/>
      <c r="Y39190" s="133"/>
      <c r="AJ39190" s="133"/>
      <c r="AO39190" s="135"/>
      <c r="AP39190" s="135"/>
      <c r="BJ39190" s="136"/>
    </row>
    <row r="39191" spans="5:62" ht="14.25" customHeight="1" x14ac:dyDescent="0.25">
      <c r="E39191" s="113"/>
      <c r="H39191" s="133"/>
      <c r="T39191" s="133"/>
      <c r="X39191" s="131"/>
      <c r="Y39191" s="133"/>
      <c r="AJ39191" s="133"/>
      <c r="AO39191" s="135"/>
      <c r="AP39191" s="135"/>
      <c r="BJ39191" s="136"/>
    </row>
    <row r="39192" spans="5:62" ht="14.25" customHeight="1" x14ac:dyDescent="0.25">
      <c r="E39192" s="113"/>
      <c r="H39192" s="133"/>
      <c r="T39192" s="133"/>
      <c r="X39192" s="131"/>
      <c r="Y39192" s="133"/>
      <c r="AJ39192" s="133"/>
      <c r="AO39192" s="135"/>
      <c r="AP39192" s="135"/>
      <c r="BJ39192" s="136"/>
    </row>
    <row r="39193" spans="5:62" ht="14.25" customHeight="1" x14ac:dyDescent="0.25">
      <c r="E39193" s="113"/>
      <c r="H39193" s="133"/>
      <c r="T39193" s="133"/>
      <c r="X39193" s="131"/>
      <c r="Y39193" s="133"/>
      <c r="AJ39193" s="133"/>
      <c r="AO39193" s="135"/>
      <c r="AP39193" s="135"/>
      <c r="BJ39193" s="136"/>
    </row>
    <row r="39194" spans="5:62" ht="14.25" customHeight="1" x14ac:dyDescent="0.25">
      <c r="E39194" s="113"/>
      <c r="H39194" s="133"/>
      <c r="T39194" s="133"/>
      <c r="X39194" s="131"/>
      <c r="Y39194" s="133"/>
      <c r="AJ39194" s="133"/>
      <c r="AO39194" s="135"/>
      <c r="AP39194" s="135"/>
      <c r="BJ39194" s="136"/>
    </row>
    <row r="39195" spans="5:62" ht="14.25" customHeight="1" x14ac:dyDescent="0.25">
      <c r="E39195" s="113"/>
      <c r="H39195" s="133"/>
      <c r="T39195" s="133"/>
      <c r="X39195" s="131"/>
      <c r="Y39195" s="133"/>
      <c r="AJ39195" s="133"/>
      <c r="AO39195" s="135"/>
      <c r="AP39195" s="135"/>
      <c r="BJ39195" s="136"/>
    </row>
    <row r="39196" spans="5:62" ht="14.25" customHeight="1" x14ac:dyDescent="0.25">
      <c r="E39196" s="113"/>
      <c r="H39196" s="133"/>
      <c r="T39196" s="133"/>
      <c r="X39196" s="131"/>
      <c r="Y39196" s="133"/>
      <c r="AJ39196" s="133"/>
      <c r="AO39196" s="135"/>
      <c r="AP39196" s="135"/>
      <c r="BJ39196" s="136"/>
    </row>
    <row r="39197" spans="5:62" ht="14.25" customHeight="1" x14ac:dyDescent="0.25">
      <c r="E39197" s="113"/>
      <c r="H39197" s="133"/>
      <c r="T39197" s="133"/>
      <c r="X39197" s="131"/>
      <c r="Y39197" s="133"/>
      <c r="AJ39197" s="133"/>
      <c r="AO39197" s="135"/>
      <c r="AP39197" s="135"/>
      <c r="BJ39197" s="136"/>
    </row>
    <row r="39198" spans="5:62" ht="14.25" customHeight="1" x14ac:dyDescent="0.25">
      <c r="E39198" s="113"/>
      <c r="H39198" s="133"/>
      <c r="T39198" s="133"/>
      <c r="X39198" s="131"/>
      <c r="Y39198" s="133"/>
      <c r="AJ39198" s="133"/>
      <c r="AO39198" s="135"/>
      <c r="AP39198" s="135"/>
      <c r="BJ39198" s="136"/>
    </row>
    <row r="39199" spans="5:62" ht="14.25" customHeight="1" x14ac:dyDescent="0.25">
      <c r="E39199" s="113"/>
      <c r="H39199" s="133"/>
      <c r="T39199" s="133"/>
      <c r="X39199" s="131"/>
      <c r="Y39199" s="133"/>
      <c r="AJ39199" s="133"/>
      <c r="AO39199" s="135"/>
      <c r="AP39199" s="135"/>
      <c r="BJ39199" s="136"/>
    </row>
    <row r="39200" spans="5:62" ht="14.25" customHeight="1" x14ac:dyDescent="0.25">
      <c r="E39200" s="113"/>
      <c r="H39200" s="133"/>
      <c r="T39200" s="133"/>
      <c r="X39200" s="131"/>
      <c r="Y39200" s="133"/>
      <c r="AJ39200" s="133"/>
      <c r="AO39200" s="135"/>
      <c r="AP39200" s="135"/>
      <c r="BJ39200" s="136"/>
    </row>
    <row r="39201" spans="5:62" ht="14.25" customHeight="1" x14ac:dyDescent="0.25">
      <c r="E39201" s="113"/>
      <c r="H39201" s="133"/>
      <c r="T39201" s="133"/>
      <c r="X39201" s="131"/>
      <c r="Y39201" s="133"/>
      <c r="AJ39201" s="133"/>
      <c r="AO39201" s="135"/>
      <c r="AP39201" s="135"/>
      <c r="BJ39201" s="136"/>
    </row>
    <row r="39202" spans="5:62" ht="14.25" customHeight="1" x14ac:dyDescent="0.25">
      <c r="E39202" s="113"/>
      <c r="H39202" s="133"/>
      <c r="T39202" s="133"/>
      <c r="X39202" s="131"/>
      <c r="Y39202" s="133"/>
      <c r="AJ39202" s="133"/>
      <c r="AO39202" s="135"/>
      <c r="AP39202" s="135"/>
      <c r="BJ39202" s="136"/>
    </row>
    <row r="39203" spans="5:62" ht="14.25" customHeight="1" x14ac:dyDescent="0.25">
      <c r="E39203" s="113"/>
      <c r="H39203" s="133"/>
      <c r="T39203" s="133"/>
      <c r="X39203" s="131"/>
      <c r="Y39203" s="133"/>
      <c r="AJ39203" s="133"/>
      <c r="AO39203" s="135"/>
      <c r="AP39203" s="135"/>
      <c r="BJ39203" s="136"/>
    </row>
    <row r="39204" spans="5:62" ht="14.25" customHeight="1" x14ac:dyDescent="0.25">
      <c r="E39204" s="113"/>
      <c r="H39204" s="133"/>
      <c r="T39204" s="133"/>
      <c r="X39204" s="131"/>
      <c r="Y39204" s="133"/>
      <c r="AJ39204" s="133"/>
      <c r="AO39204" s="135"/>
      <c r="AP39204" s="135"/>
      <c r="BJ39204" s="136"/>
    </row>
    <row r="39205" spans="5:62" ht="14.25" customHeight="1" x14ac:dyDescent="0.25">
      <c r="E39205" s="113"/>
      <c r="H39205" s="133"/>
      <c r="T39205" s="133"/>
      <c r="X39205" s="131"/>
      <c r="Y39205" s="133"/>
      <c r="AJ39205" s="133"/>
      <c r="AO39205" s="135"/>
      <c r="AP39205" s="135"/>
      <c r="BJ39205" s="136"/>
    </row>
    <row r="39206" spans="5:62" ht="14.25" customHeight="1" x14ac:dyDescent="0.25">
      <c r="E39206" s="113"/>
      <c r="H39206" s="133"/>
      <c r="T39206" s="133"/>
      <c r="X39206" s="131"/>
      <c r="Y39206" s="133"/>
      <c r="AJ39206" s="133"/>
      <c r="AO39206" s="135"/>
      <c r="AP39206" s="135"/>
      <c r="BJ39206" s="136"/>
    </row>
    <row r="39207" spans="5:62" ht="14.25" customHeight="1" x14ac:dyDescent="0.25">
      <c r="E39207" s="113"/>
      <c r="H39207" s="133"/>
      <c r="T39207" s="133"/>
      <c r="X39207" s="131"/>
      <c r="Y39207" s="133"/>
      <c r="AJ39207" s="133"/>
      <c r="AO39207" s="135"/>
      <c r="AP39207" s="135"/>
      <c r="BJ39207" s="136"/>
    </row>
    <row r="39208" spans="5:62" ht="14.25" customHeight="1" x14ac:dyDescent="0.25">
      <c r="E39208" s="113"/>
      <c r="H39208" s="133"/>
      <c r="T39208" s="133"/>
      <c r="X39208" s="131"/>
      <c r="Y39208" s="133"/>
      <c r="AJ39208" s="133"/>
      <c r="AO39208" s="135"/>
      <c r="AP39208" s="135"/>
      <c r="BJ39208" s="136"/>
    </row>
    <row r="39209" spans="5:62" ht="14.25" customHeight="1" x14ac:dyDescent="0.25">
      <c r="E39209" s="113"/>
      <c r="H39209" s="133"/>
      <c r="T39209" s="133"/>
      <c r="X39209" s="131"/>
      <c r="Y39209" s="133"/>
      <c r="AJ39209" s="133"/>
      <c r="AO39209" s="135"/>
      <c r="AP39209" s="135"/>
      <c r="BJ39209" s="136"/>
    </row>
    <row r="39210" spans="5:62" ht="14.25" customHeight="1" x14ac:dyDescent="0.25">
      <c r="E39210" s="113"/>
      <c r="H39210" s="133"/>
      <c r="T39210" s="133"/>
      <c r="X39210" s="131"/>
      <c r="Y39210" s="133"/>
      <c r="AJ39210" s="133"/>
      <c r="AO39210" s="135"/>
      <c r="AP39210" s="135"/>
      <c r="BJ39210" s="136"/>
    </row>
    <row r="39211" spans="5:62" ht="14.25" customHeight="1" x14ac:dyDescent="0.25">
      <c r="E39211" s="113"/>
      <c r="H39211" s="133"/>
      <c r="T39211" s="133"/>
      <c r="X39211" s="131"/>
      <c r="Y39211" s="133"/>
      <c r="AJ39211" s="133"/>
      <c r="AO39211" s="135"/>
      <c r="AP39211" s="135"/>
      <c r="BJ39211" s="136"/>
    </row>
    <row r="39212" spans="5:62" ht="14.25" customHeight="1" x14ac:dyDescent="0.25">
      <c r="E39212" s="113"/>
      <c r="H39212" s="133"/>
      <c r="T39212" s="133"/>
      <c r="X39212" s="131"/>
      <c r="Y39212" s="133"/>
      <c r="AJ39212" s="133"/>
      <c r="AO39212" s="135"/>
      <c r="AP39212" s="135"/>
      <c r="BJ39212" s="136"/>
    </row>
    <row r="39213" spans="5:62" ht="14.25" customHeight="1" x14ac:dyDescent="0.25">
      <c r="E39213" s="113"/>
      <c r="H39213" s="133"/>
      <c r="T39213" s="133"/>
      <c r="X39213" s="131"/>
      <c r="Y39213" s="133"/>
      <c r="AJ39213" s="133"/>
      <c r="AO39213" s="135"/>
      <c r="AP39213" s="135"/>
      <c r="BJ39213" s="136"/>
    </row>
    <row r="39214" spans="5:62" ht="14.25" customHeight="1" x14ac:dyDescent="0.25">
      <c r="E39214" s="113"/>
      <c r="H39214" s="133"/>
      <c r="T39214" s="133"/>
      <c r="X39214" s="131"/>
      <c r="Y39214" s="133"/>
      <c r="AJ39214" s="133"/>
      <c r="AO39214" s="135"/>
      <c r="AP39214" s="135"/>
      <c r="BJ39214" s="136"/>
    </row>
    <row r="39215" spans="5:62" ht="14.25" customHeight="1" x14ac:dyDescent="0.25">
      <c r="E39215" s="113"/>
      <c r="H39215" s="133"/>
      <c r="T39215" s="133"/>
      <c r="X39215" s="131"/>
      <c r="Y39215" s="133"/>
      <c r="AJ39215" s="133"/>
      <c r="AO39215" s="135"/>
      <c r="AP39215" s="135"/>
      <c r="BJ39215" s="136"/>
    </row>
    <row r="39216" spans="5:62" ht="14.25" customHeight="1" x14ac:dyDescent="0.25">
      <c r="E39216" s="113"/>
      <c r="H39216" s="133"/>
      <c r="T39216" s="133"/>
      <c r="X39216" s="131"/>
      <c r="Y39216" s="133"/>
      <c r="AJ39216" s="133"/>
      <c r="AO39216" s="135"/>
      <c r="AP39216" s="135"/>
      <c r="BJ39216" s="136"/>
    </row>
    <row r="39217" spans="5:62" ht="14.25" customHeight="1" x14ac:dyDescent="0.25">
      <c r="E39217" s="113"/>
      <c r="H39217" s="133"/>
      <c r="T39217" s="133"/>
      <c r="X39217" s="131"/>
      <c r="Y39217" s="133"/>
      <c r="AJ39217" s="133"/>
      <c r="AO39217" s="135"/>
      <c r="AP39217" s="135"/>
      <c r="BJ39217" s="136"/>
    </row>
    <row r="39218" spans="5:62" ht="14.25" customHeight="1" x14ac:dyDescent="0.25">
      <c r="E39218" s="113"/>
      <c r="H39218" s="133"/>
      <c r="T39218" s="133"/>
      <c r="X39218" s="131"/>
      <c r="Y39218" s="133"/>
      <c r="AJ39218" s="133"/>
      <c r="AO39218" s="135"/>
      <c r="AP39218" s="135"/>
      <c r="BJ39218" s="136"/>
    </row>
    <row r="39219" spans="5:62" ht="14.25" customHeight="1" x14ac:dyDescent="0.25">
      <c r="E39219" s="113"/>
      <c r="H39219" s="133"/>
      <c r="T39219" s="133"/>
      <c r="X39219" s="131"/>
      <c r="Y39219" s="133"/>
      <c r="AJ39219" s="133"/>
      <c r="AO39219" s="135"/>
      <c r="AP39219" s="135"/>
      <c r="BJ39219" s="136"/>
    </row>
    <row r="39220" spans="5:62" ht="14.25" customHeight="1" x14ac:dyDescent="0.25">
      <c r="E39220" s="113"/>
      <c r="H39220" s="133"/>
      <c r="T39220" s="133"/>
      <c r="X39220" s="131"/>
      <c r="Y39220" s="133"/>
      <c r="AJ39220" s="133"/>
      <c r="AO39220" s="135"/>
      <c r="AP39220" s="135"/>
      <c r="BJ39220" s="136"/>
    </row>
    <row r="39221" spans="5:62" ht="14.25" customHeight="1" x14ac:dyDescent="0.25">
      <c r="E39221" s="113"/>
      <c r="H39221" s="133"/>
      <c r="T39221" s="133"/>
      <c r="X39221" s="131"/>
      <c r="Y39221" s="133"/>
      <c r="AJ39221" s="133"/>
      <c r="AO39221" s="135"/>
      <c r="AP39221" s="135"/>
      <c r="BJ39221" s="136"/>
    </row>
    <row r="39222" spans="5:62" ht="14.25" customHeight="1" x14ac:dyDescent="0.25">
      <c r="E39222" s="113"/>
      <c r="H39222" s="133"/>
      <c r="T39222" s="133"/>
      <c r="X39222" s="131"/>
      <c r="Y39222" s="133"/>
      <c r="AJ39222" s="133"/>
      <c r="AO39222" s="135"/>
      <c r="AP39222" s="135"/>
      <c r="BJ39222" s="136"/>
    </row>
    <row r="39223" spans="5:62" ht="14.25" customHeight="1" x14ac:dyDescent="0.25">
      <c r="E39223" s="113"/>
      <c r="H39223" s="133"/>
      <c r="T39223" s="133"/>
      <c r="X39223" s="131"/>
      <c r="Y39223" s="133"/>
      <c r="AJ39223" s="133"/>
      <c r="AO39223" s="135"/>
      <c r="AP39223" s="135"/>
      <c r="BJ39223" s="136"/>
    </row>
    <row r="39224" spans="5:62" ht="14.25" customHeight="1" x14ac:dyDescent="0.25">
      <c r="E39224" s="113"/>
      <c r="H39224" s="133"/>
      <c r="T39224" s="133"/>
      <c r="X39224" s="131"/>
      <c r="Y39224" s="133"/>
      <c r="AJ39224" s="133"/>
      <c r="AO39224" s="135"/>
      <c r="AP39224" s="135"/>
      <c r="BJ39224" s="136"/>
    </row>
    <row r="39225" spans="5:62" ht="14.25" customHeight="1" x14ac:dyDescent="0.25">
      <c r="E39225" s="113"/>
      <c r="H39225" s="133"/>
      <c r="T39225" s="133"/>
      <c r="X39225" s="131"/>
      <c r="Y39225" s="133"/>
      <c r="AJ39225" s="133"/>
      <c r="AO39225" s="135"/>
      <c r="AP39225" s="135"/>
      <c r="BJ39225" s="136"/>
    </row>
    <row r="39226" spans="5:62" ht="14.25" customHeight="1" x14ac:dyDescent="0.25">
      <c r="E39226" s="113"/>
      <c r="H39226" s="133"/>
      <c r="T39226" s="133"/>
      <c r="X39226" s="131"/>
      <c r="Y39226" s="133"/>
      <c r="AJ39226" s="133"/>
      <c r="AO39226" s="135"/>
      <c r="AP39226" s="135"/>
      <c r="BJ39226" s="136"/>
    </row>
    <row r="39227" spans="5:62" ht="14.25" customHeight="1" x14ac:dyDescent="0.25">
      <c r="E39227" s="113"/>
      <c r="H39227" s="133"/>
      <c r="T39227" s="133"/>
      <c r="X39227" s="131"/>
      <c r="Y39227" s="133"/>
      <c r="AJ39227" s="133"/>
      <c r="AO39227" s="135"/>
      <c r="AP39227" s="135"/>
      <c r="BJ39227" s="136"/>
    </row>
    <row r="39228" spans="5:62" ht="14.25" customHeight="1" x14ac:dyDescent="0.25">
      <c r="E39228" s="113"/>
      <c r="H39228" s="133"/>
      <c r="T39228" s="133"/>
      <c r="X39228" s="131"/>
      <c r="Y39228" s="133"/>
      <c r="AJ39228" s="133"/>
      <c r="AO39228" s="135"/>
      <c r="AP39228" s="135"/>
      <c r="BJ39228" s="136"/>
    </row>
    <row r="39229" spans="5:62" ht="14.25" customHeight="1" x14ac:dyDescent="0.25">
      <c r="E39229" s="113"/>
      <c r="H39229" s="133"/>
      <c r="T39229" s="133"/>
      <c r="X39229" s="131"/>
      <c r="Y39229" s="133"/>
      <c r="AJ39229" s="133"/>
      <c r="AO39229" s="135"/>
      <c r="AP39229" s="135"/>
      <c r="BJ39229" s="136"/>
    </row>
    <row r="39230" spans="5:62" ht="14.25" customHeight="1" x14ac:dyDescent="0.25">
      <c r="E39230" s="113"/>
      <c r="H39230" s="133"/>
      <c r="T39230" s="133"/>
      <c r="X39230" s="131"/>
      <c r="Y39230" s="133"/>
      <c r="AJ39230" s="133"/>
      <c r="AO39230" s="135"/>
      <c r="AP39230" s="135"/>
      <c r="BJ39230" s="136"/>
    </row>
    <row r="39231" spans="5:62" ht="14.25" customHeight="1" x14ac:dyDescent="0.25">
      <c r="E39231" s="113"/>
      <c r="H39231" s="133"/>
      <c r="T39231" s="133"/>
      <c r="X39231" s="131"/>
      <c r="Y39231" s="133"/>
      <c r="AJ39231" s="133"/>
      <c r="AO39231" s="135"/>
      <c r="AP39231" s="135"/>
      <c r="BJ39231" s="136"/>
    </row>
    <row r="39232" spans="5:62" ht="14.25" customHeight="1" x14ac:dyDescent="0.25">
      <c r="E39232" s="113"/>
      <c r="H39232" s="133"/>
      <c r="T39232" s="133"/>
      <c r="X39232" s="131"/>
      <c r="Y39232" s="133"/>
      <c r="AJ39232" s="133"/>
      <c r="AO39232" s="135"/>
      <c r="AP39232" s="135"/>
      <c r="BJ39232" s="136"/>
    </row>
    <row r="39233" spans="5:62" ht="14.25" customHeight="1" x14ac:dyDescent="0.25">
      <c r="E39233" s="113"/>
      <c r="H39233" s="133"/>
      <c r="T39233" s="133"/>
      <c r="X39233" s="131"/>
      <c r="Y39233" s="133"/>
      <c r="AJ39233" s="133"/>
      <c r="AO39233" s="135"/>
      <c r="AP39233" s="135"/>
      <c r="BJ39233" s="136"/>
    </row>
    <row r="39234" spans="5:62" ht="14.25" customHeight="1" x14ac:dyDescent="0.25">
      <c r="E39234" s="113"/>
      <c r="H39234" s="133"/>
      <c r="T39234" s="133"/>
      <c r="X39234" s="131"/>
      <c r="Y39234" s="133"/>
      <c r="AJ39234" s="133"/>
      <c r="AO39234" s="135"/>
      <c r="AP39234" s="135"/>
      <c r="BJ39234" s="136"/>
    </row>
    <row r="39235" spans="5:62" ht="14.25" customHeight="1" x14ac:dyDescent="0.25">
      <c r="E39235" s="113"/>
      <c r="H39235" s="133"/>
      <c r="T39235" s="133"/>
      <c r="X39235" s="131"/>
      <c r="Y39235" s="133"/>
      <c r="AJ39235" s="133"/>
      <c r="AO39235" s="135"/>
      <c r="AP39235" s="135"/>
      <c r="BJ39235" s="136"/>
    </row>
    <row r="39236" spans="5:62" ht="14.25" customHeight="1" x14ac:dyDescent="0.25">
      <c r="E39236" s="113"/>
      <c r="H39236" s="133"/>
      <c r="T39236" s="133"/>
      <c r="X39236" s="131"/>
      <c r="Y39236" s="133"/>
      <c r="AJ39236" s="133"/>
      <c r="AO39236" s="135"/>
      <c r="AP39236" s="135"/>
      <c r="BJ39236" s="136"/>
    </row>
    <row r="39237" spans="5:62" ht="14.25" customHeight="1" x14ac:dyDescent="0.25">
      <c r="E39237" s="113"/>
      <c r="H39237" s="133"/>
      <c r="T39237" s="133"/>
      <c r="X39237" s="131"/>
      <c r="Y39237" s="133"/>
      <c r="AJ39237" s="133"/>
      <c r="AO39237" s="135"/>
      <c r="AP39237" s="135"/>
      <c r="BJ39237" s="136"/>
    </row>
    <row r="39238" spans="5:62" ht="14.25" customHeight="1" x14ac:dyDescent="0.25">
      <c r="E39238" s="113"/>
      <c r="H39238" s="133"/>
      <c r="T39238" s="133"/>
      <c r="X39238" s="131"/>
      <c r="Y39238" s="133"/>
      <c r="AJ39238" s="133"/>
      <c r="AO39238" s="135"/>
      <c r="AP39238" s="135"/>
      <c r="BJ39238" s="136"/>
    </row>
    <row r="39239" spans="5:62" ht="14.25" customHeight="1" x14ac:dyDescent="0.25">
      <c r="E39239" s="113"/>
      <c r="H39239" s="133"/>
      <c r="T39239" s="133"/>
      <c r="X39239" s="131"/>
      <c r="Y39239" s="133"/>
      <c r="AJ39239" s="133"/>
      <c r="AO39239" s="135"/>
      <c r="AP39239" s="135"/>
      <c r="BJ39239" s="136"/>
    </row>
    <row r="39240" spans="5:62" ht="14.25" customHeight="1" x14ac:dyDescent="0.25">
      <c r="E39240" s="113"/>
      <c r="H39240" s="133"/>
      <c r="T39240" s="133"/>
      <c r="X39240" s="131"/>
      <c r="Y39240" s="133"/>
      <c r="AJ39240" s="133"/>
      <c r="AO39240" s="135"/>
      <c r="AP39240" s="135"/>
      <c r="BJ39240" s="136"/>
    </row>
    <row r="39241" spans="5:62" ht="14.25" customHeight="1" x14ac:dyDescent="0.25">
      <c r="E39241" s="113"/>
      <c r="H39241" s="133"/>
      <c r="T39241" s="133"/>
      <c r="X39241" s="131"/>
      <c r="Y39241" s="133"/>
      <c r="AJ39241" s="133"/>
      <c r="AO39241" s="135"/>
      <c r="AP39241" s="135"/>
      <c r="BJ39241" s="136"/>
    </row>
    <row r="39242" spans="5:62" ht="14.25" customHeight="1" x14ac:dyDescent="0.25">
      <c r="E39242" s="113"/>
      <c r="H39242" s="133"/>
      <c r="T39242" s="133"/>
      <c r="X39242" s="131"/>
      <c r="Y39242" s="133"/>
      <c r="AJ39242" s="133"/>
      <c r="AO39242" s="135"/>
      <c r="AP39242" s="135"/>
      <c r="BJ39242" s="136"/>
    </row>
    <row r="39243" spans="5:62" ht="14.25" customHeight="1" x14ac:dyDescent="0.25">
      <c r="E39243" s="113"/>
      <c r="H39243" s="133"/>
      <c r="T39243" s="133"/>
      <c r="X39243" s="131"/>
      <c r="Y39243" s="133"/>
      <c r="AJ39243" s="133"/>
      <c r="AO39243" s="135"/>
      <c r="AP39243" s="135"/>
      <c r="BJ39243" s="136"/>
    </row>
    <row r="39244" spans="5:62" ht="14.25" customHeight="1" x14ac:dyDescent="0.25">
      <c r="E39244" s="113"/>
      <c r="H39244" s="133"/>
      <c r="T39244" s="133"/>
      <c r="X39244" s="131"/>
      <c r="Y39244" s="133"/>
      <c r="AJ39244" s="133"/>
      <c r="AO39244" s="135"/>
      <c r="AP39244" s="135"/>
      <c r="BJ39244" s="136"/>
    </row>
    <row r="39245" spans="5:62" ht="14.25" customHeight="1" x14ac:dyDescent="0.25">
      <c r="E39245" s="113"/>
      <c r="H39245" s="133"/>
      <c r="T39245" s="133"/>
      <c r="X39245" s="131"/>
      <c r="Y39245" s="133"/>
      <c r="AJ39245" s="133"/>
      <c r="AO39245" s="135"/>
      <c r="AP39245" s="135"/>
      <c r="BJ39245" s="136"/>
    </row>
    <row r="39246" spans="5:62" ht="14.25" customHeight="1" x14ac:dyDescent="0.25">
      <c r="E39246" s="113"/>
      <c r="H39246" s="133"/>
      <c r="T39246" s="133"/>
      <c r="X39246" s="131"/>
      <c r="Y39246" s="133"/>
      <c r="AJ39246" s="133"/>
      <c r="AO39246" s="135"/>
      <c r="AP39246" s="135"/>
      <c r="BJ39246" s="136"/>
    </row>
    <row r="39247" spans="5:62" ht="14.25" customHeight="1" x14ac:dyDescent="0.25">
      <c r="E39247" s="113"/>
      <c r="H39247" s="133"/>
      <c r="T39247" s="133"/>
      <c r="X39247" s="131"/>
      <c r="Y39247" s="133"/>
      <c r="AJ39247" s="133"/>
      <c r="AO39247" s="135"/>
      <c r="AP39247" s="135"/>
      <c r="BJ39247" s="136"/>
    </row>
    <row r="39248" spans="5:62" ht="14.25" customHeight="1" x14ac:dyDescent="0.25">
      <c r="E39248" s="113"/>
      <c r="H39248" s="133"/>
      <c r="T39248" s="133"/>
      <c r="X39248" s="131"/>
      <c r="Y39248" s="133"/>
      <c r="AJ39248" s="133"/>
      <c r="AO39248" s="135"/>
      <c r="AP39248" s="135"/>
      <c r="BJ39248" s="136"/>
    </row>
    <row r="39249" spans="5:62" ht="14.25" customHeight="1" x14ac:dyDescent="0.25">
      <c r="E39249" s="113"/>
      <c r="H39249" s="133"/>
      <c r="T39249" s="133"/>
      <c r="X39249" s="131"/>
      <c r="Y39249" s="133"/>
      <c r="AJ39249" s="133"/>
      <c r="AO39249" s="135"/>
      <c r="AP39249" s="135"/>
      <c r="BJ39249" s="136"/>
    </row>
    <row r="39250" spans="5:62" ht="14.25" customHeight="1" x14ac:dyDescent="0.25">
      <c r="E39250" s="113"/>
      <c r="H39250" s="133"/>
      <c r="T39250" s="133"/>
      <c r="X39250" s="131"/>
      <c r="Y39250" s="133"/>
      <c r="AJ39250" s="133"/>
      <c r="AO39250" s="135"/>
      <c r="AP39250" s="135"/>
      <c r="BJ39250" s="136"/>
    </row>
    <row r="39251" spans="5:62" ht="14.25" customHeight="1" x14ac:dyDescent="0.25">
      <c r="E39251" s="113"/>
      <c r="H39251" s="133"/>
      <c r="T39251" s="133"/>
      <c r="X39251" s="131"/>
      <c r="Y39251" s="133"/>
      <c r="AJ39251" s="133"/>
      <c r="AO39251" s="135"/>
      <c r="AP39251" s="135"/>
      <c r="BJ39251" s="136"/>
    </row>
    <row r="39252" spans="5:62" ht="14.25" customHeight="1" x14ac:dyDescent="0.25">
      <c r="E39252" s="113"/>
      <c r="H39252" s="133"/>
      <c r="T39252" s="133"/>
      <c r="X39252" s="131"/>
      <c r="Y39252" s="133"/>
      <c r="AJ39252" s="133"/>
      <c r="AO39252" s="135"/>
      <c r="AP39252" s="135"/>
      <c r="BJ39252" s="136"/>
    </row>
    <row r="39253" spans="5:62" ht="14.25" customHeight="1" x14ac:dyDescent="0.25">
      <c r="E39253" s="113"/>
      <c r="H39253" s="133"/>
      <c r="T39253" s="133"/>
      <c r="X39253" s="131"/>
      <c r="Y39253" s="133"/>
      <c r="AJ39253" s="133"/>
      <c r="AO39253" s="135"/>
      <c r="AP39253" s="135"/>
      <c r="BJ39253" s="136"/>
    </row>
    <row r="39254" spans="5:62" ht="14.25" customHeight="1" x14ac:dyDescent="0.25">
      <c r="E39254" s="113"/>
      <c r="H39254" s="133"/>
      <c r="T39254" s="133"/>
      <c r="X39254" s="131"/>
      <c r="Y39254" s="133"/>
      <c r="AJ39254" s="133"/>
      <c r="AO39254" s="135"/>
      <c r="AP39254" s="135"/>
      <c r="BJ39254" s="136"/>
    </row>
    <row r="39255" spans="5:62" ht="14.25" customHeight="1" x14ac:dyDescent="0.25">
      <c r="E39255" s="113"/>
      <c r="H39255" s="133"/>
      <c r="T39255" s="133"/>
      <c r="X39255" s="131"/>
      <c r="Y39255" s="133"/>
      <c r="AJ39255" s="133"/>
      <c r="AO39255" s="135"/>
      <c r="AP39255" s="135"/>
      <c r="BJ39255" s="136"/>
    </row>
    <row r="39256" spans="5:62" ht="14.25" customHeight="1" x14ac:dyDescent="0.25">
      <c r="E39256" s="113"/>
      <c r="H39256" s="133"/>
      <c r="T39256" s="133"/>
      <c r="X39256" s="131"/>
      <c r="Y39256" s="133"/>
      <c r="AJ39256" s="133"/>
      <c r="AO39256" s="135"/>
      <c r="AP39256" s="135"/>
      <c r="BJ39256" s="136"/>
    </row>
    <row r="39257" spans="5:62" ht="14.25" customHeight="1" x14ac:dyDescent="0.25">
      <c r="E39257" s="113"/>
      <c r="H39257" s="133"/>
      <c r="T39257" s="133"/>
      <c r="X39257" s="131"/>
      <c r="Y39257" s="133"/>
      <c r="AJ39257" s="133"/>
      <c r="AO39257" s="135"/>
      <c r="AP39257" s="135"/>
      <c r="BJ39257" s="136"/>
    </row>
    <row r="39258" spans="5:62" ht="14.25" customHeight="1" x14ac:dyDescent="0.25">
      <c r="E39258" s="113"/>
      <c r="H39258" s="133"/>
      <c r="T39258" s="133"/>
      <c r="X39258" s="131"/>
      <c r="Y39258" s="133"/>
      <c r="AJ39258" s="133"/>
      <c r="AO39258" s="135"/>
      <c r="AP39258" s="135"/>
      <c r="BJ39258" s="136"/>
    </row>
    <row r="39259" spans="5:62" ht="14.25" customHeight="1" x14ac:dyDescent="0.25">
      <c r="E39259" s="113"/>
      <c r="H39259" s="133"/>
      <c r="T39259" s="133"/>
      <c r="X39259" s="131"/>
      <c r="Y39259" s="133"/>
      <c r="AJ39259" s="133"/>
      <c r="AO39259" s="135"/>
      <c r="AP39259" s="135"/>
      <c r="BJ39259" s="136"/>
    </row>
    <row r="39260" spans="5:62" ht="14.25" customHeight="1" x14ac:dyDescent="0.25">
      <c r="E39260" s="113"/>
      <c r="H39260" s="133"/>
      <c r="T39260" s="133"/>
      <c r="X39260" s="131"/>
      <c r="Y39260" s="133"/>
      <c r="AJ39260" s="133"/>
      <c r="AO39260" s="135"/>
      <c r="AP39260" s="135"/>
      <c r="BJ39260" s="136"/>
    </row>
    <row r="39261" spans="5:62" ht="14.25" customHeight="1" x14ac:dyDescent="0.25">
      <c r="E39261" s="113"/>
      <c r="H39261" s="133"/>
      <c r="T39261" s="133"/>
      <c r="X39261" s="131"/>
      <c r="Y39261" s="133"/>
      <c r="AJ39261" s="133"/>
      <c r="AO39261" s="135"/>
      <c r="AP39261" s="135"/>
      <c r="BJ39261" s="136"/>
    </row>
    <row r="39262" spans="5:62" ht="14.25" customHeight="1" x14ac:dyDescent="0.25">
      <c r="E39262" s="113"/>
      <c r="H39262" s="133"/>
      <c r="T39262" s="133"/>
      <c r="X39262" s="131"/>
      <c r="Y39262" s="133"/>
      <c r="AJ39262" s="133"/>
      <c r="AO39262" s="135"/>
      <c r="AP39262" s="135"/>
      <c r="BJ39262" s="136"/>
    </row>
    <row r="39263" spans="5:62" ht="14.25" customHeight="1" x14ac:dyDescent="0.25">
      <c r="E39263" s="113"/>
      <c r="H39263" s="133"/>
      <c r="T39263" s="133"/>
      <c r="X39263" s="131"/>
      <c r="Y39263" s="133"/>
      <c r="AJ39263" s="133"/>
      <c r="AO39263" s="135"/>
      <c r="AP39263" s="135"/>
      <c r="BJ39263" s="136"/>
    </row>
    <row r="39264" spans="5:62" ht="14.25" customHeight="1" x14ac:dyDescent="0.25">
      <c r="E39264" s="113"/>
      <c r="H39264" s="133"/>
      <c r="T39264" s="133"/>
      <c r="X39264" s="131"/>
      <c r="Y39264" s="133"/>
      <c r="AJ39264" s="133"/>
      <c r="AO39264" s="135"/>
      <c r="AP39264" s="135"/>
      <c r="BJ39264" s="136"/>
    </row>
    <row r="39265" spans="5:62" ht="14.25" customHeight="1" x14ac:dyDescent="0.25">
      <c r="E39265" s="113"/>
      <c r="H39265" s="133"/>
      <c r="T39265" s="133"/>
      <c r="X39265" s="131"/>
      <c r="Y39265" s="133"/>
      <c r="AJ39265" s="133"/>
      <c r="AO39265" s="135"/>
      <c r="AP39265" s="135"/>
      <c r="BJ39265" s="136"/>
    </row>
    <row r="39266" spans="5:62" ht="14.25" customHeight="1" x14ac:dyDescent="0.25">
      <c r="E39266" s="113"/>
      <c r="H39266" s="133"/>
      <c r="T39266" s="133"/>
      <c r="X39266" s="131"/>
      <c r="Y39266" s="133"/>
      <c r="AJ39266" s="133"/>
      <c r="AO39266" s="135"/>
      <c r="AP39266" s="135"/>
      <c r="BJ39266" s="136"/>
    </row>
    <row r="39267" spans="5:62" ht="14.25" customHeight="1" x14ac:dyDescent="0.25">
      <c r="E39267" s="113"/>
      <c r="H39267" s="133"/>
      <c r="T39267" s="133"/>
      <c r="X39267" s="131"/>
      <c r="Y39267" s="133"/>
      <c r="AJ39267" s="133"/>
      <c r="AO39267" s="135"/>
      <c r="AP39267" s="135"/>
      <c r="BJ39267" s="136"/>
    </row>
    <row r="39268" spans="5:62" ht="14.25" customHeight="1" x14ac:dyDescent="0.25">
      <c r="E39268" s="113"/>
      <c r="H39268" s="133"/>
      <c r="T39268" s="133"/>
      <c r="X39268" s="131"/>
      <c r="Y39268" s="133"/>
      <c r="AJ39268" s="133"/>
      <c r="AO39268" s="135"/>
      <c r="AP39268" s="135"/>
      <c r="BJ39268" s="136"/>
    </row>
    <row r="39269" spans="5:62" ht="14.25" customHeight="1" x14ac:dyDescent="0.25">
      <c r="E39269" s="113"/>
      <c r="H39269" s="133"/>
      <c r="T39269" s="133"/>
      <c r="X39269" s="131"/>
      <c r="Y39269" s="133"/>
      <c r="AJ39269" s="133"/>
      <c r="AO39269" s="135"/>
      <c r="AP39269" s="135"/>
      <c r="BJ39269" s="136"/>
    </row>
    <row r="39270" spans="5:62" ht="14.25" customHeight="1" x14ac:dyDescent="0.25">
      <c r="E39270" s="113"/>
      <c r="H39270" s="133"/>
      <c r="T39270" s="133"/>
      <c r="X39270" s="131"/>
      <c r="Y39270" s="133"/>
      <c r="AJ39270" s="133"/>
      <c r="AO39270" s="135"/>
      <c r="AP39270" s="135"/>
      <c r="BJ39270" s="136"/>
    </row>
    <row r="39271" spans="5:62" ht="14.25" customHeight="1" x14ac:dyDescent="0.25">
      <c r="E39271" s="113"/>
      <c r="H39271" s="133"/>
      <c r="T39271" s="133"/>
      <c r="X39271" s="131"/>
      <c r="Y39271" s="133"/>
      <c r="AJ39271" s="133"/>
      <c r="AO39271" s="135"/>
      <c r="AP39271" s="135"/>
      <c r="BJ39271" s="136"/>
    </row>
    <row r="39272" spans="5:62" ht="14.25" customHeight="1" x14ac:dyDescent="0.25">
      <c r="E39272" s="113"/>
      <c r="H39272" s="133"/>
      <c r="T39272" s="133"/>
      <c r="X39272" s="131"/>
      <c r="Y39272" s="133"/>
      <c r="AJ39272" s="133"/>
      <c r="AO39272" s="135"/>
      <c r="AP39272" s="135"/>
      <c r="BJ39272" s="136"/>
    </row>
    <row r="39273" spans="5:62" ht="14.25" customHeight="1" x14ac:dyDescent="0.25">
      <c r="E39273" s="113"/>
      <c r="H39273" s="133"/>
      <c r="T39273" s="133"/>
      <c r="X39273" s="131"/>
      <c r="Y39273" s="133"/>
      <c r="AJ39273" s="133"/>
      <c r="AO39273" s="135"/>
      <c r="AP39273" s="135"/>
      <c r="BJ39273" s="136"/>
    </row>
    <row r="39274" spans="5:62" ht="14.25" customHeight="1" x14ac:dyDescent="0.25">
      <c r="E39274" s="113"/>
      <c r="H39274" s="133"/>
      <c r="T39274" s="133"/>
      <c r="X39274" s="131"/>
      <c r="Y39274" s="133"/>
      <c r="AJ39274" s="133"/>
      <c r="AO39274" s="135"/>
      <c r="AP39274" s="135"/>
      <c r="BJ39274" s="136"/>
    </row>
    <row r="39275" spans="5:62" ht="14.25" customHeight="1" x14ac:dyDescent="0.25">
      <c r="E39275" s="113"/>
      <c r="H39275" s="133"/>
      <c r="T39275" s="133"/>
      <c r="X39275" s="131"/>
      <c r="Y39275" s="133"/>
      <c r="AJ39275" s="133"/>
      <c r="AO39275" s="135"/>
      <c r="AP39275" s="135"/>
      <c r="BJ39275" s="136"/>
    </row>
    <row r="39276" spans="5:62" ht="14.25" customHeight="1" x14ac:dyDescent="0.25">
      <c r="E39276" s="113"/>
      <c r="H39276" s="133"/>
      <c r="T39276" s="133"/>
      <c r="X39276" s="131"/>
      <c r="Y39276" s="133"/>
      <c r="AJ39276" s="133"/>
      <c r="AO39276" s="135"/>
      <c r="AP39276" s="135"/>
      <c r="BJ39276" s="136"/>
    </row>
    <row r="39277" spans="5:62" ht="14.25" customHeight="1" x14ac:dyDescent="0.25">
      <c r="E39277" s="113"/>
      <c r="H39277" s="133"/>
      <c r="T39277" s="133"/>
      <c r="X39277" s="131"/>
      <c r="Y39277" s="133"/>
      <c r="AJ39277" s="133"/>
      <c r="AO39277" s="135"/>
      <c r="AP39277" s="135"/>
      <c r="BJ39277" s="136"/>
    </row>
    <row r="39278" spans="5:62" ht="14.25" customHeight="1" x14ac:dyDescent="0.25">
      <c r="E39278" s="113"/>
      <c r="H39278" s="133"/>
      <c r="T39278" s="133"/>
      <c r="X39278" s="131"/>
      <c r="Y39278" s="133"/>
      <c r="AJ39278" s="133"/>
      <c r="AO39278" s="135"/>
      <c r="AP39278" s="135"/>
      <c r="BJ39278" s="136"/>
    </row>
    <row r="39279" spans="5:62" ht="14.25" customHeight="1" x14ac:dyDescent="0.25">
      <c r="E39279" s="113"/>
      <c r="H39279" s="133"/>
      <c r="T39279" s="133"/>
      <c r="X39279" s="131"/>
      <c r="Y39279" s="133"/>
      <c r="AJ39279" s="133"/>
      <c r="AO39279" s="135"/>
      <c r="AP39279" s="135"/>
      <c r="BJ39279" s="136"/>
    </row>
    <row r="39280" spans="5:62" ht="14.25" customHeight="1" x14ac:dyDescent="0.25">
      <c r="E39280" s="113"/>
      <c r="H39280" s="133"/>
      <c r="T39280" s="133"/>
      <c r="X39280" s="131"/>
      <c r="Y39280" s="133"/>
      <c r="AJ39280" s="133"/>
      <c r="AO39280" s="135"/>
      <c r="AP39280" s="135"/>
      <c r="BJ39280" s="136"/>
    </row>
    <row r="39281" spans="5:62" ht="14.25" customHeight="1" x14ac:dyDescent="0.25">
      <c r="E39281" s="113"/>
      <c r="H39281" s="133"/>
      <c r="T39281" s="133"/>
      <c r="X39281" s="131"/>
      <c r="Y39281" s="133"/>
      <c r="AJ39281" s="133"/>
      <c r="AO39281" s="135"/>
      <c r="AP39281" s="135"/>
      <c r="BJ39281" s="136"/>
    </row>
    <row r="39282" spans="5:62" ht="14.25" customHeight="1" x14ac:dyDescent="0.25">
      <c r="E39282" s="113"/>
      <c r="H39282" s="133"/>
      <c r="T39282" s="133"/>
      <c r="X39282" s="131"/>
      <c r="Y39282" s="133"/>
      <c r="AJ39282" s="133"/>
      <c r="AO39282" s="135"/>
      <c r="AP39282" s="135"/>
      <c r="BJ39282" s="136"/>
    </row>
    <row r="39283" spans="5:62" ht="14.25" customHeight="1" x14ac:dyDescent="0.25">
      <c r="E39283" s="113"/>
      <c r="H39283" s="133"/>
      <c r="T39283" s="133"/>
      <c r="X39283" s="131"/>
      <c r="Y39283" s="133"/>
      <c r="AJ39283" s="133"/>
      <c r="AO39283" s="135"/>
      <c r="AP39283" s="135"/>
      <c r="BJ39283" s="136"/>
    </row>
    <row r="39284" spans="5:62" ht="14.25" customHeight="1" x14ac:dyDescent="0.25">
      <c r="E39284" s="113"/>
      <c r="H39284" s="133"/>
      <c r="T39284" s="133"/>
      <c r="X39284" s="131"/>
      <c r="Y39284" s="133"/>
      <c r="AJ39284" s="133"/>
      <c r="AO39284" s="135"/>
      <c r="AP39284" s="135"/>
      <c r="BJ39284" s="136"/>
    </row>
    <row r="39285" spans="5:62" ht="14.25" customHeight="1" x14ac:dyDescent="0.25">
      <c r="E39285" s="113"/>
      <c r="H39285" s="133"/>
      <c r="T39285" s="133"/>
      <c r="X39285" s="131"/>
      <c r="Y39285" s="133"/>
      <c r="AJ39285" s="133"/>
      <c r="AO39285" s="135"/>
      <c r="AP39285" s="135"/>
      <c r="BJ39285" s="136"/>
    </row>
    <row r="39286" spans="5:62" ht="14.25" customHeight="1" x14ac:dyDescent="0.25">
      <c r="E39286" s="113"/>
      <c r="H39286" s="133"/>
      <c r="T39286" s="133"/>
      <c r="X39286" s="131"/>
      <c r="Y39286" s="133"/>
      <c r="AJ39286" s="133"/>
      <c r="AO39286" s="135"/>
      <c r="AP39286" s="135"/>
      <c r="BJ39286" s="136"/>
    </row>
    <row r="39287" spans="5:62" ht="14.25" customHeight="1" x14ac:dyDescent="0.25">
      <c r="E39287" s="113"/>
      <c r="H39287" s="133"/>
      <c r="T39287" s="133"/>
      <c r="X39287" s="131"/>
      <c r="Y39287" s="133"/>
      <c r="AJ39287" s="133"/>
      <c r="AO39287" s="135"/>
      <c r="AP39287" s="135"/>
      <c r="BJ39287" s="136"/>
    </row>
    <row r="39288" spans="5:62" ht="14.25" customHeight="1" x14ac:dyDescent="0.25">
      <c r="E39288" s="113"/>
      <c r="H39288" s="133"/>
      <c r="T39288" s="133"/>
      <c r="X39288" s="131"/>
      <c r="Y39288" s="133"/>
      <c r="AJ39288" s="133"/>
      <c r="AO39288" s="135"/>
      <c r="AP39288" s="135"/>
      <c r="BJ39288" s="136"/>
    </row>
    <row r="39289" spans="5:62" ht="14.25" customHeight="1" x14ac:dyDescent="0.25">
      <c r="E39289" s="113"/>
      <c r="H39289" s="133"/>
      <c r="T39289" s="133"/>
      <c r="X39289" s="131"/>
      <c r="Y39289" s="133"/>
      <c r="AJ39289" s="133"/>
      <c r="AO39289" s="135"/>
      <c r="AP39289" s="135"/>
      <c r="BJ39289" s="136"/>
    </row>
    <row r="39290" spans="5:62" ht="14.25" customHeight="1" x14ac:dyDescent="0.25">
      <c r="E39290" s="113"/>
      <c r="H39290" s="133"/>
      <c r="T39290" s="133"/>
      <c r="X39290" s="131"/>
      <c r="Y39290" s="133"/>
      <c r="AJ39290" s="133"/>
      <c r="AO39290" s="135"/>
      <c r="AP39290" s="135"/>
      <c r="BJ39290" s="136"/>
    </row>
    <row r="39291" spans="5:62" ht="14.25" customHeight="1" x14ac:dyDescent="0.25">
      <c r="E39291" s="113"/>
      <c r="H39291" s="133"/>
      <c r="T39291" s="133"/>
      <c r="X39291" s="131"/>
      <c r="Y39291" s="133"/>
      <c r="AJ39291" s="133"/>
      <c r="AO39291" s="135"/>
      <c r="AP39291" s="135"/>
      <c r="BJ39291" s="136"/>
    </row>
    <row r="39292" spans="5:62" ht="14.25" customHeight="1" x14ac:dyDescent="0.25">
      <c r="E39292" s="113"/>
      <c r="H39292" s="133"/>
      <c r="T39292" s="133"/>
      <c r="X39292" s="131"/>
      <c r="Y39292" s="133"/>
      <c r="AJ39292" s="133"/>
      <c r="AO39292" s="135"/>
      <c r="AP39292" s="135"/>
      <c r="BJ39292" s="136"/>
    </row>
    <row r="39293" spans="5:62" ht="14.25" customHeight="1" x14ac:dyDescent="0.25">
      <c r="E39293" s="113"/>
      <c r="H39293" s="133"/>
      <c r="T39293" s="133"/>
      <c r="X39293" s="131"/>
      <c r="Y39293" s="133"/>
      <c r="AJ39293" s="133"/>
      <c r="AO39293" s="135"/>
      <c r="AP39293" s="135"/>
      <c r="BJ39293" s="136"/>
    </row>
    <row r="39294" spans="5:62" ht="14.25" customHeight="1" x14ac:dyDescent="0.25">
      <c r="E39294" s="113"/>
      <c r="H39294" s="133"/>
      <c r="T39294" s="133"/>
      <c r="X39294" s="131"/>
      <c r="Y39294" s="133"/>
      <c r="AJ39294" s="133"/>
      <c r="AO39294" s="135"/>
      <c r="AP39294" s="135"/>
      <c r="BJ39294" s="136"/>
    </row>
    <row r="39295" spans="5:62" ht="14.25" customHeight="1" x14ac:dyDescent="0.25">
      <c r="E39295" s="113"/>
      <c r="H39295" s="133"/>
      <c r="T39295" s="133"/>
      <c r="X39295" s="131"/>
      <c r="Y39295" s="133"/>
      <c r="AJ39295" s="133"/>
      <c r="AO39295" s="135"/>
      <c r="AP39295" s="135"/>
      <c r="BJ39295" s="136"/>
    </row>
    <row r="39296" spans="5:62" ht="14.25" customHeight="1" x14ac:dyDescent="0.25">
      <c r="E39296" s="113"/>
      <c r="H39296" s="133"/>
      <c r="T39296" s="133"/>
      <c r="X39296" s="131"/>
      <c r="Y39296" s="133"/>
      <c r="AJ39296" s="133"/>
      <c r="AO39296" s="135"/>
      <c r="AP39296" s="135"/>
      <c r="BJ39296" s="136"/>
    </row>
    <row r="39297" spans="5:62" ht="14.25" customHeight="1" x14ac:dyDescent="0.25">
      <c r="E39297" s="113"/>
      <c r="H39297" s="133"/>
      <c r="T39297" s="133"/>
      <c r="X39297" s="131"/>
      <c r="Y39297" s="133"/>
      <c r="AJ39297" s="133"/>
      <c r="AO39297" s="135"/>
      <c r="AP39297" s="135"/>
      <c r="BJ39297" s="136"/>
    </row>
    <row r="39298" spans="5:62" ht="14.25" customHeight="1" x14ac:dyDescent="0.25">
      <c r="E39298" s="113"/>
      <c r="H39298" s="133"/>
      <c r="T39298" s="133"/>
      <c r="X39298" s="131"/>
      <c r="Y39298" s="133"/>
      <c r="AJ39298" s="133"/>
      <c r="AO39298" s="135"/>
      <c r="AP39298" s="135"/>
      <c r="BJ39298" s="136"/>
    </row>
    <row r="39299" spans="5:62" ht="14.25" customHeight="1" x14ac:dyDescent="0.25">
      <c r="E39299" s="113"/>
      <c r="H39299" s="133"/>
      <c r="T39299" s="133"/>
      <c r="X39299" s="131"/>
      <c r="Y39299" s="133"/>
      <c r="AJ39299" s="133"/>
      <c r="AO39299" s="135"/>
      <c r="AP39299" s="135"/>
      <c r="BJ39299" s="136"/>
    </row>
    <row r="39300" spans="5:62" ht="14.25" customHeight="1" x14ac:dyDescent="0.25">
      <c r="E39300" s="113"/>
      <c r="H39300" s="133"/>
      <c r="T39300" s="133"/>
      <c r="X39300" s="131"/>
      <c r="Y39300" s="133"/>
      <c r="AJ39300" s="133"/>
      <c r="AO39300" s="135"/>
      <c r="AP39300" s="135"/>
      <c r="BJ39300" s="136"/>
    </row>
    <row r="39301" spans="5:62" ht="14.25" customHeight="1" x14ac:dyDescent="0.25">
      <c r="E39301" s="113"/>
      <c r="H39301" s="133"/>
      <c r="T39301" s="133"/>
      <c r="X39301" s="131"/>
      <c r="Y39301" s="133"/>
      <c r="AJ39301" s="133"/>
      <c r="AO39301" s="135"/>
      <c r="AP39301" s="135"/>
      <c r="BJ39301" s="136"/>
    </row>
    <row r="39302" spans="5:62" ht="14.25" customHeight="1" x14ac:dyDescent="0.25">
      <c r="E39302" s="113"/>
      <c r="H39302" s="133"/>
      <c r="T39302" s="133"/>
      <c r="X39302" s="131"/>
      <c r="Y39302" s="133"/>
      <c r="AJ39302" s="133"/>
      <c r="AO39302" s="135"/>
      <c r="AP39302" s="135"/>
      <c r="BJ39302" s="136"/>
    </row>
    <row r="39303" spans="5:62" ht="14.25" customHeight="1" x14ac:dyDescent="0.25">
      <c r="E39303" s="113"/>
      <c r="H39303" s="133"/>
      <c r="T39303" s="133"/>
      <c r="X39303" s="131"/>
      <c r="Y39303" s="133"/>
      <c r="AJ39303" s="133"/>
      <c r="AO39303" s="135"/>
      <c r="AP39303" s="135"/>
      <c r="BJ39303" s="136"/>
    </row>
    <row r="39304" spans="5:62" ht="14.25" customHeight="1" x14ac:dyDescent="0.25">
      <c r="E39304" s="113"/>
      <c r="H39304" s="133"/>
      <c r="T39304" s="133"/>
      <c r="X39304" s="131"/>
      <c r="Y39304" s="133"/>
      <c r="AJ39304" s="133"/>
      <c r="AO39304" s="135"/>
      <c r="AP39304" s="135"/>
      <c r="BJ39304" s="136"/>
    </row>
    <row r="39305" spans="5:62" ht="14.25" customHeight="1" x14ac:dyDescent="0.25">
      <c r="E39305" s="113"/>
      <c r="H39305" s="133"/>
      <c r="T39305" s="133"/>
      <c r="X39305" s="131"/>
      <c r="Y39305" s="133"/>
      <c r="AJ39305" s="133"/>
      <c r="AO39305" s="135"/>
      <c r="AP39305" s="135"/>
      <c r="BJ39305" s="136"/>
    </row>
    <row r="39306" spans="5:62" ht="14.25" customHeight="1" x14ac:dyDescent="0.25">
      <c r="E39306" s="113"/>
      <c r="H39306" s="133"/>
      <c r="T39306" s="133"/>
      <c r="X39306" s="131"/>
      <c r="Y39306" s="133"/>
      <c r="AJ39306" s="133"/>
      <c r="AO39306" s="135"/>
      <c r="AP39306" s="135"/>
      <c r="BJ39306" s="136"/>
    </row>
    <row r="39307" spans="5:62" ht="14.25" customHeight="1" x14ac:dyDescent="0.25">
      <c r="E39307" s="113"/>
      <c r="H39307" s="133"/>
      <c r="T39307" s="133"/>
      <c r="X39307" s="131"/>
      <c r="Y39307" s="133"/>
      <c r="AJ39307" s="133"/>
      <c r="AO39307" s="135"/>
      <c r="AP39307" s="135"/>
      <c r="BJ39307" s="136"/>
    </row>
    <row r="39308" spans="5:62" ht="14.25" customHeight="1" x14ac:dyDescent="0.25">
      <c r="E39308" s="113"/>
      <c r="H39308" s="133"/>
      <c r="T39308" s="133"/>
      <c r="X39308" s="131"/>
      <c r="Y39308" s="133"/>
      <c r="AJ39308" s="133"/>
      <c r="AO39308" s="135"/>
      <c r="AP39308" s="135"/>
      <c r="BJ39308" s="136"/>
    </row>
    <row r="39309" spans="5:62" ht="14.25" customHeight="1" x14ac:dyDescent="0.25">
      <c r="E39309" s="113"/>
      <c r="H39309" s="133"/>
      <c r="T39309" s="133"/>
      <c r="X39309" s="131"/>
      <c r="Y39309" s="133"/>
      <c r="AJ39309" s="133"/>
      <c r="AO39309" s="135"/>
      <c r="AP39309" s="135"/>
      <c r="BJ39309" s="136"/>
    </row>
    <row r="39310" spans="5:62" ht="14.25" customHeight="1" x14ac:dyDescent="0.25">
      <c r="E39310" s="113"/>
      <c r="H39310" s="133"/>
      <c r="T39310" s="133"/>
      <c r="X39310" s="131"/>
      <c r="Y39310" s="133"/>
      <c r="AJ39310" s="133"/>
      <c r="AO39310" s="135"/>
      <c r="AP39310" s="135"/>
      <c r="BJ39310" s="136"/>
    </row>
    <row r="39311" spans="5:62" ht="14.25" customHeight="1" x14ac:dyDescent="0.25">
      <c r="E39311" s="113"/>
      <c r="H39311" s="133"/>
      <c r="T39311" s="133"/>
      <c r="X39311" s="131"/>
      <c r="Y39311" s="133"/>
      <c r="AJ39311" s="133"/>
      <c r="AO39311" s="135"/>
      <c r="AP39311" s="135"/>
      <c r="BJ39311" s="136"/>
    </row>
    <row r="39312" spans="5:62" ht="14.25" customHeight="1" x14ac:dyDescent="0.25">
      <c r="E39312" s="113"/>
      <c r="H39312" s="133"/>
      <c r="T39312" s="133"/>
      <c r="X39312" s="131"/>
      <c r="Y39312" s="133"/>
      <c r="AJ39312" s="133"/>
      <c r="AO39312" s="135"/>
      <c r="AP39312" s="135"/>
      <c r="BJ39312" s="136"/>
    </row>
    <row r="39313" spans="5:62" ht="14.25" customHeight="1" x14ac:dyDescent="0.25">
      <c r="E39313" s="113"/>
      <c r="H39313" s="133"/>
      <c r="T39313" s="133"/>
      <c r="X39313" s="131"/>
      <c r="Y39313" s="133"/>
      <c r="AJ39313" s="133"/>
      <c r="AO39313" s="135"/>
      <c r="AP39313" s="135"/>
      <c r="BJ39313" s="136"/>
    </row>
    <row r="39314" spans="5:62" ht="14.25" customHeight="1" x14ac:dyDescent="0.25">
      <c r="E39314" s="113"/>
      <c r="H39314" s="133"/>
      <c r="T39314" s="133"/>
      <c r="X39314" s="131"/>
      <c r="Y39314" s="133"/>
      <c r="AJ39314" s="133"/>
      <c r="AO39314" s="135"/>
      <c r="AP39314" s="135"/>
      <c r="BJ39314" s="136"/>
    </row>
    <row r="39315" spans="5:62" ht="14.25" customHeight="1" x14ac:dyDescent="0.25">
      <c r="E39315" s="113"/>
      <c r="H39315" s="133"/>
      <c r="T39315" s="133"/>
      <c r="X39315" s="131"/>
      <c r="Y39315" s="133"/>
      <c r="AJ39315" s="133"/>
      <c r="AO39315" s="135"/>
      <c r="AP39315" s="135"/>
      <c r="BJ39315" s="136"/>
    </row>
    <row r="39316" spans="5:62" ht="14.25" customHeight="1" x14ac:dyDescent="0.25">
      <c r="E39316" s="113"/>
      <c r="H39316" s="133"/>
      <c r="T39316" s="133"/>
      <c r="X39316" s="131"/>
      <c r="Y39316" s="133"/>
      <c r="AJ39316" s="133"/>
      <c r="AO39316" s="135"/>
      <c r="AP39316" s="135"/>
      <c r="BJ39316" s="136"/>
    </row>
    <row r="39317" spans="5:62" ht="14.25" customHeight="1" x14ac:dyDescent="0.25">
      <c r="E39317" s="113"/>
      <c r="H39317" s="133"/>
      <c r="T39317" s="133"/>
      <c r="X39317" s="131"/>
      <c r="Y39317" s="133"/>
      <c r="AJ39317" s="133"/>
      <c r="AO39317" s="135"/>
      <c r="AP39317" s="135"/>
      <c r="BJ39317" s="136"/>
    </row>
    <row r="39318" spans="5:62" ht="14.25" customHeight="1" x14ac:dyDescent="0.25">
      <c r="E39318" s="113"/>
      <c r="H39318" s="133"/>
      <c r="T39318" s="133"/>
      <c r="X39318" s="131"/>
      <c r="Y39318" s="133"/>
      <c r="AJ39318" s="133"/>
      <c r="AO39318" s="135"/>
      <c r="AP39318" s="135"/>
      <c r="BJ39318" s="136"/>
    </row>
    <row r="39319" spans="5:62" ht="14.25" customHeight="1" x14ac:dyDescent="0.25">
      <c r="E39319" s="113"/>
      <c r="H39319" s="133"/>
      <c r="T39319" s="133"/>
      <c r="X39319" s="131"/>
      <c r="Y39319" s="133"/>
      <c r="AJ39319" s="133"/>
      <c r="AO39319" s="135"/>
      <c r="AP39319" s="135"/>
      <c r="BJ39319" s="136"/>
    </row>
    <row r="39320" spans="5:62" ht="14.25" customHeight="1" x14ac:dyDescent="0.25">
      <c r="E39320" s="113"/>
      <c r="H39320" s="133"/>
      <c r="T39320" s="133"/>
      <c r="X39320" s="131"/>
      <c r="Y39320" s="133"/>
      <c r="AJ39320" s="133"/>
      <c r="AO39320" s="135"/>
      <c r="AP39320" s="135"/>
      <c r="BJ39320" s="136"/>
    </row>
    <row r="39321" spans="5:62" ht="14.25" customHeight="1" x14ac:dyDescent="0.25">
      <c r="E39321" s="113"/>
      <c r="H39321" s="133"/>
      <c r="T39321" s="133"/>
      <c r="X39321" s="131"/>
      <c r="Y39321" s="133"/>
      <c r="AJ39321" s="133"/>
      <c r="AO39321" s="135"/>
      <c r="AP39321" s="135"/>
      <c r="BJ39321" s="136"/>
    </row>
    <row r="39322" spans="5:62" ht="14.25" customHeight="1" x14ac:dyDescent="0.25">
      <c r="E39322" s="113"/>
      <c r="H39322" s="133"/>
      <c r="T39322" s="133"/>
      <c r="X39322" s="131"/>
      <c r="Y39322" s="133"/>
      <c r="AJ39322" s="133"/>
      <c r="AO39322" s="135"/>
      <c r="AP39322" s="135"/>
      <c r="BJ39322" s="136"/>
    </row>
    <row r="39323" spans="5:62" ht="14.25" customHeight="1" x14ac:dyDescent="0.25">
      <c r="E39323" s="113"/>
      <c r="H39323" s="133"/>
      <c r="T39323" s="133"/>
      <c r="X39323" s="131"/>
      <c r="Y39323" s="133"/>
      <c r="AJ39323" s="133"/>
      <c r="AO39323" s="135"/>
      <c r="AP39323" s="135"/>
      <c r="BJ39323" s="136"/>
    </row>
    <row r="39324" spans="5:62" ht="14.25" customHeight="1" x14ac:dyDescent="0.25">
      <c r="E39324" s="113"/>
      <c r="H39324" s="133"/>
      <c r="T39324" s="133"/>
      <c r="X39324" s="131"/>
      <c r="Y39324" s="133"/>
      <c r="AJ39324" s="133"/>
      <c r="AO39324" s="135"/>
      <c r="AP39324" s="135"/>
      <c r="BJ39324" s="136"/>
    </row>
    <row r="39325" spans="5:62" ht="14.25" customHeight="1" x14ac:dyDescent="0.25">
      <c r="E39325" s="113"/>
      <c r="H39325" s="133"/>
      <c r="T39325" s="133"/>
      <c r="X39325" s="131"/>
      <c r="Y39325" s="133"/>
      <c r="AJ39325" s="133"/>
      <c r="AO39325" s="135"/>
      <c r="AP39325" s="135"/>
      <c r="BJ39325" s="136"/>
    </row>
    <row r="39326" spans="5:62" ht="14.25" customHeight="1" x14ac:dyDescent="0.25">
      <c r="E39326" s="113"/>
      <c r="H39326" s="133"/>
      <c r="T39326" s="133"/>
      <c r="X39326" s="131"/>
      <c r="Y39326" s="133"/>
      <c r="AJ39326" s="133"/>
      <c r="AO39326" s="135"/>
      <c r="AP39326" s="135"/>
      <c r="BJ39326" s="136"/>
    </row>
    <row r="39327" spans="5:62" ht="14.25" customHeight="1" x14ac:dyDescent="0.25">
      <c r="E39327" s="113"/>
      <c r="H39327" s="133"/>
      <c r="T39327" s="133"/>
      <c r="X39327" s="131"/>
      <c r="Y39327" s="133"/>
      <c r="AJ39327" s="133"/>
      <c r="AO39327" s="135"/>
      <c r="AP39327" s="135"/>
      <c r="BJ39327" s="136"/>
    </row>
    <row r="39328" spans="5:62" ht="14.25" customHeight="1" x14ac:dyDescent="0.25">
      <c r="E39328" s="113"/>
      <c r="H39328" s="133"/>
      <c r="T39328" s="133"/>
      <c r="X39328" s="131"/>
      <c r="Y39328" s="133"/>
      <c r="AJ39328" s="133"/>
      <c r="AO39328" s="135"/>
      <c r="AP39328" s="135"/>
      <c r="BJ39328" s="136"/>
    </row>
    <row r="39329" spans="5:62" ht="14.25" customHeight="1" x14ac:dyDescent="0.25">
      <c r="E39329" s="113"/>
      <c r="H39329" s="133"/>
      <c r="T39329" s="133"/>
      <c r="X39329" s="131"/>
      <c r="Y39329" s="133"/>
      <c r="AJ39329" s="133"/>
      <c r="AO39329" s="135"/>
      <c r="AP39329" s="135"/>
      <c r="BJ39329" s="136"/>
    </row>
    <row r="39330" spans="5:62" ht="14.25" customHeight="1" x14ac:dyDescent="0.25">
      <c r="E39330" s="113"/>
      <c r="H39330" s="133"/>
      <c r="T39330" s="133"/>
      <c r="X39330" s="131"/>
      <c r="Y39330" s="133"/>
      <c r="AJ39330" s="133"/>
      <c r="AO39330" s="135"/>
      <c r="AP39330" s="135"/>
      <c r="BJ39330" s="136"/>
    </row>
    <row r="39331" spans="5:62" ht="14.25" customHeight="1" x14ac:dyDescent="0.25">
      <c r="E39331" s="113"/>
      <c r="H39331" s="133"/>
      <c r="T39331" s="133"/>
      <c r="X39331" s="131"/>
      <c r="Y39331" s="133"/>
      <c r="AJ39331" s="133"/>
      <c r="AO39331" s="135"/>
      <c r="AP39331" s="135"/>
      <c r="BJ39331" s="136"/>
    </row>
    <row r="39332" spans="5:62" ht="14.25" customHeight="1" x14ac:dyDescent="0.25">
      <c r="E39332" s="113"/>
      <c r="H39332" s="133"/>
      <c r="T39332" s="133"/>
      <c r="X39332" s="131"/>
      <c r="Y39332" s="133"/>
      <c r="AJ39332" s="133"/>
      <c r="AO39332" s="135"/>
      <c r="AP39332" s="135"/>
      <c r="BJ39332" s="136"/>
    </row>
    <row r="39333" spans="5:62" ht="14.25" customHeight="1" x14ac:dyDescent="0.25">
      <c r="E39333" s="113"/>
      <c r="H39333" s="133"/>
      <c r="T39333" s="133"/>
      <c r="X39333" s="131"/>
      <c r="Y39333" s="133"/>
      <c r="AJ39333" s="133"/>
      <c r="AO39333" s="135"/>
      <c r="AP39333" s="135"/>
      <c r="BJ39333" s="136"/>
    </row>
    <row r="39334" spans="5:62" ht="14.25" customHeight="1" x14ac:dyDescent="0.25">
      <c r="E39334" s="113"/>
      <c r="H39334" s="133"/>
      <c r="T39334" s="133"/>
      <c r="X39334" s="131"/>
      <c r="Y39334" s="133"/>
      <c r="AJ39334" s="133"/>
      <c r="AO39334" s="135"/>
      <c r="AP39334" s="135"/>
      <c r="BJ39334" s="136"/>
    </row>
    <row r="39335" spans="5:62" ht="14.25" customHeight="1" x14ac:dyDescent="0.25">
      <c r="E39335" s="113"/>
      <c r="H39335" s="133"/>
      <c r="T39335" s="133"/>
      <c r="X39335" s="131"/>
      <c r="Y39335" s="133"/>
      <c r="AJ39335" s="133"/>
      <c r="AO39335" s="135"/>
      <c r="AP39335" s="135"/>
      <c r="BJ39335" s="136"/>
    </row>
    <row r="39336" spans="5:62" ht="14.25" customHeight="1" x14ac:dyDescent="0.25">
      <c r="E39336" s="113"/>
      <c r="H39336" s="133"/>
      <c r="T39336" s="133"/>
      <c r="X39336" s="131"/>
      <c r="Y39336" s="133"/>
      <c r="AJ39336" s="133"/>
      <c r="AO39336" s="135"/>
      <c r="AP39336" s="135"/>
      <c r="BJ39336" s="136"/>
    </row>
    <row r="39337" spans="5:62" ht="14.25" customHeight="1" x14ac:dyDescent="0.25">
      <c r="E39337" s="113"/>
      <c r="H39337" s="133"/>
      <c r="T39337" s="133"/>
      <c r="X39337" s="131"/>
      <c r="Y39337" s="133"/>
      <c r="AJ39337" s="133"/>
      <c r="AO39337" s="135"/>
      <c r="AP39337" s="135"/>
      <c r="BJ39337" s="136"/>
    </row>
    <row r="39338" spans="5:62" ht="14.25" customHeight="1" x14ac:dyDescent="0.25">
      <c r="E39338" s="113"/>
      <c r="H39338" s="133"/>
      <c r="T39338" s="133"/>
      <c r="X39338" s="131"/>
      <c r="Y39338" s="133"/>
      <c r="AJ39338" s="133"/>
      <c r="AO39338" s="135"/>
      <c r="AP39338" s="135"/>
      <c r="BJ39338" s="136"/>
    </row>
    <row r="39339" spans="5:62" ht="14.25" customHeight="1" x14ac:dyDescent="0.25">
      <c r="E39339" s="113"/>
      <c r="H39339" s="133"/>
      <c r="T39339" s="133"/>
      <c r="X39339" s="131"/>
      <c r="Y39339" s="133"/>
      <c r="AJ39339" s="133"/>
      <c r="AO39339" s="135"/>
      <c r="AP39339" s="135"/>
      <c r="BJ39339" s="136"/>
    </row>
    <row r="39340" spans="5:62" ht="14.25" customHeight="1" x14ac:dyDescent="0.25">
      <c r="E39340" s="113"/>
      <c r="H39340" s="133"/>
      <c r="T39340" s="133"/>
      <c r="X39340" s="131"/>
      <c r="Y39340" s="133"/>
      <c r="AJ39340" s="133"/>
      <c r="AO39340" s="135"/>
      <c r="AP39340" s="135"/>
      <c r="BJ39340" s="136"/>
    </row>
    <row r="39341" spans="5:62" ht="14.25" customHeight="1" x14ac:dyDescent="0.25">
      <c r="E39341" s="113"/>
      <c r="H39341" s="133"/>
      <c r="T39341" s="133"/>
      <c r="X39341" s="131"/>
      <c r="Y39341" s="133"/>
      <c r="AJ39341" s="133"/>
      <c r="AO39341" s="135"/>
      <c r="AP39341" s="135"/>
      <c r="BJ39341" s="136"/>
    </row>
    <row r="39342" spans="5:62" ht="14.25" customHeight="1" x14ac:dyDescent="0.25">
      <c r="E39342" s="113"/>
      <c r="H39342" s="133"/>
      <c r="T39342" s="133"/>
      <c r="X39342" s="131"/>
      <c r="Y39342" s="133"/>
      <c r="AJ39342" s="133"/>
      <c r="AO39342" s="135"/>
      <c r="AP39342" s="135"/>
      <c r="BJ39342" s="136"/>
    </row>
    <row r="39343" spans="5:62" ht="14.25" customHeight="1" x14ac:dyDescent="0.25">
      <c r="E39343" s="113"/>
      <c r="H39343" s="133"/>
      <c r="T39343" s="133"/>
      <c r="X39343" s="131"/>
      <c r="Y39343" s="133"/>
      <c r="AJ39343" s="133"/>
      <c r="AO39343" s="135"/>
      <c r="AP39343" s="135"/>
      <c r="BJ39343" s="136"/>
    </row>
    <row r="39344" spans="5:62" ht="14.25" customHeight="1" x14ac:dyDescent="0.25">
      <c r="E39344" s="113"/>
      <c r="H39344" s="133"/>
      <c r="T39344" s="133"/>
      <c r="X39344" s="131"/>
      <c r="Y39344" s="133"/>
      <c r="AJ39344" s="133"/>
      <c r="AO39344" s="135"/>
      <c r="AP39344" s="135"/>
      <c r="BJ39344" s="136"/>
    </row>
    <row r="39345" spans="5:62" ht="14.25" customHeight="1" x14ac:dyDescent="0.25">
      <c r="E39345" s="113"/>
      <c r="H39345" s="133"/>
      <c r="T39345" s="133"/>
      <c r="X39345" s="131"/>
      <c r="Y39345" s="133"/>
      <c r="AJ39345" s="133"/>
      <c r="AO39345" s="135"/>
      <c r="AP39345" s="135"/>
      <c r="BJ39345" s="136"/>
    </row>
    <row r="39346" spans="5:62" ht="14.25" customHeight="1" x14ac:dyDescent="0.25">
      <c r="E39346" s="113"/>
      <c r="H39346" s="133"/>
      <c r="T39346" s="133"/>
      <c r="X39346" s="131"/>
      <c r="Y39346" s="133"/>
      <c r="AJ39346" s="133"/>
      <c r="AO39346" s="135"/>
      <c r="AP39346" s="135"/>
      <c r="BJ39346" s="136"/>
    </row>
    <row r="39347" spans="5:62" ht="14.25" customHeight="1" x14ac:dyDescent="0.25">
      <c r="E39347" s="113"/>
      <c r="H39347" s="133"/>
      <c r="T39347" s="133"/>
      <c r="X39347" s="131"/>
      <c r="Y39347" s="133"/>
      <c r="AJ39347" s="133"/>
      <c r="AO39347" s="135"/>
      <c r="AP39347" s="135"/>
      <c r="BJ39347" s="136"/>
    </row>
    <row r="39348" spans="5:62" ht="14.25" customHeight="1" x14ac:dyDescent="0.25">
      <c r="E39348" s="113"/>
      <c r="H39348" s="133"/>
      <c r="T39348" s="133"/>
      <c r="X39348" s="131"/>
      <c r="Y39348" s="133"/>
      <c r="AJ39348" s="133"/>
      <c r="AO39348" s="135"/>
      <c r="AP39348" s="135"/>
      <c r="BJ39348" s="136"/>
    </row>
    <row r="39349" spans="5:62" ht="14.25" customHeight="1" x14ac:dyDescent="0.25">
      <c r="E39349" s="113"/>
      <c r="H39349" s="133"/>
      <c r="T39349" s="133"/>
      <c r="X39349" s="131"/>
      <c r="Y39349" s="133"/>
      <c r="AJ39349" s="133"/>
      <c r="AO39349" s="135"/>
      <c r="AP39349" s="135"/>
      <c r="BJ39349" s="136"/>
    </row>
    <row r="39350" spans="5:62" ht="14.25" customHeight="1" x14ac:dyDescent="0.25">
      <c r="E39350" s="113"/>
      <c r="H39350" s="133"/>
      <c r="T39350" s="133"/>
      <c r="X39350" s="131"/>
      <c r="Y39350" s="133"/>
      <c r="AJ39350" s="133"/>
      <c r="AO39350" s="135"/>
      <c r="AP39350" s="135"/>
      <c r="BJ39350" s="136"/>
    </row>
    <row r="39351" spans="5:62" ht="14.25" customHeight="1" x14ac:dyDescent="0.25">
      <c r="E39351" s="113"/>
      <c r="H39351" s="133"/>
      <c r="T39351" s="133"/>
      <c r="X39351" s="131"/>
      <c r="Y39351" s="133"/>
      <c r="AJ39351" s="133"/>
      <c r="AO39351" s="135"/>
      <c r="AP39351" s="135"/>
      <c r="BJ39351" s="136"/>
    </row>
    <row r="39352" spans="5:62" ht="14.25" customHeight="1" x14ac:dyDescent="0.25">
      <c r="E39352" s="113"/>
      <c r="H39352" s="133"/>
      <c r="T39352" s="133"/>
      <c r="X39352" s="131"/>
      <c r="Y39352" s="133"/>
      <c r="AJ39352" s="133"/>
      <c r="AO39352" s="135"/>
      <c r="AP39352" s="135"/>
      <c r="BJ39352" s="136"/>
    </row>
    <row r="39353" spans="5:62" ht="14.25" customHeight="1" x14ac:dyDescent="0.25">
      <c r="E39353" s="113"/>
      <c r="H39353" s="133"/>
      <c r="T39353" s="133"/>
      <c r="X39353" s="131"/>
      <c r="Y39353" s="133"/>
      <c r="AJ39353" s="133"/>
      <c r="AO39353" s="135"/>
      <c r="AP39353" s="135"/>
      <c r="BJ39353" s="136"/>
    </row>
    <row r="39354" spans="5:62" ht="14.25" customHeight="1" x14ac:dyDescent="0.25">
      <c r="E39354" s="113"/>
      <c r="H39354" s="133"/>
      <c r="T39354" s="133"/>
      <c r="X39354" s="131"/>
      <c r="Y39354" s="133"/>
      <c r="AJ39354" s="133"/>
      <c r="AO39354" s="135"/>
      <c r="AP39354" s="135"/>
      <c r="BJ39354" s="136"/>
    </row>
    <row r="39355" spans="5:62" ht="14.25" customHeight="1" x14ac:dyDescent="0.25">
      <c r="E39355" s="113"/>
      <c r="H39355" s="133"/>
      <c r="T39355" s="133"/>
      <c r="X39355" s="131"/>
      <c r="Y39355" s="133"/>
      <c r="AJ39355" s="133"/>
      <c r="AO39355" s="135"/>
      <c r="AP39355" s="135"/>
      <c r="BJ39355" s="136"/>
    </row>
    <row r="39356" spans="5:62" ht="14.25" customHeight="1" x14ac:dyDescent="0.25">
      <c r="E39356" s="113"/>
      <c r="H39356" s="133"/>
      <c r="T39356" s="133"/>
      <c r="X39356" s="131"/>
      <c r="Y39356" s="133"/>
      <c r="AJ39356" s="133"/>
      <c r="AO39356" s="135"/>
      <c r="AP39356" s="135"/>
      <c r="BJ39356" s="136"/>
    </row>
    <row r="39357" spans="5:62" ht="14.25" customHeight="1" x14ac:dyDescent="0.25">
      <c r="E39357" s="113"/>
      <c r="H39357" s="133"/>
      <c r="T39357" s="133"/>
      <c r="X39357" s="131"/>
      <c r="Y39357" s="133"/>
      <c r="AJ39357" s="133"/>
      <c r="AO39357" s="135"/>
      <c r="AP39357" s="135"/>
      <c r="BJ39357" s="136"/>
    </row>
    <row r="39358" spans="5:62" ht="14.25" customHeight="1" x14ac:dyDescent="0.25">
      <c r="E39358" s="113"/>
      <c r="H39358" s="133"/>
      <c r="T39358" s="133"/>
      <c r="X39358" s="131"/>
      <c r="Y39358" s="133"/>
      <c r="AJ39358" s="133"/>
      <c r="AO39358" s="135"/>
      <c r="AP39358" s="135"/>
      <c r="BJ39358" s="136"/>
    </row>
    <row r="39359" spans="5:62" ht="14.25" customHeight="1" x14ac:dyDescent="0.25">
      <c r="E39359" s="113"/>
      <c r="H39359" s="133"/>
      <c r="T39359" s="133"/>
      <c r="X39359" s="131"/>
      <c r="Y39359" s="133"/>
      <c r="AJ39359" s="133"/>
      <c r="AO39359" s="135"/>
      <c r="AP39359" s="135"/>
      <c r="BJ39359" s="136"/>
    </row>
    <row r="39360" spans="5:62" ht="14.25" customHeight="1" x14ac:dyDescent="0.25">
      <c r="E39360" s="113"/>
      <c r="H39360" s="133"/>
      <c r="T39360" s="133"/>
      <c r="X39360" s="131"/>
      <c r="Y39360" s="133"/>
      <c r="AJ39360" s="133"/>
      <c r="AO39360" s="135"/>
      <c r="AP39360" s="135"/>
      <c r="BJ39360" s="136"/>
    </row>
    <row r="39361" spans="5:62" ht="14.25" customHeight="1" x14ac:dyDescent="0.25">
      <c r="E39361" s="113"/>
      <c r="H39361" s="133"/>
      <c r="T39361" s="133"/>
      <c r="X39361" s="131"/>
      <c r="Y39361" s="133"/>
      <c r="AJ39361" s="133"/>
      <c r="AO39361" s="135"/>
      <c r="AP39361" s="135"/>
      <c r="BJ39361" s="136"/>
    </row>
    <row r="39362" spans="5:62" ht="14.25" customHeight="1" x14ac:dyDescent="0.25">
      <c r="E39362" s="113"/>
      <c r="H39362" s="133"/>
      <c r="T39362" s="133"/>
      <c r="X39362" s="131"/>
      <c r="Y39362" s="133"/>
      <c r="AJ39362" s="133"/>
      <c r="AO39362" s="135"/>
      <c r="AP39362" s="135"/>
      <c r="BJ39362" s="136"/>
    </row>
    <row r="39363" spans="5:62" ht="14.25" customHeight="1" x14ac:dyDescent="0.25">
      <c r="E39363" s="113"/>
      <c r="H39363" s="133"/>
      <c r="T39363" s="133"/>
      <c r="X39363" s="131"/>
      <c r="Y39363" s="133"/>
      <c r="AJ39363" s="133"/>
      <c r="AO39363" s="135"/>
      <c r="AP39363" s="135"/>
      <c r="BJ39363" s="136"/>
    </row>
    <row r="39364" spans="5:62" ht="14.25" customHeight="1" x14ac:dyDescent="0.25">
      <c r="E39364" s="113"/>
      <c r="H39364" s="133"/>
      <c r="T39364" s="133"/>
      <c r="X39364" s="131"/>
      <c r="Y39364" s="133"/>
      <c r="AJ39364" s="133"/>
      <c r="AO39364" s="135"/>
      <c r="AP39364" s="135"/>
      <c r="BJ39364" s="136"/>
    </row>
    <row r="39365" spans="5:62" ht="14.25" customHeight="1" x14ac:dyDescent="0.25">
      <c r="E39365" s="113"/>
      <c r="H39365" s="133"/>
      <c r="T39365" s="133"/>
      <c r="X39365" s="131"/>
      <c r="Y39365" s="133"/>
      <c r="AJ39365" s="133"/>
      <c r="AO39365" s="135"/>
      <c r="AP39365" s="135"/>
      <c r="BJ39365" s="136"/>
    </row>
    <row r="39366" spans="5:62" ht="14.25" customHeight="1" x14ac:dyDescent="0.25">
      <c r="E39366" s="113"/>
      <c r="H39366" s="133"/>
      <c r="T39366" s="133"/>
      <c r="X39366" s="131"/>
      <c r="Y39366" s="133"/>
      <c r="AJ39366" s="133"/>
      <c r="AO39366" s="135"/>
      <c r="AP39366" s="135"/>
      <c r="BJ39366" s="136"/>
    </row>
    <row r="39367" spans="5:62" ht="14.25" customHeight="1" x14ac:dyDescent="0.25">
      <c r="E39367" s="113"/>
      <c r="H39367" s="133"/>
      <c r="T39367" s="133"/>
      <c r="X39367" s="131"/>
      <c r="Y39367" s="133"/>
      <c r="AJ39367" s="133"/>
      <c r="AO39367" s="135"/>
      <c r="AP39367" s="135"/>
      <c r="BJ39367" s="136"/>
    </row>
    <row r="39368" spans="5:62" ht="14.25" customHeight="1" x14ac:dyDescent="0.25">
      <c r="E39368" s="113"/>
      <c r="H39368" s="133"/>
      <c r="T39368" s="133"/>
      <c r="X39368" s="131"/>
      <c r="Y39368" s="133"/>
      <c r="AJ39368" s="133"/>
      <c r="AO39368" s="135"/>
      <c r="AP39368" s="135"/>
      <c r="BJ39368" s="136"/>
    </row>
    <row r="39369" spans="5:62" ht="14.25" customHeight="1" x14ac:dyDescent="0.25">
      <c r="E39369" s="113"/>
      <c r="H39369" s="133"/>
      <c r="T39369" s="133"/>
      <c r="X39369" s="131"/>
      <c r="Y39369" s="133"/>
      <c r="AJ39369" s="133"/>
      <c r="AO39369" s="135"/>
      <c r="AP39369" s="135"/>
      <c r="BJ39369" s="136"/>
    </row>
    <row r="39370" spans="5:62" ht="14.25" customHeight="1" x14ac:dyDescent="0.25">
      <c r="E39370" s="113"/>
      <c r="H39370" s="133"/>
      <c r="T39370" s="133"/>
      <c r="X39370" s="131"/>
      <c r="Y39370" s="133"/>
      <c r="AJ39370" s="133"/>
      <c r="AO39370" s="135"/>
      <c r="AP39370" s="135"/>
      <c r="BJ39370" s="136"/>
    </row>
    <row r="39371" spans="5:62" ht="14.25" customHeight="1" x14ac:dyDescent="0.25">
      <c r="E39371" s="113"/>
      <c r="H39371" s="133"/>
      <c r="T39371" s="133"/>
      <c r="X39371" s="131"/>
      <c r="Y39371" s="133"/>
      <c r="AJ39371" s="133"/>
      <c r="AO39371" s="135"/>
      <c r="AP39371" s="135"/>
      <c r="BJ39371" s="136"/>
    </row>
    <row r="39372" spans="5:62" ht="14.25" customHeight="1" x14ac:dyDescent="0.25">
      <c r="E39372" s="113"/>
      <c r="H39372" s="133"/>
      <c r="T39372" s="133"/>
      <c r="X39372" s="131"/>
      <c r="Y39372" s="133"/>
      <c r="AJ39372" s="133"/>
      <c r="AO39372" s="135"/>
      <c r="AP39372" s="135"/>
      <c r="BJ39372" s="136"/>
    </row>
    <row r="39373" spans="5:62" ht="14.25" customHeight="1" x14ac:dyDescent="0.25">
      <c r="E39373" s="113"/>
      <c r="H39373" s="133"/>
      <c r="T39373" s="133"/>
      <c r="X39373" s="131"/>
      <c r="Y39373" s="133"/>
      <c r="AJ39373" s="133"/>
      <c r="AO39373" s="135"/>
      <c r="AP39373" s="135"/>
      <c r="BJ39373" s="136"/>
    </row>
    <row r="39374" spans="5:62" ht="14.25" customHeight="1" x14ac:dyDescent="0.25">
      <c r="E39374" s="113"/>
      <c r="H39374" s="133"/>
      <c r="T39374" s="133"/>
      <c r="X39374" s="131"/>
      <c r="Y39374" s="133"/>
      <c r="AJ39374" s="133"/>
      <c r="AO39374" s="135"/>
      <c r="AP39374" s="135"/>
      <c r="BJ39374" s="136"/>
    </row>
    <row r="39375" spans="5:62" ht="14.25" customHeight="1" x14ac:dyDescent="0.25">
      <c r="E39375" s="113"/>
      <c r="H39375" s="133"/>
      <c r="T39375" s="133"/>
      <c r="X39375" s="131"/>
      <c r="Y39375" s="133"/>
      <c r="AJ39375" s="133"/>
      <c r="AO39375" s="135"/>
      <c r="AP39375" s="135"/>
      <c r="BJ39375" s="136"/>
    </row>
    <row r="39376" spans="5:62" ht="14.25" customHeight="1" x14ac:dyDescent="0.25">
      <c r="E39376" s="113"/>
      <c r="H39376" s="133"/>
      <c r="T39376" s="133"/>
      <c r="X39376" s="131"/>
      <c r="Y39376" s="133"/>
      <c r="AJ39376" s="133"/>
      <c r="AO39376" s="135"/>
      <c r="AP39376" s="135"/>
      <c r="BJ39376" s="136"/>
    </row>
    <row r="39377" spans="5:62" ht="14.25" customHeight="1" x14ac:dyDescent="0.25">
      <c r="E39377" s="113"/>
      <c r="H39377" s="133"/>
      <c r="T39377" s="133"/>
      <c r="X39377" s="131"/>
      <c r="Y39377" s="133"/>
      <c r="AJ39377" s="133"/>
      <c r="AO39377" s="135"/>
      <c r="AP39377" s="135"/>
      <c r="BJ39377" s="136"/>
    </row>
    <row r="39378" spans="5:62" ht="14.25" customHeight="1" x14ac:dyDescent="0.25">
      <c r="E39378" s="113"/>
      <c r="H39378" s="133"/>
      <c r="T39378" s="133"/>
      <c r="X39378" s="131"/>
      <c r="Y39378" s="133"/>
      <c r="AJ39378" s="133"/>
      <c r="AO39378" s="135"/>
      <c r="AP39378" s="135"/>
      <c r="BJ39378" s="136"/>
    </row>
    <row r="39379" spans="5:62" ht="14.25" customHeight="1" x14ac:dyDescent="0.25">
      <c r="E39379" s="113"/>
      <c r="H39379" s="133"/>
      <c r="T39379" s="133"/>
      <c r="X39379" s="131"/>
      <c r="Y39379" s="133"/>
      <c r="AJ39379" s="133"/>
      <c r="AO39379" s="135"/>
      <c r="AP39379" s="135"/>
      <c r="BJ39379" s="136"/>
    </row>
    <row r="39380" spans="5:62" ht="14.25" customHeight="1" x14ac:dyDescent="0.25">
      <c r="E39380" s="113"/>
      <c r="H39380" s="133"/>
      <c r="T39380" s="133"/>
      <c r="X39380" s="131"/>
      <c r="Y39380" s="133"/>
      <c r="AJ39380" s="133"/>
      <c r="AO39380" s="135"/>
      <c r="AP39380" s="135"/>
      <c r="BJ39380" s="136"/>
    </row>
    <row r="39381" spans="5:62" ht="14.25" customHeight="1" x14ac:dyDescent="0.25">
      <c r="E39381" s="113"/>
      <c r="H39381" s="133"/>
      <c r="T39381" s="133"/>
      <c r="X39381" s="131"/>
      <c r="Y39381" s="133"/>
      <c r="AJ39381" s="133"/>
      <c r="AO39381" s="135"/>
      <c r="AP39381" s="135"/>
      <c r="BJ39381" s="136"/>
    </row>
    <row r="39382" spans="5:62" ht="14.25" customHeight="1" x14ac:dyDescent="0.25">
      <c r="E39382" s="113"/>
      <c r="H39382" s="133"/>
      <c r="T39382" s="133"/>
      <c r="X39382" s="131"/>
      <c r="Y39382" s="133"/>
      <c r="AJ39382" s="133"/>
      <c r="AO39382" s="135"/>
      <c r="AP39382" s="135"/>
      <c r="BJ39382" s="136"/>
    </row>
    <row r="39383" spans="5:62" ht="14.25" customHeight="1" x14ac:dyDescent="0.25">
      <c r="E39383" s="113"/>
      <c r="H39383" s="133"/>
      <c r="T39383" s="133"/>
      <c r="X39383" s="131"/>
      <c r="Y39383" s="133"/>
      <c r="AJ39383" s="133"/>
      <c r="AO39383" s="135"/>
      <c r="AP39383" s="135"/>
      <c r="BJ39383" s="136"/>
    </row>
    <row r="39384" spans="5:62" ht="14.25" customHeight="1" x14ac:dyDescent="0.25">
      <c r="E39384" s="113"/>
      <c r="H39384" s="133"/>
      <c r="T39384" s="133"/>
      <c r="X39384" s="131"/>
      <c r="Y39384" s="133"/>
      <c r="AJ39384" s="133"/>
      <c r="AO39384" s="135"/>
      <c r="AP39384" s="135"/>
      <c r="BJ39384" s="136"/>
    </row>
    <row r="39385" spans="5:62" ht="14.25" customHeight="1" x14ac:dyDescent="0.25">
      <c r="E39385" s="113"/>
      <c r="H39385" s="133"/>
      <c r="T39385" s="133"/>
      <c r="X39385" s="131"/>
      <c r="Y39385" s="133"/>
      <c r="AJ39385" s="133"/>
      <c r="AO39385" s="135"/>
      <c r="AP39385" s="135"/>
      <c r="BJ39385" s="136"/>
    </row>
    <row r="39386" spans="5:62" ht="14.25" customHeight="1" x14ac:dyDescent="0.25">
      <c r="E39386" s="113"/>
      <c r="H39386" s="133"/>
      <c r="T39386" s="133"/>
      <c r="X39386" s="131"/>
      <c r="Y39386" s="133"/>
      <c r="AJ39386" s="133"/>
      <c r="AO39386" s="135"/>
      <c r="AP39386" s="135"/>
      <c r="BJ39386" s="136"/>
    </row>
    <row r="39387" spans="5:62" ht="14.25" customHeight="1" x14ac:dyDescent="0.25">
      <c r="E39387" s="113"/>
      <c r="H39387" s="133"/>
      <c r="T39387" s="133"/>
      <c r="X39387" s="131"/>
      <c r="Y39387" s="133"/>
      <c r="AJ39387" s="133"/>
      <c r="AO39387" s="135"/>
      <c r="AP39387" s="135"/>
      <c r="BJ39387" s="136"/>
    </row>
    <row r="39388" spans="5:62" ht="14.25" customHeight="1" x14ac:dyDescent="0.25">
      <c r="E39388" s="113"/>
      <c r="H39388" s="133"/>
      <c r="T39388" s="133"/>
      <c r="X39388" s="131"/>
      <c r="Y39388" s="133"/>
      <c r="AJ39388" s="133"/>
      <c r="AO39388" s="135"/>
      <c r="AP39388" s="135"/>
      <c r="BJ39388" s="136"/>
    </row>
    <row r="39389" spans="5:62" ht="14.25" customHeight="1" x14ac:dyDescent="0.25">
      <c r="E39389" s="113"/>
      <c r="H39389" s="133"/>
      <c r="T39389" s="133"/>
      <c r="X39389" s="131"/>
      <c r="Y39389" s="133"/>
      <c r="AJ39389" s="133"/>
      <c r="AO39389" s="135"/>
      <c r="AP39389" s="135"/>
      <c r="BJ39389" s="136"/>
    </row>
    <row r="39390" spans="5:62" ht="14.25" customHeight="1" x14ac:dyDescent="0.25">
      <c r="E39390" s="113"/>
      <c r="H39390" s="133"/>
      <c r="T39390" s="133"/>
      <c r="X39390" s="131"/>
      <c r="Y39390" s="133"/>
      <c r="AJ39390" s="133"/>
      <c r="AO39390" s="135"/>
      <c r="AP39390" s="135"/>
      <c r="BJ39390" s="136"/>
    </row>
    <row r="39391" spans="5:62" ht="14.25" customHeight="1" x14ac:dyDescent="0.25">
      <c r="E39391" s="113"/>
      <c r="H39391" s="133"/>
      <c r="T39391" s="133"/>
      <c r="X39391" s="131"/>
      <c r="Y39391" s="133"/>
      <c r="AJ39391" s="133"/>
      <c r="AO39391" s="135"/>
      <c r="AP39391" s="135"/>
      <c r="BJ39391" s="136"/>
    </row>
    <row r="39392" spans="5:62" ht="14.25" customHeight="1" x14ac:dyDescent="0.25">
      <c r="E39392" s="113"/>
      <c r="H39392" s="133"/>
      <c r="T39392" s="133"/>
      <c r="X39392" s="131"/>
      <c r="Y39392" s="133"/>
      <c r="AJ39392" s="133"/>
      <c r="AO39392" s="135"/>
      <c r="AP39392" s="135"/>
      <c r="BJ39392" s="136"/>
    </row>
    <row r="39393" spans="5:62" ht="14.25" customHeight="1" x14ac:dyDescent="0.25">
      <c r="E39393" s="113"/>
      <c r="H39393" s="133"/>
      <c r="T39393" s="133"/>
      <c r="X39393" s="131"/>
      <c r="Y39393" s="133"/>
      <c r="AJ39393" s="133"/>
      <c r="AO39393" s="135"/>
      <c r="AP39393" s="135"/>
      <c r="BJ39393" s="136"/>
    </row>
    <row r="39394" spans="5:62" ht="14.25" customHeight="1" x14ac:dyDescent="0.25">
      <c r="E39394" s="113"/>
      <c r="H39394" s="133"/>
      <c r="T39394" s="133"/>
      <c r="X39394" s="131"/>
      <c r="Y39394" s="133"/>
      <c r="AJ39394" s="133"/>
      <c r="AO39394" s="135"/>
      <c r="AP39394" s="135"/>
      <c r="BJ39394" s="136"/>
    </row>
    <row r="39395" spans="5:62" ht="14.25" customHeight="1" x14ac:dyDescent="0.25">
      <c r="E39395" s="113"/>
      <c r="H39395" s="133"/>
      <c r="T39395" s="133"/>
      <c r="X39395" s="131"/>
      <c r="Y39395" s="133"/>
      <c r="AJ39395" s="133"/>
      <c r="AO39395" s="135"/>
      <c r="AP39395" s="135"/>
      <c r="BJ39395" s="136"/>
    </row>
    <row r="39396" spans="5:62" ht="14.25" customHeight="1" x14ac:dyDescent="0.25">
      <c r="E39396" s="113"/>
      <c r="H39396" s="133"/>
      <c r="T39396" s="133"/>
      <c r="X39396" s="131"/>
      <c r="Y39396" s="133"/>
      <c r="AJ39396" s="133"/>
      <c r="AO39396" s="135"/>
      <c r="AP39396" s="135"/>
      <c r="BJ39396" s="136"/>
    </row>
    <row r="39397" spans="5:62" ht="14.25" customHeight="1" x14ac:dyDescent="0.25">
      <c r="E39397" s="113"/>
      <c r="H39397" s="133"/>
      <c r="T39397" s="133"/>
      <c r="X39397" s="131"/>
      <c r="Y39397" s="133"/>
      <c r="AJ39397" s="133"/>
      <c r="AO39397" s="135"/>
      <c r="AP39397" s="135"/>
      <c r="BJ39397" s="136"/>
    </row>
    <row r="39398" spans="5:62" ht="14.25" customHeight="1" x14ac:dyDescent="0.25">
      <c r="E39398" s="113"/>
      <c r="H39398" s="133"/>
      <c r="T39398" s="133"/>
      <c r="X39398" s="131"/>
      <c r="Y39398" s="133"/>
      <c r="AJ39398" s="133"/>
      <c r="AO39398" s="135"/>
      <c r="AP39398" s="135"/>
      <c r="BJ39398" s="136"/>
    </row>
    <row r="39399" spans="5:62" ht="14.25" customHeight="1" x14ac:dyDescent="0.25">
      <c r="E39399" s="113"/>
      <c r="H39399" s="133"/>
      <c r="T39399" s="133"/>
      <c r="X39399" s="131"/>
      <c r="Y39399" s="133"/>
      <c r="AJ39399" s="133"/>
      <c r="AO39399" s="135"/>
      <c r="AP39399" s="135"/>
      <c r="BJ39399" s="136"/>
    </row>
    <row r="39400" spans="5:62" ht="14.25" customHeight="1" x14ac:dyDescent="0.25">
      <c r="E39400" s="113"/>
      <c r="H39400" s="133"/>
      <c r="T39400" s="133"/>
      <c r="X39400" s="131"/>
      <c r="Y39400" s="133"/>
      <c r="AJ39400" s="133"/>
      <c r="AO39400" s="135"/>
      <c r="AP39400" s="135"/>
      <c r="BJ39400" s="136"/>
    </row>
    <row r="39401" spans="5:62" ht="14.25" customHeight="1" x14ac:dyDescent="0.25">
      <c r="E39401" s="113"/>
      <c r="H39401" s="133"/>
      <c r="T39401" s="133"/>
      <c r="X39401" s="131"/>
      <c r="Y39401" s="133"/>
      <c r="AJ39401" s="133"/>
      <c r="AO39401" s="135"/>
      <c r="AP39401" s="135"/>
      <c r="BJ39401" s="136"/>
    </row>
    <row r="39402" spans="5:62" ht="14.25" customHeight="1" x14ac:dyDescent="0.25">
      <c r="E39402" s="113"/>
      <c r="H39402" s="133"/>
      <c r="T39402" s="133"/>
      <c r="X39402" s="131"/>
      <c r="Y39402" s="133"/>
      <c r="AJ39402" s="133"/>
      <c r="AO39402" s="135"/>
      <c r="AP39402" s="135"/>
      <c r="BJ39402" s="136"/>
    </row>
    <row r="39403" spans="5:62" ht="14.25" customHeight="1" x14ac:dyDescent="0.25">
      <c r="E39403" s="113"/>
      <c r="H39403" s="133"/>
      <c r="T39403" s="133"/>
      <c r="X39403" s="131"/>
      <c r="Y39403" s="133"/>
      <c r="AJ39403" s="133"/>
      <c r="AO39403" s="135"/>
      <c r="AP39403" s="135"/>
      <c r="BJ39403" s="136"/>
    </row>
    <row r="39404" spans="5:62" ht="14.25" customHeight="1" x14ac:dyDescent="0.25">
      <c r="E39404" s="113"/>
      <c r="H39404" s="133"/>
      <c r="T39404" s="133"/>
      <c r="X39404" s="131"/>
      <c r="Y39404" s="133"/>
      <c r="AJ39404" s="133"/>
      <c r="AO39404" s="135"/>
      <c r="AP39404" s="135"/>
      <c r="BJ39404" s="136"/>
    </row>
    <row r="39405" spans="5:62" ht="14.25" customHeight="1" x14ac:dyDescent="0.25">
      <c r="E39405" s="113"/>
      <c r="H39405" s="133"/>
      <c r="T39405" s="133"/>
      <c r="X39405" s="131"/>
      <c r="Y39405" s="133"/>
      <c r="AJ39405" s="133"/>
      <c r="AO39405" s="135"/>
      <c r="AP39405" s="135"/>
      <c r="BJ39405" s="136"/>
    </row>
    <row r="39406" spans="5:62" ht="14.25" customHeight="1" x14ac:dyDescent="0.25">
      <c r="E39406" s="113"/>
      <c r="H39406" s="133"/>
      <c r="T39406" s="133"/>
      <c r="X39406" s="131"/>
      <c r="Y39406" s="133"/>
      <c r="AJ39406" s="133"/>
      <c r="AO39406" s="135"/>
      <c r="AP39406" s="135"/>
      <c r="BJ39406" s="136"/>
    </row>
    <row r="39407" spans="5:62" ht="14.25" customHeight="1" x14ac:dyDescent="0.25">
      <c r="E39407" s="113"/>
      <c r="H39407" s="133"/>
      <c r="T39407" s="133"/>
      <c r="X39407" s="131"/>
      <c r="Y39407" s="133"/>
      <c r="AJ39407" s="133"/>
      <c r="AO39407" s="135"/>
      <c r="AP39407" s="135"/>
      <c r="BJ39407" s="136"/>
    </row>
    <row r="39408" spans="5:62" ht="14.25" customHeight="1" x14ac:dyDescent="0.25">
      <c r="E39408" s="113"/>
      <c r="H39408" s="133"/>
      <c r="T39408" s="133"/>
      <c r="X39408" s="131"/>
      <c r="Y39408" s="133"/>
      <c r="AJ39408" s="133"/>
      <c r="AO39408" s="135"/>
      <c r="AP39408" s="135"/>
      <c r="BJ39408" s="136"/>
    </row>
    <row r="39409" spans="5:62" ht="14.25" customHeight="1" x14ac:dyDescent="0.25">
      <c r="E39409" s="113"/>
      <c r="H39409" s="133"/>
      <c r="T39409" s="133"/>
      <c r="X39409" s="131"/>
      <c r="Y39409" s="133"/>
      <c r="AJ39409" s="133"/>
      <c r="AO39409" s="135"/>
      <c r="AP39409" s="135"/>
      <c r="BJ39409" s="136"/>
    </row>
    <row r="39410" spans="5:62" ht="14.25" customHeight="1" x14ac:dyDescent="0.25">
      <c r="E39410" s="113"/>
      <c r="H39410" s="133"/>
      <c r="T39410" s="133"/>
      <c r="X39410" s="131"/>
      <c r="Y39410" s="133"/>
      <c r="AJ39410" s="133"/>
      <c r="AO39410" s="135"/>
      <c r="AP39410" s="135"/>
      <c r="BJ39410" s="136"/>
    </row>
    <row r="39411" spans="5:62" ht="14.25" customHeight="1" x14ac:dyDescent="0.25">
      <c r="E39411" s="113"/>
      <c r="H39411" s="133"/>
      <c r="T39411" s="133"/>
      <c r="X39411" s="131"/>
      <c r="Y39411" s="133"/>
      <c r="AJ39411" s="133"/>
      <c r="AO39411" s="135"/>
      <c r="AP39411" s="135"/>
      <c r="BJ39411" s="136"/>
    </row>
    <row r="39412" spans="5:62" ht="14.25" customHeight="1" x14ac:dyDescent="0.25">
      <c r="E39412" s="113"/>
      <c r="H39412" s="133"/>
      <c r="T39412" s="133"/>
      <c r="X39412" s="131"/>
      <c r="Y39412" s="133"/>
      <c r="AJ39412" s="133"/>
      <c r="AO39412" s="135"/>
      <c r="AP39412" s="135"/>
      <c r="BJ39412" s="136"/>
    </row>
    <row r="39413" spans="5:62" ht="14.25" customHeight="1" x14ac:dyDescent="0.25">
      <c r="E39413" s="113"/>
      <c r="H39413" s="133"/>
      <c r="T39413" s="133"/>
      <c r="X39413" s="131"/>
      <c r="Y39413" s="133"/>
      <c r="AJ39413" s="133"/>
      <c r="AO39413" s="135"/>
      <c r="AP39413" s="135"/>
      <c r="BJ39413" s="136"/>
    </row>
    <row r="39414" spans="5:62" ht="14.25" customHeight="1" x14ac:dyDescent="0.25">
      <c r="E39414" s="113"/>
      <c r="H39414" s="133"/>
      <c r="T39414" s="133"/>
      <c r="X39414" s="131"/>
      <c r="Y39414" s="133"/>
      <c r="AJ39414" s="133"/>
      <c r="AO39414" s="135"/>
      <c r="AP39414" s="135"/>
      <c r="BJ39414" s="136"/>
    </row>
    <row r="39415" spans="5:62" ht="14.25" customHeight="1" x14ac:dyDescent="0.25">
      <c r="E39415" s="113"/>
      <c r="H39415" s="133"/>
      <c r="T39415" s="133"/>
      <c r="X39415" s="131"/>
      <c r="Y39415" s="133"/>
      <c r="AJ39415" s="133"/>
      <c r="AO39415" s="135"/>
      <c r="AP39415" s="135"/>
      <c r="BJ39415" s="136"/>
    </row>
    <row r="39416" spans="5:62" ht="14.25" customHeight="1" x14ac:dyDescent="0.25">
      <c r="E39416" s="113"/>
      <c r="H39416" s="133"/>
      <c r="T39416" s="133"/>
      <c r="X39416" s="131"/>
      <c r="Y39416" s="133"/>
      <c r="AJ39416" s="133"/>
      <c r="AO39416" s="135"/>
      <c r="AP39416" s="135"/>
      <c r="BJ39416" s="136"/>
    </row>
    <row r="39417" spans="5:62" ht="14.25" customHeight="1" x14ac:dyDescent="0.25">
      <c r="E39417" s="113"/>
      <c r="H39417" s="133"/>
      <c r="T39417" s="133"/>
      <c r="X39417" s="131"/>
      <c r="Y39417" s="133"/>
      <c r="AJ39417" s="133"/>
      <c r="AO39417" s="135"/>
      <c r="AP39417" s="135"/>
      <c r="BJ39417" s="136"/>
    </row>
    <row r="39418" spans="5:62" ht="14.25" customHeight="1" x14ac:dyDescent="0.25">
      <c r="E39418" s="113"/>
      <c r="H39418" s="133"/>
      <c r="T39418" s="133"/>
      <c r="X39418" s="131"/>
      <c r="Y39418" s="133"/>
      <c r="AJ39418" s="133"/>
      <c r="AO39418" s="135"/>
      <c r="AP39418" s="135"/>
      <c r="BJ39418" s="136"/>
    </row>
    <row r="39419" spans="5:62" ht="14.25" customHeight="1" x14ac:dyDescent="0.25">
      <c r="E39419" s="113"/>
      <c r="H39419" s="133"/>
      <c r="T39419" s="133"/>
      <c r="X39419" s="131"/>
      <c r="Y39419" s="133"/>
      <c r="AJ39419" s="133"/>
      <c r="AO39419" s="135"/>
      <c r="AP39419" s="135"/>
      <c r="BJ39419" s="136"/>
    </row>
    <row r="39420" spans="5:62" ht="14.25" customHeight="1" x14ac:dyDescent="0.25">
      <c r="E39420" s="113"/>
      <c r="H39420" s="133"/>
      <c r="T39420" s="133"/>
      <c r="X39420" s="131"/>
      <c r="Y39420" s="133"/>
      <c r="AJ39420" s="133"/>
      <c r="AO39420" s="135"/>
      <c r="AP39420" s="135"/>
      <c r="BJ39420" s="136"/>
    </row>
    <row r="39421" spans="5:62" ht="14.25" customHeight="1" x14ac:dyDescent="0.25">
      <c r="E39421" s="113"/>
      <c r="H39421" s="133"/>
      <c r="T39421" s="133"/>
      <c r="X39421" s="131"/>
      <c r="Y39421" s="133"/>
      <c r="AJ39421" s="133"/>
      <c r="AO39421" s="135"/>
      <c r="AP39421" s="135"/>
      <c r="BJ39421" s="136"/>
    </row>
    <row r="39422" spans="5:62" ht="14.25" customHeight="1" x14ac:dyDescent="0.25">
      <c r="E39422" s="113"/>
      <c r="H39422" s="133"/>
      <c r="T39422" s="133"/>
      <c r="X39422" s="131"/>
      <c r="Y39422" s="133"/>
      <c r="AJ39422" s="133"/>
      <c r="AO39422" s="135"/>
      <c r="AP39422" s="135"/>
      <c r="BJ39422" s="136"/>
    </row>
    <row r="39423" spans="5:62" ht="14.25" customHeight="1" x14ac:dyDescent="0.25">
      <c r="E39423" s="113"/>
      <c r="H39423" s="133"/>
      <c r="T39423" s="133"/>
      <c r="X39423" s="131"/>
      <c r="Y39423" s="133"/>
      <c r="AJ39423" s="133"/>
      <c r="AO39423" s="135"/>
      <c r="AP39423" s="135"/>
      <c r="BJ39423" s="136"/>
    </row>
    <row r="39424" spans="5:62" ht="14.25" customHeight="1" x14ac:dyDescent="0.25">
      <c r="E39424" s="113"/>
      <c r="H39424" s="133"/>
      <c r="T39424" s="133"/>
      <c r="X39424" s="131"/>
      <c r="Y39424" s="133"/>
      <c r="AJ39424" s="133"/>
      <c r="AO39424" s="135"/>
      <c r="AP39424" s="135"/>
      <c r="BJ39424" s="136"/>
    </row>
    <row r="39425" spans="5:62" ht="14.25" customHeight="1" x14ac:dyDescent="0.25">
      <c r="E39425" s="113"/>
      <c r="H39425" s="133"/>
      <c r="T39425" s="133"/>
      <c r="X39425" s="131"/>
      <c r="Y39425" s="133"/>
      <c r="AJ39425" s="133"/>
      <c r="AO39425" s="135"/>
      <c r="AP39425" s="135"/>
      <c r="BJ39425" s="136"/>
    </row>
    <row r="39426" spans="5:62" ht="14.25" customHeight="1" x14ac:dyDescent="0.25">
      <c r="E39426" s="113"/>
      <c r="H39426" s="133"/>
      <c r="T39426" s="133"/>
      <c r="X39426" s="131"/>
      <c r="Y39426" s="133"/>
      <c r="AJ39426" s="133"/>
      <c r="AO39426" s="135"/>
      <c r="AP39426" s="135"/>
      <c r="BJ39426" s="136"/>
    </row>
    <row r="39427" spans="5:62" ht="14.25" customHeight="1" x14ac:dyDescent="0.25">
      <c r="E39427" s="113"/>
      <c r="H39427" s="133"/>
      <c r="T39427" s="133"/>
      <c r="X39427" s="131"/>
      <c r="Y39427" s="133"/>
      <c r="AJ39427" s="133"/>
      <c r="AO39427" s="135"/>
      <c r="AP39427" s="135"/>
      <c r="BJ39427" s="136"/>
    </row>
    <row r="39428" spans="5:62" ht="14.25" customHeight="1" x14ac:dyDescent="0.25">
      <c r="E39428" s="113"/>
      <c r="H39428" s="133"/>
      <c r="T39428" s="133"/>
      <c r="X39428" s="131"/>
      <c r="Y39428" s="133"/>
      <c r="AJ39428" s="133"/>
      <c r="AO39428" s="135"/>
      <c r="AP39428" s="135"/>
      <c r="BJ39428" s="136"/>
    </row>
    <row r="39429" spans="5:62" ht="14.25" customHeight="1" x14ac:dyDescent="0.25">
      <c r="E39429" s="113"/>
      <c r="H39429" s="133"/>
      <c r="T39429" s="133"/>
      <c r="X39429" s="131"/>
      <c r="Y39429" s="133"/>
      <c r="AJ39429" s="133"/>
      <c r="AO39429" s="135"/>
      <c r="AP39429" s="135"/>
      <c r="BJ39429" s="136"/>
    </row>
    <row r="39430" spans="5:62" ht="14.25" customHeight="1" x14ac:dyDescent="0.25">
      <c r="E39430" s="113"/>
      <c r="H39430" s="133"/>
      <c r="T39430" s="133"/>
      <c r="X39430" s="131"/>
      <c r="Y39430" s="133"/>
      <c r="AJ39430" s="133"/>
      <c r="AO39430" s="135"/>
      <c r="AP39430" s="135"/>
      <c r="BJ39430" s="136"/>
    </row>
    <row r="39431" spans="5:62" ht="14.25" customHeight="1" x14ac:dyDescent="0.25">
      <c r="E39431" s="113"/>
      <c r="H39431" s="133"/>
      <c r="T39431" s="133"/>
      <c r="X39431" s="131"/>
      <c r="Y39431" s="133"/>
      <c r="AJ39431" s="133"/>
      <c r="AO39431" s="135"/>
      <c r="AP39431" s="135"/>
      <c r="BJ39431" s="136"/>
    </row>
    <row r="39432" spans="5:62" ht="14.25" customHeight="1" x14ac:dyDescent="0.25">
      <c r="E39432" s="113"/>
      <c r="H39432" s="133"/>
      <c r="T39432" s="133"/>
      <c r="X39432" s="131"/>
      <c r="Y39432" s="133"/>
      <c r="AJ39432" s="133"/>
      <c r="AO39432" s="135"/>
      <c r="AP39432" s="135"/>
      <c r="BJ39432" s="136"/>
    </row>
    <row r="39433" spans="5:62" ht="14.25" customHeight="1" x14ac:dyDescent="0.25">
      <c r="E39433" s="113"/>
      <c r="H39433" s="133"/>
      <c r="T39433" s="133"/>
      <c r="X39433" s="131"/>
      <c r="Y39433" s="133"/>
      <c r="AJ39433" s="133"/>
      <c r="AO39433" s="135"/>
      <c r="AP39433" s="135"/>
      <c r="BJ39433" s="136"/>
    </row>
    <row r="39434" spans="5:62" ht="14.25" customHeight="1" x14ac:dyDescent="0.25">
      <c r="E39434" s="113"/>
      <c r="H39434" s="133"/>
      <c r="T39434" s="133"/>
      <c r="X39434" s="131"/>
      <c r="Y39434" s="133"/>
      <c r="AJ39434" s="133"/>
      <c r="AO39434" s="135"/>
      <c r="AP39434" s="135"/>
      <c r="BJ39434" s="136"/>
    </row>
    <row r="39435" spans="5:62" ht="14.25" customHeight="1" x14ac:dyDescent="0.25">
      <c r="E39435" s="113"/>
      <c r="H39435" s="133"/>
      <c r="T39435" s="133"/>
      <c r="X39435" s="131"/>
      <c r="Y39435" s="133"/>
      <c r="AJ39435" s="133"/>
      <c r="AO39435" s="135"/>
      <c r="AP39435" s="135"/>
      <c r="BJ39435" s="136"/>
    </row>
    <row r="39436" spans="5:62" ht="14.25" customHeight="1" x14ac:dyDescent="0.25">
      <c r="E39436" s="113"/>
      <c r="H39436" s="133"/>
      <c r="T39436" s="133"/>
      <c r="X39436" s="131"/>
      <c r="Y39436" s="133"/>
      <c r="AJ39436" s="133"/>
      <c r="AO39436" s="135"/>
      <c r="AP39436" s="135"/>
      <c r="BJ39436" s="136"/>
    </row>
    <row r="39437" spans="5:62" ht="14.25" customHeight="1" x14ac:dyDescent="0.25">
      <c r="E39437" s="113"/>
      <c r="H39437" s="133"/>
      <c r="T39437" s="133"/>
      <c r="X39437" s="131"/>
      <c r="Y39437" s="133"/>
      <c r="AJ39437" s="133"/>
      <c r="AO39437" s="135"/>
      <c r="AP39437" s="135"/>
      <c r="BJ39437" s="136"/>
    </row>
    <row r="39438" spans="5:62" ht="14.25" customHeight="1" x14ac:dyDescent="0.25">
      <c r="E39438" s="113"/>
      <c r="H39438" s="133"/>
      <c r="T39438" s="133"/>
      <c r="X39438" s="131"/>
      <c r="Y39438" s="133"/>
      <c r="AJ39438" s="133"/>
      <c r="AO39438" s="135"/>
      <c r="AP39438" s="135"/>
      <c r="BJ39438" s="136"/>
    </row>
    <row r="39439" spans="5:62" ht="14.25" customHeight="1" x14ac:dyDescent="0.25">
      <c r="E39439" s="113"/>
      <c r="H39439" s="133"/>
      <c r="T39439" s="133"/>
      <c r="X39439" s="131"/>
      <c r="Y39439" s="133"/>
      <c r="AJ39439" s="133"/>
      <c r="AO39439" s="135"/>
      <c r="AP39439" s="135"/>
      <c r="BJ39439" s="136"/>
    </row>
    <row r="39440" spans="5:62" ht="14.25" customHeight="1" x14ac:dyDescent="0.25">
      <c r="E39440" s="113"/>
      <c r="H39440" s="133"/>
      <c r="T39440" s="133"/>
      <c r="X39440" s="131"/>
      <c r="Y39440" s="133"/>
      <c r="AJ39440" s="133"/>
      <c r="AO39440" s="135"/>
      <c r="AP39440" s="135"/>
      <c r="BJ39440" s="136"/>
    </row>
    <row r="39441" spans="5:62" ht="14.25" customHeight="1" x14ac:dyDescent="0.25">
      <c r="E39441" s="113"/>
      <c r="H39441" s="133"/>
      <c r="T39441" s="133"/>
      <c r="X39441" s="131"/>
      <c r="Y39441" s="133"/>
      <c r="AJ39441" s="133"/>
      <c r="AO39441" s="135"/>
      <c r="AP39441" s="135"/>
      <c r="BJ39441" s="136"/>
    </row>
    <row r="39442" spans="5:62" ht="14.25" customHeight="1" x14ac:dyDescent="0.25">
      <c r="E39442" s="113"/>
      <c r="H39442" s="133"/>
      <c r="T39442" s="133"/>
      <c r="X39442" s="131"/>
      <c r="Y39442" s="133"/>
      <c r="AJ39442" s="133"/>
      <c r="AO39442" s="135"/>
      <c r="AP39442" s="135"/>
      <c r="BJ39442" s="136"/>
    </row>
    <row r="39443" spans="5:62" ht="14.25" customHeight="1" x14ac:dyDescent="0.25">
      <c r="E39443" s="113"/>
      <c r="H39443" s="133"/>
      <c r="T39443" s="133"/>
      <c r="X39443" s="131"/>
      <c r="Y39443" s="133"/>
      <c r="AJ39443" s="133"/>
      <c r="AO39443" s="135"/>
      <c r="AP39443" s="135"/>
      <c r="BJ39443" s="136"/>
    </row>
    <row r="39444" spans="5:62" ht="14.25" customHeight="1" x14ac:dyDescent="0.25">
      <c r="E39444" s="113"/>
      <c r="H39444" s="133"/>
      <c r="T39444" s="133"/>
      <c r="X39444" s="131"/>
      <c r="Y39444" s="133"/>
      <c r="AJ39444" s="133"/>
      <c r="AO39444" s="135"/>
      <c r="AP39444" s="135"/>
      <c r="BJ39444" s="136"/>
    </row>
    <row r="39445" spans="5:62" ht="14.25" customHeight="1" x14ac:dyDescent="0.25">
      <c r="E39445" s="113"/>
      <c r="H39445" s="133"/>
      <c r="T39445" s="133"/>
      <c r="X39445" s="131"/>
      <c r="Y39445" s="133"/>
      <c r="AJ39445" s="133"/>
      <c r="AO39445" s="135"/>
      <c r="AP39445" s="135"/>
      <c r="BJ39445" s="136"/>
    </row>
    <row r="39446" spans="5:62" ht="14.25" customHeight="1" x14ac:dyDescent="0.25">
      <c r="E39446" s="113"/>
      <c r="H39446" s="133"/>
      <c r="T39446" s="133"/>
      <c r="X39446" s="131"/>
      <c r="Y39446" s="133"/>
      <c r="AJ39446" s="133"/>
      <c r="AO39446" s="135"/>
      <c r="AP39446" s="135"/>
      <c r="BJ39446" s="136"/>
    </row>
    <row r="39447" spans="5:62" ht="14.25" customHeight="1" x14ac:dyDescent="0.25">
      <c r="E39447" s="113"/>
      <c r="H39447" s="133"/>
      <c r="T39447" s="133"/>
      <c r="X39447" s="131"/>
      <c r="Y39447" s="133"/>
      <c r="AJ39447" s="133"/>
      <c r="AO39447" s="135"/>
      <c r="AP39447" s="135"/>
      <c r="BJ39447" s="136"/>
    </row>
    <row r="39448" spans="5:62" ht="14.25" customHeight="1" x14ac:dyDescent="0.25">
      <c r="E39448" s="113"/>
      <c r="H39448" s="133"/>
      <c r="T39448" s="133"/>
      <c r="X39448" s="131"/>
      <c r="Y39448" s="133"/>
      <c r="AJ39448" s="133"/>
      <c r="AO39448" s="135"/>
      <c r="AP39448" s="135"/>
      <c r="BJ39448" s="136"/>
    </row>
    <row r="39449" spans="5:62" ht="14.25" customHeight="1" x14ac:dyDescent="0.25">
      <c r="E39449" s="113"/>
      <c r="H39449" s="133"/>
      <c r="T39449" s="133"/>
      <c r="X39449" s="131"/>
      <c r="Y39449" s="133"/>
      <c r="AJ39449" s="133"/>
      <c r="AO39449" s="135"/>
      <c r="AP39449" s="135"/>
      <c r="BJ39449" s="136"/>
    </row>
    <row r="39450" spans="5:62" ht="14.25" customHeight="1" x14ac:dyDescent="0.25">
      <c r="E39450" s="113"/>
      <c r="H39450" s="133"/>
      <c r="T39450" s="133"/>
      <c r="X39450" s="131"/>
      <c r="Y39450" s="133"/>
      <c r="AJ39450" s="133"/>
      <c r="AO39450" s="135"/>
      <c r="AP39450" s="135"/>
      <c r="BJ39450" s="136"/>
    </row>
    <row r="39451" spans="5:62" ht="14.25" customHeight="1" x14ac:dyDescent="0.25">
      <c r="E39451" s="113"/>
      <c r="H39451" s="133"/>
      <c r="T39451" s="133"/>
      <c r="X39451" s="131"/>
      <c r="Y39451" s="133"/>
      <c r="AJ39451" s="133"/>
      <c r="AO39451" s="135"/>
      <c r="AP39451" s="135"/>
      <c r="BJ39451" s="136"/>
    </row>
    <row r="39452" spans="5:62" ht="14.25" customHeight="1" x14ac:dyDescent="0.25">
      <c r="E39452" s="113"/>
      <c r="H39452" s="133"/>
      <c r="T39452" s="133"/>
      <c r="X39452" s="131"/>
      <c r="Y39452" s="133"/>
      <c r="AJ39452" s="133"/>
      <c r="AO39452" s="135"/>
      <c r="AP39452" s="135"/>
      <c r="BJ39452" s="136"/>
    </row>
    <row r="39453" spans="5:62" ht="14.25" customHeight="1" x14ac:dyDescent="0.25">
      <c r="E39453" s="113"/>
      <c r="H39453" s="133"/>
      <c r="T39453" s="133"/>
      <c r="X39453" s="131"/>
      <c r="Y39453" s="133"/>
      <c r="AJ39453" s="133"/>
      <c r="AO39453" s="135"/>
      <c r="AP39453" s="135"/>
      <c r="BJ39453" s="136"/>
    </row>
    <row r="39454" spans="5:62" ht="14.25" customHeight="1" x14ac:dyDescent="0.25">
      <c r="E39454" s="113"/>
      <c r="H39454" s="133"/>
      <c r="T39454" s="133"/>
      <c r="X39454" s="131"/>
      <c r="Y39454" s="133"/>
      <c r="AJ39454" s="133"/>
      <c r="AO39454" s="135"/>
      <c r="AP39454" s="135"/>
      <c r="BJ39454" s="136"/>
    </row>
    <row r="39455" spans="5:62" ht="14.25" customHeight="1" x14ac:dyDescent="0.25">
      <c r="E39455" s="113"/>
      <c r="H39455" s="133"/>
      <c r="T39455" s="133"/>
      <c r="X39455" s="131"/>
      <c r="Y39455" s="133"/>
      <c r="AJ39455" s="133"/>
      <c r="AO39455" s="135"/>
      <c r="AP39455" s="135"/>
      <c r="BJ39455" s="136"/>
    </row>
    <row r="39456" spans="5:62" ht="14.25" customHeight="1" x14ac:dyDescent="0.25">
      <c r="E39456" s="113"/>
      <c r="H39456" s="133"/>
      <c r="T39456" s="133"/>
      <c r="X39456" s="131"/>
      <c r="Y39456" s="133"/>
      <c r="AJ39456" s="133"/>
      <c r="AO39456" s="135"/>
      <c r="AP39456" s="135"/>
      <c r="BJ39456" s="136"/>
    </row>
    <row r="39457" spans="5:62" ht="14.25" customHeight="1" x14ac:dyDescent="0.25">
      <c r="E39457" s="113"/>
      <c r="H39457" s="133"/>
      <c r="T39457" s="133"/>
      <c r="X39457" s="131"/>
      <c r="Y39457" s="133"/>
      <c r="AJ39457" s="133"/>
      <c r="AO39457" s="135"/>
      <c r="AP39457" s="135"/>
      <c r="BJ39457" s="136"/>
    </row>
    <row r="39458" spans="5:62" ht="14.25" customHeight="1" x14ac:dyDescent="0.25">
      <c r="E39458" s="113"/>
      <c r="H39458" s="133"/>
      <c r="T39458" s="133"/>
      <c r="X39458" s="131"/>
      <c r="Y39458" s="133"/>
      <c r="AJ39458" s="133"/>
      <c r="AO39458" s="135"/>
      <c r="AP39458" s="135"/>
      <c r="BJ39458" s="136"/>
    </row>
    <row r="39459" spans="5:62" ht="14.25" customHeight="1" x14ac:dyDescent="0.25">
      <c r="E39459" s="113"/>
      <c r="H39459" s="133"/>
      <c r="T39459" s="133"/>
      <c r="X39459" s="131"/>
      <c r="Y39459" s="133"/>
      <c r="AJ39459" s="133"/>
      <c r="AO39459" s="135"/>
      <c r="AP39459" s="135"/>
      <c r="BJ39459" s="136"/>
    </row>
    <row r="39460" spans="5:62" ht="14.25" customHeight="1" x14ac:dyDescent="0.25">
      <c r="E39460" s="113"/>
      <c r="H39460" s="133"/>
      <c r="T39460" s="133"/>
      <c r="X39460" s="131"/>
      <c r="Y39460" s="133"/>
      <c r="AJ39460" s="133"/>
      <c r="AO39460" s="135"/>
      <c r="AP39460" s="135"/>
      <c r="BJ39460" s="136"/>
    </row>
    <row r="39461" spans="5:62" ht="14.25" customHeight="1" x14ac:dyDescent="0.25">
      <c r="E39461" s="113"/>
      <c r="H39461" s="133"/>
      <c r="T39461" s="133"/>
      <c r="X39461" s="131"/>
      <c r="Y39461" s="133"/>
      <c r="AJ39461" s="133"/>
      <c r="AO39461" s="135"/>
      <c r="AP39461" s="135"/>
      <c r="BJ39461" s="136"/>
    </row>
    <row r="39462" spans="5:62" ht="14.25" customHeight="1" x14ac:dyDescent="0.25">
      <c r="E39462" s="113"/>
      <c r="H39462" s="133"/>
      <c r="T39462" s="133"/>
      <c r="X39462" s="131"/>
      <c r="Y39462" s="133"/>
      <c r="AJ39462" s="133"/>
      <c r="AO39462" s="135"/>
      <c r="AP39462" s="135"/>
      <c r="BJ39462" s="136"/>
    </row>
    <row r="39463" spans="5:62" ht="14.25" customHeight="1" x14ac:dyDescent="0.25">
      <c r="E39463" s="113"/>
      <c r="H39463" s="133"/>
      <c r="T39463" s="133"/>
      <c r="X39463" s="131"/>
      <c r="Y39463" s="133"/>
      <c r="AJ39463" s="133"/>
      <c r="AO39463" s="135"/>
      <c r="AP39463" s="135"/>
      <c r="BJ39463" s="136"/>
    </row>
    <row r="39464" spans="5:62" ht="14.25" customHeight="1" x14ac:dyDescent="0.25">
      <c r="E39464" s="113"/>
      <c r="H39464" s="133"/>
      <c r="T39464" s="133"/>
      <c r="X39464" s="131"/>
      <c r="Y39464" s="133"/>
      <c r="AJ39464" s="133"/>
      <c r="AO39464" s="135"/>
      <c r="AP39464" s="135"/>
      <c r="BJ39464" s="136"/>
    </row>
    <row r="39465" spans="5:62" ht="14.25" customHeight="1" x14ac:dyDescent="0.25">
      <c r="E39465" s="113"/>
      <c r="H39465" s="133"/>
      <c r="T39465" s="133"/>
      <c r="X39465" s="131"/>
      <c r="Y39465" s="133"/>
      <c r="AJ39465" s="133"/>
      <c r="AO39465" s="135"/>
      <c r="AP39465" s="135"/>
      <c r="BJ39465" s="136"/>
    </row>
    <row r="39466" spans="5:62" ht="14.25" customHeight="1" x14ac:dyDescent="0.25">
      <c r="E39466" s="113"/>
      <c r="H39466" s="133"/>
      <c r="T39466" s="133"/>
      <c r="X39466" s="131"/>
      <c r="Y39466" s="133"/>
      <c r="AJ39466" s="133"/>
      <c r="AO39466" s="135"/>
      <c r="AP39466" s="135"/>
      <c r="BJ39466" s="136"/>
    </row>
    <row r="39467" spans="5:62" ht="14.25" customHeight="1" x14ac:dyDescent="0.25">
      <c r="E39467" s="113"/>
      <c r="H39467" s="133"/>
      <c r="T39467" s="133"/>
      <c r="X39467" s="131"/>
      <c r="Y39467" s="133"/>
      <c r="AJ39467" s="133"/>
      <c r="AO39467" s="135"/>
      <c r="AP39467" s="135"/>
      <c r="BJ39467" s="136"/>
    </row>
    <row r="39468" spans="5:62" ht="14.25" customHeight="1" x14ac:dyDescent="0.25">
      <c r="E39468" s="113"/>
      <c r="H39468" s="133"/>
      <c r="T39468" s="133"/>
      <c r="X39468" s="131"/>
      <c r="Y39468" s="133"/>
      <c r="AJ39468" s="133"/>
      <c r="AO39468" s="135"/>
      <c r="AP39468" s="135"/>
      <c r="BJ39468" s="136"/>
    </row>
    <row r="39469" spans="5:62" ht="14.25" customHeight="1" x14ac:dyDescent="0.25">
      <c r="E39469" s="113"/>
      <c r="H39469" s="133"/>
      <c r="T39469" s="133"/>
      <c r="X39469" s="131"/>
      <c r="Y39469" s="133"/>
      <c r="AJ39469" s="133"/>
      <c r="AO39469" s="135"/>
      <c r="AP39469" s="135"/>
      <c r="BJ39469" s="136"/>
    </row>
    <row r="39470" spans="5:62" ht="14.25" customHeight="1" x14ac:dyDescent="0.25">
      <c r="E39470" s="113"/>
      <c r="H39470" s="133"/>
      <c r="T39470" s="133"/>
      <c r="X39470" s="131"/>
      <c r="Y39470" s="133"/>
      <c r="AJ39470" s="133"/>
      <c r="AO39470" s="135"/>
      <c r="AP39470" s="135"/>
      <c r="BJ39470" s="136"/>
    </row>
    <row r="39471" spans="5:62" ht="14.25" customHeight="1" x14ac:dyDescent="0.25">
      <c r="E39471" s="113"/>
      <c r="H39471" s="133"/>
      <c r="T39471" s="133"/>
      <c r="X39471" s="131"/>
      <c r="Y39471" s="133"/>
      <c r="AJ39471" s="133"/>
      <c r="AO39471" s="135"/>
      <c r="AP39471" s="135"/>
      <c r="BJ39471" s="136"/>
    </row>
    <row r="39472" spans="5:62" ht="14.25" customHeight="1" x14ac:dyDescent="0.25">
      <c r="E39472" s="113"/>
      <c r="H39472" s="133"/>
      <c r="T39472" s="133"/>
      <c r="X39472" s="131"/>
      <c r="Y39472" s="133"/>
      <c r="AJ39472" s="133"/>
      <c r="AO39472" s="135"/>
      <c r="AP39472" s="135"/>
      <c r="BJ39472" s="136"/>
    </row>
    <row r="39473" spans="5:62" ht="14.25" customHeight="1" x14ac:dyDescent="0.25">
      <c r="E39473" s="113"/>
      <c r="H39473" s="133"/>
      <c r="T39473" s="133"/>
      <c r="X39473" s="131"/>
      <c r="Y39473" s="133"/>
      <c r="AJ39473" s="133"/>
      <c r="AO39473" s="135"/>
      <c r="AP39473" s="135"/>
      <c r="BJ39473" s="136"/>
    </row>
    <row r="39474" spans="5:62" ht="14.25" customHeight="1" x14ac:dyDescent="0.25">
      <c r="E39474" s="113"/>
      <c r="H39474" s="133"/>
      <c r="T39474" s="133"/>
      <c r="X39474" s="131"/>
      <c r="Y39474" s="133"/>
      <c r="AJ39474" s="133"/>
      <c r="AO39474" s="135"/>
      <c r="AP39474" s="135"/>
      <c r="BJ39474" s="136"/>
    </row>
    <row r="39475" spans="5:62" ht="14.25" customHeight="1" x14ac:dyDescent="0.25">
      <c r="E39475" s="113"/>
      <c r="H39475" s="133"/>
      <c r="T39475" s="133"/>
      <c r="X39475" s="131"/>
      <c r="Y39475" s="133"/>
      <c r="AJ39475" s="133"/>
      <c r="AO39475" s="135"/>
      <c r="AP39475" s="135"/>
      <c r="BJ39475" s="136"/>
    </row>
    <row r="39476" spans="5:62" ht="14.25" customHeight="1" x14ac:dyDescent="0.25">
      <c r="E39476" s="113"/>
      <c r="H39476" s="133"/>
      <c r="T39476" s="133"/>
      <c r="X39476" s="131"/>
      <c r="Y39476" s="133"/>
      <c r="AJ39476" s="133"/>
      <c r="AO39476" s="135"/>
      <c r="AP39476" s="135"/>
      <c r="BJ39476" s="136"/>
    </row>
    <row r="39477" spans="5:62" ht="14.25" customHeight="1" x14ac:dyDescent="0.25">
      <c r="E39477" s="113"/>
      <c r="H39477" s="133"/>
      <c r="T39477" s="133"/>
      <c r="X39477" s="131"/>
      <c r="Y39477" s="133"/>
      <c r="AJ39477" s="133"/>
      <c r="AO39477" s="135"/>
      <c r="AP39477" s="135"/>
      <c r="BJ39477" s="136"/>
    </row>
    <row r="39478" spans="5:62" ht="14.25" customHeight="1" x14ac:dyDescent="0.25">
      <c r="E39478" s="113"/>
      <c r="H39478" s="133"/>
      <c r="T39478" s="133"/>
      <c r="X39478" s="131"/>
      <c r="Y39478" s="133"/>
      <c r="AJ39478" s="133"/>
      <c r="AO39478" s="135"/>
      <c r="AP39478" s="135"/>
      <c r="BJ39478" s="136"/>
    </row>
    <row r="39479" spans="5:62" ht="14.25" customHeight="1" x14ac:dyDescent="0.25">
      <c r="E39479" s="113"/>
      <c r="H39479" s="133"/>
      <c r="T39479" s="133"/>
      <c r="X39479" s="131"/>
      <c r="Y39479" s="133"/>
      <c r="AJ39479" s="133"/>
      <c r="AO39479" s="135"/>
      <c r="AP39479" s="135"/>
      <c r="BJ39479" s="136"/>
    </row>
    <row r="39480" spans="5:62" ht="14.25" customHeight="1" x14ac:dyDescent="0.25">
      <c r="E39480" s="113"/>
      <c r="H39480" s="133"/>
      <c r="T39480" s="133"/>
      <c r="X39480" s="131"/>
      <c r="Y39480" s="133"/>
      <c r="AJ39480" s="133"/>
      <c r="AO39480" s="135"/>
      <c r="AP39480" s="135"/>
      <c r="BJ39480" s="136"/>
    </row>
    <row r="39481" spans="5:62" ht="14.25" customHeight="1" x14ac:dyDescent="0.25">
      <c r="E39481" s="113"/>
      <c r="H39481" s="133"/>
      <c r="T39481" s="133"/>
      <c r="X39481" s="131"/>
      <c r="Y39481" s="133"/>
      <c r="AJ39481" s="133"/>
      <c r="AO39481" s="135"/>
      <c r="AP39481" s="135"/>
      <c r="BJ39481" s="136"/>
    </row>
    <row r="39482" spans="5:62" ht="14.25" customHeight="1" x14ac:dyDescent="0.25">
      <c r="E39482" s="113"/>
      <c r="H39482" s="133"/>
      <c r="T39482" s="133"/>
      <c r="X39482" s="131"/>
      <c r="Y39482" s="133"/>
      <c r="AJ39482" s="133"/>
      <c r="AO39482" s="135"/>
      <c r="AP39482" s="135"/>
      <c r="BJ39482" s="136"/>
    </row>
    <row r="39483" spans="5:62" ht="14.25" customHeight="1" x14ac:dyDescent="0.25">
      <c r="E39483" s="113"/>
      <c r="H39483" s="133"/>
      <c r="T39483" s="133"/>
      <c r="X39483" s="131"/>
      <c r="Y39483" s="133"/>
      <c r="AJ39483" s="133"/>
      <c r="AO39483" s="135"/>
      <c r="AP39483" s="135"/>
      <c r="BJ39483" s="136"/>
    </row>
    <row r="39484" spans="5:62" ht="14.25" customHeight="1" x14ac:dyDescent="0.25">
      <c r="E39484" s="113"/>
      <c r="H39484" s="133"/>
      <c r="T39484" s="133"/>
      <c r="X39484" s="131"/>
      <c r="Y39484" s="133"/>
      <c r="AJ39484" s="133"/>
      <c r="AO39484" s="135"/>
      <c r="AP39484" s="135"/>
      <c r="BJ39484" s="136"/>
    </row>
    <row r="39485" spans="5:62" ht="14.25" customHeight="1" x14ac:dyDescent="0.25">
      <c r="E39485" s="113"/>
      <c r="H39485" s="133"/>
      <c r="T39485" s="133"/>
      <c r="X39485" s="131"/>
      <c r="Y39485" s="133"/>
      <c r="AJ39485" s="133"/>
      <c r="AO39485" s="135"/>
      <c r="AP39485" s="135"/>
      <c r="BJ39485" s="136"/>
    </row>
    <row r="39486" spans="5:62" ht="14.25" customHeight="1" x14ac:dyDescent="0.25">
      <c r="E39486" s="113"/>
      <c r="H39486" s="133"/>
      <c r="T39486" s="133"/>
      <c r="X39486" s="131"/>
      <c r="Y39486" s="133"/>
      <c r="AJ39486" s="133"/>
      <c r="AO39486" s="135"/>
      <c r="AP39486" s="135"/>
      <c r="BJ39486" s="136"/>
    </row>
    <row r="39487" spans="5:62" ht="14.25" customHeight="1" x14ac:dyDescent="0.25">
      <c r="E39487" s="113"/>
      <c r="H39487" s="133"/>
      <c r="T39487" s="133"/>
      <c r="X39487" s="131"/>
      <c r="Y39487" s="133"/>
      <c r="AJ39487" s="133"/>
      <c r="AO39487" s="135"/>
      <c r="AP39487" s="135"/>
      <c r="BJ39487" s="136"/>
    </row>
    <row r="39488" spans="5:62" ht="14.25" customHeight="1" x14ac:dyDescent="0.25">
      <c r="E39488" s="113"/>
      <c r="H39488" s="133"/>
      <c r="T39488" s="133"/>
      <c r="X39488" s="131"/>
      <c r="Y39488" s="133"/>
      <c r="AJ39488" s="133"/>
      <c r="AO39488" s="135"/>
      <c r="AP39488" s="135"/>
      <c r="BJ39488" s="136"/>
    </row>
    <row r="39489" spans="5:62" ht="14.25" customHeight="1" x14ac:dyDescent="0.25">
      <c r="E39489" s="113"/>
      <c r="H39489" s="133"/>
      <c r="T39489" s="133"/>
      <c r="X39489" s="131"/>
      <c r="Y39489" s="133"/>
      <c r="AJ39489" s="133"/>
      <c r="AO39489" s="135"/>
      <c r="AP39489" s="135"/>
      <c r="BJ39489" s="136"/>
    </row>
    <row r="39490" spans="5:62" ht="14.25" customHeight="1" x14ac:dyDescent="0.25">
      <c r="E39490" s="113"/>
      <c r="H39490" s="133"/>
      <c r="T39490" s="133"/>
      <c r="X39490" s="131"/>
      <c r="Y39490" s="133"/>
      <c r="AJ39490" s="133"/>
      <c r="AO39490" s="135"/>
      <c r="AP39490" s="135"/>
      <c r="BJ39490" s="136"/>
    </row>
    <row r="39491" spans="5:62" ht="14.25" customHeight="1" x14ac:dyDescent="0.25">
      <c r="E39491" s="113"/>
      <c r="H39491" s="133"/>
      <c r="T39491" s="133"/>
      <c r="X39491" s="131"/>
      <c r="Y39491" s="133"/>
      <c r="AJ39491" s="133"/>
      <c r="AO39491" s="135"/>
      <c r="AP39491" s="135"/>
      <c r="BJ39491" s="136"/>
    </row>
    <row r="39492" spans="5:62" ht="14.25" customHeight="1" x14ac:dyDescent="0.25">
      <c r="E39492" s="113"/>
      <c r="H39492" s="133"/>
      <c r="T39492" s="133"/>
      <c r="X39492" s="131"/>
      <c r="Y39492" s="133"/>
      <c r="AJ39492" s="133"/>
      <c r="AO39492" s="135"/>
      <c r="AP39492" s="135"/>
      <c r="BJ39492" s="136"/>
    </row>
    <row r="39493" spans="5:62" ht="14.25" customHeight="1" x14ac:dyDescent="0.25">
      <c r="E39493" s="113"/>
      <c r="H39493" s="133"/>
      <c r="T39493" s="133"/>
      <c r="X39493" s="131"/>
      <c r="Y39493" s="133"/>
      <c r="AJ39493" s="133"/>
      <c r="AO39493" s="135"/>
      <c r="AP39493" s="135"/>
      <c r="BJ39493" s="136"/>
    </row>
    <row r="39494" spans="5:62" ht="14.25" customHeight="1" x14ac:dyDescent="0.25">
      <c r="E39494" s="113"/>
      <c r="H39494" s="133"/>
      <c r="T39494" s="133"/>
      <c r="X39494" s="131"/>
      <c r="Y39494" s="133"/>
      <c r="AJ39494" s="133"/>
      <c r="AO39494" s="135"/>
      <c r="AP39494" s="135"/>
      <c r="BJ39494" s="136"/>
    </row>
    <row r="39495" spans="5:62" ht="14.25" customHeight="1" x14ac:dyDescent="0.25">
      <c r="E39495" s="113"/>
      <c r="H39495" s="133"/>
      <c r="T39495" s="133"/>
      <c r="X39495" s="131"/>
      <c r="Y39495" s="133"/>
      <c r="AJ39495" s="133"/>
      <c r="AO39495" s="135"/>
      <c r="AP39495" s="135"/>
      <c r="BJ39495" s="136"/>
    </row>
    <row r="39496" spans="5:62" ht="14.25" customHeight="1" x14ac:dyDescent="0.25">
      <c r="E39496" s="113"/>
      <c r="H39496" s="133"/>
      <c r="T39496" s="133"/>
      <c r="X39496" s="131"/>
      <c r="Y39496" s="133"/>
      <c r="AJ39496" s="133"/>
      <c r="AO39496" s="135"/>
      <c r="AP39496" s="135"/>
      <c r="BJ39496" s="136"/>
    </row>
    <row r="39497" spans="5:62" ht="14.25" customHeight="1" x14ac:dyDescent="0.25">
      <c r="E39497" s="113"/>
      <c r="H39497" s="133"/>
      <c r="T39497" s="133"/>
      <c r="X39497" s="131"/>
      <c r="Y39497" s="133"/>
      <c r="AJ39497" s="133"/>
      <c r="AO39497" s="135"/>
      <c r="AP39497" s="135"/>
      <c r="BJ39497" s="136"/>
    </row>
    <row r="39498" spans="5:62" ht="14.25" customHeight="1" x14ac:dyDescent="0.25">
      <c r="E39498" s="113"/>
      <c r="H39498" s="133"/>
      <c r="T39498" s="133"/>
      <c r="X39498" s="131"/>
      <c r="Y39498" s="133"/>
      <c r="AJ39498" s="133"/>
      <c r="AO39498" s="135"/>
      <c r="AP39498" s="135"/>
      <c r="BJ39498" s="136"/>
    </row>
    <row r="39499" spans="5:62" ht="14.25" customHeight="1" x14ac:dyDescent="0.25">
      <c r="E39499" s="113"/>
      <c r="H39499" s="133"/>
      <c r="T39499" s="133"/>
      <c r="X39499" s="131"/>
      <c r="Y39499" s="133"/>
      <c r="AJ39499" s="133"/>
      <c r="AO39499" s="135"/>
      <c r="AP39499" s="135"/>
      <c r="BJ39499" s="136"/>
    </row>
    <row r="39500" spans="5:62" ht="14.25" customHeight="1" x14ac:dyDescent="0.25">
      <c r="E39500" s="113"/>
      <c r="H39500" s="133"/>
      <c r="T39500" s="133"/>
      <c r="X39500" s="131"/>
      <c r="Y39500" s="133"/>
      <c r="AJ39500" s="133"/>
      <c r="AO39500" s="135"/>
      <c r="AP39500" s="135"/>
      <c r="BJ39500" s="136"/>
    </row>
    <row r="39501" spans="5:62" ht="14.25" customHeight="1" x14ac:dyDescent="0.25">
      <c r="E39501" s="113"/>
      <c r="H39501" s="133"/>
      <c r="T39501" s="133"/>
      <c r="X39501" s="131"/>
      <c r="Y39501" s="133"/>
      <c r="AJ39501" s="133"/>
      <c r="AO39501" s="135"/>
      <c r="AP39501" s="135"/>
      <c r="BJ39501" s="136"/>
    </row>
    <row r="39502" spans="5:62" ht="14.25" customHeight="1" x14ac:dyDescent="0.25">
      <c r="E39502" s="113"/>
      <c r="H39502" s="133"/>
      <c r="T39502" s="133"/>
      <c r="X39502" s="131"/>
      <c r="Y39502" s="133"/>
      <c r="AJ39502" s="133"/>
      <c r="AO39502" s="135"/>
      <c r="AP39502" s="135"/>
      <c r="BJ39502" s="136"/>
    </row>
    <row r="39503" spans="5:62" ht="14.25" customHeight="1" x14ac:dyDescent="0.25">
      <c r="E39503" s="113"/>
      <c r="H39503" s="133"/>
      <c r="T39503" s="133"/>
      <c r="X39503" s="131"/>
      <c r="Y39503" s="133"/>
      <c r="AJ39503" s="133"/>
      <c r="AO39503" s="135"/>
      <c r="AP39503" s="135"/>
      <c r="BJ39503" s="136"/>
    </row>
    <row r="39504" spans="5:62" ht="14.25" customHeight="1" x14ac:dyDescent="0.25">
      <c r="E39504" s="113"/>
      <c r="H39504" s="133"/>
      <c r="T39504" s="133"/>
      <c r="X39504" s="131"/>
      <c r="Y39504" s="133"/>
      <c r="AJ39504" s="133"/>
      <c r="AO39504" s="135"/>
      <c r="AP39504" s="135"/>
      <c r="BJ39504" s="136"/>
    </row>
    <row r="39505" spans="5:62" ht="14.25" customHeight="1" x14ac:dyDescent="0.25">
      <c r="E39505" s="113"/>
      <c r="H39505" s="133"/>
      <c r="T39505" s="133"/>
      <c r="X39505" s="131"/>
      <c r="Y39505" s="133"/>
      <c r="AJ39505" s="133"/>
      <c r="AO39505" s="135"/>
      <c r="AP39505" s="135"/>
      <c r="BJ39505" s="136"/>
    </row>
    <row r="39506" spans="5:62" ht="14.25" customHeight="1" x14ac:dyDescent="0.25">
      <c r="E39506" s="113"/>
      <c r="H39506" s="133"/>
      <c r="T39506" s="133"/>
      <c r="X39506" s="131"/>
      <c r="Y39506" s="133"/>
      <c r="AJ39506" s="133"/>
      <c r="AO39506" s="135"/>
      <c r="AP39506" s="135"/>
      <c r="BJ39506" s="136"/>
    </row>
    <row r="39507" spans="5:62" ht="14.25" customHeight="1" x14ac:dyDescent="0.25">
      <c r="E39507" s="113"/>
      <c r="H39507" s="133"/>
      <c r="T39507" s="133"/>
      <c r="X39507" s="131"/>
      <c r="Y39507" s="133"/>
      <c r="AJ39507" s="133"/>
      <c r="AO39507" s="135"/>
      <c r="AP39507" s="135"/>
      <c r="BJ39507" s="136"/>
    </row>
    <row r="39508" spans="5:62" ht="14.25" customHeight="1" x14ac:dyDescent="0.25">
      <c r="E39508" s="113"/>
      <c r="H39508" s="133"/>
      <c r="T39508" s="133"/>
      <c r="X39508" s="131"/>
      <c r="Y39508" s="133"/>
      <c r="AJ39508" s="133"/>
      <c r="AO39508" s="135"/>
      <c r="AP39508" s="135"/>
      <c r="BJ39508" s="136"/>
    </row>
    <row r="39509" spans="5:62" ht="14.25" customHeight="1" x14ac:dyDescent="0.25">
      <c r="E39509" s="113"/>
      <c r="H39509" s="133"/>
      <c r="T39509" s="133"/>
      <c r="X39509" s="131"/>
      <c r="Y39509" s="133"/>
      <c r="AJ39509" s="133"/>
      <c r="AO39509" s="135"/>
      <c r="AP39509" s="135"/>
      <c r="BJ39509" s="136"/>
    </row>
    <row r="39510" spans="5:62" ht="14.25" customHeight="1" x14ac:dyDescent="0.25">
      <c r="E39510" s="113"/>
      <c r="H39510" s="133"/>
      <c r="T39510" s="133"/>
      <c r="X39510" s="131"/>
      <c r="Y39510" s="133"/>
      <c r="AJ39510" s="133"/>
      <c r="AO39510" s="135"/>
      <c r="AP39510" s="135"/>
      <c r="BJ39510" s="136"/>
    </row>
    <row r="39511" spans="5:62" ht="14.25" customHeight="1" x14ac:dyDescent="0.25">
      <c r="E39511" s="113"/>
      <c r="H39511" s="133"/>
      <c r="T39511" s="133"/>
      <c r="X39511" s="131"/>
      <c r="Y39511" s="133"/>
      <c r="AJ39511" s="133"/>
      <c r="AO39511" s="135"/>
      <c r="AP39511" s="135"/>
      <c r="BJ39511" s="136"/>
    </row>
    <row r="39512" spans="5:62" ht="14.25" customHeight="1" x14ac:dyDescent="0.25">
      <c r="E39512" s="113"/>
      <c r="H39512" s="133"/>
      <c r="T39512" s="133"/>
      <c r="X39512" s="131"/>
      <c r="Y39512" s="133"/>
      <c r="AJ39512" s="133"/>
      <c r="AO39512" s="135"/>
      <c r="AP39512" s="135"/>
      <c r="BJ39512" s="136"/>
    </row>
    <row r="39513" spans="5:62" ht="14.25" customHeight="1" x14ac:dyDescent="0.25">
      <c r="E39513" s="113"/>
      <c r="H39513" s="133"/>
      <c r="T39513" s="133"/>
      <c r="X39513" s="131"/>
      <c r="Y39513" s="133"/>
      <c r="AJ39513" s="133"/>
      <c r="AO39513" s="135"/>
      <c r="AP39513" s="135"/>
      <c r="BJ39513" s="136"/>
    </row>
    <row r="39514" spans="5:62" ht="14.25" customHeight="1" x14ac:dyDescent="0.25">
      <c r="E39514" s="113"/>
      <c r="H39514" s="133"/>
      <c r="T39514" s="133"/>
      <c r="X39514" s="131"/>
      <c r="Y39514" s="133"/>
      <c r="AJ39514" s="133"/>
      <c r="AO39514" s="135"/>
      <c r="AP39514" s="135"/>
      <c r="BJ39514" s="136"/>
    </row>
    <row r="39515" spans="5:62" ht="14.25" customHeight="1" x14ac:dyDescent="0.25">
      <c r="E39515" s="113"/>
      <c r="H39515" s="133"/>
      <c r="T39515" s="133"/>
      <c r="X39515" s="131"/>
      <c r="Y39515" s="133"/>
      <c r="AJ39515" s="133"/>
      <c r="AO39515" s="135"/>
      <c r="AP39515" s="135"/>
      <c r="BJ39515" s="136"/>
    </row>
    <row r="39516" spans="5:62" ht="14.25" customHeight="1" x14ac:dyDescent="0.25">
      <c r="E39516" s="113"/>
      <c r="H39516" s="133"/>
      <c r="T39516" s="133"/>
      <c r="X39516" s="131"/>
      <c r="Y39516" s="133"/>
      <c r="AJ39516" s="133"/>
      <c r="AO39516" s="135"/>
      <c r="AP39516" s="135"/>
      <c r="BJ39516" s="136"/>
    </row>
    <row r="39517" spans="5:62" ht="14.25" customHeight="1" x14ac:dyDescent="0.25">
      <c r="E39517" s="113"/>
      <c r="H39517" s="133"/>
      <c r="T39517" s="133"/>
      <c r="X39517" s="131"/>
      <c r="Y39517" s="133"/>
      <c r="AJ39517" s="133"/>
      <c r="AO39517" s="135"/>
      <c r="AP39517" s="135"/>
      <c r="BJ39517" s="136"/>
    </row>
    <row r="39518" spans="5:62" ht="14.25" customHeight="1" x14ac:dyDescent="0.25">
      <c r="E39518" s="113"/>
      <c r="H39518" s="133"/>
      <c r="T39518" s="133"/>
      <c r="X39518" s="131"/>
      <c r="Y39518" s="133"/>
      <c r="AJ39518" s="133"/>
      <c r="AO39518" s="135"/>
      <c r="AP39518" s="135"/>
      <c r="BJ39518" s="136"/>
    </row>
    <row r="39519" spans="5:62" ht="14.25" customHeight="1" x14ac:dyDescent="0.25">
      <c r="E39519" s="113"/>
      <c r="H39519" s="133"/>
      <c r="T39519" s="133"/>
      <c r="X39519" s="131"/>
      <c r="Y39519" s="133"/>
      <c r="AJ39519" s="133"/>
      <c r="AO39519" s="135"/>
      <c r="AP39519" s="135"/>
      <c r="BJ39519" s="136"/>
    </row>
    <row r="39520" spans="5:62" ht="14.25" customHeight="1" x14ac:dyDescent="0.25">
      <c r="E39520" s="113"/>
      <c r="H39520" s="133"/>
      <c r="T39520" s="133"/>
      <c r="X39520" s="131"/>
      <c r="Y39520" s="133"/>
      <c r="AJ39520" s="133"/>
      <c r="AO39520" s="135"/>
      <c r="AP39520" s="135"/>
      <c r="BJ39520" s="136"/>
    </row>
    <row r="39521" spans="5:62" ht="14.25" customHeight="1" x14ac:dyDescent="0.25">
      <c r="E39521" s="113"/>
      <c r="H39521" s="133"/>
      <c r="T39521" s="133"/>
      <c r="X39521" s="131"/>
      <c r="Y39521" s="133"/>
      <c r="AJ39521" s="133"/>
      <c r="AO39521" s="135"/>
      <c r="AP39521" s="135"/>
      <c r="BJ39521" s="136"/>
    </row>
    <row r="39522" spans="5:62" ht="14.25" customHeight="1" x14ac:dyDescent="0.25">
      <c r="E39522" s="113"/>
      <c r="H39522" s="133"/>
      <c r="T39522" s="133"/>
      <c r="X39522" s="131"/>
      <c r="Y39522" s="133"/>
      <c r="AJ39522" s="133"/>
      <c r="AO39522" s="135"/>
      <c r="AP39522" s="135"/>
      <c r="BJ39522" s="136"/>
    </row>
    <row r="39523" spans="5:62" ht="14.25" customHeight="1" x14ac:dyDescent="0.25">
      <c r="E39523" s="113"/>
      <c r="H39523" s="133"/>
      <c r="T39523" s="133"/>
      <c r="X39523" s="131"/>
      <c r="Y39523" s="133"/>
      <c r="AJ39523" s="133"/>
      <c r="AO39523" s="135"/>
      <c r="AP39523" s="135"/>
      <c r="BJ39523" s="136"/>
    </row>
    <row r="39524" spans="5:62" ht="14.25" customHeight="1" x14ac:dyDescent="0.25">
      <c r="E39524" s="113"/>
      <c r="H39524" s="133"/>
      <c r="T39524" s="133"/>
      <c r="X39524" s="131"/>
      <c r="Y39524" s="133"/>
      <c r="AJ39524" s="133"/>
      <c r="AO39524" s="135"/>
      <c r="AP39524" s="135"/>
      <c r="BJ39524" s="136"/>
    </row>
    <row r="39525" spans="5:62" ht="14.25" customHeight="1" x14ac:dyDescent="0.25">
      <c r="E39525" s="113"/>
      <c r="H39525" s="133"/>
      <c r="T39525" s="133"/>
      <c r="X39525" s="131"/>
      <c r="Y39525" s="133"/>
      <c r="AJ39525" s="133"/>
      <c r="AO39525" s="135"/>
      <c r="AP39525" s="135"/>
      <c r="BJ39525" s="136"/>
    </row>
    <row r="39526" spans="5:62" ht="14.25" customHeight="1" x14ac:dyDescent="0.25">
      <c r="E39526" s="113"/>
      <c r="H39526" s="133"/>
      <c r="T39526" s="133"/>
      <c r="X39526" s="131"/>
      <c r="Y39526" s="133"/>
      <c r="AJ39526" s="133"/>
      <c r="AO39526" s="135"/>
      <c r="AP39526" s="135"/>
      <c r="BJ39526" s="136"/>
    </row>
    <row r="39527" spans="5:62" ht="14.25" customHeight="1" x14ac:dyDescent="0.25">
      <c r="E39527" s="113"/>
      <c r="H39527" s="133"/>
      <c r="T39527" s="133"/>
      <c r="X39527" s="131"/>
      <c r="Y39527" s="133"/>
      <c r="AJ39527" s="133"/>
      <c r="AO39527" s="135"/>
      <c r="AP39527" s="135"/>
      <c r="BJ39527" s="136"/>
    </row>
    <row r="39528" spans="5:62" ht="14.25" customHeight="1" x14ac:dyDescent="0.25">
      <c r="E39528" s="113"/>
      <c r="H39528" s="133"/>
      <c r="T39528" s="133"/>
      <c r="X39528" s="131"/>
      <c r="Y39528" s="133"/>
      <c r="AJ39528" s="133"/>
      <c r="AO39528" s="135"/>
      <c r="AP39528" s="135"/>
      <c r="BJ39528" s="136"/>
    </row>
    <row r="39529" spans="5:62" ht="14.25" customHeight="1" x14ac:dyDescent="0.25">
      <c r="E39529" s="113"/>
      <c r="H39529" s="133"/>
      <c r="T39529" s="133"/>
      <c r="X39529" s="131"/>
      <c r="Y39529" s="133"/>
      <c r="AJ39529" s="133"/>
      <c r="AO39529" s="135"/>
      <c r="AP39529" s="135"/>
      <c r="BJ39529" s="136"/>
    </row>
    <row r="39530" spans="5:62" ht="14.25" customHeight="1" x14ac:dyDescent="0.25">
      <c r="E39530" s="113"/>
      <c r="H39530" s="133"/>
      <c r="T39530" s="133"/>
      <c r="X39530" s="131"/>
      <c r="Y39530" s="133"/>
      <c r="AJ39530" s="133"/>
      <c r="AO39530" s="135"/>
      <c r="AP39530" s="135"/>
      <c r="BJ39530" s="136"/>
    </row>
    <row r="39531" spans="5:62" ht="14.25" customHeight="1" x14ac:dyDescent="0.25">
      <c r="E39531" s="113"/>
      <c r="H39531" s="133"/>
      <c r="T39531" s="133"/>
      <c r="X39531" s="131"/>
      <c r="Y39531" s="133"/>
      <c r="AJ39531" s="133"/>
      <c r="AO39531" s="135"/>
      <c r="AP39531" s="135"/>
      <c r="BJ39531" s="136"/>
    </row>
    <row r="39532" spans="5:62" ht="14.25" customHeight="1" x14ac:dyDescent="0.25">
      <c r="E39532" s="113"/>
      <c r="H39532" s="133"/>
      <c r="T39532" s="133"/>
      <c r="X39532" s="131"/>
      <c r="Y39532" s="133"/>
      <c r="AJ39532" s="133"/>
      <c r="AO39532" s="135"/>
      <c r="AP39532" s="135"/>
      <c r="BJ39532" s="136"/>
    </row>
    <row r="39533" spans="5:62" ht="14.25" customHeight="1" x14ac:dyDescent="0.25">
      <c r="E39533" s="113"/>
      <c r="H39533" s="133"/>
      <c r="T39533" s="133"/>
      <c r="X39533" s="131"/>
      <c r="Y39533" s="133"/>
      <c r="AJ39533" s="133"/>
      <c r="AO39533" s="135"/>
      <c r="AP39533" s="135"/>
      <c r="BJ39533" s="136"/>
    </row>
    <row r="39534" spans="5:62" ht="14.25" customHeight="1" x14ac:dyDescent="0.25">
      <c r="E39534" s="113"/>
      <c r="H39534" s="133"/>
      <c r="T39534" s="133"/>
      <c r="X39534" s="131"/>
      <c r="Y39534" s="133"/>
      <c r="AJ39534" s="133"/>
      <c r="AO39534" s="135"/>
      <c r="AP39534" s="135"/>
      <c r="BJ39534" s="136"/>
    </row>
    <row r="39535" spans="5:62" ht="14.25" customHeight="1" x14ac:dyDescent="0.25">
      <c r="E39535" s="113"/>
      <c r="H39535" s="133"/>
      <c r="T39535" s="133"/>
      <c r="X39535" s="131"/>
      <c r="Y39535" s="133"/>
      <c r="AJ39535" s="133"/>
      <c r="AO39535" s="135"/>
      <c r="AP39535" s="135"/>
      <c r="BJ39535" s="136"/>
    </row>
    <row r="39536" spans="5:62" ht="14.25" customHeight="1" x14ac:dyDescent="0.25">
      <c r="E39536" s="113"/>
      <c r="H39536" s="133"/>
      <c r="T39536" s="133"/>
      <c r="X39536" s="131"/>
      <c r="Y39536" s="133"/>
      <c r="AJ39536" s="133"/>
      <c r="AO39536" s="135"/>
      <c r="AP39536" s="135"/>
      <c r="BJ39536" s="136"/>
    </row>
    <row r="39537" spans="5:62" ht="14.25" customHeight="1" x14ac:dyDescent="0.25">
      <c r="E39537" s="113"/>
      <c r="H39537" s="133"/>
      <c r="T39537" s="133"/>
      <c r="X39537" s="131"/>
      <c r="Y39537" s="133"/>
      <c r="AJ39537" s="133"/>
      <c r="AO39537" s="135"/>
      <c r="AP39537" s="135"/>
      <c r="BJ39537" s="136"/>
    </row>
    <row r="39538" spans="5:62" ht="14.25" customHeight="1" x14ac:dyDescent="0.25">
      <c r="E39538" s="113"/>
      <c r="H39538" s="133"/>
      <c r="T39538" s="133"/>
      <c r="X39538" s="131"/>
      <c r="Y39538" s="133"/>
      <c r="AJ39538" s="133"/>
      <c r="AO39538" s="135"/>
      <c r="AP39538" s="135"/>
      <c r="BJ39538" s="136"/>
    </row>
    <row r="39539" spans="5:62" ht="14.25" customHeight="1" x14ac:dyDescent="0.25">
      <c r="E39539" s="113"/>
      <c r="H39539" s="133"/>
      <c r="T39539" s="133"/>
      <c r="X39539" s="131"/>
      <c r="Y39539" s="133"/>
      <c r="AJ39539" s="133"/>
      <c r="AO39539" s="135"/>
      <c r="AP39539" s="135"/>
      <c r="BJ39539" s="136"/>
    </row>
    <row r="39540" spans="5:62" ht="14.25" customHeight="1" x14ac:dyDescent="0.25">
      <c r="E39540" s="113"/>
      <c r="H39540" s="133"/>
      <c r="T39540" s="133"/>
      <c r="X39540" s="131"/>
      <c r="Y39540" s="133"/>
      <c r="AJ39540" s="133"/>
      <c r="AO39540" s="135"/>
      <c r="AP39540" s="135"/>
      <c r="BJ39540" s="136"/>
    </row>
    <row r="39541" spans="5:62" ht="14.25" customHeight="1" x14ac:dyDescent="0.25">
      <c r="E39541" s="113"/>
      <c r="H39541" s="133"/>
      <c r="T39541" s="133"/>
      <c r="X39541" s="131"/>
      <c r="Y39541" s="133"/>
      <c r="AJ39541" s="133"/>
      <c r="AO39541" s="135"/>
      <c r="AP39541" s="135"/>
      <c r="BJ39541" s="136"/>
    </row>
    <row r="39542" spans="5:62" ht="14.25" customHeight="1" x14ac:dyDescent="0.25">
      <c r="E39542" s="113"/>
      <c r="H39542" s="133"/>
      <c r="T39542" s="133"/>
      <c r="X39542" s="131"/>
      <c r="Y39542" s="133"/>
      <c r="AJ39542" s="133"/>
      <c r="AO39542" s="135"/>
      <c r="AP39542" s="135"/>
      <c r="BJ39542" s="136"/>
    </row>
    <row r="39543" spans="5:62" ht="14.25" customHeight="1" x14ac:dyDescent="0.25">
      <c r="E39543" s="113"/>
      <c r="H39543" s="133"/>
      <c r="T39543" s="133"/>
      <c r="X39543" s="131"/>
      <c r="Y39543" s="133"/>
      <c r="AJ39543" s="133"/>
      <c r="AO39543" s="135"/>
      <c r="AP39543" s="135"/>
      <c r="BJ39543" s="136"/>
    </row>
    <row r="39544" spans="5:62" ht="14.25" customHeight="1" x14ac:dyDescent="0.25">
      <c r="E39544" s="113"/>
      <c r="H39544" s="133"/>
      <c r="T39544" s="133"/>
      <c r="X39544" s="131"/>
      <c r="Y39544" s="133"/>
      <c r="AJ39544" s="133"/>
      <c r="AO39544" s="135"/>
      <c r="AP39544" s="135"/>
      <c r="BJ39544" s="136"/>
    </row>
    <row r="39545" spans="5:62" ht="14.25" customHeight="1" x14ac:dyDescent="0.25">
      <c r="E39545" s="113"/>
      <c r="H39545" s="133"/>
      <c r="T39545" s="133"/>
      <c r="X39545" s="131"/>
      <c r="Y39545" s="133"/>
      <c r="AJ39545" s="133"/>
      <c r="AO39545" s="135"/>
      <c r="AP39545" s="135"/>
      <c r="BJ39545" s="136"/>
    </row>
    <row r="39546" spans="5:62" ht="14.25" customHeight="1" x14ac:dyDescent="0.25">
      <c r="E39546" s="113"/>
      <c r="H39546" s="133"/>
      <c r="T39546" s="133"/>
      <c r="X39546" s="131"/>
      <c r="Y39546" s="133"/>
      <c r="AJ39546" s="133"/>
      <c r="AO39546" s="135"/>
      <c r="AP39546" s="135"/>
      <c r="BJ39546" s="136"/>
    </row>
    <row r="39547" spans="5:62" ht="14.25" customHeight="1" x14ac:dyDescent="0.25">
      <c r="E39547" s="113"/>
      <c r="H39547" s="133"/>
      <c r="T39547" s="133"/>
      <c r="X39547" s="131"/>
      <c r="Y39547" s="133"/>
      <c r="AJ39547" s="133"/>
      <c r="AO39547" s="135"/>
      <c r="AP39547" s="135"/>
      <c r="BJ39547" s="136"/>
    </row>
    <row r="39548" spans="5:62" ht="14.25" customHeight="1" x14ac:dyDescent="0.25">
      <c r="E39548" s="113"/>
      <c r="H39548" s="133"/>
      <c r="T39548" s="133"/>
      <c r="X39548" s="131"/>
      <c r="Y39548" s="133"/>
      <c r="AJ39548" s="133"/>
      <c r="AO39548" s="135"/>
      <c r="AP39548" s="135"/>
      <c r="BJ39548" s="136"/>
    </row>
    <row r="39549" spans="5:62" ht="14.25" customHeight="1" x14ac:dyDescent="0.25">
      <c r="E39549" s="113"/>
      <c r="H39549" s="133"/>
      <c r="T39549" s="133"/>
      <c r="X39549" s="131"/>
      <c r="Y39549" s="133"/>
      <c r="AJ39549" s="133"/>
      <c r="AO39549" s="135"/>
      <c r="AP39549" s="135"/>
      <c r="BJ39549" s="136"/>
    </row>
    <row r="39550" spans="5:62" ht="14.25" customHeight="1" x14ac:dyDescent="0.25">
      <c r="E39550" s="113"/>
      <c r="H39550" s="133"/>
      <c r="T39550" s="133"/>
      <c r="X39550" s="131"/>
      <c r="Y39550" s="133"/>
      <c r="AJ39550" s="133"/>
      <c r="AO39550" s="135"/>
      <c r="AP39550" s="135"/>
      <c r="BJ39550" s="136"/>
    </row>
    <row r="39551" spans="5:62" ht="14.25" customHeight="1" x14ac:dyDescent="0.25">
      <c r="E39551" s="113"/>
      <c r="H39551" s="133"/>
      <c r="T39551" s="133"/>
      <c r="X39551" s="131"/>
      <c r="Y39551" s="133"/>
      <c r="AJ39551" s="133"/>
      <c r="AO39551" s="135"/>
      <c r="AP39551" s="135"/>
      <c r="BJ39551" s="136"/>
    </row>
    <row r="39552" spans="5:62" ht="14.25" customHeight="1" x14ac:dyDescent="0.25">
      <c r="E39552" s="113"/>
      <c r="H39552" s="133"/>
      <c r="T39552" s="133"/>
      <c r="X39552" s="131"/>
      <c r="Y39552" s="133"/>
      <c r="AJ39552" s="133"/>
      <c r="AO39552" s="135"/>
      <c r="AP39552" s="135"/>
      <c r="BJ39552" s="136"/>
    </row>
    <row r="39553" spans="5:62" ht="14.25" customHeight="1" x14ac:dyDescent="0.25">
      <c r="E39553" s="113"/>
      <c r="H39553" s="133"/>
      <c r="T39553" s="133"/>
      <c r="X39553" s="131"/>
      <c r="Y39553" s="133"/>
      <c r="AJ39553" s="133"/>
      <c r="AO39553" s="135"/>
      <c r="AP39553" s="135"/>
      <c r="BJ39553" s="136"/>
    </row>
    <row r="39554" spans="5:62" ht="14.25" customHeight="1" x14ac:dyDescent="0.25">
      <c r="E39554" s="113"/>
      <c r="H39554" s="133"/>
      <c r="T39554" s="133"/>
      <c r="X39554" s="131"/>
      <c r="Y39554" s="133"/>
      <c r="AJ39554" s="133"/>
      <c r="AO39554" s="135"/>
      <c r="AP39554" s="135"/>
      <c r="BJ39554" s="136"/>
    </row>
    <row r="39555" spans="5:62" ht="14.25" customHeight="1" x14ac:dyDescent="0.25">
      <c r="E39555" s="113"/>
      <c r="H39555" s="133"/>
      <c r="T39555" s="133"/>
      <c r="X39555" s="131"/>
      <c r="Y39555" s="133"/>
      <c r="AJ39555" s="133"/>
      <c r="AO39555" s="135"/>
      <c r="AP39555" s="135"/>
      <c r="BJ39555" s="136"/>
    </row>
    <row r="39556" spans="5:62" ht="14.25" customHeight="1" x14ac:dyDescent="0.25">
      <c r="E39556" s="113"/>
      <c r="H39556" s="133"/>
      <c r="T39556" s="133"/>
      <c r="X39556" s="131"/>
      <c r="Y39556" s="133"/>
      <c r="AJ39556" s="133"/>
      <c r="AO39556" s="135"/>
      <c r="AP39556" s="135"/>
      <c r="BJ39556" s="136"/>
    </row>
    <row r="39557" spans="5:62" ht="14.25" customHeight="1" x14ac:dyDescent="0.25">
      <c r="E39557" s="113"/>
      <c r="H39557" s="133"/>
      <c r="T39557" s="133"/>
      <c r="X39557" s="131"/>
      <c r="Y39557" s="133"/>
      <c r="AJ39557" s="133"/>
      <c r="AO39557" s="135"/>
      <c r="AP39557" s="135"/>
      <c r="BJ39557" s="136"/>
    </row>
    <row r="39558" spans="5:62" ht="14.25" customHeight="1" x14ac:dyDescent="0.25">
      <c r="E39558" s="113"/>
      <c r="H39558" s="133"/>
      <c r="T39558" s="133"/>
      <c r="X39558" s="131"/>
      <c r="Y39558" s="133"/>
      <c r="AJ39558" s="133"/>
      <c r="AO39558" s="135"/>
      <c r="AP39558" s="135"/>
      <c r="BJ39558" s="136"/>
    </row>
    <row r="39559" spans="5:62" ht="14.25" customHeight="1" x14ac:dyDescent="0.25">
      <c r="E39559" s="113"/>
      <c r="H39559" s="133"/>
      <c r="T39559" s="133"/>
      <c r="X39559" s="131"/>
      <c r="Y39559" s="133"/>
      <c r="AJ39559" s="133"/>
      <c r="AO39559" s="135"/>
      <c r="AP39559" s="135"/>
      <c r="BJ39559" s="136"/>
    </row>
    <row r="39560" spans="5:62" ht="14.25" customHeight="1" x14ac:dyDescent="0.25">
      <c r="E39560" s="113"/>
      <c r="H39560" s="133"/>
      <c r="T39560" s="133"/>
      <c r="X39560" s="131"/>
      <c r="Y39560" s="133"/>
      <c r="AJ39560" s="133"/>
      <c r="AO39560" s="135"/>
      <c r="AP39560" s="135"/>
      <c r="BJ39560" s="136"/>
    </row>
    <row r="39561" spans="5:62" ht="14.25" customHeight="1" x14ac:dyDescent="0.25">
      <c r="E39561" s="113"/>
      <c r="H39561" s="133"/>
      <c r="T39561" s="133"/>
      <c r="X39561" s="131"/>
      <c r="Y39561" s="133"/>
      <c r="AJ39561" s="133"/>
      <c r="AO39561" s="135"/>
      <c r="AP39561" s="135"/>
      <c r="BJ39561" s="136"/>
    </row>
    <row r="39562" spans="5:62" ht="14.25" customHeight="1" x14ac:dyDescent="0.25">
      <c r="E39562" s="113"/>
      <c r="H39562" s="133"/>
      <c r="T39562" s="133"/>
      <c r="X39562" s="131"/>
      <c r="Y39562" s="133"/>
      <c r="AJ39562" s="133"/>
      <c r="AO39562" s="135"/>
      <c r="AP39562" s="135"/>
      <c r="BJ39562" s="136"/>
    </row>
    <row r="39563" spans="5:62" ht="14.25" customHeight="1" x14ac:dyDescent="0.25">
      <c r="E39563" s="113"/>
      <c r="H39563" s="133"/>
      <c r="T39563" s="133"/>
      <c r="X39563" s="131"/>
      <c r="Y39563" s="133"/>
      <c r="AJ39563" s="133"/>
      <c r="AO39563" s="135"/>
      <c r="AP39563" s="135"/>
      <c r="BJ39563" s="136"/>
    </row>
    <row r="39564" spans="5:62" ht="14.25" customHeight="1" x14ac:dyDescent="0.25">
      <c r="E39564" s="113"/>
      <c r="H39564" s="133"/>
      <c r="T39564" s="133"/>
      <c r="X39564" s="131"/>
      <c r="Y39564" s="133"/>
      <c r="AJ39564" s="133"/>
      <c r="AO39564" s="135"/>
      <c r="AP39564" s="135"/>
      <c r="BJ39564" s="136"/>
    </row>
    <row r="39565" spans="5:62" ht="14.25" customHeight="1" x14ac:dyDescent="0.25">
      <c r="E39565" s="113"/>
      <c r="H39565" s="133"/>
      <c r="T39565" s="133"/>
      <c r="X39565" s="131"/>
      <c r="Y39565" s="133"/>
      <c r="AJ39565" s="133"/>
      <c r="AO39565" s="135"/>
      <c r="AP39565" s="135"/>
      <c r="BJ39565" s="136"/>
    </row>
    <row r="39566" spans="5:62" ht="14.25" customHeight="1" x14ac:dyDescent="0.25">
      <c r="E39566" s="113"/>
      <c r="H39566" s="133"/>
      <c r="T39566" s="133"/>
      <c r="X39566" s="131"/>
      <c r="Y39566" s="133"/>
      <c r="AJ39566" s="133"/>
      <c r="AO39566" s="135"/>
      <c r="AP39566" s="135"/>
      <c r="BJ39566" s="136"/>
    </row>
    <row r="39567" spans="5:62" ht="14.25" customHeight="1" x14ac:dyDescent="0.25">
      <c r="E39567" s="113"/>
      <c r="H39567" s="133"/>
      <c r="T39567" s="133"/>
      <c r="X39567" s="131"/>
      <c r="Y39567" s="133"/>
      <c r="AJ39567" s="133"/>
      <c r="AO39567" s="135"/>
      <c r="AP39567" s="135"/>
      <c r="BJ39567" s="136"/>
    </row>
    <row r="39568" spans="5:62" ht="14.25" customHeight="1" x14ac:dyDescent="0.25">
      <c r="E39568" s="113"/>
      <c r="H39568" s="133"/>
      <c r="T39568" s="133"/>
      <c r="X39568" s="131"/>
      <c r="Y39568" s="133"/>
      <c r="AJ39568" s="133"/>
      <c r="AO39568" s="135"/>
      <c r="AP39568" s="135"/>
      <c r="BJ39568" s="136"/>
    </row>
    <row r="39569" spans="5:62" ht="14.25" customHeight="1" x14ac:dyDescent="0.25">
      <c r="E39569" s="113"/>
      <c r="H39569" s="133"/>
      <c r="T39569" s="133"/>
      <c r="X39569" s="131"/>
      <c r="Y39569" s="133"/>
      <c r="AJ39569" s="133"/>
      <c r="AO39569" s="135"/>
      <c r="AP39569" s="135"/>
      <c r="BJ39569" s="136"/>
    </row>
    <row r="39570" spans="5:62" ht="14.25" customHeight="1" x14ac:dyDescent="0.25">
      <c r="E39570" s="113"/>
      <c r="H39570" s="133"/>
      <c r="T39570" s="133"/>
      <c r="X39570" s="131"/>
      <c r="Y39570" s="133"/>
      <c r="AJ39570" s="133"/>
      <c r="AO39570" s="135"/>
      <c r="AP39570" s="135"/>
      <c r="BJ39570" s="136"/>
    </row>
    <row r="39571" spans="5:62" ht="14.25" customHeight="1" x14ac:dyDescent="0.25">
      <c r="E39571" s="113"/>
      <c r="H39571" s="133"/>
      <c r="T39571" s="133"/>
      <c r="X39571" s="131"/>
      <c r="Y39571" s="133"/>
      <c r="AJ39571" s="133"/>
      <c r="AO39571" s="135"/>
      <c r="AP39571" s="135"/>
      <c r="BJ39571" s="136"/>
    </row>
    <row r="39572" spans="5:62" ht="14.25" customHeight="1" x14ac:dyDescent="0.25">
      <c r="E39572" s="113"/>
      <c r="H39572" s="133"/>
      <c r="T39572" s="133"/>
      <c r="X39572" s="131"/>
      <c r="Y39572" s="133"/>
      <c r="AJ39572" s="133"/>
      <c r="AO39572" s="135"/>
      <c r="AP39572" s="135"/>
      <c r="BJ39572" s="136"/>
    </row>
    <row r="39573" spans="5:62" ht="14.25" customHeight="1" x14ac:dyDescent="0.25">
      <c r="E39573" s="113"/>
      <c r="H39573" s="133"/>
      <c r="T39573" s="133"/>
      <c r="X39573" s="131"/>
      <c r="Y39573" s="133"/>
      <c r="AJ39573" s="133"/>
      <c r="AO39573" s="135"/>
      <c r="AP39573" s="135"/>
      <c r="BJ39573" s="136"/>
    </row>
    <row r="39574" spans="5:62" ht="14.25" customHeight="1" x14ac:dyDescent="0.25">
      <c r="E39574" s="113"/>
      <c r="H39574" s="133"/>
      <c r="T39574" s="133"/>
      <c r="X39574" s="131"/>
      <c r="Y39574" s="133"/>
      <c r="AJ39574" s="133"/>
      <c r="AO39574" s="135"/>
      <c r="AP39574" s="135"/>
      <c r="BJ39574" s="136"/>
    </row>
    <row r="39575" spans="5:62" ht="14.25" customHeight="1" x14ac:dyDescent="0.25">
      <c r="E39575" s="113"/>
      <c r="H39575" s="133"/>
      <c r="T39575" s="133"/>
      <c r="X39575" s="131"/>
      <c r="Y39575" s="133"/>
      <c r="AJ39575" s="133"/>
      <c r="AO39575" s="135"/>
      <c r="AP39575" s="135"/>
      <c r="BJ39575" s="136"/>
    </row>
    <row r="39576" spans="5:62" ht="14.25" customHeight="1" x14ac:dyDescent="0.25">
      <c r="E39576" s="113"/>
      <c r="H39576" s="133"/>
      <c r="T39576" s="133"/>
      <c r="X39576" s="131"/>
      <c r="Y39576" s="133"/>
      <c r="AJ39576" s="133"/>
      <c r="AO39576" s="135"/>
      <c r="AP39576" s="135"/>
      <c r="BJ39576" s="136"/>
    </row>
    <row r="39577" spans="5:62" ht="14.25" customHeight="1" x14ac:dyDescent="0.25">
      <c r="E39577" s="113"/>
      <c r="H39577" s="133"/>
      <c r="T39577" s="133"/>
      <c r="X39577" s="131"/>
      <c r="Y39577" s="133"/>
      <c r="AJ39577" s="133"/>
      <c r="AO39577" s="135"/>
      <c r="AP39577" s="135"/>
      <c r="BJ39577" s="136"/>
    </row>
    <row r="39578" spans="5:62" ht="14.25" customHeight="1" x14ac:dyDescent="0.25">
      <c r="E39578" s="113"/>
      <c r="H39578" s="133"/>
      <c r="T39578" s="133"/>
      <c r="X39578" s="131"/>
      <c r="Y39578" s="133"/>
      <c r="AJ39578" s="133"/>
      <c r="AO39578" s="135"/>
      <c r="AP39578" s="135"/>
      <c r="BJ39578" s="136"/>
    </row>
    <row r="39579" spans="5:62" ht="14.25" customHeight="1" x14ac:dyDescent="0.25">
      <c r="E39579" s="113"/>
      <c r="H39579" s="133"/>
      <c r="T39579" s="133"/>
      <c r="X39579" s="131"/>
      <c r="Y39579" s="133"/>
      <c r="AJ39579" s="133"/>
      <c r="AO39579" s="135"/>
      <c r="AP39579" s="135"/>
      <c r="BJ39579" s="136"/>
    </row>
    <row r="39580" spans="5:62" ht="14.25" customHeight="1" x14ac:dyDescent="0.25">
      <c r="E39580" s="113"/>
      <c r="H39580" s="133"/>
      <c r="T39580" s="133"/>
      <c r="X39580" s="131"/>
      <c r="Y39580" s="133"/>
      <c r="AJ39580" s="133"/>
      <c r="AO39580" s="135"/>
      <c r="AP39580" s="135"/>
      <c r="BJ39580" s="136"/>
    </row>
    <row r="39581" spans="5:62" ht="14.25" customHeight="1" x14ac:dyDescent="0.25">
      <c r="E39581" s="113"/>
      <c r="H39581" s="133"/>
      <c r="T39581" s="133"/>
      <c r="X39581" s="131"/>
      <c r="Y39581" s="133"/>
      <c r="AJ39581" s="133"/>
      <c r="AO39581" s="135"/>
      <c r="AP39581" s="135"/>
      <c r="BJ39581" s="136"/>
    </row>
    <row r="39582" spans="5:62" ht="14.25" customHeight="1" x14ac:dyDescent="0.25">
      <c r="E39582" s="113"/>
      <c r="H39582" s="133"/>
      <c r="T39582" s="133"/>
      <c r="X39582" s="131"/>
      <c r="Y39582" s="133"/>
      <c r="AJ39582" s="133"/>
      <c r="AO39582" s="135"/>
      <c r="AP39582" s="135"/>
      <c r="BJ39582" s="136"/>
    </row>
    <row r="39583" spans="5:62" ht="14.25" customHeight="1" x14ac:dyDescent="0.25">
      <c r="E39583" s="113"/>
      <c r="H39583" s="133"/>
      <c r="T39583" s="133"/>
      <c r="X39583" s="131"/>
      <c r="Y39583" s="133"/>
      <c r="AJ39583" s="133"/>
      <c r="AO39583" s="135"/>
      <c r="AP39583" s="135"/>
      <c r="BJ39583" s="136"/>
    </row>
    <row r="39584" spans="5:62" ht="14.25" customHeight="1" x14ac:dyDescent="0.25">
      <c r="E39584" s="113"/>
      <c r="H39584" s="133"/>
      <c r="T39584" s="133"/>
      <c r="X39584" s="131"/>
      <c r="Y39584" s="133"/>
      <c r="AJ39584" s="133"/>
      <c r="AO39584" s="135"/>
      <c r="AP39584" s="135"/>
      <c r="BJ39584" s="136"/>
    </row>
    <row r="39585" spans="5:62" ht="14.25" customHeight="1" x14ac:dyDescent="0.25">
      <c r="E39585" s="113"/>
      <c r="H39585" s="133"/>
      <c r="T39585" s="133"/>
      <c r="X39585" s="131"/>
      <c r="Y39585" s="133"/>
      <c r="AJ39585" s="133"/>
      <c r="AO39585" s="135"/>
      <c r="AP39585" s="135"/>
      <c r="BJ39585" s="136"/>
    </row>
    <row r="39586" spans="5:62" ht="14.25" customHeight="1" x14ac:dyDescent="0.25">
      <c r="E39586" s="113"/>
      <c r="H39586" s="133"/>
      <c r="T39586" s="133"/>
      <c r="X39586" s="131"/>
      <c r="Y39586" s="133"/>
      <c r="AJ39586" s="133"/>
      <c r="AO39586" s="135"/>
      <c r="AP39586" s="135"/>
      <c r="BJ39586" s="136"/>
    </row>
    <row r="39587" spans="5:62" ht="14.25" customHeight="1" x14ac:dyDescent="0.25">
      <c r="E39587" s="113"/>
      <c r="H39587" s="133"/>
      <c r="T39587" s="133"/>
      <c r="X39587" s="131"/>
      <c r="Y39587" s="133"/>
      <c r="AJ39587" s="133"/>
      <c r="AO39587" s="135"/>
      <c r="AP39587" s="135"/>
      <c r="BJ39587" s="136"/>
    </row>
    <row r="39588" spans="5:62" ht="14.25" customHeight="1" x14ac:dyDescent="0.25">
      <c r="E39588" s="113"/>
      <c r="H39588" s="133"/>
      <c r="T39588" s="133"/>
      <c r="X39588" s="131"/>
      <c r="Y39588" s="133"/>
      <c r="AJ39588" s="133"/>
      <c r="AO39588" s="135"/>
      <c r="AP39588" s="135"/>
      <c r="BJ39588" s="136"/>
    </row>
    <row r="39589" spans="5:62" ht="14.25" customHeight="1" x14ac:dyDescent="0.25">
      <c r="E39589" s="113"/>
      <c r="H39589" s="133"/>
      <c r="T39589" s="133"/>
      <c r="X39589" s="131"/>
      <c r="Y39589" s="133"/>
      <c r="AJ39589" s="133"/>
      <c r="AO39589" s="135"/>
      <c r="AP39589" s="135"/>
      <c r="BJ39589" s="136"/>
    </row>
    <row r="39590" spans="5:62" ht="14.25" customHeight="1" x14ac:dyDescent="0.25">
      <c r="E39590" s="113"/>
      <c r="H39590" s="133"/>
      <c r="T39590" s="133"/>
      <c r="X39590" s="131"/>
      <c r="Y39590" s="133"/>
      <c r="AJ39590" s="133"/>
      <c r="AO39590" s="135"/>
      <c r="AP39590" s="135"/>
      <c r="BJ39590" s="136"/>
    </row>
    <row r="39591" spans="5:62" ht="14.25" customHeight="1" x14ac:dyDescent="0.25">
      <c r="E39591" s="113"/>
      <c r="H39591" s="133"/>
      <c r="T39591" s="133"/>
      <c r="X39591" s="131"/>
      <c r="Y39591" s="133"/>
      <c r="AJ39591" s="133"/>
      <c r="AO39591" s="135"/>
      <c r="AP39591" s="135"/>
      <c r="BJ39591" s="136"/>
    </row>
    <row r="39592" spans="5:62" ht="14.25" customHeight="1" x14ac:dyDescent="0.25">
      <c r="E39592" s="113"/>
      <c r="H39592" s="133"/>
      <c r="T39592" s="133"/>
      <c r="X39592" s="131"/>
      <c r="Y39592" s="133"/>
      <c r="AJ39592" s="133"/>
      <c r="AO39592" s="135"/>
      <c r="AP39592" s="135"/>
      <c r="BJ39592" s="136"/>
    </row>
    <row r="39593" spans="5:62" ht="14.25" customHeight="1" x14ac:dyDescent="0.25">
      <c r="E39593" s="113"/>
      <c r="H39593" s="133"/>
      <c r="T39593" s="133"/>
      <c r="X39593" s="131"/>
      <c r="Y39593" s="133"/>
      <c r="AJ39593" s="133"/>
      <c r="AO39593" s="135"/>
      <c r="AP39593" s="135"/>
      <c r="BJ39593" s="136"/>
    </row>
    <row r="39594" spans="5:62" ht="14.25" customHeight="1" x14ac:dyDescent="0.25">
      <c r="E39594" s="113"/>
      <c r="H39594" s="133"/>
      <c r="T39594" s="133"/>
      <c r="X39594" s="131"/>
      <c r="Y39594" s="133"/>
      <c r="AJ39594" s="133"/>
      <c r="AO39594" s="135"/>
      <c r="AP39594" s="135"/>
      <c r="BJ39594" s="136"/>
    </row>
    <row r="39595" spans="5:62" ht="14.25" customHeight="1" x14ac:dyDescent="0.25">
      <c r="E39595" s="113"/>
      <c r="H39595" s="133"/>
      <c r="T39595" s="133"/>
      <c r="X39595" s="131"/>
      <c r="Y39595" s="133"/>
      <c r="AJ39595" s="133"/>
      <c r="AO39595" s="135"/>
      <c r="AP39595" s="135"/>
      <c r="BJ39595" s="136"/>
    </row>
    <row r="39596" spans="5:62" ht="14.25" customHeight="1" x14ac:dyDescent="0.25">
      <c r="E39596" s="113"/>
      <c r="H39596" s="133"/>
      <c r="T39596" s="133"/>
      <c r="X39596" s="131"/>
      <c r="Y39596" s="133"/>
      <c r="AJ39596" s="133"/>
      <c r="AO39596" s="135"/>
      <c r="AP39596" s="135"/>
      <c r="BJ39596" s="136"/>
    </row>
    <row r="39597" spans="5:62" ht="14.25" customHeight="1" x14ac:dyDescent="0.25">
      <c r="E39597" s="113"/>
      <c r="H39597" s="133"/>
      <c r="T39597" s="133"/>
      <c r="X39597" s="131"/>
      <c r="Y39597" s="133"/>
      <c r="AJ39597" s="133"/>
      <c r="AO39597" s="135"/>
      <c r="AP39597" s="135"/>
      <c r="BJ39597" s="136"/>
    </row>
    <row r="39598" spans="5:62" ht="14.25" customHeight="1" x14ac:dyDescent="0.25">
      <c r="E39598" s="113"/>
      <c r="H39598" s="133"/>
      <c r="T39598" s="133"/>
      <c r="X39598" s="131"/>
      <c r="Y39598" s="133"/>
      <c r="AJ39598" s="133"/>
      <c r="AO39598" s="135"/>
      <c r="AP39598" s="135"/>
      <c r="BJ39598" s="136"/>
    </row>
    <row r="39599" spans="5:62" ht="14.25" customHeight="1" x14ac:dyDescent="0.25">
      <c r="E39599" s="113"/>
      <c r="H39599" s="133"/>
      <c r="T39599" s="133"/>
      <c r="X39599" s="131"/>
      <c r="Y39599" s="133"/>
      <c r="AJ39599" s="133"/>
      <c r="AO39599" s="135"/>
      <c r="AP39599" s="135"/>
      <c r="BJ39599" s="136"/>
    </row>
    <row r="39600" spans="5:62" ht="14.25" customHeight="1" x14ac:dyDescent="0.25">
      <c r="E39600" s="113"/>
      <c r="H39600" s="133"/>
      <c r="T39600" s="133"/>
      <c r="X39600" s="131"/>
      <c r="Y39600" s="133"/>
      <c r="AJ39600" s="133"/>
      <c r="AO39600" s="135"/>
      <c r="AP39600" s="135"/>
      <c r="BJ39600" s="136"/>
    </row>
    <row r="39601" spans="5:62" ht="14.25" customHeight="1" x14ac:dyDescent="0.25">
      <c r="E39601" s="113"/>
      <c r="H39601" s="133"/>
      <c r="T39601" s="133"/>
      <c r="X39601" s="131"/>
      <c r="Y39601" s="133"/>
      <c r="AJ39601" s="133"/>
      <c r="AO39601" s="135"/>
      <c r="AP39601" s="135"/>
      <c r="BJ39601" s="136"/>
    </row>
    <row r="39602" spans="5:62" ht="14.25" customHeight="1" x14ac:dyDescent="0.25">
      <c r="E39602" s="113"/>
      <c r="H39602" s="133"/>
      <c r="T39602" s="133"/>
      <c r="X39602" s="131"/>
      <c r="Y39602" s="133"/>
      <c r="AJ39602" s="133"/>
      <c r="AO39602" s="135"/>
      <c r="AP39602" s="135"/>
      <c r="BJ39602" s="136"/>
    </row>
    <row r="39603" spans="5:62" ht="14.25" customHeight="1" x14ac:dyDescent="0.25">
      <c r="E39603" s="113"/>
      <c r="H39603" s="133"/>
      <c r="T39603" s="133"/>
      <c r="X39603" s="131"/>
      <c r="Y39603" s="133"/>
      <c r="AJ39603" s="133"/>
      <c r="AO39603" s="135"/>
      <c r="AP39603" s="135"/>
      <c r="BJ39603" s="136"/>
    </row>
    <row r="39604" spans="5:62" ht="14.25" customHeight="1" x14ac:dyDescent="0.25">
      <c r="E39604" s="113"/>
      <c r="H39604" s="133"/>
      <c r="T39604" s="133"/>
      <c r="X39604" s="131"/>
      <c r="Y39604" s="133"/>
      <c r="AJ39604" s="133"/>
      <c r="AO39604" s="135"/>
      <c r="AP39604" s="135"/>
      <c r="BJ39604" s="136"/>
    </row>
    <row r="39605" spans="5:62" ht="14.25" customHeight="1" x14ac:dyDescent="0.25">
      <c r="E39605" s="113"/>
      <c r="H39605" s="133"/>
      <c r="T39605" s="133"/>
      <c r="X39605" s="131"/>
      <c r="Y39605" s="133"/>
      <c r="AJ39605" s="133"/>
      <c r="AO39605" s="135"/>
      <c r="AP39605" s="135"/>
      <c r="BJ39605" s="136"/>
    </row>
    <row r="39606" spans="5:62" ht="14.25" customHeight="1" x14ac:dyDescent="0.25">
      <c r="E39606" s="113"/>
      <c r="H39606" s="133"/>
      <c r="T39606" s="133"/>
      <c r="X39606" s="131"/>
      <c r="Y39606" s="133"/>
      <c r="AJ39606" s="133"/>
      <c r="AO39606" s="135"/>
      <c r="AP39606" s="135"/>
      <c r="BJ39606" s="136"/>
    </row>
    <row r="39607" spans="5:62" ht="14.25" customHeight="1" x14ac:dyDescent="0.25">
      <c r="E39607" s="113"/>
      <c r="H39607" s="133"/>
      <c r="T39607" s="133"/>
      <c r="X39607" s="131"/>
      <c r="Y39607" s="133"/>
      <c r="AJ39607" s="133"/>
      <c r="AO39607" s="135"/>
      <c r="AP39607" s="135"/>
      <c r="BJ39607" s="136"/>
    </row>
    <row r="39608" spans="5:62" ht="14.25" customHeight="1" x14ac:dyDescent="0.25">
      <c r="E39608" s="113"/>
      <c r="H39608" s="133"/>
      <c r="T39608" s="133"/>
      <c r="X39608" s="131"/>
      <c r="Y39608" s="133"/>
      <c r="AJ39608" s="133"/>
      <c r="AO39608" s="135"/>
      <c r="AP39608" s="135"/>
      <c r="BJ39608" s="136"/>
    </row>
    <row r="39609" spans="5:62" ht="14.25" customHeight="1" x14ac:dyDescent="0.25">
      <c r="E39609" s="113"/>
      <c r="H39609" s="133"/>
      <c r="T39609" s="133"/>
      <c r="X39609" s="131"/>
      <c r="Y39609" s="133"/>
      <c r="AJ39609" s="133"/>
      <c r="AO39609" s="135"/>
      <c r="AP39609" s="135"/>
      <c r="BJ39609" s="136"/>
    </row>
    <row r="39610" spans="5:62" ht="14.25" customHeight="1" x14ac:dyDescent="0.25">
      <c r="E39610" s="113"/>
      <c r="H39610" s="133"/>
      <c r="T39610" s="133"/>
      <c r="X39610" s="131"/>
      <c r="Y39610" s="133"/>
      <c r="AJ39610" s="133"/>
      <c r="AO39610" s="135"/>
      <c r="AP39610" s="135"/>
      <c r="BJ39610" s="136"/>
    </row>
    <row r="39611" spans="5:62" ht="14.25" customHeight="1" x14ac:dyDescent="0.25">
      <c r="E39611" s="113"/>
      <c r="H39611" s="133"/>
      <c r="T39611" s="133"/>
      <c r="X39611" s="131"/>
      <c r="Y39611" s="133"/>
      <c r="AJ39611" s="133"/>
      <c r="AO39611" s="135"/>
      <c r="AP39611" s="135"/>
      <c r="BJ39611" s="136"/>
    </row>
    <row r="39612" spans="5:62" ht="14.25" customHeight="1" x14ac:dyDescent="0.25">
      <c r="E39612" s="113"/>
      <c r="H39612" s="133"/>
      <c r="T39612" s="133"/>
      <c r="X39612" s="131"/>
      <c r="Y39612" s="133"/>
      <c r="AJ39612" s="133"/>
      <c r="AO39612" s="135"/>
      <c r="AP39612" s="135"/>
      <c r="BJ39612" s="136"/>
    </row>
    <row r="39613" spans="5:62" ht="14.25" customHeight="1" x14ac:dyDescent="0.25">
      <c r="E39613" s="113"/>
      <c r="H39613" s="133"/>
      <c r="T39613" s="133"/>
      <c r="X39613" s="131"/>
      <c r="Y39613" s="133"/>
      <c r="AJ39613" s="133"/>
      <c r="AO39613" s="135"/>
      <c r="AP39613" s="135"/>
      <c r="BJ39613" s="136"/>
    </row>
    <row r="39614" spans="5:62" ht="14.25" customHeight="1" x14ac:dyDescent="0.25">
      <c r="E39614" s="113"/>
      <c r="H39614" s="133"/>
      <c r="T39614" s="133"/>
      <c r="X39614" s="131"/>
      <c r="Y39614" s="133"/>
      <c r="AJ39614" s="133"/>
      <c r="AO39614" s="135"/>
      <c r="AP39614" s="135"/>
      <c r="BJ39614" s="136"/>
    </row>
    <row r="39615" spans="5:62" ht="14.25" customHeight="1" x14ac:dyDescent="0.25">
      <c r="E39615" s="113"/>
      <c r="H39615" s="133"/>
      <c r="T39615" s="133"/>
      <c r="X39615" s="131"/>
      <c r="Y39615" s="133"/>
      <c r="AJ39615" s="133"/>
      <c r="AO39615" s="135"/>
      <c r="AP39615" s="135"/>
      <c r="BJ39615" s="136"/>
    </row>
    <row r="39616" spans="5:62" ht="14.25" customHeight="1" x14ac:dyDescent="0.25">
      <c r="E39616" s="113"/>
      <c r="H39616" s="133"/>
      <c r="T39616" s="133"/>
      <c r="X39616" s="131"/>
      <c r="Y39616" s="133"/>
      <c r="AJ39616" s="133"/>
      <c r="AO39616" s="135"/>
      <c r="AP39616" s="135"/>
      <c r="BJ39616" s="136"/>
    </row>
    <row r="39617" spans="5:62" ht="14.25" customHeight="1" x14ac:dyDescent="0.25">
      <c r="E39617" s="113"/>
      <c r="H39617" s="133"/>
      <c r="T39617" s="133"/>
      <c r="X39617" s="131"/>
      <c r="Y39617" s="133"/>
      <c r="AJ39617" s="133"/>
      <c r="AO39617" s="135"/>
      <c r="AP39617" s="135"/>
      <c r="BJ39617" s="136"/>
    </row>
    <row r="39618" spans="5:62" ht="14.25" customHeight="1" x14ac:dyDescent="0.25">
      <c r="E39618" s="113"/>
      <c r="H39618" s="133"/>
      <c r="T39618" s="133"/>
      <c r="X39618" s="131"/>
      <c r="Y39618" s="133"/>
      <c r="AJ39618" s="133"/>
      <c r="AO39618" s="135"/>
      <c r="AP39618" s="135"/>
      <c r="BJ39618" s="136"/>
    </row>
    <row r="39619" spans="5:62" ht="14.25" customHeight="1" x14ac:dyDescent="0.25">
      <c r="E39619" s="113"/>
      <c r="H39619" s="133"/>
      <c r="T39619" s="133"/>
      <c r="X39619" s="131"/>
      <c r="Y39619" s="133"/>
      <c r="AJ39619" s="133"/>
      <c r="AO39619" s="135"/>
      <c r="AP39619" s="135"/>
      <c r="BJ39619" s="136"/>
    </row>
    <row r="39620" spans="5:62" ht="14.25" customHeight="1" x14ac:dyDescent="0.25">
      <c r="E39620" s="113"/>
      <c r="H39620" s="133"/>
      <c r="T39620" s="133"/>
      <c r="X39620" s="131"/>
      <c r="Y39620" s="133"/>
      <c r="AJ39620" s="133"/>
      <c r="AO39620" s="135"/>
      <c r="AP39620" s="135"/>
      <c r="BJ39620" s="136"/>
    </row>
    <row r="39621" spans="5:62" ht="14.25" customHeight="1" x14ac:dyDescent="0.25">
      <c r="E39621" s="113"/>
      <c r="H39621" s="133"/>
      <c r="T39621" s="133"/>
      <c r="X39621" s="131"/>
      <c r="Y39621" s="133"/>
      <c r="AJ39621" s="133"/>
      <c r="AO39621" s="135"/>
      <c r="AP39621" s="135"/>
      <c r="BJ39621" s="136"/>
    </row>
    <row r="39622" spans="5:62" ht="14.25" customHeight="1" x14ac:dyDescent="0.25">
      <c r="E39622" s="113"/>
      <c r="H39622" s="133"/>
      <c r="T39622" s="133"/>
      <c r="X39622" s="131"/>
      <c r="Y39622" s="133"/>
      <c r="AJ39622" s="133"/>
      <c r="AO39622" s="135"/>
      <c r="AP39622" s="135"/>
      <c r="BJ39622" s="136"/>
    </row>
    <row r="39623" spans="5:62" ht="14.25" customHeight="1" x14ac:dyDescent="0.25">
      <c r="E39623" s="113"/>
      <c r="H39623" s="133"/>
      <c r="T39623" s="133"/>
      <c r="X39623" s="131"/>
      <c r="Y39623" s="133"/>
      <c r="AJ39623" s="133"/>
      <c r="AO39623" s="135"/>
      <c r="AP39623" s="135"/>
      <c r="BJ39623" s="136"/>
    </row>
    <row r="39624" spans="5:62" ht="14.25" customHeight="1" x14ac:dyDescent="0.25">
      <c r="E39624" s="113"/>
      <c r="H39624" s="133"/>
      <c r="T39624" s="133"/>
      <c r="X39624" s="131"/>
      <c r="Y39624" s="133"/>
      <c r="AJ39624" s="133"/>
      <c r="AO39624" s="135"/>
      <c r="AP39624" s="135"/>
      <c r="BJ39624" s="136"/>
    </row>
    <row r="39625" spans="5:62" ht="14.25" customHeight="1" x14ac:dyDescent="0.25">
      <c r="E39625" s="113"/>
      <c r="H39625" s="133"/>
      <c r="T39625" s="133"/>
      <c r="X39625" s="131"/>
      <c r="Y39625" s="133"/>
      <c r="AJ39625" s="133"/>
      <c r="AO39625" s="135"/>
      <c r="AP39625" s="135"/>
      <c r="BJ39625" s="136"/>
    </row>
    <row r="39626" spans="5:62" ht="14.25" customHeight="1" x14ac:dyDescent="0.25">
      <c r="E39626" s="113"/>
      <c r="H39626" s="133"/>
      <c r="T39626" s="133"/>
      <c r="X39626" s="131"/>
      <c r="Y39626" s="133"/>
      <c r="AJ39626" s="133"/>
      <c r="AO39626" s="135"/>
      <c r="AP39626" s="135"/>
      <c r="BJ39626" s="136"/>
    </row>
    <row r="39627" spans="5:62" ht="14.25" customHeight="1" x14ac:dyDescent="0.25">
      <c r="E39627" s="113"/>
      <c r="H39627" s="133"/>
      <c r="T39627" s="133"/>
      <c r="X39627" s="131"/>
      <c r="Y39627" s="133"/>
      <c r="AJ39627" s="133"/>
      <c r="AO39627" s="135"/>
      <c r="AP39627" s="135"/>
      <c r="BJ39627" s="136"/>
    </row>
    <row r="39628" spans="5:62" ht="14.25" customHeight="1" x14ac:dyDescent="0.25">
      <c r="E39628" s="113"/>
      <c r="H39628" s="133"/>
      <c r="T39628" s="133"/>
      <c r="X39628" s="131"/>
      <c r="Y39628" s="133"/>
      <c r="AJ39628" s="133"/>
      <c r="AO39628" s="135"/>
      <c r="AP39628" s="135"/>
      <c r="BJ39628" s="136"/>
    </row>
    <row r="39629" spans="5:62" ht="14.25" customHeight="1" x14ac:dyDescent="0.25">
      <c r="E39629" s="113"/>
      <c r="H39629" s="133"/>
      <c r="T39629" s="133"/>
      <c r="X39629" s="131"/>
      <c r="Y39629" s="133"/>
      <c r="AJ39629" s="133"/>
      <c r="AO39629" s="135"/>
      <c r="AP39629" s="135"/>
      <c r="BJ39629" s="136"/>
    </row>
    <row r="39630" spans="5:62" ht="14.25" customHeight="1" x14ac:dyDescent="0.25">
      <c r="E39630" s="113"/>
      <c r="H39630" s="133"/>
      <c r="T39630" s="133"/>
      <c r="X39630" s="131"/>
      <c r="Y39630" s="133"/>
      <c r="AJ39630" s="133"/>
      <c r="AO39630" s="135"/>
      <c r="AP39630" s="135"/>
      <c r="BJ39630" s="136"/>
    </row>
    <row r="39631" spans="5:62" ht="14.25" customHeight="1" x14ac:dyDescent="0.25">
      <c r="E39631" s="113"/>
      <c r="H39631" s="133"/>
      <c r="T39631" s="133"/>
      <c r="X39631" s="131"/>
      <c r="Y39631" s="133"/>
      <c r="AJ39631" s="133"/>
      <c r="AO39631" s="135"/>
      <c r="AP39631" s="135"/>
      <c r="BJ39631" s="136"/>
    </row>
    <row r="39632" spans="5:62" ht="14.25" customHeight="1" x14ac:dyDescent="0.25">
      <c r="E39632" s="113"/>
      <c r="H39632" s="133"/>
      <c r="T39632" s="133"/>
      <c r="X39632" s="131"/>
      <c r="Y39632" s="133"/>
      <c r="AJ39632" s="133"/>
      <c r="AO39632" s="135"/>
      <c r="AP39632" s="135"/>
      <c r="BJ39632" s="136"/>
    </row>
    <row r="39633" spans="5:62" ht="14.25" customHeight="1" x14ac:dyDescent="0.25">
      <c r="E39633" s="113"/>
      <c r="H39633" s="133"/>
      <c r="T39633" s="133"/>
      <c r="X39633" s="131"/>
      <c r="Y39633" s="133"/>
      <c r="AJ39633" s="133"/>
      <c r="AO39633" s="135"/>
      <c r="AP39633" s="135"/>
      <c r="BJ39633" s="136"/>
    </row>
    <row r="39634" spans="5:62" ht="14.25" customHeight="1" x14ac:dyDescent="0.25">
      <c r="E39634" s="113"/>
      <c r="H39634" s="133"/>
      <c r="T39634" s="133"/>
      <c r="X39634" s="131"/>
      <c r="Y39634" s="133"/>
      <c r="AJ39634" s="133"/>
      <c r="AO39634" s="135"/>
      <c r="AP39634" s="135"/>
      <c r="BJ39634" s="136"/>
    </row>
    <row r="39635" spans="5:62" ht="14.25" customHeight="1" x14ac:dyDescent="0.25">
      <c r="E39635" s="113"/>
      <c r="H39635" s="133"/>
      <c r="T39635" s="133"/>
      <c r="X39635" s="131"/>
      <c r="Y39635" s="133"/>
      <c r="AJ39635" s="133"/>
      <c r="AO39635" s="135"/>
      <c r="AP39635" s="135"/>
      <c r="BJ39635" s="136"/>
    </row>
    <row r="39636" spans="5:62" ht="14.25" customHeight="1" x14ac:dyDescent="0.25">
      <c r="E39636" s="113"/>
      <c r="H39636" s="133"/>
      <c r="T39636" s="133"/>
      <c r="X39636" s="131"/>
      <c r="Y39636" s="133"/>
      <c r="AJ39636" s="133"/>
      <c r="AO39636" s="135"/>
      <c r="AP39636" s="135"/>
      <c r="BJ39636" s="136"/>
    </row>
    <row r="39637" spans="5:62" ht="14.25" customHeight="1" x14ac:dyDescent="0.25">
      <c r="E39637" s="113"/>
      <c r="H39637" s="133"/>
      <c r="T39637" s="133"/>
      <c r="X39637" s="131"/>
      <c r="Y39637" s="133"/>
      <c r="AJ39637" s="133"/>
      <c r="AO39637" s="135"/>
      <c r="AP39637" s="135"/>
      <c r="BJ39637" s="136"/>
    </row>
    <row r="39638" spans="5:62" ht="14.25" customHeight="1" x14ac:dyDescent="0.25">
      <c r="E39638" s="113"/>
      <c r="H39638" s="133"/>
      <c r="T39638" s="133"/>
      <c r="X39638" s="131"/>
      <c r="Y39638" s="133"/>
      <c r="AJ39638" s="133"/>
      <c r="AO39638" s="135"/>
      <c r="AP39638" s="135"/>
      <c r="BJ39638" s="136"/>
    </row>
    <row r="39639" spans="5:62" ht="14.25" customHeight="1" x14ac:dyDescent="0.25">
      <c r="E39639" s="113"/>
      <c r="H39639" s="133"/>
      <c r="T39639" s="133"/>
      <c r="X39639" s="131"/>
      <c r="Y39639" s="133"/>
      <c r="AJ39639" s="133"/>
      <c r="AO39639" s="135"/>
      <c r="AP39639" s="135"/>
      <c r="BJ39639" s="136"/>
    </row>
    <row r="39640" spans="5:62" ht="14.25" customHeight="1" x14ac:dyDescent="0.25">
      <c r="E39640" s="113"/>
      <c r="H39640" s="133"/>
      <c r="T39640" s="133"/>
      <c r="X39640" s="131"/>
      <c r="Y39640" s="133"/>
      <c r="AJ39640" s="133"/>
      <c r="AO39640" s="135"/>
      <c r="AP39640" s="135"/>
      <c r="BJ39640" s="136"/>
    </row>
    <row r="39641" spans="5:62" ht="14.25" customHeight="1" x14ac:dyDescent="0.25">
      <c r="E39641" s="113"/>
      <c r="H39641" s="133"/>
      <c r="T39641" s="133"/>
      <c r="X39641" s="131"/>
      <c r="Y39641" s="133"/>
      <c r="AJ39641" s="133"/>
      <c r="AO39641" s="135"/>
      <c r="AP39641" s="135"/>
      <c r="BJ39641" s="136"/>
    </row>
    <row r="39642" spans="5:62" ht="14.25" customHeight="1" x14ac:dyDescent="0.25">
      <c r="E39642" s="113"/>
      <c r="H39642" s="133"/>
      <c r="T39642" s="133"/>
      <c r="X39642" s="131"/>
      <c r="Y39642" s="133"/>
      <c r="AJ39642" s="133"/>
      <c r="AO39642" s="135"/>
      <c r="AP39642" s="135"/>
      <c r="BJ39642" s="136"/>
    </row>
    <row r="39643" spans="5:62" ht="14.25" customHeight="1" x14ac:dyDescent="0.25">
      <c r="E39643" s="113"/>
      <c r="H39643" s="133"/>
      <c r="T39643" s="133"/>
      <c r="X39643" s="131"/>
      <c r="Y39643" s="133"/>
      <c r="AJ39643" s="133"/>
      <c r="AO39643" s="135"/>
      <c r="AP39643" s="135"/>
      <c r="BJ39643" s="136"/>
    </row>
    <row r="39644" spans="5:62" ht="14.25" customHeight="1" x14ac:dyDescent="0.25">
      <c r="E39644" s="113"/>
      <c r="H39644" s="133"/>
      <c r="T39644" s="133"/>
      <c r="X39644" s="131"/>
      <c r="Y39644" s="133"/>
      <c r="AJ39644" s="133"/>
      <c r="AO39644" s="135"/>
      <c r="AP39644" s="135"/>
      <c r="BJ39644" s="136"/>
    </row>
    <row r="39645" spans="5:62" ht="14.25" customHeight="1" x14ac:dyDescent="0.25">
      <c r="E39645" s="113"/>
      <c r="H39645" s="133"/>
      <c r="T39645" s="133"/>
      <c r="X39645" s="131"/>
      <c r="Y39645" s="133"/>
      <c r="AJ39645" s="133"/>
      <c r="AO39645" s="135"/>
      <c r="AP39645" s="135"/>
      <c r="BJ39645" s="136"/>
    </row>
    <row r="39646" spans="5:62" ht="14.25" customHeight="1" x14ac:dyDescent="0.25">
      <c r="E39646" s="113"/>
      <c r="H39646" s="133"/>
      <c r="T39646" s="133"/>
      <c r="X39646" s="131"/>
      <c r="Y39646" s="133"/>
      <c r="AJ39646" s="133"/>
      <c r="AO39646" s="135"/>
      <c r="AP39646" s="135"/>
      <c r="BJ39646" s="136"/>
    </row>
    <row r="39647" spans="5:62" ht="14.25" customHeight="1" x14ac:dyDescent="0.25">
      <c r="E39647" s="113"/>
      <c r="H39647" s="133"/>
      <c r="T39647" s="133"/>
      <c r="X39647" s="131"/>
      <c r="Y39647" s="133"/>
      <c r="AJ39647" s="133"/>
      <c r="AO39647" s="135"/>
      <c r="AP39647" s="135"/>
      <c r="BJ39647" s="136"/>
    </row>
    <row r="39648" spans="5:62" ht="14.25" customHeight="1" x14ac:dyDescent="0.25">
      <c r="E39648" s="113"/>
      <c r="H39648" s="133"/>
      <c r="T39648" s="133"/>
      <c r="X39648" s="131"/>
      <c r="Y39648" s="133"/>
      <c r="AJ39648" s="133"/>
      <c r="AO39648" s="135"/>
      <c r="AP39648" s="135"/>
      <c r="BJ39648" s="136"/>
    </row>
    <row r="39649" spans="5:62" ht="14.25" customHeight="1" x14ac:dyDescent="0.25">
      <c r="E39649" s="113"/>
      <c r="H39649" s="133"/>
      <c r="T39649" s="133"/>
      <c r="X39649" s="131"/>
      <c r="Y39649" s="133"/>
      <c r="AJ39649" s="133"/>
      <c r="AO39649" s="135"/>
      <c r="AP39649" s="135"/>
      <c r="BJ39649" s="136"/>
    </row>
    <row r="39650" spans="5:62" ht="14.25" customHeight="1" x14ac:dyDescent="0.25">
      <c r="E39650" s="113"/>
      <c r="H39650" s="133"/>
      <c r="T39650" s="133"/>
      <c r="X39650" s="131"/>
      <c r="Y39650" s="133"/>
      <c r="AJ39650" s="133"/>
      <c r="AO39650" s="135"/>
      <c r="AP39650" s="135"/>
      <c r="BJ39650" s="136"/>
    </row>
    <row r="39651" spans="5:62" ht="14.25" customHeight="1" x14ac:dyDescent="0.25">
      <c r="E39651" s="113"/>
      <c r="H39651" s="133"/>
      <c r="T39651" s="133"/>
      <c r="X39651" s="131"/>
      <c r="Y39651" s="133"/>
      <c r="AJ39651" s="133"/>
      <c r="AO39651" s="135"/>
      <c r="AP39651" s="135"/>
      <c r="BJ39651" s="136"/>
    </row>
    <row r="39652" spans="5:62" ht="14.25" customHeight="1" x14ac:dyDescent="0.25">
      <c r="E39652" s="113"/>
      <c r="H39652" s="133"/>
      <c r="T39652" s="133"/>
      <c r="X39652" s="131"/>
      <c r="Y39652" s="133"/>
      <c r="AJ39652" s="133"/>
      <c r="AO39652" s="135"/>
      <c r="AP39652" s="135"/>
      <c r="BJ39652" s="136"/>
    </row>
    <row r="39653" spans="5:62" ht="14.25" customHeight="1" x14ac:dyDescent="0.25">
      <c r="E39653" s="113"/>
      <c r="H39653" s="133"/>
      <c r="T39653" s="133"/>
      <c r="X39653" s="131"/>
      <c r="Y39653" s="133"/>
      <c r="AJ39653" s="133"/>
      <c r="AO39653" s="135"/>
      <c r="AP39653" s="135"/>
      <c r="BJ39653" s="136"/>
    </row>
    <row r="39654" spans="5:62" ht="14.25" customHeight="1" x14ac:dyDescent="0.25">
      <c r="E39654" s="113"/>
      <c r="H39654" s="133"/>
      <c r="T39654" s="133"/>
      <c r="X39654" s="131"/>
      <c r="Y39654" s="133"/>
      <c r="AJ39654" s="133"/>
      <c r="AO39654" s="135"/>
      <c r="AP39654" s="135"/>
      <c r="BJ39654" s="136"/>
    </row>
    <row r="39655" spans="5:62" ht="14.25" customHeight="1" x14ac:dyDescent="0.25">
      <c r="E39655" s="113"/>
      <c r="H39655" s="133"/>
      <c r="T39655" s="133"/>
      <c r="X39655" s="131"/>
      <c r="Y39655" s="133"/>
      <c r="AJ39655" s="133"/>
      <c r="AO39655" s="135"/>
      <c r="AP39655" s="135"/>
      <c r="BJ39655" s="136"/>
    </row>
    <row r="39656" spans="5:62" ht="14.25" customHeight="1" x14ac:dyDescent="0.25">
      <c r="E39656" s="113"/>
      <c r="H39656" s="133"/>
      <c r="T39656" s="133"/>
      <c r="X39656" s="131"/>
      <c r="Y39656" s="133"/>
      <c r="AJ39656" s="133"/>
      <c r="AO39656" s="135"/>
      <c r="AP39656" s="135"/>
      <c r="BJ39656" s="136"/>
    </row>
    <row r="39657" spans="5:62" ht="14.25" customHeight="1" x14ac:dyDescent="0.25">
      <c r="E39657" s="113"/>
      <c r="H39657" s="133"/>
      <c r="T39657" s="133"/>
      <c r="X39657" s="131"/>
      <c r="Y39657" s="133"/>
      <c r="AJ39657" s="133"/>
      <c r="AO39657" s="135"/>
      <c r="AP39657" s="135"/>
      <c r="BJ39657" s="136"/>
    </row>
    <row r="39658" spans="5:62" ht="14.25" customHeight="1" x14ac:dyDescent="0.25">
      <c r="E39658" s="113"/>
      <c r="H39658" s="133"/>
      <c r="T39658" s="133"/>
      <c r="X39658" s="131"/>
      <c r="Y39658" s="133"/>
      <c r="AJ39658" s="133"/>
      <c r="AO39658" s="135"/>
      <c r="AP39658" s="135"/>
      <c r="BJ39658" s="136"/>
    </row>
    <row r="39659" spans="5:62" ht="14.25" customHeight="1" x14ac:dyDescent="0.25">
      <c r="E39659" s="113"/>
      <c r="H39659" s="133"/>
      <c r="T39659" s="133"/>
      <c r="X39659" s="131"/>
      <c r="Y39659" s="133"/>
      <c r="AJ39659" s="133"/>
      <c r="AO39659" s="135"/>
      <c r="AP39659" s="135"/>
      <c r="BJ39659" s="136"/>
    </row>
    <row r="39660" spans="5:62" ht="14.25" customHeight="1" x14ac:dyDescent="0.25">
      <c r="E39660" s="113"/>
      <c r="H39660" s="133"/>
      <c r="T39660" s="133"/>
      <c r="X39660" s="131"/>
      <c r="Y39660" s="133"/>
      <c r="AJ39660" s="133"/>
      <c r="AO39660" s="135"/>
      <c r="AP39660" s="135"/>
      <c r="BJ39660" s="136"/>
    </row>
    <row r="39661" spans="5:62" ht="14.25" customHeight="1" x14ac:dyDescent="0.25">
      <c r="E39661" s="113"/>
      <c r="H39661" s="133"/>
      <c r="T39661" s="133"/>
      <c r="X39661" s="131"/>
      <c r="Y39661" s="133"/>
      <c r="AJ39661" s="133"/>
      <c r="AO39661" s="135"/>
      <c r="AP39661" s="135"/>
      <c r="BJ39661" s="136"/>
    </row>
    <row r="39662" spans="5:62" ht="14.25" customHeight="1" x14ac:dyDescent="0.25">
      <c r="E39662" s="113"/>
      <c r="H39662" s="133"/>
      <c r="T39662" s="133"/>
      <c r="X39662" s="131"/>
      <c r="Y39662" s="133"/>
      <c r="AJ39662" s="133"/>
      <c r="AO39662" s="135"/>
      <c r="AP39662" s="135"/>
      <c r="BJ39662" s="136"/>
    </row>
    <row r="39663" spans="5:62" ht="14.25" customHeight="1" x14ac:dyDescent="0.25">
      <c r="E39663" s="113"/>
      <c r="H39663" s="133"/>
      <c r="T39663" s="133"/>
      <c r="X39663" s="131"/>
      <c r="Y39663" s="133"/>
      <c r="AJ39663" s="133"/>
      <c r="AO39663" s="135"/>
      <c r="AP39663" s="135"/>
      <c r="BJ39663" s="136"/>
    </row>
    <row r="39664" spans="5:62" ht="14.25" customHeight="1" x14ac:dyDescent="0.25">
      <c r="E39664" s="113"/>
      <c r="H39664" s="133"/>
      <c r="T39664" s="133"/>
      <c r="X39664" s="131"/>
      <c r="Y39664" s="133"/>
      <c r="AJ39664" s="133"/>
      <c r="AO39664" s="135"/>
      <c r="AP39664" s="135"/>
      <c r="BJ39664" s="136"/>
    </row>
    <row r="39665" spans="5:62" ht="14.25" customHeight="1" x14ac:dyDescent="0.25">
      <c r="E39665" s="113"/>
      <c r="H39665" s="133"/>
      <c r="T39665" s="133"/>
      <c r="X39665" s="131"/>
      <c r="Y39665" s="133"/>
      <c r="AJ39665" s="133"/>
      <c r="AO39665" s="135"/>
      <c r="AP39665" s="135"/>
      <c r="BJ39665" s="136"/>
    </row>
    <row r="39666" spans="5:62" ht="14.25" customHeight="1" x14ac:dyDescent="0.25">
      <c r="E39666" s="113"/>
      <c r="H39666" s="133"/>
      <c r="T39666" s="133"/>
      <c r="X39666" s="131"/>
      <c r="Y39666" s="133"/>
      <c r="AJ39666" s="133"/>
      <c r="AO39666" s="135"/>
      <c r="AP39666" s="135"/>
      <c r="BJ39666" s="136"/>
    </row>
    <row r="39667" spans="5:62" ht="14.25" customHeight="1" x14ac:dyDescent="0.25">
      <c r="E39667" s="113"/>
      <c r="H39667" s="133"/>
      <c r="T39667" s="133"/>
      <c r="X39667" s="131"/>
      <c r="Y39667" s="133"/>
      <c r="AJ39667" s="133"/>
      <c r="AO39667" s="135"/>
      <c r="AP39667" s="135"/>
      <c r="BJ39667" s="136"/>
    </row>
    <row r="39668" spans="5:62" ht="14.25" customHeight="1" x14ac:dyDescent="0.25">
      <c r="E39668" s="113"/>
      <c r="H39668" s="133"/>
      <c r="T39668" s="133"/>
      <c r="X39668" s="131"/>
      <c r="Y39668" s="133"/>
      <c r="AJ39668" s="133"/>
      <c r="AO39668" s="135"/>
      <c r="AP39668" s="135"/>
      <c r="BJ39668" s="136"/>
    </row>
    <row r="39669" spans="5:62" ht="14.25" customHeight="1" x14ac:dyDescent="0.25">
      <c r="E39669" s="113"/>
      <c r="H39669" s="133"/>
      <c r="T39669" s="133"/>
      <c r="X39669" s="131"/>
      <c r="Y39669" s="133"/>
      <c r="AJ39669" s="133"/>
      <c r="AO39669" s="135"/>
      <c r="AP39669" s="135"/>
      <c r="BJ39669" s="136"/>
    </row>
    <row r="39670" spans="5:62" ht="14.25" customHeight="1" x14ac:dyDescent="0.25">
      <c r="E39670" s="113"/>
      <c r="H39670" s="133"/>
      <c r="T39670" s="133"/>
      <c r="X39670" s="131"/>
      <c r="Y39670" s="133"/>
      <c r="AJ39670" s="133"/>
      <c r="AO39670" s="135"/>
      <c r="AP39670" s="135"/>
      <c r="BJ39670" s="136"/>
    </row>
    <row r="39671" spans="5:62" ht="14.25" customHeight="1" x14ac:dyDescent="0.25">
      <c r="E39671" s="113"/>
      <c r="H39671" s="133"/>
      <c r="T39671" s="133"/>
      <c r="X39671" s="131"/>
      <c r="Y39671" s="133"/>
      <c r="AJ39671" s="133"/>
      <c r="AO39671" s="135"/>
      <c r="AP39671" s="135"/>
      <c r="BJ39671" s="136"/>
    </row>
    <row r="39672" spans="5:62" ht="14.25" customHeight="1" x14ac:dyDescent="0.25">
      <c r="E39672" s="113"/>
      <c r="H39672" s="133"/>
      <c r="T39672" s="133"/>
      <c r="X39672" s="131"/>
      <c r="Y39672" s="133"/>
      <c r="AJ39672" s="133"/>
      <c r="AO39672" s="135"/>
      <c r="AP39672" s="135"/>
      <c r="BJ39672" s="136"/>
    </row>
    <row r="39673" spans="5:62" ht="14.25" customHeight="1" x14ac:dyDescent="0.25">
      <c r="E39673" s="113"/>
      <c r="H39673" s="133"/>
      <c r="T39673" s="133"/>
      <c r="X39673" s="131"/>
      <c r="Y39673" s="133"/>
      <c r="AJ39673" s="133"/>
      <c r="AO39673" s="135"/>
      <c r="AP39673" s="135"/>
      <c r="BJ39673" s="136"/>
    </row>
    <row r="39674" spans="5:62" ht="14.25" customHeight="1" x14ac:dyDescent="0.25">
      <c r="E39674" s="113"/>
      <c r="H39674" s="133"/>
      <c r="T39674" s="133"/>
      <c r="X39674" s="131"/>
      <c r="Y39674" s="133"/>
      <c r="AJ39674" s="133"/>
      <c r="AO39674" s="135"/>
      <c r="AP39674" s="135"/>
      <c r="BJ39674" s="136"/>
    </row>
    <row r="39675" spans="5:62" ht="14.25" customHeight="1" x14ac:dyDescent="0.25">
      <c r="E39675" s="113"/>
      <c r="H39675" s="133"/>
      <c r="T39675" s="133"/>
      <c r="X39675" s="131"/>
      <c r="Y39675" s="133"/>
      <c r="AJ39675" s="133"/>
      <c r="AO39675" s="135"/>
      <c r="AP39675" s="135"/>
      <c r="BJ39675" s="136"/>
    </row>
    <row r="39676" spans="5:62" ht="14.25" customHeight="1" x14ac:dyDescent="0.25">
      <c r="E39676" s="113"/>
      <c r="H39676" s="133"/>
      <c r="T39676" s="133"/>
      <c r="X39676" s="131"/>
      <c r="Y39676" s="133"/>
      <c r="AJ39676" s="133"/>
      <c r="AO39676" s="135"/>
      <c r="AP39676" s="135"/>
      <c r="BJ39676" s="136"/>
    </row>
    <row r="39677" spans="5:62" ht="14.25" customHeight="1" x14ac:dyDescent="0.25">
      <c r="E39677" s="113"/>
      <c r="H39677" s="133"/>
      <c r="T39677" s="133"/>
      <c r="X39677" s="131"/>
      <c r="Y39677" s="133"/>
      <c r="AJ39677" s="133"/>
      <c r="AO39677" s="135"/>
      <c r="AP39677" s="135"/>
      <c r="BJ39677" s="136"/>
    </row>
    <row r="39678" spans="5:62" ht="14.25" customHeight="1" x14ac:dyDescent="0.25">
      <c r="E39678" s="113"/>
      <c r="H39678" s="133"/>
      <c r="T39678" s="133"/>
      <c r="X39678" s="131"/>
      <c r="Y39678" s="133"/>
      <c r="AJ39678" s="133"/>
      <c r="AO39678" s="135"/>
      <c r="AP39678" s="135"/>
      <c r="BJ39678" s="136"/>
    </row>
    <row r="39679" spans="5:62" ht="14.25" customHeight="1" x14ac:dyDescent="0.25">
      <c r="E39679" s="113"/>
      <c r="H39679" s="133"/>
      <c r="T39679" s="133"/>
      <c r="X39679" s="131"/>
      <c r="Y39679" s="133"/>
      <c r="AJ39679" s="133"/>
      <c r="AO39679" s="135"/>
      <c r="AP39679" s="135"/>
      <c r="BJ39679" s="136"/>
    </row>
    <row r="39680" spans="5:62" ht="14.25" customHeight="1" x14ac:dyDescent="0.25">
      <c r="E39680" s="113"/>
      <c r="H39680" s="133"/>
      <c r="T39680" s="133"/>
      <c r="X39680" s="131"/>
      <c r="Y39680" s="133"/>
      <c r="AJ39680" s="133"/>
      <c r="AO39680" s="135"/>
      <c r="AP39680" s="135"/>
      <c r="BJ39680" s="136"/>
    </row>
    <row r="39681" spans="5:62" ht="14.25" customHeight="1" x14ac:dyDescent="0.25">
      <c r="E39681" s="113"/>
      <c r="H39681" s="133"/>
      <c r="T39681" s="133"/>
      <c r="X39681" s="131"/>
      <c r="Y39681" s="133"/>
      <c r="AJ39681" s="133"/>
      <c r="AO39681" s="135"/>
      <c r="AP39681" s="135"/>
      <c r="BJ39681" s="136"/>
    </row>
    <row r="39682" spans="5:62" ht="14.25" customHeight="1" x14ac:dyDescent="0.25">
      <c r="E39682" s="113"/>
      <c r="H39682" s="133"/>
      <c r="T39682" s="133"/>
      <c r="X39682" s="131"/>
      <c r="Y39682" s="133"/>
      <c r="AJ39682" s="133"/>
      <c r="AO39682" s="135"/>
      <c r="AP39682" s="135"/>
      <c r="BJ39682" s="136"/>
    </row>
    <row r="39683" spans="5:62" ht="14.25" customHeight="1" x14ac:dyDescent="0.25">
      <c r="E39683" s="113"/>
      <c r="H39683" s="133"/>
      <c r="T39683" s="133"/>
      <c r="X39683" s="131"/>
      <c r="Y39683" s="133"/>
      <c r="AJ39683" s="133"/>
      <c r="AO39683" s="135"/>
      <c r="AP39683" s="135"/>
      <c r="BJ39683" s="136"/>
    </row>
    <row r="39684" spans="5:62" ht="14.25" customHeight="1" x14ac:dyDescent="0.25">
      <c r="E39684" s="113"/>
      <c r="H39684" s="133"/>
      <c r="T39684" s="133"/>
      <c r="X39684" s="131"/>
      <c r="Y39684" s="133"/>
      <c r="AJ39684" s="133"/>
      <c r="AO39684" s="135"/>
      <c r="AP39684" s="135"/>
      <c r="BJ39684" s="136"/>
    </row>
    <row r="39685" spans="5:62" ht="14.25" customHeight="1" x14ac:dyDescent="0.25">
      <c r="E39685" s="113"/>
      <c r="H39685" s="133"/>
      <c r="T39685" s="133"/>
      <c r="X39685" s="131"/>
      <c r="Y39685" s="133"/>
      <c r="AJ39685" s="133"/>
      <c r="AO39685" s="135"/>
      <c r="AP39685" s="135"/>
      <c r="BJ39685" s="136"/>
    </row>
    <row r="39686" spans="5:62" ht="14.25" customHeight="1" x14ac:dyDescent="0.25">
      <c r="E39686" s="113"/>
      <c r="H39686" s="133"/>
      <c r="T39686" s="133"/>
      <c r="X39686" s="131"/>
      <c r="Y39686" s="133"/>
      <c r="AJ39686" s="133"/>
      <c r="AO39686" s="135"/>
      <c r="AP39686" s="135"/>
      <c r="BJ39686" s="136"/>
    </row>
    <row r="39687" spans="5:62" ht="14.25" customHeight="1" x14ac:dyDescent="0.25">
      <c r="E39687" s="113"/>
      <c r="H39687" s="133"/>
      <c r="T39687" s="133"/>
      <c r="X39687" s="131"/>
      <c r="Y39687" s="133"/>
      <c r="AJ39687" s="133"/>
      <c r="AO39687" s="135"/>
      <c r="AP39687" s="135"/>
      <c r="BJ39687" s="136"/>
    </row>
    <row r="39688" spans="5:62" ht="14.25" customHeight="1" x14ac:dyDescent="0.25">
      <c r="E39688" s="113"/>
      <c r="H39688" s="133"/>
      <c r="T39688" s="133"/>
      <c r="X39688" s="131"/>
      <c r="Y39688" s="133"/>
      <c r="AJ39688" s="133"/>
      <c r="AO39688" s="135"/>
      <c r="AP39688" s="135"/>
      <c r="BJ39688" s="136"/>
    </row>
    <row r="39689" spans="5:62" ht="14.25" customHeight="1" x14ac:dyDescent="0.25">
      <c r="E39689" s="113"/>
      <c r="H39689" s="133"/>
      <c r="T39689" s="133"/>
      <c r="X39689" s="131"/>
      <c r="Y39689" s="133"/>
      <c r="AJ39689" s="133"/>
      <c r="AO39689" s="135"/>
      <c r="AP39689" s="135"/>
      <c r="BJ39689" s="136"/>
    </row>
    <row r="39690" spans="5:62" ht="14.25" customHeight="1" x14ac:dyDescent="0.25">
      <c r="E39690" s="113"/>
      <c r="H39690" s="133"/>
      <c r="T39690" s="133"/>
      <c r="X39690" s="131"/>
      <c r="Y39690" s="133"/>
      <c r="AJ39690" s="133"/>
      <c r="AO39690" s="135"/>
      <c r="AP39690" s="135"/>
      <c r="BJ39690" s="136"/>
    </row>
    <row r="39691" spans="5:62" ht="14.25" customHeight="1" x14ac:dyDescent="0.25">
      <c r="E39691" s="113"/>
      <c r="H39691" s="133"/>
      <c r="T39691" s="133"/>
      <c r="X39691" s="131"/>
      <c r="Y39691" s="133"/>
      <c r="AJ39691" s="133"/>
      <c r="AO39691" s="135"/>
      <c r="AP39691" s="135"/>
      <c r="BJ39691" s="136"/>
    </row>
    <row r="39692" spans="5:62" ht="14.25" customHeight="1" x14ac:dyDescent="0.25">
      <c r="E39692" s="113"/>
      <c r="H39692" s="133"/>
      <c r="T39692" s="133"/>
      <c r="X39692" s="131"/>
      <c r="Y39692" s="133"/>
      <c r="AJ39692" s="133"/>
      <c r="AO39692" s="135"/>
      <c r="AP39692" s="135"/>
      <c r="BJ39692" s="136"/>
    </row>
    <row r="39693" spans="5:62" ht="14.25" customHeight="1" x14ac:dyDescent="0.25">
      <c r="E39693" s="113"/>
      <c r="H39693" s="133"/>
      <c r="T39693" s="133"/>
      <c r="X39693" s="131"/>
      <c r="Y39693" s="133"/>
      <c r="AJ39693" s="133"/>
      <c r="AO39693" s="135"/>
      <c r="AP39693" s="135"/>
      <c r="BJ39693" s="136"/>
    </row>
    <row r="39694" spans="5:62" ht="14.25" customHeight="1" x14ac:dyDescent="0.25">
      <c r="E39694" s="113"/>
      <c r="H39694" s="133"/>
      <c r="T39694" s="133"/>
      <c r="X39694" s="131"/>
      <c r="Y39694" s="133"/>
      <c r="AJ39694" s="133"/>
      <c r="AO39694" s="135"/>
      <c r="AP39694" s="135"/>
      <c r="BJ39694" s="136"/>
    </row>
    <row r="39695" spans="5:62" ht="14.25" customHeight="1" x14ac:dyDescent="0.25">
      <c r="E39695" s="113"/>
      <c r="H39695" s="133"/>
      <c r="T39695" s="133"/>
      <c r="X39695" s="131"/>
      <c r="Y39695" s="133"/>
      <c r="AJ39695" s="133"/>
      <c r="AO39695" s="135"/>
      <c r="AP39695" s="135"/>
      <c r="BJ39695" s="136"/>
    </row>
    <row r="39696" spans="5:62" ht="14.25" customHeight="1" x14ac:dyDescent="0.25">
      <c r="E39696" s="113"/>
      <c r="H39696" s="133"/>
      <c r="T39696" s="133"/>
      <c r="X39696" s="131"/>
      <c r="Y39696" s="133"/>
      <c r="AJ39696" s="133"/>
      <c r="AO39696" s="135"/>
      <c r="AP39696" s="135"/>
      <c r="BJ39696" s="136"/>
    </row>
    <row r="39697" spans="5:62" ht="14.25" customHeight="1" x14ac:dyDescent="0.25">
      <c r="E39697" s="113"/>
      <c r="H39697" s="133"/>
      <c r="T39697" s="133"/>
      <c r="X39697" s="131"/>
      <c r="Y39697" s="133"/>
      <c r="AJ39697" s="133"/>
      <c r="AO39697" s="135"/>
      <c r="AP39697" s="135"/>
      <c r="BJ39697" s="136"/>
    </row>
    <row r="39698" spans="5:62" ht="14.25" customHeight="1" x14ac:dyDescent="0.25">
      <c r="E39698" s="113"/>
      <c r="H39698" s="133"/>
      <c r="T39698" s="133"/>
      <c r="X39698" s="131"/>
      <c r="Y39698" s="133"/>
      <c r="AJ39698" s="133"/>
      <c r="AO39698" s="135"/>
      <c r="AP39698" s="135"/>
      <c r="BJ39698" s="136"/>
    </row>
    <row r="39699" spans="5:62" ht="14.25" customHeight="1" x14ac:dyDescent="0.25">
      <c r="E39699" s="113"/>
      <c r="H39699" s="133"/>
      <c r="T39699" s="133"/>
      <c r="X39699" s="131"/>
      <c r="Y39699" s="133"/>
      <c r="AJ39699" s="133"/>
      <c r="AO39699" s="135"/>
      <c r="AP39699" s="135"/>
      <c r="BJ39699" s="136"/>
    </row>
    <row r="39700" spans="5:62" ht="14.25" customHeight="1" x14ac:dyDescent="0.25">
      <c r="E39700" s="113"/>
      <c r="H39700" s="133"/>
      <c r="T39700" s="133"/>
      <c r="X39700" s="131"/>
      <c r="Y39700" s="133"/>
      <c r="AJ39700" s="133"/>
      <c r="AO39700" s="135"/>
      <c r="AP39700" s="135"/>
      <c r="BJ39700" s="136"/>
    </row>
    <row r="39701" spans="5:62" ht="14.25" customHeight="1" x14ac:dyDescent="0.25">
      <c r="E39701" s="113"/>
      <c r="H39701" s="133"/>
      <c r="T39701" s="133"/>
      <c r="X39701" s="131"/>
      <c r="Y39701" s="133"/>
      <c r="AJ39701" s="133"/>
      <c r="AO39701" s="135"/>
      <c r="AP39701" s="135"/>
      <c r="BJ39701" s="136"/>
    </row>
    <row r="39702" spans="5:62" ht="14.25" customHeight="1" x14ac:dyDescent="0.25">
      <c r="E39702" s="113"/>
      <c r="H39702" s="133"/>
      <c r="T39702" s="133"/>
      <c r="X39702" s="131"/>
      <c r="Y39702" s="133"/>
      <c r="AJ39702" s="133"/>
      <c r="AO39702" s="135"/>
      <c r="AP39702" s="135"/>
      <c r="BJ39702" s="136"/>
    </row>
    <row r="39703" spans="5:62" ht="14.25" customHeight="1" x14ac:dyDescent="0.25">
      <c r="E39703" s="113"/>
      <c r="H39703" s="133"/>
      <c r="T39703" s="133"/>
      <c r="X39703" s="131"/>
      <c r="Y39703" s="133"/>
      <c r="AJ39703" s="133"/>
      <c r="AO39703" s="135"/>
      <c r="AP39703" s="135"/>
      <c r="BJ39703" s="136"/>
    </row>
    <row r="39704" spans="5:62" ht="14.25" customHeight="1" x14ac:dyDescent="0.25">
      <c r="E39704" s="113"/>
      <c r="H39704" s="133"/>
      <c r="T39704" s="133"/>
      <c r="X39704" s="131"/>
      <c r="Y39704" s="133"/>
      <c r="AJ39704" s="133"/>
      <c r="AO39704" s="135"/>
      <c r="AP39704" s="135"/>
      <c r="BJ39704" s="136"/>
    </row>
    <row r="39705" spans="5:62" ht="14.25" customHeight="1" x14ac:dyDescent="0.25">
      <c r="E39705" s="113"/>
      <c r="H39705" s="133"/>
      <c r="T39705" s="133"/>
      <c r="X39705" s="131"/>
      <c r="Y39705" s="133"/>
      <c r="AJ39705" s="133"/>
      <c r="AO39705" s="135"/>
      <c r="AP39705" s="135"/>
      <c r="BJ39705" s="136"/>
    </row>
    <row r="39706" spans="5:62" ht="14.25" customHeight="1" x14ac:dyDescent="0.25">
      <c r="E39706" s="113"/>
      <c r="H39706" s="133"/>
      <c r="T39706" s="133"/>
      <c r="X39706" s="131"/>
      <c r="Y39706" s="133"/>
      <c r="AJ39706" s="133"/>
      <c r="AO39706" s="135"/>
      <c r="AP39706" s="135"/>
      <c r="BJ39706" s="136"/>
    </row>
    <row r="39707" spans="5:62" ht="14.25" customHeight="1" x14ac:dyDescent="0.25">
      <c r="E39707" s="113"/>
      <c r="H39707" s="133"/>
      <c r="T39707" s="133"/>
      <c r="X39707" s="131"/>
      <c r="Y39707" s="133"/>
      <c r="AJ39707" s="133"/>
      <c r="AO39707" s="135"/>
      <c r="AP39707" s="135"/>
      <c r="BJ39707" s="136"/>
    </row>
    <row r="39708" spans="5:62" ht="14.25" customHeight="1" x14ac:dyDescent="0.25">
      <c r="E39708" s="113"/>
      <c r="H39708" s="133"/>
      <c r="T39708" s="133"/>
      <c r="X39708" s="131"/>
      <c r="Y39708" s="133"/>
      <c r="AJ39708" s="133"/>
      <c r="AO39708" s="135"/>
      <c r="AP39708" s="135"/>
      <c r="BJ39708" s="136"/>
    </row>
    <row r="39709" spans="5:62" ht="14.25" customHeight="1" x14ac:dyDescent="0.25">
      <c r="E39709" s="113"/>
      <c r="H39709" s="133"/>
      <c r="T39709" s="133"/>
      <c r="X39709" s="131"/>
      <c r="Y39709" s="133"/>
      <c r="AJ39709" s="133"/>
      <c r="AO39709" s="135"/>
      <c r="AP39709" s="135"/>
      <c r="BJ39709" s="136"/>
    </row>
    <row r="39710" spans="5:62" ht="14.25" customHeight="1" x14ac:dyDescent="0.25">
      <c r="E39710" s="113"/>
      <c r="H39710" s="133"/>
      <c r="T39710" s="133"/>
      <c r="X39710" s="131"/>
      <c r="Y39710" s="133"/>
      <c r="AJ39710" s="133"/>
      <c r="AO39710" s="135"/>
      <c r="AP39710" s="135"/>
      <c r="BJ39710" s="136"/>
    </row>
    <row r="39711" spans="5:62" ht="14.25" customHeight="1" x14ac:dyDescent="0.25">
      <c r="E39711" s="113"/>
      <c r="H39711" s="133"/>
      <c r="T39711" s="133"/>
      <c r="X39711" s="131"/>
      <c r="Y39711" s="133"/>
      <c r="AJ39711" s="133"/>
      <c r="AO39711" s="135"/>
      <c r="AP39711" s="135"/>
      <c r="BJ39711" s="136"/>
    </row>
    <row r="39712" spans="5:62" ht="14.25" customHeight="1" x14ac:dyDescent="0.25">
      <c r="E39712" s="113"/>
      <c r="H39712" s="133"/>
      <c r="T39712" s="133"/>
      <c r="X39712" s="131"/>
      <c r="Y39712" s="133"/>
      <c r="AJ39712" s="133"/>
      <c r="AO39712" s="135"/>
      <c r="AP39712" s="135"/>
      <c r="BJ39712" s="136"/>
    </row>
    <row r="39713" spans="5:62" ht="14.25" customHeight="1" x14ac:dyDescent="0.25">
      <c r="E39713" s="113"/>
      <c r="H39713" s="133"/>
      <c r="T39713" s="133"/>
      <c r="X39713" s="131"/>
      <c r="Y39713" s="133"/>
      <c r="AJ39713" s="133"/>
      <c r="AO39713" s="135"/>
      <c r="AP39713" s="135"/>
      <c r="BJ39713" s="136"/>
    </row>
    <row r="39714" spans="5:62" ht="14.25" customHeight="1" x14ac:dyDescent="0.25">
      <c r="E39714" s="113"/>
      <c r="H39714" s="133"/>
      <c r="T39714" s="133"/>
      <c r="X39714" s="131"/>
      <c r="Y39714" s="133"/>
      <c r="AJ39714" s="133"/>
      <c r="AO39714" s="135"/>
      <c r="AP39714" s="135"/>
      <c r="BJ39714" s="136"/>
    </row>
    <row r="39715" spans="5:62" ht="14.25" customHeight="1" x14ac:dyDescent="0.25">
      <c r="E39715" s="113"/>
      <c r="H39715" s="133"/>
      <c r="T39715" s="133"/>
      <c r="X39715" s="131"/>
      <c r="Y39715" s="133"/>
      <c r="AJ39715" s="133"/>
      <c r="AO39715" s="135"/>
      <c r="AP39715" s="135"/>
      <c r="BJ39715" s="136"/>
    </row>
    <row r="39716" spans="5:62" ht="14.25" customHeight="1" x14ac:dyDescent="0.25">
      <c r="E39716" s="113"/>
      <c r="H39716" s="133"/>
      <c r="T39716" s="133"/>
      <c r="X39716" s="131"/>
      <c r="Y39716" s="133"/>
      <c r="AJ39716" s="133"/>
      <c r="AO39716" s="135"/>
      <c r="AP39716" s="135"/>
      <c r="BJ39716" s="136"/>
    </row>
    <row r="39717" spans="5:62" ht="14.25" customHeight="1" x14ac:dyDescent="0.25">
      <c r="E39717" s="113"/>
      <c r="H39717" s="133"/>
      <c r="T39717" s="133"/>
      <c r="X39717" s="131"/>
      <c r="Y39717" s="133"/>
      <c r="AJ39717" s="133"/>
      <c r="AO39717" s="135"/>
      <c r="AP39717" s="135"/>
      <c r="BJ39717" s="136"/>
    </row>
    <row r="39718" spans="5:62" ht="14.25" customHeight="1" x14ac:dyDescent="0.25">
      <c r="E39718" s="113"/>
      <c r="H39718" s="133"/>
      <c r="T39718" s="133"/>
      <c r="X39718" s="131"/>
      <c r="Y39718" s="133"/>
      <c r="AJ39718" s="133"/>
      <c r="AO39718" s="135"/>
      <c r="AP39718" s="135"/>
      <c r="BJ39718" s="136"/>
    </row>
    <row r="39719" spans="5:62" ht="14.25" customHeight="1" x14ac:dyDescent="0.25">
      <c r="E39719" s="113"/>
      <c r="H39719" s="133"/>
      <c r="T39719" s="133"/>
      <c r="X39719" s="131"/>
      <c r="Y39719" s="133"/>
      <c r="AJ39719" s="133"/>
      <c r="AO39719" s="135"/>
      <c r="AP39719" s="135"/>
      <c r="BJ39719" s="136"/>
    </row>
    <row r="39720" spans="5:62" ht="14.25" customHeight="1" x14ac:dyDescent="0.25">
      <c r="E39720" s="113"/>
      <c r="H39720" s="133"/>
      <c r="T39720" s="133"/>
      <c r="X39720" s="131"/>
      <c r="Y39720" s="133"/>
      <c r="AJ39720" s="133"/>
      <c r="AO39720" s="135"/>
      <c r="AP39720" s="135"/>
      <c r="BJ39720" s="136"/>
    </row>
    <row r="39721" spans="5:62" ht="14.25" customHeight="1" x14ac:dyDescent="0.25">
      <c r="E39721" s="113"/>
      <c r="H39721" s="133"/>
      <c r="T39721" s="133"/>
      <c r="X39721" s="131"/>
      <c r="Y39721" s="133"/>
      <c r="AJ39721" s="133"/>
      <c r="AO39721" s="135"/>
      <c r="AP39721" s="135"/>
      <c r="BJ39721" s="136"/>
    </row>
    <row r="39722" spans="5:62" ht="14.25" customHeight="1" x14ac:dyDescent="0.25">
      <c r="E39722" s="113"/>
      <c r="H39722" s="133"/>
      <c r="T39722" s="133"/>
      <c r="X39722" s="131"/>
      <c r="Y39722" s="133"/>
      <c r="AJ39722" s="133"/>
      <c r="AO39722" s="135"/>
      <c r="AP39722" s="135"/>
      <c r="BJ39722" s="136"/>
    </row>
    <row r="39723" spans="5:62" ht="14.25" customHeight="1" x14ac:dyDescent="0.25">
      <c r="E39723" s="113"/>
      <c r="H39723" s="133"/>
      <c r="T39723" s="133"/>
      <c r="X39723" s="131"/>
      <c r="Y39723" s="133"/>
      <c r="AJ39723" s="133"/>
      <c r="AO39723" s="135"/>
      <c r="AP39723" s="135"/>
      <c r="BJ39723" s="136"/>
    </row>
    <row r="39724" spans="5:62" ht="14.25" customHeight="1" x14ac:dyDescent="0.25">
      <c r="E39724" s="113"/>
      <c r="H39724" s="133"/>
      <c r="T39724" s="133"/>
      <c r="X39724" s="131"/>
      <c r="Y39724" s="133"/>
      <c r="AJ39724" s="133"/>
      <c r="AO39724" s="135"/>
      <c r="AP39724" s="135"/>
      <c r="BJ39724" s="136"/>
    </row>
    <row r="39725" spans="5:62" ht="14.25" customHeight="1" x14ac:dyDescent="0.25">
      <c r="E39725" s="113"/>
      <c r="H39725" s="133"/>
      <c r="T39725" s="133"/>
      <c r="X39725" s="131"/>
      <c r="Y39725" s="133"/>
      <c r="AJ39725" s="133"/>
      <c r="AO39725" s="135"/>
      <c r="AP39725" s="135"/>
      <c r="BJ39725" s="136"/>
    </row>
    <row r="39726" spans="5:62" ht="14.25" customHeight="1" x14ac:dyDescent="0.25">
      <c r="E39726" s="113"/>
      <c r="H39726" s="133"/>
      <c r="T39726" s="133"/>
      <c r="X39726" s="131"/>
      <c r="Y39726" s="133"/>
      <c r="AJ39726" s="133"/>
      <c r="AO39726" s="135"/>
      <c r="AP39726" s="135"/>
      <c r="BJ39726" s="136"/>
    </row>
    <row r="39727" spans="5:62" ht="14.25" customHeight="1" x14ac:dyDescent="0.25">
      <c r="E39727" s="113"/>
      <c r="H39727" s="133"/>
      <c r="T39727" s="133"/>
      <c r="X39727" s="131"/>
      <c r="Y39727" s="133"/>
      <c r="AJ39727" s="133"/>
      <c r="AO39727" s="135"/>
      <c r="AP39727" s="135"/>
      <c r="BJ39727" s="136"/>
    </row>
    <row r="39728" spans="5:62" ht="14.25" customHeight="1" x14ac:dyDescent="0.25">
      <c r="E39728" s="113"/>
      <c r="H39728" s="133"/>
      <c r="T39728" s="133"/>
      <c r="X39728" s="131"/>
      <c r="Y39728" s="133"/>
      <c r="AJ39728" s="133"/>
      <c r="AO39728" s="135"/>
      <c r="AP39728" s="135"/>
      <c r="BJ39728" s="136"/>
    </row>
    <row r="39729" spans="5:62" ht="14.25" customHeight="1" x14ac:dyDescent="0.25">
      <c r="E39729" s="113"/>
      <c r="H39729" s="133"/>
      <c r="T39729" s="133"/>
      <c r="X39729" s="131"/>
      <c r="Y39729" s="133"/>
      <c r="AJ39729" s="133"/>
      <c r="AO39729" s="135"/>
      <c r="AP39729" s="135"/>
      <c r="BJ39729" s="136"/>
    </row>
    <row r="39730" spans="5:62" ht="14.25" customHeight="1" x14ac:dyDescent="0.25">
      <c r="E39730" s="113"/>
      <c r="H39730" s="133"/>
      <c r="T39730" s="133"/>
      <c r="X39730" s="131"/>
      <c r="Y39730" s="133"/>
      <c r="AJ39730" s="133"/>
      <c r="AO39730" s="135"/>
      <c r="AP39730" s="135"/>
      <c r="BJ39730" s="136"/>
    </row>
    <row r="39731" spans="5:62" ht="14.25" customHeight="1" x14ac:dyDescent="0.25">
      <c r="E39731" s="113"/>
      <c r="H39731" s="133"/>
      <c r="T39731" s="133"/>
      <c r="X39731" s="131"/>
      <c r="Y39731" s="133"/>
      <c r="AJ39731" s="133"/>
      <c r="AO39731" s="135"/>
      <c r="AP39731" s="135"/>
      <c r="BJ39731" s="136"/>
    </row>
    <row r="39732" spans="5:62" ht="14.25" customHeight="1" x14ac:dyDescent="0.25">
      <c r="E39732" s="113"/>
      <c r="H39732" s="133"/>
      <c r="T39732" s="133"/>
      <c r="X39732" s="131"/>
      <c r="Y39732" s="133"/>
      <c r="AJ39732" s="133"/>
      <c r="AO39732" s="135"/>
      <c r="AP39732" s="135"/>
      <c r="BJ39732" s="136"/>
    </row>
    <row r="39733" spans="5:62" ht="14.25" customHeight="1" x14ac:dyDescent="0.25">
      <c r="E39733" s="113"/>
      <c r="H39733" s="133"/>
      <c r="T39733" s="133"/>
      <c r="X39733" s="131"/>
      <c r="Y39733" s="133"/>
      <c r="AJ39733" s="133"/>
      <c r="AO39733" s="135"/>
      <c r="AP39733" s="135"/>
      <c r="BJ39733" s="136"/>
    </row>
    <row r="39734" spans="5:62" ht="14.25" customHeight="1" x14ac:dyDescent="0.25">
      <c r="E39734" s="113"/>
      <c r="H39734" s="133"/>
      <c r="T39734" s="133"/>
      <c r="X39734" s="131"/>
      <c r="Y39734" s="133"/>
      <c r="AJ39734" s="133"/>
      <c r="AO39734" s="135"/>
      <c r="AP39734" s="135"/>
      <c r="BJ39734" s="136"/>
    </row>
    <row r="39735" spans="5:62" ht="14.25" customHeight="1" x14ac:dyDescent="0.25">
      <c r="E39735" s="113"/>
      <c r="H39735" s="133"/>
      <c r="T39735" s="133"/>
      <c r="X39735" s="131"/>
      <c r="Y39735" s="133"/>
      <c r="AJ39735" s="133"/>
      <c r="AO39735" s="135"/>
      <c r="AP39735" s="135"/>
      <c r="BJ39735" s="136"/>
    </row>
    <row r="39736" spans="5:62" ht="14.25" customHeight="1" x14ac:dyDescent="0.25">
      <c r="E39736" s="113"/>
      <c r="H39736" s="133"/>
      <c r="T39736" s="133"/>
      <c r="X39736" s="131"/>
      <c r="Y39736" s="133"/>
      <c r="AJ39736" s="133"/>
      <c r="AO39736" s="135"/>
      <c r="AP39736" s="135"/>
      <c r="BJ39736" s="136"/>
    </row>
    <row r="39737" spans="5:62" ht="14.25" customHeight="1" x14ac:dyDescent="0.25">
      <c r="E39737" s="113"/>
      <c r="H39737" s="133"/>
      <c r="T39737" s="133"/>
      <c r="X39737" s="131"/>
      <c r="Y39737" s="133"/>
      <c r="AJ39737" s="133"/>
      <c r="AO39737" s="135"/>
      <c r="AP39737" s="135"/>
      <c r="BJ39737" s="136"/>
    </row>
    <row r="39738" spans="5:62" ht="14.25" customHeight="1" x14ac:dyDescent="0.25">
      <c r="E39738" s="113"/>
      <c r="H39738" s="133"/>
      <c r="T39738" s="133"/>
      <c r="X39738" s="131"/>
      <c r="Y39738" s="133"/>
      <c r="AJ39738" s="133"/>
      <c r="AO39738" s="135"/>
      <c r="AP39738" s="135"/>
      <c r="BJ39738" s="136"/>
    </row>
    <row r="39739" spans="5:62" ht="14.25" customHeight="1" x14ac:dyDescent="0.25">
      <c r="E39739" s="113"/>
      <c r="H39739" s="133"/>
      <c r="T39739" s="133"/>
      <c r="X39739" s="131"/>
      <c r="Y39739" s="133"/>
      <c r="AJ39739" s="133"/>
      <c r="AO39739" s="135"/>
      <c r="AP39739" s="135"/>
      <c r="BJ39739" s="136"/>
    </row>
    <row r="39740" spans="5:62" ht="14.25" customHeight="1" x14ac:dyDescent="0.25">
      <c r="E39740" s="113"/>
      <c r="H39740" s="133"/>
      <c r="T39740" s="133"/>
      <c r="X39740" s="131"/>
      <c r="Y39740" s="133"/>
      <c r="AJ39740" s="133"/>
      <c r="AO39740" s="135"/>
      <c r="AP39740" s="135"/>
      <c r="BJ39740" s="136"/>
    </row>
    <row r="39741" spans="5:62" ht="14.25" customHeight="1" x14ac:dyDescent="0.25">
      <c r="E39741" s="113"/>
      <c r="H39741" s="133"/>
      <c r="T39741" s="133"/>
      <c r="X39741" s="131"/>
      <c r="Y39741" s="133"/>
      <c r="AJ39741" s="133"/>
      <c r="AO39741" s="135"/>
      <c r="AP39741" s="135"/>
      <c r="BJ39741" s="136"/>
    </row>
    <row r="39742" spans="5:62" ht="14.25" customHeight="1" x14ac:dyDescent="0.25">
      <c r="E39742" s="113"/>
      <c r="H39742" s="133"/>
      <c r="T39742" s="133"/>
      <c r="X39742" s="131"/>
      <c r="Y39742" s="133"/>
      <c r="AJ39742" s="133"/>
      <c r="AO39742" s="135"/>
      <c r="AP39742" s="135"/>
      <c r="BJ39742" s="136"/>
    </row>
    <row r="39743" spans="5:62" ht="14.25" customHeight="1" x14ac:dyDescent="0.25">
      <c r="E39743" s="113"/>
      <c r="H39743" s="133"/>
      <c r="T39743" s="133"/>
      <c r="X39743" s="131"/>
      <c r="Y39743" s="133"/>
      <c r="AJ39743" s="133"/>
      <c r="AO39743" s="135"/>
      <c r="AP39743" s="135"/>
      <c r="BJ39743" s="136"/>
    </row>
    <row r="39744" spans="5:62" ht="14.25" customHeight="1" x14ac:dyDescent="0.25">
      <c r="E39744" s="113"/>
      <c r="H39744" s="133"/>
      <c r="T39744" s="133"/>
      <c r="X39744" s="131"/>
      <c r="Y39744" s="133"/>
      <c r="AJ39744" s="133"/>
      <c r="AO39744" s="135"/>
      <c r="AP39744" s="135"/>
      <c r="BJ39744" s="136"/>
    </row>
    <row r="39745" spans="5:62" ht="14.25" customHeight="1" x14ac:dyDescent="0.25">
      <c r="E39745" s="113"/>
      <c r="H39745" s="133"/>
      <c r="T39745" s="133"/>
      <c r="X39745" s="131"/>
      <c r="Y39745" s="133"/>
      <c r="AJ39745" s="133"/>
      <c r="AO39745" s="135"/>
      <c r="AP39745" s="135"/>
      <c r="BJ39745" s="136"/>
    </row>
    <row r="39746" spans="5:62" ht="14.25" customHeight="1" x14ac:dyDescent="0.25">
      <c r="E39746" s="113"/>
      <c r="H39746" s="133"/>
      <c r="T39746" s="133"/>
      <c r="X39746" s="131"/>
      <c r="Y39746" s="133"/>
      <c r="AJ39746" s="133"/>
      <c r="AO39746" s="135"/>
      <c r="AP39746" s="135"/>
      <c r="BJ39746" s="136"/>
    </row>
    <row r="39747" spans="5:62" ht="14.25" customHeight="1" x14ac:dyDescent="0.25">
      <c r="E39747" s="113"/>
      <c r="H39747" s="133"/>
      <c r="T39747" s="133"/>
      <c r="X39747" s="131"/>
      <c r="Y39747" s="133"/>
      <c r="AJ39747" s="133"/>
      <c r="AO39747" s="135"/>
      <c r="AP39747" s="135"/>
      <c r="BJ39747" s="136"/>
    </row>
    <row r="39748" spans="5:62" ht="14.25" customHeight="1" x14ac:dyDescent="0.25">
      <c r="E39748" s="113"/>
      <c r="H39748" s="133"/>
      <c r="T39748" s="133"/>
      <c r="X39748" s="131"/>
      <c r="Y39748" s="133"/>
      <c r="AJ39748" s="133"/>
      <c r="AO39748" s="135"/>
      <c r="AP39748" s="135"/>
      <c r="BJ39748" s="136"/>
    </row>
    <row r="39749" spans="5:62" ht="14.25" customHeight="1" x14ac:dyDescent="0.25">
      <c r="E39749" s="113"/>
      <c r="H39749" s="133"/>
      <c r="T39749" s="133"/>
      <c r="X39749" s="131"/>
      <c r="Y39749" s="133"/>
      <c r="AJ39749" s="133"/>
      <c r="AO39749" s="135"/>
      <c r="AP39749" s="135"/>
      <c r="BJ39749" s="136"/>
    </row>
    <row r="39750" spans="5:62" ht="14.25" customHeight="1" x14ac:dyDescent="0.25">
      <c r="E39750" s="113"/>
      <c r="H39750" s="133"/>
      <c r="T39750" s="133"/>
      <c r="X39750" s="131"/>
      <c r="Y39750" s="133"/>
      <c r="AJ39750" s="133"/>
      <c r="AO39750" s="135"/>
      <c r="AP39750" s="135"/>
      <c r="BJ39750" s="136"/>
    </row>
    <row r="39751" spans="5:62" ht="14.25" customHeight="1" x14ac:dyDescent="0.25">
      <c r="E39751" s="113"/>
      <c r="H39751" s="133"/>
      <c r="T39751" s="133"/>
      <c r="X39751" s="131"/>
      <c r="Y39751" s="133"/>
      <c r="AJ39751" s="133"/>
      <c r="AO39751" s="135"/>
      <c r="AP39751" s="135"/>
      <c r="BJ39751" s="136"/>
    </row>
    <row r="39752" spans="5:62" ht="14.25" customHeight="1" x14ac:dyDescent="0.25">
      <c r="E39752" s="113"/>
      <c r="H39752" s="133"/>
      <c r="T39752" s="133"/>
      <c r="X39752" s="131"/>
      <c r="Y39752" s="133"/>
      <c r="AJ39752" s="133"/>
      <c r="AO39752" s="135"/>
      <c r="AP39752" s="135"/>
      <c r="BJ39752" s="136"/>
    </row>
    <row r="39753" spans="5:62" ht="14.25" customHeight="1" x14ac:dyDescent="0.25">
      <c r="E39753" s="113"/>
      <c r="H39753" s="133"/>
      <c r="T39753" s="133"/>
      <c r="X39753" s="131"/>
      <c r="Y39753" s="133"/>
      <c r="AJ39753" s="133"/>
      <c r="AO39753" s="135"/>
      <c r="AP39753" s="135"/>
      <c r="BJ39753" s="136"/>
    </row>
    <row r="39754" spans="5:62" ht="14.25" customHeight="1" x14ac:dyDescent="0.25">
      <c r="E39754" s="113"/>
      <c r="H39754" s="133"/>
      <c r="T39754" s="133"/>
      <c r="X39754" s="131"/>
      <c r="Y39754" s="133"/>
      <c r="AJ39754" s="133"/>
      <c r="AO39754" s="135"/>
      <c r="AP39754" s="135"/>
      <c r="BJ39754" s="136"/>
    </row>
    <row r="39755" spans="5:62" ht="14.25" customHeight="1" x14ac:dyDescent="0.25">
      <c r="E39755" s="113"/>
      <c r="H39755" s="133"/>
      <c r="T39755" s="133"/>
      <c r="X39755" s="131"/>
      <c r="Y39755" s="133"/>
      <c r="AJ39755" s="133"/>
      <c r="AO39755" s="135"/>
      <c r="AP39755" s="135"/>
      <c r="BJ39755" s="136"/>
    </row>
    <row r="39756" spans="5:62" ht="14.25" customHeight="1" x14ac:dyDescent="0.25">
      <c r="E39756" s="113"/>
      <c r="H39756" s="133"/>
      <c r="T39756" s="133"/>
      <c r="X39756" s="131"/>
      <c r="Y39756" s="133"/>
      <c r="AJ39756" s="133"/>
      <c r="AO39756" s="135"/>
      <c r="AP39756" s="135"/>
      <c r="BJ39756" s="136"/>
    </row>
    <row r="39757" spans="5:62" ht="14.25" customHeight="1" x14ac:dyDescent="0.25">
      <c r="E39757" s="113"/>
      <c r="H39757" s="133"/>
      <c r="T39757" s="133"/>
      <c r="X39757" s="131"/>
      <c r="Y39757" s="133"/>
      <c r="AJ39757" s="133"/>
      <c r="AO39757" s="135"/>
      <c r="AP39757" s="135"/>
      <c r="BJ39757" s="136"/>
    </row>
    <row r="39758" spans="5:62" ht="14.25" customHeight="1" x14ac:dyDescent="0.25">
      <c r="E39758" s="113"/>
      <c r="H39758" s="133"/>
      <c r="T39758" s="133"/>
      <c r="X39758" s="131"/>
      <c r="Y39758" s="133"/>
      <c r="AJ39758" s="133"/>
      <c r="AO39758" s="135"/>
      <c r="AP39758" s="135"/>
      <c r="BJ39758" s="136"/>
    </row>
    <row r="39759" spans="5:62" ht="14.25" customHeight="1" x14ac:dyDescent="0.25">
      <c r="E39759" s="113"/>
      <c r="H39759" s="133"/>
      <c r="T39759" s="133"/>
      <c r="X39759" s="131"/>
      <c r="Y39759" s="133"/>
      <c r="AJ39759" s="133"/>
      <c r="AO39759" s="135"/>
      <c r="AP39759" s="135"/>
      <c r="BJ39759" s="136"/>
    </row>
    <row r="39760" spans="5:62" ht="14.25" customHeight="1" x14ac:dyDescent="0.25">
      <c r="E39760" s="113"/>
      <c r="H39760" s="133"/>
      <c r="T39760" s="133"/>
      <c r="X39760" s="131"/>
      <c r="Y39760" s="133"/>
      <c r="AJ39760" s="133"/>
      <c r="AO39760" s="135"/>
      <c r="AP39760" s="135"/>
      <c r="BJ39760" s="136"/>
    </row>
    <row r="39761" spans="5:62" ht="14.25" customHeight="1" x14ac:dyDescent="0.25">
      <c r="E39761" s="113"/>
      <c r="H39761" s="133"/>
      <c r="T39761" s="133"/>
      <c r="X39761" s="131"/>
      <c r="Y39761" s="133"/>
      <c r="AJ39761" s="133"/>
      <c r="AO39761" s="135"/>
      <c r="AP39761" s="135"/>
      <c r="BJ39761" s="136"/>
    </row>
    <row r="39762" spans="5:62" ht="14.25" customHeight="1" x14ac:dyDescent="0.25">
      <c r="E39762" s="113"/>
      <c r="H39762" s="133"/>
      <c r="T39762" s="133"/>
      <c r="X39762" s="131"/>
      <c r="Y39762" s="133"/>
      <c r="AJ39762" s="133"/>
      <c r="AO39762" s="135"/>
      <c r="AP39762" s="135"/>
      <c r="BJ39762" s="136"/>
    </row>
    <row r="39763" spans="5:62" ht="14.25" customHeight="1" x14ac:dyDescent="0.25">
      <c r="E39763" s="113"/>
      <c r="H39763" s="133"/>
      <c r="T39763" s="133"/>
      <c r="X39763" s="131"/>
      <c r="Y39763" s="133"/>
      <c r="AJ39763" s="133"/>
      <c r="AO39763" s="135"/>
      <c r="AP39763" s="135"/>
      <c r="BJ39763" s="136"/>
    </row>
    <row r="39764" spans="5:62" ht="14.25" customHeight="1" x14ac:dyDescent="0.25">
      <c r="E39764" s="113"/>
      <c r="H39764" s="133"/>
      <c r="T39764" s="133"/>
      <c r="X39764" s="131"/>
      <c r="Y39764" s="133"/>
      <c r="AJ39764" s="133"/>
      <c r="AO39764" s="135"/>
      <c r="AP39764" s="135"/>
      <c r="BJ39764" s="136"/>
    </row>
    <row r="39765" spans="5:62" ht="14.25" customHeight="1" x14ac:dyDescent="0.25">
      <c r="E39765" s="113"/>
      <c r="H39765" s="133"/>
      <c r="T39765" s="133"/>
      <c r="X39765" s="131"/>
      <c r="Y39765" s="133"/>
      <c r="AJ39765" s="133"/>
      <c r="AO39765" s="135"/>
      <c r="AP39765" s="135"/>
      <c r="BJ39765" s="136"/>
    </row>
    <row r="39766" spans="5:62" ht="14.25" customHeight="1" x14ac:dyDescent="0.25">
      <c r="E39766" s="113"/>
      <c r="H39766" s="133"/>
      <c r="T39766" s="133"/>
      <c r="X39766" s="131"/>
      <c r="Y39766" s="133"/>
      <c r="AJ39766" s="133"/>
      <c r="AO39766" s="135"/>
      <c r="AP39766" s="135"/>
      <c r="BJ39766" s="136"/>
    </row>
    <row r="39767" spans="5:62" ht="14.25" customHeight="1" x14ac:dyDescent="0.25">
      <c r="E39767" s="113"/>
      <c r="H39767" s="133"/>
      <c r="T39767" s="133"/>
      <c r="X39767" s="131"/>
      <c r="Y39767" s="133"/>
      <c r="AJ39767" s="133"/>
      <c r="AO39767" s="135"/>
      <c r="AP39767" s="135"/>
      <c r="BJ39767" s="136"/>
    </row>
    <row r="39768" spans="5:62" ht="14.25" customHeight="1" x14ac:dyDescent="0.25">
      <c r="E39768" s="113"/>
      <c r="H39768" s="133"/>
      <c r="T39768" s="133"/>
      <c r="X39768" s="131"/>
      <c r="Y39768" s="133"/>
      <c r="AJ39768" s="133"/>
      <c r="AO39768" s="135"/>
      <c r="AP39768" s="135"/>
      <c r="BJ39768" s="136"/>
    </row>
    <row r="39769" spans="5:62" ht="14.25" customHeight="1" x14ac:dyDescent="0.25">
      <c r="E39769" s="113"/>
      <c r="H39769" s="133"/>
      <c r="T39769" s="133"/>
      <c r="X39769" s="131"/>
      <c r="Y39769" s="133"/>
      <c r="AJ39769" s="133"/>
      <c r="AO39769" s="135"/>
      <c r="AP39769" s="135"/>
      <c r="BJ39769" s="136"/>
    </row>
    <row r="39770" spans="5:62" ht="14.25" customHeight="1" x14ac:dyDescent="0.25">
      <c r="E39770" s="113"/>
      <c r="H39770" s="133"/>
      <c r="T39770" s="133"/>
      <c r="X39770" s="131"/>
      <c r="Y39770" s="133"/>
      <c r="AJ39770" s="133"/>
      <c r="AO39770" s="135"/>
      <c r="AP39770" s="135"/>
      <c r="BJ39770" s="136"/>
    </row>
    <row r="39771" spans="5:62" ht="14.25" customHeight="1" x14ac:dyDescent="0.25">
      <c r="E39771" s="113"/>
      <c r="H39771" s="133"/>
      <c r="T39771" s="133"/>
      <c r="X39771" s="131"/>
      <c r="Y39771" s="133"/>
      <c r="AJ39771" s="133"/>
      <c r="AO39771" s="135"/>
      <c r="AP39771" s="135"/>
      <c r="BJ39771" s="136"/>
    </row>
    <row r="39772" spans="5:62" ht="14.25" customHeight="1" x14ac:dyDescent="0.25">
      <c r="E39772" s="113"/>
      <c r="H39772" s="133"/>
      <c r="T39772" s="133"/>
      <c r="X39772" s="131"/>
      <c r="Y39772" s="133"/>
      <c r="AJ39772" s="133"/>
      <c r="AO39772" s="135"/>
      <c r="AP39772" s="135"/>
      <c r="BJ39772" s="136"/>
    </row>
    <row r="39773" spans="5:62" ht="14.25" customHeight="1" x14ac:dyDescent="0.25">
      <c r="E39773" s="113"/>
      <c r="H39773" s="133"/>
      <c r="T39773" s="133"/>
      <c r="X39773" s="131"/>
      <c r="Y39773" s="133"/>
      <c r="AJ39773" s="133"/>
      <c r="AO39773" s="135"/>
      <c r="AP39773" s="135"/>
      <c r="BJ39773" s="136"/>
    </row>
    <row r="39774" spans="5:62" ht="14.25" customHeight="1" x14ac:dyDescent="0.25">
      <c r="E39774" s="113"/>
      <c r="H39774" s="133"/>
      <c r="T39774" s="133"/>
      <c r="X39774" s="131"/>
      <c r="Y39774" s="133"/>
      <c r="AJ39774" s="133"/>
      <c r="AO39774" s="135"/>
      <c r="AP39774" s="135"/>
      <c r="BJ39774" s="136"/>
    </row>
    <row r="39775" spans="5:62" ht="14.25" customHeight="1" x14ac:dyDescent="0.25">
      <c r="E39775" s="113"/>
      <c r="H39775" s="133"/>
      <c r="T39775" s="133"/>
      <c r="X39775" s="131"/>
      <c r="Y39775" s="133"/>
      <c r="AJ39775" s="133"/>
      <c r="AO39775" s="135"/>
      <c r="AP39775" s="135"/>
      <c r="BJ39775" s="136"/>
    </row>
    <row r="39776" spans="5:62" ht="14.25" customHeight="1" x14ac:dyDescent="0.25">
      <c r="E39776" s="113"/>
      <c r="H39776" s="133"/>
      <c r="T39776" s="133"/>
      <c r="X39776" s="131"/>
      <c r="Y39776" s="133"/>
      <c r="AJ39776" s="133"/>
      <c r="AO39776" s="135"/>
      <c r="AP39776" s="135"/>
      <c r="BJ39776" s="136"/>
    </row>
    <row r="39777" spans="5:62" ht="14.25" customHeight="1" x14ac:dyDescent="0.25">
      <c r="E39777" s="113"/>
      <c r="H39777" s="133"/>
      <c r="T39777" s="133"/>
      <c r="X39777" s="131"/>
      <c r="Y39777" s="133"/>
      <c r="AJ39777" s="133"/>
      <c r="AO39777" s="135"/>
      <c r="AP39777" s="135"/>
      <c r="BJ39777" s="136"/>
    </row>
    <row r="39778" spans="5:62" ht="14.25" customHeight="1" x14ac:dyDescent="0.25">
      <c r="E39778" s="113"/>
      <c r="H39778" s="133"/>
      <c r="T39778" s="133"/>
      <c r="X39778" s="131"/>
      <c r="Y39778" s="133"/>
      <c r="AJ39778" s="133"/>
      <c r="AO39778" s="135"/>
      <c r="AP39778" s="135"/>
      <c r="BJ39778" s="136"/>
    </row>
    <row r="39779" spans="5:62" ht="14.25" customHeight="1" x14ac:dyDescent="0.25">
      <c r="E39779" s="113"/>
      <c r="H39779" s="133"/>
      <c r="T39779" s="133"/>
      <c r="X39779" s="131"/>
      <c r="Y39779" s="133"/>
      <c r="AJ39779" s="133"/>
      <c r="AO39779" s="135"/>
      <c r="AP39779" s="135"/>
      <c r="BJ39779" s="136"/>
    </row>
    <row r="39780" spans="5:62" ht="14.25" customHeight="1" x14ac:dyDescent="0.25">
      <c r="E39780" s="113"/>
      <c r="H39780" s="133"/>
      <c r="T39780" s="133"/>
      <c r="X39780" s="131"/>
      <c r="Y39780" s="133"/>
      <c r="AJ39780" s="133"/>
      <c r="AO39780" s="135"/>
      <c r="AP39780" s="135"/>
      <c r="BJ39780" s="136"/>
    </row>
    <row r="39781" spans="5:62" ht="14.25" customHeight="1" x14ac:dyDescent="0.25">
      <c r="E39781" s="113"/>
      <c r="H39781" s="133"/>
      <c r="T39781" s="133"/>
      <c r="X39781" s="131"/>
      <c r="Y39781" s="133"/>
      <c r="AJ39781" s="133"/>
      <c r="AO39781" s="135"/>
      <c r="AP39781" s="135"/>
      <c r="BJ39781" s="136"/>
    </row>
    <row r="39782" spans="5:62" ht="14.25" customHeight="1" x14ac:dyDescent="0.25">
      <c r="E39782" s="113"/>
      <c r="H39782" s="133"/>
      <c r="T39782" s="133"/>
      <c r="X39782" s="131"/>
      <c r="Y39782" s="133"/>
      <c r="AJ39782" s="133"/>
      <c r="AO39782" s="135"/>
      <c r="AP39782" s="135"/>
      <c r="BJ39782" s="136"/>
    </row>
    <row r="39783" spans="5:62" ht="14.25" customHeight="1" x14ac:dyDescent="0.25">
      <c r="E39783" s="113"/>
      <c r="H39783" s="133"/>
      <c r="T39783" s="133"/>
      <c r="X39783" s="131"/>
      <c r="Y39783" s="133"/>
      <c r="AJ39783" s="133"/>
      <c r="AO39783" s="135"/>
      <c r="AP39783" s="135"/>
      <c r="BJ39783" s="136"/>
    </row>
    <row r="39784" spans="5:62" ht="14.25" customHeight="1" x14ac:dyDescent="0.25">
      <c r="E39784" s="113"/>
      <c r="H39784" s="133"/>
      <c r="T39784" s="133"/>
      <c r="X39784" s="131"/>
      <c r="Y39784" s="133"/>
      <c r="AJ39784" s="133"/>
      <c r="AO39784" s="135"/>
      <c r="AP39784" s="135"/>
      <c r="BJ39784" s="136"/>
    </row>
    <row r="39785" spans="5:62" ht="14.25" customHeight="1" x14ac:dyDescent="0.25">
      <c r="E39785" s="113"/>
      <c r="H39785" s="133"/>
      <c r="T39785" s="133"/>
      <c r="X39785" s="131"/>
      <c r="Y39785" s="133"/>
      <c r="AJ39785" s="133"/>
      <c r="AO39785" s="135"/>
      <c r="AP39785" s="135"/>
      <c r="BJ39785" s="136"/>
    </row>
    <row r="39786" spans="5:62" ht="14.25" customHeight="1" x14ac:dyDescent="0.25">
      <c r="E39786" s="113"/>
      <c r="H39786" s="133"/>
      <c r="T39786" s="133"/>
      <c r="X39786" s="131"/>
      <c r="Y39786" s="133"/>
      <c r="AJ39786" s="133"/>
      <c r="AO39786" s="135"/>
      <c r="AP39786" s="135"/>
      <c r="BJ39786" s="136"/>
    </row>
    <row r="39787" spans="5:62" ht="14.25" customHeight="1" x14ac:dyDescent="0.25">
      <c r="E39787" s="113"/>
      <c r="H39787" s="133"/>
      <c r="T39787" s="133"/>
      <c r="X39787" s="131"/>
      <c r="Y39787" s="133"/>
      <c r="AJ39787" s="133"/>
      <c r="AO39787" s="135"/>
      <c r="AP39787" s="135"/>
      <c r="BJ39787" s="136"/>
    </row>
    <row r="39788" spans="5:62" ht="14.25" customHeight="1" x14ac:dyDescent="0.25">
      <c r="E39788" s="113"/>
      <c r="H39788" s="133"/>
      <c r="T39788" s="133"/>
      <c r="X39788" s="131"/>
      <c r="Y39788" s="133"/>
      <c r="AJ39788" s="133"/>
      <c r="AO39788" s="135"/>
      <c r="AP39788" s="135"/>
      <c r="BJ39788" s="136"/>
    </row>
    <row r="39789" spans="5:62" ht="14.25" customHeight="1" x14ac:dyDescent="0.25">
      <c r="E39789" s="113"/>
      <c r="H39789" s="133"/>
      <c r="T39789" s="133"/>
      <c r="X39789" s="131"/>
      <c r="Y39789" s="133"/>
      <c r="AJ39789" s="133"/>
      <c r="AO39789" s="135"/>
      <c r="AP39789" s="135"/>
      <c r="BJ39789" s="136"/>
    </row>
    <row r="39790" spans="5:62" ht="14.25" customHeight="1" x14ac:dyDescent="0.25">
      <c r="E39790" s="113"/>
      <c r="H39790" s="133"/>
      <c r="T39790" s="133"/>
      <c r="X39790" s="131"/>
      <c r="Y39790" s="133"/>
      <c r="AJ39790" s="133"/>
      <c r="AO39790" s="135"/>
      <c r="AP39790" s="135"/>
      <c r="BJ39790" s="136"/>
    </row>
    <row r="39791" spans="5:62" ht="14.25" customHeight="1" x14ac:dyDescent="0.25">
      <c r="E39791" s="113"/>
      <c r="H39791" s="133"/>
      <c r="T39791" s="133"/>
      <c r="X39791" s="131"/>
      <c r="Y39791" s="133"/>
      <c r="AJ39791" s="133"/>
      <c r="AO39791" s="135"/>
      <c r="AP39791" s="135"/>
      <c r="BJ39791" s="136"/>
    </row>
    <row r="39792" spans="5:62" ht="14.25" customHeight="1" x14ac:dyDescent="0.25">
      <c r="E39792" s="113"/>
      <c r="H39792" s="133"/>
      <c r="T39792" s="133"/>
      <c r="X39792" s="131"/>
      <c r="Y39792" s="133"/>
      <c r="AJ39792" s="133"/>
      <c r="AO39792" s="135"/>
      <c r="AP39792" s="135"/>
      <c r="BJ39792" s="136"/>
    </row>
    <row r="39793" spans="5:62" ht="14.25" customHeight="1" x14ac:dyDescent="0.25">
      <c r="E39793" s="113"/>
      <c r="H39793" s="133"/>
      <c r="T39793" s="133"/>
      <c r="X39793" s="131"/>
      <c r="Y39793" s="133"/>
      <c r="AJ39793" s="133"/>
      <c r="AO39793" s="135"/>
      <c r="AP39793" s="135"/>
      <c r="BJ39793" s="136"/>
    </row>
    <row r="39794" spans="5:62" ht="14.25" customHeight="1" x14ac:dyDescent="0.25">
      <c r="E39794" s="113"/>
      <c r="H39794" s="133"/>
      <c r="T39794" s="133"/>
      <c r="X39794" s="131"/>
      <c r="Y39794" s="133"/>
      <c r="AJ39794" s="133"/>
      <c r="AO39794" s="135"/>
      <c r="AP39794" s="135"/>
      <c r="BJ39794" s="136"/>
    </row>
    <row r="39795" spans="5:62" ht="14.25" customHeight="1" x14ac:dyDescent="0.25">
      <c r="E39795" s="113"/>
      <c r="H39795" s="133"/>
      <c r="T39795" s="133"/>
      <c r="X39795" s="131"/>
      <c r="Y39795" s="133"/>
      <c r="AJ39795" s="133"/>
      <c r="AO39795" s="135"/>
      <c r="AP39795" s="135"/>
      <c r="BJ39795" s="136"/>
    </row>
    <row r="39796" spans="5:62" ht="14.25" customHeight="1" x14ac:dyDescent="0.25">
      <c r="E39796" s="113"/>
      <c r="H39796" s="133"/>
      <c r="T39796" s="133"/>
      <c r="X39796" s="131"/>
      <c r="Y39796" s="133"/>
      <c r="AJ39796" s="133"/>
      <c r="AO39796" s="135"/>
      <c r="AP39796" s="135"/>
      <c r="BJ39796" s="136"/>
    </row>
    <row r="39797" spans="5:62" ht="14.25" customHeight="1" x14ac:dyDescent="0.25">
      <c r="E39797" s="113"/>
      <c r="H39797" s="133"/>
      <c r="T39797" s="133"/>
      <c r="X39797" s="131"/>
      <c r="Y39797" s="133"/>
      <c r="AJ39797" s="133"/>
      <c r="AO39797" s="135"/>
      <c r="AP39797" s="135"/>
      <c r="BJ39797" s="136"/>
    </row>
    <row r="39798" spans="5:62" ht="14.25" customHeight="1" x14ac:dyDescent="0.25">
      <c r="E39798" s="113"/>
      <c r="H39798" s="133"/>
      <c r="T39798" s="133"/>
      <c r="X39798" s="131"/>
      <c r="Y39798" s="133"/>
      <c r="AJ39798" s="133"/>
      <c r="AO39798" s="135"/>
      <c r="AP39798" s="135"/>
      <c r="BJ39798" s="136"/>
    </row>
    <row r="39799" spans="5:62" ht="14.25" customHeight="1" x14ac:dyDescent="0.25">
      <c r="E39799" s="113"/>
      <c r="H39799" s="133"/>
      <c r="T39799" s="133"/>
      <c r="X39799" s="131"/>
      <c r="Y39799" s="133"/>
      <c r="AJ39799" s="133"/>
      <c r="AO39799" s="135"/>
      <c r="AP39799" s="135"/>
      <c r="BJ39799" s="136"/>
    </row>
    <row r="39800" spans="5:62" ht="14.25" customHeight="1" x14ac:dyDescent="0.25">
      <c r="E39800" s="113"/>
      <c r="H39800" s="133"/>
      <c r="T39800" s="133"/>
      <c r="X39800" s="131"/>
      <c r="Y39800" s="133"/>
      <c r="AJ39800" s="133"/>
      <c r="AO39800" s="135"/>
      <c r="AP39800" s="135"/>
      <c r="BJ39800" s="136"/>
    </row>
    <row r="39801" spans="5:62" ht="14.25" customHeight="1" x14ac:dyDescent="0.25">
      <c r="E39801" s="113"/>
      <c r="H39801" s="133"/>
      <c r="T39801" s="133"/>
      <c r="X39801" s="131"/>
      <c r="Y39801" s="133"/>
      <c r="AJ39801" s="133"/>
      <c r="AO39801" s="135"/>
      <c r="AP39801" s="135"/>
      <c r="BJ39801" s="136"/>
    </row>
    <row r="39802" spans="5:62" ht="14.25" customHeight="1" x14ac:dyDescent="0.25">
      <c r="E39802" s="113"/>
      <c r="H39802" s="133"/>
      <c r="T39802" s="133"/>
      <c r="X39802" s="131"/>
      <c r="Y39802" s="133"/>
      <c r="AJ39802" s="133"/>
      <c r="AO39802" s="135"/>
      <c r="AP39802" s="135"/>
      <c r="BJ39802" s="136"/>
    </row>
    <row r="39803" spans="5:62" ht="14.25" customHeight="1" x14ac:dyDescent="0.25">
      <c r="E39803" s="113"/>
      <c r="H39803" s="133"/>
      <c r="T39803" s="133"/>
      <c r="X39803" s="131"/>
      <c r="Y39803" s="133"/>
      <c r="AJ39803" s="133"/>
      <c r="AO39803" s="135"/>
      <c r="AP39803" s="135"/>
      <c r="BJ39803" s="136"/>
    </row>
    <row r="39804" spans="5:62" ht="14.25" customHeight="1" x14ac:dyDescent="0.25">
      <c r="E39804" s="113"/>
      <c r="H39804" s="133"/>
      <c r="T39804" s="133"/>
      <c r="X39804" s="131"/>
      <c r="Y39804" s="133"/>
      <c r="AJ39804" s="133"/>
      <c r="AO39804" s="135"/>
      <c r="AP39804" s="135"/>
      <c r="BJ39804" s="136"/>
    </row>
    <row r="39805" spans="5:62" ht="14.25" customHeight="1" x14ac:dyDescent="0.25">
      <c r="E39805" s="113"/>
      <c r="H39805" s="133"/>
      <c r="T39805" s="133"/>
      <c r="X39805" s="131"/>
      <c r="Y39805" s="133"/>
      <c r="AJ39805" s="133"/>
      <c r="AO39805" s="135"/>
      <c r="AP39805" s="135"/>
      <c r="BJ39805" s="136"/>
    </row>
    <row r="39806" spans="5:62" ht="14.25" customHeight="1" x14ac:dyDescent="0.25">
      <c r="E39806" s="113"/>
      <c r="H39806" s="133"/>
      <c r="T39806" s="133"/>
      <c r="X39806" s="131"/>
      <c r="Y39806" s="133"/>
      <c r="AJ39806" s="133"/>
      <c r="AO39806" s="135"/>
      <c r="AP39806" s="135"/>
      <c r="BJ39806" s="136"/>
    </row>
    <row r="39807" spans="5:62" ht="14.25" customHeight="1" x14ac:dyDescent="0.25">
      <c r="E39807" s="113"/>
      <c r="H39807" s="133"/>
      <c r="T39807" s="133"/>
      <c r="X39807" s="131"/>
      <c r="Y39807" s="133"/>
      <c r="AJ39807" s="133"/>
      <c r="AO39807" s="135"/>
      <c r="AP39807" s="135"/>
      <c r="BJ39807" s="136"/>
    </row>
    <row r="39808" spans="5:62" ht="14.25" customHeight="1" x14ac:dyDescent="0.25">
      <c r="E39808" s="113"/>
      <c r="H39808" s="133"/>
      <c r="T39808" s="133"/>
      <c r="X39808" s="131"/>
      <c r="Y39808" s="133"/>
      <c r="AJ39808" s="133"/>
      <c r="AO39808" s="135"/>
      <c r="AP39808" s="135"/>
      <c r="BJ39808" s="136"/>
    </row>
    <row r="39809" spans="5:62" ht="14.25" customHeight="1" x14ac:dyDescent="0.25">
      <c r="E39809" s="113"/>
      <c r="H39809" s="133"/>
      <c r="T39809" s="133"/>
      <c r="X39809" s="131"/>
      <c r="Y39809" s="133"/>
      <c r="AJ39809" s="133"/>
      <c r="AO39809" s="135"/>
      <c r="AP39809" s="135"/>
      <c r="BJ39809" s="136"/>
    </row>
    <row r="39810" spans="5:62" ht="14.25" customHeight="1" x14ac:dyDescent="0.25">
      <c r="E39810" s="113"/>
      <c r="H39810" s="133"/>
      <c r="T39810" s="133"/>
      <c r="X39810" s="131"/>
      <c r="Y39810" s="133"/>
      <c r="AJ39810" s="133"/>
      <c r="AO39810" s="135"/>
      <c r="AP39810" s="135"/>
      <c r="BJ39810" s="136"/>
    </row>
    <row r="39811" spans="5:62" ht="14.25" customHeight="1" x14ac:dyDescent="0.25">
      <c r="E39811" s="113"/>
      <c r="H39811" s="133"/>
      <c r="T39811" s="133"/>
      <c r="X39811" s="131"/>
      <c r="Y39811" s="133"/>
      <c r="AJ39811" s="133"/>
      <c r="AO39811" s="135"/>
      <c r="AP39811" s="135"/>
      <c r="BJ39811" s="136"/>
    </row>
    <row r="39812" spans="5:62" ht="14.25" customHeight="1" x14ac:dyDescent="0.25">
      <c r="E39812" s="113"/>
      <c r="H39812" s="133"/>
      <c r="T39812" s="133"/>
      <c r="X39812" s="131"/>
      <c r="Y39812" s="133"/>
      <c r="AJ39812" s="133"/>
      <c r="AO39812" s="135"/>
      <c r="AP39812" s="135"/>
      <c r="BJ39812" s="136"/>
    </row>
    <row r="39813" spans="5:62" ht="14.25" customHeight="1" x14ac:dyDescent="0.25">
      <c r="E39813" s="113"/>
      <c r="H39813" s="133"/>
      <c r="T39813" s="133"/>
      <c r="X39813" s="131"/>
      <c r="Y39813" s="133"/>
      <c r="AJ39813" s="133"/>
      <c r="AO39813" s="135"/>
      <c r="AP39813" s="135"/>
      <c r="BJ39813" s="136"/>
    </row>
    <row r="39814" spans="5:62" ht="14.25" customHeight="1" x14ac:dyDescent="0.25">
      <c r="E39814" s="113"/>
      <c r="H39814" s="133"/>
      <c r="T39814" s="133"/>
      <c r="X39814" s="131"/>
      <c r="Y39814" s="133"/>
      <c r="AJ39814" s="133"/>
      <c r="AO39814" s="135"/>
      <c r="AP39814" s="135"/>
      <c r="BJ39814" s="136"/>
    </row>
    <row r="39815" spans="5:62" ht="14.25" customHeight="1" x14ac:dyDescent="0.25">
      <c r="E39815" s="113"/>
      <c r="H39815" s="133"/>
      <c r="T39815" s="133"/>
      <c r="X39815" s="131"/>
      <c r="Y39815" s="133"/>
      <c r="AJ39815" s="133"/>
      <c r="AO39815" s="135"/>
      <c r="AP39815" s="135"/>
      <c r="BJ39815" s="136"/>
    </row>
    <row r="39816" spans="5:62" ht="14.25" customHeight="1" x14ac:dyDescent="0.25">
      <c r="E39816" s="113"/>
      <c r="H39816" s="133"/>
      <c r="T39816" s="133"/>
      <c r="X39816" s="131"/>
      <c r="Y39816" s="133"/>
      <c r="AJ39816" s="133"/>
      <c r="AO39816" s="135"/>
      <c r="AP39816" s="135"/>
      <c r="BJ39816" s="136"/>
    </row>
    <row r="39817" spans="5:62" ht="14.25" customHeight="1" x14ac:dyDescent="0.25">
      <c r="E39817" s="113"/>
      <c r="H39817" s="133"/>
      <c r="T39817" s="133"/>
      <c r="X39817" s="131"/>
      <c r="Y39817" s="133"/>
      <c r="AJ39817" s="133"/>
      <c r="AO39817" s="135"/>
      <c r="AP39817" s="135"/>
      <c r="BJ39817" s="136"/>
    </row>
    <row r="39818" spans="5:62" ht="14.25" customHeight="1" x14ac:dyDescent="0.25">
      <c r="E39818" s="113"/>
      <c r="H39818" s="133"/>
      <c r="T39818" s="133"/>
      <c r="X39818" s="131"/>
      <c r="Y39818" s="133"/>
      <c r="AJ39818" s="133"/>
      <c r="AO39818" s="135"/>
      <c r="AP39818" s="135"/>
      <c r="BJ39818" s="136"/>
    </row>
    <row r="39819" spans="5:62" ht="14.25" customHeight="1" x14ac:dyDescent="0.25">
      <c r="E39819" s="113"/>
      <c r="H39819" s="133"/>
      <c r="T39819" s="133"/>
      <c r="X39819" s="131"/>
      <c r="Y39819" s="133"/>
      <c r="AJ39819" s="133"/>
      <c r="AO39819" s="135"/>
      <c r="AP39819" s="135"/>
      <c r="BJ39819" s="136"/>
    </row>
    <row r="39820" spans="5:62" ht="14.25" customHeight="1" x14ac:dyDescent="0.25">
      <c r="E39820" s="113"/>
      <c r="H39820" s="133"/>
      <c r="T39820" s="133"/>
      <c r="X39820" s="131"/>
      <c r="Y39820" s="133"/>
      <c r="AJ39820" s="133"/>
      <c r="AO39820" s="135"/>
      <c r="AP39820" s="135"/>
      <c r="BJ39820" s="136"/>
    </row>
    <row r="39821" spans="5:62" ht="14.25" customHeight="1" x14ac:dyDescent="0.25">
      <c r="E39821" s="113"/>
      <c r="H39821" s="133"/>
      <c r="T39821" s="133"/>
      <c r="X39821" s="131"/>
      <c r="Y39821" s="133"/>
      <c r="AJ39821" s="133"/>
      <c r="AO39821" s="135"/>
      <c r="AP39821" s="135"/>
      <c r="BJ39821" s="136"/>
    </row>
    <row r="39822" spans="5:62" ht="14.25" customHeight="1" x14ac:dyDescent="0.25">
      <c r="E39822" s="113"/>
      <c r="H39822" s="133"/>
      <c r="T39822" s="133"/>
      <c r="X39822" s="131"/>
      <c r="Y39822" s="133"/>
      <c r="AJ39822" s="133"/>
      <c r="AO39822" s="135"/>
      <c r="AP39822" s="135"/>
      <c r="BJ39822" s="136"/>
    </row>
    <row r="39823" spans="5:62" ht="14.25" customHeight="1" x14ac:dyDescent="0.25">
      <c r="E39823" s="113"/>
      <c r="H39823" s="133"/>
      <c r="T39823" s="133"/>
      <c r="X39823" s="131"/>
      <c r="Y39823" s="133"/>
      <c r="AJ39823" s="133"/>
      <c r="AO39823" s="135"/>
      <c r="AP39823" s="135"/>
      <c r="BJ39823" s="136"/>
    </row>
    <row r="39824" spans="5:62" ht="14.25" customHeight="1" x14ac:dyDescent="0.25">
      <c r="E39824" s="113"/>
      <c r="H39824" s="133"/>
      <c r="T39824" s="133"/>
      <c r="X39824" s="131"/>
      <c r="Y39824" s="133"/>
      <c r="AJ39824" s="133"/>
      <c r="AO39824" s="135"/>
      <c r="AP39824" s="135"/>
      <c r="BJ39824" s="136"/>
    </row>
    <row r="39825" spans="5:62" ht="14.25" customHeight="1" x14ac:dyDescent="0.25">
      <c r="E39825" s="113"/>
      <c r="H39825" s="133"/>
      <c r="T39825" s="133"/>
      <c r="X39825" s="131"/>
      <c r="Y39825" s="133"/>
      <c r="AJ39825" s="133"/>
      <c r="AO39825" s="135"/>
      <c r="AP39825" s="135"/>
      <c r="BJ39825" s="136"/>
    </row>
    <row r="39826" spans="5:62" ht="14.25" customHeight="1" x14ac:dyDescent="0.25">
      <c r="E39826" s="113"/>
      <c r="H39826" s="133"/>
      <c r="T39826" s="133"/>
      <c r="X39826" s="131"/>
      <c r="Y39826" s="133"/>
      <c r="AJ39826" s="133"/>
      <c r="AO39826" s="135"/>
      <c r="AP39826" s="135"/>
      <c r="BJ39826" s="136"/>
    </row>
    <row r="39827" spans="5:62" ht="14.25" customHeight="1" x14ac:dyDescent="0.25">
      <c r="E39827" s="113"/>
      <c r="H39827" s="133"/>
      <c r="T39827" s="133"/>
      <c r="X39827" s="131"/>
      <c r="Y39827" s="133"/>
      <c r="AJ39827" s="133"/>
      <c r="AO39827" s="135"/>
      <c r="AP39827" s="135"/>
      <c r="BJ39827" s="136"/>
    </row>
    <row r="39828" spans="5:62" ht="14.25" customHeight="1" x14ac:dyDescent="0.25">
      <c r="E39828" s="113"/>
      <c r="H39828" s="133"/>
      <c r="T39828" s="133"/>
      <c r="X39828" s="131"/>
      <c r="Y39828" s="133"/>
      <c r="AJ39828" s="133"/>
      <c r="AO39828" s="135"/>
      <c r="AP39828" s="135"/>
      <c r="BJ39828" s="136"/>
    </row>
    <row r="39829" spans="5:62" ht="14.25" customHeight="1" x14ac:dyDescent="0.25">
      <c r="E39829" s="113"/>
      <c r="H39829" s="133"/>
      <c r="T39829" s="133"/>
      <c r="X39829" s="131"/>
      <c r="Y39829" s="133"/>
      <c r="AJ39829" s="133"/>
      <c r="AO39829" s="135"/>
      <c r="AP39829" s="135"/>
      <c r="BJ39829" s="136"/>
    </row>
    <row r="39830" spans="5:62" ht="14.25" customHeight="1" x14ac:dyDescent="0.25">
      <c r="E39830" s="113"/>
      <c r="H39830" s="133"/>
      <c r="T39830" s="133"/>
      <c r="X39830" s="131"/>
      <c r="Y39830" s="133"/>
      <c r="AJ39830" s="133"/>
      <c r="AO39830" s="135"/>
      <c r="AP39830" s="135"/>
      <c r="BJ39830" s="136"/>
    </row>
    <row r="39831" spans="5:62" ht="14.25" customHeight="1" x14ac:dyDescent="0.25">
      <c r="E39831" s="113"/>
      <c r="H39831" s="133"/>
      <c r="T39831" s="133"/>
      <c r="X39831" s="131"/>
      <c r="Y39831" s="133"/>
      <c r="AJ39831" s="133"/>
      <c r="AO39831" s="135"/>
      <c r="AP39831" s="135"/>
      <c r="BJ39831" s="136"/>
    </row>
    <row r="39832" spans="5:62" ht="14.25" customHeight="1" x14ac:dyDescent="0.25">
      <c r="E39832" s="113"/>
      <c r="H39832" s="133"/>
      <c r="T39832" s="133"/>
      <c r="X39832" s="131"/>
      <c r="Y39832" s="133"/>
      <c r="AJ39832" s="133"/>
      <c r="AO39832" s="135"/>
      <c r="AP39832" s="135"/>
      <c r="BJ39832" s="136"/>
    </row>
    <row r="39833" spans="5:62" ht="14.25" customHeight="1" x14ac:dyDescent="0.25">
      <c r="E39833" s="113"/>
      <c r="H39833" s="133"/>
      <c r="T39833" s="133"/>
      <c r="X39833" s="131"/>
      <c r="Y39833" s="133"/>
      <c r="AJ39833" s="133"/>
      <c r="AO39833" s="135"/>
      <c r="AP39833" s="135"/>
      <c r="BJ39833" s="136"/>
    </row>
    <row r="39834" spans="5:62" ht="14.25" customHeight="1" x14ac:dyDescent="0.25">
      <c r="E39834" s="113"/>
      <c r="H39834" s="133"/>
      <c r="T39834" s="133"/>
      <c r="X39834" s="131"/>
      <c r="Y39834" s="133"/>
      <c r="AJ39834" s="133"/>
      <c r="AO39834" s="135"/>
      <c r="AP39834" s="135"/>
      <c r="BJ39834" s="136"/>
    </row>
    <row r="39835" spans="5:62" ht="14.25" customHeight="1" x14ac:dyDescent="0.25">
      <c r="E39835" s="113"/>
      <c r="H39835" s="133"/>
      <c r="T39835" s="133"/>
      <c r="X39835" s="131"/>
      <c r="Y39835" s="133"/>
      <c r="AJ39835" s="133"/>
      <c r="AO39835" s="135"/>
      <c r="AP39835" s="135"/>
      <c r="BJ39835" s="136"/>
    </row>
    <row r="39836" spans="5:62" ht="14.25" customHeight="1" x14ac:dyDescent="0.25">
      <c r="E39836" s="113"/>
      <c r="H39836" s="133"/>
      <c r="T39836" s="133"/>
      <c r="X39836" s="131"/>
      <c r="Y39836" s="133"/>
      <c r="AJ39836" s="133"/>
      <c r="AO39836" s="135"/>
      <c r="AP39836" s="135"/>
      <c r="BJ39836" s="136"/>
    </row>
    <row r="39837" spans="5:62" ht="14.25" customHeight="1" x14ac:dyDescent="0.25">
      <c r="E39837" s="113"/>
      <c r="H39837" s="133"/>
      <c r="T39837" s="133"/>
      <c r="X39837" s="131"/>
      <c r="Y39837" s="133"/>
      <c r="AJ39837" s="133"/>
      <c r="AO39837" s="135"/>
      <c r="AP39837" s="135"/>
      <c r="BJ39837" s="136"/>
    </row>
    <row r="39838" spans="5:62" ht="14.25" customHeight="1" x14ac:dyDescent="0.25">
      <c r="E39838" s="113"/>
      <c r="H39838" s="133"/>
      <c r="T39838" s="133"/>
      <c r="X39838" s="131"/>
      <c r="Y39838" s="133"/>
      <c r="AJ39838" s="133"/>
      <c r="AO39838" s="135"/>
      <c r="AP39838" s="135"/>
      <c r="BJ39838" s="136"/>
    </row>
    <row r="39839" spans="5:62" ht="14.25" customHeight="1" x14ac:dyDescent="0.25">
      <c r="E39839" s="113"/>
      <c r="H39839" s="133"/>
      <c r="T39839" s="133"/>
      <c r="X39839" s="131"/>
      <c r="Y39839" s="133"/>
      <c r="AJ39839" s="133"/>
      <c r="AO39839" s="135"/>
      <c r="AP39839" s="135"/>
      <c r="BJ39839" s="136"/>
    </row>
    <row r="39840" spans="5:62" ht="14.25" customHeight="1" x14ac:dyDescent="0.25">
      <c r="E39840" s="113"/>
      <c r="H39840" s="133"/>
      <c r="T39840" s="133"/>
      <c r="X39840" s="131"/>
      <c r="Y39840" s="133"/>
      <c r="AJ39840" s="133"/>
      <c r="AO39840" s="135"/>
      <c r="AP39840" s="135"/>
      <c r="BJ39840" s="136"/>
    </row>
    <row r="39841" spans="5:62" ht="14.25" customHeight="1" x14ac:dyDescent="0.25">
      <c r="E39841" s="113"/>
      <c r="H39841" s="133"/>
      <c r="T39841" s="133"/>
      <c r="X39841" s="131"/>
      <c r="Y39841" s="133"/>
      <c r="AJ39841" s="133"/>
      <c r="AO39841" s="135"/>
      <c r="AP39841" s="135"/>
      <c r="BJ39841" s="136"/>
    </row>
    <row r="39842" spans="5:62" ht="14.25" customHeight="1" x14ac:dyDescent="0.25">
      <c r="E39842" s="113"/>
      <c r="H39842" s="133"/>
      <c r="T39842" s="133"/>
      <c r="X39842" s="131"/>
      <c r="Y39842" s="133"/>
      <c r="AJ39842" s="133"/>
      <c r="AO39842" s="135"/>
      <c r="AP39842" s="135"/>
      <c r="BJ39842" s="136"/>
    </row>
    <row r="39843" spans="5:62" ht="14.25" customHeight="1" x14ac:dyDescent="0.25">
      <c r="E39843" s="113"/>
      <c r="H39843" s="133"/>
      <c r="T39843" s="133"/>
      <c r="X39843" s="131"/>
      <c r="Y39843" s="133"/>
      <c r="AJ39843" s="133"/>
      <c r="AO39843" s="135"/>
      <c r="AP39843" s="135"/>
      <c r="BJ39843" s="136"/>
    </row>
    <row r="39844" spans="5:62" ht="14.25" customHeight="1" x14ac:dyDescent="0.25">
      <c r="E39844" s="113"/>
      <c r="H39844" s="133"/>
      <c r="T39844" s="133"/>
      <c r="X39844" s="131"/>
      <c r="Y39844" s="133"/>
      <c r="AJ39844" s="133"/>
      <c r="AO39844" s="135"/>
      <c r="AP39844" s="135"/>
      <c r="BJ39844" s="136"/>
    </row>
    <row r="39845" spans="5:62" ht="14.25" customHeight="1" x14ac:dyDescent="0.25">
      <c r="E39845" s="113"/>
      <c r="H39845" s="133"/>
      <c r="T39845" s="133"/>
      <c r="X39845" s="131"/>
      <c r="Y39845" s="133"/>
      <c r="AJ39845" s="133"/>
      <c r="AO39845" s="135"/>
      <c r="AP39845" s="135"/>
      <c r="BJ39845" s="136"/>
    </row>
    <row r="39846" spans="5:62" ht="14.25" customHeight="1" x14ac:dyDescent="0.25">
      <c r="E39846" s="113"/>
      <c r="H39846" s="133"/>
      <c r="T39846" s="133"/>
      <c r="X39846" s="131"/>
      <c r="Y39846" s="133"/>
      <c r="AJ39846" s="133"/>
      <c r="AO39846" s="135"/>
      <c r="AP39846" s="135"/>
      <c r="BJ39846" s="136"/>
    </row>
    <row r="39847" spans="5:62" ht="14.25" customHeight="1" x14ac:dyDescent="0.25">
      <c r="E39847" s="113"/>
      <c r="H39847" s="133"/>
      <c r="T39847" s="133"/>
      <c r="X39847" s="131"/>
      <c r="Y39847" s="133"/>
      <c r="AJ39847" s="133"/>
      <c r="AO39847" s="135"/>
      <c r="AP39847" s="135"/>
      <c r="BJ39847" s="136"/>
    </row>
    <row r="39848" spans="5:62" ht="14.25" customHeight="1" x14ac:dyDescent="0.25">
      <c r="E39848" s="113"/>
      <c r="H39848" s="133"/>
      <c r="T39848" s="133"/>
      <c r="X39848" s="131"/>
      <c r="Y39848" s="133"/>
      <c r="AJ39848" s="133"/>
      <c r="AO39848" s="135"/>
      <c r="AP39848" s="135"/>
      <c r="BJ39848" s="136"/>
    </row>
    <row r="39849" spans="5:62" ht="14.25" customHeight="1" x14ac:dyDescent="0.25">
      <c r="E39849" s="113"/>
      <c r="H39849" s="133"/>
      <c r="T39849" s="133"/>
      <c r="X39849" s="131"/>
      <c r="Y39849" s="133"/>
      <c r="AJ39849" s="133"/>
      <c r="AO39849" s="135"/>
      <c r="AP39849" s="135"/>
      <c r="BJ39849" s="136"/>
    </row>
    <row r="39850" spans="5:62" ht="14.25" customHeight="1" x14ac:dyDescent="0.25">
      <c r="E39850" s="113"/>
      <c r="H39850" s="133"/>
      <c r="T39850" s="133"/>
      <c r="X39850" s="131"/>
      <c r="Y39850" s="133"/>
      <c r="AJ39850" s="133"/>
      <c r="AO39850" s="135"/>
      <c r="AP39850" s="135"/>
      <c r="BJ39850" s="136"/>
    </row>
    <row r="39851" spans="5:62" ht="14.25" customHeight="1" x14ac:dyDescent="0.25">
      <c r="E39851" s="113"/>
      <c r="H39851" s="133"/>
      <c r="T39851" s="133"/>
      <c r="X39851" s="131"/>
      <c r="Y39851" s="133"/>
      <c r="AJ39851" s="133"/>
      <c r="AO39851" s="135"/>
      <c r="AP39851" s="135"/>
      <c r="BJ39851" s="136"/>
    </row>
    <row r="39852" spans="5:62" ht="14.25" customHeight="1" x14ac:dyDescent="0.25">
      <c r="E39852" s="113"/>
      <c r="H39852" s="133"/>
      <c r="T39852" s="133"/>
      <c r="X39852" s="131"/>
      <c r="Y39852" s="133"/>
      <c r="AJ39852" s="133"/>
      <c r="AO39852" s="135"/>
      <c r="AP39852" s="135"/>
      <c r="BJ39852" s="136"/>
    </row>
    <row r="39853" spans="5:62" ht="14.25" customHeight="1" x14ac:dyDescent="0.25">
      <c r="E39853" s="113"/>
      <c r="H39853" s="133"/>
      <c r="T39853" s="133"/>
      <c r="X39853" s="131"/>
      <c r="Y39853" s="133"/>
      <c r="AJ39853" s="133"/>
      <c r="AO39853" s="135"/>
      <c r="AP39853" s="135"/>
      <c r="BJ39853" s="136"/>
    </row>
    <row r="39854" spans="5:62" ht="14.25" customHeight="1" x14ac:dyDescent="0.25">
      <c r="E39854" s="113"/>
      <c r="H39854" s="133"/>
      <c r="T39854" s="133"/>
      <c r="X39854" s="131"/>
      <c r="Y39854" s="133"/>
      <c r="AJ39854" s="133"/>
      <c r="AO39854" s="135"/>
      <c r="AP39854" s="135"/>
      <c r="BJ39854" s="136"/>
    </row>
    <row r="39855" spans="5:62" ht="14.25" customHeight="1" x14ac:dyDescent="0.25">
      <c r="E39855" s="113"/>
      <c r="H39855" s="133"/>
      <c r="T39855" s="133"/>
      <c r="X39855" s="131"/>
      <c r="Y39855" s="133"/>
      <c r="AJ39855" s="133"/>
      <c r="AO39855" s="135"/>
      <c r="AP39855" s="135"/>
      <c r="BJ39855" s="136"/>
    </row>
    <row r="39856" spans="5:62" ht="14.25" customHeight="1" x14ac:dyDescent="0.25">
      <c r="E39856" s="113"/>
      <c r="H39856" s="133"/>
      <c r="T39856" s="133"/>
      <c r="X39856" s="131"/>
      <c r="Y39856" s="133"/>
      <c r="AJ39856" s="133"/>
      <c r="AO39856" s="135"/>
      <c r="AP39856" s="135"/>
      <c r="BJ39856" s="136"/>
    </row>
    <row r="39857" spans="5:62" ht="14.25" customHeight="1" x14ac:dyDescent="0.25">
      <c r="E39857" s="113"/>
      <c r="H39857" s="133"/>
      <c r="T39857" s="133"/>
      <c r="X39857" s="131"/>
      <c r="Y39857" s="133"/>
      <c r="AJ39857" s="133"/>
      <c r="AO39857" s="135"/>
      <c r="AP39857" s="135"/>
      <c r="BJ39857" s="136"/>
    </row>
    <row r="39858" spans="5:62" ht="14.25" customHeight="1" x14ac:dyDescent="0.25">
      <c r="E39858" s="113"/>
      <c r="H39858" s="133"/>
      <c r="T39858" s="133"/>
      <c r="X39858" s="131"/>
      <c r="Y39858" s="133"/>
      <c r="AJ39858" s="133"/>
      <c r="AO39858" s="135"/>
      <c r="AP39858" s="135"/>
      <c r="BJ39858" s="136"/>
    </row>
    <row r="39859" spans="5:62" ht="14.25" customHeight="1" x14ac:dyDescent="0.25">
      <c r="E39859" s="113"/>
      <c r="H39859" s="133"/>
      <c r="T39859" s="133"/>
      <c r="X39859" s="131"/>
      <c r="Y39859" s="133"/>
      <c r="AJ39859" s="133"/>
      <c r="AO39859" s="135"/>
      <c r="AP39859" s="135"/>
      <c r="BJ39859" s="136"/>
    </row>
    <row r="39860" spans="5:62" ht="14.25" customHeight="1" x14ac:dyDescent="0.25">
      <c r="E39860" s="113"/>
      <c r="H39860" s="133"/>
      <c r="T39860" s="133"/>
      <c r="X39860" s="131"/>
      <c r="Y39860" s="133"/>
      <c r="AJ39860" s="133"/>
      <c r="AO39860" s="135"/>
      <c r="AP39860" s="135"/>
      <c r="BJ39860" s="136"/>
    </row>
    <row r="39861" spans="5:62" ht="14.25" customHeight="1" x14ac:dyDescent="0.25">
      <c r="E39861" s="113"/>
      <c r="H39861" s="133"/>
      <c r="T39861" s="133"/>
      <c r="X39861" s="131"/>
      <c r="Y39861" s="133"/>
      <c r="AJ39861" s="133"/>
      <c r="AO39861" s="135"/>
      <c r="AP39861" s="135"/>
      <c r="BJ39861" s="136"/>
    </row>
    <row r="39862" spans="5:62" ht="14.25" customHeight="1" x14ac:dyDescent="0.25">
      <c r="E39862" s="113"/>
      <c r="H39862" s="133"/>
      <c r="T39862" s="133"/>
      <c r="X39862" s="131"/>
      <c r="Y39862" s="133"/>
      <c r="AJ39862" s="133"/>
      <c r="AO39862" s="135"/>
      <c r="AP39862" s="135"/>
      <c r="BJ39862" s="136"/>
    </row>
    <row r="39863" spans="5:62" ht="14.25" customHeight="1" x14ac:dyDescent="0.25">
      <c r="E39863" s="113"/>
      <c r="H39863" s="133"/>
      <c r="T39863" s="133"/>
      <c r="X39863" s="131"/>
      <c r="Y39863" s="133"/>
      <c r="AJ39863" s="133"/>
      <c r="AO39863" s="135"/>
      <c r="AP39863" s="135"/>
      <c r="BJ39863" s="136"/>
    </row>
    <row r="39864" spans="5:62" ht="14.25" customHeight="1" x14ac:dyDescent="0.25">
      <c r="E39864" s="113"/>
      <c r="H39864" s="133"/>
      <c r="T39864" s="133"/>
      <c r="X39864" s="131"/>
      <c r="Y39864" s="133"/>
      <c r="AJ39864" s="133"/>
      <c r="AO39864" s="135"/>
      <c r="AP39864" s="135"/>
      <c r="BJ39864" s="136"/>
    </row>
    <row r="39865" spans="5:62" ht="14.25" customHeight="1" x14ac:dyDescent="0.25">
      <c r="E39865" s="113"/>
      <c r="H39865" s="133"/>
      <c r="T39865" s="133"/>
      <c r="X39865" s="131"/>
      <c r="Y39865" s="133"/>
      <c r="AJ39865" s="133"/>
      <c r="AO39865" s="135"/>
      <c r="AP39865" s="135"/>
      <c r="BJ39865" s="136"/>
    </row>
    <row r="39866" spans="5:62" ht="14.25" customHeight="1" x14ac:dyDescent="0.25">
      <c r="E39866" s="113"/>
      <c r="H39866" s="133"/>
      <c r="T39866" s="133"/>
      <c r="X39866" s="131"/>
      <c r="Y39866" s="133"/>
      <c r="AJ39866" s="133"/>
      <c r="AO39866" s="135"/>
      <c r="AP39866" s="135"/>
      <c r="BJ39866" s="136"/>
    </row>
    <row r="39867" spans="5:62" ht="14.25" customHeight="1" x14ac:dyDescent="0.25">
      <c r="E39867" s="113"/>
      <c r="H39867" s="133"/>
      <c r="T39867" s="133"/>
      <c r="X39867" s="131"/>
      <c r="Y39867" s="133"/>
      <c r="AJ39867" s="133"/>
      <c r="AO39867" s="135"/>
      <c r="AP39867" s="135"/>
      <c r="BJ39867" s="136"/>
    </row>
    <row r="39868" spans="5:62" ht="14.25" customHeight="1" x14ac:dyDescent="0.25">
      <c r="E39868" s="113"/>
      <c r="H39868" s="133"/>
      <c r="T39868" s="133"/>
      <c r="X39868" s="131"/>
      <c r="Y39868" s="133"/>
      <c r="AJ39868" s="133"/>
      <c r="AO39868" s="135"/>
      <c r="AP39868" s="135"/>
      <c r="BJ39868" s="136"/>
    </row>
    <row r="39869" spans="5:62" ht="14.25" customHeight="1" x14ac:dyDescent="0.25">
      <c r="E39869" s="113"/>
      <c r="H39869" s="133"/>
      <c r="T39869" s="133"/>
      <c r="X39869" s="131"/>
      <c r="Y39869" s="133"/>
      <c r="AJ39869" s="133"/>
      <c r="AO39869" s="135"/>
      <c r="AP39869" s="135"/>
      <c r="BJ39869" s="136"/>
    </row>
    <row r="39870" spans="5:62" ht="14.25" customHeight="1" x14ac:dyDescent="0.25">
      <c r="E39870" s="113"/>
      <c r="H39870" s="133"/>
      <c r="T39870" s="133"/>
      <c r="X39870" s="131"/>
      <c r="Y39870" s="133"/>
      <c r="AJ39870" s="133"/>
      <c r="AO39870" s="135"/>
      <c r="AP39870" s="135"/>
      <c r="BJ39870" s="136"/>
    </row>
    <row r="39871" spans="5:62" ht="14.25" customHeight="1" x14ac:dyDescent="0.25">
      <c r="E39871" s="113"/>
      <c r="H39871" s="133"/>
      <c r="T39871" s="133"/>
      <c r="X39871" s="131"/>
      <c r="Y39871" s="133"/>
      <c r="AJ39871" s="133"/>
      <c r="AO39871" s="135"/>
      <c r="AP39871" s="135"/>
      <c r="BJ39871" s="136"/>
    </row>
    <row r="39872" spans="5:62" ht="14.25" customHeight="1" x14ac:dyDescent="0.25">
      <c r="E39872" s="113"/>
      <c r="H39872" s="133"/>
      <c r="T39872" s="133"/>
      <c r="X39872" s="131"/>
      <c r="Y39872" s="133"/>
      <c r="AJ39872" s="133"/>
      <c r="AO39872" s="135"/>
      <c r="AP39872" s="135"/>
      <c r="BJ39872" s="136"/>
    </row>
    <row r="39873" spans="5:62" ht="14.25" customHeight="1" x14ac:dyDescent="0.25">
      <c r="E39873" s="113"/>
      <c r="H39873" s="133"/>
      <c r="T39873" s="133"/>
      <c r="X39873" s="131"/>
      <c r="Y39873" s="133"/>
      <c r="AJ39873" s="133"/>
      <c r="AO39873" s="135"/>
      <c r="AP39873" s="135"/>
      <c r="BJ39873" s="136"/>
    </row>
    <row r="39874" spans="5:62" ht="14.25" customHeight="1" x14ac:dyDescent="0.25">
      <c r="E39874" s="113"/>
      <c r="H39874" s="133"/>
      <c r="T39874" s="133"/>
      <c r="X39874" s="131"/>
      <c r="Y39874" s="133"/>
      <c r="AJ39874" s="133"/>
      <c r="AO39874" s="135"/>
      <c r="AP39874" s="135"/>
      <c r="BJ39874" s="136"/>
    </row>
    <row r="39875" spans="5:62" ht="14.25" customHeight="1" x14ac:dyDescent="0.25">
      <c r="E39875" s="113"/>
      <c r="H39875" s="133"/>
      <c r="T39875" s="133"/>
      <c r="X39875" s="131"/>
      <c r="Y39875" s="133"/>
      <c r="AJ39875" s="133"/>
      <c r="AO39875" s="135"/>
      <c r="AP39875" s="135"/>
      <c r="BJ39875" s="136"/>
    </row>
    <row r="39876" spans="5:62" ht="14.25" customHeight="1" x14ac:dyDescent="0.25">
      <c r="E39876" s="113"/>
      <c r="H39876" s="133"/>
      <c r="T39876" s="133"/>
      <c r="X39876" s="131"/>
      <c r="Y39876" s="133"/>
      <c r="AJ39876" s="133"/>
      <c r="AO39876" s="135"/>
      <c r="AP39876" s="135"/>
      <c r="BJ39876" s="136"/>
    </row>
    <row r="39877" spans="5:62" ht="14.25" customHeight="1" x14ac:dyDescent="0.25">
      <c r="E39877" s="113"/>
      <c r="H39877" s="133"/>
      <c r="T39877" s="133"/>
      <c r="X39877" s="131"/>
      <c r="Y39877" s="133"/>
      <c r="AJ39877" s="133"/>
      <c r="AO39877" s="135"/>
      <c r="AP39877" s="135"/>
      <c r="BJ39877" s="136"/>
    </row>
    <row r="39878" spans="5:62" ht="14.25" customHeight="1" x14ac:dyDescent="0.25">
      <c r="E39878" s="113"/>
      <c r="H39878" s="133"/>
      <c r="T39878" s="133"/>
      <c r="X39878" s="131"/>
      <c r="Y39878" s="133"/>
      <c r="AJ39878" s="133"/>
      <c r="AO39878" s="135"/>
      <c r="AP39878" s="135"/>
      <c r="BJ39878" s="136"/>
    </row>
    <row r="39879" spans="5:62" ht="14.25" customHeight="1" x14ac:dyDescent="0.25">
      <c r="E39879" s="113"/>
      <c r="H39879" s="133"/>
      <c r="T39879" s="133"/>
      <c r="X39879" s="131"/>
      <c r="Y39879" s="133"/>
      <c r="AJ39879" s="133"/>
      <c r="AO39879" s="135"/>
      <c r="AP39879" s="135"/>
      <c r="BJ39879" s="136"/>
    </row>
    <row r="39880" spans="5:62" ht="14.25" customHeight="1" x14ac:dyDescent="0.25">
      <c r="E39880" s="113"/>
      <c r="H39880" s="133"/>
      <c r="T39880" s="133"/>
      <c r="X39880" s="131"/>
      <c r="Y39880" s="133"/>
      <c r="AJ39880" s="133"/>
      <c r="AO39880" s="135"/>
      <c r="AP39880" s="135"/>
      <c r="BJ39880" s="136"/>
    </row>
    <row r="39881" spans="5:62" ht="14.25" customHeight="1" x14ac:dyDescent="0.25">
      <c r="E39881" s="113"/>
      <c r="H39881" s="133"/>
      <c r="T39881" s="133"/>
      <c r="X39881" s="131"/>
      <c r="Y39881" s="133"/>
      <c r="AJ39881" s="133"/>
      <c r="AO39881" s="135"/>
      <c r="AP39881" s="135"/>
      <c r="BJ39881" s="136"/>
    </row>
    <row r="39882" spans="5:62" ht="14.25" customHeight="1" x14ac:dyDescent="0.25">
      <c r="E39882" s="113"/>
      <c r="H39882" s="133"/>
      <c r="T39882" s="133"/>
      <c r="X39882" s="131"/>
      <c r="Y39882" s="133"/>
      <c r="AJ39882" s="133"/>
      <c r="AO39882" s="135"/>
      <c r="AP39882" s="135"/>
      <c r="BJ39882" s="136"/>
    </row>
    <row r="39883" spans="5:62" ht="14.25" customHeight="1" x14ac:dyDescent="0.25">
      <c r="E39883" s="113"/>
      <c r="H39883" s="133"/>
      <c r="T39883" s="133"/>
      <c r="X39883" s="131"/>
      <c r="Y39883" s="133"/>
      <c r="AJ39883" s="133"/>
      <c r="AO39883" s="135"/>
      <c r="AP39883" s="135"/>
      <c r="BJ39883" s="136"/>
    </row>
    <row r="39884" spans="5:62" ht="14.25" customHeight="1" x14ac:dyDescent="0.25">
      <c r="E39884" s="113"/>
      <c r="H39884" s="133"/>
      <c r="T39884" s="133"/>
      <c r="X39884" s="131"/>
      <c r="Y39884" s="133"/>
      <c r="AJ39884" s="133"/>
      <c r="AO39884" s="135"/>
      <c r="AP39884" s="135"/>
      <c r="BJ39884" s="136"/>
    </row>
    <row r="39885" spans="5:62" ht="14.25" customHeight="1" x14ac:dyDescent="0.25">
      <c r="E39885" s="113"/>
      <c r="H39885" s="133"/>
      <c r="T39885" s="133"/>
      <c r="X39885" s="131"/>
      <c r="Y39885" s="133"/>
      <c r="AJ39885" s="133"/>
      <c r="AO39885" s="135"/>
      <c r="AP39885" s="135"/>
      <c r="BJ39885" s="136"/>
    </row>
    <row r="39886" spans="5:62" ht="14.25" customHeight="1" x14ac:dyDescent="0.25">
      <c r="E39886" s="113"/>
      <c r="H39886" s="133"/>
      <c r="T39886" s="133"/>
      <c r="X39886" s="131"/>
      <c r="Y39886" s="133"/>
      <c r="AJ39886" s="133"/>
      <c r="AO39886" s="135"/>
      <c r="AP39886" s="135"/>
      <c r="BJ39886" s="136"/>
    </row>
    <row r="39887" spans="5:62" ht="14.25" customHeight="1" x14ac:dyDescent="0.25">
      <c r="E39887" s="113"/>
      <c r="H39887" s="133"/>
      <c r="T39887" s="133"/>
      <c r="X39887" s="131"/>
      <c r="Y39887" s="133"/>
      <c r="AJ39887" s="133"/>
      <c r="AO39887" s="135"/>
      <c r="AP39887" s="135"/>
      <c r="BJ39887" s="136"/>
    </row>
    <row r="39888" spans="5:62" ht="14.25" customHeight="1" x14ac:dyDescent="0.25">
      <c r="E39888" s="113"/>
      <c r="H39888" s="133"/>
      <c r="T39888" s="133"/>
      <c r="X39888" s="131"/>
      <c r="Y39888" s="133"/>
      <c r="AJ39888" s="133"/>
      <c r="AO39888" s="135"/>
      <c r="AP39888" s="135"/>
      <c r="BJ39888" s="136"/>
    </row>
    <row r="39889" spans="5:62" ht="14.25" customHeight="1" x14ac:dyDescent="0.25">
      <c r="E39889" s="113"/>
      <c r="H39889" s="133"/>
      <c r="T39889" s="133"/>
      <c r="X39889" s="131"/>
      <c r="Y39889" s="133"/>
      <c r="AJ39889" s="133"/>
      <c r="AO39889" s="135"/>
      <c r="AP39889" s="135"/>
      <c r="BJ39889" s="136"/>
    </row>
    <row r="39890" spans="5:62" ht="14.25" customHeight="1" x14ac:dyDescent="0.25">
      <c r="E39890" s="113"/>
      <c r="H39890" s="133"/>
      <c r="T39890" s="133"/>
      <c r="X39890" s="131"/>
      <c r="Y39890" s="133"/>
      <c r="AJ39890" s="133"/>
      <c r="AO39890" s="135"/>
      <c r="AP39890" s="135"/>
      <c r="BJ39890" s="136"/>
    </row>
    <row r="39891" spans="5:62" ht="14.25" customHeight="1" x14ac:dyDescent="0.25">
      <c r="E39891" s="113"/>
      <c r="H39891" s="133"/>
      <c r="T39891" s="133"/>
      <c r="X39891" s="131"/>
      <c r="Y39891" s="133"/>
      <c r="AJ39891" s="133"/>
      <c r="AO39891" s="135"/>
      <c r="AP39891" s="135"/>
      <c r="BJ39891" s="136"/>
    </row>
    <row r="39892" spans="5:62" ht="14.25" customHeight="1" x14ac:dyDescent="0.25">
      <c r="E39892" s="113"/>
      <c r="H39892" s="133"/>
      <c r="T39892" s="133"/>
      <c r="X39892" s="131"/>
      <c r="Y39892" s="133"/>
      <c r="AJ39892" s="133"/>
      <c r="AO39892" s="135"/>
      <c r="AP39892" s="135"/>
      <c r="BJ39892" s="136"/>
    </row>
    <row r="39893" spans="5:62" ht="14.25" customHeight="1" x14ac:dyDescent="0.25">
      <c r="E39893" s="113"/>
      <c r="H39893" s="133"/>
      <c r="T39893" s="133"/>
      <c r="X39893" s="131"/>
      <c r="Y39893" s="133"/>
      <c r="AJ39893" s="133"/>
      <c r="AO39893" s="135"/>
      <c r="AP39893" s="135"/>
      <c r="BJ39893" s="136"/>
    </row>
    <row r="39894" spans="5:62" ht="14.25" customHeight="1" x14ac:dyDescent="0.25">
      <c r="E39894" s="113"/>
      <c r="H39894" s="133"/>
      <c r="T39894" s="133"/>
      <c r="X39894" s="131"/>
      <c r="Y39894" s="133"/>
      <c r="AJ39894" s="133"/>
      <c r="AO39894" s="135"/>
      <c r="AP39894" s="135"/>
      <c r="BJ39894" s="136"/>
    </row>
    <row r="39895" spans="5:62" ht="14.25" customHeight="1" x14ac:dyDescent="0.25">
      <c r="E39895" s="113"/>
      <c r="H39895" s="133"/>
      <c r="T39895" s="133"/>
      <c r="X39895" s="131"/>
      <c r="Y39895" s="133"/>
      <c r="AJ39895" s="133"/>
      <c r="AO39895" s="135"/>
      <c r="AP39895" s="135"/>
      <c r="BJ39895" s="136"/>
    </row>
    <row r="39896" spans="5:62" ht="14.25" customHeight="1" x14ac:dyDescent="0.25">
      <c r="E39896" s="113"/>
      <c r="H39896" s="133"/>
      <c r="T39896" s="133"/>
      <c r="X39896" s="131"/>
      <c r="Y39896" s="133"/>
      <c r="AJ39896" s="133"/>
      <c r="AO39896" s="135"/>
      <c r="AP39896" s="135"/>
      <c r="BJ39896" s="136"/>
    </row>
    <row r="39897" spans="5:62" ht="14.25" customHeight="1" x14ac:dyDescent="0.25">
      <c r="E39897" s="113"/>
      <c r="H39897" s="133"/>
      <c r="T39897" s="133"/>
      <c r="X39897" s="131"/>
      <c r="Y39897" s="133"/>
      <c r="AJ39897" s="133"/>
      <c r="AO39897" s="135"/>
      <c r="AP39897" s="135"/>
      <c r="BJ39897" s="136"/>
    </row>
    <row r="39898" spans="5:62" ht="14.25" customHeight="1" x14ac:dyDescent="0.25">
      <c r="E39898" s="113"/>
      <c r="H39898" s="133"/>
      <c r="T39898" s="133"/>
      <c r="X39898" s="131"/>
      <c r="Y39898" s="133"/>
      <c r="AJ39898" s="133"/>
      <c r="AO39898" s="135"/>
      <c r="AP39898" s="135"/>
      <c r="BJ39898" s="136"/>
    </row>
    <row r="39899" spans="5:62" ht="14.25" customHeight="1" x14ac:dyDescent="0.25">
      <c r="E39899" s="113"/>
      <c r="H39899" s="133"/>
      <c r="T39899" s="133"/>
      <c r="X39899" s="131"/>
      <c r="Y39899" s="133"/>
      <c r="AJ39899" s="133"/>
      <c r="AO39899" s="135"/>
      <c r="AP39899" s="135"/>
      <c r="BJ39899" s="136"/>
    </row>
    <row r="39900" spans="5:62" ht="14.25" customHeight="1" x14ac:dyDescent="0.25">
      <c r="E39900" s="113"/>
      <c r="H39900" s="133"/>
      <c r="T39900" s="133"/>
      <c r="X39900" s="131"/>
      <c r="Y39900" s="133"/>
      <c r="AJ39900" s="133"/>
      <c r="AO39900" s="135"/>
      <c r="AP39900" s="135"/>
      <c r="BJ39900" s="136"/>
    </row>
    <row r="39901" spans="5:62" ht="14.25" customHeight="1" x14ac:dyDescent="0.25">
      <c r="E39901" s="113"/>
      <c r="H39901" s="133"/>
      <c r="T39901" s="133"/>
      <c r="X39901" s="131"/>
      <c r="Y39901" s="133"/>
      <c r="AJ39901" s="133"/>
      <c r="AO39901" s="135"/>
      <c r="AP39901" s="135"/>
      <c r="BJ39901" s="136"/>
    </row>
    <row r="39902" spans="5:62" ht="14.25" customHeight="1" x14ac:dyDescent="0.25">
      <c r="E39902" s="113"/>
      <c r="H39902" s="133"/>
      <c r="T39902" s="133"/>
      <c r="X39902" s="131"/>
      <c r="Y39902" s="133"/>
      <c r="AJ39902" s="133"/>
      <c r="AO39902" s="135"/>
      <c r="AP39902" s="135"/>
      <c r="BJ39902" s="136"/>
    </row>
    <row r="39903" spans="5:62" ht="14.25" customHeight="1" x14ac:dyDescent="0.25">
      <c r="E39903" s="113"/>
      <c r="H39903" s="133"/>
      <c r="T39903" s="133"/>
      <c r="X39903" s="131"/>
      <c r="Y39903" s="133"/>
      <c r="AJ39903" s="133"/>
      <c r="AO39903" s="135"/>
      <c r="AP39903" s="135"/>
      <c r="BJ39903" s="136"/>
    </row>
    <row r="39904" spans="5:62" ht="14.25" customHeight="1" x14ac:dyDescent="0.25">
      <c r="E39904" s="113"/>
      <c r="H39904" s="133"/>
      <c r="T39904" s="133"/>
      <c r="X39904" s="131"/>
      <c r="Y39904" s="133"/>
      <c r="AJ39904" s="133"/>
      <c r="AO39904" s="135"/>
      <c r="AP39904" s="135"/>
      <c r="BJ39904" s="136"/>
    </row>
    <row r="39905" spans="5:62" ht="14.25" customHeight="1" x14ac:dyDescent="0.25">
      <c r="E39905" s="113"/>
      <c r="H39905" s="133"/>
      <c r="T39905" s="133"/>
      <c r="X39905" s="131"/>
      <c r="Y39905" s="133"/>
      <c r="AJ39905" s="133"/>
      <c r="AO39905" s="135"/>
      <c r="AP39905" s="135"/>
      <c r="BJ39905" s="136"/>
    </row>
    <row r="39906" spans="5:62" ht="14.25" customHeight="1" x14ac:dyDescent="0.25">
      <c r="E39906" s="113"/>
      <c r="H39906" s="133"/>
      <c r="T39906" s="133"/>
      <c r="X39906" s="131"/>
      <c r="Y39906" s="133"/>
      <c r="AJ39906" s="133"/>
      <c r="AO39906" s="135"/>
      <c r="AP39906" s="135"/>
      <c r="BJ39906" s="136"/>
    </row>
    <row r="39907" spans="5:62" ht="14.25" customHeight="1" x14ac:dyDescent="0.25">
      <c r="E39907" s="113"/>
      <c r="H39907" s="133"/>
      <c r="T39907" s="133"/>
      <c r="X39907" s="131"/>
      <c r="Y39907" s="133"/>
      <c r="AJ39907" s="133"/>
      <c r="AO39907" s="135"/>
      <c r="AP39907" s="135"/>
      <c r="BJ39907" s="136"/>
    </row>
    <row r="39908" spans="5:62" ht="14.25" customHeight="1" x14ac:dyDescent="0.25">
      <c r="E39908" s="113"/>
      <c r="H39908" s="133"/>
      <c r="T39908" s="133"/>
      <c r="X39908" s="131"/>
      <c r="Y39908" s="133"/>
      <c r="AJ39908" s="133"/>
      <c r="AO39908" s="135"/>
      <c r="AP39908" s="135"/>
      <c r="BJ39908" s="136"/>
    </row>
    <row r="39909" spans="5:62" ht="14.25" customHeight="1" x14ac:dyDescent="0.25">
      <c r="E39909" s="113"/>
      <c r="H39909" s="133"/>
      <c r="T39909" s="133"/>
      <c r="X39909" s="131"/>
      <c r="Y39909" s="133"/>
      <c r="AJ39909" s="133"/>
      <c r="AO39909" s="135"/>
      <c r="AP39909" s="135"/>
      <c r="BJ39909" s="136"/>
    </row>
    <row r="39910" spans="5:62" ht="14.25" customHeight="1" x14ac:dyDescent="0.25">
      <c r="E39910" s="113"/>
      <c r="H39910" s="133"/>
      <c r="T39910" s="133"/>
      <c r="X39910" s="131"/>
      <c r="Y39910" s="133"/>
      <c r="AJ39910" s="133"/>
      <c r="AO39910" s="135"/>
      <c r="AP39910" s="135"/>
      <c r="BJ39910" s="136"/>
    </row>
    <row r="39911" spans="5:62" ht="14.25" customHeight="1" x14ac:dyDescent="0.25">
      <c r="E39911" s="113"/>
      <c r="H39911" s="133"/>
      <c r="T39911" s="133"/>
      <c r="X39911" s="131"/>
      <c r="Y39911" s="133"/>
      <c r="AJ39911" s="133"/>
      <c r="AO39911" s="135"/>
      <c r="AP39911" s="135"/>
      <c r="BJ39911" s="136"/>
    </row>
    <row r="39912" spans="5:62" ht="14.25" customHeight="1" x14ac:dyDescent="0.25">
      <c r="E39912" s="113"/>
      <c r="H39912" s="133"/>
      <c r="T39912" s="133"/>
      <c r="X39912" s="131"/>
      <c r="Y39912" s="133"/>
      <c r="AJ39912" s="133"/>
      <c r="AO39912" s="135"/>
      <c r="AP39912" s="135"/>
      <c r="BJ39912" s="136"/>
    </row>
    <row r="39913" spans="5:62" ht="14.25" customHeight="1" x14ac:dyDescent="0.25">
      <c r="E39913" s="113"/>
      <c r="H39913" s="133"/>
      <c r="T39913" s="133"/>
      <c r="X39913" s="131"/>
      <c r="Y39913" s="133"/>
      <c r="AJ39913" s="133"/>
      <c r="AO39913" s="135"/>
      <c r="AP39913" s="135"/>
      <c r="BJ39913" s="136"/>
    </row>
    <row r="39914" spans="5:62" ht="14.25" customHeight="1" x14ac:dyDescent="0.25">
      <c r="E39914" s="113"/>
      <c r="H39914" s="133"/>
      <c r="T39914" s="133"/>
      <c r="X39914" s="131"/>
      <c r="Y39914" s="133"/>
      <c r="AJ39914" s="133"/>
      <c r="AO39914" s="135"/>
      <c r="AP39914" s="135"/>
      <c r="BJ39914" s="136"/>
    </row>
    <row r="39915" spans="5:62" ht="14.25" customHeight="1" x14ac:dyDescent="0.25">
      <c r="E39915" s="113"/>
      <c r="H39915" s="133"/>
      <c r="T39915" s="133"/>
      <c r="X39915" s="131"/>
      <c r="Y39915" s="133"/>
      <c r="AJ39915" s="133"/>
      <c r="AO39915" s="135"/>
      <c r="AP39915" s="135"/>
      <c r="BJ39915" s="136"/>
    </row>
    <row r="39916" spans="5:62" ht="14.25" customHeight="1" x14ac:dyDescent="0.25">
      <c r="E39916" s="113"/>
      <c r="H39916" s="133"/>
      <c r="T39916" s="133"/>
      <c r="X39916" s="131"/>
      <c r="Y39916" s="133"/>
      <c r="AJ39916" s="133"/>
      <c r="AO39916" s="135"/>
      <c r="AP39916" s="135"/>
      <c r="BJ39916" s="136"/>
    </row>
    <row r="39917" spans="5:62" ht="14.25" customHeight="1" x14ac:dyDescent="0.25">
      <c r="E39917" s="113"/>
      <c r="H39917" s="133"/>
      <c r="T39917" s="133"/>
      <c r="X39917" s="131"/>
      <c r="Y39917" s="133"/>
      <c r="AJ39917" s="133"/>
      <c r="AO39917" s="135"/>
      <c r="AP39917" s="135"/>
      <c r="BJ39917" s="136"/>
    </row>
    <row r="39918" spans="5:62" ht="14.25" customHeight="1" x14ac:dyDescent="0.25">
      <c r="E39918" s="113"/>
      <c r="H39918" s="133"/>
      <c r="T39918" s="133"/>
      <c r="X39918" s="131"/>
      <c r="Y39918" s="133"/>
      <c r="AJ39918" s="133"/>
      <c r="AO39918" s="135"/>
      <c r="AP39918" s="135"/>
      <c r="BJ39918" s="136"/>
    </row>
    <row r="39919" spans="5:62" ht="14.25" customHeight="1" x14ac:dyDescent="0.25">
      <c r="E39919" s="113"/>
      <c r="H39919" s="133"/>
      <c r="T39919" s="133"/>
      <c r="X39919" s="131"/>
      <c r="Y39919" s="133"/>
      <c r="AJ39919" s="133"/>
      <c r="AO39919" s="135"/>
      <c r="AP39919" s="135"/>
      <c r="BJ39919" s="136"/>
    </row>
    <row r="39920" spans="5:62" ht="14.25" customHeight="1" x14ac:dyDescent="0.25">
      <c r="E39920" s="113"/>
      <c r="H39920" s="133"/>
      <c r="T39920" s="133"/>
      <c r="X39920" s="131"/>
      <c r="Y39920" s="133"/>
      <c r="AJ39920" s="133"/>
      <c r="AO39920" s="135"/>
      <c r="AP39920" s="135"/>
      <c r="BJ39920" s="136"/>
    </row>
    <row r="39921" spans="5:62" ht="14.25" customHeight="1" x14ac:dyDescent="0.25">
      <c r="E39921" s="113"/>
      <c r="H39921" s="133"/>
      <c r="T39921" s="133"/>
      <c r="X39921" s="131"/>
      <c r="Y39921" s="133"/>
      <c r="AJ39921" s="133"/>
      <c r="AO39921" s="135"/>
      <c r="AP39921" s="135"/>
      <c r="BJ39921" s="136"/>
    </row>
    <row r="39922" spans="5:62" ht="14.25" customHeight="1" x14ac:dyDescent="0.25">
      <c r="E39922" s="113"/>
      <c r="H39922" s="133"/>
      <c r="T39922" s="133"/>
      <c r="X39922" s="131"/>
      <c r="Y39922" s="133"/>
      <c r="AJ39922" s="133"/>
      <c r="AO39922" s="135"/>
      <c r="AP39922" s="135"/>
      <c r="BJ39922" s="136"/>
    </row>
    <row r="39923" spans="5:62" ht="14.25" customHeight="1" x14ac:dyDescent="0.25">
      <c r="E39923" s="113"/>
      <c r="H39923" s="133"/>
      <c r="T39923" s="133"/>
      <c r="X39923" s="131"/>
      <c r="Y39923" s="133"/>
      <c r="AJ39923" s="133"/>
      <c r="AO39923" s="135"/>
      <c r="AP39923" s="135"/>
      <c r="BJ39923" s="136"/>
    </row>
    <row r="39924" spans="5:62" ht="14.25" customHeight="1" x14ac:dyDescent="0.25">
      <c r="E39924" s="113"/>
      <c r="H39924" s="133"/>
      <c r="T39924" s="133"/>
      <c r="X39924" s="131"/>
      <c r="Y39924" s="133"/>
      <c r="AJ39924" s="133"/>
      <c r="AO39924" s="135"/>
      <c r="AP39924" s="135"/>
      <c r="BJ39924" s="136"/>
    </row>
    <row r="39925" spans="5:62" ht="14.25" customHeight="1" x14ac:dyDescent="0.25">
      <c r="E39925" s="113"/>
      <c r="H39925" s="133"/>
      <c r="T39925" s="133"/>
      <c r="X39925" s="131"/>
      <c r="Y39925" s="133"/>
      <c r="AJ39925" s="133"/>
      <c r="AO39925" s="135"/>
      <c r="AP39925" s="135"/>
      <c r="BJ39925" s="136"/>
    </row>
    <row r="39926" spans="5:62" ht="14.25" customHeight="1" x14ac:dyDescent="0.25">
      <c r="E39926" s="113"/>
      <c r="H39926" s="133"/>
      <c r="T39926" s="133"/>
      <c r="X39926" s="131"/>
      <c r="Y39926" s="133"/>
      <c r="AJ39926" s="133"/>
      <c r="AO39926" s="135"/>
      <c r="AP39926" s="135"/>
      <c r="BJ39926" s="136"/>
    </row>
    <row r="39927" spans="5:62" ht="14.25" customHeight="1" x14ac:dyDescent="0.25">
      <c r="E39927" s="113"/>
      <c r="H39927" s="133"/>
      <c r="T39927" s="133"/>
      <c r="X39927" s="131"/>
      <c r="Y39927" s="133"/>
      <c r="AJ39927" s="133"/>
      <c r="AO39927" s="135"/>
      <c r="AP39927" s="135"/>
      <c r="BJ39927" s="136"/>
    </row>
    <row r="39928" spans="5:62" ht="14.25" customHeight="1" x14ac:dyDescent="0.25">
      <c r="E39928" s="113"/>
      <c r="H39928" s="133"/>
      <c r="T39928" s="133"/>
      <c r="X39928" s="131"/>
      <c r="Y39928" s="133"/>
      <c r="AJ39928" s="133"/>
      <c r="AO39928" s="135"/>
      <c r="AP39928" s="135"/>
      <c r="BJ39928" s="136"/>
    </row>
    <row r="39929" spans="5:62" ht="14.25" customHeight="1" x14ac:dyDescent="0.25">
      <c r="E39929" s="113"/>
      <c r="H39929" s="133"/>
      <c r="T39929" s="133"/>
      <c r="X39929" s="131"/>
      <c r="Y39929" s="133"/>
      <c r="AJ39929" s="133"/>
      <c r="AO39929" s="135"/>
      <c r="AP39929" s="135"/>
      <c r="BJ39929" s="136"/>
    </row>
    <row r="39930" spans="5:62" ht="14.25" customHeight="1" x14ac:dyDescent="0.25">
      <c r="E39930" s="113"/>
      <c r="H39930" s="133"/>
      <c r="T39930" s="133"/>
      <c r="X39930" s="131"/>
      <c r="Y39930" s="133"/>
      <c r="AJ39930" s="133"/>
      <c r="AO39930" s="135"/>
      <c r="AP39930" s="135"/>
      <c r="BJ39930" s="136"/>
    </row>
    <row r="39931" spans="5:62" ht="14.25" customHeight="1" x14ac:dyDescent="0.25">
      <c r="E39931" s="113"/>
      <c r="H39931" s="133"/>
      <c r="T39931" s="133"/>
      <c r="X39931" s="131"/>
      <c r="Y39931" s="133"/>
      <c r="AJ39931" s="133"/>
      <c r="AO39931" s="135"/>
      <c r="AP39931" s="135"/>
      <c r="BJ39931" s="136"/>
    </row>
    <row r="39932" spans="5:62" ht="14.25" customHeight="1" x14ac:dyDescent="0.25">
      <c r="E39932" s="113"/>
      <c r="H39932" s="133"/>
      <c r="T39932" s="133"/>
      <c r="X39932" s="131"/>
      <c r="Y39932" s="133"/>
      <c r="AJ39932" s="133"/>
      <c r="AO39932" s="135"/>
      <c r="AP39932" s="135"/>
      <c r="BJ39932" s="136"/>
    </row>
    <row r="39933" spans="5:62" ht="14.25" customHeight="1" x14ac:dyDescent="0.25">
      <c r="E39933" s="113"/>
      <c r="H39933" s="133"/>
      <c r="T39933" s="133"/>
      <c r="X39933" s="131"/>
      <c r="Y39933" s="133"/>
      <c r="AJ39933" s="133"/>
      <c r="AO39933" s="135"/>
      <c r="AP39933" s="135"/>
      <c r="BJ39933" s="136"/>
    </row>
    <row r="39934" spans="5:62" ht="14.25" customHeight="1" x14ac:dyDescent="0.25">
      <c r="E39934" s="113"/>
      <c r="H39934" s="133"/>
      <c r="T39934" s="133"/>
      <c r="X39934" s="131"/>
      <c r="Y39934" s="133"/>
      <c r="AJ39934" s="133"/>
      <c r="AO39934" s="135"/>
      <c r="AP39934" s="135"/>
      <c r="BJ39934" s="136"/>
    </row>
    <row r="39935" spans="5:62" ht="14.25" customHeight="1" x14ac:dyDescent="0.25">
      <c r="E39935" s="113"/>
      <c r="H39935" s="133"/>
      <c r="T39935" s="133"/>
      <c r="X39935" s="131"/>
      <c r="Y39935" s="133"/>
      <c r="AJ39935" s="133"/>
      <c r="AO39935" s="135"/>
      <c r="AP39935" s="135"/>
      <c r="BJ39935" s="136"/>
    </row>
    <row r="39936" spans="5:62" ht="14.25" customHeight="1" x14ac:dyDescent="0.25">
      <c r="E39936" s="113"/>
      <c r="H39936" s="133"/>
      <c r="T39936" s="133"/>
      <c r="X39936" s="131"/>
      <c r="Y39936" s="133"/>
      <c r="AJ39936" s="133"/>
      <c r="AO39936" s="135"/>
      <c r="AP39936" s="135"/>
      <c r="BJ39936" s="136"/>
    </row>
    <row r="39937" spans="5:62" ht="14.25" customHeight="1" x14ac:dyDescent="0.25">
      <c r="E39937" s="113"/>
      <c r="H39937" s="133"/>
      <c r="T39937" s="133"/>
      <c r="X39937" s="131"/>
      <c r="Y39937" s="133"/>
      <c r="AJ39937" s="133"/>
      <c r="AO39937" s="135"/>
      <c r="AP39937" s="135"/>
      <c r="BJ39937" s="136"/>
    </row>
    <row r="39938" spans="5:62" ht="14.25" customHeight="1" x14ac:dyDescent="0.25">
      <c r="E39938" s="113"/>
      <c r="H39938" s="133"/>
      <c r="T39938" s="133"/>
      <c r="X39938" s="131"/>
      <c r="Y39938" s="133"/>
      <c r="AJ39938" s="133"/>
      <c r="AO39938" s="135"/>
      <c r="AP39938" s="135"/>
      <c r="BJ39938" s="136"/>
    </row>
    <row r="39939" spans="5:62" ht="14.25" customHeight="1" x14ac:dyDescent="0.25">
      <c r="E39939" s="113"/>
      <c r="H39939" s="133"/>
      <c r="T39939" s="133"/>
      <c r="X39939" s="131"/>
      <c r="Y39939" s="133"/>
      <c r="AJ39939" s="133"/>
      <c r="AO39939" s="135"/>
      <c r="AP39939" s="135"/>
      <c r="BJ39939" s="136"/>
    </row>
    <row r="39940" spans="5:62" ht="14.25" customHeight="1" x14ac:dyDescent="0.25">
      <c r="E39940" s="113"/>
      <c r="H39940" s="133"/>
      <c r="T39940" s="133"/>
      <c r="X39940" s="131"/>
      <c r="Y39940" s="133"/>
      <c r="AJ39940" s="133"/>
      <c r="AO39940" s="135"/>
      <c r="AP39940" s="135"/>
      <c r="BJ39940" s="136"/>
    </row>
    <row r="39941" spans="5:62" ht="14.25" customHeight="1" x14ac:dyDescent="0.25">
      <c r="E39941" s="113"/>
      <c r="H39941" s="133"/>
      <c r="T39941" s="133"/>
      <c r="X39941" s="131"/>
      <c r="Y39941" s="133"/>
      <c r="AJ39941" s="133"/>
      <c r="AO39941" s="135"/>
      <c r="AP39941" s="135"/>
      <c r="BJ39941" s="136"/>
    </row>
    <row r="39942" spans="5:62" ht="14.25" customHeight="1" x14ac:dyDescent="0.25">
      <c r="E39942" s="113"/>
      <c r="H39942" s="133"/>
      <c r="T39942" s="133"/>
      <c r="X39942" s="131"/>
      <c r="Y39942" s="133"/>
      <c r="AJ39942" s="133"/>
      <c r="AO39942" s="135"/>
      <c r="AP39942" s="135"/>
      <c r="BJ39942" s="136"/>
    </row>
    <row r="39943" spans="5:62" ht="14.25" customHeight="1" x14ac:dyDescent="0.25">
      <c r="E39943" s="113"/>
      <c r="H39943" s="133"/>
      <c r="T39943" s="133"/>
      <c r="X39943" s="131"/>
      <c r="Y39943" s="133"/>
      <c r="AJ39943" s="133"/>
      <c r="AO39943" s="135"/>
      <c r="AP39943" s="135"/>
      <c r="BJ39943" s="136"/>
    </row>
    <row r="39944" spans="5:62" ht="14.25" customHeight="1" x14ac:dyDescent="0.25">
      <c r="E39944" s="113"/>
      <c r="H39944" s="133"/>
      <c r="T39944" s="133"/>
      <c r="X39944" s="131"/>
      <c r="Y39944" s="133"/>
      <c r="AJ39944" s="133"/>
      <c r="AO39944" s="135"/>
      <c r="AP39944" s="135"/>
      <c r="BJ39944" s="136"/>
    </row>
    <row r="39945" spans="5:62" ht="14.25" customHeight="1" x14ac:dyDescent="0.25">
      <c r="E39945" s="113"/>
      <c r="H39945" s="133"/>
      <c r="T39945" s="133"/>
      <c r="X39945" s="131"/>
      <c r="Y39945" s="133"/>
      <c r="AJ39945" s="133"/>
      <c r="AO39945" s="135"/>
      <c r="AP39945" s="135"/>
      <c r="BJ39945" s="136"/>
    </row>
    <row r="39946" spans="5:62" ht="14.25" customHeight="1" x14ac:dyDescent="0.25">
      <c r="E39946" s="113"/>
      <c r="H39946" s="133"/>
      <c r="T39946" s="133"/>
      <c r="X39946" s="131"/>
      <c r="Y39946" s="133"/>
      <c r="AJ39946" s="133"/>
      <c r="AO39946" s="135"/>
      <c r="AP39946" s="135"/>
      <c r="BJ39946" s="136"/>
    </row>
    <row r="39947" spans="5:62" ht="14.25" customHeight="1" x14ac:dyDescent="0.25">
      <c r="E39947" s="113"/>
      <c r="H39947" s="133"/>
      <c r="T39947" s="133"/>
      <c r="X39947" s="131"/>
      <c r="Y39947" s="133"/>
      <c r="AJ39947" s="133"/>
      <c r="AO39947" s="135"/>
      <c r="AP39947" s="135"/>
      <c r="BJ39947" s="136"/>
    </row>
    <row r="39948" spans="5:62" ht="14.25" customHeight="1" x14ac:dyDescent="0.25">
      <c r="E39948" s="113"/>
      <c r="H39948" s="133"/>
      <c r="T39948" s="133"/>
      <c r="X39948" s="131"/>
      <c r="Y39948" s="133"/>
      <c r="AJ39948" s="133"/>
      <c r="AO39948" s="135"/>
      <c r="AP39948" s="135"/>
      <c r="BJ39948" s="136"/>
    </row>
    <row r="39949" spans="5:62" ht="14.25" customHeight="1" x14ac:dyDescent="0.25">
      <c r="E39949" s="113"/>
      <c r="H39949" s="133"/>
      <c r="T39949" s="133"/>
      <c r="X39949" s="131"/>
      <c r="Y39949" s="133"/>
      <c r="AJ39949" s="133"/>
      <c r="AO39949" s="135"/>
      <c r="AP39949" s="135"/>
      <c r="BJ39949" s="136"/>
    </row>
    <row r="39950" spans="5:62" ht="14.25" customHeight="1" x14ac:dyDescent="0.25">
      <c r="E39950" s="113"/>
      <c r="H39950" s="133"/>
      <c r="T39950" s="133"/>
      <c r="X39950" s="131"/>
      <c r="Y39950" s="133"/>
      <c r="AJ39950" s="133"/>
      <c r="AO39950" s="135"/>
      <c r="AP39950" s="135"/>
      <c r="BJ39950" s="136"/>
    </row>
    <row r="39951" spans="5:62" ht="14.25" customHeight="1" x14ac:dyDescent="0.25">
      <c r="E39951" s="113"/>
      <c r="H39951" s="133"/>
      <c r="T39951" s="133"/>
      <c r="X39951" s="131"/>
      <c r="Y39951" s="133"/>
      <c r="AJ39951" s="133"/>
      <c r="AO39951" s="135"/>
      <c r="AP39951" s="135"/>
      <c r="BJ39951" s="136"/>
    </row>
    <row r="39952" spans="5:62" ht="14.25" customHeight="1" x14ac:dyDescent="0.25">
      <c r="E39952" s="113"/>
      <c r="H39952" s="133"/>
      <c r="T39952" s="133"/>
      <c r="X39952" s="131"/>
      <c r="Y39952" s="133"/>
      <c r="AJ39952" s="133"/>
      <c r="AO39952" s="135"/>
      <c r="AP39952" s="135"/>
      <c r="BJ39952" s="136"/>
    </row>
    <row r="39953" spans="5:62" ht="14.25" customHeight="1" x14ac:dyDescent="0.25">
      <c r="E39953" s="113"/>
      <c r="H39953" s="133"/>
      <c r="T39953" s="133"/>
      <c r="X39953" s="131"/>
      <c r="Y39953" s="133"/>
      <c r="AJ39953" s="133"/>
      <c r="AO39953" s="135"/>
      <c r="AP39953" s="135"/>
      <c r="BJ39953" s="136"/>
    </row>
    <row r="39954" spans="5:62" ht="14.25" customHeight="1" x14ac:dyDescent="0.25">
      <c r="E39954" s="113"/>
      <c r="H39954" s="133"/>
      <c r="T39954" s="133"/>
      <c r="X39954" s="131"/>
      <c r="Y39954" s="133"/>
      <c r="AJ39954" s="133"/>
      <c r="AO39954" s="135"/>
      <c r="AP39954" s="135"/>
      <c r="BJ39954" s="136"/>
    </row>
    <row r="39955" spans="5:62" ht="14.25" customHeight="1" x14ac:dyDescent="0.25">
      <c r="E39955" s="113"/>
      <c r="H39955" s="133"/>
      <c r="T39955" s="133"/>
      <c r="X39955" s="131"/>
      <c r="Y39955" s="133"/>
      <c r="AJ39955" s="133"/>
      <c r="AO39955" s="135"/>
      <c r="AP39955" s="135"/>
      <c r="BJ39955" s="136"/>
    </row>
    <row r="39956" spans="5:62" ht="14.25" customHeight="1" x14ac:dyDescent="0.25">
      <c r="E39956" s="113"/>
      <c r="H39956" s="133"/>
      <c r="T39956" s="133"/>
      <c r="X39956" s="131"/>
      <c r="Y39956" s="133"/>
      <c r="AJ39956" s="133"/>
      <c r="AO39956" s="135"/>
      <c r="AP39956" s="135"/>
      <c r="BJ39956" s="136"/>
    </row>
    <row r="39957" spans="5:62" ht="14.25" customHeight="1" x14ac:dyDescent="0.25">
      <c r="E39957" s="113"/>
      <c r="H39957" s="133"/>
      <c r="T39957" s="133"/>
      <c r="X39957" s="131"/>
      <c r="Y39957" s="133"/>
      <c r="AJ39957" s="133"/>
      <c r="AO39957" s="135"/>
      <c r="AP39957" s="135"/>
      <c r="BJ39957" s="136"/>
    </row>
    <row r="39958" spans="5:62" ht="14.25" customHeight="1" x14ac:dyDescent="0.25">
      <c r="E39958" s="113"/>
      <c r="H39958" s="133"/>
      <c r="T39958" s="133"/>
      <c r="X39958" s="131"/>
      <c r="Y39958" s="133"/>
      <c r="AJ39958" s="133"/>
      <c r="AO39958" s="135"/>
      <c r="AP39958" s="135"/>
      <c r="BJ39958" s="136"/>
    </row>
    <row r="39959" spans="5:62" ht="14.25" customHeight="1" x14ac:dyDescent="0.25">
      <c r="E39959" s="113"/>
      <c r="H39959" s="133"/>
      <c r="T39959" s="133"/>
      <c r="X39959" s="131"/>
      <c r="Y39959" s="133"/>
      <c r="AJ39959" s="133"/>
      <c r="AO39959" s="135"/>
      <c r="AP39959" s="135"/>
      <c r="BJ39959" s="136"/>
    </row>
    <row r="39960" spans="5:62" ht="14.25" customHeight="1" x14ac:dyDescent="0.25">
      <c r="E39960" s="113"/>
      <c r="H39960" s="133"/>
      <c r="T39960" s="133"/>
      <c r="X39960" s="131"/>
      <c r="Y39960" s="133"/>
      <c r="AJ39960" s="133"/>
      <c r="AO39960" s="135"/>
      <c r="AP39960" s="135"/>
      <c r="BJ39960" s="136"/>
    </row>
    <row r="39961" spans="5:62" ht="14.25" customHeight="1" x14ac:dyDescent="0.25">
      <c r="E39961" s="113"/>
      <c r="H39961" s="133"/>
      <c r="T39961" s="133"/>
      <c r="X39961" s="131"/>
      <c r="Y39961" s="133"/>
      <c r="AJ39961" s="133"/>
      <c r="AO39961" s="135"/>
      <c r="AP39961" s="135"/>
      <c r="BJ39961" s="136"/>
    </row>
    <row r="39962" spans="5:62" ht="14.25" customHeight="1" x14ac:dyDescent="0.25">
      <c r="E39962" s="113"/>
      <c r="H39962" s="133"/>
      <c r="T39962" s="133"/>
      <c r="X39962" s="131"/>
      <c r="Y39962" s="133"/>
      <c r="AJ39962" s="133"/>
      <c r="AO39962" s="135"/>
      <c r="AP39962" s="135"/>
      <c r="BJ39962" s="136"/>
    </row>
    <row r="39963" spans="5:62" ht="14.25" customHeight="1" x14ac:dyDescent="0.25">
      <c r="E39963" s="113"/>
      <c r="H39963" s="133"/>
      <c r="T39963" s="133"/>
      <c r="X39963" s="131"/>
      <c r="Y39963" s="133"/>
      <c r="AJ39963" s="133"/>
      <c r="AO39963" s="135"/>
      <c r="AP39963" s="135"/>
      <c r="BJ39963" s="136"/>
    </row>
    <row r="39964" spans="5:62" ht="14.25" customHeight="1" x14ac:dyDescent="0.25">
      <c r="E39964" s="113"/>
      <c r="H39964" s="133"/>
      <c r="T39964" s="133"/>
      <c r="X39964" s="131"/>
      <c r="Y39964" s="133"/>
      <c r="AJ39964" s="133"/>
      <c r="AO39964" s="135"/>
      <c r="AP39964" s="135"/>
      <c r="BJ39964" s="136"/>
    </row>
    <row r="39965" spans="5:62" ht="14.25" customHeight="1" x14ac:dyDescent="0.25">
      <c r="E39965" s="113"/>
      <c r="H39965" s="133"/>
      <c r="T39965" s="133"/>
      <c r="X39965" s="131"/>
      <c r="Y39965" s="133"/>
      <c r="AJ39965" s="133"/>
      <c r="AO39965" s="135"/>
      <c r="AP39965" s="135"/>
      <c r="BJ39965" s="136"/>
    </row>
    <row r="39966" spans="5:62" ht="14.25" customHeight="1" x14ac:dyDescent="0.25">
      <c r="E39966" s="113"/>
      <c r="H39966" s="133"/>
      <c r="T39966" s="133"/>
      <c r="X39966" s="131"/>
      <c r="Y39966" s="133"/>
      <c r="AJ39966" s="133"/>
      <c r="AO39966" s="135"/>
      <c r="AP39966" s="135"/>
      <c r="BJ39966" s="136"/>
    </row>
    <row r="39967" spans="5:62" ht="14.25" customHeight="1" x14ac:dyDescent="0.25">
      <c r="E39967" s="113"/>
      <c r="H39967" s="133"/>
      <c r="T39967" s="133"/>
      <c r="X39967" s="131"/>
      <c r="Y39967" s="133"/>
      <c r="AJ39967" s="133"/>
      <c r="AO39967" s="135"/>
      <c r="AP39967" s="135"/>
      <c r="BJ39967" s="136"/>
    </row>
    <row r="39968" spans="5:62" ht="14.25" customHeight="1" x14ac:dyDescent="0.25">
      <c r="E39968" s="113"/>
      <c r="H39968" s="133"/>
      <c r="T39968" s="133"/>
      <c r="X39968" s="131"/>
      <c r="Y39968" s="133"/>
      <c r="AJ39968" s="133"/>
      <c r="AO39968" s="135"/>
      <c r="AP39968" s="135"/>
      <c r="BJ39968" s="136"/>
    </row>
    <row r="39969" spans="5:62" ht="14.25" customHeight="1" x14ac:dyDescent="0.25">
      <c r="E39969" s="113"/>
      <c r="H39969" s="133"/>
      <c r="T39969" s="133"/>
      <c r="X39969" s="131"/>
      <c r="Y39969" s="133"/>
      <c r="AJ39969" s="133"/>
      <c r="AO39969" s="135"/>
      <c r="AP39969" s="135"/>
      <c r="BJ39969" s="136"/>
    </row>
    <row r="39970" spans="5:62" ht="14.25" customHeight="1" x14ac:dyDescent="0.25">
      <c r="E39970" s="113"/>
      <c r="H39970" s="133"/>
      <c r="T39970" s="133"/>
      <c r="X39970" s="131"/>
      <c r="Y39970" s="133"/>
      <c r="AJ39970" s="133"/>
      <c r="AO39970" s="135"/>
      <c r="AP39970" s="135"/>
      <c r="BJ39970" s="136"/>
    </row>
    <row r="39971" spans="5:62" ht="14.25" customHeight="1" x14ac:dyDescent="0.25">
      <c r="E39971" s="113"/>
      <c r="H39971" s="133"/>
      <c r="T39971" s="133"/>
      <c r="X39971" s="131"/>
      <c r="Y39971" s="133"/>
      <c r="AJ39971" s="133"/>
      <c r="AO39971" s="135"/>
      <c r="AP39971" s="135"/>
      <c r="BJ39971" s="136"/>
    </row>
    <row r="39972" spans="5:62" ht="14.25" customHeight="1" x14ac:dyDescent="0.25">
      <c r="E39972" s="113"/>
      <c r="H39972" s="133"/>
      <c r="T39972" s="133"/>
      <c r="X39972" s="131"/>
      <c r="Y39972" s="133"/>
      <c r="AJ39972" s="133"/>
      <c r="AO39972" s="135"/>
      <c r="AP39972" s="135"/>
      <c r="BJ39972" s="136"/>
    </row>
    <row r="39973" spans="5:62" ht="14.25" customHeight="1" x14ac:dyDescent="0.25">
      <c r="E39973" s="113"/>
      <c r="H39973" s="133"/>
      <c r="T39973" s="133"/>
      <c r="X39973" s="131"/>
      <c r="Y39973" s="133"/>
      <c r="AJ39973" s="133"/>
      <c r="AO39973" s="135"/>
      <c r="AP39973" s="135"/>
      <c r="BJ39973" s="136"/>
    </row>
    <row r="39974" spans="5:62" ht="14.25" customHeight="1" x14ac:dyDescent="0.25">
      <c r="E39974" s="113"/>
      <c r="H39974" s="133"/>
      <c r="T39974" s="133"/>
      <c r="X39974" s="131"/>
      <c r="Y39974" s="133"/>
      <c r="AJ39974" s="133"/>
      <c r="AO39974" s="135"/>
      <c r="AP39974" s="135"/>
      <c r="BJ39974" s="136"/>
    </row>
    <row r="39975" spans="5:62" ht="14.25" customHeight="1" x14ac:dyDescent="0.25">
      <c r="E39975" s="113"/>
      <c r="H39975" s="133"/>
      <c r="T39975" s="133"/>
      <c r="X39975" s="131"/>
      <c r="Y39975" s="133"/>
      <c r="AJ39975" s="133"/>
      <c r="AO39975" s="135"/>
      <c r="AP39975" s="135"/>
      <c r="BJ39975" s="136"/>
    </row>
    <row r="39976" spans="5:62" ht="14.25" customHeight="1" x14ac:dyDescent="0.25">
      <c r="E39976" s="113"/>
      <c r="H39976" s="133"/>
      <c r="T39976" s="133"/>
      <c r="X39976" s="131"/>
      <c r="Y39976" s="133"/>
      <c r="AJ39976" s="133"/>
      <c r="AO39976" s="135"/>
      <c r="AP39976" s="135"/>
      <c r="BJ39976" s="136"/>
    </row>
    <row r="39977" spans="5:62" ht="14.25" customHeight="1" x14ac:dyDescent="0.25">
      <c r="E39977" s="113"/>
      <c r="H39977" s="133"/>
      <c r="T39977" s="133"/>
      <c r="X39977" s="131"/>
      <c r="Y39977" s="133"/>
      <c r="AJ39977" s="133"/>
      <c r="AO39977" s="135"/>
      <c r="AP39977" s="135"/>
      <c r="BJ39977" s="136"/>
    </row>
    <row r="39978" spans="5:62" ht="14.25" customHeight="1" x14ac:dyDescent="0.25">
      <c r="E39978" s="113"/>
      <c r="H39978" s="133"/>
      <c r="T39978" s="133"/>
      <c r="X39978" s="131"/>
      <c r="Y39978" s="133"/>
      <c r="AJ39978" s="133"/>
      <c r="AO39978" s="135"/>
      <c r="AP39978" s="135"/>
      <c r="BJ39978" s="136"/>
    </row>
    <row r="39979" spans="5:62" ht="14.25" customHeight="1" x14ac:dyDescent="0.25">
      <c r="E39979" s="113"/>
      <c r="H39979" s="133"/>
      <c r="T39979" s="133"/>
      <c r="X39979" s="131"/>
      <c r="Y39979" s="133"/>
      <c r="AJ39979" s="133"/>
      <c r="AO39979" s="135"/>
      <c r="AP39979" s="135"/>
      <c r="BJ39979" s="136"/>
    </row>
    <row r="39980" spans="5:62" ht="14.25" customHeight="1" x14ac:dyDescent="0.25">
      <c r="E39980" s="113"/>
      <c r="H39980" s="133"/>
      <c r="T39980" s="133"/>
      <c r="X39980" s="131"/>
      <c r="Y39980" s="133"/>
      <c r="AJ39980" s="133"/>
      <c r="AO39980" s="135"/>
      <c r="AP39980" s="135"/>
      <c r="BJ39980" s="136"/>
    </row>
    <row r="39981" spans="5:62" ht="14.25" customHeight="1" x14ac:dyDescent="0.25">
      <c r="E39981" s="113"/>
      <c r="H39981" s="133"/>
      <c r="T39981" s="133"/>
      <c r="X39981" s="131"/>
      <c r="Y39981" s="133"/>
      <c r="AJ39981" s="133"/>
      <c r="AO39981" s="135"/>
      <c r="AP39981" s="135"/>
      <c r="BJ39981" s="136"/>
    </row>
    <row r="39982" spans="5:62" ht="14.25" customHeight="1" x14ac:dyDescent="0.25">
      <c r="E39982" s="113"/>
      <c r="H39982" s="133"/>
      <c r="T39982" s="133"/>
      <c r="X39982" s="131"/>
      <c r="Y39982" s="133"/>
      <c r="AJ39982" s="133"/>
      <c r="AO39982" s="135"/>
      <c r="AP39982" s="135"/>
      <c r="BJ39982" s="136"/>
    </row>
    <row r="39983" spans="5:62" ht="14.25" customHeight="1" x14ac:dyDescent="0.25">
      <c r="E39983" s="113"/>
      <c r="H39983" s="133"/>
      <c r="T39983" s="133"/>
      <c r="X39983" s="131"/>
      <c r="Y39983" s="133"/>
      <c r="AJ39983" s="133"/>
      <c r="AO39983" s="135"/>
      <c r="AP39983" s="135"/>
      <c r="BJ39983" s="136"/>
    </row>
    <row r="39984" spans="5:62" ht="14.25" customHeight="1" x14ac:dyDescent="0.25">
      <c r="E39984" s="113"/>
      <c r="H39984" s="133"/>
      <c r="T39984" s="133"/>
      <c r="X39984" s="131"/>
      <c r="Y39984" s="133"/>
      <c r="AJ39984" s="133"/>
      <c r="AO39984" s="135"/>
      <c r="AP39984" s="135"/>
      <c r="BJ39984" s="136"/>
    </row>
    <row r="39985" spans="5:62" ht="14.25" customHeight="1" x14ac:dyDescent="0.25">
      <c r="E39985" s="113"/>
      <c r="H39985" s="133"/>
      <c r="T39985" s="133"/>
      <c r="X39985" s="131"/>
      <c r="Y39985" s="133"/>
      <c r="AJ39985" s="133"/>
      <c r="AO39985" s="135"/>
      <c r="AP39985" s="135"/>
      <c r="BJ39985" s="136"/>
    </row>
    <row r="39986" spans="5:62" ht="14.25" customHeight="1" x14ac:dyDescent="0.25">
      <c r="E39986" s="113"/>
      <c r="H39986" s="133"/>
      <c r="T39986" s="133"/>
      <c r="X39986" s="131"/>
      <c r="Y39986" s="133"/>
      <c r="AJ39986" s="133"/>
      <c r="AO39986" s="135"/>
      <c r="AP39986" s="135"/>
      <c r="BJ39986" s="136"/>
    </row>
    <row r="39987" spans="5:62" ht="14.25" customHeight="1" x14ac:dyDescent="0.25">
      <c r="E39987" s="113"/>
      <c r="H39987" s="133"/>
      <c r="T39987" s="133"/>
      <c r="X39987" s="131"/>
      <c r="Y39987" s="133"/>
      <c r="AJ39987" s="133"/>
      <c r="AO39987" s="135"/>
      <c r="AP39987" s="135"/>
      <c r="BJ39987" s="136"/>
    </row>
    <row r="39988" spans="5:62" ht="14.25" customHeight="1" x14ac:dyDescent="0.25">
      <c r="E39988" s="113"/>
      <c r="H39988" s="133"/>
      <c r="T39988" s="133"/>
      <c r="X39988" s="131"/>
      <c r="Y39988" s="133"/>
      <c r="AJ39988" s="133"/>
      <c r="AO39988" s="135"/>
      <c r="AP39988" s="135"/>
      <c r="BJ39988" s="136"/>
    </row>
    <row r="39989" spans="5:62" ht="14.25" customHeight="1" x14ac:dyDescent="0.25">
      <c r="E39989" s="113"/>
      <c r="H39989" s="133"/>
      <c r="T39989" s="133"/>
      <c r="X39989" s="131"/>
      <c r="Y39989" s="133"/>
      <c r="AJ39989" s="133"/>
      <c r="AO39989" s="135"/>
      <c r="AP39989" s="135"/>
      <c r="BJ39989" s="136"/>
    </row>
    <row r="39990" spans="5:62" ht="14.25" customHeight="1" x14ac:dyDescent="0.25">
      <c r="E39990" s="113"/>
      <c r="H39990" s="133"/>
      <c r="T39990" s="133"/>
      <c r="X39990" s="131"/>
      <c r="Y39990" s="133"/>
      <c r="AJ39990" s="133"/>
      <c r="AO39990" s="135"/>
      <c r="AP39990" s="135"/>
      <c r="BJ39990" s="136"/>
    </row>
    <row r="39991" spans="5:62" ht="14.25" customHeight="1" x14ac:dyDescent="0.25">
      <c r="E39991" s="113"/>
      <c r="H39991" s="133"/>
      <c r="T39991" s="133"/>
      <c r="X39991" s="131"/>
      <c r="Y39991" s="133"/>
      <c r="AJ39991" s="133"/>
      <c r="AO39991" s="135"/>
      <c r="AP39991" s="135"/>
      <c r="BJ39991" s="136"/>
    </row>
    <row r="39992" spans="5:62" ht="14.25" customHeight="1" x14ac:dyDescent="0.25">
      <c r="E39992" s="113"/>
      <c r="H39992" s="133"/>
      <c r="T39992" s="133"/>
      <c r="X39992" s="131"/>
      <c r="Y39992" s="133"/>
      <c r="AJ39992" s="133"/>
      <c r="AO39992" s="135"/>
      <c r="AP39992" s="135"/>
      <c r="BJ39992" s="136"/>
    </row>
    <row r="39993" spans="5:62" ht="14.25" customHeight="1" x14ac:dyDescent="0.25">
      <c r="E39993" s="113"/>
      <c r="H39993" s="133"/>
      <c r="T39993" s="133"/>
      <c r="X39993" s="131"/>
      <c r="Y39993" s="133"/>
      <c r="AJ39993" s="133"/>
      <c r="AO39993" s="135"/>
      <c r="AP39993" s="135"/>
      <c r="BJ39993" s="136"/>
    </row>
    <row r="39994" spans="5:62" ht="14.25" customHeight="1" x14ac:dyDescent="0.25">
      <c r="E39994" s="113"/>
      <c r="H39994" s="133"/>
      <c r="T39994" s="133"/>
      <c r="X39994" s="131"/>
      <c r="Y39994" s="133"/>
      <c r="AJ39994" s="133"/>
      <c r="AO39994" s="135"/>
      <c r="AP39994" s="135"/>
      <c r="BJ39994" s="136"/>
    </row>
    <row r="39995" spans="5:62" ht="14.25" customHeight="1" x14ac:dyDescent="0.25">
      <c r="E39995" s="113"/>
      <c r="H39995" s="133"/>
      <c r="T39995" s="133"/>
      <c r="X39995" s="131"/>
      <c r="Y39995" s="133"/>
      <c r="AJ39995" s="133"/>
      <c r="AO39995" s="135"/>
      <c r="AP39995" s="135"/>
      <c r="BJ39995" s="136"/>
    </row>
    <row r="39996" spans="5:62" ht="14.25" customHeight="1" x14ac:dyDescent="0.25">
      <c r="E39996" s="113"/>
      <c r="H39996" s="133"/>
      <c r="T39996" s="133"/>
      <c r="X39996" s="131"/>
      <c r="Y39996" s="133"/>
      <c r="AJ39996" s="133"/>
      <c r="AO39996" s="135"/>
      <c r="AP39996" s="135"/>
      <c r="BJ39996" s="136"/>
    </row>
    <row r="39997" spans="5:62" ht="14.25" customHeight="1" x14ac:dyDescent="0.25">
      <c r="E39997" s="113"/>
      <c r="H39997" s="133"/>
      <c r="T39997" s="133"/>
      <c r="X39997" s="131"/>
      <c r="Y39997" s="133"/>
      <c r="AJ39997" s="133"/>
      <c r="AO39997" s="135"/>
      <c r="AP39997" s="135"/>
      <c r="BJ39997" s="136"/>
    </row>
    <row r="39998" spans="5:62" ht="14.25" customHeight="1" x14ac:dyDescent="0.25">
      <c r="E39998" s="113"/>
      <c r="H39998" s="133"/>
      <c r="T39998" s="133"/>
      <c r="X39998" s="131"/>
      <c r="Y39998" s="133"/>
      <c r="AJ39998" s="133"/>
      <c r="AO39998" s="135"/>
      <c r="AP39998" s="135"/>
      <c r="BJ39998" s="136"/>
    </row>
    <row r="39999" spans="5:62" ht="14.25" customHeight="1" x14ac:dyDescent="0.25">
      <c r="E39999" s="113"/>
      <c r="H39999" s="133"/>
      <c r="T39999" s="133"/>
      <c r="X39999" s="131"/>
      <c r="Y39999" s="133"/>
      <c r="AJ39999" s="133"/>
      <c r="AO39999" s="135"/>
      <c r="AP39999" s="135"/>
      <c r="BJ39999" s="136"/>
    </row>
    <row r="40000" spans="5:62" ht="14.25" customHeight="1" x14ac:dyDescent="0.25">
      <c r="E40000" s="113"/>
      <c r="H40000" s="133"/>
      <c r="T40000" s="133"/>
      <c r="X40000" s="131"/>
      <c r="Y40000" s="133"/>
      <c r="AJ40000" s="133"/>
      <c r="AO40000" s="135"/>
      <c r="AP40000" s="135"/>
      <c r="BJ40000" s="136"/>
    </row>
    <row r="40001" spans="5:62" ht="14.25" customHeight="1" x14ac:dyDescent="0.25">
      <c r="E40001" s="113"/>
      <c r="H40001" s="133"/>
      <c r="T40001" s="133"/>
      <c r="X40001" s="131"/>
      <c r="Y40001" s="133"/>
      <c r="AJ40001" s="133"/>
      <c r="AO40001" s="135"/>
      <c r="AP40001" s="135"/>
      <c r="BJ40001" s="136"/>
    </row>
    <row r="40002" spans="5:62" ht="14.25" customHeight="1" x14ac:dyDescent="0.25">
      <c r="E40002" s="113"/>
      <c r="H40002" s="133"/>
      <c r="T40002" s="133"/>
      <c r="X40002" s="131"/>
      <c r="Y40002" s="133"/>
      <c r="AJ40002" s="133"/>
      <c r="AO40002" s="135"/>
      <c r="AP40002" s="135"/>
      <c r="BJ40002" s="136"/>
    </row>
    <row r="40003" spans="5:62" ht="14.25" customHeight="1" x14ac:dyDescent="0.25">
      <c r="E40003" s="113"/>
      <c r="H40003" s="133"/>
      <c r="T40003" s="133"/>
      <c r="X40003" s="131"/>
      <c r="Y40003" s="133"/>
      <c r="AJ40003" s="133"/>
      <c r="AO40003" s="135"/>
      <c r="AP40003" s="135"/>
      <c r="BJ40003" s="136"/>
    </row>
    <row r="40004" spans="5:62" ht="14.25" customHeight="1" x14ac:dyDescent="0.25">
      <c r="E40004" s="113"/>
      <c r="H40004" s="133"/>
      <c r="T40004" s="133"/>
      <c r="X40004" s="131"/>
      <c r="Y40004" s="133"/>
      <c r="AJ40004" s="133"/>
      <c r="AO40004" s="135"/>
      <c r="AP40004" s="135"/>
      <c r="BJ40004" s="136"/>
    </row>
    <row r="40005" spans="5:62" ht="14.25" customHeight="1" x14ac:dyDescent="0.25">
      <c r="E40005" s="113"/>
      <c r="H40005" s="133"/>
      <c r="T40005" s="133"/>
      <c r="X40005" s="131"/>
      <c r="Y40005" s="133"/>
      <c r="AJ40005" s="133"/>
      <c r="AO40005" s="135"/>
      <c r="AP40005" s="135"/>
      <c r="BJ40005" s="136"/>
    </row>
    <row r="40006" spans="5:62" ht="14.25" customHeight="1" x14ac:dyDescent="0.25">
      <c r="E40006" s="113"/>
      <c r="H40006" s="133"/>
      <c r="T40006" s="133"/>
      <c r="X40006" s="131"/>
      <c r="Y40006" s="133"/>
      <c r="AJ40006" s="133"/>
      <c r="AO40006" s="135"/>
      <c r="AP40006" s="135"/>
      <c r="BJ40006" s="136"/>
    </row>
    <row r="40007" spans="5:62" ht="14.25" customHeight="1" x14ac:dyDescent="0.25">
      <c r="E40007" s="113"/>
      <c r="H40007" s="133"/>
      <c r="T40007" s="133"/>
      <c r="X40007" s="131"/>
      <c r="Y40007" s="133"/>
      <c r="AJ40007" s="133"/>
      <c r="AO40007" s="135"/>
      <c r="AP40007" s="135"/>
      <c r="BJ40007" s="136"/>
    </row>
    <row r="40008" spans="5:62" ht="14.25" customHeight="1" x14ac:dyDescent="0.25">
      <c r="E40008" s="113"/>
      <c r="H40008" s="133"/>
      <c r="T40008" s="133"/>
      <c r="X40008" s="131"/>
      <c r="Y40008" s="133"/>
      <c r="AJ40008" s="133"/>
      <c r="AO40008" s="135"/>
      <c r="AP40008" s="135"/>
      <c r="BJ40008" s="136"/>
    </row>
    <row r="40009" spans="5:62" ht="14.25" customHeight="1" x14ac:dyDescent="0.25">
      <c r="E40009" s="113"/>
      <c r="H40009" s="133"/>
      <c r="T40009" s="133"/>
      <c r="X40009" s="131"/>
      <c r="Y40009" s="133"/>
      <c r="AJ40009" s="133"/>
      <c r="AO40009" s="135"/>
      <c r="AP40009" s="135"/>
      <c r="BJ40009" s="136"/>
    </row>
    <row r="40010" spans="5:62" ht="14.25" customHeight="1" x14ac:dyDescent="0.25">
      <c r="E40010" s="113"/>
      <c r="H40010" s="133"/>
      <c r="T40010" s="133"/>
      <c r="X40010" s="131"/>
      <c r="Y40010" s="133"/>
      <c r="AJ40010" s="133"/>
      <c r="AO40010" s="135"/>
      <c r="AP40010" s="135"/>
      <c r="BJ40010" s="136"/>
    </row>
    <row r="40011" spans="5:62" ht="14.25" customHeight="1" x14ac:dyDescent="0.25">
      <c r="E40011" s="113"/>
      <c r="H40011" s="133"/>
      <c r="T40011" s="133"/>
      <c r="X40011" s="131"/>
      <c r="Y40011" s="133"/>
      <c r="AJ40011" s="133"/>
      <c r="AO40011" s="135"/>
      <c r="AP40011" s="135"/>
      <c r="BJ40011" s="136"/>
    </row>
    <row r="40012" spans="5:62" ht="14.25" customHeight="1" x14ac:dyDescent="0.25">
      <c r="E40012" s="113"/>
      <c r="H40012" s="133"/>
      <c r="T40012" s="133"/>
      <c r="X40012" s="131"/>
      <c r="Y40012" s="133"/>
      <c r="AJ40012" s="133"/>
      <c r="AO40012" s="135"/>
      <c r="AP40012" s="135"/>
      <c r="BJ40012" s="136"/>
    </row>
    <row r="40013" spans="5:62" ht="14.25" customHeight="1" x14ac:dyDescent="0.25">
      <c r="E40013" s="113"/>
      <c r="H40013" s="133"/>
      <c r="T40013" s="133"/>
      <c r="X40013" s="131"/>
      <c r="Y40013" s="133"/>
      <c r="AJ40013" s="133"/>
      <c r="AO40013" s="135"/>
      <c r="AP40013" s="135"/>
      <c r="BJ40013" s="136"/>
    </row>
    <row r="40014" spans="5:62" ht="14.25" customHeight="1" x14ac:dyDescent="0.25">
      <c r="E40014" s="113"/>
      <c r="H40014" s="133"/>
      <c r="T40014" s="133"/>
      <c r="X40014" s="131"/>
      <c r="Y40014" s="133"/>
      <c r="AJ40014" s="133"/>
      <c r="AO40014" s="135"/>
      <c r="AP40014" s="135"/>
      <c r="BJ40014" s="136"/>
    </row>
    <row r="40015" spans="5:62" ht="14.25" customHeight="1" x14ac:dyDescent="0.25">
      <c r="E40015" s="113"/>
      <c r="H40015" s="133"/>
      <c r="T40015" s="133"/>
      <c r="X40015" s="131"/>
      <c r="Y40015" s="133"/>
      <c r="AJ40015" s="133"/>
      <c r="AO40015" s="135"/>
      <c r="AP40015" s="135"/>
      <c r="BJ40015" s="136"/>
    </row>
    <row r="40016" spans="5:62" ht="14.25" customHeight="1" x14ac:dyDescent="0.25">
      <c r="E40016" s="113"/>
      <c r="H40016" s="133"/>
      <c r="T40016" s="133"/>
      <c r="X40016" s="131"/>
      <c r="Y40016" s="133"/>
      <c r="AJ40016" s="133"/>
      <c r="AO40016" s="135"/>
      <c r="AP40016" s="135"/>
      <c r="BJ40016" s="136"/>
    </row>
    <row r="40017" spans="5:62" ht="14.25" customHeight="1" x14ac:dyDescent="0.25">
      <c r="E40017" s="113"/>
      <c r="H40017" s="133"/>
      <c r="T40017" s="133"/>
      <c r="X40017" s="131"/>
      <c r="Y40017" s="133"/>
      <c r="AJ40017" s="133"/>
      <c r="AO40017" s="135"/>
      <c r="AP40017" s="135"/>
      <c r="BJ40017" s="136"/>
    </row>
    <row r="40018" spans="5:62" ht="14.25" customHeight="1" x14ac:dyDescent="0.25">
      <c r="E40018" s="113"/>
      <c r="H40018" s="133"/>
      <c r="T40018" s="133"/>
      <c r="X40018" s="131"/>
      <c r="Y40018" s="133"/>
      <c r="AJ40018" s="133"/>
      <c r="AO40018" s="135"/>
      <c r="AP40018" s="135"/>
      <c r="BJ40018" s="136"/>
    </row>
    <row r="40019" spans="5:62" ht="14.25" customHeight="1" x14ac:dyDescent="0.25">
      <c r="E40019" s="113"/>
      <c r="H40019" s="133"/>
      <c r="T40019" s="133"/>
      <c r="X40019" s="131"/>
      <c r="Y40019" s="133"/>
      <c r="AJ40019" s="133"/>
      <c r="AO40019" s="135"/>
      <c r="AP40019" s="135"/>
      <c r="BJ40019" s="136"/>
    </row>
    <row r="40020" spans="5:62" ht="14.25" customHeight="1" x14ac:dyDescent="0.25">
      <c r="E40020" s="113"/>
      <c r="H40020" s="133"/>
      <c r="T40020" s="133"/>
      <c r="X40020" s="131"/>
      <c r="Y40020" s="133"/>
      <c r="AJ40020" s="133"/>
      <c r="AO40020" s="135"/>
      <c r="AP40020" s="135"/>
      <c r="BJ40020" s="136"/>
    </row>
    <row r="40021" spans="5:62" ht="14.25" customHeight="1" x14ac:dyDescent="0.25">
      <c r="E40021" s="113"/>
      <c r="H40021" s="133"/>
      <c r="T40021" s="133"/>
      <c r="X40021" s="131"/>
      <c r="Y40021" s="133"/>
      <c r="AJ40021" s="133"/>
      <c r="AO40021" s="135"/>
      <c r="AP40021" s="135"/>
      <c r="BJ40021" s="136"/>
    </row>
    <row r="40022" spans="5:62" ht="14.25" customHeight="1" x14ac:dyDescent="0.25">
      <c r="E40022" s="113"/>
      <c r="H40022" s="133"/>
      <c r="T40022" s="133"/>
      <c r="X40022" s="131"/>
      <c r="Y40022" s="133"/>
      <c r="AJ40022" s="133"/>
      <c r="AO40022" s="135"/>
      <c r="AP40022" s="135"/>
      <c r="BJ40022" s="136"/>
    </row>
    <row r="40023" spans="5:62" ht="14.25" customHeight="1" x14ac:dyDescent="0.25">
      <c r="E40023" s="113"/>
      <c r="H40023" s="133"/>
      <c r="T40023" s="133"/>
      <c r="X40023" s="131"/>
      <c r="Y40023" s="133"/>
      <c r="AJ40023" s="133"/>
      <c r="AO40023" s="135"/>
      <c r="AP40023" s="135"/>
      <c r="BJ40023" s="136"/>
    </row>
    <row r="40024" spans="5:62" ht="14.25" customHeight="1" x14ac:dyDescent="0.25">
      <c r="E40024" s="113"/>
      <c r="H40024" s="133"/>
      <c r="T40024" s="133"/>
      <c r="X40024" s="131"/>
      <c r="Y40024" s="133"/>
      <c r="AJ40024" s="133"/>
      <c r="AO40024" s="135"/>
      <c r="AP40024" s="135"/>
      <c r="BJ40024" s="136"/>
    </row>
    <row r="40025" spans="5:62" ht="14.25" customHeight="1" x14ac:dyDescent="0.25">
      <c r="E40025" s="113"/>
      <c r="H40025" s="133"/>
      <c r="T40025" s="133"/>
      <c r="X40025" s="131"/>
      <c r="Y40025" s="133"/>
      <c r="AJ40025" s="133"/>
      <c r="AO40025" s="135"/>
      <c r="AP40025" s="135"/>
      <c r="BJ40025" s="136"/>
    </row>
    <row r="40026" spans="5:62" ht="14.25" customHeight="1" x14ac:dyDescent="0.25">
      <c r="E40026" s="113"/>
      <c r="H40026" s="133"/>
      <c r="T40026" s="133"/>
      <c r="X40026" s="131"/>
      <c r="Y40026" s="133"/>
      <c r="AJ40026" s="133"/>
      <c r="AO40026" s="135"/>
      <c r="AP40026" s="135"/>
      <c r="BJ40026" s="136"/>
    </row>
    <row r="40027" spans="5:62" ht="14.25" customHeight="1" x14ac:dyDescent="0.25">
      <c r="E40027" s="113"/>
      <c r="H40027" s="133"/>
      <c r="T40027" s="133"/>
      <c r="X40027" s="131"/>
      <c r="Y40027" s="133"/>
      <c r="AJ40027" s="133"/>
      <c r="AO40027" s="135"/>
      <c r="AP40027" s="135"/>
      <c r="BJ40027" s="136"/>
    </row>
    <row r="40028" spans="5:62" ht="14.25" customHeight="1" x14ac:dyDescent="0.25">
      <c r="E40028" s="113"/>
      <c r="H40028" s="133"/>
      <c r="T40028" s="133"/>
      <c r="X40028" s="131"/>
      <c r="Y40028" s="133"/>
      <c r="AJ40028" s="133"/>
      <c r="AO40028" s="135"/>
      <c r="AP40028" s="135"/>
      <c r="BJ40028" s="136"/>
    </row>
    <row r="40029" spans="5:62" ht="14.25" customHeight="1" x14ac:dyDescent="0.25">
      <c r="E40029" s="113"/>
      <c r="H40029" s="133"/>
      <c r="T40029" s="133"/>
      <c r="X40029" s="131"/>
      <c r="Y40029" s="133"/>
      <c r="AJ40029" s="133"/>
      <c r="AO40029" s="135"/>
      <c r="AP40029" s="135"/>
      <c r="BJ40029" s="136"/>
    </row>
    <row r="40030" spans="5:62" ht="14.25" customHeight="1" x14ac:dyDescent="0.25">
      <c r="E40030" s="113"/>
      <c r="H40030" s="133"/>
      <c r="T40030" s="133"/>
      <c r="X40030" s="131"/>
      <c r="Y40030" s="133"/>
      <c r="AJ40030" s="133"/>
      <c r="AO40030" s="135"/>
      <c r="AP40030" s="135"/>
      <c r="BJ40030" s="136"/>
    </row>
    <row r="40031" spans="5:62" ht="14.25" customHeight="1" x14ac:dyDescent="0.25">
      <c r="E40031" s="113"/>
      <c r="H40031" s="133"/>
      <c r="T40031" s="133"/>
      <c r="X40031" s="131"/>
      <c r="Y40031" s="133"/>
      <c r="AJ40031" s="133"/>
      <c r="AO40031" s="135"/>
      <c r="AP40031" s="135"/>
      <c r="BJ40031" s="136"/>
    </row>
    <row r="40032" spans="5:62" ht="14.25" customHeight="1" x14ac:dyDescent="0.25">
      <c r="E40032" s="113"/>
      <c r="H40032" s="133"/>
      <c r="T40032" s="133"/>
      <c r="X40032" s="131"/>
      <c r="Y40032" s="133"/>
      <c r="AJ40032" s="133"/>
      <c r="AO40032" s="135"/>
      <c r="AP40032" s="135"/>
      <c r="BJ40032" s="136"/>
    </row>
    <row r="40033" spans="5:62" ht="14.25" customHeight="1" x14ac:dyDescent="0.25">
      <c r="E40033" s="113"/>
      <c r="H40033" s="133"/>
      <c r="T40033" s="133"/>
      <c r="X40033" s="131"/>
      <c r="Y40033" s="133"/>
      <c r="AJ40033" s="133"/>
      <c r="AO40033" s="135"/>
      <c r="AP40033" s="135"/>
      <c r="BJ40033" s="136"/>
    </row>
    <row r="40034" spans="5:62" ht="14.25" customHeight="1" x14ac:dyDescent="0.25">
      <c r="E40034" s="113"/>
      <c r="H40034" s="133"/>
      <c r="T40034" s="133"/>
      <c r="X40034" s="131"/>
      <c r="Y40034" s="133"/>
      <c r="AJ40034" s="133"/>
      <c r="AO40034" s="135"/>
      <c r="AP40034" s="135"/>
      <c r="BJ40034" s="136"/>
    </row>
    <row r="40035" spans="5:62" ht="14.25" customHeight="1" x14ac:dyDescent="0.25">
      <c r="E40035" s="113"/>
      <c r="H40035" s="133"/>
      <c r="T40035" s="133"/>
      <c r="X40035" s="131"/>
      <c r="Y40035" s="133"/>
      <c r="AJ40035" s="133"/>
      <c r="AO40035" s="135"/>
      <c r="AP40035" s="135"/>
      <c r="BJ40035" s="136"/>
    </row>
    <row r="40036" spans="5:62" ht="14.25" customHeight="1" x14ac:dyDescent="0.25">
      <c r="E40036" s="113"/>
      <c r="H40036" s="133"/>
      <c r="T40036" s="133"/>
      <c r="X40036" s="131"/>
      <c r="Y40036" s="133"/>
      <c r="AJ40036" s="133"/>
      <c r="AO40036" s="135"/>
      <c r="AP40036" s="135"/>
      <c r="BJ40036" s="136"/>
    </row>
    <row r="40037" spans="5:62" ht="14.25" customHeight="1" x14ac:dyDescent="0.25">
      <c r="E40037" s="113"/>
      <c r="H40037" s="133"/>
      <c r="T40037" s="133"/>
      <c r="X40037" s="131"/>
      <c r="Y40037" s="133"/>
      <c r="AJ40037" s="133"/>
      <c r="AO40037" s="135"/>
      <c r="AP40037" s="135"/>
      <c r="BJ40037" s="136"/>
    </row>
    <row r="40038" spans="5:62" ht="14.25" customHeight="1" x14ac:dyDescent="0.25">
      <c r="E40038" s="113"/>
      <c r="H40038" s="133"/>
      <c r="T40038" s="133"/>
      <c r="X40038" s="131"/>
      <c r="Y40038" s="133"/>
      <c r="AJ40038" s="133"/>
      <c r="AO40038" s="135"/>
      <c r="AP40038" s="135"/>
      <c r="BJ40038" s="136"/>
    </row>
    <row r="40039" spans="5:62" ht="14.25" customHeight="1" x14ac:dyDescent="0.25">
      <c r="E40039" s="113"/>
      <c r="H40039" s="133"/>
      <c r="T40039" s="133"/>
      <c r="X40039" s="131"/>
      <c r="Y40039" s="133"/>
      <c r="AJ40039" s="133"/>
      <c r="AO40039" s="135"/>
      <c r="AP40039" s="135"/>
      <c r="BJ40039" s="136"/>
    </row>
    <row r="40040" spans="5:62" ht="14.25" customHeight="1" x14ac:dyDescent="0.25">
      <c r="E40040" s="113"/>
      <c r="H40040" s="133"/>
      <c r="T40040" s="133"/>
      <c r="X40040" s="131"/>
      <c r="Y40040" s="133"/>
      <c r="AJ40040" s="133"/>
      <c r="AO40040" s="135"/>
      <c r="AP40040" s="135"/>
      <c r="BJ40040" s="136"/>
    </row>
    <row r="40041" spans="5:62" ht="14.25" customHeight="1" x14ac:dyDescent="0.25">
      <c r="E40041" s="113"/>
      <c r="H40041" s="133"/>
      <c r="T40041" s="133"/>
      <c r="X40041" s="131"/>
      <c r="Y40041" s="133"/>
      <c r="AJ40041" s="133"/>
      <c r="AO40041" s="135"/>
      <c r="AP40041" s="135"/>
      <c r="BJ40041" s="136"/>
    </row>
    <row r="40042" spans="5:62" ht="14.25" customHeight="1" x14ac:dyDescent="0.25">
      <c r="E40042" s="113"/>
      <c r="H40042" s="133"/>
      <c r="T40042" s="133"/>
      <c r="X40042" s="131"/>
      <c r="Y40042" s="133"/>
      <c r="AJ40042" s="133"/>
      <c r="AO40042" s="135"/>
      <c r="AP40042" s="135"/>
      <c r="BJ40042" s="136"/>
    </row>
    <row r="40043" spans="5:62" ht="14.25" customHeight="1" x14ac:dyDescent="0.25">
      <c r="E40043" s="113"/>
      <c r="H40043" s="133"/>
      <c r="T40043" s="133"/>
      <c r="X40043" s="131"/>
      <c r="Y40043" s="133"/>
      <c r="AJ40043" s="133"/>
      <c r="AO40043" s="135"/>
      <c r="AP40043" s="135"/>
      <c r="BJ40043" s="136"/>
    </row>
    <row r="40044" spans="5:62" ht="14.25" customHeight="1" x14ac:dyDescent="0.25">
      <c r="E40044" s="113"/>
      <c r="H40044" s="133"/>
      <c r="T40044" s="133"/>
      <c r="X40044" s="131"/>
      <c r="Y40044" s="133"/>
      <c r="AJ40044" s="133"/>
      <c r="AO40044" s="135"/>
      <c r="AP40044" s="135"/>
      <c r="BJ40044" s="136"/>
    </row>
    <row r="40045" spans="5:62" ht="14.25" customHeight="1" x14ac:dyDescent="0.25">
      <c r="E40045" s="113"/>
      <c r="H40045" s="133"/>
      <c r="T40045" s="133"/>
      <c r="X40045" s="131"/>
      <c r="Y40045" s="133"/>
      <c r="AJ40045" s="133"/>
      <c r="AO40045" s="135"/>
      <c r="AP40045" s="135"/>
      <c r="BJ40045" s="136"/>
    </row>
    <row r="40046" spans="5:62" ht="14.25" customHeight="1" x14ac:dyDescent="0.25">
      <c r="E40046" s="113"/>
      <c r="H40046" s="133"/>
      <c r="T40046" s="133"/>
      <c r="X40046" s="131"/>
      <c r="Y40046" s="133"/>
      <c r="AJ40046" s="133"/>
      <c r="AO40046" s="135"/>
      <c r="AP40046" s="135"/>
      <c r="BJ40046" s="136"/>
    </row>
    <row r="40047" spans="5:62" ht="14.25" customHeight="1" x14ac:dyDescent="0.25">
      <c r="E40047" s="113"/>
      <c r="H40047" s="133"/>
      <c r="T40047" s="133"/>
      <c r="X40047" s="131"/>
      <c r="Y40047" s="133"/>
      <c r="AJ40047" s="133"/>
      <c r="AO40047" s="135"/>
      <c r="AP40047" s="135"/>
      <c r="BJ40047" s="136"/>
    </row>
    <row r="40048" spans="5:62" ht="14.25" customHeight="1" x14ac:dyDescent="0.25">
      <c r="E40048" s="113"/>
      <c r="H40048" s="133"/>
      <c r="T40048" s="133"/>
      <c r="X40048" s="131"/>
      <c r="Y40048" s="133"/>
      <c r="AJ40048" s="133"/>
      <c r="AO40048" s="135"/>
      <c r="AP40048" s="135"/>
      <c r="BJ40048" s="136"/>
    </row>
    <row r="40049" spans="5:62" ht="14.25" customHeight="1" x14ac:dyDescent="0.25">
      <c r="E40049" s="113"/>
      <c r="H40049" s="133"/>
      <c r="T40049" s="133"/>
      <c r="X40049" s="131"/>
      <c r="Y40049" s="133"/>
      <c r="AJ40049" s="133"/>
      <c r="AO40049" s="135"/>
      <c r="AP40049" s="135"/>
      <c r="BJ40049" s="136"/>
    </row>
    <row r="40050" spans="5:62" ht="14.25" customHeight="1" x14ac:dyDescent="0.25">
      <c r="E40050" s="113"/>
      <c r="H40050" s="133"/>
      <c r="T40050" s="133"/>
      <c r="X40050" s="131"/>
      <c r="Y40050" s="133"/>
      <c r="AJ40050" s="133"/>
      <c r="AO40050" s="135"/>
      <c r="AP40050" s="135"/>
      <c r="BJ40050" s="136"/>
    </row>
    <row r="40051" spans="5:62" ht="14.25" customHeight="1" x14ac:dyDescent="0.25">
      <c r="E40051" s="113"/>
      <c r="H40051" s="133"/>
      <c r="T40051" s="133"/>
      <c r="X40051" s="131"/>
      <c r="Y40051" s="133"/>
      <c r="AJ40051" s="133"/>
      <c r="AO40051" s="135"/>
      <c r="AP40051" s="135"/>
      <c r="BJ40051" s="136"/>
    </row>
    <row r="40052" spans="5:62" ht="14.25" customHeight="1" x14ac:dyDescent="0.25">
      <c r="E40052" s="113"/>
      <c r="H40052" s="133"/>
      <c r="T40052" s="133"/>
      <c r="X40052" s="131"/>
      <c r="Y40052" s="133"/>
      <c r="AJ40052" s="133"/>
      <c r="AO40052" s="135"/>
      <c r="AP40052" s="135"/>
      <c r="BJ40052" s="136"/>
    </row>
    <row r="40053" spans="5:62" ht="14.25" customHeight="1" x14ac:dyDescent="0.25">
      <c r="E40053" s="113"/>
      <c r="H40053" s="133"/>
      <c r="T40053" s="133"/>
      <c r="X40053" s="131"/>
      <c r="Y40053" s="133"/>
      <c r="AJ40053" s="133"/>
      <c r="AO40053" s="135"/>
      <c r="AP40053" s="135"/>
      <c r="BJ40053" s="136"/>
    </row>
    <row r="40054" spans="5:62" ht="14.25" customHeight="1" x14ac:dyDescent="0.25">
      <c r="E40054" s="113"/>
      <c r="H40054" s="133"/>
      <c r="T40054" s="133"/>
      <c r="X40054" s="131"/>
      <c r="Y40054" s="133"/>
      <c r="AJ40054" s="133"/>
      <c r="AO40054" s="135"/>
      <c r="AP40054" s="135"/>
      <c r="BJ40054" s="136"/>
    </row>
    <row r="40055" spans="5:62" ht="14.25" customHeight="1" x14ac:dyDescent="0.25">
      <c r="E40055" s="113"/>
      <c r="H40055" s="133"/>
      <c r="T40055" s="133"/>
      <c r="X40055" s="131"/>
      <c r="Y40055" s="133"/>
      <c r="AJ40055" s="133"/>
      <c r="AO40055" s="135"/>
      <c r="AP40055" s="135"/>
      <c r="BJ40055" s="136"/>
    </row>
    <row r="40056" spans="5:62" ht="14.25" customHeight="1" x14ac:dyDescent="0.25">
      <c r="E40056" s="113"/>
      <c r="H40056" s="133"/>
      <c r="T40056" s="133"/>
      <c r="X40056" s="131"/>
      <c r="Y40056" s="133"/>
      <c r="AJ40056" s="133"/>
      <c r="AO40056" s="135"/>
      <c r="AP40056" s="135"/>
      <c r="BJ40056" s="136"/>
    </row>
    <row r="40057" spans="5:62" ht="14.25" customHeight="1" x14ac:dyDescent="0.25">
      <c r="E40057" s="113"/>
      <c r="H40057" s="133"/>
      <c r="T40057" s="133"/>
      <c r="X40057" s="131"/>
      <c r="Y40057" s="133"/>
      <c r="AJ40057" s="133"/>
      <c r="AO40057" s="135"/>
      <c r="AP40057" s="135"/>
      <c r="BJ40057" s="136"/>
    </row>
    <row r="40058" spans="5:62" ht="14.25" customHeight="1" x14ac:dyDescent="0.25">
      <c r="E40058" s="113"/>
      <c r="H40058" s="133"/>
      <c r="T40058" s="133"/>
      <c r="X40058" s="131"/>
      <c r="Y40058" s="133"/>
      <c r="AJ40058" s="133"/>
      <c r="AO40058" s="135"/>
      <c r="AP40058" s="135"/>
      <c r="BJ40058" s="136"/>
    </row>
    <row r="40059" spans="5:62" ht="14.25" customHeight="1" x14ac:dyDescent="0.25">
      <c r="E40059" s="113"/>
      <c r="H40059" s="133"/>
      <c r="T40059" s="133"/>
      <c r="X40059" s="131"/>
      <c r="Y40059" s="133"/>
      <c r="AJ40059" s="133"/>
      <c r="AO40059" s="135"/>
      <c r="AP40059" s="135"/>
      <c r="BJ40059" s="136"/>
    </row>
    <row r="40060" spans="5:62" ht="14.25" customHeight="1" x14ac:dyDescent="0.25">
      <c r="E40060" s="113"/>
      <c r="H40060" s="133"/>
      <c r="T40060" s="133"/>
      <c r="X40060" s="131"/>
      <c r="Y40060" s="133"/>
      <c r="AJ40060" s="133"/>
      <c r="AO40060" s="135"/>
      <c r="AP40060" s="135"/>
      <c r="BJ40060" s="136"/>
    </row>
    <row r="40061" spans="5:62" ht="14.25" customHeight="1" x14ac:dyDescent="0.25">
      <c r="E40061" s="113"/>
      <c r="H40061" s="133"/>
      <c r="T40061" s="133"/>
      <c r="X40061" s="131"/>
      <c r="Y40061" s="133"/>
      <c r="AJ40061" s="133"/>
      <c r="AO40061" s="135"/>
      <c r="AP40061" s="135"/>
      <c r="BJ40061" s="136"/>
    </row>
    <row r="40062" spans="5:62" ht="14.25" customHeight="1" x14ac:dyDescent="0.25">
      <c r="E40062" s="113"/>
      <c r="H40062" s="133"/>
      <c r="T40062" s="133"/>
      <c r="X40062" s="131"/>
      <c r="Y40062" s="133"/>
      <c r="AJ40062" s="133"/>
      <c r="AO40062" s="135"/>
      <c r="AP40062" s="135"/>
      <c r="BJ40062" s="136"/>
    </row>
    <row r="40063" spans="5:62" ht="14.25" customHeight="1" x14ac:dyDescent="0.25">
      <c r="E40063" s="113"/>
      <c r="H40063" s="133"/>
      <c r="T40063" s="133"/>
      <c r="X40063" s="131"/>
      <c r="Y40063" s="133"/>
      <c r="AJ40063" s="133"/>
      <c r="AO40063" s="135"/>
      <c r="AP40063" s="135"/>
      <c r="BJ40063" s="136"/>
    </row>
    <row r="40064" spans="5:62" ht="14.25" customHeight="1" x14ac:dyDescent="0.25">
      <c r="E40064" s="113"/>
      <c r="H40064" s="133"/>
      <c r="T40064" s="133"/>
      <c r="X40064" s="131"/>
      <c r="Y40064" s="133"/>
      <c r="AJ40064" s="133"/>
      <c r="AO40064" s="135"/>
      <c r="AP40064" s="135"/>
      <c r="BJ40064" s="136"/>
    </row>
    <row r="40065" spans="5:62" ht="14.25" customHeight="1" x14ac:dyDescent="0.25">
      <c r="E40065" s="113"/>
      <c r="H40065" s="133"/>
      <c r="T40065" s="133"/>
      <c r="X40065" s="131"/>
      <c r="Y40065" s="133"/>
      <c r="AJ40065" s="133"/>
      <c r="AO40065" s="135"/>
      <c r="AP40065" s="135"/>
      <c r="BJ40065" s="136"/>
    </row>
    <row r="40066" spans="5:62" ht="14.25" customHeight="1" x14ac:dyDescent="0.25">
      <c r="E40066" s="113"/>
      <c r="H40066" s="133"/>
      <c r="T40066" s="133"/>
      <c r="X40066" s="131"/>
      <c r="Y40066" s="133"/>
      <c r="AJ40066" s="133"/>
      <c r="AO40066" s="135"/>
      <c r="AP40066" s="135"/>
      <c r="BJ40066" s="136"/>
    </row>
    <row r="40067" spans="5:62" ht="14.25" customHeight="1" x14ac:dyDescent="0.25">
      <c r="E40067" s="113"/>
      <c r="H40067" s="133"/>
      <c r="T40067" s="133"/>
      <c r="X40067" s="131"/>
      <c r="Y40067" s="133"/>
      <c r="AJ40067" s="133"/>
      <c r="AO40067" s="135"/>
      <c r="AP40067" s="135"/>
      <c r="BJ40067" s="136"/>
    </row>
    <row r="40068" spans="5:62" ht="14.25" customHeight="1" x14ac:dyDescent="0.25">
      <c r="E40068" s="113"/>
      <c r="H40068" s="133"/>
      <c r="T40068" s="133"/>
      <c r="X40068" s="131"/>
      <c r="Y40068" s="133"/>
      <c r="AJ40068" s="133"/>
      <c r="AO40068" s="135"/>
      <c r="AP40068" s="135"/>
      <c r="BJ40068" s="136"/>
    </row>
    <row r="40069" spans="5:62" ht="14.25" customHeight="1" x14ac:dyDescent="0.25">
      <c r="E40069" s="113"/>
      <c r="H40069" s="133"/>
      <c r="T40069" s="133"/>
      <c r="X40069" s="131"/>
      <c r="Y40069" s="133"/>
      <c r="AJ40069" s="133"/>
      <c r="AO40069" s="135"/>
      <c r="AP40069" s="135"/>
      <c r="BJ40069" s="136"/>
    </row>
    <row r="40070" spans="5:62" ht="14.25" customHeight="1" x14ac:dyDescent="0.25">
      <c r="E40070" s="113"/>
      <c r="H40070" s="133"/>
      <c r="T40070" s="133"/>
      <c r="X40070" s="131"/>
      <c r="Y40070" s="133"/>
      <c r="AJ40070" s="133"/>
      <c r="AO40070" s="135"/>
      <c r="AP40070" s="135"/>
      <c r="BJ40070" s="136"/>
    </row>
    <row r="40071" spans="5:62" ht="14.25" customHeight="1" x14ac:dyDescent="0.25">
      <c r="E40071" s="113"/>
      <c r="H40071" s="133"/>
      <c r="T40071" s="133"/>
      <c r="X40071" s="131"/>
      <c r="Y40071" s="133"/>
      <c r="AJ40071" s="133"/>
      <c r="AO40071" s="135"/>
      <c r="AP40071" s="135"/>
      <c r="BJ40071" s="136"/>
    </row>
    <row r="40072" spans="5:62" ht="14.25" customHeight="1" x14ac:dyDescent="0.25">
      <c r="E40072" s="113"/>
      <c r="H40072" s="133"/>
      <c r="T40072" s="133"/>
      <c r="X40072" s="131"/>
      <c r="Y40072" s="133"/>
      <c r="AJ40072" s="133"/>
      <c r="AO40072" s="135"/>
      <c r="AP40072" s="135"/>
      <c r="BJ40072" s="136"/>
    </row>
    <row r="40073" spans="5:62" ht="14.25" customHeight="1" x14ac:dyDescent="0.25">
      <c r="E40073" s="113"/>
      <c r="H40073" s="133"/>
      <c r="T40073" s="133"/>
      <c r="X40073" s="131"/>
      <c r="Y40073" s="133"/>
      <c r="AJ40073" s="133"/>
      <c r="AO40073" s="135"/>
      <c r="AP40073" s="135"/>
      <c r="BJ40073" s="136"/>
    </row>
    <row r="40074" spans="5:62" ht="14.25" customHeight="1" x14ac:dyDescent="0.25">
      <c r="E40074" s="113"/>
      <c r="H40074" s="133"/>
      <c r="T40074" s="133"/>
      <c r="X40074" s="131"/>
      <c r="Y40074" s="133"/>
      <c r="AJ40074" s="133"/>
      <c r="AO40074" s="135"/>
      <c r="AP40074" s="135"/>
      <c r="BJ40074" s="136"/>
    </row>
    <row r="40075" spans="5:62" ht="14.25" customHeight="1" x14ac:dyDescent="0.25">
      <c r="E40075" s="113"/>
      <c r="H40075" s="133"/>
      <c r="T40075" s="133"/>
      <c r="X40075" s="131"/>
      <c r="Y40075" s="133"/>
      <c r="AJ40075" s="133"/>
      <c r="AO40075" s="135"/>
      <c r="AP40075" s="135"/>
      <c r="BJ40075" s="136"/>
    </row>
    <row r="40076" spans="5:62" ht="14.25" customHeight="1" x14ac:dyDescent="0.25">
      <c r="E40076" s="113"/>
      <c r="H40076" s="133"/>
      <c r="T40076" s="133"/>
      <c r="X40076" s="131"/>
      <c r="Y40076" s="133"/>
      <c r="AJ40076" s="133"/>
      <c r="AO40076" s="135"/>
      <c r="AP40076" s="135"/>
      <c r="BJ40076" s="136"/>
    </row>
    <row r="40077" spans="5:62" ht="14.25" customHeight="1" x14ac:dyDescent="0.25">
      <c r="E40077" s="113"/>
      <c r="H40077" s="133"/>
      <c r="T40077" s="133"/>
      <c r="X40077" s="131"/>
      <c r="Y40077" s="133"/>
      <c r="AJ40077" s="133"/>
      <c r="AO40077" s="135"/>
      <c r="AP40077" s="135"/>
      <c r="BJ40077" s="136"/>
    </row>
    <row r="40078" spans="5:62" ht="14.25" customHeight="1" x14ac:dyDescent="0.25">
      <c r="E40078" s="113"/>
      <c r="H40078" s="133"/>
      <c r="T40078" s="133"/>
      <c r="X40078" s="131"/>
      <c r="Y40078" s="133"/>
      <c r="AJ40078" s="133"/>
      <c r="AO40078" s="135"/>
      <c r="AP40078" s="135"/>
      <c r="BJ40078" s="136"/>
    </row>
    <row r="40079" spans="5:62" ht="14.25" customHeight="1" x14ac:dyDescent="0.25">
      <c r="E40079" s="113"/>
      <c r="H40079" s="133"/>
      <c r="T40079" s="133"/>
      <c r="X40079" s="131"/>
      <c r="Y40079" s="133"/>
      <c r="AJ40079" s="133"/>
      <c r="AO40079" s="135"/>
      <c r="AP40079" s="135"/>
      <c r="BJ40079" s="136"/>
    </row>
    <row r="40080" spans="5:62" ht="14.25" customHeight="1" x14ac:dyDescent="0.25">
      <c r="E40080" s="113"/>
      <c r="H40080" s="133"/>
      <c r="T40080" s="133"/>
      <c r="X40080" s="131"/>
      <c r="Y40080" s="133"/>
      <c r="AJ40080" s="133"/>
      <c r="AO40080" s="135"/>
      <c r="AP40080" s="135"/>
      <c r="BJ40080" s="136"/>
    </row>
    <row r="40081" spans="5:62" ht="14.25" customHeight="1" x14ac:dyDescent="0.25">
      <c r="E40081" s="113"/>
      <c r="H40081" s="133"/>
      <c r="T40081" s="133"/>
      <c r="X40081" s="131"/>
      <c r="Y40081" s="133"/>
      <c r="AJ40081" s="133"/>
      <c r="AO40081" s="135"/>
      <c r="AP40081" s="135"/>
      <c r="BJ40081" s="136"/>
    </row>
    <row r="40082" spans="5:62" ht="14.25" customHeight="1" x14ac:dyDescent="0.25">
      <c r="E40082" s="113"/>
      <c r="H40082" s="133"/>
      <c r="T40082" s="133"/>
      <c r="X40082" s="131"/>
      <c r="Y40082" s="133"/>
      <c r="AJ40082" s="133"/>
      <c r="AO40082" s="135"/>
      <c r="AP40082" s="135"/>
      <c r="BJ40082" s="136"/>
    </row>
    <row r="40083" spans="5:62" ht="14.25" customHeight="1" x14ac:dyDescent="0.25">
      <c r="E40083" s="113"/>
      <c r="H40083" s="133"/>
      <c r="T40083" s="133"/>
      <c r="X40083" s="131"/>
      <c r="Y40083" s="133"/>
      <c r="AJ40083" s="133"/>
      <c r="AO40083" s="135"/>
      <c r="AP40083" s="135"/>
      <c r="BJ40083" s="136"/>
    </row>
    <row r="40084" spans="5:62" ht="14.25" customHeight="1" x14ac:dyDescent="0.25">
      <c r="E40084" s="113"/>
      <c r="H40084" s="133"/>
      <c r="T40084" s="133"/>
      <c r="X40084" s="131"/>
      <c r="Y40084" s="133"/>
      <c r="AJ40084" s="133"/>
      <c r="AO40084" s="135"/>
      <c r="AP40084" s="135"/>
      <c r="BJ40084" s="136"/>
    </row>
    <row r="40085" spans="5:62" ht="14.25" customHeight="1" x14ac:dyDescent="0.25">
      <c r="E40085" s="113"/>
      <c r="H40085" s="133"/>
      <c r="T40085" s="133"/>
      <c r="X40085" s="131"/>
      <c r="Y40085" s="133"/>
      <c r="AJ40085" s="133"/>
      <c r="AO40085" s="135"/>
      <c r="AP40085" s="135"/>
      <c r="BJ40085" s="136"/>
    </row>
    <row r="40086" spans="5:62" ht="14.25" customHeight="1" x14ac:dyDescent="0.25">
      <c r="E40086" s="113"/>
      <c r="H40086" s="133"/>
      <c r="T40086" s="133"/>
      <c r="X40086" s="131"/>
      <c r="Y40086" s="133"/>
      <c r="AJ40086" s="133"/>
      <c r="AO40086" s="135"/>
      <c r="AP40086" s="135"/>
      <c r="BJ40086" s="136"/>
    </row>
    <row r="40087" spans="5:62" ht="14.25" customHeight="1" x14ac:dyDescent="0.25">
      <c r="E40087" s="113"/>
      <c r="H40087" s="133"/>
      <c r="T40087" s="133"/>
      <c r="X40087" s="131"/>
      <c r="Y40087" s="133"/>
      <c r="AJ40087" s="133"/>
      <c r="AO40087" s="135"/>
      <c r="AP40087" s="135"/>
      <c r="BJ40087" s="136"/>
    </row>
    <row r="40088" spans="5:62" ht="14.25" customHeight="1" x14ac:dyDescent="0.25">
      <c r="E40088" s="113"/>
      <c r="H40088" s="133"/>
      <c r="T40088" s="133"/>
      <c r="X40088" s="131"/>
      <c r="Y40088" s="133"/>
      <c r="AJ40088" s="133"/>
      <c r="AO40088" s="135"/>
      <c r="AP40088" s="135"/>
      <c r="BJ40088" s="136"/>
    </row>
    <row r="40089" spans="5:62" ht="14.25" customHeight="1" x14ac:dyDescent="0.25">
      <c r="E40089" s="113"/>
      <c r="H40089" s="133"/>
      <c r="T40089" s="133"/>
      <c r="X40089" s="131"/>
      <c r="Y40089" s="133"/>
      <c r="AJ40089" s="133"/>
      <c r="AO40089" s="135"/>
      <c r="AP40089" s="135"/>
      <c r="BJ40089" s="136"/>
    </row>
    <row r="40090" spans="5:62" ht="14.25" customHeight="1" x14ac:dyDescent="0.25">
      <c r="E40090" s="113"/>
      <c r="H40090" s="133"/>
      <c r="T40090" s="133"/>
      <c r="X40090" s="131"/>
      <c r="Y40090" s="133"/>
      <c r="AJ40090" s="133"/>
      <c r="AO40090" s="135"/>
      <c r="AP40090" s="135"/>
      <c r="BJ40090" s="136"/>
    </row>
    <row r="40091" spans="5:62" ht="14.25" customHeight="1" x14ac:dyDescent="0.25">
      <c r="E40091" s="113"/>
      <c r="H40091" s="133"/>
      <c r="T40091" s="133"/>
      <c r="X40091" s="131"/>
      <c r="Y40091" s="133"/>
      <c r="AJ40091" s="133"/>
      <c r="AO40091" s="135"/>
      <c r="AP40091" s="135"/>
      <c r="BJ40091" s="136"/>
    </row>
    <row r="40092" spans="5:62" ht="14.25" customHeight="1" x14ac:dyDescent="0.25">
      <c r="E40092" s="113"/>
      <c r="H40092" s="133"/>
      <c r="T40092" s="133"/>
      <c r="X40092" s="131"/>
      <c r="Y40092" s="133"/>
      <c r="AJ40092" s="133"/>
      <c r="AO40092" s="135"/>
      <c r="AP40092" s="135"/>
      <c r="BJ40092" s="136"/>
    </row>
    <row r="40093" spans="5:62" ht="14.25" customHeight="1" x14ac:dyDescent="0.25">
      <c r="E40093" s="113"/>
      <c r="H40093" s="133"/>
      <c r="T40093" s="133"/>
      <c r="X40093" s="131"/>
      <c r="Y40093" s="133"/>
      <c r="AJ40093" s="133"/>
      <c r="AO40093" s="135"/>
      <c r="AP40093" s="135"/>
      <c r="BJ40093" s="136"/>
    </row>
    <row r="40094" spans="5:62" ht="14.25" customHeight="1" x14ac:dyDescent="0.25">
      <c r="E40094" s="113"/>
      <c r="H40094" s="133"/>
      <c r="T40094" s="133"/>
      <c r="X40094" s="131"/>
      <c r="Y40094" s="133"/>
      <c r="AJ40094" s="133"/>
      <c r="AO40094" s="135"/>
      <c r="AP40094" s="135"/>
      <c r="BJ40094" s="136"/>
    </row>
    <row r="40095" spans="5:62" ht="14.25" customHeight="1" x14ac:dyDescent="0.25">
      <c r="E40095" s="113"/>
      <c r="H40095" s="133"/>
      <c r="T40095" s="133"/>
      <c r="X40095" s="131"/>
      <c r="Y40095" s="133"/>
      <c r="AJ40095" s="133"/>
      <c r="AO40095" s="135"/>
      <c r="AP40095" s="135"/>
      <c r="BJ40095" s="136"/>
    </row>
    <row r="40096" spans="5:62" ht="14.25" customHeight="1" x14ac:dyDescent="0.25">
      <c r="E40096" s="113"/>
      <c r="H40096" s="133"/>
      <c r="T40096" s="133"/>
      <c r="X40096" s="131"/>
      <c r="Y40096" s="133"/>
      <c r="AJ40096" s="133"/>
      <c r="AO40096" s="135"/>
      <c r="AP40096" s="135"/>
      <c r="BJ40096" s="136"/>
    </row>
    <row r="40097" spans="5:62" ht="14.25" customHeight="1" x14ac:dyDescent="0.25">
      <c r="E40097" s="113"/>
      <c r="H40097" s="133"/>
      <c r="T40097" s="133"/>
      <c r="X40097" s="131"/>
      <c r="Y40097" s="133"/>
      <c r="AJ40097" s="133"/>
      <c r="AO40097" s="135"/>
      <c r="AP40097" s="135"/>
      <c r="BJ40097" s="136"/>
    </row>
    <row r="40098" spans="5:62" ht="14.25" customHeight="1" x14ac:dyDescent="0.25">
      <c r="E40098" s="113"/>
      <c r="H40098" s="133"/>
      <c r="T40098" s="133"/>
      <c r="X40098" s="131"/>
      <c r="Y40098" s="133"/>
      <c r="AJ40098" s="133"/>
      <c r="AO40098" s="135"/>
      <c r="AP40098" s="135"/>
      <c r="BJ40098" s="136"/>
    </row>
    <row r="40099" spans="5:62" ht="14.25" customHeight="1" x14ac:dyDescent="0.25">
      <c r="E40099" s="113"/>
      <c r="H40099" s="133"/>
      <c r="T40099" s="133"/>
      <c r="X40099" s="131"/>
      <c r="Y40099" s="133"/>
      <c r="AJ40099" s="133"/>
      <c r="AO40099" s="135"/>
      <c r="AP40099" s="135"/>
      <c r="BJ40099" s="136"/>
    </row>
    <row r="40100" spans="5:62" ht="14.25" customHeight="1" x14ac:dyDescent="0.25">
      <c r="E40100" s="113"/>
      <c r="H40100" s="133"/>
      <c r="T40100" s="133"/>
      <c r="X40100" s="131"/>
      <c r="Y40100" s="133"/>
      <c r="AJ40100" s="133"/>
      <c r="AO40100" s="135"/>
      <c r="AP40100" s="135"/>
      <c r="BJ40100" s="136"/>
    </row>
    <row r="40101" spans="5:62" ht="14.25" customHeight="1" x14ac:dyDescent="0.25">
      <c r="E40101" s="113"/>
      <c r="H40101" s="133"/>
      <c r="T40101" s="133"/>
      <c r="X40101" s="131"/>
      <c r="Y40101" s="133"/>
      <c r="AJ40101" s="133"/>
      <c r="AO40101" s="135"/>
      <c r="AP40101" s="135"/>
      <c r="BJ40101" s="136"/>
    </row>
    <row r="40102" spans="5:62" ht="14.25" customHeight="1" x14ac:dyDescent="0.25">
      <c r="E40102" s="113"/>
      <c r="H40102" s="133"/>
      <c r="T40102" s="133"/>
      <c r="X40102" s="131"/>
      <c r="Y40102" s="133"/>
      <c r="AJ40102" s="133"/>
      <c r="AO40102" s="135"/>
      <c r="AP40102" s="135"/>
      <c r="BJ40102" s="136"/>
    </row>
    <row r="40103" spans="5:62" ht="14.25" customHeight="1" x14ac:dyDescent="0.25">
      <c r="E40103" s="113"/>
      <c r="H40103" s="133"/>
      <c r="T40103" s="133"/>
      <c r="X40103" s="131"/>
      <c r="Y40103" s="133"/>
      <c r="AJ40103" s="133"/>
      <c r="AO40103" s="135"/>
      <c r="AP40103" s="135"/>
      <c r="BJ40103" s="136"/>
    </row>
    <row r="40104" spans="5:62" ht="14.25" customHeight="1" x14ac:dyDescent="0.25">
      <c r="E40104" s="113"/>
      <c r="H40104" s="133"/>
      <c r="T40104" s="133"/>
      <c r="X40104" s="131"/>
      <c r="Y40104" s="133"/>
      <c r="AJ40104" s="133"/>
      <c r="AO40104" s="135"/>
      <c r="AP40104" s="135"/>
      <c r="BJ40104" s="136"/>
    </row>
    <row r="40105" spans="5:62" ht="14.25" customHeight="1" x14ac:dyDescent="0.25">
      <c r="E40105" s="113"/>
      <c r="H40105" s="133"/>
      <c r="T40105" s="133"/>
      <c r="X40105" s="131"/>
      <c r="Y40105" s="133"/>
      <c r="AJ40105" s="133"/>
      <c r="AO40105" s="135"/>
      <c r="AP40105" s="135"/>
      <c r="BJ40105" s="136"/>
    </row>
    <row r="40106" spans="5:62" ht="14.25" customHeight="1" x14ac:dyDescent="0.25">
      <c r="E40106" s="113"/>
      <c r="H40106" s="133"/>
      <c r="T40106" s="133"/>
      <c r="X40106" s="131"/>
      <c r="Y40106" s="133"/>
      <c r="AJ40106" s="133"/>
      <c r="AO40106" s="135"/>
      <c r="AP40106" s="135"/>
      <c r="BJ40106" s="136"/>
    </row>
    <row r="40107" spans="5:62" ht="14.25" customHeight="1" x14ac:dyDescent="0.25">
      <c r="E40107" s="113"/>
      <c r="H40107" s="133"/>
      <c r="T40107" s="133"/>
      <c r="X40107" s="131"/>
      <c r="Y40107" s="133"/>
      <c r="AJ40107" s="133"/>
      <c r="AO40107" s="135"/>
      <c r="AP40107" s="135"/>
      <c r="BJ40107" s="136"/>
    </row>
    <row r="40108" spans="5:62" ht="14.25" customHeight="1" x14ac:dyDescent="0.25">
      <c r="E40108" s="113"/>
      <c r="H40108" s="133"/>
      <c r="T40108" s="133"/>
      <c r="X40108" s="131"/>
      <c r="Y40108" s="133"/>
      <c r="AJ40108" s="133"/>
      <c r="AO40108" s="135"/>
      <c r="AP40108" s="135"/>
      <c r="BJ40108" s="136"/>
    </row>
    <row r="40109" spans="5:62" ht="14.25" customHeight="1" x14ac:dyDescent="0.25">
      <c r="E40109" s="113"/>
      <c r="H40109" s="133"/>
      <c r="T40109" s="133"/>
      <c r="X40109" s="131"/>
      <c r="Y40109" s="133"/>
      <c r="AJ40109" s="133"/>
      <c r="AO40109" s="135"/>
      <c r="AP40109" s="135"/>
      <c r="BJ40109" s="136"/>
    </row>
    <row r="40110" spans="5:62" ht="14.25" customHeight="1" x14ac:dyDescent="0.25">
      <c r="E40110" s="113"/>
      <c r="H40110" s="133"/>
      <c r="T40110" s="133"/>
      <c r="X40110" s="131"/>
      <c r="Y40110" s="133"/>
      <c r="AJ40110" s="133"/>
      <c r="AO40110" s="135"/>
      <c r="AP40110" s="135"/>
      <c r="BJ40110" s="136"/>
    </row>
    <row r="40111" spans="5:62" ht="14.25" customHeight="1" x14ac:dyDescent="0.25">
      <c r="E40111" s="113"/>
      <c r="H40111" s="133"/>
      <c r="T40111" s="133"/>
      <c r="X40111" s="131"/>
      <c r="Y40111" s="133"/>
      <c r="AJ40111" s="133"/>
      <c r="AO40111" s="135"/>
      <c r="AP40111" s="135"/>
      <c r="BJ40111" s="136"/>
    </row>
    <row r="40112" spans="5:62" ht="14.25" customHeight="1" x14ac:dyDescent="0.25">
      <c r="E40112" s="113"/>
      <c r="H40112" s="133"/>
      <c r="T40112" s="133"/>
      <c r="X40112" s="131"/>
      <c r="Y40112" s="133"/>
      <c r="AJ40112" s="133"/>
      <c r="AO40112" s="135"/>
      <c r="AP40112" s="135"/>
      <c r="BJ40112" s="136"/>
    </row>
    <row r="40113" spans="5:62" ht="14.25" customHeight="1" x14ac:dyDescent="0.25">
      <c r="E40113" s="113"/>
      <c r="H40113" s="133"/>
      <c r="T40113" s="133"/>
      <c r="X40113" s="131"/>
      <c r="Y40113" s="133"/>
      <c r="AJ40113" s="133"/>
      <c r="AO40113" s="135"/>
      <c r="AP40113" s="135"/>
      <c r="BJ40113" s="136"/>
    </row>
    <row r="40114" spans="5:62" ht="14.25" customHeight="1" x14ac:dyDescent="0.25">
      <c r="E40114" s="113"/>
      <c r="H40114" s="133"/>
      <c r="T40114" s="133"/>
      <c r="X40114" s="131"/>
      <c r="Y40114" s="133"/>
      <c r="AJ40114" s="133"/>
      <c r="AO40114" s="135"/>
      <c r="AP40114" s="135"/>
      <c r="BJ40114" s="136"/>
    </row>
    <row r="40115" spans="5:62" ht="14.25" customHeight="1" x14ac:dyDescent="0.25">
      <c r="E40115" s="113"/>
      <c r="H40115" s="133"/>
      <c r="T40115" s="133"/>
      <c r="X40115" s="131"/>
      <c r="Y40115" s="133"/>
      <c r="AJ40115" s="133"/>
      <c r="AO40115" s="135"/>
      <c r="AP40115" s="135"/>
      <c r="BJ40115" s="136"/>
    </row>
    <row r="40116" spans="5:62" ht="14.25" customHeight="1" x14ac:dyDescent="0.25">
      <c r="E40116" s="113"/>
      <c r="H40116" s="133"/>
      <c r="T40116" s="133"/>
      <c r="X40116" s="131"/>
      <c r="Y40116" s="133"/>
      <c r="AJ40116" s="133"/>
      <c r="AO40116" s="135"/>
      <c r="AP40116" s="135"/>
      <c r="BJ40116" s="136"/>
    </row>
    <row r="40117" spans="5:62" ht="14.25" customHeight="1" x14ac:dyDescent="0.25">
      <c r="E40117" s="113"/>
      <c r="H40117" s="133"/>
      <c r="T40117" s="133"/>
      <c r="X40117" s="131"/>
      <c r="Y40117" s="133"/>
      <c r="AJ40117" s="133"/>
      <c r="AO40117" s="135"/>
      <c r="AP40117" s="135"/>
      <c r="BJ40117" s="136"/>
    </row>
    <row r="40118" spans="5:62" ht="14.25" customHeight="1" x14ac:dyDescent="0.25">
      <c r="E40118" s="113"/>
      <c r="H40118" s="133"/>
      <c r="T40118" s="133"/>
      <c r="X40118" s="131"/>
      <c r="Y40118" s="133"/>
      <c r="AJ40118" s="133"/>
      <c r="AO40118" s="135"/>
      <c r="AP40118" s="135"/>
      <c r="BJ40118" s="136"/>
    </row>
    <row r="40119" spans="5:62" ht="14.25" customHeight="1" x14ac:dyDescent="0.25">
      <c r="E40119" s="113"/>
      <c r="H40119" s="133"/>
      <c r="T40119" s="133"/>
      <c r="X40119" s="131"/>
      <c r="Y40119" s="133"/>
      <c r="AJ40119" s="133"/>
      <c r="AO40119" s="135"/>
      <c r="AP40119" s="135"/>
      <c r="BJ40119" s="136"/>
    </row>
    <row r="40120" spans="5:62" ht="14.25" customHeight="1" x14ac:dyDescent="0.25">
      <c r="E40120" s="113"/>
      <c r="H40120" s="133"/>
      <c r="T40120" s="133"/>
      <c r="X40120" s="131"/>
      <c r="Y40120" s="133"/>
      <c r="AJ40120" s="133"/>
      <c r="AO40120" s="135"/>
      <c r="AP40120" s="135"/>
      <c r="BJ40120" s="136"/>
    </row>
    <row r="40121" spans="5:62" ht="14.25" customHeight="1" x14ac:dyDescent="0.25">
      <c r="E40121" s="113"/>
      <c r="H40121" s="133"/>
      <c r="T40121" s="133"/>
      <c r="X40121" s="131"/>
      <c r="Y40121" s="133"/>
      <c r="AJ40121" s="133"/>
      <c r="AO40121" s="135"/>
      <c r="AP40121" s="135"/>
      <c r="BJ40121" s="136"/>
    </row>
    <row r="40122" spans="5:62" ht="14.25" customHeight="1" x14ac:dyDescent="0.25">
      <c r="E40122" s="113"/>
      <c r="H40122" s="133"/>
      <c r="T40122" s="133"/>
      <c r="X40122" s="131"/>
      <c r="Y40122" s="133"/>
      <c r="AJ40122" s="133"/>
      <c r="AO40122" s="135"/>
      <c r="AP40122" s="135"/>
      <c r="BJ40122" s="136"/>
    </row>
    <row r="40123" spans="5:62" ht="14.25" customHeight="1" x14ac:dyDescent="0.25">
      <c r="E40123" s="113"/>
      <c r="H40123" s="133"/>
      <c r="T40123" s="133"/>
      <c r="X40123" s="131"/>
      <c r="Y40123" s="133"/>
      <c r="AJ40123" s="133"/>
      <c r="AO40123" s="135"/>
      <c r="AP40123" s="135"/>
      <c r="BJ40123" s="136"/>
    </row>
    <row r="40124" spans="5:62" ht="14.25" customHeight="1" x14ac:dyDescent="0.25">
      <c r="E40124" s="113"/>
      <c r="H40124" s="133"/>
      <c r="T40124" s="133"/>
      <c r="X40124" s="131"/>
      <c r="Y40124" s="133"/>
      <c r="AJ40124" s="133"/>
      <c r="AO40124" s="135"/>
      <c r="AP40124" s="135"/>
      <c r="BJ40124" s="136"/>
    </row>
    <row r="40125" spans="5:62" ht="14.25" customHeight="1" x14ac:dyDescent="0.25">
      <c r="E40125" s="113"/>
      <c r="H40125" s="133"/>
      <c r="T40125" s="133"/>
      <c r="X40125" s="131"/>
      <c r="Y40125" s="133"/>
      <c r="AJ40125" s="133"/>
      <c r="AO40125" s="135"/>
      <c r="AP40125" s="135"/>
      <c r="BJ40125" s="136"/>
    </row>
    <row r="40126" spans="5:62" ht="14.25" customHeight="1" x14ac:dyDescent="0.25">
      <c r="E40126" s="113"/>
      <c r="H40126" s="133"/>
      <c r="T40126" s="133"/>
      <c r="X40126" s="131"/>
      <c r="Y40126" s="133"/>
      <c r="AJ40126" s="133"/>
      <c r="AO40126" s="135"/>
      <c r="AP40126" s="135"/>
      <c r="BJ40126" s="136"/>
    </row>
    <row r="40127" spans="5:62" ht="14.25" customHeight="1" x14ac:dyDescent="0.25">
      <c r="E40127" s="113"/>
      <c r="H40127" s="133"/>
      <c r="T40127" s="133"/>
      <c r="X40127" s="131"/>
      <c r="Y40127" s="133"/>
      <c r="AJ40127" s="133"/>
      <c r="AO40127" s="135"/>
      <c r="AP40127" s="135"/>
      <c r="BJ40127" s="136"/>
    </row>
    <row r="40128" spans="5:62" ht="14.25" customHeight="1" x14ac:dyDescent="0.25">
      <c r="E40128" s="113"/>
      <c r="H40128" s="133"/>
      <c r="T40128" s="133"/>
      <c r="X40128" s="131"/>
      <c r="Y40128" s="133"/>
      <c r="AJ40128" s="133"/>
      <c r="AO40128" s="135"/>
      <c r="AP40128" s="135"/>
      <c r="BJ40128" s="136"/>
    </row>
    <row r="40129" spans="5:62" ht="14.25" customHeight="1" x14ac:dyDescent="0.25">
      <c r="E40129" s="113"/>
      <c r="H40129" s="133"/>
      <c r="T40129" s="133"/>
      <c r="X40129" s="131"/>
      <c r="Y40129" s="133"/>
      <c r="AJ40129" s="133"/>
      <c r="AO40129" s="135"/>
      <c r="AP40129" s="135"/>
      <c r="BJ40129" s="136"/>
    </row>
    <row r="40130" spans="5:62" ht="14.25" customHeight="1" x14ac:dyDescent="0.25">
      <c r="E40130" s="113"/>
      <c r="H40130" s="133"/>
      <c r="T40130" s="133"/>
      <c r="X40130" s="131"/>
      <c r="Y40130" s="133"/>
      <c r="AJ40130" s="133"/>
      <c r="AO40130" s="135"/>
      <c r="AP40130" s="135"/>
      <c r="BJ40130" s="136"/>
    </row>
    <row r="40131" spans="5:62" ht="14.25" customHeight="1" x14ac:dyDescent="0.25">
      <c r="E40131" s="113"/>
      <c r="H40131" s="133"/>
      <c r="T40131" s="133"/>
      <c r="X40131" s="131"/>
      <c r="Y40131" s="133"/>
      <c r="AJ40131" s="133"/>
      <c r="AO40131" s="135"/>
      <c r="AP40131" s="135"/>
      <c r="BJ40131" s="136"/>
    </row>
    <row r="40132" spans="5:62" ht="14.25" customHeight="1" x14ac:dyDescent="0.25">
      <c r="E40132" s="113"/>
      <c r="H40132" s="133"/>
      <c r="T40132" s="133"/>
      <c r="X40132" s="131"/>
      <c r="Y40132" s="133"/>
      <c r="AJ40132" s="133"/>
      <c r="AO40132" s="135"/>
      <c r="AP40132" s="135"/>
      <c r="BJ40132" s="136"/>
    </row>
    <row r="40133" spans="5:62" ht="14.25" customHeight="1" x14ac:dyDescent="0.25">
      <c r="E40133" s="113"/>
      <c r="H40133" s="133"/>
      <c r="T40133" s="133"/>
      <c r="X40133" s="131"/>
      <c r="Y40133" s="133"/>
      <c r="AJ40133" s="133"/>
      <c r="AO40133" s="135"/>
      <c r="AP40133" s="135"/>
      <c r="BJ40133" s="136"/>
    </row>
    <row r="40134" spans="5:62" ht="14.25" customHeight="1" x14ac:dyDescent="0.25">
      <c r="E40134" s="113"/>
      <c r="H40134" s="133"/>
      <c r="T40134" s="133"/>
      <c r="X40134" s="131"/>
      <c r="Y40134" s="133"/>
      <c r="AJ40134" s="133"/>
      <c r="AO40134" s="135"/>
      <c r="AP40134" s="135"/>
      <c r="BJ40134" s="136"/>
    </row>
    <row r="40135" spans="5:62" ht="14.25" customHeight="1" x14ac:dyDescent="0.25">
      <c r="E40135" s="113"/>
      <c r="H40135" s="133"/>
      <c r="T40135" s="133"/>
      <c r="X40135" s="131"/>
      <c r="Y40135" s="133"/>
      <c r="AJ40135" s="133"/>
      <c r="AO40135" s="135"/>
      <c r="AP40135" s="135"/>
      <c r="BJ40135" s="136"/>
    </row>
    <row r="40136" spans="5:62" ht="14.25" customHeight="1" x14ac:dyDescent="0.25">
      <c r="E40136" s="113"/>
      <c r="H40136" s="133"/>
      <c r="T40136" s="133"/>
      <c r="X40136" s="131"/>
      <c r="Y40136" s="133"/>
      <c r="AJ40136" s="133"/>
      <c r="AO40136" s="135"/>
      <c r="AP40136" s="135"/>
      <c r="BJ40136" s="136"/>
    </row>
    <row r="40137" spans="5:62" ht="14.25" customHeight="1" x14ac:dyDescent="0.25">
      <c r="E40137" s="113"/>
      <c r="H40137" s="133"/>
      <c r="T40137" s="133"/>
      <c r="X40137" s="131"/>
      <c r="Y40137" s="133"/>
      <c r="AJ40137" s="133"/>
      <c r="AO40137" s="135"/>
      <c r="AP40137" s="135"/>
      <c r="BJ40137" s="136"/>
    </row>
    <row r="40138" spans="5:62" ht="14.25" customHeight="1" x14ac:dyDescent="0.25">
      <c r="E40138" s="113"/>
      <c r="H40138" s="133"/>
      <c r="T40138" s="133"/>
      <c r="X40138" s="131"/>
      <c r="Y40138" s="133"/>
      <c r="AJ40138" s="133"/>
      <c r="AO40138" s="135"/>
      <c r="AP40138" s="135"/>
      <c r="BJ40138" s="136"/>
    </row>
    <row r="40139" spans="5:62" ht="14.25" customHeight="1" x14ac:dyDescent="0.25">
      <c r="E40139" s="113"/>
      <c r="H40139" s="133"/>
      <c r="T40139" s="133"/>
      <c r="X40139" s="131"/>
      <c r="Y40139" s="133"/>
      <c r="AJ40139" s="133"/>
      <c r="AO40139" s="135"/>
      <c r="AP40139" s="135"/>
      <c r="BJ40139" s="136"/>
    </row>
    <row r="40140" spans="5:62" ht="14.25" customHeight="1" x14ac:dyDescent="0.25">
      <c r="E40140" s="113"/>
      <c r="H40140" s="133"/>
      <c r="T40140" s="133"/>
      <c r="X40140" s="131"/>
      <c r="Y40140" s="133"/>
      <c r="AJ40140" s="133"/>
      <c r="AO40140" s="135"/>
      <c r="AP40140" s="135"/>
      <c r="BJ40140" s="136"/>
    </row>
    <row r="40141" spans="5:62" ht="14.25" customHeight="1" x14ac:dyDescent="0.25">
      <c r="E40141" s="113"/>
      <c r="H40141" s="133"/>
      <c r="T40141" s="133"/>
      <c r="X40141" s="131"/>
      <c r="Y40141" s="133"/>
      <c r="AJ40141" s="133"/>
      <c r="AO40141" s="135"/>
      <c r="AP40141" s="135"/>
      <c r="BJ40141" s="136"/>
    </row>
    <row r="40142" spans="5:62" ht="14.25" customHeight="1" x14ac:dyDescent="0.25">
      <c r="E40142" s="113"/>
      <c r="H40142" s="133"/>
      <c r="T40142" s="133"/>
      <c r="X40142" s="131"/>
      <c r="Y40142" s="133"/>
      <c r="AJ40142" s="133"/>
      <c r="AO40142" s="135"/>
      <c r="AP40142" s="135"/>
      <c r="BJ40142" s="136"/>
    </row>
    <row r="40143" spans="5:62" ht="14.25" customHeight="1" x14ac:dyDescent="0.25">
      <c r="E40143" s="113"/>
      <c r="H40143" s="133"/>
      <c r="T40143" s="133"/>
      <c r="X40143" s="131"/>
      <c r="Y40143" s="133"/>
      <c r="AJ40143" s="133"/>
      <c r="AO40143" s="135"/>
      <c r="AP40143" s="135"/>
      <c r="BJ40143" s="136"/>
    </row>
    <row r="40144" spans="5:62" ht="14.25" customHeight="1" x14ac:dyDescent="0.25">
      <c r="E40144" s="113"/>
      <c r="H40144" s="133"/>
      <c r="T40144" s="133"/>
      <c r="X40144" s="131"/>
      <c r="Y40144" s="133"/>
      <c r="AJ40144" s="133"/>
      <c r="AO40144" s="135"/>
      <c r="AP40144" s="135"/>
      <c r="BJ40144" s="136"/>
    </row>
    <row r="40145" spans="5:62" ht="14.25" customHeight="1" x14ac:dyDescent="0.25">
      <c r="E40145" s="113"/>
      <c r="H40145" s="133"/>
      <c r="T40145" s="133"/>
      <c r="X40145" s="131"/>
      <c r="Y40145" s="133"/>
      <c r="AJ40145" s="133"/>
      <c r="AO40145" s="135"/>
      <c r="AP40145" s="135"/>
      <c r="BJ40145" s="136"/>
    </row>
    <row r="40146" spans="5:62" ht="14.25" customHeight="1" x14ac:dyDescent="0.25">
      <c r="E40146" s="113"/>
      <c r="H40146" s="133"/>
      <c r="T40146" s="133"/>
      <c r="X40146" s="131"/>
      <c r="Y40146" s="133"/>
      <c r="AJ40146" s="133"/>
      <c r="AO40146" s="135"/>
      <c r="AP40146" s="135"/>
      <c r="BJ40146" s="136"/>
    </row>
    <row r="40147" spans="5:62" ht="14.25" customHeight="1" x14ac:dyDescent="0.25">
      <c r="E40147" s="113"/>
      <c r="H40147" s="133"/>
      <c r="T40147" s="133"/>
      <c r="X40147" s="131"/>
      <c r="Y40147" s="133"/>
      <c r="AJ40147" s="133"/>
      <c r="AO40147" s="135"/>
      <c r="AP40147" s="135"/>
      <c r="BJ40147" s="136"/>
    </row>
    <row r="40148" spans="5:62" ht="14.25" customHeight="1" x14ac:dyDescent="0.25">
      <c r="E40148" s="113"/>
      <c r="H40148" s="133"/>
      <c r="T40148" s="133"/>
      <c r="X40148" s="131"/>
      <c r="Y40148" s="133"/>
      <c r="AJ40148" s="133"/>
      <c r="AO40148" s="135"/>
      <c r="AP40148" s="135"/>
      <c r="BJ40148" s="136"/>
    </row>
    <row r="40149" spans="5:62" ht="14.25" customHeight="1" x14ac:dyDescent="0.25">
      <c r="E40149" s="113"/>
      <c r="H40149" s="133"/>
      <c r="T40149" s="133"/>
      <c r="X40149" s="131"/>
      <c r="Y40149" s="133"/>
      <c r="AJ40149" s="133"/>
      <c r="AO40149" s="135"/>
      <c r="AP40149" s="135"/>
      <c r="BJ40149" s="136"/>
    </row>
    <row r="40150" spans="5:62" ht="14.25" customHeight="1" x14ac:dyDescent="0.25">
      <c r="E40150" s="113"/>
      <c r="H40150" s="133"/>
      <c r="T40150" s="133"/>
      <c r="X40150" s="131"/>
      <c r="Y40150" s="133"/>
      <c r="AJ40150" s="133"/>
      <c r="AO40150" s="135"/>
      <c r="AP40150" s="135"/>
      <c r="BJ40150" s="136"/>
    </row>
    <row r="40151" spans="5:62" ht="14.25" customHeight="1" x14ac:dyDescent="0.25">
      <c r="E40151" s="113"/>
      <c r="H40151" s="133"/>
      <c r="T40151" s="133"/>
      <c r="X40151" s="131"/>
      <c r="Y40151" s="133"/>
      <c r="AJ40151" s="133"/>
      <c r="AO40151" s="135"/>
      <c r="AP40151" s="135"/>
      <c r="BJ40151" s="136"/>
    </row>
    <row r="40152" spans="5:62" ht="14.25" customHeight="1" x14ac:dyDescent="0.25">
      <c r="E40152" s="113"/>
      <c r="H40152" s="133"/>
      <c r="T40152" s="133"/>
      <c r="X40152" s="131"/>
      <c r="Y40152" s="133"/>
      <c r="AJ40152" s="133"/>
      <c r="AO40152" s="135"/>
      <c r="AP40152" s="135"/>
      <c r="BJ40152" s="136"/>
    </row>
    <row r="40153" spans="5:62" ht="14.25" customHeight="1" x14ac:dyDescent="0.25">
      <c r="E40153" s="113"/>
      <c r="H40153" s="133"/>
      <c r="T40153" s="133"/>
      <c r="X40153" s="131"/>
      <c r="Y40153" s="133"/>
      <c r="AJ40153" s="133"/>
      <c r="AO40153" s="135"/>
      <c r="AP40153" s="135"/>
      <c r="BJ40153" s="136"/>
    </row>
    <row r="40154" spans="5:62" ht="14.25" customHeight="1" x14ac:dyDescent="0.25">
      <c r="E40154" s="113"/>
      <c r="H40154" s="133"/>
      <c r="T40154" s="133"/>
      <c r="X40154" s="131"/>
      <c r="Y40154" s="133"/>
      <c r="AJ40154" s="133"/>
      <c r="AO40154" s="135"/>
      <c r="AP40154" s="135"/>
      <c r="BJ40154" s="136"/>
    </row>
    <row r="40155" spans="5:62" ht="14.25" customHeight="1" x14ac:dyDescent="0.25">
      <c r="E40155" s="113"/>
      <c r="H40155" s="133"/>
      <c r="T40155" s="133"/>
      <c r="X40155" s="131"/>
      <c r="Y40155" s="133"/>
      <c r="AJ40155" s="133"/>
      <c r="AO40155" s="135"/>
      <c r="AP40155" s="135"/>
      <c r="BJ40155" s="136"/>
    </row>
    <row r="40156" spans="5:62" ht="14.25" customHeight="1" x14ac:dyDescent="0.25">
      <c r="E40156" s="113"/>
      <c r="H40156" s="133"/>
      <c r="T40156" s="133"/>
      <c r="X40156" s="131"/>
      <c r="Y40156" s="133"/>
      <c r="AJ40156" s="133"/>
      <c r="AO40156" s="135"/>
      <c r="AP40156" s="135"/>
      <c r="BJ40156" s="136"/>
    </row>
    <row r="40157" spans="5:62" ht="14.25" customHeight="1" x14ac:dyDescent="0.25">
      <c r="E40157" s="113"/>
      <c r="H40157" s="133"/>
      <c r="T40157" s="133"/>
      <c r="X40157" s="131"/>
      <c r="Y40157" s="133"/>
      <c r="AJ40157" s="133"/>
      <c r="AO40157" s="135"/>
      <c r="AP40157" s="135"/>
      <c r="BJ40157" s="136"/>
    </row>
    <row r="40158" spans="5:62" ht="14.25" customHeight="1" x14ac:dyDescent="0.25">
      <c r="E40158" s="113"/>
      <c r="H40158" s="133"/>
      <c r="T40158" s="133"/>
      <c r="X40158" s="131"/>
      <c r="Y40158" s="133"/>
      <c r="AJ40158" s="133"/>
      <c r="AO40158" s="135"/>
      <c r="AP40158" s="135"/>
      <c r="BJ40158" s="136"/>
    </row>
    <row r="40159" spans="5:62" ht="14.25" customHeight="1" x14ac:dyDescent="0.25">
      <c r="E40159" s="113"/>
      <c r="H40159" s="133"/>
      <c r="T40159" s="133"/>
      <c r="X40159" s="131"/>
      <c r="Y40159" s="133"/>
      <c r="AJ40159" s="133"/>
      <c r="AO40159" s="135"/>
      <c r="AP40159" s="135"/>
      <c r="BJ40159" s="136"/>
    </row>
    <row r="40160" spans="5:62" ht="14.25" customHeight="1" x14ac:dyDescent="0.25">
      <c r="E40160" s="113"/>
      <c r="H40160" s="133"/>
      <c r="T40160" s="133"/>
      <c r="X40160" s="131"/>
      <c r="Y40160" s="133"/>
      <c r="AJ40160" s="133"/>
      <c r="AO40160" s="135"/>
      <c r="AP40160" s="135"/>
      <c r="BJ40160" s="136"/>
    </row>
    <row r="40161" spans="5:62" ht="14.25" customHeight="1" x14ac:dyDescent="0.25">
      <c r="E40161" s="113"/>
      <c r="H40161" s="133"/>
      <c r="T40161" s="133"/>
      <c r="X40161" s="131"/>
      <c r="Y40161" s="133"/>
      <c r="AJ40161" s="133"/>
      <c r="AO40161" s="135"/>
      <c r="AP40161" s="135"/>
      <c r="BJ40161" s="136"/>
    </row>
    <row r="40162" spans="5:62" ht="14.25" customHeight="1" x14ac:dyDescent="0.25">
      <c r="E40162" s="113"/>
      <c r="H40162" s="133"/>
      <c r="T40162" s="133"/>
      <c r="X40162" s="131"/>
      <c r="Y40162" s="133"/>
      <c r="AJ40162" s="133"/>
      <c r="AO40162" s="135"/>
      <c r="AP40162" s="135"/>
      <c r="BJ40162" s="136"/>
    </row>
    <row r="40163" spans="5:62" ht="14.25" customHeight="1" x14ac:dyDescent="0.25">
      <c r="E40163" s="113"/>
      <c r="H40163" s="133"/>
      <c r="T40163" s="133"/>
      <c r="X40163" s="131"/>
      <c r="Y40163" s="133"/>
      <c r="AJ40163" s="133"/>
      <c r="AO40163" s="135"/>
      <c r="AP40163" s="135"/>
      <c r="BJ40163" s="136"/>
    </row>
    <row r="40164" spans="5:62" ht="14.25" customHeight="1" x14ac:dyDescent="0.25">
      <c r="E40164" s="113"/>
      <c r="H40164" s="133"/>
      <c r="T40164" s="133"/>
      <c r="X40164" s="131"/>
      <c r="Y40164" s="133"/>
      <c r="AJ40164" s="133"/>
      <c r="AO40164" s="135"/>
      <c r="AP40164" s="135"/>
      <c r="BJ40164" s="136"/>
    </row>
    <row r="40165" spans="5:62" ht="14.25" customHeight="1" x14ac:dyDescent="0.25">
      <c r="E40165" s="113"/>
      <c r="H40165" s="133"/>
      <c r="T40165" s="133"/>
      <c r="X40165" s="131"/>
      <c r="Y40165" s="133"/>
      <c r="AJ40165" s="133"/>
      <c r="AO40165" s="135"/>
      <c r="AP40165" s="135"/>
      <c r="BJ40165" s="136"/>
    </row>
    <row r="40166" spans="5:62" ht="14.25" customHeight="1" x14ac:dyDescent="0.25">
      <c r="E40166" s="113"/>
      <c r="H40166" s="133"/>
      <c r="T40166" s="133"/>
      <c r="X40166" s="131"/>
      <c r="Y40166" s="133"/>
      <c r="AJ40166" s="133"/>
      <c r="AO40166" s="135"/>
      <c r="AP40166" s="135"/>
      <c r="BJ40166" s="136"/>
    </row>
    <row r="40167" spans="5:62" ht="14.25" customHeight="1" x14ac:dyDescent="0.25">
      <c r="E40167" s="113"/>
      <c r="H40167" s="133"/>
      <c r="T40167" s="133"/>
      <c r="X40167" s="131"/>
      <c r="Y40167" s="133"/>
      <c r="AJ40167" s="133"/>
      <c r="AO40167" s="135"/>
      <c r="AP40167" s="135"/>
      <c r="BJ40167" s="136"/>
    </row>
    <row r="40168" spans="5:62" ht="14.25" customHeight="1" x14ac:dyDescent="0.25">
      <c r="E40168" s="113"/>
      <c r="H40168" s="133"/>
      <c r="T40168" s="133"/>
      <c r="X40168" s="131"/>
      <c r="Y40168" s="133"/>
      <c r="AJ40168" s="133"/>
      <c r="AO40168" s="135"/>
      <c r="AP40168" s="135"/>
      <c r="BJ40168" s="136"/>
    </row>
    <row r="40169" spans="5:62" ht="14.25" customHeight="1" x14ac:dyDescent="0.25">
      <c r="E40169" s="113"/>
      <c r="H40169" s="133"/>
      <c r="T40169" s="133"/>
      <c r="X40169" s="131"/>
      <c r="Y40169" s="133"/>
      <c r="AJ40169" s="133"/>
      <c r="AO40169" s="135"/>
      <c r="AP40169" s="135"/>
      <c r="BJ40169" s="136"/>
    </row>
    <row r="40170" spans="5:62" ht="14.25" customHeight="1" x14ac:dyDescent="0.25">
      <c r="E40170" s="113"/>
      <c r="H40170" s="133"/>
      <c r="T40170" s="133"/>
      <c r="X40170" s="131"/>
      <c r="Y40170" s="133"/>
      <c r="AJ40170" s="133"/>
      <c r="AO40170" s="135"/>
      <c r="AP40170" s="135"/>
      <c r="BJ40170" s="136"/>
    </row>
    <row r="40171" spans="5:62" ht="14.25" customHeight="1" x14ac:dyDescent="0.25">
      <c r="E40171" s="113"/>
      <c r="H40171" s="133"/>
      <c r="T40171" s="133"/>
      <c r="X40171" s="131"/>
      <c r="Y40171" s="133"/>
      <c r="AJ40171" s="133"/>
      <c r="AO40171" s="135"/>
      <c r="AP40171" s="135"/>
      <c r="BJ40171" s="136"/>
    </row>
    <row r="40172" spans="5:62" ht="14.25" customHeight="1" x14ac:dyDescent="0.25">
      <c r="E40172" s="113"/>
      <c r="H40172" s="133"/>
      <c r="T40172" s="133"/>
      <c r="X40172" s="131"/>
      <c r="Y40172" s="133"/>
      <c r="AJ40172" s="133"/>
      <c r="AO40172" s="135"/>
      <c r="AP40172" s="135"/>
      <c r="BJ40172" s="136"/>
    </row>
    <row r="40173" spans="5:62" ht="14.25" customHeight="1" x14ac:dyDescent="0.25">
      <c r="E40173" s="113"/>
      <c r="H40173" s="133"/>
      <c r="T40173" s="133"/>
      <c r="X40173" s="131"/>
      <c r="Y40173" s="133"/>
      <c r="AJ40173" s="133"/>
      <c r="AO40173" s="135"/>
      <c r="AP40173" s="135"/>
      <c r="BJ40173" s="136"/>
    </row>
    <row r="40174" spans="5:62" ht="14.25" customHeight="1" x14ac:dyDescent="0.25">
      <c r="E40174" s="113"/>
      <c r="H40174" s="133"/>
      <c r="T40174" s="133"/>
      <c r="X40174" s="131"/>
      <c r="Y40174" s="133"/>
      <c r="AJ40174" s="133"/>
      <c r="AO40174" s="135"/>
      <c r="AP40174" s="135"/>
      <c r="BJ40174" s="136"/>
    </row>
    <row r="40175" spans="5:62" ht="14.25" customHeight="1" x14ac:dyDescent="0.25">
      <c r="E40175" s="113"/>
      <c r="H40175" s="133"/>
      <c r="T40175" s="133"/>
      <c r="X40175" s="131"/>
      <c r="Y40175" s="133"/>
      <c r="AJ40175" s="133"/>
      <c r="AO40175" s="135"/>
      <c r="AP40175" s="135"/>
      <c r="BJ40175" s="136"/>
    </row>
    <row r="40176" spans="5:62" ht="14.25" customHeight="1" x14ac:dyDescent="0.25">
      <c r="E40176" s="113"/>
      <c r="H40176" s="133"/>
      <c r="T40176" s="133"/>
      <c r="X40176" s="131"/>
      <c r="Y40176" s="133"/>
      <c r="AJ40176" s="133"/>
      <c r="AO40176" s="135"/>
      <c r="AP40176" s="135"/>
      <c r="BJ40176" s="136"/>
    </row>
    <row r="40177" spans="5:62" ht="14.25" customHeight="1" x14ac:dyDescent="0.25">
      <c r="E40177" s="113"/>
      <c r="H40177" s="133"/>
      <c r="T40177" s="133"/>
      <c r="X40177" s="131"/>
      <c r="Y40177" s="133"/>
      <c r="AJ40177" s="133"/>
      <c r="AO40177" s="135"/>
      <c r="AP40177" s="135"/>
      <c r="BJ40177" s="136"/>
    </row>
    <row r="40178" spans="5:62" ht="14.25" customHeight="1" x14ac:dyDescent="0.25">
      <c r="E40178" s="113"/>
      <c r="H40178" s="133"/>
      <c r="T40178" s="133"/>
      <c r="X40178" s="131"/>
      <c r="Y40178" s="133"/>
      <c r="AJ40178" s="133"/>
      <c r="AO40178" s="135"/>
      <c r="AP40178" s="135"/>
      <c r="BJ40178" s="136"/>
    </row>
    <row r="40179" spans="5:62" ht="14.25" customHeight="1" x14ac:dyDescent="0.25">
      <c r="E40179" s="113"/>
      <c r="H40179" s="133"/>
      <c r="T40179" s="133"/>
      <c r="X40179" s="131"/>
      <c r="Y40179" s="133"/>
      <c r="AJ40179" s="133"/>
      <c r="AO40179" s="135"/>
      <c r="AP40179" s="135"/>
      <c r="BJ40179" s="136"/>
    </row>
    <row r="40180" spans="5:62" ht="14.25" customHeight="1" x14ac:dyDescent="0.25">
      <c r="E40180" s="113"/>
      <c r="H40180" s="133"/>
      <c r="T40180" s="133"/>
      <c r="X40180" s="131"/>
      <c r="Y40180" s="133"/>
      <c r="AJ40180" s="133"/>
      <c r="AO40180" s="135"/>
      <c r="AP40180" s="135"/>
      <c r="BJ40180" s="136"/>
    </row>
    <row r="40181" spans="5:62" ht="14.25" customHeight="1" x14ac:dyDescent="0.25">
      <c r="E40181" s="113"/>
      <c r="H40181" s="133"/>
      <c r="T40181" s="133"/>
      <c r="X40181" s="131"/>
      <c r="Y40181" s="133"/>
      <c r="AJ40181" s="133"/>
      <c r="AO40181" s="135"/>
      <c r="AP40181" s="135"/>
      <c r="BJ40181" s="136"/>
    </row>
    <row r="40182" spans="5:62" ht="14.25" customHeight="1" x14ac:dyDescent="0.25">
      <c r="E40182" s="113"/>
      <c r="H40182" s="133"/>
      <c r="T40182" s="133"/>
      <c r="X40182" s="131"/>
      <c r="Y40182" s="133"/>
      <c r="AJ40182" s="133"/>
      <c r="AO40182" s="135"/>
      <c r="AP40182" s="135"/>
      <c r="BJ40182" s="136"/>
    </row>
    <row r="40183" spans="5:62" ht="14.25" customHeight="1" x14ac:dyDescent="0.25">
      <c r="E40183" s="113"/>
      <c r="H40183" s="133"/>
      <c r="T40183" s="133"/>
      <c r="X40183" s="131"/>
      <c r="Y40183" s="133"/>
      <c r="AJ40183" s="133"/>
      <c r="AO40183" s="135"/>
      <c r="AP40183" s="135"/>
      <c r="BJ40183" s="136"/>
    </row>
    <row r="40184" spans="5:62" ht="14.25" customHeight="1" x14ac:dyDescent="0.25">
      <c r="E40184" s="113"/>
      <c r="H40184" s="133"/>
      <c r="T40184" s="133"/>
      <c r="X40184" s="131"/>
      <c r="Y40184" s="133"/>
      <c r="AJ40184" s="133"/>
      <c r="AO40184" s="135"/>
      <c r="AP40184" s="135"/>
      <c r="BJ40184" s="136"/>
    </row>
    <row r="40185" spans="5:62" ht="14.25" customHeight="1" x14ac:dyDescent="0.25">
      <c r="E40185" s="113"/>
      <c r="H40185" s="133"/>
      <c r="T40185" s="133"/>
      <c r="X40185" s="131"/>
      <c r="Y40185" s="133"/>
      <c r="AJ40185" s="133"/>
      <c r="AO40185" s="135"/>
      <c r="AP40185" s="135"/>
      <c r="BJ40185" s="136"/>
    </row>
    <row r="40186" spans="5:62" ht="14.25" customHeight="1" x14ac:dyDescent="0.25">
      <c r="E40186" s="113"/>
      <c r="H40186" s="133"/>
      <c r="T40186" s="133"/>
      <c r="X40186" s="131"/>
      <c r="Y40186" s="133"/>
      <c r="AJ40186" s="133"/>
      <c r="AO40186" s="135"/>
      <c r="AP40186" s="135"/>
      <c r="BJ40186" s="136"/>
    </row>
    <row r="40187" spans="5:62" ht="14.25" customHeight="1" x14ac:dyDescent="0.25">
      <c r="E40187" s="113"/>
      <c r="H40187" s="133"/>
      <c r="T40187" s="133"/>
      <c r="X40187" s="131"/>
      <c r="Y40187" s="133"/>
      <c r="AJ40187" s="133"/>
      <c r="AO40187" s="135"/>
      <c r="AP40187" s="135"/>
      <c r="BJ40187" s="136"/>
    </row>
    <row r="40188" spans="5:62" ht="14.25" customHeight="1" x14ac:dyDescent="0.25">
      <c r="E40188" s="113"/>
      <c r="H40188" s="133"/>
      <c r="T40188" s="133"/>
      <c r="X40188" s="131"/>
      <c r="Y40188" s="133"/>
      <c r="AJ40188" s="133"/>
      <c r="AO40188" s="135"/>
      <c r="AP40188" s="135"/>
      <c r="BJ40188" s="136"/>
    </row>
    <row r="40189" spans="5:62" ht="14.25" customHeight="1" x14ac:dyDescent="0.25">
      <c r="E40189" s="113"/>
      <c r="H40189" s="133"/>
      <c r="T40189" s="133"/>
      <c r="X40189" s="131"/>
      <c r="Y40189" s="133"/>
      <c r="AJ40189" s="133"/>
      <c r="AO40189" s="135"/>
      <c r="AP40189" s="135"/>
      <c r="BJ40189" s="136"/>
    </row>
    <row r="40190" spans="5:62" ht="14.25" customHeight="1" x14ac:dyDescent="0.25">
      <c r="E40190" s="113"/>
      <c r="H40190" s="133"/>
      <c r="T40190" s="133"/>
      <c r="X40190" s="131"/>
      <c r="Y40190" s="133"/>
      <c r="AJ40190" s="133"/>
      <c r="AO40190" s="135"/>
      <c r="AP40190" s="135"/>
      <c r="BJ40190" s="136"/>
    </row>
    <row r="40191" spans="5:62" ht="14.25" customHeight="1" x14ac:dyDescent="0.25">
      <c r="E40191" s="113"/>
      <c r="H40191" s="133"/>
      <c r="T40191" s="133"/>
      <c r="X40191" s="131"/>
      <c r="Y40191" s="133"/>
      <c r="AJ40191" s="133"/>
      <c r="AO40191" s="135"/>
      <c r="AP40191" s="135"/>
      <c r="BJ40191" s="136"/>
    </row>
    <row r="40192" spans="5:62" ht="14.25" customHeight="1" x14ac:dyDescent="0.25">
      <c r="E40192" s="113"/>
      <c r="H40192" s="133"/>
      <c r="T40192" s="133"/>
      <c r="X40192" s="131"/>
      <c r="Y40192" s="133"/>
      <c r="AJ40192" s="133"/>
      <c r="AO40192" s="135"/>
      <c r="AP40192" s="135"/>
      <c r="BJ40192" s="136"/>
    </row>
    <row r="40193" spans="5:62" ht="14.25" customHeight="1" x14ac:dyDescent="0.25">
      <c r="E40193" s="113"/>
      <c r="H40193" s="133"/>
      <c r="T40193" s="133"/>
      <c r="X40193" s="131"/>
      <c r="Y40193" s="133"/>
      <c r="AJ40193" s="133"/>
      <c r="AO40193" s="135"/>
      <c r="AP40193" s="135"/>
      <c r="BJ40193" s="136"/>
    </row>
    <row r="40194" spans="5:62" ht="14.25" customHeight="1" x14ac:dyDescent="0.25">
      <c r="E40194" s="113"/>
      <c r="H40194" s="133"/>
      <c r="T40194" s="133"/>
      <c r="X40194" s="131"/>
      <c r="Y40194" s="133"/>
      <c r="AJ40194" s="133"/>
      <c r="AO40194" s="135"/>
      <c r="AP40194" s="135"/>
      <c r="BJ40194" s="136"/>
    </row>
    <row r="40195" spans="5:62" ht="14.25" customHeight="1" x14ac:dyDescent="0.25">
      <c r="E40195" s="113"/>
      <c r="H40195" s="133"/>
      <c r="T40195" s="133"/>
      <c r="X40195" s="131"/>
      <c r="Y40195" s="133"/>
      <c r="AJ40195" s="133"/>
      <c r="AO40195" s="135"/>
      <c r="AP40195" s="135"/>
      <c r="BJ40195" s="136"/>
    </row>
    <row r="40196" spans="5:62" ht="14.25" customHeight="1" x14ac:dyDescent="0.25">
      <c r="E40196" s="113"/>
      <c r="H40196" s="133"/>
      <c r="T40196" s="133"/>
      <c r="X40196" s="131"/>
      <c r="Y40196" s="133"/>
      <c r="AJ40196" s="133"/>
      <c r="AO40196" s="135"/>
      <c r="AP40196" s="135"/>
      <c r="BJ40196" s="136"/>
    </row>
    <row r="40197" spans="5:62" ht="14.25" customHeight="1" x14ac:dyDescent="0.25">
      <c r="E40197" s="113"/>
      <c r="H40197" s="133"/>
      <c r="T40197" s="133"/>
      <c r="X40197" s="131"/>
      <c r="Y40197" s="133"/>
      <c r="AJ40197" s="133"/>
      <c r="AO40197" s="135"/>
      <c r="AP40197" s="135"/>
      <c r="BJ40197" s="136"/>
    </row>
    <row r="40198" spans="5:62" ht="14.25" customHeight="1" x14ac:dyDescent="0.25">
      <c r="E40198" s="113"/>
      <c r="H40198" s="133"/>
      <c r="T40198" s="133"/>
      <c r="X40198" s="131"/>
      <c r="Y40198" s="133"/>
      <c r="AJ40198" s="133"/>
      <c r="AO40198" s="135"/>
      <c r="AP40198" s="135"/>
      <c r="BJ40198" s="136"/>
    </row>
    <row r="40199" spans="5:62" ht="14.25" customHeight="1" x14ac:dyDescent="0.25">
      <c r="E40199" s="113"/>
      <c r="H40199" s="133"/>
      <c r="T40199" s="133"/>
      <c r="X40199" s="131"/>
      <c r="Y40199" s="133"/>
      <c r="AJ40199" s="133"/>
      <c r="AO40199" s="135"/>
      <c r="AP40199" s="135"/>
      <c r="BJ40199" s="136"/>
    </row>
    <row r="40200" spans="5:62" ht="14.25" customHeight="1" x14ac:dyDescent="0.25">
      <c r="E40200" s="113"/>
      <c r="H40200" s="133"/>
      <c r="T40200" s="133"/>
      <c r="X40200" s="131"/>
      <c r="Y40200" s="133"/>
      <c r="AJ40200" s="133"/>
      <c r="AO40200" s="135"/>
      <c r="AP40200" s="135"/>
      <c r="BJ40200" s="136"/>
    </row>
    <row r="40201" spans="5:62" ht="14.25" customHeight="1" x14ac:dyDescent="0.25">
      <c r="E40201" s="113"/>
      <c r="H40201" s="133"/>
      <c r="T40201" s="133"/>
      <c r="X40201" s="131"/>
      <c r="Y40201" s="133"/>
      <c r="AJ40201" s="133"/>
      <c r="AO40201" s="135"/>
      <c r="AP40201" s="135"/>
      <c r="BJ40201" s="136"/>
    </row>
    <row r="40202" spans="5:62" ht="14.25" customHeight="1" x14ac:dyDescent="0.25">
      <c r="E40202" s="113"/>
      <c r="H40202" s="133"/>
      <c r="T40202" s="133"/>
      <c r="X40202" s="131"/>
      <c r="Y40202" s="133"/>
      <c r="AJ40202" s="133"/>
      <c r="AO40202" s="135"/>
      <c r="AP40202" s="135"/>
      <c r="BJ40202" s="136"/>
    </row>
    <row r="40203" spans="5:62" ht="14.25" customHeight="1" x14ac:dyDescent="0.25">
      <c r="E40203" s="113"/>
      <c r="H40203" s="133"/>
      <c r="T40203" s="133"/>
      <c r="X40203" s="131"/>
      <c r="Y40203" s="133"/>
      <c r="AJ40203" s="133"/>
      <c r="AO40203" s="135"/>
      <c r="AP40203" s="135"/>
      <c r="BJ40203" s="136"/>
    </row>
    <row r="40204" spans="5:62" ht="14.25" customHeight="1" x14ac:dyDescent="0.25">
      <c r="E40204" s="113"/>
      <c r="H40204" s="133"/>
      <c r="T40204" s="133"/>
      <c r="X40204" s="131"/>
      <c r="Y40204" s="133"/>
      <c r="AJ40204" s="133"/>
      <c r="AO40204" s="135"/>
      <c r="AP40204" s="135"/>
      <c r="BJ40204" s="136"/>
    </row>
    <row r="40205" spans="5:62" ht="14.25" customHeight="1" x14ac:dyDescent="0.25">
      <c r="E40205" s="113"/>
      <c r="H40205" s="133"/>
      <c r="T40205" s="133"/>
      <c r="X40205" s="131"/>
      <c r="Y40205" s="133"/>
      <c r="AJ40205" s="133"/>
      <c r="AO40205" s="135"/>
      <c r="AP40205" s="135"/>
      <c r="BJ40205" s="136"/>
    </row>
    <row r="40206" spans="5:62" ht="14.25" customHeight="1" x14ac:dyDescent="0.25">
      <c r="E40206" s="113"/>
      <c r="H40206" s="133"/>
      <c r="T40206" s="133"/>
      <c r="X40206" s="131"/>
      <c r="Y40206" s="133"/>
      <c r="AJ40206" s="133"/>
      <c r="AO40206" s="135"/>
      <c r="AP40206" s="135"/>
      <c r="BJ40206" s="136"/>
    </row>
    <row r="40207" spans="5:62" ht="14.25" customHeight="1" x14ac:dyDescent="0.25">
      <c r="E40207" s="113"/>
      <c r="H40207" s="133"/>
      <c r="T40207" s="133"/>
      <c r="X40207" s="131"/>
      <c r="Y40207" s="133"/>
      <c r="AJ40207" s="133"/>
      <c r="AO40207" s="135"/>
      <c r="AP40207" s="135"/>
      <c r="BJ40207" s="136"/>
    </row>
    <row r="40208" spans="5:62" ht="14.25" customHeight="1" x14ac:dyDescent="0.25">
      <c r="E40208" s="113"/>
      <c r="H40208" s="133"/>
      <c r="T40208" s="133"/>
      <c r="X40208" s="131"/>
      <c r="Y40208" s="133"/>
      <c r="AJ40208" s="133"/>
      <c r="AO40208" s="135"/>
      <c r="AP40208" s="135"/>
      <c r="BJ40208" s="136"/>
    </row>
    <row r="40209" spans="5:62" ht="14.25" customHeight="1" x14ac:dyDescent="0.25">
      <c r="E40209" s="113"/>
      <c r="H40209" s="133"/>
      <c r="T40209" s="133"/>
      <c r="X40209" s="131"/>
      <c r="Y40209" s="133"/>
      <c r="AJ40209" s="133"/>
      <c r="AO40209" s="135"/>
      <c r="AP40209" s="135"/>
      <c r="BJ40209" s="136"/>
    </row>
    <row r="40210" spans="5:62" ht="14.25" customHeight="1" x14ac:dyDescent="0.25">
      <c r="E40210" s="113"/>
      <c r="H40210" s="133"/>
      <c r="T40210" s="133"/>
      <c r="X40210" s="131"/>
      <c r="Y40210" s="133"/>
      <c r="AJ40210" s="133"/>
      <c r="AO40210" s="135"/>
      <c r="AP40210" s="135"/>
      <c r="BJ40210" s="136"/>
    </row>
    <row r="40211" spans="5:62" ht="14.25" customHeight="1" x14ac:dyDescent="0.25">
      <c r="E40211" s="113"/>
      <c r="H40211" s="133"/>
      <c r="T40211" s="133"/>
      <c r="X40211" s="131"/>
      <c r="Y40211" s="133"/>
      <c r="AJ40211" s="133"/>
      <c r="AO40211" s="135"/>
      <c r="AP40211" s="135"/>
      <c r="BJ40211" s="136"/>
    </row>
    <row r="40212" spans="5:62" ht="14.25" customHeight="1" x14ac:dyDescent="0.25">
      <c r="E40212" s="113"/>
      <c r="H40212" s="133"/>
      <c r="T40212" s="133"/>
      <c r="X40212" s="131"/>
      <c r="Y40212" s="133"/>
      <c r="AJ40212" s="133"/>
      <c r="AO40212" s="135"/>
      <c r="AP40212" s="135"/>
      <c r="BJ40212" s="136"/>
    </row>
    <row r="40213" spans="5:62" ht="14.25" customHeight="1" x14ac:dyDescent="0.25">
      <c r="E40213" s="113"/>
      <c r="H40213" s="133"/>
      <c r="T40213" s="133"/>
      <c r="X40213" s="131"/>
      <c r="Y40213" s="133"/>
      <c r="AJ40213" s="133"/>
      <c r="AO40213" s="135"/>
      <c r="AP40213" s="135"/>
      <c r="BJ40213" s="136"/>
    </row>
    <row r="40214" spans="5:62" ht="14.25" customHeight="1" x14ac:dyDescent="0.25">
      <c r="E40214" s="113"/>
      <c r="H40214" s="133"/>
      <c r="T40214" s="133"/>
      <c r="X40214" s="131"/>
      <c r="Y40214" s="133"/>
      <c r="AJ40214" s="133"/>
      <c r="AO40214" s="135"/>
      <c r="AP40214" s="135"/>
      <c r="BJ40214" s="136"/>
    </row>
    <row r="40215" spans="5:62" ht="14.25" customHeight="1" x14ac:dyDescent="0.25">
      <c r="E40215" s="113"/>
      <c r="H40215" s="133"/>
      <c r="T40215" s="133"/>
      <c r="X40215" s="131"/>
      <c r="Y40215" s="133"/>
      <c r="AJ40215" s="133"/>
      <c r="AO40215" s="135"/>
      <c r="AP40215" s="135"/>
      <c r="BJ40215" s="136"/>
    </row>
    <row r="40216" spans="5:62" ht="14.25" customHeight="1" x14ac:dyDescent="0.25">
      <c r="E40216" s="113"/>
      <c r="H40216" s="133"/>
      <c r="T40216" s="133"/>
      <c r="X40216" s="131"/>
      <c r="Y40216" s="133"/>
      <c r="AJ40216" s="133"/>
      <c r="AO40216" s="135"/>
      <c r="AP40216" s="135"/>
      <c r="BJ40216" s="136"/>
    </row>
    <row r="40217" spans="5:62" ht="14.25" customHeight="1" x14ac:dyDescent="0.25">
      <c r="E40217" s="113"/>
      <c r="H40217" s="133"/>
      <c r="T40217" s="133"/>
      <c r="X40217" s="131"/>
      <c r="Y40217" s="133"/>
      <c r="AJ40217" s="133"/>
      <c r="AO40217" s="135"/>
      <c r="AP40217" s="135"/>
      <c r="BJ40217" s="136"/>
    </row>
    <row r="40218" spans="5:62" ht="14.25" customHeight="1" x14ac:dyDescent="0.25">
      <c r="E40218" s="113"/>
      <c r="H40218" s="133"/>
      <c r="T40218" s="133"/>
      <c r="X40218" s="131"/>
      <c r="Y40218" s="133"/>
      <c r="AJ40218" s="133"/>
      <c r="AO40218" s="135"/>
      <c r="AP40218" s="135"/>
      <c r="BJ40218" s="136"/>
    </row>
    <row r="40219" spans="5:62" ht="14.25" customHeight="1" x14ac:dyDescent="0.25">
      <c r="E40219" s="113"/>
      <c r="H40219" s="133"/>
      <c r="T40219" s="133"/>
      <c r="X40219" s="131"/>
      <c r="Y40219" s="133"/>
      <c r="AJ40219" s="133"/>
      <c r="AO40219" s="135"/>
      <c r="AP40219" s="135"/>
      <c r="BJ40219" s="136"/>
    </row>
    <row r="40220" spans="5:62" ht="14.25" customHeight="1" x14ac:dyDescent="0.25">
      <c r="E40220" s="113"/>
      <c r="H40220" s="133"/>
      <c r="T40220" s="133"/>
      <c r="X40220" s="131"/>
      <c r="Y40220" s="133"/>
      <c r="AJ40220" s="133"/>
      <c r="AO40220" s="135"/>
      <c r="AP40220" s="135"/>
      <c r="BJ40220" s="136"/>
    </row>
    <row r="40221" spans="5:62" ht="14.25" customHeight="1" x14ac:dyDescent="0.25">
      <c r="E40221" s="113"/>
      <c r="H40221" s="133"/>
      <c r="T40221" s="133"/>
      <c r="X40221" s="131"/>
      <c r="Y40221" s="133"/>
      <c r="AJ40221" s="133"/>
      <c r="AO40221" s="135"/>
      <c r="AP40221" s="135"/>
      <c r="BJ40221" s="136"/>
    </row>
    <row r="40222" spans="5:62" ht="14.25" customHeight="1" x14ac:dyDescent="0.25">
      <c r="E40222" s="113"/>
      <c r="H40222" s="133"/>
      <c r="T40222" s="133"/>
      <c r="X40222" s="131"/>
      <c r="Y40222" s="133"/>
      <c r="AJ40222" s="133"/>
      <c r="AO40222" s="135"/>
      <c r="AP40222" s="135"/>
      <c r="BJ40222" s="136"/>
    </row>
    <row r="40223" spans="5:62" ht="14.25" customHeight="1" x14ac:dyDescent="0.25">
      <c r="E40223" s="113"/>
      <c r="H40223" s="133"/>
      <c r="T40223" s="133"/>
      <c r="X40223" s="131"/>
      <c r="Y40223" s="133"/>
      <c r="AJ40223" s="133"/>
      <c r="AO40223" s="135"/>
      <c r="AP40223" s="135"/>
      <c r="BJ40223" s="136"/>
    </row>
    <row r="40224" spans="5:62" ht="14.25" customHeight="1" x14ac:dyDescent="0.25">
      <c r="E40224" s="113"/>
      <c r="H40224" s="133"/>
      <c r="T40224" s="133"/>
      <c r="X40224" s="131"/>
      <c r="Y40224" s="133"/>
      <c r="AJ40224" s="133"/>
      <c r="AO40224" s="135"/>
      <c r="AP40224" s="135"/>
      <c r="BJ40224" s="136"/>
    </row>
    <row r="40225" spans="5:62" ht="14.25" customHeight="1" x14ac:dyDescent="0.25">
      <c r="E40225" s="113"/>
      <c r="H40225" s="133"/>
      <c r="T40225" s="133"/>
      <c r="X40225" s="131"/>
      <c r="Y40225" s="133"/>
      <c r="AJ40225" s="133"/>
      <c r="AO40225" s="135"/>
      <c r="AP40225" s="135"/>
      <c r="BJ40225" s="136"/>
    </row>
    <row r="40226" spans="5:62" ht="14.25" customHeight="1" x14ac:dyDescent="0.25">
      <c r="E40226" s="113"/>
      <c r="H40226" s="133"/>
      <c r="T40226" s="133"/>
      <c r="X40226" s="131"/>
      <c r="Y40226" s="133"/>
      <c r="AJ40226" s="133"/>
      <c r="AO40226" s="135"/>
      <c r="AP40226" s="135"/>
      <c r="BJ40226" s="136"/>
    </row>
    <row r="40227" spans="5:62" ht="14.25" customHeight="1" x14ac:dyDescent="0.25">
      <c r="E40227" s="113"/>
      <c r="H40227" s="133"/>
      <c r="T40227" s="133"/>
      <c r="X40227" s="131"/>
      <c r="Y40227" s="133"/>
      <c r="AJ40227" s="133"/>
      <c r="AO40227" s="135"/>
      <c r="AP40227" s="135"/>
      <c r="BJ40227" s="136"/>
    </row>
    <row r="40228" spans="5:62" ht="14.25" customHeight="1" x14ac:dyDescent="0.25">
      <c r="E40228" s="113"/>
      <c r="H40228" s="133"/>
      <c r="T40228" s="133"/>
      <c r="X40228" s="131"/>
      <c r="Y40228" s="133"/>
      <c r="AJ40228" s="133"/>
      <c r="AO40228" s="135"/>
      <c r="AP40228" s="135"/>
      <c r="BJ40228" s="136"/>
    </row>
    <row r="40229" spans="5:62" ht="14.25" customHeight="1" x14ac:dyDescent="0.25">
      <c r="E40229" s="113"/>
      <c r="H40229" s="133"/>
      <c r="T40229" s="133"/>
      <c r="X40229" s="131"/>
      <c r="Y40229" s="133"/>
      <c r="AJ40229" s="133"/>
      <c r="AO40229" s="135"/>
      <c r="AP40229" s="135"/>
      <c r="BJ40229" s="136"/>
    </row>
    <row r="40230" spans="5:62" ht="14.25" customHeight="1" x14ac:dyDescent="0.25">
      <c r="E40230" s="113"/>
      <c r="H40230" s="133"/>
      <c r="T40230" s="133"/>
      <c r="X40230" s="131"/>
      <c r="Y40230" s="133"/>
      <c r="AJ40230" s="133"/>
      <c r="AO40230" s="135"/>
      <c r="AP40230" s="135"/>
      <c r="BJ40230" s="136"/>
    </row>
    <row r="40231" spans="5:62" ht="14.25" customHeight="1" x14ac:dyDescent="0.25">
      <c r="E40231" s="113"/>
      <c r="H40231" s="133"/>
      <c r="T40231" s="133"/>
      <c r="X40231" s="131"/>
      <c r="Y40231" s="133"/>
      <c r="AJ40231" s="133"/>
      <c r="AO40231" s="135"/>
      <c r="AP40231" s="135"/>
      <c r="BJ40231" s="136"/>
    </row>
    <row r="40232" spans="5:62" ht="14.25" customHeight="1" x14ac:dyDescent="0.25">
      <c r="E40232" s="113"/>
      <c r="H40232" s="133"/>
      <c r="T40232" s="133"/>
      <c r="X40232" s="131"/>
      <c r="Y40232" s="133"/>
      <c r="AJ40232" s="133"/>
      <c r="AO40232" s="135"/>
      <c r="AP40232" s="135"/>
      <c r="BJ40232" s="136"/>
    </row>
    <row r="40233" spans="5:62" ht="14.25" customHeight="1" x14ac:dyDescent="0.25">
      <c r="E40233" s="113"/>
      <c r="H40233" s="133"/>
      <c r="T40233" s="133"/>
      <c r="X40233" s="131"/>
      <c r="Y40233" s="133"/>
      <c r="AJ40233" s="133"/>
      <c r="AO40233" s="135"/>
      <c r="AP40233" s="135"/>
      <c r="BJ40233" s="136"/>
    </row>
    <row r="40234" spans="5:62" ht="14.25" customHeight="1" x14ac:dyDescent="0.25">
      <c r="E40234" s="113"/>
      <c r="H40234" s="133"/>
      <c r="T40234" s="133"/>
      <c r="X40234" s="131"/>
      <c r="Y40234" s="133"/>
      <c r="AJ40234" s="133"/>
      <c r="AO40234" s="135"/>
      <c r="AP40234" s="135"/>
      <c r="BJ40234" s="136"/>
    </row>
    <row r="40235" spans="5:62" ht="14.25" customHeight="1" x14ac:dyDescent="0.25">
      <c r="E40235" s="113"/>
      <c r="H40235" s="133"/>
      <c r="T40235" s="133"/>
      <c r="X40235" s="131"/>
      <c r="Y40235" s="133"/>
      <c r="AJ40235" s="133"/>
      <c r="AO40235" s="135"/>
      <c r="AP40235" s="135"/>
      <c r="BJ40235" s="136"/>
    </row>
    <row r="40236" spans="5:62" ht="14.25" customHeight="1" x14ac:dyDescent="0.25">
      <c r="E40236" s="113"/>
      <c r="H40236" s="133"/>
      <c r="T40236" s="133"/>
      <c r="X40236" s="131"/>
      <c r="Y40236" s="133"/>
      <c r="AJ40236" s="133"/>
      <c r="AO40236" s="135"/>
      <c r="AP40236" s="135"/>
      <c r="BJ40236" s="136"/>
    </row>
    <row r="40237" spans="5:62" ht="14.25" customHeight="1" x14ac:dyDescent="0.25">
      <c r="E40237" s="113"/>
      <c r="H40237" s="133"/>
      <c r="T40237" s="133"/>
      <c r="X40237" s="131"/>
      <c r="Y40237" s="133"/>
      <c r="AJ40237" s="133"/>
      <c r="AO40237" s="135"/>
      <c r="AP40237" s="135"/>
      <c r="BJ40237" s="136"/>
    </row>
    <row r="40238" spans="5:62" ht="14.25" customHeight="1" x14ac:dyDescent="0.25">
      <c r="E40238" s="113"/>
      <c r="H40238" s="133"/>
      <c r="T40238" s="133"/>
      <c r="X40238" s="131"/>
      <c r="Y40238" s="133"/>
      <c r="AJ40238" s="133"/>
      <c r="AO40238" s="135"/>
      <c r="AP40238" s="135"/>
      <c r="BJ40238" s="136"/>
    </row>
    <row r="40239" spans="5:62" ht="14.25" customHeight="1" x14ac:dyDescent="0.25">
      <c r="E40239" s="113"/>
      <c r="H40239" s="133"/>
      <c r="T40239" s="133"/>
      <c r="X40239" s="131"/>
      <c r="Y40239" s="133"/>
      <c r="AJ40239" s="133"/>
      <c r="AO40239" s="135"/>
      <c r="AP40239" s="135"/>
      <c r="BJ40239" s="136"/>
    </row>
    <row r="40240" spans="5:62" ht="14.25" customHeight="1" x14ac:dyDescent="0.25">
      <c r="E40240" s="113"/>
      <c r="H40240" s="133"/>
      <c r="T40240" s="133"/>
      <c r="X40240" s="131"/>
      <c r="Y40240" s="133"/>
      <c r="AJ40240" s="133"/>
      <c r="AO40240" s="135"/>
      <c r="AP40240" s="135"/>
      <c r="BJ40240" s="136"/>
    </row>
    <row r="40241" spans="5:62" ht="14.25" customHeight="1" x14ac:dyDescent="0.25">
      <c r="E40241" s="113"/>
      <c r="H40241" s="133"/>
      <c r="T40241" s="133"/>
      <c r="X40241" s="131"/>
      <c r="Y40241" s="133"/>
      <c r="AJ40241" s="133"/>
      <c r="AO40241" s="135"/>
      <c r="AP40241" s="135"/>
      <c r="BJ40241" s="136"/>
    </row>
    <row r="40242" spans="5:62" ht="14.25" customHeight="1" x14ac:dyDescent="0.25">
      <c r="E40242" s="113"/>
      <c r="H40242" s="133"/>
      <c r="T40242" s="133"/>
      <c r="X40242" s="131"/>
      <c r="Y40242" s="133"/>
      <c r="AJ40242" s="133"/>
      <c r="AO40242" s="135"/>
      <c r="AP40242" s="135"/>
      <c r="BJ40242" s="136"/>
    </row>
    <row r="40243" spans="5:62" ht="14.25" customHeight="1" x14ac:dyDescent="0.25">
      <c r="E40243" s="113"/>
      <c r="H40243" s="133"/>
      <c r="T40243" s="133"/>
      <c r="X40243" s="131"/>
      <c r="Y40243" s="133"/>
      <c r="AJ40243" s="133"/>
      <c r="AO40243" s="135"/>
      <c r="AP40243" s="135"/>
      <c r="BJ40243" s="136"/>
    </row>
    <row r="40244" spans="5:62" ht="14.25" customHeight="1" x14ac:dyDescent="0.25">
      <c r="E40244" s="113"/>
      <c r="H40244" s="133"/>
      <c r="T40244" s="133"/>
      <c r="X40244" s="131"/>
      <c r="Y40244" s="133"/>
      <c r="AJ40244" s="133"/>
      <c r="AO40244" s="135"/>
      <c r="AP40244" s="135"/>
      <c r="BJ40244" s="136"/>
    </row>
    <row r="40245" spans="5:62" ht="14.25" customHeight="1" x14ac:dyDescent="0.25">
      <c r="E40245" s="113"/>
      <c r="H40245" s="133"/>
      <c r="T40245" s="133"/>
      <c r="X40245" s="131"/>
      <c r="Y40245" s="133"/>
      <c r="AJ40245" s="133"/>
      <c r="AO40245" s="135"/>
      <c r="AP40245" s="135"/>
      <c r="BJ40245" s="136"/>
    </row>
    <row r="40246" spans="5:62" ht="14.25" customHeight="1" x14ac:dyDescent="0.25">
      <c r="E40246" s="113"/>
      <c r="H40246" s="133"/>
      <c r="T40246" s="133"/>
      <c r="X40246" s="131"/>
      <c r="Y40246" s="133"/>
      <c r="AJ40246" s="133"/>
      <c r="AO40246" s="135"/>
      <c r="AP40246" s="135"/>
      <c r="BJ40246" s="136"/>
    </row>
    <row r="40247" spans="5:62" ht="14.25" customHeight="1" x14ac:dyDescent="0.25">
      <c r="E40247" s="113"/>
      <c r="H40247" s="133"/>
      <c r="T40247" s="133"/>
      <c r="X40247" s="131"/>
      <c r="Y40247" s="133"/>
      <c r="AJ40247" s="133"/>
      <c r="AO40247" s="135"/>
      <c r="AP40247" s="135"/>
      <c r="BJ40247" s="136"/>
    </row>
    <row r="40248" spans="5:62" ht="14.25" customHeight="1" x14ac:dyDescent="0.25">
      <c r="E40248" s="113"/>
      <c r="H40248" s="133"/>
      <c r="T40248" s="133"/>
      <c r="X40248" s="131"/>
      <c r="Y40248" s="133"/>
      <c r="AJ40248" s="133"/>
      <c r="AO40248" s="135"/>
      <c r="AP40248" s="135"/>
      <c r="BJ40248" s="136"/>
    </row>
    <row r="40249" spans="5:62" ht="14.25" customHeight="1" x14ac:dyDescent="0.25">
      <c r="E40249" s="113"/>
      <c r="H40249" s="133"/>
      <c r="T40249" s="133"/>
      <c r="X40249" s="131"/>
      <c r="Y40249" s="133"/>
      <c r="AJ40249" s="133"/>
      <c r="AO40249" s="135"/>
      <c r="AP40249" s="135"/>
      <c r="BJ40249" s="136"/>
    </row>
    <row r="40250" spans="5:62" ht="14.25" customHeight="1" x14ac:dyDescent="0.25">
      <c r="E40250" s="113"/>
      <c r="H40250" s="133"/>
      <c r="T40250" s="133"/>
      <c r="X40250" s="131"/>
      <c r="Y40250" s="133"/>
      <c r="AJ40250" s="133"/>
      <c r="AO40250" s="135"/>
      <c r="AP40250" s="135"/>
      <c r="BJ40250" s="136"/>
    </row>
    <row r="40251" spans="5:62" ht="14.25" customHeight="1" x14ac:dyDescent="0.25">
      <c r="E40251" s="113"/>
      <c r="H40251" s="133"/>
      <c r="T40251" s="133"/>
      <c r="X40251" s="131"/>
      <c r="Y40251" s="133"/>
      <c r="AJ40251" s="133"/>
      <c r="AO40251" s="135"/>
      <c r="AP40251" s="135"/>
      <c r="BJ40251" s="136"/>
    </row>
    <row r="40252" spans="5:62" ht="14.25" customHeight="1" x14ac:dyDescent="0.25">
      <c r="E40252" s="113"/>
      <c r="H40252" s="133"/>
      <c r="T40252" s="133"/>
      <c r="X40252" s="131"/>
      <c r="Y40252" s="133"/>
      <c r="AJ40252" s="133"/>
      <c r="AO40252" s="135"/>
      <c r="AP40252" s="135"/>
      <c r="BJ40252" s="136"/>
    </row>
    <row r="40253" spans="5:62" ht="14.25" customHeight="1" x14ac:dyDescent="0.25">
      <c r="E40253" s="113"/>
      <c r="H40253" s="133"/>
      <c r="T40253" s="133"/>
      <c r="X40253" s="131"/>
      <c r="Y40253" s="133"/>
      <c r="AJ40253" s="133"/>
      <c r="AO40253" s="135"/>
      <c r="AP40253" s="135"/>
      <c r="BJ40253" s="136"/>
    </row>
    <row r="40254" spans="5:62" ht="14.25" customHeight="1" x14ac:dyDescent="0.25">
      <c r="E40254" s="113"/>
      <c r="H40254" s="133"/>
      <c r="T40254" s="133"/>
      <c r="X40254" s="131"/>
      <c r="Y40254" s="133"/>
      <c r="AJ40254" s="133"/>
      <c r="AO40254" s="135"/>
      <c r="AP40254" s="135"/>
      <c r="BJ40254" s="136"/>
    </row>
    <row r="40255" spans="5:62" ht="14.25" customHeight="1" x14ac:dyDescent="0.25">
      <c r="E40255" s="113"/>
      <c r="H40255" s="133"/>
      <c r="T40255" s="133"/>
      <c r="X40255" s="131"/>
      <c r="Y40255" s="133"/>
      <c r="AJ40255" s="133"/>
      <c r="AO40255" s="135"/>
      <c r="AP40255" s="135"/>
      <c r="BJ40255" s="136"/>
    </row>
    <row r="40256" spans="5:62" ht="14.25" customHeight="1" x14ac:dyDescent="0.25">
      <c r="E40256" s="113"/>
      <c r="H40256" s="133"/>
      <c r="T40256" s="133"/>
      <c r="X40256" s="131"/>
      <c r="Y40256" s="133"/>
      <c r="AJ40256" s="133"/>
      <c r="AO40256" s="135"/>
      <c r="AP40256" s="135"/>
      <c r="BJ40256" s="136"/>
    </row>
    <row r="40257" spans="5:62" ht="14.25" customHeight="1" x14ac:dyDescent="0.25">
      <c r="E40257" s="113"/>
      <c r="H40257" s="133"/>
      <c r="T40257" s="133"/>
      <c r="X40257" s="131"/>
      <c r="Y40257" s="133"/>
      <c r="AJ40257" s="133"/>
      <c r="AO40257" s="135"/>
      <c r="AP40257" s="135"/>
      <c r="BJ40257" s="136"/>
    </row>
    <row r="40258" spans="5:62" ht="14.25" customHeight="1" x14ac:dyDescent="0.25">
      <c r="E40258" s="113"/>
      <c r="H40258" s="133"/>
      <c r="T40258" s="133"/>
      <c r="X40258" s="131"/>
      <c r="Y40258" s="133"/>
      <c r="AJ40258" s="133"/>
      <c r="AO40258" s="135"/>
      <c r="AP40258" s="135"/>
      <c r="BJ40258" s="136"/>
    </row>
    <row r="40259" spans="5:62" ht="14.25" customHeight="1" x14ac:dyDescent="0.25">
      <c r="E40259" s="113"/>
      <c r="H40259" s="133"/>
      <c r="T40259" s="133"/>
      <c r="X40259" s="131"/>
      <c r="Y40259" s="133"/>
      <c r="AJ40259" s="133"/>
      <c r="AO40259" s="135"/>
      <c r="AP40259" s="135"/>
      <c r="BJ40259" s="136"/>
    </row>
    <row r="40260" spans="5:62" ht="14.25" customHeight="1" x14ac:dyDescent="0.25">
      <c r="E40260" s="113"/>
      <c r="H40260" s="133"/>
      <c r="T40260" s="133"/>
      <c r="X40260" s="131"/>
      <c r="Y40260" s="133"/>
      <c r="AJ40260" s="133"/>
      <c r="AO40260" s="135"/>
      <c r="AP40260" s="135"/>
      <c r="BJ40260" s="136"/>
    </row>
    <row r="40261" spans="5:62" ht="14.25" customHeight="1" x14ac:dyDescent="0.25">
      <c r="E40261" s="113"/>
      <c r="H40261" s="133"/>
      <c r="T40261" s="133"/>
      <c r="X40261" s="131"/>
      <c r="Y40261" s="133"/>
      <c r="AJ40261" s="133"/>
      <c r="AO40261" s="135"/>
      <c r="AP40261" s="135"/>
      <c r="BJ40261" s="136"/>
    </row>
    <row r="40262" spans="5:62" ht="14.25" customHeight="1" x14ac:dyDescent="0.25">
      <c r="E40262" s="113"/>
      <c r="H40262" s="133"/>
      <c r="T40262" s="133"/>
      <c r="X40262" s="131"/>
      <c r="Y40262" s="133"/>
      <c r="AJ40262" s="133"/>
      <c r="AO40262" s="135"/>
      <c r="AP40262" s="135"/>
      <c r="BJ40262" s="136"/>
    </row>
    <row r="40263" spans="5:62" ht="14.25" customHeight="1" x14ac:dyDescent="0.25">
      <c r="E40263" s="113"/>
      <c r="H40263" s="133"/>
      <c r="T40263" s="133"/>
      <c r="X40263" s="131"/>
      <c r="Y40263" s="133"/>
      <c r="AJ40263" s="133"/>
      <c r="AO40263" s="135"/>
      <c r="AP40263" s="135"/>
      <c r="BJ40263" s="136"/>
    </row>
    <row r="40264" spans="5:62" ht="14.25" customHeight="1" x14ac:dyDescent="0.25">
      <c r="E40264" s="113"/>
      <c r="H40264" s="133"/>
      <c r="T40264" s="133"/>
      <c r="X40264" s="131"/>
      <c r="Y40264" s="133"/>
      <c r="AJ40264" s="133"/>
      <c r="AO40264" s="135"/>
      <c r="AP40264" s="135"/>
      <c r="BJ40264" s="136"/>
    </row>
    <row r="40265" spans="5:62" ht="14.25" customHeight="1" x14ac:dyDescent="0.25">
      <c r="E40265" s="113"/>
      <c r="H40265" s="133"/>
      <c r="T40265" s="133"/>
      <c r="X40265" s="131"/>
      <c r="Y40265" s="133"/>
      <c r="AJ40265" s="133"/>
      <c r="AO40265" s="135"/>
      <c r="AP40265" s="135"/>
      <c r="BJ40265" s="136"/>
    </row>
    <row r="40266" spans="5:62" ht="14.25" customHeight="1" x14ac:dyDescent="0.25">
      <c r="E40266" s="113"/>
      <c r="H40266" s="133"/>
      <c r="T40266" s="133"/>
      <c r="X40266" s="131"/>
      <c r="Y40266" s="133"/>
      <c r="AJ40266" s="133"/>
      <c r="AO40266" s="135"/>
      <c r="AP40266" s="135"/>
      <c r="BJ40266" s="136"/>
    </row>
    <row r="40267" spans="5:62" ht="14.25" customHeight="1" x14ac:dyDescent="0.25">
      <c r="E40267" s="113"/>
      <c r="H40267" s="133"/>
      <c r="T40267" s="133"/>
      <c r="X40267" s="131"/>
      <c r="Y40267" s="133"/>
      <c r="AJ40267" s="133"/>
      <c r="AO40267" s="135"/>
      <c r="AP40267" s="135"/>
      <c r="BJ40267" s="136"/>
    </row>
    <row r="40268" spans="5:62" ht="14.25" customHeight="1" x14ac:dyDescent="0.25">
      <c r="E40268" s="113"/>
      <c r="H40268" s="133"/>
      <c r="T40268" s="133"/>
      <c r="X40268" s="131"/>
      <c r="Y40268" s="133"/>
      <c r="AJ40268" s="133"/>
      <c r="AO40268" s="135"/>
      <c r="AP40268" s="135"/>
      <c r="BJ40268" s="136"/>
    </row>
    <row r="40269" spans="5:62" ht="14.25" customHeight="1" x14ac:dyDescent="0.25">
      <c r="E40269" s="113"/>
      <c r="H40269" s="133"/>
      <c r="T40269" s="133"/>
      <c r="X40269" s="131"/>
      <c r="Y40269" s="133"/>
      <c r="AJ40269" s="133"/>
      <c r="AO40269" s="135"/>
      <c r="AP40269" s="135"/>
      <c r="BJ40269" s="136"/>
    </row>
    <row r="40270" spans="5:62" ht="14.25" customHeight="1" x14ac:dyDescent="0.25">
      <c r="E40270" s="113"/>
      <c r="H40270" s="133"/>
      <c r="T40270" s="133"/>
      <c r="X40270" s="131"/>
      <c r="Y40270" s="133"/>
      <c r="AJ40270" s="133"/>
      <c r="AO40270" s="135"/>
      <c r="AP40270" s="135"/>
      <c r="BJ40270" s="136"/>
    </row>
    <row r="40271" spans="5:62" ht="14.25" customHeight="1" x14ac:dyDescent="0.25">
      <c r="E40271" s="113"/>
      <c r="H40271" s="133"/>
      <c r="T40271" s="133"/>
      <c r="X40271" s="131"/>
      <c r="Y40271" s="133"/>
      <c r="AJ40271" s="133"/>
      <c r="AO40271" s="135"/>
      <c r="AP40271" s="135"/>
      <c r="BJ40271" s="136"/>
    </row>
    <row r="40272" spans="5:62" ht="14.25" customHeight="1" x14ac:dyDescent="0.25">
      <c r="E40272" s="113"/>
      <c r="H40272" s="133"/>
      <c r="T40272" s="133"/>
      <c r="X40272" s="131"/>
      <c r="Y40272" s="133"/>
      <c r="AJ40272" s="133"/>
      <c r="AO40272" s="135"/>
      <c r="AP40272" s="135"/>
      <c r="BJ40272" s="136"/>
    </row>
    <row r="40273" spans="5:62" ht="14.25" customHeight="1" x14ac:dyDescent="0.25">
      <c r="E40273" s="113"/>
      <c r="H40273" s="133"/>
      <c r="T40273" s="133"/>
      <c r="X40273" s="131"/>
      <c r="Y40273" s="133"/>
      <c r="AJ40273" s="133"/>
      <c r="AO40273" s="135"/>
      <c r="AP40273" s="135"/>
      <c r="BJ40273" s="136"/>
    </row>
    <row r="40274" spans="5:62" ht="14.25" customHeight="1" x14ac:dyDescent="0.25">
      <c r="E40274" s="113"/>
      <c r="H40274" s="133"/>
      <c r="T40274" s="133"/>
      <c r="X40274" s="131"/>
      <c r="Y40274" s="133"/>
      <c r="AJ40274" s="133"/>
      <c r="AO40274" s="135"/>
      <c r="AP40274" s="135"/>
      <c r="BJ40274" s="136"/>
    </row>
    <row r="40275" spans="5:62" ht="14.25" customHeight="1" x14ac:dyDescent="0.25">
      <c r="E40275" s="113"/>
      <c r="H40275" s="133"/>
      <c r="T40275" s="133"/>
      <c r="X40275" s="131"/>
      <c r="Y40275" s="133"/>
      <c r="AJ40275" s="133"/>
      <c r="AO40275" s="135"/>
      <c r="AP40275" s="135"/>
      <c r="BJ40275" s="136"/>
    </row>
    <row r="40276" spans="5:62" ht="14.25" customHeight="1" x14ac:dyDescent="0.25">
      <c r="E40276" s="113"/>
      <c r="H40276" s="133"/>
      <c r="T40276" s="133"/>
      <c r="X40276" s="131"/>
      <c r="Y40276" s="133"/>
      <c r="AJ40276" s="133"/>
      <c r="AO40276" s="135"/>
      <c r="AP40276" s="135"/>
      <c r="BJ40276" s="136"/>
    </row>
    <row r="40277" spans="5:62" ht="14.25" customHeight="1" x14ac:dyDescent="0.25">
      <c r="E40277" s="113"/>
      <c r="H40277" s="133"/>
      <c r="T40277" s="133"/>
      <c r="X40277" s="131"/>
      <c r="Y40277" s="133"/>
      <c r="AJ40277" s="133"/>
      <c r="AO40277" s="135"/>
      <c r="AP40277" s="135"/>
      <c r="BJ40277" s="136"/>
    </row>
    <row r="40278" spans="5:62" ht="14.25" customHeight="1" x14ac:dyDescent="0.25">
      <c r="E40278" s="113"/>
      <c r="H40278" s="133"/>
      <c r="T40278" s="133"/>
      <c r="X40278" s="131"/>
      <c r="Y40278" s="133"/>
      <c r="AJ40278" s="133"/>
      <c r="AO40278" s="135"/>
      <c r="AP40278" s="135"/>
      <c r="BJ40278" s="136"/>
    </row>
    <row r="40279" spans="5:62" ht="14.25" customHeight="1" x14ac:dyDescent="0.25">
      <c r="E40279" s="113"/>
      <c r="H40279" s="133"/>
      <c r="T40279" s="133"/>
      <c r="X40279" s="131"/>
      <c r="Y40279" s="133"/>
      <c r="AJ40279" s="133"/>
      <c r="AO40279" s="135"/>
      <c r="AP40279" s="135"/>
      <c r="BJ40279" s="136"/>
    </row>
    <row r="40280" spans="5:62" ht="14.25" customHeight="1" x14ac:dyDescent="0.25">
      <c r="E40280" s="113"/>
      <c r="H40280" s="133"/>
      <c r="T40280" s="133"/>
      <c r="X40280" s="131"/>
      <c r="Y40280" s="133"/>
      <c r="AJ40280" s="133"/>
      <c r="AO40280" s="135"/>
      <c r="AP40280" s="135"/>
      <c r="BJ40280" s="136"/>
    </row>
    <row r="40281" spans="5:62" ht="14.25" customHeight="1" x14ac:dyDescent="0.25">
      <c r="E40281" s="113"/>
      <c r="H40281" s="133"/>
      <c r="T40281" s="133"/>
      <c r="X40281" s="131"/>
      <c r="Y40281" s="133"/>
      <c r="AJ40281" s="133"/>
      <c r="AO40281" s="135"/>
      <c r="AP40281" s="135"/>
      <c r="BJ40281" s="136"/>
    </row>
    <row r="40282" spans="5:62" ht="14.25" customHeight="1" x14ac:dyDescent="0.25">
      <c r="E40282" s="113"/>
      <c r="H40282" s="133"/>
      <c r="T40282" s="133"/>
      <c r="X40282" s="131"/>
      <c r="Y40282" s="133"/>
      <c r="AJ40282" s="133"/>
      <c r="AO40282" s="135"/>
      <c r="AP40282" s="135"/>
      <c r="BJ40282" s="136"/>
    </row>
    <row r="40283" spans="5:62" ht="14.25" customHeight="1" x14ac:dyDescent="0.25">
      <c r="E40283" s="113"/>
      <c r="H40283" s="133"/>
      <c r="T40283" s="133"/>
      <c r="X40283" s="131"/>
      <c r="Y40283" s="133"/>
      <c r="AJ40283" s="133"/>
      <c r="AO40283" s="135"/>
      <c r="AP40283" s="135"/>
      <c r="BJ40283" s="136"/>
    </row>
    <row r="40284" spans="5:62" ht="14.25" customHeight="1" x14ac:dyDescent="0.25">
      <c r="E40284" s="113"/>
      <c r="H40284" s="133"/>
      <c r="T40284" s="133"/>
      <c r="X40284" s="131"/>
      <c r="Y40284" s="133"/>
      <c r="AJ40284" s="133"/>
      <c r="AO40284" s="135"/>
      <c r="AP40284" s="135"/>
      <c r="BJ40284" s="136"/>
    </row>
    <row r="40285" spans="5:62" ht="14.25" customHeight="1" x14ac:dyDescent="0.25">
      <c r="E40285" s="113"/>
      <c r="H40285" s="133"/>
      <c r="T40285" s="133"/>
      <c r="X40285" s="131"/>
      <c r="Y40285" s="133"/>
      <c r="AJ40285" s="133"/>
      <c r="AO40285" s="135"/>
      <c r="AP40285" s="135"/>
      <c r="BJ40285" s="136"/>
    </row>
    <row r="40286" spans="5:62" ht="14.25" customHeight="1" x14ac:dyDescent="0.25">
      <c r="E40286" s="113"/>
      <c r="H40286" s="133"/>
      <c r="T40286" s="133"/>
      <c r="X40286" s="131"/>
      <c r="Y40286" s="133"/>
      <c r="AJ40286" s="133"/>
      <c r="AO40286" s="135"/>
      <c r="AP40286" s="135"/>
      <c r="BJ40286" s="136"/>
    </row>
    <row r="40287" spans="5:62" ht="14.25" customHeight="1" x14ac:dyDescent="0.25">
      <c r="E40287" s="113"/>
      <c r="H40287" s="133"/>
      <c r="T40287" s="133"/>
      <c r="X40287" s="131"/>
      <c r="Y40287" s="133"/>
      <c r="AJ40287" s="133"/>
      <c r="AO40287" s="135"/>
      <c r="AP40287" s="135"/>
      <c r="BJ40287" s="136"/>
    </row>
    <row r="40288" spans="5:62" ht="14.25" customHeight="1" x14ac:dyDescent="0.25">
      <c r="E40288" s="113"/>
      <c r="H40288" s="133"/>
      <c r="T40288" s="133"/>
      <c r="X40288" s="131"/>
      <c r="Y40288" s="133"/>
      <c r="AJ40288" s="133"/>
      <c r="AO40288" s="135"/>
      <c r="AP40288" s="135"/>
      <c r="BJ40288" s="136"/>
    </row>
    <row r="40289" spans="5:62" ht="14.25" customHeight="1" x14ac:dyDescent="0.25">
      <c r="E40289" s="113"/>
      <c r="H40289" s="133"/>
      <c r="T40289" s="133"/>
      <c r="X40289" s="131"/>
      <c r="Y40289" s="133"/>
      <c r="AJ40289" s="133"/>
      <c r="AO40289" s="135"/>
      <c r="AP40289" s="135"/>
      <c r="BJ40289" s="136"/>
    </row>
    <row r="40290" spans="5:62" ht="14.25" customHeight="1" x14ac:dyDescent="0.25">
      <c r="E40290" s="113"/>
      <c r="H40290" s="133"/>
      <c r="T40290" s="133"/>
      <c r="X40290" s="131"/>
      <c r="Y40290" s="133"/>
      <c r="AJ40290" s="133"/>
      <c r="AO40290" s="135"/>
      <c r="AP40290" s="135"/>
      <c r="BJ40290" s="136"/>
    </row>
    <row r="40291" spans="5:62" ht="14.25" customHeight="1" x14ac:dyDescent="0.25">
      <c r="E40291" s="113"/>
      <c r="H40291" s="133"/>
      <c r="T40291" s="133"/>
      <c r="X40291" s="131"/>
      <c r="Y40291" s="133"/>
      <c r="AJ40291" s="133"/>
      <c r="AO40291" s="135"/>
      <c r="AP40291" s="135"/>
      <c r="BJ40291" s="136"/>
    </row>
    <row r="40292" spans="5:62" ht="14.25" customHeight="1" x14ac:dyDescent="0.25">
      <c r="E40292" s="113"/>
      <c r="H40292" s="133"/>
      <c r="T40292" s="133"/>
      <c r="X40292" s="131"/>
      <c r="Y40292" s="133"/>
      <c r="AJ40292" s="133"/>
      <c r="AO40292" s="135"/>
      <c r="AP40292" s="135"/>
      <c r="BJ40292" s="136"/>
    </row>
    <row r="40293" spans="5:62" ht="14.25" customHeight="1" x14ac:dyDescent="0.25">
      <c r="E40293" s="113"/>
      <c r="H40293" s="133"/>
      <c r="T40293" s="133"/>
      <c r="X40293" s="131"/>
      <c r="Y40293" s="133"/>
      <c r="AJ40293" s="133"/>
      <c r="AO40293" s="135"/>
      <c r="AP40293" s="135"/>
      <c r="BJ40293" s="136"/>
    </row>
    <row r="40294" spans="5:62" ht="14.25" customHeight="1" x14ac:dyDescent="0.25">
      <c r="E40294" s="113"/>
      <c r="H40294" s="133"/>
      <c r="T40294" s="133"/>
      <c r="X40294" s="131"/>
      <c r="Y40294" s="133"/>
      <c r="AJ40294" s="133"/>
      <c r="AO40294" s="135"/>
      <c r="AP40294" s="135"/>
      <c r="BJ40294" s="136"/>
    </row>
    <row r="40295" spans="5:62" ht="14.25" customHeight="1" x14ac:dyDescent="0.25">
      <c r="E40295" s="113"/>
      <c r="H40295" s="133"/>
      <c r="T40295" s="133"/>
      <c r="X40295" s="131"/>
      <c r="Y40295" s="133"/>
      <c r="AJ40295" s="133"/>
      <c r="AO40295" s="135"/>
      <c r="AP40295" s="135"/>
      <c r="BJ40295" s="136"/>
    </row>
    <row r="40296" spans="5:62" ht="14.25" customHeight="1" x14ac:dyDescent="0.25">
      <c r="E40296" s="113"/>
      <c r="H40296" s="133"/>
      <c r="T40296" s="133"/>
      <c r="X40296" s="131"/>
      <c r="Y40296" s="133"/>
      <c r="AJ40296" s="133"/>
      <c r="AO40296" s="135"/>
      <c r="AP40296" s="135"/>
      <c r="BJ40296" s="136"/>
    </row>
    <row r="40297" spans="5:62" ht="14.25" customHeight="1" x14ac:dyDescent="0.25">
      <c r="E40297" s="113"/>
      <c r="H40297" s="133"/>
      <c r="T40297" s="133"/>
      <c r="X40297" s="131"/>
      <c r="Y40297" s="133"/>
      <c r="AJ40297" s="133"/>
      <c r="AO40297" s="135"/>
      <c r="AP40297" s="135"/>
      <c r="BJ40297" s="136"/>
    </row>
    <row r="40298" spans="5:62" ht="14.25" customHeight="1" x14ac:dyDescent="0.25">
      <c r="E40298" s="113"/>
      <c r="H40298" s="133"/>
      <c r="T40298" s="133"/>
      <c r="X40298" s="131"/>
      <c r="Y40298" s="133"/>
      <c r="AJ40298" s="133"/>
      <c r="AO40298" s="135"/>
      <c r="AP40298" s="135"/>
      <c r="BJ40298" s="136"/>
    </row>
    <row r="40299" spans="5:62" ht="14.25" customHeight="1" x14ac:dyDescent="0.25">
      <c r="E40299" s="113"/>
      <c r="H40299" s="133"/>
      <c r="T40299" s="133"/>
      <c r="X40299" s="131"/>
      <c r="Y40299" s="133"/>
      <c r="AJ40299" s="133"/>
      <c r="AO40299" s="135"/>
      <c r="AP40299" s="135"/>
      <c r="BJ40299" s="136"/>
    </row>
    <row r="40300" spans="5:62" ht="14.25" customHeight="1" x14ac:dyDescent="0.25">
      <c r="E40300" s="113"/>
      <c r="H40300" s="133"/>
      <c r="T40300" s="133"/>
      <c r="X40300" s="131"/>
      <c r="Y40300" s="133"/>
      <c r="AJ40300" s="133"/>
      <c r="AO40300" s="135"/>
      <c r="AP40300" s="135"/>
      <c r="BJ40300" s="136"/>
    </row>
    <row r="40301" spans="5:62" ht="14.25" customHeight="1" x14ac:dyDescent="0.25">
      <c r="E40301" s="113"/>
      <c r="H40301" s="133"/>
      <c r="T40301" s="133"/>
      <c r="X40301" s="131"/>
      <c r="Y40301" s="133"/>
      <c r="AJ40301" s="133"/>
      <c r="AO40301" s="135"/>
      <c r="AP40301" s="135"/>
      <c r="BJ40301" s="136"/>
    </row>
    <row r="40302" spans="5:62" ht="14.25" customHeight="1" x14ac:dyDescent="0.25">
      <c r="E40302" s="113"/>
      <c r="H40302" s="133"/>
      <c r="T40302" s="133"/>
      <c r="X40302" s="131"/>
      <c r="Y40302" s="133"/>
      <c r="AJ40302" s="133"/>
      <c r="AO40302" s="135"/>
      <c r="AP40302" s="135"/>
      <c r="BJ40302" s="136"/>
    </row>
    <row r="40303" spans="5:62" ht="14.25" customHeight="1" x14ac:dyDescent="0.25">
      <c r="E40303" s="113"/>
      <c r="H40303" s="133"/>
      <c r="T40303" s="133"/>
      <c r="X40303" s="131"/>
      <c r="Y40303" s="133"/>
      <c r="AJ40303" s="133"/>
      <c r="AO40303" s="135"/>
      <c r="AP40303" s="135"/>
      <c r="BJ40303" s="136"/>
    </row>
    <row r="40304" spans="5:62" ht="14.25" customHeight="1" x14ac:dyDescent="0.25">
      <c r="E40304" s="113"/>
      <c r="H40304" s="133"/>
      <c r="T40304" s="133"/>
      <c r="X40304" s="131"/>
      <c r="Y40304" s="133"/>
      <c r="AJ40304" s="133"/>
      <c r="AO40304" s="135"/>
      <c r="AP40304" s="135"/>
      <c r="BJ40304" s="136"/>
    </row>
    <row r="40305" spans="5:62" ht="14.25" customHeight="1" x14ac:dyDescent="0.25">
      <c r="E40305" s="113"/>
      <c r="H40305" s="133"/>
      <c r="T40305" s="133"/>
      <c r="X40305" s="131"/>
      <c r="Y40305" s="133"/>
      <c r="AJ40305" s="133"/>
      <c r="AO40305" s="135"/>
      <c r="AP40305" s="135"/>
      <c r="BJ40305" s="136"/>
    </row>
    <row r="40306" spans="5:62" ht="14.25" customHeight="1" x14ac:dyDescent="0.25">
      <c r="E40306" s="113"/>
      <c r="H40306" s="133"/>
      <c r="T40306" s="133"/>
      <c r="X40306" s="131"/>
      <c r="Y40306" s="133"/>
      <c r="AJ40306" s="133"/>
      <c r="AO40306" s="135"/>
      <c r="AP40306" s="135"/>
      <c r="BJ40306" s="136"/>
    </row>
    <row r="40307" spans="5:62" ht="14.25" customHeight="1" x14ac:dyDescent="0.25">
      <c r="E40307" s="113"/>
      <c r="H40307" s="133"/>
      <c r="T40307" s="133"/>
      <c r="X40307" s="131"/>
      <c r="Y40307" s="133"/>
      <c r="AJ40307" s="133"/>
      <c r="AO40307" s="135"/>
      <c r="AP40307" s="135"/>
      <c r="BJ40307" s="136"/>
    </row>
    <row r="40308" spans="5:62" ht="14.25" customHeight="1" x14ac:dyDescent="0.25">
      <c r="E40308" s="113"/>
      <c r="H40308" s="133"/>
      <c r="T40308" s="133"/>
      <c r="X40308" s="131"/>
      <c r="Y40308" s="133"/>
      <c r="AJ40308" s="133"/>
      <c r="AO40308" s="135"/>
      <c r="AP40308" s="135"/>
      <c r="BJ40308" s="136"/>
    </row>
    <row r="40309" spans="5:62" ht="14.25" customHeight="1" x14ac:dyDescent="0.25">
      <c r="E40309" s="113"/>
      <c r="H40309" s="133"/>
      <c r="T40309" s="133"/>
      <c r="X40309" s="131"/>
      <c r="Y40309" s="133"/>
      <c r="AJ40309" s="133"/>
      <c r="AO40309" s="135"/>
      <c r="AP40309" s="135"/>
      <c r="BJ40309" s="136"/>
    </row>
    <row r="40310" spans="5:62" ht="14.25" customHeight="1" x14ac:dyDescent="0.25">
      <c r="E40310" s="113"/>
      <c r="H40310" s="133"/>
      <c r="T40310" s="133"/>
      <c r="X40310" s="131"/>
      <c r="Y40310" s="133"/>
      <c r="AJ40310" s="133"/>
      <c r="AO40310" s="135"/>
      <c r="AP40310" s="135"/>
      <c r="BJ40310" s="136"/>
    </row>
    <row r="40311" spans="5:62" ht="14.25" customHeight="1" x14ac:dyDescent="0.25">
      <c r="E40311" s="113"/>
      <c r="H40311" s="133"/>
      <c r="T40311" s="133"/>
      <c r="X40311" s="131"/>
      <c r="Y40311" s="133"/>
      <c r="AJ40311" s="133"/>
      <c r="AO40311" s="135"/>
      <c r="AP40311" s="135"/>
      <c r="BJ40311" s="136"/>
    </row>
    <row r="40312" spans="5:62" ht="14.25" customHeight="1" x14ac:dyDescent="0.25">
      <c r="E40312" s="113"/>
      <c r="H40312" s="133"/>
      <c r="T40312" s="133"/>
      <c r="X40312" s="131"/>
      <c r="Y40312" s="133"/>
      <c r="AJ40312" s="133"/>
      <c r="AO40312" s="135"/>
      <c r="AP40312" s="135"/>
      <c r="BJ40312" s="136"/>
    </row>
    <row r="40313" spans="5:62" ht="14.25" customHeight="1" x14ac:dyDescent="0.25">
      <c r="E40313" s="113"/>
      <c r="H40313" s="133"/>
      <c r="T40313" s="133"/>
      <c r="X40313" s="131"/>
      <c r="Y40313" s="133"/>
      <c r="AJ40313" s="133"/>
      <c r="AO40313" s="135"/>
      <c r="AP40313" s="135"/>
      <c r="BJ40313" s="136"/>
    </row>
    <row r="40314" spans="5:62" ht="14.25" customHeight="1" x14ac:dyDescent="0.25">
      <c r="E40314" s="113"/>
      <c r="H40314" s="133"/>
      <c r="T40314" s="133"/>
      <c r="X40314" s="131"/>
      <c r="Y40314" s="133"/>
      <c r="AJ40314" s="133"/>
      <c r="AO40314" s="135"/>
      <c r="AP40314" s="135"/>
      <c r="BJ40314" s="136"/>
    </row>
    <row r="40315" spans="5:62" ht="14.25" customHeight="1" x14ac:dyDescent="0.25">
      <c r="E40315" s="113"/>
      <c r="H40315" s="133"/>
      <c r="T40315" s="133"/>
      <c r="X40315" s="131"/>
      <c r="Y40315" s="133"/>
      <c r="AJ40315" s="133"/>
      <c r="AO40315" s="135"/>
      <c r="AP40315" s="135"/>
      <c r="BJ40315" s="136"/>
    </row>
    <row r="40316" spans="5:62" ht="14.25" customHeight="1" x14ac:dyDescent="0.25">
      <c r="E40316" s="113"/>
      <c r="H40316" s="133"/>
      <c r="T40316" s="133"/>
      <c r="X40316" s="131"/>
      <c r="Y40316" s="133"/>
      <c r="AJ40316" s="133"/>
      <c r="AO40316" s="135"/>
      <c r="AP40316" s="135"/>
      <c r="BJ40316" s="136"/>
    </row>
    <row r="40317" spans="5:62" ht="14.25" customHeight="1" x14ac:dyDescent="0.25">
      <c r="E40317" s="113"/>
      <c r="H40317" s="133"/>
      <c r="T40317" s="133"/>
      <c r="X40317" s="131"/>
      <c r="Y40317" s="133"/>
      <c r="AJ40317" s="133"/>
      <c r="AO40317" s="135"/>
      <c r="AP40317" s="135"/>
      <c r="BJ40317" s="136"/>
    </row>
    <row r="40318" spans="5:62" ht="14.25" customHeight="1" x14ac:dyDescent="0.25">
      <c r="E40318" s="113"/>
      <c r="H40318" s="133"/>
      <c r="T40318" s="133"/>
      <c r="X40318" s="131"/>
      <c r="Y40318" s="133"/>
      <c r="AJ40318" s="133"/>
      <c r="AO40318" s="135"/>
      <c r="AP40318" s="135"/>
      <c r="BJ40318" s="136"/>
    </row>
    <row r="40319" spans="5:62" ht="14.25" customHeight="1" x14ac:dyDescent="0.25">
      <c r="E40319" s="113"/>
      <c r="H40319" s="133"/>
      <c r="T40319" s="133"/>
      <c r="X40319" s="131"/>
      <c r="Y40319" s="133"/>
      <c r="AJ40319" s="133"/>
      <c r="AO40319" s="135"/>
      <c r="AP40319" s="135"/>
      <c r="BJ40319" s="136"/>
    </row>
    <row r="40320" spans="5:62" ht="14.25" customHeight="1" x14ac:dyDescent="0.25">
      <c r="E40320" s="113"/>
      <c r="H40320" s="133"/>
      <c r="T40320" s="133"/>
      <c r="X40320" s="131"/>
      <c r="Y40320" s="133"/>
      <c r="AJ40320" s="133"/>
      <c r="AO40320" s="135"/>
      <c r="AP40320" s="135"/>
      <c r="BJ40320" s="136"/>
    </row>
    <row r="40321" spans="5:62" ht="14.25" customHeight="1" x14ac:dyDescent="0.25">
      <c r="E40321" s="113"/>
      <c r="H40321" s="133"/>
      <c r="T40321" s="133"/>
      <c r="X40321" s="131"/>
      <c r="Y40321" s="133"/>
      <c r="AJ40321" s="133"/>
      <c r="AO40321" s="135"/>
      <c r="AP40321" s="135"/>
      <c r="BJ40321" s="136"/>
    </row>
    <row r="40322" spans="5:62" ht="14.25" customHeight="1" x14ac:dyDescent="0.25">
      <c r="E40322" s="113"/>
      <c r="H40322" s="133"/>
      <c r="T40322" s="133"/>
      <c r="X40322" s="131"/>
      <c r="Y40322" s="133"/>
      <c r="AJ40322" s="133"/>
      <c r="AO40322" s="135"/>
      <c r="AP40322" s="135"/>
      <c r="BJ40322" s="136"/>
    </row>
    <row r="40323" spans="5:62" ht="14.25" customHeight="1" x14ac:dyDescent="0.25">
      <c r="E40323" s="113"/>
      <c r="H40323" s="133"/>
      <c r="T40323" s="133"/>
      <c r="X40323" s="131"/>
      <c r="Y40323" s="133"/>
      <c r="AJ40323" s="133"/>
      <c r="AO40323" s="135"/>
      <c r="AP40323" s="135"/>
      <c r="BJ40323" s="136"/>
    </row>
    <row r="40324" spans="5:62" ht="14.25" customHeight="1" x14ac:dyDescent="0.25">
      <c r="E40324" s="113"/>
      <c r="H40324" s="133"/>
      <c r="T40324" s="133"/>
      <c r="X40324" s="131"/>
      <c r="Y40324" s="133"/>
      <c r="AJ40324" s="133"/>
      <c r="AO40324" s="135"/>
      <c r="AP40324" s="135"/>
      <c r="BJ40324" s="136"/>
    </row>
    <row r="40325" spans="5:62" ht="14.25" customHeight="1" x14ac:dyDescent="0.25">
      <c r="E40325" s="113"/>
      <c r="H40325" s="133"/>
      <c r="T40325" s="133"/>
      <c r="X40325" s="131"/>
      <c r="Y40325" s="133"/>
      <c r="AJ40325" s="133"/>
      <c r="AO40325" s="135"/>
      <c r="AP40325" s="135"/>
      <c r="BJ40325" s="136"/>
    </row>
    <row r="40326" spans="5:62" ht="14.25" customHeight="1" x14ac:dyDescent="0.25">
      <c r="E40326" s="113"/>
      <c r="H40326" s="133"/>
      <c r="T40326" s="133"/>
      <c r="X40326" s="131"/>
      <c r="Y40326" s="133"/>
      <c r="AJ40326" s="133"/>
      <c r="AO40326" s="135"/>
      <c r="AP40326" s="135"/>
      <c r="BJ40326" s="136"/>
    </row>
    <row r="40327" spans="5:62" ht="14.25" customHeight="1" x14ac:dyDescent="0.25">
      <c r="E40327" s="113"/>
      <c r="H40327" s="133"/>
      <c r="T40327" s="133"/>
      <c r="X40327" s="131"/>
      <c r="Y40327" s="133"/>
      <c r="AJ40327" s="133"/>
      <c r="AO40327" s="135"/>
      <c r="AP40327" s="135"/>
      <c r="BJ40327" s="136"/>
    </row>
    <row r="40328" spans="5:62" ht="14.25" customHeight="1" x14ac:dyDescent="0.25">
      <c r="E40328" s="113"/>
      <c r="H40328" s="133"/>
      <c r="T40328" s="133"/>
      <c r="X40328" s="131"/>
      <c r="Y40328" s="133"/>
      <c r="AJ40328" s="133"/>
      <c r="AO40328" s="135"/>
      <c r="AP40328" s="135"/>
      <c r="BJ40328" s="136"/>
    </row>
    <row r="40329" spans="5:62" ht="14.25" customHeight="1" x14ac:dyDescent="0.25">
      <c r="E40329" s="113"/>
      <c r="H40329" s="133"/>
      <c r="T40329" s="133"/>
      <c r="X40329" s="131"/>
      <c r="Y40329" s="133"/>
      <c r="AJ40329" s="133"/>
      <c r="AO40329" s="135"/>
      <c r="AP40329" s="135"/>
      <c r="BJ40329" s="136"/>
    </row>
    <row r="40330" spans="5:62" ht="14.25" customHeight="1" x14ac:dyDescent="0.25">
      <c r="E40330" s="113"/>
      <c r="H40330" s="133"/>
      <c r="T40330" s="133"/>
      <c r="X40330" s="131"/>
      <c r="Y40330" s="133"/>
      <c r="AJ40330" s="133"/>
      <c r="AO40330" s="135"/>
      <c r="AP40330" s="135"/>
      <c r="BJ40330" s="136"/>
    </row>
    <row r="40331" spans="5:62" ht="14.25" customHeight="1" x14ac:dyDescent="0.25">
      <c r="E40331" s="113"/>
      <c r="H40331" s="133"/>
      <c r="T40331" s="133"/>
      <c r="X40331" s="131"/>
      <c r="Y40331" s="133"/>
      <c r="AJ40331" s="133"/>
      <c r="AO40331" s="135"/>
      <c r="AP40331" s="135"/>
      <c r="BJ40331" s="136"/>
    </row>
    <row r="40332" spans="5:62" ht="14.25" customHeight="1" x14ac:dyDescent="0.25">
      <c r="E40332" s="113"/>
      <c r="H40332" s="133"/>
      <c r="T40332" s="133"/>
      <c r="X40332" s="131"/>
      <c r="Y40332" s="133"/>
      <c r="AJ40332" s="133"/>
      <c r="AO40332" s="135"/>
      <c r="AP40332" s="135"/>
      <c r="BJ40332" s="136"/>
    </row>
    <row r="40333" spans="5:62" ht="14.25" customHeight="1" x14ac:dyDescent="0.25">
      <c r="E40333" s="113"/>
      <c r="H40333" s="133"/>
      <c r="T40333" s="133"/>
      <c r="X40333" s="131"/>
      <c r="Y40333" s="133"/>
      <c r="AJ40333" s="133"/>
      <c r="AO40333" s="135"/>
      <c r="AP40333" s="135"/>
      <c r="BJ40333" s="136"/>
    </row>
    <row r="40334" spans="5:62" ht="14.25" customHeight="1" x14ac:dyDescent="0.25">
      <c r="E40334" s="113"/>
      <c r="H40334" s="133"/>
      <c r="T40334" s="133"/>
      <c r="X40334" s="131"/>
      <c r="Y40334" s="133"/>
      <c r="AJ40334" s="133"/>
      <c r="AO40334" s="135"/>
      <c r="AP40334" s="135"/>
      <c r="BJ40334" s="136"/>
    </row>
    <row r="40335" spans="5:62" ht="14.25" customHeight="1" x14ac:dyDescent="0.25">
      <c r="E40335" s="113"/>
      <c r="H40335" s="133"/>
      <c r="T40335" s="133"/>
      <c r="X40335" s="131"/>
      <c r="Y40335" s="133"/>
      <c r="AJ40335" s="133"/>
      <c r="AO40335" s="135"/>
      <c r="AP40335" s="135"/>
      <c r="BJ40335" s="136"/>
    </row>
    <row r="40336" spans="5:62" ht="14.25" customHeight="1" x14ac:dyDescent="0.25">
      <c r="E40336" s="113"/>
      <c r="H40336" s="133"/>
      <c r="T40336" s="133"/>
      <c r="X40336" s="131"/>
      <c r="Y40336" s="133"/>
      <c r="AJ40336" s="133"/>
      <c r="AO40336" s="135"/>
      <c r="AP40336" s="135"/>
      <c r="BJ40336" s="136"/>
    </row>
    <row r="40337" spans="5:62" ht="14.25" customHeight="1" x14ac:dyDescent="0.25">
      <c r="E40337" s="113"/>
      <c r="H40337" s="133"/>
      <c r="T40337" s="133"/>
      <c r="X40337" s="131"/>
      <c r="Y40337" s="133"/>
      <c r="AJ40337" s="133"/>
      <c r="AO40337" s="135"/>
      <c r="AP40337" s="135"/>
      <c r="BJ40337" s="136"/>
    </row>
    <row r="40338" spans="5:62" ht="14.25" customHeight="1" x14ac:dyDescent="0.25">
      <c r="E40338" s="113"/>
      <c r="H40338" s="133"/>
      <c r="T40338" s="133"/>
      <c r="X40338" s="131"/>
      <c r="Y40338" s="133"/>
      <c r="AJ40338" s="133"/>
      <c r="AO40338" s="135"/>
      <c r="AP40338" s="135"/>
      <c r="BJ40338" s="136"/>
    </row>
    <row r="40339" spans="5:62" ht="14.25" customHeight="1" x14ac:dyDescent="0.25">
      <c r="E40339" s="113"/>
      <c r="H40339" s="133"/>
      <c r="T40339" s="133"/>
      <c r="X40339" s="131"/>
      <c r="Y40339" s="133"/>
      <c r="AJ40339" s="133"/>
      <c r="AO40339" s="135"/>
      <c r="AP40339" s="135"/>
      <c r="BJ40339" s="136"/>
    </row>
    <row r="40340" spans="5:62" ht="14.25" customHeight="1" x14ac:dyDescent="0.25">
      <c r="E40340" s="113"/>
      <c r="H40340" s="133"/>
      <c r="T40340" s="133"/>
      <c r="X40340" s="131"/>
      <c r="Y40340" s="133"/>
      <c r="AJ40340" s="133"/>
      <c r="AO40340" s="135"/>
      <c r="AP40340" s="135"/>
      <c r="BJ40340" s="136"/>
    </row>
    <row r="40341" spans="5:62" ht="14.25" customHeight="1" x14ac:dyDescent="0.25">
      <c r="E40341" s="113"/>
      <c r="H40341" s="133"/>
      <c r="T40341" s="133"/>
      <c r="X40341" s="131"/>
      <c r="Y40341" s="133"/>
      <c r="AJ40341" s="133"/>
      <c r="AO40341" s="135"/>
      <c r="AP40341" s="135"/>
      <c r="BJ40341" s="136"/>
    </row>
    <row r="40342" spans="5:62" ht="14.25" customHeight="1" x14ac:dyDescent="0.25">
      <c r="E40342" s="113"/>
      <c r="H40342" s="133"/>
      <c r="T40342" s="133"/>
      <c r="X40342" s="131"/>
      <c r="Y40342" s="133"/>
      <c r="AJ40342" s="133"/>
      <c r="AO40342" s="135"/>
      <c r="AP40342" s="135"/>
      <c r="BJ40342" s="136"/>
    </row>
    <row r="40343" spans="5:62" ht="14.25" customHeight="1" x14ac:dyDescent="0.25">
      <c r="E40343" s="113"/>
      <c r="H40343" s="133"/>
      <c r="T40343" s="133"/>
      <c r="X40343" s="131"/>
      <c r="Y40343" s="133"/>
      <c r="AJ40343" s="133"/>
      <c r="AO40343" s="135"/>
      <c r="AP40343" s="135"/>
      <c r="BJ40343" s="136"/>
    </row>
    <row r="40344" spans="5:62" ht="14.25" customHeight="1" x14ac:dyDescent="0.25">
      <c r="E40344" s="113"/>
      <c r="H40344" s="133"/>
      <c r="T40344" s="133"/>
      <c r="X40344" s="131"/>
      <c r="Y40344" s="133"/>
      <c r="AJ40344" s="133"/>
      <c r="AO40344" s="135"/>
      <c r="AP40344" s="135"/>
      <c r="BJ40344" s="136"/>
    </row>
    <row r="40345" spans="5:62" ht="14.25" customHeight="1" x14ac:dyDescent="0.25">
      <c r="E40345" s="113"/>
      <c r="H40345" s="133"/>
      <c r="T40345" s="133"/>
      <c r="X40345" s="131"/>
      <c r="Y40345" s="133"/>
      <c r="AJ40345" s="133"/>
      <c r="AO40345" s="135"/>
      <c r="AP40345" s="135"/>
      <c r="BJ40345" s="136"/>
    </row>
    <row r="40346" spans="5:62" ht="14.25" customHeight="1" x14ac:dyDescent="0.25">
      <c r="E40346" s="113"/>
      <c r="H40346" s="133"/>
      <c r="T40346" s="133"/>
      <c r="X40346" s="131"/>
      <c r="Y40346" s="133"/>
      <c r="AJ40346" s="133"/>
      <c r="AO40346" s="135"/>
      <c r="AP40346" s="135"/>
      <c r="BJ40346" s="136"/>
    </row>
    <row r="40347" spans="5:62" ht="14.25" customHeight="1" x14ac:dyDescent="0.25">
      <c r="E40347" s="113"/>
      <c r="H40347" s="133"/>
      <c r="T40347" s="133"/>
      <c r="X40347" s="131"/>
      <c r="Y40347" s="133"/>
      <c r="AJ40347" s="133"/>
      <c r="AO40347" s="135"/>
      <c r="AP40347" s="135"/>
      <c r="BJ40347" s="136"/>
    </row>
    <row r="40348" spans="5:62" ht="14.25" customHeight="1" x14ac:dyDescent="0.25">
      <c r="E40348" s="113"/>
      <c r="H40348" s="133"/>
      <c r="T40348" s="133"/>
      <c r="X40348" s="131"/>
      <c r="Y40348" s="133"/>
      <c r="AJ40348" s="133"/>
      <c r="AO40348" s="135"/>
      <c r="AP40348" s="135"/>
      <c r="BJ40348" s="136"/>
    </row>
    <row r="40349" spans="5:62" ht="14.25" customHeight="1" x14ac:dyDescent="0.25">
      <c r="E40349" s="113"/>
      <c r="H40349" s="133"/>
      <c r="T40349" s="133"/>
      <c r="X40349" s="131"/>
      <c r="Y40349" s="133"/>
      <c r="AJ40349" s="133"/>
      <c r="AO40349" s="135"/>
      <c r="AP40349" s="135"/>
      <c r="BJ40349" s="136"/>
    </row>
    <row r="40350" spans="5:62" ht="14.25" customHeight="1" x14ac:dyDescent="0.25">
      <c r="E40350" s="113"/>
      <c r="H40350" s="133"/>
      <c r="T40350" s="133"/>
      <c r="X40350" s="131"/>
      <c r="Y40350" s="133"/>
      <c r="AJ40350" s="133"/>
      <c r="AO40350" s="135"/>
      <c r="AP40350" s="135"/>
      <c r="BJ40350" s="136"/>
    </row>
    <row r="40351" spans="5:62" ht="14.25" customHeight="1" x14ac:dyDescent="0.25">
      <c r="E40351" s="113"/>
      <c r="H40351" s="133"/>
      <c r="T40351" s="133"/>
      <c r="X40351" s="131"/>
      <c r="Y40351" s="133"/>
      <c r="AJ40351" s="133"/>
      <c r="AO40351" s="135"/>
      <c r="AP40351" s="135"/>
      <c r="BJ40351" s="136"/>
    </row>
    <row r="40352" spans="5:62" ht="14.25" customHeight="1" x14ac:dyDescent="0.25">
      <c r="E40352" s="113"/>
      <c r="H40352" s="133"/>
      <c r="T40352" s="133"/>
      <c r="X40352" s="131"/>
      <c r="Y40352" s="133"/>
      <c r="AJ40352" s="133"/>
      <c r="AO40352" s="135"/>
      <c r="AP40352" s="135"/>
      <c r="BJ40352" s="136"/>
    </row>
    <row r="40353" spans="5:62" ht="14.25" customHeight="1" x14ac:dyDescent="0.25">
      <c r="E40353" s="113"/>
      <c r="H40353" s="133"/>
      <c r="T40353" s="133"/>
      <c r="X40353" s="131"/>
      <c r="Y40353" s="133"/>
      <c r="AJ40353" s="133"/>
      <c r="AO40353" s="135"/>
      <c r="AP40353" s="135"/>
      <c r="BJ40353" s="136"/>
    </row>
    <row r="40354" spans="5:62" ht="14.25" customHeight="1" x14ac:dyDescent="0.25">
      <c r="E40354" s="113"/>
      <c r="H40354" s="133"/>
      <c r="T40354" s="133"/>
      <c r="X40354" s="131"/>
      <c r="Y40354" s="133"/>
      <c r="AJ40354" s="133"/>
      <c r="AO40354" s="135"/>
      <c r="AP40354" s="135"/>
      <c r="BJ40354" s="136"/>
    </row>
    <row r="40355" spans="5:62" ht="14.25" customHeight="1" x14ac:dyDescent="0.25">
      <c r="E40355" s="113"/>
      <c r="H40355" s="133"/>
      <c r="T40355" s="133"/>
      <c r="X40355" s="131"/>
      <c r="Y40355" s="133"/>
      <c r="AJ40355" s="133"/>
      <c r="AO40355" s="135"/>
      <c r="AP40355" s="135"/>
      <c r="BJ40355" s="136"/>
    </row>
    <row r="40356" spans="5:62" ht="14.25" customHeight="1" x14ac:dyDescent="0.25">
      <c r="E40356" s="113"/>
      <c r="H40356" s="133"/>
      <c r="T40356" s="133"/>
      <c r="X40356" s="131"/>
      <c r="Y40356" s="133"/>
      <c r="AJ40356" s="133"/>
      <c r="AO40356" s="135"/>
      <c r="AP40356" s="135"/>
      <c r="BJ40356" s="136"/>
    </row>
    <row r="40357" spans="5:62" ht="14.25" customHeight="1" x14ac:dyDescent="0.25">
      <c r="E40357" s="113"/>
      <c r="H40357" s="133"/>
      <c r="T40357" s="133"/>
      <c r="X40357" s="131"/>
      <c r="Y40357" s="133"/>
      <c r="AJ40357" s="133"/>
      <c r="AO40357" s="135"/>
      <c r="AP40357" s="135"/>
      <c r="BJ40357" s="136"/>
    </row>
    <row r="40358" spans="5:62" ht="14.25" customHeight="1" x14ac:dyDescent="0.25">
      <c r="E40358" s="113"/>
      <c r="H40358" s="133"/>
      <c r="T40358" s="133"/>
      <c r="X40358" s="131"/>
      <c r="Y40358" s="133"/>
      <c r="AJ40358" s="133"/>
      <c r="AO40358" s="135"/>
      <c r="AP40358" s="135"/>
      <c r="BJ40358" s="136"/>
    </row>
    <row r="40359" spans="5:62" ht="14.25" customHeight="1" x14ac:dyDescent="0.25">
      <c r="E40359" s="113"/>
      <c r="H40359" s="133"/>
      <c r="T40359" s="133"/>
      <c r="X40359" s="131"/>
      <c r="Y40359" s="133"/>
      <c r="AJ40359" s="133"/>
      <c r="AO40359" s="135"/>
      <c r="AP40359" s="135"/>
      <c r="BJ40359" s="136"/>
    </row>
    <row r="40360" spans="5:62" ht="14.25" customHeight="1" x14ac:dyDescent="0.25">
      <c r="E40360" s="113"/>
      <c r="H40360" s="133"/>
      <c r="T40360" s="133"/>
      <c r="X40360" s="131"/>
      <c r="Y40360" s="133"/>
      <c r="AJ40360" s="133"/>
      <c r="AO40360" s="135"/>
      <c r="AP40360" s="135"/>
      <c r="BJ40360" s="136"/>
    </row>
    <row r="40361" spans="5:62" ht="14.25" customHeight="1" x14ac:dyDescent="0.25">
      <c r="E40361" s="113"/>
      <c r="H40361" s="133"/>
      <c r="T40361" s="133"/>
      <c r="X40361" s="131"/>
      <c r="Y40361" s="133"/>
      <c r="AJ40361" s="133"/>
      <c r="AO40361" s="135"/>
      <c r="AP40361" s="135"/>
      <c r="BJ40361" s="136"/>
    </row>
    <row r="40362" spans="5:62" ht="14.25" customHeight="1" x14ac:dyDescent="0.25">
      <c r="E40362" s="113"/>
      <c r="H40362" s="133"/>
      <c r="T40362" s="133"/>
      <c r="X40362" s="131"/>
      <c r="Y40362" s="133"/>
      <c r="AJ40362" s="133"/>
      <c r="AO40362" s="135"/>
      <c r="AP40362" s="135"/>
      <c r="BJ40362" s="136"/>
    </row>
    <row r="40363" spans="5:62" ht="14.25" customHeight="1" x14ac:dyDescent="0.25">
      <c r="E40363" s="113"/>
      <c r="H40363" s="133"/>
      <c r="T40363" s="133"/>
      <c r="X40363" s="131"/>
      <c r="Y40363" s="133"/>
      <c r="AJ40363" s="133"/>
      <c r="AO40363" s="135"/>
      <c r="AP40363" s="135"/>
      <c r="BJ40363" s="136"/>
    </row>
    <row r="40364" spans="5:62" ht="14.25" customHeight="1" x14ac:dyDescent="0.25">
      <c r="E40364" s="113"/>
      <c r="H40364" s="133"/>
      <c r="T40364" s="133"/>
      <c r="X40364" s="131"/>
      <c r="Y40364" s="133"/>
      <c r="AJ40364" s="133"/>
      <c r="AO40364" s="135"/>
      <c r="AP40364" s="135"/>
      <c r="BJ40364" s="136"/>
    </row>
    <row r="40365" spans="5:62" ht="14.25" customHeight="1" x14ac:dyDescent="0.25">
      <c r="E40365" s="113"/>
      <c r="H40365" s="133"/>
      <c r="T40365" s="133"/>
      <c r="X40365" s="131"/>
      <c r="Y40365" s="133"/>
      <c r="AJ40365" s="133"/>
      <c r="AO40365" s="135"/>
      <c r="AP40365" s="135"/>
      <c r="BJ40365" s="136"/>
    </row>
    <row r="40366" spans="5:62" ht="14.25" customHeight="1" x14ac:dyDescent="0.25">
      <c r="E40366" s="113"/>
      <c r="H40366" s="133"/>
      <c r="T40366" s="133"/>
      <c r="X40366" s="131"/>
      <c r="Y40366" s="133"/>
      <c r="AJ40366" s="133"/>
      <c r="AO40366" s="135"/>
      <c r="AP40366" s="135"/>
      <c r="BJ40366" s="136"/>
    </row>
    <row r="40367" spans="5:62" ht="14.25" customHeight="1" x14ac:dyDescent="0.25">
      <c r="E40367" s="113"/>
      <c r="H40367" s="133"/>
      <c r="T40367" s="133"/>
      <c r="X40367" s="131"/>
      <c r="Y40367" s="133"/>
      <c r="AJ40367" s="133"/>
      <c r="AO40367" s="135"/>
      <c r="AP40367" s="135"/>
      <c r="BJ40367" s="136"/>
    </row>
    <row r="40368" spans="5:62" ht="14.25" customHeight="1" x14ac:dyDescent="0.25">
      <c r="E40368" s="113"/>
      <c r="H40368" s="133"/>
      <c r="T40368" s="133"/>
      <c r="X40368" s="131"/>
      <c r="Y40368" s="133"/>
      <c r="AJ40368" s="133"/>
      <c r="AO40368" s="135"/>
      <c r="AP40368" s="135"/>
      <c r="BJ40368" s="136"/>
    </row>
    <row r="40369" spans="5:62" ht="14.25" customHeight="1" x14ac:dyDescent="0.25">
      <c r="E40369" s="113"/>
      <c r="H40369" s="133"/>
      <c r="T40369" s="133"/>
      <c r="X40369" s="131"/>
      <c r="Y40369" s="133"/>
      <c r="AJ40369" s="133"/>
      <c r="AO40369" s="135"/>
      <c r="AP40369" s="135"/>
      <c r="BJ40369" s="136"/>
    </row>
    <row r="40370" spans="5:62" ht="14.25" customHeight="1" x14ac:dyDescent="0.25">
      <c r="E40370" s="113"/>
      <c r="H40370" s="133"/>
      <c r="T40370" s="133"/>
      <c r="X40370" s="131"/>
      <c r="Y40370" s="133"/>
      <c r="AJ40370" s="133"/>
      <c r="AO40370" s="135"/>
      <c r="AP40370" s="135"/>
      <c r="BJ40370" s="136"/>
    </row>
    <row r="40371" spans="5:62" ht="14.25" customHeight="1" x14ac:dyDescent="0.25">
      <c r="E40371" s="113"/>
      <c r="H40371" s="133"/>
      <c r="T40371" s="133"/>
      <c r="X40371" s="131"/>
      <c r="Y40371" s="133"/>
      <c r="AJ40371" s="133"/>
      <c r="AO40371" s="135"/>
      <c r="AP40371" s="135"/>
      <c r="BJ40371" s="136"/>
    </row>
    <row r="40372" spans="5:62" ht="14.25" customHeight="1" x14ac:dyDescent="0.25">
      <c r="E40372" s="113"/>
      <c r="H40372" s="133"/>
      <c r="T40372" s="133"/>
      <c r="X40372" s="131"/>
      <c r="Y40372" s="133"/>
      <c r="AJ40372" s="133"/>
      <c r="AO40372" s="135"/>
      <c r="AP40372" s="135"/>
      <c r="BJ40372" s="136"/>
    </row>
    <row r="40373" spans="5:62" ht="14.25" customHeight="1" x14ac:dyDescent="0.25">
      <c r="E40373" s="113"/>
      <c r="H40373" s="133"/>
      <c r="T40373" s="133"/>
      <c r="X40373" s="131"/>
      <c r="Y40373" s="133"/>
      <c r="AJ40373" s="133"/>
      <c r="AO40373" s="135"/>
      <c r="AP40373" s="135"/>
      <c r="BJ40373" s="136"/>
    </row>
    <row r="40374" spans="5:62" ht="14.25" customHeight="1" x14ac:dyDescent="0.25">
      <c r="E40374" s="113"/>
      <c r="H40374" s="133"/>
      <c r="T40374" s="133"/>
      <c r="X40374" s="131"/>
      <c r="Y40374" s="133"/>
      <c r="AJ40374" s="133"/>
      <c r="AO40374" s="135"/>
      <c r="AP40374" s="135"/>
      <c r="BJ40374" s="136"/>
    </row>
    <row r="40375" spans="5:62" ht="14.25" customHeight="1" x14ac:dyDescent="0.25">
      <c r="E40375" s="113"/>
      <c r="H40375" s="133"/>
      <c r="T40375" s="133"/>
      <c r="X40375" s="131"/>
      <c r="Y40375" s="133"/>
      <c r="AJ40375" s="133"/>
      <c r="AO40375" s="135"/>
      <c r="AP40375" s="135"/>
      <c r="BJ40375" s="136"/>
    </row>
    <row r="40376" spans="5:62" ht="14.25" customHeight="1" x14ac:dyDescent="0.25">
      <c r="E40376" s="113"/>
      <c r="H40376" s="133"/>
      <c r="T40376" s="133"/>
      <c r="X40376" s="131"/>
      <c r="Y40376" s="133"/>
      <c r="AJ40376" s="133"/>
      <c r="AO40376" s="135"/>
      <c r="AP40376" s="135"/>
      <c r="BJ40376" s="136"/>
    </row>
    <row r="40377" spans="5:62" ht="14.25" customHeight="1" x14ac:dyDescent="0.25">
      <c r="E40377" s="113"/>
      <c r="H40377" s="133"/>
      <c r="T40377" s="133"/>
      <c r="X40377" s="131"/>
      <c r="Y40377" s="133"/>
      <c r="AJ40377" s="133"/>
      <c r="AO40377" s="135"/>
      <c r="AP40377" s="135"/>
      <c r="BJ40377" s="136"/>
    </row>
    <row r="40378" spans="5:62" ht="14.25" customHeight="1" x14ac:dyDescent="0.25">
      <c r="E40378" s="113"/>
      <c r="H40378" s="133"/>
      <c r="T40378" s="133"/>
      <c r="X40378" s="131"/>
      <c r="Y40378" s="133"/>
      <c r="AJ40378" s="133"/>
      <c r="AO40378" s="135"/>
      <c r="AP40378" s="135"/>
      <c r="BJ40378" s="136"/>
    </row>
    <row r="40379" spans="5:62" ht="14.25" customHeight="1" x14ac:dyDescent="0.25">
      <c r="E40379" s="113"/>
      <c r="H40379" s="133"/>
      <c r="T40379" s="133"/>
      <c r="X40379" s="131"/>
      <c r="Y40379" s="133"/>
      <c r="AJ40379" s="133"/>
      <c r="AO40379" s="135"/>
      <c r="AP40379" s="135"/>
      <c r="BJ40379" s="136"/>
    </row>
    <row r="40380" spans="5:62" ht="14.25" customHeight="1" x14ac:dyDescent="0.25">
      <c r="E40380" s="113"/>
      <c r="H40380" s="133"/>
      <c r="T40380" s="133"/>
      <c r="X40380" s="131"/>
      <c r="Y40380" s="133"/>
      <c r="AJ40380" s="133"/>
      <c r="AO40380" s="135"/>
      <c r="AP40380" s="135"/>
      <c r="BJ40380" s="136"/>
    </row>
    <row r="40381" spans="5:62" ht="14.25" customHeight="1" x14ac:dyDescent="0.25">
      <c r="E40381" s="113"/>
      <c r="H40381" s="133"/>
      <c r="T40381" s="133"/>
      <c r="X40381" s="131"/>
      <c r="Y40381" s="133"/>
      <c r="AJ40381" s="133"/>
      <c r="AO40381" s="135"/>
      <c r="AP40381" s="135"/>
      <c r="BJ40381" s="136"/>
    </row>
    <row r="40382" spans="5:62" ht="14.25" customHeight="1" x14ac:dyDescent="0.25">
      <c r="E40382" s="113"/>
      <c r="H40382" s="133"/>
      <c r="T40382" s="133"/>
      <c r="X40382" s="131"/>
      <c r="Y40382" s="133"/>
      <c r="AJ40382" s="133"/>
      <c r="AO40382" s="135"/>
      <c r="AP40382" s="135"/>
      <c r="BJ40382" s="136"/>
    </row>
    <row r="40383" spans="5:62" ht="14.25" customHeight="1" x14ac:dyDescent="0.25">
      <c r="E40383" s="113"/>
      <c r="H40383" s="133"/>
      <c r="T40383" s="133"/>
      <c r="X40383" s="131"/>
      <c r="Y40383" s="133"/>
      <c r="AJ40383" s="133"/>
      <c r="AO40383" s="135"/>
      <c r="AP40383" s="135"/>
      <c r="BJ40383" s="136"/>
    </row>
    <row r="40384" spans="5:62" ht="14.25" customHeight="1" x14ac:dyDescent="0.25">
      <c r="E40384" s="113"/>
      <c r="H40384" s="133"/>
      <c r="T40384" s="133"/>
      <c r="X40384" s="131"/>
      <c r="Y40384" s="133"/>
      <c r="AJ40384" s="133"/>
      <c r="AO40384" s="135"/>
      <c r="AP40384" s="135"/>
      <c r="BJ40384" s="136"/>
    </row>
    <row r="40385" spans="5:62" ht="14.25" customHeight="1" x14ac:dyDescent="0.25">
      <c r="E40385" s="113"/>
      <c r="H40385" s="133"/>
      <c r="T40385" s="133"/>
      <c r="X40385" s="131"/>
      <c r="Y40385" s="133"/>
      <c r="AJ40385" s="133"/>
      <c r="AO40385" s="135"/>
      <c r="AP40385" s="135"/>
      <c r="BJ40385" s="136"/>
    </row>
    <row r="40386" spans="5:62" ht="14.25" customHeight="1" x14ac:dyDescent="0.25">
      <c r="E40386" s="113"/>
      <c r="H40386" s="133"/>
      <c r="T40386" s="133"/>
      <c r="X40386" s="131"/>
      <c r="Y40386" s="133"/>
      <c r="AJ40386" s="133"/>
      <c r="AO40386" s="135"/>
      <c r="AP40386" s="135"/>
      <c r="BJ40386" s="136"/>
    </row>
    <row r="40387" spans="5:62" ht="14.25" customHeight="1" x14ac:dyDescent="0.25">
      <c r="E40387" s="113"/>
      <c r="H40387" s="133"/>
      <c r="T40387" s="133"/>
      <c r="X40387" s="131"/>
      <c r="Y40387" s="133"/>
      <c r="AJ40387" s="133"/>
      <c r="AO40387" s="135"/>
      <c r="AP40387" s="135"/>
      <c r="BJ40387" s="136"/>
    </row>
    <row r="40388" spans="5:62" ht="14.25" customHeight="1" x14ac:dyDescent="0.25">
      <c r="E40388" s="113"/>
      <c r="H40388" s="133"/>
      <c r="T40388" s="133"/>
      <c r="X40388" s="131"/>
      <c r="Y40388" s="133"/>
      <c r="AJ40388" s="133"/>
      <c r="AO40388" s="135"/>
      <c r="AP40388" s="135"/>
      <c r="BJ40388" s="136"/>
    </row>
    <row r="40389" spans="5:62" ht="14.25" customHeight="1" x14ac:dyDescent="0.25">
      <c r="E40389" s="113"/>
      <c r="H40389" s="133"/>
      <c r="T40389" s="133"/>
      <c r="X40389" s="131"/>
      <c r="Y40389" s="133"/>
      <c r="AJ40389" s="133"/>
      <c r="AO40389" s="135"/>
      <c r="AP40389" s="135"/>
      <c r="BJ40389" s="136"/>
    </row>
    <row r="40390" spans="5:62" ht="14.25" customHeight="1" x14ac:dyDescent="0.25">
      <c r="E40390" s="113"/>
      <c r="H40390" s="133"/>
      <c r="T40390" s="133"/>
      <c r="X40390" s="131"/>
      <c r="Y40390" s="133"/>
      <c r="AJ40390" s="133"/>
      <c r="AO40390" s="135"/>
      <c r="AP40390" s="135"/>
      <c r="BJ40390" s="136"/>
    </row>
    <row r="40391" spans="5:62" ht="14.25" customHeight="1" x14ac:dyDescent="0.25">
      <c r="E40391" s="113"/>
      <c r="H40391" s="133"/>
      <c r="T40391" s="133"/>
      <c r="X40391" s="131"/>
      <c r="Y40391" s="133"/>
      <c r="AJ40391" s="133"/>
      <c r="AO40391" s="135"/>
      <c r="AP40391" s="135"/>
      <c r="BJ40391" s="136"/>
    </row>
    <row r="40392" spans="5:62" ht="14.25" customHeight="1" x14ac:dyDescent="0.25">
      <c r="E40392" s="113"/>
      <c r="H40392" s="133"/>
      <c r="T40392" s="133"/>
      <c r="X40392" s="131"/>
      <c r="Y40392" s="133"/>
      <c r="AJ40392" s="133"/>
      <c r="AO40392" s="135"/>
      <c r="AP40392" s="135"/>
      <c r="BJ40392" s="136"/>
    </row>
    <row r="40393" spans="5:62" ht="14.25" customHeight="1" x14ac:dyDescent="0.25">
      <c r="E40393" s="113"/>
      <c r="H40393" s="133"/>
      <c r="T40393" s="133"/>
      <c r="X40393" s="131"/>
      <c r="Y40393" s="133"/>
      <c r="AJ40393" s="133"/>
      <c r="AO40393" s="135"/>
      <c r="AP40393" s="135"/>
      <c r="BJ40393" s="136"/>
    </row>
    <row r="40394" spans="5:62" ht="14.25" customHeight="1" x14ac:dyDescent="0.25">
      <c r="E40394" s="113"/>
      <c r="H40394" s="133"/>
      <c r="T40394" s="133"/>
      <c r="X40394" s="131"/>
      <c r="Y40394" s="133"/>
      <c r="AJ40394" s="133"/>
      <c r="AO40394" s="135"/>
      <c r="AP40394" s="135"/>
      <c r="BJ40394" s="136"/>
    </row>
    <row r="40395" spans="5:62" ht="14.25" customHeight="1" x14ac:dyDescent="0.25">
      <c r="E40395" s="113"/>
      <c r="H40395" s="133"/>
      <c r="T40395" s="133"/>
      <c r="X40395" s="131"/>
      <c r="Y40395" s="133"/>
      <c r="AJ40395" s="133"/>
      <c r="AO40395" s="135"/>
      <c r="AP40395" s="135"/>
      <c r="BJ40395" s="136"/>
    </row>
    <row r="40396" spans="5:62" ht="14.25" customHeight="1" x14ac:dyDescent="0.25">
      <c r="E40396" s="113"/>
      <c r="H40396" s="133"/>
      <c r="T40396" s="133"/>
      <c r="X40396" s="131"/>
      <c r="Y40396" s="133"/>
      <c r="AJ40396" s="133"/>
      <c r="AO40396" s="135"/>
      <c r="AP40396" s="135"/>
      <c r="BJ40396" s="136"/>
    </row>
    <row r="40397" spans="5:62" ht="14.25" customHeight="1" x14ac:dyDescent="0.25">
      <c r="E40397" s="113"/>
      <c r="H40397" s="133"/>
      <c r="T40397" s="133"/>
      <c r="X40397" s="131"/>
      <c r="Y40397" s="133"/>
      <c r="AJ40397" s="133"/>
      <c r="AO40397" s="135"/>
      <c r="AP40397" s="135"/>
      <c r="BJ40397" s="136"/>
    </row>
    <row r="40398" spans="5:62" ht="14.25" customHeight="1" x14ac:dyDescent="0.25">
      <c r="E40398" s="113"/>
      <c r="H40398" s="133"/>
      <c r="T40398" s="133"/>
      <c r="X40398" s="131"/>
      <c r="Y40398" s="133"/>
      <c r="AJ40398" s="133"/>
      <c r="AO40398" s="135"/>
      <c r="AP40398" s="135"/>
      <c r="BJ40398" s="136"/>
    </row>
    <row r="40399" spans="5:62" ht="14.25" customHeight="1" x14ac:dyDescent="0.25">
      <c r="E40399" s="113"/>
      <c r="H40399" s="133"/>
      <c r="T40399" s="133"/>
      <c r="X40399" s="131"/>
      <c r="Y40399" s="133"/>
      <c r="AJ40399" s="133"/>
      <c r="AO40399" s="135"/>
      <c r="AP40399" s="135"/>
      <c r="BJ40399" s="136"/>
    </row>
    <row r="40400" spans="5:62" ht="14.25" customHeight="1" x14ac:dyDescent="0.25">
      <c r="E40400" s="113"/>
      <c r="H40400" s="133"/>
      <c r="T40400" s="133"/>
      <c r="X40400" s="131"/>
      <c r="Y40400" s="133"/>
      <c r="AJ40400" s="133"/>
      <c r="AO40400" s="135"/>
      <c r="AP40400" s="135"/>
      <c r="BJ40400" s="136"/>
    </row>
    <row r="40401" spans="5:62" ht="14.25" customHeight="1" x14ac:dyDescent="0.25">
      <c r="E40401" s="113"/>
      <c r="H40401" s="133"/>
      <c r="T40401" s="133"/>
      <c r="X40401" s="131"/>
      <c r="Y40401" s="133"/>
      <c r="AJ40401" s="133"/>
      <c r="AO40401" s="135"/>
      <c r="AP40401" s="135"/>
      <c r="BJ40401" s="136"/>
    </row>
    <row r="40402" spans="5:62" ht="14.25" customHeight="1" x14ac:dyDescent="0.25">
      <c r="E40402" s="113"/>
      <c r="H40402" s="133"/>
      <c r="T40402" s="133"/>
      <c r="X40402" s="131"/>
      <c r="Y40402" s="133"/>
      <c r="AJ40402" s="133"/>
      <c r="AO40402" s="135"/>
      <c r="AP40402" s="135"/>
      <c r="BJ40402" s="136"/>
    </row>
    <row r="40403" spans="5:62" ht="14.25" customHeight="1" x14ac:dyDescent="0.25">
      <c r="E40403" s="113"/>
      <c r="H40403" s="133"/>
      <c r="T40403" s="133"/>
      <c r="X40403" s="131"/>
      <c r="Y40403" s="133"/>
      <c r="AJ40403" s="133"/>
      <c r="AO40403" s="135"/>
      <c r="AP40403" s="135"/>
      <c r="BJ40403" s="136"/>
    </row>
    <row r="40404" spans="5:62" ht="14.25" customHeight="1" x14ac:dyDescent="0.25">
      <c r="E40404" s="113"/>
      <c r="H40404" s="133"/>
      <c r="T40404" s="133"/>
      <c r="X40404" s="131"/>
      <c r="Y40404" s="133"/>
      <c r="AJ40404" s="133"/>
      <c r="AO40404" s="135"/>
      <c r="AP40404" s="135"/>
      <c r="BJ40404" s="136"/>
    </row>
    <row r="40405" spans="5:62" ht="14.25" customHeight="1" x14ac:dyDescent="0.25">
      <c r="E40405" s="113"/>
      <c r="H40405" s="133"/>
      <c r="T40405" s="133"/>
      <c r="X40405" s="131"/>
      <c r="Y40405" s="133"/>
      <c r="AJ40405" s="133"/>
      <c r="AO40405" s="135"/>
      <c r="AP40405" s="135"/>
      <c r="BJ40405" s="136"/>
    </row>
    <row r="40406" spans="5:62" ht="14.25" customHeight="1" x14ac:dyDescent="0.25">
      <c r="E40406" s="113"/>
      <c r="H40406" s="133"/>
      <c r="T40406" s="133"/>
      <c r="X40406" s="131"/>
      <c r="Y40406" s="133"/>
      <c r="AJ40406" s="133"/>
      <c r="AO40406" s="135"/>
      <c r="AP40406" s="135"/>
      <c r="BJ40406" s="136"/>
    </row>
    <row r="40407" spans="5:62" ht="14.25" customHeight="1" x14ac:dyDescent="0.25">
      <c r="E40407" s="113"/>
      <c r="H40407" s="133"/>
      <c r="T40407" s="133"/>
      <c r="X40407" s="131"/>
      <c r="Y40407" s="133"/>
      <c r="AJ40407" s="133"/>
      <c r="AO40407" s="135"/>
      <c r="AP40407" s="135"/>
      <c r="BJ40407" s="136"/>
    </row>
    <row r="40408" spans="5:62" ht="14.25" customHeight="1" x14ac:dyDescent="0.25">
      <c r="E40408" s="113"/>
      <c r="H40408" s="133"/>
      <c r="T40408" s="133"/>
      <c r="X40408" s="131"/>
      <c r="Y40408" s="133"/>
      <c r="AJ40408" s="133"/>
      <c r="AO40408" s="135"/>
      <c r="AP40408" s="135"/>
      <c r="BJ40408" s="136"/>
    </row>
    <row r="40409" spans="5:62" ht="14.25" customHeight="1" x14ac:dyDescent="0.25">
      <c r="E40409" s="113"/>
      <c r="H40409" s="133"/>
      <c r="T40409" s="133"/>
      <c r="X40409" s="131"/>
      <c r="Y40409" s="133"/>
      <c r="AJ40409" s="133"/>
      <c r="AO40409" s="135"/>
      <c r="AP40409" s="135"/>
      <c r="BJ40409" s="136"/>
    </row>
    <row r="40410" spans="5:62" ht="14.25" customHeight="1" x14ac:dyDescent="0.25">
      <c r="E40410" s="113"/>
      <c r="H40410" s="133"/>
      <c r="T40410" s="133"/>
      <c r="X40410" s="131"/>
      <c r="Y40410" s="133"/>
      <c r="AJ40410" s="133"/>
      <c r="AO40410" s="135"/>
      <c r="AP40410" s="135"/>
      <c r="BJ40410" s="136"/>
    </row>
    <row r="40411" spans="5:62" ht="14.25" customHeight="1" x14ac:dyDescent="0.25">
      <c r="E40411" s="113"/>
      <c r="H40411" s="133"/>
      <c r="T40411" s="133"/>
      <c r="X40411" s="131"/>
      <c r="Y40411" s="133"/>
      <c r="AJ40411" s="133"/>
      <c r="AO40411" s="135"/>
      <c r="AP40411" s="135"/>
      <c r="BJ40411" s="136"/>
    </row>
    <row r="40412" spans="5:62" ht="14.25" customHeight="1" x14ac:dyDescent="0.25">
      <c r="E40412" s="113"/>
      <c r="H40412" s="133"/>
      <c r="T40412" s="133"/>
      <c r="X40412" s="131"/>
      <c r="Y40412" s="133"/>
      <c r="AJ40412" s="133"/>
      <c r="AO40412" s="135"/>
      <c r="AP40412" s="135"/>
      <c r="BJ40412" s="136"/>
    </row>
    <row r="40413" spans="5:62" ht="14.25" customHeight="1" x14ac:dyDescent="0.25">
      <c r="E40413" s="113"/>
      <c r="H40413" s="133"/>
      <c r="T40413" s="133"/>
      <c r="X40413" s="131"/>
      <c r="Y40413" s="133"/>
      <c r="AJ40413" s="133"/>
      <c r="AO40413" s="135"/>
      <c r="AP40413" s="135"/>
      <c r="BJ40413" s="136"/>
    </row>
    <row r="40414" spans="5:62" ht="14.25" customHeight="1" x14ac:dyDescent="0.25">
      <c r="E40414" s="113"/>
      <c r="H40414" s="133"/>
      <c r="T40414" s="133"/>
      <c r="X40414" s="131"/>
      <c r="Y40414" s="133"/>
      <c r="AJ40414" s="133"/>
      <c r="AO40414" s="135"/>
      <c r="AP40414" s="135"/>
      <c r="BJ40414" s="136"/>
    </row>
    <row r="40415" spans="5:62" ht="14.25" customHeight="1" x14ac:dyDescent="0.25">
      <c r="E40415" s="113"/>
      <c r="H40415" s="133"/>
      <c r="T40415" s="133"/>
      <c r="X40415" s="131"/>
      <c r="Y40415" s="133"/>
      <c r="AJ40415" s="133"/>
      <c r="AO40415" s="135"/>
      <c r="AP40415" s="135"/>
      <c r="BJ40415" s="136"/>
    </row>
    <row r="40416" spans="5:62" ht="14.25" customHeight="1" x14ac:dyDescent="0.25">
      <c r="E40416" s="113"/>
      <c r="H40416" s="133"/>
      <c r="T40416" s="133"/>
      <c r="X40416" s="131"/>
      <c r="Y40416" s="133"/>
      <c r="AJ40416" s="133"/>
      <c r="AO40416" s="135"/>
      <c r="AP40416" s="135"/>
      <c r="BJ40416" s="136"/>
    </row>
    <row r="40417" spans="5:62" ht="14.25" customHeight="1" x14ac:dyDescent="0.25">
      <c r="E40417" s="113"/>
      <c r="H40417" s="133"/>
      <c r="T40417" s="133"/>
      <c r="X40417" s="131"/>
      <c r="Y40417" s="133"/>
      <c r="AJ40417" s="133"/>
      <c r="AO40417" s="135"/>
      <c r="AP40417" s="135"/>
      <c r="BJ40417" s="136"/>
    </row>
    <row r="40418" spans="5:62" ht="14.25" customHeight="1" x14ac:dyDescent="0.25">
      <c r="E40418" s="113"/>
      <c r="H40418" s="133"/>
      <c r="T40418" s="133"/>
      <c r="X40418" s="131"/>
      <c r="Y40418" s="133"/>
      <c r="AJ40418" s="133"/>
      <c r="AO40418" s="135"/>
      <c r="AP40418" s="135"/>
      <c r="BJ40418" s="136"/>
    </row>
    <row r="40419" spans="5:62" ht="14.25" customHeight="1" x14ac:dyDescent="0.25">
      <c r="E40419" s="113"/>
      <c r="H40419" s="133"/>
      <c r="T40419" s="133"/>
      <c r="X40419" s="131"/>
      <c r="Y40419" s="133"/>
      <c r="AJ40419" s="133"/>
      <c r="AO40419" s="135"/>
      <c r="AP40419" s="135"/>
      <c r="BJ40419" s="136"/>
    </row>
    <row r="40420" spans="5:62" ht="14.25" customHeight="1" x14ac:dyDescent="0.25">
      <c r="E40420" s="113"/>
      <c r="H40420" s="133"/>
      <c r="T40420" s="133"/>
      <c r="X40420" s="131"/>
      <c r="Y40420" s="133"/>
      <c r="AJ40420" s="133"/>
      <c r="AO40420" s="135"/>
      <c r="AP40420" s="135"/>
      <c r="BJ40420" s="136"/>
    </row>
    <row r="40421" spans="5:62" ht="14.25" customHeight="1" x14ac:dyDescent="0.25">
      <c r="E40421" s="113"/>
      <c r="H40421" s="133"/>
      <c r="T40421" s="133"/>
      <c r="X40421" s="131"/>
      <c r="Y40421" s="133"/>
      <c r="AJ40421" s="133"/>
      <c r="AO40421" s="135"/>
      <c r="AP40421" s="135"/>
      <c r="BJ40421" s="136"/>
    </row>
    <row r="40422" spans="5:62" ht="14.25" customHeight="1" x14ac:dyDescent="0.25">
      <c r="E40422" s="113"/>
      <c r="H40422" s="133"/>
      <c r="T40422" s="133"/>
      <c r="X40422" s="131"/>
      <c r="Y40422" s="133"/>
      <c r="AJ40422" s="133"/>
      <c r="AO40422" s="135"/>
      <c r="AP40422" s="135"/>
      <c r="BJ40422" s="136"/>
    </row>
    <row r="40423" spans="5:62" ht="14.25" customHeight="1" x14ac:dyDescent="0.25">
      <c r="E40423" s="113"/>
      <c r="H40423" s="133"/>
      <c r="T40423" s="133"/>
      <c r="X40423" s="131"/>
      <c r="Y40423" s="133"/>
      <c r="AJ40423" s="133"/>
      <c r="AO40423" s="135"/>
      <c r="AP40423" s="135"/>
      <c r="BJ40423" s="136"/>
    </row>
    <row r="40424" spans="5:62" ht="14.25" customHeight="1" x14ac:dyDescent="0.25">
      <c r="E40424" s="113"/>
      <c r="H40424" s="133"/>
      <c r="T40424" s="133"/>
      <c r="X40424" s="131"/>
      <c r="Y40424" s="133"/>
      <c r="AJ40424" s="133"/>
      <c r="AO40424" s="135"/>
      <c r="AP40424" s="135"/>
      <c r="BJ40424" s="136"/>
    </row>
    <row r="40425" spans="5:62" ht="14.25" customHeight="1" x14ac:dyDescent="0.25">
      <c r="E40425" s="113"/>
      <c r="H40425" s="133"/>
      <c r="T40425" s="133"/>
      <c r="X40425" s="131"/>
      <c r="Y40425" s="133"/>
      <c r="AJ40425" s="133"/>
      <c r="AO40425" s="135"/>
      <c r="AP40425" s="135"/>
      <c r="BJ40425" s="136"/>
    </row>
    <row r="40426" spans="5:62" ht="14.25" customHeight="1" x14ac:dyDescent="0.25">
      <c r="E40426" s="113"/>
      <c r="H40426" s="133"/>
      <c r="T40426" s="133"/>
      <c r="X40426" s="131"/>
      <c r="Y40426" s="133"/>
      <c r="AJ40426" s="133"/>
      <c r="AO40426" s="135"/>
      <c r="AP40426" s="135"/>
      <c r="BJ40426" s="136"/>
    </row>
    <row r="40427" spans="5:62" ht="14.25" customHeight="1" x14ac:dyDescent="0.25">
      <c r="E40427" s="113"/>
      <c r="H40427" s="133"/>
      <c r="T40427" s="133"/>
      <c r="X40427" s="131"/>
      <c r="Y40427" s="133"/>
      <c r="AJ40427" s="133"/>
      <c r="AO40427" s="135"/>
      <c r="AP40427" s="135"/>
      <c r="BJ40427" s="136"/>
    </row>
    <row r="40428" spans="5:62" ht="14.25" customHeight="1" x14ac:dyDescent="0.25">
      <c r="E40428" s="113"/>
      <c r="H40428" s="133"/>
      <c r="T40428" s="133"/>
      <c r="X40428" s="131"/>
      <c r="Y40428" s="133"/>
      <c r="AJ40428" s="133"/>
      <c r="AO40428" s="135"/>
      <c r="AP40428" s="135"/>
      <c r="BJ40428" s="136"/>
    </row>
    <row r="40429" spans="5:62" ht="14.25" customHeight="1" x14ac:dyDescent="0.25">
      <c r="E40429" s="113"/>
      <c r="H40429" s="133"/>
      <c r="T40429" s="133"/>
      <c r="X40429" s="131"/>
      <c r="Y40429" s="133"/>
      <c r="AJ40429" s="133"/>
      <c r="AO40429" s="135"/>
      <c r="AP40429" s="135"/>
      <c r="BJ40429" s="136"/>
    </row>
    <row r="40430" spans="5:62" ht="14.25" customHeight="1" x14ac:dyDescent="0.25">
      <c r="E40430" s="113"/>
      <c r="H40430" s="133"/>
      <c r="T40430" s="133"/>
      <c r="X40430" s="131"/>
      <c r="Y40430" s="133"/>
      <c r="AJ40430" s="133"/>
      <c r="AO40430" s="135"/>
      <c r="AP40430" s="135"/>
      <c r="BJ40430" s="136"/>
    </row>
    <row r="40431" spans="5:62" ht="14.25" customHeight="1" x14ac:dyDescent="0.25">
      <c r="E40431" s="113"/>
      <c r="H40431" s="133"/>
      <c r="T40431" s="133"/>
      <c r="X40431" s="131"/>
      <c r="Y40431" s="133"/>
      <c r="AJ40431" s="133"/>
      <c r="AO40431" s="135"/>
      <c r="AP40431" s="135"/>
      <c r="BJ40431" s="136"/>
    </row>
    <row r="40432" spans="5:62" ht="14.25" customHeight="1" x14ac:dyDescent="0.25">
      <c r="E40432" s="113"/>
      <c r="H40432" s="133"/>
      <c r="T40432" s="133"/>
      <c r="X40432" s="131"/>
      <c r="Y40432" s="133"/>
      <c r="AJ40432" s="133"/>
      <c r="AO40432" s="135"/>
      <c r="AP40432" s="135"/>
      <c r="BJ40432" s="136"/>
    </row>
    <row r="40433" spans="5:62" ht="14.25" customHeight="1" x14ac:dyDescent="0.25">
      <c r="E40433" s="113"/>
      <c r="H40433" s="133"/>
      <c r="T40433" s="133"/>
      <c r="X40433" s="131"/>
      <c r="Y40433" s="133"/>
      <c r="AJ40433" s="133"/>
      <c r="AO40433" s="135"/>
      <c r="AP40433" s="135"/>
      <c r="BJ40433" s="136"/>
    </row>
    <row r="40434" spans="5:62" ht="14.25" customHeight="1" x14ac:dyDescent="0.25">
      <c r="E40434" s="113"/>
      <c r="H40434" s="133"/>
      <c r="T40434" s="133"/>
      <c r="X40434" s="131"/>
      <c r="Y40434" s="133"/>
      <c r="AJ40434" s="133"/>
      <c r="AO40434" s="135"/>
      <c r="AP40434" s="135"/>
      <c r="BJ40434" s="136"/>
    </row>
    <row r="40435" spans="5:62" ht="14.25" customHeight="1" x14ac:dyDescent="0.25">
      <c r="E40435" s="113"/>
      <c r="H40435" s="133"/>
      <c r="T40435" s="133"/>
      <c r="X40435" s="131"/>
      <c r="Y40435" s="133"/>
      <c r="AJ40435" s="133"/>
      <c r="AO40435" s="135"/>
      <c r="AP40435" s="135"/>
      <c r="BJ40435" s="136"/>
    </row>
    <row r="40436" spans="5:62" ht="14.25" customHeight="1" x14ac:dyDescent="0.25">
      <c r="E40436" s="113"/>
      <c r="H40436" s="133"/>
      <c r="T40436" s="133"/>
      <c r="X40436" s="131"/>
      <c r="Y40436" s="133"/>
      <c r="AJ40436" s="133"/>
      <c r="AO40436" s="135"/>
      <c r="AP40436" s="135"/>
      <c r="BJ40436" s="136"/>
    </row>
    <row r="40437" spans="5:62" ht="14.25" customHeight="1" x14ac:dyDescent="0.25">
      <c r="E40437" s="113"/>
      <c r="H40437" s="133"/>
      <c r="T40437" s="133"/>
      <c r="X40437" s="131"/>
      <c r="Y40437" s="133"/>
      <c r="AJ40437" s="133"/>
      <c r="AO40437" s="135"/>
      <c r="AP40437" s="135"/>
      <c r="BJ40437" s="136"/>
    </row>
    <row r="40438" spans="5:62" ht="14.25" customHeight="1" x14ac:dyDescent="0.25">
      <c r="E40438" s="113"/>
      <c r="H40438" s="133"/>
      <c r="T40438" s="133"/>
      <c r="X40438" s="131"/>
      <c r="Y40438" s="133"/>
      <c r="AJ40438" s="133"/>
      <c r="AO40438" s="135"/>
      <c r="AP40438" s="135"/>
      <c r="BJ40438" s="136"/>
    </row>
    <row r="40439" spans="5:62" ht="14.25" customHeight="1" x14ac:dyDescent="0.25">
      <c r="E40439" s="113"/>
      <c r="H40439" s="133"/>
      <c r="T40439" s="133"/>
      <c r="X40439" s="131"/>
      <c r="Y40439" s="133"/>
      <c r="AJ40439" s="133"/>
      <c r="AO40439" s="135"/>
      <c r="AP40439" s="135"/>
      <c r="BJ40439" s="136"/>
    </row>
    <row r="40440" spans="5:62" ht="14.25" customHeight="1" x14ac:dyDescent="0.25">
      <c r="E40440" s="113"/>
      <c r="H40440" s="133"/>
      <c r="T40440" s="133"/>
      <c r="X40440" s="131"/>
      <c r="Y40440" s="133"/>
      <c r="AJ40440" s="133"/>
      <c r="AO40440" s="135"/>
      <c r="AP40440" s="135"/>
      <c r="BJ40440" s="136"/>
    </row>
    <row r="40441" spans="5:62" ht="14.25" customHeight="1" x14ac:dyDescent="0.25">
      <c r="E40441" s="113"/>
      <c r="H40441" s="133"/>
      <c r="T40441" s="133"/>
      <c r="X40441" s="131"/>
      <c r="Y40441" s="133"/>
      <c r="AJ40441" s="133"/>
      <c r="AO40441" s="135"/>
      <c r="AP40441" s="135"/>
      <c r="BJ40441" s="136"/>
    </row>
    <row r="40442" spans="5:62" ht="14.25" customHeight="1" x14ac:dyDescent="0.25">
      <c r="E40442" s="113"/>
      <c r="H40442" s="133"/>
      <c r="T40442" s="133"/>
      <c r="X40442" s="131"/>
      <c r="Y40442" s="133"/>
      <c r="AJ40442" s="133"/>
      <c r="AO40442" s="135"/>
      <c r="AP40442" s="135"/>
      <c r="BJ40442" s="136"/>
    </row>
    <row r="40443" spans="5:62" ht="14.25" customHeight="1" x14ac:dyDescent="0.25">
      <c r="E40443" s="113"/>
      <c r="H40443" s="133"/>
      <c r="T40443" s="133"/>
      <c r="X40443" s="131"/>
      <c r="Y40443" s="133"/>
      <c r="AJ40443" s="133"/>
      <c r="AO40443" s="135"/>
      <c r="AP40443" s="135"/>
      <c r="BJ40443" s="136"/>
    </row>
    <row r="40444" spans="5:62" ht="14.25" customHeight="1" x14ac:dyDescent="0.25">
      <c r="E40444" s="113"/>
      <c r="H40444" s="133"/>
      <c r="T40444" s="133"/>
      <c r="X40444" s="131"/>
      <c r="Y40444" s="133"/>
      <c r="AJ40444" s="133"/>
      <c r="AO40444" s="135"/>
      <c r="AP40444" s="135"/>
      <c r="BJ40444" s="136"/>
    </row>
    <row r="40445" spans="5:62" ht="14.25" customHeight="1" x14ac:dyDescent="0.25">
      <c r="E40445" s="113"/>
      <c r="H40445" s="133"/>
      <c r="T40445" s="133"/>
      <c r="X40445" s="131"/>
      <c r="Y40445" s="133"/>
      <c r="AJ40445" s="133"/>
      <c r="AO40445" s="135"/>
      <c r="AP40445" s="135"/>
      <c r="BJ40445" s="136"/>
    </row>
    <row r="40446" spans="5:62" ht="14.25" customHeight="1" x14ac:dyDescent="0.25">
      <c r="E40446" s="113"/>
      <c r="H40446" s="133"/>
      <c r="T40446" s="133"/>
      <c r="X40446" s="131"/>
      <c r="Y40446" s="133"/>
      <c r="AJ40446" s="133"/>
      <c r="AO40446" s="135"/>
      <c r="AP40446" s="135"/>
      <c r="BJ40446" s="136"/>
    </row>
    <row r="40447" spans="5:62" ht="14.25" customHeight="1" x14ac:dyDescent="0.25">
      <c r="E40447" s="113"/>
      <c r="H40447" s="133"/>
      <c r="T40447" s="133"/>
      <c r="X40447" s="131"/>
      <c r="Y40447" s="133"/>
      <c r="AJ40447" s="133"/>
      <c r="AO40447" s="135"/>
      <c r="AP40447" s="135"/>
      <c r="BJ40447" s="136"/>
    </row>
    <row r="40448" spans="5:62" ht="14.25" customHeight="1" x14ac:dyDescent="0.25">
      <c r="E40448" s="113"/>
      <c r="H40448" s="133"/>
      <c r="T40448" s="133"/>
      <c r="X40448" s="131"/>
      <c r="Y40448" s="133"/>
      <c r="AJ40448" s="133"/>
      <c r="AO40448" s="135"/>
      <c r="AP40448" s="135"/>
      <c r="BJ40448" s="136"/>
    </row>
    <row r="40449" spans="5:62" ht="14.25" customHeight="1" x14ac:dyDescent="0.25">
      <c r="E40449" s="113"/>
      <c r="H40449" s="133"/>
      <c r="T40449" s="133"/>
      <c r="X40449" s="131"/>
      <c r="Y40449" s="133"/>
      <c r="AJ40449" s="133"/>
      <c r="AO40449" s="135"/>
      <c r="AP40449" s="135"/>
      <c r="BJ40449" s="136"/>
    </row>
    <row r="40450" spans="5:62" ht="14.25" customHeight="1" x14ac:dyDescent="0.25">
      <c r="E40450" s="113"/>
      <c r="H40450" s="133"/>
      <c r="T40450" s="133"/>
      <c r="X40450" s="131"/>
      <c r="Y40450" s="133"/>
      <c r="AJ40450" s="133"/>
      <c r="AO40450" s="135"/>
      <c r="AP40450" s="135"/>
      <c r="BJ40450" s="136"/>
    </row>
    <row r="40451" spans="5:62" ht="14.25" customHeight="1" x14ac:dyDescent="0.25">
      <c r="E40451" s="113"/>
      <c r="H40451" s="133"/>
      <c r="T40451" s="133"/>
      <c r="X40451" s="131"/>
      <c r="Y40451" s="133"/>
      <c r="AJ40451" s="133"/>
      <c r="AO40451" s="135"/>
      <c r="AP40451" s="135"/>
      <c r="BJ40451" s="136"/>
    </row>
    <row r="40452" spans="5:62" ht="14.25" customHeight="1" x14ac:dyDescent="0.25">
      <c r="E40452" s="113"/>
      <c r="H40452" s="133"/>
      <c r="T40452" s="133"/>
      <c r="X40452" s="131"/>
      <c r="Y40452" s="133"/>
      <c r="AJ40452" s="133"/>
      <c r="AO40452" s="135"/>
      <c r="AP40452" s="135"/>
      <c r="BJ40452" s="136"/>
    </row>
    <row r="40453" spans="5:62" ht="14.25" customHeight="1" x14ac:dyDescent="0.25">
      <c r="E40453" s="113"/>
      <c r="H40453" s="133"/>
      <c r="T40453" s="133"/>
      <c r="X40453" s="131"/>
      <c r="Y40453" s="133"/>
      <c r="AJ40453" s="133"/>
      <c r="AO40453" s="135"/>
      <c r="AP40453" s="135"/>
      <c r="BJ40453" s="136"/>
    </row>
    <row r="40454" spans="5:62" ht="14.25" customHeight="1" x14ac:dyDescent="0.25">
      <c r="E40454" s="113"/>
      <c r="H40454" s="133"/>
      <c r="T40454" s="133"/>
      <c r="X40454" s="131"/>
      <c r="Y40454" s="133"/>
      <c r="AJ40454" s="133"/>
      <c r="AO40454" s="135"/>
      <c r="AP40454" s="135"/>
      <c r="BJ40454" s="136"/>
    </row>
    <row r="40455" spans="5:62" ht="14.25" customHeight="1" x14ac:dyDescent="0.25">
      <c r="E40455" s="113"/>
      <c r="H40455" s="133"/>
      <c r="T40455" s="133"/>
      <c r="X40455" s="131"/>
      <c r="Y40455" s="133"/>
      <c r="AJ40455" s="133"/>
      <c r="AO40455" s="135"/>
      <c r="AP40455" s="135"/>
      <c r="BJ40455" s="136"/>
    </row>
    <row r="40456" spans="5:62" ht="14.25" customHeight="1" x14ac:dyDescent="0.25">
      <c r="E40456" s="113"/>
      <c r="H40456" s="133"/>
      <c r="T40456" s="133"/>
      <c r="X40456" s="131"/>
      <c r="Y40456" s="133"/>
      <c r="AJ40456" s="133"/>
      <c r="AO40456" s="135"/>
      <c r="AP40456" s="135"/>
      <c r="BJ40456" s="136"/>
    </row>
    <row r="40457" spans="5:62" ht="14.25" customHeight="1" x14ac:dyDescent="0.25">
      <c r="E40457" s="113"/>
      <c r="H40457" s="133"/>
      <c r="T40457" s="133"/>
      <c r="X40457" s="131"/>
      <c r="Y40457" s="133"/>
      <c r="AJ40457" s="133"/>
      <c r="AO40457" s="135"/>
      <c r="AP40457" s="135"/>
      <c r="BJ40457" s="136"/>
    </row>
    <row r="40458" spans="5:62" ht="14.25" customHeight="1" x14ac:dyDescent="0.25">
      <c r="E40458" s="113"/>
      <c r="H40458" s="133"/>
      <c r="T40458" s="133"/>
      <c r="X40458" s="131"/>
      <c r="Y40458" s="133"/>
      <c r="AJ40458" s="133"/>
      <c r="AO40458" s="135"/>
      <c r="AP40458" s="135"/>
      <c r="BJ40458" s="136"/>
    </row>
    <row r="40459" spans="5:62" ht="14.25" customHeight="1" x14ac:dyDescent="0.25">
      <c r="E40459" s="113"/>
      <c r="H40459" s="133"/>
      <c r="T40459" s="133"/>
      <c r="X40459" s="131"/>
      <c r="Y40459" s="133"/>
      <c r="AJ40459" s="133"/>
      <c r="AO40459" s="135"/>
      <c r="AP40459" s="135"/>
      <c r="BJ40459" s="136"/>
    </row>
    <row r="40460" spans="5:62" ht="14.25" customHeight="1" x14ac:dyDescent="0.25">
      <c r="E40460" s="113"/>
      <c r="H40460" s="133"/>
      <c r="T40460" s="133"/>
      <c r="X40460" s="131"/>
      <c r="Y40460" s="133"/>
      <c r="AJ40460" s="133"/>
      <c r="AO40460" s="135"/>
      <c r="AP40460" s="135"/>
      <c r="BJ40460" s="136"/>
    </row>
    <row r="40461" spans="5:62" ht="14.25" customHeight="1" x14ac:dyDescent="0.25">
      <c r="E40461" s="113"/>
      <c r="H40461" s="133"/>
      <c r="T40461" s="133"/>
      <c r="X40461" s="131"/>
      <c r="Y40461" s="133"/>
      <c r="AJ40461" s="133"/>
      <c r="AO40461" s="135"/>
      <c r="AP40461" s="135"/>
      <c r="BJ40461" s="136"/>
    </row>
    <row r="40462" spans="5:62" ht="14.25" customHeight="1" x14ac:dyDescent="0.25">
      <c r="E40462" s="113"/>
      <c r="H40462" s="133"/>
      <c r="T40462" s="133"/>
      <c r="X40462" s="131"/>
      <c r="Y40462" s="133"/>
      <c r="AJ40462" s="133"/>
      <c r="AO40462" s="135"/>
      <c r="AP40462" s="135"/>
      <c r="BJ40462" s="136"/>
    </row>
    <row r="40463" spans="5:62" ht="14.25" customHeight="1" x14ac:dyDescent="0.25">
      <c r="E40463" s="113"/>
      <c r="H40463" s="133"/>
      <c r="T40463" s="133"/>
      <c r="X40463" s="131"/>
      <c r="Y40463" s="133"/>
      <c r="AJ40463" s="133"/>
      <c r="AO40463" s="135"/>
      <c r="AP40463" s="135"/>
      <c r="BJ40463" s="136"/>
    </row>
    <row r="40464" spans="5:62" ht="14.25" customHeight="1" x14ac:dyDescent="0.25">
      <c r="E40464" s="113"/>
      <c r="H40464" s="133"/>
      <c r="T40464" s="133"/>
      <c r="X40464" s="131"/>
      <c r="Y40464" s="133"/>
      <c r="AJ40464" s="133"/>
      <c r="AO40464" s="135"/>
      <c r="AP40464" s="135"/>
      <c r="BJ40464" s="136"/>
    </row>
    <row r="40465" spans="5:62" ht="14.25" customHeight="1" x14ac:dyDescent="0.25">
      <c r="E40465" s="113"/>
      <c r="H40465" s="133"/>
      <c r="T40465" s="133"/>
      <c r="X40465" s="131"/>
      <c r="Y40465" s="133"/>
      <c r="AJ40465" s="133"/>
      <c r="AO40465" s="135"/>
      <c r="AP40465" s="135"/>
      <c r="BJ40465" s="136"/>
    </row>
    <row r="40466" spans="5:62" ht="14.25" customHeight="1" x14ac:dyDescent="0.25">
      <c r="E40466" s="113"/>
      <c r="H40466" s="133"/>
      <c r="T40466" s="133"/>
      <c r="X40466" s="131"/>
      <c r="Y40466" s="133"/>
      <c r="AJ40466" s="133"/>
      <c r="AO40466" s="135"/>
      <c r="AP40466" s="135"/>
      <c r="BJ40466" s="136"/>
    </row>
    <row r="40467" spans="5:62" ht="14.25" customHeight="1" x14ac:dyDescent="0.25">
      <c r="E40467" s="113"/>
      <c r="H40467" s="133"/>
      <c r="T40467" s="133"/>
      <c r="X40467" s="131"/>
      <c r="Y40467" s="133"/>
      <c r="AJ40467" s="133"/>
      <c r="AO40467" s="135"/>
      <c r="AP40467" s="135"/>
      <c r="BJ40467" s="136"/>
    </row>
    <row r="40468" spans="5:62" ht="14.25" customHeight="1" x14ac:dyDescent="0.25">
      <c r="E40468" s="113"/>
      <c r="H40468" s="133"/>
      <c r="T40468" s="133"/>
      <c r="X40468" s="131"/>
      <c r="Y40468" s="133"/>
      <c r="AJ40468" s="133"/>
      <c r="AO40468" s="135"/>
      <c r="AP40468" s="135"/>
      <c r="BJ40468" s="136"/>
    </row>
    <row r="40469" spans="5:62" ht="14.25" customHeight="1" x14ac:dyDescent="0.25">
      <c r="E40469" s="113"/>
      <c r="H40469" s="133"/>
      <c r="T40469" s="133"/>
      <c r="X40469" s="131"/>
      <c r="Y40469" s="133"/>
      <c r="AJ40469" s="133"/>
      <c r="AO40469" s="135"/>
      <c r="AP40469" s="135"/>
      <c r="BJ40469" s="136"/>
    </row>
    <row r="40470" spans="5:62" ht="14.25" customHeight="1" x14ac:dyDescent="0.25">
      <c r="E40470" s="113"/>
      <c r="H40470" s="133"/>
      <c r="T40470" s="133"/>
      <c r="X40470" s="131"/>
      <c r="Y40470" s="133"/>
      <c r="AJ40470" s="133"/>
      <c r="AO40470" s="135"/>
      <c r="AP40470" s="135"/>
      <c r="BJ40470" s="136"/>
    </row>
    <row r="40471" spans="5:62" ht="14.25" customHeight="1" x14ac:dyDescent="0.25">
      <c r="E40471" s="113"/>
      <c r="H40471" s="133"/>
      <c r="T40471" s="133"/>
      <c r="X40471" s="131"/>
      <c r="Y40471" s="133"/>
      <c r="AJ40471" s="133"/>
      <c r="AO40471" s="135"/>
      <c r="AP40471" s="135"/>
      <c r="BJ40471" s="136"/>
    </row>
    <row r="40472" spans="5:62" ht="14.25" customHeight="1" x14ac:dyDescent="0.25">
      <c r="E40472" s="113"/>
      <c r="H40472" s="133"/>
      <c r="T40472" s="133"/>
      <c r="X40472" s="131"/>
      <c r="Y40472" s="133"/>
      <c r="AJ40472" s="133"/>
      <c r="AO40472" s="135"/>
      <c r="AP40472" s="135"/>
      <c r="BJ40472" s="136"/>
    </row>
    <row r="40473" spans="5:62" ht="14.25" customHeight="1" x14ac:dyDescent="0.25">
      <c r="E40473" s="113"/>
      <c r="H40473" s="133"/>
      <c r="T40473" s="133"/>
      <c r="X40473" s="131"/>
      <c r="Y40473" s="133"/>
      <c r="AJ40473" s="133"/>
      <c r="AO40473" s="135"/>
      <c r="AP40473" s="135"/>
      <c r="BJ40473" s="136"/>
    </row>
    <row r="40474" spans="5:62" ht="14.25" customHeight="1" x14ac:dyDescent="0.25">
      <c r="E40474" s="113"/>
      <c r="H40474" s="133"/>
      <c r="T40474" s="133"/>
      <c r="X40474" s="131"/>
      <c r="Y40474" s="133"/>
      <c r="AJ40474" s="133"/>
      <c r="AO40474" s="135"/>
      <c r="AP40474" s="135"/>
      <c r="BJ40474" s="136"/>
    </row>
    <row r="40475" spans="5:62" ht="14.25" customHeight="1" x14ac:dyDescent="0.25">
      <c r="E40475" s="113"/>
      <c r="H40475" s="133"/>
      <c r="T40475" s="133"/>
      <c r="X40475" s="131"/>
      <c r="Y40475" s="133"/>
      <c r="AJ40475" s="133"/>
      <c r="AO40475" s="135"/>
      <c r="AP40475" s="135"/>
      <c r="BJ40475" s="136"/>
    </row>
    <row r="40476" spans="5:62" ht="14.25" customHeight="1" x14ac:dyDescent="0.25">
      <c r="E40476" s="113"/>
      <c r="H40476" s="133"/>
      <c r="T40476" s="133"/>
      <c r="X40476" s="131"/>
      <c r="Y40476" s="133"/>
      <c r="AJ40476" s="133"/>
      <c r="AO40476" s="135"/>
      <c r="AP40476" s="135"/>
      <c r="BJ40476" s="136"/>
    </row>
    <row r="40477" spans="5:62" ht="14.25" customHeight="1" x14ac:dyDescent="0.25">
      <c r="E40477" s="113"/>
      <c r="H40477" s="133"/>
      <c r="T40477" s="133"/>
      <c r="X40477" s="131"/>
      <c r="Y40477" s="133"/>
      <c r="AJ40477" s="133"/>
      <c r="AO40477" s="135"/>
      <c r="AP40477" s="135"/>
      <c r="BJ40477" s="136"/>
    </row>
    <row r="40478" spans="5:62" ht="14.25" customHeight="1" x14ac:dyDescent="0.25">
      <c r="E40478" s="113"/>
      <c r="H40478" s="133"/>
      <c r="T40478" s="133"/>
      <c r="X40478" s="131"/>
      <c r="Y40478" s="133"/>
      <c r="AJ40478" s="133"/>
      <c r="AO40478" s="135"/>
      <c r="AP40478" s="135"/>
      <c r="BJ40478" s="136"/>
    </row>
    <row r="40479" spans="5:62" ht="14.25" customHeight="1" x14ac:dyDescent="0.25">
      <c r="E40479" s="113"/>
      <c r="H40479" s="133"/>
      <c r="T40479" s="133"/>
      <c r="X40479" s="131"/>
      <c r="Y40479" s="133"/>
      <c r="AJ40479" s="133"/>
      <c r="AO40479" s="135"/>
      <c r="AP40479" s="135"/>
      <c r="BJ40479" s="136"/>
    </row>
    <row r="40480" spans="5:62" ht="14.25" customHeight="1" x14ac:dyDescent="0.25">
      <c r="E40480" s="113"/>
      <c r="H40480" s="133"/>
      <c r="T40480" s="133"/>
      <c r="X40480" s="131"/>
      <c r="Y40480" s="133"/>
      <c r="AJ40480" s="133"/>
      <c r="AO40480" s="135"/>
      <c r="AP40480" s="135"/>
      <c r="BJ40480" s="136"/>
    </row>
    <row r="40481" spans="5:62" ht="14.25" customHeight="1" x14ac:dyDescent="0.25">
      <c r="E40481" s="113"/>
      <c r="H40481" s="133"/>
      <c r="T40481" s="133"/>
      <c r="X40481" s="131"/>
      <c r="Y40481" s="133"/>
      <c r="AJ40481" s="133"/>
      <c r="AO40481" s="135"/>
      <c r="AP40481" s="135"/>
      <c r="BJ40481" s="136"/>
    </row>
    <row r="40482" spans="5:62" ht="14.25" customHeight="1" x14ac:dyDescent="0.25">
      <c r="E40482" s="113"/>
      <c r="H40482" s="133"/>
      <c r="T40482" s="133"/>
      <c r="X40482" s="131"/>
      <c r="Y40482" s="133"/>
      <c r="AJ40482" s="133"/>
      <c r="AO40482" s="135"/>
      <c r="AP40482" s="135"/>
      <c r="BJ40482" s="136"/>
    </row>
    <row r="40483" spans="5:62" ht="14.25" customHeight="1" x14ac:dyDescent="0.25">
      <c r="E40483" s="113"/>
      <c r="H40483" s="133"/>
      <c r="T40483" s="133"/>
      <c r="X40483" s="131"/>
      <c r="Y40483" s="133"/>
      <c r="AJ40483" s="133"/>
      <c r="AO40483" s="135"/>
      <c r="AP40483" s="135"/>
      <c r="BJ40483" s="136"/>
    </row>
    <row r="40484" spans="5:62" ht="14.25" customHeight="1" x14ac:dyDescent="0.25">
      <c r="E40484" s="113"/>
      <c r="H40484" s="133"/>
      <c r="T40484" s="133"/>
      <c r="X40484" s="131"/>
      <c r="Y40484" s="133"/>
      <c r="AJ40484" s="133"/>
      <c r="AO40484" s="135"/>
      <c r="AP40484" s="135"/>
      <c r="BJ40484" s="136"/>
    </row>
    <row r="40485" spans="5:62" ht="14.25" customHeight="1" x14ac:dyDescent="0.25">
      <c r="E40485" s="113"/>
      <c r="H40485" s="133"/>
      <c r="T40485" s="133"/>
      <c r="X40485" s="131"/>
      <c r="Y40485" s="133"/>
      <c r="AJ40485" s="133"/>
      <c r="AO40485" s="135"/>
      <c r="AP40485" s="135"/>
      <c r="BJ40485" s="136"/>
    </row>
    <row r="40486" spans="5:62" ht="14.25" customHeight="1" x14ac:dyDescent="0.25">
      <c r="E40486" s="113"/>
      <c r="H40486" s="133"/>
      <c r="T40486" s="133"/>
      <c r="X40486" s="131"/>
      <c r="Y40486" s="133"/>
      <c r="AJ40486" s="133"/>
      <c r="AO40486" s="135"/>
      <c r="AP40486" s="135"/>
      <c r="BJ40486" s="136"/>
    </row>
    <row r="40487" spans="5:62" ht="14.25" customHeight="1" x14ac:dyDescent="0.25">
      <c r="E40487" s="113"/>
      <c r="H40487" s="133"/>
      <c r="T40487" s="133"/>
      <c r="X40487" s="131"/>
      <c r="Y40487" s="133"/>
      <c r="AJ40487" s="133"/>
      <c r="AO40487" s="135"/>
      <c r="AP40487" s="135"/>
      <c r="BJ40487" s="136"/>
    </row>
    <row r="40488" spans="5:62" ht="14.25" customHeight="1" x14ac:dyDescent="0.25">
      <c r="E40488" s="113"/>
      <c r="H40488" s="133"/>
      <c r="T40488" s="133"/>
      <c r="X40488" s="131"/>
      <c r="Y40488" s="133"/>
      <c r="AJ40488" s="133"/>
      <c r="AO40488" s="135"/>
      <c r="AP40488" s="135"/>
      <c r="BJ40488" s="136"/>
    </row>
    <row r="40489" spans="5:62" ht="14.25" customHeight="1" x14ac:dyDescent="0.25">
      <c r="E40489" s="113"/>
      <c r="H40489" s="133"/>
      <c r="T40489" s="133"/>
      <c r="X40489" s="131"/>
      <c r="Y40489" s="133"/>
      <c r="AJ40489" s="133"/>
      <c r="AO40489" s="135"/>
      <c r="AP40489" s="135"/>
      <c r="BJ40489" s="136"/>
    </row>
    <row r="40490" spans="5:62" ht="14.25" customHeight="1" x14ac:dyDescent="0.25">
      <c r="E40490" s="113"/>
      <c r="H40490" s="133"/>
      <c r="T40490" s="133"/>
      <c r="X40490" s="131"/>
      <c r="Y40490" s="133"/>
      <c r="AJ40490" s="133"/>
      <c r="AO40490" s="135"/>
      <c r="AP40490" s="135"/>
      <c r="BJ40490" s="136"/>
    </row>
    <row r="40491" spans="5:62" ht="14.25" customHeight="1" x14ac:dyDescent="0.25">
      <c r="E40491" s="113"/>
      <c r="H40491" s="133"/>
      <c r="T40491" s="133"/>
      <c r="X40491" s="131"/>
      <c r="Y40491" s="133"/>
      <c r="AJ40491" s="133"/>
      <c r="AO40491" s="135"/>
      <c r="AP40491" s="135"/>
      <c r="BJ40491" s="136"/>
    </row>
    <row r="40492" spans="5:62" ht="14.25" customHeight="1" x14ac:dyDescent="0.25">
      <c r="E40492" s="113"/>
      <c r="H40492" s="133"/>
      <c r="T40492" s="133"/>
      <c r="X40492" s="131"/>
      <c r="Y40492" s="133"/>
      <c r="AJ40492" s="133"/>
      <c r="AO40492" s="135"/>
      <c r="AP40492" s="135"/>
      <c r="BJ40492" s="136"/>
    </row>
    <row r="40493" spans="5:62" ht="14.25" customHeight="1" x14ac:dyDescent="0.25">
      <c r="E40493" s="113"/>
      <c r="H40493" s="133"/>
      <c r="T40493" s="133"/>
      <c r="X40493" s="131"/>
      <c r="Y40493" s="133"/>
      <c r="AJ40493" s="133"/>
      <c r="AO40493" s="135"/>
      <c r="AP40493" s="135"/>
      <c r="BJ40493" s="136"/>
    </row>
    <row r="40494" spans="5:62" ht="14.25" customHeight="1" x14ac:dyDescent="0.25">
      <c r="E40494" s="113"/>
      <c r="H40494" s="133"/>
      <c r="T40494" s="133"/>
      <c r="X40494" s="131"/>
      <c r="Y40494" s="133"/>
      <c r="AJ40494" s="133"/>
      <c r="AO40494" s="135"/>
      <c r="AP40494" s="135"/>
      <c r="BJ40494" s="136"/>
    </row>
    <row r="40495" spans="5:62" ht="14.25" customHeight="1" x14ac:dyDescent="0.25">
      <c r="E40495" s="113"/>
      <c r="H40495" s="133"/>
      <c r="T40495" s="133"/>
      <c r="X40495" s="131"/>
      <c r="Y40495" s="133"/>
      <c r="AJ40495" s="133"/>
      <c r="AO40495" s="135"/>
      <c r="AP40495" s="135"/>
      <c r="BJ40495" s="136"/>
    </row>
    <row r="40496" spans="5:62" ht="14.25" customHeight="1" x14ac:dyDescent="0.25">
      <c r="E40496" s="113"/>
      <c r="H40496" s="133"/>
      <c r="T40496" s="133"/>
      <c r="X40496" s="131"/>
      <c r="Y40496" s="133"/>
      <c r="AJ40496" s="133"/>
      <c r="AO40496" s="135"/>
      <c r="AP40496" s="135"/>
      <c r="BJ40496" s="136"/>
    </row>
    <row r="40497" spans="5:62" ht="14.25" customHeight="1" x14ac:dyDescent="0.25">
      <c r="E40497" s="113"/>
      <c r="H40497" s="133"/>
      <c r="T40497" s="133"/>
      <c r="X40497" s="131"/>
      <c r="Y40497" s="133"/>
      <c r="AJ40497" s="133"/>
      <c r="AO40497" s="135"/>
      <c r="AP40497" s="135"/>
      <c r="BJ40497" s="136"/>
    </row>
    <row r="40498" spans="5:62" ht="14.25" customHeight="1" x14ac:dyDescent="0.25">
      <c r="E40498" s="113"/>
      <c r="H40498" s="133"/>
      <c r="T40498" s="133"/>
      <c r="X40498" s="131"/>
      <c r="Y40498" s="133"/>
      <c r="AJ40498" s="133"/>
      <c r="AO40498" s="135"/>
      <c r="AP40498" s="135"/>
      <c r="BJ40498" s="136"/>
    </row>
    <row r="40499" spans="5:62" ht="14.25" customHeight="1" x14ac:dyDescent="0.25">
      <c r="E40499" s="113"/>
      <c r="H40499" s="133"/>
      <c r="T40499" s="133"/>
      <c r="X40499" s="131"/>
      <c r="Y40499" s="133"/>
      <c r="AJ40499" s="133"/>
      <c r="AO40499" s="135"/>
      <c r="AP40499" s="135"/>
      <c r="BJ40499" s="136"/>
    </row>
    <row r="40500" spans="5:62" ht="14.25" customHeight="1" x14ac:dyDescent="0.25">
      <c r="E40500" s="113"/>
      <c r="H40500" s="133"/>
      <c r="T40500" s="133"/>
      <c r="X40500" s="131"/>
      <c r="Y40500" s="133"/>
      <c r="AJ40500" s="133"/>
      <c r="AO40500" s="135"/>
      <c r="AP40500" s="135"/>
      <c r="BJ40500" s="136"/>
    </row>
    <row r="40501" spans="5:62" ht="14.25" customHeight="1" x14ac:dyDescent="0.25">
      <c r="E40501" s="113"/>
      <c r="H40501" s="133"/>
      <c r="T40501" s="133"/>
      <c r="X40501" s="131"/>
      <c r="Y40501" s="133"/>
      <c r="AJ40501" s="133"/>
      <c r="AO40501" s="135"/>
      <c r="AP40501" s="135"/>
      <c r="BJ40501" s="136"/>
    </row>
    <row r="40502" spans="5:62" ht="14.25" customHeight="1" x14ac:dyDescent="0.25">
      <c r="E40502" s="113"/>
      <c r="H40502" s="133"/>
      <c r="T40502" s="133"/>
      <c r="X40502" s="131"/>
      <c r="Y40502" s="133"/>
      <c r="AJ40502" s="133"/>
      <c r="AO40502" s="135"/>
      <c r="AP40502" s="135"/>
      <c r="BJ40502" s="136"/>
    </row>
    <row r="40503" spans="5:62" ht="14.25" customHeight="1" x14ac:dyDescent="0.25">
      <c r="E40503" s="113"/>
      <c r="H40503" s="133"/>
      <c r="T40503" s="133"/>
      <c r="X40503" s="131"/>
      <c r="Y40503" s="133"/>
      <c r="AJ40503" s="133"/>
      <c r="AO40503" s="135"/>
      <c r="AP40503" s="135"/>
      <c r="BJ40503" s="136"/>
    </row>
    <row r="40504" spans="5:62" ht="14.25" customHeight="1" x14ac:dyDescent="0.25">
      <c r="E40504" s="113"/>
      <c r="H40504" s="133"/>
      <c r="T40504" s="133"/>
      <c r="X40504" s="131"/>
      <c r="Y40504" s="133"/>
      <c r="AJ40504" s="133"/>
      <c r="AO40504" s="135"/>
      <c r="AP40504" s="135"/>
      <c r="BJ40504" s="136"/>
    </row>
    <row r="40505" spans="5:62" ht="14.25" customHeight="1" x14ac:dyDescent="0.25">
      <c r="E40505" s="113"/>
      <c r="H40505" s="133"/>
      <c r="T40505" s="133"/>
      <c r="X40505" s="131"/>
      <c r="Y40505" s="133"/>
      <c r="AJ40505" s="133"/>
      <c r="AO40505" s="135"/>
      <c r="AP40505" s="135"/>
      <c r="BJ40505" s="136"/>
    </row>
    <row r="40506" spans="5:62" ht="14.25" customHeight="1" x14ac:dyDescent="0.25">
      <c r="E40506" s="113"/>
      <c r="H40506" s="133"/>
      <c r="T40506" s="133"/>
      <c r="X40506" s="131"/>
      <c r="Y40506" s="133"/>
      <c r="AJ40506" s="133"/>
      <c r="AO40506" s="135"/>
      <c r="AP40506" s="135"/>
      <c r="BJ40506" s="136"/>
    </row>
    <row r="40507" spans="5:62" ht="14.25" customHeight="1" x14ac:dyDescent="0.25">
      <c r="E40507" s="113"/>
      <c r="H40507" s="133"/>
      <c r="T40507" s="133"/>
      <c r="X40507" s="131"/>
      <c r="Y40507" s="133"/>
      <c r="AJ40507" s="133"/>
      <c r="AO40507" s="135"/>
      <c r="AP40507" s="135"/>
      <c r="BJ40507" s="136"/>
    </row>
    <row r="40508" spans="5:62" ht="14.25" customHeight="1" x14ac:dyDescent="0.25">
      <c r="E40508" s="113"/>
      <c r="H40508" s="133"/>
      <c r="T40508" s="133"/>
      <c r="X40508" s="131"/>
      <c r="Y40508" s="133"/>
      <c r="AJ40508" s="133"/>
      <c r="AO40508" s="135"/>
      <c r="AP40508" s="135"/>
      <c r="BJ40508" s="136"/>
    </row>
    <row r="40509" spans="5:62" ht="14.25" customHeight="1" x14ac:dyDescent="0.25">
      <c r="E40509" s="113"/>
      <c r="H40509" s="133"/>
      <c r="T40509" s="133"/>
      <c r="X40509" s="131"/>
      <c r="Y40509" s="133"/>
      <c r="AJ40509" s="133"/>
      <c r="AO40509" s="135"/>
      <c r="AP40509" s="135"/>
      <c r="BJ40509" s="136"/>
    </row>
    <row r="40510" spans="5:62" ht="14.25" customHeight="1" x14ac:dyDescent="0.25">
      <c r="E40510" s="113"/>
      <c r="H40510" s="133"/>
      <c r="T40510" s="133"/>
      <c r="X40510" s="131"/>
      <c r="Y40510" s="133"/>
      <c r="AJ40510" s="133"/>
      <c r="AO40510" s="135"/>
      <c r="AP40510" s="135"/>
      <c r="BJ40510" s="136"/>
    </row>
    <row r="40511" spans="5:62" ht="14.25" customHeight="1" x14ac:dyDescent="0.25">
      <c r="E40511" s="113"/>
      <c r="H40511" s="133"/>
      <c r="T40511" s="133"/>
      <c r="X40511" s="131"/>
      <c r="Y40511" s="133"/>
      <c r="AJ40511" s="133"/>
      <c r="AO40511" s="135"/>
      <c r="AP40511" s="135"/>
      <c r="BJ40511" s="136"/>
    </row>
    <row r="40512" spans="5:62" ht="14.25" customHeight="1" x14ac:dyDescent="0.25">
      <c r="E40512" s="113"/>
      <c r="H40512" s="133"/>
      <c r="T40512" s="133"/>
      <c r="X40512" s="131"/>
      <c r="Y40512" s="133"/>
      <c r="AJ40512" s="133"/>
      <c r="AO40512" s="135"/>
      <c r="AP40512" s="135"/>
      <c r="BJ40512" s="136"/>
    </row>
    <row r="40513" spans="5:62" ht="14.25" customHeight="1" x14ac:dyDescent="0.25">
      <c r="E40513" s="113"/>
      <c r="H40513" s="133"/>
      <c r="T40513" s="133"/>
      <c r="X40513" s="131"/>
      <c r="Y40513" s="133"/>
      <c r="AJ40513" s="133"/>
      <c r="AO40513" s="135"/>
      <c r="AP40513" s="135"/>
      <c r="BJ40513" s="136"/>
    </row>
    <row r="40514" spans="5:62" ht="14.25" customHeight="1" x14ac:dyDescent="0.25">
      <c r="E40514" s="113"/>
      <c r="H40514" s="133"/>
      <c r="T40514" s="133"/>
      <c r="X40514" s="131"/>
      <c r="Y40514" s="133"/>
      <c r="AJ40514" s="133"/>
      <c r="AO40514" s="135"/>
      <c r="AP40514" s="135"/>
      <c r="BJ40514" s="136"/>
    </row>
    <row r="40515" spans="5:62" ht="14.25" customHeight="1" x14ac:dyDescent="0.25">
      <c r="E40515" s="113"/>
      <c r="H40515" s="133"/>
      <c r="T40515" s="133"/>
      <c r="X40515" s="131"/>
      <c r="Y40515" s="133"/>
      <c r="AJ40515" s="133"/>
      <c r="AO40515" s="135"/>
      <c r="AP40515" s="135"/>
      <c r="BJ40515" s="136"/>
    </row>
    <row r="40516" spans="5:62" ht="14.25" customHeight="1" x14ac:dyDescent="0.25">
      <c r="E40516" s="113"/>
      <c r="H40516" s="133"/>
      <c r="T40516" s="133"/>
      <c r="X40516" s="131"/>
      <c r="Y40516" s="133"/>
      <c r="AJ40516" s="133"/>
      <c r="AO40516" s="135"/>
      <c r="AP40516" s="135"/>
      <c r="BJ40516" s="136"/>
    </row>
    <row r="40517" spans="5:62" ht="14.25" customHeight="1" x14ac:dyDescent="0.25">
      <c r="E40517" s="113"/>
      <c r="H40517" s="133"/>
      <c r="T40517" s="133"/>
      <c r="X40517" s="131"/>
      <c r="Y40517" s="133"/>
      <c r="AJ40517" s="133"/>
      <c r="AO40517" s="135"/>
      <c r="AP40517" s="135"/>
      <c r="BJ40517" s="136"/>
    </row>
    <row r="40518" spans="5:62" ht="14.25" customHeight="1" x14ac:dyDescent="0.25">
      <c r="E40518" s="113"/>
      <c r="H40518" s="133"/>
      <c r="T40518" s="133"/>
      <c r="X40518" s="131"/>
      <c r="Y40518" s="133"/>
      <c r="AJ40518" s="133"/>
      <c r="AO40518" s="135"/>
      <c r="AP40518" s="135"/>
      <c r="BJ40518" s="136"/>
    </row>
    <row r="40519" spans="5:62" ht="14.25" customHeight="1" x14ac:dyDescent="0.25">
      <c r="E40519" s="113"/>
      <c r="H40519" s="133"/>
      <c r="T40519" s="133"/>
      <c r="X40519" s="131"/>
      <c r="Y40519" s="133"/>
      <c r="AJ40519" s="133"/>
      <c r="AO40519" s="135"/>
      <c r="AP40519" s="135"/>
      <c r="BJ40519" s="136"/>
    </row>
    <row r="40520" spans="5:62" ht="14.25" customHeight="1" x14ac:dyDescent="0.25">
      <c r="E40520" s="113"/>
      <c r="H40520" s="133"/>
      <c r="T40520" s="133"/>
      <c r="X40520" s="131"/>
      <c r="Y40520" s="133"/>
      <c r="AJ40520" s="133"/>
      <c r="AO40520" s="135"/>
      <c r="AP40520" s="135"/>
      <c r="BJ40520" s="136"/>
    </row>
    <row r="40521" spans="5:62" ht="14.25" customHeight="1" x14ac:dyDescent="0.25">
      <c r="E40521" s="113"/>
      <c r="H40521" s="133"/>
      <c r="T40521" s="133"/>
      <c r="X40521" s="131"/>
      <c r="Y40521" s="133"/>
      <c r="AJ40521" s="133"/>
      <c r="AO40521" s="135"/>
      <c r="AP40521" s="135"/>
      <c r="BJ40521" s="136"/>
    </row>
    <row r="40522" spans="5:62" ht="14.25" customHeight="1" x14ac:dyDescent="0.25">
      <c r="E40522" s="113"/>
      <c r="H40522" s="133"/>
      <c r="T40522" s="133"/>
      <c r="X40522" s="131"/>
      <c r="Y40522" s="133"/>
      <c r="AJ40522" s="133"/>
      <c r="AO40522" s="135"/>
      <c r="AP40522" s="135"/>
      <c r="BJ40522" s="136"/>
    </row>
    <row r="40523" spans="5:62" ht="14.25" customHeight="1" x14ac:dyDescent="0.25">
      <c r="E40523" s="113"/>
      <c r="H40523" s="133"/>
      <c r="T40523" s="133"/>
      <c r="X40523" s="131"/>
      <c r="Y40523" s="133"/>
      <c r="AJ40523" s="133"/>
      <c r="AO40523" s="135"/>
      <c r="AP40523" s="135"/>
      <c r="BJ40523" s="136"/>
    </row>
    <row r="40524" spans="5:62" ht="14.25" customHeight="1" x14ac:dyDescent="0.25">
      <c r="E40524" s="113"/>
      <c r="H40524" s="133"/>
      <c r="T40524" s="133"/>
      <c r="X40524" s="131"/>
      <c r="Y40524" s="133"/>
      <c r="AJ40524" s="133"/>
      <c r="AO40524" s="135"/>
      <c r="AP40524" s="135"/>
      <c r="BJ40524" s="136"/>
    </row>
    <row r="40525" spans="5:62" ht="14.25" customHeight="1" x14ac:dyDescent="0.25">
      <c r="E40525" s="113"/>
      <c r="H40525" s="133"/>
      <c r="T40525" s="133"/>
      <c r="X40525" s="131"/>
      <c r="Y40525" s="133"/>
      <c r="AJ40525" s="133"/>
      <c r="AO40525" s="135"/>
      <c r="AP40525" s="135"/>
      <c r="BJ40525" s="136"/>
    </row>
    <row r="40526" spans="5:62" ht="14.25" customHeight="1" x14ac:dyDescent="0.25">
      <c r="E40526" s="113"/>
      <c r="H40526" s="133"/>
      <c r="T40526" s="133"/>
      <c r="X40526" s="131"/>
      <c r="Y40526" s="133"/>
      <c r="AJ40526" s="133"/>
      <c r="AO40526" s="135"/>
      <c r="AP40526" s="135"/>
      <c r="BJ40526" s="136"/>
    </row>
    <row r="40527" spans="5:62" ht="14.25" customHeight="1" x14ac:dyDescent="0.25">
      <c r="E40527" s="113"/>
      <c r="H40527" s="133"/>
      <c r="T40527" s="133"/>
      <c r="X40527" s="131"/>
      <c r="Y40527" s="133"/>
      <c r="AJ40527" s="133"/>
      <c r="AO40527" s="135"/>
      <c r="AP40527" s="135"/>
      <c r="BJ40527" s="136"/>
    </row>
    <row r="40528" spans="5:62" ht="14.25" customHeight="1" x14ac:dyDescent="0.25">
      <c r="E40528" s="113"/>
      <c r="H40528" s="133"/>
      <c r="T40528" s="133"/>
      <c r="X40528" s="131"/>
      <c r="Y40528" s="133"/>
      <c r="AJ40528" s="133"/>
      <c r="AO40528" s="135"/>
      <c r="AP40528" s="135"/>
      <c r="BJ40528" s="136"/>
    </row>
    <row r="40529" spans="5:62" ht="14.25" customHeight="1" x14ac:dyDescent="0.25">
      <c r="E40529" s="113"/>
      <c r="H40529" s="133"/>
      <c r="T40529" s="133"/>
      <c r="X40529" s="131"/>
      <c r="Y40529" s="133"/>
      <c r="AJ40529" s="133"/>
      <c r="AO40529" s="135"/>
      <c r="AP40529" s="135"/>
      <c r="BJ40529" s="136"/>
    </row>
    <row r="40530" spans="5:62" ht="14.25" customHeight="1" x14ac:dyDescent="0.25">
      <c r="E40530" s="113"/>
      <c r="H40530" s="133"/>
      <c r="T40530" s="133"/>
      <c r="X40530" s="131"/>
      <c r="Y40530" s="133"/>
      <c r="AJ40530" s="133"/>
      <c r="AO40530" s="135"/>
      <c r="AP40530" s="135"/>
      <c r="BJ40530" s="136"/>
    </row>
    <row r="40531" spans="5:62" ht="14.25" customHeight="1" x14ac:dyDescent="0.25">
      <c r="E40531" s="113"/>
      <c r="H40531" s="133"/>
      <c r="T40531" s="133"/>
      <c r="X40531" s="131"/>
      <c r="Y40531" s="133"/>
      <c r="AJ40531" s="133"/>
      <c r="AO40531" s="135"/>
      <c r="AP40531" s="135"/>
      <c r="BJ40531" s="136"/>
    </row>
    <row r="40532" spans="5:62" ht="14.25" customHeight="1" x14ac:dyDescent="0.25">
      <c r="E40532" s="113"/>
      <c r="H40532" s="133"/>
      <c r="T40532" s="133"/>
      <c r="X40532" s="131"/>
      <c r="Y40532" s="133"/>
      <c r="AJ40532" s="133"/>
      <c r="AO40532" s="135"/>
      <c r="AP40532" s="135"/>
      <c r="BJ40532" s="136"/>
    </row>
    <row r="40533" spans="5:62" ht="14.25" customHeight="1" x14ac:dyDescent="0.25">
      <c r="E40533" s="113"/>
      <c r="H40533" s="133"/>
      <c r="T40533" s="133"/>
      <c r="X40533" s="131"/>
      <c r="Y40533" s="133"/>
      <c r="AJ40533" s="133"/>
      <c r="AO40533" s="135"/>
      <c r="AP40533" s="135"/>
      <c r="BJ40533" s="136"/>
    </row>
    <row r="40534" spans="5:62" ht="14.25" customHeight="1" x14ac:dyDescent="0.25">
      <c r="E40534" s="113"/>
      <c r="H40534" s="133"/>
      <c r="T40534" s="133"/>
      <c r="X40534" s="131"/>
      <c r="Y40534" s="133"/>
      <c r="AJ40534" s="133"/>
      <c r="AO40534" s="135"/>
      <c r="AP40534" s="135"/>
      <c r="BJ40534" s="136"/>
    </row>
    <row r="40535" spans="5:62" ht="14.25" customHeight="1" x14ac:dyDescent="0.25">
      <c r="E40535" s="113"/>
      <c r="H40535" s="133"/>
      <c r="T40535" s="133"/>
      <c r="X40535" s="131"/>
      <c r="Y40535" s="133"/>
      <c r="AJ40535" s="133"/>
      <c r="AO40535" s="135"/>
      <c r="AP40535" s="135"/>
      <c r="BJ40535" s="136"/>
    </row>
    <row r="40536" spans="5:62" ht="14.25" customHeight="1" x14ac:dyDescent="0.25">
      <c r="E40536" s="113"/>
      <c r="H40536" s="133"/>
      <c r="T40536" s="133"/>
      <c r="X40536" s="131"/>
      <c r="Y40536" s="133"/>
      <c r="AJ40536" s="133"/>
      <c r="AO40536" s="135"/>
      <c r="AP40536" s="135"/>
      <c r="BJ40536" s="136"/>
    </row>
    <row r="40537" spans="5:62" ht="14.25" customHeight="1" x14ac:dyDescent="0.25">
      <c r="E40537" s="113"/>
      <c r="H40537" s="133"/>
      <c r="T40537" s="133"/>
      <c r="X40537" s="131"/>
      <c r="Y40537" s="133"/>
      <c r="AJ40537" s="133"/>
      <c r="AO40537" s="135"/>
      <c r="AP40537" s="135"/>
      <c r="BJ40537" s="136"/>
    </row>
    <row r="40538" spans="5:62" ht="14.25" customHeight="1" x14ac:dyDescent="0.25">
      <c r="E40538" s="113"/>
      <c r="H40538" s="133"/>
      <c r="T40538" s="133"/>
      <c r="X40538" s="131"/>
      <c r="Y40538" s="133"/>
      <c r="AJ40538" s="133"/>
      <c r="AO40538" s="135"/>
      <c r="AP40538" s="135"/>
      <c r="BJ40538" s="136"/>
    </row>
    <row r="40539" spans="5:62" ht="14.25" customHeight="1" x14ac:dyDescent="0.25">
      <c r="E40539" s="113"/>
      <c r="H40539" s="133"/>
      <c r="T40539" s="133"/>
      <c r="X40539" s="131"/>
      <c r="Y40539" s="133"/>
      <c r="AJ40539" s="133"/>
      <c r="AO40539" s="135"/>
      <c r="AP40539" s="135"/>
      <c r="BJ40539" s="136"/>
    </row>
    <row r="40540" spans="5:62" ht="14.25" customHeight="1" x14ac:dyDescent="0.25">
      <c r="E40540" s="113"/>
      <c r="H40540" s="133"/>
      <c r="T40540" s="133"/>
      <c r="X40540" s="131"/>
      <c r="Y40540" s="133"/>
      <c r="AJ40540" s="133"/>
      <c r="AO40540" s="135"/>
      <c r="AP40540" s="135"/>
      <c r="BJ40540" s="136"/>
    </row>
    <row r="40541" spans="5:62" ht="14.25" customHeight="1" x14ac:dyDescent="0.25">
      <c r="E40541" s="113"/>
      <c r="H40541" s="133"/>
      <c r="T40541" s="133"/>
      <c r="X40541" s="131"/>
      <c r="Y40541" s="133"/>
      <c r="AJ40541" s="133"/>
      <c r="AO40541" s="135"/>
      <c r="AP40541" s="135"/>
      <c r="BJ40541" s="136"/>
    </row>
    <row r="40542" spans="5:62" ht="14.25" customHeight="1" x14ac:dyDescent="0.25">
      <c r="E40542" s="113"/>
      <c r="H40542" s="133"/>
      <c r="T40542" s="133"/>
      <c r="X40542" s="131"/>
      <c r="Y40542" s="133"/>
      <c r="AJ40542" s="133"/>
      <c r="AO40542" s="135"/>
      <c r="AP40542" s="135"/>
      <c r="BJ40542" s="136"/>
    </row>
    <row r="40543" spans="5:62" ht="14.25" customHeight="1" x14ac:dyDescent="0.25">
      <c r="E40543" s="113"/>
      <c r="H40543" s="133"/>
      <c r="T40543" s="133"/>
      <c r="X40543" s="131"/>
      <c r="Y40543" s="133"/>
      <c r="AJ40543" s="133"/>
      <c r="AO40543" s="135"/>
      <c r="AP40543" s="135"/>
      <c r="BJ40543" s="136"/>
    </row>
    <row r="40544" spans="5:62" ht="14.25" customHeight="1" x14ac:dyDescent="0.25">
      <c r="E40544" s="113"/>
      <c r="H40544" s="133"/>
      <c r="T40544" s="133"/>
      <c r="X40544" s="131"/>
      <c r="Y40544" s="133"/>
      <c r="AJ40544" s="133"/>
      <c r="AO40544" s="135"/>
      <c r="AP40544" s="135"/>
      <c r="BJ40544" s="136"/>
    </row>
    <row r="40545" spans="5:62" ht="14.25" customHeight="1" x14ac:dyDescent="0.25">
      <c r="E40545" s="113"/>
      <c r="H40545" s="133"/>
      <c r="T40545" s="133"/>
      <c r="X40545" s="131"/>
      <c r="Y40545" s="133"/>
      <c r="AJ40545" s="133"/>
      <c r="AO40545" s="135"/>
      <c r="AP40545" s="135"/>
      <c r="BJ40545" s="136"/>
    </row>
    <row r="40546" spans="5:62" ht="14.25" customHeight="1" x14ac:dyDescent="0.25">
      <c r="E40546" s="113"/>
      <c r="H40546" s="133"/>
      <c r="T40546" s="133"/>
      <c r="X40546" s="131"/>
      <c r="Y40546" s="133"/>
      <c r="AJ40546" s="133"/>
      <c r="AO40546" s="135"/>
      <c r="AP40546" s="135"/>
      <c r="BJ40546" s="136"/>
    </row>
    <row r="40547" spans="5:62" ht="14.25" customHeight="1" x14ac:dyDescent="0.25">
      <c r="E40547" s="113"/>
      <c r="H40547" s="133"/>
      <c r="T40547" s="133"/>
      <c r="X40547" s="131"/>
      <c r="Y40547" s="133"/>
      <c r="AJ40547" s="133"/>
      <c r="AO40547" s="135"/>
      <c r="AP40547" s="135"/>
      <c r="BJ40547" s="136"/>
    </row>
    <row r="40548" spans="5:62" ht="14.25" customHeight="1" x14ac:dyDescent="0.25">
      <c r="E40548" s="113"/>
      <c r="H40548" s="133"/>
      <c r="T40548" s="133"/>
      <c r="X40548" s="131"/>
      <c r="Y40548" s="133"/>
      <c r="AJ40548" s="133"/>
      <c r="AO40548" s="135"/>
      <c r="AP40548" s="135"/>
      <c r="BJ40548" s="136"/>
    </row>
    <row r="40549" spans="5:62" ht="14.25" customHeight="1" x14ac:dyDescent="0.25">
      <c r="E40549" s="113"/>
      <c r="H40549" s="133"/>
      <c r="T40549" s="133"/>
      <c r="X40549" s="131"/>
      <c r="Y40549" s="133"/>
      <c r="AJ40549" s="133"/>
      <c r="AO40549" s="135"/>
      <c r="AP40549" s="135"/>
      <c r="BJ40549" s="136"/>
    </row>
    <row r="40550" spans="5:62" ht="14.25" customHeight="1" x14ac:dyDescent="0.25">
      <c r="E40550" s="113"/>
      <c r="H40550" s="133"/>
      <c r="T40550" s="133"/>
      <c r="X40550" s="131"/>
      <c r="Y40550" s="133"/>
      <c r="AJ40550" s="133"/>
      <c r="AO40550" s="135"/>
      <c r="AP40550" s="135"/>
      <c r="BJ40550" s="136"/>
    </row>
    <row r="40551" spans="5:62" ht="14.25" customHeight="1" x14ac:dyDescent="0.25">
      <c r="E40551" s="113"/>
      <c r="H40551" s="133"/>
      <c r="T40551" s="133"/>
      <c r="X40551" s="131"/>
      <c r="Y40551" s="133"/>
      <c r="AJ40551" s="133"/>
      <c r="AO40551" s="135"/>
      <c r="AP40551" s="135"/>
      <c r="BJ40551" s="136"/>
    </row>
    <row r="40552" spans="5:62" ht="14.25" customHeight="1" x14ac:dyDescent="0.25">
      <c r="E40552" s="113"/>
      <c r="H40552" s="133"/>
      <c r="T40552" s="133"/>
      <c r="X40552" s="131"/>
      <c r="Y40552" s="133"/>
      <c r="AJ40552" s="133"/>
      <c r="AO40552" s="135"/>
      <c r="AP40552" s="135"/>
      <c r="BJ40552" s="136"/>
    </row>
    <row r="40553" spans="5:62" ht="14.25" customHeight="1" x14ac:dyDescent="0.25">
      <c r="E40553" s="113"/>
      <c r="H40553" s="133"/>
      <c r="T40553" s="133"/>
      <c r="X40553" s="131"/>
      <c r="Y40553" s="133"/>
      <c r="AJ40553" s="133"/>
      <c r="AO40553" s="135"/>
      <c r="AP40553" s="135"/>
      <c r="BJ40553" s="136"/>
    </row>
    <row r="40554" spans="5:62" ht="14.25" customHeight="1" x14ac:dyDescent="0.25">
      <c r="E40554" s="113"/>
      <c r="H40554" s="133"/>
      <c r="T40554" s="133"/>
      <c r="X40554" s="131"/>
      <c r="Y40554" s="133"/>
      <c r="AJ40554" s="133"/>
      <c r="AO40554" s="135"/>
      <c r="AP40554" s="135"/>
      <c r="BJ40554" s="136"/>
    </row>
    <row r="40555" spans="5:62" ht="14.25" customHeight="1" x14ac:dyDescent="0.25">
      <c r="E40555" s="113"/>
      <c r="H40555" s="133"/>
      <c r="T40555" s="133"/>
      <c r="X40555" s="131"/>
      <c r="Y40555" s="133"/>
      <c r="AJ40555" s="133"/>
      <c r="AO40555" s="135"/>
      <c r="AP40555" s="135"/>
      <c r="BJ40555" s="136"/>
    </row>
    <row r="40556" spans="5:62" ht="14.25" customHeight="1" x14ac:dyDescent="0.25">
      <c r="E40556" s="113"/>
      <c r="H40556" s="133"/>
      <c r="T40556" s="133"/>
      <c r="X40556" s="131"/>
      <c r="Y40556" s="133"/>
      <c r="AJ40556" s="133"/>
      <c r="AO40556" s="135"/>
      <c r="AP40556" s="135"/>
      <c r="BJ40556" s="136"/>
    </row>
    <row r="40557" spans="5:62" ht="14.25" customHeight="1" x14ac:dyDescent="0.25">
      <c r="E40557" s="113"/>
      <c r="H40557" s="133"/>
      <c r="T40557" s="133"/>
      <c r="X40557" s="131"/>
      <c r="Y40557" s="133"/>
      <c r="AJ40557" s="133"/>
      <c r="AO40557" s="135"/>
      <c r="AP40557" s="135"/>
      <c r="BJ40557" s="136"/>
    </row>
    <row r="40558" spans="5:62" ht="14.25" customHeight="1" x14ac:dyDescent="0.25">
      <c r="E40558" s="113"/>
      <c r="H40558" s="133"/>
      <c r="T40558" s="133"/>
      <c r="X40558" s="131"/>
      <c r="Y40558" s="133"/>
      <c r="AJ40558" s="133"/>
      <c r="AO40558" s="135"/>
      <c r="AP40558" s="135"/>
      <c r="BJ40558" s="136"/>
    </row>
    <row r="40559" spans="5:62" ht="14.25" customHeight="1" x14ac:dyDescent="0.25">
      <c r="E40559" s="113"/>
      <c r="H40559" s="133"/>
      <c r="T40559" s="133"/>
      <c r="X40559" s="131"/>
      <c r="Y40559" s="133"/>
      <c r="AJ40559" s="133"/>
      <c r="AO40559" s="135"/>
      <c r="AP40559" s="135"/>
      <c r="BJ40559" s="136"/>
    </row>
    <row r="40560" spans="5:62" ht="14.25" customHeight="1" x14ac:dyDescent="0.25">
      <c r="E40560" s="113"/>
      <c r="H40560" s="133"/>
      <c r="T40560" s="133"/>
      <c r="X40560" s="131"/>
      <c r="Y40560" s="133"/>
      <c r="AJ40560" s="133"/>
      <c r="AO40560" s="135"/>
      <c r="AP40560" s="135"/>
      <c r="BJ40560" s="136"/>
    </row>
    <row r="40561" spans="5:62" ht="14.25" customHeight="1" x14ac:dyDescent="0.25">
      <c r="E40561" s="113"/>
      <c r="H40561" s="133"/>
      <c r="T40561" s="133"/>
      <c r="X40561" s="131"/>
      <c r="Y40561" s="133"/>
      <c r="AJ40561" s="133"/>
      <c r="AO40561" s="135"/>
      <c r="AP40561" s="135"/>
      <c r="BJ40561" s="136"/>
    </row>
    <row r="40562" spans="5:62" ht="14.25" customHeight="1" x14ac:dyDescent="0.25">
      <c r="E40562" s="113"/>
      <c r="H40562" s="133"/>
      <c r="T40562" s="133"/>
      <c r="X40562" s="131"/>
      <c r="Y40562" s="133"/>
      <c r="AJ40562" s="133"/>
      <c r="AO40562" s="135"/>
      <c r="AP40562" s="135"/>
      <c r="BJ40562" s="136"/>
    </row>
    <row r="40563" spans="5:62" ht="14.25" customHeight="1" x14ac:dyDescent="0.25">
      <c r="E40563" s="113"/>
      <c r="H40563" s="133"/>
      <c r="T40563" s="133"/>
      <c r="X40563" s="131"/>
      <c r="Y40563" s="133"/>
      <c r="AJ40563" s="133"/>
      <c r="AO40563" s="135"/>
      <c r="AP40563" s="135"/>
      <c r="BJ40563" s="136"/>
    </row>
    <row r="40564" spans="5:62" ht="14.25" customHeight="1" x14ac:dyDescent="0.25">
      <c r="E40564" s="113"/>
      <c r="H40564" s="133"/>
      <c r="T40564" s="133"/>
      <c r="X40564" s="131"/>
      <c r="Y40564" s="133"/>
      <c r="AJ40564" s="133"/>
      <c r="AO40564" s="135"/>
      <c r="AP40564" s="135"/>
      <c r="BJ40564" s="136"/>
    </row>
    <row r="40565" spans="5:62" ht="14.25" customHeight="1" x14ac:dyDescent="0.25">
      <c r="E40565" s="113"/>
      <c r="H40565" s="133"/>
      <c r="T40565" s="133"/>
      <c r="X40565" s="131"/>
      <c r="Y40565" s="133"/>
      <c r="AJ40565" s="133"/>
      <c r="AO40565" s="135"/>
      <c r="AP40565" s="135"/>
      <c r="BJ40565" s="136"/>
    </row>
    <row r="40566" spans="5:62" ht="14.25" customHeight="1" x14ac:dyDescent="0.25">
      <c r="E40566" s="113"/>
      <c r="H40566" s="133"/>
      <c r="T40566" s="133"/>
      <c r="X40566" s="131"/>
      <c r="Y40566" s="133"/>
      <c r="AJ40566" s="133"/>
      <c r="AO40566" s="135"/>
      <c r="AP40566" s="135"/>
      <c r="BJ40566" s="136"/>
    </row>
    <row r="40567" spans="5:62" ht="14.25" customHeight="1" x14ac:dyDescent="0.25">
      <c r="E40567" s="113"/>
      <c r="H40567" s="133"/>
      <c r="T40567" s="133"/>
      <c r="X40567" s="131"/>
      <c r="Y40567" s="133"/>
      <c r="AJ40567" s="133"/>
      <c r="AO40567" s="135"/>
      <c r="AP40567" s="135"/>
      <c r="BJ40567" s="136"/>
    </row>
    <row r="40568" spans="5:62" ht="14.25" customHeight="1" x14ac:dyDescent="0.25">
      <c r="E40568" s="113"/>
      <c r="H40568" s="133"/>
      <c r="T40568" s="133"/>
      <c r="X40568" s="131"/>
      <c r="Y40568" s="133"/>
      <c r="AJ40568" s="133"/>
      <c r="AO40568" s="135"/>
      <c r="AP40568" s="135"/>
      <c r="BJ40568" s="136"/>
    </row>
    <row r="40569" spans="5:62" ht="14.25" customHeight="1" x14ac:dyDescent="0.25">
      <c r="E40569" s="113"/>
      <c r="H40569" s="133"/>
      <c r="T40569" s="133"/>
      <c r="X40569" s="131"/>
      <c r="Y40569" s="133"/>
      <c r="AJ40569" s="133"/>
      <c r="AO40569" s="135"/>
      <c r="AP40569" s="135"/>
      <c r="BJ40569" s="136"/>
    </row>
    <row r="40570" spans="5:62" ht="14.25" customHeight="1" x14ac:dyDescent="0.25">
      <c r="E40570" s="113"/>
      <c r="H40570" s="133"/>
      <c r="T40570" s="133"/>
      <c r="X40570" s="131"/>
      <c r="Y40570" s="133"/>
      <c r="AJ40570" s="133"/>
      <c r="AO40570" s="135"/>
      <c r="AP40570" s="135"/>
      <c r="BJ40570" s="136"/>
    </row>
    <row r="40571" spans="5:62" ht="14.25" customHeight="1" x14ac:dyDescent="0.25">
      <c r="E40571" s="113"/>
      <c r="H40571" s="133"/>
      <c r="T40571" s="133"/>
      <c r="X40571" s="131"/>
      <c r="Y40571" s="133"/>
      <c r="AJ40571" s="133"/>
      <c r="AO40571" s="135"/>
      <c r="AP40571" s="135"/>
      <c r="BJ40571" s="136"/>
    </row>
    <row r="40572" spans="5:62" ht="14.25" customHeight="1" x14ac:dyDescent="0.25">
      <c r="E40572" s="113"/>
      <c r="H40572" s="133"/>
      <c r="T40572" s="133"/>
      <c r="X40572" s="131"/>
      <c r="Y40572" s="133"/>
      <c r="AJ40572" s="133"/>
      <c r="AO40572" s="135"/>
      <c r="AP40572" s="135"/>
      <c r="BJ40572" s="136"/>
    </row>
    <row r="40573" spans="5:62" ht="14.25" customHeight="1" x14ac:dyDescent="0.25">
      <c r="E40573" s="113"/>
      <c r="H40573" s="133"/>
      <c r="T40573" s="133"/>
      <c r="X40573" s="131"/>
      <c r="Y40573" s="133"/>
      <c r="AJ40573" s="133"/>
      <c r="AO40573" s="135"/>
      <c r="AP40573" s="135"/>
      <c r="BJ40573" s="136"/>
    </row>
    <row r="40574" spans="5:62" ht="14.25" customHeight="1" x14ac:dyDescent="0.25">
      <c r="E40574" s="113"/>
      <c r="H40574" s="133"/>
      <c r="T40574" s="133"/>
      <c r="X40574" s="131"/>
      <c r="Y40574" s="133"/>
      <c r="AJ40574" s="133"/>
      <c r="AO40574" s="135"/>
      <c r="AP40574" s="135"/>
      <c r="BJ40574" s="136"/>
    </row>
    <row r="40575" spans="5:62" ht="14.25" customHeight="1" x14ac:dyDescent="0.25">
      <c r="E40575" s="113"/>
      <c r="H40575" s="133"/>
      <c r="T40575" s="133"/>
      <c r="X40575" s="131"/>
      <c r="Y40575" s="133"/>
      <c r="AJ40575" s="133"/>
      <c r="AO40575" s="135"/>
      <c r="AP40575" s="135"/>
      <c r="BJ40575" s="136"/>
    </row>
    <row r="40576" spans="5:62" ht="14.25" customHeight="1" x14ac:dyDescent="0.25">
      <c r="E40576" s="113"/>
      <c r="H40576" s="133"/>
      <c r="T40576" s="133"/>
      <c r="X40576" s="131"/>
      <c r="Y40576" s="133"/>
      <c r="AJ40576" s="133"/>
      <c r="AO40576" s="135"/>
      <c r="AP40576" s="135"/>
      <c r="BJ40576" s="136"/>
    </row>
    <row r="40577" spans="5:62" ht="14.25" customHeight="1" x14ac:dyDescent="0.25">
      <c r="E40577" s="113"/>
      <c r="H40577" s="133"/>
      <c r="T40577" s="133"/>
      <c r="X40577" s="131"/>
      <c r="Y40577" s="133"/>
      <c r="AJ40577" s="133"/>
      <c r="AO40577" s="135"/>
      <c r="AP40577" s="135"/>
      <c r="BJ40577" s="136"/>
    </row>
    <row r="40578" spans="5:62" ht="14.25" customHeight="1" x14ac:dyDescent="0.25">
      <c r="E40578" s="113"/>
      <c r="H40578" s="133"/>
      <c r="T40578" s="133"/>
      <c r="X40578" s="131"/>
      <c r="Y40578" s="133"/>
      <c r="AJ40578" s="133"/>
      <c r="AO40578" s="135"/>
      <c r="AP40578" s="135"/>
      <c r="BJ40578" s="136"/>
    </row>
    <row r="40579" spans="5:62" ht="14.25" customHeight="1" x14ac:dyDescent="0.25">
      <c r="E40579" s="113"/>
      <c r="H40579" s="133"/>
      <c r="T40579" s="133"/>
      <c r="X40579" s="131"/>
      <c r="Y40579" s="133"/>
      <c r="AJ40579" s="133"/>
      <c r="AO40579" s="135"/>
      <c r="AP40579" s="135"/>
      <c r="BJ40579" s="136"/>
    </row>
    <row r="40580" spans="5:62" ht="14.25" customHeight="1" x14ac:dyDescent="0.25">
      <c r="E40580" s="113"/>
      <c r="H40580" s="133"/>
      <c r="T40580" s="133"/>
      <c r="X40580" s="131"/>
      <c r="Y40580" s="133"/>
      <c r="AJ40580" s="133"/>
      <c r="AO40580" s="135"/>
      <c r="AP40580" s="135"/>
      <c r="BJ40580" s="136"/>
    </row>
    <row r="40581" spans="5:62" ht="14.25" customHeight="1" x14ac:dyDescent="0.25">
      <c r="E40581" s="113"/>
      <c r="H40581" s="133"/>
      <c r="T40581" s="133"/>
      <c r="X40581" s="131"/>
      <c r="Y40581" s="133"/>
      <c r="AJ40581" s="133"/>
      <c r="AO40581" s="135"/>
      <c r="AP40581" s="135"/>
      <c r="BJ40581" s="136"/>
    </row>
    <row r="40582" spans="5:62" ht="14.25" customHeight="1" x14ac:dyDescent="0.25">
      <c r="E40582" s="113"/>
      <c r="H40582" s="133"/>
      <c r="T40582" s="133"/>
      <c r="X40582" s="131"/>
      <c r="Y40582" s="133"/>
      <c r="AJ40582" s="133"/>
      <c r="AO40582" s="135"/>
      <c r="AP40582" s="135"/>
      <c r="BJ40582" s="136"/>
    </row>
    <row r="40583" spans="5:62" ht="14.25" customHeight="1" x14ac:dyDescent="0.25">
      <c r="E40583" s="113"/>
      <c r="H40583" s="133"/>
      <c r="T40583" s="133"/>
      <c r="X40583" s="131"/>
      <c r="Y40583" s="133"/>
      <c r="AJ40583" s="133"/>
      <c r="AO40583" s="135"/>
      <c r="AP40583" s="135"/>
      <c r="BJ40583" s="136"/>
    </row>
    <row r="40584" spans="5:62" ht="14.25" customHeight="1" x14ac:dyDescent="0.25">
      <c r="E40584" s="113"/>
      <c r="H40584" s="133"/>
      <c r="T40584" s="133"/>
      <c r="X40584" s="131"/>
      <c r="Y40584" s="133"/>
      <c r="AJ40584" s="133"/>
      <c r="AO40584" s="135"/>
      <c r="AP40584" s="135"/>
      <c r="BJ40584" s="136"/>
    </row>
    <row r="40585" spans="5:62" ht="14.25" customHeight="1" x14ac:dyDescent="0.25">
      <c r="E40585" s="113"/>
      <c r="H40585" s="133"/>
      <c r="T40585" s="133"/>
      <c r="X40585" s="131"/>
      <c r="Y40585" s="133"/>
      <c r="AJ40585" s="133"/>
      <c r="AO40585" s="135"/>
      <c r="AP40585" s="135"/>
      <c r="BJ40585" s="136"/>
    </row>
    <row r="40586" spans="5:62" ht="14.25" customHeight="1" x14ac:dyDescent="0.25">
      <c r="E40586" s="113"/>
      <c r="H40586" s="133"/>
      <c r="T40586" s="133"/>
      <c r="X40586" s="131"/>
      <c r="Y40586" s="133"/>
      <c r="AJ40586" s="133"/>
      <c r="AO40586" s="135"/>
      <c r="AP40586" s="135"/>
      <c r="BJ40586" s="136"/>
    </row>
    <row r="40587" spans="5:62" ht="14.25" customHeight="1" x14ac:dyDescent="0.25">
      <c r="E40587" s="113"/>
      <c r="H40587" s="133"/>
      <c r="T40587" s="133"/>
      <c r="X40587" s="131"/>
      <c r="Y40587" s="133"/>
      <c r="AJ40587" s="133"/>
      <c r="AO40587" s="135"/>
      <c r="AP40587" s="135"/>
      <c r="BJ40587" s="136"/>
    </row>
    <row r="40588" spans="5:62" ht="14.25" customHeight="1" x14ac:dyDescent="0.25">
      <c r="E40588" s="113"/>
      <c r="H40588" s="133"/>
      <c r="T40588" s="133"/>
      <c r="X40588" s="131"/>
      <c r="Y40588" s="133"/>
      <c r="AJ40588" s="133"/>
      <c r="AO40588" s="135"/>
      <c r="AP40588" s="135"/>
      <c r="BJ40588" s="136"/>
    </row>
    <row r="40589" spans="5:62" ht="14.25" customHeight="1" x14ac:dyDescent="0.25">
      <c r="E40589" s="113"/>
      <c r="H40589" s="133"/>
      <c r="T40589" s="133"/>
      <c r="X40589" s="131"/>
      <c r="Y40589" s="133"/>
      <c r="AJ40589" s="133"/>
      <c r="AO40589" s="135"/>
      <c r="AP40589" s="135"/>
      <c r="BJ40589" s="136"/>
    </row>
    <row r="40590" spans="5:62" ht="14.25" customHeight="1" x14ac:dyDescent="0.25">
      <c r="E40590" s="113"/>
      <c r="H40590" s="133"/>
      <c r="T40590" s="133"/>
      <c r="X40590" s="131"/>
      <c r="Y40590" s="133"/>
      <c r="AJ40590" s="133"/>
      <c r="AO40590" s="135"/>
      <c r="AP40590" s="135"/>
      <c r="BJ40590" s="136"/>
    </row>
    <row r="40591" spans="5:62" ht="14.25" customHeight="1" x14ac:dyDescent="0.25">
      <c r="E40591" s="113"/>
      <c r="H40591" s="133"/>
      <c r="T40591" s="133"/>
      <c r="X40591" s="131"/>
      <c r="Y40591" s="133"/>
      <c r="AJ40591" s="133"/>
      <c r="AO40591" s="135"/>
      <c r="AP40591" s="135"/>
      <c r="BJ40591" s="136"/>
    </row>
    <row r="40592" spans="5:62" ht="14.25" customHeight="1" x14ac:dyDescent="0.25">
      <c r="E40592" s="113"/>
      <c r="H40592" s="133"/>
      <c r="T40592" s="133"/>
      <c r="X40592" s="131"/>
      <c r="Y40592" s="133"/>
      <c r="AJ40592" s="133"/>
      <c r="AO40592" s="135"/>
      <c r="AP40592" s="135"/>
      <c r="BJ40592" s="136"/>
    </row>
    <row r="40593" spans="5:62" ht="14.25" customHeight="1" x14ac:dyDescent="0.25">
      <c r="E40593" s="113"/>
      <c r="H40593" s="133"/>
      <c r="T40593" s="133"/>
      <c r="X40593" s="131"/>
      <c r="Y40593" s="133"/>
      <c r="AJ40593" s="133"/>
      <c r="AO40593" s="135"/>
      <c r="AP40593" s="135"/>
      <c r="BJ40593" s="136"/>
    </row>
    <row r="40594" spans="5:62" ht="14.25" customHeight="1" x14ac:dyDescent="0.25">
      <c r="E40594" s="113"/>
      <c r="H40594" s="133"/>
      <c r="T40594" s="133"/>
      <c r="X40594" s="131"/>
      <c r="Y40594" s="133"/>
      <c r="AJ40594" s="133"/>
      <c r="AO40594" s="135"/>
      <c r="AP40594" s="135"/>
      <c r="BJ40594" s="136"/>
    </row>
    <row r="40595" spans="5:62" ht="14.25" customHeight="1" x14ac:dyDescent="0.25">
      <c r="E40595" s="113"/>
      <c r="H40595" s="133"/>
      <c r="T40595" s="133"/>
      <c r="X40595" s="131"/>
      <c r="Y40595" s="133"/>
      <c r="AJ40595" s="133"/>
      <c r="AO40595" s="135"/>
      <c r="AP40595" s="135"/>
      <c r="BJ40595" s="136"/>
    </row>
    <row r="40596" spans="5:62" ht="14.25" customHeight="1" x14ac:dyDescent="0.25">
      <c r="E40596" s="113"/>
      <c r="H40596" s="133"/>
      <c r="T40596" s="133"/>
      <c r="X40596" s="131"/>
      <c r="Y40596" s="133"/>
      <c r="AJ40596" s="133"/>
      <c r="AO40596" s="135"/>
      <c r="AP40596" s="135"/>
      <c r="BJ40596" s="136"/>
    </row>
    <row r="40597" spans="5:62" ht="14.25" customHeight="1" x14ac:dyDescent="0.25">
      <c r="E40597" s="113"/>
      <c r="H40597" s="133"/>
      <c r="T40597" s="133"/>
      <c r="X40597" s="131"/>
      <c r="Y40597" s="133"/>
      <c r="AJ40597" s="133"/>
      <c r="AO40597" s="135"/>
      <c r="AP40597" s="135"/>
      <c r="BJ40597" s="136"/>
    </row>
    <row r="40598" spans="5:62" ht="14.25" customHeight="1" x14ac:dyDescent="0.25">
      <c r="E40598" s="113"/>
      <c r="H40598" s="133"/>
      <c r="T40598" s="133"/>
      <c r="X40598" s="131"/>
      <c r="Y40598" s="133"/>
      <c r="AJ40598" s="133"/>
      <c r="AO40598" s="135"/>
      <c r="AP40598" s="135"/>
      <c r="BJ40598" s="136"/>
    </row>
    <row r="40599" spans="5:62" ht="14.25" customHeight="1" x14ac:dyDescent="0.25">
      <c r="E40599" s="113"/>
      <c r="H40599" s="133"/>
      <c r="T40599" s="133"/>
      <c r="X40599" s="131"/>
      <c r="Y40599" s="133"/>
      <c r="AJ40599" s="133"/>
      <c r="AO40599" s="135"/>
      <c r="AP40599" s="135"/>
      <c r="BJ40599" s="136"/>
    </row>
    <row r="40600" spans="5:62" ht="14.25" customHeight="1" x14ac:dyDescent="0.25">
      <c r="E40600" s="113"/>
      <c r="H40600" s="133"/>
      <c r="T40600" s="133"/>
      <c r="X40600" s="131"/>
      <c r="Y40600" s="133"/>
      <c r="AJ40600" s="133"/>
      <c r="AO40600" s="135"/>
      <c r="AP40600" s="135"/>
      <c r="BJ40600" s="136"/>
    </row>
    <row r="40601" spans="5:62" ht="14.25" customHeight="1" x14ac:dyDescent="0.25">
      <c r="E40601" s="113"/>
      <c r="H40601" s="133"/>
      <c r="T40601" s="133"/>
      <c r="X40601" s="131"/>
      <c r="Y40601" s="133"/>
      <c r="AJ40601" s="133"/>
      <c r="AO40601" s="135"/>
      <c r="AP40601" s="135"/>
      <c r="BJ40601" s="136"/>
    </row>
    <row r="40602" spans="5:62" ht="14.25" customHeight="1" x14ac:dyDescent="0.25">
      <c r="E40602" s="113"/>
      <c r="H40602" s="133"/>
      <c r="T40602" s="133"/>
      <c r="X40602" s="131"/>
      <c r="Y40602" s="133"/>
      <c r="AJ40602" s="133"/>
      <c r="AO40602" s="135"/>
      <c r="AP40602" s="135"/>
      <c r="BJ40602" s="136"/>
    </row>
    <row r="40603" spans="5:62" ht="14.25" customHeight="1" x14ac:dyDescent="0.25">
      <c r="E40603" s="113"/>
      <c r="H40603" s="133"/>
      <c r="T40603" s="133"/>
      <c r="X40603" s="131"/>
      <c r="Y40603" s="133"/>
      <c r="AJ40603" s="133"/>
      <c r="AO40603" s="135"/>
      <c r="AP40603" s="135"/>
      <c r="BJ40603" s="136"/>
    </row>
    <row r="40604" spans="5:62" ht="14.25" customHeight="1" x14ac:dyDescent="0.25">
      <c r="E40604" s="113"/>
      <c r="H40604" s="133"/>
      <c r="T40604" s="133"/>
      <c r="X40604" s="131"/>
      <c r="Y40604" s="133"/>
      <c r="AJ40604" s="133"/>
      <c r="AO40604" s="135"/>
      <c r="AP40604" s="135"/>
      <c r="BJ40604" s="136"/>
    </row>
    <row r="40605" spans="5:62" ht="14.25" customHeight="1" x14ac:dyDescent="0.25">
      <c r="E40605" s="113"/>
      <c r="H40605" s="133"/>
      <c r="T40605" s="133"/>
      <c r="X40605" s="131"/>
      <c r="Y40605" s="133"/>
      <c r="AJ40605" s="133"/>
      <c r="AO40605" s="135"/>
      <c r="AP40605" s="135"/>
      <c r="BJ40605" s="136"/>
    </row>
    <row r="40606" spans="5:62" ht="14.25" customHeight="1" x14ac:dyDescent="0.25">
      <c r="E40606" s="113"/>
      <c r="H40606" s="133"/>
      <c r="T40606" s="133"/>
      <c r="X40606" s="131"/>
      <c r="Y40606" s="133"/>
      <c r="AJ40606" s="133"/>
      <c r="AO40606" s="135"/>
      <c r="AP40606" s="135"/>
      <c r="BJ40606" s="136"/>
    </row>
    <row r="40607" spans="5:62" ht="14.25" customHeight="1" x14ac:dyDescent="0.25">
      <c r="E40607" s="113"/>
      <c r="H40607" s="133"/>
      <c r="T40607" s="133"/>
      <c r="X40607" s="131"/>
      <c r="Y40607" s="133"/>
      <c r="AJ40607" s="133"/>
      <c r="AO40607" s="135"/>
      <c r="AP40607" s="135"/>
      <c r="BJ40607" s="136"/>
    </row>
    <row r="40608" spans="5:62" ht="14.25" customHeight="1" x14ac:dyDescent="0.25">
      <c r="E40608" s="113"/>
      <c r="H40608" s="133"/>
      <c r="T40608" s="133"/>
      <c r="X40608" s="131"/>
      <c r="Y40608" s="133"/>
      <c r="AJ40608" s="133"/>
      <c r="AO40608" s="135"/>
      <c r="AP40608" s="135"/>
      <c r="BJ40608" s="136"/>
    </row>
    <row r="40609" spans="5:62" ht="14.25" customHeight="1" x14ac:dyDescent="0.25">
      <c r="E40609" s="113"/>
      <c r="H40609" s="133"/>
      <c r="T40609" s="133"/>
      <c r="X40609" s="131"/>
      <c r="Y40609" s="133"/>
      <c r="AJ40609" s="133"/>
      <c r="AO40609" s="135"/>
      <c r="AP40609" s="135"/>
      <c r="BJ40609" s="136"/>
    </row>
    <row r="40610" spans="5:62" ht="14.25" customHeight="1" x14ac:dyDescent="0.25">
      <c r="E40610" s="113"/>
      <c r="H40610" s="133"/>
      <c r="T40610" s="133"/>
      <c r="X40610" s="131"/>
      <c r="Y40610" s="133"/>
      <c r="AJ40610" s="133"/>
      <c r="AO40610" s="135"/>
      <c r="AP40610" s="135"/>
      <c r="BJ40610" s="136"/>
    </row>
    <row r="40611" spans="5:62" ht="14.25" customHeight="1" x14ac:dyDescent="0.25">
      <c r="E40611" s="113"/>
      <c r="H40611" s="133"/>
      <c r="T40611" s="133"/>
      <c r="X40611" s="131"/>
      <c r="Y40611" s="133"/>
      <c r="AJ40611" s="133"/>
      <c r="AO40611" s="135"/>
      <c r="AP40611" s="135"/>
      <c r="BJ40611" s="136"/>
    </row>
    <row r="40612" spans="5:62" ht="14.25" customHeight="1" x14ac:dyDescent="0.25">
      <c r="E40612" s="113"/>
      <c r="H40612" s="133"/>
      <c r="T40612" s="133"/>
      <c r="X40612" s="131"/>
      <c r="Y40612" s="133"/>
      <c r="AJ40612" s="133"/>
      <c r="AO40612" s="135"/>
      <c r="AP40612" s="135"/>
      <c r="BJ40612" s="136"/>
    </row>
    <row r="40613" spans="5:62" ht="14.25" customHeight="1" x14ac:dyDescent="0.25">
      <c r="E40613" s="113"/>
      <c r="H40613" s="133"/>
      <c r="T40613" s="133"/>
      <c r="X40613" s="131"/>
      <c r="Y40613" s="133"/>
      <c r="AJ40613" s="133"/>
      <c r="AO40613" s="135"/>
      <c r="AP40613" s="135"/>
      <c r="BJ40613" s="136"/>
    </row>
    <row r="40614" spans="5:62" ht="14.25" customHeight="1" x14ac:dyDescent="0.25">
      <c r="E40614" s="113"/>
      <c r="H40614" s="133"/>
      <c r="T40614" s="133"/>
      <c r="X40614" s="131"/>
      <c r="Y40614" s="133"/>
      <c r="AJ40614" s="133"/>
      <c r="AO40614" s="135"/>
      <c r="AP40614" s="135"/>
      <c r="BJ40614" s="136"/>
    </row>
    <row r="40615" spans="5:62" ht="14.25" customHeight="1" x14ac:dyDescent="0.25">
      <c r="E40615" s="113"/>
      <c r="H40615" s="133"/>
      <c r="T40615" s="133"/>
      <c r="X40615" s="131"/>
      <c r="Y40615" s="133"/>
      <c r="AJ40615" s="133"/>
      <c r="AO40615" s="135"/>
      <c r="AP40615" s="135"/>
      <c r="BJ40615" s="136"/>
    </row>
    <row r="40616" spans="5:62" ht="14.25" customHeight="1" x14ac:dyDescent="0.25">
      <c r="E40616" s="113"/>
      <c r="H40616" s="133"/>
      <c r="T40616" s="133"/>
      <c r="X40616" s="131"/>
      <c r="Y40616" s="133"/>
      <c r="AJ40616" s="133"/>
      <c r="AO40616" s="135"/>
      <c r="AP40616" s="135"/>
      <c r="BJ40616" s="136"/>
    </row>
    <row r="40617" spans="5:62" ht="14.25" customHeight="1" x14ac:dyDescent="0.25">
      <c r="E40617" s="113"/>
      <c r="H40617" s="133"/>
      <c r="T40617" s="133"/>
      <c r="X40617" s="131"/>
      <c r="Y40617" s="133"/>
      <c r="AJ40617" s="133"/>
      <c r="AO40617" s="135"/>
      <c r="AP40617" s="135"/>
      <c r="BJ40617" s="136"/>
    </row>
    <row r="40618" spans="5:62" ht="14.25" customHeight="1" x14ac:dyDescent="0.25">
      <c r="E40618" s="113"/>
      <c r="H40618" s="133"/>
      <c r="T40618" s="133"/>
      <c r="X40618" s="131"/>
      <c r="Y40618" s="133"/>
      <c r="AJ40618" s="133"/>
      <c r="AO40618" s="135"/>
      <c r="AP40618" s="135"/>
      <c r="BJ40618" s="136"/>
    </row>
    <row r="40619" spans="5:62" ht="14.25" customHeight="1" x14ac:dyDescent="0.25">
      <c r="E40619" s="113"/>
      <c r="H40619" s="133"/>
      <c r="T40619" s="133"/>
      <c r="X40619" s="131"/>
      <c r="Y40619" s="133"/>
      <c r="AJ40619" s="133"/>
      <c r="AO40619" s="135"/>
      <c r="AP40619" s="135"/>
      <c r="BJ40619" s="136"/>
    </row>
    <row r="40620" spans="5:62" ht="14.25" customHeight="1" x14ac:dyDescent="0.25">
      <c r="E40620" s="113"/>
      <c r="H40620" s="133"/>
      <c r="T40620" s="133"/>
      <c r="X40620" s="131"/>
      <c r="Y40620" s="133"/>
      <c r="AJ40620" s="133"/>
      <c r="AO40620" s="135"/>
      <c r="AP40620" s="135"/>
      <c r="BJ40620" s="136"/>
    </row>
    <row r="40621" spans="5:62" ht="14.25" customHeight="1" x14ac:dyDescent="0.25">
      <c r="E40621" s="113"/>
      <c r="H40621" s="133"/>
      <c r="T40621" s="133"/>
      <c r="X40621" s="131"/>
      <c r="Y40621" s="133"/>
      <c r="AJ40621" s="133"/>
      <c r="AO40621" s="135"/>
      <c r="AP40621" s="135"/>
      <c r="BJ40621" s="136"/>
    </row>
    <row r="40622" spans="5:62" ht="14.25" customHeight="1" x14ac:dyDescent="0.25">
      <c r="E40622" s="113"/>
      <c r="H40622" s="133"/>
      <c r="T40622" s="133"/>
      <c r="X40622" s="131"/>
      <c r="Y40622" s="133"/>
      <c r="AJ40622" s="133"/>
      <c r="AO40622" s="135"/>
      <c r="AP40622" s="135"/>
      <c r="BJ40622" s="136"/>
    </row>
    <row r="40623" spans="5:62" ht="14.25" customHeight="1" x14ac:dyDescent="0.25">
      <c r="E40623" s="113"/>
      <c r="H40623" s="133"/>
      <c r="T40623" s="133"/>
      <c r="X40623" s="131"/>
      <c r="Y40623" s="133"/>
      <c r="AJ40623" s="133"/>
      <c r="AO40623" s="135"/>
      <c r="AP40623" s="135"/>
      <c r="BJ40623" s="136"/>
    </row>
    <row r="40624" spans="5:62" ht="14.25" customHeight="1" x14ac:dyDescent="0.25">
      <c r="E40624" s="113"/>
      <c r="H40624" s="133"/>
      <c r="T40624" s="133"/>
      <c r="X40624" s="131"/>
      <c r="Y40624" s="133"/>
      <c r="AJ40624" s="133"/>
      <c r="AO40624" s="135"/>
      <c r="AP40624" s="135"/>
      <c r="BJ40624" s="136"/>
    </row>
    <row r="40625" spans="5:62" ht="14.25" customHeight="1" x14ac:dyDescent="0.25">
      <c r="E40625" s="113"/>
      <c r="H40625" s="133"/>
      <c r="T40625" s="133"/>
      <c r="X40625" s="131"/>
      <c r="Y40625" s="133"/>
      <c r="AJ40625" s="133"/>
      <c r="AO40625" s="135"/>
      <c r="AP40625" s="135"/>
      <c r="BJ40625" s="136"/>
    </row>
    <row r="40626" spans="5:62" ht="14.25" customHeight="1" x14ac:dyDescent="0.25">
      <c r="E40626" s="113"/>
      <c r="H40626" s="133"/>
      <c r="T40626" s="133"/>
      <c r="X40626" s="131"/>
      <c r="Y40626" s="133"/>
      <c r="AJ40626" s="133"/>
      <c r="AO40626" s="135"/>
      <c r="AP40626" s="135"/>
      <c r="BJ40626" s="136"/>
    </row>
    <row r="40627" spans="5:62" ht="14.25" customHeight="1" x14ac:dyDescent="0.25">
      <c r="E40627" s="113"/>
      <c r="H40627" s="133"/>
      <c r="T40627" s="133"/>
      <c r="X40627" s="131"/>
      <c r="Y40627" s="133"/>
      <c r="AJ40627" s="133"/>
      <c r="AO40627" s="135"/>
      <c r="AP40627" s="135"/>
      <c r="BJ40627" s="136"/>
    </row>
    <row r="40628" spans="5:62" ht="14.25" customHeight="1" x14ac:dyDescent="0.25">
      <c r="E40628" s="113"/>
      <c r="H40628" s="133"/>
      <c r="T40628" s="133"/>
      <c r="X40628" s="131"/>
      <c r="Y40628" s="133"/>
      <c r="AJ40628" s="133"/>
      <c r="AO40628" s="135"/>
      <c r="AP40628" s="135"/>
      <c r="BJ40628" s="136"/>
    </row>
    <row r="40629" spans="5:62" ht="14.25" customHeight="1" x14ac:dyDescent="0.25">
      <c r="E40629" s="113"/>
      <c r="H40629" s="133"/>
      <c r="T40629" s="133"/>
      <c r="X40629" s="131"/>
      <c r="Y40629" s="133"/>
      <c r="AJ40629" s="133"/>
      <c r="AO40629" s="135"/>
      <c r="AP40629" s="135"/>
      <c r="BJ40629" s="136"/>
    </row>
    <row r="40630" spans="5:62" ht="14.25" customHeight="1" x14ac:dyDescent="0.25">
      <c r="E40630" s="113"/>
      <c r="H40630" s="133"/>
      <c r="T40630" s="133"/>
      <c r="X40630" s="131"/>
      <c r="Y40630" s="133"/>
      <c r="AJ40630" s="133"/>
      <c r="AO40630" s="135"/>
      <c r="AP40630" s="135"/>
      <c r="BJ40630" s="136"/>
    </row>
    <row r="40631" spans="5:62" ht="14.25" customHeight="1" x14ac:dyDescent="0.25">
      <c r="E40631" s="113"/>
      <c r="H40631" s="133"/>
      <c r="T40631" s="133"/>
      <c r="X40631" s="131"/>
      <c r="Y40631" s="133"/>
      <c r="AJ40631" s="133"/>
      <c r="AO40631" s="135"/>
      <c r="AP40631" s="135"/>
      <c r="BJ40631" s="136"/>
    </row>
    <row r="40632" spans="5:62" ht="14.25" customHeight="1" x14ac:dyDescent="0.25">
      <c r="E40632" s="113"/>
      <c r="H40632" s="133"/>
      <c r="T40632" s="133"/>
      <c r="X40632" s="131"/>
      <c r="Y40632" s="133"/>
      <c r="AJ40632" s="133"/>
      <c r="AO40632" s="135"/>
      <c r="AP40632" s="135"/>
      <c r="BJ40632" s="136"/>
    </row>
    <row r="40633" spans="5:62" ht="14.25" customHeight="1" x14ac:dyDescent="0.25">
      <c r="E40633" s="113"/>
      <c r="H40633" s="133"/>
      <c r="T40633" s="133"/>
      <c r="X40633" s="131"/>
      <c r="Y40633" s="133"/>
      <c r="AJ40633" s="133"/>
      <c r="AO40633" s="135"/>
      <c r="AP40633" s="135"/>
      <c r="BJ40633" s="136"/>
    </row>
    <row r="40634" spans="5:62" ht="14.25" customHeight="1" x14ac:dyDescent="0.25">
      <c r="E40634" s="113"/>
      <c r="H40634" s="133"/>
      <c r="T40634" s="133"/>
      <c r="X40634" s="131"/>
      <c r="Y40634" s="133"/>
      <c r="AJ40634" s="133"/>
      <c r="AO40634" s="135"/>
      <c r="AP40634" s="135"/>
      <c r="BJ40634" s="136"/>
    </row>
    <row r="40635" spans="5:62" ht="14.25" customHeight="1" x14ac:dyDescent="0.25">
      <c r="E40635" s="113"/>
      <c r="H40635" s="133"/>
      <c r="T40635" s="133"/>
      <c r="X40635" s="131"/>
      <c r="Y40635" s="133"/>
      <c r="AJ40635" s="133"/>
      <c r="AO40635" s="135"/>
      <c r="AP40635" s="135"/>
      <c r="BJ40635" s="136"/>
    </row>
    <row r="40636" spans="5:62" ht="14.25" customHeight="1" x14ac:dyDescent="0.25">
      <c r="E40636" s="113"/>
      <c r="H40636" s="133"/>
      <c r="T40636" s="133"/>
      <c r="X40636" s="131"/>
      <c r="Y40636" s="133"/>
      <c r="AJ40636" s="133"/>
      <c r="AO40636" s="135"/>
      <c r="AP40636" s="135"/>
      <c r="BJ40636" s="136"/>
    </row>
    <row r="40637" spans="5:62" ht="14.25" customHeight="1" x14ac:dyDescent="0.25">
      <c r="E40637" s="113"/>
      <c r="H40637" s="133"/>
      <c r="T40637" s="133"/>
      <c r="X40637" s="131"/>
      <c r="Y40637" s="133"/>
      <c r="AJ40637" s="133"/>
      <c r="AO40637" s="135"/>
      <c r="AP40637" s="135"/>
      <c r="BJ40637" s="136"/>
    </row>
    <row r="40638" spans="5:62" ht="14.25" customHeight="1" x14ac:dyDescent="0.25">
      <c r="E40638" s="113"/>
      <c r="H40638" s="133"/>
      <c r="T40638" s="133"/>
      <c r="X40638" s="131"/>
      <c r="Y40638" s="133"/>
      <c r="AJ40638" s="133"/>
      <c r="AO40638" s="135"/>
      <c r="AP40638" s="135"/>
      <c r="BJ40638" s="136"/>
    </row>
    <row r="40639" spans="5:62" ht="14.25" customHeight="1" x14ac:dyDescent="0.25">
      <c r="E40639" s="113"/>
      <c r="H40639" s="133"/>
      <c r="T40639" s="133"/>
      <c r="X40639" s="131"/>
      <c r="Y40639" s="133"/>
      <c r="AJ40639" s="133"/>
      <c r="AO40639" s="135"/>
      <c r="AP40639" s="135"/>
      <c r="BJ40639" s="136"/>
    </row>
    <row r="40640" spans="5:62" ht="14.25" customHeight="1" x14ac:dyDescent="0.25">
      <c r="E40640" s="113"/>
      <c r="H40640" s="133"/>
      <c r="T40640" s="133"/>
      <c r="X40640" s="131"/>
      <c r="Y40640" s="133"/>
      <c r="AJ40640" s="133"/>
      <c r="AO40640" s="135"/>
      <c r="AP40640" s="135"/>
      <c r="BJ40640" s="136"/>
    </row>
    <row r="40641" spans="5:62" ht="14.25" customHeight="1" x14ac:dyDescent="0.25">
      <c r="E40641" s="113"/>
      <c r="H40641" s="133"/>
      <c r="T40641" s="133"/>
      <c r="X40641" s="131"/>
      <c r="Y40641" s="133"/>
      <c r="AJ40641" s="133"/>
      <c r="AO40641" s="135"/>
      <c r="AP40641" s="135"/>
      <c r="BJ40641" s="136"/>
    </row>
    <row r="40642" spans="5:62" ht="14.25" customHeight="1" x14ac:dyDescent="0.25">
      <c r="E40642" s="113"/>
      <c r="H40642" s="133"/>
      <c r="T40642" s="133"/>
      <c r="X40642" s="131"/>
      <c r="Y40642" s="133"/>
      <c r="AJ40642" s="133"/>
      <c r="AO40642" s="135"/>
      <c r="AP40642" s="135"/>
      <c r="BJ40642" s="136"/>
    </row>
    <row r="40643" spans="5:62" ht="14.25" customHeight="1" x14ac:dyDescent="0.25">
      <c r="E40643" s="113"/>
      <c r="H40643" s="133"/>
      <c r="T40643" s="133"/>
      <c r="X40643" s="131"/>
      <c r="Y40643" s="133"/>
      <c r="AJ40643" s="133"/>
      <c r="AO40643" s="135"/>
      <c r="AP40643" s="135"/>
      <c r="BJ40643" s="136"/>
    </row>
    <row r="40644" spans="5:62" ht="14.25" customHeight="1" x14ac:dyDescent="0.25">
      <c r="E40644" s="113"/>
      <c r="H40644" s="133"/>
      <c r="T40644" s="133"/>
      <c r="X40644" s="131"/>
      <c r="Y40644" s="133"/>
      <c r="AJ40644" s="133"/>
      <c r="AO40644" s="135"/>
      <c r="AP40644" s="135"/>
      <c r="BJ40644" s="136"/>
    </row>
    <row r="40645" spans="5:62" ht="14.25" customHeight="1" x14ac:dyDescent="0.25">
      <c r="E40645" s="113"/>
      <c r="H40645" s="133"/>
      <c r="T40645" s="133"/>
      <c r="X40645" s="131"/>
      <c r="Y40645" s="133"/>
      <c r="AJ40645" s="133"/>
      <c r="AO40645" s="135"/>
      <c r="AP40645" s="135"/>
      <c r="BJ40645" s="136"/>
    </row>
    <row r="40646" spans="5:62" ht="14.25" customHeight="1" x14ac:dyDescent="0.25">
      <c r="E40646" s="113"/>
      <c r="H40646" s="133"/>
      <c r="T40646" s="133"/>
      <c r="X40646" s="131"/>
      <c r="Y40646" s="133"/>
      <c r="AJ40646" s="133"/>
      <c r="AO40646" s="135"/>
      <c r="AP40646" s="135"/>
      <c r="BJ40646" s="136"/>
    </row>
    <row r="40647" spans="5:62" ht="14.25" customHeight="1" x14ac:dyDescent="0.25">
      <c r="E40647" s="113"/>
      <c r="H40647" s="133"/>
      <c r="T40647" s="133"/>
      <c r="X40647" s="131"/>
      <c r="Y40647" s="133"/>
      <c r="AJ40647" s="133"/>
      <c r="AO40647" s="135"/>
      <c r="AP40647" s="135"/>
      <c r="BJ40647" s="136"/>
    </row>
    <row r="40648" spans="5:62" ht="14.25" customHeight="1" x14ac:dyDescent="0.25">
      <c r="E40648" s="113"/>
      <c r="H40648" s="133"/>
      <c r="T40648" s="133"/>
      <c r="X40648" s="131"/>
      <c r="Y40648" s="133"/>
      <c r="AJ40648" s="133"/>
      <c r="AO40648" s="135"/>
      <c r="AP40648" s="135"/>
      <c r="BJ40648" s="136"/>
    </row>
    <row r="40649" spans="5:62" ht="14.25" customHeight="1" x14ac:dyDescent="0.25">
      <c r="E40649" s="113"/>
      <c r="H40649" s="133"/>
      <c r="T40649" s="133"/>
      <c r="X40649" s="131"/>
      <c r="Y40649" s="133"/>
      <c r="AJ40649" s="133"/>
      <c r="AO40649" s="135"/>
      <c r="AP40649" s="135"/>
      <c r="BJ40649" s="136"/>
    </row>
    <row r="40650" spans="5:62" ht="14.25" customHeight="1" x14ac:dyDescent="0.25">
      <c r="E40650" s="113"/>
      <c r="H40650" s="133"/>
      <c r="T40650" s="133"/>
      <c r="X40650" s="131"/>
      <c r="Y40650" s="133"/>
      <c r="AJ40650" s="133"/>
      <c r="AO40650" s="135"/>
      <c r="AP40650" s="135"/>
      <c r="BJ40650" s="136"/>
    </row>
    <row r="40651" spans="5:62" ht="14.25" customHeight="1" x14ac:dyDescent="0.25">
      <c r="E40651" s="113"/>
      <c r="H40651" s="133"/>
      <c r="T40651" s="133"/>
      <c r="X40651" s="131"/>
      <c r="Y40651" s="133"/>
      <c r="AJ40651" s="133"/>
      <c r="AO40651" s="135"/>
      <c r="AP40651" s="135"/>
      <c r="BJ40651" s="136"/>
    </row>
    <row r="40652" spans="5:62" ht="14.25" customHeight="1" x14ac:dyDescent="0.25">
      <c r="E40652" s="113"/>
      <c r="H40652" s="133"/>
      <c r="T40652" s="133"/>
      <c r="X40652" s="131"/>
      <c r="Y40652" s="133"/>
      <c r="AJ40652" s="133"/>
      <c r="AO40652" s="135"/>
      <c r="AP40652" s="135"/>
      <c r="BJ40652" s="136"/>
    </row>
    <row r="40653" spans="5:62" ht="14.25" customHeight="1" x14ac:dyDescent="0.25">
      <c r="E40653" s="113"/>
      <c r="H40653" s="133"/>
      <c r="T40653" s="133"/>
      <c r="X40653" s="131"/>
      <c r="Y40653" s="133"/>
      <c r="AJ40653" s="133"/>
      <c r="AO40653" s="135"/>
      <c r="AP40653" s="135"/>
      <c r="BJ40653" s="136"/>
    </row>
    <row r="40654" spans="5:62" ht="14.25" customHeight="1" x14ac:dyDescent="0.25">
      <c r="E40654" s="113"/>
      <c r="H40654" s="133"/>
      <c r="T40654" s="133"/>
      <c r="X40654" s="131"/>
      <c r="Y40654" s="133"/>
      <c r="AJ40654" s="133"/>
      <c r="AO40654" s="135"/>
      <c r="AP40654" s="135"/>
      <c r="BJ40654" s="136"/>
    </row>
    <row r="40655" spans="5:62" ht="14.25" customHeight="1" x14ac:dyDescent="0.25">
      <c r="E40655" s="113"/>
      <c r="H40655" s="133"/>
      <c r="T40655" s="133"/>
      <c r="X40655" s="131"/>
      <c r="Y40655" s="133"/>
      <c r="AJ40655" s="133"/>
      <c r="AO40655" s="135"/>
      <c r="AP40655" s="135"/>
      <c r="BJ40655" s="136"/>
    </row>
    <row r="40656" spans="5:62" ht="14.25" customHeight="1" x14ac:dyDescent="0.25">
      <c r="E40656" s="113"/>
      <c r="H40656" s="133"/>
      <c r="T40656" s="133"/>
      <c r="X40656" s="131"/>
      <c r="Y40656" s="133"/>
      <c r="AJ40656" s="133"/>
      <c r="AO40656" s="135"/>
      <c r="AP40656" s="135"/>
      <c r="BJ40656" s="136"/>
    </row>
    <row r="40657" spans="5:62" ht="14.25" customHeight="1" x14ac:dyDescent="0.25">
      <c r="E40657" s="113"/>
      <c r="H40657" s="133"/>
      <c r="T40657" s="133"/>
      <c r="X40657" s="131"/>
      <c r="Y40657" s="133"/>
      <c r="AJ40657" s="133"/>
      <c r="AO40657" s="135"/>
      <c r="AP40657" s="135"/>
      <c r="BJ40657" s="136"/>
    </row>
    <row r="40658" spans="5:62" ht="14.25" customHeight="1" x14ac:dyDescent="0.25">
      <c r="E40658" s="113"/>
      <c r="H40658" s="133"/>
      <c r="T40658" s="133"/>
      <c r="X40658" s="131"/>
      <c r="Y40658" s="133"/>
      <c r="AJ40658" s="133"/>
      <c r="AO40658" s="135"/>
      <c r="AP40658" s="135"/>
      <c r="BJ40658" s="136"/>
    </row>
    <row r="40659" spans="5:62" ht="14.25" customHeight="1" x14ac:dyDescent="0.25">
      <c r="E40659" s="113"/>
      <c r="H40659" s="133"/>
      <c r="T40659" s="133"/>
      <c r="X40659" s="131"/>
      <c r="Y40659" s="133"/>
      <c r="AJ40659" s="133"/>
      <c r="AO40659" s="135"/>
      <c r="AP40659" s="135"/>
      <c r="BJ40659" s="136"/>
    </row>
    <row r="40660" spans="5:62" ht="14.25" customHeight="1" x14ac:dyDescent="0.25">
      <c r="E40660" s="113"/>
      <c r="H40660" s="133"/>
      <c r="T40660" s="133"/>
      <c r="X40660" s="131"/>
      <c r="Y40660" s="133"/>
      <c r="AJ40660" s="133"/>
      <c r="AO40660" s="135"/>
      <c r="AP40660" s="135"/>
      <c r="BJ40660" s="136"/>
    </row>
    <row r="40661" spans="5:62" ht="14.25" customHeight="1" x14ac:dyDescent="0.25">
      <c r="E40661" s="113"/>
      <c r="H40661" s="133"/>
      <c r="T40661" s="133"/>
      <c r="X40661" s="131"/>
      <c r="Y40661" s="133"/>
      <c r="AJ40661" s="133"/>
      <c r="AO40661" s="135"/>
      <c r="AP40661" s="135"/>
      <c r="BJ40661" s="136"/>
    </row>
    <row r="40662" spans="5:62" ht="14.25" customHeight="1" x14ac:dyDescent="0.25">
      <c r="E40662" s="113"/>
      <c r="H40662" s="133"/>
      <c r="T40662" s="133"/>
      <c r="X40662" s="131"/>
      <c r="Y40662" s="133"/>
      <c r="AJ40662" s="133"/>
      <c r="AO40662" s="135"/>
      <c r="AP40662" s="135"/>
      <c r="BJ40662" s="136"/>
    </row>
    <row r="40663" spans="5:62" ht="14.25" customHeight="1" x14ac:dyDescent="0.25">
      <c r="E40663" s="113"/>
      <c r="H40663" s="133"/>
      <c r="T40663" s="133"/>
      <c r="X40663" s="131"/>
      <c r="Y40663" s="133"/>
      <c r="AJ40663" s="133"/>
      <c r="AO40663" s="135"/>
      <c r="AP40663" s="135"/>
      <c r="BJ40663" s="136"/>
    </row>
    <row r="40664" spans="5:62" ht="14.25" customHeight="1" x14ac:dyDescent="0.25">
      <c r="E40664" s="113"/>
      <c r="H40664" s="133"/>
      <c r="T40664" s="133"/>
      <c r="X40664" s="131"/>
      <c r="Y40664" s="133"/>
      <c r="AJ40664" s="133"/>
      <c r="AO40664" s="135"/>
      <c r="AP40664" s="135"/>
      <c r="BJ40664" s="136"/>
    </row>
    <row r="40665" spans="5:62" ht="14.25" customHeight="1" x14ac:dyDescent="0.25">
      <c r="E40665" s="113"/>
      <c r="H40665" s="133"/>
      <c r="T40665" s="133"/>
      <c r="X40665" s="131"/>
      <c r="Y40665" s="133"/>
      <c r="AJ40665" s="133"/>
      <c r="AO40665" s="135"/>
      <c r="AP40665" s="135"/>
      <c r="BJ40665" s="136"/>
    </row>
    <row r="40666" spans="5:62" ht="14.25" customHeight="1" x14ac:dyDescent="0.25">
      <c r="E40666" s="113"/>
      <c r="H40666" s="133"/>
      <c r="T40666" s="133"/>
      <c r="X40666" s="131"/>
      <c r="Y40666" s="133"/>
      <c r="AJ40666" s="133"/>
      <c r="AO40666" s="135"/>
      <c r="AP40666" s="135"/>
      <c r="BJ40666" s="136"/>
    </row>
    <row r="40667" spans="5:62" ht="14.25" customHeight="1" x14ac:dyDescent="0.25">
      <c r="E40667" s="113"/>
      <c r="H40667" s="133"/>
      <c r="T40667" s="133"/>
      <c r="X40667" s="131"/>
      <c r="Y40667" s="133"/>
      <c r="AJ40667" s="133"/>
      <c r="AO40667" s="135"/>
      <c r="AP40667" s="135"/>
      <c r="BJ40667" s="136"/>
    </row>
    <row r="40668" spans="5:62" ht="14.25" customHeight="1" x14ac:dyDescent="0.25">
      <c r="E40668" s="113"/>
      <c r="H40668" s="133"/>
      <c r="T40668" s="133"/>
      <c r="X40668" s="131"/>
      <c r="Y40668" s="133"/>
      <c r="AJ40668" s="133"/>
      <c r="AO40668" s="135"/>
      <c r="AP40668" s="135"/>
      <c r="BJ40668" s="136"/>
    </row>
    <row r="40669" spans="5:62" ht="14.25" customHeight="1" x14ac:dyDescent="0.25">
      <c r="E40669" s="113"/>
      <c r="H40669" s="133"/>
      <c r="T40669" s="133"/>
      <c r="X40669" s="131"/>
      <c r="Y40669" s="133"/>
      <c r="AJ40669" s="133"/>
      <c r="AO40669" s="135"/>
      <c r="AP40669" s="135"/>
      <c r="BJ40669" s="136"/>
    </row>
    <row r="40670" spans="5:62" ht="14.25" customHeight="1" x14ac:dyDescent="0.25">
      <c r="E40670" s="113"/>
      <c r="H40670" s="133"/>
      <c r="T40670" s="133"/>
      <c r="X40670" s="131"/>
      <c r="Y40670" s="133"/>
      <c r="AJ40670" s="133"/>
      <c r="AO40670" s="135"/>
      <c r="AP40670" s="135"/>
      <c r="BJ40670" s="136"/>
    </row>
    <row r="40671" spans="5:62" ht="14.25" customHeight="1" x14ac:dyDescent="0.25">
      <c r="E40671" s="113"/>
      <c r="H40671" s="133"/>
      <c r="T40671" s="133"/>
      <c r="X40671" s="131"/>
      <c r="Y40671" s="133"/>
      <c r="AJ40671" s="133"/>
      <c r="AO40671" s="135"/>
      <c r="AP40671" s="135"/>
      <c r="BJ40671" s="136"/>
    </row>
    <row r="40672" spans="5:62" ht="14.25" customHeight="1" x14ac:dyDescent="0.25">
      <c r="E40672" s="113"/>
      <c r="H40672" s="133"/>
      <c r="T40672" s="133"/>
      <c r="X40672" s="131"/>
      <c r="Y40672" s="133"/>
      <c r="AJ40672" s="133"/>
      <c r="AO40672" s="135"/>
      <c r="AP40672" s="135"/>
      <c r="BJ40672" s="136"/>
    </row>
    <row r="40673" spans="5:62" ht="14.25" customHeight="1" x14ac:dyDescent="0.25">
      <c r="E40673" s="113"/>
      <c r="H40673" s="133"/>
      <c r="T40673" s="133"/>
      <c r="X40673" s="131"/>
      <c r="Y40673" s="133"/>
      <c r="AJ40673" s="133"/>
      <c r="AO40673" s="135"/>
      <c r="AP40673" s="135"/>
      <c r="BJ40673" s="136"/>
    </row>
    <row r="40674" spans="5:62" ht="14.25" customHeight="1" x14ac:dyDescent="0.25">
      <c r="E40674" s="113"/>
      <c r="H40674" s="133"/>
      <c r="T40674" s="133"/>
      <c r="X40674" s="131"/>
      <c r="Y40674" s="133"/>
      <c r="AJ40674" s="133"/>
      <c r="AO40674" s="135"/>
      <c r="AP40674" s="135"/>
      <c r="BJ40674" s="136"/>
    </row>
    <row r="40675" spans="5:62" ht="14.25" customHeight="1" x14ac:dyDescent="0.25">
      <c r="E40675" s="113"/>
      <c r="H40675" s="133"/>
      <c r="T40675" s="133"/>
      <c r="X40675" s="131"/>
      <c r="Y40675" s="133"/>
      <c r="AJ40675" s="133"/>
      <c r="AO40675" s="135"/>
      <c r="AP40675" s="135"/>
      <c r="BJ40675" s="136"/>
    </row>
    <row r="40676" spans="5:62" ht="14.25" customHeight="1" x14ac:dyDescent="0.25">
      <c r="E40676" s="113"/>
      <c r="H40676" s="133"/>
      <c r="T40676" s="133"/>
      <c r="X40676" s="131"/>
      <c r="Y40676" s="133"/>
      <c r="AJ40676" s="133"/>
      <c r="AO40676" s="135"/>
      <c r="AP40676" s="135"/>
      <c r="BJ40676" s="136"/>
    </row>
    <row r="40677" spans="5:62" ht="14.25" customHeight="1" x14ac:dyDescent="0.25">
      <c r="E40677" s="113"/>
      <c r="H40677" s="133"/>
      <c r="T40677" s="133"/>
      <c r="X40677" s="131"/>
      <c r="Y40677" s="133"/>
      <c r="AJ40677" s="133"/>
      <c r="AO40677" s="135"/>
      <c r="AP40677" s="135"/>
      <c r="BJ40677" s="136"/>
    </row>
    <row r="40678" spans="5:62" ht="14.25" customHeight="1" x14ac:dyDescent="0.25">
      <c r="E40678" s="113"/>
      <c r="H40678" s="133"/>
      <c r="T40678" s="133"/>
      <c r="X40678" s="131"/>
      <c r="Y40678" s="133"/>
      <c r="AJ40678" s="133"/>
      <c r="AO40678" s="135"/>
      <c r="AP40678" s="135"/>
      <c r="BJ40678" s="136"/>
    </row>
    <row r="40679" spans="5:62" ht="14.25" customHeight="1" x14ac:dyDescent="0.25">
      <c r="E40679" s="113"/>
      <c r="H40679" s="133"/>
      <c r="T40679" s="133"/>
      <c r="X40679" s="131"/>
      <c r="Y40679" s="133"/>
      <c r="AJ40679" s="133"/>
      <c r="AO40679" s="135"/>
      <c r="AP40679" s="135"/>
      <c r="BJ40679" s="136"/>
    </row>
    <row r="40680" spans="5:62" ht="14.25" customHeight="1" x14ac:dyDescent="0.25">
      <c r="E40680" s="113"/>
      <c r="H40680" s="133"/>
      <c r="T40680" s="133"/>
      <c r="X40680" s="131"/>
      <c r="Y40680" s="133"/>
      <c r="AJ40680" s="133"/>
      <c r="AO40680" s="135"/>
      <c r="AP40680" s="135"/>
      <c r="BJ40680" s="136"/>
    </row>
    <row r="40681" spans="5:62" ht="14.25" customHeight="1" x14ac:dyDescent="0.25">
      <c r="E40681" s="113"/>
      <c r="H40681" s="133"/>
      <c r="T40681" s="133"/>
      <c r="X40681" s="131"/>
      <c r="Y40681" s="133"/>
      <c r="AJ40681" s="133"/>
      <c r="AO40681" s="135"/>
      <c r="AP40681" s="135"/>
      <c r="BJ40681" s="136"/>
    </row>
    <row r="40682" spans="5:62" ht="14.25" customHeight="1" x14ac:dyDescent="0.25">
      <c r="E40682" s="113"/>
      <c r="H40682" s="133"/>
      <c r="T40682" s="133"/>
      <c r="X40682" s="131"/>
      <c r="Y40682" s="133"/>
      <c r="AJ40682" s="133"/>
      <c r="AO40682" s="135"/>
      <c r="AP40682" s="135"/>
      <c r="BJ40682" s="136"/>
    </row>
    <row r="40683" spans="5:62" ht="14.25" customHeight="1" x14ac:dyDescent="0.25">
      <c r="E40683" s="113"/>
      <c r="H40683" s="133"/>
      <c r="T40683" s="133"/>
      <c r="X40683" s="131"/>
      <c r="Y40683" s="133"/>
      <c r="AJ40683" s="133"/>
      <c r="AO40683" s="135"/>
      <c r="AP40683" s="135"/>
      <c r="BJ40683" s="136"/>
    </row>
    <row r="40684" spans="5:62" ht="14.25" customHeight="1" x14ac:dyDescent="0.25">
      <c r="E40684" s="113"/>
      <c r="H40684" s="133"/>
      <c r="T40684" s="133"/>
      <c r="X40684" s="131"/>
      <c r="Y40684" s="133"/>
      <c r="AJ40684" s="133"/>
      <c r="AO40684" s="135"/>
      <c r="AP40684" s="135"/>
      <c r="BJ40684" s="136"/>
    </row>
    <row r="40685" spans="5:62" ht="14.25" customHeight="1" x14ac:dyDescent="0.25">
      <c r="E40685" s="113"/>
      <c r="H40685" s="133"/>
      <c r="T40685" s="133"/>
      <c r="X40685" s="131"/>
      <c r="Y40685" s="133"/>
      <c r="AJ40685" s="133"/>
      <c r="AO40685" s="135"/>
      <c r="AP40685" s="135"/>
      <c r="BJ40685" s="136"/>
    </row>
    <row r="40686" spans="5:62" ht="14.25" customHeight="1" x14ac:dyDescent="0.25">
      <c r="E40686" s="113"/>
      <c r="H40686" s="133"/>
      <c r="T40686" s="133"/>
      <c r="X40686" s="131"/>
      <c r="Y40686" s="133"/>
      <c r="AJ40686" s="133"/>
      <c r="AO40686" s="135"/>
      <c r="AP40686" s="135"/>
      <c r="BJ40686" s="136"/>
    </row>
    <row r="40687" spans="5:62" ht="14.25" customHeight="1" x14ac:dyDescent="0.25">
      <c r="E40687" s="113"/>
      <c r="H40687" s="133"/>
      <c r="T40687" s="133"/>
      <c r="X40687" s="131"/>
      <c r="Y40687" s="133"/>
      <c r="AJ40687" s="133"/>
      <c r="AO40687" s="135"/>
      <c r="AP40687" s="135"/>
      <c r="BJ40687" s="136"/>
    </row>
    <row r="40688" spans="5:62" ht="14.25" customHeight="1" x14ac:dyDescent="0.25">
      <c r="E40688" s="113"/>
      <c r="H40688" s="133"/>
      <c r="T40688" s="133"/>
      <c r="X40688" s="131"/>
      <c r="Y40688" s="133"/>
      <c r="AJ40688" s="133"/>
      <c r="AO40688" s="135"/>
      <c r="AP40688" s="135"/>
      <c r="BJ40688" s="136"/>
    </row>
    <row r="40689" spans="5:62" ht="14.25" customHeight="1" x14ac:dyDescent="0.25">
      <c r="E40689" s="113"/>
      <c r="H40689" s="133"/>
      <c r="T40689" s="133"/>
      <c r="X40689" s="131"/>
      <c r="Y40689" s="133"/>
      <c r="AJ40689" s="133"/>
      <c r="AO40689" s="135"/>
      <c r="AP40689" s="135"/>
      <c r="BJ40689" s="136"/>
    </row>
    <row r="40690" spans="5:62" ht="14.25" customHeight="1" x14ac:dyDescent="0.25">
      <c r="E40690" s="113"/>
      <c r="H40690" s="133"/>
      <c r="T40690" s="133"/>
      <c r="X40690" s="131"/>
      <c r="Y40690" s="133"/>
      <c r="AJ40690" s="133"/>
      <c r="AO40690" s="135"/>
      <c r="AP40690" s="135"/>
      <c r="BJ40690" s="136"/>
    </row>
    <row r="40691" spans="5:62" ht="14.25" customHeight="1" x14ac:dyDescent="0.25">
      <c r="E40691" s="113"/>
      <c r="H40691" s="133"/>
      <c r="T40691" s="133"/>
      <c r="X40691" s="131"/>
      <c r="Y40691" s="133"/>
      <c r="AJ40691" s="133"/>
      <c r="AO40691" s="135"/>
      <c r="AP40691" s="135"/>
      <c r="BJ40691" s="136"/>
    </row>
    <row r="40692" spans="5:62" ht="14.25" customHeight="1" x14ac:dyDescent="0.25">
      <c r="E40692" s="113"/>
      <c r="H40692" s="133"/>
      <c r="T40692" s="133"/>
      <c r="X40692" s="131"/>
      <c r="Y40692" s="133"/>
      <c r="AJ40692" s="133"/>
      <c r="AO40692" s="135"/>
      <c r="AP40692" s="135"/>
      <c r="BJ40692" s="136"/>
    </row>
    <row r="40693" spans="5:62" ht="14.25" customHeight="1" x14ac:dyDescent="0.25">
      <c r="E40693" s="113"/>
      <c r="H40693" s="133"/>
      <c r="T40693" s="133"/>
      <c r="X40693" s="131"/>
      <c r="Y40693" s="133"/>
      <c r="AJ40693" s="133"/>
      <c r="AO40693" s="135"/>
      <c r="AP40693" s="135"/>
      <c r="BJ40693" s="136"/>
    </row>
    <row r="40694" spans="5:62" ht="14.25" customHeight="1" x14ac:dyDescent="0.25">
      <c r="E40694" s="113"/>
      <c r="H40694" s="133"/>
      <c r="T40694" s="133"/>
      <c r="X40694" s="131"/>
      <c r="Y40694" s="133"/>
      <c r="AJ40694" s="133"/>
      <c r="AO40694" s="135"/>
      <c r="AP40694" s="135"/>
      <c r="BJ40694" s="136"/>
    </row>
    <row r="40695" spans="5:62" ht="14.25" customHeight="1" x14ac:dyDescent="0.25">
      <c r="E40695" s="113"/>
      <c r="H40695" s="133"/>
      <c r="T40695" s="133"/>
      <c r="X40695" s="131"/>
      <c r="Y40695" s="133"/>
      <c r="AJ40695" s="133"/>
      <c r="AO40695" s="135"/>
      <c r="AP40695" s="135"/>
      <c r="BJ40695" s="136"/>
    </row>
    <row r="40696" spans="5:62" ht="14.25" customHeight="1" x14ac:dyDescent="0.25">
      <c r="E40696" s="113"/>
      <c r="H40696" s="133"/>
      <c r="T40696" s="133"/>
      <c r="X40696" s="131"/>
      <c r="Y40696" s="133"/>
      <c r="AJ40696" s="133"/>
      <c r="AO40696" s="135"/>
      <c r="AP40696" s="135"/>
      <c r="BJ40696" s="136"/>
    </row>
    <row r="40697" spans="5:62" ht="14.25" customHeight="1" x14ac:dyDescent="0.25">
      <c r="E40697" s="113"/>
      <c r="H40697" s="133"/>
      <c r="T40697" s="133"/>
      <c r="X40697" s="131"/>
      <c r="Y40697" s="133"/>
      <c r="AJ40697" s="133"/>
      <c r="AO40697" s="135"/>
      <c r="AP40697" s="135"/>
      <c r="BJ40697" s="136"/>
    </row>
    <row r="40698" spans="5:62" ht="14.25" customHeight="1" x14ac:dyDescent="0.25">
      <c r="E40698" s="113"/>
      <c r="H40698" s="133"/>
      <c r="T40698" s="133"/>
      <c r="X40698" s="131"/>
      <c r="Y40698" s="133"/>
      <c r="AJ40698" s="133"/>
      <c r="AO40698" s="135"/>
      <c r="AP40698" s="135"/>
      <c r="BJ40698" s="136"/>
    </row>
    <row r="40699" spans="5:62" ht="14.25" customHeight="1" x14ac:dyDescent="0.25">
      <c r="E40699" s="113"/>
      <c r="H40699" s="133"/>
      <c r="T40699" s="133"/>
      <c r="X40699" s="131"/>
      <c r="Y40699" s="133"/>
      <c r="AJ40699" s="133"/>
      <c r="AO40699" s="135"/>
      <c r="AP40699" s="135"/>
      <c r="BJ40699" s="136"/>
    </row>
    <row r="40700" spans="5:62" ht="14.25" customHeight="1" x14ac:dyDescent="0.25">
      <c r="E40700" s="113"/>
      <c r="H40700" s="133"/>
      <c r="T40700" s="133"/>
      <c r="X40700" s="131"/>
      <c r="Y40700" s="133"/>
      <c r="AJ40700" s="133"/>
      <c r="AO40700" s="135"/>
      <c r="AP40700" s="135"/>
      <c r="BJ40700" s="136"/>
    </row>
    <row r="40701" spans="5:62" ht="14.25" customHeight="1" x14ac:dyDescent="0.25">
      <c r="E40701" s="113"/>
      <c r="H40701" s="133"/>
      <c r="T40701" s="133"/>
      <c r="X40701" s="131"/>
      <c r="Y40701" s="133"/>
      <c r="AJ40701" s="133"/>
      <c r="AO40701" s="135"/>
      <c r="AP40701" s="135"/>
      <c r="BJ40701" s="136"/>
    </row>
    <row r="40702" spans="5:62" ht="14.25" customHeight="1" x14ac:dyDescent="0.25">
      <c r="E40702" s="113"/>
      <c r="H40702" s="133"/>
      <c r="T40702" s="133"/>
      <c r="X40702" s="131"/>
      <c r="Y40702" s="133"/>
      <c r="AJ40702" s="133"/>
      <c r="AO40702" s="135"/>
      <c r="AP40702" s="135"/>
      <c r="BJ40702" s="136"/>
    </row>
    <row r="40703" spans="5:62" ht="14.25" customHeight="1" x14ac:dyDescent="0.25">
      <c r="E40703" s="113"/>
      <c r="H40703" s="133"/>
      <c r="T40703" s="133"/>
      <c r="X40703" s="131"/>
      <c r="Y40703" s="133"/>
      <c r="AJ40703" s="133"/>
      <c r="AO40703" s="135"/>
      <c r="AP40703" s="135"/>
      <c r="BJ40703" s="136"/>
    </row>
    <row r="40704" spans="5:62" ht="14.25" customHeight="1" x14ac:dyDescent="0.25">
      <c r="E40704" s="113"/>
      <c r="H40704" s="133"/>
      <c r="T40704" s="133"/>
      <c r="X40704" s="131"/>
      <c r="Y40704" s="133"/>
      <c r="AJ40704" s="133"/>
      <c r="AO40704" s="135"/>
      <c r="AP40704" s="135"/>
      <c r="BJ40704" s="136"/>
    </row>
    <row r="40705" spans="5:62" ht="14.25" customHeight="1" x14ac:dyDescent="0.25">
      <c r="E40705" s="113"/>
      <c r="H40705" s="133"/>
      <c r="T40705" s="133"/>
      <c r="X40705" s="131"/>
      <c r="Y40705" s="133"/>
      <c r="AJ40705" s="133"/>
      <c r="AO40705" s="135"/>
      <c r="AP40705" s="135"/>
      <c r="BJ40705" s="136"/>
    </row>
    <row r="40706" spans="5:62" ht="14.25" customHeight="1" x14ac:dyDescent="0.25">
      <c r="E40706" s="113"/>
      <c r="H40706" s="133"/>
      <c r="T40706" s="133"/>
      <c r="X40706" s="131"/>
      <c r="Y40706" s="133"/>
      <c r="AJ40706" s="133"/>
      <c r="AO40706" s="135"/>
      <c r="AP40706" s="135"/>
      <c r="BJ40706" s="136"/>
    </row>
    <row r="40707" spans="5:62" ht="14.25" customHeight="1" x14ac:dyDescent="0.25">
      <c r="E40707" s="113"/>
      <c r="H40707" s="133"/>
      <c r="T40707" s="133"/>
      <c r="X40707" s="131"/>
      <c r="Y40707" s="133"/>
      <c r="AJ40707" s="133"/>
      <c r="AO40707" s="135"/>
      <c r="AP40707" s="135"/>
      <c r="BJ40707" s="136"/>
    </row>
    <row r="40708" spans="5:62" ht="14.25" customHeight="1" x14ac:dyDescent="0.25">
      <c r="E40708" s="113"/>
      <c r="H40708" s="133"/>
      <c r="T40708" s="133"/>
      <c r="X40708" s="131"/>
      <c r="Y40708" s="133"/>
      <c r="AJ40708" s="133"/>
      <c r="AO40708" s="135"/>
      <c r="AP40708" s="135"/>
      <c r="BJ40708" s="136"/>
    </row>
    <row r="40709" spans="5:62" ht="14.25" customHeight="1" x14ac:dyDescent="0.25">
      <c r="E40709" s="113"/>
      <c r="H40709" s="133"/>
      <c r="T40709" s="133"/>
      <c r="X40709" s="131"/>
      <c r="Y40709" s="133"/>
      <c r="AJ40709" s="133"/>
      <c r="AO40709" s="135"/>
      <c r="AP40709" s="135"/>
      <c r="BJ40709" s="136"/>
    </row>
    <row r="40710" spans="5:62" ht="14.25" customHeight="1" x14ac:dyDescent="0.25">
      <c r="E40710" s="113"/>
      <c r="H40710" s="133"/>
      <c r="T40710" s="133"/>
      <c r="X40710" s="131"/>
      <c r="Y40710" s="133"/>
      <c r="AJ40710" s="133"/>
      <c r="AO40710" s="135"/>
      <c r="AP40710" s="135"/>
      <c r="BJ40710" s="136"/>
    </row>
    <row r="40711" spans="5:62" ht="14.25" customHeight="1" x14ac:dyDescent="0.25">
      <c r="E40711" s="113"/>
      <c r="H40711" s="133"/>
      <c r="T40711" s="133"/>
      <c r="X40711" s="131"/>
      <c r="Y40711" s="133"/>
      <c r="AJ40711" s="133"/>
      <c r="AO40711" s="135"/>
      <c r="AP40711" s="135"/>
      <c r="BJ40711" s="136"/>
    </row>
    <row r="40712" spans="5:62" ht="14.25" customHeight="1" x14ac:dyDescent="0.25">
      <c r="E40712" s="113"/>
      <c r="H40712" s="133"/>
      <c r="T40712" s="133"/>
      <c r="X40712" s="131"/>
      <c r="Y40712" s="133"/>
      <c r="AJ40712" s="133"/>
      <c r="AO40712" s="135"/>
      <c r="AP40712" s="135"/>
      <c r="BJ40712" s="136"/>
    </row>
    <row r="40713" spans="5:62" ht="14.25" customHeight="1" x14ac:dyDescent="0.25">
      <c r="E40713" s="113"/>
      <c r="H40713" s="133"/>
      <c r="T40713" s="133"/>
      <c r="X40713" s="131"/>
      <c r="Y40713" s="133"/>
      <c r="AJ40713" s="133"/>
      <c r="AO40713" s="135"/>
      <c r="AP40713" s="135"/>
      <c r="BJ40713" s="136"/>
    </row>
    <row r="40714" spans="5:62" ht="14.25" customHeight="1" x14ac:dyDescent="0.25">
      <c r="E40714" s="113"/>
      <c r="H40714" s="133"/>
      <c r="T40714" s="133"/>
      <c r="X40714" s="131"/>
      <c r="Y40714" s="133"/>
      <c r="AJ40714" s="133"/>
      <c r="AO40714" s="135"/>
      <c r="AP40714" s="135"/>
      <c r="BJ40714" s="136"/>
    </row>
    <row r="40715" spans="5:62" ht="14.25" customHeight="1" x14ac:dyDescent="0.25">
      <c r="E40715" s="113"/>
      <c r="H40715" s="133"/>
      <c r="T40715" s="133"/>
      <c r="X40715" s="131"/>
      <c r="Y40715" s="133"/>
      <c r="AJ40715" s="133"/>
      <c r="AO40715" s="135"/>
      <c r="AP40715" s="135"/>
      <c r="BJ40715" s="136"/>
    </row>
    <row r="40716" spans="5:62" ht="14.25" customHeight="1" x14ac:dyDescent="0.25">
      <c r="E40716" s="113"/>
      <c r="H40716" s="133"/>
      <c r="T40716" s="133"/>
      <c r="X40716" s="131"/>
      <c r="Y40716" s="133"/>
      <c r="AJ40716" s="133"/>
      <c r="AO40716" s="135"/>
      <c r="AP40716" s="135"/>
      <c r="BJ40716" s="136"/>
    </row>
    <row r="40717" spans="5:62" ht="14.25" customHeight="1" x14ac:dyDescent="0.25">
      <c r="E40717" s="113"/>
      <c r="H40717" s="133"/>
      <c r="T40717" s="133"/>
      <c r="X40717" s="131"/>
      <c r="Y40717" s="133"/>
      <c r="AJ40717" s="133"/>
      <c r="AO40717" s="135"/>
      <c r="AP40717" s="135"/>
      <c r="BJ40717" s="136"/>
    </row>
    <row r="40718" spans="5:62" ht="14.25" customHeight="1" x14ac:dyDescent="0.25">
      <c r="E40718" s="113"/>
      <c r="H40718" s="133"/>
      <c r="T40718" s="133"/>
      <c r="X40718" s="131"/>
      <c r="Y40718" s="133"/>
      <c r="AJ40718" s="133"/>
      <c r="AO40718" s="135"/>
      <c r="AP40718" s="135"/>
      <c r="BJ40718" s="136"/>
    </row>
    <row r="40719" spans="5:62" ht="14.25" customHeight="1" x14ac:dyDescent="0.25">
      <c r="E40719" s="113"/>
      <c r="H40719" s="133"/>
      <c r="T40719" s="133"/>
      <c r="X40719" s="131"/>
      <c r="Y40719" s="133"/>
      <c r="AJ40719" s="133"/>
      <c r="AO40719" s="135"/>
      <c r="AP40719" s="135"/>
      <c r="BJ40719" s="136"/>
    </row>
    <row r="40720" spans="5:62" ht="14.25" customHeight="1" x14ac:dyDescent="0.25">
      <c r="E40720" s="113"/>
      <c r="H40720" s="133"/>
      <c r="T40720" s="133"/>
      <c r="X40720" s="131"/>
      <c r="Y40720" s="133"/>
      <c r="AJ40720" s="133"/>
      <c r="AO40720" s="135"/>
      <c r="AP40720" s="135"/>
      <c r="BJ40720" s="136"/>
    </row>
    <row r="40721" spans="5:62" ht="14.25" customHeight="1" x14ac:dyDescent="0.25">
      <c r="E40721" s="113"/>
      <c r="H40721" s="133"/>
      <c r="T40721" s="133"/>
      <c r="X40721" s="131"/>
      <c r="Y40721" s="133"/>
      <c r="AJ40721" s="133"/>
      <c r="AO40721" s="135"/>
      <c r="AP40721" s="135"/>
      <c r="BJ40721" s="136"/>
    </row>
    <row r="40722" spans="5:62" ht="14.25" customHeight="1" x14ac:dyDescent="0.25">
      <c r="E40722" s="113"/>
      <c r="H40722" s="133"/>
      <c r="T40722" s="133"/>
      <c r="X40722" s="131"/>
      <c r="Y40722" s="133"/>
      <c r="AJ40722" s="133"/>
      <c r="AO40722" s="135"/>
      <c r="AP40722" s="135"/>
      <c r="BJ40722" s="136"/>
    </row>
    <row r="40723" spans="5:62" ht="14.25" customHeight="1" x14ac:dyDescent="0.25">
      <c r="E40723" s="113"/>
      <c r="H40723" s="133"/>
      <c r="T40723" s="133"/>
      <c r="X40723" s="131"/>
      <c r="Y40723" s="133"/>
      <c r="AJ40723" s="133"/>
      <c r="AO40723" s="135"/>
      <c r="AP40723" s="135"/>
      <c r="BJ40723" s="136"/>
    </row>
    <row r="40724" spans="5:62" ht="14.25" customHeight="1" x14ac:dyDescent="0.25">
      <c r="E40724" s="113"/>
      <c r="H40724" s="133"/>
      <c r="T40724" s="133"/>
      <c r="X40724" s="131"/>
      <c r="Y40724" s="133"/>
      <c r="AJ40724" s="133"/>
      <c r="AO40724" s="135"/>
      <c r="AP40724" s="135"/>
      <c r="BJ40724" s="136"/>
    </row>
    <row r="40725" spans="5:62" ht="14.25" customHeight="1" x14ac:dyDescent="0.25">
      <c r="E40725" s="113"/>
      <c r="H40725" s="133"/>
      <c r="T40725" s="133"/>
      <c r="X40725" s="131"/>
      <c r="Y40725" s="133"/>
      <c r="AJ40725" s="133"/>
      <c r="AO40725" s="135"/>
      <c r="AP40725" s="135"/>
      <c r="BJ40725" s="136"/>
    </row>
    <row r="40726" spans="5:62" ht="14.25" customHeight="1" x14ac:dyDescent="0.25">
      <c r="E40726" s="113"/>
      <c r="H40726" s="133"/>
      <c r="T40726" s="133"/>
      <c r="X40726" s="131"/>
      <c r="Y40726" s="133"/>
      <c r="AJ40726" s="133"/>
      <c r="AO40726" s="135"/>
      <c r="AP40726" s="135"/>
      <c r="BJ40726" s="136"/>
    </row>
    <row r="40727" spans="5:62" ht="14.25" customHeight="1" x14ac:dyDescent="0.25">
      <c r="E40727" s="113"/>
      <c r="H40727" s="133"/>
      <c r="T40727" s="133"/>
      <c r="X40727" s="131"/>
      <c r="Y40727" s="133"/>
      <c r="AJ40727" s="133"/>
      <c r="AO40727" s="135"/>
      <c r="AP40727" s="135"/>
      <c r="BJ40727" s="136"/>
    </row>
    <row r="40728" spans="5:62" ht="14.25" customHeight="1" x14ac:dyDescent="0.25">
      <c r="E40728" s="113"/>
      <c r="H40728" s="133"/>
      <c r="T40728" s="133"/>
      <c r="X40728" s="131"/>
      <c r="Y40728" s="133"/>
      <c r="AJ40728" s="133"/>
      <c r="AO40728" s="135"/>
      <c r="AP40728" s="135"/>
      <c r="BJ40728" s="136"/>
    </row>
    <row r="40729" spans="5:62" ht="14.25" customHeight="1" x14ac:dyDescent="0.25">
      <c r="E40729" s="113"/>
      <c r="H40729" s="133"/>
      <c r="T40729" s="133"/>
      <c r="X40729" s="131"/>
      <c r="Y40729" s="133"/>
      <c r="AJ40729" s="133"/>
      <c r="AO40729" s="135"/>
      <c r="AP40729" s="135"/>
      <c r="BJ40729" s="136"/>
    </row>
    <row r="40730" spans="5:62" ht="14.25" customHeight="1" x14ac:dyDescent="0.25">
      <c r="E40730" s="113"/>
      <c r="H40730" s="133"/>
      <c r="T40730" s="133"/>
      <c r="X40730" s="131"/>
      <c r="Y40730" s="133"/>
      <c r="AJ40730" s="133"/>
      <c r="AO40730" s="135"/>
      <c r="AP40730" s="135"/>
      <c r="BJ40730" s="136"/>
    </row>
    <row r="40731" spans="5:62" ht="14.25" customHeight="1" x14ac:dyDescent="0.25">
      <c r="E40731" s="113"/>
      <c r="H40731" s="133"/>
      <c r="T40731" s="133"/>
      <c r="X40731" s="131"/>
      <c r="Y40731" s="133"/>
      <c r="AJ40731" s="133"/>
      <c r="AO40731" s="135"/>
      <c r="AP40731" s="135"/>
      <c r="BJ40731" s="136"/>
    </row>
    <row r="40732" spans="5:62" ht="14.25" customHeight="1" x14ac:dyDescent="0.25">
      <c r="E40732" s="113"/>
      <c r="H40732" s="133"/>
      <c r="T40732" s="133"/>
      <c r="X40732" s="131"/>
      <c r="Y40732" s="133"/>
      <c r="AJ40732" s="133"/>
      <c r="AO40732" s="135"/>
      <c r="AP40732" s="135"/>
      <c r="BJ40732" s="136"/>
    </row>
    <row r="40733" spans="5:62" ht="14.25" customHeight="1" x14ac:dyDescent="0.25">
      <c r="E40733" s="113"/>
      <c r="H40733" s="133"/>
      <c r="T40733" s="133"/>
      <c r="X40733" s="131"/>
      <c r="Y40733" s="133"/>
      <c r="AJ40733" s="133"/>
      <c r="AO40733" s="135"/>
      <c r="AP40733" s="135"/>
      <c r="BJ40733" s="136"/>
    </row>
    <row r="40734" spans="5:62" ht="14.25" customHeight="1" x14ac:dyDescent="0.25">
      <c r="E40734" s="113"/>
      <c r="H40734" s="133"/>
      <c r="T40734" s="133"/>
      <c r="X40734" s="131"/>
      <c r="Y40734" s="133"/>
      <c r="AJ40734" s="133"/>
      <c r="AO40734" s="135"/>
      <c r="AP40734" s="135"/>
      <c r="BJ40734" s="136"/>
    </row>
    <row r="40735" spans="5:62" ht="14.25" customHeight="1" x14ac:dyDescent="0.25">
      <c r="E40735" s="113"/>
      <c r="H40735" s="133"/>
      <c r="T40735" s="133"/>
      <c r="X40735" s="131"/>
      <c r="Y40735" s="133"/>
      <c r="AJ40735" s="133"/>
      <c r="AO40735" s="135"/>
      <c r="AP40735" s="135"/>
      <c r="BJ40735" s="136"/>
    </row>
    <row r="40736" spans="5:62" ht="14.25" customHeight="1" x14ac:dyDescent="0.25">
      <c r="E40736" s="113"/>
      <c r="H40736" s="133"/>
      <c r="T40736" s="133"/>
      <c r="X40736" s="131"/>
      <c r="Y40736" s="133"/>
      <c r="AJ40736" s="133"/>
      <c r="AO40736" s="135"/>
      <c r="AP40736" s="135"/>
      <c r="BJ40736" s="136"/>
    </row>
    <row r="40737" spans="5:62" ht="14.25" customHeight="1" x14ac:dyDescent="0.25">
      <c r="E40737" s="113"/>
      <c r="H40737" s="133"/>
      <c r="T40737" s="133"/>
      <c r="X40737" s="131"/>
      <c r="Y40737" s="133"/>
      <c r="AJ40737" s="133"/>
      <c r="AO40737" s="135"/>
      <c r="AP40737" s="135"/>
      <c r="BJ40737" s="136"/>
    </row>
    <row r="40738" spans="5:62" ht="14.25" customHeight="1" x14ac:dyDescent="0.25">
      <c r="E40738" s="113"/>
      <c r="H40738" s="133"/>
      <c r="T40738" s="133"/>
      <c r="X40738" s="131"/>
      <c r="Y40738" s="133"/>
      <c r="AJ40738" s="133"/>
      <c r="AO40738" s="135"/>
      <c r="AP40738" s="135"/>
      <c r="BJ40738" s="136"/>
    </row>
    <row r="40739" spans="5:62" ht="14.25" customHeight="1" x14ac:dyDescent="0.25">
      <c r="E40739" s="113"/>
      <c r="H40739" s="133"/>
      <c r="T40739" s="133"/>
      <c r="X40739" s="131"/>
      <c r="Y40739" s="133"/>
      <c r="AJ40739" s="133"/>
      <c r="AO40739" s="135"/>
      <c r="AP40739" s="135"/>
      <c r="BJ40739" s="136"/>
    </row>
    <row r="40740" spans="5:62" ht="14.25" customHeight="1" x14ac:dyDescent="0.25">
      <c r="E40740" s="113"/>
      <c r="H40740" s="133"/>
      <c r="T40740" s="133"/>
      <c r="X40740" s="131"/>
      <c r="Y40740" s="133"/>
      <c r="AJ40740" s="133"/>
      <c r="AO40740" s="135"/>
      <c r="AP40740" s="135"/>
      <c r="BJ40740" s="136"/>
    </row>
    <row r="40741" spans="5:62" ht="14.25" customHeight="1" x14ac:dyDescent="0.25">
      <c r="E40741" s="113"/>
      <c r="H40741" s="133"/>
      <c r="T40741" s="133"/>
      <c r="X40741" s="131"/>
      <c r="Y40741" s="133"/>
      <c r="AJ40741" s="133"/>
      <c r="AO40741" s="135"/>
      <c r="AP40741" s="135"/>
      <c r="BJ40741" s="136"/>
    </row>
    <row r="40742" spans="5:62" ht="14.25" customHeight="1" x14ac:dyDescent="0.25">
      <c r="E40742" s="113"/>
      <c r="H40742" s="133"/>
      <c r="T40742" s="133"/>
      <c r="X40742" s="131"/>
      <c r="Y40742" s="133"/>
      <c r="AJ40742" s="133"/>
      <c r="AO40742" s="135"/>
      <c r="AP40742" s="135"/>
      <c r="BJ40742" s="136"/>
    </row>
    <row r="40743" spans="5:62" ht="14.25" customHeight="1" x14ac:dyDescent="0.25">
      <c r="E40743" s="113"/>
      <c r="H40743" s="133"/>
      <c r="T40743" s="133"/>
      <c r="X40743" s="131"/>
      <c r="Y40743" s="133"/>
      <c r="AJ40743" s="133"/>
      <c r="AO40743" s="135"/>
      <c r="AP40743" s="135"/>
      <c r="BJ40743" s="136"/>
    </row>
    <row r="40744" spans="5:62" ht="14.25" customHeight="1" x14ac:dyDescent="0.25">
      <c r="E40744" s="113"/>
      <c r="H40744" s="133"/>
      <c r="T40744" s="133"/>
      <c r="X40744" s="131"/>
      <c r="Y40744" s="133"/>
      <c r="AJ40744" s="133"/>
      <c r="AO40744" s="135"/>
      <c r="AP40744" s="135"/>
      <c r="BJ40744" s="136"/>
    </row>
    <row r="40745" spans="5:62" ht="14.25" customHeight="1" x14ac:dyDescent="0.25">
      <c r="E40745" s="113"/>
      <c r="H40745" s="133"/>
      <c r="T40745" s="133"/>
      <c r="X40745" s="131"/>
      <c r="Y40745" s="133"/>
      <c r="AJ40745" s="133"/>
      <c r="AO40745" s="135"/>
      <c r="AP40745" s="135"/>
      <c r="BJ40745" s="136"/>
    </row>
    <row r="40746" spans="5:62" ht="14.25" customHeight="1" x14ac:dyDescent="0.25">
      <c r="E40746" s="113"/>
      <c r="H40746" s="133"/>
      <c r="T40746" s="133"/>
      <c r="X40746" s="131"/>
      <c r="Y40746" s="133"/>
      <c r="AJ40746" s="133"/>
      <c r="AO40746" s="135"/>
      <c r="AP40746" s="135"/>
      <c r="BJ40746" s="136"/>
    </row>
    <row r="40747" spans="5:62" ht="14.25" customHeight="1" x14ac:dyDescent="0.25">
      <c r="E40747" s="113"/>
      <c r="H40747" s="133"/>
      <c r="T40747" s="133"/>
      <c r="X40747" s="131"/>
      <c r="Y40747" s="133"/>
      <c r="AJ40747" s="133"/>
      <c r="AO40747" s="135"/>
      <c r="AP40747" s="135"/>
      <c r="BJ40747" s="136"/>
    </row>
    <row r="40748" spans="5:62" ht="14.25" customHeight="1" x14ac:dyDescent="0.25">
      <c r="E40748" s="113"/>
      <c r="H40748" s="133"/>
      <c r="T40748" s="133"/>
      <c r="X40748" s="131"/>
      <c r="Y40748" s="133"/>
      <c r="AJ40748" s="133"/>
      <c r="AO40748" s="135"/>
      <c r="AP40748" s="135"/>
      <c r="BJ40748" s="136"/>
    </row>
    <row r="40749" spans="5:62" ht="14.25" customHeight="1" x14ac:dyDescent="0.25">
      <c r="E40749" s="113"/>
      <c r="H40749" s="133"/>
      <c r="T40749" s="133"/>
      <c r="X40749" s="131"/>
      <c r="Y40749" s="133"/>
      <c r="AJ40749" s="133"/>
      <c r="AO40749" s="135"/>
      <c r="AP40749" s="135"/>
      <c r="BJ40749" s="136"/>
    </row>
    <row r="40750" spans="5:62" ht="14.25" customHeight="1" x14ac:dyDescent="0.25">
      <c r="E40750" s="113"/>
      <c r="H40750" s="133"/>
      <c r="T40750" s="133"/>
      <c r="X40750" s="131"/>
      <c r="Y40750" s="133"/>
      <c r="AJ40750" s="133"/>
      <c r="AO40750" s="135"/>
      <c r="AP40750" s="135"/>
      <c r="BJ40750" s="136"/>
    </row>
    <row r="40751" spans="5:62" ht="14.25" customHeight="1" x14ac:dyDescent="0.25">
      <c r="E40751" s="113"/>
      <c r="H40751" s="133"/>
      <c r="T40751" s="133"/>
      <c r="X40751" s="131"/>
      <c r="Y40751" s="133"/>
      <c r="AJ40751" s="133"/>
      <c r="AO40751" s="135"/>
      <c r="AP40751" s="135"/>
      <c r="BJ40751" s="136"/>
    </row>
    <row r="40752" spans="5:62" ht="14.25" customHeight="1" x14ac:dyDescent="0.25">
      <c r="E40752" s="113"/>
      <c r="H40752" s="133"/>
      <c r="T40752" s="133"/>
      <c r="X40752" s="131"/>
      <c r="Y40752" s="133"/>
      <c r="AJ40752" s="133"/>
      <c r="AO40752" s="135"/>
      <c r="AP40752" s="135"/>
      <c r="BJ40752" s="136"/>
    </row>
    <row r="40753" spans="5:62" ht="14.25" customHeight="1" x14ac:dyDescent="0.25">
      <c r="E40753" s="113"/>
      <c r="H40753" s="133"/>
      <c r="T40753" s="133"/>
      <c r="X40753" s="131"/>
      <c r="Y40753" s="133"/>
      <c r="AJ40753" s="133"/>
      <c r="AO40753" s="135"/>
      <c r="AP40753" s="135"/>
      <c r="BJ40753" s="136"/>
    </row>
    <row r="40754" spans="5:62" ht="14.25" customHeight="1" x14ac:dyDescent="0.25">
      <c r="E40754" s="113"/>
      <c r="H40754" s="133"/>
      <c r="T40754" s="133"/>
      <c r="X40754" s="131"/>
      <c r="Y40754" s="133"/>
      <c r="AJ40754" s="133"/>
      <c r="AO40754" s="135"/>
      <c r="AP40754" s="135"/>
      <c r="BJ40754" s="136"/>
    </row>
    <row r="40755" spans="5:62" ht="14.25" customHeight="1" x14ac:dyDescent="0.25">
      <c r="E40755" s="113"/>
      <c r="H40755" s="133"/>
      <c r="T40755" s="133"/>
      <c r="X40755" s="131"/>
      <c r="Y40755" s="133"/>
      <c r="AJ40755" s="133"/>
      <c r="AO40755" s="135"/>
      <c r="AP40755" s="135"/>
      <c r="BJ40755" s="136"/>
    </row>
    <row r="40756" spans="5:62" ht="14.25" customHeight="1" x14ac:dyDescent="0.25">
      <c r="E40756" s="113"/>
      <c r="H40756" s="133"/>
      <c r="T40756" s="133"/>
      <c r="X40756" s="131"/>
      <c r="Y40756" s="133"/>
      <c r="AJ40756" s="133"/>
      <c r="AO40756" s="135"/>
      <c r="AP40756" s="135"/>
      <c r="BJ40756" s="136"/>
    </row>
    <row r="40757" spans="5:62" ht="14.25" customHeight="1" x14ac:dyDescent="0.25">
      <c r="E40757" s="113"/>
      <c r="H40757" s="133"/>
      <c r="T40757" s="133"/>
      <c r="X40757" s="131"/>
      <c r="Y40757" s="133"/>
      <c r="AJ40757" s="133"/>
      <c r="AO40757" s="135"/>
      <c r="AP40757" s="135"/>
      <c r="BJ40757" s="136"/>
    </row>
    <row r="40758" spans="5:62" ht="14.25" customHeight="1" x14ac:dyDescent="0.25">
      <c r="E40758" s="113"/>
      <c r="H40758" s="133"/>
      <c r="T40758" s="133"/>
      <c r="X40758" s="131"/>
      <c r="Y40758" s="133"/>
      <c r="AJ40758" s="133"/>
      <c r="AO40758" s="135"/>
      <c r="AP40758" s="135"/>
      <c r="BJ40758" s="136"/>
    </row>
    <row r="40759" spans="5:62" ht="14.25" customHeight="1" x14ac:dyDescent="0.25">
      <c r="E40759" s="113"/>
      <c r="H40759" s="133"/>
      <c r="T40759" s="133"/>
      <c r="X40759" s="131"/>
      <c r="Y40759" s="133"/>
      <c r="AJ40759" s="133"/>
      <c r="AO40759" s="135"/>
      <c r="AP40759" s="135"/>
      <c r="BJ40759" s="136"/>
    </row>
    <row r="40760" spans="5:62" ht="14.25" customHeight="1" x14ac:dyDescent="0.25">
      <c r="E40760" s="113"/>
      <c r="H40760" s="133"/>
      <c r="T40760" s="133"/>
      <c r="X40760" s="131"/>
      <c r="Y40760" s="133"/>
      <c r="AJ40760" s="133"/>
      <c r="AO40760" s="135"/>
      <c r="AP40760" s="135"/>
      <c r="BJ40760" s="136"/>
    </row>
    <row r="40761" spans="5:62" ht="14.25" customHeight="1" x14ac:dyDescent="0.25">
      <c r="E40761" s="113"/>
      <c r="H40761" s="133"/>
      <c r="T40761" s="133"/>
      <c r="X40761" s="131"/>
      <c r="Y40761" s="133"/>
      <c r="AJ40761" s="133"/>
      <c r="AO40761" s="135"/>
      <c r="AP40761" s="135"/>
      <c r="BJ40761" s="136"/>
    </row>
    <row r="40762" spans="5:62" ht="14.25" customHeight="1" x14ac:dyDescent="0.25">
      <c r="E40762" s="113"/>
      <c r="H40762" s="133"/>
      <c r="T40762" s="133"/>
      <c r="X40762" s="131"/>
      <c r="Y40762" s="133"/>
      <c r="AJ40762" s="133"/>
      <c r="AO40762" s="135"/>
      <c r="AP40762" s="135"/>
      <c r="BJ40762" s="136"/>
    </row>
    <row r="40763" spans="5:62" ht="14.25" customHeight="1" x14ac:dyDescent="0.25">
      <c r="E40763" s="113"/>
      <c r="H40763" s="133"/>
      <c r="T40763" s="133"/>
      <c r="X40763" s="131"/>
      <c r="Y40763" s="133"/>
      <c r="AJ40763" s="133"/>
      <c r="AO40763" s="135"/>
      <c r="AP40763" s="135"/>
      <c r="BJ40763" s="136"/>
    </row>
    <row r="40764" spans="5:62" ht="14.25" customHeight="1" x14ac:dyDescent="0.25">
      <c r="E40764" s="113"/>
      <c r="H40764" s="133"/>
      <c r="T40764" s="133"/>
      <c r="X40764" s="131"/>
      <c r="Y40764" s="133"/>
      <c r="AJ40764" s="133"/>
      <c r="AO40764" s="135"/>
      <c r="AP40764" s="135"/>
      <c r="BJ40764" s="136"/>
    </row>
    <row r="40765" spans="5:62" ht="14.25" customHeight="1" x14ac:dyDescent="0.25">
      <c r="E40765" s="113"/>
      <c r="H40765" s="133"/>
      <c r="T40765" s="133"/>
      <c r="X40765" s="131"/>
      <c r="Y40765" s="133"/>
      <c r="AJ40765" s="133"/>
      <c r="AO40765" s="135"/>
      <c r="AP40765" s="135"/>
      <c r="BJ40765" s="136"/>
    </row>
    <row r="40766" spans="5:62" ht="14.25" customHeight="1" x14ac:dyDescent="0.25">
      <c r="E40766" s="113"/>
      <c r="H40766" s="133"/>
      <c r="T40766" s="133"/>
      <c r="X40766" s="131"/>
      <c r="Y40766" s="133"/>
      <c r="AJ40766" s="133"/>
      <c r="AO40766" s="135"/>
      <c r="AP40766" s="135"/>
      <c r="BJ40766" s="136"/>
    </row>
    <row r="40767" spans="5:62" ht="14.25" customHeight="1" x14ac:dyDescent="0.25">
      <c r="E40767" s="113"/>
      <c r="H40767" s="133"/>
      <c r="T40767" s="133"/>
      <c r="X40767" s="131"/>
      <c r="Y40767" s="133"/>
      <c r="AJ40767" s="133"/>
      <c r="AO40767" s="135"/>
      <c r="AP40767" s="135"/>
      <c r="BJ40767" s="136"/>
    </row>
    <row r="40768" spans="5:62" ht="14.25" customHeight="1" x14ac:dyDescent="0.25">
      <c r="E40768" s="113"/>
      <c r="H40768" s="133"/>
      <c r="T40768" s="133"/>
      <c r="X40768" s="131"/>
      <c r="Y40768" s="133"/>
      <c r="AJ40768" s="133"/>
      <c r="AO40768" s="135"/>
      <c r="AP40768" s="135"/>
      <c r="BJ40768" s="136"/>
    </row>
    <row r="40769" spans="5:62" ht="14.25" customHeight="1" x14ac:dyDescent="0.25">
      <c r="E40769" s="113"/>
      <c r="H40769" s="133"/>
      <c r="T40769" s="133"/>
      <c r="X40769" s="131"/>
      <c r="Y40769" s="133"/>
      <c r="AJ40769" s="133"/>
      <c r="AO40769" s="135"/>
      <c r="AP40769" s="135"/>
      <c r="BJ40769" s="136"/>
    </row>
    <row r="40770" spans="5:62" ht="14.25" customHeight="1" x14ac:dyDescent="0.25">
      <c r="E40770" s="113"/>
      <c r="H40770" s="133"/>
      <c r="T40770" s="133"/>
      <c r="X40770" s="131"/>
      <c r="Y40770" s="133"/>
      <c r="AJ40770" s="133"/>
      <c r="AO40770" s="135"/>
      <c r="AP40770" s="135"/>
      <c r="BJ40770" s="136"/>
    </row>
    <row r="40771" spans="5:62" ht="14.25" customHeight="1" x14ac:dyDescent="0.25">
      <c r="E40771" s="113"/>
      <c r="H40771" s="133"/>
      <c r="T40771" s="133"/>
      <c r="X40771" s="131"/>
      <c r="Y40771" s="133"/>
      <c r="AJ40771" s="133"/>
      <c r="AO40771" s="135"/>
      <c r="AP40771" s="135"/>
      <c r="BJ40771" s="136"/>
    </row>
    <row r="40772" spans="5:62" ht="14.25" customHeight="1" x14ac:dyDescent="0.25">
      <c r="E40772" s="113"/>
      <c r="H40772" s="133"/>
      <c r="T40772" s="133"/>
      <c r="X40772" s="131"/>
      <c r="Y40772" s="133"/>
      <c r="AJ40772" s="133"/>
      <c r="AO40772" s="135"/>
      <c r="AP40772" s="135"/>
      <c r="BJ40772" s="136"/>
    </row>
    <row r="40773" spans="5:62" ht="14.25" customHeight="1" x14ac:dyDescent="0.25">
      <c r="E40773" s="113"/>
      <c r="H40773" s="133"/>
      <c r="T40773" s="133"/>
      <c r="X40773" s="131"/>
      <c r="Y40773" s="133"/>
      <c r="AJ40773" s="133"/>
      <c r="AO40773" s="135"/>
      <c r="AP40773" s="135"/>
      <c r="BJ40773" s="136"/>
    </row>
    <row r="40774" spans="5:62" ht="14.25" customHeight="1" x14ac:dyDescent="0.25">
      <c r="E40774" s="113"/>
      <c r="H40774" s="133"/>
      <c r="T40774" s="133"/>
      <c r="X40774" s="131"/>
      <c r="Y40774" s="133"/>
      <c r="AJ40774" s="133"/>
      <c r="AO40774" s="135"/>
      <c r="AP40774" s="135"/>
      <c r="BJ40774" s="136"/>
    </row>
    <row r="40775" spans="5:62" ht="14.25" customHeight="1" x14ac:dyDescent="0.25">
      <c r="E40775" s="113"/>
      <c r="H40775" s="133"/>
      <c r="T40775" s="133"/>
      <c r="X40775" s="131"/>
      <c r="Y40775" s="133"/>
      <c r="AJ40775" s="133"/>
      <c r="AO40775" s="135"/>
      <c r="AP40775" s="135"/>
      <c r="BJ40775" s="136"/>
    </row>
    <row r="40776" spans="5:62" ht="14.25" customHeight="1" x14ac:dyDescent="0.25">
      <c r="E40776" s="113"/>
      <c r="H40776" s="133"/>
      <c r="T40776" s="133"/>
      <c r="X40776" s="131"/>
      <c r="Y40776" s="133"/>
      <c r="AJ40776" s="133"/>
      <c r="AO40776" s="135"/>
      <c r="AP40776" s="135"/>
      <c r="BJ40776" s="136"/>
    </row>
    <row r="40777" spans="5:62" ht="14.25" customHeight="1" x14ac:dyDescent="0.25">
      <c r="E40777" s="113"/>
      <c r="H40777" s="133"/>
      <c r="T40777" s="133"/>
      <c r="X40777" s="131"/>
      <c r="Y40777" s="133"/>
      <c r="AJ40777" s="133"/>
      <c r="AO40777" s="135"/>
      <c r="AP40777" s="135"/>
      <c r="BJ40777" s="136"/>
    </row>
    <row r="40778" spans="5:62" ht="14.25" customHeight="1" x14ac:dyDescent="0.25">
      <c r="E40778" s="113"/>
      <c r="H40778" s="133"/>
      <c r="T40778" s="133"/>
      <c r="X40778" s="131"/>
      <c r="Y40778" s="133"/>
      <c r="AJ40778" s="133"/>
      <c r="AO40778" s="135"/>
      <c r="AP40778" s="135"/>
      <c r="BJ40778" s="136"/>
    </row>
    <row r="40779" spans="5:62" ht="14.25" customHeight="1" x14ac:dyDescent="0.25">
      <c r="E40779" s="113"/>
      <c r="H40779" s="133"/>
      <c r="T40779" s="133"/>
      <c r="X40779" s="131"/>
      <c r="Y40779" s="133"/>
      <c r="AJ40779" s="133"/>
      <c r="AO40779" s="135"/>
      <c r="AP40779" s="135"/>
      <c r="BJ40779" s="136"/>
    </row>
    <row r="40780" spans="5:62" ht="14.25" customHeight="1" x14ac:dyDescent="0.25">
      <c r="E40780" s="113"/>
      <c r="H40780" s="133"/>
      <c r="T40780" s="133"/>
      <c r="X40780" s="131"/>
      <c r="Y40780" s="133"/>
      <c r="AJ40780" s="133"/>
      <c r="AO40780" s="135"/>
      <c r="AP40780" s="135"/>
      <c r="BJ40780" s="136"/>
    </row>
    <row r="40781" spans="5:62" ht="14.25" customHeight="1" x14ac:dyDescent="0.25">
      <c r="E40781" s="113"/>
      <c r="H40781" s="133"/>
      <c r="T40781" s="133"/>
      <c r="X40781" s="131"/>
      <c r="Y40781" s="133"/>
      <c r="AJ40781" s="133"/>
      <c r="AO40781" s="135"/>
      <c r="AP40781" s="135"/>
      <c r="BJ40781" s="136"/>
    </row>
    <row r="40782" spans="5:62" ht="14.25" customHeight="1" x14ac:dyDescent="0.25">
      <c r="E40782" s="113"/>
      <c r="H40782" s="133"/>
      <c r="T40782" s="133"/>
      <c r="X40782" s="131"/>
      <c r="Y40782" s="133"/>
      <c r="AJ40782" s="133"/>
      <c r="AO40782" s="135"/>
      <c r="AP40782" s="135"/>
      <c r="BJ40782" s="136"/>
    </row>
    <row r="40783" spans="5:62" ht="14.25" customHeight="1" x14ac:dyDescent="0.25">
      <c r="E40783" s="113"/>
      <c r="H40783" s="133"/>
      <c r="T40783" s="133"/>
      <c r="X40783" s="131"/>
      <c r="Y40783" s="133"/>
      <c r="AJ40783" s="133"/>
      <c r="AO40783" s="135"/>
      <c r="AP40783" s="135"/>
      <c r="BJ40783" s="136"/>
    </row>
    <row r="40784" spans="5:62" ht="14.25" customHeight="1" x14ac:dyDescent="0.25">
      <c r="E40784" s="113"/>
      <c r="H40784" s="133"/>
      <c r="T40784" s="133"/>
      <c r="X40784" s="131"/>
      <c r="Y40784" s="133"/>
      <c r="AJ40784" s="133"/>
      <c r="AO40784" s="135"/>
      <c r="AP40784" s="135"/>
      <c r="BJ40784" s="136"/>
    </row>
    <row r="40785" spans="5:62" ht="14.25" customHeight="1" x14ac:dyDescent="0.25">
      <c r="E40785" s="113"/>
      <c r="H40785" s="133"/>
      <c r="T40785" s="133"/>
      <c r="X40785" s="131"/>
      <c r="Y40785" s="133"/>
      <c r="AJ40785" s="133"/>
      <c r="AO40785" s="135"/>
      <c r="AP40785" s="135"/>
      <c r="BJ40785" s="136"/>
    </row>
    <row r="40786" spans="5:62" ht="14.25" customHeight="1" x14ac:dyDescent="0.25">
      <c r="E40786" s="113"/>
      <c r="H40786" s="133"/>
      <c r="T40786" s="133"/>
      <c r="X40786" s="131"/>
      <c r="Y40786" s="133"/>
      <c r="AJ40786" s="133"/>
      <c r="AO40786" s="135"/>
      <c r="AP40786" s="135"/>
      <c r="BJ40786" s="136"/>
    </row>
    <row r="40787" spans="5:62" ht="14.25" customHeight="1" x14ac:dyDescent="0.25">
      <c r="E40787" s="113"/>
      <c r="H40787" s="133"/>
      <c r="T40787" s="133"/>
      <c r="X40787" s="131"/>
      <c r="Y40787" s="133"/>
      <c r="AJ40787" s="133"/>
      <c r="AO40787" s="135"/>
      <c r="AP40787" s="135"/>
      <c r="BJ40787" s="136"/>
    </row>
    <row r="40788" spans="5:62" ht="14.25" customHeight="1" x14ac:dyDescent="0.25">
      <c r="E40788" s="113"/>
      <c r="H40788" s="133"/>
      <c r="T40788" s="133"/>
      <c r="X40788" s="131"/>
      <c r="Y40788" s="133"/>
      <c r="AJ40788" s="133"/>
      <c r="AO40788" s="135"/>
      <c r="AP40788" s="135"/>
      <c r="BJ40788" s="136"/>
    </row>
    <row r="40789" spans="5:62" ht="14.25" customHeight="1" x14ac:dyDescent="0.25">
      <c r="E40789" s="113"/>
      <c r="H40789" s="133"/>
      <c r="T40789" s="133"/>
      <c r="X40789" s="131"/>
      <c r="Y40789" s="133"/>
      <c r="AJ40789" s="133"/>
      <c r="AO40789" s="135"/>
      <c r="AP40789" s="135"/>
      <c r="BJ40789" s="136"/>
    </row>
    <row r="40790" spans="5:62" ht="14.25" customHeight="1" x14ac:dyDescent="0.25">
      <c r="E40790" s="113"/>
      <c r="H40790" s="133"/>
      <c r="T40790" s="133"/>
      <c r="X40790" s="131"/>
      <c r="Y40790" s="133"/>
      <c r="AJ40790" s="133"/>
      <c r="AO40790" s="135"/>
      <c r="AP40790" s="135"/>
      <c r="BJ40790" s="136"/>
    </row>
    <row r="40791" spans="5:62" ht="14.25" customHeight="1" x14ac:dyDescent="0.25">
      <c r="E40791" s="113"/>
      <c r="H40791" s="133"/>
      <c r="T40791" s="133"/>
      <c r="X40791" s="131"/>
      <c r="Y40791" s="133"/>
      <c r="AJ40791" s="133"/>
      <c r="AO40791" s="135"/>
      <c r="AP40791" s="135"/>
      <c r="BJ40791" s="136"/>
    </row>
    <row r="40792" spans="5:62" ht="14.25" customHeight="1" x14ac:dyDescent="0.25">
      <c r="E40792" s="113"/>
      <c r="H40792" s="133"/>
      <c r="T40792" s="133"/>
      <c r="X40792" s="131"/>
      <c r="Y40792" s="133"/>
      <c r="AJ40792" s="133"/>
      <c r="AO40792" s="135"/>
      <c r="AP40792" s="135"/>
      <c r="BJ40792" s="136"/>
    </row>
    <row r="40793" spans="5:62" ht="14.25" customHeight="1" x14ac:dyDescent="0.25">
      <c r="E40793" s="113"/>
      <c r="H40793" s="133"/>
      <c r="T40793" s="133"/>
      <c r="X40793" s="131"/>
      <c r="Y40793" s="133"/>
      <c r="AJ40793" s="133"/>
      <c r="AO40793" s="135"/>
      <c r="AP40793" s="135"/>
      <c r="BJ40793" s="136"/>
    </row>
    <row r="40794" spans="5:62" ht="14.25" customHeight="1" x14ac:dyDescent="0.25">
      <c r="E40794" s="113"/>
      <c r="H40794" s="133"/>
      <c r="T40794" s="133"/>
      <c r="X40794" s="131"/>
      <c r="Y40794" s="133"/>
      <c r="AJ40794" s="133"/>
      <c r="AO40794" s="135"/>
      <c r="AP40794" s="135"/>
      <c r="BJ40794" s="136"/>
    </row>
    <row r="40795" spans="5:62" ht="14.25" customHeight="1" x14ac:dyDescent="0.25">
      <c r="E40795" s="113"/>
      <c r="H40795" s="133"/>
      <c r="T40795" s="133"/>
      <c r="X40795" s="131"/>
      <c r="Y40795" s="133"/>
      <c r="AJ40795" s="133"/>
      <c r="AO40795" s="135"/>
      <c r="AP40795" s="135"/>
      <c r="BJ40795" s="136"/>
    </row>
    <row r="40796" spans="5:62" ht="14.25" customHeight="1" x14ac:dyDescent="0.25">
      <c r="E40796" s="113"/>
      <c r="H40796" s="133"/>
      <c r="T40796" s="133"/>
      <c r="X40796" s="131"/>
      <c r="Y40796" s="133"/>
      <c r="AJ40796" s="133"/>
      <c r="AO40796" s="135"/>
      <c r="AP40796" s="135"/>
      <c r="BJ40796" s="136"/>
    </row>
    <row r="40797" spans="5:62" ht="14.25" customHeight="1" x14ac:dyDescent="0.25">
      <c r="E40797" s="113"/>
      <c r="H40797" s="133"/>
      <c r="T40797" s="133"/>
      <c r="X40797" s="131"/>
      <c r="Y40797" s="133"/>
      <c r="AJ40797" s="133"/>
      <c r="AO40797" s="135"/>
      <c r="AP40797" s="135"/>
      <c r="BJ40797" s="136"/>
    </row>
    <row r="40798" spans="5:62" ht="14.25" customHeight="1" x14ac:dyDescent="0.25">
      <c r="E40798" s="113"/>
      <c r="H40798" s="133"/>
      <c r="T40798" s="133"/>
      <c r="X40798" s="131"/>
      <c r="Y40798" s="133"/>
      <c r="AJ40798" s="133"/>
      <c r="AO40798" s="135"/>
      <c r="AP40798" s="135"/>
      <c r="BJ40798" s="136"/>
    </row>
    <row r="40799" spans="5:62" ht="14.25" customHeight="1" x14ac:dyDescent="0.25">
      <c r="E40799" s="113"/>
      <c r="H40799" s="133"/>
      <c r="T40799" s="133"/>
      <c r="X40799" s="131"/>
      <c r="Y40799" s="133"/>
      <c r="AJ40799" s="133"/>
      <c r="AO40799" s="135"/>
      <c r="AP40799" s="135"/>
      <c r="BJ40799" s="136"/>
    </row>
    <row r="40800" spans="5:62" ht="14.25" customHeight="1" x14ac:dyDescent="0.25">
      <c r="E40800" s="113"/>
      <c r="H40800" s="133"/>
      <c r="T40800" s="133"/>
      <c r="X40800" s="131"/>
      <c r="Y40800" s="133"/>
      <c r="AJ40800" s="133"/>
      <c r="AO40800" s="135"/>
      <c r="AP40800" s="135"/>
      <c r="BJ40800" s="136"/>
    </row>
    <row r="40801" spans="5:62" ht="14.25" customHeight="1" x14ac:dyDescent="0.25">
      <c r="E40801" s="113"/>
      <c r="H40801" s="133"/>
      <c r="T40801" s="133"/>
      <c r="X40801" s="131"/>
      <c r="Y40801" s="133"/>
      <c r="AJ40801" s="133"/>
      <c r="AO40801" s="135"/>
      <c r="AP40801" s="135"/>
      <c r="BJ40801" s="136"/>
    </row>
    <row r="40802" spans="5:62" ht="14.25" customHeight="1" x14ac:dyDescent="0.25">
      <c r="E40802" s="113"/>
      <c r="H40802" s="133"/>
      <c r="T40802" s="133"/>
      <c r="X40802" s="131"/>
      <c r="Y40802" s="133"/>
      <c r="AJ40802" s="133"/>
      <c r="AO40802" s="135"/>
      <c r="AP40802" s="135"/>
      <c r="BJ40802" s="136"/>
    </row>
    <row r="40803" spans="5:62" ht="14.25" customHeight="1" x14ac:dyDescent="0.25">
      <c r="E40803" s="113"/>
      <c r="H40803" s="133"/>
      <c r="T40803" s="133"/>
      <c r="X40803" s="131"/>
      <c r="Y40803" s="133"/>
      <c r="AJ40803" s="133"/>
      <c r="AO40803" s="135"/>
      <c r="AP40803" s="135"/>
      <c r="BJ40803" s="136"/>
    </row>
    <row r="40804" spans="5:62" ht="14.25" customHeight="1" x14ac:dyDescent="0.25">
      <c r="E40804" s="113"/>
      <c r="H40804" s="133"/>
      <c r="T40804" s="133"/>
      <c r="X40804" s="131"/>
      <c r="Y40804" s="133"/>
      <c r="AJ40804" s="133"/>
      <c r="AO40804" s="135"/>
      <c r="AP40804" s="135"/>
      <c r="BJ40804" s="136"/>
    </row>
    <row r="40805" spans="5:62" ht="14.25" customHeight="1" x14ac:dyDescent="0.25">
      <c r="E40805" s="113"/>
      <c r="H40805" s="133"/>
      <c r="T40805" s="133"/>
      <c r="X40805" s="131"/>
      <c r="Y40805" s="133"/>
      <c r="AJ40805" s="133"/>
      <c r="AO40805" s="135"/>
      <c r="AP40805" s="135"/>
      <c r="BJ40805" s="136"/>
    </row>
    <row r="40806" spans="5:62" ht="14.25" customHeight="1" x14ac:dyDescent="0.25">
      <c r="E40806" s="113"/>
      <c r="H40806" s="133"/>
      <c r="T40806" s="133"/>
      <c r="X40806" s="131"/>
      <c r="Y40806" s="133"/>
      <c r="AJ40806" s="133"/>
      <c r="AO40806" s="135"/>
      <c r="AP40806" s="135"/>
      <c r="BJ40806" s="136"/>
    </row>
    <row r="40807" spans="5:62" ht="14.25" customHeight="1" x14ac:dyDescent="0.25">
      <c r="E40807" s="113"/>
      <c r="H40807" s="133"/>
      <c r="T40807" s="133"/>
      <c r="X40807" s="131"/>
      <c r="Y40807" s="133"/>
      <c r="AJ40807" s="133"/>
      <c r="AO40807" s="135"/>
      <c r="AP40807" s="135"/>
      <c r="BJ40807" s="136"/>
    </row>
    <row r="40808" spans="5:62" ht="14.25" customHeight="1" x14ac:dyDescent="0.25">
      <c r="E40808" s="113"/>
      <c r="H40808" s="133"/>
      <c r="T40808" s="133"/>
      <c r="X40808" s="131"/>
      <c r="Y40808" s="133"/>
      <c r="AJ40808" s="133"/>
      <c r="AO40808" s="135"/>
      <c r="AP40808" s="135"/>
      <c r="BJ40808" s="136"/>
    </row>
    <row r="40809" spans="5:62" ht="14.25" customHeight="1" x14ac:dyDescent="0.25">
      <c r="E40809" s="113"/>
      <c r="H40809" s="133"/>
      <c r="T40809" s="133"/>
      <c r="X40809" s="131"/>
      <c r="Y40809" s="133"/>
      <c r="AJ40809" s="133"/>
      <c r="AO40809" s="135"/>
      <c r="AP40809" s="135"/>
      <c r="BJ40809" s="136"/>
    </row>
    <row r="40810" spans="5:62" ht="14.25" customHeight="1" x14ac:dyDescent="0.25">
      <c r="E40810" s="113"/>
      <c r="H40810" s="133"/>
      <c r="T40810" s="133"/>
      <c r="X40810" s="131"/>
      <c r="Y40810" s="133"/>
      <c r="AJ40810" s="133"/>
      <c r="AO40810" s="135"/>
      <c r="AP40810" s="135"/>
      <c r="BJ40810" s="136"/>
    </row>
    <row r="40811" spans="5:62" ht="14.25" customHeight="1" x14ac:dyDescent="0.25">
      <c r="E40811" s="113"/>
      <c r="H40811" s="133"/>
      <c r="T40811" s="133"/>
      <c r="X40811" s="131"/>
      <c r="Y40811" s="133"/>
      <c r="AJ40811" s="133"/>
      <c r="AO40811" s="135"/>
      <c r="AP40811" s="135"/>
      <c r="BJ40811" s="136"/>
    </row>
    <row r="40812" spans="5:62" ht="14.25" customHeight="1" x14ac:dyDescent="0.25">
      <c r="E40812" s="113"/>
      <c r="H40812" s="133"/>
      <c r="T40812" s="133"/>
      <c r="X40812" s="131"/>
      <c r="Y40812" s="133"/>
      <c r="AJ40812" s="133"/>
      <c r="AO40812" s="135"/>
      <c r="AP40812" s="135"/>
      <c r="BJ40812" s="136"/>
    </row>
    <row r="40813" spans="5:62" ht="14.25" customHeight="1" x14ac:dyDescent="0.25">
      <c r="E40813" s="113"/>
      <c r="H40813" s="133"/>
      <c r="T40813" s="133"/>
      <c r="X40813" s="131"/>
      <c r="Y40813" s="133"/>
      <c r="AJ40813" s="133"/>
      <c r="AO40813" s="135"/>
      <c r="AP40813" s="135"/>
      <c r="BJ40813" s="136"/>
    </row>
    <row r="40814" spans="5:62" ht="14.25" customHeight="1" x14ac:dyDescent="0.25">
      <c r="E40814" s="113"/>
      <c r="H40814" s="133"/>
      <c r="T40814" s="133"/>
      <c r="X40814" s="131"/>
      <c r="Y40814" s="133"/>
      <c r="AJ40814" s="133"/>
      <c r="AO40814" s="135"/>
      <c r="AP40814" s="135"/>
      <c r="BJ40814" s="136"/>
    </row>
    <row r="40815" spans="5:62" ht="14.25" customHeight="1" x14ac:dyDescent="0.25">
      <c r="E40815" s="113"/>
      <c r="H40815" s="133"/>
      <c r="T40815" s="133"/>
      <c r="X40815" s="131"/>
      <c r="Y40815" s="133"/>
      <c r="AJ40815" s="133"/>
      <c r="AO40815" s="135"/>
      <c r="AP40815" s="135"/>
      <c r="BJ40815" s="136"/>
    </row>
    <row r="40816" spans="5:62" ht="14.25" customHeight="1" x14ac:dyDescent="0.25">
      <c r="E40816" s="113"/>
      <c r="H40816" s="133"/>
      <c r="T40816" s="133"/>
      <c r="X40816" s="131"/>
      <c r="Y40816" s="133"/>
      <c r="AJ40816" s="133"/>
      <c r="AO40816" s="135"/>
      <c r="AP40816" s="135"/>
      <c r="BJ40816" s="136"/>
    </row>
    <row r="40817" spans="5:62" ht="14.25" customHeight="1" x14ac:dyDescent="0.25">
      <c r="E40817" s="113"/>
      <c r="H40817" s="133"/>
      <c r="T40817" s="133"/>
      <c r="X40817" s="131"/>
      <c r="Y40817" s="133"/>
      <c r="AJ40817" s="133"/>
      <c r="AO40817" s="135"/>
      <c r="AP40817" s="135"/>
      <c r="BJ40817" s="136"/>
    </row>
    <row r="40818" spans="5:62" ht="14.25" customHeight="1" x14ac:dyDescent="0.25">
      <c r="E40818" s="113"/>
      <c r="H40818" s="133"/>
      <c r="T40818" s="133"/>
      <c r="X40818" s="131"/>
      <c r="Y40818" s="133"/>
      <c r="AJ40818" s="133"/>
      <c r="AO40818" s="135"/>
      <c r="AP40818" s="135"/>
      <c r="BJ40818" s="136"/>
    </row>
    <row r="40819" spans="5:62" ht="14.25" customHeight="1" x14ac:dyDescent="0.25">
      <c r="E40819" s="113"/>
      <c r="H40819" s="133"/>
      <c r="T40819" s="133"/>
      <c r="X40819" s="131"/>
      <c r="Y40819" s="133"/>
      <c r="AJ40819" s="133"/>
      <c r="AO40819" s="135"/>
      <c r="AP40819" s="135"/>
      <c r="BJ40819" s="136"/>
    </row>
    <row r="40820" spans="5:62" ht="14.25" customHeight="1" x14ac:dyDescent="0.25">
      <c r="E40820" s="113"/>
      <c r="H40820" s="133"/>
      <c r="T40820" s="133"/>
      <c r="X40820" s="131"/>
      <c r="Y40820" s="133"/>
      <c r="AJ40820" s="133"/>
      <c r="AO40820" s="135"/>
      <c r="AP40820" s="135"/>
      <c r="BJ40820" s="136"/>
    </row>
    <row r="40821" spans="5:62" ht="14.25" customHeight="1" x14ac:dyDescent="0.25">
      <c r="E40821" s="113"/>
      <c r="H40821" s="133"/>
      <c r="T40821" s="133"/>
      <c r="X40821" s="131"/>
      <c r="Y40821" s="133"/>
      <c r="AJ40821" s="133"/>
      <c r="AO40821" s="135"/>
      <c r="AP40821" s="135"/>
      <c r="BJ40821" s="136"/>
    </row>
    <row r="40822" spans="5:62" ht="14.25" customHeight="1" x14ac:dyDescent="0.25">
      <c r="E40822" s="113"/>
      <c r="H40822" s="133"/>
      <c r="T40822" s="133"/>
      <c r="X40822" s="131"/>
      <c r="Y40822" s="133"/>
      <c r="AJ40822" s="133"/>
      <c r="AO40822" s="135"/>
      <c r="AP40822" s="135"/>
      <c r="BJ40822" s="136"/>
    </row>
    <row r="40823" spans="5:62" ht="14.25" customHeight="1" x14ac:dyDescent="0.25">
      <c r="E40823" s="113"/>
      <c r="H40823" s="133"/>
      <c r="T40823" s="133"/>
      <c r="X40823" s="131"/>
      <c r="Y40823" s="133"/>
      <c r="AJ40823" s="133"/>
      <c r="AO40823" s="135"/>
      <c r="AP40823" s="135"/>
      <c r="BJ40823" s="136"/>
    </row>
    <row r="40824" spans="5:62" ht="14.25" customHeight="1" x14ac:dyDescent="0.25">
      <c r="E40824" s="113"/>
      <c r="H40824" s="133"/>
      <c r="T40824" s="133"/>
      <c r="X40824" s="131"/>
      <c r="Y40824" s="133"/>
      <c r="AJ40824" s="133"/>
      <c r="AO40824" s="135"/>
      <c r="AP40824" s="135"/>
      <c r="BJ40824" s="136"/>
    </row>
    <row r="40825" spans="5:62" ht="14.25" customHeight="1" x14ac:dyDescent="0.25">
      <c r="E40825" s="113"/>
      <c r="H40825" s="133"/>
      <c r="T40825" s="133"/>
      <c r="X40825" s="131"/>
      <c r="Y40825" s="133"/>
      <c r="AJ40825" s="133"/>
      <c r="AO40825" s="135"/>
      <c r="AP40825" s="135"/>
      <c r="BJ40825" s="136"/>
    </row>
    <row r="40826" spans="5:62" ht="14.25" customHeight="1" x14ac:dyDescent="0.25">
      <c r="E40826" s="113"/>
      <c r="H40826" s="133"/>
      <c r="T40826" s="133"/>
      <c r="X40826" s="131"/>
      <c r="Y40826" s="133"/>
      <c r="AJ40826" s="133"/>
      <c r="AO40826" s="135"/>
      <c r="AP40826" s="135"/>
      <c r="BJ40826" s="136"/>
    </row>
    <row r="40827" spans="5:62" ht="14.25" customHeight="1" x14ac:dyDescent="0.25">
      <c r="E40827" s="113"/>
      <c r="H40827" s="133"/>
      <c r="T40827" s="133"/>
      <c r="X40827" s="131"/>
      <c r="Y40827" s="133"/>
      <c r="AJ40827" s="133"/>
      <c r="AO40827" s="135"/>
      <c r="AP40827" s="135"/>
      <c r="BJ40827" s="136"/>
    </row>
    <row r="40828" spans="5:62" ht="14.25" customHeight="1" x14ac:dyDescent="0.25">
      <c r="E40828" s="113"/>
      <c r="H40828" s="133"/>
      <c r="T40828" s="133"/>
      <c r="X40828" s="131"/>
      <c r="Y40828" s="133"/>
      <c r="AJ40828" s="133"/>
      <c r="AO40828" s="135"/>
      <c r="AP40828" s="135"/>
      <c r="BJ40828" s="136"/>
    </row>
    <row r="40829" spans="5:62" ht="14.25" customHeight="1" x14ac:dyDescent="0.25">
      <c r="E40829" s="113"/>
      <c r="H40829" s="133"/>
      <c r="T40829" s="133"/>
      <c r="X40829" s="131"/>
      <c r="Y40829" s="133"/>
      <c r="AJ40829" s="133"/>
      <c r="AO40829" s="135"/>
      <c r="AP40829" s="135"/>
      <c r="BJ40829" s="136"/>
    </row>
    <row r="40830" spans="5:62" ht="14.25" customHeight="1" x14ac:dyDescent="0.25">
      <c r="E40830" s="113"/>
      <c r="H40830" s="133"/>
      <c r="T40830" s="133"/>
      <c r="X40830" s="131"/>
      <c r="Y40830" s="133"/>
      <c r="AJ40830" s="133"/>
      <c r="AO40830" s="135"/>
      <c r="AP40830" s="135"/>
      <c r="BJ40830" s="136"/>
    </row>
    <row r="40831" spans="5:62" ht="14.25" customHeight="1" x14ac:dyDescent="0.25">
      <c r="E40831" s="113"/>
      <c r="H40831" s="133"/>
      <c r="T40831" s="133"/>
      <c r="X40831" s="131"/>
      <c r="Y40831" s="133"/>
      <c r="AJ40831" s="133"/>
      <c r="AO40831" s="135"/>
      <c r="AP40831" s="135"/>
      <c r="BJ40831" s="136"/>
    </row>
    <row r="40832" spans="5:62" ht="14.25" customHeight="1" x14ac:dyDescent="0.25">
      <c r="E40832" s="113"/>
      <c r="H40832" s="133"/>
      <c r="T40832" s="133"/>
      <c r="X40832" s="131"/>
      <c r="Y40832" s="133"/>
      <c r="AJ40832" s="133"/>
      <c r="AO40832" s="135"/>
      <c r="AP40832" s="135"/>
      <c r="BJ40832" s="136"/>
    </row>
    <row r="40833" spans="5:62" ht="14.25" customHeight="1" x14ac:dyDescent="0.25">
      <c r="E40833" s="113"/>
      <c r="H40833" s="133"/>
      <c r="T40833" s="133"/>
      <c r="X40833" s="131"/>
      <c r="Y40833" s="133"/>
      <c r="AJ40833" s="133"/>
      <c r="AO40833" s="135"/>
      <c r="AP40833" s="135"/>
      <c r="BJ40833" s="136"/>
    </row>
    <row r="40834" spans="5:62" ht="14.25" customHeight="1" x14ac:dyDescent="0.25">
      <c r="E40834" s="113"/>
      <c r="H40834" s="133"/>
      <c r="T40834" s="133"/>
      <c r="X40834" s="131"/>
      <c r="Y40834" s="133"/>
      <c r="AJ40834" s="133"/>
      <c r="AO40834" s="135"/>
      <c r="AP40834" s="135"/>
      <c r="BJ40834" s="136"/>
    </row>
    <row r="40835" spans="5:62" ht="14.25" customHeight="1" x14ac:dyDescent="0.25">
      <c r="E40835" s="113"/>
      <c r="H40835" s="133"/>
      <c r="T40835" s="133"/>
      <c r="X40835" s="131"/>
      <c r="Y40835" s="133"/>
      <c r="AJ40835" s="133"/>
      <c r="AO40835" s="135"/>
      <c r="AP40835" s="135"/>
      <c r="BJ40835" s="136"/>
    </row>
    <row r="40836" spans="5:62" ht="14.25" customHeight="1" x14ac:dyDescent="0.25">
      <c r="E40836" s="113"/>
      <c r="H40836" s="133"/>
      <c r="T40836" s="133"/>
      <c r="X40836" s="131"/>
      <c r="Y40836" s="133"/>
      <c r="AJ40836" s="133"/>
      <c r="AO40836" s="135"/>
      <c r="AP40836" s="135"/>
      <c r="BJ40836" s="136"/>
    </row>
    <row r="40837" spans="5:62" ht="14.25" customHeight="1" x14ac:dyDescent="0.25">
      <c r="E40837" s="113"/>
      <c r="H40837" s="133"/>
      <c r="T40837" s="133"/>
      <c r="X40837" s="131"/>
      <c r="Y40837" s="133"/>
      <c r="AJ40837" s="133"/>
      <c r="AO40837" s="135"/>
      <c r="AP40837" s="135"/>
      <c r="BJ40837" s="136"/>
    </row>
    <row r="40838" spans="5:62" ht="14.25" customHeight="1" x14ac:dyDescent="0.25">
      <c r="E40838" s="113"/>
      <c r="H40838" s="133"/>
      <c r="T40838" s="133"/>
      <c r="X40838" s="131"/>
      <c r="Y40838" s="133"/>
      <c r="AJ40838" s="133"/>
      <c r="AO40838" s="135"/>
      <c r="AP40838" s="135"/>
      <c r="BJ40838" s="136"/>
    </row>
    <row r="40839" spans="5:62" ht="14.25" customHeight="1" x14ac:dyDescent="0.25">
      <c r="E40839" s="113"/>
      <c r="H40839" s="133"/>
      <c r="T40839" s="133"/>
      <c r="X40839" s="131"/>
      <c r="Y40839" s="133"/>
      <c r="AJ40839" s="133"/>
      <c r="AO40839" s="135"/>
      <c r="AP40839" s="135"/>
      <c r="BJ40839" s="136"/>
    </row>
    <row r="40840" spans="5:62" ht="14.25" customHeight="1" x14ac:dyDescent="0.25">
      <c r="E40840" s="113"/>
      <c r="H40840" s="133"/>
      <c r="T40840" s="133"/>
      <c r="X40840" s="131"/>
      <c r="Y40840" s="133"/>
      <c r="AJ40840" s="133"/>
      <c r="AO40840" s="135"/>
      <c r="AP40840" s="135"/>
      <c r="BJ40840" s="136"/>
    </row>
    <row r="40841" spans="5:62" ht="14.25" customHeight="1" x14ac:dyDescent="0.25">
      <c r="E40841" s="113"/>
      <c r="H40841" s="133"/>
      <c r="T40841" s="133"/>
      <c r="X40841" s="131"/>
      <c r="Y40841" s="133"/>
      <c r="AJ40841" s="133"/>
      <c r="AO40841" s="135"/>
      <c r="AP40841" s="135"/>
      <c r="BJ40841" s="136"/>
    </row>
    <row r="40842" spans="5:62" ht="14.25" customHeight="1" x14ac:dyDescent="0.25">
      <c r="E40842" s="113"/>
      <c r="H40842" s="133"/>
      <c r="T40842" s="133"/>
      <c r="X40842" s="131"/>
      <c r="Y40842" s="133"/>
      <c r="AJ40842" s="133"/>
      <c r="AO40842" s="135"/>
      <c r="AP40842" s="135"/>
      <c r="BJ40842" s="136"/>
    </row>
    <row r="40843" spans="5:62" ht="14.25" customHeight="1" x14ac:dyDescent="0.25">
      <c r="E40843" s="113"/>
      <c r="H40843" s="133"/>
      <c r="T40843" s="133"/>
      <c r="X40843" s="131"/>
      <c r="Y40843" s="133"/>
      <c r="AJ40843" s="133"/>
      <c r="AO40843" s="135"/>
      <c r="AP40843" s="135"/>
      <c r="BJ40843" s="136"/>
    </row>
    <row r="40844" spans="5:62" ht="14.25" customHeight="1" x14ac:dyDescent="0.25">
      <c r="E40844" s="113"/>
      <c r="H40844" s="133"/>
      <c r="T40844" s="133"/>
      <c r="X40844" s="131"/>
      <c r="Y40844" s="133"/>
      <c r="AJ40844" s="133"/>
      <c r="AO40844" s="135"/>
      <c r="AP40844" s="135"/>
      <c r="BJ40844" s="136"/>
    </row>
    <row r="40845" spans="5:62" ht="14.25" customHeight="1" x14ac:dyDescent="0.25">
      <c r="E40845" s="113"/>
      <c r="H40845" s="133"/>
      <c r="T40845" s="133"/>
      <c r="X40845" s="131"/>
      <c r="Y40845" s="133"/>
      <c r="AJ40845" s="133"/>
      <c r="AO40845" s="135"/>
      <c r="AP40845" s="135"/>
      <c r="BJ40845" s="136"/>
    </row>
    <row r="40846" spans="5:62" ht="14.25" customHeight="1" x14ac:dyDescent="0.25">
      <c r="E40846" s="113"/>
      <c r="H40846" s="133"/>
      <c r="T40846" s="133"/>
      <c r="X40846" s="131"/>
      <c r="Y40846" s="133"/>
      <c r="AJ40846" s="133"/>
      <c r="AO40846" s="135"/>
      <c r="AP40846" s="135"/>
      <c r="BJ40846" s="136"/>
    </row>
    <row r="40847" spans="5:62" ht="14.25" customHeight="1" x14ac:dyDescent="0.25">
      <c r="E40847" s="113"/>
      <c r="H40847" s="133"/>
      <c r="T40847" s="133"/>
      <c r="X40847" s="131"/>
      <c r="Y40847" s="133"/>
      <c r="AJ40847" s="133"/>
      <c r="AO40847" s="135"/>
      <c r="AP40847" s="135"/>
      <c r="BJ40847" s="136"/>
    </row>
    <row r="40848" spans="5:62" ht="14.25" customHeight="1" x14ac:dyDescent="0.25">
      <c r="E40848" s="113"/>
      <c r="H40848" s="133"/>
      <c r="T40848" s="133"/>
      <c r="X40848" s="131"/>
      <c r="Y40848" s="133"/>
      <c r="AJ40848" s="133"/>
      <c r="AO40848" s="135"/>
      <c r="AP40848" s="135"/>
      <c r="BJ40848" s="136"/>
    </row>
    <row r="40849" spans="5:62" ht="14.25" customHeight="1" x14ac:dyDescent="0.25">
      <c r="E40849" s="113"/>
      <c r="H40849" s="133"/>
      <c r="T40849" s="133"/>
      <c r="X40849" s="131"/>
      <c r="Y40849" s="133"/>
      <c r="AJ40849" s="133"/>
      <c r="AO40849" s="135"/>
      <c r="AP40849" s="135"/>
      <c r="BJ40849" s="136"/>
    </row>
    <row r="40850" spans="5:62" ht="14.25" customHeight="1" x14ac:dyDescent="0.25">
      <c r="E40850" s="113"/>
      <c r="H40850" s="133"/>
      <c r="T40850" s="133"/>
      <c r="X40850" s="131"/>
      <c r="Y40850" s="133"/>
      <c r="AJ40850" s="133"/>
      <c r="AO40850" s="135"/>
      <c r="AP40850" s="135"/>
      <c r="BJ40850" s="136"/>
    </row>
    <row r="40851" spans="5:62" ht="14.25" customHeight="1" x14ac:dyDescent="0.25">
      <c r="E40851" s="113"/>
      <c r="H40851" s="133"/>
      <c r="T40851" s="133"/>
      <c r="X40851" s="131"/>
      <c r="Y40851" s="133"/>
      <c r="AJ40851" s="133"/>
      <c r="AO40851" s="135"/>
      <c r="AP40851" s="135"/>
      <c r="BJ40851" s="136"/>
    </row>
    <row r="40852" spans="5:62" ht="14.25" customHeight="1" x14ac:dyDescent="0.25">
      <c r="E40852" s="113"/>
      <c r="H40852" s="133"/>
      <c r="T40852" s="133"/>
      <c r="X40852" s="131"/>
      <c r="Y40852" s="133"/>
      <c r="AJ40852" s="133"/>
      <c r="AO40852" s="135"/>
      <c r="AP40852" s="135"/>
      <c r="BJ40852" s="136"/>
    </row>
    <row r="40853" spans="5:62" ht="14.25" customHeight="1" x14ac:dyDescent="0.25">
      <c r="E40853" s="113"/>
      <c r="H40853" s="133"/>
      <c r="T40853" s="133"/>
      <c r="X40853" s="131"/>
      <c r="Y40853" s="133"/>
      <c r="AJ40853" s="133"/>
      <c r="AO40853" s="135"/>
      <c r="AP40853" s="135"/>
      <c r="BJ40853" s="136"/>
    </row>
    <row r="40854" spans="5:62" ht="14.25" customHeight="1" x14ac:dyDescent="0.25">
      <c r="E40854" s="113"/>
      <c r="H40854" s="133"/>
      <c r="T40854" s="133"/>
      <c r="X40854" s="131"/>
      <c r="Y40854" s="133"/>
      <c r="AJ40854" s="133"/>
      <c r="AO40854" s="135"/>
      <c r="AP40854" s="135"/>
      <c r="BJ40854" s="136"/>
    </row>
    <row r="40855" spans="5:62" ht="14.25" customHeight="1" x14ac:dyDescent="0.25">
      <c r="E40855" s="113"/>
      <c r="H40855" s="133"/>
      <c r="T40855" s="133"/>
      <c r="X40855" s="131"/>
      <c r="Y40855" s="133"/>
      <c r="AJ40855" s="133"/>
      <c r="AO40855" s="135"/>
      <c r="AP40855" s="135"/>
      <c r="BJ40855" s="136"/>
    </row>
    <row r="40856" spans="5:62" ht="14.25" customHeight="1" x14ac:dyDescent="0.25">
      <c r="E40856" s="113"/>
      <c r="H40856" s="133"/>
      <c r="T40856" s="133"/>
      <c r="X40856" s="131"/>
      <c r="Y40856" s="133"/>
      <c r="AJ40856" s="133"/>
      <c r="AO40856" s="135"/>
      <c r="AP40856" s="135"/>
      <c r="BJ40856" s="136"/>
    </row>
    <row r="40857" spans="5:62" ht="14.25" customHeight="1" x14ac:dyDescent="0.25">
      <c r="E40857" s="113"/>
      <c r="H40857" s="133"/>
      <c r="T40857" s="133"/>
      <c r="X40857" s="131"/>
      <c r="Y40857" s="133"/>
      <c r="AJ40857" s="133"/>
      <c r="AO40857" s="135"/>
      <c r="AP40857" s="135"/>
      <c r="BJ40857" s="136"/>
    </row>
    <row r="40858" spans="5:62" ht="14.25" customHeight="1" x14ac:dyDescent="0.25">
      <c r="E40858" s="113"/>
      <c r="H40858" s="133"/>
      <c r="T40858" s="133"/>
      <c r="X40858" s="131"/>
      <c r="Y40858" s="133"/>
      <c r="AJ40858" s="133"/>
      <c r="AO40858" s="135"/>
      <c r="AP40858" s="135"/>
      <c r="BJ40858" s="136"/>
    </row>
    <row r="40859" spans="5:62" ht="14.25" customHeight="1" x14ac:dyDescent="0.25">
      <c r="E40859" s="113"/>
      <c r="H40859" s="133"/>
      <c r="T40859" s="133"/>
      <c r="X40859" s="131"/>
      <c r="Y40859" s="133"/>
      <c r="AJ40859" s="133"/>
      <c r="AO40859" s="135"/>
      <c r="AP40859" s="135"/>
      <c r="BJ40859" s="136"/>
    </row>
    <row r="40860" spans="5:62" ht="14.25" customHeight="1" x14ac:dyDescent="0.25">
      <c r="E40860" s="113"/>
      <c r="H40860" s="133"/>
      <c r="T40860" s="133"/>
      <c r="X40860" s="131"/>
      <c r="Y40860" s="133"/>
      <c r="AJ40860" s="133"/>
      <c r="AO40860" s="135"/>
      <c r="AP40860" s="135"/>
      <c r="BJ40860" s="136"/>
    </row>
    <row r="40861" spans="5:62" ht="14.25" customHeight="1" x14ac:dyDescent="0.25">
      <c r="E40861" s="113"/>
      <c r="H40861" s="133"/>
      <c r="T40861" s="133"/>
      <c r="X40861" s="131"/>
      <c r="Y40861" s="133"/>
      <c r="AJ40861" s="133"/>
      <c r="AO40861" s="135"/>
      <c r="AP40861" s="135"/>
      <c r="BJ40861" s="136"/>
    </row>
    <row r="40862" spans="5:62" ht="14.25" customHeight="1" x14ac:dyDescent="0.25">
      <c r="E40862" s="113"/>
      <c r="H40862" s="133"/>
      <c r="T40862" s="133"/>
      <c r="X40862" s="131"/>
      <c r="Y40862" s="133"/>
      <c r="AJ40862" s="133"/>
      <c r="AO40862" s="135"/>
      <c r="AP40862" s="135"/>
      <c r="BJ40862" s="136"/>
    </row>
    <row r="40863" spans="5:62" ht="14.25" customHeight="1" x14ac:dyDescent="0.25">
      <c r="E40863" s="113"/>
      <c r="H40863" s="133"/>
      <c r="T40863" s="133"/>
      <c r="X40863" s="131"/>
      <c r="Y40863" s="133"/>
      <c r="AJ40863" s="133"/>
      <c r="AO40863" s="135"/>
      <c r="AP40863" s="135"/>
      <c r="BJ40863" s="136"/>
    </row>
    <row r="40864" spans="5:62" ht="14.25" customHeight="1" x14ac:dyDescent="0.25">
      <c r="E40864" s="113"/>
      <c r="H40864" s="133"/>
      <c r="T40864" s="133"/>
      <c r="X40864" s="131"/>
      <c r="Y40864" s="133"/>
      <c r="AJ40864" s="133"/>
      <c r="AO40864" s="135"/>
      <c r="AP40864" s="135"/>
      <c r="BJ40864" s="136"/>
    </row>
    <row r="40865" spans="5:62" ht="14.25" customHeight="1" x14ac:dyDescent="0.25">
      <c r="E40865" s="113"/>
      <c r="H40865" s="133"/>
      <c r="T40865" s="133"/>
      <c r="X40865" s="131"/>
      <c r="Y40865" s="133"/>
      <c r="AJ40865" s="133"/>
      <c r="AO40865" s="135"/>
      <c r="AP40865" s="135"/>
      <c r="BJ40865" s="136"/>
    </row>
    <row r="40866" spans="5:62" ht="14.25" customHeight="1" x14ac:dyDescent="0.25">
      <c r="E40866" s="113"/>
      <c r="H40866" s="133"/>
      <c r="T40866" s="133"/>
      <c r="X40866" s="131"/>
      <c r="Y40866" s="133"/>
      <c r="AJ40866" s="133"/>
      <c r="AO40866" s="135"/>
      <c r="AP40866" s="135"/>
      <c r="BJ40866" s="136"/>
    </row>
    <row r="40867" spans="5:62" ht="14.25" customHeight="1" x14ac:dyDescent="0.25">
      <c r="E40867" s="113"/>
      <c r="H40867" s="133"/>
      <c r="T40867" s="133"/>
      <c r="X40867" s="131"/>
      <c r="Y40867" s="133"/>
      <c r="AJ40867" s="133"/>
      <c r="AO40867" s="135"/>
      <c r="AP40867" s="135"/>
      <c r="BJ40867" s="136"/>
    </row>
    <row r="40868" spans="5:62" ht="14.25" customHeight="1" x14ac:dyDescent="0.25">
      <c r="E40868" s="113"/>
      <c r="H40868" s="133"/>
      <c r="T40868" s="133"/>
      <c r="X40868" s="131"/>
      <c r="Y40868" s="133"/>
      <c r="AJ40868" s="133"/>
      <c r="AO40868" s="135"/>
      <c r="AP40868" s="135"/>
      <c r="BJ40868" s="136"/>
    </row>
    <row r="40869" spans="5:62" ht="14.25" customHeight="1" x14ac:dyDescent="0.25">
      <c r="E40869" s="113"/>
      <c r="H40869" s="133"/>
      <c r="T40869" s="133"/>
      <c r="X40869" s="131"/>
      <c r="Y40869" s="133"/>
      <c r="AJ40869" s="133"/>
      <c r="AO40869" s="135"/>
      <c r="AP40869" s="135"/>
      <c r="BJ40869" s="136"/>
    </row>
    <row r="40870" spans="5:62" ht="14.25" customHeight="1" x14ac:dyDescent="0.25">
      <c r="E40870" s="113"/>
      <c r="H40870" s="133"/>
      <c r="T40870" s="133"/>
      <c r="X40870" s="131"/>
      <c r="Y40870" s="133"/>
      <c r="AJ40870" s="133"/>
      <c r="AO40870" s="135"/>
      <c r="AP40870" s="135"/>
      <c r="BJ40870" s="136"/>
    </row>
    <row r="40871" spans="5:62" ht="14.25" customHeight="1" x14ac:dyDescent="0.25">
      <c r="E40871" s="113"/>
      <c r="H40871" s="133"/>
      <c r="T40871" s="133"/>
      <c r="X40871" s="131"/>
      <c r="Y40871" s="133"/>
      <c r="AJ40871" s="133"/>
      <c r="AO40871" s="135"/>
      <c r="AP40871" s="135"/>
      <c r="BJ40871" s="136"/>
    </row>
    <row r="40872" spans="5:62" ht="14.25" customHeight="1" x14ac:dyDescent="0.25">
      <c r="E40872" s="113"/>
      <c r="H40872" s="133"/>
      <c r="T40872" s="133"/>
      <c r="X40872" s="131"/>
      <c r="Y40872" s="133"/>
      <c r="AJ40872" s="133"/>
      <c r="AO40872" s="135"/>
      <c r="AP40872" s="135"/>
      <c r="BJ40872" s="136"/>
    </row>
    <row r="40873" spans="5:62" ht="14.25" customHeight="1" x14ac:dyDescent="0.25">
      <c r="E40873" s="113"/>
      <c r="H40873" s="133"/>
      <c r="T40873" s="133"/>
      <c r="X40873" s="131"/>
      <c r="Y40873" s="133"/>
      <c r="AJ40873" s="133"/>
      <c r="AO40873" s="135"/>
      <c r="AP40873" s="135"/>
      <c r="BJ40873" s="136"/>
    </row>
    <row r="40874" spans="5:62" ht="14.25" customHeight="1" x14ac:dyDescent="0.25">
      <c r="E40874" s="113"/>
      <c r="H40874" s="133"/>
      <c r="T40874" s="133"/>
      <c r="X40874" s="131"/>
      <c r="Y40874" s="133"/>
      <c r="AJ40874" s="133"/>
      <c r="AO40874" s="135"/>
      <c r="AP40874" s="135"/>
      <c r="BJ40874" s="136"/>
    </row>
    <row r="40875" spans="5:62" ht="14.25" customHeight="1" x14ac:dyDescent="0.25">
      <c r="E40875" s="113"/>
      <c r="H40875" s="133"/>
      <c r="T40875" s="133"/>
      <c r="X40875" s="131"/>
      <c r="Y40875" s="133"/>
      <c r="AJ40875" s="133"/>
      <c r="AO40875" s="135"/>
      <c r="AP40875" s="135"/>
      <c r="BJ40875" s="136"/>
    </row>
    <row r="40876" spans="5:62" ht="14.25" customHeight="1" x14ac:dyDescent="0.25">
      <c r="E40876" s="113"/>
      <c r="H40876" s="133"/>
      <c r="T40876" s="133"/>
      <c r="X40876" s="131"/>
      <c r="Y40876" s="133"/>
      <c r="AJ40876" s="133"/>
      <c r="AO40876" s="135"/>
      <c r="AP40876" s="135"/>
      <c r="BJ40876" s="136"/>
    </row>
    <row r="40877" spans="5:62" ht="14.25" customHeight="1" x14ac:dyDescent="0.25">
      <c r="E40877" s="113"/>
      <c r="H40877" s="133"/>
      <c r="T40877" s="133"/>
      <c r="X40877" s="131"/>
      <c r="Y40877" s="133"/>
      <c r="AJ40877" s="133"/>
      <c r="AO40877" s="135"/>
      <c r="AP40877" s="135"/>
      <c r="BJ40877" s="136"/>
    </row>
    <row r="40878" spans="5:62" ht="14.25" customHeight="1" x14ac:dyDescent="0.25">
      <c r="E40878" s="113"/>
      <c r="H40878" s="133"/>
      <c r="T40878" s="133"/>
      <c r="X40878" s="131"/>
      <c r="Y40878" s="133"/>
      <c r="AJ40878" s="133"/>
      <c r="AO40878" s="135"/>
      <c r="AP40878" s="135"/>
      <c r="BJ40878" s="136"/>
    </row>
    <row r="40879" spans="5:62" ht="14.25" customHeight="1" x14ac:dyDescent="0.25">
      <c r="E40879" s="113"/>
      <c r="H40879" s="133"/>
      <c r="T40879" s="133"/>
      <c r="X40879" s="131"/>
      <c r="Y40879" s="133"/>
      <c r="AJ40879" s="133"/>
      <c r="AO40879" s="135"/>
      <c r="AP40879" s="135"/>
      <c r="BJ40879" s="136"/>
    </row>
    <row r="40880" spans="5:62" ht="14.25" customHeight="1" x14ac:dyDescent="0.25">
      <c r="E40880" s="113"/>
      <c r="H40880" s="133"/>
      <c r="T40880" s="133"/>
      <c r="X40880" s="131"/>
      <c r="Y40880" s="133"/>
      <c r="AJ40880" s="133"/>
      <c r="AO40880" s="135"/>
      <c r="AP40880" s="135"/>
      <c r="BJ40880" s="136"/>
    </row>
    <row r="40881" spans="5:62" ht="14.25" customHeight="1" x14ac:dyDescent="0.25">
      <c r="E40881" s="113"/>
      <c r="H40881" s="133"/>
      <c r="T40881" s="133"/>
      <c r="X40881" s="131"/>
      <c r="Y40881" s="133"/>
      <c r="AJ40881" s="133"/>
      <c r="AO40881" s="135"/>
      <c r="AP40881" s="135"/>
      <c r="BJ40881" s="136"/>
    </row>
    <row r="40882" spans="5:62" ht="14.25" customHeight="1" x14ac:dyDescent="0.25">
      <c r="E40882" s="113"/>
      <c r="H40882" s="133"/>
      <c r="T40882" s="133"/>
      <c r="X40882" s="131"/>
      <c r="Y40882" s="133"/>
      <c r="AJ40882" s="133"/>
      <c r="AO40882" s="135"/>
      <c r="AP40882" s="135"/>
      <c r="BJ40882" s="136"/>
    </row>
    <row r="40883" spans="5:62" ht="14.25" customHeight="1" x14ac:dyDescent="0.25">
      <c r="E40883" s="113"/>
      <c r="H40883" s="133"/>
      <c r="T40883" s="133"/>
      <c r="X40883" s="131"/>
      <c r="Y40883" s="133"/>
      <c r="AJ40883" s="133"/>
      <c r="AO40883" s="135"/>
      <c r="AP40883" s="135"/>
      <c r="BJ40883" s="136"/>
    </row>
    <row r="40884" spans="5:62" ht="14.25" customHeight="1" x14ac:dyDescent="0.25">
      <c r="E40884" s="113"/>
      <c r="H40884" s="133"/>
      <c r="T40884" s="133"/>
      <c r="X40884" s="131"/>
      <c r="Y40884" s="133"/>
      <c r="AJ40884" s="133"/>
      <c r="AO40884" s="135"/>
      <c r="AP40884" s="135"/>
      <c r="BJ40884" s="136"/>
    </row>
    <row r="40885" spans="5:62" ht="14.25" customHeight="1" x14ac:dyDescent="0.25">
      <c r="E40885" s="113"/>
      <c r="H40885" s="133"/>
      <c r="T40885" s="133"/>
      <c r="X40885" s="131"/>
      <c r="Y40885" s="133"/>
      <c r="AJ40885" s="133"/>
      <c r="AO40885" s="135"/>
      <c r="AP40885" s="135"/>
      <c r="BJ40885" s="136"/>
    </row>
    <row r="40886" spans="5:62" ht="14.25" customHeight="1" x14ac:dyDescent="0.25">
      <c r="E40886" s="113"/>
      <c r="H40886" s="133"/>
      <c r="T40886" s="133"/>
      <c r="X40886" s="131"/>
      <c r="Y40886" s="133"/>
      <c r="AJ40886" s="133"/>
      <c r="AO40886" s="135"/>
      <c r="AP40886" s="135"/>
      <c r="BJ40886" s="136"/>
    </row>
    <row r="40887" spans="5:62" ht="14.25" customHeight="1" x14ac:dyDescent="0.25">
      <c r="E40887" s="113"/>
      <c r="H40887" s="133"/>
      <c r="T40887" s="133"/>
      <c r="X40887" s="131"/>
      <c r="Y40887" s="133"/>
      <c r="AJ40887" s="133"/>
      <c r="AO40887" s="135"/>
      <c r="AP40887" s="135"/>
      <c r="BJ40887" s="136"/>
    </row>
    <row r="40888" spans="5:62" ht="14.25" customHeight="1" x14ac:dyDescent="0.25">
      <c r="E40888" s="113"/>
      <c r="H40888" s="133"/>
      <c r="T40888" s="133"/>
      <c r="X40888" s="131"/>
      <c r="Y40888" s="133"/>
      <c r="AJ40888" s="133"/>
      <c r="AO40888" s="135"/>
      <c r="AP40888" s="135"/>
      <c r="BJ40888" s="136"/>
    </row>
    <row r="40889" spans="5:62" ht="14.25" customHeight="1" x14ac:dyDescent="0.25">
      <c r="E40889" s="113"/>
      <c r="H40889" s="133"/>
      <c r="T40889" s="133"/>
      <c r="X40889" s="131"/>
      <c r="Y40889" s="133"/>
      <c r="AJ40889" s="133"/>
      <c r="AO40889" s="135"/>
      <c r="AP40889" s="135"/>
      <c r="BJ40889" s="136"/>
    </row>
    <row r="40890" spans="5:62" ht="14.25" customHeight="1" x14ac:dyDescent="0.25">
      <c r="E40890" s="113"/>
      <c r="H40890" s="133"/>
      <c r="T40890" s="133"/>
      <c r="X40890" s="131"/>
      <c r="Y40890" s="133"/>
      <c r="AJ40890" s="133"/>
      <c r="AO40890" s="135"/>
      <c r="AP40890" s="135"/>
      <c r="BJ40890" s="136"/>
    </row>
    <row r="40891" spans="5:62" ht="14.25" customHeight="1" x14ac:dyDescent="0.25">
      <c r="E40891" s="113"/>
      <c r="H40891" s="133"/>
      <c r="T40891" s="133"/>
      <c r="X40891" s="131"/>
      <c r="Y40891" s="133"/>
      <c r="AJ40891" s="133"/>
      <c r="AO40891" s="135"/>
      <c r="AP40891" s="135"/>
      <c r="BJ40891" s="136"/>
    </row>
    <row r="40892" spans="5:62" ht="14.25" customHeight="1" x14ac:dyDescent="0.25">
      <c r="E40892" s="113"/>
      <c r="H40892" s="133"/>
      <c r="T40892" s="133"/>
      <c r="X40892" s="131"/>
      <c r="Y40892" s="133"/>
      <c r="AJ40892" s="133"/>
      <c r="AO40892" s="135"/>
      <c r="AP40892" s="135"/>
      <c r="BJ40892" s="136"/>
    </row>
    <row r="40893" spans="5:62" ht="14.25" customHeight="1" x14ac:dyDescent="0.25">
      <c r="E40893" s="113"/>
      <c r="H40893" s="133"/>
      <c r="T40893" s="133"/>
      <c r="X40893" s="131"/>
      <c r="Y40893" s="133"/>
      <c r="AJ40893" s="133"/>
      <c r="AO40893" s="135"/>
      <c r="AP40893" s="135"/>
      <c r="BJ40893" s="136"/>
    </row>
    <row r="40894" spans="5:62" ht="14.25" customHeight="1" x14ac:dyDescent="0.25">
      <c r="E40894" s="113"/>
      <c r="H40894" s="133"/>
      <c r="T40894" s="133"/>
      <c r="X40894" s="131"/>
      <c r="Y40894" s="133"/>
      <c r="AJ40894" s="133"/>
      <c r="AO40894" s="135"/>
      <c r="AP40894" s="135"/>
      <c r="BJ40894" s="136"/>
    </row>
    <row r="40895" spans="5:62" ht="14.25" customHeight="1" x14ac:dyDescent="0.25">
      <c r="E40895" s="113"/>
      <c r="H40895" s="133"/>
      <c r="T40895" s="133"/>
      <c r="X40895" s="131"/>
      <c r="Y40895" s="133"/>
      <c r="AJ40895" s="133"/>
      <c r="AO40895" s="135"/>
      <c r="AP40895" s="135"/>
      <c r="BJ40895" s="136"/>
    </row>
    <row r="40896" spans="5:62" ht="14.25" customHeight="1" x14ac:dyDescent="0.25">
      <c r="E40896" s="113"/>
      <c r="H40896" s="133"/>
      <c r="T40896" s="133"/>
      <c r="X40896" s="131"/>
      <c r="Y40896" s="133"/>
      <c r="AJ40896" s="133"/>
      <c r="AO40896" s="135"/>
      <c r="AP40896" s="135"/>
      <c r="BJ40896" s="136"/>
    </row>
    <row r="40897" spans="5:62" ht="14.25" customHeight="1" x14ac:dyDescent="0.25">
      <c r="E40897" s="113"/>
      <c r="H40897" s="133"/>
      <c r="T40897" s="133"/>
      <c r="X40897" s="131"/>
      <c r="Y40897" s="133"/>
      <c r="AJ40897" s="133"/>
      <c r="AO40897" s="135"/>
      <c r="AP40897" s="135"/>
      <c r="BJ40897" s="136"/>
    </row>
    <row r="40898" spans="5:62" ht="14.25" customHeight="1" x14ac:dyDescent="0.25">
      <c r="E40898" s="113"/>
      <c r="H40898" s="133"/>
      <c r="T40898" s="133"/>
      <c r="X40898" s="131"/>
      <c r="Y40898" s="133"/>
      <c r="AJ40898" s="133"/>
      <c r="AO40898" s="135"/>
      <c r="AP40898" s="135"/>
      <c r="BJ40898" s="136"/>
    </row>
    <row r="40899" spans="5:62" ht="14.25" customHeight="1" x14ac:dyDescent="0.25">
      <c r="E40899" s="113"/>
      <c r="H40899" s="133"/>
      <c r="T40899" s="133"/>
      <c r="X40899" s="131"/>
      <c r="Y40899" s="133"/>
      <c r="AJ40899" s="133"/>
      <c r="AO40899" s="135"/>
      <c r="AP40899" s="135"/>
      <c r="BJ40899" s="136"/>
    </row>
    <row r="40900" spans="5:62" ht="14.25" customHeight="1" x14ac:dyDescent="0.25">
      <c r="E40900" s="113"/>
      <c r="H40900" s="133"/>
      <c r="T40900" s="133"/>
      <c r="X40900" s="131"/>
      <c r="Y40900" s="133"/>
      <c r="AJ40900" s="133"/>
      <c r="AO40900" s="135"/>
      <c r="AP40900" s="135"/>
      <c r="BJ40900" s="136"/>
    </row>
    <row r="40901" spans="5:62" ht="14.25" customHeight="1" x14ac:dyDescent="0.25">
      <c r="E40901" s="113"/>
      <c r="H40901" s="133"/>
      <c r="T40901" s="133"/>
      <c r="X40901" s="131"/>
      <c r="Y40901" s="133"/>
      <c r="AJ40901" s="133"/>
      <c r="AO40901" s="135"/>
      <c r="AP40901" s="135"/>
      <c r="BJ40901" s="136"/>
    </row>
    <row r="40902" spans="5:62" ht="14.25" customHeight="1" x14ac:dyDescent="0.25">
      <c r="E40902" s="113"/>
      <c r="H40902" s="133"/>
      <c r="T40902" s="133"/>
      <c r="X40902" s="131"/>
      <c r="Y40902" s="133"/>
      <c r="AJ40902" s="133"/>
      <c r="AO40902" s="135"/>
      <c r="AP40902" s="135"/>
      <c r="BJ40902" s="136"/>
    </row>
    <row r="40903" spans="5:62" ht="14.25" customHeight="1" x14ac:dyDescent="0.25">
      <c r="E40903" s="113"/>
      <c r="H40903" s="133"/>
      <c r="T40903" s="133"/>
      <c r="X40903" s="131"/>
      <c r="Y40903" s="133"/>
      <c r="AJ40903" s="133"/>
      <c r="AO40903" s="135"/>
      <c r="AP40903" s="135"/>
      <c r="BJ40903" s="136"/>
    </row>
    <row r="40904" spans="5:62" ht="14.25" customHeight="1" x14ac:dyDescent="0.25">
      <c r="E40904" s="113"/>
      <c r="H40904" s="133"/>
      <c r="T40904" s="133"/>
      <c r="X40904" s="131"/>
      <c r="Y40904" s="133"/>
      <c r="AJ40904" s="133"/>
      <c r="AO40904" s="135"/>
      <c r="AP40904" s="135"/>
      <c r="BJ40904" s="136"/>
    </row>
    <row r="40905" spans="5:62" ht="14.25" customHeight="1" x14ac:dyDescent="0.25">
      <c r="E40905" s="113"/>
      <c r="H40905" s="133"/>
      <c r="T40905" s="133"/>
      <c r="X40905" s="131"/>
      <c r="Y40905" s="133"/>
      <c r="AJ40905" s="133"/>
      <c r="AO40905" s="135"/>
      <c r="AP40905" s="135"/>
      <c r="BJ40905" s="136"/>
    </row>
    <row r="40906" spans="5:62" ht="14.25" customHeight="1" x14ac:dyDescent="0.25">
      <c r="E40906" s="113"/>
      <c r="H40906" s="133"/>
      <c r="T40906" s="133"/>
      <c r="X40906" s="131"/>
      <c r="Y40906" s="133"/>
      <c r="AJ40906" s="133"/>
      <c r="AO40906" s="135"/>
      <c r="AP40906" s="135"/>
      <c r="BJ40906" s="136"/>
    </row>
    <row r="40907" spans="5:62" ht="14.25" customHeight="1" x14ac:dyDescent="0.25">
      <c r="E40907" s="113"/>
      <c r="H40907" s="133"/>
      <c r="T40907" s="133"/>
      <c r="X40907" s="131"/>
      <c r="Y40907" s="133"/>
      <c r="AJ40907" s="133"/>
      <c r="AO40907" s="135"/>
      <c r="AP40907" s="135"/>
      <c r="BJ40907" s="136"/>
    </row>
    <row r="40908" spans="5:62" ht="14.25" customHeight="1" x14ac:dyDescent="0.25">
      <c r="E40908" s="113"/>
      <c r="H40908" s="133"/>
      <c r="T40908" s="133"/>
      <c r="X40908" s="131"/>
      <c r="Y40908" s="133"/>
      <c r="AJ40908" s="133"/>
      <c r="AO40908" s="135"/>
      <c r="AP40908" s="135"/>
      <c r="BJ40908" s="136"/>
    </row>
    <row r="40909" spans="5:62" ht="14.25" customHeight="1" x14ac:dyDescent="0.25">
      <c r="E40909" s="113"/>
      <c r="H40909" s="133"/>
      <c r="T40909" s="133"/>
      <c r="X40909" s="131"/>
      <c r="Y40909" s="133"/>
      <c r="AJ40909" s="133"/>
      <c r="AO40909" s="135"/>
      <c r="AP40909" s="135"/>
      <c r="BJ40909" s="136"/>
    </row>
    <row r="40910" spans="5:62" ht="14.25" customHeight="1" x14ac:dyDescent="0.25">
      <c r="E40910" s="113"/>
      <c r="H40910" s="133"/>
      <c r="T40910" s="133"/>
      <c r="X40910" s="131"/>
      <c r="Y40910" s="133"/>
      <c r="AJ40910" s="133"/>
      <c r="AO40910" s="135"/>
      <c r="AP40910" s="135"/>
      <c r="BJ40910" s="136"/>
    </row>
    <row r="40911" spans="5:62" ht="14.25" customHeight="1" x14ac:dyDescent="0.25">
      <c r="E40911" s="113"/>
      <c r="H40911" s="133"/>
      <c r="T40911" s="133"/>
      <c r="X40911" s="131"/>
      <c r="Y40911" s="133"/>
      <c r="AJ40911" s="133"/>
      <c r="AO40911" s="135"/>
      <c r="AP40911" s="135"/>
      <c r="BJ40911" s="136"/>
    </row>
    <row r="40912" spans="5:62" ht="14.25" customHeight="1" x14ac:dyDescent="0.25">
      <c r="E40912" s="113"/>
      <c r="H40912" s="133"/>
      <c r="T40912" s="133"/>
      <c r="X40912" s="131"/>
      <c r="Y40912" s="133"/>
      <c r="AJ40912" s="133"/>
      <c r="AO40912" s="135"/>
      <c r="AP40912" s="135"/>
      <c r="BJ40912" s="136"/>
    </row>
    <row r="40913" spans="5:62" ht="14.25" customHeight="1" x14ac:dyDescent="0.25">
      <c r="E40913" s="113"/>
      <c r="H40913" s="133"/>
      <c r="T40913" s="133"/>
      <c r="X40913" s="131"/>
      <c r="Y40913" s="133"/>
      <c r="AJ40913" s="133"/>
      <c r="AO40913" s="135"/>
      <c r="AP40913" s="135"/>
      <c r="BJ40913" s="136"/>
    </row>
    <row r="40914" spans="5:62" ht="14.25" customHeight="1" x14ac:dyDescent="0.25">
      <c r="E40914" s="113"/>
      <c r="H40914" s="133"/>
      <c r="T40914" s="133"/>
      <c r="X40914" s="131"/>
      <c r="Y40914" s="133"/>
      <c r="AJ40914" s="133"/>
      <c r="AO40914" s="135"/>
      <c r="AP40914" s="135"/>
      <c r="BJ40914" s="136"/>
    </row>
    <row r="40915" spans="5:62" ht="14.25" customHeight="1" x14ac:dyDescent="0.25">
      <c r="E40915" s="113"/>
      <c r="H40915" s="133"/>
      <c r="T40915" s="133"/>
      <c r="X40915" s="131"/>
      <c r="Y40915" s="133"/>
      <c r="AJ40915" s="133"/>
      <c r="AO40915" s="135"/>
      <c r="AP40915" s="135"/>
      <c r="BJ40915" s="136"/>
    </row>
    <row r="40916" spans="5:62" ht="14.25" customHeight="1" x14ac:dyDescent="0.25">
      <c r="E40916" s="113"/>
      <c r="H40916" s="133"/>
      <c r="T40916" s="133"/>
      <c r="X40916" s="131"/>
      <c r="Y40916" s="133"/>
      <c r="AJ40916" s="133"/>
      <c r="AO40916" s="135"/>
      <c r="AP40916" s="135"/>
      <c r="BJ40916" s="136"/>
    </row>
    <row r="40917" spans="5:62" ht="14.25" customHeight="1" x14ac:dyDescent="0.25">
      <c r="E40917" s="113"/>
      <c r="H40917" s="133"/>
      <c r="T40917" s="133"/>
      <c r="X40917" s="131"/>
      <c r="Y40917" s="133"/>
      <c r="AJ40917" s="133"/>
      <c r="AO40917" s="135"/>
      <c r="AP40917" s="135"/>
      <c r="BJ40917" s="136"/>
    </row>
    <row r="40918" spans="5:62" ht="14.25" customHeight="1" x14ac:dyDescent="0.25">
      <c r="E40918" s="113"/>
      <c r="H40918" s="133"/>
      <c r="T40918" s="133"/>
      <c r="X40918" s="131"/>
      <c r="Y40918" s="133"/>
      <c r="AJ40918" s="133"/>
      <c r="AO40918" s="135"/>
      <c r="AP40918" s="135"/>
      <c r="BJ40918" s="136"/>
    </row>
    <row r="40919" spans="5:62" ht="14.25" customHeight="1" x14ac:dyDescent="0.25">
      <c r="E40919" s="113"/>
      <c r="H40919" s="133"/>
      <c r="T40919" s="133"/>
      <c r="X40919" s="131"/>
      <c r="Y40919" s="133"/>
      <c r="AJ40919" s="133"/>
      <c r="AO40919" s="135"/>
      <c r="AP40919" s="135"/>
      <c r="BJ40919" s="136"/>
    </row>
    <row r="40920" spans="5:62" ht="14.25" customHeight="1" x14ac:dyDescent="0.25">
      <c r="E40920" s="113"/>
      <c r="H40920" s="133"/>
      <c r="T40920" s="133"/>
      <c r="X40920" s="131"/>
      <c r="Y40920" s="133"/>
      <c r="AJ40920" s="133"/>
      <c r="AO40920" s="135"/>
      <c r="AP40920" s="135"/>
      <c r="BJ40920" s="136"/>
    </row>
    <row r="40921" spans="5:62" ht="14.25" customHeight="1" x14ac:dyDescent="0.25">
      <c r="E40921" s="113"/>
      <c r="H40921" s="133"/>
      <c r="T40921" s="133"/>
      <c r="X40921" s="131"/>
      <c r="Y40921" s="133"/>
      <c r="AJ40921" s="133"/>
      <c r="AO40921" s="135"/>
      <c r="AP40921" s="135"/>
      <c r="BJ40921" s="136"/>
    </row>
    <row r="40922" spans="5:62" ht="14.25" customHeight="1" x14ac:dyDescent="0.25">
      <c r="E40922" s="113"/>
      <c r="H40922" s="133"/>
      <c r="T40922" s="133"/>
      <c r="X40922" s="131"/>
      <c r="Y40922" s="133"/>
      <c r="AJ40922" s="133"/>
      <c r="AO40922" s="135"/>
      <c r="AP40922" s="135"/>
      <c r="BJ40922" s="136"/>
    </row>
    <row r="40923" spans="5:62" ht="14.25" customHeight="1" x14ac:dyDescent="0.25">
      <c r="E40923" s="113"/>
      <c r="H40923" s="133"/>
      <c r="T40923" s="133"/>
      <c r="X40923" s="131"/>
      <c r="Y40923" s="133"/>
      <c r="AJ40923" s="133"/>
      <c r="AO40923" s="135"/>
      <c r="AP40923" s="135"/>
      <c r="BJ40923" s="136"/>
    </row>
    <row r="40924" spans="5:62" ht="14.25" customHeight="1" x14ac:dyDescent="0.25">
      <c r="E40924" s="113"/>
      <c r="H40924" s="133"/>
      <c r="T40924" s="133"/>
      <c r="X40924" s="131"/>
      <c r="Y40924" s="133"/>
      <c r="AJ40924" s="133"/>
      <c r="AO40924" s="135"/>
      <c r="AP40924" s="135"/>
      <c r="BJ40924" s="136"/>
    </row>
    <row r="40925" spans="5:62" ht="14.25" customHeight="1" x14ac:dyDescent="0.25">
      <c r="E40925" s="113"/>
      <c r="H40925" s="133"/>
      <c r="T40925" s="133"/>
      <c r="X40925" s="131"/>
      <c r="Y40925" s="133"/>
      <c r="AJ40925" s="133"/>
      <c r="AO40925" s="135"/>
      <c r="AP40925" s="135"/>
      <c r="BJ40925" s="136"/>
    </row>
    <row r="40926" spans="5:62" ht="14.25" customHeight="1" x14ac:dyDescent="0.25">
      <c r="E40926" s="113"/>
      <c r="H40926" s="133"/>
      <c r="T40926" s="133"/>
      <c r="X40926" s="131"/>
      <c r="Y40926" s="133"/>
      <c r="AJ40926" s="133"/>
      <c r="AO40926" s="135"/>
      <c r="AP40926" s="135"/>
      <c r="BJ40926" s="136"/>
    </row>
    <row r="40927" spans="5:62" ht="14.25" customHeight="1" x14ac:dyDescent="0.25">
      <c r="E40927" s="113"/>
      <c r="H40927" s="133"/>
      <c r="T40927" s="133"/>
      <c r="X40927" s="131"/>
      <c r="Y40927" s="133"/>
      <c r="AJ40927" s="133"/>
      <c r="AO40927" s="135"/>
      <c r="AP40927" s="135"/>
      <c r="BJ40927" s="136"/>
    </row>
    <row r="40928" spans="5:62" ht="14.25" customHeight="1" x14ac:dyDescent="0.25">
      <c r="E40928" s="113"/>
      <c r="H40928" s="133"/>
      <c r="T40928" s="133"/>
      <c r="X40928" s="131"/>
      <c r="Y40928" s="133"/>
      <c r="AJ40928" s="133"/>
      <c r="AO40928" s="135"/>
      <c r="AP40928" s="135"/>
      <c r="BJ40928" s="136"/>
    </row>
    <row r="40929" spans="5:62" ht="14.25" customHeight="1" x14ac:dyDescent="0.25">
      <c r="E40929" s="113"/>
      <c r="H40929" s="133"/>
      <c r="T40929" s="133"/>
      <c r="X40929" s="131"/>
      <c r="Y40929" s="133"/>
      <c r="AJ40929" s="133"/>
      <c r="AO40929" s="135"/>
      <c r="AP40929" s="135"/>
      <c r="BJ40929" s="136"/>
    </row>
    <row r="40930" spans="5:62" ht="14.25" customHeight="1" x14ac:dyDescent="0.25">
      <c r="E40930" s="113"/>
      <c r="H40930" s="133"/>
      <c r="T40930" s="133"/>
      <c r="X40930" s="131"/>
      <c r="Y40930" s="133"/>
      <c r="AJ40930" s="133"/>
      <c r="AO40930" s="135"/>
      <c r="AP40930" s="135"/>
      <c r="BJ40930" s="136"/>
    </row>
    <row r="40931" spans="5:62" ht="14.25" customHeight="1" x14ac:dyDescent="0.25">
      <c r="E40931" s="113"/>
      <c r="H40931" s="133"/>
      <c r="T40931" s="133"/>
      <c r="X40931" s="131"/>
      <c r="Y40931" s="133"/>
      <c r="AJ40931" s="133"/>
      <c r="AO40931" s="135"/>
      <c r="AP40931" s="135"/>
      <c r="BJ40931" s="136"/>
    </row>
    <row r="40932" spans="5:62" ht="14.25" customHeight="1" x14ac:dyDescent="0.25">
      <c r="E40932" s="113"/>
      <c r="H40932" s="133"/>
      <c r="T40932" s="133"/>
      <c r="X40932" s="131"/>
      <c r="Y40932" s="133"/>
      <c r="AJ40932" s="133"/>
      <c r="AO40932" s="135"/>
      <c r="AP40932" s="135"/>
      <c r="BJ40932" s="136"/>
    </row>
    <row r="40933" spans="5:62" ht="14.25" customHeight="1" x14ac:dyDescent="0.25">
      <c r="E40933" s="113"/>
      <c r="H40933" s="133"/>
      <c r="T40933" s="133"/>
      <c r="X40933" s="131"/>
      <c r="Y40933" s="133"/>
      <c r="AJ40933" s="133"/>
      <c r="AO40933" s="135"/>
      <c r="AP40933" s="135"/>
      <c r="BJ40933" s="136"/>
    </row>
    <row r="40934" spans="5:62" ht="14.25" customHeight="1" x14ac:dyDescent="0.25">
      <c r="E40934" s="113"/>
      <c r="H40934" s="133"/>
      <c r="T40934" s="133"/>
      <c r="X40934" s="131"/>
      <c r="Y40934" s="133"/>
      <c r="AJ40934" s="133"/>
      <c r="AO40934" s="135"/>
      <c r="AP40934" s="135"/>
      <c r="BJ40934" s="136"/>
    </row>
    <row r="40935" spans="5:62" ht="14.25" customHeight="1" x14ac:dyDescent="0.25">
      <c r="E40935" s="113"/>
      <c r="H40935" s="133"/>
      <c r="T40935" s="133"/>
      <c r="X40935" s="131"/>
      <c r="Y40935" s="133"/>
      <c r="AJ40935" s="133"/>
      <c r="AO40935" s="135"/>
      <c r="AP40935" s="135"/>
      <c r="BJ40935" s="136"/>
    </row>
    <row r="40936" spans="5:62" ht="14.25" customHeight="1" x14ac:dyDescent="0.25">
      <c r="E40936" s="113"/>
      <c r="H40936" s="133"/>
      <c r="T40936" s="133"/>
      <c r="X40936" s="131"/>
      <c r="Y40936" s="133"/>
      <c r="AJ40936" s="133"/>
      <c r="AO40936" s="135"/>
      <c r="AP40936" s="135"/>
      <c r="BJ40936" s="136"/>
    </row>
    <row r="40937" spans="5:62" ht="14.25" customHeight="1" x14ac:dyDescent="0.25">
      <c r="E40937" s="113"/>
      <c r="H40937" s="133"/>
      <c r="T40937" s="133"/>
      <c r="X40937" s="131"/>
      <c r="Y40937" s="133"/>
      <c r="AJ40937" s="133"/>
      <c r="AO40937" s="135"/>
      <c r="AP40937" s="135"/>
      <c r="BJ40937" s="136"/>
    </row>
    <row r="40938" spans="5:62" ht="14.25" customHeight="1" x14ac:dyDescent="0.25">
      <c r="E40938" s="113"/>
      <c r="H40938" s="133"/>
      <c r="T40938" s="133"/>
      <c r="X40938" s="131"/>
      <c r="Y40938" s="133"/>
      <c r="AJ40938" s="133"/>
      <c r="AO40938" s="135"/>
      <c r="AP40938" s="135"/>
      <c r="BJ40938" s="136"/>
    </row>
    <row r="40939" spans="5:62" ht="14.25" customHeight="1" x14ac:dyDescent="0.25">
      <c r="E40939" s="113"/>
      <c r="H40939" s="133"/>
      <c r="T40939" s="133"/>
      <c r="X40939" s="131"/>
      <c r="Y40939" s="133"/>
      <c r="AJ40939" s="133"/>
      <c r="AO40939" s="135"/>
      <c r="AP40939" s="135"/>
      <c r="BJ40939" s="136"/>
    </row>
    <row r="40940" spans="5:62" ht="14.25" customHeight="1" x14ac:dyDescent="0.25">
      <c r="E40940" s="113"/>
      <c r="H40940" s="133"/>
      <c r="T40940" s="133"/>
      <c r="X40940" s="131"/>
      <c r="Y40940" s="133"/>
      <c r="AJ40940" s="133"/>
      <c r="AO40940" s="135"/>
      <c r="AP40940" s="135"/>
      <c r="BJ40940" s="136"/>
    </row>
    <row r="40941" spans="5:62" ht="14.25" customHeight="1" x14ac:dyDescent="0.25">
      <c r="E40941" s="113"/>
      <c r="H40941" s="133"/>
      <c r="T40941" s="133"/>
      <c r="X40941" s="131"/>
      <c r="Y40941" s="133"/>
      <c r="AJ40941" s="133"/>
      <c r="AO40941" s="135"/>
      <c r="AP40941" s="135"/>
      <c r="BJ40941" s="136"/>
    </row>
    <row r="40942" spans="5:62" ht="14.25" customHeight="1" x14ac:dyDescent="0.25">
      <c r="E40942" s="113"/>
      <c r="H40942" s="133"/>
      <c r="T40942" s="133"/>
      <c r="X40942" s="131"/>
      <c r="Y40942" s="133"/>
      <c r="AJ40942" s="133"/>
      <c r="AO40942" s="135"/>
      <c r="AP40942" s="135"/>
      <c r="BJ40942" s="136"/>
    </row>
    <row r="40943" spans="5:62" ht="14.25" customHeight="1" x14ac:dyDescent="0.25">
      <c r="E40943" s="113"/>
      <c r="H40943" s="133"/>
      <c r="T40943" s="133"/>
      <c r="X40943" s="131"/>
      <c r="Y40943" s="133"/>
      <c r="AJ40943" s="133"/>
      <c r="AO40943" s="135"/>
      <c r="AP40943" s="135"/>
      <c r="BJ40943" s="136"/>
    </row>
    <row r="40944" spans="5:62" ht="14.25" customHeight="1" x14ac:dyDescent="0.25">
      <c r="E40944" s="113"/>
      <c r="H40944" s="133"/>
      <c r="T40944" s="133"/>
      <c r="X40944" s="131"/>
      <c r="Y40944" s="133"/>
      <c r="AJ40944" s="133"/>
      <c r="AO40944" s="135"/>
      <c r="AP40944" s="135"/>
      <c r="BJ40944" s="136"/>
    </row>
    <row r="40945" spans="5:62" ht="14.25" customHeight="1" x14ac:dyDescent="0.25">
      <c r="E40945" s="113"/>
      <c r="H40945" s="133"/>
      <c r="T40945" s="133"/>
      <c r="X40945" s="131"/>
      <c r="Y40945" s="133"/>
      <c r="AJ40945" s="133"/>
      <c r="AO40945" s="135"/>
      <c r="AP40945" s="135"/>
      <c r="BJ40945" s="136"/>
    </row>
    <row r="40946" spans="5:62" ht="14.25" customHeight="1" x14ac:dyDescent="0.25">
      <c r="E40946" s="113"/>
      <c r="H40946" s="133"/>
      <c r="T40946" s="133"/>
      <c r="X40946" s="131"/>
      <c r="Y40946" s="133"/>
      <c r="AJ40946" s="133"/>
      <c r="AO40946" s="135"/>
      <c r="AP40946" s="135"/>
      <c r="BJ40946" s="136"/>
    </row>
    <row r="40947" spans="5:62" ht="14.25" customHeight="1" x14ac:dyDescent="0.25">
      <c r="E40947" s="113"/>
      <c r="H40947" s="133"/>
      <c r="T40947" s="133"/>
      <c r="X40947" s="131"/>
      <c r="Y40947" s="133"/>
      <c r="AJ40947" s="133"/>
      <c r="AO40947" s="135"/>
      <c r="AP40947" s="135"/>
      <c r="BJ40947" s="136"/>
    </row>
    <row r="40948" spans="5:62" ht="14.25" customHeight="1" x14ac:dyDescent="0.25">
      <c r="E40948" s="113"/>
      <c r="H40948" s="133"/>
      <c r="T40948" s="133"/>
      <c r="X40948" s="131"/>
      <c r="Y40948" s="133"/>
      <c r="AJ40948" s="133"/>
      <c r="AO40948" s="135"/>
      <c r="AP40948" s="135"/>
      <c r="BJ40948" s="136"/>
    </row>
    <row r="40949" spans="5:62" ht="14.25" customHeight="1" x14ac:dyDescent="0.25">
      <c r="E40949" s="113"/>
      <c r="H40949" s="133"/>
      <c r="T40949" s="133"/>
      <c r="X40949" s="131"/>
      <c r="Y40949" s="133"/>
      <c r="AJ40949" s="133"/>
      <c r="AO40949" s="135"/>
      <c r="AP40949" s="135"/>
      <c r="BJ40949" s="136"/>
    </row>
    <row r="40950" spans="5:62" ht="14.25" customHeight="1" x14ac:dyDescent="0.25">
      <c r="E40950" s="113"/>
      <c r="H40950" s="133"/>
      <c r="T40950" s="133"/>
      <c r="X40950" s="131"/>
      <c r="Y40950" s="133"/>
      <c r="AJ40950" s="133"/>
      <c r="AO40950" s="135"/>
      <c r="AP40950" s="135"/>
      <c r="BJ40950" s="136"/>
    </row>
    <row r="40951" spans="5:62" ht="14.25" customHeight="1" x14ac:dyDescent="0.25">
      <c r="E40951" s="113"/>
      <c r="H40951" s="133"/>
      <c r="T40951" s="133"/>
      <c r="X40951" s="131"/>
      <c r="Y40951" s="133"/>
      <c r="AJ40951" s="133"/>
      <c r="AO40951" s="135"/>
      <c r="AP40951" s="135"/>
      <c r="BJ40951" s="136"/>
    </row>
    <row r="40952" spans="5:62" ht="14.25" customHeight="1" x14ac:dyDescent="0.25">
      <c r="E40952" s="113"/>
      <c r="H40952" s="133"/>
      <c r="T40952" s="133"/>
      <c r="X40952" s="131"/>
      <c r="Y40952" s="133"/>
      <c r="AJ40952" s="133"/>
      <c r="AO40952" s="135"/>
      <c r="AP40952" s="135"/>
      <c r="BJ40952" s="136"/>
    </row>
    <row r="40953" spans="5:62" ht="14.25" customHeight="1" x14ac:dyDescent="0.25">
      <c r="E40953" s="113"/>
      <c r="H40953" s="133"/>
      <c r="T40953" s="133"/>
      <c r="X40953" s="131"/>
      <c r="Y40953" s="133"/>
      <c r="AJ40953" s="133"/>
      <c r="AO40953" s="135"/>
      <c r="AP40953" s="135"/>
      <c r="BJ40953" s="136"/>
    </row>
    <row r="40954" spans="5:62" ht="14.25" customHeight="1" x14ac:dyDescent="0.25">
      <c r="E40954" s="113"/>
      <c r="H40954" s="133"/>
      <c r="T40954" s="133"/>
      <c r="X40954" s="131"/>
      <c r="Y40954" s="133"/>
      <c r="AJ40954" s="133"/>
      <c r="AO40954" s="135"/>
      <c r="AP40954" s="135"/>
      <c r="BJ40954" s="136"/>
    </row>
    <row r="40955" spans="5:62" ht="14.25" customHeight="1" x14ac:dyDescent="0.25">
      <c r="E40955" s="113"/>
      <c r="H40955" s="133"/>
      <c r="T40955" s="133"/>
      <c r="X40955" s="131"/>
      <c r="Y40955" s="133"/>
      <c r="AJ40955" s="133"/>
      <c r="AO40955" s="135"/>
      <c r="AP40955" s="135"/>
      <c r="BJ40955" s="136"/>
    </row>
    <row r="40956" spans="5:62" ht="14.25" customHeight="1" x14ac:dyDescent="0.25">
      <c r="E40956" s="113"/>
      <c r="H40956" s="133"/>
      <c r="T40956" s="133"/>
      <c r="X40956" s="131"/>
      <c r="Y40956" s="133"/>
      <c r="AJ40956" s="133"/>
      <c r="AO40956" s="135"/>
      <c r="AP40956" s="135"/>
      <c r="BJ40956" s="136"/>
    </row>
    <row r="40957" spans="5:62" ht="14.25" customHeight="1" x14ac:dyDescent="0.25">
      <c r="E40957" s="113"/>
      <c r="H40957" s="133"/>
      <c r="T40957" s="133"/>
      <c r="X40957" s="131"/>
      <c r="Y40957" s="133"/>
      <c r="AJ40957" s="133"/>
      <c r="AO40957" s="135"/>
      <c r="AP40957" s="135"/>
      <c r="BJ40957" s="136"/>
    </row>
    <row r="40958" spans="5:62" ht="14.25" customHeight="1" x14ac:dyDescent="0.25">
      <c r="E40958" s="113"/>
      <c r="H40958" s="133"/>
      <c r="T40958" s="133"/>
      <c r="X40958" s="131"/>
      <c r="Y40958" s="133"/>
      <c r="AJ40958" s="133"/>
      <c r="AO40958" s="135"/>
      <c r="AP40958" s="135"/>
      <c r="BJ40958" s="136"/>
    </row>
    <row r="40959" spans="5:62" ht="14.25" customHeight="1" x14ac:dyDescent="0.25">
      <c r="E40959" s="113"/>
      <c r="H40959" s="133"/>
      <c r="T40959" s="133"/>
      <c r="X40959" s="131"/>
      <c r="Y40959" s="133"/>
      <c r="AJ40959" s="133"/>
      <c r="AO40959" s="135"/>
      <c r="AP40959" s="135"/>
      <c r="BJ40959" s="136"/>
    </row>
    <row r="40960" spans="5:62" ht="14.25" customHeight="1" x14ac:dyDescent="0.25">
      <c r="E40960" s="113"/>
      <c r="H40960" s="133"/>
      <c r="T40960" s="133"/>
      <c r="X40960" s="131"/>
      <c r="Y40960" s="133"/>
      <c r="AJ40960" s="133"/>
      <c r="AO40960" s="135"/>
      <c r="AP40960" s="135"/>
      <c r="BJ40960" s="136"/>
    </row>
    <row r="40961" spans="5:62" ht="14.25" customHeight="1" x14ac:dyDescent="0.25">
      <c r="E40961" s="113"/>
      <c r="H40961" s="133"/>
      <c r="T40961" s="133"/>
      <c r="X40961" s="131"/>
      <c r="Y40961" s="133"/>
      <c r="AJ40961" s="133"/>
      <c r="AO40961" s="135"/>
      <c r="AP40961" s="135"/>
      <c r="BJ40961" s="136"/>
    </row>
    <row r="40962" spans="5:62" ht="14.25" customHeight="1" x14ac:dyDescent="0.25">
      <c r="E40962" s="113"/>
      <c r="H40962" s="133"/>
      <c r="T40962" s="133"/>
      <c r="X40962" s="131"/>
      <c r="Y40962" s="133"/>
      <c r="AJ40962" s="133"/>
      <c r="AO40962" s="135"/>
      <c r="AP40962" s="135"/>
      <c r="BJ40962" s="136"/>
    </row>
    <row r="40963" spans="5:62" ht="14.25" customHeight="1" x14ac:dyDescent="0.25">
      <c r="E40963" s="113"/>
      <c r="H40963" s="133"/>
      <c r="T40963" s="133"/>
      <c r="X40963" s="131"/>
      <c r="Y40963" s="133"/>
      <c r="AJ40963" s="133"/>
      <c r="AO40963" s="135"/>
      <c r="AP40963" s="135"/>
      <c r="BJ40963" s="136"/>
    </row>
    <row r="40964" spans="5:62" ht="14.25" customHeight="1" x14ac:dyDescent="0.25">
      <c r="E40964" s="113"/>
      <c r="H40964" s="133"/>
      <c r="T40964" s="133"/>
      <c r="X40964" s="131"/>
      <c r="Y40964" s="133"/>
      <c r="AJ40964" s="133"/>
      <c r="AO40964" s="135"/>
      <c r="AP40964" s="135"/>
      <c r="BJ40964" s="136"/>
    </row>
    <row r="40965" spans="5:62" ht="14.25" customHeight="1" x14ac:dyDescent="0.25">
      <c r="E40965" s="113"/>
      <c r="H40965" s="133"/>
      <c r="T40965" s="133"/>
      <c r="X40965" s="131"/>
      <c r="Y40965" s="133"/>
      <c r="AJ40965" s="133"/>
      <c r="AO40965" s="135"/>
      <c r="AP40965" s="135"/>
      <c r="BJ40965" s="136"/>
    </row>
    <row r="40966" spans="5:62" ht="14.25" customHeight="1" x14ac:dyDescent="0.25">
      <c r="E40966" s="113"/>
      <c r="H40966" s="133"/>
      <c r="T40966" s="133"/>
      <c r="X40966" s="131"/>
      <c r="Y40966" s="133"/>
      <c r="AJ40966" s="133"/>
      <c r="AO40966" s="135"/>
      <c r="AP40966" s="135"/>
      <c r="BJ40966" s="136"/>
    </row>
    <row r="40967" spans="5:62" ht="14.25" customHeight="1" x14ac:dyDescent="0.25">
      <c r="E40967" s="113"/>
      <c r="H40967" s="133"/>
      <c r="T40967" s="133"/>
      <c r="X40967" s="131"/>
      <c r="Y40967" s="133"/>
      <c r="AJ40967" s="133"/>
      <c r="AO40967" s="135"/>
      <c r="AP40967" s="135"/>
      <c r="BJ40967" s="136"/>
    </row>
    <row r="40968" spans="5:62" ht="14.25" customHeight="1" x14ac:dyDescent="0.25">
      <c r="E40968" s="113"/>
      <c r="H40968" s="133"/>
      <c r="T40968" s="133"/>
      <c r="X40968" s="131"/>
      <c r="Y40968" s="133"/>
      <c r="AJ40968" s="133"/>
      <c r="AO40968" s="135"/>
      <c r="AP40968" s="135"/>
      <c r="BJ40968" s="136"/>
    </row>
    <row r="40969" spans="5:62" ht="14.25" customHeight="1" x14ac:dyDescent="0.25">
      <c r="E40969" s="113"/>
      <c r="H40969" s="133"/>
      <c r="T40969" s="133"/>
      <c r="X40969" s="131"/>
      <c r="Y40969" s="133"/>
      <c r="AJ40969" s="133"/>
      <c r="AO40969" s="135"/>
      <c r="AP40969" s="135"/>
      <c r="BJ40969" s="136"/>
    </row>
    <row r="40970" spans="5:62" ht="14.25" customHeight="1" x14ac:dyDescent="0.25">
      <c r="E40970" s="113"/>
      <c r="H40970" s="133"/>
      <c r="T40970" s="133"/>
      <c r="X40970" s="131"/>
      <c r="Y40970" s="133"/>
      <c r="AJ40970" s="133"/>
      <c r="AO40970" s="135"/>
      <c r="AP40970" s="135"/>
      <c r="BJ40970" s="136"/>
    </row>
    <row r="40971" spans="5:62" ht="14.25" customHeight="1" x14ac:dyDescent="0.25">
      <c r="E40971" s="113"/>
      <c r="H40971" s="133"/>
      <c r="T40971" s="133"/>
      <c r="X40971" s="131"/>
      <c r="Y40971" s="133"/>
      <c r="AJ40971" s="133"/>
      <c r="AO40971" s="135"/>
      <c r="AP40971" s="135"/>
      <c r="BJ40971" s="136"/>
    </row>
    <row r="40972" spans="5:62" ht="14.25" customHeight="1" x14ac:dyDescent="0.25">
      <c r="E40972" s="113"/>
      <c r="H40972" s="133"/>
      <c r="T40972" s="133"/>
      <c r="X40972" s="131"/>
      <c r="Y40972" s="133"/>
      <c r="AJ40972" s="133"/>
      <c r="AO40972" s="135"/>
      <c r="AP40972" s="135"/>
      <c r="BJ40972" s="136"/>
    </row>
    <row r="40973" spans="5:62" ht="14.25" customHeight="1" x14ac:dyDescent="0.25">
      <c r="E40973" s="113"/>
      <c r="H40973" s="133"/>
      <c r="T40973" s="133"/>
      <c r="X40973" s="131"/>
      <c r="Y40973" s="133"/>
      <c r="AJ40973" s="133"/>
      <c r="AO40973" s="135"/>
      <c r="AP40973" s="135"/>
      <c r="BJ40973" s="136"/>
    </row>
    <row r="40974" spans="5:62" ht="14.25" customHeight="1" x14ac:dyDescent="0.25">
      <c r="E40974" s="113"/>
      <c r="H40974" s="133"/>
      <c r="T40974" s="133"/>
      <c r="X40974" s="131"/>
      <c r="Y40974" s="133"/>
      <c r="AJ40974" s="133"/>
      <c r="AO40974" s="135"/>
      <c r="AP40974" s="135"/>
      <c r="BJ40974" s="136"/>
    </row>
    <row r="40975" spans="5:62" ht="14.25" customHeight="1" x14ac:dyDescent="0.25">
      <c r="E40975" s="113"/>
      <c r="H40975" s="133"/>
      <c r="T40975" s="133"/>
      <c r="X40975" s="131"/>
      <c r="Y40975" s="133"/>
      <c r="AJ40975" s="133"/>
      <c r="AO40975" s="135"/>
      <c r="AP40975" s="135"/>
      <c r="BJ40975" s="136"/>
    </row>
    <row r="40976" spans="5:62" ht="14.25" customHeight="1" x14ac:dyDescent="0.25">
      <c r="E40976" s="113"/>
      <c r="H40976" s="133"/>
      <c r="T40976" s="133"/>
      <c r="X40976" s="131"/>
      <c r="Y40976" s="133"/>
      <c r="AJ40976" s="133"/>
      <c r="AO40976" s="135"/>
      <c r="AP40976" s="135"/>
      <c r="BJ40976" s="136"/>
    </row>
    <row r="40977" spans="5:62" ht="14.25" customHeight="1" x14ac:dyDescent="0.25">
      <c r="E40977" s="113"/>
      <c r="H40977" s="133"/>
      <c r="T40977" s="133"/>
      <c r="X40977" s="131"/>
      <c r="Y40977" s="133"/>
      <c r="AJ40977" s="133"/>
      <c r="AO40977" s="135"/>
      <c r="AP40977" s="135"/>
      <c r="BJ40977" s="136"/>
    </row>
    <row r="40978" spans="5:62" ht="14.25" customHeight="1" x14ac:dyDescent="0.25">
      <c r="E40978" s="113"/>
      <c r="H40978" s="133"/>
      <c r="T40978" s="133"/>
      <c r="X40978" s="131"/>
      <c r="Y40978" s="133"/>
      <c r="AJ40978" s="133"/>
      <c r="AO40978" s="135"/>
      <c r="AP40978" s="135"/>
      <c r="BJ40978" s="136"/>
    </row>
    <row r="40979" spans="5:62" ht="14.25" customHeight="1" x14ac:dyDescent="0.25">
      <c r="E40979" s="113"/>
      <c r="H40979" s="133"/>
      <c r="T40979" s="133"/>
      <c r="X40979" s="131"/>
      <c r="Y40979" s="133"/>
      <c r="AJ40979" s="133"/>
      <c r="AO40979" s="135"/>
      <c r="AP40979" s="135"/>
      <c r="BJ40979" s="136"/>
    </row>
    <row r="40980" spans="5:62" ht="14.25" customHeight="1" x14ac:dyDescent="0.25">
      <c r="E40980" s="113"/>
      <c r="H40980" s="133"/>
      <c r="T40980" s="133"/>
      <c r="X40980" s="131"/>
      <c r="Y40980" s="133"/>
      <c r="AJ40980" s="133"/>
      <c r="AO40980" s="135"/>
      <c r="AP40980" s="135"/>
      <c r="BJ40980" s="136"/>
    </row>
    <row r="40981" spans="5:62" ht="14.25" customHeight="1" x14ac:dyDescent="0.25">
      <c r="E40981" s="113"/>
      <c r="H40981" s="133"/>
      <c r="T40981" s="133"/>
      <c r="X40981" s="131"/>
      <c r="Y40981" s="133"/>
      <c r="AJ40981" s="133"/>
      <c r="AO40981" s="135"/>
      <c r="AP40981" s="135"/>
      <c r="BJ40981" s="136"/>
    </row>
    <row r="40982" spans="5:62" ht="14.25" customHeight="1" x14ac:dyDescent="0.25">
      <c r="E40982" s="113"/>
      <c r="H40982" s="133"/>
      <c r="T40982" s="133"/>
      <c r="X40982" s="131"/>
      <c r="Y40982" s="133"/>
      <c r="AJ40982" s="133"/>
      <c r="AO40982" s="135"/>
      <c r="AP40982" s="135"/>
      <c r="BJ40982" s="136"/>
    </row>
    <row r="40983" spans="5:62" ht="14.25" customHeight="1" x14ac:dyDescent="0.25">
      <c r="E40983" s="113"/>
      <c r="H40983" s="133"/>
      <c r="T40983" s="133"/>
      <c r="X40983" s="131"/>
      <c r="Y40983" s="133"/>
      <c r="AJ40983" s="133"/>
      <c r="AO40983" s="135"/>
      <c r="AP40983" s="135"/>
      <c r="BJ40983" s="136"/>
    </row>
    <row r="40984" spans="5:62" ht="14.25" customHeight="1" x14ac:dyDescent="0.25">
      <c r="E40984" s="113"/>
      <c r="H40984" s="133"/>
      <c r="T40984" s="133"/>
      <c r="X40984" s="131"/>
      <c r="Y40984" s="133"/>
      <c r="AJ40984" s="133"/>
      <c r="AO40984" s="135"/>
      <c r="AP40984" s="135"/>
      <c r="BJ40984" s="136"/>
    </row>
    <row r="40985" spans="5:62" ht="14.25" customHeight="1" x14ac:dyDescent="0.25">
      <c r="E40985" s="113"/>
      <c r="H40985" s="133"/>
      <c r="T40985" s="133"/>
      <c r="X40985" s="131"/>
      <c r="Y40985" s="133"/>
      <c r="AJ40985" s="133"/>
      <c r="AO40985" s="135"/>
      <c r="AP40985" s="135"/>
      <c r="BJ40985" s="136"/>
    </row>
    <row r="40986" spans="5:62" ht="14.25" customHeight="1" x14ac:dyDescent="0.25">
      <c r="E40986" s="113"/>
      <c r="H40986" s="133"/>
      <c r="T40986" s="133"/>
      <c r="X40986" s="131"/>
      <c r="Y40986" s="133"/>
      <c r="AJ40986" s="133"/>
      <c r="AO40986" s="135"/>
      <c r="AP40986" s="135"/>
      <c r="BJ40986" s="136"/>
    </row>
    <row r="40987" spans="5:62" ht="14.25" customHeight="1" x14ac:dyDescent="0.25">
      <c r="E40987" s="113"/>
      <c r="H40987" s="133"/>
      <c r="T40987" s="133"/>
      <c r="X40987" s="131"/>
      <c r="Y40987" s="133"/>
      <c r="AJ40987" s="133"/>
      <c r="AO40987" s="135"/>
      <c r="AP40987" s="135"/>
      <c r="BJ40987" s="136"/>
    </row>
    <row r="40988" spans="5:62" ht="14.25" customHeight="1" x14ac:dyDescent="0.25">
      <c r="E40988" s="113"/>
      <c r="H40988" s="133"/>
      <c r="T40988" s="133"/>
      <c r="X40988" s="131"/>
      <c r="Y40988" s="133"/>
      <c r="AJ40988" s="133"/>
      <c r="AO40988" s="135"/>
      <c r="AP40988" s="135"/>
      <c r="BJ40988" s="136"/>
    </row>
    <row r="40989" spans="5:62" ht="14.25" customHeight="1" x14ac:dyDescent="0.25">
      <c r="E40989" s="113"/>
      <c r="H40989" s="133"/>
      <c r="T40989" s="133"/>
      <c r="X40989" s="131"/>
      <c r="Y40989" s="133"/>
      <c r="AJ40989" s="133"/>
      <c r="AO40989" s="135"/>
      <c r="AP40989" s="135"/>
      <c r="BJ40989" s="136"/>
    </row>
    <row r="40990" spans="5:62" ht="14.25" customHeight="1" x14ac:dyDescent="0.25">
      <c r="E40990" s="113"/>
      <c r="H40990" s="133"/>
      <c r="T40990" s="133"/>
      <c r="X40990" s="131"/>
      <c r="Y40990" s="133"/>
      <c r="AJ40990" s="133"/>
      <c r="AO40990" s="135"/>
      <c r="AP40990" s="135"/>
      <c r="BJ40990" s="136"/>
    </row>
    <row r="40991" spans="5:62" ht="14.25" customHeight="1" x14ac:dyDescent="0.25">
      <c r="E40991" s="113"/>
      <c r="H40991" s="133"/>
      <c r="T40991" s="133"/>
      <c r="X40991" s="131"/>
      <c r="Y40991" s="133"/>
      <c r="AJ40991" s="133"/>
      <c r="AO40991" s="135"/>
      <c r="AP40991" s="135"/>
      <c r="BJ40991" s="136"/>
    </row>
    <row r="40992" spans="5:62" ht="14.25" customHeight="1" x14ac:dyDescent="0.25">
      <c r="E40992" s="113"/>
      <c r="H40992" s="133"/>
      <c r="T40992" s="133"/>
      <c r="X40992" s="131"/>
      <c r="Y40992" s="133"/>
      <c r="AJ40992" s="133"/>
      <c r="AO40992" s="135"/>
      <c r="AP40992" s="135"/>
      <c r="BJ40992" s="136"/>
    </row>
    <row r="40993" spans="5:62" ht="14.25" customHeight="1" x14ac:dyDescent="0.25">
      <c r="E40993" s="113"/>
      <c r="H40993" s="133"/>
      <c r="T40993" s="133"/>
      <c r="X40993" s="131"/>
      <c r="Y40993" s="133"/>
      <c r="AJ40993" s="133"/>
      <c r="AO40993" s="135"/>
      <c r="AP40993" s="135"/>
      <c r="BJ40993" s="136"/>
    </row>
    <row r="40994" spans="5:62" ht="14.25" customHeight="1" x14ac:dyDescent="0.25">
      <c r="E40994" s="113"/>
      <c r="H40994" s="133"/>
      <c r="T40994" s="133"/>
      <c r="X40994" s="131"/>
      <c r="Y40994" s="133"/>
      <c r="AJ40994" s="133"/>
      <c r="AO40994" s="135"/>
      <c r="AP40994" s="135"/>
      <c r="BJ40994" s="136"/>
    </row>
    <row r="40995" spans="5:62" ht="14.25" customHeight="1" x14ac:dyDescent="0.25">
      <c r="E40995" s="113"/>
      <c r="H40995" s="133"/>
      <c r="T40995" s="133"/>
      <c r="X40995" s="131"/>
      <c r="Y40995" s="133"/>
      <c r="AJ40995" s="133"/>
      <c r="AO40995" s="135"/>
      <c r="AP40995" s="135"/>
      <c r="BJ40995" s="136"/>
    </row>
    <row r="40996" spans="5:62" ht="14.25" customHeight="1" x14ac:dyDescent="0.25">
      <c r="E40996" s="113"/>
      <c r="H40996" s="133"/>
      <c r="T40996" s="133"/>
      <c r="X40996" s="131"/>
      <c r="Y40996" s="133"/>
      <c r="AJ40996" s="133"/>
      <c r="AO40996" s="135"/>
      <c r="AP40996" s="135"/>
      <c r="BJ40996" s="136"/>
    </row>
    <row r="40997" spans="5:62" ht="14.25" customHeight="1" x14ac:dyDescent="0.25">
      <c r="E40997" s="113"/>
      <c r="H40997" s="133"/>
      <c r="T40997" s="133"/>
      <c r="X40997" s="131"/>
      <c r="Y40997" s="133"/>
      <c r="AJ40997" s="133"/>
      <c r="AO40997" s="135"/>
      <c r="AP40997" s="135"/>
      <c r="BJ40997" s="136"/>
    </row>
    <row r="40998" spans="5:62" ht="14.25" customHeight="1" x14ac:dyDescent="0.25">
      <c r="E40998" s="113"/>
      <c r="H40998" s="133"/>
      <c r="T40998" s="133"/>
      <c r="X40998" s="131"/>
      <c r="Y40998" s="133"/>
      <c r="AJ40998" s="133"/>
      <c r="AO40998" s="135"/>
      <c r="AP40998" s="135"/>
      <c r="BJ40998" s="136"/>
    </row>
    <row r="40999" spans="5:62" ht="14.25" customHeight="1" x14ac:dyDescent="0.25">
      <c r="E40999" s="113"/>
      <c r="H40999" s="133"/>
      <c r="T40999" s="133"/>
      <c r="X40999" s="131"/>
      <c r="Y40999" s="133"/>
      <c r="AJ40999" s="133"/>
      <c r="AO40999" s="135"/>
      <c r="AP40999" s="135"/>
      <c r="BJ40999" s="136"/>
    </row>
    <row r="41000" spans="5:62" ht="14.25" customHeight="1" x14ac:dyDescent="0.25">
      <c r="E41000" s="113"/>
      <c r="H41000" s="133"/>
      <c r="T41000" s="133"/>
      <c r="X41000" s="131"/>
      <c r="Y41000" s="133"/>
      <c r="AJ41000" s="133"/>
      <c r="AO41000" s="135"/>
      <c r="AP41000" s="135"/>
      <c r="BJ41000" s="136"/>
    </row>
    <row r="41001" spans="5:62" ht="14.25" customHeight="1" x14ac:dyDescent="0.25">
      <c r="E41001" s="113"/>
      <c r="H41001" s="133"/>
      <c r="T41001" s="133"/>
      <c r="X41001" s="131"/>
      <c r="Y41001" s="133"/>
      <c r="AJ41001" s="133"/>
      <c r="AO41001" s="135"/>
      <c r="AP41001" s="135"/>
      <c r="BJ41001" s="136"/>
    </row>
    <row r="41002" spans="5:62" ht="14.25" customHeight="1" x14ac:dyDescent="0.25">
      <c r="E41002" s="113"/>
      <c r="H41002" s="133"/>
      <c r="T41002" s="133"/>
      <c r="X41002" s="131"/>
      <c r="Y41002" s="133"/>
      <c r="AJ41002" s="133"/>
      <c r="AO41002" s="135"/>
      <c r="AP41002" s="135"/>
      <c r="BJ41002" s="136"/>
    </row>
    <row r="41003" spans="5:62" ht="14.25" customHeight="1" x14ac:dyDescent="0.25">
      <c r="E41003" s="113"/>
      <c r="H41003" s="133"/>
      <c r="T41003" s="133"/>
      <c r="X41003" s="131"/>
      <c r="Y41003" s="133"/>
      <c r="AJ41003" s="133"/>
      <c r="AO41003" s="135"/>
      <c r="AP41003" s="135"/>
      <c r="BJ41003" s="136"/>
    </row>
    <row r="41004" spans="5:62" ht="14.25" customHeight="1" x14ac:dyDescent="0.25">
      <c r="E41004" s="113"/>
      <c r="H41004" s="133"/>
      <c r="T41004" s="133"/>
      <c r="X41004" s="131"/>
      <c r="Y41004" s="133"/>
      <c r="AJ41004" s="133"/>
      <c r="AO41004" s="135"/>
      <c r="AP41004" s="135"/>
      <c r="BJ41004" s="136"/>
    </row>
    <row r="41005" spans="5:62" ht="14.25" customHeight="1" x14ac:dyDescent="0.25">
      <c r="E41005" s="113"/>
      <c r="H41005" s="133"/>
      <c r="T41005" s="133"/>
      <c r="X41005" s="131"/>
      <c r="Y41005" s="133"/>
      <c r="AJ41005" s="133"/>
      <c r="AO41005" s="135"/>
      <c r="AP41005" s="135"/>
      <c r="BJ41005" s="136"/>
    </row>
    <row r="41006" spans="5:62" ht="14.25" customHeight="1" x14ac:dyDescent="0.25">
      <c r="E41006" s="113"/>
      <c r="H41006" s="133"/>
      <c r="T41006" s="133"/>
      <c r="X41006" s="131"/>
      <c r="Y41006" s="133"/>
      <c r="AJ41006" s="133"/>
      <c r="AO41006" s="135"/>
      <c r="AP41006" s="135"/>
      <c r="BJ41006" s="136"/>
    </row>
    <row r="41007" spans="5:62" ht="14.25" customHeight="1" x14ac:dyDescent="0.25">
      <c r="E41007" s="113"/>
      <c r="H41007" s="133"/>
      <c r="T41007" s="133"/>
      <c r="X41007" s="131"/>
      <c r="Y41007" s="133"/>
      <c r="AJ41007" s="133"/>
      <c r="AO41007" s="135"/>
      <c r="AP41007" s="135"/>
      <c r="BJ41007" s="136"/>
    </row>
    <row r="41008" spans="5:62" ht="14.25" customHeight="1" x14ac:dyDescent="0.25">
      <c r="E41008" s="113"/>
      <c r="H41008" s="133"/>
      <c r="T41008" s="133"/>
      <c r="X41008" s="131"/>
      <c r="Y41008" s="133"/>
      <c r="AJ41008" s="133"/>
      <c r="AO41008" s="135"/>
      <c r="AP41008" s="135"/>
      <c r="BJ41008" s="136"/>
    </row>
    <row r="41009" spans="5:62" ht="14.25" customHeight="1" x14ac:dyDescent="0.25">
      <c r="E41009" s="113"/>
      <c r="H41009" s="133"/>
      <c r="T41009" s="133"/>
      <c r="X41009" s="131"/>
      <c r="Y41009" s="133"/>
      <c r="AJ41009" s="133"/>
      <c r="AO41009" s="135"/>
      <c r="AP41009" s="135"/>
      <c r="BJ41009" s="136"/>
    </row>
    <row r="41010" spans="5:62" ht="14.25" customHeight="1" x14ac:dyDescent="0.25">
      <c r="E41010" s="113"/>
      <c r="H41010" s="133"/>
      <c r="T41010" s="133"/>
      <c r="X41010" s="131"/>
      <c r="Y41010" s="133"/>
      <c r="AJ41010" s="133"/>
      <c r="AO41010" s="135"/>
      <c r="AP41010" s="135"/>
      <c r="BJ41010" s="136"/>
    </row>
    <row r="41011" spans="5:62" ht="14.25" customHeight="1" x14ac:dyDescent="0.25">
      <c r="E41011" s="113"/>
      <c r="H41011" s="133"/>
      <c r="T41011" s="133"/>
      <c r="X41011" s="131"/>
      <c r="Y41011" s="133"/>
      <c r="AJ41011" s="133"/>
      <c r="AO41011" s="135"/>
      <c r="AP41011" s="135"/>
      <c r="BJ41011" s="136"/>
    </row>
    <row r="41012" spans="5:62" ht="14.25" customHeight="1" x14ac:dyDescent="0.25">
      <c r="E41012" s="113"/>
      <c r="H41012" s="133"/>
      <c r="T41012" s="133"/>
      <c r="X41012" s="131"/>
      <c r="Y41012" s="133"/>
      <c r="AJ41012" s="133"/>
      <c r="AO41012" s="135"/>
      <c r="AP41012" s="135"/>
      <c r="BJ41012" s="136"/>
    </row>
    <row r="41013" spans="5:62" ht="14.25" customHeight="1" x14ac:dyDescent="0.25">
      <c r="E41013" s="113"/>
      <c r="H41013" s="133"/>
      <c r="T41013" s="133"/>
      <c r="X41013" s="131"/>
      <c r="Y41013" s="133"/>
      <c r="AJ41013" s="133"/>
      <c r="AO41013" s="135"/>
      <c r="AP41013" s="135"/>
      <c r="BJ41013" s="136"/>
    </row>
    <row r="41014" spans="5:62" ht="14.25" customHeight="1" x14ac:dyDescent="0.25">
      <c r="E41014" s="113"/>
      <c r="H41014" s="133"/>
      <c r="T41014" s="133"/>
      <c r="X41014" s="131"/>
      <c r="Y41014" s="133"/>
      <c r="AJ41014" s="133"/>
      <c r="AO41014" s="135"/>
      <c r="AP41014" s="135"/>
      <c r="BJ41014" s="136"/>
    </row>
    <row r="41015" spans="5:62" ht="14.25" customHeight="1" x14ac:dyDescent="0.25">
      <c r="E41015" s="113"/>
      <c r="H41015" s="133"/>
      <c r="T41015" s="133"/>
      <c r="X41015" s="131"/>
      <c r="Y41015" s="133"/>
      <c r="AJ41015" s="133"/>
      <c r="AO41015" s="135"/>
      <c r="AP41015" s="135"/>
      <c r="BJ41015" s="136"/>
    </row>
    <row r="41016" spans="5:62" ht="14.25" customHeight="1" x14ac:dyDescent="0.25">
      <c r="E41016" s="113"/>
      <c r="H41016" s="133"/>
      <c r="T41016" s="133"/>
      <c r="X41016" s="131"/>
      <c r="Y41016" s="133"/>
      <c r="AJ41016" s="133"/>
      <c r="AO41016" s="135"/>
      <c r="AP41016" s="135"/>
      <c r="BJ41016" s="136"/>
    </row>
    <row r="41017" spans="5:62" ht="14.25" customHeight="1" x14ac:dyDescent="0.25">
      <c r="E41017" s="113"/>
      <c r="H41017" s="133"/>
      <c r="T41017" s="133"/>
      <c r="X41017" s="131"/>
      <c r="Y41017" s="133"/>
      <c r="AJ41017" s="133"/>
      <c r="AO41017" s="135"/>
      <c r="AP41017" s="135"/>
      <c r="BJ41017" s="136"/>
    </row>
    <row r="41018" spans="5:62" ht="14.25" customHeight="1" x14ac:dyDescent="0.25">
      <c r="E41018" s="113"/>
      <c r="H41018" s="133"/>
      <c r="T41018" s="133"/>
      <c r="X41018" s="131"/>
      <c r="Y41018" s="133"/>
      <c r="AJ41018" s="133"/>
      <c r="AO41018" s="135"/>
      <c r="AP41018" s="135"/>
      <c r="BJ41018" s="136"/>
    </row>
    <row r="41019" spans="5:62" ht="14.25" customHeight="1" x14ac:dyDescent="0.25">
      <c r="E41019" s="113"/>
      <c r="H41019" s="133"/>
      <c r="T41019" s="133"/>
      <c r="X41019" s="131"/>
      <c r="Y41019" s="133"/>
      <c r="AJ41019" s="133"/>
      <c r="AO41019" s="135"/>
      <c r="AP41019" s="135"/>
      <c r="BJ41019" s="136"/>
    </row>
    <row r="41020" spans="5:62" ht="14.25" customHeight="1" x14ac:dyDescent="0.25">
      <c r="E41020" s="113"/>
      <c r="H41020" s="133"/>
      <c r="T41020" s="133"/>
      <c r="X41020" s="131"/>
      <c r="Y41020" s="133"/>
      <c r="AJ41020" s="133"/>
      <c r="AO41020" s="135"/>
      <c r="AP41020" s="135"/>
      <c r="BJ41020" s="136"/>
    </row>
    <row r="41021" spans="5:62" ht="14.25" customHeight="1" x14ac:dyDescent="0.25">
      <c r="E41021" s="113"/>
      <c r="H41021" s="133"/>
      <c r="T41021" s="133"/>
      <c r="X41021" s="131"/>
      <c r="Y41021" s="133"/>
      <c r="AJ41021" s="133"/>
      <c r="AO41021" s="135"/>
      <c r="AP41021" s="135"/>
      <c r="BJ41021" s="136"/>
    </row>
    <row r="41022" spans="5:62" ht="14.25" customHeight="1" x14ac:dyDescent="0.25">
      <c r="E41022" s="113"/>
      <c r="H41022" s="133"/>
      <c r="T41022" s="133"/>
      <c r="X41022" s="131"/>
      <c r="Y41022" s="133"/>
      <c r="AJ41022" s="133"/>
      <c r="AO41022" s="135"/>
      <c r="AP41022" s="135"/>
      <c r="BJ41022" s="136"/>
    </row>
    <row r="41023" spans="5:62" ht="14.25" customHeight="1" x14ac:dyDescent="0.25">
      <c r="E41023" s="113"/>
      <c r="H41023" s="133"/>
      <c r="T41023" s="133"/>
      <c r="X41023" s="131"/>
      <c r="Y41023" s="133"/>
      <c r="AJ41023" s="133"/>
      <c r="AO41023" s="135"/>
      <c r="AP41023" s="135"/>
      <c r="BJ41023" s="136"/>
    </row>
    <row r="41024" spans="5:62" ht="14.25" customHeight="1" x14ac:dyDescent="0.25">
      <c r="E41024" s="113"/>
      <c r="H41024" s="133"/>
      <c r="T41024" s="133"/>
      <c r="X41024" s="131"/>
      <c r="Y41024" s="133"/>
      <c r="AJ41024" s="133"/>
      <c r="AO41024" s="135"/>
      <c r="AP41024" s="135"/>
      <c r="BJ41024" s="136"/>
    </row>
    <row r="41025" spans="5:62" ht="14.25" customHeight="1" x14ac:dyDescent="0.25">
      <c r="E41025" s="113"/>
      <c r="H41025" s="133"/>
      <c r="T41025" s="133"/>
      <c r="X41025" s="131"/>
      <c r="Y41025" s="133"/>
      <c r="AJ41025" s="133"/>
      <c r="AO41025" s="135"/>
      <c r="AP41025" s="135"/>
      <c r="BJ41025" s="136"/>
    </row>
    <row r="41026" spans="5:62" ht="14.25" customHeight="1" x14ac:dyDescent="0.25">
      <c r="E41026" s="113"/>
      <c r="H41026" s="133"/>
      <c r="T41026" s="133"/>
      <c r="X41026" s="131"/>
      <c r="Y41026" s="133"/>
      <c r="AJ41026" s="133"/>
      <c r="AO41026" s="135"/>
      <c r="AP41026" s="135"/>
      <c r="BJ41026" s="136"/>
    </row>
    <row r="41027" spans="5:62" ht="14.25" customHeight="1" x14ac:dyDescent="0.25">
      <c r="E41027" s="113"/>
      <c r="H41027" s="133"/>
      <c r="T41027" s="133"/>
      <c r="X41027" s="131"/>
      <c r="Y41027" s="133"/>
      <c r="AJ41027" s="133"/>
      <c r="AO41027" s="135"/>
      <c r="AP41027" s="135"/>
      <c r="BJ41027" s="136"/>
    </row>
    <row r="41028" spans="5:62" ht="14.25" customHeight="1" x14ac:dyDescent="0.25">
      <c r="E41028" s="113"/>
      <c r="H41028" s="133"/>
      <c r="T41028" s="133"/>
      <c r="X41028" s="131"/>
      <c r="Y41028" s="133"/>
      <c r="AJ41028" s="133"/>
      <c r="AO41028" s="135"/>
      <c r="AP41028" s="135"/>
      <c r="BJ41028" s="136"/>
    </row>
    <row r="41029" spans="5:62" ht="14.25" customHeight="1" x14ac:dyDescent="0.25">
      <c r="E41029" s="113"/>
      <c r="H41029" s="133"/>
      <c r="T41029" s="133"/>
      <c r="X41029" s="131"/>
      <c r="Y41029" s="133"/>
      <c r="AJ41029" s="133"/>
      <c r="AO41029" s="135"/>
      <c r="AP41029" s="135"/>
      <c r="BJ41029" s="136"/>
    </row>
    <row r="41030" spans="5:62" ht="14.25" customHeight="1" x14ac:dyDescent="0.25">
      <c r="E41030" s="113"/>
      <c r="H41030" s="133"/>
      <c r="T41030" s="133"/>
      <c r="X41030" s="131"/>
      <c r="Y41030" s="133"/>
      <c r="AJ41030" s="133"/>
      <c r="AO41030" s="135"/>
      <c r="AP41030" s="135"/>
      <c r="BJ41030" s="136"/>
    </row>
    <row r="41031" spans="5:62" ht="14.25" customHeight="1" x14ac:dyDescent="0.25">
      <c r="E41031" s="113"/>
      <c r="H41031" s="133"/>
      <c r="T41031" s="133"/>
      <c r="X41031" s="131"/>
      <c r="Y41031" s="133"/>
      <c r="AJ41031" s="133"/>
      <c r="AO41031" s="135"/>
      <c r="AP41031" s="135"/>
      <c r="BJ41031" s="136"/>
    </row>
    <row r="41032" spans="5:62" ht="14.25" customHeight="1" x14ac:dyDescent="0.25">
      <c r="E41032" s="113"/>
      <c r="H41032" s="133"/>
      <c r="T41032" s="133"/>
      <c r="X41032" s="131"/>
      <c r="Y41032" s="133"/>
      <c r="AJ41032" s="133"/>
      <c r="AO41032" s="135"/>
      <c r="AP41032" s="135"/>
      <c r="BJ41032" s="136"/>
    </row>
    <row r="41033" spans="5:62" ht="14.25" customHeight="1" x14ac:dyDescent="0.25">
      <c r="E41033" s="113"/>
      <c r="H41033" s="133"/>
      <c r="T41033" s="133"/>
      <c r="X41033" s="131"/>
      <c r="Y41033" s="133"/>
      <c r="AJ41033" s="133"/>
      <c r="AO41033" s="135"/>
      <c r="AP41033" s="135"/>
      <c r="BJ41033" s="136"/>
    </row>
    <row r="41034" spans="5:62" ht="14.25" customHeight="1" x14ac:dyDescent="0.25">
      <c r="E41034" s="113"/>
      <c r="H41034" s="133"/>
      <c r="T41034" s="133"/>
      <c r="X41034" s="131"/>
      <c r="Y41034" s="133"/>
      <c r="AJ41034" s="133"/>
      <c r="AO41034" s="135"/>
      <c r="AP41034" s="135"/>
      <c r="BJ41034" s="136"/>
    </row>
    <row r="41035" spans="5:62" ht="14.25" customHeight="1" x14ac:dyDescent="0.25">
      <c r="E41035" s="113"/>
      <c r="H41035" s="133"/>
      <c r="T41035" s="133"/>
      <c r="X41035" s="131"/>
      <c r="Y41035" s="133"/>
      <c r="AJ41035" s="133"/>
      <c r="AO41035" s="135"/>
      <c r="AP41035" s="135"/>
      <c r="BJ41035" s="136"/>
    </row>
    <row r="41036" spans="5:62" ht="14.25" customHeight="1" x14ac:dyDescent="0.25">
      <c r="E41036" s="113"/>
      <c r="H41036" s="133"/>
      <c r="T41036" s="133"/>
      <c r="X41036" s="131"/>
      <c r="Y41036" s="133"/>
      <c r="AJ41036" s="133"/>
      <c r="AO41036" s="135"/>
      <c r="AP41036" s="135"/>
      <c r="BJ41036" s="136"/>
    </row>
    <row r="41037" spans="5:62" ht="14.25" customHeight="1" x14ac:dyDescent="0.25">
      <c r="E41037" s="113"/>
      <c r="H41037" s="133"/>
      <c r="T41037" s="133"/>
      <c r="X41037" s="131"/>
      <c r="Y41037" s="133"/>
      <c r="AJ41037" s="133"/>
      <c r="AO41037" s="135"/>
      <c r="AP41037" s="135"/>
      <c r="BJ41037" s="136"/>
    </row>
    <row r="41038" spans="5:62" ht="14.25" customHeight="1" x14ac:dyDescent="0.25">
      <c r="E41038" s="113"/>
      <c r="H41038" s="133"/>
      <c r="T41038" s="133"/>
      <c r="X41038" s="131"/>
      <c r="Y41038" s="133"/>
      <c r="AJ41038" s="133"/>
      <c r="AO41038" s="135"/>
      <c r="AP41038" s="135"/>
      <c r="BJ41038" s="136"/>
    </row>
    <row r="41039" spans="5:62" ht="14.25" customHeight="1" x14ac:dyDescent="0.25">
      <c r="E41039" s="113"/>
      <c r="H41039" s="133"/>
      <c r="T41039" s="133"/>
      <c r="X41039" s="131"/>
      <c r="Y41039" s="133"/>
      <c r="AJ41039" s="133"/>
      <c r="AO41039" s="135"/>
      <c r="AP41039" s="135"/>
      <c r="BJ41039" s="136"/>
    </row>
    <row r="41040" spans="5:62" ht="14.25" customHeight="1" x14ac:dyDescent="0.25">
      <c r="E41040" s="113"/>
      <c r="H41040" s="133"/>
      <c r="T41040" s="133"/>
      <c r="X41040" s="131"/>
      <c r="Y41040" s="133"/>
      <c r="AJ41040" s="133"/>
      <c r="AO41040" s="135"/>
      <c r="AP41040" s="135"/>
      <c r="BJ41040" s="136"/>
    </row>
    <row r="41041" spans="5:62" ht="14.25" customHeight="1" x14ac:dyDescent="0.25">
      <c r="E41041" s="113"/>
      <c r="H41041" s="133"/>
      <c r="T41041" s="133"/>
      <c r="X41041" s="131"/>
      <c r="Y41041" s="133"/>
      <c r="AJ41041" s="133"/>
      <c r="AO41041" s="135"/>
      <c r="AP41041" s="135"/>
      <c r="BJ41041" s="136"/>
    </row>
    <row r="41042" spans="5:62" ht="14.25" customHeight="1" x14ac:dyDescent="0.25">
      <c r="E41042" s="113"/>
      <c r="H41042" s="133"/>
      <c r="T41042" s="133"/>
      <c r="X41042" s="131"/>
      <c r="Y41042" s="133"/>
      <c r="AJ41042" s="133"/>
      <c r="AO41042" s="135"/>
      <c r="AP41042" s="135"/>
      <c r="BJ41042" s="136"/>
    </row>
    <row r="41043" spans="5:62" ht="14.25" customHeight="1" x14ac:dyDescent="0.25">
      <c r="E41043" s="113"/>
      <c r="H41043" s="133"/>
      <c r="T41043" s="133"/>
      <c r="X41043" s="131"/>
      <c r="Y41043" s="133"/>
      <c r="AJ41043" s="133"/>
      <c r="AO41043" s="135"/>
      <c r="AP41043" s="135"/>
      <c r="BJ41043" s="136"/>
    </row>
    <row r="41044" spans="5:62" ht="14.25" customHeight="1" x14ac:dyDescent="0.25">
      <c r="E41044" s="113"/>
      <c r="H41044" s="133"/>
      <c r="T41044" s="133"/>
      <c r="X41044" s="131"/>
      <c r="Y41044" s="133"/>
      <c r="AJ41044" s="133"/>
      <c r="AO41044" s="135"/>
      <c r="AP41044" s="135"/>
      <c r="BJ41044" s="136"/>
    </row>
    <row r="41045" spans="5:62" ht="14.25" customHeight="1" x14ac:dyDescent="0.25">
      <c r="E41045" s="113"/>
      <c r="H41045" s="133"/>
      <c r="T41045" s="133"/>
      <c r="X41045" s="131"/>
      <c r="Y41045" s="133"/>
      <c r="AJ41045" s="133"/>
      <c r="AO41045" s="135"/>
      <c r="AP41045" s="135"/>
      <c r="BJ41045" s="136"/>
    </row>
    <row r="41046" spans="5:62" ht="14.25" customHeight="1" x14ac:dyDescent="0.25">
      <c r="E41046" s="113"/>
      <c r="H41046" s="133"/>
      <c r="T41046" s="133"/>
      <c r="X41046" s="131"/>
      <c r="Y41046" s="133"/>
      <c r="AJ41046" s="133"/>
      <c r="AO41046" s="135"/>
      <c r="AP41046" s="135"/>
      <c r="BJ41046" s="136"/>
    </row>
    <row r="41047" spans="5:62" ht="14.25" customHeight="1" x14ac:dyDescent="0.25">
      <c r="E41047" s="113"/>
      <c r="H41047" s="133"/>
      <c r="T41047" s="133"/>
      <c r="X41047" s="131"/>
      <c r="Y41047" s="133"/>
      <c r="AJ41047" s="133"/>
      <c r="AO41047" s="135"/>
      <c r="AP41047" s="135"/>
      <c r="BJ41047" s="136"/>
    </row>
    <row r="41048" spans="5:62" ht="14.25" customHeight="1" x14ac:dyDescent="0.25">
      <c r="E41048" s="113"/>
      <c r="H41048" s="133"/>
      <c r="T41048" s="133"/>
      <c r="X41048" s="131"/>
      <c r="Y41048" s="133"/>
      <c r="AJ41048" s="133"/>
      <c r="AO41048" s="135"/>
      <c r="AP41048" s="135"/>
      <c r="BJ41048" s="136"/>
    </row>
    <row r="41049" spans="5:62" ht="14.25" customHeight="1" x14ac:dyDescent="0.25">
      <c r="E41049" s="113"/>
      <c r="H41049" s="133"/>
      <c r="T41049" s="133"/>
      <c r="X41049" s="131"/>
      <c r="Y41049" s="133"/>
      <c r="AJ41049" s="133"/>
      <c r="AO41049" s="135"/>
      <c r="AP41049" s="135"/>
      <c r="BJ41049" s="136"/>
    </row>
    <row r="41050" spans="5:62" ht="14.25" customHeight="1" x14ac:dyDescent="0.25">
      <c r="E41050" s="113"/>
      <c r="H41050" s="133"/>
      <c r="T41050" s="133"/>
      <c r="X41050" s="131"/>
      <c r="Y41050" s="133"/>
      <c r="AJ41050" s="133"/>
      <c r="AO41050" s="135"/>
      <c r="AP41050" s="135"/>
      <c r="BJ41050" s="136"/>
    </row>
    <row r="41051" spans="5:62" ht="14.25" customHeight="1" x14ac:dyDescent="0.25">
      <c r="E41051" s="113"/>
      <c r="H41051" s="133"/>
      <c r="T41051" s="133"/>
      <c r="X41051" s="131"/>
      <c r="Y41051" s="133"/>
      <c r="AJ41051" s="133"/>
      <c r="AO41051" s="135"/>
      <c r="AP41051" s="135"/>
      <c r="BJ41051" s="136"/>
    </row>
    <row r="41052" spans="5:62" ht="14.25" customHeight="1" x14ac:dyDescent="0.25">
      <c r="E41052" s="113"/>
      <c r="H41052" s="133"/>
      <c r="T41052" s="133"/>
      <c r="X41052" s="131"/>
      <c r="Y41052" s="133"/>
      <c r="AJ41052" s="133"/>
      <c r="AO41052" s="135"/>
      <c r="AP41052" s="135"/>
      <c r="BJ41052" s="136"/>
    </row>
    <row r="41053" spans="5:62" ht="14.25" customHeight="1" x14ac:dyDescent="0.25">
      <c r="E41053" s="113"/>
      <c r="H41053" s="133"/>
      <c r="T41053" s="133"/>
      <c r="X41053" s="131"/>
      <c r="Y41053" s="133"/>
      <c r="AJ41053" s="133"/>
      <c r="AO41053" s="135"/>
      <c r="AP41053" s="135"/>
      <c r="BJ41053" s="136"/>
    </row>
    <row r="41054" spans="5:62" ht="14.25" customHeight="1" x14ac:dyDescent="0.25">
      <c r="E41054" s="113"/>
      <c r="H41054" s="133"/>
      <c r="T41054" s="133"/>
      <c r="X41054" s="131"/>
      <c r="Y41054" s="133"/>
      <c r="AJ41054" s="133"/>
      <c r="AO41054" s="135"/>
      <c r="AP41054" s="135"/>
      <c r="BJ41054" s="136"/>
    </row>
    <row r="41055" spans="5:62" ht="14.25" customHeight="1" x14ac:dyDescent="0.25">
      <c r="E41055" s="113"/>
      <c r="H41055" s="133"/>
      <c r="T41055" s="133"/>
      <c r="X41055" s="131"/>
      <c r="Y41055" s="133"/>
      <c r="AJ41055" s="133"/>
      <c r="AO41055" s="135"/>
      <c r="AP41055" s="135"/>
      <c r="BJ41055" s="136"/>
    </row>
    <row r="41056" spans="5:62" ht="14.25" customHeight="1" x14ac:dyDescent="0.25">
      <c r="E41056" s="113"/>
      <c r="H41056" s="133"/>
      <c r="T41056" s="133"/>
      <c r="X41056" s="131"/>
      <c r="Y41056" s="133"/>
      <c r="AJ41056" s="133"/>
      <c r="AO41056" s="135"/>
      <c r="AP41056" s="135"/>
      <c r="BJ41056" s="136"/>
    </row>
    <row r="41057" spans="5:62" ht="14.25" customHeight="1" x14ac:dyDescent="0.25">
      <c r="E41057" s="113"/>
      <c r="H41057" s="133"/>
      <c r="T41057" s="133"/>
      <c r="X41057" s="131"/>
      <c r="Y41057" s="133"/>
      <c r="AJ41057" s="133"/>
      <c r="AO41057" s="135"/>
      <c r="AP41057" s="135"/>
      <c r="BJ41057" s="136"/>
    </row>
    <row r="41058" spans="5:62" ht="14.25" customHeight="1" x14ac:dyDescent="0.25">
      <c r="E41058" s="113"/>
      <c r="H41058" s="133"/>
      <c r="T41058" s="133"/>
      <c r="X41058" s="131"/>
      <c r="Y41058" s="133"/>
      <c r="AJ41058" s="133"/>
      <c r="AO41058" s="135"/>
      <c r="AP41058" s="135"/>
      <c r="BJ41058" s="136"/>
    </row>
    <row r="41059" spans="5:62" ht="14.25" customHeight="1" x14ac:dyDescent="0.25">
      <c r="E41059" s="113"/>
      <c r="H41059" s="133"/>
      <c r="T41059" s="133"/>
      <c r="X41059" s="131"/>
      <c r="Y41059" s="133"/>
      <c r="AJ41059" s="133"/>
      <c r="AO41059" s="135"/>
      <c r="AP41059" s="135"/>
      <c r="BJ41059" s="136"/>
    </row>
    <row r="41060" spans="5:62" ht="14.25" customHeight="1" x14ac:dyDescent="0.25">
      <c r="E41060" s="113"/>
      <c r="H41060" s="133"/>
      <c r="T41060" s="133"/>
      <c r="X41060" s="131"/>
      <c r="Y41060" s="133"/>
      <c r="AJ41060" s="133"/>
      <c r="AO41060" s="135"/>
      <c r="AP41060" s="135"/>
      <c r="BJ41060" s="136"/>
    </row>
    <row r="41061" spans="5:62" ht="14.25" customHeight="1" x14ac:dyDescent="0.25">
      <c r="E41061" s="113"/>
      <c r="H41061" s="133"/>
      <c r="T41061" s="133"/>
      <c r="X41061" s="131"/>
      <c r="Y41061" s="133"/>
      <c r="AJ41061" s="133"/>
      <c r="AO41061" s="135"/>
      <c r="AP41061" s="135"/>
      <c r="BJ41061" s="136"/>
    </row>
    <row r="41062" spans="5:62" ht="14.25" customHeight="1" x14ac:dyDescent="0.25">
      <c r="E41062" s="113"/>
      <c r="H41062" s="133"/>
      <c r="T41062" s="133"/>
      <c r="X41062" s="131"/>
      <c r="Y41062" s="133"/>
      <c r="AJ41062" s="133"/>
      <c r="AO41062" s="135"/>
      <c r="AP41062" s="135"/>
      <c r="BJ41062" s="136"/>
    </row>
    <row r="41063" spans="5:62" ht="14.25" customHeight="1" x14ac:dyDescent="0.25">
      <c r="E41063" s="113"/>
      <c r="H41063" s="133"/>
      <c r="T41063" s="133"/>
      <c r="X41063" s="131"/>
      <c r="Y41063" s="133"/>
      <c r="AJ41063" s="133"/>
      <c r="AO41063" s="135"/>
      <c r="AP41063" s="135"/>
      <c r="BJ41063" s="136"/>
    </row>
    <row r="41064" spans="5:62" ht="14.25" customHeight="1" x14ac:dyDescent="0.25">
      <c r="E41064" s="113"/>
      <c r="H41064" s="133"/>
      <c r="T41064" s="133"/>
      <c r="X41064" s="131"/>
      <c r="Y41064" s="133"/>
      <c r="AJ41064" s="133"/>
      <c r="AO41064" s="135"/>
      <c r="AP41064" s="135"/>
      <c r="BJ41064" s="136"/>
    </row>
    <row r="41065" spans="5:62" ht="14.25" customHeight="1" x14ac:dyDescent="0.25">
      <c r="E41065" s="113"/>
      <c r="H41065" s="133"/>
      <c r="T41065" s="133"/>
      <c r="X41065" s="131"/>
      <c r="Y41065" s="133"/>
      <c r="AJ41065" s="133"/>
      <c r="AO41065" s="135"/>
      <c r="AP41065" s="135"/>
      <c r="BJ41065" s="136"/>
    </row>
    <row r="41066" spans="5:62" ht="14.25" customHeight="1" x14ac:dyDescent="0.25">
      <c r="E41066" s="113"/>
      <c r="H41066" s="133"/>
      <c r="T41066" s="133"/>
      <c r="X41066" s="131"/>
      <c r="Y41066" s="133"/>
      <c r="AJ41066" s="133"/>
      <c r="AO41066" s="135"/>
      <c r="AP41066" s="135"/>
      <c r="BJ41066" s="136"/>
    </row>
    <row r="41067" spans="5:62" ht="14.25" customHeight="1" x14ac:dyDescent="0.25">
      <c r="E41067" s="113"/>
      <c r="H41067" s="133"/>
      <c r="T41067" s="133"/>
      <c r="X41067" s="131"/>
      <c r="Y41067" s="133"/>
      <c r="AJ41067" s="133"/>
      <c r="AO41067" s="135"/>
      <c r="AP41067" s="135"/>
      <c r="BJ41067" s="136"/>
    </row>
    <row r="41068" spans="5:62" ht="14.25" customHeight="1" x14ac:dyDescent="0.25">
      <c r="E41068" s="113"/>
      <c r="H41068" s="133"/>
      <c r="T41068" s="133"/>
      <c r="X41068" s="131"/>
      <c r="Y41068" s="133"/>
      <c r="AJ41068" s="133"/>
      <c r="AO41068" s="135"/>
      <c r="AP41068" s="135"/>
      <c r="BJ41068" s="136"/>
    </row>
    <row r="41069" spans="5:62" ht="14.25" customHeight="1" x14ac:dyDescent="0.25">
      <c r="E41069" s="113"/>
      <c r="H41069" s="133"/>
      <c r="T41069" s="133"/>
      <c r="X41069" s="131"/>
      <c r="Y41069" s="133"/>
      <c r="AJ41069" s="133"/>
      <c r="AO41069" s="135"/>
      <c r="AP41069" s="135"/>
      <c r="BJ41069" s="136"/>
    </row>
    <row r="41070" spans="5:62" ht="14.25" customHeight="1" x14ac:dyDescent="0.25">
      <c r="E41070" s="113"/>
      <c r="H41070" s="133"/>
      <c r="T41070" s="133"/>
      <c r="X41070" s="131"/>
      <c r="Y41070" s="133"/>
      <c r="AJ41070" s="133"/>
      <c r="AO41070" s="135"/>
      <c r="AP41070" s="135"/>
      <c r="BJ41070" s="136"/>
    </row>
    <row r="41071" spans="5:62" ht="14.25" customHeight="1" x14ac:dyDescent="0.25">
      <c r="E41071" s="113"/>
      <c r="H41071" s="133"/>
      <c r="T41071" s="133"/>
      <c r="X41071" s="131"/>
      <c r="Y41071" s="133"/>
      <c r="AJ41071" s="133"/>
      <c r="AO41071" s="135"/>
      <c r="AP41071" s="135"/>
      <c r="BJ41071" s="136"/>
    </row>
    <row r="41072" spans="5:62" ht="14.25" customHeight="1" x14ac:dyDescent="0.25">
      <c r="E41072" s="113"/>
      <c r="H41072" s="133"/>
      <c r="T41072" s="133"/>
      <c r="X41072" s="131"/>
      <c r="Y41072" s="133"/>
      <c r="AJ41072" s="133"/>
      <c r="AO41072" s="135"/>
      <c r="AP41072" s="135"/>
      <c r="BJ41072" s="136"/>
    </row>
    <row r="41073" spans="5:62" ht="14.25" customHeight="1" x14ac:dyDescent="0.25">
      <c r="E41073" s="113"/>
      <c r="H41073" s="133"/>
      <c r="T41073" s="133"/>
      <c r="X41073" s="131"/>
      <c r="Y41073" s="133"/>
      <c r="AJ41073" s="133"/>
      <c r="AO41073" s="135"/>
      <c r="AP41073" s="135"/>
      <c r="BJ41073" s="136"/>
    </row>
    <row r="41074" spans="5:62" ht="14.25" customHeight="1" x14ac:dyDescent="0.25">
      <c r="E41074" s="113"/>
      <c r="H41074" s="133"/>
      <c r="T41074" s="133"/>
      <c r="X41074" s="131"/>
      <c r="Y41074" s="133"/>
      <c r="AJ41074" s="133"/>
      <c r="AO41074" s="135"/>
      <c r="AP41074" s="135"/>
      <c r="BJ41074" s="136"/>
    </row>
    <row r="41075" spans="5:62" ht="14.25" customHeight="1" x14ac:dyDescent="0.25">
      <c r="E41075" s="113"/>
      <c r="H41075" s="133"/>
      <c r="T41075" s="133"/>
      <c r="X41075" s="131"/>
      <c r="Y41075" s="133"/>
      <c r="AJ41075" s="133"/>
      <c r="AO41075" s="135"/>
      <c r="AP41075" s="135"/>
      <c r="BJ41075" s="136"/>
    </row>
    <row r="41076" spans="5:62" ht="14.25" customHeight="1" x14ac:dyDescent="0.25">
      <c r="E41076" s="113"/>
      <c r="H41076" s="133"/>
      <c r="T41076" s="133"/>
      <c r="X41076" s="131"/>
      <c r="Y41076" s="133"/>
      <c r="AJ41076" s="133"/>
      <c r="AO41076" s="135"/>
      <c r="AP41076" s="135"/>
      <c r="BJ41076" s="136"/>
    </row>
    <row r="41077" spans="5:62" ht="14.25" customHeight="1" x14ac:dyDescent="0.25">
      <c r="E41077" s="113"/>
      <c r="H41077" s="133"/>
      <c r="T41077" s="133"/>
      <c r="X41077" s="131"/>
      <c r="Y41077" s="133"/>
      <c r="AJ41077" s="133"/>
      <c r="AO41077" s="135"/>
      <c r="AP41077" s="135"/>
      <c r="BJ41077" s="136"/>
    </row>
    <row r="41078" spans="5:62" ht="14.25" customHeight="1" x14ac:dyDescent="0.25">
      <c r="E41078" s="113"/>
      <c r="H41078" s="133"/>
      <c r="T41078" s="133"/>
      <c r="X41078" s="131"/>
      <c r="Y41078" s="133"/>
      <c r="AJ41078" s="133"/>
      <c r="AO41078" s="135"/>
      <c r="AP41078" s="135"/>
      <c r="BJ41078" s="136"/>
    </row>
    <row r="41079" spans="5:62" ht="14.25" customHeight="1" x14ac:dyDescent="0.25">
      <c r="E41079" s="113"/>
      <c r="H41079" s="133"/>
      <c r="T41079" s="133"/>
      <c r="X41079" s="131"/>
      <c r="Y41079" s="133"/>
      <c r="AJ41079" s="133"/>
      <c r="AO41079" s="135"/>
      <c r="AP41079" s="135"/>
      <c r="BJ41079" s="136"/>
    </row>
    <row r="41080" spans="5:62" ht="14.25" customHeight="1" x14ac:dyDescent="0.25">
      <c r="E41080" s="113"/>
      <c r="H41080" s="133"/>
      <c r="T41080" s="133"/>
      <c r="X41080" s="131"/>
      <c r="Y41080" s="133"/>
      <c r="AJ41080" s="133"/>
      <c r="AO41080" s="135"/>
      <c r="AP41080" s="135"/>
      <c r="BJ41080" s="136"/>
    </row>
    <row r="41081" spans="5:62" ht="14.25" customHeight="1" x14ac:dyDescent="0.25">
      <c r="E41081" s="113"/>
      <c r="H41081" s="133"/>
      <c r="T41081" s="133"/>
      <c r="X41081" s="131"/>
      <c r="Y41081" s="133"/>
      <c r="AJ41081" s="133"/>
      <c r="AO41081" s="135"/>
      <c r="AP41081" s="135"/>
      <c r="BJ41081" s="136"/>
    </row>
    <row r="41082" spans="5:62" ht="14.25" customHeight="1" x14ac:dyDescent="0.25">
      <c r="E41082" s="113"/>
      <c r="H41082" s="133"/>
      <c r="T41082" s="133"/>
      <c r="X41082" s="131"/>
      <c r="Y41082" s="133"/>
      <c r="AJ41082" s="133"/>
      <c r="AO41082" s="135"/>
      <c r="AP41082" s="135"/>
      <c r="BJ41082" s="136"/>
    </row>
    <row r="41083" spans="5:62" ht="14.25" customHeight="1" x14ac:dyDescent="0.25">
      <c r="E41083" s="113"/>
      <c r="H41083" s="133"/>
      <c r="T41083" s="133"/>
      <c r="X41083" s="131"/>
      <c r="Y41083" s="133"/>
      <c r="AJ41083" s="133"/>
      <c r="AO41083" s="135"/>
      <c r="AP41083" s="135"/>
      <c r="BJ41083" s="136"/>
    </row>
    <row r="41084" spans="5:62" ht="14.25" customHeight="1" x14ac:dyDescent="0.25">
      <c r="E41084" s="113"/>
      <c r="H41084" s="133"/>
      <c r="T41084" s="133"/>
      <c r="X41084" s="131"/>
      <c r="Y41084" s="133"/>
      <c r="AJ41084" s="133"/>
      <c r="AO41084" s="135"/>
      <c r="AP41084" s="135"/>
      <c r="BJ41084" s="136"/>
    </row>
    <row r="41085" spans="5:62" ht="14.25" customHeight="1" x14ac:dyDescent="0.25">
      <c r="E41085" s="113"/>
      <c r="H41085" s="133"/>
      <c r="T41085" s="133"/>
      <c r="X41085" s="131"/>
      <c r="Y41085" s="133"/>
      <c r="AJ41085" s="133"/>
      <c r="AO41085" s="135"/>
      <c r="AP41085" s="135"/>
      <c r="BJ41085" s="136"/>
    </row>
    <row r="41086" spans="5:62" ht="14.25" customHeight="1" x14ac:dyDescent="0.25">
      <c r="E41086" s="113"/>
      <c r="H41086" s="133"/>
      <c r="T41086" s="133"/>
      <c r="X41086" s="131"/>
      <c r="Y41086" s="133"/>
      <c r="AJ41086" s="133"/>
      <c r="AO41086" s="135"/>
      <c r="AP41086" s="135"/>
      <c r="BJ41086" s="136"/>
    </row>
    <row r="41087" spans="5:62" ht="14.25" customHeight="1" x14ac:dyDescent="0.25">
      <c r="E41087" s="113"/>
      <c r="H41087" s="133"/>
      <c r="T41087" s="133"/>
      <c r="X41087" s="131"/>
      <c r="Y41087" s="133"/>
      <c r="AJ41087" s="133"/>
      <c r="AO41087" s="135"/>
      <c r="AP41087" s="135"/>
      <c r="BJ41087" s="136"/>
    </row>
    <row r="41088" spans="5:62" ht="14.25" customHeight="1" x14ac:dyDescent="0.25">
      <c r="E41088" s="113"/>
      <c r="H41088" s="133"/>
      <c r="T41088" s="133"/>
      <c r="X41088" s="131"/>
      <c r="Y41088" s="133"/>
      <c r="AJ41088" s="133"/>
      <c r="AO41088" s="135"/>
      <c r="AP41088" s="135"/>
      <c r="BJ41088" s="136"/>
    </row>
    <row r="41089" spans="5:62" ht="14.25" customHeight="1" x14ac:dyDescent="0.25">
      <c r="E41089" s="113"/>
      <c r="H41089" s="133"/>
      <c r="T41089" s="133"/>
      <c r="X41089" s="131"/>
      <c r="Y41089" s="133"/>
      <c r="AJ41089" s="133"/>
      <c r="AO41089" s="135"/>
      <c r="AP41089" s="135"/>
      <c r="BJ41089" s="136"/>
    </row>
    <row r="41090" spans="5:62" ht="14.25" customHeight="1" x14ac:dyDescent="0.25">
      <c r="E41090" s="113"/>
      <c r="H41090" s="133"/>
      <c r="T41090" s="133"/>
      <c r="X41090" s="131"/>
      <c r="Y41090" s="133"/>
      <c r="AJ41090" s="133"/>
      <c r="AO41090" s="135"/>
      <c r="AP41090" s="135"/>
      <c r="BJ41090" s="136"/>
    </row>
    <row r="41091" spans="5:62" ht="14.25" customHeight="1" x14ac:dyDescent="0.25">
      <c r="E41091" s="113"/>
      <c r="H41091" s="133"/>
      <c r="T41091" s="133"/>
      <c r="X41091" s="131"/>
      <c r="Y41091" s="133"/>
      <c r="AJ41091" s="133"/>
      <c r="AO41091" s="135"/>
      <c r="AP41091" s="135"/>
      <c r="BJ41091" s="136"/>
    </row>
    <row r="41092" spans="5:62" ht="14.25" customHeight="1" x14ac:dyDescent="0.25">
      <c r="E41092" s="113"/>
      <c r="H41092" s="133"/>
      <c r="T41092" s="133"/>
      <c r="X41092" s="131"/>
      <c r="Y41092" s="133"/>
      <c r="AJ41092" s="133"/>
      <c r="AO41092" s="135"/>
      <c r="AP41092" s="135"/>
      <c r="BJ41092" s="136"/>
    </row>
    <row r="41093" spans="5:62" ht="14.25" customHeight="1" x14ac:dyDescent="0.25">
      <c r="E41093" s="113"/>
      <c r="H41093" s="133"/>
      <c r="T41093" s="133"/>
      <c r="X41093" s="131"/>
      <c r="Y41093" s="133"/>
      <c r="AJ41093" s="133"/>
      <c r="AO41093" s="135"/>
      <c r="AP41093" s="135"/>
      <c r="BJ41093" s="136"/>
    </row>
    <row r="41094" spans="5:62" ht="14.25" customHeight="1" x14ac:dyDescent="0.25">
      <c r="E41094" s="113"/>
      <c r="H41094" s="133"/>
      <c r="T41094" s="133"/>
      <c r="X41094" s="131"/>
      <c r="Y41094" s="133"/>
      <c r="AJ41094" s="133"/>
      <c r="AO41094" s="135"/>
      <c r="AP41094" s="135"/>
      <c r="BJ41094" s="136"/>
    </row>
    <row r="41095" spans="5:62" ht="14.25" customHeight="1" x14ac:dyDescent="0.25">
      <c r="E41095" s="113"/>
      <c r="H41095" s="133"/>
      <c r="T41095" s="133"/>
      <c r="X41095" s="131"/>
      <c r="Y41095" s="133"/>
      <c r="AJ41095" s="133"/>
      <c r="AO41095" s="135"/>
      <c r="AP41095" s="135"/>
      <c r="BJ41095" s="136"/>
    </row>
    <row r="41096" spans="5:62" ht="14.25" customHeight="1" x14ac:dyDescent="0.25">
      <c r="E41096" s="113"/>
      <c r="H41096" s="133"/>
      <c r="T41096" s="133"/>
      <c r="X41096" s="131"/>
      <c r="Y41096" s="133"/>
      <c r="AJ41096" s="133"/>
      <c r="AO41096" s="135"/>
      <c r="AP41096" s="135"/>
      <c r="BJ41096" s="136"/>
    </row>
    <row r="41097" spans="5:62" ht="14.25" customHeight="1" x14ac:dyDescent="0.25">
      <c r="E41097" s="113"/>
      <c r="H41097" s="133"/>
      <c r="T41097" s="133"/>
      <c r="X41097" s="131"/>
      <c r="Y41097" s="133"/>
      <c r="AJ41097" s="133"/>
      <c r="AO41097" s="135"/>
      <c r="AP41097" s="135"/>
      <c r="BJ41097" s="136"/>
    </row>
    <row r="41098" spans="5:62" ht="14.25" customHeight="1" x14ac:dyDescent="0.25">
      <c r="E41098" s="113"/>
      <c r="H41098" s="133"/>
      <c r="T41098" s="133"/>
      <c r="X41098" s="131"/>
      <c r="Y41098" s="133"/>
      <c r="AJ41098" s="133"/>
      <c r="AO41098" s="135"/>
      <c r="AP41098" s="135"/>
      <c r="BJ41098" s="136"/>
    </row>
    <row r="41099" spans="5:62" ht="14.25" customHeight="1" x14ac:dyDescent="0.25">
      <c r="E41099" s="113"/>
      <c r="H41099" s="133"/>
      <c r="T41099" s="133"/>
      <c r="X41099" s="131"/>
      <c r="Y41099" s="133"/>
      <c r="AJ41099" s="133"/>
      <c r="AO41099" s="135"/>
      <c r="AP41099" s="135"/>
      <c r="BJ41099" s="136"/>
    </row>
    <row r="41100" spans="5:62" ht="14.25" customHeight="1" x14ac:dyDescent="0.25">
      <c r="E41100" s="113"/>
      <c r="H41100" s="133"/>
      <c r="T41100" s="133"/>
      <c r="X41100" s="131"/>
      <c r="Y41100" s="133"/>
      <c r="AJ41100" s="133"/>
      <c r="AO41100" s="135"/>
      <c r="AP41100" s="135"/>
      <c r="BJ41100" s="136"/>
    </row>
    <row r="41101" spans="5:62" ht="14.25" customHeight="1" x14ac:dyDescent="0.25">
      <c r="E41101" s="113"/>
      <c r="H41101" s="133"/>
      <c r="T41101" s="133"/>
      <c r="X41101" s="131"/>
      <c r="Y41101" s="133"/>
      <c r="AJ41101" s="133"/>
      <c r="AO41101" s="135"/>
      <c r="AP41101" s="135"/>
      <c r="BJ41101" s="136"/>
    </row>
    <row r="41102" spans="5:62" ht="14.25" customHeight="1" x14ac:dyDescent="0.25">
      <c r="E41102" s="113"/>
      <c r="H41102" s="133"/>
      <c r="T41102" s="133"/>
      <c r="X41102" s="131"/>
      <c r="Y41102" s="133"/>
      <c r="AJ41102" s="133"/>
      <c r="AO41102" s="135"/>
      <c r="AP41102" s="135"/>
      <c r="BJ41102" s="136"/>
    </row>
    <row r="41103" spans="5:62" ht="14.25" customHeight="1" x14ac:dyDescent="0.25">
      <c r="E41103" s="113"/>
      <c r="H41103" s="133"/>
      <c r="T41103" s="133"/>
      <c r="X41103" s="131"/>
      <c r="Y41103" s="133"/>
      <c r="AJ41103" s="133"/>
      <c r="AO41103" s="135"/>
      <c r="AP41103" s="135"/>
      <c r="BJ41103" s="136"/>
    </row>
    <row r="41104" spans="5:62" ht="14.25" customHeight="1" x14ac:dyDescent="0.25">
      <c r="E41104" s="113"/>
      <c r="H41104" s="133"/>
      <c r="T41104" s="133"/>
      <c r="X41104" s="131"/>
      <c r="Y41104" s="133"/>
      <c r="AJ41104" s="133"/>
      <c r="AO41104" s="135"/>
      <c r="AP41104" s="135"/>
      <c r="BJ41104" s="136"/>
    </row>
    <row r="41105" spans="5:62" ht="14.25" customHeight="1" x14ac:dyDescent="0.25">
      <c r="E41105" s="113"/>
      <c r="H41105" s="133"/>
      <c r="T41105" s="133"/>
      <c r="X41105" s="131"/>
      <c r="Y41105" s="133"/>
      <c r="AJ41105" s="133"/>
      <c r="AO41105" s="135"/>
      <c r="AP41105" s="135"/>
      <c r="BJ41105" s="136"/>
    </row>
    <row r="41106" spans="5:62" ht="14.25" customHeight="1" x14ac:dyDescent="0.25">
      <c r="E41106" s="113"/>
      <c r="H41106" s="133"/>
      <c r="T41106" s="133"/>
      <c r="X41106" s="131"/>
      <c r="Y41106" s="133"/>
      <c r="AJ41106" s="133"/>
      <c r="AO41106" s="135"/>
      <c r="AP41106" s="135"/>
      <c r="BJ41106" s="136"/>
    </row>
    <row r="41107" spans="5:62" ht="14.25" customHeight="1" x14ac:dyDescent="0.25">
      <c r="E41107" s="113"/>
      <c r="H41107" s="133"/>
      <c r="T41107" s="133"/>
      <c r="X41107" s="131"/>
      <c r="Y41107" s="133"/>
      <c r="AJ41107" s="133"/>
      <c r="AO41107" s="135"/>
      <c r="AP41107" s="135"/>
      <c r="BJ41107" s="136"/>
    </row>
    <row r="41108" spans="5:62" ht="14.25" customHeight="1" x14ac:dyDescent="0.25">
      <c r="E41108" s="113"/>
      <c r="H41108" s="133"/>
      <c r="T41108" s="133"/>
      <c r="X41108" s="131"/>
      <c r="Y41108" s="133"/>
      <c r="AJ41108" s="133"/>
      <c r="AO41108" s="135"/>
      <c r="AP41108" s="135"/>
      <c r="BJ41108" s="136"/>
    </row>
    <row r="41109" spans="5:62" ht="14.25" customHeight="1" x14ac:dyDescent="0.25">
      <c r="E41109" s="113"/>
      <c r="H41109" s="133"/>
      <c r="T41109" s="133"/>
      <c r="X41109" s="131"/>
      <c r="Y41109" s="133"/>
      <c r="AJ41109" s="133"/>
      <c r="AO41109" s="135"/>
      <c r="AP41109" s="135"/>
      <c r="BJ41109" s="136"/>
    </row>
    <row r="41110" spans="5:62" ht="14.25" customHeight="1" x14ac:dyDescent="0.25">
      <c r="E41110" s="113"/>
      <c r="H41110" s="133"/>
      <c r="T41110" s="133"/>
      <c r="X41110" s="131"/>
      <c r="Y41110" s="133"/>
      <c r="AJ41110" s="133"/>
      <c r="AO41110" s="135"/>
      <c r="AP41110" s="135"/>
      <c r="BJ41110" s="136"/>
    </row>
    <row r="41111" spans="5:62" ht="14.25" customHeight="1" x14ac:dyDescent="0.25">
      <c r="E41111" s="113"/>
      <c r="H41111" s="133"/>
      <c r="T41111" s="133"/>
      <c r="X41111" s="131"/>
      <c r="Y41111" s="133"/>
      <c r="AJ41111" s="133"/>
      <c r="AO41111" s="135"/>
      <c r="AP41111" s="135"/>
      <c r="BJ41111" s="136"/>
    </row>
    <row r="41112" spans="5:62" ht="14.25" customHeight="1" x14ac:dyDescent="0.25">
      <c r="E41112" s="113"/>
      <c r="H41112" s="133"/>
      <c r="T41112" s="133"/>
      <c r="X41112" s="131"/>
      <c r="Y41112" s="133"/>
      <c r="AJ41112" s="133"/>
      <c r="AO41112" s="135"/>
      <c r="AP41112" s="135"/>
      <c r="BJ41112" s="136"/>
    </row>
    <row r="41113" spans="5:62" ht="14.25" customHeight="1" x14ac:dyDescent="0.25">
      <c r="E41113" s="113"/>
      <c r="H41113" s="133"/>
      <c r="T41113" s="133"/>
      <c r="X41113" s="131"/>
      <c r="Y41113" s="133"/>
      <c r="AJ41113" s="133"/>
      <c r="AO41113" s="135"/>
      <c r="AP41113" s="135"/>
      <c r="BJ41113" s="136"/>
    </row>
    <row r="41114" spans="5:62" ht="14.25" customHeight="1" x14ac:dyDescent="0.25">
      <c r="E41114" s="113"/>
      <c r="H41114" s="133"/>
      <c r="T41114" s="133"/>
      <c r="X41114" s="131"/>
      <c r="Y41114" s="133"/>
      <c r="AJ41114" s="133"/>
      <c r="AO41114" s="135"/>
      <c r="AP41114" s="135"/>
      <c r="BJ41114" s="136"/>
    </row>
    <row r="41115" spans="5:62" ht="14.25" customHeight="1" x14ac:dyDescent="0.25">
      <c r="E41115" s="113"/>
      <c r="H41115" s="133"/>
      <c r="T41115" s="133"/>
      <c r="X41115" s="131"/>
      <c r="Y41115" s="133"/>
      <c r="AJ41115" s="133"/>
      <c r="AO41115" s="135"/>
      <c r="AP41115" s="135"/>
      <c r="BJ41115" s="136"/>
    </row>
    <row r="41116" spans="5:62" ht="14.25" customHeight="1" x14ac:dyDescent="0.25">
      <c r="E41116" s="113"/>
      <c r="H41116" s="133"/>
      <c r="T41116" s="133"/>
      <c r="X41116" s="131"/>
      <c r="Y41116" s="133"/>
      <c r="AJ41116" s="133"/>
      <c r="AO41116" s="135"/>
      <c r="AP41116" s="135"/>
      <c r="BJ41116" s="136"/>
    </row>
    <row r="41117" spans="5:62" ht="14.25" customHeight="1" x14ac:dyDescent="0.25">
      <c r="E41117" s="113"/>
      <c r="H41117" s="133"/>
      <c r="T41117" s="133"/>
      <c r="X41117" s="131"/>
      <c r="Y41117" s="133"/>
      <c r="AJ41117" s="133"/>
      <c r="AO41117" s="135"/>
      <c r="AP41117" s="135"/>
      <c r="BJ41117" s="136"/>
    </row>
    <row r="41118" spans="5:62" ht="14.25" customHeight="1" x14ac:dyDescent="0.25">
      <c r="E41118" s="113"/>
      <c r="H41118" s="133"/>
      <c r="T41118" s="133"/>
      <c r="X41118" s="131"/>
      <c r="Y41118" s="133"/>
      <c r="AJ41118" s="133"/>
      <c r="AO41118" s="135"/>
      <c r="AP41118" s="135"/>
      <c r="BJ41118" s="136"/>
    </row>
    <row r="41119" spans="5:62" ht="14.25" customHeight="1" x14ac:dyDescent="0.25">
      <c r="E41119" s="113"/>
      <c r="H41119" s="133"/>
      <c r="T41119" s="133"/>
      <c r="X41119" s="131"/>
      <c r="Y41119" s="133"/>
      <c r="AJ41119" s="133"/>
      <c r="AO41119" s="135"/>
      <c r="AP41119" s="135"/>
      <c r="BJ41119" s="136"/>
    </row>
    <row r="41120" spans="5:62" ht="14.25" customHeight="1" x14ac:dyDescent="0.25">
      <c r="E41120" s="113"/>
      <c r="H41120" s="133"/>
      <c r="T41120" s="133"/>
      <c r="X41120" s="131"/>
      <c r="Y41120" s="133"/>
      <c r="AJ41120" s="133"/>
      <c r="AO41120" s="135"/>
      <c r="AP41120" s="135"/>
      <c r="BJ41120" s="136"/>
    </row>
    <row r="41121" spans="5:62" ht="14.25" customHeight="1" x14ac:dyDescent="0.25">
      <c r="E41121" s="113"/>
      <c r="H41121" s="133"/>
      <c r="T41121" s="133"/>
      <c r="X41121" s="131"/>
      <c r="Y41121" s="133"/>
      <c r="AJ41121" s="133"/>
      <c r="AO41121" s="135"/>
      <c r="AP41121" s="135"/>
      <c r="BJ41121" s="136"/>
    </row>
    <row r="41122" spans="5:62" ht="14.25" customHeight="1" x14ac:dyDescent="0.25">
      <c r="E41122" s="113"/>
      <c r="H41122" s="133"/>
      <c r="T41122" s="133"/>
      <c r="X41122" s="131"/>
      <c r="Y41122" s="133"/>
      <c r="AJ41122" s="133"/>
      <c r="AO41122" s="135"/>
      <c r="AP41122" s="135"/>
      <c r="BJ41122" s="136"/>
    </row>
    <row r="41123" spans="5:62" ht="14.25" customHeight="1" x14ac:dyDescent="0.25">
      <c r="E41123" s="113"/>
      <c r="H41123" s="133"/>
      <c r="T41123" s="133"/>
      <c r="X41123" s="131"/>
      <c r="Y41123" s="133"/>
      <c r="AJ41123" s="133"/>
      <c r="AO41123" s="135"/>
      <c r="AP41123" s="135"/>
      <c r="BJ41123" s="136"/>
    </row>
    <row r="41124" spans="5:62" ht="14.25" customHeight="1" x14ac:dyDescent="0.25">
      <c r="E41124" s="113"/>
      <c r="H41124" s="133"/>
      <c r="T41124" s="133"/>
      <c r="X41124" s="131"/>
      <c r="Y41124" s="133"/>
      <c r="AJ41124" s="133"/>
      <c r="AO41124" s="135"/>
      <c r="AP41124" s="135"/>
      <c r="BJ41124" s="136"/>
    </row>
    <row r="41125" spans="5:62" ht="14.25" customHeight="1" x14ac:dyDescent="0.25">
      <c r="E41125" s="113"/>
      <c r="H41125" s="133"/>
      <c r="T41125" s="133"/>
      <c r="X41125" s="131"/>
      <c r="Y41125" s="133"/>
      <c r="AJ41125" s="133"/>
      <c r="AO41125" s="135"/>
      <c r="AP41125" s="135"/>
      <c r="BJ41125" s="136"/>
    </row>
    <row r="41126" spans="5:62" ht="14.25" customHeight="1" x14ac:dyDescent="0.25">
      <c r="E41126" s="113"/>
      <c r="H41126" s="133"/>
      <c r="T41126" s="133"/>
      <c r="X41126" s="131"/>
      <c r="Y41126" s="133"/>
      <c r="AJ41126" s="133"/>
      <c r="AO41126" s="135"/>
      <c r="AP41126" s="135"/>
      <c r="BJ41126" s="136"/>
    </row>
    <row r="41127" spans="5:62" ht="14.25" customHeight="1" x14ac:dyDescent="0.25">
      <c r="E41127" s="113"/>
      <c r="H41127" s="133"/>
      <c r="T41127" s="133"/>
      <c r="X41127" s="131"/>
      <c r="Y41127" s="133"/>
      <c r="AJ41127" s="133"/>
      <c r="AO41127" s="135"/>
      <c r="AP41127" s="135"/>
      <c r="BJ41127" s="136"/>
    </row>
    <row r="41128" spans="5:62" ht="14.25" customHeight="1" x14ac:dyDescent="0.25">
      <c r="E41128" s="113"/>
      <c r="H41128" s="133"/>
      <c r="T41128" s="133"/>
      <c r="X41128" s="131"/>
      <c r="Y41128" s="133"/>
      <c r="AJ41128" s="133"/>
      <c r="AO41128" s="135"/>
      <c r="AP41128" s="135"/>
      <c r="BJ41128" s="136"/>
    </row>
    <row r="41129" spans="5:62" ht="14.25" customHeight="1" x14ac:dyDescent="0.25">
      <c r="E41129" s="113"/>
      <c r="H41129" s="133"/>
      <c r="T41129" s="133"/>
      <c r="X41129" s="131"/>
      <c r="Y41129" s="133"/>
      <c r="AJ41129" s="133"/>
      <c r="AO41129" s="135"/>
      <c r="AP41129" s="135"/>
      <c r="BJ41129" s="136"/>
    </row>
    <row r="41130" spans="5:62" ht="14.25" customHeight="1" x14ac:dyDescent="0.25">
      <c r="E41130" s="113"/>
      <c r="H41130" s="133"/>
      <c r="T41130" s="133"/>
      <c r="X41130" s="131"/>
      <c r="Y41130" s="133"/>
      <c r="AJ41130" s="133"/>
      <c r="AO41130" s="135"/>
      <c r="AP41130" s="135"/>
      <c r="BJ41130" s="136"/>
    </row>
    <row r="41131" spans="5:62" ht="14.25" customHeight="1" x14ac:dyDescent="0.25">
      <c r="E41131" s="113"/>
      <c r="H41131" s="133"/>
      <c r="T41131" s="133"/>
      <c r="X41131" s="131"/>
      <c r="Y41131" s="133"/>
      <c r="AJ41131" s="133"/>
      <c r="AO41131" s="135"/>
      <c r="AP41131" s="135"/>
      <c r="BJ41131" s="136"/>
    </row>
    <row r="41132" spans="5:62" ht="14.25" customHeight="1" x14ac:dyDescent="0.25">
      <c r="E41132" s="113"/>
      <c r="H41132" s="133"/>
      <c r="T41132" s="133"/>
      <c r="X41132" s="131"/>
      <c r="Y41132" s="133"/>
      <c r="AJ41132" s="133"/>
      <c r="AO41132" s="135"/>
      <c r="AP41132" s="135"/>
      <c r="BJ41132" s="136"/>
    </row>
    <row r="41133" spans="5:62" ht="14.25" customHeight="1" x14ac:dyDescent="0.25">
      <c r="E41133" s="113"/>
      <c r="H41133" s="133"/>
      <c r="T41133" s="133"/>
      <c r="X41133" s="131"/>
      <c r="Y41133" s="133"/>
      <c r="AJ41133" s="133"/>
      <c r="AO41133" s="135"/>
      <c r="AP41133" s="135"/>
      <c r="BJ41133" s="136"/>
    </row>
    <row r="41134" spans="5:62" ht="14.25" customHeight="1" x14ac:dyDescent="0.25">
      <c r="E41134" s="113"/>
      <c r="H41134" s="133"/>
      <c r="T41134" s="133"/>
      <c r="X41134" s="131"/>
      <c r="Y41134" s="133"/>
      <c r="AJ41134" s="133"/>
      <c r="AO41134" s="135"/>
      <c r="AP41134" s="135"/>
      <c r="BJ41134" s="136"/>
    </row>
    <row r="41135" spans="5:62" ht="14.25" customHeight="1" x14ac:dyDescent="0.25">
      <c r="E41135" s="113"/>
      <c r="H41135" s="133"/>
      <c r="T41135" s="133"/>
      <c r="X41135" s="131"/>
      <c r="Y41135" s="133"/>
      <c r="AJ41135" s="133"/>
      <c r="AO41135" s="135"/>
      <c r="AP41135" s="135"/>
      <c r="BJ41135" s="136"/>
    </row>
    <row r="41136" spans="5:62" ht="14.25" customHeight="1" x14ac:dyDescent="0.25">
      <c r="E41136" s="113"/>
      <c r="H41136" s="133"/>
      <c r="T41136" s="133"/>
      <c r="X41136" s="131"/>
      <c r="Y41136" s="133"/>
      <c r="AJ41136" s="133"/>
      <c r="AO41136" s="135"/>
      <c r="AP41136" s="135"/>
      <c r="BJ41136" s="136"/>
    </row>
    <row r="41137" spans="5:62" ht="14.25" customHeight="1" x14ac:dyDescent="0.25">
      <c r="E41137" s="113"/>
      <c r="H41137" s="133"/>
      <c r="T41137" s="133"/>
      <c r="X41137" s="131"/>
      <c r="Y41137" s="133"/>
      <c r="AJ41137" s="133"/>
      <c r="AO41137" s="135"/>
      <c r="AP41137" s="135"/>
      <c r="BJ41137" s="136"/>
    </row>
    <row r="41138" spans="5:62" ht="14.25" customHeight="1" x14ac:dyDescent="0.25">
      <c r="E41138" s="113"/>
      <c r="H41138" s="133"/>
      <c r="T41138" s="133"/>
      <c r="X41138" s="131"/>
      <c r="Y41138" s="133"/>
      <c r="AJ41138" s="133"/>
      <c r="AO41138" s="135"/>
      <c r="AP41138" s="135"/>
      <c r="BJ41138" s="136"/>
    </row>
    <row r="41139" spans="5:62" ht="14.25" customHeight="1" x14ac:dyDescent="0.25">
      <c r="E41139" s="113"/>
      <c r="H41139" s="133"/>
      <c r="T41139" s="133"/>
      <c r="X41139" s="131"/>
      <c r="Y41139" s="133"/>
      <c r="AJ41139" s="133"/>
      <c r="AO41139" s="135"/>
      <c r="AP41139" s="135"/>
      <c r="BJ41139" s="136"/>
    </row>
    <row r="41140" spans="5:62" ht="14.25" customHeight="1" x14ac:dyDescent="0.25">
      <c r="E41140" s="113"/>
      <c r="H41140" s="133"/>
      <c r="T41140" s="133"/>
      <c r="X41140" s="131"/>
      <c r="Y41140" s="133"/>
      <c r="AJ41140" s="133"/>
      <c r="AO41140" s="135"/>
      <c r="AP41140" s="135"/>
      <c r="BJ41140" s="136"/>
    </row>
    <row r="41141" spans="5:62" ht="14.25" customHeight="1" x14ac:dyDescent="0.25">
      <c r="E41141" s="113"/>
      <c r="H41141" s="133"/>
      <c r="T41141" s="133"/>
      <c r="X41141" s="131"/>
      <c r="Y41141" s="133"/>
      <c r="AJ41141" s="133"/>
      <c r="AO41141" s="135"/>
      <c r="AP41141" s="135"/>
      <c r="BJ41141" s="136"/>
    </row>
    <row r="41142" spans="5:62" ht="14.25" customHeight="1" x14ac:dyDescent="0.25">
      <c r="E41142" s="113"/>
      <c r="H41142" s="133"/>
      <c r="T41142" s="133"/>
      <c r="X41142" s="131"/>
      <c r="Y41142" s="133"/>
      <c r="AJ41142" s="133"/>
      <c r="AO41142" s="135"/>
      <c r="AP41142" s="135"/>
      <c r="BJ41142" s="136"/>
    </row>
    <row r="41143" spans="5:62" ht="14.25" customHeight="1" x14ac:dyDescent="0.25">
      <c r="E41143" s="113"/>
      <c r="H41143" s="133"/>
      <c r="T41143" s="133"/>
      <c r="X41143" s="131"/>
      <c r="Y41143" s="133"/>
      <c r="AJ41143" s="133"/>
      <c r="AO41143" s="135"/>
      <c r="AP41143" s="135"/>
      <c r="BJ41143" s="136"/>
    </row>
    <row r="41144" spans="5:62" ht="14.25" customHeight="1" x14ac:dyDescent="0.25">
      <c r="E41144" s="113"/>
      <c r="H41144" s="133"/>
      <c r="T41144" s="133"/>
      <c r="X41144" s="131"/>
      <c r="Y41144" s="133"/>
      <c r="AJ41144" s="133"/>
      <c r="AO41144" s="135"/>
      <c r="AP41144" s="135"/>
      <c r="BJ41144" s="136"/>
    </row>
    <row r="41145" spans="5:62" ht="14.25" customHeight="1" x14ac:dyDescent="0.25">
      <c r="E41145" s="113"/>
      <c r="H41145" s="133"/>
      <c r="T41145" s="133"/>
      <c r="X41145" s="131"/>
      <c r="Y41145" s="133"/>
      <c r="AJ41145" s="133"/>
      <c r="AO41145" s="135"/>
      <c r="AP41145" s="135"/>
      <c r="BJ41145" s="136"/>
    </row>
    <row r="41146" spans="5:62" ht="14.25" customHeight="1" x14ac:dyDescent="0.25">
      <c r="E41146" s="113"/>
      <c r="H41146" s="133"/>
      <c r="T41146" s="133"/>
      <c r="X41146" s="131"/>
      <c r="Y41146" s="133"/>
      <c r="AJ41146" s="133"/>
      <c r="AO41146" s="135"/>
      <c r="AP41146" s="135"/>
      <c r="BJ41146" s="136"/>
    </row>
    <row r="41147" spans="5:62" ht="14.25" customHeight="1" x14ac:dyDescent="0.25">
      <c r="E41147" s="113"/>
      <c r="H41147" s="133"/>
      <c r="T41147" s="133"/>
      <c r="X41147" s="131"/>
      <c r="Y41147" s="133"/>
      <c r="AJ41147" s="133"/>
      <c r="AO41147" s="135"/>
      <c r="AP41147" s="135"/>
      <c r="BJ41147" s="136"/>
    </row>
    <row r="41148" spans="5:62" ht="14.25" customHeight="1" x14ac:dyDescent="0.25">
      <c r="E41148" s="113"/>
      <c r="H41148" s="133"/>
      <c r="T41148" s="133"/>
      <c r="X41148" s="131"/>
      <c r="Y41148" s="133"/>
      <c r="AJ41148" s="133"/>
      <c r="AO41148" s="135"/>
      <c r="AP41148" s="135"/>
      <c r="BJ41148" s="136"/>
    </row>
    <row r="41149" spans="5:62" ht="14.25" customHeight="1" x14ac:dyDescent="0.25">
      <c r="E41149" s="113"/>
      <c r="H41149" s="133"/>
      <c r="T41149" s="133"/>
      <c r="X41149" s="131"/>
      <c r="Y41149" s="133"/>
      <c r="AJ41149" s="133"/>
      <c r="AO41149" s="135"/>
      <c r="AP41149" s="135"/>
      <c r="BJ41149" s="136"/>
    </row>
    <row r="41150" spans="5:62" ht="14.25" customHeight="1" x14ac:dyDescent="0.25">
      <c r="E41150" s="113"/>
      <c r="H41150" s="133"/>
      <c r="T41150" s="133"/>
      <c r="X41150" s="131"/>
      <c r="Y41150" s="133"/>
      <c r="AJ41150" s="133"/>
      <c r="AO41150" s="135"/>
      <c r="AP41150" s="135"/>
      <c r="BJ41150" s="136"/>
    </row>
    <row r="41151" spans="5:62" ht="14.25" customHeight="1" x14ac:dyDescent="0.25">
      <c r="E41151" s="113"/>
      <c r="H41151" s="133"/>
      <c r="T41151" s="133"/>
      <c r="X41151" s="131"/>
      <c r="Y41151" s="133"/>
      <c r="AJ41151" s="133"/>
      <c r="AO41151" s="135"/>
      <c r="AP41151" s="135"/>
      <c r="BJ41151" s="136"/>
    </row>
    <row r="41152" spans="5:62" ht="14.25" customHeight="1" x14ac:dyDescent="0.25">
      <c r="E41152" s="113"/>
      <c r="H41152" s="133"/>
      <c r="T41152" s="133"/>
      <c r="X41152" s="131"/>
      <c r="Y41152" s="133"/>
      <c r="AJ41152" s="133"/>
      <c r="AO41152" s="135"/>
      <c r="AP41152" s="135"/>
      <c r="BJ41152" s="136"/>
    </row>
    <row r="41153" spans="5:62" ht="14.25" customHeight="1" x14ac:dyDescent="0.25">
      <c r="E41153" s="113"/>
      <c r="H41153" s="133"/>
      <c r="T41153" s="133"/>
      <c r="X41153" s="131"/>
      <c r="Y41153" s="133"/>
      <c r="AJ41153" s="133"/>
      <c r="AO41153" s="135"/>
      <c r="AP41153" s="135"/>
      <c r="BJ41153" s="136"/>
    </row>
    <row r="41154" spans="5:62" ht="14.25" customHeight="1" x14ac:dyDescent="0.25">
      <c r="E41154" s="113"/>
      <c r="H41154" s="133"/>
      <c r="T41154" s="133"/>
      <c r="X41154" s="131"/>
      <c r="Y41154" s="133"/>
      <c r="AJ41154" s="133"/>
      <c r="AO41154" s="135"/>
      <c r="AP41154" s="135"/>
      <c r="BJ41154" s="136"/>
    </row>
    <row r="41155" spans="5:62" ht="14.25" customHeight="1" x14ac:dyDescent="0.25">
      <c r="E41155" s="113"/>
      <c r="H41155" s="133"/>
      <c r="T41155" s="133"/>
      <c r="X41155" s="131"/>
      <c r="Y41155" s="133"/>
      <c r="AJ41155" s="133"/>
      <c r="AO41155" s="135"/>
      <c r="AP41155" s="135"/>
      <c r="BJ41155" s="136"/>
    </row>
    <row r="41156" spans="5:62" ht="14.25" customHeight="1" x14ac:dyDescent="0.25">
      <c r="E41156" s="113"/>
      <c r="H41156" s="133"/>
      <c r="T41156" s="133"/>
      <c r="X41156" s="131"/>
      <c r="Y41156" s="133"/>
      <c r="AJ41156" s="133"/>
      <c r="AO41156" s="135"/>
      <c r="AP41156" s="135"/>
      <c r="BJ41156" s="136"/>
    </row>
    <row r="41157" spans="5:62" ht="14.25" customHeight="1" x14ac:dyDescent="0.25">
      <c r="E41157" s="113"/>
      <c r="H41157" s="133"/>
      <c r="T41157" s="133"/>
      <c r="X41157" s="131"/>
      <c r="Y41157" s="133"/>
      <c r="AJ41157" s="133"/>
      <c r="AO41157" s="135"/>
      <c r="AP41157" s="135"/>
      <c r="BJ41157" s="136"/>
    </row>
    <row r="41158" spans="5:62" ht="14.25" customHeight="1" x14ac:dyDescent="0.25">
      <c r="E41158" s="113"/>
      <c r="H41158" s="133"/>
      <c r="T41158" s="133"/>
      <c r="X41158" s="131"/>
      <c r="Y41158" s="133"/>
      <c r="AJ41158" s="133"/>
      <c r="AO41158" s="135"/>
      <c r="AP41158" s="135"/>
      <c r="BJ41158" s="136"/>
    </row>
    <row r="41159" spans="5:62" ht="14.25" customHeight="1" x14ac:dyDescent="0.25">
      <c r="E41159" s="113"/>
      <c r="H41159" s="133"/>
      <c r="T41159" s="133"/>
      <c r="X41159" s="131"/>
      <c r="Y41159" s="133"/>
      <c r="AJ41159" s="133"/>
      <c r="AO41159" s="135"/>
      <c r="AP41159" s="135"/>
      <c r="BJ41159" s="136"/>
    </row>
    <row r="41160" spans="5:62" ht="14.25" customHeight="1" x14ac:dyDescent="0.25">
      <c r="E41160" s="113"/>
      <c r="H41160" s="133"/>
      <c r="T41160" s="133"/>
      <c r="X41160" s="131"/>
      <c r="Y41160" s="133"/>
      <c r="AJ41160" s="133"/>
      <c r="AO41160" s="135"/>
      <c r="AP41160" s="135"/>
      <c r="BJ41160" s="136"/>
    </row>
    <row r="41161" spans="5:62" ht="14.25" customHeight="1" x14ac:dyDescent="0.25">
      <c r="E41161" s="113"/>
      <c r="H41161" s="133"/>
      <c r="T41161" s="133"/>
      <c r="X41161" s="131"/>
      <c r="Y41161" s="133"/>
      <c r="AJ41161" s="133"/>
      <c r="AO41161" s="135"/>
      <c r="AP41161" s="135"/>
      <c r="BJ41161" s="136"/>
    </row>
    <row r="41162" spans="5:62" ht="14.25" customHeight="1" x14ac:dyDescent="0.25">
      <c r="E41162" s="113"/>
      <c r="H41162" s="133"/>
      <c r="T41162" s="133"/>
      <c r="X41162" s="131"/>
      <c r="Y41162" s="133"/>
      <c r="AJ41162" s="133"/>
      <c r="AO41162" s="135"/>
      <c r="AP41162" s="135"/>
      <c r="BJ41162" s="136"/>
    </row>
    <row r="41163" spans="5:62" ht="14.25" customHeight="1" x14ac:dyDescent="0.25">
      <c r="E41163" s="113"/>
      <c r="H41163" s="133"/>
      <c r="T41163" s="133"/>
      <c r="X41163" s="131"/>
      <c r="Y41163" s="133"/>
      <c r="AJ41163" s="133"/>
      <c r="AO41163" s="135"/>
      <c r="AP41163" s="135"/>
      <c r="BJ41163" s="136"/>
    </row>
    <row r="41164" spans="5:62" ht="14.25" customHeight="1" x14ac:dyDescent="0.25">
      <c r="E41164" s="113"/>
      <c r="H41164" s="133"/>
      <c r="T41164" s="133"/>
      <c r="X41164" s="131"/>
      <c r="Y41164" s="133"/>
      <c r="AJ41164" s="133"/>
      <c r="AO41164" s="135"/>
      <c r="AP41164" s="135"/>
      <c r="BJ41164" s="136"/>
    </row>
    <row r="41165" spans="5:62" ht="14.25" customHeight="1" x14ac:dyDescent="0.25">
      <c r="E41165" s="113"/>
      <c r="H41165" s="133"/>
      <c r="T41165" s="133"/>
      <c r="X41165" s="131"/>
      <c r="Y41165" s="133"/>
      <c r="AJ41165" s="133"/>
      <c r="AO41165" s="135"/>
      <c r="AP41165" s="135"/>
      <c r="BJ41165" s="136"/>
    </row>
    <row r="41166" spans="5:62" ht="14.25" customHeight="1" x14ac:dyDescent="0.25">
      <c r="E41166" s="113"/>
      <c r="H41166" s="133"/>
      <c r="T41166" s="133"/>
      <c r="X41166" s="131"/>
      <c r="Y41166" s="133"/>
      <c r="AJ41166" s="133"/>
      <c r="AO41166" s="135"/>
      <c r="AP41166" s="135"/>
      <c r="BJ41166" s="136"/>
    </row>
    <row r="41167" spans="5:62" ht="14.25" customHeight="1" x14ac:dyDescent="0.25">
      <c r="E41167" s="113"/>
      <c r="H41167" s="133"/>
      <c r="T41167" s="133"/>
      <c r="X41167" s="131"/>
      <c r="Y41167" s="133"/>
      <c r="AJ41167" s="133"/>
      <c r="AO41167" s="135"/>
      <c r="AP41167" s="135"/>
      <c r="BJ41167" s="136"/>
    </row>
    <row r="41168" spans="5:62" ht="14.25" customHeight="1" x14ac:dyDescent="0.25">
      <c r="E41168" s="113"/>
      <c r="H41168" s="133"/>
      <c r="T41168" s="133"/>
      <c r="X41168" s="131"/>
      <c r="Y41168" s="133"/>
      <c r="AJ41168" s="133"/>
      <c r="AO41168" s="135"/>
      <c r="AP41168" s="135"/>
      <c r="BJ41168" s="136"/>
    </row>
    <row r="41169" spans="5:62" ht="14.25" customHeight="1" x14ac:dyDescent="0.25">
      <c r="E41169" s="113"/>
      <c r="H41169" s="133"/>
      <c r="T41169" s="133"/>
      <c r="X41169" s="131"/>
      <c r="Y41169" s="133"/>
      <c r="AJ41169" s="133"/>
      <c r="AO41169" s="135"/>
      <c r="AP41169" s="135"/>
      <c r="BJ41169" s="136"/>
    </row>
    <row r="41170" spans="5:62" ht="14.25" customHeight="1" x14ac:dyDescent="0.25">
      <c r="E41170" s="113"/>
      <c r="H41170" s="133"/>
      <c r="T41170" s="133"/>
      <c r="X41170" s="131"/>
      <c r="Y41170" s="133"/>
      <c r="AJ41170" s="133"/>
      <c r="AO41170" s="135"/>
      <c r="AP41170" s="135"/>
      <c r="BJ41170" s="136"/>
    </row>
    <row r="41171" spans="5:62" ht="14.25" customHeight="1" x14ac:dyDescent="0.25">
      <c r="E41171" s="113"/>
      <c r="H41171" s="133"/>
      <c r="T41171" s="133"/>
      <c r="X41171" s="131"/>
      <c r="Y41171" s="133"/>
      <c r="AJ41171" s="133"/>
      <c r="AO41171" s="135"/>
      <c r="AP41171" s="135"/>
      <c r="BJ41171" s="136"/>
    </row>
    <row r="41172" spans="5:62" ht="14.25" customHeight="1" x14ac:dyDescent="0.25">
      <c r="E41172" s="113"/>
      <c r="H41172" s="133"/>
      <c r="T41172" s="133"/>
      <c r="X41172" s="131"/>
      <c r="Y41172" s="133"/>
      <c r="AJ41172" s="133"/>
      <c r="AO41172" s="135"/>
      <c r="AP41172" s="135"/>
      <c r="BJ41172" s="136"/>
    </row>
    <row r="41173" spans="5:62" ht="14.25" customHeight="1" x14ac:dyDescent="0.25">
      <c r="E41173" s="113"/>
      <c r="H41173" s="133"/>
      <c r="T41173" s="133"/>
      <c r="X41173" s="131"/>
      <c r="Y41173" s="133"/>
      <c r="AJ41173" s="133"/>
      <c r="AO41173" s="135"/>
      <c r="AP41173" s="135"/>
      <c r="BJ41173" s="136"/>
    </row>
    <row r="41174" spans="5:62" ht="14.25" customHeight="1" x14ac:dyDescent="0.25">
      <c r="E41174" s="113"/>
      <c r="H41174" s="133"/>
      <c r="T41174" s="133"/>
      <c r="X41174" s="131"/>
      <c r="Y41174" s="133"/>
      <c r="AJ41174" s="133"/>
      <c r="AO41174" s="135"/>
      <c r="AP41174" s="135"/>
      <c r="BJ41174" s="136"/>
    </row>
    <row r="41175" spans="5:62" ht="14.25" customHeight="1" x14ac:dyDescent="0.25">
      <c r="E41175" s="113"/>
      <c r="H41175" s="133"/>
      <c r="T41175" s="133"/>
      <c r="X41175" s="131"/>
      <c r="Y41175" s="133"/>
      <c r="AJ41175" s="133"/>
      <c r="AO41175" s="135"/>
      <c r="AP41175" s="135"/>
      <c r="BJ41175" s="136"/>
    </row>
    <row r="41176" spans="5:62" ht="14.25" customHeight="1" x14ac:dyDescent="0.25">
      <c r="E41176" s="113"/>
      <c r="H41176" s="133"/>
      <c r="T41176" s="133"/>
      <c r="X41176" s="131"/>
      <c r="Y41176" s="133"/>
      <c r="AJ41176" s="133"/>
      <c r="AO41176" s="135"/>
      <c r="AP41176" s="135"/>
      <c r="BJ41176" s="136"/>
    </row>
    <row r="41177" spans="5:62" ht="14.25" customHeight="1" x14ac:dyDescent="0.25">
      <c r="E41177" s="113"/>
      <c r="H41177" s="133"/>
      <c r="T41177" s="133"/>
      <c r="X41177" s="131"/>
      <c r="Y41177" s="133"/>
      <c r="AJ41177" s="133"/>
      <c r="AO41177" s="135"/>
      <c r="AP41177" s="135"/>
      <c r="BJ41177" s="136"/>
    </row>
    <row r="41178" spans="5:62" ht="14.25" customHeight="1" x14ac:dyDescent="0.25">
      <c r="E41178" s="113"/>
      <c r="H41178" s="133"/>
      <c r="T41178" s="133"/>
      <c r="X41178" s="131"/>
      <c r="Y41178" s="133"/>
      <c r="AJ41178" s="133"/>
      <c r="AO41178" s="135"/>
      <c r="AP41178" s="135"/>
      <c r="BJ41178" s="136"/>
    </row>
    <row r="41179" spans="5:62" ht="14.25" customHeight="1" x14ac:dyDescent="0.25">
      <c r="E41179" s="113"/>
      <c r="H41179" s="133"/>
      <c r="T41179" s="133"/>
      <c r="X41179" s="131"/>
      <c r="Y41179" s="133"/>
      <c r="AJ41179" s="133"/>
      <c r="AO41179" s="135"/>
      <c r="AP41179" s="135"/>
      <c r="BJ41179" s="136"/>
    </row>
    <row r="41180" spans="5:62" ht="14.25" customHeight="1" x14ac:dyDescent="0.25">
      <c r="E41180" s="113"/>
      <c r="H41180" s="133"/>
      <c r="T41180" s="133"/>
      <c r="X41180" s="131"/>
      <c r="Y41180" s="133"/>
      <c r="AJ41180" s="133"/>
      <c r="AO41180" s="135"/>
      <c r="AP41180" s="135"/>
      <c r="BJ41180" s="136"/>
    </row>
    <row r="41181" spans="5:62" ht="14.25" customHeight="1" x14ac:dyDescent="0.25">
      <c r="E41181" s="113"/>
      <c r="H41181" s="133"/>
      <c r="T41181" s="133"/>
      <c r="X41181" s="131"/>
      <c r="Y41181" s="133"/>
      <c r="AJ41181" s="133"/>
      <c r="AO41181" s="135"/>
      <c r="AP41181" s="135"/>
      <c r="BJ41181" s="136"/>
    </row>
    <row r="41182" spans="5:62" ht="14.25" customHeight="1" x14ac:dyDescent="0.25">
      <c r="E41182" s="113"/>
      <c r="H41182" s="133"/>
      <c r="T41182" s="133"/>
      <c r="X41182" s="131"/>
      <c r="Y41182" s="133"/>
      <c r="AJ41182" s="133"/>
      <c r="AO41182" s="135"/>
      <c r="AP41182" s="135"/>
      <c r="BJ41182" s="136"/>
    </row>
    <row r="41183" spans="5:62" ht="14.25" customHeight="1" x14ac:dyDescent="0.25">
      <c r="E41183" s="113"/>
      <c r="H41183" s="133"/>
      <c r="T41183" s="133"/>
      <c r="X41183" s="131"/>
      <c r="Y41183" s="133"/>
      <c r="AJ41183" s="133"/>
      <c r="AO41183" s="135"/>
      <c r="AP41183" s="135"/>
      <c r="BJ41183" s="136"/>
    </row>
    <row r="41184" spans="5:62" ht="14.25" customHeight="1" x14ac:dyDescent="0.25">
      <c r="E41184" s="113"/>
      <c r="H41184" s="133"/>
      <c r="T41184" s="133"/>
      <c r="X41184" s="131"/>
      <c r="Y41184" s="133"/>
      <c r="AJ41184" s="133"/>
      <c r="AO41184" s="135"/>
      <c r="AP41184" s="135"/>
      <c r="BJ41184" s="136"/>
    </row>
    <row r="41185" spans="5:62" ht="14.25" customHeight="1" x14ac:dyDescent="0.25">
      <c r="E41185" s="113"/>
      <c r="H41185" s="133"/>
      <c r="T41185" s="133"/>
      <c r="X41185" s="131"/>
      <c r="Y41185" s="133"/>
      <c r="AJ41185" s="133"/>
      <c r="AO41185" s="135"/>
      <c r="AP41185" s="135"/>
      <c r="BJ41185" s="136"/>
    </row>
    <row r="41186" spans="5:62" ht="14.25" customHeight="1" x14ac:dyDescent="0.25">
      <c r="E41186" s="113"/>
      <c r="H41186" s="133"/>
      <c r="T41186" s="133"/>
      <c r="X41186" s="131"/>
      <c r="Y41186" s="133"/>
      <c r="AJ41186" s="133"/>
      <c r="AO41186" s="135"/>
      <c r="AP41186" s="135"/>
      <c r="BJ41186" s="136"/>
    </row>
    <row r="41187" spans="5:62" ht="14.25" customHeight="1" x14ac:dyDescent="0.25">
      <c r="E41187" s="113"/>
      <c r="H41187" s="133"/>
      <c r="T41187" s="133"/>
      <c r="X41187" s="131"/>
      <c r="Y41187" s="133"/>
      <c r="AJ41187" s="133"/>
      <c r="AO41187" s="135"/>
      <c r="AP41187" s="135"/>
      <c r="BJ41187" s="136"/>
    </row>
    <row r="41188" spans="5:62" ht="14.25" customHeight="1" x14ac:dyDescent="0.25">
      <c r="E41188" s="113"/>
      <c r="H41188" s="133"/>
      <c r="T41188" s="133"/>
      <c r="X41188" s="131"/>
      <c r="Y41188" s="133"/>
      <c r="AJ41188" s="133"/>
      <c r="AO41188" s="135"/>
      <c r="AP41188" s="135"/>
      <c r="BJ41188" s="136"/>
    </row>
    <row r="41189" spans="5:62" ht="14.25" customHeight="1" x14ac:dyDescent="0.25">
      <c r="E41189" s="113"/>
      <c r="H41189" s="133"/>
      <c r="T41189" s="133"/>
      <c r="X41189" s="131"/>
      <c r="Y41189" s="133"/>
      <c r="AJ41189" s="133"/>
      <c r="AO41189" s="135"/>
      <c r="AP41189" s="135"/>
      <c r="BJ41189" s="136"/>
    </row>
    <row r="41190" spans="5:62" ht="14.25" customHeight="1" x14ac:dyDescent="0.25">
      <c r="E41190" s="113"/>
      <c r="H41190" s="133"/>
      <c r="T41190" s="133"/>
      <c r="X41190" s="131"/>
      <c r="Y41190" s="133"/>
      <c r="AJ41190" s="133"/>
      <c r="AO41190" s="135"/>
      <c r="AP41190" s="135"/>
      <c r="BJ41190" s="136"/>
    </row>
    <row r="41191" spans="5:62" ht="14.25" customHeight="1" x14ac:dyDescent="0.25">
      <c r="E41191" s="113"/>
      <c r="H41191" s="133"/>
      <c r="T41191" s="133"/>
      <c r="X41191" s="131"/>
      <c r="Y41191" s="133"/>
      <c r="AJ41191" s="133"/>
      <c r="AO41191" s="135"/>
      <c r="AP41191" s="135"/>
      <c r="BJ41191" s="136"/>
    </row>
    <row r="41192" spans="5:62" ht="14.25" customHeight="1" x14ac:dyDescent="0.25">
      <c r="E41192" s="113"/>
      <c r="H41192" s="133"/>
      <c r="T41192" s="133"/>
      <c r="X41192" s="131"/>
      <c r="Y41192" s="133"/>
      <c r="AJ41192" s="133"/>
      <c r="AO41192" s="135"/>
      <c r="AP41192" s="135"/>
      <c r="BJ41192" s="136"/>
    </row>
    <row r="41193" spans="5:62" ht="14.25" customHeight="1" x14ac:dyDescent="0.25">
      <c r="E41193" s="113"/>
      <c r="H41193" s="133"/>
      <c r="T41193" s="133"/>
      <c r="X41193" s="131"/>
      <c r="Y41193" s="133"/>
      <c r="AJ41193" s="133"/>
      <c r="AO41193" s="135"/>
      <c r="AP41193" s="135"/>
      <c r="BJ41193" s="136"/>
    </row>
    <row r="41194" spans="5:62" ht="14.25" customHeight="1" x14ac:dyDescent="0.25">
      <c r="E41194" s="113"/>
      <c r="H41194" s="133"/>
      <c r="T41194" s="133"/>
      <c r="X41194" s="131"/>
      <c r="Y41194" s="133"/>
      <c r="AJ41194" s="133"/>
      <c r="AO41194" s="135"/>
      <c r="AP41194" s="135"/>
      <c r="BJ41194" s="136"/>
    </row>
    <row r="41195" spans="5:62" ht="14.25" customHeight="1" x14ac:dyDescent="0.25">
      <c r="E41195" s="113"/>
      <c r="H41195" s="133"/>
      <c r="T41195" s="133"/>
      <c r="X41195" s="131"/>
      <c r="Y41195" s="133"/>
      <c r="AJ41195" s="133"/>
      <c r="AO41195" s="135"/>
      <c r="AP41195" s="135"/>
      <c r="BJ41195" s="136"/>
    </row>
    <row r="41196" spans="5:62" ht="14.25" customHeight="1" x14ac:dyDescent="0.25">
      <c r="E41196" s="113"/>
      <c r="H41196" s="133"/>
      <c r="T41196" s="133"/>
      <c r="X41196" s="131"/>
      <c r="Y41196" s="133"/>
      <c r="AJ41196" s="133"/>
      <c r="AO41196" s="135"/>
      <c r="AP41196" s="135"/>
      <c r="BJ41196" s="136"/>
    </row>
    <row r="41197" spans="5:62" ht="14.25" customHeight="1" x14ac:dyDescent="0.25">
      <c r="E41197" s="113"/>
      <c r="H41197" s="133"/>
      <c r="T41197" s="133"/>
      <c r="X41197" s="131"/>
      <c r="Y41197" s="133"/>
      <c r="AJ41197" s="133"/>
      <c r="AO41197" s="135"/>
      <c r="AP41197" s="135"/>
      <c r="BJ41197" s="136"/>
    </row>
    <row r="41198" spans="5:62" ht="14.25" customHeight="1" x14ac:dyDescent="0.25">
      <c r="E41198" s="113"/>
      <c r="H41198" s="133"/>
      <c r="T41198" s="133"/>
      <c r="X41198" s="131"/>
      <c r="Y41198" s="133"/>
      <c r="AJ41198" s="133"/>
      <c r="AO41198" s="135"/>
      <c r="AP41198" s="135"/>
      <c r="BJ41198" s="136"/>
    </row>
    <row r="41199" spans="5:62" ht="14.25" customHeight="1" x14ac:dyDescent="0.25">
      <c r="E41199" s="113"/>
      <c r="H41199" s="133"/>
      <c r="T41199" s="133"/>
      <c r="X41199" s="131"/>
      <c r="Y41199" s="133"/>
      <c r="AJ41199" s="133"/>
      <c r="AO41199" s="135"/>
      <c r="AP41199" s="135"/>
      <c r="BJ41199" s="136"/>
    </row>
    <row r="41200" spans="5:62" ht="14.25" customHeight="1" x14ac:dyDescent="0.25">
      <c r="E41200" s="113"/>
      <c r="H41200" s="133"/>
      <c r="T41200" s="133"/>
      <c r="X41200" s="131"/>
      <c r="Y41200" s="133"/>
      <c r="AJ41200" s="133"/>
      <c r="AO41200" s="135"/>
      <c r="AP41200" s="135"/>
      <c r="BJ41200" s="136"/>
    </row>
    <row r="41201" spans="5:62" ht="14.25" customHeight="1" x14ac:dyDescent="0.25">
      <c r="E41201" s="113"/>
      <c r="H41201" s="133"/>
      <c r="T41201" s="133"/>
      <c r="X41201" s="131"/>
      <c r="Y41201" s="133"/>
      <c r="AJ41201" s="133"/>
      <c r="AO41201" s="135"/>
      <c r="AP41201" s="135"/>
      <c r="BJ41201" s="136"/>
    </row>
    <row r="41202" spans="5:62" ht="14.25" customHeight="1" x14ac:dyDescent="0.25">
      <c r="E41202" s="113"/>
      <c r="H41202" s="133"/>
      <c r="T41202" s="133"/>
      <c r="X41202" s="131"/>
      <c r="Y41202" s="133"/>
      <c r="AJ41202" s="133"/>
      <c r="AO41202" s="135"/>
      <c r="AP41202" s="135"/>
      <c r="BJ41202" s="136"/>
    </row>
    <row r="41203" spans="5:62" ht="14.25" customHeight="1" x14ac:dyDescent="0.25">
      <c r="E41203" s="113"/>
      <c r="H41203" s="133"/>
      <c r="T41203" s="133"/>
      <c r="X41203" s="131"/>
      <c r="Y41203" s="133"/>
      <c r="AJ41203" s="133"/>
      <c r="AO41203" s="135"/>
      <c r="AP41203" s="135"/>
      <c r="BJ41203" s="136"/>
    </row>
    <row r="41204" spans="5:62" ht="14.25" customHeight="1" x14ac:dyDescent="0.25">
      <c r="E41204" s="113"/>
      <c r="H41204" s="133"/>
      <c r="T41204" s="133"/>
      <c r="X41204" s="131"/>
      <c r="Y41204" s="133"/>
      <c r="AJ41204" s="133"/>
      <c r="AO41204" s="135"/>
      <c r="AP41204" s="135"/>
      <c r="BJ41204" s="136"/>
    </row>
    <row r="41205" spans="5:62" ht="14.25" customHeight="1" x14ac:dyDescent="0.25">
      <c r="E41205" s="113"/>
      <c r="H41205" s="133"/>
      <c r="T41205" s="133"/>
      <c r="X41205" s="131"/>
      <c r="Y41205" s="133"/>
      <c r="AJ41205" s="133"/>
      <c r="AO41205" s="135"/>
      <c r="AP41205" s="135"/>
      <c r="BJ41205" s="136"/>
    </row>
    <row r="41206" spans="5:62" ht="14.25" customHeight="1" x14ac:dyDescent="0.25">
      <c r="E41206" s="113"/>
      <c r="H41206" s="133"/>
      <c r="T41206" s="133"/>
      <c r="X41206" s="131"/>
      <c r="Y41206" s="133"/>
      <c r="AJ41206" s="133"/>
      <c r="AO41206" s="135"/>
      <c r="AP41206" s="135"/>
      <c r="BJ41206" s="136"/>
    </row>
    <row r="41207" spans="5:62" ht="14.25" customHeight="1" x14ac:dyDescent="0.25">
      <c r="E41207" s="113"/>
      <c r="H41207" s="133"/>
      <c r="T41207" s="133"/>
      <c r="X41207" s="131"/>
      <c r="Y41207" s="133"/>
      <c r="AJ41207" s="133"/>
      <c r="AO41207" s="135"/>
      <c r="AP41207" s="135"/>
      <c r="BJ41207" s="136"/>
    </row>
    <row r="41208" spans="5:62" ht="14.25" customHeight="1" x14ac:dyDescent="0.25">
      <c r="E41208" s="113"/>
      <c r="H41208" s="133"/>
      <c r="T41208" s="133"/>
      <c r="X41208" s="131"/>
      <c r="Y41208" s="133"/>
      <c r="AJ41208" s="133"/>
      <c r="AO41208" s="135"/>
      <c r="AP41208" s="135"/>
      <c r="BJ41208" s="136"/>
    </row>
    <row r="41209" spans="5:62" ht="14.25" customHeight="1" x14ac:dyDescent="0.25">
      <c r="E41209" s="113"/>
      <c r="H41209" s="133"/>
      <c r="T41209" s="133"/>
      <c r="X41209" s="131"/>
      <c r="Y41209" s="133"/>
      <c r="AJ41209" s="133"/>
      <c r="AO41209" s="135"/>
      <c r="AP41209" s="135"/>
      <c r="BJ41209" s="136"/>
    </row>
    <row r="41210" spans="5:62" ht="14.25" customHeight="1" x14ac:dyDescent="0.25">
      <c r="E41210" s="113"/>
      <c r="H41210" s="133"/>
      <c r="T41210" s="133"/>
      <c r="X41210" s="131"/>
      <c r="Y41210" s="133"/>
      <c r="AJ41210" s="133"/>
      <c r="AO41210" s="135"/>
      <c r="AP41210" s="135"/>
      <c r="BJ41210" s="136"/>
    </row>
    <row r="41211" spans="5:62" ht="14.25" customHeight="1" x14ac:dyDescent="0.25">
      <c r="E41211" s="113"/>
      <c r="H41211" s="133"/>
      <c r="T41211" s="133"/>
      <c r="X41211" s="131"/>
      <c r="Y41211" s="133"/>
      <c r="AJ41211" s="133"/>
      <c r="AO41211" s="135"/>
      <c r="AP41211" s="135"/>
      <c r="BJ41211" s="136"/>
    </row>
    <row r="41212" spans="5:62" ht="14.25" customHeight="1" x14ac:dyDescent="0.25">
      <c r="E41212" s="113"/>
      <c r="H41212" s="133"/>
      <c r="T41212" s="133"/>
      <c r="X41212" s="131"/>
      <c r="Y41212" s="133"/>
      <c r="AJ41212" s="133"/>
      <c r="AO41212" s="135"/>
      <c r="AP41212" s="135"/>
      <c r="BJ41212" s="136"/>
    </row>
    <row r="41213" spans="5:62" ht="14.25" customHeight="1" x14ac:dyDescent="0.25">
      <c r="E41213" s="113"/>
      <c r="H41213" s="133"/>
      <c r="T41213" s="133"/>
      <c r="X41213" s="131"/>
      <c r="Y41213" s="133"/>
      <c r="AJ41213" s="133"/>
      <c r="AO41213" s="135"/>
      <c r="AP41213" s="135"/>
      <c r="BJ41213" s="136"/>
    </row>
    <row r="41214" spans="5:62" ht="14.25" customHeight="1" x14ac:dyDescent="0.25">
      <c r="E41214" s="113"/>
      <c r="H41214" s="133"/>
      <c r="T41214" s="133"/>
      <c r="X41214" s="131"/>
      <c r="Y41214" s="133"/>
      <c r="AJ41214" s="133"/>
      <c r="AO41214" s="135"/>
      <c r="AP41214" s="135"/>
      <c r="BJ41214" s="136"/>
    </row>
    <row r="41215" spans="5:62" ht="14.25" customHeight="1" x14ac:dyDescent="0.25">
      <c r="E41215" s="113"/>
      <c r="H41215" s="133"/>
      <c r="T41215" s="133"/>
      <c r="X41215" s="131"/>
      <c r="Y41215" s="133"/>
      <c r="AJ41215" s="133"/>
      <c r="AO41215" s="135"/>
      <c r="AP41215" s="135"/>
      <c r="BJ41215" s="136"/>
    </row>
    <row r="41216" spans="5:62" ht="14.25" customHeight="1" x14ac:dyDescent="0.25">
      <c r="E41216" s="113"/>
      <c r="H41216" s="133"/>
      <c r="T41216" s="133"/>
      <c r="X41216" s="131"/>
      <c r="Y41216" s="133"/>
      <c r="AJ41216" s="133"/>
      <c r="AO41216" s="135"/>
      <c r="AP41216" s="135"/>
      <c r="BJ41216" s="136"/>
    </row>
    <row r="41217" spans="5:62" ht="14.25" customHeight="1" x14ac:dyDescent="0.25">
      <c r="E41217" s="113"/>
      <c r="H41217" s="133"/>
      <c r="T41217" s="133"/>
      <c r="X41217" s="131"/>
      <c r="Y41217" s="133"/>
      <c r="AJ41217" s="133"/>
      <c r="AO41217" s="135"/>
      <c r="AP41217" s="135"/>
      <c r="BJ41217" s="136"/>
    </row>
    <row r="41218" spans="5:62" ht="14.25" customHeight="1" x14ac:dyDescent="0.25">
      <c r="E41218" s="113"/>
      <c r="H41218" s="133"/>
      <c r="T41218" s="133"/>
      <c r="X41218" s="131"/>
      <c r="Y41218" s="133"/>
      <c r="AJ41218" s="133"/>
      <c r="AO41218" s="135"/>
      <c r="AP41218" s="135"/>
      <c r="BJ41218" s="136"/>
    </row>
    <row r="41219" spans="5:62" ht="14.25" customHeight="1" x14ac:dyDescent="0.25">
      <c r="E41219" s="113"/>
      <c r="H41219" s="133"/>
      <c r="T41219" s="133"/>
      <c r="X41219" s="131"/>
      <c r="Y41219" s="133"/>
      <c r="AJ41219" s="133"/>
      <c r="AO41219" s="135"/>
      <c r="AP41219" s="135"/>
      <c r="BJ41219" s="136"/>
    </row>
    <row r="41220" spans="5:62" ht="14.25" customHeight="1" x14ac:dyDescent="0.25">
      <c r="E41220" s="113"/>
      <c r="H41220" s="133"/>
      <c r="T41220" s="133"/>
      <c r="X41220" s="131"/>
      <c r="Y41220" s="133"/>
      <c r="AJ41220" s="133"/>
      <c r="AO41220" s="135"/>
      <c r="AP41220" s="135"/>
      <c r="BJ41220" s="136"/>
    </row>
    <row r="41221" spans="5:62" ht="14.25" customHeight="1" x14ac:dyDescent="0.25">
      <c r="E41221" s="113"/>
      <c r="H41221" s="133"/>
      <c r="T41221" s="133"/>
      <c r="X41221" s="131"/>
      <c r="Y41221" s="133"/>
      <c r="AJ41221" s="133"/>
      <c r="AO41221" s="135"/>
      <c r="AP41221" s="135"/>
      <c r="BJ41221" s="136"/>
    </row>
    <row r="41222" spans="5:62" ht="14.25" customHeight="1" x14ac:dyDescent="0.25">
      <c r="E41222" s="113"/>
      <c r="H41222" s="133"/>
      <c r="T41222" s="133"/>
      <c r="X41222" s="131"/>
      <c r="Y41222" s="133"/>
      <c r="AJ41222" s="133"/>
      <c r="AO41222" s="135"/>
      <c r="AP41222" s="135"/>
      <c r="BJ41222" s="136"/>
    </row>
    <row r="41223" spans="5:62" ht="14.25" customHeight="1" x14ac:dyDescent="0.25">
      <c r="E41223" s="113"/>
      <c r="H41223" s="133"/>
      <c r="T41223" s="133"/>
      <c r="X41223" s="131"/>
      <c r="Y41223" s="133"/>
      <c r="AJ41223" s="133"/>
      <c r="AO41223" s="135"/>
      <c r="AP41223" s="135"/>
      <c r="BJ41223" s="136"/>
    </row>
    <row r="41224" spans="5:62" ht="14.25" customHeight="1" x14ac:dyDescent="0.25">
      <c r="E41224" s="113"/>
      <c r="H41224" s="133"/>
      <c r="T41224" s="133"/>
      <c r="X41224" s="131"/>
      <c r="Y41224" s="133"/>
      <c r="AJ41224" s="133"/>
      <c r="AO41224" s="135"/>
      <c r="AP41224" s="135"/>
      <c r="BJ41224" s="136"/>
    </row>
    <row r="41225" spans="5:62" ht="14.25" customHeight="1" x14ac:dyDescent="0.25">
      <c r="E41225" s="113"/>
      <c r="H41225" s="133"/>
      <c r="T41225" s="133"/>
      <c r="X41225" s="131"/>
      <c r="Y41225" s="133"/>
      <c r="AJ41225" s="133"/>
      <c r="AO41225" s="135"/>
      <c r="AP41225" s="135"/>
      <c r="BJ41225" s="136"/>
    </row>
    <row r="41226" spans="5:62" ht="14.25" customHeight="1" x14ac:dyDescent="0.25">
      <c r="E41226" s="113"/>
      <c r="H41226" s="133"/>
      <c r="T41226" s="133"/>
      <c r="X41226" s="131"/>
      <c r="Y41226" s="133"/>
      <c r="AJ41226" s="133"/>
      <c r="AO41226" s="135"/>
      <c r="AP41226" s="135"/>
      <c r="BJ41226" s="136"/>
    </row>
    <row r="41227" spans="5:62" ht="14.25" customHeight="1" x14ac:dyDescent="0.25">
      <c r="E41227" s="113"/>
      <c r="H41227" s="133"/>
      <c r="T41227" s="133"/>
      <c r="X41227" s="131"/>
      <c r="Y41227" s="133"/>
      <c r="AJ41227" s="133"/>
      <c r="AO41227" s="135"/>
      <c r="AP41227" s="135"/>
      <c r="BJ41227" s="136"/>
    </row>
    <row r="41228" spans="5:62" ht="14.25" customHeight="1" x14ac:dyDescent="0.25">
      <c r="E41228" s="113"/>
      <c r="H41228" s="133"/>
      <c r="T41228" s="133"/>
      <c r="X41228" s="131"/>
      <c r="Y41228" s="133"/>
      <c r="AJ41228" s="133"/>
      <c r="AO41228" s="135"/>
      <c r="AP41228" s="135"/>
      <c r="BJ41228" s="136"/>
    </row>
    <row r="41229" spans="5:62" ht="14.25" customHeight="1" x14ac:dyDescent="0.25">
      <c r="E41229" s="113"/>
      <c r="H41229" s="133"/>
      <c r="T41229" s="133"/>
      <c r="X41229" s="131"/>
      <c r="Y41229" s="133"/>
      <c r="AJ41229" s="133"/>
      <c r="AO41229" s="135"/>
      <c r="AP41229" s="135"/>
      <c r="BJ41229" s="136"/>
    </row>
    <row r="41230" spans="5:62" ht="14.25" customHeight="1" x14ac:dyDescent="0.25">
      <c r="E41230" s="113"/>
      <c r="H41230" s="133"/>
      <c r="T41230" s="133"/>
      <c r="X41230" s="131"/>
      <c r="Y41230" s="133"/>
      <c r="AJ41230" s="133"/>
      <c r="AO41230" s="135"/>
      <c r="AP41230" s="135"/>
      <c r="BJ41230" s="136"/>
    </row>
    <row r="41231" spans="5:62" ht="14.25" customHeight="1" x14ac:dyDescent="0.25">
      <c r="E41231" s="113"/>
      <c r="H41231" s="133"/>
      <c r="T41231" s="133"/>
      <c r="X41231" s="131"/>
      <c r="Y41231" s="133"/>
      <c r="AJ41231" s="133"/>
      <c r="AO41231" s="135"/>
      <c r="AP41231" s="135"/>
      <c r="BJ41231" s="136"/>
    </row>
    <row r="41232" spans="5:62" ht="14.25" customHeight="1" x14ac:dyDescent="0.25">
      <c r="E41232" s="113"/>
      <c r="H41232" s="133"/>
      <c r="T41232" s="133"/>
      <c r="X41232" s="131"/>
      <c r="Y41232" s="133"/>
      <c r="AJ41232" s="133"/>
      <c r="AO41232" s="135"/>
      <c r="AP41232" s="135"/>
      <c r="BJ41232" s="136"/>
    </row>
    <row r="41233" spans="5:62" ht="14.25" customHeight="1" x14ac:dyDescent="0.25">
      <c r="E41233" s="113"/>
      <c r="H41233" s="133"/>
      <c r="T41233" s="133"/>
      <c r="X41233" s="131"/>
      <c r="Y41233" s="133"/>
      <c r="AJ41233" s="133"/>
      <c r="AO41233" s="135"/>
      <c r="AP41233" s="135"/>
      <c r="BJ41233" s="136"/>
    </row>
    <row r="41234" spans="5:62" ht="14.25" customHeight="1" x14ac:dyDescent="0.25">
      <c r="E41234" s="113"/>
      <c r="H41234" s="133"/>
      <c r="T41234" s="133"/>
      <c r="X41234" s="131"/>
      <c r="Y41234" s="133"/>
      <c r="AJ41234" s="133"/>
      <c r="AO41234" s="135"/>
      <c r="AP41234" s="135"/>
      <c r="BJ41234" s="136"/>
    </row>
    <row r="41235" spans="5:62" ht="14.25" customHeight="1" x14ac:dyDescent="0.25">
      <c r="E41235" s="113"/>
      <c r="H41235" s="133"/>
      <c r="T41235" s="133"/>
      <c r="X41235" s="131"/>
      <c r="Y41235" s="133"/>
      <c r="AJ41235" s="133"/>
      <c r="AO41235" s="135"/>
      <c r="AP41235" s="135"/>
      <c r="BJ41235" s="136"/>
    </row>
    <row r="41236" spans="5:62" ht="14.25" customHeight="1" x14ac:dyDescent="0.25">
      <c r="E41236" s="113"/>
      <c r="H41236" s="133"/>
      <c r="T41236" s="133"/>
      <c r="X41236" s="131"/>
      <c r="Y41236" s="133"/>
      <c r="AJ41236" s="133"/>
      <c r="AO41236" s="135"/>
      <c r="AP41236" s="135"/>
      <c r="BJ41236" s="136"/>
    </row>
    <row r="41237" spans="5:62" ht="14.25" customHeight="1" x14ac:dyDescent="0.25">
      <c r="E41237" s="113"/>
      <c r="H41237" s="133"/>
      <c r="T41237" s="133"/>
      <c r="X41237" s="131"/>
      <c r="Y41237" s="133"/>
      <c r="AJ41237" s="133"/>
      <c r="AO41237" s="135"/>
      <c r="AP41237" s="135"/>
      <c r="BJ41237" s="136"/>
    </row>
    <row r="41238" spans="5:62" ht="14.25" customHeight="1" x14ac:dyDescent="0.25">
      <c r="E41238" s="113"/>
      <c r="H41238" s="133"/>
      <c r="T41238" s="133"/>
      <c r="X41238" s="131"/>
      <c r="Y41238" s="133"/>
      <c r="AJ41238" s="133"/>
      <c r="AO41238" s="135"/>
      <c r="AP41238" s="135"/>
      <c r="BJ41238" s="136"/>
    </row>
    <row r="41239" spans="5:62" ht="14.25" customHeight="1" x14ac:dyDescent="0.25">
      <c r="E41239" s="113"/>
      <c r="H41239" s="133"/>
      <c r="T41239" s="133"/>
      <c r="X41239" s="131"/>
      <c r="Y41239" s="133"/>
      <c r="AJ41239" s="133"/>
      <c r="AO41239" s="135"/>
      <c r="AP41239" s="135"/>
      <c r="BJ41239" s="136"/>
    </row>
    <row r="41240" spans="5:62" ht="14.25" customHeight="1" x14ac:dyDescent="0.25">
      <c r="E41240" s="113"/>
      <c r="H41240" s="133"/>
      <c r="T41240" s="133"/>
      <c r="X41240" s="131"/>
      <c r="Y41240" s="133"/>
      <c r="AJ41240" s="133"/>
      <c r="AO41240" s="135"/>
      <c r="AP41240" s="135"/>
      <c r="BJ41240" s="136"/>
    </row>
    <row r="41241" spans="5:62" ht="14.25" customHeight="1" x14ac:dyDescent="0.25">
      <c r="E41241" s="113"/>
      <c r="H41241" s="133"/>
      <c r="T41241" s="133"/>
      <c r="X41241" s="131"/>
      <c r="Y41241" s="133"/>
      <c r="AJ41241" s="133"/>
      <c r="AO41241" s="135"/>
      <c r="AP41241" s="135"/>
      <c r="BJ41241" s="136"/>
    </row>
    <row r="41242" spans="5:62" ht="14.25" customHeight="1" x14ac:dyDescent="0.25">
      <c r="E41242" s="113"/>
      <c r="H41242" s="133"/>
      <c r="T41242" s="133"/>
      <c r="X41242" s="131"/>
      <c r="Y41242" s="133"/>
      <c r="AJ41242" s="133"/>
      <c r="AO41242" s="135"/>
      <c r="AP41242" s="135"/>
      <c r="BJ41242" s="136"/>
    </row>
    <row r="41243" spans="5:62" ht="14.25" customHeight="1" x14ac:dyDescent="0.25">
      <c r="E41243" s="113"/>
      <c r="H41243" s="133"/>
      <c r="T41243" s="133"/>
      <c r="X41243" s="131"/>
      <c r="Y41243" s="133"/>
      <c r="AJ41243" s="133"/>
      <c r="AO41243" s="135"/>
      <c r="AP41243" s="135"/>
      <c r="BJ41243" s="136"/>
    </row>
    <row r="41244" spans="5:62" ht="14.25" customHeight="1" x14ac:dyDescent="0.25">
      <c r="E41244" s="113"/>
      <c r="H41244" s="133"/>
      <c r="T41244" s="133"/>
      <c r="X41244" s="131"/>
      <c r="Y41244" s="133"/>
      <c r="AJ41244" s="133"/>
      <c r="AO41244" s="135"/>
      <c r="AP41244" s="135"/>
      <c r="BJ41244" s="136"/>
    </row>
    <row r="41245" spans="5:62" ht="14.25" customHeight="1" x14ac:dyDescent="0.25">
      <c r="E41245" s="113"/>
      <c r="H41245" s="133"/>
      <c r="T41245" s="133"/>
      <c r="X41245" s="131"/>
      <c r="Y41245" s="133"/>
      <c r="AJ41245" s="133"/>
      <c r="AO41245" s="135"/>
      <c r="AP41245" s="135"/>
      <c r="BJ41245" s="136"/>
    </row>
    <row r="41246" spans="5:62" ht="14.25" customHeight="1" x14ac:dyDescent="0.25">
      <c r="E41246" s="113"/>
      <c r="H41246" s="133"/>
      <c r="T41246" s="133"/>
      <c r="X41246" s="131"/>
      <c r="Y41246" s="133"/>
      <c r="AJ41246" s="133"/>
      <c r="AO41246" s="135"/>
      <c r="AP41246" s="135"/>
      <c r="BJ41246" s="136"/>
    </row>
    <row r="41247" spans="5:62" ht="14.25" customHeight="1" x14ac:dyDescent="0.25">
      <c r="E41247" s="113"/>
      <c r="H41247" s="133"/>
      <c r="T41247" s="133"/>
      <c r="X41247" s="131"/>
      <c r="Y41247" s="133"/>
      <c r="AJ41247" s="133"/>
      <c r="AO41247" s="135"/>
      <c r="AP41247" s="135"/>
      <c r="BJ41247" s="136"/>
    </row>
    <row r="41248" spans="5:62" ht="14.25" customHeight="1" x14ac:dyDescent="0.25">
      <c r="E41248" s="113"/>
      <c r="H41248" s="133"/>
      <c r="T41248" s="133"/>
      <c r="X41248" s="131"/>
      <c r="Y41248" s="133"/>
      <c r="AJ41248" s="133"/>
      <c r="AO41248" s="135"/>
      <c r="AP41248" s="135"/>
      <c r="BJ41248" s="136"/>
    </row>
    <row r="41249" spans="5:62" ht="14.25" customHeight="1" x14ac:dyDescent="0.25">
      <c r="E41249" s="113"/>
      <c r="H41249" s="133"/>
      <c r="T41249" s="133"/>
      <c r="X41249" s="131"/>
      <c r="Y41249" s="133"/>
      <c r="AJ41249" s="133"/>
      <c r="AO41249" s="135"/>
      <c r="AP41249" s="135"/>
      <c r="BJ41249" s="136"/>
    </row>
    <row r="41250" spans="5:62" ht="14.25" customHeight="1" x14ac:dyDescent="0.25">
      <c r="E41250" s="113"/>
      <c r="H41250" s="133"/>
      <c r="T41250" s="133"/>
      <c r="X41250" s="131"/>
      <c r="Y41250" s="133"/>
      <c r="AJ41250" s="133"/>
      <c r="AO41250" s="135"/>
      <c r="AP41250" s="135"/>
      <c r="BJ41250" s="136"/>
    </row>
    <row r="41251" spans="5:62" ht="14.25" customHeight="1" x14ac:dyDescent="0.25">
      <c r="E41251" s="113"/>
      <c r="H41251" s="133"/>
      <c r="T41251" s="133"/>
      <c r="X41251" s="131"/>
      <c r="Y41251" s="133"/>
      <c r="AJ41251" s="133"/>
      <c r="AO41251" s="135"/>
      <c r="AP41251" s="135"/>
      <c r="BJ41251" s="136"/>
    </row>
    <row r="41252" spans="5:62" ht="14.25" customHeight="1" x14ac:dyDescent="0.25">
      <c r="E41252" s="113"/>
      <c r="H41252" s="133"/>
      <c r="T41252" s="133"/>
      <c r="X41252" s="131"/>
      <c r="Y41252" s="133"/>
      <c r="AJ41252" s="133"/>
      <c r="AO41252" s="135"/>
      <c r="AP41252" s="135"/>
      <c r="BJ41252" s="136"/>
    </row>
    <row r="41253" spans="5:62" ht="14.25" customHeight="1" x14ac:dyDescent="0.25">
      <c r="E41253" s="113"/>
      <c r="H41253" s="133"/>
      <c r="T41253" s="133"/>
      <c r="X41253" s="131"/>
      <c r="Y41253" s="133"/>
      <c r="AJ41253" s="133"/>
      <c r="AO41253" s="135"/>
      <c r="AP41253" s="135"/>
      <c r="BJ41253" s="136"/>
    </row>
    <row r="41254" spans="5:62" ht="14.25" customHeight="1" x14ac:dyDescent="0.25">
      <c r="E41254" s="113"/>
      <c r="H41254" s="133"/>
      <c r="T41254" s="133"/>
      <c r="X41254" s="131"/>
      <c r="Y41254" s="133"/>
      <c r="AJ41254" s="133"/>
      <c r="AO41254" s="135"/>
      <c r="AP41254" s="135"/>
      <c r="BJ41254" s="136"/>
    </row>
    <row r="41255" spans="5:62" ht="14.25" customHeight="1" x14ac:dyDescent="0.25">
      <c r="E41255" s="113"/>
      <c r="H41255" s="133"/>
      <c r="T41255" s="133"/>
      <c r="X41255" s="131"/>
      <c r="Y41255" s="133"/>
      <c r="AJ41255" s="133"/>
      <c r="AO41255" s="135"/>
      <c r="AP41255" s="135"/>
      <c r="BJ41255" s="136"/>
    </row>
    <row r="41256" spans="5:62" ht="14.25" customHeight="1" x14ac:dyDescent="0.25">
      <c r="E41256" s="113"/>
      <c r="H41256" s="133"/>
      <c r="T41256" s="133"/>
      <c r="X41256" s="131"/>
      <c r="Y41256" s="133"/>
      <c r="AJ41256" s="133"/>
      <c r="AO41256" s="135"/>
      <c r="AP41256" s="135"/>
      <c r="BJ41256" s="136"/>
    </row>
    <row r="41257" spans="5:62" ht="14.25" customHeight="1" x14ac:dyDescent="0.25">
      <c r="E41257" s="113"/>
      <c r="H41257" s="133"/>
      <c r="T41257" s="133"/>
      <c r="X41257" s="131"/>
      <c r="Y41257" s="133"/>
      <c r="AJ41257" s="133"/>
      <c r="AO41257" s="135"/>
      <c r="AP41257" s="135"/>
      <c r="BJ41257" s="136"/>
    </row>
    <row r="41258" spans="5:62" ht="14.25" customHeight="1" x14ac:dyDescent="0.25">
      <c r="E41258" s="113"/>
      <c r="H41258" s="133"/>
      <c r="T41258" s="133"/>
      <c r="X41258" s="131"/>
      <c r="Y41258" s="133"/>
      <c r="AJ41258" s="133"/>
      <c r="AO41258" s="135"/>
      <c r="AP41258" s="135"/>
      <c r="BJ41258" s="136"/>
    </row>
    <row r="41259" spans="5:62" ht="14.25" customHeight="1" x14ac:dyDescent="0.25">
      <c r="E41259" s="113"/>
      <c r="H41259" s="133"/>
      <c r="T41259" s="133"/>
      <c r="X41259" s="131"/>
      <c r="Y41259" s="133"/>
      <c r="AJ41259" s="133"/>
      <c r="AO41259" s="135"/>
      <c r="AP41259" s="135"/>
      <c r="BJ41259" s="136"/>
    </row>
    <row r="41260" spans="5:62" ht="14.25" customHeight="1" x14ac:dyDescent="0.25">
      <c r="E41260" s="113"/>
      <c r="H41260" s="133"/>
      <c r="T41260" s="133"/>
      <c r="X41260" s="131"/>
      <c r="Y41260" s="133"/>
      <c r="AJ41260" s="133"/>
      <c r="AO41260" s="135"/>
      <c r="AP41260" s="135"/>
      <c r="BJ41260" s="136"/>
    </row>
    <row r="41261" spans="5:62" ht="14.25" customHeight="1" x14ac:dyDescent="0.25">
      <c r="E41261" s="113"/>
      <c r="H41261" s="133"/>
      <c r="T41261" s="133"/>
      <c r="X41261" s="131"/>
      <c r="Y41261" s="133"/>
      <c r="AJ41261" s="133"/>
      <c r="AO41261" s="135"/>
      <c r="AP41261" s="135"/>
      <c r="BJ41261" s="136"/>
    </row>
    <row r="41262" spans="5:62" ht="14.25" customHeight="1" x14ac:dyDescent="0.25">
      <c r="E41262" s="113"/>
      <c r="H41262" s="133"/>
      <c r="T41262" s="133"/>
      <c r="X41262" s="131"/>
      <c r="Y41262" s="133"/>
      <c r="AJ41262" s="133"/>
      <c r="AO41262" s="135"/>
      <c r="AP41262" s="135"/>
      <c r="BJ41262" s="136"/>
    </row>
    <row r="41263" spans="5:62" ht="14.25" customHeight="1" x14ac:dyDescent="0.25">
      <c r="E41263" s="113"/>
      <c r="H41263" s="133"/>
      <c r="T41263" s="133"/>
      <c r="X41263" s="131"/>
      <c r="Y41263" s="133"/>
      <c r="AJ41263" s="133"/>
      <c r="AO41263" s="135"/>
      <c r="AP41263" s="135"/>
      <c r="BJ41263" s="136"/>
    </row>
    <row r="41264" spans="5:62" ht="14.25" customHeight="1" x14ac:dyDescent="0.25">
      <c r="E41264" s="113"/>
      <c r="H41264" s="133"/>
      <c r="T41264" s="133"/>
      <c r="X41264" s="131"/>
      <c r="Y41264" s="133"/>
      <c r="AJ41264" s="133"/>
      <c r="AO41264" s="135"/>
      <c r="AP41264" s="135"/>
      <c r="BJ41264" s="136"/>
    </row>
    <row r="41265" spans="5:62" ht="14.25" customHeight="1" x14ac:dyDescent="0.25">
      <c r="E41265" s="113"/>
      <c r="H41265" s="133"/>
      <c r="T41265" s="133"/>
      <c r="X41265" s="131"/>
      <c r="Y41265" s="133"/>
      <c r="AJ41265" s="133"/>
      <c r="AO41265" s="135"/>
      <c r="AP41265" s="135"/>
      <c r="BJ41265" s="136"/>
    </row>
    <row r="41266" spans="5:62" ht="14.25" customHeight="1" x14ac:dyDescent="0.25">
      <c r="E41266" s="113"/>
      <c r="H41266" s="133"/>
      <c r="T41266" s="133"/>
      <c r="X41266" s="131"/>
      <c r="Y41266" s="133"/>
      <c r="AJ41266" s="133"/>
      <c r="AO41266" s="135"/>
      <c r="AP41266" s="135"/>
      <c r="BJ41266" s="136"/>
    </row>
    <row r="41267" spans="5:62" ht="14.25" customHeight="1" x14ac:dyDescent="0.25">
      <c r="E41267" s="113"/>
      <c r="H41267" s="133"/>
      <c r="T41267" s="133"/>
      <c r="X41267" s="131"/>
      <c r="Y41267" s="133"/>
      <c r="AJ41267" s="133"/>
      <c r="AO41267" s="135"/>
      <c r="AP41267" s="135"/>
      <c r="BJ41267" s="136"/>
    </row>
    <row r="41268" spans="5:62" ht="14.25" customHeight="1" x14ac:dyDescent="0.25">
      <c r="E41268" s="113"/>
      <c r="H41268" s="133"/>
      <c r="T41268" s="133"/>
      <c r="X41268" s="131"/>
      <c r="Y41268" s="133"/>
      <c r="AJ41268" s="133"/>
      <c r="AO41268" s="135"/>
      <c r="AP41268" s="135"/>
      <c r="BJ41268" s="136"/>
    </row>
    <row r="41269" spans="5:62" ht="14.25" customHeight="1" x14ac:dyDescent="0.25">
      <c r="E41269" s="113"/>
      <c r="H41269" s="133"/>
      <c r="T41269" s="133"/>
      <c r="X41269" s="131"/>
      <c r="Y41269" s="133"/>
      <c r="AJ41269" s="133"/>
      <c r="AO41269" s="135"/>
      <c r="AP41269" s="135"/>
      <c r="BJ41269" s="136"/>
    </row>
    <row r="41270" spans="5:62" ht="14.25" customHeight="1" x14ac:dyDescent="0.25">
      <c r="E41270" s="113"/>
      <c r="H41270" s="133"/>
      <c r="T41270" s="133"/>
      <c r="X41270" s="131"/>
      <c r="Y41270" s="133"/>
      <c r="AJ41270" s="133"/>
      <c r="AO41270" s="135"/>
      <c r="AP41270" s="135"/>
      <c r="BJ41270" s="136"/>
    </row>
    <row r="41271" spans="5:62" ht="14.25" customHeight="1" x14ac:dyDescent="0.25">
      <c r="E41271" s="113"/>
      <c r="H41271" s="133"/>
      <c r="T41271" s="133"/>
      <c r="X41271" s="131"/>
      <c r="Y41271" s="133"/>
      <c r="AJ41271" s="133"/>
      <c r="AO41271" s="135"/>
      <c r="AP41271" s="135"/>
      <c r="BJ41271" s="136"/>
    </row>
    <row r="41272" spans="5:62" ht="14.25" customHeight="1" x14ac:dyDescent="0.25">
      <c r="E41272" s="113"/>
      <c r="H41272" s="133"/>
      <c r="T41272" s="133"/>
      <c r="X41272" s="131"/>
      <c r="Y41272" s="133"/>
      <c r="AJ41272" s="133"/>
      <c r="AO41272" s="135"/>
      <c r="AP41272" s="135"/>
      <c r="BJ41272" s="136"/>
    </row>
    <row r="41273" spans="5:62" ht="14.25" customHeight="1" x14ac:dyDescent="0.25">
      <c r="E41273" s="113"/>
      <c r="H41273" s="133"/>
      <c r="T41273" s="133"/>
      <c r="X41273" s="131"/>
      <c r="Y41273" s="133"/>
      <c r="AJ41273" s="133"/>
      <c r="AO41273" s="135"/>
      <c r="AP41273" s="135"/>
      <c r="BJ41273" s="136"/>
    </row>
    <row r="41274" spans="5:62" ht="14.25" customHeight="1" x14ac:dyDescent="0.25">
      <c r="E41274" s="113"/>
      <c r="H41274" s="133"/>
      <c r="T41274" s="133"/>
      <c r="X41274" s="131"/>
      <c r="Y41274" s="133"/>
      <c r="AJ41274" s="133"/>
      <c r="AO41274" s="135"/>
      <c r="AP41274" s="135"/>
      <c r="BJ41274" s="136"/>
    </row>
    <row r="41275" spans="5:62" ht="14.25" customHeight="1" x14ac:dyDescent="0.25">
      <c r="E41275" s="113"/>
      <c r="H41275" s="133"/>
      <c r="T41275" s="133"/>
      <c r="X41275" s="131"/>
      <c r="Y41275" s="133"/>
      <c r="AJ41275" s="133"/>
      <c r="AO41275" s="135"/>
      <c r="AP41275" s="135"/>
      <c r="BJ41275" s="136"/>
    </row>
    <row r="41276" spans="5:62" ht="14.25" customHeight="1" x14ac:dyDescent="0.25">
      <c r="E41276" s="113"/>
      <c r="H41276" s="133"/>
      <c r="T41276" s="133"/>
      <c r="X41276" s="131"/>
      <c r="Y41276" s="133"/>
      <c r="AJ41276" s="133"/>
      <c r="AO41276" s="135"/>
      <c r="AP41276" s="135"/>
      <c r="BJ41276" s="136"/>
    </row>
    <row r="41277" spans="5:62" ht="14.25" customHeight="1" x14ac:dyDescent="0.25">
      <c r="E41277" s="113"/>
      <c r="H41277" s="133"/>
      <c r="T41277" s="133"/>
      <c r="X41277" s="131"/>
      <c r="Y41277" s="133"/>
      <c r="AJ41277" s="133"/>
      <c r="AO41277" s="135"/>
      <c r="AP41277" s="135"/>
      <c r="BJ41277" s="136"/>
    </row>
    <row r="41278" spans="5:62" ht="14.25" customHeight="1" x14ac:dyDescent="0.25">
      <c r="E41278" s="113"/>
      <c r="H41278" s="133"/>
      <c r="T41278" s="133"/>
      <c r="X41278" s="131"/>
      <c r="Y41278" s="133"/>
      <c r="AJ41278" s="133"/>
      <c r="AO41278" s="135"/>
      <c r="AP41278" s="135"/>
      <c r="BJ41278" s="136"/>
    </row>
    <row r="41279" spans="5:62" ht="14.25" customHeight="1" x14ac:dyDescent="0.25">
      <c r="E41279" s="113"/>
      <c r="H41279" s="133"/>
      <c r="T41279" s="133"/>
      <c r="X41279" s="131"/>
      <c r="Y41279" s="133"/>
      <c r="AJ41279" s="133"/>
      <c r="AO41279" s="135"/>
      <c r="AP41279" s="135"/>
      <c r="BJ41279" s="136"/>
    </row>
    <row r="41280" spans="5:62" ht="14.25" customHeight="1" x14ac:dyDescent="0.25">
      <c r="E41280" s="113"/>
      <c r="H41280" s="133"/>
      <c r="T41280" s="133"/>
      <c r="X41280" s="131"/>
      <c r="Y41280" s="133"/>
      <c r="AJ41280" s="133"/>
      <c r="AO41280" s="135"/>
      <c r="AP41280" s="135"/>
      <c r="BJ41280" s="136"/>
    </row>
    <row r="41281" spans="5:62" ht="14.25" customHeight="1" x14ac:dyDescent="0.25">
      <c r="E41281" s="113"/>
      <c r="H41281" s="133"/>
      <c r="T41281" s="133"/>
      <c r="X41281" s="131"/>
      <c r="Y41281" s="133"/>
      <c r="AJ41281" s="133"/>
      <c r="AO41281" s="135"/>
      <c r="AP41281" s="135"/>
      <c r="BJ41281" s="136"/>
    </row>
    <row r="41282" spans="5:62" ht="14.25" customHeight="1" x14ac:dyDescent="0.25">
      <c r="E41282" s="113"/>
      <c r="H41282" s="133"/>
      <c r="T41282" s="133"/>
      <c r="X41282" s="131"/>
      <c r="Y41282" s="133"/>
      <c r="AJ41282" s="133"/>
      <c r="AO41282" s="135"/>
      <c r="AP41282" s="135"/>
      <c r="BJ41282" s="136"/>
    </row>
    <row r="41283" spans="5:62" ht="14.25" customHeight="1" x14ac:dyDescent="0.25">
      <c r="E41283" s="113"/>
      <c r="H41283" s="133"/>
      <c r="T41283" s="133"/>
      <c r="X41283" s="131"/>
      <c r="Y41283" s="133"/>
      <c r="AJ41283" s="133"/>
      <c r="AO41283" s="135"/>
      <c r="AP41283" s="135"/>
      <c r="BJ41283" s="136"/>
    </row>
    <row r="41284" spans="5:62" ht="14.25" customHeight="1" x14ac:dyDescent="0.25">
      <c r="E41284" s="113"/>
      <c r="H41284" s="133"/>
      <c r="T41284" s="133"/>
      <c r="X41284" s="131"/>
      <c r="Y41284" s="133"/>
      <c r="AJ41284" s="133"/>
      <c r="AO41284" s="135"/>
      <c r="AP41284" s="135"/>
      <c r="BJ41284" s="136"/>
    </row>
    <row r="41285" spans="5:62" ht="14.25" customHeight="1" x14ac:dyDescent="0.25">
      <c r="E41285" s="113"/>
      <c r="H41285" s="133"/>
      <c r="T41285" s="133"/>
      <c r="X41285" s="131"/>
      <c r="Y41285" s="133"/>
      <c r="AJ41285" s="133"/>
      <c r="AO41285" s="135"/>
      <c r="AP41285" s="135"/>
      <c r="BJ41285" s="136"/>
    </row>
    <row r="41286" spans="5:62" ht="14.25" customHeight="1" x14ac:dyDescent="0.25">
      <c r="E41286" s="113"/>
      <c r="H41286" s="133"/>
      <c r="T41286" s="133"/>
      <c r="X41286" s="131"/>
      <c r="Y41286" s="133"/>
      <c r="AJ41286" s="133"/>
      <c r="AO41286" s="135"/>
      <c r="AP41286" s="135"/>
      <c r="BJ41286" s="136"/>
    </row>
    <row r="41287" spans="5:62" ht="14.25" customHeight="1" x14ac:dyDescent="0.25">
      <c r="E41287" s="113"/>
      <c r="H41287" s="133"/>
      <c r="T41287" s="133"/>
      <c r="X41287" s="131"/>
      <c r="Y41287" s="133"/>
      <c r="AJ41287" s="133"/>
      <c r="AO41287" s="135"/>
      <c r="AP41287" s="135"/>
      <c r="BJ41287" s="136"/>
    </row>
    <row r="41288" spans="5:62" ht="14.25" customHeight="1" x14ac:dyDescent="0.25">
      <c r="E41288" s="113"/>
      <c r="H41288" s="133"/>
      <c r="T41288" s="133"/>
      <c r="X41288" s="131"/>
      <c r="Y41288" s="133"/>
      <c r="AJ41288" s="133"/>
      <c r="AO41288" s="135"/>
      <c r="AP41288" s="135"/>
      <c r="BJ41288" s="136"/>
    </row>
    <row r="41289" spans="5:62" ht="14.25" customHeight="1" x14ac:dyDescent="0.25">
      <c r="E41289" s="113"/>
      <c r="H41289" s="133"/>
      <c r="T41289" s="133"/>
      <c r="X41289" s="131"/>
      <c r="Y41289" s="133"/>
      <c r="AJ41289" s="133"/>
      <c r="AO41289" s="135"/>
      <c r="AP41289" s="135"/>
      <c r="BJ41289" s="136"/>
    </row>
    <row r="41290" spans="5:62" ht="14.25" customHeight="1" x14ac:dyDescent="0.25">
      <c r="E41290" s="113"/>
      <c r="H41290" s="133"/>
      <c r="T41290" s="133"/>
      <c r="X41290" s="131"/>
      <c r="Y41290" s="133"/>
      <c r="AJ41290" s="133"/>
      <c r="AO41290" s="135"/>
      <c r="AP41290" s="135"/>
      <c r="BJ41290" s="136"/>
    </row>
    <row r="41291" spans="5:62" ht="14.25" customHeight="1" x14ac:dyDescent="0.25">
      <c r="E41291" s="113"/>
      <c r="H41291" s="133"/>
      <c r="T41291" s="133"/>
      <c r="X41291" s="131"/>
      <c r="Y41291" s="133"/>
      <c r="AJ41291" s="133"/>
      <c r="AO41291" s="135"/>
      <c r="AP41291" s="135"/>
      <c r="BJ41291" s="136"/>
    </row>
    <row r="41292" spans="5:62" ht="14.25" customHeight="1" x14ac:dyDescent="0.25">
      <c r="E41292" s="113"/>
      <c r="H41292" s="133"/>
      <c r="T41292" s="133"/>
      <c r="X41292" s="131"/>
      <c r="Y41292" s="133"/>
      <c r="AJ41292" s="133"/>
      <c r="AO41292" s="135"/>
      <c r="AP41292" s="135"/>
      <c r="BJ41292" s="136"/>
    </row>
    <row r="41293" spans="5:62" ht="14.25" customHeight="1" x14ac:dyDescent="0.25">
      <c r="E41293" s="113"/>
      <c r="H41293" s="133"/>
      <c r="T41293" s="133"/>
      <c r="X41293" s="131"/>
      <c r="Y41293" s="133"/>
      <c r="AJ41293" s="133"/>
      <c r="AO41293" s="135"/>
      <c r="AP41293" s="135"/>
      <c r="BJ41293" s="136"/>
    </row>
    <row r="41294" spans="5:62" ht="14.25" customHeight="1" x14ac:dyDescent="0.25">
      <c r="E41294" s="113"/>
      <c r="H41294" s="133"/>
      <c r="T41294" s="133"/>
      <c r="X41294" s="131"/>
      <c r="Y41294" s="133"/>
      <c r="AJ41294" s="133"/>
      <c r="AO41294" s="135"/>
      <c r="AP41294" s="135"/>
      <c r="BJ41294" s="136"/>
    </row>
    <row r="41295" spans="5:62" ht="14.25" customHeight="1" x14ac:dyDescent="0.25">
      <c r="E41295" s="113"/>
      <c r="H41295" s="133"/>
      <c r="T41295" s="133"/>
      <c r="X41295" s="131"/>
      <c r="Y41295" s="133"/>
      <c r="AJ41295" s="133"/>
      <c r="AO41295" s="135"/>
      <c r="AP41295" s="135"/>
      <c r="BJ41295" s="136"/>
    </row>
    <row r="41296" spans="5:62" ht="14.25" customHeight="1" x14ac:dyDescent="0.25">
      <c r="E41296" s="113"/>
      <c r="H41296" s="133"/>
      <c r="T41296" s="133"/>
      <c r="X41296" s="131"/>
      <c r="Y41296" s="133"/>
      <c r="AJ41296" s="133"/>
      <c r="AO41296" s="135"/>
      <c r="AP41296" s="135"/>
      <c r="BJ41296" s="136"/>
    </row>
    <row r="41297" spans="5:62" ht="14.25" customHeight="1" x14ac:dyDescent="0.25">
      <c r="E41297" s="113"/>
      <c r="H41297" s="133"/>
      <c r="T41297" s="133"/>
      <c r="X41297" s="131"/>
      <c r="Y41297" s="133"/>
      <c r="AJ41297" s="133"/>
      <c r="AO41297" s="135"/>
      <c r="AP41297" s="135"/>
      <c r="BJ41297" s="136"/>
    </row>
    <row r="41298" spans="5:62" ht="14.25" customHeight="1" x14ac:dyDescent="0.25">
      <c r="E41298" s="113"/>
      <c r="H41298" s="133"/>
      <c r="T41298" s="133"/>
      <c r="X41298" s="131"/>
      <c r="Y41298" s="133"/>
      <c r="AJ41298" s="133"/>
      <c r="AO41298" s="135"/>
      <c r="AP41298" s="135"/>
      <c r="BJ41298" s="136"/>
    </row>
    <row r="41299" spans="5:62" ht="14.25" customHeight="1" x14ac:dyDescent="0.25">
      <c r="E41299" s="113"/>
      <c r="H41299" s="133"/>
      <c r="T41299" s="133"/>
      <c r="X41299" s="131"/>
      <c r="Y41299" s="133"/>
      <c r="AJ41299" s="133"/>
      <c r="AO41299" s="135"/>
      <c r="AP41299" s="135"/>
      <c r="BJ41299" s="136"/>
    </row>
    <row r="41300" spans="5:62" ht="14.25" customHeight="1" x14ac:dyDescent="0.25">
      <c r="E41300" s="113"/>
      <c r="H41300" s="133"/>
      <c r="T41300" s="133"/>
      <c r="X41300" s="131"/>
      <c r="Y41300" s="133"/>
      <c r="AJ41300" s="133"/>
      <c r="AO41300" s="135"/>
      <c r="AP41300" s="135"/>
      <c r="BJ41300" s="136"/>
    </row>
    <row r="41301" spans="5:62" ht="14.25" customHeight="1" x14ac:dyDescent="0.25">
      <c r="E41301" s="113"/>
      <c r="H41301" s="133"/>
      <c r="T41301" s="133"/>
      <c r="X41301" s="131"/>
      <c r="Y41301" s="133"/>
      <c r="AJ41301" s="133"/>
      <c r="AO41301" s="135"/>
      <c r="AP41301" s="135"/>
      <c r="BJ41301" s="136"/>
    </row>
    <row r="41302" spans="5:62" ht="14.25" customHeight="1" x14ac:dyDescent="0.25">
      <c r="E41302" s="113"/>
      <c r="H41302" s="133"/>
      <c r="T41302" s="133"/>
      <c r="X41302" s="131"/>
      <c r="Y41302" s="133"/>
      <c r="AJ41302" s="133"/>
      <c r="AO41302" s="135"/>
      <c r="AP41302" s="135"/>
      <c r="BJ41302" s="136"/>
    </row>
    <row r="41303" spans="5:62" ht="14.25" customHeight="1" x14ac:dyDescent="0.25">
      <c r="E41303" s="113"/>
      <c r="H41303" s="133"/>
      <c r="T41303" s="133"/>
      <c r="X41303" s="131"/>
      <c r="Y41303" s="133"/>
      <c r="AJ41303" s="133"/>
      <c r="AO41303" s="135"/>
      <c r="AP41303" s="135"/>
      <c r="BJ41303" s="136"/>
    </row>
    <row r="41304" spans="5:62" ht="14.25" customHeight="1" x14ac:dyDescent="0.25">
      <c r="E41304" s="113"/>
      <c r="H41304" s="133"/>
      <c r="T41304" s="133"/>
      <c r="X41304" s="131"/>
      <c r="Y41304" s="133"/>
      <c r="AJ41304" s="133"/>
      <c r="AO41304" s="135"/>
      <c r="AP41304" s="135"/>
      <c r="BJ41304" s="136"/>
    </row>
    <row r="41305" spans="5:62" ht="14.25" customHeight="1" x14ac:dyDescent="0.25">
      <c r="E41305" s="113"/>
      <c r="H41305" s="133"/>
      <c r="T41305" s="133"/>
      <c r="X41305" s="131"/>
      <c r="Y41305" s="133"/>
      <c r="AJ41305" s="133"/>
      <c r="AO41305" s="135"/>
      <c r="AP41305" s="135"/>
      <c r="BJ41305" s="136"/>
    </row>
    <row r="41306" spans="5:62" ht="14.25" customHeight="1" x14ac:dyDescent="0.25">
      <c r="E41306" s="113"/>
      <c r="H41306" s="133"/>
      <c r="T41306" s="133"/>
      <c r="X41306" s="131"/>
      <c r="Y41306" s="133"/>
      <c r="AJ41306" s="133"/>
      <c r="AO41306" s="135"/>
      <c r="AP41306" s="135"/>
      <c r="BJ41306" s="136"/>
    </row>
    <row r="41307" spans="5:62" ht="14.25" customHeight="1" x14ac:dyDescent="0.25">
      <c r="E41307" s="113"/>
      <c r="H41307" s="133"/>
      <c r="T41307" s="133"/>
      <c r="X41307" s="131"/>
      <c r="Y41307" s="133"/>
      <c r="AJ41307" s="133"/>
      <c r="AO41307" s="135"/>
      <c r="AP41307" s="135"/>
      <c r="BJ41307" s="136"/>
    </row>
    <row r="41308" spans="5:62" ht="14.25" customHeight="1" x14ac:dyDescent="0.25">
      <c r="E41308" s="113"/>
      <c r="H41308" s="133"/>
      <c r="T41308" s="133"/>
      <c r="X41308" s="131"/>
      <c r="Y41308" s="133"/>
      <c r="AJ41308" s="133"/>
      <c r="AO41308" s="135"/>
      <c r="AP41308" s="135"/>
      <c r="BJ41308" s="136"/>
    </row>
    <row r="41309" spans="5:62" ht="14.25" customHeight="1" x14ac:dyDescent="0.25">
      <c r="E41309" s="113"/>
      <c r="H41309" s="133"/>
      <c r="T41309" s="133"/>
      <c r="X41309" s="131"/>
      <c r="Y41309" s="133"/>
      <c r="AJ41309" s="133"/>
      <c r="AO41309" s="135"/>
      <c r="AP41309" s="135"/>
      <c r="BJ41309" s="136"/>
    </row>
    <row r="41310" spans="5:62" ht="14.25" customHeight="1" x14ac:dyDescent="0.25">
      <c r="E41310" s="113"/>
      <c r="H41310" s="133"/>
      <c r="T41310" s="133"/>
      <c r="X41310" s="131"/>
      <c r="Y41310" s="133"/>
      <c r="AJ41310" s="133"/>
      <c r="AO41310" s="135"/>
      <c r="AP41310" s="135"/>
      <c r="BJ41310" s="136"/>
    </row>
    <row r="41311" spans="5:62" ht="14.25" customHeight="1" x14ac:dyDescent="0.25">
      <c r="E41311" s="113"/>
      <c r="H41311" s="133"/>
      <c r="T41311" s="133"/>
      <c r="X41311" s="131"/>
      <c r="Y41311" s="133"/>
      <c r="AJ41311" s="133"/>
      <c r="AO41311" s="135"/>
      <c r="AP41311" s="135"/>
      <c r="BJ41311" s="136"/>
    </row>
    <row r="41312" spans="5:62" ht="14.25" customHeight="1" x14ac:dyDescent="0.25">
      <c r="E41312" s="113"/>
      <c r="H41312" s="133"/>
      <c r="T41312" s="133"/>
      <c r="X41312" s="131"/>
      <c r="Y41312" s="133"/>
      <c r="AJ41312" s="133"/>
      <c r="AO41312" s="135"/>
      <c r="AP41312" s="135"/>
      <c r="BJ41312" s="136"/>
    </row>
    <row r="41313" spans="5:62" ht="14.25" customHeight="1" x14ac:dyDescent="0.25">
      <c r="E41313" s="113"/>
      <c r="H41313" s="133"/>
      <c r="T41313" s="133"/>
      <c r="X41313" s="131"/>
      <c r="Y41313" s="133"/>
      <c r="AJ41313" s="133"/>
      <c r="AO41313" s="135"/>
      <c r="AP41313" s="135"/>
      <c r="BJ41313" s="136"/>
    </row>
    <row r="41314" spans="5:62" ht="14.25" customHeight="1" x14ac:dyDescent="0.25">
      <c r="E41314" s="113"/>
      <c r="H41314" s="133"/>
      <c r="T41314" s="133"/>
      <c r="X41314" s="131"/>
      <c r="Y41314" s="133"/>
      <c r="AJ41314" s="133"/>
      <c r="AO41314" s="135"/>
      <c r="AP41314" s="135"/>
      <c r="BJ41314" s="136"/>
    </row>
    <row r="41315" spans="5:62" ht="14.25" customHeight="1" x14ac:dyDescent="0.25">
      <c r="E41315" s="113"/>
      <c r="H41315" s="133"/>
      <c r="T41315" s="133"/>
      <c r="X41315" s="131"/>
      <c r="Y41315" s="133"/>
      <c r="AJ41315" s="133"/>
      <c r="AO41315" s="135"/>
      <c r="AP41315" s="135"/>
      <c r="BJ41315" s="136"/>
    </row>
    <row r="41316" spans="5:62" ht="14.25" customHeight="1" x14ac:dyDescent="0.25">
      <c r="E41316" s="113"/>
      <c r="H41316" s="133"/>
      <c r="T41316" s="133"/>
      <c r="X41316" s="131"/>
      <c r="Y41316" s="133"/>
      <c r="AJ41316" s="133"/>
      <c r="AO41316" s="135"/>
      <c r="AP41316" s="135"/>
      <c r="BJ41316" s="136"/>
    </row>
    <row r="41317" spans="5:62" ht="14.25" customHeight="1" x14ac:dyDescent="0.25">
      <c r="E41317" s="113"/>
      <c r="H41317" s="133"/>
      <c r="T41317" s="133"/>
      <c r="X41317" s="131"/>
      <c r="Y41317" s="133"/>
      <c r="AJ41317" s="133"/>
      <c r="AO41317" s="135"/>
      <c r="AP41317" s="135"/>
      <c r="BJ41317" s="136"/>
    </row>
    <row r="41318" spans="5:62" ht="14.25" customHeight="1" x14ac:dyDescent="0.25">
      <c r="E41318" s="113"/>
      <c r="H41318" s="133"/>
      <c r="T41318" s="133"/>
      <c r="X41318" s="131"/>
      <c r="Y41318" s="133"/>
      <c r="AJ41318" s="133"/>
      <c r="AO41318" s="135"/>
      <c r="AP41318" s="135"/>
      <c r="BJ41318" s="136"/>
    </row>
    <row r="41319" spans="5:62" ht="14.25" customHeight="1" x14ac:dyDescent="0.25">
      <c r="E41319" s="113"/>
      <c r="H41319" s="133"/>
      <c r="T41319" s="133"/>
      <c r="X41319" s="131"/>
      <c r="Y41319" s="133"/>
      <c r="AJ41319" s="133"/>
      <c r="AO41319" s="135"/>
      <c r="AP41319" s="135"/>
      <c r="BJ41319" s="136"/>
    </row>
    <row r="41320" spans="5:62" ht="14.25" customHeight="1" x14ac:dyDescent="0.25">
      <c r="E41320" s="113"/>
      <c r="H41320" s="133"/>
      <c r="T41320" s="133"/>
      <c r="X41320" s="131"/>
      <c r="Y41320" s="133"/>
      <c r="AJ41320" s="133"/>
      <c r="AO41320" s="135"/>
      <c r="AP41320" s="135"/>
      <c r="BJ41320" s="136"/>
    </row>
    <row r="41321" spans="5:62" ht="14.25" customHeight="1" x14ac:dyDescent="0.25">
      <c r="E41321" s="113"/>
      <c r="H41321" s="133"/>
      <c r="T41321" s="133"/>
      <c r="X41321" s="131"/>
      <c r="Y41321" s="133"/>
      <c r="AJ41321" s="133"/>
      <c r="AO41321" s="135"/>
      <c r="AP41321" s="135"/>
      <c r="BJ41321" s="136"/>
    </row>
    <row r="41322" spans="5:62" ht="14.25" customHeight="1" x14ac:dyDescent="0.25">
      <c r="E41322" s="113"/>
      <c r="H41322" s="133"/>
      <c r="T41322" s="133"/>
      <c r="X41322" s="131"/>
      <c r="Y41322" s="133"/>
      <c r="AJ41322" s="133"/>
      <c r="AO41322" s="135"/>
      <c r="AP41322" s="135"/>
      <c r="BJ41322" s="136"/>
    </row>
    <row r="41323" spans="5:62" ht="14.25" customHeight="1" x14ac:dyDescent="0.25">
      <c r="E41323" s="113"/>
      <c r="H41323" s="133"/>
      <c r="T41323" s="133"/>
      <c r="X41323" s="131"/>
      <c r="Y41323" s="133"/>
      <c r="AJ41323" s="133"/>
      <c r="AO41323" s="135"/>
      <c r="AP41323" s="135"/>
      <c r="BJ41323" s="136"/>
    </row>
    <row r="41324" spans="5:62" ht="14.25" customHeight="1" x14ac:dyDescent="0.25">
      <c r="E41324" s="113"/>
      <c r="H41324" s="133"/>
      <c r="T41324" s="133"/>
      <c r="X41324" s="131"/>
      <c r="Y41324" s="133"/>
      <c r="AJ41324" s="133"/>
      <c r="AO41324" s="135"/>
      <c r="AP41324" s="135"/>
      <c r="BJ41324" s="136"/>
    </row>
    <row r="41325" spans="5:62" ht="14.25" customHeight="1" x14ac:dyDescent="0.25">
      <c r="E41325" s="113"/>
      <c r="H41325" s="133"/>
      <c r="T41325" s="133"/>
      <c r="X41325" s="131"/>
      <c r="Y41325" s="133"/>
      <c r="AJ41325" s="133"/>
      <c r="AO41325" s="135"/>
      <c r="AP41325" s="135"/>
      <c r="BJ41325" s="136"/>
    </row>
    <row r="41326" spans="5:62" ht="14.25" customHeight="1" x14ac:dyDescent="0.25">
      <c r="E41326" s="113"/>
      <c r="H41326" s="133"/>
      <c r="T41326" s="133"/>
      <c r="X41326" s="131"/>
      <c r="Y41326" s="133"/>
      <c r="AJ41326" s="133"/>
      <c r="AO41326" s="135"/>
      <c r="AP41326" s="135"/>
      <c r="BJ41326" s="136"/>
    </row>
    <row r="41327" spans="5:62" ht="14.25" customHeight="1" x14ac:dyDescent="0.25">
      <c r="E41327" s="113"/>
      <c r="H41327" s="133"/>
      <c r="T41327" s="133"/>
      <c r="X41327" s="131"/>
      <c r="Y41327" s="133"/>
      <c r="AJ41327" s="133"/>
      <c r="AO41327" s="135"/>
      <c r="AP41327" s="135"/>
      <c r="BJ41327" s="136"/>
    </row>
    <row r="41328" spans="5:62" ht="14.25" customHeight="1" x14ac:dyDescent="0.25">
      <c r="E41328" s="113"/>
      <c r="H41328" s="133"/>
      <c r="T41328" s="133"/>
      <c r="X41328" s="131"/>
      <c r="Y41328" s="133"/>
      <c r="AJ41328" s="133"/>
      <c r="AO41328" s="135"/>
      <c r="AP41328" s="135"/>
      <c r="BJ41328" s="136"/>
    </row>
    <row r="41329" spans="5:62" ht="14.25" customHeight="1" x14ac:dyDescent="0.25">
      <c r="E41329" s="113"/>
      <c r="H41329" s="133"/>
      <c r="T41329" s="133"/>
      <c r="X41329" s="131"/>
      <c r="Y41329" s="133"/>
      <c r="AJ41329" s="133"/>
      <c r="AO41329" s="135"/>
      <c r="AP41329" s="135"/>
      <c r="BJ41329" s="136"/>
    </row>
    <row r="41330" spans="5:62" ht="14.25" customHeight="1" x14ac:dyDescent="0.25">
      <c r="E41330" s="113"/>
      <c r="H41330" s="133"/>
      <c r="T41330" s="133"/>
      <c r="X41330" s="131"/>
      <c r="Y41330" s="133"/>
      <c r="AJ41330" s="133"/>
      <c r="AO41330" s="135"/>
      <c r="AP41330" s="135"/>
      <c r="BJ41330" s="136"/>
    </row>
    <row r="41331" spans="5:62" ht="14.25" customHeight="1" x14ac:dyDescent="0.25">
      <c r="E41331" s="113"/>
      <c r="H41331" s="133"/>
      <c r="T41331" s="133"/>
      <c r="X41331" s="131"/>
      <c r="Y41331" s="133"/>
      <c r="AJ41331" s="133"/>
      <c r="AO41331" s="135"/>
      <c r="AP41331" s="135"/>
      <c r="BJ41331" s="136"/>
    </row>
    <row r="41332" spans="5:62" ht="14.25" customHeight="1" x14ac:dyDescent="0.25">
      <c r="E41332" s="113"/>
      <c r="H41332" s="133"/>
      <c r="T41332" s="133"/>
      <c r="X41332" s="131"/>
      <c r="Y41332" s="133"/>
      <c r="AJ41332" s="133"/>
      <c r="AO41332" s="135"/>
      <c r="AP41332" s="135"/>
      <c r="BJ41332" s="136"/>
    </row>
    <row r="41333" spans="5:62" ht="14.25" customHeight="1" x14ac:dyDescent="0.25">
      <c r="E41333" s="113"/>
      <c r="H41333" s="133"/>
      <c r="T41333" s="133"/>
      <c r="X41333" s="131"/>
      <c r="Y41333" s="133"/>
      <c r="AJ41333" s="133"/>
      <c r="AO41333" s="135"/>
      <c r="AP41333" s="135"/>
      <c r="BJ41333" s="136"/>
    </row>
    <row r="41334" spans="5:62" ht="14.25" customHeight="1" x14ac:dyDescent="0.25">
      <c r="E41334" s="113"/>
      <c r="H41334" s="133"/>
      <c r="T41334" s="133"/>
      <c r="X41334" s="131"/>
      <c r="Y41334" s="133"/>
      <c r="AJ41334" s="133"/>
      <c r="AO41334" s="135"/>
      <c r="AP41334" s="135"/>
      <c r="BJ41334" s="136"/>
    </row>
    <row r="41335" spans="5:62" ht="14.25" customHeight="1" x14ac:dyDescent="0.25">
      <c r="E41335" s="113"/>
      <c r="H41335" s="133"/>
      <c r="T41335" s="133"/>
      <c r="X41335" s="131"/>
      <c r="Y41335" s="133"/>
      <c r="AJ41335" s="133"/>
      <c r="AO41335" s="135"/>
      <c r="AP41335" s="135"/>
      <c r="BJ41335" s="136"/>
    </row>
    <row r="41336" spans="5:62" ht="14.25" customHeight="1" x14ac:dyDescent="0.25">
      <c r="E41336" s="113"/>
      <c r="H41336" s="133"/>
      <c r="T41336" s="133"/>
      <c r="X41336" s="131"/>
      <c r="Y41336" s="133"/>
      <c r="AJ41336" s="133"/>
      <c r="AO41336" s="135"/>
      <c r="AP41336" s="135"/>
      <c r="BJ41336" s="136"/>
    </row>
    <row r="41337" spans="5:62" ht="14.25" customHeight="1" x14ac:dyDescent="0.25">
      <c r="E41337" s="113"/>
      <c r="H41337" s="133"/>
      <c r="T41337" s="133"/>
      <c r="X41337" s="131"/>
      <c r="Y41337" s="133"/>
      <c r="AJ41337" s="133"/>
      <c r="AO41337" s="135"/>
      <c r="AP41337" s="135"/>
      <c r="BJ41337" s="136"/>
    </row>
    <row r="41338" spans="5:62" ht="14.25" customHeight="1" x14ac:dyDescent="0.25">
      <c r="E41338" s="113"/>
      <c r="H41338" s="133"/>
      <c r="T41338" s="133"/>
      <c r="X41338" s="131"/>
      <c r="Y41338" s="133"/>
      <c r="AJ41338" s="133"/>
      <c r="AO41338" s="135"/>
      <c r="AP41338" s="135"/>
      <c r="BJ41338" s="136"/>
    </row>
    <row r="41339" spans="5:62" ht="14.25" customHeight="1" x14ac:dyDescent="0.25">
      <c r="E41339" s="113"/>
      <c r="H41339" s="133"/>
      <c r="T41339" s="133"/>
      <c r="X41339" s="131"/>
      <c r="Y41339" s="133"/>
      <c r="AJ41339" s="133"/>
      <c r="AO41339" s="135"/>
      <c r="AP41339" s="135"/>
      <c r="BJ41339" s="136"/>
    </row>
    <row r="41340" spans="5:62" ht="14.25" customHeight="1" x14ac:dyDescent="0.25">
      <c r="E41340" s="113"/>
      <c r="H41340" s="133"/>
      <c r="T41340" s="133"/>
      <c r="X41340" s="131"/>
      <c r="Y41340" s="133"/>
      <c r="AJ41340" s="133"/>
      <c r="AO41340" s="135"/>
      <c r="AP41340" s="135"/>
      <c r="BJ41340" s="136"/>
    </row>
    <row r="41341" spans="5:62" ht="14.25" customHeight="1" x14ac:dyDescent="0.25">
      <c r="E41341" s="113"/>
      <c r="H41341" s="133"/>
      <c r="T41341" s="133"/>
      <c r="X41341" s="131"/>
      <c r="Y41341" s="133"/>
      <c r="AJ41341" s="133"/>
      <c r="AO41341" s="135"/>
      <c r="AP41341" s="135"/>
      <c r="BJ41341" s="136"/>
    </row>
    <row r="41342" spans="5:62" ht="14.25" customHeight="1" x14ac:dyDescent="0.25">
      <c r="E41342" s="113"/>
      <c r="H41342" s="133"/>
      <c r="T41342" s="133"/>
      <c r="X41342" s="131"/>
      <c r="Y41342" s="133"/>
      <c r="AJ41342" s="133"/>
      <c r="AO41342" s="135"/>
      <c r="AP41342" s="135"/>
      <c r="BJ41342" s="136"/>
    </row>
    <row r="41343" spans="5:62" ht="14.25" customHeight="1" x14ac:dyDescent="0.25">
      <c r="E41343" s="113"/>
      <c r="H41343" s="133"/>
      <c r="T41343" s="133"/>
      <c r="X41343" s="131"/>
      <c r="Y41343" s="133"/>
      <c r="AJ41343" s="133"/>
      <c r="AO41343" s="135"/>
      <c r="AP41343" s="135"/>
      <c r="BJ41343" s="136"/>
    </row>
    <row r="41344" spans="5:62" ht="14.25" customHeight="1" x14ac:dyDescent="0.25">
      <c r="E41344" s="113"/>
      <c r="H41344" s="133"/>
      <c r="T41344" s="133"/>
      <c r="X41344" s="131"/>
      <c r="Y41344" s="133"/>
      <c r="AJ41344" s="133"/>
      <c r="AO41344" s="135"/>
      <c r="AP41344" s="135"/>
      <c r="BJ41344" s="136"/>
    </row>
    <row r="41345" spans="5:62" ht="14.25" customHeight="1" x14ac:dyDescent="0.25">
      <c r="E41345" s="113"/>
      <c r="H41345" s="133"/>
      <c r="T41345" s="133"/>
      <c r="X41345" s="131"/>
      <c r="Y41345" s="133"/>
      <c r="AJ41345" s="133"/>
      <c r="AO41345" s="135"/>
      <c r="AP41345" s="135"/>
      <c r="BJ41345" s="136"/>
    </row>
    <row r="41346" spans="5:62" ht="14.25" customHeight="1" x14ac:dyDescent="0.25">
      <c r="E41346" s="113"/>
      <c r="H41346" s="133"/>
      <c r="T41346" s="133"/>
      <c r="X41346" s="131"/>
      <c r="Y41346" s="133"/>
      <c r="AJ41346" s="133"/>
      <c r="AO41346" s="135"/>
      <c r="AP41346" s="135"/>
      <c r="BJ41346" s="136"/>
    </row>
    <row r="41347" spans="5:62" ht="14.25" customHeight="1" x14ac:dyDescent="0.25">
      <c r="E41347" s="113"/>
      <c r="H41347" s="133"/>
      <c r="T41347" s="133"/>
      <c r="X41347" s="131"/>
      <c r="Y41347" s="133"/>
      <c r="AJ41347" s="133"/>
      <c r="AO41347" s="135"/>
      <c r="AP41347" s="135"/>
      <c r="BJ41347" s="136"/>
    </row>
    <row r="41348" spans="5:62" ht="14.25" customHeight="1" x14ac:dyDescent="0.25">
      <c r="E41348" s="113"/>
      <c r="H41348" s="133"/>
      <c r="T41348" s="133"/>
      <c r="X41348" s="131"/>
      <c r="Y41348" s="133"/>
      <c r="AJ41348" s="133"/>
      <c r="AO41348" s="135"/>
      <c r="AP41348" s="135"/>
      <c r="BJ41348" s="136"/>
    </row>
    <row r="41349" spans="5:62" ht="14.25" customHeight="1" x14ac:dyDescent="0.25">
      <c r="E41349" s="113"/>
      <c r="H41349" s="133"/>
      <c r="T41349" s="133"/>
      <c r="X41349" s="131"/>
      <c r="Y41349" s="133"/>
      <c r="AJ41349" s="133"/>
      <c r="AO41349" s="135"/>
      <c r="AP41349" s="135"/>
      <c r="BJ41349" s="136"/>
    </row>
    <row r="41350" spans="5:62" ht="14.25" customHeight="1" x14ac:dyDescent="0.25">
      <c r="E41350" s="113"/>
      <c r="H41350" s="133"/>
      <c r="T41350" s="133"/>
      <c r="X41350" s="131"/>
      <c r="Y41350" s="133"/>
      <c r="AJ41350" s="133"/>
      <c r="AO41350" s="135"/>
      <c r="AP41350" s="135"/>
      <c r="BJ41350" s="136"/>
    </row>
    <row r="41351" spans="5:62" ht="14.25" customHeight="1" x14ac:dyDescent="0.25">
      <c r="E41351" s="113"/>
      <c r="H41351" s="133"/>
      <c r="T41351" s="133"/>
      <c r="X41351" s="131"/>
      <c r="Y41351" s="133"/>
      <c r="AJ41351" s="133"/>
      <c r="AO41351" s="135"/>
      <c r="AP41351" s="135"/>
      <c r="BJ41351" s="136"/>
    </row>
    <row r="41352" spans="5:62" ht="14.25" customHeight="1" x14ac:dyDescent="0.25">
      <c r="E41352" s="113"/>
      <c r="H41352" s="133"/>
      <c r="T41352" s="133"/>
      <c r="X41352" s="131"/>
      <c r="Y41352" s="133"/>
      <c r="AJ41352" s="133"/>
      <c r="AO41352" s="135"/>
      <c r="AP41352" s="135"/>
      <c r="BJ41352" s="136"/>
    </row>
    <row r="41353" spans="5:62" ht="14.25" customHeight="1" x14ac:dyDescent="0.25">
      <c r="E41353" s="113"/>
      <c r="H41353" s="133"/>
      <c r="T41353" s="133"/>
      <c r="X41353" s="131"/>
      <c r="Y41353" s="133"/>
      <c r="AJ41353" s="133"/>
      <c r="AO41353" s="135"/>
      <c r="AP41353" s="135"/>
      <c r="BJ41353" s="136"/>
    </row>
    <row r="41354" spans="5:62" ht="14.25" customHeight="1" x14ac:dyDescent="0.25">
      <c r="E41354" s="113"/>
      <c r="H41354" s="133"/>
      <c r="T41354" s="133"/>
      <c r="X41354" s="131"/>
      <c r="Y41354" s="133"/>
      <c r="AJ41354" s="133"/>
      <c r="AO41354" s="135"/>
      <c r="AP41354" s="135"/>
      <c r="BJ41354" s="136"/>
    </row>
    <row r="41355" spans="5:62" ht="14.25" customHeight="1" x14ac:dyDescent="0.25">
      <c r="E41355" s="113"/>
      <c r="H41355" s="133"/>
      <c r="T41355" s="133"/>
      <c r="X41355" s="131"/>
      <c r="Y41355" s="133"/>
      <c r="AJ41355" s="133"/>
      <c r="AO41355" s="135"/>
      <c r="AP41355" s="135"/>
      <c r="BJ41355" s="136"/>
    </row>
    <row r="41356" spans="5:62" ht="14.25" customHeight="1" x14ac:dyDescent="0.25">
      <c r="E41356" s="113"/>
      <c r="H41356" s="133"/>
      <c r="T41356" s="133"/>
      <c r="X41356" s="131"/>
      <c r="Y41356" s="133"/>
      <c r="AJ41356" s="133"/>
      <c r="AO41356" s="135"/>
      <c r="AP41356" s="135"/>
      <c r="BJ41356" s="136"/>
    </row>
    <row r="41357" spans="5:62" ht="14.25" customHeight="1" x14ac:dyDescent="0.25">
      <c r="E41357" s="113"/>
      <c r="H41357" s="133"/>
      <c r="T41357" s="133"/>
      <c r="X41357" s="131"/>
      <c r="Y41357" s="133"/>
      <c r="AJ41357" s="133"/>
      <c r="AO41357" s="135"/>
      <c r="AP41357" s="135"/>
      <c r="BJ41357" s="136"/>
    </row>
    <row r="41358" spans="5:62" ht="14.25" customHeight="1" x14ac:dyDescent="0.25">
      <c r="E41358" s="113"/>
      <c r="H41358" s="133"/>
      <c r="T41358" s="133"/>
      <c r="X41358" s="131"/>
      <c r="Y41358" s="133"/>
      <c r="AJ41358" s="133"/>
      <c r="AO41358" s="135"/>
      <c r="AP41358" s="135"/>
      <c r="BJ41358" s="136"/>
    </row>
    <row r="41359" spans="5:62" ht="14.25" customHeight="1" x14ac:dyDescent="0.25">
      <c r="E41359" s="113"/>
      <c r="H41359" s="133"/>
      <c r="T41359" s="133"/>
      <c r="X41359" s="131"/>
      <c r="Y41359" s="133"/>
      <c r="AJ41359" s="133"/>
      <c r="AO41359" s="135"/>
      <c r="AP41359" s="135"/>
      <c r="BJ41359" s="136"/>
    </row>
    <row r="41360" spans="5:62" ht="14.25" customHeight="1" x14ac:dyDescent="0.25">
      <c r="E41360" s="113"/>
      <c r="H41360" s="133"/>
      <c r="T41360" s="133"/>
      <c r="X41360" s="131"/>
      <c r="Y41360" s="133"/>
      <c r="AJ41360" s="133"/>
      <c r="AO41360" s="135"/>
      <c r="AP41360" s="135"/>
      <c r="BJ41360" s="136"/>
    </row>
    <row r="41361" spans="5:62" ht="14.25" customHeight="1" x14ac:dyDescent="0.25">
      <c r="E41361" s="113"/>
      <c r="H41361" s="133"/>
      <c r="T41361" s="133"/>
      <c r="X41361" s="131"/>
      <c r="Y41361" s="133"/>
      <c r="AJ41361" s="133"/>
      <c r="AO41361" s="135"/>
      <c r="AP41361" s="135"/>
      <c r="BJ41361" s="136"/>
    </row>
    <row r="41362" spans="5:62" ht="14.25" customHeight="1" x14ac:dyDescent="0.25">
      <c r="E41362" s="113"/>
      <c r="H41362" s="133"/>
      <c r="T41362" s="133"/>
      <c r="X41362" s="131"/>
      <c r="Y41362" s="133"/>
      <c r="AJ41362" s="133"/>
      <c r="AO41362" s="135"/>
      <c r="AP41362" s="135"/>
      <c r="BJ41362" s="136"/>
    </row>
    <row r="41363" spans="5:62" ht="14.25" customHeight="1" x14ac:dyDescent="0.25">
      <c r="E41363" s="113"/>
      <c r="H41363" s="133"/>
      <c r="T41363" s="133"/>
      <c r="X41363" s="131"/>
      <c r="Y41363" s="133"/>
      <c r="AJ41363" s="133"/>
      <c r="AO41363" s="135"/>
      <c r="AP41363" s="135"/>
      <c r="BJ41363" s="136"/>
    </row>
    <row r="41364" spans="5:62" ht="14.25" customHeight="1" x14ac:dyDescent="0.25">
      <c r="E41364" s="113"/>
      <c r="H41364" s="133"/>
      <c r="T41364" s="133"/>
      <c r="X41364" s="131"/>
      <c r="Y41364" s="133"/>
      <c r="AJ41364" s="133"/>
      <c r="AO41364" s="135"/>
      <c r="AP41364" s="135"/>
      <c r="BJ41364" s="136"/>
    </row>
    <row r="41365" spans="5:62" ht="14.25" customHeight="1" x14ac:dyDescent="0.25">
      <c r="E41365" s="113"/>
      <c r="H41365" s="133"/>
      <c r="T41365" s="133"/>
      <c r="X41365" s="131"/>
      <c r="Y41365" s="133"/>
      <c r="AJ41365" s="133"/>
      <c r="AO41365" s="135"/>
      <c r="AP41365" s="135"/>
      <c r="BJ41365" s="136"/>
    </row>
    <row r="41366" spans="5:62" ht="14.25" customHeight="1" x14ac:dyDescent="0.25">
      <c r="E41366" s="113"/>
      <c r="H41366" s="133"/>
      <c r="T41366" s="133"/>
      <c r="X41366" s="131"/>
      <c r="Y41366" s="133"/>
      <c r="AJ41366" s="133"/>
      <c r="AO41366" s="135"/>
      <c r="AP41366" s="135"/>
      <c r="BJ41366" s="136"/>
    </row>
    <row r="41367" spans="5:62" ht="14.25" customHeight="1" x14ac:dyDescent="0.25">
      <c r="E41367" s="113"/>
      <c r="H41367" s="133"/>
      <c r="T41367" s="133"/>
      <c r="X41367" s="131"/>
      <c r="Y41367" s="133"/>
      <c r="AJ41367" s="133"/>
      <c r="AO41367" s="135"/>
      <c r="AP41367" s="135"/>
      <c r="BJ41367" s="136"/>
    </row>
    <row r="41368" spans="5:62" ht="14.25" customHeight="1" x14ac:dyDescent="0.25">
      <c r="E41368" s="113"/>
      <c r="H41368" s="133"/>
      <c r="T41368" s="133"/>
      <c r="X41368" s="131"/>
      <c r="Y41368" s="133"/>
      <c r="AJ41368" s="133"/>
      <c r="AO41368" s="135"/>
      <c r="AP41368" s="135"/>
      <c r="BJ41368" s="136"/>
    </row>
    <row r="41369" spans="5:62" ht="14.25" customHeight="1" x14ac:dyDescent="0.25">
      <c r="E41369" s="113"/>
      <c r="H41369" s="133"/>
      <c r="T41369" s="133"/>
      <c r="X41369" s="131"/>
      <c r="Y41369" s="133"/>
      <c r="AJ41369" s="133"/>
      <c r="AO41369" s="135"/>
      <c r="AP41369" s="135"/>
      <c r="BJ41369" s="136"/>
    </row>
    <row r="41370" spans="5:62" ht="14.25" customHeight="1" x14ac:dyDescent="0.25">
      <c r="E41370" s="113"/>
      <c r="H41370" s="133"/>
      <c r="T41370" s="133"/>
      <c r="X41370" s="131"/>
      <c r="Y41370" s="133"/>
      <c r="AJ41370" s="133"/>
      <c r="AO41370" s="135"/>
      <c r="AP41370" s="135"/>
      <c r="BJ41370" s="136"/>
    </row>
    <row r="41371" spans="5:62" ht="14.25" customHeight="1" x14ac:dyDescent="0.25">
      <c r="E41371" s="113"/>
      <c r="H41371" s="133"/>
      <c r="T41371" s="133"/>
      <c r="X41371" s="131"/>
      <c r="Y41371" s="133"/>
      <c r="AJ41371" s="133"/>
      <c r="AO41371" s="135"/>
      <c r="AP41371" s="135"/>
      <c r="BJ41371" s="136"/>
    </row>
    <row r="41372" spans="5:62" ht="14.25" customHeight="1" x14ac:dyDescent="0.25">
      <c r="E41372" s="113"/>
      <c r="H41372" s="133"/>
      <c r="T41372" s="133"/>
      <c r="X41372" s="131"/>
      <c r="Y41372" s="133"/>
      <c r="AJ41372" s="133"/>
      <c r="AO41372" s="135"/>
      <c r="AP41372" s="135"/>
      <c r="BJ41372" s="136"/>
    </row>
    <row r="41373" spans="5:62" ht="14.25" customHeight="1" x14ac:dyDescent="0.25">
      <c r="E41373" s="113"/>
      <c r="H41373" s="133"/>
      <c r="T41373" s="133"/>
      <c r="X41373" s="131"/>
      <c r="Y41373" s="133"/>
      <c r="AJ41373" s="133"/>
      <c r="AO41373" s="135"/>
      <c r="AP41373" s="135"/>
      <c r="BJ41373" s="136"/>
    </row>
    <row r="41374" spans="5:62" ht="14.25" customHeight="1" x14ac:dyDescent="0.25">
      <c r="E41374" s="113"/>
      <c r="H41374" s="133"/>
      <c r="T41374" s="133"/>
      <c r="X41374" s="131"/>
      <c r="Y41374" s="133"/>
      <c r="AJ41374" s="133"/>
      <c r="AO41374" s="135"/>
      <c r="AP41374" s="135"/>
      <c r="BJ41374" s="136"/>
    </row>
    <row r="41375" spans="5:62" ht="14.25" customHeight="1" x14ac:dyDescent="0.25">
      <c r="E41375" s="113"/>
      <c r="H41375" s="133"/>
      <c r="T41375" s="133"/>
      <c r="X41375" s="131"/>
      <c r="Y41375" s="133"/>
      <c r="AJ41375" s="133"/>
      <c r="AO41375" s="135"/>
      <c r="AP41375" s="135"/>
      <c r="BJ41375" s="136"/>
    </row>
    <row r="41376" spans="5:62" ht="14.25" customHeight="1" x14ac:dyDescent="0.25">
      <c r="E41376" s="113"/>
      <c r="H41376" s="133"/>
      <c r="T41376" s="133"/>
      <c r="X41376" s="131"/>
      <c r="Y41376" s="133"/>
      <c r="AJ41376" s="133"/>
      <c r="AO41376" s="135"/>
      <c r="AP41376" s="135"/>
      <c r="BJ41376" s="136"/>
    </row>
    <row r="41377" spans="5:62" ht="14.25" customHeight="1" x14ac:dyDescent="0.25">
      <c r="E41377" s="113"/>
      <c r="H41377" s="133"/>
      <c r="T41377" s="133"/>
      <c r="X41377" s="131"/>
      <c r="Y41377" s="133"/>
      <c r="AJ41377" s="133"/>
      <c r="AO41377" s="135"/>
      <c r="AP41377" s="135"/>
      <c r="BJ41377" s="136"/>
    </row>
    <row r="41378" spans="5:62" ht="14.25" customHeight="1" x14ac:dyDescent="0.25">
      <c r="E41378" s="113"/>
      <c r="H41378" s="133"/>
      <c r="T41378" s="133"/>
      <c r="X41378" s="131"/>
      <c r="Y41378" s="133"/>
      <c r="AJ41378" s="133"/>
      <c r="AO41378" s="135"/>
      <c r="AP41378" s="135"/>
      <c r="BJ41378" s="136"/>
    </row>
    <row r="41379" spans="5:62" ht="14.25" customHeight="1" x14ac:dyDescent="0.25">
      <c r="E41379" s="113"/>
      <c r="H41379" s="133"/>
      <c r="T41379" s="133"/>
      <c r="X41379" s="131"/>
      <c r="Y41379" s="133"/>
      <c r="AJ41379" s="133"/>
      <c r="AO41379" s="135"/>
      <c r="AP41379" s="135"/>
      <c r="BJ41379" s="136"/>
    </row>
    <row r="41380" spans="5:62" ht="14.25" customHeight="1" x14ac:dyDescent="0.25">
      <c r="E41380" s="113"/>
      <c r="H41380" s="133"/>
      <c r="T41380" s="133"/>
      <c r="X41380" s="131"/>
      <c r="Y41380" s="133"/>
      <c r="AJ41380" s="133"/>
      <c r="AO41380" s="135"/>
      <c r="AP41380" s="135"/>
      <c r="BJ41380" s="136"/>
    </row>
    <row r="41381" spans="5:62" ht="14.25" customHeight="1" x14ac:dyDescent="0.25">
      <c r="E41381" s="113"/>
      <c r="H41381" s="133"/>
      <c r="T41381" s="133"/>
      <c r="X41381" s="131"/>
      <c r="Y41381" s="133"/>
      <c r="AJ41381" s="133"/>
      <c r="AO41381" s="135"/>
      <c r="AP41381" s="135"/>
      <c r="BJ41381" s="136"/>
    </row>
    <row r="41382" spans="5:62" ht="14.25" customHeight="1" x14ac:dyDescent="0.25">
      <c r="E41382" s="113"/>
      <c r="H41382" s="133"/>
      <c r="T41382" s="133"/>
      <c r="X41382" s="131"/>
      <c r="Y41382" s="133"/>
      <c r="AJ41382" s="133"/>
      <c r="AO41382" s="135"/>
      <c r="AP41382" s="135"/>
      <c r="BJ41382" s="136"/>
    </row>
    <row r="41383" spans="5:62" ht="14.25" customHeight="1" x14ac:dyDescent="0.25">
      <c r="E41383" s="113"/>
      <c r="H41383" s="133"/>
      <c r="T41383" s="133"/>
      <c r="X41383" s="131"/>
      <c r="Y41383" s="133"/>
      <c r="AJ41383" s="133"/>
      <c r="AO41383" s="135"/>
      <c r="AP41383" s="135"/>
      <c r="BJ41383" s="136"/>
    </row>
    <row r="41384" spans="5:62" ht="14.25" customHeight="1" x14ac:dyDescent="0.25">
      <c r="E41384" s="113"/>
      <c r="H41384" s="133"/>
      <c r="T41384" s="133"/>
      <c r="X41384" s="131"/>
      <c r="Y41384" s="133"/>
      <c r="AJ41384" s="133"/>
      <c r="AO41384" s="135"/>
      <c r="AP41384" s="135"/>
      <c r="BJ41384" s="136"/>
    </row>
    <row r="41385" spans="5:62" ht="14.25" customHeight="1" x14ac:dyDescent="0.25">
      <c r="E41385" s="113"/>
      <c r="H41385" s="133"/>
      <c r="T41385" s="133"/>
      <c r="X41385" s="131"/>
      <c r="Y41385" s="133"/>
      <c r="AJ41385" s="133"/>
      <c r="AO41385" s="135"/>
      <c r="AP41385" s="135"/>
      <c r="BJ41385" s="136"/>
    </row>
    <row r="41386" spans="5:62" ht="14.25" customHeight="1" x14ac:dyDescent="0.25">
      <c r="E41386" s="113"/>
      <c r="H41386" s="133"/>
      <c r="T41386" s="133"/>
      <c r="X41386" s="131"/>
      <c r="Y41386" s="133"/>
      <c r="AJ41386" s="133"/>
      <c r="AO41386" s="135"/>
      <c r="AP41386" s="135"/>
      <c r="BJ41386" s="136"/>
    </row>
    <row r="41387" spans="5:62" ht="14.25" customHeight="1" x14ac:dyDescent="0.25">
      <c r="E41387" s="113"/>
      <c r="H41387" s="133"/>
      <c r="T41387" s="133"/>
      <c r="X41387" s="131"/>
      <c r="Y41387" s="133"/>
      <c r="AJ41387" s="133"/>
      <c r="AO41387" s="135"/>
      <c r="AP41387" s="135"/>
      <c r="BJ41387" s="136"/>
    </row>
    <row r="41388" spans="5:62" ht="14.25" customHeight="1" x14ac:dyDescent="0.25">
      <c r="E41388" s="113"/>
      <c r="H41388" s="133"/>
      <c r="T41388" s="133"/>
      <c r="X41388" s="131"/>
      <c r="Y41388" s="133"/>
      <c r="AJ41388" s="133"/>
      <c r="AO41388" s="135"/>
      <c r="AP41388" s="135"/>
      <c r="BJ41388" s="136"/>
    </row>
    <row r="41389" spans="5:62" ht="14.25" customHeight="1" x14ac:dyDescent="0.25">
      <c r="E41389" s="113"/>
      <c r="H41389" s="133"/>
      <c r="T41389" s="133"/>
      <c r="X41389" s="131"/>
      <c r="Y41389" s="133"/>
      <c r="AJ41389" s="133"/>
      <c r="AO41389" s="135"/>
      <c r="AP41389" s="135"/>
      <c r="BJ41389" s="136"/>
    </row>
    <row r="41390" spans="5:62" ht="14.25" customHeight="1" x14ac:dyDescent="0.25">
      <c r="E41390" s="113"/>
      <c r="H41390" s="133"/>
      <c r="T41390" s="133"/>
      <c r="X41390" s="131"/>
      <c r="Y41390" s="133"/>
      <c r="AJ41390" s="133"/>
      <c r="AO41390" s="135"/>
      <c r="AP41390" s="135"/>
      <c r="BJ41390" s="136"/>
    </row>
    <row r="41391" spans="5:62" ht="14.25" customHeight="1" x14ac:dyDescent="0.25">
      <c r="E41391" s="113"/>
      <c r="H41391" s="133"/>
      <c r="T41391" s="133"/>
      <c r="X41391" s="131"/>
      <c r="Y41391" s="133"/>
      <c r="AJ41391" s="133"/>
      <c r="AO41391" s="135"/>
      <c r="AP41391" s="135"/>
      <c r="BJ41391" s="136"/>
    </row>
    <row r="41392" spans="5:62" ht="14.25" customHeight="1" x14ac:dyDescent="0.25">
      <c r="E41392" s="113"/>
      <c r="H41392" s="133"/>
      <c r="T41392" s="133"/>
      <c r="X41392" s="131"/>
      <c r="Y41392" s="133"/>
      <c r="AJ41392" s="133"/>
      <c r="AO41392" s="135"/>
      <c r="AP41392" s="135"/>
      <c r="BJ41392" s="136"/>
    </row>
    <row r="41393" spans="5:62" ht="14.25" customHeight="1" x14ac:dyDescent="0.25">
      <c r="E41393" s="113"/>
      <c r="H41393" s="133"/>
      <c r="T41393" s="133"/>
      <c r="X41393" s="131"/>
      <c r="Y41393" s="133"/>
      <c r="AJ41393" s="133"/>
      <c r="AO41393" s="135"/>
      <c r="AP41393" s="135"/>
      <c r="BJ41393" s="136"/>
    </row>
    <row r="41394" spans="5:62" ht="14.25" customHeight="1" x14ac:dyDescent="0.25">
      <c r="E41394" s="113"/>
      <c r="H41394" s="133"/>
      <c r="T41394" s="133"/>
      <c r="X41394" s="131"/>
      <c r="Y41394" s="133"/>
      <c r="AJ41394" s="133"/>
      <c r="AO41394" s="135"/>
      <c r="AP41394" s="135"/>
      <c r="BJ41394" s="136"/>
    </row>
    <row r="41395" spans="5:62" ht="14.25" customHeight="1" x14ac:dyDescent="0.25">
      <c r="E41395" s="113"/>
      <c r="H41395" s="133"/>
      <c r="T41395" s="133"/>
      <c r="X41395" s="131"/>
      <c r="Y41395" s="133"/>
      <c r="AJ41395" s="133"/>
      <c r="AO41395" s="135"/>
      <c r="AP41395" s="135"/>
      <c r="BJ41395" s="136"/>
    </row>
    <row r="41396" spans="5:62" ht="14.25" customHeight="1" x14ac:dyDescent="0.25">
      <c r="E41396" s="113"/>
      <c r="H41396" s="133"/>
      <c r="T41396" s="133"/>
      <c r="X41396" s="131"/>
      <c r="Y41396" s="133"/>
      <c r="AJ41396" s="133"/>
      <c r="AO41396" s="135"/>
      <c r="AP41396" s="135"/>
      <c r="BJ41396" s="136"/>
    </row>
    <row r="41397" spans="5:62" ht="14.25" customHeight="1" x14ac:dyDescent="0.25">
      <c r="E41397" s="113"/>
      <c r="H41397" s="133"/>
      <c r="T41397" s="133"/>
      <c r="X41397" s="131"/>
      <c r="Y41397" s="133"/>
      <c r="AJ41397" s="133"/>
      <c r="AO41397" s="135"/>
      <c r="AP41397" s="135"/>
      <c r="BJ41397" s="136"/>
    </row>
    <row r="41398" spans="5:62" ht="14.25" customHeight="1" x14ac:dyDescent="0.25">
      <c r="E41398" s="113"/>
      <c r="H41398" s="133"/>
      <c r="T41398" s="133"/>
      <c r="X41398" s="131"/>
      <c r="Y41398" s="133"/>
      <c r="AJ41398" s="133"/>
      <c r="AO41398" s="135"/>
      <c r="AP41398" s="135"/>
      <c r="BJ41398" s="136"/>
    </row>
    <row r="41399" spans="5:62" ht="14.25" customHeight="1" x14ac:dyDescent="0.25">
      <c r="E41399" s="113"/>
      <c r="H41399" s="133"/>
      <c r="T41399" s="133"/>
      <c r="X41399" s="131"/>
      <c r="Y41399" s="133"/>
      <c r="AJ41399" s="133"/>
      <c r="AO41399" s="135"/>
      <c r="AP41399" s="135"/>
      <c r="BJ41399" s="136"/>
    </row>
    <row r="41400" spans="5:62" ht="14.25" customHeight="1" x14ac:dyDescent="0.25">
      <c r="E41400" s="113"/>
      <c r="H41400" s="133"/>
      <c r="T41400" s="133"/>
      <c r="X41400" s="131"/>
      <c r="Y41400" s="133"/>
      <c r="AJ41400" s="133"/>
      <c r="AO41400" s="135"/>
      <c r="AP41400" s="135"/>
      <c r="BJ41400" s="136"/>
    </row>
    <row r="41401" spans="5:62" ht="14.25" customHeight="1" x14ac:dyDescent="0.25">
      <c r="E41401" s="113"/>
      <c r="H41401" s="133"/>
      <c r="T41401" s="133"/>
      <c r="X41401" s="131"/>
      <c r="Y41401" s="133"/>
      <c r="AJ41401" s="133"/>
      <c r="AO41401" s="135"/>
      <c r="AP41401" s="135"/>
      <c r="BJ41401" s="136"/>
    </row>
    <row r="41402" spans="5:62" ht="14.25" customHeight="1" x14ac:dyDescent="0.25">
      <c r="E41402" s="113"/>
      <c r="H41402" s="133"/>
      <c r="T41402" s="133"/>
      <c r="X41402" s="131"/>
      <c r="Y41402" s="133"/>
      <c r="AJ41402" s="133"/>
      <c r="AO41402" s="135"/>
      <c r="AP41402" s="135"/>
      <c r="BJ41402" s="136"/>
    </row>
    <row r="41403" spans="5:62" ht="14.25" customHeight="1" x14ac:dyDescent="0.25">
      <c r="E41403" s="113"/>
      <c r="H41403" s="133"/>
      <c r="T41403" s="133"/>
      <c r="X41403" s="131"/>
      <c r="Y41403" s="133"/>
      <c r="AJ41403" s="133"/>
      <c r="AO41403" s="135"/>
      <c r="AP41403" s="135"/>
      <c r="BJ41403" s="136"/>
    </row>
    <row r="41404" spans="5:62" ht="14.25" customHeight="1" x14ac:dyDescent="0.25">
      <c r="E41404" s="113"/>
      <c r="H41404" s="133"/>
      <c r="T41404" s="133"/>
      <c r="X41404" s="131"/>
      <c r="Y41404" s="133"/>
      <c r="AJ41404" s="133"/>
      <c r="AO41404" s="135"/>
      <c r="AP41404" s="135"/>
      <c r="BJ41404" s="136"/>
    </row>
    <row r="41405" spans="5:62" ht="14.25" customHeight="1" x14ac:dyDescent="0.25">
      <c r="E41405" s="113"/>
      <c r="H41405" s="133"/>
      <c r="T41405" s="133"/>
      <c r="X41405" s="131"/>
      <c r="Y41405" s="133"/>
      <c r="AJ41405" s="133"/>
      <c r="AO41405" s="135"/>
      <c r="AP41405" s="135"/>
      <c r="BJ41405" s="136"/>
    </row>
    <row r="41406" spans="5:62" ht="14.25" customHeight="1" x14ac:dyDescent="0.25">
      <c r="E41406" s="113"/>
      <c r="H41406" s="133"/>
      <c r="T41406" s="133"/>
      <c r="X41406" s="131"/>
      <c r="Y41406" s="133"/>
      <c r="AJ41406" s="133"/>
      <c r="AO41406" s="135"/>
      <c r="AP41406" s="135"/>
      <c r="BJ41406" s="136"/>
    </row>
    <row r="41407" spans="5:62" ht="14.25" customHeight="1" x14ac:dyDescent="0.25">
      <c r="E41407" s="113"/>
      <c r="H41407" s="133"/>
      <c r="T41407" s="133"/>
      <c r="X41407" s="131"/>
      <c r="Y41407" s="133"/>
      <c r="AJ41407" s="133"/>
      <c r="AO41407" s="135"/>
      <c r="AP41407" s="135"/>
      <c r="BJ41407" s="136"/>
    </row>
    <row r="41408" spans="5:62" ht="14.25" customHeight="1" x14ac:dyDescent="0.25">
      <c r="E41408" s="113"/>
      <c r="H41408" s="133"/>
      <c r="T41408" s="133"/>
      <c r="X41408" s="131"/>
      <c r="Y41408" s="133"/>
      <c r="AJ41408" s="133"/>
      <c r="AO41408" s="135"/>
      <c r="AP41408" s="135"/>
      <c r="BJ41408" s="136"/>
    </row>
    <row r="41409" spans="5:62" ht="14.25" customHeight="1" x14ac:dyDescent="0.25">
      <c r="E41409" s="113"/>
      <c r="H41409" s="133"/>
      <c r="T41409" s="133"/>
      <c r="X41409" s="131"/>
      <c r="Y41409" s="133"/>
      <c r="AJ41409" s="133"/>
      <c r="AO41409" s="135"/>
      <c r="AP41409" s="135"/>
      <c r="BJ41409" s="136"/>
    </row>
    <row r="41410" spans="5:62" ht="14.25" customHeight="1" x14ac:dyDescent="0.25">
      <c r="E41410" s="113"/>
      <c r="H41410" s="133"/>
      <c r="T41410" s="133"/>
      <c r="X41410" s="131"/>
      <c r="Y41410" s="133"/>
      <c r="AJ41410" s="133"/>
      <c r="AO41410" s="135"/>
      <c r="AP41410" s="135"/>
      <c r="BJ41410" s="136"/>
    </row>
    <row r="41411" spans="5:62" ht="14.25" customHeight="1" x14ac:dyDescent="0.25">
      <c r="E41411" s="113"/>
      <c r="H41411" s="133"/>
      <c r="T41411" s="133"/>
      <c r="X41411" s="131"/>
      <c r="Y41411" s="133"/>
      <c r="AJ41411" s="133"/>
      <c r="AO41411" s="135"/>
      <c r="AP41411" s="135"/>
      <c r="BJ41411" s="136"/>
    </row>
    <row r="41412" spans="5:62" ht="14.25" customHeight="1" x14ac:dyDescent="0.25">
      <c r="E41412" s="113"/>
      <c r="H41412" s="133"/>
      <c r="T41412" s="133"/>
      <c r="X41412" s="131"/>
      <c r="Y41412" s="133"/>
      <c r="AJ41412" s="133"/>
      <c r="AO41412" s="135"/>
      <c r="AP41412" s="135"/>
      <c r="BJ41412" s="136"/>
    </row>
    <row r="41413" spans="5:62" ht="14.25" customHeight="1" x14ac:dyDescent="0.25">
      <c r="E41413" s="113"/>
      <c r="H41413" s="133"/>
      <c r="T41413" s="133"/>
      <c r="X41413" s="131"/>
      <c r="Y41413" s="133"/>
      <c r="AJ41413" s="133"/>
      <c r="AO41413" s="135"/>
      <c r="AP41413" s="135"/>
      <c r="BJ41413" s="136"/>
    </row>
    <row r="41414" spans="5:62" ht="14.25" customHeight="1" x14ac:dyDescent="0.25">
      <c r="E41414" s="113"/>
      <c r="H41414" s="133"/>
      <c r="T41414" s="133"/>
      <c r="X41414" s="131"/>
      <c r="Y41414" s="133"/>
      <c r="AJ41414" s="133"/>
      <c r="AO41414" s="135"/>
      <c r="AP41414" s="135"/>
      <c r="BJ41414" s="136"/>
    </row>
    <row r="41415" spans="5:62" ht="14.25" customHeight="1" x14ac:dyDescent="0.25">
      <c r="E41415" s="113"/>
      <c r="H41415" s="133"/>
      <c r="T41415" s="133"/>
      <c r="X41415" s="131"/>
      <c r="Y41415" s="133"/>
      <c r="AJ41415" s="133"/>
      <c r="AO41415" s="135"/>
      <c r="AP41415" s="135"/>
      <c r="BJ41415" s="136"/>
    </row>
    <row r="41416" spans="5:62" ht="14.25" customHeight="1" x14ac:dyDescent="0.25">
      <c r="E41416" s="113"/>
      <c r="H41416" s="133"/>
      <c r="T41416" s="133"/>
      <c r="X41416" s="131"/>
      <c r="Y41416" s="133"/>
      <c r="AJ41416" s="133"/>
      <c r="AO41416" s="135"/>
      <c r="AP41416" s="135"/>
      <c r="BJ41416" s="136"/>
    </row>
    <row r="41417" spans="5:62" ht="14.25" customHeight="1" x14ac:dyDescent="0.25">
      <c r="E41417" s="113"/>
      <c r="H41417" s="133"/>
      <c r="T41417" s="133"/>
      <c r="X41417" s="131"/>
      <c r="Y41417" s="133"/>
      <c r="AJ41417" s="133"/>
      <c r="AO41417" s="135"/>
      <c r="AP41417" s="135"/>
      <c r="BJ41417" s="136"/>
    </row>
    <row r="41418" spans="5:62" ht="14.25" customHeight="1" x14ac:dyDescent="0.25">
      <c r="E41418" s="113"/>
      <c r="H41418" s="133"/>
      <c r="T41418" s="133"/>
      <c r="X41418" s="131"/>
      <c r="Y41418" s="133"/>
      <c r="AJ41418" s="133"/>
      <c r="AO41418" s="135"/>
      <c r="AP41418" s="135"/>
      <c r="BJ41418" s="136"/>
    </row>
    <row r="41419" spans="5:62" ht="14.25" customHeight="1" x14ac:dyDescent="0.25">
      <c r="E41419" s="113"/>
      <c r="H41419" s="133"/>
      <c r="T41419" s="133"/>
      <c r="X41419" s="131"/>
      <c r="Y41419" s="133"/>
      <c r="AJ41419" s="133"/>
      <c r="AO41419" s="135"/>
      <c r="AP41419" s="135"/>
      <c r="BJ41419" s="136"/>
    </row>
    <row r="41420" spans="5:62" ht="14.25" customHeight="1" x14ac:dyDescent="0.25">
      <c r="E41420" s="113"/>
      <c r="H41420" s="133"/>
      <c r="T41420" s="133"/>
      <c r="X41420" s="131"/>
      <c r="Y41420" s="133"/>
      <c r="AJ41420" s="133"/>
      <c r="AO41420" s="135"/>
      <c r="AP41420" s="135"/>
      <c r="BJ41420" s="136"/>
    </row>
    <row r="41421" spans="5:62" ht="14.25" customHeight="1" x14ac:dyDescent="0.25">
      <c r="E41421" s="113"/>
      <c r="H41421" s="133"/>
      <c r="T41421" s="133"/>
      <c r="X41421" s="131"/>
      <c r="Y41421" s="133"/>
      <c r="AJ41421" s="133"/>
      <c r="AO41421" s="135"/>
      <c r="AP41421" s="135"/>
      <c r="BJ41421" s="136"/>
    </row>
    <row r="41422" spans="5:62" ht="14.25" customHeight="1" x14ac:dyDescent="0.25">
      <c r="E41422" s="113"/>
      <c r="H41422" s="133"/>
      <c r="T41422" s="133"/>
      <c r="X41422" s="131"/>
      <c r="Y41422" s="133"/>
      <c r="AJ41422" s="133"/>
      <c r="AO41422" s="135"/>
      <c r="AP41422" s="135"/>
      <c r="BJ41422" s="136"/>
    </row>
    <row r="41423" spans="5:62" ht="14.25" customHeight="1" x14ac:dyDescent="0.25">
      <c r="E41423" s="113"/>
      <c r="H41423" s="133"/>
      <c r="T41423" s="133"/>
      <c r="X41423" s="131"/>
      <c r="Y41423" s="133"/>
      <c r="AJ41423" s="133"/>
      <c r="AO41423" s="135"/>
      <c r="AP41423" s="135"/>
      <c r="BJ41423" s="136"/>
    </row>
    <row r="41424" spans="5:62" ht="14.25" customHeight="1" x14ac:dyDescent="0.25">
      <c r="E41424" s="113"/>
      <c r="H41424" s="133"/>
      <c r="T41424" s="133"/>
      <c r="X41424" s="131"/>
      <c r="Y41424" s="133"/>
      <c r="AJ41424" s="133"/>
      <c r="AO41424" s="135"/>
      <c r="AP41424" s="135"/>
      <c r="BJ41424" s="136"/>
    </row>
    <row r="41425" spans="5:62" ht="14.25" customHeight="1" x14ac:dyDescent="0.25">
      <c r="E41425" s="113"/>
      <c r="H41425" s="133"/>
      <c r="T41425" s="133"/>
      <c r="X41425" s="131"/>
      <c r="Y41425" s="133"/>
      <c r="AJ41425" s="133"/>
      <c r="AO41425" s="135"/>
      <c r="AP41425" s="135"/>
      <c r="BJ41425" s="136"/>
    </row>
    <row r="41426" spans="5:62" ht="14.25" customHeight="1" x14ac:dyDescent="0.25">
      <c r="E41426" s="113"/>
      <c r="H41426" s="133"/>
      <c r="T41426" s="133"/>
      <c r="X41426" s="131"/>
      <c r="Y41426" s="133"/>
      <c r="AJ41426" s="133"/>
      <c r="AO41426" s="135"/>
      <c r="AP41426" s="135"/>
      <c r="BJ41426" s="136"/>
    </row>
    <row r="41427" spans="5:62" ht="14.25" customHeight="1" x14ac:dyDescent="0.25">
      <c r="E41427" s="113"/>
      <c r="H41427" s="133"/>
      <c r="T41427" s="133"/>
      <c r="X41427" s="131"/>
      <c r="Y41427" s="133"/>
      <c r="AJ41427" s="133"/>
      <c r="AO41427" s="135"/>
      <c r="AP41427" s="135"/>
      <c r="BJ41427" s="136"/>
    </row>
    <row r="41428" spans="5:62" ht="14.25" customHeight="1" x14ac:dyDescent="0.25">
      <c r="E41428" s="113"/>
      <c r="H41428" s="133"/>
      <c r="T41428" s="133"/>
      <c r="X41428" s="131"/>
      <c r="Y41428" s="133"/>
      <c r="AJ41428" s="133"/>
      <c r="AO41428" s="135"/>
      <c r="AP41428" s="135"/>
      <c r="BJ41428" s="136"/>
    </row>
    <row r="41429" spans="5:62" ht="14.25" customHeight="1" x14ac:dyDescent="0.25">
      <c r="E41429" s="113"/>
      <c r="H41429" s="133"/>
      <c r="T41429" s="133"/>
      <c r="X41429" s="131"/>
      <c r="Y41429" s="133"/>
      <c r="AJ41429" s="133"/>
      <c r="AO41429" s="135"/>
      <c r="AP41429" s="135"/>
      <c r="BJ41429" s="136"/>
    </row>
    <row r="41430" spans="5:62" ht="14.25" customHeight="1" x14ac:dyDescent="0.25">
      <c r="E41430" s="113"/>
      <c r="H41430" s="133"/>
      <c r="T41430" s="133"/>
      <c r="X41430" s="131"/>
      <c r="Y41430" s="133"/>
      <c r="AJ41430" s="133"/>
      <c r="AO41430" s="135"/>
      <c r="AP41430" s="135"/>
      <c r="BJ41430" s="136"/>
    </row>
    <row r="41431" spans="5:62" ht="14.25" customHeight="1" x14ac:dyDescent="0.25">
      <c r="E41431" s="113"/>
      <c r="H41431" s="133"/>
      <c r="T41431" s="133"/>
      <c r="X41431" s="131"/>
      <c r="Y41431" s="133"/>
      <c r="AJ41431" s="133"/>
      <c r="AO41431" s="135"/>
      <c r="AP41431" s="135"/>
      <c r="BJ41431" s="136"/>
    </row>
    <row r="41432" spans="5:62" ht="14.25" customHeight="1" x14ac:dyDescent="0.25">
      <c r="E41432" s="113"/>
      <c r="H41432" s="133"/>
      <c r="T41432" s="133"/>
      <c r="X41432" s="131"/>
      <c r="Y41432" s="133"/>
      <c r="AJ41432" s="133"/>
      <c r="AO41432" s="135"/>
      <c r="AP41432" s="135"/>
      <c r="BJ41432" s="136"/>
    </row>
    <row r="41433" spans="5:62" ht="14.25" customHeight="1" x14ac:dyDescent="0.25">
      <c r="E41433" s="113"/>
      <c r="H41433" s="133"/>
      <c r="T41433" s="133"/>
      <c r="X41433" s="131"/>
      <c r="Y41433" s="133"/>
      <c r="AJ41433" s="133"/>
      <c r="AO41433" s="135"/>
      <c r="AP41433" s="135"/>
      <c r="BJ41433" s="136"/>
    </row>
    <row r="41434" spans="5:62" ht="14.25" customHeight="1" x14ac:dyDescent="0.25">
      <c r="E41434" s="113"/>
      <c r="H41434" s="133"/>
      <c r="T41434" s="133"/>
      <c r="X41434" s="131"/>
      <c r="Y41434" s="133"/>
      <c r="AJ41434" s="133"/>
      <c r="AO41434" s="135"/>
      <c r="AP41434" s="135"/>
      <c r="BJ41434" s="136"/>
    </row>
    <row r="41435" spans="5:62" ht="14.25" customHeight="1" x14ac:dyDescent="0.25">
      <c r="E41435" s="113"/>
      <c r="H41435" s="133"/>
      <c r="T41435" s="133"/>
      <c r="X41435" s="131"/>
      <c r="Y41435" s="133"/>
      <c r="AJ41435" s="133"/>
      <c r="AO41435" s="135"/>
      <c r="AP41435" s="135"/>
      <c r="BJ41435" s="136"/>
    </row>
    <row r="41436" spans="5:62" ht="14.25" customHeight="1" x14ac:dyDescent="0.25">
      <c r="E41436" s="113"/>
      <c r="H41436" s="133"/>
      <c r="T41436" s="133"/>
      <c r="X41436" s="131"/>
      <c r="Y41436" s="133"/>
      <c r="AJ41436" s="133"/>
      <c r="AO41436" s="135"/>
      <c r="AP41436" s="135"/>
      <c r="BJ41436" s="136"/>
    </row>
    <row r="41437" spans="5:62" ht="14.25" customHeight="1" x14ac:dyDescent="0.25">
      <c r="E41437" s="113"/>
      <c r="H41437" s="133"/>
      <c r="T41437" s="133"/>
      <c r="X41437" s="131"/>
      <c r="Y41437" s="133"/>
      <c r="AJ41437" s="133"/>
      <c r="AO41437" s="135"/>
      <c r="AP41437" s="135"/>
      <c r="BJ41437" s="136"/>
    </row>
    <row r="41438" spans="5:62" ht="14.25" customHeight="1" x14ac:dyDescent="0.25">
      <c r="E41438" s="113"/>
      <c r="H41438" s="133"/>
      <c r="T41438" s="133"/>
      <c r="X41438" s="131"/>
      <c r="Y41438" s="133"/>
      <c r="AJ41438" s="133"/>
      <c r="AO41438" s="135"/>
      <c r="AP41438" s="135"/>
      <c r="BJ41438" s="136"/>
    </row>
    <row r="41439" spans="5:62" ht="14.25" customHeight="1" x14ac:dyDescent="0.25">
      <c r="E41439" s="113"/>
      <c r="H41439" s="133"/>
      <c r="T41439" s="133"/>
      <c r="X41439" s="131"/>
      <c r="Y41439" s="133"/>
      <c r="AJ41439" s="133"/>
      <c r="AO41439" s="135"/>
      <c r="AP41439" s="135"/>
      <c r="BJ41439" s="136"/>
    </row>
    <row r="41440" spans="5:62" ht="14.25" customHeight="1" x14ac:dyDescent="0.25">
      <c r="E41440" s="113"/>
      <c r="H41440" s="133"/>
      <c r="T41440" s="133"/>
      <c r="X41440" s="131"/>
      <c r="Y41440" s="133"/>
      <c r="AJ41440" s="133"/>
      <c r="AO41440" s="135"/>
      <c r="AP41440" s="135"/>
      <c r="BJ41440" s="136"/>
    </row>
    <row r="41441" spans="5:62" ht="14.25" customHeight="1" x14ac:dyDescent="0.25">
      <c r="E41441" s="113"/>
      <c r="H41441" s="133"/>
      <c r="T41441" s="133"/>
      <c r="X41441" s="131"/>
      <c r="Y41441" s="133"/>
      <c r="AJ41441" s="133"/>
      <c r="AO41441" s="135"/>
      <c r="AP41441" s="135"/>
      <c r="BJ41441" s="136"/>
    </row>
    <row r="41442" spans="5:62" ht="14.25" customHeight="1" x14ac:dyDescent="0.25">
      <c r="E41442" s="113"/>
      <c r="H41442" s="133"/>
      <c r="T41442" s="133"/>
      <c r="X41442" s="131"/>
      <c r="Y41442" s="133"/>
      <c r="AJ41442" s="133"/>
      <c r="AO41442" s="135"/>
      <c r="AP41442" s="135"/>
      <c r="BJ41442" s="136"/>
    </row>
    <row r="41443" spans="5:62" ht="14.25" customHeight="1" x14ac:dyDescent="0.25">
      <c r="E41443" s="113"/>
      <c r="H41443" s="133"/>
      <c r="T41443" s="133"/>
      <c r="X41443" s="131"/>
      <c r="Y41443" s="133"/>
      <c r="AJ41443" s="133"/>
      <c r="AO41443" s="135"/>
      <c r="AP41443" s="135"/>
      <c r="BJ41443" s="136"/>
    </row>
    <row r="41444" spans="5:62" ht="14.25" customHeight="1" x14ac:dyDescent="0.25">
      <c r="E41444" s="113"/>
      <c r="H41444" s="133"/>
      <c r="T41444" s="133"/>
      <c r="X41444" s="131"/>
      <c r="Y41444" s="133"/>
      <c r="AJ41444" s="133"/>
      <c r="AO41444" s="135"/>
      <c r="AP41444" s="135"/>
      <c r="BJ41444" s="136"/>
    </row>
    <row r="41445" spans="5:62" ht="14.25" customHeight="1" x14ac:dyDescent="0.25">
      <c r="E41445" s="113"/>
      <c r="H41445" s="133"/>
      <c r="T41445" s="133"/>
      <c r="X41445" s="131"/>
      <c r="Y41445" s="133"/>
      <c r="AJ41445" s="133"/>
      <c r="AO41445" s="135"/>
      <c r="AP41445" s="135"/>
      <c r="BJ41445" s="136"/>
    </row>
    <row r="41446" spans="5:62" ht="14.25" customHeight="1" x14ac:dyDescent="0.25">
      <c r="E41446" s="113"/>
      <c r="H41446" s="133"/>
      <c r="T41446" s="133"/>
      <c r="X41446" s="131"/>
      <c r="Y41446" s="133"/>
      <c r="AJ41446" s="133"/>
      <c r="AO41446" s="135"/>
      <c r="AP41446" s="135"/>
      <c r="BJ41446" s="136"/>
    </row>
    <row r="41447" spans="5:62" ht="14.25" customHeight="1" x14ac:dyDescent="0.25">
      <c r="E41447" s="113"/>
      <c r="H41447" s="133"/>
      <c r="T41447" s="133"/>
      <c r="X41447" s="131"/>
      <c r="Y41447" s="133"/>
      <c r="AJ41447" s="133"/>
      <c r="AO41447" s="135"/>
      <c r="AP41447" s="135"/>
      <c r="BJ41447" s="136"/>
    </row>
    <row r="41448" spans="5:62" ht="14.25" customHeight="1" x14ac:dyDescent="0.25">
      <c r="E41448" s="113"/>
      <c r="H41448" s="133"/>
      <c r="T41448" s="133"/>
      <c r="X41448" s="131"/>
      <c r="Y41448" s="133"/>
      <c r="AJ41448" s="133"/>
      <c r="AO41448" s="135"/>
      <c r="AP41448" s="135"/>
      <c r="BJ41448" s="136"/>
    </row>
    <row r="41449" spans="5:62" ht="14.25" customHeight="1" x14ac:dyDescent="0.25">
      <c r="E41449" s="113"/>
      <c r="H41449" s="133"/>
      <c r="T41449" s="133"/>
      <c r="X41449" s="131"/>
      <c r="Y41449" s="133"/>
      <c r="AJ41449" s="133"/>
      <c r="AO41449" s="135"/>
      <c r="AP41449" s="135"/>
      <c r="BJ41449" s="136"/>
    </row>
    <row r="41450" spans="5:62" ht="14.25" customHeight="1" x14ac:dyDescent="0.25">
      <c r="E41450" s="113"/>
      <c r="H41450" s="133"/>
      <c r="T41450" s="133"/>
      <c r="X41450" s="131"/>
      <c r="Y41450" s="133"/>
      <c r="AJ41450" s="133"/>
      <c r="AO41450" s="135"/>
      <c r="AP41450" s="135"/>
      <c r="BJ41450" s="136"/>
    </row>
    <row r="41451" spans="5:62" ht="14.25" customHeight="1" x14ac:dyDescent="0.25">
      <c r="E41451" s="113"/>
      <c r="H41451" s="133"/>
      <c r="T41451" s="133"/>
      <c r="X41451" s="131"/>
      <c r="Y41451" s="133"/>
      <c r="AJ41451" s="133"/>
      <c r="AO41451" s="135"/>
      <c r="AP41451" s="135"/>
      <c r="BJ41451" s="136"/>
    </row>
    <row r="41452" spans="5:62" ht="14.25" customHeight="1" x14ac:dyDescent="0.25">
      <c r="E41452" s="113"/>
      <c r="H41452" s="133"/>
      <c r="T41452" s="133"/>
      <c r="X41452" s="131"/>
      <c r="Y41452" s="133"/>
      <c r="AJ41452" s="133"/>
      <c r="AO41452" s="135"/>
      <c r="AP41452" s="135"/>
      <c r="BJ41452" s="136"/>
    </row>
    <row r="41453" spans="5:62" ht="14.25" customHeight="1" x14ac:dyDescent="0.25">
      <c r="E41453" s="113"/>
      <c r="H41453" s="133"/>
      <c r="T41453" s="133"/>
      <c r="X41453" s="131"/>
      <c r="Y41453" s="133"/>
      <c r="AJ41453" s="133"/>
      <c r="AO41453" s="135"/>
      <c r="AP41453" s="135"/>
      <c r="BJ41453" s="136"/>
    </row>
    <row r="41454" spans="5:62" ht="14.25" customHeight="1" x14ac:dyDescent="0.25">
      <c r="E41454" s="113"/>
      <c r="H41454" s="133"/>
      <c r="T41454" s="133"/>
      <c r="X41454" s="131"/>
      <c r="Y41454" s="133"/>
      <c r="AJ41454" s="133"/>
      <c r="AO41454" s="135"/>
      <c r="AP41454" s="135"/>
      <c r="BJ41454" s="136"/>
    </row>
    <row r="41455" spans="5:62" ht="14.25" customHeight="1" x14ac:dyDescent="0.25">
      <c r="E41455" s="113"/>
      <c r="H41455" s="133"/>
      <c r="T41455" s="133"/>
      <c r="X41455" s="131"/>
      <c r="Y41455" s="133"/>
      <c r="AJ41455" s="133"/>
      <c r="AO41455" s="135"/>
      <c r="AP41455" s="135"/>
      <c r="BJ41455" s="136"/>
    </row>
    <row r="41456" spans="5:62" ht="14.25" customHeight="1" x14ac:dyDescent="0.25">
      <c r="E41456" s="113"/>
      <c r="H41456" s="133"/>
      <c r="T41456" s="133"/>
      <c r="X41456" s="131"/>
      <c r="Y41456" s="133"/>
      <c r="AJ41456" s="133"/>
      <c r="AO41456" s="135"/>
      <c r="AP41456" s="135"/>
      <c r="BJ41456" s="136"/>
    </row>
    <row r="41457" spans="5:62" ht="14.25" customHeight="1" x14ac:dyDescent="0.25">
      <c r="E41457" s="113"/>
      <c r="H41457" s="133"/>
      <c r="T41457" s="133"/>
      <c r="X41457" s="131"/>
      <c r="Y41457" s="133"/>
      <c r="AJ41457" s="133"/>
      <c r="AO41457" s="135"/>
      <c r="AP41457" s="135"/>
      <c r="BJ41457" s="136"/>
    </row>
    <row r="41458" spans="5:62" ht="14.25" customHeight="1" x14ac:dyDescent="0.25">
      <c r="E41458" s="113"/>
      <c r="H41458" s="133"/>
      <c r="T41458" s="133"/>
      <c r="X41458" s="131"/>
      <c r="Y41458" s="133"/>
      <c r="AJ41458" s="133"/>
      <c r="AO41458" s="135"/>
      <c r="AP41458" s="135"/>
      <c r="BJ41458" s="136"/>
    </row>
    <row r="41459" spans="5:62" ht="14.25" customHeight="1" x14ac:dyDescent="0.25">
      <c r="E41459" s="113"/>
      <c r="H41459" s="133"/>
      <c r="T41459" s="133"/>
      <c r="X41459" s="131"/>
      <c r="Y41459" s="133"/>
      <c r="AJ41459" s="133"/>
      <c r="AO41459" s="135"/>
      <c r="AP41459" s="135"/>
      <c r="BJ41459" s="136"/>
    </row>
    <row r="41460" spans="5:62" ht="14.25" customHeight="1" x14ac:dyDescent="0.25">
      <c r="E41460" s="113"/>
      <c r="H41460" s="133"/>
      <c r="T41460" s="133"/>
      <c r="X41460" s="131"/>
      <c r="Y41460" s="133"/>
      <c r="AJ41460" s="133"/>
      <c r="AO41460" s="135"/>
      <c r="AP41460" s="135"/>
      <c r="BJ41460" s="136"/>
    </row>
    <row r="41461" spans="5:62" ht="14.25" customHeight="1" x14ac:dyDescent="0.25">
      <c r="E41461" s="113"/>
      <c r="H41461" s="133"/>
      <c r="T41461" s="133"/>
      <c r="X41461" s="131"/>
      <c r="Y41461" s="133"/>
      <c r="AJ41461" s="133"/>
      <c r="AO41461" s="135"/>
      <c r="AP41461" s="135"/>
      <c r="BJ41461" s="136"/>
    </row>
    <row r="41462" spans="5:62" ht="14.25" customHeight="1" x14ac:dyDescent="0.25">
      <c r="E41462" s="113"/>
      <c r="H41462" s="133"/>
      <c r="T41462" s="133"/>
      <c r="X41462" s="131"/>
      <c r="Y41462" s="133"/>
      <c r="AJ41462" s="133"/>
      <c r="AO41462" s="135"/>
      <c r="AP41462" s="135"/>
      <c r="BJ41462" s="136"/>
    </row>
    <row r="41463" spans="5:62" ht="14.25" customHeight="1" x14ac:dyDescent="0.25">
      <c r="E41463" s="113"/>
      <c r="H41463" s="133"/>
      <c r="T41463" s="133"/>
      <c r="X41463" s="131"/>
      <c r="Y41463" s="133"/>
      <c r="AJ41463" s="133"/>
      <c r="AO41463" s="135"/>
      <c r="AP41463" s="135"/>
      <c r="BJ41463" s="136"/>
    </row>
    <row r="41464" spans="5:62" ht="14.25" customHeight="1" x14ac:dyDescent="0.25">
      <c r="E41464" s="113"/>
      <c r="H41464" s="133"/>
      <c r="T41464" s="133"/>
      <c r="X41464" s="131"/>
      <c r="Y41464" s="133"/>
      <c r="AJ41464" s="133"/>
      <c r="AO41464" s="135"/>
      <c r="AP41464" s="135"/>
      <c r="BJ41464" s="136"/>
    </row>
    <row r="41465" spans="5:62" ht="14.25" customHeight="1" x14ac:dyDescent="0.25">
      <c r="E41465" s="113"/>
      <c r="H41465" s="133"/>
      <c r="T41465" s="133"/>
      <c r="X41465" s="131"/>
      <c r="Y41465" s="133"/>
      <c r="AJ41465" s="133"/>
      <c r="AO41465" s="135"/>
      <c r="AP41465" s="135"/>
      <c r="BJ41465" s="136"/>
    </row>
    <row r="41466" spans="5:62" ht="14.25" customHeight="1" x14ac:dyDescent="0.25">
      <c r="E41466" s="113"/>
      <c r="H41466" s="133"/>
      <c r="T41466" s="133"/>
      <c r="X41466" s="131"/>
      <c r="Y41466" s="133"/>
      <c r="AJ41466" s="133"/>
      <c r="AO41466" s="135"/>
      <c r="AP41466" s="135"/>
      <c r="BJ41466" s="136"/>
    </row>
    <row r="41467" spans="5:62" ht="14.25" customHeight="1" x14ac:dyDescent="0.25">
      <c r="E41467" s="113"/>
      <c r="H41467" s="133"/>
      <c r="T41467" s="133"/>
      <c r="X41467" s="131"/>
      <c r="Y41467" s="133"/>
      <c r="AJ41467" s="133"/>
      <c r="AO41467" s="135"/>
      <c r="AP41467" s="135"/>
      <c r="BJ41467" s="136"/>
    </row>
    <row r="41468" spans="5:62" ht="14.25" customHeight="1" x14ac:dyDescent="0.25">
      <c r="E41468" s="113"/>
      <c r="H41468" s="133"/>
      <c r="T41468" s="133"/>
      <c r="X41468" s="131"/>
      <c r="Y41468" s="133"/>
      <c r="AJ41468" s="133"/>
      <c r="AO41468" s="135"/>
      <c r="AP41468" s="135"/>
      <c r="BJ41468" s="136"/>
    </row>
    <row r="41469" spans="5:62" ht="14.25" customHeight="1" x14ac:dyDescent="0.25">
      <c r="E41469" s="113"/>
      <c r="H41469" s="133"/>
      <c r="T41469" s="133"/>
      <c r="X41469" s="131"/>
      <c r="Y41469" s="133"/>
      <c r="AJ41469" s="133"/>
      <c r="AO41469" s="135"/>
      <c r="AP41469" s="135"/>
      <c r="BJ41469" s="136"/>
    </row>
    <row r="41470" spans="5:62" ht="14.25" customHeight="1" x14ac:dyDescent="0.25">
      <c r="E41470" s="113"/>
      <c r="H41470" s="133"/>
      <c r="T41470" s="133"/>
      <c r="X41470" s="131"/>
      <c r="Y41470" s="133"/>
      <c r="AJ41470" s="133"/>
      <c r="AO41470" s="135"/>
      <c r="AP41470" s="135"/>
      <c r="BJ41470" s="136"/>
    </row>
    <row r="41471" spans="5:62" ht="14.25" customHeight="1" x14ac:dyDescent="0.25">
      <c r="E41471" s="113"/>
      <c r="H41471" s="133"/>
      <c r="T41471" s="133"/>
      <c r="X41471" s="131"/>
      <c r="Y41471" s="133"/>
      <c r="AJ41471" s="133"/>
      <c r="AO41471" s="135"/>
      <c r="AP41471" s="135"/>
      <c r="BJ41471" s="136"/>
    </row>
    <row r="41472" spans="5:62" ht="14.25" customHeight="1" x14ac:dyDescent="0.25">
      <c r="E41472" s="113"/>
      <c r="H41472" s="133"/>
      <c r="T41472" s="133"/>
      <c r="X41472" s="131"/>
      <c r="Y41472" s="133"/>
      <c r="AJ41472" s="133"/>
      <c r="AO41472" s="135"/>
      <c r="AP41472" s="135"/>
      <c r="BJ41472" s="136"/>
    </row>
    <row r="41473" spans="5:62" ht="14.25" customHeight="1" x14ac:dyDescent="0.25">
      <c r="E41473" s="113"/>
      <c r="H41473" s="133"/>
      <c r="T41473" s="133"/>
      <c r="X41473" s="131"/>
      <c r="Y41473" s="133"/>
      <c r="AJ41473" s="133"/>
      <c r="AO41473" s="135"/>
      <c r="AP41473" s="135"/>
      <c r="BJ41473" s="136"/>
    </row>
    <row r="41474" spans="5:62" ht="14.25" customHeight="1" x14ac:dyDescent="0.25">
      <c r="E41474" s="113"/>
      <c r="H41474" s="133"/>
      <c r="T41474" s="133"/>
      <c r="X41474" s="131"/>
      <c r="Y41474" s="133"/>
      <c r="AJ41474" s="133"/>
      <c r="AO41474" s="135"/>
      <c r="AP41474" s="135"/>
      <c r="BJ41474" s="136"/>
    </row>
    <row r="41475" spans="5:62" ht="14.25" customHeight="1" x14ac:dyDescent="0.25">
      <c r="E41475" s="113"/>
      <c r="H41475" s="133"/>
      <c r="T41475" s="133"/>
      <c r="X41475" s="131"/>
      <c r="Y41475" s="133"/>
      <c r="AJ41475" s="133"/>
      <c r="AO41475" s="135"/>
      <c r="AP41475" s="135"/>
      <c r="BJ41475" s="136"/>
    </row>
    <row r="41476" spans="5:62" ht="14.25" customHeight="1" x14ac:dyDescent="0.25">
      <c r="E41476" s="113"/>
      <c r="H41476" s="133"/>
      <c r="T41476" s="133"/>
      <c r="X41476" s="131"/>
      <c r="Y41476" s="133"/>
      <c r="AJ41476" s="133"/>
      <c r="AO41476" s="135"/>
      <c r="AP41476" s="135"/>
      <c r="BJ41476" s="136"/>
    </row>
    <row r="41477" spans="5:62" ht="14.25" customHeight="1" x14ac:dyDescent="0.25">
      <c r="E41477" s="113"/>
      <c r="H41477" s="133"/>
      <c r="T41477" s="133"/>
      <c r="X41477" s="131"/>
      <c r="Y41477" s="133"/>
      <c r="AJ41477" s="133"/>
      <c r="AO41477" s="135"/>
      <c r="AP41477" s="135"/>
      <c r="BJ41477" s="136"/>
    </row>
    <row r="41478" spans="5:62" ht="14.25" customHeight="1" x14ac:dyDescent="0.25">
      <c r="E41478" s="113"/>
      <c r="H41478" s="133"/>
      <c r="T41478" s="133"/>
      <c r="X41478" s="131"/>
      <c r="Y41478" s="133"/>
      <c r="AJ41478" s="133"/>
      <c r="AO41478" s="135"/>
      <c r="AP41478" s="135"/>
      <c r="BJ41478" s="136"/>
    </row>
    <row r="41479" spans="5:62" ht="14.25" customHeight="1" x14ac:dyDescent="0.25">
      <c r="E41479" s="113"/>
      <c r="H41479" s="133"/>
      <c r="T41479" s="133"/>
      <c r="X41479" s="131"/>
      <c r="Y41479" s="133"/>
      <c r="AJ41479" s="133"/>
      <c r="AO41479" s="135"/>
      <c r="AP41479" s="135"/>
      <c r="BJ41479" s="136"/>
    </row>
    <row r="41480" spans="5:62" ht="14.25" customHeight="1" x14ac:dyDescent="0.25">
      <c r="E41480" s="113"/>
      <c r="H41480" s="133"/>
      <c r="T41480" s="133"/>
      <c r="X41480" s="131"/>
      <c r="Y41480" s="133"/>
      <c r="AJ41480" s="133"/>
      <c r="AO41480" s="135"/>
      <c r="AP41480" s="135"/>
      <c r="BJ41480" s="136"/>
    </row>
    <row r="41481" spans="5:62" ht="14.25" customHeight="1" x14ac:dyDescent="0.25">
      <c r="E41481" s="113"/>
      <c r="H41481" s="133"/>
      <c r="T41481" s="133"/>
      <c r="X41481" s="131"/>
      <c r="Y41481" s="133"/>
      <c r="AJ41481" s="133"/>
      <c r="AO41481" s="135"/>
      <c r="AP41481" s="135"/>
      <c r="BJ41481" s="136"/>
    </row>
    <row r="41482" spans="5:62" ht="14.25" customHeight="1" x14ac:dyDescent="0.25">
      <c r="E41482" s="113"/>
      <c r="H41482" s="133"/>
      <c r="T41482" s="133"/>
      <c r="X41482" s="131"/>
      <c r="Y41482" s="133"/>
      <c r="AJ41482" s="133"/>
      <c r="AO41482" s="135"/>
      <c r="AP41482" s="135"/>
      <c r="BJ41482" s="136"/>
    </row>
    <row r="41483" spans="5:62" ht="14.25" customHeight="1" x14ac:dyDescent="0.25">
      <c r="E41483" s="113"/>
      <c r="H41483" s="133"/>
      <c r="T41483" s="133"/>
      <c r="X41483" s="131"/>
      <c r="Y41483" s="133"/>
      <c r="AJ41483" s="133"/>
      <c r="AO41483" s="135"/>
      <c r="AP41483" s="135"/>
      <c r="BJ41483" s="136"/>
    </row>
    <row r="41484" spans="5:62" ht="14.25" customHeight="1" x14ac:dyDescent="0.25">
      <c r="E41484" s="113"/>
      <c r="H41484" s="133"/>
      <c r="T41484" s="133"/>
      <c r="X41484" s="131"/>
      <c r="Y41484" s="133"/>
      <c r="AJ41484" s="133"/>
      <c r="AO41484" s="135"/>
      <c r="AP41484" s="135"/>
      <c r="BJ41484" s="136"/>
    </row>
    <row r="41485" spans="5:62" ht="14.25" customHeight="1" x14ac:dyDescent="0.25">
      <c r="E41485" s="113"/>
      <c r="H41485" s="133"/>
      <c r="T41485" s="133"/>
      <c r="X41485" s="131"/>
      <c r="Y41485" s="133"/>
      <c r="AJ41485" s="133"/>
      <c r="AO41485" s="135"/>
      <c r="AP41485" s="135"/>
      <c r="BJ41485" s="136"/>
    </row>
    <row r="41486" spans="5:62" ht="14.25" customHeight="1" x14ac:dyDescent="0.25">
      <c r="E41486" s="113"/>
      <c r="H41486" s="133"/>
      <c r="T41486" s="133"/>
      <c r="X41486" s="131"/>
      <c r="Y41486" s="133"/>
      <c r="AJ41486" s="133"/>
      <c r="AO41486" s="135"/>
      <c r="AP41486" s="135"/>
      <c r="BJ41486" s="136"/>
    </row>
    <row r="41487" spans="5:62" ht="14.25" customHeight="1" x14ac:dyDescent="0.25">
      <c r="E41487" s="113"/>
      <c r="H41487" s="133"/>
      <c r="T41487" s="133"/>
      <c r="X41487" s="131"/>
      <c r="Y41487" s="133"/>
      <c r="AJ41487" s="133"/>
      <c r="AO41487" s="135"/>
      <c r="AP41487" s="135"/>
      <c r="BJ41487" s="136"/>
    </row>
    <row r="41488" spans="5:62" ht="14.25" customHeight="1" x14ac:dyDescent="0.25">
      <c r="E41488" s="113"/>
      <c r="H41488" s="133"/>
      <c r="T41488" s="133"/>
      <c r="X41488" s="131"/>
      <c r="Y41488" s="133"/>
      <c r="AJ41488" s="133"/>
      <c r="AO41488" s="135"/>
      <c r="AP41488" s="135"/>
      <c r="BJ41488" s="136"/>
    </row>
    <row r="41489" spans="5:62" ht="14.25" customHeight="1" x14ac:dyDescent="0.25">
      <c r="E41489" s="113"/>
      <c r="H41489" s="133"/>
      <c r="T41489" s="133"/>
      <c r="X41489" s="131"/>
      <c r="Y41489" s="133"/>
      <c r="AJ41489" s="133"/>
      <c r="AO41489" s="135"/>
      <c r="AP41489" s="135"/>
      <c r="BJ41489" s="136"/>
    </row>
    <row r="41490" spans="5:62" ht="14.25" customHeight="1" x14ac:dyDescent="0.25">
      <c r="E41490" s="113"/>
      <c r="H41490" s="133"/>
      <c r="T41490" s="133"/>
      <c r="X41490" s="131"/>
      <c r="Y41490" s="133"/>
      <c r="AJ41490" s="133"/>
      <c r="AO41490" s="135"/>
      <c r="AP41490" s="135"/>
      <c r="BJ41490" s="136"/>
    </row>
    <row r="41491" spans="5:62" ht="14.25" customHeight="1" x14ac:dyDescent="0.25">
      <c r="E41491" s="113"/>
      <c r="H41491" s="133"/>
      <c r="T41491" s="133"/>
      <c r="X41491" s="131"/>
      <c r="Y41491" s="133"/>
      <c r="AJ41491" s="133"/>
      <c r="AO41491" s="135"/>
      <c r="AP41491" s="135"/>
      <c r="BJ41491" s="136"/>
    </row>
    <row r="41492" spans="5:62" ht="14.25" customHeight="1" x14ac:dyDescent="0.25">
      <c r="E41492" s="113"/>
      <c r="H41492" s="133"/>
      <c r="T41492" s="133"/>
      <c r="X41492" s="131"/>
      <c r="Y41492" s="133"/>
      <c r="AJ41492" s="133"/>
      <c r="AO41492" s="135"/>
      <c r="AP41492" s="135"/>
      <c r="BJ41492" s="136"/>
    </row>
    <row r="41493" spans="5:62" ht="14.25" customHeight="1" x14ac:dyDescent="0.25">
      <c r="E41493" s="113"/>
      <c r="H41493" s="133"/>
      <c r="T41493" s="133"/>
      <c r="X41493" s="131"/>
      <c r="Y41493" s="133"/>
      <c r="AJ41493" s="133"/>
      <c r="AO41493" s="135"/>
      <c r="AP41493" s="135"/>
      <c r="BJ41493" s="136"/>
    </row>
    <row r="41494" spans="5:62" ht="14.25" customHeight="1" x14ac:dyDescent="0.25">
      <c r="E41494" s="113"/>
      <c r="H41494" s="133"/>
      <c r="T41494" s="133"/>
      <c r="X41494" s="131"/>
      <c r="Y41494" s="133"/>
      <c r="AJ41494" s="133"/>
      <c r="AO41494" s="135"/>
      <c r="AP41494" s="135"/>
      <c r="BJ41494" s="136"/>
    </row>
    <row r="41495" spans="5:62" ht="14.25" customHeight="1" x14ac:dyDescent="0.25">
      <c r="E41495" s="113"/>
      <c r="H41495" s="133"/>
      <c r="T41495" s="133"/>
      <c r="X41495" s="131"/>
      <c r="Y41495" s="133"/>
      <c r="AJ41495" s="133"/>
      <c r="AO41495" s="135"/>
      <c r="AP41495" s="135"/>
      <c r="BJ41495" s="136"/>
    </row>
    <row r="41496" spans="5:62" ht="14.25" customHeight="1" x14ac:dyDescent="0.25">
      <c r="E41496" s="113"/>
      <c r="H41496" s="133"/>
      <c r="T41496" s="133"/>
      <c r="X41496" s="131"/>
      <c r="Y41496" s="133"/>
      <c r="AJ41496" s="133"/>
      <c r="AO41496" s="135"/>
      <c r="AP41496" s="135"/>
      <c r="BJ41496" s="136"/>
    </row>
    <row r="41497" spans="5:62" ht="14.25" customHeight="1" x14ac:dyDescent="0.25">
      <c r="E41497" s="113"/>
      <c r="H41497" s="133"/>
      <c r="T41497" s="133"/>
      <c r="X41497" s="131"/>
      <c r="Y41497" s="133"/>
      <c r="AJ41497" s="133"/>
      <c r="AO41497" s="135"/>
      <c r="AP41497" s="135"/>
      <c r="BJ41497" s="136"/>
    </row>
    <row r="41498" spans="5:62" ht="14.25" customHeight="1" x14ac:dyDescent="0.25">
      <c r="E41498" s="113"/>
      <c r="H41498" s="133"/>
      <c r="T41498" s="133"/>
      <c r="X41498" s="131"/>
      <c r="Y41498" s="133"/>
      <c r="AJ41498" s="133"/>
      <c r="AO41498" s="135"/>
      <c r="AP41498" s="135"/>
      <c r="BJ41498" s="136"/>
    </row>
    <row r="41499" spans="5:62" ht="14.25" customHeight="1" x14ac:dyDescent="0.25">
      <c r="E41499" s="113"/>
      <c r="H41499" s="133"/>
      <c r="T41499" s="133"/>
      <c r="X41499" s="131"/>
      <c r="Y41499" s="133"/>
      <c r="AJ41499" s="133"/>
      <c r="AO41499" s="135"/>
      <c r="AP41499" s="135"/>
      <c r="BJ41499" s="136"/>
    </row>
    <row r="41500" spans="5:62" ht="14.25" customHeight="1" x14ac:dyDescent="0.25">
      <c r="E41500" s="113"/>
      <c r="H41500" s="133"/>
      <c r="T41500" s="133"/>
      <c r="X41500" s="131"/>
      <c r="Y41500" s="133"/>
      <c r="AJ41500" s="133"/>
      <c r="AO41500" s="135"/>
      <c r="AP41500" s="135"/>
      <c r="BJ41500" s="136"/>
    </row>
    <row r="41501" spans="5:62" ht="14.25" customHeight="1" x14ac:dyDescent="0.25">
      <c r="E41501" s="113"/>
      <c r="H41501" s="133"/>
      <c r="T41501" s="133"/>
      <c r="X41501" s="131"/>
      <c r="Y41501" s="133"/>
      <c r="AJ41501" s="133"/>
      <c r="AO41501" s="135"/>
      <c r="AP41501" s="135"/>
      <c r="BJ41501" s="136"/>
    </row>
    <row r="41502" spans="5:62" ht="14.25" customHeight="1" x14ac:dyDescent="0.25">
      <c r="E41502" s="113"/>
      <c r="H41502" s="133"/>
      <c r="T41502" s="133"/>
      <c r="X41502" s="131"/>
      <c r="Y41502" s="133"/>
      <c r="AJ41502" s="133"/>
      <c r="AO41502" s="135"/>
      <c r="AP41502" s="135"/>
      <c r="BJ41502" s="136"/>
    </row>
    <row r="41503" spans="5:62" ht="14.25" customHeight="1" x14ac:dyDescent="0.25">
      <c r="E41503" s="113"/>
      <c r="H41503" s="133"/>
      <c r="T41503" s="133"/>
      <c r="X41503" s="131"/>
      <c r="Y41503" s="133"/>
      <c r="AJ41503" s="133"/>
      <c r="AO41503" s="135"/>
      <c r="AP41503" s="135"/>
      <c r="BJ41503" s="136"/>
    </row>
    <row r="41504" spans="5:62" ht="14.25" customHeight="1" x14ac:dyDescent="0.25">
      <c r="E41504" s="113"/>
      <c r="H41504" s="133"/>
      <c r="T41504" s="133"/>
      <c r="X41504" s="131"/>
      <c r="Y41504" s="133"/>
      <c r="AJ41504" s="133"/>
      <c r="AO41504" s="135"/>
      <c r="AP41504" s="135"/>
      <c r="BJ41504" s="136"/>
    </row>
    <row r="41505" spans="5:62" ht="14.25" customHeight="1" x14ac:dyDescent="0.25">
      <c r="E41505" s="113"/>
      <c r="H41505" s="133"/>
      <c r="T41505" s="133"/>
      <c r="X41505" s="131"/>
      <c r="Y41505" s="133"/>
      <c r="AJ41505" s="133"/>
      <c r="AO41505" s="135"/>
      <c r="AP41505" s="135"/>
      <c r="BJ41505" s="136"/>
    </row>
    <row r="41506" spans="5:62" ht="14.25" customHeight="1" x14ac:dyDescent="0.25">
      <c r="E41506" s="113"/>
      <c r="H41506" s="133"/>
      <c r="T41506" s="133"/>
      <c r="X41506" s="131"/>
      <c r="Y41506" s="133"/>
      <c r="AJ41506" s="133"/>
      <c r="AO41506" s="135"/>
      <c r="AP41506" s="135"/>
      <c r="BJ41506" s="136"/>
    </row>
    <row r="41507" spans="5:62" ht="14.25" customHeight="1" x14ac:dyDescent="0.25">
      <c r="E41507" s="113"/>
      <c r="H41507" s="133"/>
      <c r="T41507" s="133"/>
      <c r="X41507" s="131"/>
      <c r="Y41507" s="133"/>
      <c r="AJ41507" s="133"/>
      <c r="AO41507" s="135"/>
      <c r="AP41507" s="135"/>
      <c r="BJ41507" s="136"/>
    </row>
    <row r="41508" spans="5:62" ht="14.25" customHeight="1" x14ac:dyDescent="0.25">
      <c r="E41508" s="113"/>
      <c r="H41508" s="133"/>
      <c r="T41508" s="133"/>
      <c r="X41508" s="131"/>
      <c r="Y41508" s="133"/>
      <c r="AJ41508" s="133"/>
      <c r="AO41508" s="135"/>
      <c r="AP41508" s="135"/>
      <c r="BJ41508" s="136"/>
    </row>
    <row r="41509" spans="5:62" ht="14.25" customHeight="1" x14ac:dyDescent="0.25">
      <c r="E41509" s="113"/>
      <c r="H41509" s="133"/>
      <c r="T41509" s="133"/>
      <c r="X41509" s="131"/>
      <c r="Y41509" s="133"/>
      <c r="AJ41509" s="133"/>
      <c r="AO41509" s="135"/>
      <c r="AP41509" s="135"/>
      <c r="BJ41509" s="136"/>
    </row>
    <row r="41510" spans="5:62" ht="14.25" customHeight="1" x14ac:dyDescent="0.25">
      <c r="E41510" s="113"/>
      <c r="H41510" s="133"/>
      <c r="T41510" s="133"/>
      <c r="X41510" s="131"/>
      <c r="Y41510" s="133"/>
      <c r="AJ41510" s="133"/>
      <c r="AO41510" s="135"/>
      <c r="AP41510" s="135"/>
      <c r="BJ41510" s="136"/>
    </row>
    <row r="41511" spans="5:62" ht="14.25" customHeight="1" x14ac:dyDescent="0.25">
      <c r="E41511" s="113"/>
      <c r="H41511" s="133"/>
      <c r="T41511" s="133"/>
      <c r="X41511" s="131"/>
      <c r="Y41511" s="133"/>
      <c r="AJ41511" s="133"/>
      <c r="AO41511" s="135"/>
      <c r="AP41511" s="135"/>
      <c r="BJ41511" s="136"/>
    </row>
    <row r="41512" spans="5:62" ht="14.25" customHeight="1" x14ac:dyDescent="0.25">
      <c r="E41512" s="113"/>
      <c r="H41512" s="133"/>
      <c r="T41512" s="133"/>
      <c r="X41512" s="131"/>
      <c r="Y41512" s="133"/>
      <c r="AJ41512" s="133"/>
      <c r="AO41512" s="135"/>
      <c r="AP41512" s="135"/>
      <c r="BJ41512" s="136"/>
    </row>
    <row r="41513" spans="5:62" ht="14.25" customHeight="1" x14ac:dyDescent="0.25">
      <c r="E41513" s="113"/>
      <c r="H41513" s="133"/>
      <c r="T41513" s="133"/>
      <c r="X41513" s="131"/>
      <c r="Y41513" s="133"/>
      <c r="AJ41513" s="133"/>
      <c r="AO41513" s="135"/>
      <c r="AP41513" s="135"/>
      <c r="BJ41513" s="136"/>
    </row>
    <row r="41514" spans="5:62" ht="14.25" customHeight="1" x14ac:dyDescent="0.25">
      <c r="E41514" s="113"/>
      <c r="H41514" s="133"/>
      <c r="T41514" s="133"/>
      <c r="X41514" s="131"/>
      <c r="Y41514" s="133"/>
      <c r="AJ41514" s="133"/>
      <c r="AO41514" s="135"/>
      <c r="AP41514" s="135"/>
      <c r="BJ41514" s="136"/>
    </row>
    <row r="41515" spans="5:62" ht="14.25" customHeight="1" x14ac:dyDescent="0.25">
      <c r="E41515" s="113"/>
      <c r="H41515" s="133"/>
      <c r="T41515" s="133"/>
      <c r="X41515" s="131"/>
      <c r="Y41515" s="133"/>
      <c r="AJ41515" s="133"/>
      <c r="AO41515" s="135"/>
      <c r="AP41515" s="135"/>
      <c r="BJ41515" s="136"/>
    </row>
    <row r="41516" spans="5:62" ht="14.25" customHeight="1" x14ac:dyDescent="0.25">
      <c r="E41516" s="113"/>
      <c r="H41516" s="133"/>
      <c r="T41516" s="133"/>
      <c r="X41516" s="131"/>
      <c r="Y41516" s="133"/>
      <c r="AJ41516" s="133"/>
      <c r="AO41516" s="135"/>
      <c r="AP41516" s="135"/>
      <c r="BJ41516" s="136"/>
    </row>
    <row r="41517" spans="5:62" ht="14.25" customHeight="1" x14ac:dyDescent="0.25">
      <c r="E41517" s="113"/>
      <c r="H41517" s="133"/>
      <c r="T41517" s="133"/>
      <c r="X41517" s="131"/>
      <c r="Y41517" s="133"/>
      <c r="AJ41517" s="133"/>
      <c r="AO41517" s="135"/>
      <c r="AP41517" s="135"/>
      <c r="BJ41517" s="136"/>
    </row>
    <row r="41518" spans="5:62" ht="14.25" customHeight="1" x14ac:dyDescent="0.25">
      <c r="E41518" s="113"/>
      <c r="H41518" s="133"/>
      <c r="T41518" s="133"/>
      <c r="X41518" s="131"/>
      <c r="Y41518" s="133"/>
      <c r="AJ41518" s="133"/>
      <c r="AO41518" s="135"/>
      <c r="AP41518" s="135"/>
      <c r="BJ41518" s="136"/>
    </row>
    <row r="41519" spans="5:62" ht="14.25" customHeight="1" x14ac:dyDescent="0.25">
      <c r="E41519" s="113"/>
      <c r="H41519" s="133"/>
      <c r="T41519" s="133"/>
      <c r="X41519" s="131"/>
      <c r="Y41519" s="133"/>
      <c r="AJ41519" s="133"/>
      <c r="AO41519" s="135"/>
      <c r="AP41519" s="135"/>
      <c r="BJ41519" s="136"/>
    </row>
    <row r="41520" spans="5:62" ht="14.25" customHeight="1" x14ac:dyDescent="0.25">
      <c r="E41520" s="113"/>
      <c r="H41520" s="133"/>
      <c r="T41520" s="133"/>
      <c r="X41520" s="131"/>
      <c r="Y41520" s="133"/>
      <c r="AJ41520" s="133"/>
      <c r="AO41520" s="135"/>
      <c r="AP41520" s="135"/>
      <c r="BJ41520" s="136"/>
    </row>
    <row r="41521" spans="5:62" ht="14.25" customHeight="1" x14ac:dyDescent="0.25">
      <c r="E41521" s="113"/>
      <c r="H41521" s="133"/>
      <c r="T41521" s="133"/>
      <c r="X41521" s="131"/>
      <c r="Y41521" s="133"/>
      <c r="AJ41521" s="133"/>
      <c r="AO41521" s="135"/>
      <c r="AP41521" s="135"/>
      <c r="BJ41521" s="136"/>
    </row>
    <row r="41522" spans="5:62" ht="14.25" customHeight="1" x14ac:dyDescent="0.25">
      <c r="E41522" s="113"/>
      <c r="H41522" s="133"/>
      <c r="T41522" s="133"/>
      <c r="X41522" s="131"/>
      <c r="Y41522" s="133"/>
      <c r="AJ41522" s="133"/>
      <c r="AO41522" s="135"/>
      <c r="AP41522" s="135"/>
      <c r="BJ41522" s="136"/>
    </row>
    <row r="41523" spans="5:62" ht="14.25" customHeight="1" x14ac:dyDescent="0.25">
      <c r="E41523" s="113"/>
      <c r="H41523" s="133"/>
      <c r="T41523" s="133"/>
      <c r="X41523" s="131"/>
      <c r="Y41523" s="133"/>
      <c r="AJ41523" s="133"/>
      <c r="AO41523" s="135"/>
      <c r="AP41523" s="135"/>
      <c r="BJ41523" s="136"/>
    </row>
    <row r="41524" spans="5:62" ht="14.25" customHeight="1" x14ac:dyDescent="0.25">
      <c r="E41524" s="113"/>
      <c r="H41524" s="133"/>
      <c r="T41524" s="133"/>
      <c r="X41524" s="131"/>
      <c r="Y41524" s="133"/>
      <c r="AJ41524" s="133"/>
      <c r="AO41524" s="135"/>
      <c r="AP41524" s="135"/>
      <c r="BJ41524" s="136"/>
    </row>
    <row r="41525" spans="5:62" ht="14.25" customHeight="1" x14ac:dyDescent="0.25">
      <c r="E41525" s="113"/>
      <c r="H41525" s="133"/>
      <c r="T41525" s="133"/>
      <c r="X41525" s="131"/>
      <c r="Y41525" s="133"/>
      <c r="AJ41525" s="133"/>
      <c r="AO41525" s="135"/>
      <c r="AP41525" s="135"/>
      <c r="BJ41525" s="136"/>
    </row>
    <row r="41526" spans="5:62" ht="14.25" customHeight="1" x14ac:dyDescent="0.25">
      <c r="E41526" s="113"/>
      <c r="H41526" s="133"/>
      <c r="T41526" s="133"/>
      <c r="X41526" s="131"/>
      <c r="Y41526" s="133"/>
      <c r="AJ41526" s="133"/>
      <c r="AO41526" s="135"/>
      <c r="AP41526" s="135"/>
      <c r="BJ41526" s="136"/>
    </row>
    <row r="41527" spans="5:62" ht="14.25" customHeight="1" x14ac:dyDescent="0.25">
      <c r="E41527" s="113"/>
      <c r="H41527" s="133"/>
      <c r="T41527" s="133"/>
      <c r="X41527" s="131"/>
      <c r="Y41527" s="133"/>
      <c r="AJ41527" s="133"/>
      <c r="AO41527" s="135"/>
      <c r="AP41527" s="135"/>
      <c r="BJ41527" s="136"/>
    </row>
    <row r="41528" spans="5:62" ht="14.25" customHeight="1" x14ac:dyDescent="0.25">
      <c r="E41528" s="113"/>
      <c r="H41528" s="133"/>
      <c r="T41528" s="133"/>
      <c r="X41528" s="131"/>
      <c r="Y41528" s="133"/>
      <c r="AJ41528" s="133"/>
      <c r="AO41528" s="135"/>
      <c r="AP41528" s="135"/>
      <c r="BJ41528" s="136"/>
    </row>
    <row r="41529" spans="5:62" ht="14.25" customHeight="1" x14ac:dyDescent="0.25">
      <c r="E41529" s="113"/>
      <c r="H41529" s="133"/>
      <c r="T41529" s="133"/>
      <c r="X41529" s="131"/>
      <c r="Y41529" s="133"/>
      <c r="AJ41529" s="133"/>
      <c r="AO41529" s="135"/>
      <c r="AP41529" s="135"/>
      <c r="BJ41529" s="136"/>
    </row>
    <row r="41530" spans="5:62" ht="14.25" customHeight="1" x14ac:dyDescent="0.25">
      <c r="E41530" s="113"/>
      <c r="H41530" s="133"/>
      <c r="T41530" s="133"/>
      <c r="X41530" s="131"/>
      <c r="Y41530" s="133"/>
      <c r="AJ41530" s="133"/>
      <c r="AO41530" s="135"/>
      <c r="AP41530" s="135"/>
      <c r="BJ41530" s="136"/>
    </row>
    <row r="41531" spans="5:62" ht="14.25" customHeight="1" x14ac:dyDescent="0.25">
      <c r="E41531" s="113"/>
      <c r="H41531" s="133"/>
      <c r="T41531" s="133"/>
      <c r="X41531" s="131"/>
      <c r="Y41531" s="133"/>
      <c r="AJ41531" s="133"/>
      <c r="AO41531" s="135"/>
      <c r="AP41531" s="135"/>
      <c r="BJ41531" s="136"/>
    </row>
    <row r="41532" spans="5:62" ht="14.25" customHeight="1" x14ac:dyDescent="0.25">
      <c r="E41532" s="113"/>
      <c r="H41532" s="133"/>
      <c r="T41532" s="133"/>
      <c r="X41532" s="131"/>
      <c r="Y41532" s="133"/>
      <c r="AJ41532" s="133"/>
      <c r="AO41532" s="135"/>
      <c r="AP41532" s="135"/>
      <c r="BJ41532" s="136"/>
    </row>
    <row r="41533" spans="5:62" ht="14.25" customHeight="1" x14ac:dyDescent="0.25">
      <c r="E41533" s="113"/>
      <c r="H41533" s="133"/>
      <c r="T41533" s="133"/>
      <c r="X41533" s="131"/>
      <c r="Y41533" s="133"/>
      <c r="AJ41533" s="133"/>
      <c r="AO41533" s="135"/>
      <c r="AP41533" s="135"/>
      <c r="BJ41533" s="136"/>
    </row>
    <row r="41534" spans="5:62" ht="14.25" customHeight="1" x14ac:dyDescent="0.25">
      <c r="E41534" s="113"/>
      <c r="H41534" s="133"/>
      <c r="T41534" s="133"/>
      <c r="X41534" s="131"/>
      <c r="Y41534" s="133"/>
      <c r="AJ41534" s="133"/>
      <c r="AO41534" s="135"/>
      <c r="AP41534" s="135"/>
      <c r="BJ41534" s="136"/>
    </row>
    <row r="41535" spans="5:62" ht="14.25" customHeight="1" x14ac:dyDescent="0.25">
      <c r="E41535" s="113"/>
      <c r="H41535" s="133"/>
      <c r="T41535" s="133"/>
      <c r="X41535" s="131"/>
      <c r="Y41535" s="133"/>
      <c r="AJ41535" s="133"/>
      <c r="AO41535" s="135"/>
      <c r="AP41535" s="135"/>
      <c r="BJ41535" s="136"/>
    </row>
    <row r="41536" spans="5:62" ht="14.25" customHeight="1" x14ac:dyDescent="0.25">
      <c r="E41536" s="113"/>
      <c r="H41536" s="133"/>
      <c r="T41536" s="133"/>
      <c r="X41536" s="131"/>
      <c r="Y41536" s="133"/>
      <c r="AJ41536" s="133"/>
      <c r="AO41536" s="135"/>
      <c r="AP41536" s="135"/>
      <c r="BJ41536" s="136"/>
    </row>
    <row r="41537" spans="5:62" ht="14.25" customHeight="1" x14ac:dyDescent="0.25">
      <c r="E41537" s="113"/>
      <c r="H41537" s="133"/>
      <c r="T41537" s="133"/>
      <c r="X41537" s="131"/>
      <c r="Y41537" s="133"/>
      <c r="AJ41537" s="133"/>
      <c r="AO41537" s="135"/>
      <c r="AP41537" s="135"/>
      <c r="BJ41537" s="136"/>
    </row>
    <row r="41538" spans="5:62" ht="14.25" customHeight="1" x14ac:dyDescent="0.25">
      <c r="E41538" s="113"/>
      <c r="H41538" s="133"/>
      <c r="T41538" s="133"/>
      <c r="X41538" s="131"/>
      <c r="Y41538" s="133"/>
      <c r="AJ41538" s="133"/>
      <c r="AO41538" s="135"/>
      <c r="AP41538" s="135"/>
      <c r="BJ41538" s="136"/>
    </row>
    <row r="41539" spans="5:62" ht="14.25" customHeight="1" x14ac:dyDescent="0.25">
      <c r="E41539" s="113"/>
      <c r="H41539" s="133"/>
      <c r="T41539" s="133"/>
      <c r="X41539" s="131"/>
      <c r="Y41539" s="133"/>
      <c r="AJ41539" s="133"/>
      <c r="AO41539" s="135"/>
      <c r="AP41539" s="135"/>
      <c r="BJ41539" s="136"/>
    </row>
    <row r="41540" spans="5:62" ht="14.25" customHeight="1" x14ac:dyDescent="0.25">
      <c r="E41540" s="113"/>
      <c r="H41540" s="133"/>
      <c r="T41540" s="133"/>
      <c r="X41540" s="131"/>
      <c r="Y41540" s="133"/>
      <c r="AJ41540" s="133"/>
      <c r="AO41540" s="135"/>
      <c r="AP41540" s="135"/>
      <c r="BJ41540" s="136"/>
    </row>
    <row r="41541" spans="5:62" ht="14.25" customHeight="1" x14ac:dyDescent="0.25">
      <c r="E41541" s="113"/>
      <c r="H41541" s="133"/>
      <c r="T41541" s="133"/>
      <c r="X41541" s="131"/>
      <c r="Y41541" s="133"/>
      <c r="AJ41541" s="133"/>
      <c r="AO41541" s="135"/>
      <c r="AP41541" s="135"/>
      <c r="BJ41541" s="136"/>
    </row>
    <row r="41542" spans="5:62" ht="14.25" customHeight="1" x14ac:dyDescent="0.25">
      <c r="E41542" s="113"/>
      <c r="H41542" s="133"/>
      <c r="T41542" s="133"/>
      <c r="X41542" s="131"/>
      <c r="Y41542" s="133"/>
      <c r="AJ41542" s="133"/>
      <c r="AO41542" s="135"/>
      <c r="AP41542" s="135"/>
      <c r="BJ41542" s="136"/>
    </row>
    <row r="41543" spans="5:62" ht="14.25" customHeight="1" x14ac:dyDescent="0.25">
      <c r="E41543" s="113"/>
      <c r="H41543" s="133"/>
      <c r="T41543" s="133"/>
      <c r="X41543" s="131"/>
      <c r="Y41543" s="133"/>
      <c r="AJ41543" s="133"/>
      <c r="AO41543" s="135"/>
      <c r="AP41543" s="135"/>
      <c r="BJ41543" s="136"/>
    </row>
    <row r="41544" spans="5:62" ht="14.25" customHeight="1" x14ac:dyDescent="0.25">
      <c r="E41544" s="113"/>
      <c r="H41544" s="133"/>
      <c r="T41544" s="133"/>
      <c r="X41544" s="131"/>
      <c r="Y41544" s="133"/>
      <c r="AJ41544" s="133"/>
      <c r="AO41544" s="135"/>
      <c r="AP41544" s="135"/>
      <c r="BJ41544" s="136"/>
    </row>
    <row r="41545" spans="5:62" ht="14.25" customHeight="1" x14ac:dyDescent="0.25">
      <c r="E41545" s="113"/>
      <c r="H41545" s="133"/>
      <c r="T41545" s="133"/>
      <c r="X41545" s="131"/>
      <c r="Y41545" s="133"/>
      <c r="AJ41545" s="133"/>
      <c r="AO41545" s="135"/>
      <c r="AP41545" s="135"/>
      <c r="BJ41545" s="136"/>
    </row>
    <row r="41546" spans="5:62" ht="14.25" customHeight="1" x14ac:dyDescent="0.25">
      <c r="E41546" s="113"/>
      <c r="H41546" s="133"/>
      <c r="T41546" s="133"/>
      <c r="X41546" s="131"/>
      <c r="Y41546" s="133"/>
      <c r="AJ41546" s="133"/>
      <c r="AO41546" s="135"/>
      <c r="AP41546" s="135"/>
      <c r="BJ41546" s="136"/>
    </row>
    <row r="41547" spans="5:62" ht="14.25" customHeight="1" x14ac:dyDescent="0.25">
      <c r="E41547" s="113"/>
      <c r="H41547" s="133"/>
      <c r="T41547" s="133"/>
      <c r="X41547" s="131"/>
      <c r="Y41547" s="133"/>
      <c r="AJ41547" s="133"/>
      <c r="AO41547" s="135"/>
      <c r="AP41547" s="135"/>
      <c r="BJ41547" s="136"/>
    </row>
    <row r="41548" spans="5:62" ht="14.25" customHeight="1" x14ac:dyDescent="0.25">
      <c r="E41548" s="113"/>
      <c r="H41548" s="133"/>
      <c r="T41548" s="133"/>
      <c r="X41548" s="131"/>
      <c r="Y41548" s="133"/>
      <c r="AJ41548" s="133"/>
      <c r="AO41548" s="135"/>
      <c r="AP41548" s="135"/>
      <c r="BJ41548" s="136"/>
    </row>
    <row r="41549" spans="5:62" ht="14.25" customHeight="1" x14ac:dyDescent="0.25">
      <c r="E41549" s="113"/>
      <c r="H41549" s="133"/>
      <c r="T41549" s="133"/>
      <c r="X41549" s="131"/>
      <c r="Y41549" s="133"/>
      <c r="AJ41549" s="133"/>
      <c r="AO41549" s="135"/>
      <c r="AP41549" s="135"/>
      <c r="BJ41549" s="136"/>
    </row>
    <row r="41550" spans="5:62" ht="14.25" customHeight="1" x14ac:dyDescent="0.25">
      <c r="E41550" s="113"/>
      <c r="H41550" s="133"/>
      <c r="T41550" s="133"/>
      <c r="X41550" s="131"/>
      <c r="Y41550" s="133"/>
      <c r="AJ41550" s="133"/>
      <c r="AO41550" s="135"/>
      <c r="AP41550" s="135"/>
      <c r="BJ41550" s="136"/>
    </row>
    <row r="41551" spans="5:62" ht="14.25" customHeight="1" x14ac:dyDescent="0.25">
      <c r="E41551" s="113"/>
      <c r="H41551" s="133"/>
      <c r="T41551" s="133"/>
      <c r="X41551" s="131"/>
      <c r="Y41551" s="133"/>
      <c r="AJ41551" s="133"/>
      <c r="AO41551" s="135"/>
      <c r="AP41551" s="135"/>
      <c r="BJ41551" s="136"/>
    </row>
    <row r="41552" spans="5:62" ht="14.25" customHeight="1" x14ac:dyDescent="0.25">
      <c r="E41552" s="113"/>
      <c r="H41552" s="133"/>
      <c r="T41552" s="133"/>
      <c r="X41552" s="131"/>
      <c r="Y41552" s="133"/>
      <c r="AJ41552" s="133"/>
      <c r="AO41552" s="135"/>
      <c r="AP41552" s="135"/>
      <c r="BJ41552" s="136"/>
    </row>
    <row r="41553" spans="5:62" ht="14.25" customHeight="1" x14ac:dyDescent="0.25">
      <c r="E41553" s="113"/>
      <c r="H41553" s="133"/>
      <c r="T41553" s="133"/>
      <c r="X41553" s="131"/>
      <c r="Y41553" s="133"/>
      <c r="AJ41553" s="133"/>
      <c r="AO41553" s="135"/>
      <c r="AP41553" s="135"/>
      <c r="BJ41553" s="136"/>
    </row>
    <row r="41554" spans="5:62" ht="14.25" customHeight="1" x14ac:dyDescent="0.25">
      <c r="E41554" s="113"/>
      <c r="H41554" s="133"/>
      <c r="T41554" s="133"/>
      <c r="X41554" s="131"/>
      <c r="Y41554" s="133"/>
      <c r="AJ41554" s="133"/>
      <c r="AO41554" s="135"/>
      <c r="AP41554" s="135"/>
      <c r="BJ41554" s="136"/>
    </row>
    <row r="41555" spans="5:62" ht="14.25" customHeight="1" x14ac:dyDescent="0.25">
      <c r="E41555" s="113"/>
      <c r="H41555" s="133"/>
      <c r="T41555" s="133"/>
      <c r="X41555" s="131"/>
      <c r="Y41555" s="133"/>
      <c r="AJ41555" s="133"/>
      <c r="AO41555" s="135"/>
      <c r="AP41555" s="135"/>
      <c r="BJ41555" s="136"/>
    </row>
    <row r="41556" spans="5:62" ht="14.25" customHeight="1" x14ac:dyDescent="0.25">
      <c r="E41556" s="113"/>
      <c r="H41556" s="133"/>
      <c r="T41556" s="133"/>
      <c r="X41556" s="131"/>
      <c r="Y41556" s="133"/>
      <c r="AJ41556" s="133"/>
      <c r="AO41556" s="135"/>
      <c r="AP41556" s="135"/>
      <c r="BJ41556" s="136"/>
    </row>
    <row r="41557" spans="5:62" ht="14.25" customHeight="1" x14ac:dyDescent="0.25">
      <c r="E41557" s="113"/>
      <c r="H41557" s="133"/>
      <c r="T41557" s="133"/>
      <c r="X41557" s="131"/>
      <c r="Y41557" s="133"/>
      <c r="AJ41557" s="133"/>
      <c r="AO41557" s="135"/>
      <c r="AP41557" s="135"/>
      <c r="BJ41557" s="136"/>
    </row>
    <row r="41558" spans="5:62" ht="14.25" customHeight="1" x14ac:dyDescent="0.25">
      <c r="E41558" s="113"/>
      <c r="H41558" s="133"/>
      <c r="T41558" s="133"/>
      <c r="X41558" s="131"/>
      <c r="Y41558" s="133"/>
      <c r="AJ41558" s="133"/>
      <c r="AO41558" s="135"/>
      <c r="AP41558" s="135"/>
      <c r="BJ41558" s="136"/>
    </row>
    <row r="41559" spans="5:62" ht="14.25" customHeight="1" x14ac:dyDescent="0.25">
      <c r="E41559" s="113"/>
      <c r="H41559" s="133"/>
      <c r="T41559" s="133"/>
      <c r="X41559" s="131"/>
      <c r="Y41559" s="133"/>
      <c r="AJ41559" s="133"/>
      <c r="AO41559" s="135"/>
      <c r="AP41559" s="135"/>
      <c r="BJ41559" s="136"/>
    </row>
    <row r="41560" spans="5:62" ht="14.25" customHeight="1" x14ac:dyDescent="0.25">
      <c r="E41560" s="113"/>
      <c r="H41560" s="133"/>
      <c r="T41560" s="133"/>
      <c r="X41560" s="131"/>
      <c r="Y41560" s="133"/>
      <c r="AJ41560" s="133"/>
      <c r="AO41560" s="135"/>
      <c r="AP41560" s="135"/>
      <c r="BJ41560" s="136"/>
    </row>
    <row r="41561" spans="5:62" ht="14.25" customHeight="1" x14ac:dyDescent="0.25">
      <c r="E41561" s="113"/>
      <c r="H41561" s="133"/>
      <c r="T41561" s="133"/>
      <c r="X41561" s="131"/>
      <c r="Y41561" s="133"/>
      <c r="AJ41561" s="133"/>
      <c r="AO41561" s="135"/>
      <c r="AP41561" s="135"/>
      <c r="BJ41561" s="136"/>
    </row>
    <row r="41562" spans="5:62" ht="14.25" customHeight="1" x14ac:dyDescent="0.25">
      <c r="E41562" s="113"/>
      <c r="H41562" s="133"/>
      <c r="T41562" s="133"/>
      <c r="X41562" s="131"/>
      <c r="Y41562" s="133"/>
      <c r="AJ41562" s="133"/>
      <c r="AO41562" s="135"/>
      <c r="AP41562" s="135"/>
      <c r="BJ41562" s="136"/>
    </row>
    <row r="41563" spans="5:62" ht="14.25" customHeight="1" x14ac:dyDescent="0.25">
      <c r="E41563" s="113"/>
      <c r="H41563" s="133"/>
      <c r="T41563" s="133"/>
      <c r="X41563" s="131"/>
      <c r="Y41563" s="133"/>
      <c r="AJ41563" s="133"/>
      <c r="AO41563" s="135"/>
      <c r="AP41563" s="135"/>
      <c r="BJ41563" s="136"/>
    </row>
    <row r="41564" spans="5:62" ht="14.25" customHeight="1" x14ac:dyDescent="0.25">
      <c r="E41564" s="113"/>
      <c r="H41564" s="133"/>
      <c r="T41564" s="133"/>
      <c r="X41564" s="131"/>
      <c r="Y41564" s="133"/>
      <c r="AJ41564" s="133"/>
      <c r="AO41564" s="135"/>
      <c r="AP41564" s="135"/>
      <c r="BJ41564" s="136"/>
    </row>
    <row r="41565" spans="5:62" ht="14.25" customHeight="1" x14ac:dyDescent="0.25">
      <c r="E41565" s="113"/>
      <c r="H41565" s="133"/>
      <c r="T41565" s="133"/>
      <c r="X41565" s="131"/>
      <c r="Y41565" s="133"/>
      <c r="AJ41565" s="133"/>
      <c r="AO41565" s="135"/>
      <c r="AP41565" s="135"/>
      <c r="BJ41565" s="136"/>
    </row>
    <row r="41566" spans="5:62" ht="14.25" customHeight="1" x14ac:dyDescent="0.25">
      <c r="E41566" s="113"/>
      <c r="H41566" s="133"/>
      <c r="T41566" s="133"/>
      <c r="X41566" s="131"/>
      <c r="Y41566" s="133"/>
      <c r="AJ41566" s="133"/>
      <c r="AO41566" s="135"/>
      <c r="AP41566" s="135"/>
      <c r="BJ41566" s="136"/>
    </row>
    <row r="41567" spans="5:62" ht="14.25" customHeight="1" x14ac:dyDescent="0.25">
      <c r="E41567" s="113"/>
      <c r="H41567" s="133"/>
      <c r="T41567" s="133"/>
      <c r="X41567" s="131"/>
      <c r="Y41567" s="133"/>
      <c r="AJ41567" s="133"/>
      <c r="AO41567" s="135"/>
      <c r="AP41567" s="135"/>
      <c r="BJ41567" s="136"/>
    </row>
    <row r="41568" spans="5:62" ht="14.25" customHeight="1" x14ac:dyDescent="0.25">
      <c r="E41568" s="113"/>
      <c r="H41568" s="133"/>
      <c r="T41568" s="133"/>
      <c r="X41568" s="131"/>
      <c r="Y41568" s="133"/>
      <c r="AJ41568" s="133"/>
      <c r="AO41568" s="135"/>
      <c r="AP41568" s="135"/>
      <c r="BJ41568" s="136"/>
    </row>
    <row r="41569" spans="5:62" ht="14.25" customHeight="1" x14ac:dyDescent="0.25">
      <c r="E41569" s="113"/>
      <c r="H41569" s="133"/>
      <c r="T41569" s="133"/>
      <c r="X41569" s="131"/>
      <c r="Y41569" s="133"/>
      <c r="AJ41569" s="133"/>
      <c r="AO41569" s="135"/>
      <c r="AP41569" s="135"/>
      <c r="BJ41569" s="136"/>
    </row>
    <row r="41570" spans="5:62" ht="14.25" customHeight="1" x14ac:dyDescent="0.25">
      <c r="E41570" s="113"/>
      <c r="H41570" s="133"/>
      <c r="T41570" s="133"/>
      <c r="X41570" s="131"/>
      <c r="Y41570" s="133"/>
      <c r="AJ41570" s="133"/>
      <c r="AO41570" s="135"/>
      <c r="AP41570" s="135"/>
      <c r="BJ41570" s="136"/>
    </row>
    <row r="41571" spans="5:62" ht="14.25" customHeight="1" x14ac:dyDescent="0.25">
      <c r="E41571" s="113"/>
      <c r="H41571" s="133"/>
      <c r="T41571" s="133"/>
      <c r="X41571" s="131"/>
      <c r="Y41571" s="133"/>
      <c r="AJ41571" s="133"/>
      <c r="AO41571" s="135"/>
      <c r="AP41571" s="135"/>
      <c r="BJ41571" s="136"/>
    </row>
    <row r="41572" spans="5:62" ht="14.25" customHeight="1" x14ac:dyDescent="0.25">
      <c r="E41572" s="113"/>
      <c r="H41572" s="133"/>
      <c r="T41572" s="133"/>
      <c r="X41572" s="131"/>
      <c r="Y41572" s="133"/>
      <c r="AJ41572" s="133"/>
      <c r="AO41572" s="135"/>
      <c r="AP41572" s="135"/>
      <c r="BJ41572" s="136"/>
    </row>
    <row r="41573" spans="5:62" ht="14.25" customHeight="1" x14ac:dyDescent="0.25">
      <c r="E41573" s="113"/>
      <c r="H41573" s="133"/>
      <c r="T41573" s="133"/>
      <c r="X41573" s="131"/>
      <c r="Y41573" s="133"/>
      <c r="AJ41573" s="133"/>
      <c r="AO41573" s="135"/>
      <c r="AP41573" s="135"/>
      <c r="BJ41573" s="136"/>
    </row>
    <row r="41574" spans="5:62" ht="14.25" customHeight="1" x14ac:dyDescent="0.25">
      <c r="E41574" s="113"/>
      <c r="H41574" s="133"/>
      <c r="T41574" s="133"/>
      <c r="X41574" s="131"/>
      <c r="Y41574" s="133"/>
      <c r="AJ41574" s="133"/>
      <c r="AO41574" s="135"/>
      <c r="AP41574" s="135"/>
      <c r="BJ41574" s="136"/>
    </row>
    <row r="41575" spans="5:62" ht="14.25" customHeight="1" x14ac:dyDescent="0.25">
      <c r="E41575" s="113"/>
      <c r="H41575" s="133"/>
      <c r="T41575" s="133"/>
      <c r="X41575" s="131"/>
      <c r="Y41575" s="133"/>
      <c r="AJ41575" s="133"/>
      <c r="AO41575" s="135"/>
      <c r="AP41575" s="135"/>
      <c r="BJ41575" s="136"/>
    </row>
    <row r="41576" spans="5:62" ht="14.25" customHeight="1" x14ac:dyDescent="0.25">
      <c r="E41576" s="113"/>
      <c r="H41576" s="133"/>
      <c r="T41576" s="133"/>
      <c r="X41576" s="131"/>
      <c r="Y41576" s="133"/>
      <c r="AJ41576" s="133"/>
      <c r="AO41576" s="135"/>
      <c r="AP41576" s="135"/>
      <c r="BJ41576" s="136"/>
    </row>
    <row r="41577" spans="5:62" ht="14.25" customHeight="1" x14ac:dyDescent="0.25">
      <c r="E41577" s="113"/>
      <c r="H41577" s="133"/>
      <c r="T41577" s="133"/>
      <c r="X41577" s="131"/>
      <c r="Y41577" s="133"/>
      <c r="AJ41577" s="133"/>
      <c r="AO41577" s="135"/>
      <c r="AP41577" s="135"/>
      <c r="BJ41577" s="136"/>
    </row>
    <row r="41578" spans="5:62" ht="14.25" customHeight="1" x14ac:dyDescent="0.25">
      <c r="E41578" s="113"/>
      <c r="H41578" s="133"/>
      <c r="T41578" s="133"/>
      <c r="X41578" s="131"/>
      <c r="Y41578" s="133"/>
      <c r="AJ41578" s="133"/>
      <c r="AO41578" s="135"/>
      <c r="AP41578" s="135"/>
      <c r="BJ41578" s="136"/>
    </row>
    <row r="41579" spans="5:62" ht="14.25" customHeight="1" x14ac:dyDescent="0.25">
      <c r="E41579" s="113"/>
      <c r="H41579" s="133"/>
      <c r="T41579" s="133"/>
      <c r="X41579" s="131"/>
      <c r="Y41579" s="133"/>
      <c r="AJ41579" s="133"/>
      <c r="AO41579" s="135"/>
      <c r="AP41579" s="135"/>
      <c r="BJ41579" s="136"/>
    </row>
    <row r="41580" spans="5:62" ht="14.25" customHeight="1" x14ac:dyDescent="0.25">
      <c r="E41580" s="113"/>
      <c r="H41580" s="133"/>
      <c r="T41580" s="133"/>
      <c r="X41580" s="131"/>
      <c r="Y41580" s="133"/>
      <c r="AJ41580" s="133"/>
      <c r="AO41580" s="135"/>
      <c r="AP41580" s="135"/>
      <c r="BJ41580" s="136"/>
    </row>
    <row r="41581" spans="5:62" ht="14.25" customHeight="1" x14ac:dyDescent="0.25">
      <c r="E41581" s="113"/>
      <c r="H41581" s="133"/>
      <c r="T41581" s="133"/>
      <c r="X41581" s="131"/>
      <c r="Y41581" s="133"/>
      <c r="AJ41581" s="133"/>
      <c r="AO41581" s="135"/>
      <c r="AP41581" s="135"/>
      <c r="BJ41581" s="136"/>
    </row>
    <row r="41582" spans="5:62" ht="14.25" customHeight="1" x14ac:dyDescent="0.25">
      <c r="E41582" s="113"/>
      <c r="H41582" s="133"/>
      <c r="T41582" s="133"/>
      <c r="X41582" s="131"/>
      <c r="Y41582" s="133"/>
      <c r="AJ41582" s="133"/>
      <c r="AO41582" s="135"/>
      <c r="AP41582" s="135"/>
      <c r="BJ41582" s="136"/>
    </row>
    <row r="41583" spans="5:62" ht="14.25" customHeight="1" x14ac:dyDescent="0.25">
      <c r="E41583" s="113"/>
      <c r="H41583" s="133"/>
      <c r="T41583" s="133"/>
      <c r="X41583" s="131"/>
      <c r="Y41583" s="133"/>
      <c r="AJ41583" s="133"/>
      <c r="AO41583" s="135"/>
      <c r="AP41583" s="135"/>
      <c r="BJ41583" s="136"/>
    </row>
    <row r="41584" spans="5:62" ht="14.25" customHeight="1" x14ac:dyDescent="0.25">
      <c r="E41584" s="113"/>
      <c r="H41584" s="133"/>
      <c r="T41584" s="133"/>
      <c r="X41584" s="131"/>
      <c r="Y41584" s="133"/>
      <c r="AJ41584" s="133"/>
      <c r="AO41584" s="135"/>
      <c r="AP41584" s="135"/>
      <c r="BJ41584" s="136"/>
    </row>
    <row r="41585" spans="5:62" ht="14.25" customHeight="1" x14ac:dyDescent="0.25">
      <c r="E41585" s="113"/>
      <c r="H41585" s="133"/>
      <c r="T41585" s="133"/>
      <c r="X41585" s="131"/>
      <c r="Y41585" s="133"/>
      <c r="AJ41585" s="133"/>
      <c r="AO41585" s="135"/>
      <c r="AP41585" s="135"/>
      <c r="BJ41585" s="136"/>
    </row>
    <row r="41586" spans="5:62" ht="14.25" customHeight="1" x14ac:dyDescent="0.25">
      <c r="E41586" s="113"/>
      <c r="H41586" s="133"/>
      <c r="T41586" s="133"/>
      <c r="X41586" s="131"/>
      <c r="Y41586" s="133"/>
      <c r="AJ41586" s="133"/>
      <c r="AO41586" s="135"/>
      <c r="AP41586" s="135"/>
      <c r="BJ41586" s="136"/>
    </row>
    <row r="41587" spans="5:62" ht="14.25" customHeight="1" x14ac:dyDescent="0.25">
      <c r="E41587" s="113"/>
      <c r="H41587" s="133"/>
      <c r="T41587" s="133"/>
      <c r="X41587" s="131"/>
      <c r="Y41587" s="133"/>
      <c r="AJ41587" s="133"/>
      <c r="AO41587" s="135"/>
      <c r="AP41587" s="135"/>
      <c r="BJ41587" s="136"/>
    </row>
    <row r="41588" spans="5:62" ht="14.25" customHeight="1" x14ac:dyDescent="0.25">
      <c r="E41588" s="113"/>
      <c r="H41588" s="133"/>
      <c r="T41588" s="133"/>
      <c r="X41588" s="131"/>
      <c r="Y41588" s="133"/>
      <c r="AJ41588" s="133"/>
      <c r="AO41588" s="135"/>
      <c r="AP41588" s="135"/>
      <c r="BJ41588" s="136"/>
    </row>
    <row r="41589" spans="5:62" ht="14.25" customHeight="1" x14ac:dyDescent="0.25">
      <c r="E41589" s="113"/>
      <c r="H41589" s="133"/>
      <c r="T41589" s="133"/>
      <c r="X41589" s="131"/>
      <c r="Y41589" s="133"/>
      <c r="AJ41589" s="133"/>
      <c r="AO41589" s="135"/>
      <c r="AP41589" s="135"/>
      <c r="BJ41589" s="136"/>
    </row>
    <row r="41590" spans="5:62" ht="14.25" customHeight="1" x14ac:dyDescent="0.25">
      <c r="E41590" s="113"/>
      <c r="H41590" s="133"/>
      <c r="T41590" s="133"/>
      <c r="X41590" s="131"/>
      <c r="Y41590" s="133"/>
      <c r="AJ41590" s="133"/>
      <c r="AO41590" s="135"/>
      <c r="AP41590" s="135"/>
      <c r="BJ41590" s="136"/>
    </row>
    <row r="41591" spans="5:62" ht="14.25" customHeight="1" x14ac:dyDescent="0.25">
      <c r="E41591" s="113"/>
      <c r="H41591" s="133"/>
      <c r="T41591" s="133"/>
      <c r="X41591" s="131"/>
      <c r="Y41591" s="133"/>
      <c r="AJ41591" s="133"/>
      <c r="AO41591" s="135"/>
      <c r="AP41591" s="135"/>
      <c r="BJ41591" s="136"/>
    </row>
    <row r="41592" spans="5:62" ht="14.25" customHeight="1" x14ac:dyDescent="0.25">
      <c r="E41592" s="113"/>
      <c r="H41592" s="133"/>
      <c r="T41592" s="133"/>
      <c r="X41592" s="131"/>
      <c r="Y41592" s="133"/>
      <c r="AJ41592" s="133"/>
      <c r="AO41592" s="135"/>
      <c r="AP41592" s="135"/>
      <c r="BJ41592" s="136"/>
    </row>
    <row r="41593" spans="5:62" ht="14.25" customHeight="1" x14ac:dyDescent="0.25">
      <c r="E41593" s="113"/>
      <c r="H41593" s="133"/>
      <c r="T41593" s="133"/>
      <c r="X41593" s="131"/>
      <c r="Y41593" s="133"/>
      <c r="AJ41593" s="133"/>
      <c r="AO41593" s="135"/>
      <c r="AP41593" s="135"/>
      <c r="BJ41593" s="136"/>
    </row>
    <row r="41594" spans="5:62" ht="14.25" customHeight="1" x14ac:dyDescent="0.25">
      <c r="E41594" s="113"/>
      <c r="H41594" s="133"/>
      <c r="T41594" s="133"/>
      <c r="X41594" s="131"/>
      <c r="Y41594" s="133"/>
      <c r="AJ41594" s="133"/>
      <c r="AO41594" s="135"/>
      <c r="AP41594" s="135"/>
      <c r="BJ41594" s="136"/>
    </row>
    <row r="41595" spans="5:62" ht="14.25" customHeight="1" x14ac:dyDescent="0.25">
      <c r="E41595" s="113"/>
      <c r="H41595" s="133"/>
      <c r="T41595" s="133"/>
      <c r="X41595" s="131"/>
      <c r="Y41595" s="133"/>
      <c r="AJ41595" s="133"/>
      <c r="AO41595" s="135"/>
      <c r="AP41595" s="135"/>
      <c r="BJ41595" s="136"/>
    </row>
    <row r="41596" spans="5:62" ht="14.25" customHeight="1" x14ac:dyDescent="0.25">
      <c r="E41596" s="113"/>
      <c r="H41596" s="133"/>
      <c r="T41596" s="133"/>
      <c r="X41596" s="131"/>
      <c r="Y41596" s="133"/>
      <c r="AJ41596" s="133"/>
      <c r="AO41596" s="135"/>
      <c r="AP41596" s="135"/>
      <c r="BJ41596" s="136"/>
    </row>
    <row r="41597" spans="5:62" ht="14.25" customHeight="1" x14ac:dyDescent="0.25">
      <c r="E41597" s="113"/>
      <c r="H41597" s="133"/>
      <c r="T41597" s="133"/>
      <c r="X41597" s="131"/>
      <c r="Y41597" s="133"/>
      <c r="AJ41597" s="133"/>
      <c r="AO41597" s="135"/>
      <c r="AP41597" s="135"/>
      <c r="BJ41597" s="136"/>
    </row>
    <row r="41598" spans="5:62" ht="14.25" customHeight="1" x14ac:dyDescent="0.25">
      <c r="E41598" s="113"/>
      <c r="H41598" s="133"/>
      <c r="T41598" s="133"/>
      <c r="X41598" s="131"/>
      <c r="Y41598" s="133"/>
      <c r="AJ41598" s="133"/>
      <c r="AO41598" s="135"/>
      <c r="AP41598" s="135"/>
      <c r="BJ41598" s="136"/>
    </row>
    <row r="41599" spans="5:62" ht="14.25" customHeight="1" x14ac:dyDescent="0.25">
      <c r="E41599" s="113"/>
      <c r="H41599" s="133"/>
      <c r="T41599" s="133"/>
      <c r="X41599" s="131"/>
      <c r="Y41599" s="133"/>
      <c r="AJ41599" s="133"/>
      <c r="AO41599" s="135"/>
      <c r="AP41599" s="135"/>
      <c r="BJ41599" s="136"/>
    </row>
    <row r="41600" spans="5:62" ht="14.25" customHeight="1" x14ac:dyDescent="0.25">
      <c r="E41600" s="113"/>
      <c r="H41600" s="133"/>
      <c r="T41600" s="133"/>
      <c r="X41600" s="131"/>
      <c r="Y41600" s="133"/>
      <c r="AJ41600" s="133"/>
      <c r="AO41600" s="135"/>
      <c r="AP41600" s="135"/>
      <c r="BJ41600" s="136"/>
    </row>
    <row r="41601" spans="5:62" ht="14.25" customHeight="1" x14ac:dyDescent="0.25">
      <c r="E41601" s="113"/>
      <c r="H41601" s="133"/>
      <c r="T41601" s="133"/>
      <c r="X41601" s="131"/>
      <c r="Y41601" s="133"/>
      <c r="AJ41601" s="133"/>
      <c r="AO41601" s="135"/>
      <c r="AP41601" s="135"/>
      <c r="BJ41601" s="136"/>
    </row>
    <row r="41602" spans="5:62" ht="14.25" customHeight="1" x14ac:dyDescent="0.25">
      <c r="E41602" s="113"/>
      <c r="H41602" s="133"/>
      <c r="T41602" s="133"/>
      <c r="X41602" s="131"/>
      <c r="Y41602" s="133"/>
      <c r="AJ41602" s="133"/>
      <c r="AO41602" s="135"/>
      <c r="AP41602" s="135"/>
      <c r="BJ41602" s="136"/>
    </row>
    <row r="41603" spans="5:62" ht="14.25" customHeight="1" x14ac:dyDescent="0.25">
      <c r="E41603" s="113"/>
      <c r="H41603" s="133"/>
      <c r="T41603" s="133"/>
      <c r="X41603" s="131"/>
      <c r="Y41603" s="133"/>
      <c r="AJ41603" s="133"/>
      <c r="AO41603" s="135"/>
      <c r="AP41603" s="135"/>
      <c r="BJ41603" s="136"/>
    </row>
    <row r="41604" spans="5:62" ht="14.25" customHeight="1" x14ac:dyDescent="0.25">
      <c r="E41604" s="113"/>
      <c r="H41604" s="133"/>
      <c r="T41604" s="133"/>
      <c r="X41604" s="131"/>
      <c r="Y41604" s="133"/>
      <c r="AJ41604" s="133"/>
      <c r="AO41604" s="135"/>
      <c r="AP41604" s="135"/>
      <c r="BJ41604" s="136"/>
    </row>
    <row r="41605" spans="5:62" ht="14.25" customHeight="1" x14ac:dyDescent="0.25">
      <c r="E41605" s="113"/>
      <c r="H41605" s="133"/>
      <c r="T41605" s="133"/>
      <c r="X41605" s="131"/>
      <c r="Y41605" s="133"/>
      <c r="AJ41605" s="133"/>
      <c r="AO41605" s="135"/>
      <c r="AP41605" s="135"/>
      <c r="BJ41605" s="136"/>
    </row>
    <row r="41606" spans="5:62" ht="14.25" customHeight="1" x14ac:dyDescent="0.25">
      <c r="E41606" s="113"/>
      <c r="H41606" s="133"/>
      <c r="T41606" s="133"/>
      <c r="X41606" s="131"/>
      <c r="Y41606" s="133"/>
      <c r="AJ41606" s="133"/>
      <c r="AO41606" s="135"/>
      <c r="AP41606" s="135"/>
      <c r="BJ41606" s="136"/>
    </row>
    <row r="41607" spans="5:62" ht="14.25" customHeight="1" x14ac:dyDescent="0.25">
      <c r="E41607" s="113"/>
      <c r="H41607" s="133"/>
      <c r="T41607" s="133"/>
      <c r="X41607" s="131"/>
      <c r="Y41607" s="133"/>
      <c r="AJ41607" s="133"/>
      <c r="AO41607" s="135"/>
      <c r="AP41607" s="135"/>
      <c r="BJ41607" s="136"/>
    </row>
    <row r="41608" spans="5:62" ht="14.25" customHeight="1" x14ac:dyDescent="0.25">
      <c r="E41608" s="113"/>
      <c r="H41608" s="133"/>
      <c r="T41608" s="133"/>
      <c r="X41608" s="131"/>
      <c r="Y41608" s="133"/>
      <c r="AJ41608" s="133"/>
      <c r="AO41608" s="135"/>
      <c r="AP41608" s="135"/>
      <c r="BJ41608" s="136"/>
    </row>
    <row r="41609" spans="5:62" ht="14.25" customHeight="1" x14ac:dyDescent="0.25">
      <c r="E41609" s="113"/>
      <c r="H41609" s="133"/>
      <c r="T41609" s="133"/>
      <c r="X41609" s="131"/>
      <c r="Y41609" s="133"/>
      <c r="AJ41609" s="133"/>
      <c r="AO41609" s="135"/>
      <c r="AP41609" s="135"/>
      <c r="BJ41609" s="136"/>
    </row>
    <row r="41610" spans="5:62" ht="14.25" customHeight="1" x14ac:dyDescent="0.25">
      <c r="E41610" s="113"/>
      <c r="H41610" s="133"/>
      <c r="T41610" s="133"/>
      <c r="X41610" s="131"/>
      <c r="Y41610" s="133"/>
      <c r="AJ41610" s="133"/>
      <c r="AO41610" s="135"/>
      <c r="AP41610" s="135"/>
      <c r="BJ41610" s="136"/>
    </row>
    <row r="41611" spans="5:62" ht="14.25" customHeight="1" x14ac:dyDescent="0.25">
      <c r="E41611" s="113"/>
      <c r="H41611" s="133"/>
      <c r="T41611" s="133"/>
      <c r="X41611" s="131"/>
      <c r="Y41611" s="133"/>
      <c r="AJ41611" s="133"/>
      <c r="AO41611" s="135"/>
      <c r="AP41611" s="135"/>
      <c r="BJ41611" s="136"/>
    </row>
    <row r="41612" spans="5:62" ht="14.25" customHeight="1" x14ac:dyDescent="0.25">
      <c r="E41612" s="113"/>
      <c r="H41612" s="133"/>
      <c r="T41612" s="133"/>
      <c r="X41612" s="131"/>
      <c r="Y41612" s="133"/>
      <c r="AJ41612" s="133"/>
      <c r="AO41612" s="135"/>
      <c r="AP41612" s="135"/>
      <c r="BJ41612" s="136"/>
    </row>
    <row r="41613" spans="5:62" ht="14.25" customHeight="1" x14ac:dyDescent="0.25">
      <c r="E41613" s="113"/>
      <c r="H41613" s="133"/>
      <c r="T41613" s="133"/>
      <c r="X41613" s="131"/>
      <c r="Y41613" s="133"/>
      <c r="AJ41613" s="133"/>
      <c r="AO41613" s="135"/>
      <c r="AP41613" s="135"/>
      <c r="BJ41613" s="136"/>
    </row>
    <row r="41614" spans="5:62" ht="14.25" customHeight="1" x14ac:dyDescent="0.25">
      <c r="E41614" s="113"/>
      <c r="H41614" s="133"/>
      <c r="T41614" s="133"/>
      <c r="X41614" s="131"/>
      <c r="Y41614" s="133"/>
      <c r="AJ41614" s="133"/>
      <c r="AO41614" s="135"/>
      <c r="AP41614" s="135"/>
      <c r="BJ41614" s="136"/>
    </row>
    <row r="41615" spans="5:62" ht="14.25" customHeight="1" x14ac:dyDescent="0.25">
      <c r="E41615" s="113"/>
      <c r="H41615" s="133"/>
      <c r="T41615" s="133"/>
      <c r="X41615" s="131"/>
      <c r="Y41615" s="133"/>
      <c r="AJ41615" s="133"/>
      <c r="AO41615" s="135"/>
      <c r="AP41615" s="135"/>
      <c r="BJ41615" s="136"/>
    </row>
    <row r="41616" spans="5:62" ht="14.25" customHeight="1" x14ac:dyDescent="0.25">
      <c r="E41616" s="113"/>
      <c r="H41616" s="133"/>
      <c r="T41616" s="133"/>
      <c r="X41616" s="131"/>
      <c r="Y41616" s="133"/>
      <c r="AJ41616" s="133"/>
      <c r="AO41616" s="135"/>
      <c r="AP41616" s="135"/>
      <c r="BJ41616" s="136"/>
    </row>
    <row r="41617" spans="5:62" ht="14.25" customHeight="1" x14ac:dyDescent="0.25">
      <c r="E41617" s="113"/>
      <c r="H41617" s="133"/>
      <c r="T41617" s="133"/>
      <c r="X41617" s="131"/>
      <c r="Y41617" s="133"/>
      <c r="AJ41617" s="133"/>
      <c r="AO41617" s="135"/>
      <c r="AP41617" s="135"/>
      <c r="BJ41617" s="136"/>
    </row>
    <row r="41618" spans="5:62" ht="14.25" customHeight="1" x14ac:dyDescent="0.25">
      <c r="E41618" s="113"/>
      <c r="H41618" s="133"/>
      <c r="T41618" s="133"/>
      <c r="X41618" s="131"/>
      <c r="Y41618" s="133"/>
      <c r="AJ41618" s="133"/>
      <c r="AO41618" s="135"/>
      <c r="AP41618" s="135"/>
      <c r="BJ41618" s="136"/>
    </row>
    <row r="41619" spans="5:62" ht="14.25" customHeight="1" x14ac:dyDescent="0.25">
      <c r="E41619" s="113"/>
      <c r="H41619" s="133"/>
      <c r="T41619" s="133"/>
      <c r="X41619" s="131"/>
      <c r="Y41619" s="133"/>
      <c r="AJ41619" s="133"/>
      <c r="AO41619" s="135"/>
      <c r="AP41619" s="135"/>
      <c r="BJ41619" s="136"/>
    </row>
    <row r="41620" spans="5:62" ht="14.25" customHeight="1" x14ac:dyDescent="0.25">
      <c r="E41620" s="113"/>
      <c r="H41620" s="133"/>
      <c r="T41620" s="133"/>
      <c r="X41620" s="131"/>
      <c r="Y41620" s="133"/>
      <c r="AJ41620" s="133"/>
      <c r="AO41620" s="135"/>
      <c r="AP41620" s="135"/>
      <c r="BJ41620" s="136"/>
    </row>
    <row r="41621" spans="5:62" ht="14.25" customHeight="1" x14ac:dyDescent="0.25">
      <c r="E41621" s="113"/>
      <c r="H41621" s="133"/>
      <c r="T41621" s="133"/>
      <c r="X41621" s="131"/>
      <c r="Y41621" s="133"/>
      <c r="AJ41621" s="133"/>
      <c r="AO41621" s="135"/>
      <c r="AP41621" s="135"/>
      <c r="BJ41621" s="136"/>
    </row>
    <row r="41622" spans="5:62" ht="14.25" customHeight="1" x14ac:dyDescent="0.25">
      <c r="E41622" s="113"/>
      <c r="H41622" s="133"/>
      <c r="T41622" s="133"/>
      <c r="X41622" s="131"/>
      <c r="Y41622" s="133"/>
      <c r="AJ41622" s="133"/>
      <c r="AO41622" s="135"/>
      <c r="AP41622" s="135"/>
      <c r="BJ41622" s="136"/>
    </row>
    <row r="41623" spans="5:62" ht="14.25" customHeight="1" x14ac:dyDescent="0.25">
      <c r="E41623" s="113"/>
      <c r="H41623" s="133"/>
      <c r="T41623" s="133"/>
      <c r="X41623" s="131"/>
      <c r="Y41623" s="133"/>
      <c r="AJ41623" s="133"/>
      <c r="AO41623" s="135"/>
      <c r="AP41623" s="135"/>
      <c r="BJ41623" s="136"/>
    </row>
    <row r="41624" spans="5:62" ht="14.25" customHeight="1" x14ac:dyDescent="0.25">
      <c r="E41624" s="113"/>
      <c r="H41624" s="133"/>
      <c r="T41624" s="133"/>
      <c r="X41624" s="131"/>
      <c r="Y41624" s="133"/>
      <c r="AJ41624" s="133"/>
      <c r="AO41624" s="135"/>
      <c r="AP41624" s="135"/>
      <c r="BJ41624" s="136"/>
    </row>
    <row r="41625" spans="5:62" ht="14.25" customHeight="1" x14ac:dyDescent="0.25">
      <c r="E41625" s="113"/>
      <c r="H41625" s="133"/>
      <c r="T41625" s="133"/>
      <c r="X41625" s="131"/>
      <c r="Y41625" s="133"/>
      <c r="AJ41625" s="133"/>
      <c r="AO41625" s="135"/>
      <c r="AP41625" s="135"/>
      <c r="BJ41625" s="136"/>
    </row>
    <row r="41626" spans="5:62" ht="14.25" customHeight="1" x14ac:dyDescent="0.25">
      <c r="E41626" s="113"/>
      <c r="H41626" s="133"/>
      <c r="T41626" s="133"/>
      <c r="X41626" s="131"/>
      <c r="Y41626" s="133"/>
      <c r="AJ41626" s="133"/>
      <c r="AO41626" s="135"/>
      <c r="AP41626" s="135"/>
      <c r="BJ41626" s="136"/>
    </row>
    <row r="41627" spans="5:62" ht="14.25" customHeight="1" x14ac:dyDescent="0.25">
      <c r="E41627" s="113"/>
      <c r="H41627" s="133"/>
      <c r="T41627" s="133"/>
      <c r="X41627" s="131"/>
      <c r="Y41627" s="133"/>
      <c r="AJ41627" s="133"/>
      <c r="AO41627" s="135"/>
      <c r="AP41627" s="135"/>
      <c r="BJ41627" s="136"/>
    </row>
    <row r="41628" spans="5:62" ht="14.25" customHeight="1" x14ac:dyDescent="0.25">
      <c r="E41628" s="113"/>
      <c r="H41628" s="133"/>
      <c r="T41628" s="133"/>
      <c r="X41628" s="131"/>
      <c r="Y41628" s="133"/>
      <c r="AJ41628" s="133"/>
      <c r="AO41628" s="135"/>
      <c r="AP41628" s="135"/>
      <c r="BJ41628" s="136"/>
    </row>
    <row r="41629" spans="5:62" ht="14.25" customHeight="1" x14ac:dyDescent="0.25">
      <c r="E41629" s="113"/>
      <c r="H41629" s="133"/>
      <c r="T41629" s="133"/>
      <c r="X41629" s="131"/>
      <c r="Y41629" s="133"/>
      <c r="AJ41629" s="133"/>
      <c r="AO41629" s="135"/>
      <c r="AP41629" s="135"/>
      <c r="BJ41629" s="136"/>
    </row>
    <row r="41630" spans="5:62" ht="14.25" customHeight="1" x14ac:dyDescent="0.25">
      <c r="E41630" s="113"/>
      <c r="H41630" s="133"/>
      <c r="T41630" s="133"/>
      <c r="X41630" s="131"/>
      <c r="Y41630" s="133"/>
      <c r="AJ41630" s="133"/>
      <c r="AO41630" s="135"/>
      <c r="AP41630" s="135"/>
      <c r="BJ41630" s="136"/>
    </row>
    <row r="41631" spans="5:62" ht="14.25" customHeight="1" x14ac:dyDescent="0.25">
      <c r="E41631" s="113"/>
      <c r="H41631" s="133"/>
      <c r="T41631" s="133"/>
      <c r="X41631" s="131"/>
      <c r="Y41631" s="133"/>
      <c r="AJ41631" s="133"/>
      <c r="AO41631" s="135"/>
      <c r="AP41631" s="135"/>
      <c r="BJ41631" s="136"/>
    </row>
    <row r="41632" spans="5:62" ht="14.25" customHeight="1" x14ac:dyDescent="0.25">
      <c r="E41632" s="113"/>
      <c r="H41632" s="133"/>
      <c r="T41632" s="133"/>
      <c r="X41632" s="131"/>
      <c r="Y41632" s="133"/>
      <c r="AJ41632" s="133"/>
      <c r="AO41632" s="135"/>
      <c r="AP41632" s="135"/>
      <c r="BJ41632" s="136"/>
    </row>
    <row r="41633" spans="5:62" ht="14.25" customHeight="1" x14ac:dyDescent="0.25">
      <c r="E41633" s="113"/>
      <c r="H41633" s="133"/>
      <c r="T41633" s="133"/>
      <c r="X41633" s="131"/>
      <c r="Y41633" s="133"/>
      <c r="AJ41633" s="133"/>
      <c r="AO41633" s="135"/>
      <c r="AP41633" s="135"/>
      <c r="BJ41633" s="136"/>
    </row>
    <row r="41634" spans="5:62" ht="14.25" customHeight="1" x14ac:dyDescent="0.25">
      <c r="E41634" s="113"/>
      <c r="H41634" s="133"/>
      <c r="T41634" s="133"/>
      <c r="X41634" s="131"/>
      <c r="Y41634" s="133"/>
      <c r="AJ41634" s="133"/>
      <c r="AO41634" s="135"/>
      <c r="AP41634" s="135"/>
      <c r="BJ41634" s="136"/>
    </row>
    <row r="41635" spans="5:62" ht="14.25" customHeight="1" x14ac:dyDescent="0.25">
      <c r="E41635" s="113"/>
      <c r="H41635" s="133"/>
      <c r="T41635" s="133"/>
      <c r="X41635" s="131"/>
      <c r="Y41635" s="133"/>
      <c r="AJ41635" s="133"/>
      <c r="AO41635" s="135"/>
      <c r="AP41635" s="135"/>
      <c r="BJ41635" s="136"/>
    </row>
    <row r="41636" spans="5:62" ht="14.25" customHeight="1" x14ac:dyDescent="0.25">
      <c r="E41636" s="113"/>
      <c r="H41636" s="133"/>
      <c r="T41636" s="133"/>
      <c r="X41636" s="131"/>
      <c r="Y41636" s="133"/>
      <c r="AJ41636" s="133"/>
      <c r="AO41636" s="135"/>
      <c r="AP41636" s="135"/>
      <c r="BJ41636" s="136"/>
    </row>
    <row r="41637" spans="5:62" ht="14.25" customHeight="1" x14ac:dyDescent="0.25">
      <c r="E41637" s="113"/>
      <c r="H41637" s="133"/>
      <c r="T41637" s="133"/>
      <c r="X41637" s="131"/>
      <c r="Y41637" s="133"/>
      <c r="AJ41637" s="133"/>
      <c r="AO41637" s="135"/>
      <c r="AP41637" s="135"/>
      <c r="BJ41637" s="136"/>
    </row>
    <row r="41638" spans="5:62" ht="14.25" customHeight="1" x14ac:dyDescent="0.25">
      <c r="E41638" s="113"/>
      <c r="H41638" s="133"/>
      <c r="T41638" s="133"/>
      <c r="X41638" s="131"/>
      <c r="Y41638" s="133"/>
      <c r="AJ41638" s="133"/>
      <c r="AO41638" s="135"/>
      <c r="AP41638" s="135"/>
      <c r="BJ41638" s="136"/>
    </row>
    <row r="41639" spans="5:62" ht="14.25" customHeight="1" x14ac:dyDescent="0.25">
      <c r="E41639" s="113"/>
      <c r="H41639" s="133"/>
      <c r="T41639" s="133"/>
      <c r="X41639" s="131"/>
      <c r="Y41639" s="133"/>
      <c r="AJ41639" s="133"/>
      <c r="AO41639" s="135"/>
      <c r="AP41639" s="135"/>
      <c r="BJ41639" s="136"/>
    </row>
    <row r="41640" spans="5:62" ht="14.25" customHeight="1" x14ac:dyDescent="0.25">
      <c r="E41640" s="113"/>
      <c r="H41640" s="133"/>
      <c r="T41640" s="133"/>
      <c r="X41640" s="131"/>
      <c r="Y41640" s="133"/>
      <c r="AJ41640" s="133"/>
      <c r="AO41640" s="135"/>
      <c r="AP41640" s="135"/>
      <c r="BJ41640" s="136"/>
    </row>
    <row r="41641" spans="5:62" ht="14.25" customHeight="1" x14ac:dyDescent="0.25">
      <c r="E41641" s="113"/>
      <c r="H41641" s="133"/>
      <c r="T41641" s="133"/>
      <c r="X41641" s="131"/>
      <c r="Y41641" s="133"/>
      <c r="AJ41641" s="133"/>
      <c r="AO41641" s="135"/>
      <c r="AP41641" s="135"/>
      <c r="BJ41641" s="136"/>
    </row>
    <row r="41642" spans="5:62" ht="14.25" customHeight="1" x14ac:dyDescent="0.25">
      <c r="E41642" s="113"/>
      <c r="H41642" s="133"/>
      <c r="T41642" s="133"/>
      <c r="X41642" s="131"/>
      <c r="Y41642" s="133"/>
      <c r="AJ41642" s="133"/>
      <c r="AO41642" s="135"/>
      <c r="AP41642" s="135"/>
      <c r="BJ41642" s="136"/>
    </row>
    <row r="41643" spans="5:62" ht="14.25" customHeight="1" x14ac:dyDescent="0.25">
      <c r="E41643" s="113"/>
      <c r="H41643" s="133"/>
      <c r="T41643" s="133"/>
      <c r="X41643" s="131"/>
      <c r="Y41643" s="133"/>
      <c r="AJ41643" s="133"/>
      <c r="AO41643" s="135"/>
      <c r="AP41643" s="135"/>
      <c r="BJ41643" s="136"/>
    </row>
    <row r="41644" spans="5:62" ht="14.25" customHeight="1" x14ac:dyDescent="0.25">
      <c r="E41644" s="113"/>
      <c r="H41644" s="133"/>
      <c r="T41644" s="133"/>
      <c r="X41644" s="131"/>
      <c r="Y41644" s="133"/>
      <c r="AJ41644" s="133"/>
      <c r="AO41644" s="135"/>
      <c r="AP41644" s="135"/>
      <c r="BJ41644" s="136"/>
    </row>
    <row r="41645" spans="5:62" ht="14.25" customHeight="1" x14ac:dyDescent="0.25">
      <c r="E41645" s="113"/>
      <c r="H41645" s="133"/>
      <c r="T41645" s="133"/>
      <c r="X41645" s="131"/>
      <c r="Y41645" s="133"/>
      <c r="AJ41645" s="133"/>
      <c r="AO41645" s="135"/>
      <c r="AP41645" s="135"/>
      <c r="BJ41645" s="136"/>
    </row>
    <row r="41646" spans="5:62" ht="14.25" customHeight="1" x14ac:dyDescent="0.25">
      <c r="E41646" s="113"/>
      <c r="H41646" s="133"/>
      <c r="T41646" s="133"/>
      <c r="X41646" s="131"/>
      <c r="Y41646" s="133"/>
      <c r="AJ41646" s="133"/>
      <c r="AO41646" s="135"/>
      <c r="AP41646" s="135"/>
      <c r="BJ41646" s="136"/>
    </row>
    <row r="41647" spans="5:62" ht="14.25" customHeight="1" x14ac:dyDescent="0.25">
      <c r="E41647" s="113"/>
      <c r="H41647" s="133"/>
      <c r="T41647" s="133"/>
      <c r="X41647" s="131"/>
      <c r="Y41647" s="133"/>
      <c r="AJ41647" s="133"/>
      <c r="AO41647" s="135"/>
      <c r="AP41647" s="135"/>
      <c r="BJ41647" s="136"/>
    </row>
    <row r="41648" spans="5:62" ht="14.25" customHeight="1" x14ac:dyDescent="0.25">
      <c r="E41648" s="113"/>
      <c r="H41648" s="133"/>
      <c r="T41648" s="133"/>
      <c r="X41648" s="131"/>
      <c r="Y41648" s="133"/>
      <c r="AJ41648" s="133"/>
      <c r="AO41648" s="135"/>
      <c r="AP41648" s="135"/>
      <c r="BJ41648" s="136"/>
    </row>
    <row r="41649" spans="5:62" ht="14.25" customHeight="1" x14ac:dyDescent="0.25">
      <c r="E41649" s="113"/>
      <c r="H41649" s="133"/>
      <c r="T41649" s="133"/>
      <c r="X41649" s="131"/>
      <c r="Y41649" s="133"/>
      <c r="AJ41649" s="133"/>
      <c r="AO41649" s="135"/>
      <c r="AP41649" s="135"/>
      <c r="BJ41649" s="136"/>
    </row>
    <row r="41650" spans="5:62" ht="14.25" customHeight="1" x14ac:dyDescent="0.25">
      <c r="E41650" s="113"/>
      <c r="H41650" s="133"/>
      <c r="T41650" s="133"/>
      <c r="X41650" s="131"/>
      <c r="Y41650" s="133"/>
      <c r="AJ41650" s="133"/>
      <c r="AO41650" s="135"/>
      <c r="AP41650" s="135"/>
      <c r="BJ41650" s="136"/>
    </row>
    <row r="41651" spans="5:62" ht="14.25" customHeight="1" x14ac:dyDescent="0.25">
      <c r="E41651" s="113"/>
      <c r="H41651" s="133"/>
      <c r="T41651" s="133"/>
      <c r="X41651" s="131"/>
      <c r="Y41651" s="133"/>
      <c r="AJ41651" s="133"/>
      <c r="AO41651" s="135"/>
      <c r="AP41651" s="135"/>
      <c r="BJ41651" s="136"/>
    </row>
    <row r="41652" spans="5:62" ht="14.25" customHeight="1" x14ac:dyDescent="0.25">
      <c r="E41652" s="113"/>
      <c r="H41652" s="133"/>
      <c r="T41652" s="133"/>
      <c r="X41652" s="131"/>
      <c r="Y41652" s="133"/>
      <c r="AJ41652" s="133"/>
      <c r="AO41652" s="135"/>
      <c r="AP41652" s="135"/>
      <c r="BJ41652" s="136"/>
    </row>
    <row r="41653" spans="5:62" ht="14.25" customHeight="1" x14ac:dyDescent="0.25">
      <c r="E41653" s="113"/>
      <c r="H41653" s="133"/>
      <c r="T41653" s="133"/>
      <c r="X41653" s="131"/>
      <c r="Y41653" s="133"/>
      <c r="AJ41653" s="133"/>
      <c r="AO41653" s="135"/>
      <c r="AP41653" s="135"/>
      <c r="BJ41653" s="136"/>
    </row>
    <row r="41654" spans="5:62" ht="14.25" customHeight="1" x14ac:dyDescent="0.25">
      <c r="E41654" s="113"/>
      <c r="H41654" s="133"/>
      <c r="T41654" s="133"/>
      <c r="X41654" s="131"/>
      <c r="Y41654" s="133"/>
      <c r="AJ41654" s="133"/>
      <c r="AO41654" s="135"/>
      <c r="AP41654" s="135"/>
      <c r="BJ41654" s="136"/>
    </row>
    <row r="41655" spans="5:62" ht="14.25" customHeight="1" x14ac:dyDescent="0.25">
      <c r="E41655" s="113"/>
      <c r="H41655" s="133"/>
      <c r="T41655" s="133"/>
      <c r="X41655" s="131"/>
      <c r="Y41655" s="133"/>
      <c r="AJ41655" s="133"/>
      <c r="AO41655" s="135"/>
      <c r="AP41655" s="135"/>
      <c r="BJ41655" s="136"/>
    </row>
    <row r="41656" spans="5:62" ht="14.25" customHeight="1" x14ac:dyDescent="0.25">
      <c r="E41656" s="113"/>
      <c r="H41656" s="133"/>
      <c r="T41656" s="133"/>
      <c r="X41656" s="131"/>
      <c r="Y41656" s="133"/>
      <c r="AJ41656" s="133"/>
      <c r="AO41656" s="135"/>
      <c r="AP41656" s="135"/>
      <c r="BJ41656" s="136"/>
    </row>
    <row r="41657" spans="5:62" ht="14.25" customHeight="1" x14ac:dyDescent="0.25">
      <c r="E41657" s="113"/>
      <c r="H41657" s="133"/>
      <c r="T41657" s="133"/>
      <c r="X41657" s="131"/>
      <c r="Y41657" s="133"/>
      <c r="AJ41657" s="133"/>
      <c r="AO41657" s="135"/>
      <c r="AP41657" s="135"/>
      <c r="BJ41657" s="136"/>
    </row>
    <row r="41658" spans="5:62" ht="14.25" customHeight="1" x14ac:dyDescent="0.25">
      <c r="E41658" s="113"/>
      <c r="H41658" s="133"/>
      <c r="T41658" s="133"/>
      <c r="X41658" s="131"/>
      <c r="Y41658" s="133"/>
      <c r="AJ41658" s="133"/>
      <c r="AO41658" s="135"/>
      <c r="AP41658" s="135"/>
      <c r="BJ41658" s="136"/>
    </row>
    <row r="41659" spans="5:62" ht="14.25" customHeight="1" x14ac:dyDescent="0.25">
      <c r="E41659" s="113"/>
      <c r="H41659" s="133"/>
      <c r="T41659" s="133"/>
      <c r="X41659" s="131"/>
      <c r="Y41659" s="133"/>
      <c r="AJ41659" s="133"/>
      <c r="AO41659" s="135"/>
      <c r="AP41659" s="135"/>
      <c r="BJ41659" s="136"/>
    </row>
    <row r="41660" spans="5:62" ht="14.25" customHeight="1" x14ac:dyDescent="0.25">
      <c r="E41660" s="113"/>
      <c r="H41660" s="133"/>
      <c r="T41660" s="133"/>
      <c r="X41660" s="131"/>
      <c r="Y41660" s="133"/>
      <c r="AJ41660" s="133"/>
      <c r="AO41660" s="135"/>
      <c r="AP41660" s="135"/>
      <c r="BJ41660" s="136"/>
    </row>
    <row r="41661" spans="5:62" ht="14.25" customHeight="1" x14ac:dyDescent="0.25">
      <c r="E41661" s="113"/>
      <c r="H41661" s="133"/>
      <c r="T41661" s="133"/>
      <c r="X41661" s="131"/>
      <c r="Y41661" s="133"/>
      <c r="AJ41661" s="133"/>
      <c r="AO41661" s="135"/>
      <c r="AP41661" s="135"/>
      <c r="BJ41661" s="136"/>
    </row>
    <row r="41662" spans="5:62" ht="14.25" customHeight="1" x14ac:dyDescent="0.25">
      <c r="E41662" s="113"/>
      <c r="H41662" s="133"/>
      <c r="T41662" s="133"/>
      <c r="X41662" s="131"/>
      <c r="Y41662" s="133"/>
      <c r="AJ41662" s="133"/>
      <c r="AO41662" s="135"/>
      <c r="AP41662" s="135"/>
      <c r="BJ41662" s="136"/>
    </row>
    <row r="41663" spans="5:62" ht="14.25" customHeight="1" x14ac:dyDescent="0.25">
      <c r="E41663" s="113"/>
      <c r="H41663" s="133"/>
      <c r="T41663" s="133"/>
      <c r="X41663" s="131"/>
      <c r="Y41663" s="133"/>
      <c r="AJ41663" s="133"/>
      <c r="AO41663" s="135"/>
      <c r="AP41663" s="135"/>
      <c r="BJ41663" s="136"/>
    </row>
    <row r="41664" spans="5:62" ht="14.25" customHeight="1" x14ac:dyDescent="0.25">
      <c r="E41664" s="113"/>
      <c r="H41664" s="133"/>
      <c r="T41664" s="133"/>
      <c r="X41664" s="131"/>
      <c r="Y41664" s="133"/>
      <c r="AJ41664" s="133"/>
      <c r="AO41664" s="135"/>
      <c r="AP41664" s="135"/>
      <c r="BJ41664" s="136"/>
    </row>
    <row r="41665" spans="5:62" ht="14.25" customHeight="1" x14ac:dyDescent="0.25">
      <c r="E41665" s="113"/>
      <c r="H41665" s="133"/>
      <c r="T41665" s="133"/>
      <c r="X41665" s="131"/>
      <c r="Y41665" s="133"/>
      <c r="AJ41665" s="133"/>
      <c r="AO41665" s="135"/>
      <c r="AP41665" s="135"/>
      <c r="BJ41665" s="136"/>
    </row>
    <row r="41666" spans="5:62" ht="14.25" customHeight="1" x14ac:dyDescent="0.25">
      <c r="E41666" s="113"/>
      <c r="H41666" s="133"/>
      <c r="T41666" s="133"/>
      <c r="X41666" s="131"/>
      <c r="Y41666" s="133"/>
      <c r="AJ41666" s="133"/>
      <c r="AO41666" s="135"/>
      <c r="AP41666" s="135"/>
      <c r="BJ41666" s="136"/>
    </row>
    <row r="41667" spans="5:62" ht="14.25" customHeight="1" x14ac:dyDescent="0.25">
      <c r="E41667" s="113"/>
      <c r="H41667" s="133"/>
      <c r="T41667" s="133"/>
      <c r="X41667" s="131"/>
      <c r="Y41667" s="133"/>
      <c r="AJ41667" s="133"/>
      <c r="AO41667" s="135"/>
      <c r="AP41667" s="135"/>
      <c r="BJ41667" s="136"/>
    </row>
    <row r="41668" spans="5:62" ht="14.25" customHeight="1" x14ac:dyDescent="0.25">
      <c r="E41668" s="113"/>
      <c r="H41668" s="133"/>
      <c r="T41668" s="133"/>
      <c r="X41668" s="131"/>
      <c r="Y41668" s="133"/>
      <c r="AJ41668" s="133"/>
      <c r="AO41668" s="135"/>
      <c r="AP41668" s="135"/>
      <c r="BJ41668" s="136"/>
    </row>
    <row r="41669" spans="5:62" ht="14.25" customHeight="1" x14ac:dyDescent="0.25">
      <c r="E41669" s="113"/>
      <c r="H41669" s="133"/>
      <c r="T41669" s="133"/>
      <c r="X41669" s="131"/>
      <c r="Y41669" s="133"/>
      <c r="AJ41669" s="133"/>
      <c r="AO41669" s="135"/>
      <c r="AP41669" s="135"/>
      <c r="BJ41669" s="136"/>
    </row>
    <row r="41670" spans="5:62" ht="14.25" customHeight="1" x14ac:dyDescent="0.25">
      <c r="E41670" s="113"/>
      <c r="H41670" s="133"/>
      <c r="T41670" s="133"/>
      <c r="X41670" s="131"/>
      <c r="Y41670" s="133"/>
      <c r="AJ41670" s="133"/>
      <c r="AO41670" s="135"/>
      <c r="AP41670" s="135"/>
      <c r="BJ41670" s="136"/>
    </row>
    <row r="41671" spans="5:62" ht="14.25" customHeight="1" x14ac:dyDescent="0.25">
      <c r="E41671" s="113"/>
      <c r="H41671" s="133"/>
      <c r="T41671" s="133"/>
      <c r="X41671" s="131"/>
      <c r="Y41671" s="133"/>
      <c r="AJ41671" s="133"/>
      <c r="AO41671" s="135"/>
      <c r="AP41671" s="135"/>
      <c r="BJ41671" s="136"/>
    </row>
    <row r="41672" spans="5:62" ht="14.25" customHeight="1" x14ac:dyDescent="0.25">
      <c r="E41672" s="113"/>
      <c r="H41672" s="133"/>
      <c r="T41672" s="133"/>
      <c r="X41672" s="131"/>
      <c r="Y41672" s="133"/>
      <c r="AJ41672" s="133"/>
      <c r="AO41672" s="135"/>
      <c r="AP41672" s="135"/>
      <c r="BJ41672" s="136"/>
    </row>
    <row r="41673" spans="5:62" ht="14.25" customHeight="1" x14ac:dyDescent="0.25">
      <c r="E41673" s="113"/>
      <c r="H41673" s="133"/>
      <c r="T41673" s="133"/>
      <c r="X41673" s="131"/>
      <c r="Y41673" s="133"/>
      <c r="AJ41673" s="133"/>
      <c r="AO41673" s="135"/>
      <c r="AP41673" s="135"/>
      <c r="BJ41673" s="136"/>
    </row>
    <row r="41674" spans="5:62" ht="14.25" customHeight="1" x14ac:dyDescent="0.25">
      <c r="E41674" s="113"/>
      <c r="H41674" s="133"/>
      <c r="T41674" s="133"/>
      <c r="X41674" s="131"/>
      <c r="Y41674" s="133"/>
      <c r="AJ41674" s="133"/>
      <c r="AO41674" s="135"/>
      <c r="AP41674" s="135"/>
      <c r="BJ41674" s="136"/>
    </row>
    <row r="41675" spans="5:62" ht="14.25" customHeight="1" x14ac:dyDescent="0.25">
      <c r="E41675" s="113"/>
      <c r="H41675" s="133"/>
      <c r="T41675" s="133"/>
      <c r="X41675" s="131"/>
      <c r="Y41675" s="133"/>
      <c r="AJ41675" s="133"/>
      <c r="AO41675" s="135"/>
      <c r="AP41675" s="135"/>
      <c r="BJ41675" s="136"/>
    </row>
    <row r="41676" spans="5:62" ht="14.25" customHeight="1" x14ac:dyDescent="0.25">
      <c r="E41676" s="113"/>
      <c r="H41676" s="133"/>
      <c r="T41676" s="133"/>
      <c r="X41676" s="131"/>
      <c r="Y41676" s="133"/>
      <c r="AJ41676" s="133"/>
      <c r="AO41676" s="135"/>
      <c r="AP41676" s="135"/>
      <c r="BJ41676" s="136"/>
    </row>
    <row r="41677" spans="5:62" ht="14.25" customHeight="1" x14ac:dyDescent="0.25">
      <c r="E41677" s="113"/>
      <c r="H41677" s="133"/>
      <c r="T41677" s="133"/>
      <c r="X41677" s="131"/>
      <c r="Y41677" s="133"/>
      <c r="AJ41677" s="133"/>
      <c r="AO41677" s="135"/>
      <c r="AP41677" s="135"/>
      <c r="BJ41677" s="136"/>
    </row>
    <row r="41678" spans="5:62" ht="14.25" customHeight="1" x14ac:dyDescent="0.25">
      <c r="E41678" s="113"/>
      <c r="H41678" s="133"/>
      <c r="T41678" s="133"/>
      <c r="X41678" s="131"/>
      <c r="Y41678" s="133"/>
      <c r="AJ41678" s="133"/>
      <c r="AO41678" s="135"/>
      <c r="AP41678" s="135"/>
      <c r="BJ41678" s="136"/>
    </row>
    <row r="41679" spans="5:62" ht="14.25" customHeight="1" x14ac:dyDescent="0.25">
      <c r="E41679" s="113"/>
      <c r="H41679" s="133"/>
      <c r="T41679" s="133"/>
      <c r="X41679" s="131"/>
      <c r="Y41679" s="133"/>
      <c r="AJ41679" s="133"/>
      <c r="AO41679" s="135"/>
      <c r="AP41679" s="135"/>
      <c r="BJ41679" s="136"/>
    </row>
    <row r="41680" spans="5:62" ht="14.25" customHeight="1" x14ac:dyDescent="0.25">
      <c r="E41680" s="113"/>
      <c r="H41680" s="133"/>
      <c r="T41680" s="133"/>
      <c r="X41680" s="131"/>
      <c r="Y41680" s="133"/>
      <c r="AJ41680" s="133"/>
      <c r="AO41680" s="135"/>
      <c r="AP41680" s="135"/>
      <c r="BJ41680" s="136"/>
    </row>
    <row r="41681" spans="5:62" ht="14.25" customHeight="1" x14ac:dyDescent="0.25">
      <c r="E41681" s="113"/>
      <c r="H41681" s="133"/>
      <c r="T41681" s="133"/>
      <c r="X41681" s="131"/>
      <c r="Y41681" s="133"/>
      <c r="AJ41681" s="133"/>
      <c r="AO41681" s="135"/>
      <c r="AP41681" s="135"/>
      <c r="BJ41681" s="136"/>
    </row>
    <row r="41682" spans="5:62" ht="14.25" customHeight="1" x14ac:dyDescent="0.25">
      <c r="E41682" s="113"/>
      <c r="H41682" s="133"/>
      <c r="T41682" s="133"/>
      <c r="X41682" s="131"/>
      <c r="Y41682" s="133"/>
      <c r="AJ41682" s="133"/>
      <c r="AO41682" s="135"/>
      <c r="AP41682" s="135"/>
      <c r="BJ41682" s="136"/>
    </row>
    <row r="41683" spans="5:62" ht="14.25" customHeight="1" x14ac:dyDescent="0.25">
      <c r="E41683" s="113"/>
      <c r="H41683" s="133"/>
      <c r="T41683" s="133"/>
      <c r="X41683" s="131"/>
      <c r="Y41683" s="133"/>
      <c r="AJ41683" s="133"/>
      <c r="AO41683" s="135"/>
      <c r="AP41683" s="135"/>
      <c r="BJ41683" s="136"/>
    </row>
    <row r="41684" spans="5:62" ht="14.25" customHeight="1" x14ac:dyDescent="0.25">
      <c r="E41684" s="113"/>
      <c r="H41684" s="133"/>
      <c r="T41684" s="133"/>
      <c r="X41684" s="131"/>
      <c r="Y41684" s="133"/>
      <c r="AJ41684" s="133"/>
      <c r="AO41684" s="135"/>
      <c r="AP41684" s="135"/>
      <c r="BJ41684" s="136"/>
    </row>
    <row r="41685" spans="5:62" ht="14.25" customHeight="1" x14ac:dyDescent="0.25">
      <c r="E41685" s="113"/>
      <c r="H41685" s="133"/>
      <c r="T41685" s="133"/>
      <c r="X41685" s="131"/>
      <c r="Y41685" s="133"/>
      <c r="AJ41685" s="133"/>
      <c r="AO41685" s="135"/>
      <c r="AP41685" s="135"/>
      <c r="BJ41685" s="136"/>
    </row>
    <row r="41686" spans="5:62" ht="14.25" customHeight="1" x14ac:dyDescent="0.25">
      <c r="E41686" s="113"/>
      <c r="H41686" s="133"/>
      <c r="T41686" s="133"/>
      <c r="X41686" s="131"/>
      <c r="Y41686" s="133"/>
      <c r="AJ41686" s="133"/>
      <c r="AO41686" s="135"/>
      <c r="AP41686" s="135"/>
      <c r="BJ41686" s="136"/>
    </row>
    <row r="41687" spans="5:62" ht="14.25" customHeight="1" x14ac:dyDescent="0.25">
      <c r="E41687" s="113"/>
      <c r="H41687" s="133"/>
      <c r="T41687" s="133"/>
      <c r="X41687" s="131"/>
      <c r="Y41687" s="133"/>
      <c r="AJ41687" s="133"/>
      <c r="AO41687" s="135"/>
      <c r="AP41687" s="135"/>
      <c r="BJ41687" s="136"/>
    </row>
    <row r="41688" spans="5:62" ht="14.25" customHeight="1" x14ac:dyDescent="0.25">
      <c r="E41688" s="113"/>
      <c r="H41688" s="133"/>
      <c r="T41688" s="133"/>
      <c r="X41688" s="131"/>
      <c r="Y41688" s="133"/>
      <c r="AJ41688" s="133"/>
      <c r="AO41688" s="135"/>
      <c r="AP41688" s="135"/>
      <c r="BJ41688" s="136"/>
    </row>
    <row r="41689" spans="5:62" ht="14.25" customHeight="1" x14ac:dyDescent="0.25">
      <c r="E41689" s="113"/>
      <c r="H41689" s="133"/>
      <c r="T41689" s="133"/>
      <c r="X41689" s="131"/>
      <c r="Y41689" s="133"/>
      <c r="AJ41689" s="133"/>
      <c r="AO41689" s="135"/>
      <c r="AP41689" s="135"/>
      <c r="BJ41689" s="136"/>
    </row>
    <row r="41690" spans="5:62" ht="14.25" customHeight="1" x14ac:dyDescent="0.25">
      <c r="E41690" s="113"/>
      <c r="H41690" s="133"/>
      <c r="T41690" s="133"/>
      <c r="X41690" s="131"/>
      <c r="Y41690" s="133"/>
      <c r="AJ41690" s="133"/>
      <c r="AO41690" s="135"/>
      <c r="AP41690" s="135"/>
      <c r="BJ41690" s="136"/>
    </row>
    <row r="41691" spans="5:62" ht="14.25" customHeight="1" x14ac:dyDescent="0.25">
      <c r="E41691" s="113"/>
      <c r="H41691" s="133"/>
      <c r="T41691" s="133"/>
      <c r="X41691" s="131"/>
      <c r="Y41691" s="133"/>
      <c r="AJ41691" s="133"/>
      <c r="AO41691" s="135"/>
      <c r="AP41691" s="135"/>
      <c r="BJ41691" s="136"/>
    </row>
    <row r="41692" spans="5:62" ht="14.25" customHeight="1" x14ac:dyDescent="0.25">
      <c r="E41692" s="113"/>
      <c r="H41692" s="133"/>
      <c r="T41692" s="133"/>
      <c r="X41692" s="131"/>
      <c r="Y41692" s="133"/>
      <c r="AJ41692" s="133"/>
      <c r="AO41692" s="135"/>
      <c r="AP41692" s="135"/>
      <c r="BJ41692" s="136"/>
    </row>
    <row r="41693" spans="5:62" ht="14.25" customHeight="1" x14ac:dyDescent="0.25">
      <c r="E41693" s="113"/>
      <c r="H41693" s="133"/>
      <c r="T41693" s="133"/>
      <c r="X41693" s="131"/>
      <c r="Y41693" s="133"/>
      <c r="AJ41693" s="133"/>
      <c r="AO41693" s="135"/>
      <c r="AP41693" s="135"/>
      <c r="BJ41693" s="136"/>
    </row>
    <row r="41694" spans="5:62" ht="14.25" customHeight="1" x14ac:dyDescent="0.25">
      <c r="E41694" s="113"/>
      <c r="H41694" s="133"/>
      <c r="T41694" s="133"/>
      <c r="X41694" s="131"/>
      <c r="Y41694" s="133"/>
      <c r="AJ41694" s="133"/>
      <c r="AO41694" s="135"/>
      <c r="AP41694" s="135"/>
      <c r="BJ41694" s="136"/>
    </row>
    <row r="41695" spans="5:62" ht="14.25" customHeight="1" x14ac:dyDescent="0.25">
      <c r="E41695" s="113"/>
      <c r="H41695" s="133"/>
      <c r="T41695" s="133"/>
      <c r="X41695" s="131"/>
      <c r="Y41695" s="133"/>
      <c r="AJ41695" s="133"/>
      <c r="AO41695" s="135"/>
      <c r="AP41695" s="135"/>
      <c r="BJ41695" s="136"/>
    </row>
    <row r="41696" spans="5:62" ht="14.25" customHeight="1" x14ac:dyDescent="0.25">
      <c r="E41696" s="113"/>
      <c r="H41696" s="133"/>
      <c r="T41696" s="133"/>
      <c r="X41696" s="131"/>
      <c r="Y41696" s="133"/>
      <c r="AJ41696" s="133"/>
      <c r="AO41696" s="135"/>
      <c r="AP41696" s="135"/>
      <c r="BJ41696" s="136"/>
    </row>
    <row r="41697" spans="5:62" ht="14.25" customHeight="1" x14ac:dyDescent="0.25">
      <c r="E41697" s="113"/>
      <c r="H41697" s="133"/>
      <c r="T41697" s="133"/>
      <c r="X41697" s="131"/>
      <c r="Y41697" s="133"/>
      <c r="AJ41697" s="133"/>
      <c r="AO41697" s="135"/>
      <c r="AP41697" s="135"/>
      <c r="BJ41697" s="136"/>
    </row>
    <row r="41698" spans="5:62" ht="14.25" customHeight="1" x14ac:dyDescent="0.25">
      <c r="E41698" s="113"/>
      <c r="H41698" s="133"/>
      <c r="T41698" s="133"/>
      <c r="X41698" s="131"/>
      <c r="Y41698" s="133"/>
      <c r="AJ41698" s="133"/>
      <c r="AO41698" s="135"/>
      <c r="AP41698" s="135"/>
      <c r="BJ41698" s="136"/>
    </row>
    <row r="41699" spans="5:62" ht="14.25" customHeight="1" x14ac:dyDescent="0.25">
      <c r="E41699" s="113"/>
      <c r="H41699" s="133"/>
      <c r="T41699" s="133"/>
      <c r="X41699" s="131"/>
      <c r="Y41699" s="133"/>
      <c r="AJ41699" s="133"/>
      <c r="AO41699" s="135"/>
      <c r="AP41699" s="135"/>
      <c r="BJ41699" s="136"/>
    </row>
    <row r="41700" spans="5:62" ht="14.25" customHeight="1" x14ac:dyDescent="0.25">
      <c r="E41700" s="113"/>
      <c r="H41700" s="133"/>
      <c r="T41700" s="133"/>
      <c r="X41700" s="131"/>
      <c r="Y41700" s="133"/>
      <c r="AJ41700" s="133"/>
      <c r="AO41700" s="135"/>
      <c r="AP41700" s="135"/>
      <c r="BJ41700" s="136"/>
    </row>
    <row r="41701" spans="5:62" ht="14.25" customHeight="1" x14ac:dyDescent="0.25">
      <c r="E41701" s="113"/>
      <c r="H41701" s="133"/>
      <c r="T41701" s="133"/>
      <c r="X41701" s="131"/>
      <c r="Y41701" s="133"/>
      <c r="AJ41701" s="133"/>
      <c r="AO41701" s="135"/>
      <c r="AP41701" s="135"/>
      <c r="BJ41701" s="136"/>
    </row>
    <row r="41702" spans="5:62" ht="14.25" customHeight="1" x14ac:dyDescent="0.25">
      <c r="E41702" s="113"/>
      <c r="H41702" s="133"/>
      <c r="T41702" s="133"/>
      <c r="X41702" s="131"/>
      <c r="Y41702" s="133"/>
      <c r="AJ41702" s="133"/>
      <c r="AO41702" s="135"/>
      <c r="AP41702" s="135"/>
      <c r="BJ41702" s="136"/>
    </row>
    <row r="41703" spans="5:62" ht="14.25" customHeight="1" x14ac:dyDescent="0.25">
      <c r="E41703" s="113"/>
      <c r="H41703" s="133"/>
      <c r="T41703" s="133"/>
      <c r="X41703" s="131"/>
      <c r="Y41703" s="133"/>
      <c r="AJ41703" s="133"/>
      <c r="AO41703" s="135"/>
      <c r="AP41703" s="135"/>
      <c r="BJ41703" s="136"/>
    </row>
    <row r="41704" spans="5:62" ht="14.25" customHeight="1" x14ac:dyDescent="0.25">
      <c r="E41704" s="113"/>
      <c r="H41704" s="133"/>
      <c r="T41704" s="133"/>
      <c r="X41704" s="131"/>
      <c r="Y41704" s="133"/>
      <c r="AJ41704" s="133"/>
      <c r="AO41704" s="135"/>
      <c r="AP41704" s="135"/>
      <c r="BJ41704" s="136"/>
    </row>
    <row r="41705" spans="5:62" ht="14.25" customHeight="1" x14ac:dyDescent="0.25">
      <c r="E41705" s="113"/>
      <c r="H41705" s="133"/>
      <c r="T41705" s="133"/>
      <c r="X41705" s="131"/>
      <c r="Y41705" s="133"/>
      <c r="AJ41705" s="133"/>
      <c r="AO41705" s="135"/>
      <c r="AP41705" s="135"/>
      <c r="BJ41705" s="136"/>
    </row>
    <row r="41706" spans="5:62" ht="14.25" customHeight="1" x14ac:dyDescent="0.25">
      <c r="E41706" s="113"/>
      <c r="H41706" s="133"/>
      <c r="T41706" s="133"/>
      <c r="X41706" s="131"/>
      <c r="Y41706" s="133"/>
      <c r="AJ41706" s="133"/>
      <c r="AO41706" s="135"/>
      <c r="AP41706" s="135"/>
      <c r="BJ41706" s="136"/>
    </row>
    <row r="41707" spans="5:62" ht="14.25" customHeight="1" x14ac:dyDescent="0.25">
      <c r="E41707" s="113"/>
      <c r="H41707" s="133"/>
      <c r="T41707" s="133"/>
      <c r="X41707" s="131"/>
      <c r="Y41707" s="133"/>
      <c r="AJ41707" s="133"/>
      <c r="AO41707" s="135"/>
      <c r="AP41707" s="135"/>
      <c r="BJ41707" s="136"/>
    </row>
    <row r="41708" spans="5:62" ht="14.25" customHeight="1" x14ac:dyDescent="0.25">
      <c r="E41708" s="113"/>
      <c r="H41708" s="133"/>
      <c r="T41708" s="133"/>
      <c r="X41708" s="131"/>
      <c r="Y41708" s="133"/>
      <c r="AJ41708" s="133"/>
      <c r="AO41708" s="135"/>
      <c r="AP41708" s="135"/>
      <c r="BJ41708" s="136"/>
    </row>
    <row r="41709" spans="5:62" ht="14.25" customHeight="1" x14ac:dyDescent="0.25">
      <c r="E41709" s="113"/>
      <c r="H41709" s="133"/>
      <c r="T41709" s="133"/>
      <c r="X41709" s="131"/>
      <c r="Y41709" s="133"/>
      <c r="AJ41709" s="133"/>
      <c r="AO41709" s="135"/>
      <c r="AP41709" s="135"/>
      <c r="BJ41709" s="136"/>
    </row>
    <row r="41710" spans="5:62" ht="14.25" customHeight="1" x14ac:dyDescent="0.25">
      <c r="E41710" s="113"/>
      <c r="H41710" s="133"/>
      <c r="T41710" s="133"/>
      <c r="X41710" s="131"/>
      <c r="Y41710" s="133"/>
      <c r="AJ41710" s="133"/>
      <c r="AO41710" s="135"/>
      <c r="AP41710" s="135"/>
      <c r="BJ41710" s="136"/>
    </row>
    <row r="41711" spans="5:62" ht="14.25" customHeight="1" x14ac:dyDescent="0.25">
      <c r="E41711" s="113"/>
      <c r="H41711" s="133"/>
      <c r="T41711" s="133"/>
      <c r="X41711" s="131"/>
      <c r="Y41711" s="133"/>
      <c r="AJ41711" s="133"/>
      <c r="AO41711" s="135"/>
      <c r="AP41711" s="135"/>
      <c r="BJ41711" s="136"/>
    </row>
    <row r="41712" spans="5:62" ht="14.25" customHeight="1" x14ac:dyDescent="0.25">
      <c r="E41712" s="113"/>
      <c r="H41712" s="133"/>
      <c r="T41712" s="133"/>
      <c r="X41712" s="131"/>
      <c r="Y41712" s="133"/>
      <c r="AJ41712" s="133"/>
      <c r="AO41712" s="135"/>
      <c r="AP41712" s="135"/>
      <c r="BJ41712" s="136"/>
    </row>
    <row r="41713" spans="5:62" ht="14.25" customHeight="1" x14ac:dyDescent="0.25">
      <c r="E41713" s="113"/>
      <c r="H41713" s="133"/>
      <c r="T41713" s="133"/>
      <c r="X41713" s="131"/>
      <c r="Y41713" s="133"/>
      <c r="AJ41713" s="133"/>
      <c r="AO41713" s="135"/>
      <c r="AP41713" s="135"/>
      <c r="BJ41713" s="136"/>
    </row>
    <row r="41714" spans="5:62" ht="14.25" customHeight="1" x14ac:dyDescent="0.25">
      <c r="E41714" s="113"/>
      <c r="H41714" s="133"/>
      <c r="T41714" s="133"/>
      <c r="X41714" s="131"/>
      <c r="Y41714" s="133"/>
      <c r="AJ41714" s="133"/>
      <c r="AO41714" s="135"/>
      <c r="AP41714" s="135"/>
      <c r="BJ41714" s="136"/>
    </row>
    <row r="41715" spans="5:62" ht="14.25" customHeight="1" x14ac:dyDescent="0.25">
      <c r="E41715" s="113"/>
      <c r="H41715" s="133"/>
      <c r="T41715" s="133"/>
      <c r="X41715" s="131"/>
      <c r="Y41715" s="133"/>
      <c r="AJ41715" s="133"/>
      <c r="AO41715" s="135"/>
      <c r="AP41715" s="135"/>
      <c r="BJ41715" s="136"/>
    </row>
    <row r="41716" spans="5:62" ht="14.25" customHeight="1" x14ac:dyDescent="0.25">
      <c r="E41716" s="113"/>
      <c r="H41716" s="133"/>
      <c r="T41716" s="133"/>
      <c r="X41716" s="131"/>
      <c r="Y41716" s="133"/>
      <c r="AJ41716" s="133"/>
      <c r="AO41716" s="135"/>
      <c r="AP41716" s="135"/>
      <c r="BJ41716" s="136"/>
    </row>
    <row r="41717" spans="5:62" ht="14.25" customHeight="1" x14ac:dyDescent="0.25">
      <c r="E41717" s="113"/>
      <c r="H41717" s="133"/>
      <c r="T41717" s="133"/>
      <c r="X41717" s="131"/>
      <c r="Y41717" s="133"/>
      <c r="AJ41717" s="133"/>
      <c r="AO41717" s="135"/>
      <c r="AP41717" s="135"/>
      <c r="BJ41717" s="136"/>
    </row>
    <row r="41718" spans="5:62" ht="14.25" customHeight="1" x14ac:dyDescent="0.25">
      <c r="E41718" s="113"/>
      <c r="H41718" s="133"/>
      <c r="T41718" s="133"/>
      <c r="X41718" s="131"/>
      <c r="Y41718" s="133"/>
      <c r="AJ41718" s="133"/>
      <c r="AO41718" s="135"/>
      <c r="AP41718" s="135"/>
      <c r="BJ41718" s="136"/>
    </row>
    <row r="41719" spans="5:62" ht="14.25" customHeight="1" x14ac:dyDescent="0.25">
      <c r="E41719" s="113"/>
      <c r="H41719" s="133"/>
      <c r="T41719" s="133"/>
      <c r="X41719" s="131"/>
      <c r="Y41719" s="133"/>
      <c r="AJ41719" s="133"/>
      <c r="AO41719" s="135"/>
      <c r="AP41719" s="135"/>
      <c r="BJ41719" s="136"/>
    </row>
    <row r="41720" spans="5:62" ht="14.25" customHeight="1" x14ac:dyDescent="0.25">
      <c r="E41720" s="113"/>
      <c r="H41720" s="133"/>
      <c r="T41720" s="133"/>
      <c r="X41720" s="131"/>
      <c r="Y41720" s="133"/>
      <c r="AJ41720" s="133"/>
      <c r="AO41720" s="135"/>
      <c r="AP41720" s="135"/>
      <c r="BJ41720" s="136"/>
    </row>
    <row r="41721" spans="5:62" ht="14.25" customHeight="1" x14ac:dyDescent="0.25">
      <c r="E41721" s="113"/>
      <c r="H41721" s="133"/>
      <c r="T41721" s="133"/>
      <c r="X41721" s="131"/>
      <c r="Y41721" s="133"/>
      <c r="AJ41721" s="133"/>
      <c r="AO41721" s="135"/>
      <c r="AP41721" s="135"/>
      <c r="BJ41721" s="136"/>
    </row>
    <row r="41722" spans="5:62" ht="14.25" customHeight="1" x14ac:dyDescent="0.25">
      <c r="E41722" s="113"/>
      <c r="H41722" s="133"/>
      <c r="T41722" s="133"/>
      <c r="X41722" s="131"/>
      <c r="Y41722" s="133"/>
      <c r="AJ41722" s="133"/>
      <c r="AO41722" s="135"/>
      <c r="AP41722" s="135"/>
      <c r="BJ41722" s="136"/>
    </row>
    <row r="41723" spans="5:62" ht="14.25" customHeight="1" x14ac:dyDescent="0.25">
      <c r="E41723" s="113"/>
      <c r="H41723" s="133"/>
      <c r="T41723" s="133"/>
      <c r="X41723" s="131"/>
      <c r="Y41723" s="133"/>
      <c r="AJ41723" s="133"/>
      <c r="AO41723" s="135"/>
      <c r="AP41723" s="135"/>
      <c r="BJ41723" s="136"/>
    </row>
    <row r="41724" spans="5:62" ht="14.25" customHeight="1" x14ac:dyDescent="0.25">
      <c r="E41724" s="113"/>
      <c r="H41724" s="133"/>
      <c r="T41724" s="133"/>
      <c r="X41724" s="131"/>
      <c r="Y41724" s="133"/>
      <c r="AJ41724" s="133"/>
      <c r="AO41724" s="135"/>
      <c r="AP41724" s="135"/>
      <c r="BJ41724" s="136"/>
    </row>
    <row r="41725" spans="5:62" ht="14.25" customHeight="1" x14ac:dyDescent="0.25">
      <c r="E41725" s="113"/>
      <c r="H41725" s="133"/>
      <c r="T41725" s="133"/>
      <c r="X41725" s="131"/>
      <c r="Y41725" s="133"/>
      <c r="AJ41725" s="133"/>
      <c r="AO41725" s="135"/>
      <c r="AP41725" s="135"/>
      <c r="BJ41725" s="136"/>
    </row>
    <row r="41726" spans="5:62" ht="14.25" customHeight="1" x14ac:dyDescent="0.25">
      <c r="E41726" s="113"/>
      <c r="H41726" s="133"/>
      <c r="T41726" s="133"/>
      <c r="X41726" s="131"/>
      <c r="Y41726" s="133"/>
      <c r="AJ41726" s="133"/>
      <c r="AO41726" s="135"/>
      <c r="AP41726" s="135"/>
      <c r="BJ41726" s="136"/>
    </row>
    <row r="41727" spans="5:62" ht="14.25" customHeight="1" x14ac:dyDescent="0.25">
      <c r="E41727" s="113"/>
      <c r="H41727" s="133"/>
      <c r="T41727" s="133"/>
      <c r="X41727" s="131"/>
      <c r="Y41727" s="133"/>
      <c r="AJ41727" s="133"/>
      <c r="AO41727" s="135"/>
      <c r="AP41727" s="135"/>
      <c r="BJ41727" s="136"/>
    </row>
    <row r="41728" spans="5:62" ht="14.25" customHeight="1" x14ac:dyDescent="0.25">
      <c r="E41728" s="113"/>
      <c r="H41728" s="133"/>
      <c r="T41728" s="133"/>
      <c r="X41728" s="131"/>
      <c r="Y41728" s="133"/>
      <c r="AJ41728" s="133"/>
      <c r="AO41728" s="135"/>
      <c r="AP41728" s="135"/>
      <c r="BJ41728" s="136"/>
    </row>
    <row r="41729" spans="5:62" ht="14.25" customHeight="1" x14ac:dyDescent="0.25">
      <c r="E41729" s="113"/>
      <c r="H41729" s="133"/>
      <c r="T41729" s="133"/>
      <c r="X41729" s="131"/>
      <c r="Y41729" s="133"/>
      <c r="AJ41729" s="133"/>
      <c r="AO41729" s="135"/>
      <c r="AP41729" s="135"/>
      <c r="BJ41729" s="136"/>
    </row>
    <row r="41730" spans="5:62" ht="14.25" customHeight="1" x14ac:dyDescent="0.25">
      <c r="E41730" s="113"/>
      <c r="H41730" s="133"/>
      <c r="T41730" s="133"/>
      <c r="X41730" s="131"/>
      <c r="Y41730" s="133"/>
      <c r="AJ41730" s="133"/>
      <c r="AO41730" s="135"/>
      <c r="AP41730" s="135"/>
      <c r="BJ41730" s="136"/>
    </row>
    <row r="41731" spans="5:62" ht="14.25" customHeight="1" x14ac:dyDescent="0.25">
      <c r="E41731" s="113"/>
      <c r="H41731" s="133"/>
      <c r="T41731" s="133"/>
      <c r="X41731" s="131"/>
      <c r="Y41731" s="133"/>
      <c r="AJ41731" s="133"/>
      <c r="AO41731" s="135"/>
      <c r="AP41731" s="135"/>
      <c r="BJ41731" s="136"/>
    </row>
    <row r="41732" spans="5:62" ht="14.25" customHeight="1" x14ac:dyDescent="0.25">
      <c r="E41732" s="113"/>
      <c r="H41732" s="133"/>
      <c r="T41732" s="133"/>
      <c r="X41732" s="131"/>
      <c r="Y41732" s="133"/>
      <c r="AJ41732" s="133"/>
      <c r="AO41732" s="135"/>
      <c r="AP41732" s="135"/>
      <c r="BJ41732" s="136"/>
    </row>
    <row r="41733" spans="5:62" ht="14.25" customHeight="1" x14ac:dyDescent="0.25">
      <c r="E41733" s="113"/>
      <c r="H41733" s="133"/>
      <c r="T41733" s="133"/>
      <c r="X41733" s="131"/>
      <c r="Y41733" s="133"/>
      <c r="AJ41733" s="133"/>
      <c r="AO41733" s="135"/>
      <c r="AP41733" s="135"/>
      <c r="BJ41733" s="136"/>
    </row>
    <row r="41734" spans="5:62" ht="14.25" customHeight="1" x14ac:dyDescent="0.25">
      <c r="E41734" s="113"/>
      <c r="H41734" s="133"/>
      <c r="T41734" s="133"/>
      <c r="X41734" s="131"/>
      <c r="Y41734" s="133"/>
      <c r="AJ41734" s="133"/>
      <c r="AO41734" s="135"/>
      <c r="AP41734" s="135"/>
      <c r="BJ41734" s="136"/>
    </row>
    <row r="41735" spans="5:62" ht="14.25" customHeight="1" x14ac:dyDescent="0.25">
      <c r="E41735" s="113"/>
      <c r="H41735" s="133"/>
      <c r="T41735" s="133"/>
      <c r="X41735" s="131"/>
      <c r="Y41735" s="133"/>
      <c r="AJ41735" s="133"/>
      <c r="AO41735" s="135"/>
      <c r="AP41735" s="135"/>
      <c r="BJ41735" s="136"/>
    </row>
    <row r="41736" spans="5:62" ht="14.25" customHeight="1" x14ac:dyDescent="0.25">
      <c r="E41736" s="113"/>
      <c r="H41736" s="133"/>
      <c r="T41736" s="133"/>
      <c r="X41736" s="131"/>
      <c r="Y41736" s="133"/>
      <c r="AJ41736" s="133"/>
      <c r="AO41736" s="135"/>
      <c r="AP41736" s="135"/>
      <c r="BJ41736" s="136"/>
    </row>
    <row r="41737" spans="5:62" ht="14.25" customHeight="1" x14ac:dyDescent="0.25">
      <c r="E41737" s="113"/>
      <c r="H41737" s="133"/>
      <c r="T41737" s="133"/>
      <c r="X41737" s="131"/>
      <c r="Y41737" s="133"/>
      <c r="AJ41737" s="133"/>
      <c r="AO41737" s="135"/>
      <c r="AP41737" s="135"/>
      <c r="BJ41737" s="136"/>
    </row>
    <row r="41738" spans="5:62" ht="14.25" customHeight="1" x14ac:dyDescent="0.25">
      <c r="E41738" s="113"/>
      <c r="H41738" s="133"/>
      <c r="T41738" s="133"/>
      <c r="X41738" s="131"/>
      <c r="Y41738" s="133"/>
      <c r="AJ41738" s="133"/>
      <c r="AO41738" s="135"/>
      <c r="AP41738" s="135"/>
      <c r="BJ41738" s="136"/>
    </row>
    <row r="41739" spans="5:62" ht="14.25" customHeight="1" x14ac:dyDescent="0.25">
      <c r="E41739" s="113"/>
      <c r="H41739" s="133"/>
      <c r="T41739" s="133"/>
      <c r="X41739" s="131"/>
      <c r="Y41739" s="133"/>
      <c r="AJ41739" s="133"/>
      <c r="AO41739" s="135"/>
      <c r="AP41739" s="135"/>
      <c r="BJ41739" s="136"/>
    </row>
    <row r="41740" spans="5:62" ht="14.25" customHeight="1" x14ac:dyDescent="0.25">
      <c r="E41740" s="113"/>
      <c r="H41740" s="133"/>
      <c r="T41740" s="133"/>
      <c r="X41740" s="131"/>
      <c r="Y41740" s="133"/>
      <c r="AJ41740" s="133"/>
      <c r="AO41740" s="135"/>
      <c r="AP41740" s="135"/>
      <c r="BJ41740" s="136"/>
    </row>
    <row r="41741" spans="5:62" ht="14.25" customHeight="1" x14ac:dyDescent="0.25">
      <c r="E41741" s="113"/>
      <c r="H41741" s="133"/>
      <c r="T41741" s="133"/>
      <c r="X41741" s="131"/>
      <c r="Y41741" s="133"/>
      <c r="AJ41741" s="133"/>
      <c r="AO41741" s="135"/>
      <c r="AP41741" s="135"/>
      <c r="BJ41741" s="136"/>
    </row>
    <row r="41742" spans="5:62" ht="14.25" customHeight="1" x14ac:dyDescent="0.25">
      <c r="E41742" s="113"/>
      <c r="H41742" s="133"/>
      <c r="T41742" s="133"/>
      <c r="X41742" s="131"/>
      <c r="Y41742" s="133"/>
      <c r="AJ41742" s="133"/>
      <c r="AO41742" s="135"/>
      <c r="AP41742" s="135"/>
      <c r="BJ41742" s="136"/>
    </row>
    <row r="41743" spans="5:62" ht="14.25" customHeight="1" x14ac:dyDescent="0.25">
      <c r="E41743" s="113"/>
      <c r="H41743" s="133"/>
      <c r="T41743" s="133"/>
      <c r="X41743" s="131"/>
      <c r="Y41743" s="133"/>
      <c r="AJ41743" s="133"/>
      <c r="AO41743" s="135"/>
      <c r="AP41743" s="135"/>
      <c r="BJ41743" s="136"/>
    </row>
    <row r="41744" spans="5:62" ht="14.25" customHeight="1" x14ac:dyDescent="0.25">
      <c r="E41744" s="113"/>
      <c r="H41744" s="133"/>
      <c r="T41744" s="133"/>
      <c r="X41744" s="131"/>
      <c r="Y41744" s="133"/>
      <c r="AJ41744" s="133"/>
      <c r="AO41744" s="135"/>
      <c r="AP41744" s="135"/>
      <c r="BJ41744" s="136"/>
    </row>
    <row r="41745" spans="5:62" ht="14.25" customHeight="1" x14ac:dyDescent="0.25">
      <c r="E41745" s="113"/>
      <c r="H41745" s="133"/>
      <c r="T41745" s="133"/>
      <c r="X41745" s="131"/>
      <c r="Y41745" s="133"/>
      <c r="AJ41745" s="133"/>
      <c r="AO41745" s="135"/>
      <c r="AP41745" s="135"/>
      <c r="BJ41745" s="136"/>
    </row>
    <row r="41746" spans="5:62" ht="14.25" customHeight="1" x14ac:dyDescent="0.25">
      <c r="E41746" s="113"/>
      <c r="H41746" s="133"/>
      <c r="T41746" s="133"/>
      <c r="X41746" s="131"/>
      <c r="Y41746" s="133"/>
      <c r="AJ41746" s="133"/>
      <c r="AO41746" s="135"/>
      <c r="AP41746" s="135"/>
      <c r="BJ41746" s="136"/>
    </row>
    <row r="41747" spans="5:62" ht="14.25" customHeight="1" x14ac:dyDescent="0.25">
      <c r="E41747" s="113"/>
      <c r="H41747" s="133"/>
      <c r="T41747" s="133"/>
      <c r="X41747" s="131"/>
      <c r="Y41747" s="133"/>
      <c r="AJ41747" s="133"/>
      <c r="AO41747" s="135"/>
      <c r="AP41747" s="135"/>
      <c r="BJ41747" s="136"/>
    </row>
    <row r="41748" spans="5:62" ht="14.25" customHeight="1" x14ac:dyDescent="0.25">
      <c r="E41748" s="113"/>
      <c r="H41748" s="133"/>
      <c r="T41748" s="133"/>
      <c r="X41748" s="131"/>
      <c r="Y41748" s="133"/>
      <c r="AJ41748" s="133"/>
      <c r="AO41748" s="135"/>
      <c r="AP41748" s="135"/>
      <c r="BJ41748" s="136"/>
    </row>
    <row r="41749" spans="5:62" ht="14.25" customHeight="1" x14ac:dyDescent="0.25">
      <c r="E41749" s="113"/>
      <c r="H41749" s="133"/>
      <c r="T41749" s="133"/>
      <c r="X41749" s="131"/>
      <c r="Y41749" s="133"/>
      <c r="AJ41749" s="133"/>
      <c r="AO41749" s="135"/>
      <c r="AP41749" s="135"/>
      <c r="BJ41749" s="136"/>
    </row>
    <row r="41750" spans="5:62" ht="14.25" customHeight="1" x14ac:dyDescent="0.25">
      <c r="E41750" s="113"/>
      <c r="H41750" s="133"/>
      <c r="T41750" s="133"/>
      <c r="X41750" s="131"/>
      <c r="Y41750" s="133"/>
      <c r="AJ41750" s="133"/>
      <c r="AO41750" s="135"/>
      <c r="AP41750" s="135"/>
      <c r="BJ41750" s="136"/>
    </row>
    <row r="41751" spans="5:62" ht="14.25" customHeight="1" x14ac:dyDescent="0.25">
      <c r="E41751" s="113"/>
      <c r="H41751" s="133"/>
      <c r="T41751" s="133"/>
      <c r="X41751" s="131"/>
      <c r="Y41751" s="133"/>
      <c r="AJ41751" s="133"/>
      <c r="AO41751" s="135"/>
      <c r="AP41751" s="135"/>
      <c r="BJ41751" s="136"/>
    </row>
    <row r="41752" spans="5:62" ht="14.25" customHeight="1" x14ac:dyDescent="0.25">
      <c r="E41752" s="113"/>
      <c r="H41752" s="133"/>
      <c r="T41752" s="133"/>
      <c r="X41752" s="131"/>
      <c r="Y41752" s="133"/>
      <c r="AJ41752" s="133"/>
      <c r="AO41752" s="135"/>
      <c r="AP41752" s="135"/>
      <c r="BJ41752" s="136"/>
    </row>
    <row r="41753" spans="5:62" ht="14.25" customHeight="1" x14ac:dyDescent="0.25">
      <c r="E41753" s="113"/>
      <c r="H41753" s="133"/>
      <c r="T41753" s="133"/>
      <c r="X41753" s="131"/>
      <c r="Y41753" s="133"/>
      <c r="AJ41753" s="133"/>
      <c r="AO41753" s="135"/>
      <c r="AP41753" s="135"/>
      <c r="BJ41753" s="136"/>
    </row>
    <row r="41754" spans="5:62" ht="14.25" customHeight="1" x14ac:dyDescent="0.25">
      <c r="E41754" s="113"/>
      <c r="H41754" s="133"/>
      <c r="T41754" s="133"/>
      <c r="X41754" s="131"/>
      <c r="Y41754" s="133"/>
      <c r="AJ41754" s="133"/>
      <c r="AO41754" s="135"/>
      <c r="AP41754" s="135"/>
      <c r="BJ41754" s="136"/>
    </row>
    <row r="41755" spans="5:62" ht="14.25" customHeight="1" x14ac:dyDescent="0.25">
      <c r="E41755" s="113"/>
      <c r="H41755" s="133"/>
      <c r="T41755" s="133"/>
      <c r="X41755" s="131"/>
      <c r="Y41755" s="133"/>
      <c r="AJ41755" s="133"/>
      <c r="AO41755" s="135"/>
      <c r="AP41755" s="135"/>
      <c r="BJ41755" s="136"/>
    </row>
    <row r="41756" spans="5:62" ht="14.25" customHeight="1" x14ac:dyDescent="0.25">
      <c r="E41756" s="113"/>
      <c r="H41756" s="133"/>
      <c r="T41756" s="133"/>
      <c r="X41756" s="131"/>
      <c r="Y41756" s="133"/>
      <c r="AJ41756" s="133"/>
      <c r="AO41756" s="135"/>
      <c r="AP41756" s="135"/>
      <c r="BJ41756" s="136"/>
    </row>
    <row r="41757" spans="5:62" ht="14.25" customHeight="1" x14ac:dyDescent="0.25">
      <c r="E41757" s="113"/>
      <c r="H41757" s="133"/>
      <c r="T41757" s="133"/>
      <c r="X41757" s="131"/>
      <c r="Y41757" s="133"/>
      <c r="AJ41757" s="133"/>
      <c r="AO41757" s="135"/>
      <c r="AP41757" s="135"/>
      <c r="BJ41757" s="136"/>
    </row>
    <row r="41758" spans="5:62" ht="14.25" customHeight="1" x14ac:dyDescent="0.25">
      <c r="E41758" s="113"/>
      <c r="H41758" s="133"/>
      <c r="T41758" s="133"/>
      <c r="X41758" s="131"/>
      <c r="Y41758" s="133"/>
      <c r="AJ41758" s="133"/>
      <c r="AO41758" s="135"/>
      <c r="AP41758" s="135"/>
      <c r="BJ41758" s="136"/>
    </row>
    <row r="41759" spans="5:62" ht="14.25" customHeight="1" x14ac:dyDescent="0.25">
      <c r="E41759" s="113"/>
      <c r="H41759" s="133"/>
      <c r="T41759" s="133"/>
      <c r="X41759" s="131"/>
      <c r="Y41759" s="133"/>
      <c r="AJ41759" s="133"/>
      <c r="AO41759" s="135"/>
      <c r="AP41759" s="135"/>
      <c r="BJ41759" s="136"/>
    </row>
    <row r="41760" spans="5:62" ht="14.25" customHeight="1" x14ac:dyDescent="0.25">
      <c r="E41760" s="113"/>
      <c r="H41760" s="133"/>
      <c r="T41760" s="133"/>
      <c r="X41760" s="131"/>
      <c r="Y41760" s="133"/>
      <c r="AJ41760" s="133"/>
      <c r="AO41760" s="135"/>
      <c r="AP41760" s="135"/>
      <c r="BJ41760" s="136"/>
    </row>
    <row r="41761" spans="5:62" ht="14.25" customHeight="1" x14ac:dyDescent="0.25">
      <c r="E41761" s="113"/>
      <c r="H41761" s="133"/>
      <c r="T41761" s="133"/>
      <c r="X41761" s="131"/>
      <c r="Y41761" s="133"/>
      <c r="AJ41761" s="133"/>
      <c r="AO41761" s="135"/>
      <c r="AP41761" s="135"/>
      <c r="BJ41761" s="136"/>
    </row>
    <row r="41762" spans="5:62" ht="14.25" customHeight="1" x14ac:dyDescent="0.25">
      <c r="E41762" s="113"/>
      <c r="H41762" s="133"/>
      <c r="T41762" s="133"/>
      <c r="X41762" s="131"/>
      <c r="Y41762" s="133"/>
      <c r="AJ41762" s="133"/>
      <c r="AO41762" s="135"/>
      <c r="AP41762" s="135"/>
      <c r="BJ41762" s="136"/>
    </row>
    <row r="41763" spans="5:62" ht="14.25" customHeight="1" x14ac:dyDescent="0.25">
      <c r="E41763" s="113"/>
      <c r="H41763" s="133"/>
      <c r="T41763" s="133"/>
      <c r="X41763" s="131"/>
      <c r="Y41763" s="133"/>
      <c r="AJ41763" s="133"/>
      <c r="AO41763" s="135"/>
      <c r="AP41763" s="135"/>
      <c r="BJ41763" s="136"/>
    </row>
    <row r="41764" spans="5:62" ht="14.25" customHeight="1" x14ac:dyDescent="0.25">
      <c r="E41764" s="113"/>
      <c r="H41764" s="133"/>
      <c r="T41764" s="133"/>
      <c r="X41764" s="131"/>
      <c r="Y41764" s="133"/>
      <c r="AJ41764" s="133"/>
      <c r="AO41764" s="135"/>
      <c r="AP41764" s="135"/>
      <c r="BJ41764" s="136"/>
    </row>
    <row r="41765" spans="5:62" ht="14.25" customHeight="1" x14ac:dyDescent="0.25">
      <c r="E41765" s="113"/>
      <c r="H41765" s="133"/>
      <c r="T41765" s="133"/>
      <c r="X41765" s="131"/>
      <c r="Y41765" s="133"/>
      <c r="AJ41765" s="133"/>
      <c r="AO41765" s="135"/>
      <c r="AP41765" s="135"/>
      <c r="BJ41765" s="136"/>
    </row>
    <row r="41766" spans="5:62" ht="14.25" customHeight="1" x14ac:dyDescent="0.25">
      <c r="E41766" s="113"/>
      <c r="H41766" s="133"/>
      <c r="T41766" s="133"/>
      <c r="X41766" s="131"/>
      <c r="Y41766" s="133"/>
      <c r="AJ41766" s="133"/>
      <c r="AO41766" s="135"/>
      <c r="AP41766" s="135"/>
      <c r="BJ41766" s="136"/>
    </row>
    <row r="41767" spans="5:62" ht="14.25" customHeight="1" x14ac:dyDescent="0.25">
      <c r="E41767" s="113"/>
      <c r="H41767" s="133"/>
      <c r="T41767" s="133"/>
      <c r="X41767" s="131"/>
      <c r="Y41767" s="133"/>
      <c r="AJ41767" s="133"/>
      <c r="AO41767" s="135"/>
      <c r="AP41767" s="135"/>
      <c r="BJ41767" s="136"/>
    </row>
    <row r="41768" spans="5:62" ht="14.25" customHeight="1" x14ac:dyDescent="0.25">
      <c r="E41768" s="113"/>
      <c r="H41768" s="133"/>
      <c r="T41768" s="133"/>
      <c r="X41768" s="131"/>
      <c r="Y41768" s="133"/>
      <c r="AJ41768" s="133"/>
      <c r="AO41768" s="135"/>
      <c r="AP41768" s="135"/>
      <c r="BJ41768" s="136"/>
    </row>
    <row r="41769" spans="5:62" ht="14.25" customHeight="1" x14ac:dyDescent="0.25">
      <c r="E41769" s="113"/>
      <c r="H41769" s="133"/>
      <c r="T41769" s="133"/>
      <c r="X41769" s="131"/>
      <c r="Y41769" s="133"/>
      <c r="AJ41769" s="133"/>
      <c r="AO41769" s="135"/>
      <c r="AP41769" s="135"/>
      <c r="BJ41769" s="136"/>
    </row>
    <row r="41770" spans="5:62" ht="14.25" customHeight="1" x14ac:dyDescent="0.25">
      <c r="E41770" s="113"/>
      <c r="H41770" s="133"/>
      <c r="T41770" s="133"/>
      <c r="X41770" s="131"/>
      <c r="Y41770" s="133"/>
      <c r="AJ41770" s="133"/>
      <c r="AO41770" s="135"/>
      <c r="AP41770" s="135"/>
      <c r="BJ41770" s="136"/>
    </row>
    <row r="41771" spans="5:62" ht="14.25" customHeight="1" x14ac:dyDescent="0.25">
      <c r="E41771" s="113"/>
      <c r="H41771" s="133"/>
      <c r="T41771" s="133"/>
      <c r="X41771" s="131"/>
      <c r="Y41771" s="133"/>
      <c r="AJ41771" s="133"/>
      <c r="AO41771" s="135"/>
      <c r="AP41771" s="135"/>
      <c r="BJ41771" s="136"/>
    </row>
    <row r="41772" spans="5:62" ht="14.25" customHeight="1" x14ac:dyDescent="0.25">
      <c r="E41772" s="113"/>
      <c r="H41772" s="133"/>
      <c r="T41772" s="133"/>
      <c r="X41772" s="131"/>
      <c r="Y41772" s="133"/>
      <c r="AJ41772" s="133"/>
      <c r="AO41772" s="135"/>
      <c r="AP41772" s="135"/>
      <c r="BJ41772" s="136"/>
    </row>
    <row r="41773" spans="5:62" ht="14.25" customHeight="1" x14ac:dyDescent="0.25">
      <c r="E41773" s="113"/>
      <c r="H41773" s="133"/>
      <c r="T41773" s="133"/>
      <c r="X41773" s="131"/>
      <c r="Y41773" s="133"/>
      <c r="AJ41773" s="133"/>
      <c r="AO41773" s="135"/>
      <c r="AP41773" s="135"/>
      <c r="BJ41773" s="136"/>
    </row>
    <row r="41774" spans="5:62" ht="14.25" customHeight="1" x14ac:dyDescent="0.25">
      <c r="E41774" s="113"/>
      <c r="H41774" s="133"/>
      <c r="T41774" s="133"/>
      <c r="X41774" s="131"/>
      <c r="Y41774" s="133"/>
      <c r="AJ41774" s="133"/>
      <c r="AO41774" s="135"/>
      <c r="AP41774" s="135"/>
      <c r="BJ41774" s="136"/>
    </row>
    <row r="41775" spans="5:62" ht="14.25" customHeight="1" x14ac:dyDescent="0.25">
      <c r="E41775" s="113"/>
      <c r="H41775" s="133"/>
      <c r="T41775" s="133"/>
      <c r="X41775" s="131"/>
      <c r="Y41775" s="133"/>
      <c r="AJ41775" s="133"/>
      <c r="AO41775" s="135"/>
      <c r="AP41775" s="135"/>
      <c r="BJ41775" s="136"/>
    </row>
    <row r="41776" spans="5:62" ht="14.25" customHeight="1" x14ac:dyDescent="0.25">
      <c r="E41776" s="113"/>
      <c r="H41776" s="133"/>
      <c r="T41776" s="133"/>
      <c r="X41776" s="131"/>
      <c r="Y41776" s="133"/>
      <c r="AJ41776" s="133"/>
      <c r="AO41776" s="135"/>
      <c r="AP41776" s="135"/>
      <c r="BJ41776" s="136"/>
    </row>
    <row r="41777" spans="5:62" ht="14.25" customHeight="1" x14ac:dyDescent="0.25">
      <c r="E41777" s="113"/>
      <c r="H41777" s="133"/>
      <c r="T41777" s="133"/>
      <c r="X41777" s="131"/>
      <c r="Y41777" s="133"/>
      <c r="AJ41777" s="133"/>
      <c r="AO41777" s="135"/>
      <c r="AP41777" s="135"/>
      <c r="BJ41777" s="136"/>
    </row>
    <row r="41778" spans="5:62" ht="14.25" customHeight="1" x14ac:dyDescent="0.25">
      <c r="E41778" s="113"/>
      <c r="H41778" s="133"/>
      <c r="T41778" s="133"/>
      <c r="X41778" s="131"/>
      <c r="Y41778" s="133"/>
      <c r="AJ41778" s="133"/>
      <c r="AO41778" s="135"/>
      <c r="AP41778" s="135"/>
      <c r="BJ41778" s="136"/>
    </row>
    <row r="41779" spans="5:62" ht="14.25" customHeight="1" x14ac:dyDescent="0.25">
      <c r="E41779" s="113"/>
      <c r="H41779" s="133"/>
      <c r="T41779" s="133"/>
      <c r="X41779" s="131"/>
      <c r="Y41779" s="133"/>
      <c r="AJ41779" s="133"/>
      <c r="AO41779" s="135"/>
      <c r="AP41779" s="135"/>
      <c r="BJ41779" s="136"/>
    </row>
    <row r="41780" spans="5:62" ht="14.25" customHeight="1" x14ac:dyDescent="0.25">
      <c r="E41780" s="113"/>
      <c r="H41780" s="133"/>
      <c r="T41780" s="133"/>
      <c r="X41780" s="131"/>
      <c r="Y41780" s="133"/>
      <c r="AJ41780" s="133"/>
      <c r="AO41780" s="135"/>
      <c r="AP41780" s="135"/>
      <c r="BJ41780" s="136"/>
    </row>
    <row r="41781" spans="5:62" ht="14.25" customHeight="1" x14ac:dyDescent="0.25">
      <c r="E41781" s="113"/>
      <c r="H41781" s="133"/>
      <c r="T41781" s="133"/>
      <c r="X41781" s="131"/>
      <c r="Y41781" s="133"/>
      <c r="AJ41781" s="133"/>
      <c r="AO41781" s="135"/>
      <c r="AP41781" s="135"/>
      <c r="BJ41781" s="136"/>
    </row>
    <row r="41782" spans="5:62" ht="14.25" customHeight="1" x14ac:dyDescent="0.25">
      <c r="E41782" s="113"/>
      <c r="H41782" s="133"/>
      <c r="T41782" s="133"/>
      <c r="X41782" s="131"/>
      <c r="Y41782" s="133"/>
      <c r="AJ41782" s="133"/>
      <c r="AO41782" s="135"/>
      <c r="AP41782" s="135"/>
      <c r="BJ41782" s="136"/>
    </row>
    <row r="41783" spans="5:62" ht="14.25" customHeight="1" x14ac:dyDescent="0.25">
      <c r="E41783" s="113"/>
      <c r="H41783" s="133"/>
      <c r="T41783" s="133"/>
      <c r="X41783" s="131"/>
      <c r="Y41783" s="133"/>
      <c r="AJ41783" s="133"/>
      <c r="AO41783" s="135"/>
      <c r="AP41783" s="135"/>
      <c r="BJ41783" s="136"/>
    </row>
    <row r="41784" spans="5:62" ht="14.25" customHeight="1" x14ac:dyDescent="0.25">
      <c r="E41784" s="113"/>
      <c r="H41784" s="133"/>
      <c r="T41784" s="133"/>
      <c r="X41784" s="131"/>
      <c r="Y41784" s="133"/>
      <c r="AJ41784" s="133"/>
      <c r="AO41784" s="135"/>
      <c r="AP41784" s="135"/>
      <c r="BJ41784" s="136"/>
    </row>
    <row r="41785" spans="5:62" ht="14.25" customHeight="1" x14ac:dyDescent="0.25">
      <c r="E41785" s="113"/>
      <c r="H41785" s="133"/>
      <c r="T41785" s="133"/>
      <c r="X41785" s="131"/>
      <c r="Y41785" s="133"/>
      <c r="AJ41785" s="133"/>
      <c r="AO41785" s="135"/>
      <c r="AP41785" s="135"/>
      <c r="BJ41785" s="136"/>
    </row>
    <row r="41786" spans="5:62" ht="14.25" customHeight="1" x14ac:dyDescent="0.25">
      <c r="E41786" s="113"/>
      <c r="H41786" s="133"/>
      <c r="T41786" s="133"/>
      <c r="X41786" s="131"/>
      <c r="Y41786" s="133"/>
      <c r="AJ41786" s="133"/>
      <c r="AO41786" s="135"/>
      <c r="AP41786" s="135"/>
      <c r="BJ41786" s="136"/>
    </row>
    <row r="41787" spans="5:62" ht="14.25" customHeight="1" x14ac:dyDescent="0.25">
      <c r="E41787" s="113"/>
      <c r="H41787" s="133"/>
      <c r="T41787" s="133"/>
      <c r="X41787" s="131"/>
      <c r="Y41787" s="133"/>
      <c r="AJ41787" s="133"/>
      <c r="AO41787" s="135"/>
      <c r="AP41787" s="135"/>
      <c r="BJ41787" s="136"/>
    </row>
    <row r="41788" spans="5:62" ht="14.25" customHeight="1" x14ac:dyDescent="0.25">
      <c r="E41788" s="113"/>
      <c r="H41788" s="133"/>
      <c r="T41788" s="133"/>
      <c r="X41788" s="131"/>
      <c r="Y41788" s="133"/>
      <c r="AJ41788" s="133"/>
      <c r="AO41788" s="135"/>
      <c r="AP41788" s="135"/>
      <c r="BJ41788" s="136"/>
    </row>
    <row r="41789" spans="5:62" ht="14.25" customHeight="1" x14ac:dyDescent="0.25">
      <c r="E41789" s="113"/>
      <c r="H41789" s="133"/>
      <c r="T41789" s="133"/>
      <c r="X41789" s="131"/>
      <c r="Y41789" s="133"/>
      <c r="AJ41789" s="133"/>
      <c r="AO41789" s="135"/>
      <c r="AP41789" s="135"/>
      <c r="BJ41789" s="136"/>
    </row>
    <row r="41790" spans="5:62" ht="14.25" customHeight="1" x14ac:dyDescent="0.25">
      <c r="E41790" s="113"/>
      <c r="H41790" s="133"/>
      <c r="T41790" s="133"/>
      <c r="X41790" s="131"/>
      <c r="Y41790" s="133"/>
      <c r="AJ41790" s="133"/>
      <c r="AO41790" s="135"/>
      <c r="AP41790" s="135"/>
      <c r="BJ41790" s="136"/>
    </row>
    <row r="41791" spans="5:62" ht="14.25" customHeight="1" x14ac:dyDescent="0.25">
      <c r="E41791" s="113"/>
      <c r="H41791" s="133"/>
      <c r="T41791" s="133"/>
      <c r="X41791" s="131"/>
      <c r="Y41791" s="133"/>
      <c r="AJ41791" s="133"/>
      <c r="AO41791" s="135"/>
      <c r="AP41791" s="135"/>
      <c r="BJ41791" s="136"/>
    </row>
    <row r="41792" spans="5:62" ht="14.25" customHeight="1" x14ac:dyDescent="0.25">
      <c r="E41792" s="113"/>
      <c r="H41792" s="133"/>
      <c r="T41792" s="133"/>
      <c r="X41792" s="131"/>
      <c r="Y41792" s="133"/>
      <c r="AJ41792" s="133"/>
      <c r="AO41792" s="135"/>
      <c r="AP41792" s="135"/>
      <c r="BJ41792" s="136"/>
    </row>
    <row r="41793" spans="5:62" ht="14.25" customHeight="1" x14ac:dyDescent="0.25">
      <c r="E41793" s="113"/>
      <c r="H41793" s="133"/>
      <c r="T41793" s="133"/>
      <c r="X41793" s="131"/>
      <c r="Y41793" s="133"/>
      <c r="AJ41793" s="133"/>
      <c r="AO41793" s="135"/>
      <c r="AP41793" s="135"/>
      <c r="BJ41793" s="136"/>
    </row>
    <row r="41794" spans="5:62" ht="14.25" customHeight="1" x14ac:dyDescent="0.25">
      <c r="E41794" s="113"/>
      <c r="H41794" s="133"/>
      <c r="T41794" s="133"/>
      <c r="X41794" s="131"/>
      <c r="Y41794" s="133"/>
      <c r="AJ41794" s="133"/>
      <c r="AO41794" s="135"/>
      <c r="AP41794" s="135"/>
      <c r="BJ41794" s="136"/>
    </row>
    <row r="41795" spans="5:62" ht="14.25" customHeight="1" x14ac:dyDescent="0.25">
      <c r="E41795" s="113"/>
      <c r="H41795" s="133"/>
      <c r="T41795" s="133"/>
      <c r="X41795" s="131"/>
      <c r="Y41795" s="133"/>
      <c r="AJ41795" s="133"/>
      <c r="AO41795" s="135"/>
      <c r="AP41795" s="135"/>
      <c r="BJ41795" s="136"/>
    </row>
    <row r="41796" spans="5:62" ht="14.25" customHeight="1" x14ac:dyDescent="0.25">
      <c r="E41796" s="113"/>
      <c r="H41796" s="133"/>
      <c r="T41796" s="133"/>
      <c r="X41796" s="131"/>
      <c r="Y41796" s="133"/>
      <c r="AJ41796" s="133"/>
      <c r="AO41796" s="135"/>
      <c r="AP41796" s="135"/>
      <c r="BJ41796" s="136"/>
    </row>
    <row r="41797" spans="5:62" ht="14.25" customHeight="1" x14ac:dyDescent="0.25">
      <c r="E41797" s="113"/>
      <c r="H41797" s="133"/>
      <c r="T41797" s="133"/>
      <c r="X41797" s="131"/>
      <c r="Y41797" s="133"/>
      <c r="AJ41797" s="133"/>
      <c r="AO41797" s="135"/>
      <c r="AP41797" s="135"/>
      <c r="BJ41797" s="136"/>
    </row>
    <row r="41798" spans="5:62" ht="14.25" customHeight="1" x14ac:dyDescent="0.25">
      <c r="E41798" s="113"/>
      <c r="H41798" s="133"/>
      <c r="T41798" s="133"/>
      <c r="X41798" s="131"/>
      <c r="Y41798" s="133"/>
      <c r="AJ41798" s="133"/>
      <c r="AO41798" s="135"/>
      <c r="AP41798" s="135"/>
      <c r="BJ41798" s="136"/>
    </row>
    <row r="41799" spans="5:62" ht="14.25" customHeight="1" x14ac:dyDescent="0.25">
      <c r="E41799" s="113"/>
      <c r="H41799" s="133"/>
      <c r="T41799" s="133"/>
      <c r="X41799" s="131"/>
      <c r="Y41799" s="133"/>
      <c r="AJ41799" s="133"/>
      <c r="AO41799" s="135"/>
      <c r="AP41799" s="135"/>
      <c r="BJ41799" s="136"/>
    </row>
    <row r="41800" spans="5:62" ht="14.25" customHeight="1" x14ac:dyDescent="0.25">
      <c r="E41800" s="113"/>
      <c r="H41800" s="133"/>
      <c r="T41800" s="133"/>
      <c r="X41800" s="131"/>
      <c r="Y41800" s="133"/>
      <c r="AJ41800" s="133"/>
      <c r="AO41800" s="135"/>
      <c r="AP41800" s="135"/>
      <c r="BJ41800" s="136"/>
    </row>
    <row r="41801" spans="5:62" ht="14.25" customHeight="1" x14ac:dyDescent="0.25">
      <c r="E41801" s="113"/>
      <c r="H41801" s="133"/>
      <c r="T41801" s="133"/>
      <c r="X41801" s="131"/>
      <c r="Y41801" s="133"/>
      <c r="AJ41801" s="133"/>
      <c r="AO41801" s="135"/>
      <c r="AP41801" s="135"/>
      <c r="BJ41801" s="136"/>
    </row>
    <row r="41802" spans="5:62" ht="14.25" customHeight="1" x14ac:dyDescent="0.25">
      <c r="E41802" s="113"/>
      <c r="H41802" s="133"/>
      <c r="T41802" s="133"/>
      <c r="X41802" s="131"/>
      <c r="Y41802" s="133"/>
      <c r="AJ41802" s="133"/>
      <c r="AO41802" s="135"/>
      <c r="AP41802" s="135"/>
      <c r="BJ41802" s="136"/>
    </row>
    <row r="41803" spans="5:62" ht="14.25" customHeight="1" x14ac:dyDescent="0.25">
      <c r="E41803" s="113"/>
      <c r="H41803" s="133"/>
      <c r="T41803" s="133"/>
      <c r="X41803" s="131"/>
      <c r="Y41803" s="133"/>
      <c r="AJ41803" s="133"/>
      <c r="AO41803" s="135"/>
      <c r="AP41803" s="135"/>
      <c r="BJ41803" s="136"/>
    </row>
    <row r="41804" spans="5:62" ht="14.25" customHeight="1" x14ac:dyDescent="0.25">
      <c r="E41804" s="113"/>
      <c r="H41804" s="133"/>
      <c r="T41804" s="133"/>
      <c r="X41804" s="131"/>
      <c r="Y41804" s="133"/>
      <c r="AJ41804" s="133"/>
      <c r="AO41804" s="135"/>
      <c r="AP41804" s="135"/>
      <c r="BJ41804" s="136"/>
    </row>
    <row r="41805" spans="5:62" ht="14.25" customHeight="1" x14ac:dyDescent="0.25">
      <c r="E41805" s="113"/>
      <c r="H41805" s="133"/>
      <c r="T41805" s="133"/>
      <c r="X41805" s="131"/>
      <c r="Y41805" s="133"/>
      <c r="AJ41805" s="133"/>
      <c r="AO41805" s="135"/>
      <c r="AP41805" s="135"/>
      <c r="BJ41805" s="136"/>
    </row>
    <row r="41806" spans="5:62" ht="14.25" customHeight="1" x14ac:dyDescent="0.25">
      <c r="E41806" s="113"/>
      <c r="H41806" s="133"/>
      <c r="T41806" s="133"/>
      <c r="X41806" s="131"/>
      <c r="Y41806" s="133"/>
      <c r="AJ41806" s="133"/>
      <c r="AO41806" s="135"/>
      <c r="AP41806" s="135"/>
      <c r="BJ41806" s="136"/>
    </row>
    <row r="41807" spans="5:62" ht="14.25" customHeight="1" x14ac:dyDescent="0.25">
      <c r="E41807" s="113"/>
      <c r="H41807" s="133"/>
      <c r="T41807" s="133"/>
      <c r="X41807" s="131"/>
      <c r="Y41807" s="133"/>
      <c r="AJ41807" s="133"/>
      <c r="AO41807" s="135"/>
      <c r="AP41807" s="135"/>
      <c r="BJ41807" s="136"/>
    </row>
    <row r="41808" spans="5:62" ht="14.25" customHeight="1" x14ac:dyDescent="0.25">
      <c r="E41808" s="113"/>
      <c r="H41808" s="133"/>
      <c r="T41808" s="133"/>
      <c r="X41808" s="131"/>
      <c r="Y41808" s="133"/>
      <c r="AJ41808" s="133"/>
      <c r="AO41808" s="135"/>
      <c r="AP41808" s="135"/>
      <c r="BJ41808" s="136"/>
    </row>
    <row r="41809" spans="5:62" ht="14.25" customHeight="1" x14ac:dyDescent="0.25">
      <c r="E41809" s="113"/>
      <c r="H41809" s="133"/>
      <c r="T41809" s="133"/>
      <c r="X41809" s="131"/>
      <c r="Y41809" s="133"/>
      <c r="AJ41809" s="133"/>
      <c r="AO41809" s="135"/>
      <c r="AP41809" s="135"/>
      <c r="BJ41809" s="136"/>
    </row>
    <row r="41810" spans="5:62" ht="14.25" customHeight="1" x14ac:dyDescent="0.25">
      <c r="E41810" s="113"/>
      <c r="H41810" s="133"/>
      <c r="T41810" s="133"/>
      <c r="X41810" s="131"/>
      <c r="Y41810" s="133"/>
      <c r="AJ41810" s="133"/>
      <c r="AO41810" s="135"/>
      <c r="AP41810" s="135"/>
      <c r="BJ41810" s="136"/>
    </row>
    <row r="41811" spans="5:62" ht="14.25" customHeight="1" x14ac:dyDescent="0.25">
      <c r="E41811" s="113"/>
      <c r="H41811" s="133"/>
      <c r="T41811" s="133"/>
      <c r="X41811" s="131"/>
      <c r="Y41811" s="133"/>
      <c r="AJ41811" s="133"/>
      <c r="AO41811" s="135"/>
      <c r="AP41811" s="135"/>
      <c r="BJ41811" s="136"/>
    </row>
    <row r="41812" spans="5:62" ht="14.25" customHeight="1" x14ac:dyDescent="0.25">
      <c r="E41812" s="113"/>
      <c r="H41812" s="133"/>
      <c r="T41812" s="133"/>
      <c r="X41812" s="131"/>
      <c r="Y41812" s="133"/>
      <c r="AJ41812" s="133"/>
      <c r="AO41812" s="135"/>
      <c r="AP41812" s="135"/>
      <c r="BJ41812" s="136"/>
    </row>
    <row r="41813" spans="5:62" ht="14.25" customHeight="1" x14ac:dyDescent="0.25">
      <c r="E41813" s="113"/>
      <c r="H41813" s="133"/>
      <c r="T41813" s="133"/>
      <c r="X41813" s="131"/>
      <c r="Y41813" s="133"/>
      <c r="AJ41813" s="133"/>
      <c r="AO41813" s="135"/>
      <c r="AP41813" s="135"/>
      <c r="BJ41813" s="136"/>
    </row>
    <row r="41814" spans="5:62" ht="14.25" customHeight="1" x14ac:dyDescent="0.25">
      <c r="E41814" s="113"/>
      <c r="H41814" s="133"/>
      <c r="T41814" s="133"/>
      <c r="X41814" s="131"/>
      <c r="Y41814" s="133"/>
      <c r="AJ41814" s="133"/>
      <c r="AO41814" s="135"/>
      <c r="AP41814" s="135"/>
      <c r="BJ41814" s="136"/>
    </row>
    <row r="41815" spans="5:62" ht="14.25" customHeight="1" x14ac:dyDescent="0.25">
      <c r="E41815" s="113"/>
      <c r="H41815" s="133"/>
      <c r="T41815" s="133"/>
      <c r="X41815" s="131"/>
      <c r="Y41815" s="133"/>
      <c r="AJ41815" s="133"/>
      <c r="AO41815" s="135"/>
      <c r="AP41815" s="135"/>
      <c r="BJ41815" s="136"/>
    </row>
    <row r="41816" spans="5:62" ht="14.25" customHeight="1" x14ac:dyDescent="0.25">
      <c r="E41816" s="113"/>
      <c r="H41816" s="133"/>
      <c r="T41816" s="133"/>
      <c r="X41816" s="131"/>
      <c r="Y41816" s="133"/>
      <c r="AJ41816" s="133"/>
      <c r="AO41816" s="135"/>
      <c r="AP41816" s="135"/>
      <c r="BJ41816" s="136"/>
    </row>
    <row r="41817" spans="5:62" ht="14.25" customHeight="1" x14ac:dyDescent="0.25">
      <c r="E41817" s="113"/>
      <c r="H41817" s="133"/>
      <c r="T41817" s="133"/>
      <c r="X41817" s="131"/>
      <c r="Y41817" s="133"/>
      <c r="AJ41817" s="133"/>
      <c r="AO41817" s="135"/>
      <c r="AP41817" s="135"/>
      <c r="BJ41817" s="136"/>
    </row>
    <row r="41818" spans="5:62" ht="14.25" customHeight="1" x14ac:dyDescent="0.25">
      <c r="E41818" s="113"/>
      <c r="H41818" s="133"/>
      <c r="T41818" s="133"/>
      <c r="X41818" s="131"/>
      <c r="Y41818" s="133"/>
      <c r="AJ41818" s="133"/>
      <c r="AO41818" s="135"/>
      <c r="AP41818" s="135"/>
      <c r="BJ41818" s="136"/>
    </row>
    <row r="41819" spans="5:62" ht="14.25" customHeight="1" x14ac:dyDescent="0.25">
      <c r="E41819" s="113"/>
      <c r="H41819" s="133"/>
      <c r="T41819" s="133"/>
      <c r="X41819" s="131"/>
      <c r="Y41819" s="133"/>
      <c r="AJ41819" s="133"/>
      <c r="AO41819" s="135"/>
      <c r="AP41819" s="135"/>
      <c r="BJ41819" s="136"/>
    </row>
    <row r="41820" spans="5:62" ht="14.25" customHeight="1" x14ac:dyDescent="0.25">
      <c r="E41820" s="113"/>
      <c r="H41820" s="133"/>
      <c r="T41820" s="133"/>
      <c r="X41820" s="131"/>
      <c r="Y41820" s="133"/>
      <c r="AJ41820" s="133"/>
      <c r="AO41820" s="135"/>
      <c r="AP41820" s="135"/>
      <c r="BJ41820" s="136"/>
    </row>
    <row r="41821" spans="5:62" ht="14.25" customHeight="1" x14ac:dyDescent="0.25">
      <c r="E41821" s="113"/>
      <c r="H41821" s="133"/>
      <c r="T41821" s="133"/>
      <c r="X41821" s="131"/>
      <c r="Y41821" s="133"/>
      <c r="AJ41821" s="133"/>
      <c r="AO41821" s="135"/>
      <c r="AP41821" s="135"/>
      <c r="BJ41821" s="136"/>
    </row>
    <row r="41822" spans="5:62" ht="14.25" customHeight="1" x14ac:dyDescent="0.25">
      <c r="E41822" s="113"/>
      <c r="H41822" s="133"/>
      <c r="T41822" s="133"/>
      <c r="X41822" s="131"/>
      <c r="Y41822" s="133"/>
      <c r="AJ41822" s="133"/>
      <c r="AO41822" s="135"/>
      <c r="AP41822" s="135"/>
      <c r="BJ41822" s="136"/>
    </row>
    <row r="41823" spans="5:62" ht="14.25" customHeight="1" x14ac:dyDescent="0.25">
      <c r="E41823" s="113"/>
      <c r="H41823" s="133"/>
      <c r="T41823" s="133"/>
      <c r="X41823" s="131"/>
      <c r="Y41823" s="133"/>
      <c r="AJ41823" s="133"/>
      <c r="AO41823" s="135"/>
      <c r="AP41823" s="135"/>
      <c r="BJ41823" s="136"/>
    </row>
    <row r="41824" spans="5:62" ht="14.25" customHeight="1" x14ac:dyDescent="0.25">
      <c r="E41824" s="113"/>
      <c r="H41824" s="133"/>
      <c r="T41824" s="133"/>
      <c r="X41824" s="131"/>
      <c r="Y41824" s="133"/>
      <c r="AJ41824" s="133"/>
      <c r="AO41824" s="135"/>
      <c r="AP41824" s="135"/>
      <c r="BJ41824" s="136"/>
    </row>
    <row r="41825" spans="5:62" ht="14.25" customHeight="1" x14ac:dyDescent="0.25">
      <c r="E41825" s="113"/>
      <c r="H41825" s="133"/>
      <c r="T41825" s="133"/>
      <c r="X41825" s="131"/>
      <c r="Y41825" s="133"/>
      <c r="AJ41825" s="133"/>
      <c r="AO41825" s="135"/>
      <c r="AP41825" s="135"/>
      <c r="BJ41825" s="136"/>
    </row>
    <row r="41826" spans="5:62" ht="14.25" customHeight="1" x14ac:dyDescent="0.25">
      <c r="E41826" s="113"/>
      <c r="H41826" s="133"/>
      <c r="T41826" s="133"/>
      <c r="X41826" s="131"/>
      <c r="Y41826" s="133"/>
      <c r="AJ41826" s="133"/>
      <c r="AO41826" s="135"/>
      <c r="AP41826" s="135"/>
      <c r="BJ41826" s="136"/>
    </row>
    <row r="41827" spans="5:62" ht="14.25" customHeight="1" x14ac:dyDescent="0.25">
      <c r="E41827" s="113"/>
      <c r="H41827" s="133"/>
      <c r="T41827" s="133"/>
      <c r="X41827" s="131"/>
      <c r="Y41827" s="133"/>
      <c r="AJ41827" s="133"/>
      <c r="AO41827" s="135"/>
      <c r="AP41827" s="135"/>
      <c r="BJ41827" s="136"/>
    </row>
    <row r="41828" spans="5:62" ht="14.25" customHeight="1" x14ac:dyDescent="0.25">
      <c r="E41828" s="113"/>
      <c r="H41828" s="133"/>
      <c r="T41828" s="133"/>
      <c r="X41828" s="131"/>
      <c r="Y41828" s="133"/>
      <c r="AJ41828" s="133"/>
      <c r="AO41828" s="135"/>
      <c r="AP41828" s="135"/>
      <c r="BJ41828" s="136"/>
    </row>
    <row r="41829" spans="5:62" ht="14.25" customHeight="1" x14ac:dyDescent="0.25">
      <c r="E41829" s="113"/>
      <c r="H41829" s="133"/>
      <c r="T41829" s="133"/>
      <c r="X41829" s="131"/>
      <c r="Y41829" s="133"/>
      <c r="AJ41829" s="133"/>
      <c r="AO41829" s="135"/>
      <c r="AP41829" s="135"/>
      <c r="BJ41829" s="136"/>
    </row>
    <row r="41830" spans="5:62" ht="14.25" customHeight="1" x14ac:dyDescent="0.25">
      <c r="E41830" s="113"/>
      <c r="H41830" s="133"/>
      <c r="T41830" s="133"/>
      <c r="X41830" s="131"/>
      <c r="Y41830" s="133"/>
      <c r="AJ41830" s="133"/>
      <c r="AO41830" s="135"/>
      <c r="AP41830" s="135"/>
      <c r="BJ41830" s="136"/>
    </row>
    <row r="41831" spans="5:62" ht="14.25" customHeight="1" x14ac:dyDescent="0.25">
      <c r="E41831" s="113"/>
      <c r="H41831" s="133"/>
      <c r="T41831" s="133"/>
      <c r="X41831" s="131"/>
      <c r="Y41831" s="133"/>
      <c r="AJ41831" s="133"/>
      <c r="AO41831" s="135"/>
      <c r="AP41831" s="135"/>
      <c r="BJ41831" s="136"/>
    </row>
    <row r="41832" spans="5:62" ht="14.25" customHeight="1" x14ac:dyDescent="0.25">
      <c r="E41832" s="113"/>
      <c r="H41832" s="133"/>
      <c r="T41832" s="133"/>
      <c r="X41832" s="131"/>
      <c r="Y41832" s="133"/>
      <c r="AJ41832" s="133"/>
      <c r="AO41832" s="135"/>
      <c r="AP41832" s="135"/>
      <c r="BJ41832" s="136"/>
    </row>
    <row r="41833" spans="5:62" ht="14.25" customHeight="1" x14ac:dyDescent="0.25">
      <c r="E41833" s="113"/>
      <c r="H41833" s="133"/>
      <c r="T41833" s="133"/>
      <c r="X41833" s="131"/>
      <c r="Y41833" s="133"/>
      <c r="AJ41833" s="133"/>
      <c r="AO41833" s="135"/>
      <c r="AP41833" s="135"/>
      <c r="BJ41833" s="136"/>
    </row>
    <row r="41834" spans="5:62" ht="14.25" customHeight="1" x14ac:dyDescent="0.25">
      <c r="E41834" s="113"/>
      <c r="H41834" s="133"/>
      <c r="T41834" s="133"/>
      <c r="X41834" s="131"/>
      <c r="Y41834" s="133"/>
      <c r="AJ41834" s="133"/>
      <c r="AO41834" s="135"/>
      <c r="AP41834" s="135"/>
      <c r="BJ41834" s="136"/>
    </row>
    <row r="41835" spans="5:62" ht="14.25" customHeight="1" x14ac:dyDescent="0.25">
      <c r="E41835" s="113"/>
      <c r="H41835" s="133"/>
      <c r="T41835" s="133"/>
      <c r="X41835" s="131"/>
      <c r="Y41835" s="133"/>
      <c r="AJ41835" s="133"/>
      <c r="AO41835" s="135"/>
      <c r="AP41835" s="135"/>
      <c r="BJ41835" s="136"/>
    </row>
    <row r="41836" spans="5:62" ht="14.25" customHeight="1" x14ac:dyDescent="0.25">
      <c r="E41836" s="113"/>
      <c r="H41836" s="133"/>
      <c r="T41836" s="133"/>
      <c r="X41836" s="131"/>
      <c r="Y41836" s="133"/>
      <c r="AJ41836" s="133"/>
      <c r="AO41836" s="135"/>
      <c r="AP41836" s="135"/>
      <c r="BJ41836" s="136"/>
    </row>
    <row r="41837" spans="5:62" ht="14.25" customHeight="1" x14ac:dyDescent="0.25">
      <c r="E41837" s="113"/>
      <c r="H41837" s="133"/>
      <c r="T41837" s="133"/>
      <c r="X41837" s="131"/>
      <c r="Y41837" s="133"/>
      <c r="AJ41837" s="133"/>
      <c r="AO41837" s="135"/>
      <c r="AP41837" s="135"/>
      <c r="BJ41837" s="136"/>
    </row>
    <row r="41838" spans="5:62" ht="14.25" customHeight="1" x14ac:dyDescent="0.25">
      <c r="E41838" s="113"/>
      <c r="H41838" s="133"/>
      <c r="T41838" s="133"/>
      <c r="X41838" s="131"/>
      <c r="Y41838" s="133"/>
      <c r="AJ41838" s="133"/>
      <c r="AO41838" s="135"/>
      <c r="AP41838" s="135"/>
      <c r="BJ41838" s="136"/>
    </row>
    <row r="41839" spans="5:62" ht="14.25" customHeight="1" x14ac:dyDescent="0.25">
      <c r="E41839" s="113"/>
      <c r="H41839" s="133"/>
      <c r="T41839" s="133"/>
      <c r="X41839" s="131"/>
      <c r="Y41839" s="133"/>
      <c r="AJ41839" s="133"/>
      <c r="AO41839" s="135"/>
      <c r="AP41839" s="135"/>
      <c r="BJ41839" s="136"/>
    </row>
    <row r="41840" spans="5:62" ht="14.25" customHeight="1" x14ac:dyDescent="0.25">
      <c r="E41840" s="113"/>
      <c r="H41840" s="133"/>
      <c r="T41840" s="133"/>
      <c r="X41840" s="131"/>
      <c r="Y41840" s="133"/>
      <c r="AJ41840" s="133"/>
      <c r="AO41840" s="135"/>
      <c r="AP41840" s="135"/>
      <c r="BJ41840" s="136"/>
    </row>
    <row r="41841" spans="5:62" ht="14.25" customHeight="1" x14ac:dyDescent="0.25">
      <c r="E41841" s="113"/>
      <c r="H41841" s="133"/>
      <c r="T41841" s="133"/>
      <c r="X41841" s="131"/>
      <c r="Y41841" s="133"/>
      <c r="AJ41841" s="133"/>
      <c r="AO41841" s="135"/>
      <c r="AP41841" s="135"/>
      <c r="BJ41841" s="136"/>
    </row>
    <row r="41842" spans="5:62" ht="14.25" customHeight="1" x14ac:dyDescent="0.25">
      <c r="E41842" s="113"/>
      <c r="H41842" s="133"/>
      <c r="T41842" s="133"/>
      <c r="X41842" s="131"/>
      <c r="Y41842" s="133"/>
      <c r="AJ41842" s="133"/>
      <c r="AO41842" s="135"/>
      <c r="AP41842" s="135"/>
      <c r="BJ41842" s="136"/>
    </row>
    <row r="41843" spans="5:62" ht="14.25" customHeight="1" x14ac:dyDescent="0.25">
      <c r="E41843" s="113"/>
      <c r="H41843" s="133"/>
      <c r="T41843" s="133"/>
      <c r="X41843" s="131"/>
      <c r="Y41843" s="133"/>
      <c r="AJ41843" s="133"/>
      <c r="AO41843" s="135"/>
      <c r="AP41843" s="135"/>
      <c r="BJ41843" s="136"/>
    </row>
    <row r="41844" spans="5:62" ht="14.25" customHeight="1" x14ac:dyDescent="0.25">
      <c r="E41844" s="113"/>
      <c r="H41844" s="133"/>
      <c r="T41844" s="133"/>
      <c r="X41844" s="131"/>
      <c r="Y41844" s="133"/>
      <c r="AJ41844" s="133"/>
      <c r="AO41844" s="135"/>
      <c r="AP41844" s="135"/>
      <c r="BJ41844" s="136"/>
    </row>
    <row r="41845" spans="5:62" ht="14.25" customHeight="1" x14ac:dyDescent="0.25">
      <c r="E41845" s="113"/>
      <c r="H41845" s="133"/>
      <c r="T41845" s="133"/>
      <c r="X41845" s="131"/>
      <c r="Y41845" s="133"/>
      <c r="AJ41845" s="133"/>
      <c r="AO41845" s="135"/>
      <c r="AP41845" s="135"/>
      <c r="BJ41845" s="136"/>
    </row>
    <row r="41846" spans="5:62" ht="14.25" customHeight="1" x14ac:dyDescent="0.25">
      <c r="E41846" s="113"/>
      <c r="H41846" s="133"/>
      <c r="T41846" s="133"/>
      <c r="X41846" s="131"/>
      <c r="Y41846" s="133"/>
      <c r="AJ41846" s="133"/>
      <c r="AO41846" s="135"/>
      <c r="AP41846" s="135"/>
      <c r="BJ41846" s="136"/>
    </row>
    <row r="41847" spans="5:62" ht="14.25" customHeight="1" x14ac:dyDescent="0.25">
      <c r="E41847" s="113"/>
      <c r="H41847" s="133"/>
      <c r="T41847" s="133"/>
      <c r="X41847" s="131"/>
      <c r="Y41847" s="133"/>
      <c r="AJ41847" s="133"/>
      <c r="AO41847" s="135"/>
      <c r="AP41847" s="135"/>
      <c r="BJ41847" s="136"/>
    </row>
    <row r="41848" spans="5:62" ht="14.25" customHeight="1" x14ac:dyDescent="0.25">
      <c r="E41848" s="113"/>
      <c r="H41848" s="133"/>
      <c r="T41848" s="133"/>
      <c r="X41848" s="131"/>
      <c r="Y41848" s="133"/>
      <c r="AJ41848" s="133"/>
      <c r="AO41848" s="135"/>
      <c r="AP41848" s="135"/>
      <c r="BJ41848" s="136"/>
    </row>
    <row r="41849" spans="5:62" ht="14.25" customHeight="1" x14ac:dyDescent="0.25">
      <c r="E41849" s="113"/>
      <c r="H41849" s="133"/>
      <c r="T41849" s="133"/>
      <c r="X41849" s="131"/>
      <c r="Y41849" s="133"/>
      <c r="AJ41849" s="133"/>
      <c r="AO41849" s="135"/>
      <c r="AP41849" s="135"/>
      <c r="BJ41849" s="136"/>
    </row>
    <row r="41850" spans="5:62" ht="14.25" customHeight="1" x14ac:dyDescent="0.25">
      <c r="E41850" s="113"/>
      <c r="H41850" s="133"/>
      <c r="T41850" s="133"/>
      <c r="X41850" s="131"/>
      <c r="Y41850" s="133"/>
      <c r="AJ41850" s="133"/>
      <c r="AO41850" s="135"/>
      <c r="AP41850" s="135"/>
      <c r="BJ41850" s="136"/>
    </row>
    <row r="41851" spans="5:62" ht="14.25" customHeight="1" x14ac:dyDescent="0.25">
      <c r="E41851" s="113"/>
      <c r="H41851" s="133"/>
      <c r="T41851" s="133"/>
      <c r="X41851" s="131"/>
      <c r="Y41851" s="133"/>
      <c r="AJ41851" s="133"/>
      <c r="AO41851" s="135"/>
      <c r="AP41851" s="135"/>
      <c r="BJ41851" s="136"/>
    </row>
    <row r="41852" spans="5:62" ht="14.25" customHeight="1" x14ac:dyDescent="0.25">
      <c r="E41852" s="113"/>
      <c r="H41852" s="133"/>
      <c r="T41852" s="133"/>
      <c r="X41852" s="131"/>
      <c r="Y41852" s="133"/>
      <c r="AJ41852" s="133"/>
      <c r="AO41852" s="135"/>
      <c r="AP41852" s="135"/>
      <c r="BJ41852" s="136"/>
    </row>
    <row r="41853" spans="5:62" ht="14.25" customHeight="1" x14ac:dyDescent="0.25">
      <c r="E41853" s="113"/>
      <c r="H41853" s="133"/>
      <c r="T41853" s="133"/>
      <c r="X41853" s="131"/>
      <c r="Y41853" s="133"/>
      <c r="AJ41853" s="133"/>
      <c r="AO41853" s="135"/>
      <c r="AP41853" s="135"/>
      <c r="BJ41853" s="136"/>
    </row>
    <row r="41854" spans="5:62" ht="14.25" customHeight="1" x14ac:dyDescent="0.25">
      <c r="E41854" s="113"/>
      <c r="H41854" s="133"/>
      <c r="T41854" s="133"/>
      <c r="X41854" s="131"/>
      <c r="Y41854" s="133"/>
      <c r="AJ41854" s="133"/>
      <c r="AO41854" s="135"/>
      <c r="AP41854" s="135"/>
      <c r="BJ41854" s="136"/>
    </row>
    <row r="41855" spans="5:62" ht="14.25" customHeight="1" x14ac:dyDescent="0.25">
      <c r="E41855" s="113"/>
      <c r="H41855" s="133"/>
      <c r="T41855" s="133"/>
      <c r="X41855" s="131"/>
      <c r="Y41855" s="133"/>
      <c r="AJ41855" s="133"/>
      <c r="AO41855" s="135"/>
      <c r="AP41855" s="135"/>
      <c r="BJ41855" s="136"/>
    </row>
    <row r="41856" spans="5:62" ht="14.25" customHeight="1" x14ac:dyDescent="0.25">
      <c r="E41856" s="113"/>
      <c r="H41856" s="133"/>
      <c r="T41856" s="133"/>
      <c r="X41856" s="131"/>
      <c r="Y41856" s="133"/>
      <c r="AJ41856" s="133"/>
      <c r="AO41856" s="135"/>
      <c r="AP41856" s="135"/>
      <c r="BJ41856" s="136"/>
    </row>
    <row r="41857" spans="5:62" ht="14.25" customHeight="1" x14ac:dyDescent="0.25">
      <c r="E41857" s="113"/>
      <c r="H41857" s="133"/>
      <c r="T41857" s="133"/>
      <c r="X41857" s="131"/>
      <c r="Y41857" s="133"/>
      <c r="AJ41857" s="133"/>
      <c r="AO41857" s="135"/>
      <c r="AP41857" s="135"/>
      <c r="BJ41857" s="136"/>
    </row>
    <row r="41858" spans="5:62" ht="14.25" customHeight="1" x14ac:dyDescent="0.25">
      <c r="E41858" s="113"/>
      <c r="H41858" s="133"/>
      <c r="T41858" s="133"/>
      <c r="X41858" s="131"/>
      <c r="Y41858" s="133"/>
      <c r="AJ41858" s="133"/>
      <c r="AO41858" s="135"/>
      <c r="AP41858" s="135"/>
      <c r="BJ41858" s="136"/>
    </row>
    <row r="41859" spans="5:62" ht="14.25" customHeight="1" x14ac:dyDescent="0.25">
      <c r="E41859" s="113"/>
      <c r="H41859" s="133"/>
      <c r="T41859" s="133"/>
      <c r="X41859" s="131"/>
      <c r="Y41859" s="133"/>
      <c r="AJ41859" s="133"/>
      <c r="AO41859" s="135"/>
      <c r="AP41859" s="135"/>
      <c r="BJ41859" s="136"/>
    </row>
    <row r="41860" spans="5:62" ht="14.25" customHeight="1" x14ac:dyDescent="0.25">
      <c r="E41860" s="113"/>
      <c r="H41860" s="133"/>
      <c r="T41860" s="133"/>
      <c r="X41860" s="131"/>
      <c r="Y41860" s="133"/>
      <c r="AJ41860" s="133"/>
      <c r="AO41860" s="135"/>
      <c r="AP41860" s="135"/>
      <c r="BJ41860" s="136"/>
    </row>
    <row r="41861" spans="5:62" ht="14.25" customHeight="1" x14ac:dyDescent="0.25">
      <c r="E41861" s="113"/>
      <c r="H41861" s="133"/>
      <c r="T41861" s="133"/>
      <c r="X41861" s="131"/>
      <c r="Y41861" s="133"/>
      <c r="AJ41861" s="133"/>
      <c r="AO41861" s="135"/>
      <c r="AP41861" s="135"/>
      <c r="BJ41861" s="136"/>
    </row>
    <row r="41862" spans="5:62" ht="14.25" customHeight="1" x14ac:dyDescent="0.25">
      <c r="E41862" s="113"/>
      <c r="H41862" s="133"/>
      <c r="T41862" s="133"/>
      <c r="X41862" s="131"/>
      <c r="Y41862" s="133"/>
      <c r="AJ41862" s="133"/>
      <c r="AO41862" s="135"/>
      <c r="AP41862" s="135"/>
      <c r="BJ41862" s="136"/>
    </row>
    <row r="41863" spans="5:62" ht="14.25" customHeight="1" x14ac:dyDescent="0.25">
      <c r="E41863" s="113"/>
      <c r="H41863" s="133"/>
      <c r="T41863" s="133"/>
      <c r="X41863" s="131"/>
      <c r="Y41863" s="133"/>
      <c r="AJ41863" s="133"/>
      <c r="AO41863" s="135"/>
      <c r="AP41863" s="135"/>
      <c r="BJ41863" s="136"/>
    </row>
    <row r="41864" spans="5:62" ht="14.25" customHeight="1" x14ac:dyDescent="0.25">
      <c r="E41864" s="113"/>
      <c r="H41864" s="133"/>
      <c r="T41864" s="133"/>
      <c r="X41864" s="131"/>
      <c r="Y41864" s="133"/>
      <c r="AJ41864" s="133"/>
      <c r="AO41864" s="135"/>
      <c r="AP41864" s="135"/>
      <c r="BJ41864" s="136"/>
    </row>
    <row r="41865" spans="5:62" ht="14.25" customHeight="1" x14ac:dyDescent="0.25">
      <c r="E41865" s="113"/>
      <c r="H41865" s="133"/>
      <c r="T41865" s="133"/>
      <c r="X41865" s="131"/>
      <c r="Y41865" s="133"/>
      <c r="AJ41865" s="133"/>
      <c r="AO41865" s="135"/>
      <c r="AP41865" s="135"/>
      <c r="BJ41865" s="136"/>
    </row>
    <row r="41866" spans="5:62" ht="14.25" customHeight="1" x14ac:dyDescent="0.25">
      <c r="E41866" s="113"/>
      <c r="H41866" s="133"/>
      <c r="T41866" s="133"/>
      <c r="X41866" s="131"/>
      <c r="Y41866" s="133"/>
      <c r="AJ41866" s="133"/>
      <c r="AO41866" s="135"/>
      <c r="AP41866" s="135"/>
      <c r="BJ41866" s="136"/>
    </row>
    <row r="41867" spans="5:62" ht="14.25" customHeight="1" x14ac:dyDescent="0.25">
      <c r="E41867" s="113"/>
      <c r="H41867" s="133"/>
      <c r="T41867" s="133"/>
      <c r="X41867" s="131"/>
      <c r="Y41867" s="133"/>
      <c r="AJ41867" s="133"/>
      <c r="AO41867" s="135"/>
      <c r="AP41867" s="135"/>
      <c r="BJ41867" s="136"/>
    </row>
    <row r="41868" spans="5:62" ht="14.25" customHeight="1" x14ac:dyDescent="0.25">
      <c r="E41868" s="113"/>
      <c r="H41868" s="133"/>
      <c r="T41868" s="133"/>
      <c r="X41868" s="131"/>
      <c r="Y41868" s="133"/>
      <c r="AJ41868" s="133"/>
      <c r="AO41868" s="135"/>
      <c r="AP41868" s="135"/>
      <c r="BJ41868" s="136"/>
    </row>
    <row r="41869" spans="5:62" ht="14.25" customHeight="1" x14ac:dyDescent="0.25">
      <c r="E41869" s="113"/>
      <c r="H41869" s="133"/>
      <c r="T41869" s="133"/>
      <c r="X41869" s="131"/>
      <c r="Y41869" s="133"/>
      <c r="AJ41869" s="133"/>
      <c r="AO41869" s="135"/>
      <c r="AP41869" s="135"/>
      <c r="BJ41869" s="136"/>
    </row>
    <row r="41870" spans="5:62" ht="14.25" customHeight="1" x14ac:dyDescent="0.25">
      <c r="E41870" s="113"/>
      <c r="H41870" s="133"/>
      <c r="T41870" s="133"/>
      <c r="X41870" s="131"/>
      <c r="Y41870" s="133"/>
      <c r="AJ41870" s="133"/>
      <c r="AO41870" s="135"/>
      <c r="AP41870" s="135"/>
      <c r="BJ41870" s="136"/>
    </row>
    <row r="41871" spans="5:62" ht="14.25" customHeight="1" x14ac:dyDescent="0.25">
      <c r="E41871" s="113"/>
      <c r="H41871" s="133"/>
      <c r="T41871" s="133"/>
      <c r="X41871" s="131"/>
      <c r="Y41871" s="133"/>
      <c r="AJ41871" s="133"/>
      <c r="AO41871" s="135"/>
      <c r="AP41871" s="135"/>
      <c r="BJ41871" s="136"/>
    </row>
    <row r="41872" spans="5:62" ht="14.25" customHeight="1" x14ac:dyDescent="0.25">
      <c r="E41872" s="113"/>
      <c r="H41872" s="133"/>
      <c r="T41872" s="133"/>
      <c r="X41872" s="131"/>
      <c r="Y41872" s="133"/>
      <c r="AJ41872" s="133"/>
      <c r="AO41872" s="135"/>
      <c r="AP41872" s="135"/>
      <c r="BJ41872" s="136"/>
    </row>
    <row r="41873" spans="5:62" ht="14.25" customHeight="1" x14ac:dyDescent="0.25">
      <c r="E41873" s="113"/>
      <c r="H41873" s="133"/>
      <c r="T41873" s="133"/>
      <c r="X41873" s="131"/>
      <c r="Y41873" s="133"/>
      <c r="AJ41873" s="133"/>
      <c r="AO41873" s="135"/>
      <c r="AP41873" s="135"/>
      <c r="BJ41873" s="136"/>
    </row>
    <row r="41874" spans="5:62" ht="14.25" customHeight="1" x14ac:dyDescent="0.25">
      <c r="E41874" s="113"/>
      <c r="H41874" s="133"/>
      <c r="T41874" s="133"/>
      <c r="X41874" s="131"/>
      <c r="Y41874" s="133"/>
      <c r="AJ41874" s="133"/>
      <c r="AO41874" s="135"/>
      <c r="AP41874" s="135"/>
      <c r="BJ41874" s="136"/>
    </row>
    <row r="41875" spans="5:62" ht="14.25" customHeight="1" x14ac:dyDescent="0.25">
      <c r="E41875" s="113"/>
      <c r="H41875" s="133"/>
      <c r="T41875" s="133"/>
      <c r="X41875" s="131"/>
      <c r="Y41875" s="133"/>
      <c r="AJ41875" s="133"/>
      <c r="AO41875" s="135"/>
      <c r="AP41875" s="135"/>
      <c r="BJ41875" s="136"/>
    </row>
    <row r="41876" spans="5:62" ht="14.25" customHeight="1" x14ac:dyDescent="0.25">
      <c r="E41876" s="113"/>
      <c r="H41876" s="133"/>
      <c r="T41876" s="133"/>
      <c r="X41876" s="131"/>
      <c r="Y41876" s="133"/>
      <c r="AJ41876" s="133"/>
      <c r="AO41876" s="135"/>
      <c r="AP41876" s="135"/>
      <c r="BJ41876" s="136"/>
    </row>
    <row r="41877" spans="5:62" ht="14.25" customHeight="1" x14ac:dyDescent="0.25">
      <c r="E41877" s="113"/>
      <c r="H41877" s="133"/>
      <c r="T41877" s="133"/>
      <c r="X41877" s="131"/>
      <c r="Y41877" s="133"/>
      <c r="AJ41877" s="133"/>
      <c r="AO41877" s="135"/>
      <c r="AP41877" s="135"/>
      <c r="BJ41877" s="136"/>
    </row>
    <row r="41878" spans="5:62" ht="14.25" customHeight="1" x14ac:dyDescent="0.25">
      <c r="E41878" s="113"/>
      <c r="H41878" s="133"/>
      <c r="T41878" s="133"/>
      <c r="X41878" s="131"/>
      <c r="Y41878" s="133"/>
      <c r="AJ41878" s="133"/>
      <c r="AO41878" s="135"/>
      <c r="AP41878" s="135"/>
      <c r="BJ41878" s="136"/>
    </row>
    <row r="41879" spans="5:62" ht="14.25" customHeight="1" x14ac:dyDescent="0.25">
      <c r="E41879" s="113"/>
      <c r="H41879" s="133"/>
      <c r="T41879" s="133"/>
      <c r="X41879" s="131"/>
      <c r="Y41879" s="133"/>
      <c r="AJ41879" s="133"/>
      <c r="AO41879" s="135"/>
      <c r="AP41879" s="135"/>
      <c r="BJ41879" s="136"/>
    </row>
    <row r="41880" spans="5:62" ht="14.25" customHeight="1" x14ac:dyDescent="0.25">
      <c r="E41880" s="113"/>
      <c r="H41880" s="133"/>
      <c r="T41880" s="133"/>
      <c r="X41880" s="131"/>
      <c r="Y41880" s="133"/>
      <c r="AJ41880" s="133"/>
      <c r="AO41880" s="135"/>
      <c r="AP41880" s="135"/>
      <c r="BJ41880" s="136"/>
    </row>
    <row r="41881" spans="5:62" ht="14.25" customHeight="1" x14ac:dyDescent="0.25">
      <c r="E41881" s="113"/>
      <c r="H41881" s="133"/>
      <c r="T41881" s="133"/>
      <c r="X41881" s="131"/>
      <c r="Y41881" s="133"/>
      <c r="AJ41881" s="133"/>
      <c r="AO41881" s="135"/>
      <c r="AP41881" s="135"/>
      <c r="BJ41881" s="136"/>
    </row>
    <row r="41882" spans="5:62" ht="14.25" customHeight="1" x14ac:dyDescent="0.25">
      <c r="E41882" s="113"/>
      <c r="H41882" s="133"/>
      <c r="T41882" s="133"/>
      <c r="X41882" s="131"/>
      <c r="Y41882" s="133"/>
      <c r="AJ41882" s="133"/>
      <c r="AO41882" s="135"/>
      <c r="AP41882" s="135"/>
      <c r="BJ41882" s="136"/>
    </row>
    <row r="41883" spans="5:62" ht="14.25" customHeight="1" x14ac:dyDescent="0.25">
      <c r="E41883" s="113"/>
      <c r="H41883" s="133"/>
      <c r="T41883" s="133"/>
      <c r="X41883" s="131"/>
      <c r="Y41883" s="133"/>
      <c r="AJ41883" s="133"/>
      <c r="AO41883" s="135"/>
      <c r="AP41883" s="135"/>
      <c r="BJ41883" s="136"/>
    </row>
    <row r="41884" spans="5:62" ht="14.25" customHeight="1" x14ac:dyDescent="0.25">
      <c r="E41884" s="113"/>
      <c r="H41884" s="133"/>
      <c r="T41884" s="133"/>
      <c r="X41884" s="131"/>
      <c r="Y41884" s="133"/>
      <c r="AJ41884" s="133"/>
      <c r="AO41884" s="135"/>
      <c r="AP41884" s="135"/>
      <c r="BJ41884" s="136"/>
    </row>
    <row r="41885" spans="5:62" ht="14.25" customHeight="1" x14ac:dyDescent="0.25">
      <c r="E41885" s="113"/>
      <c r="H41885" s="133"/>
      <c r="T41885" s="133"/>
      <c r="X41885" s="131"/>
      <c r="Y41885" s="133"/>
      <c r="AJ41885" s="133"/>
      <c r="AO41885" s="135"/>
      <c r="AP41885" s="135"/>
      <c r="BJ41885" s="136"/>
    </row>
    <row r="41886" spans="5:62" ht="14.25" customHeight="1" x14ac:dyDescent="0.25">
      <c r="E41886" s="113"/>
      <c r="H41886" s="133"/>
      <c r="T41886" s="133"/>
      <c r="X41886" s="131"/>
      <c r="Y41886" s="133"/>
      <c r="AJ41886" s="133"/>
      <c r="AO41886" s="135"/>
      <c r="AP41886" s="135"/>
      <c r="BJ41886" s="136"/>
    </row>
    <row r="41887" spans="5:62" ht="14.25" customHeight="1" x14ac:dyDescent="0.25">
      <c r="E41887" s="113"/>
      <c r="H41887" s="133"/>
      <c r="T41887" s="133"/>
      <c r="X41887" s="131"/>
      <c r="Y41887" s="133"/>
      <c r="AJ41887" s="133"/>
      <c r="AO41887" s="135"/>
      <c r="AP41887" s="135"/>
      <c r="BJ41887" s="136"/>
    </row>
    <row r="41888" spans="5:62" ht="14.25" customHeight="1" x14ac:dyDescent="0.25">
      <c r="E41888" s="113"/>
      <c r="H41888" s="133"/>
      <c r="T41888" s="133"/>
      <c r="X41888" s="131"/>
      <c r="Y41888" s="133"/>
      <c r="AJ41888" s="133"/>
      <c r="AO41888" s="135"/>
      <c r="AP41888" s="135"/>
      <c r="BJ41888" s="136"/>
    </row>
    <row r="41889" spans="5:62" ht="14.25" customHeight="1" x14ac:dyDescent="0.25">
      <c r="E41889" s="113"/>
      <c r="H41889" s="133"/>
      <c r="T41889" s="133"/>
      <c r="X41889" s="131"/>
      <c r="Y41889" s="133"/>
      <c r="AJ41889" s="133"/>
      <c r="AO41889" s="135"/>
      <c r="AP41889" s="135"/>
      <c r="BJ41889" s="136"/>
    </row>
    <row r="41890" spans="5:62" ht="14.25" customHeight="1" x14ac:dyDescent="0.25">
      <c r="E41890" s="113"/>
      <c r="H41890" s="133"/>
      <c r="T41890" s="133"/>
      <c r="X41890" s="131"/>
      <c r="Y41890" s="133"/>
      <c r="AJ41890" s="133"/>
      <c r="AO41890" s="135"/>
      <c r="AP41890" s="135"/>
      <c r="BJ41890" s="136"/>
    </row>
    <row r="41891" spans="5:62" ht="14.25" customHeight="1" x14ac:dyDescent="0.25">
      <c r="E41891" s="113"/>
      <c r="H41891" s="133"/>
      <c r="T41891" s="133"/>
      <c r="X41891" s="131"/>
      <c r="Y41891" s="133"/>
      <c r="AJ41891" s="133"/>
      <c r="AO41891" s="135"/>
      <c r="AP41891" s="135"/>
      <c r="BJ41891" s="136"/>
    </row>
    <row r="41892" spans="5:62" ht="14.25" customHeight="1" x14ac:dyDescent="0.25">
      <c r="E41892" s="113"/>
      <c r="H41892" s="133"/>
      <c r="T41892" s="133"/>
      <c r="X41892" s="131"/>
      <c r="Y41892" s="133"/>
      <c r="AJ41892" s="133"/>
      <c r="AO41892" s="135"/>
      <c r="AP41892" s="135"/>
      <c r="BJ41892" s="136"/>
    </row>
    <row r="41893" spans="5:62" ht="14.25" customHeight="1" x14ac:dyDescent="0.25">
      <c r="E41893" s="113"/>
      <c r="H41893" s="133"/>
      <c r="T41893" s="133"/>
      <c r="X41893" s="131"/>
      <c r="Y41893" s="133"/>
      <c r="AJ41893" s="133"/>
      <c r="AO41893" s="135"/>
      <c r="AP41893" s="135"/>
      <c r="BJ41893" s="136"/>
    </row>
    <row r="41894" spans="5:62" ht="14.25" customHeight="1" x14ac:dyDescent="0.25">
      <c r="E41894" s="113"/>
      <c r="H41894" s="133"/>
      <c r="T41894" s="133"/>
      <c r="X41894" s="131"/>
      <c r="Y41894" s="133"/>
      <c r="AJ41894" s="133"/>
      <c r="AO41894" s="135"/>
      <c r="AP41894" s="135"/>
      <c r="BJ41894" s="136"/>
    </row>
    <row r="41895" spans="5:62" ht="14.25" customHeight="1" x14ac:dyDescent="0.25">
      <c r="E41895" s="113"/>
      <c r="H41895" s="133"/>
      <c r="T41895" s="133"/>
      <c r="X41895" s="131"/>
      <c r="Y41895" s="133"/>
      <c r="AJ41895" s="133"/>
      <c r="AO41895" s="135"/>
      <c r="AP41895" s="135"/>
      <c r="BJ41895" s="136"/>
    </row>
    <row r="41896" spans="5:62" ht="14.25" customHeight="1" x14ac:dyDescent="0.25">
      <c r="E41896" s="113"/>
      <c r="H41896" s="133"/>
      <c r="T41896" s="133"/>
      <c r="X41896" s="131"/>
      <c r="Y41896" s="133"/>
      <c r="AJ41896" s="133"/>
      <c r="AO41896" s="135"/>
      <c r="AP41896" s="135"/>
      <c r="BJ41896" s="136"/>
    </row>
    <row r="41897" spans="5:62" ht="14.25" customHeight="1" x14ac:dyDescent="0.25">
      <c r="E41897" s="113"/>
      <c r="H41897" s="133"/>
      <c r="T41897" s="133"/>
      <c r="X41897" s="131"/>
      <c r="Y41897" s="133"/>
      <c r="AJ41897" s="133"/>
      <c r="AO41897" s="135"/>
      <c r="AP41897" s="135"/>
      <c r="BJ41897" s="136"/>
    </row>
    <row r="41898" spans="5:62" ht="14.25" customHeight="1" x14ac:dyDescent="0.25">
      <c r="E41898" s="113"/>
      <c r="H41898" s="133"/>
      <c r="T41898" s="133"/>
      <c r="X41898" s="131"/>
      <c r="Y41898" s="133"/>
      <c r="AJ41898" s="133"/>
      <c r="AO41898" s="135"/>
      <c r="AP41898" s="135"/>
      <c r="BJ41898" s="136"/>
    </row>
    <row r="41899" spans="5:62" ht="14.25" customHeight="1" x14ac:dyDescent="0.25">
      <c r="E41899" s="113"/>
      <c r="H41899" s="133"/>
      <c r="T41899" s="133"/>
      <c r="X41899" s="131"/>
      <c r="Y41899" s="133"/>
      <c r="AJ41899" s="133"/>
      <c r="AO41899" s="135"/>
      <c r="AP41899" s="135"/>
      <c r="BJ41899" s="136"/>
    </row>
    <row r="41900" spans="5:62" ht="14.25" customHeight="1" x14ac:dyDescent="0.25">
      <c r="E41900" s="113"/>
      <c r="H41900" s="133"/>
      <c r="T41900" s="133"/>
      <c r="X41900" s="131"/>
      <c r="Y41900" s="133"/>
      <c r="AJ41900" s="133"/>
      <c r="AO41900" s="135"/>
      <c r="AP41900" s="135"/>
      <c r="BJ41900" s="136"/>
    </row>
    <row r="41901" spans="5:62" ht="14.25" customHeight="1" x14ac:dyDescent="0.25">
      <c r="E41901" s="113"/>
      <c r="H41901" s="133"/>
      <c r="T41901" s="133"/>
      <c r="X41901" s="131"/>
      <c r="Y41901" s="133"/>
      <c r="AJ41901" s="133"/>
      <c r="AO41901" s="135"/>
      <c r="AP41901" s="135"/>
      <c r="BJ41901" s="136"/>
    </row>
    <row r="41902" spans="5:62" ht="14.25" customHeight="1" x14ac:dyDescent="0.25">
      <c r="E41902" s="113"/>
      <c r="H41902" s="133"/>
      <c r="T41902" s="133"/>
      <c r="X41902" s="131"/>
      <c r="Y41902" s="133"/>
      <c r="AJ41902" s="133"/>
      <c r="AO41902" s="135"/>
      <c r="AP41902" s="135"/>
      <c r="BJ41902" s="136"/>
    </row>
    <row r="41903" spans="5:62" ht="14.25" customHeight="1" x14ac:dyDescent="0.25">
      <c r="E41903" s="113"/>
      <c r="H41903" s="133"/>
      <c r="T41903" s="133"/>
      <c r="X41903" s="131"/>
      <c r="Y41903" s="133"/>
      <c r="AJ41903" s="133"/>
      <c r="AO41903" s="135"/>
      <c r="AP41903" s="135"/>
      <c r="BJ41903" s="136"/>
    </row>
    <row r="41904" spans="5:62" ht="14.25" customHeight="1" x14ac:dyDescent="0.25">
      <c r="E41904" s="113"/>
      <c r="H41904" s="133"/>
      <c r="T41904" s="133"/>
      <c r="X41904" s="131"/>
      <c r="Y41904" s="133"/>
      <c r="AJ41904" s="133"/>
      <c r="AO41904" s="135"/>
      <c r="AP41904" s="135"/>
      <c r="BJ41904" s="136"/>
    </row>
    <row r="41905" spans="5:62" ht="14.25" customHeight="1" x14ac:dyDescent="0.25">
      <c r="E41905" s="113"/>
      <c r="H41905" s="133"/>
      <c r="T41905" s="133"/>
      <c r="X41905" s="131"/>
      <c r="Y41905" s="133"/>
      <c r="AJ41905" s="133"/>
      <c r="AO41905" s="135"/>
      <c r="AP41905" s="135"/>
      <c r="BJ41905" s="136"/>
    </row>
    <row r="41906" spans="5:62" ht="14.25" customHeight="1" x14ac:dyDescent="0.25">
      <c r="E41906" s="113"/>
      <c r="H41906" s="133"/>
      <c r="T41906" s="133"/>
      <c r="X41906" s="131"/>
      <c r="Y41906" s="133"/>
      <c r="AJ41906" s="133"/>
      <c r="AO41906" s="135"/>
      <c r="AP41906" s="135"/>
      <c r="BJ41906" s="136"/>
    </row>
    <row r="41907" spans="5:62" ht="14.25" customHeight="1" x14ac:dyDescent="0.25">
      <c r="E41907" s="113"/>
      <c r="H41907" s="133"/>
      <c r="T41907" s="133"/>
      <c r="X41907" s="131"/>
      <c r="Y41907" s="133"/>
      <c r="AJ41907" s="133"/>
      <c r="AO41907" s="135"/>
      <c r="AP41907" s="135"/>
      <c r="BJ41907" s="136"/>
    </row>
    <row r="41908" spans="5:62" ht="14.25" customHeight="1" x14ac:dyDescent="0.25">
      <c r="E41908" s="113"/>
      <c r="H41908" s="133"/>
      <c r="T41908" s="133"/>
      <c r="X41908" s="131"/>
      <c r="Y41908" s="133"/>
      <c r="AJ41908" s="133"/>
      <c r="AO41908" s="135"/>
      <c r="AP41908" s="135"/>
      <c r="BJ41908" s="136"/>
    </row>
    <row r="41909" spans="5:62" ht="14.25" customHeight="1" x14ac:dyDescent="0.25">
      <c r="E41909" s="113"/>
      <c r="H41909" s="133"/>
      <c r="T41909" s="133"/>
      <c r="X41909" s="131"/>
      <c r="Y41909" s="133"/>
      <c r="AJ41909" s="133"/>
      <c r="AO41909" s="135"/>
      <c r="AP41909" s="135"/>
      <c r="BJ41909" s="136"/>
    </row>
    <row r="41910" spans="5:62" ht="14.25" customHeight="1" x14ac:dyDescent="0.25">
      <c r="E41910" s="113"/>
      <c r="H41910" s="133"/>
      <c r="T41910" s="133"/>
      <c r="X41910" s="131"/>
      <c r="Y41910" s="133"/>
      <c r="AJ41910" s="133"/>
      <c r="AO41910" s="135"/>
      <c r="AP41910" s="135"/>
      <c r="BJ41910" s="136"/>
    </row>
    <row r="41911" spans="5:62" ht="14.25" customHeight="1" x14ac:dyDescent="0.25">
      <c r="E41911" s="113"/>
      <c r="H41911" s="133"/>
      <c r="T41911" s="133"/>
      <c r="X41911" s="131"/>
      <c r="Y41911" s="133"/>
      <c r="AJ41911" s="133"/>
      <c r="AO41911" s="135"/>
      <c r="AP41911" s="135"/>
      <c r="BJ41911" s="136"/>
    </row>
    <row r="41912" spans="5:62" ht="14.25" customHeight="1" x14ac:dyDescent="0.25">
      <c r="E41912" s="113"/>
      <c r="H41912" s="133"/>
      <c r="T41912" s="133"/>
      <c r="X41912" s="131"/>
      <c r="Y41912" s="133"/>
      <c r="AJ41912" s="133"/>
      <c r="AO41912" s="135"/>
      <c r="AP41912" s="135"/>
      <c r="BJ41912" s="136"/>
    </row>
    <row r="41913" spans="5:62" ht="14.25" customHeight="1" x14ac:dyDescent="0.25">
      <c r="E41913" s="113"/>
      <c r="H41913" s="133"/>
      <c r="T41913" s="133"/>
      <c r="X41913" s="131"/>
      <c r="Y41913" s="133"/>
      <c r="AJ41913" s="133"/>
      <c r="AO41913" s="135"/>
      <c r="AP41913" s="135"/>
      <c r="BJ41913" s="136"/>
    </row>
    <row r="41914" spans="5:62" ht="14.25" customHeight="1" x14ac:dyDescent="0.25">
      <c r="E41914" s="113"/>
      <c r="H41914" s="133"/>
      <c r="T41914" s="133"/>
      <c r="X41914" s="131"/>
      <c r="Y41914" s="133"/>
      <c r="AJ41914" s="133"/>
      <c r="AO41914" s="135"/>
      <c r="AP41914" s="135"/>
      <c r="BJ41914" s="136"/>
    </row>
    <row r="41915" spans="5:62" ht="14.25" customHeight="1" x14ac:dyDescent="0.25">
      <c r="E41915" s="113"/>
      <c r="H41915" s="133"/>
      <c r="T41915" s="133"/>
      <c r="X41915" s="131"/>
      <c r="Y41915" s="133"/>
      <c r="AJ41915" s="133"/>
      <c r="AO41915" s="135"/>
      <c r="AP41915" s="135"/>
      <c r="BJ41915" s="136"/>
    </row>
    <row r="41916" spans="5:62" ht="14.25" customHeight="1" x14ac:dyDescent="0.25">
      <c r="E41916" s="113"/>
      <c r="H41916" s="133"/>
      <c r="T41916" s="133"/>
      <c r="X41916" s="131"/>
      <c r="Y41916" s="133"/>
      <c r="AJ41916" s="133"/>
      <c r="AO41916" s="135"/>
      <c r="AP41916" s="135"/>
      <c r="BJ41916" s="136"/>
    </row>
    <row r="41917" spans="5:62" ht="14.25" customHeight="1" x14ac:dyDescent="0.25">
      <c r="E41917" s="113"/>
      <c r="H41917" s="133"/>
      <c r="T41917" s="133"/>
      <c r="X41917" s="131"/>
      <c r="Y41917" s="133"/>
      <c r="AJ41917" s="133"/>
      <c r="AO41917" s="135"/>
      <c r="AP41917" s="135"/>
      <c r="BJ41917" s="136"/>
    </row>
    <row r="41918" spans="5:62" ht="14.25" customHeight="1" x14ac:dyDescent="0.25">
      <c r="E41918" s="113"/>
      <c r="H41918" s="133"/>
      <c r="T41918" s="133"/>
      <c r="X41918" s="131"/>
      <c r="Y41918" s="133"/>
      <c r="AJ41918" s="133"/>
      <c r="AO41918" s="135"/>
      <c r="AP41918" s="135"/>
      <c r="BJ41918" s="136"/>
    </row>
    <row r="41919" spans="5:62" ht="14.25" customHeight="1" x14ac:dyDescent="0.25">
      <c r="E41919" s="113"/>
      <c r="H41919" s="133"/>
      <c r="T41919" s="133"/>
      <c r="X41919" s="131"/>
      <c r="Y41919" s="133"/>
      <c r="AJ41919" s="133"/>
      <c r="AO41919" s="135"/>
      <c r="AP41919" s="135"/>
      <c r="BJ41919" s="136"/>
    </row>
    <row r="41920" spans="5:62" ht="14.25" customHeight="1" x14ac:dyDescent="0.25">
      <c r="E41920" s="113"/>
      <c r="H41920" s="133"/>
      <c r="T41920" s="133"/>
      <c r="X41920" s="131"/>
      <c r="Y41920" s="133"/>
      <c r="AJ41920" s="133"/>
      <c r="AO41920" s="135"/>
      <c r="AP41920" s="135"/>
      <c r="BJ41920" s="136"/>
    </row>
    <row r="41921" spans="5:62" ht="14.25" customHeight="1" x14ac:dyDescent="0.25">
      <c r="E41921" s="113"/>
      <c r="H41921" s="133"/>
      <c r="T41921" s="133"/>
      <c r="X41921" s="131"/>
      <c r="Y41921" s="133"/>
      <c r="AJ41921" s="133"/>
      <c r="AO41921" s="135"/>
      <c r="AP41921" s="135"/>
      <c r="BJ41921" s="136"/>
    </row>
    <row r="41922" spans="5:62" ht="14.25" customHeight="1" x14ac:dyDescent="0.25">
      <c r="E41922" s="113"/>
      <c r="H41922" s="133"/>
      <c r="T41922" s="133"/>
      <c r="X41922" s="131"/>
      <c r="Y41922" s="133"/>
      <c r="AJ41922" s="133"/>
      <c r="AO41922" s="135"/>
      <c r="AP41922" s="135"/>
      <c r="BJ41922" s="136"/>
    </row>
    <row r="41923" spans="5:62" ht="14.25" customHeight="1" x14ac:dyDescent="0.25">
      <c r="E41923" s="113"/>
      <c r="H41923" s="133"/>
      <c r="T41923" s="133"/>
      <c r="X41923" s="131"/>
      <c r="Y41923" s="133"/>
      <c r="AJ41923" s="133"/>
      <c r="AO41923" s="135"/>
      <c r="AP41923" s="135"/>
      <c r="BJ41923" s="136"/>
    </row>
    <row r="41924" spans="5:62" ht="14.25" customHeight="1" x14ac:dyDescent="0.25">
      <c r="E41924" s="113"/>
      <c r="H41924" s="133"/>
      <c r="T41924" s="133"/>
      <c r="X41924" s="131"/>
      <c r="Y41924" s="133"/>
      <c r="AJ41924" s="133"/>
      <c r="AO41924" s="135"/>
      <c r="AP41924" s="135"/>
      <c r="BJ41924" s="136"/>
    </row>
    <row r="41925" spans="5:62" ht="14.25" customHeight="1" x14ac:dyDescent="0.25">
      <c r="E41925" s="113"/>
      <c r="H41925" s="133"/>
      <c r="T41925" s="133"/>
      <c r="X41925" s="131"/>
      <c r="Y41925" s="133"/>
      <c r="AJ41925" s="133"/>
      <c r="AO41925" s="135"/>
      <c r="AP41925" s="135"/>
      <c r="BJ41925" s="136"/>
    </row>
    <row r="41926" spans="5:62" ht="14.25" customHeight="1" x14ac:dyDescent="0.25">
      <c r="E41926" s="113"/>
      <c r="H41926" s="133"/>
      <c r="T41926" s="133"/>
      <c r="X41926" s="131"/>
      <c r="Y41926" s="133"/>
      <c r="AJ41926" s="133"/>
      <c r="AO41926" s="135"/>
      <c r="AP41926" s="135"/>
      <c r="BJ41926" s="136"/>
    </row>
    <row r="41927" spans="5:62" ht="14.25" customHeight="1" x14ac:dyDescent="0.25">
      <c r="E41927" s="113"/>
      <c r="H41927" s="133"/>
      <c r="T41927" s="133"/>
      <c r="X41927" s="131"/>
      <c r="Y41927" s="133"/>
      <c r="AJ41927" s="133"/>
      <c r="AO41927" s="135"/>
      <c r="AP41927" s="135"/>
      <c r="BJ41927" s="136"/>
    </row>
    <row r="41928" spans="5:62" ht="14.25" customHeight="1" x14ac:dyDescent="0.25">
      <c r="E41928" s="113"/>
      <c r="H41928" s="133"/>
      <c r="T41928" s="133"/>
      <c r="X41928" s="131"/>
      <c r="Y41928" s="133"/>
      <c r="AJ41928" s="133"/>
      <c r="AO41928" s="135"/>
      <c r="AP41928" s="135"/>
      <c r="BJ41928" s="136"/>
    </row>
    <row r="41929" spans="5:62" ht="14.25" customHeight="1" x14ac:dyDescent="0.25">
      <c r="E41929" s="113"/>
      <c r="H41929" s="133"/>
      <c r="T41929" s="133"/>
      <c r="X41929" s="131"/>
      <c r="Y41929" s="133"/>
      <c r="AJ41929" s="133"/>
      <c r="AO41929" s="135"/>
      <c r="AP41929" s="135"/>
      <c r="BJ41929" s="136"/>
    </row>
    <row r="41930" spans="5:62" ht="14.25" customHeight="1" x14ac:dyDescent="0.25">
      <c r="E41930" s="113"/>
      <c r="H41930" s="133"/>
      <c r="T41930" s="133"/>
      <c r="X41930" s="131"/>
      <c r="Y41930" s="133"/>
      <c r="AJ41930" s="133"/>
      <c r="AO41930" s="135"/>
      <c r="AP41930" s="135"/>
      <c r="BJ41930" s="136"/>
    </row>
    <row r="41931" spans="5:62" ht="14.25" customHeight="1" x14ac:dyDescent="0.25">
      <c r="E41931" s="113"/>
      <c r="H41931" s="133"/>
      <c r="T41931" s="133"/>
      <c r="X41931" s="131"/>
      <c r="Y41931" s="133"/>
      <c r="AJ41931" s="133"/>
      <c r="AO41931" s="135"/>
      <c r="AP41931" s="135"/>
      <c r="BJ41931" s="136"/>
    </row>
    <row r="41932" spans="5:62" ht="14.25" customHeight="1" x14ac:dyDescent="0.25">
      <c r="E41932" s="113"/>
      <c r="H41932" s="133"/>
      <c r="T41932" s="133"/>
      <c r="X41932" s="131"/>
      <c r="Y41932" s="133"/>
      <c r="AJ41932" s="133"/>
      <c r="AO41932" s="135"/>
      <c r="AP41932" s="135"/>
      <c r="BJ41932" s="136"/>
    </row>
    <row r="41933" spans="5:62" ht="14.25" customHeight="1" x14ac:dyDescent="0.25">
      <c r="E41933" s="113"/>
      <c r="H41933" s="133"/>
      <c r="T41933" s="133"/>
      <c r="X41933" s="131"/>
      <c r="Y41933" s="133"/>
      <c r="AJ41933" s="133"/>
      <c r="AO41933" s="135"/>
      <c r="AP41933" s="135"/>
      <c r="BJ41933" s="136"/>
    </row>
    <row r="41934" spans="5:62" ht="14.25" customHeight="1" x14ac:dyDescent="0.25">
      <c r="E41934" s="113"/>
      <c r="H41934" s="133"/>
      <c r="T41934" s="133"/>
      <c r="X41934" s="131"/>
      <c r="Y41934" s="133"/>
      <c r="AJ41934" s="133"/>
      <c r="AO41934" s="135"/>
      <c r="AP41934" s="135"/>
      <c r="BJ41934" s="136"/>
    </row>
    <row r="41935" spans="5:62" ht="14.25" customHeight="1" x14ac:dyDescent="0.25">
      <c r="E41935" s="113"/>
      <c r="H41935" s="133"/>
      <c r="T41935" s="133"/>
      <c r="X41935" s="131"/>
      <c r="Y41935" s="133"/>
      <c r="AJ41935" s="133"/>
      <c r="AO41935" s="135"/>
      <c r="AP41935" s="135"/>
      <c r="BJ41935" s="136"/>
    </row>
    <row r="41936" spans="5:62" ht="14.25" customHeight="1" x14ac:dyDescent="0.25">
      <c r="E41936" s="113"/>
      <c r="H41936" s="133"/>
      <c r="T41936" s="133"/>
      <c r="X41936" s="131"/>
      <c r="Y41936" s="133"/>
      <c r="AJ41936" s="133"/>
      <c r="AO41936" s="135"/>
      <c r="AP41936" s="135"/>
      <c r="BJ41936" s="136"/>
    </row>
    <row r="41937" spans="5:62" ht="14.25" customHeight="1" x14ac:dyDescent="0.25">
      <c r="E41937" s="113"/>
      <c r="H41937" s="133"/>
      <c r="T41937" s="133"/>
      <c r="X41937" s="131"/>
      <c r="Y41937" s="133"/>
      <c r="AJ41937" s="133"/>
      <c r="AO41937" s="135"/>
      <c r="AP41937" s="135"/>
      <c r="BJ41937" s="136"/>
    </row>
    <row r="41938" spans="5:62" ht="14.25" customHeight="1" x14ac:dyDescent="0.25">
      <c r="E41938" s="113"/>
      <c r="H41938" s="133"/>
      <c r="T41938" s="133"/>
      <c r="X41938" s="131"/>
      <c r="Y41938" s="133"/>
      <c r="AJ41938" s="133"/>
      <c r="AO41938" s="135"/>
      <c r="AP41938" s="135"/>
      <c r="BJ41938" s="136"/>
    </row>
    <row r="41939" spans="5:62" ht="14.25" customHeight="1" x14ac:dyDescent="0.25">
      <c r="E41939" s="113"/>
      <c r="H41939" s="133"/>
      <c r="T41939" s="133"/>
      <c r="X41939" s="131"/>
      <c r="Y41939" s="133"/>
      <c r="AJ41939" s="133"/>
      <c r="AO41939" s="135"/>
      <c r="AP41939" s="135"/>
      <c r="BJ41939" s="136"/>
    </row>
    <row r="41940" spans="5:62" ht="14.25" customHeight="1" x14ac:dyDescent="0.25">
      <c r="E41940" s="113"/>
      <c r="H41940" s="133"/>
      <c r="T41940" s="133"/>
      <c r="X41940" s="131"/>
      <c r="Y41940" s="133"/>
      <c r="AJ41940" s="133"/>
      <c r="AO41940" s="135"/>
      <c r="AP41940" s="135"/>
      <c r="BJ41940" s="136"/>
    </row>
    <row r="41941" spans="5:62" ht="14.25" customHeight="1" x14ac:dyDescent="0.25">
      <c r="E41941" s="113"/>
      <c r="H41941" s="133"/>
      <c r="T41941" s="133"/>
      <c r="X41941" s="131"/>
      <c r="Y41941" s="133"/>
      <c r="AJ41941" s="133"/>
      <c r="AO41941" s="135"/>
      <c r="AP41941" s="135"/>
      <c r="BJ41941" s="136"/>
    </row>
    <row r="41942" spans="5:62" ht="14.25" customHeight="1" x14ac:dyDescent="0.25">
      <c r="E41942" s="113"/>
      <c r="H41942" s="133"/>
      <c r="T41942" s="133"/>
      <c r="X41942" s="131"/>
      <c r="Y41942" s="133"/>
      <c r="AJ41942" s="133"/>
      <c r="AO41942" s="135"/>
      <c r="AP41942" s="135"/>
      <c r="BJ41942" s="136"/>
    </row>
    <row r="41943" spans="5:62" ht="14.25" customHeight="1" x14ac:dyDescent="0.25">
      <c r="E41943" s="113"/>
      <c r="H41943" s="133"/>
      <c r="T41943" s="133"/>
      <c r="X41943" s="131"/>
      <c r="Y41943" s="133"/>
      <c r="AJ41943" s="133"/>
      <c r="AO41943" s="135"/>
      <c r="AP41943" s="135"/>
      <c r="BJ41943" s="136"/>
    </row>
    <row r="41944" spans="5:62" ht="14.25" customHeight="1" x14ac:dyDescent="0.25">
      <c r="E41944" s="113"/>
      <c r="H41944" s="133"/>
      <c r="T41944" s="133"/>
      <c r="X41944" s="131"/>
      <c r="Y41944" s="133"/>
      <c r="AJ41944" s="133"/>
      <c r="AO41944" s="135"/>
      <c r="AP41944" s="135"/>
      <c r="BJ41944" s="136"/>
    </row>
    <row r="41945" spans="5:62" ht="14.25" customHeight="1" x14ac:dyDescent="0.25">
      <c r="E41945" s="113"/>
      <c r="H41945" s="133"/>
      <c r="T41945" s="133"/>
      <c r="X41945" s="131"/>
      <c r="Y41945" s="133"/>
      <c r="AJ41945" s="133"/>
      <c r="AO41945" s="135"/>
      <c r="AP41945" s="135"/>
      <c r="BJ41945" s="136"/>
    </row>
    <row r="41946" spans="5:62" ht="14.25" customHeight="1" x14ac:dyDescent="0.25">
      <c r="E41946" s="113"/>
      <c r="H41946" s="133"/>
      <c r="T41946" s="133"/>
      <c r="X41946" s="131"/>
      <c r="Y41946" s="133"/>
      <c r="AJ41946" s="133"/>
      <c r="AO41946" s="135"/>
      <c r="AP41946" s="135"/>
      <c r="BJ41946" s="136"/>
    </row>
    <row r="41947" spans="5:62" ht="14.25" customHeight="1" x14ac:dyDescent="0.25">
      <c r="E41947" s="113"/>
      <c r="H41947" s="133"/>
      <c r="T41947" s="133"/>
      <c r="X41947" s="131"/>
      <c r="Y41947" s="133"/>
      <c r="AJ41947" s="133"/>
      <c r="AO41947" s="135"/>
      <c r="AP41947" s="135"/>
      <c r="BJ41947" s="136"/>
    </row>
    <row r="41948" spans="5:62" ht="14.25" customHeight="1" x14ac:dyDescent="0.25">
      <c r="E41948" s="113"/>
      <c r="H41948" s="133"/>
      <c r="T41948" s="133"/>
      <c r="X41948" s="131"/>
      <c r="Y41948" s="133"/>
      <c r="AJ41948" s="133"/>
      <c r="AO41948" s="135"/>
      <c r="AP41948" s="135"/>
      <c r="BJ41948" s="136"/>
    </row>
    <row r="41949" spans="5:62" ht="14.25" customHeight="1" x14ac:dyDescent="0.25">
      <c r="E41949" s="113"/>
      <c r="H41949" s="133"/>
      <c r="T41949" s="133"/>
      <c r="X41949" s="131"/>
      <c r="Y41949" s="133"/>
      <c r="AJ41949" s="133"/>
      <c r="AO41949" s="135"/>
      <c r="AP41949" s="135"/>
      <c r="BJ41949" s="136"/>
    </row>
    <row r="41950" spans="5:62" ht="14.25" customHeight="1" x14ac:dyDescent="0.25">
      <c r="E41950" s="113"/>
      <c r="H41950" s="133"/>
      <c r="T41950" s="133"/>
      <c r="X41950" s="131"/>
      <c r="Y41950" s="133"/>
      <c r="AJ41950" s="133"/>
      <c r="AO41950" s="135"/>
      <c r="AP41950" s="135"/>
      <c r="BJ41950" s="136"/>
    </row>
    <row r="41951" spans="5:62" ht="14.25" customHeight="1" x14ac:dyDescent="0.25">
      <c r="E41951" s="113"/>
      <c r="H41951" s="133"/>
      <c r="T41951" s="133"/>
      <c r="X41951" s="131"/>
      <c r="Y41951" s="133"/>
      <c r="AJ41951" s="133"/>
      <c r="AO41951" s="135"/>
      <c r="AP41951" s="135"/>
      <c r="BJ41951" s="136"/>
    </row>
    <row r="41952" spans="5:62" ht="14.25" customHeight="1" x14ac:dyDescent="0.25">
      <c r="E41952" s="113"/>
      <c r="H41952" s="133"/>
      <c r="T41952" s="133"/>
      <c r="X41952" s="131"/>
      <c r="Y41952" s="133"/>
      <c r="AJ41952" s="133"/>
      <c r="AO41952" s="135"/>
      <c r="AP41952" s="135"/>
      <c r="BJ41952" s="136"/>
    </row>
    <row r="41953" spans="5:62" ht="14.25" customHeight="1" x14ac:dyDescent="0.25">
      <c r="E41953" s="113"/>
      <c r="H41953" s="133"/>
      <c r="T41953" s="133"/>
      <c r="X41953" s="131"/>
      <c r="Y41953" s="133"/>
      <c r="AJ41953" s="133"/>
      <c r="AO41953" s="135"/>
      <c r="AP41953" s="135"/>
      <c r="BJ41953" s="136"/>
    </row>
    <row r="41954" spans="5:62" ht="14.25" customHeight="1" x14ac:dyDescent="0.25">
      <c r="E41954" s="113"/>
      <c r="H41954" s="133"/>
      <c r="T41954" s="133"/>
      <c r="X41954" s="131"/>
      <c r="Y41954" s="133"/>
      <c r="AJ41954" s="133"/>
      <c r="AO41954" s="135"/>
      <c r="AP41954" s="135"/>
      <c r="BJ41954" s="136"/>
    </row>
    <row r="41955" spans="5:62" ht="14.25" customHeight="1" x14ac:dyDescent="0.25">
      <c r="E41955" s="113"/>
      <c r="H41955" s="133"/>
      <c r="T41955" s="133"/>
      <c r="X41955" s="131"/>
      <c r="Y41955" s="133"/>
      <c r="AJ41955" s="133"/>
      <c r="AO41955" s="135"/>
      <c r="AP41955" s="135"/>
      <c r="BJ41955" s="136"/>
    </row>
    <row r="41956" spans="5:62" ht="14.25" customHeight="1" x14ac:dyDescent="0.25">
      <c r="E41956" s="113"/>
      <c r="H41956" s="133"/>
      <c r="T41956" s="133"/>
      <c r="X41956" s="131"/>
      <c r="Y41956" s="133"/>
      <c r="AJ41956" s="133"/>
      <c r="AO41956" s="135"/>
      <c r="AP41956" s="135"/>
      <c r="BJ41956" s="136"/>
    </row>
    <row r="41957" spans="5:62" ht="14.25" customHeight="1" x14ac:dyDescent="0.25">
      <c r="E41957" s="113"/>
      <c r="H41957" s="133"/>
      <c r="T41957" s="133"/>
      <c r="X41957" s="131"/>
      <c r="Y41957" s="133"/>
      <c r="AJ41957" s="133"/>
      <c r="AO41957" s="135"/>
      <c r="AP41957" s="135"/>
      <c r="BJ41957" s="136"/>
    </row>
    <row r="41958" spans="5:62" ht="14.25" customHeight="1" x14ac:dyDescent="0.25">
      <c r="E41958" s="113"/>
      <c r="H41958" s="133"/>
      <c r="T41958" s="133"/>
      <c r="X41958" s="131"/>
      <c r="Y41958" s="133"/>
      <c r="AJ41958" s="133"/>
      <c r="AO41958" s="135"/>
      <c r="AP41958" s="135"/>
      <c r="BJ41958" s="136"/>
    </row>
    <row r="41959" spans="5:62" ht="14.25" customHeight="1" x14ac:dyDescent="0.25">
      <c r="E41959" s="113"/>
      <c r="H41959" s="133"/>
      <c r="T41959" s="133"/>
      <c r="X41959" s="131"/>
      <c r="Y41959" s="133"/>
      <c r="AJ41959" s="133"/>
      <c r="AO41959" s="135"/>
      <c r="AP41959" s="135"/>
      <c r="BJ41959" s="136"/>
    </row>
    <row r="41960" spans="5:62" ht="14.25" customHeight="1" x14ac:dyDescent="0.25">
      <c r="E41960" s="113"/>
      <c r="H41960" s="133"/>
      <c r="T41960" s="133"/>
      <c r="X41960" s="131"/>
      <c r="Y41960" s="133"/>
      <c r="AJ41960" s="133"/>
      <c r="AO41960" s="135"/>
      <c r="AP41960" s="135"/>
      <c r="BJ41960" s="136"/>
    </row>
    <row r="41961" spans="5:62" ht="14.25" customHeight="1" x14ac:dyDescent="0.25">
      <c r="E41961" s="113"/>
      <c r="H41961" s="133"/>
      <c r="T41961" s="133"/>
      <c r="X41961" s="131"/>
      <c r="Y41961" s="133"/>
      <c r="AJ41961" s="133"/>
      <c r="AO41961" s="135"/>
      <c r="AP41961" s="135"/>
      <c r="BJ41961" s="136"/>
    </row>
    <row r="41962" spans="5:62" ht="14.25" customHeight="1" x14ac:dyDescent="0.25">
      <c r="E41962" s="113"/>
      <c r="H41962" s="133"/>
      <c r="T41962" s="133"/>
      <c r="X41962" s="131"/>
      <c r="Y41962" s="133"/>
      <c r="AJ41962" s="133"/>
      <c r="AO41962" s="135"/>
      <c r="AP41962" s="135"/>
      <c r="BJ41962" s="136"/>
    </row>
    <row r="41963" spans="5:62" ht="14.25" customHeight="1" x14ac:dyDescent="0.25">
      <c r="E41963" s="113"/>
      <c r="H41963" s="133"/>
      <c r="T41963" s="133"/>
      <c r="X41963" s="131"/>
      <c r="Y41963" s="133"/>
      <c r="AJ41963" s="133"/>
      <c r="AO41963" s="135"/>
      <c r="AP41963" s="135"/>
      <c r="BJ41963" s="136"/>
    </row>
    <row r="41964" spans="5:62" ht="14.25" customHeight="1" x14ac:dyDescent="0.25">
      <c r="E41964" s="113"/>
      <c r="H41964" s="133"/>
      <c r="T41964" s="133"/>
      <c r="X41964" s="131"/>
      <c r="Y41964" s="133"/>
      <c r="AJ41964" s="133"/>
      <c r="AO41964" s="135"/>
      <c r="AP41964" s="135"/>
      <c r="BJ41964" s="136"/>
    </row>
    <row r="41965" spans="5:62" ht="14.25" customHeight="1" x14ac:dyDescent="0.25">
      <c r="E41965" s="113"/>
      <c r="H41965" s="133"/>
      <c r="T41965" s="133"/>
      <c r="X41965" s="131"/>
      <c r="Y41965" s="133"/>
      <c r="AJ41965" s="133"/>
      <c r="AO41965" s="135"/>
      <c r="AP41965" s="135"/>
      <c r="BJ41965" s="136"/>
    </row>
    <row r="41966" spans="5:62" ht="14.25" customHeight="1" x14ac:dyDescent="0.25">
      <c r="E41966" s="113"/>
      <c r="H41966" s="133"/>
      <c r="T41966" s="133"/>
      <c r="X41966" s="131"/>
      <c r="Y41966" s="133"/>
      <c r="AJ41966" s="133"/>
      <c r="AO41966" s="135"/>
      <c r="AP41966" s="135"/>
      <c r="BJ41966" s="136"/>
    </row>
    <row r="41967" spans="5:62" ht="14.25" customHeight="1" x14ac:dyDescent="0.25">
      <c r="E41967" s="113"/>
      <c r="H41967" s="133"/>
      <c r="T41967" s="133"/>
      <c r="X41967" s="131"/>
      <c r="Y41967" s="133"/>
      <c r="AJ41967" s="133"/>
      <c r="AO41967" s="135"/>
      <c r="AP41967" s="135"/>
      <c r="BJ41967" s="136"/>
    </row>
    <row r="41968" spans="5:62" ht="14.25" customHeight="1" x14ac:dyDescent="0.25">
      <c r="E41968" s="113"/>
      <c r="H41968" s="133"/>
      <c r="T41968" s="133"/>
      <c r="X41968" s="131"/>
      <c r="Y41968" s="133"/>
      <c r="AJ41968" s="133"/>
      <c r="AO41968" s="135"/>
      <c r="AP41968" s="135"/>
      <c r="BJ41968" s="136"/>
    </row>
    <row r="41969" spans="5:62" ht="14.25" customHeight="1" x14ac:dyDescent="0.25">
      <c r="E41969" s="113"/>
      <c r="H41969" s="133"/>
      <c r="T41969" s="133"/>
      <c r="X41969" s="131"/>
      <c r="Y41969" s="133"/>
      <c r="AJ41969" s="133"/>
      <c r="AO41969" s="135"/>
      <c r="AP41969" s="135"/>
      <c r="BJ41969" s="136"/>
    </row>
    <row r="41970" spans="5:62" ht="14.25" customHeight="1" x14ac:dyDescent="0.25">
      <c r="E41970" s="113"/>
      <c r="H41970" s="133"/>
      <c r="T41970" s="133"/>
      <c r="X41970" s="131"/>
      <c r="Y41970" s="133"/>
      <c r="AJ41970" s="133"/>
      <c r="AO41970" s="135"/>
      <c r="AP41970" s="135"/>
      <c r="BJ41970" s="136"/>
    </row>
    <row r="41971" spans="5:62" ht="14.25" customHeight="1" x14ac:dyDescent="0.25">
      <c r="E41971" s="113"/>
      <c r="H41971" s="133"/>
      <c r="T41971" s="133"/>
      <c r="X41971" s="131"/>
      <c r="Y41971" s="133"/>
      <c r="AJ41971" s="133"/>
      <c r="AO41971" s="135"/>
      <c r="AP41971" s="135"/>
      <c r="BJ41971" s="136"/>
    </row>
    <row r="41972" spans="5:62" ht="14.25" customHeight="1" x14ac:dyDescent="0.25">
      <c r="E41972" s="113"/>
      <c r="H41972" s="133"/>
      <c r="T41972" s="133"/>
      <c r="X41972" s="131"/>
      <c r="Y41972" s="133"/>
      <c r="AJ41972" s="133"/>
      <c r="AO41972" s="135"/>
      <c r="AP41972" s="135"/>
      <c r="BJ41972" s="136"/>
    </row>
    <row r="41973" spans="5:62" ht="14.25" customHeight="1" x14ac:dyDescent="0.25">
      <c r="E41973" s="113"/>
      <c r="H41973" s="133"/>
      <c r="T41973" s="133"/>
      <c r="X41973" s="131"/>
      <c r="Y41973" s="133"/>
      <c r="AJ41973" s="133"/>
      <c r="AO41973" s="135"/>
      <c r="AP41973" s="135"/>
      <c r="BJ41973" s="136"/>
    </row>
    <row r="41974" spans="5:62" ht="14.25" customHeight="1" x14ac:dyDescent="0.25">
      <c r="E41974" s="113"/>
      <c r="H41974" s="133"/>
      <c r="T41974" s="133"/>
      <c r="X41974" s="131"/>
      <c r="Y41974" s="133"/>
      <c r="AJ41974" s="133"/>
      <c r="AO41974" s="135"/>
      <c r="AP41974" s="135"/>
      <c r="BJ41974" s="136"/>
    </row>
    <row r="41975" spans="5:62" ht="14.25" customHeight="1" x14ac:dyDescent="0.25">
      <c r="E41975" s="113"/>
      <c r="H41975" s="133"/>
      <c r="T41975" s="133"/>
      <c r="X41975" s="131"/>
      <c r="Y41975" s="133"/>
      <c r="AJ41975" s="133"/>
      <c r="AO41975" s="135"/>
      <c r="AP41975" s="135"/>
      <c r="BJ41975" s="136"/>
    </row>
    <row r="41976" spans="5:62" ht="14.25" customHeight="1" x14ac:dyDescent="0.25">
      <c r="E41976" s="113"/>
      <c r="H41976" s="133"/>
      <c r="T41976" s="133"/>
      <c r="X41976" s="131"/>
      <c r="Y41976" s="133"/>
      <c r="AJ41976" s="133"/>
      <c r="AO41976" s="135"/>
      <c r="AP41976" s="135"/>
      <c r="BJ41976" s="136"/>
    </row>
    <row r="41977" spans="5:62" ht="14.25" customHeight="1" x14ac:dyDescent="0.25">
      <c r="E41977" s="113"/>
      <c r="H41977" s="133"/>
      <c r="T41977" s="133"/>
      <c r="X41977" s="131"/>
      <c r="Y41977" s="133"/>
      <c r="AJ41977" s="133"/>
      <c r="AO41977" s="135"/>
      <c r="AP41977" s="135"/>
      <c r="BJ41977" s="136"/>
    </row>
    <row r="41978" spans="5:62" ht="14.25" customHeight="1" x14ac:dyDescent="0.25">
      <c r="E41978" s="113"/>
      <c r="H41978" s="133"/>
      <c r="T41978" s="133"/>
      <c r="X41978" s="131"/>
      <c r="Y41978" s="133"/>
      <c r="AJ41978" s="133"/>
      <c r="AO41978" s="135"/>
      <c r="AP41978" s="135"/>
      <c r="BJ41978" s="136"/>
    </row>
    <row r="41979" spans="5:62" ht="14.25" customHeight="1" x14ac:dyDescent="0.25">
      <c r="E41979" s="113"/>
      <c r="H41979" s="133"/>
      <c r="T41979" s="133"/>
      <c r="X41979" s="131"/>
      <c r="Y41979" s="133"/>
      <c r="AJ41979" s="133"/>
      <c r="AO41979" s="135"/>
      <c r="AP41979" s="135"/>
      <c r="BJ41979" s="136"/>
    </row>
    <row r="41980" spans="5:62" ht="14.25" customHeight="1" x14ac:dyDescent="0.25">
      <c r="E41980" s="113"/>
      <c r="H41980" s="133"/>
      <c r="T41980" s="133"/>
      <c r="X41980" s="131"/>
      <c r="Y41980" s="133"/>
      <c r="AJ41980" s="133"/>
      <c r="AO41980" s="135"/>
      <c r="AP41980" s="135"/>
      <c r="BJ41980" s="136"/>
    </row>
    <row r="41981" spans="5:62" ht="14.25" customHeight="1" x14ac:dyDescent="0.25">
      <c r="E41981" s="113"/>
      <c r="H41981" s="133"/>
      <c r="T41981" s="133"/>
      <c r="X41981" s="131"/>
      <c r="Y41981" s="133"/>
      <c r="AJ41981" s="133"/>
      <c r="AO41981" s="135"/>
      <c r="AP41981" s="135"/>
      <c r="BJ41981" s="136"/>
    </row>
    <row r="41982" spans="5:62" ht="14.25" customHeight="1" x14ac:dyDescent="0.25">
      <c r="E41982" s="113"/>
      <c r="H41982" s="133"/>
      <c r="T41982" s="133"/>
      <c r="X41982" s="131"/>
      <c r="Y41982" s="133"/>
      <c r="AJ41982" s="133"/>
      <c r="AO41982" s="135"/>
      <c r="AP41982" s="135"/>
      <c r="BJ41982" s="136"/>
    </row>
    <row r="41983" spans="5:62" ht="14.25" customHeight="1" x14ac:dyDescent="0.25">
      <c r="E41983" s="113"/>
      <c r="H41983" s="133"/>
      <c r="T41983" s="133"/>
      <c r="X41983" s="131"/>
      <c r="Y41983" s="133"/>
      <c r="AJ41983" s="133"/>
      <c r="AO41983" s="135"/>
      <c r="AP41983" s="135"/>
      <c r="BJ41983" s="136"/>
    </row>
    <row r="41984" spans="5:62" ht="14.25" customHeight="1" x14ac:dyDescent="0.25">
      <c r="E41984" s="113"/>
      <c r="H41984" s="133"/>
      <c r="T41984" s="133"/>
      <c r="X41984" s="131"/>
      <c r="Y41984" s="133"/>
      <c r="AJ41984" s="133"/>
      <c r="AO41984" s="135"/>
      <c r="AP41984" s="135"/>
      <c r="BJ41984" s="136"/>
    </row>
    <row r="41985" spans="5:62" ht="14.25" customHeight="1" x14ac:dyDescent="0.25">
      <c r="E41985" s="113"/>
      <c r="H41985" s="133"/>
      <c r="T41985" s="133"/>
      <c r="X41985" s="131"/>
      <c r="Y41985" s="133"/>
      <c r="AJ41985" s="133"/>
      <c r="AO41985" s="135"/>
      <c r="AP41985" s="135"/>
      <c r="BJ41985" s="136"/>
    </row>
    <row r="41986" spans="5:62" ht="14.25" customHeight="1" x14ac:dyDescent="0.25">
      <c r="E41986" s="113"/>
      <c r="H41986" s="133"/>
      <c r="T41986" s="133"/>
      <c r="X41986" s="131"/>
      <c r="Y41986" s="133"/>
      <c r="AJ41986" s="133"/>
      <c r="AO41986" s="135"/>
      <c r="AP41986" s="135"/>
      <c r="BJ41986" s="136"/>
    </row>
    <row r="41987" spans="5:62" ht="14.25" customHeight="1" x14ac:dyDescent="0.25">
      <c r="E41987" s="113"/>
      <c r="H41987" s="133"/>
      <c r="T41987" s="133"/>
      <c r="X41987" s="131"/>
      <c r="Y41987" s="133"/>
      <c r="AJ41987" s="133"/>
      <c r="AO41987" s="135"/>
      <c r="AP41987" s="135"/>
      <c r="BJ41987" s="136"/>
    </row>
    <row r="41988" spans="5:62" ht="14.25" customHeight="1" x14ac:dyDescent="0.25">
      <c r="E41988" s="113"/>
      <c r="H41988" s="133"/>
      <c r="T41988" s="133"/>
      <c r="X41988" s="131"/>
      <c r="Y41988" s="133"/>
      <c r="AJ41988" s="133"/>
      <c r="AO41988" s="135"/>
      <c r="AP41988" s="135"/>
      <c r="BJ41988" s="136"/>
    </row>
    <row r="41989" spans="5:62" ht="14.25" customHeight="1" x14ac:dyDescent="0.25">
      <c r="E41989" s="113"/>
      <c r="H41989" s="133"/>
      <c r="T41989" s="133"/>
      <c r="X41989" s="131"/>
      <c r="Y41989" s="133"/>
      <c r="AJ41989" s="133"/>
      <c r="AO41989" s="135"/>
      <c r="AP41989" s="135"/>
      <c r="BJ41989" s="136"/>
    </row>
    <row r="41990" spans="5:62" ht="14.25" customHeight="1" x14ac:dyDescent="0.25">
      <c r="E41990" s="113"/>
      <c r="H41990" s="133"/>
      <c r="T41990" s="133"/>
      <c r="X41990" s="131"/>
      <c r="Y41990" s="133"/>
      <c r="AJ41990" s="133"/>
      <c r="AO41990" s="135"/>
      <c r="AP41990" s="135"/>
      <c r="BJ41990" s="136"/>
    </row>
    <row r="41991" spans="5:62" ht="14.25" customHeight="1" x14ac:dyDescent="0.25">
      <c r="E41991" s="113"/>
      <c r="H41991" s="133"/>
      <c r="T41991" s="133"/>
      <c r="X41991" s="131"/>
      <c r="Y41991" s="133"/>
      <c r="AJ41991" s="133"/>
      <c r="AO41991" s="135"/>
      <c r="AP41991" s="135"/>
      <c r="BJ41991" s="136"/>
    </row>
    <row r="41992" spans="5:62" ht="14.25" customHeight="1" x14ac:dyDescent="0.25">
      <c r="E41992" s="113"/>
      <c r="H41992" s="133"/>
      <c r="T41992" s="133"/>
      <c r="X41992" s="131"/>
      <c r="Y41992" s="133"/>
      <c r="AJ41992" s="133"/>
      <c r="AO41992" s="135"/>
      <c r="AP41992" s="135"/>
      <c r="BJ41992" s="136"/>
    </row>
    <row r="41993" spans="5:62" ht="14.25" customHeight="1" x14ac:dyDescent="0.25">
      <c r="E41993" s="113"/>
      <c r="H41993" s="133"/>
      <c r="T41993" s="133"/>
      <c r="X41993" s="131"/>
      <c r="Y41993" s="133"/>
      <c r="AJ41993" s="133"/>
      <c r="AO41993" s="135"/>
      <c r="AP41993" s="135"/>
      <c r="BJ41993" s="136"/>
    </row>
    <row r="41994" spans="5:62" ht="14.25" customHeight="1" x14ac:dyDescent="0.25">
      <c r="E41994" s="113"/>
      <c r="H41994" s="133"/>
      <c r="T41994" s="133"/>
      <c r="X41994" s="131"/>
      <c r="Y41994" s="133"/>
      <c r="AJ41994" s="133"/>
      <c r="AO41994" s="135"/>
      <c r="AP41994" s="135"/>
      <c r="BJ41994" s="136"/>
    </row>
    <row r="41995" spans="5:62" ht="14.25" customHeight="1" x14ac:dyDescent="0.25">
      <c r="E41995" s="113"/>
      <c r="H41995" s="133"/>
      <c r="T41995" s="133"/>
      <c r="X41995" s="131"/>
      <c r="Y41995" s="133"/>
      <c r="AJ41995" s="133"/>
      <c r="AO41995" s="135"/>
      <c r="AP41995" s="135"/>
      <c r="BJ41995" s="136"/>
    </row>
    <row r="41996" spans="5:62" ht="14.25" customHeight="1" x14ac:dyDescent="0.25">
      <c r="E41996" s="113"/>
      <c r="H41996" s="133"/>
      <c r="T41996" s="133"/>
      <c r="X41996" s="131"/>
      <c r="Y41996" s="133"/>
      <c r="AJ41996" s="133"/>
      <c r="AO41996" s="135"/>
      <c r="AP41996" s="135"/>
      <c r="BJ41996" s="136"/>
    </row>
    <row r="41997" spans="5:62" ht="14.25" customHeight="1" x14ac:dyDescent="0.25">
      <c r="E41997" s="113"/>
      <c r="H41997" s="133"/>
      <c r="T41997" s="133"/>
      <c r="X41997" s="131"/>
      <c r="Y41997" s="133"/>
      <c r="AJ41997" s="133"/>
      <c r="AO41997" s="135"/>
      <c r="AP41997" s="135"/>
      <c r="BJ41997" s="136"/>
    </row>
    <row r="41998" spans="5:62" ht="14.25" customHeight="1" x14ac:dyDescent="0.25">
      <c r="E41998" s="113"/>
      <c r="H41998" s="133"/>
      <c r="T41998" s="133"/>
      <c r="X41998" s="131"/>
      <c r="Y41998" s="133"/>
      <c r="AJ41998" s="133"/>
      <c r="AO41998" s="135"/>
      <c r="AP41998" s="135"/>
      <c r="BJ41998" s="136"/>
    </row>
    <row r="41999" spans="5:62" ht="14.25" customHeight="1" x14ac:dyDescent="0.25">
      <c r="E41999" s="113"/>
      <c r="H41999" s="133"/>
      <c r="T41999" s="133"/>
      <c r="X41999" s="131"/>
      <c r="Y41999" s="133"/>
      <c r="AJ41999" s="133"/>
      <c r="AO41999" s="135"/>
      <c r="AP41999" s="135"/>
      <c r="BJ41999" s="136"/>
    </row>
    <row r="42000" spans="5:62" ht="14.25" customHeight="1" x14ac:dyDescent="0.25">
      <c r="E42000" s="113"/>
      <c r="H42000" s="133"/>
      <c r="T42000" s="133"/>
      <c r="X42000" s="131"/>
      <c r="Y42000" s="133"/>
      <c r="AJ42000" s="133"/>
      <c r="AO42000" s="135"/>
      <c r="AP42000" s="135"/>
      <c r="BJ42000" s="136"/>
    </row>
    <row r="42001" spans="5:62" ht="14.25" customHeight="1" x14ac:dyDescent="0.25">
      <c r="E42001" s="113"/>
      <c r="H42001" s="133"/>
      <c r="T42001" s="133"/>
      <c r="X42001" s="131"/>
      <c r="Y42001" s="133"/>
      <c r="AJ42001" s="133"/>
      <c r="AO42001" s="135"/>
      <c r="AP42001" s="135"/>
      <c r="BJ42001" s="136"/>
    </row>
    <row r="42002" spans="5:62" ht="14.25" customHeight="1" x14ac:dyDescent="0.25">
      <c r="E42002" s="113"/>
      <c r="H42002" s="133"/>
      <c r="T42002" s="133"/>
      <c r="X42002" s="131"/>
      <c r="Y42002" s="133"/>
      <c r="AJ42002" s="133"/>
      <c r="AO42002" s="135"/>
      <c r="AP42002" s="135"/>
      <c r="BJ42002" s="136"/>
    </row>
    <row r="42003" spans="5:62" ht="14.25" customHeight="1" x14ac:dyDescent="0.25">
      <c r="E42003" s="113"/>
      <c r="H42003" s="133"/>
      <c r="T42003" s="133"/>
      <c r="X42003" s="131"/>
      <c r="Y42003" s="133"/>
      <c r="AJ42003" s="133"/>
      <c r="AO42003" s="135"/>
      <c r="AP42003" s="135"/>
      <c r="BJ42003" s="136"/>
    </row>
    <row r="42004" spans="5:62" ht="14.25" customHeight="1" x14ac:dyDescent="0.25">
      <c r="E42004" s="113"/>
      <c r="H42004" s="133"/>
      <c r="T42004" s="133"/>
      <c r="X42004" s="131"/>
      <c r="Y42004" s="133"/>
      <c r="AJ42004" s="133"/>
      <c r="AO42004" s="135"/>
      <c r="AP42004" s="135"/>
      <c r="BJ42004" s="136"/>
    </row>
    <row r="42005" spans="5:62" ht="14.25" customHeight="1" x14ac:dyDescent="0.25">
      <c r="E42005" s="113"/>
      <c r="H42005" s="133"/>
      <c r="T42005" s="133"/>
      <c r="X42005" s="131"/>
      <c r="Y42005" s="133"/>
      <c r="AJ42005" s="133"/>
      <c r="AO42005" s="135"/>
      <c r="AP42005" s="135"/>
      <c r="BJ42005" s="136"/>
    </row>
    <row r="42006" spans="5:62" ht="14.25" customHeight="1" x14ac:dyDescent="0.25">
      <c r="E42006" s="113"/>
      <c r="H42006" s="133"/>
      <c r="T42006" s="133"/>
      <c r="X42006" s="131"/>
      <c r="Y42006" s="133"/>
      <c r="AJ42006" s="133"/>
      <c r="AO42006" s="135"/>
      <c r="AP42006" s="135"/>
      <c r="BJ42006" s="136"/>
    </row>
    <row r="42007" spans="5:62" ht="14.25" customHeight="1" x14ac:dyDescent="0.25">
      <c r="E42007" s="113"/>
      <c r="H42007" s="133"/>
      <c r="T42007" s="133"/>
      <c r="X42007" s="131"/>
      <c r="Y42007" s="133"/>
      <c r="AJ42007" s="133"/>
      <c r="AO42007" s="135"/>
      <c r="AP42007" s="135"/>
      <c r="BJ42007" s="136"/>
    </row>
    <row r="42008" spans="5:62" ht="14.25" customHeight="1" x14ac:dyDescent="0.25">
      <c r="E42008" s="113"/>
      <c r="H42008" s="133"/>
      <c r="T42008" s="133"/>
      <c r="X42008" s="131"/>
      <c r="Y42008" s="133"/>
      <c r="AJ42008" s="133"/>
      <c r="AO42008" s="135"/>
      <c r="AP42008" s="135"/>
      <c r="BJ42008" s="136"/>
    </row>
    <row r="42009" spans="5:62" ht="14.25" customHeight="1" x14ac:dyDescent="0.25">
      <c r="E42009" s="113"/>
      <c r="H42009" s="133"/>
      <c r="T42009" s="133"/>
      <c r="X42009" s="131"/>
      <c r="Y42009" s="133"/>
      <c r="AJ42009" s="133"/>
      <c r="AO42009" s="135"/>
      <c r="AP42009" s="135"/>
      <c r="BJ42009" s="136"/>
    </row>
    <row r="42010" spans="5:62" ht="14.25" customHeight="1" x14ac:dyDescent="0.25">
      <c r="E42010" s="113"/>
      <c r="H42010" s="133"/>
      <c r="T42010" s="133"/>
      <c r="X42010" s="131"/>
      <c r="Y42010" s="133"/>
      <c r="AJ42010" s="133"/>
      <c r="AO42010" s="135"/>
      <c r="AP42010" s="135"/>
      <c r="BJ42010" s="136"/>
    </row>
    <row r="42011" spans="5:62" ht="14.25" customHeight="1" x14ac:dyDescent="0.25">
      <c r="E42011" s="113"/>
      <c r="H42011" s="133"/>
      <c r="T42011" s="133"/>
      <c r="X42011" s="131"/>
      <c r="Y42011" s="133"/>
      <c r="AJ42011" s="133"/>
      <c r="AO42011" s="135"/>
      <c r="AP42011" s="135"/>
      <c r="BJ42011" s="136"/>
    </row>
    <row r="42012" spans="5:62" ht="14.25" customHeight="1" x14ac:dyDescent="0.25">
      <c r="E42012" s="113"/>
      <c r="H42012" s="133"/>
      <c r="T42012" s="133"/>
      <c r="X42012" s="131"/>
      <c r="Y42012" s="133"/>
      <c r="AJ42012" s="133"/>
      <c r="AO42012" s="135"/>
      <c r="AP42012" s="135"/>
      <c r="BJ42012" s="136"/>
    </row>
    <row r="42013" spans="5:62" ht="14.25" customHeight="1" x14ac:dyDescent="0.25">
      <c r="E42013" s="113"/>
      <c r="H42013" s="133"/>
      <c r="T42013" s="133"/>
      <c r="X42013" s="131"/>
      <c r="Y42013" s="133"/>
      <c r="AJ42013" s="133"/>
      <c r="AO42013" s="135"/>
      <c r="AP42013" s="135"/>
      <c r="BJ42013" s="136"/>
    </row>
    <row r="42014" spans="5:62" ht="14.25" customHeight="1" x14ac:dyDescent="0.25">
      <c r="E42014" s="113"/>
      <c r="H42014" s="133"/>
      <c r="T42014" s="133"/>
      <c r="X42014" s="131"/>
      <c r="Y42014" s="133"/>
      <c r="AJ42014" s="133"/>
      <c r="AO42014" s="135"/>
      <c r="AP42014" s="135"/>
      <c r="BJ42014" s="136"/>
    </row>
    <row r="42015" spans="5:62" ht="14.25" customHeight="1" x14ac:dyDescent="0.25">
      <c r="E42015" s="113"/>
      <c r="H42015" s="133"/>
      <c r="T42015" s="133"/>
      <c r="X42015" s="131"/>
      <c r="Y42015" s="133"/>
      <c r="AJ42015" s="133"/>
      <c r="AO42015" s="135"/>
      <c r="AP42015" s="135"/>
      <c r="BJ42015" s="136"/>
    </row>
    <row r="42016" spans="5:62" ht="14.25" customHeight="1" x14ac:dyDescent="0.25">
      <c r="E42016" s="113"/>
      <c r="H42016" s="133"/>
      <c r="T42016" s="133"/>
      <c r="X42016" s="131"/>
      <c r="Y42016" s="133"/>
      <c r="AJ42016" s="133"/>
      <c r="AO42016" s="135"/>
      <c r="AP42016" s="135"/>
      <c r="BJ42016" s="136"/>
    </row>
    <row r="42017" spans="5:62" ht="14.25" customHeight="1" x14ac:dyDescent="0.25">
      <c r="E42017" s="113"/>
      <c r="H42017" s="133"/>
      <c r="T42017" s="133"/>
      <c r="X42017" s="131"/>
      <c r="Y42017" s="133"/>
      <c r="AJ42017" s="133"/>
      <c r="AO42017" s="135"/>
      <c r="AP42017" s="135"/>
      <c r="BJ42017" s="136"/>
    </row>
    <row r="42018" spans="5:62" ht="14.25" customHeight="1" x14ac:dyDescent="0.25">
      <c r="E42018" s="113"/>
      <c r="H42018" s="133"/>
      <c r="T42018" s="133"/>
      <c r="X42018" s="131"/>
      <c r="Y42018" s="133"/>
      <c r="AJ42018" s="133"/>
      <c r="AO42018" s="135"/>
      <c r="AP42018" s="135"/>
      <c r="BJ42018" s="136"/>
    </row>
    <row r="42019" spans="5:62" ht="14.25" customHeight="1" x14ac:dyDescent="0.25">
      <c r="E42019" s="113"/>
      <c r="H42019" s="133"/>
      <c r="T42019" s="133"/>
      <c r="X42019" s="131"/>
      <c r="Y42019" s="133"/>
      <c r="AJ42019" s="133"/>
      <c r="AO42019" s="135"/>
      <c r="AP42019" s="135"/>
      <c r="BJ42019" s="136"/>
    </row>
    <row r="42020" spans="5:62" ht="14.25" customHeight="1" x14ac:dyDescent="0.25">
      <c r="E42020" s="113"/>
      <c r="H42020" s="133"/>
      <c r="T42020" s="133"/>
      <c r="X42020" s="131"/>
      <c r="Y42020" s="133"/>
      <c r="AJ42020" s="133"/>
      <c r="AO42020" s="135"/>
      <c r="AP42020" s="135"/>
      <c r="BJ42020" s="136"/>
    </row>
    <row r="42021" spans="5:62" ht="14.25" customHeight="1" x14ac:dyDescent="0.25">
      <c r="E42021" s="113"/>
      <c r="H42021" s="133"/>
      <c r="T42021" s="133"/>
      <c r="X42021" s="131"/>
      <c r="Y42021" s="133"/>
      <c r="AJ42021" s="133"/>
      <c r="AO42021" s="135"/>
      <c r="AP42021" s="135"/>
      <c r="BJ42021" s="136"/>
    </row>
    <row r="42022" spans="5:62" ht="14.25" customHeight="1" x14ac:dyDescent="0.25">
      <c r="E42022" s="113"/>
      <c r="H42022" s="133"/>
      <c r="T42022" s="133"/>
      <c r="X42022" s="131"/>
      <c r="Y42022" s="133"/>
      <c r="AJ42022" s="133"/>
      <c r="AO42022" s="135"/>
      <c r="AP42022" s="135"/>
      <c r="BJ42022" s="136"/>
    </row>
    <row r="42023" spans="5:62" ht="14.25" customHeight="1" x14ac:dyDescent="0.25">
      <c r="E42023" s="113"/>
      <c r="H42023" s="133"/>
      <c r="T42023" s="133"/>
      <c r="X42023" s="131"/>
      <c r="Y42023" s="133"/>
      <c r="AJ42023" s="133"/>
      <c r="AO42023" s="135"/>
      <c r="AP42023" s="135"/>
      <c r="BJ42023" s="136"/>
    </row>
    <row r="42024" spans="5:62" ht="14.25" customHeight="1" x14ac:dyDescent="0.25">
      <c r="E42024" s="113"/>
      <c r="H42024" s="133"/>
      <c r="T42024" s="133"/>
      <c r="X42024" s="131"/>
      <c r="Y42024" s="133"/>
      <c r="AJ42024" s="133"/>
      <c r="AO42024" s="135"/>
      <c r="AP42024" s="135"/>
      <c r="BJ42024" s="136"/>
    </row>
    <row r="42025" spans="5:62" ht="14.25" customHeight="1" x14ac:dyDescent="0.25">
      <c r="E42025" s="113"/>
      <c r="H42025" s="133"/>
      <c r="T42025" s="133"/>
      <c r="X42025" s="131"/>
      <c r="Y42025" s="133"/>
      <c r="AJ42025" s="133"/>
      <c r="AO42025" s="135"/>
      <c r="AP42025" s="135"/>
      <c r="BJ42025" s="136"/>
    </row>
    <row r="42026" spans="5:62" ht="14.25" customHeight="1" x14ac:dyDescent="0.25">
      <c r="E42026" s="113"/>
      <c r="H42026" s="133"/>
      <c r="T42026" s="133"/>
      <c r="X42026" s="131"/>
      <c r="Y42026" s="133"/>
      <c r="AJ42026" s="133"/>
      <c r="AO42026" s="135"/>
      <c r="AP42026" s="135"/>
      <c r="BJ42026" s="136"/>
    </row>
    <row r="42027" spans="5:62" ht="14.25" customHeight="1" x14ac:dyDescent="0.25">
      <c r="E42027" s="113"/>
      <c r="H42027" s="133"/>
      <c r="T42027" s="133"/>
      <c r="X42027" s="131"/>
      <c r="Y42027" s="133"/>
      <c r="AJ42027" s="133"/>
      <c r="AO42027" s="135"/>
      <c r="AP42027" s="135"/>
      <c r="BJ42027" s="136"/>
    </row>
    <row r="42028" spans="5:62" ht="14.25" customHeight="1" x14ac:dyDescent="0.25">
      <c r="E42028" s="113"/>
      <c r="H42028" s="133"/>
      <c r="T42028" s="133"/>
      <c r="X42028" s="131"/>
      <c r="Y42028" s="133"/>
      <c r="AJ42028" s="133"/>
      <c r="AO42028" s="135"/>
      <c r="AP42028" s="135"/>
      <c r="BJ42028" s="136"/>
    </row>
    <row r="42029" spans="5:62" ht="14.25" customHeight="1" x14ac:dyDescent="0.25">
      <c r="E42029" s="113"/>
      <c r="H42029" s="133"/>
      <c r="T42029" s="133"/>
      <c r="X42029" s="131"/>
      <c r="Y42029" s="133"/>
      <c r="AJ42029" s="133"/>
      <c r="AO42029" s="135"/>
      <c r="AP42029" s="135"/>
      <c r="BJ42029" s="136"/>
    </row>
    <row r="42030" spans="5:62" ht="14.25" customHeight="1" x14ac:dyDescent="0.25">
      <c r="E42030" s="113"/>
      <c r="H42030" s="133"/>
      <c r="T42030" s="133"/>
      <c r="X42030" s="131"/>
      <c r="Y42030" s="133"/>
      <c r="AJ42030" s="133"/>
      <c r="AO42030" s="135"/>
      <c r="AP42030" s="135"/>
      <c r="BJ42030" s="136"/>
    </row>
    <row r="42031" spans="5:62" ht="14.25" customHeight="1" x14ac:dyDescent="0.25">
      <c r="E42031" s="113"/>
      <c r="H42031" s="133"/>
      <c r="T42031" s="133"/>
      <c r="X42031" s="131"/>
      <c r="Y42031" s="133"/>
      <c r="AJ42031" s="133"/>
      <c r="AO42031" s="135"/>
      <c r="AP42031" s="135"/>
      <c r="BJ42031" s="136"/>
    </row>
    <row r="42032" spans="5:62" ht="14.25" customHeight="1" x14ac:dyDescent="0.25">
      <c r="E42032" s="113"/>
      <c r="H42032" s="133"/>
      <c r="T42032" s="133"/>
      <c r="X42032" s="131"/>
      <c r="Y42032" s="133"/>
      <c r="AJ42032" s="133"/>
      <c r="AO42032" s="135"/>
      <c r="AP42032" s="135"/>
      <c r="BJ42032" s="136"/>
    </row>
    <row r="42033" spans="5:62" ht="14.25" customHeight="1" x14ac:dyDescent="0.25">
      <c r="E42033" s="113"/>
      <c r="H42033" s="133"/>
      <c r="T42033" s="133"/>
      <c r="X42033" s="131"/>
      <c r="Y42033" s="133"/>
      <c r="AJ42033" s="133"/>
      <c r="AO42033" s="135"/>
      <c r="AP42033" s="135"/>
      <c r="BJ42033" s="136"/>
    </row>
    <row r="42034" spans="5:62" ht="14.25" customHeight="1" x14ac:dyDescent="0.25">
      <c r="E42034" s="113"/>
      <c r="H42034" s="133"/>
      <c r="T42034" s="133"/>
      <c r="X42034" s="131"/>
      <c r="Y42034" s="133"/>
      <c r="AJ42034" s="133"/>
      <c r="AO42034" s="135"/>
      <c r="AP42034" s="135"/>
      <c r="BJ42034" s="136"/>
    </row>
    <row r="42035" spans="5:62" ht="14.25" customHeight="1" x14ac:dyDescent="0.25">
      <c r="E42035" s="113"/>
      <c r="H42035" s="133"/>
      <c r="T42035" s="133"/>
      <c r="X42035" s="131"/>
      <c r="Y42035" s="133"/>
      <c r="AJ42035" s="133"/>
      <c r="AO42035" s="135"/>
      <c r="AP42035" s="135"/>
      <c r="BJ42035" s="136"/>
    </row>
    <row r="42036" spans="5:62" ht="14.25" customHeight="1" x14ac:dyDescent="0.25">
      <c r="E42036" s="113"/>
      <c r="H42036" s="133"/>
      <c r="T42036" s="133"/>
      <c r="X42036" s="131"/>
      <c r="Y42036" s="133"/>
      <c r="AJ42036" s="133"/>
      <c r="AO42036" s="135"/>
      <c r="AP42036" s="135"/>
      <c r="BJ42036" s="136"/>
    </row>
    <row r="42037" spans="5:62" ht="14.25" customHeight="1" x14ac:dyDescent="0.25">
      <c r="E42037" s="113"/>
      <c r="H42037" s="133"/>
      <c r="T42037" s="133"/>
      <c r="X42037" s="131"/>
      <c r="Y42037" s="133"/>
      <c r="AJ42037" s="133"/>
      <c r="AO42037" s="135"/>
      <c r="AP42037" s="135"/>
      <c r="BJ42037" s="136"/>
    </row>
    <row r="42038" spans="5:62" ht="14.25" customHeight="1" x14ac:dyDescent="0.25">
      <c r="E42038" s="113"/>
      <c r="H42038" s="133"/>
      <c r="T42038" s="133"/>
      <c r="X42038" s="131"/>
      <c r="Y42038" s="133"/>
      <c r="AJ42038" s="133"/>
      <c r="AO42038" s="135"/>
      <c r="AP42038" s="135"/>
      <c r="BJ42038" s="136"/>
    </row>
    <row r="42039" spans="5:62" ht="14.25" customHeight="1" x14ac:dyDescent="0.25">
      <c r="E42039" s="113"/>
      <c r="H42039" s="133"/>
      <c r="T42039" s="133"/>
      <c r="X42039" s="131"/>
      <c r="Y42039" s="133"/>
      <c r="AJ42039" s="133"/>
      <c r="AO42039" s="135"/>
      <c r="AP42039" s="135"/>
      <c r="BJ42039" s="136"/>
    </row>
    <row r="42040" spans="5:62" ht="14.25" customHeight="1" x14ac:dyDescent="0.25">
      <c r="E42040" s="113"/>
      <c r="H42040" s="133"/>
      <c r="T42040" s="133"/>
      <c r="X42040" s="131"/>
      <c r="Y42040" s="133"/>
      <c r="AJ42040" s="133"/>
      <c r="AO42040" s="135"/>
      <c r="AP42040" s="135"/>
      <c r="BJ42040" s="136"/>
    </row>
    <row r="42041" spans="5:62" ht="14.25" customHeight="1" x14ac:dyDescent="0.25">
      <c r="E42041" s="113"/>
      <c r="H42041" s="133"/>
      <c r="T42041" s="133"/>
      <c r="X42041" s="131"/>
      <c r="Y42041" s="133"/>
      <c r="AJ42041" s="133"/>
      <c r="AO42041" s="135"/>
      <c r="AP42041" s="135"/>
      <c r="BJ42041" s="136"/>
    </row>
    <row r="42042" spans="5:62" ht="14.25" customHeight="1" x14ac:dyDescent="0.25">
      <c r="E42042" s="113"/>
      <c r="H42042" s="133"/>
      <c r="T42042" s="133"/>
      <c r="X42042" s="131"/>
      <c r="Y42042" s="133"/>
      <c r="AJ42042" s="133"/>
      <c r="AO42042" s="135"/>
      <c r="AP42042" s="135"/>
      <c r="BJ42042" s="136"/>
    </row>
    <row r="42043" spans="5:62" ht="14.25" customHeight="1" x14ac:dyDescent="0.25">
      <c r="E42043" s="113"/>
      <c r="H42043" s="133"/>
      <c r="T42043" s="133"/>
      <c r="X42043" s="131"/>
      <c r="Y42043" s="133"/>
      <c r="AJ42043" s="133"/>
      <c r="AO42043" s="135"/>
      <c r="AP42043" s="135"/>
      <c r="BJ42043" s="136"/>
    </row>
    <row r="42044" spans="5:62" ht="14.25" customHeight="1" x14ac:dyDescent="0.25">
      <c r="E42044" s="113"/>
      <c r="H42044" s="133"/>
      <c r="T42044" s="133"/>
      <c r="X42044" s="131"/>
      <c r="Y42044" s="133"/>
      <c r="AJ42044" s="133"/>
      <c r="AO42044" s="135"/>
      <c r="AP42044" s="135"/>
      <c r="BJ42044" s="136"/>
    </row>
    <row r="42045" spans="5:62" ht="14.25" customHeight="1" x14ac:dyDescent="0.25">
      <c r="E42045" s="113"/>
      <c r="H42045" s="133"/>
      <c r="T42045" s="133"/>
      <c r="X42045" s="131"/>
      <c r="Y42045" s="133"/>
      <c r="AJ42045" s="133"/>
      <c r="AO42045" s="135"/>
      <c r="AP42045" s="135"/>
      <c r="BJ42045" s="136"/>
    </row>
    <row r="42046" spans="5:62" ht="14.25" customHeight="1" x14ac:dyDescent="0.25">
      <c r="E42046" s="113"/>
      <c r="H42046" s="133"/>
      <c r="T42046" s="133"/>
      <c r="X42046" s="131"/>
      <c r="Y42046" s="133"/>
      <c r="AJ42046" s="133"/>
      <c r="AO42046" s="135"/>
      <c r="AP42046" s="135"/>
      <c r="BJ42046" s="136"/>
    </row>
    <row r="42047" spans="5:62" ht="14.25" customHeight="1" x14ac:dyDescent="0.25">
      <c r="E42047" s="113"/>
      <c r="H42047" s="133"/>
      <c r="T42047" s="133"/>
      <c r="X42047" s="131"/>
      <c r="Y42047" s="133"/>
      <c r="AJ42047" s="133"/>
      <c r="AO42047" s="135"/>
      <c r="AP42047" s="135"/>
      <c r="BJ42047" s="136"/>
    </row>
    <row r="42048" spans="5:62" ht="14.25" customHeight="1" x14ac:dyDescent="0.25">
      <c r="E42048" s="113"/>
      <c r="H42048" s="133"/>
      <c r="T42048" s="133"/>
      <c r="X42048" s="131"/>
      <c r="Y42048" s="133"/>
      <c r="AJ42048" s="133"/>
      <c r="AO42048" s="135"/>
      <c r="AP42048" s="135"/>
      <c r="BJ42048" s="136"/>
    </row>
    <row r="42049" spans="5:62" ht="14.25" customHeight="1" x14ac:dyDescent="0.25">
      <c r="E42049" s="113"/>
      <c r="H42049" s="133"/>
      <c r="T42049" s="133"/>
      <c r="X42049" s="131"/>
      <c r="Y42049" s="133"/>
      <c r="AJ42049" s="133"/>
      <c r="AO42049" s="135"/>
      <c r="AP42049" s="135"/>
      <c r="BJ42049" s="136"/>
    </row>
    <row r="42050" spans="5:62" ht="14.25" customHeight="1" x14ac:dyDescent="0.25">
      <c r="E42050" s="113"/>
      <c r="H42050" s="133"/>
      <c r="T42050" s="133"/>
      <c r="X42050" s="131"/>
      <c r="Y42050" s="133"/>
      <c r="AJ42050" s="133"/>
      <c r="AO42050" s="135"/>
      <c r="AP42050" s="135"/>
      <c r="BJ42050" s="136"/>
    </row>
    <row r="42051" spans="5:62" ht="14.25" customHeight="1" x14ac:dyDescent="0.25">
      <c r="E42051" s="113"/>
      <c r="H42051" s="133"/>
      <c r="T42051" s="133"/>
      <c r="X42051" s="131"/>
      <c r="Y42051" s="133"/>
      <c r="AJ42051" s="133"/>
      <c r="AO42051" s="135"/>
      <c r="AP42051" s="135"/>
      <c r="BJ42051" s="136"/>
    </row>
    <row r="42052" spans="5:62" ht="14.25" customHeight="1" x14ac:dyDescent="0.25">
      <c r="E42052" s="113"/>
      <c r="H42052" s="133"/>
      <c r="T42052" s="133"/>
      <c r="X42052" s="131"/>
      <c r="Y42052" s="133"/>
      <c r="AJ42052" s="133"/>
      <c r="AO42052" s="135"/>
      <c r="AP42052" s="135"/>
      <c r="BJ42052" s="136"/>
    </row>
    <row r="42053" spans="5:62" ht="14.25" customHeight="1" x14ac:dyDescent="0.25">
      <c r="E42053" s="113"/>
      <c r="H42053" s="133"/>
      <c r="T42053" s="133"/>
      <c r="X42053" s="131"/>
      <c r="Y42053" s="133"/>
      <c r="AJ42053" s="133"/>
      <c r="AO42053" s="135"/>
      <c r="AP42053" s="135"/>
      <c r="BJ42053" s="136"/>
    </row>
    <row r="42054" spans="5:62" ht="14.25" customHeight="1" x14ac:dyDescent="0.25">
      <c r="E42054" s="113"/>
      <c r="H42054" s="133"/>
      <c r="T42054" s="133"/>
      <c r="X42054" s="131"/>
      <c r="Y42054" s="133"/>
      <c r="AJ42054" s="133"/>
      <c r="AO42054" s="135"/>
      <c r="AP42054" s="135"/>
      <c r="BJ42054" s="136"/>
    </row>
    <row r="42055" spans="5:62" ht="14.25" customHeight="1" x14ac:dyDescent="0.25">
      <c r="E42055" s="113"/>
      <c r="H42055" s="133"/>
      <c r="T42055" s="133"/>
      <c r="X42055" s="131"/>
      <c r="Y42055" s="133"/>
      <c r="AJ42055" s="133"/>
      <c r="AO42055" s="135"/>
      <c r="AP42055" s="135"/>
      <c r="BJ42055" s="136"/>
    </row>
    <row r="42056" spans="5:62" ht="14.25" customHeight="1" x14ac:dyDescent="0.25">
      <c r="E42056" s="113"/>
      <c r="H42056" s="133"/>
      <c r="T42056" s="133"/>
      <c r="X42056" s="131"/>
      <c r="Y42056" s="133"/>
      <c r="AJ42056" s="133"/>
      <c r="AO42056" s="135"/>
      <c r="AP42056" s="135"/>
      <c r="BJ42056" s="136"/>
    </row>
    <row r="42057" spans="5:62" ht="14.25" customHeight="1" x14ac:dyDescent="0.25">
      <c r="E42057" s="113"/>
      <c r="H42057" s="133"/>
      <c r="T42057" s="133"/>
      <c r="X42057" s="131"/>
      <c r="Y42057" s="133"/>
      <c r="AJ42057" s="133"/>
      <c r="AO42057" s="135"/>
      <c r="AP42057" s="135"/>
      <c r="BJ42057" s="136"/>
    </row>
    <row r="42058" spans="5:62" ht="14.25" customHeight="1" x14ac:dyDescent="0.25">
      <c r="E42058" s="113"/>
      <c r="H42058" s="133"/>
      <c r="T42058" s="133"/>
      <c r="X42058" s="131"/>
      <c r="Y42058" s="133"/>
      <c r="AJ42058" s="133"/>
      <c r="AO42058" s="135"/>
      <c r="AP42058" s="135"/>
      <c r="BJ42058" s="136"/>
    </row>
    <row r="42059" spans="5:62" ht="14.25" customHeight="1" x14ac:dyDescent="0.25">
      <c r="E42059" s="113"/>
      <c r="H42059" s="133"/>
      <c r="T42059" s="133"/>
      <c r="X42059" s="131"/>
      <c r="Y42059" s="133"/>
      <c r="AJ42059" s="133"/>
      <c r="AO42059" s="135"/>
      <c r="AP42059" s="135"/>
      <c r="BJ42059" s="136"/>
    </row>
    <row r="42060" spans="5:62" ht="14.25" customHeight="1" x14ac:dyDescent="0.25">
      <c r="E42060" s="113"/>
      <c r="H42060" s="133"/>
      <c r="T42060" s="133"/>
      <c r="X42060" s="131"/>
      <c r="Y42060" s="133"/>
      <c r="AJ42060" s="133"/>
      <c r="AO42060" s="135"/>
      <c r="AP42060" s="135"/>
      <c r="BJ42060" s="136"/>
    </row>
    <row r="42061" spans="5:62" ht="14.25" customHeight="1" x14ac:dyDescent="0.25">
      <c r="E42061" s="113"/>
      <c r="H42061" s="133"/>
      <c r="T42061" s="133"/>
      <c r="X42061" s="131"/>
      <c r="Y42061" s="133"/>
      <c r="AJ42061" s="133"/>
      <c r="AO42061" s="135"/>
      <c r="AP42061" s="135"/>
      <c r="BJ42061" s="136"/>
    </row>
    <row r="42062" spans="5:62" ht="14.25" customHeight="1" x14ac:dyDescent="0.25">
      <c r="E42062" s="113"/>
      <c r="H42062" s="133"/>
      <c r="T42062" s="133"/>
      <c r="X42062" s="131"/>
      <c r="Y42062" s="133"/>
      <c r="AJ42062" s="133"/>
      <c r="AO42062" s="135"/>
      <c r="AP42062" s="135"/>
      <c r="BJ42062" s="136"/>
    </row>
    <row r="42063" spans="5:62" ht="14.25" customHeight="1" x14ac:dyDescent="0.25">
      <c r="E42063" s="113"/>
      <c r="H42063" s="133"/>
      <c r="T42063" s="133"/>
      <c r="X42063" s="131"/>
      <c r="Y42063" s="133"/>
      <c r="AJ42063" s="133"/>
      <c r="AO42063" s="135"/>
      <c r="AP42063" s="135"/>
      <c r="BJ42063" s="136"/>
    </row>
    <row r="42064" spans="5:62" ht="14.25" customHeight="1" x14ac:dyDescent="0.25">
      <c r="E42064" s="113"/>
      <c r="H42064" s="133"/>
      <c r="T42064" s="133"/>
      <c r="X42064" s="131"/>
      <c r="Y42064" s="133"/>
      <c r="AJ42064" s="133"/>
      <c r="AO42064" s="135"/>
      <c r="AP42064" s="135"/>
      <c r="BJ42064" s="136"/>
    </row>
    <row r="42065" spans="5:62" ht="14.25" customHeight="1" x14ac:dyDescent="0.25">
      <c r="E42065" s="113"/>
      <c r="H42065" s="133"/>
      <c r="T42065" s="133"/>
      <c r="X42065" s="131"/>
      <c r="Y42065" s="133"/>
      <c r="AJ42065" s="133"/>
      <c r="AO42065" s="135"/>
      <c r="AP42065" s="135"/>
      <c r="BJ42065" s="136"/>
    </row>
    <row r="42066" spans="5:62" ht="14.25" customHeight="1" x14ac:dyDescent="0.25">
      <c r="E42066" s="113"/>
      <c r="H42066" s="133"/>
      <c r="T42066" s="133"/>
      <c r="X42066" s="131"/>
      <c r="Y42066" s="133"/>
      <c r="AJ42066" s="133"/>
      <c r="AO42066" s="135"/>
      <c r="AP42066" s="135"/>
      <c r="BJ42066" s="136"/>
    </row>
    <row r="42067" spans="5:62" ht="14.25" customHeight="1" x14ac:dyDescent="0.25">
      <c r="E42067" s="113"/>
      <c r="H42067" s="133"/>
      <c r="T42067" s="133"/>
      <c r="X42067" s="131"/>
      <c r="Y42067" s="133"/>
      <c r="AJ42067" s="133"/>
      <c r="AO42067" s="135"/>
      <c r="AP42067" s="135"/>
      <c r="BJ42067" s="136"/>
    </row>
    <row r="42068" spans="5:62" ht="14.25" customHeight="1" x14ac:dyDescent="0.25">
      <c r="E42068" s="113"/>
      <c r="H42068" s="133"/>
      <c r="T42068" s="133"/>
      <c r="X42068" s="131"/>
      <c r="Y42068" s="133"/>
      <c r="AJ42068" s="133"/>
      <c r="AO42068" s="135"/>
      <c r="AP42068" s="135"/>
      <c r="BJ42068" s="136"/>
    </row>
    <row r="42069" spans="5:62" ht="14.25" customHeight="1" x14ac:dyDescent="0.25">
      <c r="E42069" s="113"/>
      <c r="H42069" s="133"/>
      <c r="T42069" s="133"/>
      <c r="X42069" s="131"/>
      <c r="Y42069" s="133"/>
      <c r="AJ42069" s="133"/>
      <c r="AO42069" s="135"/>
      <c r="AP42069" s="135"/>
      <c r="BJ42069" s="136"/>
    </row>
    <row r="42070" spans="5:62" ht="14.25" customHeight="1" x14ac:dyDescent="0.25">
      <c r="E42070" s="113"/>
      <c r="H42070" s="133"/>
      <c r="T42070" s="133"/>
      <c r="X42070" s="131"/>
      <c r="Y42070" s="133"/>
      <c r="AJ42070" s="133"/>
      <c r="AO42070" s="135"/>
      <c r="AP42070" s="135"/>
      <c r="BJ42070" s="136"/>
    </row>
    <row r="42071" spans="5:62" ht="14.25" customHeight="1" x14ac:dyDescent="0.25">
      <c r="E42071" s="113"/>
      <c r="H42071" s="133"/>
      <c r="T42071" s="133"/>
      <c r="X42071" s="131"/>
      <c r="Y42071" s="133"/>
      <c r="AJ42071" s="133"/>
      <c r="AO42071" s="135"/>
      <c r="AP42071" s="135"/>
      <c r="BJ42071" s="136"/>
    </row>
    <row r="42072" spans="5:62" ht="14.25" customHeight="1" x14ac:dyDescent="0.25">
      <c r="E42072" s="113"/>
      <c r="H42072" s="133"/>
      <c r="T42072" s="133"/>
      <c r="X42072" s="131"/>
      <c r="Y42072" s="133"/>
      <c r="AJ42072" s="133"/>
      <c r="AO42072" s="135"/>
      <c r="AP42072" s="135"/>
      <c r="BJ42072" s="136"/>
    </row>
    <row r="42073" spans="5:62" ht="14.25" customHeight="1" x14ac:dyDescent="0.25">
      <c r="E42073" s="113"/>
      <c r="H42073" s="133"/>
      <c r="T42073" s="133"/>
      <c r="X42073" s="131"/>
      <c r="Y42073" s="133"/>
      <c r="AJ42073" s="133"/>
      <c r="AO42073" s="135"/>
      <c r="AP42073" s="135"/>
      <c r="BJ42073" s="136"/>
    </row>
    <row r="42074" spans="5:62" ht="14.25" customHeight="1" x14ac:dyDescent="0.25">
      <c r="E42074" s="113"/>
      <c r="H42074" s="133"/>
      <c r="T42074" s="133"/>
      <c r="X42074" s="131"/>
      <c r="Y42074" s="133"/>
      <c r="AJ42074" s="133"/>
      <c r="AO42074" s="135"/>
      <c r="AP42074" s="135"/>
      <c r="BJ42074" s="136"/>
    </row>
    <row r="42075" spans="5:62" ht="14.25" customHeight="1" x14ac:dyDescent="0.25">
      <c r="E42075" s="113"/>
      <c r="H42075" s="133"/>
      <c r="T42075" s="133"/>
      <c r="X42075" s="131"/>
      <c r="Y42075" s="133"/>
      <c r="AJ42075" s="133"/>
      <c r="AO42075" s="135"/>
      <c r="AP42075" s="135"/>
      <c r="BJ42075" s="136"/>
    </row>
    <row r="42076" spans="5:62" ht="14.25" customHeight="1" x14ac:dyDescent="0.25">
      <c r="E42076" s="113"/>
      <c r="H42076" s="133"/>
      <c r="T42076" s="133"/>
      <c r="X42076" s="131"/>
      <c r="Y42076" s="133"/>
      <c r="AJ42076" s="133"/>
      <c r="AO42076" s="135"/>
      <c r="AP42076" s="135"/>
      <c r="BJ42076" s="136"/>
    </row>
    <row r="42077" spans="5:62" ht="14.25" customHeight="1" x14ac:dyDescent="0.25">
      <c r="E42077" s="113"/>
      <c r="H42077" s="133"/>
      <c r="T42077" s="133"/>
      <c r="X42077" s="131"/>
      <c r="Y42077" s="133"/>
      <c r="AJ42077" s="133"/>
      <c r="AO42077" s="135"/>
      <c r="AP42077" s="135"/>
      <c r="BJ42077" s="136"/>
    </row>
    <row r="42078" spans="5:62" ht="14.25" customHeight="1" x14ac:dyDescent="0.25">
      <c r="E42078" s="113"/>
      <c r="H42078" s="133"/>
      <c r="T42078" s="133"/>
      <c r="X42078" s="131"/>
      <c r="Y42078" s="133"/>
      <c r="AJ42078" s="133"/>
      <c r="AO42078" s="135"/>
      <c r="AP42078" s="135"/>
      <c r="BJ42078" s="136"/>
    </row>
    <row r="42079" spans="5:62" ht="14.25" customHeight="1" x14ac:dyDescent="0.25">
      <c r="E42079" s="113"/>
      <c r="H42079" s="133"/>
      <c r="T42079" s="133"/>
      <c r="X42079" s="131"/>
      <c r="Y42079" s="133"/>
      <c r="AJ42079" s="133"/>
      <c r="AO42079" s="135"/>
      <c r="AP42079" s="135"/>
      <c r="BJ42079" s="136"/>
    </row>
    <row r="42080" spans="5:62" ht="14.25" customHeight="1" x14ac:dyDescent="0.25">
      <c r="E42080" s="113"/>
      <c r="H42080" s="133"/>
      <c r="T42080" s="133"/>
      <c r="X42080" s="131"/>
      <c r="Y42080" s="133"/>
      <c r="AJ42080" s="133"/>
      <c r="AO42080" s="135"/>
      <c r="AP42080" s="135"/>
      <c r="BJ42080" s="136"/>
    </row>
    <row r="42081" spans="5:62" ht="14.25" customHeight="1" x14ac:dyDescent="0.25">
      <c r="E42081" s="113"/>
      <c r="H42081" s="133"/>
      <c r="T42081" s="133"/>
      <c r="X42081" s="131"/>
      <c r="Y42081" s="133"/>
      <c r="AJ42081" s="133"/>
      <c r="AO42081" s="135"/>
      <c r="AP42081" s="135"/>
      <c r="BJ42081" s="136"/>
    </row>
    <row r="42082" spans="5:62" ht="14.25" customHeight="1" x14ac:dyDescent="0.25">
      <c r="E42082" s="113"/>
      <c r="H42082" s="133"/>
      <c r="T42082" s="133"/>
      <c r="X42082" s="131"/>
      <c r="Y42082" s="133"/>
      <c r="AJ42082" s="133"/>
      <c r="AO42082" s="135"/>
      <c r="AP42082" s="135"/>
      <c r="BJ42082" s="136"/>
    </row>
    <row r="42083" spans="5:62" ht="14.25" customHeight="1" x14ac:dyDescent="0.25">
      <c r="E42083" s="113"/>
      <c r="H42083" s="133"/>
      <c r="T42083" s="133"/>
      <c r="X42083" s="131"/>
      <c r="Y42083" s="133"/>
      <c r="AJ42083" s="133"/>
      <c r="AO42083" s="135"/>
      <c r="AP42083" s="135"/>
      <c r="BJ42083" s="136"/>
    </row>
    <row r="42084" spans="5:62" ht="14.25" customHeight="1" x14ac:dyDescent="0.25">
      <c r="E42084" s="113"/>
      <c r="H42084" s="133"/>
      <c r="T42084" s="133"/>
      <c r="X42084" s="131"/>
      <c r="Y42084" s="133"/>
      <c r="AJ42084" s="133"/>
      <c r="AO42084" s="135"/>
      <c r="AP42084" s="135"/>
      <c r="BJ42084" s="136"/>
    </row>
    <row r="42085" spans="5:62" ht="14.25" customHeight="1" x14ac:dyDescent="0.25">
      <c r="E42085" s="113"/>
      <c r="H42085" s="133"/>
      <c r="T42085" s="133"/>
      <c r="X42085" s="131"/>
      <c r="Y42085" s="133"/>
      <c r="AJ42085" s="133"/>
      <c r="AO42085" s="135"/>
      <c r="AP42085" s="135"/>
      <c r="BJ42085" s="136"/>
    </row>
    <row r="42086" spans="5:62" ht="14.25" customHeight="1" x14ac:dyDescent="0.25">
      <c r="E42086" s="113"/>
      <c r="H42086" s="133"/>
      <c r="T42086" s="133"/>
      <c r="X42086" s="131"/>
      <c r="Y42086" s="133"/>
      <c r="AJ42086" s="133"/>
      <c r="AO42086" s="135"/>
      <c r="AP42086" s="135"/>
      <c r="BJ42086" s="136"/>
    </row>
    <row r="42087" spans="5:62" ht="14.25" customHeight="1" x14ac:dyDescent="0.25">
      <c r="E42087" s="113"/>
      <c r="H42087" s="133"/>
      <c r="T42087" s="133"/>
      <c r="X42087" s="131"/>
      <c r="Y42087" s="133"/>
      <c r="AJ42087" s="133"/>
      <c r="AO42087" s="135"/>
      <c r="AP42087" s="135"/>
      <c r="BJ42087" s="136"/>
    </row>
    <row r="42088" spans="5:62" ht="14.25" customHeight="1" x14ac:dyDescent="0.25">
      <c r="E42088" s="113"/>
      <c r="H42088" s="133"/>
      <c r="T42088" s="133"/>
      <c r="X42088" s="131"/>
      <c r="Y42088" s="133"/>
      <c r="AJ42088" s="133"/>
      <c r="AO42088" s="135"/>
      <c r="AP42088" s="135"/>
      <c r="BJ42088" s="136"/>
    </row>
    <row r="42089" spans="5:62" ht="14.25" customHeight="1" x14ac:dyDescent="0.25">
      <c r="E42089" s="113"/>
      <c r="H42089" s="133"/>
      <c r="T42089" s="133"/>
      <c r="X42089" s="131"/>
      <c r="Y42089" s="133"/>
      <c r="AJ42089" s="133"/>
      <c r="AO42089" s="135"/>
      <c r="AP42089" s="135"/>
      <c r="BJ42089" s="136"/>
    </row>
    <row r="42090" spans="5:62" ht="14.25" customHeight="1" x14ac:dyDescent="0.25">
      <c r="E42090" s="113"/>
      <c r="H42090" s="133"/>
      <c r="T42090" s="133"/>
      <c r="X42090" s="131"/>
      <c r="Y42090" s="133"/>
      <c r="AJ42090" s="133"/>
      <c r="AO42090" s="135"/>
      <c r="AP42090" s="135"/>
      <c r="BJ42090" s="136"/>
    </row>
    <row r="42091" spans="5:62" ht="14.25" customHeight="1" x14ac:dyDescent="0.25">
      <c r="E42091" s="113"/>
      <c r="H42091" s="133"/>
      <c r="T42091" s="133"/>
      <c r="X42091" s="131"/>
      <c r="Y42091" s="133"/>
      <c r="AJ42091" s="133"/>
      <c r="AO42091" s="135"/>
      <c r="AP42091" s="135"/>
      <c r="BJ42091" s="136"/>
    </row>
    <row r="42092" spans="5:62" ht="14.25" customHeight="1" x14ac:dyDescent="0.25">
      <c r="E42092" s="113"/>
      <c r="H42092" s="133"/>
      <c r="T42092" s="133"/>
      <c r="X42092" s="131"/>
      <c r="Y42092" s="133"/>
      <c r="AJ42092" s="133"/>
      <c r="AO42092" s="135"/>
      <c r="AP42092" s="135"/>
      <c r="BJ42092" s="136"/>
    </row>
    <row r="42093" spans="5:62" ht="14.25" customHeight="1" x14ac:dyDescent="0.25">
      <c r="E42093" s="113"/>
      <c r="H42093" s="133"/>
      <c r="T42093" s="133"/>
      <c r="X42093" s="131"/>
      <c r="Y42093" s="133"/>
      <c r="AJ42093" s="133"/>
      <c r="AO42093" s="135"/>
      <c r="AP42093" s="135"/>
      <c r="BJ42093" s="136"/>
    </row>
    <row r="42094" spans="5:62" ht="14.25" customHeight="1" x14ac:dyDescent="0.25">
      <c r="E42094" s="113"/>
      <c r="H42094" s="133"/>
      <c r="T42094" s="133"/>
      <c r="X42094" s="131"/>
      <c r="Y42094" s="133"/>
      <c r="AJ42094" s="133"/>
      <c r="AO42094" s="135"/>
      <c r="AP42094" s="135"/>
      <c r="BJ42094" s="136"/>
    </row>
    <row r="42095" spans="5:62" ht="14.25" customHeight="1" x14ac:dyDescent="0.25">
      <c r="E42095" s="113"/>
      <c r="H42095" s="133"/>
      <c r="T42095" s="133"/>
      <c r="X42095" s="131"/>
      <c r="Y42095" s="133"/>
      <c r="AJ42095" s="133"/>
      <c r="AO42095" s="135"/>
      <c r="AP42095" s="135"/>
      <c r="BJ42095" s="136"/>
    </row>
    <row r="42096" spans="5:62" ht="14.25" customHeight="1" x14ac:dyDescent="0.25">
      <c r="E42096" s="113"/>
      <c r="H42096" s="133"/>
      <c r="T42096" s="133"/>
      <c r="X42096" s="131"/>
      <c r="Y42096" s="133"/>
      <c r="AJ42096" s="133"/>
      <c r="AO42096" s="135"/>
      <c r="AP42096" s="135"/>
      <c r="BJ42096" s="136"/>
    </row>
    <row r="42097" spans="5:62" ht="14.25" customHeight="1" x14ac:dyDescent="0.25">
      <c r="E42097" s="113"/>
      <c r="H42097" s="133"/>
      <c r="T42097" s="133"/>
      <c r="X42097" s="131"/>
      <c r="Y42097" s="133"/>
      <c r="AJ42097" s="133"/>
      <c r="AO42097" s="135"/>
      <c r="AP42097" s="135"/>
      <c r="BJ42097" s="136"/>
    </row>
    <row r="42098" spans="5:62" ht="14.25" customHeight="1" x14ac:dyDescent="0.25">
      <c r="E42098" s="113"/>
      <c r="H42098" s="133"/>
      <c r="T42098" s="133"/>
      <c r="X42098" s="131"/>
      <c r="Y42098" s="133"/>
      <c r="AJ42098" s="133"/>
      <c r="AO42098" s="135"/>
      <c r="AP42098" s="135"/>
      <c r="BJ42098" s="136"/>
    </row>
    <row r="42099" spans="5:62" ht="14.25" customHeight="1" x14ac:dyDescent="0.25">
      <c r="E42099" s="113"/>
      <c r="H42099" s="133"/>
      <c r="T42099" s="133"/>
      <c r="X42099" s="131"/>
      <c r="Y42099" s="133"/>
      <c r="AJ42099" s="133"/>
      <c r="AO42099" s="135"/>
      <c r="AP42099" s="135"/>
      <c r="BJ42099" s="136"/>
    </row>
    <row r="42100" spans="5:62" ht="14.25" customHeight="1" x14ac:dyDescent="0.25">
      <c r="E42100" s="113"/>
      <c r="H42100" s="133"/>
      <c r="T42100" s="133"/>
      <c r="X42100" s="131"/>
      <c r="Y42100" s="133"/>
      <c r="AJ42100" s="133"/>
      <c r="AO42100" s="135"/>
      <c r="AP42100" s="135"/>
      <c r="BJ42100" s="136"/>
    </row>
    <row r="42101" spans="5:62" ht="14.25" customHeight="1" x14ac:dyDescent="0.25">
      <c r="E42101" s="113"/>
      <c r="H42101" s="133"/>
      <c r="T42101" s="133"/>
      <c r="X42101" s="131"/>
      <c r="Y42101" s="133"/>
      <c r="AJ42101" s="133"/>
      <c r="AO42101" s="135"/>
      <c r="AP42101" s="135"/>
      <c r="BJ42101" s="136"/>
    </row>
    <row r="42102" spans="5:62" ht="14.25" customHeight="1" x14ac:dyDescent="0.25">
      <c r="E42102" s="113"/>
      <c r="H42102" s="133"/>
      <c r="T42102" s="133"/>
      <c r="X42102" s="131"/>
      <c r="Y42102" s="133"/>
      <c r="AJ42102" s="133"/>
      <c r="AO42102" s="135"/>
      <c r="AP42102" s="135"/>
      <c r="BJ42102" s="136"/>
    </row>
    <row r="42103" spans="5:62" ht="14.25" customHeight="1" x14ac:dyDescent="0.25">
      <c r="E42103" s="113"/>
      <c r="H42103" s="133"/>
      <c r="T42103" s="133"/>
      <c r="X42103" s="131"/>
      <c r="Y42103" s="133"/>
      <c r="AJ42103" s="133"/>
      <c r="AO42103" s="135"/>
      <c r="AP42103" s="135"/>
      <c r="BJ42103" s="136"/>
    </row>
    <row r="42104" spans="5:62" ht="14.25" customHeight="1" x14ac:dyDescent="0.25">
      <c r="E42104" s="113"/>
      <c r="H42104" s="133"/>
      <c r="T42104" s="133"/>
      <c r="X42104" s="131"/>
      <c r="Y42104" s="133"/>
      <c r="AJ42104" s="133"/>
      <c r="AO42104" s="135"/>
      <c r="AP42104" s="135"/>
      <c r="BJ42104" s="136"/>
    </row>
    <row r="42105" spans="5:62" ht="14.25" customHeight="1" x14ac:dyDescent="0.25">
      <c r="E42105" s="113"/>
      <c r="H42105" s="133"/>
      <c r="T42105" s="133"/>
      <c r="X42105" s="131"/>
      <c r="Y42105" s="133"/>
      <c r="AJ42105" s="133"/>
      <c r="AO42105" s="135"/>
      <c r="AP42105" s="135"/>
      <c r="BJ42105" s="136"/>
    </row>
    <row r="42106" spans="5:62" ht="14.25" customHeight="1" x14ac:dyDescent="0.25">
      <c r="E42106" s="113"/>
      <c r="H42106" s="133"/>
      <c r="T42106" s="133"/>
      <c r="X42106" s="131"/>
      <c r="Y42106" s="133"/>
      <c r="AJ42106" s="133"/>
      <c r="AO42106" s="135"/>
      <c r="AP42106" s="135"/>
      <c r="BJ42106" s="136"/>
    </row>
    <row r="42107" spans="5:62" ht="14.25" customHeight="1" x14ac:dyDescent="0.25">
      <c r="E42107" s="113"/>
      <c r="H42107" s="133"/>
      <c r="T42107" s="133"/>
      <c r="X42107" s="131"/>
      <c r="Y42107" s="133"/>
      <c r="AJ42107" s="133"/>
      <c r="AO42107" s="135"/>
      <c r="AP42107" s="135"/>
      <c r="BJ42107" s="136"/>
    </row>
    <row r="42108" spans="5:62" ht="14.25" customHeight="1" x14ac:dyDescent="0.25">
      <c r="E42108" s="113"/>
      <c r="H42108" s="133"/>
      <c r="T42108" s="133"/>
      <c r="X42108" s="131"/>
      <c r="Y42108" s="133"/>
      <c r="AJ42108" s="133"/>
      <c r="AO42108" s="135"/>
      <c r="AP42108" s="135"/>
      <c r="BJ42108" s="136"/>
    </row>
    <row r="42109" spans="5:62" ht="14.25" customHeight="1" x14ac:dyDescent="0.25">
      <c r="E42109" s="113"/>
      <c r="H42109" s="133"/>
      <c r="T42109" s="133"/>
      <c r="X42109" s="131"/>
      <c r="Y42109" s="133"/>
      <c r="AJ42109" s="133"/>
      <c r="AO42109" s="135"/>
      <c r="AP42109" s="135"/>
      <c r="BJ42109" s="136"/>
    </row>
    <row r="42110" spans="5:62" ht="14.25" customHeight="1" x14ac:dyDescent="0.25">
      <c r="E42110" s="113"/>
      <c r="H42110" s="133"/>
      <c r="T42110" s="133"/>
      <c r="X42110" s="131"/>
      <c r="Y42110" s="133"/>
      <c r="AJ42110" s="133"/>
      <c r="AO42110" s="135"/>
      <c r="AP42110" s="135"/>
      <c r="BJ42110" s="136"/>
    </row>
    <row r="42111" spans="5:62" ht="14.25" customHeight="1" x14ac:dyDescent="0.25">
      <c r="E42111" s="113"/>
      <c r="H42111" s="133"/>
      <c r="T42111" s="133"/>
      <c r="X42111" s="131"/>
      <c r="Y42111" s="133"/>
      <c r="AJ42111" s="133"/>
      <c r="AO42111" s="135"/>
      <c r="AP42111" s="135"/>
      <c r="BJ42111" s="136"/>
    </row>
    <row r="42112" spans="5:62" ht="14.25" customHeight="1" x14ac:dyDescent="0.25">
      <c r="E42112" s="113"/>
      <c r="H42112" s="133"/>
      <c r="T42112" s="133"/>
      <c r="X42112" s="131"/>
      <c r="Y42112" s="133"/>
      <c r="AJ42112" s="133"/>
      <c r="AO42112" s="135"/>
      <c r="AP42112" s="135"/>
      <c r="BJ42112" s="136"/>
    </row>
    <row r="42113" spans="5:62" ht="14.25" customHeight="1" x14ac:dyDescent="0.25">
      <c r="E42113" s="113"/>
      <c r="H42113" s="133"/>
      <c r="T42113" s="133"/>
      <c r="X42113" s="131"/>
      <c r="Y42113" s="133"/>
      <c r="AJ42113" s="133"/>
      <c r="AO42113" s="135"/>
      <c r="AP42113" s="135"/>
      <c r="BJ42113" s="136"/>
    </row>
    <row r="42114" spans="5:62" ht="14.25" customHeight="1" x14ac:dyDescent="0.25">
      <c r="E42114" s="113"/>
      <c r="H42114" s="133"/>
      <c r="T42114" s="133"/>
      <c r="X42114" s="131"/>
      <c r="Y42114" s="133"/>
      <c r="AJ42114" s="133"/>
      <c r="AO42114" s="135"/>
      <c r="AP42114" s="135"/>
      <c r="BJ42114" s="136"/>
    </row>
    <row r="42115" spans="5:62" ht="14.25" customHeight="1" x14ac:dyDescent="0.25">
      <c r="E42115" s="113"/>
      <c r="H42115" s="133"/>
      <c r="T42115" s="133"/>
      <c r="X42115" s="131"/>
      <c r="Y42115" s="133"/>
      <c r="AJ42115" s="133"/>
      <c r="AO42115" s="135"/>
      <c r="AP42115" s="135"/>
      <c r="BJ42115" s="136"/>
    </row>
    <row r="42116" spans="5:62" ht="14.25" customHeight="1" x14ac:dyDescent="0.25">
      <c r="E42116" s="113"/>
      <c r="H42116" s="133"/>
      <c r="T42116" s="133"/>
      <c r="X42116" s="131"/>
      <c r="Y42116" s="133"/>
      <c r="AJ42116" s="133"/>
      <c r="AO42116" s="135"/>
      <c r="AP42116" s="135"/>
      <c r="BJ42116" s="136"/>
    </row>
    <row r="42117" spans="5:62" ht="14.25" customHeight="1" x14ac:dyDescent="0.25">
      <c r="E42117" s="113"/>
      <c r="H42117" s="133"/>
      <c r="T42117" s="133"/>
      <c r="X42117" s="131"/>
      <c r="Y42117" s="133"/>
      <c r="AJ42117" s="133"/>
      <c r="AO42117" s="135"/>
      <c r="AP42117" s="135"/>
      <c r="BJ42117" s="136"/>
    </row>
    <row r="42118" spans="5:62" ht="14.25" customHeight="1" x14ac:dyDescent="0.25">
      <c r="E42118" s="113"/>
      <c r="H42118" s="133"/>
      <c r="T42118" s="133"/>
      <c r="X42118" s="131"/>
      <c r="Y42118" s="133"/>
      <c r="AJ42118" s="133"/>
      <c r="AO42118" s="135"/>
      <c r="AP42118" s="135"/>
      <c r="BJ42118" s="136"/>
    </row>
    <row r="42119" spans="5:62" ht="14.25" customHeight="1" x14ac:dyDescent="0.25">
      <c r="E42119" s="113"/>
      <c r="H42119" s="133"/>
      <c r="T42119" s="133"/>
      <c r="X42119" s="131"/>
      <c r="Y42119" s="133"/>
      <c r="AJ42119" s="133"/>
      <c r="AO42119" s="135"/>
      <c r="AP42119" s="135"/>
      <c r="BJ42119" s="136"/>
    </row>
    <row r="42120" spans="5:62" ht="14.25" customHeight="1" x14ac:dyDescent="0.25">
      <c r="E42120" s="113"/>
      <c r="H42120" s="133"/>
      <c r="T42120" s="133"/>
      <c r="X42120" s="131"/>
      <c r="Y42120" s="133"/>
      <c r="AJ42120" s="133"/>
      <c r="AO42120" s="135"/>
      <c r="AP42120" s="135"/>
      <c r="BJ42120" s="136"/>
    </row>
    <row r="42121" spans="5:62" ht="14.25" customHeight="1" x14ac:dyDescent="0.25">
      <c r="E42121" s="113"/>
      <c r="H42121" s="133"/>
      <c r="T42121" s="133"/>
      <c r="X42121" s="131"/>
      <c r="Y42121" s="133"/>
      <c r="AJ42121" s="133"/>
      <c r="AO42121" s="135"/>
      <c r="AP42121" s="135"/>
      <c r="BJ42121" s="136"/>
    </row>
    <row r="42122" spans="5:62" ht="14.25" customHeight="1" x14ac:dyDescent="0.25">
      <c r="E42122" s="113"/>
      <c r="H42122" s="133"/>
      <c r="T42122" s="133"/>
      <c r="X42122" s="131"/>
      <c r="Y42122" s="133"/>
      <c r="AJ42122" s="133"/>
      <c r="AO42122" s="135"/>
      <c r="AP42122" s="135"/>
      <c r="BJ42122" s="136"/>
    </row>
    <row r="42123" spans="5:62" ht="14.25" customHeight="1" x14ac:dyDescent="0.25">
      <c r="E42123" s="113"/>
      <c r="H42123" s="133"/>
      <c r="T42123" s="133"/>
      <c r="X42123" s="131"/>
      <c r="Y42123" s="133"/>
      <c r="AJ42123" s="133"/>
      <c r="AO42123" s="135"/>
      <c r="AP42123" s="135"/>
      <c r="BJ42123" s="136"/>
    </row>
    <row r="42124" spans="5:62" ht="14.25" customHeight="1" x14ac:dyDescent="0.25">
      <c r="E42124" s="113"/>
      <c r="H42124" s="133"/>
      <c r="T42124" s="133"/>
      <c r="X42124" s="131"/>
      <c r="Y42124" s="133"/>
      <c r="AJ42124" s="133"/>
      <c r="AO42124" s="135"/>
      <c r="AP42124" s="135"/>
      <c r="BJ42124" s="136"/>
    </row>
    <row r="42125" spans="5:62" ht="14.25" customHeight="1" x14ac:dyDescent="0.25">
      <c r="E42125" s="113"/>
      <c r="H42125" s="133"/>
      <c r="T42125" s="133"/>
      <c r="X42125" s="131"/>
      <c r="Y42125" s="133"/>
      <c r="AJ42125" s="133"/>
      <c r="AO42125" s="135"/>
      <c r="AP42125" s="135"/>
      <c r="BJ42125" s="136"/>
    </row>
    <row r="42126" spans="5:62" ht="14.25" customHeight="1" x14ac:dyDescent="0.25">
      <c r="E42126" s="113"/>
      <c r="H42126" s="133"/>
      <c r="T42126" s="133"/>
      <c r="X42126" s="131"/>
      <c r="Y42126" s="133"/>
      <c r="AJ42126" s="133"/>
      <c r="AO42126" s="135"/>
      <c r="AP42126" s="135"/>
      <c r="BJ42126" s="136"/>
    </row>
    <row r="42127" spans="5:62" ht="14.25" customHeight="1" x14ac:dyDescent="0.25">
      <c r="E42127" s="113"/>
      <c r="H42127" s="133"/>
      <c r="T42127" s="133"/>
      <c r="X42127" s="131"/>
      <c r="Y42127" s="133"/>
      <c r="AJ42127" s="133"/>
      <c r="AO42127" s="135"/>
      <c r="AP42127" s="135"/>
      <c r="BJ42127" s="136"/>
    </row>
    <row r="42128" spans="5:62" ht="14.25" customHeight="1" x14ac:dyDescent="0.25">
      <c r="E42128" s="113"/>
      <c r="H42128" s="133"/>
      <c r="T42128" s="133"/>
      <c r="X42128" s="131"/>
      <c r="Y42128" s="133"/>
      <c r="AJ42128" s="133"/>
      <c r="AO42128" s="135"/>
      <c r="AP42128" s="135"/>
      <c r="BJ42128" s="136"/>
    </row>
    <row r="42129" spans="5:62" ht="14.25" customHeight="1" x14ac:dyDescent="0.25">
      <c r="E42129" s="113"/>
      <c r="H42129" s="133"/>
      <c r="T42129" s="133"/>
      <c r="X42129" s="131"/>
      <c r="Y42129" s="133"/>
      <c r="AJ42129" s="133"/>
      <c r="AO42129" s="135"/>
      <c r="AP42129" s="135"/>
      <c r="BJ42129" s="136"/>
    </row>
    <row r="42130" spans="5:62" ht="14.25" customHeight="1" x14ac:dyDescent="0.25">
      <c r="E42130" s="113"/>
      <c r="H42130" s="133"/>
      <c r="T42130" s="133"/>
      <c r="X42130" s="131"/>
      <c r="Y42130" s="133"/>
      <c r="AJ42130" s="133"/>
      <c r="AO42130" s="135"/>
      <c r="AP42130" s="135"/>
      <c r="BJ42130" s="136"/>
    </row>
    <row r="42131" spans="5:62" ht="14.25" customHeight="1" x14ac:dyDescent="0.25">
      <c r="E42131" s="113"/>
      <c r="H42131" s="133"/>
      <c r="T42131" s="133"/>
      <c r="X42131" s="131"/>
      <c r="Y42131" s="133"/>
      <c r="AJ42131" s="133"/>
      <c r="AO42131" s="135"/>
      <c r="AP42131" s="135"/>
      <c r="BJ42131" s="136"/>
    </row>
    <row r="42132" spans="5:62" ht="14.25" customHeight="1" x14ac:dyDescent="0.25">
      <c r="E42132" s="113"/>
      <c r="H42132" s="133"/>
      <c r="T42132" s="133"/>
      <c r="X42132" s="131"/>
      <c r="Y42132" s="133"/>
      <c r="AJ42132" s="133"/>
      <c r="AO42132" s="135"/>
      <c r="AP42132" s="135"/>
      <c r="BJ42132" s="136"/>
    </row>
    <row r="42133" spans="5:62" ht="14.25" customHeight="1" x14ac:dyDescent="0.25">
      <c r="E42133" s="113"/>
      <c r="H42133" s="133"/>
      <c r="T42133" s="133"/>
      <c r="X42133" s="131"/>
      <c r="Y42133" s="133"/>
      <c r="AJ42133" s="133"/>
      <c r="AO42133" s="135"/>
      <c r="AP42133" s="135"/>
      <c r="BJ42133" s="136"/>
    </row>
    <row r="42134" spans="5:62" ht="14.25" customHeight="1" x14ac:dyDescent="0.25">
      <c r="E42134" s="113"/>
      <c r="H42134" s="133"/>
      <c r="T42134" s="133"/>
      <c r="X42134" s="131"/>
      <c r="Y42134" s="133"/>
      <c r="AJ42134" s="133"/>
      <c r="AO42134" s="135"/>
      <c r="AP42134" s="135"/>
      <c r="BJ42134" s="136"/>
    </row>
    <row r="42135" spans="5:62" ht="14.25" customHeight="1" x14ac:dyDescent="0.25">
      <c r="E42135" s="113"/>
      <c r="H42135" s="133"/>
      <c r="T42135" s="133"/>
      <c r="X42135" s="131"/>
      <c r="Y42135" s="133"/>
      <c r="AJ42135" s="133"/>
      <c r="AO42135" s="135"/>
      <c r="AP42135" s="135"/>
      <c r="BJ42135" s="136"/>
    </row>
    <row r="42136" spans="5:62" ht="14.25" customHeight="1" x14ac:dyDescent="0.25">
      <c r="E42136" s="113"/>
      <c r="H42136" s="133"/>
      <c r="T42136" s="133"/>
      <c r="X42136" s="131"/>
      <c r="Y42136" s="133"/>
      <c r="AJ42136" s="133"/>
      <c r="AO42136" s="135"/>
      <c r="AP42136" s="135"/>
      <c r="BJ42136" s="136"/>
    </row>
    <row r="42137" spans="5:62" ht="14.25" customHeight="1" x14ac:dyDescent="0.25">
      <c r="E42137" s="113"/>
      <c r="H42137" s="133"/>
      <c r="T42137" s="133"/>
      <c r="X42137" s="131"/>
      <c r="Y42137" s="133"/>
      <c r="AJ42137" s="133"/>
      <c r="AO42137" s="135"/>
      <c r="AP42137" s="135"/>
      <c r="BJ42137" s="136"/>
    </row>
    <row r="42138" spans="5:62" ht="14.25" customHeight="1" x14ac:dyDescent="0.25">
      <c r="E42138" s="113"/>
      <c r="H42138" s="133"/>
      <c r="T42138" s="133"/>
      <c r="X42138" s="131"/>
      <c r="Y42138" s="133"/>
      <c r="AJ42138" s="133"/>
      <c r="AO42138" s="135"/>
      <c r="AP42138" s="135"/>
      <c r="BJ42138" s="136"/>
    </row>
    <row r="42139" spans="5:62" ht="14.25" customHeight="1" x14ac:dyDescent="0.25">
      <c r="E42139" s="113"/>
      <c r="H42139" s="133"/>
      <c r="T42139" s="133"/>
      <c r="X42139" s="131"/>
      <c r="Y42139" s="133"/>
      <c r="AJ42139" s="133"/>
      <c r="AO42139" s="135"/>
      <c r="AP42139" s="135"/>
      <c r="BJ42139" s="136"/>
    </row>
    <row r="42140" spans="5:62" ht="14.25" customHeight="1" x14ac:dyDescent="0.25">
      <c r="E42140" s="113"/>
      <c r="H42140" s="133"/>
      <c r="T42140" s="133"/>
      <c r="X42140" s="131"/>
      <c r="Y42140" s="133"/>
      <c r="AJ42140" s="133"/>
      <c r="AO42140" s="135"/>
      <c r="AP42140" s="135"/>
      <c r="BJ42140" s="136"/>
    </row>
    <row r="42141" spans="5:62" ht="14.25" customHeight="1" x14ac:dyDescent="0.25">
      <c r="E42141" s="113"/>
      <c r="H42141" s="133"/>
      <c r="T42141" s="133"/>
      <c r="X42141" s="131"/>
      <c r="Y42141" s="133"/>
      <c r="AJ42141" s="133"/>
      <c r="AO42141" s="135"/>
      <c r="AP42141" s="135"/>
      <c r="BJ42141" s="136"/>
    </row>
    <row r="42142" spans="5:62" ht="14.25" customHeight="1" x14ac:dyDescent="0.25">
      <c r="E42142" s="113"/>
      <c r="H42142" s="133"/>
      <c r="T42142" s="133"/>
      <c r="X42142" s="131"/>
      <c r="Y42142" s="133"/>
      <c r="AJ42142" s="133"/>
      <c r="AO42142" s="135"/>
      <c r="AP42142" s="135"/>
      <c r="BJ42142" s="136"/>
    </row>
    <row r="42143" spans="5:62" ht="14.25" customHeight="1" x14ac:dyDescent="0.25">
      <c r="E42143" s="113"/>
      <c r="H42143" s="133"/>
      <c r="T42143" s="133"/>
      <c r="X42143" s="131"/>
      <c r="Y42143" s="133"/>
      <c r="AJ42143" s="133"/>
      <c r="AO42143" s="135"/>
      <c r="AP42143" s="135"/>
      <c r="BJ42143" s="136"/>
    </row>
    <row r="42144" spans="5:62" ht="14.25" customHeight="1" x14ac:dyDescent="0.25">
      <c r="E42144" s="113"/>
      <c r="H42144" s="133"/>
      <c r="T42144" s="133"/>
      <c r="X42144" s="131"/>
      <c r="Y42144" s="133"/>
      <c r="AJ42144" s="133"/>
      <c r="AO42144" s="135"/>
      <c r="AP42144" s="135"/>
      <c r="BJ42144" s="136"/>
    </row>
    <row r="42145" spans="5:62" ht="14.25" customHeight="1" x14ac:dyDescent="0.25">
      <c r="E42145" s="113"/>
      <c r="H42145" s="133"/>
      <c r="T42145" s="133"/>
      <c r="X42145" s="131"/>
      <c r="Y42145" s="133"/>
      <c r="AJ42145" s="133"/>
      <c r="AO42145" s="135"/>
      <c r="AP42145" s="135"/>
      <c r="BJ42145" s="136"/>
    </row>
    <row r="42146" spans="5:62" ht="14.25" customHeight="1" x14ac:dyDescent="0.25">
      <c r="E42146" s="113"/>
      <c r="H42146" s="133"/>
      <c r="T42146" s="133"/>
      <c r="X42146" s="131"/>
      <c r="Y42146" s="133"/>
      <c r="AJ42146" s="133"/>
      <c r="AO42146" s="135"/>
      <c r="AP42146" s="135"/>
      <c r="BJ42146" s="136"/>
    </row>
    <row r="42147" spans="5:62" ht="14.25" customHeight="1" x14ac:dyDescent="0.25">
      <c r="E42147" s="113"/>
      <c r="H42147" s="133"/>
      <c r="T42147" s="133"/>
      <c r="X42147" s="131"/>
      <c r="Y42147" s="133"/>
      <c r="AJ42147" s="133"/>
      <c r="AO42147" s="135"/>
      <c r="AP42147" s="135"/>
      <c r="BJ42147" s="136"/>
    </row>
    <row r="42148" spans="5:62" ht="14.25" customHeight="1" x14ac:dyDescent="0.25">
      <c r="E42148" s="113"/>
      <c r="H42148" s="133"/>
      <c r="T42148" s="133"/>
      <c r="X42148" s="131"/>
      <c r="Y42148" s="133"/>
      <c r="AJ42148" s="133"/>
      <c r="AO42148" s="135"/>
      <c r="AP42148" s="135"/>
      <c r="BJ42148" s="136"/>
    </row>
    <row r="42149" spans="5:62" ht="14.25" customHeight="1" x14ac:dyDescent="0.25">
      <c r="E42149" s="113"/>
      <c r="H42149" s="133"/>
      <c r="T42149" s="133"/>
      <c r="X42149" s="131"/>
      <c r="Y42149" s="133"/>
      <c r="AJ42149" s="133"/>
      <c r="AO42149" s="135"/>
      <c r="AP42149" s="135"/>
      <c r="BJ42149" s="136"/>
    </row>
    <row r="42150" spans="5:62" ht="14.25" customHeight="1" x14ac:dyDescent="0.25">
      <c r="E42150" s="113"/>
      <c r="H42150" s="133"/>
      <c r="T42150" s="133"/>
      <c r="X42150" s="131"/>
      <c r="Y42150" s="133"/>
      <c r="AJ42150" s="133"/>
      <c r="AO42150" s="135"/>
      <c r="AP42150" s="135"/>
      <c r="BJ42150" s="136"/>
    </row>
    <row r="42151" spans="5:62" ht="14.25" customHeight="1" x14ac:dyDescent="0.25">
      <c r="E42151" s="113"/>
      <c r="H42151" s="133"/>
      <c r="T42151" s="133"/>
      <c r="X42151" s="131"/>
      <c r="Y42151" s="133"/>
      <c r="AJ42151" s="133"/>
      <c r="AO42151" s="135"/>
      <c r="AP42151" s="135"/>
      <c r="BJ42151" s="136"/>
    </row>
    <row r="42152" spans="5:62" ht="14.25" customHeight="1" x14ac:dyDescent="0.25">
      <c r="E42152" s="113"/>
      <c r="H42152" s="133"/>
      <c r="T42152" s="133"/>
      <c r="X42152" s="131"/>
      <c r="Y42152" s="133"/>
      <c r="AJ42152" s="133"/>
      <c r="AO42152" s="135"/>
      <c r="AP42152" s="135"/>
      <c r="BJ42152" s="136"/>
    </row>
    <row r="42153" spans="5:62" ht="14.25" customHeight="1" x14ac:dyDescent="0.25">
      <c r="E42153" s="113"/>
      <c r="H42153" s="133"/>
      <c r="T42153" s="133"/>
      <c r="X42153" s="131"/>
      <c r="Y42153" s="133"/>
      <c r="AJ42153" s="133"/>
      <c r="AO42153" s="135"/>
      <c r="AP42153" s="135"/>
      <c r="BJ42153" s="136"/>
    </row>
    <row r="42154" spans="5:62" ht="14.25" customHeight="1" x14ac:dyDescent="0.25">
      <c r="E42154" s="113"/>
      <c r="H42154" s="133"/>
      <c r="T42154" s="133"/>
      <c r="X42154" s="131"/>
      <c r="Y42154" s="133"/>
      <c r="AJ42154" s="133"/>
      <c r="AO42154" s="135"/>
      <c r="AP42154" s="135"/>
      <c r="BJ42154" s="136"/>
    </row>
    <row r="42155" spans="5:62" ht="14.25" customHeight="1" x14ac:dyDescent="0.25">
      <c r="E42155" s="113"/>
      <c r="H42155" s="133"/>
      <c r="T42155" s="133"/>
      <c r="X42155" s="131"/>
      <c r="Y42155" s="133"/>
      <c r="AJ42155" s="133"/>
      <c r="AO42155" s="135"/>
      <c r="AP42155" s="135"/>
      <c r="BJ42155" s="136"/>
    </row>
    <row r="42156" spans="5:62" ht="14.25" customHeight="1" x14ac:dyDescent="0.25">
      <c r="E42156" s="113"/>
      <c r="H42156" s="133"/>
      <c r="T42156" s="133"/>
      <c r="X42156" s="131"/>
      <c r="Y42156" s="133"/>
      <c r="AJ42156" s="133"/>
      <c r="AO42156" s="135"/>
      <c r="AP42156" s="135"/>
      <c r="BJ42156" s="136"/>
    </row>
    <row r="42157" spans="5:62" ht="14.25" customHeight="1" x14ac:dyDescent="0.25">
      <c r="E42157" s="113"/>
      <c r="H42157" s="133"/>
      <c r="T42157" s="133"/>
      <c r="X42157" s="131"/>
      <c r="Y42157" s="133"/>
      <c r="AJ42157" s="133"/>
      <c r="AO42157" s="135"/>
      <c r="AP42157" s="135"/>
      <c r="BJ42157" s="136"/>
    </row>
    <row r="42158" spans="5:62" ht="14.25" customHeight="1" x14ac:dyDescent="0.25">
      <c r="E42158" s="113"/>
      <c r="H42158" s="133"/>
      <c r="T42158" s="133"/>
      <c r="X42158" s="131"/>
      <c r="Y42158" s="133"/>
      <c r="AJ42158" s="133"/>
      <c r="AO42158" s="135"/>
      <c r="AP42158" s="135"/>
      <c r="BJ42158" s="136"/>
    </row>
    <row r="42159" spans="5:62" ht="14.25" customHeight="1" x14ac:dyDescent="0.25">
      <c r="E42159" s="113"/>
      <c r="H42159" s="133"/>
      <c r="T42159" s="133"/>
      <c r="X42159" s="131"/>
      <c r="Y42159" s="133"/>
      <c r="AJ42159" s="133"/>
      <c r="AO42159" s="135"/>
      <c r="AP42159" s="135"/>
      <c r="BJ42159" s="136"/>
    </row>
    <row r="42160" spans="5:62" ht="14.25" customHeight="1" x14ac:dyDescent="0.25">
      <c r="E42160" s="113"/>
      <c r="H42160" s="133"/>
      <c r="T42160" s="133"/>
      <c r="X42160" s="131"/>
      <c r="Y42160" s="133"/>
      <c r="AJ42160" s="133"/>
      <c r="AO42160" s="135"/>
      <c r="AP42160" s="135"/>
      <c r="BJ42160" s="136"/>
    </row>
    <row r="42161" spans="5:62" ht="14.25" customHeight="1" x14ac:dyDescent="0.25">
      <c r="E42161" s="113"/>
      <c r="H42161" s="133"/>
      <c r="T42161" s="133"/>
      <c r="X42161" s="131"/>
      <c r="Y42161" s="133"/>
      <c r="AJ42161" s="133"/>
      <c r="AO42161" s="135"/>
      <c r="AP42161" s="135"/>
      <c r="BJ42161" s="136"/>
    </row>
    <row r="42162" spans="5:62" ht="14.25" customHeight="1" x14ac:dyDescent="0.25">
      <c r="E42162" s="113"/>
      <c r="H42162" s="133"/>
      <c r="T42162" s="133"/>
      <c r="X42162" s="131"/>
      <c r="Y42162" s="133"/>
      <c r="AJ42162" s="133"/>
      <c r="AO42162" s="135"/>
      <c r="AP42162" s="135"/>
      <c r="BJ42162" s="136"/>
    </row>
    <row r="42163" spans="5:62" ht="14.25" customHeight="1" x14ac:dyDescent="0.25">
      <c r="E42163" s="113"/>
      <c r="H42163" s="133"/>
      <c r="T42163" s="133"/>
      <c r="X42163" s="131"/>
      <c r="Y42163" s="133"/>
      <c r="AJ42163" s="133"/>
      <c r="AO42163" s="135"/>
      <c r="AP42163" s="135"/>
      <c r="BJ42163" s="136"/>
    </row>
    <row r="42164" spans="5:62" ht="14.25" customHeight="1" x14ac:dyDescent="0.25">
      <c r="E42164" s="113"/>
      <c r="H42164" s="133"/>
      <c r="T42164" s="133"/>
      <c r="X42164" s="131"/>
      <c r="Y42164" s="133"/>
      <c r="AJ42164" s="133"/>
      <c r="AO42164" s="135"/>
      <c r="AP42164" s="135"/>
      <c r="BJ42164" s="136"/>
    </row>
    <row r="42165" spans="5:62" ht="14.25" customHeight="1" x14ac:dyDescent="0.25">
      <c r="E42165" s="113"/>
      <c r="H42165" s="133"/>
      <c r="T42165" s="133"/>
      <c r="X42165" s="131"/>
      <c r="Y42165" s="133"/>
      <c r="AJ42165" s="133"/>
      <c r="AO42165" s="135"/>
      <c r="AP42165" s="135"/>
      <c r="BJ42165" s="136"/>
    </row>
    <row r="42166" spans="5:62" ht="14.25" customHeight="1" x14ac:dyDescent="0.25">
      <c r="E42166" s="113"/>
      <c r="H42166" s="133"/>
      <c r="T42166" s="133"/>
      <c r="X42166" s="131"/>
      <c r="Y42166" s="133"/>
      <c r="AJ42166" s="133"/>
      <c r="AO42166" s="135"/>
      <c r="AP42166" s="135"/>
      <c r="BJ42166" s="136"/>
    </row>
    <row r="42167" spans="5:62" ht="14.25" customHeight="1" x14ac:dyDescent="0.25">
      <c r="E42167" s="113"/>
      <c r="H42167" s="133"/>
      <c r="T42167" s="133"/>
      <c r="X42167" s="131"/>
      <c r="Y42167" s="133"/>
      <c r="AJ42167" s="133"/>
      <c r="AO42167" s="135"/>
      <c r="AP42167" s="135"/>
      <c r="BJ42167" s="136"/>
    </row>
    <row r="42168" spans="5:62" ht="14.25" customHeight="1" x14ac:dyDescent="0.25">
      <c r="E42168" s="113"/>
      <c r="H42168" s="133"/>
      <c r="T42168" s="133"/>
      <c r="X42168" s="131"/>
      <c r="Y42168" s="133"/>
      <c r="AJ42168" s="133"/>
      <c r="AO42168" s="135"/>
      <c r="AP42168" s="135"/>
      <c r="BJ42168" s="136"/>
    </row>
    <row r="42169" spans="5:62" ht="14.25" customHeight="1" x14ac:dyDescent="0.25">
      <c r="E42169" s="113"/>
      <c r="H42169" s="133"/>
      <c r="T42169" s="133"/>
      <c r="X42169" s="131"/>
      <c r="Y42169" s="133"/>
      <c r="AJ42169" s="133"/>
      <c r="AO42169" s="135"/>
      <c r="AP42169" s="135"/>
      <c r="BJ42169" s="136"/>
    </row>
    <row r="42170" spans="5:62" ht="14.25" customHeight="1" x14ac:dyDescent="0.25">
      <c r="E42170" s="113"/>
      <c r="H42170" s="133"/>
      <c r="T42170" s="133"/>
      <c r="X42170" s="131"/>
      <c r="Y42170" s="133"/>
      <c r="AJ42170" s="133"/>
      <c r="AO42170" s="135"/>
      <c r="AP42170" s="135"/>
      <c r="BJ42170" s="136"/>
    </row>
    <row r="42171" spans="5:62" ht="14.25" customHeight="1" x14ac:dyDescent="0.25">
      <c r="E42171" s="113"/>
      <c r="H42171" s="133"/>
      <c r="T42171" s="133"/>
      <c r="X42171" s="131"/>
      <c r="Y42171" s="133"/>
      <c r="AJ42171" s="133"/>
      <c r="AO42171" s="135"/>
      <c r="AP42171" s="135"/>
      <c r="BJ42171" s="136"/>
    </row>
    <row r="42172" spans="5:62" ht="14.25" customHeight="1" x14ac:dyDescent="0.25">
      <c r="E42172" s="113"/>
      <c r="H42172" s="133"/>
      <c r="T42172" s="133"/>
      <c r="X42172" s="131"/>
      <c r="Y42172" s="133"/>
      <c r="AJ42172" s="133"/>
      <c r="AO42172" s="135"/>
      <c r="AP42172" s="135"/>
      <c r="BJ42172" s="136"/>
    </row>
    <row r="42173" spans="5:62" ht="14.25" customHeight="1" x14ac:dyDescent="0.25">
      <c r="E42173" s="113"/>
      <c r="H42173" s="133"/>
      <c r="T42173" s="133"/>
      <c r="X42173" s="131"/>
      <c r="Y42173" s="133"/>
      <c r="AJ42173" s="133"/>
      <c r="AO42173" s="135"/>
      <c r="AP42173" s="135"/>
      <c r="BJ42173" s="136"/>
    </row>
    <row r="42174" spans="5:62" ht="14.25" customHeight="1" x14ac:dyDescent="0.25">
      <c r="E42174" s="113"/>
      <c r="H42174" s="133"/>
      <c r="T42174" s="133"/>
      <c r="X42174" s="131"/>
      <c r="Y42174" s="133"/>
      <c r="AJ42174" s="133"/>
      <c r="AO42174" s="135"/>
      <c r="AP42174" s="135"/>
      <c r="BJ42174" s="136"/>
    </row>
    <row r="42175" spans="5:62" ht="14.25" customHeight="1" x14ac:dyDescent="0.25">
      <c r="E42175" s="113"/>
      <c r="H42175" s="133"/>
      <c r="T42175" s="133"/>
      <c r="X42175" s="131"/>
      <c r="Y42175" s="133"/>
      <c r="AJ42175" s="133"/>
      <c r="AO42175" s="135"/>
      <c r="AP42175" s="135"/>
      <c r="BJ42175" s="136"/>
    </row>
    <row r="42176" spans="5:62" ht="14.25" customHeight="1" x14ac:dyDescent="0.25">
      <c r="E42176" s="113"/>
      <c r="H42176" s="133"/>
      <c r="T42176" s="133"/>
      <c r="X42176" s="131"/>
      <c r="Y42176" s="133"/>
      <c r="AJ42176" s="133"/>
      <c r="AO42176" s="135"/>
      <c r="AP42176" s="135"/>
      <c r="BJ42176" s="136"/>
    </row>
    <row r="42177" spans="5:62" ht="14.25" customHeight="1" x14ac:dyDescent="0.25">
      <c r="E42177" s="113"/>
      <c r="H42177" s="133"/>
      <c r="T42177" s="133"/>
      <c r="X42177" s="131"/>
      <c r="Y42177" s="133"/>
      <c r="AJ42177" s="133"/>
      <c r="AO42177" s="135"/>
      <c r="AP42177" s="135"/>
      <c r="BJ42177" s="136"/>
    </row>
    <row r="42178" spans="5:62" ht="14.25" customHeight="1" x14ac:dyDescent="0.25">
      <c r="E42178" s="113"/>
      <c r="H42178" s="133"/>
      <c r="T42178" s="133"/>
      <c r="X42178" s="131"/>
      <c r="Y42178" s="133"/>
      <c r="AJ42178" s="133"/>
      <c r="AO42178" s="135"/>
      <c r="AP42178" s="135"/>
      <c r="BJ42178" s="136"/>
    </row>
    <row r="42179" spans="5:62" ht="14.25" customHeight="1" x14ac:dyDescent="0.25">
      <c r="E42179" s="113"/>
      <c r="H42179" s="133"/>
      <c r="T42179" s="133"/>
      <c r="X42179" s="131"/>
      <c r="Y42179" s="133"/>
      <c r="AJ42179" s="133"/>
      <c r="AO42179" s="135"/>
      <c r="AP42179" s="135"/>
      <c r="BJ42179" s="136"/>
    </row>
    <row r="42180" spans="5:62" ht="14.25" customHeight="1" x14ac:dyDescent="0.25">
      <c r="E42180" s="113"/>
      <c r="H42180" s="133"/>
      <c r="T42180" s="133"/>
      <c r="X42180" s="131"/>
      <c r="Y42180" s="133"/>
      <c r="AJ42180" s="133"/>
      <c r="AO42180" s="135"/>
      <c r="AP42180" s="135"/>
      <c r="BJ42180" s="136"/>
    </row>
    <row r="42181" spans="5:62" ht="14.25" customHeight="1" x14ac:dyDescent="0.25">
      <c r="E42181" s="113"/>
      <c r="H42181" s="133"/>
      <c r="T42181" s="133"/>
      <c r="X42181" s="131"/>
      <c r="Y42181" s="133"/>
      <c r="AJ42181" s="133"/>
      <c r="AO42181" s="135"/>
      <c r="AP42181" s="135"/>
      <c r="BJ42181" s="136"/>
    </row>
    <row r="42182" spans="5:62" ht="14.25" customHeight="1" x14ac:dyDescent="0.25">
      <c r="E42182" s="113"/>
      <c r="H42182" s="133"/>
      <c r="T42182" s="133"/>
      <c r="X42182" s="131"/>
      <c r="Y42182" s="133"/>
      <c r="AJ42182" s="133"/>
      <c r="AO42182" s="135"/>
      <c r="AP42182" s="135"/>
      <c r="BJ42182" s="136"/>
    </row>
    <row r="42183" spans="5:62" ht="14.25" customHeight="1" x14ac:dyDescent="0.25">
      <c r="E42183" s="113"/>
      <c r="H42183" s="133"/>
      <c r="T42183" s="133"/>
      <c r="X42183" s="131"/>
      <c r="Y42183" s="133"/>
      <c r="AJ42183" s="133"/>
      <c r="AO42183" s="135"/>
      <c r="AP42183" s="135"/>
      <c r="BJ42183" s="136"/>
    </row>
    <row r="42184" spans="5:62" ht="14.25" customHeight="1" x14ac:dyDescent="0.25">
      <c r="E42184" s="113"/>
      <c r="H42184" s="133"/>
      <c r="T42184" s="133"/>
      <c r="X42184" s="131"/>
      <c r="Y42184" s="133"/>
      <c r="AJ42184" s="133"/>
      <c r="AO42184" s="135"/>
      <c r="AP42184" s="135"/>
      <c r="BJ42184" s="136"/>
    </row>
    <row r="42185" spans="5:62" ht="14.25" customHeight="1" x14ac:dyDescent="0.25">
      <c r="E42185" s="113"/>
      <c r="H42185" s="133"/>
      <c r="T42185" s="133"/>
      <c r="X42185" s="131"/>
      <c r="Y42185" s="133"/>
      <c r="AJ42185" s="133"/>
      <c r="AO42185" s="135"/>
      <c r="AP42185" s="135"/>
      <c r="BJ42185" s="136"/>
    </row>
    <row r="42186" spans="5:62" ht="14.25" customHeight="1" x14ac:dyDescent="0.25">
      <c r="E42186" s="113"/>
      <c r="H42186" s="133"/>
      <c r="T42186" s="133"/>
      <c r="X42186" s="131"/>
      <c r="Y42186" s="133"/>
      <c r="AJ42186" s="133"/>
      <c r="AO42186" s="135"/>
      <c r="AP42186" s="135"/>
      <c r="BJ42186" s="136"/>
    </row>
    <row r="42187" spans="5:62" ht="14.25" customHeight="1" x14ac:dyDescent="0.25">
      <c r="E42187" s="113"/>
      <c r="H42187" s="133"/>
      <c r="T42187" s="133"/>
      <c r="X42187" s="131"/>
      <c r="Y42187" s="133"/>
      <c r="AJ42187" s="133"/>
      <c r="AO42187" s="135"/>
      <c r="AP42187" s="135"/>
      <c r="BJ42187" s="136"/>
    </row>
    <row r="42188" spans="5:62" ht="14.25" customHeight="1" x14ac:dyDescent="0.25">
      <c r="E42188" s="113"/>
      <c r="H42188" s="133"/>
      <c r="T42188" s="133"/>
      <c r="X42188" s="131"/>
      <c r="Y42188" s="133"/>
      <c r="AJ42188" s="133"/>
      <c r="AO42188" s="135"/>
      <c r="AP42188" s="135"/>
      <c r="BJ42188" s="136"/>
    </row>
    <row r="42189" spans="5:62" ht="14.25" customHeight="1" x14ac:dyDescent="0.25">
      <c r="E42189" s="113"/>
      <c r="H42189" s="133"/>
      <c r="T42189" s="133"/>
      <c r="X42189" s="131"/>
      <c r="Y42189" s="133"/>
      <c r="AJ42189" s="133"/>
      <c r="AO42189" s="135"/>
      <c r="AP42189" s="135"/>
      <c r="BJ42189" s="136"/>
    </row>
    <row r="42190" spans="5:62" ht="14.25" customHeight="1" x14ac:dyDescent="0.25">
      <c r="E42190" s="113"/>
      <c r="H42190" s="133"/>
      <c r="T42190" s="133"/>
      <c r="X42190" s="131"/>
      <c r="Y42190" s="133"/>
      <c r="AJ42190" s="133"/>
      <c r="AO42190" s="135"/>
      <c r="AP42190" s="135"/>
      <c r="BJ42190" s="136"/>
    </row>
    <row r="42191" spans="5:62" ht="14.25" customHeight="1" x14ac:dyDescent="0.25">
      <c r="E42191" s="113"/>
      <c r="H42191" s="133"/>
      <c r="T42191" s="133"/>
      <c r="X42191" s="131"/>
      <c r="Y42191" s="133"/>
      <c r="AJ42191" s="133"/>
      <c r="AO42191" s="135"/>
      <c r="AP42191" s="135"/>
      <c r="BJ42191" s="136"/>
    </row>
    <row r="42192" spans="5:62" ht="14.25" customHeight="1" x14ac:dyDescent="0.25">
      <c r="E42192" s="113"/>
      <c r="H42192" s="133"/>
      <c r="T42192" s="133"/>
      <c r="X42192" s="131"/>
      <c r="Y42192" s="133"/>
      <c r="AJ42192" s="133"/>
      <c r="AO42192" s="135"/>
      <c r="AP42192" s="135"/>
      <c r="BJ42192" s="136"/>
    </row>
    <row r="42193" spans="5:62" ht="14.25" customHeight="1" x14ac:dyDescent="0.25">
      <c r="E42193" s="113"/>
      <c r="H42193" s="133"/>
      <c r="T42193" s="133"/>
      <c r="X42193" s="131"/>
      <c r="Y42193" s="133"/>
      <c r="AJ42193" s="133"/>
      <c r="AO42193" s="135"/>
      <c r="AP42193" s="135"/>
      <c r="BJ42193" s="136"/>
    </row>
    <row r="42194" spans="5:62" ht="14.25" customHeight="1" x14ac:dyDescent="0.25">
      <c r="E42194" s="113"/>
      <c r="H42194" s="133"/>
      <c r="T42194" s="133"/>
      <c r="X42194" s="131"/>
      <c r="Y42194" s="133"/>
      <c r="AJ42194" s="133"/>
      <c r="AO42194" s="135"/>
      <c r="AP42194" s="135"/>
      <c r="BJ42194" s="136"/>
    </row>
    <row r="42195" spans="5:62" ht="14.25" customHeight="1" x14ac:dyDescent="0.25">
      <c r="E42195" s="113"/>
      <c r="H42195" s="133"/>
      <c r="T42195" s="133"/>
      <c r="X42195" s="131"/>
      <c r="Y42195" s="133"/>
      <c r="AJ42195" s="133"/>
      <c r="AO42195" s="135"/>
      <c r="AP42195" s="135"/>
      <c r="BJ42195" s="136"/>
    </row>
    <row r="42196" spans="5:62" ht="14.25" customHeight="1" x14ac:dyDescent="0.25">
      <c r="E42196" s="113"/>
      <c r="H42196" s="133"/>
      <c r="T42196" s="133"/>
      <c r="X42196" s="131"/>
      <c r="Y42196" s="133"/>
      <c r="AJ42196" s="133"/>
      <c r="AO42196" s="135"/>
      <c r="AP42196" s="135"/>
      <c r="BJ42196" s="136"/>
    </row>
    <row r="42197" spans="5:62" ht="14.25" customHeight="1" x14ac:dyDescent="0.25">
      <c r="E42197" s="113"/>
      <c r="H42197" s="133"/>
      <c r="T42197" s="133"/>
      <c r="X42197" s="131"/>
      <c r="Y42197" s="133"/>
      <c r="AJ42197" s="133"/>
      <c r="AO42197" s="135"/>
      <c r="AP42197" s="135"/>
      <c r="BJ42197" s="136"/>
    </row>
    <row r="42198" spans="5:62" ht="14.25" customHeight="1" x14ac:dyDescent="0.25">
      <c r="E42198" s="113"/>
      <c r="H42198" s="133"/>
      <c r="T42198" s="133"/>
      <c r="X42198" s="131"/>
      <c r="Y42198" s="133"/>
      <c r="AJ42198" s="133"/>
      <c r="AO42198" s="135"/>
      <c r="AP42198" s="135"/>
      <c r="BJ42198" s="136"/>
    </row>
    <row r="42199" spans="5:62" ht="14.25" customHeight="1" x14ac:dyDescent="0.25">
      <c r="E42199" s="113"/>
      <c r="H42199" s="133"/>
      <c r="T42199" s="133"/>
      <c r="X42199" s="131"/>
      <c r="Y42199" s="133"/>
      <c r="AJ42199" s="133"/>
      <c r="AO42199" s="135"/>
      <c r="AP42199" s="135"/>
      <c r="BJ42199" s="136"/>
    </row>
    <row r="42200" spans="5:62" ht="14.25" customHeight="1" x14ac:dyDescent="0.25">
      <c r="E42200" s="113"/>
      <c r="H42200" s="133"/>
      <c r="T42200" s="133"/>
      <c r="X42200" s="131"/>
      <c r="Y42200" s="133"/>
      <c r="AJ42200" s="133"/>
      <c r="AO42200" s="135"/>
      <c r="AP42200" s="135"/>
      <c r="BJ42200" s="136"/>
    </row>
    <row r="42201" spans="5:62" ht="14.25" customHeight="1" x14ac:dyDescent="0.25">
      <c r="E42201" s="113"/>
      <c r="H42201" s="133"/>
      <c r="T42201" s="133"/>
      <c r="X42201" s="131"/>
      <c r="Y42201" s="133"/>
      <c r="AJ42201" s="133"/>
      <c r="AO42201" s="135"/>
      <c r="AP42201" s="135"/>
      <c r="BJ42201" s="136"/>
    </row>
    <row r="42202" spans="5:62" ht="14.25" customHeight="1" x14ac:dyDescent="0.25">
      <c r="E42202" s="113"/>
      <c r="H42202" s="133"/>
      <c r="T42202" s="133"/>
      <c r="X42202" s="131"/>
      <c r="Y42202" s="133"/>
      <c r="AJ42202" s="133"/>
      <c r="AO42202" s="135"/>
      <c r="AP42202" s="135"/>
      <c r="BJ42202" s="136"/>
    </row>
    <row r="42203" spans="5:62" ht="14.25" customHeight="1" x14ac:dyDescent="0.25">
      <c r="E42203" s="113"/>
      <c r="H42203" s="133"/>
      <c r="T42203" s="133"/>
      <c r="X42203" s="131"/>
      <c r="Y42203" s="133"/>
      <c r="AJ42203" s="133"/>
      <c r="AO42203" s="135"/>
      <c r="AP42203" s="135"/>
      <c r="BJ42203" s="136"/>
    </row>
    <row r="42204" spans="5:62" ht="14.25" customHeight="1" x14ac:dyDescent="0.25">
      <c r="E42204" s="113"/>
      <c r="H42204" s="133"/>
      <c r="T42204" s="133"/>
      <c r="X42204" s="131"/>
      <c r="Y42204" s="133"/>
      <c r="AJ42204" s="133"/>
      <c r="AO42204" s="135"/>
      <c r="AP42204" s="135"/>
      <c r="BJ42204" s="136"/>
    </row>
    <row r="42205" spans="5:62" ht="14.25" customHeight="1" x14ac:dyDescent="0.25">
      <c r="E42205" s="113"/>
      <c r="H42205" s="133"/>
      <c r="T42205" s="133"/>
      <c r="X42205" s="131"/>
      <c r="Y42205" s="133"/>
      <c r="AJ42205" s="133"/>
      <c r="AO42205" s="135"/>
      <c r="AP42205" s="135"/>
      <c r="BJ42205" s="136"/>
    </row>
    <row r="42206" spans="5:62" ht="14.25" customHeight="1" x14ac:dyDescent="0.25">
      <c r="E42206" s="113"/>
      <c r="H42206" s="133"/>
      <c r="T42206" s="133"/>
      <c r="X42206" s="131"/>
      <c r="Y42206" s="133"/>
      <c r="AJ42206" s="133"/>
      <c r="AO42206" s="135"/>
      <c r="AP42206" s="135"/>
      <c r="BJ42206" s="136"/>
    </row>
    <row r="42207" spans="5:62" ht="14.25" customHeight="1" x14ac:dyDescent="0.25">
      <c r="E42207" s="113"/>
      <c r="H42207" s="133"/>
      <c r="T42207" s="133"/>
      <c r="X42207" s="131"/>
      <c r="Y42207" s="133"/>
      <c r="AJ42207" s="133"/>
      <c r="AO42207" s="135"/>
      <c r="AP42207" s="135"/>
      <c r="BJ42207" s="136"/>
    </row>
    <row r="42208" spans="5:62" ht="14.25" customHeight="1" x14ac:dyDescent="0.25">
      <c r="E42208" s="113"/>
      <c r="H42208" s="133"/>
      <c r="T42208" s="133"/>
      <c r="X42208" s="131"/>
      <c r="Y42208" s="133"/>
      <c r="AJ42208" s="133"/>
      <c r="AO42208" s="135"/>
      <c r="AP42208" s="135"/>
      <c r="BJ42208" s="136"/>
    </row>
    <row r="42209" spans="5:62" ht="14.25" customHeight="1" x14ac:dyDescent="0.25">
      <c r="E42209" s="113"/>
      <c r="H42209" s="133"/>
      <c r="T42209" s="133"/>
      <c r="X42209" s="131"/>
      <c r="Y42209" s="133"/>
      <c r="AJ42209" s="133"/>
      <c r="AO42209" s="135"/>
      <c r="AP42209" s="135"/>
      <c r="BJ42209" s="136"/>
    </row>
    <row r="42210" spans="5:62" ht="14.25" customHeight="1" x14ac:dyDescent="0.25">
      <c r="E42210" s="113"/>
      <c r="H42210" s="133"/>
      <c r="T42210" s="133"/>
      <c r="X42210" s="131"/>
      <c r="Y42210" s="133"/>
      <c r="AJ42210" s="133"/>
      <c r="AO42210" s="135"/>
      <c r="AP42210" s="135"/>
      <c r="BJ42210" s="136"/>
    </row>
    <row r="42211" spans="5:62" ht="14.25" customHeight="1" x14ac:dyDescent="0.25">
      <c r="E42211" s="113"/>
      <c r="H42211" s="133"/>
      <c r="T42211" s="133"/>
      <c r="X42211" s="131"/>
      <c r="Y42211" s="133"/>
      <c r="AJ42211" s="133"/>
      <c r="AO42211" s="135"/>
      <c r="AP42211" s="135"/>
      <c r="BJ42211" s="136"/>
    </row>
    <row r="42212" spans="5:62" ht="14.25" customHeight="1" x14ac:dyDescent="0.25">
      <c r="E42212" s="113"/>
      <c r="H42212" s="133"/>
      <c r="T42212" s="133"/>
      <c r="X42212" s="131"/>
      <c r="Y42212" s="133"/>
      <c r="AJ42212" s="133"/>
      <c r="AO42212" s="135"/>
      <c r="AP42212" s="135"/>
      <c r="BJ42212" s="136"/>
    </row>
    <row r="42213" spans="5:62" ht="14.25" customHeight="1" x14ac:dyDescent="0.25">
      <c r="E42213" s="113"/>
      <c r="H42213" s="133"/>
      <c r="T42213" s="133"/>
      <c r="X42213" s="131"/>
      <c r="Y42213" s="133"/>
      <c r="AJ42213" s="133"/>
      <c r="AO42213" s="135"/>
      <c r="AP42213" s="135"/>
      <c r="BJ42213" s="136"/>
    </row>
    <row r="42214" spans="5:62" ht="14.25" customHeight="1" x14ac:dyDescent="0.25">
      <c r="E42214" s="113"/>
      <c r="H42214" s="133"/>
      <c r="T42214" s="133"/>
      <c r="X42214" s="131"/>
      <c r="Y42214" s="133"/>
      <c r="AJ42214" s="133"/>
      <c r="AO42214" s="135"/>
      <c r="AP42214" s="135"/>
      <c r="BJ42214" s="136"/>
    </row>
    <row r="42215" spans="5:62" ht="14.25" customHeight="1" x14ac:dyDescent="0.25">
      <c r="E42215" s="113"/>
      <c r="H42215" s="133"/>
      <c r="T42215" s="133"/>
      <c r="X42215" s="131"/>
      <c r="Y42215" s="133"/>
      <c r="AJ42215" s="133"/>
      <c r="AO42215" s="135"/>
      <c r="AP42215" s="135"/>
      <c r="BJ42215" s="136"/>
    </row>
    <row r="42216" spans="5:62" ht="14.25" customHeight="1" x14ac:dyDescent="0.25">
      <c r="E42216" s="113"/>
      <c r="H42216" s="133"/>
      <c r="T42216" s="133"/>
      <c r="X42216" s="131"/>
      <c r="Y42216" s="133"/>
      <c r="AJ42216" s="133"/>
      <c r="AO42216" s="135"/>
      <c r="AP42216" s="135"/>
      <c r="BJ42216" s="136"/>
    </row>
    <row r="42217" spans="5:62" ht="14.25" customHeight="1" x14ac:dyDescent="0.25">
      <c r="E42217" s="113"/>
      <c r="H42217" s="133"/>
      <c r="T42217" s="133"/>
      <c r="X42217" s="131"/>
      <c r="Y42217" s="133"/>
      <c r="AJ42217" s="133"/>
      <c r="AO42217" s="135"/>
      <c r="AP42217" s="135"/>
      <c r="BJ42217" s="136"/>
    </row>
    <row r="42218" spans="5:62" ht="14.25" customHeight="1" x14ac:dyDescent="0.25">
      <c r="E42218" s="113"/>
      <c r="H42218" s="133"/>
      <c r="T42218" s="133"/>
      <c r="X42218" s="131"/>
      <c r="Y42218" s="133"/>
      <c r="AJ42218" s="133"/>
      <c r="AO42218" s="135"/>
      <c r="AP42218" s="135"/>
      <c r="BJ42218" s="136"/>
    </row>
    <row r="42219" spans="5:62" ht="14.25" customHeight="1" x14ac:dyDescent="0.25">
      <c r="E42219" s="113"/>
      <c r="H42219" s="133"/>
      <c r="T42219" s="133"/>
      <c r="X42219" s="131"/>
      <c r="Y42219" s="133"/>
      <c r="AJ42219" s="133"/>
      <c r="AO42219" s="135"/>
      <c r="AP42219" s="135"/>
      <c r="BJ42219" s="136"/>
    </row>
    <row r="42220" spans="5:62" ht="14.25" customHeight="1" x14ac:dyDescent="0.25">
      <c r="E42220" s="113"/>
      <c r="H42220" s="133"/>
      <c r="T42220" s="133"/>
      <c r="X42220" s="131"/>
      <c r="Y42220" s="133"/>
      <c r="AJ42220" s="133"/>
      <c r="AO42220" s="135"/>
      <c r="AP42220" s="135"/>
      <c r="BJ42220" s="136"/>
    </row>
    <row r="42221" spans="5:62" ht="14.25" customHeight="1" x14ac:dyDescent="0.25">
      <c r="E42221" s="113"/>
      <c r="H42221" s="133"/>
      <c r="T42221" s="133"/>
      <c r="X42221" s="131"/>
      <c r="Y42221" s="133"/>
      <c r="AJ42221" s="133"/>
      <c r="AO42221" s="135"/>
      <c r="AP42221" s="135"/>
      <c r="BJ42221" s="136"/>
    </row>
    <row r="42222" spans="5:62" ht="14.25" customHeight="1" x14ac:dyDescent="0.25">
      <c r="E42222" s="113"/>
      <c r="H42222" s="133"/>
      <c r="T42222" s="133"/>
      <c r="X42222" s="131"/>
      <c r="Y42222" s="133"/>
      <c r="AJ42222" s="133"/>
      <c r="AO42222" s="135"/>
      <c r="AP42222" s="135"/>
      <c r="BJ42222" s="136"/>
    </row>
    <row r="42223" spans="5:62" ht="14.25" customHeight="1" x14ac:dyDescent="0.25">
      <c r="E42223" s="113"/>
      <c r="H42223" s="133"/>
      <c r="T42223" s="133"/>
      <c r="X42223" s="131"/>
      <c r="Y42223" s="133"/>
      <c r="AJ42223" s="133"/>
      <c r="AO42223" s="135"/>
      <c r="AP42223" s="135"/>
      <c r="BJ42223" s="136"/>
    </row>
    <row r="42224" spans="5:62" ht="14.25" customHeight="1" x14ac:dyDescent="0.25">
      <c r="E42224" s="113"/>
      <c r="H42224" s="133"/>
      <c r="T42224" s="133"/>
      <c r="X42224" s="131"/>
      <c r="Y42224" s="133"/>
      <c r="AJ42224" s="133"/>
      <c r="AO42224" s="135"/>
      <c r="AP42224" s="135"/>
      <c r="BJ42224" s="136"/>
    </row>
    <row r="42225" spans="5:62" ht="14.25" customHeight="1" x14ac:dyDescent="0.25">
      <c r="E42225" s="113"/>
      <c r="H42225" s="133"/>
      <c r="T42225" s="133"/>
      <c r="X42225" s="131"/>
      <c r="Y42225" s="133"/>
      <c r="AJ42225" s="133"/>
      <c r="AO42225" s="135"/>
      <c r="AP42225" s="135"/>
      <c r="BJ42225" s="136"/>
    </row>
    <row r="42226" spans="5:62" ht="14.25" customHeight="1" x14ac:dyDescent="0.25">
      <c r="E42226" s="113"/>
      <c r="H42226" s="133"/>
      <c r="T42226" s="133"/>
      <c r="X42226" s="131"/>
      <c r="Y42226" s="133"/>
      <c r="AJ42226" s="133"/>
      <c r="AO42226" s="135"/>
      <c r="AP42226" s="135"/>
      <c r="BJ42226" s="136"/>
    </row>
    <row r="42227" spans="5:62" ht="14.25" customHeight="1" x14ac:dyDescent="0.25">
      <c r="E42227" s="113"/>
      <c r="H42227" s="133"/>
      <c r="T42227" s="133"/>
      <c r="X42227" s="131"/>
      <c r="Y42227" s="133"/>
      <c r="AJ42227" s="133"/>
      <c r="AO42227" s="135"/>
      <c r="AP42227" s="135"/>
      <c r="BJ42227" s="136"/>
    </row>
    <row r="42228" spans="5:62" ht="14.25" customHeight="1" x14ac:dyDescent="0.25">
      <c r="E42228" s="113"/>
      <c r="H42228" s="133"/>
      <c r="T42228" s="133"/>
      <c r="X42228" s="131"/>
      <c r="Y42228" s="133"/>
      <c r="AJ42228" s="133"/>
      <c r="AO42228" s="135"/>
      <c r="AP42228" s="135"/>
      <c r="BJ42228" s="136"/>
    </row>
    <row r="42229" spans="5:62" ht="14.25" customHeight="1" x14ac:dyDescent="0.25">
      <c r="E42229" s="113"/>
      <c r="H42229" s="133"/>
      <c r="T42229" s="133"/>
      <c r="X42229" s="131"/>
      <c r="Y42229" s="133"/>
      <c r="AJ42229" s="133"/>
      <c r="AO42229" s="135"/>
      <c r="AP42229" s="135"/>
      <c r="BJ42229" s="136"/>
    </row>
    <row r="42230" spans="5:62" ht="14.25" customHeight="1" x14ac:dyDescent="0.25">
      <c r="E42230" s="113"/>
      <c r="H42230" s="133"/>
      <c r="T42230" s="133"/>
      <c r="X42230" s="131"/>
      <c r="Y42230" s="133"/>
      <c r="AJ42230" s="133"/>
      <c r="AO42230" s="135"/>
      <c r="AP42230" s="135"/>
      <c r="BJ42230" s="136"/>
    </row>
    <row r="42231" spans="5:62" ht="14.25" customHeight="1" x14ac:dyDescent="0.25">
      <c r="E42231" s="113"/>
      <c r="H42231" s="133"/>
      <c r="T42231" s="133"/>
      <c r="X42231" s="131"/>
      <c r="Y42231" s="133"/>
      <c r="AJ42231" s="133"/>
      <c r="AO42231" s="135"/>
      <c r="AP42231" s="135"/>
      <c r="BJ42231" s="136"/>
    </row>
    <row r="42232" spans="5:62" ht="14.25" customHeight="1" x14ac:dyDescent="0.25">
      <c r="E42232" s="113"/>
      <c r="H42232" s="133"/>
      <c r="T42232" s="133"/>
      <c r="X42232" s="131"/>
      <c r="Y42232" s="133"/>
      <c r="AJ42232" s="133"/>
      <c r="AO42232" s="135"/>
      <c r="AP42232" s="135"/>
      <c r="BJ42232" s="136"/>
    </row>
    <row r="42233" spans="5:62" ht="14.25" customHeight="1" x14ac:dyDescent="0.25">
      <c r="E42233" s="113"/>
      <c r="H42233" s="133"/>
      <c r="T42233" s="133"/>
      <c r="X42233" s="131"/>
      <c r="Y42233" s="133"/>
      <c r="AJ42233" s="133"/>
      <c r="AO42233" s="135"/>
      <c r="AP42233" s="135"/>
      <c r="BJ42233" s="136"/>
    </row>
    <row r="42234" spans="5:62" ht="14.25" customHeight="1" x14ac:dyDescent="0.25">
      <c r="E42234" s="113"/>
      <c r="H42234" s="133"/>
      <c r="T42234" s="133"/>
      <c r="X42234" s="131"/>
      <c r="Y42234" s="133"/>
      <c r="AJ42234" s="133"/>
      <c r="AO42234" s="135"/>
      <c r="AP42234" s="135"/>
      <c r="BJ42234" s="136"/>
    </row>
    <row r="42235" spans="5:62" ht="14.25" customHeight="1" x14ac:dyDescent="0.25">
      <c r="E42235" s="113"/>
      <c r="H42235" s="133"/>
      <c r="T42235" s="133"/>
      <c r="X42235" s="131"/>
      <c r="Y42235" s="133"/>
      <c r="AJ42235" s="133"/>
      <c r="AO42235" s="135"/>
      <c r="AP42235" s="135"/>
      <c r="BJ42235" s="136"/>
    </row>
    <row r="42236" spans="5:62" ht="14.25" customHeight="1" x14ac:dyDescent="0.25">
      <c r="E42236" s="113"/>
      <c r="H42236" s="133"/>
      <c r="T42236" s="133"/>
      <c r="X42236" s="131"/>
      <c r="Y42236" s="133"/>
      <c r="AJ42236" s="133"/>
      <c r="AO42236" s="135"/>
      <c r="AP42236" s="135"/>
      <c r="BJ42236" s="136"/>
    </row>
    <row r="42237" spans="5:62" ht="14.25" customHeight="1" x14ac:dyDescent="0.25">
      <c r="E42237" s="113"/>
      <c r="H42237" s="133"/>
      <c r="T42237" s="133"/>
      <c r="X42237" s="131"/>
      <c r="Y42237" s="133"/>
      <c r="AJ42237" s="133"/>
      <c r="AO42237" s="135"/>
      <c r="AP42237" s="135"/>
      <c r="BJ42237" s="136"/>
    </row>
    <row r="42238" spans="5:62" ht="14.25" customHeight="1" x14ac:dyDescent="0.25">
      <c r="E42238" s="113"/>
      <c r="H42238" s="133"/>
      <c r="T42238" s="133"/>
      <c r="X42238" s="131"/>
      <c r="Y42238" s="133"/>
      <c r="AJ42238" s="133"/>
      <c r="AO42238" s="135"/>
      <c r="AP42238" s="135"/>
      <c r="BJ42238" s="136"/>
    </row>
    <row r="42239" spans="5:62" ht="14.25" customHeight="1" x14ac:dyDescent="0.25">
      <c r="E42239" s="113"/>
      <c r="H42239" s="133"/>
      <c r="T42239" s="133"/>
      <c r="X42239" s="131"/>
      <c r="Y42239" s="133"/>
      <c r="AJ42239" s="133"/>
      <c r="AO42239" s="135"/>
      <c r="AP42239" s="135"/>
      <c r="BJ42239" s="136"/>
    </row>
    <row r="42240" spans="5:62" ht="14.25" customHeight="1" x14ac:dyDescent="0.25">
      <c r="E42240" s="113"/>
      <c r="H42240" s="133"/>
      <c r="T42240" s="133"/>
      <c r="X42240" s="131"/>
      <c r="Y42240" s="133"/>
      <c r="AJ42240" s="133"/>
      <c r="AO42240" s="135"/>
      <c r="AP42240" s="135"/>
      <c r="BJ42240" s="136"/>
    </row>
    <row r="42241" spans="5:62" ht="14.25" customHeight="1" x14ac:dyDescent="0.25">
      <c r="E42241" s="113"/>
      <c r="H42241" s="133"/>
      <c r="T42241" s="133"/>
      <c r="X42241" s="131"/>
      <c r="Y42241" s="133"/>
      <c r="AJ42241" s="133"/>
      <c r="AO42241" s="135"/>
      <c r="AP42241" s="135"/>
      <c r="BJ42241" s="136"/>
    </row>
    <row r="42242" spans="5:62" ht="14.25" customHeight="1" x14ac:dyDescent="0.25">
      <c r="E42242" s="113"/>
      <c r="H42242" s="133"/>
      <c r="T42242" s="133"/>
      <c r="X42242" s="131"/>
      <c r="Y42242" s="133"/>
      <c r="AJ42242" s="133"/>
      <c r="AO42242" s="135"/>
      <c r="AP42242" s="135"/>
      <c r="BJ42242" s="136"/>
    </row>
    <row r="42243" spans="5:62" ht="14.25" customHeight="1" x14ac:dyDescent="0.25">
      <c r="E42243" s="113"/>
      <c r="H42243" s="133"/>
      <c r="T42243" s="133"/>
      <c r="X42243" s="131"/>
      <c r="Y42243" s="133"/>
      <c r="AJ42243" s="133"/>
      <c r="AO42243" s="135"/>
      <c r="AP42243" s="135"/>
      <c r="BJ42243" s="136"/>
    </row>
    <row r="42244" spans="5:62" ht="14.25" customHeight="1" x14ac:dyDescent="0.25">
      <c r="E42244" s="113"/>
      <c r="H42244" s="133"/>
      <c r="T42244" s="133"/>
      <c r="X42244" s="131"/>
      <c r="Y42244" s="133"/>
      <c r="AJ42244" s="133"/>
      <c r="AO42244" s="135"/>
      <c r="AP42244" s="135"/>
      <c r="BJ42244" s="136"/>
    </row>
    <row r="42245" spans="5:62" ht="14.25" customHeight="1" x14ac:dyDescent="0.25">
      <c r="E42245" s="113"/>
      <c r="H42245" s="133"/>
      <c r="T42245" s="133"/>
      <c r="X42245" s="131"/>
      <c r="Y42245" s="133"/>
      <c r="AJ42245" s="133"/>
      <c r="AO42245" s="135"/>
      <c r="AP42245" s="135"/>
      <c r="BJ42245" s="136"/>
    </row>
    <row r="42246" spans="5:62" ht="14.25" customHeight="1" x14ac:dyDescent="0.25">
      <c r="E42246" s="113"/>
      <c r="H42246" s="133"/>
      <c r="T42246" s="133"/>
      <c r="X42246" s="131"/>
      <c r="Y42246" s="133"/>
      <c r="AJ42246" s="133"/>
      <c r="AO42246" s="135"/>
      <c r="AP42246" s="135"/>
      <c r="BJ42246" s="136"/>
    </row>
    <row r="42247" spans="5:62" ht="14.25" customHeight="1" x14ac:dyDescent="0.25">
      <c r="E42247" s="113"/>
      <c r="H42247" s="133"/>
      <c r="T42247" s="133"/>
      <c r="X42247" s="131"/>
      <c r="Y42247" s="133"/>
      <c r="AJ42247" s="133"/>
      <c r="AO42247" s="135"/>
      <c r="AP42247" s="135"/>
      <c r="BJ42247" s="136"/>
    </row>
    <row r="42248" spans="5:62" ht="14.25" customHeight="1" x14ac:dyDescent="0.25">
      <c r="E42248" s="113"/>
      <c r="H42248" s="133"/>
      <c r="T42248" s="133"/>
      <c r="X42248" s="131"/>
      <c r="Y42248" s="133"/>
      <c r="AJ42248" s="133"/>
      <c r="AO42248" s="135"/>
      <c r="AP42248" s="135"/>
      <c r="BJ42248" s="136"/>
    </row>
    <row r="42249" spans="5:62" ht="14.25" customHeight="1" x14ac:dyDescent="0.25">
      <c r="E42249" s="113"/>
      <c r="H42249" s="133"/>
      <c r="T42249" s="133"/>
      <c r="X42249" s="131"/>
      <c r="Y42249" s="133"/>
      <c r="AJ42249" s="133"/>
      <c r="AO42249" s="135"/>
      <c r="AP42249" s="135"/>
      <c r="BJ42249" s="136"/>
    </row>
    <row r="42250" spans="5:62" ht="14.25" customHeight="1" x14ac:dyDescent="0.25">
      <c r="E42250" s="113"/>
      <c r="H42250" s="133"/>
      <c r="T42250" s="133"/>
      <c r="X42250" s="131"/>
      <c r="Y42250" s="133"/>
      <c r="AJ42250" s="133"/>
      <c r="AO42250" s="135"/>
      <c r="AP42250" s="135"/>
      <c r="BJ42250" s="136"/>
    </row>
    <row r="42251" spans="5:62" ht="14.25" customHeight="1" x14ac:dyDescent="0.25">
      <c r="E42251" s="113"/>
      <c r="H42251" s="133"/>
      <c r="T42251" s="133"/>
      <c r="X42251" s="131"/>
      <c r="Y42251" s="133"/>
      <c r="AJ42251" s="133"/>
      <c r="AO42251" s="135"/>
      <c r="AP42251" s="135"/>
      <c r="BJ42251" s="136"/>
    </row>
    <row r="42252" spans="5:62" ht="14.25" customHeight="1" x14ac:dyDescent="0.25">
      <c r="E42252" s="113"/>
      <c r="H42252" s="133"/>
      <c r="T42252" s="133"/>
      <c r="X42252" s="131"/>
      <c r="Y42252" s="133"/>
      <c r="AJ42252" s="133"/>
      <c r="AO42252" s="135"/>
      <c r="AP42252" s="135"/>
      <c r="BJ42252" s="136"/>
    </row>
    <row r="42253" spans="5:62" ht="14.25" customHeight="1" x14ac:dyDescent="0.25">
      <c r="E42253" s="113"/>
      <c r="H42253" s="133"/>
      <c r="T42253" s="133"/>
      <c r="X42253" s="131"/>
      <c r="Y42253" s="133"/>
      <c r="AJ42253" s="133"/>
      <c r="AO42253" s="135"/>
      <c r="AP42253" s="135"/>
      <c r="BJ42253" s="136"/>
    </row>
    <row r="42254" spans="5:62" ht="14.25" customHeight="1" x14ac:dyDescent="0.25">
      <c r="E42254" s="113"/>
      <c r="H42254" s="133"/>
      <c r="T42254" s="133"/>
      <c r="X42254" s="131"/>
      <c r="Y42254" s="133"/>
      <c r="AJ42254" s="133"/>
      <c r="AO42254" s="135"/>
      <c r="AP42254" s="135"/>
      <c r="BJ42254" s="136"/>
    </row>
    <row r="42255" spans="5:62" ht="14.25" customHeight="1" x14ac:dyDescent="0.25">
      <c r="E42255" s="113"/>
      <c r="H42255" s="133"/>
      <c r="T42255" s="133"/>
      <c r="X42255" s="131"/>
      <c r="Y42255" s="133"/>
      <c r="AJ42255" s="133"/>
      <c r="AO42255" s="135"/>
      <c r="AP42255" s="135"/>
      <c r="BJ42255" s="136"/>
    </row>
    <row r="42256" spans="5:62" ht="14.25" customHeight="1" x14ac:dyDescent="0.25">
      <c r="E42256" s="113"/>
      <c r="H42256" s="133"/>
      <c r="T42256" s="133"/>
      <c r="X42256" s="131"/>
      <c r="Y42256" s="133"/>
      <c r="AJ42256" s="133"/>
      <c r="AO42256" s="135"/>
      <c r="AP42256" s="135"/>
      <c r="BJ42256" s="136"/>
    </row>
    <row r="42257" spans="5:62" ht="14.25" customHeight="1" x14ac:dyDescent="0.25">
      <c r="E42257" s="113"/>
      <c r="H42257" s="133"/>
      <c r="T42257" s="133"/>
      <c r="X42257" s="131"/>
      <c r="Y42257" s="133"/>
      <c r="AJ42257" s="133"/>
      <c r="AO42257" s="135"/>
      <c r="AP42257" s="135"/>
      <c r="BJ42257" s="136"/>
    </row>
    <row r="42258" spans="5:62" ht="14.25" customHeight="1" x14ac:dyDescent="0.25">
      <c r="E42258" s="113"/>
      <c r="H42258" s="133"/>
      <c r="T42258" s="133"/>
      <c r="X42258" s="131"/>
      <c r="Y42258" s="133"/>
      <c r="AJ42258" s="133"/>
      <c r="AO42258" s="135"/>
      <c r="AP42258" s="135"/>
      <c r="BJ42258" s="136"/>
    </row>
    <row r="42259" spans="5:62" ht="14.25" customHeight="1" x14ac:dyDescent="0.25">
      <c r="E42259" s="113"/>
      <c r="H42259" s="133"/>
      <c r="T42259" s="133"/>
      <c r="X42259" s="131"/>
      <c r="Y42259" s="133"/>
      <c r="AJ42259" s="133"/>
      <c r="AO42259" s="135"/>
      <c r="AP42259" s="135"/>
      <c r="BJ42259" s="136"/>
    </row>
    <row r="42260" spans="5:62" ht="14.25" customHeight="1" x14ac:dyDescent="0.25">
      <c r="E42260" s="113"/>
      <c r="H42260" s="133"/>
      <c r="T42260" s="133"/>
      <c r="X42260" s="131"/>
      <c r="Y42260" s="133"/>
      <c r="AJ42260" s="133"/>
      <c r="AO42260" s="135"/>
      <c r="AP42260" s="135"/>
      <c r="BJ42260" s="136"/>
    </row>
    <row r="42261" spans="5:62" ht="14.25" customHeight="1" x14ac:dyDescent="0.25">
      <c r="E42261" s="113"/>
      <c r="H42261" s="133"/>
      <c r="T42261" s="133"/>
      <c r="X42261" s="131"/>
      <c r="Y42261" s="133"/>
      <c r="AJ42261" s="133"/>
      <c r="AO42261" s="135"/>
      <c r="AP42261" s="135"/>
      <c r="BJ42261" s="136"/>
    </row>
    <row r="42262" spans="5:62" ht="14.25" customHeight="1" x14ac:dyDescent="0.25">
      <c r="E42262" s="113"/>
      <c r="H42262" s="133"/>
      <c r="T42262" s="133"/>
      <c r="X42262" s="131"/>
      <c r="Y42262" s="133"/>
      <c r="AJ42262" s="133"/>
      <c r="AO42262" s="135"/>
      <c r="AP42262" s="135"/>
      <c r="BJ42262" s="136"/>
    </row>
    <row r="42263" spans="5:62" ht="14.25" customHeight="1" x14ac:dyDescent="0.25">
      <c r="E42263" s="113"/>
      <c r="H42263" s="133"/>
      <c r="T42263" s="133"/>
      <c r="X42263" s="131"/>
      <c r="Y42263" s="133"/>
      <c r="AJ42263" s="133"/>
      <c r="AO42263" s="135"/>
      <c r="AP42263" s="135"/>
      <c r="BJ42263" s="136"/>
    </row>
    <row r="42264" spans="5:62" ht="14.25" customHeight="1" x14ac:dyDescent="0.25">
      <c r="E42264" s="113"/>
      <c r="H42264" s="133"/>
      <c r="T42264" s="133"/>
      <c r="X42264" s="131"/>
      <c r="Y42264" s="133"/>
      <c r="AJ42264" s="133"/>
      <c r="AO42264" s="135"/>
      <c r="AP42264" s="135"/>
      <c r="BJ42264" s="136"/>
    </row>
    <row r="42265" spans="5:62" ht="14.25" customHeight="1" x14ac:dyDescent="0.25">
      <c r="E42265" s="113"/>
      <c r="H42265" s="133"/>
      <c r="T42265" s="133"/>
      <c r="X42265" s="131"/>
      <c r="Y42265" s="133"/>
      <c r="AJ42265" s="133"/>
      <c r="AO42265" s="135"/>
      <c r="AP42265" s="135"/>
      <c r="BJ42265" s="136"/>
    </row>
    <row r="42266" spans="5:62" ht="14.25" customHeight="1" x14ac:dyDescent="0.25">
      <c r="E42266" s="113"/>
      <c r="H42266" s="133"/>
      <c r="T42266" s="133"/>
      <c r="X42266" s="131"/>
      <c r="Y42266" s="133"/>
      <c r="AJ42266" s="133"/>
      <c r="AO42266" s="135"/>
      <c r="AP42266" s="135"/>
      <c r="BJ42266" s="136"/>
    </row>
    <row r="42267" spans="5:62" ht="14.25" customHeight="1" x14ac:dyDescent="0.25">
      <c r="E42267" s="113"/>
      <c r="H42267" s="133"/>
      <c r="T42267" s="133"/>
      <c r="X42267" s="131"/>
      <c r="Y42267" s="133"/>
      <c r="AJ42267" s="133"/>
      <c r="AO42267" s="135"/>
      <c r="AP42267" s="135"/>
      <c r="BJ42267" s="136"/>
    </row>
    <row r="42268" spans="5:62" ht="14.25" customHeight="1" x14ac:dyDescent="0.25">
      <c r="E42268" s="113"/>
      <c r="H42268" s="133"/>
      <c r="T42268" s="133"/>
      <c r="X42268" s="131"/>
      <c r="Y42268" s="133"/>
      <c r="AJ42268" s="133"/>
      <c r="AO42268" s="135"/>
      <c r="AP42268" s="135"/>
      <c r="BJ42268" s="136"/>
    </row>
    <row r="42269" spans="5:62" ht="14.25" customHeight="1" x14ac:dyDescent="0.25">
      <c r="E42269" s="113"/>
      <c r="H42269" s="133"/>
      <c r="T42269" s="133"/>
      <c r="X42269" s="131"/>
      <c r="Y42269" s="133"/>
      <c r="AJ42269" s="133"/>
      <c r="AO42269" s="135"/>
      <c r="AP42269" s="135"/>
      <c r="BJ42269" s="136"/>
    </row>
    <row r="42270" spans="5:62" ht="14.25" customHeight="1" x14ac:dyDescent="0.25">
      <c r="E42270" s="113"/>
      <c r="H42270" s="133"/>
      <c r="T42270" s="133"/>
      <c r="X42270" s="131"/>
      <c r="Y42270" s="133"/>
      <c r="AJ42270" s="133"/>
      <c r="AO42270" s="135"/>
      <c r="AP42270" s="135"/>
      <c r="BJ42270" s="136"/>
    </row>
    <row r="42271" spans="5:62" ht="14.25" customHeight="1" x14ac:dyDescent="0.25">
      <c r="E42271" s="113"/>
      <c r="H42271" s="133"/>
      <c r="T42271" s="133"/>
      <c r="X42271" s="131"/>
      <c r="Y42271" s="133"/>
      <c r="AJ42271" s="133"/>
      <c r="AO42271" s="135"/>
      <c r="AP42271" s="135"/>
      <c r="BJ42271" s="136"/>
    </row>
    <row r="42272" spans="5:62" ht="14.25" customHeight="1" x14ac:dyDescent="0.25">
      <c r="E42272" s="113"/>
      <c r="H42272" s="133"/>
      <c r="T42272" s="133"/>
      <c r="X42272" s="131"/>
      <c r="Y42272" s="133"/>
      <c r="AJ42272" s="133"/>
      <c r="AO42272" s="135"/>
      <c r="AP42272" s="135"/>
      <c r="BJ42272" s="136"/>
    </row>
    <row r="42273" spans="5:62" ht="14.25" customHeight="1" x14ac:dyDescent="0.25">
      <c r="E42273" s="113"/>
      <c r="H42273" s="133"/>
      <c r="T42273" s="133"/>
      <c r="X42273" s="131"/>
      <c r="Y42273" s="133"/>
      <c r="AJ42273" s="133"/>
      <c r="AO42273" s="135"/>
      <c r="AP42273" s="135"/>
      <c r="BJ42273" s="136"/>
    </row>
    <row r="42274" spans="5:62" ht="14.25" customHeight="1" x14ac:dyDescent="0.25">
      <c r="E42274" s="113"/>
      <c r="H42274" s="133"/>
      <c r="T42274" s="133"/>
      <c r="X42274" s="131"/>
      <c r="Y42274" s="133"/>
      <c r="AJ42274" s="133"/>
      <c r="AO42274" s="135"/>
      <c r="AP42274" s="135"/>
      <c r="BJ42274" s="136"/>
    </row>
    <row r="42275" spans="5:62" ht="14.25" customHeight="1" x14ac:dyDescent="0.25">
      <c r="E42275" s="113"/>
      <c r="H42275" s="133"/>
      <c r="T42275" s="133"/>
      <c r="X42275" s="131"/>
      <c r="Y42275" s="133"/>
      <c r="AJ42275" s="133"/>
      <c r="AO42275" s="135"/>
      <c r="AP42275" s="135"/>
      <c r="BJ42275" s="136"/>
    </row>
    <row r="42276" spans="5:62" ht="14.25" customHeight="1" x14ac:dyDescent="0.25">
      <c r="E42276" s="113"/>
      <c r="H42276" s="133"/>
      <c r="T42276" s="133"/>
      <c r="X42276" s="131"/>
      <c r="Y42276" s="133"/>
      <c r="AJ42276" s="133"/>
      <c r="AO42276" s="135"/>
      <c r="AP42276" s="135"/>
      <c r="BJ42276" s="136"/>
    </row>
    <row r="42277" spans="5:62" ht="14.25" customHeight="1" x14ac:dyDescent="0.25">
      <c r="E42277" s="113"/>
      <c r="H42277" s="133"/>
      <c r="T42277" s="133"/>
      <c r="X42277" s="131"/>
      <c r="Y42277" s="133"/>
      <c r="AJ42277" s="133"/>
      <c r="AO42277" s="135"/>
      <c r="AP42277" s="135"/>
      <c r="BJ42277" s="136"/>
    </row>
    <row r="42278" spans="5:62" ht="14.25" customHeight="1" x14ac:dyDescent="0.25">
      <c r="E42278" s="113"/>
      <c r="H42278" s="133"/>
      <c r="T42278" s="133"/>
      <c r="X42278" s="131"/>
      <c r="Y42278" s="133"/>
      <c r="AJ42278" s="133"/>
      <c r="AO42278" s="135"/>
      <c r="AP42278" s="135"/>
      <c r="BJ42278" s="136"/>
    </row>
    <row r="42279" spans="5:62" ht="14.25" customHeight="1" x14ac:dyDescent="0.25">
      <c r="E42279" s="113"/>
      <c r="H42279" s="133"/>
      <c r="T42279" s="133"/>
      <c r="X42279" s="131"/>
      <c r="Y42279" s="133"/>
      <c r="AJ42279" s="133"/>
      <c r="AO42279" s="135"/>
      <c r="AP42279" s="135"/>
      <c r="BJ42279" s="136"/>
    </row>
    <row r="42280" spans="5:62" ht="14.25" customHeight="1" x14ac:dyDescent="0.25">
      <c r="E42280" s="113"/>
      <c r="H42280" s="133"/>
      <c r="T42280" s="133"/>
      <c r="X42280" s="131"/>
      <c r="Y42280" s="133"/>
      <c r="AJ42280" s="133"/>
      <c r="AO42280" s="135"/>
      <c r="AP42280" s="135"/>
      <c r="BJ42280" s="136"/>
    </row>
    <row r="42281" spans="5:62" ht="14.25" customHeight="1" x14ac:dyDescent="0.25">
      <c r="E42281" s="113"/>
      <c r="H42281" s="133"/>
      <c r="T42281" s="133"/>
      <c r="X42281" s="131"/>
      <c r="Y42281" s="133"/>
      <c r="AJ42281" s="133"/>
      <c r="AO42281" s="135"/>
      <c r="AP42281" s="135"/>
      <c r="BJ42281" s="136"/>
    </row>
    <row r="42282" spans="5:62" ht="14.25" customHeight="1" x14ac:dyDescent="0.25">
      <c r="E42282" s="113"/>
      <c r="H42282" s="133"/>
      <c r="T42282" s="133"/>
      <c r="X42282" s="131"/>
      <c r="Y42282" s="133"/>
      <c r="AJ42282" s="133"/>
      <c r="AO42282" s="135"/>
      <c r="AP42282" s="135"/>
      <c r="BJ42282" s="136"/>
    </row>
    <row r="42283" spans="5:62" ht="14.25" customHeight="1" x14ac:dyDescent="0.25">
      <c r="E42283" s="113"/>
      <c r="H42283" s="133"/>
      <c r="T42283" s="133"/>
      <c r="X42283" s="131"/>
      <c r="Y42283" s="133"/>
      <c r="AJ42283" s="133"/>
      <c r="AO42283" s="135"/>
      <c r="AP42283" s="135"/>
      <c r="BJ42283" s="136"/>
    </row>
    <row r="42284" spans="5:62" ht="14.25" customHeight="1" x14ac:dyDescent="0.25">
      <c r="E42284" s="113"/>
      <c r="H42284" s="133"/>
      <c r="T42284" s="133"/>
      <c r="X42284" s="131"/>
      <c r="Y42284" s="133"/>
      <c r="AJ42284" s="133"/>
      <c r="AO42284" s="135"/>
      <c r="AP42284" s="135"/>
      <c r="BJ42284" s="136"/>
    </row>
    <row r="42285" spans="5:62" ht="14.25" customHeight="1" x14ac:dyDescent="0.25">
      <c r="E42285" s="113"/>
      <c r="H42285" s="133"/>
      <c r="T42285" s="133"/>
      <c r="X42285" s="131"/>
      <c r="Y42285" s="133"/>
      <c r="AJ42285" s="133"/>
      <c r="AO42285" s="135"/>
      <c r="AP42285" s="135"/>
      <c r="BJ42285" s="136"/>
    </row>
    <row r="42286" spans="5:62" ht="14.25" customHeight="1" x14ac:dyDescent="0.25">
      <c r="E42286" s="113"/>
      <c r="H42286" s="133"/>
      <c r="T42286" s="133"/>
      <c r="X42286" s="131"/>
      <c r="Y42286" s="133"/>
      <c r="AJ42286" s="133"/>
      <c r="AO42286" s="135"/>
      <c r="AP42286" s="135"/>
      <c r="BJ42286" s="136"/>
    </row>
    <row r="42287" spans="5:62" ht="14.25" customHeight="1" x14ac:dyDescent="0.25">
      <c r="E42287" s="113"/>
      <c r="H42287" s="133"/>
      <c r="T42287" s="133"/>
      <c r="X42287" s="131"/>
      <c r="Y42287" s="133"/>
      <c r="AJ42287" s="133"/>
      <c r="AO42287" s="135"/>
      <c r="AP42287" s="135"/>
      <c r="BJ42287" s="136"/>
    </row>
    <row r="42288" spans="5:62" ht="14.25" customHeight="1" x14ac:dyDescent="0.25">
      <c r="E42288" s="113"/>
      <c r="H42288" s="133"/>
      <c r="T42288" s="133"/>
      <c r="X42288" s="131"/>
      <c r="Y42288" s="133"/>
      <c r="AJ42288" s="133"/>
      <c r="AO42288" s="135"/>
      <c r="AP42288" s="135"/>
      <c r="BJ42288" s="136"/>
    </row>
    <row r="42289" spans="5:62" ht="14.25" customHeight="1" x14ac:dyDescent="0.25">
      <c r="E42289" s="113"/>
      <c r="H42289" s="133"/>
      <c r="T42289" s="133"/>
      <c r="X42289" s="131"/>
      <c r="Y42289" s="133"/>
      <c r="AJ42289" s="133"/>
      <c r="AO42289" s="135"/>
      <c r="AP42289" s="135"/>
      <c r="BJ42289" s="136"/>
    </row>
    <row r="42290" spans="5:62" ht="14.25" customHeight="1" x14ac:dyDescent="0.25">
      <c r="E42290" s="113"/>
      <c r="H42290" s="133"/>
      <c r="T42290" s="133"/>
      <c r="X42290" s="131"/>
      <c r="Y42290" s="133"/>
      <c r="AJ42290" s="133"/>
      <c r="AO42290" s="135"/>
      <c r="AP42290" s="135"/>
      <c r="BJ42290" s="136"/>
    </row>
    <row r="42291" spans="5:62" ht="14.25" customHeight="1" x14ac:dyDescent="0.25">
      <c r="E42291" s="113"/>
      <c r="H42291" s="133"/>
      <c r="T42291" s="133"/>
      <c r="X42291" s="131"/>
      <c r="Y42291" s="133"/>
      <c r="AJ42291" s="133"/>
      <c r="AO42291" s="135"/>
      <c r="AP42291" s="135"/>
      <c r="BJ42291" s="136"/>
    </row>
    <row r="42292" spans="5:62" ht="14.25" customHeight="1" x14ac:dyDescent="0.25">
      <c r="E42292" s="113"/>
      <c r="H42292" s="133"/>
      <c r="T42292" s="133"/>
      <c r="X42292" s="131"/>
      <c r="Y42292" s="133"/>
      <c r="AJ42292" s="133"/>
      <c r="AO42292" s="135"/>
      <c r="AP42292" s="135"/>
      <c r="BJ42292" s="136"/>
    </row>
    <row r="42293" spans="5:62" ht="14.25" customHeight="1" x14ac:dyDescent="0.25">
      <c r="E42293" s="113"/>
      <c r="H42293" s="133"/>
      <c r="T42293" s="133"/>
      <c r="X42293" s="131"/>
      <c r="Y42293" s="133"/>
      <c r="AJ42293" s="133"/>
      <c r="AO42293" s="135"/>
      <c r="AP42293" s="135"/>
      <c r="BJ42293" s="136"/>
    </row>
    <row r="42294" spans="5:62" ht="14.25" customHeight="1" x14ac:dyDescent="0.25">
      <c r="E42294" s="113"/>
      <c r="H42294" s="133"/>
      <c r="T42294" s="133"/>
      <c r="X42294" s="131"/>
      <c r="Y42294" s="133"/>
      <c r="AJ42294" s="133"/>
      <c r="AO42294" s="135"/>
      <c r="AP42294" s="135"/>
      <c r="BJ42294" s="136"/>
    </row>
    <row r="42295" spans="5:62" ht="14.25" customHeight="1" x14ac:dyDescent="0.25">
      <c r="E42295" s="113"/>
      <c r="H42295" s="133"/>
      <c r="T42295" s="133"/>
      <c r="X42295" s="131"/>
      <c r="Y42295" s="133"/>
      <c r="AJ42295" s="133"/>
      <c r="AO42295" s="135"/>
      <c r="AP42295" s="135"/>
      <c r="BJ42295" s="136"/>
    </row>
    <row r="42296" spans="5:62" ht="14.25" customHeight="1" x14ac:dyDescent="0.25">
      <c r="E42296" s="113"/>
      <c r="H42296" s="133"/>
      <c r="T42296" s="133"/>
      <c r="X42296" s="131"/>
      <c r="Y42296" s="133"/>
      <c r="AJ42296" s="133"/>
      <c r="AO42296" s="135"/>
      <c r="AP42296" s="135"/>
      <c r="BJ42296" s="136"/>
    </row>
    <row r="42297" spans="5:62" ht="14.25" customHeight="1" x14ac:dyDescent="0.25">
      <c r="E42297" s="113"/>
      <c r="H42297" s="133"/>
      <c r="T42297" s="133"/>
      <c r="X42297" s="131"/>
      <c r="Y42297" s="133"/>
      <c r="AJ42297" s="133"/>
      <c r="AO42297" s="135"/>
      <c r="AP42297" s="135"/>
      <c r="BJ42297" s="136"/>
    </row>
    <row r="42298" spans="5:62" ht="14.25" customHeight="1" x14ac:dyDescent="0.25">
      <c r="E42298" s="113"/>
      <c r="H42298" s="133"/>
      <c r="T42298" s="133"/>
      <c r="X42298" s="131"/>
      <c r="Y42298" s="133"/>
      <c r="AJ42298" s="133"/>
      <c r="AO42298" s="135"/>
      <c r="AP42298" s="135"/>
      <c r="BJ42298" s="136"/>
    </row>
    <row r="42299" spans="5:62" ht="14.25" customHeight="1" x14ac:dyDescent="0.25">
      <c r="E42299" s="113"/>
      <c r="H42299" s="133"/>
      <c r="T42299" s="133"/>
      <c r="X42299" s="131"/>
      <c r="Y42299" s="133"/>
      <c r="AJ42299" s="133"/>
      <c r="AO42299" s="135"/>
      <c r="AP42299" s="135"/>
      <c r="BJ42299" s="136"/>
    </row>
    <row r="42300" spans="5:62" ht="14.25" customHeight="1" x14ac:dyDescent="0.25">
      <c r="E42300" s="113"/>
      <c r="H42300" s="133"/>
      <c r="T42300" s="133"/>
      <c r="X42300" s="131"/>
      <c r="Y42300" s="133"/>
      <c r="AJ42300" s="133"/>
      <c r="AO42300" s="135"/>
      <c r="AP42300" s="135"/>
      <c r="BJ42300" s="136"/>
    </row>
    <row r="42301" spans="5:62" ht="14.25" customHeight="1" x14ac:dyDescent="0.25">
      <c r="E42301" s="113"/>
      <c r="H42301" s="133"/>
      <c r="T42301" s="133"/>
      <c r="X42301" s="131"/>
      <c r="Y42301" s="133"/>
      <c r="AJ42301" s="133"/>
      <c r="AO42301" s="135"/>
      <c r="AP42301" s="135"/>
      <c r="BJ42301" s="136"/>
    </row>
    <row r="42302" spans="5:62" ht="14.25" customHeight="1" x14ac:dyDescent="0.25">
      <c r="E42302" s="113"/>
      <c r="H42302" s="133"/>
      <c r="T42302" s="133"/>
      <c r="X42302" s="131"/>
      <c r="Y42302" s="133"/>
      <c r="AJ42302" s="133"/>
      <c r="AO42302" s="135"/>
      <c r="AP42302" s="135"/>
      <c r="BJ42302" s="136"/>
    </row>
    <row r="42303" spans="5:62" ht="14.25" customHeight="1" x14ac:dyDescent="0.25">
      <c r="E42303" s="113"/>
      <c r="H42303" s="133"/>
      <c r="T42303" s="133"/>
      <c r="X42303" s="131"/>
      <c r="Y42303" s="133"/>
      <c r="AJ42303" s="133"/>
      <c r="AO42303" s="135"/>
      <c r="AP42303" s="135"/>
      <c r="BJ42303" s="136"/>
    </row>
    <row r="42304" spans="5:62" ht="14.25" customHeight="1" x14ac:dyDescent="0.25">
      <c r="E42304" s="113"/>
      <c r="H42304" s="133"/>
      <c r="T42304" s="133"/>
      <c r="X42304" s="131"/>
      <c r="Y42304" s="133"/>
      <c r="AJ42304" s="133"/>
      <c r="AO42304" s="135"/>
      <c r="AP42304" s="135"/>
      <c r="BJ42304" s="136"/>
    </row>
    <row r="42305" spans="5:62" ht="14.25" customHeight="1" x14ac:dyDescent="0.25">
      <c r="E42305" s="113"/>
      <c r="H42305" s="133"/>
      <c r="T42305" s="133"/>
      <c r="X42305" s="131"/>
      <c r="Y42305" s="133"/>
      <c r="AJ42305" s="133"/>
      <c r="AO42305" s="135"/>
      <c r="AP42305" s="135"/>
      <c r="BJ42305" s="136"/>
    </row>
    <row r="42306" spans="5:62" ht="14.25" customHeight="1" x14ac:dyDescent="0.25">
      <c r="E42306" s="113"/>
      <c r="H42306" s="133"/>
      <c r="T42306" s="133"/>
      <c r="X42306" s="131"/>
      <c r="Y42306" s="133"/>
      <c r="AJ42306" s="133"/>
      <c r="AO42306" s="135"/>
      <c r="AP42306" s="135"/>
      <c r="BJ42306" s="136"/>
    </row>
    <row r="42307" spans="5:62" ht="14.25" customHeight="1" x14ac:dyDescent="0.25">
      <c r="E42307" s="113"/>
      <c r="H42307" s="133"/>
      <c r="T42307" s="133"/>
      <c r="X42307" s="131"/>
      <c r="Y42307" s="133"/>
      <c r="AJ42307" s="133"/>
      <c r="AO42307" s="135"/>
      <c r="AP42307" s="135"/>
      <c r="BJ42307" s="136"/>
    </row>
    <row r="42308" spans="5:62" ht="14.25" customHeight="1" x14ac:dyDescent="0.25">
      <c r="E42308" s="113"/>
      <c r="H42308" s="133"/>
      <c r="T42308" s="133"/>
      <c r="X42308" s="131"/>
      <c r="Y42308" s="133"/>
      <c r="AJ42308" s="133"/>
      <c r="AO42308" s="135"/>
      <c r="AP42308" s="135"/>
      <c r="BJ42308" s="136"/>
    </row>
    <row r="42309" spans="5:62" ht="14.25" customHeight="1" x14ac:dyDescent="0.25">
      <c r="E42309" s="113"/>
      <c r="H42309" s="133"/>
      <c r="T42309" s="133"/>
      <c r="X42309" s="131"/>
      <c r="Y42309" s="133"/>
      <c r="AJ42309" s="133"/>
      <c r="AO42309" s="135"/>
      <c r="AP42309" s="135"/>
      <c r="BJ42309" s="136"/>
    </row>
    <row r="42310" spans="5:62" ht="14.25" customHeight="1" x14ac:dyDescent="0.25">
      <c r="E42310" s="113"/>
      <c r="H42310" s="133"/>
      <c r="T42310" s="133"/>
      <c r="X42310" s="131"/>
      <c r="Y42310" s="133"/>
      <c r="AJ42310" s="133"/>
      <c r="AO42310" s="135"/>
      <c r="AP42310" s="135"/>
      <c r="BJ42310" s="136"/>
    </row>
    <row r="42311" spans="5:62" ht="14.25" customHeight="1" x14ac:dyDescent="0.25">
      <c r="E42311" s="113"/>
      <c r="H42311" s="133"/>
      <c r="T42311" s="133"/>
      <c r="X42311" s="131"/>
      <c r="Y42311" s="133"/>
      <c r="AJ42311" s="133"/>
      <c r="AO42311" s="135"/>
      <c r="AP42311" s="135"/>
      <c r="BJ42311" s="136"/>
    </row>
    <row r="42312" spans="5:62" ht="14.25" customHeight="1" x14ac:dyDescent="0.25">
      <c r="E42312" s="113"/>
      <c r="H42312" s="133"/>
      <c r="T42312" s="133"/>
      <c r="X42312" s="131"/>
      <c r="Y42312" s="133"/>
      <c r="AJ42312" s="133"/>
      <c r="AO42312" s="135"/>
      <c r="AP42312" s="135"/>
      <c r="BJ42312" s="136"/>
    </row>
    <row r="42313" spans="5:62" ht="14.25" customHeight="1" x14ac:dyDescent="0.25">
      <c r="E42313" s="113"/>
      <c r="H42313" s="133"/>
      <c r="T42313" s="133"/>
      <c r="X42313" s="131"/>
      <c r="Y42313" s="133"/>
      <c r="AJ42313" s="133"/>
      <c r="AO42313" s="135"/>
      <c r="AP42313" s="135"/>
      <c r="BJ42313" s="136"/>
    </row>
    <row r="42314" spans="5:62" ht="14.25" customHeight="1" x14ac:dyDescent="0.25">
      <c r="E42314" s="113"/>
      <c r="H42314" s="133"/>
      <c r="T42314" s="133"/>
      <c r="X42314" s="131"/>
      <c r="Y42314" s="133"/>
      <c r="AJ42314" s="133"/>
      <c r="AO42314" s="135"/>
      <c r="AP42314" s="135"/>
      <c r="BJ42314" s="136"/>
    </row>
    <row r="42315" spans="5:62" ht="14.25" customHeight="1" x14ac:dyDescent="0.25">
      <c r="E42315" s="113"/>
      <c r="H42315" s="133"/>
      <c r="T42315" s="133"/>
      <c r="X42315" s="131"/>
      <c r="Y42315" s="133"/>
      <c r="AJ42315" s="133"/>
      <c r="AO42315" s="135"/>
      <c r="AP42315" s="135"/>
      <c r="BJ42315" s="136"/>
    </row>
    <row r="42316" spans="5:62" ht="14.25" customHeight="1" x14ac:dyDescent="0.25">
      <c r="E42316" s="113"/>
      <c r="H42316" s="133"/>
      <c r="T42316" s="133"/>
      <c r="X42316" s="131"/>
      <c r="Y42316" s="133"/>
      <c r="AJ42316" s="133"/>
      <c r="AO42316" s="135"/>
      <c r="AP42316" s="135"/>
      <c r="BJ42316" s="136"/>
    </row>
    <row r="42317" spans="5:62" ht="14.25" customHeight="1" x14ac:dyDescent="0.25">
      <c r="E42317" s="113"/>
      <c r="H42317" s="133"/>
      <c r="T42317" s="133"/>
      <c r="X42317" s="131"/>
      <c r="Y42317" s="133"/>
      <c r="AJ42317" s="133"/>
      <c r="AO42317" s="135"/>
      <c r="AP42317" s="135"/>
      <c r="BJ42317" s="136"/>
    </row>
    <row r="42318" spans="5:62" ht="14.25" customHeight="1" x14ac:dyDescent="0.25">
      <c r="E42318" s="113"/>
      <c r="H42318" s="133"/>
      <c r="T42318" s="133"/>
      <c r="X42318" s="131"/>
      <c r="Y42318" s="133"/>
      <c r="AJ42318" s="133"/>
      <c r="AO42318" s="135"/>
      <c r="AP42318" s="135"/>
      <c r="BJ42318" s="136"/>
    </row>
    <row r="42319" spans="5:62" ht="14.25" customHeight="1" x14ac:dyDescent="0.25">
      <c r="E42319" s="113"/>
      <c r="H42319" s="133"/>
      <c r="T42319" s="133"/>
      <c r="X42319" s="131"/>
      <c r="Y42319" s="133"/>
      <c r="AJ42319" s="133"/>
      <c r="AO42319" s="135"/>
      <c r="AP42319" s="135"/>
      <c r="BJ42319" s="136"/>
    </row>
    <row r="42320" spans="5:62" ht="14.25" customHeight="1" x14ac:dyDescent="0.25">
      <c r="E42320" s="113"/>
      <c r="H42320" s="133"/>
      <c r="T42320" s="133"/>
      <c r="X42320" s="131"/>
      <c r="Y42320" s="133"/>
      <c r="AJ42320" s="133"/>
      <c r="AO42320" s="135"/>
      <c r="AP42320" s="135"/>
      <c r="BJ42320" s="136"/>
    </row>
    <row r="42321" spans="5:62" ht="14.25" customHeight="1" x14ac:dyDescent="0.25">
      <c r="E42321" s="113"/>
      <c r="H42321" s="133"/>
      <c r="T42321" s="133"/>
      <c r="X42321" s="131"/>
      <c r="Y42321" s="133"/>
      <c r="AJ42321" s="133"/>
      <c r="AO42321" s="135"/>
      <c r="AP42321" s="135"/>
      <c r="BJ42321" s="136"/>
    </row>
    <row r="42322" spans="5:62" ht="14.25" customHeight="1" x14ac:dyDescent="0.25">
      <c r="E42322" s="113"/>
      <c r="H42322" s="133"/>
      <c r="T42322" s="133"/>
      <c r="X42322" s="131"/>
      <c r="Y42322" s="133"/>
      <c r="AJ42322" s="133"/>
      <c r="AO42322" s="135"/>
      <c r="AP42322" s="135"/>
      <c r="BJ42322" s="136"/>
    </row>
    <row r="42323" spans="5:62" ht="14.25" customHeight="1" x14ac:dyDescent="0.25">
      <c r="E42323" s="113"/>
      <c r="H42323" s="133"/>
      <c r="T42323" s="133"/>
      <c r="X42323" s="131"/>
      <c r="Y42323" s="133"/>
      <c r="AJ42323" s="133"/>
      <c r="AO42323" s="135"/>
      <c r="AP42323" s="135"/>
      <c r="BJ42323" s="136"/>
    </row>
    <row r="42324" spans="5:62" ht="14.25" customHeight="1" x14ac:dyDescent="0.25">
      <c r="E42324" s="113"/>
      <c r="H42324" s="133"/>
      <c r="T42324" s="133"/>
      <c r="X42324" s="131"/>
      <c r="Y42324" s="133"/>
      <c r="AJ42324" s="133"/>
      <c r="AO42324" s="135"/>
      <c r="AP42324" s="135"/>
      <c r="BJ42324" s="136"/>
    </row>
    <row r="42325" spans="5:62" ht="14.25" customHeight="1" x14ac:dyDescent="0.25">
      <c r="E42325" s="113"/>
      <c r="H42325" s="133"/>
      <c r="T42325" s="133"/>
      <c r="X42325" s="131"/>
      <c r="Y42325" s="133"/>
      <c r="AJ42325" s="133"/>
      <c r="AO42325" s="135"/>
      <c r="AP42325" s="135"/>
      <c r="BJ42325" s="136"/>
    </row>
    <row r="42326" spans="5:62" ht="14.25" customHeight="1" x14ac:dyDescent="0.25">
      <c r="E42326" s="113"/>
      <c r="H42326" s="133"/>
      <c r="T42326" s="133"/>
      <c r="X42326" s="131"/>
      <c r="Y42326" s="133"/>
      <c r="AJ42326" s="133"/>
      <c r="AO42326" s="135"/>
      <c r="AP42326" s="135"/>
      <c r="BJ42326" s="136"/>
    </row>
    <row r="42327" spans="5:62" ht="14.25" customHeight="1" x14ac:dyDescent="0.25">
      <c r="E42327" s="113"/>
      <c r="H42327" s="133"/>
      <c r="T42327" s="133"/>
      <c r="X42327" s="131"/>
      <c r="Y42327" s="133"/>
      <c r="AJ42327" s="133"/>
      <c r="AO42327" s="135"/>
      <c r="AP42327" s="135"/>
      <c r="BJ42327" s="136"/>
    </row>
    <row r="42328" spans="5:62" ht="14.25" customHeight="1" x14ac:dyDescent="0.25">
      <c r="E42328" s="113"/>
      <c r="H42328" s="133"/>
      <c r="T42328" s="133"/>
      <c r="X42328" s="131"/>
      <c r="Y42328" s="133"/>
      <c r="AJ42328" s="133"/>
      <c r="AO42328" s="135"/>
      <c r="AP42328" s="135"/>
      <c r="BJ42328" s="136"/>
    </row>
    <row r="42329" spans="5:62" ht="14.25" customHeight="1" x14ac:dyDescent="0.25">
      <c r="E42329" s="113"/>
      <c r="H42329" s="133"/>
      <c r="T42329" s="133"/>
      <c r="X42329" s="131"/>
      <c r="Y42329" s="133"/>
      <c r="AJ42329" s="133"/>
      <c r="AO42329" s="135"/>
      <c r="AP42329" s="135"/>
      <c r="BJ42329" s="136"/>
    </row>
    <row r="42330" spans="5:62" ht="14.25" customHeight="1" x14ac:dyDescent="0.25">
      <c r="E42330" s="113"/>
      <c r="H42330" s="133"/>
      <c r="T42330" s="133"/>
      <c r="X42330" s="131"/>
      <c r="Y42330" s="133"/>
      <c r="AJ42330" s="133"/>
      <c r="AO42330" s="135"/>
      <c r="AP42330" s="135"/>
      <c r="BJ42330" s="136"/>
    </row>
    <row r="42331" spans="5:62" ht="14.25" customHeight="1" x14ac:dyDescent="0.25">
      <c r="E42331" s="113"/>
      <c r="H42331" s="133"/>
      <c r="T42331" s="133"/>
      <c r="X42331" s="131"/>
      <c r="Y42331" s="133"/>
      <c r="AJ42331" s="133"/>
      <c r="AO42331" s="135"/>
      <c r="AP42331" s="135"/>
      <c r="BJ42331" s="136"/>
    </row>
    <row r="42332" spans="5:62" ht="14.25" customHeight="1" x14ac:dyDescent="0.25">
      <c r="E42332" s="113"/>
      <c r="H42332" s="133"/>
      <c r="T42332" s="133"/>
      <c r="X42332" s="131"/>
      <c r="Y42332" s="133"/>
      <c r="AJ42332" s="133"/>
      <c r="AO42332" s="135"/>
      <c r="AP42332" s="135"/>
      <c r="BJ42332" s="136"/>
    </row>
    <row r="42333" spans="5:62" ht="14.25" customHeight="1" x14ac:dyDescent="0.25">
      <c r="E42333" s="113"/>
      <c r="H42333" s="133"/>
      <c r="T42333" s="133"/>
      <c r="X42333" s="131"/>
      <c r="Y42333" s="133"/>
      <c r="AJ42333" s="133"/>
      <c r="AO42333" s="135"/>
      <c r="AP42333" s="135"/>
      <c r="BJ42333" s="136"/>
    </row>
    <row r="42334" spans="5:62" ht="14.25" customHeight="1" x14ac:dyDescent="0.25">
      <c r="E42334" s="113"/>
      <c r="H42334" s="133"/>
      <c r="T42334" s="133"/>
      <c r="X42334" s="131"/>
      <c r="Y42334" s="133"/>
      <c r="AJ42334" s="133"/>
      <c r="AO42334" s="135"/>
      <c r="AP42334" s="135"/>
      <c r="BJ42334" s="136"/>
    </row>
    <row r="42335" spans="5:62" ht="14.25" customHeight="1" x14ac:dyDescent="0.25">
      <c r="E42335" s="113"/>
      <c r="H42335" s="133"/>
      <c r="T42335" s="133"/>
      <c r="X42335" s="131"/>
      <c r="Y42335" s="133"/>
      <c r="AJ42335" s="133"/>
      <c r="AO42335" s="135"/>
      <c r="AP42335" s="135"/>
      <c r="BJ42335" s="136"/>
    </row>
    <row r="42336" spans="5:62" ht="14.25" customHeight="1" x14ac:dyDescent="0.25">
      <c r="E42336" s="113"/>
      <c r="H42336" s="133"/>
      <c r="T42336" s="133"/>
      <c r="X42336" s="131"/>
      <c r="Y42336" s="133"/>
      <c r="AJ42336" s="133"/>
      <c r="AO42336" s="135"/>
      <c r="AP42336" s="135"/>
      <c r="BJ42336" s="136"/>
    </row>
    <row r="42337" spans="5:62" ht="14.25" customHeight="1" x14ac:dyDescent="0.25">
      <c r="E42337" s="113"/>
      <c r="H42337" s="133"/>
      <c r="T42337" s="133"/>
      <c r="X42337" s="131"/>
      <c r="Y42337" s="133"/>
      <c r="AJ42337" s="133"/>
      <c r="AO42337" s="135"/>
      <c r="AP42337" s="135"/>
      <c r="BJ42337" s="136"/>
    </row>
    <row r="42338" spans="5:62" ht="14.25" customHeight="1" x14ac:dyDescent="0.25">
      <c r="E42338" s="113"/>
      <c r="H42338" s="133"/>
      <c r="T42338" s="133"/>
      <c r="X42338" s="131"/>
      <c r="Y42338" s="133"/>
      <c r="AJ42338" s="133"/>
      <c r="AO42338" s="135"/>
      <c r="AP42338" s="135"/>
      <c r="BJ42338" s="136"/>
    </row>
    <row r="42339" spans="5:62" ht="14.25" customHeight="1" x14ac:dyDescent="0.25">
      <c r="E42339" s="113"/>
      <c r="H42339" s="133"/>
      <c r="T42339" s="133"/>
      <c r="X42339" s="131"/>
      <c r="Y42339" s="133"/>
      <c r="AJ42339" s="133"/>
      <c r="AO42339" s="135"/>
      <c r="AP42339" s="135"/>
      <c r="BJ42339" s="136"/>
    </row>
    <row r="42340" spans="5:62" ht="14.25" customHeight="1" x14ac:dyDescent="0.25">
      <c r="E42340" s="113"/>
      <c r="H42340" s="133"/>
      <c r="T42340" s="133"/>
      <c r="X42340" s="131"/>
      <c r="Y42340" s="133"/>
      <c r="AJ42340" s="133"/>
      <c r="AO42340" s="135"/>
      <c r="AP42340" s="135"/>
      <c r="BJ42340" s="136"/>
    </row>
    <row r="42341" spans="5:62" ht="14.25" customHeight="1" x14ac:dyDescent="0.25">
      <c r="E42341" s="113"/>
      <c r="H42341" s="133"/>
      <c r="T42341" s="133"/>
      <c r="X42341" s="131"/>
      <c r="Y42341" s="133"/>
      <c r="AJ42341" s="133"/>
      <c r="AO42341" s="135"/>
      <c r="AP42341" s="135"/>
      <c r="BJ42341" s="136"/>
    </row>
    <row r="42342" spans="5:62" ht="14.25" customHeight="1" x14ac:dyDescent="0.25">
      <c r="E42342" s="113"/>
      <c r="H42342" s="133"/>
      <c r="T42342" s="133"/>
      <c r="X42342" s="131"/>
      <c r="Y42342" s="133"/>
      <c r="AJ42342" s="133"/>
      <c r="AO42342" s="135"/>
      <c r="AP42342" s="135"/>
      <c r="BJ42342" s="136"/>
    </row>
    <row r="42343" spans="5:62" ht="14.25" customHeight="1" x14ac:dyDescent="0.25">
      <c r="E42343" s="113"/>
      <c r="H42343" s="133"/>
      <c r="T42343" s="133"/>
      <c r="X42343" s="131"/>
      <c r="Y42343" s="133"/>
      <c r="AJ42343" s="133"/>
      <c r="AO42343" s="135"/>
      <c r="AP42343" s="135"/>
      <c r="BJ42343" s="136"/>
    </row>
    <row r="42344" spans="5:62" ht="14.25" customHeight="1" x14ac:dyDescent="0.25">
      <c r="E42344" s="113"/>
      <c r="H42344" s="133"/>
      <c r="T42344" s="133"/>
      <c r="X42344" s="131"/>
      <c r="Y42344" s="133"/>
      <c r="AJ42344" s="133"/>
      <c r="AO42344" s="135"/>
      <c r="AP42344" s="135"/>
      <c r="BJ42344" s="136"/>
    </row>
    <row r="42345" spans="5:62" ht="14.25" customHeight="1" x14ac:dyDescent="0.25">
      <c r="E42345" s="113"/>
      <c r="H42345" s="133"/>
      <c r="T42345" s="133"/>
      <c r="X42345" s="131"/>
      <c r="Y42345" s="133"/>
      <c r="AJ42345" s="133"/>
      <c r="AO42345" s="135"/>
      <c r="AP42345" s="135"/>
      <c r="BJ42345" s="136"/>
    </row>
    <row r="42346" spans="5:62" ht="14.25" customHeight="1" x14ac:dyDescent="0.25">
      <c r="E42346" s="113"/>
      <c r="H42346" s="133"/>
      <c r="T42346" s="133"/>
      <c r="X42346" s="131"/>
      <c r="Y42346" s="133"/>
      <c r="AJ42346" s="133"/>
      <c r="AO42346" s="135"/>
      <c r="AP42346" s="135"/>
      <c r="BJ42346" s="136"/>
    </row>
    <row r="42347" spans="5:62" ht="14.25" customHeight="1" x14ac:dyDescent="0.25">
      <c r="E42347" s="113"/>
      <c r="H42347" s="133"/>
      <c r="T42347" s="133"/>
      <c r="X42347" s="131"/>
      <c r="Y42347" s="133"/>
      <c r="AJ42347" s="133"/>
      <c r="AO42347" s="135"/>
      <c r="AP42347" s="135"/>
      <c r="BJ42347" s="136"/>
    </row>
    <row r="42348" spans="5:62" ht="14.25" customHeight="1" x14ac:dyDescent="0.25">
      <c r="E42348" s="113"/>
      <c r="H42348" s="133"/>
      <c r="T42348" s="133"/>
      <c r="X42348" s="131"/>
      <c r="Y42348" s="133"/>
      <c r="AJ42348" s="133"/>
      <c r="AO42348" s="135"/>
      <c r="AP42348" s="135"/>
      <c r="BJ42348" s="136"/>
    </row>
    <row r="42349" spans="5:62" ht="14.25" customHeight="1" x14ac:dyDescent="0.25">
      <c r="E42349" s="113"/>
      <c r="H42349" s="133"/>
      <c r="T42349" s="133"/>
      <c r="X42349" s="131"/>
      <c r="Y42349" s="133"/>
      <c r="AJ42349" s="133"/>
      <c r="AO42349" s="135"/>
      <c r="AP42349" s="135"/>
      <c r="BJ42349" s="136"/>
    </row>
    <row r="42350" spans="5:62" ht="14.25" customHeight="1" x14ac:dyDescent="0.25">
      <c r="E42350" s="113"/>
      <c r="H42350" s="133"/>
      <c r="T42350" s="133"/>
      <c r="X42350" s="131"/>
      <c r="Y42350" s="133"/>
      <c r="AJ42350" s="133"/>
      <c r="AO42350" s="135"/>
      <c r="AP42350" s="135"/>
      <c r="BJ42350" s="136"/>
    </row>
    <row r="42351" spans="5:62" ht="14.25" customHeight="1" x14ac:dyDescent="0.25">
      <c r="E42351" s="113"/>
      <c r="H42351" s="133"/>
      <c r="T42351" s="133"/>
      <c r="X42351" s="131"/>
      <c r="Y42351" s="133"/>
      <c r="AJ42351" s="133"/>
      <c r="AO42351" s="135"/>
      <c r="AP42351" s="135"/>
      <c r="BJ42351" s="136"/>
    </row>
    <row r="42352" spans="5:62" ht="14.25" customHeight="1" x14ac:dyDescent="0.25">
      <c r="E42352" s="113"/>
      <c r="H42352" s="133"/>
      <c r="T42352" s="133"/>
      <c r="X42352" s="131"/>
      <c r="Y42352" s="133"/>
      <c r="AJ42352" s="133"/>
      <c r="AO42352" s="135"/>
      <c r="AP42352" s="135"/>
      <c r="BJ42352" s="136"/>
    </row>
    <row r="42353" spans="5:62" ht="14.25" customHeight="1" x14ac:dyDescent="0.25">
      <c r="E42353" s="113"/>
      <c r="H42353" s="133"/>
      <c r="T42353" s="133"/>
      <c r="X42353" s="131"/>
      <c r="Y42353" s="133"/>
      <c r="AJ42353" s="133"/>
      <c r="AO42353" s="135"/>
      <c r="AP42353" s="135"/>
      <c r="BJ42353" s="136"/>
    </row>
    <row r="42354" spans="5:62" ht="14.25" customHeight="1" x14ac:dyDescent="0.25">
      <c r="E42354" s="113"/>
      <c r="H42354" s="133"/>
      <c r="T42354" s="133"/>
      <c r="X42354" s="131"/>
      <c r="Y42354" s="133"/>
      <c r="AJ42354" s="133"/>
      <c r="AO42354" s="135"/>
      <c r="AP42354" s="135"/>
      <c r="BJ42354" s="136"/>
    </row>
    <row r="42355" spans="5:62" ht="14.25" customHeight="1" x14ac:dyDescent="0.25">
      <c r="E42355" s="113"/>
      <c r="H42355" s="133"/>
      <c r="T42355" s="133"/>
      <c r="X42355" s="131"/>
      <c r="Y42355" s="133"/>
      <c r="AJ42355" s="133"/>
      <c r="AO42355" s="135"/>
      <c r="AP42355" s="135"/>
      <c r="BJ42355" s="136"/>
    </row>
    <row r="42356" spans="5:62" ht="14.25" customHeight="1" x14ac:dyDescent="0.25">
      <c r="E42356" s="113"/>
      <c r="H42356" s="133"/>
      <c r="T42356" s="133"/>
      <c r="X42356" s="131"/>
      <c r="Y42356" s="133"/>
      <c r="AJ42356" s="133"/>
      <c r="AO42356" s="135"/>
      <c r="AP42356" s="135"/>
      <c r="BJ42356" s="136"/>
    </row>
    <row r="42357" spans="5:62" ht="14.25" customHeight="1" x14ac:dyDescent="0.25">
      <c r="E42357" s="113"/>
      <c r="H42357" s="133"/>
      <c r="T42357" s="133"/>
      <c r="X42357" s="131"/>
      <c r="Y42357" s="133"/>
      <c r="AJ42357" s="133"/>
      <c r="AO42357" s="135"/>
      <c r="AP42357" s="135"/>
      <c r="BJ42357" s="136"/>
    </row>
    <row r="42358" spans="5:62" ht="14.25" customHeight="1" x14ac:dyDescent="0.25">
      <c r="E42358" s="113"/>
      <c r="H42358" s="133"/>
      <c r="T42358" s="133"/>
      <c r="X42358" s="131"/>
      <c r="Y42358" s="133"/>
      <c r="AJ42358" s="133"/>
      <c r="AO42358" s="135"/>
      <c r="AP42358" s="135"/>
      <c r="BJ42358" s="136"/>
    </row>
    <row r="42359" spans="5:62" ht="14.25" customHeight="1" x14ac:dyDescent="0.25">
      <c r="E42359" s="113"/>
      <c r="H42359" s="133"/>
      <c r="T42359" s="133"/>
      <c r="X42359" s="131"/>
      <c r="Y42359" s="133"/>
      <c r="AJ42359" s="133"/>
      <c r="AO42359" s="135"/>
      <c r="AP42359" s="135"/>
      <c r="BJ42359" s="136"/>
    </row>
    <row r="42360" spans="5:62" ht="14.25" customHeight="1" x14ac:dyDescent="0.25">
      <c r="E42360" s="113"/>
      <c r="H42360" s="133"/>
      <c r="T42360" s="133"/>
      <c r="X42360" s="131"/>
      <c r="Y42360" s="133"/>
      <c r="AJ42360" s="133"/>
      <c r="AO42360" s="135"/>
      <c r="AP42360" s="135"/>
      <c r="BJ42360" s="136"/>
    </row>
    <row r="42361" spans="5:62" ht="14.25" customHeight="1" x14ac:dyDescent="0.25">
      <c r="E42361" s="113"/>
      <c r="H42361" s="133"/>
      <c r="T42361" s="133"/>
      <c r="X42361" s="131"/>
      <c r="Y42361" s="133"/>
      <c r="AJ42361" s="133"/>
      <c r="AO42361" s="135"/>
      <c r="AP42361" s="135"/>
      <c r="BJ42361" s="136"/>
    </row>
    <row r="42362" spans="5:62" ht="14.25" customHeight="1" x14ac:dyDescent="0.25">
      <c r="E42362" s="113"/>
      <c r="H42362" s="133"/>
      <c r="T42362" s="133"/>
      <c r="X42362" s="131"/>
      <c r="Y42362" s="133"/>
      <c r="AJ42362" s="133"/>
      <c r="AO42362" s="135"/>
      <c r="AP42362" s="135"/>
      <c r="BJ42362" s="136"/>
    </row>
    <row r="42363" spans="5:62" ht="14.25" customHeight="1" x14ac:dyDescent="0.25">
      <c r="E42363" s="113"/>
      <c r="H42363" s="133"/>
      <c r="T42363" s="133"/>
      <c r="X42363" s="131"/>
      <c r="Y42363" s="133"/>
      <c r="AJ42363" s="133"/>
      <c r="AO42363" s="135"/>
      <c r="AP42363" s="135"/>
      <c r="BJ42363" s="136"/>
    </row>
    <row r="42364" spans="5:62" ht="14.25" customHeight="1" x14ac:dyDescent="0.25">
      <c r="E42364" s="113"/>
      <c r="H42364" s="133"/>
      <c r="T42364" s="133"/>
      <c r="X42364" s="131"/>
      <c r="Y42364" s="133"/>
      <c r="AJ42364" s="133"/>
      <c r="AO42364" s="135"/>
      <c r="AP42364" s="135"/>
      <c r="BJ42364" s="136"/>
    </row>
    <row r="42365" spans="5:62" ht="14.25" customHeight="1" x14ac:dyDescent="0.25">
      <c r="E42365" s="113"/>
      <c r="H42365" s="133"/>
      <c r="T42365" s="133"/>
      <c r="X42365" s="131"/>
      <c r="Y42365" s="133"/>
      <c r="AJ42365" s="133"/>
      <c r="AO42365" s="135"/>
      <c r="AP42365" s="135"/>
      <c r="BJ42365" s="136"/>
    </row>
    <row r="42366" spans="5:62" ht="14.25" customHeight="1" x14ac:dyDescent="0.25">
      <c r="E42366" s="113"/>
      <c r="H42366" s="133"/>
      <c r="T42366" s="133"/>
      <c r="X42366" s="131"/>
      <c r="Y42366" s="133"/>
      <c r="AJ42366" s="133"/>
      <c r="AO42366" s="135"/>
      <c r="AP42366" s="135"/>
      <c r="BJ42366" s="136"/>
    </row>
    <row r="42367" spans="5:62" ht="14.25" customHeight="1" x14ac:dyDescent="0.25">
      <c r="E42367" s="113"/>
      <c r="H42367" s="133"/>
      <c r="T42367" s="133"/>
      <c r="X42367" s="131"/>
      <c r="Y42367" s="133"/>
      <c r="AJ42367" s="133"/>
      <c r="AO42367" s="135"/>
      <c r="AP42367" s="135"/>
      <c r="BJ42367" s="136"/>
    </row>
    <row r="42368" spans="5:62" ht="14.25" customHeight="1" x14ac:dyDescent="0.25">
      <c r="E42368" s="113"/>
      <c r="H42368" s="133"/>
      <c r="T42368" s="133"/>
      <c r="X42368" s="131"/>
      <c r="Y42368" s="133"/>
      <c r="AJ42368" s="133"/>
      <c r="AO42368" s="135"/>
      <c r="AP42368" s="135"/>
      <c r="BJ42368" s="136"/>
    </row>
    <row r="42369" spans="5:62" ht="14.25" customHeight="1" x14ac:dyDescent="0.25">
      <c r="E42369" s="113"/>
      <c r="H42369" s="133"/>
      <c r="T42369" s="133"/>
      <c r="X42369" s="131"/>
      <c r="Y42369" s="133"/>
      <c r="AJ42369" s="133"/>
      <c r="AO42369" s="135"/>
      <c r="AP42369" s="135"/>
      <c r="BJ42369" s="136"/>
    </row>
    <row r="42370" spans="5:62" ht="14.25" customHeight="1" x14ac:dyDescent="0.25">
      <c r="E42370" s="113"/>
      <c r="H42370" s="133"/>
      <c r="T42370" s="133"/>
      <c r="X42370" s="131"/>
      <c r="Y42370" s="133"/>
      <c r="AJ42370" s="133"/>
      <c r="AO42370" s="135"/>
      <c r="AP42370" s="135"/>
      <c r="BJ42370" s="136"/>
    </row>
    <row r="42371" spans="5:62" ht="14.25" customHeight="1" x14ac:dyDescent="0.25">
      <c r="E42371" s="113"/>
      <c r="H42371" s="133"/>
      <c r="T42371" s="133"/>
      <c r="X42371" s="131"/>
      <c r="Y42371" s="133"/>
      <c r="AJ42371" s="133"/>
      <c r="AO42371" s="135"/>
      <c r="AP42371" s="135"/>
      <c r="BJ42371" s="136"/>
    </row>
    <row r="42372" spans="5:62" ht="14.25" customHeight="1" x14ac:dyDescent="0.25">
      <c r="E42372" s="113"/>
      <c r="H42372" s="133"/>
      <c r="T42372" s="133"/>
      <c r="X42372" s="131"/>
      <c r="Y42372" s="133"/>
      <c r="AJ42372" s="133"/>
      <c r="AO42372" s="135"/>
      <c r="AP42372" s="135"/>
      <c r="BJ42372" s="136"/>
    </row>
    <row r="42373" spans="5:62" ht="14.25" customHeight="1" x14ac:dyDescent="0.25">
      <c r="E42373" s="113"/>
      <c r="H42373" s="133"/>
      <c r="T42373" s="133"/>
      <c r="X42373" s="131"/>
      <c r="Y42373" s="133"/>
      <c r="AJ42373" s="133"/>
      <c r="AO42373" s="135"/>
      <c r="AP42373" s="135"/>
      <c r="BJ42373" s="136"/>
    </row>
    <row r="42374" spans="5:62" ht="14.25" customHeight="1" x14ac:dyDescent="0.25">
      <c r="E42374" s="113"/>
      <c r="H42374" s="133"/>
      <c r="T42374" s="133"/>
      <c r="X42374" s="131"/>
      <c r="Y42374" s="133"/>
      <c r="AJ42374" s="133"/>
      <c r="AO42374" s="135"/>
      <c r="AP42374" s="135"/>
      <c r="BJ42374" s="136"/>
    </row>
    <row r="42375" spans="5:62" ht="14.25" customHeight="1" x14ac:dyDescent="0.25">
      <c r="E42375" s="113"/>
      <c r="H42375" s="133"/>
      <c r="T42375" s="133"/>
      <c r="X42375" s="131"/>
      <c r="Y42375" s="133"/>
      <c r="AJ42375" s="133"/>
      <c r="AO42375" s="135"/>
      <c r="AP42375" s="135"/>
      <c r="BJ42375" s="136"/>
    </row>
    <row r="42376" spans="5:62" ht="14.25" customHeight="1" x14ac:dyDescent="0.25">
      <c r="E42376" s="113"/>
      <c r="H42376" s="133"/>
      <c r="T42376" s="133"/>
      <c r="X42376" s="131"/>
      <c r="Y42376" s="133"/>
      <c r="AJ42376" s="133"/>
      <c r="AO42376" s="135"/>
      <c r="AP42376" s="135"/>
      <c r="BJ42376" s="136"/>
    </row>
    <row r="42377" spans="5:62" ht="14.25" customHeight="1" x14ac:dyDescent="0.25">
      <c r="E42377" s="113"/>
      <c r="H42377" s="133"/>
      <c r="T42377" s="133"/>
      <c r="X42377" s="131"/>
      <c r="Y42377" s="133"/>
      <c r="AJ42377" s="133"/>
      <c r="AO42377" s="135"/>
      <c r="AP42377" s="135"/>
      <c r="BJ42377" s="136"/>
    </row>
    <row r="42378" spans="5:62" ht="14.25" customHeight="1" x14ac:dyDescent="0.25">
      <c r="E42378" s="113"/>
      <c r="H42378" s="133"/>
      <c r="T42378" s="133"/>
      <c r="X42378" s="131"/>
      <c r="Y42378" s="133"/>
      <c r="AJ42378" s="133"/>
      <c r="AO42378" s="135"/>
      <c r="AP42378" s="135"/>
      <c r="BJ42378" s="136"/>
    </row>
    <row r="42379" spans="5:62" ht="14.25" customHeight="1" x14ac:dyDescent="0.25">
      <c r="E42379" s="113"/>
      <c r="H42379" s="133"/>
      <c r="T42379" s="133"/>
      <c r="X42379" s="131"/>
      <c r="Y42379" s="133"/>
      <c r="AJ42379" s="133"/>
      <c r="AO42379" s="135"/>
      <c r="AP42379" s="135"/>
      <c r="BJ42379" s="136"/>
    </row>
    <row r="42380" spans="5:62" ht="14.25" customHeight="1" x14ac:dyDescent="0.25">
      <c r="E42380" s="113"/>
      <c r="H42380" s="133"/>
      <c r="T42380" s="133"/>
      <c r="X42380" s="131"/>
      <c r="Y42380" s="133"/>
      <c r="AJ42380" s="133"/>
      <c r="AO42380" s="135"/>
      <c r="AP42380" s="135"/>
      <c r="BJ42380" s="136"/>
    </row>
    <row r="42381" spans="5:62" ht="14.25" customHeight="1" x14ac:dyDescent="0.25">
      <c r="E42381" s="113"/>
      <c r="H42381" s="133"/>
      <c r="T42381" s="133"/>
      <c r="X42381" s="131"/>
      <c r="Y42381" s="133"/>
      <c r="AJ42381" s="133"/>
      <c r="AO42381" s="135"/>
      <c r="AP42381" s="135"/>
      <c r="BJ42381" s="136"/>
    </row>
    <row r="42382" spans="5:62" ht="14.25" customHeight="1" x14ac:dyDescent="0.25">
      <c r="E42382" s="113"/>
      <c r="H42382" s="133"/>
      <c r="T42382" s="133"/>
      <c r="X42382" s="131"/>
      <c r="Y42382" s="133"/>
      <c r="AJ42382" s="133"/>
      <c r="AO42382" s="135"/>
      <c r="AP42382" s="135"/>
      <c r="BJ42382" s="136"/>
    </row>
    <row r="42383" spans="5:62" ht="14.25" customHeight="1" x14ac:dyDescent="0.25">
      <c r="E42383" s="113"/>
      <c r="H42383" s="133"/>
      <c r="T42383" s="133"/>
      <c r="X42383" s="131"/>
      <c r="Y42383" s="133"/>
      <c r="AJ42383" s="133"/>
      <c r="AO42383" s="135"/>
      <c r="AP42383" s="135"/>
      <c r="BJ42383" s="136"/>
    </row>
    <row r="42384" spans="5:62" ht="14.25" customHeight="1" x14ac:dyDescent="0.25">
      <c r="E42384" s="113"/>
      <c r="H42384" s="133"/>
      <c r="T42384" s="133"/>
      <c r="X42384" s="131"/>
      <c r="Y42384" s="133"/>
      <c r="AJ42384" s="133"/>
      <c r="AO42384" s="135"/>
      <c r="AP42384" s="135"/>
      <c r="BJ42384" s="136"/>
    </row>
    <row r="42385" spans="5:62" ht="14.25" customHeight="1" x14ac:dyDescent="0.25">
      <c r="E42385" s="113"/>
      <c r="H42385" s="133"/>
      <c r="T42385" s="133"/>
      <c r="X42385" s="131"/>
      <c r="Y42385" s="133"/>
      <c r="AJ42385" s="133"/>
      <c r="AO42385" s="135"/>
      <c r="AP42385" s="135"/>
      <c r="BJ42385" s="136"/>
    </row>
    <row r="42386" spans="5:62" ht="14.25" customHeight="1" x14ac:dyDescent="0.25">
      <c r="E42386" s="113"/>
      <c r="H42386" s="133"/>
      <c r="T42386" s="133"/>
      <c r="X42386" s="131"/>
      <c r="Y42386" s="133"/>
      <c r="AJ42386" s="133"/>
      <c r="AO42386" s="135"/>
      <c r="AP42386" s="135"/>
      <c r="BJ42386" s="136"/>
    </row>
    <row r="42387" spans="5:62" ht="14.25" customHeight="1" x14ac:dyDescent="0.25">
      <c r="E42387" s="113"/>
      <c r="H42387" s="133"/>
      <c r="T42387" s="133"/>
      <c r="X42387" s="131"/>
      <c r="Y42387" s="133"/>
      <c r="AJ42387" s="133"/>
      <c r="AO42387" s="135"/>
      <c r="AP42387" s="135"/>
      <c r="BJ42387" s="136"/>
    </row>
    <row r="42388" spans="5:62" ht="14.25" customHeight="1" x14ac:dyDescent="0.25">
      <c r="E42388" s="113"/>
      <c r="H42388" s="133"/>
      <c r="T42388" s="133"/>
      <c r="X42388" s="131"/>
      <c r="Y42388" s="133"/>
      <c r="AJ42388" s="133"/>
      <c r="AO42388" s="135"/>
      <c r="AP42388" s="135"/>
      <c r="BJ42388" s="136"/>
    </row>
    <row r="42389" spans="5:62" ht="14.25" customHeight="1" x14ac:dyDescent="0.25">
      <c r="E42389" s="113"/>
      <c r="H42389" s="133"/>
      <c r="T42389" s="133"/>
      <c r="X42389" s="131"/>
      <c r="Y42389" s="133"/>
      <c r="AJ42389" s="133"/>
      <c r="AO42389" s="135"/>
      <c r="AP42389" s="135"/>
      <c r="BJ42389" s="136"/>
    </row>
    <row r="42390" spans="5:62" ht="14.25" customHeight="1" x14ac:dyDescent="0.25">
      <c r="E42390" s="113"/>
      <c r="H42390" s="133"/>
      <c r="T42390" s="133"/>
      <c r="X42390" s="131"/>
      <c r="Y42390" s="133"/>
      <c r="AJ42390" s="133"/>
      <c r="AO42390" s="135"/>
      <c r="AP42390" s="135"/>
      <c r="BJ42390" s="136"/>
    </row>
    <row r="42391" spans="5:62" ht="14.25" customHeight="1" x14ac:dyDescent="0.25">
      <c r="E42391" s="113"/>
      <c r="H42391" s="133"/>
      <c r="T42391" s="133"/>
      <c r="X42391" s="131"/>
      <c r="Y42391" s="133"/>
      <c r="AJ42391" s="133"/>
      <c r="AO42391" s="135"/>
      <c r="AP42391" s="135"/>
      <c r="BJ42391" s="136"/>
    </row>
    <row r="42392" spans="5:62" ht="14.25" customHeight="1" x14ac:dyDescent="0.25">
      <c r="E42392" s="113"/>
      <c r="H42392" s="133"/>
      <c r="T42392" s="133"/>
      <c r="X42392" s="131"/>
      <c r="Y42392" s="133"/>
      <c r="AJ42392" s="133"/>
      <c r="AO42392" s="135"/>
      <c r="AP42392" s="135"/>
      <c r="BJ42392" s="136"/>
    </row>
    <row r="42393" spans="5:62" ht="14.25" customHeight="1" x14ac:dyDescent="0.25">
      <c r="E42393" s="113"/>
      <c r="H42393" s="133"/>
      <c r="T42393" s="133"/>
      <c r="X42393" s="131"/>
      <c r="Y42393" s="133"/>
      <c r="AJ42393" s="133"/>
      <c r="AO42393" s="135"/>
      <c r="AP42393" s="135"/>
      <c r="BJ42393" s="136"/>
    </row>
    <row r="42394" spans="5:62" ht="14.25" customHeight="1" x14ac:dyDescent="0.25">
      <c r="E42394" s="113"/>
      <c r="H42394" s="133"/>
      <c r="T42394" s="133"/>
      <c r="X42394" s="131"/>
      <c r="Y42394" s="133"/>
      <c r="AJ42394" s="133"/>
      <c r="AO42394" s="135"/>
      <c r="AP42394" s="135"/>
      <c r="BJ42394" s="136"/>
    </row>
    <row r="42395" spans="5:62" ht="14.25" customHeight="1" x14ac:dyDescent="0.25">
      <c r="E42395" s="113"/>
      <c r="H42395" s="133"/>
      <c r="T42395" s="133"/>
      <c r="X42395" s="131"/>
      <c r="Y42395" s="133"/>
      <c r="AJ42395" s="133"/>
      <c r="AO42395" s="135"/>
      <c r="AP42395" s="135"/>
      <c r="BJ42395" s="136"/>
    </row>
    <row r="42396" spans="5:62" ht="14.25" customHeight="1" x14ac:dyDescent="0.25">
      <c r="E42396" s="113"/>
      <c r="H42396" s="133"/>
      <c r="T42396" s="133"/>
      <c r="X42396" s="131"/>
      <c r="Y42396" s="133"/>
      <c r="AJ42396" s="133"/>
      <c r="AO42396" s="135"/>
      <c r="AP42396" s="135"/>
      <c r="BJ42396" s="136"/>
    </row>
    <row r="42397" spans="5:62" ht="14.25" customHeight="1" x14ac:dyDescent="0.25">
      <c r="E42397" s="113"/>
      <c r="H42397" s="133"/>
      <c r="T42397" s="133"/>
      <c r="X42397" s="131"/>
      <c r="Y42397" s="133"/>
      <c r="AJ42397" s="133"/>
      <c r="AO42397" s="135"/>
      <c r="AP42397" s="135"/>
      <c r="BJ42397" s="136"/>
    </row>
    <row r="42398" spans="5:62" ht="14.25" customHeight="1" x14ac:dyDescent="0.25">
      <c r="E42398" s="113"/>
      <c r="H42398" s="133"/>
      <c r="T42398" s="133"/>
      <c r="X42398" s="131"/>
      <c r="Y42398" s="133"/>
      <c r="AJ42398" s="133"/>
      <c r="AO42398" s="135"/>
      <c r="AP42398" s="135"/>
      <c r="BJ42398" s="136"/>
    </row>
    <row r="42399" spans="5:62" ht="14.25" customHeight="1" x14ac:dyDescent="0.25">
      <c r="E42399" s="113"/>
      <c r="H42399" s="133"/>
      <c r="T42399" s="133"/>
      <c r="X42399" s="131"/>
      <c r="Y42399" s="133"/>
      <c r="AJ42399" s="133"/>
      <c r="AO42399" s="135"/>
      <c r="AP42399" s="135"/>
      <c r="BJ42399" s="136"/>
    </row>
    <row r="42400" spans="5:62" ht="14.25" customHeight="1" x14ac:dyDescent="0.25">
      <c r="E42400" s="113"/>
      <c r="H42400" s="133"/>
      <c r="T42400" s="133"/>
      <c r="X42400" s="131"/>
      <c r="Y42400" s="133"/>
      <c r="AJ42400" s="133"/>
      <c r="AO42400" s="135"/>
      <c r="AP42400" s="135"/>
      <c r="BJ42400" s="136"/>
    </row>
    <row r="42401" spans="5:62" ht="14.25" customHeight="1" x14ac:dyDescent="0.25">
      <c r="E42401" s="113"/>
      <c r="H42401" s="133"/>
      <c r="T42401" s="133"/>
      <c r="X42401" s="131"/>
      <c r="Y42401" s="133"/>
      <c r="AJ42401" s="133"/>
      <c r="AO42401" s="135"/>
      <c r="AP42401" s="135"/>
      <c r="BJ42401" s="136"/>
    </row>
    <row r="42402" spans="5:62" ht="14.25" customHeight="1" x14ac:dyDescent="0.25">
      <c r="E42402" s="113"/>
      <c r="H42402" s="133"/>
      <c r="T42402" s="133"/>
      <c r="X42402" s="131"/>
      <c r="Y42402" s="133"/>
      <c r="AJ42402" s="133"/>
      <c r="AO42402" s="135"/>
      <c r="AP42402" s="135"/>
      <c r="BJ42402" s="136"/>
    </row>
    <row r="42403" spans="5:62" ht="14.25" customHeight="1" x14ac:dyDescent="0.25">
      <c r="E42403" s="113"/>
      <c r="H42403" s="133"/>
      <c r="T42403" s="133"/>
      <c r="X42403" s="131"/>
      <c r="Y42403" s="133"/>
      <c r="AJ42403" s="133"/>
      <c r="AO42403" s="135"/>
      <c r="AP42403" s="135"/>
      <c r="BJ42403" s="136"/>
    </row>
    <row r="42404" spans="5:62" ht="14.25" customHeight="1" x14ac:dyDescent="0.25">
      <c r="E42404" s="113"/>
      <c r="H42404" s="133"/>
      <c r="T42404" s="133"/>
      <c r="X42404" s="131"/>
      <c r="Y42404" s="133"/>
      <c r="AJ42404" s="133"/>
      <c r="AO42404" s="135"/>
      <c r="AP42404" s="135"/>
      <c r="BJ42404" s="136"/>
    </row>
    <row r="42405" spans="5:62" ht="14.25" customHeight="1" x14ac:dyDescent="0.25">
      <c r="E42405" s="113"/>
      <c r="H42405" s="133"/>
      <c r="T42405" s="133"/>
      <c r="X42405" s="131"/>
      <c r="Y42405" s="133"/>
      <c r="AJ42405" s="133"/>
      <c r="AO42405" s="135"/>
      <c r="AP42405" s="135"/>
      <c r="BJ42405" s="136"/>
    </row>
    <row r="42406" spans="5:62" ht="14.25" customHeight="1" x14ac:dyDescent="0.25">
      <c r="E42406" s="113"/>
      <c r="H42406" s="133"/>
      <c r="T42406" s="133"/>
      <c r="X42406" s="131"/>
      <c r="Y42406" s="133"/>
      <c r="AJ42406" s="133"/>
      <c r="AO42406" s="135"/>
      <c r="AP42406" s="135"/>
      <c r="BJ42406" s="136"/>
    </row>
    <row r="42407" spans="5:62" ht="14.25" customHeight="1" x14ac:dyDescent="0.25">
      <c r="E42407" s="113"/>
      <c r="H42407" s="133"/>
      <c r="T42407" s="133"/>
      <c r="X42407" s="131"/>
      <c r="Y42407" s="133"/>
      <c r="AJ42407" s="133"/>
      <c r="AO42407" s="135"/>
      <c r="AP42407" s="135"/>
      <c r="BJ42407" s="136"/>
    </row>
    <row r="42408" spans="5:62" ht="14.25" customHeight="1" x14ac:dyDescent="0.25">
      <c r="E42408" s="113"/>
      <c r="H42408" s="133"/>
      <c r="T42408" s="133"/>
      <c r="X42408" s="131"/>
      <c r="Y42408" s="133"/>
      <c r="AJ42408" s="133"/>
      <c r="AO42408" s="135"/>
      <c r="AP42408" s="135"/>
      <c r="BJ42408" s="136"/>
    </row>
    <row r="42409" spans="5:62" ht="14.25" customHeight="1" x14ac:dyDescent="0.25">
      <c r="E42409" s="113"/>
      <c r="H42409" s="133"/>
      <c r="T42409" s="133"/>
      <c r="X42409" s="131"/>
      <c r="Y42409" s="133"/>
      <c r="AJ42409" s="133"/>
      <c r="AO42409" s="135"/>
      <c r="AP42409" s="135"/>
      <c r="BJ42409" s="136"/>
    </row>
    <row r="42410" spans="5:62" ht="14.25" customHeight="1" x14ac:dyDescent="0.25">
      <c r="E42410" s="113"/>
      <c r="H42410" s="133"/>
      <c r="T42410" s="133"/>
      <c r="X42410" s="131"/>
      <c r="Y42410" s="133"/>
      <c r="AJ42410" s="133"/>
      <c r="AO42410" s="135"/>
      <c r="AP42410" s="135"/>
      <c r="BJ42410" s="136"/>
    </row>
    <row r="42411" spans="5:62" ht="14.25" customHeight="1" x14ac:dyDescent="0.25">
      <c r="E42411" s="113"/>
      <c r="H42411" s="133"/>
      <c r="T42411" s="133"/>
      <c r="X42411" s="131"/>
      <c r="Y42411" s="133"/>
      <c r="AJ42411" s="133"/>
      <c r="AO42411" s="135"/>
      <c r="AP42411" s="135"/>
      <c r="BJ42411" s="136"/>
    </row>
    <row r="42412" spans="5:62" ht="14.25" customHeight="1" x14ac:dyDescent="0.25">
      <c r="E42412" s="113"/>
      <c r="H42412" s="133"/>
      <c r="T42412" s="133"/>
      <c r="X42412" s="131"/>
      <c r="Y42412" s="133"/>
      <c r="AJ42412" s="133"/>
      <c r="AO42412" s="135"/>
      <c r="AP42412" s="135"/>
      <c r="BJ42412" s="136"/>
    </row>
    <row r="42413" spans="5:62" ht="14.25" customHeight="1" x14ac:dyDescent="0.25">
      <c r="E42413" s="113"/>
      <c r="H42413" s="133"/>
      <c r="T42413" s="133"/>
      <c r="X42413" s="131"/>
      <c r="Y42413" s="133"/>
      <c r="AJ42413" s="133"/>
      <c r="AO42413" s="135"/>
      <c r="AP42413" s="135"/>
      <c r="BJ42413" s="136"/>
    </row>
    <row r="42414" spans="5:62" ht="14.25" customHeight="1" x14ac:dyDescent="0.25">
      <c r="E42414" s="113"/>
      <c r="H42414" s="133"/>
      <c r="T42414" s="133"/>
      <c r="X42414" s="131"/>
      <c r="Y42414" s="133"/>
      <c r="AJ42414" s="133"/>
      <c r="AO42414" s="135"/>
      <c r="AP42414" s="135"/>
      <c r="BJ42414" s="136"/>
    </row>
    <row r="42415" spans="5:62" ht="14.25" customHeight="1" x14ac:dyDescent="0.25">
      <c r="E42415" s="113"/>
      <c r="H42415" s="133"/>
      <c r="T42415" s="133"/>
      <c r="X42415" s="131"/>
      <c r="Y42415" s="133"/>
      <c r="AJ42415" s="133"/>
      <c r="AO42415" s="135"/>
      <c r="AP42415" s="135"/>
      <c r="BJ42415" s="136"/>
    </row>
    <row r="42416" spans="5:62" ht="14.25" customHeight="1" x14ac:dyDescent="0.25">
      <c r="E42416" s="113"/>
      <c r="H42416" s="133"/>
      <c r="T42416" s="133"/>
      <c r="X42416" s="131"/>
      <c r="Y42416" s="133"/>
      <c r="AJ42416" s="133"/>
      <c r="AO42416" s="135"/>
      <c r="AP42416" s="135"/>
      <c r="BJ42416" s="136"/>
    </row>
    <row r="42417" spans="5:62" ht="14.25" customHeight="1" x14ac:dyDescent="0.25">
      <c r="E42417" s="113"/>
      <c r="H42417" s="133"/>
      <c r="T42417" s="133"/>
      <c r="X42417" s="131"/>
      <c r="Y42417" s="133"/>
      <c r="AJ42417" s="133"/>
      <c r="AO42417" s="135"/>
      <c r="AP42417" s="135"/>
      <c r="BJ42417" s="136"/>
    </row>
    <row r="42418" spans="5:62" ht="14.25" customHeight="1" x14ac:dyDescent="0.25">
      <c r="E42418" s="113"/>
      <c r="H42418" s="133"/>
      <c r="T42418" s="133"/>
      <c r="X42418" s="131"/>
      <c r="Y42418" s="133"/>
      <c r="AJ42418" s="133"/>
      <c r="AO42418" s="135"/>
      <c r="AP42418" s="135"/>
      <c r="BJ42418" s="136"/>
    </row>
    <row r="42419" spans="5:62" ht="14.25" customHeight="1" x14ac:dyDescent="0.25">
      <c r="E42419" s="113"/>
      <c r="H42419" s="133"/>
      <c r="T42419" s="133"/>
      <c r="X42419" s="131"/>
      <c r="Y42419" s="133"/>
      <c r="AJ42419" s="133"/>
      <c r="AO42419" s="135"/>
      <c r="AP42419" s="135"/>
      <c r="BJ42419" s="136"/>
    </row>
    <row r="42420" spans="5:62" ht="14.25" customHeight="1" x14ac:dyDescent="0.25">
      <c r="E42420" s="113"/>
      <c r="H42420" s="133"/>
      <c r="T42420" s="133"/>
      <c r="X42420" s="131"/>
      <c r="Y42420" s="133"/>
      <c r="AJ42420" s="133"/>
      <c r="AO42420" s="135"/>
      <c r="AP42420" s="135"/>
      <c r="BJ42420" s="136"/>
    </row>
    <row r="42421" spans="5:62" ht="14.25" customHeight="1" x14ac:dyDescent="0.25">
      <c r="E42421" s="113"/>
      <c r="H42421" s="133"/>
      <c r="T42421" s="133"/>
      <c r="X42421" s="131"/>
      <c r="Y42421" s="133"/>
      <c r="AJ42421" s="133"/>
      <c r="AO42421" s="135"/>
      <c r="AP42421" s="135"/>
      <c r="BJ42421" s="136"/>
    </row>
    <row r="42422" spans="5:62" ht="14.25" customHeight="1" x14ac:dyDescent="0.25">
      <c r="E42422" s="113"/>
      <c r="H42422" s="133"/>
      <c r="T42422" s="133"/>
      <c r="X42422" s="131"/>
      <c r="Y42422" s="133"/>
      <c r="AJ42422" s="133"/>
      <c r="AO42422" s="135"/>
      <c r="AP42422" s="135"/>
      <c r="BJ42422" s="136"/>
    </row>
    <row r="42423" spans="5:62" ht="14.25" customHeight="1" x14ac:dyDescent="0.25">
      <c r="E42423" s="113"/>
      <c r="H42423" s="133"/>
      <c r="T42423" s="133"/>
      <c r="X42423" s="131"/>
      <c r="Y42423" s="133"/>
      <c r="AJ42423" s="133"/>
      <c r="AO42423" s="135"/>
      <c r="AP42423" s="135"/>
      <c r="BJ42423" s="136"/>
    </row>
    <row r="42424" spans="5:62" ht="14.25" customHeight="1" x14ac:dyDescent="0.25">
      <c r="E42424" s="113"/>
      <c r="H42424" s="133"/>
      <c r="T42424" s="133"/>
      <c r="X42424" s="131"/>
      <c r="Y42424" s="133"/>
      <c r="AJ42424" s="133"/>
      <c r="AO42424" s="135"/>
      <c r="AP42424" s="135"/>
      <c r="BJ42424" s="136"/>
    </row>
    <row r="42425" spans="5:62" ht="14.25" customHeight="1" x14ac:dyDescent="0.25">
      <c r="E42425" s="113"/>
      <c r="H42425" s="133"/>
      <c r="T42425" s="133"/>
      <c r="X42425" s="131"/>
      <c r="Y42425" s="133"/>
      <c r="AJ42425" s="133"/>
      <c r="AO42425" s="135"/>
      <c r="AP42425" s="135"/>
      <c r="BJ42425" s="136"/>
    </row>
    <row r="42426" spans="5:62" ht="14.25" customHeight="1" x14ac:dyDescent="0.25">
      <c r="E42426" s="113"/>
      <c r="H42426" s="133"/>
      <c r="T42426" s="133"/>
      <c r="X42426" s="131"/>
      <c r="Y42426" s="133"/>
      <c r="AJ42426" s="133"/>
      <c r="AO42426" s="135"/>
      <c r="AP42426" s="135"/>
      <c r="BJ42426" s="136"/>
    </row>
    <row r="42427" spans="5:62" ht="14.25" customHeight="1" x14ac:dyDescent="0.25">
      <c r="E42427" s="113"/>
      <c r="H42427" s="133"/>
      <c r="T42427" s="133"/>
      <c r="X42427" s="131"/>
      <c r="Y42427" s="133"/>
      <c r="AJ42427" s="133"/>
      <c r="AO42427" s="135"/>
      <c r="AP42427" s="135"/>
      <c r="BJ42427" s="136"/>
    </row>
    <row r="42428" spans="5:62" ht="14.25" customHeight="1" x14ac:dyDescent="0.25">
      <c r="E42428" s="113"/>
      <c r="H42428" s="133"/>
      <c r="T42428" s="133"/>
      <c r="X42428" s="131"/>
      <c r="Y42428" s="133"/>
      <c r="AJ42428" s="133"/>
      <c r="AO42428" s="135"/>
      <c r="AP42428" s="135"/>
      <c r="BJ42428" s="136"/>
    </row>
    <row r="42429" spans="5:62" ht="14.25" customHeight="1" x14ac:dyDescent="0.25">
      <c r="E42429" s="113"/>
      <c r="H42429" s="133"/>
      <c r="T42429" s="133"/>
      <c r="X42429" s="131"/>
      <c r="Y42429" s="133"/>
      <c r="AJ42429" s="133"/>
      <c r="AO42429" s="135"/>
      <c r="AP42429" s="135"/>
      <c r="BJ42429" s="136"/>
    </row>
    <row r="42430" spans="5:62" ht="14.25" customHeight="1" x14ac:dyDescent="0.25">
      <c r="E42430" s="113"/>
      <c r="H42430" s="133"/>
      <c r="T42430" s="133"/>
      <c r="X42430" s="131"/>
      <c r="Y42430" s="133"/>
      <c r="AJ42430" s="133"/>
      <c r="AO42430" s="135"/>
      <c r="AP42430" s="135"/>
      <c r="BJ42430" s="136"/>
    </row>
    <row r="42431" spans="5:62" ht="14.25" customHeight="1" x14ac:dyDescent="0.25">
      <c r="E42431" s="113"/>
      <c r="H42431" s="133"/>
      <c r="T42431" s="133"/>
      <c r="X42431" s="131"/>
      <c r="Y42431" s="133"/>
      <c r="AJ42431" s="133"/>
      <c r="AO42431" s="135"/>
      <c r="AP42431" s="135"/>
      <c r="BJ42431" s="136"/>
    </row>
    <row r="42432" spans="5:62" ht="14.25" customHeight="1" x14ac:dyDescent="0.25">
      <c r="E42432" s="113"/>
      <c r="H42432" s="133"/>
      <c r="T42432" s="133"/>
      <c r="X42432" s="131"/>
      <c r="Y42432" s="133"/>
      <c r="AJ42432" s="133"/>
      <c r="AO42432" s="135"/>
      <c r="AP42432" s="135"/>
      <c r="BJ42432" s="136"/>
    </row>
    <row r="42433" spans="5:62" ht="14.25" customHeight="1" x14ac:dyDescent="0.25">
      <c r="E42433" s="113"/>
      <c r="H42433" s="133"/>
      <c r="T42433" s="133"/>
      <c r="X42433" s="131"/>
      <c r="Y42433" s="133"/>
      <c r="AJ42433" s="133"/>
      <c r="AO42433" s="135"/>
      <c r="AP42433" s="135"/>
      <c r="BJ42433" s="136"/>
    </row>
    <row r="42434" spans="5:62" ht="14.25" customHeight="1" x14ac:dyDescent="0.25">
      <c r="E42434" s="113"/>
      <c r="H42434" s="133"/>
      <c r="T42434" s="133"/>
      <c r="X42434" s="131"/>
      <c r="Y42434" s="133"/>
      <c r="AJ42434" s="133"/>
      <c r="AO42434" s="135"/>
      <c r="AP42434" s="135"/>
      <c r="BJ42434" s="136"/>
    </row>
    <row r="42435" spans="5:62" ht="14.25" customHeight="1" x14ac:dyDescent="0.25">
      <c r="E42435" s="113"/>
      <c r="H42435" s="133"/>
      <c r="T42435" s="133"/>
      <c r="X42435" s="131"/>
      <c r="Y42435" s="133"/>
      <c r="AJ42435" s="133"/>
      <c r="AO42435" s="135"/>
      <c r="AP42435" s="135"/>
      <c r="BJ42435" s="136"/>
    </row>
    <row r="42436" spans="5:62" ht="14.25" customHeight="1" x14ac:dyDescent="0.25">
      <c r="E42436" s="113"/>
      <c r="H42436" s="133"/>
      <c r="T42436" s="133"/>
      <c r="X42436" s="131"/>
      <c r="Y42436" s="133"/>
      <c r="AJ42436" s="133"/>
      <c r="AO42436" s="135"/>
      <c r="AP42436" s="135"/>
      <c r="BJ42436" s="136"/>
    </row>
    <row r="42437" spans="5:62" ht="14.25" customHeight="1" x14ac:dyDescent="0.25">
      <c r="E42437" s="113"/>
      <c r="H42437" s="133"/>
      <c r="T42437" s="133"/>
      <c r="X42437" s="131"/>
      <c r="Y42437" s="133"/>
      <c r="AJ42437" s="133"/>
      <c r="AO42437" s="135"/>
      <c r="AP42437" s="135"/>
      <c r="BJ42437" s="136"/>
    </row>
    <row r="42438" spans="5:62" ht="14.25" customHeight="1" x14ac:dyDescent="0.25">
      <c r="E42438" s="113"/>
      <c r="H42438" s="133"/>
      <c r="T42438" s="133"/>
      <c r="X42438" s="131"/>
      <c r="Y42438" s="133"/>
      <c r="AJ42438" s="133"/>
      <c r="AO42438" s="135"/>
      <c r="AP42438" s="135"/>
      <c r="BJ42438" s="136"/>
    </row>
    <row r="42439" spans="5:62" ht="14.25" customHeight="1" x14ac:dyDescent="0.25">
      <c r="E42439" s="113"/>
      <c r="H42439" s="133"/>
      <c r="T42439" s="133"/>
      <c r="X42439" s="131"/>
      <c r="Y42439" s="133"/>
      <c r="AJ42439" s="133"/>
      <c r="AO42439" s="135"/>
      <c r="AP42439" s="135"/>
      <c r="BJ42439" s="136"/>
    </row>
    <row r="42440" spans="5:62" ht="14.25" customHeight="1" x14ac:dyDescent="0.25">
      <c r="E42440" s="113"/>
      <c r="H42440" s="133"/>
      <c r="T42440" s="133"/>
      <c r="X42440" s="131"/>
      <c r="Y42440" s="133"/>
      <c r="AJ42440" s="133"/>
      <c r="AO42440" s="135"/>
      <c r="AP42440" s="135"/>
      <c r="BJ42440" s="136"/>
    </row>
    <row r="42441" spans="5:62" ht="14.25" customHeight="1" x14ac:dyDescent="0.25">
      <c r="E42441" s="113"/>
      <c r="H42441" s="133"/>
      <c r="T42441" s="133"/>
      <c r="X42441" s="131"/>
      <c r="Y42441" s="133"/>
      <c r="AJ42441" s="133"/>
      <c r="AO42441" s="135"/>
      <c r="AP42441" s="135"/>
      <c r="BJ42441" s="136"/>
    </row>
    <row r="42442" spans="5:62" ht="14.25" customHeight="1" x14ac:dyDescent="0.25">
      <c r="E42442" s="113"/>
      <c r="H42442" s="133"/>
      <c r="T42442" s="133"/>
      <c r="X42442" s="131"/>
      <c r="Y42442" s="133"/>
      <c r="AJ42442" s="133"/>
      <c r="AO42442" s="135"/>
      <c r="AP42442" s="135"/>
      <c r="BJ42442" s="136"/>
    </row>
    <row r="42443" spans="5:62" ht="14.25" customHeight="1" x14ac:dyDescent="0.25">
      <c r="E42443" s="113"/>
      <c r="H42443" s="133"/>
      <c r="T42443" s="133"/>
      <c r="X42443" s="131"/>
      <c r="Y42443" s="133"/>
      <c r="AJ42443" s="133"/>
      <c r="AO42443" s="135"/>
      <c r="AP42443" s="135"/>
      <c r="BJ42443" s="136"/>
    </row>
    <row r="42444" spans="5:62" ht="14.25" customHeight="1" x14ac:dyDescent="0.25">
      <c r="E42444" s="113"/>
      <c r="H42444" s="133"/>
      <c r="T42444" s="133"/>
      <c r="X42444" s="131"/>
      <c r="Y42444" s="133"/>
      <c r="AJ42444" s="133"/>
      <c r="AO42444" s="135"/>
      <c r="AP42444" s="135"/>
      <c r="BJ42444" s="136"/>
    </row>
    <row r="42445" spans="5:62" ht="14.25" customHeight="1" x14ac:dyDescent="0.25">
      <c r="E42445" s="113"/>
      <c r="H42445" s="133"/>
      <c r="T42445" s="133"/>
      <c r="X42445" s="131"/>
      <c r="Y42445" s="133"/>
      <c r="AJ42445" s="133"/>
      <c r="AO42445" s="135"/>
      <c r="AP42445" s="135"/>
      <c r="BJ42445" s="136"/>
    </row>
    <row r="42446" spans="5:62" ht="14.25" customHeight="1" x14ac:dyDescent="0.25">
      <c r="E42446" s="113"/>
      <c r="H42446" s="133"/>
      <c r="T42446" s="133"/>
      <c r="X42446" s="131"/>
      <c r="Y42446" s="133"/>
      <c r="AJ42446" s="133"/>
      <c r="AO42446" s="135"/>
      <c r="AP42446" s="135"/>
      <c r="BJ42446" s="136"/>
    </row>
    <row r="42447" spans="5:62" ht="14.25" customHeight="1" x14ac:dyDescent="0.25">
      <c r="E42447" s="113"/>
      <c r="H42447" s="133"/>
      <c r="T42447" s="133"/>
      <c r="X42447" s="131"/>
      <c r="Y42447" s="133"/>
      <c r="AJ42447" s="133"/>
      <c r="AO42447" s="135"/>
      <c r="AP42447" s="135"/>
      <c r="BJ42447" s="136"/>
    </row>
    <row r="42448" spans="5:62" ht="14.25" customHeight="1" x14ac:dyDescent="0.25">
      <c r="E42448" s="113"/>
      <c r="H42448" s="133"/>
      <c r="T42448" s="133"/>
      <c r="X42448" s="131"/>
      <c r="Y42448" s="133"/>
      <c r="AJ42448" s="133"/>
      <c r="AO42448" s="135"/>
      <c r="AP42448" s="135"/>
      <c r="BJ42448" s="136"/>
    </row>
    <row r="42449" spans="5:62" ht="14.25" customHeight="1" x14ac:dyDescent="0.25">
      <c r="E42449" s="113"/>
      <c r="H42449" s="133"/>
      <c r="T42449" s="133"/>
      <c r="X42449" s="131"/>
      <c r="Y42449" s="133"/>
      <c r="AJ42449" s="133"/>
      <c r="AO42449" s="135"/>
      <c r="AP42449" s="135"/>
      <c r="BJ42449" s="136"/>
    </row>
    <row r="42450" spans="5:62" ht="14.25" customHeight="1" x14ac:dyDescent="0.25">
      <c r="E42450" s="113"/>
      <c r="H42450" s="133"/>
      <c r="T42450" s="133"/>
      <c r="X42450" s="131"/>
      <c r="Y42450" s="133"/>
      <c r="AJ42450" s="133"/>
      <c r="AO42450" s="135"/>
      <c r="AP42450" s="135"/>
      <c r="BJ42450" s="136"/>
    </row>
    <row r="42451" spans="5:62" ht="14.25" customHeight="1" x14ac:dyDescent="0.25">
      <c r="E42451" s="113"/>
      <c r="H42451" s="133"/>
      <c r="T42451" s="133"/>
      <c r="X42451" s="131"/>
      <c r="Y42451" s="133"/>
      <c r="AJ42451" s="133"/>
      <c r="AO42451" s="135"/>
      <c r="AP42451" s="135"/>
      <c r="BJ42451" s="136"/>
    </row>
    <row r="42452" spans="5:62" ht="14.25" customHeight="1" x14ac:dyDescent="0.25">
      <c r="E42452" s="113"/>
      <c r="H42452" s="133"/>
      <c r="T42452" s="133"/>
      <c r="X42452" s="131"/>
      <c r="Y42452" s="133"/>
      <c r="AJ42452" s="133"/>
      <c r="AO42452" s="135"/>
      <c r="AP42452" s="135"/>
      <c r="BJ42452" s="136"/>
    </row>
    <row r="42453" spans="5:62" ht="14.25" customHeight="1" x14ac:dyDescent="0.25">
      <c r="E42453" s="113"/>
      <c r="H42453" s="133"/>
      <c r="T42453" s="133"/>
      <c r="X42453" s="131"/>
      <c r="Y42453" s="133"/>
      <c r="AJ42453" s="133"/>
      <c r="AO42453" s="135"/>
      <c r="AP42453" s="135"/>
      <c r="BJ42453" s="136"/>
    </row>
    <row r="42454" spans="5:62" ht="14.25" customHeight="1" x14ac:dyDescent="0.25">
      <c r="E42454" s="113"/>
      <c r="H42454" s="133"/>
      <c r="T42454" s="133"/>
      <c r="X42454" s="131"/>
      <c r="Y42454" s="133"/>
      <c r="AJ42454" s="133"/>
      <c r="AO42454" s="135"/>
      <c r="AP42454" s="135"/>
      <c r="BJ42454" s="136"/>
    </row>
    <row r="42455" spans="5:62" ht="14.25" customHeight="1" x14ac:dyDescent="0.25">
      <c r="E42455" s="113"/>
      <c r="H42455" s="133"/>
      <c r="T42455" s="133"/>
      <c r="X42455" s="131"/>
      <c r="Y42455" s="133"/>
      <c r="AJ42455" s="133"/>
      <c r="AO42455" s="135"/>
      <c r="AP42455" s="135"/>
      <c r="BJ42455" s="136"/>
    </row>
    <row r="42456" spans="5:62" ht="14.25" customHeight="1" x14ac:dyDescent="0.25">
      <c r="E42456" s="113"/>
      <c r="H42456" s="133"/>
      <c r="T42456" s="133"/>
      <c r="X42456" s="131"/>
      <c r="Y42456" s="133"/>
      <c r="AJ42456" s="133"/>
      <c r="AO42456" s="135"/>
      <c r="AP42456" s="135"/>
      <c r="BJ42456" s="136"/>
    </row>
    <row r="42457" spans="5:62" ht="14.25" customHeight="1" x14ac:dyDescent="0.25">
      <c r="E42457" s="113"/>
      <c r="H42457" s="133"/>
      <c r="T42457" s="133"/>
      <c r="X42457" s="131"/>
      <c r="Y42457" s="133"/>
      <c r="AJ42457" s="133"/>
      <c r="AO42457" s="135"/>
      <c r="AP42457" s="135"/>
      <c r="BJ42457" s="136"/>
    </row>
    <row r="42458" spans="5:62" ht="14.25" customHeight="1" x14ac:dyDescent="0.25">
      <c r="E42458" s="113"/>
      <c r="H42458" s="133"/>
      <c r="T42458" s="133"/>
      <c r="X42458" s="131"/>
      <c r="Y42458" s="133"/>
      <c r="AJ42458" s="133"/>
      <c r="AO42458" s="135"/>
      <c r="AP42458" s="135"/>
      <c r="BJ42458" s="136"/>
    </row>
    <row r="42459" spans="5:62" ht="14.25" customHeight="1" x14ac:dyDescent="0.25">
      <c r="E42459" s="113"/>
      <c r="H42459" s="133"/>
      <c r="T42459" s="133"/>
      <c r="X42459" s="131"/>
      <c r="Y42459" s="133"/>
      <c r="AJ42459" s="133"/>
      <c r="AO42459" s="135"/>
      <c r="AP42459" s="135"/>
      <c r="BJ42459" s="136"/>
    </row>
    <row r="42460" spans="5:62" ht="14.25" customHeight="1" x14ac:dyDescent="0.25">
      <c r="E42460" s="113"/>
      <c r="H42460" s="133"/>
      <c r="T42460" s="133"/>
      <c r="X42460" s="131"/>
      <c r="Y42460" s="133"/>
      <c r="AJ42460" s="133"/>
      <c r="AO42460" s="135"/>
      <c r="AP42460" s="135"/>
      <c r="BJ42460" s="136"/>
    </row>
    <row r="42461" spans="5:62" ht="14.25" customHeight="1" x14ac:dyDescent="0.25">
      <c r="E42461" s="113"/>
      <c r="H42461" s="133"/>
      <c r="T42461" s="133"/>
      <c r="X42461" s="131"/>
      <c r="Y42461" s="133"/>
      <c r="AJ42461" s="133"/>
      <c r="AO42461" s="135"/>
      <c r="AP42461" s="135"/>
      <c r="BJ42461" s="136"/>
    </row>
    <row r="42462" spans="5:62" ht="14.25" customHeight="1" x14ac:dyDescent="0.25">
      <c r="E42462" s="113"/>
      <c r="H42462" s="133"/>
      <c r="T42462" s="133"/>
      <c r="X42462" s="131"/>
      <c r="Y42462" s="133"/>
      <c r="AJ42462" s="133"/>
      <c r="AO42462" s="135"/>
      <c r="AP42462" s="135"/>
      <c r="BJ42462" s="136"/>
    </row>
    <row r="42463" spans="5:62" ht="14.25" customHeight="1" x14ac:dyDescent="0.25">
      <c r="E42463" s="113"/>
      <c r="H42463" s="133"/>
      <c r="T42463" s="133"/>
      <c r="X42463" s="131"/>
      <c r="Y42463" s="133"/>
      <c r="AJ42463" s="133"/>
      <c r="AO42463" s="135"/>
      <c r="AP42463" s="135"/>
      <c r="BJ42463" s="136"/>
    </row>
    <row r="42464" spans="5:62" ht="14.25" customHeight="1" x14ac:dyDescent="0.25">
      <c r="E42464" s="113"/>
      <c r="H42464" s="133"/>
      <c r="T42464" s="133"/>
      <c r="X42464" s="131"/>
      <c r="Y42464" s="133"/>
      <c r="AJ42464" s="133"/>
      <c r="AO42464" s="135"/>
      <c r="AP42464" s="135"/>
      <c r="BJ42464" s="136"/>
    </row>
    <row r="42465" spans="5:62" ht="14.25" customHeight="1" x14ac:dyDescent="0.25">
      <c r="E42465" s="113"/>
      <c r="H42465" s="133"/>
      <c r="T42465" s="133"/>
      <c r="X42465" s="131"/>
      <c r="Y42465" s="133"/>
      <c r="AJ42465" s="133"/>
      <c r="AO42465" s="135"/>
      <c r="AP42465" s="135"/>
      <c r="BJ42465" s="136"/>
    </row>
    <row r="42466" spans="5:62" ht="14.25" customHeight="1" x14ac:dyDescent="0.25">
      <c r="E42466" s="113"/>
      <c r="H42466" s="133"/>
      <c r="T42466" s="133"/>
      <c r="X42466" s="131"/>
      <c r="Y42466" s="133"/>
      <c r="AJ42466" s="133"/>
      <c r="AO42466" s="135"/>
      <c r="AP42466" s="135"/>
      <c r="BJ42466" s="136"/>
    </row>
    <row r="42467" spans="5:62" ht="14.25" customHeight="1" x14ac:dyDescent="0.25">
      <c r="E42467" s="113"/>
      <c r="H42467" s="133"/>
      <c r="T42467" s="133"/>
      <c r="X42467" s="131"/>
      <c r="Y42467" s="133"/>
      <c r="AJ42467" s="133"/>
      <c r="AO42467" s="135"/>
      <c r="AP42467" s="135"/>
      <c r="BJ42467" s="136"/>
    </row>
    <row r="42468" spans="5:62" ht="14.25" customHeight="1" x14ac:dyDescent="0.25">
      <c r="E42468" s="113"/>
      <c r="H42468" s="133"/>
      <c r="T42468" s="133"/>
      <c r="X42468" s="131"/>
      <c r="Y42468" s="133"/>
      <c r="AJ42468" s="133"/>
      <c r="AO42468" s="135"/>
      <c r="AP42468" s="135"/>
      <c r="BJ42468" s="136"/>
    </row>
    <row r="42469" spans="5:62" ht="14.25" customHeight="1" x14ac:dyDescent="0.25">
      <c r="E42469" s="113"/>
      <c r="H42469" s="133"/>
      <c r="T42469" s="133"/>
      <c r="X42469" s="131"/>
      <c r="Y42469" s="133"/>
      <c r="AJ42469" s="133"/>
      <c r="AO42469" s="135"/>
      <c r="AP42469" s="135"/>
      <c r="BJ42469" s="136"/>
    </row>
    <row r="42470" spans="5:62" ht="14.25" customHeight="1" x14ac:dyDescent="0.25">
      <c r="E42470" s="113"/>
      <c r="H42470" s="133"/>
      <c r="T42470" s="133"/>
      <c r="X42470" s="131"/>
      <c r="Y42470" s="133"/>
      <c r="AJ42470" s="133"/>
      <c r="AO42470" s="135"/>
      <c r="AP42470" s="135"/>
      <c r="BJ42470" s="136"/>
    </row>
    <row r="42471" spans="5:62" ht="14.25" customHeight="1" x14ac:dyDescent="0.25">
      <c r="E42471" s="113"/>
      <c r="H42471" s="133"/>
      <c r="T42471" s="133"/>
      <c r="X42471" s="131"/>
      <c r="Y42471" s="133"/>
      <c r="AJ42471" s="133"/>
      <c r="AO42471" s="135"/>
      <c r="AP42471" s="135"/>
      <c r="BJ42471" s="136"/>
    </row>
    <row r="42472" spans="5:62" ht="14.25" customHeight="1" x14ac:dyDescent="0.25">
      <c r="E42472" s="113"/>
      <c r="H42472" s="133"/>
      <c r="T42472" s="133"/>
      <c r="X42472" s="131"/>
      <c r="Y42472" s="133"/>
      <c r="AJ42472" s="133"/>
      <c r="AO42472" s="135"/>
      <c r="AP42472" s="135"/>
      <c r="BJ42472" s="136"/>
    </row>
    <row r="42473" spans="5:62" ht="14.25" customHeight="1" x14ac:dyDescent="0.25">
      <c r="E42473" s="113"/>
      <c r="H42473" s="133"/>
      <c r="T42473" s="133"/>
      <c r="X42473" s="131"/>
      <c r="Y42473" s="133"/>
      <c r="AJ42473" s="133"/>
      <c r="AO42473" s="135"/>
      <c r="AP42473" s="135"/>
      <c r="BJ42473" s="136"/>
    </row>
    <row r="42474" spans="5:62" ht="14.25" customHeight="1" x14ac:dyDescent="0.25">
      <c r="E42474" s="113"/>
      <c r="H42474" s="133"/>
      <c r="T42474" s="133"/>
      <c r="X42474" s="131"/>
      <c r="Y42474" s="133"/>
      <c r="AJ42474" s="133"/>
      <c r="AO42474" s="135"/>
      <c r="AP42474" s="135"/>
      <c r="BJ42474" s="136"/>
    </row>
    <row r="42475" spans="5:62" ht="14.25" customHeight="1" x14ac:dyDescent="0.25">
      <c r="E42475" s="113"/>
      <c r="H42475" s="133"/>
      <c r="T42475" s="133"/>
      <c r="X42475" s="131"/>
      <c r="Y42475" s="133"/>
      <c r="AJ42475" s="133"/>
      <c r="AO42475" s="135"/>
      <c r="AP42475" s="135"/>
      <c r="BJ42475" s="136"/>
    </row>
    <row r="42476" spans="5:62" ht="14.25" customHeight="1" x14ac:dyDescent="0.25">
      <c r="E42476" s="113"/>
      <c r="H42476" s="133"/>
      <c r="T42476" s="133"/>
      <c r="X42476" s="131"/>
      <c r="Y42476" s="133"/>
      <c r="AJ42476" s="133"/>
      <c r="AO42476" s="135"/>
      <c r="AP42476" s="135"/>
      <c r="BJ42476" s="136"/>
    </row>
    <row r="42477" spans="5:62" ht="14.25" customHeight="1" x14ac:dyDescent="0.25">
      <c r="E42477" s="113"/>
      <c r="H42477" s="133"/>
      <c r="T42477" s="133"/>
      <c r="X42477" s="131"/>
      <c r="Y42477" s="133"/>
      <c r="AJ42477" s="133"/>
      <c r="AO42477" s="135"/>
      <c r="AP42477" s="135"/>
      <c r="BJ42477" s="136"/>
    </row>
    <row r="42478" spans="5:62" ht="14.25" customHeight="1" x14ac:dyDescent="0.25">
      <c r="E42478" s="113"/>
      <c r="H42478" s="133"/>
      <c r="T42478" s="133"/>
      <c r="X42478" s="131"/>
      <c r="Y42478" s="133"/>
      <c r="AJ42478" s="133"/>
      <c r="AO42478" s="135"/>
      <c r="AP42478" s="135"/>
      <c r="BJ42478" s="136"/>
    </row>
    <row r="42479" spans="5:62" ht="14.25" customHeight="1" x14ac:dyDescent="0.25">
      <c r="E42479" s="113"/>
      <c r="H42479" s="133"/>
      <c r="T42479" s="133"/>
      <c r="X42479" s="131"/>
      <c r="Y42479" s="133"/>
      <c r="AJ42479" s="133"/>
      <c r="AO42479" s="135"/>
      <c r="AP42479" s="135"/>
      <c r="BJ42479" s="136"/>
    </row>
    <row r="42480" spans="5:62" ht="14.25" customHeight="1" x14ac:dyDescent="0.25">
      <c r="E42480" s="113"/>
      <c r="H42480" s="133"/>
      <c r="T42480" s="133"/>
      <c r="X42480" s="131"/>
      <c r="Y42480" s="133"/>
      <c r="AJ42480" s="133"/>
      <c r="AO42480" s="135"/>
      <c r="AP42480" s="135"/>
      <c r="BJ42480" s="136"/>
    </row>
    <row r="42481" spans="5:62" ht="14.25" customHeight="1" x14ac:dyDescent="0.25">
      <c r="E42481" s="113"/>
      <c r="H42481" s="133"/>
      <c r="T42481" s="133"/>
      <c r="X42481" s="131"/>
      <c r="Y42481" s="133"/>
      <c r="AJ42481" s="133"/>
      <c r="AO42481" s="135"/>
      <c r="AP42481" s="135"/>
      <c r="BJ42481" s="136"/>
    </row>
    <row r="42482" spans="5:62" ht="14.25" customHeight="1" x14ac:dyDescent="0.25">
      <c r="E42482" s="113"/>
      <c r="H42482" s="133"/>
      <c r="T42482" s="133"/>
      <c r="X42482" s="131"/>
      <c r="Y42482" s="133"/>
      <c r="AJ42482" s="133"/>
      <c r="AO42482" s="135"/>
      <c r="AP42482" s="135"/>
      <c r="BJ42482" s="136"/>
    </row>
    <row r="42483" spans="5:62" ht="14.25" customHeight="1" x14ac:dyDescent="0.25">
      <c r="E42483" s="113"/>
      <c r="H42483" s="133"/>
      <c r="T42483" s="133"/>
      <c r="X42483" s="131"/>
      <c r="Y42483" s="133"/>
      <c r="AJ42483" s="133"/>
      <c r="AO42483" s="135"/>
      <c r="AP42483" s="135"/>
      <c r="BJ42483" s="136"/>
    </row>
    <row r="42484" spans="5:62" ht="14.25" customHeight="1" x14ac:dyDescent="0.25">
      <c r="E42484" s="113"/>
      <c r="H42484" s="133"/>
      <c r="T42484" s="133"/>
      <c r="X42484" s="131"/>
      <c r="Y42484" s="133"/>
      <c r="AJ42484" s="133"/>
      <c r="AO42484" s="135"/>
      <c r="AP42484" s="135"/>
      <c r="BJ42484" s="136"/>
    </row>
    <row r="42485" spans="5:62" ht="14.25" customHeight="1" x14ac:dyDescent="0.25">
      <c r="E42485" s="113"/>
      <c r="H42485" s="133"/>
      <c r="T42485" s="133"/>
      <c r="X42485" s="131"/>
      <c r="Y42485" s="133"/>
      <c r="AJ42485" s="133"/>
      <c r="AO42485" s="135"/>
      <c r="AP42485" s="135"/>
      <c r="BJ42485" s="136"/>
    </row>
    <row r="42486" spans="5:62" ht="14.25" customHeight="1" x14ac:dyDescent="0.25">
      <c r="E42486" s="113"/>
      <c r="H42486" s="133"/>
      <c r="T42486" s="133"/>
      <c r="X42486" s="131"/>
      <c r="Y42486" s="133"/>
      <c r="AJ42486" s="133"/>
      <c r="AO42486" s="135"/>
      <c r="AP42486" s="135"/>
      <c r="BJ42486" s="136"/>
    </row>
    <row r="42487" spans="5:62" ht="14.25" customHeight="1" x14ac:dyDescent="0.25">
      <c r="E42487" s="113"/>
      <c r="H42487" s="133"/>
      <c r="T42487" s="133"/>
      <c r="X42487" s="131"/>
      <c r="Y42487" s="133"/>
      <c r="AJ42487" s="133"/>
      <c r="AO42487" s="135"/>
      <c r="AP42487" s="135"/>
      <c r="BJ42487" s="136"/>
    </row>
    <row r="42488" spans="5:62" ht="14.25" customHeight="1" x14ac:dyDescent="0.25">
      <c r="E42488" s="113"/>
      <c r="H42488" s="133"/>
      <c r="T42488" s="133"/>
      <c r="X42488" s="131"/>
      <c r="Y42488" s="133"/>
      <c r="AJ42488" s="133"/>
      <c r="AO42488" s="135"/>
      <c r="AP42488" s="135"/>
      <c r="BJ42488" s="136"/>
    </row>
    <row r="42489" spans="5:62" ht="14.25" customHeight="1" x14ac:dyDescent="0.25">
      <c r="E42489" s="113"/>
      <c r="H42489" s="133"/>
      <c r="T42489" s="133"/>
      <c r="X42489" s="131"/>
      <c r="Y42489" s="133"/>
      <c r="AJ42489" s="133"/>
      <c r="AO42489" s="135"/>
      <c r="AP42489" s="135"/>
      <c r="BJ42489" s="136"/>
    </row>
    <row r="42490" spans="5:62" ht="14.25" customHeight="1" x14ac:dyDescent="0.25">
      <c r="E42490" s="113"/>
      <c r="H42490" s="133"/>
      <c r="T42490" s="133"/>
      <c r="X42490" s="131"/>
      <c r="Y42490" s="133"/>
      <c r="AJ42490" s="133"/>
      <c r="AO42490" s="135"/>
      <c r="AP42490" s="135"/>
      <c r="BJ42490" s="136"/>
    </row>
    <row r="42491" spans="5:62" ht="14.25" customHeight="1" x14ac:dyDescent="0.25">
      <c r="E42491" s="113"/>
      <c r="H42491" s="133"/>
      <c r="T42491" s="133"/>
      <c r="X42491" s="131"/>
      <c r="Y42491" s="133"/>
      <c r="AJ42491" s="133"/>
      <c r="AO42491" s="135"/>
      <c r="AP42491" s="135"/>
      <c r="BJ42491" s="136"/>
    </row>
    <row r="42492" spans="5:62" ht="14.25" customHeight="1" x14ac:dyDescent="0.25">
      <c r="E42492" s="113"/>
      <c r="H42492" s="133"/>
      <c r="T42492" s="133"/>
      <c r="X42492" s="131"/>
      <c r="Y42492" s="133"/>
      <c r="AJ42492" s="133"/>
      <c r="AO42492" s="135"/>
      <c r="AP42492" s="135"/>
      <c r="BJ42492" s="136"/>
    </row>
    <row r="42493" spans="5:62" ht="14.25" customHeight="1" x14ac:dyDescent="0.25">
      <c r="E42493" s="113"/>
      <c r="H42493" s="133"/>
      <c r="T42493" s="133"/>
      <c r="X42493" s="131"/>
      <c r="Y42493" s="133"/>
      <c r="AJ42493" s="133"/>
      <c r="AO42493" s="135"/>
      <c r="AP42493" s="135"/>
      <c r="BJ42493" s="136"/>
    </row>
    <row r="42494" spans="5:62" ht="14.25" customHeight="1" x14ac:dyDescent="0.25">
      <c r="E42494" s="113"/>
      <c r="H42494" s="133"/>
      <c r="T42494" s="133"/>
      <c r="X42494" s="131"/>
      <c r="Y42494" s="133"/>
      <c r="AJ42494" s="133"/>
      <c r="AO42494" s="135"/>
      <c r="AP42494" s="135"/>
      <c r="BJ42494" s="136"/>
    </row>
    <row r="42495" spans="5:62" ht="14.25" customHeight="1" x14ac:dyDescent="0.25">
      <c r="E42495" s="113"/>
      <c r="H42495" s="133"/>
      <c r="T42495" s="133"/>
      <c r="X42495" s="131"/>
      <c r="Y42495" s="133"/>
      <c r="AJ42495" s="133"/>
      <c r="AO42495" s="135"/>
      <c r="AP42495" s="135"/>
      <c r="BJ42495" s="136"/>
    </row>
    <row r="42496" spans="5:62" ht="14.25" customHeight="1" x14ac:dyDescent="0.25">
      <c r="E42496" s="113"/>
      <c r="H42496" s="133"/>
      <c r="T42496" s="133"/>
      <c r="X42496" s="131"/>
      <c r="Y42496" s="133"/>
      <c r="AJ42496" s="133"/>
      <c r="AO42496" s="135"/>
      <c r="AP42496" s="135"/>
      <c r="BJ42496" s="136"/>
    </row>
    <row r="42497" spans="5:62" ht="14.25" customHeight="1" x14ac:dyDescent="0.25">
      <c r="E42497" s="113"/>
      <c r="H42497" s="133"/>
      <c r="T42497" s="133"/>
      <c r="X42497" s="131"/>
      <c r="Y42497" s="133"/>
      <c r="AJ42497" s="133"/>
      <c r="AO42497" s="135"/>
      <c r="AP42497" s="135"/>
      <c r="BJ42497" s="136"/>
    </row>
    <row r="42498" spans="5:62" ht="14.25" customHeight="1" x14ac:dyDescent="0.25">
      <c r="E42498" s="113"/>
      <c r="H42498" s="133"/>
      <c r="T42498" s="133"/>
      <c r="X42498" s="131"/>
      <c r="Y42498" s="133"/>
      <c r="AJ42498" s="133"/>
      <c r="AO42498" s="135"/>
      <c r="AP42498" s="135"/>
      <c r="BJ42498" s="136"/>
    </row>
    <row r="42499" spans="5:62" ht="14.25" customHeight="1" x14ac:dyDescent="0.25">
      <c r="E42499" s="113"/>
      <c r="H42499" s="133"/>
      <c r="T42499" s="133"/>
      <c r="X42499" s="131"/>
      <c r="Y42499" s="133"/>
      <c r="AJ42499" s="133"/>
      <c r="AO42499" s="135"/>
      <c r="AP42499" s="135"/>
      <c r="BJ42499" s="136"/>
    </row>
    <row r="42500" spans="5:62" ht="14.25" customHeight="1" x14ac:dyDescent="0.25">
      <c r="E42500" s="113"/>
      <c r="H42500" s="133"/>
      <c r="T42500" s="133"/>
      <c r="X42500" s="131"/>
      <c r="Y42500" s="133"/>
      <c r="AJ42500" s="133"/>
      <c r="AO42500" s="135"/>
      <c r="AP42500" s="135"/>
      <c r="BJ42500" s="136"/>
    </row>
    <row r="42501" spans="5:62" ht="14.25" customHeight="1" x14ac:dyDescent="0.25">
      <c r="E42501" s="113"/>
      <c r="H42501" s="133"/>
      <c r="T42501" s="133"/>
      <c r="X42501" s="131"/>
      <c r="Y42501" s="133"/>
      <c r="AJ42501" s="133"/>
      <c r="AO42501" s="135"/>
      <c r="AP42501" s="135"/>
      <c r="BJ42501" s="136"/>
    </row>
    <row r="42502" spans="5:62" ht="14.25" customHeight="1" x14ac:dyDescent="0.25">
      <c r="E42502" s="113"/>
      <c r="H42502" s="133"/>
      <c r="T42502" s="133"/>
      <c r="X42502" s="131"/>
      <c r="Y42502" s="133"/>
      <c r="AJ42502" s="133"/>
      <c r="AO42502" s="135"/>
      <c r="AP42502" s="135"/>
      <c r="BJ42502" s="136"/>
    </row>
    <row r="42503" spans="5:62" ht="14.25" customHeight="1" x14ac:dyDescent="0.25">
      <c r="E42503" s="113"/>
      <c r="H42503" s="133"/>
      <c r="T42503" s="133"/>
      <c r="X42503" s="131"/>
      <c r="Y42503" s="133"/>
      <c r="AJ42503" s="133"/>
      <c r="AO42503" s="135"/>
      <c r="AP42503" s="135"/>
      <c r="BJ42503" s="136"/>
    </row>
    <row r="42504" spans="5:62" ht="14.25" customHeight="1" x14ac:dyDescent="0.25">
      <c r="E42504" s="113"/>
      <c r="H42504" s="133"/>
      <c r="T42504" s="133"/>
      <c r="X42504" s="131"/>
      <c r="Y42504" s="133"/>
      <c r="AJ42504" s="133"/>
      <c r="AO42504" s="135"/>
      <c r="AP42504" s="135"/>
      <c r="BJ42504" s="136"/>
    </row>
    <row r="42505" spans="5:62" ht="14.25" customHeight="1" x14ac:dyDescent="0.25">
      <c r="E42505" s="113"/>
      <c r="H42505" s="133"/>
      <c r="T42505" s="133"/>
      <c r="X42505" s="131"/>
      <c r="Y42505" s="133"/>
      <c r="AJ42505" s="133"/>
      <c r="AO42505" s="135"/>
      <c r="AP42505" s="135"/>
      <c r="BJ42505" s="136"/>
    </row>
    <row r="42506" spans="5:62" ht="14.25" customHeight="1" x14ac:dyDescent="0.25">
      <c r="E42506" s="113"/>
      <c r="H42506" s="133"/>
      <c r="T42506" s="133"/>
      <c r="X42506" s="131"/>
      <c r="Y42506" s="133"/>
      <c r="AJ42506" s="133"/>
      <c r="AO42506" s="135"/>
      <c r="AP42506" s="135"/>
      <c r="BJ42506" s="136"/>
    </row>
    <row r="42507" spans="5:62" ht="14.25" customHeight="1" x14ac:dyDescent="0.25">
      <c r="E42507" s="113"/>
      <c r="H42507" s="133"/>
      <c r="T42507" s="133"/>
      <c r="X42507" s="131"/>
      <c r="Y42507" s="133"/>
      <c r="AJ42507" s="133"/>
      <c r="AO42507" s="135"/>
      <c r="AP42507" s="135"/>
      <c r="BJ42507" s="136"/>
    </row>
    <row r="42508" spans="5:62" ht="14.25" customHeight="1" x14ac:dyDescent="0.25">
      <c r="E42508" s="113"/>
      <c r="H42508" s="133"/>
      <c r="T42508" s="133"/>
      <c r="X42508" s="131"/>
      <c r="Y42508" s="133"/>
      <c r="AJ42508" s="133"/>
      <c r="AO42508" s="135"/>
      <c r="AP42508" s="135"/>
      <c r="BJ42508" s="136"/>
    </row>
    <row r="42509" spans="5:62" ht="14.25" customHeight="1" x14ac:dyDescent="0.25">
      <c r="E42509" s="113"/>
      <c r="H42509" s="133"/>
      <c r="T42509" s="133"/>
      <c r="X42509" s="131"/>
      <c r="Y42509" s="133"/>
      <c r="AJ42509" s="133"/>
      <c r="AO42509" s="135"/>
      <c r="AP42509" s="135"/>
      <c r="BJ42509" s="136"/>
    </row>
    <row r="42510" spans="5:62" ht="14.25" customHeight="1" x14ac:dyDescent="0.25">
      <c r="E42510" s="113"/>
      <c r="H42510" s="133"/>
      <c r="T42510" s="133"/>
      <c r="X42510" s="131"/>
      <c r="Y42510" s="133"/>
      <c r="AJ42510" s="133"/>
      <c r="AO42510" s="135"/>
      <c r="AP42510" s="135"/>
      <c r="BJ42510" s="136"/>
    </row>
    <row r="42511" spans="5:62" ht="14.25" customHeight="1" x14ac:dyDescent="0.25">
      <c r="E42511" s="113"/>
      <c r="H42511" s="133"/>
      <c r="T42511" s="133"/>
      <c r="X42511" s="131"/>
      <c r="Y42511" s="133"/>
      <c r="AJ42511" s="133"/>
      <c r="AO42511" s="135"/>
      <c r="AP42511" s="135"/>
      <c r="BJ42511" s="136"/>
    </row>
    <row r="42512" spans="5:62" ht="14.25" customHeight="1" x14ac:dyDescent="0.25">
      <c r="E42512" s="113"/>
      <c r="H42512" s="133"/>
      <c r="T42512" s="133"/>
      <c r="X42512" s="131"/>
      <c r="Y42512" s="133"/>
      <c r="AJ42512" s="133"/>
      <c r="AO42512" s="135"/>
      <c r="AP42512" s="135"/>
      <c r="BJ42512" s="136"/>
    </row>
    <row r="42513" spans="5:62" ht="14.25" customHeight="1" x14ac:dyDescent="0.25">
      <c r="E42513" s="113"/>
      <c r="H42513" s="133"/>
      <c r="T42513" s="133"/>
      <c r="X42513" s="131"/>
      <c r="Y42513" s="133"/>
      <c r="AJ42513" s="133"/>
      <c r="AO42513" s="135"/>
      <c r="AP42513" s="135"/>
      <c r="BJ42513" s="136"/>
    </row>
    <row r="42514" spans="5:62" ht="14.25" customHeight="1" x14ac:dyDescent="0.25">
      <c r="E42514" s="113"/>
      <c r="H42514" s="133"/>
      <c r="T42514" s="133"/>
      <c r="X42514" s="131"/>
      <c r="Y42514" s="133"/>
      <c r="AJ42514" s="133"/>
      <c r="AO42514" s="135"/>
      <c r="AP42514" s="135"/>
      <c r="BJ42514" s="136"/>
    </row>
    <row r="42515" spans="5:62" ht="14.25" customHeight="1" x14ac:dyDescent="0.25">
      <c r="E42515" s="113"/>
      <c r="H42515" s="133"/>
      <c r="T42515" s="133"/>
      <c r="X42515" s="131"/>
      <c r="Y42515" s="133"/>
      <c r="AJ42515" s="133"/>
      <c r="AO42515" s="135"/>
      <c r="AP42515" s="135"/>
      <c r="BJ42515" s="136"/>
    </row>
    <row r="42516" spans="5:62" ht="14.25" customHeight="1" x14ac:dyDescent="0.25">
      <c r="E42516" s="113"/>
      <c r="H42516" s="133"/>
      <c r="T42516" s="133"/>
      <c r="X42516" s="131"/>
      <c r="Y42516" s="133"/>
      <c r="AJ42516" s="133"/>
      <c r="AO42516" s="135"/>
      <c r="AP42516" s="135"/>
      <c r="BJ42516" s="136"/>
    </row>
    <row r="42517" spans="5:62" ht="14.25" customHeight="1" x14ac:dyDescent="0.25">
      <c r="E42517" s="113"/>
      <c r="H42517" s="133"/>
      <c r="T42517" s="133"/>
      <c r="X42517" s="131"/>
      <c r="Y42517" s="133"/>
      <c r="AJ42517" s="133"/>
      <c r="AO42517" s="135"/>
      <c r="AP42517" s="135"/>
      <c r="BJ42517" s="136"/>
    </row>
    <row r="42518" spans="5:62" ht="14.25" customHeight="1" x14ac:dyDescent="0.25">
      <c r="E42518" s="113"/>
      <c r="H42518" s="133"/>
      <c r="T42518" s="133"/>
      <c r="X42518" s="131"/>
      <c r="Y42518" s="133"/>
      <c r="AJ42518" s="133"/>
      <c r="AO42518" s="135"/>
      <c r="AP42518" s="135"/>
      <c r="BJ42518" s="136"/>
    </row>
    <row r="42519" spans="5:62" ht="14.25" customHeight="1" x14ac:dyDescent="0.25">
      <c r="E42519" s="113"/>
      <c r="H42519" s="133"/>
      <c r="T42519" s="133"/>
      <c r="X42519" s="131"/>
      <c r="Y42519" s="133"/>
      <c r="AJ42519" s="133"/>
      <c r="AO42519" s="135"/>
      <c r="AP42519" s="135"/>
      <c r="BJ42519" s="136"/>
    </row>
    <row r="42520" spans="5:62" ht="14.25" customHeight="1" x14ac:dyDescent="0.25">
      <c r="E42520" s="113"/>
      <c r="H42520" s="133"/>
      <c r="T42520" s="133"/>
      <c r="X42520" s="131"/>
      <c r="Y42520" s="133"/>
      <c r="AJ42520" s="133"/>
      <c r="AO42520" s="135"/>
      <c r="AP42520" s="135"/>
      <c r="BJ42520" s="136"/>
    </row>
    <row r="42521" spans="5:62" ht="14.25" customHeight="1" x14ac:dyDescent="0.25">
      <c r="E42521" s="113"/>
      <c r="H42521" s="133"/>
      <c r="T42521" s="133"/>
      <c r="X42521" s="131"/>
      <c r="Y42521" s="133"/>
      <c r="AJ42521" s="133"/>
      <c r="AO42521" s="135"/>
      <c r="AP42521" s="135"/>
      <c r="BJ42521" s="136"/>
    </row>
    <row r="42522" spans="5:62" ht="14.25" customHeight="1" x14ac:dyDescent="0.25">
      <c r="E42522" s="113"/>
      <c r="H42522" s="133"/>
      <c r="T42522" s="133"/>
      <c r="X42522" s="131"/>
      <c r="Y42522" s="133"/>
      <c r="AJ42522" s="133"/>
      <c r="AO42522" s="135"/>
      <c r="AP42522" s="135"/>
      <c r="BJ42522" s="136"/>
    </row>
    <row r="42523" spans="5:62" ht="14.25" customHeight="1" x14ac:dyDescent="0.25">
      <c r="E42523" s="113"/>
      <c r="H42523" s="133"/>
      <c r="T42523" s="133"/>
      <c r="X42523" s="131"/>
      <c r="Y42523" s="133"/>
      <c r="AJ42523" s="133"/>
      <c r="AO42523" s="135"/>
      <c r="AP42523" s="135"/>
      <c r="BJ42523" s="136"/>
    </row>
    <row r="42524" spans="5:62" ht="14.25" customHeight="1" x14ac:dyDescent="0.25">
      <c r="E42524" s="113"/>
      <c r="H42524" s="133"/>
      <c r="T42524" s="133"/>
      <c r="X42524" s="131"/>
      <c r="Y42524" s="133"/>
      <c r="AJ42524" s="133"/>
      <c r="AO42524" s="135"/>
      <c r="AP42524" s="135"/>
      <c r="BJ42524" s="136"/>
    </row>
    <row r="42525" spans="5:62" ht="14.25" customHeight="1" x14ac:dyDescent="0.25">
      <c r="E42525" s="113"/>
      <c r="H42525" s="133"/>
      <c r="T42525" s="133"/>
      <c r="X42525" s="131"/>
      <c r="Y42525" s="133"/>
      <c r="AJ42525" s="133"/>
      <c r="AO42525" s="135"/>
      <c r="AP42525" s="135"/>
      <c r="BJ42525" s="136"/>
    </row>
    <row r="42526" spans="5:62" ht="14.25" customHeight="1" x14ac:dyDescent="0.25">
      <c r="E42526" s="113"/>
      <c r="H42526" s="133"/>
      <c r="T42526" s="133"/>
      <c r="X42526" s="131"/>
      <c r="Y42526" s="133"/>
      <c r="AJ42526" s="133"/>
      <c r="AO42526" s="135"/>
      <c r="AP42526" s="135"/>
      <c r="BJ42526" s="136"/>
    </row>
    <row r="42527" spans="5:62" ht="14.25" customHeight="1" x14ac:dyDescent="0.25">
      <c r="E42527" s="113"/>
      <c r="H42527" s="133"/>
      <c r="T42527" s="133"/>
      <c r="X42527" s="131"/>
      <c r="Y42527" s="133"/>
      <c r="AJ42527" s="133"/>
      <c r="AO42527" s="135"/>
      <c r="AP42527" s="135"/>
      <c r="BJ42527" s="136"/>
    </row>
    <row r="42528" spans="5:62" ht="14.25" customHeight="1" x14ac:dyDescent="0.25">
      <c r="E42528" s="113"/>
      <c r="H42528" s="133"/>
      <c r="T42528" s="133"/>
      <c r="X42528" s="131"/>
      <c r="Y42528" s="133"/>
      <c r="AJ42528" s="133"/>
      <c r="AO42528" s="135"/>
      <c r="AP42528" s="135"/>
      <c r="BJ42528" s="136"/>
    </row>
    <row r="42529" spans="5:62" ht="14.25" customHeight="1" x14ac:dyDescent="0.25">
      <c r="E42529" s="113"/>
      <c r="H42529" s="133"/>
      <c r="T42529" s="133"/>
      <c r="X42529" s="131"/>
      <c r="Y42529" s="133"/>
      <c r="AJ42529" s="133"/>
      <c r="AO42529" s="135"/>
      <c r="AP42529" s="135"/>
      <c r="BJ42529" s="136"/>
    </row>
    <row r="42530" spans="5:62" ht="14.25" customHeight="1" x14ac:dyDescent="0.25">
      <c r="E42530" s="113"/>
      <c r="H42530" s="133"/>
      <c r="T42530" s="133"/>
      <c r="X42530" s="131"/>
      <c r="Y42530" s="133"/>
      <c r="AJ42530" s="133"/>
      <c r="AO42530" s="135"/>
      <c r="AP42530" s="135"/>
      <c r="BJ42530" s="136"/>
    </row>
    <row r="42531" spans="5:62" ht="14.25" customHeight="1" x14ac:dyDescent="0.25">
      <c r="E42531" s="113"/>
      <c r="H42531" s="133"/>
      <c r="T42531" s="133"/>
      <c r="X42531" s="131"/>
      <c r="Y42531" s="133"/>
      <c r="AJ42531" s="133"/>
      <c r="AO42531" s="135"/>
      <c r="AP42531" s="135"/>
      <c r="BJ42531" s="136"/>
    </row>
    <row r="42532" spans="5:62" ht="14.25" customHeight="1" x14ac:dyDescent="0.25">
      <c r="E42532" s="113"/>
      <c r="H42532" s="133"/>
      <c r="T42532" s="133"/>
      <c r="X42532" s="131"/>
      <c r="Y42532" s="133"/>
      <c r="AJ42532" s="133"/>
      <c r="AO42532" s="135"/>
      <c r="AP42532" s="135"/>
      <c r="BJ42532" s="136"/>
    </row>
    <row r="42533" spans="5:62" ht="14.25" customHeight="1" x14ac:dyDescent="0.25">
      <c r="E42533" s="113"/>
      <c r="H42533" s="133"/>
      <c r="T42533" s="133"/>
      <c r="X42533" s="131"/>
      <c r="Y42533" s="133"/>
      <c r="AJ42533" s="133"/>
      <c r="AO42533" s="135"/>
      <c r="AP42533" s="135"/>
      <c r="BJ42533" s="136"/>
    </row>
    <row r="42534" spans="5:62" ht="14.25" customHeight="1" x14ac:dyDescent="0.25">
      <c r="E42534" s="113"/>
      <c r="H42534" s="133"/>
      <c r="T42534" s="133"/>
      <c r="X42534" s="131"/>
      <c r="Y42534" s="133"/>
      <c r="AJ42534" s="133"/>
      <c r="AO42534" s="135"/>
      <c r="AP42534" s="135"/>
      <c r="BJ42534" s="136"/>
    </row>
    <row r="42535" spans="5:62" ht="14.25" customHeight="1" x14ac:dyDescent="0.25">
      <c r="E42535" s="113"/>
      <c r="H42535" s="133"/>
      <c r="T42535" s="133"/>
      <c r="X42535" s="131"/>
      <c r="Y42535" s="133"/>
      <c r="AJ42535" s="133"/>
      <c r="AO42535" s="135"/>
      <c r="AP42535" s="135"/>
      <c r="BJ42535" s="136"/>
    </row>
    <row r="42536" spans="5:62" ht="14.25" customHeight="1" x14ac:dyDescent="0.25">
      <c r="E42536" s="113"/>
      <c r="H42536" s="133"/>
      <c r="T42536" s="133"/>
      <c r="X42536" s="131"/>
      <c r="Y42536" s="133"/>
      <c r="AJ42536" s="133"/>
      <c r="AO42536" s="135"/>
      <c r="AP42536" s="135"/>
      <c r="BJ42536" s="136"/>
    </row>
    <row r="42537" spans="5:62" ht="14.25" customHeight="1" x14ac:dyDescent="0.25">
      <c r="E42537" s="113"/>
      <c r="H42537" s="133"/>
      <c r="T42537" s="133"/>
      <c r="X42537" s="131"/>
      <c r="Y42537" s="133"/>
      <c r="AJ42537" s="133"/>
      <c r="AO42537" s="135"/>
      <c r="AP42537" s="135"/>
      <c r="BJ42537" s="136"/>
    </row>
    <row r="42538" spans="5:62" ht="14.25" customHeight="1" x14ac:dyDescent="0.25">
      <c r="E42538" s="113"/>
      <c r="H42538" s="133"/>
      <c r="T42538" s="133"/>
      <c r="X42538" s="131"/>
      <c r="Y42538" s="133"/>
      <c r="AJ42538" s="133"/>
      <c r="AO42538" s="135"/>
      <c r="AP42538" s="135"/>
      <c r="BJ42538" s="136"/>
    </row>
    <row r="42539" spans="5:62" ht="14.25" customHeight="1" x14ac:dyDescent="0.25">
      <c r="E42539" s="113"/>
      <c r="H42539" s="133"/>
      <c r="T42539" s="133"/>
      <c r="X42539" s="131"/>
      <c r="Y42539" s="133"/>
      <c r="AJ42539" s="133"/>
      <c r="AO42539" s="135"/>
      <c r="AP42539" s="135"/>
      <c r="BJ42539" s="136"/>
    </row>
    <row r="42540" spans="5:62" ht="14.25" customHeight="1" x14ac:dyDescent="0.25">
      <c r="E42540" s="113"/>
      <c r="H42540" s="133"/>
      <c r="T42540" s="133"/>
      <c r="X42540" s="131"/>
      <c r="Y42540" s="133"/>
      <c r="AJ42540" s="133"/>
      <c r="AO42540" s="135"/>
      <c r="AP42540" s="135"/>
      <c r="BJ42540" s="136"/>
    </row>
    <row r="42541" spans="5:62" ht="14.25" customHeight="1" x14ac:dyDescent="0.25">
      <c r="E42541" s="113"/>
      <c r="H42541" s="133"/>
      <c r="T42541" s="133"/>
      <c r="X42541" s="131"/>
      <c r="Y42541" s="133"/>
      <c r="AJ42541" s="133"/>
      <c r="AO42541" s="135"/>
      <c r="AP42541" s="135"/>
      <c r="BJ42541" s="136"/>
    </row>
    <row r="42542" spans="5:62" ht="14.25" customHeight="1" x14ac:dyDescent="0.25">
      <c r="E42542" s="113"/>
      <c r="H42542" s="133"/>
      <c r="T42542" s="133"/>
      <c r="X42542" s="131"/>
      <c r="Y42542" s="133"/>
      <c r="AJ42542" s="133"/>
      <c r="AO42542" s="135"/>
      <c r="AP42542" s="135"/>
      <c r="BJ42542" s="136"/>
    </row>
    <row r="42543" spans="5:62" ht="14.25" customHeight="1" x14ac:dyDescent="0.25">
      <c r="E42543" s="113"/>
      <c r="H42543" s="133"/>
      <c r="T42543" s="133"/>
      <c r="X42543" s="131"/>
      <c r="Y42543" s="133"/>
      <c r="AJ42543" s="133"/>
      <c r="AO42543" s="135"/>
      <c r="AP42543" s="135"/>
      <c r="BJ42543" s="136"/>
    </row>
    <row r="42544" spans="5:62" ht="14.25" customHeight="1" x14ac:dyDescent="0.25">
      <c r="E42544" s="113"/>
      <c r="H42544" s="133"/>
      <c r="T42544" s="133"/>
      <c r="X42544" s="131"/>
      <c r="Y42544" s="133"/>
      <c r="AJ42544" s="133"/>
      <c r="AO42544" s="135"/>
      <c r="AP42544" s="135"/>
      <c r="BJ42544" s="136"/>
    </row>
    <row r="42545" spans="5:62" ht="14.25" customHeight="1" x14ac:dyDescent="0.25">
      <c r="E42545" s="113"/>
      <c r="H42545" s="133"/>
      <c r="T42545" s="133"/>
      <c r="X42545" s="131"/>
      <c r="Y42545" s="133"/>
      <c r="AJ42545" s="133"/>
      <c r="AO42545" s="135"/>
      <c r="AP42545" s="135"/>
      <c r="BJ42545" s="136"/>
    </row>
    <row r="42546" spans="5:62" ht="14.25" customHeight="1" x14ac:dyDescent="0.25">
      <c r="E42546" s="113"/>
      <c r="H42546" s="133"/>
      <c r="T42546" s="133"/>
      <c r="X42546" s="131"/>
      <c r="Y42546" s="133"/>
      <c r="AJ42546" s="133"/>
      <c r="AO42546" s="135"/>
      <c r="AP42546" s="135"/>
      <c r="BJ42546" s="136"/>
    </row>
    <row r="42547" spans="5:62" ht="14.25" customHeight="1" x14ac:dyDescent="0.25">
      <c r="E42547" s="113"/>
      <c r="H42547" s="133"/>
      <c r="T42547" s="133"/>
      <c r="X42547" s="131"/>
      <c r="Y42547" s="133"/>
      <c r="AJ42547" s="133"/>
      <c r="AO42547" s="135"/>
      <c r="AP42547" s="135"/>
      <c r="BJ42547" s="136"/>
    </row>
    <row r="42548" spans="5:62" ht="14.25" customHeight="1" x14ac:dyDescent="0.25">
      <c r="E42548" s="113"/>
      <c r="H42548" s="133"/>
      <c r="T42548" s="133"/>
      <c r="X42548" s="131"/>
      <c r="Y42548" s="133"/>
      <c r="AJ42548" s="133"/>
      <c r="AO42548" s="135"/>
      <c r="AP42548" s="135"/>
      <c r="BJ42548" s="136"/>
    </row>
    <row r="42549" spans="5:62" ht="14.25" customHeight="1" x14ac:dyDescent="0.25">
      <c r="E42549" s="113"/>
      <c r="H42549" s="133"/>
      <c r="T42549" s="133"/>
      <c r="X42549" s="131"/>
      <c r="Y42549" s="133"/>
      <c r="AJ42549" s="133"/>
      <c r="AO42549" s="135"/>
      <c r="AP42549" s="135"/>
      <c r="BJ42549" s="136"/>
    </row>
    <row r="42550" spans="5:62" ht="14.25" customHeight="1" x14ac:dyDescent="0.25">
      <c r="E42550" s="113"/>
      <c r="H42550" s="133"/>
      <c r="T42550" s="133"/>
      <c r="X42550" s="131"/>
      <c r="Y42550" s="133"/>
      <c r="AJ42550" s="133"/>
      <c r="AO42550" s="135"/>
      <c r="AP42550" s="135"/>
      <c r="BJ42550" s="136"/>
    </row>
    <row r="42551" spans="5:62" ht="14.25" customHeight="1" x14ac:dyDescent="0.25">
      <c r="E42551" s="113"/>
      <c r="H42551" s="133"/>
      <c r="T42551" s="133"/>
      <c r="X42551" s="131"/>
      <c r="Y42551" s="133"/>
      <c r="AJ42551" s="133"/>
      <c r="AO42551" s="135"/>
      <c r="AP42551" s="135"/>
      <c r="BJ42551" s="136"/>
    </row>
    <row r="42552" spans="5:62" ht="14.25" customHeight="1" x14ac:dyDescent="0.25">
      <c r="E42552" s="113"/>
      <c r="H42552" s="133"/>
      <c r="T42552" s="133"/>
      <c r="X42552" s="131"/>
      <c r="Y42552" s="133"/>
      <c r="AJ42552" s="133"/>
      <c r="AO42552" s="135"/>
      <c r="AP42552" s="135"/>
      <c r="BJ42552" s="136"/>
    </row>
    <row r="42553" spans="5:62" ht="14.25" customHeight="1" x14ac:dyDescent="0.25">
      <c r="E42553" s="113"/>
      <c r="H42553" s="133"/>
      <c r="T42553" s="133"/>
      <c r="X42553" s="131"/>
      <c r="Y42553" s="133"/>
      <c r="AJ42553" s="133"/>
      <c r="AO42553" s="135"/>
      <c r="AP42553" s="135"/>
      <c r="BJ42553" s="136"/>
    </row>
    <row r="42554" spans="5:62" ht="14.25" customHeight="1" x14ac:dyDescent="0.25">
      <c r="E42554" s="113"/>
      <c r="H42554" s="133"/>
      <c r="T42554" s="133"/>
      <c r="X42554" s="131"/>
      <c r="Y42554" s="133"/>
      <c r="AJ42554" s="133"/>
      <c r="AO42554" s="135"/>
      <c r="AP42554" s="135"/>
      <c r="BJ42554" s="136"/>
    </row>
    <row r="42555" spans="5:62" ht="14.25" customHeight="1" x14ac:dyDescent="0.25">
      <c r="E42555" s="113"/>
      <c r="H42555" s="133"/>
      <c r="T42555" s="133"/>
      <c r="X42555" s="131"/>
      <c r="Y42555" s="133"/>
      <c r="AJ42555" s="133"/>
      <c r="AO42555" s="135"/>
      <c r="AP42555" s="135"/>
      <c r="BJ42555" s="136"/>
    </row>
    <row r="42556" spans="5:62" ht="14.25" customHeight="1" x14ac:dyDescent="0.25">
      <c r="E42556" s="113"/>
      <c r="H42556" s="133"/>
      <c r="T42556" s="133"/>
      <c r="X42556" s="131"/>
      <c r="Y42556" s="133"/>
      <c r="AJ42556" s="133"/>
      <c r="AO42556" s="135"/>
      <c r="AP42556" s="135"/>
      <c r="BJ42556" s="136"/>
    </row>
    <row r="42557" spans="5:62" ht="14.25" customHeight="1" x14ac:dyDescent="0.25">
      <c r="E42557" s="113"/>
      <c r="H42557" s="133"/>
      <c r="T42557" s="133"/>
      <c r="X42557" s="131"/>
      <c r="Y42557" s="133"/>
      <c r="AJ42557" s="133"/>
      <c r="AO42557" s="135"/>
      <c r="AP42557" s="135"/>
      <c r="BJ42557" s="136"/>
    </row>
    <row r="42558" spans="5:62" ht="14.25" customHeight="1" x14ac:dyDescent="0.25">
      <c r="E42558" s="113"/>
      <c r="H42558" s="133"/>
      <c r="T42558" s="133"/>
      <c r="X42558" s="131"/>
      <c r="Y42558" s="133"/>
      <c r="AJ42558" s="133"/>
      <c r="AO42558" s="135"/>
      <c r="AP42558" s="135"/>
      <c r="BJ42558" s="136"/>
    </row>
    <row r="42559" spans="5:62" ht="14.25" customHeight="1" x14ac:dyDescent="0.25">
      <c r="E42559" s="113"/>
      <c r="H42559" s="133"/>
      <c r="T42559" s="133"/>
      <c r="X42559" s="131"/>
      <c r="Y42559" s="133"/>
      <c r="AJ42559" s="133"/>
      <c r="AO42559" s="135"/>
      <c r="AP42559" s="135"/>
      <c r="BJ42559" s="136"/>
    </row>
    <row r="42560" spans="5:62" ht="14.25" customHeight="1" x14ac:dyDescent="0.25">
      <c r="E42560" s="113"/>
      <c r="H42560" s="133"/>
      <c r="T42560" s="133"/>
      <c r="X42560" s="131"/>
      <c r="Y42560" s="133"/>
      <c r="AJ42560" s="133"/>
      <c r="AO42560" s="135"/>
      <c r="AP42560" s="135"/>
      <c r="BJ42560" s="136"/>
    </row>
    <row r="42561" spans="5:62" ht="14.25" customHeight="1" x14ac:dyDescent="0.25">
      <c r="E42561" s="113"/>
      <c r="H42561" s="133"/>
      <c r="T42561" s="133"/>
      <c r="X42561" s="131"/>
      <c r="Y42561" s="133"/>
      <c r="AJ42561" s="133"/>
      <c r="AO42561" s="135"/>
      <c r="AP42561" s="135"/>
      <c r="BJ42561" s="136"/>
    </row>
    <row r="42562" spans="5:62" ht="14.25" customHeight="1" x14ac:dyDescent="0.25">
      <c r="E42562" s="113"/>
      <c r="H42562" s="133"/>
      <c r="T42562" s="133"/>
      <c r="X42562" s="131"/>
      <c r="Y42562" s="133"/>
      <c r="AJ42562" s="133"/>
      <c r="AO42562" s="135"/>
      <c r="AP42562" s="135"/>
      <c r="BJ42562" s="136"/>
    </row>
    <row r="42563" spans="5:62" ht="14.25" customHeight="1" x14ac:dyDescent="0.25">
      <c r="E42563" s="113"/>
      <c r="H42563" s="133"/>
      <c r="T42563" s="133"/>
      <c r="X42563" s="131"/>
      <c r="Y42563" s="133"/>
      <c r="AJ42563" s="133"/>
      <c r="AO42563" s="135"/>
      <c r="AP42563" s="135"/>
      <c r="BJ42563" s="136"/>
    </row>
    <row r="42564" spans="5:62" ht="14.25" customHeight="1" x14ac:dyDescent="0.25">
      <c r="E42564" s="113"/>
      <c r="H42564" s="133"/>
      <c r="T42564" s="133"/>
      <c r="X42564" s="131"/>
      <c r="Y42564" s="133"/>
      <c r="AJ42564" s="133"/>
      <c r="AO42564" s="135"/>
      <c r="AP42564" s="135"/>
      <c r="BJ42564" s="136"/>
    </row>
    <row r="42565" spans="5:62" ht="14.25" customHeight="1" x14ac:dyDescent="0.25">
      <c r="E42565" s="113"/>
      <c r="H42565" s="133"/>
      <c r="T42565" s="133"/>
      <c r="X42565" s="131"/>
      <c r="Y42565" s="133"/>
      <c r="AJ42565" s="133"/>
      <c r="AO42565" s="135"/>
      <c r="AP42565" s="135"/>
      <c r="BJ42565" s="136"/>
    </row>
    <row r="42566" spans="5:62" ht="14.25" customHeight="1" x14ac:dyDescent="0.25">
      <c r="E42566" s="113"/>
      <c r="H42566" s="133"/>
      <c r="T42566" s="133"/>
      <c r="X42566" s="131"/>
      <c r="Y42566" s="133"/>
      <c r="AJ42566" s="133"/>
      <c r="AO42566" s="135"/>
      <c r="AP42566" s="135"/>
      <c r="BJ42566" s="136"/>
    </row>
    <row r="42567" spans="5:62" ht="14.25" customHeight="1" x14ac:dyDescent="0.25">
      <c r="E42567" s="113"/>
      <c r="H42567" s="133"/>
      <c r="T42567" s="133"/>
      <c r="X42567" s="131"/>
      <c r="Y42567" s="133"/>
      <c r="AJ42567" s="133"/>
      <c r="AO42567" s="135"/>
      <c r="AP42567" s="135"/>
      <c r="BJ42567" s="136"/>
    </row>
    <row r="42568" spans="5:62" ht="14.25" customHeight="1" x14ac:dyDescent="0.25">
      <c r="E42568" s="113"/>
      <c r="H42568" s="133"/>
      <c r="T42568" s="133"/>
      <c r="X42568" s="131"/>
      <c r="Y42568" s="133"/>
      <c r="AJ42568" s="133"/>
      <c r="AO42568" s="135"/>
      <c r="AP42568" s="135"/>
      <c r="BJ42568" s="136"/>
    </row>
    <row r="42569" spans="5:62" ht="14.25" customHeight="1" x14ac:dyDescent="0.25">
      <c r="E42569" s="113"/>
      <c r="H42569" s="133"/>
      <c r="T42569" s="133"/>
      <c r="X42569" s="131"/>
      <c r="Y42569" s="133"/>
      <c r="AJ42569" s="133"/>
      <c r="AO42569" s="135"/>
      <c r="AP42569" s="135"/>
      <c r="BJ42569" s="136"/>
    </row>
    <row r="42570" spans="5:62" ht="14.25" customHeight="1" x14ac:dyDescent="0.25">
      <c r="E42570" s="113"/>
      <c r="H42570" s="133"/>
      <c r="T42570" s="133"/>
      <c r="X42570" s="131"/>
      <c r="Y42570" s="133"/>
      <c r="AJ42570" s="133"/>
      <c r="AO42570" s="135"/>
      <c r="AP42570" s="135"/>
      <c r="BJ42570" s="136"/>
    </row>
    <row r="42571" spans="5:62" ht="14.25" customHeight="1" x14ac:dyDescent="0.25">
      <c r="E42571" s="113"/>
      <c r="H42571" s="133"/>
      <c r="T42571" s="133"/>
      <c r="X42571" s="131"/>
      <c r="Y42571" s="133"/>
      <c r="AJ42571" s="133"/>
      <c r="AO42571" s="135"/>
      <c r="AP42571" s="135"/>
      <c r="BJ42571" s="136"/>
    </row>
    <row r="42572" spans="5:62" ht="14.25" customHeight="1" x14ac:dyDescent="0.25">
      <c r="E42572" s="113"/>
      <c r="H42572" s="133"/>
      <c r="T42572" s="133"/>
      <c r="X42572" s="131"/>
      <c r="Y42572" s="133"/>
      <c r="AJ42572" s="133"/>
      <c r="AO42572" s="135"/>
      <c r="AP42572" s="135"/>
      <c r="BJ42572" s="136"/>
    </row>
    <row r="42573" spans="5:62" ht="14.25" customHeight="1" x14ac:dyDescent="0.25">
      <c r="E42573" s="113"/>
      <c r="H42573" s="133"/>
      <c r="T42573" s="133"/>
      <c r="X42573" s="131"/>
      <c r="Y42573" s="133"/>
      <c r="AJ42573" s="133"/>
      <c r="AO42573" s="135"/>
      <c r="AP42573" s="135"/>
      <c r="BJ42573" s="136"/>
    </row>
    <row r="42574" spans="5:62" ht="14.25" customHeight="1" x14ac:dyDescent="0.25">
      <c r="E42574" s="113"/>
      <c r="H42574" s="133"/>
      <c r="T42574" s="133"/>
      <c r="X42574" s="131"/>
      <c r="Y42574" s="133"/>
      <c r="AJ42574" s="133"/>
      <c r="AO42574" s="135"/>
      <c r="AP42574" s="135"/>
      <c r="BJ42574" s="136"/>
    </row>
    <row r="42575" spans="5:62" ht="14.25" customHeight="1" x14ac:dyDescent="0.25">
      <c r="E42575" s="113"/>
      <c r="H42575" s="133"/>
      <c r="T42575" s="133"/>
      <c r="X42575" s="131"/>
      <c r="Y42575" s="133"/>
      <c r="AJ42575" s="133"/>
      <c r="AO42575" s="135"/>
      <c r="AP42575" s="135"/>
      <c r="BJ42575" s="136"/>
    </row>
    <row r="42576" spans="5:62" ht="14.25" customHeight="1" x14ac:dyDescent="0.25">
      <c r="E42576" s="113"/>
      <c r="H42576" s="133"/>
      <c r="T42576" s="133"/>
      <c r="X42576" s="131"/>
      <c r="Y42576" s="133"/>
      <c r="AJ42576" s="133"/>
      <c r="AO42576" s="135"/>
      <c r="AP42576" s="135"/>
      <c r="BJ42576" s="136"/>
    </row>
    <row r="42577" spans="5:62" ht="14.25" customHeight="1" x14ac:dyDescent="0.25">
      <c r="E42577" s="113"/>
      <c r="H42577" s="133"/>
      <c r="T42577" s="133"/>
      <c r="X42577" s="131"/>
      <c r="Y42577" s="133"/>
      <c r="AJ42577" s="133"/>
      <c r="AO42577" s="135"/>
      <c r="AP42577" s="135"/>
      <c r="BJ42577" s="136"/>
    </row>
    <row r="42578" spans="5:62" ht="14.25" customHeight="1" x14ac:dyDescent="0.25">
      <c r="E42578" s="113"/>
      <c r="H42578" s="133"/>
      <c r="T42578" s="133"/>
      <c r="X42578" s="131"/>
      <c r="Y42578" s="133"/>
      <c r="AJ42578" s="133"/>
      <c r="AO42578" s="135"/>
      <c r="AP42578" s="135"/>
      <c r="BJ42578" s="136"/>
    </row>
    <row r="42579" spans="5:62" ht="14.25" customHeight="1" x14ac:dyDescent="0.25">
      <c r="E42579" s="113"/>
      <c r="H42579" s="133"/>
      <c r="T42579" s="133"/>
      <c r="X42579" s="131"/>
      <c r="Y42579" s="133"/>
      <c r="AJ42579" s="133"/>
      <c r="AO42579" s="135"/>
      <c r="AP42579" s="135"/>
      <c r="BJ42579" s="136"/>
    </row>
    <row r="42580" spans="5:62" ht="14.25" customHeight="1" x14ac:dyDescent="0.25">
      <c r="E42580" s="113"/>
      <c r="H42580" s="133"/>
      <c r="T42580" s="133"/>
      <c r="X42580" s="131"/>
      <c r="Y42580" s="133"/>
      <c r="AJ42580" s="133"/>
      <c r="AO42580" s="135"/>
      <c r="AP42580" s="135"/>
      <c r="BJ42580" s="136"/>
    </row>
    <row r="42581" spans="5:62" ht="14.25" customHeight="1" x14ac:dyDescent="0.25">
      <c r="E42581" s="113"/>
      <c r="H42581" s="133"/>
      <c r="T42581" s="133"/>
      <c r="X42581" s="131"/>
      <c r="Y42581" s="133"/>
      <c r="AJ42581" s="133"/>
      <c r="AO42581" s="135"/>
      <c r="AP42581" s="135"/>
      <c r="BJ42581" s="136"/>
    </row>
    <row r="42582" spans="5:62" ht="14.25" customHeight="1" x14ac:dyDescent="0.25">
      <c r="E42582" s="113"/>
      <c r="H42582" s="133"/>
      <c r="T42582" s="133"/>
      <c r="X42582" s="131"/>
      <c r="Y42582" s="133"/>
      <c r="AJ42582" s="133"/>
      <c r="AO42582" s="135"/>
      <c r="AP42582" s="135"/>
      <c r="BJ42582" s="136"/>
    </row>
    <row r="42583" spans="5:62" ht="14.25" customHeight="1" x14ac:dyDescent="0.25">
      <c r="E42583" s="113"/>
      <c r="H42583" s="133"/>
      <c r="T42583" s="133"/>
      <c r="X42583" s="131"/>
      <c r="Y42583" s="133"/>
      <c r="AJ42583" s="133"/>
      <c r="AO42583" s="135"/>
      <c r="AP42583" s="135"/>
      <c r="BJ42583" s="136"/>
    </row>
    <row r="42584" spans="5:62" ht="14.25" customHeight="1" x14ac:dyDescent="0.25">
      <c r="E42584" s="113"/>
      <c r="H42584" s="133"/>
      <c r="T42584" s="133"/>
      <c r="X42584" s="131"/>
      <c r="Y42584" s="133"/>
      <c r="AJ42584" s="133"/>
      <c r="AO42584" s="135"/>
      <c r="AP42584" s="135"/>
      <c r="BJ42584" s="136"/>
    </row>
    <row r="42585" spans="5:62" ht="14.25" customHeight="1" x14ac:dyDescent="0.25">
      <c r="E42585" s="113"/>
      <c r="H42585" s="133"/>
      <c r="T42585" s="133"/>
      <c r="X42585" s="131"/>
      <c r="Y42585" s="133"/>
      <c r="AJ42585" s="133"/>
      <c r="AO42585" s="135"/>
      <c r="AP42585" s="135"/>
      <c r="BJ42585" s="136"/>
    </row>
    <row r="42586" spans="5:62" ht="14.25" customHeight="1" x14ac:dyDescent="0.25">
      <c r="E42586" s="113"/>
      <c r="H42586" s="133"/>
      <c r="T42586" s="133"/>
      <c r="X42586" s="131"/>
      <c r="Y42586" s="133"/>
      <c r="AJ42586" s="133"/>
      <c r="AO42586" s="135"/>
      <c r="AP42586" s="135"/>
      <c r="BJ42586" s="136"/>
    </row>
    <row r="42587" spans="5:62" ht="14.25" customHeight="1" x14ac:dyDescent="0.25">
      <c r="E42587" s="113"/>
      <c r="H42587" s="133"/>
      <c r="T42587" s="133"/>
      <c r="X42587" s="131"/>
      <c r="Y42587" s="133"/>
      <c r="AJ42587" s="133"/>
      <c r="AO42587" s="135"/>
      <c r="AP42587" s="135"/>
      <c r="BJ42587" s="136"/>
    </row>
    <row r="42588" spans="5:62" ht="14.25" customHeight="1" x14ac:dyDescent="0.25">
      <c r="E42588" s="113"/>
      <c r="H42588" s="133"/>
      <c r="T42588" s="133"/>
      <c r="X42588" s="131"/>
      <c r="Y42588" s="133"/>
      <c r="AJ42588" s="133"/>
      <c r="AO42588" s="135"/>
      <c r="AP42588" s="135"/>
      <c r="BJ42588" s="136"/>
    </row>
    <row r="42589" spans="5:62" ht="14.25" customHeight="1" x14ac:dyDescent="0.25">
      <c r="E42589" s="113"/>
      <c r="H42589" s="133"/>
      <c r="T42589" s="133"/>
      <c r="X42589" s="131"/>
      <c r="Y42589" s="133"/>
      <c r="AJ42589" s="133"/>
      <c r="AO42589" s="135"/>
      <c r="AP42589" s="135"/>
      <c r="BJ42589" s="136"/>
    </row>
    <row r="42590" spans="5:62" ht="14.25" customHeight="1" x14ac:dyDescent="0.25">
      <c r="E42590" s="113"/>
      <c r="H42590" s="133"/>
      <c r="T42590" s="133"/>
      <c r="X42590" s="131"/>
      <c r="Y42590" s="133"/>
      <c r="AJ42590" s="133"/>
      <c r="AO42590" s="135"/>
      <c r="AP42590" s="135"/>
      <c r="BJ42590" s="136"/>
    </row>
    <row r="42591" spans="5:62" ht="14.25" customHeight="1" x14ac:dyDescent="0.25">
      <c r="E42591" s="113"/>
      <c r="H42591" s="133"/>
      <c r="T42591" s="133"/>
      <c r="X42591" s="131"/>
      <c r="Y42591" s="133"/>
      <c r="AJ42591" s="133"/>
      <c r="AO42591" s="135"/>
      <c r="AP42591" s="135"/>
      <c r="BJ42591" s="136"/>
    </row>
    <row r="42592" spans="5:62" ht="14.25" customHeight="1" x14ac:dyDescent="0.25">
      <c r="E42592" s="113"/>
      <c r="H42592" s="133"/>
      <c r="T42592" s="133"/>
      <c r="X42592" s="131"/>
      <c r="Y42592" s="133"/>
      <c r="AJ42592" s="133"/>
      <c r="AO42592" s="135"/>
      <c r="AP42592" s="135"/>
      <c r="BJ42592" s="136"/>
    </row>
    <row r="42593" spans="5:62" ht="14.25" customHeight="1" x14ac:dyDescent="0.25">
      <c r="E42593" s="113"/>
      <c r="H42593" s="133"/>
      <c r="T42593" s="133"/>
      <c r="X42593" s="131"/>
      <c r="Y42593" s="133"/>
      <c r="AJ42593" s="133"/>
      <c r="AO42593" s="135"/>
      <c r="AP42593" s="135"/>
      <c r="BJ42593" s="136"/>
    </row>
    <row r="42594" spans="5:62" ht="14.25" customHeight="1" x14ac:dyDescent="0.25">
      <c r="E42594" s="113"/>
      <c r="H42594" s="133"/>
      <c r="T42594" s="133"/>
      <c r="X42594" s="131"/>
      <c r="Y42594" s="133"/>
      <c r="AJ42594" s="133"/>
      <c r="AO42594" s="135"/>
      <c r="AP42594" s="135"/>
      <c r="BJ42594" s="136"/>
    </row>
    <row r="42595" spans="5:62" ht="14.25" customHeight="1" x14ac:dyDescent="0.25">
      <c r="E42595" s="113"/>
      <c r="H42595" s="133"/>
      <c r="T42595" s="133"/>
      <c r="X42595" s="131"/>
      <c r="Y42595" s="133"/>
      <c r="AJ42595" s="133"/>
      <c r="AO42595" s="135"/>
      <c r="AP42595" s="135"/>
      <c r="BJ42595" s="136"/>
    </row>
    <row r="42596" spans="5:62" ht="14.25" customHeight="1" x14ac:dyDescent="0.25">
      <c r="E42596" s="113"/>
      <c r="H42596" s="133"/>
      <c r="T42596" s="133"/>
      <c r="X42596" s="131"/>
      <c r="Y42596" s="133"/>
      <c r="AJ42596" s="133"/>
      <c r="AO42596" s="135"/>
      <c r="AP42596" s="135"/>
      <c r="BJ42596" s="136"/>
    </row>
    <row r="42597" spans="5:62" ht="14.25" customHeight="1" x14ac:dyDescent="0.25">
      <c r="E42597" s="113"/>
      <c r="H42597" s="133"/>
      <c r="T42597" s="133"/>
      <c r="X42597" s="131"/>
      <c r="Y42597" s="133"/>
      <c r="AJ42597" s="133"/>
      <c r="AO42597" s="135"/>
      <c r="AP42597" s="135"/>
      <c r="BJ42597" s="136"/>
    </row>
    <row r="42598" spans="5:62" ht="14.25" customHeight="1" x14ac:dyDescent="0.25">
      <c r="E42598" s="113"/>
      <c r="H42598" s="133"/>
      <c r="T42598" s="133"/>
      <c r="X42598" s="131"/>
      <c r="Y42598" s="133"/>
      <c r="AJ42598" s="133"/>
      <c r="AO42598" s="135"/>
      <c r="AP42598" s="135"/>
      <c r="BJ42598" s="136"/>
    </row>
    <row r="42599" spans="5:62" ht="14.25" customHeight="1" x14ac:dyDescent="0.25">
      <c r="E42599" s="113"/>
      <c r="H42599" s="133"/>
      <c r="T42599" s="133"/>
      <c r="X42599" s="131"/>
      <c r="Y42599" s="133"/>
      <c r="AJ42599" s="133"/>
      <c r="AO42599" s="135"/>
      <c r="AP42599" s="135"/>
      <c r="BJ42599" s="136"/>
    </row>
    <row r="42600" spans="5:62" ht="14.25" customHeight="1" x14ac:dyDescent="0.25">
      <c r="E42600" s="113"/>
      <c r="H42600" s="133"/>
      <c r="T42600" s="133"/>
      <c r="X42600" s="131"/>
      <c r="Y42600" s="133"/>
      <c r="AJ42600" s="133"/>
      <c r="AO42600" s="135"/>
      <c r="AP42600" s="135"/>
      <c r="BJ42600" s="136"/>
    </row>
    <row r="42601" spans="5:62" ht="14.25" customHeight="1" x14ac:dyDescent="0.25">
      <c r="E42601" s="113"/>
      <c r="H42601" s="133"/>
      <c r="T42601" s="133"/>
      <c r="X42601" s="131"/>
      <c r="Y42601" s="133"/>
      <c r="AJ42601" s="133"/>
      <c r="AO42601" s="135"/>
      <c r="AP42601" s="135"/>
      <c r="BJ42601" s="136"/>
    </row>
    <row r="42602" spans="5:62" ht="14.25" customHeight="1" x14ac:dyDescent="0.25">
      <c r="E42602" s="113"/>
      <c r="H42602" s="133"/>
      <c r="T42602" s="133"/>
      <c r="X42602" s="131"/>
      <c r="Y42602" s="133"/>
      <c r="AJ42602" s="133"/>
      <c r="AO42602" s="135"/>
      <c r="AP42602" s="135"/>
      <c r="BJ42602" s="136"/>
    </row>
    <row r="42603" spans="5:62" ht="14.25" customHeight="1" x14ac:dyDescent="0.25">
      <c r="E42603" s="113"/>
      <c r="H42603" s="133"/>
      <c r="T42603" s="133"/>
      <c r="X42603" s="131"/>
      <c r="Y42603" s="133"/>
      <c r="AJ42603" s="133"/>
      <c r="AO42603" s="135"/>
      <c r="AP42603" s="135"/>
      <c r="BJ42603" s="136"/>
    </row>
    <row r="42604" spans="5:62" ht="14.25" customHeight="1" x14ac:dyDescent="0.25">
      <c r="E42604" s="113"/>
      <c r="H42604" s="133"/>
      <c r="T42604" s="133"/>
      <c r="X42604" s="131"/>
      <c r="Y42604" s="133"/>
      <c r="AJ42604" s="133"/>
      <c r="AO42604" s="135"/>
      <c r="AP42604" s="135"/>
      <c r="BJ42604" s="136"/>
    </row>
    <row r="42605" spans="5:62" ht="14.25" customHeight="1" x14ac:dyDescent="0.25">
      <c r="E42605" s="113"/>
      <c r="H42605" s="133"/>
      <c r="T42605" s="133"/>
      <c r="X42605" s="131"/>
      <c r="Y42605" s="133"/>
      <c r="AJ42605" s="133"/>
      <c r="AO42605" s="135"/>
      <c r="AP42605" s="135"/>
      <c r="BJ42605" s="136"/>
    </row>
    <row r="42606" spans="5:62" ht="14.25" customHeight="1" x14ac:dyDescent="0.25">
      <c r="E42606" s="113"/>
      <c r="H42606" s="133"/>
      <c r="T42606" s="133"/>
      <c r="X42606" s="131"/>
      <c r="Y42606" s="133"/>
      <c r="AJ42606" s="133"/>
      <c r="AO42606" s="135"/>
      <c r="AP42606" s="135"/>
      <c r="BJ42606" s="136"/>
    </row>
    <row r="42607" spans="5:62" ht="14.25" customHeight="1" x14ac:dyDescent="0.25">
      <c r="E42607" s="113"/>
      <c r="H42607" s="133"/>
      <c r="T42607" s="133"/>
      <c r="X42607" s="131"/>
      <c r="Y42607" s="133"/>
      <c r="AJ42607" s="133"/>
      <c r="AO42607" s="135"/>
      <c r="AP42607" s="135"/>
      <c r="BJ42607" s="136"/>
    </row>
    <row r="42608" spans="5:62" ht="14.25" customHeight="1" x14ac:dyDescent="0.25">
      <c r="E42608" s="113"/>
      <c r="H42608" s="133"/>
      <c r="T42608" s="133"/>
      <c r="X42608" s="131"/>
      <c r="Y42608" s="133"/>
      <c r="AJ42608" s="133"/>
      <c r="AO42608" s="135"/>
      <c r="AP42608" s="135"/>
      <c r="BJ42608" s="136"/>
    </row>
    <row r="42609" spans="5:62" ht="14.25" customHeight="1" x14ac:dyDescent="0.25">
      <c r="E42609" s="113"/>
      <c r="H42609" s="133"/>
      <c r="T42609" s="133"/>
      <c r="X42609" s="131"/>
      <c r="Y42609" s="133"/>
      <c r="AJ42609" s="133"/>
      <c r="AO42609" s="135"/>
      <c r="AP42609" s="135"/>
      <c r="BJ42609" s="136"/>
    </row>
    <row r="42610" spans="5:62" ht="14.25" customHeight="1" x14ac:dyDescent="0.25">
      <c r="E42610" s="113"/>
      <c r="H42610" s="133"/>
      <c r="T42610" s="133"/>
      <c r="X42610" s="131"/>
      <c r="Y42610" s="133"/>
      <c r="AJ42610" s="133"/>
      <c r="AO42610" s="135"/>
      <c r="AP42610" s="135"/>
      <c r="BJ42610" s="136"/>
    </row>
    <row r="42611" spans="5:62" ht="14.25" customHeight="1" x14ac:dyDescent="0.25">
      <c r="E42611" s="113"/>
      <c r="H42611" s="133"/>
      <c r="T42611" s="133"/>
      <c r="X42611" s="131"/>
      <c r="Y42611" s="133"/>
      <c r="AJ42611" s="133"/>
      <c r="AO42611" s="135"/>
      <c r="AP42611" s="135"/>
      <c r="BJ42611" s="136"/>
    </row>
    <row r="42612" spans="5:62" ht="14.25" customHeight="1" x14ac:dyDescent="0.25">
      <c r="E42612" s="113"/>
      <c r="H42612" s="133"/>
      <c r="T42612" s="133"/>
      <c r="X42612" s="131"/>
      <c r="Y42612" s="133"/>
      <c r="AJ42612" s="133"/>
      <c r="AO42612" s="135"/>
      <c r="AP42612" s="135"/>
      <c r="BJ42612" s="136"/>
    </row>
    <row r="42613" spans="5:62" ht="14.25" customHeight="1" x14ac:dyDescent="0.25">
      <c r="E42613" s="113"/>
      <c r="H42613" s="133"/>
      <c r="T42613" s="133"/>
      <c r="X42613" s="131"/>
      <c r="Y42613" s="133"/>
      <c r="AJ42613" s="133"/>
      <c r="AO42613" s="135"/>
      <c r="AP42613" s="135"/>
      <c r="BJ42613" s="136"/>
    </row>
    <row r="42614" spans="5:62" ht="14.25" customHeight="1" x14ac:dyDescent="0.25">
      <c r="E42614" s="113"/>
      <c r="H42614" s="133"/>
      <c r="T42614" s="133"/>
      <c r="X42614" s="131"/>
      <c r="Y42614" s="133"/>
      <c r="AJ42614" s="133"/>
      <c r="AO42614" s="135"/>
      <c r="AP42614" s="135"/>
      <c r="BJ42614" s="136"/>
    </row>
    <row r="42615" spans="5:62" ht="14.25" customHeight="1" x14ac:dyDescent="0.25">
      <c r="E42615" s="113"/>
      <c r="H42615" s="133"/>
      <c r="T42615" s="133"/>
      <c r="X42615" s="131"/>
      <c r="Y42615" s="133"/>
      <c r="AJ42615" s="133"/>
      <c r="AO42615" s="135"/>
      <c r="AP42615" s="135"/>
      <c r="BJ42615" s="136"/>
    </row>
    <row r="42616" spans="5:62" ht="14.25" customHeight="1" x14ac:dyDescent="0.25">
      <c r="E42616" s="113"/>
      <c r="H42616" s="133"/>
      <c r="T42616" s="133"/>
      <c r="X42616" s="131"/>
      <c r="Y42616" s="133"/>
      <c r="AJ42616" s="133"/>
      <c r="AO42616" s="135"/>
      <c r="AP42616" s="135"/>
      <c r="BJ42616" s="136"/>
    </row>
    <row r="42617" spans="5:62" ht="14.25" customHeight="1" x14ac:dyDescent="0.25">
      <c r="E42617" s="113"/>
      <c r="H42617" s="133"/>
      <c r="T42617" s="133"/>
      <c r="X42617" s="131"/>
      <c r="Y42617" s="133"/>
      <c r="AJ42617" s="133"/>
      <c r="AO42617" s="135"/>
      <c r="AP42617" s="135"/>
      <c r="BJ42617" s="136"/>
    </row>
    <row r="42618" spans="5:62" ht="14.25" customHeight="1" x14ac:dyDescent="0.25">
      <c r="E42618" s="113"/>
      <c r="H42618" s="133"/>
      <c r="T42618" s="133"/>
      <c r="X42618" s="131"/>
      <c r="Y42618" s="133"/>
      <c r="AJ42618" s="133"/>
      <c r="AO42618" s="135"/>
      <c r="AP42618" s="135"/>
      <c r="BJ42618" s="136"/>
    </row>
    <row r="42619" spans="5:62" ht="14.25" customHeight="1" x14ac:dyDescent="0.25">
      <c r="E42619" s="113"/>
      <c r="H42619" s="133"/>
      <c r="T42619" s="133"/>
      <c r="X42619" s="131"/>
      <c r="Y42619" s="133"/>
      <c r="AJ42619" s="133"/>
      <c r="AO42619" s="135"/>
      <c r="AP42619" s="135"/>
      <c r="BJ42619" s="136"/>
    </row>
    <row r="42620" spans="5:62" ht="14.25" customHeight="1" x14ac:dyDescent="0.25">
      <c r="E42620" s="113"/>
      <c r="H42620" s="133"/>
      <c r="T42620" s="133"/>
      <c r="X42620" s="131"/>
      <c r="Y42620" s="133"/>
      <c r="AJ42620" s="133"/>
      <c r="AO42620" s="135"/>
      <c r="AP42620" s="135"/>
      <c r="BJ42620" s="136"/>
    </row>
    <row r="42621" spans="5:62" ht="14.25" customHeight="1" x14ac:dyDescent="0.25">
      <c r="E42621" s="113"/>
      <c r="H42621" s="133"/>
      <c r="T42621" s="133"/>
      <c r="X42621" s="131"/>
      <c r="Y42621" s="133"/>
      <c r="AJ42621" s="133"/>
      <c r="AO42621" s="135"/>
      <c r="AP42621" s="135"/>
      <c r="BJ42621" s="136"/>
    </row>
    <row r="42622" spans="5:62" ht="14.25" customHeight="1" x14ac:dyDescent="0.25">
      <c r="E42622" s="113"/>
      <c r="H42622" s="133"/>
      <c r="T42622" s="133"/>
      <c r="X42622" s="131"/>
      <c r="Y42622" s="133"/>
      <c r="AJ42622" s="133"/>
      <c r="AO42622" s="135"/>
      <c r="AP42622" s="135"/>
      <c r="BJ42622" s="136"/>
    </row>
    <row r="42623" spans="5:62" ht="14.25" customHeight="1" x14ac:dyDescent="0.25">
      <c r="E42623" s="113"/>
      <c r="H42623" s="133"/>
      <c r="T42623" s="133"/>
      <c r="X42623" s="131"/>
      <c r="Y42623" s="133"/>
      <c r="AJ42623" s="133"/>
      <c r="AO42623" s="135"/>
      <c r="AP42623" s="135"/>
      <c r="BJ42623" s="136"/>
    </row>
    <row r="42624" spans="5:62" ht="14.25" customHeight="1" x14ac:dyDescent="0.25">
      <c r="E42624" s="113"/>
      <c r="H42624" s="133"/>
      <c r="T42624" s="133"/>
      <c r="X42624" s="131"/>
      <c r="Y42624" s="133"/>
      <c r="AJ42624" s="133"/>
      <c r="AO42624" s="135"/>
      <c r="AP42624" s="135"/>
      <c r="BJ42624" s="136"/>
    </row>
    <row r="42625" spans="5:62" ht="14.25" customHeight="1" x14ac:dyDescent="0.25">
      <c r="E42625" s="113"/>
      <c r="H42625" s="133"/>
      <c r="T42625" s="133"/>
      <c r="X42625" s="131"/>
      <c r="Y42625" s="133"/>
      <c r="AJ42625" s="133"/>
      <c r="AO42625" s="135"/>
      <c r="AP42625" s="135"/>
      <c r="BJ42625" s="136"/>
    </row>
    <row r="42626" spans="5:62" ht="14.25" customHeight="1" x14ac:dyDescent="0.25">
      <c r="E42626" s="113"/>
      <c r="H42626" s="133"/>
      <c r="T42626" s="133"/>
      <c r="X42626" s="131"/>
      <c r="Y42626" s="133"/>
      <c r="AJ42626" s="133"/>
      <c r="AO42626" s="135"/>
      <c r="AP42626" s="135"/>
      <c r="BJ42626" s="136"/>
    </row>
    <row r="42627" spans="5:62" ht="14.25" customHeight="1" x14ac:dyDescent="0.25">
      <c r="E42627" s="113"/>
      <c r="H42627" s="133"/>
      <c r="T42627" s="133"/>
      <c r="X42627" s="131"/>
      <c r="Y42627" s="133"/>
      <c r="AJ42627" s="133"/>
      <c r="AO42627" s="135"/>
      <c r="AP42627" s="135"/>
      <c r="BJ42627" s="136"/>
    </row>
    <row r="42628" spans="5:62" ht="14.25" customHeight="1" x14ac:dyDescent="0.25">
      <c r="E42628" s="113"/>
      <c r="H42628" s="133"/>
      <c r="T42628" s="133"/>
      <c r="X42628" s="131"/>
      <c r="Y42628" s="133"/>
      <c r="AJ42628" s="133"/>
      <c r="AO42628" s="135"/>
      <c r="AP42628" s="135"/>
      <c r="BJ42628" s="136"/>
    </row>
    <row r="42629" spans="5:62" ht="14.25" customHeight="1" x14ac:dyDescent="0.25">
      <c r="E42629" s="113"/>
      <c r="H42629" s="133"/>
      <c r="T42629" s="133"/>
      <c r="X42629" s="131"/>
      <c r="Y42629" s="133"/>
      <c r="AJ42629" s="133"/>
      <c r="AO42629" s="135"/>
      <c r="AP42629" s="135"/>
      <c r="BJ42629" s="136"/>
    </row>
    <row r="42630" spans="5:62" ht="14.25" customHeight="1" x14ac:dyDescent="0.25">
      <c r="E42630" s="113"/>
      <c r="H42630" s="133"/>
      <c r="T42630" s="133"/>
      <c r="X42630" s="131"/>
      <c r="Y42630" s="133"/>
      <c r="AJ42630" s="133"/>
      <c r="AO42630" s="135"/>
      <c r="AP42630" s="135"/>
      <c r="BJ42630" s="136"/>
    </row>
    <row r="42631" spans="5:62" ht="14.25" customHeight="1" x14ac:dyDescent="0.25">
      <c r="E42631" s="113"/>
      <c r="H42631" s="133"/>
      <c r="T42631" s="133"/>
      <c r="X42631" s="131"/>
      <c r="Y42631" s="133"/>
      <c r="AJ42631" s="133"/>
      <c r="AO42631" s="135"/>
      <c r="AP42631" s="135"/>
      <c r="BJ42631" s="136"/>
    </row>
    <row r="42632" spans="5:62" ht="14.25" customHeight="1" x14ac:dyDescent="0.25">
      <c r="E42632" s="113"/>
      <c r="H42632" s="133"/>
      <c r="T42632" s="133"/>
      <c r="X42632" s="131"/>
      <c r="Y42632" s="133"/>
      <c r="AJ42632" s="133"/>
      <c r="AO42632" s="135"/>
      <c r="AP42632" s="135"/>
      <c r="BJ42632" s="136"/>
    </row>
    <row r="42633" spans="5:62" ht="14.25" customHeight="1" x14ac:dyDescent="0.25">
      <c r="E42633" s="113"/>
      <c r="H42633" s="133"/>
      <c r="T42633" s="133"/>
      <c r="X42633" s="131"/>
      <c r="Y42633" s="133"/>
      <c r="AJ42633" s="133"/>
      <c r="AO42633" s="135"/>
      <c r="AP42633" s="135"/>
      <c r="BJ42633" s="136"/>
    </row>
    <row r="42634" spans="5:62" ht="14.25" customHeight="1" x14ac:dyDescent="0.25">
      <c r="E42634" s="113"/>
      <c r="H42634" s="133"/>
      <c r="T42634" s="133"/>
      <c r="X42634" s="131"/>
      <c r="Y42634" s="133"/>
      <c r="AJ42634" s="133"/>
      <c r="AO42634" s="135"/>
      <c r="AP42634" s="135"/>
      <c r="BJ42634" s="136"/>
    </row>
    <row r="42635" spans="5:62" ht="14.25" customHeight="1" x14ac:dyDescent="0.25">
      <c r="E42635" s="113"/>
      <c r="H42635" s="133"/>
      <c r="T42635" s="133"/>
      <c r="X42635" s="131"/>
      <c r="Y42635" s="133"/>
      <c r="AJ42635" s="133"/>
      <c r="AO42635" s="135"/>
      <c r="AP42635" s="135"/>
      <c r="BJ42635" s="136"/>
    </row>
    <row r="42636" spans="5:62" ht="14.25" customHeight="1" x14ac:dyDescent="0.25">
      <c r="E42636" s="113"/>
      <c r="H42636" s="133"/>
      <c r="T42636" s="133"/>
      <c r="X42636" s="131"/>
      <c r="Y42636" s="133"/>
      <c r="AJ42636" s="133"/>
      <c r="AO42636" s="135"/>
      <c r="AP42636" s="135"/>
      <c r="BJ42636" s="136"/>
    </row>
    <row r="42637" spans="5:62" ht="14.25" customHeight="1" x14ac:dyDescent="0.25">
      <c r="E42637" s="113"/>
      <c r="H42637" s="133"/>
      <c r="T42637" s="133"/>
      <c r="X42637" s="131"/>
      <c r="Y42637" s="133"/>
      <c r="AJ42637" s="133"/>
      <c r="AO42637" s="135"/>
      <c r="AP42637" s="135"/>
      <c r="BJ42637" s="136"/>
    </row>
    <row r="42638" spans="5:62" ht="14.25" customHeight="1" x14ac:dyDescent="0.25">
      <c r="E42638" s="113"/>
      <c r="H42638" s="133"/>
      <c r="T42638" s="133"/>
      <c r="X42638" s="131"/>
      <c r="Y42638" s="133"/>
      <c r="AJ42638" s="133"/>
      <c r="AO42638" s="135"/>
      <c r="AP42638" s="135"/>
      <c r="BJ42638" s="136"/>
    </row>
    <row r="42639" spans="5:62" ht="14.25" customHeight="1" x14ac:dyDescent="0.25">
      <c r="E42639" s="113"/>
      <c r="H42639" s="133"/>
      <c r="T42639" s="133"/>
      <c r="X42639" s="131"/>
      <c r="Y42639" s="133"/>
      <c r="AJ42639" s="133"/>
      <c r="AO42639" s="135"/>
      <c r="AP42639" s="135"/>
      <c r="BJ42639" s="136"/>
    </row>
    <row r="42640" spans="5:62" ht="14.25" customHeight="1" x14ac:dyDescent="0.25">
      <c r="E42640" s="113"/>
      <c r="H42640" s="133"/>
      <c r="T42640" s="133"/>
      <c r="X42640" s="131"/>
      <c r="Y42640" s="133"/>
      <c r="AJ42640" s="133"/>
      <c r="AO42640" s="135"/>
      <c r="AP42640" s="135"/>
      <c r="BJ42640" s="136"/>
    </row>
    <row r="42641" spans="5:62" ht="14.25" customHeight="1" x14ac:dyDescent="0.25">
      <c r="E42641" s="113"/>
      <c r="H42641" s="133"/>
      <c r="T42641" s="133"/>
      <c r="X42641" s="131"/>
      <c r="Y42641" s="133"/>
      <c r="AJ42641" s="133"/>
      <c r="AO42641" s="135"/>
      <c r="AP42641" s="135"/>
      <c r="BJ42641" s="136"/>
    </row>
    <row r="42642" spans="5:62" ht="14.25" customHeight="1" x14ac:dyDescent="0.25">
      <c r="E42642" s="113"/>
      <c r="H42642" s="133"/>
      <c r="T42642" s="133"/>
      <c r="X42642" s="131"/>
      <c r="Y42642" s="133"/>
      <c r="AJ42642" s="133"/>
      <c r="AO42642" s="135"/>
      <c r="AP42642" s="135"/>
      <c r="BJ42642" s="136"/>
    </row>
    <row r="42643" spans="5:62" ht="14.25" customHeight="1" x14ac:dyDescent="0.25">
      <c r="E42643" s="113"/>
      <c r="H42643" s="133"/>
      <c r="T42643" s="133"/>
      <c r="X42643" s="131"/>
      <c r="Y42643" s="133"/>
      <c r="AJ42643" s="133"/>
      <c r="AO42643" s="135"/>
      <c r="AP42643" s="135"/>
      <c r="BJ42643" s="136"/>
    </row>
    <row r="42644" spans="5:62" ht="14.25" customHeight="1" x14ac:dyDescent="0.25">
      <c r="E42644" s="113"/>
      <c r="H42644" s="133"/>
      <c r="T42644" s="133"/>
      <c r="X42644" s="131"/>
      <c r="Y42644" s="133"/>
      <c r="AJ42644" s="133"/>
      <c r="AO42644" s="135"/>
      <c r="AP42644" s="135"/>
      <c r="BJ42644" s="136"/>
    </row>
    <row r="42645" spans="5:62" ht="14.25" customHeight="1" x14ac:dyDescent="0.25">
      <c r="E42645" s="113"/>
      <c r="H42645" s="133"/>
      <c r="T42645" s="133"/>
      <c r="X42645" s="131"/>
      <c r="Y42645" s="133"/>
      <c r="AJ42645" s="133"/>
      <c r="AO42645" s="135"/>
      <c r="AP42645" s="135"/>
      <c r="BJ42645" s="136"/>
    </row>
    <row r="42646" spans="5:62" ht="14.25" customHeight="1" x14ac:dyDescent="0.25">
      <c r="E42646" s="113"/>
      <c r="H42646" s="133"/>
      <c r="T42646" s="133"/>
      <c r="X42646" s="131"/>
      <c r="Y42646" s="133"/>
      <c r="AJ42646" s="133"/>
      <c r="AO42646" s="135"/>
      <c r="AP42646" s="135"/>
      <c r="BJ42646" s="136"/>
    </row>
    <row r="42647" spans="5:62" ht="14.25" customHeight="1" x14ac:dyDescent="0.25">
      <c r="E42647" s="113"/>
      <c r="H42647" s="133"/>
      <c r="T42647" s="133"/>
      <c r="X42647" s="131"/>
      <c r="Y42647" s="133"/>
      <c r="AJ42647" s="133"/>
      <c r="AO42647" s="135"/>
      <c r="AP42647" s="135"/>
      <c r="BJ42647" s="136"/>
    </row>
    <row r="42648" spans="5:62" ht="14.25" customHeight="1" x14ac:dyDescent="0.25">
      <c r="E42648" s="113"/>
      <c r="H42648" s="133"/>
      <c r="T42648" s="133"/>
      <c r="X42648" s="131"/>
      <c r="Y42648" s="133"/>
      <c r="AJ42648" s="133"/>
      <c r="AO42648" s="135"/>
      <c r="AP42648" s="135"/>
      <c r="BJ42648" s="136"/>
    </row>
    <row r="42649" spans="5:62" ht="14.25" customHeight="1" x14ac:dyDescent="0.25">
      <c r="E42649" s="113"/>
      <c r="H42649" s="133"/>
      <c r="T42649" s="133"/>
      <c r="X42649" s="131"/>
      <c r="Y42649" s="133"/>
      <c r="AJ42649" s="133"/>
      <c r="AO42649" s="135"/>
      <c r="AP42649" s="135"/>
      <c r="BJ42649" s="136"/>
    </row>
    <row r="42650" spans="5:62" ht="14.25" customHeight="1" x14ac:dyDescent="0.25">
      <c r="E42650" s="113"/>
      <c r="H42650" s="133"/>
      <c r="T42650" s="133"/>
      <c r="X42650" s="131"/>
      <c r="Y42650" s="133"/>
      <c r="AJ42650" s="133"/>
      <c r="AO42650" s="135"/>
      <c r="AP42650" s="135"/>
      <c r="BJ42650" s="136"/>
    </row>
    <row r="42651" spans="5:62" ht="14.25" customHeight="1" x14ac:dyDescent="0.25">
      <c r="E42651" s="113"/>
      <c r="H42651" s="133"/>
      <c r="T42651" s="133"/>
      <c r="X42651" s="131"/>
      <c r="Y42651" s="133"/>
      <c r="AJ42651" s="133"/>
      <c r="AO42651" s="135"/>
      <c r="AP42651" s="135"/>
      <c r="BJ42651" s="136"/>
    </row>
    <row r="42652" spans="5:62" ht="14.25" customHeight="1" x14ac:dyDescent="0.25">
      <c r="E42652" s="113"/>
      <c r="H42652" s="133"/>
      <c r="T42652" s="133"/>
      <c r="X42652" s="131"/>
      <c r="Y42652" s="133"/>
      <c r="AJ42652" s="133"/>
      <c r="AO42652" s="135"/>
      <c r="AP42652" s="135"/>
      <c r="BJ42652" s="136"/>
    </row>
    <row r="42653" spans="5:62" ht="14.25" customHeight="1" x14ac:dyDescent="0.25">
      <c r="E42653" s="113"/>
      <c r="H42653" s="133"/>
      <c r="T42653" s="133"/>
      <c r="X42653" s="131"/>
      <c r="Y42653" s="133"/>
      <c r="AJ42653" s="133"/>
      <c r="AO42653" s="135"/>
      <c r="AP42653" s="135"/>
      <c r="BJ42653" s="136"/>
    </row>
    <row r="42654" spans="5:62" ht="14.25" customHeight="1" x14ac:dyDescent="0.25">
      <c r="E42654" s="113"/>
      <c r="H42654" s="133"/>
      <c r="T42654" s="133"/>
      <c r="X42654" s="131"/>
      <c r="Y42654" s="133"/>
      <c r="AJ42654" s="133"/>
      <c r="AO42654" s="135"/>
      <c r="AP42654" s="135"/>
      <c r="BJ42654" s="136"/>
    </row>
    <row r="42655" spans="5:62" ht="14.25" customHeight="1" x14ac:dyDescent="0.25">
      <c r="E42655" s="113"/>
      <c r="H42655" s="133"/>
      <c r="T42655" s="133"/>
      <c r="X42655" s="131"/>
      <c r="Y42655" s="133"/>
      <c r="AJ42655" s="133"/>
      <c r="AO42655" s="135"/>
      <c r="AP42655" s="135"/>
      <c r="BJ42655" s="136"/>
    </row>
    <row r="42656" spans="5:62" ht="14.25" customHeight="1" x14ac:dyDescent="0.25">
      <c r="E42656" s="113"/>
      <c r="H42656" s="133"/>
      <c r="T42656" s="133"/>
      <c r="X42656" s="131"/>
      <c r="Y42656" s="133"/>
      <c r="AJ42656" s="133"/>
      <c r="AO42656" s="135"/>
      <c r="AP42656" s="135"/>
      <c r="BJ42656" s="136"/>
    </row>
    <row r="42657" spans="5:62" ht="14.25" customHeight="1" x14ac:dyDescent="0.25">
      <c r="E42657" s="113"/>
      <c r="H42657" s="133"/>
      <c r="T42657" s="133"/>
      <c r="X42657" s="131"/>
      <c r="Y42657" s="133"/>
      <c r="AJ42657" s="133"/>
      <c r="AO42657" s="135"/>
      <c r="AP42657" s="135"/>
      <c r="BJ42657" s="136"/>
    </row>
    <row r="42658" spans="5:62" ht="14.25" customHeight="1" x14ac:dyDescent="0.25">
      <c r="E42658" s="113"/>
      <c r="H42658" s="133"/>
      <c r="T42658" s="133"/>
      <c r="X42658" s="131"/>
      <c r="Y42658" s="133"/>
      <c r="AJ42658" s="133"/>
      <c r="AO42658" s="135"/>
      <c r="AP42658" s="135"/>
      <c r="BJ42658" s="136"/>
    </row>
    <row r="42659" spans="5:62" ht="14.25" customHeight="1" x14ac:dyDescent="0.25">
      <c r="E42659" s="113"/>
      <c r="H42659" s="133"/>
      <c r="T42659" s="133"/>
      <c r="X42659" s="131"/>
      <c r="Y42659" s="133"/>
      <c r="AJ42659" s="133"/>
      <c r="AO42659" s="135"/>
      <c r="AP42659" s="135"/>
      <c r="BJ42659" s="136"/>
    </row>
    <row r="42660" spans="5:62" ht="14.25" customHeight="1" x14ac:dyDescent="0.25">
      <c r="E42660" s="113"/>
      <c r="H42660" s="133"/>
      <c r="T42660" s="133"/>
      <c r="X42660" s="131"/>
      <c r="Y42660" s="133"/>
      <c r="AJ42660" s="133"/>
      <c r="AO42660" s="135"/>
      <c r="AP42660" s="135"/>
      <c r="BJ42660" s="136"/>
    </row>
    <row r="42661" spans="5:62" ht="14.25" customHeight="1" x14ac:dyDescent="0.25">
      <c r="E42661" s="113"/>
      <c r="H42661" s="133"/>
      <c r="T42661" s="133"/>
      <c r="X42661" s="131"/>
      <c r="Y42661" s="133"/>
      <c r="AJ42661" s="133"/>
      <c r="AO42661" s="135"/>
      <c r="AP42661" s="135"/>
      <c r="BJ42661" s="136"/>
    </row>
    <row r="42662" spans="5:62" ht="14.25" customHeight="1" x14ac:dyDescent="0.25">
      <c r="E42662" s="113"/>
      <c r="H42662" s="133"/>
      <c r="T42662" s="133"/>
      <c r="X42662" s="131"/>
      <c r="Y42662" s="133"/>
      <c r="AJ42662" s="133"/>
      <c r="AO42662" s="135"/>
      <c r="AP42662" s="135"/>
      <c r="BJ42662" s="136"/>
    </row>
    <row r="42663" spans="5:62" ht="14.25" customHeight="1" x14ac:dyDescent="0.25">
      <c r="E42663" s="113"/>
      <c r="H42663" s="133"/>
      <c r="T42663" s="133"/>
      <c r="X42663" s="131"/>
      <c r="Y42663" s="133"/>
      <c r="AJ42663" s="133"/>
      <c r="AO42663" s="135"/>
      <c r="AP42663" s="135"/>
      <c r="BJ42663" s="136"/>
    </row>
    <row r="42664" spans="5:62" ht="14.25" customHeight="1" x14ac:dyDescent="0.25">
      <c r="E42664" s="113"/>
      <c r="H42664" s="133"/>
      <c r="T42664" s="133"/>
      <c r="X42664" s="131"/>
      <c r="Y42664" s="133"/>
      <c r="AJ42664" s="133"/>
      <c r="AO42664" s="135"/>
      <c r="AP42664" s="135"/>
      <c r="BJ42664" s="136"/>
    </row>
    <row r="42665" spans="5:62" ht="14.25" customHeight="1" x14ac:dyDescent="0.25">
      <c r="E42665" s="113"/>
      <c r="H42665" s="133"/>
      <c r="T42665" s="133"/>
      <c r="X42665" s="131"/>
      <c r="Y42665" s="133"/>
      <c r="AJ42665" s="133"/>
      <c r="AO42665" s="135"/>
      <c r="AP42665" s="135"/>
      <c r="BJ42665" s="136"/>
    </row>
    <row r="42666" spans="5:62" ht="14.25" customHeight="1" x14ac:dyDescent="0.25">
      <c r="E42666" s="113"/>
      <c r="H42666" s="133"/>
      <c r="T42666" s="133"/>
      <c r="X42666" s="131"/>
      <c r="Y42666" s="133"/>
      <c r="AJ42666" s="133"/>
      <c r="AO42666" s="135"/>
      <c r="AP42666" s="135"/>
      <c r="BJ42666" s="136"/>
    </row>
    <row r="42667" spans="5:62" ht="14.25" customHeight="1" x14ac:dyDescent="0.25">
      <c r="E42667" s="113"/>
      <c r="H42667" s="133"/>
      <c r="T42667" s="133"/>
      <c r="X42667" s="131"/>
      <c r="Y42667" s="133"/>
      <c r="AJ42667" s="133"/>
      <c r="AO42667" s="135"/>
      <c r="AP42667" s="135"/>
      <c r="BJ42667" s="136"/>
    </row>
    <row r="42668" spans="5:62" ht="14.25" customHeight="1" x14ac:dyDescent="0.25">
      <c r="E42668" s="113"/>
      <c r="H42668" s="133"/>
      <c r="T42668" s="133"/>
      <c r="X42668" s="131"/>
      <c r="Y42668" s="133"/>
      <c r="AJ42668" s="133"/>
      <c r="AO42668" s="135"/>
      <c r="AP42668" s="135"/>
      <c r="BJ42668" s="136"/>
    </row>
    <row r="42669" spans="5:62" ht="14.25" customHeight="1" x14ac:dyDescent="0.25">
      <c r="E42669" s="113"/>
      <c r="H42669" s="133"/>
      <c r="T42669" s="133"/>
      <c r="X42669" s="131"/>
      <c r="Y42669" s="133"/>
      <c r="AJ42669" s="133"/>
      <c r="AO42669" s="135"/>
      <c r="AP42669" s="135"/>
      <c r="BJ42669" s="136"/>
    </row>
    <row r="42670" spans="5:62" ht="14.25" customHeight="1" x14ac:dyDescent="0.25">
      <c r="E42670" s="113"/>
      <c r="H42670" s="133"/>
      <c r="T42670" s="133"/>
      <c r="X42670" s="131"/>
      <c r="Y42670" s="133"/>
      <c r="AJ42670" s="133"/>
      <c r="AO42670" s="135"/>
      <c r="AP42670" s="135"/>
      <c r="BJ42670" s="136"/>
    </row>
    <row r="42671" spans="5:62" ht="14.25" customHeight="1" x14ac:dyDescent="0.25">
      <c r="E42671" s="113"/>
      <c r="H42671" s="133"/>
      <c r="T42671" s="133"/>
      <c r="X42671" s="131"/>
      <c r="Y42671" s="133"/>
      <c r="AJ42671" s="133"/>
      <c r="AO42671" s="135"/>
      <c r="AP42671" s="135"/>
      <c r="BJ42671" s="136"/>
    </row>
    <row r="42672" spans="5:62" ht="14.25" customHeight="1" x14ac:dyDescent="0.25">
      <c r="E42672" s="113"/>
      <c r="H42672" s="133"/>
      <c r="T42672" s="133"/>
      <c r="X42672" s="131"/>
      <c r="Y42672" s="133"/>
      <c r="AJ42672" s="133"/>
      <c r="AO42672" s="135"/>
      <c r="AP42672" s="135"/>
      <c r="BJ42672" s="136"/>
    </row>
    <row r="42673" spans="5:62" ht="14.25" customHeight="1" x14ac:dyDescent="0.25">
      <c r="E42673" s="113"/>
      <c r="H42673" s="133"/>
      <c r="T42673" s="133"/>
      <c r="X42673" s="131"/>
      <c r="Y42673" s="133"/>
      <c r="AJ42673" s="133"/>
      <c r="AO42673" s="135"/>
      <c r="AP42673" s="135"/>
      <c r="BJ42673" s="136"/>
    </row>
    <row r="42674" spans="5:62" ht="14.25" customHeight="1" x14ac:dyDescent="0.25">
      <c r="E42674" s="113"/>
      <c r="H42674" s="133"/>
      <c r="T42674" s="133"/>
      <c r="X42674" s="131"/>
      <c r="Y42674" s="133"/>
      <c r="AJ42674" s="133"/>
      <c r="AO42674" s="135"/>
      <c r="AP42674" s="135"/>
      <c r="BJ42674" s="136"/>
    </row>
    <row r="42675" spans="5:62" ht="14.25" customHeight="1" x14ac:dyDescent="0.25">
      <c r="E42675" s="113"/>
      <c r="H42675" s="133"/>
      <c r="T42675" s="133"/>
      <c r="X42675" s="131"/>
      <c r="Y42675" s="133"/>
      <c r="AJ42675" s="133"/>
      <c r="AO42675" s="135"/>
      <c r="AP42675" s="135"/>
      <c r="BJ42675" s="136"/>
    </row>
    <row r="42676" spans="5:62" ht="14.25" customHeight="1" x14ac:dyDescent="0.25">
      <c r="E42676" s="113"/>
      <c r="H42676" s="133"/>
      <c r="T42676" s="133"/>
      <c r="X42676" s="131"/>
      <c r="Y42676" s="133"/>
      <c r="AJ42676" s="133"/>
      <c r="AO42676" s="135"/>
      <c r="AP42676" s="135"/>
      <c r="BJ42676" s="136"/>
    </row>
    <row r="42677" spans="5:62" ht="14.25" customHeight="1" x14ac:dyDescent="0.25">
      <c r="E42677" s="113"/>
      <c r="H42677" s="133"/>
      <c r="T42677" s="133"/>
      <c r="X42677" s="131"/>
      <c r="Y42677" s="133"/>
      <c r="AJ42677" s="133"/>
      <c r="AO42677" s="135"/>
      <c r="AP42677" s="135"/>
      <c r="BJ42677" s="136"/>
    </row>
    <row r="42678" spans="5:62" ht="14.25" customHeight="1" x14ac:dyDescent="0.25">
      <c r="E42678" s="113"/>
      <c r="H42678" s="133"/>
      <c r="T42678" s="133"/>
      <c r="X42678" s="131"/>
      <c r="Y42678" s="133"/>
      <c r="AJ42678" s="133"/>
      <c r="AO42678" s="135"/>
      <c r="AP42678" s="135"/>
      <c r="BJ42678" s="136"/>
    </row>
    <row r="42679" spans="5:62" ht="14.25" customHeight="1" x14ac:dyDescent="0.25">
      <c r="E42679" s="113"/>
      <c r="H42679" s="133"/>
      <c r="T42679" s="133"/>
      <c r="X42679" s="131"/>
      <c r="Y42679" s="133"/>
      <c r="AJ42679" s="133"/>
      <c r="AO42679" s="135"/>
      <c r="AP42679" s="135"/>
      <c r="BJ42679" s="136"/>
    </row>
    <row r="42680" spans="5:62" ht="14.25" customHeight="1" x14ac:dyDescent="0.25">
      <c r="E42680" s="113"/>
      <c r="H42680" s="133"/>
      <c r="T42680" s="133"/>
      <c r="X42680" s="131"/>
      <c r="Y42680" s="133"/>
      <c r="AJ42680" s="133"/>
      <c r="AO42680" s="135"/>
      <c r="AP42680" s="135"/>
      <c r="BJ42680" s="136"/>
    </row>
    <row r="42681" spans="5:62" ht="14.25" customHeight="1" x14ac:dyDescent="0.25">
      <c r="E42681" s="113"/>
      <c r="H42681" s="133"/>
      <c r="T42681" s="133"/>
      <c r="X42681" s="131"/>
      <c r="Y42681" s="133"/>
      <c r="AJ42681" s="133"/>
      <c r="AO42681" s="135"/>
      <c r="AP42681" s="135"/>
      <c r="BJ42681" s="136"/>
    </row>
    <row r="42682" spans="5:62" ht="14.25" customHeight="1" x14ac:dyDescent="0.25">
      <c r="E42682" s="113"/>
      <c r="H42682" s="133"/>
      <c r="T42682" s="133"/>
      <c r="X42682" s="131"/>
      <c r="Y42682" s="133"/>
      <c r="AJ42682" s="133"/>
      <c r="AO42682" s="135"/>
      <c r="AP42682" s="135"/>
      <c r="BJ42682" s="136"/>
    </row>
    <row r="42683" spans="5:62" ht="14.25" customHeight="1" x14ac:dyDescent="0.25">
      <c r="E42683" s="113"/>
      <c r="H42683" s="133"/>
      <c r="T42683" s="133"/>
      <c r="X42683" s="131"/>
      <c r="Y42683" s="133"/>
      <c r="AJ42683" s="133"/>
      <c r="AO42683" s="135"/>
      <c r="AP42683" s="135"/>
      <c r="BJ42683" s="136"/>
    </row>
    <row r="42684" spans="5:62" ht="14.25" customHeight="1" x14ac:dyDescent="0.25">
      <c r="E42684" s="113"/>
      <c r="H42684" s="133"/>
      <c r="T42684" s="133"/>
      <c r="X42684" s="131"/>
      <c r="Y42684" s="133"/>
      <c r="AJ42684" s="133"/>
      <c r="AO42684" s="135"/>
      <c r="AP42684" s="135"/>
      <c r="BJ42684" s="136"/>
    </row>
    <row r="42685" spans="5:62" ht="14.25" customHeight="1" x14ac:dyDescent="0.25">
      <c r="E42685" s="113"/>
      <c r="H42685" s="133"/>
      <c r="T42685" s="133"/>
      <c r="X42685" s="131"/>
      <c r="Y42685" s="133"/>
      <c r="AJ42685" s="133"/>
      <c r="AO42685" s="135"/>
      <c r="AP42685" s="135"/>
      <c r="BJ42685" s="136"/>
    </row>
    <row r="42686" spans="5:62" ht="14.25" customHeight="1" x14ac:dyDescent="0.25">
      <c r="E42686" s="113"/>
      <c r="H42686" s="133"/>
      <c r="T42686" s="133"/>
      <c r="X42686" s="131"/>
      <c r="Y42686" s="133"/>
      <c r="AJ42686" s="133"/>
      <c r="AO42686" s="135"/>
      <c r="AP42686" s="135"/>
      <c r="BJ42686" s="136"/>
    </row>
    <row r="42687" spans="5:62" ht="14.25" customHeight="1" x14ac:dyDescent="0.25">
      <c r="E42687" s="113"/>
      <c r="H42687" s="133"/>
      <c r="T42687" s="133"/>
      <c r="X42687" s="131"/>
      <c r="Y42687" s="133"/>
      <c r="AJ42687" s="133"/>
      <c r="AO42687" s="135"/>
      <c r="AP42687" s="135"/>
      <c r="BJ42687" s="136"/>
    </row>
    <row r="42688" spans="5:62" ht="14.25" customHeight="1" x14ac:dyDescent="0.25">
      <c r="E42688" s="113"/>
      <c r="H42688" s="133"/>
      <c r="T42688" s="133"/>
      <c r="X42688" s="131"/>
      <c r="Y42688" s="133"/>
      <c r="AJ42688" s="133"/>
      <c r="AO42688" s="135"/>
      <c r="AP42688" s="135"/>
      <c r="BJ42688" s="136"/>
    </row>
    <row r="42689" spans="5:62" ht="14.25" customHeight="1" x14ac:dyDescent="0.25">
      <c r="E42689" s="113"/>
      <c r="H42689" s="133"/>
      <c r="T42689" s="133"/>
      <c r="X42689" s="131"/>
      <c r="Y42689" s="133"/>
      <c r="AJ42689" s="133"/>
      <c r="AO42689" s="135"/>
      <c r="AP42689" s="135"/>
      <c r="BJ42689" s="136"/>
    </row>
    <row r="42690" spans="5:62" ht="14.25" customHeight="1" x14ac:dyDescent="0.25">
      <c r="E42690" s="113"/>
      <c r="H42690" s="133"/>
      <c r="T42690" s="133"/>
      <c r="X42690" s="131"/>
      <c r="Y42690" s="133"/>
      <c r="AJ42690" s="133"/>
      <c r="AO42690" s="135"/>
      <c r="AP42690" s="135"/>
      <c r="BJ42690" s="136"/>
    </row>
    <row r="42691" spans="5:62" ht="14.25" customHeight="1" x14ac:dyDescent="0.25">
      <c r="E42691" s="113"/>
      <c r="H42691" s="133"/>
      <c r="T42691" s="133"/>
      <c r="X42691" s="131"/>
      <c r="Y42691" s="133"/>
      <c r="AJ42691" s="133"/>
      <c r="AO42691" s="135"/>
      <c r="AP42691" s="135"/>
      <c r="BJ42691" s="136"/>
    </row>
    <row r="42692" spans="5:62" ht="14.25" customHeight="1" x14ac:dyDescent="0.25">
      <c r="E42692" s="113"/>
      <c r="H42692" s="133"/>
      <c r="T42692" s="133"/>
      <c r="X42692" s="131"/>
      <c r="Y42692" s="133"/>
      <c r="AJ42692" s="133"/>
      <c r="AO42692" s="135"/>
      <c r="AP42692" s="135"/>
      <c r="BJ42692" s="136"/>
    </row>
    <row r="42693" spans="5:62" ht="14.25" customHeight="1" x14ac:dyDescent="0.25">
      <c r="E42693" s="113"/>
      <c r="H42693" s="133"/>
      <c r="T42693" s="133"/>
      <c r="X42693" s="131"/>
      <c r="Y42693" s="133"/>
      <c r="AJ42693" s="133"/>
      <c r="AO42693" s="135"/>
      <c r="AP42693" s="135"/>
      <c r="BJ42693" s="136"/>
    </row>
    <row r="42694" spans="5:62" ht="14.25" customHeight="1" x14ac:dyDescent="0.25">
      <c r="E42694" s="113"/>
      <c r="H42694" s="133"/>
      <c r="T42694" s="133"/>
      <c r="X42694" s="131"/>
      <c r="Y42694" s="133"/>
      <c r="AJ42694" s="133"/>
      <c r="AO42694" s="135"/>
      <c r="AP42694" s="135"/>
      <c r="BJ42694" s="136"/>
    </row>
    <row r="42695" spans="5:62" ht="14.25" customHeight="1" x14ac:dyDescent="0.25">
      <c r="E42695" s="113"/>
      <c r="H42695" s="133"/>
      <c r="T42695" s="133"/>
      <c r="X42695" s="131"/>
      <c r="Y42695" s="133"/>
      <c r="AJ42695" s="133"/>
      <c r="AO42695" s="135"/>
      <c r="AP42695" s="135"/>
      <c r="BJ42695" s="136"/>
    </row>
    <row r="42696" spans="5:62" ht="14.25" customHeight="1" x14ac:dyDescent="0.25">
      <c r="E42696" s="113"/>
      <c r="H42696" s="133"/>
      <c r="T42696" s="133"/>
      <c r="X42696" s="131"/>
      <c r="Y42696" s="133"/>
      <c r="AJ42696" s="133"/>
      <c r="AO42696" s="135"/>
      <c r="AP42696" s="135"/>
      <c r="BJ42696" s="136"/>
    </row>
    <row r="42697" spans="5:62" ht="14.25" customHeight="1" x14ac:dyDescent="0.25">
      <c r="E42697" s="113"/>
      <c r="H42697" s="133"/>
      <c r="T42697" s="133"/>
      <c r="X42697" s="131"/>
      <c r="Y42697" s="133"/>
      <c r="AJ42697" s="133"/>
      <c r="AO42697" s="135"/>
      <c r="AP42697" s="135"/>
      <c r="BJ42697" s="136"/>
    </row>
    <row r="42698" spans="5:62" ht="14.25" customHeight="1" x14ac:dyDescent="0.25">
      <c r="E42698" s="113"/>
      <c r="H42698" s="133"/>
      <c r="T42698" s="133"/>
      <c r="X42698" s="131"/>
      <c r="Y42698" s="133"/>
      <c r="AJ42698" s="133"/>
      <c r="AO42698" s="135"/>
      <c r="AP42698" s="135"/>
      <c r="BJ42698" s="136"/>
    </row>
    <row r="42699" spans="5:62" ht="14.25" customHeight="1" x14ac:dyDescent="0.25">
      <c r="E42699" s="113"/>
      <c r="H42699" s="133"/>
      <c r="T42699" s="133"/>
      <c r="X42699" s="131"/>
      <c r="Y42699" s="133"/>
      <c r="AJ42699" s="133"/>
      <c r="AO42699" s="135"/>
      <c r="AP42699" s="135"/>
      <c r="BJ42699" s="136"/>
    </row>
    <row r="42700" spans="5:62" ht="14.25" customHeight="1" x14ac:dyDescent="0.25">
      <c r="E42700" s="113"/>
      <c r="H42700" s="133"/>
      <c r="T42700" s="133"/>
      <c r="X42700" s="131"/>
      <c r="Y42700" s="133"/>
      <c r="AJ42700" s="133"/>
      <c r="AO42700" s="135"/>
      <c r="AP42700" s="135"/>
      <c r="BJ42700" s="136"/>
    </row>
    <row r="42701" spans="5:62" ht="14.25" customHeight="1" x14ac:dyDescent="0.25">
      <c r="E42701" s="113"/>
      <c r="H42701" s="133"/>
      <c r="T42701" s="133"/>
      <c r="X42701" s="131"/>
      <c r="Y42701" s="133"/>
      <c r="AJ42701" s="133"/>
      <c r="AO42701" s="135"/>
      <c r="AP42701" s="135"/>
      <c r="BJ42701" s="136"/>
    </row>
    <row r="42702" spans="5:62" ht="14.25" customHeight="1" x14ac:dyDescent="0.25">
      <c r="E42702" s="113"/>
      <c r="H42702" s="133"/>
      <c r="T42702" s="133"/>
      <c r="X42702" s="131"/>
      <c r="Y42702" s="133"/>
      <c r="AJ42702" s="133"/>
      <c r="AO42702" s="135"/>
      <c r="AP42702" s="135"/>
      <c r="BJ42702" s="136"/>
    </row>
    <row r="42703" spans="5:62" ht="14.25" customHeight="1" x14ac:dyDescent="0.25">
      <c r="E42703" s="113"/>
      <c r="H42703" s="133"/>
      <c r="T42703" s="133"/>
      <c r="X42703" s="131"/>
      <c r="Y42703" s="133"/>
      <c r="AJ42703" s="133"/>
      <c r="AO42703" s="135"/>
      <c r="AP42703" s="135"/>
      <c r="BJ42703" s="136"/>
    </row>
    <row r="42704" spans="5:62" ht="14.25" customHeight="1" x14ac:dyDescent="0.25">
      <c r="E42704" s="113"/>
      <c r="H42704" s="133"/>
      <c r="T42704" s="133"/>
      <c r="X42704" s="131"/>
      <c r="Y42704" s="133"/>
      <c r="AJ42704" s="133"/>
      <c r="AO42704" s="135"/>
      <c r="AP42704" s="135"/>
      <c r="BJ42704" s="136"/>
    </row>
    <row r="42705" spans="5:62" ht="14.25" customHeight="1" x14ac:dyDescent="0.25">
      <c r="E42705" s="113"/>
      <c r="H42705" s="133"/>
      <c r="T42705" s="133"/>
      <c r="X42705" s="131"/>
      <c r="Y42705" s="133"/>
      <c r="AJ42705" s="133"/>
      <c r="AO42705" s="135"/>
      <c r="AP42705" s="135"/>
      <c r="BJ42705" s="136"/>
    </row>
    <row r="42706" spans="5:62" ht="14.25" customHeight="1" x14ac:dyDescent="0.25">
      <c r="E42706" s="113"/>
      <c r="H42706" s="133"/>
      <c r="T42706" s="133"/>
      <c r="X42706" s="131"/>
      <c r="Y42706" s="133"/>
      <c r="AJ42706" s="133"/>
      <c r="AO42706" s="135"/>
      <c r="AP42706" s="135"/>
      <c r="BJ42706" s="136"/>
    </row>
    <row r="42707" spans="5:62" ht="14.25" customHeight="1" x14ac:dyDescent="0.25">
      <c r="E42707" s="113"/>
      <c r="H42707" s="133"/>
      <c r="T42707" s="133"/>
      <c r="X42707" s="131"/>
      <c r="Y42707" s="133"/>
      <c r="AJ42707" s="133"/>
      <c r="AO42707" s="135"/>
      <c r="AP42707" s="135"/>
      <c r="BJ42707" s="136"/>
    </row>
    <row r="42708" spans="5:62" ht="14.25" customHeight="1" x14ac:dyDescent="0.25">
      <c r="E42708" s="113"/>
      <c r="H42708" s="133"/>
      <c r="T42708" s="133"/>
      <c r="X42708" s="131"/>
      <c r="Y42708" s="133"/>
      <c r="AJ42708" s="133"/>
      <c r="AO42708" s="135"/>
      <c r="AP42708" s="135"/>
      <c r="BJ42708" s="136"/>
    </row>
    <row r="42709" spans="5:62" ht="14.25" customHeight="1" x14ac:dyDescent="0.25">
      <c r="E42709" s="113"/>
      <c r="H42709" s="133"/>
      <c r="T42709" s="133"/>
      <c r="X42709" s="131"/>
      <c r="Y42709" s="133"/>
      <c r="AJ42709" s="133"/>
      <c r="AO42709" s="135"/>
      <c r="AP42709" s="135"/>
      <c r="BJ42709" s="136"/>
    </row>
    <row r="42710" spans="5:62" ht="14.25" customHeight="1" x14ac:dyDescent="0.25">
      <c r="E42710" s="113"/>
      <c r="H42710" s="133"/>
      <c r="T42710" s="133"/>
      <c r="X42710" s="131"/>
      <c r="Y42710" s="133"/>
      <c r="AJ42710" s="133"/>
      <c r="AO42710" s="135"/>
      <c r="AP42710" s="135"/>
      <c r="BJ42710" s="136"/>
    </row>
    <row r="42711" spans="5:62" ht="14.25" customHeight="1" x14ac:dyDescent="0.25">
      <c r="E42711" s="113"/>
      <c r="H42711" s="133"/>
      <c r="T42711" s="133"/>
      <c r="X42711" s="131"/>
      <c r="Y42711" s="133"/>
      <c r="AJ42711" s="133"/>
      <c r="AO42711" s="135"/>
      <c r="AP42711" s="135"/>
      <c r="BJ42711" s="136"/>
    </row>
    <row r="42712" spans="5:62" ht="14.25" customHeight="1" x14ac:dyDescent="0.25">
      <c r="E42712" s="113"/>
      <c r="H42712" s="133"/>
      <c r="T42712" s="133"/>
      <c r="X42712" s="131"/>
      <c r="Y42712" s="133"/>
      <c r="AJ42712" s="133"/>
      <c r="AO42712" s="135"/>
      <c r="AP42712" s="135"/>
      <c r="BJ42712" s="136"/>
    </row>
    <row r="42713" spans="5:62" ht="14.25" customHeight="1" x14ac:dyDescent="0.25">
      <c r="E42713" s="113"/>
      <c r="H42713" s="133"/>
      <c r="T42713" s="133"/>
      <c r="X42713" s="131"/>
      <c r="Y42713" s="133"/>
      <c r="AJ42713" s="133"/>
      <c r="AO42713" s="135"/>
      <c r="AP42713" s="135"/>
      <c r="BJ42713" s="136"/>
    </row>
    <row r="42714" spans="5:62" ht="14.25" customHeight="1" x14ac:dyDescent="0.25">
      <c r="E42714" s="113"/>
      <c r="H42714" s="133"/>
      <c r="T42714" s="133"/>
      <c r="X42714" s="131"/>
      <c r="Y42714" s="133"/>
      <c r="AJ42714" s="133"/>
      <c r="AO42714" s="135"/>
      <c r="AP42714" s="135"/>
      <c r="BJ42714" s="136"/>
    </row>
    <row r="42715" spans="5:62" ht="14.25" customHeight="1" x14ac:dyDescent="0.25">
      <c r="E42715" s="113"/>
      <c r="H42715" s="133"/>
      <c r="T42715" s="133"/>
      <c r="X42715" s="131"/>
      <c r="Y42715" s="133"/>
      <c r="AJ42715" s="133"/>
      <c r="AO42715" s="135"/>
      <c r="AP42715" s="135"/>
      <c r="BJ42715" s="136"/>
    </row>
    <row r="42716" spans="5:62" ht="14.25" customHeight="1" x14ac:dyDescent="0.25">
      <c r="E42716" s="113"/>
      <c r="H42716" s="133"/>
      <c r="T42716" s="133"/>
      <c r="X42716" s="131"/>
      <c r="Y42716" s="133"/>
      <c r="AJ42716" s="133"/>
      <c r="AO42716" s="135"/>
      <c r="AP42716" s="135"/>
      <c r="BJ42716" s="136"/>
    </row>
    <row r="42717" spans="5:62" ht="14.25" customHeight="1" x14ac:dyDescent="0.25">
      <c r="E42717" s="113"/>
      <c r="H42717" s="133"/>
      <c r="T42717" s="133"/>
      <c r="X42717" s="131"/>
      <c r="Y42717" s="133"/>
      <c r="AJ42717" s="133"/>
      <c r="AO42717" s="135"/>
      <c r="AP42717" s="135"/>
      <c r="BJ42717" s="136"/>
    </row>
    <row r="42718" spans="5:62" ht="14.25" customHeight="1" x14ac:dyDescent="0.25">
      <c r="E42718" s="113"/>
      <c r="H42718" s="133"/>
      <c r="T42718" s="133"/>
      <c r="X42718" s="131"/>
      <c r="Y42718" s="133"/>
      <c r="AJ42718" s="133"/>
      <c r="AO42718" s="135"/>
      <c r="AP42718" s="135"/>
      <c r="BJ42718" s="136"/>
    </row>
    <row r="42719" spans="5:62" ht="14.25" customHeight="1" x14ac:dyDescent="0.25">
      <c r="E42719" s="113"/>
      <c r="H42719" s="133"/>
      <c r="T42719" s="133"/>
      <c r="X42719" s="131"/>
      <c r="Y42719" s="133"/>
      <c r="AJ42719" s="133"/>
      <c r="AO42719" s="135"/>
      <c r="AP42719" s="135"/>
      <c r="BJ42719" s="136"/>
    </row>
    <row r="42720" spans="5:62" ht="14.25" customHeight="1" x14ac:dyDescent="0.25">
      <c r="E42720" s="113"/>
      <c r="H42720" s="133"/>
      <c r="T42720" s="133"/>
      <c r="X42720" s="131"/>
      <c r="Y42720" s="133"/>
      <c r="AJ42720" s="133"/>
      <c r="AO42720" s="135"/>
      <c r="AP42720" s="135"/>
      <c r="BJ42720" s="136"/>
    </row>
    <row r="42721" spans="5:62" ht="14.25" customHeight="1" x14ac:dyDescent="0.25">
      <c r="E42721" s="113"/>
      <c r="H42721" s="133"/>
      <c r="T42721" s="133"/>
      <c r="X42721" s="131"/>
      <c r="Y42721" s="133"/>
      <c r="AJ42721" s="133"/>
      <c r="AO42721" s="135"/>
      <c r="AP42721" s="135"/>
      <c r="BJ42721" s="136"/>
    </row>
    <row r="42722" spans="5:62" ht="14.25" customHeight="1" x14ac:dyDescent="0.25">
      <c r="E42722" s="113"/>
      <c r="H42722" s="133"/>
      <c r="T42722" s="133"/>
      <c r="X42722" s="131"/>
      <c r="Y42722" s="133"/>
      <c r="AJ42722" s="133"/>
      <c r="AO42722" s="135"/>
      <c r="AP42722" s="135"/>
      <c r="BJ42722" s="136"/>
    </row>
    <row r="42723" spans="5:62" ht="14.25" customHeight="1" x14ac:dyDescent="0.25">
      <c r="E42723" s="113"/>
      <c r="H42723" s="133"/>
      <c r="T42723" s="133"/>
      <c r="X42723" s="131"/>
      <c r="Y42723" s="133"/>
      <c r="AJ42723" s="133"/>
      <c r="AO42723" s="135"/>
      <c r="AP42723" s="135"/>
      <c r="BJ42723" s="136"/>
    </row>
    <row r="42724" spans="5:62" ht="14.25" customHeight="1" x14ac:dyDescent="0.25">
      <c r="E42724" s="113"/>
      <c r="H42724" s="133"/>
      <c r="T42724" s="133"/>
      <c r="X42724" s="131"/>
      <c r="Y42724" s="133"/>
      <c r="AJ42724" s="133"/>
      <c r="AO42724" s="135"/>
      <c r="AP42724" s="135"/>
      <c r="BJ42724" s="136"/>
    </row>
    <row r="42725" spans="5:62" ht="14.25" customHeight="1" x14ac:dyDescent="0.25">
      <c r="E42725" s="113"/>
      <c r="H42725" s="133"/>
      <c r="T42725" s="133"/>
      <c r="X42725" s="131"/>
      <c r="Y42725" s="133"/>
      <c r="AJ42725" s="133"/>
      <c r="AO42725" s="135"/>
      <c r="AP42725" s="135"/>
      <c r="BJ42725" s="136"/>
    </row>
    <row r="42726" spans="5:62" ht="14.25" customHeight="1" x14ac:dyDescent="0.25">
      <c r="E42726" s="113"/>
      <c r="H42726" s="133"/>
      <c r="T42726" s="133"/>
      <c r="X42726" s="131"/>
      <c r="Y42726" s="133"/>
      <c r="AJ42726" s="133"/>
      <c r="AO42726" s="135"/>
      <c r="AP42726" s="135"/>
      <c r="BJ42726" s="136"/>
    </row>
    <row r="42727" spans="5:62" ht="14.25" customHeight="1" x14ac:dyDescent="0.25">
      <c r="E42727" s="113"/>
      <c r="H42727" s="133"/>
      <c r="T42727" s="133"/>
      <c r="X42727" s="131"/>
      <c r="Y42727" s="133"/>
      <c r="AJ42727" s="133"/>
      <c r="AO42727" s="135"/>
      <c r="AP42727" s="135"/>
      <c r="BJ42727" s="136"/>
    </row>
    <row r="42728" spans="5:62" ht="14.25" customHeight="1" x14ac:dyDescent="0.25">
      <c r="E42728" s="113"/>
      <c r="H42728" s="133"/>
      <c r="T42728" s="133"/>
      <c r="X42728" s="131"/>
      <c r="Y42728" s="133"/>
      <c r="AJ42728" s="133"/>
      <c r="AO42728" s="135"/>
      <c r="AP42728" s="135"/>
      <c r="BJ42728" s="136"/>
    </row>
    <row r="42729" spans="5:62" ht="14.25" customHeight="1" x14ac:dyDescent="0.25">
      <c r="E42729" s="113"/>
      <c r="H42729" s="133"/>
      <c r="T42729" s="133"/>
      <c r="X42729" s="131"/>
      <c r="Y42729" s="133"/>
      <c r="AJ42729" s="133"/>
      <c r="AO42729" s="135"/>
      <c r="AP42729" s="135"/>
      <c r="BJ42729" s="136"/>
    </row>
    <row r="42730" spans="5:62" ht="14.25" customHeight="1" x14ac:dyDescent="0.25">
      <c r="E42730" s="113"/>
      <c r="H42730" s="133"/>
      <c r="T42730" s="133"/>
      <c r="X42730" s="131"/>
      <c r="Y42730" s="133"/>
      <c r="AJ42730" s="133"/>
      <c r="AO42730" s="135"/>
      <c r="AP42730" s="135"/>
      <c r="BJ42730" s="136"/>
    </row>
    <row r="42731" spans="5:62" ht="14.25" customHeight="1" x14ac:dyDescent="0.25">
      <c r="E42731" s="113"/>
      <c r="H42731" s="133"/>
      <c r="T42731" s="133"/>
      <c r="X42731" s="131"/>
      <c r="Y42731" s="133"/>
      <c r="AJ42731" s="133"/>
      <c r="AO42731" s="135"/>
      <c r="AP42731" s="135"/>
      <c r="BJ42731" s="136"/>
    </row>
    <row r="42732" spans="5:62" ht="14.25" customHeight="1" x14ac:dyDescent="0.25">
      <c r="E42732" s="113"/>
      <c r="H42732" s="133"/>
      <c r="T42732" s="133"/>
      <c r="X42732" s="131"/>
      <c r="Y42732" s="133"/>
      <c r="AJ42732" s="133"/>
      <c r="AO42732" s="135"/>
      <c r="AP42732" s="135"/>
      <c r="BJ42732" s="136"/>
    </row>
    <row r="42733" spans="5:62" ht="14.25" customHeight="1" x14ac:dyDescent="0.25">
      <c r="E42733" s="113"/>
      <c r="H42733" s="133"/>
      <c r="T42733" s="133"/>
      <c r="X42733" s="131"/>
      <c r="Y42733" s="133"/>
      <c r="AJ42733" s="133"/>
      <c r="AO42733" s="135"/>
      <c r="AP42733" s="135"/>
      <c r="BJ42733" s="136"/>
    </row>
    <row r="42734" spans="5:62" ht="14.25" customHeight="1" x14ac:dyDescent="0.25">
      <c r="E42734" s="113"/>
      <c r="H42734" s="133"/>
      <c r="T42734" s="133"/>
      <c r="X42734" s="131"/>
      <c r="Y42734" s="133"/>
      <c r="AJ42734" s="133"/>
      <c r="AO42734" s="135"/>
      <c r="AP42734" s="135"/>
      <c r="BJ42734" s="136"/>
    </row>
    <row r="42735" spans="5:62" ht="14.25" customHeight="1" x14ac:dyDescent="0.25">
      <c r="E42735" s="113"/>
      <c r="H42735" s="133"/>
      <c r="T42735" s="133"/>
      <c r="X42735" s="131"/>
      <c r="Y42735" s="133"/>
      <c r="AJ42735" s="133"/>
      <c r="AO42735" s="135"/>
      <c r="AP42735" s="135"/>
      <c r="BJ42735" s="136"/>
    </row>
    <row r="42736" spans="5:62" ht="14.25" customHeight="1" x14ac:dyDescent="0.25">
      <c r="E42736" s="113"/>
      <c r="H42736" s="133"/>
      <c r="T42736" s="133"/>
      <c r="X42736" s="131"/>
      <c r="Y42736" s="133"/>
      <c r="AJ42736" s="133"/>
      <c r="AO42736" s="135"/>
      <c r="AP42736" s="135"/>
      <c r="BJ42736" s="136"/>
    </row>
    <row r="42737" spans="5:62" ht="14.25" customHeight="1" x14ac:dyDescent="0.25">
      <c r="E42737" s="113"/>
      <c r="H42737" s="133"/>
      <c r="T42737" s="133"/>
      <c r="X42737" s="131"/>
      <c r="Y42737" s="133"/>
      <c r="AJ42737" s="133"/>
      <c r="AO42737" s="135"/>
      <c r="AP42737" s="135"/>
      <c r="BJ42737" s="136"/>
    </row>
    <row r="42738" spans="5:62" ht="14.25" customHeight="1" x14ac:dyDescent="0.25">
      <c r="E42738" s="113"/>
      <c r="H42738" s="133"/>
      <c r="T42738" s="133"/>
      <c r="X42738" s="131"/>
      <c r="Y42738" s="133"/>
      <c r="AJ42738" s="133"/>
      <c r="AO42738" s="135"/>
      <c r="AP42738" s="135"/>
      <c r="BJ42738" s="136"/>
    </row>
    <row r="42739" spans="5:62" ht="14.25" customHeight="1" x14ac:dyDescent="0.25">
      <c r="E42739" s="113"/>
      <c r="H42739" s="133"/>
      <c r="T42739" s="133"/>
      <c r="X42739" s="131"/>
      <c r="Y42739" s="133"/>
      <c r="AJ42739" s="133"/>
      <c r="AO42739" s="135"/>
      <c r="AP42739" s="135"/>
      <c r="BJ42739" s="136"/>
    </row>
    <row r="42740" spans="5:62" ht="14.25" customHeight="1" x14ac:dyDescent="0.25">
      <c r="E42740" s="113"/>
      <c r="H42740" s="133"/>
      <c r="T42740" s="133"/>
      <c r="X42740" s="131"/>
      <c r="Y42740" s="133"/>
      <c r="AJ42740" s="133"/>
      <c r="AO42740" s="135"/>
      <c r="AP42740" s="135"/>
      <c r="BJ42740" s="136"/>
    </row>
    <row r="42741" spans="5:62" ht="14.25" customHeight="1" x14ac:dyDescent="0.25">
      <c r="E42741" s="113"/>
      <c r="H42741" s="133"/>
      <c r="T42741" s="133"/>
      <c r="X42741" s="131"/>
      <c r="Y42741" s="133"/>
      <c r="AJ42741" s="133"/>
      <c r="AO42741" s="135"/>
      <c r="AP42741" s="135"/>
      <c r="BJ42741" s="136"/>
    </row>
    <row r="42742" spans="5:62" ht="14.25" customHeight="1" x14ac:dyDescent="0.25">
      <c r="E42742" s="113"/>
      <c r="H42742" s="133"/>
      <c r="T42742" s="133"/>
      <c r="X42742" s="131"/>
      <c r="Y42742" s="133"/>
      <c r="AJ42742" s="133"/>
      <c r="AO42742" s="135"/>
      <c r="AP42742" s="135"/>
      <c r="BJ42742" s="136"/>
    </row>
    <row r="42743" spans="5:62" ht="14.25" customHeight="1" x14ac:dyDescent="0.25">
      <c r="E42743" s="113"/>
      <c r="H42743" s="133"/>
      <c r="T42743" s="133"/>
      <c r="X42743" s="131"/>
      <c r="Y42743" s="133"/>
      <c r="AJ42743" s="133"/>
      <c r="AO42743" s="135"/>
      <c r="AP42743" s="135"/>
      <c r="BJ42743" s="136"/>
    </row>
    <row r="42744" spans="5:62" ht="14.25" customHeight="1" x14ac:dyDescent="0.25">
      <c r="E42744" s="113"/>
      <c r="H42744" s="133"/>
      <c r="T42744" s="133"/>
      <c r="X42744" s="131"/>
      <c r="Y42744" s="133"/>
      <c r="AJ42744" s="133"/>
      <c r="AO42744" s="135"/>
      <c r="AP42744" s="135"/>
      <c r="BJ42744" s="136"/>
    </row>
    <row r="42745" spans="5:62" ht="14.25" customHeight="1" x14ac:dyDescent="0.25">
      <c r="E42745" s="113"/>
      <c r="H42745" s="133"/>
      <c r="T42745" s="133"/>
      <c r="X42745" s="131"/>
      <c r="Y42745" s="133"/>
      <c r="AJ42745" s="133"/>
      <c r="AO42745" s="135"/>
      <c r="AP42745" s="135"/>
      <c r="BJ42745" s="136"/>
    </row>
    <row r="42746" spans="5:62" ht="14.25" customHeight="1" x14ac:dyDescent="0.25">
      <c r="E42746" s="113"/>
      <c r="H42746" s="133"/>
      <c r="T42746" s="133"/>
      <c r="X42746" s="131"/>
      <c r="Y42746" s="133"/>
      <c r="AJ42746" s="133"/>
      <c r="AO42746" s="135"/>
      <c r="AP42746" s="135"/>
      <c r="BJ42746" s="136"/>
    </row>
    <row r="42747" spans="5:62" ht="14.25" customHeight="1" x14ac:dyDescent="0.25">
      <c r="E42747" s="113"/>
      <c r="H42747" s="133"/>
      <c r="T42747" s="133"/>
      <c r="X42747" s="131"/>
      <c r="Y42747" s="133"/>
      <c r="AJ42747" s="133"/>
      <c r="AO42747" s="135"/>
      <c r="AP42747" s="135"/>
      <c r="BJ42747" s="136"/>
    </row>
    <row r="42748" spans="5:62" ht="14.25" customHeight="1" x14ac:dyDescent="0.25">
      <c r="E42748" s="113"/>
      <c r="H42748" s="133"/>
      <c r="T42748" s="133"/>
      <c r="X42748" s="131"/>
      <c r="Y42748" s="133"/>
      <c r="AJ42748" s="133"/>
      <c r="AO42748" s="135"/>
      <c r="AP42748" s="135"/>
      <c r="BJ42748" s="136"/>
    </row>
    <row r="42749" spans="5:62" ht="14.25" customHeight="1" x14ac:dyDescent="0.25">
      <c r="E42749" s="113"/>
      <c r="H42749" s="133"/>
      <c r="T42749" s="133"/>
      <c r="X42749" s="131"/>
      <c r="Y42749" s="133"/>
      <c r="AJ42749" s="133"/>
      <c r="AO42749" s="135"/>
      <c r="AP42749" s="135"/>
      <c r="BJ42749" s="136"/>
    </row>
    <row r="42750" spans="5:62" ht="14.25" customHeight="1" x14ac:dyDescent="0.25">
      <c r="E42750" s="113"/>
      <c r="H42750" s="133"/>
      <c r="T42750" s="133"/>
      <c r="X42750" s="131"/>
      <c r="Y42750" s="133"/>
      <c r="AJ42750" s="133"/>
      <c r="AO42750" s="135"/>
      <c r="AP42750" s="135"/>
      <c r="BJ42750" s="136"/>
    </row>
    <row r="42751" spans="5:62" ht="14.25" customHeight="1" x14ac:dyDescent="0.25">
      <c r="E42751" s="113"/>
      <c r="H42751" s="133"/>
      <c r="T42751" s="133"/>
      <c r="X42751" s="131"/>
      <c r="Y42751" s="133"/>
      <c r="AJ42751" s="133"/>
      <c r="AO42751" s="135"/>
      <c r="AP42751" s="135"/>
      <c r="BJ42751" s="136"/>
    </row>
    <row r="42752" spans="5:62" ht="14.25" customHeight="1" x14ac:dyDescent="0.25">
      <c r="E42752" s="113"/>
      <c r="H42752" s="133"/>
      <c r="T42752" s="133"/>
      <c r="X42752" s="131"/>
      <c r="Y42752" s="133"/>
      <c r="AJ42752" s="133"/>
      <c r="AO42752" s="135"/>
      <c r="AP42752" s="135"/>
      <c r="BJ42752" s="136"/>
    </row>
    <row r="42753" spans="5:62" ht="14.25" customHeight="1" x14ac:dyDescent="0.25">
      <c r="E42753" s="113"/>
      <c r="H42753" s="133"/>
      <c r="T42753" s="133"/>
      <c r="X42753" s="131"/>
      <c r="Y42753" s="133"/>
      <c r="AJ42753" s="133"/>
      <c r="AO42753" s="135"/>
      <c r="AP42753" s="135"/>
      <c r="BJ42753" s="136"/>
    </row>
    <row r="42754" spans="5:62" ht="14.25" customHeight="1" x14ac:dyDescent="0.25">
      <c r="E42754" s="113"/>
      <c r="H42754" s="133"/>
      <c r="T42754" s="133"/>
      <c r="X42754" s="131"/>
      <c r="Y42754" s="133"/>
      <c r="AJ42754" s="133"/>
      <c r="AO42754" s="135"/>
      <c r="AP42754" s="135"/>
      <c r="BJ42754" s="136"/>
    </row>
    <row r="42755" spans="5:62" ht="14.25" customHeight="1" x14ac:dyDescent="0.25">
      <c r="E42755" s="113"/>
      <c r="H42755" s="133"/>
      <c r="T42755" s="133"/>
      <c r="X42755" s="131"/>
      <c r="Y42755" s="133"/>
      <c r="AJ42755" s="133"/>
      <c r="AO42755" s="135"/>
      <c r="AP42755" s="135"/>
      <c r="BJ42755" s="136"/>
    </row>
    <row r="42756" spans="5:62" ht="14.25" customHeight="1" x14ac:dyDescent="0.25">
      <c r="E42756" s="113"/>
      <c r="H42756" s="133"/>
      <c r="T42756" s="133"/>
      <c r="X42756" s="131"/>
      <c r="Y42756" s="133"/>
      <c r="AJ42756" s="133"/>
      <c r="AO42756" s="135"/>
      <c r="AP42756" s="135"/>
      <c r="BJ42756" s="136"/>
    </row>
    <row r="42757" spans="5:62" ht="14.25" customHeight="1" x14ac:dyDescent="0.25">
      <c r="E42757" s="113"/>
      <c r="H42757" s="133"/>
      <c r="T42757" s="133"/>
      <c r="X42757" s="131"/>
      <c r="Y42757" s="133"/>
      <c r="AJ42757" s="133"/>
      <c r="AO42757" s="135"/>
      <c r="AP42757" s="135"/>
      <c r="BJ42757" s="136"/>
    </row>
    <row r="42758" spans="5:62" ht="14.25" customHeight="1" x14ac:dyDescent="0.25">
      <c r="E42758" s="113"/>
      <c r="H42758" s="133"/>
      <c r="T42758" s="133"/>
      <c r="X42758" s="131"/>
      <c r="Y42758" s="133"/>
      <c r="AJ42758" s="133"/>
      <c r="AO42758" s="135"/>
      <c r="AP42758" s="135"/>
      <c r="BJ42758" s="136"/>
    </row>
    <row r="42759" spans="5:62" ht="14.25" customHeight="1" x14ac:dyDescent="0.25">
      <c r="E42759" s="113"/>
      <c r="H42759" s="133"/>
      <c r="T42759" s="133"/>
      <c r="X42759" s="131"/>
      <c r="Y42759" s="133"/>
      <c r="AJ42759" s="133"/>
      <c r="AO42759" s="135"/>
      <c r="AP42759" s="135"/>
      <c r="BJ42759" s="136"/>
    </row>
    <row r="42760" spans="5:62" ht="14.25" customHeight="1" x14ac:dyDescent="0.25">
      <c r="E42760" s="113"/>
      <c r="H42760" s="133"/>
      <c r="T42760" s="133"/>
      <c r="X42760" s="131"/>
      <c r="Y42760" s="133"/>
      <c r="AJ42760" s="133"/>
      <c r="AO42760" s="135"/>
      <c r="AP42760" s="135"/>
      <c r="BJ42760" s="136"/>
    </row>
    <row r="42761" spans="5:62" ht="14.25" customHeight="1" x14ac:dyDescent="0.25">
      <c r="E42761" s="113"/>
      <c r="H42761" s="133"/>
      <c r="T42761" s="133"/>
      <c r="X42761" s="131"/>
      <c r="Y42761" s="133"/>
      <c r="AJ42761" s="133"/>
      <c r="AO42761" s="135"/>
      <c r="AP42761" s="135"/>
      <c r="BJ42761" s="136"/>
    </row>
    <row r="42762" spans="5:62" ht="14.25" customHeight="1" x14ac:dyDescent="0.25">
      <c r="E42762" s="113"/>
      <c r="H42762" s="133"/>
      <c r="T42762" s="133"/>
      <c r="X42762" s="131"/>
      <c r="Y42762" s="133"/>
      <c r="AJ42762" s="133"/>
      <c r="AO42762" s="135"/>
      <c r="AP42762" s="135"/>
      <c r="BJ42762" s="136"/>
    </row>
    <row r="42763" spans="5:62" ht="14.25" customHeight="1" x14ac:dyDescent="0.25">
      <c r="E42763" s="113"/>
      <c r="H42763" s="133"/>
      <c r="T42763" s="133"/>
      <c r="X42763" s="131"/>
      <c r="Y42763" s="133"/>
      <c r="AJ42763" s="133"/>
      <c r="AO42763" s="135"/>
      <c r="AP42763" s="135"/>
      <c r="BJ42763" s="136"/>
    </row>
    <row r="42764" spans="5:62" ht="14.25" customHeight="1" x14ac:dyDescent="0.25">
      <c r="E42764" s="113"/>
      <c r="H42764" s="133"/>
      <c r="T42764" s="133"/>
      <c r="X42764" s="131"/>
      <c r="Y42764" s="133"/>
      <c r="AJ42764" s="133"/>
      <c r="AO42764" s="135"/>
      <c r="AP42764" s="135"/>
      <c r="BJ42764" s="136"/>
    </row>
    <row r="42765" spans="5:62" ht="14.25" customHeight="1" x14ac:dyDescent="0.25">
      <c r="E42765" s="113"/>
      <c r="H42765" s="133"/>
      <c r="T42765" s="133"/>
      <c r="X42765" s="131"/>
      <c r="Y42765" s="133"/>
      <c r="AJ42765" s="133"/>
      <c r="AO42765" s="135"/>
      <c r="AP42765" s="135"/>
      <c r="BJ42765" s="136"/>
    </row>
    <row r="42766" spans="5:62" ht="14.25" customHeight="1" x14ac:dyDescent="0.25">
      <c r="E42766" s="113"/>
      <c r="H42766" s="133"/>
      <c r="T42766" s="133"/>
      <c r="X42766" s="131"/>
      <c r="Y42766" s="133"/>
      <c r="AJ42766" s="133"/>
      <c r="AO42766" s="135"/>
      <c r="AP42766" s="135"/>
      <c r="BJ42766" s="136"/>
    </row>
    <row r="42767" spans="5:62" ht="14.25" customHeight="1" x14ac:dyDescent="0.25">
      <c r="E42767" s="113"/>
      <c r="H42767" s="133"/>
      <c r="T42767" s="133"/>
      <c r="X42767" s="131"/>
      <c r="Y42767" s="133"/>
      <c r="AJ42767" s="133"/>
      <c r="AO42767" s="135"/>
      <c r="AP42767" s="135"/>
      <c r="BJ42767" s="136"/>
    </row>
    <row r="42768" spans="5:62" ht="14.25" customHeight="1" x14ac:dyDescent="0.25">
      <c r="E42768" s="113"/>
      <c r="H42768" s="133"/>
      <c r="T42768" s="133"/>
      <c r="X42768" s="131"/>
      <c r="Y42768" s="133"/>
      <c r="AJ42768" s="133"/>
      <c r="AO42768" s="135"/>
      <c r="AP42768" s="135"/>
      <c r="BJ42768" s="136"/>
    </row>
    <row r="42769" spans="5:62" ht="14.25" customHeight="1" x14ac:dyDescent="0.25">
      <c r="E42769" s="113"/>
      <c r="H42769" s="133"/>
      <c r="T42769" s="133"/>
      <c r="X42769" s="131"/>
      <c r="Y42769" s="133"/>
      <c r="AJ42769" s="133"/>
      <c r="AO42769" s="135"/>
      <c r="AP42769" s="135"/>
      <c r="BJ42769" s="136"/>
    </row>
    <row r="42770" spans="5:62" ht="14.25" customHeight="1" x14ac:dyDescent="0.25">
      <c r="E42770" s="113"/>
      <c r="H42770" s="133"/>
      <c r="T42770" s="133"/>
      <c r="X42770" s="131"/>
      <c r="Y42770" s="133"/>
      <c r="AJ42770" s="133"/>
      <c r="AO42770" s="135"/>
      <c r="AP42770" s="135"/>
      <c r="BJ42770" s="136"/>
    </row>
    <row r="42771" spans="5:62" ht="14.25" customHeight="1" x14ac:dyDescent="0.25">
      <c r="E42771" s="113"/>
      <c r="H42771" s="133"/>
      <c r="T42771" s="133"/>
      <c r="X42771" s="131"/>
      <c r="Y42771" s="133"/>
      <c r="AJ42771" s="133"/>
      <c r="AO42771" s="135"/>
      <c r="AP42771" s="135"/>
      <c r="BJ42771" s="136"/>
    </row>
    <row r="42772" spans="5:62" ht="14.25" customHeight="1" x14ac:dyDescent="0.25">
      <c r="E42772" s="113"/>
      <c r="H42772" s="133"/>
      <c r="T42772" s="133"/>
      <c r="X42772" s="131"/>
      <c r="Y42772" s="133"/>
      <c r="AJ42772" s="133"/>
      <c r="AO42772" s="135"/>
      <c r="AP42772" s="135"/>
      <c r="BJ42772" s="136"/>
    </row>
    <row r="42773" spans="5:62" ht="14.25" customHeight="1" x14ac:dyDescent="0.25">
      <c r="E42773" s="113"/>
      <c r="H42773" s="133"/>
      <c r="T42773" s="133"/>
      <c r="X42773" s="131"/>
      <c r="Y42773" s="133"/>
      <c r="AJ42773" s="133"/>
      <c r="AO42773" s="135"/>
      <c r="AP42773" s="135"/>
      <c r="BJ42773" s="136"/>
    </row>
    <row r="42774" spans="5:62" ht="14.25" customHeight="1" x14ac:dyDescent="0.25">
      <c r="E42774" s="113"/>
      <c r="H42774" s="133"/>
      <c r="T42774" s="133"/>
      <c r="X42774" s="131"/>
      <c r="Y42774" s="133"/>
      <c r="AJ42774" s="133"/>
      <c r="AO42774" s="135"/>
      <c r="AP42774" s="135"/>
      <c r="BJ42774" s="136"/>
    </row>
    <row r="42775" spans="5:62" ht="14.25" customHeight="1" x14ac:dyDescent="0.25">
      <c r="E42775" s="113"/>
      <c r="H42775" s="133"/>
      <c r="T42775" s="133"/>
      <c r="X42775" s="131"/>
      <c r="Y42775" s="133"/>
      <c r="AJ42775" s="133"/>
      <c r="AO42775" s="135"/>
      <c r="AP42775" s="135"/>
      <c r="BJ42775" s="136"/>
    </row>
    <row r="42776" spans="5:62" ht="14.25" customHeight="1" x14ac:dyDescent="0.25">
      <c r="E42776" s="113"/>
      <c r="H42776" s="133"/>
      <c r="T42776" s="133"/>
      <c r="X42776" s="131"/>
      <c r="Y42776" s="133"/>
      <c r="AJ42776" s="133"/>
      <c r="AO42776" s="135"/>
      <c r="AP42776" s="135"/>
      <c r="BJ42776" s="136"/>
    </row>
    <row r="42777" spans="5:62" ht="14.25" customHeight="1" x14ac:dyDescent="0.25">
      <c r="E42777" s="113"/>
      <c r="H42777" s="133"/>
      <c r="T42777" s="133"/>
      <c r="X42777" s="131"/>
      <c r="Y42777" s="133"/>
      <c r="AJ42777" s="133"/>
      <c r="AO42777" s="135"/>
      <c r="AP42777" s="135"/>
      <c r="BJ42777" s="136"/>
    </row>
    <row r="42778" spans="5:62" ht="14.25" customHeight="1" x14ac:dyDescent="0.25">
      <c r="E42778" s="113"/>
      <c r="H42778" s="133"/>
      <c r="T42778" s="133"/>
      <c r="X42778" s="131"/>
      <c r="Y42778" s="133"/>
      <c r="AJ42778" s="133"/>
      <c r="AO42778" s="135"/>
      <c r="AP42778" s="135"/>
      <c r="BJ42778" s="136"/>
    </row>
    <row r="42779" spans="5:62" ht="14.25" customHeight="1" x14ac:dyDescent="0.25">
      <c r="E42779" s="113"/>
      <c r="H42779" s="133"/>
      <c r="T42779" s="133"/>
      <c r="X42779" s="131"/>
      <c r="Y42779" s="133"/>
      <c r="AJ42779" s="133"/>
      <c r="AO42779" s="135"/>
      <c r="AP42779" s="135"/>
      <c r="BJ42779" s="136"/>
    </row>
    <row r="42780" spans="5:62" ht="14.25" customHeight="1" x14ac:dyDescent="0.25">
      <c r="E42780" s="113"/>
      <c r="H42780" s="133"/>
      <c r="T42780" s="133"/>
      <c r="X42780" s="131"/>
      <c r="Y42780" s="133"/>
      <c r="AJ42780" s="133"/>
      <c r="AO42780" s="135"/>
      <c r="AP42780" s="135"/>
      <c r="BJ42780" s="136"/>
    </row>
    <row r="42781" spans="5:62" ht="14.25" customHeight="1" x14ac:dyDescent="0.25">
      <c r="E42781" s="113"/>
      <c r="H42781" s="133"/>
      <c r="T42781" s="133"/>
      <c r="X42781" s="131"/>
      <c r="Y42781" s="133"/>
      <c r="AJ42781" s="133"/>
      <c r="AO42781" s="135"/>
      <c r="AP42781" s="135"/>
      <c r="BJ42781" s="136"/>
    </row>
    <row r="42782" spans="5:62" ht="14.25" customHeight="1" x14ac:dyDescent="0.25">
      <c r="E42782" s="113"/>
      <c r="H42782" s="133"/>
      <c r="T42782" s="133"/>
      <c r="X42782" s="131"/>
      <c r="Y42782" s="133"/>
      <c r="AJ42782" s="133"/>
      <c r="AO42782" s="135"/>
      <c r="AP42782" s="135"/>
      <c r="BJ42782" s="136"/>
    </row>
    <row r="42783" spans="5:62" ht="14.25" customHeight="1" x14ac:dyDescent="0.25">
      <c r="E42783" s="113"/>
      <c r="H42783" s="133"/>
      <c r="T42783" s="133"/>
      <c r="X42783" s="131"/>
      <c r="Y42783" s="133"/>
      <c r="AJ42783" s="133"/>
      <c r="AO42783" s="135"/>
      <c r="AP42783" s="135"/>
      <c r="BJ42783" s="136"/>
    </row>
    <row r="42784" spans="5:62" ht="14.25" customHeight="1" x14ac:dyDescent="0.25">
      <c r="E42784" s="113"/>
      <c r="H42784" s="133"/>
      <c r="T42784" s="133"/>
      <c r="X42784" s="131"/>
      <c r="Y42784" s="133"/>
      <c r="AJ42784" s="133"/>
      <c r="AO42784" s="135"/>
      <c r="AP42784" s="135"/>
      <c r="BJ42784" s="136"/>
    </row>
    <row r="42785" spans="5:62" ht="14.25" customHeight="1" x14ac:dyDescent="0.25">
      <c r="E42785" s="113"/>
      <c r="H42785" s="133"/>
      <c r="T42785" s="133"/>
      <c r="X42785" s="131"/>
      <c r="Y42785" s="133"/>
      <c r="AJ42785" s="133"/>
      <c r="AO42785" s="135"/>
      <c r="AP42785" s="135"/>
      <c r="BJ42785" s="136"/>
    </row>
    <row r="42786" spans="5:62" ht="14.25" customHeight="1" x14ac:dyDescent="0.25">
      <c r="E42786" s="113"/>
      <c r="H42786" s="133"/>
      <c r="T42786" s="133"/>
      <c r="X42786" s="131"/>
      <c r="Y42786" s="133"/>
      <c r="AJ42786" s="133"/>
      <c r="AO42786" s="135"/>
      <c r="AP42786" s="135"/>
      <c r="BJ42786" s="136"/>
    </row>
    <row r="42787" spans="5:62" ht="14.25" customHeight="1" x14ac:dyDescent="0.25">
      <c r="E42787" s="113"/>
      <c r="H42787" s="133"/>
      <c r="T42787" s="133"/>
      <c r="X42787" s="131"/>
      <c r="Y42787" s="133"/>
      <c r="AJ42787" s="133"/>
      <c r="AO42787" s="135"/>
      <c r="AP42787" s="135"/>
      <c r="BJ42787" s="136"/>
    </row>
    <row r="42788" spans="5:62" ht="14.25" customHeight="1" x14ac:dyDescent="0.25">
      <c r="E42788" s="113"/>
      <c r="H42788" s="133"/>
      <c r="T42788" s="133"/>
      <c r="X42788" s="131"/>
      <c r="Y42788" s="133"/>
      <c r="AJ42788" s="133"/>
      <c r="AO42788" s="135"/>
      <c r="AP42788" s="135"/>
      <c r="BJ42788" s="136"/>
    </row>
    <row r="42789" spans="5:62" ht="14.25" customHeight="1" x14ac:dyDescent="0.25">
      <c r="E42789" s="113"/>
      <c r="H42789" s="133"/>
      <c r="T42789" s="133"/>
      <c r="X42789" s="131"/>
      <c r="Y42789" s="133"/>
      <c r="AJ42789" s="133"/>
      <c r="AO42789" s="135"/>
      <c r="AP42789" s="135"/>
      <c r="BJ42789" s="136"/>
    </row>
    <row r="42790" spans="5:62" ht="14.25" customHeight="1" x14ac:dyDescent="0.25">
      <c r="E42790" s="113"/>
      <c r="H42790" s="133"/>
      <c r="T42790" s="133"/>
      <c r="X42790" s="131"/>
      <c r="Y42790" s="133"/>
      <c r="AJ42790" s="133"/>
      <c r="AO42790" s="135"/>
      <c r="AP42790" s="135"/>
      <c r="BJ42790" s="136"/>
    </row>
    <row r="42791" spans="5:62" ht="14.25" customHeight="1" x14ac:dyDescent="0.25">
      <c r="E42791" s="113"/>
      <c r="H42791" s="133"/>
      <c r="T42791" s="133"/>
      <c r="X42791" s="131"/>
      <c r="Y42791" s="133"/>
      <c r="AJ42791" s="133"/>
      <c r="AO42791" s="135"/>
      <c r="AP42791" s="135"/>
      <c r="BJ42791" s="136"/>
    </row>
    <row r="42792" spans="5:62" ht="14.25" customHeight="1" x14ac:dyDescent="0.25">
      <c r="E42792" s="113"/>
      <c r="H42792" s="133"/>
      <c r="T42792" s="133"/>
      <c r="X42792" s="131"/>
      <c r="Y42792" s="133"/>
      <c r="AJ42792" s="133"/>
      <c r="AO42792" s="135"/>
      <c r="AP42792" s="135"/>
      <c r="BJ42792" s="136"/>
    </row>
    <row r="42793" spans="5:62" ht="14.25" customHeight="1" x14ac:dyDescent="0.25">
      <c r="E42793" s="113"/>
      <c r="H42793" s="133"/>
      <c r="T42793" s="133"/>
      <c r="X42793" s="131"/>
      <c r="Y42793" s="133"/>
      <c r="AJ42793" s="133"/>
      <c r="AO42793" s="135"/>
      <c r="AP42793" s="135"/>
      <c r="BJ42793" s="136"/>
    </row>
    <row r="42794" spans="5:62" ht="14.25" customHeight="1" x14ac:dyDescent="0.25">
      <c r="E42794" s="113"/>
      <c r="H42794" s="133"/>
      <c r="T42794" s="133"/>
      <c r="X42794" s="131"/>
      <c r="Y42794" s="133"/>
      <c r="AJ42794" s="133"/>
      <c r="AO42794" s="135"/>
      <c r="AP42794" s="135"/>
      <c r="BJ42794" s="136"/>
    </row>
    <row r="42795" spans="5:62" ht="14.25" customHeight="1" x14ac:dyDescent="0.25">
      <c r="E42795" s="113"/>
      <c r="H42795" s="133"/>
      <c r="T42795" s="133"/>
      <c r="X42795" s="131"/>
      <c r="Y42795" s="133"/>
      <c r="AJ42795" s="133"/>
      <c r="AO42795" s="135"/>
      <c r="AP42795" s="135"/>
      <c r="BJ42795" s="136"/>
    </row>
    <row r="42796" spans="5:62" ht="14.25" customHeight="1" x14ac:dyDescent="0.25">
      <c r="E42796" s="113"/>
      <c r="H42796" s="133"/>
      <c r="T42796" s="133"/>
      <c r="X42796" s="131"/>
      <c r="Y42796" s="133"/>
      <c r="AJ42796" s="133"/>
      <c r="AO42796" s="135"/>
      <c r="AP42796" s="135"/>
      <c r="BJ42796" s="136"/>
    </row>
    <row r="42797" spans="5:62" ht="14.25" customHeight="1" x14ac:dyDescent="0.25">
      <c r="E42797" s="113"/>
      <c r="H42797" s="133"/>
      <c r="T42797" s="133"/>
      <c r="X42797" s="131"/>
      <c r="Y42797" s="133"/>
      <c r="AJ42797" s="133"/>
      <c r="AO42797" s="135"/>
      <c r="AP42797" s="135"/>
      <c r="BJ42797" s="136"/>
    </row>
    <row r="42798" spans="5:62" ht="14.25" customHeight="1" x14ac:dyDescent="0.25">
      <c r="E42798" s="113"/>
      <c r="H42798" s="133"/>
      <c r="T42798" s="133"/>
      <c r="X42798" s="131"/>
      <c r="Y42798" s="133"/>
      <c r="AJ42798" s="133"/>
      <c r="AO42798" s="135"/>
      <c r="AP42798" s="135"/>
      <c r="BJ42798" s="136"/>
    </row>
    <row r="42799" spans="5:62" ht="14.25" customHeight="1" x14ac:dyDescent="0.25">
      <c r="E42799" s="113"/>
      <c r="H42799" s="133"/>
      <c r="T42799" s="133"/>
      <c r="X42799" s="131"/>
      <c r="Y42799" s="133"/>
      <c r="AJ42799" s="133"/>
      <c r="AO42799" s="135"/>
      <c r="AP42799" s="135"/>
      <c r="BJ42799" s="136"/>
    </row>
    <row r="42800" spans="5:62" ht="14.25" customHeight="1" x14ac:dyDescent="0.25">
      <c r="E42800" s="113"/>
      <c r="H42800" s="133"/>
      <c r="T42800" s="133"/>
      <c r="X42800" s="131"/>
      <c r="Y42800" s="133"/>
      <c r="AJ42800" s="133"/>
      <c r="AO42800" s="135"/>
      <c r="AP42800" s="135"/>
      <c r="BJ42800" s="136"/>
    </row>
    <row r="42801" spans="5:62" ht="14.25" customHeight="1" x14ac:dyDescent="0.25">
      <c r="E42801" s="113"/>
      <c r="H42801" s="133"/>
      <c r="T42801" s="133"/>
      <c r="X42801" s="131"/>
      <c r="Y42801" s="133"/>
      <c r="AJ42801" s="133"/>
      <c r="AO42801" s="135"/>
      <c r="AP42801" s="135"/>
      <c r="BJ42801" s="136"/>
    </row>
    <row r="42802" spans="5:62" ht="14.25" customHeight="1" x14ac:dyDescent="0.25">
      <c r="E42802" s="113"/>
      <c r="H42802" s="133"/>
      <c r="T42802" s="133"/>
      <c r="X42802" s="131"/>
      <c r="Y42802" s="133"/>
      <c r="AJ42802" s="133"/>
      <c r="AO42802" s="135"/>
      <c r="AP42802" s="135"/>
      <c r="BJ42802" s="136"/>
    </row>
    <row r="42803" spans="5:62" ht="14.25" customHeight="1" x14ac:dyDescent="0.25">
      <c r="E42803" s="113"/>
      <c r="H42803" s="133"/>
      <c r="T42803" s="133"/>
      <c r="X42803" s="131"/>
      <c r="Y42803" s="133"/>
      <c r="AJ42803" s="133"/>
      <c r="AO42803" s="135"/>
      <c r="AP42803" s="135"/>
      <c r="BJ42803" s="136"/>
    </row>
    <row r="42804" spans="5:62" ht="14.25" customHeight="1" x14ac:dyDescent="0.25">
      <c r="E42804" s="113"/>
      <c r="H42804" s="133"/>
      <c r="T42804" s="133"/>
      <c r="X42804" s="131"/>
      <c r="Y42804" s="133"/>
      <c r="AJ42804" s="133"/>
      <c r="AO42804" s="135"/>
      <c r="AP42804" s="135"/>
      <c r="BJ42804" s="136"/>
    </row>
    <row r="42805" spans="5:62" ht="14.25" customHeight="1" x14ac:dyDescent="0.25">
      <c r="E42805" s="113"/>
      <c r="H42805" s="133"/>
      <c r="T42805" s="133"/>
      <c r="X42805" s="131"/>
      <c r="Y42805" s="133"/>
      <c r="AJ42805" s="133"/>
      <c r="AO42805" s="135"/>
      <c r="AP42805" s="135"/>
      <c r="BJ42805" s="136"/>
    </row>
    <row r="42806" spans="5:62" ht="14.25" customHeight="1" x14ac:dyDescent="0.25">
      <c r="E42806" s="113"/>
      <c r="H42806" s="133"/>
      <c r="T42806" s="133"/>
      <c r="X42806" s="131"/>
      <c r="Y42806" s="133"/>
      <c r="AJ42806" s="133"/>
      <c r="AO42806" s="135"/>
      <c r="AP42806" s="135"/>
      <c r="BJ42806" s="136"/>
    </row>
    <row r="42807" spans="5:62" ht="14.25" customHeight="1" x14ac:dyDescent="0.25">
      <c r="E42807" s="113"/>
      <c r="H42807" s="133"/>
      <c r="T42807" s="133"/>
      <c r="X42807" s="131"/>
      <c r="Y42807" s="133"/>
      <c r="AJ42807" s="133"/>
      <c r="AO42807" s="135"/>
      <c r="AP42807" s="135"/>
      <c r="BJ42807" s="136"/>
    </row>
    <row r="42808" spans="5:62" ht="14.25" customHeight="1" x14ac:dyDescent="0.25">
      <c r="E42808" s="113"/>
      <c r="H42808" s="133"/>
      <c r="T42808" s="133"/>
      <c r="X42808" s="131"/>
      <c r="Y42808" s="133"/>
      <c r="AJ42808" s="133"/>
      <c r="AO42808" s="135"/>
      <c r="AP42808" s="135"/>
      <c r="BJ42808" s="136"/>
    </row>
    <row r="42809" spans="5:62" ht="14.25" customHeight="1" x14ac:dyDescent="0.25">
      <c r="E42809" s="113"/>
      <c r="H42809" s="133"/>
      <c r="T42809" s="133"/>
      <c r="X42809" s="131"/>
      <c r="Y42809" s="133"/>
      <c r="AJ42809" s="133"/>
      <c r="AO42809" s="135"/>
      <c r="AP42809" s="135"/>
      <c r="BJ42809" s="136"/>
    </row>
    <row r="42810" spans="5:62" ht="14.25" customHeight="1" x14ac:dyDescent="0.25">
      <c r="E42810" s="113"/>
      <c r="H42810" s="133"/>
      <c r="T42810" s="133"/>
      <c r="X42810" s="131"/>
      <c r="Y42810" s="133"/>
      <c r="AJ42810" s="133"/>
      <c r="AO42810" s="135"/>
      <c r="AP42810" s="135"/>
      <c r="BJ42810" s="136"/>
    </row>
    <row r="42811" spans="5:62" ht="14.25" customHeight="1" x14ac:dyDescent="0.25">
      <c r="E42811" s="113"/>
      <c r="H42811" s="133"/>
      <c r="T42811" s="133"/>
      <c r="X42811" s="131"/>
      <c r="Y42811" s="133"/>
      <c r="AJ42811" s="133"/>
      <c r="AO42811" s="135"/>
      <c r="AP42811" s="135"/>
      <c r="BJ42811" s="136"/>
    </row>
    <row r="42812" spans="5:62" ht="14.25" customHeight="1" x14ac:dyDescent="0.25">
      <c r="E42812" s="113"/>
      <c r="H42812" s="133"/>
      <c r="T42812" s="133"/>
      <c r="X42812" s="131"/>
      <c r="Y42812" s="133"/>
      <c r="AJ42812" s="133"/>
      <c r="AO42812" s="135"/>
      <c r="AP42812" s="135"/>
      <c r="BJ42812" s="136"/>
    </row>
    <row r="42813" spans="5:62" ht="14.25" customHeight="1" x14ac:dyDescent="0.25">
      <c r="E42813" s="113"/>
      <c r="H42813" s="133"/>
      <c r="T42813" s="133"/>
      <c r="X42813" s="131"/>
      <c r="Y42813" s="133"/>
      <c r="AJ42813" s="133"/>
      <c r="AO42813" s="135"/>
      <c r="AP42813" s="135"/>
      <c r="BJ42813" s="136"/>
    </row>
    <row r="42814" spans="5:62" ht="14.25" customHeight="1" x14ac:dyDescent="0.25">
      <c r="E42814" s="113"/>
      <c r="H42814" s="133"/>
      <c r="T42814" s="133"/>
      <c r="X42814" s="131"/>
      <c r="Y42814" s="133"/>
      <c r="AJ42814" s="133"/>
      <c r="AO42814" s="135"/>
      <c r="AP42814" s="135"/>
      <c r="BJ42814" s="136"/>
    </row>
    <row r="42815" spans="5:62" ht="14.25" customHeight="1" x14ac:dyDescent="0.25">
      <c r="E42815" s="113"/>
      <c r="H42815" s="133"/>
      <c r="T42815" s="133"/>
      <c r="X42815" s="131"/>
      <c r="Y42815" s="133"/>
      <c r="AJ42815" s="133"/>
      <c r="AO42815" s="135"/>
      <c r="AP42815" s="135"/>
      <c r="BJ42815" s="136"/>
    </row>
    <row r="42816" spans="5:62" ht="14.25" customHeight="1" x14ac:dyDescent="0.25">
      <c r="E42816" s="113"/>
      <c r="H42816" s="133"/>
      <c r="T42816" s="133"/>
      <c r="X42816" s="131"/>
      <c r="Y42816" s="133"/>
      <c r="AJ42816" s="133"/>
      <c r="AO42816" s="135"/>
      <c r="AP42816" s="135"/>
      <c r="BJ42816" s="136"/>
    </row>
    <row r="42817" spans="5:62" ht="14.25" customHeight="1" x14ac:dyDescent="0.25">
      <c r="E42817" s="113"/>
      <c r="H42817" s="133"/>
      <c r="T42817" s="133"/>
      <c r="X42817" s="131"/>
      <c r="Y42817" s="133"/>
      <c r="AJ42817" s="133"/>
      <c r="AO42817" s="135"/>
      <c r="AP42817" s="135"/>
      <c r="BJ42817" s="136"/>
    </row>
    <row r="42818" spans="5:62" ht="14.25" customHeight="1" x14ac:dyDescent="0.25">
      <c r="E42818" s="113"/>
      <c r="H42818" s="133"/>
      <c r="T42818" s="133"/>
      <c r="X42818" s="131"/>
      <c r="Y42818" s="133"/>
      <c r="AJ42818" s="133"/>
      <c r="AO42818" s="135"/>
      <c r="AP42818" s="135"/>
      <c r="BJ42818" s="136"/>
    </row>
    <row r="42819" spans="5:62" ht="14.25" customHeight="1" x14ac:dyDescent="0.25">
      <c r="E42819" s="113"/>
      <c r="H42819" s="133"/>
      <c r="T42819" s="133"/>
      <c r="X42819" s="131"/>
      <c r="Y42819" s="133"/>
      <c r="AJ42819" s="133"/>
      <c r="AO42819" s="135"/>
      <c r="AP42819" s="135"/>
      <c r="BJ42819" s="136"/>
    </row>
    <row r="42820" spans="5:62" ht="14.25" customHeight="1" x14ac:dyDescent="0.25">
      <c r="E42820" s="113"/>
      <c r="H42820" s="133"/>
      <c r="T42820" s="133"/>
      <c r="X42820" s="131"/>
      <c r="Y42820" s="133"/>
      <c r="AJ42820" s="133"/>
      <c r="AO42820" s="135"/>
      <c r="AP42820" s="135"/>
      <c r="BJ42820" s="136"/>
    </row>
    <row r="42821" spans="5:62" ht="14.25" customHeight="1" x14ac:dyDescent="0.25">
      <c r="E42821" s="113"/>
      <c r="H42821" s="133"/>
      <c r="T42821" s="133"/>
      <c r="X42821" s="131"/>
      <c r="Y42821" s="133"/>
      <c r="AJ42821" s="133"/>
      <c r="AO42821" s="135"/>
      <c r="AP42821" s="135"/>
      <c r="BJ42821" s="136"/>
    </row>
    <row r="42822" spans="5:62" ht="14.25" customHeight="1" x14ac:dyDescent="0.25">
      <c r="E42822" s="113"/>
      <c r="H42822" s="133"/>
      <c r="T42822" s="133"/>
      <c r="X42822" s="131"/>
      <c r="Y42822" s="133"/>
      <c r="AJ42822" s="133"/>
      <c r="AO42822" s="135"/>
      <c r="AP42822" s="135"/>
      <c r="BJ42822" s="136"/>
    </row>
    <row r="42823" spans="5:62" ht="14.25" customHeight="1" x14ac:dyDescent="0.25">
      <c r="E42823" s="113"/>
      <c r="H42823" s="133"/>
      <c r="T42823" s="133"/>
      <c r="X42823" s="131"/>
      <c r="Y42823" s="133"/>
      <c r="AJ42823" s="133"/>
      <c r="AO42823" s="135"/>
      <c r="AP42823" s="135"/>
      <c r="BJ42823" s="136"/>
    </row>
    <row r="42824" spans="5:62" ht="14.25" customHeight="1" x14ac:dyDescent="0.25">
      <c r="E42824" s="113"/>
      <c r="H42824" s="133"/>
      <c r="T42824" s="133"/>
      <c r="X42824" s="131"/>
      <c r="Y42824" s="133"/>
      <c r="AJ42824" s="133"/>
      <c r="AO42824" s="135"/>
      <c r="AP42824" s="135"/>
      <c r="BJ42824" s="136"/>
    </row>
    <row r="42825" spans="5:62" ht="14.25" customHeight="1" x14ac:dyDescent="0.25">
      <c r="E42825" s="113"/>
      <c r="H42825" s="133"/>
      <c r="T42825" s="133"/>
      <c r="X42825" s="131"/>
      <c r="Y42825" s="133"/>
      <c r="AJ42825" s="133"/>
      <c r="AO42825" s="135"/>
      <c r="AP42825" s="135"/>
      <c r="BJ42825" s="136"/>
    </row>
    <row r="42826" spans="5:62" ht="14.25" customHeight="1" x14ac:dyDescent="0.25">
      <c r="E42826" s="113"/>
      <c r="H42826" s="133"/>
      <c r="T42826" s="133"/>
      <c r="X42826" s="131"/>
      <c r="Y42826" s="133"/>
      <c r="AJ42826" s="133"/>
      <c r="AO42826" s="135"/>
      <c r="AP42826" s="135"/>
      <c r="BJ42826" s="136"/>
    </row>
    <row r="42827" spans="5:62" ht="14.25" customHeight="1" x14ac:dyDescent="0.25">
      <c r="E42827" s="113"/>
      <c r="H42827" s="133"/>
      <c r="T42827" s="133"/>
      <c r="X42827" s="131"/>
      <c r="Y42827" s="133"/>
      <c r="AJ42827" s="133"/>
      <c r="AO42827" s="135"/>
      <c r="AP42827" s="135"/>
      <c r="BJ42827" s="136"/>
    </row>
    <row r="42828" spans="5:62" ht="14.25" customHeight="1" x14ac:dyDescent="0.25">
      <c r="E42828" s="113"/>
      <c r="H42828" s="133"/>
      <c r="T42828" s="133"/>
      <c r="X42828" s="131"/>
      <c r="Y42828" s="133"/>
      <c r="AJ42828" s="133"/>
      <c r="AO42828" s="135"/>
      <c r="AP42828" s="135"/>
      <c r="BJ42828" s="136"/>
    </row>
    <row r="42829" spans="5:62" ht="14.25" customHeight="1" x14ac:dyDescent="0.25">
      <c r="E42829" s="113"/>
      <c r="H42829" s="133"/>
      <c r="T42829" s="133"/>
      <c r="X42829" s="131"/>
      <c r="Y42829" s="133"/>
      <c r="AJ42829" s="133"/>
      <c r="AO42829" s="135"/>
      <c r="AP42829" s="135"/>
      <c r="BJ42829" s="136"/>
    </row>
    <row r="42830" spans="5:62" ht="14.25" customHeight="1" x14ac:dyDescent="0.25">
      <c r="E42830" s="113"/>
      <c r="H42830" s="133"/>
      <c r="T42830" s="133"/>
      <c r="X42830" s="131"/>
      <c r="Y42830" s="133"/>
      <c r="AJ42830" s="133"/>
      <c r="AO42830" s="135"/>
      <c r="AP42830" s="135"/>
      <c r="BJ42830" s="136"/>
    </row>
    <row r="42831" spans="5:62" ht="14.25" customHeight="1" x14ac:dyDescent="0.25">
      <c r="E42831" s="113"/>
      <c r="H42831" s="133"/>
      <c r="T42831" s="133"/>
      <c r="X42831" s="131"/>
      <c r="Y42831" s="133"/>
      <c r="AJ42831" s="133"/>
      <c r="AO42831" s="135"/>
      <c r="AP42831" s="135"/>
      <c r="BJ42831" s="136"/>
    </row>
    <row r="42832" spans="5:62" ht="14.25" customHeight="1" x14ac:dyDescent="0.25">
      <c r="E42832" s="113"/>
      <c r="H42832" s="133"/>
      <c r="T42832" s="133"/>
      <c r="X42832" s="131"/>
      <c r="Y42832" s="133"/>
      <c r="AJ42832" s="133"/>
      <c r="AO42832" s="135"/>
      <c r="AP42832" s="135"/>
      <c r="BJ42832" s="136"/>
    </row>
    <row r="42833" spans="5:62" ht="14.25" customHeight="1" x14ac:dyDescent="0.25">
      <c r="E42833" s="113"/>
      <c r="H42833" s="133"/>
      <c r="T42833" s="133"/>
      <c r="X42833" s="131"/>
      <c r="Y42833" s="133"/>
      <c r="AJ42833" s="133"/>
      <c r="AO42833" s="135"/>
      <c r="AP42833" s="135"/>
      <c r="BJ42833" s="136"/>
    </row>
    <row r="42834" spans="5:62" ht="14.25" customHeight="1" x14ac:dyDescent="0.25">
      <c r="E42834" s="113"/>
      <c r="H42834" s="133"/>
      <c r="T42834" s="133"/>
      <c r="X42834" s="131"/>
      <c r="Y42834" s="133"/>
      <c r="AJ42834" s="133"/>
      <c r="AO42834" s="135"/>
      <c r="AP42834" s="135"/>
      <c r="BJ42834" s="136"/>
    </row>
    <row r="42835" spans="5:62" ht="14.25" customHeight="1" x14ac:dyDescent="0.25">
      <c r="E42835" s="113"/>
      <c r="H42835" s="133"/>
      <c r="T42835" s="133"/>
      <c r="X42835" s="131"/>
      <c r="Y42835" s="133"/>
      <c r="AJ42835" s="133"/>
      <c r="AO42835" s="135"/>
      <c r="AP42835" s="135"/>
      <c r="BJ42835" s="136"/>
    </row>
    <row r="42836" spans="5:62" ht="14.25" customHeight="1" x14ac:dyDescent="0.25">
      <c r="E42836" s="113"/>
      <c r="H42836" s="133"/>
      <c r="T42836" s="133"/>
      <c r="X42836" s="131"/>
      <c r="Y42836" s="133"/>
      <c r="AJ42836" s="133"/>
      <c r="AO42836" s="135"/>
      <c r="AP42836" s="135"/>
      <c r="BJ42836" s="136"/>
    </row>
    <row r="42837" spans="5:62" ht="14.25" customHeight="1" x14ac:dyDescent="0.25">
      <c r="E42837" s="113"/>
      <c r="H42837" s="133"/>
      <c r="T42837" s="133"/>
      <c r="X42837" s="131"/>
      <c r="Y42837" s="133"/>
      <c r="AJ42837" s="133"/>
      <c r="AO42837" s="135"/>
      <c r="AP42837" s="135"/>
      <c r="BJ42837" s="136"/>
    </row>
    <row r="42838" spans="5:62" ht="14.25" customHeight="1" x14ac:dyDescent="0.25">
      <c r="E42838" s="113"/>
      <c r="H42838" s="133"/>
      <c r="T42838" s="133"/>
      <c r="X42838" s="131"/>
      <c r="Y42838" s="133"/>
      <c r="AJ42838" s="133"/>
      <c r="AO42838" s="135"/>
      <c r="AP42838" s="135"/>
      <c r="BJ42838" s="136"/>
    </row>
    <row r="42839" spans="5:62" ht="14.25" customHeight="1" x14ac:dyDescent="0.25">
      <c r="E42839" s="113"/>
      <c r="H42839" s="133"/>
      <c r="T42839" s="133"/>
      <c r="X42839" s="131"/>
      <c r="Y42839" s="133"/>
      <c r="AJ42839" s="133"/>
      <c r="AO42839" s="135"/>
      <c r="AP42839" s="135"/>
      <c r="BJ42839" s="136"/>
    </row>
    <row r="42840" spans="5:62" ht="14.25" customHeight="1" x14ac:dyDescent="0.25">
      <c r="E42840" s="113"/>
      <c r="H42840" s="133"/>
      <c r="T42840" s="133"/>
      <c r="X42840" s="131"/>
      <c r="Y42840" s="133"/>
      <c r="AJ42840" s="133"/>
      <c r="AO42840" s="135"/>
      <c r="AP42840" s="135"/>
      <c r="BJ42840" s="136"/>
    </row>
    <row r="42841" spans="5:62" ht="14.25" customHeight="1" x14ac:dyDescent="0.25">
      <c r="E42841" s="113"/>
      <c r="H42841" s="133"/>
      <c r="T42841" s="133"/>
      <c r="X42841" s="131"/>
      <c r="Y42841" s="133"/>
      <c r="AJ42841" s="133"/>
      <c r="AO42841" s="135"/>
      <c r="AP42841" s="135"/>
      <c r="BJ42841" s="136"/>
    </row>
    <row r="42842" spans="5:62" ht="14.25" customHeight="1" x14ac:dyDescent="0.25">
      <c r="E42842" s="113"/>
      <c r="H42842" s="133"/>
      <c r="T42842" s="133"/>
      <c r="X42842" s="131"/>
      <c r="Y42842" s="133"/>
      <c r="AJ42842" s="133"/>
      <c r="AO42842" s="135"/>
      <c r="AP42842" s="135"/>
      <c r="BJ42842" s="136"/>
    </row>
    <row r="42843" spans="5:62" ht="14.25" customHeight="1" x14ac:dyDescent="0.25">
      <c r="E42843" s="113"/>
      <c r="H42843" s="133"/>
      <c r="T42843" s="133"/>
      <c r="X42843" s="131"/>
      <c r="Y42843" s="133"/>
      <c r="AJ42843" s="133"/>
      <c r="AO42843" s="135"/>
      <c r="AP42843" s="135"/>
      <c r="BJ42843" s="136"/>
    </row>
    <row r="42844" spans="5:62" ht="14.25" customHeight="1" x14ac:dyDescent="0.25">
      <c r="E42844" s="113"/>
      <c r="H42844" s="133"/>
      <c r="T42844" s="133"/>
      <c r="X42844" s="131"/>
      <c r="Y42844" s="133"/>
      <c r="AJ42844" s="133"/>
      <c r="AO42844" s="135"/>
      <c r="AP42844" s="135"/>
      <c r="BJ42844" s="136"/>
    </row>
    <row r="42845" spans="5:62" ht="14.25" customHeight="1" x14ac:dyDescent="0.25">
      <c r="E42845" s="113"/>
      <c r="H42845" s="133"/>
      <c r="T42845" s="133"/>
      <c r="X42845" s="131"/>
      <c r="Y42845" s="133"/>
      <c r="AJ42845" s="133"/>
      <c r="AO42845" s="135"/>
      <c r="AP42845" s="135"/>
      <c r="BJ42845" s="136"/>
    </row>
    <row r="42846" spans="5:62" ht="14.25" customHeight="1" x14ac:dyDescent="0.25">
      <c r="E42846" s="113"/>
      <c r="H42846" s="133"/>
      <c r="T42846" s="133"/>
      <c r="X42846" s="131"/>
      <c r="Y42846" s="133"/>
      <c r="AJ42846" s="133"/>
      <c r="AO42846" s="135"/>
      <c r="AP42846" s="135"/>
      <c r="BJ42846" s="136"/>
    </row>
    <row r="42847" spans="5:62" ht="14.25" customHeight="1" x14ac:dyDescent="0.25">
      <c r="E42847" s="113"/>
      <c r="H42847" s="133"/>
      <c r="T42847" s="133"/>
      <c r="X42847" s="131"/>
      <c r="Y42847" s="133"/>
      <c r="AJ42847" s="133"/>
      <c r="AO42847" s="135"/>
      <c r="AP42847" s="135"/>
      <c r="BJ42847" s="136"/>
    </row>
    <row r="42848" spans="5:62" ht="14.25" customHeight="1" x14ac:dyDescent="0.25">
      <c r="E42848" s="113"/>
      <c r="H42848" s="133"/>
      <c r="T42848" s="133"/>
      <c r="X42848" s="131"/>
      <c r="Y42848" s="133"/>
      <c r="AJ42848" s="133"/>
      <c r="AO42848" s="135"/>
      <c r="AP42848" s="135"/>
      <c r="BJ42848" s="136"/>
    </row>
    <row r="42849" spans="5:62" ht="14.25" customHeight="1" x14ac:dyDescent="0.25">
      <c r="E42849" s="113"/>
      <c r="H42849" s="133"/>
      <c r="T42849" s="133"/>
      <c r="X42849" s="131"/>
      <c r="Y42849" s="133"/>
      <c r="AJ42849" s="133"/>
      <c r="AO42849" s="135"/>
      <c r="AP42849" s="135"/>
      <c r="BJ42849" s="136"/>
    </row>
    <row r="42850" spans="5:62" ht="14.25" customHeight="1" x14ac:dyDescent="0.25">
      <c r="E42850" s="113"/>
      <c r="H42850" s="133"/>
      <c r="T42850" s="133"/>
      <c r="X42850" s="131"/>
      <c r="Y42850" s="133"/>
      <c r="AJ42850" s="133"/>
      <c r="AO42850" s="135"/>
      <c r="AP42850" s="135"/>
      <c r="BJ42850" s="136"/>
    </row>
    <row r="42851" spans="5:62" ht="14.25" customHeight="1" x14ac:dyDescent="0.25">
      <c r="E42851" s="113"/>
      <c r="H42851" s="133"/>
      <c r="T42851" s="133"/>
      <c r="X42851" s="131"/>
      <c r="Y42851" s="133"/>
      <c r="AJ42851" s="133"/>
      <c r="AO42851" s="135"/>
      <c r="AP42851" s="135"/>
      <c r="BJ42851" s="136"/>
    </row>
    <row r="42852" spans="5:62" ht="14.25" customHeight="1" x14ac:dyDescent="0.25">
      <c r="E42852" s="113"/>
      <c r="H42852" s="133"/>
      <c r="T42852" s="133"/>
      <c r="X42852" s="131"/>
      <c r="Y42852" s="133"/>
      <c r="AJ42852" s="133"/>
      <c r="AO42852" s="135"/>
      <c r="AP42852" s="135"/>
      <c r="BJ42852" s="136"/>
    </row>
    <row r="42853" spans="5:62" ht="14.25" customHeight="1" x14ac:dyDescent="0.25">
      <c r="E42853" s="113"/>
      <c r="H42853" s="133"/>
      <c r="T42853" s="133"/>
      <c r="X42853" s="131"/>
      <c r="Y42853" s="133"/>
      <c r="AJ42853" s="133"/>
      <c r="AO42853" s="135"/>
      <c r="AP42853" s="135"/>
      <c r="BJ42853" s="136"/>
    </row>
    <row r="42854" spans="5:62" ht="14.25" customHeight="1" x14ac:dyDescent="0.25">
      <c r="E42854" s="113"/>
      <c r="H42854" s="133"/>
      <c r="T42854" s="133"/>
      <c r="X42854" s="131"/>
      <c r="Y42854" s="133"/>
      <c r="AJ42854" s="133"/>
      <c r="AO42854" s="135"/>
      <c r="AP42854" s="135"/>
      <c r="BJ42854" s="136"/>
    </row>
    <row r="42855" spans="5:62" ht="14.25" customHeight="1" x14ac:dyDescent="0.25">
      <c r="E42855" s="113"/>
      <c r="H42855" s="133"/>
      <c r="T42855" s="133"/>
      <c r="X42855" s="131"/>
      <c r="Y42855" s="133"/>
      <c r="AJ42855" s="133"/>
      <c r="AO42855" s="135"/>
      <c r="AP42855" s="135"/>
      <c r="BJ42855" s="136"/>
    </row>
    <row r="42856" spans="5:62" ht="14.25" customHeight="1" x14ac:dyDescent="0.25">
      <c r="E42856" s="113"/>
      <c r="H42856" s="133"/>
      <c r="T42856" s="133"/>
      <c r="X42856" s="131"/>
      <c r="Y42856" s="133"/>
      <c r="AJ42856" s="133"/>
      <c r="AO42856" s="135"/>
      <c r="AP42856" s="135"/>
      <c r="BJ42856" s="136"/>
    </row>
    <row r="42857" spans="5:62" ht="14.25" customHeight="1" x14ac:dyDescent="0.25">
      <c r="E42857" s="113"/>
      <c r="H42857" s="133"/>
      <c r="T42857" s="133"/>
      <c r="X42857" s="131"/>
      <c r="Y42857" s="133"/>
      <c r="AJ42857" s="133"/>
      <c r="AO42857" s="135"/>
      <c r="AP42857" s="135"/>
      <c r="BJ42857" s="136"/>
    </row>
    <row r="42858" spans="5:62" ht="14.25" customHeight="1" x14ac:dyDescent="0.25">
      <c r="E42858" s="113"/>
      <c r="H42858" s="133"/>
      <c r="T42858" s="133"/>
      <c r="X42858" s="131"/>
      <c r="Y42858" s="133"/>
      <c r="AJ42858" s="133"/>
      <c r="AO42858" s="135"/>
      <c r="AP42858" s="135"/>
      <c r="BJ42858" s="136"/>
    </row>
    <row r="42859" spans="5:62" ht="14.25" customHeight="1" x14ac:dyDescent="0.25">
      <c r="E42859" s="113"/>
      <c r="H42859" s="133"/>
      <c r="T42859" s="133"/>
      <c r="X42859" s="131"/>
      <c r="Y42859" s="133"/>
      <c r="AJ42859" s="133"/>
      <c r="AO42859" s="135"/>
      <c r="AP42859" s="135"/>
      <c r="BJ42859" s="136"/>
    </row>
    <row r="42860" spans="5:62" ht="14.25" customHeight="1" x14ac:dyDescent="0.25">
      <c r="E42860" s="113"/>
      <c r="H42860" s="133"/>
      <c r="T42860" s="133"/>
      <c r="X42860" s="131"/>
      <c r="Y42860" s="133"/>
      <c r="AJ42860" s="133"/>
      <c r="AO42860" s="135"/>
      <c r="AP42860" s="135"/>
      <c r="BJ42860" s="136"/>
    </row>
    <row r="42861" spans="5:62" ht="14.25" customHeight="1" x14ac:dyDescent="0.25">
      <c r="E42861" s="113"/>
      <c r="H42861" s="133"/>
      <c r="T42861" s="133"/>
      <c r="X42861" s="131"/>
      <c r="Y42861" s="133"/>
      <c r="AJ42861" s="133"/>
      <c r="AO42861" s="135"/>
      <c r="AP42861" s="135"/>
      <c r="BJ42861" s="136"/>
    </row>
    <row r="42862" spans="5:62" ht="14.25" customHeight="1" x14ac:dyDescent="0.25">
      <c r="E42862" s="113"/>
      <c r="H42862" s="133"/>
      <c r="T42862" s="133"/>
      <c r="X42862" s="131"/>
      <c r="Y42862" s="133"/>
      <c r="AJ42862" s="133"/>
      <c r="AO42862" s="135"/>
      <c r="AP42862" s="135"/>
      <c r="BJ42862" s="136"/>
    </row>
    <row r="42863" spans="5:62" ht="14.25" customHeight="1" x14ac:dyDescent="0.25">
      <c r="E42863" s="113"/>
      <c r="H42863" s="133"/>
      <c r="T42863" s="133"/>
      <c r="X42863" s="131"/>
      <c r="Y42863" s="133"/>
      <c r="AJ42863" s="133"/>
      <c r="AO42863" s="135"/>
      <c r="AP42863" s="135"/>
      <c r="BJ42863" s="136"/>
    </row>
    <row r="42864" spans="5:62" ht="14.25" customHeight="1" x14ac:dyDescent="0.25">
      <c r="E42864" s="113"/>
      <c r="H42864" s="133"/>
      <c r="T42864" s="133"/>
      <c r="X42864" s="131"/>
      <c r="Y42864" s="133"/>
      <c r="AJ42864" s="133"/>
      <c r="AO42864" s="135"/>
      <c r="AP42864" s="135"/>
      <c r="BJ42864" s="136"/>
    </row>
    <row r="42865" spans="5:62" ht="14.25" customHeight="1" x14ac:dyDescent="0.25">
      <c r="E42865" s="113"/>
      <c r="H42865" s="133"/>
      <c r="T42865" s="133"/>
      <c r="X42865" s="131"/>
      <c r="Y42865" s="133"/>
      <c r="AJ42865" s="133"/>
      <c r="AO42865" s="135"/>
      <c r="AP42865" s="135"/>
      <c r="BJ42865" s="136"/>
    </row>
    <row r="42866" spans="5:62" ht="14.25" customHeight="1" x14ac:dyDescent="0.25">
      <c r="E42866" s="113"/>
      <c r="H42866" s="133"/>
      <c r="T42866" s="133"/>
      <c r="X42866" s="131"/>
      <c r="Y42866" s="133"/>
      <c r="AJ42866" s="133"/>
      <c r="AO42866" s="135"/>
      <c r="AP42866" s="135"/>
      <c r="BJ42866" s="136"/>
    </row>
    <row r="42867" spans="5:62" ht="14.25" customHeight="1" x14ac:dyDescent="0.25">
      <c r="E42867" s="113"/>
      <c r="H42867" s="133"/>
      <c r="T42867" s="133"/>
      <c r="X42867" s="131"/>
      <c r="Y42867" s="133"/>
      <c r="AJ42867" s="133"/>
      <c r="AO42867" s="135"/>
      <c r="AP42867" s="135"/>
      <c r="BJ42867" s="136"/>
    </row>
    <row r="42868" spans="5:62" ht="14.25" customHeight="1" x14ac:dyDescent="0.25">
      <c r="E42868" s="113"/>
      <c r="H42868" s="133"/>
      <c r="T42868" s="133"/>
      <c r="X42868" s="131"/>
      <c r="Y42868" s="133"/>
      <c r="AJ42868" s="133"/>
      <c r="AO42868" s="135"/>
      <c r="AP42868" s="135"/>
      <c r="BJ42868" s="136"/>
    </row>
    <row r="42869" spans="5:62" ht="14.25" customHeight="1" x14ac:dyDescent="0.25">
      <c r="E42869" s="113"/>
      <c r="H42869" s="133"/>
      <c r="T42869" s="133"/>
      <c r="X42869" s="131"/>
      <c r="Y42869" s="133"/>
      <c r="AJ42869" s="133"/>
      <c r="AO42869" s="135"/>
      <c r="AP42869" s="135"/>
      <c r="BJ42869" s="136"/>
    </row>
    <row r="42870" spans="5:62" ht="14.25" customHeight="1" x14ac:dyDescent="0.25">
      <c r="E42870" s="113"/>
      <c r="H42870" s="133"/>
      <c r="T42870" s="133"/>
      <c r="X42870" s="131"/>
      <c r="Y42870" s="133"/>
      <c r="AJ42870" s="133"/>
      <c r="AO42870" s="135"/>
      <c r="AP42870" s="135"/>
      <c r="BJ42870" s="136"/>
    </row>
    <row r="42871" spans="5:62" ht="14.25" customHeight="1" x14ac:dyDescent="0.25">
      <c r="E42871" s="113"/>
      <c r="H42871" s="133"/>
      <c r="T42871" s="133"/>
      <c r="X42871" s="131"/>
      <c r="Y42871" s="133"/>
      <c r="AJ42871" s="133"/>
      <c r="AO42871" s="135"/>
      <c r="AP42871" s="135"/>
      <c r="BJ42871" s="136"/>
    </row>
    <row r="42872" spans="5:62" ht="14.25" customHeight="1" x14ac:dyDescent="0.25">
      <c r="E42872" s="113"/>
      <c r="H42872" s="133"/>
      <c r="T42872" s="133"/>
      <c r="X42872" s="131"/>
      <c r="Y42872" s="133"/>
      <c r="AJ42872" s="133"/>
      <c r="AO42872" s="135"/>
      <c r="AP42872" s="135"/>
      <c r="BJ42872" s="136"/>
    </row>
    <row r="42873" spans="5:62" ht="14.25" customHeight="1" x14ac:dyDescent="0.25">
      <c r="E42873" s="113"/>
      <c r="H42873" s="133"/>
      <c r="T42873" s="133"/>
      <c r="X42873" s="131"/>
      <c r="Y42873" s="133"/>
      <c r="AJ42873" s="133"/>
      <c r="AO42873" s="135"/>
      <c r="AP42873" s="135"/>
      <c r="BJ42873" s="136"/>
    </row>
    <row r="42874" spans="5:62" ht="14.25" customHeight="1" x14ac:dyDescent="0.25">
      <c r="E42874" s="113"/>
      <c r="H42874" s="133"/>
      <c r="T42874" s="133"/>
      <c r="X42874" s="131"/>
      <c r="Y42874" s="133"/>
      <c r="AJ42874" s="133"/>
      <c r="AO42874" s="135"/>
      <c r="AP42874" s="135"/>
      <c r="BJ42874" s="136"/>
    </row>
    <row r="42875" spans="5:62" ht="14.25" customHeight="1" x14ac:dyDescent="0.25">
      <c r="E42875" s="113"/>
      <c r="H42875" s="133"/>
      <c r="T42875" s="133"/>
      <c r="X42875" s="131"/>
      <c r="Y42875" s="133"/>
      <c r="AJ42875" s="133"/>
      <c r="AO42875" s="135"/>
      <c r="AP42875" s="135"/>
      <c r="BJ42875" s="136"/>
    </row>
    <row r="42876" spans="5:62" ht="14.25" customHeight="1" x14ac:dyDescent="0.25">
      <c r="E42876" s="113"/>
      <c r="H42876" s="133"/>
      <c r="T42876" s="133"/>
      <c r="X42876" s="131"/>
      <c r="Y42876" s="133"/>
      <c r="AJ42876" s="133"/>
      <c r="AO42876" s="135"/>
      <c r="AP42876" s="135"/>
      <c r="BJ42876" s="136"/>
    </row>
    <row r="42877" spans="5:62" ht="14.25" customHeight="1" x14ac:dyDescent="0.25">
      <c r="E42877" s="113"/>
      <c r="H42877" s="133"/>
      <c r="T42877" s="133"/>
      <c r="X42877" s="131"/>
      <c r="Y42877" s="133"/>
      <c r="AJ42877" s="133"/>
      <c r="AO42877" s="135"/>
      <c r="AP42877" s="135"/>
      <c r="BJ42877" s="136"/>
    </row>
    <row r="42878" spans="5:62" ht="14.25" customHeight="1" x14ac:dyDescent="0.25">
      <c r="E42878" s="113"/>
      <c r="H42878" s="133"/>
      <c r="T42878" s="133"/>
      <c r="X42878" s="131"/>
      <c r="Y42878" s="133"/>
      <c r="AJ42878" s="133"/>
      <c r="AO42878" s="135"/>
      <c r="AP42878" s="135"/>
      <c r="BJ42878" s="136"/>
    </row>
    <row r="42879" spans="5:62" ht="14.25" customHeight="1" x14ac:dyDescent="0.25">
      <c r="E42879" s="113"/>
      <c r="H42879" s="133"/>
      <c r="T42879" s="133"/>
      <c r="X42879" s="131"/>
      <c r="Y42879" s="133"/>
      <c r="AJ42879" s="133"/>
      <c r="AO42879" s="135"/>
      <c r="AP42879" s="135"/>
      <c r="BJ42879" s="136"/>
    </row>
    <row r="42880" spans="5:62" ht="14.25" customHeight="1" x14ac:dyDescent="0.25">
      <c r="E42880" s="113"/>
      <c r="H42880" s="133"/>
      <c r="T42880" s="133"/>
      <c r="X42880" s="131"/>
      <c r="Y42880" s="133"/>
      <c r="AJ42880" s="133"/>
      <c r="AO42880" s="135"/>
      <c r="AP42880" s="135"/>
      <c r="BJ42880" s="136"/>
    </row>
    <row r="42881" spans="5:62" ht="14.25" customHeight="1" x14ac:dyDescent="0.25">
      <c r="E42881" s="113"/>
      <c r="H42881" s="133"/>
      <c r="T42881" s="133"/>
      <c r="X42881" s="131"/>
      <c r="Y42881" s="133"/>
      <c r="AJ42881" s="133"/>
      <c r="AO42881" s="135"/>
      <c r="AP42881" s="135"/>
      <c r="BJ42881" s="136"/>
    </row>
    <row r="42882" spans="5:62" ht="14.25" customHeight="1" x14ac:dyDescent="0.25">
      <c r="E42882" s="113"/>
      <c r="H42882" s="133"/>
      <c r="T42882" s="133"/>
      <c r="X42882" s="131"/>
      <c r="Y42882" s="133"/>
      <c r="AJ42882" s="133"/>
      <c r="AO42882" s="135"/>
      <c r="AP42882" s="135"/>
      <c r="BJ42882" s="136"/>
    </row>
    <row r="42883" spans="5:62" ht="14.25" customHeight="1" x14ac:dyDescent="0.25">
      <c r="E42883" s="113"/>
      <c r="H42883" s="133"/>
      <c r="T42883" s="133"/>
      <c r="X42883" s="131"/>
      <c r="Y42883" s="133"/>
      <c r="AJ42883" s="133"/>
      <c r="AO42883" s="135"/>
      <c r="AP42883" s="135"/>
      <c r="BJ42883" s="136"/>
    </row>
    <row r="42884" spans="5:62" ht="14.25" customHeight="1" x14ac:dyDescent="0.25">
      <c r="E42884" s="113"/>
      <c r="H42884" s="133"/>
      <c r="T42884" s="133"/>
      <c r="X42884" s="131"/>
      <c r="Y42884" s="133"/>
      <c r="AJ42884" s="133"/>
      <c r="AO42884" s="135"/>
      <c r="AP42884" s="135"/>
      <c r="BJ42884" s="136"/>
    </row>
    <row r="42885" spans="5:62" ht="14.25" customHeight="1" x14ac:dyDescent="0.25">
      <c r="E42885" s="113"/>
      <c r="H42885" s="133"/>
      <c r="T42885" s="133"/>
      <c r="X42885" s="131"/>
      <c r="Y42885" s="133"/>
      <c r="AJ42885" s="133"/>
      <c r="AO42885" s="135"/>
      <c r="AP42885" s="135"/>
      <c r="BJ42885" s="136"/>
    </row>
    <row r="42886" spans="5:62" ht="14.25" customHeight="1" x14ac:dyDescent="0.25">
      <c r="E42886" s="113"/>
      <c r="H42886" s="133"/>
      <c r="T42886" s="133"/>
      <c r="X42886" s="131"/>
      <c r="Y42886" s="133"/>
      <c r="AJ42886" s="133"/>
      <c r="AO42886" s="135"/>
      <c r="AP42886" s="135"/>
      <c r="BJ42886" s="136"/>
    </row>
    <row r="42887" spans="5:62" ht="14.25" customHeight="1" x14ac:dyDescent="0.25">
      <c r="E42887" s="113"/>
      <c r="H42887" s="133"/>
      <c r="T42887" s="133"/>
      <c r="X42887" s="131"/>
      <c r="Y42887" s="133"/>
      <c r="AJ42887" s="133"/>
      <c r="AO42887" s="135"/>
      <c r="AP42887" s="135"/>
      <c r="BJ42887" s="136"/>
    </row>
    <row r="42888" spans="5:62" ht="14.25" customHeight="1" x14ac:dyDescent="0.25">
      <c r="E42888" s="113"/>
      <c r="H42888" s="133"/>
      <c r="T42888" s="133"/>
      <c r="X42888" s="131"/>
      <c r="Y42888" s="133"/>
      <c r="AJ42888" s="133"/>
      <c r="AO42888" s="135"/>
      <c r="AP42888" s="135"/>
      <c r="BJ42888" s="136"/>
    </row>
    <row r="42889" spans="5:62" ht="14.25" customHeight="1" x14ac:dyDescent="0.25">
      <c r="E42889" s="113"/>
      <c r="H42889" s="133"/>
      <c r="T42889" s="133"/>
      <c r="X42889" s="131"/>
      <c r="Y42889" s="133"/>
      <c r="AJ42889" s="133"/>
      <c r="AO42889" s="135"/>
      <c r="AP42889" s="135"/>
      <c r="BJ42889" s="136"/>
    </row>
    <row r="42890" spans="5:62" ht="14.25" customHeight="1" x14ac:dyDescent="0.25">
      <c r="E42890" s="113"/>
      <c r="H42890" s="133"/>
      <c r="T42890" s="133"/>
      <c r="X42890" s="131"/>
      <c r="Y42890" s="133"/>
      <c r="AJ42890" s="133"/>
      <c r="AO42890" s="135"/>
      <c r="AP42890" s="135"/>
      <c r="BJ42890" s="136"/>
    </row>
    <row r="42891" spans="5:62" ht="14.25" customHeight="1" x14ac:dyDescent="0.25">
      <c r="E42891" s="113"/>
      <c r="H42891" s="133"/>
      <c r="T42891" s="133"/>
      <c r="X42891" s="131"/>
      <c r="Y42891" s="133"/>
      <c r="AJ42891" s="133"/>
      <c r="AO42891" s="135"/>
      <c r="AP42891" s="135"/>
      <c r="BJ42891" s="136"/>
    </row>
    <row r="42892" spans="5:62" ht="14.25" customHeight="1" x14ac:dyDescent="0.25">
      <c r="E42892" s="113"/>
      <c r="H42892" s="133"/>
      <c r="T42892" s="133"/>
      <c r="X42892" s="131"/>
      <c r="Y42892" s="133"/>
      <c r="AJ42892" s="133"/>
      <c r="AO42892" s="135"/>
      <c r="AP42892" s="135"/>
      <c r="BJ42892" s="136"/>
    </row>
    <row r="42893" spans="5:62" ht="14.25" customHeight="1" x14ac:dyDescent="0.25">
      <c r="E42893" s="113"/>
      <c r="H42893" s="133"/>
      <c r="T42893" s="133"/>
      <c r="X42893" s="131"/>
      <c r="Y42893" s="133"/>
      <c r="AJ42893" s="133"/>
      <c r="AO42893" s="135"/>
      <c r="AP42893" s="135"/>
      <c r="BJ42893" s="136"/>
    </row>
    <row r="42894" spans="5:62" ht="14.25" customHeight="1" x14ac:dyDescent="0.25">
      <c r="E42894" s="113"/>
      <c r="H42894" s="133"/>
      <c r="T42894" s="133"/>
      <c r="X42894" s="131"/>
      <c r="Y42894" s="133"/>
      <c r="AJ42894" s="133"/>
      <c r="AO42894" s="135"/>
      <c r="AP42894" s="135"/>
      <c r="BJ42894" s="136"/>
    </row>
    <row r="42895" spans="5:62" ht="14.25" customHeight="1" x14ac:dyDescent="0.25">
      <c r="E42895" s="113"/>
      <c r="H42895" s="133"/>
      <c r="T42895" s="133"/>
      <c r="X42895" s="131"/>
      <c r="Y42895" s="133"/>
      <c r="AJ42895" s="133"/>
      <c r="AO42895" s="135"/>
      <c r="AP42895" s="135"/>
      <c r="BJ42895" s="136"/>
    </row>
    <row r="42896" spans="5:62" ht="14.25" customHeight="1" x14ac:dyDescent="0.25">
      <c r="E42896" s="113"/>
      <c r="H42896" s="133"/>
      <c r="T42896" s="133"/>
      <c r="X42896" s="131"/>
      <c r="Y42896" s="133"/>
      <c r="AJ42896" s="133"/>
      <c r="AO42896" s="135"/>
      <c r="AP42896" s="135"/>
      <c r="BJ42896" s="136"/>
    </row>
    <row r="42897" spans="5:62" ht="14.25" customHeight="1" x14ac:dyDescent="0.25">
      <c r="E42897" s="113"/>
      <c r="H42897" s="133"/>
      <c r="T42897" s="133"/>
      <c r="X42897" s="131"/>
      <c r="Y42897" s="133"/>
      <c r="AJ42897" s="133"/>
      <c r="AO42897" s="135"/>
      <c r="AP42897" s="135"/>
      <c r="BJ42897" s="136"/>
    </row>
    <row r="42898" spans="5:62" ht="14.25" customHeight="1" x14ac:dyDescent="0.25">
      <c r="E42898" s="113"/>
      <c r="H42898" s="133"/>
      <c r="T42898" s="133"/>
      <c r="X42898" s="131"/>
      <c r="Y42898" s="133"/>
      <c r="AJ42898" s="133"/>
      <c r="AO42898" s="135"/>
      <c r="AP42898" s="135"/>
      <c r="BJ42898" s="136"/>
    </row>
    <row r="42899" spans="5:62" ht="14.25" customHeight="1" x14ac:dyDescent="0.25">
      <c r="E42899" s="113"/>
      <c r="H42899" s="133"/>
      <c r="T42899" s="133"/>
      <c r="X42899" s="131"/>
      <c r="Y42899" s="133"/>
      <c r="AJ42899" s="133"/>
      <c r="AO42899" s="135"/>
      <c r="AP42899" s="135"/>
      <c r="BJ42899" s="136"/>
    </row>
    <row r="42900" spans="5:62" ht="14.25" customHeight="1" x14ac:dyDescent="0.25">
      <c r="E42900" s="113"/>
      <c r="H42900" s="133"/>
      <c r="T42900" s="133"/>
      <c r="X42900" s="131"/>
      <c r="Y42900" s="133"/>
      <c r="AJ42900" s="133"/>
      <c r="AO42900" s="135"/>
      <c r="AP42900" s="135"/>
      <c r="BJ42900" s="136"/>
    </row>
    <row r="42901" spans="5:62" ht="14.25" customHeight="1" x14ac:dyDescent="0.25">
      <c r="E42901" s="113"/>
      <c r="H42901" s="133"/>
      <c r="T42901" s="133"/>
      <c r="X42901" s="131"/>
      <c r="Y42901" s="133"/>
      <c r="AJ42901" s="133"/>
      <c r="AO42901" s="135"/>
      <c r="AP42901" s="135"/>
      <c r="BJ42901" s="136"/>
    </row>
    <row r="42902" spans="5:62" ht="14.25" customHeight="1" x14ac:dyDescent="0.25">
      <c r="E42902" s="113"/>
      <c r="H42902" s="133"/>
      <c r="T42902" s="133"/>
      <c r="X42902" s="131"/>
      <c r="Y42902" s="133"/>
      <c r="AJ42902" s="133"/>
      <c r="AO42902" s="135"/>
      <c r="AP42902" s="135"/>
      <c r="BJ42902" s="136"/>
    </row>
    <row r="42903" spans="5:62" ht="14.25" customHeight="1" x14ac:dyDescent="0.25">
      <c r="E42903" s="113"/>
      <c r="H42903" s="133"/>
      <c r="T42903" s="133"/>
      <c r="X42903" s="131"/>
      <c r="Y42903" s="133"/>
      <c r="AJ42903" s="133"/>
      <c r="AO42903" s="135"/>
      <c r="AP42903" s="135"/>
      <c r="BJ42903" s="136"/>
    </row>
    <row r="42904" spans="5:62" ht="14.25" customHeight="1" x14ac:dyDescent="0.25">
      <c r="E42904" s="113"/>
      <c r="H42904" s="133"/>
      <c r="T42904" s="133"/>
      <c r="X42904" s="131"/>
      <c r="Y42904" s="133"/>
      <c r="AJ42904" s="133"/>
      <c r="AO42904" s="135"/>
      <c r="AP42904" s="135"/>
      <c r="BJ42904" s="136"/>
    </row>
    <row r="42905" spans="5:62" ht="14.25" customHeight="1" x14ac:dyDescent="0.25">
      <c r="E42905" s="113"/>
      <c r="H42905" s="133"/>
      <c r="T42905" s="133"/>
      <c r="X42905" s="131"/>
      <c r="Y42905" s="133"/>
      <c r="AJ42905" s="133"/>
      <c r="AO42905" s="135"/>
      <c r="AP42905" s="135"/>
      <c r="BJ42905" s="136"/>
    </row>
    <row r="42906" spans="5:62" ht="14.25" customHeight="1" x14ac:dyDescent="0.25">
      <c r="E42906" s="113"/>
      <c r="H42906" s="133"/>
      <c r="T42906" s="133"/>
      <c r="X42906" s="131"/>
      <c r="Y42906" s="133"/>
      <c r="AJ42906" s="133"/>
      <c r="AO42906" s="135"/>
      <c r="AP42906" s="135"/>
      <c r="BJ42906" s="136"/>
    </row>
    <row r="42907" spans="5:62" ht="14.25" customHeight="1" x14ac:dyDescent="0.25">
      <c r="E42907" s="113"/>
      <c r="H42907" s="133"/>
      <c r="T42907" s="133"/>
      <c r="X42907" s="131"/>
      <c r="Y42907" s="133"/>
      <c r="AJ42907" s="133"/>
      <c r="AO42907" s="135"/>
      <c r="AP42907" s="135"/>
      <c r="BJ42907" s="136"/>
    </row>
    <row r="42908" spans="5:62" ht="14.25" customHeight="1" x14ac:dyDescent="0.25">
      <c r="E42908" s="113"/>
      <c r="H42908" s="133"/>
      <c r="T42908" s="133"/>
      <c r="X42908" s="131"/>
      <c r="Y42908" s="133"/>
      <c r="AJ42908" s="133"/>
      <c r="AO42908" s="135"/>
      <c r="AP42908" s="135"/>
      <c r="BJ42908" s="136"/>
    </row>
    <row r="42909" spans="5:62" ht="14.25" customHeight="1" x14ac:dyDescent="0.25">
      <c r="E42909" s="113"/>
      <c r="H42909" s="133"/>
      <c r="T42909" s="133"/>
      <c r="X42909" s="131"/>
      <c r="Y42909" s="133"/>
      <c r="AJ42909" s="133"/>
      <c r="AO42909" s="135"/>
      <c r="AP42909" s="135"/>
      <c r="BJ42909" s="136"/>
    </row>
    <row r="42910" spans="5:62" ht="14.25" customHeight="1" x14ac:dyDescent="0.25">
      <c r="E42910" s="113"/>
      <c r="H42910" s="133"/>
      <c r="T42910" s="133"/>
      <c r="X42910" s="131"/>
      <c r="Y42910" s="133"/>
      <c r="AJ42910" s="133"/>
      <c r="AO42910" s="135"/>
      <c r="AP42910" s="135"/>
      <c r="BJ42910" s="136"/>
    </row>
    <row r="42911" spans="5:62" ht="14.25" customHeight="1" x14ac:dyDescent="0.25">
      <c r="E42911" s="113"/>
      <c r="H42911" s="133"/>
      <c r="T42911" s="133"/>
      <c r="X42911" s="131"/>
      <c r="Y42911" s="133"/>
      <c r="AJ42911" s="133"/>
      <c r="AO42911" s="135"/>
      <c r="AP42911" s="135"/>
      <c r="BJ42911" s="136"/>
    </row>
    <row r="42912" spans="5:62" ht="14.25" customHeight="1" x14ac:dyDescent="0.25">
      <c r="E42912" s="113"/>
      <c r="H42912" s="133"/>
      <c r="T42912" s="133"/>
      <c r="X42912" s="131"/>
      <c r="Y42912" s="133"/>
      <c r="AJ42912" s="133"/>
      <c r="AO42912" s="135"/>
      <c r="AP42912" s="135"/>
      <c r="BJ42912" s="136"/>
    </row>
    <row r="42913" spans="5:62" ht="14.25" customHeight="1" x14ac:dyDescent="0.25">
      <c r="E42913" s="113"/>
      <c r="H42913" s="133"/>
      <c r="T42913" s="133"/>
      <c r="X42913" s="131"/>
      <c r="Y42913" s="133"/>
      <c r="AJ42913" s="133"/>
      <c r="AO42913" s="135"/>
      <c r="AP42913" s="135"/>
      <c r="BJ42913" s="136"/>
    </row>
    <row r="42914" spans="5:62" ht="14.25" customHeight="1" x14ac:dyDescent="0.25">
      <c r="E42914" s="113"/>
      <c r="H42914" s="133"/>
      <c r="T42914" s="133"/>
      <c r="X42914" s="131"/>
      <c r="Y42914" s="133"/>
      <c r="AJ42914" s="133"/>
      <c r="AO42914" s="135"/>
      <c r="AP42914" s="135"/>
      <c r="BJ42914" s="136"/>
    </row>
    <row r="42915" spans="5:62" ht="14.25" customHeight="1" x14ac:dyDescent="0.25">
      <c r="E42915" s="113"/>
      <c r="H42915" s="133"/>
      <c r="T42915" s="133"/>
      <c r="X42915" s="131"/>
      <c r="Y42915" s="133"/>
      <c r="AJ42915" s="133"/>
      <c r="AO42915" s="135"/>
      <c r="AP42915" s="135"/>
      <c r="BJ42915" s="136"/>
    </row>
    <row r="42916" spans="5:62" ht="14.25" customHeight="1" x14ac:dyDescent="0.25">
      <c r="E42916" s="113"/>
      <c r="H42916" s="133"/>
      <c r="T42916" s="133"/>
      <c r="X42916" s="131"/>
      <c r="Y42916" s="133"/>
      <c r="AJ42916" s="133"/>
      <c r="AO42916" s="135"/>
      <c r="AP42916" s="135"/>
      <c r="BJ42916" s="136"/>
    </row>
    <row r="42917" spans="5:62" ht="14.25" customHeight="1" x14ac:dyDescent="0.25">
      <c r="E42917" s="113"/>
      <c r="H42917" s="133"/>
      <c r="T42917" s="133"/>
      <c r="X42917" s="131"/>
      <c r="Y42917" s="133"/>
      <c r="AJ42917" s="133"/>
      <c r="AO42917" s="135"/>
      <c r="AP42917" s="135"/>
      <c r="BJ42917" s="136"/>
    </row>
    <row r="42918" spans="5:62" ht="14.25" customHeight="1" x14ac:dyDescent="0.25">
      <c r="E42918" s="113"/>
      <c r="H42918" s="133"/>
      <c r="T42918" s="133"/>
      <c r="X42918" s="131"/>
      <c r="Y42918" s="133"/>
      <c r="AJ42918" s="133"/>
      <c r="AO42918" s="135"/>
      <c r="AP42918" s="135"/>
      <c r="BJ42918" s="136"/>
    </row>
    <row r="42919" spans="5:62" ht="14.25" customHeight="1" x14ac:dyDescent="0.25">
      <c r="E42919" s="113"/>
      <c r="H42919" s="133"/>
      <c r="T42919" s="133"/>
      <c r="X42919" s="131"/>
      <c r="Y42919" s="133"/>
      <c r="AJ42919" s="133"/>
      <c r="AO42919" s="135"/>
      <c r="AP42919" s="135"/>
      <c r="BJ42919" s="136"/>
    </row>
    <row r="42920" spans="5:62" ht="14.25" customHeight="1" x14ac:dyDescent="0.25">
      <c r="E42920" s="113"/>
      <c r="H42920" s="133"/>
      <c r="T42920" s="133"/>
      <c r="X42920" s="131"/>
      <c r="Y42920" s="133"/>
      <c r="AJ42920" s="133"/>
      <c r="AO42920" s="135"/>
      <c r="AP42920" s="135"/>
      <c r="BJ42920" s="136"/>
    </row>
    <row r="42921" spans="5:62" ht="14.25" customHeight="1" x14ac:dyDescent="0.25">
      <c r="E42921" s="113"/>
      <c r="H42921" s="133"/>
      <c r="T42921" s="133"/>
      <c r="X42921" s="131"/>
      <c r="Y42921" s="133"/>
      <c r="AJ42921" s="133"/>
      <c r="AO42921" s="135"/>
      <c r="AP42921" s="135"/>
      <c r="BJ42921" s="136"/>
    </row>
    <row r="42922" spans="5:62" ht="14.25" customHeight="1" x14ac:dyDescent="0.25">
      <c r="E42922" s="113"/>
      <c r="H42922" s="133"/>
      <c r="T42922" s="133"/>
      <c r="X42922" s="131"/>
      <c r="Y42922" s="133"/>
      <c r="AJ42922" s="133"/>
      <c r="AO42922" s="135"/>
      <c r="AP42922" s="135"/>
      <c r="BJ42922" s="136"/>
    </row>
    <row r="42923" spans="5:62" ht="14.25" customHeight="1" x14ac:dyDescent="0.25">
      <c r="E42923" s="113"/>
      <c r="H42923" s="133"/>
      <c r="T42923" s="133"/>
      <c r="X42923" s="131"/>
      <c r="Y42923" s="133"/>
      <c r="AJ42923" s="133"/>
      <c r="AO42923" s="135"/>
      <c r="AP42923" s="135"/>
      <c r="BJ42923" s="136"/>
    </row>
    <row r="42924" spans="5:62" ht="14.25" customHeight="1" x14ac:dyDescent="0.25">
      <c r="E42924" s="113"/>
      <c r="H42924" s="133"/>
      <c r="T42924" s="133"/>
      <c r="X42924" s="131"/>
      <c r="Y42924" s="133"/>
      <c r="AJ42924" s="133"/>
      <c r="AO42924" s="135"/>
      <c r="AP42924" s="135"/>
      <c r="BJ42924" s="136"/>
    </row>
    <row r="42925" spans="5:62" ht="14.25" customHeight="1" x14ac:dyDescent="0.25">
      <c r="E42925" s="113"/>
      <c r="H42925" s="133"/>
      <c r="T42925" s="133"/>
      <c r="X42925" s="131"/>
      <c r="Y42925" s="133"/>
      <c r="AJ42925" s="133"/>
      <c r="AO42925" s="135"/>
      <c r="AP42925" s="135"/>
      <c r="BJ42925" s="136"/>
    </row>
    <row r="42926" spans="5:62" ht="14.25" customHeight="1" x14ac:dyDescent="0.25">
      <c r="E42926" s="113"/>
      <c r="H42926" s="133"/>
      <c r="T42926" s="133"/>
      <c r="X42926" s="131"/>
      <c r="Y42926" s="133"/>
      <c r="AJ42926" s="133"/>
      <c r="AO42926" s="135"/>
      <c r="AP42926" s="135"/>
      <c r="BJ42926" s="136"/>
    </row>
    <row r="42927" spans="5:62" ht="14.25" customHeight="1" x14ac:dyDescent="0.25">
      <c r="E42927" s="113"/>
      <c r="H42927" s="133"/>
      <c r="T42927" s="133"/>
      <c r="X42927" s="131"/>
      <c r="Y42927" s="133"/>
      <c r="AJ42927" s="133"/>
      <c r="AO42927" s="135"/>
      <c r="AP42927" s="135"/>
      <c r="BJ42927" s="136"/>
    </row>
    <row r="42928" spans="5:62" ht="14.25" customHeight="1" x14ac:dyDescent="0.25">
      <c r="E42928" s="113"/>
      <c r="H42928" s="133"/>
      <c r="T42928" s="133"/>
      <c r="X42928" s="131"/>
      <c r="Y42928" s="133"/>
      <c r="AJ42928" s="133"/>
      <c r="AO42928" s="135"/>
      <c r="AP42928" s="135"/>
      <c r="BJ42928" s="136"/>
    </row>
    <row r="42929" spans="5:62" ht="14.25" customHeight="1" x14ac:dyDescent="0.25">
      <c r="E42929" s="113"/>
      <c r="H42929" s="133"/>
      <c r="T42929" s="133"/>
      <c r="X42929" s="131"/>
      <c r="Y42929" s="133"/>
      <c r="AJ42929" s="133"/>
      <c r="AO42929" s="135"/>
      <c r="AP42929" s="135"/>
      <c r="BJ42929" s="136"/>
    </row>
    <row r="42930" spans="5:62" ht="14.25" customHeight="1" x14ac:dyDescent="0.25">
      <c r="E42930" s="113"/>
      <c r="H42930" s="133"/>
      <c r="T42930" s="133"/>
      <c r="X42930" s="131"/>
      <c r="Y42930" s="133"/>
      <c r="AJ42930" s="133"/>
      <c r="AO42930" s="135"/>
      <c r="AP42930" s="135"/>
      <c r="BJ42930" s="136"/>
    </row>
    <row r="42931" spans="5:62" ht="14.25" customHeight="1" x14ac:dyDescent="0.25">
      <c r="E42931" s="113"/>
      <c r="H42931" s="133"/>
      <c r="T42931" s="133"/>
      <c r="X42931" s="131"/>
      <c r="Y42931" s="133"/>
      <c r="AJ42931" s="133"/>
      <c r="AO42931" s="135"/>
      <c r="AP42931" s="135"/>
      <c r="BJ42931" s="136"/>
    </row>
    <row r="42932" spans="5:62" ht="14.25" customHeight="1" x14ac:dyDescent="0.25">
      <c r="E42932" s="113"/>
      <c r="H42932" s="133"/>
      <c r="T42932" s="133"/>
      <c r="X42932" s="131"/>
      <c r="Y42932" s="133"/>
      <c r="AJ42932" s="133"/>
      <c r="AO42932" s="135"/>
      <c r="AP42932" s="135"/>
      <c r="BJ42932" s="136"/>
    </row>
    <row r="42933" spans="5:62" ht="14.25" customHeight="1" x14ac:dyDescent="0.25">
      <c r="E42933" s="113"/>
      <c r="H42933" s="133"/>
      <c r="T42933" s="133"/>
      <c r="X42933" s="131"/>
      <c r="Y42933" s="133"/>
      <c r="AJ42933" s="133"/>
      <c r="AO42933" s="135"/>
      <c r="AP42933" s="135"/>
      <c r="BJ42933" s="136"/>
    </row>
    <row r="42934" spans="5:62" ht="14.25" customHeight="1" x14ac:dyDescent="0.25">
      <c r="E42934" s="113"/>
      <c r="H42934" s="133"/>
      <c r="T42934" s="133"/>
      <c r="X42934" s="131"/>
      <c r="Y42934" s="133"/>
      <c r="AJ42934" s="133"/>
      <c r="AO42934" s="135"/>
      <c r="AP42934" s="135"/>
      <c r="BJ42934" s="136"/>
    </row>
    <row r="42935" spans="5:62" ht="14.25" customHeight="1" x14ac:dyDescent="0.25">
      <c r="E42935" s="113"/>
      <c r="H42935" s="133"/>
      <c r="T42935" s="133"/>
      <c r="X42935" s="131"/>
      <c r="Y42935" s="133"/>
      <c r="AJ42935" s="133"/>
      <c r="AO42935" s="135"/>
      <c r="AP42935" s="135"/>
      <c r="BJ42935" s="136"/>
    </row>
    <row r="42936" spans="5:62" ht="14.25" customHeight="1" x14ac:dyDescent="0.25">
      <c r="E42936" s="113"/>
      <c r="H42936" s="133"/>
      <c r="T42936" s="133"/>
      <c r="X42936" s="131"/>
      <c r="Y42936" s="133"/>
      <c r="AJ42936" s="133"/>
      <c r="AO42936" s="135"/>
      <c r="AP42936" s="135"/>
      <c r="BJ42936" s="136"/>
    </row>
    <row r="42937" spans="5:62" ht="14.25" customHeight="1" x14ac:dyDescent="0.25">
      <c r="E42937" s="113"/>
      <c r="H42937" s="133"/>
      <c r="T42937" s="133"/>
      <c r="X42937" s="131"/>
      <c r="Y42937" s="133"/>
      <c r="AJ42937" s="133"/>
      <c r="AO42937" s="135"/>
      <c r="AP42937" s="135"/>
      <c r="BJ42937" s="136"/>
    </row>
    <row r="42938" spans="5:62" ht="14.25" customHeight="1" x14ac:dyDescent="0.25">
      <c r="E42938" s="113"/>
      <c r="H42938" s="133"/>
      <c r="T42938" s="133"/>
      <c r="X42938" s="131"/>
      <c r="Y42938" s="133"/>
      <c r="AJ42938" s="133"/>
      <c r="AO42938" s="135"/>
      <c r="AP42938" s="135"/>
      <c r="BJ42938" s="136"/>
    </row>
    <row r="42939" spans="5:62" ht="14.25" customHeight="1" x14ac:dyDescent="0.25">
      <c r="E42939" s="113"/>
      <c r="H42939" s="133"/>
      <c r="T42939" s="133"/>
      <c r="X42939" s="131"/>
      <c r="Y42939" s="133"/>
      <c r="AJ42939" s="133"/>
      <c r="AO42939" s="135"/>
      <c r="AP42939" s="135"/>
      <c r="BJ42939" s="136"/>
    </row>
    <row r="42940" spans="5:62" ht="14.25" customHeight="1" x14ac:dyDescent="0.25">
      <c r="E42940" s="113"/>
      <c r="H42940" s="133"/>
      <c r="T42940" s="133"/>
      <c r="X42940" s="131"/>
      <c r="Y42940" s="133"/>
      <c r="AJ42940" s="133"/>
      <c r="AO42940" s="135"/>
      <c r="AP42940" s="135"/>
      <c r="BJ42940" s="136"/>
    </row>
    <row r="42941" spans="5:62" ht="14.25" customHeight="1" x14ac:dyDescent="0.25">
      <c r="E42941" s="113"/>
      <c r="H42941" s="133"/>
      <c r="T42941" s="133"/>
      <c r="X42941" s="131"/>
      <c r="Y42941" s="133"/>
      <c r="AJ42941" s="133"/>
      <c r="AO42941" s="135"/>
      <c r="AP42941" s="135"/>
      <c r="BJ42941" s="136"/>
    </row>
    <row r="42942" spans="5:62" ht="14.25" customHeight="1" x14ac:dyDescent="0.25">
      <c r="E42942" s="113"/>
      <c r="H42942" s="133"/>
      <c r="T42942" s="133"/>
      <c r="X42942" s="131"/>
      <c r="Y42942" s="133"/>
      <c r="AJ42942" s="133"/>
      <c r="AO42942" s="135"/>
      <c r="AP42942" s="135"/>
      <c r="BJ42942" s="136"/>
    </row>
    <row r="42943" spans="5:62" ht="14.25" customHeight="1" x14ac:dyDescent="0.25">
      <c r="E42943" s="113"/>
      <c r="H42943" s="133"/>
      <c r="T42943" s="133"/>
      <c r="X42943" s="131"/>
      <c r="Y42943" s="133"/>
      <c r="AJ42943" s="133"/>
      <c r="AO42943" s="135"/>
      <c r="AP42943" s="135"/>
      <c r="BJ42943" s="136"/>
    </row>
    <row r="42944" spans="5:62" ht="14.25" customHeight="1" x14ac:dyDescent="0.25">
      <c r="E42944" s="113"/>
      <c r="H42944" s="133"/>
      <c r="T42944" s="133"/>
      <c r="X42944" s="131"/>
      <c r="Y42944" s="133"/>
      <c r="AJ42944" s="133"/>
      <c r="AO42944" s="135"/>
      <c r="AP42944" s="135"/>
      <c r="BJ42944" s="136"/>
    </row>
    <row r="42945" spans="5:62" ht="14.25" customHeight="1" x14ac:dyDescent="0.25">
      <c r="E42945" s="113"/>
      <c r="H42945" s="133"/>
      <c r="T42945" s="133"/>
      <c r="X42945" s="131"/>
      <c r="Y42945" s="133"/>
      <c r="AJ42945" s="133"/>
      <c r="AO42945" s="135"/>
      <c r="AP42945" s="135"/>
      <c r="BJ42945" s="136"/>
    </row>
    <row r="42946" spans="5:62" ht="14.25" customHeight="1" x14ac:dyDescent="0.25">
      <c r="E42946" s="113"/>
      <c r="H42946" s="133"/>
      <c r="T42946" s="133"/>
      <c r="X42946" s="131"/>
      <c r="Y42946" s="133"/>
      <c r="AJ42946" s="133"/>
      <c r="AO42946" s="135"/>
      <c r="AP42946" s="135"/>
      <c r="BJ42946" s="136"/>
    </row>
    <row r="42947" spans="5:62" ht="14.25" customHeight="1" x14ac:dyDescent="0.25">
      <c r="E42947" s="113"/>
      <c r="H42947" s="133"/>
      <c r="T42947" s="133"/>
      <c r="X42947" s="131"/>
      <c r="Y42947" s="133"/>
      <c r="AJ42947" s="133"/>
      <c r="AO42947" s="135"/>
      <c r="AP42947" s="135"/>
      <c r="BJ42947" s="136"/>
    </row>
    <row r="42948" spans="5:62" ht="14.25" customHeight="1" x14ac:dyDescent="0.25">
      <c r="E42948" s="113"/>
      <c r="H42948" s="133"/>
      <c r="T42948" s="133"/>
      <c r="X42948" s="131"/>
      <c r="Y42948" s="133"/>
      <c r="AJ42948" s="133"/>
      <c r="AO42948" s="135"/>
      <c r="AP42948" s="135"/>
      <c r="BJ42948" s="136"/>
    </row>
    <row r="42949" spans="5:62" ht="14.25" customHeight="1" x14ac:dyDescent="0.25">
      <c r="E42949" s="113"/>
      <c r="H42949" s="133"/>
      <c r="T42949" s="133"/>
      <c r="X42949" s="131"/>
      <c r="Y42949" s="133"/>
      <c r="AJ42949" s="133"/>
      <c r="AO42949" s="135"/>
      <c r="AP42949" s="135"/>
      <c r="BJ42949" s="136"/>
    </row>
    <row r="42950" spans="5:62" ht="14.25" customHeight="1" x14ac:dyDescent="0.25">
      <c r="E42950" s="113"/>
      <c r="H42950" s="133"/>
      <c r="T42950" s="133"/>
      <c r="X42950" s="131"/>
      <c r="Y42950" s="133"/>
      <c r="AJ42950" s="133"/>
      <c r="AO42950" s="135"/>
      <c r="AP42950" s="135"/>
      <c r="BJ42950" s="136"/>
    </row>
    <row r="42951" spans="5:62" ht="14.25" customHeight="1" x14ac:dyDescent="0.25">
      <c r="E42951" s="113"/>
      <c r="H42951" s="133"/>
      <c r="T42951" s="133"/>
      <c r="X42951" s="131"/>
      <c r="Y42951" s="133"/>
      <c r="AJ42951" s="133"/>
      <c r="AO42951" s="135"/>
      <c r="AP42951" s="135"/>
      <c r="BJ42951" s="136"/>
    </row>
    <row r="42952" spans="5:62" ht="14.25" customHeight="1" x14ac:dyDescent="0.25">
      <c r="E42952" s="113"/>
      <c r="H42952" s="133"/>
      <c r="T42952" s="133"/>
      <c r="X42952" s="131"/>
      <c r="Y42952" s="133"/>
      <c r="AJ42952" s="133"/>
      <c r="AO42952" s="135"/>
      <c r="AP42952" s="135"/>
      <c r="BJ42952" s="136"/>
    </row>
    <row r="42953" spans="5:62" ht="14.25" customHeight="1" x14ac:dyDescent="0.25">
      <c r="E42953" s="113"/>
      <c r="H42953" s="133"/>
      <c r="T42953" s="133"/>
      <c r="X42953" s="131"/>
      <c r="Y42953" s="133"/>
      <c r="AJ42953" s="133"/>
      <c r="AO42953" s="135"/>
      <c r="AP42953" s="135"/>
      <c r="BJ42953" s="136"/>
    </row>
    <row r="42954" spans="5:62" ht="14.25" customHeight="1" x14ac:dyDescent="0.25">
      <c r="E42954" s="113"/>
      <c r="H42954" s="133"/>
      <c r="T42954" s="133"/>
      <c r="X42954" s="131"/>
      <c r="Y42954" s="133"/>
      <c r="AJ42954" s="133"/>
      <c r="AO42954" s="135"/>
      <c r="AP42954" s="135"/>
      <c r="BJ42954" s="136"/>
    </row>
    <row r="42955" spans="5:62" ht="14.25" customHeight="1" x14ac:dyDescent="0.25">
      <c r="E42955" s="113"/>
      <c r="H42955" s="133"/>
      <c r="T42955" s="133"/>
      <c r="X42955" s="131"/>
      <c r="Y42955" s="133"/>
      <c r="AJ42955" s="133"/>
      <c r="AO42955" s="135"/>
      <c r="AP42955" s="135"/>
      <c r="BJ42955" s="136"/>
    </row>
    <row r="42956" spans="5:62" ht="14.25" customHeight="1" x14ac:dyDescent="0.25">
      <c r="E42956" s="113"/>
      <c r="H42956" s="133"/>
      <c r="T42956" s="133"/>
      <c r="X42956" s="131"/>
      <c r="Y42956" s="133"/>
      <c r="AJ42956" s="133"/>
      <c r="AO42956" s="135"/>
      <c r="AP42956" s="135"/>
      <c r="BJ42956" s="136"/>
    </row>
    <row r="42957" spans="5:62" ht="14.25" customHeight="1" x14ac:dyDescent="0.25">
      <c r="E42957" s="113"/>
      <c r="H42957" s="133"/>
      <c r="T42957" s="133"/>
      <c r="X42957" s="131"/>
      <c r="Y42957" s="133"/>
      <c r="AJ42957" s="133"/>
      <c r="AO42957" s="135"/>
      <c r="AP42957" s="135"/>
      <c r="BJ42957" s="136"/>
    </row>
    <row r="42958" spans="5:62" ht="14.25" customHeight="1" x14ac:dyDescent="0.25">
      <c r="E42958" s="113"/>
      <c r="H42958" s="133"/>
      <c r="T42958" s="133"/>
      <c r="X42958" s="131"/>
      <c r="Y42958" s="133"/>
      <c r="AJ42958" s="133"/>
      <c r="AO42958" s="135"/>
      <c r="AP42958" s="135"/>
      <c r="BJ42958" s="136"/>
    </row>
    <row r="42959" spans="5:62" ht="14.25" customHeight="1" x14ac:dyDescent="0.25">
      <c r="E42959" s="113"/>
      <c r="H42959" s="133"/>
      <c r="T42959" s="133"/>
      <c r="X42959" s="131"/>
      <c r="Y42959" s="133"/>
      <c r="AJ42959" s="133"/>
      <c r="AO42959" s="135"/>
      <c r="AP42959" s="135"/>
      <c r="BJ42959" s="136"/>
    </row>
    <row r="42960" spans="5:62" ht="14.25" customHeight="1" x14ac:dyDescent="0.25">
      <c r="E42960" s="113"/>
      <c r="H42960" s="133"/>
      <c r="T42960" s="133"/>
      <c r="X42960" s="131"/>
      <c r="Y42960" s="133"/>
      <c r="AJ42960" s="133"/>
      <c r="AO42960" s="135"/>
      <c r="AP42960" s="135"/>
      <c r="BJ42960" s="136"/>
    </row>
    <row r="42961" spans="5:62" ht="14.25" customHeight="1" x14ac:dyDescent="0.25">
      <c r="E42961" s="113"/>
      <c r="H42961" s="133"/>
      <c r="T42961" s="133"/>
      <c r="X42961" s="131"/>
      <c r="Y42961" s="133"/>
      <c r="AJ42961" s="133"/>
      <c r="AO42961" s="135"/>
      <c r="AP42961" s="135"/>
      <c r="BJ42961" s="136"/>
    </row>
    <row r="42962" spans="5:62" ht="14.25" customHeight="1" x14ac:dyDescent="0.25">
      <c r="E42962" s="113"/>
      <c r="H42962" s="133"/>
      <c r="T42962" s="133"/>
      <c r="X42962" s="131"/>
      <c r="Y42962" s="133"/>
      <c r="AJ42962" s="133"/>
      <c r="AO42962" s="135"/>
      <c r="AP42962" s="135"/>
      <c r="BJ42962" s="136"/>
    </row>
    <row r="42963" spans="5:62" ht="14.25" customHeight="1" x14ac:dyDescent="0.25">
      <c r="E42963" s="113"/>
      <c r="H42963" s="133"/>
      <c r="T42963" s="133"/>
      <c r="X42963" s="131"/>
      <c r="Y42963" s="133"/>
      <c r="AJ42963" s="133"/>
      <c r="AO42963" s="135"/>
      <c r="AP42963" s="135"/>
      <c r="BJ42963" s="136"/>
    </row>
    <row r="42964" spans="5:62" ht="14.25" customHeight="1" x14ac:dyDescent="0.25">
      <c r="E42964" s="113"/>
      <c r="H42964" s="133"/>
      <c r="T42964" s="133"/>
      <c r="X42964" s="131"/>
      <c r="Y42964" s="133"/>
      <c r="AJ42964" s="133"/>
      <c r="AO42964" s="135"/>
      <c r="AP42964" s="135"/>
      <c r="BJ42964" s="136"/>
    </row>
    <row r="42965" spans="5:62" ht="14.25" customHeight="1" x14ac:dyDescent="0.25">
      <c r="E42965" s="113"/>
      <c r="H42965" s="133"/>
      <c r="T42965" s="133"/>
      <c r="X42965" s="131"/>
      <c r="Y42965" s="133"/>
      <c r="AJ42965" s="133"/>
      <c r="AO42965" s="135"/>
      <c r="AP42965" s="135"/>
      <c r="BJ42965" s="136"/>
    </row>
    <row r="42966" spans="5:62" ht="14.25" customHeight="1" x14ac:dyDescent="0.25">
      <c r="E42966" s="113"/>
      <c r="H42966" s="133"/>
      <c r="T42966" s="133"/>
      <c r="X42966" s="131"/>
      <c r="Y42966" s="133"/>
      <c r="AJ42966" s="133"/>
      <c r="AO42966" s="135"/>
      <c r="AP42966" s="135"/>
      <c r="BJ42966" s="136"/>
    </row>
    <row r="42967" spans="5:62" ht="14.25" customHeight="1" x14ac:dyDescent="0.25">
      <c r="E42967" s="113"/>
      <c r="H42967" s="133"/>
      <c r="T42967" s="133"/>
      <c r="X42967" s="131"/>
      <c r="Y42967" s="133"/>
      <c r="AJ42967" s="133"/>
      <c r="AO42967" s="135"/>
      <c r="AP42967" s="135"/>
      <c r="BJ42967" s="136"/>
    </row>
    <row r="42968" spans="5:62" ht="14.25" customHeight="1" x14ac:dyDescent="0.25">
      <c r="E42968" s="113"/>
      <c r="H42968" s="133"/>
      <c r="T42968" s="133"/>
      <c r="X42968" s="131"/>
      <c r="Y42968" s="133"/>
      <c r="AJ42968" s="133"/>
      <c r="AO42968" s="135"/>
      <c r="AP42968" s="135"/>
      <c r="BJ42968" s="136"/>
    </row>
    <row r="42969" spans="5:62" ht="14.25" customHeight="1" x14ac:dyDescent="0.25">
      <c r="E42969" s="113"/>
      <c r="H42969" s="133"/>
      <c r="T42969" s="133"/>
      <c r="X42969" s="131"/>
      <c r="Y42969" s="133"/>
      <c r="AJ42969" s="133"/>
      <c r="AO42969" s="135"/>
      <c r="AP42969" s="135"/>
      <c r="BJ42969" s="136"/>
    </row>
    <row r="42970" spans="5:62" ht="14.25" customHeight="1" x14ac:dyDescent="0.25">
      <c r="E42970" s="113"/>
      <c r="H42970" s="133"/>
      <c r="T42970" s="133"/>
      <c r="X42970" s="131"/>
      <c r="Y42970" s="133"/>
      <c r="AJ42970" s="133"/>
      <c r="AO42970" s="135"/>
      <c r="AP42970" s="135"/>
      <c r="BJ42970" s="136"/>
    </row>
    <row r="42971" spans="5:62" ht="14.25" customHeight="1" x14ac:dyDescent="0.25">
      <c r="E42971" s="113"/>
      <c r="H42971" s="133"/>
      <c r="T42971" s="133"/>
      <c r="X42971" s="131"/>
      <c r="Y42971" s="133"/>
      <c r="AJ42971" s="133"/>
      <c r="AO42971" s="135"/>
      <c r="AP42971" s="135"/>
      <c r="BJ42971" s="136"/>
    </row>
    <row r="42972" spans="5:62" ht="14.25" customHeight="1" x14ac:dyDescent="0.25">
      <c r="E42972" s="113"/>
      <c r="H42972" s="133"/>
      <c r="T42972" s="133"/>
      <c r="X42972" s="131"/>
      <c r="Y42972" s="133"/>
      <c r="AJ42972" s="133"/>
      <c r="AO42972" s="135"/>
      <c r="AP42972" s="135"/>
      <c r="BJ42972" s="136"/>
    </row>
    <row r="42973" spans="5:62" ht="14.25" customHeight="1" x14ac:dyDescent="0.25">
      <c r="E42973" s="113"/>
      <c r="H42973" s="133"/>
      <c r="T42973" s="133"/>
      <c r="X42973" s="131"/>
      <c r="Y42973" s="133"/>
      <c r="AJ42973" s="133"/>
      <c r="AO42973" s="135"/>
      <c r="AP42973" s="135"/>
      <c r="BJ42973" s="136"/>
    </row>
    <row r="42974" spans="5:62" ht="14.25" customHeight="1" x14ac:dyDescent="0.25">
      <c r="E42974" s="113"/>
      <c r="H42974" s="133"/>
      <c r="T42974" s="133"/>
      <c r="X42974" s="131"/>
      <c r="Y42974" s="133"/>
      <c r="AJ42974" s="133"/>
      <c r="AO42974" s="135"/>
      <c r="AP42974" s="135"/>
      <c r="BJ42974" s="136"/>
    </row>
    <row r="42975" spans="5:62" ht="14.25" customHeight="1" x14ac:dyDescent="0.25">
      <c r="E42975" s="113"/>
      <c r="H42975" s="133"/>
      <c r="T42975" s="133"/>
      <c r="X42975" s="131"/>
      <c r="Y42975" s="133"/>
      <c r="AJ42975" s="133"/>
      <c r="AO42975" s="135"/>
      <c r="AP42975" s="135"/>
      <c r="BJ42975" s="136"/>
    </row>
    <row r="42976" spans="5:62" ht="14.25" customHeight="1" x14ac:dyDescent="0.25">
      <c r="E42976" s="113"/>
      <c r="H42976" s="133"/>
      <c r="T42976" s="133"/>
      <c r="X42976" s="131"/>
      <c r="Y42976" s="133"/>
      <c r="AJ42976" s="133"/>
      <c r="AO42976" s="135"/>
      <c r="AP42976" s="135"/>
      <c r="BJ42976" s="136"/>
    </row>
    <row r="42977" spans="5:62" ht="14.25" customHeight="1" x14ac:dyDescent="0.25">
      <c r="E42977" s="113"/>
      <c r="H42977" s="133"/>
      <c r="T42977" s="133"/>
      <c r="X42977" s="131"/>
      <c r="Y42977" s="133"/>
      <c r="AJ42977" s="133"/>
      <c r="AO42977" s="135"/>
      <c r="AP42977" s="135"/>
      <c r="BJ42977" s="136"/>
    </row>
    <row r="42978" spans="5:62" ht="14.25" customHeight="1" x14ac:dyDescent="0.25">
      <c r="E42978" s="113"/>
      <c r="H42978" s="133"/>
      <c r="T42978" s="133"/>
      <c r="X42978" s="131"/>
      <c r="Y42978" s="133"/>
      <c r="AJ42978" s="133"/>
      <c r="AO42978" s="135"/>
      <c r="AP42978" s="135"/>
      <c r="BJ42978" s="136"/>
    </row>
    <row r="42979" spans="5:62" ht="14.25" customHeight="1" x14ac:dyDescent="0.25">
      <c r="E42979" s="113"/>
      <c r="H42979" s="133"/>
      <c r="T42979" s="133"/>
      <c r="X42979" s="131"/>
      <c r="Y42979" s="133"/>
      <c r="AJ42979" s="133"/>
      <c r="AO42979" s="135"/>
      <c r="AP42979" s="135"/>
      <c r="BJ42979" s="136"/>
    </row>
    <row r="42980" spans="5:62" ht="14.25" customHeight="1" x14ac:dyDescent="0.25">
      <c r="E42980" s="113"/>
      <c r="H42980" s="133"/>
      <c r="T42980" s="133"/>
      <c r="X42980" s="131"/>
      <c r="Y42980" s="133"/>
      <c r="AJ42980" s="133"/>
      <c r="AO42980" s="135"/>
      <c r="AP42980" s="135"/>
      <c r="BJ42980" s="136"/>
    </row>
    <row r="42981" spans="5:62" ht="14.25" customHeight="1" x14ac:dyDescent="0.25">
      <c r="E42981" s="113"/>
      <c r="H42981" s="133"/>
      <c r="T42981" s="133"/>
      <c r="X42981" s="131"/>
      <c r="Y42981" s="133"/>
      <c r="AJ42981" s="133"/>
      <c r="AO42981" s="135"/>
      <c r="AP42981" s="135"/>
      <c r="BJ42981" s="136"/>
    </row>
    <row r="42982" spans="5:62" ht="14.25" customHeight="1" x14ac:dyDescent="0.25">
      <c r="E42982" s="113"/>
      <c r="H42982" s="133"/>
      <c r="T42982" s="133"/>
      <c r="X42982" s="131"/>
      <c r="Y42982" s="133"/>
      <c r="AJ42982" s="133"/>
      <c r="AO42982" s="135"/>
      <c r="AP42982" s="135"/>
      <c r="BJ42982" s="136"/>
    </row>
    <row r="42983" spans="5:62" ht="14.25" customHeight="1" x14ac:dyDescent="0.25">
      <c r="E42983" s="113"/>
      <c r="H42983" s="133"/>
      <c r="T42983" s="133"/>
      <c r="X42983" s="131"/>
      <c r="Y42983" s="133"/>
      <c r="AJ42983" s="133"/>
      <c r="AO42983" s="135"/>
      <c r="AP42983" s="135"/>
      <c r="BJ42983" s="136"/>
    </row>
    <row r="42984" spans="5:62" ht="14.25" customHeight="1" x14ac:dyDescent="0.25">
      <c r="E42984" s="113"/>
      <c r="H42984" s="133"/>
      <c r="T42984" s="133"/>
      <c r="X42984" s="131"/>
      <c r="Y42984" s="133"/>
      <c r="AJ42984" s="133"/>
      <c r="AO42984" s="135"/>
      <c r="AP42984" s="135"/>
      <c r="BJ42984" s="136"/>
    </row>
    <row r="42985" spans="5:62" ht="14.25" customHeight="1" x14ac:dyDescent="0.25">
      <c r="E42985" s="113"/>
      <c r="H42985" s="133"/>
      <c r="T42985" s="133"/>
      <c r="X42985" s="131"/>
      <c r="Y42985" s="133"/>
      <c r="AJ42985" s="133"/>
      <c r="AO42985" s="135"/>
      <c r="AP42985" s="135"/>
      <c r="BJ42985" s="136"/>
    </row>
    <row r="42986" spans="5:62" ht="14.25" customHeight="1" x14ac:dyDescent="0.25">
      <c r="E42986" s="113"/>
      <c r="H42986" s="133"/>
      <c r="T42986" s="133"/>
      <c r="X42986" s="131"/>
      <c r="Y42986" s="133"/>
      <c r="AJ42986" s="133"/>
      <c r="AO42986" s="135"/>
      <c r="AP42986" s="135"/>
      <c r="BJ42986" s="136"/>
    </row>
    <row r="42987" spans="5:62" ht="14.25" customHeight="1" x14ac:dyDescent="0.25">
      <c r="E42987" s="113"/>
      <c r="H42987" s="133"/>
      <c r="T42987" s="133"/>
      <c r="X42987" s="131"/>
      <c r="Y42987" s="133"/>
      <c r="AJ42987" s="133"/>
      <c r="AO42987" s="135"/>
      <c r="AP42987" s="135"/>
      <c r="BJ42987" s="136"/>
    </row>
    <row r="42988" spans="5:62" ht="14.25" customHeight="1" x14ac:dyDescent="0.25">
      <c r="E42988" s="113"/>
      <c r="H42988" s="133"/>
      <c r="T42988" s="133"/>
      <c r="X42988" s="131"/>
      <c r="Y42988" s="133"/>
      <c r="AJ42988" s="133"/>
      <c r="AO42988" s="135"/>
      <c r="AP42988" s="135"/>
      <c r="BJ42988" s="136"/>
    </row>
    <row r="42989" spans="5:62" ht="14.25" customHeight="1" x14ac:dyDescent="0.25">
      <c r="E42989" s="113"/>
      <c r="H42989" s="133"/>
      <c r="T42989" s="133"/>
      <c r="X42989" s="131"/>
      <c r="Y42989" s="133"/>
      <c r="AJ42989" s="133"/>
      <c r="AO42989" s="135"/>
      <c r="AP42989" s="135"/>
      <c r="BJ42989" s="136"/>
    </row>
    <row r="42990" spans="5:62" ht="14.25" customHeight="1" x14ac:dyDescent="0.25">
      <c r="E42990" s="113"/>
      <c r="H42990" s="133"/>
      <c r="T42990" s="133"/>
      <c r="X42990" s="131"/>
      <c r="Y42990" s="133"/>
      <c r="AJ42990" s="133"/>
      <c r="AO42990" s="135"/>
      <c r="AP42990" s="135"/>
      <c r="BJ42990" s="136"/>
    </row>
    <row r="42991" spans="5:62" ht="14.25" customHeight="1" x14ac:dyDescent="0.25">
      <c r="E42991" s="113"/>
      <c r="H42991" s="133"/>
      <c r="T42991" s="133"/>
      <c r="X42991" s="131"/>
      <c r="Y42991" s="133"/>
      <c r="AJ42991" s="133"/>
      <c r="AO42991" s="135"/>
      <c r="AP42991" s="135"/>
      <c r="BJ42991" s="136"/>
    </row>
    <row r="42992" spans="5:62" ht="14.25" customHeight="1" x14ac:dyDescent="0.25">
      <c r="E42992" s="113"/>
      <c r="H42992" s="133"/>
      <c r="T42992" s="133"/>
      <c r="X42992" s="131"/>
      <c r="Y42992" s="133"/>
      <c r="AJ42992" s="133"/>
      <c r="AO42992" s="135"/>
      <c r="AP42992" s="135"/>
      <c r="BJ42992" s="136"/>
    </row>
    <row r="42993" spans="5:62" ht="14.25" customHeight="1" x14ac:dyDescent="0.25">
      <c r="E42993" s="113"/>
      <c r="H42993" s="133"/>
      <c r="T42993" s="133"/>
      <c r="X42993" s="131"/>
      <c r="Y42993" s="133"/>
      <c r="AJ42993" s="133"/>
      <c r="AO42993" s="135"/>
      <c r="AP42993" s="135"/>
      <c r="BJ42993" s="136"/>
    </row>
    <row r="42994" spans="5:62" ht="14.25" customHeight="1" x14ac:dyDescent="0.25">
      <c r="E42994" s="113"/>
      <c r="H42994" s="133"/>
      <c r="T42994" s="133"/>
      <c r="X42994" s="131"/>
      <c r="Y42994" s="133"/>
      <c r="AJ42994" s="133"/>
      <c r="AO42994" s="135"/>
      <c r="AP42994" s="135"/>
      <c r="BJ42994" s="136"/>
    </row>
    <row r="42995" spans="5:62" ht="14.25" customHeight="1" x14ac:dyDescent="0.25">
      <c r="E42995" s="113"/>
      <c r="H42995" s="133"/>
      <c r="T42995" s="133"/>
      <c r="X42995" s="131"/>
      <c r="Y42995" s="133"/>
      <c r="AJ42995" s="133"/>
      <c r="AO42995" s="135"/>
      <c r="AP42995" s="135"/>
      <c r="BJ42995" s="136"/>
    </row>
    <row r="42996" spans="5:62" ht="14.25" customHeight="1" x14ac:dyDescent="0.25">
      <c r="E42996" s="113"/>
      <c r="H42996" s="133"/>
      <c r="T42996" s="133"/>
      <c r="X42996" s="131"/>
      <c r="Y42996" s="133"/>
      <c r="AJ42996" s="133"/>
      <c r="AO42996" s="135"/>
      <c r="AP42996" s="135"/>
      <c r="BJ42996" s="136"/>
    </row>
    <row r="42997" spans="5:62" ht="14.25" customHeight="1" x14ac:dyDescent="0.25">
      <c r="E42997" s="113"/>
      <c r="H42997" s="133"/>
      <c r="T42997" s="133"/>
      <c r="X42997" s="131"/>
      <c r="Y42997" s="133"/>
      <c r="AJ42997" s="133"/>
      <c r="AO42997" s="135"/>
      <c r="AP42997" s="135"/>
      <c r="BJ42997" s="136"/>
    </row>
    <row r="42998" spans="5:62" ht="14.25" customHeight="1" x14ac:dyDescent="0.25">
      <c r="E42998" s="113"/>
      <c r="H42998" s="133"/>
      <c r="T42998" s="133"/>
      <c r="X42998" s="131"/>
      <c r="Y42998" s="133"/>
      <c r="AJ42998" s="133"/>
      <c r="AO42998" s="135"/>
      <c r="AP42998" s="135"/>
      <c r="BJ42998" s="136"/>
    </row>
    <row r="42999" spans="5:62" ht="14.25" customHeight="1" x14ac:dyDescent="0.25">
      <c r="E42999" s="113"/>
      <c r="H42999" s="133"/>
      <c r="T42999" s="133"/>
      <c r="X42999" s="131"/>
      <c r="Y42999" s="133"/>
      <c r="AJ42999" s="133"/>
      <c r="AO42999" s="135"/>
      <c r="AP42999" s="135"/>
      <c r="BJ42999" s="136"/>
    </row>
    <row r="43000" spans="5:62" ht="14.25" customHeight="1" x14ac:dyDescent="0.25">
      <c r="E43000" s="113"/>
      <c r="H43000" s="133"/>
      <c r="T43000" s="133"/>
      <c r="X43000" s="131"/>
      <c r="Y43000" s="133"/>
      <c r="AJ43000" s="133"/>
      <c r="AO43000" s="135"/>
      <c r="AP43000" s="135"/>
      <c r="BJ43000" s="136"/>
    </row>
    <row r="43001" spans="5:62" ht="14.25" customHeight="1" x14ac:dyDescent="0.25">
      <c r="E43001" s="113"/>
      <c r="H43001" s="133"/>
      <c r="T43001" s="133"/>
      <c r="X43001" s="131"/>
      <c r="Y43001" s="133"/>
      <c r="AJ43001" s="133"/>
      <c r="AO43001" s="135"/>
      <c r="AP43001" s="135"/>
      <c r="BJ43001" s="136"/>
    </row>
    <row r="43002" spans="5:62" ht="14.25" customHeight="1" x14ac:dyDescent="0.25">
      <c r="E43002" s="113"/>
      <c r="H43002" s="133"/>
      <c r="T43002" s="133"/>
      <c r="X43002" s="131"/>
      <c r="Y43002" s="133"/>
      <c r="AJ43002" s="133"/>
      <c r="AO43002" s="135"/>
      <c r="AP43002" s="135"/>
      <c r="BJ43002" s="136"/>
    </row>
    <row r="43003" spans="5:62" ht="14.25" customHeight="1" x14ac:dyDescent="0.25">
      <c r="E43003" s="113"/>
      <c r="H43003" s="133"/>
      <c r="T43003" s="133"/>
      <c r="X43003" s="131"/>
      <c r="Y43003" s="133"/>
      <c r="AJ43003" s="133"/>
      <c r="AO43003" s="135"/>
      <c r="AP43003" s="135"/>
      <c r="BJ43003" s="136"/>
    </row>
    <row r="43004" spans="5:62" ht="14.25" customHeight="1" x14ac:dyDescent="0.25">
      <c r="E43004" s="113"/>
      <c r="H43004" s="133"/>
      <c r="T43004" s="133"/>
      <c r="X43004" s="131"/>
      <c r="Y43004" s="133"/>
      <c r="AJ43004" s="133"/>
      <c r="AO43004" s="135"/>
      <c r="AP43004" s="135"/>
      <c r="BJ43004" s="136"/>
    </row>
    <row r="43005" spans="5:62" ht="14.25" customHeight="1" x14ac:dyDescent="0.25">
      <c r="E43005" s="113"/>
      <c r="H43005" s="133"/>
      <c r="T43005" s="133"/>
      <c r="X43005" s="131"/>
      <c r="Y43005" s="133"/>
      <c r="AJ43005" s="133"/>
      <c r="AO43005" s="135"/>
      <c r="AP43005" s="135"/>
      <c r="BJ43005" s="136"/>
    </row>
    <row r="43006" spans="5:62" ht="14.25" customHeight="1" x14ac:dyDescent="0.25">
      <c r="E43006" s="113"/>
      <c r="H43006" s="133"/>
      <c r="T43006" s="133"/>
      <c r="X43006" s="131"/>
      <c r="Y43006" s="133"/>
      <c r="AJ43006" s="133"/>
      <c r="AO43006" s="135"/>
      <c r="AP43006" s="135"/>
      <c r="BJ43006" s="136"/>
    </row>
    <row r="43007" spans="5:62" ht="14.25" customHeight="1" x14ac:dyDescent="0.25">
      <c r="E43007" s="113"/>
      <c r="H43007" s="133"/>
      <c r="T43007" s="133"/>
      <c r="X43007" s="131"/>
      <c r="Y43007" s="133"/>
      <c r="AJ43007" s="133"/>
      <c r="AO43007" s="135"/>
      <c r="AP43007" s="135"/>
      <c r="BJ43007" s="136"/>
    </row>
    <row r="43008" spans="5:62" ht="14.25" customHeight="1" x14ac:dyDescent="0.25">
      <c r="E43008" s="113"/>
      <c r="H43008" s="133"/>
      <c r="T43008" s="133"/>
      <c r="X43008" s="131"/>
      <c r="Y43008" s="133"/>
      <c r="AJ43008" s="133"/>
      <c r="AO43008" s="135"/>
      <c r="AP43008" s="135"/>
      <c r="BJ43008" s="136"/>
    </row>
    <row r="43009" spans="5:62" ht="14.25" customHeight="1" x14ac:dyDescent="0.25">
      <c r="E43009" s="113"/>
      <c r="H43009" s="133"/>
      <c r="T43009" s="133"/>
      <c r="X43009" s="131"/>
      <c r="Y43009" s="133"/>
      <c r="AJ43009" s="133"/>
      <c r="AO43009" s="135"/>
      <c r="AP43009" s="135"/>
      <c r="BJ43009" s="136"/>
    </row>
    <row r="43010" spans="5:62" ht="14.25" customHeight="1" x14ac:dyDescent="0.25">
      <c r="E43010" s="113"/>
      <c r="H43010" s="133"/>
      <c r="T43010" s="133"/>
      <c r="X43010" s="131"/>
      <c r="Y43010" s="133"/>
      <c r="AJ43010" s="133"/>
      <c r="AO43010" s="135"/>
      <c r="AP43010" s="135"/>
      <c r="BJ43010" s="136"/>
    </row>
    <row r="43011" spans="5:62" ht="14.25" customHeight="1" x14ac:dyDescent="0.25">
      <c r="E43011" s="113"/>
      <c r="H43011" s="133"/>
      <c r="T43011" s="133"/>
      <c r="X43011" s="131"/>
      <c r="Y43011" s="133"/>
      <c r="AJ43011" s="133"/>
      <c r="AO43011" s="135"/>
      <c r="AP43011" s="135"/>
      <c r="BJ43011" s="136"/>
    </row>
    <row r="43012" spans="5:62" ht="14.25" customHeight="1" x14ac:dyDescent="0.25">
      <c r="E43012" s="113"/>
      <c r="H43012" s="133"/>
      <c r="T43012" s="133"/>
      <c r="X43012" s="131"/>
      <c r="Y43012" s="133"/>
      <c r="AJ43012" s="133"/>
      <c r="AO43012" s="135"/>
      <c r="AP43012" s="135"/>
      <c r="BJ43012" s="136"/>
    </row>
    <row r="43013" spans="5:62" ht="14.25" customHeight="1" x14ac:dyDescent="0.25">
      <c r="E43013" s="113"/>
      <c r="H43013" s="133"/>
      <c r="T43013" s="133"/>
      <c r="X43013" s="131"/>
      <c r="Y43013" s="133"/>
      <c r="AJ43013" s="133"/>
      <c r="AO43013" s="135"/>
      <c r="AP43013" s="135"/>
      <c r="BJ43013" s="136"/>
    </row>
    <row r="43014" spans="5:62" ht="14.25" customHeight="1" x14ac:dyDescent="0.25">
      <c r="E43014" s="113"/>
      <c r="H43014" s="133"/>
      <c r="T43014" s="133"/>
      <c r="X43014" s="131"/>
      <c r="Y43014" s="133"/>
      <c r="AJ43014" s="133"/>
      <c r="AO43014" s="135"/>
      <c r="AP43014" s="135"/>
      <c r="BJ43014" s="136"/>
    </row>
    <row r="43015" spans="5:62" ht="14.25" customHeight="1" x14ac:dyDescent="0.25">
      <c r="E43015" s="113"/>
      <c r="H43015" s="133"/>
      <c r="T43015" s="133"/>
      <c r="X43015" s="131"/>
      <c r="Y43015" s="133"/>
      <c r="AJ43015" s="133"/>
      <c r="AO43015" s="135"/>
      <c r="AP43015" s="135"/>
      <c r="BJ43015" s="136"/>
    </row>
    <row r="43016" spans="5:62" ht="14.25" customHeight="1" x14ac:dyDescent="0.25">
      <c r="E43016" s="113"/>
      <c r="H43016" s="133"/>
      <c r="T43016" s="133"/>
      <c r="X43016" s="131"/>
      <c r="Y43016" s="133"/>
      <c r="AJ43016" s="133"/>
      <c r="AO43016" s="135"/>
      <c r="AP43016" s="135"/>
      <c r="BJ43016" s="136"/>
    </row>
    <row r="43017" spans="5:62" ht="14.25" customHeight="1" x14ac:dyDescent="0.25">
      <c r="E43017" s="113"/>
      <c r="H43017" s="133"/>
      <c r="T43017" s="133"/>
      <c r="X43017" s="131"/>
      <c r="Y43017" s="133"/>
      <c r="AJ43017" s="133"/>
      <c r="AO43017" s="135"/>
      <c r="AP43017" s="135"/>
      <c r="BJ43017" s="136"/>
    </row>
    <row r="43018" spans="5:62" ht="14.25" customHeight="1" x14ac:dyDescent="0.25">
      <c r="E43018" s="113"/>
      <c r="H43018" s="133"/>
      <c r="T43018" s="133"/>
      <c r="X43018" s="131"/>
      <c r="Y43018" s="133"/>
      <c r="AJ43018" s="133"/>
      <c r="AO43018" s="135"/>
      <c r="AP43018" s="135"/>
      <c r="BJ43018" s="136"/>
    </row>
    <row r="43019" spans="5:62" ht="14.25" customHeight="1" x14ac:dyDescent="0.25">
      <c r="E43019" s="113"/>
      <c r="H43019" s="133"/>
      <c r="T43019" s="133"/>
      <c r="X43019" s="131"/>
      <c r="Y43019" s="133"/>
      <c r="AJ43019" s="133"/>
      <c r="AO43019" s="135"/>
      <c r="AP43019" s="135"/>
      <c r="BJ43019" s="136"/>
    </row>
    <row r="43020" spans="5:62" ht="14.25" customHeight="1" x14ac:dyDescent="0.25">
      <c r="E43020" s="113"/>
      <c r="H43020" s="133"/>
      <c r="T43020" s="133"/>
      <c r="X43020" s="131"/>
      <c r="Y43020" s="133"/>
      <c r="AJ43020" s="133"/>
      <c r="AO43020" s="135"/>
      <c r="AP43020" s="135"/>
      <c r="BJ43020" s="136"/>
    </row>
    <row r="43021" spans="5:62" ht="14.25" customHeight="1" x14ac:dyDescent="0.25">
      <c r="E43021" s="113"/>
      <c r="H43021" s="133"/>
      <c r="T43021" s="133"/>
      <c r="X43021" s="131"/>
      <c r="Y43021" s="133"/>
      <c r="AJ43021" s="133"/>
      <c r="AO43021" s="135"/>
      <c r="AP43021" s="135"/>
      <c r="BJ43021" s="136"/>
    </row>
    <row r="43022" spans="5:62" ht="14.25" customHeight="1" x14ac:dyDescent="0.25">
      <c r="E43022" s="113"/>
      <c r="H43022" s="133"/>
      <c r="T43022" s="133"/>
      <c r="X43022" s="131"/>
      <c r="Y43022" s="133"/>
      <c r="AJ43022" s="133"/>
      <c r="AO43022" s="135"/>
      <c r="AP43022" s="135"/>
      <c r="BJ43022" s="136"/>
    </row>
    <row r="43023" spans="5:62" ht="14.25" customHeight="1" x14ac:dyDescent="0.25">
      <c r="E43023" s="113"/>
      <c r="H43023" s="133"/>
      <c r="T43023" s="133"/>
      <c r="X43023" s="131"/>
      <c r="Y43023" s="133"/>
      <c r="AJ43023" s="133"/>
      <c r="AO43023" s="135"/>
      <c r="AP43023" s="135"/>
      <c r="BJ43023" s="136"/>
    </row>
    <row r="43024" spans="5:62" ht="14.25" customHeight="1" x14ac:dyDescent="0.25">
      <c r="E43024" s="113"/>
      <c r="H43024" s="133"/>
      <c r="T43024" s="133"/>
      <c r="X43024" s="131"/>
      <c r="Y43024" s="133"/>
      <c r="AJ43024" s="133"/>
      <c r="AO43024" s="135"/>
      <c r="AP43024" s="135"/>
      <c r="BJ43024" s="136"/>
    </row>
    <row r="43025" spans="5:62" ht="14.25" customHeight="1" x14ac:dyDescent="0.25">
      <c r="E43025" s="113"/>
      <c r="H43025" s="133"/>
      <c r="T43025" s="133"/>
      <c r="X43025" s="131"/>
      <c r="Y43025" s="133"/>
      <c r="AJ43025" s="133"/>
      <c r="AO43025" s="135"/>
      <c r="AP43025" s="135"/>
      <c r="BJ43025" s="136"/>
    </row>
    <row r="43026" spans="5:62" ht="14.25" customHeight="1" x14ac:dyDescent="0.25">
      <c r="E43026" s="113"/>
      <c r="H43026" s="133"/>
      <c r="T43026" s="133"/>
      <c r="X43026" s="131"/>
      <c r="Y43026" s="133"/>
      <c r="AJ43026" s="133"/>
      <c r="AO43026" s="135"/>
      <c r="AP43026" s="135"/>
      <c r="BJ43026" s="136"/>
    </row>
    <row r="43027" spans="5:62" ht="14.25" customHeight="1" x14ac:dyDescent="0.25">
      <c r="E43027" s="113"/>
      <c r="H43027" s="133"/>
      <c r="T43027" s="133"/>
      <c r="X43027" s="131"/>
      <c r="Y43027" s="133"/>
      <c r="AJ43027" s="133"/>
      <c r="AO43027" s="135"/>
      <c r="AP43027" s="135"/>
      <c r="BJ43027" s="136"/>
    </row>
    <row r="43028" spans="5:62" ht="14.25" customHeight="1" x14ac:dyDescent="0.25">
      <c r="E43028" s="113"/>
      <c r="H43028" s="133"/>
      <c r="T43028" s="133"/>
      <c r="X43028" s="131"/>
      <c r="Y43028" s="133"/>
      <c r="AJ43028" s="133"/>
      <c r="AO43028" s="135"/>
      <c r="AP43028" s="135"/>
      <c r="BJ43028" s="136"/>
    </row>
    <row r="43029" spans="5:62" ht="14.25" customHeight="1" x14ac:dyDescent="0.25">
      <c r="E43029" s="113"/>
      <c r="H43029" s="133"/>
      <c r="T43029" s="133"/>
      <c r="X43029" s="131"/>
      <c r="Y43029" s="133"/>
      <c r="AJ43029" s="133"/>
      <c r="AO43029" s="135"/>
      <c r="AP43029" s="135"/>
      <c r="BJ43029" s="136"/>
    </row>
    <row r="43030" spans="5:62" ht="14.25" customHeight="1" x14ac:dyDescent="0.25">
      <c r="E43030" s="113"/>
      <c r="H43030" s="133"/>
      <c r="T43030" s="133"/>
      <c r="X43030" s="131"/>
      <c r="Y43030" s="133"/>
      <c r="AJ43030" s="133"/>
      <c r="AO43030" s="135"/>
      <c r="AP43030" s="135"/>
      <c r="BJ43030" s="136"/>
    </row>
    <row r="43031" spans="5:62" ht="14.25" customHeight="1" x14ac:dyDescent="0.25">
      <c r="E43031" s="113"/>
      <c r="H43031" s="133"/>
      <c r="T43031" s="133"/>
      <c r="X43031" s="131"/>
      <c r="Y43031" s="133"/>
      <c r="AJ43031" s="133"/>
      <c r="AO43031" s="135"/>
      <c r="AP43031" s="135"/>
      <c r="BJ43031" s="136"/>
    </row>
    <row r="43032" spans="5:62" ht="14.25" customHeight="1" x14ac:dyDescent="0.25">
      <c r="E43032" s="113"/>
      <c r="H43032" s="133"/>
      <c r="T43032" s="133"/>
      <c r="X43032" s="131"/>
      <c r="Y43032" s="133"/>
      <c r="AJ43032" s="133"/>
      <c r="AO43032" s="135"/>
      <c r="AP43032" s="135"/>
      <c r="BJ43032" s="136"/>
    </row>
    <row r="43033" spans="5:62" ht="14.25" customHeight="1" x14ac:dyDescent="0.25">
      <c r="E43033" s="113"/>
      <c r="H43033" s="133"/>
      <c r="T43033" s="133"/>
      <c r="X43033" s="131"/>
      <c r="Y43033" s="133"/>
      <c r="AJ43033" s="133"/>
      <c r="AO43033" s="135"/>
      <c r="AP43033" s="135"/>
      <c r="BJ43033" s="136"/>
    </row>
    <row r="43034" spans="5:62" ht="14.25" customHeight="1" x14ac:dyDescent="0.25">
      <c r="E43034" s="113"/>
      <c r="H43034" s="133"/>
      <c r="T43034" s="133"/>
      <c r="X43034" s="131"/>
      <c r="Y43034" s="133"/>
      <c r="AJ43034" s="133"/>
      <c r="AO43034" s="135"/>
      <c r="AP43034" s="135"/>
      <c r="BJ43034" s="136"/>
    </row>
    <row r="43035" spans="5:62" ht="14.25" customHeight="1" x14ac:dyDescent="0.25">
      <c r="E43035" s="113"/>
      <c r="H43035" s="133"/>
      <c r="T43035" s="133"/>
      <c r="X43035" s="131"/>
      <c r="Y43035" s="133"/>
      <c r="AJ43035" s="133"/>
      <c r="AO43035" s="135"/>
      <c r="AP43035" s="135"/>
      <c r="BJ43035" s="136"/>
    </row>
    <row r="43036" spans="5:62" ht="14.25" customHeight="1" x14ac:dyDescent="0.25">
      <c r="E43036" s="113"/>
      <c r="H43036" s="133"/>
      <c r="T43036" s="133"/>
      <c r="X43036" s="131"/>
      <c r="Y43036" s="133"/>
      <c r="AJ43036" s="133"/>
      <c r="AO43036" s="135"/>
      <c r="AP43036" s="135"/>
      <c r="BJ43036" s="136"/>
    </row>
    <row r="43037" spans="5:62" ht="14.25" customHeight="1" x14ac:dyDescent="0.25">
      <c r="E43037" s="113"/>
      <c r="H43037" s="133"/>
      <c r="T43037" s="133"/>
      <c r="X43037" s="131"/>
      <c r="Y43037" s="133"/>
      <c r="AJ43037" s="133"/>
      <c r="AO43037" s="135"/>
      <c r="AP43037" s="135"/>
      <c r="BJ43037" s="136"/>
    </row>
    <row r="43038" spans="5:62" ht="14.25" customHeight="1" x14ac:dyDescent="0.25">
      <c r="E43038" s="113"/>
      <c r="H43038" s="133"/>
      <c r="T43038" s="133"/>
      <c r="X43038" s="131"/>
      <c r="Y43038" s="133"/>
      <c r="AJ43038" s="133"/>
      <c r="AO43038" s="135"/>
      <c r="AP43038" s="135"/>
      <c r="BJ43038" s="136"/>
    </row>
    <row r="43039" spans="5:62" ht="14.25" customHeight="1" x14ac:dyDescent="0.25">
      <c r="E43039" s="113"/>
      <c r="H43039" s="133"/>
      <c r="T43039" s="133"/>
      <c r="X43039" s="131"/>
      <c r="Y43039" s="133"/>
      <c r="AJ43039" s="133"/>
      <c r="AO43039" s="135"/>
      <c r="AP43039" s="135"/>
      <c r="BJ43039" s="136"/>
    </row>
    <row r="43040" spans="5:62" ht="14.25" customHeight="1" x14ac:dyDescent="0.25">
      <c r="E43040" s="113"/>
      <c r="H43040" s="133"/>
      <c r="T43040" s="133"/>
      <c r="X43040" s="131"/>
      <c r="Y43040" s="133"/>
      <c r="AJ43040" s="133"/>
      <c r="AO43040" s="135"/>
      <c r="AP43040" s="135"/>
      <c r="BJ43040" s="136"/>
    </row>
    <row r="43041" spans="5:62" ht="14.25" customHeight="1" x14ac:dyDescent="0.25">
      <c r="E43041" s="113"/>
      <c r="H43041" s="133"/>
      <c r="T43041" s="133"/>
      <c r="X43041" s="131"/>
      <c r="Y43041" s="133"/>
      <c r="AJ43041" s="133"/>
      <c r="AO43041" s="135"/>
      <c r="AP43041" s="135"/>
      <c r="BJ43041" s="136"/>
    </row>
    <row r="43042" spans="5:62" ht="14.25" customHeight="1" x14ac:dyDescent="0.25">
      <c r="E43042" s="113"/>
      <c r="H43042" s="133"/>
      <c r="T43042" s="133"/>
      <c r="X43042" s="131"/>
      <c r="Y43042" s="133"/>
      <c r="AJ43042" s="133"/>
      <c r="AO43042" s="135"/>
      <c r="AP43042" s="135"/>
      <c r="BJ43042" s="136"/>
    </row>
    <row r="43043" spans="5:62" ht="14.25" customHeight="1" x14ac:dyDescent="0.25">
      <c r="E43043" s="113"/>
      <c r="H43043" s="133"/>
      <c r="T43043" s="133"/>
      <c r="X43043" s="131"/>
      <c r="Y43043" s="133"/>
      <c r="AJ43043" s="133"/>
      <c r="AO43043" s="135"/>
      <c r="AP43043" s="135"/>
      <c r="BJ43043" s="136"/>
    </row>
    <row r="43044" spans="5:62" ht="14.25" customHeight="1" x14ac:dyDescent="0.25">
      <c r="E43044" s="113"/>
      <c r="H43044" s="133"/>
      <c r="T43044" s="133"/>
      <c r="X43044" s="131"/>
      <c r="Y43044" s="133"/>
      <c r="AJ43044" s="133"/>
      <c r="AO43044" s="135"/>
      <c r="AP43044" s="135"/>
      <c r="BJ43044" s="136"/>
    </row>
    <row r="43045" spans="5:62" ht="14.25" customHeight="1" x14ac:dyDescent="0.25">
      <c r="E43045" s="113"/>
      <c r="H43045" s="133"/>
      <c r="T43045" s="133"/>
      <c r="X43045" s="131"/>
      <c r="Y43045" s="133"/>
      <c r="AJ43045" s="133"/>
      <c r="AO43045" s="135"/>
      <c r="AP43045" s="135"/>
      <c r="BJ43045" s="136"/>
    </row>
    <row r="43046" spans="5:62" ht="14.25" customHeight="1" x14ac:dyDescent="0.25">
      <c r="E43046" s="113"/>
      <c r="H43046" s="133"/>
      <c r="T43046" s="133"/>
      <c r="X43046" s="131"/>
      <c r="Y43046" s="133"/>
      <c r="AJ43046" s="133"/>
      <c r="AO43046" s="135"/>
      <c r="AP43046" s="135"/>
      <c r="BJ43046" s="136"/>
    </row>
    <row r="43047" spans="5:62" ht="14.25" customHeight="1" x14ac:dyDescent="0.25">
      <c r="E43047" s="113"/>
      <c r="H43047" s="133"/>
      <c r="T43047" s="133"/>
      <c r="X43047" s="131"/>
      <c r="Y43047" s="133"/>
      <c r="AJ43047" s="133"/>
      <c r="AO43047" s="135"/>
      <c r="AP43047" s="135"/>
      <c r="BJ43047" s="136"/>
    </row>
    <row r="43048" spans="5:62" ht="14.25" customHeight="1" x14ac:dyDescent="0.25">
      <c r="E43048" s="113"/>
      <c r="H43048" s="133"/>
      <c r="T43048" s="133"/>
      <c r="X43048" s="131"/>
      <c r="Y43048" s="133"/>
      <c r="AJ43048" s="133"/>
      <c r="AO43048" s="135"/>
      <c r="AP43048" s="135"/>
      <c r="BJ43048" s="136"/>
    </row>
    <row r="43049" spans="5:62" ht="14.25" customHeight="1" x14ac:dyDescent="0.25">
      <c r="E43049" s="113"/>
      <c r="H43049" s="133"/>
      <c r="T43049" s="133"/>
      <c r="X43049" s="131"/>
      <c r="Y43049" s="133"/>
      <c r="AJ43049" s="133"/>
      <c r="AO43049" s="135"/>
      <c r="AP43049" s="135"/>
      <c r="BJ43049" s="136"/>
    </row>
    <row r="43050" spans="5:62" ht="14.25" customHeight="1" x14ac:dyDescent="0.25">
      <c r="E43050" s="113"/>
      <c r="H43050" s="133"/>
      <c r="T43050" s="133"/>
      <c r="X43050" s="131"/>
      <c r="Y43050" s="133"/>
      <c r="AJ43050" s="133"/>
      <c r="AO43050" s="135"/>
      <c r="AP43050" s="135"/>
      <c r="BJ43050" s="136"/>
    </row>
    <row r="43051" spans="5:62" ht="14.25" customHeight="1" x14ac:dyDescent="0.25">
      <c r="E43051" s="113"/>
      <c r="H43051" s="133"/>
      <c r="T43051" s="133"/>
      <c r="X43051" s="131"/>
      <c r="Y43051" s="133"/>
      <c r="AJ43051" s="133"/>
      <c r="AO43051" s="135"/>
      <c r="AP43051" s="135"/>
      <c r="BJ43051" s="136"/>
    </row>
    <row r="43052" spans="5:62" ht="14.25" customHeight="1" x14ac:dyDescent="0.25">
      <c r="E43052" s="113"/>
      <c r="H43052" s="133"/>
      <c r="T43052" s="133"/>
      <c r="X43052" s="131"/>
      <c r="Y43052" s="133"/>
      <c r="AJ43052" s="133"/>
      <c r="AO43052" s="135"/>
      <c r="AP43052" s="135"/>
      <c r="BJ43052" s="136"/>
    </row>
    <row r="43053" spans="5:62" ht="14.25" customHeight="1" x14ac:dyDescent="0.25">
      <c r="E43053" s="113"/>
      <c r="H43053" s="133"/>
      <c r="T43053" s="133"/>
      <c r="X43053" s="131"/>
      <c r="Y43053" s="133"/>
      <c r="AJ43053" s="133"/>
      <c r="AO43053" s="135"/>
      <c r="AP43053" s="135"/>
      <c r="BJ43053" s="136"/>
    </row>
    <row r="43054" spans="5:62" ht="14.25" customHeight="1" x14ac:dyDescent="0.25">
      <c r="E43054" s="113"/>
      <c r="H43054" s="133"/>
      <c r="T43054" s="133"/>
      <c r="X43054" s="131"/>
      <c r="Y43054" s="133"/>
      <c r="AJ43054" s="133"/>
      <c r="AO43054" s="135"/>
      <c r="AP43054" s="135"/>
      <c r="BJ43054" s="136"/>
    </row>
    <row r="43055" spans="5:62" ht="14.25" customHeight="1" x14ac:dyDescent="0.25">
      <c r="E43055" s="113"/>
      <c r="H43055" s="133"/>
      <c r="T43055" s="133"/>
      <c r="X43055" s="131"/>
      <c r="Y43055" s="133"/>
      <c r="AJ43055" s="133"/>
      <c r="AO43055" s="135"/>
      <c r="AP43055" s="135"/>
      <c r="BJ43055" s="136"/>
    </row>
    <row r="43056" spans="5:62" ht="14.25" customHeight="1" x14ac:dyDescent="0.25">
      <c r="E43056" s="113"/>
      <c r="H43056" s="133"/>
      <c r="T43056" s="133"/>
      <c r="X43056" s="131"/>
      <c r="Y43056" s="133"/>
      <c r="AJ43056" s="133"/>
      <c r="AO43056" s="135"/>
      <c r="AP43056" s="135"/>
      <c r="BJ43056" s="136"/>
    </row>
    <row r="43057" spans="5:62" ht="14.25" customHeight="1" x14ac:dyDescent="0.25">
      <c r="E43057" s="113"/>
      <c r="H43057" s="133"/>
      <c r="T43057" s="133"/>
      <c r="X43057" s="131"/>
      <c r="Y43057" s="133"/>
      <c r="AJ43057" s="133"/>
      <c r="AO43057" s="135"/>
      <c r="AP43057" s="135"/>
      <c r="BJ43057" s="136"/>
    </row>
    <row r="43058" spans="5:62" ht="14.25" customHeight="1" x14ac:dyDescent="0.25">
      <c r="E43058" s="113"/>
      <c r="H43058" s="133"/>
      <c r="T43058" s="133"/>
      <c r="X43058" s="131"/>
      <c r="Y43058" s="133"/>
      <c r="AJ43058" s="133"/>
      <c r="AO43058" s="135"/>
      <c r="AP43058" s="135"/>
      <c r="BJ43058" s="136"/>
    </row>
    <row r="43059" spans="5:62" ht="14.25" customHeight="1" x14ac:dyDescent="0.25">
      <c r="E43059" s="113"/>
      <c r="H43059" s="133"/>
      <c r="T43059" s="133"/>
      <c r="X43059" s="131"/>
      <c r="Y43059" s="133"/>
      <c r="AJ43059" s="133"/>
      <c r="AO43059" s="135"/>
      <c r="AP43059" s="135"/>
      <c r="BJ43059" s="136"/>
    </row>
    <row r="43060" spans="5:62" ht="14.25" customHeight="1" x14ac:dyDescent="0.25">
      <c r="E43060" s="113"/>
      <c r="H43060" s="133"/>
      <c r="T43060" s="133"/>
      <c r="X43060" s="131"/>
      <c r="Y43060" s="133"/>
      <c r="AJ43060" s="133"/>
      <c r="AO43060" s="135"/>
      <c r="AP43060" s="135"/>
      <c r="BJ43060" s="136"/>
    </row>
    <row r="43061" spans="5:62" ht="14.25" customHeight="1" x14ac:dyDescent="0.25">
      <c r="E43061" s="113"/>
      <c r="H43061" s="133"/>
      <c r="T43061" s="133"/>
      <c r="X43061" s="131"/>
      <c r="Y43061" s="133"/>
      <c r="AJ43061" s="133"/>
      <c r="AO43061" s="135"/>
      <c r="AP43061" s="135"/>
      <c r="BJ43061" s="136"/>
    </row>
    <row r="43062" spans="5:62" ht="14.25" customHeight="1" x14ac:dyDescent="0.25">
      <c r="E43062" s="113"/>
      <c r="H43062" s="133"/>
      <c r="T43062" s="133"/>
      <c r="X43062" s="131"/>
      <c r="Y43062" s="133"/>
      <c r="AJ43062" s="133"/>
      <c r="AO43062" s="135"/>
      <c r="AP43062" s="135"/>
      <c r="BJ43062" s="136"/>
    </row>
    <row r="43063" spans="5:62" ht="14.25" customHeight="1" x14ac:dyDescent="0.25">
      <c r="E43063" s="113"/>
      <c r="H43063" s="133"/>
      <c r="T43063" s="133"/>
      <c r="X43063" s="131"/>
      <c r="Y43063" s="133"/>
      <c r="AJ43063" s="133"/>
      <c r="AO43063" s="135"/>
      <c r="AP43063" s="135"/>
      <c r="BJ43063" s="136"/>
    </row>
    <row r="43064" spans="5:62" ht="14.25" customHeight="1" x14ac:dyDescent="0.25">
      <c r="E43064" s="113"/>
      <c r="H43064" s="133"/>
      <c r="T43064" s="133"/>
      <c r="X43064" s="131"/>
      <c r="Y43064" s="133"/>
      <c r="AJ43064" s="133"/>
      <c r="AO43064" s="135"/>
      <c r="AP43064" s="135"/>
      <c r="BJ43064" s="136"/>
    </row>
    <row r="43065" spans="5:62" ht="14.25" customHeight="1" x14ac:dyDescent="0.25">
      <c r="E43065" s="113"/>
      <c r="H43065" s="133"/>
      <c r="T43065" s="133"/>
      <c r="X43065" s="131"/>
      <c r="Y43065" s="133"/>
      <c r="AJ43065" s="133"/>
      <c r="AO43065" s="135"/>
      <c r="AP43065" s="135"/>
      <c r="BJ43065" s="136"/>
    </row>
    <row r="43066" spans="5:62" ht="14.25" customHeight="1" x14ac:dyDescent="0.25">
      <c r="E43066" s="113"/>
      <c r="H43066" s="133"/>
      <c r="T43066" s="133"/>
      <c r="X43066" s="131"/>
      <c r="Y43066" s="133"/>
      <c r="AJ43066" s="133"/>
      <c r="AO43066" s="135"/>
      <c r="AP43066" s="135"/>
      <c r="BJ43066" s="136"/>
    </row>
    <row r="43067" spans="5:62" ht="14.25" customHeight="1" x14ac:dyDescent="0.25">
      <c r="E43067" s="113"/>
      <c r="H43067" s="133"/>
      <c r="T43067" s="133"/>
      <c r="X43067" s="131"/>
      <c r="Y43067" s="133"/>
      <c r="AJ43067" s="133"/>
      <c r="AO43067" s="135"/>
      <c r="AP43067" s="135"/>
      <c r="BJ43067" s="136"/>
    </row>
    <row r="43068" spans="5:62" ht="14.25" customHeight="1" x14ac:dyDescent="0.25">
      <c r="E43068" s="113"/>
      <c r="H43068" s="133"/>
      <c r="T43068" s="133"/>
      <c r="X43068" s="131"/>
      <c r="Y43068" s="133"/>
      <c r="AJ43068" s="133"/>
      <c r="AO43068" s="135"/>
      <c r="AP43068" s="135"/>
      <c r="BJ43068" s="136"/>
    </row>
    <row r="43069" spans="5:62" ht="14.25" customHeight="1" x14ac:dyDescent="0.25">
      <c r="E43069" s="113"/>
      <c r="H43069" s="133"/>
      <c r="T43069" s="133"/>
      <c r="X43069" s="131"/>
      <c r="Y43069" s="133"/>
      <c r="AJ43069" s="133"/>
      <c r="AO43069" s="135"/>
      <c r="AP43069" s="135"/>
      <c r="BJ43069" s="136"/>
    </row>
    <row r="43070" spans="5:62" ht="14.25" customHeight="1" x14ac:dyDescent="0.25">
      <c r="E43070" s="113"/>
      <c r="H43070" s="133"/>
      <c r="T43070" s="133"/>
      <c r="X43070" s="131"/>
      <c r="Y43070" s="133"/>
      <c r="AJ43070" s="133"/>
      <c r="AO43070" s="135"/>
      <c r="AP43070" s="135"/>
      <c r="BJ43070" s="136"/>
    </row>
    <row r="43071" spans="5:62" ht="14.25" customHeight="1" x14ac:dyDescent="0.25">
      <c r="E43071" s="113"/>
      <c r="H43071" s="133"/>
      <c r="T43071" s="133"/>
      <c r="X43071" s="131"/>
      <c r="Y43071" s="133"/>
      <c r="AJ43071" s="133"/>
      <c r="AO43071" s="135"/>
      <c r="AP43071" s="135"/>
      <c r="BJ43071" s="136"/>
    </row>
    <row r="43072" spans="5:62" ht="14.25" customHeight="1" x14ac:dyDescent="0.25">
      <c r="E43072" s="113"/>
      <c r="H43072" s="133"/>
      <c r="T43072" s="133"/>
      <c r="X43072" s="131"/>
      <c r="Y43072" s="133"/>
      <c r="AJ43072" s="133"/>
      <c r="AO43072" s="135"/>
      <c r="AP43072" s="135"/>
      <c r="BJ43072" s="136"/>
    </row>
    <row r="43073" spans="5:62" ht="14.25" customHeight="1" x14ac:dyDescent="0.25">
      <c r="E43073" s="113"/>
      <c r="H43073" s="133"/>
      <c r="T43073" s="133"/>
      <c r="X43073" s="131"/>
      <c r="Y43073" s="133"/>
      <c r="AJ43073" s="133"/>
      <c r="AO43073" s="135"/>
      <c r="AP43073" s="135"/>
      <c r="BJ43073" s="136"/>
    </row>
    <row r="43074" spans="5:62" ht="14.25" customHeight="1" x14ac:dyDescent="0.25">
      <c r="E43074" s="113"/>
      <c r="H43074" s="133"/>
      <c r="T43074" s="133"/>
      <c r="X43074" s="131"/>
      <c r="Y43074" s="133"/>
      <c r="AJ43074" s="133"/>
      <c r="AO43074" s="135"/>
      <c r="AP43074" s="135"/>
      <c r="BJ43074" s="136"/>
    </row>
    <row r="43075" spans="5:62" ht="14.25" customHeight="1" x14ac:dyDescent="0.25">
      <c r="E43075" s="113"/>
      <c r="H43075" s="133"/>
      <c r="T43075" s="133"/>
      <c r="X43075" s="131"/>
      <c r="Y43075" s="133"/>
      <c r="AJ43075" s="133"/>
      <c r="AO43075" s="135"/>
      <c r="AP43075" s="135"/>
      <c r="BJ43075" s="136"/>
    </row>
    <row r="43076" spans="5:62" ht="14.25" customHeight="1" x14ac:dyDescent="0.25">
      <c r="E43076" s="113"/>
      <c r="H43076" s="133"/>
      <c r="T43076" s="133"/>
      <c r="X43076" s="131"/>
      <c r="Y43076" s="133"/>
      <c r="AJ43076" s="133"/>
      <c r="AO43076" s="135"/>
      <c r="AP43076" s="135"/>
      <c r="BJ43076" s="136"/>
    </row>
    <row r="43077" spans="5:62" ht="14.25" customHeight="1" x14ac:dyDescent="0.25">
      <c r="E43077" s="113"/>
      <c r="H43077" s="133"/>
      <c r="T43077" s="133"/>
      <c r="X43077" s="131"/>
      <c r="Y43077" s="133"/>
      <c r="AJ43077" s="133"/>
      <c r="AO43077" s="135"/>
      <c r="AP43077" s="135"/>
      <c r="BJ43077" s="136"/>
    </row>
    <row r="43078" spans="5:62" ht="14.25" customHeight="1" x14ac:dyDescent="0.25">
      <c r="E43078" s="113"/>
      <c r="H43078" s="133"/>
      <c r="T43078" s="133"/>
      <c r="X43078" s="131"/>
      <c r="Y43078" s="133"/>
      <c r="AJ43078" s="133"/>
      <c r="AO43078" s="135"/>
      <c r="AP43078" s="135"/>
      <c r="BJ43078" s="136"/>
    </row>
    <row r="43079" spans="5:62" ht="14.25" customHeight="1" x14ac:dyDescent="0.25">
      <c r="E43079" s="113"/>
      <c r="H43079" s="133"/>
      <c r="T43079" s="133"/>
      <c r="X43079" s="131"/>
      <c r="Y43079" s="133"/>
      <c r="AJ43079" s="133"/>
      <c r="AO43079" s="135"/>
      <c r="AP43079" s="135"/>
      <c r="BJ43079" s="136"/>
    </row>
    <row r="43080" spans="5:62" ht="14.25" customHeight="1" x14ac:dyDescent="0.25">
      <c r="E43080" s="113"/>
      <c r="H43080" s="133"/>
      <c r="T43080" s="133"/>
      <c r="X43080" s="131"/>
      <c r="Y43080" s="133"/>
      <c r="AJ43080" s="133"/>
      <c r="AO43080" s="135"/>
      <c r="AP43080" s="135"/>
      <c r="BJ43080" s="136"/>
    </row>
    <row r="43081" spans="5:62" ht="14.25" customHeight="1" x14ac:dyDescent="0.25">
      <c r="E43081" s="113"/>
      <c r="H43081" s="133"/>
      <c r="T43081" s="133"/>
      <c r="X43081" s="131"/>
      <c r="Y43081" s="133"/>
      <c r="AJ43081" s="133"/>
      <c r="AO43081" s="135"/>
      <c r="AP43081" s="135"/>
      <c r="BJ43081" s="136"/>
    </row>
    <row r="43082" spans="5:62" ht="14.25" customHeight="1" x14ac:dyDescent="0.25">
      <c r="E43082" s="113"/>
      <c r="H43082" s="133"/>
      <c r="T43082" s="133"/>
      <c r="X43082" s="131"/>
      <c r="Y43082" s="133"/>
      <c r="AJ43082" s="133"/>
      <c r="AO43082" s="135"/>
      <c r="AP43082" s="135"/>
      <c r="BJ43082" s="136"/>
    </row>
    <row r="43083" spans="5:62" ht="14.25" customHeight="1" x14ac:dyDescent="0.25">
      <c r="E43083" s="113"/>
      <c r="H43083" s="133"/>
      <c r="T43083" s="133"/>
      <c r="X43083" s="131"/>
      <c r="Y43083" s="133"/>
      <c r="AJ43083" s="133"/>
      <c r="AO43083" s="135"/>
      <c r="AP43083" s="135"/>
      <c r="BJ43083" s="136"/>
    </row>
    <row r="43084" spans="5:62" ht="14.25" customHeight="1" x14ac:dyDescent="0.25">
      <c r="E43084" s="113"/>
      <c r="H43084" s="133"/>
      <c r="T43084" s="133"/>
      <c r="X43084" s="131"/>
      <c r="Y43084" s="133"/>
      <c r="AJ43084" s="133"/>
      <c r="AO43084" s="135"/>
      <c r="AP43084" s="135"/>
      <c r="BJ43084" s="136"/>
    </row>
    <row r="43085" spans="5:62" ht="14.25" customHeight="1" x14ac:dyDescent="0.25">
      <c r="E43085" s="113"/>
      <c r="H43085" s="133"/>
      <c r="T43085" s="133"/>
      <c r="X43085" s="131"/>
      <c r="Y43085" s="133"/>
      <c r="AJ43085" s="133"/>
      <c r="AO43085" s="135"/>
      <c r="AP43085" s="135"/>
      <c r="BJ43085" s="136"/>
    </row>
    <row r="43086" spans="5:62" ht="14.25" customHeight="1" x14ac:dyDescent="0.25">
      <c r="E43086" s="113"/>
      <c r="H43086" s="133"/>
      <c r="T43086" s="133"/>
      <c r="X43086" s="131"/>
      <c r="Y43086" s="133"/>
      <c r="AJ43086" s="133"/>
      <c r="AO43086" s="135"/>
      <c r="AP43086" s="135"/>
      <c r="BJ43086" s="136"/>
    </row>
    <row r="43087" spans="5:62" ht="14.25" customHeight="1" x14ac:dyDescent="0.25">
      <c r="E43087" s="113"/>
      <c r="H43087" s="133"/>
      <c r="T43087" s="133"/>
      <c r="X43087" s="131"/>
      <c r="Y43087" s="133"/>
      <c r="AJ43087" s="133"/>
      <c r="AO43087" s="135"/>
      <c r="AP43087" s="135"/>
      <c r="BJ43087" s="136"/>
    </row>
    <row r="43088" spans="5:62" ht="14.25" customHeight="1" x14ac:dyDescent="0.25">
      <c r="E43088" s="113"/>
      <c r="H43088" s="133"/>
      <c r="T43088" s="133"/>
      <c r="X43088" s="131"/>
      <c r="Y43088" s="133"/>
      <c r="AJ43088" s="133"/>
      <c r="AO43088" s="135"/>
      <c r="AP43088" s="135"/>
      <c r="BJ43088" s="136"/>
    </row>
    <row r="43089" spans="5:62" ht="14.25" customHeight="1" x14ac:dyDescent="0.25">
      <c r="E43089" s="113"/>
      <c r="H43089" s="133"/>
      <c r="T43089" s="133"/>
      <c r="X43089" s="131"/>
      <c r="Y43089" s="133"/>
      <c r="AJ43089" s="133"/>
      <c r="AO43089" s="135"/>
      <c r="AP43089" s="135"/>
      <c r="BJ43089" s="136"/>
    </row>
    <row r="43090" spans="5:62" ht="14.25" customHeight="1" x14ac:dyDescent="0.25">
      <c r="E43090" s="113"/>
      <c r="H43090" s="133"/>
      <c r="T43090" s="133"/>
      <c r="X43090" s="131"/>
      <c r="Y43090" s="133"/>
      <c r="AJ43090" s="133"/>
      <c r="AO43090" s="135"/>
      <c r="AP43090" s="135"/>
      <c r="BJ43090" s="136"/>
    </row>
    <row r="43091" spans="5:62" ht="14.25" customHeight="1" x14ac:dyDescent="0.25">
      <c r="E43091" s="113"/>
      <c r="H43091" s="133"/>
      <c r="T43091" s="133"/>
      <c r="X43091" s="131"/>
      <c r="Y43091" s="133"/>
      <c r="AJ43091" s="133"/>
      <c r="AO43091" s="135"/>
      <c r="AP43091" s="135"/>
      <c r="BJ43091" s="136"/>
    </row>
    <row r="43092" spans="5:62" ht="14.25" customHeight="1" x14ac:dyDescent="0.25">
      <c r="E43092" s="113"/>
      <c r="H43092" s="133"/>
      <c r="T43092" s="133"/>
      <c r="X43092" s="131"/>
      <c r="Y43092" s="133"/>
      <c r="AJ43092" s="133"/>
      <c r="AO43092" s="135"/>
      <c r="AP43092" s="135"/>
      <c r="BJ43092" s="136"/>
    </row>
    <row r="43093" spans="5:62" ht="14.25" customHeight="1" x14ac:dyDescent="0.25">
      <c r="E43093" s="113"/>
      <c r="H43093" s="133"/>
      <c r="T43093" s="133"/>
      <c r="X43093" s="131"/>
      <c r="Y43093" s="133"/>
      <c r="AJ43093" s="133"/>
      <c r="AO43093" s="135"/>
      <c r="AP43093" s="135"/>
      <c r="BJ43093" s="136"/>
    </row>
    <row r="43094" spans="5:62" ht="14.25" customHeight="1" x14ac:dyDescent="0.25">
      <c r="E43094" s="113"/>
      <c r="H43094" s="133"/>
      <c r="T43094" s="133"/>
      <c r="X43094" s="131"/>
      <c r="Y43094" s="133"/>
      <c r="AJ43094" s="133"/>
      <c r="AO43094" s="135"/>
      <c r="AP43094" s="135"/>
      <c r="BJ43094" s="136"/>
    </row>
    <row r="43095" spans="5:62" ht="14.25" customHeight="1" x14ac:dyDescent="0.25">
      <c r="E43095" s="113"/>
      <c r="H43095" s="133"/>
      <c r="T43095" s="133"/>
      <c r="X43095" s="131"/>
      <c r="Y43095" s="133"/>
      <c r="AJ43095" s="133"/>
      <c r="AO43095" s="135"/>
      <c r="AP43095" s="135"/>
      <c r="BJ43095" s="136"/>
    </row>
    <row r="43096" spans="5:62" ht="14.25" customHeight="1" x14ac:dyDescent="0.25">
      <c r="E43096" s="113"/>
      <c r="H43096" s="133"/>
      <c r="T43096" s="133"/>
      <c r="X43096" s="131"/>
      <c r="Y43096" s="133"/>
      <c r="AJ43096" s="133"/>
      <c r="AO43096" s="135"/>
      <c r="AP43096" s="135"/>
      <c r="BJ43096" s="136"/>
    </row>
    <row r="43097" spans="5:62" ht="14.25" customHeight="1" x14ac:dyDescent="0.25">
      <c r="E43097" s="113"/>
      <c r="H43097" s="133"/>
      <c r="T43097" s="133"/>
      <c r="X43097" s="131"/>
      <c r="Y43097" s="133"/>
      <c r="AJ43097" s="133"/>
      <c r="AO43097" s="135"/>
      <c r="AP43097" s="135"/>
      <c r="BJ43097" s="136"/>
    </row>
    <row r="43098" spans="5:62" ht="14.25" customHeight="1" x14ac:dyDescent="0.25">
      <c r="E43098" s="113"/>
      <c r="H43098" s="133"/>
      <c r="T43098" s="133"/>
      <c r="X43098" s="131"/>
      <c r="Y43098" s="133"/>
      <c r="AJ43098" s="133"/>
      <c r="AO43098" s="135"/>
      <c r="AP43098" s="135"/>
      <c r="BJ43098" s="136"/>
    </row>
    <row r="43099" spans="5:62" ht="14.25" customHeight="1" x14ac:dyDescent="0.25">
      <c r="E43099" s="113"/>
      <c r="H43099" s="133"/>
      <c r="T43099" s="133"/>
      <c r="X43099" s="131"/>
      <c r="Y43099" s="133"/>
      <c r="AJ43099" s="133"/>
      <c r="AO43099" s="135"/>
      <c r="AP43099" s="135"/>
      <c r="BJ43099" s="136"/>
    </row>
    <row r="43100" spans="5:62" ht="14.25" customHeight="1" x14ac:dyDescent="0.25">
      <c r="E43100" s="113"/>
      <c r="H43100" s="133"/>
      <c r="T43100" s="133"/>
      <c r="X43100" s="131"/>
      <c r="Y43100" s="133"/>
      <c r="AJ43100" s="133"/>
      <c r="AO43100" s="135"/>
      <c r="AP43100" s="135"/>
      <c r="BJ43100" s="136"/>
    </row>
    <row r="43101" spans="5:62" ht="14.25" customHeight="1" x14ac:dyDescent="0.25">
      <c r="E43101" s="113"/>
      <c r="H43101" s="133"/>
      <c r="T43101" s="133"/>
      <c r="X43101" s="131"/>
      <c r="Y43101" s="133"/>
      <c r="AJ43101" s="133"/>
      <c r="AO43101" s="135"/>
      <c r="AP43101" s="135"/>
      <c r="BJ43101" s="136"/>
    </row>
    <row r="43102" spans="5:62" ht="14.25" customHeight="1" x14ac:dyDescent="0.25">
      <c r="E43102" s="113"/>
      <c r="H43102" s="133"/>
      <c r="T43102" s="133"/>
      <c r="X43102" s="131"/>
      <c r="Y43102" s="133"/>
      <c r="AJ43102" s="133"/>
      <c r="AO43102" s="135"/>
      <c r="AP43102" s="135"/>
      <c r="BJ43102" s="136"/>
    </row>
    <row r="43103" spans="5:62" ht="14.25" customHeight="1" x14ac:dyDescent="0.25">
      <c r="E43103" s="113"/>
      <c r="H43103" s="133"/>
      <c r="T43103" s="133"/>
      <c r="X43103" s="131"/>
      <c r="Y43103" s="133"/>
      <c r="AJ43103" s="133"/>
      <c r="AO43103" s="135"/>
      <c r="AP43103" s="135"/>
      <c r="BJ43103" s="136"/>
    </row>
    <row r="43104" spans="5:62" ht="14.25" customHeight="1" x14ac:dyDescent="0.25">
      <c r="E43104" s="113"/>
      <c r="H43104" s="133"/>
      <c r="T43104" s="133"/>
      <c r="X43104" s="131"/>
      <c r="Y43104" s="133"/>
      <c r="AJ43104" s="133"/>
      <c r="AO43104" s="135"/>
      <c r="AP43104" s="135"/>
      <c r="BJ43104" s="136"/>
    </row>
    <row r="43105" spans="5:62" ht="14.25" customHeight="1" x14ac:dyDescent="0.25">
      <c r="E43105" s="113"/>
      <c r="H43105" s="133"/>
      <c r="T43105" s="133"/>
      <c r="X43105" s="131"/>
      <c r="Y43105" s="133"/>
      <c r="AJ43105" s="133"/>
      <c r="AO43105" s="135"/>
      <c r="AP43105" s="135"/>
      <c r="BJ43105" s="136"/>
    </row>
    <row r="43106" spans="5:62" ht="14.25" customHeight="1" x14ac:dyDescent="0.25">
      <c r="E43106" s="113"/>
      <c r="H43106" s="133"/>
      <c r="T43106" s="133"/>
      <c r="X43106" s="131"/>
      <c r="Y43106" s="133"/>
      <c r="AJ43106" s="133"/>
      <c r="AO43106" s="135"/>
      <c r="AP43106" s="135"/>
      <c r="BJ43106" s="136"/>
    </row>
    <row r="43107" spans="5:62" ht="14.25" customHeight="1" x14ac:dyDescent="0.25">
      <c r="E43107" s="113"/>
      <c r="H43107" s="133"/>
      <c r="T43107" s="133"/>
      <c r="X43107" s="131"/>
      <c r="Y43107" s="133"/>
      <c r="AJ43107" s="133"/>
      <c r="AO43107" s="135"/>
      <c r="AP43107" s="135"/>
      <c r="BJ43107" s="136"/>
    </row>
    <row r="43108" spans="5:62" ht="14.25" customHeight="1" x14ac:dyDescent="0.25">
      <c r="E43108" s="113"/>
      <c r="H43108" s="133"/>
      <c r="T43108" s="133"/>
      <c r="X43108" s="131"/>
      <c r="Y43108" s="133"/>
      <c r="AJ43108" s="133"/>
      <c r="AO43108" s="135"/>
      <c r="AP43108" s="135"/>
      <c r="BJ43108" s="136"/>
    </row>
    <row r="43109" spans="5:62" ht="14.25" customHeight="1" x14ac:dyDescent="0.25">
      <c r="E43109" s="113"/>
      <c r="H43109" s="133"/>
      <c r="T43109" s="133"/>
      <c r="X43109" s="131"/>
      <c r="Y43109" s="133"/>
      <c r="AJ43109" s="133"/>
      <c r="AO43109" s="135"/>
      <c r="AP43109" s="135"/>
      <c r="BJ43109" s="136"/>
    </row>
    <row r="43110" spans="5:62" ht="14.25" customHeight="1" x14ac:dyDescent="0.25">
      <c r="E43110" s="113"/>
      <c r="H43110" s="133"/>
      <c r="T43110" s="133"/>
      <c r="X43110" s="131"/>
      <c r="Y43110" s="133"/>
      <c r="AJ43110" s="133"/>
      <c r="AO43110" s="135"/>
      <c r="AP43110" s="135"/>
      <c r="BJ43110" s="136"/>
    </row>
    <row r="43111" spans="5:62" ht="14.25" customHeight="1" x14ac:dyDescent="0.25">
      <c r="E43111" s="113"/>
      <c r="H43111" s="133"/>
      <c r="T43111" s="133"/>
      <c r="X43111" s="131"/>
      <c r="Y43111" s="133"/>
      <c r="AJ43111" s="133"/>
      <c r="AO43111" s="135"/>
      <c r="AP43111" s="135"/>
      <c r="BJ43111" s="136"/>
    </row>
    <row r="43112" spans="5:62" ht="14.25" customHeight="1" x14ac:dyDescent="0.25">
      <c r="E43112" s="113"/>
      <c r="H43112" s="133"/>
      <c r="T43112" s="133"/>
      <c r="X43112" s="131"/>
      <c r="Y43112" s="133"/>
      <c r="AJ43112" s="133"/>
      <c r="AO43112" s="135"/>
      <c r="AP43112" s="135"/>
      <c r="BJ43112" s="136"/>
    </row>
    <row r="43113" spans="5:62" ht="14.25" customHeight="1" x14ac:dyDescent="0.25">
      <c r="E43113" s="113"/>
      <c r="H43113" s="133"/>
      <c r="T43113" s="133"/>
      <c r="X43113" s="131"/>
      <c r="Y43113" s="133"/>
      <c r="AJ43113" s="133"/>
      <c r="AO43113" s="135"/>
      <c r="AP43113" s="135"/>
      <c r="BJ43113" s="136"/>
    </row>
    <row r="43114" spans="5:62" ht="14.25" customHeight="1" x14ac:dyDescent="0.25">
      <c r="E43114" s="113"/>
      <c r="H43114" s="133"/>
      <c r="T43114" s="133"/>
      <c r="X43114" s="131"/>
      <c r="Y43114" s="133"/>
      <c r="AJ43114" s="133"/>
      <c r="AO43114" s="135"/>
      <c r="AP43114" s="135"/>
      <c r="BJ43114" s="136"/>
    </row>
    <row r="43115" spans="5:62" ht="14.25" customHeight="1" x14ac:dyDescent="0.25">
      <c r="E43115" s="113"/>
      <c r="H43115" s="133"/>
      <c r="T43115" s="133"/>
      <c r="X43115" s="131"/>
      <c r="Y43115" s="133"/>
      <c r="AJ43115" s="133"/>
      <c r="AO43115" s="135"/>
      <c r="AP43115" s="135"/>
      <c r="BJ43115" s="136"/>
    </row>
    <row r="43116" spans="5:62" ht="14.25" customHeight="1" x14ac:dyDescent="0.25">
      <c r="E43116" s="113"/>
      <c r="H43116" s="133"/>
      <c r="T43116" s="133"/>
      <c r="X43116" s="131"/>
      <c r="Y43116" s="133"/>
      <c r="AJ43116" s="133"/>
      <c r="AO43116" s="135"/>
      <c r="AP43116" s="135"/>
      <c r="BJ43116" s="136"/>
    </row>
    <row r="43117" spans="5:62" ht="14.25" customHeight="1" x14ac:dyDescent="0.25">
      <c r="E43117" s="113"/>
      <c r="H43117" s="133"/>
      <c r="T43117" s="133"/>
      <c r="X43117" s="131"/>
      <c r="Y43117" s="133"/>
      <c r="AJ43117" s="133"/>
      <c r="AO43117" s="135"/>
      <c r="AP43117" s="135"/>
      <c r="BJ43117" s="136"/>
    </row>
    <row r="43118" spans="5:62" ht="14.25" customHeight="1" x14ac:dyDescent="0.25">
      <c r="E43118" s="113"/>
      <c r="H43118" s="133"/>
      <c r="T43118" s="133"/>
      <c r="X43118" s="131"/>
      <c r="Y43118" s="133"/>
      <c r="AJ43118" s="133"/>
      <c r="AO43118" s="135"/>
      <c r="AP43118" s="135"/>
      <c r="BJ43118" s="136"/>
    </row>
    <row r="43119" spans="5:62" ht="14.25" customHeight="1" x14ac:dyDescent="0.25">
      <c r="E43119" s="113"/>
      <c r="H43119" s="133"/>
      <c r="T43119" s="133"/>
      <c r="X43119" s="131"/>
      <c r="Y43119" s="133"/>
      <c r="AJ43119" s="133"/>
      <c r="AO43119" s="135"/>
      <c r="AP43119" s="135"/>
      <c r="BJ43119" s="136"/>
    </row>
    <row r="43120" spans="5:62" ht="14.25" customHeight="1" x14ac:dyDescent="0.25">
      <c r="E43120" s="113"/>
      <c r="H43120" s="133"/>
      <c r="T43120" s="133"/>
      <c r="X43120" s="131"/>
      <c r="Y43120" s="133"/>
      <c r="AJ43120" s="133"/>
      <c r="AO43120" s="135"/>
      <c r="AP43120" s="135"/>
      <c r="BJ43120" s="136"/>
    </row>
    <row r="43121" spans="5:62" ht="14.25" customHeight="1" x14ac:dyDescent="0.25">
      <c r="E43121" s="113"/>
      <c r="H43121" s="133"/>
      <c r="T43121" s="133"/>
      <c r="X43121" s="131"/>
      <c r="Y43121" s="133"/>
      <c r="AJ43121" s="133"/>
      <c r="AO43121" s="135"/>
      <c r="AP43121" s="135"/>
      <c r="BJ43121" s="136"/>
    </row>
    <row r="43122" spans="5:62" ht="14.25" customHeight="1" x14ac:dyDescent="0.25">
      <c r="E43122" s="113"/>
      <c r="H43122" s="133"/>
      <c r="T43122" s="133"/>
      <c r="X43122" s="131"/>
      <c r="Y43122" s="133"/>
      <c r="AJ43122" s="133"/>
      <c r="AO43122" s="135"/>
      <c r="AP43122" s="135"/>
      <c r="BJ43122" s="136"/>
    </row>
    <row r="43123" spans="5:62" ht="14.25" customHeight="1" x14ac:dyDescent="0.25">
      <c r="E43123" s="113"/>
      <c r="H43123" s="133"/>
      <c r="T43123" s="133"/>
      <c r="X43123" s="131"/>
      <c r="Y43123" s="133"/>
      <c r="AJ43123" s="133"/>
      <c r="AO43123" s="135"/>
      <c r="AP43123" s="135"/>
      <c r="BJ43123" s="136"/>
    </row>
    <row r="43124" spans="5:62" ht="14.25" customHeight="1" x14ac:dyDescent="0.25">
      <c r="E43124" s="113"/>
      <c r="H43124" s="133"/>
      <c r="T43124" s="133"/>
      <c r="X43124" s="131"/>
      <c r="Y43124" s="133"/>
      <c r="AJ43124" s="133"/>
      <c r="AO43124" s="135"/>
      <c r="AP43124" s="135"/>
      <c r="BJ43124" s="136"/>
    </row>
    <row r="43125" spans="5:62" ht="14.25" customHeight="1" x14ac:dyDescent="0.25">
      <c r="E43125" s="113"/>
      <c r="H43125" s="133"/>
      <c r="T43125" s="133"/>
      <c r="X43125" s="131"/>
      <c r="Y43125" s="133"/>
      <c r="AJ43125" s="133"/>
      <c r="AO43125" s="135"/>
      <c r="AP43125" s="135"/>
      <c r="BJ43125" s="136"/>
    </row>
    <row r="43126" spans="5:62" ht="14.25" customHeight="1" x14ac:dyDescent="0.25">
      <c r="E43126" s="113"/>
      <c r="H43126" s="133"/>
      <c r="T43126" s="133"/>
      <c r="X43126" s="131"/>
      <c r="Y43126" s="133"/>
      <c r="AJ43126" s="133"/>
      <c r="AO43126" s="135"/>
      <c r="AP43126" s="135"/>
      <c r="BJ43126" s="136"/>
    </row>
    <row r="43127" spans="5:62" ht="14.25" customHeight="1" x14ac:dyDescent="0.25">
      <c r="E43127" s="113"/>
      <c r="H43127" s="133"/>
      <c r="T43127" s="133"/>
      <c r="X43127" s="131"/>
      <c r="Y43127" s="133"/>
      <c r="AJ43127" s="133"/>
      <c r="AO43127" s="135"/>
      <c r="AP43127" s="135"/>
      <c r="BJ43127" s="136"/>
    </row>
    <row r="43128" spans="5:62" ht="14.25" customHeight="1" x14ac:dyDescent="0.25">
      <c r="E43128" s="113"/>
      <c r="H43128" s="133"/>
      <c r="T43128" s="133"/>
      <c r="X43128" s="131"/>
      <c r="Y43128" s="133"/>
      <c r="AJ43128" s="133"/>
      <c r="AO43128" s="135"/>
      <c r="AP43128" s="135"/>
      <c r="BJ43128" s="136"/>
    </row>
    <row r="43129" spans="5:62" ht="14.25" customHeight="1" x14ac:dyDescent="0.25">
      <c r="E43129" s="113"/>
      <c r="H43129" s="133"/>
      <c r="T43129" s="133"/>
      <c r="X43129" s="131"/>
      <c r="Y43129" s="133"/>
      <c r="AJ43129" s="133"/>
      <c r="AO43129" s="135"/>
      <c r="AP43129" s="135"/>
      <c r="BJ43129" s="136"/>
    </row>
    <row r="43130" spans="5:62" ht="14.25" customHeight="1" x14ac:dyDescent="0.25">
      <c r="E43130" s="113"/>
      <c r="H43130" s="133"/>
      <c r="T43130" s="133"/>
      <c r="X43130" s="131"/>
      <c r="Y43130" s="133"/>
      <c r="AJ43130" s="133"/>
      <c r="AO43130" s="135"/>
      <c r="AP43130" s="135"/>
      <c r="BJ43130" s="136"/>
    </row>
    <row r="43131" spans="5:62" ht="14.25" customHeight="1" x14ac:dyDescent="0.25">
      <c r="E43131" s="113"/>
      <c r="H43131" s="133"/>
      <c r="T43131" s="133"/>
      <c r="X43131" s="131"/>
      <c r="Y43131" s="133"/>
      <c r="AJ43131" s="133"/>
      <c r="AO43131" s="135"/>
      <c r="AP43131" s="135"/>
      <c r="BJ43131" s="136"/>
    </row>
    <row r="43132" spans="5:62" ht="14.25" customHeight="1" x14ac:dyDescent="0.25">
      <c r="E43132" s="113"/>
      <c r="H43132" s="133"/>
      <c r="T43132" s="133"/>
      <c r="X43132" s="131"/>
      <c r="Y43132" s="133"/>
      <c r="AJ43132" s="133"/>
      <c r="AO43132" s="135"/>
      <c r="AP43132" s="135"/>
      <c r="BJ43132" s="136"/>
    </row>
    <row r="43133" spans="5:62" ht="14.25" customHeight="1" x14ac:dyDescent="0.25">
      <c r="E43133" s="113"/>
      <c r="H43133" s="133"/>
      <c r="T43133" s="133"/>
      <c r="X43133" s="131"/>
      <c r="Y43133" s="133"/>
      <c r="AJ43133" s="133"/>
      <c r="AO43133" s="135"/>
      <c r="AP43133" s="135"/>
      <c r="BJ43133" s="136"/>
    </row>
    <row r="43134" spans="5:62" ht="14.25" customHeight="1" x14ac:dyDescent="0.25">
      <c r="E43134" s="113"/>
      <c r="H43134" s="133"/>
      <c r="T43134" s="133"/>
      <c r="X43134" s="131"/>
      <c r="Y43134" s="133"/>
      <c r="AJ43134" s="133"/>
      <c r="AO43134" s="135"/>
      <c r="AP43134" s="135"/>
      <c r="BJ43134" s="136"/>
    </row>
    <row r="43135" spans="5:62" ht="14.25" customHeight="1" x14ac:dyDescent="0.25">
      <c r="E43135" s="113"/>
      <c r="H43135" s="133"/>
      <c r="T43135" s="133"/>
      <c r="X43135" s="131"/>
      <c r="Y43135" s="133"/>
      <c r="AJ43135" s="133"/>
      <c r="AO43135" s="135"/>
      <c r="AP43135" s="135"/>
      <c r="BJ43135" s="136"/>
    </row>
    <row r="43136" spans="5:62" ht="14.25" customHeight="1" x14ac:dyDescent="0.25">
      <c r="E43136" s="113"/>
      <c r="H43136" s="133"/>
      <c r="T43136" s="133"/>
      <c r="X43136" s="131"/>
      <c r="Y43136" s="133"/>
      <c r="AJ43136" s="133"/>
      <c r="AO43136" s="135"/>
      <c r="AP43136" s="135"/>
      <c r="BJ43136" s="136"/>
    </row>
    <row r="43137" spans="5:62" ht="14.25" customHeight="1" x14ac:dyDescent="0.25">
      <c r="E43137" s="113"/>
      <c r="H43137" s="133"/>
      <c r="T43137" s="133"/>
      <c r="X43137" s="131"/>
      <c r="Y43137" s="133"/>
      <c r="AJ43137" s="133"/>
      <c r="AO43137" s="135"/>
      <c r="AP43137" s="135"/>
      <c r="BJ43137" s="136"/>
    </row>
    <row r="43138" spans="5:62" ht="14.25" customHeight="1" x14ac:dyDescent="0.25">
      <c r="E43138" s="113"/>
      <c r="H43138" s="133"/>
      <c r="T43138" s="133"/>
      <c r="X43138" s="131"/>
      <c r="Y43138" s="133"/>
      <c r="AJ43138" s="133"/>
      <c r="AO43138" s="135"/>
      <c r="AP43138" s="135"/>
      <c r="BJ43138" s="136"/>
    </row>
    <row r="43139" spans="5:62" ht="14.25" customHeight="1" x14ac:dyDescent="0.25">
      <c r="E43139" s="113"/>
      <c r="H43139" s="133"/>
      <c r="T43139" s="133"/>
      <c r="X43139" s="131"/>
      <c r="Y43139" s="133"/>
      <c r="AJ43139" s="133"/>
      <c r="AO43139" s="135"/>
      <c r="AP43139" s="135"/>
      <c r="BJ43139" s="136"/>
    </row>
    <row r="43140" spans="5:62" ht="14.25" customHeight="1" x14ac:dyDescent="0.25">
      <c r="E43140" s="113"/>
      <c r="H43140" s="133"/>
      <c r="T43140" s="133"/>
      <c r="X43140" s="131"/>
      <c r="Y43140" s="133"/>
      <c r="AJ43140" s="133"/>
      <c r="AO43140" s="135"/>
      <c r="AP43140" s="135"/>
      <c r="BJ43140" s="136"/>
    </row>
    <row r="43141" spans="5:62" ht="14.25" customHeight="1" x14ac:dyDescent="0.25">
      <c r="E43141" s="113"/>
      <c r="H43141" s="133"/>
      <c r="T43141" s="133"/>
      <c r="X43141" s="131"/>
      <c r="Y43141" s="133"/>
      <c r="AJ43141" s="133"/>
      <c r="AO43141" s="135"/>
      <c r="AP43141" s="135"/>
      <c r="BJ43141" s="136"/>
    </row>
    <row r="43142" spans="5:62" ht="14.25" customHeight="1" x14ac:dyDescent="0.25">
      <c r="E43142" s="113"/>
      <c r="H43142" s="133"/>
      <c r="T43142" s="133"/>
      <c r="X43142" s="131"/>
      <c r="Y43142" s="133"/>
      <c r="AJ43142" s="133"/>
      <c r="AO43142" s="135"/>
      <c r="AP43142" s="135"/>
      <c r="BJ43142" s="136"/>
    </row>
    <row r="43143" spans="5:62" ht="14.25" customHeight="1" x14ac:dyDescent="0.25">
      <c r="E43143" s="113"/>
      <c r="H43143" s="133"/>
      <c r="T43143" s="133"/>
      <c r="X43143" s="131"/>
      <c r="Y43143" s="133"/>
      <c r="AJ43143" s="133"/>
      <c r="AO43143" s="135"/>
      <c r="AP43143" s="135"/>
      <c r="BJ43143" s="136"/>
    </row>
    <row r="43144" spans="5:62" ht="14.25" customHeight="1" x14ac:dyDescent="0.25">
      <c r="E43144" s="113"/>
      <c r="H43144" s="133"/>
      <c r="T43144" s="133"/>
      <c r="X43144" s="131"/>
      <c r="Y43144" s="133"/>
      <c r="AJ43144" s="133"/>
      <c r="AO43144" s="135"/>
      <c r="AP43144" s="135"/>
      <c r="BJ43144" s="136"/>
    </row>
    <row r="43145" spans="5:62" ht="14.25" customHeight="1" x14ac:dyDescent="0.25">
      <c r="E43145" s="113"/>
      <c r="H43145" s="133"/>
      <c r="T43145" s="133"/>
      <c r="X43145" s="131"/>
      <c r="Y43145" s="133"/>
      <c r="AJ43145" s="133"/>
      <c r="AO43145" s="135"/>
      <c r="AP43145" s="135"/>
      <c r="BJ43145" s="136"/>
    </row>
    <row r="43146" spans="5:62" ht="14.25" customHeight="1" x14ac:dyDescent="0.25">
      <c r="E43146" s="113"/>
      <c r="H43146" s="133"/>
      <c r="T43146" s="133"/>
      <c r="X43146" s="131"/>
      <c r="Y43146" s="133"/>
      <c r="AJ43146" s="133"/>
      <c r="AO43146" s="135"/>
      <c r="AP43146" s="135"/>
      <c r="BJ43146" s="136"/>
    </row>
    <row r="43147" spans="5:62" ht="14.25" customHeight="1" x14ac:dyDescent="0.25">
      <c r="E43147" s="113"/>
      <c r="H43147" s="133"/>
      <c r="T43147" s="133"/>
      <c r="X43147" s="131"/>
      <c r="Y43147" s="133"/>
      <c r="AJ43147" s="133"/>
      <c r="AO43147" s="135"/>
      <c r="AP43147" s="135"/>
      <c r="BJ43147" s="136"/>
    </row>
    <row r="43148" spans="5:62" ht="14.25" customHeight="1" x14ac:dyDescent="0.25">
      <c r="E43148" s="113"/>
      <c r="H43148" s="133"/>
      <c r="T43148" s="133"/>
      <c r="X43148" s="131"/>
      <c r="Y43148" s="133"/>
      <c r="AJ43148" s="133"/>
      <c r="AO43148" s="135"/>
      <c r="AP43148" s="135"/>
      <c r="BJ43148" s="136"/>
    </row>
    <row r="43149" spans="5:62" ht="14.25" customHeight="1" x14ac:dyDescent="0.25">
      <c r="E43149" s="113"/>
      <c r="H43149" s="133"/>
      <c r="T43149" s="133"/>
      <c r="X43149" s="131"/>
      <c r="Y43149" s="133"/>
      <c r="AJ43149" s="133"/>
      <c r="AO43149" s="135"/>
      <c r="AP43149" s="135"/>
      <c r="BJ43149" s="136"/>
    </row>
    <row r="43150" spans="5:62" ht="14.25" customHeight="1" x14ac:dyDescent="0.25">
      <c r="E43150" s="113"/>
      <c r="H43150" s="133"/>
      <c r="T43150" s="133"/>
      <c r="X43150" s="131"/>
      <c r="Y43150" s="133"/>
      <c r="AJ43150" s="133"/>
      <c r="AO43150" s="135"/>
      <c r="AP43150" s="135"/>
      <c r="BJ43150" s="136"/>
    </row>
    <row r="43151" spans="5:62" ht="14.25" customHeight="1" x14ac:dyDescent="0.25">
      <c r="E43151" s="113"/>
      <c r="H43151" s="133"/>
      <c r="T43151" s="133"/>
      <c r="X43151" s="131"/>
      <c r="Y43151" s="133"/>
      <c r="AJ43151" s="133"/>
      <c r="AO43151" s="135"/>
      <c r="AP43151" s="135"/>
      <c r="BJ43151" s="136"/>
    </row>
    <row r="43152" spans="5:62" ht="14.25" customHeight="1" x14ac:dyDescent="0.25">
      <c r="E43152" s="113"/>
      <c r="H43152" s="133"/>
      <c r="T43152" s="133"/>
      <c r="X43152" s="131"/>
      <c r="Y43152" s="133"/>
      <c r="AJ43152" s="133"/>
      <c r="AO43152" s="135"/>
      <c r="AP43152" s="135"/>
      <c r="BJ43152" s="136"/>
    </row>
    <row r="43153" spans="5:62" ht="14.25" customHeight="1" x14ac:dyDescent="0.25">
      <c r="E43153" s="113"/>
      <c r="H43153" s="133"/>
      <c r="T43153" s="133"/>
      <c r="X43153" s="131"/>
      <c r="Y43153" s="133"/>
      <c r="AJ43153" s="133"/>
      <c r="AO43153" s="135"/>
      <c r="AP43153" s="135"/>
      <c r="BJ43153" s="136"/>
    </row>
    <row r="43154" spans="5:62" ht="14.25" customHeight="1" x14ac:dyDescent="0.25">
      <c r="E43154" s="113"/>
      <c r="H43154" s="133"/>
      <c r="T43154" s="133"/>
      <c r="X43154" s="131"/>
      <c r="Y43154" s="133"/>
      <c r="AJ43154" s="133"/>
      <c r="AO43154" s="135"/>
      <c r="AP43154" s="135"/>
      <c r="BJ43154" s="136"/>
    </row>
    <row r="43155" spans="5:62" ht="14.25" customHeight="1" x14ac:dyDescent="0.25">
      <c r="E43155" s="113"/>
      <c r="H43155" s="133"/>
      <c r="T43155" s="133"/>
      <c r="X43155" s="131"/>
      <c r="Y43155" s="133"/>
      <c r="AJ43155" s="133"/>
      <c r="AO43155" s="135"/>
      <c r="AP43155" s="135"/>
      <c r="BJ43155" s="136"/>
    </row>
    <row r="43156" spans="5:62" ht="14.25" customHeight="1" x14ac:dyDescent="0.25">
      <c r="E43156" s="113"/>
      <c r="H43156" s="133"/>
      <c r="T43156" s="133"/>
      <c r="X43156" s="131"/>
      <c r="Y43156" s="133"/>
      <c r="AJ43156" s="133"/>
      <c r="AO43156" s="135"/>
      <c r="AP43156" s="135"/>
      <c r="BJ43156" s="136"/>
    </row>
    <row r="43157" spans="5:62" ht="14.25" customHeight="1" x14ac:dyDescent="0.25">
      <c r="E43157" s="113"/>
      <c r="H43157" s="133"/>
      <c r="T43157" s="133"/>
      <c r="X43157" s="131"/>
      <c r="Y43157" s="133"/>
      <c r="AJ43157" s="133"/>
      <c r="AO43157" s="135"/>
      <c r="AP43157" s="135"/>
      <c r="BJ43157" s="136"/>
    </row>
    <row r="43158" spans="5:62" ht="14.25" customHeight="1" x14ac:dyDescent="0.25">
      <c r="E43158" s="113"/>
      <c r="H43158" s="133"/>
      <c r="T43158" s="133"/>
      <c r="X43158" s="131"/>
      <c r="Y43158" s="133"/>
      <c r="AJ43158" s="133"/>
      <c r="AO43158" s="135"/>
      <c r="AP43158" s="135"/>
      <c r="BJ43158" s="136"/>
    </row>
    <row r="43159" spans="5:62" ht="14.25" customHeight="1" x14ac:dyDescent="0.25">
      <c r="E43159" s="113"/>
      <c r="H43159" s="133"/>
      <c r="T43159" s="133"/>
      <c r="X43159" s="131"/>
      <c r="Y43159" s="133"/>
      <c r="AJ43159" s="133"/>
      <c r="AO43159" s="135"/>
      <c r="AP43159" s="135"/>
      <c r="BJ43159" s="136"/>
    </row>
    <row r="43160" spans="5:62" ht="14.25" customHeight="1" x14ac:dyDescent="0.25">
      <c r="E43160" s="113"/>
      <c r="H43160" s="133"/>
      <c r="T43160" s="133"/>
      <c r="X43160" s="131"/>
      <c r="Y43160" s="133"/>
      <c r="AJ43160" s="133"/>
      <c r="AO43160" s="135"/>
      <c r="AP43160" s="135"/>
      <c r="BJ43160" s="136"/>
    </row>
    <row r="43161" spans="5:62" ht="14.25" customHeight="1" x14ac:dyDescent="0.25">
      <c r="E43161" s="113"/>
      <c r="H43161" s="133"/>
      <c r="T43161" s="133"/>
      <c r="X43161" s="131"/>
      <c r="Y43161" s="133"/>
      <c r="AJ43161" s="133"/>
      <c r="AO43161" s="135"/>
      <c r="AP43161" s="135"/>
      <c r="BJ43161" s="136"/>
    </row>
    <row r="43162" spans="5:62" ht="14.25" customHeight="1" x14ac:dyDescent="0.25">
      <c r="E43162" s="113"/>
      <c r="H43162" s="133"/>
      <c r="T43162" s="133"/>
      <c r="X43162" s="131"/>
      <c r="Y43162" s="133"/>
      <c r="AJ43162" s="133"/>
      <c r="AO43162" s="135"/>
      <c r="AP43162" s="135"/>
      <c r="BJ43162" s="136"/>
    </row>
    <row r="43163" spans="5:62" ht="14.25" customHeight="1" x14ac:dyDescent="0.25">
      <c r="E43163" s="113"/>
      <c r="H43163" s="133"/>
      <c r="T43163" s="133"/>
      <c r="X43163" s="131"/>
      <c r="Y43163" s="133"/>
      <c r="AJ43163" s="133"/>
      <c r="AO43163" s="135"/>
      <c r="AP43163" s="135"/>
      <c r="BJ43163" s="136"/>
    </row>
    <row r="43164" spans="5:62" ht="14.25" customHeight="1" x14ac:dyDescent="0.25">
      <c r="E43164" s="113"/>
      <c r="H43164" s="133"/>
      <c r="T43164" s="133"/>
      <c r="X43164" s="131"/>
      <c r="Y43164" s="133"/>
      <c r="AJ43164" s="133"/>
      <c r="AO43164" s="135"/>
      <c r="AP43164" s="135"/>
      <c r="BJ43164" s="136"/>
    </row>
    <row r="43165" spans="5:62" ht="14.25" customHeight="1" x14ac:dyDescent="0.25">
      <c r="E43165" s="113"/>
      <c r="H43165" s="133"/>
      <c r="T43165" s="133"/>
      <c r="X43165" s="131"/>
      <c r="Y43165" s="133"/>
      <c r="AJ43165" s="133"/>
      <c r="AO43165" s="135"/>
      <c r="AP43165" s="135"/>
      <c r="BJ43165" s="136"/>
    </row>
    <row r="43166" spans="5:62" ht="14.25" customHeight="1" x14ac:dyDescent="0.25">
      <c r="E43166" s="113"/>
      <c r="H43166" s="133"/>
      <c r="T43166" s="133"/>
      <c r="X43166" s="131"/>
      <c r="Y43166" s="133"/>
      <c r="AJ43166" s="133"/>
      <c r="AO43166" s="135"/>
      <c r="AP43166" s="135"/>
      <c r="BJ43166" s="136"/>
    </row>
    <row r="43167" spans="5:62" ht="14.25" customHeight="1" x14ac:dyDescent="0.25">
      <c r="E43167" s="113"/>
      <c r="H43167" s="133"/>
      <c r="T43167" s="133"/>
      <c r="X43167" s="131"/>
      <c r="Y43167" s="133"/>
      <c r="AJ43167" s="133"/>
      <c r="AO43167" s="135"/>
      <c r="AP43167" s="135"/>
      <c r="BJ43167" s="136"/>
    </row>
    <row r="43168" spans="5:62" ht="14.25" customHeight="1" x14ac:dyDescent="0.25">
      <c r="E43168" s="113"/>
      <c r="H43168" s="133"/>
      <c r="T43168" s="133"/>
      <c r="X43168" s="131"/>
      <c r="Y43168" s="133"/>
      <c r="AJ43168" s="133"/>
      <c r="AO43168" s="135"/>
      <c r="AP43168" s="135"/>
      <c r="BJ43168" s="136"/>
    </row>
    <row r="43169" spans="5:62" ht="14.25" customHeight="1" x14ac:dyDescent="0.25">
      <c r="E43169" s="113"/>
      <c r="H43169" s="133"/>
      <c r="T43169" s="133"/>
      <c r="X43169" s="131"/>
      <c r="Y43169" s="133"/>
      <c r="AJ43169" s="133"/>
      <c r="AO43169" s="135"/>
      <c r="AP43169" s="135"/>
      <c r="BJ43169" s="136"/>
    </row>
    <row r="43170" spans="5:62" ht="14.25" customHeight="1" x14ac:dyDescent="0.25">
      <c r="E43170" s="113"/>
      <c r="H43170" s="133"/>
      <c r="T43170" s="133"/>
      <c r="X43170" s="131"/>
      <c r="Y43170" s="133"/>
      <c r="AJ43170" s="133"/>
      <c r="AO43170" s="135"/>
      <c r="AP43170" s="135"/>
      <c r="BJ43170" s="136"/>
    </row>
    <row r="43171" spans="5:62" ht="14.25" customHeight="1" x14ac:dyDescent="0.25">
      <c r="E43171" s="113"/>
      <c r="H43171" s="133"/>
      <c r="T43171" s="133"/>
      <c r="X43171" s="131"/>
      <c r="Y43171" s="133"/>
      <c r="AJ43171" s="133"/>
      <c r="AO43171" s="135"/>
      <c r="AP43171" s="135"/>
      <c r="BJ43171" s="136"/>
    </row>
    <row r="43172" spans="5:62" ht="14.25" customHeight="1" x14ac:dyDescent="0.25">
      <c r="E43172" s="113"/>
      <c r="H43172" s="133"/>
      <c r="T43172" s="133"/>
      <c r="X43172" s="131"/>
      <c r="Y43172" s="133"/>
      <c r="AJ43172" s="133"/>
      <c r="AO43172" s="135"/>
      <c r="AP43172" s="135"/>
      <c r="BJ43172" s="136"/>
    </row>
    <row r="43173" spans="5:62" ht="14.25" customHeight="1" x14ac:dyDescent="0.25">
      <c r="E43173" s="113"/>
      <c r="H43173" s="133"/>
      <c r="T43173" s="133"/>
      <c r="X43173" s="131"/>
      <c r="Y43173" s="133"/>
      <c r="AJ43173" s="133"/>
      <c r="AO43173" s="135"/>
      <c r="AP43173" s="135"/>
      <c r="BJ43173" s="136"/>
    </row>
    <row r="43174" spans="5:62" ht="14.25" customHeight="1" x14ac:dyDescent="0.25">
      <c r="E43174" s="113"/>
      <c r="H43174" s="133"/>
      <c r="T43174" s="133"/>
      <c r="X43174" s="131"/>
      <c r="Y43174" s="133"/>
      <c r="AJ43174" s="133"/>
      <c r="AO43174" s="135"/>
      <c r="AP43174" s="135"/>
      <c r="BJ43174" s="136"/>
    </row>
    <row r="43175" spans="5:62" ht="14.25" customHeight="1" x14ac:dyDescent="0.25">
      <c r="E43175" s="113"/>
      <c r="H43175" s="133"/>
      <c r="T43175" s="133"/>
      <c r="X43175" s="131"/>
      <c r="Y43175" s="133"/>
      <c r="AJ43175" s="133"/>
      <c r="AO43175" s="135"/>
      <c r="AP43175" s="135"/>
      <c r="BJ43175" s="136"/>
    </row>
    <row r="43176" spans="5:62" ht="14.25" customHeight="1" x14ac:dyDescent="0.25">
      <c r="E43176" s="113"/>
      <c r="H43176" s="133"/>
      <c r="T43176" s="133"/>
      <c r="X43176" s="131"/>
      <c r="Y43176" s="133"/>
      <c r="AJ43176" s="133"/>
      <c r="AO43176" s="135"/>
      <c r="AP43176" s="135"/>
      <c r="BJ43176" s="136"/>
    </row>
    <row r="43177" spans="5:62" ht="14.25" customHeight="1" x14ac:dyDescent="0.25">
      <c r="E43177" s="113"/>
      <c r="H43177" s="133"/>
      <c r="T43177" s="133"/>
      <c r="X43177" s="131"/>
      <c r="Y43177" s="133"/>
      <c r="AJ43177" s="133"/>
      <c r="AO43177" s="135"/>
      <c r="AP43177" s="135"/>
      <c r="BJ43177" s="136"/>
    </row>
    <row r="43178" spans="5:62" ht="14.25" customHeight="1" x14ac:dyDescent="0.25">
      <c r="E43178" s="113"/>
      <c r="H43178" s="133"/>
      <c r="T43178" s="133"/>
      <c r="X43178" s="131"/>
      <c r="Y43178" s="133"/>
      <c r="AJ43178" s="133"/>
      <c r="AO43178" s="135"/>
      <c r="AP43178" s="135"/>
      <c r="BJ43178" s="136"/>
    </row>
    <row r="43179" spans="5:62" ht="14.25" customHeight="1" x14ac:dyDescent="0.25">
      <c r="E43179" s="113"/>
      <c r="H43179" s="133"/>
      <c r="T43179" s="133"/>
      <c r="X43179" s="131"/>
      <c r="Y43179" s="133"/>
      <c r="AJ43179" s="133"/>
      <c r="AO43179" s="135"/>
      <c r="AP43179" s="135"/>
      <c r="BJ43179" s="136"/>
    </row>
    <row r="43180" spans="5:62" ht="14.25" customHeight="1" x14ac:dyDescent="0.25">
      <c r="E43180" s="113"/>
      <c r="H43180" s="133"/>
      <c r="T43180" s="133"/>
      <c r="X43180" s="131"/>
      <c r="Y43180" s="133"/>
      <c r="AJ43180" s="133"/>
      <c r="AO43180" s="135"/>
      <c r="AP43180" s="135"/>
      <c r="BJ43180" s="136"/>
    </row>
    <row r="43181" spans="5:62" ht="14.25" customHeight="1" x14ac:dyDescent="0.25">
      <c r="E43181" s="113"/>
      <c r="H43181" s="133"/>
      <c r="T43181" s="133"/>
      <c r="X43181" s="131"/>
      <c r="Y43181" s="133"/>
      <c r="AJ43181" s="133"/>
      <c r="AO43181" s="135"/>
      <c r="AP43181" s="135"/>
      <c r="BJ43181" s="136"/>
    </row>
    <row r="43182" spans="5:62" ht="14.25" customHeight="1" x14ac:dyDescent="0.25">
      <c r="E43182" s="113"/>
      <c r="H43182" s="133"/>
      <c r="T43182" s="133"/>
      <c r="X43182" s="131"/>
      <c r="Y43182" s="133"/>
      <c r="AJ43182" s="133"/>
      <c r="AO43182" s="135"/>
      <c r="AP43182" s="135"/>
      <c r="BJ43182" s="136"/>
    </row>
    <row r="43183" spans="5:62" ht="14.25" customHeight="1" x14ac:dyDescent="0.25">
      <c r="E43183" s="113"/>
      <c r="H43183" s="133"/>
      <c r="T43183" s="133"/>
      <c r="X43183" s="131"/>
      <c r="Y43183" s="133"/>
      <c r="AJ43183" s="133"/>
      <c r="AO43183" s="135"/>
      <c r="AP43183" s="135"/>
      <c r="BJ43183" s="136"/>
    </row>
    <row r="43184" spans="5:62" ht="14.25" customHeight="1" x14ac:dyDescent="0.25">
      <c r="E43184" s="113"/>
      <c r="H43184" s="133"/>
      <c r="T43184" s="133"/>
      <c r="X43184" s="131"/>
      <c r="Y43184" s="133"/>
      <c r="AJ43184" s="133"/>
      <c r="AO43184" s="135"/>
      <c r="AP43184" s="135"/>
      <c r="BJ43184" s="136"/>
    </row>
    <row r="43185" spans="5:62" ht="14.25" customHeight="1" x14ac:dyDescent="0.25">
      <c r="E43185" s="113"/>
      <c r="H43185" s="133"/>
      <c r="T43185" s="133"/>
      <c r="X43185" s="131"/>
      <c r="Y43185" s="133"/>
      <c r="AJ43185" s="133"/>
      <c r="AO43185" s="135"/>
      <c r="AP43185" s="135"/>
      <c r="BJ43185" s="136"/>
    </row>
    <row r="43186" spans="5:62" ht="14.25" customHeight="1" x14ac:dyDescent="0.25">
      <c r="E43186" s="113"/>
      <c r="H43186" s="133"/>
      <c r="T43186" s="133"/>
      <c r="X43186" s="131"/>
      <c r="Y43186" s="133"/>
      <c r="AJ43186" s="133"/>
      <c r="AO43186" s="135"/>
      <c r="AP43186" s="135"/>
      <c r="BJ43186" s="136"/>
    </row>
    <row r="43187" spans="5:62" ht="14.25" customHeight="1" x14ac:dyDescent="0.25">
      <c r="E43187" s="113"/>
      <c r="H43187" s="133"/>
      <c r="T43187" s="133"/>
      <c r="X43187" s="131"/>
      <c r="Y43187" s="133"/>
      <c r="AJ43187" s="133"/>
      <c r="AO43187" s="135"/>
      <c r="AP43187" s="135"/>
      <c r="BJ43187" s="136"/>
    </row>
    <row r="43188" spans="5:62" ht="14.25" customHeight="1" x14ac:dyDescent="0.25">
      <c r="E43188" s="113"/>
      <c r="H43188" s="133"/>
      <c r="T43188" s="133"/>
      <c r="X43188" s="131"/>
      <c r="Y43188" s="133"/>
      <c r="AJ43188" s="133"/>
      <c r="AO43188" s="135"/>
      <c r="AP43188" s="135"/>
      <c r="BJ43188" s="136"/>
    </row>
    <row r="43189" spans="5:62" ht="14.25" customHeight="1" x14ac:dyDescent="0.25">
      <c r="E43189" s="113"/>
      <c r="H43189" s="133"/>
      <c r="T43189" s="133"/>
      <c r="X43189" s="131"/>
      <c r="Y43189" s="133"/>
      <c r="AJ43189" s="133"/>
      <c r="AO43189" s="135"/>
      <c r="AP43189" s="135"/>
      <c r="BJ43189" s="136"/>
    </row>
    <row r="43190" spans="5:62" ht="14.25" customHeight="1" x14ac:dyDescent="0.25">
      <c r="E43190" s="113"/>
      <c r="H43190" s="133"/>
      <c r="T43190" s="133"/>
      <c r="X43190" s="131"/>
      <c r="Y43190" s="133"/>
      <c r="AJ43190" s="133"/>
      <c r="AO43190" s="135"/>
      <c r="AP43190" s="135"/>
      <c r="BJ43190" s="136"/>
    </row>
    <row r="43191" spans="5:62" ht="14.25" customHeight="1" x14ac:dyDescent="0.25">
      <c r="E43191" s="113"/>
      <c r="H43191" s="133"/>
      <c r="T43191" s="133"/>
      <c r="X43191" s="131"/>
      <c r="Y43191" s="133"/>
      <c r="AJ43191" s="133"/>
      <c r="AO43191" s="135"/>
      <c r="AP43191" s="135"/>
      <c r="BJ43191" s="136"/>
    </row>
    <row r="43192" spans="5:62" ht="14.25" customHeight="1" x14ac:dyDescent="0.25">
      <c r="E43192" s="113"/>
      <c r="H43192" s="133"/>
      <c r="T43192" s="133"/>
      <c r="X43192" s="131"/>
      <c r="Y43192" s="133"/>
      <c r="AJ43192" s="133"/>
      <c r="AO43192" s="135"/>
      <c r="AP43192" s="135"/>
      <c r="BJ43192" s="136"/>
    </row>
    <row r="43193" spans="5:62" ht="14.25" customHeight="1" x14ac:dyDescent="0.25">
      <c r="E43193" s="113"/>
      <c r="H43193" s="133"/>
      <c r="T43193" s="133"/>
      <c r="X43193" s="131"/>
      <c r="Y43193" s="133"/>
      <c r="AJ43193" s="133"/>
      <c r="AO43193" s="135"/>
      <c r="AP43193" s="135"/>
      <c r="BJ43193" s="136"/>
    </row>
    <row r="43194" spans="5:62" ht="14.25" customHeight="1" x14ac:dyDescent="0.25">
      <c r="E43194" s="113"/>
      <c r="H43194" s="133"/>
      <c r="T43194" s="133"/>
      <c r="X43194" s="131"/>
      <c r="Y43194" s="133"/>
      <c r="AJ43194" s="133"/>
      <c r="AO43194" s="135"/>
      <c r="AP43194" s="135"/>
      <c r="BJ43194" s="136"/>
    </row>
    <row r="43195" spans="5:62" ht="14.25" customHeight="1" x14ac:dyDescent="0.25">
      <c r="E43195" s="113"/>
      <c r="H43195" s="133"/>
      <c r="T43195" s="133"/>
      <c r="X43195" s="131"/>
      <c r="Y43195" s="133"/>
      <c r="AJ43195" s="133"/>
      <c r="AO43195" s="135"/>
      <c r="AP43195" s="135"/>
      <c r="BJ43195" s="136"/>
    </row>
    <row r="43196" spans="5:62" ht="14.25" customHeight="1" x14ac:dyDescent="0.25">
      <c r="E43196" s="113"/>
      <c r="H43196" s="133"/>
      <c r="T43196" s="133"/>
      <c r="X43196" s="131"/>
      <c r="Y43196" s="133"/>
      <c r="AJ43196" s="133"/>
      <c r="AO43196" s="135"/>
      <c r="AP43196" s="135"/>
      <c r="BJ43196" s="136"/>
    </row>
    <row r="43197" spans="5:62" ht="14.25" customHeight="1" x14ac:dyDescent="0.25">
      <c r="E43197" s="113"/>
      <c r="H43197" s="133"/>
      <c r="T43197" s="133"/>
      <c r="X43197" s="131"/>
      <c r="Y43197" s="133"/>
      <c r="AJ43197" s="133"/>
      <c r="AO43197" s="135"/>
      <c r="AP43197" s="135"/>
      <c r="BJ43197" s="136"/>
    </row>
    <row r="43198" spans="5:62" ht="14.25" customHeight="1" x14ac:dyDescent="0.25">
      <c r="E43198" s="113"/>
      <c r="H43198" s="133"/>
      <c r="T43198" s="133"/>
      <c r="X43198" s="131"/>
      <c r="Y43198" s="133"/>
      <c r="AJ43198" s="133"/>
      <c r="AO43198" s="135"/>
      <c r="AP43198" s="135"/>
      <c r="BJ43198" s="136"/>
    </row>
    <row r="43199" spans="5:62" ht="14.25" customHeight="1" x14ac:dyDescent="0.25">
      <c r="E43199" s="113"/>
      <c r="H43199" s="133"/>
      <c r="T43199" s="133"/>
      <c r="X43199" s="131"/>
      <c r="Y43199" s="133"/>
      <c r="AJ43199" s="133"/>
      <c r="AO43199" s="135"/>
      <c r="AP43199" s="135"/>
      <c r="BJ43199" s="136"/>
    </row>
    <row r="43200" spans="5:62" ht="14.25" customHeight="1" x14ac:dyDescent="0.25">
      <c r="E43200" s="113"/>
      <c r="H43200" s="133"/>
      <c r="T43200" s="133"/>
      <c r="X43200" s="131"/>
      <c r="Y43200" s="133"/>
      <c r="AJ43200" s="133"/>
      <c r="AO43200" s="135"/>
      <c r="AP43200" s="135"/>
      <c r="BJ43200" s="136"/>
    </row>
    <row r="43201" spans="5:62" ht="14.25" customHeight="1" x14ac:dyDescent="0.25">
      <c r="E43201" s="113"/>
      <c r="H43201" s="133"/>
      <c r="T43201" s="133"/>
      <c r="X43201" s="131"/>
      <c r="Y43201" s="133"/>
      <c r="AJ43201" s="133"/>
      <c r="AO43201" s="135"/>
      <c r="AP43201" s="135"/>
      <c r="BJ43201" s="136"/>
    </row>
    <row r="43202" spans="5:62" ht="14.25" customHeight="1" x14ac:dyDescent="0.25">
      <c r="E43202" s="113"/>
      <c r="H43202" s="133"/>
      <c r="T43202" s="133"/>
      <c r="X43202" s="131"/>
      <c r="Y43202" s="133"/>
      <c r="AJ43202" s="133"/>
      <c r="AO43202" s="135"/>
      <c r="AP43202" s="135"/>
      <c r="BJ43202" s="136"/>
    </row>
    <row r="43203" spans="5:62" ht="14.25" customHeight="1" x14ac:dyDescent="0.25">
      <c r="E43203" s="113"/>
      <c r="H43203" s="133"/>
      <c r="T43203" s="133"/>
      <c r="X43203" s="131"/>
      <c r="Y43203" s="133"/>
      <c r="AJ43203" s="133"/>
      <c r="AO43203" s="135"/>
      <c r="AP43203" s="135"/>
      <c r="BJ43203" s="136"/>
    </row>
    <row r="43204" spans="5:62" ht="14.25" customHeight="1" x14ac:dyDescent="0.25">
      <c r="E43204" s="113"/>
      <c r="H43204" s="133"/>
      <c r="T43204" s="133"/>
      <c r="X43204" s="131"/>
      <c r="Y43204" s="133"/>
      <c r="AJ43204" s="133"/>
      <c r="AO43204" s="135"/>
      <c r="AP43204" s="135"/>
      <c r="BJ43204" s="136"/>
    </row>
    <row r="43205" spans="5:62" ht="14.25" customHeight="1" x14ac:dyDescent="0.25">
      <c r="E43205" s="113"/>
      <c r="H43205" s="133"/>
      <c r="T43205" s="133"/>
      <c r="X43205" s="131"/>
      <c r="Y43205" s="133"/>
      <c r="AJ43205" s="133"/>
      <c r="AO43205" s="135"/>
      <c r="AP43205" s="135"/>
      <c r="BJ43205" s="136"/>
    </row>
    <row r="43206" spans="5:62" ht="14.25" customHeight="1" x14ac:dyDescent="0.25">
      <c r="E43206" s="113"/>
      <c r="H43206" s="133"/>
      <c r="T43206" s="133"/>
      <c r="X43206" s="131"/>
      <c r="Y43206" s="133"/>
      <c r="AJ43206" s="133"/>
      <c r="AO43206" s="135"/>
      <c r="AP43206" s="135"/>
      <c r="BJ43206" s="136"/>
    </row>
    <row r="43207" spans="5:62" ht="14.25" customHeight="1" x14ac:dyDescent="0.25">
      <c r="E43207" s="113"/>
      <c r="H43207" s="133"/>
      <c r="T43207" s="133"/>
      <c r="X43207" s="131"/>
      <c r="Y43207" s="133"/>
      <c r="AJ43207" s="133"/>
      <c r="AO43207" s="135"/>
      <c r="AP43207" s="135"/>
      <c r="BJ43207" s="136"/>
    </row>
    <row r="43208" spans="5:62" ht="14.25" customHeight="1" x14ac:dyDescent="0.25">
      <c r="E43208" s="113"/>
      <c r="H43208" s="133"/>
      <c r="T43208" s="133"/>
      <c r="X43208" s="131"/>
      <c r="Y43208" s="133"/>
      <c r="AJ43208" s="133"/>
      <c r="AO43208" s="135"/>
      <c r="AP43208" s="135"/>
      <c r="BJ43208" s="136"/>
    </row>
    <row r="43209" spans="5:62" ht="14.25" customHeight="1" x14ac:dyDescent="0.25">
      <c r="E43209" s="113"/>
      <c r="H43209" s="133"/>
      <c r="T43209" s="133"/>
      <c r="X43209" s="131"/>
      <c r="Y43209" s="133"/>
      <c r="AJ43209" s="133"/>
      <c r="AO43209" s="135"/>
      <c r="AP43209" s="135"/>
      <c r="BJ43209" s="136"/>
    </row>
    <row r="43210" spans="5:62" ht="14.25" customHeight="1" x14ac:dyDescent="0.25">
      <c r="E43210" s="113"/>
      <c r="H43210" s="133"/>
      <c r="T43210" s="133"/>
      <c r="X43210" s="131"/>
      <c r="Y43210" s="133"/>
      <c r="AJ43210" s="133"/>
      <c r="AO43210" s="135"/>
      <c r="AP43210" s="135"/>
      <c r="BJ43210" s="136"/>
    </row>
    <row r="43211" spans="5:62" ht="14.25" customHeight="1" x14ac:dyDescent="0.25">
      <c r="E43211" s="113"/>
      <c r="H43211" s="133"/>
      <c r="T43211" s="133"/>
      <c r="X43211" s="131"/>
      <c r="Y43211" s="133"/>
      <c r="AJ43211" s="133"/>
      <c r="AO43211" s="135"/>
      <c r="AP43211" s="135"/>
      <c r="BJ43211" s="136"/>
    </row>
    <row r="43212" spans="5:62" ht="14.25" customHeight="1" x14ac:dyDescent="0.25">
      <c r="E43212" s="113"/>
      <c r="H43212" s="133"/>
      <c r="T43212" s="133"/>
      <c r="X43212" s="131"/>
      <c r="Y43212" s="133"/>
      <c r="AJ43212" s="133"/>
      <c r="AO43212" s="135"/>
      <c r="AP43212" s="135"/>
      <c r="BJ43212" s="136"/>
    </row>
    <row r="43213" spans="5:62" ht="14.25" customHeight="1" x14ac:dyDescent="0.25">
      <c r="E43213" s="113"/>
      <c r="H43213" s="133"/>
      <c r="T43213" s="133"/>
      <c r="X43213" s="131"/>
      <c r="Y43213" s="133"/>
      <c r="AJ43213" s="133"/>
      <c r="AO43213" s="135"/>
      <c r="AP43213" s="135"/>
      <c r="BJ43213" s="136"/>
    </row>
    <row r="43214" spans="5:62" ht="14.25" customHeight="1" x14ac:dyDescent="0.25">
      <c r="E43214" s="113"/>
      <c r="H43214" s="133"/>
      <c r="T43214" s="133"/>
      <c r="X43214" s="131"/>
      <c r="Y43214" s="133"/>
      <c r="AJ43214" s="133"/>
      <c r="AO43214" s="135"/>
      <c r="AP43214" s="135"/>
      <c r="BJ43214" s="136"/>
    </row>
    <row r="43215" spans="5:62" ht="14.25" customHeight="1" x14ac:dyDescent="0.25">
      <c r="E43215" s="113"/>
      <c r="H43215" s="133"/>
      <c r="T43215" s="133"/>
      <c r="X43215" s="131"/>
      <c r="Y43215" s="133"/>
      <c r="AJ43215" s="133"/>
      <c r="AO43215" s="135"/>
      <c r="AP43215" s="135"/>
      <c r="BJ43215" s="136"/>
    </row>
    <row r="43216" spans="5:62" ht="14.25" customHeight="1" x14ac:dyDescent="0.25">
      <c r="E43216" s="113"/>
      <c r="H43216" s="133"/>
      <c r="T43216" s="133"/>
      <c r="X43216" s="131"/>
      <c r="Y43216" s="133"/>
      <c r="AJ43216" s="133"/>
      <c r="AO43216" s="135"/>
      <c r="AP43216" s="135"/>
      <c r="BJ43216" s="136"/>
    </row>
    <row r="43217" spans="5:62" ht="14.25" customHeight="1" x14ac:dyDescent="0.25">
      <c r="E43217" s="113"/>
      <c r="H43217" s="133"/>
      <c r="T43217" s="133"/>
      <c r="X43217" s="131"/>
      <c r="Y43217" s="133"/>
      <c r="AJ43217" s="133"/>
      <c r="AO43217" s="135"/>
      <c r="AP43217" s="135"/>
      <c r="BJ43217" s="136"/>
    </row>
    <row r="43218" spans="5:62" ht="14.25" customHeight="1" x14ac:dyDescent="0.25">
      <c r="E43218" s="113"/>
      <c r="H43218" s="133"/>
      <c r="T43218" s="133"/>
      <c r="X43218" s="131"/>
      <c r="Y43218" s="133"/>
      <c r="AJ43218" s="133"/>
      <c r="AO43218" s="135"/>
      <c r="AP43218" s="135"/>
      <c r="BJ43218" s="136"/>
    </row>
    <row r="43219" spans="5:62" ht="14.25" customHeight="1" x14ac:dyDescent="0.25">
      <c r="E43219" s="113"/>
      <c r="H43219" s="133"/>
      <c r="T43219" s="133"/>
      <c r="X43219" s="131"/>
      <c r="Y43219" s="133"/>
      <c r="AJ43219" s="133"/>
      <c r="AO43219" s="135"/>
      <c r="AP43219" s="135"/>
      <c r="BJ43219" s="136"/>
    </row>
    <row r="43220" spans="5:62" ht="14.25" customHeight="1" x14ac:dyDescent="0.25">
      <c r="E43220" s="113"/>
      <c r="H43220" s="133"/>
      <c r="T43220" s="133"/>
      <c r="X43220" s="131"/>
      <c r="Y43220" s="133"/>
      <c r="AJ43220" s="133"/>
      <c r="AO43220" s="135"/>
      <c r="AP43220" s="135"/>
      <c r="BJ43220" s="136"/>
    </row>
    <row r="43221" spans="5:62" ht="14.25" customHeight="1" x14ac:dyDescent="0.25">
      <c r="E43221" s="113"/>
      <c r="H43221" s="133"/>
      <c r="T43221" s="133"/>
      <c r="X43221" s="131"/>
      <c r="Y43221" s="133"/>
      <c r="AJ43221" s="133"/>
      <c r="AO43221" s="135"/>
      <c r="AP43221" s="135"/>
      <c r="BJ43221" s="136"/>
    </row>
    <row r="43222" spans="5:62" ht="14.25" customHeight="1" x14ac:dyDescent="0.25">
      <c r="E43222" s="113"/>
      <c r="H43222" s="133"/>
      <c r="T43222" s="133"/>
      <c r="X43222" s="131"/>
      <c r="Y43222" s="133"/>
      <c r="AJ43222" s="133"/>
      <c r="AO43222" s="135"/>
      <c r="AP43222" s="135"/>
      <c r="BJ43222" s="136"/>
    </row>
    <row r="43223" spans="5:62" ht="14.25" customHeight="1" x14ac:dyDescent="0.25">
      <c r="E43223" s="113"/>
      <c r="H43223" s="133"/>
      <c r="T43223" s="133"/>
      <c r="X43223" s="131"/>
      <c r="Y43223" s="133"/>
      <c r="AJ43223" s="133"/>
      <c r="AO43223" s="135"/>
      <c r="AP43223" s="135"/>
      <c r="BJ43223" s="136"/>
    </row>
    <row r="43224" spans="5:62" ht="14.25" customHeight="1" x14ac:dyDescent="0.25">
      <c r="E43224" s="113"/>
      <c r="H43224" s="133"/>
      <c r="T43224" s="133"/>
      <c r="X43224" s="131"/>
      <c r="Y43224" s="133"/>
      <c r="AJ43224" s="133"/>
      <c r="AO43224" s="135"/>
      <c r="AP43224" s="135"/>
      <c r="BJ43224" s="136"/>
    </row>
    <row r="43225" spans="5:62" ht="14.25" customHeight="1" x14ac:dyDescent="0.25">
      <c r="E43225" s="113"/>
      <c r="H43225" s="133"/>
      <c r="T43225" s="133"/>
      <c r="X43225" s="131"/>
      <c r="Y43225" s="133"/>
      <c r="AJ43225" s="133"/>
      <c r="AO43225" s="135"/>
      <c r="AP43225" s="135"/>
      <c r="BJ43225" s="136"/>
    </row>
    <row r="43226" spans="5:62" ht="14.25" customHeight="1" x14ac:dyDescent="0.25">
      <c r="E43226" s="113"/>
      <c r="H43226" s="133"/>
      <c r="T43226" s="133"/>
      <c r="X43226" s="131"/>
      <c r="Y43226" s="133"/>
      <c r="AJ43226" s="133"/>
      <c r="AO43226" s="135"/>
      <c r="AP43226" s="135"/>
      <c r="BJ43226" s="136"/>
    </row>
    <row r="43227" spans="5:62" ht="14.25" customHeight="1" x14ac:dyDescent="0.25">
      <c r="E43227" s="113"/>
      <c r="H43227" s="133"/>
      <c r="T43227" s="133"/>
      <c r="X43227" s="131"/>
      <c r="Y43227" s="133"/>
      <c r="AJ43227" s="133"/>
      <c r="AO43227" s="135"/>
      <c r="AP43227" s="135"/>
      <c r="BJ43227" s="136"/>
    </row>
    <row r="43228" spans="5:62" ht="14.25" customHeight="1" x14ac:dyDescent="0.25">
      <c r="E43228" s="113"/>
      <c r="H43228" s="133"/>
      <c r="T43228" s="133"/>
      <c r="X43228" s="131"/>
      <c r="Y43228" s="133"/>
      <c r="AJ43228" s="133"/>
      <c r="AO43228" s="135"/>
      <c r="AP43228" s="135"/>
      <c r="BJ43228" s="136"/>
    </row>
    <row r="43229" spans="5:62" ht="14.25" customHeight="1" x14ac:dyDescent="0.25">
      <c r="E43229" s="113"/>
      <c r="H43229" s="133"/>
      <c r="T43229" s="133"/>
      <c r="X43229" s="131"/>
      <c r="Y43229" s="133"/>
      <c r="AJ43229" s="133"/>
      <c r="AO43229" s="135"/>
      <c r="AP43229" s="135"/>
      <c r="BJ43229" s="136"/>
    </row>
    <row r="43230" spans="5:62" ht="14.25" customHeight="1" x14ac:dyDescent="0.25">
      <c r="E43230" s="113"/>
      <c r="H43230" s="133"/>
      <c r="T43230" s="133"/>
      <c r="X43230" s="131"/>
      <c r="Y43230" s="133"/>
      <c r="AJ43230" s="133"/>
      <c r="AO43230" s="135"/>
      <c r="AP43230" s="135"/>
      <c r="BJ43230" s="136"/>
    </row>
    <row r="43231" spans="5:62" ht="14.25" customHeight="1" x14ac:dyDescent="0.25">
      <c r="E43231" s="113"/>
      <c r="H43231" s="133"/>
      <c r="T43231" s="133"/>
      <c r="X43231" s="131"/>
      <c r="Y43231" s="133"/>
      <c r="AJ43231" s="133"/>
      <c r="AO43231" s="135"/>
      <c r="AP43231" s="135"/>
      <c r="BJ43231" s="136"/>
    </row>
    <row r="43232" spans="5:62" ht="14.25" customHeight="1" x14ac:dyDescent="0.25">
      <c r="E43232" s="113"/>
      <c r="H43232" s="133"/>
      <c r="T43232" s="133"/>
      <c r="X43232" s="131"/>
      <c r="Y43232" s="133"/>
      <c r="AJ43232" s="133"/>
      <c r="AO43232" s="135"/>
      <c r="AP43232" s="135"/>
      <c r="BJ43232" s="136"/>
    </row>
    <row r="43233" spans="5:62" ht="14.25" customHeight="1" x14ac:dyDescent="0.25">
      <c r="E43233" s="113"/>
      <c r="H43233" s="133"/>
      <c r="T43233" s="133"/>
      <c r="X43233" s="131"/>
      <c r="Y43233" s="133"/>
      <c r="AJ43233" s="133"/>
      <c r="AO43233" s="135"/>
      <c r="AP43233" s="135"/>
      <c r="BJ43233" s="136"/>
    </row>
    <row r="43234" spans="5:62" ht="14.25" customHeight="1" x14ac:dyDescent="0.25">
      <c r="E43234" s="113"/>
      <c r="H43234" s="133"/>
      <c r="T43234" s="133"/>
      <c r="X43234" s="131"/>
      <c r="Y43234" s="133"/>
      <c r="AJ43234" s="133"/>
      <c r="AO43234" s="135"/>
      <c r="AP43234" s="135"/>
      <c r="BJ43234" s="136"/>
    </row>
    <row r="43235" spans="5:62" ht="14.25" customHeight="1" x14ac:dyDescent="0.25">
      <c r="E43235" s="113"/>
      <c r="H43235" s="133"/>
      <c r="T43235" s="133"/>
      <c r="X43235" s="131"/>
      <c r="Y43235" s="133"/>
      <c r="AJ43235" s="133"/>
      <c r="AO43235" s="135"/>
      <c r="AP43235" s="135"/>
      <c r="BJ43235" s="136"/>
    </row>
    <row r="43236" spans="5:62" ht="14.25" customHeight="1" x14ac:dyDescent="0.25">
      <c r="E43236" s="113"/>
      <c r="H43236" s="133"/>
      <c r="T43236" s="133"/>
      <c r="X43236" s="131"/>
      <c r="Y43236" s="133"/>
      <c r="AJ43236" s="133"/>
      <c r="AO43236" s="135"/>
      <c r="AP43236" s="135"/>
      <c r="BJ43236" s="136"/>
    </row>
    <row r="43237" spans="5:62" ht="14.25" customHeight="1" x14ac:dyDescent="0.25">
      <c r="E43237" s="113"/>
      <c r="H43237" s="133"/>
      <c r="T43237" s="133"/>
      <c r="X43237" s="131"/>
      <c r="Y43237" s="133"/>
      <c r="AJ43237" s="133"/>
      <c r="AO43237" s="135"/>
      <c r="AP43237" s="135"/>
      <c r="BJ43237" s="136"/>
    </row>
    <row r="43238" spans="5:62" ht="14.25" customHeight="1" x14ac:dyDescent="0.25">
      <c r="E43238" s="113"/>
      <c r="H43238" s="133"/>
      <c r="T43238" s="133"/>
      <c r="X43238" s="131"/>
      <c r="Y43238" s="133"/>
      <c r="AJ43238" s="133"/>
      <c r="AO43238" s="135"/>
      <c r="AP43238" s="135"/>
      <c r="BJ43238" s="136"/>
    </row>
    <row r="43239" spans="5:62" ht="14.25" customHeight="1" x14ac:dyDescent="0.25">
      <c r="E43239" s="113"/>
      <c r="H43239" s="133"/>
      <c r="T43239" s="133"/>
      <c r="X43239" s="131"/>
      <c r="Y43239" s="133"/>
      <c r="AJ43239" s="133"/>
      <c r="AO43239" s="135"/>
      <c r="AP43239" s="135"/>
      <c r="BJ43239" s="136"/>
    </row>
    <row r="43240" spans="5:62" ht="14.25" customHeight="1" x14ac:dyDescent="0.25">
      <c r="E43240" s="113"/>
      <c r="H43240" s="133"/>
      <c r="T43240" s="133"/>
      <c r="X43240" s="131"/>
      <c r="Y43240" s="133"/>
      <c r="AJ43240" s="133"/>
      <c r="AO43240" s="135"/>
      <c r="AP43240" s="135"/>
      <c r="BJ43240" s="136"/>
    </row>
    <row r="43241" spans="5:62" ht="14.25" customHeight="1" x14ac:dyDescent="0.25">
      <c r="E43241" s="113"/>
      <c r="H43241" s="133"/>
      <c r="T43241" s="133"/>
      <c r="X43241" s="131"/>
      <c r="Y43241" s="133"/>
      <c r="AJ43241" s="133"/>
      <c r="AO43241" s="135"/>
      <c r="AP43241" s="135"/>
      <c r="BJ43241" s="136"/>
    </row>
    <row r="43242" spans="5:62" ht="14.25" customHeight="1" x14ac:dyDescent="0.25">
      <c r="E43242" s="113"/>
      <c r="H43242" s="133"/>
      <c r="T43242" s="133"/>
      <c r="X43242" s="131"/>
      <c r="Y43242" s="133"/>
      <c r="AJ43242" s="133"/>
      <c r="AO43242" s="135"/>
      <c r="AP43242" s="135"/>
      <c r="BJ43242" s="136"/>
    </row>
    <row r="43243" spans="5:62" ht="14.25" customHeight="1" x14ac:dyDescent="0.25">
      <c r="E43243" s="113"/>
      <c r="H43243" s="133"/>
      <c r="T43243" s="133"/>
      <c r="X43243" s="131"/>
      <c r="Y43243" s="133"/>
      <c r="AJ43243" s="133"/>
      <c r="AO43243" s="135"/>
      <c r="AP43243" s="135"/>
      <c r="BJ43243" s="136"/>
    </row>
    <row r="43244" spans="5:62" ht="14.25" customHeight="1" x14ac:dyDescent="0.25">
      <c r="E43244" s="113"/>
      <c r="H43244" s="133"/>
      <c r="T43244" s="133"/>
      <c r="X43244" s="131"/>
      <c r="Y43244" s="133"/>
      <c r="AJ43244" s="133"/>
      <c r="AO43244" s="135"/>
      <c r="AP43244" s="135"/>
      <c r="BJ43244" s="136"/>
    </row>
    <row r="43245" spans="5:62" ht="14.25" customHeight="1" x14ac:dyDescent="0.25">
      <c r="E43245" s="113"/>
      <c r="H43245" s="133"/>
      <c r="T43245" s="133"/>
      <c r="X43245" s="131"/>
      <c r="Y43245" s="133"/>
      <c r="AJ43245" s="133"/>
      <c r="AO43245" s="135"/>
      <c r="AP43245" s="135"/>
      <c r="BJ43245" s="136"/>
    </row>
    <row r="43246" spans="5:62" ht="14.25" customHeight="1" x14ac:dyDescent="0.25">
      <c r="E43246" s="113"/>
      <c r="H43246" s="133"/>
      <c r="T43246" s="133"/>
      <c r="X43246" s="131"/>
      <c r="Y43246" s="133"/>
      <c r="AJ43246" s="133"/>
      <c r="AO43246" s="135"/>
      <c r="AP43246" s="135"/>
      <c r="BJ43246" s="136"/>
    </row>
    <row r="43247" spans="5:62" ht="14.25" customHeight="1" x14ac:dyDescent="0.25">
      <c r="E43247" s="113"/>
      <c r="H43247" s="133"/>
      <c r="T43247" s="133"/>
      <c r="X43247" s="131"/>
      <c r="Y43247" s="133"/>
      <c r="AJ43247" s="133"/>
      <c r="AO43247" s="135"/>
      <c r="AP43247" s="135"/>
      <c r="BJ43247" s="136"/>
    </row>
    <row r="43248" spans="5:62" ht="14.25" customHeight="1" x14ac:dyDescent="0.25">
      <c r="E43248" s="113"/>
      <c r="H43248" s="133"/>
      <c r="T43248" s="133"/>
      <c r="X43248" s="131"/>
      <c r="Y43248" s="133"/>
      <c r="AJ43248" s="133"/>
      <c r="AO43248" s="135"/>
      <c r="AP43248" s="135"/>
      <c r="BJ43248" s="136"/>
    </row>
    <row r="43249" spans="5:62" ht="14.25" customHeight="1" x14ac:dyDescent="0.25">
      <c r="E43249" s="113"/>
      <c r="H43249" s="133"/>
      <c r="T43249" s="133"/>
      <c r="X43249" s="131"/>
      <c r="Y43249" s="133"/>
      <c r="AJ43249" s="133"/>
      <c r="AO43249" s="135"/>
      <c r="AP43249" s="135"/>
      <c r="BJ43249" s="136"/>
    </row>
    <row r="43250" spans="5:62" ht="14.25" customHeight="1" x14ac:dyDescent="0.25">
      <c r="E43250" s="113"/>
      <c r="H43250" s="133"/>
      <c r="T43250" s="133"/>
      <c r="X43250" s="131"/>
      <c r="Y43250" s="133"/>
      <c r="AJ43250" s="133"/>
      <c r="AO43250" s="135"/>
      <c r="AP43250" s="135"/>
      <c r="BJ43250" s="136"/>
    </row>
    <row r="43251" spans="5:62" ht="14.25" customHeight="1" x14ac:dyDescent="0.25">
      <c r="E43251" s="113"/>
      <c r="H43251" s="133"/>
      <c r="T43251" s="133"/>
      <c r="X43251" s="131"/>
      <c r="Y43251" s="133"/>
      <c r="AJ43251" s="133"/>
      <c r="AO43251" s="135"/>
      <c r="AP43251" s="135"/>
      <c r="BJ43251" s="136"/>
    </row>
    <row r="43252" spans="5:62" ht="14.25" customHeight="1" x14ac:dyDescent="0.25">
      <c r="E43252" s="113"/>
      <c r="H43252" s="133"/>
      <c r="T43252" s="133"/>
      <c r="X43252" s="131"/>
      <c r="Y43252" s="133"/>
      <c r="AJ43252" s="133"/>
      <c r="AO43252" s="135"/>
      <c r="AP43252" s="135"/>
      <c r="BJ43252" s="136"/>
    </row>
    <row r="43253" spans="5:62" ht="14.25" customHeight="1" x14ac:dyDescent="0.25">
      <c r="E43253" s="113"/>
      <c r="H43253" s="133"/>
      <c r="T43253" s="133"/>
      <c r="X43253" s="131"/>
      <c r="Y43253" s="133"/>
      <c r="AJ43253" s="133"/>
      <c r="AO43253" s="135"/>
      <c r="AP43253" s="135"/>
      <c r="BJ43253" s="136"/>
    </row>
    <row r="43254" spans="5:62" ht="14.25" customHeight="1" x14ac:dyDescent="0.25">
      <c r="E43254" s="113"/>
      <c r="H43254" s="133"/>
      <c r="T43254" s="133"/>
      <c r="X43254" s="131"/>
      <c r="Y43254" s="133"/>
      <c r="AJ43254" s="133"/>
      <c r="AO43254" s="135"/>
      <c r="AP43254" s="135"/>
      <c r="BJ43254" s="136"/>
    </row>
    <row r="43255" spans="5:62" ht="14.25" customHeight="1" x14ac:dyDescent="0.25">
      <c r="E43255" s="113"/>
      <c r="H43255" s="133"/>
      <c r="T43255" s="133"/>
      <c r="X43255" s="131"/>
      <c r="Y43255" s="133"/>
      <c r="AJ43255" s="133"/>
      <c r="AO43255" s="135"/>
      <c r="AP43255" s="135"/>
      <c r="BJ43255" s="136"/>
    </row>
    <row r="43256" spans="5:62" ht="14.25" customHeight="1" x14ac:dyDescent="0.25">
      <c r="E43256" s="113"/>
      <c r="H43256" s="133"/>
      <c r="T43256" s="133"/>
      <c r="X43256" s="131"/>
      <c r="Y43256" s="133"/>
      <c r="AJ43256" s="133"/>
      <c r="AO43256" s="135"/>
      <c r="AP43256" s="135"/>
      <c r="BJ43256" s="136"/>
    </row>
    <row r="43257" spans="5:62" ht="14.25" customHeight="1" x14ac:dyDescent="0.25">
      <c r="E43257" s="113"/>
      <c r="H43257" s="133"/>
      <c r="T43257" s="133"/>
      <c r="X43257" s="131"/>
      <c r="Y43257" s="133"/>
      <c r="AJ43257" s="133"/>
      <c r="AO43257" s="135"/>
      <c r="AP43257" s="135"/>
      <c r="BJ43257" s="136"/>
    </row>
    <row r="43258" spans="5:62" ht="14.25" customHeight="1" x14ac:dyDescent="0.25">
      <c r="E43258" s="113"/>
      <c r="H43258" s="133"/>
      <c r="T43258" s="133"/>
      <c r="X43258" s="131"/>
      <c r="Y43258" s="133"/>
      <c r="AJ43258" s="133"/>
      <c r="AO43258" s="135"/>
      <c r="AP43258" s="135"/>
      <c r="BJ43258" s="136"/>
    </row>
    <row r="43259" spans="5:62" ht="14.25" customHeight="1" x14ac:dyDescent="0.25">
      <c r="E43259" s="113"/>
      <c r="H43259" s="133"/>
      <c r="T43259" s="133"/>
      <c r="X43259" s="131"/>
      <c r="Y43259" s="133"/>
      <c r="AJ43259" s="133"/>
      <c r="AO43259" s="135"/>
      <c r="AP43259" s="135"/>
      <c r="BJ43259" s="136"/>
    </row>
    <row r="43260" spans="5:62" ht="14.25" customHeight="1" x14ac:dyDescent="0.25">
      <c r="E43260" s="113"/>
      <c r="H43260" s="133"/>
      <c r="T43260" s="133"/>
      <c r="X43260" s="131"/>
      <c r="Y43260" s="133"/>
      <c r="AJ43260" s="133"/>
      <c r="AO43260" s="135"/>
      <c r="AP43260" s="135"/>
      <c r="BJ43260" s="136"/>
    </row>
    <row r="43261" spans="5:62" ht="14.25" customHeight="1" x14ac:dyDescent="0.25">
      <c r="E43261" s="113"/>
      <c r="H43261" s="133"/>
      <c r="T43261" s="133"/>
      <c r="X43261" s="131"/>
      <c r="Y43261" s="133"/>
      <c r="AJ43261" s="133"/>
      <c r="AO43261" s="135"/>
      <c r="AP43261" s="135"/>
      <c r="BJ43261" s="136"/>
    </row>
    <row r="43262" spans="5:62" ht="14.25" customHeight="1" x14ac:dyDescent="0.25">
      <c r="E43262" s="113"/>
      <c r="H43262" s="133"/>
      <c r="T43262" s="133"/>
      <c r="X43262" s="131"/>
      <c r="Y43262" s="133"/>
      <c r="AJ43262" s="133"/>
      <c r="AO43262" s="135"/>
      <c r="AP43262" s="135"/>
      <c r="BJ43262" s="136"/>
    </row>
    <row r="43263" spans="5:62" ht="14.25" customHeight="1" x14ac:dyDescent="0.25">
      <c r="E43263" s="113"/>
      <c r="H43263" s="133"/>
      <c r="T43263" s="133"/>
      <c r="X43263" s="131"/>
      <c r="Y43263" s="133"/>
      <c r="AJ43263" s="133"/>
      <c r="AO43263" s="135"/>
      <c r="AP43263" s="135"/>
      <c r="BJ43263" s="136"/>
    </row>
    <row r="43264" spans="5:62" ht="14.25" customHeight="1" x14ac:dyDescent="0.25">
      <c r="E43264" s="113"/>
      <c r="H43264" s="133"/>
      <c r="T43264" s="133"/>
      <c r="X43264" s="131"/>
      <c r="Y43264" s="133"/>
      <c r="AJ43264" s="133"/>
      <c r="AO43264" s="135"/>
      <c r="AP43264" s="135"/>
      <c r="BJ43264" s="136"/>
    </row>
    <row r="43265" spans="5:62" ht="14.25" customHeight="1" x14ac:dyDescent="0.25">
      <c r="E43265" s="113"/>
      <c r="H43265" s="133"/>
      <c r="T43265" s="133"/>
      <c r="X43265" s="131"/>
      <c r="Y43265" s="133"/>
      <c r="AJ43265" s="133"/>
      <c r="AO43265" s="135"/>
      <c r="AP43265" s="135"/>
      <c r="BJ43265" s="136"/>
    </row>
    <row r="43266" spans="5:62" ht="14.25" customHeight="1" x14ac:dyDescent="0.25">
      <c r="E43266" s="113"/>
      <c r="H43266" s="133"/>
      <c r="T43266" s="133"/>
      <c r="X43266" s="131"/>
      <c r="Y43266" s="133"/>
      <c r="AJ43266" s="133"/>
      <c r="AO43266" s="135"/>
      <c r="AP43266" s="135"/>
      <c r="BJ43266" s="136"/>
    </row>
    <row r="43267" spans="5:62" ht="14.25" customHeight="1" x14ac:dyDescent="0.25">
      <c r="E43267" s="113"/>
      <c r="H43267" s="133"/>
      <c r="T43267" s="133"/>
      <c r="X43267" s="131"/>
      <c r="Y43267" s="133"/>
      <c r="AJ43267" s="133"/>
      <c r="AO43267" s="135"/>
      <c r="AP43267" s="135"/>
      <c r="BJ43267" s="136"/>
    </row>
    <row r="43268" spans="5:62" ht="14.25" customHeight="1" x14ac:dyDescent="0.25">
      <c r="E43268" s="113"/>
      <c r="H43268" s="133"/>
      <c r="T43268" s="133"/>
      <c r="X43268" s="131"/>
      <c r="Y43268" s="133"/>
      <c r="AJ43268" s="133"/>
      <c r="AO43268" s="135"/>
      <c r="AP43268" s="135"/>
      <c r="BJ43268" s="136"/>
    </row>
    <row r="43269" spans="5:62" ht="14.25" customHeight="1" x14ac:dyDescent="0.25">
      <c r="E43269" s="113"/>
      <c r="H43269" s="133"/>
      <c r="T43269" s="133"/>
      <c r="X43269" s="131"/>
      <c r="Y43269" s="133"/>
      <c r="AJ43269" s="133"/>
      <c r="AO43269" s="135"/>
      <c r="AP43269" s="135"/>
      <c r="BJ43269" s="136"/>
    </row>
    <row r="43270" spans="5:62" ht="14.25" customHeight="1" x14ac:dyDescent="0.25">
      <c r="E43270" s="113"/>
      <c r="H43270" s="133"/>
      <c r="T43270" s="133"/>
      <c r="X43270" s="131"/>
      <c r="Y43270" s="133"/>
      <c r="AJ43270" s="133"/>
      <c r="AO43270" s="135"/>
      <c r="AP43270" s="135"/>
      <c r="BJ43270" s="136"/>
    </row>
    <row r="43271" spans="5:62" ht="14.25" customHeight="1" x14ac:dyDescent="0.25">
      <c r="E43271" s="113"/>
      <c r="H43271" s="133"/>
      <c r="T43271" s="133"/>
      <c r="X43271" s="131"/>
      <c r="Y43271" s="133"/>
      <c r="AJ43271" s="133"/>
      <c r="AO43271" s="135"/>
      <c r="AP43271" s="135"/>
      <c r="BJ43271" s="136"/>
    </row>
    <row r="43272" spans="5:62" ht="14.25" customHeight="1" x14ac:dyDescent="0.25">
      <c r="E43272" s="113"/>
      <c r="H43272" s="133"/>
      <c r="T43272" s="133"/>
      <c r="X43272" s="131"/>
      <c r="Y43272" s="133"/>
      <c r="AJ43272" s="133"/>
      <c r="AO43272" s="135"/>
      <c r="AP43272" s="135"/>
      <c r="BJ43272" s="136"/>
    </row>
    <row r="43273" spans="5:62" ht="14.25" customHeight="1" x14ac:dyDescent="0.25">
      <c r="E43273" s="113"/>
      <c r="H43273" s="133"/>
      <c r="T43273" s="133"/>
      <c r="X43273" s="131"/>
      <c r="Y43273" s="133"/>
      <c r="AJ43273" s="133"/>
      <c r="AO43273" s="135"/>
      <c r="AP43273" s="135"/>
      <c r="BJ43273" s="136"/>
    </row>
    <row r="43274" spans="5:62" ht="14.25" customHeight="1" x14ac:dyDescent="0.25">
      <c r="E43274" s="113"/>
      <c r="H43274" s="133"/>
      <c r="T43274" s="133"/>
      <c r="X43274" s="131"/>
      <c r="Y43274" s="133"/>
      <c r="AJ43274" s="133"/>
      <c r="AO43274" s="135"/>
      <c r="AP43274" s="135"/>
      <c r="BJ43274" s="136"/>
    </row>
    <row r="43275" spans="5:62" ht="14.25" customHeight="1" x14ac:dyDescent="0.25">
      <c r="E43275" s="113"/>
      <c r="H43275" s="133"/>
      <c r="T43275" s="133"/>
      <c r="X43275" s="131"/>
      <c r="Y43275" s="133"/>
      <c r="AJ43275" s="133"/>
      <c r="AO43275" s="135"/>
      <c r="AP43275" s="135"/>
      <c r="BJ43275" s="136"/>
    </row>
    <row r="43276" spans="5:62" ht="14.25" customHeight="1" x14ac:dyDescent="0.25">
      <c r="E43276" s="113"/>
      <c r="H43276" s="133"/>
      <c r="T43276" s="133"/>
      <c r="X43276" s="131"/>
      <c r="Y43276" s="133"/>
      <c r="AJ43276" s="133"/>
      <c r="AO43276" s="135"/>
      <c r="AP43276" s="135"/>
      <c r="BJ43276" s="136"/>
    </row>
    <row r="43277" spans="5:62" ht="14.25" customHeight="1" x14ac:dyDescent="0.25">
      <c r="E43277" s="113"/>
      <c r="H43277" s="133"/>
      <c r="T43277" s="133"/>
      <c r="X43277" s="131"/>
      <c r="Y43277" s="133"/>
      <c r="AJ43277" s="133"/>
      <c r="AO43277" s="135"/>
      <c r="AP43277" s="135"/>
      <c r="BJ43277" s="136"/>
    </row>
    <row r="43278" spans="5:62" ht="14.25" customHeight="1" x14ac:dyDescent="0.25">
      <c r="E43278" s="113"/>
      <c r="H43278" s="133"/>
      <c r="T43278" s="133"/>
      <c r="X43278" s="131"/>
      <c r="Y43278" s="133"/>
      <c r="AJ43278" s="133"/>
      <c r="AO43278" s="135"/>
      <c r="AP43278" s="135"/>
      <c r="BJ43278" s="136"/>
    </row>
    <row r="43279" spans="5:62" ht="14.25" customHeight="1" x14ac:dyDescent="0.25">
      <c r="E43279" s="113"/>
      <c r="H43279" s="133"/>
      <c r="T43279" s="133"/>
      <c r="X43279" s="131"/>
      <c r="Y43279" s="133"/>
      <c r="AJ43279" s="133"/>
      <c r="AO43279" s="135"/>
      <c r="AP43279" s="135"/>
      <c r="BJ43279" s="136"/>
    </row>
    <row r="43280" spans="5:62" ht="14.25" customHeight="1" x14ac:dyDescent="0.25">
      <c r="E43280" s="113"/>
      <c r="H43280" s="133"/>
      <c r="T43280" s="133"/>
      <c r="X43280" s="131"/>
      <c r="Y43280" s="133"/>
      <c r="AJ43280" s="133"/>
      <c r="AO43280" s="135"/>
      <c r="AP43280" s="135"/>
      <c r="BJ43280" s="136"/>
    </row>
    <row r="43281" spans="5:62" ht="14.25" customHeight="1" x14ac:dyDescent="0.25">
      <c r="E43281" s="113"/>
      <c r="H43281" s="133"/>
      <c r="T43281" s="133"/>
      <c r="X43281" s="131"/>
      <c r="Y43281" s="133"/>
      <c r="AJ43281" s="133"/>
      <c r="AO43281" s="135"/>
      <c r="AP43281" s="135"/>
      <c r="BJ43281" s="136"/>
    </row>
    <row r="43282" spans="5:62" ht="14.25" customHeight="1" x14ac:dyDescent="0.25">
      <c r="E43282" s="113"/>
      <c r="H43282" s="133"/>
      <c r="T43282" s="133"/>
      <c r="X43282" s="131"/>
      <c r="Y43282" s="133"/>
      <c r="AJ43282" s="133"/>
      <c r="AO43282" s="135"/>
      <c r="AP43282" s="135"/>
      <c r="BJ43282" s="136"/>
    </row>
    <row r="43283" spans="5:62" ht="14.25" customHeight="1" x14ac:dyDescent="0.25">
      <c r="E43283" s="113"/>
      <c r="H43283" s="133"/>
      <c r="T43283" s="133"/>
      <c r="X43283" s="131"/>
      <c r="Y43283" s="133"/>
      <c r="AJ43283" s="133"/>
      <c r="AO43283" s="135"/>
      <c r="AP43283" s="135"/>
      <c r="BJ43283" s="136"/>
    </row>
    <row r="43284" spans="5:62" ht="14.25" customHeight="1" x14ac:dyDescent="0.25">
      <c r="E43284" s="113"/>
      <c r="H43284" s="133"/>
      <c r="T43284" s="133"/>
      <c r="X43284" s="131"/>
      <c r="Y43284" s="133"/>
      <c r="AJ43284" s="133"/>
      <c r="AO43284" s="135"/>
      <c r="AP43284" s="135"/>
      <c r="BJ43284" s="136"/>
    </row>
    <row r="43285" spans="5:62" ht="14.25" customHeight="1" x14ac:dyDescent="0.25">
      <c r="E43285" s="113"/>
      <c r="H43285" s="133"/>
      <c r="T43285" s="133"/>
      <c r="X43285" s="131"/>
      <c r="Y43285" s="133"/>
      <c r="AJ43285" s="133"/>
      <c r="AO43285" s="135"/>
      <c r="AP43285" s="135"/>
      <c r="BJ43285" s="136"/>
    </row>
    <row r="43286" spans="5:62" ht="14.25" customHeight="1" x14ac:dyDescent="0.25">
      <c r="E43286" s="113"/>
      <c r="H43286" s="133"/>
      <c r="T43286" s="133"/>
      <c r="X43286" s="131"/>
      <c r="Y43286" s="133"/>
      <c r="AJ43286" s="133"/>
      <c r="AO43286" s="135"/>
      <c r="AP43286" s="135"/>
      <c r="BJ43286" s="136"/>
    </row>
    <row r="43287" spans="5:62" ht="14.25" customHeight="1" x14ac:dyDescent="0.25">
      <c r="E43287" s="113"/>
      <c r="H43287" s="133"/>
      <c r="T43287" s="133"/>
      <c r="X43287" s="131"/>
      <c r="Y43287" s="133"/>
      <c r="AJ43287" s="133"/>
      <c r="AO43287" s="135"/>
      <c r="AP43287" s="135"/>
      <c r="BJ43287" s="136"/>
    </row>
    <row r="43288" spans="5:62" ht="14.25" customHeight="1" x14ac:dyDescent="0.25">
      <c r="E43288" s="113"/>
      <c r="H43288" s="133"/>
      <c r="T43288" s="133"/>
      <c r="X43288" s="131"/>
      <c r="Y43288" s="133"/>
      <c r="AJ43288" s="133"/>
      <c r="AO43288" s="135"/>
      <c r="AP43288" s="135"/>
      <c r="BJ43288" s="136"/>
    </row>
    <row r="43289" spans="5:62" ht="14.25" customHeight="1" x14ac:dyDescent="0.25">
      <c r="E43289" s="113"/>
      <c r="H43289" s="133"/>
      <c r="T43289" s="133"/>
      <c r="X43289" s="131"/>
      <c r="Y43289" s="133"/>
      <c r="AJ43289" s="133"/>
      <c r="AO43289" s="135"/>
      <c r="AP43289" s="135"/>
      <c r="BJ43289" s="136"/>
    </row>
    <row r="43290" spans="5:62" ht="14.25" customHeight="1" x14ac:dyDescent="0.25">
      <c r="E43290" s="113"/>
      <c r="H43290" s="133"/>
      <c r="T43290" s="133"/>
      <c r="X43290" s="131"/>
      <c r="Y43290" s="133"/>
      <c r="AJ43290" s="133"/>
      <c r="AO43290" s="135"/>
      <c r="AP43290" s="135"/>
      <c r="BJ43290" s="136"/>
    </row>
    <row r="43291" spans="5:62" ht="14.25" customHeight="1" x14ac:dyDescent="0.25">
      <c r="E43291" s="113"/>
      <c r="H43291" s="133"/>
      <c r="T43291" s="133"/>
      <c r="X43291" s="131"/>
      <c r="Y43291" s="133"/>
      <c r="AJ43291" s="133"/>
      <c r="AO43291" s="135"/>
      <c r="AP43291" s="135"/>
      <c r="BJ43291" s="136"/>
    </row>
    <row r="43292" spans="5:62" ht="14.25" customHeight="1" x14ac:dyDescent="0.25">
      <c r="E43292" s="113"/>
      <c r="H43292" s="133"/>
      <c r="T43292" s="133"/>
      <c r="X43292" s="131"/>
      <c r="Y43292" s="133"/>
      <c r="AJ43292" s="133"/>
      <c r="AO43292" s="135"/>
      <c r="AP43292" s="135"/>
      <c r="BJ43292" s="136"/>
    </row>
    <row r="43293" spans="5:62" ht="14.25" customHeight="1" x14ac:dyDescent="0.25">
      <c r="E43293" s="113"/>
      <c r="H43293" s="133"/>
      <c r="T43293" s="133"/>
      <c r="X43293" s="131"/>
      <c r="Y43293" s="133"/>
      <c r="AJ43293" s="133"/>
      <c r="AO43293" s="135"/>
      <c r="AP43293" s="135"/>
      <c r="BJ43293" s="136"/>
    </row>
    <row r="43294" spans="5:62" ht="14.25" customHeight="1" x14ac:dyDescent="0.25">
      <c r="E43294" s="113"/>
      <c r="H43294" s="133"/>
      <c r="T43294" s="133"/>
      <c r="X43294" s="131"/>
      <c r="Y43294" s="133"/>
      <c r="AJ43294" s="133"/>
      <c r="AO43294" s="135"/>
      <c r="AP43294" s="135"/>
      <c r="BJ43294" s="136"/>
    </row>
    <row r="43295" spans="5:62" ht="14.25" customHeight="1" x14ac:dyDescent="0.25">
      <c r="E43295" s="113"/>
      <c r="H43295" s="133"/>
      <c r="T43295" s="133"/>
      <c r="X43295" s="131"/>
      <c r="Y43295" s="133"/>
      <c r="AJ43295" s="133"/>
      <c r="AO43295" s="135"/>
      <c r="AP43295" s="135"/>
      <c r="BJ43295" s="136"/>
    </row>
    <row r="43296" spans="5:62" ht="14.25" customHeight="1" x14ac:dyDescent="0.25">
      <c r="E43296" s="113"/>
      <c r="H43296" s="133"/>
      <c r="T43296" s="133"/>
      <c r="X43296" s="131"/>
      <c r="Y43296" s="133"/>
      <c r="AJ43296" s="133"/>
      <c r="AO43296" s="135"/>
      <c r="AP43296" s="135"/>
      <c r="BJ43296" s="136"/>
    </row>
    <row r="43297" spans="5:62" ht="14.25" customHeight="1" x14ac:dyDescent="0.25">
      <c r="E43297" s="113"/>
      <c r="H43297" s="133"/>
      <c r="T43297" s="133"/>
      <c r="X43297" s="131"/>
      <c r="Y43297" s="133"/>
      <c r="AJ43297" s="133"/>
      <c r="AO43297" s="135"/>
      <c r="AP43297" s="135"/>
      <c r="BJ43297" s="136"/>
    </row>
    <row r="43298" spans="5:62" ht="14.25" customHeight="1" x14ac:dyDescent="0.25">
      <c r="E43298" s="113"/>
      <c r="H43298" s="133"/>
      <c r="T43298" s="133"/>
      <c r="X43298" s="131"/>
      <c r="Y43298" s="133"/>
      <c r="AJ43298" s="133"/>
      <c r="AO43298" s="135"/>
      <c r="AP43298" s="135"/>
      <c r="BJ43298" s="136"/>
    </row>
    <row r="43299" spans="5:62" ht="14.25" customHeight="1" x14ac:dyDescent="0.25">
      <c r="E43299" s="113"/>
      <c r="H43299" s="133"/>
      <c r="T43299" s="133"/>
      <c r="X43299" s="131"/>
      <c r="Y43299" s="133"/>
      <c r="AJ43299" s="133"/>
      <c r="AO43299" s="135"/>
      <c r="AP43299" s="135"/>
      <c r="BJ43299" s="136"/>
    </row>
    <row r="43300" spans="5:62" ht="14.25" customHeight="1" x14ac:dyDescent="0.25">
      <c r="E43300" s="113"/>
      <c r="H43300" s="133"/>
      <c r="T43300" s="133"/>
      <c r="X43300" s="131"/>
      <c r="Y43300" s="133"/>
      <c r="AJ43300" s="133"/>
      <c r="AO43300" s="135"/>
      <c r="AP43300" s="135"/>
      <c r="BJ43300" s="136"/>
    </row>
    <row r="43301" spans="5:62" ht="14.25" customHeight="1" x14ac:dyDescent="0.25">
      <c r="E43301" s="113"/>
      <c r="H43301" s="133"/>
      <c r="T43301" s="133"/>
      <c r="X43301" s="131"/>
      <c r="Y43301" s="133"/>
      <c r="AJ43301" s="133"/>
      <c r="AO43301" s="135"/>
      <c r="AP43301" s="135"/>
      <c r="BJ43301" s="136"/>
    </row>
    <row r="43302" spans="5:62" ht="14.25" customHeight="1" x14ac:dyDescent="0.25">
      <c r="E43302" s="113"/>
      <c r="H43302" s="133"/>
      <c r="T43302" s="133"/>
      <c r="X43302" s="131"/>
      <c r="Y43302" s="133"/>
      <c r="AJ43302" s="133"/>
      <c r="AO43302" s="135"/>
      <c r="AP43302" s="135"/>
      <c r="BJ43302" s="136"/>
    </row>
    <row r="43303" spans="5:62" ht="14.25" customHeight="1" x14ac:dyDescent="0.25">
      <c r="E43303" s="113"/>
      <c r="H43303" s="133"/>
      <c r="T43303" s="133"/>
      <c r="X43303" s="131"/>
      <c r="Y43303" s="133"/>
      <c r="AJ43303" s="133"/>
      <c r="AO43303" s="135"/>
      <c r="AP43303" s="135"/>
      <c r="BJ43303" s="136"/>
    </row>
    <row r="43304" spans="5:62" ht="14.25" customHeight="1" x14ac:dyDescent="0.25">
      <c r="E43304" s="113"/>
      <c r="H43304" s="133"/>
      <c r="T43304" s="133"/>
      <c r="X43304" s="131"/>
      <c r="Y43304" s="133"/>
      <c r="AJ43304" s="133"/>
      <c r="AO43304" s="135"/>
      <c r="AP43304" s="135"/>
      <c r="BJ43304" s="136"/>
    </row>
    <row r="43305" spans="5:62" ht="14.25" customHeight="1" x14ac:dyDescent="0.25">
      <c r="E43305" s="113"/>
      <c r="H43305" s="133"/>
      <c r="T43305" s="133"/>
      <c r="X43305" s="131"/>
      <c r="Y43305" s="133"/>
      <c r="AJ43305" s="133"/>
      <c r="AO43305" s="135"/>
      <c r="AP43305" s="135"/>
      <c r="BJ43305" s="136"/>
    </row>
    <row r="43306" spans="5:62" ht="14.25" customHeight="1" x14ac:dyDescent="0.25">
      <c r="E43306" s="113"/>
      <c r="H43306" s="133"/>
      <c r="T43306" s="133"/>
      <c r="X43306" s="131"/>
      <c r="Y43306" s="133"/>
      <c r="AJ43306" s="133"/>
      <c r="AO43306" s="135"/>
      <c r="AP43306" s="135"/>
      <c r="BJ43306" s="136"/>
    </row>
    <row r="43307" spans="5:62" ht="14.25" customHeight="1" x14ac:dyDescent="0.25">
      <c r="E43307" s="113"/>
      <c r="H43307" s="133"/>
      <c r="T43307" s="133"/>
      <c r="X43307" s="131"/>
      <c r="Y43307" s="133"/>
      <c r="AJ43307" s="133"/>
      <c r="AO43307" s="135"/>
      <c r="AP43307" s="135"/>
      <c r="BJ43307" s="136"/>
    </row>
    <row r="43308" spans="5:62" ht="14.25" customHeight="1" x14ac:dyDescent="0.25">
      <c r="E43308" s="113"/>
      <c r="H43308" s="133"/>
      <c r="T43308" s="133"/>
      <c r="X43308" s="131"/>
      <c r="Y43308" s="133"/>
      <c r="AJ43308" s="133"/>
      <c r="AO43308" s="135"/>
      <c r="AP43308" s="135"/>
      <c r="BJ43308" s="136"/>
    </row>
    <row r="43309" spans="5:62" ht="14.25" customHeight="1" x14ac:dyDescent="0.25">
      <c r="E43309" s="113"/>
      <c r="H43309" s="133"/>
      <c r="T43309" s="133"/>
      <c r="X43309" s="131"/>
      <c r="Y43309" s="133"/>
      <c r="AJ43309" s="133"/>
      <c r="AO43309" s="135"/>
      <c r="AP43309" s="135"/>
      <c r="BJ43309" s="136"/>
    </row>
    <row r="43310" spans="5:62" ht="14.25" customHeight="1" x14ac:dyDescent="0.25">
      <c r="E43310" s="113"/>
      <c r="H43310" s="133"/>
      <c r="T43310" s="133"/>
      <c r="X43310" s="131"/>
      <c r="Y43310" s="133"/>
      <c r="AJ43310" s="133"/>
      <c r="AO43310" s="135"/>
      <c r="AP43310" s="135"/>
      <c r="BJ43310" s="136"/>
    </row>
    <row r="43311" spans="5:62" ht="14.25" customHeight="1" x14ac:dyDescent="0.25">
      <c r="E43311" s="113"/>
      <c r="H43311" s="133"/>
      <c r="T43311" s="133"/>
      <c r="X43311" s="131"/>
      <c r="Y43311" s="133"/>
      <c r="AJ43311" s="133"/>
      <c r="AO43311" s="135"/>
      <c r="AP43311" s="135"/>
      <c r="BJ43311" s="136"/>
    </row>
    <row r="43312" spans="5:62" ht="14.25" customHeight="1" x14ac:dyDescent="0.25">
      <c r="E43312" s="113"/>
      <c r="H43312" s="133"/>
      <c r="T43312" s="133"/>
      <c r="X43312" s="131"/>
      <c r="Y43312" s="133"/>
      <c r="AJ43312" s="133"/>
      <c r="AO43312" s="135"/>
      <c r="AP43312" s="135"/>
      <c r="BJ43312" s="136"/>
    </row>
    <row r="43313" spans="5:62" ht="14.25" customHeight="1" x14ac:dyDescent="0.25">
      <c r="E43313" s="113"/>
      <c r="H43313" s="133"/>
      <c r="T43313" s="133"/>
      <c r="X43313" s="131"/>
      <c r="Y43313" s="133"/>
      <c r="AJ43313" s="133"/>
      <c r="AO43313" s="135"/>
      <c r="AP43313" s="135"/>
      <c r="BJ43313" s="136"/>
    </row>
    <row r="43314" spans="5:62" ht="14.25" customHeight="1" x14ac:dyDescent="0.25">
      <c r="E43314" s="113"/>
      <c r="H43314" s="133"/>
      <c r="T43314" s="133"/>
      <c r="X43314" s="131"/>
      <c r="Y43314" s="133"/>
      <c r="AJ43314" s="133"/>
      <c r="AO43314" s="135"/>
      <c r="AP43314" s="135"/>
      <c r="BJ43314" s="136"/>
    </row>
    <row r="43315" spans="5:62" ht="14.25" customHeight="1" x14ac:dyDescent="0.25">
      <c r="E43315" s="113"/>
      <c r="H43315" s="133"/>
      <c r="T43315" s="133"/>
      <c r="X43315" s="131"/>
      <c r="Y43315" s="133"/>
      <c r="AJ43315" s="133"/>
      <c r="AO43315" s="135"/>
      <c r="AP43315" s="135"/>
      <c r="BJ43315" s="136"/>
    </row>
    <row r="43316" spans="5:62" ht="14.25" customHeight="1" x14ac:dyDescent="0.25">
      <c r="E43316" s="113"/>
      <c r="H43316" s="133"/>
      <c r="T43316" s="133"/>
      <c r="X43316" s="131"/>
      <c r="Y43316" s="133"/>
      <c r="AJ43316" s="133"/>
      <c r="AO43316" s="135"/>
      <c r="AP43316" s="135"/>
      <c r="BJ43316" s="136"/>
    </row>
    <row r="43317" spans="5:62" ht="14.25" customHeight="1" x14ac:dyDescent="0.25">
      <c r="E43317" s="113"/>
      <c r="H43317" s="133"/>
      <c r="T43317" s="133"/>
      <c r="X43317" s="131"/>
      <c r="Y43317" s="133"/>
      <c r="AJ43317" s="133"/>
      <c r="AO43317" s="135"/>
      <c r="AP43317" s="135"/>
      <c r="BJ43317" s="136"/>
    </row>
    <row r="43318" spans="5:62" ht="14.25" customHeight="1" x14ac:dyDescent="0.25">
      <c r="E43318" s="113"/>
      <c r="H43318" s="133"/>
      <c r="T43318" s="133"/>
      <c r="X43318" s="131"/>
      <c r="Y43318" s="133"/>
      <c r="AJ43318" s="133"/>
      <c r="AO43318" s="135"/>
      <c r="AP43318" s="135"/>
      <c r="BJ43318" s="136"/>
    </row>
    <row r="43319" spans="5:62" ht="14.25" customHeight="1" x14ac:dyDescent="0.25">
      <c r="E43319" s="113"/>
      <c r="H43319" s="133"/>
      <c r="T43319" s="133"/>
      <c r="X43319" s="131"/>
      <c r="Y43319" s="133"/>
      <c r="AJ43319" s="133"/>
      <c r="AO43319" s="135"/>
      <c r="AP43319" s="135"/>
      <c r="BJ43319" s="136"/>
    </row>
    <row r="43320" spans="5:62" ht="14.25" customHeight="1" x14ac:dyDescent="0.25">
      <c r="E43320" s="113"/>
      <c r="H43320" s="133"/>
      <c r="T43320" s="133"/>
      <c r="X43320" s="131"/>
      <c r="Y43320" s="133"/>
      <c r="AJ43320" s="133"/>
      <c r="AO43320" s="135"/>
      <c r="AP43320" s="135"/>
      <c r="BJ43320" s="136"/>
    </row>
    <row r="43321" spans="5:62" ht="14.25" customHeight="1" x14ac:dyDescent="0.25">
      <c r="E43321" s="113"/>
      <c r="H43321" s="133"/>
      <c r="T43321" s="133"/>
      <c r="X43321" s="131"/>
      <c r="Y43321" s="133"/>
      <c r="AJ43321" s="133"/>
      <c r="AO43321" s="135"/>
      <c r="AP43321" s="135"/>
      <c r="BJ43321" s="136"/>
    </row>
    <row r="43322" spans="5:62" ht="14.25" customHeight="1" x14ac:dyDescent="0.25">
      <c r="E43322" s="113"/>
      <c r="H43322" s="133"/>
      <c r="T43322" s="133"/>
      <c r="X43322" s="131"/>
      <c r="Y43322" s="133"/>
      <c r="AJ43322" s="133"/>
      <c r="AO43322" s="135"/>
      <c r="AP43322" s="135"/>
      <c r="BJ43322" s="136"/>
    </row>
    <row r="43323" spans="5:62" ht="14.25" customHeight="1" x14ac:dyDescent="0.25">
      <c r="E43323" s="113"/>
      <c r="H43323" s="133"/>
      <c r="T43323" s="133"/>
      <c r="X43323" s="131"/>
      <c r="Y43323" s="133"/>
      <c r="AJ43323" s="133"/>
      <c r="AO43323" s="135"/>
      <c r="AP43323" s="135"/>
      <c r="BJ43323" s="136"/>
    </row>
    <row r="43324" spans="5:62" ht="14.25" customHeight="1" x14ac:dyDescent="0.25">
      <c r="E43324" s="113"/>
      <c r="H43324" s="133"/>
      <c r="T43324" s="133"/>
      <c r="X43324" s="131"/>
      <c r="Y43324" s="133"/>
      <c r="AJ43324" s="133"/>
      <c r="AO43324" s="135"/>
      <c r="AP43324" s="135"/>
      <c r="BJ43324" s="136"/>
    </row>
    <row r="43325" spans="5:62" ht="14.25" customHeight="1" x14ac:dyDescent="0.25">
      <c r="E43325" s="113"/>
      <c r="H43325" s="133"/>
      <c r="T43325" s="133"/>
      <c r="X43325" s="131"/>
      <c r="Y43325" s="133"/>
      <c r="AJ43325" s="133"/>
      <c r="AO43325" s="135"/>
      <c r="AP43325" s="135"/>
      <c r="BJ43325" s="136"/>
    </row>
    <row r="43326" spans="5:62" ht="14.25" customHeight="1" x14ac:dyDescent="0.25">
      <c r="E43326" s="113"/>
      <c r="H43326" s="133"/>
      <c r="T43326" s="133"/>
      <c r="X43326" s="131"/>
      <c r="Y43326" s="133"/>
      <c r="AJ43326" s="133"/>
      <c r="AO43326" s="135"/>
      <c r="AP43326" s="135"/>
      <c r="BJ43326" s="136"/>
    </row>
    <row r="43327" spans="5:62" ht="14.25" customHeight="1" x14ac:dyDescent="0.25">
      <c r="E43327" s="113"/>
      <c r="H43327" s="133"/>
      <c r="T43327" s="133"/>
      <c r="X43327" s="131"/>
      <c r="Y43327" s="133"/>
      <c r="AJ43327" s="133"/>
      <c r="AO43327" s="135"/>
      <c r="AP43327" s="135"/>
      <c r="BJ43327" s="136"/>
    </row>
    <row r="43328" spans="5:62" ht="14.25" customHeight="1" x14ac:dyDescent="0.25">
      <c r="E43328" s="113"/>
      <c r="H43328" s="133"/>
      <c r="T43328" s="133"/>
      <c r="X43328" s="131"/>
      <c r="Y43328" s="133"/>
      <c r="AJ43328" s="133"/>
      <c r="AO43328" s="135"/>
      <c r="AP43328" s="135"/>
      <c r="BJ43328" s="136"/>
    </row>
    <row r="43329" spans="5:62" ht="14.25" customHeight="1" x14ac:dyDescent="0.25">
      <c r="E43329" s="113"/>
      <c r="H43329" s="133"/>
      <c r="T43329" s="133"/>
      <c r="X43329" s="131"/>
      <c r="Y43329" s="133"/>
      <c r="AJ43329" s="133"/>
      <c r="AO43329" s="135"/>
      <c r="AP43329" s="135"/>
      <c r="BJ43329" s="136"/>
    </row>
    <row r="43330" spans="5:62" ht="14.25" customHeight="1" x14ac:dyDescent="0.25">
      <c r="E43330" s="113"/>
      <c r="H43330" s="133"/>
      <c r="T43330" s="133"/>
      <c r="X43330" s="131"/>
      <c r="Y43330" s="133"/>
      <c r="AJ43330" s="133"/>
      <c r="AO43330" s="135"/>
      <c r="AP43330" s="135"/>
      <c r="BJ43330" s="136"/>
    </row>
    <row r="43331" spans="5:62" ht="14.25" customHeight="1" x14ac:dyDescent="0.25">
      <c r="E43331" s="113"/>
      <c r="H43331" s="133"/>
      <c r="T43331" s="133"/>
      <c r="X43331" s="131"/>
      <c r="Y43331" s="133"/>
      <c r="AJ43331" s="133"/>
      <c r="AO43331" s="135"/>
      <c r="AP43331" s="135"/>
      <c r="BJ43331" s="136"/>
    </row>
    <row r="43332" spans="5:62" ht="14.25" customHeight="1" x14ac:dyDescent="0.25">
      <c r="E43332" s="113"/>
      <c r="H43332" s="133"/>
      <c r="T43332" s="133"/>
      <c r="X43332" s="131"/>
      <c r="Y43332" s="133"/>
      <c r="AJ43332" s="133"/>
      <c r="AO43332" s="135"/>
      <c r="AP43332" s="135"/>
      <c r="BJ43332" s="136"/>
    </row>
    <row r="43333" spans="5:62" ht="14.25" customHeight="1" x14ac:dyDescent="0.25">
      <c r="E43333" s="113"/>
      <c r="H43333" s="133"/>
      <c r="T43333" s="133"/>
      <c r="X43333" s="131"/>
      <c r="Y43333" s="133"/>
      <c r="AJ43333" s="133"/>
      <c r="AO43333" s="135"/>
      <c r="AP43333" s="135"/>
      <c r="BJ43333" s="136"/>
    </row>
    <row r="43334" spans="5:62" ht="14.25" customHeight="1" x14ac:dyDescent="0.25">
      <c r="E43334" s="113"/>
      <c r="H43334" s="133"/>
      <c r="T43334" s="133"/>
      <c r="X43334" s="131"/>
      <c r="Y43334" s="133"/>
      <c r="AJ43334" s="133"/>
      <c r="AO43334" s="135"/>
      <c r="AP43334" s="135"/>
      <c r="BJ43334" s="136"/>
    </row>
    <row r="43335" spans="5:62" ht="14.25" customHeight="1" x14ac:dyDescent="0.25">
      <c r="E43335" s="113"/>
      <c r="H43335" s="133"/>
      <c r="T43335" s="133"/>
      <c r="X43335" s="131"/>
      <c r="Y43335" s="133"/>
      <c r="AJ43335" s="133"/>
      <c r="AO43335" s="135"/>
      <c r="AP43335" s="135"/>
      <c r="BJ43335" s="136"/>
    </row>
    <row r="43336" spans="5:62" ht="14.25" customHeight="1" x14ac:dyDescent="0.25">
      <c r="E43336" s="113"/>
      <c r="H43336" s="133"/>
      <c r="T43336" s="133"/>
      <c r="X43336" s="131"/>
      <c r="Y43336" s="133"/>
      <c r="AJ43336" s="133"/>
      <c r="AO43336" s="135"/>
      <c r="AP43336" s="135"/>
      <c r="BJ43336" s="136"/>
    </row>
    <row r="43337" spans="5:62" ht="14.25" customHeight="1" x14ac:dyDescent="0.25">
      <c r="E43337" s="113"/>
      <c r="H43337" s="133"/>
      <c r="T43337" s="133"/>
      <c r="X43337" s="131"/>
      <c r="Y43337" s="133"/>
      <c r="AJ43337" s="133"/>
      <c r="AO43337" s="135"/>
      <c r="AP43337" s="135"/>
      <c r="BJ43337" s="136"/>
    </row>
    <row r="43338" spans="5:62" ht="14.25" customHeight="1" x14ac:dyDescent="0.25">
      <c r="E43338" s="113"/>
      <c r="H43338" s="133"/>
      <c r="T43338" s="133"/>
      <c r="X43338" s="131"/>
      <c r="Y43338" s="133"/>
      <c r="AJ43338" s="133"/>
      <c r="AO43338" s="135"/>
      <c r="AP43338" s="135"/>
      <c r="BJ43338" s="136"/>
    </row>
    <row r="43339" spans="5:62" ht="14.25" customHeight="1" x14ac:dyDescent="0.25">
      <c r="E43339" s="113"/>
      <c r="H43339" s="133"/>
      <c r="T43339" s="133"/>
      <c r="X43339" s="131"/>
      <c r="Y43339" s="133"/>
      <c r="AJ43339" s="133"/>
      <c r="AO43339" s="135"/>
      <c r="AP43339" s="135"/>
      <c r="BJ43339" s="136"/>
    </row>
    <row r="43340" spans="5:62" ht="14.25" customHeight="1" x14ac:dyDescent="0.25">
      <c r="E43340" s="113"/>
      <c r="H43340" s="133"/>
      <c r="T43340" s="133"/>
      <c r="X43340" s="131"/>
      <c r="Y43340" s="133"/>
      <c r="AJ43340" s="133"/>
      <c r="AO43340" s="135"/>
      <c r="AP43340" s="135"/>
      <c r="BJ43340" s="136"/>
    </row>
    <row r="43341" spans="5:62" ht="14.25" customHeight="1" x14ac:dyDescent="0.25">
      <c r="E43341" s="113"/>
      <c r="H43341" s="133"/>
      <c r="T43341" s="133"/>
      <c r="X43341" s="131"/>
      <c r="Y43341" s="133"/>
      <c r="AJ43341" s="133"/>
      <c r="AO43341" s="135"/>
      <c r="AP43341" s="135"/>
      <c r="BJ43341" s="136"/>
    </row>
    <row r="43342" spans="5:62" ht="14.25" customHeight="1" x14ac:dyDescent="0.25">
      <c r="E43342" s="113"/>
      <c r="H43342" s="133"/>
      <c r="T43342" s="133"/>
      <c r="X43342" s="131"/>
      <c r="Y43342" s="133"/>
      <c r="AJ43342" s="133"/>
      <c r="AO43342" s="135"/>
      <c r="AP43342" s="135"/>
      <c r="BJ43342" s="136"/>
    </row>
    <row r="43343" spans="5:62" ht="14.25" customHeight="1" x14ac:dyDescent="0.25">
      <c r="E43343" s="113"/>
      <c r="H43343" s="133"/>
      <c r="T43343" s="133"/>
      <c r="X43343" s="131"/>
      <c r="Y43343" s="133"/>
      <c r="AJ43343" s="133"/>
      <c r="AO43343" s="135"/>
      <c r="AP43343" s="135"/>
      <c r="BJ43343" s="136"/>
    </row>
    <row r="43344" spans="5:62" ht="14.25" customHeight="1" x14ac:dyDescent="0.25">
      <c r="E43344" s="113"/>
      <c r="H43344" s="133"/>
      <c r="T43344" s="133"/>
      <c r="X43344" s="131"/>
      <c r="Y43344" s="133"/>
      <c r="AJ43344" s="133"/>
      <c r="AO43344" s="135"/>
      <c r="AP43344" s="135"/>
      <c r="BJ43344" s="136"/>
    </row>
    <row r="43345" spans="5:62" ht="14.25" customHeight="1" x14ac:dyDescent="0.25">
      <c r="E43345" s="113"/>
      <c r="H43345" s="133"/>
      <c r="T43345" s="133"/>
      <c r="X43345" s="131"/>
      <c r="Y43345" s="133"/>
      <c r="AJ43345" s="133"/>
      <c r="AO43345" s="135"/>
      <c r="AP43345" s="135"/>
      <c r="BJ43345" s="136"/>
    </row>
    <row r="43346" spans="5:62" ht="14.25" customHeight="1" x14ac:dyDescent="0.25">
      <c r="E43346" s="113"/>
      <c r="H43346" s="133"/>
      <c r="T43346" s="133"/>
      <c r="X43346" s="131"/>
      <c r="Y43346" s="133"/>
      <c r="AJ43346" s="133"/>
      <c r="AO43346" s="135"/>
      <c r="AP43346" s="135"/>
      <c r="BJ43346" s="136"/>
    </row>
    <row r="43347" spans="5:62" ht="14.25" customHeight="1" x14ac:dyDescent="0.25">
      <c r="E43347" s="113"/>
      <c r="H43347" s="133"/>
      <c r="T43347" s="133"/>
      <c r="X43347" s="131"/>
      <c r="Y43347" s="133"/>
      <c r="AJ43347" s="133"/>
      <c r="AO43347" s="135"/>
      <c r="AP43347" s="135"/>
      <c r="BJ43347" s="136"/>
    </row>
    <row r="43348" spans="5:62" ht="14.25" customHeight="1" x14ac:dyDescent="0.25">
      <c r="E43348" s="113"/>
      <c r="H43348" s="133"/>
      <c r="T43348" s="133"/>
      <c r="X43348" s="131"/>
      <c r="Y43348" s="133"/>
      <c r="AJ43348" s="133"/>
      <c r="AO43348" s="135"/>
      <c r="AP43348" s="135"/>
      <c r="BJ43348" s="136"/>
    </row>
    <row r="43349" spans="5:62" ht="14.25" customHeight="1" x14ac:dyDescent="0.25">
      <c r="E43349" s="113"/>
      <c r="H43349" s="133"/>
      <c r="T43349" s="133"/>
      <c r="X43349" s="131"/>
      <c r="Y43349" s="133"/>
      <c r="AJ43349" s="133"/>
      <c r="AO43349" s="135"/>
      <c r="AP43349" s="135"/>
      <c r="BJ43349" s="136"/>
    </row>
    <row r="43350" spans="5:62" ht="14.25" customHeight="1" x14ac:dyDescent="0.25">
      <c r="E43350" s="113"/>
      <c r="H43350" s="133"/>
      <c r="T43350" s="133"/>
      <c r="X43350" s="131"/>
      <c r="Y43350" s="133"/>
      <c r="AJ43350" s="133"/>
      <c r="AO43350" s="135"/>
      <c r="AP43350" s="135"/>
      <c r="BJ43350" s="136"/>
    </row>
    <row r="43351" spans="5:62" ht="14.25" customHeight="1" x14ac:dyDescent="0.25">
      <c r="E43351" s="113"/>
      <c r="H43351" s="133"/>
      <c r="T43351" s="133"/>
      <c r="X43351" s="131"/>
      <c r="Y43351" s="133"/>
      <c r="AJ43351" s="133"/>
      <c r="AO43351" s="135"/>
      <c r="AP43351" s="135"/>
      <c r="BJ43351" s="136"/>
    </row>
    <row r="43352" spans="5:62" ht="14.25" customHeight="1" x14ac:dyDescent="0.25">
      <c r="E43352" s="113"/>
      <c r="H43352" s="133"/>
      <c r="T43352" s="133"/>
      <c r="X43352" s="131"/>
      <c r="Y43352" s="133"/>
      <c r="AJ43352" s="133"/>
      <c r="AO43352" s="135"/>
      <c r="AP43352" s="135"/>
      <c r="BJ43352" s="136"/>
    </row>
    <row r="43353" spans="5:62" ht="14.25" customHeight="1" x14ac:dyDescent="0.25">
      <c r="E43353" s="113"/>
      <c r="H43353" s="133"/>
      <c r="T43353" s="133"/>
      <c r="X43353" s="131"/>
      <c r="Y43353" s="133"/>
      <c r="AJ43353" s="133"/>
      <c r="AO43353" s="135"/>
      <c r="AP43353" s="135"/>
      <c r="BJ43353" s="136"/>
    </row>
    <row r="43354" spans="5:62" ht="14.25" customHeight="1" x14ac:dyDescent="0.25">
      <c r="E43354" s="113"/>
      <c r="H43354" s="133"/>
      <c r="T43354" s="133"/>
      <c r="X43354" s="131"/>
      <c r="Y43354" s="133"/>
      <c r="AJ43354" s="133"/>
      <c r="AO43354" s="135"/>
      <c r="AP43354" s="135"/>
      <c r="BJ43354" s="136"/>
    </row>
    <row r="43355" spans="5:62" ht="14.25" customHeight="1" x14ac:dyDescent="0.25">
      <c r="E43355" s="113"/>
      <c r="H43355" s="133"/>
      <c r="T43355" s="133"/>
      <c r="X43355" s="131"/>
      <c r="Y43355" s="133"/>
      <c r="AJ43355" s="133"/>
      <c r="AO43355" s="135"/>
      <c r="AP43355" s="135"/>
      <c r="BJ43355" s="136"/>
    </row>
    <row r="43356" spans="5:62" ht="14.25" customHeight="1" x14ac:dyDescent="0.25">
      <c r="E43356" s="113"/>
      <c r="H43356" s="133"/>
      <c r="T43356" s="133"/>
      <c r="X43356" s="131"/>
      <c r="Y43356" s="133"/>
      <c r="AJ43356" s="133"/>
      <c r="AO43356" s="135"/>
      <c r="AP43356" s="135"/>
      <c r="BJ43356" s="136"/>
    </row>
    <row r="43357" spans="5:62" ht="14.25" customHeight="1" x14ac:dyDescent="0.25">
      <c r="E43357" s="113"/>
      <c r="H43357" s="133"/>
      <c r="T43357" s="133"/>
      <c r="X43357" s="131"/>
      <c r="Y43357" s="133"/>
      <c r="AJ43357" s="133"/>
      <c r="AO43357" s="135"/>
      <c r="AP43357" s="135"/>
      <c r="BJ43357" s="136"/>
    </row>
    <row r="43358" spans="5:62" ht="14.25" customHeight="1" x14ac:dyDescent="0.25">
      <c r="E43358" s="113"/>
      <c r="H43358" s="133"/>
      <c r="T43358" s="133"/>
      <c r="X43358" s="131"/>
      <c r="Y43358" s="133"/>
      <c r="AJ43358" s="133"/>
      <c r="AO43358" s="135"/>
      <c r="AP43358" s="135"/>
      <c r="BJ43358" s="136"/>
    </row>
    <row r="43359" spans="5:62" ht="14.25" customHeight="1" x14ac:dyDescent="0.25">
      <c r="E43359" s="113"/>
      <c r="H43359" s="133"/>
      <c r="T43359" s="133"/>
      <c r="X43359" s="131"/>
      <c r="Y43359" s="133"/>
      <c r="AJ43359" s="133"/>
      <c r="AO43359" s="135"/>
      <c r="AP43359" s="135"/>
      <c r="BJ43359" s="136"/>
    </row>
    <row r="43360" spans="5:62" ht="14.25" customHeight="1" x14ac:dyDescent="0.25">
      <c r="E43360" s="113"/>
      <c r="H43360" s="133"/>
      <c r="T43360" s="133"/>
      <c r="X43360" s="131"/>
      <c r="Y43360" s="133"/>
      <c r="AJ43360" s="133"/>
      <c r="AO43360" s="135"/>
      <c r="AP43360" s="135"/>
      <c r="BJ43360" s="136"/>
    </row>
    <row r="43361" spans="5:62" ht="14.25" customHeight="1" x14ac:dyDescent="0.25">
      <c r="E43361" s="113"/>
      <c r="H43361" s="133"/>
      <c r="T43361" s="133"/>
      <c r="X43361" s="131"/>
      <c r="Y43361" s="133"/>
      <c r="AJ43361" s="133"/>
      <c r="AO43361" s="135"/>
      <c r="AP43361" s="135"/>
      <c r="BJ43361" s="136"/>
    </row>
    <row r="43362" spans="5:62" ht="14.25" customHeight="1" x14ac:dyDescent="0.25">
      <c r="E43362" s="113"/>
      <c r="H43362" s="133"/>
      <c r="T43362" s="133"/>
      <c r="X43362" s="131"/>
      <c r="Y43362" s="133"/>
      <c r="AJ43362" s="133"/>
      <c r="AO43362" s="135"/>
      <c r="AP43362" s="135"/>
      <c r="BJ43362" s="136"/>
    </row>
    <row r="43363" spans="5:62" ht="14.25" customHeight="1" x14ac:dyDescent="0.25">
      <c r="E43363" s="113"/>
      <c r="H43363" s="133"/>
      <c r="T43363" s="133"/>
      <c r="X43363" s="131"/>
      <c r="Y43363" s="133"/>
      <c r="AJ43363" s="133"/>
      <c r="AO43363" s="135"/>
      <c r="AP43363" s="135"/>
      <c r="BJ43363" s="136"/>
    </row>
    <row r="43364" spans="5:62" ht="14.25" customHeight="1" x14ac:dyDescent="0.25">
      <c r="E43364" s="113"/>
      <c r="H43364" s="133"/>
      <c r="T43364" s="133"/>
      <c r="X43364" s="131"/>
      <c r="Y43364" s="133"/>
      <c r="AJ43364" s="133"/>
      <c r="AO43364" s="135"/>
      <c r="AP43364" s="135"/>
      <c r="BJ43364" s="136"/>
    </row>
    <row r="43365" spans="5:62" ht="14.25" customHeight="1" x14ac:dyDescent="0.25">
      <c r="E43365" s="113"/>
      <c r="H43365" s="133"/>
      <c r="T43365" s="133"/>
      <c r="X43365" s="131"/>
      <c r="Y43365" s="133"/>
      <c r="AJ43365" s="133"/>
      <c r="AO43365" s="135"/>
      <c r="AP43365" s="135"/>
      <c r="BJ43365" s="136"/>
    </row>
    <row r="43366" spans="5:62" ht="14.25" customHeight="1" x14ac:dyDescent="0.25">
      <c r="E43366" s="113"/>
      <c r="H43366" s="133"/>
      <c r="T43366" s="133"/>
      <c r="X43366" s="131"/>
      <c r="Y43366" s="133"/>
      <c r="AJ43366" s="133"/>
      <c r="AO43366" s="135"/>
      <c r="AP43366" s="135"/>
      <c r="BJ43366" s="136"/>
    </row>
    <row r="43367" spans="5:62" ht="14.25" customHeight="1" x14ac:dyDescent="0.25">
      <c r="E43367" s="113"/>
      <c r="H43367" s="133"/>
      <c r="T43367" s="133"/>
      <c r="X43367" s="131"/>
      <c r="Y43367" s="133"/>
      <c r="AJ43367" s="133"/>
      <c r="AO43367" s="135"/>
      <c r="AP43367" s="135"/>
      <c r="BJ43367" s="136"/>
    </row>
    <row r="43368" spans="5:62" ht="14.25" customHeight="1" x14ac:dyDescent="0.25">
      <c r="E43368" s="113"/>
      <c r="H43368" s="133"/>
      <c r="T43368" s="133"/>
      <c r="X43368" s="131"/>
      <c r="Y43368" s="133"/>
      <c r="AJ43368" s="133"/>
      <c r="AO43368" s="135"/>
      <c r="AP43368" s="135"/>
      <c r="BJ43368" s="136"/>
    </row>
    <row r="43369" spans="5:62" ht="14.25" customHeight="1" x14ac:dyDescent="0.25">
      <c r="E43369" s="113"/>
      <c r="H43369" s="133"/>
      <c r="T43369" s="133"/>
      <c r="X43369" s="131"/>
      <c r="Y43369" s="133"/>
      <c r="AJ43369" s="133"/>
      <c r="AO43369" s="135"/>
      <c r="AP43369" s="135"/>
      <c r="BJ43369" s="136"/>
    </row>
    <row r="43370" spans="5:62" ht="14.25" customHeight="1" x14ac:dyDescent="0.25">
      <c r="E43370" s="113"/>
      <c r="H43370" s="133"/>
      <c r="T43370" s="133"/>
      <c r="X43370" s="131"/>
      <c r="Y43370" s="133"/>
      <c r="AJ43370" s="133"/>
      <c r="AO43370" s="135"/>
      <c r="AP43370" s="135"/>
      <c r="BJ43370" s="136"/>
    </row>
    <row r="43371" spans="5:62" ht="14.25" customHeight="1" x14ac:dyDescent="0.25">
      <c r="E43371" s="113"/>
      <c r="H43371" s="133"/>
      <c r="T43371" s="133"/>
      <c r="X43371" s="131"/>
      <c r="Y43371" s="133"/>
      <c r="AJ43371" s="133"/>
      <c r="AO43371" s="135"/>
      <c r="AP43371" s="135"/>
      <c r="BJ43371" s="136"/>
    </row>
    <row r="43372" spans="5:62" ht="14.25" customHeight="1" x14ac:dyDescent="0.25">
      <c r="E43372" s="113"/>
      <c r="H43372" s="133"/>
      <c r="T43372" s="133"/>
      <c r="X43372" s="131"/>
      <c r="Y43372" s="133"/>
      <c r="AJ43372" s="133"/>
      <c r="AO43372" s="135"/>
      <c r="AP43372" s="135"/>
      <c r="BJ43372" s="136"/>
    </row>
    <row r="43373" spans="5:62" ht="14.25" customHeight="1" x14ac:dyDescent="0.25">
      <c r="E43373" s="113"/>
      <c r="H43373" s="133"/>
      <c r="T43373" s="133"/>
      <c r="X43373" s="131"/>
      <c r="Y43373" s="133"/>
      <c r="AJ43373" s="133"/>
      <c r="AO43373" s="135"/>
      <c r="AP43373" s="135"/>
      <c r="BJ43373" s="136"/>
    </row>
    <row r="43374" spans="5:62" ht="14.25" customHeight="1" x14ac:dyDescent="0.25">
      <c r="E43374" s="113"/>
      <c r="H43374" s="133"/>
      <c r="T43374" s="133"/>
      <c r="X43374" s="131"/>
      <c r="Y43374" s="133"/>
      <c r="AJ43374" s="133"/>
      <c r="AO43374" s="135"/>
      <c r="AP43374" s="135"/>
      <c r="BJ43374" s="136"/>
    </row>
    <row r="43375" spans="5:62" ht="14.25" customHeight="1" x14ac:dyDescent="0.25">
      <c r="E43375" s="113"/>
      <c r="H43375" s="133"/>
      <c r="T43375" s="133"/>
      <c r="X43375" s="131"/>
      <c r="Y43375" s="133"/>
      <c r="AJ43375" s="133"/>
      <c r="AO43375" s="135"/>
      <c r="AP43375" s="135"/>
      <c r="BJ43375" s="136"/>
    </row>
    <row r="43376" spans="5:62" ht="14.25" customHeight="1" x14ac:dyDescent="0.25">
      <c r="E43376" s="113"/>
      <c r="H43376" s="133"/>
      <c r="T43376" s="133"/>
      <c r="X43376" s="131"/>
      <c r="Y43376" s="133"/>
      <c r="AJ43376" s="133"/>
      <c r="AO43376" s="135"/>
      <c r="AP43376" s="135"/>
      <c r="BJ43376" s="136"/>
    </row>
    <row r="43377" spans="5:62" ht="14.25" customHeight="1" x14ac:dyDescent="0.25">
      <c r="E43377" s="113"/>
      <c r="H43377" s="133"/>
      <c r="T43377" s="133"/>
      <c r="X43377" s="131"/>
      <c r="Y43377" s="133"/>
      <c r="AJ43377" s="133"/>
      <c r="AO43377" s="135"/>
      <c r="AP43377" s="135"/>
      <c r="BJ43377" s="136"/>
    </row>
    <row r="43378" spans="5:62" ht="14.25" customHeight="1" x14ac:dyDescent="0.25">
      <c r="E43378" s="113"/>
      <c r="H43378" s="133"/>
      <c r="T43378" s="133"/>
      <c r="X43378" s="131"/>
      <c r="Y43378" s="133"/>
      <c r="AJ43378" s="133"/>
      <c r="AO43378" s="135"/>
      <c r="AP43378" s="135"/>
      <c r="BJ43378" s="136"/>
    </row>
    <row r="43379" spans="5:62" ht="14.25" customHeight="1" x14ac:dyDescent="0.25">
      <c r="E43379" s="113"/>
      <c r="H43379" s="133"/>
      <c r="T43379" s="133"/>
      <c r="X43379" s="131"/>
      <c r="Y43379" s="133"/>
      <c r="AJ43379" s="133"/>
      <c r="AO43379" s="135"/>
      <c r="AP43379" s="135"/>
      <c r="BJ43379" s="136"/>
    </row>
    <row r="43380" spans="5:62" ht="14.25" customHeight="1" x14ac:dyDescent="0.25">
      <c r="E43380" s="113"/>
      <c r="H43380" s="133"/>
      <c r="T43380" s="133"/>
      <c r="X43380" s="131"/>
      <c r="Y43380" s="133"/>
      <c r="AJ43380" s="133"/>
      <c r="AO43380" s="135"/>
      <c r="AP43380" s="135"/>
      <c r="BJ43380" s="136"/>
    </row>
    <row r="43381" spans="5:62" ht="14.25" customHeight="1" x14ac:dyDescent="0.25">
      <c r="E43381" s="113"/>
      <c r="H43381" s="133"/>
      <c r="T43381" s="133"/>
      <c r="X43381" s="131"/>
      <c r="Y43381" s="133"/>
      <c r="AJ43381" s="133"/>
      <c r="AO43381" s="135"/>
      <c r="AP43381" s="135"/>
      <c r="BJ43381" s="136"/>
    </row>
    <row r="43382" spans="5:62" ht="14.25" customHeight="1" x14ac:dyDescent="0.25">
      <c r="E43382" s="113"/>
      <c r="H43382" s="133"/>
      <c r="T43382" s="133"/>
      <c r="X43382" s="131"/>
      <c r="Y43382" s="133"/>
      <c r="AJ43382" s="133"/>
      <c r="AO43382" s="135"/>
      <c r="AP43382" s="135"/>
      <c r="BJ43382" s="136"/>
    </row>
    <row r="43383" spans="5:62" ht="14.25" customHeight="1" x14ac:dyDescent="0.25">
      <c r="E43383" s="113"/>
      <c r="H43383" s="133"/>
      <c r="T43383" s="133"/>
      <c r="X43383" s="131"/>
      <c r="Y43383" s="133"/>
      <c r="AJ43383" s="133"/>
      <c r="AO43383" s="135"/>
      <c r="AP43383" s="135"/>
      <c r="BJ43383" s="136"/>
    </row>
    <row r="43384" spans="5:62" ht="14.25" customHeight="1" x14ac:dyDescent="0.25">
      <c r="E43384" s="113"/>
      <c r="H43384" s="133"/>
      <c r="T43384" s="133"/>
      <c r="X43384" s="131"/>
      <c r="Y43384" s="133"/>
      <c r="AJ43384" s="133"/>
      <c r="AO43384" s="135"/>
      <c r="AP43384" s="135"/>
      <c r="BJ43384" s="136"/>
    </row>
    <row r="43385" spans="5:62" ht="14.25" customHeight="1" x14ac:dyDescent="0.25">
      <c r="E43385" s="113"/>
      <c r="H43385" s="133"/>
      <c r="T43385" s="133"/>
      <c r="X43385" s="131"/>
      <c r="Y43385" s="133"/>
      <c r="AJ43385" s="133"/>
      <c r="AO43385" s="135"/>
      <c r="AP43385" s="135"/>
      <c r="BJ43385" s="136"/>
    </row>
    <row r="43386" spans="5:62" ht="14.25" customHeight="1" x14ac:dyDescent="0.25">
      <c r="E43386" s="113"/>
      <c r="H43386" s="133"/>
      <c r="T43386" s="133"/>
      <c r="X43386" s="131"/>
      <c r="Y43386" s="133"/>
      <c r="AJ43386" s="133"/>
      <c r="AO43386" s="135"/>
      <c r="AP43386" s="135"/>
      <c r="BJ43386" s="136"/>
    </row>
    <row r="43387" spans="5:62" ht="14.25" customHeight="1" x14ac:dyDescent="0.25">
      <c r="E43387" s="113"/>
      <c r="H43387" s="133"/>
      <c r="T43387" s="133"/>
      <c r="X43387" s="131"/>
      <c r="Y43387" s="133"/>
      <c r="AJ43387" s="133"/>
      <c r="AO43387" s="135"/>
      <c r="AP43387" s="135"/>
      <c r="BJ43387" s="136"/>
    </row>
    <row r="43388" spans="5:62" ht="14.25" customHeight="1" x14ac:dyDescent="0.25">
      <c r="E43388" s="113"/>
      <c r="H43388" s="133"/>
      <c r="T43388" s="133"/>
      <c r="X43388" s="131"/>
      <c r="Y43388" s="133"/>
      <c r="AJ43388" s="133"/>
      <c r="AO43388" s="135"/>
      <c r="AP43388" s="135"/>
      <c r="BJ43388" s="136"/>
    </row>
    <row r="43389" spans="5:62" ht="14.25" customHeight="1" x14ac:dyDescent="0.25">
      <c r="E43389" s="113"/>
      <c r="H43389" s="133"/>
      <c r="T43389" s="133"/>
      <c r="X43389" s="131"/>
      <c r="Y43389" s="133"/>
      <c r="AJ43389" s="133"/>
      <c r="AO43389" s="135"/>
      <c r="AP43389" s="135"/>
      <c r="BJ43389" s="136"/>
    </row>
    <row r="43390" spans="5:62" ht="14.25" customHeight="1" x14ac:dyDescent="0.25">
      <c r="E43390" s="113"/>
      <c r="H43390" s="133"/>
      <c r="T43390" s="133"/>
      <c r="X43390" s="131"/>
      <c r="Y43390" s="133"/>
      <c r="AJ43390" s="133"/>
      <c r="AO43390" s="135"/>
      <c r="AP43390" s="135"/>
      <c r="BJ43390" s="136"/>
    </row>
    <row r="43391" spans="5:62" ht="14.25" customHeight="1" x14ac:dyDescent="0.25">
      <c r="E43391" s="113"/>
      <c r="H43391" s="133"/>
      <c r="T43391" s="133"/>
      <c r="X43391" s="131"/>
      <c r="Y43391" s="133"/>
      <c r="AJ43391" s="133"/>
      <c r="AO43391" s="135"/>
      <c r="AP43391" s="135"/>
      <c r="BJ43391" s="136"/>
    </row>
    <row r="43392" spans="5:62" ht="14.25" customHeight="1" x14ac:dyDescent="0.25">
      <c r="E43392" s="113"/>
      <c r="H43392" s="133"/>
      <c r="T43392" s="133"/>
      <c r="X43392" s="131"/>
      <c r="Y43392" s="133"/>
      <c r="AJ43392" s="133"/>
      <c r="AO43392" s="135"/>
      <c r="AP43392" s="135"/>
      <c r="BJ43392" s="136"/>
    </row>
    <row r="43393" spans="5:62" ht="14.25" customHeight="1" x14ac:dyDescent="0.25">
      <c r="E43393" s="113"/>
      <c r="H43393" s="133"/>
      <c r="T43393" s="133"/>
      <c r="X43393" s="131"/>
      <c r="Y43393" s="133"/>
      <c r="AJ43393" s="133"/>
      <c r="AO43393" s="135"/>
      <c r="AP43393" s="135"/>
      <c r="BJ43393" s="136"/>
    </row>
    <row r="43394" spans="5:62" ht="14.25" customHeight="1" x14ac:dyDescent="0.25">
      <c r="E43394" s="113"/>
      <c r="H43394" s="133"/>
      <c r="T43394" s="133"/>
      <c r="X43394" s="131"/>
      <c r="Y43394" s="133"/>
      <c r="AJ43394" s="133"/>
      <c r="AO43394" s="135"/>
      <c r="AP43394" s="135"/>
      <c r="BJ43394" s="136"/>
    </row>
    <row r="43395" spans="5:62" ht="14.25" customHeight="1" x14ac:dyDescent="0.25">
      <c r="E43395" s="113"/>
      <c r="H43395" s="133"/>
      <c r="T43395" s="133"/>
      <c r="X43395" s="131"/>
      <c r="Y43395" s="133"/>
      <c r="AJ43395" s="133"/>
      <c r="AO43395" s="135"/>
      <c r="AP43395" s="135"/>
      <c r="BJ43395" s="136"/>
    </row>
    <row r="43396" spans="5:62" ht="14.25" customHeight="1" x14ac:dyDescent="0.25">
      <c r="E43396" s="113"/>
      <c r="H43396" s="133"/>
      <c r="T43396" s="133"/>
      <c r="X43396" s="131"/>
      <c r="Y43396" s="133"/>
      <c r="AJ43396" s="133"/>
      <c r="AO43396" s="135"/>
      <c r="AP43396" s="135"/>
      <c r="BJ43396" s="136"/>
    </row>
    <row r="43397" spans="5:62" ht="14.25" customHeight="1" x14ac:dyDescent="0.25">
      <c r="E43397" s="113"/>
      <c r="H43397" s="133"/>
      <c r="T43397" s="133"/>
      <c r="X43397" s="131"/>
      <c r="Y43397" s="133"/>
      <c r="AJ43397" s="133"/>
      <c r="AO43397" s="135"/>
      <c r="AP43397" s="135"/>
      <c r="BJ43397" s="136"/>
    </row>
    <row r="43398" spans="5:62" ht="14.25" customHeight="1" x14ac:dyDescent="0.25">
      <c r="E43398" s="113"/>
      <c r="H43398" s="133"/>
      <c r="T43398" s="133"/>
      <c r="X43398" s="131"/>
      <c r="Y43398" s="133"/>
      <c r="AJ43398" s="133"/>
      <c r="AO43398" s="135"/>
      <c r="AP43398" s="135"/>
      <c r="BJ43398" s="136"/>
    </row>
    <row r="43399" spans="5:62" ht="14.25" customHeight="1" x14ac:dyDescent="0.25">
      <c r="E43399" s="113"/>
      <c r="H43399" s="133"/>
      <c r="T43399" s="133"/>
      <c r="X43399" s="131"/>
      <c r="Y43399" s="133"/>
      <c r="AJ43399" s="133"/>
      <c r="AO43399" s="135"/>
      <c r="AP43399" s="135"/>
      <c r="BJ43399" s="136"/>
    </row>
    <row r="43400" spans="5:62" ht="14.25" customHeight="1" x14ac:dyDescent="0.25">
      <c r="E43400" s="113"/>
      <c r="H43400" s="133"/>
      <c r="T43400" s="133"/>
      <c r="X43400" s="131"/>
      <c r="Y43400" s="133"/>
      <c r="AJ43400" s="133"/>
      <c r="AO43400" s="135"/>
      <c r="AP43400" s="135"/>
      <c r="BJ43400" s="136"/>
    </row>
    <row r="43401" spans="5:62" ht="14.25" customHeight="1" x14ac:dyDescent="0.25">
      <c r="E43401" s="113"/>
      <c r="H43401" s="133"/>
      <c r="T43401" s="133"/>
      <c r="X43401" s="131"/>
      <c r="Y43401" s="133"/>
      <c r="AJ43401" s="133"/>
      <c r="AO43401" s="135"/>
      <c r="AP43401" s="135"/>
      <c r="BJ43401" s="136"/>
    </row>
    <row r="43402" spans="5:62" ht="14.25" customHeight="1" x14ac:dyDescent="0.25">
      <c r="E43402" s="113"/>
      <c r="H43402" s="133"/>
      <c r="T43402" s="133"/>
      <c r="X43402" s="131"/>
      <c r="Y43402" s="133"/>
      <c r="AJ43402" s="133"/>
      <c r="AO43402" s="135"/>
      <c r="AP43402" s="135"/>
      <c r="BJ43402" s="136"/>
    </row>
    <row r="43403" spans="5:62" ht="14.25" customHeight="1" x14ac:dyDescent="0.25">
      <c r="E43403" s="113"/>
      <c r="H43403" s="133"/>
      <c r="T43403" s="133"/>
      <c r="X43403" s="131"/>
      <c r="Y43403" s="133"/>
      <c r="AJ43403" s="133"/>
      <c r="AO43403" s="135"/>
      <c r="AP43403" s="135"/>
      <c r="BJ43403" s="136"/>
    </row>
    <row r="43404" spans="5:62" ht="14.25" customHeight="1" x14ac:dyDescent="0.25">
      <c r="E43404" s="113"/>
      <c r="H43404" s="133"/>
      <c r="T43404" s="133"/>
      <c r="X43404" s="131"/>
      <c r="Y43404" s="133"/>
      <c r="AJ43404" s="133"/>
      <c r="AO43404" s="135"/>
      <c r="AP43404" s="135"/>
      <c r="BJ43404" s="136"/>
    </row>
    <row r="43405" spans="5:62" ht="14.25" customHeight="1" x14ac:dyDescent="0.25">
      <c r="E43405" s="113"/>
      <c r="H43405" s="133"/>
      <c r="T43405" s="133"/>
      <c r="X43405" s="131"/>
      <c r="Y43405" s="133"/>
      <c r="AJ43405" s="133"/>
      <c r="AO43405" s="135"/>
      <c r="AP43405" s="135"/>
      <c r="BJ43405" s="136"/>
    </row>
    <row r="43406" spans="5:62" ht="14.25" customHeight="1" x14ac:dyDescent="0.25">
      <c r="E43406" s="113"/>
      <c r="H43406" s="133"/>
      <c r="T43406" s="133"/>
      <c r="X43406" s="131"/>
      <c r="Y43406" s="133"/>
      <c r="AJ43406" s="133"/>
      <c r="AO43406" s="135"/>
      <c r="AP43406" s="135"/>
      <c r="BJ43406" s="136"/>
    </row>
    <row r="43407" spans="5:62" ht="14.25" customHeight="1" x14ac:dyDescent="0.25">
      <c r="E43407" s="113"/>
      <c r="H43407" s="133"/>
      <c r="T43407" s="133"/>
      <c r="X43407" s="131"/>
      <c r="Y43407" s="133"/>
      <c r="AJ43407" s="133"/>
      <c r="AO43407" s="135"/>
      <c r="AP43407" s="135"/>
      <c r="BJ43407" s="136"/>
    </row>
    <row r="43408" spans="5:62" ht="14.25" customHeight="1" x14ac:dyDescent="0.25">
      <c r="E43408" s="113"/>
      <c r="H43408" s="133"/>
      <c r="T43408" s="133"/>
      <c r="X43408" s="131"/>
      <c r="Y43408" s="133"/>
      <c r="AJ43408" s="133"/>
      <c r="AO43408" s="135"/>
      <c r="AP43408" s="135"/>
      <c r="BJ43408" s="136"/>
    </row>
    <row r="43409" spans="5:62" ht="14.25" customHeight="1" x14ac:dyDescent="0.25">
      <c r="E43409" s="113"/>
      <c r="H43409" s="133"/>
      <c r="T43409" s="133"/>
      <c r="X43409" s="131"/>
      <c r="Y43409" s="133"/>
      <c r="AJ43409" s="133"/>
      <c r="AO43409" s="135"/>
      <c r="AP43409" s="135"/>
      <c r="BJ43409" s="136"/>
    </row>
    <row r="43410" spans="5:62" ht="14.25" customHeight="1" x14ac:dyDescent="0.25">
      <c r="E43410" s="113"/>
      <c r="H43410" s="133"/>
      <c r="T43410" s="133"/>
      <c r="X43410" s="131"/>
      <c r="Y43410" s="133"/>
      <c r="AJ43410" s="133"/>
      <c r="AO43410" s="135"/>
      <c r="AP43410" s="135"/>
      <c r="BJ43410" s="136"/>
    </row>
    <row r="43411" spans="5:62" ht="14.25" customHeight="1" x14ac:dyDescent="0.25">
      <c r="E43411" s="113"/>
      <c r="H43411" s="133"/>
      <c r="T43411" s="133"/>
      <c r="X43411" s="131"/>
      <c r="Y43411" s="133"/>
      <c r="AJ43411" s="133"/>
      <c r="AO43411" s="135"/>
      <c r="AP43411" s="135"/>
      <c r="BJ43411" s="136"/>
    </row>
    <row r="43412" spans="5:62" ht="14.25" customHeight="1" x14ac:dyDescent="0.25">
      <c r="E43412" s="113"/>
      <c r="H43412" s="133"/>
      <c r="T43412" s="133"/>
      <c r="X43412" s="131"/>
      <c r="Y43412" s="133"/>
      <c r="AJ43412" s="133"/>
      <c r="AO43412" s="135"/>
      <c r="AP43412" s="135"/>
      <c r="BJ43412" s="136"/>
    </row>
    <row r="43413" spans="5:62" ht="14.25" customHeight="1" x14ac:dyDescent="0.25">
      <c r="E43413" s="113"/>
      <c r="H43413" s="133"/>
      <c r="T43413" s="133"/>
      <c r="X43413" s="131"/>
      <c r="Y43413" s="133"/>
      <c r="AJ43413" s="133"/>
      <c r="AO43413" s="135"/>
      <c r="AP43413" s="135"/>
      <c r="BJ43413" s="136"/>
    </row>
    <row r="43414" spans="5:62" ht="14.25" customHeight="1" x14ac:dyDescent="0.25">
      <c r="E43414" s="113"/>
      <c r="H43414" s="133"/>
      <c r="T43414" s="133"/>
      <c r="X43414" s="131"/>
      <c r="Y43414" s="133"/>
      <c r="AJ43414" s="133"/>
      <c r="AO43414" s="135"/>
      <c r="AP43414" s="135"/>
      <c r="BJ43414" s="136"/>
    </row>
    <row r="43415" spans="5:62" ht="14.25" customHeight="1" x14ac:dyDescent="0.25">
      <c r="E43415" s="113"/>
      <c r="H43415" s="133"/>
      <c r="T43415" s="133"/>
      <c r="X43415" s="131"/>
      <c r="Y43415" s="133"/>
      <c r="AJ43415" s="133"/>
      <c r="AO43415" s="135"/>
      <c r="AP43415" s="135"/>
      <c r="BJ43415" s="136"/>
    </row>
    <row r="43416" spans="5:62" ht="14.25" customHeight="1" x14ac:dyDescent="0.25">
      <c r="E43416" s="113"/>
      <c r="H43416" s="133"/>
      <c r="T43416" s="133"/>
      <c r="X43416" s="131"/>
      <c r="Y43416" s="133"/>
      <c r="AJ43416" s="133"/>
      <c r="AO43416" s="135"/>
      <c r="AP43416" s="135"/>
      <c r="BJ43416" s="136"/>
    </row>
    <row r="43417" spans="5:62" ht="14.25" customHeight="1" x14ac:dyDescent="0.25">
      <c r="E43417" s="113"/>
      <c r="H43417" s="133"/>
      <c r="T43417" s="133"/>
      <c r="X43417" s="131"/>
      <c r="Y43417" s="133"/>
      <c r="AJ43417" s="133"/>
      <c r="AO43417" s="135"/>
      <c r="AP43417" s="135"/>
      <c r="BJ43417" s="136"/>
    </row>
    <row r="43418" spans="5:62" ht="14.25" customHeight="1" x14ac:dyDescent="0.25">
      <c r="E43418" s="113"/>
      <c r="H43418" s="133"/>
      <c r="T43418" s="133"/>
      <c r="X43418" s="131"/>
      <c r="Y43418" s="133"/>
      <c r="AJ43418" s="133"/>
      <c r="AO43418" s="135"/>
      <c r="AP43418" s="135"/>
      <c r="BJ43418" s="136"/>
    </row>
    <row r="43419" spans="5:62" ht="14.25" customHeight="1" x14ac:dyDescent="0.25">
      <c r="E43419" s="113"/>
      <c r="H43419" s="133"/>
      <c r="T43419" s="133"/>
      <c r="X43419" s="131"/>
      <c r="Y43419" s="133"/>
      <c r="AJ43419" s="133"/>
      <c r="AO43419" s="135"/>
      <c r="AP43419" s="135"/>
      <c r="BJ43419" s="136"/>
    </row>
    <row r="43420" spans="5:62" ht="14.25" customHeight="1" x14ac:dyDescent="0.25">
      <c r="E43420" s="113"/>
      <c r="H43420" s="133"/>
      <c r="T43420" s="133"/>
      <c r="X43420" s="131"/>
      <c r="Y43420" s="133"/>
      <c r="AJ43420" s="133"/>
      <c r="AO43420" s="135"/>
      <c r="AP43420" s="135"/>
      <c r="BJ43420" s="136"/>
    </row>
    <row r="43421" spans="5:62" ht="14.25" customHeight="1" x14ac:dyDescent="0.25">
      <c r="E43421" s="113"/>
      <c r="H43421" s="133"/>
      <c r="T43421" s="133"/>
      <c r="X43421" s="131"/>
      <c r="Y43421" s="133"/>
      <c r="AJ43421" s="133"/>
      <c r="AO43421" s="135"/>
      <c r="AP43421" s="135"/>
      <c r="BJ43421" s="136"/>
    </row>
    <row r="43422" spans="5:62" ht="14.25" customHeight="1" x14ac:dyDescent="0.25">
      <c r="E43422" s="113"/>
      <c r="H43422" s="133"/>
      <c r="T43422" s="133"/>
      <c r="X43422" s="131"/>
      <c r="Y43422" s="133"/>
      <c r="AJ43422" s="133"/>
      <c r="AO43422" s="135"/>
      <c r="AP43422" s="135"/>
      <c r="BJ43422" s="136"/>
    </row>
    <row r="43423" spans="5:62" ht="14.25" customHeight="1" x14ac:dyDescent="0.25">
      <c r="E43423" s="113"/>
      <c r="H43423" s="133"/>
      <c r="T43423" s="133"/>
      <c r="X43423" s="131"/>
      <c r="Y43423" s="133"/>
      <c r="AJ43423" s="133"/>
      <c r="AO43423" s="135"/>
      <c r="AP43423" s="135"/>
      <c r="BJ43423" s="136"/>
    </row>
    <row r="43424" spans="5:62" ht="14.25" customHeight="1" x14ac:dyDescent="0.25">
      <c r="E43424" s="113"/>
      <c r="H43424" s="133"/>
      <c r="T43424" s="133"/>
      <c r="X43424" s="131"/>
      <c r="Y43424" s="133"/>
      <c r="AJ43424" s="133"/>
      <c r="AO43424" s="135"/>
      <c r="AP43424" s="135"/>
      <c r="BJ43424" s="136"/>
    </row>
    <row r="43425" spans="5:62" ht="14.25" customHeight="1" x14ac:dyDescent="0.25">
      <c r="E43425" s="113"/>
      <c r="H43425" s="133"/>
      <c r="T43425" s="133"/>
      <c r="X43425" s="131"/>
      <c r="Y43425" s="133"/>
      <c r="AJ43425" s="133"/>
      <c r="AO43425" s="135"/>
      <c r="AP43425" s="135"/>
      <c r="BJ43425" s="136"/>
    </row>
    <row r="43426" spans="5:62" ht="14.25" customHeight="1" x14ac:dyDescent="0.25">
      <c r="E43426" s="113"/>
      <c r="H43426" s="133"/>
      <c r="T43426" s="133"/>
      <c r="X43426" s="131"/>
      <c r="Y43426" s="133"/>
      <c r="AJ43426" s="133"/>
      <c r="AO43426" s="135"/>
      <c r="AP43426" s="135"/>
      <c r="BJ43426" s="136"/>
    </row>
    <row r="43427" spans="5:62" ht="14.25" customHeight="1" x14ac:dyDescent="0.25">
      <c r="E43427" s="113"/>
      <c r="H43427" s="133"/>
      <c r="T43427" s="133"/>
      <c r="X43427" s="131"/>
      <c r="Y43427" s="133"/>
      <c r="AJ43427" s="133"/>
      <c r="AO43427" s="135"/>
      <c r="AP43427" s="135"/>
      <c r="BJ43427" s="136"/>
    </row>
    <row r="43428" spans="5:62" ht="14.25" customHeight="1" x14ac:dyDescent="0.25">
      <c r="E43428" s="113"/>
      <c r="H43428" s="133"/>
      <c r="T43428" s="133"/>
      <c r="X43428" s="131"/>
      <c r="Y43428" s="133"/>
      <c r="AJ43428" s="133"/>
      <c r="AO43428" s="135"/>
      <c r="AP43428" s="135"/>
      <c r="BJ43428" s="136"/>
    </row>
    <row r="43429" spans="5:62" ht="14.25" customHeight="1" x14ac:dyDescent="0.25">
      <c r="E43429" s="113"/>
      <c r="H43429" s="133"/>
      <c r="T43429" s="133"/>
      <c r="X43429" s="131"/>
      <c r="Y43429" s="133"/>
      <c r="AJ43429" s="133"/>
      <c r="AO43429" s="135"/>
      <c r="AP43429" s="135"/>
      <c r="BJ43429" s="136"/>
    </row>
    <row r="43430" spans="5:62" ht="14.25" customHeight="1" x14ac:dyDescent="0.25">
      <c r="E43430" s="113"/>
      <c r="H43430" s="133"/>
      <c r="T43430" s="133"/>
      <c r="X43430" s="131"/>
      <c r="Y43430" s="133"/>
      <c r="AJ43430" s="133"/>
      <c r="AO43430" s="135"/>
      <c r="AP43430" s="135"/>
      <c r="BJ43430" s="136"/>
    </row>
    <row r="43431" spans="5:62" ht="14.25" customHeight="1" x14ac:dyDescent="0.25">
      <c r="E43431" s="113"/>
      <c r="H43431" s="133"/>
      <c r="T43431" s="133"/>
      <c r="X43431" s="131"/>
      <c r="Y43431" s="133"/>
      <c r="AJ43431" s="133"/>
      <c r="AO43431" s="135"/>
      <c r="AP43431" s="135"/>
      <c r="BJ43431" s="136"/>
    </row>
    <row r="43432" spans="5:62" ht="14.25" customHeight="1" x14ac:dyDescent="0.25">
      <c r="E43432" s="113"/>
      <c r="H43432" s="133"/>
      <c r="T43432" s="133"/>
      <c r="X43432" s="131"/>
      <c r="Y43432" s="133"/>
      <c r="AJ43432" s="133"/>
      <c r="AO43432" s="135"/>
      <c r="AP43432" s="135"/>
      <c r="BJ43432" s="136"/>
    </row>
    <row r="43433" spans="5:62" ht="14.25" customHeight="1" x14ac:dyDescent="0.25">
      <c r="E43433" s="113"/>
      <c r="H43433" s="133"/>
      <c r="T43433" s="133"/>
      <c r="X43433" s="131"/>
      <c r="Y43433" s="133"/>
      <c r="AJ43433" s="133"/>
      <c r="AO43433" s="135"/>
      <c r="AP43433" s="135"/>
      <c r="BJ43433" s="136"/>
    </row>
    <row r="43434" spans="5:62" ht="14.25" customHeight="1" x14ac:dyDescent="0.25">
      <c r="E43434" s="113"/>
      <c r="H43434" s="133"/>
      <c r="T43434" s="133"/>
      <c r="X43434" s="131"/>
      <c r="Y43434" s="133"/>
      <c r="AJ43434" s="133"/>
      <c r="AO43434" s="135"/>
      <c r="AP43434" s="135"/>
      <c r="BJ43434" s="136"/>
    </row>
    <row r="43435" spans="5:62" ht="14.25" customHeight="1" x14ac:dyDescent="0.25">
      <c r="E43435" s="113"/>
      <c r="H43435" s="133"/>
      <c r="T43435" s="133"/>
      <c r="X43435" s="131"/>
      <c r="Y43435" s="133"/>
      <c r="AJ43435" s="133"/>
      <c r="AO43435" s="135"/>
      <c r="AP43435" s="135"/>
      <c r="BJ43435" s="136"/>
    </row>
    <row r="43436" spans="5:62" ht="14.25" customHeight="1" x14ac:dyDescent="0.25">
      <c r="E43436" s="113"/>
      <c r="H43436" s="133"/>
      <c r="T43436" s="133"/>
      <c r="X43436" s="131"/>
      <c r="Y43436" s="133"/>
      <c r="AJ43436" s="133"/>
      <c r="AO43436" s="135"/>
      <c r="AP43436" s="135"/>
      <c r="BJ43436" s="136"/>
    </row>
    <row r="43437" spans="5:62" ht="14.25" customHeight="1" x14ac:dyDescent="0.25">
      <c r="E43437" s="113"/>
      <c r="H43437" s="133"/>
      <c r="T43437" s="133"/>
      <c r="X43437" s="131"/>
      <c r="Y43437" s="133"/>
      <c r="AJ43437" s="133"/>
      <c r="AO43437" s="135"/>
      <c r="AP43437" s="135"/>
      <c r="BJ43437" s="136"/>
    </row>
    <row r="43438" spans="5:62" ht="14.25" customHeight="1" x14ac:dyDescent="0.25">
      <c r="E43438" s="113"/>
      <c r="H43438" s="133"/>
      <c r="T43438" s="133"/>
      <c r="X43438" s="131"/>
      <c r="Y43438" s="133"/>
      <c r="AJ43438" s="133"/>
      <c r="AO43438" s="135"/>
      <c r="AP43438" s="135"/>
      <c r="BJ43438" s="136"/>
    </row>
    <row r="43439" spans="5:62" ht="14.25" customHeight="1" x14ac:dyDescent="0.25">
      <c r="E43439" s="113"/>
      <c r="H43439" s="133"/>
      <c r="T43439" s="133"/>
      <c r="X43439" s="131"/>
      <c r="Y43439" s="133"/>
      <c r="AJ43439" s="133"/>
      <c r="AO43439" s="135"/>
      <c r="AP43439" s="135"/>
      <c r="BJ43439" s="136"/>
    </row>
    <row r="43440" spans="5:62" ht="14.25" customHeight="1" x14ac:dyDescent="0.25">
      <c r="E43440" s="113"/>
      <c r="H43440" s="133"/>
      <c r="T43440" s="133"/>
      <c r="X43440" s="131"/>
      <c r="Y43440" s="133"/>
      <c r="AJ43440" s="133"/>
      <c r="AO43440" s="135"/>
      <c r="AP43440" s="135"/>
      <c r="BJ43440" s="136"/>
    </row>
    <row r="43441" spans="5:62" ht="14.25" customHeight="1" x14ac:dyDescent="0.25">
      <c r="E43441" s="113"/>
      <c r="H43441" s="133"/>
      <c r="T43441" s="133"/>
      <c r="X43441" s="131"/>
      <c r="Y43441" s="133"/>
      <c r="AJ43441" s="133"/>
      <c r="AO43441" s="135"/>
      <c r="AP43441" s="135"/>
      <c r="BJ43441" s="136"/>
    </row>
    <row r="43442" spans="5:62" ht="14.25" customHeight="1" x14ac:dyDescent="0.25">
      <c r="E43442" s="113"/>
      <c r="H43442" s="133"/>
      <c r="T43442" s="133"/>
      <c r="X43442" s="131"/>
      <c r="Y43442" s="133"/>
      <c r="AJ43442" s="133"/>
      <c r="AO43442" s="135"/>
      <c r="AP43442" s="135"/>
      <c r="BJ43442" s="136"/>
    </row>
    <row r="43443" spans="5:62" ht="14.25" customHeight="1" x14ac:dyDescent="0.25">
      <c r="E43443" s="113"/>
      <c r="H43443" s="133"/>
      <c r="T43443" s="133"/>
      <c r="X43443" s="131"/>
      <c r="Y43443" s="133"/>
      <c r="AJ43443" s="133"/>
      <c r="AO43443" s="135"/>
      <c r="AP43443" s="135"/>
      <c r="BJ43443" s="136"/>
    </row>
    <row r="43444" spans="5:62" ht="14.25" customHeight="1" x14ac:dyDescent="0.25">
      <c r="E43444" s="113"/>
      <c r="H43444" s="133"/>
      <c r="T43444" s="133"/>
      <c r="X43444" s="131"/>
      <c r="Y43444" s="133"/>
      <c r="AJ43444" s="133"/>
      <c r="AO43444" s="135"/>
      <c r="AP43444" s="135"/>
      <c r="BJ43444" s="136"/>
    </row>
    <row r="43445" spans="5:62" ht="14.25" customHeight="1" x14ac:dyDescent="0.25">
      <c r="E43445" s="113"/>
      <c r="H43445" s="133"/>
      <c r="T43445" s="133"/>
      <c r="X43445" s="131"/>
      <c r="Y43445" s="133"/>
      <c r="AJ43445" s="133"/>
      <c r="AO43445" s="135"/>
      <c r="AP43445" s="135"/>
      <c r="BJ43445" s="136"/>
    </row>
    <row r="43446" spans="5:62" ht="14.25" customHeight="1" x14ac:dyDescent="0.25">
      <c r="E43446" s="113"/>
      <c r="H43446" s="133"/>
      <c r="T43446" s="133"/>
      <c r="X43446" s="131"/>
      <c r="Y43446" s="133"/>
      <c r="AJ43446" s="133"/>
      <c r="AO43446" s="135"/>
      <c r="AP43446" s="135"/>
      <c r="BJ43446" s="136"/>
    </row>
    <row r="43447" spans="5:62" ht="14.25" customHeight="1" x14ac:dyDescent="0.25">
      <c r="E43447" s="113"/>
      <c r="H43447" s="133"/>
      <c r="T43447" s="133"/>
      <c r="X43447" s="131"/>
      <c r="Y43447" s="133"/>
      <c r="AJ43447" s="133"/>
      <c r="AO43447" s="135"/>
      <c r="AP43447" s="135"/>
      <c r="BJ43447" s="136"/>
    </row>
    <row r="43448" spans="5:62" ht="14.25" customHeight="1" x14ac:dyDescent="0.25">
      <c r="E43448" s="113"/>
      <c r="H43448" s="133"/>
      <c r="T43448" s="133"/>
      <c r="X43448" s="131"/>
      <c r="Y43448" s="133"/>
      <c r="AJ43448" s="133"/>
      <c r="AO43448" s="135"/>
      <c r="AP43448" s="135"/>
      <c r="BJ43448" s="136"/>
    </row>
    <row r="43449" spans="5:62" ht="14.25" customHeight="1" x14ac:dyDescent="0.25">
      <c r="E43449" s="113"/>
      <c r="H43449" s="133"/>
      <c r="T43449" s="133"/>
      <c r="X43449" s="131"/>
      <c r="Y43449" s="133"/>
      <c r="AJ43449" s="133"/>
      <c r="AO43449" s="135"/>
      <c r="AP43449" s="135"/>
      <c r="BJ43449" s="136"/>
    </row>
    <row r="43450" spans="5:62" ht="14.25" customHeight="1" x14ac:dyDescent="0.25">
      <c r="E43450" s="113"/>
      <c r="H43450" s="133"/>
      <c r="T43450" s="133"/>
      <c r="X43450" s="131"/>
      <c r="Y43450" s="133"/>
      <c r="AJ43450" s="133"/>
      <c r="AO43450" s="135"/>
      <c r="AP43450" s="135"/>
      <c r="BJ43450" s="136"/>
    </row>
    <row r="43451" spans="5:62" ht="14.25" customHeight="1" x14ac:dyDescent="0.25">
      <c r="E43451" s="113"/>
      <c r="H43451" s="133"/>
      <c r="T43451" s="133"/>
      <c r="X43451" s="131"/>
      <c r="Y43451" s="133"/>
      <c r="AJ43451" s="133"/>
      <c r="AO43451" s="135"/>
      <c r="AP43451" s="135"/>
      <c r="BJ43451" s="136"/>
    </row>
    <row r="43452" spans="5:62" ht="14.25" customHeight="1" x14ac:dyDescent="0.25">
      <c r="E43452" s="113"/>
      <c r="H43452" s="133"/>
      <c r="T43452" s="133"/>
      <c r="X43452" s="131"/>
      <c r="Y43452" s="133"/>
      <c r="AJ43452" s="133"/>
      <c r="AO43452" s="135"/>
      <c r="AP43452" s="135"/>
      <c r="BJ43452" s="136"/>
    </row>
    <row r="43453" spans="5:62" ht="14.25" customHeight="1" x14ac:dyDescent="0.25">
      <c r="E43453" s="113"/>
      <c r="H43453" s="133"/>
      <c r="T43453" s="133"/>
      <c r="X43453" s="131"/>
      <c r="Y43453" s="133"/>
      <c r="AJ43453" s="133"/>
      <c r="AO43453" s="135"/>
      <c r="AP43453" s="135"/>
      <c r="BJ43453" s="136"/>
    </row>
    <row r="43454" spans="5:62" ht="14.25" customHeight="1" x14ac:dyDescent="0.25">
      <c r="E43454" s="113"/>
      <c r="H43454" s="133"/>
      <c r="T43454" s="133"/>
      <c r="X43454" s="131"/>
      <c r="Y43454" s="133"/>
      <c r="AJ43454" s="133"/>
      <c r="AO43454" s="135"/>
      <c r="AP43454" s="135"/>
      <c r="BJ43454" s="136"/>
    </row>
    <row r="43455" spans="5:62" ht="14.25" customHeight="1" x14ac:dyDescent="0.25">
      <c r="E43455" s="113"/>
      <c r="H43455" s="133"/>
      <c r="T43455" s="133"/>
      <c r="X43455" s="131"/>
      <c r="Y43455" s="133"/>
      <c r="AJ43455" s="133"/>
      <c r="AO43455" s="135"/>
      <c r="AP43455" s="135"/>
      <c r="BJ43455" s="136"/>
    </row>
    <row r="43456" spans="5:62" ht="14.25" customHeight="1" x14ac:dyDescent="0.25">
      <c r="E43456" s="113"/>
      <c r="H43456" s="133"/>
      <c r="T43456" s="133"/>
      <c r="X43456" s="131"/>
      <c r="Y43456" s="133"/>
      <c r="AJ43456" s="133"/>
      <c r="AO43456" s="135"/>
      <c r="AP43456" s="135"/>
      <c r="BJ43456" s="136"/>
    </row>
    <row r="43457" spans="5:62" ht="14.25" customHeight="1" x14ac:dyDescent="0.25">
      <c r="E43457" s="113"/>
      <c r="H43457" s="133"/>
      <c r="T43457" s="133"/>
      <c r="X43457" s="131"/>
      <c r="Y43457" s="133"/>
      <c r="AJ43457" s="133"/>
      <c r="AO43457" s="135"/>
      <c r="AP43457" s="135"/>
      <c r="BJ43457" s="136"/>
    </row>
    <row r="43458" spans="5:62" ht="14.25" customHeight="1" x14ac:dyDescent="0.25">
      <c r="E43458" s="113"/>
      <c r="H43458" s="133"/>
      <c r="T43458" s="133"/>
      <c r="X43458" s="131"/>
      <c r="Y43458" s="133"/>
      <c r="AJ43458" s="133"/>
      <c r="AO43458" s="135"/>
      <c r="AP43458" s="135"/>
      <c r="BJ43458" s="136"/>
    </row>
    <row r="43459" spans="5:62" ht="14.25" customHeight="1" x14ac:dyDescent="0.25">
      <c r="E43459" s="113"/>
      <c r="H43459" s="133"/>
      <c r="T43459" s="133"/>
      <c r="X43459" s="131"/>
      <c r="Y43459" s="133"/>
      <c r="AJ43459" s="133"/>
      <c r="AO43459" s="135"/>
      <c r="AP43459" s="135"/>
      <c r="BJ43459" s="136"/>
    </row>
    <row r="43460" spans="5:62" ht="14.25" customHeight="1" x14ac:dyDescent="0.25">
      <c r="E43460" s="113"/>
      <c r="H43460" s="133"/>
      <c r="T43460" s="133"/>
      <c r="X43460" s="131"/>
      <c r="Y43460" s="133"/>
      <c r="AJ43460" s="133"/>
      <c r="AO43460" s="135"/>
      <c r="AP43460" s="135"/>
      <c r="BJ43460" s="136"/>
    </row>
    <row r="43461" spans="5:62" ht="14.25" customHeight="1" x14ac:dyDescent="0.25">
      <c r="E43461" s="113"/>
      <c r="H43461" s="133"/>
      <c r="T43461" s="133"/>
      <c r="X43461" s="131"/>
      <c r="Y43461" s="133"/>
      <c r="AJ43461" s="133"/>
      <c r="AO43461" s="135"/>
      <c r="AP43461" s="135"/>
      <c r="BJ43461" s="136"/>
    </row>
    <row r="43462" spans="5:62" ht="14.25" customHeight="1" x14ac:dyDescent="0.25">
      <c r="E43462" s="113"/>
      <c r="H43462" s="133"/>
      <c r="T43462" s="133"/>
      <c r="X43462" s="131"/>
      <c r="Y43462" s="133"/>
      <c r="AJ43462" s="133"/>
      <c r="AO43462" s="135"/>
      <c r="AP43462" s="135"/>
      <c r="BJ43462" s="136"/>
    </row>
    <row r="43463" spans="5:62" ht="14.25" customHeight="1" x14ac:dyDescent="0.25">
      <c r="E43463" s="113"/>
      <c r="H43463" s="133"/>
      <c r="T43463" s="133"/>
      <c r="X43463" s="131"/>
      <c r="Y43463" s="133"/>
      <c r="AJ43463" s="133"/>
      <c r="AO43463" s="135"/>
      <c r="AP43463" s="135"/>
      <c r="BJ43463" s="136"/>
    </row>
    <row r="43464" spans="5:62" ht="14.25" customHeight="1" x14ac:dyDescent="0.25">
      <c r="E43464" s="113"/>
      <c r="H43464" s="133"/>
      <c r="T43464" s="133"/>
      <c r="X43464" s="131"/>
      <c r="Y43464" s="133"/>
      <c r="AJ43464" s="133"/>
      <c r="AO43464" s="135"/>
      <c r="AP43464" s="135"/>
      <c r="BJ43464" s="136"/>
    </row>
    <row r="43465" spans="5:62" ht="14.25" customHeight="1" x14ac:dyDescent="0.25">
      <c r="E43465" s="113"/>
      <c r="H43465" s="133"/>
      <c r="T43465" s="133"/>
      <c r="X43465" s="131"/>
      <c r="Y43465" s="133"/>
      <c r="AJ43465" s="133"/>
      <c r="AO43465" s="135"/>
      <c r="AP43465" s="135"/>
      <c r="BJ43465" s="136"/>
    </row>
    <row r="43466" spans="5:62" ht="14.25" customHeight="1" x14ac:dyDescent="0.25">
      <c r="E43466" s="113"/>
      <c r="H43466" s="133"/>
      <c r="T43466" s="133"/>
      <c r="X43466" s="131"/>
      <c r="Y43466" s="133"/>
      <c r="AJ43466" s="133"/>
      <c r="AO43466" s="135"/>
      <c r="AP43466" s="135"/>
      <c r="BJ43466" s="136"/>
    </row>
    <row r="43467" spans="5:62" ht="14.25" customHeight="1" x14ac:dyDescent="0.25">
      <c r="E43467" s="113"/>
      <c r="H43467" s="133"/>
      <c r="T43467" s="133"/>
      <c r="X43467" s="131"/>
      <c r="Y43467" s="133"/>
      <c r="AJ43467" s="133"/>
      <c r="AO43467" s="135"/>
      <c r="AP43467" s="135"/>
      <c r="BJ43467" s="136"/>
    </row>
    <row r="43468" spans="5:62" ht="14.25" customHeight="1" x14ac:dyDescent="0.25">
      <c r="E43468" s="113"/>
      <c r="H43468" s="133"/>
      <c r="T43468" s="133"/>
      <c r="X43468" s="131"/>
      <c r="Y43468" s="133"/>
      <c r="AJ43468" s="133"/>
      <c r="AO43468" s="135"/>
      <c r="AP43468" s="135"/>
      <c r="BJ43468" s="136"/>
    </row>
    <row r="43469" spans="5:62" ht="14.25" customHeight="1" x14ac:dyDescent="0.25">
      <c r="E43469" s="113"/>
      <c r="H43469" s="133"/>
      <c r="T43469" s="133"/>
      <c r="X43469" s="131"/>
      <c r="Y43469" s="133"/>
      <c r="AJ43469" s="133"/>
      <c r="AO43469" s="135"/>
      <c r="AP43469" s="135"/>
      <c r="BJ43469" s="136"/>
    </row>
    <row r="43470" spans="5:62" ht="14.25" customHeight="1" x14ac:dyDescent="0.25">
      <c r="E43470" s="113"/>
      <c r="H43470" s="133"/>
      <c r="T43470" s="133"/>
      <c r="X43470" s="131"/>
      <c r="Y43470" s="133"/>
      <c r="AJ43470" s="133"/>
      <c r="AO43470" s="135"/>
      <c r="AP43470" s="135"/>
      <c r="BJ43470" s="136"/>
    </row>
    <row r="43471" spans="5:62" ht="14.25" customHeight="1" x14ac:dyDescent="0.25">
      <c r="E43471" s="113"/>
      <c r="H43471" s="133"/>
      <c r="T43471" s="133"/>
      <c r="X43471" s="131"/>
      <c r="Y43471" s="133"/>
      <c r="AJ43471" s="133"/>
      <c r="AO43471" s="135"/>
      <c r="AP43471" s="135"/>
      <c r="BJ43471" s="136"/>
    </row>
    <row r="43472" spans="5:62" ht="14.25" customHeight="1" x14ac:dyDescent="0.25">
      <c r="E43472" s="113"/>
      <c r="H43472" s="133"/>
      <c r="T43472" s="133"/>
      <c r="X43472" s="131"/>
      <c r="Y43472" s="133"/>
      <c r="AJ43472" s="133"/>
      <c r="AO43472" s="135"/>
      <c r="AP43472" s="135"/>
      <c r="BJ43472" s="136"/>
    </row>
    <row r="43473" spans="5:62" ht="14.25" customHeight="1" x14ac:dyDescent="0.25">
      <c r="E43473" s="113"/>
      <c r="H43473" s="133"/>
      <c r="T43473" s="133"/>
      <c r="X43473" s="131"/>
      <c r="Y43473" s="133"/>
      <c r="AJ43473" s="133"/>
      <c r="AO43473" s="135"/>
      <c r="AP43473" s="135"/>
      <c r="BJ43473" s="136"/>
    </row>
    <row r="43474" spans="5:62" ht="14.25" customHeight="1" x14ac:dyDescent="0.25">
      <c r="E43474" s="113"/>
      <c r="H43474" s="133"/>
      <c r="T43474" s="133"/>
      <c r="X43474" s="131"/>
      <c r="Y43474" s="133"/>
      <c r="AJ43474" s="133"/>
      <c r="AO43474" s="135"/>
      <c r="AP43474" s="135"/>
      <c r="BJ43474" s="136"/>
    </row>
    <row r="43475" spans="5:62" ht="14.25" customHeight="1" x14ac:dyDescent="0.25">
      <c r="E43475" s="113"/>
      <c r="H43475" s="133"/>
      <c r="T43475" s="133"/>
      <c r="X43475" s="131"/>
      <c r="Y43475" s="133"/>
      <c r="AJ43475" s="133"/>
      <c r="AO43475" s="135"/>
      <c r="AP43475" s="135"/>
      <c r="BJ43475" s="136"/>
    </row>
    <row r="43476" spans="5:62" ht="14.25" customHeight="1" x14ac:dyDescent="0.25">
      <c r="E43476" s="113"/>
      <c r="H43476" s="133"/>
      <c r="T43476" s="133"/>
      <c r="X43476" s="131"/>
      <c r="Y43476" s="133"/>
      <c r="AJ43476" s="133"/>
      <c r="AO43476" s="135"/>
      <c r="AP43476" s="135"/>
      <c r="BJ43476" s="136"/>
    </row>
    <row r="43477" spans="5:62" ht="14.25" customHeight="1" x14ac:dyDescent="0.25">
      <c r="E43477" s="113"/>
      <c r="H43477" s="133"/>
      <c r="T43477" s="133"/>
      <c r="X43477" s="131"/>
      <c r="Y43477" s="133"/>
      <c r="AJ43477" s="133"/>
      <c r="AO43477" s="135"/>
      <c r="AP43477" s="135"/>
      <c r="BJ43477" s="136"/>
    </row>
    <row r="43478" spans="5:62" ht="14.25" customHeight="1" x14ac:dyDescent="0.25">
      <c r="E43478" s="113"/>
      <c r="H43478" s="133"/>
      <c r="T43478" s="133"/>
      <c r="X43478" s="131"/>
      <c r="Y43478" s="133"/>
      <c r="AJ43478" s="133"/>
      <c r="AO43478" s="135"/>
      <c r="AP43478" s="135"/>
      <c r="BJ43478" s="136"/>
    </row>
    <row r="43479" spans="5:62" ht="14.25" customHeight="1" x14ac:dyDescent="0.25">
      <c r="E43479" s="113"/>
      <c r="H43479" s="133"/>
      <c r="T43479" s="133"/>
      <c r="X43479" s="131"/>
      <c r="Y43479" s="133"/>
      <c r="AJ43479" s="133"/>
      <c r="AO43479" s="135"/>
      <c r="AP43479" s="135"/>
      <c r="BJ43479" s="136"/>
    </row>
    <row r="43480" spans="5:62" ht="14.25" customHeight="1" x14ac:dyDescent="0.25">
      <c r="E43480" s="113"/>
      <c r="H43480" s="133"/>
      <c r="T43480" s="133"/>
      <c r="X43480" s="131"/>
      <c r="Y43480" s="133"/>
      <c r="AJ43480" s="133"/>
      <c r="AO43480" s="135"/>
      <c r="AP43480" s="135"/>
      <c r="BJ43480" s="136"/>
    </row>
    <row r="43481" spans="5:62" ht="14.25" customHeight="1" x14ac:dyDescent="0.25">
      <c r="E43481" s="113"/>
      <c r="H43481" s="133"/>
      <c r="T43481" s="133"/>
      <c r="X43481" s="131"/>
      <c r="Y43481" s="133"/>
      <c r="AJ43481" s="133"/>
      <c r="AO43481" s="135"/>
      <c r="AP43481" s="135"/>
      <c r="BJ43481" s="136"/>
    </row>
    <row r="43482" spans="5:62" ht="14.25" customHeight="1" x14ac:dyDescent="0.25">
      <c r="E43482" s="113"/>
      <c r="H43482" s="133"/>
      <c r="T43482" s="133"/>
      <c r="X43482" s="131"/>
      <c r="Y43482" s="133"/>
      <c r="AJ43482" s="133"/>
      <c r="AO43482" s="135"/>
      <c r="AP43482" s="135"/>
      <c r="BJ43482" s="136"/>
    </row>
    <row r="43483" spans="5:62" ht="14.25" customHeight="1" x14ac:dyDescent="0.25">
      <c r="E43483" s="113"/>
      <c r="H43483" s="133"/>
      <c r="T43483" s="133"/>
      <c r="X43483" s="131"/>
      <c r="Y43483" s="133"/>
      <c r="AJ43483" s="133"/>
      <c r="AO43483" s="135"/>
      <c r="AP43483" s="135"/>
      <c r="BJ43483" s="136"/>
    </row>
    <row r="43484" spans="5:62" ht="14.25" customHeight="1" x14ac:dyDescent="0.25">
      <c r="E43484" s="113"/>
      <c r="H43484" s="133"/>
      <c r="T43484" s="133"/>
      <c r="X43484" s="131"/>
      <c r="Y43484" s="133"/>
      <c r="AJ43484" s="133"/>
      <c r="AO43484" s="135"/>
      <c r="AP43484" s="135"/>
      <c r="BJ43484" s="136"/>
    </row>
    <row r="43485" spans="5:62" ht="14.25" customHeight="1" x14ac:dyDescent="0.25">
      <c r="E43485" s="113"/>
      <c r="H43485" s="133"/>
      <c r="T43485" s="133"/>
      <c r="X43485" s="131"/>
      <c r="Y43485" s="133"/>
      <c r="AJ43485" s="133"/>
      <c r="AO43485" s="135"/>
      <c r="AP43485" s="135"/>
      <c r="BJ43485" s="136"/>
    </row>
    <row r="43486" spans="5:62" ht="14.25" customHeight="1" x14ac:dyDescent="0.25">
      <c r="E43486" s="113"/>
      <c r="H43486" s="133"/>
      <c r="T43486" s="133"/>
      <c r="X43486" s="131"/>
      <c r="Y43486" s="133"/>
      <c r="AJ43486" s="133"/>
      <c r="AO43486" s="135"/>
      <c r="AP43486" s="135"/>
      <c r="BJ43486" s="136"/>
    </row>
    <row r="43487" spans="5:62" ht="14.25" customHeight="1" x14ac:dyDescent="0.25">
      <c r="E43487" s="113"/>
      <c r="H43487" s="133"/>
      <c r="T43487" s="133"/>
      <c r="X43487" s="131"/>
      <c r="Y43487" s="133"/>
      <c r="AJ43487" s="133"/>
      <c r="AO43487" s="135"/>
      <c r="AP43487" s="135"/>
      <c r="BJ43487" s="136"/>
    </row>
    <row r="43488" spans="5:62" ht="14.25" customHeight="1" x14ac:dyDescent="0.25">
      <c r="E43488" s="113"/>
      <c r="H43488" s="133"/>
      <c r="T43488" s="133"/>
      <c r="X43488" s="131"/>
      <c r="Y43488" s="133"/>
      <c r="AJ43488" s="133"/>
      <c r="AO43488" s="135"/>
      <c r="AP43488" s="135"/>
      <c r="BJ43488" s="136"/>
    </row>
    <row r="43489" spans="5:62" ht="14.25" customHeight="1" x14ac:dyDescent="0.25">
      <c r="E43489" s="113"/>
      <c r="H43489" s="133"/>
      <c r="T43489" s="133"/>
      <c r="X43489" s="131"/>
      <c r="Y43489" s="133"/>
      <c r="AJ43489" s="133"/>
      <c r="AO43489" s="135"/>
      <c r="AP43489" s="135"/>
      <c r="BJ43489" s="136"/>
    </row>
    <row r="43490" spans="5:62" ht="14.25" customHeight="1" x14ac:dyDescent="0.25">
      <c r="E43490" s="113"/>
      <c r="H43490" s="133"/>
      <c r="T43490" s="133"/>
      <c r="X43490" s="131"/>
      <c r="Y43490" s="133"/>
      <c r="AJ43490" s="133"/>
      <c r="AO43490" s="135"/>
      <c r="AP43490" s="135"/>
      <c r="BJ43490" s="136"/>
    </row>
    <row r="43491" spans="5:62" ht="14.25" customHeight="1" x14ac:dyDescent="0.25">
      <c r="E43491" s="113"/>
      <c r="H43491" s="133"/>
      <c r="T43491" s="133"/>
      <c r="X43491" s="131"/>
      <c r="Y43491" s="133"/>
      <c r="AJ43491" s="133"/>
      <c r="AO43491" s="135"/>
      <c r="AP43491" s="135"/>
      <c r="BJ43491" s="136"/>
    </row>
    <row r="43492" spans="5:62" ht="14.25" customHeight="1" x14ac:dyDescent="0.25">
      <c r="E43492" s="113"/>
      <c r="H43492" s="133"/>
      <c r="T43492" s="133"/>
      <c r="X43492" s="131"/>
      <c r="Y43492" s="133"/>
      <c r="AJ43492" s="133"/>
      <c r="AO43492" s="135"/>
      <c r="AP43492" s="135"/>
      <c r="BJ43492" s="136"/>
    </row>
    <row r="43493" spans="5:62" ht="14.25" customHeight="1" x14ac:dyDescent="0.25">
      <c r="E43493" s="113"/>
      <c r="H43493" s="133"/>
      <c r="T43493" s="133"/>
      <c r="X43493" s="131"/>
      <c r="Y43493" s="133"/>
      <c r="AJ43493" s="133"/>
      <c r="AO43493" s="135"/>
      <c r="AP43493" s="135"/>
      <c r="BJ43493" s="136"/>
    </row>
    <row r="43494" spans="5:62" ht="14.25" customHeight="1" x14ac:dyDescent="0.25">
      <c r="E43494" s="113"/>
      <c r="H43494" s="133"/>
      <c r="T43494" s="133"/>
      <c r="X43494" s="131"/>
      <c r="Y43494" s="133"/>
      <c r="AJ43494" s="133"/>
      <c r="AO43494" s="135"/>
      <c r="AP43494" s="135"/>
      <c r="BJ43494" s="136"/>
    </row>
    <row r="43495" spans="5:62" ht="14.25" customHeight="1" x14ac:dyDescent="0.25">
      <c r="E43495" s="113"/>
      <c r="H43495" s="133"/>
      <c r="T43495" s="133"/>
      <c r="X43495" s="131"/>
      <c r="Y43495" s="133"/>
      <c r="AJ43495" s="133"/>
      <c r="AO43495" s="135"/>
      <c r="AP43495" s="135"/>
      <c r="BJ43495" s="136"/>
    </row>
    <row r="43496" spans="5:62" ht="14.25" customHeight="1" x14ac:dyDescent="0.25">
      <c r="E43496" s="113"/>
      <c r="H43496" s="133"/>
      <c r="T43496" s="133"/>
      <c r="X43496" s="131"/>
      <c r="Y43496" s="133"/>
      <c r="AJ43496" s="133"/>
      <c r="AO43496" s="135"/>
      <c r="AP43496" s="135"/>
      <c r="BJ43496" s="136"/>
    </row>
    <row r="43497" spans="5:62" ht="14.25" customHeight="1" x14ac:dyDescent="0.25">
      <c r="E43497" s="113"/>
      <c r="H43497" s="133"/>
      <c r="T43497" s="133"/>
      <c r="X43497" s="131"/>
      <c r="Y43497" s="133"/>
      <c r="AJ43497" s="133"/>
      <c r="AO43497" s="135"/>
      <c r="AP43497" s="135"/>
      <c r="BJ43497" s="136"/>
    </row>
    <row r="43498" spans="5:62" ht="14.25" customHeight="1" x14ac:dyDescent="0.25">
      <c r="E43498" s="113"/>
      <c r="H43498" s="133"/>
      <c r="T43498" s="133"/>
      <c r="X43498" s="131"/>
      <c r="Y43498" s="133"/>
      <c r="AJ43498" s="133"/>
      <c r="AO43498" s="135"/>
      <c r="AP43498" s="135"/>
      <c r="BJ43498" s="136"/>
    </row>
    <row r="43499" spans="5:62" ht="14.25" customHeight="1" x14ac:dyDescent="0.25">
      <c r="E43499" s="113"/>
      <c r="H43499" s="133"/>
      <c r="T43499" s="133"/>
      <c r="X43499" s="131"/>
      <c r="Y43499" s="133"/>
      <c r="AJ43499" s="133"/>
      <c r="AO43499" s="135"/>
      <c r="AP43499" s="135"/>
      <c r="BJ43499" s="136"/>
    </row>
    <row r="43500" spans="5:62" ht="14.25" customHeight="1" x14ac:dyDescent="0.25">
      <c r="E43500" s="113"/>
      <c r="H43500" s="133"/>
      <c r="T43500" s="133"/>
      <c r="X43500" s="131"/>
      <c r="Y43500" s="133"/>
      <c r="AJ43500" s="133"/>
      <c r="AO43500" s="135"/>
      <c r="AP43500" s="135"/>
      <c r="BJ43500" s="136"/>
    </row>
    <row r="43501" spans="5:62" ht="14.25" customHeight="1" x14ac:dyDescent="0.25">
      <c r="E43501" s="113"/>
      <c r="H43501" s="133"/>
      <c r="T43501" s="133"/>
      <c r="X43501" s="131"/>
      <c r="Y43501" s="133"/>
      <c r="AJ43501" s="133"/>
      <c r="AO43501" s="135"/>
      <c r="AP43501" s="135"/>
      <c r="BJ43501" s="136"/>
    </row>
    <row r="43502" spans="5:62" ht="14.25" customHeight="1" x14ac:dyDescent="0.25">
      <c r="E43502" s="113"/>
      <c r="H43502" s="133"/>
      <c r="T43502" s="133"/>
      <c r="X43502" s="131"/>
      <c r="Y43502" s="133"/>
      <c r="AJ43502" s="133"/>
      <c r="AO43502" s="135"/>
      <c r="AP43502" s="135"/>
      <c r="BJ43502" s="136"/>
    </row>
    <row r="43503" spans="5:62" ht="14.25" customHeight="1" x14ac:dyDescent="0.25">
      <c r="E43503" s="113"/>
      <c r="H43503" s="133"/>
      <c r="T43503" s="133"/>
      <c r="X43503" s="131"/>
      <c r="Y43503" s="133"/>
      <c r="AJ43503" s="133"/>
      <c r="AO43503" s="135"/>
      <c r="AP43503" s="135"/>
      <c r="BJ43503" s="136"/>
    </row>
    <row r="43504" spans="5:62" ht="14.25" customHeight="1" x14ac:dyDescent="0.25">
      <c r="E43504" s="113"/>
      <c r="H43504" s="133"/>
      <c r="T43504" s="133"/>
      <c r="X43504" s="131"/>
      <c r="Y43504" s="133"/>
      <c r="AJ43504" s="133"/>
      <c r="AO43504" s="135"/>
      <c r="AP43504" s="135"/>
      <c r="BJ43504" s="136"/>
    </row>
    <row r="43505" spans="5:62" ht="14.25" customHeight="1" x14ac:dyDescent="0.25">
      <c r="E43505" s="113"/>
      <c r="H43505" s="133"/>
      <c r="T43505" s="133"/>
      <c r="X43505" s="131"/>
      <c r="Y43505" s="133"/>
      <c r="AJ43505" s="133"/>
      <c r="AO43505" s="135"/>
      <c r="AP43505" s="135"/>
      <c r="BJ43505" s="136"/>
    </row>
    <row r="43506" spans="5:62" ht="14.25" customHeight="1" x14ac:dyDescent="0.25">
      <c r="E43506" s="113"/>
      <c r="H43506" s="133"/>
      <c r="T43506" s="133"/>
      <c r="X43506" s="131"/>
      <c r="Y43506" s="133"/>
      <c r="AJ43506" s="133"/>
      <c r="AO43506" s="135"/>
      <c r="AP43506" s="135"/>
      <c r="BJ43506" s="136"/>
    </row>
    <row r="43507" spans="5:62" ht="14.25" customHeight="1" x14ac:dyDescent="0.25">
      <c r="E43507" s="113"/>
      <c r="H43507" s="133"/>
      <c r="T43507" s="133"/>
      <c r="X43507" s="131"/>
      <c r="Y43507" s="133"/>
      <c r="AJ43507" s="133"/>
      <c r="AO43507" s="135"/>
      <c r="AP43507" s="135"/>
      <c r="BJ43507" s="136"/>
    </row>
    <row r="43508" spans="5:62" ht="14.25" customHeight="1" x14ac:dyDescent="0.25">
      <c r="E43508" s="113"/>
      <c r="H43508" s="133"/>
      <c r="T43508" s="133"/>
      <c r="X43508" s="131"/>
      <c r="Y43508" s="133"/>
      <c r="AJ43508" s="133"/>
      <c r="AO43508" s="135"/>
      <c r="AP43508" s="135"/>
      <c r="BJ43508" s="136"/>
    </row>
    <row r="43509" spans="5:62" ht="14.25" customHeight="1" x14ac:dyDescent="0.25">
      <c r="E43509" s="113"/>
      <c r="H43509" s="133"/>
      <c r="T43509" s="133"/>
      <c r="X43509" s="131"/>
      <c r="Y43509" s="133"/>
      <c r="AJ43509" s="133"/>
      <c r="AO43509" s="135"/>
      <c r="AP43509" s="135"/>
      <c r="BJ43509" s="136"/>
    </row>
    <row r="43510" spans="5:62" ht="14.25" customHeight="1" x14ac:dyDescent="0.25">
      <c r="E43510" s="113"/>
      <c r="H43510" s="133"/>
      <c r="T43510" s="133"/>
      <c r="X43510" s="131"/>
      <c r="Y43510" s="133"/>
      <c r="AJ43510" s="133"/>
      <c r="AO43510" s="135"/>
      <c r="AP43510" s="135"/>
      <c r="BJ43510" s="136"/>
    </row>
    <row r="43511" spans="5:62" ht="14.25" customHeight="1" x14ac:dyDescent="0.25">
      <c r="E43511" s="113"/>
      <c r="H43511" s="133"/>
      <c r="T43511" s="133"/>
      <c r="X43511" s="131"/>
      <c r="Y43511" s="133"/>
      <c r="AJ43511" s="133"/>
      <c r="AO43511" s="135"/>
      <c r="AP43511" s="135"/>
      <c r="BJ43511" s="136"/>
    </row>
    <row r="43512" spans="5:62" ht="14.25" customHeight="1" x14ac:dyDescent="0.25">
      <c r="E43512" s="113"/>
      <c r="H43512" s="133"/>
      <c r="T43512" s="133"/>
      <c r="X43512" s="131"/>
      <c r="Y43512" s="133"/>
      <c r="AJ43512" s="133"/>
      <c r="AO43512" s="135"/>
      <c r="AP43512" s="135"/>
      <c r="BJ43512" s="136"/>
    </row>
    <row r="43513" spans="5:62" ht="14.25" customHeight="1" x14ac:dyDescent="0.25">
      <c r="E43513" s="113"/>
      <c r="H43513" s="133"/>
      <c r="T43513" s="133"/>
      <c r="X43513" s="131"/>
      <c r="Y43513" s="133"/>
      <c r="AJ43513" s="133"/>
      <c r="AO43513" s="135"/>
      <c r="AP43513" s="135"/>
      <c r="BJ43513" s="136"/>
    </row>
    <row r="43514" spans="5:62" ht="14.25" customHeight="1" x14ac:dyDescent="0.25">
      <c r="E43514" s="113"/>
      <c r="H43514" s="133"/>
      <c r="T43514" s="133"/>
      <c r="X43514" s="131"/>
      <c r="Y43514" s="133"/>
      <c r="AJ43514" s="133"/>
      <c r="AO43514" s="135"/>
      <c r="AP43514" s="135"/>
      <c r="BJ43514" s="136"/>
    </row>
    <row r="43515" spans="5:62" ht="14.25" customHeight="1" x14ac:dyDescent="0.25">
      <c r="E43515" s="113"/>
      <c r="H43515" s="133"/>
      <c r="T43515" s="133"/>
      <c r="X43515" s="131"/>
      <c r="Y43515" s="133"/>
      <c r="AJ43515" s="133"/>
      <c r="AO43515" s="135"/>
      <c r="AP43515" s="135"/>
      <c r="BJ43515" s="136"/>
    </row>
    <row r="43516" spans="5:62" ht="14.25" customHeight="1" x14ac:dyDescent="0.25">
      <c r="E43516" s="113"/>
      <c r="H43516" s="133"/>
      <c r="T43516" s="133"/>
      <c r="X43516" s="131"/>
      <c r="Y43516" s="133"/>
      <c r="AJ43516" s="133"/>
      <c r="AO43516" s="135"/>
      <c r="AP43516" s="135"/>
      <c r="BJ43516" s="136"/>
    </row>
    <row r="43517" spans="5:62" ht="14.25" customHeight="1" x14ac:dyDescent="0.25">
      <c r="E43517" s="113"/>
      <c r="H43517" s="133"/>
      <c r="T43517" s="133"/>
      <c r="X43517" s="131"/>
      <c r="Y43517" s="133"/>
      <c r="AJ43517" s="133"/>
      <c r="AO43517" s="135"/>
      <c r="AP43517" s="135"/>
      <c r="BJ43517" s="136"/>
    </row>
    <row r="43518" spans="5:62" ht="14.25" customHeight="1" x14ac:dyDescent="0.25">
      <c r="E43518" s="113"/>
      <c r="H43518" s="133"/>
      <c r="T43518" s="133"/>
      <c r="X43518" s="131"/>
      <c r="Y43518" s="133"/>
      <c r="AJ43518" s="133"/>
      <c r="AO43518" s="135"/>
      <c r="AP43518" s="135"/>
      <c r="BJ43518" s="136"/>
    </row>
    <row r="43519" spans="5:62" ht="14.25" customHeight="1" x14ac:dyDescent="0.25">
      <c r="E43519" s="113"/>
      <c r="H43519" s="133"/>
      <c r="T43519" s="133"/>
      <c r="X43519" s="131"/>
      <c r="Y43519" s="133"/>
      <c r="AJ43519" s="133"/>
      <c r="AO43519" s="135"/>
      <c r="AP43519" s="135"/>
      <c r="BJ43519" s="136"/>
    </row>
    <row r="43520" spans="5:62" ht="14.25" customHeight="1" x14ac:dyDescent="0.25">
      <c r="E43520" s="113"/>
      <c r="H43520" s="133"/>
      <c r="T43520" s="133"/>
      <c r="X43520" s="131"/>
      <c r="Y43520" s="133"/>
      <c r="AJ43520" s="133"/>
      <c r="AO43520" s="135"/>
      <c r="AP43520" s="135"/>
      <c r="BJ43520" s="136"/>
    </row>
    <row r="43521" spans="5:62" ht="14.25" customHeight="1" x14ac:dyDescent="0.25">
      <c r="E43521" s="113"/>
      <c r="H43521" s="133"/>
      <c r="T43521" s="133"/>
      <c r="X43521" s="131"/>
      <c r="Y43521" s="133"/>
      <c r="AJ43521" s="133"/>
      <c r="AO43521" s="135"/>
      <c r="AP43521" s="135"/>
      <c r="BJ43521" s="136"/>
    </row>
    <row r="43522" spans="5:62" ht="14.25" customHeight="1" x14ac:dyDescent="0.25">
      <c r="E43522" s="113"/>
      <c r="H43522" s="133"/>
      <c r="T43522" s="133"/>
      <c r="X43522" s="131"/>
      <c r="Y43522" s="133"/>
      <c r="AJ43522" s="133"/>
      <c r="AO43522" s="135"/>
      <c r="AP43522" s="135"/>
      <c r="BJ43522" s="136"/>
    </row>
    <row r="43523" spans="5:62" ht="14.25" customHeight="1" x14ac:dyDescent="0.25">
      <c r="E43523" s="113"/>
      <c r="H43523" s="133"/>
      <c r="T43523" s="133"/>
      <c r="X43523" s="131"/>
      <c r="Y43523" s="133"/>
      <c r="AJ43523" s="133"/>
      <c r="AO43523" s="135"/>
      <c r="AP43523" s="135"/>
      <c r="BJ43523" s="136"/>
    </row>
    <row r="43524" spans="5:62" ht="14.25" customHeight="1" x14ac:dyDescent="0.25">
      <c r="E43524" s="113"/>
      <c r="H43524" s="133"/>
      <c r="T43524" s="133"/>
      <c r="X43524" s="131"/>
      <c r="Y43524" s="133"/>
      <c r="AJ43524" s="133"/>
      <c r="AO43524" s="135"/>
      <c r="AP43524" s="135"/>
      <c r="BJ43524" s="136"/>
    </row>
    <row r="43525" spans="5:62" ht="14.25" customHeight="1" x14ac:dyDescent="0.25">
      <c r="E43525" s="113"/>
      <c r="H43525" s="133"/>
      <c r="T43525" s="133"/>
      <c r="X43525" s="131"/>
      <c r="Y43525" s="133"/>
      <c r="AJ43525" s="133"/>
      <c r="AO43525" s="135"/>
      <c r="AP43525" s="135"/>
      <c r="BJ43525" s="136"/>
    </row>
    <row r="43526" spans="5:62" ht="14.25" customHeight="1" x14ac:dyDescent="0.25">
      <c r="E43526" s="113"/>
      <c r="H43526" s="133"/>
      <c r="T43526" s="133"/>
      <c r="X43526" s="131"/>
      <c r="Y43526" s="133"/>
      <c r="AJ43526" s="133"/>
      <c r="AO43526" s="135"/>
      <c r="AP43526" s="135"/>
      <c r="BJ43526" s="136"/>
    </row>
    <row r="43527" spans="5:62" ht="14.25" customHeight="1" x14ac:dyDescent="0.25">
      <c r="E43527" s="113"/>
      <c r="H43527" s="133"/>
      <c r="T43527" s="133"/>
      <c r="X43527" s="131"/>
      <c r="Y43527" s="133"/>
      <c r="AJ43527" s="133"/>
      <c r="AO43527" s="135"/>
      <c r="AP43527" s="135"/>
      <c r="BJ43527" s="136"/>
    </row>
    <row r="43528" spans="5:62" ht="14.25" customHeight="1" x14ac:dyDescent="0.25">
      <c r="E43528" s="113"/>
      <c r="H43528" s="133"/>
      <c r="T43528" s="133"/>
      <c r="X43528" s="131"/>
      <c r="Y43528" s="133"/>
      <c r="AJ43528" s="133"/>
      <c r="AO43528" s="135"/>
      <c r="AP43528" s="135"/>
      <c r="BJ43528" s="136"/>
    </row>
    <row r="43529" spans="5:62" ht="14.25" customHeight="1" x14ac:dyDescent="0.25">
      <c r="E43529" s="113"/>
      <c r="H43529" s="133"/>
      <c r="T43529" s="133"/>
      <c r="X43529" s="131"/>
      <c r="Y43529" s="133"/>
      <c r="AJ43529" s="133"/>
      <c r="AO43529" s="135"/>
      <c r="AP43529" s="135"/>
      <c r="BJ43529" s="136"/>
    </row>
    <row r="43530" spans="5:62" ht="14.25" customHeight="1" x14ac:dyDescent="0.25">
      <c r="E43530" s="113"/>
      <c r="H43530" s="133"/>
      <c r="T43530" s="133"/>
      <c r="X43530" s="131"/>
      <c r="Y43530" s="133"/>
      <c r="AJ43530" s="133"/>
      <c r="AO43530" s="135"/>
      <c r="AP43530" s="135"/>
      <c r="BJ43530" s="136"/>
    </row>
    <row r="43531" spans="5:62" ht="14.25" customHeight="1" x14ac:dyDescent="0.25">
      <c r="E43531" s="113"/>
      <c r="H43531" s="133"/>
      <c r="T43531" s="133"/>
      <c r="X43531" s="131"/>
      <c r="Y43531" s="133"/>
      <c r="AJ43531" s="133"/>
      <c r="AO43531" s="135"/>
      <c r="AP43531" s="135"/>
      <c r="BJ43531" s="136"/>
    </row>
    <row r="43532" spans="5:62" ht="14.25" customHeight="1" x14ac:dyDescent="0.25">
      <c r="E43532" s="113"/>
      <c r="H43532" s="133"/>
      <c r="T43532" s="133"/>
      <c r="X43532" s="131"/>
      <c r="Y43532" s="133"/>
      <c r="AJ43532" s="133"/>
      <c r="AO43532" s="135"/>
      <c r="AP43532" s="135"/>
      <c r="BJ43532" s="136"/>
    </row>
    <row r="43533" spans="5:62" ht="14.25" customHeight="1" x14ac:dyDescent="0.25">
      <c r="E43533" s="113"/>
      <c r="H43533" s="133"/>
      <c r="T43533" s="133"/>
      <c r="X43533" s="131"/>
      <c r="Y43533" s="133"/>
      <c r="AJ43533" s="133"/>
      <c r="AO43533" s="135"/>
      <c r="AP43533" s="135"/>
      <c r="BJ43533" s="136"/>
    </row>
    <row r="43534" spans="5:62" ht="14.25" customHeight="1" x14ac:dyDescent="0.25">
      <c r="E43534" s="113"/>
      <c r="H43534" s="133"/>
      <c r="T43534" s="133"/>
      <c r="X43534" s="131"/>
      <c r="Y43534" s="133"/>
      <c r="AJ43534" s="133"/>
      <c r="AO43534" s="135"/>
      <c r="AP43534" s="135"/>
      <c r="BJ43534" s="136"/>
    </row>
    <row r="43535" spans="5:62" ht="14.25" customHeight="1" x14ac:dyDescent="0.25">
      <c r="E43535" s="113"/>
      <c r="H43535" s="133"/>
      <c r="T43535" s="133"/>
      <c r="X43535" s="131"/>
      <c r="Y43535" s="133"/>
      <c r="AJ43535" s="133"/>
      <c r="AO43535" s="135"/>
      <c r="AP43535" s="135"/>
      <c r="BJ43535" s="136"/>
    </row>
    <row r="43536" spans="5:62" ht="14.25" customHeight="1" x14ac:dyDescent="0.25">
      <c r="E43536" s="113"/>
      <c r="H43536" s="133"/>
      <c r="T43536" s="133"/>
      <c r="X43536" s="131"/>
      <c r="Y43536" s="133"/>
      <c r="AJ43536" s="133"/>
      <c r="AO43536" s="135"/>
      <c r="AP43536" s="135"/>
      <c r="BJ43536" s="136"/>
    </row>
    <row r="43537" spans="5:62" ht="14.25" customHeight="1" x14ac:dyDescent="0.25">
      <c r="E43537" s="113"/>
      <c r="H43537" s="133"/>
      <c r="T43537" s="133"/>
      <c r="X43537" s="131"/>
      <c r="Y43537" s="133"/>
      <c r="AJ43537" s="133"/>
      <c r="AO43537" s="135"/>
      <c r="AP43537" s="135"/>
      <c r="BJ43537" s="136"/>
    </row>
    <row r="43538" spans="5:62" ht="14.25" customHeight="1" x14ac:dyDescent="0.25">
      <c r="E43538" s="113"/>
      <c r="H43538" s="133"/>
      <c r="T43538" s="133"/>
      <c r="X43538" s="131"/>
      <c r="Y43538" s="133"/>
      <c r="AJ43538" s="133"/>
      <c r="AO43538" s="135"/>
      <c r="AP43538" s="135"/>
      <c r="BJ43538" s="136"/>
    </row>
    <row r="43539" spans="5:62" ht="14.25" customHeight="1" x14ac:dyDescent="0.25">
      <c r="E43539" s="113"/>
      <c r="H43539" s="133"/>
      <c r="T43539" s="133"/>
      <c r="X43539" s="131"/>
      <c r="Y43539" s="133"/>
      <c r="AJ43539" s="133"/>
      <c r="AO43539" s="135"/>
      <c r="AP43539" s="135"/>
      <c r="BJ43539" s="136"/>
    </row>
    <row r="43540" spans="5:62" ht="14.25" customHeight="1" x14ac:dyDescent="0.25">
      <c r="E43540" s="113"/>
      <c r="H43540" s="133"/>
      <c r="T43540" s="133"/>
      <c r="X43540" s="131"/>
      <c r="Y43540" s="133"/>
      <c r="AJ43540" s="133"/>
      <c r="AO43540" s="135"/>
      <c r="AP43540" s="135"/>
      <c r="BJ43540" s="136"/>
    </row>
    <row r="43541" spans="5:62" ht="14.25" customHeight="1" x14ac:dyDescent="0.25">
      <c r="E43541" s="113"/>
      <c r="H43541" s="133"/>
      <c r="T43541" s="133"/>
      <c r="X43541" s="131"/>
      <c r="Y43541" s="133"/>
      <c r="AJ43541" s="133"/>
      <c r="AO43541" s="135"/>
      <c r="AP43541" s="135"/>
      <c r="BJ43541" s="136"/>
    </row>
    <row r="43542" spans="5:62" ht="14.25" customHeight="1" x14ac:dyDescent="0.25">
      <c r="E43542" s="113"/>
      <c r="H43542" s="133"/>
      <c r="T43542" s="133"/>
      <c r="X43542" s="131"/>
      <c r="Y43542" s="133"/>
      <c r="AJ43542" s="133"/>
      <c r="AO43542" s="135"/>
      <c r="AP43542" s="135"/>
      <c r="BJ43542" s="136"/>
    </row>
    <row r="43543" spans="5:62" ht="14.25" customHeight="1" x14ac:dyDescent="0.25">
      <c r="E43543" s="113"/>
      <c r="H43543" s="133"/>
      <c r="T43543" s="133"/>
      <c r="X43543" s="131"/>
      <c r="Y43543" s="133"/>
      <c r="AJ43543" s="133"/>
      <c r="AO43543" s="135"/>
      <c r="AP43543" s="135"/>
      <c r="BJ43543" s="136"/>
    </row>
    <row r="43544" spans="5:62" ht="14.25" customHeight="1" x14ac:dyDescent="0.25">
      <c r="E43544" s="113"/>
      <c r="H43544" s="133"/>
      <c r="T43544" s="133"/>
      <c r="X43544" s="131"/>
      <c r="Y43544" s="133"/>
      <c r="AJ43544" s="133"/>
      <c r="AO43544" s="135"/>
      <c r="AP43544" s="135"/>
      <c r="BJ43544" s="136"/>
    </row>
    <row r="43545" spans="5:62" ht="14.25" customHeight="1" x14ac:dyDescent="0.25">
      <c r="E43545" s="113"/>
      <c r="H43545" s="133"/>
      <c r="T43545" s="133"/>
      <c r="X43545" s="131"/>
      <c r="Y43545" s="133"/>
      <c r="AJ43545" s="133"/>
      <c r="AO43545" s="135"/>
      <c r="AP43545" s="135"/>
      <c r="BJ43545" s="136"/>
    </row>
    <row r="43546" spans="5:62" ht="14.25" customHeight="1" x14ac:dyDescent="0.25">
      <c r="E43546" s="113"/>
      <c r="H43546" s="133"/>
      <c r="T43546" s="133"/>
      <c r="X43546" s="131"/>
      <c r="Y43546" s="133"/>
      <c r="AJ43546" s="133"/>
      <c r="AO43546" s="135"/>
      <c r="AP43546" s="135"/>
      <c r="BJ43546" s="136"/>
    </row>
    <row r="43547" spans="5:62" ht="14.25" customHeight="1" x14ac:dyDescent="0.25">
      <c r="E43547" s="113"/>
      <c r="H43547" s="133"/>
      <c r="T43547" s="133"/>
      <c r="X43547" s="131"/>
      <c r="Y43547" s="133"/>
      <c r="AJ43547" s="133"/>
      <c r="AO43547" s="135"/>
      <c r="AP43547" s="135"/>
      <c r="BJ43547" s="136"/>
    </row>
    <row r="43548" spans="5:62" ht="14.25" customHeight="1" x14ac:dyDescent="0.25">
      <c r="E43548" s="113"/>
      <c r="H43548" s="133"/>
      <c r="T43548" s="133"/>
      <c r="X43548" s="131"/>
      <c r="Y43548" s="133"/>
      <c r="AJ43548" s="133"/>
      <c r="AO43548" s="135"/>
      <c r="AP43548" s="135"/>
      <c r="BJ43548" s="136"/>
    </row>
    <row r="43549" spans="5:62" ht="14.25" customHeight="1" x14ac:dyDescent="0.25">
      <c r="E43549" s="113"/>
      <c r="H43549" s="133"/>
      <c r="T43549" s="133"/>
      <c r="X43549" s="131"/>
      <c r="Y43549" s="133"/>
      <c r="AJ43549" s="133"/>
      <c r="AO43549" s="135"/>
      <c r="AP43549" s="135"/>
      <c r="BJ43549" s="136"/>
    </row>
    <row r="43550" spans="5:62" ht="14.25" customHeight="1" x14ac:dyDescent="0.25">
      <c r="E43550" s="113"/>
      <c r="H43550" s="133"/>
      <c r="T43550" s="133"/>
      <c r="X43550" s="131"/>
      <c r="Y43550" s="133"/>
      <c r="AJ43550" s="133"/>
      <c r="AO43550" s="135"/>
      <c r="AP43550" s="135"/>
      <c r="BJ43550" s="136"/>
    </row>
    <row r="43551" spans="5:62" ht="14.25" customHeight="1" x14ac:dyDescent="0.25">
      <c r="E43551" s="113"/>
      <c r="H43551" s="133"/>
      <c r="T43551" s="133"/>
      <c r="X43551" s="131"/>
      <c r="Y43551" s="133"/>
      <c r="AJ43551" s="133"/>
      <c r="AO43551" s="135"/>
      <c r="AP43551" s="135"/>
      <c r="BJ43551" s="136"/>
    </row>
    <row r="43552" spans="5:62" ht="14.25" customHeight="1" x14ac:dyDescent="0.25">
      <c r="E43552" s="113"/>
      <c r="H43552" s="133"/>
      <c r="T43552" s="133"/>
      <c r="X43552" s="131"/>
      <c r="Y43552" s="133"/>
      <c r="AJ43552" s="133"/>
      <c r="AO43552" s="135"/>
      <c r="AP43552" s="135"/>
      <c r="BJ43552" s="136"/>
    </row>
    <row r="43553" spans="5:62" ht="14.25" customHeight="1" x14ac:dyDescent="0.25">
      <c r="E43553" s="113"/>
      <c r="H43553" s="133"/>
      <c r="T43553" s="133"/>
      <c r="X43553" s="131"/>
      <c r="Y43553" s="133"/>
      <c r="AJ43553" s="133"/>
      <c r="AO43553" s="135"/>
      <c r="AP43553" s="135"/>
      <c r="BJ43553" s="136"/>
    </row>
    <row r="43554" spans="5:62" ht="14.25" customHeight="1" x14ac:dyDescent="0.25">
      <c r="E43554" s="113"/>
      <c r="H43554" s="133"/>
      <c r="T43554" s="133"/>
      <c r="X43554" s="131"/>
      <c r="Y43554" s="133"/>
      <c r="AJ43554" s="133"/>
      <c r="AO43554" s="135"/>
      <c r="AP43554" s="135"/>
      <c r="BJ43554" s="136"/>
    </row>
    <row r="43555" spans="5:62" ht="14.25" customHeight="1" x14ac:dyDescent="0.25">
      <c r="E43555" s="113"/>
      <c r="H43555" s="133"/>
      <c r="T43555" s="133"/>
      <c r="X43555" s="131"/>
      <c r="Y43555" s="133"/>
      <c r="AJ43555" s="133"/>
      <c r="AO43555" s="135"/>
      <c r="AP43555" s="135"/>
      <c r="BJ43555" s="136"/>
    </row>
    <row r="43556" spans="5:62" ht="14.25" customHeight="1" x14ac:dyDescent="0.25">
      <c r="E43556" s="113"/>
      <c r="H43556" s="133"/>
      <c r="T43556" s="133"/>
      <c r="X43556" s="131"/>
      <c r="Y43556" s="133"/>
      <c r="AJ43556" s="133"/>
      <c r="AO43556" s="135"/>
      <c r="AP43556" s="135"/>
      <c r="BJ43556" s="136"/>
    </row>
    <row r="43557" spans="5:62" ht="14.25" customHeight="1" x14ac:dyDescent="0.25">
      <c r="E43557" s="113"/>
      <c r="H43557" s="133"/>
      <c r="T43557" s="133"/>
      <c r="X43557" s="131"/>
      <c r="Y43557" s="133"/>
      <c r="AJ43557" s="133"/>
      <c r="AO43557" s="135"/>
      <c r="AP43557" s="135"/>
      <c r="BJ43557" s="136"/>
    </row>
    <row r="43558" spans="5:62" ht="14.25" customHeight="1" x14ac:dyDescent="0.25">
      <c r="E43558" s="113"/>
      <c r="H43558" s="133"/>
      <c r="T43558" s="133"/>
      <c r="X43558" s="131"/>
      <c r="Y43558" s="133"/>
      <c r="AJ43558" s="133"/>
      <c r="AO43558" s="135"/>
      <c r="AP43558" s="135"/>
      <c r="BJ43558" s="136"/>
    </row>
    <row r="43559" spans="5:62" ht="14.25" customHeight="1" x14ac:dyDescent="0.25">
      <c r="E43559" s="113"/>
      <c r="H43559" s="133"/>
      <c r="T43559" s="133"/>
      <c r="X43559" s="131"/>
      <c r="Y43559" s="133"/>
      <c r="AJ43559" s="133"/>
      <c r="AO43559" s="135"/>
      <c r="AP43559" s="135"/>
      <c r="BJ43559" s="136"/>
    </row>
    <row r="43560" spans="5:62" ht="14.25" customHeight="1" x14ac:dyDescent="0.25">
      <c r="E43560" s="113"/>
      <c r="H43560" s="133"/>
      <c r="T43560" s="133"/>
      <c r="X43560" s="131"/>
      <c r="Y43560" s="133"/>
      <c r="AJ43560" s="133"/>
      <c r="AO43560" s="135"/>
      <c r="AP43560" s="135"/>
      <c r="BJ43560" s="136"/>
    </row>
    <row r="43561" spans="5:62" ht="14.25" customHeight="1" x14ac:dyDescent="0.25">
      <c r="E43561" s="113"/>
      <c r="H43561" s="133"/>
      <c r="T43561" s="133"/>
      <c r="X43561" s="131"/>
      <c r="Y43561" s="133"/>
      <c r="AJ43561" s="133"/>
      <c r="AO43561" s="135"/>
      <c r="AP43561" s="135"/>
      <c r="BJ43561" s="136"/>
    </row>
    <row r="43562" spans="5:62" ht="14.25" customHeight="1" x14ac:dyDescent="0.25">
      <c r="E43562" s="113"/>
      <c r="H43562" s="133"/>
      <c r="T43562" s="133"/>
      <c r="X43562" s="131"/>
      <c r="Y43562" s="133"/>
      <c r="AJ43562" s="133"/>
      <c r="AO43562" s="135"/>
      <c r="AP43562" s="135"/>
      <c r="BJ43562" s="136"/>
    </row>
    <row r="43563" spans="5:62" ht="14.25" customHeight="1" x14ac:dyDescent="0.25">
      <c r="E43563" s="113"/>
      <c r="H43563" s="133"/>
      <c r="T43563" s="133"/>
      <c r="X43563" s="131"/>
      <c r="Y43563" s="133"/>
      <c r="AJ43563" s="133"/>
      <c r="AO43563" s="135"/>
      <c r="AP43563" s="135"/>
      <c r="BJ43563" s="136"/>
    </row>
    <row r="43564" spans="5:62" ht="14.25" customHeight="1" x14ac:dyDescent="0.25">
      <c r="E43564" s="113"/>
      <c r="H43564" s="133"/>
      <c r="T43564" s="133"/>
      <c r="X43564" s="131"/>
      <c r="Y43564" s="133"/>
      <c r="AJ43564" s="133"/>
      <c r="AO43564" s="135"/>
      <c r="AP43564" s="135"/>
      <c r="BJ43564" s="136"/>
    </row>
    <row r="43565" spans="5:62" ht="14.25" customHeight="1" x14ac:dyDescent="0.25">
      <c r="E43565" s="113"/>
      <c r="H43565" s="133"/>
      <c r="T43565" s="133"/>
      <c r="X43565" s="131"/>
      <c r="Y43565" s="133"/>
      <c r="AJ43565" s="133"/>
      <c r="AO43565" s="135"/>
      <c r="AP43565" s="135"/>
      <c r="BJ43565" s="136"/>
    </row>
    <row r="43566" spans="5:62" ht="14.25" customHeight="1" x14ac:dyDescent="0.25">
      <c r="E43566" s="113"/>
      <c r="H43566" s="133"/>
      <c r="T43566" s="133"/>
      <c r="X43566" s="131"/>
      <c r="Y43566" s="133"/>
      <c r="AJ43566" s="133"/>
      <c r="AO43566" s="135"/>
      <c r="AP43566" s="135"/>
      <c r="BJ43566" s="136"/>
    </row>
    <row r="43567" spans="5:62" ht="14.25" customHeight="1" x14ac:dyDescent="0.25">
      <c r="E43567" s="113"/>
      <c r="H43567" s="133"/>
      <c r="T43567" s="133"/>
      <c r="X43567" s="131"/>
      <c r="Y43567" s="133"/>
      <c r="AJ43567" s="133"/>
      <c r="AO43567" s="135"/>
      <c r="AP43567" s="135"/>
      <c r="BJ43567" s="136"/>
    </row>
    <row r="43568" spans="5:62" ht="14.25" customHeight="1" x14ac:dyDescent="0.25">
      <c r="E43568" s="113"/>
      <c r="H43568" s="133"/>
      <c r="T43568" s="133"/>
      <c r="X43568" s="131"/>
      <c r="Y43568" s="133"/>
      <c r="AJ43568" s="133"/>
      <c r="AO43568" s="135"/>
      <c r="AP43568" s="135"/>
      <c r="BJ43568" s="136"/>
    </row>
    <row r="43569" spans="5:62" ht="14.25" customHeight="1" x14ac:dyDescent="0.25">
      <c r="E43569" s="113"/>
      <c r="H43569" s="133"/>
      <c r="T43569" s="133"/>
      <c r="X43569" s="131"/>
      <c r="Y43569" s="133"/>
      <c r="AJ43569" s="133"/>
      <c r="AO43569" s="135"/>
      <c r="AP43569" s="135"/>
      <c r="BJ43569" s="136"/>
    </row>
    <row r="43570" spans="5:62" ht="14.25" customHeight="1" x14ac:dyDescent="0.25">
      <c r="E43570" s="113"/>
      <c r="H43570" s="133"/>
      <c r="T43570" s="133"/>
      <c r="X43570" s="131"/>
      <c r="Y43570" s="133"/>
      <c r="AJ43570" s="133"/>
      <c r="AO43570" s="135"/>
      <c r="AP43570" s="135"/>
      <c r="BJ43570" s="136"/>
    </row>
    <row r="43571" spans="5:62" ht="14.25" customHeight="1" x14ac:dyDescent="0.25">
      <c r="E43571" s="113"/>
      <c r="H43571" s="133"/>
      <c r="T43571" s="133"/>
      <c r="X43571" s="131"/>
      <c r="Y43571" s="133"/>
      <c r="AJ43571" s="133"/>
      <c r="AO43571" s="135"/>
      <c r="AP43571" s="135"/>
      <c r="BJ43571" s="136"/>
    </row>
    <row r="43572" spans="5:62" ht="14.25" customHeight="1" x14ac:dyDescent="0.25">
      <c r="E43572" s="113"/>
      <c r="H43572" s="133"/>
      <c r="T43572" s="133"/>
      <c r="X43572" s="131"/>
      <c r="Y43572" s="133"/>
      <c r="AJ43572" s="133"/>
      <c r="AO43572" s="135"/>
      <c r="AP43572" s="135"/>
      <c r="BJ43572" s="136"/>
    </row>
    <row r="43573" spans="5:62" ht="14.25" customHeight="1" x14ac:dyDescent="0.25">
      <c r="E43573" s="113"/>
      <c r="H43573" s="133"/>
      <c r="T43573" s="133"/>
      <c r="X43573" s="131"/>
      <c r="Y43573" s="133"/>
      <c r="AJ43573" s="133"/>
      <c r="AO43573" s="135"/>
      <c r="AP43573" s="135"/>
      <c r="BJ43573" s="136"/>
    </row>
    <row r="43574" spans="5:62" ht="14.25" customHeight="1" x14ac:dyDescent="0.25">
      <c r="E43574" s="113"/>
      <c r="H43574" s="133"/>
      <c r="T43574" s="133"/>
      <c r="X43574" s="131"/>
      <c r="Y43574" s="133"/>
      <c r="AJ43574" s="133"/>
      <c r="AO43574" s="135"/>
      <c r="AP43574" s="135"/>
      <c r="BJ43574" s="136"/>
    </row>
    <row r="43575" spans="5:62" ht="14.25" customHeight="1" x14ac:dyDescent="0.25">
      <c r="E43575" s="113"/>
      <c r="H43575" s="133"/>
      <c r="T43575" s="133"/>
      <c r="X43575" s="131"/>
      <c r="Y43575" s="133"/>
      <c r="AJ43575" s="133"/>
      <c r="AO43575" s="135"/>
      <c r="AP43575" s="135"/>
      <c r="BJ43575" s="136"/>
    </row>
    <row r="43576" spans="5:62" ht="14.25" customHeight="1" x14ac:dyDescent="0.25">
      <c r="E43576" s="113"/>
      <c r="H43576" s="133"/>
      <c r="T43576" s="133"/>
      <c r="X43576" s="131"/>
      <c r="Y43576" s="133"/>
      <c r="AJ43576" s="133"/>
      <c r="AO43576" s="135"/>
      <c r="AP43576" s="135"/>
      <c r="BJ43576" s="136"/>
    </row>
    <row r="43577" spans="5:62" ht="14.25" customHeight="1" x14ac:dyDescent="0.25">
      <c r="E43577" s="113"/>
      <c r="H43577" s="133"/>
      <c r="T43577" s="133"/>
      <c r="X43577" s="131"/>
      <c r="Y43577" s="133"/>
      <c r="AJ43577" s="133"/>
      <c r="AO43577" s="135"/>
      <c r="AP43577" s="135"/>
      <c r="BJ43577" s="136"/>
    </row>
    <row r="43578" spans="5:62" ht="14.25" customHeight="1" x14ac:dyDescent="0.25">
      <c r="E43578" s="113"/>
      <c r="H43578" s="133"/>
      <c r="T43578" s="133"/>
      <c r="X43578" s="131"/>
      <c r="Y43578" s="133"/>
      <c r="AJ43578" s="133"/>
      <c r="AO43578" s="135"/>
      <c r="AP43578" s="135"/>
      <c r="BJ43578" s="136"/>
    </row>
    <row r="43579" spans="5:62" ht="14.25" customHeight="1" x14ac:dyDescent="0.25">
      <c r="E43579" s="113"/>
      <c r="H43579" s="133"/>
      <c r="T43579" s="133"/>
      <c r="X43579" s="131"/>
      <c r="Y43579" s="133"/>
      <c r="AJ43579" s="133"/>
      <c r="AO43579" s="135"/>
      <c r="AP43579" s="135"/>
      <c r="BJ43579" s="136"/>
    </row>
    <row r="43580" spans="5:62" ht="14.25" customHeight="1" x14ac:dyDescent="0.25">
      <c r="E43580" s="113"/>
      <c r="H43580" s="133"/>
      <c r="T43580" s="133"/>
      <c r="X43580" s="131"/>
      <c r="Y43580" s="133"/>
      <c r="AJ43580" s="133"/>
      <c r="AO43580" s="135"/>
      <c r="AP43580" s="135"/>
      <c r="BJ43580" s="136"/>
    </row>
    <row r="43581" spans="5:62" ht="14.25" customHeight="1" x14ac:dyDescent="0.25">
      <c r="E43581" s="113"/>
      <c r="H43581" s="133"/>
      <c r="T43581" s="133"/>
      <c r="X43581" s="131"/>
      <c r="Y43581" s="133"/>
      <c r="AJ43581" s="133"/>
      <c r="AO43581" s="135"/>
      <c r="AP43581" s="135"/>
      <c r="BJ43581" s="136"/>
    </row>
    <row r="43582" spans="5:62" ht="14.25" customHeight="1" x14ac:dyDescent="0.25">
      <c r="E43582" s="113"/>
      <c r="H43582" s="133"/>
      <c r="T43582" s="133"/>
      <c r="X43582" s="131"/>
      <c r="Y43582" s="133"/>
      <c r="AJ43582" s="133"/>
      <c r="AO43582" s="135"/>
      <c r="AP43582" s="135"/>
      <c r="BJ43582" s="136"/>
    </row>
    <row r="43583" spans="5:62" ht="14.25" customHeight="1" x14ac:dyDescent="0.25">
      <c r="E43583" s="113"/>
      <c r="H43583" s="133"/>
      <c r="T43583" s="133"/>
      <c r="X43583" s="131"/>
      <c r="Y43583" s="133"/>
      <c r="AJ43583" s="133"/>
      <c r="AO43583" s="135"/>
      <c r="AP43583" s="135"/>
      <c r="BJ43583" s="136"/>
    </row>
    <row r="43584" spans="5:62" ht="14.25" customHeight="1" x14ac:dyDescent="0.25">
      <c r="E43584" s="113"/>
      <c r="H43584" s="133"/>
      <c r="T43584" s="133"/>
      <c r="X43584" s="131"/>
      <c r="Y43584" s="133"/>
      <c r="AJ43584" s="133"/>
      <c r="AO43584" s="135"/>
      <c r="AP43584" s="135"/>
      <c r="BJ43584" s="136"/>
    </row>
    <row r="43585" spans="5:62" ht="14.25" customHeight="1" x14ac:dyDescent="0.25">
      <c r="E43585" s="113"/>
      <c r="H43585" s="133"/>
      <c r="T43585" s="133"/>
      <c r="X43585" s="131"/>
      <c r="Y43585" s="133"/>
      <c r="AJ43585" s="133"/>
      <c r="AO43585" s="135"/>
      <c r="AP43585" s="135"/>
      <c r="BJ43585" s="136"/>
    </row>
    <row r="43586" spans="5:62" ht="14.25" customHeight="1" x14ac:dyDescent="0.25">
      <c r="E43586" s="113"/>
      <c r="H43586" s="133"/>
      <c r="T43586" s="133"/>
      <c r="X43586" s="131"/>
      <c r="Y43586" s="133"/>
      <c r="AJ43586" s="133"/>
      <c r="AO43586" s="135"/>
      <c r="AP43586" s="135"/>
      <c r="BJ43586" s="136"/>
    </row>
    <row r="43587" spans="5:62" ht="14.25" customHeight="1" x14ac:dyDescent="0.25">
      <c r="E43587" s="113"/>
      <c r="H43587" s="133"/>
      <c r="T43587" s="133"/>
      <c r="X43587" s="131"/>
      <c r="Y43587" s="133"/>
      <c r="AJ43587" s="133"/>
      <c r="AO43587" s="135"/>
      <c r="AP43587" s="135"/>
      <c r="BJ43587" s="136"/>
    </row>
    <row r="43588" spans="5:62" ht="14.25" customHeight="1" x14ac:dyDescent="0.25">
      <c r="E43588" s="113"/>
      <c r="H43588" s="133"/>
      <c r="T43588" s="133"/>
      <c r="X43588" s="131"/>
      <c r="Y43588" s="133"/>
      <c r="AJ43588" s="133"/>
      <c r="AO43588" s="135"/>
      <c r="AP43588" s="135"/>
      <c r="BJ43588" s="136"/>
    </row>
    <row r="43589" spans="5:62" ht="14.25" customHeight="1" x14ac:dyDescent="0.25">
      <c r="E43589" s="113"/>
      <c r="H43589" s="133"/>
      <c r="T43589" s="133"/>
      <c r="X43589" s="131"/>
      <c r="Y43589" s="133"/>
      <c r="AJ43589" s="133"/>
      <c r="AO43589" s="135"/>
      <c r="AP43589" s="135"/>
      <c r="BJ43589" s="136"/>
    </row>
    <row r="43590" spans="5:62" ht="14.25" customHeight="1" x14ac:dyDescent="0.25">
      <c r="E43590" s="113"/>
      <c r="H43590" s="133"/>
      <c r="T43590" s="133"/>
      <c r="X43590" s="131"/>
      <c r="Y43590" s="133"/>
      <c r="AJ43590" s="133"/>
      <c r="AO43590" s="135"/>
      <c r="AP43590" s="135"/>
      <c r="BJ43590" s="136"/>
    </row>
    <row r="43591" spans="5:62" ht="14.25" customHeight="1" x14ac:dyDescent="0.25">
      <c r="E43591" s="113"/>
      <c r="H43591" s="133"/>
      <c r="T43591" s="133"/>
      <c r="X43591" s="131"/>
      <c r="Y43591" s="133"/>
      <c r="AJ43591" s="133"/>
      <c r="AO43591" s="135"/>
      <c r="AP43591" s="135"/>
      <c r="BJ43591" s="136"/>
    </row>
    <row r="43592" spans="5:62" ht="14.25" customHeight="1" x14ac:dyDescent="0.25">
      <c r="E43592" s="113"/>
      <c r="H43592" s="133"/>
      <c r="T43592" s="133"/>
      <c r="X43592" s="131"/>
      <c r="Y43592" s="133"/>
      <c r="AJ43592" s="133"/>
      <c r="AO43592" s="135"/>
      <c r="AP43592" s="135"/>
      <c r="BJ43592" s="136"/>
    </row>
    <row r="43593" spans="5:62" ht="14.25" customHeight="1" x14ac:dyDescent="0.25">
      <c r="E43593" s="113"/>
      <c r="H43593" s="133"/>
      <c r="T43593" s="133"/>
      <c r="X43593" s="131"/>
      <c r="Y43593" s="133"/>
      <c r="AJ43593" s="133"/>
      <c r="AO43593" s="135"/>
      <c r="AP43593" s="135"/>
      <c r="BJ43593" s="136"/>
    </row>
    <row r="43594" spans="5:62" ht="14.25" customHeight="1" x14ac:dyDescent="0.25">
      <c r="E43594" s="113"/>
      <c r="H43594" s="133"/>
      <c r="T43594" s="133"/>
      <c r="X43594" s="131"/>
      <c r="Y43594" s="133"/>
      <c r="AJ43594" s="133"/>
      <c r="AO43594" s="135"/>
      <c r="AP43594" s="135"/>
      <c r="BJ43594" s="136"/>
    </row>
    <row r="43595" spans="5:62" ht="14.25" customHeight="1" x14ac:dyDescent="0.25">
      <c r="E43595" s="113"/>
      <c r="H43595" s="133"/>
      <c r="T43595" s="133"/>
      <c r="X43595" s="131"/>
      <c r="Y43595" s="133"/>
      <c r="AJ43595" s="133"/>
      <c r="AO43595" s="135"/>
      <c r="AP43595" s="135"/>
      <c r="BJ43595" s="136"/>
    </row>
    <row r="43596" spans="5:62" ht="14.25" customHeight="1" x14ac:dyDescent="0.25">
      <c r="E43596" s="113"/>
      <c r="H43596" s="133"/>
      <c r="T43596" s="133"/>
      <c r="X43596" s="131"/>
      <c r="Y43596" s="133"/>
      <c r="AJ43596" s="133"/>
      <c r="AO43596" s="135"/>
      <c r="AP43596" s="135"/>
      <c r="BJ43596" s="136"/>
    </row>
    <row r="43597" spans="5:62" ht="14.25" customHeight="1" x14ac:dyDescent="0.25">
      <c r="E43597" s="113"/>
      <c r="H43597" s="133"/>
      <c r="T43597" s="133"/>
      <c r="X43597" s="131"/>
      <c r="Y43597" s="133"/>
      <c r="AJ43597" s="133"/>
      <c r="AO43597" s="135"/>
      <c r="AP43597" s="135"/>
      <c r="BJ43597" s="136"/>
    </row>
    <row r="43598" spans="5:62" ht="14.25" customHeight="1" x14ac:dyDescent="0.25">
      <c r="E43598" s="113"/>
      <c r="H43598" s="133"/>
      <c r="T43598" s="133"/>
      <c r="X43598" s="131"/>
      <c r="Y43598" s="133"/>
      <c r="AJ43598" s="133"/>
      <c r="AO43598" s="135"/>
      <c r="AP43598" s="135"/>
      <c r="BJ43598" s="136"/>
    </row>
    <row r="43599" spans="5:62" ht="14.25" customHeight="1" x14ac:dyDescent="0.25">
      <c r="E43599" s="113"/>
      <c r="H43599" s="133"/>
      <c r="T43599" s="133"/>
      <c r="X43599" s="131"/>
      <c r="Y43599" s="133"/>
      <c r="AJ43599" s="133"/>
      <c r="AO43599" s="135"/>
      <c r="AP43599" s="135"/>
      <c r="BJ43599" s="136"/>
    </row>
    <row r="43600" spans="5:62" ht="14.25" customHeight="1" x14ac:dyDescent="0.25">
      <c r="E43600" s="113"/>
      <c r="H43600" s="133"/>
      <c r="T43600" s="133"/>
      <c r="X43600" s="131"/>
      <c r="Y43600" s="133"/>
      <c r="AJ43600" s="133"/>
      <c r="AO43600" s="135"/>
      <c r="AP43600" s="135"/>
      <c r="BJ43600" s="136"/>
    </row>
    <row r="43601" spans="5:62" ht="14.25" customHeight="1" x14ac:dyDescent="0.25">
      <c r="E43601" s="113"/>
      <c r="H43601" s="133"/>
      <c r="T43601" s="133"/>
      <c r="X43601" s="131"/>
      <c r="Y43601" s="133"/>
      <c r="AJ43601" s="133"/>
      <c r="AO43601" s="135"/>
      <c r="AP43601" s="135"/>
      <c r="BJ43601" s="136"/>
    </row>
    <row r="43602" spans="5:62" ht="14.25" customHeight="1" x14ac:dyDescent="0.25">
      <c r="E43602" s="113"/>
      <c r="H43602" s="133"/>
      <c r="T43602" s="133"/>
      <c r="X43602" s="131"/>
      <c r="Y43602" s="133"/>
      <c r="AJ43602" s="133"/>
      <c r="AO43602" s="135"/>
      <c r="AP43602" s="135"/>
      <c r="BJ43602" s="136"/>
    </row>
    <row r="43603" spans="5:62" ht="14.25" customHeight="1" x14ac:dyDescent="0.25">
      <c r="E43603" s="113"/>
      <c r="H43603" s="133"/>
      <c r="T43603" s="133"/>
      <c r="X43603" s="131"/>
      <c r="Y43603" s="133"/>
      <c r="AJ43603" s="133"/>
      <c r="AO43603" s="135"/>
      <c r="AP43603" s="135"/>
      <c r="BJ43603" s="136"/>
    </row>
    <row r="43604" spans="5:62" ht="14.25" customHeight="1" x14ac:dyDescent="0.25">
      <c r="E43604" s="113"/>
      <c r="H43604" s="133"/>
      <c r="T43604" s="133"/>
      <c r="X43604" s="131"/>
      <c r="Y43604" s="133"/>
      <c r="AJ43604" s="133"/>
      <c r="AO43604" s="135"/>
      <c r="AP43604" s="135"/>
      <c r="BJ43604" s="136"/>
    </row>
    <row r="43605" spans="5:62" ht="14.25" customHeight="1" x14ac:dyDescent="0.25">
      <c r="E43605" s="113"/>
      <c r="H43605" s="133"/>
      <c r="T43605" s="133"/>
      <c r="X43605" s="131"/>
      <c r="Y43605" s="133"/>
      <c r="AJ43605" s="133"/>
      <c r="AO43605" s="135"/>
      <c r="AP43605" s="135"/>
      <c r="BJ43605" s="136"/>
    </row>
    <row r="43606" spans="5:62" ht="14.25" customHeight="1" x14ac:dyDescent="0.25">
      <c r="E43606" s="113"/>
      <c r="H43606" s="133"/>
      <c r="T43606" s="133"/>
      <c r="X43606" s="131"/>
      <c r="Y43606" s="133"/>
      <c r="AJ43606" s="133"/>
      <c r="AO43606" s="135"/>
      <c r="AP43606" s="135"/>
      <c r="BJ43606" s="136"/>
    </row>
    <row r="43607" spans="5:62" ht="14.25" customHeight="1" x14ac:dyDescent="0.25">
      <c r="E43607" s="113"/>
      <c r="H43607" s="133"/>
      <c r="T43607" s="133"/>
      <c r="X43607" s="131"/>
      <c r="Y43607" s="133"/>
      <c r="AJ43607" s="133"/>
      <c r="AO43607" s="135"/>
      <c r="AP43607" s="135"/>
      <c r="BJ43607" s="136"/>
    </row>
    <row r="43608" spans="5:62" ht="14.25" customHeight="1" x14ac:dyDescent="0.25">
      <c r="E43608" s="113"/>
      <c r="H43608" s="133"/>
      <c r="T43608" s="133"/>
      <c r="X43608" s="131"/>
      <c r="Y43608" s="133"/>
      <c r="AJ43608" s="133"/>
      <c r="AO43608" s="135"/>
      <c r="AP43608" s="135"/>
      <c r="BJ43608" s="136"/>
    </row>
    <row r="43609" spans="5:62" ht="14.25" customHeight="1" x14ac:dyDescent="0.25">
      <c r="E43609" s="113"/>
      <c r="H43609" s="133"/>
      <c r="T43609" s="133"/>
      <c r="X43609" s="131"/>
      <c r="Y43609" s="133"/>
      <c r="AJ43609" s="133"/>
      <c r="AO43609" s="135"/>
      <c r="AP43609" s="135"/>
      <c r="BJ43609" s="136"/>
    </row>
    <row r="43610" spans="5:62" ht="14.25" customHeight="1" x14ac:dyDescent="0.25">
      <c r="E43610" s="113"/>
      <c r="H43610" s="133"/>
      <c r="T43610" s="133"/>
      <c r="X43610" s="131"/>
      <c r="Y43610" s="133"/>
      <c r="AJ43610" s="133"/>
      <c r="AO43610" s="135"/>
      <c r="AP43610" s="135"/>
      <c r="BJ43610" s="136"/>
    </row>
    <row r="43611" spans="5:62" ht="14.25" customHeight="1" x14ac:dyDescent="0.25">
      <c r="E43611" s="113"/>
      <c r="H43611" s="133"/>
      <c r="T43611" s="133"/>
      <c r="X43611" s="131"/>
      <c r="Y43611" s="133"/>
      <c r="AJ43611" s="133"/>
      <c r="AO43611" s="135"/>
      <c r="AP43611" s="135"/>
      <c r="BJ43611" s="136"/>
    </row>
    <row r="43612" spans="5:62" ht="14.25" customHeight="1" x14ac:dyDescent="0.25">
      <c r="E43612" s="113"/>
      <c r="H43612" s="133"/>
      <c r="T43612" s="133"/>
      <c r="X43612" s="131"/>
      <c r="Y43612" s="133"/>
      <c r="AJ43612" s="133"/>
      <c r="AO43612" s="135"/>
      <c r="AP43612" s="135"/>
      <c r="BJ43612" s="136"/>
    </row>
    <row r="43613" spans="5:62" ht="14.25" customHeight="1" x14ac:dyDescent="0.25">
      <c r="E43613" s="113"/>
      <c r="H43613" s="133"/>
      <c r="T43613" s="133"/>
      <c r="X43613" s="131"/>
      <c r="Y43613" s="133"/>
      <c r="AJ43613" s="133"/>
      <c r="AO43613" s="135"/>
      <c r="AP43613" s="135"/>
      <c r="BJ43613" s="136"/>
    </row>
    <row r="43614" spans="5:62" ht="14.25" customHeight="1" x14ac:dyDescent="0.25">
      <c r="E43614" s="113"/>
      <c r="H43614" s="133"/>
      <c r="T43614" s="133"/>
      <c r="X43614" s="131"/>
      <c r="Y43614" s="133"/>
      <c r="AJ43614" s="133"/>
      <c r="AO43614" s="135"/>
      <c r="AP43614" s="135"/>
      <c r="BJ43614" s="136"/>
    </row>
    <row r="43615" spans="5:62" ht="14.25" customHeight="1" x14ac:dyDescent="0.25">
      <c r="E43615" s="113"/>
      <c r="H43615" s="133"/>
      <c r="T43615" s="133"/>
      <c r="X43615" s="131"/>
      <c r="Y43615" s="133"/>
      <c r="AJ43615" s="133"/>
      <c r="AO43615" s="135"/>
      <c r="AP43615" s="135"/>
      <c r="BJ43615" s="136"/>
    </row>
    <row r="43616" spans="5:62" ht="14.25" customHeight="1" x14ac:dyDescent="0.25">
      <c r="E43616" s="113"/>
      <c r="H43616" s="133"/>
      <c r="T43616" s="133"/>
      <c r="X43616" s="131"/>
      <c r="Y43616" s="133"/>
      <c r="AJ43616" s="133"/>
      <c r="AO43616" s="135"/>
      <c r="AP43616" s="135"/>
      <c r="BJ43616" s="136"/>
    </row>
    <row r="43617" spans="5:62" ht="14.25" customHeight="1" x14ac:dyDescent="0.25">
      <c r="E43617" s="113"/>
      <c r="H43617" s="133"/>
      <c r="T43617" s="133"/>
      <c r="X43617" s="131"/>
      <c r="Y43617" s="133"/>
      <c r="AJ43617" s="133"/>
      <c r="AO43617" s="135"/>
      <c r="AP43617" s="135"/>
      <c r="BJ43617" s="136"/>
    </row>
    <row r="43618" spans="5:62" ht="14.25" customHeight="1" x14ac:dyDescent="0.25">
      <c r="E43618" s="113"/>
      <c r="H43618" s="133"/>
      <c r="T43618" s="133"/>
      <c r="X43618" s="131"/>
      <c r="Y43618" s="133"/>
      <c r="AJ43618" s="133"/>
      <c r="AO43618" s="135"/>
      <c r="AP43618" s="135"/>
      <c r="BJ43618" s="136"/>
    </row>
    <row r="43619" spans="5:62" ht="14.25" customHeight="1" x14ac:dyDescent="0.25">
      <c r="E43619" s="113"/>
      <c r="H43619" s="133"/>
      <c r="T43619" s="133"/>
      <c r="X43619" s="131"/>
      <c r="Y43619" s="133"/>
      <c r="AJ43619" s="133"/>
      <c r="AO43619" s="135"/>
      <c r="AP43619" s="135"/>
      <c r="BJ43619" s="136"/>
    </row>
    <row r="43620" spans="5:62" ht="14.25" customHeight="1" x14ac:dyDescent="0.25">
      <c r="E43620" s="113"/>
      <c r="H43620" s="133"/>
      <c r="T43620" s="133"/>
      <c r="X43620" s="131"/>
      <c r="Y43620" s="133"/>
      <c r="AJ43620" s="133"/>
      <c r="AO43620" s="135"/>
      <c r="AP43620" s="135"/>
      <c r="BJ43620" s="136"/>
    </row>
    <row r="43621" spans="5:62" ht="14.25" customHeight="1" x14ac:dyDescent="0.25">
      <c r="E43621" s="113"/>
      <c r="H43621" s="133"/>
      <c r="T43621" s="133"/>
      <c r="X43621" s="131"/>
      <c r="Y43621" s="133"/>
      <c r="AJ43621" s="133"/>
      <c r="AO43621" s="135"/>
      <c r="AP43621" s="135"/>
      <c r="BJ43621" s="136"/>
    </row>
    <row r="43622" spans="5:62" ht="14.25" customHeight="1" x14ac:dyDescent="0.25">
      <c r="E43622" s="113"/>
      <c r="H43622" s="133"/>
      <c r="T43622" s="133"/>
      <c r="X43622" s="131"/>
      <c r="Y43622" s="133"/>
      <c r="AJ43622" s="133"/>
      <c r="AO43622" s="135"/>
      <c r="AP43622" s="135"/>
      <c r="BJ43622" s="136"/>
    </row>
    <row r="43623" spans="5:62" ht="14.25" customHeight="1" x14ac:dyDescent="0.25">
      <c r="E43623" s="113"/>
      <c r="H43623" s="133"/>
      <c r="T43623" s="133"/>
      <c r="X43623" s="131"/>
      <c r="Y43623" s="133"/>
      <c r="AJ43623" s="133"/>
      <c r="AO43623" s="135"/>
      <c r="AP43623" s="135"/>
      <c r="BJ43623" s="136"/>
    </row>
    <row r="43624" spans="5:62" ht="14.25" customHeight="1" x14ac:dyDescent="0.25">
      <c r="E43624" s="113"/>
      <c r="H43624" s="133"/>
      <c r="T43624" s="133"/>
      <c r="X43624" s="131"/>
      <c r="Y43624" s="133"/>
      <c r="AJ43624" s="133"/>
      <c r="AO43624" s="135"/>
      <c r="AP43624" s="135"/>
      <c r="BJ43624" s="136"/>
    </row>
    <row r="43625" spans="5:62" ht="14.25" customHeight="1" x14ac:dyDescent="0.25">
      <c r="E43625" s="113"/>
      <c r="H43625" s="133"/>
      <c r="T43625" s="133"/>
      <c r="X43625" s="131"/>
      <c r="Y43625" s="133"/>
      <c r="AJ43625" s="133"/>
      <c r="AO43625" s="135"/>
      <c r="AP43625" s="135"/>
      <c r="BJ43625" s="136"/>
    </row>
    <row r="43626" spans="5:62" ht="14.25" customHeight="1" x14ac:dyDescent="0.25">
      <c r="E43626" s="113"/>
      <c r="H43626" s="133"/>
      <c r="T43626" s="133"/>
      <c r="X43626" s="131"/>
      <c r="Y43626" s="133"/>
      <c r="AJ43626" s="133"/>
      <c r="AO43626" s="135"/>
      <c r="AP43626" s="135"/>
      <c r="BJ43626" s="136"/>
    </row>
    <row r="43627" spans="5:62" ht="14.25" customHeight="1" x14ac:dyDescent="0.25">
      <c r="E43627" s="113"/>
      <c r="H43627" s="133"/>
      <c r="T43627" s="133"/>
      <c r="X43627" s="131"/>
      <c r="Y43627" s="133"/>
      <c r="AJ43627" s="133"/>
      <c r="AO43627" s="135"/>
      <c r="AP43627" s="135"/>
      <c r="BJ43627" s="136"/>
    </row>
    <row r="43628" spans="5:62" ht="14.25" customHeight="1" x14ac:dyDescent="0.25">
      <c r="E43628" s="113"/>
      <c r="H43628" s="133"/>
      <c r="T43628" s="133"/>
      <c r="X43628" s="131"/>
      <c r="Y43628" s="133"/>
      <c r="AJ43628" s="133"/>
      <c r="AO43628" s="135"/>
      <c r="AP43628" s="135"/>
      <c r="BJ43628" s="136"/>
    </row>
    <row r="43629" spans="5:62" ht="14.25" customHeight="1" x14ac:dyDescent="0.25">
      <c r="E43629" s="113"/>
      <c r="H43629" s="133"/>
      <c r="T43629" s="133"/>
      <c r="X43629" s="131"/>
      <c r="Y43629" s="133"/>
      <c r="AJ43629" s="133"/>
      <c r="AO43629" s="135"/>
      <c r="AP43629" s="135"/>
      <c r="BJ43629" s="136"/>
    </row>
    <row r="43630" spans="5:62" ht="14.25" customHeight="1" x14ac:dyDescent="0.25">
      <c r="E43630" s="113"/>
      <c r="H43630" s="133"/>
      <c r="T43630" s="133"/>
      <c r="X43630" s="131"/>
      <c r="Y43630" s="133"/>
      <c r="AJ43630" s="133"/>
      <c r="AO43630" s="135"/>
      <c r="AP43630" s="135"/>
      <c r="BJ43630" s="136"/>
    </row>
    <row r="43631" spans="5:62" ht="14.25" customHeight="1" x14ac:dyDescent="0.25">
      <c r="E43631" s="113"/>
      <c r="H43631" s="133"/>
      <c r="T43631" s="133"/>
      <c r="X43631" s="131"/>
      <c r="Y43631" s="133"/>
      <c r="AJ43631" s="133"/>
      <c r="AO43631" s="135"/>
      <c r="AP43631" s="135"/>
      <c r="BJ43631" s="136"/>
    </row>
    <row r="43632" spans="5:62" ht="14.25" customHeight="1" x14ac:dyDescent="0.25">
      <c r="E43632" s="113"/>
      <c r="H43632" s="133"/>
      <c r="T43632" s="133"/>
      <c r="X43632" s="131"/>
      <c r="Y43632" s="133"/>
      <c r="AJ43632" s="133"/>
      <c r="AO43632" s="135"/>
      <c r="AP43632" s="135"/>
      <c r="BJ43632" s="136"/>
    </row>
    <row r="43633" spans="5:62" ht="14.25" customHeight="1" x14ac:dyDescent="0.25">
      <c r="E43633" s="113"/>
      <c r="H43633" s="133"/>
      <c r="T43633" s="133"/>
      <c r="X43633" s="131"/>
      <c r="Y43633" s="133"/>
      <c r="AJ43633" s="133"/>
      <c r="AO43633" s="135"/>
      <c r="AP43633" s="135"/>
      <c r="BJ43633" s="136"/>
    </row>
    <row r="43634" spans="5:62" ht="14.25" customHeight="1" x14ac:dyDescent="0.25">
      <c r="E43634" s="113"/>
      <c r="H43634" s="133"/>
      <c r="T43634" s="133"/>
      <c r="X43634" s="131"/>
      <c r="Y43634" s="133"/>
      <c r="AJ43634" s="133"/>
      <c r="AO43634" s="135"/>
      <c r="AP43634" s="135"/>
      <c r="BJ43634" s="136"/>
    </row>
    <row r="43635" spans="5:62" ht="14.25" customHeight="1" x14ac:dyDescent="0.25">
      <c r="E43635" s="113"/>
      <c r="H43635" s="133"/>
      <c r="T43635" s="133"/>
      <c r="X43635" s="131"/>
      <c r="Y43635" s="133"/>
      <c r="AJ43635" s="133"/>
      <c r="AO43635" s="135"/>
      <c r="AP43635" s="135"/>
      <c r="BJ43635" s="136"/>
    </row>
    <row r="43636" spans="5:62" ht="14.25" customHeight="1" x14ac:dyDescent="0.25">
      <c r="E43636" s="113"/>
      <c r="H43636" s="133"/>
      <c r="T43636" s="133"/>
      <c r="X43636" s="131"/>
      <c r="Y43636" s="133"/>
      <c r="AJ43636" s="133"/>
      <c r="AO43636" s="135"/>
      <c r="AP43636" s="135"/>
      <c r="BJ43636" s="136"/>
    </row>
    <row r="43637" spans="5:62" ht="14.25" customHeight="1" x14ac:dyDescent="0.25">
      <c r="E43637" s="113"/>
      <c r="H43637" s="133"/>
      <c r="T43637" s="133"/>
      <c r="X43637" s="131"/>
      <c r="Y43637" s="133"/>
      <c r="AJ43637" s="133"/>
      <c r="AO43637" s="135"/>
      <c r="AP43637" s="135"/>
      <c r="BJ43637" s="136"/>
    </row>
    <row r="43638" spans="5:62" ht="14.25" customHeight="1" x14ac:dyDescent="0.25">
      <c r="E43638" s="113"/>
      <c r="H43638" s="133"/>
      <c r="T43638" s="133"/>
      <c r="X43638" s="131"/>
      <c r="Y43638" s="133"/>
      <c r="AJ43638" s="133"/>
      <c r="AO43638" s="135"/>
      <c r="AP43638" s="135"/>
      <c r="BJ43638" s="136"/>
    </row>
    <row r="43639" spans="5:62" ht="14.25" customHeight="1" x14ac:dyDescent="0.25">
      <c r="E43639" s="113"/>
      <c r="H43639" s="133"/>
      <c r="T43639" s="133"/>
      <c r="X43639" s="131"/>
      <c r="Y43639" s="133"/>
      <c r="AJ43639" s="133"/>
      <c r="AO43639" s="135"/>
      <c r="AP43639" s="135"/>
      <c r="BJ43639" s="136"/>
    </row>
    <row r="43640" spans="5:62" ht="14.25" customHeight="1" x14ac:dyDescent="0.25">
      <c r="E43640" s="113"/>
      <c r="H43640" s="133"/>
      <c r="T43640" s="133"/>
      <c r="X43640" s="131"/>
      <c r="Y43640" s="133"/>
      <c r="AJ43640" s="133"/>
      <c r="AO43640" s="135"/>
      <c r="AP43640" s="135"/>
      <c r="BJ43640" s="136"/>
    </row>
    <row r="43641" spans="5:62" ht="14.25" customHeight="1" x14ac:dyDescent="0.25">
      <c r="E43641" s="113"/>
      <c r="H43641" s="133"/>
      <c r="T43641" s="133"/>
      <c r="X43641" s="131"/>
      <c r="Y43641" s="133"/>
      <c r="AJ43641" s="133"/>
      <c r="AO43641" s="135"/>
      <c r="AP43641" s="135"/>
      <c r="BJ43641" s="136"/>
    </row>
    <row r="43642" spans="5:62" ht="14.25" customHeight="1" x14ac:dyDescent="0.25">
      <c r="E43642" s="113"/>
      <c r="H43642" s="133"/>
      <c r="T43642" s="133"/>
      <c r="X43642" s="131"/>
      <c r="Y43642" s="133"/>
      <c r="AJ43642" s="133"/>
      <c r="AO43642" s="135"/>
      <c r="AP43642" s="135"/>
      <c r="BJ43642" s="136"/>
    </row>
    <row r="43643" spans="5:62" ht="14.25" customHeight="1" x14ac:dyDescent="0.25">
      <c r="E43643" s="113"/>
      <c r="H43643" s="133"/>
      <c r="T43643" s="133"/>
      <c r="X43643" s="131"/>
      <c r="Y43643" s="133"/>
      <c r="AJ43643" s="133"/>
      <c r="AO43643" s="135"/>
      <c r="AP43643" s="135"/>
      <c r="BJ43643" s="136"/>
    </row>
    <row r="43644" spans="5:62" ht="14.25" customHeight="1" x14ac:dyDescent="0.25">
      <c r="E43644" s="113"/>
      <c r="H43644" s="133"/>
      <c r="T43644" s="133"/>
      <c r="X43644" s="131"/>
      <c r="Y43644" s="133"/>
      <c r="AJ43644" s="133"/>
      <c r="AO43644" s="135"/>
      <c r="AP43644" s="135"/>
      <c r="BJ43644" s="136"/>
    </row>
    <row r="43645" spans="5:62" ht="14.25" customHeight="1" x14ac:dyDescent="0.25">
      <c r="E43645" s="113"/>
      <c r="H43645" s="133"/>
      <c r="T43645" s="133"/>
      <c r="X43645" s="131"/>
      <c r="Y43645" s="133"/>
      <c r="AJ43645" s="133"/>
      <c r="AO43645" s="135"/>
      <c r="AP43645" s="135"/>
      <c r="BJ43645" s="136"/>
    </row>
    <row r="43646" spans="5:62" ht="14.25" customHeight="1" x14ac:dyDescent="0.25">
      <c r="E43646" s="113"/>
      <c r="H43646" s="133"/>
      <c r="T43646" s="133"/>
      <c r="X43646" s="131"/>
      <c r="Y43646" s="133"/>
      <c r="AJ43646" s="133"/>
      <c r="AO43646" s="135"/>
      <c r="AP43646" s="135"/>
      <c r="BJ43646" s="136"/>
    </row>
    <row r="43647" spans="5:62" ht="14.25" customHeight="1" x14ac:dyDescent="0.25">
      <c r="E43647" s="113"/>
      <c r="H43647" s="133"/>
      <c r="T43647" s="133"/>
      <c r="X43647" s="131"/>
      <c r="Y43647" s="133"/>
      <c r="AJ43647" s="133"/>
      <c r="AO43647" s="135"/>
      <c r="AP43647" s="135"/>
      <c r="BJ43647" s="136"/>
    </row>
    <row r="43648" spans="5:62" ht="14.25" customHeight="1" x14ac:dyDescent="0.25">
      <c r="E43648" s="113"/>
      <c r="H43648" s="133"/>
      <c r="T43648" s="133"/>
      <c r="X43648" s="131"/>
      <c r="Y43648" s="133"/>
      <c r="AJ43648" s="133"/>
      <c r="AO43648" s="135"/>
      <c r="AP43648" s="135"/>
      <c r="BJ43648" s="136"/>
    </row>
    <row r="43649" spans="5:62" ht="14.25" customHeight="1" x14ac:dyDescent="0.25">
      <c r="E43649" s="113"/>
      <c r="H43649" s="133"/>
      <c r="T43649" s="133"/>
      <c r="X43649" s="131"/>
      <c r="Y43649" s="133"/>
      <c r="AJ43649" s="133"/>
      <c r="AO43649" s="135"/>
      <c r="AP43649" s="135"/>
      <c r="BJ43649" s="136"/>
    </row>
    <row r="43650" spans="5:62" ht="14.25" customHeight="1" x14ac:dyDescent="0.25">
      <c r="E43650" s="113"/>
      <c r="H43650" s="133"/>
      <c r="T43650" s="133"/>
      <c r="X43650" s="131"/>
      <c r="Y43650" s="133"/>
      <c r="AJ43650" s="133"/>
      <c r="AO43650" s="135"/>
      <c r="AP43650" s="135"/>
      <c r="BJ43650" s="136"/>
    </row>
    <row r="43651" spans="5:62" ht="14.25" customHeight="1" x14ac:dyDescent="0.25">
      <c r="E43651" s="113"/>
      <c r="H43651" s="133"/>
      <c r="T43651" s="133"/>
      <c r="X43651" s="131"/>
      <c r="Y43651" s="133"/>
      <c r="AJ43651" s="133"/>
      <c r="AO43651" s="135"/>
      <c r="AP43651" s="135"/>
      <c r="BJ43651" s="136"/>
    </row>
    <row r="43652" spans="5:62" ht="14.25" customHeight="1" x14ac:dyDescent="0.25">
      <c r="E43652" s="113"/>
      <c r="H43652" s="133"/>
      <c r="T43652" s="133"/>
      <c r="X43652" s="131"/>
      <c r="Y43652" s="133"/>
      <c r="AJ43652" s="133"/>
      <c r="AO43652" s="135"/>
      <c r="AP43652" s="135"/>
      <c r="BJ43652" s="136"/>
    </row>
    <row r="43653" spans="5:62" ht="14.25" customHeight="1" x14ac:dyDescent="0.25">
      <c r="E43653" s="113"/>
      <c r="H43653" s="133"/>
      <c r="T43653" s="133"/>
      <c r="X43653" s="131"/>
      <c r="Y43653" s="133"/>
      <c r="AJ43653" s="133"/>
      <c r="AO43653" s="135"/>
      <c r="AP43653" s="135"/>
      <c r="BJ43653" s="136"/>
    </row>
    <row r="43654" spans="5:62" ht="14.25" customHeight="1" x14ac:dyDescent="0.25">
      <c r="E43654" s="113"/>
      <c r="H43654" s="133"/>
      <c r="T43654" s="133"/>
      <c r="X43654" s="131"/>
      <c r="Y43654" s="133"/>
      <c r="AJ43654" s="133"/>
      <c r="AO43654" s="135"/>
      <c r="AP43654" s="135"/>
      <c r="BJ43654" s="136"/>
    </row>
    <row r="43655" spans="5:62" ht="14.25" customHeight="1" x14ac:dyDescent="0.25">
      <c r="E43655" s="113"/>
      <c r="H43655" s="133"/>
      <c r="T43655" s="133"/>
      <c r="X43655" s="131"/>
      <c r="Y43655" s="133"/>
      <c r="AJ43655" s="133"/>
      <c r="AO43655" s="135"/>
      <c r="AP43655" s="135"/>
      <c r="BJ43655" s="136"/>
    </row>
    <row r="43656" spans="5:62" ht="14.25" customHeight="1" x14ac:dyDescent="0.25">
      <c r="E43656" s="113"/>
      <c r="H43656" s="133"/>
      <c r="T43656" s="133"/>
      <c r="X43656" s="131"/>
      <c r="Y43656" s="133"/>
      <c r="AJ43656" s="133"/>
      <c r="AO43656" s="135"/>
      <c r="AP43656" s="135"/>
      <c r="BJ43656" s="136"/>
    </row>
    <row r="43657" spans="5:62" ht="14.25" customHeight="1" x14ac:dyDescent="0.25">
      <c r="E43657" s="113"/>
      <c r="H43657" s="133"/>
      <c r="T43657" s="133"/>
      <c r="X43657" s="131"/>
      <c r="Y43657" s="133"/>
      <c r="AJ43657" s="133"/>
      <c r="AO43657" s="135"/>
      <c r="AP43657" s="135"/>
      <c r="BJ43657" s="136"/>
    </row>
    <row r="43658" spans="5:62" ht="14.25" customHeight="1" x14ac:dyDescent="0.25">
      <c r="E43658" s="113"/>
      <c r="H43658" s="133"/>
      <c r="T43658" s="133"/>
      <c r="X43658" s="131"/>
      <c r="Y43658" s="133"/>
      <c r="AJ43658" s="133"/>
      <c r="AO43658" s="135"/>
      <c r="AP43658" s="135"/>
      <c r="BJ43658" s="136"/>
    </row>
    <row r="43659" spans="5:62" ht="14.25" customHeight="1" x14ac:dyDescent="0.25">
      <c r="E43659" s="113"/>
      <c r="H43659" s="133"/>
      <c r="T43659" s="133"/>
      <c r="X43659" s="131"/>
      <c r="Y43659" s="133"/>
      <c r="AJ43659" s="133"/>
      <c r="AO43659" s="135"/>
      <c r="AP43659" s="135"/>
      <c r="BJ43659" s="136"/>
    </row>
    <row r="43660" spans="5:62" ht="14.25" customHeight="1" x14ac:dyDescent="0.25">
      <c r="E43660" s="113"/>
      <c r="H43660" s="133"/>
      <c r="T43660" s="133"/>
      <c r="X43660" s="131"/>
      <c r="Y43660" s="133"/>
      <c r="AJ43660" s="133"/>
      <c r="AO43660" s="135"/>
      <c r="AP43660" s="135"/>
      <c r="BJ43660" s="136"/>
    </row>
    <row r="43661" spans="5:62" ht="14.25" customHeight="1" x14ac:dyDescent="0.25">
      <c r="E43661" s="113"/>
      <c r="H43661" s="133"/>
      <c r="T43661" s="133"/>
      <c r="X43661" s="131"/>
      <c r="Y43661" s="133"/>
      <c r="AJ43661" s="133"/>
      <c r="AO43661" s="135"/>
      <c r="AP43661" s="135"/>
      <c r="BJ43661" s="136"/>
    </row>
    <row r="43662" spans="5:62" ht="14.25" customHeight="1" x14ac:dyDescent="0.25">
      <c r="E43662" s="113"/>
      <c r="H43662" s="133"/>
      <c r="T43662" s="133"/>
      <c r="X43662" s="131"/>
      <c r="Y43662" s="133"/>
      <c r="AJ43662" s="133"/>
      <c r="AO43662" s="135"/>
      <c r="AP43662" s="135"/>
      <c r="BJ43662" s="136"/>
    </row>
    <row r="43663" spans="5:62" ht="14.25" customHeight="1" x14ac:dyDescent="0.25">
      <c r="E43663" s="113"/>
      <c r="H43663" s="133"/>
      <c r="T43663" s="133"/>
      <c r="X43663" s="131"/>
      <c r="Y43663" s="133"/>
      <c r="AJ43663" s="133"/>
      <c r="AO43663" s="135"/>
      <c r="AP43663" s="135"/>
      <c r="BJ43663" s="136"/>
    </row>
    <row r="43664" spans="5:62" ht="14.25" customHeight="1" x14ac:dyDescent="0.25">
      <c r="E43664" s="113"/>
      <c r="H43664" s="133"/>
      <c r="T43664" s="133"/>
      <c r="X43664" s="131"/>
      <c r="Y43664" s="133"/>
      <c r="AJ43664" s="133"/>
      <c r="AO43664" s="135"/>
      <c r="AP43664" s="135"/>
      <c r="BJ43664" s="136"/>
    </row>
    <row r="43665" spans="5:62" ht="14.25" customHeight="1" x14ac:dyDescent="0.25">
      <c r="E43665" s="113"/>
      <c r="H43665" s="133"/>
      <c r="T43665" s="133"/>
      <c r="X43665" s="131"/>
      <c r="Y43665" s="133"/>
      <c r="AJ43665" s="133"/>
      <c r="AO43665" s="135"/>
      <c r="AP43665" s="135"/>
      <c r="BJ43665" s="136"/>
    </row>
    <row r="43666" spans="5:62" ht="14.25" customHeight="1" x14ac:dyDescent="0.25">
      <c r="E43666" s="113"/>
      <c r="H43666" s="133"/>
      <c r="T43666" s="133"/>
      <c r="X43666" s="131"/>
      <c r="Y43666" s="133"/>
      <c r="AJ43666" s="133"/>
      <c r="AO43666" s="135"/>
      <c r="AP43666" s="135"/>
      <c r="BJ43666" s="136"/>
    </row>
    <row r="43667" spans="5:62" ht="14.25" customHeight="1" x14ac:dyDescent="0.25">
      <c r="E43667" s="113"/>
      <c r="H43667" s="133"/>
      <c r="T43667" s="133"/>
      <c r="X43667" s="131"/>
      <c r="Y43667" s="133"/>
      <c r="AJ43667" s="133"/>
      <c r="AO43667" s="135"/>
      <c r="AP43667" s="135"/>
      <c r="BJ43667" s="136"/>
    </row>
    <row r="43668" spans="5:62" ht="14.25" customHeight="1" x14ac:dyDescent="0.25">
      <c r="E43668" s="113"/>
      <c r="H43668" s="133"/>
      <c r="T43668" s="133"/>
      <c r="X43668" s="131"/>
      <c r="Y43668" s="133"/>
      <c r="AJ43668" s="133"/>
      <c r="AO43668" s="135"/>
      <c r="AP43668" s="135"/>
      <c r="BJ43668" s="136"/>
    </row>
    <row r="43669" spans="5:62" ht="14.25" customHeight="1" x14ac:dyDescent="0.25">
      <c r="E43669" s="113"/>
      <c r="H43669" s="133"/>
      <c r="T43669" s="133"/>
      <c r="X43669" s="131"/>
      <c r="Y43669" s="133"/>
      <c r="AJ43669" s="133"/>
      <c r="AO43669" s="135"/>
      <c r="AP43669" s="135"/>
      <c r="BJ43669" s="136"/>
    </row>
    <row r="43670" spans="5:62" ht="14.25" customHeight="1" x14ac:dyDescent="0.25">
      <c r="E43670" s="113"/>
      <c r="H43670" s="133"/>
      <c r="T43670" s="133"/>
      <c r="X43670" s="131"/>
      <c r="Y43670" s="133"/>
      <c r="AJ43670" s="133"/>
      <c r="AO43670" s="135"/>
      <c r="AP43670" s="135"/>
      <c r="BJ43670" s="136"/>
    </row>
    <row r="43671" spans="5:62" ht="14.25" customHeight="1" x14ac:dyDescent="0.25">
      <c r="E43671" s="113"/>
      <c r="H43671" s="133"/>
      <c r="T43671" s="133"/>
      <c r="X43671" s="131"/>
      <c r="Y43671" s="133"/>
      <c r="AJ43671" s="133"/>
      <c r="AO43671" s="135"/>
      <c r="AP43671" s="135"/>
      <c r="BJ43671" s="136"/>
    </row>
    <row r="43672" spans="5:62" ht="14.25" customHeight="1" x14ac:dyDescent="0.25">
      <c r="E43672" s="113"/>
      <c r="H43672" s="133"/>
      <c r="T43672" s="133"/>
      <c r="X43672" s="131"/>
      <c r="Y43672" s="133"/>
      <c r="AJ43672" s="133"/>
      <c r="AO43672" s="135"/>
      <c r="AP43672" s="135"/>
      <c r="BJ43672" s="136"/>
    </row>
    <row r="43673" spans="5:62" ht="14.25" customHeight="1" x14ac:dyDescent="0.25">
      <c r="E43673" s="113"/>
      <c r="H43673" s="133"/>
      <c r="T43673" s="133"/>
      <c r="X43673" s="131"/>
      <c r="Y43673" s="133"/>
      <c r="AJ43673" s="133"/>
      <c r="AO43673" s="135"/>
      <c r="AP43673" s="135"/>
      <c r="BJ43673" s="136"/>
    </row>
    <row r="43674" spans="5:62" ht="14.25" customHeight="1" x14ac:dyDescent="0.25">
      <c r="E43674" s="113"/>
      <c r="H43674" s="133"/>
      <c r="T43674" s="133"/>
      <c r="X43674" s="131"/>
      <c r="Y43674" s="133"/>
      <c r="AJ43674" s="133"/>
      <c r="AO43674" s="135"/>
      <c r="AP43674" s="135"/>
      <c r="BJ43674" s="136"/>
    </row>
    <row r="43675" spans="5:62" ht="14.25" customHeight="1" x14ac:dyDescent="0.25">
      <c r="E43675" s="113"/>
      <c r="H43675" s="133"/>
      <c r="T43675" s="133"/>
      <c r="X43675" s="131"/>
      <c r="Y43675" s="133"/>
      <c r="AJ43675" s="133"/>
      <c r="AO43675" s="135"/>
      <c r="AP43675" s="135"/>
      <c r="BJ43675" s="136"/>
    </row>
    <row r="43676" spans="5:62" ht="14.25" customHeight="1" x14ac:dyDescent="0.25">
      <c r="E43676" s="113"/>
      <c r="H43676" s="133"/>
      <c r="T43676" s="133"/>
      <c r="X43676" s="131"/>
      <c r="Y43676" s="133"/>
      <c r="AJ43676" s="133"/>
      <c r="AO43676" s="135"/>
      <c r="AP43676" s="135"/>
      <c r="BJ43676" s="136"/>
    </row>
    <row r="43677" spans="5:62" ht="14.25" customHeight="1" x14ac:dyDescent="0.25">
      <c r="E43677" s="113"/>
      <c r="H43677" s="133"/>
      <c r="T43677" s="133"/>
      <c r="X43677" s="131"/>
      <c r="Y43677" s="133"/>
      <c r="AJ43677" s="133"/>
      <c r="AO43677" s="135"/>
      <c r="AP43677" s="135"/>
      <c r="BJ43677" s="136"/>
    </row>
    <row r="43678" spans="5:62" ht="14.25" customHeight="1" x14ac:dyDescent="0.25">
      <c r="E43678" s="113"/>
      <c r="H43678" s="133"/>
      <c r="T43678" s="133"/>
      <c r="X43678" s="131"/>
      <c r="Y43678" s="133"/>
      <c r="AJ43678" s="133"/>
      <c r="AO43678" s="135"/>
      <c r="AP43678" s="135"/>
      <c r="BJ43678" s="136"/>
    </row>
    <row r="43679" spans="5:62" ht="14.25" customHeight="1" x14ac:dyDescent="0.25">
      <c r="E43679" s="113"/>
      <c r="H43679" s="133"/>
      <c r="T43679" s="133"/>
      <c r="X43679" s="131"/>
      <c r="Y43679" s="133"/>
      <c r="AJ43679" s="133"/>
      <c r="AO43679" s="135"/>
      <c r="AP43679" s="135"/>
      <c r="BJ43679" s="136"/>
    </row>
    <row r="43680" spans="5:62" ht="14.25" customHeight="1" x14ac:dyDescent="0.25">
      <c r="E43680" s="113"/>
      <c r="H43680" s="133"/>
      <c r="T43680" s="133"/>
      <c r="X43680" s="131"/>
      <c r="Y43680" s="133"/>
      <c r="AJ43680" s="133"/>
      <c r="AO43680" s="135"/>
      <c r="AP43680" s="135"/>
      <c r="BJ43680" s="136"/>
    </row>
    <row r="43681" spans="5:62" ht="14.25" customHeight="1" x14ac:dyDescent="0.25">
      <c r="E43681" s="113"/>
      <c r="H43681" s="133"/>
      <c r="T43681" s="133"/>
      <c r="X43681" s="131"/>
      <c r="Y43681" s="133"/>
      <c r="AJ43681" s="133"/>
      <c r="AO43681" s="135"/>
      <c r="AP43681" s="135"/>
      <c r="BJ43681" s="136"/>
    </row>
    <row r="43682" spans="5:62" ht="14.25" customHeight="1" x14ac:dyDescent="0.25">
      <c r="E43682" s="113"/>
      <c r="H43682" s="133"/>
      <c r="T43682" s="133"/>
      <c r="X43682" s="131"/>
      <c r="Y43682" s="133"/>
      <c r="AJ43682" s="133"/>
      <c r="AO43682" s="135"/>
      <c r="AP43682" s="135"/>
      <c r="BJ43682" s="136"/>
    </row>
    <row r="43683" spans="5:62" ht="14.25" customHeight="1" x14ac:dyDescent="0.25">
      <c r="E43683" s="113"/>
      <c r="H43683" s="133"/>
      <c r="T43683" s="133"/>
      <c r="X43683" s="131"/>
      <c r="Y43683" s="133"/>
      <c r="AJ43683" s="133"/>
      <c r="AO43683" s="135"/>
      <c r="AP43683" s="135"/>
      <c r="BJ43683" s="136"/>
    </row>
    <row r="43684" spans="5:62" ht="14.25" customHeight="1" x14ac:dyDescent="0.25">
      <c r="E43684" s="113"/>
      <c r="H43684" s="133"/>
      <c r="T43684" s="133"/>
      <c r="X43684" s="131"/>
      <c r="Y43684" s="133"/>
      <c r="AJ43684" s="133"/>
      <c r="AO43684" s="135"/>
      <c r="AP43684" s="135"/>
      <c r="BJ43684" s="136"/>
    </row>
    <row r="43685" spans="5:62" ht="14.25" customHeight="1" x14ac:dyDescent="0.25">
      <c r="E43685" s="113"/>
      <c r="H43685" s="133"/>
      <c r="T43685" s="133"/>
      <c r="X43685" s="131"/>
      <c r="Y43685" s="133"/>
      <c r="AJ43685" s="133"/>
      <c r="AO43685" s="135"/>
      <c r="AP43685" s="135"/>
      <c r="BJ43685" s="136"/>
    </row>
    <row r="43686" spans="5:62" ht="14.25" customHeight="1" x14ac:dyDescent="0.25">
      <c r="E43686" s="113"/>
      <c r="H43686" s="133"/>
      <c r="T43686" s="133"/>
      <c r="X43686" s="131"/>
      <c r="Y43686" s="133"/>
      <c r="AJ43686" s="133"/>
      <c r="AO43686" s="135"/>
      <c r="AP43686" s="135"/>
      <c r="BJ43686" s="136"/>
    </row>
    <row r="43687" spans="5:62" ht="14.25" customHeight="1" x14ac:dyDescent="0.25">
      <c r="E43687" s="113"/>
      <c r="H43687" s="133"/>
      <c r="T43687" s="133"/>
      <c r="X43687" s="131"/>
      <c r="Y43687" s="133"/>
      <c r="AJ43687" s="133"/>
      <c r="AO43687" s="135"/>
      <c r="AP43687" s="135"/>
      <c r="BJ43687" s="136"/>
    </row>
    <row r="43688" spans="5:62" ht="14.25" customHeight="1" x14ac:dyDescent="0.25">
      <c r="E43688" s="113"/>
      <c r="H43688" s="133"/>
      <c r="T43688" s="133"/>
      <c r="X43688" s="131"/>
      <c r="Y43688" s="133"/>
      <c r="AJ43688" s="133"/>
      <c r="AO43688" s="135"/>
      <c r="AP43688" s="135"/>
      <c r="BJ43688" s="136"/>
    </row>
    <row r="43689" spans="5:62" ht="14.25" customHeight="1" x14ac:dyDescent="0.25">
      <c r="E43689" s="113"/>
      <c r="H43689" s="133"/>
      <c r="T43689" s="133"/>
      <c r="X43689" s="131"/>
      <c r="Y43689" s="133"/>
      <c r="AJ43689" s="133"/>
      <c r="AO43689" s="135"/>
      <c r="AP43689" s="135"/>
      <c r="BJ43689" s="136"/>
    </row>
    <row r="43690" spans="5:62" ht="14.25" customHeight="1" x14ac:dyDescent="0.25">
      <c r="E43690" s="113"/>
      <c r="H43690" s="133"/>
      <c r="T43690" s="133"/>
      <c r="X43690" s="131"/>
      <c r="Y43690" s="133"/>
      <c r="AJ43690" s="133"/>
      <c r="AO43690" s="135"/>
      <c r="AP43690" s="135"/>
      <c r="BJ43690" s="136"/>
    </row>
    <row r="43691" spans="5:62" ht="14.25" customHeight="1" x14ac:dyDescent="0.25">
      <c r="E43691" s="113"/>
      <c r="H43691" s="133"/>
      <c r="T43691" s="133"/>
      <c r="X43691" s="131"/>
      <c r="Y43691" s="133"/>
      <c r="AJ43691" s="133"/>
      <c r="AO43691" s="135"/>
      <c r="AP43691" s="135"/>
      <c r="BJ43691" s="136"/>
    </row>
    <row r="43692" spans="5:62" ht="14.25" customHeight="1" x14ac:dyDescent="0.25">
      <c r="E43692" s="113"/>
      <c r="H43692" s="133"/>
      <c r="T43692" s="133"/>
      <c r="X43692" s="131"/>
      <c r="Y43692" s="133"/>
      <c r="AJ43692" s="133"/>
      <c r="AO43692" s="135"/>
      <c r="AP43692" s="135"/>
      <c r="BJ43692" s="136"/>
    </row>
    <row r="43693" spans="5:62" ht="14.25" customHeight="1" x14ac:dyDescent="0.25">
      <c r="E43693" s="113"/>
      <c r="H43693" s="133"/>
      <c r="T43693" s="133"/>
      <c r="X43693" s="131"/>
      <c r="Y43693" s="133"/>
      <c r="AJ43693" s="133"/>
      <c r="AO43693" s="135"/>
      <c r="AP43693" s="135"/>
      <c r="BJ43693" s="136"/>
    </row>
    <row r="43694" spans="5:62" ht="14.25" customHeight="1" x14ac:dyDescent="0.25">
      <c r="E43694" s="113"/>
      <c r="H43694" s="133"/>
      <c r="T43694" s="133"/>
      <c r="X43694" s="131"/>
      <c r="Y43694" s="133"/>
      <c r="AJ43694" s="133"/>
      <c r="AO43694" s="135"/>
      <c r="AP43694" s="135"/>
      <c r="BJ43694" s="136"/>
    </row>
    <row r="43695" spans="5:62" ht="14.25" customHeight="1" x14ac:dyDescent="0.25">
      <c r="E43695" s="113"/>
      <c r="H43695" s="133"/>
      <c r="T43695" s="133"/>
      <c r="X43695" s="131"/>
      <c r="Y43695" s="133"/>
      <c r="AJ43695" s="133"/>
      <c r="AO43695" s="135"/>
      <c r="AP43695" s="135"/>
      <c r="BJ43695" s="136"/>
    </row>
    <row r="43696" spans="5:62" ht="14.25" customHeight="1" x14ac:dyDescent="0.25">
      <c r="E43696" s="113"/>
      <c r="H43696" s="133"/>
      <c r="T43696" s="133"/>
      <c r="X43696" s="131"/>
      <c r="Y43696" s="133"/>
      <c r="AJ43696" s="133"/>
      <c r="AO43696" s="135"/>
      <c r="AP43696" s="135"/>
      <c r="BJ43696" s="136"/>
    </row>
    <row r="43697" spans="5:62" ht="14.25" customHeight="1" x14ac:dyDescent="0.25">
      <c r="E43697" s="113"/>
      <c r="H43697" s="133"/>
      <c r="T43697" s="133"/>
      <c r="X43697" s="131"/>
      <c r="Y43697" s="133"/>
      <c r="AJ43697" s="133"/>
      <c r="AO43697" s="135"/>
      <c r="AP43697" s="135"/>
      <c r="BJ43697" s="136"/>
    </row>
    <row r="43698" spans="5:62" ht="14.25" customHeight="1" x14ac:dyDescent="0.25">
      <c r="E43698" s="113"/>
      <c r="H43698" s="133"/>
      <c r="T43698" s="133"/>
      <c r="X43698" s="131"/>
      <c r="Y43698" s="133"/>
      <c r="AJ43698" s="133"/>
      <c r="AO43698" s="135"/>
      <c r="AP43698" s="135"/>
      <c r="BJ43698" s="136"/>
    </row>
    <row r="43699" spans="5:62" ht="14.25" customHeight="1" x14ac:dyDescent="0.25">
      <c r="E43699" s="113"/>
      <c r="H43699" s="133"/>
      <c r="T43699" s="133"/>
      <c r="X43699" s="131"/>
      <c r="Y43699" s="133"/>
      <c r="AJ43699" s="133"/>
      <c r="AO43699" s="135"/>
      <c r="AP43699" s="135"/>
      <c r="BJ43699" s="136"/>
    </row>
    <row r="43700" spans="5:62" ht="14.25" customHeight="1" x14ac:dyDescent="0.25">
      <c r="E43700" s="113"/>
      <c r="H43700" s="133"/>
      <c r="T43700" s="133"/>
      <c r="X43700" s="131"/>
      <c r="Y43700" s="133"/>
      <c r="AJ43700" s="133"/>
      <c r="AO43700" s="135"/>
      <c r="AP43700" s="135"/>
      <c r="BJ43700" s="136"/>
    </row>
    <row r="43701" spans="5:62" ht="14.25" customHeight="1" x14ac:dyDescent="0.25">
      <c r="E43701" s="113"/>
      <c r="H43701" s="133"/>
      <c r="T43701" s="133"/>
      <c r="X43701" s="131"/>
      <c r="Y43701" s="133"/>
      <c r="AJ43701" s="133"/>
      <c r="AO43701" s="135"/>
      <c r="AP43701" s="135"/>
      <c r="BJ43701" s="136"/>
    </row>
    <row r="43702" spans="5:62" ht="14.25" customHeight="1" x14ac:dyDescent="0.25">
      <c r="E43702" s="113"/>
      <c r="H43702" s="133"/>
      <c r="T43702" s="133"/>
      <c r="X43702" s="131"/>
      <c r="Y43702" s="133"/>
      <c r="AJ43702" s="133"/>
      <c r="AO43702" s="135"/>
      <c r="AP43702" s="135"/>
      <c r="BJ43702" s="136"/>
    </row>
    <row r="43703" spans="5:62" ht="14.25" customHeight="1" x14ac:dyDescent="0.25">
      <c r="E43703" s="113"/>
      <c r="H43703" s="133"/>
      <c r="T43703" s="133"/>
      <c r="X43703" s="131"/>
      <c r="Y43703" s="133"/>
      <c r="AJ43703" s="133"/>
      <c r="AO43703" s="135"/>
      <c r="AP43703" s="135"/>
      <c r="BJ43703" s="136"/>
    </row>
    <row r="43704" spans="5:62" ht="14.25" customHeight="1" x14ac:dyDescent="0.25">
      <c r="E43704" s="113"/>
      <c r="H43704" s="133"/>
      <c r="T43704" s="133"/>
      <c r="X43704" s="131"/>
      <c r="Y43704" s="133"/>
      <c r="AJ43704" s="133"/>
      <c r="AO43704" s="135"/>
      <c r="AP43704" s="135"/>
      <c r="BJ43704" s="136"/>
    </row>
    <row r="43705" spans="5:62" ht="14.25" customHeight="1" x14ac:dyDescent="0.25">
      <c r="E43705" s="113"/>
      <c r="H43705" s="133"/>
      <c r="T43705" s="133"/>
      <c r="X43705" s="131"/>
      <c r="Y43705" s="133"/>
      <c r="AJ43705" s="133"/>
      <c r="AO43705" s="135"/>
      <c r="AP43705" s="135"/>
      <c r="BJ43705" s="136"/>
    </row>
    <row r="43706" spans="5:62" ht="14.25" customHeight="1" x14ac:dyDescent="0.25">
      <c r="E43706" s="113"/>
      <c r="H43706" s="133"/>
      <c r="T43706" s="133"/>
      <c r="X43706" s="131"/>
      <c r="Y43706" s="133"/>
      <c r="AJ43706" s="133"/>
      <c r="AO43706" s="135"/>
      <c r="AP43706" s="135"/>
      <c r="BJ43706" s="136"/>
    </row>
    <row r="43707" spans="5:62" ht="14.25" customHeight="1" x14ac:dyDescent="0.25">
      <c r="E43707" s="113"/>
      <c r="H43707" s="133"/>
      <c r="T43707" s="133"/>
      <c r="X43707" s="131"/>
      <c r="Y43707" s="133"/>
      <c r="AJ43707" s="133"/>
      <c r="AO43707" s="135"/>
      <c r="AP43707" s="135"/>
      <c r="BJ43707" s="136"/>
    </row>
    <row r="43708" spans="5:62" ht="14.25" customHeight="1" x14ac:dyDescent="0.25">
      <c r="E43708" s="113"/>
      <c r="H43708" s="133"/>
      <c r="T43708" s="133"/>
      <c r="X43708" s="131"/>
      <c r="Y43708" s="133"/>
      <c r="AJ43708" s="133"/>
      <c r="AO43708" s="135"/>
      <c r="AP43708" s="135"/>
      <c r="BJ43708" s="136"/>
    </row>
    <row r="43709" spans="5:62" ht="14.25" customHeight="1" x14ac:dyDescent="0.25">
      <c r="E43709" s="113"/>
      <c r="H43709" s="133"/>
      <c r="T43709" s="133"/>
      <c r="X43709" s="131"/>
      <c r="Y43709" s="133"/>
      <c r="AJ43709" s="133"/>
      <c r="AO43709" s="135"/>
      <c r="AP43709" s="135"/>
      <c r="BJ43709" s="136"/>
    </row>
    <row r="43710" spans="5:62" ht="14.25" customHeight="1" x14ac:dyDescent="0.25">
      <c r="E43710" s="113"/>
      <c r="H43710" s="133"/>
      <c r="T43710" s="133"/>
      <c r="X43710" s="131"/>
      <c r="Y43710" s="133"/>
      <c r="AJ43710" s="133"/>
      <c r="AO43710" s="135"/>
      <c r="AP43710" s="135"/>
      <c r="BJ43710" s="136"/>
    </row>
    <row r="43711" spans="5:62" ht="14.25" customHeight="1" x14ac:dyDescent="0.25">
      <c r="E43711" s="113"/>
      <c r="H43711" s="133"/>
      <c r="T43711" s="133"/>
      <c r="X43711" s="131"/>
      <c r="Y43711" s="133"/>
      <c r="AJ43711" s="133"/>
      <c r="AO43711" s="135"/>
      <c r="AP43711" s="135"/>
      <c r="BJ43711" s="136"/>
    </row>
    <row r="43712" spans="5:62" ht="14.25" customHeight="1" x14ac:dyDescent="0.25">
      <c r="E43712" s="113"/>
      <c r="H43712" s="133"/>
      <c r="T43712" s="133"/>
      <c r="X43712" s="131"/>
      <c r="Y43712" s="133"/>
      <c r="AJ43712" s="133"/>
      <c r="AO43712" s="135"/>
      <c r="AP43712" s="135"/>
      <c r="BJ43712" s="136"/>
    </row>
    <row r="43713" spans="5:62" ht="14.25" customHeight="1" x14ac:dyDescent="0.25">
      <c r="E43713" s="113"/>
      <c r="H43713" s="133"/>
      <c r="T43713" s="133"/>
      <c r="X43713" s="131"/>
      <c r="Y43713" s="133"/>
      <c r="AJ43713" s="133"/>
      <c r="AO43713" s="135"/>
      <c r="AP43713" s="135"/>
      <c r="BJ43713" s="136"/>
    </row>
    <row r="43714" spans="5:62" ht="14.25" customHeight="1" x14ac:dyDescent="0.25">
      <c r="E43714" s="113"/>
      <c r="H43714" s="133"/>
      <c r="T43714" s="133"/>
      <c r="X43714" s="131"/>
      <c r="Y43714" s="133"/>
      <c r="AJ43714" s="133"/>
      <c r="AO43714" s="135"/>
      <c r="AP43714" s="135"/>
      <c r="BJ43714" s="136"/>
    </row>
    <row r="43715" spans="5:62" ht="14.25" customHeight="1" x14ac:dyDescent="0.25">
      <c r="E43715" s="113"/>
      <c r="H43715" s="133"/>
      <c r="T43715" s="133"/>
      <c r="X43715" s="131"/>
      <c r="Y43715" s="133"/>
      <c r="AJ43715" s="133"/>
      <c r="AO43715" s="135"/>
      <c r="AP43715" s="135"/>
      <c r="BJ43715" s="136"/>
    </row>
    <row r="43716" spans="5:62" ht="14.25" customHeight="1" x14ac:dyDescent="0.25">
      <c r="E43716" s="113"/>
      <c r="H43716" s="133"/>
      <c r="T43716" s="133"/>
      <c r="X43716" s="131"/>
      <c r="Y43716" s="133"/>
      <c r="AJ43716" s="133"/>
      <c r="AO43716" s="135"/>
      <c r="AP43716" s="135"/>
      <c r="BJ43716" s="136"/>
    </row>
    <row r="43717" spans="5:62" ht="14.25" customHeight="1" x14ac:dyDescent="0.25">
      <c r="E43717" s="113"/>
      <c r="H43717" s="133"/>
      <c r="T43717" s="133"/>
      <c r="X43717" s="131"/>
      <c r="Y43717" s="133"/>
      <c r="AJ43717" s="133"/>
      <c r="AO43717" s="135"/>
      <c r="AP43717" s="135"/>
      <c r="BJ43717" s="136"/>
    </row>
    <row r="43718" spans="5:62" ht="14.25" customHeight="1" x14ac:dyDescent="0.25">
      <c r="E43718" s="113"/>
      <c r="H43718" s="133"/>
      <c r="T43718" s="133"/>
      <c r="X43718" s="131"/>
      <c r="Y43718" s="133"/>
      <c r="AJ43718" s="133"/>
      <c r="AO43718" s="135"/>
      <c r="AP43718" s="135"/>
      <c r="BJ43718" s="136"/>
    </row>
    <row r="43719" spans="5:62" ht="14.25" customHeight="1" x14ac:dyDescent="0.25">
      <c r="E43719" s="113"/>
      <c r="H43719" s="133"/>
      <c r="T43719" s="133"/>
      <c r="X43719" s="131"/>
      <c r="Y43719" s="133"/>
      <c r="AJ43719" s="133"/>
      <c r="AO43719" s="135"/>
      <c r="AP43719" s="135"/>
      <c r="BJ43719" s="136"/>
    </row>
    <row r="43720" spans="5:62" ht="14.25" customHeight="1" x14ac:dyDescent="0.25">
      <c r="E43720" s="113"/>
      <c r="H43720" s="133"/>
      <c r="T43720" s="133"/>
      <c r="X43720" s="131"/>
      <c r="Y43720" s="133"/>
      <c r="AJ43720" s="133"/>
      <c r="AO43720" s="135"/>
      <c r="AP43720" s="135"/>
      <c r="BJ43720" s="136"/>
    </row>
    <row r="43721" spans="5:62" ht="14.25" customHeight="1" x14ac:dyDescent="0.25">
      <c r="E43721" s="113"/>
      <c r="H43721" s="133"/>
      <c r="T43721" s="133"/>
      <c r="X43721" s="131"/>
      <c r="Y43721" s="133"/>
      <c r="AJ43721" s="133"/>
      <c r="AO43721" s="135"/>
      <c r="AP43721" s="135"/>
      <c r="BJ43721" s="136"/>
    </row>
    <row r="43722" spans="5:62" ht="14.25" customHeight="1" x14ac:dyDescent="0.25">
      <c r="E43722" s="113"/>
      <c r="H43722" s="133"/>
      <c r="T43722" s="133"/>
      <c r="X43722" s="131"/>
      <c r="Y43722" s="133"/>
      <c r="AJ43722" s="133"/>
      <c r="AO43722" s="135"/>
      <c r="AP43722" s="135"/>
      <c r="BJ43722" s="136"/>
    </row>
    <row r="43723" spans="5:62" ht="14.25" customHeight="1" x14ac:dyDescent="0.25">
      <c r="E43723" s="113"/>
      <c r="H43723" s="133"/>
      <c r="T43723" s="133"/>
      <c r="X43723" s="131"/>
      <c r="Y43723" s="133"/>
      <c r="AJ43723" s="133"/>
      <c r="AO43723" s="135"/>
      <c r="AP43723" s="135"/>
      <c r="BJ43723" s="136"/>
    </row>
    <row r="43724" spans="5:62" ht="14.25" customHeight="1" x14ac:dyDescent="0.25">
      <c r="E43724" s="113"/>
      <c r="H43724" s="133"/>
      <c r="T43724" s="133"/>
      <c r="X43724" s="131"/>
      <c r="Y43724" s="133"/>
      <c r="AJ43724" s="133"/>
      <c r="AO43724" s="135"/>
      <c r="AP43724" s="135"/>
      <c r="BJ43724" s="136"/>
    </row>
    <row r="43725" spans="5:62" ht="14.25" customHeight="1" x14ac:dyDescent="0.25">
      <c r="E43725" s="113"/>
      <c r="H43725" s="133"/>
      <c r="T43725" s="133"/>
      <c r="X43725" s="131"/>
      <c r="Y43725" s="133"/>
      <c r="AJ43725" s="133"/>
      <c r="AO43725" s="135"/>
      <c r="AP43725" s="135"/>
      <c r="BJ43725" s="136"/>
    </row>
    <row r="43726" spans="5:62" ht="14.25" customHeight="1" x14ac:dyDescent="0.25">
      <c r="E43726" s="113"/>
      <c r="H43726" s="133"/>
      <c r="T43726" s="133"/>
      <c r="X43726" s="131"/>
      <c r="Y43726" s="133"/>
      <c r="AJ43726" s="133"/>
      <c r="AO43726" s="135"/>
      <c r="AP43726" s="135"/>
      <c r="BJ43726" s="136"/>
    </row>
    <row r="43727" spans="5:62" ht="14.25" customHeight="1" x14ac:dyDescent="0.25">
      <c r="E43727" s="113"/>
      <c r="H43727" s="133"/>
      <c r="T43727" s="133"/>
      <c r="X43727" s="131"/>
      <c r="Y43727" s="133"/>
      <c r="AJ43727" s="133"/>
      <c r="AO43727" s="135"/>
      <c r="AP43727" s="135"/>
      <c r="BJ43727" s="136"/>
    </row>
    <row r="43728" spans="5:62" ht="14.25" customHeight="1" x14ac:dyDescent="0.25">
      <c r="E43728" s="113"/>
      <c r="H43728" s="133"/>
      <c r="T43728" s="133"/>
      <c r="X43728" s="131"/>
      <c r="Y43728" s="133"/>
      <c r="AJ43728" s="133"/>
      <c r="AO43728" s="135"/>
      <c r="AP43728" s="135"/>
      <c r="BJ43728" s="136"/>
    </row>
    <row r="43729" spans="5:62" ht="14.25" customHeight="1" x14ac:dyDescent="0.25">
      <c r="E43729" s="113"/>
      <c r="H43729" s="133"/>
      <c r="T43729" s="133"/>
      <c r="X43729" s="131"/>
      <c r="Y43729" s="133"/>
      <c r="AJ43729" s="133"/>
      <c r="AO43729" s="135"/>
      <c r="AP43729" s="135"/>
      <c r="BJ43729" s="136"/>
    </row>
    <row r="43730" spans="5:62" ht="14.25" customHeight="1" x14ac:dyDescent="0.25">
      <c r="E43730" s="113"/>
      <c r="H43730" s="133"/>
      <c r="T43730" s="133"/>
      <c r="X43730" s="131"/>
      <c r="Y43730" s="133"/>
      <c r="AJ43730" s="133"/>
      <c r="AO43730" s="135"/>
      <c r="AP43730" s="135"/>
      <c r="BJ43730" s="136"/>
    </row>
    <row r="43731" spans="5:62" ht="14.25" customHeight="1" x14ac:dyDescent="0.25">
      <c r="E43731" s="113"/>
      <c r="H43731" s="133"/>
      <c r="T43731" s="133"/>
      <c r="X43731" s="131"/>
      <c r="Y43731" s="133"/>
      <c r="AJ43731" s="133"/>
      <c r="AO43731" s="135"/>
      <c r="AP43731" s="135"/>
      <c r="BJ43731" s="136"/>
    </row>
    <row r="43732" spans="5:62" ht="14.25" customHeight="1" x14ac:dyDescent="0.25">
      <c r="E43732" s="113"/>
      <c r="H43732" s="133"/>
      <c r="T43732" s="133"/>
      <c r="X43732" s="131"/>
      <c r="Y43732" s="133"/>
      <c r="AJ43732" s="133"/>
      <c r="AO43732" s="135"/>
      <c r="AP43732" s="135"/>
      <c r="BJ43732" s="136"/>
    </row>
    <row r="43733" spans="5:62" ht="14.25" customHeight="1" x14ac:dyDescent="0.25">
      <c r="E43733" s="113"/>
      <c r="H43733" s="133"/>
      <c r="T43733" s="133"/>
      <c r="X43733" s="131"/>
      <c r="Y43733" s="133"/>
      <c r="AJ43733" s="133"/>
      <c r="AO43733" s="135"/>
      <c r="AP43733" s="135"/>
      <c r="BJ43733" s="136"/>
    </row>
    <row r="43734" spans="5:62" ht="14.25" customHeight="1" x14ac:dyDescent="0.25">
      <c r="E43734" s="113"/>
      <c r="H43734" s="133"/>
      <c r="T43734" s="133"/>
      <c r="X43734" s="131"/>
      <c r="Y43734" s="133"/>
      <c r="AJ43734" s="133"/>
      <c r="AO43734" s="135"/>
      <c r="AP43734" s="135"/>
      <c r="BJ43734" s="136"/>
    </row>
    <row r="43735" spans="5:62" ht="14.25" customHeight="1" x14ac:dyDescent="0.25">
      <c r="E43735" s="113"/>
      <c r="H43735" s="133"/>
      <c r="T43735" s="133"/>
      <c r="X43735" s="131"/>
      <c r="Y43735" s="133"/>
      <c r="AJ43735" s="133"/>
      <c r="AO43735" s="135"/>
      <c r="AP43735" s="135"/>
      <c r="BJ43735" s="136"/>
    </row>
    <row r="43736" spans="5:62" ht="14.25" customHeight="1" x14ac:dyDescent="0.25">
      <c r="E43736" s="113"/>
      <c r="H43736" s="133"/>
      <c r="T43736" s="133"/>
      <c r="X43736" s="131"/>
      <c r="Y43736" s="133"/>
      <c r="AJ43736" s="133"/>
      <c r="AO43736" s="135"/>
      <c r="AP43736" s="135"/>
      <c r="BJ43736" s="136"/>
    </row>
    <row r="43737" spans="5:62" ht="14.25" customHeight="1" x14ac:dyDescent="0.25">
      <c r="E43737" s="113"/>
      <c r="H43737" s="133"/>
      <c r="T43737" s="133"/>
      <c r="X43737" s="131"/>
      <c r="Y43737" s="133"/>
      <c r="AJ43737" s="133"/>
      <c r="AO43737" s="135"/>
      <c r="AP43737" s="135"/>
      <c r="BJ43737" s="136"/>
    </row>
    <row r="43738" spans="5:62" ht="14.25" customHeight="1" x14ac:dyDescent="0.25">
      <c r="E43738" s="113"/>
      <c r="H43738" s="133"/>
      <c r="T43738" s="133"/>
      <c r="X43738" s="131"/>
      <c r="Y43738" s="133"/>
      <c r="AJ43738" s="133"/>
      <c r="AO43738" s="135"/>
      <c r="AP43738" s="135"/>
      <c r="BJ43738" s="136"/>
    </row>
    <row r="43739" spans="5:62" ht="14.25" customHeight="1" x14ac:dyDescent="0.25">
      <c r="E43739" s="113"/>
      <c r="H43739" s="133"/>
      <c r="T43739" s="133"/>
      <c r="X43739" s="131"/>
      <c r="Y43739" s="133"/>
      <c r="AJ43739" s="133"/>
      <c r="AO43739" s="135"/>
      <c r="AP43739" s="135"/>
      <c r="BJ43739" s="136"/>
    </row>
    <row r="43740" spans="5:62" ht="14.25" customHeight="1" x14ac:dyDescent="0.25">
      <c r="E43740" s="113"/>
      <c r="H43740" s="133"/>
      <c r="T43740" s="133"/>
      <c r="X43740" s="131"/>
      <c r="Y43740" s="133"/>
      <c r="AJ43740" s="133"/>
      <c r="AO43740" s="135"/>
      <c r="AP43740" s="135"/>
      <c r="BJ43740" s="136"/>
    </row>
    <row r="43741" spans="5:62" ht="14.25" customHeight="1" x14ac:dyDescent="0.25">
      <c r="E43741" s="113"/>
      <c r="H43741" s="133"/>
      <c r="T43741" s="133"/>
      <c r="X43741" s="131"/>
      <c r="Y43741" s="133"/>
      <c r="AJ43741" s="133"/>
      <c r="AO43741" s="135"/>
      <c r="AP43741" s="135"/>
      <c r="BJ43741" s="136"/>
    </row>
    <row r="43742" spans="5:62" ht="14.25" customHeight="1" x14ac:dyDescent="0.25">
      <c r="E43742" s="113"/>
      <c r="H43742" s="133"/>
      <c r="T43742" s="133"/>
      <c r="X43742" s="131"/>
      <c r="Y43742" s="133"/>
      <c r="AJ43742" s="133"/>
      <c r="AO43742" s="135"/>
      <c r="AP43742" s="135"/>
      <c r="BJ43742" s="136"/>
    </row>
    <row r="43743" spans="5:62" ht="14.25" customHeight="1" x14ac:dyDescent="0.25">
      <c r="E43743" s="113"/>
      <c r="H43743" s="133"/>
      <c r="T43743" s="133"/>
      <c r="X43743" s="131"/>
      <c r="Y43743" s="133"/>
      <c r="AJ43743" s="133"/>
      <c r="AO43743" s="135"/>
      <c r="AP43743" s="135"/>
      <c r="BJ43743" s="136"/>
    </row>
    <row r="43744" spans="5:62" ht="14.25" customHeight="1" x14ac:dyDescent="0.25">
      <c r="E43744" s="113"/>
      <c r="H43744" s="133"/>
      <c r="T43744" s="133"/>
      <c r="X43744" s="131"/>
      <c r="Y43744" s="133"/>
      <c r="AJ43744" s="133"/>
      <c r="AO43744" s="135"/>
      <c r="AP43744" s="135"/>
      <c r="BJ43744" s="136"/>
    </row>
    <row r="43745" spans="5:62" ht="14.25" customHeight="1" x14ac:dyDescent="0.25">
      <c r="E43745" s="113"/>
      <c r="H43745" s="133"/>
      <c r="T43745" s="133"/>
      <c r="X43745" s="131"/>
      <c r="Y43745" s="133"/>
      <c r="AJ43745" s="133"/>
      <c r="AO43745" s="135"/>
      <c r="AP43745" s="135"/>
      <c r="BJ43745" s="136"/>
    </row>
    <row r="43746" spans="5:62" ht="14.25" customHeight="1" x14ac:dyDescent="0.25">
      <c r="E43746" s="113"/>
      <c r="H43746" s="133"/>
      <c r="T43746" s="133"/>
      <c r="X43746" s="131"/>
      <c r="Y43746" s="133"/>
      <c r="AJ43746" s="133"/>
      <c r="AO43746" s="135"/>
      <c r="AP43746" s="135"/>
      <c r="BJ43746" s="136"/>
    </row>
    <row r="43747" spans="5:62" ht="14.25" customHeight="1" x14ac:dyDescent="0.25">
      <c r="E43747" s="113"/>
      <c r="H43747" s="133"/>
      <c r="T43747" s="133"/>
      <c r="X43747" s="131"/>
      <c r="Y43747" s="133"/>
      <c r="AJ43747" s="133"/>
      <c r="AO43747" s="135"/>
      <c r="AP43747" s="135"/>
      <c r="BJ43747" s="136"/>
    </row>
    <row r="43748" spans="5:62" ht="14.25" customHeight="1" x14ac:dyDescent="0.25">
      <c r="E43748" s="113"/>
      <c r="H43748" s="133"/>
      <c r="T43748" s="133"/>
      <c r="X43748" s="131"/>
      <c r="Y43748" s="133"/>
      <c r="AJ43748" s="133"/>
      <c r="AO43748" s="135"/>
      <c r="AP43748" s="135"/>
      <c r="BJ43748" s="136"/>
    </row>
    <row r="43749" spans="5:62" ht="14.25" customHeight="1" x14ac:dyDescent="0.25">
      <c r="E43749" s="113"/>
      <c r="H43749" s="133"/>
      <c r="T43749" s="133"/>
      <c r="X43749" s="131"/>
      <c r="Y43749" s="133"/>
      <c r="AJ43749" s="133"/>
      <c r="AO43749" s="135"/>
      <c r="AP43749" s="135"/>
      <c r="BJ43749" s="136"/>
    </row>
    <row r="43750" spans="5:62" ht="14.25" customHeight="1" x14ac:dyDescent="0.25">
      <c r="E43750" s="113"/>
      <c r="H43750" s="133"/>
      <c r="T43750" s="133"/>
      <c r="X43750" s="131"/>
      <c r="Y43750" s="133"/>
      <c r="AJ43750" s="133"/>
      <c r="AO43750" s="135"/>
      <c r="AP43750" s="135"/>
      <c r="BJ43750" s="136"/>
    </row>
    <row r="43751" spans="5:62" ht="14.25" customHeight="1" x14ac:dyDescent="0.25">
      <c r="E43751" s="113"/>
      <c r="H43751" s="133"/>
      <c r="T43751" s="133"/>
      <c r="X43751" s="131"/>
      <c r="Y43751" s="133"/>
      <c r="AJ43751" s="133"/>
      <c r="AO43751" s="135"/>
      <c r="AP43751" s="135"/>
      <c r="BJ43751" s="136"/>
    </row>
    <row r="43752" spans="5:62" ht="14.25" customHeight="1" x14ac:dyDescent="0.25">
      <c r="E43752" s="113"/>
      <c r="H43752" s="133"/>
      <c r="T43752" s="133"/>
      <c r="X43752" s="131"/>
      <c r="Y43752" s="133"/>
      <c r="AJ43752" s="133"/>
      <c r="AO43752" s="135"/>
      <c r="AP43752" s="135"/>
      <c r="BJ43752" s="136"/>
    </row>
    <row r="43753" spans="5:62" ht="14.25" customHeight="1" x14ac:dyDescent="0.25">
      <c r="E43753" s="113"/>
      <c r="H43753" s="133"/>
      <c r="T43753" s="133"/>
      <c r="X43753" s="131"/>
      <c r="Y43753" s="133"/>
      <c r="AJ43753" s="133"/>
      <c r="AO43753" s="135"/>
      <c r="AP43753" s="135"/>
      <c r="BJ43753" s="136"/>
    </row>
    <row r="43754" spans="5:62" ht="14.25" customHeight="1" x14ac:dyDescent="0.25">
      <c r="E43754" s="113"/>
      <c r="H43754" s="133"/>
      <c r="T43754" s="133"/>
      <c r="X43754" s="131"/>
      <c r="Y43754" s="133"/>
      <c r="AJ43754" s="133"/>
      <c r="AO43754" s="135"/>
      <c r="AP43754" s="135"/>
      <c r="BJ43754" s="136"/>
    </row>
    <row r="43755" spans="5:62" ht="14.25" customHeight="1" x14ac:dyDescent="0.25">
      <c r="E43755" s="113"/>
      <c r="H43755" s="133"/>
      <c r="T43755" s="133"/>
      <c r="X43755" s="131"/>
      <c r="Y43755" s="133"/>
      <c r="AJ43755" s="133"/>
      <c r="AO43755" s="135"/>
      <c r="AP43755" s="135"/>
      <c r="BJ43755" s="136"/>
    </row>
    <row r="43756" spans="5:62" ht="14.25" customHeight="1" x14ac:dyDescent="0.25">
      <c r="E43756" s="113"/>
      <c r="H43756" s="133"/>
      <c r="T43756" s="133"/>
      <c r="X43756" s="131"/>
      <c r="Y43756" s="133"/>
      <c r="AJ43756" s="133"/>
      <c r="AO43756" s="135"/>
      <c r="AP43756" s="135"/>
      <c r="BJ43756" s="136"/>
    </row>
    <row r="43757" spans="5:62" ht="14.25" customHeight="1" x14ac:dyDescent="0.25">
      <c r="E43757" s="113"/>
      <c r="H43757" s="133"/>
      <c r="T43757" s="133"/>
      <c r="X43757" s="131"/>
      <c r="Y43757" s="133"/>
      <c r="AJ43757" s="133"/>
      <c r="AO43757" s="135"/>
      <c r="AP43757" s="135"/>
      <c r="BJ43757" s="136"/>
    </row>
    <row r="43758" spans="5:62" ht="14.25" customHeight="1" x14ac:dyDescent="0.25">
      <c r="E43758" s="113"/>
      <c r="H43758" s="133"/>
      <c r="T43758" s="133"/>
      <c r="X43758" s="131"/>
      <c r="Y43758" s="133"/>
      <c r="AJ43758" s="133"/>
      <c r="AO43758" s="135"/>
      <c r="AP43758" s="135"/>
      <c r="BJ43758" s="136"/>
    </row>
    <row r="43759" spans="5:62" ht="14.25" customHeight="1" x14ac:dyDescent="0.25">
      <c r="E43759" s="113"/>
      <c r="H43759" s="133"/>
      <c r="T43759" s="133"/>
      <c r="X43759" s="131"/>
      <c r="Y43759" s="133"/>
      <c r="AJ43759" s="133"/>
      <c r="AO43759" s="135"/>
      <c r="AP43759" s="135"/>
      <c r="BJ43759" s="136"/>
    </row>
    <row r="43760" spans="5:62" ht="14.25" customHeight="1" x14ac:dyDescent="0.25">
      <c r="E43760" s="113"/>
      <c r="H43760" s="133"/>
      <c r="T43760" s="133"/>
      <c r="X43760" s="131"/>
      <c r="Y43760" s="133"/>
      <c r="AJ43760" s="133"/>
      <c r="AO43760" s="135"/>
      <c r="AP43760" s="135"/>
      <c r="BJ43760" s="136"/>
    </row>
    <row r="43761" spans="5:62" ht="14.25" customHeight="1" x14ac:dyDescent="0.25">
      <c r="E43761" s="113"/>
      <c r="H43761" s="133"/>
      <c r="T43761" s="133"/>
      <c r="X43761" s="131"/>
      <c r="Y43761" s="133"/>
      <c r="AJ43761" s="133"/>
      <c r="AO43761" s="135"/>
      <c r="AP43761" s="135"/>
      <c r="BJ43761" s="136"/>
    </row>
    <row r="43762" spans="5:62" ht="14.25" customHeight="1" x14ac:dyDescent="0.25">
      <c r="E43762" s="113"/>
      <c r="H43762" s="133"/>
      <c r="T43762" s="133"/>
      <c r="X43762" s="131"/>
      <c r="Y43762" s="133"/>
      <c r="AJ43762" s="133"/>
      <c r="AO43762" s="135"/>
      <c r="AP43762" s="135"/>
      <c r="BJ43762" s="136"/>
    </row>
    <row r="43763" spans="5:62" ht="14.25" customHeight="1" x14ac:dyDescent="0.25">
      <c r="E43763" s="113"/>
      <c r="H43763" s="133"/>
      <c r="T43763" s="133"/>
      <c r="X43763" s="131"/>
      <c r="Y43763" s="133"/>
      <c r="AJ43763" s="133"/>
      <c r="AO43763" s="135"/>
      <c r="AP43763" s="135"/>
      <c r="BJ43763" s="136"/>
    </row>
    <row r="43764" spans="5:62" ht="14.25" customHeight="1" x14ac:dyDescent="0.25">
      <c r="E43764" s="113"/>
      <c r="H43764" s="133"/>
      <c r="T43764" s="133"/>
      <c r="X43764" s="131"/>
      <c r="Y43764" s="133"/>
      <c r="AJ43764" s="133"/>
      <c r="AO43764" s="135"/>
      <c r="AP43764" s="135"/>
      <c r="BJ43764" s="136"/>
    </row>
    <row r="43765" spans="5:62" ht="14.25" customHeight="1" x14ac:dyDescent="0.25">
      <c r="E43765" s="113"/>
      <c r="H43765" s="133"/>
      <c r="T43765" s="133"/>
      <c r="X43765" s="131"/>
      <c r="Y43765" s="133"/>
      <c r="AJ43765" s="133"/>
      <c r="AO43765" s="135"/>
      <c r="AP43765" s="135"/>
      <c r="BJ43765" s="136"/>
    </row>
    <row r="43766" spans="5:62" ht="14.25" customHeight="1" x14ac:dyDescent="0.25">
      <c r="E43766" s="113"/>
      <c r="H43766" s="133"/>
      <c r="T43766" s="133"/>
      <c r="X43766" s="131"/>
      <c r="Y43766" s="133"/>
      <c r="AJ43766" s="133"/>
      <c r="AO43766" s="135"/>
      <c r="AP43766" s="135"/>
      <c r="BJ43766" s="136"/>
    </row>
    <row r="43767" spans="5:62" ht="14.25" customHeight="1" x14ac:dyDescent="0.25">
      <c r="E43767" s="113"/>
      <c r="H43767" s="133"/>
      <c r="T43767" s="133"/>
      <c r="X43767" s="131"/>
      <c r="Y43767" s="133"/>
      <c r="AJ43767" s="133"/>
      <c r="AO43767" s="135"/>
      <c r="AP43767" s="135"/>
      <c r="BJ43767" s="136"/>
    </row>
    <row r="43768" spans="5:62" ht="14.25" customHeight="1" x14ac:dyDescent="0.25">
      <c r="E43768" s="113"/>
      <c r="H43768" s="133"/>
      <c r="T43768" s="133"/>
      <c r="X43768" s="131"/>
      <c r="Y43768" s="133"/>
      <c r="AJ43768" s="133"/>
      <c r="AO43768" s="135"/>
      <c r="AP43768" s="135"/>
      <c r="BJ43768" s="136"/>
    </row>
    <row r="43769" spans="5:62" ht="14.25" customHeight="1" x14ac:dyDescent="0.25">
      <c r="E43769" s="113"/>
      <c r="H43769" s="133"/>
      <c r="T43769" s="133"/>
      <c r="X43769" s="131"/>
      <c r="Y43769" s="133"/>
      <c r="AJ43769" s="133"/>
      <c r="AO43769" s="135"/>
      <c r="AP43769" s="135"/>
      <c r="BJ43769" s="136"/>
    </row>
    <row r="43770" spans="5:62" ht="14.25" customHeight="1" x14ac:dyDescent="0.25">
      <c r="E43770" s="113"/>
      <c r="H43770" s="133"/>
      <c r="T43770" s="133"/>
      <c r="X43770" s="131"/>
      <c r="Y43770" s="133"/>
      <c r="AJ43770" s="133"/>
      <c r="AO43770" s="135"/>
      <c r="AP43770" s="135"/>
      <c r="BJ43770" s="136"/>
    </row>
    <row r="43771" spans="5:62" ht="14.25" customHeight="1" x14ac:dyDescent="0.25">
      <c r="E43771" s="113"/>
      <c r="H43771" s="133"/>
      <c r="T43771" s="133"/>
      <c r="X43771" s="131"/>
      <c r="Y43771" s="133"/>
      <c r="AJ43771" s="133"/>
      <c r="AO43771" s="135"/>
      <c r="AP43771" s="135"/>
      <c r="BJ43771" s="136"/>
    </row>
    <row r="43772" spans="5:62" ht="14.25" customHeight="1" x14ac:dyDescent="0.25">
      <c r="E43772" s="113"/>
      <c r="H43772" s="133"/>
      <c r="T43772" s="133"/>
      <c r="X43772" s="131"/>
      <c r="Y43772" s="133"/>
      <c r="AJ43772" s="133"/>
      <c r="AO43772" s="135"/>
      <c r="AP43772" s="135"/>
      <c r="BJ43772" s="136"/>
    </row>
    <row r="43773" spans="5:62" ht="14.25" customHeight="1" x14ac:dyDescent="0.25">
      <c r="E43773" s="113"/>
      <c r="H43773" s="133"/>
      <c r="T43773" s="133"/>
      <c r="X43773" s="131"/>
      <c r="Y43773" s="133"/>
      <c r="AJ43773" s="133"/>
      <c r="AO43773" s="135"/>
      <c r="AP43773" s="135"/>
      <c r="BJ43773" s="136"/>
    </row>
    <row r="43774" spans="5:62" ht="14.25" customHeight="1" x14ac:dyDescent="0.25">
      <c r="E43774" s="113"/>
      <c r="H43774" s="133"/>
      <c r="T43774" s="133"/>
      <c r="X43774" s="131"/>
      <c r="Y43774" s="133"/>
      <c r="AJ43774" s="133"/>
      <c r="AO43774" s="135"/>
      <c r="AP43774" s="135"/>
      <c r="BJ43774" s="136"/>
    </row>
    <row r="43775" spans="5:62" ht="14.25" customHeight="1" x14ac:dyDescent="0.25">
      <c r="E43775" s="113"/>
      <c r="H43775" s="133"/>
      <c r="T43775" s="133"/>
      <c r="X43775" s="131"/>
      <c r="Y43775" s="133"/>
      <c r="AJ43775" s="133"/>
      <c r="AO43775" s="135"/>
      <c r="AP43775" s="135"/>
      <c r="BJ43775" s="136"/>
    </row>
    <row r="43776" spans="5:62" ht="14.25" customHeight="1" x14ac:dyDescent="0.25">
      <c r="E43776" s="113"/>
      <c r="H43776" s="133"/>
      <c r="T43776" s="133"/>
      <c r="X43776" s="131"/>
      <c r="Y43776" s="133"/>
      <c r="AJ43776" s="133"/>
      <c r="AO43776" s="135"/>
      <c r="AP43776" s="135"/>
      <c r="BJ43776" s="136"/>
    </row>
    <row r="43777" spans="5:62" ht="14.25" customHeight="1" x14ac:dyDescent="0.25">
      <c r="E43777" s="113"/>
      <c r="H43777" s="133"/>
      <c r="T43777" s="133"/>
      <c r="X43777" s="131"/>
      <c r="Y43777" s="133"/>
      <c r="AJ43777" s="133"/>
      <c r="AO43777" s="135"/>
      <c r="AP43777" s="135"/>
      <c r="BJ43777" s="136"/>
    </row>
    <row r="43778" spans="5:62" ht="14.25" customHeight="1" x14ac:dyDescent="0.25">
      <c r="E43778" s="113"/>
      <c r="H43778" s="133"/>
      <c r="T43778" s="133"/>
      <c r="X43778" s="131"/>
      <c r="Y43778" s="133"/>
      <c r="AJ43778" s="133"/>
      <c r="AO43778" s="135"/>
      <c r="AP43778" s="135"/>
      <c r="BJ43778" s="136"/>
    </row>
    <row r="43779" spans="5:62" ht="14.25" customHeight="1" x14ac:dyDescent="0.25">
      <c r="E43779" s="113"/>
      <c r="H43779" s="133"/>
      <c r="T43779" s="133"/>
      <c r="X43779" s="131"/>
      <c r="Y43779" s="133"/>
      <c r="AJ43779" s="133"/>
      <c r="AO43779" s="135"/>
      <c r="AP43779" s="135"/>
      <c r="BJ43779" s="136"/>
    </row>
    <row r="43780" spans="5:62" ht="14.25" customHeight="1" x14ac:dyDescent="0.25">
      <c r="E43780" s="113"/>
      <c r="H43780" s="133"/>
      <c r="T43780" s="133"/>
      <c r="X43780" s="131"/>
      <c r="Y43780" s="133"/>
      <c r="AJ43780" s="133"/>
      <c r="AO43780" s="135"/>
      <c r="AP43780" s="135"/>
      <c r="BJ43780" s="136"/>
    </row>
    <row r="43781" spans="5:62" ht="14.25" customHeight="1" x14ac:dyDescent="0.25">
      <c r="E43781" s="113"/>
      <c r="H43781" s="133"/>
      <c r="T43781" s="133"/>
      <c r="X43781" s="131"/>
      <c r="Y43781" s="133"/>
      <c r="AJ43781" s="133"/>
      <c r="AO43781" s="135"/>
      <c r="AP43781" s="135"/>
      <c r="BJ43781" s="136"/>
    </row>
    <row r="43782" spans="5:62" ht="14.25" customHeight="1" x14ac:dyDescent="0.25">
      <c r="E43782" s="113"/>
      <c r="H43782" s="133"/>
      <c r="T43782" s="133"/>
      <c r="X43782" s="131"/>
      <c r="Y43782" s="133"/>
      <c r="AJ43782" s="133"/>
      <c r="AO43782" s="135"/>
      <c r="AP43782" s="135"/>
      <c r="BJ43782" s="136"/>
    </row>
    <row r="43783" spans="5:62" ht="14.25" customHeight="1" x14ac:dyDescent="0.25">
      <c r="E43783" s="113"/>
      <c r="H43783" s="133"/>
      <c r="T43783" s="133"/>
      <c r="X43783" s="131"/>
      <c r="Y43783" s="133"/>
      <c r="AJ43783" s="133"/>
      <c r="AO43783" s="135"/>
      <c r="AP43783" s="135"/>
      <c r="BJ43783" s="136"/>
    </row>
    <row r="43784" spans="5:62" ht="14.25" customHeight="1" x14ac:dyDescent="0.25">
      <c r="E43784" s="113"/>
      <c r="H43784" s="133"/>
      <c r="T43784" s="133"/>
      <c r="X43784" s="131"/>
      <c r="Y43784" s="133"/>
      <c r="AJ43784" s="133"/>
      <c r="AO43784" s="135"/>
      <c r="AP43784" s="135"/>
      <c r="BJ43784" s="136"/>
    </row>
    <row r="43785" spans="5:62" ht="14.25" customHeight="1" x14ac:dyDescent="0.25">
      <c r="E43785" s="113"/>
      <c r="H43785" s="133"/>
      <c r="T43785" s="133"/>
      <c r="X43785" s="131"/>
      <c r="Y43785" s="133"/>
      <c r="AJ43785" s="133"/>
      <c r="AO43785" s="135"/>
      <c r="AP43785" s="135"/>
      <c r="BJ43785" s="136"/>
    </row>
    <row r="43786" spans="5:62" ht="14.25" customHeight="1" x14ac:dyDescent="0.25">
      <c r="E43786" s="113"/>
      <c r="H43786" s="133"/>
      <c r="T43786" s="133"/>
      <c r="X43786" s="131"/>
      <c r="Y43786" s="133"/>
      <c r="AJ43786" s="133"/>
      <c r="AO43786" s="135"/>
      <c r="AP43786" s="135"/>
      <c r="BJ43786" s="136"/>
    </row>
    <row r="43787" spans="5:62" ht="14.25" customHeight="1" x14ac:dyDescent="0.25">
      <c r="E43787" s="113"/>
      <c r="H43787" s="133"/>
      <c r="T43787" s="133"/>
      <c r="X43787" s="131"/>
      <c r="Y43787" s="133"/>
      <c r="AJ43787" s="133"/>
      <c r="AO43787" s="135"/>
      <c r="AP43787" s="135"/>
      <c r="BJ43787" s="136"/>
    </row>
    <row r="43788" spans="5:62" ht="14.25" customHeight="1" x14ac:dyDescent="0.25">
      <c r="E43788" s="113"/>
      <c r="H43788" s="133"/>
      <c r="T43788" s="133"/>
      <c r="X43788" s="131"/>
      <c r="Y43788" s="133"/>
      <c r="AJ43788" s="133"/>
      <c r="AO43788" s="135"/>
      <c r="AP43788" s="135"/>
      <c r="BJ43788" s="136"/>
    </row>
    <row r="43789" spans="5:62" ht="14.25" customHeight="1" x14ac:dyDescent="0.25">
      <c r="E43789" s="113"/>
      <c r="H43789" s="133"/>
      <c r="T43789" s="133"/>
      <c r="X43789" s="131"/>
      <c r="Y43789" s="133"/>
      <c r="AJ43789" s="133"/>
      <c r="AO43789" s="135"/>
      <c r="AP43789" s="135"/>
      <c r="BJ43789" s="136"/>
    </row>
    <row r="43790" spans="5:62" ht="14.25" customHeight="1" x14ac:dyDescent="0.25">
      <c r="E43790" s="113"/>
      <c r="H43790" s="133"/>
      <c r="T43790" s="133"/>
      <c r="X43790" s="131"/>
      <c r="Y43790" s="133"/>
      <c r="AJ43790" s="133"/>
      <c r="AO43790" s="135"/>
      <c r="AP43790" s="135"/>
      <c r="BJ43790" s="136"/>
    </row>
    <row r="43791" spans="5:62" ht="14.25" customHeight="1" x14ac:dyDescent="0.25">
      <c r="E43791" s="113"/>
      <c r="H43791" s="133"/>
      <c r="T43791" s="133"/>
      <c r="X43791" s="131"/>
      <c r="Y43791" s="133"/>
      <c r="AJ43791" s="133"/>
      <c r="AO43791" s="135"/>
      <c r="AP43791" s="135"/>
      <c r="BJ43791" s="136"/>
    </row>
    <row r="43792" spans="5:62" ht="14.25" customHeight="1" x14ac:dyDescent="0.25">
      <c r="E43792" s="113"/>
      <c r="H43792" s="133"/>
      <c r="T43792" s="133"/>
      <c r="X43792" s="131"/>
      <c r="Y43792" s="133"/>
      <c r="AJ43792" s="133"/>
      <c r="AO43792" s="135"/>
      <c r="AP43792" s="135"/>
      <c r="BJ43792" s="136"/>
    </row>
    <row r="43793" spans="5:62" ht="14.25" customHeight="1" x14ac:dyDescent="0.25">
      <c r="E43793" s="113"/>
      <c r="H43793" s="133"/>
      <c r="T43793" s="133"/>
      <c r="X43793" s="131"/>
      <c r="Y43793" s="133"/>
      <c r="AJ43793" s="133"/>
      <c r="AO43793" s="135"/>
      <c r="AP43793" s="135"/>
      <c r="BJ43793" s="136"/>
    </row>
    <row r="43794" spans="5:62" ht="14.25" customHeight="1" x14ac:dyDescent="0.25">
      <c r="E43794" s="113"/>
      <c r="H43794" s="133"/>
      <c r="T43794" s="133"/>
      <c r="X43794" s="131"/>
      <c r="Y43794" s="133"/>
      <c r="AJ43794" s="133"/>
      <c r="AO43794" s="135"/>
      <c r="AP43794" s="135"/>
      <c r="BJ43794" s="136"/>
    </row>
    <row r="43795" spans="5:62" ht="14.25" customHeight="1" x14ac:dyDescent="0.25">
      <c r="E43795" s="113"/>
      <c r="H43795" s="133"/>
      <c r="T43795" s="133"/>
      <c r="X43795" s="131"/>
      <c r="Y43795" s="133"/>
      <c r="AJ43795" s="133"/>
      <c r="AO43795" s="135"/>
      <c r="AP43795" s="135"/>
      <c r="BJ43795" s="136"/>
    </row>
    <row r="43796" spans="5:62" ht="14.25" customHeight="1" x14ac:dyDescent="0.25">
      <c r="E43796" s="113"/>
      <c r="H43796" s="133"/>
      <c r="T43796" s="133"/>
      <c r="X43796" s="131"/>
      <c r="Y43796" s="133"/>
      <c r="AJ43796" s="133"/>
      <c r="AO43796" s="135"/>
      <c r="AP43796" s="135"/>
      <c r="BJ43796" s="136"/>
    </row>
    <row r="43797" spans="5:62" ht="14.25" customHeight="1" x14ac:dyDescent="0.25">
      <c r="E43797" s="113"/>
      <c r="H43797" s="133"/>
      <c r="T43797" s="133"/>
      <c r="X43797" s="131"/>
      <c r="Y43797" s="133"/>
      <c r="AJ43797" s="133"/>
      <c r="AO43797" s="135"/>
      <c r="AP43797" s="135"/>
      <c r="BJ43797" s="136"/>
    </row>
    <row r="43798" spans="5:62" ht="14.25" customHeight="1" x14ac:dyDescent="0.25">
      <c r="E43798" s="113"/>
      <c r="H43798" s="133"/>
      <c r="T43798" s="133"/>
      <c r="X43798" s="131"/>
      <c r="Y43798" s="133"/>
      <c r="AJ43798" s="133"/>
      <c r="AO43798" s="135"/>
      <c r="AP43798" s="135"/>
      <c r="BJ43798" s="136"/>
    </row>
    <row r="43799" spans="5:62" ht="14.25" customHeight="1" x14ac:dyDescent="0.25">
      <c r="E43799" s="113"/>
      <c r="H43799" s="133"/>
      <c r="T43799" s="133"/>
      <c r="X43799" s="131"/>
      <c r="Y43799" s="133"/>
      <c r="AJ43799" s="133"/>
      <c r="AO43799" s="135"/>
      <c r="AP43799" s="135"/>
      <c r="BJ43799" s="136"/>
    </row>
    <row r="43800" spans="5:62" ht="14.25" customHeight="1" x14ac:dyDescent="0.25">
      <c r="E43800" s="113"/>
      <c r="H43800" s="133"/>
      <c r="T43800" s="133"/>
      <c r="X43800" s="131"/>
      <c r="Y43800" s="133"/>
      <c r="AJ43800" s="133"/>
      <c r="AO43800" s="135"/>
      <c r="AP43800" s="135"/>
      <c r="BJ43800" s="136"/>
    </row>
    <row r="43801" spans="5:62" ht="14.25" customHeight="1" x14ac:dyDescent="0.25">
      <c r="E43801" s="113"/>
      <c r="H43801" s="133"/>
      <c r="T43801" s="133"/>
      <c r="X43801" s="131"/>
      <c r="Y43801" s="133"/>
      <c r="AJ43801" s="133"/>
      <c r="AO43801" s="135"/>
      <c r="AP43801" s="135"/>
      <c r="BJ43801" s="136"/>
    </row>
    <row r="43802" spans="5:62" ht="14.25" customHeight="1" x14ac:dyDescent="0.25">
      <c r="E43802" s="113"/>
      <c r="H43802" s="133"/>
      <c r="T43802" s="133"/>
      <c r="X43802" s="131"/>
      <c r="Y43802" s="133"/>
      <c r="AJ43802" s="133"/>
      <c r="AO43802" s="135"/>
      <c r="AP43802" s="135"/>
      <c r="BJ43802" s="136"/>
    </row>
    <row r="43803" spans="5:62" ht="14.25" customHeight="1" x14ac:dyDescent="0.25">
      <c r="E43803" s="113"/>
      <c r="H43803" s="133"/>
      <c r="T43803" s="133"/>
      <c r="X43803" s="131"/>
      <c r="Y43803" s="133"/>
      <c r="AJ43803" s="133"/>
      <c r="AO43803" s="135"/>
      <c r="AP43803" s="135"/>
      <c r="BJ43803" s="136"/>
    </row>
    <row r="43804" spans="5:62" ht="14.25" customHeight="1" x14ac:dyDescent="0.25">
      <c r="E43804" s="113"/>
      <c r="H43804" s="133"/>
      <c r="T43804" s="133"/>
      <c r="X43804" s="131"/>
      <c r="Y43804" s="133"/>
      <c r="AJ43804" s="133"/>
      <c r="AO43804" s="135"/>
      <c r="AP43804" s="135"/>
      <c r="BJ43804" s="136"/>
    </row>
    <row r="43805" spans="5:62" ht="14.25" customHeight="1" x14ac:dyDescent="0.25">
      <c r="E43805" s="113"/>
      <c r="H43805" s="133"/>
      <c r="T43805" s="133"/>
      <c r="X43805" s="131"/>
      <c r="Y43805" s="133"/>
      <c r="AJ43805" s="133"/>
      <c r="AO43805" s="135"/>
      <c r="AP43805" s="135"/>
      <c r="BJ43805" s="136"/>
    </row>
    <row r="43806" spans="5:62" ht="14.25" customHeight="1" x14ac:dyDescent="0.25">
      <c r="E43806" s="113"/>
      <c r="H43806" s="133"/>
      <c r="T43806" s="133"/>
      <c r="X43806" s="131"/>
      <c r="Y43806" s="133"/>
      <c r="AJ43806" s="133"/>
      <c r="AO43806" s="135"/>
      <c r="AP43806" s="135"/>
      <c r="BJ43806" s="136"/>
    </row>
    <row r="43807" spans="5:62" ht="14.25" customHeight="1" x14ac:dyDescent="0.25">
      <c r="E43807" s="113"/>
      <c r="H43807" s="133"/>
      <c r="T43807" s="133"/>
      <c r="X43807" s="131"/>
      <c r="Y43807" s="133"/>
      <c r="AJ43807" s="133"/>
      <c r="AO43807" s="135"/>
      <c r="AP43807" s="135"/>
      <c r="BJ43807" s="136"/>
    </row>
    <row r="43808" spans="5:62" ht="14.25" customHeight="1" x14ac:dyDescent="0.25">
      <c r="E43808" s="113"/>
      <c r="H43808" s="133"/>
      <c r="T43808" s="133"/>
      <c r="X43808" s="131"/>
      <c r="Y43808" s="133"/>
      <c r="AJ43808" s="133"/>
      <c r="AO43808" s="135"/>
      <c r="AP43808" s="135"/>
      <c r="BJ43808" s="136"/>
    </row>
    <row r="43809" spans="5:62" ht="14.25" customHeight="1" x14ac:dyDescent="0.25">
      <c r="E43809" s="113"/>
      <c r="H43809" s="133"/>
      <c r="T43809" s="133"/>
      <c r="X43809" s="131"/>
      <c r="Y43809" s="133"/>
      <c r="AJ43809" s="133"/>
      <c r="AO43809" s="135"/>
      <c r="AP43809" s="135"/>
      <c r="BJ43809" s="136"/>
    </row>
    <row r="43810" spans="5:62" ht="14.25" customHeight="1" x14ac:dyDescent="0.25">
      <c r="E43810" s="113"/>
      <c r="H43810" s="133"/>
      <c r="T43810" s="133"/>
      <c r="X43810" s="131"/>
      <c r="Y43810" s="133"/>
      <c r="AJ43810" s="133"/>
      <c r="AO43810" s="135"/>
      <c r="AP43810" s="135"/>
      <c r="BJ43810" s="136"/>
    </row>
    <row r="43811" spans="5:62" ht="14.25" customHeight="1" x14ac:dyDescent="0.25">
      <c r="E43811" s="113"/>
      <c r="H43811" s="133"/>
      <c r="T43811" s="133"/>
      <c r="X43811" s="131"/>
      <c r="Y43811" s="133"/>
      <c r="AJ43811" s="133"/>
      <c r="AO43811" s="135"/>
      <c r="AP43811" s="135"/>
      <c r="BJ43811" s="136"/>
    </row>
    <row r="43812" spans="5:62" ht="14.25" customHeight="1" x14ac:dyDescent="0.25">
      <c r="E43812" s="113"/>
      <c r="H43812" s="133"/>
      <c r="T43812" s="133"/>
      <c r="X43812" s="131"/>
      <c r="Y43812" s="133"/>
      <c r="AJ43812" s="133"/>
      <c r="AO43812" s="135"/>
      <c r="AP43812" s="135"/>
      <c r="BJ43812" s="136"/>
    </row>
    <row r="43813" spans="5:62" ht="14.25" customHeight="1" x14ac:dyDescent="0.25">
      <c r="E43813" s="113"/>
      <c r="H43813" s="133"/>
      <c r="T43813" s="133"/>
      <c r="X43813" s="131"/>
      <c r="Y43813" s="133"/>
      <c r="AJ43813" s="133"/>
      <c r="AO43813" s="135"/>
      <c r="AP43813" s="135"/>
      <c r="BJ43813" s="136"/>
    </row>
    <row r="43814" spans="5:62" ht="14.25" customHeight="1" x14ac:dyDescent="0.25">
      <c r="E43814" s="113"/>
      <c r="H43814" s="133"/>
      <c r="T43814" s="133"/>
      <c r="X43814" s="131"/>
      <c r="Y43814" s="133"/>
      <c r="AJ43814" s="133"/>
      <c r="AO43814" s="135"/>
      <c r="AP43814" s="135"/>
      <c r="BJ43814" s="136"/>
    </row>
    <row r="43815" spans="5:62" ht="14.25" customHeight="1" x14ac:dyDescent="0.25">
      <c r="E43815" s="113"/>
      <c r="H43815" s="133"/>
      <c r="T43815" s="133"/>
      <c r="X43815" s="131"/>
      <c r="Y43815" s="133"/>
      <c r="AJ43815" s="133"/>
      <c r="AO43815" s="135"/>
      <c r="AP43815" s="135"/>
      <c r="BJ43815" s="136"/>
    </row>
    <row r="43816" spans="5:62" ht="14.25" customHeight="1" x14ac:dyDescent="0.25">
      <c r="E43816" s="113"/>
      <c r="H43816" s="133"/>
      <c r="T43816" s="133"/>
      <c r="X43816" s="131"/>
      <c r="Y43816" s="133"/>
      <c r="AJ43816" s="133"/>
      <c r="AO43816" s="135"/>
      <c r="AP43816" s="135"/>
      <c r="BJ43816" s="136"/>
    </row>
    <row r="43817" spans="5:62" ht="14.25" customHeight="1" x14ac:dyDescent="0.25">
      <c r="E43817" s="113"/>
      <c r="H43817" s="133"/>
      <c r="T43817" s="133"/>
      <c r="X43817" s="131"/>
      <c r="Y43817" s="133"/>
      <c r="AJ43817" s="133"/>
      <c r="AO43817" s="135"/>
      <c r="AP43817" s="135"/>
      <c r="BJ43817" s="136"/>
    </row>
    <row r="43818" spans="5:62" ht="14.25" customHeight="1" x14ac:dyDescent="0.25">
      <c r="E43818" s="113"/>
      <c r="H43818" s="133"/>
      <c r="T43818" s="133"/>
      <c r="X43818" s="131"/>
      <c r="Y43818" s="133"/>
      <c r="AJ43818" s="133"/>
      <c r="AO43818" s="135"/>
      <c r="AP43818" s="135"/>
      <c r="BJ43818" s="136"/>
    </row>
    <row r="43819" spans="5:62" ht="14.25" customHeight="1" x14ac:dyDescent="0.25">
      <c r="E43819" s="113"/>
      <c r="H43819" s="133"/>
      <c r="T43819" s="133"/>
      <c r="X43819" s="131"/>
      <c r="Y43819" s="133"/>
      <c r="AJ43819" s="133"/>
      <c r="AO43819" s="135"/>
      <c r="AP43819" s="135"/>
      <c r="BJ43819" s="136"/>
    </row>
    <row r="43820" spans="5:62" ht="14.25" customHeight="1" x14ac:dyDescent="0.25">
      <c r="E43820" s="113"/>
      <c r="H43820" s="133"/>
      <c r="T43820" s="133"/>
      <c r="X43820" s="131"/>
      <c r="Y43820" s="133"/>
      <c r="AJ43820" s="133"/>
      <c r="AO43820" s="135"/>
      <c r="AP43820" s="135"/>
      <c r="BJ43820" s="136"/>
    </row>
    <row r="43821" spans="5:62" ht="14.25" customHeight="1" x14ac:dyDescent="0.25">
      <c r="E43821" s="113"/>
      <c r="H43821" s="133"/>
      <c r="T43821" s="133"/>
      <c r="X43821" s="131"/>
      <c r="Y43821" s="133"/>
      <c r="AJ43821" s="133"/>
      <c r="AO43821" s="135"/>
      <c r="AP43821" s="135"/>
      <c r="BJ43821" s="136"/>
    </row>
    <row r="43822" spans="5:62" ht="14.25" customHeight="1" x14ac:dyDescent="0.25">
      <c r="E43822" s="113"/>
      <c r="H43822" s="133"/>
      <c r="T43822" s="133"/>
      <c r="X43822" s="131"/>
      <c r="Y43822" s="133"/>
      <c r="AJ43822" s="133"/>
      <c r="AO43822" s="135"/>
      <c r="AP43822" s="135"/>
      <c r="BJ43822" s="136"/>
    </row>
    <row r="43823" spans="5:62" ht="14.25" customHeight="1" x14ac:dyDescent="0.25">
      <c r="E43823" s="113"/>
      <c r="H43823" s="133"/>
      <c r="T43823" s="133"/>
      <c r="X43823" s="131"/>
      <c r="Y43823" s="133"/>
      <c r="AJ43823" s="133"/>
      <c r="AO43823" s="135"/>
      <c r="AP43823" s="135"/>
      <c r="BJ43823" s="136"/>
    </row>
    <row r="43824" spans="5:62" ht="14.25" customHeight="1" x14ac:dyDescent="0.25">
      <c r="E43824" s="113"/>
      <c r="H43824" s="133"/>
      <c r="T43824" s="133"/>
      <c r="X43824" s="131"/>
      <c r="Y43824" s="133"/>
      <c r="AJ43824" s="133"/>
      <c r="AO43824" s="135"/>
      <c r="AP43824" s="135"/>
      <c r="BJ43824" s="136"/>
    </row>
    <row r="43825" spans="5:62" ht="14.25" customHeight="1" x14ac:dyDescent="0.25">
      <c r="E43825" s="113"/>
      <c r="H43825" s="133"/>
      <c r="T43825" s="133"/>
      <c r="X43825" s="131"/>
      <c r="Y43825" s="133"/>
      <c r="AJ43825" s="133"/>
      <c r="AO43825" s="135"/>
      <c r="AP43825" s="135"/>
      <c r="BJ43825" s="136"/>
    </row>
    <row r="43826" spans="5:62" ht="14.25" customHeight="1" x14ac:dyDescent="0.25">
      <c r="E43826" s="113"/>
      <c r="H43826" s="133"/>
      <c r="T43826" s="133"/>
      <c r="X43826" s="131"/>
      <c r="Y43826" s="133"/>
      <c r="AJ43826" s="133"/>
      <c r="AO43826" s="135"/>
      <c r="AP43826" s="135"/>
      <c r="BJ43826" s="136"/>
    </row>
    <row r="43827" spans="5:62" ht="14.25" customHeight="1" x14ac:dyDescent="0.25">
      <c r="E43827" s="113"/>
      <c r="H43827" s="133"/>
      <c r="T43827" s="133"/>
      <c r="X43827" s="131"/>
      <c r="Y43827" s="133"/>
      <c r="AJ43827" s="133"/>
      <c r="AO43827" s="135"/>
      <c r="AP43827" s="135"/>
      <c r="BJ43827" s="136"/>
    </row>
    <row r="43828" spans="5:62" ht="14.25" customHeight="1" x14ac:dyDescent="0.25">
      <c r="E43828" s="113"/>
      <c r="H43828" s="133"/>
      <c r="T43828" s="133"/>
      <c r="X43828" s="131"/>
      <c r="Y43828" s="133"/>
      <c r="AJ43828" s="133"/>
      <c r="AO43828" s="135"/>
      <c r="AP43828" s="135"/>
      <c r="BJ43828" s="136"/>
    </row>
    <row r="43829" spans="5:62" ht="14.25" customHeight="1" x14ac:dyDescent="0.25">
      <c r="E43829" s="113"/>
      <c r="H43829" s="133"/>
      <c r="T43829" s="133"/>
      <c r="X43829" s="131"/>
      <c r="Y43829" s="133"/>
      <c r="AJ43829" s="133"/>
      <c r="AO43829" s="135"/>
      <c r="AP43829" s="135"/>
      <c r="BJ43829" s="136"/>
    </row>
    <row r="43830" spans="5:62" ht="14.25" customHeight="1" x14ac:dyDescent="0.25">
      <c r="E43830" s="113"/>
      <c r="H43830" s="133"/>
      <c r="T43830" s="133"/>
      <c r="X43830" s="131"/>
      <c r="Y43830" s="133"/>
      <c r="AJ43830" s="133"/>
      <c r="AO43830" s="135"/>
      <c r="AP43830" s="135"/>
      <c r="BJ43830" s="136"/>
    </row>
    <row r="43831" spans="5:62" ht="14.25" customHeight="1" x14ac:dyDescent="0.25">
      <c r="E43831" s="113"/>
      <c r="H43831" s="133"/>
      <c r="T43831" s="133"/>
      <c r="X43831" s="131"/>
      <c r="Y43831" s="133"/>
      <c r="AJ43831" s="133"/>
      <c r="AO43831" s="135"/>
      <c r="AP43831" s="135"/>
      <c r="BJ43831" s="136"/>
    </row>
    <row r="43832" spans="5:62" ht="14.25" customHeight="1" x14ac:dyDescent="0.25">
      <c r="E43832" s="113"/>
      <c r="H43832" s="133"/>
      <c r="T43832" s="133"/>
      <c r="X43832" s="131"/>
      <c r="Y43832" s="133"/>
      <c r="AJ43832" s="133"/>
      <c r="AO43832" s="135"/>
      <c r="AP43832" s="135"/>
      <c r="BJ43832" s="136"/>
    </row>
    <row r="43833" spans="5:62" ht="14.25" customHeight="1" x14ac:dyDescent="0.25">
      <c r="E43833" s="113"/>
      <c r="H43833" s="133"/>
      <c r="T43833" s="133"/>
      <c r="X43833" s="131"/>
      <c r="Y43833" s="133"/>
      <c r="AJ43833" s="133"/>
      <c r="AO43833" s="135"/>
      <c r="AP43833" s="135"/>
      <c r="BJ43833" s="136"/>
    </row>
    <row r="43834" spans="5:62" ht="14.25" customHeight="1" x14ac:dyDescent="0.25">
      <c r="E43834" s="113"/>
      <c r="H43834" s="133"/>
      <c r="T43834" s="133"/>
      <c r="X43834" s="131"/>
      <c r="Y43834" s="133"/>
      <c r="AJ43834" s="133"/>
      <c r="AO43834" s="135"/>
      <c r="AP43834" s="135"/>
      <c r="BJ43834" s="136"/>
    </row>
    <row r="43835" spans="5:62" ht="14.25" customHeight="1" x14ac:dyDescent="0.25">
      <c r="E43835" s="113"/>
      <c r="H43835" s="133"/>
      <c r="T43835" s="133"/>
      <c r="X43835" s="131"/>
      <c r="Y43835" s="133"/>
      <c r="AJ43835" s="133"/>
      <c r="AO43835" s="135"/>
      <c r="AP43835" s="135"/>
      <c r="BJ43835" s="136"/>
    </row>
    <row r="43836" spans="5:62" ht="14.25" customHeight="1" x14ac:dyDescent="0.25">
      <c r="E43836" s="113"/>
      <c r="H43836" s="133"/>
      <c r="T43836" s="133"/>
      <c r="X43836" s="131"/>
      <c r="Y43836" s="133"/>
      <c r="AJ43836" s="133"/>
      <c r="AO43836" s="135"/>
      <c r="AP43836" s="135"/>
      <c r="BJ43836" s="136"/>
    </row>
    <row r="43837" spans="5:62" ht="14.25" customHeight="1" x14ac:dyDescent="0.25">
      <c r="E43837" s="113"/>
      <c r="H43837" s="133"/>
      <c r="T43837" s="133"/>
      <c r="X43837" s="131"/>
      <c r="Y43837" s="133"/>
      <c r="AJ43837" s="133"/>
      <c r="AO43837" s="135"/>
      <c r="AP43837" s="135"/>
      <c r="BJ43837" s="136"/>
    </row>
    <row r="43838" spans="5:62" ht="14.25" customHeight="1" x14ac:dyDescent="0.25">
      <c r="E43838" s="113"/>
      <c r="H43838" s="133"/>
      <c r="T43838" s="133"/>
      <c r="X43838" s="131"/>
      <c r="Y43838" s="133"/>
      <c r="AJ43838" s="133"/>
      <c r="AO43838" s="135"/>
      <c r="AP43838" s="135"/>
      <c r="BJ43838" s="136"/>
    </row>
    <row r="43839" spans="5:62" ht="14.25" customHeight="1" x14ac:dyDescent="0.25">
      <c r="E43839" s="113"/>
      <c r="H43839" s="133"/>
      <c r="T43839" s="133"/>
      <c r="X43839" s="131"/>
      <c r="Y43839" s="133"/>
      <c r="AJ43839" s="133"/>
      <c r="AO43839" s="135"/>
      <c r="AP43839" s="135"/>
      <c r="BJ43839" s="136"/>
    </row>
    <row r="43840" spans="5:62" ht="14.25" customHeight="1" x14ac:dyDescent="0.25">
      <c r="E43840" s="113"/>
      <c r="H43840" s="133"/>
      <c r="T43840" s="133"/>
      <c r="X43840" s="131"/>
      <c r="Y43840" s="133"/>
      <c r="AJ43840" s="133"/>
      <c r="AO43840" s="135"/>
      <c r="AP43840" s="135"/>
      <c r="BJ43840" s="136"/>
    </row>
    <row r="43841" spans="5:62" ht="14.25" customHeight="1" x14ac:dyDescent="0.25">
      <c r="E43841" s="113"/>
      <c r="H43841" s="133"/>
      <c r="T43841" s="133"/>
      <c r="X43841" s="131"/>
      <c r="Y43841" s="133"/>
      <c r="AJ43841" s="133"/>
      <c r="AO43841" s="135"/>
      <c r="AP43841" s="135"/>
      <c r="BJ43841" s="136"/>
    </row>
    <row r="43842" spans="5:62" ht="14.25" customHeight="1" x14ac:dyDescent="0.25">
      <c r="E43842" s="113"/>
      <c r="H43842" s="133"/>
      <c r="T43842" s="133"/>
      <c r="X43842" s="131"/>
      <c r="Y43842" s="133"/>
      <c r="AJ43842" s="133"/>
      <c r="AO43842" s="135"/>
      <c r="AP43842" s="135"/>
      <c r="BJ43842" s="136"/>
    </row>
    <row r="43843" spans="5:62" ht="14.25" customHeight="1" x14ac:dyDescent="0.25">
      <c r="E43843" s="113"/>
      <c r="H43843" s="133"/>
      <c r="T43843" s="133"/>
      <c r="X43843" s="131"/>
      <c r="Y43843" s="133"/>
      <c r="AJ43843" s="133"/>
      <c r="AO43843" s="135"/>
      <c r="AP43843" s="135"/>
      <c r="BJ43843" s="136"/>
    </row>
    <row r="43844" spans="5:62" ht="14.25" customHeight="1" x14ac:dyDescent="0.25">
      <c r="E43844" s="113"/>
      <c r="H43844" s="133"/>
      <c r="T43844" s="133"/>
      <c r="X43844" s="131"/>
      <c r="Y43844" s="133"/>
      <c r="AJ43844" s="133"/>
      <c r="AO43844" s="135"/>
      <c r="AP43844" s="135"/>
      <c r="BJ43844" s="136"/>
    </row>
    <row r="43845" spans="5:62" ht="14.25" customHeight="1" x14ac:dyDescent="0.25">
      <c r="E43845" s="113"/>
      <c r="H43845" s="133"/>
      <c r="T43845" s="133"/>
      <c r="X43845" s="131"/>
      <c r="Y43845" s="133"/>
      <c r="AJ43845" s="133"/>
      <c r="AO43845" s="135"/>
      <c r="AP43845" s="135"/>
      <c r="BJ43845" s="136"/>
    </row>
    <row r="43846" spans="5:62" ht="14.25" customHeight="1" x14ac:dyDescent="0.25">
      <c r="E43846" s="113"/>
      <c r="H43846" s="133"/>
      <c r="T43846" s="133"/>
      <c r="X43846" s="131"/>
      <c r="Y43846" s="133"/>
      <c r="AJ43846" s="133"/>
      <c r="AO43846" s="135"/>
      <c r="AP43846" s="135"/>
      <c r="BJ43846" s="136"/>
    </row>
    <row r="43847" spans="5:62" ht="14.25" customHeight="1" x14ac:dyDescent="0.25">
      <c r="E43847" s="113"/>
      <c r="H43847" s="133"/>
      <c r="T43847" s="133"/>
      <c r="X43847" s="131"/>
      <c r="Y43847" s="133"/>
      <c r="AJ43847" s="133"/>
      <c r="AO43847" s="135"/>
      <c r="AP43847" s="135"/>
      <c r="BJ43847" s="136"/>
    </row>
    <row r="43848" spans="5:62" ht="14.25" customHeight="1" x14ac:dyDescent="0.25">
      <c r="E43848" s="113"/>
      <c r="H43848" s="133"/>
      <c r="T43848" s="133"/>
      <c r="X43848" s="131"/>
      <c r="Y43848" s="133"/>
      <c r="AJ43848" s="133"/>
      <c r="AO43848" s="135"/>
      <c r="AP43848" s="135"/>
      <c r="BJ43848" s="136"/>
    </row>
    <row r="43849" spans="5:62" ht="14.25" customHeight="1" x14ac:dyDescent="0.25">
      <c r="E43849" s="113"/>
      <c r="H43849" s="133"/>
      <c r="T43849" s="133"/>
      <c r="X43849" s="131"/>
      <c r="Y43849" s="133"/>
      <c r="AJ43849" s="133"/>
      <c r="AO43849" s="135"/>
      <c r="AP43849" s="135"/>
      <c r="BJ43849" s="136"/>
    </row>
    <row r="43850" spans="5:62" ht="14.25" customHeight="1" x14ac:dyDescent="0.25">
      <c r="E43850" s="113"/>
      <c r="H43850" s="133"/>
      <c r="T43850" s="133"/>
      <c r="X43850" s="131"/>
      <c r="Y43850" s="133"/>
      <c r="AJ43850" s="133"/>
      <c r="AO43850" s="135"/>
      <c r="AP43850" s="135"/>
      <c r="BJ43850" s="136"/>
    </row>
    <row r="43851" spans="5:62" ht="14.25" customHeight="1" x14ac:dyDescent="0.25">
      <c r="E43851" s="113"/>
      <c r="H43851" s="133"/>
      <c r="T43851" s="133"/>
      <c r="X43851" s="131"/>
      <c r="Y43851" s="133"/>
      <c r="AJ43851" s="133"/>
      <c r="AO43851" s="135"/>
      <c r="AP43851" s="135"/>
      <c r="BJ43851" s="136"/>
    </row>
    <row r="43852" spans="5:62" ht="14.25" customHeight="1" x14ac:dyDescent="0.25">
      <c r="E43852" s="113"/>
      <c r="H43852" s="133"/>
      <c r="T43852" s="133"/>
      <c r="X43852" s="131"/>
      <c r="Y43852" s="133"/>
      <c r="AJ43852" s="133"/>
      <c r="AO43852" s="135"/>
      <c r="AP43852" s="135"/>
      <c r="BJ43852" s="136"/>
    </row>
    <row r="43853" spans="5:62" ht="14.25" customHeight="1" x14ac:dyDescent="0.25">
      <c r="E43853" s="113"/>
      <c r="H43853" s="133"/>
      <c r="T43853" s="133"/>
      <c r="X43853" s="131"/>
      <c r="Y43853" s="133"/>
      <c r="AJ43853" s="133"/>
      <c r="AO43853" s="135"/>
      <c r="AP43853" s="135"/>
      <c r="BJ43853" s="136"/>
    </row>
    <row r="43854" spans="5:62" ht="14.25" customHeight="1" x14ac:dyDescent="0.25">
      <c r="E43854" s="113"/>
      <c r="H43854" s="133"/>
      <c r="T43854" s="133"/>
      <c r="X43854" s="131"/>
      <c r="Y43854" s="133"/>
      <c r="AJ43854" s="133"/>
      <c r="AO43854" s="135"/>
      <c r="AP43854" s="135"/>
      <c r="BJ43854" s="136"/>
    </row>
    <row r="43855" spans="5:62" ht="14.25" customHeight="1" x14ac:dyDescent="0.25">
      <c r="E43855" s="113"/>
      <c r="H43855" s="133"/>
      <c r="T43855" s="133"/>
      <c r="X43855" s="131"/>
      <c r="Y43855" s="133"/>
      <c r="AJ43855" s="133"/>
      <c r="AO43855" s="135"/>
      <c r="AP43855" s="135"/>
      <c r="BJ43855" s="136"/>
    </row>
    <row r="43856" spans="5:62" ht="14.25" customHeight="1" x14ac:dyDescent="0.25">
      <c r="E43856" s="113"/>
      <c r="H43856" s="133"/>
      <c r="T43856" s="133"/>
      <c r="X43856" s="131"/>
      <c r="Y43856" s="133"/>
      <c r="AJ43856" s="133"/>
      <c r="AO43856" s="135"/>
      <c r="AP43856" s="135"/>
      <c r="BJ43856" s="136"/>
    </row>
    <row r="43857" spans="5:62" ht="14.25" customHeight="1" x14ac:dyDescent="0.25">
      <c r="E43857" s="113"/>
      <c r="H43857" s="133"/>
      <c r="T43857" s="133"/>
      <c r="X43857" s="131"/>
      <c r="Y43857" s="133"/>
      <c r="AJ43857" s="133"/>
      <c r="AO43857" s="135"/>
      <c r="AP43857" s="135"/>
      <c r="BJ43857" s="136"/>
    </row>
    <row r="43858" spans="5:62" ht="14.25" customHeight="1" x14ac:dyDescent="0.25">
      <c r="E43858" s="113"/>
      <c r="H43858" s="133"/>
      <c r="T43858" s="133"/>
      <c r="X43858" s="131"/>
      <c r="Y43858" s="133"/>
      <c r="AJ43858" s="133"/>
      <c r="AO43858" s="135"/>
      <c r="AP43858" s="135"/>
      <c r="BJ43858" s="136"/>
    </row>
    <row r="43859" spans="5:62" ht="14.25" customHeight="1" x14ac:dyDescent="0.25">
      <c r="E43859" s="113"/>
      <c r="H43859" s="133"/>
      <c r="T43859" s="133"/>
      <c r="X43859" s="131"/>
      <c r="Y43859" s="133"/>
      <c r="AJ43859" s="133"/>
      <c r="AO43859" s="135"/>
      <c r="AP43859" s="135"/>
      <c r="BJ43859" s="136"/>
    </row>
    <row r="43860" spans="5:62" ht="14.25" customHeight="1" x14ac:dyDescent="0.25">
      <c r="E43860" s="113"/>
      <c r="H43860" s="133"/>
      <c r="T43860" s="133"/>
      <c r="X43860" s="131"/>
      <c r="Y43860" s="133"/>
      <c r="AJ43860" s="133"/>
      <c r="AO43860" s="135"/>
      <c r="AP43860" s="135"/>
      <c r="BJ43860" s="136"/>
    </row>
    <row r="43861" spans="5:62" ht="14.25" customHeight="1" x14ac:dyDescent="0.25">
      <c r="E43861" s="113"/>
      <c r="H43861" s="133"/>
      <c r="T43861" s="133"/>
      <c r="X43861" s="131"/>
      <c r="Y43861" s="133"/>
      <c r="AJ43861" s="133"/>
      <c r="AO43861" s="135"/>
      <c r="AP43861" s="135"/>
      <c r="BJ43861" s="136"/>
    </row>
    <row r="43862" spans="5:62" ht="14.25" customHeight="1" x14ac:dyDescent="0.25">
      <c r="E43862" s="113"/>
      <c r="H43862" s="133"/>
      <c r="T43862" s="133"/>
      <c r="X43862" s="131"/>
      <c r="Y43862" s="133"/>
      <c r="AJ43862" s="133"/>
      <c r="AO43862" s="135"/>
      <c r="AP43862" s="135"/>
      <c r="BJ43862" s="136"/>
    </row>
    <row r="43863" spans="5:62" ht="14.25" customHeight="1" x14ac:dyDescent="0.25">
      <c r="E43863" s="113"/>
      <c r="H43863" s="133"/>
      <c r="T43863" s="133"/>
      <c r="X43863" s="131"/>
      <c r="Y43863" s="133"/>
      <c r="AJ43863" s="133"/>
      <c r="AO43863" s="135"/>
      <c r="AP43863" s="135"/>
      <c r="BJ43863" s="136"/>
    </row>
    <row r="43864" spans="5:62" ht="14.25" customHeight="1" x14ac:dyDescent="0.25">
      <c r="E43864" s="113"/>
      <c r="H43864" s="133"/>
      <c r="T43864" s="133"/>
      <c r="X43864" s="131"/>
      <c r="Y43864" s="133"/>
      <c r="AJ43864" s="133"/>
      <c r="AO43864" s="135"/>
      <c r="AP43864" s="135"/>
      <c r="BJ43864" s="136"/>
    </row>
    <row r="43865" spans="5:62" ht="14.25" customHeight="1" x14ac:dyDescent="0.25">
      <c r="E43865" s="113"/>
      <c r="H43865" s="133"/>
      <c r="T43865" s="133"/>
      <c r="X43865" s="131"/>
      <c r="Y43865" s="133"/>
      <c r="AJ43865" s="133"/>
      <c r="AO43865" s="135"/>
      <c r="AP43865" s="135"/>
      <c r="BJ43865" s="136"/>
    </row>
    <row r="43866" spans="5:62" ht="14.25" customHeight="1" x14ac:dyDescent="0.25">
      <c r="E43866" s="113"/>
      <c r="H43866" s="133"/>
      <c r="T43866" s="133"/>
      <c r="X43866" s="131"/>
      <c r="Y43866" s="133"/>
      <c r="AJ43866" s="133"/>
      <c r="AO43866" s="135"/>
      <c r="AP43866" s="135"/>
      <c r="BJ43866" s="136"/>
    </row>
    <row r="43867" spans="5:62" ht="14.25" customHeight="1" x14ac:dyDescent="0.25">
      <c r="E43867" s="113"/>
      <c r="H43867" s="133"/>
      <c r="T43867" s="133"/>
      <c r="X43867" s="131"/>
      <c r="Y43867" s="133"/>
      <c r="AJ43867" s="133"/>
      <c r="AO43867" s="135"/>
      <c r="AP43867" s="135"/>
      <c r="BJ43867" s="136"/>
    </row>
    <row r="43868" spans="5:62" ht="14.25" customHeight="1" x14ac:dyDescent="0.25">
      <c r="E43868" s="113"/>
      <c r="H43868" s="133"/>
      <c r="T43868" s="133"/>
      <c r="X43868" s="131"/>
      <c r="Y43868" s="133"/>
      <c r="AJ43868" s="133"/>
      <c r="AO43868" s="135"/>
      <c r="AP43868" s="135"/>
      <c r="BJ43868" s="136"/>
    </row>
    <row r="43869" spans="5:62" ht="14.25" customHeight="1" x14ac:dyDescent="0.25">
      <c r="E43869" s="113"/>
      <c r="H43869" s="133"/>
      <c r="T43869" s="133"/>
      <c r="X43869" s="131"/>
      <c r="Y43869" s="133"/>
      <c r="AJ43869" s="133"/>
      <c r="AO43869" s="135"/>
      <c r="AP43869" s="135"/>
      <c r="BJ43869" s="136"/>
    </row>
    <row r="43870" spans="5:62" ht="14.25" customHeight="1" x14ac:dyDescent="0.25">
      <c r="E43870" s="113"/>
      <c r="H43870" s="133"/>
      <c r="T43870" s="133"/>
      <c r="X43870" s="131"/>
      <c r="Y43870" s="133"/>
      <c r="AJ43870" s="133"/>
      <c r="AO43870" s="135"/>
      <c r="AP43870" s="135"/>
      <c r="BJ43870" s="136"/>
    </row>
    <row r="43871" spans="5:62" ht="14.25" customHeight="1" x14ac:dyDescent="0.25">
      <c r="E43871" s="113"/>
      <c r="H43871" s="133"/>
      <c r="T43871" s="133"/>
      <c r="X43871" s="131"/>
      <c r="Y43871" s="133"/>
      <c r="AJ43871" s="133"/>
      <c r="AO43871" s="135"/>
      <c r="AP43871" s="135"/>
      <c r="BJ43871" s="136"/>
    </row>
    <row r="43872" spans="5:62" ht="14.25" customHeight="1" x14ac:dyDescent="0.25">
      <c r="E43872" s="113"/>
      <c r="H43872" s="133"/>
      <c r="T43872" s="133"/>
      <c r="X43872" s="131"/>
      <c r="Y43872" s="133"/>
      <c r="AJ43872" s="133"/>
      <c r="AO43872" s="135"/>
      <c r="AP43872" s="135"/>
      <c r="BJ43872" s="136"/>
    </row>
    <row r="43873" spans="5:62" ht="14.25" customHeight="1" x14ac:dyDescent="0.25">
      <c r="E43873" s="113"/>
      <c r="H43873" s="133"/>
      <c r="T43873" s="133"/>
      <c r="X43873" s="131"/>
      <c r="Y43873" s="133"/>
      <c r="AJ43873" s="133"/>
      <c r="AO43873" s="135"/>
      <c r="AP43873" s="135"/>
      <c r="BJ43873" s="136"/>
    </row>
    <row r="43874" spans="5:62" ht="14.25" customHeight="1" x14ac:dyDescent="0.25">
      <c r="E43874" s="113"/>
      <c r="H43874" s="133"/>
      <c r="T43874" s="133"/>
      <c r="X43874" s="131"/>
      <c r="Y43874" s="133"/>
      <c r="AJ43874" s="133"/>
      <c r="AO43874" s="135"/>
      <c r="AP43874" s="135"/>
      <c r="BJ43874" s="136"/>
    </row>
    <row r="43875" spans="5:62" ht="14.25" customHeight="1" x14ac:dyDescent="0.25">
      <c r="E43875" s="113"/>
      <c r="H43875" s="133"/>
      <c r="T43875" s="133"/>
      <c r="X43875" s="131"/>
      <c r="Y43875" s="133"/>
      <c r="AJ43875" s="133"/>
      <c r="AO43875" s="135"/>
      <c r="AP43875" s="135"/>
      <c r="BJ43875" s="136"/>
    </row>
    <row r="43876" spans="5:62" ht="14.25" customHeight="1" x14ac:dyDescent="0.25">
      <c r="E43876" s="113"/>
      <c r="H43876" s="133"/>
      <c r="T43876" s="133"/>
      <c r="X43876" s="131"/>
      <c r="Y43876" s="133"/>
      <c r="AJ43876" s="133"/>
      <c r="AO43876" s="135"/>
      <c r="AP43876" s="135"/>
      <c r="BJ43876" s="136"/>
    </row>
    <row r="43877" spans="5:62" ht="14.25" customHeight="1" x14ac:dyDescent="0.25">
      <c r="E43877" s="113"/>
      <c r="H43877" s="133"/>
      <c r="T43877" s="133"/>
      <c r="X43877" s="131"/>
      <c r="Y43877" s="133"/>
      <c r="AJ43877" s="133"/>
      <c r="AO43877" s="135"/>
      <c r="AP43877" s="135"/>
      <c r="BJ43877" s="136"/>
    </row>
    <row r="43878" spans="5:62" ht="14.25" customHeight="1" x14ac:dyDescent="0.25">
      <c r="E43878" s="113"/>
      <c r="H43878" s="133"/>
      <c r="T43878" s="133"/>
      <c r="X43878" s="131"/>
      <c r="Y43878" s="133"/>
      <c r="AJ43878" s="133"/>
      <c r="AO43878" s="135"/>
      <c r="AP43878" s="135"/>
      <c r="BJ43878" s="136"/>
    </row>
    <row r="43879" spans="5:62" ht="14.25" customHeight="1" x14ac:dyDescent="0.25">
      <c r="E43879" s="113"/>
      <c r="H43879" s="133"/>
      <c r="T43879" s="133"/>
      <c r="X43879" s="131"/>
      <c r="Y43879" s="133"/>
      <c r="AJ43879" s="133"/>
      <c r="AO43879" s="135"/>
      <c r="AP43879" s="135"/>
      <c r="BJ43879" s="136"/>
    </row>
    <row r="43880" spans="5:62" ht="14.25" customHeight="1" x14ac:dyDescent="0.25">
      <c r="E43880" s="113"/>
      <c r="H43880" s="133"/>
      <c r="T43880" s="133"/>
      <c r="X43880" s="131"/>
      <c r="Y43880" s="133"/>
      <c r="AJ43880" s="133"/>
      <c r="AO43880" s="135"/>
      <c r="AP43880" s="135"/>
      <c r="BJ43880" s="136"/>
    </row>
    <row r="43881" spans="5:62" ht="14.25" customHeight="1" x14ac:dyDescent="0.25">
      <c r="E43881" s="113"/>
      <c r="H43881" s="133"/>
      <c r="T43881" s="133"/>
      <c r="X43881" s="131"/>
      <c r="Y43881" s="133"/>
      <c r="AJ43881" s="133"/>
      <c r="AO43881" s="135"/>
      <c r="AP43881" s="135"/>
      <c r="BJ43881" s="136"/>
    </row>
    <row r="43882" spans="5:62" ht="14.25" customHeight="1" x14ac:dyDescent="0.25">
      <c r="E43882" s="113"/>
      <c r="H43882" s="133"/>
      <c r="T43882" s="133"/>
      <c r="X43882" s="131"/>
      <c r="Y43882" s="133"/>
      <c r="AJ43882" s="133"/>
      <c r="AO43882" s="135"/>
      <c r="AP43882" s="135"/>
      <c r="BJ43882" s="136"/>
    </row>
    <row r="43883" spans="5:62" ht="14.25" customHeight="1" x14ac:dyDescent="0.25">
      <c r="E43883" s="113"/>
      <c r="H43883" s="133"/>
      <c r="T43883" s="133"/>
      <c r="X43883" s="131"/>
      <c r="Y43883" s="133"/>
      <c r="AJ43883" s="133"/>
      <c r="AO43883" s="135"/>
      <c r="AP43883" s="135"/>
      <c r="BJ43883" s="136"/>
    </row>
    <row r="43884" spans="5:62" ht="14.25" customHeight="1" x14ac:dyDescent="0.25">
      <c r="E43884" s="113"/>
      <c r="H43884" s="133"/>
      <c r="T43884" s="133"/>
      <c r="X43884" s="131"/>
      <c r="Y43884" s="133"/>
      <c r="AJ43884" s="133"/>
      <c r="AO43884" s="135"/>
      <c r="AP43884" s="135"/>
      <c r="BJ43884" s="136"/>
    </row>
    <row r="43885" spans="5:62" ht="14.25" customHeight="1" x14ac:dyDescent="0.25">
      <c r="E43885" s="113"/>
      <c r="H43885" s="133"/>
      <c r="T43885" s="133"/>
      <c r="X43885" s="131"/>
      <c r="Y43885" s="133"/>
      <c r="AJ43885" s="133"/>
      <c r="AO43885" s="135"/>
      <c r="AP43885" s="135"/>
      <c r="BJ43885" s="136"/>
    </row>
    <row r="43886" spans="5:62" ht="14.25" customHeight="1" x14ac:dyDescent="0.25">
      <c r="E43886" s="113"/>
      <c r="H43886" s="133"/>
      <c r="T43886" s="133"/>
      <c r="X43886" s="131"/>
      <c r="Y43886" s="133"/>
      <c r="AJ43886" s="133"/>
      <c r="AO43886" s="135"/>
      <c r="AP43886" s="135"/>
      <c r="BJ43886" s="136"/>
    </row>
    <row r="43887" spans="5:62" ht="14.25" customHeight="1" x14ac:dyDescent="0.25">
      <c r="E43887" s="113"/>
      <c r="H43887" s="133"/>
      <c r="T43887" s="133"/>
      <c r="X43887" s="131"/>
      <c r="Y43887" s="133"/>
      <c r="AJ43887" s="133"/>
      <c r="AO43887" s="135"/>
      <c r="AP43887" s="135"/>
      <c r="BJ43887" s="136"/>
    </row>
    <row r="43888" spans="5:62" ht="14.25" customHeight="1" x14ac:dyDescent="0.25">
      <c r="E43888" s="113"/>
      <c r="H43888" s="133"/>
      <c r="T43888" s="133"/>
      <c r="X43888" s="131"/>
      <c r="Y43888" s="133"/>
      <c r="AJ43888" s="133"/>
      <c r="AO43888" s="135"/>
      <c r="AP43888" s="135"/>
      <c r="BJ43888" s="136"/>
    </row>
    <row r="43889" spans="5:62" ht="14.25" customHeight="1" x14ac:dyDescent="0.25">
      <c r="E43889" s="113"/>
      <c r="H43889" s="133"/>
      <c r="T43889" s="133"/>
      <c r="X43889" s="131"/>
      <c r="Y43889" s="133"/>
      <c r="AJ43889" s="133"/>
      <c r="AO43889" s="135"/>
      <c r="AP43889" s="135"/>
      <c r="BJ43889" s="136"/>
    </row>
    <row r="43890" spans="5:62" ht="14.25" customHeight="1" x14ac:dyDescent="0.25">
      <c r="E43890" s="113"/>
      <c r="H43890" s="133"/>
      <c r="T43890" s="133"/>
      <c r="X43890" s="131"/>
      <c r="Y43890" s="133"/>
      <c r="AJ43890" s="133"/>
      <c r="AO43890" s="135"/>
      <c r="AP43890" s="135"/>
      <c r="BJ43890" s="136"/>
    </row>
    <row r="43891" spans="5:62" ht="14.25" customHeight="1" x14ac:dyDescent="0.25">
      <c r="E43891" s="113"/>
      <c r="H43891" s="133"/>
      <c r="T43891" s="133"/>
      <c r="X43891" s="131"/>
      <c r="Y43891" s="133"/>
      <c r="AJ43891" s="133"/>
      <c r="AO43891" s="135"/>
      <c r="AP43891" s="135"/>
      <c r="BJ43891" s="136"/>
    </row>
    <row r="43892" spans="5:62" ht="14.25" customHeight="1" x14ac:dyDescent="0.25">
      <c r="E43892" s="113"/>
      <c r="H43892" s="133"/>
      <c r="T43892" s="133"/>
      <c r="X43892" s="131"/>
      <c r="Y43892" s="133"/>
      <c r="AJ43892" s="133"/>
      <c r="AO43892" s="135"/>
      <c r="AP43892" s="135"/>
      <c r="BJ43892" s="136"/>
    </row>
    <row r="43893" spans="5:62" ht="14.25" customHeight="1" x14ac:dyDescent="0.25">
      <c r="E43893" s="113"/>
      <c r="H43893" s="133"/>
      <c r="T43893" s="133"/>
      <c r="X43893" s="131"/>
      <c r="Y43893" s="133"/>
      <c r="AJ43893" s="133"/>
      <c r="AO43893" s="135"/>
      <c r="AP43893" s="135"/>
      <c r="BJ43893" s="136"/>
    </row>
    <row r="43894" spans="5:62" ht="14.25" customHeight="1" x14ac:dyDescent="0.25">
      <c r="E43894" s="113"/>
      <c r="H43894" s="133"/>
      <c r="T43894" s="133"/>
      <c r="X43894" s="131"/>
      <c r="Y43894" s="133"/>
      <c r="AJ43894" s="133"/>
      <c r="AO43894" s="135"/>
      <c r="AP43894" s="135"/>
      <c r="BJ43894" s="136"/>
    </row>
    <row r="43895" spans="5:62" ht="14.25" customHeight="1" x14ac:dyDescent="0.25">
      <c r="E43895" s="113"/>
      <c r="H43895" s="133"/>
      <c r="T43895" s="133"/>
      <c r="X43895" s="131"/>
      <c r="Y43895" s="133"/>
      <c r="AJ43895" s="133"/>
      <c r="AO43895" s="135"/>
      <c r="AP43895" s="135"/>
      <c r="BJ43895" s="136"/>
    </row>
    <row r="43896" spans="5:62" ht="14.25" customHeight="1" x14ac:dyDescent="0.25">
      <c r="E43896" s="113"/>
      <c r="H43896" s="133"/>
      <c r="T43896" s="133"/>
      <c r="X43896" s="131"/>
      <c r="Y43896" s="133"/>
      <c r="AJ43896" s="133"/>
      <c r="AO43896" s="135"/>
      <c r="AP43896" s="135"/>
      <c r="BJ43896" s="136"/>
    </row>
    <row r="43897" spans="5:62" ht="14.25" customHeight="1" x14ac:dyDescent="0.25">
      <c r="E43897" s="113"/>
      <c r="H43897" s="133"/>
      <c r="T43897" s="133"/>
      <c r="X43897" s="131"/>
      <c r="Y43897" s="133"/>
      <c r="AJ43897" s="133"/>
      <c r="AO43897" s="135"/>
      <c r="AP43897" s="135"/>
      <c r="BJ43897" s="136"/>
    </row>
    <row r="43898" spans="5:62" ht="14.25" customHeight="1" x14ac:dyDescent="0.25">
      <c r="E43898" s="113"/>
      <c r="H43898" s="133"/>
      <c r="T43898" s="133"/>
      <c r="X43898" s="131"/>
      <c r="Y43898" s="133"/>
      <c r="AJ43898" s="133"/>
      <c r="AO43898" s="135"/>
      <c r="AP43898" s="135"/>
      <c r="BJ43898" s="136"/>
    </row>
    <row r="43899" spans="5:62" ht="14.25" customHeight="1" x14ac:dyDescent="0.25">
      <c r="E43899" s="113"/>
      <c r="H43899" s="133"/>
      <c r="T43899" s="133"/>
      <c r="X43899" s="131"/>
      <c r="Y43899" s="133"/>
      <c r="AJ43899" s="133"/>
      <c r="AO43899" s="135"/>
      <c r="AP43899" s="135"/>
      <c r="BJ43899" s="136"/>
    </row>
    <row r="43900" spans="5:62" ht="14.25" customHeight="1" x14ac:dyDescent="0.25">
      <c r="E43900" s="113"/>
      <c r="H43900" s="133"/>
      <c r="T43900" s="133"/>
      <c r="X43900" s="131"/>
      <c r="Y43900" s="133"/>
      <c r="AJ43900" s="133"/>
      <c r="AO43900" s="135"/>
      <c r="AP43900" s="135"/>
      <c r="BJ43900" s="136"/>
    </row>
    <row r="43901" spans="5:62" ht="14.25" customHeight="1" x14ac:dyDescent="0.25">
      <c r="E43901" s="113"/>
      <c r="H43901" s="133"/>
      <c r="T43901" s="133"/>
      <c r="X43901" s="131"/>
      <c r="Y43901" s="133"/>
      <c r="AJ43901" s="133"/>
      <c r="AO43901" s="135"/>
      <c r="AP43901" s="135"/>
      <c r="BJ43901" s="136"/>
    </row>
    <row r="43902" spans="5:62" ht="14.25" customHeight="1" x14ac:dyDescent="0.25">
      <c r="E43902" s="113"/>
      <c r="H43902" s="133"/>
      <c r="T43902" s="133"/>
      <c r="X43902" s="131"/>
      <c r="Y43902" s="133"/>
      <c r="AJ43902" s="133"/>
      <c r="AO43902" s="135"/>
      <c r="AP43902" s="135"/>
      <c r="BJ43902" s="136"/>
    </row>
    <row r="43903" spans="5:62" ht="14.25" customHeight="1" x14ac:dyDescent="0.25">
      <c r="E43903" s="113"/>
      <c r="H43903" s="133"/>
      <c r="T43903" s="133"/>
      <c r="X43903" s="131"/>
      <c r="Y43903" s="133"/>
      <c r="AJ43903" s="133"/>
      <c r="AO43903" s="135"/>
      <c r="AP43903" s="135"/>
      <c r="BJ43903" s="136"/>
    </row>
    <row r="43904" spans="5:62" ht="14.25" customHeight="1" x14ac:dyDescent="0.25">
      <c r="E43904" s="113"/>
      <c r="H43904" s="133"/>
      <c r="T43904" s="133"/>
      <c r="X43904" s="131"/>
      <c r="Y43904" s="133"/>
      <c r="AJ43904" s="133"/>
      <c r="AO43904" s="135"/>
      <c r="AP43904" s="135"/>
      <c r="BJ43904" s="136"/>
    </row>
    <row r="43905" spans="5:62" ht="14.25" customHeight="1" x14ac:dyDescent="0.25">
      <c r="E43905" s="113"/>
      <c r="H43905" s="133"/>
      <c r="T43905" s="133"/>
      <c r="X43905" s="131"/>
      <c r="Y43905" s="133"/>
      <c r="AJ43905" s="133"/>
      <c r="AO43905" s="135"/>
      <c r="AP43905" s="135"/>
      <c r="BJ43905" s="136"/>
    </row>
    <row r="43906" spans="5:62" ht="14.25" customHeight="1" x14ac:dyDescent="0.25">
      <c r="E43906" s="113"/>
      <c r="H43906" s="133"/>
      <c r="T43906" s="133"/>
      <c r="X43906" s="131"/>
      <c r="Y43906" s="133"/>
      <c r="AJ43906" s="133"/>
      <c r="AO43906" s="135"/>
      <c r="AP43906" s="135"/>
      <c r="BJ43906" s="136"/>
    </row>
    <row r="43907" spans="5:62" ht="14.25" customHeight="1" x14ac:dyDescent="0.25">
      <c r="E43907" s="113"/>
      <c r="H43907" s="133"/>
      <c r="T43907" s="133"/>
      <c r="X43907" s="131"/>
      <c r="Y43907" s="133"/>
      <c r="AJ43907" s="133"/>
      <c r="AO43907" s="135"/>
      <c r="AP43907" s="135"/>
      <c r="BJ43907" s="136"/>
    </row>
    <row r="43908" spans="5:62" ht="14.25" customHeight="1" x14ac:dyDescent="0.25">
      <c r="E43908" s="113"/>
      <c r="H43908" s="133"/>
      <c r="T43908" s="133"/>
      <c r="X43908" s="131"/>
      <c r="Y43908" s="133"/>
      <c r="AJ43908" s="133"/>
      <c r="AO43908" s="135"/>
      <c r="AP43908" s="135"/>
      <c r="BJ43908" s="136"/>
    </row>
    <row r="43909" spans="5:62" ht="14.25" customHeight="1" x14ac:dyDescent="0.25">
      <c r="E43909" s="113"/>
      <c r="H43909" s="133"/>
      <c r="T43909" s="133"/>
      <c r="X43909" s="131"/>
      <c r="Y43909" s="133"/>
      <c r="AJ43909" s="133"/>
      <c r="AO43909" s="135"/>
      <c r="AP43909" s="135"/>
      <c r="BJ43909" s="136"/>
    </row>
    <row r="43910" spans="5:62" ht="14.25" customHeight="1" x14ac:dyDescent="0.25">
      <c r="E43910" s="113"/>
      <c r="H43910" s="133"/>
      <c r="T43910" s="133"/>
      <c r="X43910" s="131"/>
      <c r="Y43910" s="133"/>
      <c r="AJ43910" s="133"/>
      <c r="AO43910" s="135"/>
      <c r="AP43910" s="135"/>
      <c r="BJ43910" s="136"/>
    </row>
    <row r="43911" spans="5:62" ht="14.25" customHeight="1" x14ac:dyDescent="0.25">
      <c r="E43911" s="113"/>
      <c r="H43911" s="133"/>
      <c r="T43911" s="133"/>
      <c r="X43911" s="131"/>
      <c r="Y43911" s="133"/>
      <c r="AJ43911" s="133"/>
      <c r="AO43911" s="135"/>
      <c r="AP43911" s="135"/>
      <c r="BJ43911" s="136"/>
    </row>
    <row r="43912" spans="5:62" ht="14.25" customHeight="1" x14ac:dyDescent="0.25">
      <c r="E43912" s="113"/>
      <c r="H43912" s="133"/>
      <c r="T43912" s="133"/>
      <c r="X43912" s="131"/>
      <c r="Y43912" s="133"/>
      <c r="AJ43912" s="133"/>
      <c r="AO43912" s="135"/>
      <c r="AP43912" s="135"/>
      <c r="BJ43912" s="136"/>
    </row>
    <row r="43913" spans="5:62" ht="14.25" customHeight="1" x14ac:dyDescent="0.25">
      <c r="E43913" s="113"/>
      <c r="H43913" s="133"/>
      <c r="T43913" s="133"/>
      <c r="X43913" s="131"/>
      <c r="Y43913" s="133"/>
      <c r="AJ43913" s="133"/>
      <c r="AO43913" s="135"/>
      <c r="AP43913" s="135"/>
      <c r="BJ43913" s="136"/>
    </row>
    <row r="43914" spans="5:62" ht="14.25" customHeight="1" x14ac:dyDescent="0.25">
      <c r="E43914" s="113"/>
      <c r="H43914" s="133"/>
      <c r="T43914" s="133"/>
      <c r="X43914" s="131"/>
      <c r="Y43914" s="133"/>
      <c r="AJ43914" s="133"/>
      <c r="AO43914" s="135"/>
      <c r="AP43914" s="135"/>
      <c r="BJ43914" s="136"/>
    </row>
    <row r="43915" spans="5:62" ht="14.25" customHeight="1" x14ac:dyDescent="0.25">
      <c r="E43915" s="113"/>
      <c r="H43915" s="133"/>
      <c r="T43915" s="133"/>
      <c r="X43915" s="131"/>
      <c r="Y43915" s="133"/>
      <c r="AJ43915" s="133"/>
      <c r="AO43915" s="135"/>
      <c r="AP43915" s="135"/>
      <c r="BJ43915" s="136"/>
    </row>
    <row r="43916" spans="5:62" ht="14.25" customHeight="1" x14ac:dyDescent="0.25">
      <c r="E43916" s="113"/>
      <c r="H43916" s="133"/>
      <c r="T43916" s="133"/>
      <c r="X43916" s="131"/>
      <c r="Y43916" s="133"/>
      <c r="AJ43916" s="133"/>
      <c r="AO43916" s="135"/>
      <c r="AP43916" s="135"/>
      <c r="BJ43916" s="136"/>
    </row>
    <row r="43917" spans="5:62" ht="14.25" customHeight="1" x14ac:dyDescent="0.25">
      <c r="E43917" s="113"/>
      <c r="H43917" s="133"/>
      <c r="T43917" s="133"/>
      <c r="X43917" s="131"/>
      <c r="Y43917" s="133"/>
      <c r="AJ43917" s="133"/>
      <c r="AO43917" s="135"/>
      <c r="AP43917" s="135"/>
      <c r="BJ43917" s="136"/>
    </row>
    <row r="43918" spans="5:62" ht="14.25" customHeight="1" x14ac:dyDescent="0.25">
      <c r="E43918" s="113"/>
      <c r="H43918" s="133"/>
      <c r="T43918" s="133"/>
      <c r="X43918" s="131"/>
      <c r="Y43918" s="133"/>
      <c r="AJ43918" s="133"/>
      <c r="AO43918" s="135"/>
      <c r="AP43918" s="135"/>
      <c r="BJ43918" s="136"/>
    </row>
    <row r="43919" spans="5:62" ht="14.25" customHeight="1" x14ac:dyDescent="0.25">
      <c r="E43919" s="113"/>
      <c r="H43919" s="133"/>
      <c r="T43919" s="133"/>
      <c r="X43919" s="131"/>
      <c r="Y43919" s="133"/>
      <c r="AJ43919" s="133"/>
      <c r="AO43919" s="135"/>
      <c r="AP43919" s="135"/>
      <c r="BJ43919" s="136"/>
    </row>
    <row r="43920" spans="5:62" ht="14.25" customHeight="1" x14ac:dyDescent="0.25">
      <c r="E43920" s="113"/>
      <c r="H43920" s="133"/>
      <c r="T43920" s="133"/>
      <c r="X43920" s="131"/>
      <c r="Y43920" s="133"/>
      <c r="AJ43920" s="133"/>
      <c r="AO43920" s="135"/>
      <c r="AP43920" s="135"/>
      <c r="BJ43920" s="136"/>
    </row>
    <row r="43921" spans="5:62" ht="14.25" customHeight="1" x14ac:dyDescent="0.25">
      <c r="E43921" s="113"/>
      <c r="H43921" s="133"/>
      <c r="T43921" s="133"/>
      <c r="X43921" s="131"/>
      <c r="Y43921" s="133"/>
      <c r="AJ43921" s="133"/>
      <c r="AO43921" s="135"/>
      <c r="AP43921" s="135"/>
      <c r="BJ43921" s="136"/>
    </row>
    <row r="43922" spans="5:62" ht="14.25" customHeight="1" x14ac:dyDescent="0.25">
      <c r="E43922" s="113"/>
      <c r="H43922" s="133"/>
      <c r="T43922" s="133"/>
      <c r="X43922" s="131"/>
      <c r="Y43922" s="133"/>
      <c r="AJ43922" s="133"/>
      <c r="AO43922" s="135"/>
      <c r="AP43922" s="135"/>
      <c r="BJ43922" s="136"/>
    </row>
    <row r="43923" spans="5:62" ht="14.25" customHeight="1" x14ac:dyDescent="0.25">
      <c r="E43923" s="113"/>
      <c r="H43923" s="133"/>
      <c r="T43923" s="133"/>
      <c r="X43923" s="131"/>
      <c r="Y43923" s="133"/>
      <c r="AJ43923" s="133"/>
      <c r="AO43923" s="135"/>
      <c r="AP43923" s="135"/>
      <c r="BJ43923" s="136"/>
    </row>
    <row r="43924" spans="5:62" ht="14.25" customHeight="1" x14ac:dyDescent="0.25">
      <c r="E43924" s="113"/>
      <c r="H43924" s="133"/>
      <c r="T43924" s="133"/>
      <c r="X43924" s="131"/>
      <c r="Y43924" s="133"/>
      <c r="AJ43924" s="133"/>
      <c r="AO43924" s="135"/>
      <c r="AP43924" s="135"/>
      <c r="BJ43924" s="136"/>
    </row>
    <row r="43925" spans="5:62" ht="14.25" customHeight="1" x14ac:dyDescent="0.25">
      <c r="E43925" s="113"/>
      <c r="H43925" s="133"/>
      <c r="T43925" s="133"/>
      <c r="X43925" s="131"/>
      <c r="Y43925" s="133"/>
      <c r="AJ43925" s="133"/>
      <c r="AO43925" s="135"/>
      <c r="AP43925" s="135"/>
      <c r="BJ43925" s="136"/>
    </row>
    <row r="43926" spans="5:62" ht="14.25" customHeight="1" x14ac:dyDescent="0.25">
      <c r="E43926" s="113"/>
      <c r="H43926" s="133"/>
      <c r="T43926" s="133"/>
      <c r="X43926" s="131"/>
      <c r="Y43926" s="133"/>
      <c r="AJ43926" s="133"/>
      <c r="AO43926" s="135"/>
      <c r="AP43926" s="135"/>
      <c r="BJ43926" s="136"/>
    </row>
    <row r="43927" spans="5:62" ht="14.25" customHeight="1" x14ac:dyDescent="0.25">
      <c r="E43927" s="113"/>
      <c r="H43927" s="133"/>
      <c r="T43927" s="133"/>
      <c r="X43927" s="131"/>
      <c r="Y43927" s="133"/>
      <c r="AJ43927" s="133"/>
      <c r="AO43927" s="135"/>
      <c r="AP43927" s="135"/>
      <c r="BJ43927" s="136"/>
    </row>
    <row r="43928" spans="5:62" ht="14.25" customHeight="1" x14ac:dyDescent="0.25">
      <c r="E43928" s="113"/>
      <c r="H43928" s="133"/>
      <c r="T43928" s="133"/>
      <c r="X43928" s="131"/>
      <c r="Y43928" s="133"/>
      <c r="AJ43928" s="133"/>
      <c r="AO43928" s="135"/>
      <c r="AP43928" s="135"/>
      <c r="BJ43928" s="136"/>
    </row>
    <row r="43929" spans="5:62" ht="14.25" customHeight="1" x14ac:dyDescent="0.25">
      <c r="E43929" s="113"/>
      <c r="H43929" s="133"/>
      <c r="T43929" s="133"/>
      <c r="X43929" s="131"/>
      <c r="Y43929" s="133"/>
      <c r="AJ43929" s="133"/>
      <c r="AO43929" s="135"/>
      <c r="AP43929" s="135"/>
      <c r="BJ43929" s="136"/>
    </row>
    <row r="43930" spans="5:62" ht="14.25" customHeight="1" x14ac:dyDescent="0.25">
      <c r="E43930" s="113"/>
      <c r="H43930" s="133"/>
      <c r="T43930" s="133"/>
      <c r="X43930" s="131"/>
      <c r="Y43930" s="133"/>
      <c r="AJ43930" s="133"/>
      <c r="AO43930" s="135"/>
      <c r="AP43930" s="135"/>
      <c r="BJ43930" s="136"/>
    </row>
    <row r="43931" spans="5:62" ht="14.25" customHeight="1" x14ac:dyDescent="0.25">
      <c r="E43931" s="113"/>
      <c r="H43931" s="133"/>
      <c r="T43931" s="133"/>
      <c r="X43931" s="131"/>
      <c r="Y43931" s="133"/>
      <c r="AJ43931" s="133"/>
      <c r="AO43931" s="135"/>
      <c r="AP43931" s="135"/>
      <c r="BJ43931" s="136"/>
    </row>
    <row r="43932" spans="5:62" ht="14.25" customHeight="1" x14ac:dyDescent="0.25">
      <c r="E43932" s="113"/>
      <c r="H43932" s="133"/>
      <c r="T43932" s="133"/>
      <c r="X43932" s="131"/>
      <c r="Y43932" s="133"/>
      <c r="AJ43932" s="133"/>
      <c r="AO43932" s="135"/>
      <c r="AP43932" s="135"/>
      <c r="BJ43932" s="136"/>
    </row>
    <row r="43933" spans="5:62" ht="14.25" customHeight="1" x14ac:dyDescent="0.25">
      <c r="E43933" s="113"/>
      <c r="H43933" s="133"/>
      <c r="T43933" s="133"/>
      <c r="X43933" s="131"/>
      <c r="Y43933" s="133"/>
      <c r="AJ43933" s="133"/>
      <c r="AO43933" s="135"/>
      <c r="AP43933" s="135"/>
      <c r="BJ43933" s="136"/>
    </row>
    <row r="43934" spans="5:62" ht="14.25" customHeight="1" x14ac:dyDescent="0.25">
      <c r="E43934" s="113"/>
      <c r="H43934" s="133"/>
      <c r="T43934" s="133"/>
      <c r="X43934" s="131"/>
      <c r="Y43934" s="133"/>
      <c r="AJ43934" s="133"/>
      <c r="AO43934" s="135"/>
      <c r="AP43934" s="135"/>
      <c r="BJ43934" s="136"/>
    </row>
    <row r="43935" spans="5:62" ht="14.25" customHeight="1" x14ac:dyDescent="0.25">
      <c r="E43935" s="113"/>
      <c r="H43935" s="133"/>
      <c r="T43935" s="133"/>
      <c r="X43935" s="131"/>
      <c r="Y43935" s="133"/>
      <c r="AJ43935" s="133"/>
      <c r="AO43935" s="135"/>
      <c r="AP43935" s="135"/>
      <c r="BJ43935" s="136"/>
    </row>
    <row r="43936" spans="5:62" ht="14.25" customHeight="1" x14ac:dyDescent="0.25">
      <c r="E43936" s="113"/>
      <c r="H43936" s="133"/>
      <c r="T43936" s="133"/>
      <c r="X43936" s="131"/>
      <c r="Y43936" s="133"/>
      <c r="AJ43936" s="133"/>
      <c r="AO43936" s="135"/>
      <c r="AP43936" s="135"/>
      <c r="BJ43936" s="136"/>
    </row>
    <row r="43937" spans="5:62" ht="14.25" customHeight="1" x14ac:dyDescent="0.25">
      <c r="E43937" s="113"/>
      <c r="H43937" s="133"/>
      <c r="T43937" s="133"/>
      <c r="X43937" s="131"/>
      <c r="Y43937" s="133"/>
      <c r="AJ43937" s="133"/>
      <c r="AO43937" s="135"/>
      <c r="AP43937" s="135"/>
      <c r="BJ43937" s="136"/>
    </row>
    <row r="43938" spans="5:62" ht="14.25" customHeight="1" x14ac:dyDescent="0.25">
      <c r="E43938" s="113"/>
      <c r="H43938" s="133"/>
      <c r="T43938" s="133"/>
      <c r="X43938" s="131"/>
      <c r="Y43938" s="133"/>
      <c r="AJ43938" s="133"/>
      <c r="AO43938" s="135"/>
      <c r="AP43938" s="135"/>
      <c r="BJ43938" s="136"/>
    </row>
    <row r="43939" spans="5:62" ht="14.25" customHeight="1" x14ac:dyDescent="0.25">
      <c r="E43939" s="113"/>
      <c r="H43939" s="133"/>
      <c r="T43939" s="133"/>
      <c r="X43939" s="131"/>
      <c r="Y43939" s="133"/>
      <c r="AJ43939" s="133"/>
      <c r="AO43939" s="135"/>
      <c r="AP43939" s="135"/>
      <c r="BJ43939" s="136"/>
    </row>
    <row r="43940" spans="5:62" ht="14.25" customHeight="1" x14ac:dyDescent="0.25">
      <c r="E43940" s="113"/>
      <c r="H43940" s="133"/>
      <c r="T43940" s="133"/>
      <c r="X43940" s="131"/>
      <c r="Y43940" s="133"/>
      <c r="AJ43940" s="133"/>
      <c r="AO43940" s="135"/>
      <c r="AP43940" s="135"/>
      <c r="BJ43940" s="136"/>
    </row>
    <row r="43941" spans="5:62" ht="14.25" customHeight="1" x14ac:dyDescent="0.25">
      <c r="E43941" s="113"/>
      <c r="H43941" s="133"/>
      <c r="T43941" s="133"/>
      <c r="X43941" s="131"/>
      <c r="Y43941" s="133"/>
      <c r="AJ43941" s="133"/>
      <c r="AO43941" s="135"/>
      <c r="AP43941" s="135"/>
      <c r="BJ43941" s="136"/>
    </row>
    <row r="43942" spans="5:62" ht="14.25" customHeight="1" x14ac:dyDescent="0.25">
      <c r="E43942" s="113"/>
      <c r="H43942" s="133"/>
      <c r="T43942" s="133"/>
      <c r="X43942" s="131"/>
      <c r="Y43942" s="133"/>
      <c r="AJ43942" s="133"/>
      <c r="AO43942" s="135"/>
      <c r="AP43942" s="135"/>
      <c r="BJ43942" s="136"/>
    </row>
    <row r="43943" spans="5:62" ht="14.25" customHeight="1" x14ac:dyDescent="0.25">
      <c r="E43943" s="113"/>
      <c r="H43943" s="133"/>
      <c r="T43943" s="133"/>
      <c r="X43943" s="131"/>
      <c r="Y43943" s="133"/>
      <c r="AJ43943" s="133"/>
      <c r="AO43943" s="135"/>
      <c r="AP43943" s="135"/>
      <c r="BJ43943" s="136"/>
    </row>
    <row r="43944" spans="5:62" ht="14.25" customHeight="1" x14ac:dyDescent="0.25">
      <c r="E43944" s="113"/>
      <c r="H43944" s="133"/>
      <c r="T43944" s="133"/>
      <c r="X43944" s="131"/>
      <c r="Y43944" s="133"/>
      <c r="AJ43944" s="133"/>
      <c r="AO43944" s="135"/>
      <c r="AP43944" s="135"/>
      <c r="BJ43944" s="136"/>
    </row>
    <row r="43945" spans="5:62" ht="14.25" customHeight="1" x14ac:dyDescent="0.25">
      <c r="E43945" s="113"/>
      <c r="H43945" s="133"/>
      <c r="T43945" s="133"/>
      <c r="X43945" s="131"/>
      <c r="Y43945" s="133"/>
      <c r="AJ43945" s="133"/>
      <c r="AO43945" s="135"/>
      <c r="AP43945" s="135"/>
      <c r="BJ43945" s="136"/>
    </row>
    <row r="43946" spans="5:62" ht="14.25" customHeight="1" x14ac:dyDescent="0.25">
      <c r="E43946" s="113"/>
      <c r="H43946" s="133"/>
      <c r="T43946" s="133"/>
      <c r="X43946" s="131"/>
      <c r="Y43946" s="133"/>
      <c r="AJ43946" s="133"/>
      <c r="AO43946" s="135"/>
      <c r="AP43946" s="135"/>
      <c r="BJ43946" s="136"/>
    </row>
    <row r="43947" spans="5:62" ht="14.25" customHeight="1" x14ac:dyDescent="0.25">
      <c r="E43947" s="113"/>
      <c r="H43947" s="133"/>
      <c r="T43947" s="133"/>
      <c r="X43947" s="131"/>
      <c r="Y43947" s="133"/>
      <c r="AJ43947" s="133"/>
      <c r="AO43947" s="135"/>
      <c r="AP43947" s="135"/>
      <c r="BJ43947" s="136"/>
    </row>
    <row r="43948" spans="5:62" ht="14.25" customHeight="1" x14ac:dyDescent="0.25">
      <c r="E43948" s="113"/>
      <c r="H43948" s="133"/>
      <c r="T43948" s="133"/>
      <c r="X43948" s="131"/>
      <c r="Y43948" s="133"/>
      <c r="AJ43948" s="133"/>
      <c r="AO43948" s="135"/>
      <c r="AP43948" s="135"/>
      <c r="BJ43948" s="136"/>
    </row>
    <row r="43949" spans="5:62" ht="14.25" customHeight="1" x14ac:dyDescent="0.25">
      <c r="E43949" s="113"/>
      <c r="H43949" s="133"/>
      <c r="T43949" s="133"/>
      <c r="X43949" s="131"/>
      <c r="Y43949" s="133"/>
      <c r="AJ43949" s="133"/>
      <c r="AO43949" s="135"/>
      <c r="AP43949" s="135"/>
      <c r="BJ43949" s="136"/>
    </row>
    <row r="43950" spans="5:62" ht="14.25" customHeight="1" x14ac:dyDescent="0.25">
      <c r="E43950" s="113"/>
      <c r="H43950" s="133"/>
      <c r="T43950" s="133"/>
      <c r="X43950" s="131"/>
      <c r="Y43950" s="133"/>
      <c r="AJ43950" s="133"/>
      <c r="AO43950" s="135"/>
      <c r="AP43950" s="135"/>
      <c r="BJ43950" s="136"/>
    </row>
    <row r="43951" spans="5:62" ht="14.25" customHeight="1" x14ac:dyDescent="0.25">
      <c r="E43951" s="113"/>
      <c r="H43951" s="133"/>
      <c r="T43951" s="133"/>
      <c r="X43951" s="131"/>
      <c r="Y43951" s="133"/>
      <c r="AJ43951" s="133"/>
      <c r="AO43951" s="135"/>
      <c r="AP43951" s="135"/>
      <c r="BJ43951" s="136"/>
    </row>
    <row r="43952" spans="5:62" ht="14.25" customHeight="1" x14ac:dyDescent="0.25">
      <c r="E43952" s="113"/>
      <c r="H43952" s="133"/>
      <c r="T43952" s="133"/>
      <c r="X43952" s="131"/>
      <c r="Y43952" s="133"/>
      <c r="AJ43952" s="133"/>
      <c r="AO43952" s="135"/>
      <c r="AP43952" s="135"/>
      <c r="BJ43952" s="136"/>
    </row>
    <row r="43953" spans="5:62" ht="14.25" customHeight="1" x14ac:dyDescent="0.25">
      <c r="E43953" s="113"/>
      <c r="H43953" s="133"/>
      <c r="T43953" s="133"/>
      <c r="X43953" s="131"/>
      <c r="Y43953" s="133"/>
      <c r="AJ43953" s="133"/>
      <c r="AO43953" s="135"/>
      <c r="AP43953" s="135"/>
      <c r="BJ43953" s="136"/>
    </row>
    <row r="43954" spans="5:62" ht="14.25" customHeight="1" x14ac:dyDescent="0.25">
      <c r="E43954" s="113"/>
      <c r="H43954" s="133"/>
      <c r="T43954" s="133"/>
      <c r="X43954" s="131"/>
      <c r="Y43954" s="133"/>
      <c r="AJ43954" s="133"/>
      <c r="AO43954" s="135"/>
      <c r="AP43954" s="135"/>
      <c r="BJ43954" s="136"/>
    </row>
    <row r="43955" spans="5:62" ht="14.25" customHeight="1" x14ac:dyDescent="0.25">
      <c r="E43955" s="113"/>
      <c r="H43955" s="133"/>
      <c r="T43955" s="133"/>
      <c r="X43955" s="131"/>
      <c r="Y43955" s="133"/>
      <c r="AJ43955" s="133"/>
      <c r="AO43955" s="135"/>
      <c r="AP43955" s="135"/>
      <c r="BJ43955" s="136"/>
    </row>
    <row r="43956" spans="5:62" ht="14.25" customHeight="1" x14ac:dyDescent="0.25">
      <c r="E43956" s="113"/>
      <c r="H43956" s="133"/>
      <c r="T43956" s="133"/>
      <c r="X43956" s="131"/>
      <c r="Y43956" s="133"/>
      <c r="AJ43956" s="133"/>
      <c r="AO43956" s="135"/>
      <c r="AP43956" s="135"/>
      <c r="BJ43956" s="136"/>
    </row>
    <row r="43957" spans="5:62" ht="14.25" customHeight="1" x14ac:dyDescent="0.25">
      <c r="E43957" s="113"/>
      <c r="H43957" s="133"/>
      <c r="T43957" s="133"/>
      <c r="X43957" s="131"/>
      <c r="Y43957" s="133"/>
      <c r="AJ43957" s="133"/>
      <c r="AO43957" s="135"/>
      <c r="AP43957" s="135"/>
      <c r="BJ43957" s="136"/>
    </row>
    <row r="43958" spans="5:62" ht="14.25" customHeight="1" x14ac:dyDescent="0.25">
      <c r="E43958" s="113"/>
      <c r="H43958" s="133"/>
      <c r="T43958" s="133"/>
      <c r="X43958" s="131"/>
      <c r="Y43958" s="133"/>
      <c r="AJ43958" s="133"/>
      <c r="AO43958" s="135"/>
      <c r="AP43958" s="135"/>
      <c r="BJ43958" s="136"/>
    </row>
    <row r="43959" spans="5:62" ht="14.25" customHeight="1" x14ac:dyDescent="0.25">
      <c r="E43959" s="113"/>
      <c r="H43959" s="133"/>
      <c r="T43959" s="133"/>
      <c r="X43959" s="131"/>
      <c r="Y43959" s="133"/>
      <c r="AJ43959" s="133"/>
      <c r="AO43959" s="135"/>
      <c r="AP43959" s="135"/>
      <c r="BJ43959" s="136"/>
    </row>
    <row r="43960" spans="5:62" ht="14.25" customHeight="1" x14ac:dyDescent="0.25">
      <c r="E43960" s="113"/>
      <c r="H43960" s="133"/>
      <c r="T43960" s="133"/>
      <c r="X43960" s="131"/>
      <c r="Y43960" s="133"/>
      <c r="AJ43960" s="133"/>
      <c r="AO43960" s="135"/>
      <c r="AP43960" s="135"/>
      <c r="BJ43960" s="136"/>
    </row>
    <row r="43961" spans="5:62" ht="14.25" customHeight="1" x14ac:dyDescent="0.25">
      <c r="E43961" s="113"/>
      <c r="H43961" s="133"/>
      <c r="T43961" s="133"/>
      <c r="X43961" s="131"/>
      <c r="Y43961" s="133"/>
      <c r="AJ43961" s="133"/>
      <c r="AO43961" s="135"/>
      <c r="AP43961" s="135"/>
      <c r="BJ43961" s="136"/>
    </row>
    <row r="43962" spans="5:62" ht="14.25" customHeight="1" x14ac:dyDescent="0.25">
      <c r="E43962" s="113"/>
      <c r="H43962" s="133"/>
      <c r="T43962" s="133"/>
      <c r="X43962" s="131"/>
      <c r="Y43962" s="133"/>
      <c r="AJ43962" s="133"/>
      <c r="AO43962" s="135"/>
      <c r="AP43962" s="135"/>
      <c r="BJ43962" s="136"/>
    </row>
    <row r="43963" spans="5:62" ht="14.25" customHeight="1" x14ac:dyDescent="0.25">
      <c r="E43963" s="113"/>
      <c r="H43963" s="133"/>
      <c r="T43963" s="133"/>
      <c r="X43963" s="131"/>
      <c r="Y43963" s="133"/>
      <c r="AJ43963" s="133"/>
      <c r="AO43963" s="135"/>
      <c r="AP43963" s="135"/>
      <c r="BJ43963" s="136"/>
    </row>
    <row r="43964" spans="5:62" ht="14.25" customHeight="1" x14ac:dyDescent="0.25">
      <c r="E43964" s="113"/>
      <c r="H43964" s="133"/>
      <c r="T43964" s="133"/>
      <c r="X43964" s="131"/>
      <c r="Y43964" s="133"/>
      <c r="AJ43964" s="133"/>
      <c r="AO43964" s="135"/>
      <c r="AP43964" s="135"/>
      <c r="BJ43964" s="136"/>
    </row>
    <row r="43965" spans="5:62" ht="14.25" customHeight="1" x14ac:dyDescent="0.25">
      <c r="E43965" s="113"/>
      <c r="H43965" s="133"/>
      <c r="T43965" s="133"/>
      <c r="X43965" s="131"/>
      <c r="Y43965" s="133"/>
      <c r="AJ43965" s="133"/>
      <c r="AO43965" s="135"/>
      <c r="AP43965" s="135"/>
      <c r="BJ43965" s="136"/>
    </row>
    <row r="43966" spans="5:62" ht="14.25" customHeight="1" x14ac:dyDescent="0.25">
      <c r="E43966" s="113"/>
      <c r="H43966" s="133"/>
      <c r="T43966" s="133"/>
      <c r="X43966" s="131"/>
      <c r="Y43966" s="133"/>
      <c r="AJ43966" s="133"/>
      <c r="AO43966" s="135"/>
      <c r="AP43966" s="135"/>
      <c r="BJ43966" s="136"/>
    </row>
    <row r="43967" spans="5:62" ht="14.25" customHeight="1" x14ac:dyDescent="0.25">
      <c r="E43967" s="113"/>
      <c r="H43967" s="133"/>
      <c r="T43967" s="133"/>
      <c r="X43967" s="131"/>
      <c r="Y43967" s="133"/>
      <c r="AJ43967" s="133"/>
      <c r="AO43967" s="135"/>
      <c r="AP43967" s="135"/>
      <c r="BJ43967" s="136"/>
    </row>
    <row r="43968" spans="5:62" ht="14.25" customHeight="1" x14ac:dyDescent="0.25">
      <c r="E43968" s="113"/>
      <c r="H43968" s="133"/>
      <c r="T43968" s="133"/>
      <c r="X43968" s="131"/>
      <c r="Y43968" s="133"/>
      <c r="AJ43968" s="133"/>
      <c r="AO43968" s="135"/>
      <c r="AP43968" s="135"/>
      <c r="BJ43968" s="136"/>
    </row>
    <row r="43969" spans="5:62" ht="14.25" customHeight="1" x14ac:dyDescent="0.25">
      <c r="E43969" s="113"/>
      <c r="H43969" s="133"/>
      <c r="T43969" s="133"/>
      <c r="X43969" s="131"/>
      <c r="Y43969" s="133"/>
      <c r="AJ43969" s="133"/>
      <c r="AO43969" s="135"/>
      <c r="AP43969" s="135"/>
      <c r="BJ43969" s="136"/>
    </row>
    <row r="43970" spans="5:62" ht="14.25" customHeight="1" x14ac:dyDescent="0.25">
      <c r="E43970" s="113"/>
      <c r="H43970" s="133"/>
      <c r="T43970" s="133"/>
      <c r="X43970" s="131"/>
      <c r="Y43970" s="133"/>
      <c r="AJ43970" s="133"/>
      <c r="AO43970" s="135"/>
      <c r="AP43970" s="135"/>
      <c r="BJ43970" s="136"/>
    </row>
    <row r="43971" spans="5:62" ht="14.25" customHeight="1" x14ac:dyDescent="0.25">
      <c r="E43971" s="113"/>
      <c r="H43971" s="133"/>
      <c r="T43971" s="133"/>
      <c r="X43971" s="131"/>
      <c r="Y43971" s="133"/>
      <c r="AJ43971" s="133"/>
      <c r="AO43971" s="135"/>
      <c r="AP43971" s="135"/>
      <c r="BJ43971" s="136"/>
    </row>
    <row r="43972" spans="5:62" ht="14.25" customHeight="1" x14ac:dyDescent="0.25">
      <c r="E43972" s="113"/>
      <c r="H43972" s="133"/>
      <c r="T43972" s="133"/>
      <c r="X43972" s="131"/>
      <c r="Y43972" s="133"/>
      <c r="AJ43972" s="133"/>
      <c r="AO43972" s="135"/>
      <c r="AP43972" s="135"/>
      <c r="BJ43972" s="136"/>
    </row>
    <row r="43973" spans="5:62" ht="14.25" customHeight="1" x14ac:dyDescent="0.25">
      <c r="E43973" s="113"/>
      <c r="H43973" s="133"/>
      <c r="T43973" s="133"/>
      <c r="X43973" s="131"/>
      <c r="Y43973" s="133"/>
      <c r="AJ43973" s="133"/>
      <c r="AO43973" s="135"/>
      <c r="AP43973" s="135"/>
      <c r="BJ43973" s="136"/>
    </row>
    <row r="43974" spans="5:62" ht="14.25" customHeight="1" x14ac:dyDescent="0.25">
      <c r="E43974" s="113"/>
      <c r="H43974" s="133"/>
      <c r="T43974" s="133"/>
      <c r="X43974" s="131"/>
      <c r="Y43974" s="133"/>
      <c r="AJ43974" s="133"/>
      <c r="AO43974" s="135"/>
      <c r="AP43974" s="135"/>
      <c r="BJ43974" s="136"/>
    </row>
    <row r="43975" spans="5:62" ht="14.25" customHeight="1" x14ac:dyDescent="0.25">
      <c r="E43975" s="113"/>
      <c r="H43975" s="133"/>
      <c r="T43975" s="133"/>
      <c r="X43975" s="131"/>
      <c r="Y43975" s="133"/>
      <c r="AJ43975" s="133"/>
      <c r="AO43975" s="135"/>
      <c r="AP43975" s="135"/>
      <c r="BJ43975" s="136"/>
    </row>
    <row r="43976" spans="5:62" ht="14.25" customHeight="1" x14ac:dyDescent="0.25">
      <c r="E43976" s="113"/>
      <c r="H43976" s="133"/>
      <c r="T43976" s="133"/>
      <c r="X43976" s="131"/>
      <c r="Y43976" s="133"/>
      <c r="AJ43976" s="133"/>
      <c r="AO43976" s="135"/>
      <c r="AP43976" s="135"/>
      <c r="BJ43976" s="136"/>
    </row>
    <row r="43977" spans="5:62" ht="14.25" customHeight="1" x14ac:dyDescent="0.25">
      <c r="E43977" s="113"/>
      <c r="H43977" s="133"/>
      <c r="T43977" s="133"/>
      <c r="X43977" s="131"/>
      <c r="Y43977" s="133"/>
      <c r="AJ43977" s="133"/>
      <c r="AO43977" s="135"/>
      <c r="AP43977" s="135"/>
      <c r="BJ43977" s="136"/>
    </row>
    <row r="43978" spans="5:62" ht="14.25" customHeight="1" x14ac:dyDescent="0.25">
      <c r="E43978" s="113"/>
      <c r="H43978" s="133"/>
      <c r="T43978" s="133"/>
      <c r="X43978" s="131"/>
      <c r="Y43978" s="133"/>
      <c r="AJ43978" s="133"/>
      <c r="AO43978" s="135"/>
      <c r="AP43978" s="135"/>
      <c r="BJ43978" s="136"/>
    </row>
    <row r="43979" spans="5:62" ht="14.25" customHeight="1" x14ac:dyDescent="0.25">
      <c r="E43979" s="113"/>
      <c r="H43979" s="133"/>
      <c r="T43979" s="133"/>
      <c r="X43979" s="131"/>
      <c r="Y43979" s="133"/>
      <c r="AJ43979" s="133"/>
      <c r="AO43979" s="135"/>
      <c r="AP43979" s="135"/>
      <c r="BJ43979" s="136"/>
    </row>
    <row r="43980" spans="5:62" ht="14.25" customHeight="1" x14ac:dyDescent="0.25">
      <c r="E43980" s="113"/>
      <c r="H43980" s="133"/>
      <c r="T43980" s="133"/>
      <c r="X43980" s="131"/>
      <c r="Y43980" s="133"/>
      <c r="AJ43980" s="133"/>
      <c r="AO43980" s="135"/>
      <c r="AP43980" s="135"/>
      <c r="BJ43980" s="136"/>
    </row>
    <row r="43981" spans="5:62" ht="14.25" customHeight="1" x14ac:dyDescent="0.25">
      <c r="E43981" s="113"/>
      <c r="H43981" s="133"/>
      <c r="T43981" s="133"/>
      <c r="X43981" s="131"/>
      <c r="Y43981" s="133"/>
      <c r="AJ43981" s="133"/>
      <c r="AO43981" s="135"/>
      <c r="AP43981" s="135"/>
      <c r="BJ43981" s="136"/>
    </row>
    <row r="43982" spans="5:62" ht="14.25" customHeight="1" x14ac:dyDescent="0.25">
      <c r="E43982" s="113"/>
      <c r="H43982" s="133"/>
      <c r="T43982" s="133"/>
      <c r="X43982" s="131"/>
      <c r="Y43982" s="133"/>
      <c r="AJ43982" s="133"/>
      <c r="AO43982" s="135"/>
      <c r="AP43982" s="135"/>
      <c r="BJ43982" s="136"/>
    </row>
    <row r="43983" spans="5:62" ht="14.25" customHeight="1" x14ac:dyDescent="0.25">
      <c r="E43983" s="113"/>
      <c r="H43983" s="133"/>
      <c r="T43983" s="133"/>
      <c r="X43983" s="131"/>
      <c r="Y43983" s="133"/>
      <c r="AJ43983" s="133"/>
      <c r="AO43983" s="135"/>
      <c r="AP43983" s="135"/>
      <c r="BJ43983" s="136"/>
    </row>
    <row r="43984" spans="5:62" ht="14.25" customHeight="1" x14ac:dyDescent="0.25">
      <c r="E43984" s="113"/>
      <c r="H43984" s="133"/>
      <c r="T43984" s="133"/>
      <c r="X43984" s="131"/>
      <c r="Y43984" s="133"/>
      <c r="AJ43984" s="133"/>
      <c r="AO43984" s="135"/>
      <c r="AP43984" s="135"/>
      <c r="BJ43984" s="136"/>
    </row>
    <row r="43985" spans="5:62" ht="14.25" customHeight="1" x14ac:dyDescent="0.25">
      <c r="E43985" s="113"/>
      <c r="H43985" s="133"/>
      <c r="T43985" s="133"/>
      <c r="X43985" s="131"/>
      <c r="Y43985" s="133"/>
      <c r="AJ43985" s="133"/>
      <c r="AO43985" s="135"/>
      <c r="AP43985" s="135"/>
      <c r="BJ43985" s="136"/>
    </row>
    <row r="43986" spans="5:62" ht="14.25" customHeight="1" x14ac:dyDescent="0.25">
      <c r="E43986" s="113"/>
      <c r="H43986" s="133"/>
      <c r="T43986" s="133"/>
      <c r="X43986" s="131"/>
      <c r="Y43986" s="133"/>
      <c r="AJ43986" s="133"/>
      <c r="AO43986" s="135"/>
      <c r="AP43986" s="135"/>
      <c r="BJ43986" s="136"/>
    </row>
    <row r="43987" spans="5:62" ht="14.25" customHeight="1" x14ac:dyDescent="0.25">
      <c r="E43987" s="113"/>
      <c r="H43987" s="133"/>
      <c r="T43987" s="133"/>
      <c r="X43987" s="131"/>
      <c r="Y43987" s="133"/>
      <c r="AJ43987" s="133"/>
      <c r="AO43987" s="135"/>
      <c r="AP43987" s="135"/>
      <c r="BJ43987" s="136"/>
    </row>
    <row r="43988" spans="5:62" ht="14.25" customHeight="1" x14ac:dyDescent="0.25">
      <c r="E43988" s="113"/>
      <c r="H43988" s="133"/>
      <c r="T43988" s="133"/>
      <c r="X43988" s="131"/>
      <c r="Y43988" s="133"/>
      <c r="AJ43988" s="133"/>
      <c r="AO43988" s="135"/>
      <c r="AP43988" s="135"/>
      <c r="BJ43988" s="136"/>
    </row>
    <row r="43989" spans="5:62" ht="14.25" customHeight="1" x14ac:dyDescent="0.25">
      <c r="E43989" s="113"/>
      <c r="H43989" s="133"/>
      <c r="T43989" s="133"/>
      <c r="X43989" s="131"/>
      <c r="Y43989" s="133"/>
      <c r="AJ43989" s="133"/>
      <c r="AO43989" s="135"/>
      <c r="AP43989" s="135"/>
      <c r="BJ43989" s="136"/>
    </row>
    <row r="43990" spans="5:62" ht="14.25" customHeight="1" x14ac:dyDescent="0.25">
      <c r="E43990" s="113"/>
      <c r="H43990" s="133"/>
      <c r="T43990" s="133"/>
      <c r="X43990" s="131"/>
      <c r="Y43990" s="133"/>
      <c r="AJ43990" s="133"/>
      <c r="AO43990" s="135"/>
      <c r="AP43990" s="135"/>
      <c r="BJ43990" s="136"/>
    </row>
    <row r="43991" spans="5:62" ht="14.25" customHeight="1" x14ac:dyDescent="0.25">
      <c r="E43991" s="113"/>
      <c r="H43991" s="133"/>
      <c r="T43991" s="133"/>
      <c r="X43991" s="131"/>
      <c r="Y43991" s="133"/>
      <c r="AJ43991" s="133"/>
      <c r="AO43991" s="135"/>
      <c r="AP43991" s="135"/>
      <c r="BJ43991" s="136"/>
    </row>
    <row r="43992" spans="5:62" ht="14.25" customHeight="1" x14ac:dyDescent="0.25">
      <c r="E43992" s="113"/>
      <c r="H43992" s="133"/>
      <c r="T43992" s="133"/>
      <c r="X43992" s="131"/>
      <c r="Y43992" s="133"/>
      <c r="AJ43992" s="133"/>
      <c r="AO43992" s="135"/>
      <c r="AP43992" s="135"/>
      <c r="BJ43992" s="136"/>
    </row>
    <row r="43993" spans="5:62" ht="14.25" customHeight="1" x14ac:dyDescent="0.25">
      <c r="E43993" s="113"/>
      <c r="H43993" s="133"/>
      <c r="T43993" s="133"/>
      <c r="X43993" s="131"/>
      <c r="Y43993" s="133"/>
      <c r="AJ43993" s="133"/>
      <c r="AO43993" s="135"/>
      <c r="AP43993" s="135"/>
      <c r="BJ43993" s="136"/>
    </row>
    <row r="43994" spans="5:62" ht="14.25" customHeight="1" x14ac:dyDescent="0.25">
      <c r="E43994" s="113"/>
      <c r="H43994" s="133"/>
      <c r="T43994" s="133"/>
      <c r="X43994" s="131"/>
      <c r="Y43994" s="133"/>
      <c r="AJ43994" s="133"/>
      <c r="AO43994" s="135"/>
      <c r="AP43994" s="135"/>
      <c r="BJ43994" s="136"/>
    </row>
    <row r="43995" spans="5:62" ht="14.25" customHeight="1" x14ac:dyDescent="0.25">
      <c r="E43995" s="113"/>
      <c r="H43995" s="133"/>
      <c r="T43995" s="133"/>
      <c r="X43995" s="131"/>
      <c r="Y43995" s="133"/>
      <c r="AJ43995" s="133"/>
      <c r="AO43995" s="135"/>
      <c r="AP43995" s="135"/>
      <c r="BJ43995" s="136"/>
    </row>
    <row r="43996" spans="5:62" ht="14.25" customHeight="1" x14ac:dyDescent="0.25">
      <c r="E43996" s="113"/>
      <c r="H43996" s="133"/>
      <c r="T43996" s="133"/>
      <c r="X43996" s="131"/>
      <c r="Y43996" s="133"/>
      <c r="AJ43996" s="133"/>
      <c r="AO43996" s="135"/>
      <c r="AP43996" s="135"/>
      <c r="BJ43996" s="136"/>
    </row>
    <row r="43997" spans="5:62" ht="14.25" customHeight="1" x14ac:dyDescent="0.25">
      <c r="E43997" s="113"/>
      <c r="H43997" s="133"/>
      <c r="T43997" s="133"/>
      <c r="X43997" s="131"/>
      <c r="Y43997" s="133"/>
      <c r="AJ43997" s="133"/>
      <c r="AO43997" s="135"/>
      <c r="AP43997" s="135"/>
      <c r="BJ43997" s="136"/>
    </row>
    <row r="43998" spans="5:62" ht="14.25" customHeight="1" x14ac:dyDescent="0.25">
      <c r="E43998" s="113"/>
      <c r="H43998" s="133"/>
      <c r="T43998" s="133"/>
      <c r="X43998" s="131"/>
      <c r="Y43998" s="133"/>
      <c r="AJ43998" s="133"/>
      <c r="AO43998" s="135"/>
      <c r="AP43998" s="135"/>
      <c r="BJ43998" s="136"/>
    </row>
    <row r="43999" spans="5:62" ht="14.25" customHeight="1" x14ac:dyDescent="0.25">
      <c r="E43999" s="113"/>
      <c r="H43999" s="133"/>
      <c r="T43999" s="133"/>
      <c r="X43999" s="131"/>
      <c r="Y43999" s="133"/>
      <c r="AJ43999" s="133"/>
      <c r="AO43999" s="135"/>
      <c r="AP43999" s="135"/>
      <c r="BJ43999" s="136"/>
    </row>
    <row r="44000" spans="5:62" ht="14.25" customHeight="1" x14ac:dyDescent="0.25">
      <c r="E44000" s="113"/>
      <c r="H44000" s="133"/>
      <c r="T44000" s="133"/>
      <c r="X44000" s="131"/>
      <c r="Y44000" s="133"/>
      <c r="AJ44000" s="133"/>
      <c r="AO44000" s="135"/>
      <c r="AP44000" s="135"/>
      <c r="BJ44000" s="136"/>
    </row>
    <row r="44001" spans="5:62" ht="14.25" customHeight="1" x14ac:dyDescent="0.25">
      <c r="E44001" s="113"/>
      <c r="H44001" s="133"/>
      <c r="T44001" s="133"/>
      <c r="X44001" s="131"/>
      <c r="Y44001" s="133"/>
      <c r="AJ44001" s="133"/>
      <c r="AO44001" s="135"/>
      <c r="AP44001" s="135"/>
      <c r="BJ44001" s="136"/>
    </row>
    <row r="44002" spans="5:62" ht="14.25" customHeight="1" x14ac:dyDescent="0.25">
      <c r="E44002" s="113"/>
      <c r="H44002" s="133"/>
      <c r="T44002" s="133"/>
      <c r="X44002" s="131"/>
      <c r="Y44002" s="133"/>
      <c r="AJ44002" s="133"/>
      <c r="AO44002" s="135"/>
      <c r="AP44002" s="135"/>
      <c r="BJ44002" s="136"/>
    </row>
    <row r="44003" spans="5:62" ht="14.25" customHeight="1" x14ac:dyDescent="0.25">
      <c r="E44003" s="113"/>
      <c r="H44003" s="133"/>
      <c r="T44003" s="133"/>
      <c r="X44003" s="131"/>
      <c r="Y44003" s="133"/>
      <c r="AJ44003" s="133"/>
      <c r="AO44003" s="135"/>
      <c r="AP44003" s="135"/>
      <c r="BJ44003" s="136"/>
    </row>
    <row r="44004" spans="5:62" ht="14.25" customHeight="1" x14ac:dyDescent="0.25">
      <c r="E44004" s="113"/>
      <c r="H44004" s="133"/>
      <c r="T44004" s="133"/>
      <c r="X44004" s="131"/>
      <c r="Y44004" s="133"/>
      <c r="AJ44004" s="133"/>
      <c r="AO44004" s="135"/>
      <c r="AP44004" s="135"/>
      <c r="BJ44004" s="136"/>
    </row>
    <row r="44005" spans="5:62" ht="14.25" customHeight="1" x14ac:dyDescent="0.25">
      <c r="E44005" s="113"/>
      <c r="H44005" s="133"/>
      <c r="T44005" s="133"/>
      <c r="X44005" s="131"/>
      <c r="Y44005" s="133"/>
      <c r="AJ44005" s="133"/>
      <c r="AO44005" s="135"/>
      <c r="AP44005" s="135"/>
      <c r="BJ44005" s="136"/>
    </row>
    <row r="44006" spans="5:62" ht="14.25" customHeight="1" x14ac:dyDescent="0.25">
      <c r="E44006" s="113"/>
      <c r="H44006" s="133"/>
      <c r="T44006" s="133"/>
      <c r="X44006" s="131"/>
      <c r="Y44006" s="133"/>
      <c r="AJ44006" s="133"/>
      <c r="AO44006" s="135"/>
      <c r="AP44006" s="135"/>
      <c r="BJ44006" s="136"/>
    </row>
    <row r="44007" spans="5:62" ht="14.25" customHeight="1" x14ac:dyDescent="0.25">
      <c r="E44007" s="113"/>
      <c r="H44007" s="133"/>
      <c r="T44007" s="133"/>
      <c r="X44007" s="131"/>
      <c r="Y44007" s="133"/>
      <c r="AJ44007" s="133"/>
      <c r="AO44007" s="135"/>
      <c r="AP44007" s="135"/>
      <c r="BJ44007" s="136"/>
    </row>
    <row r="44008" spans="5:62" ht="14.25" customHeight="1" x14ac:dyDescent="0.25">
      <c r="E44008" s="113"/>
      <c r="H44008" s="133"/>
      <c r="T44008" s="133"/>
      <c r="X44008" s="131"/>
      <c r="Y44008" s="133"/>
      <c r="AJ44008" s="133"/>
      <c r="AO44008" s="135"/>
      <c r="AP44008" s="135"/>
      <c r="BJ44008" s="136"/>
    </row>
    <row r="44009" spans="5:62" ht="14.25" customHeight="1" x14ac:dyDescent="0.25">
      <c r="E44009" s="113"/>
      <c r="H44009" s="133"/>
      <c r="T44009" s="133"/>
      <c r="X44009" s="131"/>
      <c r="Y44009" s="133"/>
      <c r="AJ44009" s="133"/>
      <c r="AO44009" s="135"/>
      <c r="AP44009" s="135"/>
      <c r="BJ44009" s="136"/>
    </row>
    <row r="44010" spans="5:62" ht="14.25" customHeight="1" x14ac:dyDescent="0.25">
      <c r="E44010" s="113"/>
      <c r="H44010" s="133"/>
      <c r="T44010" s="133"/>
      <c r="X44010" s="131"/>
      <c r="Y44010" s="133"/>
      <c r="AJ44010" s="133"/>
      <c r="AO44010" s="135"/>
      <c r="AP44010" s="135"/>
      <c r="BJ44010" s="136"/>
    </row>
    <row r="44011" spans="5:62" ht="14.25" customHeight="1" x14ac:dyDescent="0.25">
      <c r="E44011" s="113"/>
      <c r="H44011" s="133"/>
      <c r="T44011" s="133"/>
      <c r="X44011" s="131"/>
      <c r="Y44011" s="133"/>
      <c r="AJ44011" s="133"/>
      <c r="AO44011" s="135"/>
      <c r="AP44011" s="135"/>
      <c r="BJ44011" s="136"/>
    </row>
    <row r="44012" spans="5:62" ht="14.25" customHeight="1" x14ac:dyDescent="0.25">
      <c r="E44012" s="113"/>
      <c r="H44012" s="133"/>
      <c r="T44012" s="133"/>
      <c r="X44012" s="131"/>
      <c r="Y44012" s="133"/>
      <c r="AJ44012" s="133"/>
      <c r="AO44012" s="135"/>
      <c r="AP44012" s="135"/>
      <c r="BJ44012" s="136"/>
    </row>
    <row r="44013" spans="5:62" ht="14.25" customHeight="1" x14ac:dyDescent="0.25">
      <c r="E44013" s="113"/>
      <c r="H44013" s="133"/>
      <c r="T44013" s="133"/>
      <c r="X44013" s="131"/>
      <c r="Y44013" s="133"/>
      <c r="AJ44013" s="133"/>
      <c r="AO44013" s="135"/>
      <c r="AP44013" s="135"/>
      <c r="BJ44013" s="136"/>
    </row>
    <row r="44014" spans="5:62" ht="14.25" customHeight="1" x14ac:dyDescent="0.25">
      <c r="E44014" s="113"/>
      <c r="H44014" s="133"/>
      <c r="T44014" s="133"/>
      <c r="X44014" s="131"/>
      <c r="Y44014" s="133"/>
      <c r="AJ44014" s="133"/>
      <c r="AO44014" s="135"/>
      <c r="AP44014" s="135"/>
      <c r="BJ44014" s="136"/>
    </row>
    <row r="44015" spans="5:62" ht="14.25" customHeight="1" x14ac:dyDescent="0.25">
      <c r="E44015" s="113"/>
      <c r="H44015" s="133"/>
      <c r="T44015" s="133"/>
      <c r="X44015" s="131"/>
      <c r="Y44015" s="133"/>
      <c r="AJ44015" s="133"/>
      <c r="AO44015" s="135"/>
      <c r="AP44015" s="135"/>
      <c r="BJ44015" s="136"/>
    </row>
    <row r="44016" spans="5:62" ht="14.25" customHeight="1" x14ac:dyDescent="0.25">
      <c r="E44016" s="113"/>
      <c r="H44016" s="133"/>
      <c r="T44016" s="133"/>
      <c r="X44016" s="131"/>
      <c r="Y44016" s="133"/>
      <c r="AJ44016" s="133"/>
      <c r="AO44016" s="135"/>
      <c r="AP44016" s="135"/>
      <c r="BJ44016" s="136"/>
    </row>
    <row r="44017" spans="5:62" ht="14.25" customHeight="1" x14ac:dyDescent="0.25">
      <c r="E44017" s="113"/>
      <c r="H44017" s="133"/>
      <c r="T44017" s="133"/>
      <c r="X44017" s="131"/>
      <c r="Y44017" s="133"/>
      <c r="AJ44017" s="133"/>
      <c r="AO44017" s="135"/>
      <c r="AP44017" s="135"/>
      <c r="BJ44017" s="136"/>
    </row>
    <row r="44018" spans="5:62" ht="14.25" customHeight="1" x14ac:dyDescent="0.25">
      <c r="E44018" s="113"/>
      <c r="H44018" s="133"/>
      <c r="T44018" s="133"/>
      <c r="X44018" s="131"/>
      <c r="Y44018" s="133"/>
      <c r="AJ44018" s="133"/>
      <c r="AO44018" s="135"/>
      <c r="AP44018" s="135"/>
      <c r="BJ44018" s="136"/>
    </row>
    <row r="44019" spans="5:62" ht="14.25" customHeight="1" x14ac:dyDescent="0.25">
      <c r="E44019" s="113"/>
      <c r="H44019" s="133"/>
      <c r="T44019" s="133"/>
      <c r="X44019" s="131"/>
      <c r="Y44019" s="133"/>
      <c r="AJ44019" s="133"/>
      <c r="AO44019" s="135"/>
      <c r="AP44019" s="135"/>
      <c r="BJ44019" s="136"/>
    </row>
    <row r="44020" spans="5:62" ht="14.25" customHeight="1" x14ac:dyDescent="0.25">
      <c r="E44020" s="113"/>
      <c r="H44020" s="133"/>
      <c r="T44020" s="133"/>
      <c r="X44020" s="131"/>
      <c r="Y44020" s="133"/>
      <c r="AJ44020" s="133"/>
      <c r="AO44020" s="135"/>
      <c r="AP44020" s="135"/>
      <c r="BJ44020" s="136"/>
    </row>
    <row r="44021" spans="5:62" ht="14.25" customHeight="1" x14ac:dyDescent="0.25">
      <c r="E44021" s="113"/>
      <c r="H44021" s="133"/>
      <c r="T44021" s="133"/>
      <c r="X44021" s="131"/>
      <c r="Y44021" s="133"/>
      <c r="AJ44021" s="133"/>
      <c r="AO44021" s="135"/>
      <c r="AP44021" s="135"/>
      <c r="BJ44021" s="136"/>
    </row>
    <row r="44022" spans="5:62" ht="14.25" customHeight="1" x14ac:dyDescent="0.25">
      <c r="E44022" s="113"/>
      <c r="H44022" s="133"/>
      <c r="T44022" s="133"/>
      <c r="X44022" s="131"/>
      <c r="Y44022" s="133"/>
      <c r="AJ44022" s="133"/>
      <c r="AO44022" s="135"/>
      <c r="AP44022" s="135"/>
      <c r="BJ44022" s="136"/>
    </row>
    <row r="44023" spans="5:62" ht="14.25" customHeight="1" x14ac:dyDescent="0.25">
      <c r="E44023" s="113"/>
      <c r="H44023" s="133"/>
      <c r="T44023" s="133"/>
      <c r="X44023" s="131"/>
      <c r="Y44023" s="133"/>
      <c r="AJ44023" s="133"/>
      <c r="AO44023" s="135"/>
      <c r="AP44023" s="135"/>
      <c r="BJ44023" s="136"/>
    </row>
    <row r="44024" spans="5:62" ht="14.25" customHeight="1" x14ac:dyDescent="0.25">
      <c r="E44024" s="113"/>
      <c r="H44024" s="133"/>
      <c r="T44024" s="133"/>
      <c r="X44024" s="131"/>
      <c r="Y44024" s="133"/>
      <c r="AJ44024" s="133"/>
      <c r="AO44024" s="135"/>
      <c r="AP44024" s="135"/>
      <c r="BJ44024" s="136"/>
    </row>
    <row r="44025" spans="5:62" ht="14.25" customHeight="1" x14ac:dyDescent="0.25">
      <c r="E44025" s="113"/>
      <c r="H44025" s="133"/>
      <c r="T44025" s="133"/>
      <c r="X44025" s="131"/>
      <c r="Y44025" s="133"/>
      <c r="AJ44025" s="133"/>
      <c r="AO44025" s="135"/>
      <c r="AP44025" s="135"/>
      <c r="BJ44025" s="136"/>
    </row>
    <row r="44026" spans="5:62" ht="14.25" customHeight="1" x14ac:dyDescent="0.25">
      <c r="E44026" s="113"/>
      <c r="H44026" s="133"/>
      <c r="T44026" s="133"/>
      <c r="X44026" s="131"/>
      <c r="Y44026" s="133"/>
      <c r="AJ44026" s="133"/>
      <c r="AO44026" s="135"/>
      <c r="AP44026" s="135"/>
      <c r="BJ44026" s="136"/>
    </row>
    <row r="44027" spans="5:62" ht="14.25" customHeight="1" x14ac:dyDescent="0.25">
      <c r="E44027" s="113"/>
      <c r="H44027" s="133"/>
      <c r="T44027" s="133"/>
      <c r="X44027" s="131"/>
      <c r="Y44027" s="133"/>
      <c r="AJ44027" s="133"/>
      <c r="AO44027" s="135"/>
      <c r="AP44027" s="135"/>
      <c r="BJ44027" s="136"/>
    </row>
    <row r="44028" spans="5:62" ht="14.25" customHeight="1" x14ac:dyDescent="0.25">
      <c r="E44028" s="113"/>
      <c r="H44028" s="133"/>
      <c r="T44028" s="133"/>
      <c r="X44028" s="131"/>
      <c r="Y44028" s="133"/>
      <c r="AJ44028" s="133"/>
      <c r="AO44028" s="135"/>
      <c r="AP44028" s="135"/>
      <c r="BJ44028" s="136"/>
    </row>
    <row r="44029" spans="5:62" ht="14.25" customHeight="1" x14ac:dyDescent="0.25">
      <c r="E44029" s="113"/>
      <c r="H44029" s="133"/>
      <c r="T44029" s="133"/>
      <c r="X44029" s="131"/>
      <c r="Y44029" s="133"/>
      <c r="AJ44029" s="133"/>
      <c r="AO44029" s="135"/>
      <c r="AP44029" s="135"/>
      <c r="BJ44029" s="136"/>
    </row>
    <row r="44030" spans="5:62" ht="14.25" customHeight="1" x14ac:dyDescent="0.25">
      <c r="E44030" s="113"/>
      <c r="H44030" s="133"/>
      <c r="T44030" s="133"/>
      <c r="X44030" s="131"/>
      <c r="Y44030" s="133"/>
      <c r="AJ44030" s="133"/>
      <c r="AO44030" s="135"/>
      <c r="AP44030" s="135"/>
      <c r="BJ44030" s="136"/>
    </row>
    <row r="44031" spans="5:62" ht="14.25" customHeight="1" x14ac:dyDescent="0.25">
      <c r="E44031" s="113"/>
      <c r="H44031" s="133"/>
      <c r="T44031" s="133"/>
      <c r="X44031" s="131"/>
      <c r="Y44031" s="133"/>
      <c r="AJ44031" s="133"/>
      <c r="AO44031" s="135"/>
      <c r="AP44031" s="135"/>
      <c r="BJ44031" s="136"/>
    </row>
    <row r="44032" spans="5:62" ht="14.25" customHeight="1" x14ac:dyDescent="0.25">
      <c r="E44032" s="113"/>
      <c r="H44032" s="133"/>
      <c r="T44032" s="133"/>
      <c r="X44032" s="131"/>
      <c r="Y44032" s="133"/>
      <c r="AJ44032" s="133"/>
      <c r="AO44032" s="135"/>
      <c r="AP44032" s="135"/>
      <c r="BJ44032" s="136"/>
    </row>
    <row r="44033" spans="5:62" ht="14.25" customHeight="1" x14ac:dyDescent="0.25">
      <c r="E44033" s="113"/>
      <c r="H44033" s="133"/>
      <c r="T44033" s="133"/>
      <c r="X44033" s="131"/>
      <c r="Y44033" s="133"/>
      <c r="AJ44033" s="133"/>
      <c r="AO44033" s="135"/>
      <c r="AP44033" s="135"/>
      <c r="BJ44033" s="136"/>
    </row>
    <row r="44034" spans="5:62" ht="14.25" customHeight="1" x14ac:dyDescent="0.25">
      <c r="E44034" s="113"/>
      <c r="H44034" s="133"/>
      <c r="T44034" s="133"/>
      <c r="X44034" s="131"/>
      <c r="Y44034" s="133"/>
      <c r="AJ44034" s="133"/>
      <c r="AO44034" s="135"/>
      <c r="AP44034" s="135"/>
      <c r="BJ44034" s="136"/>
    </row>
    <row r="44035" spans="5:62" ht="14.25" customHeight="1" x14ac:dyDescent="0.25">
      <c r="E44035" s="113"/>
      <c r="H44035" s="133"/>
      <c r="T44035" s="133"/>
      <c r="X44035" s="131"/>
      <c r="Y44035" s="133"/>
      <c r="AJ44035" s="133"/>
      <c r="AO44035" s="135"/>
      <c r="AP44035" s="135"/>
      <c r="BJ44035" s="136"/>
    </row>
    <row r="44036" spans="5:62" ht="14.25" customHeight="1" x14ac:dyDescent="0.25">
      <c r="E44036" s="113"/>
      <c r="H44036" s="133"/>
      <c r="T44036" s="133"/>
      <c r="X44036" s="131"/>
      <c r="Y44036" s="133"/>
      <c r="AJ44036" s="133"/>
      <c r="AO44036" s="135"/>
      <c r="AP44036" s="135"/>
      <c r="BJ44036" s="136"/>
    </row>
    <row r="44037" spans="5:62" ht="14.25" customHeight="1" x14ac:dyDescent="0.25">
      <c r="E44037" s="113"/>
      <c r="H44037" s="133"/>
      <c r="T44037" s="133"/>
      <c r="X44037" s="131"/>
      <c r="Y44037" s="133"/>
      <c r="AJ44037" s="133"/>
      <c r="AO44037" s="135"/>
      <c r="AP44037" s="135"/>
      <c r="BJ44037" s="136"/>
    </row>
    <row r="44038" spans="5:62" ht="14.25" customHeight="1" x14ac:dyDescent="0.25">
      <c r="E44038" s="113"/>
      <c r="H44038" s="133"/>
      <c r="T44038" s="133"/>
      <c r="X44038" s="131"/>
      <c r="Y44038" s="133"/>
      <c r="AJ44038" s="133"/>
      <c r="AO44038" s="135"/>
      <c r="AP44038" s="135"/>
      <c r="BJ44038" s="136"/>
    </row>
    <row r="44039" spans="5:62" ht="14.25" customHeight="1" x14ac:dyDescent="0.25">
      <c r="E44039" s="113"/>
      <c r="H44039" s="133"/>
      <c r="T44039" s="133"/>
      <c r="X44039" s="131"/>
      <c r="Y44039" s="133"/>
      <c r="AJ44039" s="133"/>
      <c r="AO44039" s="135"/>
      <c r="AP44039" s="135"/>
      <c r="BJ44039" s="136"/>
    </row>
    <row r="44040" spans="5:62" ht="14.25" customHeight="1" x14ac:dyDescent="0.25">
      <c r="E44040" s="113"/>
      <c r="H44040" s="133"/>
      <c r="T44040" s="133"/>
      <c r="X44040" s="131"/>
      <c r="Y44040" s="133"/>
      <c r="AJ44040" s="133"/>
      <c r="AO44040" s="135"/>
      <c r="AP44040" s="135"/>
      <c r="BJ44040" s="136"/>
    </row>
    <row r="44041" spans="5:62" ht="14.25" customHeight="1" x14ac:dyDescent="0.25">
      <c r="E44041" s="113"/>
      <c r="H44041" s="133"/>
      <c r="T44041" s="133"/>
      <c r="X44041" s="131"/>
      <c r="Y44041" s="133"/>
      <c r="AJ44041" s="133"/>
      <c r="AO44041" s="135"/>
      <c r="AP44041" s="135"/>
      <c r="BJ44041" s="136"/>
    </row>
    <row r="44042" spans="5:62" ht="14.25" customHeight="1" x14ac:dyDescent="0.25">
      <c r="E44042" s="113"/>
      <c r="H44042" s="133"/>
      <c r="T44042" s="133"/>
      <c r="X44042" s="131"/>
      <c r="Y44042" s="133"/>
      <c r="AJ44042" s="133"/>
      <c r="AO44042" s="135"/>
      <c r="AP44042" s="135"/>
      <c r="BJ44042" s="136"/>
    </row>
    <row r="44043" spans="5:62" ht="14.25" customHeight="1" x14ac:dyDescent="0.25">
      <c r="E44043" s="113"/>
      <c r="H44043" s="133"/>
      <c r="T44043" s="133"/>
      <c r="X44043" s="131"/>
      <c r="Y44043" s="133"/>
      <c r="AJ44043" s="133"/>
      <c r="AO44043" s="135"/>
      <c r="AP44043" s="135"/>
      <c r="BJ44043" s="136"/>
    </row>
    <row r="44044" spans="5:62" ht="14.25" customHeight="1" x14ac:dyDescent="0.25">
      <c r="E44044" s="113"/>
      <c r="H44044" s="133"/>
      <c r="T44044" s="133"/>
      <c r="X44044" s="131"/>
      <c r="Y44044" s="133"/>
      <c r="AJ44044" s="133"/>
      <c r="AO44044" s="135"/>
      <c r="AP44044" s="135"/>
      <c r="BJ44044" s="136"/>
    </row>
    <row r="44045" spans="5:62" ht="14.25" customHeight="1" x14ac:dyDescent="0.25">
      <c r="E44045" s="113"/>
      <c r="H44045" s="133"/>
      <c r="T44045" s="133"/>
      <c r="X44045" s="131"/>
      <c r="Y44045" s="133"/>
      <c r="AJ44045" s="133"/>
      <c r="AO44045" s="135"/>
      <c r="AP44045" s="135"/>
      <c r="BJ44045" s="136"/>
    </row>
    <row r="44046" spans="5:62" ht="14.25" customHeight="1" x14ac:dyDescent="0.25">
      <c r="E44046" s="113"/>
      <c r="H44046" s="133"/>
      <c r="T44046" s="133"/>
      <c r="X44046" s="131"/>
      <c r="Y44046" s="133"/>
      <c r="AJ44046" s="133"/>
      <c r="AO44046" s="135"/>
      <c r="AP44046" s="135"/>
      <c r="BJ44046" s="136"/>
    </row>
    <row r="44047" spans="5:62" ht="14.25" customHeight="1" x14ac:dyDescent="0.25">
      <c r="E44047" s="113"/>
      <c r="H44047" s="133"/>
      <c r="T44047" s="133"/>
      <c r="X44047" s="131"/>
      <c r="Y44047" s="133"/>
      <c r="AJ44047" s="133"/>
      <c r="AO44047" s="135"/>
      <c r="AP44047" s="135"/>
      <c r="BJ44047" s="136"/>
    </row>
    <row r="44048" spans="5:62" ht="14.25" customHeight="1" x14ac:dyDescent="0.25">
      <c r="E44048" s="113"/>
      <c r="H44048" s="133"/>
      <c r="T44048" s="133"/>
      <c r="X44048" s="131"/>
      <c r="Y44048" s="133"/>
      <c r="AJ44048" s="133"/>
      <c r="AO44048" s="135"/>
      <c r="AP44048" s="135"/>
      <c r="BJ44048" s="136"/>
    </row>
    <row r="44049" spans="5:62" ht="14.25" customHeight="1" x14ac:dyDescent="0.25">
      <c r="E44049" s="113"/>
      <c r="H44049" s="133"/>
      <c r="T44049" s="133"/>
      <c r="X44049" s="131"/>
      <c r="Y44049" s="133"/>
      <c r="AJ44049" s="133"/>
      <c r="AO44049" s="135"/>
      <c r="AP44049" s="135"/>
      <c r="BJ44049" s="136"/>
    </row>
    <row r="44050" spans="5:62" ht="14.25" customHeight="1" x14ac:dyDescent="0.25">
      <c r="E44050" s="113"/>
      <c r="H44050" s="133"/>
      <c r="T44050" s="133"/>
      <c r="X44050" s="131"/>
      <c r="Y44050" s="133"/>
      <c r="AJ44050" s="133"/>
      <c r="AO44050" s="135"/>
      <c r="AP44050" s="135"/>
      <c r="BJ44050" s="136"/>
    </row>
    <row r="44051" spans="5:62" ht="14.25" customHeight="1" x14ac:dyDescent="0.25">
      <c r="E44051" s="113"/>
      <c r="H44051" s="133"/>
      <c r="T44051" s="133"/>
      <c r="X44051" s="131"/>
      <c r="Y44051" s="133"/>
      <c r="AJ44051" s="133"/>
      <c r="AO44051" s="135"/>
      <c r="AP44051" s="135"/>
      <c r="BJ44051" s="136"/>
    </row>
    <row r="44052" spans="5:62" ht="14.25" customHeight="1" x14ac:dyDescent="0.25">
      <c r="E44052" s="113"/>
      <c r="H44052" s="133"/>
      <c r="T44052" s="133"/>
      <c r="X44052" s="131"/>
      <c r="Y44052" s="133"/>
      <c r="AJ44052" s="133"/>
      <c r="AO44052" s="135"/>
      <c r="AP44052" s="135"/>
      <c r="BJ44052" s="136"/>
    </row>
    <row r="44053" spans="5:62" ht="14.25" customHeight="1" x14ac:dyDescent="0.25">
      <c r="E44053" s="113"/>
      <c r="H44053" s="133"/>
      <c r="T44053" s="133"/>
      <c r="X44053" s="131"/>
      <c r="Y44053" s="133"/>
      <c r="AJ44053" s="133"/>
      <c r="AO44053" s="135"/>
      <c r="AP44053" s="135"/>
      <c r="BJ44053" s="136"/>
    </row>
    <row r="44054" spans="5:62" ht="14.25" customHeight="1" x14ac:dyDescent="0.25">
      <c r="E44054" s="113"/>
      <c r="H44054" s="133"/>
      <c r="T44054" s="133"/>
      <c r="X44054" s="131"/>
      <c r="Y44054" s="133"/>
      <c r="AJ44054" s="133"/>
      <c r="AO44054" s="135"/>
      <c r="AP44054" s="135"/>
      <c r="BJ44054" s="136"/>
    </row>
    <row r="44055" spans="5:62" ht="14.25" customHeight="1" x14ac:dyDescent="0.25">
      <c r="E44055" s="113"/>
      <c r="H44055" s="133"/>
      <c r="T44055" s="133"/>
      <c r="X44055" s="131"/>
      <c r="Y44055" s="133"/>
      <c r="AJ44055" s="133"/>
      <c r="AO44055" s="135"/>
      <c r="AP44055" s="135"/>
      <c r="BJ44055" s="136"/>
    </row>
    <row r="44056" spans="5:62" ht="14.25" customHeight="1" x14ac:dyDescent="0.25">
      <c r="E44056" s="113"/>
      <c r="H44056" s="133"/>
      <c r="T44056" s="133"/>
      <c r="X44056" s="131"/>
      <c r="Y44056" s="133"/>
      <c r="AJ44056" s="133"/>
      <c r="AO44056" s="135"/>
      <c r="AP44056" s="135"/>
      <c r="BJ44056" s="136"/>
    </row>
    <row r="44057" spans="5:62" ht="14.25" customHeight="1" x14ac:dyDescent="0.25">
      <c r="E44057" s="113"/>
      <c r="H44057" s="133"/>
      <c r="T44057" s="133"/>
      <c r="X44057" s="131"/>
      <c r="Y44057" s="133"/>
      <c r="AJ44057" s="133"/>
      <c r="AO44057" s="135"/>
      <c r="AP44057" s="135"/>
      <c r="BJ44057" s="136"/>
    </row>
    <row r="44058" spans="5:62" ht="14.25" customHeight="1" x14ac:dyDescent="0.25">
      <c r="E44058" s="113"/>
      <c r="H44058" s="133"/>
      <c r="T44058" s="133"/>
      <c r="X44058" s="131"/>
      <c r="Y44058" s="133"/>
      <c r="AJ44058" s="133"/>
      <c r="AO44058" s="135"/>
      <c r="AP44058" s="135"/>
      <c r="BJ44058" s="136"/>
    </row>
    <row r="44059" spans="5:62" ht="14.25" customHeight="1" x14ac:dyDescent="0.25">
      <c r="E44059" s="113"/>
      <c r="H44059" s="133"/>
      <c r="T44059" s="133"/>
      <c r="X44059" s="131"/>
      <c r="Y44059" s="133"/>
      <c r="AJ44059" s="133"/>
      <c r="AO44059" s="135"/>
      <c r="AP44059" s="135"/>
      <c r="BJ44059" s="136"/>
    </row>
    <row r="44060" spans="5:62" ht="14.25" customHeight="1" x14ac:dyDescent="0.25">
      <c r="E44060" s="113"/>
      <c r="H44060" s="133"/>
      <c r="T44060" s="133"/>
      <c r="X44060" s="131"/>
      <c r="Y44060" s="133"/>
      <c r="AJ44060" s="133"/>
      <c r="AO44060" s="135"/>
      <c r="AP44060" s="135"/>
      <c r="BJ44060" s="136"/>
    </row>
    <row r="44061" spans="5:62" ht="14.25" customHeight="1" x14ac:dyDescent="0.25">
      <c r="E44061" s="113"/>
      <c r="H44061" s="133"/>
      <c r="T44061" s="133"/>
      <c r="X44061" s="131"/>
      <c r="Y44061" s="133"/>
      <c r="AJ44061" s="133"/>
      <c r="AO44061" s="135"/>
      <c r="AP44061" s="135"/>
      <c r="BJ44061" s="136"/>
    </row>
    <row r="44062" spans="5:62" ht="14.25" customHeight="1" x14ac:dyDescent="0.25">
      <c r="E44062" s="113"/>
      <c r="H44062" s="133"/>
      <c r="T44062" s="133"/>
      <c r="X44062" s="131"/>
      <c r="Y44062" s="133"/>
      <c r="AJ44062" s="133"/>
      <c r="AO44062" s="135"/>
      <c r="AP44062" s="135"/>
      <c r="BJ44062" s="136"/>
    </row>
    <row r="44063" spans="5:62" ht="14.25" customHeight="1" x14ac:dyDescent="0.25">
      <c r="E44063" s="113"/>
      <c r="H44063" s="133"/>
      <c r="T44063" s="133"/>
      <c r="X44063" s="131"/>
      <c r="Y44063" s="133"/>
      <c r="AJ44063" s="133"/>
      <c r="AO44063" s="135"/>
      <c r="AP44063" s="135"/>
      <c r="BJ44063" s="136"/>
    </row>
    <row r="44064" spans="5:62" ht="14.25" customHeight="1" x14ac:dyDescent="0.25">
      <c r="E44064" s="113"/>
      <c r="H44064" s="133"/>
      <c r="T44064" s="133"/>
      <c r="X44064" s="131"/>
      <c r="Y44064" s="133"/>
      <c r="AJ44064" s="133"/>
      <c r="AO44064" s="135"/>
      <c r="AP44064" s="135"/>
      <c r="BJ44064" s="136"/>
    </row>
    <row r="44065" spans="5:62" ht="14.25" customHeight="1" x14ac:dyDescent="0.25">
      <c r="E44065" s="113"/>
      <c r="H44065" s="133"/>
      <c r="T44065" s="133"/>
      <c r="X44065" s="131"/>
      <c r="Y44065" s="133"/>
      <c r="AJ44065" s="133"/>
      <c r="AO44065" s="135"/>
      <c r="AP44065" s="135"/>
      <c r="BJ44065" s="136"/>
    </row>
    <row r="44066" spans="5:62" ht="14.25" customHeight="1" x14ac:dyDescent="0.25">
      <c r="E44066" s="113"/>
      <c r="H44066" s="133"/>
      <c r="T44066" s="133"/>
      <c r="X44066" s="131"/>
      <c r="Y44066" s="133"/>
      <c r="AJ44066" s="133"/>
      <c r="AO44066" s="135"/>
      <c r="AP44066" s="135"/>
      <c r="BJ44066" s="136"/>
    </row>
    <row r="44067" spans="5:62" ht="14.25" customHeight="1" x14ac:dyDescent="0.25">
      <c r="E44067" s="113"/>
      <c r="H44067" s="133"/>
      <c r="T44067" s="133"/>
      <c r="X44067" s="131"/>
      <c r="Y44067" s="133"/>
      <c r="AJ44067" s="133"/>
      <c r="AO44067" s="135"/>
      <c r="AP44067" s="135"/>
      <c r="BJ44067" s="136"/>
    </row>
    <row r="44068" spans="5:62" ht="14.25" customHeight="1" x14ac:dyDescent="0.25">
      <c r="E44068" s="113"/>
      <c r="H44068" s="133"/>
      <c r="T44068" s="133"/>
      <c r="X44068" s="131"/>
      <c r="Y44068" s="133"/>
      <c r="AJ44068" s="133"/>
      <c r="AO44068" s="135"/>
      <c r="AP44068" s="135"/>
      <c r="BJ44068" s="136"/>
    </row>
    <row r="44069" spans="5:62" ht="14.25" customHeight="1" x14ac:dyDescent="0.25">
      <c r="E44069" s="113"/>
      <c r="H44069" s="133"/>
      <c r="T44069" s="133"/>
      <c r="X44069" s="131"/>
      <c r="Y44069" s="133"/>
      <c r="AJ44069" s="133"/>
      <c r="AO44069" s="135"/>
      <c r="AP44069" s="135"/>
      <c r="BJ44069" s="136"/>
    </row>
    <row r="44070" spans="5:62" ht="14.25" customHeight="1" x14ac:dyDescent="0.25">
      <c r="E44070" s="113"/>
      <c r="H44070" s="133"/>
      <c r="T44070" s="133"/>
      <c r="X44070" s="131"/>
      <c r="Y44070" s="133"/>
      <c r="AJ44070" s="133"/>
      <c r="AO44070" s="135"/>
      <c r="AP44070" s="135"/>
      <c r="BJ44070" s="136"/>
    </row>
    <row r="44071" spans="5:62" ht="14.25" customHeight="1" x14ac:dyDescent="0.25">
      <c r="E44071" s="113"/>
      <c r="H44071" s="133"/>
      <c r="T44071" s="133"/>
      <c r="X44071" s="131"/>
      <c r="Y44071" s="133"/>
      <c r="AJ44071" s="133"/>
      <c r="AO44071" s="135"/>
      <c r="AP44071" s="135"/>
      <c r="BJ44071" s="136"/>
    </row>
    <row r="44072" spans="5:62" ht="14.25" customHeight="1" x14ac:dyDescent="0.25">
      <c r="E44072" s="113"/>
      <c r="H44072" s="133"/>
      <c r="T44072" s="133"/>
      <c r="X44072" s="131"/>
      <c r="Y44072" s="133"/>
      <c r="AJ44072" s="133"/>
      <c r="AO44072" s="135"/>
      <c r="AP44072" s="135"/>
      <c r="BJ44072" s="136"/>
    </row>
    <row r="44073" spans="5:62" ht="14.25" customHeight="1" x14ac:dyDescent="0.25">
      <c r="E44073" s="113"/>
      <c r="H44073" s="133"/>
      <c r="T44073" s="133"/>
      <c r="X44073" s="131"/>
      <c r="Y44073" s="133"/>
      <c r="AJ44073" s="133"/>
      <c r="AO44073" s="135"/>
      <c r="AP44073" s="135"/>
      <c r="BJ44073" s="136"/>
    </row>
    <row r="44074" spans="5:62" ht="14.25" customHeight="1" x14ac:dyDescent="0.25">
      <c r="E44074" s="113"/>
      <c r="H44074" s="133"/>
      <c r="T44074" s="133"/>
      <c r="X44074" s="131"/>
      <c r="Y44074" s="133"/>
      <c r="AJ44074" s="133"/>
      <c r="AO44074" s="135"/>
      <c r="AP44074" s="135"/>
      <c r="BJ44074" s="136"/>
    </row>
    <row r="44075" spans="5:62" ht="14.25" customHeight="1" x14ac:dyDescent="0.25">
      <c r="E44075" s="113"/>
      <c r="H44075" s="133"/>
      <c r="T44075" s="133"/>
      <c r="X44075" s="131"/>
      <c r="Y44075" s="133"/>
      <c r="AJ44075" s="133"/>
      <c r="AO44075" s="135"/>
      <c r="AP44075" s="135"/>
      <c r="BJ44075" s="136"/>
    </row>
    <row r="44076" spans="5:62" ht="14.25" customHeight="1" x14ac:dyDescent="0.25">
      <c r="E44076" s="113"/>
      <c r="H44076" s="133"/>
      <c r="T44076" s="133"/>
      <c r="X44076" s="131"/>
      <c r="Y44076" s="133"/>
      <c r="AJ44076" s="133"/>
      <c r="AO44076" s="135"/>
      <c r="AP44076" s="135"/>
      <c r="BJ44076" s="136"/>
    </row>
    <row r="44077" spans="5:62" ht="14.25" customHeight="1" x14ac:dyDescent="0.25">
      <c r="E44077" s="113"/>
      <c r="H44077" s="133"/>
      <c r="T44077" s="133"/>
      <c r="X44077" s="131"/>
      <c r="Y44077" s="133"/>
      <c r="AJ44077" s="133"/>
      <c r="AO44077" s="135"/>
      <c r="AP44077" s="135"/>
      <c r="BJ44077" s="136"/>
    </row>
    <row r="44078" spans="5:62" ht="14.25" customHeight="1" x14ac:dyDescent="0.25">
      <c r="E44078" s="113"/>
      <c r="H44078" s="133"/>
      <c r="T44078" s="133"/>
      <c r="X44078" s="131"/>
      <c r="Y44078" s="133"/>
      <c r="AJ44078" s="133"/>
      <c r="AO44078" s="135"/>
      <c r="AP44078" s="135"/>
      <c r="BJ44078" s="136"/>
    </row>
    <row r="44079" spans="5:62" ht="14.25" customHeight="1" x14ac:dyDescent="0.25">
      <c r="E44079" s="113"/>
      <c r="H44079" s="133"/>
      <c r="T44079" s="133"/>
      <c r="X44079" s="131"/>
      <c r="Y44079" s="133"/>
      <c r="AJ44079" s="133"/>
      <c r="AO44079" s="135"/>
      <c r="AP44079" s="135"/>
      <c r="BJ44079" s="136"/>
    </row>
    <row r="44080" spans="5:62" ht="14.25" customHeight="1" x14ac:dyDescent="0.25">
      <c r="E44080" s="113"/>
      <c r="H44080" s="133"/>
      <c r="T44080" s="133"/>
      <c r="X44080" s="131"/>
      <c r="Y44080" s="133"/>
      <c r="AJ44080" s="133"/>
      <c r="AO44080" s="135"/>
      <c r="AP44080" s="135"/>
      <c r="BJ44080" s="136"/>
    </row>
    <row r="44081" spans="5:62" ht="14.25" customHeight="1" x14ac:dyDescent="0.25">
      <c r="E44081" s="113"/>
      <c r="H44081" s="133"/>
      <c r="T44081" s="133"/>
      <c r="X44081" s="131"/>
      <c r="Y44081" s="133"/>
      <c r="AJ44081" s="133"/>
      <c r="AO44081" s="135"/>
      <c r="AP44081" s="135"/>
      <c r="BJ44081" s="136"/>
    </row>
    <row r="44082" spans="5:62" ht="14.25" customHeight="1" x14ac:dyDescent="0.25">
      <c r="E44082" s="113"/>
      <c r="H44082" s="133"/>
      <c r="T44082" s="133"/>
      <c r="X44082" s="131"/>
      <c r="Y44082" s="133"/>
      <c r="AJ44082" s="133"/>
      <c r="AO44082" s="135"/>
      <c r="AP44082" s="135"/>
      <c r="BJ44082" s="136"/>
    </row>
    <row r="44083" spans="5:62" ht="14.25" customHeight="1" x14ac:dyDescent="0.25">
      <c r="E44083" s="113"/>
      <c r="H44083" s="133"/>
      <c r="T44083" s="133"/>
      <c r="X44083" s="131"/>
      <c r="Y44083" s="133"/>
      <c r="AJ44083" s="133"/>
      <c r="AO44083" s="135"/>
      <c r="AP44083" s="135"/>
      <c r="BJ44083" s="136"/>
    </row>
    <row r="44084" spans="5:62" ht="14.25" customHeight="1" x14ac:dyDescent="0.25">
      <c r="E44084" s="113"/>
      <c r="H44084" s="133"/>
      <c r="T44084" s="133"/>
      <c r="X44084" s="131"/>
      <c r="Y44084" s="133"/>
      <c r="AJ44084" s="133"/>
      <c r="AO44084" s="135"/>
      <c r="AP44084" s="135"/>
      <c r="BJ44084" s="136"/>
    </row>
    <row r="44085" spans="5:62" ht="14.25" customHeight="1" x14ac:dyDescent="0.25">
      <c r="E44085" s="113"/>
      <c r="H44085" s="133"/>
      <c r="T44085" s="133"/>
      <c r="X44085" s="131"/>
      <c r="Y44085" s="133"/>
      <c r="AJ44085" s="133"/>
      <c r="AO44085" s="135"/>
      <c r="AP44085" s="135"/>
      <c r="BJ44085" s="136"/>
    </row>
    <row r="44086" spans="5:62" ht="14.25" customHeight="1" x14ac:dyDescent="0.25">
      <c r="E44086" s="113"/>
      <c r="H44086" s="133"/>
      <c r="T44086" s="133"/>
      <c r="X44086" s="131"/>
      <c r="Y44086" s="133"/>
      <c r="AJ44086" s="133"/>
      <c r="AO44086" s="135"/>
      <c r="AP44086" s="135"/>
      <c r="BJ44086" s="136"/>
    </row>
    <row r="44087" spans="5:62" ht="14.25" customHeight="1" x14ac:dyDescent="0.25">
      <c r="E44087" s="113"/>
      <c r="H44087" s="133"/>
      <c r="T44087" s="133"/>
      <c r="X44087" s="131"/>
      <c r="Y44087" s="133"/>
      <c r="AJ44087" s="133"/>
      <c r="AO44087" s="135"/>
      <c r="AP44087" s="135"/>
      <c r="BJ44087" s="136"/>
    </row>
    <row r="44088" spans="5:62" ht="14.25" customHeight="1" x14ac:dyDescent="0.25">
      <c r="E44088" s="113"/>
      <c r="H44088" s="133"/>
      <c r="T44088" s="133"/>
      <c r="X44088" s="131"/>
      <c r="Y44088" s="133"/>
      <c r="AJ44088" s="133"/>
      <c r="AO44088" s="135"/>
      <c r="AP44088" s="135"/>
      <c r="BJ44088" s="136"/>
    </row>
    <row r="44089" spans="5:62" ht="14.25" customHeight="1" x14ac:dyDescent="0.25">
      <c r="E44089" s="113"/>
      <c r="H44089" s="133"/>
      <c r="T44089" s="133"/>
      <c r="X44089" s="131"/>
      <c r="Y44089" s="133"/>
      <c r="AJ44089" s="133"/>
      <c r="AO44089" s="135"/>
      <c r="AP44089" s="135"/>
      <c r="BJ44089" s="136"/>
    </row>
    <row r="44090" spans="5:62" ht="14.25" customHeight="1" x14ac:dyDescent="0.25">
      <c r="E44090" s="113"/>
      <c r="H44090" s="133"/>
      <c r="T44090" s="133"/>
      <c r="X44090" s="131"/>
      <c r="Y44090" s="133"/>
      <c r="AJ44090" s="133"/>
      <c r="AO44090" s="135"/>
      <c r="AP44090" s="135"/>
      <c r="BJ44090" s="136"/>
    </row>
    <row r="44091" spans="5:62" ht="14.25" customHeight="1" x14ac:dyDescent="0.25">
      <c r="E44091" s="113"/>
      <c r="H44091" s="133"/>
      <c r="T44091" s="133"/>
      <c r="X44091" s="131"/>
      <c r="Y44091" s="133"/>
      <c r="AJ44091" s="133"/>
      <c r="AO44091" s="135"/>
      <c r="AP44091" s="135"/>
      <c r="BJ44091" s="136"/>
    </row>
    <row r="44092" spans="5:62" ht="14.25" customHeight="1" x14ac:dyDescent="0.25">
      <c r="E44092" s="113"/>
      <c r="H44092" s="133"/>
      <c r="T44092" s="133"/>
      <c r="X44092" s="131"/>
      <c r="Y44092" s="133"/>
      <c r="AJ44092" s="133"/>
      <c r="AO44092" s="135"/>
      <c r="AP44092" s="135"/>
      <c r="BJ44092" s="136"/>
    </row>
    <row r="44093" spans="5:62" ht="14.25" customHeight="1" x14ac:dyDescent="0.25">
      <c r="E44093" s="113"/>
      <c r="H44093" s="133"/>
      <c r="T44093" s="133"/>
      <c r="X44093" s="131"/>
      <c r="Y44093" s="133"/>
      <c r="AJ44093" s="133"/>
      <c r="AO44093" s="135"/>
      <c r="AP44093" s="135"/>
      <c r="BJ44093" s="136"/>
    </row>
    <row r="44094" spans="5:62" ht="14.25" customHeight="1" x14ac:dyDescent="0.25">
      <c r="E44094" s="113"/>
      <c r="H44094" s="133"/>
      <c r="T44094" s="133"/>
      <c r="X44094" s="131"/>
      <c r="Y44094" s="133"/>
      <c r="AJ44094" s="133"/>
      <c r="AO44094" s="135"/>
      <c r="AP44094" s="135"/>
      <c r="BJ44094" s="136"/>
    </row>
    <row r="44095" spans="5:62" ht="14.25" customHeight="1" x14ac:dyDescent="0.25">
      <c r="E44095" s="113"/>
      <c r="H44095" s="133"/>
      <c r="T44095" s="133"/>
      <c r="X44095" s="131"/>
      <c r="Y44095" s="133"/>
      <c r="AJ44095" s="133"/>
      <c r="AO44095" s="135"/>
      <c r="AP44095" s="135"/>
      <c r="BJ44095" s="136"/>
    </row>
    <row r="44096" spans="5:62" ht="14.25" customHeight="1" x14ac:dyDescent="0.25">
      <c r="E44096" s="113"/>
      <c r="H44096" s="133"/>
      <c r="T44096" s="133"/>
      <c r="X44096" s="131"/>
      <c r="Y44096" s="133"/>
      <c r="AJ44096" s="133"/>
      <c r="AO44096" s="135"/>
      <c r="AP44096" s="135"/>
      <c r="BJ44096" s="136"/>
    </row>
    <row r="44097" spans="5:62" ht="14.25" customHeight="1" x14ac:dyDescent="0.25">
      <c r="E44097" s="113"/>
      <c r="H44097" s="133"/>
      <c r="T44097" s="133"/>
      <c r="X44097" s="131"/>
      <c r="Y44097" s="133"/>
      <c r="AJ44097" s="133"/>
      <c r="AO44097" s="135"/>
      <c r="AP44097" s="135"/>
      <c r="BJ44097" s="136"/>
    </row>
    <row r="44098" spans="5:62" ht="14.25" customHeight="1" x14ac:dyDescent="0.25">
      <c r="E44098" s="113"/>
      <c r="H44098" s="133"/>
      <c r="T44098" s="133"/>
      <c r="X44098" s="131"/>
      <c r="Y44098" s="133"/>
      <c r="AJ44098" s="133"/>
      <c r="AO44098" s="135"/>
      <c r="AP44098" s="135"/>
      <c r="BJ44098" s="136"/>
    </row>
    <row r="44099" spans="5:62" ht="14.25" customHeight="1" x14ac:dyDescent="0.25">
      <c r="E44099" s="113"/>
      <c r="H44099" s="133"/>
      <c r="T44099" s="133"/>
      <c r="X44099" s="131"/>
      <c r="Y44099" s="133"/>
      <c r="AJ44099" s="133"/>
      <c r="AO44099" s="135"/>
      <c r="AP44099" s="135"/>
      <c r="BJ44099" s="136"/>
    </row>
    <row r="44100" spans="5:62" ht="14.25" customHeight="1" x14ac:dyDescent="0.25">
      <c r="E44100" s="113"/>
      <c r="H44100" s="133"/>
      <c r="T44100" s="133"/>
      <c r="X44100" s="131"/>
      <c r="Y44100" s="133"/>
      <c r="AJ44100" s="133"/>
      <c r="AO44100" s="135"/>
      <c r="AP44100" s="135"/>
      <c r="BJ44100" s="136"/>
    </row>
    <row r="44101" spans="5:62" ht="14.25" customHeight="1" x14ac:dyDescent="0.25">
      <c r="E44101" s="113"/>
      <c r="H44101" s="133"/>
      <c r="T44101" s="133"/>
      <c r="X44101" s="131"/>
      <c r="Y44101" s="133"/>
      <c r="AJ44101" s="133"/>
      <c r="AO44101" s="135"/>
      <c r="AP44101" s="135"/>
      <c r="BJ44101" s="136"/>
    </row>
    <row r="44102" spans="5:62" ht="14.25" customHeight="1" x14ac:dyDescent="0.25">
      <c r="E44102" s="113"/>
      <c r="H44102" s="133"/>
      <c r="T44102" s="133"/>
      <c r="X44102" s="131"/>
      <c r="Y44102" s="133"/>
      <c r="AJ44102" s="133"/>
      <c r="AO44102" s="135"/>
      <c r="AP44102" s="135"/>
      <c r="BJ44102" s="136"/>
    </row>
    <row r="44103" spans="5:62" ht="14.25" customHeight="1" x14ac:dyDescent="0.25">
      <c r="E44103" s="113"/>
      <c r="H44103" s="133"/>
      <c r="T44103" s="133"/>
      <c r="X44103" s="131"/>
      <c r="Y44103" s="133"/>
      <c r="AJ44103" s="133"/>
      <c r="AO44103" s="135"/>
      <c r="AP44103" s="135"/>
      <c r="BJ44103" s="136"/>
    </row>
    <row r="44104" spans="5:62" ht="14.25" customHeight="1" x14ac:dyDescent="0.25">
      <c r="E44104" s="113"/>
      <c r="H44104" s="133"/>
      <c r="T44104" s="133"/>
      <c r="X44104" s="131"/>
      <c r="Y44104" s="133"/>
      <c r="AJ44104" s="133"/>
      <c r="AO44104" s="135"/>
      <c r="AP44104" s="135"/>
      <c r="BJ44104" s="136"/>
    </row>
    <row r="44105" spans="5:62" ht="14.25" customHeight="1" x14ac:dyDescent="0.25">
      <c r="E44105" s="113"/>
      <c r="H44105" s="133"/>
      <c r="T44105" s="133"/>
      <c r="X44105" s="131"/>
      <c r="Y44105" s="133"/>
      <c r="AJ44105" s="133"/>
      <c r="AO44105" s="135"/>
      <c r="AP44105" s="135"/>
      <c r="BJ44105" s="136"/>
    </row>
    <row r="44106" spans="5:62" ht="14.25" customHeight="1" x14ac:dyDescent="0.25">
      <c r="E44106" s="113"/>
      <c r="H44106" s="133"/>
      <c r="T44106" s="133"/>
      <c r="X44106" s="131"/>
      <c r="Y44106" s="133"/>
      <c r="AJ44106" s="133"/>
      <c r="AO44106" s="135"/>
      <c r="AP44106" s="135"/>
      <c r="BJ44106" s="136"/>
    </row>
    <row r="44107" spans="5:62" ht="14.25" customHeight="1" x14ac:dyDescent="0.25">
      <c r="E44107" s="113"/>
      <c r="H44107" s="133"/>
      <c r="T44107" s="133"/>
      <c r="X44107" s="131"/>
      <c r="Y44107" s="133"/>
      <c r="AJ44107" s="133"/>
      <c r="AO44107" s="135"/>
      <c r="AP44107" s="135"/>
      <c r="BJ44107" s="136"/>
    </row>
    <row r="44108" spans="5:62" ht="14.25" customHeight="1" x14ac:dyDescent="0.25">
      <c r="E44108" s="113"/>
      <c r="H44108" s="133"/>
      <c r="T44108" s="133"/>
      <c r="X44108" s="131"/>
      <c r="Y44108" s="133"/>
      <c r="AJ44108" s="133"/>
      <c r="AO44108" s="135"/>
      <c r="AP44108" s="135"/>
      <c r="BJ44108" s="136"/>
    </row>
    <row r="44109" spans="5:62" ht="14.25" customHeight="1" x14ac:dyDescent="0.25">
      <c r="E44109" s="113"/>
      <c r="H44109" s="133"/>
      <c r="T44109" s="133"/>
      <c r="X44109" s="131"/>
      <c r="Y44109" s="133"/>
      <c r="AJ44109" s="133"/>
      <c r="AO44109" s="135"/>
      <c r="AP44109" s="135"/>
      <c r="BJ44109" s="136"/>
    </row>
    <row r="44110" spans="5:62" ht="14.25" customHeight="1" x14ac:dyDescent="0.25">
      <c r="E44110" s="113"/>
      <c r="H44110" s="133"/>
      <c r="T44110" s="133"/>
      <c r="X44110" s="131"/>
      <c r="Y44110" s="133"/>
      <c r="AJ44110" s="133"/>
      <c r="AO44110" s="135"/>
      <c r="AP44110" s="135"/>
      <c r="BJ44110" s="136"/>
    </row>
    <row r="44111" spans="5:62" ht="14.25" customHeight="1" x14ac:dyDescent="0.25">
      <c r="E44111" s="113"/>
      <c r="H44111" s="133"/>
      <c r="T44111" s="133"/>
      <c r="X44111" s="131"/>
      <c r="Y44111" s="133"/>
      <c r="AJ44111" s="133"/>
      <c r="AO44111" s="135"/>
      <c r="AP44111" s="135"/>
      <c r="BJ44111" s="136"/>
    </row>
    <row r="44112" spans="5:62" ht="14.25" customHeight="1" x14ac:dyDescent="0.25">
      <c r="E44112" s="113"/>
      <c r="H44112" s="133"/>
      <c r="T44112" s="133"/>
      <c r="X44112" s="131"/>
      <c r="Y44112" s="133"/>
      <c r="AJ44112" s="133"/>
      <c r="AO44112" s="135"/>
      <c r="AP44112" s="135"/>
      <c r="BJ44112" s="136"/>
    </row>
    <row r="44113" spans="5:62" ht="14.25" customHeight="1" x14ac:dyDescent="0.25">
      <c r="E44113" s="113"/>
      <c r="H44113" s="133"/>
      <c r="T44113" s="133"/>
      <c r="X44113" s="131"/>
      <c r="Y44113" s="133"/>
      <c r="AJ44113" s="133"/>
      <c r="AO44113" s="135"/>
      <c r="AP44113" s="135"/>
      <c r="BJ44113" s="136"/>
    </row>
    <row r="44114" spans="5:62" ht="14.25" customHeight="1" x14ac:dyDescent="0.25">
      <c r="E44114" s="113"/>
      <c r="H44114" s="133"/>
      <c r="T44114" s="133"/>
      <c r="X44114" s="131"/>
      <c r="Y44114" s="133"/>
      <c r="AJ44114" s="133"/>
      <c r="AO44114" s="135"/>
      <c r="AP44114" s="135"/>
      <c r="BJ44114" s="136"/>
    </row>
    <row r="44115" spans="5:62" ht="14.25" customHeight="1" x14ac:dyDescent="0.25">
      <c r="E44115" s="113"/>
      <c r="H44115" s="133"/>
      <c r="T44115" s="133"/>
      <c r="X44115" s="131"/>
      <c r="Y44115" s="133"/>
      <c r="AJ44115" s="133"/>
      <c r="AO44115" s="135"/>
      <c r="AP44115" s="135"/>
      <c r="BJ44115" s="136"/>
    </row>
    <row r="44116" spans="5:62" ht="14.25" customHeight="1" x14ac:dyDescent="0.25">
      <c r="E44116" s="113"/>
      <c r="H44116" s="133"/>
      <c r="T44116" s="133"/>
      <c r="X44116" s="131"/>
      <c r="Y44116" s="133"/>
      <c r="AJ44116" s="133"/>
      <c r="AO44116" s="135"/>
      <c r="AP44116" s="135"/>
      <c r="BJ44116" s="136"/>
    </row>
    <row r="44117" spans="5:62" ht="14.25" customHeight="1" x14ac:dyDescent="0.25">
      <c r="E44117" s="113"/>
      <c r="H44117" s="133"/>
      <c r="T44117" s="133"/>
      <c r="X44117" s="131"/>
      <c r="Y44117" s="133"/>
      <c r="AJ44117" s="133"/>
      <c r="AO44117" s="135"/>
      <c r="AP44117" s="135"/>
      <c r="BJ44117" s="136"/>
    </row>
    <row r="44118" spans="5:62" ht="14.25" customHeight="1" x14ac:dyDescent="0.25">
      <c r="E44118" s="113"/>
      <c r="H44118" s="133"/>
      <c r="T44118" s="133"/>
      <c r="X44118" s="131"/>
      <c r="Y44118" s="133"/>
      <c r="AJ44118" s="133"/>
      <c r="AO44118" s="135"/>
      <c r="AP44118" s="135"/>
      <c r="BJ44118" s="136"/>
    </row>
    <row r="44119" spans="5:62" ht="14.25" customHeight="1" x14ac:dyDescent="0.25">
      <c r="E44119" s="113"/>
      <c r="H44119" s="133"/>
      <c r="T44119" s="133"/>
      <c r="X44119" s="131"/>
      <c r="Y44119" s="133"/>
      <c r="AJ44119" s="133"/>
      <c r="AO44119" s="135"/>
      <c r="AP44119" s="135"/>
      <c r="BJ44119" s="136"/>
    </row>
    <row r="44120" spans="5:62" ht="14.25" customHeight="1" x14ac:dyDescent="0.25">
      <c r="E44120" s="113"/>
      <c r="H44120" s="133"/>
      <c r="T44120" s="133"/>
      <c r="X44120" s="131"/>
      <c r="Y44120" s="133"/>
      <c r="AJ44120" s="133"/>
      <c r="AO44120" s="135"/>
      <c r="AP44120" s="135"/>
      <c r="BJ44120" s="136"/>
    </row>
    <row r="44121" spans="5:62" ht="14.25" customHeight="1" x14ac:dyDescent="0.25">
      <c r="E44121" s="113"/>
      <c r="H44121" s="133"/>
      <c r="T44121" s="133"/>
      <c r="X44121" s="131"/>
      <c r="Y44121" s="133"/>
      <c r="AJ44121" s="133"/>
      <c r="AO44121" s="135"/>
      <c r="AP44121" s="135"/>
      <c r="BJ44121" s="136"/>
    </row>
    <row r="44122" spans="5:62" ht="14.25" customHeight="1" x14ac:dyDescent="0.25">
      <c r="E44122" s="113"/>
      <c r="H44122" s="133"/>
      <c r="T44122" s="133"/>
      <c r="X44122" s="131"/>
      <c r="Y44122" s="133"/>
      <c r="AJ44122" s="133"/>
      <c r="AO44122" s="135"/>
      <c r="AP44122" s="135"/>
      <c r="BJ44122" s="136"/>
    </row>
    <row r="44123" spans="5:62" ht="14.25" customHeight="1" x14ac:dyDescent="0.25">
      <c r="E44123" s="113"/>
      <c r="H44123" s="133"/>
      <c r="T44123" s="133"/>
      <c r="X44123" s="131"/>
      <c r="Y44123" s="133"/>
      <c r="AJ44123" s="133"/>
      <c r="AO44123" s="135"/>
      <c r="AP44123" s="135"/>
      <c r="BJ44123" s="136"/>
    </row>
    <row r="44124" spans="5:62" ht="14.25" customHeight="1" x14ac:dyDescent="0.25">
      <c r="E44124" s="113"/>
      <c r="H44124" s="133"/>
      <c r="T44124" s="133"/>
      <c r="X44124" s="131"/>
      <c r="Y44124" s="133"/>
      <c r="AJ44124" s="133"/>
      <c r="AO44124" s="135"/>
      <c r="AP44124" s="135"/>
      <c r="BJ44124" s="136"/>
    </row>
    <row r="44125" spans="5:62" ht="14.25" customHeight="1" x14ac:dyDescent="0.25">
      <c r="E44125" s="113"/>
      <c r="H44125" s="133"/>
      <c r="T44125" s="133"/>
      <c r="X44125" s="131"/>
      <c r="Y44125" s="133"/>
      <c r="AJ44125" s="133"/>
      <c r="AO44125" s="135"/>
      <c r="AP44125" s="135"/>
      <c r="BJ44125" s="136"/>
    </row>
    <row r="44126" spans="5:62" ht="14.25" customHeight="1" x14ac:dyDescent="0.25">
      <c r="E44126" s="113"/>
      <c r="H44126" s="133"/>
      <c r="T44126" s="133"/>
      <c r="X44126" s="131"/>
      <c r="Y44126" s="133"/>
      <c r="AJ44126" s="133"/>
      <c r="AO44126" s="135"/>
      <c r="AP44126" s="135"/>
      <c r="BJ44126" s="136"/>
    </row>
    <row r="44127" spans="5:62" ht="14.25" customHeight="1" x14ac:dyDescent="0.25">
      <c r="E44127" s="113"/>
      <c r="H44127" s="133"/>
      <c r="T44127" s="133"/>
      <c r="X44127" s="131"/>
      <c r="Y44127" s="133"/>
      <c r="AJ44127" s="133"/>
      <c r="AO44127" s="135"/>
      <c r="AP44127" s="135"/>
      <c r="BJ44127" s="136"/>
    </row>
    <row r="44128" spans="5:62" ht="14.25" customHeight="1" x14ac:dyDescent="0.25">
      <c r="E44128" s="113"/>
      <c r="H44128" s="133"/>
      <c r="T44128" s="133"/>
      <c r="X44128" s="131"/>
      <c r="Y44128" s="133"/>
      <c r="AJ44128" s="133"/>
      <c r="AO44128" s="135"/>
      <c r="AP44128" s="135"/>
      <c r="BJ44128" s="136"/>
    </row>
    <row r="44129" spans="5:62" ht="14.25" customHeight="1" x14ac:dyDescent="0.25">
      <c r="E44129" s="113"/>
      <c r="H44129" s="133"/>
      <c r="T44129" s="133"/>
      <c r="X44129" s="131"/>
      <c r="Y44129" s="133"/>
      <c r="AJ44129" s="133"/>
      <c r="AO44129" s="135"/>
      <c r="AP44129" s="135"/>
      <c r="BJ44129" s="136"/>
    </row>
    <row r="44130" spans="5:62" ht="14.25" customHeight="1" x14ac:dyDescent="0.25">
      <c r="E44130" s="113"/>
      <c r="H44130" s="133"/>
      <c r="T44130" s="133"/>
      <c r="X44130" s="131"/>
      <c r="Y44130" s="133"/>
      <c r="AJ44130" s="133"/>
      <c r="AO44130" s="135"/>
      <c r="AP44130" s="135"/>
      <c r="BJ44130" s="136"/>
    </row>
    <row r="44131" spans="5:62" ht="14.25" customHeight="1" x14ac:dyDescent="0.25">
      <c r="E44131" s="113"/>
      <c r="H44131" s="133"/>
      <c r="T44131" s="133"/>
      <c r="X44131" s="131"/>
      <c r="Y44131" s="133"/>
      <c r="AJ44131" s="133"/>
      <c r="AO44131" s="135"/>
      <c r="AP44131" s="135"/>
      <c r="BJ44131" s="136"/>
    </row>
    <row r="44132" spans="5:62" ht="14.25" customHeight="1" x14ac:dyDescent="0.25">
      <c r="E44132" s="113"/>
      <c r="H44132" s="133"/>
      <c r="T44132" s="133"/>
      <c r="X44132" s="131"/>
      <c r="Y44132" s="133"/>
      <c r="AJ44132" s="133"/>
      <c r="AO44132" s="135"/>
      <c r="AP44132" s="135"/>
      <c r="BJ44132" s="136"/>
    </row>
    <row r="44133" spans="5:62" ht="14.25" customHeight="1" x14ac:dyDescent="0.25">
      <c r="E44133" s="113"/>
      <c r="H44133" s="133"/>
      <c r="T44133" s="133"/>
      <c r="X44133" s="131"/>
      <c r="Y44133" s="133"/>
      <c r="AJ44133" s="133"/>
      <c r="AO44133" s="135"/>
      <c r="AP44133" s="135"/>
      <c r="BJ44133" s="136"/>
    </row>
    <row r="44134" spans="5:62" ht="14.25" customHeight="1" x14ac:dyDescent="0.25">
      <c r="E44134" s="113"/>
      <c r="H44134" s="133"/>
      <c r="T44134" s="133"/>
      <c r="X44134" s="131"/>
      <c r="Y44134" s="133"/>
      <c r="AJ44134" s="133"/>
      <c r="AO44134" s="135"/>
      <c r="AP44134" s="135"/>
      <c r="BJ44134" s="136"/>
    </row>
    <row r="44135" spans="5:62" ht="14.25" customHeight="1" x14ac:dyDescent="0.25">
      <c r="E44135" s="113"/>
      <c r="H44135" s="133"/>
      <c r="T44135" s="133"/>
      <c r="X44135" s="131"/>
      <c r="Y44135" s="133"/>
      <c r="AJ44135" s="133"/>
      <c r="AO44135" s="135"/>
      <c r="AP44135" s="135"/>
      <c r="BJ44135" s="136"/>
    </row>
    <row r="44136" spans="5:62" ht="14.25" customHeight="1" x14ac:dyDescent="0.25">
      <c r="E44136" s="113"/>
      <c r="H44136" s="133"/>
      <c r="T44136" s="133"/>
      <c r="X44136" s="131"/>
      <c r="Y44136" s="133"/>
      <c r="AJ44136" s="133"/>
      <c r="AO44136" s="135"/>
      <c r="AP44136" s="135"/>
      <c r="BJ44136" s="136"/>
    </row>
    <row r="44137" spans="5:62" ht="14.25" customHeight="1" x14ac:dyDescent="0.25">
      <c r="E44137" s="113"/>
      <c r="H44137" s="133"/>
      <c r="T44137" s="133"/>
      <c r="X44137" s="131"/>
      <c r="Y44137" s="133"/>
      <c r="AJ44137" s="133"/>
      <c r="AO44137" s="135"/>
      <c r="AP44137" s="135"/>
      <c r="BJ44137" s="136"/>
    </row>
    <row r="44138" spans="5:62" ht="14.25" customHeight="1" x14ac:dyDescent="0.25">
      <c r="E44138" s="113"/>
      <c r="H44138" s="133"/>
      <c r="T44138" s="133"/>
      <c r="X44138" s="131"/>
      <c r="Y44138" s="133"/>
      <c r="AJ44138" s="133"/>
      <c r="AO44138" s="135"/>
      <c r="AP44138" s="135"/>
      <c r="BJ44138" s="136"/>
    </row>
    <row r="44139" spans="5:62" ht="14.25" customHeight="1" x14ac:dyDescent="0.25">
      <c r="E44139" s="113"/>
      <c r="H44139" s="133"/>
      <c r="T44139" s="133"/>
      <c r="X44139" s="131"/>
      <c r="Y44139" s="133"/>
      <c r="AJ44139" s="133"/>
      <c r="AO44139" s="135"/>
      <c r="AP44139" s="135"/>
      <c r="BJ44139" s="136"/>
    </row>
    <row r="44140" spans="5:62" ht="14.25" customHeight="1" x14ac:dyDescent="0.25">
      <c r="E44140" s="113"/>
      <c r="H44140" s="133"/>
      <c r="T44140" s="133"/>
      <c r="X44140" s="131"/>
      <c r="Y44140" s="133"/>
      <c r="AJ44140" s="133"/>
      <c r="AO44140" s="135"/>
      <c r="AP44140" s="135"/>
      <c r="BJ44140" s="136"/>
    </row>
    <row r="44141" spans="5:62" ht="14.25" customHeight="1" x14ac:dyDescent="0.25">
      <c r="E44141" s="113"/>
      <c r="H44141" s="133"/>
      <c r="T44141" s="133"/>
      <c r="X44141" s="131"/>
      <c r="Y44141" s="133"/>
      <c r="AJ44141" s="133"/>
      <c r="AO44141" s="135"/>
      <c r="AP44141" s="135"/>
      <c r="BJ44141" s="136"/>
    </row>
    <row r="44142" spans="5:62" ht="14.25" customHeight="1" x14ac:dyDescent="0.25">
      <c r="E44142" s="113"/>
      <c r="H44142" s="133"/>
      <c r="T44142" s="133"/>
      <c r="X44142" s="131"/>
      <c r="Y44142" s="133"/>
      <c r="AJ44142" s="133"/>
      <c r="AO44142" s="135"/>
      <c r="AP44142" s="135"/>
      <c r="BJ44142" s="136"/>
    </row>
    <row r="44143" spans="5:62" ht="14.25" customHeight="1" x14ac:dyDescent="0.25">
      <c r="E44143" s="113"/>
      <c r="H44143" s="133"/>
      <c r="T44143" s="133"/>
      <c r="X44143" s="131"/>
      <c r="Y44143" s="133"/>
      <c r="AJ44143" s="133"/>
      <c r="AO44143" s="135"/>
      <c r="AP44143" s="135"/>
      <c r="BJ44143" s="136"/>
    </row>
    <row r="44144" spans="5:62" ht="14.25" customHeight="1" x14ac:dyDescent="0.25">
      <c r="E44144" s="113"/>
      <c r="H44144" s="133"/>
      <c r="T44144" s="133"/>
      <c r="X44144" s="131"/>
      <c r="Y44144" s="133"/>
      <c r="AJ44144" s="133"/>
      <c r="AO44144" s="135"/>
      <c r="AP44144" s="135"/>
      <c r="BJ44144" s="136"/>
    </row>
    <row r="44145" spans="5:62" ht="14.25" customHeight="1" x14ac:dyDescent="0.25">
      <c r="E44145" s="113"/>
      <c r="H44145" s="133"/>
      <c r="T44145" s="133"/>
      <c r="X44145" s="131"/>
      <c r="Y44145" s="133"/>
      <c r="AJ44145" s="133"/>
      <c r="AO44145" s="135"/>
      <c r="AP44145" s="135"/>
      <c r="BJ44145" s="136"/>
    </row>
    <row r="44146" spans="5:62" ht="14.25" customHeight="1" x14ac:dyDescent="0.25">
      <c r="E44146" s="113"/>
      <c r="H44146" s="133"/>
      <c r="T44146" s="133"/>
      <c r="X44146" s="131"/>
      <c r="Y44146" s="133"/>
      <c r="AJ44146" s="133"/>
      <c r="AO44146" s="135"/>
      <c r="AP44146" s="135"/>
      <c r="BJ44146" s="136"/>
    </row>
    <row r="44147" spans="5:62" ht="14.25" customHeight="1" x14ac:dyDescent="0.25">
      <c r="E44147" s="113"/>
      <c r="H44147" s="133"/>
      <c r="T44147" s="133"/>
      <c r="X44147" s="131"/>
      <c r="Y44147" s="133"/>
      <c r="AJ44147" s="133"/>
      <c r="AO44147" s="135"/>
      <c r="AP44147" s="135"/>
      <c r="BJ44147" s="136"/>
    </row>
    <row r="44148" spans="5:62" ht="14.25" customHeight="1" x14ac:dyDescent="0.25">
      <c r="E44148" s="113"/>
      <c r="H44148" s="133"/>
      <c r="T44148" s="133"/>
      <c r="X44148" s="131"/>
      <c r="Y44148" s="133"/>
      <c r="AJ44148" s="133"/>
      <c r="AO44148" s="135"/>
      <c r="AP44148" s="135"/>
      <c r="BJ44148" s="136"/>
    </row>
    <row r="44149" spans="5:62" ht="14.25" customHeight="1" x14ac:dyDescent="0.25">
      <c r="E44149" s="113"/>
      <c r="H44149" s="133"/>
      <c r="T44149" s="133"/>
      <c r="X44149" s="131"/>
      <c r="Y44149" s="133"/>
      <c r="AJ44149" s="133"/>
      <c r="AO44149" s="135"/>
      <c r="AP44149" s="135"/>
      <c r="BJ44149" s="136"/>
    </row>
    <row r="44150" spans="5:62" ht="14.25" customHeight="1" x14ac:dyDescent="0.25">
      <c r="E44150" s="113"/>
      <c r="H44150" s="133"/>
      <c r="T44150" s="133"/>
      <c r="X44150" s="131"/>
      <c r="Y44150" s="133"/>
      <c r="AJ44150" s="133"/>
      <c r="AO44150" s="135"/>
      <c r="AP44150" s="135"/>
      <c r="BJ44150" s="136"/>
    </row>
    <row r="44151" spans="5:62" ht="14.25" customHeight="1" x14ac:dyDescent="0.25">
      <c r="E44151" s="113"/>
      <c r="H44151" s="133"/>
      <c r="T44151" s="133"/>
      <c r="X44151" s="131"/>
      <c r="Y44151" s="133"/>
      <c r="AJ44151" s="133"/>
      <c r="AO44151" s="135"/>
      <c r="AP44151" s="135"/>
      <c r="BJ44151" s="136"/>
    </row>
    <row r="44152" spans="5:62" ht="14.25" customHeight="1" x14ac:dyDescent="0.25">
      <c r="E44152" s="113"/>
      <c r="H44152" s="133"/>
      <c r="T44152" s="133"/>
      <c r="X44152" s="131"/>
      <c r="Y44152" s="133"/>
      <c r="AJ44152" s="133"/>
      <c r="AO44152" s="135"/>
      <c r="AP44152" s="135"/>
      <c r="BJ44152" s="136"/>
    </row>
    <row r="44153" spans="5:62" ht="14.25" customHeight="1" x14ac:dyDescent="0.25">
      <c r="E44153" s="113"/>
      <c r="H44153" s="133"/>
      <c r="T44153" s="133"/>
      <c r="X44153" s="131"/>
      <c r="Y44153" s="133"/>
      <c r="AJ44153" s="133"/>
      <c r="AO44153" s="135"/>
      <c r="AP44153" s="135"/>
      <c r="BJ44153" s="136"/>
    </row>
    <row r="44154" spans="5:62" ht="14.25" customHeight="1" x14ac:dyDescent="0.25">
      <c r="E44154" s="113"/>
      <c r="H44154" s="133"/>
      <c r="T44154" s="133"/>
      <c r="X44154" s="131"/>
      <c r="Y44154" s="133"/>
      <c r="AJ44154" s="133"/>
      <c r="AO44154" s="135"/>
      <c r="AP44154" s="135"/>
      <c r="BJ44154" s="136"/>
    </row>
    <row r="44155" spans="5:62" ht="14.25" customHeight="1" x14ac:dyDescent="0.25">
      <c r="E44155" s="113"/>
      <c r="H44155" s="133"/>
      <c r="T44155" s="133"/>
      <c r="X44155" s="131"/>
      <c r="Y44155" s="133"/>
      <c r="AJ44155" s="133"/>
      <c r="AO44155" s="135"/>
      <c r="AP44155" s="135"/>
      <c r="BJ44155" s="136"/>
    </row>
    <row r="44156" spans="5:62" ht="14.25" customHeight="1" x14ac:dyDescent="0.25">
      <c r="E44156" s="113"/>
      <c r="H44156" s="133"/>
      <c r="T44156" s="133"/>
      <c r="X44156" s="131"/>
      <c r="Y44156" s="133"/>
      <c r="AJ44156" s="133"/>
      <c r="AO44156" s="135"/>
      <c r="AP44156" s="135"/>
      <c r="BJ44156" s="136"/>
    </row>
    <row r="44157" spans="5:62" ht="14.25" customHeight="1" x14ac:dyDescent="0.25">
      <c r="E44157" s="113"/>
      <c r="H44157" s="133"/>
      <c r="T44157" s="133"/>
      <c r="X44157" s="131"/>
      <c r="Y44157" s="133"/>
      <c r="AJ44157" s="133"/>
      <c r="AO44157" s="135"/>
      <c r="AP44157" s="135"/>
      <c r="BJ44157" s="136"/>
    </row>
    <row r="44158" spans="5:62" ht="14.25" customHeight="1" x14ac:dyDescent="0.25">
      <c r="E44158" s="113"/>
      <c r="H44158" s="133"/>
      <c r="T44158" s="133"/>
      <c r="X44158" s="131"/>
      <c r="Y44158" s="133"/>
      <c r="AJ44158" s="133"/>
      <c r="AO44158" s="135"/>
      <c r="AP44158" s="135"/>
      <c r="BJ44158" s="136"/>
    </row>
    <row r="44159" spans="5:62" ht="14.25" customHeight="1" x14ac:dyDescent="0.25">
      <c r="E44159" s="113"/>
      <c r="H44159" s="133"/>
      <c r="T44159" s="133"/>
      <c r="X44159" s="131"/>
      <c r="Y44159" s="133"/>
      <c r="AJ44159" s="133"/>
      <c r="AO44159" s="135"/>
      <c r="AP44159" s="135"/>
      <c r="BJ44159" s="136"/>
    </row>
    <row r="44160" spans="5:62" ht="14.25" customHeight="1" x14ac:dyDescent="0.25">
      <c r="E44160" s="113"/>
      <c r="H44160" s="133"/>
      <c r="T44160" s="133"/>
      <c r="X44160" s="131"/>
      <c r="Y44160" s="133"/>
      <c r="AJ44160" s="133"/>
      <c r="AO44160" s="135"/>
      <c r="AP44160" s="135"/>
      <c r="BJ44160" s="136"/>
    </row>
    <row r="44161" spans="5:62" ht="14.25" customHeight="1" x14ac:dyDescent="0.25">
      <c r="E44161" s="113"/>
      <c r="H44161" s="133"/>
      <c r="T44161" s="133"/>
      <c r="X44161" s="131"/>
      <c r="Y44161" s="133"/>
      <c r="AJ44161" s="133"/>
      <c r="AO44161" s="135"/>
      <c r="AP44161" s="135"/>
      <c r="BJ44161" s="136"/>
    </row>
    <row r="44162" spans="5:62" ht="14.25" customHeight="1" x14ac:dyDescent="0.25">
      <c r="E44162" s="113"/>
      <c r="H44162" s="133"/>
      <c r="T44162" s="133"/>
      <c r="X44162" s="131"/>
      <c r="Y44162" s="133"/>
      <c r="AJ44162" s="133"/>
      <c r="AO44162" s="135"/>
      <c r="AP44162" s="135"/>
      <c r="BJ44162" s="136"/>
    </row>
    <row r="44163" spans="5:62" ht="14.25" customHeight="1" x14ac:dyDescent="0.25">
      <c r="E44163" s="113"/>
      <c r="H44163" s="133"/>
      <c r="T44163" s="133"/>
      <c r="X44163" s="131"/>
      <c r="Y44163" s="133"/>
      <c r="AJ44163" s="133"/>
      <c r="AO44163" s="135"/>
      <c r="AP44163" s="135"/>
      <c r="BJ44163" s="136"/>
    </row>
    <row r="44164" spans="5:62" ht="14.25" customHeight="1" x14ac:dyDescent="0.25">
      <c r="E44164" s="113"/>
      <c r="H44164" s="133"/>
      <c r="T44164" s="133"/>
      <c r="X44164" s="131"/>
      <c r="Y44164" s="133"/>
      <c r="AJ44164" s="133"/>
      <c r="AO44164" s="135"/>
      <c r="AP44164" s="135"/>
      <c r="BJ44164" s="136"/>
    </row>
    <row r="44165" spans="5:62" ht="14.25" customHeight="1" x14ac:dyDescent="0.25">
      <c r="E44165" s="113"/>
      <c r="H44165" s="133"/>
      <c r="T44165" s="133"/>
      <c r="X44165" s="131"/>
      <c r="Y44165" s="133"/>
      <c r="AJ44165" s="133"/>
      <c r="AO44165" s="135"/>
      <c r="AP44165" s="135"/>
      <c r="BJ44165" s="136"/>
    </row>
    <row r="44166" spans="5:62" ht="14.25" customHeight="1" x14ac:dyDescent="0.25">
      <c r="E44166" s="113"/>
      <c r="H44166" s="133"/>
      <c r="T44166" s="133"/>
      <c r="X44166" s="131"/>
      <c r="Y44166" s="133"/>
      <c r="AJ44166" s="133"/>
      <c r="AO44166" s="135"/>
      <c r="AP44166" s="135"/>
      <c r="BJ44166" s="136"/>
    </row>
    <row r="44167" spans="5:62" ht="14.25" customHeight="1" x14ac:dyDescent="0.25">
      <c r="E44167" s="113"/>
      <c r="H44167" s="133"/>
      <c r="T44167" s="133"/>
      <c r="X44167" s="131"/>
      <c r="Y44167" s="133"/>
      <c r="AJ44167" s="133"/>
      <c r="AO44167" s="135"/>
      <c r="AP44167" s="135"/>
      <c r="BJ44167" s="136"/>
    </row>
    <row r="44168" spans="5:62" ht="14.25" customHeight="1" x14ac:dyDescent="0.25">
      <c r="E44168" s="113"/>
      <c r="H44168" s="133"/>
      <c r="T44168" s="133"/>
      <c r="X44168" s="131"/>
      <c r="Y44168" s="133"/>
      <c r="AJ44168" s="133"/>
      <c r="AO44168" s="135"/>
      <c r="AP44168" s="135"/>
      <c r="BJ44168" s="136"/>
    </row>
    <row r="44169" spans="5:62" ht="14.25" customHeight="1" x14ac:dyDescent="0.25">
      <c r="E44169" s="113"/>
      <c r="H44169" s="133"/>
      <c r="T44169" s="133"/>
      <c r="X44169" s="131"/>
      <c r="Y44169" s="133"/>
      <c r="AJ44169" s="133"/>
      <c r="AO44169" s="135"/>
      <c r="AP44169" s="135"/>
      <c r="BJ44169" s="136"/>
    </row>
    <row r="44170" spans="5:62" ht="14.25" customHeight="1" x14ac:dyDescent="0.25">
      <c r="E44170" s="113"/>
      <c r="H44170" s="133"/>
      <c r="T44170" s="133"/>
      <c r="X44170" s="131"/>
      <c r="Y44170" s="133"/>
      <c r="AJ44170" s="133"/>
      <c r="AO44170" s="135"/>
      <c r="AP44170" s="135"/>
      <c r="BJ44170" s="136"/>
    </row>
    <row r="44171" spans="5:62" ht="14.25" customHeight="1" x14ac:dyDescent="0.25">
      <c r="E44171" s="113"/>
      <c r="H44171" s="133"/>
      <c r="T44171" s="133"/>
      <c r="X44171" s="131"/>
      <c r="Y44171" s="133"/>
      <c r="AJ44171" s="133"/>
      <c r="AO44171" s="135"/>
      <c r="AP44171" s="135"/>
      <c r="BJ44171" s="136"/>
    </row>
    <row r="44172" spans="5:62" ht="14.25" customHeight="1" x14ac:dyDescent="0.25">
      <c r="E44172" s="113"/>
      <c r="H44172" s="133"/>
      <c r="T44172" s="133"/>
      <c r="X44172" s="131"/>
      <c r="Y44172" s="133"/>
      <c r="AJ44172" s="133"/>
      <c r="AO44172" s="135"/>
      <c r="AP44172" s="135"/>
      <c r="BJ44172" s="136"/>
    </row>
    <row r="44173" spans="5:62" ht="14.25" customHeight="1" x14ac:dyDescent="0.25">
      <c r="E44173" s="113"/>
      <c r="H44173" s="133"/>
      <c r="T44173" s="133"/>
      <c r="X44173" s="131"/>
      <c r="Y44173" s="133"/>
      <c r="AJ44173" s="133"/>
      <c r="AO44173" s="135"/>
      <c r="AP44173" s="135"/>
      <c r="BJ44173" s="136"/>
    </row>
    <row r="44174" spans="5:62" ht="14.25" customHeight="1" x14ac:dyDescent="0.25">
      <c r="E44174" s="113"/>
      <c r="H44174" s="133"/>
      <c r="T44174" s="133"/>
      <c r="X44174" s="131"/>
      <c r="Y44174" s="133"/>
      <c r="AJ44174" s="133"/>
      <c r="AO44174" s="135"/>
      <c r="AP44174" s="135"/>
      <c r="BJ44174" s="136"/>
    </row>
    <row r="44175" spans="5:62" ht="14.25" customHeight="1" x14ac:dyDescent="0.25">
      <c r="E44175" s="113"/>
      <c r="H44175" s="133"/>
      <c r="T44175" s="133"/>
      <c r="X44175" s="131"/>
      <c r="Y44175" s="133"/>
      <c r="AJ44175" s="133"/>
      <c r="AO44175" s="135"/>
      <c r="AP44175" s="135"/>
      <c r="BJ44175" s="136"/>
    </row>
    <row r="44176" spans="5:62" ht="14.25" customHeight="1" x14ac:dyDescent="0.25">
      <c r="E44176" s="113"/>
      <c r="H44176" s="133"/>
      <c r="T44176" s="133"/>
      <c r="X44176" s="131"/>
      <c r="Y44176" s="133"/>
      <c r="AJ44176" s="133"/>
      <c r="AO44176" s="135"/>
      <c r="AP44176" s="135"/>
      <c r="BJ44176" s="136"/>
    </row>
    <row r="44177" spans="5:62" ht="14.25" customHeight="1" x14ac:dyDescent="0.25">
      <c r="E44177" s="113"/>
      <c r="H44177" s="133"/>
      <c r="T44177" s="133"/>
      <c r="X44177" s="131"/>
      <c r="Y44177" s="133"/>
      <c r="AJ44177" s="133"/>
      <c r="AO44177" s="135"/>
      <c r="AP44177" s="135"/>
      <c r="BJ44177" s="136"/>
    </row>
    <row r="44178" spans="5:62" ht="14.25" customHeight="1" x14ac:dyDescent="0.25">
      <c r="E44178" s="113"/>
      <c r="H44178" s="133"/>
      <c r="T44178" s="133"/>
      <c r="X44178" s="131"/>
      <c r="Y44178" s="133"/>
      <c r="AJ44178" s="133"/>
      <c r="AO44178" s="135"/>
      <c r="AP44178" s="135"/>
      <c r="BJ44178" s="136"/>
    </row>
    <row r="44179" spans="5:62" ht="14.25" customHeight="1" x14ac:dyDescent="0.25">
      <c r="E44179" s="113"/>
      <c r="H44179" s="133"/>
      <c r="T44179" s="133"/>
      <c r="X44179" s="131"/>
      <c r="Y44179" s="133"/>
      <c r="AJ44179" s="133"/>
      <c r="AO44179" s="135"/>
      <c r="AP44179" s="135"/>
      <c r="BJ44179" s="136"/>
    </row>
    <row r="44180" spans="5:62" ht="14.25" customHeight="1" x14ac:dyDescent="0.25">
      <c r="E44180" s="113"/>
      <c r="H44180" s="133"/>
      <c r="T44180" s="133"/>
      <c r="X44180" s="131"/>
      <c r="Y44180" s="133"/>
      <c r="AJ44180" s="133"/>
      <c r="AO44180" s="135"/>
      <c r="AP44180" s="135"/>
      <c r="BJ44180" s="136"/>
    </row>
    <row r="44181" spans="5:62" ht="14.25" customHeight="1" x14ac:dyDescent="0.25">
      <c r="E44181" s="113"/>
      <c r="H44181" s="133"/>
      <c r="T44181" s="133"/>
      <c r="X44181" s="131"/>
      <c r="Y44181" s="133"/>
      <c r="AJ44181" s="133"/>
      <c r="AO44181" s="135"/>
      <c r="AP44181" s="135"/>
      <c r="BJ44181" s="136"/>
    </row>
    <row r="44182" spans="5:62" ht="14.25" customHeight="1" x14ac:dyDescent="0.25">
      <c r="E44182" s="113"/>
      <c r="H44182" s="133"/>
      <c r="T44182" s="133"/>
      <c r="X44182" s="131"/>
      <c r="Y44182" s="133"/>
      <c r="AJ44182" s="133"/>
      <c r="AO44182" s="135"/>
      <c r="AP44182" s="135"/>
      <c r="BJ44182" s="136"/>
    </row>
    <row r="44183" spans="5:62" ht="14.25" customHeight="1" x14ac:dyDescent="0.25">
      <c r="E44183" s="113"/>
      <c r="H44183" s="133"/>
      <c r="T44183" s="133"/>
      <c r="X44183" s="131"/>
      <c r="Y44183" s="133"/>
      <c r="AJ44183" s="133"/>
      <c r="AO44183" s="135"/>
      <c r="AP44183" s="135"/>
      <c r="BJ44183" s="136"/>
    </row>
    <row r="44184" spans="5:62" ht="14.25" customHeight="1" x14ac:dyDescent="0.25">
      <c r="E44184" s="113"/>
      <c r="H44184" s="133"/>
      <c r="T44184" s="133"/>
      <c r="X44184" s="131"/>
      <c r="Y44184" s="133"/>
      <c r="AJ44184" s="133"/>
      <c r="AO44184" s="135"/>
      <c r="AP44184" s="135"/>
      <c r="BJ44184" s="136"/>
    </row>
    <row r="44185" spans="5:62" ht="14.25" customHeight="1" x14ac:dyDescent="0.25">
      <c r="E44185" s="113"/>
      <c r="H44185" s="133"/>
      <c r="T44185" s="133"/>
      <c r="X44185" s="131"/>
      <c r="Y44185" s="133"/>
      <c r="AJ44185" s="133"/>
      <c r="AO44185" s="135"/>
      <c r="AP44185" s="135"/>
      <c r="BJ44185" s="136"/>
    </row>
    <row r="44186" spans="5:62" ht="14.25" customHeight="1" x14ac:dyDescent="0.25">
      <c r="E44186" s="113"/>
      <c r="H44186" s="133"/>
      <c r="T44186" s="133"/>
      <c r="X44186" s="131"/>
      <c r="Y44186" s="133"/>
      <c r="AJ44186" s="133"/>
      <c r="AO44186" s="135"/>
      <c r="AP44186" s="135"/>
      <c r="BJ44186" s="136"/>
    </row>
    <row r="44187" spans="5:62" ht="14.25" customHeight="1" x14ac:dyDescent="0.25">
      <c r="E44187" s="113"/>
      <c r="H44187" s="133"/>
      <c r="T44187" s="133"/>
      <c r="X44187" s="131"/>
      <c r="Y44187" s="133"/>
      <c r="AJ44187" s="133"/>
      <c r="AO44187" s="135"/>
      <c r="AP44187" s="135"/>
      <c r="BJ44187" s="136"/>
    </row>
    <row r="44188" spans="5:62" ht="14.25" customHeight="1" x14ac:dyDescent="0.25">
      <c r="E44188" s="113"/>
      <c r="H44188" s="133"/>
      <c r="T44188" s="133"/>
      <c r="X44188" s="131"/>
      <c r="Y44188" s="133"/>
      <c r="AJ44188" s="133"/>
      <c r="AO44188" s="135"/>
      <c r="AP44188" s="135"/>
      <c r="BJ44188" s="136"/>
    </row>
    <row r="44189" spans="5:62" ht="14.25" customHeight="1" x14ac:dyDescent="0.25">
      <c r="E44189" s="113"/>
      <c r="H44189" s="133"/>
      <c r="T44189" s="133"/>
      <c r="X44189" s="131"/>
      <c r="Y44189" s="133"/>
      <c r="AJ44189" s="133"/>
      <c r="AO44189" s="135"/>
      <c r="AP44189" s="135"/>
      <c r="BJ44189" s="136"/>
    </row>
    <row r="44190" spans="5:62" ht="14.25" customHeight="1" x14ac:dyDescent="0.25">
      <c r="E44190" s="113"/>
      <c r="H44190" s="133"/>
      <c r="T44190" s="133"/>
      <c r="X44190" s="131"/>
      <c r="Y44190" s="133"/>
      <c r="AJ44190" s="133"/>
      <c r="AO44190" s="135"/>
      <c r="AP44190" s="135"/>
      <c r="BJ44190" s="136"/>
    </row>
    <row r="44191" spans="5:62" ht="14.25" customHeight="1" x14ac:dyDescent="0.25">
      <c r="E44191" s="113"/>
      <c r="H44191" s="133"/>
      <c r="T44191" s="133"/>
      <c r="X44191" s="131"/>
      <c r="Y44191" s="133"/>
      <c r="AJ44191" s="133"/>
      <c r="AO44191" s="135"/>
      <c r="AP44191" s="135"/>
      <c r="BJ44191" s="136"/>
    </row>
    <row r="44192" spans="5:62" ht="14.25" customHeight="1" x14ac:dyDescent="0.25">
      <c r="E44192" s="113"/>
      <c r="H44192" s="133"/>
      <c r="T44192" s="133"/>
      <c r="X44192" s="131"/>
      <c r="Y44192" s="133"/>
      <c r="AJ44192" s="133"/>
      <c r="AO44192" s="135"/>
      <c r="AP44192" s="135"/>
      <c r="BJ44192" s="136"/>
    </row>
    <row r="44193" spans="5:62" ht="14.25" customHeight="1" x14ac:dyDescent="0.25">
      <c r="E44193" s="113"/>
      <c r="H44193" s="133"/>
      <c r="T44193" s="133"/>
      <c r="X44193" s="131"/>
      <c r="Y44193" s="133"/>
      <c r="AJ44193" s="133"/>
      <c r="AO44193" s="135"/>
      <c r="AP44193" s="135"/>
      <c r="BJ44193" s="136"/>
    </row>
    <row r="44194" spans="5:62" ht="14.25" customHeight="1" x14ac:dyDescent="0.25">
      <c r="E44194" s="113"/>
      <c r="H44194" s="133"/>
      <c r="T44194" s="133"/>
      <c r="X44194" s="131"/>
      <c r="Y44194" s="133"/>
      <c r="AJ44194" s="133"/>
      <c r="AO44194" s="135"/>
      <c r="AP44194" s="135"/>
      <c r="BJ44194" s="136"/>
    </row>
    <row r="44195" spans="5:62" ht="14.25" customHeight="1" x14ac:dyDescent="0.25">
      <c r="E44195" s="113"/>
      <c r="H44195" s="133"/>
      <c r="T44195" s="133"/>
      <c r="X44195" s="131"/>
      <c r="Y44195" s="133"/>
      <c r="AJ44195" s="133"/>
      <c r="AO44195" s="135"/>
      <c r="AP44195" s="135"/>
      <c r="BJ44195" s="136"/>
    </row>
    <row r="44196" spans="5:62" ht="14.25" customHeight="1" x14ac:dyDescent="0.25">
      <c r="E44196" s="113"/>
      <c r="H44196" s="133"/>
      <c r="T44196" s="133"/>
      <c r="X44196" s="131"/>
      <c r="Y44196" s="133"/>
      <c r="AJ44196" s="133"/>
      <c r="AO44196" s="135"/>
      <c r="AP44196" s="135"/>
      <c r="BJ44196" s="136"/>
    </row>
    <row r="44197" spans="5:62" ht="14.25" customHeight="1" x14ac:dyDescent="0.25">
      <c r="E44197" s="113"/>
      <c r="H44197" s="133"/>
      <c r="T44197" s="133"/>
      <c r="X44197" s="131"/>
      <c r="Y44197" s="133"/>
      <c r="AJ44197" s="133"/>
      <c r="AO44197" s="135"/>
      <c r="AP44197" s="135"/>
      <c r="BJ44197" s="136"/>
    </row>
    <row r="44198" spans="5:62" ht="14.25" customHeight="1" x14ac:dyDescent="0.25">
      <c r="E44198" s="113"/>
      <c r="H44198" s="133"/>
      <c r="T44198" s="133"/>
      <c r="X44198" s="131"/>
      <c r="Y44198" s="133"/>
      <c r="AJ44198" s="133"/>
      <c r="AO44198" s="135"/>
      <c r="AP44198" s="135"/>
      <c r="BJ44198" s="136"/>
    </row>
    <row r="44199" spans="5:62" ht="14.25" customHeight="1" x14ac:dyDescent="0.25">
      <c r="E44199" s="113"/>
      <c r="H44199" s="133"/>
      <c r="T44199" s="133"/>
      <c r="X44199" s="131"/>
      <c r="Y44199" s="133"/>
      <c r="AJ44199" s="133"/>
      <c r="AO44199" s="135"/>
      <c r="AP44199" s="135"/>
      <c r="BJ44199" s="136"/>
    </row>
    <row r="44200" spans="5:62" ht="14.25" customHeight="1" x14ac:dyDescent="0.25">
      <c r="E44200" s="113"/>
      <c r="H44200" s="133"/>
      <c r="T44200" s="133"/>
      <c r="X44200" s="131"/>
      <c r="Y44200" s="133"/>
      <c r="AJ44200" s="133"/>
      <c r="AO44200" s="135"/>
      <c r="AP44200" s="135"/>
      <c r="BJ44200" s="136"/>
    </row>
    <row r="44201" spans="5:62" ht="14.25" customHeight="1" x14ac:dyDescent="0.25">
      <c r="E44201" s="113"/>
      <c r="H44201" s="133"/>
      <c r="T44201" s="133"/>
      <c r="X44201" s="131"/>
      <c r="Y44201" s="133"/>
      <c r="AJ44201" s="133"/>
      <c r="AO44201" s="135"/>
      <c r="AP44201" s="135"/>
      <c r="BJ44201" s="136"/>
    </row>
    <row r="44202" spans="5:62" ht="14.25" customHeight="1" x14ac:dyDescent="0.25">
      <c r="E44202" s="113"/>
      <c r="H44202" s="133"/>
      <c r="T44202" s="133"/>
      <c r="X44202" s="131"/>
      <c r="Y44202" s="133"/>
      <c r="AJ44202" s="133"/>
      <c r="AO44202" s="135"/>
      <c r="AP44202" s="135"/>
      <c r="BJ44202" s="136"/>
    </row>
    <row r="44203" spans="5:62" ht="14.25" customHeight="1" x14ac:dyDescent="0.25">
      <c r="E44203" s="113"/>
      <c r="H44203" s="133"/>
      <c r="T44203" s="133"/>
      <c r="X44203" s="131"/>
      <c r="Y44203" s="133"/>
      <c r="AJ44203" s="133"/>
      <c r="AO44203" s="135"/>
      <c r="AP44203" s="135"/>
      <c r="BJ44203" s="136"/>
    </row>
    <row r="44204" spans="5:62" ht="14.25" customHeight="1" x14ac:dyDescent="0.25">
      <c r="E44204" s="113"/>
      <c r="H44204" s="133"/>
      <c r="T44204" s="133"/>
      <c r="X44204" s="131"/>
      <c r="Y44204" s="133"/>
      <c r="AJ44204" s="133"/>
      <c r="AO44204" s="135"/>
      <c r="AP44204" s="135"/>
      <c r="BJ44204" s="136"/>
    </row>
    <row r="44205" spans="5:62" ht="14.25" customHeight="1" x14ac:dyDescent="0.25">
      <c r="E44205" s="113"/>
      <c r="H44205" s="133"/>
      <c r="T44205" s="133"/>
      <c r="X44205" s="131"/>
      <c r="Y44205" s="133"/>
      <c r="AJ44205" s="133"/>
      <c r="AO44205" s="135"/>
      <c r="AP44205" s="135"/>
      <c r="BJ44205" s="136"/>
    </row>
    <row r="44206" spans="5:62" ht="14.25" customHeight="1" x14ac:dyDescent="0.25">
      <c r="E44206" s="113"/>
      <c r="H44206" s="133"/>
      <c r="T44206" s="133"/>
      <c r="X44206" s="131"/>
      <c r="Y44206" s="133"/>
      <c r="AJ44206" s="133"/>
      <c r="AO44206" s="135"/>
      <c r="AP44206" s="135"/>
      <c r="BJ44206" s="136"/>
    </row>
    <row r="44207" spans="5:62" ht="14.25" customHeight="1" x14ac:dyDescent="0.25">
      <c r="E44207" s="113"/>
      <c r="H44207" s="133"/>
      <c r="T44207" s="133"/>
      <c r="X44207" s="131"/>
      <c r="Y44207" s="133"/>
      <c r="AJ44207" s="133"/>
      <c r="AO44207" s="135"/>
      <c r="AP44207" s="135"/>
      <c r="BJ44207" s="136"/>
    </row>
    <row r="44208" spans="5:62" ht="14.25" customHeight="1" x14ac:dyDescent="0.25">
      <c r="E44208" s="113"/>
      <c r="H44208" s="133"/>
      <c r="T44208" s="133"/>
      <c r="X44208" s="131"/>
      <c r="Y44208" s="133"/>
      <c r="AJ44208" s="133"/>
      <c r="AO44208" s="135"/>
      <c r="AP44208" s="135"/>
      <c r="BJ44208" s="136"/>
    </row>
    <row r="44209" spans="5:62" ht="14.25" customHeight="1" x14ac:dyDescent="0.25">
      <c r="E44209" s="113"/>
      <c r="H44209" s="133"/>
      <c r="T44209" s="133"/>
      <c r="X44209" s="131"/>
      <c r="Y44209" s="133"/>
      <c r="AJ44209" s="133"/>
      <c r="AO44209" s="135"/>
      <c r="AP44209" s="135"/>
      <c r="BJ44209" s="136"/>
    </row>
    <row r="44210" spans="5:62" ht="14.25" customHeight="1" x14ac:dyDescent="0.25">
      <c r="E44210" s="113"/>
      <c r="H44210" s="133"/>
      <c r="T44210" s="133"/>
      <c r="X44210" s="131"/>
      <c r="Y44210" s="133"/>
      <c r="AJ44210" s="133"/>
      <c r="AO44210" s="135"/>
      <c r="AP44210" s="135"/>
      <c r="BJ44210" s="136"/>
    </row>
    <row r="44211" spans="5:62" ht="14.25" customHeight="1" x14ac:dyDescent="0.25">
      <c r="E44211" s="113"/>
      <c r="H44211" s="133"/>
      <c r="T44211" s="133"/>
      <c r="X44211" s="131"/>
      <c r="Y44211" s="133"/>
      <c r="AJ44211" s="133"/>
      <c r="AO44211" s="135"/>
      <c r="AP44211" s="135"/>
      <c r="BJ44211" s="136"/>
    </row>
    <row r="44212" spans="5:62" ht="14.25" customHeight="1" x14ac:dyDescent="0.25">
      <c r="E44212" s="113"/>
      <c r="H44212" s="133"/>
      <c r="T44212" s="133"/>
      <c r="X44212" s="131"/>
      <c r="Y44212" s="133"/>
      <c r="AJ44212" s="133"/>
      <c r="AO44212" s="135"/>
      <c r="AP44212" s="135"/>
      <c r="BJ44212" s="136"/>
    </row>
    <row r="44213" spans="5:62" ht="14.25" customHeight="1" x14ac:dyDescent="0.25">
      <c r="E44213" s="113"/>
      <c r="H44213" s="133"/>
      <c r="T44213" s="133"/>
      <c r="X44213" s="131"/>
      <c r="Y44213" s="133"/>
      <c r="AJ44213" s="133"/>
      <c r="AO44213" s="135"/>
      <c r="AP44213" s="135"/>
      <c r="BJ44213" s="136"/>
    </row>
    <row r="44214" spans="5:62" ht="14.25" customHeight="1" x14ac:dyDescent="0.25">
      <c r="E44214" s="113"/>
      <c r="H44214" s="133"/>
      <c r="T44214" s="133"/>
      <c r="X44214" s="131"/>
      <c r="Y44214" s="133"/>
      <c r="AJ44214" s="133"/>
      <c r="AO44214" s="135"/>
      <c r="AP44214" s="135"/>
      <c r="BJ44214" s="136"/>
    </row>
    <row r="44215" spans="5:62" ht="14.25" customHeight="1" x14ac:dyDescent="0.25">
      <c r="E44215" s="113"/>
      <c r="H44215" s="133"/>
      <c r="T44215" s="133"/>
      <c r="X44215" s="131"/>
      <c r="Y44215" s="133"/>
      <c r="AJ44215" s="133"/>
      <c r="AO44215" s="135"/>
      <c r="AP44215" s="135"/>
      <c r="BJ44215" s="136"/>
    </row>
    <row r="44216" spans="5:62" ht="14.25" customHeight="1" x14ac:dyDescent="0.25">
      <c r="E44216" s="113"/>
      <c r="H44216" s="133"/>
      <c r="T44216" s="133"/>
      <c r="X44216" s="131"/>
      <c r="Y44216" s="133"/>
      <c r="AJ44216" s="133"/>
      <c r="AO44216" s="135"/>
      <c r="AP44216" s="135"/>
      <c r="BJ44216" s="136"/>
    </row>
    <row r="44217" spans="5:62" ht="14.25" customHeight="1" x14ac:dyDescent="0.25">
      <c r="E44217" s="113"/>
      <c r="H44217" s="133"/>
      <c r="T44217" s="133"/>
      <c r="X44217" s="131"/>
      <c r="Y44217" s="133"/>
      <c r="AJ44217" s="133"/>
      <c r="AO44217" s="135"/>
      <c r="AP44217" s="135"/>
      <c r="BJ44217" s="136"/>
    </row>
    <row r="44218" spans="5:62" ht="14.25" customHeight="1" x14ac:dyDescent="0.25">
      <c r="E44218" s="113"/>
      <c r="H44218" s="133"/>
      <c r="T44218" s="133"/>
      <c r="X44218" s="131"/>
      <c r="Y44218" s="133"/>
      <c r="AJ44218" s="133"/>
      <c r="AO44218" s="135"/>
      <c r="AP44218" s="135"/>
      <c r="BJ44218" s="136"/>
    </row>
    <row r="44219" spans="5:62" ht="14.25" customHeight="1" x14ac:dyDescent="0.25">
      <c r="E44219" s="113"/>
      <c r="H44219" s="133"/>
      <c r="T44219" s="133"/>
      <c r="X44219" s="131"/>
      <c r="Y44219" s="133"/>
      <c r="AJ44219" s="133"/>
      <c r="AO44219" s="135"/>
      <c r="AP44219" s="135"/>
      <c r="BJ44219" s="136"/>
    </row>
    <row r="44220" spans="5:62" ht="14.25" customHeight="1" x14ac:dyDescent="0.25">
      <c r="E44220" s="113"/>
      <c r="H44220" s="133"/>
      <c r="T44220" s="133"/>
      <c r="X44220" s="131"/>
      <c r="Y44220" s="133"/>
      <c r="AJ44220" s="133"/>
      <c r="AO44220" s="135"/>
      <c r="AP44220" s="135"/>
      <c r="BJ44220" s="136"/>
    </row>
    <row r="44221" spans="5:62" ht="14.25" customHeight="1" x14ac:dyDescent="0.25">
      <c r="E44221" s="113"/>
      <c r="H44221" s="133"/>
      <c r="T44221" s="133"/>
      <c r="X44221" s="131"/>
      <c r="Y44221" s="133"/>
      <c r="AJ44221" s="133"/>
      <c r="AO44221" s="135"/>
      <c r="AP44221" s="135"/>
      <c r="BJ44221" s="136"/>
    </row>
    <row r="44222" spans="5:62" ht="14.25" customHeight="1" x14ac:dyDescent="0.25">
      <c r="E44222" s="113"/>
      <c r="H44222" s="133"/>
      <c r="T44222" s="133"/>
      <c r="X44222" s="131"/>
      <c r="Y44222" s="133"/>
      <c r="AJ44222" s="133"/>
      <c r="AO44222" s="135"/>
      <c r="AP44222" s="135"/>
      <c r="BJ44222" s="136"/>
    </row>
    <row r="44223" spans="5:62" ht="14.25" customHeight="1" x14ac:dyDescent="0.25">
      <c r="E44223" s="113"/>
      <c r="H44223" s="133"/>
      <c r="T44223" s="133"/>
      <c r="X44223" s="131"/>
      <c r="Y44223" s="133"/>
      <c r="AJ44223" s="133"/>
      <c r="AO44223" s="135"/>
      <c r="AP44223" s="135"/>
      <c r="BJ44223" s="136"/>
    </row>
    <row r="44224" spans="5:62" ht="14.25" customHeight="1" x14ac:dyDescent="0.25">
      <c r="E44224" s="113"/>
      <c r="H44224" s="133"/>
      <c r="T44224" s="133"/>
      <c r="X44224" s="131"/>
      <c r="Y44224" s="133"/>
      <c r="AJ44224" s="133"/>
      <c r="AO44224" s="135"/>
      <c r="AP44224" s="135"/>
      <c r="BJ44224" s="136"/>
    </row>
    <row r="44225" spans="5:62" ht="14.25" customHeight="1" x14ac:dyDescent="0.25">
      <c r="E44225" s="113"/>
      <c r="H44225" s="133"/>
      <c r="T44225" s="133"/>
      <c r="X44225" s="131"/>
      <c r="Y44225" s="133"/>
      <c r="AJ44225" s="133"/>
      <c r="AO44225" s="135"/>
      <c r="AP44225" s="135"/>
      <c r="BJ44225" s="136"/>
    </row>
    <row r="44226" spans="5:62" ht="14.25" customHeight="1" x14ac:dyDescent="0.25">
      <c r="E44226" s="113"/>
      <c r="H44226" s="133"/>
      <c r="T44226" s="133"/>
      <c r="X44226" s="131"/>
      <c r="Y44226" s="133"/>
      <c r="AJ44226" s="133"/>
      <c r="AO44226" s="135"/>
      <c r="AP44226" s="135"/>
      <c r="BJ44226" s="136"/>
    </row>
    <row r="44227" spans="5:62" ht="14.25" customHeight="1" x14ac:dyDescent="0.25">
      <c r="E44227" s="113"/>
      <c r="H44227" s="133"/>
      <c r="T44227" s="133"/>
      <c r="X44227" s="131"/>
      <c r="Y44227" s="133"/>
      <c r="AJ44227" s="133"/>
      <c r="AO44227" s="135"/>
      <c r="AP44227" s="135"/>
      <c r="BJ44227" s="136"/>
    </row>
    <row r="44228" spans="5:62" ht="14.25" customHeight="1" x14ac:dyDescent="0.25">
      <c r="E44228" s="113"/>
      <c r="H44228" s="133"/>
      <c r="T44228" s="133"/>
      <c r="X44228" s="131"/>
      <c r="Y44228" s="133"/>
      <c r="AJ44228" s="133"/>
      <c r="AO44228" s="135"/>
      <c r="AP44228" s="135"/>
      <c r="BJ44228" s="136"/>
    </row>
    <row r="44229" spans="5:62" ht="14.25" customHeight="1" x14ac:dyDescent="0.25">
      <c r="E44229" s="113"/>
      <c r="H44229" s="133"/>
      <c r="T44229" s="133"/>
      <c r="X44229" s="131"/>
      <c r="Y44229" s="133"/>
      <c r="AJ44229" s="133"/>
      <c r="AO44229" s="135"/>
      <c r="AP44229" s="135"/>
      <c r="BJ44229" s="136"/>
    </row>
    <row r="44230" spans="5:62" ht="14.25" customHeight="1" x14ac:dyDescent="0.25">
      <c r="E44230" s="113"/>
      <c r="H44230" s="133"/>
      <c r="T44230" s="133"/>
      <c r="X44230" s="131"/>
      <c r="Y44230" s="133"/>
      <c r="AJ44230" s="133"/>
      <c r="AO44230" s="135"/>
      <c r="AP44230" s="135"/>
      <c r="BJ44230" s="136"/>
    </row>
    <row r="44231" spans="5:62" ht="14.25" customHeight="1" x14ac:dyDescent="0.25">
      <c r="E44231" s="113"/>
      <c r="H44231" s="133"/>
      <c r="T44231" s="133"/>
      <c r="X44231" s="131"/>
      <c r="Y44231" s="133"/>
      <c r="AJ44231" s="133"/>
      <c r="AO44231" s="135"/>
      <c r="AP44231" s="135"/>
      <c r="BJ44231" s="136"/>
    </row>
    <row r="44232" spans="5:62" ht="14.25" customHeight="1" x14ac:dyDescent="0.25">
      <c r="E44232" s="113"/>
      <c r="H44232" s="133"/>
      <c r="T44232" s="133"/>
      <c r="X44232" s="131"/>
      <c r="Y44232" s="133"/>
      <c r="AJ44232" s="133"/>
      <c r="AO44232" s="135"/>
      <c r="AP44232" s="135"/>
      <c r="BJ44232" s="136"/>
    </row>
    <row r="44233" spans="5:62" ht="14.25" customHeight="1" x14ac:dyDescent="0.25">
      <c r="E44233" s="113"/>
      <c r="H44233" s="133"/>
      <c r="T44233" s="133"/>
      <c r="X44233" s="131"/>
      <c r="Y44233" s="133"/>
      <c r="AJ44233" s="133"/>
      <c r="AO44233" s="135"/>
      <c r="AP44233" s="135"/>
      <c r="BJ44233" s="136"/>
    </row>
    <row r="44234" spans="5:62" ht="14.25" customHeight="1" x14ac:dyDescent="0.25">
      <c r="E44234" s="113"/>
      <c r="H44234" s="133"/>
      <c r="T44234" s="133"/>
      <c r="X44234" s="131"/>
      <c r="Y44234" s="133"/>
      <c r="AJ44234" s="133"/>
      <c r="AO44234" s="135"/>
      <c r="AP44234" s="135"/>
      <c r="BJ44234" s="136"/>
    </row>
    <row r="44235" spans="5:62" ht="14.25" customHeight="1" x14ac:dyDescent="0.25">
      <c r="E44235" s="113"/>
      <c r="H44235" s="133"/>
      <c r="T44235" s="133"/>
      <c r="X44235" s="131"/>
      <c r="Y44235" s="133"/>
      <c r="AJ44235" s="133"/>
      <c r="AO44235" s="135"/>
      <c r="AP44235" s="135"/>
      <c r="BJ44235" s="136"/>
    </row>
    <row r="44236" spans="5:62" ht="14.25" customHeight="1" x14ac:dyDescent="0.25">
      <c r="E44236" s="113"/>
      <c r="H44236" s="133"/>
      <c r="T44236" s="133"/>
      <c r="X44236" s="131"/>
      <c r="Y44236" s="133"/>
      <c r="AJ44236" s="133"/>
      <c r="AO44236" s="135"/>
      <c r="AP44236" s="135"/>
      <c r="BJ44236" s="136"/>
    </row>
    <row r="44237" spans="5:62" ht="14.25" customHeight="1" x14ac:dyDescent="0.25">
      <c r="E44237" s="113"/>
      <c r="H44237" s="133"/>
      <c r="T44237" s="133"/>
      <c r="X44237" s="131"/>
      <c r="Y44237" s="133"/>
      <c r="AJ44237" s="133"/>
      <c r="AO44237" s="135"/>
      <c r="AP44237" s="135"/>
      <c r="BJ44237" s="136"/>
    </row>
    <row r="44238" spans="5:62" ht="14.25" customHeight="1" x14ac:dyDescent="0.25">
      <c r="E44238" s="113"/>
      <c r="H44238" s="133"/>
      <c r="T44238" s="133"/>
      <c r="X44238" s="131"/>
      <c r="Y44238" s="133"/>
      <c r="AJ44238" s="133"/>
      <c r="AO44238" s="135"/>
      <c r="AP44238" s="135"/>
      <c r="BJ44238" s="136"/>
    </row>
    <row r="44239" spans="5:62" ht="14.25" customHeight="1" x14ac:dyDescent="0.25">
      <c r="E44239" s="113"/>
      <c r="H44239" s="133"/>
      <c r="T44239" s="133"/>
      <c r="X44239" s="131"/>
      <c r="Y44239" s="133"/>
      <c r="AJ44239" s="133"/>
      <c r="AO44239" s="135"/>
      <c r="AP44239" s="135"/>
      <c r="BJ44239" s="136"/>
    </row>
    <row r="44240" spans="5:62" ht="14.25" customHeight="1" x14ac:dyDescent="0.25">
      <c r="E44240" s="113"/>
      <c r="H44240" s="133"/>
      <c r="T44240" s="133"/>
      <c r="X44240" s="131"/>
      <c r="Y44240" s="133"/>
      <c r="AJ44240" s="133"/>
      <c r="AO44240" s="135"/>
      <c r="AP44240" s="135"/>
      <c r="BJ44240" s="136"/>
    </row>
    <row r="44241" spans="5:62" ht="14.25" customHeight="1" x14ac:dyDescent="0.25">
      <c r="E44241" s="113"/>
      <c r="H44241" s="133"/>
      <c r="T44241" s="133"/>
      <c r="X44241" s="131"/>
      <c r="Y44241" s="133"/>
      <c r="AJ44241" s="133"/>
      <c r="AO44241" s="135"/>
      <c r="AP44241" s="135"/>
      <c r="BJ44241" s="136"/>
    </row>
    <row r="44242" spans="5:62" ht="14.25" customHeight="1" x14ac:dyDescent="0.25">
      <c r="E44242" s="113"/>
      <c r="H44242" s="133"/>
      <c r="T44242" s="133"/>
      <c r="X44242" s="131"/>
      <c r="Y44242" s="133"/>
      <c r="AJ44242" s="133"/>
      <c r="AO44242" s="135"/>
      <c r="AP44242" s="135"/>
      <c r="BJ44242" s="136"/>
    </row>
    <row r="44243" spans="5:62" ht="14.25" customHeight="1" x14ac:dyDescent="0.25">
      <c r="E44243" s="113"/>
      <c r="H44243" s="133"/>
      <c r="T44243" s="133"/>
      <c r="X44243" s="131"/>
      <c r="Y44243" s="133"/>
      <c r="AJ44243" s="133"/>
      <c r="AO44243" s="135"/>
      <c r="AP44243" s="135"/>
      <c r="BJ44243" s="136"/>
    </row>
    <row r="44244" spans="5:62" ht="14.25" customHeight="1" x14ac:dyDescent="0.25">
      <c r="E44244" s="113"/>
      <c r="H44244" s="133"/>
      <c r="T44244" s="133"/>
      <c r="X44244" s="131"/>
      <c r="Y44244" s="133"/>
      <c r="AJ44244" s="133"/>
      <c r="AO44244" s="135"/>
      <c r="AP44244" s="135"/>
      <c r="BJ44244" s="136"/>
    </row>
    <row r="44245" spans="5:62" ht="14.25" customHeight="1" x14ac:dyDescent="0.25">
      <c r="E44245" s="113"/>
      <c r="H44245" s="133"/>
      <c r="T44245" s="133"/>
      <c r="X44245" s="131"/>
      <c r="Y44245" s="133"/>
      <c r="AJ44245" s="133"/>
      <c r="AO44245" s="135"/>
      <c r="AP44245" s="135"/>
      <c r="BJ44245" s="136"/>
    </row>
    <row r="44246" spans="5:62" ht="14.25" customHeight="1" x14ac:dyDescent="0.25">
      <c r="E44246" s="113"/>
      <c r="H44246" s="133"/>
      <c r="T44246" s="133"/>
      <c r="X44246" s="131"/>
      <c r="Y44246" s="133"/>
      <c r="AJ44246" s="133"/>
      <c r="AO44246" s="135"/>
      <c r="AP44246" s="135"/>
      <c r="BJ44246" s="136"/>
    </row>
    <row r="44247" spans="5:62" ht="14.25" customHeight="1" x14ac:dyDescent="0.25">
      <c r="E44247" s="113"/>
      <c r="H44247" s="133"/>
      <c r="T44247" s="133"/>
      <c r="X44247" s="131"/>
      <c r="Y44247" s="133"/>
      <c r="AJ44247" s="133"/>
      <c r="AO44247" s="135"/>
      <c r="AP44247" s="135"/>
      <c r="BJ44247" s="136"/>
    </row>
    <row r="44248" spans="5:62" ht="14.25" customHeight="1" x14ac:dyDescent="0.25">
      <c r="E44248" s="113"/>
      <c r="H44248" s="133"/>
      <c r="T44248" s="133"/>
      <c r="X44248" s="131"/>
      <c r="Y44248" s="133"/>
      <c r="AJ44248" s="133"/>
      <c r="AO44248" s="135"/>
      <c r="AP44248" s="135"/>
      <c r="BJ44248" s="136"/>
    </row>
    <row r="44249" spans="5:62" ht="14.25" customHeight="1" x14ac:dyDescent="0.25">
      <c r="E44249" s="113"/>
      <c r="H44249" s="133"/>
      <c r="T44249" s="133"/>
      <c r="X44249" s="131"/>
      <c r="Y44249" s="133"/>
      <c r="AJ44249" s="133"/>
      <c r="AO44249" s="135"/>
      <c r="AP44249" s="135"/>
      <c r="BJ44249" s="136"/>
    </row>
    <row r="44250" spans="5:62" ht="14.25" customHeight="1" x14ac:dyDescent="0.25">
      <c r="E44250" s="113"/>
      <c r="H44250" s="133"/>
      <c r="T44250" s="133"/>
      <c r="X44250" s="131"/>
      <c r="Y44250" s="133"/>
      <c r="AJ44250" s="133"/>
      <c r="AO44250" s="135"/>
      <c r="AP44250" s="135"/>
      <c r="BJ44250" s="136"/>
    </row>
    <row r="44251" spans="5:62" ht="14.25" customHeight="1" x14ac:dyDescent="0.25">
      <c r="E44251" s="113"/>
      <c r="H44251" s="133"/>
      <c r="T44251" s="133"/>
      <c r="X44251" s="131"/>
      <c r="Y44251" s="133"/>
      <c r="AJ44251" s="133"/>
      <c r="AO44251" s="135"/>
      <c r="AP44251" s="135"/>
      <c r="BJ44251" s="136"/>
    </row>
    <row r="44252" spans="5:62" ht="14.25" customHeight="1" x14ac:dyDescent="0.25">
      <c r="E44252" s="113"/>
      <c r="H44252" s="133"/>
      <c r="T44252" s="133"/>
      <c r="X44252" s="131"/>
      <c r="Y44252" s="133"/>
      <c r="AJ44252" s="133"/>
      <c r="AO44252" s="135"/>
      <c r="AP44252" s="135"/>
      <c r="BJ44252" s="136"/>
    </row>
    <row r="44253" spans="5:62" ht="14.25" customHeight="1" x14ac:dyDescent="0.25">
      <c r="E44253" s="113"/>
      <c r="H44253" s="133"/>
      <c r="T44253" s="133"/>
      <c r="X44253" s="131"/>
      <c r="Y44253" s="133"/>
      <c r="AJ44253" s="133"/>
      <c r="AO44253" s="135"/>
      <c r="AP44253" s="135"/>
      <c r="BJ44253" s="136"/>
    </row>
    <row r="44254" spans="5:62" ht="14.25" customHeight="1" x14ac:dyDescent="0.25">
      <c r="E44254" s="113"/>
      <c r="H44254" s="133"/>
      <c r="T44254" s="133"/>
      <c r="X44254" s="131"/>
      <c r="Y44254" s="133"/>
      <c r="AJ44254" s="133"/>
      <c r="AO44254" s="135"/>
      <c r="AP44254" s="135"/>
      <c r="BJ44254" s="136"/>
    </row>
    <row r="44255" spans="5:62" ht="14.25" customHeight="1" x14ac:dyDescent="0.25">
      <c r="E44255" s="113"/>
      <c r="H44255" s="133"/>
      <c r="T44255" s="133"/>
      <c r="X44255" s="131"/>
      <c r="Y44255" s="133"/>
      <c r="AJ44255" s="133"/>
      <c r="AO44255" s="135"/>
      <c r="AP44255" s="135"/>
      <c r="BJ44255" s="136"/>
    </row>
    <row r="44256" spans="5:62" ht="14.25" customHeight="1" x14ac:dyDescent="0.25">
      <c r="E44256" s="113"/>
      <c r="H44256" s="133"/>
      <c r="T44256" s="133"/>
      <c r="X44256" s="131"/>
      <c r="Y44256" s="133"/>
      <c r="AJ44256" s="133"/>
      <c r="AO44256" s="135"/>
      <c r="AP44256" s="135"/>
      <c r="BJ44256" s="136"/>
    </row>
    <row r="44257" spans="5:62" ht="14.25" customHeight="1" x14ac:dyDescent="0.25">
      <c r="E44257" s="113"/>
      <c r="H44257" s="133"/>
      <c r="T44257" s="133"/>
      <c r="X44257" s="131"/>
      <c r="Y44257" s="133"/>
      <c r="AJ44257" s="133"/>
      <c r="AO44257" s="135"/>
      <c r="AP44257" s="135"/>
      <c r="BJ44257" s="136"/>
    </row>
    <row r="44258" spans="5:62" ht="14.25" customHeight="1" x14ac:dyDescent="0.25">
      <c r="E44258" s="113"/>
      <c r="H44258" s="133"/>
      <c r="T44258" s="133"/>
      <c r="X44258" s="131"/>
      <c r="Y44258" s="133"/>
      <c r="AJ44258" s="133"/>
      <c r="AO44258" s="135"/>
      <c r="AP44258" s="135"/>
      <c r="BJ44258" s="136"/>
    </row>
    <row r="44259" spans="5:62" ht="14.25" customHeight="1" x14ac:dyDescent="0.25">
      <c r="E44259" s="113"/>
      <c r="H44259" s="133"/>
      <c r="T44259" s="133"/>
      <c r="X44259" s="131"/>
      <c r="Y44259" s="133"/>
      <c r="AJ44259" s="133"/>
      <c r="AO44259" s="135"/>
      <c r="AP44259" s="135"/>
      <c r="BJ44259" s="136"/>
    </row>
    <row r="44260" spans="5:62" ht="14.25" customHeight="1" x14ac:dyDescent="0.25">
      <c r="E44260" s="113"/>
      <c r="H44260" s="133"/>
      <c r="T44260" s="133"/>
      <c r="X44260" s="131"/>
      <c r="Y44260" s="133"/>
      <c r="AJ44260" s="133"/>
      <c r="AO44260" s="135"/>
      <c r="AP44260" s="135"/>
      <c r="BJ44260" s="136"/>
    </row>
    <row r="44261" spans="5:62" ht="14.25" customHeight="1" x14ac:dyDescent="0.25">
      <c r="E44261" s="113"/>
      <c r="H44261" s="133"/>
      <c r="T44261" s="133"/>
      <c r="X44261" s="131"/>
      <c r="Y44261" s="133"/>
      <c r="AJ44261" s="133"/>
      <c r="AO44261" s="135"/>
      <c r="AP44261" s="135"/>
      <c r="BJ44261" s="136"/>
    </row>
    <row r="44262" spans="5:62" ht="14.25" customHeight="1" x14ac:dyDescent="0.25">
      <c r="E44262" s="113"/>
      <c r="H44262" s="133"/>
      <c r="T44262" s="133"/>
      <c r="X44262" s="131"/>
      <c r="Y44262" s="133"/>
      <c r="AJ44262" s="133"/>
      <c r="AO44262" s="135"/>
      <c r="AP44262" s="135"/>
      <c r="BJ44262" s="136"/>
    </row>
    <row r="44263" spans="5:62" ht="14.25" customHeight="1" x14ac:dyDescent="0.25">
      <c r="E44263" s="113"/>
      <c r="H44263" s="133"/>
      <c r="T44263" s="133"/>
      <c r="X44263" s="131"/>
      <c r="Y44263" s="133"/>
      <c r="AJ44263" s="133"/>
      <c r="AO44263" s="135"/>
      <c r="AP44263" s="135"/>
      <c r="BJ44263" s="136"/>
    </row>
    <row r="44264" spans="5:62" ht="14.25" customHeight="1" x14ac:dyDescent="0.25">
      <c r="E44264" s="113"/>
      <c r="H44264" s="133"/>
      <c r="T44264" s="133"/>
      <c r="X44264" s="131"/>
      <c r="Y44264" s="133"/>
      <c r="AJ44264" s="133"/>
      <c r="AO44264" s="135"/>
      <c r="AP44264" s="135"/>
      <c r="BJ44264" s="136"/>
    </row>
    <row r="44265" spans="5:62" ht="14.25" customHeight="1" x14ac:dyDescent="0.25">
      <c r="E44265" s="113"/>
      <c r="H44265" s="133"/>
      <c r="T44265" s="133"/>
      <c r="X44265" s="131"/>
      <c r="Y44265" s="133"/>
      <c r="AJ44265" s="133"/>
      <c r="AO44265" s="135"/>
      <c r="AP44265" s="135"/>
      <c r="BJ44265" s="136"/>
    </row>
    <row r="44266" spans="5:62" ht="14.25" customHeight="1" x14ac:dyDescent="0.25">
      <c r="E44266" s="113"/>
      <c r="H44266" s="133"/>
      <c r="T44266" s="133"/>
      <c r="X44266" s="131"/>
      <c r="Y44266" s="133"/>
      <c r="AJ44266" s="133"/>
      <c r="AO44266" s="135"/>
      <c r="AP44266" s="135"/>
      <c r="BJ44266" s="136"/>
    </row>
    <row r="44267" spans="5:62" ht="14.25" customHeight="1" x14ac:dyDescent="0.25">
      <c r="E44267" s="113"/>
      <c r="H44267" s="133"/>
      <c r="T44267" s="133"/>
      <c r="X44267" s="131"/>
      <c r="Y44267" s="133"/>
      <c r="AJ44267" s="133"/>
      <c r="AO44267" s="135"/>
      <c r="AP44267" s="135"/>
      <c r="BJ44267" s="136"/>
    </row>
    <row r="44268" spans="5:62" ht="14.25" customHeight="1" x14ac:dyDescent="0.25">
      <c r="E44268" s="113"/>
      <c r="H44268" s="133"/>
      <c r="T44268" s="133"/>
      <c r="X44268" s="131"/>
      <c r="Y44268" s="133"/>
      <c r="AJ44268" s="133"/>
      <c r="AO44268" s="135"/>
      <c r="AP44268" s="135"/>
      <c r="BJ44268" s="136"/>
    </row>
    <row r="44269" spans="5:62" ht="14.25" customHeight="1" x14ac:dyDescent="0.25">
      <c r="E44269" s="113"/>
      <c r="H44269" s="133"/>
      <c r="T44269" s="133"/>
      <c r="X44269" s="131"/>
      <c r="Y44269" s="133"/>
      <c r="AJ44269" s="133"/>
      <c r="AO44269" s="135"/>
      <c r="AP44269" s="135"/>
      <c r="BJ44269" s="136"/>
    </row>
    <row r="44270" spans="5:62" ht="14.25" customHeight="1" x14ac:dyDescent="0.25">
      <c r="E44270" s="113"/>
      <c r="H44270" s="133"/>
      <c r="T44270" s="133"/>
      <c r="X44270" s="131"/>
      <c r="Y44270" s="133"/>
      <c r="AJ44270" s="133"/>
      <c r="AO44270" s="135"/>
      <c r="AP44270" s="135"/>
      <c r="BJ44270" s="136"/>
    </row>
    <row r="44271" spans="5:62" ht="14.25" customHeight="1" x14ac:dyDescent="0.25">
      <c r="E44271" s="113"/>
      <c r="H44271" s="133"/>
      <c r="T44271" s="133"/>
      <c r="X44271" s="131"/>
      <c r="Y44271" s="133"/>
      <c r="AJ44271" s="133"/>
      <c r="AO44271" s="135"/>
      <c r="AP44271" s="135"/>
      <c r="BJ44271" s="136"/>
    </row>
    <row r="44272" spans="5:62" ht="14.25" customHeight="1" x14ac:dyDescent="0.25">
      <c r="E44272" s="113"/>
      <c r="H44272" s="133"/>
      <c r="T44272" s="133"/>
      <c r="X44272" s="131"/>
      <c r="Y44272" s="133"/>
      <c r="AJ44272" s="133"/>
      <c r="AO44272" s="135"/>
      <c r="AP44272" s="135"/>
      <c r="BJ44272" s="136"/>
    </row>
    <row r="44273" spans="5:62" ht="14.25" customHeight="1" x14ac:dyDescent="0.25">
      <c r="E44273" s="113"/>
      <c r="H44273" s="133"/>
      <c r="T44273" s="133"/>
      <c r="X44273" s="131"/>
      <c r="Y44273" s="133"/>
      <c r="AJ44273" s="133"/>
      <c r="AO44273" s="135"/>
      <c r="AP44273" s="135"/>
      <c r="BJ44273" s="136"/>
    </row>
    <row r="44274" spans="5:62" ht="14.25" customHeight="1" x14ac:dyDescent="0.25">
      <c r="E44274" s="113"/>
      <c r="H44274" s="133"/>
      <c r="T44274" s="133"/>
      <c r="X44274" s="131"/>
      <c r="Y44274" s="133"/>
      <c r="AJ44274" s="133"/>
      <c r="AO44274" s="135"/>
      <c r="AP44274" s="135"/>
      <c r="BJ44274" s="136"/>
    </row>
    <row r="44275" spans="5:62" ht="14.25" customHeight="1" x14ac:dyDescent="0.25">
      <c r="E44275" s="113"/>
      <c r="H44275" s="133"/>
      <c r="T44275" s="133"/>
      <c r="X44275" s="131"/>
      <c r="Y44275" s="133"/>
      <c r="AJ44275" s="133"/>
      <c r="AO44275" s="135"/>
      <c r="AP44275" s="135"/>
      <c r="BJ44275" s="136"/>
    </row>
    <row r="44276" spans="5:62" ht="14.25" customHeight="1" x14ac:dyDescent="0.25">
      <c r="E44276" s="113"/>
      <c r="H44276" s="133"/>
      <c r="T44276" s="133"/>
      <c r="X44276" s="131"/>
      <c r="Y44276" s="133"/>
      <c r="AJ44276" s="133"/>
      <c r="AO44276" s="135"/>
      <c r="AP44276" s="135"/>
      <c r="BJ44276" s="136"/>
    </row>
    <row r="44277" spans="5:62" ht="14.25" customHeight="1" x14ac:dyDescent="0.25">
      <c r="E44277" s="113"/>
      <c r="H44277" s="133"/>
      <c r="T44277" s="133"/>
      <c r="X44277" s="131"/>
      <c r="Y44277" s="133"/>
      <c r="AJ44277" s="133"/>
      <c r="AO44277" s="135"/>
      <c r="AP44277" s="135"/>
      <c r="BJ44277" s="136"/>
    </row>
    <row r="44278" spans="5:62" ht="14.25" customHeight="1" x14ac:dyDescent="0.25">
      <c r="E44278" s="113"/>
      <c r="H44278" s="133"/>
      <c r="T44278" s="133"/>
      <c r="X44278" s="131"/>
      <c r="Y44278" s="133"/>
      <c r="AJ44278" s="133"/>
      <c r="AO44278" s="135"/>
      <c r="AP44278" s="135"/>
      <c r="BJ44278" s="136"/>
    </row>
    <row r="44279" spans="5:62" ht="14.25" customHeight="1" x14ac:dyDescent="0.25">
      <c r="E44279" s="113"/>
      <c r="H44279" s="133"/>
      <c r="T44279" s="133"/>
      <c r="X44279" s="131"/>
      <c r="Y44279" s="133"/>
      <c r="AJ44279" s="133"/>
      <c r="AO44279" s="135"/>
      <c r="AP44279" s="135"/>
      <c r="BJ44279" s="136"/>
    </row>
    <row r="44280" spans="5:62" ht="14.25" customHeight="1" x14ac:dyDescent="0.25">
      <c r="E44280" s="113"/>
      <c r="H44280" s="133"/>
      <c r="T44280" s="133"/>
      <c r="X44280" s="131"/>
      <c r="Y44280" s="133"/>
      <c r="AJ44280" s="133"/>
      <c r="AO44280" s="135"/>
      <c r="AP44280" s="135"/>
      <c r="BJ44280" s="136"/>
    </row>
    <row r="44281" spans="5:62" ht="14.25" customHeight="1" x14ac:dyDescent="0.25">
      <c r="E44281" s="113"/>
      <c r="H44281" s="133"/>
      <c r="T44281" s="133"/>
      <c r="X44281" s="131"/>
      <c r="Y44281" s="133"/>
      <c r="AJ44281" s="133"/>
      <c r="AO44281" s="135"/>
      <c r="AP44281" s="135"/>
      <c r="BJ44281" s="136"/>
    </row>
    <row r="44282" spans="5:62" ht="14.25" customHeight="1" x14ac:dyDescent="0.25">
      <c r="E44282" s="113"/>
      <c r="H44282" s="133"/>
      <c r="T44282" s="133"/>
      <c r="X44282" s="131"/>
      <c r="Y44282" s="133"/>
      <c r="AJ44282" s="133"/>
      <c r="AO44282" s="135"/>
      <c r="AP44282" s="135"/>
      <c r="BJ44282" s="136"/>
    </row>
    <row r="44283" spans="5:62" ht="14.25" customHeight="1" x14ac:dyDescent="0.25">
      <c r="E44283" s="113"/>
      <c r="H44283" s="133"/>
      <c r="T44283" s="133"/>
      <c r="X44283" s="131"/>
      <c r="Y44283" s="133"/>
      <c r="AJ44283" s="133"/>
      <c r="AO44283" s="135"/>
      <c r="AP44283" s="135"/>
      <c r="BJ44283" s="136"/>
    </row>
    <row r="44284" spans="5:62" ht="14.25" customHeight="1" x14ac:dyDescent="0.25">
      <c r="E44284" s="113"/>
      <c r="H44284" s="133"/>
      <c r="T44284" s="133"/>
      <c r="X44284" s="131"/>
      <c r="Y44284" s="133"/>
      <c r="AJ44284" s="133"/>
      <c r="AO44284" s="135"/>
      <c r="AP44284" s="135"/>
      <c r="BJ44284" s="136"/>
    </row>
    <row r="44285" spans="5:62" ht="14.25" customHeight="1" x14ac:dyDescent="0.25">
      <c r="E44285" s="113"/>
      <c r="H44285" s="133"/>
      <c r="T44285" s="133"/>
      <c r="X44285" s="131"/>
      <c r="Y44285" s="133"/>
      <c r="AJ44285" s="133"/>
      <c r="AO44285" s="135"/>
      <c r="AP44285" s="135"/>
      <c r="BJ44285" s="136"/>
    </row>
    <row r="44286" spans="5:62" ht="14.25" customHeight="1" x14ac:dyDescent="0.25">
      <c r="E44286" s="113"/>
      <c r="H44286" s="133"/>
      <c r="T44286" s="133"/>
      <c r="X44286" s="131"/>
      <c r="Y44286" s="133"/>
      <c r="AJ44286" s="133"/>
      <c r="AO44286" s="135"/>
      <c r="AP44286" s="135"/>
      <c r="BJ44286" s="136"/>
    </row>
    <row r="44287" spans="5:62" ht="14.25" customHeight="1" x14ac:dyDescent="0.25">
      <c r="E44287" s="113"/>
      <c r="H44287" s="133"/>
      <c r="T44287" s="133"/>
      <c r="X44287" s="131"/>
      <c r="Y44287" s="133"/>
      <c r="AJ44287" s="133"/>
      <c r="AO44287" s="135"/>
      <c r="AP44287" s="135"/>
      <c r="BJ44287" s="136"/>
    </row>
    <row r="44288" spans="5:62" ht="14.25" customHeight="1" x14ac:dyDescent="0.25">
      <c r="E44288" s="113"/>
      <c r="H44288" s="133"/>
      <c r="T44288" s="133"/>
      <c r="X44288" s="131"/>
      <c r="Y44288" s="133"/>
      <c r="AJ44288" s="133"/>
      <c r="AO44288" s="135"/>
      <c r="AP44288" s="135"/>
      <c r="BJ44288" s="136"/>
    </row>
    <row r="44289" spans="5:62" ht="14.25" customHeight="1" x14ac:dyDescent="0.25">
      <c r="E44289" s="113"/>
      <c r="H44289" s="133"/>
      <c r="T44289" s="133"/>
      <c r="X44289" s="131"/>
      <c r="Y44289" s="133"/>
      <c r="AJ44289" s="133"/>
      <c r="AO44289" s="135"/>
      <c r="AP44289" s="135"/>
      <c r="BJ44289" s="136"/>
    </row>
    <row r="44290" spans="5:62" ht="14.25" customHeight="1" x14ac:dyDescent="0.25">
      <c r="E44290" s="113"/>
      <c r="H44290" s="133"/>
      <c r="T44290" s="133"/>
      <c r="X44290" s="131"/>
      <c r="Y44290" s="133"/>
      <c r="AJ44290" s="133"/>
      <c r="AO44290" s="135"/>
      <c r="AP44290" s="135"/>
      <c r="BJ44290" s="136"/>
    </row>
    <row r="44291" spans="5:62" ht="14.25" customHeight="1" x14ac:dyDescent="0.25">
      <c r="E44291" s="113"/>
      <c r="H44291" s="133"/>
      <c r="T44291" s="133"/>
      <c r="X44291" s="131"/>
      <c r="Y44291" s="133"/>
      <c r="AJ44291" s="133"/>
      <c r="AO44291" s="135"/>
      <c r="AP44291" s="135"/>
      <c r="BJ44291" s="136"/>
    </row>
    <row r="44292" spans="5:62" ht="14.25" customHeight="1" x14ac:dyDescent="0.25">
      <c r="E44292" s="113"/>
      <c r="H44292" s="133"/>
      <c r="T44292" s="133"/>
      <c r="X44292" s="131"/>
      <c r="Y44292" s="133"/>
      <c r="AJ44292" s="133"/>
      <c r="AO44292" s="135"/>
      <c r="AP44292" s="135"/>
      <c r="BJ44292" s="136"/>
    </row>
    <row r="44293" spans="5:62" ht="14.25" customHeight="1" x14ac:dyDescent="0.25">
      <c r="E44293" s="113"/>
      <c r="H44293" s="133"/>
      <c r="T44293" s="133"/>
      <c r="X44293" s="131"/>
      <c r="Y44293" s="133"/>
      <c r="AJ44293" s="133"/>
      <c r="AO44293" s="135"/>
      <c r="AP44293" s="135"/>
      <c r="BJ44293" s="136"/>
    </row>
    <row r="44294" spans="5:62" ht="14.25" customHeight="1" x14ac:dyDescent="0.25">
      <c r="E44294" s="113"/>
      <c r="H44294" s="133"/>
      <c r="T44294" s="133"/>
      <c r="X44294" s="131"/>
      <c r="Y44294" s="133"/>
      <c r="AJ44294" s="133"/>
      <c r="AO44294" s="135"/>
      <c r="AP44294" s="135"/>
      <c r="BJ44294" s="136"/>
    </row>
    <row r="44295" spans="5:62" ht="14.25" customHeight="1" x14ac:dyDescent="0.25">
      <c r="E44295" s="113"/>
      <c r="H44295" s="133"/>
      <c r="T44295" s="133"/>
      <c r="X44295" s="131"/>
      <c r="Y44295" s="133"/>
      <c r="AJ44295" s="133"/>
      <c r="AO44295" s="135"/>
      <c r="AP44295" s="135"/>
      <c r="BJ44295" s="136"/>
    </row>
    <row r="44296" spans="5:62" ht="14.25" customHeight="1" x14ac:dyDescent="0.25">
      <c r="E44296" s="113"/>
      <c r="H44296" s="133"/>
      <c r="T44296" s="133"/>
      <c r="X44296" s="131"/>
      <c r="Y44296" s="133"/>
      <c r="AJ44296" s="133"/>
      <c r="AO44296" s="135"/>
      <c r="AP44296" s="135"/>
      <c r="BJ44296" s="136"/>
    </row>
    <row r="44297" spans="5:62" ht="14.25" customHeight="1" x14ac:dyDescent="0.25">
      <c r="E44297" s="113"/>
      <c r="H44297" s="133"/>
      <c r="T44297" s="133"/>
      <c r="X44297" s="131"/>
      <c r="Y44297" s="133"/>
      <c r="AJ44297" s="133"/>
      <c r="AO44297" s="135"/>
      <c r="AP44297" s="135"/>
      <c r="BJ44297" s="136"/>
    </row>
    <row r="44298" spans="5:62" ht="14.25" customHeight="1" x14ac:dyDescent="0.25">
      <c r="E44298" s="113"/>
      <c r="H44298" s="133"/>
      <c r="T44298" s="133"/>
      <c r="X44298" s="131"/>
      <c r="Y44298" s="133"/>
      <c r="AJ44298" s="133"/>
      <c r="AO44298" s="135"/>
      <c r="AP44298" s="135"/>
      <c r="BJ44298" s="136"/>
    </row>
    <row r="44299" spans="5:62" ht="14.25" customHeight="1" x14ac:dyDescent="0.25">
      <c r="E44299" s="113"/>
      <c r="H44299" s="133"/>
      <c r="T44299" s="133"/>
      <c r="X44299" s="131"/>
      <c r="Y44299" s="133"/>
      <c r="AJ44299" s="133"/>
      <c r="AO44299" s="135"/>
      <c r="AP44299" s="135"/>
      <c r="BJ44299" s="136"/>
    </row>
    <row r="44300" spans="5:62" ht="14.25" customHeight="1" x14ac:dyDescent="0.25">
      <c r="E44300" s="113"/>
      <c r="H44300" s="133"/>
      <c r="T44300" s="133"/>
      <c r="X44300" s="131"/>
      <c r="Y44300" s="133"/>
      <c r="AJ44300" s="133"/>
      <c r="AO44300" s="135"/>
      <c r="AP44300" s="135"/>
      <c r="BJ44300" s="136"/>
    </row>
    <row r="44301" spans="5:62" ht="14.25" customHeight="1" x14ac:dyDescent="0.25">
      <c r="E44301" s="113"/>
      <c r="H44301" s="133"/>
      <c r="T44301" s="133"/>
      <c r="X44301" s="131"/>
      <c r="Y44301" s="133"/>
      <c r="AJ44301" s="133"/>
      <c r="AO44301" s="135"/>
      <c r="AP44301" s="135"/>
      <c r="BJ44301" s="136"/>
    </row>
    <row r="44302" spans="5:62" ht="14.25" customHeight="1" x14ac:dyDescent="0.25">
      <c r="E44302" s="113"/>
      <c r="H44302" s="133"/>
      <c r="T44302" s="133"/>
      <c r="X44302" s="131"/>
      <c r="Y44302" s="133"/>
      <c r="AJ44302" s="133"/>
      <c r="AO44302" s="135"/>
      <c r="AP44302" s="135"/>
      <c r="BJ44302" s="136"/>
    </row>
    <row r="44303" spans="5:62" ht="14.25" customHeight="1" x14ac:dyDescent="0.25">
      <c r="E44303" s="113"/>
      <c r="H44303" s="133"/>
      <c r="T44303" s="133"/>
      <c r="X44303" s="131"/>
      <c r="Y44303" s="133"/>
      <c r="AJ44303" s="133"/>
      <c r="AO44303" s="135"/>
      <c r="AP44303" s="135"/>
      <c r="BJ44303" s="136"/>
    </row>
    <row r="44304" spans="5:62" ht="14.25" customHeight="1" x14ac:dyDescent="0.25">
      <c r="E44304" s="113"/>
      <c r="H44304" s="133"/>
      <c r="T44304" s="133"/>
      <c r="X44304" s="131"/>
      <c r="Y44304" s="133"/>
      <c r="AJ44304" s="133"/>
      <c r="AO44304" s="135"/>
      <c r="AP44304" s="135"/>
      <c r="BJ44304" s="136"/>
    </row>
    <row r="44305" spans="5:62" ht="14.25" customHeight="1" x14ac:dyDescent="0.25">
      <c r="E44305" s="113"/>
      <c r="H44305" s="133"/>
      <c r="T44305" s="133"/>
      <c r="X44305" s="131"/>
      <c r="Y44305" s="133"/>
      <c r="AJ44305" s="133"/>
      <c r="AO44305" s="135"/>
      <c r="AP44305" s="135"/>
      <c r="BJ44305" s="136"/>
    </row>
    <row r="44306" spans="5:62" ht="14.25" customHeight="1" x14ac:dyDescent="0.25">
      <c r="E44306" s="113"/>
      <c r="H44306" s="133"/>
      <c r="T44306" s="133"/>
      <c r="X44306" s="131"/>
      <c r="Y44306" s="133"/>
      <c r="AJ44306" s="133"/>
      <c r="AO44306" s="135"/>
      <c r="AP44306" s="135"/>
      <c r="BJ44306" s="136"/>
    </row>
    <row r="44307" spans="5:62" ht="14.25" customHeight="1" x14ac:dyDescent="0.25">
      <c r="E44307" s="113"/>
      <c r="H44307" s="133"/>
      <c r="T44307" s="133"/>
      <c r="X44307" s="131"/>
      <c r="Y44307" s="133"/>
      <c r="AJ44307" s="133"/>
      <c r="AO44307" s="135"/>
      <c r="AP44307" s="135"/>
      <c r="BJ44307" s="136"/>
    </row>
    <row r="44308" spans="5:62" ht="14.25" customHeight="1" x14ac:dyDescent="0.25">
      <c r="E44308" s="113"/>
      <c r="H44308" s="133"/>
      <c r="T44308" s="133"/>
      <c r="X44308" s="131"/>
      <c r="Y44308" s="133"/>
      <c r="AJ44308" s="133"/>
      <c r="AO44308" s="135"/>
      <c r="AP44308" s="135"/>
      <c r="BJ44308" s="136"/>
    </row>
    <row r="44309" spans="5:62" ht="14.25" customHeight="1" x14ac:dyDescent="0.25">
      <c r="E44309" s="113"/>
      <c r="H44309" s="133"/>
      <c r="T44309" s="133"/>
      <c r="X44309" s="131"/>
      <c r="Y44309" s="133"/>
      <c r="AJ44309" s="133"/>
      <c r="AO44309" s="135"/>
      <c r="AP44309" s="135"/>
      <c r="BJ44309" s="136"/>
    </row>
    <row r="44310" spans="5:62" ht="14.25" customHeight="1" x14ac:dyDescent="0.25">
      <c r="E44310" s="113"/>
      <c r="H44310" s="133"/>
      <c r="T44310" s="133"/>
      <c r="X44310" s="131"/>
      <c r="Y44310" s="133"/>
      <c r="AJ44310" s="133"/>
      <c r="AO44310" s="135"/>
      <c r="AP44310" s="135"/>
      <c r="BJ44310" s="136"/>
    </row>
    <row r="44311" spans="5:62" ht="14.25" customHeight="1" x14ac:dyDescent="0.25">
      <c r="E44311" s="113"/>
      <c r="H44311" s="133"/>
      <c r="T44311" s="133"/>
      <c r="X44311" s="131"/>
      <c r="Y44311" s="133"/>
      <c r="AJ44311" s="133"/>
      <c r="AO44311" s="135"/>
      <c r="AP44311" s="135"/>
      <c r="BJ44311" s="136"/>
    </row>
    <row r="44312" spans="5:62" ht="14.25" customHeight="1" x14ac:dyDescent="0.25">
      <c r="E44312" s="113"/>
      <c r="H44312" s="133"/>
      <c r="T44312" s="133"/>
      <c r="X44312" s="131"/>
      <c r="Y44312" s="133"/>
      <c r="AJ44312" s="133"/>
      <c r="AO44312" s="135"/>
      <c r="AP44312" s="135"/>
      <c r="BJ44312" s="136"/>
    </row>
    <row r="44313" spans="5:62" ht="14.25" customHeight="1" x14ac:dyDescent="0.25">
      <c r="E44313" s="113"/>
      <c r="H44313" s="133"/>
      <c r="T44313" s="133"/>
      <c r="X44313" s="131"/>
      <c r="Y44313" s="133"/>
      <c r="AJ44313" s="133"/>
      <c r="AO44313" s="135"/>
      <c r="AP44313" s="135"/>
      <c r="BJ44313" s="136"/>
    </row>
    <row r="44314" spans="5:62" ht="14.25" customHeight="1" x14ac:dyDescent="0.25">
      <c r="E44314" s="113"/>
      <c r="H44314" s="133"/>
      <c r="T44314" s="133"/>
      <c r="X44314" s="131"/>
      <c r="Y44314" s="133"/>
      <c r="AJ44314" s="133"/>
      <c r="AO44314" s="135"/>
      <c r="AP44314" s="135"/>
      <c r="BJ44314" s="136"/>
    </row>
    <row r="44315" spans="5:62" ht="14.25" customHeight="1" x14ac:dyDescent="0.25">
      <c r="E44315" s="113"/>
      <c r="H44315" s="133"/>
      <c r="T44315" s="133"/>
      <c r="X44315" s="131"/>
      <c r="Y44315" s="133"/>
      <c r="AJ44315" s="133"/>
      <c r="AO44315" s="135"/>
      <c r="AP44315" s="135"/>
      <c r="BJ44315" s="136"/>
    </row>
    <row r="44316" spans="5:62" ht="14.25" customHeight="1" x14ac:dyDescent="0.25">
      <c r="E44316" s="113"/>
      <c r="H44316" s="133"/>
      <c r="T44316" s="133"/>
      <c r="X44316" s="131"/>
      <c r="Y44316" s="133"/>
      <c r="AJ44316" s="133"/>
      <c r="AO44316" s="135"/>
      <c r="AP44316" s="135"/>
      <c r="BJ44316" s="136"/>
    </row>
    <row r="44317" spans="5:62" ht="14.25" customHeight="1" x14ac:dyDescent="0.25">
      <c r="E44317" s="113"/>
      <c r="H44317" s="133"/>
      <c r="T44317" s="133"/>
      <c r="X44317" s="131"/>
      <c r="Y44317" s="133"/>
      <c r="AJ44317" s="133"/>
      <c r="AO44317" s="135"/>
      <c r="AP44317" s="135"/>
      <c r="BJ44317" s="136"/>
    </row>
    <row r="44318" spans="5:62" ht="14.25" customHeight="1" x14ac:dyDescent="0.25">
      <c r="E44318" s="113"/>
      <c r="H44318" s="133"/>
      <c r="T44318" s="133"/>
      <c r="X44318" s="131"/>
      <c r="Y44318" s="133"/>
      <c r="AJ44318" s="133"/>
      <c r="AO44318" s="135"/>
      <c r="AP44318" s="135"/>
      <c r="BJ44318" s="136"/>
    </row>
    <row r="44319" spans="5:62" ht="14.25" customHeight="1" x14ac:dyDescent="0.25">
      <c r="E44319" s="113"/>
      <c r="H44319" s="133"/>
      <c r="T44319" s="133"/>
      <c r="X44319" s="131"/>
      <c r="Y44319" s="133"/>
      <c r="AJ44319" s="133"/>
      <c r="AO44319" s="135"/>
      <c r="AP44319" s="135"/>
      <c r="BJ44319" s="136"/>
    </row>
    <row r="44320" spans="5:62" ht="14.25" customHeight="1" x14ac:dyDescent="0.25">
      <c r="E44320" s="113"/>
      <c r="H44320" s="133"/>
      <c r="T44320" s="133"/>
      <c r="X44320" s="131"/>
      <c r="Y44320" s="133"/>
      <c r="AJ44320" s="133"/>
      <c r="AO44320" s="135"/>
      <c r="AP44320" s="135"/>
      <c r="BJ44320" s="136"/>
    </row>
    <row r="44321" spans="5:62" ht="14.25" customHeight="1" x14ac:dyDescent="0.25">
      <c r="E44321" s="113"/>
      <c r="H44321" s="133"/>
      <c r="T44321" s="133"/>
      <c r="X44321" s="131"/>
      <c r="Y44321" s="133"/>
      <c r="AJ44321" s="133"/>
      <c r="AO44321" s="135"/>
      <c r="AP44321" s="135"/>
      <c r="BJ44321" s="136"/>
    </row>
    <row r="44322" spans="5:62" ht="14.25" customHeight="1" x14ac:dyDescent="0.25">
      <c r="E44322" s="113"/>
      <c r="H44322" s="133"/>
      <c r="T44322" s="133"/>
      <c r="X44322" s="131"/>
      <c r="Y44322" s="133"/>
      <c r="AJ44322" s="133"/>
      <c r="AO44322" s="135"/>
      <c r="AP44322" s="135"/>
      <c r="BJ44322" s="136"/>
    </row>
    <row r="44323" spans="5:62" ht="14.25" customHeight="1" x14ac:dyDescent="0.25">
      <c r="E44323" s="113"/>
      <c r="H44323" s="133"/>
      <c r="T44323" s="133"/>
      <c r="X44323" s="131"/>
      <c r="Y44323" s="133"/>
      <c r="AJ44323" s="133"/>
      <c r="AO44323" s="135"/>
      <c r="AP44323" s="135"/>
      <c r="BJ44323" s="136"/>
    </row>
    <row r="44324" spans="5:62" ht="14.25" customHeight="1" x14ac:dyDescent="0.25">
      <c r="E44324" s="113"/>
      <c r="H44324" s="133"/>
      <c r="T44324" s="133"/>
      <c r="X44324" s="131"/>
      <c r="Y44324" s="133"/>
      <c r="AJ44324" s="133"/>
      <c r="AO44324" s="135"/>
      <c r="AP44324" s="135"/>
      <c r="BJ44324" s="136"/>
    </row>
    <row r="44325" spans="5:62" ht="14.25" customHeight="1" x14ac:dyDescent="0.25">
      <c r="E44325" s="113"/>
      <c r="H44325" s="133"/>
      <c r="T44325" s="133"/>
      <c r="X44325" s="131"/>
      <c r="Y44325" s="133"/>
      <c r="AJ44325" s="133"/>
      <c r="AO44325" s="135"/>
      <c r="AP44325" s="135"/>
      <c r="BJ44325" s="136"/>
    </row>
    <row r="44326" spans="5:62" ht="14.25" customHeight="1" x14ac:dyDescent="0.25">
      <c r="E44326" s="113"/>
      <c r="H44326" s="133"/>
      <c r="T44326" s="133"/>
      <c r="X44326" s="131"/>
      <c r="Y44326" s="133"/>
      <c r="AJ44326" s="133"/>
      <c r="AO44326" s="135"/>
      <c r="AP44326" s="135"/>
      <c r="BJ44326" s="136"/>
    </row>
    <row r="44327" spans="5:62" ht="14.25" customHeight="1" x14ac:dyDescent="0.25">
      <c r="E44327" s="113"/>
      <c r="H44327" s="133"/>
      <c r="T44327" s="133"/>
      <c r="X44327" s="131"/>
      <c r="Y44327" s="133"/>
      <c r="AJ44327" s="133"/>
      <c r="AO44327" s="135"/>
      <c r="AP44327" s="135"/>
      <c r="BJ44327" s="136"/>
    </row>
    <row r="44328" spans="5:62" ht="14.25" customHeight="1" x14ac:dyDescent="0.25">
      <c r="E44328" s="113"/>
      <c r="H44328" s="133"/>
      <c r="T44328" s="133"/>
      <c r="X44328" s="131"/>
      <c r="Y44328" s="133"/>
      <c r="AJ44328" s="133"/>
      <c r="AO44328" s="135"/>
      <c r="AP44328" s="135"/>
      <c r="BJ44328" s="136"/>
    </row>
    <row r="44329" spans="5:62" ht="14.25" customHeight="1" x14ac:dyDescent="0.25">
      <c r="E44329" s="113"/>
      <c r="H44329" s="133"/>
      <c r="T44329" s="133"/>
      <c r="X44329" s="131"/>
      <c r="Y44329" s="133"/>
      <c r="AJ44329" s="133"/>
      <c r="AO44329" s="135"/>
      <c r="AP44329" s="135"/>
      <c r="BJ44329" s="136"/>
    </row>
    <row r="44330" spans="5:62" ht="14.25" customHeight="1" x14ac:dyDescent="0.25">
      <c r="E44330" s="113"/>
      <c r="H44330" s="133"/>
      <c r="T44330" s="133"/>
      <c r="X44330" s="131"/>
      <c r="Y44330" s="133"/>
      <c r="AJ44330" s="133"/>
      <c r="AO44330" s="135"/>
      <c r="AP44330" s="135"/>
      <c r="BJ44330" s="136"/>
    </row>
    <row r="44331" spans="5:62" ht="14.25" customHeight="1" x14ac:dyDescent="0.25">
      <c r="E44331" s="113"/>
      <c r="H44331" s="133"/>
      <c r="T44331" s="133"/>
      <c r="X44331" s="131"/>
      <c r="Y44331" s="133"/>
      <c r="AJ44331" s="133"/>
      <c r="AO44331" s="135"/>
      <c r="AP44331" s="135"/>
      <c r="BJ44331" s="136"/>
    </row>
    <row r="44332" spans="5:62" ht="14.25" customHeight="1" x14ac:dyDescent="0.25">
      <c r="E44332" s="113"/>
      <c r="H44332" s="133"/>
      <c r="T44332" s="133"/>
      <c r="X44332" s="131"/>
      <c r="Y44332" s="133"/>
      <c r="AJ44332" s="133"/>
      <c r="AO44332" s="135"/>
      <c r="AP44332" s="135"/>
      <c r="BJ44332" s="136"/>
    </row>
    <row r="44333" spans="5:62" ht="14.25" customHeight="1" x14ac:dyDescent="0.25">
      <c r="E44333" s="113"/>
      <c r="H44333" s="133"/>
      <c r="T44333" s="133"/>
      <c r="X44333" s="131"/>
      <c r="Y44333" s="133"/>
      <c r="AJ44333" s="133"/>
      <c r="AO44333" s="135"/>
      <c r="AP44333" s="135"/>
      <c r="BJ44333" s="136"/>
    </row>
    <row r="44334" spans="5:62" ht="14.25" customHeight="1" x14ac:dyDescent="0.25">
      <c r="E44334" s="113"/>
      <c r="H44334" s="133"/>
      <c r="T44334" s="133"/>
      <c r="X44334" s="131"/>
      <c r="Y44334" s="133"/>
      <c r="AJ44334" s="133"/>
      <c r="AO44334" s="135"/>
      <c r="AP44334" s="135"/>
      <c r="BJ44334" s="136"/>
    </row>
    <row r="44335" spans="5:62" ht="14.25" customHeight="1" x14ac:dyDescent="0.25">
      <c r="E44335" s="113"/>
      <c r="H44335" s="133"/>
      <c r="T44335" s="133"/>
      <c r="X44335" s="131"/>
      <c r="Y44335" s="133"/>
      <c r="AJ44335" s="133"/>
      <c r="AO44335" s="135"/>
      <c r="AP44335" s="135"/>
      <c r="BJ44335" s="136"/>
    </row>
    <row r="44336" spans="5:62" ht="14.25" customHeight="1" x14ac:dyDescent="0.25">
      <c r="E44336" s="113"/>
      <c r="H44336" s="133"/>
      <c r="T44336" s="133"/>
      <c r="X44336" s="131"/>
      <c r="Y44336" s="133"/>
      <c r="AJ44336" s="133"/>
      <c r="AO44336" s="135"/>
      <c r="AP44336" s="135"/>
      <c r="BJ44336" s="136"/>
    </row>
    <row r="44337" spans="5:62" ht="14.25" customHeight="1" x14ac:dyDescent="0.25">
      <c r="E44337" s="113"/>
      <c r="H44337" s="133"/>
      <c r="T44337" s="133"/>
      <c r="X44337" s="131"/>
      <c r="Y44337" s="133"/>
      <c r="AJ44337" s="133"/>
      <c r="AO44337" s="135"/>
      <c r="AP44337" s="135"/>
      <c r="BJ44337" s="136"/>
    </row>
    <row r="44338" spans="5:62" ht="14.25" customHeight="1" x14ac:dyDescent="0.25">
      <c r="E44338" s="113"/>
      <c r="H44338" s="133"/>
      <c r="T44338" s="133"/>
      <c r="X44338" s="131"/>
      <c r="Y44338" s="133"/>
      <c r="AJ44338" s="133"/>
      <c r="AO44338" s="135"/>
      <c r="AP44338" s="135"/>
      <c r="BJ44338" s="136"/>
    </row>
    <row r="44339" spans="5:62" ht="14.25" customHeight="1" x14ac:dyDescent="0.25">
      <c r="E44339" s="113"/>
      <c r="H44339" s="133"/>
      <c r="T44339" s="133"/>
      <c r="X44339" s="131"/>
      <c r="Y44339" s="133"/>
      <c r="AJ44339" s="133"/>
      <c r="AO44339" s="135"/>
      <c r="AP44339" s="135"/>
      <c r="BJ44339" s="136"/>
    </row>
    <row r="44340" spans="5:62" ht="14.25" customHeight="1" x14ac:dyDescent="0.25">
      <c r="E44340" s="113"/>
      <c r="H44340" s="133"/>
      <c r="T44340" s="133"/>
      <c r="X44340" s="131"/>
      <c r="Y44340" s="133"/>
      <c r="AJ44340" s="133"/>
      <c r="AO44340" s="135"/>
      <c r="AP44340" s="135"/>
      <c r="BJ44340" s="136"/>
    </row>
    <row r="44341" spans="5:62" ht="14.25" customHeight="1" x14ac:dyDescent="0.25">
      <c r="E44341" s="113"/>
      <c r="H44341" s="133"/>
      <c r="T44341" s="133"/>
      <c r="X44341" s="131"/>
      <c r="Y44341" s="133"/>
      <c r="AJ44341" s="133"/>
      <c r="AO44341" s="135"/>
      <c r="AP44341" s="135"/>
      <c r="BJ44341" s="136"/>
    </row>
    <row r="44342" spans="5:62" ht="14.25" customHeight="1" x14ac:dyDescent="0.25">
      <c r="E44342" s="113"/>
      <c r="H44342" s="133"/>
      <c r="T44342" s="133"/>
      <c r="X44342" s="131"/>
      <c r="Y44342" s="133"/>
      <c r="AJ44342" s="133"/>
      <c r="AO44342" s="135"/>
      <c r="AP44342" s="135"/>
      <c r="BJ44342" s="136"/>
    </row>
    <row r="44343" spans="5:62" ht="14.25" customHeight="1" x14ac:dyDescent="0.25">
      <c r="E44343" s="113"/>
      <c r="H44343" s="133"/>
      <c r="T44343" s="133"/>
      <c r="X44343" s="131"/>
      <c r="Y44343" s="133"/>
      <c r="AJ44343" s="133"/>
      <c r="AO44343" s="135"/>
      <c r="AP44343" s="135"/>
      <c r="BJ44343" s="136"/>
    </row>
    <row r="44344" spans="5:62" ht="14.25" customHeight="1" x14ac:dyDescent="0.25">
      <c r="E44344" s="113"/>
      <c r="H44344" s="133"/>
      <c r="T44344" s="133"/>
      <c r="X44344" s="131"/>
      <c r="Y44344" s="133"/>
      <c r="AJ44344" s="133"/>
      <c r="AO44344" s="135"/>
      <c r="AP44344" s="135"/>
      <c r="BJ44344" s="136"/>
    </row>
    <row r="44345" spans="5:62" ht="14.25" customHeight="1" x14ac:dyDescent="0.25">
      <c r="E44345" s="113"/>
      <c r="H44345" s="133"/>
      <c r="T44345" s="133"/>
      <c r="X44345" s="131"/>
      <c r="Y44345" s="133"/>
      <c r="AJ44345" s="133"/>
      <c r="AO44345" s="135"/>
      <c r="AP44345" s="135"/>
      <c r="BJ44345" s="136"/>
    </row>
    <row r="44346" spans="5:62" ht="14.25" customHeight="1" x14ac:dyDescent="0.25">
      <c r="E44346" s="113"/>
      <c r="H44346" s="133"/>
      <c r="T44346" s="133"/>
      <c r="X44346" s="131"/>
      <c r="Y44346" s="133"/>
      <c r="AJ44346" s="133"/>
      <c r="AO44346" s="135"/>
      <c r="AP44346" s="135"/>
      <c r="BJ44346" s="136"/>
    </row>
    <row r="44347" spans="5:62" ht="14.25" customHeight="1" x14ac:dyDescent="0.25">
      <c r="E44347" s="113"/>
      <c r="H44347" s="133"/>
      <c r="T44347" s="133"/>
      <c r="X44347" s="131"/>
      <c r="Y44347" s="133"/>
      <c r="AJ44347" s="133"/>
      <c r="AO44347" s="135"/>
      <c r="AP44347" s="135"/>
      <c r="BJ44347" s="136"/>
    </row>
    <row r="44348" spans="5:62" ht="14.25" customHeight="1" x14ac:dyDescent="0.25">
      <c r="E44348" s="113"/>
      <c r="H44348" s="133"/>
      <c r="T44348" s="133"/>
      <c r="X44348" s="131"/>
      <c r="Y44348" s="133"/>
      <c r="AJ44348" s="133"/>
      <c r="AO44348" s="135"/>
      <c r="AP44348" s="135"/>
      <c r="BJ44348" s="136"/>
    </row>
    <row r="44349" spans="5:62" ht="14.25" customHeight="1" x14ac:dyDescent="0.25">
      <c r="E44349" s="113"/>
      <c r="H44349" s="133"/>
      <c r="T44349" s="133"/>
      <c r="X44349" s="131"/>
      <c r="Y44349" s="133"/>
      <c r="AJ44349" s="133"/>
      <c r="AO44349" s="135"/>
      <c r="AP44349" s="135"/>
      <c r="BJ44349" s="136"/>
    </row>
    <row r="44350" spans="5:62" ht="14.25" customHeight="1" x14ac:dyDescent="0.25">
      <c r="E44350" s="113"/>
      <c r="H44350" s="133"/>
      <c r="T44350" s="133"/>
      <c r="X44350" s="131"/>
      <c r="Y44350" s="133"/>
      <c r="AJ44350" s="133"/>
      <c r="AO44350" s="135"/>
      <c r="AP44350" s="135"/>
      <c r="BJ44350" s="136"/>
    </row>
    <row r="44351" spans="5:62" ht="14.25" customHeight="1" x14ac:dyDescent="0.25">
      <c r="E44351" s="113"/>
      <c r="H44351" s="133"/>
      <c r="T44351" s="133"/>
      <c r="X44351" s="131"/>
      <c r="Y44351" s="133"/>
      <c r="AJ44351" s="133"/>
      <c r="AO44351" s="135"/>
      <c r="AP44351" s="135"/>
      <c r="BJ44351" s="136"/>
    </row>
    <row r="44352" spans="5:62" ht="14.25" customHeight="1" x14ac:dyDescent="0.25">
      <c r="E44352" s="113"/>
      <c r="H44352" s="133"/>
      <c r="T44352" s="133"/>
      <c r="X44352" s="131"/>
      <c r="Y44352" s="133"/>
      <c r="AJ44352" s="133"/>
      <c r="AO44352" s="135"/>
      <c r="AP44352" s="135"/>
      <c r="BJ44352" s="136"/>
    </row>
    <row r="44353" spans="5:62" ht="14.25" customHeight="1" x14ac:dyDescent="0.25">
      <c r="E44353" s="113"/>
      <c r="H44353" s="133"/>
      <c r="T44353" s="133"/>
      <c r="X44353" s="131"/>
      <c r="Y44353" s="133"/>
      <c r="AJ44353" s="133"/>
      <c r="AO44353" s="135"/>
      <c r="AP44353" s="135"/>
      <c r="BJ44353" s="136"/>
    </row>
    <row r="44354" spans="5:62" ht="14.25" customHeight="1" x14ac:dyDescent="0.25">
      <c r="E44354" s="113"/>
      <c r="H44354" s="133"/>
      <c r="T44354" s="133"/>
      <c r="X44354" s="131"/>
      <c r="Y44354" s="133"/>
      <c r="AJ44354" s="133"/>
      <c r="AO44354" s="135"/>
      <c r="AP44354" s="135"/>
      <c r="BJ44354" s="136"/>
    </row>
    <row r="44355" spans="5:62" ht="14.25" customHeight="1" x14ac:dyDescent="0.25">
      <c r="E44355" s="113"/>
      <c r="H44355" s="133"/>
      <c r="T44355" s="133"/>
      <c r="X44355" s="131"/>
      <c r="Y44355" s="133"/>
      <c r="AJ44355" s="133"/>
      <c r="AO44355" s="135"/>
      <c r="AP44355" s="135"/>
      <c r="BJ44355" s="136"/>
    </row>
    <row r="44356" spans="5:62" ht="14.25" customHeight="1" x14ac:dyDescent="0.25">
      <c r="E44356" s="113"/>
      <c r="H44356" s="133"/>
      <c r="T44356" s="133"/>
      <c r="X44356" s="131"/>
      <c r="Y44356" s="133"/>
      <c r="AJ44356" s="133"/>
      <c r="AO44356" s="135"/>
      <c r="AP44356" s="135"/>
      <c r="BJ44356" s="136"/>
    </row>
    <row r="44357" spans="5:62" ht="14.25" customHeight="1" x14ac:dyDescent="0.25">
      <c r="E44357" s="113"/>
      <c r="H44357" s="133"/>
      <c r="T44357" s="133"/>
      <c r="X44357" s="131"/>
      <c r="Y44357" s="133"/>
      <c r="AJ44357" s="133"/>
      <c r="AO44357" s="135"/>
      <c r="AP44357" s="135"/>
      <c r="BJ44357" s="136"/>
    </row>
    <row r="44358" spans="5:62" ht="14.25" customHeight="1" x14ac:dyDescent="0.25">
      <c r="E44358" s="113"/>
      <c r="H44358" s="133"/>
      <c r="T44358" s="133"/>
      <c r="X44358" s="131"/>
      <c r="Y44358" s="133"/>
      <c r="AJ44358" s="133"/>
      <c r="AO44358" s="135"/>
      <c r="AP44358" s="135"/>
      <c r="BJ44358" s="136"/>
    </row>
    <row r="44359" spans="5:62" ht="14.25" customHeight="1" x14ac:dyDescent="0.25">
      <c r="E44359" s="113"/>
      <c r="H44359" s="133"/>
      <c r="T44359" s="133"/>
      <c r="X44359" s="131"/>
      <c r="Y44359" s="133"/>
      <c r="AJ44359" s="133"/>
      <c r="AO44359" s="135"/>
      <c r="AP44359" s="135"/>
      <c r="BJ44359" s="136"/>
    </row>
    <row r="44360" spans="5:62" ht="14.25" customHeight="1" x14ac:dyDescent="0.25">
      <c r="E44360" s="113"/>
      <c r="H44360" s="133"/>
      <c r="T44360" s="133"/>
      <c r="X44360" s="131"/>
      <c r="Y44360" s="133"/>
      <c r="AJ44360" s="133"/>
      <c r="AO44360" s="135"/>
      <c r="AP44360" s="135"/>
      <c r="BJ44360" s="136"/>
    </row>
    <row r="44361" spans="5:62" ht="14.25" customHeight="1" x14ac:dyDescent="0.25">
      <c r="E44361" s="113"/>
      <c r="H44361" s="133"/>
      <c r="T44361" s="133"/>
      <c r="X44361" s="131"/>
      <c r="Y44361" s="133"/>
      <c r="AJ44361" s="133"/>
      <c r="AO44361" s="135"/>
      <c r="AP44361" s="135"/>
      <c r="BJ44361" s="136"/>
    </row>
    <row r="44362" spans="5:62" ht="14.25" customHeight="1" x14ac:dyDescent="0.25">
      <c r="E44362" s="113"/>
      <c r="H44362" s="133"/>
      <c r="T44362" s="133"/>
      <c r="X44362" s="131"/>
      <c r="Y44362" s="133"/>
      <c r="AJ44362" s="133"/>
      <c r="AO44362" s="135"/>
      <c r="AP44362" s="135"/>
      <c r="BJ44362" s="136"/>
    </row>
    <row r="44363" spans="5:62" ht="14.25" customHeight="1" x14ac:dyDescent="0.25">
      <c r="E44363" s="113"/>
      <c r="H44363" s="133"/>
      <c r="T44363" s="133"/>
      <c r="X44363" s="131"/>
      <c r="Y44363" s="133"/>
      <c r="AJ44363" s="133"/>
      <c r="AO44363" s="135"/>
      <c r="AP44363" s="135"/>
      <c r="BJ44363" s="136"/>
    </row>
    <row r="44364" spans="5:62" ht="14.25" customHeight="1" x14ac:dyDescent="0.25">
      <c r="E44364" s="113"/>
      <c r="H44364" s="133"/>
      <c r="T44364" s="133"/>
      <c r="X44364" s="131"/>
      <c r="Y44364" s="133"/>
      <c r="AJ44364" s="133"/>
      <c r="AO44364" s="135"/>
      <c r="AP44364" s="135"/>
      <c r="BJ44364" s="136"/>
    </row>
    <row r="44365" spans="5:62" ht="14.25" customHeight="1" x14ac:dyDescent="0.25">
      <c r="E44365" s="113"/>
      <c r="H44365" s="133"/>
      <c r="T44365" s="133"/>
      <c r="X44365" s="131"/>
      <c r="Y44365" s="133"/>
      <c r="AJ44365" s="133"/>
      <c r="AO44365" s="135"/>
      <c r="AP44365" s="135"/>
      <c r="BJ44365" s="136"/>
    </row>
    <row r="44366" spans="5:62" ht="14.25" customHeight="1" x14ac:dyDescent="0.25">
      <c r="E44366" s="113"/>
      <c r="H44366" s="133"/>
      <c r="T44366" s="133"/>
      <c r="X44366" s="131"/>
      <c r="Y44366" s="133"/>
      <c r="AJ44366" s="133"/>
      <c r="AO44366" s="135"/>
      <c r="AP44366" s="135"/>
      <c r="BJ44366" s="136"/>
    </row>
    <row r="44367" spans="5:62" ht="14.25" customHeight="1" x14ac:dyDescent="0.25">
      <c r="E44367" s="113"/>
      <c r="H44367" s="133"/>
      <c r="T44367" s="133"/>
      <c r="X44367" s="131"/>
      <c r="Y44367" s="133"/>
      <c r="AJ44367" s="133"/>
      <c r="AO44367" s="135"/>
      <c r="AP44367" s="135"/>
      <c r="BJ44367" s="136"/>
    </row>
    <row r="44368" spans="5:62" ht="14.25" customHeight="1" x14ac:dyDescent="0.25">
      <c r="E44368" s="113"/>
      <c r="H44368" s="133"/>
      <c r="T44368" s="133"/>
      <c r="X44368" s="131"/>
      <c r="Y44368" s="133"/>
      <c r="AJ44368" s="133"/>
      <c r="AO44368" s="135"/>
      <c r="AP44368" s="135"/>
      <c r="BJ44368" s="136"/>
    </row>
    <row r="44369" spans="5:62" ht="14.25" customHeight="1" x14ac:dyDescent="0.25">
      <c r="E44369" s="113"/>
      <c r="H44369" s="133"/>
      <c r="T44369" s="133"/>
      <c r="X44369" s="131"/>
      <c r="Y44369" s="133"/>
      <c r="AJ44369" s="133"/>
      <c r="AO44369" s="135"/>
      <c r="AP44369" s="135"/>
      <c r="BJ44369" s="136"/>
    </row>
    <row r="44370" spans="5:62" ht="14.25" customHeight="1" x14ac:dyDescent="0.25">
      <c r="E44370" s="113"/>
      <c r="H44370" s="133"/>
      <c r="T44370" s="133"/>
      <c r="X44370" s="131"/>
      <c r="Y44370" s="133"/>
      <c r="AJ44370" s="133"/>
      <c r="AO44370" s="135"/>
      <c r="AP44370" s="135"/>
      <c r="BJ44370" s="136"/>
    </row>
    <row r="44371" spans="5:62" ht="14.25" customHeight="1" x14ac:dyDescent="0.25">
      <c r="E44371" s="113"/>
      <c r="H44371" s="133"/>
      <c r="T44371" s="133"/>
      <c r="X44371" s="131"/>
      <c r="Y44371" s="133"/>
      <c r="AJ44371" s="133"/>
      <c r="AO44371" s="135"/>
      <c r="AP44371" s="135"/>
      <c r="BJ44371" s="136"/>
    </row>
    <row r="44372" spans="5:62" ht="14.25" customHeight="1" x14ac:dyDescent="0.25">
      <c r="E44372" s="113"/>
      <c r="H44372" s="133"/>
      <c r="T44372" s="133"/>
      <c r="X44372" s="131"/>
      <c r="Y44372" s="133"/>
      <c r="AJ44372" s="133"/>
      <c r="AO44372" s="135"/>
      <c r="AP44372" s="135"/>
      <c r="BJ44372" s="136"/>
    </row>
    <row r="44373" spans="5:62" ht="14.25" customHeight="1" x14ac:dyDescent="0.25">
      <c r="E44373" s="113"/>
      <c r="H44373" s="133"/>
      <c r="T44373" s="133"/>
      <c r="X44373" s="131"/>
      <c r="Y44373" s="133"/>
      <c r="AJ44373" s="133"/>
      <c r="AO44373" s="135"/>
      <c r="AP44373" s="135"/>
      <c r="BJ44373" s="136"/>
    </row>
    <row r="44374" spans="5:62" ht="14.25" customHeight="1" x14ac:dyDescent="0.25">
      <c r="E44374" s="113"/>
      <c r="H44374" s="133"/>
      <c r="T44374" s="133"/>
      <c r="X44374" s="131"/>
      <c r="Y44374" s="133"/>
      <c r="AJ44374" s="133"/>
      <c r="AO44374" s="135"/>
      <c r="AP44374" s="135"/>
      <c r="BJ44374" s="136"/>
    </row>
    <row r="44375" spans="5:62" ht="14.25" customHeight="1" x14ac:dyDescent="0.25">
      <c r="E44375" s="113"/>
      <c r="H44375" s="133"/>
      <c r="T44375" s="133"/>
      <c r="X44375" s="131"/>
      <c r="Y44375" s="133"/>
      <c r="AJ44375" s="133"/>
      <c r="AO44375" s="135"/>
      <c r="AP44375" s="135"/>
      <c r="BJ44375" s="136"/>
    </row>
    <row r="44376" spans="5:62" ht="14.25" customHeight="1" x14ac:dyDescent="0.25">
      <c r="E44376" s="113"/>
      <c r="H44376" s="133"/>
      <c r="T44376" s="133"/>
      <c r="X44376" s="131"/>
      <c r="Y44376" s="133"/>
      <c r="AJ44376" s="133"/>
      <c r="AO44376" s="135"/>
      <c r="AP44376" s="135"/>
      <c r="BJ44376" s="136"/>
    </row>
    <row r="44377" spans="5:62" ht="14.25" customHeight="1" x14ac:dyDescent="0.25">
      <c r="E44377" s="113"/>
      <c r="H44377" s="133"/>
      <c r="T44377" s="133"/>
      <c r="X44377" s="131"/>
      <c r="Y44377" s="133"/>
      <c r="AJ44377" s="133"/>
      <c r="AO44377" s="135"/>
      <c r="AP44377" s="135"/>
      <c r="BJ44377" s="136"/>
    </row>
    <row r="44378" spans="5:62" ht="14.25" customHeight="1" x14ac:dyDescent="0.25">
      <c r="E44378" s="113"/>
      <c r="H44378" s="133"/>
      <c r="T44378" s="133"/>
      <c r="X44378" s="131"/>
      <c r="Y44378" s="133"/>
      <c r="AJ44378" s="133"/>
      <c r="AO44378" s="135"/>
      <c r="AP44378" s="135"/>
      <c r="BJ44378" s="136"/>
    </row>
    <row r="44379" spans="5:62" ht="14.25" customHeight="1" x14ac:dyDescent="0.25">
      <c r="E44379" s="113"/>
      <c r="H44379" s="133"/>
      <c r="T44379" s="133"/>
      <c r="X44379" s="131"/>
      <c r="Y44379" s="133"/>
      <c r="AJ44379" s="133"/>
      <c r="AO44379" s="135"/>
      <c r="AP44379" s="135"/>
      <c r="BJ44379" s="136"/>
    </row>
    <row r="44380" spans="5:62" ht="14.25" customHeight="1" x14ac:dyDescent="0.25">
      <c r="E44380" s="113"/>
      <c r="H44380" s="133"/>
      <c r="T44380" s="133"/>
      <c r="X44380" s="131"/>
      <c r="Y44380" s="133"/>
      <c r="AJ44380" s="133"/>
      <c r="AO44380" s="135"/>
      <c r="AP44380" s="135"/>
      <c r="BJ44380" s="136"/>
    </row>
    <row r="44381" spans="5:62" ht="14.25" customHeight="1" x14ac:dyDescent="0.25">
      <c r="E44381" s="113"/>
      <c r="H44381" s="133"/>
      <c r="T44381" s="133"/>
      <c r="X44381" s="131"/>
      <c r="Y44381" s="133"/>
      <c r="AJ44381" s="133"/>
      <c r="AO44381" s="135"/>
      <c r="AP44381" s="135"/>
      <c r="BJ44381" s="136"/>
    </row>
    <row r="44382" spans="5:62" ht="14.25" customHeight="1" x14ac:dyDescent="0.25">
      <c r="E44382" s="113"/>
      <c r="H44382" s="133"/>
      <c r="T44382" s="133"/>
      <c r="X44382" s="131"/>
      <c r="Y44382" s="133"/>
      <c r="AJ44382" s="133"/>
      <c r="AO44382" s="135"/>
      <c r="AP44382" s="135"/>
      <c r="BJ44382" s="136"/>
    </row>
    <row r="44383" spans="5:62" ht="14.25" customHeight="1" x14ac:dyDescent="0.25">
      <c r="E44383" s="113"/>
      <c r="H44383" s="133"/>
      <c r="T44383" s="133"/>
      <c r="X44383" s="131"/>
      <c r="Y44383" s="133"/>
      <c r="AJ44383" s="133"/>
      <c r="AO44383" s="135"/>
      <c r="AP44383" s="135"/>
      <c r="BJ44383" s="136"/>
    </row>
    <row r="44384" spans="5:62" ht="14.25" customHeight="1" x14ac:dyDescent="0.25">
      <c r="E44384" s="113"/>
      <c r="H44384" s="133"/>
      <c r="T44384" s="133"/>
      <c r="X44384" s="131"/>
      <c r="Y44384" s="133"/>
      <c r="AJ44384" s="133"/>
      <c r="AO44384" s="135"/>
      <c r="AP44384" s="135"/>
      <c r="BJ44384" s="136"/>
    </row>
    <row r="44385" spans="5:62" ht="14.25" customHeight="1" x14ac:dyDescent="0.25">
      <c r="E44385" s="113"/>
      <c r="H44385" s="133"/>
      <c r="T44385" s="133"/>
      <c r="X44385" s="131"/>
      <c r="Y44385" s="133"/>
      <c r="AJ44385" s="133"/>
      <c r="AO44385" s="135"/>
      <c r="AP44385" s="135"/>
      <c r="BJ44385" s="136"/>
    </row>
    <row r="44386" spans="5:62" ht="14.25" customHeight="1" x14ac:dyDescent="0.25">
      <c r="E44386" s="113"/>
      <c r="H44386" s="133"/>
      <c r="T44386" s="133"/>
      <c r="X44386" s="131"/>
      <c r="Y44386" s="133"/>
      <c r="AJ44386" s="133"/>
      <c r="AO44386" s="135"/>
      <c r="AP44386" s="135"/>
      <c r="BJ44386" s="136"/>
    </row>
    <row r="44387" spans="5:62" ht="14.25" customHeight="1" x14ac:dyDescent="0.25">
      <c r="E44387" s="113"/>
      <c r="H44387" s="133"/>
      <c r="T44387" s="133"/>
      <c r="X44387" s="131"/>
      <c r="Y44387" s="133"/>
      <c r="AJ44387" s="133"/>
      <c r="AO44387" s="135"/>
      <c r="AP44387" s="135"/>
      <c r="BJ44387" s="136"/>
    </row>
    <row r="44388" spans="5:62" ht="14.25" customHeight="1" x14ac:dyDescent="0.25">
      <c r="E44388" s="113"/>
      <c r="H44388" s="133"/>
      <c r="T44388" s="133"/>
      <c r="X44388" s="131"/>
      <c r="Y44388" s="133"/>
      <c r="AJ44388" s="133"/>
      <c r="AO44388" s="135"/>
      <c r="AP44388" s="135"/>
      <c r="BJ44388" s="136"/>
    </row>
    <row r="44389" spans="5:62" ht="14.25" customHeight="1" x14ac:dyDescent="0.25">
      <c r="E44389" s="113"/>
      <c r="H44389" s="133"/>
      <c r="T44389" s="133"/>
      <c r="X44389" s="131"/>
      <c r="Y44389" s="133"/>
      <c r="AJ44389" s="133"/>
      <c r="AO44389" s="135"/>
      <c r="AP44389" s="135"/>
      <c r="BJ44389" s="136"/>
    </row>
    <row r="44390" spans="5:62" ht="14.25" customHeight="1" x14ac:dyDescent="0.25">
      <c r="E44390" s="113"/>
      <c r="H44390" s="133"/>
      <c r="T44390" s="133"/>
      <c r="X44390" s="131"/>
      <c r="Y44390" s="133"/>
      <c r="AJ44390" s="133"/>
      <c r="AO44390" s="135"/>
      <c r="AP44390" s="135"/>
      <c r="BJ44390" s="136"/>
    </row>
    <row r="44391" spans="5:62" ht="14.25" customHeight="1" x14ac:dyDescent="0.25">
      <c r="E44391" s="113"/>
      <c r="H44391" s="133"/>
      <c r="T44391" s="133"/>
      <c r="X44391" s="131"/>
      <c r="Y44391" s="133"/>
      <c r="AJ44391" s="133"/>
      <c r="AO44391" s="135"/>
      <c r="AP44391" s="135"/>
      <c r="BJ44391" s="136"/>
    </row>
    <row r="44392" spans="5:62" ht="14.25" customHeight="1" x14ac:dyDescent="0.25">
      <c r="E44392" s="113"/>
      <c r="H44392" s="133"/>
      <c r="T44392" s="133"/>
      <c r="X44392" s="131"/>
      <c r="Y44392" s="133"/>
      <c r="AJ44392" s="133"/>
      <c r="AO44392" s="135"/>
      <c r="AP44392" s="135"/>
      <c r="BJ44392" s="136"/>
    </row>
    <row r="44393" spans="5:62" ht="14.25" customHeight="1" x14ac:dyDescent="0.25">
      <c r="E44393" s="113"/>
      <c r="H44393" s="133"/>
      <c r="T44393" s="133"/>
      <c r="X44393" s="131"/>
      <c r="Y44393" s="133"/>
      <c r="AJ44393" s="133"/>
      <c r="AO44393" s="135"/>
      <c r="AP44393" s="135"/>
      <c r="BJ44393" s="136"/>
    </row>
    <row r="44394" spans="5:62" ht="14.25" customHeight="1" x14ac:dyDescent="0.25">
      <c r="E44394" s="113"/>
      <c r="H44394" s="133"/>
      <c r="T44394" s="133"/>
      <c r="X44394" s="131"/>
      <c r="Y44394" s="133"/>
      <c r="AJ44394" s="133"/>
      <c r="AO44394" s="135"/>
      <c r="AP44394" s="135"/>
      <c r="BJ44394" s="136"/>
    </row>
    <row r="44395" spans="5:62" ht="14.25" customHeight="1" x14ac:dyDescent="0.25">
      <c r="E44395" s="113"/>
      <c r="H44395" s="133"/>
      <c r="T44395" s="133"/>
      <c r="X44395" s="131"/>
      <c r="Y44395" s="133"/>
      <c r="AJ44395" s="133"/>
      <c r="AO44395" s="135"/>
      <c r="AP44395" s="135"/>
      <c r="BJ44395" s="136"/>
    </row>
    <row r="44396" spans="5:62" ht="14.25" customHeight="1" x14ac:dyDescent="0.25">
      <c r="E44396" s="113"/>
      <c r="H44396" s="133"/>
      <c r="T44396" s="133"/>
      <c r="X44396" s="131"/>
      <c r="Y44396" s="133"/>
      <c r="AJ44396" s="133"/>
      <c r="AO44396" s="135"/>
      <c r="AP44396" s="135"/>
      <c r="BJ44396" s="136"/>
    </row>
    <row r="44397" spans="5:62" ht="14.25" customHeight="1" x14ac:dyDescent="0.25">
      <c r="E44397" s="113"/>
      <c r="H44397" s="133"/>
      <c r="T44397" s="133"/>
      <c r="X44397" s="131"/>
      <c r="Y44397" s="133"/>
      <c r="AJ44397" s="133"/>
      <c r="AO44397" s="135"/>
      <c r="AP44397" s="135"/>
      <c r="BJ44397" s="136"/>
    </row>
    <row r="44398" spans="5:62" ht="14.25" customHeight="1" x14ac:dyDescent="0.25">
      <c r="E44398" s="113"/>
      <c r="H44398" s="133"/>
      <c r="T44398" s="133"/>
      <c r="X44398" s="131"/>
      <c r="Y44398" s="133"/>
      <c r="AJ44398" s="133"/>
      <c r="AO44398" s="135"/>
      <c r="AP44398" s="135"/>
      <c r="BJ44398" s="136"/>
    </row>
    <row r="44399" spans="5:62" ht="14.25" customHeight="1" x14ac:dyDescent="0.25">
      <c r="E44399" s="113"/>
      <c r="H44399" s="133"/>
      <c r="T44399" s="133"/>
      <c r="X44399" s="131"/>
      <c r="Y44399" s="133"/>
      <c r="AJ44399" s="133"/>
      <c r="AO44399" s="135"/>
      <c r="AP44399" s="135"/>
      <c r="BJ44399" s="136"/>
    </row>
    <row r="44400" spans="5:62" ht="14.25" customHeight="1" x14ac:dyDescent="0.25">
      <c r="E44400" s="113"/>
      <c r="H44400" s="133"/>
      <c r="T44400" s="133"/>
      <c r="X44400" s="131"/>
      <c r="Y44400" s="133"/>
      <c r="AJ44400" s="133"/>
      <c r="AO44400" s="135"/>
      <c r="AP44400" s="135"/>
      <c r="BJ44400" s="136"/>
    </row>
    <row r="44401" spans="5:62" ht="14.25" customHeight="1" x14ac:dyDescent="0.25">
      <c r="E44401" s="113"/>
      <c r="H44401" s="133"/>
      <c r="T44401" s="133"/>
      <c r="X44401" s="131"/>
      <c r="Y44401" s="133"/>
      <c r="AJ44401" s="133"/>
      <c r="AO44401" s="135"/>
      <c r="AP44401" s="135"/>
      <c r="BJ44401" s="136"/>
    </row>
    <row r="44402" spans="5:62" ht="14.25" customHeight="1" x14ac:dyDescent="0.25">
      <c r="E44402" s="113"/>
      <c r="H44402" s="133"/>
      <c r="T44402" s="133"/>
      <c r="X44402" s="131"/>
      <c r="Y44402" s="133"/>
      <c r="AJ44402" s="133"/>
      <c r="AO44402" s="135"/>
      <c r="AP44402" s="135"/>
      <c r="BJ44402" s="136"/>
    </row>
    <row r="44403" spans="5:62" ht="14.25" customHeight="1" x14ac:dyDescent="0.25">
      <c r="E44403" s="113"/>
      <c r="H44403" s="133"/>
      <c r="T44403" s="133"/>
      <c r="X44403" s="131"/>
      <c r="Y44403" s="133"/>
      <c r="AJ44403" s="133"/>
      <c r="AO44403" s="135"/>
      <c r="AP44403" s="135"/>
      <c r="BJ44403" s="136"/>
    </row>
    <row r="44404" spans="5:62" ht="14.25" customHeight="1" x14ac:dyDescent="0.25">
      <c r="E44404" s="113"/>
      <c r="H44404" s="133"/>
      <c r="T44404" s="133"/>
      <c r="X44404" s="131"/>
      <c r="Y44404" s="133"/>
      <c r="AJ44404" s="133"/>
      <c r="AO44404" s="135"/>
      <c r="AP44404" s="135"/>
      <c r="BJ44404" s="136"/>
    </row>
    <row r="44405" spans="5:62" ht="14.25" customHeight="1" x14ac:dyDescent="0.25">
      <c r="E44405" s="113"/>
      <c r="H44405" s="133"/>
      <c r="T44405" s="133"/>
      <c r="X44405" s="131"/>
      <c r="Y44405" s="133"/>
      <c r="AJ44405" s="133"/>
      <c r="AO44405" s="135"/>
      <c r="AP44405" s="135"/>
      <c r="BJ44405" s="136"/>
    </row>
    <row r="44406" spans="5:62" ht="14.25" customHeight="1" x14ac:dyDescent="0.25">
      <c r="E44406" s="113"/>
      <c r="H44406" s="133"/>
      <c r="T44406" s="133"/>
      <c r="X44406" s="131"/>
      <c r="Y44406" s="133"/>
      <c r="AJ44406" s="133"/>
      <c r="AO44406" s="135"/>
      <c r="AP44406" s="135"/>
      <c r="BJ44406" s="136"/>
    </row>
    <row r="44407" spans="5:62" ht="14.25" customHeight="1" x14ac:dyDescent="0.25">
      <c r="E44407" s="113"/>
      <c r="H44407" s="133"/>
      <c r="T44407" s="133"/>
      <c r="X44407" s="131"/>
      <c r="Y44407" s="133"/>
      <c r="AJ44407" s="133"/>
      <c r="AO44407" s="135"/>
      <c r="AP44407" s="135"/>
      <c r="BJ44407" s="136"/>
    </row>
    <row r="44408" spans="5:62" ht="14.25" customHeight="1" x14ac:dyDescent="0.25">
      <c r="E44408" s="113"/>
      <c r="H44408" s="133"/>
      <c r="T44408" s="133"/>
      <c r="X44408" s="131"/>
      <c r="Y44408" s="133"/>
      <c r="AJ44408" s="133"/>
      <c r="AO44408" s="135"/>
      <c r="AP44408" s="135"/>
      <c r="BJ44408" s="136"/>
    </row>
    <row r="44409" spans="5:62" ht="14.25" customHeight="1" x14ac:dyDescent="0.25">
      <c r="E44409" s="113"/>
      <c r="H44409" s="133"/>
      <c r="T44409" s="133"/>
      <c r="X44409" s="131"/>
      <c r="Y44409" s="133"/>
      <c r="AJ44409" s="133"/>
      <c r="AO44409" s="135"/>
      <c r="AP44409" s="135"/>
      <c r="BJ44409" s="136"/>
    </row>
    <row r="44410" spans="5:62" ht="14.25" customHeight="1" x14ac:dyDescent="0.25">
      <c r="E44410" s="113"/>
      <c r="H44410" s="133"/>
      <c r="T44410" s="133"/>
      <c r="X44410" s="131"/>
      <c r="Y44410" s="133"/>
      <c r="AJ44410" s="133"/>
      <c r="AO44410" s="135"/>
      <c r="AP44410" s="135"/>
      <c r="BJ44410" s="136"/>
    </row>
    <row r="44411" spans="5:62" ht="14.25" customHeight="1" x14ac:dyDescent="0.25">
      <c r="E44411" s="113"/>
      <c r="H44411" s="133"/>
      <c r="T44411" s="133"/>
      <c r="X44411" s="131"/>
      <c r="Y44411" s="133"/>
      <c r="AJ44411" s="133"/>
      <c r="AO44411" s="135"/>
      <c r="AP44411" s="135"/>
      <c r="BJ44411" s="136"/>
    </row>
    <row r="44412" spans="5:62" ht="14.25" customHeight="1" x14ac:dyDescent="0.25">
      <c r="E44412" s="113"/>
      <c r="H44412" s="133"/>
      <c r="T44412" s="133"/>
      <c r="X44412" s="131"/>
      <c r="Y44412" s="133"/>
      <c r="AJ44412" s="133"/>
      <c r="AO44412" s="135"/>
      <c r="AP44412" s="135"/>
      <c r="BJ44412" s="136"/>
    </row>
    <row r="44413" spans="5:62" ht="14.25" customHeight="1" x14ac:dyDescent="0.25">
      <c r="E44413" s="113"/>
      <c r="H44413" s="133"/>
      <c r="T44413" s="133"/>
      <c r="X44413" s="131"/>
      <c r="Y44413" s="133"/>
      <c r="AJ44413" s="133"/>
      <c r="AO44413" s="135"/>
      <c r="AP44413" s="135"/>
      <c r="BJ44413" s="136"/>
    </row>
    <row r="44414" spans="5:62" ht="14.25" customHeight="1" x14ac:dyDescent="0.25">
      <c r="E44414" s="113"/>
      <c r="H44414" s="133"/>
      <c r="T44414" s="133"/>
      <c r="X44414" s="131"/>
      <c r="Y44414" s="133"/>
      <c r="AJ44414" s="133"/>
      <c r="AO44414" s="135"/>
      <c r="AP44414" s="135"/>
      <c r="BJ44414" s="136"/>
    </row>
    <row r="44415" spans="5:62" ht="14.25" customHeight="1" x14ac:dyDescent="0.25">
      <c r="E44415" s="113"/>
      <c r="H44415" s="133"/>
      <c r="T44415" s="133"/>
      <c r="X44415" s="131"/>
      <c r="Y44415" s="133"/>
      <c r="AJ44415" s="133"/>
      <c r="AO44415" s="135"/>
      <c r="AP44415" s="135"/>
      <c r="BJ44415" s="136"/>
    </row>
    <row r="44416" spans="5:62" ht="14.25" customHeight="1" x14ac:dyDescent="0.25">
      <c r="E44416" s="113"/>
      <c r="H44416" s="133"/>
      <c r="T44416" s="133"/>
      <c r="X44416" s="131"/>
      <c r="Y44416" s="133"/>
      <c r="AJ44416" s="133"/>
      <c r="AO44416" s="135"/>
      <c r="AP44416" s="135"/>
      <c r="BJ44416" s="136"/>
    </row>
    <row r="44417" spans="5:62" ht="14.25" customHeight="1" x14ac:dyDescent="0.25">
      <c r="E44417" s="113"/>
      <c r="H44417" s="133"/>
      <c r="T44417" s="133"/>
      <c r="X44417" s="131"/>
      <c r="Y44417" s="133"/>
      <c r="AJ44417" s="133"/>
      <c r="AO44417" s="135"/>
      <c r="AP44417" s="135"/>
      <c r="BJ44417" s="136"/>
    </row>
    <row r="44418" spans="5:62" ht="14.25" customHeight="1" x14ac:dyDescent="0.25">
      <c r="E44418" s="113"/>
      <c r="H44418" s="133"/>
      <c r="T44418" s="133"/>
      <c r="X44418" s="131"/>
      <c r="Y44418" s="133"/>
      <c r="AJ44418" s="133"/>
      <c r="AO44418" s="135"/>
      <c r="AP44418" s="135"/>
      <c r="BJ44418" s="136"/>
    </row>
    <row r="44419" spans="5:62" ht="14.25" customHeight="1" x14ac:dyDescent="0.25">
      <c r="E44419" s="113"/>
      <c r="H44419" s="133"/>
      <c r="T44419" s="133"/>
      <c r="X44419" s="131"/>
      <c r="Y44419" s="133"/>
      <c r="AJ44419" s="133"/>
      <c r="AO44419" s="135"/>
      <c r="AP44419" s="135"/>
      <c r="BJ44419" s="136"/>
    </row>
    <row r="44420" spans="5:62" ht="14.25" customHeight="1" x14ac:dyDescent="0.25">
      <c r="E44420" s="113"/>
      <c r="H44420" s="133"/>
      <c r="T44420" s="133"/>
      <c r="X44420" s="131"/>
      <c r="Y44420" s="133"/>
      <c r="AJ44420" s="133"/>
      <c r="AO44420" s="135"/>
      <c r="AP44420" s="135"/>
      <c r="BJ44420" s="136"/>
    </row>
    <row r="44421" spans="5:62" ht="14.25" customHeight="1" x14ac:dyDescent="0.25">
      <c r="E44421" s="113"/>
      <c r="H44421" s="133"/>
      <c r="T44421" s="133"/>
      <c r="X44421" s="131"/>
      <c r="Y44421" s="133"/>
      <c r="AJ44421" s="133"/>
      <c r="AO44421" s="135"/>
      <c r="AP44421" s="135"/>
      <c r="BJ44421" s="136"/>
    </row>
    <row r="44422" spans="5:62" ht="14.25" customHeight="1" x14ac:dyDescent="0.25">
      <c r="E44422" s="113"/>
      <c r="H44422" s="133"/>
      <c r="T44422" s="133"/>
      <c r="X44422" s="131"/>
      <c r="Y44422" s="133"/>
      <c r="AJ44422" s="133"/>
      <c r="AO44422" s="135"/>
      <c r="AP44422" s="135"/>
      <c r="BJ44422" s="136"/>
    </row>
    <row r="44423" spans="5:62" ht="14.25" customHeight="1" x14ac:dyDescent="0.25">
      <c r="E44423" s="113"/>
      <c r="H44423" s="133"/>
      <c r="T44423" s="133"/>
      <c r="X44423" s="131"/>
      <c r="Y44423" s="133"/>
      <c r="AJ44423" s="133"/>
      <c r="AO44423" s="135"/>
      <c r="AP44423" s="135"/>
      <c r="BJ44423" s="136"/>
    </row>
    <row r="44424" spans="5:62" ht="14.25" customHeight="1" x14ac:dyDescent="0.25">
      <c r="E44424" s="113"/>
      <c r="H44424" s="133"/>
      <c r="T44424" s="133"/>
      <c r="X44424" s="131"/>
      <c r="Y44424" s="133"/>
      <c r="AJ44424" s="133"/>
      <c r="AO44424" s="135"/>
      <c r="AP44424" s="135"/>
      <c r="BJ44424" s="136"/>
    </row>
    <row r="44425" spans="5:62" ht="14.25" customHeight="1" x14ac:dyDescent="0.25">
      <c r="E44425" s="113"/>
      <c r="H44425" s="133"/>
      <c r="T44425" s="133"/>
      <c r="X44425" s="131"/>
      <c r="Y44425" s="133"/>
      <c r="AJ44425" s="133"/>
      <c r="AO44425" s="135"/>
      <c r="AP44425" s="135"/>
      <c r="BJ44425" s="136"/>
    </row>
    <row r="44426" spans="5:62" ht="14.25" customHeight="1" x14ac:dyDescent="0.25">
      <c r="E44426" s="113"/>
      <c r="H44426" s="133"/>
      <c r="T44426" s="133"/>
      <c r="X44426" s="131"/>
      <c r="Y44426" s="133"/>
      <c r="AJ44426" s="133"/>
      <c r="AO44426" s="135"/>
      <c r="AP44426" s="135"/>
      <c r="BJ44426" s="136"/>
    </row>
    <row r="44427" spans="5:62" ht="14.25" customHeight="1" x14ac:dyDescent="0.25">
      <c r="E44427" s="113"/>
      <c r="H44427" s="133"/>
      <c r="T44427" s="133"/>
      <c r="X44427" s="131"/>
      <c r="Y44427" s="133"/>
      <c r="AJ44427" s="133"/>
      <c r="AO44427" s="135"/>
      <c r="AP44427" s="135"/>
      <c r="BJ44427" s="136"/>
    </row>
    <row r="44428" spans="5:62" ht="14.25" customHeight="1" x14ac:dyDescent="0.25">
      <c r="E44428" s="113"/>
      <c r="H44428" s="133"/>
      <c r="T44428" s="133"/>
      <c r="X44428" s="131"/>
      <c r="Y44428" s="133"/>
      <c r="AJ44428" s="133"/>
      <c r="AO44428" s="135"/>
      <c r="AP44428" s="135"/>
      <c r="BJ44428" s="136"/>
    </row>
    <row r="44429" spans="5:62" ht="14.25" customHeight="1" x14ac:dyDescent="0.25">
      <c r="E44429" s="113"/>
      <c r="H44429" s="133"/>
      <c r="T44429" s="133"/>
      <c r="X44429" s="131"/>
      <c r="Y44429" s="133"/>
      <c r="AJ44429" s="133"/>
      <c r="AO44429" s="135"/>
      <c r="AP44429" s="135"/>
      <c r="BJ44429" s="136"/>
    </row>
    <row r="44430" spans="5:62" ht="14.25" customHeight="1" x14ac:dyDescent="0.25">
      <c r="E44430" s="113"/>
      <c r="H44430" s="133"/>
      <c r="T44430" s="133"/>
      <c r="X44430" s="131"/>
      <c r="Y44430" s="133"/>
      <c r="AJ44430" s="133"/>
      <c r="AO44430" s="135"/>
      <c r="AP44430" s="135"/>
      <c r="BJ44430" s="136"/>
    </row>
    <row r="44431" spans="5:62" ht="14.25" customHeight="1" x14ac:dyDescent="0.25">
      <c r="E44431" s="113"/>
      <c r="H44431" s="133"/>
      <c r="T44431" s="133"/>
      <c r="X44431" s="131"/>
      <c r="Y44431" s="133"/>
      <c r="AJ44431" s="133"/>
      <c r="AO44431" s="135"/>
      <c r="AP44431" s="135"/>
      <c r="BJ44431" s="136"/>
    </row>
    <row r="44432" spans="5:62" ht="14.25" customHeight="1" x14ac:dyDescent="0.25">
      <c r="E44432" s="113"/>
      <c r="H44432" s="133"/>
      <c r="T44432" s="133"/>
      <c r="X44432" s="131"/>
      <c r="Y44432" s="133"/>
      <c r="AJ44432" s="133"/>
      <c r="AO44432" s="135"/>
      <c r="AP44432" s="135"/>
      <c r="BJ44432" s="136"/>
    </row>
    <row r="44433" spans="5:62" ht="14.25" customHeight="1" x14ac:dyDescent="0.25">
      <c r="E44433" s="113"/>
      <c r="H44433" s="133"/>
      <c r="T44433" s="133"/>
      <c r="X44433" s="131"/>
      <c r="Y44433" s="133"/>
      <c r="AJ44433" s="133"/>
      <c r="AO44433" s="135"/>
      <c r="AP44433" s="135"/>
      <c r="BJ44433" s="136"/>
    </row>
    <row r="44434" spans="5:62" ht="14.25" customHeight="1" x14ac:dyDescent="0.25">
      <c r="E44434" s="113"/>
      <c r="H44434" s="133"/>
      <c r="T44434" s="133"/>
      <c r="X44434" s="131"/>
      <c r="Y44434" s="133"/>
      <c r="AJ44434" s="133"/>
      <c r="AO44434" s="135"/>
      <c r="AP44434" s="135"/>
      <c r="BJ44434" s="136"/>
    </row>
    <row r="44435" spans="5:62" ht="14.25" customHeight="1" x14ac:dyDescent="0.25">
      <c r="E44435" s="113"/>
      <c r="H44435" s="133"/>
      <c r="T44435" s="133"/>
      <c r="X44435" s="131"/>
      <c r="Y44435" s="133"/>
      <c r="AJ44435" s="133"/>
      <c r="AO44435" s="135"/>
      <c r="AP44435" s="135"/>
      <c r="BJ44435" s="136"/>
    </row>
    <row r="44436" spans="5:62" ht="14.25" customHeight="1" x14ac:dyDescent="0.25">
      <c r="E44436" s="113"/>
      <c r="H44436" s="133"/>
      <c r="T44436" s="133"/>
      <c r="X44436" s="131"/>
      <c r="Y44436" s="133"/>
      <c r="AJ44436" s="133"/>
      <c r="AO44436" s="135"/>
      <c r="AP44436" s="135"/>
      <c r="BJ44436" s="136"/>
    </row>
    <row r="44437" spans="5:62" ht="14.25" customHeight="1" x14ac:dyDescent="0.25">
      <c r="E44437" s="113"/>
      <c r="H44437" s="133"/>
      <c r="T44437" s="133"/>
      <c r="X44437" s="131"/>
      <c r="Y44437" s="133"/>
      <c r="AJ44437" s="133"/>
      <c r="AO44437" s="135"/>
      <c r="AP44437" s="135"/>
      <c r="BJ44437" s="136"/>
    </row>
    <row r="44438" spans="5:62" ht="14.25" customHeight="1" x14ac:dyDescent="0.25">
      <c r="E44438" s="113"/>
      <c r="H44438" s="133"/>
      <c r="T44438" s="133"/>
      <c r="X44438" s="131"/>
      <c r="Y44438" s="133"/>
      <c r="AJ44438" s="133"/>
      <c r="AO44438" s="135"/>
      <c r="AP44438" s="135"/>
      <c r="BJ44438" s="136"/>
    </row>
    <row r="44439" spans="5:62" ht="14.25" customHeight="1" x14ac:dyDescent="0.25">
      <c r="E44439" s="113"/>
      <c r="H44439" s="133"/>
      <c r="T44439" s="133"/>
      <c r="X44439" s="131"/>
      <c r="Y44439" s="133"/>
      <c r="AJ44439" s="133"/>
      <c r="AO44439" s="135"/>
      <c r="AP44439" s="135"/>
      <c r="BJ44439" s="136"/>
    </row>
    <row r="44440" spans="5:62" ht="14.25" customHeight="1" x14ac:dyDescent="0.25">
      <c r="E44440" s="113"/>
      <c r="H44440" s="133"/>
      <c r="T44440" s="133"/>
      <c r="X44440" s="131"/>
      <c r="Y44440" s="133"/>
      <c r="AJ44440" s="133"/>
      <c r="AO44440" s="135"/>
      <c r="AP44440" s="135"/>
      <c r="BJ44440" s="136"/>
    </row>
    <row r="44441" spans="5:62" ht="14.25" customHeight="1" x14ac:dyDescent="0.25">
      <c r="E44441" s="113"/>
      <c r="H44441" s="133"/>
      <c r="T44441" s="133"/>
      <c r="X44441" s="131"/>
      <c r="Y44441" s="133"/>
      <c r="AJ44441" s="133"/>
      <c r="AO44441" s="135"/>
      <c r="AP44441" s="135"/>
      <c r="BJ44441" s="136"/>
    </row>
    <row r="44442" spans="5:62" ht="14.25" customHeight="1" x14ac:dyDescent="0.25">
      <c r="E44442" s="113"/>
      <c r="H44442" s="133"/>
      <c r="T44442" s="133"/>
      <c r="X44442" s="131"/>
      <c r="Y44442" s="133"/>
      <c r="AJ44442" s="133"/>
      <c r="AO44442" s="135"/>
      <c r="AP44442" s="135"/>
      <c r="BJ44442" s="136"/>
    </row>
    <row r="44443" spans="5:62" ht="14.25" customHeight="1" x14ac:dyDescent="0.25">
      <c r="E44443" s="113"/>
      <c r="H44443" s="133"/>
      <c r="T44443" s="133"/>
      <c r="X44443" s="131"/>
      <c r="Y44443" s="133"/>
      <c r="AJ44443" s="133"/>
      <c r="AO44443" s="135"/>
      <c r="AP44443" s="135"/>
      <c r="BJ44443" s="136"/>
    </row>
    <row r="44444" spans="5:62" ht="14.25" customHeight="1" x14ac:dyDescent="0.25">
      <c r="E44444" s="113"/>
      <c r="H44444" s="133"/>
      <c r="T44444" s="133"/>
      <c r="X44444" s="131"/>
      <c r="Y44444" s="133"/>
      <c r="AJ44444" s="133"/>
      <c r="AO44444" s="135"/>
      <c r="AP44444" s="135"/>
      <c r="BJ44444" s="136"/>
    </row>
    <row r="44445" spans="5:62" ht="14.25" customHeight="1" x14ac:dyDescent="0.25">
      <c r="E44445" s="113"/>
      <c r="H44445" s="133"/>
      <c r="T44445" s="133"/>
      <c r="X44445" s="131"/>
      <c r="Y44445" s="133"/>
      <c r="AJ44445" s="133"/>
      <c r="AO44445" s="135"/>
      <c r="AP44445" s="135"/>
      <c r="BJ44445" s="136"/>
    </row>
    <row r="44446" spans="5:62" ht="14.25" customHeight="1" x14ac:dyDescent="0.25">
      <c r="E44446" s="113"/>
      <c r="H44446" s="133"/>
      <c r="T44446" s="133"/>
      <c r="X44446" s="131"/>
      <c r="Y44446" s="133"/>
      <c r="AJ44446" s="133"/>
      <c r="AO44446" s="135"/>
      <c r="AP44446" s="135"/>
      <c r="BJ44446" s="136"/>
    </row>
    <row r="44447" spans="5:62" ht="14.25" customHeight="1" x14ac:dyDescent="0.25">
      <c r="E44447" s="113"/>
      <c r="H44447" s="133"/>
      <c r="T44447" s="133"/>
      <c r="X44447" s="131"/>
      <c r="Y44447" s="133"/>
      <c r="AJ44447" s="133"/>
      <c r="AO44447" s="135"/>
      <c r="AP44447" s="135"/>
      <c r="BJ44447" s="136"/>
    </row>
    <row r="44448" spans="5:62" ht="14.25" customHeight="1" x14ac:dyDescent="0.25">
      <c r="E44448" s="113"/>
      <c r="H44448" s="133"/>
      <c r="T44448" s="133"/>
      <c r="X44448" s="131"/>
      <c r="Y44448" s="133"/>
      <c r="AJ44448" s="133"/>
      <c r="AO44448" s="135"/>
      <c r="AP44448" s="135"/>
      <c r="BJ44448" s="136"/>
    </row>
    <row r="44449" spans="5:62" ht="14.25" customHeight="1" x14ac:dyDescent="0.25">
      <c r="E44449" s="113"/>
      <c r="H44449" s="133"/>
      <c r="T44449" s="133"/>
      <c r="X44449" s="131"/>
      <c r="Y44449" s="133"/>
      <c r="AJ44449" s="133"/>
      <c r="AO44449" s="135"/>
      <c r="AP44449" s="135"/>
      <c r="BJ44449" s="136"/>
    </row>
    <row r="44450" spans="5:62" ht="14.25" customHeight="1" x14ac:dyDescent="0.25">
      <c r="E44450" s="113"/>
      <c r="H44450" s="133"/>
      <c r="T44450" s="133"/>
      <c r="X44450" s="131"/>
      <c r="Y44450" s="133"/>
      <c r="AJ44450" s="133"/>
      <c r="AO44450" s="135"/>
      <c r="AP44450" s="135"/>
      <c r="BJ44450" s="136"/>
    </row>
    <row r="44451" spans="5:62" ht="14.25" customHeight="1" x14ac:dyDescent="0.25">
      <c r="E44451" s="113"/>
      <c r="H44451" s="133"/>
      <c r="T44451" s="133"/>
      <c r="X44451" s="131"/>
      <c r="Y44451" s="133"/>
      <c r="AJ44451" s="133"/>
      <c r="AO44451" s="135"/>
      <c r="AP44451" s="135"/>
      <c r="BJ44451" s="136"/>
    </row>
    <row r="44452" spans="5:62" ht="14.25" customHeight="1" x14ac:dyDescent="0.25">
      <c r="E44452" s="113"/>
      <c r="H44452" s="133"/>
      <c r="T44452" s="133"/>
      <c r="X44452" s="131"/>
      <c r="Y44452" s="133"/>
      <c r="AJ44452" s="133"/>
      <c r="AO44452" s="135"/>
      <c r="AP44452" s="135"/>
      <c r="BJ44452" s="136"/>
    </row>
    <row r="44453" spans="5:62" ht="14.25" customHeight="1" x14ac:dyDescent="0.25">
      <c r="E44453" s="113"/>
      <c r="H44453" s="133"/>
      <c r="T44453" s="133"/>
      <c r="X44453" s="131"/>
      <c r="Y44453" s="133"/>
      <c r="AJ44453" s="133"/>
      <c r="AO44453" s="135"/>
      <c r="AP44453" s="135"/>
      <c r="BJ44453" s="136"/>
    </row>
    <row r="44454" spans="5:62" ht="14.25" customHeight="1" x14ac:dyDescent="0.25">
      <c r="E44454" s="113"/>
      <c r="H44454" s="133"/>
      <c r="T44454" s="133"/>
      <c r="X44454" s="131"/>
      <c r="Y44454" s="133"/>
      <c r="AJ44454" s="133"/>
      <c r="AO44454" s="135"/>
      <c r="AP44454" s="135"/>
      <c r="BJ44454" s="136"/>
    </row>
    <row r="44455" spans="5:62" ht="14.25" customHeight="1" x14ac:dyDescent="0.25">
      <c r="E44455" s="113"/>
      <c r="H44455" s="133"/>
      <c r="T44455" s="133"/>
      <c r="X44455" s="131"/>
      <c r="Y44455" s="133"/>
      <c r="AJ44455" s="133"/>
      <c r="AO44455" s="135"/>
      <c r="AP44455" s="135"/>
      <c r="BJ44455" s="136"/>
    </row>
    <row r="44456" spans="5:62" ht="14.25" customHeight="1" x14ac:dyDescent="0.25">
      <c r="E44456" s="113"/>
      <c r="H44456" s="133"/>
      <c r="T44456" s="133"/>
      <c r="X44456" s="131"/>
      <c r="Y44456" s="133"/>
      <c r="AJ44456" s="133"/>
      <c r="AO44456" s="135"/>
      <c r="AP44456" s="135"/>
      <c r="BJ44456" s="136"/>
    </row>
    <row r="44457" spans="5:62" ht="14.25" customHeight="1" x14ac:dyDescent="0.25">
      <c r="E44457" s="113"/>
      <c r="H44457" s="133"/>
      <c r="T44457" s="133"/>
      <c r="X44457" s="131"/>
      <c r="Y44457" s="133"/>
      <c r="AJ44457" s="133"/>
      <c r="AO44457" s="135"/>
      <c r="AP44457" s="135"/>
      <c r="BJ44457" s="136"/>
    </row>
    <row r="44458" spans="5:62" ht="14.25" customHeight="1" x14ac:dyDescent="0.25">
      <c r="E44458" s="113"/>
      <c r="H44458" s="133"/>
      <c r="T44458" s="133"/>
      <c r="X44458" s="131"/>
      <c r="Y44458" s="133"/>
      <c r="AJ44458" s="133"/>
      <c r="AO44458" s="135"/>
      <c r="AP44458" s="135"/>
      <c r="BJ44458" s="136"/>
    </row>
    <row r="44459" spans="5:62" ht="14.25" customHeight="1" x14ac:dyDescent="0.25">
      <c r="E44459" s="113"/>
      <c r="H44459" s="133"/>
      <c r="T44459" s="133"/>
      <c r="X44459" s="131"/>
      <c r="Y44459" s="133"/>
      <c r="AJ44459" s="133"/>
      <c r="AO44459" s="135"/>
      <c r="AP44459" s="135"/>
      <c r="BJ44459" s="136"/>
    </row>
    <row r="44460" spans="5:62" ht="14.25" customHeight="1" x14ac:dyDescent="0.25">
      <c r="E44460" s="113"/>
      <c r="H44460" s="133"/>
      <c r="T44460" s="133"/>
      <c r="X44460" s="131"/>
      <c r="Y44460" s="133"/>
      <c r="AJ44460" s="133"/>
      <c r="AO44460" s="135"/>
      <c r="AP44460" s="135"/>
      <c r="BJ44460" s="136"/>
    </row>
    <row r="44461" spans="5:62" ht="14.25" customHeight="1" x14ac:dyDescent="0.25">
      <c r="E44461" s="113"/>
      <c r="H44461" s="133"/>
      <c r="T44461" s="133"/>
      <c r="X44461" s="131"/>
      <c r="Y44461" s="133"/>
      <c r="AJ44461" s="133"/>
      <c r="AO44461" s="135"/>
      <c r="AP44461" s="135"/>
      <c r="BJ44461" s="136"/>
    </row>
    <row r="44462" spans="5:62" ht="14.25" customHeight="1" x14ac:dyDescent="0.25">
      <c r="E44462" s="113"/>
      <c r="H44462" s="133"/>
      <c r="T44462" s="133"/>
      <c r="X44462" s="131"/>
      <c r="Y44462" s="133"/>
      <c r="AJ44462" s="133"/>
      <c r="AO44462" s="135"/>
      <c r="AP44462" s="135"/>
      <c r="BJ44462" s="136"/>
    </row>
    <row r="44463" spans="5:62" ht="14.25" customHeight="1" x14ac:dyDescent="0.25">
      <c r="E44463" s="113"/>
      <c r="H44463" s="133"/>
      <c r="T44463" s="133"/>
      <c r="X44463" s="131"/>
      <c r="Y44463" s="133"/>
      <c r="AJ44463" s="133"/>
      <c r="AO44463" s="135"/>
      <c r="AP44463" s="135"/>
      <c r="BJ44463" s="136"/>
    </row>
    <row r="44464" spans="5:62" ht="14.25" customHeight="1" x14ac:dyDescent="0.25">
      <c r="E44464" s="113"/>
      <c r="H44464" s="133"/>
      <c r="T44464" s="133"/>
      <c r="X44464" s="131"/>
      <c r="Y44464" s="133"/>
      <c r="AJ44464" s="133"/>
      <c r="AO44464" s="135"/>
      <c r="AP44464" s="135"/>
      <c r="BJ44464" s="136"/>
    </row>
    <row r="44465" spans="5:62" ht="14.25" customHeight="1" x14ac:dyDescent="0.25">
      <c r="E44465" s="113"/>
      <c r="H44465" s="133"/>
      <c r="T44465" s="133"/>
      <c r="X44465" s="131"/>
      <c r="Y44465" s="133"/>
      <c r="AJ44465" s="133"/>
      <c r="AO44465" s="135"/>
      <c r="AP44465" s="135"/>
      <c r="BJ44465" s="136"/>
    </row>
    <row r="44466" spans="5:62" ht="14.25" customHeight="1" x14ac:dyDescent="0.25">
      <c r="E44466" s="113"/>
      <c r="H44466" s="133"/>
      <c r="T44466" s="133"/>
      <c r="X44466" s="131"/>
      <c r="Y44466" s="133"/>
      <c r="AJ44466" s="133"/>
      <c r="AO44466" s="135"/>
      <c r="AP44466" s="135"/>
      <c r="BJ44466" s="136"/>
    </row>
    <row r="44467" spans="5:62" ht="14.25" customHeight="1" x14ac:dyDescent="0.25">
      <c r="E44467" s="113"/>
      <c r="H44467" s="133"/>
      <c r="T44467" s="133"/>
      <c r="X44467" s="131"/>
      <c r="Y44467" s="133"/>
      <c r="AJ44467" s="133"/>
      <c r="AO44467" s="135"/>
      <c r="AP44467" s="135"/>
      <c r="BJ44467" s="136"/>
    </row>
    <row r="44468" spans="5:62" ht="14.25" customHeight="1" x14ac:dyDescent="0.25">
      <c r="E44468" s="113"/>
      <c r="H44468" s="133"/>
      <c r="T44468" s="133"/>
      <c r="X44468" s="131"/>
      <c r="Y44468" s="133"/>
      <c r="AJ44468" s="133"/>
      <c r="AO44468" s="135"/>
      <c r="AP44468" s="135"/>
      <c r="BJ44468" s="136"/>
    </row>
    <row r="44469" spans="5:62" ht="14.25" customHeight="1" x14ac:dyDescent="0.25">
      <c r="E44469" s="113"/>
      <c r="H44469" s="133"/>
      <c r="T44469" s="133"/>
      <c r="X44469" s="131"/>
      <c r="Y44469" s="133"/>
      <c r="AJ44469" s="133"/>
      <c r="AO44469" s="135"/>
      <c r="AP44469" s="135"/>
      <c r="BJ44469" s="136"/>
    </row>
    <row r="44470" spans="5:62" ht="14.25" customHeight="1" x14ac:dyDescent="0.25">
      <c r="E44470" s="113"/>
      <c r="H44470" s="133"/>
      <c r="T44470" s="133"/>
      <c r="X44470" s="131"/>
      <c r="Y44470" s="133"/>
      <c r="AJ44470" s="133"/>
      <c r="AO44470" s="135"/>
      <c r="AP44470" s="135"/>
      <c r="BJ44470" s="136"/>
    </row>
    <row r="44471" spans="5:62" ht="14.25" customHeight="1" x14ac:dyDescent="0.25">
      <c r="E44471" s="113"/>
      <c r="H44471" s="133"/>
      <c r="T44471" s="133"/>
      <c r="X44471" s="131"/>
      <c r="Y44471" s="133"/>
      <c r="AJ44471" s="133"/>
      <c r="AO44471" s="135"/>
      <c r="AP44471" s="135"/>
      <c r="BJ44471" s="136"/>
    </row>
    <row r="44472" spans="5:62" ht="14.25" customHeight="1" x14ac:dyDescent="0.25">
      <c r="E44472" s="113"/>
      <c r="H44472" s="133"/>
      <c r="T44472" s="133"/>
      <c r="X44472" s="131"/>
      <c r="Y44472" s="133"/>
      <c r="AJ44472" s="133"/>
      <c r="AO44472" s="135"/>
      <c r="AP44472" s="135"/>
      <c r="BJ44472" s="136"/>
    </row>
    <row r="44473" spans="5:62" ht="14.25" customHeight="1" x14ac:dyDescent="0.25">
      <c r="E44473" s="113"/>
      <c r="H44473" s="133"/>
      <c r="T44473" s="133"/>
      <c r="X44473" s="131"/>
      <c r="Y44473" s="133"/>
      <c r="AJ44473" s="133"/>
      <c r="AO44473" s="135"/>
      <c r="AP44473" s="135"/>
      <c r="BJ44473" s="136"/>
    </row>
    <row r="44474" spans="5:62" ht="14.25" customHeight="1" x14ac:dyDescent="0.25">
      <c r="E44474" s="113"/>
      <c r="H44474" s="133"/>
      <c r="T44474" s="133"/>
      <c r="X44474" s="131"/>
      <c r="Y44474" s="133"/>
      <c r="AJ44474" s="133"/>
      <c r="AO44474" s="135"/>
      <c r="AP44474" s="135"/>
      <c r="BJ44474" s="136"/>
    </row>
    <row r="44475" spans="5:62" ht="14.25" customHeight="1" x14ac:dyDescent="0.25">
      <c r="E44475" s="113"/>
      <c r="H44475" s="133"/>
      <c r="T44475" s="133"/>
      <c r="X44475" s="131"/>
      <c r="Y44475" s="133"/>
      <c r="AJ44475" s="133"/>
      <c r="AO44475" s="135"/>
      <c r="AP44475" s="135"/>
      <c r="BJ44475" s="136"/>
    </row>
    <row r="44476" spans="5:62" ht="14.25" customHeight="1" x14ac:dyDescent="0.25">
      <c r="E44476" s="113"/>
      <c r="H44476" s="133"/>
      <c r="T44476" s="133"/>
      <c r="X44476" s="131"/>
      <c r="Y44476" s="133"/>
      <c r="AJ44476" s="133"/>
      <c r="AO44476" s="135"/>
      <c r="AP44476" s="135"/>
      <c r="BJ44476" s="136"/>
    </row>
    <row r="44477" spans="5:62" ht="14.25" customHeight="1" x14ac:dyDescent="0.25">
      <c r="E44477" s="113"/>
      <c r="H44477" s="133"/>
      <c r="T44477" s="133"/>
      <c r="X44477" s="131"/>
      <c r="Y44477" s="133"/>
      <c r="AJ44477" s="133"/>
      <c r="AO44477" s="135"/>
      <c r="AP44477" s="135"/>
      <c r="BJ44477" s="136"/>
    </row>
    <row r="44478" spans="5:62" ht="14.25" customHeight="1" x14ac:dyDescent="0.25">
      <c r="E44478" s="113"/>
      <c r="H44478" s="133"/>
      <c r="T44478" s="133"/>
      <c r="X44478" s="131"/>
      <c r="Y44478" s="133"/>
      <c r="AJ44478" s="133"/>
      <c r="AO44478" s="135"/>
      <c r="AP44478" s="135"/>
      <c r="BJ44478" s="136"/>
    </row>
    <row r="44479" spans="5:62" ht="14.25" customHeight="1" x14ac:dyDescent="0.25">
      <c r="E44479" s="113"/>
      <c r="H44479" s="133"/>
      <c r="T44479" s="133"/>
      <c r="X44479" s="131"/>
      <c r="Y44479" s="133"/>
      <c r="AJ44479" s="133"/>
      <c r="AO44479" s="135"/>
      <c r="AP44479" s="135"/>
      <c r="BJ44479" s="136"/>
    </row>
    <row r="44480" spans="5:62" ht="14.25" customHeight="1" x14ac:dyDescent="0.25">
      <c r="E44480" s="113"/>
      <c r="H44480" s="133"/>
      <c r="T44480" s="133"/>
      <c r="X44480" s="131"/>
      <c r="Y44480" s="133"/>
      <c r="AJ44480" s="133"/>
      <c r="AO44480" s="135"/>
      <c r="AP44480" s="135"/>
      <c r="BJ44480" s="136"/>
    </row>
    <row r="44481" spans="5:62" ht="14.25" customHeight="1" x14ac:dyDescent="0.25">
      <c r="E44481" s="113"/>
      <c r="H44481" s="133"/>
      <c r="T44481" s="133"/>
      <c r="X44481" s="131"/>
      <c r="Y44481" s="133"/>
      <c r="AJ44481" s="133"/>
      <c r="AO44481" s="135"/>
      <c r="AP44481" s="135"/>
      <c r="BJ44481" s="136"/>
    </row>
    <row r="44482" spans="5:62" ht="14.25" customHeight="1" x14ac:dyDescent="0.25">
      <c r="E44482" s="113"/>
      <c r="H44482" s="133"/>
      <c r="T44482" s="133"/>
      <c r="X44482" s="131"/>
      <c r="Y44482" s="133"/>
      <c r="AJ44482" s="133"/>
      <c r="AO44482" s="135"/>
      <c r="AP44482" s="135"/>
      <c r="BJ44482" s="136"/>
    </row>
    <row r="44483" spans="5:62" ht="14.25" customHeight="1" x14ac:dyDescent="0.25">
      <c r="E44483" s="113"/>
      <c r="H44483" s="133"/>
      <c r="T44483" s="133"/>
      <c r="X44483" s="131"/>
      <c r="Y44483" s="133"/>
      <c r="AJ44483" s="133"/>
      <c r="AO44483" s="135"/>
      <c r="AP44483" s="135"/>
      <c r="BJ44483" s="136"/>
    </row>
    <row r="44484" spans="5:62" ht="14.25" customHeight="1" x14ac:dyDescent="0.25">
      <c r="E44484" s="113"/>
      <c r="H44484" s="133"/>
      <c r="T44484" s="133"/>
      <c r="X44484" s="131"/>
      <c r="Y44484" s="133"/>
      <c r="AJ44484" s="133"/>
      <c r="AO44484" s="135"/>
      <c r="AP44484" s="135"/>
      <c r="BJ44484" s="136"/>
    </row>
    <row r="44485" spans="5:62" ht="14.25" customHeight="1" x14ac:dyDescent="0.25">
      <c r="E44485" s="113"/>
      <c r="H44485" s="133"/>
      <c r="T44485" s="133"/>
      <c r="X44485" s="131"/>
      <c r="Y44485" s="133"/>
      <c r="AJ44485" s="133"/>
      <c r="AO44485" s="135"/>
      <c r="AP44485" s="135"/>
      <c r="BJ44485" s="136"/>
    </row>
    <row r="44486" spans="5:62" ht="14.25" customHeight="1" x14ac:dyDescent="0.25">
      <c r="E44486" s="113"/>
      <c r="H44486" s="133"/>
      <c r="T44486" s="133"/>
      <c r="X44486" s="131"/>
      <c r="Y44486" s="133"/>
      <c r="AJ44486" s="133"/>
      <c r="AO44486" s="135"/>
      <c r="AP44486" s="135"/>
      <c r="BJ44486" s="136"/>
    </row>
    <row r="44487" spans="5:62" ht="14.25" customHeight="1" x14ac:dyDescent="0.25">
      <c r="E44487" s="113"/>
      <c r="H44487" s="133"/>
      <c r="T44487" s="133"/>
      <c r="X44487" s="131"/>
      <c r="Y44487" s="133"/>
      <c r="AJ44487" s="133"/>
      <c r="AO44487" s="135"/>
      <c r="AP44487" s="135"/>
      <c r="BJ44487" s="136"/>
    </row>
    <row r="44488" spans="5:62" ht="14.25" customHeight="1" x14ac:dyDescent="0.25">
      <c r="E44488" s="113"/>
      <c r="H44488" s="133"/>
      <c r="T44488" s="133"/>
      <c r="X44488" s="131"/>
      <c r="Y44488" s="133"/>
      <c r="AJ44488" s="133"/>
      <c r="AO44488" s="135"/>
      <c r="AP44488" s="135"/>
      <c r="BJ44488" s="136"/>
    </row>
    <row r="44489" spans="5:62" ht="14.25" customHeight="1" x14ac:dyDescent="0.25">
      <c r="E44489" s="113"/>
      <c r="H44489" s="133"/>
      <c r="T44489" s="133"/>
      <c r="X44489" s="131"/>
      <c r="Y44489" s="133"/>
      <c r="AJ44489" s="133"/>
      <c r="AO44489" s="135"/>
      <c r="AP44489" s="135"/>
      <c r="BJ44489" s="136"/>
    </row>
    <row r="44490" spans="5:62" ht="14.25" customHeight="1" x14ac:dyDescent="0.25">
      <c r="E44490" s="113"/>
      <c r="H44490" s="133"/>
      <c r="T44490" s="133"/>
      <c r="X44490" s="131"/>
      <c r="Y44490" s="133"/>
      <c r="AJ44490" s="133"/>
      <c r="AO44490" s="135"/>
      <c r="AP44490" s="135"/>
      <c r="BJ44490" s="136"/>
    </row>
    <row r="44491" spans="5:62" ht="14.25" customHeight="1" x14ac:dyDescent="0.25">
      <c r="E44491" s="113"/>
      <c r="H44491" s="133"/>
      <c r="T44491" s="133"/>
      <c r="X44491" s="131"/>
      <c r="Y44491" s="133"/>
      <c r="AJ44491" s="133"/>
      <c r="AO44491" s="135"/>
      <c r="AP44491" s="135"/>
      <c r="BJ44491" s="136"/>
    </row>
    <row r="44492" spans="5:62" ht="14.25" customHeight="1" x14ac:dyDescent="0.25">
      <c r="E44492" s="113"/>
      <c r="H44492" s="133"/>
      <c r="T44492" s="133"/>
      <c r="X44492" s="131"/>
      <c r="Y44492" s="133"/>
      <c r="AJ44492" s="133"/>
      <c r="AO44492" s="135"/>
      <c r="AP44492" s="135"/>
      <c r="BJ44492" s="136"/>
    </row>
    <row r="44493" spans="5:62" ht="14.25" customHeight="1" x14ac:dyDescent="0.25">
      <c r="E44493" s="113"/>
      <c r="H44493" s="133"/>
      <c r="T44493" s="133"/>
      <c r="X44493" s="131"/>
      <c r="Y44493" s="133"/>
      <c r="AJ44493" s="133"/>
      <c r="AO44493" s="135"/>
      <c r="AP44493" s="135"/>
      <c r="BJ44493" s="136"/>
    </row>
    <row r="44494" spans="5:62" ht="14.25" customHeight="1" x14ac:dyDescent="0.25">
      <c r="E44494" s="113"/>
      <c r="H44494" s="133"/>
      <c r="T44494" s="133"/>
      <c r="X44494" s="131"/>
      <c r="Y44494" s="133"/>
      <c r="AJ44494" s="133"/>
      <c r="AO44494" s="135"/>
      <c r="AP44494" s="135"/>
      <c r="BJ44494" s="136"/>
    </row>
    <row r="44495" spans="5:62" ht="14.25" customHeight="1" x14ac:dyDescent="0.25">
      <c r="E44495" s="113"/>
      <c r="H44495" s="133"/>
      <c r="T44495" s="133"/>
      <c r="X44495" s="131"/>
      <c r="Y44495" s="133"/>
      <c r="AJ44495" s="133"/>
      <c r="AO44495" s="135"/>
      <c r="AP44495" s="135"/>
      <c r="BJ44495" s="136"/>
    </row>
    <row r="44496" spans="5:62" ht="14.25" customHeight="1" x14ac:dyDescent="0.25">
      <c r="E44496" s="113"/>
      <c r="H44496" s="133"/>
      <c r="T44496" s="133"/>
      <c r="X44496" s="131"/>
      <c r="Y44496" s="133"/>
      <c r="AJ44496" s="133"/>
      <c r="AO44496" s="135"/>
      <c r="AP44496" s="135"/>
      <c r="BJ44496" s="136"/>
    </row>
    <row r="44497" spans="5:62" ht="14.25" customHeight="1" x14ac:dyDescent="0.25">
      <c r="E44497" s="113"/>
      <c r="H44497" s="133"/>
      <c r="T44497" s="133"/>
      <c r="X44497" s="131"/>
      <c r="Y44497" s="133"/>
      <c r="AJ44497" s="133"/>
      <c r="AO44497" s="135"/>
      <c r="AP44497" s="135"/>
      <c r="BJ44497" s="136"/>
    </row>
    <row r="44498" spans="5:62" ht="14.25" customHeight="1" x14ac:dyDescent="0.25">
      <c r="E44498" s="113"/>
      <c r="H44498" s="133"/>
      <c r="T44498" s="133"/>
      <c r="X44498" s="131"/>
      <c r="Y44498" s="133"/>
      <c r="AJ44498" s="133"/>
      <c r="AO44498" s="135"/>
      <c r="AP44498" s="135"/>
      <c r="BJ44498" s="136"/>
    </row>
    <row r="44499" spans="5:62" ht="14.25" customHeight="1" x14ac:dyDescent="0.25">
      <c r="E44499" s="113"/>
      <c r="H44499" s="133"/>
      <c r="T44499" s="133"/>
      <c r="X44499" s="131"/>
      <c r="Y44499" s="133"/>
      <c r="AJ44499" s="133"/>
      <c r="AO44499" s="135"/>
      <c r="AP44499" s="135"/>
      <c r="BJ44499" s="136"/>
    </row>
    <row r="44500" spans="5:62" ht="14.25" customHeight="1" x14ac:dyDescent="0.25">
      <c r="E44500" s="113"/>
      <c r="H44500" s="133"/>
      <c r="T44500" s="133"/>
      <c r="X44500" s="131"/>
      <c r="Y44500" s="133"/>
      <c r="AJ44500" s="133"/>
      <c r="AO44500" s="135"/>
      <c r="AP44500" s="135"/>
      <c r="BJ44500" s="136"/>
    </row>
    <row r="44501" spans="5:62" ht="14.25" customHeight="1" x14ac:dyDescent="0.25">
      <c r="E44501" s="113"/>
      <c r="H44501" s="133"/>
      <c r="T44501" s="133"/>
      <c r="X44501" s="131"/>
      <c r="Y44501" s="133"/>
      <c r="AJ44501" s="133"/>
      <c r="AO44501" s="135"/>
      <c r="AP44501" s="135"/>
      <c r="BJ44501" s="136"/>
    </row>
    <row r="44502" spans="5:62" ht="14.25" customHeight="1" x14ac:dyDescent="0.25">
      <c r="E44502" s="113"/>
      <c r="H44502" s="133"/>
      <c r="T44502" s="133"/>
      <c r="X44502" s="131"/>
      <c r="Y44502" s="133"/>
      <c r="AJ44502" s="133"/>
      <c r="AO44502" s="135"/>
      <c r="AP44502" s="135"/>
      <c r="BJ44502" s="136"/>
    </row>
    <row r="44503" spans="5:62" ht="14.25" customHeight="1" x14ac:dyDescent="0.25">
      <c r="E44503" s="113"/>
      <c r="H44503" s="133"/>
      <c r="T44503" s="133"/>
      <c r="X44503" s="131"/>
      <c r="Y44503" s="133"/>
      <c r="AJ44503" s="133"/>
      <c r="AO44503" s="135"/>
      <c r="AP44503" s="135"/>
      <c r="BJ44503" s="136"/>
    </row>
    <row r="44504" spans="5:62" ht="14.25" customHeight="1" x14ac:dyDescent="0.25">
      <c r="E44504" s="113"/>
      <c r="H44504" s="133"/>
      <c r="T44504" s="133"/>
      <c r="X44504" s="131"/>
      <c r="Y44504" s="133"/>
      <c r="AJ44504" s="133"/>
      <c r="AO44504" s="135"/>
      <c r="AP44504" s="135"/>
      <c r="BJ44504" s="136"/>
    </row>
    <row r="44505" spans="5:62" ht="14.25" customHeight="1" x14ac:dyDescent="0.25">
      <c r="E44505" s="113"/>
      <c r="H44505" s="133"/>
      <c r="T44505" s="133"/>
      <c r="X44505" s="131"/>
      <c r="Y44505" s="133"/>
      <c r="AJ44505" s="133"/>
      <c r="AO44505" s="135"/>
      <c r="AP44505" s="135"/>
      <c r="BJ44505" s="136"/>
    </row>
    <row r="44506" spans="5:62" ht="14.25" customHeight="1" x14ac:dyDescent="0.25">
      <c r="E44506" s="113"/>
      <c r="H44506" s="133"/>
      <c r="T44506" s="133"/>
      <c r="X44506" s="131"/>
      <c r="Y44506" s="133"/>
      <c r="AJ44506" s="133"/>
      <c r="AO44506" s="135"/>
      <c r="AP44506" s="135"/>
      <c r="BJ44506" s="136"/>
    </row>
    <row r="44507" spans="5:62" ht="14.25" customHeight="1" x14ac:dyDescent="0.25">
      <c r="E44507" s="113"/>
      <c r="H44507" s="133"/>
      <c r="T44507" s="133"/>
      <c r="X44507" s="131"/>
      <c r="Y44507" s="133"/>
      <c r="AJ44507" s="133"/>
      <c r="AO44507" s="135"/>
      <c r="AP44507" s="135"/>
      <c r="BJ44507" s="136"/>
    </row>
    <row r="44508" spans="5:62" ht="14.25" customHeight="1" x14ac:dyDescent="0.25">
      <c r="E44508" s="113"/>
      <c r="H44508" s="133"/>
      <c r="T44508" s="133"/>
      <c r="X44508" s="131"/>
      <c r="Y44508" s="133"/>
      <c r="AJ44508" s="133"/>
      <c r="AO44508" s="135"/>
      <c r="AP44508" s="135"/>
      <c r="BJ44508" s="136"/>
    </row>
    <row r="44509" spans="5:62" ht="14.25" customHeight="1" x14ac:dyDescent="0.25">
      <c r="E44509" s="113"/>
      <c r="H44509" s="133"/>
      <c r="T44509" s="133"/>
      <c r="X44509" s="131"/>
      <c r="Y44509" s="133"/>
      <c r="AJ44509" s="133"/>
      <c r="AO44509" s="135"/>
      <c r="AP44509" s="135"/>
      <c r="BJ44509" s="136"/>
    </row>
    <row r="44510" spans="5:62" ht="14.25" customHeight="1" x14ac:dyDescent="0.25">
      <c r="E44510" s="113"/>
      <c r="H44510" s="133"/>
      <c r="T44510" s="133"/>
      <c r="X44510" s="131"/>
      <c r="Y44510" s="133"/>
      <c r="AJ44510" s="133"/>
      <c r="AO44510" s="135"/>
      <c r="AP44510" s="135"/>
      <c r="BJ44510" s="136"/>
    </row>
    <row r="44511" spans="5:62" ht="14.25" customHeight="1" x14ac:dyDescent="0.25">
      <c r="E44511" s="113"/>
      <c r="H44511" s="133"/>
      <c r="T44511" s="133"/>
      <c r="X44511" s="131"/>
      <c r="Y44511" s="133"/>
      <c r="AJ44511" s="133"/>
      <c r="AO44511" s="135"/>
      <c r="AP44511" s="135"/>
      <c r="BJ44511" s="136"/>
    </row>
    <row r="44512" spans="5:62" ht="14.25" customHeight="1" x14ac:dyDescent="0.25">
      <c r="E44512" s="113"/>
      <c r="H44512" s="133"/>
      <c r="T44512" s="133"/>
      <c r="X44512" s="131"/>
      <c r="Y44512" s="133"/>
      <c r="AJ44512" s="133"/>
      <c r="AO44512" s="135"/>
      <c r="AP44512" s="135"/>
      <c r="BJ44512" s="136"/>
    </row>
    <row r="44513" spans="5:62" ht="14.25" customHeight="1" x14ac:dyDescent="0.25">
      <c r="E44513" s="113"/>
      <c r="H44513" s="133"/>
      <c r="T44513" s="133"/>
      <c r="X44513" s="131"/>
      <c r="Y44513" s="133"/>
      <c r="AJ44513" s="133"/>
      <c r="AO44513" s="135"/>
      <c r="AP44513" s="135"/>
      <c r="BJ44513" s="136"/>
    </row>
    <row r="44514" spans="5:62" ht="14.25" customHeight="1" x14ac:dyDescent="0.25">
      <c r="E44514" s="113"/>
      <c r="H44514" s="133"/>
      <c r="T44514" s="133"/>
      <c r="X44514" s="131"/>
      <c r="Y44514" s="133"/>
      <c r="AJ44514" s="133"/>
      <c r="AO44514" s="135"/>
      <c r="AP44514" s="135"/>
      <c r="BJ44514" s="136"/>
    </row>
    <row r="44515" spans="5:62" ht="14.25" customHeight="1" x14ac:dyDescent="0.25">
      <c r="E44515" s="113"/>
      <c r="H44515" s="133"/>
      <c r="T44515" s="133"/>
      <c r="X44515" s="131"/>
      <c r="Y44515" s="133"/>
      <c r="AJ44515" s="133"/>
      <c r="AO44515" s="135"/>
      <c r="AP44515" s="135"/>
      <c r="BJ44515" s="136"/>
    </row>
    <row r="44516" spans="5:62" ht="14.25" customHeight="1" x14ac:dyDescent="0.25">
      <c r="E44516" s="113"/>
      <c r="H44516" s="133"/>
      <c r="T44516" s="133"/>
      <c r="X44516" s="131"/>
      <c r="Y44516" s="133"/>
      <c r="AJ44516" s="133"/>
      <c r="AO44516" s="135"/>
      <c r="AP44516" s="135"/>
      <c r="BJ44516" s="136"/>
    </row>
    <row r="44517" spans="5:62" ht="14.25" customHeight="1" x14ac:dyDescent="0.25">
      <c r="E44517" s="113"/>
      <c r="H44517" s="133"/>
      <c r="T44517" s="133"/>
      <c r="X44517" s="131"/>
      <c r="Y44517" s="133"/>
      <c r="AJ44517" s="133"/>
      <c r="AO44517" s="135"/>
      <c r="AP44517" s="135"/>
      <c r="BJ44517" s="136"/>
    </row>
    <row r="44518" spans="5:62" ht="14.25" customHeight="1" x14ac:dyDescent="0.25">
      <c r="E44518" s="113"/>
      <c r="H44518" s="133"/>
      <c r="T44518" s="133"/>
      <c r="X44518" s="131"/>
      <c r="Y44518" s="133"/>
      <c r="AJ44518" s="133"/>
      <c r="AO44518" s="135"/>
      <c r="AP44518" s="135"/>
      <c r="BJ44518" s="136"/>
    </row>
    <row r="44519" spans="5:62" ht="14.25" customHeight="1" x14ac:dyDescent="0.25">
      <c r="E44519" s="113"/>
      <c r="H44519" s="133"/>
      <c r="T44519" s="133"/>
      <c r="X44519" s="131"/>
      <c r="Y44519" s="133"/>
      <c r="AJ44519" s="133"/>
      <c r="AO44519" s="135"/>
      <c r="AP44519" s="135"/>
      <c r="BJ44519" s="136"/>
    </row>
    <row r="44520" spans="5:62" ht="14.25" customHeight="1" x14ac:dyDescent="0.25">
      <c r="E44520" s="113"/>
      <c r="H44520" s="133"/>
      <c r="T44520" s="133"/>
      <c r="X44520" s="131"/>
      <c r="Y44520" s="133"/>
      <c r="AJ44520" s="133"/>
      <c r="AO44520" s="135"/>
      <c r="AP44520" s="135"/>
      <c r="BJ44520" s="136"/>
    </row>
    <row r="44521" spans="5:62" ht="14.25" customHeight="1" x14ac:dyDescent="0.25">
      <c r="E44521" s="113"/>
      <c r="H44521" s="133"/>
      <c r="T44521" s="133"/>
      <c r="X44521" s="131"/>
      <c r="Y44521" s="133"/>
      <c r="AJ44521" s="133"/>
      <c r="AO44521" s="135"/>
      <c r="AP44521" s="135"/>
      <c r="BJ44521" s="136"/>
    </row>
    <row r="44522" spans="5:62" ht="14.25" customHeight="1" x14ac:dyDescent="0.25">
      <c r="E44522" s="113"/>
      <c r="H44522" s="133"/>
      <c r="T44522" s="133"/>
      <c r="X44522" s="131"/>
      <c r="Y44522" s="133"/>
      <c r="AJ44522" s="133"/>
      <c r="AO44522" s="135"/>
      <c r="AP44522" s="135"/>
      <c r="BJ44522" s="136"/>
    </row>
    <row r="44523" spans="5:62" ht="14.25" customHeight="1" x14ac:dyDescent="0.25">
      <c r="E44523" s="113"/>
      <c r="H44523" s="133"/>
      <c r="T44523" s="133"/>
      <c r="X44523" s="131"/>
      <c r="Y44523" s="133"/>
      <c r="AJ44523" s="133"/>
      <c r="AO44523" s="135"/>
      <c r="AP44523" s="135"/>
      <c r="BJ44523" s="136"/>
    </row>
    <row r="44524" spans="5:62" ht="14.25" customHeight="1" x14ac:dyDescent="0.25">
      <c r="E44524" s="113"/>
      <c r="H44524" s="133"/>
      <c r="T44524" s="133"/>
      <c r="X44524" s="131"/>
      <c r="Y44524" s="133"/>
      <c r="AJ44524" s="133"/>
      <c r="AO44524" s="135"/>
      <c r="AP44524" s="135"/>
      <c r="BJ44524" s="136"/>
    </row>
    <row r="44525" spans="5:62" ht="14.25" customHeight="1" x14ac:dyDescent="0.25">
      <c r="E44525" s="113"/>
      <c r="H44525" s="133"/>
      <c r="T44525" s="133"/>
      <c r="X44525" s="131"/>
      <c r="Y44525" s="133"/>
      <c r="AJ44525" s="133"/>
      <c r="AO44525" s="135"/>
      <c r="AP44525" s="135"/>
      <c r="BJ44525" s="136"/>
    </row>
    <row r="44526" spans="5:62" ht="14.25" customHeight="1" x14ac:dyDescent="0.25">
      <c r="E44526" s="113"/>
      <c r="H44526" s="133"/>
      <c r="T44526" s="133"/>
      <c r="X44526" s="131"/>
      <c r="Y44526" s="133"/>
      <c r="AJ44526" s="133"/>
      <c r="AO44526" s="135"/>
      <c r="AP44526" s="135"/>
      <c r="BJ44526" s="136"/>
    </row>
    <row r="44527" spans="5:62" ht="14.25" customHeight="1" x14ac:dyDescent="0.25">
      <c r="E44527" s="113"/>
      <c r="H44527" s="133"/>
      <c r="T44527" s="133"/>
      <c r="X44527" s="131"/>
      <c r="Y44527" s="133"/>
      <c r="AJ44527" s="133"/>
      <c r="AO44527" s="135"/>
      <c r="AP44527" s="135"/>
      <c r="BJ44527" s="136"/>
    </row>
    <row r="44528" spans="5:62" ht="14.25" customHeight="1" x14ac:dyDescent="0.25">
      <c r="E44528" s="113"/>
      <c r="H44528" s="133"/>
      <c r="T44528" s="133"/>
      <c r="X44528" s="131"/>
      <c r="Y44528" s="133"/>
      <c r="AJ44528" s="133"/>
      <c r="AO44528" s="135"/>
      <c r="AP44528" s="135"/>
      <c r="BJ44528" s="136"/>
    </row>
    <row r="44529" spans="5:62" ht="14.25" customHeight="1" x14ac:dyDescent="0.25">
      <c r="E44529" s="113"/>
      <c r="H44529" s="133"/>
      <c r="T44529" s="133"/>
      <c r="X44529" s="131"/>
      <c r="Y44529" s="133"/>
      <c r="AJ44529" s="133"/>
      <c r="AO44529" s="135"/>
      <c r="AP44529" s="135"/>
      <c r="BJ44529" s="136"/>
    </row>
    <row r="44530" spans="5:62" ht="14.25" customHeight="1" x14ac:dyDescent="0.25">
      <c r="E44530" s="113"/>
      <c r="H44530" s="133"/>
      <c r="T44530" s="133"/>
      <c r="X44530" s="131"/>
      <c r="Y44530" s="133"/>
      <c r="AJ44530" s="133"/>
      <c r="AO44530" s="135"/>
      <c r="AP44530" s="135"/>
      <c r="BJ44530" s="136"/>
    </row>
    <row r="44531" spans="5:62" ht="14.25" customHeight="1" x14ac:dyDescent="0.25">
      <c r="E44531" s="113"/>
      <c r="H44531" s="133"/>
      <c r="T44531" s="133"/>
      <c r="X44531" s="131"/>
      <c r="Y44531" s="133"/>
      <c r="AJ44531" s="133"/>
      <c r="AO44531" s="135"/>
      <c r="AP44531" s="135"/>
      <c r="BJ44531" s="136"/>
    </row>
    <row r="44532" spans="5:62" ht="14.25" customHeight="1" x14ac:dyDescent="0.25">
      <c r="E44532" s="113"/>
      <c r="H44532" s="133"/>
      <c r="T44532" s="133"/>
      <c r="X44532" s="131"/>
      <c r="Y44532" s="133"/>
      <c r="AJ44532" s="133"/>
      <c r="AO44532" s="135"/>
      <c r="AP44532" s="135"/>
      <c r="BJ44532" s="136"/>
    </row>
    <row r="44533" spans="5:62" ht="14.25" customHeight="1" x14ac:dyDescent="0.25">
      <c r="E44533" s="113"/>
      <c r="H44533" s="133"/>
      <c r="T44533" s="133"/>
      <c r="X44533" s="131"/>
      <c r="Y44533" s="133"/>
      <c r="AJ44533" s="133"/>
      <c r="AO44533" s="135"/>
      <c r="AP44533" s="135"/>
      <c r="BJ44533" s="136"/>
    </row>
    <row r="44534" spans="5:62" ht="14.25" customHeight="1" x14ac:dyDescent="0.25">
      <c r="E44534" s="113"/>
      <c r="H44534" s="133"/>
      <c r="T44534" s="133"/>
      <c r="X44534" s="131"/>
      <c r="Y44534" s="133"/>
      <c r="AJ44534" s="133"/>
      <c r="AO44534" s="135"/>
      <c r="AP44534" s="135"/>
      <c r="BJ44534" s="136"/>
    </row>
    <row r="44535" spans="5:62" ht="14.25" customHeight="1" x14ac:dyDescent="0.25">
      <c r="E44535" s="113"/>
      <c r="H44535" s="133"/>
      <c r="T44535" s="133"/>
      <c r="X44535" s="131"/>
      <c r="Y44535" s="133"/>
      <c r="AJ44535" s="133"/>
      <c r="AO44535" s="135"/>
      <c r="AP44535" s="135"/>
      <c r="BJ44535" s="136"/>
    </row>
    <row r="44536" spans="5:62" ht="14.25" customHeight="1" x14ac:dyDescent="0.25">
      <c r="E44536" s="113"/>
      <c r="H44536" s="133"/>
      <c r="T44536" s="133"/>
      <c r="X44536" s="131"/>
      <c r="Y44536" s="133"/>
      <c r="AJ44536" s="133"/>
      <c r="AO44536" s="135"/>
      <c r="AP44536" s="135"/>
      <c r="BJ44536" s="136"/>
    </row>
    <row r="44537" spans="5:62" ht="14.25" customHeight="1" x14ac:dyDescent="0.25">
      <c r="E44537" s="113"/>
      <c r="H44537" s="133"/>
      <c r="T44537" s="133"/>
      <c r="X44537" s="131"/>
      <c r="Y44537" s="133"/>
      <c r="AJ44537" s="133"/>
      <c r="AO44537" s="135"/>
      <c r="AP44537" s="135"/>
      <c r="BJ44537" s="136"/>
    </row>
    <row r="44538" spans="5:62" ht="14.25" customHeight="1" x14ac:dyDescent="0.25">
      <c r="E44538" s="113"/>
      <c r="H44538" s="133"/>
      <c r="T44538" s="133"/>
      <c r="X44538" s="131"/>
      <c r="Y44538" s="133"/>
      <c r="AJ44538" s="133"/>
      <c r="AO44538" s="135"/>
      <c r="AP44538" s="135"/>
      <c r="BJ44538" s="136"/>
    </row>
    <row r="44539" spans="5:62" ht="14.25" customHeight="1" x14ac:dyDescent="0.25">
      <c r="E44539" s="113"/>
      <c r="H44539" s="133"/>
      <c r="T44539" s="133"/>
      <c r="X44539" s="131"/>
      <c r="Y44539" s="133"/>
      <c r="AJ44539" s="133"/>
      <c r="AO44539" s="135"/>
      <c r="AP44539" s="135"/>
      <c r="BJ44539" s="136"/>
    </row>
    <row r="44540" spans="5:62" ht="14.25" customHeight="1" x14ac:dyDescent="0.25">
      <c r="E44540" s="113"/>
      <c r="H44540" s="133"/>
      <c r="T44540" s="133"/>
      <c r="X44540" s="131"/>
      <c r="Y44540" s="133"/>
      <c r="AJ44540" s="133"/>
      <c r="AO44540" s="135"/>
      <c r="AP44540" s="135"/>
      <c r="BJ44540" s="136"/>
    </row>
    <row r="44541" spans="5:62" ht="14.25" customHeight="1" x14ac:dyDescent="0.25">
      <c r="E44541" s="113"/>
      <c r="H44541" s="133"/>
      <c r="T44541" s="133"/>
      <c r="X44541" s="131"/>
      <c r="Y44541" s="133"/>
      <c r="AJ44541" s="133"/>
      <c r="AO44541" s="135"/>
      <c r="AP44541" s="135"/>
      <c r="BJ44541" s="136"/>
    </row>
    <row r="44542" spans="5:62" ht="14.25" customHeight="1" x14ac:dyDescent="0.25">
      <c r="E44542" s="113"/>
      <c r="H44542" s="133"/>
      <c r="T44542" s="133"/>
      <c r="X44542" s="131"/>
      <c r="Y44542" s="133"/>
      <c r="AJ44542" s="133"/>
      <c r="AO44542" s="135"/>
      <c r="AP44542" s="135"/>
      <c r="BJ44542" s="136"/>
    </row>
    <row r="44543" spans="5:62" ht="14.25" customHeight="1" x14ac:dyDescent="0.25">
      <c r="E44543" s="113"/>
      <c r="H44543" s="133"/>
      <c r="T44543" s="133"/>
      <c r="X44543" s="131"/>
      <c r="Y44543" s="133"/>
      <c r="AJ44543" s="133"/>
      <c r="AO44543" s="135"/>
      <c r="AP44543" s="135"/>
      <c r="BJ44543" s="136"/>
    </row>
    <row r="44544" spans="5:62" ht="14.25" customHeight="1" x14ac:dyDescent="0.25">
      <c r="E44544" s="113"/>
      <c r="H44544" s="133"/>
      <c r="T44544" s="133"/>
      <c r="X44544" s="131"/>
      <c r="Y44544" s="133"/>
      <c r="AJ44544" s="133"/>
      <c r="AO44544" s="135"/>
      <c r="AP44544" s="135"/>
      <c r="BJ44544" s="136"/>
    </row>
    <row r="44545" spans="5:62" ht="14.25" customHeight="1" x14ac:dyDescent="0.25">
      <c r="E44545" s="113"/>
      <c r="H44545" s="133"/>
      <c r="T44545" s="133"/>
      <c r="X44545" s="131"/>
      <c r="Y44545" s="133"/>
      <c r="AJ44545" s="133"/>
      <c r="AO44545" s="135"/>
      <c r="AP44545" s="135"/>
      <c r="BJ44545" s="136"/>
    </row>
    <row r="44546" spans="5:62" ht="14.25" customHeight="1" x14ac:dyDescent="0.25">
      <c r="E44546" s="113"/>
      <c r="H44546" s="133"/>
      <c r="T44546" s="133"/>
      <c r="X44546" s="131"/>
      <c r="Y44546" s="133"/>
      <c r="AJ44546" s="133"/>
      <c r="AO44546" s="135"/>
      <c r="AP44546" s="135"/>
      <c r="BJ44546" s="136"/>
    </row>
    <row r="44547" spans="5:62" ht="14.25" customHeight="1" x14ac:dyDescent="0.25">
      <c r="E44547" s="113"/>
      <c r="H44547" s="133"/>
      <c r="T44547" s="133"/>
      <c r="X44547" s="131"/>
      <c r="Y44547" s="133"/>
      <c r="AJ44547" s="133"/>
      <c r="AO44547" s="135"/>
      <c r="AP44547" s="135"/>
      <c r="BJ44547" s="136"/>
    </row>
    <row r="44548" spans="5:62" ht="14.25" customHeight="1" x14ac:dyDescent="0.25">
      <c r="E44548" s="113"/>
      <c r="H44548" s="133"/>
      <c r="T44548" s="133"/>
      <c r="X44548" s="131"/>
      <c r="Y44548" s="133"/>
      <c r="AJ44548" s="133"/>
      <c r="AO44548" s="135"/>
      <c r="AP44548" s="135"/>
      <c r="BJ44548" s="136"/>
    </row>
    <row r="44549" spans="5:62" ht="14.25" customHeight="1" x14ac:dyDescent="0.25">
      <c r="E44549" s="113"/>
      <c r="H44549" s="133"/>
      <c r="T44549" s="133"/>
      <c r="X44549" s="131"/>
      <c r="Y44549" s="133"/>
      <c r="AJ44549" s="133"/>
      <c r="AO44549" s="135"/>
      <c r="AP44549" s="135"/>
      <c r="BJ44549" s="136"/>
    </row>
    <row r="44550" spans="5:62" ht="14.25" customHeight="1" x14ac:dyDescent="0.25">
      <c r="E44550" s="113"/>
      <c r="H44550" s="133"/>
      <c r="T44550" s="133"/>
      <c r="X44550" s="131"/>
      <c r="Y44550" s="133"/>
      <c r="AJ44550" s="133"/>
      <c r="AO44550" s="135"/>
      <c r="AP44550" s="135"/>
      <c r="BJ44550" s="136"/>
    </row>
    <row r="44551" spans="5:62" ht="14.25" customHeight="1" x14ac:dyDescent="0.25">
      <c r="E44551" s="113"/>
      <c r="H44551" s="133"/>
      <c r="T44551" s="133"/>
      <c r="X44551" s="131"/>
      <c r="Y44551" s="133"/>
      <c r="AJ44551" s="133"/>
      <c r="AO44551" s="135"/>
      <c r="AP44551" s="135"/>
      <c r="BJ44551" s="136"/>
    </row>
    <row r="44552" spans="5:62" ht="14.25" customHeight="1" x14ac:dyDescent="0.25">
      <c r="E44552" s="113"/>
      <c r="H44552" s="133"/>
      <c r="T44552" s="133"/>
      <c r="X44552" s="131"/>
      <c r="Y44552" s="133"/>
      <c r="AJ44552" s="133"/>
      <c r="AO44552" s="135"/>
      <c r="AP44552" s="135"/>
      <c r="BJ44552" s="136"/>
    </row>
    <row r="44553" spans="5:62" ht="14.25" customHeight="1" x14ac:dyDescent="0.25">
      <c r="E44553" s="113"/>
      <c r="H44553" s="133"/>
      <c r="T44553" s="133"/>
      <c r="X44553" s="131"/>
      <c r="Y44553" s="133"/>
      <c r="AJ44553" s="133"/>
      <c r="AO44553" s="135"/>
      <c r="AP44553" s="135"/>
      <c r="BJ44553" s="136"/>
    </row>
    <row r="44554" spans="5:62" ht="14.25" customHeight="1" x14ac:dyDescent="0.25">
      <c r="E44554" s="113"/>
      <c r="H44554" s="133"/>
      <c r="T44554" s="133"/>
      <c r="X44554" s="131"/>
      <c r="Y44554" s="133"/>
      <c r="AJ44554" s="133"/>
      <c r="AO44554" s="135"/>
      <c r="AP44554" s="135"/>
      <c r="BJ44554" s="136"/>
    </row>
    <row r="44555" spans="5:62" ht="14.25" customHeight="1" x14ac:dyDescent="0.25">
      <c r="E44555" s="113"/>
      <c r="H44555" s="133"/>
      <c r="T44555" s="133"/>
      <c r="X44555" s="131"/>
      <c r="Y44555" s="133"/>
      <c r="AJ44555" s="133"/>
      <c r="AO44555" s="135"/>
      <c r="AP44555" s="135"/>
      <c r="BJ44555" s="136"/>
    </row>
    <row r="44556" spans="5:62" ht="14.25" customHeight="1" x14ac:dyDescent="0.25">
      <c r="E44556" s="113"/>
      <c r="H44556" s="133"/>
      <c r="T44556" s="133"/>
      <c r="X44556" s="131"/>
      <c r="Y44556" s="133"/>
      <c r="AJ44556" s="133"/>
      <c r="AO44556" s="135"/>
      <c r="AP44556" s="135"/>
      <c r="BJ44556" s="136"/>
    </row>
    <row r="44557" spans="5:62" ht="14.25" customHeight="1" x14ac:dyDescent="0.25">
      <c r="E44557" s="113"/>
      <c r="H44557" s="133"/>
      <c r="T44557" s="133"/>
      <c r="X44557" s="131"/>
      <c r="Y44557" s="133"/>
      <c r="AJ44557" s="133"/>
      <c r="AO44557" s="135"/>
      <c r="AP44557" s="135"/>
      <c r="BJ44557" s="136"/>
    </row>
    <row r="44558" spans="5:62" ht="14.25" customHeight="1" x14ac:dyDescent="0.25">
      <c r="E44558" s="113"/>
      <c r="H44558" s="133"/>
      <c r="T44558" s="133"/>
      <c r="X44558" s="131"/>
      <c r="Y44558" s="133"/>
      <c r="AJ44558" s="133"/>
      <c r="AO44558" s="135"/>
      <c r="AP44558" s="135"/>
      <c r="BJ44558" s="136"/>
    </row>
    <row r="44559" spans="5:62" ht="14.25" customHeight="1" x14ac:dyDescent="0.25">
      <c r="E44559" s="113"/>
      <c r="H44559" s="133"/>
      <c r="T44559" s="133"/>
      <c r="X44559" s="131"/>
      <c r="Y44559" s="133"/>
      <c r="AJ44559" s="133"/>
      <c r="AO44559" s="135"/>
      <c r="AP44559" s="135"/>
      <c r="BJ44559" s="136"/>
    </row>
    <row r="44560" spans="5:62" ht="14.25" customHeight="1" x14ac:dyDescent="0.25">
      <c r="E44560" s="113"/>
      <c r="H44560" s="133"/>
      <c r="T44560" s="133"/>
      <c r="X44560" s="131"/>
      <c r="Y44560" s="133"/>
      <c r="AJ44560" s="133"/>
      <c r="AO44560" s="135"/>
      <c r="AP44560" s="135"/>
      <c r="BJ44560" s="136"/>
    </row>
    <row r="44561" spans="5:62" ht="14.25" customHeight="1" x14ac:dyDescent="0.25">
      <c r="E44561" s="113"/>
      <c r="H44561" s="133"/>
      <c r="T44561" s="133"/>
      <c r="X44561" s="131"/>
      <c r="Y44561" s="133"/>
      <c r="AJ44561" s="133"/>
      <c r="AO44561" s="135"/>
      <c r="AP44561" s="135"/>
      <c r="BJ44561" s="136"/>
    </row>
    <row r="44562" spans="5:62" ht="14.25" customHeight="1" x14ac:dyDescent="0.25">
      <c r="E44562" s="113"/>
      <c r="H44562" s="133"/>
      <c r="T44562" s="133"/>
      <c r="X44562" s="131"/>
      <c r="Y44562" s="133"/>
      <c r="AJ44562" s="133"/>
      <c r="AO44562" s="135"/>
      <c r="AP44562" s="135"/>
      <c r="BJ44562" s="136"/>
    </row>
    <row r="44563" spans="5:62" ht="14.25" customHeight="1" x14ac:dyDescent="0.25">
      <c r="E44563" s="113"/>
      <c r="H44563" s="133"/>
      <c r="T44563" s="133"/>
      <c r="X44563" s="131"/>
      <c r="Y44563" s="133"/>
      <c r="AJ44563" s="133"/>
      <c r="AO44563" s="135"/>
      <c r="AP44563" s="135"/>
      <c r="BJ44563" s="136"/>
    </row>
    <row r="44564" spans="5:62" ht="14.25" customHeight="1" x14ac:dyDescent="0.25">
      <c r="E44564" s="113"/>
      <c r="H44564" s="133"/>
      <c r="T44564" s="133"/>
      <c r="X44564" s="131"/>
      <c r="Y44564" s="133"/>
      <c r="AJ44564" s="133"/>
      <c r="AO44564" s="135"/>
      <c r="AP44564" s="135"/>
      <c r="BJ44564" s="136"/>
    </row>
    <row r="44565" spans="5:62" ht="14.25" customHeight="1" x14ac:dyDescent="0.25">
      <c r="E44565" s="113"/>
      <c r="H44565" s="133"/>
      <c r="T44565" s="133"/>
      <c r="X44565" s="131"/>
      <c r="Y44565" s="133"/>
      <c r="AJ44565" s="133"/>
      <c r="AO44565" s="135"/>
      <c r="AP44565" s="135"/>
      <c r="BJ44565" s="136"/>
    </row>
    <row r="44566" spans="5:62" ht="14.25" customHeight="1" x14ac:dyDescent="0.25">
      <c r="E44566" s="113"/>
      <c r="H44566" s="133"/>
      <c r="T44566" s="133"/>
      <c r="X44566" s="131"/>
      <c r="Y44566" s="133"/>
      <c r="AJ44566" s="133"/>
      <c r="AO44566" s="135"/>
      <c r="AP44566" s="135"/>
      <c r="BJ44566" s="136"/>
    </row>
    <row r="44567" spans="5:62" ht="14.25" customHeight="1" x14ac:dyDescent="0.25">
      <c r="E44567" s="113"/>
      <c r="H44567" s="133"/>
      <c r="T44567" s="133"/>
      <c r="X44567" s="131"/>
      <c r="Y44567" s="133"/>
      <c r="AJ44567" s="133"/>
      <c r="AO44567" s="135"/>
      <c r="AP44567" s="135"/>
      <c r="BJ44567" s="136"/>
    </row>
    <row r="44568" spans="5:62" ht="14.25" customHeight="1" x14ac:dyDescent="0.25">
      <c r="E44568" s="113"/>
      <c r="H44568" s="133"/>
      <c r="T44568" s="133"/>
      <c r="X44568" s="131"/>
      <c r="Y44568" s="133"/>
      <c r="AJ44568" s="133"/>
      <c r="AO44568" s="135"/>
      <c r="AP44568" s="135"/>
      <c r="BJ44568" s="136"/>
    </row>
    <row r="44569" spans="5:62" ht="14.25" customHeight="1" x14ac:dyDescent="0.25">
      <c r="E44569" s="113"/>
      <c r="H44569" s="133"/>
      <c r="T44569" s="133"/>
      <c r="X44569" s="131"/>
      <c r="Y44569" s="133"/>
      <c r="AJ44569" s="133"/>
      <c r="AO44569" s="135"/>
      <c r="AP44569" s="135"/>
      <c r="BJ44569" s="136"/>
    </row>
    <row r="44570" spans="5:62" ht="14.25" customHeight="1" x14ac:dyDescent="0.25">
      <c r="E44570" s="113"/>
      <c r="H44570" s="133"/>
      <c r="T44570" s="133"/>
      <c r="X44570" s="131"/>
      <c r="Y44570" s="133"/>
      <c r="AJ44570" s="133"/>
      <c r="AO44570" s="135"/>
      <c r="AP44570" s="135"/>
      <c r="BJ44570" s="136"/>
    </row>
    <row r="44571" spans="5:62" ht="14.25" customHeight="1" x14ac:dyDescent="0.25">
      <c r="E44571" s="113"/>
      <c r="H44571" s="133"/>
      <c r="T44571" s="133"/>
      <c r="X44571" s="131"/>
      <c r="Y44571" s="133"/>
      <c r="AJ44571" s="133"/>
      <c r="AO44571" s="135"/>
      <c r="AP44571" s="135"/>
      <c r="BJ44571" s="136"/>
    </row>
    <row r="44572" spans="5:62" ht="14.25" customHeight="1" x14ac:dyDescent="0.25">
      <c r="E44572" s="113"/>
      <c r="H44572" s="133"/>
      <c r="T44572" s="133"/>
      <c r="X44572" s="131"/>
      <c r="Y44572" s="133"/>
      <c r="AJ44572" s="133"/>
      <c r="AO44572" s="135"/>
      <c r="AP44572" s="135"/>
      <c r="BJ44572" s="136"/>
    </row>
    <row r="44573" spans="5:62" ht="14.25" customHeight="1" x14ac:dyDescent="0.25">
      <c r="E44573" s="113"/>
      <c r="H44573" s="133"/>
      <c r="T44573" s="133"/>
      <c r="X44573" s="131"/>
      <c r="Y44573" s="133"/>
      <c r="AJ44573" s="133"/>
      <c r="AO44573" s="135"/>
      <c r="AP44573" s="135"/>
      <c r="BJ44573" s="136"/>
    </row>
    <row r="44574" spans="5:62" ht="14.25" customHeight="1" x14ac:dyDescent="0.25">
      <c r="E44574" s="113"/>
      <c r="H44574" s="133"/>
      <c r="T44574" s="133"/>
      <c r="X44574" s="131"/>
      <c r="Y44574" s="133"/>
      <c r="AJ44574" s="133"/>
      <c r="AO44574" s="135"/>
      <c r="AP44574" s="135"/>
      <c r="BJ44574" s="136"/>
    </row>
    <row r="44575" spans="5:62" ht="14.25" customHeight="1" x14ac:dyDescent="0.25">
      <c r="E44575" s="113"/>
      <c r="H44575" s="133"/>
      <c r="T44575" s="133"/>
      <c r="X44575" s="131"/>
      <c r="Y44575" s="133"/>
      <c r="AJ44575" s="133"/>
      <c r="AO44575" s="135"/>
      <c r="AP44575" s="135"/>
      <c r="BJ44575" s="136"/>
    </row>
    <row r="44576" spans="5:62" ht="14.25" customHeight="1" x14ac:dyDescent="0.25">
      <c r="E44576" s="113"/>
      <c r="H44576" s="133"/>
      <c r="T44576" s="133"/>
      <c r="X44576" s="131"/>
      <c r="Y44576" s="133"/>
      <c r="AJ44576" s="133"/>
      <c r="AO44576" s="135"/>
      <c r="AP44576" s="135"/>
      <c r="BJ44576" s="136"/>
    </row>
    <row r="44577" spans="5:62" ht="14.25" customHeight="1" x14ac:dyDescent="0.25">
      <c r="E44577" s="113"/>
      <c r="H44577" s="133"/>
      <c r="T44577" s="133"/>
      <c r="X44577" s="131"/>
      <c r="Y44577" s="133"/>
      <c r="AJ44577" s="133"/>
      <c r="AO44577" s="135"/>
      <c r="AP44577" s="135"/>
      <c r="BJ44577" s="136"/>
    </row>
    <row r="44578" spans="5:62" ht="14.25" customHeight="1" x14ac:dyDescent="0.25">
      <c r="E44578" s="113"/>
      <c r="H44578" s="133"/>
      <c r="T44578" s="133"/>
      <c r="X44578" s="131"/>
      <c r="Y44578" s="133"/>
      <c r="AJ44578" s="133"/>
      <c r="AO44578" s="135"/>
      <c r="AP44578" s="135"/>
      <c r="BJ44578" s="136"/>
    </row>
    <row r="44579" spans="5:62" ht="14.25" customHeight="1" x14ac:dyDescent="0.25">
      <c r="E44579" s="113"/>
      <c r="H44579" s="133"/>
      <c r="T44579" s="133"/>
      <c r="X44579" s="131"/>
      <c r="Y44579" s="133"/>
      <c r="AJ44579" s="133"/>
      <c r="AO44579" s="135"/>
      <c r="AP44579" s="135"/>
      <c r="BJ44579" s="136"/>
    </row>
    <row r="44580" spans="5:62" ht="14.25" customHeight="1" x14ac:dyDescent="0.25">
      <c r="E44580" s="113"/>
      <c r="H44580" s="133"/>
      <c r="T44580" s="133"/>
      <c r="X44580" s="131"/>
      <c r="Y44580" s="133"/>
      <c r="AJ44580" s="133"/>
      <c r="AO44580" s="135"/>
      <c r="AP44580" s="135"/>
      <c r="BJ44580" s="136"/>
    </row>
    <row r="44581" spans="5:62" ht="14.25" customHeight="1" x14ac:dyDescent="0.25">
      <c r="E44581" s="113"/>
      <c r="H44581" s="133"/>
      <c r="T44581" s="133"/>
      <c r="X44581" s="131"/>
      <c r="Y44581" s="133"/>
      <c r="AJ44581" s="133"/>
      <c r="AO44581" s="135"/>
      <c r="AP44581" s="135"/>
      <c r="BJ44581" s="136"/>
    </row>
    <row r="44582" spans="5:62" ht="14.25" customHeight="1" x14ac:dyDescent="0.25">
      <c r="E44582" s="113"/>
      <c r="H44582" s="133"/>
      <c r="T44582" s="133"/>
      <c r="X44582" s="131"/>
      <c r="Y44582" s="133"/>
      <c r="AJ44582" s="133"/>
      <c r="AO44582" s="135"/>
      <c r="AP44582" s="135"/>
      <c r="BJ44582" s="136"/>
    </row>
    <row r="44583" spans="5:62" ht="14.25" customHeight="1" x14ac:dyDescent="0.25">
      <c r="E44583" s="113"/>
      <c r="H44583" s="133"/>
      <c r="T44583" s="133"/>
      <c r="X44583" s="131"/>
      <c r="Y44583" s="133"/>
      <c r="AJ44583" s="133"/>
      <c r="AO44583" s="135"/>
      <c r="AP44583" s="135"/>
      <c r="BJ44583" s="136"/>
    </row>
    <row r="44584" spans="5:62" ht="14.25" customHeight="1" x14ac:dyDescent="0.25">
      <c r="E44584" s="113"/>
      <c r="H44584" s="133"/>
      <c r="T44584" s="133"/>
      <c r="X44584" s="131"/>
      <c r="Y44584" s="133"/>
      <c r="AJ44584" s="133"/>
      <c r="AO44584" s="135"/>
      <c r="AP44584" s="135"/>
      <c r="BJ44584" s="136"/>
    </row>
    <row r="44585" spans="5:62" ht="14.25" customHeight="1" x14ac:dyDescent="0.25">
      <c r="E44585" s="113"/>
      <c r="H44585" s="133"/>
      <c r="T44585" s="133"/>
      <c r="X44585" s="131"/>
      <c r="Y44585" s="133"/>
      <c r="AJ44585" s="133"/>
      <c r="AO44585" s="135"/>
      <c r="AP44585" s="135"/>
      <c r="BJ44585" s="136"/>
    </row>
    <row r="44586" spans="5:62" ht="14.25" customHeight="1" x14ac:dyDescent="0.25">
      <c r="E44586" s="113"/>
      <c r="H44586" s="133"/>
      <c r="T44586" s="133"/>
      <c r="X44586" s="131"/>
      <c r="Y44586" s="133"/>
      <c r="AJ44586" s="133"/>
      <c r="AO44586" s="135"/>
      <c r="AP44586" s="135"/>
      <c r="BJ44586" s="136"/>
    </row>
    <row r="44587" spans="5:62" ht="14.25" customHeight="1" x14ac:dyDescent="0.25">
      <c r="E44587" s="113"/>
      <c r="H44587" s="133"/>
      <c r="T44587" s="133"/>
      <c r="X44587" s="131"/>
      <c r="Y44587" s="133"/>
      <c r="AJ44587" s="133"/>
      <c r="AO44587" s="135"/>
      <c r="AP44587" s="135"/>
      <c r="BJ44587" s="136"/>
    </row>
    <row r="44588" spans="5:62" ht="14.25" customHeight="1" x14ac:dyDescent="0.25">
      <c r="E44588" s="113"/>
      <c r="H44588" s="133"/>
      <c r="T44588" s="133"/>
      <c r="X44588" s="131"/>
      <c r="Y44588" s="133"/>
      <c r="AJ44588" s="133"/>
      <c r="AO44588" s="135"/>
      <c r="AP44588" s="135"/>
      <c r="BJ44588" s="136"/>
    </row>
    <row r="44589" spans="5:62" ht="14.25" customHeight="1" x14ac:dyDescent="0.25">
      <c r="E44589" s="113"/>
      <c r="H44589" s="133"/>
      <c r="T44589" s="133"/>
      <c r="X44589" s="131"/>
      <c r="Y44589" s="133"/>
      <c r="AJ44589" s="133"/>
      <c r="AO44589" s="135"/>
      <c r="AP44589" s="135"/>
      <c r="BJ44589" s="136"/>
    </row>
    <row r="44590" spans="5:62" ht="14.25" customHeight="1" x14ac:dyDescent="0.25">
      <c r="E44590" s="113"/>
      <c r="H44590" s="133"/>
      <c r="T44590" s="133"/>
      <c r="X44590" s="131"/>
      <c r="Y44590" s="133"/>
      <c r="AJ44590" s="133"/>
      <c r="AO44590" s="135"/>
      <c r="AP44590" s="135"/>
      <c r="BJ44590" s="136"/>
    </row>
    <row r="44591" spans="5:62" ht="14.25" customHeight="1" x14ac:dyDescent="0.25">
      <c r="E44591" s="113"/>
      <c r="H44591" s="133"/>
      <c r="T44591" s="133"/>
      <c r="X44591" s="131"/>
      <c r="Y44591" s="133"/>
      <c r="AJ44591" s="133"/>
      <c r="AO44591" s="135"/>
      <c r="AP44591" s="135"/>
      <c r="BJ44591" s="136"/>
    </row>
    <row r="44592" spans="5:62" ht="14.25" customHeight="1" x14ac:dyDescent="0.25">
      <c r="E44592" s="113"/>
      <c r="H44592" s="133"/>
      <c r="T44592" s="133"/>
      <c r="X44592" s="131"/>
      <c r="Y44592" s="133"/>
      <c r="AJ44592" s="133"/>
      <c r="AO44592" s="135"/>
      <c r="AP44592" s="135"/>
      <c r="BJ44592" s="136"/>
    </row>
    <row r="44593" spans="5:62" ht="14.25" customHeight="1" x14ac:dyDescent="0.25">
      <c r="E44593" s="113"/>
      <c r="H44593" s="133"/>
      <c r="T44593" s="133"/>
      <c r="X44593" s="131"/>
      <c r="Y44593" s="133"/>
      <c r="AJ44593" s="133"/>
      <c r="AO44593" s="135"/>
      <c r="AP44593" s="135"/>
      <c r="BJ44593" s="136"/>
    </row>
    <row r="44594" spans="5:62" ht="14.25" customHeight="1" x14ac:dyDescent="0.25">
      <c r="E44594" s="113"/>
      <c r="H44594" s="133"/>
      <c r="T44594" s="133"/>
      <c r="X44594" s="131"/>
      <c r="Y44594" s="133"/>
      <c r="AJ44594" s="133"/>
      <c r="AO44594" s="135"/>
      <c r="AP44594" s="135"/>
      <c r="BJ44594" s="136"/>
    </row>
    <row r="44595" spans="5:62" ht="14.25" customHeight="1" x14ac:dyDescent="0.25">
      <c r="E44595" s="113"/>
      <c r="H44595" s="133"/>
      <c r="T44595" s="133"/>
      <c r="X44595" s="131"/>
      <c r="Y44595" s="133"/>
      <c r="AJ44595" s="133"/>
      <c r="AO44595" s="135"/>
      <c r="AP44595" s="135"/>
      <c r="BJ44595" s="136"/>
    </row>
    <row r="44596" spans="5:62" ht="14.25" customHeight="1" x14ac:dyDescent="0.25">
      <c r="E44596" s="113"/>
      <c r="H44596" s="133"/>
      <c r="T44596" s="133"/>
      <c r="X44596" s="131"/>
      <c r="Y44596" s="133"/>
      <c r="AJ44596" s="133"/>
      <c r="AO44596" s="135"/>
      <c r="AP44596" s="135"/>
      <c r="BJ44596" s="136"/>
    </row>
    <row r="44597" spans="5:62" ht="14.25" customHeight="1" x14ac:dyDescent="0.25">
      <c r="E44597" s="113"/>
      <c r="H44597" s="133"/>
      <c r="T44597" s="133"/>
      <c r="X44597" s="131"/>
      <c r="Y44597" s="133"/>
      <c r="AJ44597" s="133"/>
      <c r="AO44597" s="135"/>
      <c r="AP44597" s="135"/>
      <c r="BJ44597" s="136"/>
    </row>
    <row r="44598" spans="5:62" ht="14.25" customHeight="1" x14ac:dyDescent="0.25">
      <c r="E44598" s="113"/>
      <c r="H44598" s="133"/>
      <c r="T44598" s="133"/>
      <c r="X44598" s="131"/>
      <c r="Y44598" s="133"/>
      <c r="AJ44598" s="133"/>
      <c r="AO44598" s="135"/>
      <c r="AP44598" s="135"/>
      <c r="BJ44598" s="136"/>
    </row>
    <row r="44599" spans="5:62" ht="14.25" customHeight="1" x14ac:dyDescent="0.25">
      <c r="E44599" s="113"/>
      <c r="H44599" s="133"/>
      <c r="T44599" s="133"/>
      <c r="X44599" s="131"/>
      <c r="Y44599" s="133"/>
      <c r="AJ44599" s="133"/>
      <c r="AO44599" s="135"/>
      <c r="AP44599" s="135"/>
      <c r="BJ44599" s="136"/>
    </row>
    <row r="44600" spans="5:62" ht="14.25" customHeight="1" x14ac:dyDescent="0.25">
      <c r="E44600" s="113"/>
      <c r="H44600" s="133"/>
      <c r="T44600" s="133"/>
      <c r="X44600" s="131"/>
      <c r="Y44600" s="133"/>
      <c r="AJ44600" s="133"/>
      <c r="AO44600" s="135"/>
      <c r="AP44600" s="135"/>
      <c r="BJ44600" s="136"/>
    </row>
    <row r="44601" spans="5:62" ht="14.25" customHeight="1" x14ac:dyDescent="0.25">
      <c r="E44601" s="113"/>
      <c r="H44601" s="133"/>
      <c r="T44601" s="133"/>
      <c r="X44601" s="131"/>
      <c r="Y44601" s="133"/>
      <c r="AJ44601" s="133"/>
      <c r="AO44601" s="135"/>
      <c r="AP44601" s="135"/>
      <c r="BJ44601" s="136"/>
    </row>
    <row r="44602" spans="5:62" ht="14.25" customHeight="1" x14ac:dyDescent="0.25">
      <c r="E44602" s="113"/>
      <c r="H44602" s="133"/>
      <c r="T44602" s="133"/>
      <c r="X44602" s="131"/>
      <c r="Y44602" s="133"/>
      <c r="AJ44602" s="133"/>
      <c r="AO44602" s="135"/>
      <c r="AP44602" s="135"/>
      <c r="BJ44602" s="136"/>
    </row>
    <row r="44603" spans="5:62" ht="14.25" customHeight="1" x14ac:dyDescent="0.25">
      <c r="E44603" s="113"/>
      <c r="H44603" s="133"/>
      <c r="T44603" s="133"/>
      <c r="X44603" s="131"/>
      <c r="Y44603" s="133"/>
      <c r="AJ44603" s="133"/>
      <c r="AO44603" s="135"/>
      <c r="AP44603" s="135"/>
      <c r="BJ44603" s="136"/>
    </row>
    <row r="44604" spans="5:62" ht="14.25" customHeight="1" x14ac:dyDescent="0.25">
      <c r="E44604" s="113"/>
      <c r="H44604" s="133"/>
      <c r="T44604" s="133"/>
      <c r="X44604" s="131"/>
      <c r="Y44604" s="133"/>
      <c r="AJ44604" s="133"/>
      <c r="AO44604" s="135"/>
      <c r="AP44604" s="135"/>
      <c r="BJ44604" s="136"/>
    </row>
    <row r="44605" spans="5:62" ht="14.25" customHeight="1" x14ac:dyDescent="0.25">
      <c r="E44605" s="113"/>
      <c r="H44605" s="133"/>
      <c r="T44605" s="133"/>
      <c r="X44605" s="131"/>
      <c r="Y44605" s="133"/>
      <c r="AJ44605" s="133"/>
      <c r="AO44605" s="135"/>
      <c r="AP44605" s="135"/>
      <c r="BJ44605" s="136"/>
    </row>
    <row r="44606" spans="5:62" ht="14.25" customHeight="1" x14ac:dyDescent="0.25">
      <c r="E44606" s="113"/>
      <c r="H44606" s="133"/>
      <c r="T44606" s="133"/>
      <c r="X44606" s="131"/>
      <c r="Y44606" s="133"/>
      <c r="AJ44606" s="133"/>
      <c r="AO44606" s="135"/>
      <c r="AP44606" s="135"/>
      <c r="BJ44606" s="136"/>
    </row>
    <row r="44607" spans="5:62" ht="14.25" customHeight="1" x14ac:dyDescent="0.25">
      <c r="E44607" s="113"/>
      <c r="H44607" s="133"/>
      <c r="T44607" s="133"/>
      <c r="X44607" s="131"/>
      <c r="Y44607" s="133"/>
      <c r="AJ44607" s="133"/>
      <c r="AO44607" s="135"/>
      <c r="AP44607" s="135"/>
      <c r="BJ44607" s="136"/>
    </row>
    <row r="44608" spans="5:62" ht="14.25" customHeight="1" x14ac:dyDescent="0.25">
      <c r="E44608" s="113"/>
      <c r="H44608" s="133"/>
      <c r="T44608" s="133"/>
      <c r="X44608" s="131"/>
      <c r="Y44608" s="133"/>
      <c r="AJ44608" s="133"/>
      <c r="AO44608" s="135"/>
      <c r="AP44608" s="135"/>
      <c r="BJ44608" s="136"/>
    </row>
    <row r="44609" spans="5:62" ht="14.25" customHeight="1" x14ac:dyDescent="0.25">
      <c r="E44609" s="113"/>
      <c r="H44609" s="133"/>
      <c r="T44609" s="133"/>
      <c r="X44609" s="131"/>
      <c r="Y44609" s="133"/>
      <c r="AJ44609" s="133"/>
      <c r="AO44609" s="135"/>
      <c r="AP44609" s="135"/>
      <c r="BJ44609" s="136"/>
    </row>
    <row r="44610" spans="5:62" ht="14.25" customHeight="1" x14ac:dyDescent="0.25">
      <c r="E44610" s="113"/>
      <c r="H44610" s="133"/>
      <c r="T44610" s="133"/>
      <c r="X44610" s="131"/>
      <c r="Y44610" s="133"/>
      <c r="AJ44610" s="133"/>
      <c r="AO44610" s="135"/>
      <c r="AP44610" s="135"/>
      <c r="BJ44610" s="136"/>
    </row>
    <row r="44611" spans="5:62" ht="14.25" customHeight="1" x14ac:dyDescent="0.25">
      <c r="E44611" s="113"/>
      <c r="H44611" s="133"/>
      <c r="T44611" s="133"/>
      <c r="X44611" s="131"/>
      <c r="Y44611" s="133"/>
      <c r="AJ44611" s="133"/>
      <c r="AO44611" s="135"/>
      <c r="AP44611" s="135"/>
      <c r="BJ44611" s="136"/>
    </row>
    <row r="44612" spans="5:62" ht="14.25" customHeight="1" x14ac:dyDescent="0.25">
      <c r="E44612" s="113"/>
      <c r="H44612" s="133"/>
      <c r="T44612" s="133"/>
      <c r="X44612" s="131"/>
      <c r="Y44612" s="133"/>
      <c r="AJ44612" s="133"/>
      <c r="AO44612" s="135"/>
      <c r="AP44612" s="135"/>
      <c r="BJ44612" s="136"/>
    </row>
    <row r="44613" spans="5:62" ht="14.25" customHeight="1" x14ac:dyDescent="0.25">
      <c r="E44613" s="113"/>
      <c r="H44613" s="133"/>
      <c r="T44613" s="133"/>
      <c r="X44613" s="131"/>
      <c r="Y44613" s="133"/>
      <c r="AJ44613" s="133"/>
      <c r="AO44613" s="135"/>
      <c r="AP44613" s="135"/>
      <c r="BJ44613" s="136"/>
    </row>
    <row r="44614" spans="5:62" ht="14.25" customHeight="1" x14ac:dyDescent="0.25">
      <c r="E44614" s="113"/>
      <c r="H44614" s="133"/>
      <c r="T44614" s="133"/>
      <c r="X44614" s="131"/>
      <c r="Y44614" s="133"/>
      <c r="AJ44614" s="133"/>
      <c r="AO44614" s="135"/>
      <c r="AP44614" s="135"/>
      <c r="BJ44614" s="136"/>
    </row>
    <row r="44615" spans="5:62" ht="14.25" customHeight="1" x14ac:dyDescent="0.25">
      <c r="E44615" s="113"/>
      <c r="H44615" s="133"/>
      <c r="T44615" s="133"/>
      <c r="X44615" s="131"/>
      <c r="Y44615" s="133"/>
      <c r="AJ44615" s="133"/>
      <c r="AO44615" s="135"/>
      <c r="AP44615" s="135"/>
      <c r="BJ44615" s="136"/>
    </row>
    <row r="44616" spans="5:62" ht="14.25" customHeight="1" x14ac:dyDescent="0.25">
      <c r="E44616" s="113"/>
      <c r="H44616" s="133"/>
      <c r="T44616" s="133"/>
      <c r="X44616" s="131"/>
      <c r="Y44616" s="133"/>
      <c r="AJ44616" s="133"/>
      <c r="AO44616" s="135"/>
      <c r="AP44616" s="135"/>
      <c r="BJ44616" s="136"/>
    </row>
    <row r="44617" spans="5:62" ht="14.25" customHeight="1" x14ac:dyDescent="0.25">
      <c r="E44617" s="113"/>
      <c r="H44617" s="133"/>
      <c r="T44617" s="133"/>
      <c r="X44617" s="131"/>
      <c r="Y44617" s="133"/>
      <c r="AJ44617" s="133"/>
      <c r="AO44617" s="135"/>
      <c r="AP44617" s="135"/>
      <c r="BJ44617" s="136"/>
    </row>
    <row r="44618" spans="5:62" ht="14.25" customHeight="1" x14ac:dyDescent="0.25">
      <c r="E44618" s="113"/>
      <c r="H44618" s="133"/>
      <c r="T44618" s="133"/>
      <c r="X44618" s="131"/>
      <c r="Y44618" s="133"/>
      <c r="AJ44618" s="133"/>
      <c r="AO44618" s="135"/>
      <c r="AP44618" s="135"/>
      <c r="BJ44618" s="136"/>
    </row>
    <row r="44619" spans="5:62" ht="14.25" customHeight="1" x14ac:dyDescent="0.25">
      <c r="E44619" s="113"/>
      <c r="H44619" s="133"/>
      <c r="T44619" s="133"/>
      <c r="X44619" s="131"/>
      <c r="Y44619" s="133"/>
      <c r="AJ44619" s="133"/>
      <c r="AO44619" s="135"/>
      <c r="AP44619" s="135"/>
      <c r="BJ44619" s="136"/>
    </row>
    <row r="44620" spans="5:62" ht="14.25" customHeight="1" x14ac:dyDescent="0.25">
      <c r="E44620" s="113"/>
      <c r="H44620" s="133"/>
      <c r="T44620" s="133"/>
      <c r="X44620" s="131"/>
      <c r="Y44620" s="133"/>
      <c r="AJ44620" s="133"/>
      <c r="AO44620" s="135"/>
      <c r="AP44620" s="135"/>
      <c r="BJ44620" s="136"/>
    </row>
    <row r="44621" spans="5:62" ht="14.25" customHeight="1" x14ac:dyDescent="0.25">
      <c r="E44621" s="113"/>
      <c r="H44621" s="133"/>
      <c r="T44621" s="133"/>
      <c r="X44621" s="131"/>
      <c r="Y44621" s="133"/>
      <c r="AJ44621" s="133"/>
      <c r="AO44621" s="135"/>
      <c r="AP44621" s="135"/>
      <c r="BJ44621" s="136"/>
    </row>
    <row r="44622" spans="5:62" ht="14.25" customHeight="1" x14ac:dyDescent="0.25">
      <c r="E44622" s="113"/>
      <c r="H44622" s="133"/>
      <c r="T44622" s="133"/>
      <c r="X44622" s="131"/>
      <c r="Y44622" s="133"/>
      <c r="AJ44622" s="133"/>
      <c r="AO44622" s="135"/>
      <c r="AP44622" s="135"/>
      <c r="BJ44622" s="136"/>
    </row>
    <row r="44623" spans="5:62" ht="14.25" customHeight="1" x14ac:dyDescent="0.25">
      <c r="E44623" s="113"/>
      <c r="H44623" s="133"/>
      <c r="T44623" s="133"/>
      <c r="X44623" s="131"/>
      <c r="Y44623" s="133"/>
      <c r="AJ44623" s="133"/>
      <c r="AO44623" s="135"/>
      <c r="AP44623" s="135"/>
      <c r="BJ44623" s="136"/>
    </row>
    <row r="44624" spans="5:62" ht="14.25" customHeight="1" x14ac:dyDescent="0.25">
      <c r="E44624" s="113"/>
      <c r="H44624" s="133"/>
      <c r="T44624" s="133"/>
      <c r="X44624" s="131"/>
      <c r="Y44624" s="133"/>
      <c r="AJ44624" s="133"/>
      <c r="AO44624" s="135"/>
      <c r="AP44624" s="135"/>
      <c r="BJ44624" s="136"/>
    </row>
    <row r="44625" spans="5:62" ht="14.25" customHeight="1" x14ac:dyDescent="0.25">
      <c r="E44625" s="113"/>
      <c r="H44625" s="133"/>
      <c r="T44625" s="133"/>
      <c r="X44625" s="131"/>
      <c r="Y44625" s="133"/>
      <c r="AJ44625" s="133"/>
      <c r="AO44625" s="135"/>
      <c r="AP44625" s="135"/>
      <c r="BJ44625" s="136"/>
    </row>
    <row r="44626" spans="5:62" ht="14.25" customHeight="1" x14ac:dyDescent="0.25">
      <c r="E44626" s="113"/>
      <c r="H44626" s="133"/>
      <c r="T44626" s="133"/>
      <c r="X44626" s="131"/>
      <c r="Y44626" s="133"/>
      <c r="AJ44626" s="133"/>
      <c r="AO44626" s="135"/>
      <c r="AP44626" s="135"/>
      <c r="BJ44626" s="136"/>
    </row>
    <row r="44627" spans="5:62" ht="14.25" customHeight="1" x14ac:dyDescent="0.25">
      <c r="E44627" s="113"/>
      <c r="H44627" s="133"/>
      <c r="T44627" s="133"/>
      <c r="X44627" s="131"/>
      <c r="Y44627" s="133"/>
      <c r="AJ44627" s="133"/>
      <c r="AO44627" s="135"/>
      <c r="AP44627" s="135"/>
      <c r="BJ44627" s="136"/>
    </row>
    <row r="44628" spans="5:62" ht="14.25" customHeight="1" x14ac:dyDescent="0.25">
      <c r="E44628" s="113"/>
      <c r="H44628" s="133"/>
      <c r="T44628" s="133"/>
      <c r="X44628" s="131"/>
      <c r="Y44628" s="133"/>
      <c r="AJ44628" s="133"/>
      <c r="AO44628" s="135"/>
      <c r="AP44628" s="135"/>
      <c r="BJ44628" s="136"/>
    </row>
    <row r="44629" spans="5:62" ht="14.25" customHeight="1" x14ac:dyDescent="0.25">
      <c r="E44629" s="113"/>
      <c r="H44629" s="133"/>
      <c r="T44629" s="133"/>
      <c r="X44629" s="131"/>
      <c r="Y44629" s="133"/>
      <c r="AJ44629" s="133"/>
      <c r="AO44629" s="135"/>
      <c r="AP44629" s="135"/>
      <c r="BJ44629" s="136"/>
    </row>
    <row r="44630" spans="5:62" ht="14.25" customHeight="1" x14ac:dyDescent="0.25">
      <c r="E44630" s="113"/>
      <c r="H44630" s="133"/>
      <c r="T44630" s="133"/>
      <c r="X44630" s="131"/>
      <c r="Y44630" s="133"/>
      <c r="AJ44630" s="133"/>
      <c r="AO44630" s="135"/>
      <c r="AP44630" s="135"/>
      <c r="BJ44630" s="136"/>
    </row>
    <row r="44631" spans="5:62" ht="14.25" customHeight="1" x14ac:dyDescent="0.25">
      <c r="E44631" s="113"/>
      <c r="H44631" s="133"/>
      <c r="T44631" s="133"/>
      <c r="X44631" s="131"/>
      <c r="Y44631" s="133"/>
      <c r="AJ44631" s="133"/>
      <c r="AO44631" s="135"/>
      <c r="AP44631" s="135"/>
      <c r="BJ44631" s="136"/>
    </row>
    <row r="44632" spans="5:62" ht="14.25" customHeight="1" x14ac:dyDescent="0.25">
      <c r="E44632" s="113"/>
      <c r="H44632" s="133"/>
      <c r="T44632" s="133"/>
      <c r="X44632" s="131"/>
      <c r="Y44632" s="133"/>
      <c r="AJ44632" s="133"/>
      <c r="AO44632" s="135"/>
      <c r="AP44632" s="135"/>
      <c r="BJ44632" s="136"/>
    </row>
    <row r="44633" spans="5:62" ht="14.25" customHeight="1" x14ac:dyDescent="0.25">
      <c r="E44633" s="113"/>
      <c r="H44633" s="133"/>
      <c r="T44633" s="133"/>
      <c r="X44633" s="131"/>
      <c r="Y44633" s="133"/>
      <c r="AJ44633" s="133"/>
      <c r="AO44633" s="135"/>
      <c r="AP44633" s="135"/>
      <c r="BJ44633" s="136"/>
    </row>
    <row r="44634" spans="5:62" ht="14.25" customHeight="1" x14ac:dyDescent="0.25">
      <c r="E44634" s="113"/>
      <c r="H44634" s="133"/>
      <c r="T44634" s="133"/>
      <c r="X44634" s="131"/>
      <c r="Y44634" s="133"/>
      <c r="AJ44634" s="133"/>
      <c r="AO44634" s="135"/>
      <c r="AP44634" s="135"/>
      <c r="BJ44634" s="136"/>
    </row>
    <row r="44635" spans="5:62" ht="14.25" customHeight="1" x14ac:dyDescent="0.25">
      <c r="E44635" s="113"/>
      <c r="H44635" s="133"/>
      <c r="T44635" s="133"/>
      <c r="X44635" s="131"/>
      <c r="Y44635" s="133"/>
      <c r="AJ44635" s="133"/>
      <c r="AO44635" s="135"/>
      <c r="AP44635" s="135"/>
      <c r="BJ44635" s="136"/>
    </row>
    <row r="44636" spans="5:62" ht="14.25" customHeight="1" x14ac:dyDescent="0.25">
      <c r="E44636" s="113"/>
      <c r="H44636" s="133"/>
      <c r="T44636" s="133"/>
      <c r="X44636" s="131"/>
      <c r="Y44636" s="133"/>
      <c r="AJ44636" s="133"/>
      <c r="AO44636" s="135"/>
      <c r="AP44636" s="135"/>
      <c r="BJ44636" s="136"/>
    </row>
    <row r="44637" spans="5:62" ht="14.25" customHeight="1" x14ac:dyDescent="0.25">
      <c r="E44637" s="113"/>
      <c r="H44637" s="133"/>
      <c r="T44637" s="133"/>
      <c r="X44637" s="131"/>
      <c r="Y44637" s="133"/>
      <c r="AJ44637" s="133"/>
      <c r="AO44637" s="135"/>
      <c r="AP44637" s="135"/>
      <c r="BJ44637" s="136"/>
    </row>
    <row r="44638" spans="5:62" ht="14.25" customHeight="1" x14ac:dyDescent="0.25">
      <c r="E44638" s="113"/>
      <c r="H44638" s="133"/>
      <c r="T44638" s="133"/>
      <c r="X44638" s="131"/>
      <c r="Y44638" s="133"/>
      <c r="AJ44638" s="133"/>
      <c r="AO44638" s="135"/>
      <c r="AP44638" s="135"/>
      <c r="BJ44638" s="136"/>
    </row>
    <row r="44639" spans="5:62" ht="14.25" customHeight="1" x14ac:dyDescent="0.25">
      <c r="E44639" s="113"/>
      <c r="H44639" s="133"/>
      <c r="T44639" s="133"/>
      <c r="X44639" s="131"/>
      <c r="Y44639" s="133"/>
      <c r="AJ44639" s="133"/>
      <c r="AO44639" s="135"/>
      <c r="AP44639" s="135"/>
      <c r="BJ44639" s="136"/>
    </row>
    <row r="44640" spans="5:62" ht="14.25" customHeight="1" x14ac:dyDescent="0.25">
      <c r="E44640" s="113"/>
      <c r="H44640" s="133"/>
      <c r="T44640" s="133"/>
      <c r="X44640" s="131"/>
      <c r="Y44640" s="133"/>
      <c r="AJ44640" s="133"/>
      <c r="AO44640" s="135"/>
      <c r="AP44640" s="135"/>
      <c r="BJ44640" s="136"/>
    </row>
    <row r="44641" spans="5:62" ht="14.25" customHeight="1" x14ac:dyDescent="0.25">
      <c r="E44641" s="113"/>
      <c r="H44641" s="133"/>
      <c r="T44641" s="133"/>
      <c r="X44641" s="131"/>
      <c r="Y44641" s="133"/>
      <c r="AJ44641" s="133"/>
      <c r="AO44641" s="135"/>
      <c r="AP44641" s="135"/>
      <c r="BJ44641" s="136"/>
    </row>
    <row r="44642" spans="5:62" ht="14.25" customHeight="1" x14ac:dyDescent="0.25">
      <c r="E44642" s="113"/>
      <c r="H44642" s="133"/>
      <c r="T44642" s="133"/>
      <c r="X44642" s="131"/>
      <c r="Y44642" s="133"/>
      <c r="AJ44642" s="133"/>
      <c r="AO44642" s="135"/>
      <c r="AP44642" s="135"/>
      <c r="BJ44642" s="136"/>
    </row>
    <row r="44643" spans="5:62" ht="14.25" customHeight="1" x14ac:dyDescent="0.25">
      <c r="E44643" s="113"/>
      <c r="H44643" s="133"/>
      <c r="T44643" s="133"/>
      <c r="X44643" s="131"/>
      <c r="Y44643" s="133"/>
      <c r="AJ44643" s="133"/>
      <c r="AO44643" s="135"/>
      <c r="AP44643" s="135"/>
      <c r="BJ44643" s="136"/>
    </row>
    <row r="44644" spans="5:62" ht="14.25" customHeight="1" x14ac:dyDescent="0.25">
      <c r="E44644" s="113"/>
      <c r="H44644" s="133"/>
      <c r="T44644" s="133"/>
      <c r="X44644" s="131"/>
      <c r="Y44644" s="133"/>
      <c r="AJ44644" s="133"/>
      <c r="AO44644" s="135"/>
      <c r="AP44644" s="135"/>
      <c r="BJ44644" s="136"/>
    </row>
    <row r="44645" spans="5:62" ht="14.25" customHeight="1" x14ac:dyDescent="0.25">
      <c r="E44645" s="113"/>
      <c r="H44645" s="133"/>
      <c r="T44645" s="133"/>
      <c r="X44645" s="131"/>
      <c r="Y44645" s="133"/>
      <c r="AJ44645" s="133"/>
      <c r="AO44645" s="135"/>
      <c r="AP44645" s="135"/>
      <c r="BJ44645" s="136"/>
    </row>
    <row r="44646" spans="5:62" ht="14.25" customHeight="1" x14ac:dyDescent="0.25">
      <c r="E44646" s="113"/>
      <c r="H44646" s="133"/>
      <c r="T44646" s="133"/>
      <c r="X44646" s="131"/>
      <c r="Y44646" s="133"/>
      <c r="AJ44646" s="133"/>
      <c r="AO44646" s="135"/>
      <c r="AP44646" s="135"/>
      <c r="BJ44646" s="136"/>
    </row>
    <row r="44647" spans="5:62" ht="14.25" customHeight="1" x14ac:dyDescent="0.25">
      <c r="E44647" s="113"/>
      <c r="H44647" s="133"/>
      <c r="T44647" s="133"/>
      <c r="X44647" s="131"/>
      <c r="Y44647" s="133"/>
      <c r="AJ44647" s="133"/>
      <c r="AO44647" s="135"/>
      <c r="AP44647" s="135"/>
      <c r="BJ44647" s="136"/>
    </row>
    <row r="44648" spans="5:62" ht="14.25" customHeight="1" x14ac:dyDescent="0.25">
      <c r="E44648" s="113"/>
      <c r="H44648" s="133"/>
      <c r="T44648" s="133"/>
      <c r="X44648" s="131"/>
      <c r="Y44648" s="133"/>
      <c r="AJ44648" s="133"/>
      <c r="AO44648" s="135"/>
      <c r="AP44648" s="135"/>
      <c r="BJ44648" s="136"/>
    </row>
    <row r="44649" spans="5:62" ht="14.25" customHeight="1" x14ac:dyDescent="0.25">
      <c r="E44649" s="113"/>
      <c r="H44649" s="133"/>
      <c r="T44649" s="133"/>
      <c r="X44649" s="131"/>
      <c r="Y44649" s="133"/>
      <c r="AJ44649" s="133"/>
      <c r="AO44649" s="135"/>
      <c r="AP44649" s="135"/>
      <c r="BJ44649" s="136"/>
    </row>
    <row r="44650" spans="5:62" ht="14.25" customHeight="1" x14ac:dyDescent="0.25">
      <c r="E44650" s="113"/>
      <c r="H44650" s="133"/>
      <c r="T44650" s="133"/>
      <c r="X44650" s="131"/>
      <c r="Y44650" s="133"/>
      <c r="AJ44650" s="133"/>
      <c r="AO44650" s="135"/>
      <c r="AP44650" s="135"/>
      <c r="BJ44650" s="136"/>
    </row>
    <row r="44651" spans="5:62" ht="14.25" customHeight="1" x14ac:dyDescent="0.25">
      <c r="E44651" s="113"/>
      <c r="H44651" s="133"/>
      <c r="T44651" s="133"/>
      <c r="X44651" s="131"/>
      <c r="Y44651" s="133"/>
      <c r="AJ44651" s="133"/>
      <c r="AO44651" s="135"/>
      <c r="AP44651" s="135"/>
      <c r="BJ44651" s="136"/>
    </row>
    <row r="44652" spans="5:62" ht="14.25" customHeight="1" x14ac:dyDescent="0.25">
      <c r="E44652" s="113"/>
      <c r="H44652" s="133"/>
      <c r="T44652" s="133"/>
      <c r="X44652" s="131"/>
      <c r="Y44652" s="133"/>
      <c r="AJ44652" s="133"/>
      <c r="AO44652" s="135"/>
      <c r="AP44652" s="135"/>
      <c r="BJ44652" s="136"/>
    </row>
    <row r="44653" spans="5:62" ht="14.25" customHeight="1" x14ac:dyDescent="0.25">
      <c r="E44653" s="113"/>
      <c r="H44653" s="133"/>
      <c r="T44653" s="133"/>
      <c r="X44653" s="131"/>
      <c r="Y44653" s="133"/>
      <c r="AJ44653" s="133"/>
      <c r="AO44653" s="135"/>
      <c r="AP44653" s="135"/>
      <c r="BJ44653" s="136"/>
    </row>
    <row r="44654" spans="5:62" ht="14.25" customHeight="1" x14ac:dyDescent="0.25">
      <c r="E44654" s="113"/>
      <c r="H44654" s="133"/>
      <c r="T44654" s="133"/>
      <c r="X44654" s="131"/>
      <c r="Y44654" s="133"/>
      <c r="AJ44654" s="133"/>
      <c r="AO44654" s="135"/>
      <c r="AP44654" s="135"/>
      <c r="BJ44654" s="136"/>
    </row>
    <row r="44655" spans="5:62" ht="14.25" customHeight="1" x14ac:dyDescent="0.25">
      <c r="E44655" s="113"/>
      <c r="H44655" s="133"/>
      <c r="T44655" s="133"/>
      <c r="X44655" s="131"/>
      <c r="Y44655" s="133"/>
      <c r="AJ44655" s="133"/>
      <c r="AO44655" s="135"/>
      <c r="AP44655" s="135"/>
      <c r="BJ44655" s="136"/>
    </row>
    <row r="44656" spans="5:62" ht="14.25" customHeight="1" x14ac:dyDescent="0.25">
      <c r="E44656" s="113"/>
      <c r="H44656" s="133"/>
      <c r="T44656" s="133"/>
      <c r="X44656" s="131"/>
      <c r="Y44656" s="133"/>
      <c r="AJ44656" s="133"/>
      <c r="AO44656" s="135"/>
      <c r="AP44656" s="135"/>
      <c r="BJ44656" s="136"/>
    </row>
    <row r="44657" spans="5:62" ht="14.25" customHeight="1" x14ac:dyDescent="0.25">
      <c r="E44657" s="113"/>
      <c r="H44657" s="133"/>
      <c r="T44657" s="133"/>
      <c r="X44657" s="131"/>
      <c r="Y44657" s="133"/>
      <c r="AJ44657" s="133"/>
      <c r="AO44657" s="135"/>
      <c r="AP44657" s="135"/>
      <c r="BJ44657" s="136"/>
    </row>
    <row r="44658" spans="5:62" ht="14.25" customHeight="1" x14ac:dyDescent="0.25">
      <c r="E44658" s="113"/>
      <c r="H44658" s="133"/>
      <c r="T44658" s="133"/>
      <c r="X44658" s="131"/>
      <c r="Y44658" s="133"/>
      <c r="AJ44658" s="133"/>
      <c r="AO44658" s="135"/>
      <c r="AP44658" s="135"/>
      <c r="BJ44658" s="136"/>
    </row>
    <row r="44659" spans="5:62" ht="14.25" customHeight="1" x14ac:dyDescent="0.25">
      <c r="E44659" s="113"/>
      <c r="H44659" s="133"/>
      <c r="T44659" s="133"/>
      <c r="X44659" s="131"/>
      <c r="Y44659" s="133"/>
      <c r="AJ44659" s="133"/>
      <c r="AO44659" s="135"/>
      <c r="AP44659" s="135"/>
      <c r="BJ44659" s="136"/>
    </row>
    <row r="44660" spans="5:62" ht="14.25" customHeight="1" x14ac:dyDescent="0.25">
      <c r="E44660" s="113"/>
      <c r="H44660" s="133"/>
      <c r="T44660" s="133"/>
      <c r="X44660" s="131"/>
      <c r="Y44660" s="133"/>
      <c r="AJ44660" s="133"/>
      <c r="AO44660" s="135"/>
      <c r="AP44660" s="135"/>
      <c r="BJ44660" s="136"/>
    </row>
    <row r="44661" spans="5:62" ht="14.25" customHeight="1" x14ac:dyDescent="0.25">
      <c r="E44661" s="113"/>
      <c r="H44661" s="133"/>
      <c r="T44661" s="133"/>
      <c r="X44661" s="131"/>
      <c r="Y44661" s="133"/>
      <c r="AJ44661" s="133"/>
      <c r="AO44661" s="135"/>
      <c r="AP44661" s="135"/>
      <c r="BJ44661" s="136"/>
    </row>
    <row r="44662" spans="5:62" ht="14.25" customHeight="1" x14ac:dyDescent="0.25">
      <c r="E44662" s="113"/>
      <c r="H44662" s="133"/>
      <c r="T44662" s="133"/>
      <c r="X44662" s="131"/>
      <c r="Y44662" s="133"/>
      <c r="AJ44662" s="133"/>
      <c r="AO44662" s="135"/>
      <c r="AP44662" s="135"/>
      <c r="BJ44662" s="136"/>
    </row>
    <row r="44663" spans="5:62" ht="14.25" customHeight="1" x14ac:dyDescent="0.25">
      <c r="E44663" s="113"/>
      <c r="H44663" s="133"/>
      <c r="T44663" s="133"/>
      <c r="X44663" s="131"/>
      <c r="Y44663" s="133"/>
      <c r="AJ44663" s="133"/>
      <c r="AO44663" s="135"/>
      <c r="AP44663" s="135"/>
      <c r="BJ44663" s="136"/>
    </row>
    <row r="44664" spans="5:62" ht="14.25" customHeight="1" x14ac:dyDescent="0.25">
      <c r="E44664" s="113"/>
      <c r="H44664" s="133"/>
      <c r="T44664" s="133"/>
      <c r="X44664" s="131"/>
      <c r="Y44664" s="133"/>
      <c r="AJ44664" s="133"/>
      <c r="AO44664" s="135"/>
      <c r="AP44664" s="135"/>
      <c r="BJ44664" s="136"/>
    </row>
    <row r="44665" spans="5:62" ht="14.25" customHeight="1" x14ac:dyDescent="0.25">
      <c r="E44665" s="113"/>
      <c r="H44665" s="133"/>
      <c r="T44665" s="133"/>
      <c r="X44665" s="131"/>
      <c r="Y44665" s="133"/>
      <c r="AJ44665" s="133"/>
      <c r="AO44665" s="135"/>
      <c r="AP44665" s="135"/>
      <c r="BJ44665" s="136"/>
    </row>
    <row r="44666" spans="5:62" ht="14.25" customHeight="1" x14ac:dyDescent="0.25">
      <c r="E44666" s="113"/>
      <c r="H44666" s="133"/>
      <c r="T44666" s="133"/>
      <c r="X44666" s="131"/>
      <c r="Y44666" s="133"/>
      <c r="AJ44666" s="133"/>
      <c r="AO44666" s="135"/>
      <c r="AP44666" s="135"/>
      <c r="BJ44666" s="136"/>
    </row>
    <row r="44667" spans="5:62" ht="14.25" customHeight="1" x14ac:dyDescent="0.25">
      <c r="E44667" s="113"/>
      <c r="H44667" s="133"/>
      <c r="T44667" s="133"/>
      <c r="X44667" s="131"/>
      <c r="Y44667" s="133"/>
      <c r="AJ44667" s="133"/>
      <c r="AO44667" s="135"/>
      <c r="AP44667" s="135"/>
      <c r="BJ44667" s="136"/>
    </row>
    <row r="44668" spans="5:62" ht="14.25" customHeight="1" x14ac:dyDescent="0.25">
      <c r="E44668" s="113"/>
      <c r="H44668" s="133"/>
      <c r="T44668" s="133"/>
      <c r="X44668" s="131"/>
      <c r="Y44668" s="133"/>
      <c r="AJ44668" s="133"/>
      <c r="AO44668" s="135"/>
      <c r="AP44668" s="135"/>
      <c r="BJ44668" s="136"/>
    </row>
    <row r="44669" spans="5:62" ht="14.25" customHeight="1" x14ac:dyDescent="0.25">
      <c r="E44669" s="113"/>
      <c r="H44669" s="133"/>
      <c r="T44669" s="133"/>
      <c r="X44669" s="131"/>
      <c r="Y44669" s="133"/>
      <c r="AJ44669" s="133"/>
      <c r="AO44669" s="135"/>
      <c r="AP44669" s="135"/>
      <c r="BJ44669" s="136"/>
    </row>
    <row r="44670" spans="5:62" ht="14.25" customHeight="1" x14ac:dyDescent="0.25">
      <c r="E44670" s="113"/>
      <c r="H44670" s="133"/>
      <c r="T44670" s="133"/>
      <c r="X44670" s="131"/>
      <c r="Y44670" s="133"/>
      <c r="AJ44670" s="133"/>
      <c r="AO44670" s="135"/>
      <c r="AP44670" s="135"/>
      <c r="BJ44670" s="136"/>
    </row>
    <row r="44671" spans="5:62" ht="14.25" customHeight="1" x14ac:dyDescent="0.25">
      <c r="E44671" s="113"/>
      <c r="H44671" s="133"/>
      <c r="T44671" s="133"/>
      <c r="X44671" s="131"/>
      <c r="Y44671" s="133"/>
      <c r="AJ44671" s="133"/>
      <c r="AO44671" s="135"/>
      <c r="AP44671" s="135"/>
      <c r="BJ44671" s="136"/>
    </row>
    <row r="44672" spans="5:62" ht="14.25" customHeight="1" x14ac:dyDescent="0.25">
      <c r="E44672" s="113"/>
      <c r="H44672" s="133"/>
      <c r="T44672" s="133"/>
      <c r="X44672" s="131"/>
      <c r="Y44672" s="133"/>
      <c r="AJ44672" s="133"/>
      <c r="AO44672" s="135"/>
      <c r="AP44672" s="135"/>
      <c r="BJ44672" s="136"/>
    </row>
    <row r="44673" spans="5:62" ht="14.25" customHeight="1" x14ac:dyDescent="0.25">
      <c r="E44673" s="113"/>
      <c r="H44673" s="133"/>
      <c r="T44673" s="133"/>
      <c r="X44673" s="131"/>
      <c r="Y44673" s="133"/>
      <c r="AJ44673" s="133"/>
      <c r="AO44673" s="135"/>
      <c r="AP44673" s="135"/>
      <c r="BJ44673" s="136"/>
    </row>
    <row r="44674" spans="5:62" ht="14.25" customHeight="1" x14ac:dyDescent="0.25">
      <c r="E44674" s="113"/>
      <c r="H44674" s="133"/>
      <c r="T44674" s="133"/>
      <c r="X44674" s="131"/>
      <c r="Y44674" s="133"/>
      <c r="AJ44674" s="133"/>
      <c r="AO44674" s="135"/>
      <c r="AP44674" s="135"/>
      <c r="BJ44674" s="136"/>
    </row>
    <row r="44675" spans="5:62" ht="14.25" customHeight="1" x14ac:dyDescent="0.25">
      <c r="E44675" s="113"/>
      <c r="H44675" s="133"/>
      <c r="T44675" s="133"/>
      <c r="X44675" s="131"/>
      <c r="Y44675" s="133"/>
      <c r="AJ44675" s="133"/>
      <c r="AO44675" s="135"/>
      <c r="AP44675" s="135"/>
      <c r="BJ44675" s="136"/>
    </row>
    <row r="44676" spans="5:62" ht="14.25" customHeight="1" x14ac:dyDescent="0.25">
      <c r="E44676" s="113"/>
      <c r="H44676" s="133"/>
      <c r="T44676" s="133"/>
      <c r="X44676" s="131"/>
      <c r="Y44676" s="133"/>
      <c r="AJ44676" s="133"/>
      <c r="AO44676" s="135"/>
      <c r="AP44676" s="135"/>
      <c r="BJ44676" s="136"/>
    </row>
    <row r="44677" spans="5:62" ht="14.25" customHeight="1" x14ac:dyDescent="0.25">
      <c r="E44677" s="113"/>
      <c r="H44677" s="133"/>
      <c r="T44677" s="133"/>
      <c r="X44677" s="131"/>
      <c r="Y44677" s="133"/>
      <c r="AJ44677" s="133"/>
      <c r="AO44677" s="135"/>
      <c r="AP44677" s="135"/>
      <c r="BJ44677" s="136"/>
    </row>
    <row r="44678" spans="5:62" ht="14.25" customHeight="1" x14ac:dyDescent="0.25">
      <c r="E44678" s="113"/>
      <c r="H44678" s="133"/>
      <c r="T44678" s="133"/>
      <c r="X44678" s="131"/>
      <c r="Y44678" s="133"/>
      <c r="AJ44678" s="133"/>
      <c r="AO44678" s="135"/>
      <c r="AP44678" s="135"/>
      <c r="BJ44678" s="136"/>
    </row>
    <row r="44679" spans="5:62" ht="14.25" customHeight="1" x14ac:dyDescent="0.25">
      <c r="E44679" s="113"/>
      <c r="H44679" s="133"/>
      <c r="T44679" s="133"/>
      <c r="X44679" s="131"/>
      <c r="Y44679" s="133"/>
      <c r="AJ44679" s="133"/>
      <c r="AO44679" s="135"/>
      <c r="AP44679" s="135"/>
      <c r="BJ44679" s="136"/>
    </row>
    <row r="44680" spans="5:62" ht="14.25" customHeight="1" x14ac:dyDescent="0.25">
      <c r="E44680" s="113"/>
      <c r="H44680" s="133"/>
      <c r="T44680" s="133"/>
      <c r="X44680" s="131"/>
      <c r="Y44680" s="133"/>
      <c r="AJ44680" s="133"/>
      <c r="AO44680" s="135"/>
      <c r="AP44680" s="135"/>
      <c r="BJ44680" s="136"/>
    </row>
    <row r="44681" spans="5:62" ht="14.25" customHeight="1" x14ac:dyDescent="0.25">
      <c r="E44681" s="113"/>
      <c r="H44681" s="133"/>
      <c r="T44681" s="133"/>
      <c r="X44681" s="131"/>
      <c r="Y44681" s="133"/>
      <c r="AJ44681" s="133"/>
      <c r="AO44681" s="135"/>
      <c r="AP44681" s="135"/>
      <c r="BJ44681" s="136"/>
    </row>
    <row r="44682" spans="5:62" ht="14.25" customHeight="1" x14ac:dyDescent="0.25">
      <c r="E44682" s="113"/>
      <c r="H44682" s="133"/>
      <c r="T44682" s="133"/>
      <c r="X44682" s="131"/>
      <c r="Y44682" s="133"/>
      <c r="AJ44682" s="133"/>
      <c r="AO44682" s="135"/>
      <c r="AP44682" s="135"/>
      <c r="BJ44682" s="136"/>
    </row>
    <row r="44683" spans="5:62" ht="14.25" customHeight="1" x14ac:dyDescent="0.25">
      <c r="E44683" s="113"/>
      <c r="H44683" s="133"/>
      <c r="T44683" s="133"/>
      <c r="X44683" s="131"/>
      <c r="Y44683" s="133"/>
      <c r="AJ44683" s="133"/>
      <c r="AO44683" s="135"/>
      <c r="AP44683" s="135"/>
      <c r="BJ44683" s="136"/>
    </row>
    <row r="44684" spans="5:62" ht="14.25" customHeight="1" x14ac:dyDescent="0.25">
      <c r="E44684" s="113"/>
      <c r="H44684" s="133"/>
      <c r="T44684" s="133"/>
      <c r="X44684" s="131"/>
      <c r="Y44684" s="133"/>
      <c r="AJ44684" s="133"/>
      <c r="AO44684" s="135"/>
      <c r="AP44684" s="135"/>
      <c r="BJ44684" s="136"/>
    </row>
    <row r="44685" spans="5:62" ht="14.25" customHeight="1" x14ac:dyDescent="0.25">
      <c r="E44685" s="113"/>
      <c r="H44685" s="133"/>
      <c r="T44685" s="133"/>
      <c r="X44685" s="131"/>
      <c r="Y44685" s="133"/>
      <c r="AJ44685" s="133"/>
      <c r="AO44685" s="135"/>
      <c r="AP44685" s="135"/>
      <c r="BJ44685" s="136"/>
    </row>
    <row r="44686" spans="5:62" ht="14.25" customHeight="1" x14ac:dyDescent="0.25">
      <c r="E44686" s="113"/>
      <c r="H44686" s="133"/>
      <c r="T44686" s="133"/>
      <c r="X44686" s="131"/>
      <c r="Y44686" s="133"/>
      <c r="AJ44686" s="133"/>
      <c r="AO44686" s="135"/>
      <c r="AP44686" s="135"/>
      <c r="BJ44686" s="136"/>
    </row>
    <row r="44687" spans="5:62" ht="14.25" customHeight="1" x14ac:dyDescent="0.25">
      <c r="E44687" s="113"/>
      <c r="H44687" s="133"/>
      <c r="T44687" s="133"/>
      <c r="X44687" s="131"/>
      <c r="Y44687" s="133"/>
      <c r="AJ44687" s="133"/>
      <c r="AO44687" s="135"/>
      <c r="AP44687" s="135"/>
      <c r="BJ44687" s="136"/>
    </row>
    <row r="44688" spans="5:62" ht="14.25" customHeight="1" x14ac:dyDescent="0.25">
      <c r="E44688" s="113"/>
      <c r="H44688" s="133"/>
      <c r="T44688" s="133"/>
      <c r="X44688" s="131"/>
      <c r="Y44688" s="133"/>
      <c r="AJ44688" s="133"/>
      <c r="AO44688" s="135"/>
      <c r="AP44688" s="135"/>
      <c r="BJ44688" s="136"/>
    </row>
    <row r="44689" spans="5:62" ht="14.25" customHeight="1" x14ac:dyDescent="0.25">
      <c r="E44689" s="113"/>
      <c r="H44689" s="133"/>
      <c r="T44689" s="133"/>
      <c r="X44689" s="131"/>
      <c r="Y44689" s="133"/>
      <c r="AJ44689" s="133"/>
      <c r="AO44689" s="135"/>
      <c r="AP44689" s="135"/>
      <c r="BJ44689" s="136"/>
    </row>
    <row r="44690" spans="5:62" ht="14.25" customHeight="1" x14ac:dyDescent="0.25">
      <c r="E44690" s="113"/>
      <c r="H44690" s="133"/>
      <c r="T44690" s="133"/>
      <c r="X44690" s="131"/>
      <c r="Y44690" s="133"/>
      <c r="AJ44690" s="133"/>
      <c r="AO44690" s="135"/>
      <c r="AP44690" s="135"/>
      <c r="BJ44690" s="136"/>
    </row>
    <row r="44691" spans="5:62" ht="14.25" customHeight="1" x14ac:dyDescent="0.25">
      <c r="E44691" s="113"/>
      <c r="H44691" s="133"/>
      <c r="T44691" s="133"/>
      <c r="X44691" s="131"/>
      <c r="Y44691" s="133"/>
      <c r="AJ44691" s="133"/>
      <c r="AO44691" s="135"/>
      <c r="AP44691" s="135"/>
      <c r="BJ44691" s="136"/>
    </row>
    <row r="44692" spans="5:62" ht="14.25" customHeight="1" x14ac:dyDescent="0.25">
      <c r="E44692" s="113"/>
      <c r="H44692" s="133"/>
      <c r="T44692" s="133"/>
      <c r="X44692" s="131"/>
      <c r="Y44692" s="133"/>
      <c r="AJ44692" s="133"/>
      <c r="AO44692" s="135"/>
      <c r="AP44692" s="135"/>
      <c r="BJ44692" s="136"/>
    </row>
    <row r="44693" spans="5:62" ht="14.25" customHeight="1" x14ac:dyDescent="0.25">
      <c r="E44693" s="113"/>
      <c r="H44693" s="133"/>
      <c r="T44693" s="133"/>
      <c r="X44693" s="131"/>
      <c r="Y44693" s="133"/>
      <c r="AJ44693" s="133"/>
      <c r="AO44693" s="135"/>
      <c r="AP44693" s="135"/>
      <c r="BJ44693" s="136"/>
    </row>
    <row r="44694" spans="5:62" ht="14.25" customHeight="1" x14ac:dyDescent="0.25">
      <c r="E44694" s="113"/>
      <c r="H44694" s="133"/>
      <c r="T44694" s="133"/>
      <c r="X44694" s="131"/>
      <c r="Y44694" s="133"/>
      <c r="AJ44694" s="133"/>
      <c r="AO44694" s="135"/>
      <c r="AP44694" s="135"/>
      <c r="BJ44694" s="136"/>
    </row>
    <row r="44695" spans="5:62" ht="14.25" customHeight="1" x14ac:dyDescent="0.25">
      <c r="E44695" s="113"/>
      <c r="H44695" s="133"/>
      <c r="T44695" s="133"/>
      <c r="X44695" s="131"/>
      <c r="Y44695" s="133"/>
      <c r="AJ44695" s="133"/>
      <c r="AO44695" s="135"/>
      <c r="AP44695" s="135"/>
      <c r="BJ44695" s="136"/>
    </row>
    <row r="44696" spans="5:62" ht="14.25" customHeight="1" x14ac:dyDescent="0.25">
      <c r="E44696" s="113"/>
      <c r="H44696" s="133"/>
      <c r="T44696" s="133"/>
      <c r="X44696" s="131"/>
      <c r="Y44696" s="133"/>
      <c r="AJ44696" s="133"/>
      <c r="AO44696" s="135"/>
      <c r="AP44696" s="135"/>
      <c r="BJ44696" s="136"/>
    </row>
    <row r="44697" spans="5:62" ht="14.25" customHeight="1" x14ac:dyDescent="0.25">
      <c r="E44697" s="113"/>
      <c r="H44697" s="133"/>
      <c r="T44697" s="133"/>
      <c r="X44697" s="131"/>
      <c r="Y44697" s="133"/>
      <c r="AJ44697" s="133"/>
      <c r="AO44697" s="135"/>
      <c r="AP44697" s="135"/>
      <c r="BJ44697" s="136"/>
    </row>
    <row r="44698" spans="5:62" ht="14.25" customHeight="1" x14ac:dyDescent="0.25">
      <c r="E44698" s="113"/>
      <c r="H44698" s="133"/>
      <c r="T44698" s="133"/>
      <c r="X44698" s="131"/>
      <c r="Y44698" s="133"/>
      <c r="AJ44698" s="133"/>
      <c r="AO44698" s="135"/>
      <c r="AP44698" s="135"/>
      <c r="BJ44698" s="136"/>
    </row>
    <row r="44699" spans="5:62" ht="14.25" customHeight="1" x14ac:dyDescent="0.25">
      <c r="E44699" s="113"/>
      <c r="H44699" s="133"/>
      <c r="T44699" s="133"/>
      <c r="X44699" s="131"/>
      <c r="Y44699" s="133"/>
      <c r="AJ44699" s="133"/>
      <c r="AO44699" s="135"/>
      <c r="AP44699" s="135"/>
      <c r="BJ44699" s="136"/>
    </row>
    <row r="44700" spans="5:62" ht="14.25" customHeight="1" x14ac:dyDescent="0.25">
      <c r="E44700" s="113"/>
      <c r="H44700" s="133"/>
      <c r="T44700" s="133"/>
      <c r="X44700" s="131"/>
      <c r="Y44700" s="133"/>
      <c r="AJ44700" s="133"/>
      <c r="AO44700" s="135"/>
      <c r="AP44700" s="135"/>
      <c r="BJ44700" s="136"/>
    </row>
    <row r="44701" spans="5:62" ht="14.25" customHeight="1" x14ac:dyDescent="0.25">
      <c r="E44701" s="113"/>
      <c r="H44701" s="133"/>
      <c r="T44701" s="133"/>
      <c r="X44701" s="131"/>
      <c r="Y44701" s="133"/>
      <c r="AJ44701" s="133"/>
      <c r="AO44701" s="135"/>
      <c r="AP44701" s="135"/>
      <c r="BJ44701" s="136"/>
    </row>
    <row r="44702" spans="5:62" ht="14.25" customHeight="1" x14ac:dyDescent="0.25">
      <c r="E44702" s="113"/>
      <c r="H44702" s="133"/>
      <c r="T44702" s="133"/>
      <c r="X44702" s="131"/>
      <c r="Y44702" s="133"/>
      <c r="AJ44702" s="133"/>
      <c r="AO44702" s="135"/>
      <c r="AP44702" s="135"/>
      <c r="BJ44702" s="136"/>
    </row>
    <row r="44703" spans="5:62" ht="14.25" customHeight="1" x14ac:dyDescent="0.25">
      <c r="E44703" s="113"/>
      <c r="H44703" s="133"/>
      <c r="T44703" s="133"/>
      <c r="X44703" s="131"/>
      <c r="Y44703" s="133"/>
      <c r="AJ44703" s="133"/>
      <c r="AO44703" s="135"/>
      <c r="AP44703" s="135"/>
      <c r="BJ44703" s="136"/>
    </row>
    <row r="44704" spans="5:62" ht="14.25" customHeight="1" x14ac:dyDescent="0.25">
      <c r="E44704" s="113"/>
      <c r="H44704" s="133"/>
      <c r="T44704" s="133"/>
      <c r="X44704" s="131"/>
      <c r="Y44704" s="133"/>
      <c r="AJ44704" s="133"/>
      <c r="AO44704" s="135"/>
      <c r="AP44704" s="135"/>
      <c r="BJ44704" s="136"/>
    </row>
    <row r="44705" spans="5:62" ht="14.25" customHeight="1" x14ac:dyDescent="0.25">
      <c r="E44705" s="113"/>
      <c r="H44705" s="133"/>
      <c r="T44705" s="133"/>
      <c r="X44705" s="131"/>
      <c r="Y44705" s="133"/>
      <c r="AJ44705" s="133"/>
      <c r="AO44705" s="135"/>
      <c r="AP44705" s="135"/>
      <c r="BJ44705" s="136"/>
    </row>
    <row r="44706" spans="5:62" ht="14.25" customHeight="1" x14ac:dyDescent="0.25">
      <c r="E44706" s="113"/>
      <c r="H44706" s="133"/>
      <c r="T44706" s="133"/>
      <c r="X44706" s="131"/>
      <c r="Y44706" s="133"/>
      <c r="AJ44706" s="133"/>
      <c r="AO44706" s="135"/>
      <c r="AP44706" s="135"/>
      <c r="BJ44706" s="136"/>
    </row>
    <row r="44707" spans="5:62" ht="14.25" customHeight="1" x14ac:dyDescent="0.25">
      <c r="E44707" s="113"/>
      <c r="H44707" s="133"/>
      <c r="T44707" s="133"/>
      <c r="X44707" s="131"/>
      <c r="Y44707" s="133"/>
      <c r="AJ44707" s="133"/>
      <c r="AO44707" s="135"/>
      <c r="AP44707" s="135"/>
      <c r="BJ44707" s="136"/>
    </row>
    <row r="44708" spans="5:62" ht="14.25" customHeight="1" x14ac:dyDescent="0.25">
      <c r="E44708" s="113"/>
      <c r="H44708" s="133"/>
      <c r="T44708" s="133"/>
      <c r="X44708" s="131"/>
      <c r="Y44708" s="133"/>
      <c r="AJ44708" s="133"/>
      <c r="AO44708" s="135"/>
      <c r="AP44708" s="135"/>
      <c r="BJ44708" s="136"/>
    </row>
    <row r="44709" spans="5:62" ht="14.25" customHeight="1" x14ac:dyDescent="0.25">
      <c r="E44709" s="113"/>
      <c r="H44709" s="133"/>
      <c r="T44709" s="133"/>
      <c r="X44709" s="131"/>
      <c r="Y44709" s="133"/>
      <c r="AJ44709" s="133"/>
      <c r="AO44709" s="135"/>
      <c r="AP44709" s="135"/>
      <c r="BJ44709" s="136"/>
    </row>
    <row r="44710" spans="5:62" ht="14.25" customHeight="1" x14ac:dyDescent="0.25">
      <c r="E44710" s="113"/>
      <c r="H44710" s="133"/>
      <c r="T44710" s="133"/>
      <c r="X44710" s="131"/>
      <c r="Y44710" s="133"/>
      <c r="AJ44710" s="133"/>
      <c r="AO44710" s="135"/>
      <c r="AP44710" s="135"/>
      <c r="BJ44710" s="136"/>
    </row>
    <row r="44711" spans="5:62" ht="14.25" customHeight="1" x14ac:dyDescent="0.25">
      <c r="E44711" s="113"/>
      <c r="H44711" s="133"/>
      <c r="T44711" s="133"/>
      <c r="X44711" s="131"/>
      <c r="Y44711" s="133"/>
      <c r="AJ44711" s="133"/>
      <c r="AO44711" s="135"/>
      <c r="AP44711" s="135"/>
      <c r="BJ44711" s="136"/>
    </row>
    <row r="44712" spans="5:62" ht="14.25" customHeight="1" x14ac:dyDescent="0.25">
      <c r="E44712" s="113"/>
      <c r="H44712" s="133"/>
      <c r="T44712" s="133"/>
      <c r="X44712" s="131"/>
      <c r="Y44712" s="133"/>
      <c r="AJ44712" s="133"/>
      <c r="AO44712" s="135"/>
      <c r="AP44712" s="135"/>
      <c r="BJ44712" s="136"/>
    </row>
    <row r="44713" spans="5:62" ht="14.25" customHeight="1" x14ac:dyDescent="0.25">
      <c r="E44713" s="113"/>
      <c r="H44713" s="133"/>
      <c r="T44713" s="133"/>
      <c r="X44713" s="131"/>
      <c r="Y44713" s="133"/>
      <c r="AJ44713" s="133"/>
      <c r="AO44713" s="135"/>
      <c r="AP44713" s="135"/>
      <c r="BJ44713" s="136"/>
    </row>
    <row r="44714" spans="5:62" ht="14.25" customHeight="1" x14ac:dyDescent="0.25">
      <c r="E44714" s="113"/>
      <c r="H44714" s="133"/>
      <c r="T44714" s="133"/>
      <c r="X44714" s="131"/>
      <c r="Y44714" s="133"/>
      <c r="AJ44714" s="133"/>
      <c r="AO44714" s="135"/>
      <c r="AP44714" s="135"/>
      <c r="BJ44714" s="136"/>
    </row>
    <row r="44715" spans="5:62" ht="14.25" customHeight="1" x14ac:dyDescent="0.25">
      <c r="E44715" s="113"/>
      <c r="H44715" s="133"/>
      <c r="T44715" s="133"/>
      <c r="X44715" s="131"/>
      <c r="Y44715" s="133"/>
      <c r="AJ44715" s="133"/>
      <c r="AO44715" s="135"/>
      <c r="AP44715" s="135"/>
      <c r="BJ44715" s="136"/>
    </row>
    <row r="44716" spans="5:62" ht="14.25" customHeight="1" x14ac:dyDescent="0.25">
      <c r="E44716" s="113"/>
      <c r="H44716" s="133"/>
      <c r="T44716" s="133"/>
      <c r="X44716" s="131"/>
      <c r="Y44716" s="133"/>
      <c r="AJ44716" s="133"/>
      <c r="AO44716" s="135"/>
      <c r="AP44716" s="135"/>
      <c r="BJ44716" s="136"/>
    </row>
    <row r="44717" spans="5:62" ht="14.25" customHeight="1" x14ac:dyDescent="0.25">
      <c r="E44717" s="113"/>
      <c r="H44717" s="133"/>
      <c r="T44717" s="133"/>
      <c r="X44717" s="131"/>
      <c r="Y44717" s="133"/>
      <c r="AJ44717" s="133"/>
      <c r="AO44717" s="135"/>
      <c r="AP44717" s="135"/>
      <c r="BJ44717" s="136"/>
    </row>
    <row r="44718" spans="5:62" ht="14.25" customHeight="1" x14ac:dyDescent="0.25">
      <c r="E44718" s="113"/>
      <c r="H44718" s="133"/>
      <c r="T44718" s="133"/>
      <c r="X44718" s="131"/>
      <c r="Y44718" s="133"/>
      <c r="AJ44718" s="133"/>
      <c r="AO44718" s="135"/>
      <c r="AP44718" s="135"/>
      <c r="BJ44718" s="136"/>
    </row>
    <row r="44719" spans="5:62" ht="14.25" customHeight="1" x14ac:dyDescent="0.25">
      <c r="E44719" s="113"/>
      <c r="H44719" s="133"/>
      <c r="T44719" s="133"/>
      <c r="X44719" s="131"/>
      <c r="Y44719" s="133"/>
      <c r="AJ44719" s="133"/>
      <c r="AO44719" s="135"/>
      <c r="AP44719" s="135"/>
      <c r="BJ44719" s="136"/>
    </row>
    <row r="44720" spans="5:62" ht="14.25" customHeight="1" x14ac:dyDescent="0.25">
      <c r="E44720" s="113"/>
      <c r="H44720" s="133"/>
      <c r="T44720" s="133"/>
      <c r="X44720" s="131"/>
      <c r="Y44720" s="133"/>
      <c r="AJ44720" s="133"/>
      <c r="AO44720" s="135"/>
      <c r="AP44720" s="135"/>
      <c r="BJ44720" s="136"/>
    </row>
    <row r="44721" spans="5:62" ht="14.25" customHeight="1" x14ac:dyDescent="0.25">
      <c r="E44721" s="113"/>
      <c r="H44721" s="133"/>
      <c r="T44721" s="133"/>
      <c r="X44721" s="131"/>
      <c r="Y44721" s="133"/>
      <c r="AJ44721" s="133"/>
      <c r="AO44721" s="135"/>
      <c r="AP44721" s="135"/>
      <c r="BJ44721" s="136"/>
    </row>
    <row r="44722" spans="5:62" ht="14.25" customHeight="1" x14ac:dyDescent="0.25">
      <c r="E44722" s="113"/>
      <c r="H44722" s="133"/>
      <c r="T44722" s="133"/>
      <c r="X44722" s="131"/>
      <c r="Y44722" s="133"/>
      <c r="AJ44722" s="133"/>
      <c r="AO44722" s="135"/>
      <c r="AP44722" s="135"/>
      <c r="BJ44722" s="136"/>
    </row>
    <row r="44723" spans="5:62" ht="14.25" customHeight="1" x14ac:dyDescent="0.25">
      <c r="E44723" s="113"/>
      <c r="H44723" s="133"/>
      <c r="T44723" s="133"/>
      <c r="X44723" s="131"/>
      <c r="Y44723" s="133"/>
      <c r="AJ44723" s="133"/>
      <c r="AO44723" s="135"/>
      <c r="AP44723" s="135"/>
      <c r="BJ44723" s="136"/>
    </row>
    <row r="44724" spans="5:62" ht="14.25" customHeight="1" x14ac:dyDescent="0.25">
      <c r="E44724" s="113"/>
      <c r="H44724" s="133"/>
      <c r="T44724" s="133"/>
      <c r="X44724" s="131"/>
      <c r="Y44724" s="133"/>
      <c r="AJ44724" s="133"/>
      <c r="AO44724" s="135"/>
      <c r="AP44724" s="135"/>
      <c r="BJ44724" s="136"/>
    </row>
    <row r="44725" spans="5:62" ht="14.25" customHeight="1" x14ac:dyDescent="0.25">
      <c r="E44725" s="113"/>
      <c r="H44725" s="133"/>
      <c r="T44725" s="133"/>
      <c r="X44725" s="131"/>
      <c r="Y44725" s="133"/>
      <c r="AJ44725" s="133"/>
      <c r="AO44725" s="135"/>
      <c r="AP44725" s="135"/>
      <c r="BJ44725" s="136"/>
    </row>
    <row r="44726" spans="5:62" ht="14.25" customHeight="1" x14ac:dyDescent="0.25">
      <c r="E44726" s="113"/>
      <c r="H44726" s="133"/>
      <c r="T44726" s="133"/>
      <c r="X44726" s="131"/>
      <c r="Y44726" s="133"/>
      <c r="AJ44726" s="133"/>
      <c r="AO44726" s="135"/>
      <c r="AP44726" s="135"/>
      <c r="BJ44726" s="136"/>
    </row>
    <row r="44727" spans="5:62" ht="14.25" customHeight="1" x14ac:dyDescent="0.25">
      <c r="E44727" s="113"/>
      <c r="H44727" s="133"/>
      <c r="T44727" s="133"/>
      <c r="X44727" s="131"/>
      <c r="Y44727" s="133"/>
      <c r="AJ44727" s="133"/>
      <c r="AO44727" s="135"/>
      <c r="AP44727" s="135"/>
      <c r="BJ44727" s="136"/>
    </row>
    <row r="44728" spans="5:62" ht="14.25" customHeight="1" x14ac:dyDescent="0.25">
      <c r="E44728" s="113"/>
      <c r="H44728" s="133"/>
      <c r="T44728" s="133"/>
      <c r="X44728" s="131"/>
      <c r="Y44728" s="133"/>
      <c r="AJ44728" s="133"/>
      <c r="AO44728" s="135"/>
      <c r="AP44728" s="135"/>
      <c r="BJ44728" s="136"/>
    </row>
    <row r="44729" spans="5:62" ht="14.25" customHeight="1" x14ac:dyDescent="0.25">
      <c r="E44729" s="113"/>
      <c r="H44729" s="133"/>
      <c r="T44729" s="133"/>
      <c r="X44729" s="131"/>
      <c r="Y44729" s="133"/>
      <c r="AJ44729" s="133"/>
      <c r="AO44729" s="135"/>
      <c r="AP44729" s="135"/>
      <c r="BJ44729" s="136"/>
    </row>
    <row r="44730" spans="5:62" ht="14.25" customHeight="1" x14ac:dyDescent="0.25">
      <c r="E44730" s="113"/>
      <c r="H44730" s="133"/>
      <c r="T44730" s="133"/>
      <c r="X44730" s="131"/>
      <c r="Y44730" s="133"/>
      <c r="AJ44730" s="133"/>
      <c r="AO44730" s="135"/>
      <c r="AP44730" s="135"/>
      <c r="BJ44730" s="136"/>
    </row>
    <row r="44731" spans="5:62" ht="14.25" customHeight="1" x14ac:dyDescent="0.25">
      <c r="E44731" s="113"/>
      <c r="H44731" s="133"/>
      <c r="T44731" s="133"/>
      <c r="X44731" s="131"/>
      <c r="Y44731" s="133"/>
      <c r="AJ44731" s="133"/>
      <c r="AO44731" s="135"/>
      <c r="AP44731" s="135"/>
      <c r="BJ44731" s="136"/>
    </row>
    <row r="44732" spans="5:62" ht="14.25" customHeight="1" x14ac:dyDescent="0.25">
      <c r="E44732" s="113"/>
      <c r="H44732" s="133"/>
      <c r="T44732" s="133"/>
      <c r="X44732" s="131"/>
      <c r="Y44732" s="133"/>
      <c r="AJ44732" s="133"/>
      <c r="AO44732" s="135"/>
      <c r="AP44732" s="135"/>
      <c r="BJ44732" s="136"/>
    </row>
    <row r="44733" spans="5:62" ht="14.25" customHeight="1" x14ac:dyDescent="0.25">
      <c r="E44733" s="113"/>
      <c r="H44733" s="133"/>
      <c r="T44733" s="133"/>
      <c r="X44733" s="131"/>
      <c r="Y44733" s="133"/>
      <c r="AJ44733" s="133"/>
      <c r="AO44733" s="135"/>
      <c r="AP44733" s="135"/>
      <c r="BJ44733" s="136"/>
    </row>
    <row r="44734" spans="5:62" ht="14.25" customHeight="1" x14ac:dyDescent="0.25">
      <c r="E44734" s="113"/>
      <c r="H44734" s="133"/>
      <c r="T44734" s="133"/>
      <c r="X44734" s="131"/>
      <c r="Y44734" s="133"/>
      <c r="AJ44734" s="133"/>
      <c r="AO44734" s="135"/>
      <c r="AP44734" s="135"/>
      <c r="BJ44734" s="136"/>
    </row>
    <row r="44735" spans="5:62" ht="14.25" customHeight="1" x14ac:dyDescent="0.25">
      <c r="E44735" s="113"/>
      <c r="H44735" s="133"/>
      <c r="T44735" s="133"/>
      <c r="X44735" s="131"/>
      <c r="Y44735" s="133"/>
      <c r="AJ44735" s="133"/>
      <c r="AO44735" s="135"/>
      <c r="AP44735" s="135"/>
      <c r="BJ44735" s="136"/>
    </row>
    <row r="44736" spans="5:62" ht="14.25" customHeight="1" x14ac:dyDescent="0.25">
      <c r="E44736" s="113"/>
      <c r="H44736" s="133"/>
      <c r="T44736" s="133"/>
      <c r="X44736" s="131"/>
      <c r="Y44736" s="133"/>
      <c r="AJ44736" s="133"/>
      <c r="AO44736" s="135"/>
      <c r="AP44736" s="135"/>
      <c r="BJ44736" s="136"/>
    </row>
    <row r="44737" spans="5:62" ht="14.25" customHeight="1" x14ac:dyDescent="0.25">
      <c r="E44737" s="113"/>
      <c r="H44737" s="133"/>
      <c r="T44737" s="133"/>
      <c r="X44737" s="131"/>
      <c r="Y44737" s="133"/>
      <c r="AJ44737" s="133"/>
      <c r="AO44737" s="135"/>
      <c r="AP44737" s="135"/>
      <c r="BJ44737" s="136"/>
    </row>
    <row r="44738" spans="5:62" ht="14.25" customHeight="1" x14ac:dyDescent="0.25">
      <c r="E44738" s="113"/>
      <c r="H44738" s="133"/>
      <c r="T44738" s="133"/>
      <c r="X44738" s="131"/>
      <c r="Y44738" s="133"/>
      <c r="AJ44738" s="133"/>
      <c r="AO44738" s="135"/>
      <c r="AP44738" s="135"/>
      <c r="BJ44738" s="136"/>
    </row>
    <row r="44739" spans="5:62" ht="14.25" customHeight="1" x14ac:dyDescent="0.25">
      <c r="E44739" s="113"/>
      <c r="H44739" s="133"/>
      <c r="T44739" s="133"/>
      <c r="X44739" s="131"/>
      <c r="Y44739" s="133"/>
      <c r="AJ44739" s="133"/>
      <c r="AO44739" s="135"/>
      <c r="AP44739" s="135"/>
      <c r="BJ44739" s="136"/>
    </row>
    <row r="44740" spans="5:62" ht="14.25" customHeight="1" x14ac:dyDescent="0.25">
      <c r="E44740" s="113"/>
      <c r="H44740" s="133"/>
      <c r="T44740" s="133"/>
      <c r="X44740" s="131"/>
      <c r="Y44740" s="133"/>
      <c r="AJ44740" s="133"/>
      <c r="AO44740" s="135"/>
      <c r="AP44740" s="135"/>
      <c r="BJ44740" s="136"/>
    </row>
    <row r="44741" spans="5:62" ht="14.25" customHeight="1" x14ac:dyDescent="0.25">
      <c r="E44741" s="113"/>
      <c r="H44741" s="133"/>
      <c r="T44741" s="133"/>
      <c r="X44741" s="131"/>
      <c r="Y44741" s="133"/>
      <c r="AJ44741" s="133"/>
      <c r="AO44741" s="135"/>
      <c r="AP44741" s="135"/>
      <c r="BJ44741" s="136"/>
    </row>
    <row r="44742" spans="5:62" ht="14.25" customHeight="1" x14ac:dyDescent="0.25">
      <c r="E44742" s="113"/>
      <c r="H44742" s="133"/>
      <c r="T44742" s="133"/>
      <c r="X44742" s="131"/>
      <c r="Y44742" s="133"/>
      <c r="AJ44742" s="133"/>
      <c r="AO44742" s="135"/>
      <c r="AP44742" s="135"/>
      <c r="BJ44742" s="136"/>
    </row>
    <row r="44743" spans="5:62" ht="14.25" customHeight="1" x14ac:dyDescent="0.25">
      <c r="E44743" s="113"/>
      <c r="H44743" s="133"/>
      <c r="T44743" s="133"/>
      <c r="X44743" s="131"/>
      <c r="Y44743" s="133"/>
      <c r="AJ44743" s="133"/>
      <c r="AO44743" s="135"/>
      <c r="AP44743" s="135"/>
      <c r="BJ44743" s="136"/>
    </row>
    <row r="44744" spans="5:62" ht="14.25" customHeight="1" x14ac:dyDescent="0.25">
      <c r="E44744" s="113"/>
      <c r="H44744" s="133"/>
      <c r="T44744" s="133"/>
      <c r="X44744" s="131"/>
      <c r="Y44744" s="133"/>
      <c r="AJ44744" s="133"/>
      <c r="AO44744" s="135"/>
      <c r="AP44744" s="135"/>
      <c r="BJ44744" s="136"/>
    </row>
    <row r="44745" spans="5:62" ht="14.25" customHeight="1" x14ac:dyDescent="0.25">
      <c r="E44745" s="113"/>
      <c r="H44745" s="133"/>
      <c r="T44745" s="133"/>
      <c r="X44745" s="131"/>
      <c r="Y44745" s="133"/>
      <c r="AJ44745" s="133"/>
      <c r="AO44745" s="135"/>
      <c r="AP44745" s="135"/>
      <c r="BJ44745" s="136"/>
    </row>
    <row r="44746" spans="5:62" ht="14.25" customHeight="1" x14ac:dyDescent="0.25">
      <c r="E44746" s="113"/>
      <c r="H44746" s="133"/>
      <c r="T44746" s="133"/>
      <c r="X44746" s="131"/>
      <c r="Y44746" s="133"/>
      <c r="AJ44746" s="133"/>
      <c r="AO44746" s="135"/>
      <c r="AP44746" s="135"/>
      <c r="BJ44746" s="136"/>
    </row>
    <row r="44747" spans="5:62" ht="14.25" customHeight="1" x14ac:dyDescent="0.25">
      <c r="E44747" s="113"/>
      <c r="H44747" s="133"/>
      <c r="T44747" s="133"/>
      <c r="X44747" s="131"/>
      <c r="Y44747" s="133"/>
      <c r="AJ44747" s="133"/>
      <c r="AO44747" s="135"/>
      <c r="AP44747" s="135"/>
      <c r="BJ44747" s="136"/>
    </row>
    <row r="44748" spans="5:62" ht="14.25" customHeight="1" x14ac:dyDescent="0.25">
      <c r="E44748" s="113"/>
      <c r="H44748" s="133"/>
      <c r="T44748" s="133"/>
      <c r="X44748" s="131"/>
      <c r="Y44748" s="133"/>
      <c r="AJ44748" s="133"/>
      <c r="AO44748" s="135"/>
      <c r="AP44748" s="135"/>
      <c r="BJ44748" s="136"/>
    </row>
    <row r="44749" spans="5:62" ht="14.25" customHeight="1" x14ac:dyDescent="0.25">
      <c r="E44749" s="113"/>
      <c r="H44749" s="133"/>
      <c r="T44749" s="133"/>
      <c r="X44749" s="131"/>
      <c r="Y44749" s="133"/>
      <c r="AJ44749" s="133"/>
      <c r="AO44749" s="135"/>
      <c r="AP44749" s="135"/>
      <c r="BJ44749" s="136"/>
    </row>
    <row r="44750" spans="5:62" ht="14.25" customHeight="1" x14ac:dyDescent="0.25">
      <c r="E44750" s="113"/>
      <c r="H44750" s="133"/>
      <c r="T44750" s="133"/>
      <c r="X44750" s="131"/>
      <c r="Y44750" s="133"/>
      <c r="AJ44750" s="133"/>
      <c r="AO44750" s="135"/>
      <c r="AP44750" s="135"/>
      <c r="BJ44750" s="136"/>
    </row>
    <row r="44751" spans="5:62" ht="14.25" customHeight="1" x14ac:dyDescent="0.25">
      <c r="E44751" s="113"/>
      <c r="H44751" s="133"/>
      <c r="T44751" s="133"/>
      <c r="X44751" s="131"/>
      <c r="Y44751" s="133"/>
      <c r="AJ44751" s="133"/>
      <c r="AO44751" s="135"/>
      <c r="AP44751" s="135"/>
      <c r="BJ44751" s="136"/>
    </row>
    <row r="44752" spans="5:62" ht="14.25" customHeight="1" x14ac:dyDescent="0.25">
      <c r="E44752" s="113"/>
      <c r="H44752" s="133"/>
      <c r="T44752" s="133"/>
      <c r="X44752" s="131"/>
      <c r="Y44752" s="133"/>
      <c r="AJ44752" s="133"/>
      <c r="AO44752" s="135"/>
      <c r="AP44752" s="135"/>
      <c r="BJ44752" s="136"/>
    </row>
    <row r="44753" spans="5:62" ht="14.25" customHeight="1" x14ac:dyDescent="0.25">
      <c r="E44753" s="113"/>
      <c r="H44753" s="133"/>
      <c r="T44753" s="133"/>
      <c r="X44753" s="131"/>
      <c r="Y44753" s="133"/>
      <c r="AJ44753" s="133"/>
      <c r="AO44753" s="135"/>
      <c r="AP44753" s="135"/>
      <c r="BJ44753" s="136"/>
    </row>
    <row r="44754" spans="5:62" ht="14.25" customHeight="1" x14ac:dyDescent="0.25">
      <c r="E44754" s="113"/>
      <c r="H44754" s="133"/>
      <c r="T44754" s="133"/>
      <c r="X44754" s="131"/>
      <c r="Y44754" s="133"/>
      <c r="AJ44754" s="133"/>
      <c r="AO44754" s="135"/>
      <c r="AP44754" s="135"/>
      <c r="BJ44754" s="136"/>
    </row>
    <row r="44755" spans="5:62" ht="14.25" customHeight="1" x14ac:dyDescent="0.25">
      <c r="E44755" s="113"/>
      <c r="H44755" s="133"/>
      <c r="T44755" s="133"/>
      <c r="X44755" s="131"/>
      <c r="Y44755" s="133"/>
      <c r="AJ44755" s="133"/>
      <c r="AO44755" s="135"/>
      <c r="AP44755" s="135"/>
      <c r="BJ44755" s="136"/>
    </row>
    <row r="44756" spans="5:62" ht="14.25" customHeight="1" x14ac:dyDescent="0.25">
      <c r="E44756" s="113"/>
      <c r="H44756" s="133"/>
      <c r="T44756" s="133"/>
      <c r="X44756" s="131"/>
      <c r="Y44756" s="133"/>
      <c r="AJ44756" s="133"/>
      <c r="AO44756" s="135"/>
      <c r="AP44756" s="135"/>
      <c r="BJ44756" s="136"/>
    </row>
    <row r="44757" spans="5:62" ht="14.25" customHeight="1" x14ac:dyDescent="0.25">
      <c r="E44757" s="113"/>
      <c r="H44757" s="133"/>
      <c r="T44757" s="133"/>
      <c r="X44757" s="131"/>
      <c r="Y44757" s="133"/>
      <c r="AJ44757" s="133"/>
      <c r="AO44757" s="135"/>
      <c r="AP44757" s="135"/>
      <c r="BJ44757" s="136"/>
    </row>
    <row r="44758" spans="5:62" ht="14.25" customHeight="1" x14ac:dyDescent="0.25">
      <c r="E44758" s="113"/>
      <c r="H44758" s="133"/>
      <c r="T44758" s="133"/>
      <c r="X44758" s="131"/>
      <c r="Y44758" s="133"/>
      <c r="AJ44758" s="133"/>
      <c r="AO44758" s="135"/>
      <c r="AP44758" s="135"/>
      <c r="BJ44758" s="136"/>
    </row>
    <row r="44759" spans="5:62" ht="14.25" customHeight="1" x14ac:dyDescent="0.25">
      <c r="E44759" s="113"/>
      <c r="H44759" s="133"/>
      <c r="T44759" s="133"/>
      <c r="X44759" s="131"/>
      <c r="Y44759" s="133"/>
      <c r="AJ44759" s="133"/>
      <c r="AO44759" s="135"/>
      <c r="AP44759" s="135"/>
      <c r="BJ44759" s="136"/>
    </row>
    <row r="44760" spans="5:62" ht="14.25" customHeight="1" x14ac:dyDescent="0.25">
      <c r="E44760" s="113"/>
      <c r="H44760" s="133"/>
      <c r="T44760" s="133"/>
      <c r="X44760" s="131"/>
      <c r="Y44760" s="133"/>
      <c r="AJ44760" s="133"/>
      <c r="AO44760" s="135"/>
      <c r="AP44760" s="135"/>
      <c r="BJ44760" s="136"/>
    </row>
    <row r="44761" spans="5:62" ht="14.25" customHeight="1" x14ac:dyDescent="0.25">
      <c r="E44761" s="113"/>
      <c r="H44761" s="133"/>
      <c r="T44761" s="133"/>
      <c r="X44761" s="131"/>
      <c r="Y44761" s="133"/>
      <c r="AJ44761" s="133"/>
      <c r="AO44761" s="135"/>
      <c r="AP44761" s="135"/>
      <c r="BJ44761" s="136"/>
    </row>
    <row r="44762" spans="5:62" ht="14.25" customHeight="1" x14ac:dyDescent="0.25">
      <c r="E44762" s="113"/>
      <c r="H44762" s="133"/>
      <c r="T44762" s="133"/>
      <c r="X44762" s="131"/>
      <c r="Y44762" s="133"/>
      <c r="AJ44762" s="133"/>
      <c r="AO44762" s="135"/>
      <c r="AP44762" s="135"/>
      <c r="BJ44762" s="136"/>
    </row>
    <row r="44763" spans="5:62" ht="14.25" customHeight="1" x14ac:dyDescent="0.25">
      <c r="E44763" s="113"/>
      <c r="H44763" s="133"/>
      <c r="T44763" s="133"/>
      <c r="X44763" s="131"/>
      <c r="Y44763" s="133"/>
      <c r="AJ44763" s="133"/>
      <c r="AO44763" s="135"/>
      <c r="AP44763" s="135"/>
      <c r="BJ44763" s="136"/>
    </row>
    <row r="44764" spans="5:62" ht="14.25" customHeight="1" x14ac:dyDescent="0.25">
      <c r="E44764" s="113"/>
      <c r="H44764" s="133"/>
      <c r="T44764" s="133"/>
      <c r="X44764" s="131"/>
      <c r="Y44764" s="133"/>
      <c r="AJ44764" s="133"/>
      <c r="AO44764" s="135"/>
      <c r="AP44764" s="135"/>
      <c r="BJ44764" s="136"/>
    </row>
    <row r="44765" spans="5:62" ht="14.25" customHeight="1" x14ac:dyDescent="0.25">
      <c r="E44765" s="113"/>
      <c r="H44765" s="133"/>
      <c r="T44765" s="133"/>
      <c r="X44765" s="131"/>
      <c r="Y44765" s="133"/>
      <c r="AJ44765" s="133"/>
      <c r="AO44765" s="135"/>
      <c r="AP44765" s="135"/>
      <c r="BJ44765" s="136"/>
    </row>
    <row r="44766" spans="5:62" ht="14.25" customHeight="1" x14ac:dyDescent="0.25">
      <c r="E44766" s="113"/>
      <c r="H44766" s="133"/>
      <c r="T44766" s="133"/>
      <c r="X44766" s="131"/>
      <c r="Y44766" s="133"/>
      <c r="AJ44766" s="133"/>
      <c r="AO44766" s="135"/>
      <c r="AP44766" s="135"/>
      <c r="BJ44766" s="136"/>
    </row>
    <row r="44767" spans="5:62" ht="14.25" customHeight="1" x14ac:dyDescent="0.25">
      <c r="E44767" s="113"/>
      <c r="H44767" s="133"/>
      <c r="T44767" s="133"/>
      <c r="X44767" s="131"/>
      <c r="Y44767" s="133"/>
      <c r="AJ44767" s="133"/>
      <c r="AO44767" s="135"/>
      <c r="AP44767" s="135"/>
      <c r="BJ44767" s="136"/>
    </row>
    <row r="44768" spans="5:62" ht="14.25" customHeight="1" x14ac:dyDescent="0.25">
      <c r="E44768" s="113"/>
      <c r="H44768" s="133"/>
      <c r="T44768" s="133"/>
      <c r="X44768" s="131"/>
      <c r="Y44768" s="133"/>
      <c r="AJ44768" s="133"/>
      <c r="AO44768" s="135"/>
      <c r="AP44768" s="135"/>
      <c r="BJ44768" s="136"/>
    </row>
    <row r="44769" spans="5:62" ht="14.25" customHeight="1" x14ac:dyDescent="0.25">
      <c r="E44769" s="113"/>
      <c r="H44769" s="133"/>
      <c r="T44769" s="133"/>
      <c r="X44769" s="131"/>
      <c r="Y44769" s="133"/>
      <c r="AJ44769" s="133"/>
      <c r="AO44769" s="135"/>
      <c r="AP44769" s="135"/>
      <c r="BJ44769" s="136"/>
    </row>
    <row r="44770" spans="5:62" ht="14.25" customHeight="1" x14ac:dyDescent="0.25">
      <c r="E44770" s="113"/>
      <c r="H44770" s="133"/>
      <c r="T44770" s="133"/>
      <c r="X44770" s="131"/>
      <c r="Y44770" s="133"/>
      <c r="AJ44770" s="133"/>
      <c r="AO44770" s="135"/>
      <c r="AP44770" s="135"/>
      <c r="BJ44770" s="136"/>
    </row>
    <row r="44771" spans="5:62" ht="14.25" customHeight="1" x14ac:dyDescent="0.25">
      <c r="E44771" s="113"/>
      <c r="H44771" s="133"/>
      <c r="T44771" s="133"/>
      <c r="X44771" s="131"/>
      <c r="Y44771" s="133"/>
      <c r="AJ44771" s="133"/>
      <c r="AO44771" s="135"/>
      <c r="AP44771" s="135"/>
      <c r="BJ44771" s="136"/>
    </row>
    <row r="44772" spans="5:62" ht="14.25" customHeight="1" x14ac:dyDescent="0.25">
      <c r="E44772" s="113"/>
      <c r="H44772" s="133"/>
      <c r="T44772" s="133"/>
      <c r="X44772" s="131"/>
      <c r="Y44772" s="133"/>
      <c r="AJ44772" s="133"/>
      <c r="AO44772" s="135"/>
      <c r="AP44772" s="135"/>
      <c r="BJ44772" s="136"/>
    </row>
    <row r="44773" spans="5:62" ht="14.25" customHeight="1" x14ac:dyDescent="0.25">
      <c r="E44773" s="113"/>
      <c r="H44773" s="133"/>
      <c r="T44773" s="133"/>
      <c r="X44773" s="131"/>
      <c r="Y44773" s="133"/>
      <c r="AJ44773" s="133"/>
      <c r="AO44773" s="135"/>
      <c r="AP44773" s="135"/>
      <c r="BJ44773" s="136"/>
    </row>
    <row r="44774" spans="5:62" ht="14.25" customHeight="1" x14ac:dyDescent="0.25">
      <c r="E44774" s="113"/>
      <c r="H44774" s="133"/>
      <c r="T44774" s="133"/>
      <c r="X44774" s="131"/>
      <c r="Y44774" s="133"/>
      <c r="AJ44774" s="133"/>
      <c r="AO44774" s="135"/>
      <c r="AP44774" s="135"/>
      <c r="BJ44774" s="136"/>
    </row>
    <row r="44775" spans="5:62" ht="14.25" customHeight="1" x14ac:dyDescent="0.25">
      <c r="E44775" s="113"/>
      <c r="H44775" s="133"/>
      <c r="T44775" s="133"/>
      <c r="X44775" s="131"/>
      <c r="Y44775" s="133"/>
      <c r="AJ44775" s="133"/>
      <c r="AO44775" s="135"/>
      <c r="AP44775" s="135"/>
      <c r="BJ44775" s="136"/>
    </row>
    <row r="44776" spans="5:62" ht="14.25" customHeight="1" x14ac:dyDescent="0.25">
      <c r="E44776" s="113"/>
      <c r="H44776" s="133"/>
      <c r="T44776" s="133"/>
      <c r="X44776" s="131"/>
      <c r="Y44776" s="133"/>
      <c r="AJ44776" s="133"/>
      <c r="AO44776" s="135"/>
      <c r="AP44776" s="135"/>
      <c r="BJ44776" s="136"/>
    </row>
    <row r="44777" spans="5:62" ht="14.25" customHeight="1" x14ac:dyDescent="0.25">
      <c r="E44777" s="113"/>
      <c r="H44777" s="133"/>
      <c r="T44777" s="133"/>
      <c r="X44777" s="131"/>
      <c r="Y44777" s="133"/>
      <c r="AJ44777" s="133"/>
      <c r="AO44777" s="135"/>
      <c r="AP44777" s="135"/>
      <c r="BJ44777" s="136"/>
    </row>
    <row r="44778" spans="5:62" ht="14.25" customHeight="1" x14ac:dyDescent="0.25">
      <c r="E44778" s="113"/>
      <c r="H44778" s="133"/>
      <c r="T44778" s="133"/>
      <c r="X44778" s="131"/>
      <c r="Y44778" s="133"/>
      <c r="AJ44778" s="133"/>
      <c r="AO44778" s="135"/>
      <c r="AP44778" s="135"/>
      <c r="BJ44778" s="136"/>
    </row>
    <row r="44779" spans="5:62" ht="14.25" customHeight="1" x14ac:dyDescent="0.25">
      <c r="E44779" s="113"/>
      <c r="H44779" s="133"/>
      <c r="T44779" s="133"/>
      <c r="X44779" s="131"/>
      <c r="Y44779" s="133"/>
      <c r="AJ44779" s="133"/>
      <c r="AO44779" s="135"/>
      <c r="AP44779" s="135"/>
      <c r="BJ44779" s="136"/>
    </row>
    <row r="44780" spans="5:62" ht="14.25" customHeight="1" x14ac:dyDescent="0.25">
      <c r="E44780" s="113"/>
      <c r="H44780" s="133"/>
      <c r="T44780" s="133"/>
      <c r="X44780" s="131"/>
      <c r="Y44780" s="133"/>
      <c r="AJ44780" s="133"/>
      <c r="AO44780" s="135"/>
      <c r="AP44780" s="135"/>
      <c r="BJ44780" s="136"/>
    </row>
    <row r="44781" spans="5:62" ht="14.25" customHeight="1" x14ac:dyDescent="0.25">
      <c r="E44781" s="113"/>
      <c r="H44781" s="133"/>
      <c r="T44781" s="133"/>
      <c r="X44781" s="131"/>
      <c r="Y44781" s="133"/>
      <c r="AJ44781" s="133"/>
      <c r="AO44781" s="135"/>
      <c r="AP44781" s="135"/>
      <c r="BJ44781" s="136"/>
    </row>
    <row r="44782" spans="5:62" ht="14.25" customHeight="1" x14ac:dyDescent="0.25">
      <c r="E44782" s="113"/>
      <c r="H44782" s="133"/>
      <c r="T44782" s="133"/>
      <c r="X44782" s="131"/>
      <c r="Y44782" s="133"/>
      <c r="AJ44782" s="133"/>
      <c r="AO44782" s="135"/>
      <c r="AP44782" s="135"/>
      <c r="BJ44782" s="136"/>
    </row>
    <row r="44783" spans="5:62" ht="14.25" customHeight="1" x14ac:dyDescent="0.25">
      <c r="E44783" s="113"/>
      <c r="H44783" s="133"/>
      <c r="T44783" s="133"/>
      <c r="X44783" s="131"/>
      <c r="Y44783" s="133"/>
      <c r="AJ44783" s="133"/>
      <c r="AO44783" s="135"/>
      <c r="AP44783" s="135"/>
      <c r="BJ44783" s="136"/>
    </row>
    <row r="44784" spans="5:62" ht="14.25" customHeight="1" x14ac:dyDescent="0.25">
      <c r="E44784" s="113"/>
      <c r="H44784" s="133"/>
      <c r="T44784" s="133"/>
      <c r="X44784" s="131"/>
      <c r="Y44784" s="133"/>
      <c r="AJ44784" s="133"/>
      <c r="AO44784" s="135"/>
      <c r="AP44784" s="135"/>
      <c r="BJ44784" s="136"/>
    </row>
    <row r="44785" spans="5:62" ht="14.25" customHeight="1" x14ac:dyDescent="0.25">
      <c r="E44785" s="113"/>
      <c r="H44785" s="133"/>
      <c r="T44785" s="133"/>
      <c r="X44785" s="131"/>
      <c r="Y44785" s="133"/>
      <c r="AJ44785" s="133"/>
      <c r="AO44785" s="135"/>
      <c r="AP44785" s="135"/>
      <c r="BJ44785" s="136"/>
    </row>
    <row r="44786" spans="5:62" ht="14.25" customHeight="1" x14ac:dyDescent="0.25">
      <c r="E44786" s="113"/>
      <c r="H44786" s="133"/>
      <c r="T44786" s="133"/>
      <c r="X44786" s="131"/>
      <c r="Y44786" s="133"/>
      <c r="AJ44786" s="133"/>
      <c r="AO44786" s="135"/>
      <c r="AP44786" s="135"/>
      <c r="BJ44786" s="136"/>
    </row>
    <row r="44787" spans="5:62" ht="14.25" customHeight="1" x14ac:dyDescent="0.25">
      <c r="E44787" s="113"/>
      <c r="H44787" s="133"/>
      <c r="T44787" s="133"/>
      <c r="X44787" s="131"/>
      <c r="Y44787" s="133"/>
      <c r="AJ44787" s="133"/>
      <c r="AO44787" s="135"/>
      <c r="AP44787" s="135"/>
      <c r="BJ44787" s="136"/>
    </row>
    <row r="44788" spans="5:62" ht="14.25" customHeight="1" x14ac:dyDescent="0.25">
      <c r="E44788" s="113"/>
      <c r="H44788" s="133"/>
      <c r="T44788" s="133"/>
      <c r="X44788" s="131"/>
      <c r="Y44788" s="133"/>
      <c r="AJ44788" s="133"/>
      <c r="AO44788" s="135"/>
      <c r="AP44788" s="135"/>
      <c r="BJ44788" s="136"/>
    </row>
    <row r="44789" spans="5:62" ht="14.25" customHeight="1" x14ac:dyDescent="0.25">
      <c r="E44789" s="113"/>
      <c r="H44789" s="133"/>
      <c r="T44789" s="133"/>
      <c r="X44789" s="131"/>
      <c r="Y44789" s="133"/>
      <c r="AJ44789" s="133"/>
      <c r="AO44789" s="135"/>
      <c r="AP44789" s="135"/>
      <c r="BJ44789" s="136"/>
    </row>
    <row r="44790" spans="5:62" ht="14.25" customHeight="1" x14ac:dyDescent="0.25">
      <c r="E44790" s="113"/>
      <c r="H44790" s="133"/>
      <c r="T44790" s="133"/>
      <c r="X44790" s="131"/>
      <c r="Y44790" s="133"/>
      <c r="AJ44790" s="133"/>
      <c r="AO44790" s="135"/>
      <c r="AP44790" s="135"/>
      <c r="BJ44790" s="136"/>
    </row>
    <row r="44791" spans="5:62" ht="14.25" customHeight="1" x14ac:dyDescent="0.25">
      <c r="E44791" s="113"/>
      <c r="H44791" s="133"/>
      <c r="T44791" s="133"/>
      <c r="X44791" s="131"/>
      <c r="Y44791" s="133"/>
      <c r="AJ44791" s="133"/>
      <c r="AO44791" s="135"/>
      <c r="AP44791" s="135"/>
      <c r="BJ44791" s="136"/>
    </row>
    <row r="44792" spans="5:62" ht="14.25" customHeight="1" x14ac:dyDescent="0.25">
      <c r="E44792" s="113"/>
      <c r="H44792" s="133"/>
      <c r="T44792" s="133"/>
      <c r="X44792" s="131"/>
      <c r="Y44792" s="133"/>
      <c r="AJ44792" s="133"/>
      <c r="AO44792" s="135"/>
      <c r="AP44792" s="135"/>
      <c r="BJ44792" s="136"/>
    </row>
    <row r="44793" spans="5:62" ht="14.25" customHeight="1" x14ac:dyDescent="0.25">
      <c r="E44793" s="113"/>
      <c r="H44793" s="133"/>
      <c r="T44793" s="133"/>
      <c r="X44793" s="131"/>
      <c r="Y44793" s="133"/>
      <c r="AJ44793" s="133"/>
      <c r="AO44793" s="135"/>
      <c r="AP44793" s="135"/>
      <c r="BJ44793" s="136"/>
    </row>
    <row r="44794" spans="5:62" ht="14.25" customHeight="1" x14ac:dyDescent="0.25">
      <c r="E44794" s="113"/>
      <c r="H44794" s="133"/>
      <c r="T44794" s="133"/>
      <c r="X44794" s="131"/>
      <c r="Y44794" s="133"/>
      <c r="AJ44794" s="133"/>
      <c r="AO44794" s="135"/>
      <c r="AP44794" s="135"/>
      <c r="BJ44794" s="136"/>
    </row>
    <row r="44795" spans="5:62" ht="14.25" customHeight="1" x14ac:dyDescent="0.25">
      <c r="E44795" s="113"/>
      <c r="H44795" s="133"/>
      <c r="T44795" s="133"/>
      <c r="X44795" s="131"/>
      <c r="Y44795" s="133"/>
      <c r="AJ44795" s="133"/>
      <c r="AO44795" s="135"/>
      <c r="AP44795" s="135"/>
      <c r="BJ44795" s="136"/>
    </row>
    <row r="44796" spans="5:62" ht="14.25" customHeight="1" x14ac:dyDescent="0.25">
      <c r="E44796" s="113"/>
      <c r="H44796" s="133"/>
      <c r="T44796" s="133"/>
      <c r="X44796" s="131"/>
      <c r="Y44796" s="133"/>
      <c r="AJ44796" s="133"/>
      <c r="AO44796" s="135"/>
      <c r="AP44796" s="135"/>
      <c r="BJ44796" s="136"/>
    </row>
    <row r="44797" spans="5:62" ht="14.25" customHeight="1" x14ac:dyDescent="0.25">
      <c r="E44797" s="113"/>
      <c r="H44797" s="133"/>
      <c r="T44797" s="133"/>
      <c r="X44797" s="131"/>
      <c r="Y44797" s="133"/>
      <c r="AJ44797" s="133"/>
      <c r="AO44797" s="135"/>
      <c r="AP44797" s="135"/>
      <c r="BJ44797" s="136"/>
    </row>
    <row r="44798" spans="5:62" ht="14.25" customHeight="1" x14ac:dyDescent="0.25">
      <c r="E44798" s="113"/>
      <c r="H44798" s="133"/>
      <c r="T44798" s="133"/>
      <c r="X44798" s="131"/>
      <c r="Y44798" s="133"/>
      <c r="AJ44798" s="133"/>
      <c r="AO44798" s="135"/>
      <c r="AP44798" s="135"/>
      <c r="BJ44798" s="136"/>
    </row>
    <row r="44799" spans="5:62" ht="14.25" customHeight="1" x14ac:dyDescent="0.25">
      <c r="E44799" s="113"/>
      <c r="H44799" s="133"/>
      <c r="T44799" s="133"/>
      <c r="X44799" s="131"/>
      <c r="Y44799" s="133"/>
      <c r="AJ44799" s="133"/>
      <c r="AO44799" s="135"/>
      <c r="AP44799" s="135"/>
      <c r="BJ44799" s="136"/>
    </row>
    <row r="44800" spans="5:62" ht="14.25" customHeight="1" x14ac:dyDescent="0.25">
      <c r="E44800" s="113"/>
      <c r="H44800" s="133"/>
      <c r="T44800" s="133"/>
      <c r="X44800" s="131"/>
      <c r="Y44800" s="133"/>
      <c r="AJ44800" s="133"/>
      <c r="AO44800" s="135"/>
      <c r="AP44800" s="135"/>
      <c r="BJ44800" s="136"/>
    </row>
    <row r="44801" spans="5:62" ht="14.25" customHeight="1" x14ac:dyDescent="0.25">
      <c r="E44801" s="113"/>
      <c r="H44801" s="133"/>
      <c r="T44801" s="133"/>
      <c r="X44801" s="131"/>
      <c r="Y44801" s="133"/>
      <c r="AJ44801" s="133"/>
      <c r="AO44801" s="135"/>
      <c r="AP44801" s="135"/>
      <c r="BJ44801" s="136"/>
    </row>
    <row r="44802" spans="5:62" ht="14.25" customHeight="1" x14ac:dyDescent="0.25">
      <c r="E44802" s="113"/>
      <c r="H44802" s="133"/>
      <c r="T44802" s="133"/>
      <c r="X44802" s="131"/>
      <c r="Y44802" s="133"/>
      <c r="AJ44802" s="133"/>
      <c r="AO44802" s="135"/>
      <c r="AP44802" s="135"/>
      <c r="BJ44802" s="136"/>
    </row>
    <row r="44803" spans="5:62" ht="14.25" customHeight="1" x14ac:dyDescent="0.25">
      <c r="E44803" s="113"/>
      <c r="H44803" s="133"/>
      <c r="T44803" s="133"/>
      <c r="X44803" s="131"/>
      <c r="Y44803" s="133"/>
      <c r="AJ44803" s="133"/>
      <c r="AO44803" s="135"/>
      <c r="AP44803" s="135"/>
      <c r="BJ44803" s="136"/>
    </row>
    <row r="44804" spans="5:62" ht="14.25" customHeight="1" x14ac:dyDescent="0.25">
      <c r="E44804" s="113"/>
      <c r="H44804" s="133"/>
      <c r="T44804" s="133"/>
      <c r="X44804" s="131"/>
      <c r="Y44804" s="133"/>
      <c r="AJ44804" s="133"/>
      <c r="AO44804" s="135"/>
      <c r="AP44804" s="135"/>
      <c r="BJ44804" s="136"/>
    </row>
    <row r="44805" spans="5:62" ht="14.25" customHeight="1" x14ac:dyDescent="0.25">
      <c r="E44805" s="113"/>
      <c r="H44805" s="133"/>
      <c r="T44805" s="133"/>
      <c r="X44805" s="131"/>
      <c r="Y44805" s="133"/>
      <c r="AJ44805" s="133"/>
      <c r="AO44805" s="135"/>
      <c r="AP44805" s="135"/>
      <c r="BJ44805" s="136"/>
    </row>
    <row r="44806" spans="5:62" ht="14.25" customHeight="1" x14ac:dyDescent="0.25">
      <c r="E44806" s="113"/>
      <c r="H44806" s="133"/>
      <c r="T44806" s="133"/>
      <c r="X44806" s="131"/>
      <c r="Y44806" s="133"/>
      <c r="AJ44806" s="133"/>
      <c r="AO44806" s="135"/>
      <c r="AP44806" s="135"/>
      <c r="BJ44806" s="136"/>
    </row>
    <row r="44807" spans="5:62" ht="14.25" customHeight="1" x14ac:dyDescent="0.25">
      <c r="E44807" s="113"/>
      <c r="H44807" s="133"/>
      <c r="T44807" s="133"/>
      <c r="X44807" s="131"/>
      <c r="Y44807" s="133"/>
      <c r="AJ44807" s="133"/>
      <c r="AO44807" s="135"/>
      <c r="AP44807" s="135"/>
      <c r="BJ44807" s="136"/>
    </row>
    <row r="44808" spans="5:62" ht="14.25" customHeight="1" x14ac:dyDescent="0.25">
      <c r="E44808" s="113"/>
      <c r="H44808" s="133"/>
      <c r="T44808" s="133"/>
      <c r="X44808" s="131"/>
      <c r="Y44808" s="133"/>
      <c r="AJ44808" s="133"/>
      <c r="AO44808" s="135"/>
      <c r="AP44808" s="135"/>
      <c r="BJ44808" s="136"/>
    </row>
    <row r="44809" spans="5:62" ht="14.25" customHeight="1" x14ac:dyDescent="0.25">
      <c r="E44809" s="113"/>
      <c r="H44809" s="133"/>
      <c r="T44809" s="133"/>
      <c r="X44809" s="131"/>
      <c r="Y44809" s="133"/>
      <c r="AJ44809" s="133"/>
      <c r="AO44809" s="135"/>
      <c r="AP44809" s="135"/>
      <c r="BJ44809" s="136"/>
    </row>
    <row r="44810" spans="5:62" ht="14.25" customHeight="1" x14ac:dyDescent="0.25">
      <c r="E44810" s="113"/>
      <c r="H44810" s="133"/>
      <c r="T44810" s="133"/>
      <c r="X44810" s="131"/>
      <c r="Y44810" s="133"/>
      <c r="AJ44810" s="133"/>
      <c r="AO44810" s="135"/>
      <c r="AP44810" s="135"/>
      <c r="BJ44810" s="136"/>
    </row>
    <row r="44811" spans="5:62" ht="14.25" customHeight="1" x14ac:dyDescent="0.25">
      <c r="E44811" s="113"/>
      <c r="H44811" s="133"/>
      <c r="T44811" s="133"/>
      <c r="X44811" s="131"/>
      <c r="Y44811" s="133"/>
      <c r="AJ44811" s="133"/>
      <c r="AO44811" s="135"/>
      <c r="AP44811" s="135"/>
      <c r="BJ44811" s="136"/>
    </row>
    <row r="44812" spans="5:62" ht="14.25" customHeight="1" x14ac:dyDescent="0.25">
      <c r="E44812" s="113"/>
      <c r="H44812" s="133"/>
      <c r="T44812" s="133"/>
      <c r="X44812" s="131"/>
      <c r="Y44812" s="133"/>
      <c r="AJ44812" s="133"/>
      <c r="AO44812" s="135"/>
      <c r="AP44812" s="135"/>
      <c r="BJ44812" s="136"/>
    </row>
    <row r="44813" spans="5:62" ht="14.25" customHeight="1" x14ac:dyDescent="0.25">
      <c r="E44813" s="113"/>
      <c r="H44813" s="133"/>
      <c r="T44813" s="133"/>
      <c r="X44813" s="131"/>
      <c r="Y44813" s="133"/>
      <c r="AJ44813" s="133"/>
      <c r="AO44813" s="135"/>
      <c r="AP44813" s="135"/>
      <c r="BJ44813" s="136"/>
    </row>
    <row r="44814" spans="5:62" ht="14.25" customHeight="1" x14ac:dyDescent="0.25">
      <c r="E44814" s="113"/>
      <c r="H44814" s="133"/>
      <c r="T44814" s="133"/>
      <c r="X44814" s="131"/>
      <c r="Y44814" s="133"/>
      <c r="AJ44814" s="133"/>
      <c r="AO44814" s="135"/>
      <c r="AP44814" s="135"/>
      <c r="BJ44814" s="136"/>
    </row>
    <row r="44815" spans="5:62" ht="14.25" customHeight="1" x14ac:dyDescent="0.25">
      <c r="E44815" s="113"/>
      <c r="H44815" s="133"/>
      <c r="T44815" s="133"/>
      <c r="X44815" s="131"/>
      <c r="Y44815" s="133"/>
      <c r="AJ44815" s="133"/>
      <c r="AO44815" s="135"/>
      <c r="AP44815" s="135"/>
      <c r="BJ44815" s="136"/>
    </row>
    <row r="44816" spans="5:62" ht="14.25" customHeight="1" x14ac:dyDescent="0.25">
      <c r="E44816" s="113"/>
      <c r="H44816" s="133"/>
      <c r="T44816" s="133"/>
      <c r="X44816" s="131"/>
      <c r="Y44816" s="133"/>
      <c r="AJ44816" s="133"/>
      <c r="AO44816" s="135"/>
      <c r="AP44816" s="135"/>
      <c r="BJ44816" s="136"/>
    </row>
    <row r="44817" spans="5:62" ht="14.25" customHeight="1" x14ac:dyDescent="0.25">
      <c r="E44817" s="113"/>
      <c r="H44817" s="133"/>
      <c r="T44817" s="133"/>
      <c r="X44817" s="131"/>
      <c r="Y44817" s="133"/>
      <c r="AJ44817" s="133"/>
      <c r="AO44817" s="135"/>
      <c r="AP44817" s="135"/>
      <c r="BJ44817" s="136"/>
    </row>
    <row r="44818" spans="5:62" ht="14.25" customHeight="1" x14ac:dyDescent="0.25">
      <c r="E44818" s="113"/>
      <c r="H44818" s="133"/>
      <c r="T44818" s="133"/>
      <c r="X44818" s="131"/>
      <c r="Y44818" s="133"/>
      <c r="AJ44818" s="133"/>
      <c r="AO44818" s="135"/>
      <c r="AP44818" s="135"/>
      <c r="BJ44818" s="136"/>
    </row>
    <row r="44819" spans="5:62" ht="14.25" customHeight="1" x14ac:dyDescent="0.25">
      <c r="E44819" s="113"/>
      <c r="H44819" s="133"/>
      <c r="T44819" s="133"/>
      <c r="X44819" s="131"/>
      <c r="Y44819" s="133"/>
      <c r="AJ44819" s="133"/>
      <c r="AO44819" s="135"/>
      <c r="AP44819" s="135"/>
      <c r="BJ44819" s="136"/>
    </row>
    <row r="44820" spans="5:62" ht="14.25" customHeight="1" x14ac:dyDescent="0.25">
      <c r="E44820" s="113"/>
      <c r="H44820" s="133"/>
      <c r="T44820" s="133"/>
      <c r="X44820" s="131"/>
      <c r="Y44820" s="133"/>
      <c r="AJ44820" s="133"/>
      <c r="AO44820" s="135"/>
      <c r="AP44820" s="135"/>
      <c r="BJ44820" s="136"/>
    </row>
    <row r="44821" spans="5:62" ht="14.25" customHeight="1" x14ac:dyDescent="0.25">
      <c r="E44821" s="113"/>
      <c r="H44821" s="133"/>
      <c r="T44821" s="133"/>
      <c r="X44821" s="131"/>
      <c r="Y44821" s="133"/>
      <c r="AJ44821" s="133"/>
      <c r="AO44821" s="135"/>
      <c r="AP44821" s="135"/>
      <c r="BJ44821" s="136"/>
    </row>
    <row r="44822" spans="5:62" ht="14.25" customHeight="1" x14ac:dyDescent="0.25">
      <c r="E44822" s="113"/>
      <c r="H44822" s="133"/>
      <c r="T44822" s="133"/>
      <c r="X44822" s="131"/>
      <c r="Y44822" s="133"/>
      <c r="AJ44822" s="133"/>
      <c r="AO44822" s="135"/>
      <c r="AP44822" s="135"/>
      <c r="BJ44822" s="136"/>
    </row>
    <row r="44823" spans="5:62" ht="14.25" customHeight="1" x14ac:dyDescent="0.25">
      <c r="E44823" s="113"/>
      <c r="H44823" s="133"/>
      <c r="T44823" s="133"/>
      <c r="X44823" s="131"/>
      <c r="Y44823" s="133"/>
      <c r="AJ44823" s="133"/>
      <c r="AO44823" s="135"/>
      <c r="AP44823" s="135"/>
      <c r="BJ44823" s="136"/>
    </row>
    <row r="44824" spans="5:62" ht="14.25" customHeight="1" x14ac:dyDescent="0.25">
      <c r="E44824" s="113"/>
      <c r="H44824" s="133"/>
      <c r="T44824" s="133"/>
      <c r="X44824" s="131"/>
      <c r="Y44824" s="133"/>
      <c r="AJ44824" s="133"/>
      <c r="AO44824" s="135"/>
      <c r="AP44824" s="135"/>
      <c r="BJ44824" s="136"/>
    </row>
    <row r="44825" spans="5:62" ht="14.25" customHeight="1" x14ac:dyDescent="0.25">
      <c r="E44825" s="113"/>
      <c r="H44825" s="133"/>
      <c r="T44825" s="133"/>
      <c r="X44825" s="131"/>
      <c r="Y44825" s="133"/>
      <c r="AJ44825" s="133"/>
      <c r="AO44825" s="135"/>
      <c r="AP44825" s="135"/>
      <c r="BJ44825" s="136"/>
    </row>
    <row r="44826" spans="5:62" ht="14.25" customHeight="1" x14ac:dyDescent="0.25">
      <c r="E44826" s="113"/>
      <c r="H44826" s="133"/>
      <c r="T44826" s="133"/>
      <c r="X44826" s="131"/>
      <c r="Y44826" s="133"/>
      <c r="AJ44826" s="133"/>
      <c r="AO44826" s="135"/>
      <c r="AP44826" s="135"/>
      <c r="BJ44826" s="136"/>
    </row>
    <row r="44827" spans="5:62" ht="14.25" customHeight="1" x14ac:dyDescent="0.25">
      <c r="E44827" s="113"/>
      <c r="H44827" s="133"/>
      <c r="T44827" s="133"/>
      <c r="X44827" s="131"/>
      <c r="Y44827" s="133"/>
      <c r="AJ44827" s="133"/>
      <c r="AO44827" s="135"/>
      <c r="AP44827" s="135"/>
      <c r="BJ44827" s="136"/>
    </row>
    <row r="44828" spans="5:62" ht="14.25" customHeight="1" x14ac:dyDescent="0.25">
      <c r="E44828" s="113"/>
      <c r="H44828" s="133"/>
      <c r="T44828" s="133"/>
      <c r="X44828" s="131"/>
      <c r="Y44828" s="133"/>
      <c r="AJ44828" s="133"/>
      <c r="AO44828" s="135"/>
      <c r="AP44828" s="135"/>
      <c r="BJ44828" s="136"/>
    </row>
    <row r="44829" spans="5:62" ht="14.25" customHeight="1" x14ac:dyDescent="0.25">
      <c r="E44829" s="113"/>
      <c r="H44829" s="133"/>
      <c r="T44829" s="133"/>
      <c r="X44829" s="131"/>
      <c r="Y44829" s="133"/>
      <c r="AJ44829" s="133"/>
      <c r="AO44829" s="135"/>
      <c r="AP44829" s="135"/>
      <c r="BJ44829" s="136"/>
    </row>
    <row r="44830" spans="5:62" ht="14.25" customHeight="1" x14ac:dyDescent="0.25">
      <c r="E44830" s="113"/>
      <c r="H44830" s="133"/>
      <c r="T44830" s="133"/>
      <c r="X44830" s="131"/>
      <c r="Y44830" s="133"/>
      <c r="AJ44830" s="133"/>
      <c r="AO44830" s="135"/>
      <c r="AP44830" s="135"/>
      <c r="BJ44830" s="136"/>
    </row>
    <row r="44831" spans="5:62" ht="14.25" customHeight="1" x14ac:dyDescent="0.25">
      <c r="E44831" s="113"/>
      <c r="H44831" s="133"/>
      <c r="T44831" s="133"/>
      <c r="X44831" s="131"/>
      <c r="Y44831" s="133"/>
      <c r="AJ44831" s="133"/>
      <c r="AO44831" s="135"/>
      <c r="AP44831" s="135"/>
      <c r="BJ44831" s="136"/>
    </row>
    <row r="44832" spans="5:62" ht="14.25" customHeight="1" x14ac:dyDescent="0.25">
      <c r="E44832" s="113"/>
      <c r="H44832" s="133"/>
      <c r="T44832" s="133"/>
      <c r="X44832" s="131"/>
      <c r="Y44832" s="133"/>
      <c r="AJ44832" s="133"/>
      <c r="AO44832" s="135"/>
      <c r="AP44832" s="135"/>
      <c r="BJ44832" s="136"/>
    </row>
    <row r="44833" spans="5:62" ht="14.25" customHeight="1" x14ac:dyDescent="0.25">
      <c r="E44833" s="113"/>
      <c r="H44833" s="133"/>
      <c r="T44833" s="133"/>
      <c r="X44833" s="131"/>
      <c r="Y44833" s="133"/>
      <c r="AJ44833" s="133"/>
      <c r="AO44833" s="135"/>
      <c r="AP44833" s="135"/>
      <c r="BJ44833" s="136"/>
    </row>
    <row r="44834" spans="5:62" ht="14.25" customHeight="1" x14ac:dyDescent="0.25">
      <c r="E44834" s="113"/>
      <c r="H44834" s="133"/>
      <c r="T44834" s="133"/>
      <c r="X44834" s="131"/>
      <c r="Y44834" s="133"/>
      <c r="AJ44834" s="133"/>
      <c r="AO44834" s="135"/>
      <c r="AP44834" s="135"/>
      <c r="BJ44834" s="136"/>
    </row>
    <row r="44835" spans="5:62" ht="14.25" customHeight="1" x14ac:dyDescent="0.25">
      <c r="E44835" s="113"/>
      <c r="H44835" s="133"/>
      <c r="T44835" s="133"/>
      <c r="X44835" s="131"/>
      <c r="Y44835" s="133"/>
      <c r="AJ44835" s="133"/>
      <c r="AO44835" s="135"/>
      <c r="AP44835" s="135"/>
      <c r="BJ44835" s="136"/>
    </row>
    <row r="44836" spans="5:62" ht="14.25" customHeight="1" x14ac:dyDescent="0.25">
      <c r="E44836" s="113"/>
      <c r="H44836" s="133"/>
      <c r="T44836" s="133"/>
      <c r="X44836" s="131"/>
      <c r="Y44836" s="133"/>
      <c r="AJ44836" s="133"/>
      <c r="AO44836" s="135"/>
      <c r="AP44836" s="135"/>
      <c r="BJ44836" s="136"/>
    </row>
    <row r="44837" spans="5:62" ht="14.25" customHeight="1" x14ac:dyDescent="0.25">
      <c r="E44837" s="113"/>
      <c r="H44837" s="133"/>
      <c r="T44837" s="133"/>
      <c r="X44837" s="131"/>
      <c r="Y44837" s="133"/>
      <c r="AJ44837" s="133"/>
      <c r="AO44837" s="135"/>
      <c r="AP44837" s="135"/>
      <c r="BJ44837" s="136"/>
    </row>
    <row r="44838" spans="5:62" ht="14.25" customHeight="1" x14ac:dyDescent="0.25">
      <c r="E44838" s="113"/>
      <c r="H44838" s="133"/>
      <c r="T44838" s="133"/>
      <c r="X44838" s="131"/>
      <c r="Y44838" s="133"/>
      <c r="AJ44838" s="133"/>
      <c r="AO44838" s="135"/>
      <c r="AP44838" s="135"/>
      <c r="BJ44838" s="136"/>
    </row>
    <row r="44839" spans="5:62" ht="14.25" customHeight="1" x14ac:dyDescent="0.25">
      <c r="E44839" s="113"/>
      <c r="H44839" s="133"/>
      <c r="T44839" s="133"/>
      <c r="X44839" s="131"/>
      <c r="Y44839" s="133"/>
      <c r="AJ44839" s="133"/>
      <c r="AO44839" s="135"/>
      <c r="AP44839" s="135"/>
      <c r="BJ44839" s="136"/>
    </row>
    <row r="44840" spans="5:62" ht="14.25" customHeight="1" x14ac:dyDescent="0.25">
      <c r="E44840" s="113"/>
      <c r="H44840" s="133"/>
      <c r="T44840" s="133"/>
      <c r="X44840" s="131"/>
      <c r="Y44840" s="133"/>
      <c r="AJ44840" s="133"/>
      <c r="AO44840" s="135"/>
      <c r="AP44840" s="135"/>
      <c r="BJ44840" s="136"/>
    </row>
    <row r="44841" spans="5:62" ht="14.25" customHeight="1" x14ac:dyDescent="0.25">
      <c r="E44841" s="113"/>
      <c r="H44841" s="133"/>
      <c r="T44841" s="133"/>
      <c r="X44841" s="131"/>
      <c r="Y44841" s="133"/>
      <c r="AJ44841" s="133"/>
      <c r="AO44841" s="135"/>
      <c r="AP44841" s="135"/>
      <c r="BJ44841" s="136"/>
    </row>
    <row r="44842" spans="5:62" ht="14.25" customHeight="1" x14ac:dyDescent="0.25">
      <c r="E44842" s="113"/>
      <c r="H44842" s="133"/>
      <c r="T44842" s="133"/>
      <c r="X44842" s="131"/>
      <c r="Y44842" s="133"/>
      <c r="AJ44842" s="133"/>
      <c r="AO44842" s="135"/>
      <c r="AP44842" s="135"/>
      <c r="BJ44842" s="136"/>
    </row>
    <row r="44843" spans="5:62" ht="14.25" customHeight="1" x14ac:dyDescent="0.25">
      <c r="E44843" s="113"/>
      <c r="H44843" s="133"/>
      <c r="T44843" s="133"/>
      <c r="X44843" s="131"/>
      <c r="Y44843" s="133"/>
      <c r="AJ44843" s="133"/>
      <c r="AO44843" s="135"/>
      <c r="AP44843" s="135"/>
      <c r="BJ44843" s="136"/>
    </row>
    <row r="44844" spans="5:62" ht="14.25" customHeight="1" x14ac:dyDescent="0.25">
      <c r="E44844" s="113"/>
      <c r="H44844" s="133"/>
      <c r="T44844" s="133"/>
      <c r="X44844" s="131"/>
      <c r="Y44844" s="133"/>
      <c r="AJ44844" s="133"/>
      <c r="AO44844" s="135"/>
      <c r="AP44844" s="135"/>
      <c r="BJ44844" s="136"/>
    </row>
    <row r="44845" spans="5:62" ht="14.25" customHeight="1" x14ac:dyDescent="0.25">
      <c r="E44845" s="113"/>
      <c r="H44845" s="133"/>
      <c r="T44845" s="133"/>
      <c r="X44845" s="131"/>
      <c r="Y44845" s="133"/>
      <c r="AJ44845" s="133"/>
      <c r="AO44845" s="135"/>
      <c r="AP44845" s="135"/>
      <c r="BJ44845" s="136"/>
    </row>
    <row r="44846" spans="5:62" ht="14.25" customHeight="1" x14ac:dyDescent="0.25">
      <c r="E44846" s="113"/>
      <c r="H44846" s="133"/>
      <c r="T44846" s="133"/>
      <c r="X44846" s="131"/>
      <c r="Y44846" s="133"/>
      <c r="AJ44846" s="133"/>
      <c r="AO44846" s="135"/>
      <c r="AP44846" s="135"/>
      <c r="BJ44846" s="136"/>
    </row>
    <row r="44847" spans="5:62" ht="14.25" customHeight="1" x14ac:dyDescent="0.25">
      <c r="E44847" s="113"/>
      <c r="H44847" s="133"/>
      <c r="T44847" s="133"/>
      <c r="X44847" s="131"/>
      <c r="Y44847" s="133"/>
      <c r="AJ44847" s="133"/>
      <c r="AO44847" s="135"/>
      <c r="AP44847" s="135"/>
      <c r="BJ44847" s="136"/>
    </row>
    <row r="44848" spans="5:62" ht="14.25" customHeight="1" x14ac:dyDescent="0.25">
      <c r="E44848" s="113"/>
      <c r="H44848" s="133"/>
      <c r="T44848" s="133"/>
      <c r="X44848" s="131"/>
      <c r="Y44848" s="133"/>
      <c r="AJ44848" s="133"/>
      <c r="AO44848" s="135"/>
      <c r="AP44848" s="135"/>
      <c r="BJ44848" s="136"/>
    </row>
    <row r="44849" spans="5:62" ht="14.25" customHeight="1" x14ac:dyDescent="0.25">
      <c r="E44849" s="113"/>
      <c r="H44849" s="133"/>
      <c r="T44849" s="133"/>
      <c r="X44849" s="131"/>
      <c r="Y44849" s="133"/>
      <c r="AJ44849" s="133"/>
      <c r="AO44849" s="135"/>
      <c r="AP44849" s="135"/>
      <c r="BJ44849" s="136"/>
    </row>
    <row r="44850" spans="5:62" ht="14.25" customHeight="1" x14ac:dyDescent="0.25">
      <c r="E44850" s="113"/>
      <c r="H44850" s="133"/>
      <c r="T44850" s="133"/>
      <c r="X44850" s="131"/>
      <c r="Y44850" s="133"/>
      <c r="AJ44850" s="133"/>
      <c r="AO44850" s="135"/>
      <c r="AP44850" s="135"/>
      <c r="BJ44850" s="136"/>
    </row>
    <row r="44851" spans="5:62" ht="14.25" customHeight="1" x14ac:dyDescent="0.25">
      <c r="E44851" s="113"/>
      <c r="H44851" s="133"/>
      <c r="T44851" s="133"/>
      <c r="X44851" s="131"/>
      <c r="Y44851" s="133"/>
      <c r="AJ44851" s="133"/>
      <c r="AO44851" s="135"/>
      <c r="AP44851" s="135"/>
      <c r="BJ44851" s="136"/>
    </row>
    <row r="44852" spans="5:62" ht="14.25" customHeight="1" x14ac:dyDescent="0.25">
      <c r="E44852" s="113"/>
      <c r="H44852" s="133"/>
      <c r="T44852" s="133"/>
      <c r="X44852" s="131"/>
      <c r="Y44852" s="133"/>
      <c r="AJ44852" s="133"/>
      <c r="AO44852" s="135"/>
      <c r="AP44852" s="135"/>
      <c r="BJ44852" s="136"/>
    </row>
    <row r="44853" spans="5:62" ht="14.25" customHeight="1" x14ac:dyDescent="0.25">
      <c r="E44853" s="113"/>
      <c r="H44853" s="133"/>
      <c r="T44853" s="133"/>
      <c r="X44853" s="131"/>
      <c r="Y44853" s="133"/>
      <c r="AJ44853" s="133"/>
      <c r="AO44853" s="135"/>
      <c r="AP44853" s="135"/>
      <c r="BJ44853" s="136"/>
    </row>
    <row r="44854" spans="5:62" ht="14.25" customHeight="1" x14ac:dyDescent="0.25">
      <c r="E44854" s="113"/>
      <c r="H44854" s="133"/>
      <c r="T44854" s="133"/>
      <c r="X44854" s="131"/>
      <c r="Y44854" s="133"/>
      <c r="AJ44854" s="133"/>
      <c r="AO44854" s="135"/>
      <c r="AP44854" s="135"/>
      <c r="BJ44854" s="136"/>
    </row>
    <row r="44855" spans="5:62" ht="14.25" customHeight="1" x14ac:dyDescent="0.25">
      <c r="E44855" s="113"/>
      <c r="H44855" s="133"/>
      <c r="T44855" s="133"/>
      <c r="X44855" s="131"/>
      <c r="Y44855" s="133"/>
      <c r="AJ44855" s="133"/>
      <c r="AO44855" s="135"/>
      <c r="AP44855" s="135"/>
      <c r="BJ44855" s="136"/>
    </row>
    <row r="44856" spans="5:62" ht="14.25" customHeight="1" x14ac:dyDescent="0.25">
      <c r="E44856" s="113"/>
      <c r="H44856" s="133"/>
      <c r="T44856" s="133"/>
      <c r="X44856" s="131"/>
      <c r="Y44856" s="133"/>
      <c r="AJ44856" s="133"/>
      <c r="AO44856" s="135"/>
      <c r="AP44856" s="135"/>
      <c r="BJ44856" s="136"/>
    </row>
    <row r="44857" spans="5:62" ht="14.25" customHeight="1" x14ac:dyDescent="0.25">
      <c r="E44857" s="113"/>
      <c r="H44857" s="133"/>
      <c r="T44857" s="133"/>
      <c r="X44857" s="131"/>
      <c r="Y44857" s="133"/>
      <c r="AJ44857" s="133"/>
      <c r="AO44857" s="135"/>
      <c r="AP44857" s="135"/>
      <c r="BJ44857" s="136"/>
    </row>
    <row r="44858" spans="5:62" ht="14.25" customHeight="1" x14ac:dyDescent="0.25">
      <c r="E44858" s="113"/>
      <c r="H44858" s="133"/>
      <c r="T44858" s="133"/>
      <c r="X44858" s="131"/>
      <c r="Y44858" s="133"/>
      <c r="AJ44858" s="133"/>
      <c r="AO44858" s="135"/>
      <c r="AP44858" s="135"/>
      <c r="BJ44858" s="136"/>
    </row>
    <row r="44859" spans="5:62" ht="14.25" customHeight="1" x14ac:dyDescent="0.25">
      <c r="E44859" s="113"/>
      <c r="H44859" s="133"/>
      <c r="T44859" s="133"/>
      <c r="X44859" s="131"/>
      <c r="Y44859" s="133"/>
      <c r="AJ44859" s="133"/>
      <c r="AO44859" s="135"/>
      <c r="AP44859" s="135"/>
      <c r="BJ44859" s="136"/>
    </row>
    <row r="44860" spans="5:62" ht="14.25" customHeight="1" x14ac:dyDescent="0.25">
      <c r="E44860" s="113"/>
      <c r="H44860" s="133"/>
      <c r="T44860" s="133"/>
      <c r="X44860" s="131"/>
      <c r="Y44860" s="133"/>
      <c r="AJ44860" s="133"/>
      <c r="AO44860" s="135"/>
      <c r="AP44860" s="135"/>
      <c r="BJ44860" s="136"/>
    </row>
    <row r="44861" spans="5:62" ht="14.25" customHeight="1" x14ac:dyDescent="0.25">
      <c r="E44861" s="113"/>
      <c r="H44861" s="133"/>
      <c r="T44861" s="133"/>
      <c r="X44861" s="131"/>
      <c r="Y44861" s="133"/>
      <c r="AJ44861" s="133"/>
      <c r="AO44861" s="135"/>
      <c r="AP44861" s="135"/>
      <c r="BJ44861" s="136"/>
    </row>
    <row r="44862" spans="5:62" ht="14.25" customHeight="1" x14ac:dyDescent="0.25">
      <c r="E44862" s="113"/>
      <c r="H44862" s="133"/>
      <c r="T44862" s="133"/>
      <c r="X44862" s="131"/>
      <c r="Y44862" s="133"/>
      <c r="AJ44862" s="133"/>
      <c r="AO44862" s="135"/>
      <c r="AP44862" s="135"/>
      <c r="BJ44862" s="136"/>
    </row>
    <row r="44863" spans="5:62" ht="14.25" customHeight="1" x14ac:dyDescent="0.25">
      <c r="E44863" s="113"/>
      <c r="H44863" s="133"/>
      <c r="T44863" s="133"/>
      <c r="X44863" s="131"/>
      <c r="Y44863" s="133"/>
      <c r="AJ44863" s="133"/>
      <c r="AO44863" s="135"/>
      <c r="AP44863" s="135"/>
      <c r="BJ44863" s="136"/>
    </row>
    <row r="44864" spans="5:62" ht="14.25" customHeight="1" x14ac:dyDescent="0.25">
      <c r="E44864" s="113"/>
      <c r="H44864" s="133"/>
      <c r="T44864" s="133"/>
      <c r="X44864" s="131"/>
      <c r="Y44864" s="133"/>
      <c r="AJ44864" s="133"/>
      <c r="AO44864" s="135"/>
      <c r="AP44864" s="135"/>
      <c r="BJ44864" s="136"/>
    </row>
    <row r="44865" spans="5:62" ht="14.25" customHeight="1" x14ac:dyDescent="0.25">
      <c r="E44865" s="113"/>
      <c r="H44865" s="133"/>
      <c r="T44865" s="133"/>
      <c r="X44865" s="131"/>
      <c r="Y44865" s="133"/>
      <c r="AJ44865" s="133"/>
      <c r="AO44865" s="135"/>
      <c r="AP44865" s="135"/>
      <c r="BJ44865" s="136"/>
    </row>
    <row r="44866" spans="5:62" ht="14.25" customHeight="1" x14ac:dyDescent="0.25">
      <c r="E44866" s="113"/>
      <c r="H44866" s="133"/>
      <c r="T44866" s="133"/>
      <c r="X44866" s="131"/>
      <c r="Y44866" s="133"/>
      <c r="AJ44866" s="133"/>
      <c r="AO44866" s="135"/>
      <c r="AP44866" s="135"/>
      <c r="BJ44866" s="136"/>
    </row>
    <row r="44867" spans="5:62" ht="14.25" customHeight="1" x14ac:dyDescent="0.25">
      <c r="E44867" s="113"/>
      <c r="H44867" s="133"/>
      <c r="T44867" s="133"/>
      <c r="X44867" s="131"/>
      <c r="Y44867" s="133"/>
      <c r="AJ44867" s="133"/>
      <c r="AO44867" s="135"/>
      <c r="AP44867" s="135"/>
      <c r="BJ44867" s="136"/>
    </row>
    <row r="44868" spans="5:62" ht="14.25" customHeight="1" x14ac:dyDescent="0.25">
      <c r="E44868" s="113"/>
      <c r="H44868" s="133"/>
      <c r="T44868" s="133"/>
      <c r="X44868" s="131"/>
      <c r="Y44868" s="133"/>
      <c r="AJ44868" s="133"/>
      <c r="AO44868" s="135"/>
      <c r="AP44868" s="135"/>
      <c r="BJ44868" s="136"/>
    </row>
    <row r="44869" spans="5:62" ht="14.25" customHeight="1" x14ac:dyDescent="0.25">
      <c r="E44869" s="113"/>
      <c r="H44869" s="133"/>
      <c r="T44869" s="133"/>
      <c r="X44869" s="131"/>
      <c r="Y44869" s="133"/>
      <c r="AJ44869" s="133"/>
      <c r="AO44869" s="135"/>
      <c r="AP44869" s="135"/>
      <c r="BJ44869" s="136"/>
    </row>
    <row r="44870" spans="5:62" ht="14.25" customHeight="1" x14ac:dyDescent="0.25">
      <c r="E44870" s="113"/>
      <c r="H44870" s="133"/>
      <c r="T44870" s="133"/>
      <c r="X44870" s="131"/>
      <c r="Y44870" s="133"/>
      <c r="AJ44870" s="133"/>
      <c r="AO44870" s="135"/>
      <c r="AP44870" s="135"/>
      <c r="BJ44870" s="136"/>
    </row>
    <row r="44871" spans="5:62" ht="14.25" customHeight="1" x14ac:dyDescent="0.25">
      <c r="E44871" s="113"/>
      <c r="H44871" s="133"/>
      <c r="T44871" s="133"/>
      <c r="X44871" s="131"/>
      <c r="Y44871" s="133"/>
      <c r="AJ44871" s="133"/>
      <c r="AO44871" s="135"/>
      <c r="AP44871" s="135"/>
      <c r="BJ44871" s="136"/>
    </row>
    <row r="44872" spans="5:62" ht="14.25" customHeight="1" x14ac:dyDescent="0.25">
      <c r="E44872" s="113"/>
      <c r="H44872" s="133"/>
      <c r="T44872" s="133"/>
      <c r="X44872" s="131"/>
      <c r="Y44872" s="133"/>
      <c r="AJ44872" s="133"/>
      <c r="AO44872" s="135"/>
      <c r="AP44872" s="135"/>
      <c r="BJ44872" s="136"/>
    </row>
    <row r="44873" spans="5:62" ht="14.25" customHeight="1" x14ac:dyDescent="0.25">
      <c r="E44873" s="113"/>
      <c r="H44873" s="133"/>
      <c r="T44873" s="133"/>
      <c r="X44873" s="131"/>
      <c r="Y44873" s="133"/>
      <c r="AJ44873" s="133"/>
      <c r="AO44873" s="135"/>
      <c r="AP44873" s="135"/>
      <c r="BJ44873" s="136"/>
    </row>
    <row r="44874" spans="5:62" ht="14.25" customHeight="1" x14ac:dyDescent="0.25">
      <c r="E44874" s="113"/>
      <c r="H44874" s="133"/>
      <c r="T44874" s="133"/>
      <c r="X44874" s="131"/>
      <c r="Y44874" s="133"/>
      <c r="AJ44874" s="133"/>
      <c r="AO44874" s="135"/>
      <c r="AP44874" s="135"/>
      <c r="BJ44874" s="136"/>
    </row>
    <row r="44875" spans="5:62" ht="14.25" customHeight="1" x14ac:dyDescent="0.25">
      <c r="E44875" s="113"/>
      <c r="H44875" s="133"/>
      <c r="T44875" s="133"/>
      <c r="X44875" s="131"/>
      <c r="Y44875" s="133"/>
      <c r="AJ44875" s="133"/>
      <c r="AO44875" s="135"/>
      <c r="AP44875" s="135"/>
      <c r="BJ44875" s="136"/>
    </row>
    <row r="44876" spans="5:62" ht="14.25" customHeight="1" x14ac:dyDescent="0.25">
      <c r="E44876" s="113"/>
      <c r="H44876" s="133"/>
      <c r="T44876" s="133"/>
      <c r="X44876" s="131"/>
      <c r="Y44876" s="133"/>
      <c r="AJ44876" s="133"/>
      <c r="AO44876" s="135"/>
      <c r="AP44876" s="135"/>
      <c r="BJ44876" s="136"/>
    </row>
    <row r="44877" spans="5:62" ht="14.25" customHeight="1" x14ac:dyDescent="0.25">
      <c r="E44877" s="113"/>
      <c r="H44877" s="133"/>
      <c r="T44877" s="133"/>
      <c r="X44877" s="131"/>
      <c r="Y44877" s="133"/>
      <c r="AJ44877" s="133"/>
      <c r="AO44877" s="135"/>
      <c r="AP44877" s="135"/>
      <c r="BJ44877" s="136"/>
    </row>
    <row r="44878" spans="5:62" ht="14.25" customHeight="1" x14ac:dyDescent="0.25">
      <c r="E44878" s="113"/>
      <c r="H44878" s="133"/>
      <c r="T44878" s="133"/>
      <c r="X44878" s="131"/>
      <c r="Y44878" s="133"/>
      <c r="AJ44878" s="133"/>
      <c r="AO44878" s="135"/>
      <c r="AP44878" s="135"/>
      <c r="BJ44878" s="136"/>
    </row>
    <row r="44879" spans="5:62" ht="14.25" customHeight="1" x14ac:dyDescent="0.25">
      <c r="E44879" s="113"/>
      <c r="H44879" s="133"/>
      <c r="T44879" s="133"/>
      <c r="X44879" s="131"/>
      <c r="Y44879" s="133"/>
      <c r="AJ44879" s="133"/>
      <c r="AO44879" s="135"/>
      <c r="AP44879" s="135"/>
      <c r="BJ44879" s="136"/>
    </row>
    <row r="44880" spans="5:62" ht="14.25" customHeight="1" x14ac:dyDescent="0.25">
      <c r="E44880" s="113"/>
      <c r="H44880" s="133"/>
      <c r="T44880" s="133"/>
      <c r="X44880" s="131"/>
      <c r="Y44880" s="133"/>
      <c r="AJ44880" s="133"/>
      <c r="AO44880" s="135"/>
      <c r="AP44880" s="135"/>
      <c r="BJ44880" s="136"/>
    </row>
    <row r="44881" spans="5:62" ht="14.25" customHeight="1" x14ac:dyDescent="0.25">
      <c r="E44881" s="113"/>
      <c r="H44881" s="133"/>
      <c r="T44881" s="133"/>
      <c r="X44881" s="131"/>
      <c r="Y44881" s="133"/>
      <c r="AJ44881" s="133"/>
      <c r="AO44881" s="135"/>
      <c r="AP44881" s="135"/>
      <c r="BJ44881" s="136"/>
    </row>
    <row r="44882" spans="5:62" ht="14.25" customHeight="1" x14ac:dyDescent="0.25">
      <c r="E44882" s="113"/>
      <c r="H44882" s="133"/>
      <c r="T44882" s="133"/>
      <c r="X44882" s="131"/>
      <c r="Y44882" s="133"/>
      <c r="AJ44882" s="133"/>
      <c r="AO44882" s="135"/>
      <c r="AP44882" s="135"/>
      <c r="BJ44882" s="136"/>
    </row>
    <row r="44883" spans="5:62" ht="14.25" customHeight="1" x14ac:dyDescent="0.25">
      <c r="E44883" s="113"/>
      <c r="H44883" s="133"/>
      <c r="T44883" s="133"/>
      <c r="X44883" s="131"/>
      <c r="Y44883" s="133"/>
      <c r="AJ44883" s="133"/>
      <c r="AO44883" s="135"/>
      <c r="AP44883" s="135"/>
      <c r="BJ44883" s="136"/>
    </row>
    <row r="44884" spans="5:62" ht="14.25" customHeight="1" x14ac:dyDescent="0.25">
      <c r="E44884" s="113"/>
      <c r="H44884" s="133"/>
      <c r="T44884" s="133"/>
      <c r="X44884" s="131"/>
      <c r="Y44884" s="133"/>
      <c r="AJ44884" s="133"/>
      <c r="AO44884" s="135"/>
      <c r="AP44884" s="135"/>
      <c r="BJ44884" s="136"/>
    </row>
    <row r="44885" spans="5:62" ht="14.25" customHeight="1" x14ac:dyDescent="0.25">
      <c r="E44885" s="113"/>
      <c r="H44885" s="133"/>
      <c r="T44885" s="133"/>
      <c r="X44885" s="131"/>
      <c r="Y44885" s="133"/>
      <c r="AJ44885" s="133"/>
      <c r="AO44885" s="135"/>
      <c r="AP44885" s="135"/>
      <c r="BJ44885" s="136"/>
    </row>
    <row r="44886" spans="5:62" ht="14.25" customHeight="1" x14ac:dyDescent="0.25">
      <c r="E44886" s="113"/>
      <c r="H44886" s="133"/>
      <c r="T44886" s="133"/>
      <c r="X44886" s="131"/>
      <c r="Y44886" s="133"/>
      <c r="AJ44886" s="133"/>
      <c r="AO44886" s="135"/>
      <c r="AP44886" s="135"/>
      <c r="BJ44886" s="136"/>
    </row>
    <row r="44887" spans="5:62" ht="14.25" customHeight="1" x14ac:dyDescent="0.25">
      <c r="E44887" s="113"/>
      <c r="H44887" s="133"/>
      <c r="T44887" s="133"/>
      <c r="X44887" s="131"/>
      <c r="Y44887" s="133"/>
      <c r="AJ44887" s="133"/>
      <c r="AO44887" s="135"/>
      <c r="AP44887" s="135"/>
      <c r="BJ44887" s="136"/>
    </row>
    <row r="44888" spans="5:62" ht="14.25" customHeight="1" x14ac:dyDescent="0.25">
      <c r="E44888" s="113"/>
      <c r="H44888" s="133"/>
      <c r="T44888" s="133"/>
      <c r="X44888" s="131"/>
      <c r="Y44888" s="133"/>
      <c r="AJ44888" s="133"/>
      <c r="AO44888" s="135"/>
      <c r="AP44888" s="135"/>
      <c r="BJ44888" s="136"/>
    </row>
    <row r="44889" spans="5:62" ht="14.25" customHeight="1" x14ac:dyDescent="0.25">
      <c r="E44889" s="113"/>
      <c r="H44889" s="133"/>
      <c r="T44889" s="133"/>
      <c r="X44889" s="131"/>
      <c r="Y44889" s="133"/>
      <c r="AJ44889" s="133"/>
      <c r="AO44889" s="135"/>
      <c r="AP44889" s="135"/>
      <c r="BJ44889" s="136"/>
    </row>
    <row r="44890" spans="5:62" ht="14.25" customHeight="1" x14ac:dyDescent="0.25">
      <c r="E44890" s="113"/>
      <c r="H44890" s="133"/>
      <c r="T44890" s="133"/>
      <c r="X44890" s="131"/>
      <c r="Y44890" s="133"/>
      <c r="AJ44890" s="133"/>
      <c r="AO44890" s="135"/>
      <c r="AP44890" s="135"/>
      <c r="BJ44890" s="136"/>
    </row>
    <row r="44891" spans="5:62" ht="14.25" customHeight="1" x14ac:dyDescent="0.25">
      <c r="E44891" s="113"/>
      <c r="H44891" s="133"/>
      <c r="T44891" s="133"/>
      <c r="X44891" s="131"/>
      <c r="Y44891" s="133"/>
      <c r="AJ44891" s="133"/>
      <c r="AO44891" s="135"/>
      <c r="AP44891" s="135"/>
      <c r="BJ44891" s="136"/>
    </row>
    <row r="44892" spans="5:62" ht="14.25" customHeight="1" x14ac:dyDescent="0.25">
      <c r="E44892" s="113"/>
      <c r="H44892" s="133"/>
      <c r="T44892" s="133"/>
      <c r="X44892" s="131"/>
      <c r="Y44892" s="133"/>
      <c r="AJ44892" s="133"/>
      <c r="AO44892" s="135"/>
      <c r="AP44892" s="135"/>
      <c r="BJ44892" s="136"/>
    </row>
    <row r="44893" spans="5:62" ht="14.25" customHeight="1" x14ac:dyDescent="0.25">
      <c r="E44893" s="113"/>
      <c r="H44893" s="133"/>
      <c r="T44893" s="133"/>
      <c r="X44893" s="131"/>
      <c r="Y44893" s="133"/>
      <c r="AJ44893" s="133"/>
      <c r="AO44893" s="135"/>
      <c r="AP44893" s="135"/>
      <c r="BJ44893" s="136"/>
    </row>
    <row r="44894" spans="5:62" ht="14.25" customHeight="1" x14ac:dyDescent="0.25">
      <c r="E44894" s="113"/>
      <c r="H44894" s="133"/>
      <c r="T44894" s="133"/>
      <c r="X44894" s="131"/>
      <c r="Y44894" s="133"/>
      <c r="AJ44894" s="133"/>
      <c r="AO44894" s="135"/>
      <c r="AP44894" s="135"/>
      <c r="BJ44894" s="136"/>
    </row>
    <row r="44895" spans="5:62" ht="14.25" customHeight="1" x14ac:dyDescent="0.25">
      <c r="E44895" s="113"/>
      <c r="H44895" s="133"/>
      <c r="T44895" s="133"/>
      <c r="X44895" s="131"/>
      <c r="Y44895" s="133"/>
      <c r="AJ44895" s="133"/>
      <c r="AO44895" s="135"/>
      <c r="AP44895" s="135"/>
      <c r="BJ44895" s="136"/>
    </row>
    <row r="44896" spans="5:62" ht="14.25" customHeight="1" x14ac:dyDescent="0.25">
      <c r="E44896" s="113"/>
      <c r="H44896" s="133"/>
      <c r="T44896" s="133"/>
      <c r="X44896" s="131"/>
      <c r="Y44896" s="133"/>
      <c r="AJ44896" s="133"/>
      <c r="AO44896" s="135"/>
      <c r="AP44896" s="135"/>
      <c r="BJ44896" s="136"/>
    </row>
    <row r="44897" spans="5:62" ht="14.25" customHeight="1" x14ac:dyDescent="0.25">
      <c r="E44897" s="113"/>
      <c r="H44897" s="133"/>
      <c r="T44897" s="133"/>
      <c r="X44897" s="131"/>
      <c r="Y44897" s="133"/>
      <c r="AJ44897" s="133"/>
      <c r="AO44897" s="135"/>
      <c r="AP44897" s="135"/>
      <c r="BJ44897" s="136"/>
    </row>
    <row r="44898" spans="5:62" ht="14.25" customHeight="1" x14ac:dyDescent="0.25">
      <c r="E44898" s="113"/>
      <c r="H44898" s="133"/>
      <c r="T44898" s="133"/>
      <c r="X44898" s="131"/>
      <c r="Y44898" s="133"/>
      <c r="AJ44898" s="133"/>
      <c r="AO44898" s="135"/>
      <c r="AP44898" s="135"/>
      <c r="BJ44898" s="136"/>
    </row>
    <row r="44899" spans="5:62" ht="14.25" customHeight="1" x14ac:dyDescent="0.25">
      <c r="E44899" s="113"/>
      <c r="H44899" s="133"/>
      <c r="T44899" s="133"/>
      <c r="X44899" s="131"/>
      <c r="Y44899" s="133"/>
      <c r="AJ44899" s="133"/>
      <c r="AO44899" s="135"/>
      <c r="AP44899" s="135"/>
      <c r="BJ44899" s="136"/>
    </row>
    <row r="44900" spans="5:62" ht="14.25" customHeight="1" x14ac:dyDescent="0.25">
      <c r="E44900" s="113"/>
      <c r="H44900" s="133"/>
      <c r="T44900" s="133"/>
      <c r="X44900" s="131"/>
      <c r="Y44900" s="133"/>
      <c r="AJ44900" s="133"/>
      <c r="AO44900" s="135"/>
      <c r="AP44900" s="135"/>
      <c r="BJ44900" s="136"/>
    </row>
    <row r="44901" spans="5:62" ht="14.25" customHeight="1" x14ac:dyDescent="0.25">
      <c r="E44901" s="113"/>
      <c r="H44901" s="133"/>
      <c r="T44901" s="133"/>
      <c r="X44901" s="131"/>
      <c r="Y44901" s="133"/>
      <c r="AJ44901" s="133"/>
      <c r="AO44901" s="135"/>
      <c r="AP44901" s="135"/>
      <c r="BJ44901" s="136"/>
    </row>
    <row r="44902" spans="5:62" ht="14.25" customHeight="1" x14ac:dyDescent="0.25">
      <c r="E44902" s="113"/>
      <c r="H44902" s="133"/>
      <c r="T44902" s="133"/>
      <c r="X44902" s="131"/>
      <c r="Y44902" s="133"/>
      <c r="AJ44902" s="133"/>
      <c r="AO44902" s="135"/>
      <c r="AP44902" s="135"/>
      <c r="BJ44902" s="136"/>
    </row>
    <row r="44903" spans="5:62" ht="14.25" customHeight="1" x14ac:dyDescent="0.25">
      <c r="E44903" s="113"/>
      <c r="H44903" s="133"/>
      <c r="T44903" s="133"/>
      <c r="X44903" s="131"/>
      <c r="Y44903" s="133"/>
      <c r="AJ44903" s="133"/>
      <c r="AO44903" s="135"/>
      <c r="AP44903" s="135"/>
      <c r="BJ44903" s="136"/>
    </row>
    <row r="44904" spans="5:62" ht="14.25" customHeight="1" x14ac:dyDescent="0.25">
      <c r="E44904" s="113"/>
      <c r="H44904" s="133"/>
      <c r="T44904" s="133"/>
      <c r="X44904" s="131"/>
      <c r="Y44904" s="133"/>
      <c r="AJ44904" s="133"/>
      <c r="AO44904" s="135"/>
      <c r="AP44904" s="135"/>
      <c r="BJ44904" s="136"/>
    </row>
    <row r="44905" spans="5:62" ht="14.25" customHeight="1" x14ac:dyDescent="0.25">
      <c r="E44905" s="113"/>
      <c r="H44905" s="133"/>
      <c r="T44905" s="133"/>
      <c r="X44905" s="131"/>
      <c r="Y44905" s="133"/>
      <c r="AJ44905" s="133"/>
      <c r="AO44905" s="135"/>
      <c r="AP44905" s="135"/>
      <c r="BJ44905" s="136"/>
    </row>
    <row r="44906" spans="5:62" ht="14.25" customHeight="1" x14ac:dyDescent="0.25">
      <c r="E44906" s="113"/>
      <c r="H44906" s="133"/>
      <c r="T44906" s="133"/>
      <c r="X44906" s="131"/>
      <c r="Y44906" s="133"/>
      <c r="AJ44906" s="133"/>
      <c r="AO44906" s="135"/>
      <c r="AP44906" s="135"/>
      <c r="BJ44906" s="136"/>
    </row>
    <row r="44907" spans="5:62" ht="14.25" customHeight="1" x14ac:dyDescent="0.25">
      <c r="E44907" s="113"/>
      <c r="H44907" s="133"/>
      <c r="T44907" s="133"/>
      <c r="X44907" s="131"/>
      <c r="Y44907" s="133"/>
      <c r="AJ44907" s="133"/>
      <c r="AO44907" s="135"/>
      <c r="AP44907" s="135"/>
      <c r="BJ44907" s="136"/>
    </row>
    <row r="44908" spans="5:62" ht="14.25" customHeight="1" x14ac:dyDescent="0.25">
      <c r="E44908" s="113"/>
      <c r="H44908" s="133"/>
      <c r="T44908" s="133"/>
      <c r="X44908" s="131"/>
      <c r="Y44908" s="133"/>
      <c r="AJ44908" s="133"/>
      <c r="AO44908" s="135"/>
      <c r="AP44908" s="135"/>
      <c r="BJ44908" s="136"/>
    </row>
    <row r="44909" spans="5:62" ht="14.25" customHeight="1" x14ac:dyDescent="0.25">
      <c r="E44909" s="113"/>
      <c r="H44909" s="133"/>
      <c r="T44909" s="133"/>
      <c r="X44909" s="131"/>
      <c r="Y44909" s="133"/>
      <c r="AJ44909" s="133"/>
      <c r="AO44909" s="135"/>
      <c r="AP44909" s="135"/>
      <c r="BJ44909" s="136"/>
    </row>
    <row r="44910" spans="5:62" ht="14.25" customHeight="1" x14ac:dyDescent="0.25">
      <c r="E44910" s="113"/>
      <c r="H44910" s="133"/>
      <c r="T44910" s="133"/>
      <c r="X44910" s="131"/>
      <c r="Y44910" s="133"/>
      <c r="AJ44910" s="133"/>
      <c r="AO44910" s="135"/>
      <c r="AP44910" s="135"/>
      <c r="BJ44910" s="136"/>
    </row>
    <row r="44911" spans="5:62" ht="14.25" customHeight="1" x14ac:dyDescent="0.25">
      <c r="E44911" s="113"/>
      <c r="H44911" s="133"/>
      <c r="T44911" s="133"/>
      <c r="X44911" s="131"/>
      <c r="Y44911" s="133"/>
      <c r="AJ44911" s="133"/>
      <c r="AO44911" s="135"/>
      <c r="AP44911" s="135"/>
      <c r="BJ44911" s="136"/>
    </row>
    <row r="44912" spans="5:62" ht="14.25" customHeight="1" x14ac:dyDescent="0.25">
      <c r="E44912" s="113"/>
      <c r="H44912" s="133"/>
      <c r="T44912" s="133"/>
      <c r="X44912" s="131"/>
      <c r="Y44912" s="133"/>
      <c r="AJ44912" s="133"/>
      <c r="AO44912" s="135"/>
      <c r="AP44912" s="135"/>
      <c r="BJ44912" s="136"/>
    </row>
    <row r="44913" spans="5:62" ht="14.25" customHeight="1" x14ac:dyDescent="0.25">
      <c r="E44913" s="113"/>
      <c r="H44913" s="133"/>
      <c r="T44913" s="133"/>
      <c r="X44913" s="131"/>
      <c r="Y44913" s="133"/>
      <c r="AJ44913" s="133"/>
      <c r="AO44913" s="135"/>
      <c r="AP44913" s="135"/>
      <c r="BJ44913" s="136"/>
    </row>
    <row r="44914" spans="5:62" ht="14.25" customHeight="1" x14ac:dyDescent="0.25">
      <c r="E44914" s="113"/>
      <c r="H44914" s="133"/>
      <c r="T44914" s="133"/>
      <c r="X44914" s="131"/>
      <c r="Y44914" s="133"/>
      <c r="AJ44914" s="133"/>
      <c r="AO44914" s="135"/>
      <c r="AP44914" s="135"/>
      <c r="BJ44914" s="136"/>
    </row>
    <row r="44915" spans="5:62" ht="14.25" customHeight="1" x14ac:dyDescent="0.25">
      <c r="E44915" s="113"/>
      <c r="H44915" s="133"/>
      <c r="T44915" s="133"/>
      <c r="X44915" s="131"/>
      <c r="Y44915" s="133"/>
      <c r="AJ44915" s="133"/>
      <c r="AO44915" s="135"/>
      <c r="AP44915" s="135"/>
      <c r="BJ44915" s="136"/>
    </row>
    <row r="44916" spans="5:62" ht="14.25" customHeight="1" x14ac:dyDescent="0.25">
      <c r="E44916" s="113"/>
      <c r="H44916" s="133"/>
      <c r="T44916" s="133"/>
      <c r="X44916" s="131"/>
      <c r="Y44916" s="133"/>
      <c r="AJ44916" s="133"/>
      <c r="AO44916" s="135"/>
      <c r="AP44916" s="135"/>
      <c r="BJ44916" s="136"/>
    </row>
    <row r="44917" spans="5:62" ht="14.25" customHeight="1" x14ac:dyDescent="0.25">
      <c r="E44917" s="113"/>
      <c r="H44917" s="133"/>
      <c r="T44917" s="133"/>
      <c r="X44917" s="131"/>
      <c r="Y44917" s="133"/>
      <c r="AJ44917" s="133"/>
      <c r="AO44917" s="135"/>
      <c r="AP44917" s="135"/>
      <c r="BJ44917" s="136"/>
    </row>
    <row r="44918" spans="5:62" ht="14.25" customHeight="1" x14ac:dyDescent="0.25">
      <c r="E44918" s="113"/>
      <c r="H44918" s="133"/>
      <c r="T44918" s="133"/>
      <c r="X44918" s="131"/>
      <c r="Y44918" s="133"/>
      <c r="AJ44918" s="133"/>
      <c r="AO44918" s="135"/>
      <c r="AP44918" s="135"/>
      <c r="BJ44918" s="136"/>
    </row>
    <row r="44919" spans="5:62" ht="14.25" customHeight="1" x14ac:dyDescent="0.25">
      <c r="E44919" s="113"/>
      <c r="H44919" s="133"/>
      <c r="T44919" s="133"/>
      <c r="X44919" s="131"/>
      <c r="Y44919" s="133"/>
      <c r="AJ44919" s="133"/>
      <c r="AO44919" s="135"/>
      <c r="AP44919" s="135"/>
      <c r="BJ44919" s="136"/>
    </row>
    <row r="44920" spans="5:62" ht="14.25" customHeight="1" x14ac:dyDescent="0.25">
      <c r="E44920" s="113"/>
      <c r="H44920" s="133"/>
      <c r="T44920" s="133"/>
      <c r="X44920" s="131"/>
      <c r="Y44920" s="133"/>
      <c r="AJ44920" s="133"/>
      <c r="AO44920" s="135"/>
      <c r="AP44920" s="135"/>
      <c r="BJ44920" s="136"/>
    </row>
    <row r="44921" spans="5:62" ht="14.25" customHeight="1" x14ac:dyDescent="0.25">
      <c r="E44921" s="113"/>
      <c r="H44921" s="133"/>
      <c r="T44921" s="133"/>
      <c r="X44921" s="131"/>
      <c r="Y44921" s="133"/>
      <c r="AJ44921" s="133"/>
      <c r="AO44921" s="135"/>
      <c r="AP44921" s="135"/>
      <c r="BJ44921" s="136"/>
    </row>
    <row r="44922" spans="5:62" ht="14.25" customHeight="1" x14ac:dyDescent="0.25">
      <c r="E44922" s="113"/>
      <c r="H44922" s="133"/>
      <c r="T44922" s="133"/>
      <c r="X44922" s="131"/>
      <c r="Y44922" s="133"/>
      <c r="AJ44922" s="133"/>
      <c r="AO44922" s="135"/>
      <c r="AP44922" s="135"/>
      <c r="BJ44922" s="136"/>
    </row>
    <row r="44923" spans="5:62" ht="14.25" customHeight="1" x14ac:dyDescent="0.25">
      <c r="E44923" s="113"/>
      <c r="H44923" s="133"/>
      <c r="T44923" s="133"/>
      <c r="X44923" s="131"/>
      <c r="Y44923" s="133"/>
      <c r="AJ44923" s="133"/>
      <c r="AO44923" s="135"/>
      <c r="AP44923" s="135"/>
      <c r="BJ44923" s="136"/>
    </row>
    <row r="44924" spans="5:62" ht="14.25" customHeight="1" x14ac:dyDescent="0.25">
      <c r="E44924" s="113"/>
      <c r="H44924" s="133"/>
      <c r="T44924" s="133"/>
      <c r="X44924" s="131"/>
      <c r="Y44924" s="133"/>
      <c r="AJ44924" s="133"/>
      <c r="AO44924" s="135"/>
      <c r="AP44924" s="135"/>
      <c r="BJ44924" s="136"/>
    </row>
    <row r="44925" spans="5:62" ht="14.25" customHeight="1" x14ac:dyDescent="0.25">
      <c r="E44925" s="113"/>
      <c r="H44925" s="133"/>
      <c r="T44925" s="133"/>
      <c r="X44925" s="131"/>
      <c r="Y44925" s="133"/>
      <c r="AJ44925" s="133"/>
      <c r="AO44925" s="135"/>
      <c r="AP44925" s="135"/>
      <c r="BJ44925" s="136"/>
    </row>
    <row r="44926" spans="5:62" ht="14.25" customHeight="1" x14ac:dyDescent="0.25">
      <c r="E44926" s="113"/>
      <c r="H44926" s="133"/>
      <c r="T44926" s="133"/>
      <c r="X44926" s="131"/>
      <c r="Y44926" s="133"/>
      <c r="AJ44926" s="133"/>
      <c r="AO44926" s="135"/>
      <c r="AP44926" s="135"/>
      <c r="BJ44926" s="136"/>
    </row>
    <row r="44927" spans="5:62" ht="14.25" customHeight="1" x14ac:dyDescent="0.25">
      <c r="E44927" s="113"/>
      <c r="H44927" s="133"/>
      <c r="T44927" s="133"/>
      <c r="X44927" s="131"/>
      <c r="Y44927" s="133"/>
      <c r="AJ44927" s="133"/>
      <c r="AO44927" s="135"/>
      <c r="AP44927" s="135"/>
      <c r="BJ44927" s="136"/>
    </row>
    <row r="44928" spans="5:62" ht="14.25" customHeight="1" x14ac:dyDescent="0.25">
      <c r="E44928" s="113"/>
      <c r="H44928" s="133"/>
      <c r="T44928" s="133"/>
      <c r="X44928" s="131"/>
      <c r="Y44928" s="133"/>
      <c r="AJ44928" s="133"/>
      <c r="AO44928" s="135"/>
      <c r="AP44928" s="135"/>
      <c r="BJ44928" s="136"/>
    </row>
    <row r="44929" spans="5:62" ht="14.25" customHeight="1" x14ac:dyDescent="0.25">
      <c r="E44929" s="113"/>
      <c r="H44929" s="133"/>
      <c r="T44929" s="133"/>
      <c r="X44929" s="131"/>
      <c r="Y44929" s="133"/>
      <c r="AJ44929" s="133"/>
      <c r="AO44929" s="135"/>
      <c r="AP44929" s="135"/>
      <c r="BJ44929" s="136"/>
    </row>
    <row r="44930" spans="5:62" ht="14.25" customHeight="1" x14ac:dyDescent="0.25">
      <c r="E44930" s="113"/>
      <c r="H44930" s="133"/>
      <c r="T44930" s="133"/>
      <c r="X44930" s="131"/>
      <c r="Y44930" s="133"/>
      <c r="AJ44930" s="133"/>
      <c r="AO44930" s="135"/>
      <c r="AP44930" s="135"/>
      <c r="BJ44930" s="136"/>
    </row>
    <row r="44931" spans="5:62" ht="14.25" customHeight="1" x14ac:dyDescent="0.25">
      <c r="E44931" s="113"/>
      <c r="H44931" s="133"/>
      <c r="T44931" s="133"/>
      <c r="X44931" s="131"/>
      <c r="Y44931" s="133"/>
      <c r="AJ44931" s="133"/>
      <c r="AO44931" s="135"/>
      <c r="AP44931" s="135"/>
      <c r="BJ44931" s="136"/>
    </row>
    <row r="44932" spans="5:62" ht="14.25" customHeight="1" x14ac:dyDescent="0.25">
      <c r="E44932" s="113"/>
      <c r="H44932" s="133"/>
      <c r="T44932" s="133"/>
      <c r="X44932" s="131"/>
      <c r="Y44932" s="133"/>
      <c r="AJ44932" s="133"/>
      <c r="AO44932" s="135"/>
      <c r="AP44932" s="135"/>
      <c r="BJ44932" s="136"/>
    </row>
    <row r="44933" spans="5:62" ht="14.25" customHeight="1" x14ac:dyDescent="0.25">
      <c r="E44933" s="113"/>
      <c r="H44933" s="133"/>
      <c r="T44933" s="133"/>
      <c r="X44933" s="131"/>
      <c r="Y44933" s="133"/>
      <c r="AJ44933" s="133"/>
      <c r="AO44933" s="135"/>
      <c r="AP44933" s="135"/>
      <c r="BJ44933" s="136"/>
    </row>
    <row r="44934" spans="5:62" ht="14.25" customHeight="1" x14ac:dyDescent="0.25">
      <c r="E44934" s="113"/>
      <c r="H44934" s="133"/>
      <c r="T44934" s="133"/>
      <c r="X44934" s="131"/>
      <c r="Y44934" s="133"/>
      <c r="AJ44934" s="133"/>
      <c r="AO44934" s="135"/>
      <c r="AP44934" s="135"/>
      <c r="BJ44934" s="136"/>
    </row>
    <row r="44935" spans="5:62" ht="14.25" customHeight="1" x14ac:dyDescent="0.25">
      <c r="E44935" s="113"/>
      <c r="H44935" s="133"/>
      <c r="T44935" s="133"/>
      <c r="X44935" s="131"/>
      <c r="Y44935" s="133"/>
      <c r="AJ44935" s="133"/>
      <c r="AO44935" s="135"/>
      <c r="AP44935" s="135"/>
      <c r="BJ44935" s="136"/>
    </row>
    <row r="44936" spans="5:62" ht="14.25" customHeight="1" x14ac:dyDescent="0.25">
      <c r="E44936" s="113"/>
      <c r="H44936" s="133"/>
      <c r="T44936" s="133"/>
      <c r="X44936" s="131"/>
      <c r="Y44936" s="133"/>
      <c r="AJ44936" s="133"/>
      <c r="AO44936" s="135"/>
      <c r="AP44936" s="135"/>
      <c r="BJ44936" s="136"/>
    </row>
    <row r="44937" spans="5:62" ht="14.25" customHeight="1" x14ac:dyDescent="0.25">
      <c r="E44937" s="113"/>
      <c r="H44937" s="133"/>
      <c r="T44937" s="133"/>
      <c r="X44937" s="131"/>
      <c r="Y44937" s="133"/>
      <c r="AJ44937" s="133"/>
      <c r="AO44937" s="135"/>
      <c r="AP44937" s="135"/>
      <c r="BJ44937" s="136"/>
    </row>
    <row r="44938" spans="5:62" ht="14.25" customHeight="1" x14ac:dyDescent="0.25">
      <c r="E44938" s="113"/>
      <c r="H44938" s="133"/>
      <c r="T44938" s="133"/>
      <c r="X44938" s="131"/>
      <c r="Y44938" s="133"/>
      <c r="AJ44938" s="133"/>
      <c r="AO44938" s="135"/>
      <c r="AP44938" s="135"/>
      <c r="BJ44938" s="136"/>
    </row>
    <row r="44939" spans="5:62" ht="14.25" customHeight="1" x14ac:dyDescent="0.25">
      <c r="E44939" s="113"/>
      <c r="H44939" s="133"/>
      <c r="T44939" s="133"/>
      <c r="X44939" s="131"/>
      <c r="Y44939" s="133"/>
      <c r="AJ44939" s="133"/>
      <c r="AO44939" s="135"/>
      <c r="AP44939" s="135"/>
      <c r="BJ44939" s="136"/>
    </row>
    <row r="44940" spans="5:62" ht="14.25" customHeight="1" x14ac:dyDescent="0.25">
      <c r="E44940" s="113"/>
      <c r="H44940" s="133"/>
      <c r="T44940" s="133"/>
      <c r="X44940" s="131"/>
      <c r="Y44940" s="133"/>
      <c r="AJ44940" s="133"/>
      <c r="AO44940" s="135"/>
      <c r="AP44940" s="135"/>
      <c r="BJ44940" s="136"/>
    </row>
    <row r="44941" spans="5:62" ht="14.25" customHeight="1" x14ac:dyDescent="0.25">
      <c r="E44941" s="113"/>
      <c r="H44941" s="133"/>
      <c r="T44941" s="133"/>
      <c r="X44941" s="131"/>
      <c r="Y44941" s="133"/>
      <c r="AJ44941" s="133"/>
      <c r="AO44941" s="135"/>
      <c r="AP44941" s="135"/>
      <c r="BJ44941" s="136"/>
    </row>
    <row r="44942" spans="5:62" ht="14.25" customHeight="1" x14ac:dyDescent="0.25">
      <c r="E44942" s="113"/>
      <c r="H44942" s="133"/>
      <c r="T44942" s="133"/>
      <c r="X44942" s="131"/>
      <c r="Y44942" s="133"/>
      <c r="AJ44942" s="133"/>
      <c r="AO44942" s="135"/>
      <c r="AP44942" s="135"/>
      <c r="BJ44942" s="136"/>
    </row>
    <row r="44943" spans="5:62" ht="14.25" customHeight="1" x14ac:dyDescent="0.25">
      <c r="E44943" s="113"/>
      <c r="H44943" s="133"/>
      <c r="T44943" s="133"/>
      <c r="X44943" s="131"/>
      <c r="Y44943" s="133"/>
      <c r="AJ44943" s="133"/>
      <c r="AO44943" s="135"/>
      <c r="AP44943" s="135"/>
      <c r="BJ44943" s="136"/>
    </row>
    <row r="44944" spans="5:62" ht="14.25" customHeight="1" x14ac:dyDescent="0.25">
      <c r="E44944" s="113"/>
      <c r="H44944" s="133"/>
      <c r="T44944" s="133"/>
      <c r="X44944" s="131"/>
      <c r="Y44944" s="133"/>
      <c r="AJ44944" s="133"/>
      <c r="AO44944" s="135"/>
      <c r="AP44944" s="135"/>
      <c r="BJ44944" s="136"/>
    </row>
    <row r="44945" spans="5:62" ht="14.25" customHeight="1" x14ac:dyDescent="0.25">
      <c r="E44945" s="113"/>
      <c r="H44945" s="133"/>
      <c r="T44945" s="133"/>
      <c r="X44945" s="131"/>
      <c r="Y44945" s="133"/>
      <c r="AJ44945" s="133"/>
      <c r="AO44945" s="135"/>
      <c r="AP44945" s="135"/>
      <c r="BJ44945" s="136"/>
    </row>
    <row r="44946" spans="5:62" ht="14.25" customHeight="1" x14ac:dyDescent="0.25">
      <c r="E44946" s="113"/>
      <c r="H44946" s="133"/>
      <c r="T44946" s="133"/>
      <c r="X44946" s="131"/>
      <c r="Y44946" s="133"/>
      <c r="AJ44946" s="133"/>
      <c r="AO44946" s="135"/>
      <c r="AP44946" s="135"/>
      <c r="BJ44946" s="136"/>
    </row>
    <row r="44947" spans="5:62" ht="14.25" customHeight="1" x14ac:dyDescent="0.25">
      <c r="E44947" s="113"/>
      <c r="H44947" s="133"/>
      <c r="T44947" s="133"/>
      <c r="X44947" s="131"/>
      <c r="Y44947" s="133"/>
      <c r="AJ44947" s="133"/>
      <c r="AO44947" s="135"/>
      <c r="AP44947" s="135"/>
      <c r="BJ44947" s="136"/>
    </row>
    <row r="44948" spans="5:62" ht="14.25" customHeight="1" x14ac:dyDescent="0.25">
      <c r="E44948" s="113"/>
      <c r="H44948" s="133"/>
      <c r="T44948" s="133"/>
      <c r="X44948" s="131"/>
      <c r="Y44948" s="133"/>
      <c r="AJ44948" s="133"/>
      <c r="AO44948" s="135"/>
      <c r="AP44948" s="135"/>
      <c r="BJ44948" s="136"/>
    </row>
    <row r="44949" spans="5:62" ht="14.25" customHeight="1" x14ac:dyDescent="0.25">
      <c r="E44949" s="113"/>
      <c r="H44949" s="133"/>
      <c r="T44949" s="133"/>
      <c r="X44949" s="131"/>
      <c r="Y44949" s="133"/>
      <c r="AJ44949" s="133"/>
      <c r="AO44949" s="135"/>
      <c r="AP44949" s="135"/>
      <c r="BJ44949" s="136"/>
    </row>
    <row r="44950" spans="5:62" ht="14.25" customHeight="1" x14ac:dyDescent="0.25">
      <c r="E44950" s="113"/>
      <c r="H44950" s="133"/>
      <c r="T44950" s="133"/>
      <c r="X44950" s="131"/>
      <c r="Y44950" s="133"/>
      <c r="AJ44950" s="133"/>
      <c r="AO44950" s="135"/>
      <c r="AP44950" s="135"/>
      <c r="BJ44950" s="136"/>
    </row>
    <row r="44951" spans="5:62" ht="14.25" customHeight="1" x14ac:dyDescent="0.25">
      <c r="E44951" s="113"/>
      <c r="H44951" s="133"/>
      <c r="T44951" s="133"/>
      <c r="X44951" s="131"/>
      <c r="Y44951" s="133"/>
      <c r="AJ44951" s="133"/>
      <c r="AO44951" s="135"/>
      <c r="AP44951" s="135"/>
      <c r="BJ44951" s="136"/>
    </row>
    <row r="44952" spans="5:62" ht="14.25" customHeight="1" x14ac:dyDescent="0.25">
      <c r="E44952" s="113"/>
      <c r="H44952" s="133"/>
      <c r="T44952" s="133"/>
      <c r="X44952" s="131"/>
      <c r="Y44952" s="133"/>
      <c r="AJ44952" s="133"/>
      <c r="AO44952" s="135"/>
      <c r="AP44952" s="135"/>
      <c r="BJ44952" s="136"/>
    </row>
    <row r="44953" spans="5:62" ht="14.25" customHeight="1" x14ac:dyDescent="0.25">
      <c r="E44953" s="113"/>
      <c r="H44953" s="133"/>
      <c r="T44953" s="133"/>
      <c r="X44953" s="131"/>
      <c r="Y44953" s="133"/>
      <c r="AJ44953" s="133"/>
      <c r="AO44953" s="135"/>
      <c r="AP44953" s="135"/>
      <c r="BJ44953" s="136"/>
    </row>
    <row r="44954" spans="5:62" ht="14.25" customHeight="1" x14ac:dyDescent="0.25">
      <c r="E44954" s="113"/>
      <c r="H44954" s="133"/>
      <c r="T44954" s="133"/>
      <c r="X44954" s="131"/>
      <c r="Y44954" s="133"/>
      <c r="AJ44954" s="133"/>
      <c r="AO44954" s="135"/>
      <c r="AP44954" s="135"/>
      <c r="BJ44954" s="136"/>
    </row>
    <row r="44955" spans="5:62" ht="14.25" customHeight="1" x14ac:dyDescent="0.25">
      <c r="E44955" s="113"/>
      <c r="H44955" s="133"/>
      <c r="T44955" s="133"/>
      <c r="X44955" s="131"/>
      <c r="Y44955" s="133"/>
      <c r="AJ44955" s="133"/>
      <c r="AO44955" s="135"/>
      <c r="AP44955" s="135"/>
      <c r="BJ44955" s="136"/>
    </row>
    <row r="44956" spans="5:62" ht="14.25" customHeight="1" x14ac:dyDescent="0.25">
      <c r="E44956" s="113"/>
      <c r="H44956" s="133"/>
      <c r="T44956" s="133"/>
      <c r="X44956" s="131"/>
      <c r="Y44956" s="133"/>
      <c r="AJ44956" s="133"/>
      <c r="AO44956" s="135"/>
      <c r="AP44956" s="135"/>
      <c r="BJ44956" s="136"/>
    </row>
    <row r="44957" spans="5:62" ht="14.25" customHeight="1" x14ac:dyDescent="0.25">
      <c r="E44957" s="113"/>
      <c r="H44957" s="133"/>
      <c r="T44957" s="133"/>
      <c r="X44957" s="131"/>
      <c r="Y44957" s="133"/>
      <c r="AJ44957" s="133"/>
      <c r="AO44957" s="135"/>
      <c r="AP44957" s="135"/>
      <c r="BJ44957" s="136"/>
    </row>
    <row r="44958" spans="5:62" ht="14.25" customHeight="1" x14ac:dyDescent="0.25">
      <c r="E44958" s="113"/>
      <c r="H44958" s="133"/>
      <c r="T44958" s="133"/>
      <c r="X44958" s="131"/>
      <c r="Y44958" s="133"/>
      <c r="AJ44958" s="133"/>
      <c r="AO44958" s="135"/>
      <c r="AP44958" s="135"/>
      <c r="BJ44958" s="136"/>
    </row>
    <row r="44959" spans="5:62" ht="14.25" customHeight="1" x14ac:dyDescent="0.25">
      <c r="E44959" s="113"/>
      <c r="H44959" s="133"/>
      <c r="T44959" s="133"/>
      <c r="X44959" s="131"/>
      <c r="Y44959" s="133"/>
      <c r="AJ44959" s="133"/>
      <c r="AO44959" s="135"/>
      <c r="AP44959" s="135"/>
      <c r="BJ44959" s="136"/>
    </row>
    <row r="44960" spans="5:62" ht="14.25" customHeight="1" x14ac:dyDescent="0.25">
      <c r="E44960" s="113"/>
      <c r="H44960" s="133"/>
      <c r="T44960" s="133"/>
      <c r="X44960" s="131"/>
      <c r="Y44960" s="133"/>
      <c r="AJ44960" s="133"/>
      <c r="AO44960" s="135"/>
      <c r="AP44960" s="135"/>
      <c r="BJ44960" s="136"/>
    </row>
    <row r="44961" spans="5:62" ht="14.25" customHeight="1" x14ac:dyDescent="0.25">
      <c r="E44961" s="113"/>
      <c r="H44961" s="133"/>
      <c r="T44961" s="133"/>
      <c r="X44961" s="131"/>
      <c r="Y44961" s="133"/>
      <c r="AJ44961" s="133"/>
      <c r="AO44961" s="135"/>
      <c r="AP44961" s="135"/>
      <c r="BJ44961" s="136"/>
    </row>
    <row r="44962" spans="5:62" ht="14.25" customHeight="1" x14ac:dyDescent="0.25">
      <c r="E44962" s="113"/>
      <c r="H44962" s="133"/>
      <c r="T44962" s="133"/>
      <c r="X44962" s="131"/>
      <c r="Y44962" s="133"/>
      <c r="AJ44962" s="133"/>
      <c r="AO44962" s="135"/>
      <c r="AP44962" s="135"/>
      <c r="BJ44962" s="136"/>
    </row>
    <row r="44963" spans="5:62" ht="14.25" customHeight="1" x14ac:dyDescent="0.25">
      <c r="E44963" s="113"/>
      <c r="H44963" s="133"/>
      <c r="T44963" s="133"/>
      <c r="X44963" s="131"/>
      <c r="Y44963" s="133"/>
      <c r="AJ44963" s="133"/>
      <c r="AO44963" s="135"/>
      <c r="AP44963" s="135"/>
      <c r="BJ44963" s="136"/>
    </row>
    <row r="44964" spans="5:62" ht="14.25" customHeight="1" x14ac:dyDescent="0.25">
      <c r="E44964" s="113"/>
      <c r="H44964" s="133"/>
      <c r="T44964" s="133"/>
      <c r="X44964" s="131"/>
      <c r="Y44964" s="133"/>
      <c r="AJ44964" s="133"/>
      <c r="AO44964" s="135"/>
      <c r="AP44964" s="135"/>
      <c r="BJ44964" s="136"/>
    </row>
    <row r="44965" spans="5:62" ht="14.25" customHeight="1" x14ac:dyDescent="0.25">
      <c r="E44965" s="113"/>
      <c r="H44965" s="133"/>
      <c r="T44965" s="133"/>
      <c r="X44965" s="131"/>
      <c r="Y44965" s="133"/>
      <c r="AJ44965" s="133"/>
      <c r="AO44965" s="135"/>
      <c r="AP44965" s="135"/>
      <c r="BJ44965" s="136"/>
    </row>
    <row r="44966" spans="5:62" ht="14.25" customHeight="1" x14ac:dyDescent="0.25">
      <c r="E44966" s="113"/>
      <c r="H44966" s="133"/>
      <c r="T44966" s="133"/>
      <c r="X44966" s="131"/>
      <c r="Y44966" s="133"/>
      <c r="AJ44966" s="133"/>
      <c r="AO44966" s="135"/>
      <c r="AP44966" s="135"/>
      <c r="BJ44966" s="136"/>
    </row>
    <row r="44967" spans="5:62" ht="14.25" customHeight="1" x14ac:dyDescent="0.25">
      <c r="E44967" s="113"/>
      <c r="H44967" s="133"/>
      <c r="T44967" s="133"/>
      <c r="X44967" s="131"/>
      <c r="Y44967" s="133"/>
      <c r="AJ44967" s="133"/>
      <c r="AO44967" s="135"/>
      <c r="AP44967" s="135"/>
      <c r="BJ44967" s="136"/>
    </row>
    <row r="44968" spans="5:62" ht="14.25" customHeight="1" x14ac:dyDescent="0.25">
      <c r="E44968" s="113"/>
      <c r="H44968" s="133"/>
      <c r="T44968" s="133"/>
      <c r="X44968" s="131"/>
      <c r="Y44968" s="133"/>
      <c r="AJ44968" s="133"/>
      <c r="AO44968" s="135"/>
      <c r="AP44968" s="135"/>
      <c r="BJ44968" s="136"/>
    </row>
    <row r="44969" spans="5:62" ht="14.25" customHeight="1" x14ac:dyDescent="0.25">
      <c r="E44969" s="113"/>
      <c r="H44969" s="133"/>
      <c r="T44969" s="133"/>
      <c r="X44969" s="131"/>
      <c r="Y44969" s="133"/>
      <c r="AJ44969" s="133"/>
      <c r="AO44969" s="135"/>
      <c r="AP44969" s="135"/>
      <c r="BJ44969" s="136"/>
    </row>
    <row r="44970" spans="5:62" ht="14.25" customHeight="1" x14ac:dyDescent="0.25">
      <c r="E44970" s="113"/>
      <c r="H44970" s="133"/>
      <c r="T44970" s="133"/>
      <c r="X44970" s="131"/>
      <c r="Y44970" s="133"/>
      <c r="AJ44970" s="133"/>
      <c r="AO44970" s="135"/>
      <c r="AP44970" s="135"/>
      <c r="BJ44970" s="136"/>
    </row>
    <row r="44971" spans="5:62" ht="14.25" customHeight="1" x14ac:dyDescent="0.25">
      <c r="E44971" s="113"/>
      <c r="H44971" s="133"/>
      <c r="T44971" s="133"/>
      <c r="X44971" s="131"/>
      <c r="Y44971" s="133"/>
      <c r="AJ44971" s="133"/>
      <c r="AO44971" s="135"/>
      <c r="AP44971" s="135"/>
      <c r="BJ44971" s="136"/>
    </row>
    <row r="44972" spans="5:62" ht="14.25" customHeight="1" x14ac:dyDescent="0.25">
      <c r="E44972" s="113"/>
      <c r="H44972" s="133"/>
      <c r="T44972" s="133"/>
      <c r="X44972" s="131"/>
      <c r="Y44972" s="133"/>
      <c r="AJ44972" s="133"/>
      <c r="AO44972" s="135"/>
      <c r="AP44972" s="135"/>
      <c r="BJ44972" s="136"/>
    </row>
    <row r="44973" spans="5:62" ht="14.25" customHeight="1" x14ac:dyDescent="0.25">
      <c r="E44973" s="113"/>
      <c r="H44973" s="133"/>
      <c r="T44973" s="133"/>
      <c r="X44973" s="131"/>
      <c r="Y44973" s="133"/>
      <c r="AJ44973" s="133"/>
      <c r="AO44973" s="135"/>
      <c r="AP44973" s="135"/>
      <c r="BJ44973" s="136"/>
    </row>
    <row r="44974" spans="5:62" ht="14.25" customHeight="1" x14ac:dyDescent="0.25">
      <c r="E44974" s="113"/>
      <c r="H44974" s="133"/>
      <c r="T44974" s="133"/>
      <c r="X44974" s="131"/>
      <c r="Y44974" s="133"/>
      <c r="AJ44974" s="133"/>
      <c r="AO44974" s="135"/>
      <c r="AP44974" s="135"/>
      <c r="BJ44974" s="136"/>
    </row>
    <row r="44975" spans="5:62" ht="14.25" customHeight="1" x14ac:dyDescent="0.25">
      <c r="E44975" s="113"/>
      <c r="H44975" s="133"/>
      <c r="T44975" s="133"/>
      <c r="X44975" s="131"/>
      <c r="Y44975" s="133"/>
      <c r="AJ44975" s="133"/>
      <c r="AO44975" s="135"/>
      <c r="AP44975" s="135"/>
      <c r="BJ44975" s="136"/>
    </row>
    <row r="44976" spans="5:62" ht="14.25" customHeight="1" x14ac:dyDescent="0.25">
      <c r="E44976" s="113"/>
      <c r="H44976" s="133"/>
      <c r="T44976" s="133"/>
      <c r="X44976" s="131"/>
      <c r="Y44976" s="133"/>
      <c r="AJ44976" s="133"/>
      <c r="AO44976" s="135"/>
      <c r="AP44976" s="135"/>
      <c r="BJ44976" s="136"/>
    </row>
    <row r="44977" spans="5:62" ht="14.25" customHeight="1" x14ac:dyDescent="0.25">
      <c r="E44977" s="113"/>
      <c r="H44977" s="133"/>
      <c r="T44977" s="133"/>
      <c r="X44977" s="131"/>
      <c r="Y44977" s="133"/>
      <c r="AJ44977" s="133"/>
      <c r="AO44977" s="135"/>
      <c r="AP44977" s="135"/>
      <c r="BJ44977" s="136"/>
    </row>
    <row r="44978" spans="5:62" ht="14.25" customHeight="1" x14ac:dyDescent="0.25">
      <c r="E44978" s="113"/>
      <c r="H44978" s="133"/>
      <c r="T44978" s="133"/>
      <c r="X44978" s="131"/>
      <c r="Y44978" s="133"/>
      <c r="AJ44978" s="133"/>
      <c r="AO44978" s="135"/>
      <c r="AP44978" s="135"/>
      <c r="BJ44978" s="136"/>
    </row>
    <row r="44979" spans="5:62" ht="14.25" customHeight="1" x14ac:dyDescent="0.25">
      <c r="E44979" s="113"/>
      <c r="H44979" s="133"/>
      <c r="T44979" s="133"/>
      <c r="X44979" s="131"/>
      <c r="Y44979" s="133"/>
      <c r="AJ44979" s="133"/>
      <c r="AO44979" s="135"/>
      <c r="AP44979" s="135"/>
      <c r="BJ44979" s="136"/>
    </row>
    <row r="44980" spans="5:62" ht="14.25" customHeight="1" x14ac:dyDescent="0.25">
      <c r="E44980" s="113"/>
      <c r="H44980" s="133"/>
      <c r="T44980" s="133"/>
      <c r="X44980" s="131"/>
      <c r="Y44980" s="133"/>
      <c r="AJ44980" s="133"/>
      <c r="AO44980" s="135"/>
      <c r="AP44980" s="135"/>
      <c r="BJ44980" s="136"/>
    </row>
    <row r="44981" spans="5:62" ht="14.25" customHeight="1" x14ac:dyDescent="0.25">
      <c r="E44981" s="113"/>
      <c r="H44981" s="133"/>
      <c r="T44981" s="133"/>
      <c r="X44981" s="131"/>
      <c r="Y44981" s="133"/>
      <c r="AJ44981" s="133"/>
      <c r="AO44981" s="135"/>
      <c r="AP44981" s="135"/>
      <c r="BJ44981" s="136"/>
    </row>
    <row r="44982" spans="5:62" ht="14.25" customHeight="1" x14ac:dyDescent="0.25">
      <c r="E44982" s="113"/>
      <c r="H44982" s="133"/>
      <c r="T44982" s="133"/>
      <c r="X44982" s="131"/>
      <c r="Y44982" s="133"/>
      <c r="AJ44982" s="133"/>
      <c r="AO44982" s="135"/>
      <c r="AP44982" s="135"/>
      <c r="BJ44982" s="136"/>
    </row>
    <row r="44983" spans="5:62" ht="14.25" customHeight="1" x14ac:dyDescent="0.25">
      <c r="E44983" s="113"/>
      <c r="H44983" s="133"/>
      <c r="T44983" s="133"/>
      <c r="X44983" s="131"/>
      <c r="Y44983" s="133"/>
      <c r="AJ44983" s="133"/>
      <c r="AO44983" s="135"/>
      <c r="AP44983" s="135"/>
      <c r="BJ44983" s="136"/>
    </row>
    <row r="44984" spans="5:62" ht="14.25" customHeight="1" x14ac:dyDescent="0.25">
      <c r="E44984" s="113"/>
      <c r="H44984" s="133"/>
      <c r="T44984" s="133"/>
      <c r="X44984" s="131"/>
      <c r="Y44984" s="133"/>
      <c r="AJ44984" s="133"/>
      <c r="AO44984" s="135"/>
      <c r="AP44984" s="135"/>
      <c r="BJ44984" s="136"/>
    </row>
    <row r="44985" spans="5:62" ht="14.25" customHeight="1" x14ac:dyDescent="0.25">
      <c r="E44985" s="113"/>
      <c r="H44985" s="133"/>
      <c r="T44985" s="133"/>
      <c r="X44985" s="131"/>
      <c r="Y44985" s="133"/>
      <c r="AJ44985" s="133"/>
      <c r="AO44985" s="135"/>
      <c r="AP44985" s="135"/>
      <c r="BJ44985" s="136"/>
    </row>
    <row r="44986" spans="5:62" ht="14.25" customHeight="1" x14ac:dyDescent="0.25">
      <c r="E44986" s="113"/>
      <c r="H44986" s="133"/>
      <c r="T44986" s="133"/>
      <c r="X44986" s="131"/>
      <c r="Y44986" s="133"/>
      <c r="AJ44986" s="133"/>
      <c r="AO44986" s="135"/>
      <c r="AP44986" s="135"/>
      <c r="BJ44986" s="136"/>
    </row>
    <row r="44987" spans="5:62" ht="14.25" customHeight="1" x14ac:dyDescent="0.25">
      <c r="E44987" s="113"/>
      <c r="H44987" s="133"/>
      <c r="T44987" s="133"/>
      <c r="X44987" s="131"/>
      <c r="Y44987" s="133"/>
      <c r="AJ44987" s="133"/>
      <c r="AO44987" s="135"/>
      <c r="AP44987" s="135"/>
      <c r="BJ44987" s="136"/>
    </row>
    <row r="44988" spans="5:62" ht="14.25" customHeight="1" x14ac:dyDescent="0.25">
      <c r="E44988" s="113"/>
      <c r="H44988" s="133"/>
      <c r="T44988" s="133"/>
      <c r="X44988" s="131"/>
      <c r="Y44988" s="133"/>
      <c r="AJ44988" s="133"/>
      <c r="AO44988" s="135"/>
      <c r="AP44988" s="135"/>
      <c r="BJ44988" s="136"/>
    </row>
    <row r="44989" spans="5:62" ht="14.25" customHeight="1" x14ac:dyDescent="0.25">
      <c r="E44989" s="113"/>
      <c r="H44989" s="133"/>
      <c r="T44989" s="133"/>
      <c r="X44989" s="131"/>
      <c r="Y44989" s="133"/>
      <c r="AJ44989" s="133"/>
      <c r="AO44989" s="135"/>
      <c r="AP44989" s="135"/>
      <c r="BJ44989" s="136"/>
    </row>
    <row r="44990" spans="5:62" ht="14.25" customHeight="1" x14ac:dyDescent="0.25">
      <c r="E44990" s="113"/>
      <c r="H44990" s="133"/>
      <c r="T44990" s="133"/>
      <c r="X44990" s="131"/>
      <c r="Y44990" s="133"/>
      <c r="AJ44990" s="133"/>
      <c r="AO44990" s="135"/>
      <c r="AP44990" s="135"/>
      <c r="BJ44990" s="136"/>
    </row>
    <row r="44991" spans="5:62" ht="14.25" customHeight="1" x14ac:dyDescent="0.25">
      <c r="E44991" s="113"/>
      <c r="H44991" s="133"/>
      <c r="T44991" s="133"/>
      <c r="X44991" s="131"/>
      <c r="Y44991" s="133"/>
      <c r="AJ44991" s="133"/>
      <c r="AO44991" s="135"/>
      <c r="AP44991" s="135"/>
      <c r="BJ44991" s="136"/>
    </row>
    <row r="44992" spans="5:62" ht="14.25" customHeight="1" x14ac:dyDescent="0.25">
      <c r="E44992" s="113"/>
      <c r="H44992" s="133"/>
      <c r="T44992" s="133"/>
      <c r="X44992" s="131"/>
      <c r="Y44992" s="133"/>
      <c r="AJ44992" s="133"/>
      <c r="AO44992" s="135"/>
      <c r="AP44992" s="135"/>
      <c r="BJ44992" s="136"/>
    </row>
    <row r="44993" spans="5:62" ht="14.25" customHeight="1" x14ac:dyDescent="0.25">
      <c r="E44993" s="113"/>
      <c r="H44993" s="133"/>
      <c r="T44993" s="133"/>
      <c r="X44993" s="131"/>
      <c r="Y44993" s="133"/>
      <c r="AJ44993" s="133"/>
      <c r="AO44993" s="135"/>
      <c r="AP44993" s="135"/>
      <c r="BJ44993" s="136"/>
    </row>
    <row r="44994" spans="5:62" ht="14.25" customHeight="1" x14ac:dyDescent="0.25">
      <c r="E44994" s="113"/>
      <c r="H44994" s="133"/>
      <c r="T44994" s="133"/>
      <c r="X44994" s="131"/>
      <c r="Y44994" s="133"/>
      <c r="AJ44994" s="133"/>
      <c r="AO44994" s="135"/>
      <c r="AP44994" s="135"/>
      <c r="BJ44994" s="136"/>
    </row>
    <row r="44995" spans="5:62" ht="14.25" customHeight="1" x14ac:dyDescent="0.25">
      <c r="E44995" s="113"/>
      <c r="H44995" s="133"/>
      <c r="T44995" s="133"/>
      <c r="X44995" s="131"/>
      <c r="Y44995" s="133"/>
      <c r="AJ44995" s="133"/>
      <c r="AO44995" s="135"/>
      <c r="AP44995" s="135"/>
      <c r="BJ44995" s="136"/>
    </row>
    <row r="44996" spans="5:62" ht="14.25" customHeight="1" x14ac:dyDescent="0.25">
      <c r="E44996" s="113"/>
      <c r="H44996" s="133"/>
      <c r="T44996" s="133"/>
      <c r="X44996" s="131"/>
      <c r="Y44996" s="133"/>
      <c r="AJ44996" s="133"/>
      <c r="AO44996" s="135"/>
      <c r="AP44996" s="135"/>
      <c r="BJ44996" s="136"/>
    </row>
    <row r="44997" spans="5:62" ht="14.25" customHeight="1" x14ac:dyDescent="0.25">
      <c r="E44997" s="113"/>
      <c r="H44997" s="133"/>
      <c r="T44997" s="133"/>
      <c r="X44997" s="131"/>
      <c r="Y44997" s="133"/>
      <c r="AJ44997" s="133"/>
      <c r="AO44997" s="135"/>
      <c r="AP44997" s="135"/>
      <c r="BJ44997" s="136"/>
    </row>
    <row r="44998" spans="5:62" ht="14.25" customHeight="1" x14ac:dyDescent="0.25">
      <c r="E44998" s="113"/>
      <c r="H44998" s="133"/>
      <c r="T44998" s="133"/>
      <c r="X44998" s="131"/>
      <c r="Y44998" s="133"/>
      <c r="AJ44998" s="133"/>
      <c r="AO44998" s="135"/>
      <c r="AP44998" s="135"/>
      <c r="BJ44998" s="136"/>
    </row>
    <row r="44999" spans="5:62" ht="14.25" customHeight="1" x14ac:dyDescent="0.25">
      <c r="E44999" s="113"/>
      <c r="H44999" s="133"/>
      <c r="T44999" s="133"/>
      <c r="X44999" s="131"/>
      <c r="Y44999" s="133"/>
      <c r="AJ44999" s="133"/>
      <c r="AO44999" s="135"/>
      <c r="AP44999" s="135"/>
      <c r="BJ44999" s="136"/>
    </row>
    <row r="45000" spans="5:62" ht="14.25" customHeight="1" x14ac:dyDescent="0.25">
      <c r="E45000" s="113"/>
      <c r="H45000" s="133"/>
      <c r="T45000" s="133"/>
      <c r="X45000" s="131"/>
      <c r="Y45000" s="133"/>
      <c r="AJ45000" s="133"/>
      <c r="AO45000" s="135"/>
      <c r="AP45000" s="135"/>
      <c r="BJ45000" s="136"/>
    </row>
    <row r="45001" spans="5:62" ht="14.25" customHeight="1" x14ac:dyDescent="0.25">
      <c r="E45001" s="113"/>
      <c r="H45001" s="133"/>
      <c r="T45001" s="133"/>
      <c r="X45001" s="131"/>
      <c r="Y45001" s="133"/>
      <c r="AJ45001" s="133"/>
      <c r="AO45001" s="135"/>
      <c r="AP45001" s="135"/>
      <c r="BJ45001" s="136"/>
    </row>
    <row r="45002" spans="5:62" ht="14.25" customHeight="1" x14ac:dyDescent="0.25">
      <c r="E45002" s="113"/>
      <c r="H45002" s="133"/>
      <c r="T45002" s="133"/>
      <c r="X45002" s="131"/>
      <c r="Y45002" s="133"/>
      <c r="AJ45002" s="133"/>
      <c r="AO45002" s="135"/>
      <c r="AP45002" s="135"/>
      <c r="BJ45002" s="136"/>
    </row>
    <row r="45003" spans="5:62" ht="14.25" customHeight="1" x14ac:dyDescent="0.25">
      <c r="E45003" s="113"/>
      <c r="H45003" s="133"/>
      <c r="T45003" s="133"/>
      <c r="X45003" s="131"/>
      <c r="Y45003" s="133"/>
      <c r="AJ45003" s="133"/>
      <c r="AO45003" s="135"/>
      <c r="AP45003" s="135"/>
      <c r="BJ45003" s="136"/>
    </row>
    <row r="45004" spans="5:62" ht="14.25" customHeight="1" x14ac:dyDescent="0.25">
      <c r="E45004" s="113"/>
      <c r="H45004" s="133"/>
      <c r="T45004" s="133"/>
      <c r="X45004" s="131"/>
      <c r="Y45004" s="133"/>
      <c r="AJ45004" s="133"/>
      <c r="AO45004" s="135"/>
      <c r="AP45004" s="135"/>
      <c r="BJ45004" s="136"/>
    </row>
    <row r="45005" spans="5:62" ht="14.25" customHeight="1" x14ac:dyDescent="0.25">
      <c r="E45005" s="113"/>
      <c r="H45005" s="133"/>
      <c r="T45005" s="133"/>
      <c r="X45005" s="131"/>
      <c r="Y45005" s="133"/>
      <c r="AJ45005" s="133"/>
      <c r="AO45005" s="135"/>
      <c r="AP45005" s="135"/>
      <c r="BJ45005" s="136"/>
    </row>
    <row r="45006" spans="5:62" ht="14.25" customHeight="1" x14ac:dyDescent="0.25">
      <c r="E45006" s="113"/>
      <c r="H45006" s="133"/>
      <c r="T45006" s="133"/>
      <c r="X45006" s="131"/>
      <c r="Y45006" s="133"/>
      <c r="AJ45006" s="133"/>
      <c r="AO45006" s="135"/>
      <c r="AP45006" s="135"/>
      <c r="BJ45006" s="136"/>
    </row>
    <row r="45007" spans="5:62" ht="14.25" customHeight="1" x14ac:dyDescent="0.25">
      <c r="E45007" s="113"/>
      <c r="H45007" s="133"/>
      <c r="T45007" s="133"/>
      <c r="X45007" s="131"/>
      <c r="Y45007" s="133"/>
      <c r="AJ45007" s="133"/>
      <c r="AO45007" s="135"/>
      <c r="AP45007" s="135"/>
      <c r="BJ45007" s="136"/>
    </row>
    <row r="45008" spans="5:62" ht="14.25" customHeight="1" x14ac:dyDescent="0.25">
      <c r="E45008" s="113"/>
      <c r="H45008" s="133"/>
      <c r="T45008" s="133"/>
      <c r="X45008" s="131"/>
      <c r="Y45008" s="133"/>
      <c r="AJ45008" s="133"/>
      <c r="AO45008" s="135"/>
      <c r="AP45008" s="135"/>
      <c r="BJ45008" s="136"/>
    </row>
    <row r="45009" spans="5:62" ht="14.25" customHeight="1" x14ac:dyDescent="0.25">
      <c r="E45009" s="113"/>
      <c r="H45009" s="133"/>
      <c r="T45009" s="133"/>
      <c r="X45009" s="131"/>
      <c r="Y45009" s="133"/>
      <c r="AJ45009" s="133"/>
      <c r="AO45009" s="135"/>
      <c r="AP45009" s="135"/>
      <c r="BJ45009" s="136"/>
    </row>
    <row r="45010" spans="5:62" ht="14.25" customHeight="1" x14ac:dyDescent="0.25">
      <c r="E45010" s="113"/>
      <c r="H45010" s="133"/>
      <c r="T45010" s="133"/>
      <c r="X45010" s="131"/>
      <c r="Y45010" s="133"/>
      <c r="AJ45010" s="133"/>
      <c r="AO45010" s="135"/>
      <c r="AP45010" s="135"/>
      <c r="BJ45010" s="136"/>
    </row>
    <row r="45011" spans="5:62" ht="14.25" customHeight="1" x14ac:dyDescent="0.25">
      <c r="E45011" s="113"/>
      <c r="H45011" s="133"/>
      <c r="T45011" s="133"/>
      <c r="X45011" s="131"/>
      <c r="Y45011" s="133"/>
      <c r="AJ45011" s="133"/>
      <c r="AO45011" s="135"/>
      <c r="AP45011" s="135"/>
      <c r="BJ45011" s="136"/>
    </row>
    <row r="45012" spans="5:62" ht="14.25" customHeight="1" x14ac:dyDescent="0.25">
      <c r="E45012" s="113"/>
      <c r="H45012" s="133"/>
      <c r="T45012" s="133"/>
      <c r="X45012" s="131"/>
      <c r="Y45012" s="133"/>
      <c r="AJ45012" s="133"/>
      <c r="AO45012" s="135"/>
      <c r="AP45012" s="135"/>
      <c r="BJ45012" s="136"/>
    </row>
    <row r="45013" spans="5:62" ht="14.25" customHeight="1" x14ac:dyDescent="0.25">
      <c r="E45013" s="113"/>
      <c r="H45013" s="133"/>
      <c r="T45013" s="133"/>
      <c r="X45013" s="131"/>
      <c r="Y45013" s="133"/>
      <c r="AJ45013" s="133"/>
      <c r="AO45013" s="135"/>
      <c r="AP45013" s="135"/>
      <c r="BJ45013" s="136"/>
    </row>
    <row r="45014" spans="5:62" ht="14.25" customHeight="1" x14ac:dyDescent="0.25">
      <c r="E45014" s="113"/>
      <c r="H45014" s="133"/>
      <c r="T45014" s="133"/>
      <c r="X45014" s="131"/>
      <c r="Y45014" s="133"/>
      <c r="AJ45014" s="133"/>
      <c r="AO45014" s="135"/>
      <c r="AP45014" s="135"/>
      <c r="BJ45014" s="136"/>
    </row>
    <row r="45015" spans="5:62" ht="14.25" customHeight="1" x14ac:dyDescent="0.25">
      <c r="E45015" s="113"/>
      <c r="H45015" s="133"/>
      <c r="T45015" s="133"/>
      <c r="X45015" s="131"/>
      <c r="Y45015" s="133"/>
      <c r="AJ45015" s="133"/>
      <c r="AO45015" s="135"/>
      <c r="AP45015" s="135"/>
      <c r="BJ45015" s="136"/>
    </row>
    <row r="45016" spans="5:62" ht="14.25" customHeight="1" x14ac:dyDescent="0.25">
      <c r="E45016" s="113"/>
      <c r="H45016" s="133"/>
      <c r="T45016" s="133"/>
      <c r="X45016" s="131"/>
      <c r="Y45016" s="133"/>
      <c r="AJ45016" s="133"/>
      <c r="AO45016" s="135"/>
      <c r="AP45016" s="135"/>
      <c r="BJ45016" s="136"/>
    </row>
    <row r="45017" spans="5:62" ht="14.25" customHeight="1" x14ac:dyDescent="0.25">
      <c r="E45017" s="113"/>
      <c r="H45017" s="133"/>
      <c r="T45017" s="133"/>
      <c r="X45017" s="131"/>
      <c r="Y45017" s="133"/>
      <c r="AJ45017" s="133"/>
      <c r="AO45017" s="135"/>
      <c r="AP45017" s="135"/>
      <c r="BJ45017" s="136"/>
    </row>
    <row r="45018" spans="5:62" ht="14.25" customHeight="1" x14ac:dyDescent="0.25">
      <c r="E45018" s="113"/>
      <c r="H45018" s="133"/>
      <c r="T45018" s="133"/>
      <c r="X45018" s="131"/>
      <c r="Y45018" s="133"/>
      <c r="AJ45018" s="133"/>
      <c r="AO45018" s="135"/>
      <c r="AP45018" s="135"/>
      <c r="BJ45018" s="136"/>
    </row>
    <row r="45019" spans="5:62" ht="14.25" customHeight="1" x14ac:dyDescent="0.25">
      <c r="E45019" s="113"/>
      <c r="H45019" s="133"/>
      <c r="T45019" s="133"/>
      <c r="X45019" s="131"/>
      <c r="Y45019" s="133"/>
      <c r="AJ45019" s="133"/>
      <c r="AO45019" s="135"/>
      <c r="AP45019" s="135"/>
      <c r="BJ45019" s="136"/>
    </row>
    <row r="45020" spans="5:62" ht="14.25" customHeight="1" x14ac:dyDescent="0.25">
      <c r="E45020" s="113"/>
      <c r="H45020" s="133"/>
      <c r="T45020" s="133"/>
      <c r="X45020" s="131"/>
      <c r="Y45020" s="133"/>
      <c r="AJ45020" s="133"/>
      <c r="AO45020" s="135"/>
      <c r="AP45020" s="135"/>
      <c r="BJ45020" s="136"/>
    </row>
    <row r="45021" spans="5:62" ht="14.25" customHeight="1" x14ac:dyDescent="0.25">
      <c r="E45021" s="113"/>
      <c r="H45021" s="133"/>
      <c r="T45021" s="133"/>
      <c r="X45021" s="131"/>
      <c r="Y45021" s="133"/>
      <c r="AJ45021" s="133"/>
      <c r="AO45021" s="135"/>
      <c r="AP45021" s="135"/>
      <c r="BJ45021" s="136"/>
    </row>
    <row r="45022" spans="5:62" ht="14.25" customHeight="1" x14ac:dyDescent="0.25">
      <c r="E45022" s="113"/>
      <c r="H45022" s="133"/>
      <c r="T45022" s="133"/>
      <c r="X45022" s="131"/>
      <c r="Y45022" s="133"/>
      <c r="AJ45022" s="133"/>
      <c r="AO45022" s="135"/>
      <c r="AP45022" s="135"/>
      <c r="BJ45022" s="136"/>
    </row>
    <row r="45023" spans="5:62" ht="14.25" customHeight="1" x14ac:dyDescent="0.25">
      <c r="E45023" s="113"/>
      <c r="H45023" s="133"/>
      <c r="T45023" s="133"/>
      <c r="X45023" s="131"/>
      <c r="Y45023" s="133"/>
      <c r="AJ45023" s="133"/>
      <c r="AO45023" s="135"/>
      <c r="AP45023" s="135"/>
      <c r="BJ45023" s="136"/>
    </row>
    <row r="45024" spans="5:62" ht="14.25" customHeight="1" x14ac:dyDescent="0.25">
      <c r="E45024" s="113"/>
      <c r="H45024" s="133"/>
      <c r="T45024" s="133"/>
      <c r="X45024" s="131"/>
      <c r="Y45024" s="133"/>
      <c r="AJ45024" s="133"/>
      <c r="AO45024" s="135"/>
      <c r="AP45024" s="135"/>
      <c r="BJ45024" s="136"/>
    </row>
    <row r="45025" spans="5:62" ht="14.25" customHeight="1" x14ac:dyDescent="0.25">
      <c r="E45025" s="113"/>
      <c r="H45025" s="133"/>
      <c r="T45025" s="133"/>
      <c r="X45025" s="131"/>
      <c r="Y45025" s="133"/>
      <c r="AJ45025" s="133"/>
      <c r="AO45025" s="135"/>
      <c r="AP45025" s="135"/>
      <c r="BJ45025" s="136"/>
    </row>
    <row r="45026" spans="5:62" ht="14.25" customHeight="1" x14ac:dyDescent="0.25">
      <c r="E45026" s="113"/>
      <c r="H45026" s="133"/>
      <c r="T45026" s="133"/>
      <c r="X45026" s="131"/>
      <c r="Y45026" s="133"/>
      <c r="AJ45026" s="133"/>
      <c r="AO45026" s="135"/>
      <c r="AP45026" s="135"/>
      <c r="BJ45026" s="136"/>
    </row>
    <row r="45027" spans="5:62" ht="14.25" customHeight="1" x14ac:dyDescent="0.25">
      <c r="E45027" s="113"/>
      <c r="H45027" s="133"/>
      <c r="T45027" s="133"/>
      <c r="X45027" s="131"/>
      <c r="Y45027" s="133"/>
      <c r="AJ45027" s="133"/>
      <c r="AO45027" s="135"/>
      <c r="AP45027" s="135"/>
      <c r="BJ45027" s="136"/>
    </row>
    <row r="45028" spans="5:62" ht="14.25" customHeight="1" x14ac:dyDescent="0.25">
      <c r="E45028" s="113"/>
      <c r="H45028" s="133"/>
      <c r="T45028" s="133"/>
      <c r="X45028" s="131"/>
      <c r="Y45028" s="133"/>
      <c r="AJ45028" s="133"/>
      <c r="AO45028" s="135"/>
      <c r="AP45028" s="135"/>
      <c r="BJ45028" s="136"/>
    </row>
    <row r="45029" spans="5:62" ht="14.25" customHeight="1" x14ac:dyDescent="0.25">
      <c r="E45029" s="113"/>
      <c r="H45029" s="133"/>
      <c r="T45029" s="133"/>
      <c r="X45029" s="131"/>
      <c r="Y45029" s="133"/>
      <c r="AJ45029" s="133"/>
      <c r="AO45029" s="135"/>
      <c r="AP45029" s="135"/>
      <c r="BJ45029" s="136"/>
    </row>
    <row r="45030" spans="5:62" ht="14.25" customHeight="1" x14ac:dyDescent="0.25">
      <c r="E45030" s="113"/>
      <c r="H45030" s="133"/>
      <c r="T45030" s="133"/>
      <c r="X45030" s="131"/>
      <c r="Y45030" s="133"/>
      <c r="AJ45030" s="133"/>
      <c r="AO45030" s="135"/>
      <c r="AP45030" s="135"/>
      <c r="BJ45030" s="136"/>
    </row>
    <row r="45031" spans="5:62" ht="14.25" customHeight="1" x14ac:dyDescent="0.25">
      <c r="E45031" s="113"/>
      <c r="H45031" s="133"/>
      <c r="T45031" s="133"/>
      <c r="X45031" s="131"/>
      <c r="Y45031" s="133"/>
      <c r="AJ45031" s="133"/>
      <c r="AO45031" s="135"/>
      <c r="AP45031" s="135"/>
      <c r="BJ45031" s="136"/>
    </row>
    <row r="45032" spans="5:62" ht="14.25" customHeight="1" x14ac:dyDescent="0.25">
      <c r="E45032" s="113"/>
      <c r="H45032" s="133"/>
      <c r="T45032" s="133"/>
      <c r="X45032" s="131"/>
      <c r="Y45032" s="133"/>
      <c r="AJ45032" s="133"/>
      <c r="AO45032" s="135"/>
      <c r="AP45032" s="135"/>
      <c r="BJ45032" s="136"/>
    </row>
    <row r="45033" spans="5:62" ht="14.25" customHeight="1" x14ac:dyDescent="0.25">
      <c r="E45033" s="113"/>
      <c r="H45033" s="133"/>
      <c r="T45033" s="133"/>
      <c r="X45033" s="131"/>
      <c r="Y45033" s="133"/>
      <c r="AJ45033" s="133"/>
      <c r="AO45033" s="135"/>
      <c r="AP45033" s="135"/>
      <c r="BJ45033" s="136"/>
    </row>
    <row r="45034" spans="5:62" ht="14.25" customHeight="1" x14ac:dyDescent="0.25">
      <c r="E45034" s="113"/>
      <c r="H45034" s="133"/>
      <c r="T45034" s="133"/>
      <c r="X45034" s="131"/>
      <c r="Y45034" s="133"/>
      <c r="AJ45034" s="133"/>
      <c r="AO45034" s="135"/>
      <c r="AP45034" s="135"/>
      <c r="BJ45034" s="136"/>
    </row>
    <row r="45035" spans="5:62" ht="14.25" customHeight="1" x14ac:dyDescent="0.25">
      <c r="E45035" s="113"/>
      <c r="H45035" s="133"/>
      <c r="T45035" s="133"/>
      <c r="X45035" s="131"/>
      <c r="Y45035" s="133"/>
      <c r="AJ45035" s="133"/>
      <c r="AO45035" s="135"/>
      <c r="AP45035" s="135"/>
      <c r="BJ45035" s="136"/>
    </row>
    <row r="45036" spans="5:62" ht="14.25" customHeight="1" x14ac:dyDescent="0.25">
      <c r="E45036" s="113"/>
      <c r="H45036" s="133"/>
      <c r="T45036" s="133"/>
      <c r="X45036" s="131"/>
      <c r="Y45036" s="133"/>
      <c r="AJ45036" s="133"/>
      <c r="AO45036" s="135"/>
      <c r="AP45036" s="135"/>
      <c r="BJ45036" s="136"/>
    </row>
    <row r="45037" spans="5:62" ht="14.25" customHeight="1" x14ac:dyDescent="0.25">
      <c r="E45037" s="113"/>
      <c r="H45037" s="133"/>
      <c r="T45037" s="133"/>
      <c r="X45037" s="131"/>
      <c r="Y45037" s="133"/>
      <c r="AJ45037" s="133"/>
      <c r="AO45037" s="135"/>
      <c r="AP45037" s="135"/>
      <c r="BJ45037" s="136"/>
    </row>
    <row r="45038" spans="5:62" ht="14.25" customHeight="1" x14ac:dyDescent="0.25">
      <c r="E45038" s="113"/>
      <c r="H45038" s="133"/>
      <c r="T45038" s="133"/>
      <c r="X45038" s="131"/>
      <c r="Y45038" s="133"/>
      <c r="AJ45038" s="133"/>
      <c r="AO45038" s="135"/>
      <c r="AP45038" s="135"/>
      <c r="BJ45038" s="136"/>
    </row>
    <row r="45039" spans="5:62" ht="14.25" customHeight="1" x14ac:dyDescent="0.25">
      <c r="E45039" s="113"/>
      <c r="H45039" s="133"/>
      <c r="T45039" s="133"/>
      <c r="X45039" s="131"/>
      <c r="Y45039" s="133"/>
      <c r="AJ45039" s="133"/>
      <c r="AO45039" s="135"/>
      <c r="AP45039" s="135"/>
      <c r="BJ45039" s="136"/>
    </row>
    <row r="45040" spans="5:62" ht="14.25" customHeight="1" x14ac:dyDescent="0.25">
      <c r="E45040" s="113"/>
      <c r="H45040" s="133"/>
      <c r="T45040" s="133"/>
      <c r="X45040" s="131"/>
      <c r="Y45040" s="133"/>
      <c r="AJ45040" s="133"/>
      <c r="AO45040" s="135"/>
      <c r="AP45040" s="135"/>
      <c r="BJ45040" s="136"/>
    </row>
    <row r="45041" spans="5:62" ht="14.25" customHeight="1" x14ac:dyDescent="0.25">
      <c r="E45041" s="113"/>
      <c r="H45041" s="133"/>
      <c r="T45041" s="133"/>
      <c r="X45041" s="131"/>
      <c r="Y45041" s="133"/>
      <c r="AJ45041" s="133"/>
      <c r="AO45041" s="135"/>
      <c r="AP45041" s="135"/>
      <c r="BJ45041" s="136"/>
    </row>
    <row r="45042" spans="5:62" ht="14.25" customHeight="1" x14ac:dyDescent="0.25">
      <c r="E45042" s="113"/>
      <c r="H45042" s="133"/>
      <c r="T45042" s="133"/>
      <c r="X45042" s="131"/>
      <c r="Y45042" s="133"/>
      <c r="AJ45042" s="133"/>
      <c r="AO45042" s="135"/>
      <c r="AP45042" s="135"/>
      <c r="BJ45042" s="136"/>
    </row>
    <row r="45043" spans="5:62" ht="14.25" customHeight="1" x14ac:dyDescent="0.25">
      <c r="E45043" s="113"/>
      <c r="H45043" s="133"/>
      <c r="T45043" s="133"/>
      <c r="X45043" s="131"/>
      <c r="Y45043" s="133"/>
      <c r="AJ45043" s="133"/>
      <c r="AO45043" s="135"/>
      <c r="AP45043" s="135"/>
      <c r="BJ45043" s="136"/>
    </row>
    <row r="45044" spans="5:62" ht="14.25" customHeight="1" x14ac:dyDescent="0.25">
      <c r="E45044" s="113"/>
      <c r="H45044" s="133"/>
      <c r="T45044" s="133"/>
      <c r="X45044" s="131"/>
      <c r="Y45044" s="133"/>
      <c r="AJ45044" s="133"/>
      <c r="AO45044" s="135"/>
      <c r="AP45044" s="135"/>
      <c r="BJ45044" s="136"/>
    </row>
    <row r="45045" spans="5:62" ht="14.25" customHeight="1" x14ac:dyDescent="0.25">
      <c r="E45045" s="113"/>
      <c r="H45045" s="133"/>
      <c r="T45045" s="133"/>
      <c r="X45045" s="131"/>
      <c r="Y45045" s="133"/>
      <c r="AJ45045" s="133"/>
      <c r="AO45045" s="135"/>
      <c r="AP45045" s="135"/>
      <c r="BJ45045" s="136"/>
    </row>
    <row r="45046" spans="5:62" ht="14.25" customHeight="1" x14ac:dyDescent="0.25">
      <c r="E45046" s="113"/>
      <c r="H45046" s="133"/>
      <c r="T45046" s="133"/>
      <c r="X45046" s="131"/>
      <c r="Y45046" s="133"/>
      <c r="AJ45046" s="133"/>
      <c r="AO45046" s="135"/>
      <c r="AP45046" s="135"/>
      <c r="BJ45046" s="136"/>
    </row>
    <row r="45047" spans="5:62" ht="14.25" customHeight="1" x14ac:dyDescent="0.25">
      <c r="E45047" s="113"/>
      <c r="H45047" s="133"/>
      <c r="T45047" s="133"/>
      <c r="X45047" s="131"/>
      <c r="Y45047" s="133"/>
      <c r="AJ45047" s="133"/>
      <c r="AO45047" s="135"/>
      <c r="AP45047" s="135"/>
      <c r="BJ45047" s="136"/>
    </row>
    <row r="45048" spans="5:62" ht="14.25" customHeight="1" x14ac:dyDescent="0.25">
      <c r="E45048" s="113"/>
      <c r="H45048" s="133"/>
      <c r="T45048" s="133"/>
      <c r="X45048" s="131"/>
      <c r="Y45048" s="133"/>
      <c r="AJ45048" s="133"/>
      <c r="AO45048" s="135"/>
      <c r="AP45048" s="135"/>
      <c r="BJ45048" s="136"/>
    </row>
    <row r="45049" spans="5:62" ht="14.25" customHeight="1" x14ac:dyDescent="0.25">
      <c r="E45049" s="113"/>
      <c r="H45049" s="133"/>
      <c r="T45049" s="133"/>
      <c r="X45049" s="131"/>
      <c r="Y45049" s="133"/>
      <c r="AJ45049" s="133"/>
      <c r="AO45049" s="135"/>
      <c r="AP45049" s="135"/>
      <c r="BJ45049" s="136"/>
    </row>
    <row r="45050" spans="5:62" ht="14.25" customHeight="1" x14ac:dyDescent="0.25">
      <c r="E45050" s="113"/>
      <c r="H45050" s="133"/>
      <c r="T45050" s="133"/>
      <c r="X45050" s="131"/>
      <c r="Y45050" s="133"/>
      <c r="AJ45050" s="133"/>
      <c r="AO45050" s="135"/>
      <c r="AP45050" s="135"/>
      <c r="BJ45050" s="136"/>
    </row>
    <row r="45051" spans="5:62" ht="14.25" customHeight="1" x14ac:dyDescent="0.25">
      <c r="E45051" s="113"/>
      <c r="H45051" s="133"/>
      <c r="T45051" s="133"/>
      <c r="X45051" s="131"/>
      <c r="Y45051" s="133"/>
      <c r="AJ45051" s="133"/>
      <c r="AO45051" s="135"/>
      <c r="AP45051" s="135"/>
      <c r="BJ45051" s="136"/>
    </row>
    <row r="45052" spans="5:62" ht="14.25" customHeight="1" x14ac:dyDescent="0.25">
      <c r="E45052" s="113"/>
      <c r="H45052" s="133"/>
      <c r="T45052" s="133"/>
      <c r="X45052" s="131"/>
      <c r="Y45052" s="133"/>
      <c r="AJ45052" s="133"/>
      <c r="AO45052" s="135"/>
      <c r="AP45052" s="135"/>
      <c r="BJ45052" s="136"/>
    </row>
    <row r="45053" spans="5:62" ht="14.25" customHeight="1" x14ac:dyDescent="0.25">
      <c r="E45053" s="113"/>
      <c r="H45053" s="133"/>
      <c r="T45053" s="133"/>
      <c r="X45053" s="131"/>
      <c r="Y45053" s="133"/>
      <c r="AJ45053" s="133"/>
      <c r="AO45053" s="135"/>
      <c r="AP45053" s="135"/>
      <c r="BJ45053" s="136"/>
    </row>
    <row r="45054" spans="5:62" ht="14.25" customHeight="1" x14ac:dyDescent="0.25">
      <c r="E45054" s="113"/>
      <c r="H45054" s="133"/>
      <c r="T45054" s="133"/>
      <c r="X45054" s="131"/>
      <c r="Y45054" s="133"/>
      <c r="AJ45054" s="133"/>
      <c r="AO45054" s="135"/>
      <c r="AP45054" s="135"/>
      <c r="BJ45054" s="136"/>
    </row>
    <row r="45055" spans="5:62" ht="14.25" customHeight="1" x14ac:dyDescent="0.25">
      <c r="E45055" s="113"/>
      <c r="H45055" s="133"/>
      <c r="T45055" s="133"/>
      <c r="X45055" s="131"/>
      <c r="Y45055" s="133"/>
      <c r="AJ45055" s="133"/>
      <c r="AO45055" s="135"/>
      <c r="AP45055" s="135"/>
      <c r="BJ45055" s="136"/>
    </row>
    <row r="45056" spans="5:62" ht="14.25" customHeight="1" x14ac:dyDescent="0.25">
      <c r="E45056" s="113"/>
      <c r="H45056" s="133"/>
      <c r="T45056" s="133"/>
      <c r="X45056" s="131"/>
      <c r="Y45056" s="133"/>
      <c r="AJ45056" s="133"/>
      <c r="AO45056" s="135"/>
      <c r="AP45056" s="135"/>
      <c r="BJ45056" s="136"/>
    </row>
    <row r="45057" spans="5:62" ht="14.25" customHeight="1" x14ac:dyDescent="0.25">
      <c r="E45057" s="113"/>
      <c r="H45057" s="133"/>
      <c r="T45057" s="133"/>
      <c r="X45057" s="131"/>
      <c r="Y45057" s="133"/>
      <c r="AJ45057" s="133"/>
      <c r="AO45057" s="135"/>
      <c r="AP45057" s="135"/>
      <c r="BJ45057" s="136"/>
    </row>
    <row r="45058" spans="5:62" ht="14.25" customHeight="1" x14ac:dyDescent="0.25">
      <c r="E45058" s="113"/>
      <c r="H45058" s="133"/>
      <c r="T45058" s="133"/>
      <c r="X45058" s="131"/>
      <c r="Y45058" s="133"/>
      <c r="AJ45058" s="133"/>
      <c r="AO45058" s="135"/>
      <c r="AP45058" s="135"/>
      <c r="BJ45058" s="136"/>
    </row>
    <row r="45059" spans="5:62" ht="14.25" customHeight="1" x14ac:dyDescent="0.25">
      <c r="E45059" s="113"/>
      <c r="H45059" s="133"/>
      <c r="T45059" s="133"/>
      <c r="X45059" s="131"/>
      <c r="Y45059" s="133"/>
      <c r="AJ45059" s="133"/>
      <c r="AO45059" s="135"/>
      <c r="AP45059" s="135"/>
      <c r="BJ45059" s="136"/>
    </row>
    <row r="45060" spans="5:62" ht="14.25" customHeight="1" x14ac:dyDescent="0.25">
      <c r="E45060" s="113"/>
      <c r="H45060" s="133"/>
      <c r="T45060" s="133"/>
      <c r="X45060" s="131"/>
      <c r="Y45060" s="133"/>
      <c r="AJ45060" s="133"/>
      <c r="AO45060" s="135"/>
      <c r="AP45060" s="135"/>
      <c r="BJ45060" s="136"/>
    </row>
    <row r="45061" spans="5:62" ht="14.25" customHeight="1" x14ac:dyDescent="0.25">
      <c r="E45061" s="113"/>
      <c r="H45061" s="133"/>
      <c r="T45061" s="133"/>
      <c r="X45061" s="131"/>
      <c r="Y45061" s="133"/>
      <c r="AJ45061" s="133"/>
      <c r="AO45061" s="135"/>
      <c r="AP45061" s="135"/>
      <c r="BJ45061" s="136"/>
    </row>
    <row r="45062" spans="5:62" ht="14.25" customHeight="1" x14ac:dyDescent="0.25">
      <c r="E45062" s="113"/>
      <c r="H45062" s="133"/>
      <c r="T45062" s="133"/>
      <c r="X45062" s="131"/>
      <c r="Y45062" s="133"/>
      <c r="AJ45062" s="133"/>
      <c r="AO45062" s="135"/>
      <c r="AP45062" s="135"/>
      <c r="BJ45062" s="136"/>
    </row>
    <row r="45063" spans="5:62" ht="14.25" customHeight="1" x14ac:dyDescent="0.25">
      <c r="E45063" s="113"/>
      <c r="H45063" s="133"/>
      <c r="T45063" s="133"/>
      <c r="X45063" s="131"/>
      <c r="Y45063" s="133"/>
      <c r="AJ45063" s="133"/>
      <c r="AO45063" s="135"/>
      <c r="AP45063" s="135"/>
      <c r="BJ45063" s="136"/>
    </row>
    <row r="45064" spans="5:62" ht="14.25" customHeight="1" x14ac:dyDescent="0.25">
      <c r="E45064" s="113"/>
      <c r="H45064" s="133"/>
      <c r="T45064" s="133"/>
      <c r="X45064" s="131"/>
      <c r="Y45064" s="133"/>
      <c r="AJ45064" s="133"/>
      <c r="AO45064" s="135"/>
      <c r="AP45064" s="135"/>
      <c r="BJ45064" s="136"/>
    </row>
    <row r="45065" spans="5:62" ht="14.25" customHeight="1" x14ac:dyDescent="0.25">
      <c r="E45065" s="113"/>
      <c r="H45065" s="133"/>
      <c r="T45065" s="133"/>
      <c r="X45065" s="131"/>
      <c r="Y45065" s="133"/>
      <c r="AJ45065" s="133"/>
      <c r="AO45065" s="135"/>
      <c r="AP45065" s="135"/>
      <c r="BJ45065" s="136"/>
    </row>
    <row r="45066" spans="5:62" ht="14.25" customHeight="1" x14ac:dyDescent="0.25">
      <c r="E45066" s="113"/>
      <c r="H45066" s="133"/>
      <c r="T45066" s="133"/>
      <c r="X45066" s="131"/>
      <c r="Y45066" s="133"/>
      <c r="AJ45066" s="133"/>
      <c r="AO45066" s="135"/>
      <c r="AP45066" s="135"/>
      <c r="BJ45066" s="136"/>
    </row>
    <row r="45067" spans="5:62" ht="14.25" customHeight="1" x14ac:dyDescent="0.25">
      <c r="E45067" s="113"/>
      <c r="H45067" s="133"/>
      <c r="T45067" s="133"/>
      <c r="X45067" s="131"/>
      <c r="Y45067" s="133"/>
      <c r="AJ45067" s="133"/>
      <c r="AO45067" s="135"/>
      <c r="AP45067" s="135"/>
      <c r="BJ45067" s="136"/>
    </row>
    <row r="45068" spans="5:62" ht="14.25" customHeight="1" x14ac:dyDescent="0.25">
      <c r="E45068" s="113"/>
      <c r="H45068" s="133"/>
      <c r="T45068" s="133"/>
      <c r="X45068" s="131"/>
      <c r="Y45068" s="133"/>
      <c r="AJ45068" s="133"/>
      <c r="AO45068" s="135"/>
      <c r="AP45068" s="135"/>
      <c r="BJ45068" s="136"/>
    </row>
    <row r="45069" spans="5:62" ht="14.25" customHeight="1" x14ac:dyDescent="0.25">
      <c r="E45069" s="113"/>
      <c r="H45069" s="133"/>
      <c r="T45069" s="133"/>
      <c r="X45069" s="131"/>
      <c r="Y45069" s="133"/>
      <c r="AJ45069" s="133"/>
      <c r="AO45069" s="135"/>
      <c r="AP45069" s="135"/>
      <c r="BJ45069" s="136"/>
    </row>
    <row r="45070" spans="5:62" ht="14.25" customHeight="1" x14ac:dyDescent="0.25">
      <c r="E45070" s="113"/>
      <c r="H45070" s="133"/>
      <c r="T45070" s="133"/>
      <c r="X45070" s="131"/>
      <c r="Y45070" s="133"/>
      <c r="AJ45070" s="133"/>
      <c r="AO45070" s="135"/>
      <c r="AP45070" s="135"/>
      <c r="BJ45070" s="136"/>
    </row>
    <row r="45071" spans="5:62" ht="14.25" customHeight="1" x14ac:dyDescent="0.25">
      <c r="E45071" s="113"/>
      <c r="H45071" s="133"/>
      <c r="T45071" s="133"/>
      <c r="X45071" s="131"/>
      <c r="Y45071" s="133"/>
      <c r="AJ45071" s="133"/>
      <c r="AO45071" s="135"/>
      <c r="AP45071" s="135"/>
      <c r="BJ45071" s="136"/>
    </row>
    <row r="45072" spans="5:62" ht="14.25" customHeight="1" x14ac:dyDescent="0.25">
      <c r="E45072" s="113"/>
      <c r="H45072" s="133"/>
      <c r="T45072" s="133"/>
      <c r="X45072" s="131"/>
      <c r="Y45072" s="133"/>
      <c r="AJ45072" s="133"/>
      <c r="AO45072" s="135"/>
      <c r="AP45072" s="135"/>
      <c r="BJ45072" s="136"/>
    </row>
    <row r="45073" spans="5:62" ht="14.25" customHeight="1" x14ac:dyDescent="0.25">
      <c r="E45073" s="113"/>
      <c r="H45073" s="133"/>
      <c r="T45073" s="133"/>
      <c r="X45073" s="131"/>
      <c r="Y45073" s="133"/>
      <c r="AJ45073" s="133"/>
      <c r="AO45073" s="135"/>
      <c r="AP45073" s="135"/>
      <c r="BJ45073" s="136"/>
    </row>
    <row r="45074" spans="5:62" ht="14.25" customHeight="1" x14ac:dyDescent="0.25">
      <c r="E45074" s="113"/>
      <c r="H45074" s="133"/>
      <c r="T45074" s="133"/>
      <c r="X45074" s="131"/>
      <c r="Y45074" s="133"/>
      <c r="AJ45074" s="133"/>
      <c r="AO45074" s="135"/>
      <c r="AP45074" s="135"/>
      <c r="BJ45074" s="136"/>
    </row>
    <row r="45075" spans="5:62" ht="14.25" customHeight="1" x14ac:dyDescent="0.25">
      <c r="E45075" s="113"/>
      <c r="H45075" s="133"/>
      <c r="T45075" s="133"/>
      <c r="X45075" s="131"/>
      <c r="Y45075" s="133"/>
      <c r="AJ45075" s="133"/>
      <c r="AO45075" s="135"/>
      <c r="AP45075" s="135"/>
      <c r="BJ45075" s="136"/>
    </row>
    <row r="45076" spans="5:62" ht="14.25" customHeight="1" x14ac:dyDescent="0.25">
      <c r="E45076" s="113"/>
      <c r="H45076" s="133"/>
      <c r="T45076" s="133"/>
      <c r="X45076" s="131"/>
      <c r="Y45076" s="133"/>
      <c r="AJ45076" s="133"/>
      <c r="AO45076" s="135"/>
      <c r="AP45076" s="135"/>
      <c r="BJ45076" s="136"/>
    </row>
    <row r="45077" spans="5:62" ht="14.25" customHeight="1" x14ac:dyDescent="0.25">
      <c r="E45077" s="113"/>
      <c r="H45077" s="133"/>
      <c r="T45077" s="133"/>
      <c r="X45077" s="131"/>
      <c r="Y45077" s="133"/>
      <c r="AJ45077" s="133"/>
      <c r="AO45077" s="135"/>
      <c r="AP45077" s="135"/>
      <c r="BJ45077" s="136"/>
    </row>
    <row r="45078" spans="5:62" ht="14.25" customHeight="1" x14ac:dyDescent="0.25">
      <c r="E45078" s="113"/>
      <c r="H45078" s="133"/>
      <c r="T45078" s="133"/>
      <c r="X45078" s="131"/>
      <c r="Y45078" s="133"/>
      <c r="AJ45078" s="133"/>
      <c r="AO45078" s="135"/>
      <c r="AP45078" s="135"/>
      <c r="BJ45078" s="136"/>
    </row>
    <row r="45079" spans="5:62" ht="14.25" customHeight="1" x14ac:dyDescent="0.25">
      <c r="E45079" s="113"/>
      <c r="H45079" s="133"/>
      <c r="T45079" s="133"/>
      <c r="X45079" s="131"/>
      <c r="Y45079" s="133"/>
      <c r="AJ45079" s="133"/>
      <c r="AO45079" s="135"/>
      <c r="AP45079" s="135"/>
      <c r="BJ45079" s="136"/>
    </row>
    <row r="45080" spans="5:62" ht="14.25" customHeight="1" x14ac:dyDescent="0.25">
      <c r="E45080" s="113"/>
      <c r="H45080" s="133"/>
      <c r="T45080" s="133"/>
      <c r="X45080" s="131"/>
      <c r="Y45080" s="133"/>
      <c r="AJ45080" s="133"/>
      <c r="AO45080" s="135"/>
      <c r="AP45080" s="135"/>
      <c r="BJ45080" s="136"/>
    </row>
    <row r="45081" spans="5:62" ht="14.25" customHeight="1" x14ac:dyDescent="0.25">
      <c r="E45081" s="113"/>
      <c r="H45081" s="133"/>
      <c r="T45081" s="133"/>
      <c r="X45081" s="131"/>
      <c r="Y45081" s="133"/>
      <c r="AJ45081" s="133"/>
      <c r="AO45081" s="135"/>
      <c r="AP45081" s="135"/>
      <c r="BJ45081" s="136"/>
    </row>
    <row r="45082" spans="5:62" ht="14.25" customHeight="1" x14ac:dyDescent="0.25">
      <c r="E45082" s="113"/>
      <c r="H45082" s="133"/>
      <c r="T45082" s="133"/>
      <c r="X45082" s="131"/>
      <c r="Y45082" s="133"/>
      <c r="AJ45082" s="133"/>
      <c r="AO45082" s="135"/>
      <c r="AP45082" s="135"/>
      <c r="BJ45082" s="136"/>
    </row>
    <row r="45083" spans="5:62" ht="14.25" customHeight="1" x14ac:dyDescent="0.25">
      <c r="E45083" s="113"/>
      <c r="H45083" s="133"/>
      <c r="T45083" s="133"/>
      <c r="X45083" s="131"/>
      <c r="Y45083" s="133"/>
      <c r="AJ45083" s="133"/>
      <c r="AO45083" s="135"/>
      <c r="AP45083" s="135"/>
      <c r="BJ45083" s="136"/>
    </row>
    <row r="45084" spans="5:62" ht="14.25" customHeight="1" x14ac:dyDescent="0.25">
      <c r="E45084" s="113"/>
      <c r="H45084" s="133"/>
      <c r="T45084" s="133"/>
      <c r="X45084" s="131"/>
      <c r="Y45084" s="133"/>
      <c r="AJ45084" s="133"/>
      <c r="AO45084" s="135"/>
      <c r="AP45084" s="135"/>
      <c r="BJ45084" s="136"/>
    </row>
    <row r="45085" spans="5:62" ht="14.25" customHeight="1" x14ac:dyDescent="0.25">
      <c r="E45085" s="113"/>
      <c r="H45085" s="133"/>
      <c r="T45085" s="133"/>
      <c r="X45085" s="131"/>
      <c r="Y45085" s="133"/>
      <c r="AJ45085" s="133"/>
      <c r="AO45085" s="135"/>
      <c r="AP45085" s="135"/>
      <c r="BJ45085" s="136"/>
    </row>
    <row r="45086" spans="5:62" ht="14.25" customHeight="1" x14ac:dyDescent="0.25">
      <c r="E45086" s="113"/>
      <c r="H45086" s="133"/>
      <c r="T45086" s="133"/>
      <c r="X45086" s="131"/>
      <c r="Y45086" s="133"/>
      <c r="AJ45086" s="133"/>
      <c r="AO45086" s="135"/>
      <c r="AP45086" s="135"/>
      <c r="BJ45086" s="136"/>
    </row>
    <row r="45087" spans="5:62" ht="14.25" customHeight="1" x14ac:dyDescent="0.25">
      <c r="E45087" s="113"/>
      <c r="H45087" s="133"/>
      <c r="T45087" s="133"/>
      <c r="X45087" s="131"/>
      <c r="Y45087" s="133"/>
      <c r="AJ45087" s="133"/>
      <c r="AO45087" s="135"/>
      <c r="AP45087" s="135"/>
      <c r="BJ45087" s="136"/>
    </row>
    <row r="45088" spans="5:62" ht="14.25" customHeight="1" x14ac:dyDescent="0.25">
      <c r="E45088" s="113"/>
      <c r="H45088" s="133"/>
      <c r="T45088" s="133"/>
      <c r="X45088" s="131"/>
      <c r="Y45088" s="133"/>
      <c r="AJ45088" s="133"/>
      <c r="AO45088" s="135"/>
      <c r="AP45088" s="135"/>
      <c r="BJ45088" s="136"/>
    </row>
    <row r="45089" spans="5:62" ht="14.25" customHeight="1" x14ac:dyDescent="0.25">
      <c r="E45089" s="113"/>
      <c r="H45089" s="133"/>
      <c r="T45089" s="133"/>
      <c r="X45089" s="131"/>
      <c r="Y45089" s="133"/>
      <c r="AJ45089" s="133"/>
      <c r="AO45089" s="135"/>
      <c r="AP45089" s="135"/>
      <c r="BJ45089" s="136"/>
    </row>
    <row r="45090" spans="5:62" ht="14.25" customHeight="1" x14ac:dyDescent="0.25">
      <c r="E45090" s="113"/>
      <c r="H45090" s="133"/>
      <c r="T45090" s="133"/>
      <c r="X45090" s="131"/>
      <c r="Y45090" s="133"/>
      <c r="AJ45090" s="133"/>
      <c r="AO45090" s="135"/>
      <c r="AP45090" s="135"/>
      <c r="BJ45090" s="136"/>
    </row>
    <row r="45091" spans="5:62" ht="14.25" customHeight="1" x14ac:dyDescent="0.25">
      <c r="E45091" s="113"/>
      <c r="H45091" s="133"/>
      <c r="T45091" s="133"/>
      <c r="X45091" s="131"/>
      <c r="Y45091" s="133"/>
      <c r="AJ45091" s="133"/>
      <c r="AO45091" s="135"/>
      <c r="AP45091" s="135"/>
      <c r="BJ45091" s="136"/>
    </row>
    <row r="45092" spans="5:62" ht="14.25" customHeight="1" x14ac:dyDescent="0.25">
      <c r="E45092" s="113"/>
      <c r="H45092" s="133"/>
      <c r="T45092" s="133"/>
      <c r="X45092" s="131"/>
      <c r="Y45092" s="133"/>
      <c r="AJ45092" s="133"/>
      <c r="AO45092" s="135"/>
      <c r="AP45092" s="135"/>
      <c r="BJ45092" s="136"/>
    </row>
    <row r="45093" spans="5:62" ht="14.25" customHeight="1" x14ac:dyDescent="0.25">
      <c r="E45093" s="113"/>
      <c r="H45093" s="133"/>
      <c r="T45093" s="133"/>
      <c r="X45093" s="131"/>
      <c r="Y45093" s="133"/>
      <c r="AJ45093" s="133"/>
      <c r="AO45093" s="135"/>
      <c r="AP45093" s="135"/>
      <c r="BJ45093" s="136"/>
    </row>
    <row r="45094" spans="5:62" ht="14.25" customHeight="1" x14ac:dyDescent="0.25">
      <c r="E45094" s="113"/>
      <c r="H45094" s="133"/>
      <c r="T45094" s="133"/>
      <c r="X45094" s="131"/>
      <c r="Y45094" s="133"/>
      <c r="AJ45094" s="133"/>
      <c r="AO45094" s="135"/>
      <c r="AP45094" s="135"/>
      <c r="BJ45094" s="136"/>
    </row>
    <row r="45095" spans="5:62" ht="14.25" customHeight="1" x14ac:dyDescent="0.25">
      <c r="E45095" s="113"/>
      <c r="H45095" s="133"/>
      <c r="T45095" s="133"/>
      <c r="X45095" s="131"/>
      <c r="Y45095" s="133"/>
      <c r="AJ45095" s="133"/>
      <c r="AO45095" s="135"/>
      <c r="AP45095" s="135"/>
      <c r="BJ45095" s="136"/>
    </row>
    <row r="45096" spans="5:62" ht="14.25" customHeight="1" x14ac:dyDescent="0.25">
      <c r="E45096" s="113"/>
      <c r="H45096" s="133"/>
      <c r="T45096" s="133"/>
      <c r="X45096" s="131"/>
      <c r="Y45096" s="133"/>
      <c r="AJ45096" s="133"/>
      <c r="AO45096" s="135"/>
      <c r="AP45096" s="135"/>
      <c r="BJ45096" s="136"/>
    </row>
    <row r="45097" spans="5:62" ht="14.25" customHeight="1" x14ac:dyDescent="0.25">
      <c r="E45097" s="113"/>
      <c r="H45097" s="133"/>
      <c r="T45097" s="133"/>
      <c r="X45097" s="131"/>
      <c r="Y45097" s="133"/>
      <c r="AJ45097" s="133"/>
      <c r="AO45097" s="135"/>
      <c r="AP45097" s="135"/>
      <c r="BJ45097" s="136"/>
    </row>
    <row r="45098" spans="5:62" ht="14.25" customHeight="1" x14ac:dyDescent="0.25">
      <c r="E45098" s="113"/>
      <c r="H45098" s="133"/>
      <c r="T45098" s="133"/>
      <c r="X45098" s="131"/>
      <c r="Y45098" s="133"/>
      <c r="AJ45098" s="133"/>
      <c r="AO45098" s="135"/>
      <c r="AP45098" s="135"/>
      <c r="BJ45098" s="136"/>
    </row>
    <row r="45099" spans="5:62" ht="14.25" customHeight="1" x14ac:dyDescent="0.25">
      <c r="E45099" s="113"/>
      <c r="H45099" s="133"/>
      <c r="T45099" s="133"/>
      <c r="X45099" s="131"/>
      <c r="Y45099" s="133"/>
      <c r="AJ45099" s="133"/>
      <c r="AO45099" s="135"/>
      <c r="AP45099" s="135"/>
      <c r="BJ45099" s="136"/>
    </row>
    <row r="45100" spans="5:62" ht="14.25" customHeight="1" x14ac:dyDescent="0.25">
      <c r="E45100" s="113"/>
      <c r="H45100" s="133"/>
      <c r="T45100" s="133"/>
      <c r="X45100" s="131"/>
      <c r="Y45100" s="133"/>
      <c r="AJ45100" s="133"/>
      <c r="AO45100" s="135"/>
      <c r="AP45100" s="135"/>
      <c r="BJ45100" s="136"/>
    </row>
    <row r="45101" spans="5:62" ht="14.25" customHeight="1" x14ac:dyDescent="0.25">
      <c r="E45101" s="113"/>
      <c r="H45101" s="133"/>
      <c r="T45101" s="133"/>
      <c r="X45101" s="131"/>
      <c r="Y45101" s="133"/>
      <c r="AJ45101" s="133"/>
      <c r="AO45101" s="135"/>
      <c r="AP45101" s="135"/>
      <c r="BJ45101" s="136"/>
    </row>
    <row r="45102" spans="5:62" ht="14.25" customHeight="1" x14ac:dyDescent="0.25">
      <c r="E45102" s="113"/>
      <c r="H45102" s="133"/>
      <c r="T45102" s="133"/>
      <c r="X45102" s="131"/>
      <c r="Y45102" s="133"/>
      <c r="AJ45102" s="133"/>
      <c r="AO45102" s="135"/>
      <c r="AP45102" s="135"/>
      <c r="BJ45102" s="136"/>
    </row>
    <row r="45103" spans="5:62" ht="14.25" customHeight="1" x14ac:dyDescent="0.25">
      <c r="E45103" s="113"/>
      <c r="H45103" s="133"/>
      <c r="T45103" s="133"/>
      <c r="X45103" s="131"/>
      <c r="Y45103" s="133"/>
      <c r="AJ45103" s="133"/>
      <c r="AO45103" s="135"/>
      <c r="AP45103" s="135"/>
      <c r="BJ45103" s="136"/>
    </row>
    <row r="45104" spans="5:62" ht="14.25" customHeight="1" x14ac:dyDescent="0.25">
      <c r="E45104" s="113"/>
      <c r="H45104" s="133"/>
      <c r="T45104" s="133"/>
      <c r="X45104" s="131"/>
      <c r="Y45104" s="133"/>
      <c r="AJ45104" s="133"/>
      <c r="AO45104" s="135"/>
      <c r="AP45104" s="135"/>
      <c r="BJ45104" s="136"/>
    </row>
    <row r="45105" spans="5:62" ht="14.25" customHeight="1" x14ac:dyDescent="0.25">
      <c r="E45105" s="113"/>
      <c r="H45105" s="133"/>
      <c r="T45105" s="133"/>
      <c r="X45105" s="131"/>
      <c r="Y45105" s="133"/>
      <c r="AJ45105" s="133"/>
      <c r="AO45105" s="135"/>
      <c r="AP45105" s="135"/>
      <c r="BJ45105" s="136"/>
    </row>
    <row r="45106" spans="5:62" ht="14.25" customHeight="1" x14ac:dyDescent="0.25">
      <c r="E45106" s="113"/>
      <c r="H45106" s="133"/>
      <c r="T45106" s="133"/>
      <c r="X45106" s="131"/>
      <c r="Y45106" s="133"/>
      <c r="AJ45106" s="133"/>
      <c r="AO45106" s="135"/>
      <c r="AP45106" s="135"/>
      <c r="BJ45106" s="136"/>
    </row>
    <row r="45107" spans="5:62" ht="14.25" customHeight="1" x14ac:dyDescent="0.25">
      <c r="E45107" s="113"/>
      <c r="H45107" s="133"/>
      <c r="T45107" s="133"/>
      <c r="X45107" s="131"/>
      <c r="Y45107" s="133"/>
      <c r="AJ45107" s="133"/>
      <c r="AO45107" s="135"/>
      <c r="AP45107" s="135"/>
      <c r="BJ45107" s="136"/>
    </row>
    <row r="45108" spans="5:62" ht="14.25" customHeight="1" x14ac:dyDescent="0.25">
      <c r="E45108" s="113"/>
      <c r="H45108" s="133"/>
      <c r="T45108" s="133"/>
      <c r="X45108" s="131"/>
      <c r="Y45108" s="133"/>
      <c r="AJ45108" s="133"/>
      <c r="AO45108" s="135"/>
      <c r="AP45108" s="135"/>
      <c r="BJ45108" s="136"/>
    </row>
    <row r="45109" spans="5:62" ht="14.25" customHeight="1" x14ac:dyDescent="0.25">
      <c r="E45109" s="113"/>
      <c r="H45109" s="133"/>
      <c r="T45109" s="133"/>
      <c r="X45109" s="131"/>
      <c r="Y45109" s="133"/>
      <c r="AJ45109" s="133"/>
      <c r="AO45109" s="135"/>
      <c r="AP45109" s="135"/>
      <c r="BJ45109" s="136"/>
    </row>
    <row r="45110" spans="5:62" ht="14.25" customHeight="1" x14ac:dyDescent="0.25">
      <c r="E45110" s="113"/>
      <c r="H45110" s="133"/>
      <c r="T45110" s="133"/>
      <c r="X45110" s="131"/>
      <c r="Y45110" s="133"/>
      <c r="AJ45110" s="133"/>
      <c r="AO45110" s="135"/>
      <c r="AP45110" s="135"/>
      <c r="BJ45110" s="136"/>
    </row>
    <row r="45111" spans="5:62" ht="14.25" customHeight="1" x14ac:dyDescent="0.25">
      <c r="E45111" s="113"/>
      <c r="H45111" s="133"/>
      <c r="T45111" s="133"/>
      <c r="X45111" s="131"/>
      <c r="Y45111" s="133"/>
      <c r="AJ45111" s="133"/>
      <c r="AO45111" s="135"/>
      <c r="AP45111" s="135"/>
      <c r="BJ45111" s="136"/>
    </row>
    <row r="45112" spans="5:62" ht="14.25" customHeight="1" x14ac:dyDescent="0.25">
      <c r="E45112" s="113"/>
      <c r="H45112" s="133"/>
      <c r="T45112" s="133"/>
      <c r="X45112" s="131"/>
      <c r="Y45112" s="133"/>
      <c r="AJ45112" s="133"/>
      <c r="AO45112" s="135"/>
      <c r="AP45112" s="135"/>
      <c r="BJ45112" s="136"/>
    </row>
    <row r="45113" spans="5:62" ht="14.25" customHeight="1" x14ac:dyDescent="0.25">
      <c r="E45113" s="113"/>
      <c r="H45113" s="133"/>
      <c r="T45113" s="133"/>
      <c r="X45113" s="131"/>
      <c r="Y45113" s="133"/>
      <c r="AJ45113" s="133"/>
      <c r="AO45113" s="135"/>
      <c r="AP45113" s="135"/>
      <c r="BJ45113" s="136"/>
    </row>
    <row r="45114" spans="5:62" ht="14.25" customHeight="1" x14ac:dyDescent="0.25">
      <c r="E45114" s="113"/>
      <c r="H45114" s="133"/>
      <c r="T45114" s="133"/>
      <c r="X45114" s="131"/>
      <c r="Y45114" s="133"/>
      <c r="AJ45114" s="133"/>
      <c r="AO45114" s="135"/>
      <c r="AP45114" s="135"/>
      <c r="BJ45114" s="136"/>
    </row>
    <row r="45115" spans="5:62" ht="14.25" customHeight="1" x14ac:dyDescent="0.25">
      <c r="E45115" s="113"/>
      <c r="H45115" s="133"/>
      <c r="T45115" s="133"/>
      <c r="X45115" s="131"/>
      <c r="Y45115" s="133"/>
      <c r="AJ45115" s="133"/>
      <c r="AO45115" s="135"/>
      <c r="AP45115" s="135"/>
      <c r="BJ45115" s="136"/>
    </row>
    <row r="45116" spans="5:62" ht="14.25" customHeight="1" x14ac:dyDescent="0.25">
      <c r="E45116" s="113"/>
      <c r="H45116" s="133"/>
      <c r="T45116" s="133"/>
      <c r="X45116" s="131"/>
      <c r="Y45116" s="133"/>
      <c r="AJ45116" s="133"/>
      <c r="AO45116" s="135"/>
      <c r="AP45116" s="135"/>
      <c r="BJ45116" s="136"/>
    </row>
    <row r="45117" spans="5:62" ht="14.25" customHeight="1" x14ac:dyDescent="0.25">
      <c r="E45117" s="113"/>
      <c r="H45117" s="133"/>
      <c r="T45117" s="133"/>
      <c r="X45117" s="131"/>
      <c r="Y45117" s="133"/>
      <c r="AJ45117" s="133"/>
      <c r="AO45117" s="135"/>
      <c r="AP45117" s="135"/>
      <c r="BJ45117" s="136"/>
    </row>
    <row r="45118" spans="5:62" ht="14.25" customHeight="1" x14ac:dyDescent="0.25">
      <c r="E45118" s="113"/>
      <c r="H45118" s="133"/>
      <c r="T45118" s="133"/>
      <c r="X45118" s="131"/>
      <c r="Y45118" s="133"/>
      <c r="AJ45118" s="133"/>
      <c r="AO45118" s="135"/>
      <c r="AP45118" s="135"/>
      <c r="BJ45118" s="136"/>
    </row>
    <row r="45119" spans="5:62" ht="14.25" customHeight="1" x14ac:dyDescent="0.25">
      <c r="E45119" s="113"/>
      <c r="H45119" s="133"/>
      <c r="T45119" s="133"/>
      <c r="X45119" s="131"/>
      <c r="Y45119" s="133"/>
      <c r="AJ45119" s="133"/>
      <c r="AO45119" s="135"/>
      <c r="AP45119" s="135"/>
      <c r="BJ45119" s="136"/>
    </row>
    <row r="45120" spans="5:62" ht="14.25" customHeight="1" x14ac:dyDescent="0.25">
      <c r="E45120" s="113"/>
      <c r="H45120" s="133"/>
      <c r="T45120" s="133"/>
      <c r="X45120" s="131"/>
      <c r="Y45120" s="133"/>
      <c r="AJ45120" s="133"/>
      <c r="AO45120" s="135"/>
      <c r="AP45120" s="135"/>
      <c r="BJ45120" s="136"/>
    </row>
    <row r="45121" spans="5:62" ht="14.25" customHeight="1" x14ac:dyDescent="0.25">
      <c r="E45121" s="113"/>
      <c r="H45121" s="133"/>
      <c r="T45121" s="133"/>
      <c r="X45121" s="131"/>
      <c r="Y45121" s="133"/>
      <c r="AJ45121" s="133"/>
      <c r="AO45121" s="135"/>
      <c r="AP45121" s="135"/>
      <c r="BJ45121" s="136"/>
    </row>
    <row r="45122" spans="5:62" ht="14.25" customHeight="1" x14ac:dyDescent="0.25">
      <c r="E45122" s="113"/>
      <c r="H45122" s="133"/>
      <c r="T45122" s="133"/>
      <c r="X45122" s="131"/>
      <c r="Y45122" s="133"/>
      <c r="AJ45122" s="133"/>
      <c r="AO45122" s="135"/>
      <c r="AP45122" s="135"/>
      <c r="BJ45122" s="136"/>
    </row>
    <row r="45123" spans="5:62" ht="14.25" customHeight="1" x14ac:dyDescent="0.25">
      <c r="E45123" s="113"/>
      <c r="H45123" s="133"/>
      <c r="T45123" s="133"/>
      <c r="X45123" s="131"/>
      <c r="Y45123" s="133"/>
      <c r="AJ45123" s="133"/>
      <c r="AO45123" s="135"/>
      <c r="AP45123" s="135"/>
      <c r="BJ45123" s="136"/>
    </row>
    <row r="45124" spans="5:62" ht="14.25" customHeight="1" x14ac:dyDescent="0.25">
      <c r="E45124" s="113"/>
      <c r="H45124" s="133"/>
      <c r="T45124" s="133"/>
      <c r="X45124" s="131"/>
      <c r="Y45124" s="133"/>
      <c r="AJ45124" s="133"/>
      <c r="AO45124" s="135"/>
      <c r="AP45124" s="135"/>
      <c r="BJ45124" s="136"/>
    </row>
    <row r="45125" spans="5:62" ht="14.25" customHeight="1" x14ac:dyDescent="0.25">
      <c r="E45125" s="113"/>
      <c r="H45125" s="133"/>
      <c r="T45125" s="133"/>
      <c r="X45125" s="131"/>
      <c r="Y45125" s="133"/>
      <c r="AJ45125" s="133"/>
      <c r="AO45125" s="135"/>
      <c r="AP45125" s="135"/>
      <c r="BJ45125" s="136"/>
    </row>
    <row r="45126" spans="5:62" ht="14.25" customHeight="1" x14ac:dyDescent="0.25">
      <c r="E45126" s="113"/>
      <c r="H45126" s="133"/>
      <c r="T45126" s="133"/>
      <c r="X45126" s="131"/>
      <c r="Y45126" s="133"/>
      <c r="AJ45126" s="133"/>
      <c r="AO45126" s="135"/>
      <c r="AP45126" s="135"/>
      <c r="BJ45126" s="136"/>
    </row>
    <row r="45127" spans="5:62" ht="14.25" customHeight="1" x14ac:dyDescent="0.25">
      <c r="E45127" s="113"/>
      <c r="H45127" s="133"/>
      <c r="T45127" s="133"/>
      <c r="X45127" s="131"/>
      <c r="Y45127" s="133"/>
      <c r="AJ45127" s="133"/>
      <c r="AO45127" s="135"/>
      <c r="AP45127" s="135"/>
      <c r="BJ45127" s="136"/>
    </row>
    <row r="45128" spans="5:62" ht="14.25" customHeight="1" x14ac:dyDescent="0.25">
      <c r="E45128" s="113"/>
      <c r="H45128" s="133"/>
      <c r="T45128" s="133"/>
      <c r="X45128" s="131"/>
      <c r="Y45128" s="133"/>
      <c r="AJ45128" s="133"/>
      <c r="AO45128" s="135"/>
      <c r="AP45128" s="135"/>
      <c r="BJ45128" s="136"/>
    </row>
    <row r="45129" spans="5:62" ht="14.25" customHeight="1" x14ac:dyDescent="0.25">
      <c r="E45129" s="113"/>
      <c r="H45129" s="133"/>
      <c r="T45129" s="133"/>
      <c r="X45129" s="131"/>
      <c r="Y45129" s="133"/>
      <c r="AJ45129" s="133"/>
      <c r="AO45129" s="135"/>
      <c r="AP45129" s="135"/>
      <c r="BJ45129" s="136"/>
    </row>
    <row r="45130" spans="5:62" ht="14.25" customHeight="1" x14ac:dyDescent="0.25">
      <c r="E45130" s="113"/>
      <c r="H45130" s="133"/>
      <c r="T45130" s="133"/>
      <c r="X45130" s="131"/>
      <c r="Y45130" s="133"/>
      <c r="AJ45130" s="133"/>
      <c r="AO45130" s="135"/>
      <c r="AP45130" s="135"/>
      <c r="BJ45130" s="136"/>
    </row>
    <row r="45131" spans="5:62" ht="14.25" customHeight="1" x14ac:dyDescent="0.25">
      <c r="E45131" s="113"/>
      <c r="H45131" s="133"/>
      <c r="T45131" s="133"/>
      <c r="X45131" s="131"/>
      <c r="Y45131" s="133"/>
      <c r="AJ45131" s="133"/>
      <c r="AO45131" s="135"/>
      <c r="AP45131" s="135"/>
      <c r="BJ45131" s="136"/>
    </row>
    <row r="45132" spans="5:62" ht="14.25" customHeight="1" x14ac:dyDescent="0.25">
      <c r="E45132" s="113"/>
      <c r="H45132" s="133"/>
      <c r="T45132" s="133"/>
      <c r="X45132" s="131"/>
      <c r="Y45132" s="133"/>
      <c r="AJ45132" s="133"/>
      <c r="AO45132" s="135"/>
      <c r="AP45132" s="135"/>
      <c r="BJ45132" s="136"/>
    </row>
    <row r="45133" spans="5:62" ht="14.25" customHeight="1" x14ac:dyDescent="0.25">
      <c r="E45133" s="113"/>
      <c r="H45133" s="133"/>
      <c r="T45133" s="133"/>
      <c r="X45133" s="131"/>
      <c r="Y45133" s="133"/>
      <c r="AJ45133" s="133"/>
      <c r="AO45133" s="135"/>
      <c r="AP45133" s="135"/>
      <c r="BJ45133" s="136"/>
    </row>
    <row r="45134" spans="5:62" ht="14.25" customHeight="1" x14ac:dyDescent="0.25">
      <c r="E45134" s="113"/>
      <c r="H45134" s="133"/>
      <c r="T45134" s="133"/>
      <c r="X45134" s="131"/>
      <c r="Y45134" s="133"/>
      <c r="AJ45134" s="133"/>
      <c r="AO45134" s="135"/>
      <c r="AP45134" s="135"/>
      <c r="BJ45134" s="136"/>
    </row>
    <row r="45135" spans="5:62" ht="14.25" customHeight="1" x14ac:dyDescent="0.25">
      <c r="E45135" s="113"/>
      <c r="H45135" s="133"/>
      <c r="T45135" s="133"/>
      <c r="X45135" s="131"/>
      <c r="Y45135" s="133"/>
      <c r="AJ45135" s="133"/>
      <c r="AO45135" s="135"/>
      <c r="AP45135" s="135"/>
      <c r="BJ45135" s="136"/>
    </row>
    <row r="45136" spans="5:62" ht="14.25" customHeight="1" x14ac:dyDescent="0.25">
      <c r="E45136" s="113"/>
      <c r="H45136" s="133"/>
      <c r="T45136" s="133"/>
      <c r="X45136" s="131"/>
      <c r="Y45136" s="133"/>
      <c r="AJ45136" s="133"/>
      <c r="AO45136" s="135"/>
      <c r="AP45136" s="135"/>
      <c r="BJ45136" s="136"/>
    </row>
    <row r="45137" spans="5:62" ht="14.25" customHeight="1" x14ac:dyDescent="0.25">
      <c r="E45137" s="113"/>
      <c r="H45137" s="133"/>
      <c r="T45137" s="133"/>
      <c r="X45137" s="131"/>
      <c r="Y45137" s="133"/>
      <c r="AJ45137" s="133"/>
      <c r="AO45137" s="135"/>
      <c r="AP45137" s="135"/>
      <c r="BJ45137" s="136"/>
    </row>
    <row r="45138" spans="5:62" ht="14.25" customHeight="1" x14ac:dyDescent="0.25">
      <c r="E45138" s="113"/>
      <c r="H45138" s="133"/>
      <c r="T45138" s="133"/>
      <c r="X45138" s="131"/>
      <c r="Y45138" s="133"/>
      <c r="AJ45138" s="133"/>
      <c r="AO45138" s="135"/>
      <c r="AP45138" s="135"/>
      <c r="BJ45138" s="136"/>
    </row>
    <row r="45139" spans="5:62" ht="14.25" customHeight="1" x14ac:dyDescent="0.25">
      <c r="E45139" s="113"/>
      <c r="H45139" s="133"/>
      <c r="T45139" s="133"/>
      <c r="X45139" s="131"/>
      <c r="Y45139" s="133"/>
      <c r="AJ45139" s="133"/>
      <c r="AO45139" s="135"/>
      <c r="AP45139" s="135"/>
      <c r="BJ45139" s="136"/>
    </row>
    <row r="45140" spans="5:62" ht="14.25" customHeight="1" x14ac:dyDescent="0.25">
      <c r="E45140" s="113"/>
      <c r="H45140" s="133"/>
      <c r="T45140" s="133"/>
      <c r="X45140" s="131"/>
      <c r="Y45140" s="133"/>
      <c r="AJ45140" s="133"/>
      <c r="AO45140" s="135"/>
      <c r="AP45140" s="135"/>
      <c r="BJ45140" s="136"/>
    </row>
    <row r="45141" spans="5:62" ht="14.25" customHeight="1" x14ac:dyDescent="0.25">
      <c r="E45141" s="113"/>
      <c r="H45141" s="133"/>
      <c r="T45141" s="133"/>
      <c r="X45141" s="131"/>
      <c r="Y45141" s="133"/>
      <c r="AJ45141" s="133"/>
      <c r="AO45141" s="135"/>
      <c r="AP45141" s="135"/>
      <c r="BJ45141" s="136"/>
    </row>
    <row r="45142" spans="5:62" ht="14.25" customHeight="1" x14ac:dyDescent="0.25">
      <c r="E45142" s="113"/>
      <c r="H45142" s="133"/>
      <c r="T45142" s="133"/>
      <c r="X45142" s="131"/>
      <c r="Y45142" s="133"/>
      <c r="AJ45142" s="133"/>
      <c r="AO45142" s="135"/>
      <c r="AP45142" s="135"/>
      <c r="BJ45142" s="136"/>
    </row>
    <row r="45143" spans="5:62" ht="14.25" customHeight="1" x14ac:dyDescent="0.25">
      <c r="E45143" s="113"/>
      <c r="H45143" s="133"/>
      <c r="T45143" s="133"/>
      <c r="X45143" s="131"/>
      <c r="Y45143" s="133"/>
      <c r="AJ45143" s="133"/>
      <c r="AO45143" s="135"/>
      <c r="AP45143" s="135"/>
      <c r="BJ45143" s="136"/>
    </row>
    <row r="45144" spans="5:62" ht="14.25" customHeight="1" x14ac:dyDescent="0.25">
      <c r="E45144" s="113"/>
      <c r="H45144" s="133"/>
      <c r="T45144" s="133"/>
      <c r="X45144" s="131"/>
      <c r="Y45144" s="133"/>
      <c r="AJ45144" s="133"/>
      <c r="AO45144" s="135"/>
      <c r="AP45144" s="135"/>
      <c r="BJ45144" s="136"/>
    </row>
    <row r="45145" spans="5:62" ht="14.25" customHeight="1" x14ac:dyDescent="0.25">
      <c r="E45145" s="113"/>
      <c r="H45145" s="133"/>
      <c r="T45145" s="133"/>
      <c r="X45145" s="131"/>
      <c r="Y45145" s="133"/>
      <c r="AJ45145" s="133"/>
      <c r="AO45145" s="135"/>
      <c r="AP45145" s="135"/>
      <c r="BJ45145" s="136"/>
    </row>
    <row r="45146" spans="5:62" ht="14.25" customHeight="1" x14ac:dyDescent="0.25">
      <c r="E45146" s="113"/>
      <c r="H45146" s="133"/>
      <c r="T45146" s="133"/>
      <c r="X45146" s="131"/>
      <c r="Y45146" s="133"/>
      <c r="AJ45146" s="133"/>
      <c r="AO45146" s="135"/>
      <c r="AP45146" s="135"/>
      <c r="BJ45146" s="136"/>
    </row>
    <row r="45147" spans="5:62" ht="14.25" customHeight="1" x14ac:dyDescent="0.25">
      <c r="E45147" s="113"/>
      <c r="H45147" s="133"/>
      <c r="T45147" s="133"/>
      <c r="X45147" s="131"/>
      <c r="Y45147" s="133"/>
      <c r="AJ45147" s="133"/>
      <c r="AO45147" s="135"/>
      <c r="AP45147" s="135"/>
      <c r="BJ45147" s="136"/>
    </row>
    <row r="45148" spans="5:62" ht="14.25" customHeight="1" x14ac:dyDescent="0.25">
      <c r="E45148" s="113"/>
      <c r="H45148" s="133"/>
      <c r="T45148" s="133"/>
      <c r="X45148" s="131"/>
      <c r="Y45148" s="133"/>
      <c r="AJ45148" s="133"/>
      <c r="AO45148" s="135"/>
      <c r="AP45148" s="135"/>
      <c r="BJ45148" s="136"/>
    </row>
    <row r="45149" spans="5:62" ht="14.25" customHeight="1" x14ac:dyDescent="0.25">
      <c r="E45149" s="113"/>
      <c r="H45149" s="133"/>
      <c r="T45149" s="133"/>
      <c r="X45149" s="131"/>
      <c r="Y45149" s="133"/>
      <c r="AJ45149" s="133"/>
      <c r="AO45149" s="135"/>
      <c r="AP45149" s="135"/>
      <c r="BJ45149" s="136"/>
    </row>
    <row r="45150" spans="5:62" ht="14.25" customHeight="1" x14ac:dyDescent="0.25">
      <c r="E45150" s="113"/>
      <c r="H45150" s="133"/>
      <c r="T45150" s="133"/>
      <c r="X45150" s="131"/>
      <c r="Y45150" s="133"/>
      <c r="AJ45150" s="133"/>
      <c r="AO45150" s="135"/>
      <c r="AP45150" s="135"/>
      <c r="BJ45150" s="136"/>
    </row>
    <row r="45151" spans="5:62" ht="14.25" customHeight="1" x14ac:dyDescent="0.25">
      <c r="E45151" s="113"/>
      <c r="H45151" s="133"/>
      <c r="T45151" s="133"/>
      <c r="X45151" s="131"/>
      <c r="Y45151" s="133"/>
      <c r="AJ45151" s="133"/>
      <c r="AO45151" s="135"/>
      <c r="AP45151" s="135"/>
      <c r="BJ45151" s="136"/>
    </row>
    <row r="45152" spans="5:62" ht="14.25" customHeight="1" x14ac:dyDescent="0.25">
      <c r="E45152" s="113"/>
      <c r="H45152" s="133"/>
      <c r="T45152" s="133"/>
      <c r="X45152" s="131"/>
      <c r="Y45152" s="133"/>
      <c r="AJ45152" s="133"/>
      <c r="AO45152" s="135"/>
      <c r="AP45152" s="135"/>
      <c r="BJ45152" s="136"/>
    </row>
    <row r="45153" spans="5:62" ht="14.25" customHeight="1" x14ac:dyDescent="0.25">
      <c r="E45153" s="113"/>
      <c r="H45153" s="133"/>
      <c r="T45153" s="133"/>
      <c r="X45153" s="131"/>
      <c r="Y45153" s="133"/>
      <c r="AJ45153" s="133"/>
      <c r="AO45153" s="135"/>
      <c r="AP45153" s="135"/>
      <c r="BJ45153" s="136"/>
    </row>
    <row r="45154" spans="5:62" ht="14.25" customHeight="1" x14ac:dyDescent="0.25">
      <c r="E45154" s="113"/>
      <c r="H45154" s="133"/>
      <c r="T45154" s="133"/>
      <c r="X45154" s="131"/>
      <c r="Y45154" s="133"/>
      <c r="AJ45154" s="133"/>
      <c r="AO45154" s="135"/>
      <c r="AP45154" s="135"/>
      <c r="BJ45154" s="136"/>
    </row>
    <row r="45155" spans="5:62" ht="14.25" customHeight="1" x14ac:dyDescent="0.25">
      <c r="E45155" s="113"/>
      <c r="H45155" s="133"/>
      <c r="T45155" s="133"/>
      <c r="X45155" s="131"/>
      <c r="Y45155" s="133"/>
      <c r="AJ45155" s="133"/>
      <c r="AO45155" s="135"/>
      <c r="AP45155" s="135"/>
      <c r="BJ45155" s="136"/>
    </row>
    <row r="45156" spans="5:62" ht="14.25" customHeight="1" x14ac:dyDescent="0.25">
      <c r="E45156" s="113"/>
      <c r="H45156" s="133"/>
      <c r="T45156" s="133"/>
      <c r="X45156" s="131"/>
      <c r="Y45156" s="133"/>
      <c r="AJ45156" s="133"/>
      <c r="AO45156" s="135"/>
      <c r="AP45156" s="135"/>
      <c r="BJ45156" s="136"/>
    </row>
    <row r="45157" spans="5:62" ht="14.25" customHeight="1" x14ac:dyDescent="0.25">
      <c r="E45157" s="113"/>
      <c r="H45157" s="133"/>
      <c r="T45157" s="133"/>
      <c r="X45157" s="131"/>
      <c r="Y45157" s="133"/>
      <c r="AJ45157" s="133"/>
      <c r="AO45157" s="135"/>
      <c r="AP45157" s="135"/>
      <c r="BJ45157" s="136"/>
    </row>
    <row r="45158" spans="5:62" ht="14.25" customHeight="1" x14ac:dyDescent="0.25">
      <c r="E45158" s="113"/>
      <c r="H45158" s="133"/>
      <c r="T45158" s="133"/>
      <c r="X45158" s="131"/>
      <c r="Y45158" s="133"/>
      <c r="AJ45158" s="133"/>
      <c r="AO45158" s="135"/>
      <c r="AP45158" s="135"/>
      <c r="BJ45158" s="136"/>
    </row>
    <row r="45159" spans="5:62" ht="14.25" customHeight="1" x14ac:dyDescent="0.25">
      <c r="E45159" s="113"/>
      <c r="H45159" s="133"/>
      <c r="T45159" s="133"/>
      <c r="X45159" s="131"/>
      <c r="Y45159" s="133"/>
      <c r="AJ45159" s="133"/>
      <c r="AO45159" s="135"/>
      <c r="AP45159" s="135"/>
      <c r="BJ45159" s="136"/>
    </row>
    <row r="45160" spans="5:62" ht="14.25" customHeight="1" x14ac:dyDescent="0.25">
      <c r="E45160" s="113"/>
      <c r="H45160" s="133"/>
      <c r="T45160" s="133"/>
      <c r="X45160" s="131"/>
      <c r="Y45160" s="133"/>
      <c r="AJ45160" s="133"/>
      <c r="AO45160" s="135"/>
      <c r="AP45160" s="135"/>
      <c r="BJ45160" s="136"/>
    </row>
    <row r="45161" spans="5:62" ht="14.25" customHeight="1" x14ac:dyDescent="0.25">
      <c r="E45161" s="113"/>
      <c r="H45161" s="133"/>
      <c r="T45161" s="133"/>
      <c r="X45161" s="131"/>
      <c r="Y45161" s="133"/>
      <c r="AJ45161" s="133"/>
      <c r="AO45161" s="135"/>
      <c r="AP45161" s="135"/>
      <c r="BJ45161" s="136"/>
    </row>
    <row r="45162" spans="5:62" ht="14.25" customHeight="1" x14ac:dyDescent="0.25">
      <c r="E45162" s="113"/>
      <c r="H45162" s="133"/>
      <c r="T45162" s="133"/>
      <c r="X45162" s="131"/>
      <c r="Y45162" s="133"/>
      <c r="AJ45162" s="133"/>
      <c r="AO45162" s="135"/>
      <c r="AP45162" s="135"/>
      <c r="BJ45162" s="136"/>
    </row>
    <row r="45163" spans="5:62" ht="14.25" customHeight="1" x14ac:dyDescent="0.25">
      <c r="E45163" s="113"/>
      <c r="H45163" s="133"/>
      <c r="T45163" s="133"/>
      <c r="X45163" s="131"/>
      <c r="Y45163" s="133"/>
      <c r="AJ45163" s="133"/>
      <c r="AO45163" s="135"/>
      <c r="AP45163" s="135"/>
      <c r="BJ45163" s="136"/>
    </row>
    <row r="45164" spans="5:62" ht="14.25" customHeight="1" x14ac:dyDescent="0.25">
      <c r="E45164" s="113"/>
      <c r="H45164" s="133"/>
      <c r="T45164" s="133"/>
      <c r="X45164" s="131"/>
      <c r="Y45164" s="133"/>
      <c r="AJ45164" s="133"/>
      <c r="AO45164" s="135"/>
      <c r="AP45164" s="135"/>
      <c r="BJ45164" s="136"/>
    </row>
    <row r="45165" spans="5:62" ht="14.25" customHeight="1" x14ac:dyDescent="0.25">
      <c r="E45165" s="113"/>
      <c r="H45165" s="133"/>
      <c r="T45165" s="133"/>
      <c r="X45165" s="131"/>
      <c r="Y45165" s="133"/>
      <c r="AJ45165" s="133"/>
      <c r="AO45165" s="135"/>
      <c r="AP45165" s="135"/>
      <c r="BJ45165" s="136"/>
    </row>
    <row r="45166" spans="5:62" ht="14.25" customHeight="1" x14ac:dyDescent="0.25">
      <c r="E45166" s="113"/>
      <c r="H45166" s="133"/>
      <c r="T45166" s="133"/>
      <c r="X45166" s="131"/>
      <c r="Y45166" s="133"/>
      <c r="AJ45166" s="133"/>
      <c r="AO45166" s="135"/>
      <c r="AP45166" s="135"/>
      <c r="BJ45166" s="136"/>
    </row>
    <row r="45167" spans="5:62" ht="14.25" customHeight="1" x14ac:dyDescent="0.25">
      <c r="E45167" s="113"/>
      <c r="H45167" s="133"/>
      <c r="T45167" s="133"/>
      <c r="X45167" s="131"/>
      <c r="Y45167" s="133"/>
      <c r="AJ45167" s="133"/>
      <c r="AO45167" s="135"/>
      <c r="AP45167" s="135"/>
      <c r="BJ45167" s="136"/>
    </row>
    <row r="45168" spans="5:62" ht="14.25" customHeight="1" x14ac:dyDescent="0.25">
      <c r="E45168" s="113"/>
      <c r="H45168" s="133"/>
      <c r="T45168" s="133"/>
      <c r="X45168" s="131"/>
      <c r="Y45168" s="133"/>
      <c r="AJ45168" s="133"/>
      <c r="AO45168" s="135"/>
      <c r="AP45168" s="135"/>
      <c r="BJ45168" s="136"/>
    </row>
    <row r="45169" spans="5:62" ht="14.25" customHeight="1" x14ac:dyDescent="0.25">
      <c r="E45169" s="113"/>
      <c r="H45169" s="133"/>
      <c r="T45169" s="133"/>
      <c r="X45169" s="131"/>
      <c r="Y45169" s="133"/>
      <c r="AJ45169" s="133"/>
      <c r="AO45169" s="135"/>
      <c r="AP45169" s="135"/>
      <c r="BJ45169" s="136"/>
    </row>
    <row r="45170" spans="5:62" ht="14.25" customHeight="1" x14ac:dyDescent="0.25">
      <c r="E45170" s="113"/>
      <c r="H45170" s="133"/>
      <c r="T45170" s="133"/>
      <c r="X45170" s="131"/>
      <c r="Y45170" s="133"/>
      <c r="AJ45170" s="133"/>
      <c r="AO45170" s="135"/>
      <c r="AP45170" s="135"/>
      <c r="BJ45170" s="136"/>
    </row>
    <row r="45171" spans="5:62" ht="14.25" customHeight="1" x14ac:dyDescent="0.25">
      <c r="E45171" s="113"/>
      <c r="H45171" s="133"/>
      <c r="T45171" s="133"/>
      <c r="X45171" s="131"/>
      <c r="Y45171" s="133"/>
      <c r="AJ45171" s="133"/>
      <c r="AO45171" s="135"/>
      <c r="AP45171" s="135"/>
      <c r="BJ45171" s="136"/>
    </row>
    <row r="45172" spans="5:62" ht="14.25" customHeight="1" x14ac:dyDescent="0.25">
      <c r="E45172" s="113"/>
      <c r="H45172" s="133"/>
      <c r="T45172" s="133"/>
      <c r="X45172" s="131"/>
      <c r="Y45172" s="133"/>
      <c r="AJ45172" s="133"/>
      <c r="AO45172" s="135"/>
      <c r="AP45172" s="135"/>
      <c r="BJ45172" s="136"/>
    </row>
    <row r="45173" spans="5:62" ht="14.25" customHeight="1" x14ac:dyDescent="0.25">
      <c r="E45173" s="113"/>
      <c r="H45173" s="133"/>
      <c r="T45173" s="133"/>
      <c r="X45173" s="131"/>
      <c r="Y45173" s="133"/>
      <c r="AJ45173" s="133"/>
      <c r="AO45173" s="135"/>
      <c r="AP45173" s="135"/>
      <c r="BJ45173" s="136"/>
    </row>
    <row r="45174" spans="5:62" ht="14.25" customHeight="1" x14ac:dyDescent="0.25">
      <c r="E45174" s="113"/>
      <c r="H45174" s="133"/>
      <c r="T45174" s="133"/>
      <c r="X45174" s="131"/>
      <c r="Y45174" s="133"/>
      <c r="AJ45174" s="133"/>
      <c r="AO45174" s="135"/>
      <c r="AP45174" s="135"/>
      <c r="BJ45174" s="136"/>
    </row>
    <row r="45175" spans="5:62" ht="14.25" customHeight="1" x14ac:dyDescent="0.25">
      <c r="E45175" s="113"/>
      <c r="H45175" s="133"/>
      <c r="T45175" s="133"/>
      <c r="X45175" s="131"/>
      <c r="Y45175" s="133"/>
      <c r="AJ45175" s="133"/>
      <c r="AO45175" s="135"/>
      <c r="AP45175" s="135"/>
      <c r="BJ45175" s="136"/>
    </row>
    <row r="45176" spans="5:62" ht="14.25" customHeight="1" x14ac:dyDescent="0.25">
      <c r="E45176" s="113"/>
      <c r="H45176" s="133"/>
      <c r="T45176" s="133"/>
      <c r="X45176" s="131"/>
      <c r="Y45176" s="133"/>
      <c r="AJ45176" s="133"/>
      <c r="AO45176" s="135"/>
      <c r="AP45176" s="135"/>
      <c r="BJ45176" s="136"/>
    </row>
    <row r="45177" spans="5:62" ht="14.25" customHeight="1" x14ac:dyDescent="0.25">
      <c r="E45177" s="113"/>
      <c r="H45177" s="133"/>
      <c r="T45177" s="133"/>
      <c r="X45177" s="131"/>
      <c r="Y45177" s="133"/>
      <c r="AJ45177" s="133"/>
      <c r="AO45177" s="135"/>
      <c r="AP45177" s="135"/>
      <c r="BJ45177" s="136"/>
    </row>
    <row r="45178" spans="5:62" ht="14.25" customHeight="1" x14ac:dyDescent="0.25">
      <c r="E45178" s="113"/>
      <c r="H45178" s="133"/>
      <c r="T45178" s="133"/>
      <c r="X45178" s="131"/>
      <c r="Y45178" s="133"/>
      <c r="AJ45178" s="133"/>
      <c r="AO45178" s="135"/>
      <c r="AP45178" s="135"/>
      <c r="BJ45178" s="136"/>
    </row>
    <row r="45179" spans="5:62" ht="14.25" customHeight="1" x14ac:dyDescent="0.25">
      <c r="E45179" s="113"/>
      <c r="H45179" s="133"/>
      <c r="T45179" s="133"/>
      <c r="X45179" s="131"/>
      <c r="Y45179" s="133"/>
      <c r="AJ45179" s="133"/>
      <c r="AO45179" s="135"/>
      <c r="AP45179" s="135"/>
      <c r="BJ45179" s="136"/>
    </row>
    <row r="45180" spans="5:62" ht="14.25" customHeight="1" x14ac:dyDescent="0.25">
      <c r="E45180" s="113"/>
      <c r="H45180" s="133"/>
      <c r="T45180" s="133"/>
      <c r="X45180" s="131"/>
      <c r="Y45180" s="133"/>
      <c r="AJ45180" s="133"/>
      <c r="AO45180" s="135"/>
      <c r="AP45180" s="135"/>
      <c r="BJ45180" s="136"/>
    </row>
    <row r="45181" spans="5:62" ht="14.25" customHeight="1" x14ac:dyDescent="0.25">
      <c r="E45181" s="113"/>
      <c r="H45181" s="133"/>
      <c r="T45181" s="133"/>
      <c r="X45181" s="131"/>
      <c r="Y45181" s="133"/>
      <c r="AJ45181" s="133"/>
      <c r="AO45181" s="135"/>
      <c r="AP45181" s="135"/>
      <c r="BJ45181" s="136"/>
    </row>
    <row r="45182" spans="5:62" ht="14.25" customHeight="1" x14ac:dyDescent="0.25">
      <c r="E45182" s="113"/>
      <c r="H45182" s="133"/>
      <c r="T45182" s="133"/>
      <c r="X45182" s="131"/>
      <c r="Y45182" s="133"/>
      <c r="AJ45182" s="133"/>
      <c r="AO45182" s="135"/>
      <c r="AP45182" s="135"/>
      <c r="BJ45182" s="136"/>
    </row>
    <row r="45183" spans="5:62" ht="14.25" customHeight="1" x14ac:dyDescent="0.25">
      <c r="E45183" s="113"/>
      <c r="H45183" s="133"/>
      <c r="T45183" s="133"/>
      <c r="X45183" s="131"/>
      <c r="Y45183" s="133"/>
      <c r="AJ45183" s="133"/>
      <c r="AO45183" s="135"/>
      <c r="AP45183" s="135"/>
      <c r="BJ45183" s="136"/>
    </row>
    <row r="45184" spans="5:62" ht="14.25" customHeight="1" x14ac:dyDescent="0.25">
      <c r="E45184" s="113"/>
      <c r="H45184" s="133"/>
      <c r="T45184" s="133"/>
      <c r="X45184" s="131"/>
      <c r="Y45184" s="133"/>
      <c r="AJ45184" s="133"/>
      <c r="AO45184" s="135"/>
      <c r="AP45184" s="135"/>
      <c r="BJ45184" s="136"/>
    </row>
    <row r="45185" spans="5:62" ht="14.25" customHeight="1" x14ac:dyDescent="0.25">
      <c r="E45185" s="113"/>
      <c r="H45185" s="133"/>
      <c r="T45185" s="133"/>
      <c r="X45185" s="131"/>
      <c r="Y45185" s="133"/>
      <c r="AJ45185" s="133"/>
      <c r="AO45185" s="135"/>
      <c r="AP45185" s="135"/>
      <c r="BJ45185" s="136"/>
    </row>
    <row r="45186" spans="5:62" ht="14.25" customHeight="1" x14ac:dyDescent="0.25">
      <c r="E45186" s="113"/>
      <c r="H45186" s="133"/>
      <c r="T45186" s="133"/>
      <c r="X45186" s="131"/>
      <c r="Y45186" s="133"/>
      <c r="AJ45186" s="133"/>
      <c r="AO45186" s="135"/>
      <c r="AP45186" s="135"/>
      <c r="BJ45186" s="136"/>
    </row>
    <row r="45187" spans="5:62" ht="14.25" customHeight="1" x14ac:dyDescent="0.25">
      <c r="E45187" s="113"/>
      <c r="H45187" s="133"/>
      <c r="T45187" s="133"/>
      <c r="X45187" s="131"/>
      <c r="Y45187" s="133"/>
      <c r="AJ45187" s="133"/>
      <c r="AO45187" s="135"/>
      <c r="AP45187" s="135"/>
      <c r="BJ45187" s="136"/>
    </row>
    <row r="45188" spans="5:62" ht="14.25" customHeight="1" x14ac:dyDescent="0.25">
      <c r="E45188" s="113"/>
      <c r="H45188" s="133"/>
      <c r="T45188" s="133"/>
      <c r="X45188" s="131"/>
      <c r="Y45188" s="133"/>
      <c r="AJ45188" s="133"/>
      <c r="AO45188" s="135"/>
      <c r="AP45188" s="135"/>
      <c r="BJ45188" s="136"/>
    </row>
    <row r="45189" spans="5:62" ht="14.25" customHeight="1" x14ac:dyDescent="0.25">
      <c r="E45189" s="113"/>
      <c r="H45189" s="133"/>
      <c r="T45189" s="133"/>
      <c r="X45189" s="131"/>
      <c r="Y45189" s="133"/>
      <c r="AJ45189" s="133"/>
      <c r="AO45189" s="135"/>
      <c r="AP45189" s="135"/>
      <c r="BJ45189" s="136"/>
    </row>
    <row r="45190" spans="5:62" ht="14.25" customHeight="1" x14ac:dyDescent="0.25">
      <c r="E45190" s="113"/>
      <c r="H45190" s="133"/>
      <c r="T45190" s="133"/>
      <c r="X45190" s="131"/>
      <c r="Y45190" s="133"/>
      <c r="AJ45190" s="133"/>
      <c r="AO45190" s="135"/>
      <c r="AP45190" s="135"/>
      <c r="BJ45190" s="136"/>
    </row>
    <row r="45191" spans="5:62" ht="14.25" customHeight="1" x14ac:dyDescent="0.25">
      <c r="E45191" s="113"/>
      <c r="H45191" s="133"/>
      <c r="T45191" s="133"/>
      <c r="X45191" s="131"/>
      <c r="Y45191" s="133"/>
      <c r="AJ45191" s="133"/>
      <c r="AO45191" s="135"/>
      <c r="AP45191" s="135"/>
      <c r="BJ45191" s="136"/>
    </row>
    <row r="45192" spans="5:62" ht="14.25" customHeight="1" x14ac:dyDescent="0.25">
      <c r="E45192" s="113"/>
      <c r="H45192" s="133"/>
      <c r="T45192" s="133"/>
      <c r="X45192" s="131"/>
      <c r="Y45192" s="133"/>
      <c r="AJ45192" s="133"/>
      <c r="AO45192" s="135"/>
      <c r="AP45192" s="135"/>
      <c r="BJ45192" s="136"/>
    </row>
    <row r="45193" spans="5:62" ht="14.25" customHeight="1" x14ac:dyDescent="0.25">
      <c r="E45193" s="113"/>
      <c r="H45193" s="133"/>
      <c r="T45193" s="133"/>
      <c r="X45193" s="131"/>
      <c r="Y45193" s="133"/>
      <c r="AJ45193" s="133"/>
      <c r="AO45193" s="135"/>
      <c r="AP45193" s="135"/>
      <c r="BJ45193" s="136"/>
    </row>
    <row r="45194" spans="5:62" ht="14.25" customHeight="1" x14ac:dyDescent="0.25">
      <c r="E45194" s="113"/>
      <c r="H45194" s="133"/>
      <c r="T45194" s="133"/>
      <c r="X45194" s="131"/>
      <c r="Y45194" s="133"/>
      <c r="AJ45194" s="133"/>
      <c r="AO45194" s="135"/>
      <c r="AP45194" s="135"/>
      <c r="BJ45194" s="136"/>
    </row>
    <row r="45195" spans="5:62" ht="14.25" customHeight="1" x14ac:dyDescent="0.25">
      <c r="E45195" s="113"/>
      <c r="H45195" s="133"/>
      <c r="T45195" s="133"/>
      <c r="X45195" s="131"/>
      <c r="Y45195" s="133"/>
      <c r="AJ45195" s="133"/>
      <c r="AO45195" s="135"/>
      <c r="AP45195" s="135"/>
      <c r="BJ45195" s="136"/>
    </row>
    <row r="45196" spans="5:62" ht="14.25" customHeight="1" x14ac:dyDescent="0.25">
      <c r="E45196" s="113"/>
      <c r="H45196" s="133"/>
      <c r="T45196" s="133"/>
      <c r="X45196" s="131"/>
      <c r="Y45196" s="133"/>
      <c r="AJ45196" s="133"/>
      <c r="AO45196" s="135"/>
      <c r="AP45196" s="135"/>
      <c r="BJ45196" s="136"/>
    </row>
    <row r="45197" spans="5:62" ht="14.25" customHeight="1" x14ac:dyDescent="0.25">
      <c r="E45197" s="113"/>
      <c r="H45197" s="133"/>
      <c r="T45197" s="133"/>
      <c r="X45197" s="131"/>
      <c r="Y45197" s="133"/>
      <c r="AJ45197" s="133"/>
      <c r="AO45197" s="135"/>
      <c r="AP45197" s="135"/>
      <c r="BJ45197" s="136"/>
    </row>
    <row r="45198" spans="5:62" ht="14.25" customHeight="1" x14ac:dyDescent="0.25">
      <c r="E45198" s="113"/>
      <c r="H45198" s="133"/>
      <c r="T45198" s="133"/>
      <c r="X45198" s="131"/>
      <c r="Y45198" s="133"/>
      <c r="AJ45198" s="133"/>
      <c r="AO45198" s="135"/>
      <c r="AP45198" s="135"/>
      <c r="BJ45198" s="136"/>
    </row>
    <row r="45199" spans="5:62" ht="14.25" customHeight="1" x14ac:dyDescent="0.25">
      <c r="E45199" s="113"/>
      <c r="H45199" s="133"/>
      <c r="T45199" s="133"/>
      <c r="X45199" s="131"/>
      <c r="Y45199" s="133"/>
      <c r="AJ45199" s="133"/>
      <c r="AO45199" s="135"/>
      <c r="AP45199" s="135"/>
      <c r="BJ45199" s="136"/>
    </row>
    <row r="45200" spans="5:62" ht="14.25" customHeight="1" x14ac:dyDescent="0.25">
      <c r="E45200" s="113"/>
      <c r="H45200" s="133"/>
      <c r="T45200" s="133"/>
      <c r="X45200" s="131"/>
      <c r="Y45200" s="133"/>
      <c r="AJ45200" s="133"/>
      <c r="AO45200" s="135"/>
      <c r="AP45200" s="135"/>
      <c r="BJ45200" s="136"/>
    </row>
    <row r="45201" spans="5:62" ht="14.25" customHeight="1" x14ac:dyDescent="0.25">
      <c r="E45201" s="113"/>
      <c r="H45201" s="133"/>
      <c r="T45201" s="133"/>
      <c r="X45201" s="131"/>
      <c r="Y45201" s="133"/>
      <c r="AJ45201" s="133"/>
      <c r="AO45201" s="135"/>
      <c r="AP45201" s="135"/>
      <c r="BJ45201" s="136"/>
    </row>
    <row r="45202" spans="5:62" ht="14.25" customHeight="1" x14ac:dyDescent="0.25">
      <c r="E45202" s="113"/>
      <c r="H45202" s="133"/>
      <c r="T45202" s="133"/>
      <c r="X45202" s="131"/>
      <c r="Y45202" s="133"/>
      <c r="AJ45202" s="133"/>
      <c r="AO45202" s="135"/>
      <c r="AP45202" s="135"/>
      <c r="BJ45202" s="136"/>
    </row>
    <row r="45203" spans="5:62" ht="14.25" customHeight="1" x14ac:dyDescent="0.25">
      <c r="E45203" s="113"/>
      <c r="H45203" s="133"/>
      <c r="T45203" s="133"/>
      <c r="X45203" s="131"/>
      <c r="Y45203" s="133"/>
      <c r="AJ45203" s="133"/>
      <c r="AO45203" s="135"/>
      <c r="AP45203" s="135"/>
      <c r="BJ45203" s="136"/>
    </row>
    <row r="45204" spans="5:62" ht="14.25" customHeight="1" x14ac:dyDescent="0.25">
      <c r="E45204" s="113"/>
      <c r="H45204" s="133"/>
      <c r="T45204" s="133"/>
      <c r="X45204" s="131"/>
      <c r="Y45204" s="133"/>
      <c r="AJ45204" s="133"/>
      <c r="AO45204" s="135"/>
      <c r="AP45204" s="135"/>
      <c r="BJ45204" s="136"/>
    </row>
    <row r="45205" spans="5:62" ht="14.25" customHeight="1" x14ac:dyDescent="0.25">
      <c r="E45205" s="113"/>
      <c r="H45205" s="133"/>
      <c r="T45205" s="133"/>
      <c r="X45205" s="131"/>
      <c r="Y45205" s="133"/>
      <c r="AJ45205" s="133"/>
      <c r="AO45205" s="135"/>
      <c r="AP45205" s="135"/>
      <c r="BJ45205" s="136"/>
    </row>
    <row r="45206" spans="5:62" ht="14.25" customHeight="1" x14ac:dyDescent="0.25">
      <c r="E45206" s="113"/>
      <c r="H45206" s="133"/>
      <c r="T45206" s="133"/>
      <c r="X45206" s="131"/>
      <c r="Y45206" s="133"/>
      <c r="AJ45206" s="133"/>
      <c r="AO45206" s="135"/>
      <c r="AP45206" s="135"/>
      <c r="BJ45206" s="136"/>
    </row>
    <row r="45207" spans="5:62" ht="14.25" customHeight="1" x14ac:dyDescent="0.25">
      <c r="E45207" s="113"/>
      <c r="H45207" s="133"/>
      <c r="T45207" s="133"/>
      <c r="X45207" s="131"/>
      <c r="Y45207" s="133"/>
      <c r="AJ45207" s="133"/>
      <c r="AO45207" s="135"/>
      <c r="AP45207" s="135"/>
      <c r="BJ45207" s="136"/>
    </row>
    <row r="45208" spans="5:62" ht="14.25" customHeight="1" x14ac:dyDescent="0.25">
      <c r="E45208" s="113"/>
      <c r="H45208" s="133"/>
      <c r="T45208" s="133"/>
      <c r="X45208" s="131"/>
      <c r="Y45208" s="133"/>
      <c r="AJ45208" s="133"/>
      <c r="AO45208" s="135"/>
      <c r="AP45208" s="135"/>
      <c r="BJ45208" s="136"/>
    </row>
    <row r="45209" spans="5:62" ht="14.25" customHeight="1" x14ac:dyDescent="0.25">
      <c r="E45209" s="113"/>
      <c r="H45209" s="133"/>
      <c r="T45209" s="133"/>
      <c r="X45209" s="131"/>
      <c r="Y45209" s="133"/>
      <c r="AJ45209" s="133"/>
      <c r="AO45209" s="135"/>
      <c r="AP45209" s="135"/>
      <c r="BJ45209" s="136"/>
    </row>
    <row r="45210" spans="5:62" ht="14.25" customHeight="1" x14ac:dyDescent="0.25">
      <c r="E45210" s="113"/>
      <c r="H45210" s="133"/>
      <c r="T45210" s="133"/>
      <c r="X45210" s="131"/>
      <c r="Y45210" s="133"/>
      <c r="AJ45210" s="133"/>
      <c r="AO45210" s="135"/>
      <c r="AP45210" s="135"/>
      <c r="BJ45210" s="136"/>
    </row>
    <row r="45211" spans="5:62" ht="14.25" customHeight="1" x14ac:dyDescent="0.25">
      <c r="E45211" s="113"/>
      <c r="H45211" s="133"/>
      <c r="T45211" s="133"/>
      <c r="X45211" s="131"/>
      <c r="Y45211" s="133"/>
      <c r="AJ45211" s="133"/>
      <c r="AO45211" s="135"/>
      <c r="AP45211" s="135"/>
      <c r="BJ45211" s="136"/>
    </row>
    <row r="45212" spans="5:62" ht="14.25" customHeight="1" x14ac:dyDescent="0.25">
      <c r="E45212" s="113"/>
      <c r="H45212" s="133"/>
      <c r="T45212" s="133"/>
      <c r="X45212" s="131"/>
      <c r="Y45212" s="133"/>
      <c r="AJ45212" s="133"/>
      <c r="AO45212" s="135"/>
      <c r="AP45212" s="135"/>
      <c r="BJ45212" s="136"/>
    </row>
    <row r="45213" spans="5:62" ht="14.25" customHeight="1" x14ac:dyDescent="0.25">
      <c r="E45213" s="113"/>
      <c r="H45213" s="133"/>
      <c r="T45213" s="133"/>
      <c r="X45213" s="131"/>
      <c r="Y45213" s="133"/>
      <c r="AJ45213" s="133"/>
      <c r="AO45213" s="135"/>
      <c r="AP45213" s="135"/>
      <c r="BJ45213" s="136"/>
    </row>
    <row r="45214" spans="5:62" ht="14.25" customHeight="1" x14ac:dyDescent="0.25">
      <c r="E45214" s="113"/>
      <c r="H45214" s="133"/>
      <c r="T45214" s="133"/>
      <c r="X45214" s="131"/>
      <c r="Y45214" s="133"/>
      <c r="AJ45214" s="133"/>
      <c r="AO45214" s="135"/>
      <c r="AP45214" s="135"/>
      <c r="BJ45214" s="136"/>
    </row>
    <row r="45215" spans="5:62" ht="14.25" customHeight="1" x14ac:dyDescent="0.25">
      <c r="E45215" s="113"/>
      <c r="H45215" s="133"/>
      <c r="T45215" s="133"/>
      <c r="X45215" s="131"/>
      <c r="Y45215" s="133"/>
      <c r="AJ45215" s="133"/>
      <c r="AO45215" s="135"/>
      <c r="AP45215" s="135"/>
      <c r="BJ45215" s="136"/>
    </row>
    <row r="45216" spans="5:62" ht="14.25" customHeight="1" x14ac:dyDescent="0.25">
      <c r="E45216" s="113"/>
      <c r="H45216" s="133"/>
      <c r="T45216" s="133"/>
      <c r="X45216" s="131"/>
      <c r="Y45216" s="133"/>
      <c r="AJ45216" s="133"/>
      <c r="AO45216" s="135"/>
      <c r="AP45216" s="135"/>
      <c r="BJ45216" s="136"/>
    </row>
    <row r="45217" spans="5:62" ht="14.25" customHeight="1" x14ac:dyDescent="0.25">
      <c r="E45217" s="113"/>
      <c r="H45217" s="133"/>
      <c r="T45217" s="133"/>
      <c r="X45217" s="131"/>
      <c r="Y45217" s="133"/>
      <c r="AJ45217" s="133"/>
      <c r="AO45217" s="135"/>
      <c r="AP45217" s="135"/>
      <c r="BJ45217" s="136"/>
    </row>
    <row r="45218" spans="5:62" ht="14.25" customHeight="1" x14ac:dyDescent="0.25">
      <c r="E45218" s="113"/>
      <c r="H45218" s="133"/>
      <c r="T45218" s="133"/>
      <c r="X45218" s="131"/>
      <c r="Y45218" s="133"/>
      <c r="AJ45218" s="133"/>
      <c r="AO45218" s="135"/>
      <c r="AP45218" s="135"/>
      <c r="BJ45218" s="136"/>
    </row>
    <row r="45219" spans="5:62" ht="14.25" customHeight="1" x14ac:dyDescent="0.25">
      <c r="E45219" s="113"/>
      <c r="H45219" s="133"/>
      <c r="T45219" s="133"/>
      <c r="X45219" s="131"/>
      <c r="Y45219" s="133"/>
      <c r="AJ45219" s="133"/>
      <c r="AO45219" s="135"/>
      <c r="AP45219" s="135"/>
      <c r="BJ45219" s="136"/>
    </row>
    <row r="45220" spans="5:62" ht="14.25" customHeight="1" x14ac:dyDescent="0.25">
      <c r="E45220" s="113"/>
      <c r="H45220" s="133"/>
      <c r="T45220" s="133"/>
      <c r="X45220" s="131"/>
      <c r="Y45220" s="133"/>
      <c r="AJ45220" s="133"/>
      <c r="AO45220" s="135"/>
      <c r="AP45220" s="135"/>
      <c r="BJ45220" s="136"/>
    </row>
    <row r="45221" spans="5:62" ht="14.25" customHeight="1" x14ac:dyDescent="0.25">
      <c r="E45221" s="113"/>
      <c r="H45221" s="133"/>
      <c r="T45221" s="133"/>
      <c r="X45221" s="131"/>
      <c r="Y45221" s="133"/>
      <c r="AJ45221" s="133"/>
      <c r="AO45221" s="135"/>
      <c r="AP45221" s="135"/>
      <c r="BJ45221" s="136"/>
    </row>
    <row r="45222" spans="5:62" ht="14.25" customHeight="1" x14ac:dyDescent="0.25">
      <c r="E45222" s="113"/>
      <c r="H45222" s="133"/>
      <c r="T45222" s="133"/>
      <c r="X45222" s="131"/>
      <c r="Y45222" s="133"/>
      <c r="AJ45222" s="133"/>
      <c r="AO45222" s="135"/>
      <c r="AP45222" s="135"/>
      <c r="BJ45222" s="136"/>
    </row>
    <row r="45223" spans="5:62" ht="14.25" customHeight="1" x14ac:dyDescent="0.25">
      <c r="E45223" s="113"/>
      <c r="H45223" s="133"/>
      <c r="T45223" s="133"/>
      <c r="X45223" s="131"/>
      <c r="Y45223" s="133"/>
      <c r="AJ45223" s="133"/>
      <c r="AO45223" s="135"/>
      <c r="AP45223" s="135"/>
      <c r="BJ45223" s="136"/>
    </row>
    <row r="45224" spans="5:62" ht="14.25" customHeight="1" x14ac:dyDescent="0.25">
      <c r="E45224" s="113"/>
      <c r="H45224" s="133"/>
      <c r="T45224" s="133"/>
      <c r="X45224" s="131"/>
      <c r="Y45224" s="133"/>
      <c r="AJ45224" s="133"/>
      <c r="AO45224" s="135"/>
      <c r="AP45224" s="135"/>
      <c r="BJ45224" s="136"/>
    </row>
    <row r="45225" spans="5:62" ht="14.25" customHeight="1" x14ac:dyDescent="0.25">
      <c r="E45225" s="113"/>
      <c r="H45225" s="133"/>
      <c r="T45225" s="133"/>
      <c r="X45225" s="131"/>
      <c r="Y45225" s="133"/>
      <c r="AJ45225" s="133"/>
      <c r="AO45225" s="135"/>
      <c r="AP45225" s="135"/>
      <c r="BJ45225" s="136"/>
    </row>
    <row r="45226" spans="5:62" ht="14.25" customHeight="1" x14ac:dyDescent="0.25">
      <c r="E45226" s="113"/>
      <c r="H45226" s="133"/>
      <c r="T45226" s="133"/>
      <c r="X45226" s="131"/>
      <c r="Y45226" s="133"/>
      <c r="AJ45226" s="133"/>
      <c r="AO45226" s="135"/>
      <c r="AP45226" s="135"/>
      <c r="BJ45226" s="136"/>
    </row>
    <row r="45227" spans="5:62" ht="14.25" customHeight="1" x14ac:dyDescent="0.25">
      <c r="E45227" s="113"/>
      <c r="H45227" s="133"/>
      <c r="T45227" s="133"/>
      <c r="X45227" s="131"/>
      <c r="Y45227" s="133"/>
      <c r="AJ45227" s="133"/>
      <c r="AO45227" s="135"/>
      <c r="AP45227" s="135"/>
      <c r="BJ45227" s="136"/>
    </row>
    <row r="45228" spans="5:62" ht="14.25" customHeight="1" x14ac:dyDescent="0.25">
      <c r="E45228" s="113"/>
      <c r="H45228" s="133"/>
      <c r="T45228" s="133"/>
      <c r="X45228" s="131"/>
      <c r="Y45228" s="133"/>
      <c r="AJ45228" s="133"/>
      <c r="AO45228" s="135"/>
      <c r="AP45228" s="135"/>
      <c r="BJ45228" s="136"/>
    </row>
    <row r="45229" spans="5:62" ht="14.25" customHeight="1" x14ac:dyDescent="0.25">
      <c r="E45229" s="113"/>
      <c r="H45229" s="133"/>
      <c r="T45229" s="133"/>
      <c r="X45229" s="131"/>
      <c r="Y45229" s="133"/>
      <c r="AJ45229" s="133"/>
      <c r="AO45229" s="135"/>
      <c r="AP45229" s="135"/>
      <c r="BJ45229" s="136"/>
    </row>
    <row r="45230" spans="5:62" ht="14.25" customHeight="1" x14ac:dyDescent="0.25">
      <c r="E45230" s="113"/>
      <c r="H45230" s="133"/>
      <c r="T45230" s="133"/>
      <c r="X45230" s="131"/>
      <c r="Y45230" s="133"/>
      <c r="AJ45230" s="133"/>
      <c r="AO45230" s="135"/>
      <c r="AP45230" s="135"/>
      <c r="BJ45230" s="136"/>
    </row>
    <row r="45231" spans="5:62" ht="14.25" customHeight="1" x14ac:dyDescent="0.25">
      <c r="E45231" s="113"/>
      <c r="H45231" s="133"/>
      <c r="T45231" s="133"/>
      <c r="X45231" s="131"/>
      <c r="Y45231" s="133"/>
      <c r="AJ45231" s="133"/>
      <c r="AO45231" s="135"/>
      <c r="AP45231" s="135"/>
      <c r="BJ45231" s="136"/>
    </row>
    <row r="45232" spans="5:62" ht="14.25" customHeight="1" x14ac:dyDescent="0.25">
      <c r="E45232" s="113"/>
      <c r="H45232" s="133"/>
      <c r="T45232" s="133"/>
      <c r="X45232" s="131"/>
      <c r="Y45232" s="133"/>
      <c r="AJ45232" s="133"/>
      <c r="AO45232" s="135"/>
      <c r="AP45232" s="135"/>
      <c r="BJ45232" s="136"/>
    </row>
    <row r="45233" spans="5:62" ht="14.25" customHeight="1" x14ac:dyDescent="0.25">
      <c r="E45233" s="113"/>
      <c r="H45233" s="133"/>
      <c r="T45233" s="133"/>
      <c r="X45233" s="131"/>
      <c r="Y45233" s="133"/>
      <c r="AJ45233" s="133"/>
      <c r="AO45233" s="135"/>
      <c r="AP45233" s="135"/>
      <c r="BJ45233" s="136"/>
    </row>
    <row r="45234" spans="5:62" ht="14.25" customHeight="1" x14ac:dyDescent="0.25">
      <c r="E45234" s="113"/>
      <c r="H45234" s="133"/>
      <c r="T45234" s="133"/>
      <c r="X45234" s="131"/>
      <c r="Y45234" s="133"/>
      <c r="AJ45234" s="133"/>
      <c r="AO45234" s="135"/>
      <c r="AP45234" s="135"/>
      <c r="BJ45234" s="136"/>
    </row>
    <row r="45235" spans="5:62" ht="14.25" customHeight="1" x14ac:dyDescent="0.25">
      <c r="E45235" s="113"/>
      <c r="H45235" s="133"/>
      <c r="T45235" s="133"/>
      <c r="X45235" s="131"/>
      <c r="Y45235" s="133"/>
      <c r="AJ45235" s="133"/>
      <c r="AO45235" s="135"/>
      <c r="AP45235" s="135"/>
      <c r="BJ45235" s="136"/>
    </row>
    <row r="45236" spans="5:62" ht="14.25" customHeight="1" x14ac:dyDescent="0.25">
      <c r="E45236" s="113"/>
      <c r="H45236" s="133"/>
      <c r="T45236" s="133"/>
      <c r="X45236" s="131"/>
      <c r="Y45236" s="133"/>
      <c r="AJ45236" s="133"/>
      <c r="AO45236" s="135"/>
      <c r="AP45236" s="135"/>
      <c r="BJ45236" s="136"/>
    </row>
    <row r="45237" spans="5:62" ht="14.25" customHeight="1" x14ac:dyDescent="0.25">
      <c r="E45237" s="113"/>
      <c r="H45237" s="133"/>
      <c r="T45237" s="133"/>
      <c r="X45237" s="131"/>
      <c r="Y45237" s="133"/>
      <c r="AJ45237" s="133"/>
      <c r="AO45237" s="135"/>
      <c r="AP45237" s="135"/>
      <c r="BJ45237" s="136"/>
    </row>
    <row r="45238" spans="5:62" ht="14.25" customHeight="1" x14ac:dyDescent="0.25">
      <c r="E45238" s="113"/>
      <c r="H45238" s="133"/>
      <c r="T45238" s="133"/>
      <c r="X45238" s="131"/>
      <c r="Y45238" s="133"/>
      <c r="AJ45238" s="133"/>
      <c r="AO45238" s="135"/>
      <c r="AP45238" s="135"/>
      <c r="BJ45238" s="136"/>
    </row>
    <row r="45239" spans="5:62" ht="14.25" customHeight="1" x14ac:dyDescent="0.25">
      <c r="E45239" s="113"/>
      <c r="H45239" s="133"/>
      <c r="T45239" s="133"/>
      <c r="X45239" s="131"/>
      <c r="Y45239" s="133"/>
      <c r="AJ45239" s="133"/>
      <c r="AO45239" s="135"/>
      <c r="AP45239" s="135"/>
      <c r="BJ45239" s="136"/>
    </row>
    <row r="45240" spans="5:62" ht="14.25" customHeight="1" x14ac:dyDescent="0.25">
      <c r="E45240" s="113"/>
      <c r="H45240" s="133"/>
      <c r="T45240" s="133"/>
      <c r="X45240" s="131"/>
      <c r="Y45240" s="133"/>
      <c r="AJ45240" s="133"/>
      <c r="AO45240" s="135"/>
      <c r="AP45240" s="135"/>
      <c r="BJ45240" s="136"/>
    </row>
    <row r="45241" spans="5:62" ht="14.25" customHeight="1" x14ac:dyDescent="0.25">
      <c r="E45241" s="113"/>
      <c r="H45241" s="133"/>
      <c r="T45241" s="133"/>
      <c r="X45241" s="131"/>
      <c r="Y45241" s="133"/>
      <c r="AJ45241" s="133"/>
      <c r="AO45241" s="135"/>
      <c r="AP45241" s="135"/>
      <c r="BJ45241" s="136"/>
    </row>
    <row r="45242" spans="5:62" ht="14.25" customHeight="1" x14ac:dyDescent="0.25">
      <c r="E45242" s="113"/>
      <c r="H45242" s="133"/>
      <c r="T45242" s="133"/>
      <c r="X45242" s="131"/>
      <c r="Y45242" s="133"/>
      <c r="AJ45242" s="133"/>
      <c r="AO45242" s="135"/>
      <c r="AP45242" s="135"/>
      <c r="BJ45242" s="136"/>
    </row>
    <row r="45243" spans="5:62" ht="14.25" customHeight="1" x14ac:dyDescent="0.25">
      <c r="E45243" s="113"/>
      <c r="H45243" s="133"/>
      <c r="T45243" s="133"/>
      <c r="X45243" s="131"/>
      <c r="Y45243" s="133"/>
      <c r="AJ45243" s="133"/>
      <c r="AO45243" s="135"/>
      <c r="AP45243" s="135"/>
      <c r="BJ45243" s="136"/>
    </row>
    <row r="45244" spans="5:62" ht="14.25" customHeight="1" x14ac:dyDescent="0.25">
      <c r="E45244" s="113"/>
      <c r="H45244" s="133"/>
      <c r="T45244" s="133"/>
      <c r="X45244" s="131"/>
      <c r="Y45244" s="133"/>
      <c r="AJ45244" s="133"/>
      <c r="AO45244" s="135"/>
      <c r="AP45244" s="135"/>
      <c r="BJ45244" s="136"/>
    </row>
    <row r="45245" spans="5:62" ht="14.25" customHeight="1" x14ac:dyDescent="0.25">
      <c r="E45245" s="113"/>
      <c r="H45245" s="133"/>
      <c r="T45245" s="133"/>
      <c r="X45245" s="131"/>
      <c r="Y45245" s="133"/>
      <c r="AJ45245" s="133"/>
      <c r="AO45245" s="135"/>
      <c r="AP45245" s="135"/>
      <c r="BJ45245" s="136"/>
    </row>
    <row r="45246" spans="5:62" ht="14.25" customHeight="1" x14ac:dyDescent="0.25">
      <c r="E45246" s="113"/>
      <c r="H45246" s="133"/>
      <c r="T45246" s="133"/>
      <c r="X45246" s="131"/>
      <c r="Y45246" s="133"/>
      <c r="AJ45246" s="133"/>
      <c r="AO45246" s="135"/>
      <c r="AP45246" s="135"/>
      <c r="BJ45246" s="136"/>
    </row>
    <row r="45247" spans="5:62" ht="14.25" customHeight="1" x14ac:dyDescent="0.25">
      <c r="E45247" s="113"/>
      <c r="H45247" s="133"/>
      <c r="T45247" s="133"/>
      <c r="X45247" s="131"/>
      <c r="Y45247" s="133"/>
      <c r="AJ45247" s="133"/>
      <c r="AO45247" s="135"/>
      <c r="AP45247" s="135"/>
      <c r="BJ45247" s="136"/>
    </row>
    <row r="45248" spans="5:62" ht="14.25" customHeight="1" x14ac:dyDescent="0.25">
      <c r="E45248" s="113"/>
      <c r="H45248" s="133"/>
      <c r="T45248" s="133"/>
      <c r="X45248" s="131"/>
      <c r="Y45248" s="133"/>
      <c r="AJ45248" s="133"/>
      <c r="AO45248" s="135"/>
      <c r="AP45248" s="135"/>
      <c r="BJ45248" s="136"/>
    </row>
    <row r="45249" spans="5:62" ht="14.25" customHeight="1" x14ac:dyDescent="0.25">
      <c r="E45249" s="113"/>
      <c r="H45249" s="133"/>
      <c r="T45249" s="133"/>
      <c r="X45249" s="131"/>
      <c r="Y45249" s="133"/>
      <c r="AJ45249" s="133"/>
      <c r="AO45249" s="135"/>
      <c r="AP45249" s="135"/>
      <c r="BJ45249" s="136"/>
    </row>
    <row r="45250" spans="5:62" ht="14.25" customHeight="1" x14ac:dyDescent="0.25">
      <c r="E45250" s="113"/>
      <c r="H45250" s="133"/>
      <c r="T45250" s="133"/>
      <c r="X45250" s="131"/>
      <c r="Y45250" s="133"/>
      <c r="AJ45250" s="133"/>
      <c r="AO45250" s="135"/>
      <c r="AP45250" s="135"/>
      <c r="BJ45250" s="136"/>
    </row>
    <row r="45251" spans="5:62" ht="14.25" customHeight="1" x14ac:dyDescent="0.25">
      <c r="E45251" s="113"/>
      <c r="H45251" s="133"/>
      <c r="T45251" s="133"/>
      <c r="X45251" s="131"/>
      <c r="Y45251" s="133"/>
      <c r="AJ45251" s="133"/>
      <c r="AO45251" s="135"/>
      <c r="AP45251" s="135"/>
      <c r="BJ45251" s="136"/>
    </row>
    <row r="45252" spans="5:62" ht="14.25" customHeight="1" x14ac:dyDescent="0.25">
      <c r="E45252" s="113"/>
      <c r="H45252" s="133"/>
      <c r="T45252" s="133"/>
      <c r="X45252" s="131"/>
      <c r="Y45252" s="133"/>
      <c r="AJ45252" s="133"/>
      <c r="AO45252" s="135"/>
      <c r="AP45252" s="135"/>
      <c r="BJ45252" s="136"/>
    </row>
    <row r="45253" spans="5:62" ht="14.25" customHeight="1" x14ac:dyDescent="0.25">
      <c r="E45253" s="113"/>
      <c r="H45253" s="133"/>
      <c r="T45253" s="133"/>
      <c r="X45253" s="131"/>
      <c r="Y45253" s="133"/>
      <c r="AJ45253" s="133"/>
      <c r="AO45253" s="135"/>
      <c r="AP45253" s="135"/>
      <c r="BJ45253" s="136"/>
    </row>
    <row r="45254" spans="5:62" ht="14.25" customHeight="1" x14ac:dyDescent="0.25">
      <c r="E45254" s="113"/>
      <c r="H45254" s="133"/>
      <c r="T45254" s="133"/>
      <c r="X45254" s="131"/>
      <c r="Y45254" s="133"/>
      <c r="AJ45254" s="133"/>
      <c r="AO45254" s="135"/>
      <c r="AP45254" s="135"/>
      <c r="BJ45254" s="136"/>
    </row>
    <row r="45255" spans="5:62" ht="14.25" customHeight="1" x14ac:dyDescent="0.25">
      <c r="E45255" s="113"/>
      <c r="H45255" s="133"/>
      <c r="T45255" s="133"/>
      <c r="X45255" s="131"/>
      <c r="Y45255" s="133"/>
      <c r="AJ45255" s="133"/>
      <c r="AO45255" s="135"/>
      <c r="AP45255" s="135"/>
      <c r="BJ45255" s="136"/>
    </row>
    <row r="45256" spans="5:62" ht="14.25" customHeight="1" x14ac:dyDescent="0.25">
      <c r="E45256" s="113"/>
      <c r="H45256" s="133"/>
      <c r="T45256" s="133"/>
      <c r="X45256" s="131"/>
      <c r="Y45256" s="133"/>
      <c r="AJ45256" s="133"/>
      <c r="AO45256" s="135"/>
      <c r="AP45256" s="135"/>
      <c r="BJ45256" s="136"/>
    </row>
    <row r="45257" spans="5:62" ht="14.25" customHeight="1" x14ac:dyDescent="0.25">
      <c r="E45257" s="113"/>
      <c r="H45257" s="133"/>
      <c r="T45257" s="133"/>
      <c r="X45257" s="131"/>
      <c r="Y45257" s="133"/>
      <c r="AJ45257" s="133"/>
      <c r="AO45257" s="135"/>
      <c r="AP45257" s="135"/>
      <c r="BJ45257" s="136"/>
    </row>
    <row r="45258" spans="5:62" ht="14.25" customHeight="1" x14ac:dyDescent="0.25">
      <c r="E45258" s="113"/>
      <c r="H45258" s="133"/>
      <c r="T45258" s="133"/>
      <c r="X45258" s="131"/>
      <c r="Y45258" s="133"/>
      <c r="AJ45258" s="133"/>
      <c r="AO45258" s="135"/>
      <c r="AP45258" s="135"/>
      <c r="BJ45258" s="136"/>
    </row>
    <row r="45259" spans="5:62" ht="14.25" customHeight="1" x14ac:dyDescent="0.25">
      <c r="E45259" s="113"/>
      <c r="H45259" s="133"/>
      <c r="T45259" s="133"/>
      <c r="X45259" s="131"/>
      <c r="Y45259" s="133"/>
      <c r="AJ45259" s="133"/>
      <c r="AO45259" s="135"/>
      <c r="AP45259" s="135"/>
      <c r="BJ45259" s="136"/>
    </row>
    <row r="45260" spans="5:62" ht="14.25" customHeight="1" x14ac:dyDescent="0.25">
      <c r="E45260" s="113"/>
      <c r="H45260" s="133"/>
      <c r="T45260" s="133"/>
      <c r="X45260" s="131"/>
      <c r="Y45260" s="133"/>
      <c r="AJ45260" s="133"/>
      <c r="AO45260" s="135"/>
      <c r="AP45260" s="135"/>
      <c r="BJ45260" s="136"/>
    </row>
    <row r="45261" spans="5:62" ht="14.25" customHeight="1" x14ac:dyDescent="0.25">
      <c r="E45261" s="113"/>
      <c r="H45261" s="133"/>
      <c r="T45261" s="133"/>
      <c r="X45261" s="131"/>
      <c r="Y45261" s="133"/>
      <c r="AJ45261" s="133"/>
      <c r="AO45261" s="135"/>
      <c r="AP45261" s="135"/>
      <c r="BJ45261" s="136"/>
    </row>
    <row r="45262" spans="5:62" ht="14.25" customHeight="1" x14ac:dyDescent="0.25">
      <c r="E45262" s="113"/>
      <c r="H45262" s="133"/>
      <c r="T45262" s="133"/>
      <c r="X45262" s="131"/>
      <c r="Y45262" s="133"/>
      <c r="AJ45262" s="133"/>
      <c r="AO45262" s="135"/>
      <c r="AP45262" s="135"/>
      <c r="BJ45262" s="136"/>
    </row>
    <row r="45263" spans="5:62" ht="14.25" customHeight="1" x14ac:dyDescent="0.25">
      <c r="E45263" s="113"/>
      <c r="H45263" s="133"/>
      <c r="T45263" s="133"/>
      <c r="X45263" s="131"/>
      <c r="Y45263" s="133"/>
      <c r="AJ45263" s="133"/>
      <c r="AO45263" s="135"/>
      <c r="AP45263" s="135"/>
      <c r="BJ45263" s="136"/>
    </row>
    <row r="45264" spans="5:62" ht="14.25" customHeight="1" x14ac:dyDescent="0.25">
      <c r="E45264" s="113"/>
      <c r="H45264" s="133"/>
      <c r="T45264" s="133"/>
      <c r="X45264" s="131"/>
      <c r="Y45264" s="133"/>
      <c r="AJ45264" s="133"/>
      <c r="AO45264" s="135"/>
      <c r="AP45264" s="135"/>
      <c r="BJ45264" s="136"/>
    </row>
    <row r="45265" spans="5:62" ht="14.25" customHeight="1" x14ac:dyDescent="0.25">
      <c r="E45265" s="113"/>
      <c r="H45265" s="133"/>
      <c r="T45265" s="133"/>
      <c r="X45265" s="131"/>
      <c r="Y45265" s="133"/>
      <c r="AJ45265" s="133"/>
      <c r="AO45265" s="135"/>
      <c r="AP45265" s="135"/>
      <c r="BJ45265" s="136"/>
    </row>
    <row r="45266" spans="5:62" ht="14.25" customHeight="1" x14ac:dyDescent="0.25">
      <c r="E45266" s="113"/>
      <c r="H45266" s="133"/>
      <c r="T45266" s="133"/>
      <c r="X45266" s="131"/>
      <c r="Y45266" s="133"/>
      <c r="AJ45266" s="133"/>
      <c r="AO45266" s="135"/>
      <c r="AP45266" s="135"/>
      <c r="BJ45266" s="136"/>
    </row>
    <row r="45267" spans="5:62" ht="14.25" customHeight="1" x14ac:dyDescent="0.25">
      <c r="E45267" s="113"/>
      <c r="H45267" s="133"/>
      <c r="T45267" s="133"/>
      <c r="X45267" s="131"/>
      <c r="Y45267" s="133"/>
      <c r="AJ45267" s="133"/>
      <c r="AO45267" s="135"/>
      <c r="AP45267" s="135"/>
      <c r="BJ45267" s="136"/>
    </row>
    <row r="45268" spans="5:62" ht="14.25" customHeight="1" x14ac:dyDescent="0.25">
      <c r="E45268" s="113"/>
      <c r="H45268" s="133"/>
      <c r="T45268" s="133"/>
      <c r="X45268" s="131"/>
      <c r="Y45268" s="133"/>
      <c r="AJ45268" s="133"/>
      <c r="AO45268" s="135"/>
      <c r="AP45268" s="135"/>
      <c r="BJ45268" s="136"/>
    </row>
    <row r="45269" spans="5:62" ht="14.25" customHeight="1" x14ac:dyDescent="0.25">
      <c r="E45269" s="113"/>
      <c r="H45269" s="133"/>
      <c r="T45269" s="133"/>
      <c r="X45269" s="131"/>
      <c r="Y45269" s="133"/>
      <c r="AJ45269" s="133"/>
      <c r="AO45269" s="135"/>
      <c r="AP45269" s="135"/>
      <c r="BJ45269" s="136"/>
    </row>
    <row r="45270" spans="5:62" ht="14.25" customHeight="1" x14ac:dyDescent="0.25">
      <c r="E45270" s="113"/>
      <c r="H45270" s="133"/>
      <c r="T45270" s="133"/>
      <c r="X45270" s="131"/>
      <c r="Y45270" s="133"/>
      <c r="AJ45270" s="133"/>
      <c r="AO45270" s="135"/>
      <c r="AP45270" s="135"/>
      <c r="BJ45270" s="136"/>
    </row>
    <row r="45271" spans="5:62" ht="14.25" customHeight="1" x14ac:dyDescent="0.25">
      <c r="E45271" s="113"/>
      <c r="H45271" s="133"/>
      <c r="T45271" s="133"/>
      <c r="X45271" s="131"/>
      <c r="Y45271" s="133"/>
      <c r="AJ45271" s="133"/>
      <c r="AO45271" s="135"/>
      <c r="AP45271" s="135"/>
      <c r="BJ45271" s="136"/>
    </row>
    <row r="45272" spans="5:62" ht="14.25" customHeight="1" x14ac:dyDescent="0.25">
      <c r="E45272" s="113"/>
      <c r="H45272" s="133"/>
      <c r="T45272" s="133"/>
      <c r="X45272" s="131"/>
      <c r="Y45272" s="133"/>
      <c r="AJ45272" s="133"/>
      <c r="AO45272" s="135"/>
      <c r="AP45272" s="135"/>
      <c r="BJ45272" s="136"/>
    </row>
    <row r="45273" spans="5:62" ht="14.25" customHeight="1" x14ac:dyDescent="0.25">
      <c r="E45273" s="113"/>
      <c r="H45273" s="133"/>
      <c r="T45273" s="133"/>
      <c r="X45273" s="131"/>
      <c r="Y45273" s="133"/>
      <c r="AJ45273" s="133"/>
      <c r="AO45273" s="135"/>
      <c r="AP45273" s="135"/>
      <c r="BJ45273" s="136"/>
    </row>
    <row r="45274" spans="5:62" ht="14.25" customHeight="1" x14ac:dyDescent="0.25">
      <c r="E45274" s="113"/>
      <c r="H45274" s="133"/>
      <c r="T45274" s="133"/>
      <c r="X45274" s="131"/>
      <c r="Y45274" s="133"/>
      <c r="AJ45274" s="133"/>
      <c r="AO45274" s="135"/>
      <c r="AP45274" s="135"/>
      <c r="BJ45274" s="136"/>
    </row>
    <row r="45275" spans="5:62" ht="14.25" customHeight="1" x14ac:dyDescent="0.25">
      <c r="E45275" s="113"/>
      <c r="H45275" s="133"/>
      <c r="T45275" s="133"/>
      <c r="X45275" s="131"/>
      <c r="Y45275" s="133"/>
      <c r="AJ45275" s="133"/>
      <c r="AO45275" s="135"/>
      <c r="AP45275" s="135"/>
      <c r="BJ45275" s="136"/>
    </row>
    <row r="45276" spans="5:62" ht="14.25" customHeight="1" x14ac:dyDescent="0.25">
      <c r="E45276" s="113"/>
      <c r="H45276" s="133"/>
      <c r="T45276" s="133"/>
      <c r="X45276" s="131"/>
      <c r="Y45276" s="133"/>
      <c r="AJ45276" s="133"/>
      <c r="AO45276" s="135"/>
      <c r="AP45276" s="135"/>
      <c r="BJ45276" s="136"/>
    </row>
    <row r="45277" spans="5:62" ht="14.25" customHeight="1" x14ac:dyDescent="0.25">
      <c r="E45277" s="113"/>
      <c r="H45277" s="133"/>
      <c r="T45277" s="133"/>
      <c r="X45277" s="131"/>
      <c r="Y45277" s="133"/>
      <c r="AJ45277" s="133"/>
      <c r="AO45277" s="135"/>
      <c r="AP45277" s="135"/>
      <c r="BJ45277" s="136"/>
    </row>
    <row r="45278" spans="5:62" ht="14.25" customHeight="1" x14ac:dyDescent="0.25">
      <c r="E45278" s="113"/>
      <c r="H45278" s="133"/>
      <c r="T45278" s="133"/>
      <c r="X45278" s="131"/>
      <c r="Y45278" s="133"/>
      <c r="AJ45278" s="133"/>
      <c r="AO45278" s="135"/>
      <c r="AP45278" s="135"/>
      <c r="BJ45278" s="136"/>
    </row>
    <row r="45279" spans="5:62" ht="14.25" customHeight="1" x14ac:dyDescent="0.25">
      <c r="E45279" s="113"/>
      <c r="H45279" s="133"/>
      <c r="T45279" s="133"/>
      <c r="X45279" s="131"/>
      <c r="Y45279" s="133"/>
      <c r="AJ45279" s="133"/>
      <c r="AO45279" s="135"/>
      <c r="AP45279" s="135"/>
      <c r="BJ45279" s="136"/>
    </row>
    <row r="45280" spans="5:62" ht="14.25" customHeight="1" x14ac:dyDescent="0.25">
      <c r="E45280" s="113"/>
      <c r="H45280" s="133"/>
      <c r="T45280" s="133"/>
      <c r="X45280" s="131"/>
      <c r="Y45280" s="133"/>
      <c r="AJ45280" s="133"/>
      <c r="AO45280" s="135"/>
      <c r="AP45280" s="135"/>
      <c r="BJ45280" s="136"/>
    </row>
    <row r="45281" spans="5:62" ht="14.25" customHeight="1" x14ac:dyDescent="0.25">
      <c r="E45281" s="113"/>
      <c r="H45281" s="133"/>
      <c r="T45281" s="133"/>
      <c r="X45281" s="131"/>
      <c r="Y45281" s="133"/>
      <c r="AJ45281" s="133"/>
      <c r="AO45281" s="135"/>
      <c r="AP45281" s="135"/>
      <c r="BJ45281" s="136"/>
    </row>
    <row r="45282" spans="5:62" ht="14.25" customHeight="1" x14ac:dyDescent="0.25">
      <c r="E45282" s="113"/>
      <c r="H45282" s="133"/>
      <c r="T45282" s="133"/>
      <c r="X45282" s="131"/>
      <c r="Y45282" s="133"/>
      <c r="AJ45282" s="133"/>
      <c r="AO45282" s="135"/>
      <c r="AP45282" s="135"/>
      <c r="BJ45282" s="136"/>
    </row>
    <row r="45283" spans="5:62" ht="14.25" customHeight="1" x14ac:dyDescent="0.25">
      <c r="E45283" s="113"/>
      <c r="H45283" s="133"/>
      <c r="T45283" s="133"/>
      <c r="X45283" s="131"/>
      <c r="Y45283" s="133"/>
      <c r="AJ45283" s="133"/>
      <c r="AO45283" s="135"/>
      <c r="AP45283" s="135"/>
      <c r="BJ45283" s="136"/>
    </row>
    <row r="45284" spans="5:62" ht="14.25" customHeight="1" x14ac:dyDescent="0.25">
      <c r="E45284" s="113"/>
      <c r="H45284" s="133"/>
      <c r="T45284" s="133"/>
      <c r="X45284" s="131"/>
      <c r="Y45284" s="133"/>
      <c r="AJ45284" s="133"/>
      <c r="AO45284" s="135"/>
      <c r="AP45284" s="135"/>
      <c r="BJ45284" s="136"/>
    </row>
    <row r="45285" spans="5:62" ht="14.25" customHeight="1" x14ac:dyDescent="0.25">
      <c r="E45285" s="113"/>
      <c r="H45285" s="133"/>
      <c r="T45285" s="133"/>
      <c r="X45285" s="131"/>
      <c r="Y45285" s="133"/>
      <c r="AJ45285" s="133"/>
      <c r="AO45285" s="135"/>
      <c r="AP45285" s="135"/>
      <c r="BJ45285" s="136"/>
    </row>
    <row r="45286" spans="5:62" ht="14.25" customHeight="1" x14ac:dyDescent="0.25">
      <c r="E45286" s="113"/>
      <c r="H45286" s="133"/>
      <c r="T45286" s="133"/>
      <c r="X45286" s="131"/>
      <c r="Y45286" s="133"/>
      <c r="AJ45286" s="133"/>
      <c r="AO45286" s="135"/>
      <c r="AP45286" s="135"/>
      <c r="BJ45286" s="136"/>
    </row>
    <row r="45287" spans="5:62" ht="14.25" customHeight="1" x14ac:dyDescent="0.25">
      <c r="E45287" s="113"/>
      <c r="H45287" s="133"/>
      <c r="T45287" s="133"/>
      <c r="X45287" s="131"/>
      <c r="Y45287" s="133"/>
      <c r="AJ45287" s="133"/>
      <c r="AO45287" s="135"/>
      <c r="AP45287" s="135"/>
      <c r="BJ45287" s="136"/>
    </row>
    <row r="45288" spans="5:62" ht="14.25" customHeight="1" x14ac:dyDescent="0.25">
      <c r="E45288" s="113"/>
      <c r="H45288" s="133"/>
      <c r="T45288" s="133"/>
      <c r="X45288" s="131"/>
      <c r="Y45288" s="133"/>
      <c r="AJ45288" s="133"/>
      <c r="AO45288" s="135"/>
      <c r="AP45288" s="135"/>
      <c r="BJ45288" s="136"/>
    </row>
    <row r="45289" spans="5:62" ht="14.25" customHeight="1" x14ac:dyDescent="0.25">
      <c r="E45289" s="113"/>
      <c r="H45289" s="133"/>
      <c r="T45289" s="133"/>
      <c r="X45289" s="131"/>
      <c r="Y45289" s="133"/>
      <c r="AJ45289" s="133"/>
      <c r="AO45289" s="135"/>
      <c r="AP45289" s="135"/>
      <c r="BJ45289" s="136"/>
    </row>
    <row r="45290" spans="5:62" ht="14.25" customHeight="1" x14ac:dyDescent="0.25">
      <c r="E45290" s="113"/>
      <c r="H45290" s="133"/>
      <c r="T45290" s="133"/>
      <c r="X45290" s="131"/>
      <c r="Y45290" s="133"/>
      <c r="AJ45290" s="133"/>
      <c r="AO45290" s="135"/>
      <c r="AP45290" s="135"/>
      <c r="BJ45290" s="136"/>
    </row>
    <row r="45291" spans="5:62" ht="14.25" customHeight="1" x14ac:dyDescent="0.25">
      <c r="E45291" s="113"/>
      <c r="H45291" s="133"/>
      <c r="T45291" s="133"/>
      <c r="X45291" s="131"/>
      <c r="Y45291" s="133"/>
      <c r="AJ45291" s="133"/>
      <c r="AO45291" s="135"/>
      <c r="AP45291" s="135"/>
      <c r="BJ45291" s="136"/>
    </row>
    <row r="45292" spans="5:62" ht="14.25" customHeight="1" x14ac:dyDescent="0.25">
      <c r="E45292" s="113"/>
      <c r="H45292" s="133"/>
      <c r="T45292" s="133"/>
      <c r="X45292" s="131"/>
      <c r="Y45292" s="133"/>
      <c r="AJ45292" s="133"/>
      <c r="AO45292" s="135"/>
      <c r="AP45292" s="135"/>
      <c r="BJ45292" s="136"/>
    </row>
    <row r="45293" spans="5:62" ht="14.25" customHeight="1" x14ac:dyDescent="0.25">
      <c r="E45293" s="113"/>
      <c r="H45293" s="133"/>
      <c r="T45293" s="133"/>
      <c r="X45293" s="131"/>
      <c r="Y45293" s="133"/>
      <c r="AJ45293" s="133"/>
      <c r="AO45293" s="135"/>
      <c r="AP45293" s="135"/>
      <c r="BJ45293" s="136"/>
    </row>
    <row r="45294" spans="5:62" ht="14.25" customHeight="1" x14ac:dyDescent="0.25">
      <c r="E45294" s="113"/>
      <c r="H45294" s="133"/>
      <c r="T45294" s="133"/>
      <c r="X45294" s="131"/>
      <c r="Y45294" s="133"/>
      <c r="AJ45294" s="133"/>
      <c r="AO45294" s="135"/>
      <c r="AP45294" s="135"/>
      <c r="BJ45294" s="136"/>
    </row>
    <row r="45295" spans="5:62" ht="14.25" customHeight="1" x14ac:dyDescent="0.25">
      <c r="E45295" s="113"/>
      <c r="H45295" s="133"/>
      <c r="T45295" s="133"/>
      <c r="X45295" s="131"/>
      <c r="Y45295" s="133"/>
      <c r="AJ45295" s="133"/>
      <c r="AO45295" s="135"/>
      <c r="AP45295" s="135"/>
      <c r="BJ45295" s="136"/>
    </row>
    <row r="45296" spans="5:62" ht="14.25" customHeight="1" x14ac:dyDescent="0.25">
      <c r="E45296" s="113"/>
      <c r="H45296" s="133"/>
      <c r="T45296" s="133"/>
      <c r="X45296" s="131"/>
      <c r="Y45296" s="133"/>
      <c r="AJ45296" s="133"/>
      <c r="AO45296" s="135"/>
      <c r="AP45296" s="135"/>
      <c r="BJ45296" s="136"/>
    </row>
    <row r="45297" spans="5:62" ht="14.25" customHeight="1" x14ac:dyDescent="0.25">
      <c r="E45297" s="113"/>
      <c r="H45297" s="133"/>
      <c r="T45297" s="133"/>
      <c r="X45297" s="131"/>
      <c r="Y45297" s="133"/>
      <c r="AJ45297" s="133"/>
      <c r="AO45297" s="135"/>
      <c r="AP45297" s="135"/>
      <c r="BJ45297" s="136"/>
    </row>
    <row r="45298" spans="5:62" ht="14.25" customHeight="1" x14ac:dyDescent="0.25">
      <c r="E45298" s="113"/>
      <c r="H45298" s="133"/>
      <c r="T45298" s="133"/>
      <c r="X45298" s="131"/>
      <c r="Y45298" s="133"/>
      <c r="AJ45298" s="133"/>
      <c r="AO45298" s="135"/>
      <c r="AP45298" s="135"/>
      <c r="BJ45298" s="136"/>
    </row>
    <row r="45299" spans="5:62" ht="14.25" customHeight="1" x14ac:dyDescent="0.25">
      <c r="E45299" s="113"/>
      <c r="H45299" s="133"/>
      <c r="T45299" s="133"/>
      <c r="X45299" s="131"/>
      <c r="Y45299" s="133"/>
      <c r="AJ45299" s="133"/>
      <c r="AO45299" s="135"/>
      <c r="AP45299" s="135"/>
      <c r="BJ45299" s="136"/>
    </row>
    <row r="45300" spans="5:62" ht="14.25" customHeight="1" x14ac:dyDescent="0.25">
      <c r="E45300" s="113"/>
      <c r="H45300" s="133"/>
      <c r="T45300" s="133"/>
      <c r="X45300" s="131"/>
      <c r="Y45300" s="133"/>
      <c r="AJ45300" s="133"/>
      <c r="AO45300" s="135"/>
      <c r="AP45300" s="135"/>
      <c r="BJ45300" s="136"/>
    </row>
    <row r="45301" spans="5:62" ht="14.25" customHeight="1" x14ac:dyDescent="0.25">
      <c r="E45301" s="113"/>
      <c r="H45301" s="133"/>
      <c r="T45301" s="133"/>
      <c r="X45301" s="131"/>
      <c r="Y45301" s="133"/>
      <c r="AJ45301" s="133"/>
      <c r="AO45301" s="135"/>
      <c r="AP45301" s="135"/>
      <c r="BJ45301" s="136"/>
    </row>
    <row r="45302" spans="5:62" ht="14.25" customHeight="1" x14ac:dyDescent="0.25">
      <c r="E45302" s="113"/>
      <c r="H45302" s="133"/>
      <c r="T45302" s="133"/>
      <c r="X45302" s="131"/>
      <c r="Y45302" s="133"/>
      <c r="AJ45302" s="133"/>
      <c r="AO45302" s="135"/>
      <c r="AP45302" s="135"/>
      <c r="BJ45302" s="136"/>
    </row>
    <row r="45303" spans="5:62" ht="14.25" customHeight="1" x14ac:dyDescent="0.25">
      <c r="E45303" s="113"/>
      <c r="H45303" s="133"/>
      <c r="T45303" s="133"/>
      <c r="X45303" s="131"/>
      <c r="Y45303" s="133"/>
      <c r="AJ45303" s="133"/>
      <c r="AO45303" s="135"/>
      <c r="AP45303" s="135"/>
      <c r="BJ45303" s="136"/>
    </row>
    <row r="45304" spans="5:62" ht="14.25" customHeight="1" x14ac:dyDescent="0.25">
      <c r="E45304" s="113"/>
      <c r="H45304" s="133"/>
      <c r="T45304" s="133"/>
      <c r="X45304" s="131"/>
      <c r="Y45304" s="133"/>
      <c r="AJ45304" s="133"/>
      <c r="AO45304" s="135"/>
      <c r="AP45304" s="135"/>
      <c r="BJ45304" s="136"/>
    </row>
    <row r="45305" spans="5:62" ht="14.25" customHeight="1" x14ac:dyDescent="0.25">
      <c r="E45305" s="113"/>
      <c r="H45305" s="133"/>
      <c r="T45305" s="133"/>
      <c r="X45305" s="131"/>
      <c r="Y45305" s="133"/>
      <c r="AJ45305" s="133"/>
      <c r="AO45305" s="135"/>
      <c r="AP45305" s="135"/>
      <c r="BJ45305" s="136"/>
    </row>
    <row r="45306" spans="5:62" ht="14.25" customHeight="1" x14ac:dyDescent="0.25">
      <c r="E45306" s="113"/>
      <c r="H45306" s="133"/>
      <c r="T45306" s="133"/>
      <c r="X45306" s="131"/>
      <c r="Y45306" s="133"/>
      <c r="AJ45306" s="133"/>
      <c r="AO45306" s="135"/>
      <c r="AP45306" s="135"/>
      <c r="BJ45306" s="136"/>
    </row>
    <row r="45307" spans="5:62" ht="14.25" customHeight="1" x14ac:dyDescent="0.25">
      <c r="E45307" s="113"/>
      <c r="H45307" s="133"/>
      <c r="T45307" s="133"/>
      <c r="X45307" s="131"/>
      <c r="Y45307" s="133"/>
      <c r="AJ45307" s="133"/>
      <c r="AO45307" s="135"/>
      <c r="AP45307" s="135"/>
      <c r="BJ45307" s="136"/>
    </row>
    <row r="45308" spans="5:62" ht="14.25" customHeight="1" x14ac:dyDescent="0.25">
      <c r="E45308" s="113"/>
      <c r="H45308" s="133"/>
      <c r="T45308" s="133"/>
      <c r="X45308" s="131"/>
      <c r="Y45308" s="133"/>
      <c r="AJ45308" s="133"/>
      <c r="AO45308" s="135"/>
      <c r="AP45308" s="135"/>
      <c r="BJ45308" s="136"/>
    </row>
    <row r="45309" spans="5:62" ht="14.25" customHeight="1" x14ac:dyDescent="0.25">
      <c r="E45309" s="113"/>
      <c r="H45309" s="133"/>
      <c r="T45309" s="133"/>
      <c r="X45309" s="131"/>
      <c r="Y45309" s="133"/>
      <c r="AJ45309" s="133"/>
      <c r="AO45309" s="135"/>
      <c r="AP45309" s="135"/>
      <c r="BJ45309" s="136"/>
    </row>
    <row r="45310" spans="5:62" ht="14.25" customHeight="1" x14ac:dyDescent="0.25">
      <c r="E45310" s="113"/>
      <c r="H45310" s="133"/>
      <c r="T45310" s="133"/>
      <c r="X45310" s="131"/>
      <c r="Y45310" s="133"/>
      <c r="AJ45310" s="133"/>
      <c r="AO45310" s="135"/>
      <c r="AP45310" s="135"/>
      <c r="BJ45310" s="136"/>
    </row>
    <row r="45311" spans="5:62" ht="14.25" customHeight="1" x14ac:dyDescent="0.25">
      <c r="E45311" s="113"/>
      <c r="H45311" s="133"/>
      <c r="T45311" s="133"/>
      <c r="X45311" s="131"/>
      <c r="Y45311" s="133"/>
      <c r="AJ45311" s="133"/>
      <c r="AO45311" s="135"/>
      <c r="AP45311" s="135"/>
      <c r="BJ45311" s="136"/>
    </row>
    <row r="45312" spans="5:62" ht="14.25" customHeight="1" x14ac:dyDescent="0.25">
      <c r="E45312" s="113"/>
      <c r="H45312" s="133"/>
      <c r="T45312" s="133"/>
      <c r="X45312" s="131"/>
      <c r="Y45312" s="133"/>
      <c r="AJ45312" s="133"/>
      <c r="AO45312" s="135"/>
      <c r="AP45312" s="135"/>
      <c r="BJ45312" s="136"/>
    </row>
    <row r="45313" spans="5:62" ht="14.25" customHeight="1" x14ac:dyDescent="0.25">
      <c r="E45313" s="113"/>
      <c r="H45313" s="133"/>
      <c r="T45313" s="133"/>
      <c r="X45313" s="131"/>
      <c r="Y45313" s="133"/>
      <c r="AJ45313" s="133"/>
      <c r="AO45313" s="135"/>
      <c r="AP45313" s="135"/>
      <c r="BJ45313" s="136"/>
    </row>
    <row r="45314" spans="5:62" ht="14.25" customHeight="1" x14ac:dyDescent="0.25">
      <c r="E45314" s="113"/>
      <c r="H45314" s="133"/>
      <c r="T45314" s="133"/>
      <c r="X45314" s="131"/>
      <c r="Y45314" s="133"/>
      <c r="AJ45314" s="133"/>
      <c r="AO45314" s="135"/>
      <c r="AP45314" s="135"/>
      <c r="BJ45314" s="136"/>
    </row>
    <row r="45315" spans="5:62" ht="14.25" customHeight="1" x14ac:dyDescent="0.25">
      <c r="E45315" s="113"/>
      <c r="H45315" s="133"/>
      <c r="T45315" s="133"/>
      <c r="X45315" s="131"/>
      <c r="Y45315" s="133"/>
      <c r="AJ45315" s="133"/>
      <c r="AO45315" s="135"/>
      <c r="AP45315" s="135"/>
      <c r="BJ45315" s="136"/>
    </row>
    <row r="45316" spans="5:62" ht="14.25" customHeight="1" x14ac:dyDescent="0.25">
      <c r="E45316" s="113"/>
      <c r="H45316" s="133"/>
      <c r="T45316" s="133"/>
      <c r="X45316" s="131"/>
      <c r="Y45316" s="133"/>
      <c r="AJ45316" s="133"/>
      <c r="AO45316" s="135"/>
      <c r="AP45316" s="135"/>
      <c r="BJ45316" s="136"/>
    </row>
    <row r="45317" spans="5:62" ht="14.25" customHeight="1" x14ac:dyDescent="0.25">
      <c r="E45317" s="113"/>
      <c r="H45317" s="133"/>
      <c r="T45317" s="133"/>
      <c r="X45317" s="131"/>
      <c r="Y45317" s="133"/>
      <c r="AJ45317" s="133"/>
      <c r="AO45317" s="135"/>
      <c r="AP45317" s="135"/>
      <c r="BJ45317" s="136"/>
    </row>
    <row r="45318" spans="5:62" ht="14.25" customHeight="1" x14ac:dyDescent="0.25">
      <c r="E45318" s="113"/>
      <c r="H45318" s="133"/>
      <c r="T45318" s="133"/>
      <c r="X45318" s="131"/>
      <c r="Y45318" s="133"/>
      <c r="AJ45318" s="133"/>
      <c r="AO45318" s="135"/>
      <c r="AP45318" s="135"/>
      <c r="BJ45318" s="136"/>
    </row>
    <row r="45319" spans="5:62" ht="14.25" customHeight="1" x14ac:dyDescent="0.25">
      <c r="E45319" s="113"/>
      <c r="H45319" s="133"/>
      <c r="T45319" s="133"/>
      <c r="X45319" s="131"/>
      <c r="Y45319" s="133"/>
      <c r="AJ45319" s="133"/>
      <c r="AO45319" s="135"/>
      <c r="AP45319" s="135"/>
      <c r="BJ45319" s="136"/>
    </row>
    <row r="45320" spans="5:62" ht="14.25" customHeight="1" x14ac:dyDescent="0.25">
      <c r="E45320" s="113"/>
      <c r="H45320" s="133"/>
      <c r="T45320" s="133"/>
      <c r="X45320" s="131"/>
      <c r="Y45320" s="133"/>
      <c r="AJ45320" s="133"/>
      <c r="AO45320" s="135"/>
      <c r="AP45320" s="135"/>
      <c r="BJ45320" s="136"/>
    </row>
    <row r="45321" spans="5:62" ht="14.25" customHeight="1" x14ac:dyDescent="0.25">
      <c r="E45321" s="113"/>
      <c r="H45321" s="133"/>
      <c r="T45321" s="133"/>
      <c r="X45321" s="131"/>
      <c r="Y45321" s="133"/>
      <c r="AJ45321" s="133"/>
      <c r="AO45321" s="135"/>
      <c r="AP45321" s="135"/>
      <c r="BJ45321" s="136"/>
    </row>
    <row r="45322" spans="5:62" ht="14.25" customHeight="1" x14ac:dyDescent="0.25">
      <c r="E45322" s="113"/>
      <c r="H45322" s="133"/>
      <c r="T45322" s="133"/>
      <c r="X45322" s="131"/>
      <c r="Y45322" s="133"/>
      <c r="AJ45322" s="133"/>
      <c r="AO45322" s="135"/>
      <c r="AP45322" s="135"/>
      <c r="BJ45322" s="136"/>
    </row>
    <row r="45323" spans="5:62" ht="14.25" customHeight="1" x14ac:dyDescent="0.25">
      <c r="E45323" s="113"/>
      <c r="H45323" s="133"/>
      <c r="T45323" s="133"/>
      <c r="X45323" s="131"/>
      <c r="Y45323" s="133"/>
      <c r="AJ45323" s="133"/>
      <c r="AO45323" s="135"/>
      <c r="AP45323" s="135"/>
      <c r="BJ45323" s="136"/>
    </row>
    <row r="45324" spans="5:62" ht="14.25" customHeight="1" x14ac:dyDescent="0.25">
      <c r="E45324" s="113"/>
      <c r="H45324" s="133"/>
      <c r="T45324" s="133"/>
      <c r="X45324" s="131"/>
      <c r="Y45324" s="133"/>
      <c r="AJ45324" s="133"/>
      <c r="AO45324" s="135"/>
      <c r="AP45324" s="135"/>
      <c r="BJ45324" s="136"/>
    </row>
    <row r="45325" spans="5:62" ht="14.25" customHeight="1" x14ac:dyDescent="0.25">
      <c r="E45325" s="113"/>
      <c r="H45325" s="133"/>
      <c r="T45325" s="133"/>
      <c r="X45325" s="131"/>
      <c r="Y45325" s="133"/>
      <c r="AJ45325" s="133"/>
      <c r="AO45325" s="135"/>
      <c r="AP45325" s="135"/>
      <c r="BJ45325" s="136"/>
    </row>
    <row r="45326" spans="5:62" ht="14.25" customHeight="1" x14ac:dyDescent="0.25">
      <c r="E45326" s="113"/>
      <c r="H45326" s="133"/>
      <c r="T45326" s="133"/>
      <c r="X45326" s="131"/>
      <c r="Y45326" s="133"/>
      <c r="AJ45326" s="133"/>
      <c r="AO45326" s="135"/>
      <c r="AP45326" s="135"/>
      <c r="BJ45326" s="136"/>
    </row>
    <row r="45327" spans="5:62" ht="14.25" customHeight="1" x14ac:dyDescent="0.25">
      <c r="E45327" s="113"/>
      <c r="H45327" s="133"/>
      <c r="T45327" s="133"/>
      <c r="X45327" s="131"/>
      <c r="Y45327" s="133"/>
      <c r="AJ45327" s="133"/>
      <c r="AO45327" s="135"/>
      <c r="AP45327" s="135"/>
      <c r="BJ45327" s="136"/>
    </row>
    <row r="45328" spans="5:62" ht="14.25" customHeight="1" x14ac:dyDescent="0.25">
      <c r="E45328" s="113"/>
      <c r="H45328" s="133"/>
      <c r="T45328" s="133"/>
      <c r="X45328" s="131"/>
      <c r="Y45328" s="133"/>
      <c r="AJ45328" s="133"/>
      <c r="AO45328" s="135"/>
      <c r="AP45328" s="135"/>
      <c r="BJ45328" s="136"/>
    </row>
    <row r="45329" spans="5:62" ht="14.25" customHeight="1" x14ac:dyDescent="0.25">
      <c r="E45329" s="113"/>
      <c r="H45329" s="133"/>
      <c r="T45329" s="133"/>
      <c r="X45329" s="131"/>
      <c r="Y45329" s="133"/>
      <c r="AJ45329" s="133"/>
      <c r="AO45329" s="135"/>
      <c r="AP45329" s="135"/>
      <c r="BJ45329" s="136"/>
    </row>
    <row r="45330" spans="5:62" ht="14.25" customHeight="1" x14ac:dyDescent="0.25">
      <c r="E45330" s="113"/>
      <c r="H45330" s="133"/>
      <c r="T45330" s="133"/>
      <c r="X45330" s="131"/>
      <c r="Y45330" s="133"/>
      <c r="AJ45330" s="133"/>
      <c r="AO45330" s="135"/>
      <c r="AP45330" s="135"/>
      <c r="BJ45330" s="136"/>
    </row>
    <row r="45331" spans="5:62" ht="14.25" customHeight="1" x14ac:dyDescent="0.25">
      <c r="E45331" s="113"/>
      <c r="H45331" s="133"/>
      <c r="T45331" s="133"/>
      <c r="X45331" s="131"/>
      <c r="Y45331" s="133"/>
      <c r="AJ45331" s="133"/>
      <c r="AO45331" s="135"/>
      <c r="AP45331" s="135"/>
      <c r="BJ45331" s="136"/>
    </row>
    <row r="45332" spans="5:62" ht="14.25" customHeight="1" x14ac:dyDescent="0.25">
      <c r="E45332" s="113"/>
      <c r="H45332" s="133"/>
      <c r="T45332" s="133"/>
      <c r="X45332" s="131"/>
      <c r="Y45332" s="133"/>
      <c r="AJ45332" s="133"/>
      <c r="AO45332" s="135"/>
      <c r="AP45332" s="135"/>
      <c r="BJ45332" s="136"/>
    </row>
    <row r="45333" spans="5:62" ht="14.25" customHeight="1" x14ac:dyDescent="0.25">
      <c r="E45333" s="113"/>
      <c r="H45333" s="133"/>
      <c r="T45333" s="133"/>
      <c r="X45333" s="131"/>
      <c r="Y45333" s="133"/>
      <c r="AJ45333" s="133"/>
      <c r="AO45333" s="135"/>
      <c r="AP45333" s="135"/>
      <c r="BJ45333" s="136"/>
    </row>
    <row r="45334" spans="5:62" ht="14.25" customHeight="1" x14ac:dyDescent="0.25">
      <c r="E45334" s="113"/>
      <c r="H45334" s="133"/>
      <c r="T45334" s="133"/>
      <c r="X45334" s="131"/>
      <c r="Y45334" s="133"/>
      <c r="AJ45334" s="133"/>
      <c r="AO45334" s="135"/>
      <c r="AP45334" s="135"/>
      <c r="BJ45334" s="136"/>
    </row>
    <row r="45335" spans="5:62" ht="14.25" customHeight="1" x14ac:dyDescent="0.25">
      <c r="E45335" s="113"/>
      <c r="H45335" s="133"/>
      <c r="T45335" s="133"/>
      <c r="X45335" s="131"/>
      <c r="Y45335" s="133"/>
      <c r="AJ45335" s="133"/>
      <c r="AO45335" s="135"/>
      <c r="AP45335" s="135"/>
      <c r="BJ45335" s="136"/>
    </row>
    <row r="45336" spans="5:62" ht="14.25" customHeight="1" x14ac:dyDescent="0.25">
      <c r="E45336" s="113"/>
      <c r="H45336" s="133"/>
      <c r="T45336" s="133"/>
      <c r="X45336" s="131"/>
      <c r="Y45336" s="133"/>
      <c r="AJ45336" s="133"/>
      <c r="AO45336" s="135"/>
      <c r="AP45336" s="135"/>
      <c r="BJ45336" s="136"/>
    </row>
    <row r="45337" spans="5:62" ht="14.25" customHeight="1" x14ac:dyDescent="0.25">
      <c r="E45337" s="113"/>
      <c r="H45337" s="133"/>
      <c r="T45337" s="133"/>
      <c r="X45337" s="131"/>
      <c r="Y45337" s="133"/>
      <c r="AJ45337" s="133"/>
      <c r="AO45337" s="135"/>
      <c r="AP45337" s="135"/>
      <c r="BJ45337" s="136"/>
    </row>
    <row r="45338" spans="5:62" ht="14.25" customHeight="1" x14ac:dyDescent="0.25">
      <c r="E45338" s="113"/>
      <c r="H45338" s="133"/>
      <c r="T45338" s="133"/>
      <c r="X45338" s="131"/>
      <c r="Y45338" s="133"/>
      <c r="AJ45338" s="133"/>
      <c r="AO45338" s="135"/>
      <c r="AP45338" s="135"/>
      <c r="BJ45338" s="136"/>
    </row>
    <row r="45339" spans="5:62" ht="14.25" customHeight="1" x14ac:dyDescent="0.25">
      <c r="E45339" s="113"/>
      <c r="H45339" s="133"/>
      <c r="T45339" s="133"/>
      <c r="X45339" s="131"/>
      <c r="Y45339" s="133"/>
      <c r="AJ45339" s="133"/>
      <c r="AO45339" s="135"/>
      <c r="AP45339" s="135"/>
      <c r="BJ45339" s="136"/>
    </row>
    <row r="45340" spans="5:62" ht="14.25" customHeight="1" x14ac:dyDescent="0.25">
      <c r="E45340" s="113"/>
      <c r="H45340" s="133"/>
      <c r="T45340" s="133"/>
      <c r="X45340" s="131"/>
      <c r="Y45340" s="133"/>
      <c r="AJ45340" s="133"/>
      <c r="AO45340" s="135"/>
      <c r="AP45340" s="135"/>
      <c r="BJ45340" s="136"/>
    </row>
    <row r="45341" spans="5:62" ht="14.25" customHeight="1" x14ac:dyDescent="0.25">
      <c r="E45341" s="113"/>
      <c r="H45341" s="133"/>
      <c r="T45341" s="133"/>
      <c r="X45341" s="131"/>
      <c r="Y45341" s="133"/>
      <c r="AJ45341" s="133"/>
      <c r="AO45341" s="135"/>
      <c r="AP45341" s="135"/>
      <c r="BJ45341" s="136"/>
    </row>
    <row r="45342" spans="5:62" ht="14.25" customHeight="1" x14ac:dyDescent="0.25">
      <c r="E45342" s="113"/>
      <c r="H45342" s="133"/>
      <c r="T45342" s="133"/>
      <c r="X45342" s="131"/>
      <c r="Y45342" s="133"/>
      <c r="AJ45342" s="133"/>
      <c r="AO45342" s="135"/>
      <c r="AP45342" s="135"/>
      <c r="BJ45342" s="136"/>
    </row>
    <row r="45343" spans="5:62" ht="14.25" customHeight="1" x14ac:dyDescent="0.25">
      <c r="E45343" s="113"/>
      <c r="H45343" s="133"/>
      <c r="T45343" s="133"/>
      <c r="X45343" s="131"/>
      <c r="Y45343" s="133"/>
      <c r="AJ45343" s="133"/>
      <c r="AO45343" s="135"/>
      <c r="AP45343" s="135"/>
      <c r="BJ45343" s="136"/>
    </row>
    <row r="45344" spans="5:62" ht="14.25" customHeight="1" x14ac:dyDescent="0.25">
      <c r="E45344" s="113"/>
      <c r="H45344" s="133"/>
      <c r="T45344" s="133"/>
      <c r="X45344" s="131"/>
      <c r="Y45344" s="133"/>
      <c r="AJ45344" s="133"/>
      <c r="AO45344" s="135"/>
      <c r="AP45344" s="135"/>
      <c r="BJ45344" s="136"/>
    </row>
    <row r="45345" spans="5:62" ht="14.25" customHeight="1" x14ac:dyDescent="0.25">
      <c r="E45345" s="113"/>
      <c r="H45345" s="133"/>
      <c r="T45345" s="133"/>
      <c r="X45345" s="131"/>
      <c r="Y45345" s="133"/>
      <c r="AJ45345" s="133"/>
      <c r="AO45345" s="135"/>
      <c r="AP45345" s="135"/>
      <c r="BJ45345" s="136"/>
    </row>
    <row r="45346" spans="5:62" ht="14.25" customHeight="1" x14ac:dyDescent="0.25">
      <c r="E45346" s="113"/>
      <c r="H45346" s="133"/>
      <c r="T45346" s="133"/>
      <c r="X45346" s="131"/>
      <c r="Y45346" s="133"/>
      <c r="AJ45346" s="133"/>
      <c r="AO45346" s="135"/>
      <c r="AP45346" s="135"/>
      <c r="BJ45346" s="136"/>
    </row>
    <row r="45347" spans="5:62" ht="14.25" customHeight="1" x14ac:dyDescent="0.25">
      <c r="E45347" s="113"/>
      <c r="H45347" s="133"/>
      <c r="T45347" s="133"/>
      <c r="X45347" s="131"/>
      <c r="Y45347" s="133"/>
      <c r="AJ45347" s="133"/>
      <c r="AO45347" s="135"/>
      <c r="AP45347" s="135"/>
      <c r="BJ45347" s="136"/>
    </row>
    <row r="45348" spans="5:62" ht="14.25" customHeight="1" x14ac:dyDescent="0.25">
      <c r="E45348" s="113"/>
      <c r="H45348" s="133"/>
      <c r="T45348" s="133"/>
      <c r="X45348" s="131"/>
      <c r="Y45348" s="133"/>
      <c r="AJ45348" s="133"/>
      <c r="AO45348" s="135"/>
      <c r="AP45348" s="135"/>
      <c r="BJ45348" s="136"/>
    </row>
    <row r="45349" spans="5:62" ht="14.25" customHeight="1" x14ac:dyDescent="0.25">
      <c r="E45349" s="113"/>
      <c r="H45349" s="133"/>
      <c r="T45349" s="133"/>
      <c r="X45349" s="131"/>
      <c r="Y45349" s="133"/>
      <c r="AJ45349" s="133"/>
      <c r="AO45349" s="135"/>
      <c r="AP45349" s="135"/>
      <c r="BJ45349" s="136"/>
    </row>
    <row r="45350" spans="5:62" ht="14.25" customHeight="1" x14ac:dyDescent="0.25">
      <c r="E45350" s="113"/>
      <c r="H45350" s="133"/>
      <c r="T45350" s="133"/>
      <c r="X45350" s="131"/>
      <c r="Y45350" s="133"/>
      <c r="AJ45350" s="133"/>
      <c r="AO45350" s="135"/>
      <c r="AP45350" s="135"/>
      <c r="BJ45350" s="136"/>
    </row>
    <row r="45351" spans="5:62" ht="14.25" customHeight="1" x14ac:dyDescent="0.25">
      <c r="E45351" s="113"/>
      <c r="H45351" s="133"/>
      <c r="T45351" s="133"/>
      <c r="X45351" s="131"/>
      <c r="Y45351" s="133"/>
      <c r="AJ45351" s="133"/>
      <c r="AO45351" s="135"/>
      <c r="AP45351" s="135"/>
      <c r="BJ45351" s="136"/>
    </row>
    <row r="45352" spans="5:62" ht="14.25" customHeight="1" x14ac:dyDescent="0.25">
      <c r="E45352" s="113"/>
      <c r="H45352" s="133"/>
      <c r="T45352" s="133"/>
      <c r="X45352" s="131"/>
      <c r="Y45352" s="133"/>
      <c r="AJ45352" s="133"/>
      <c r="AO45352" s="135"/>
      <c r="AP45352" s="135"/>
      <c r="BJ45352" s="136"/>
    </row>
    <row r="45353" spans="5:62" ht="14.25" customHeight="1" x14ac:dyDescent="0.25">
      <c r="E45353" s="113"/>
      <c r="H45353" s="133"/>
      <c r="T45353" s="133"/>
      <c r="X45353" s="131"/>
      <c r="Y45353" s="133"/>
      <c r="AJ45353" s="133"/>
      <c r="AO45353" s="135"/>
      <c r="AP45353" s="135"/>
      <c r="BJ45353" s="136"/>
    </row>
    <row r="45354" spans="5:62" ht="14.25" customHeight="1" x14ac:dyDescent="0.25">
      <c r="E45354" s="113"/>
      <c r="H45354" s="133"/>
      <c r="T45354" s="133"/>
      <c r="X45354" s="131"/>
      <c r="Y45354" s="133"/>
      <c r="AJ45354" s="133"/>
      <c r="AO45354" s="135"/>
      <c r="AP45354" s="135"/>
      <c r="BJ45354" s="136"/>
    </row>
    <row r="45355" spans="5:62" ht="14.25" customHeight="1" x14ac:dyDescent="0.25">
      <c r="E45355" s="113"/>
      <c r="H45355" s="133"/>
      <c r="T45355" s="133"/>
      <c r="X45355" s="131"/>
      <c r="Y45355" s="133"/>
      <c r="AJ45355" s="133"/>
      <c r="AO45355" s="135"/>
      <c r="AP45355" s="135"/>
      <c r="BJ45355" s="136"/>
    </row>
    <row r="45356" spans="5:62" ht="14.25" customHeight="1" x14ac:dyDescent="0.25">
      <c r="E45356" s="113"/>
      <c r="H45356" s="133"/>
      <c r="T45356" s="133"/>
      <c r="X45356" s="131"/>
      <c r="Y45356" s="133"/>
      <c r="AJ45356" s="133"/>
      <c r="AO45356" s="135"/>
      <c r="AP45356" s="135"/>
      <c r="BJ45356" s="136"/>
    </row>
    <row r="45357" spans="5:62" ht="14.25" customHeight="1" x14ac:dyDescent="0.25">
      <c r="E45357" s="113"/>
      <c r="H45357" s="133"/>
      <c r="T45357" s="133"/>
      <c r="X45357" s="131"/>
      <c r="Y45357" s="133"/>
      <c r="AJ45357" s="133"/>
      <c r="AO45357" s="135"/>
      <c r="AP45357" s="135"/>
      <c r="BJ45357" s="136"/>
    </row>
    <row r="45358" spans="5:62" ht="14.25" customHeight="1" x14ac:dyDescent="0.25">
      <c r="E45358" s="113"/>
      <c r="H45358" s="133"/>
      <c r="T45358" s="133"/>
      <c r="X45358" s="131"/>
      <c r="Y45358" s="133"/>
      <c r="AJ45358" s="133"/>
      <c r="AO45358" s="135"/>
      <c r="AP45358" s="135"/>
      <c r="BJ45358" s="136"/>
    </row>
    <row r="45359" spans="5:62" ht="14.25" customHeight="1" x14ac:dyDescent="0.25">
      <c r="E45359" s="113"/>
      <c r="H45359" s="133"/>
      <c r="T45359" s="133"/>
      <c r="X45359" s="131"/>
      <c r="Y45359" s="133"/>
      <c r="AJ45359" s="133"/>
      <c r="AO45359" s="135"/>
      <c r="AP45359" s="135"/>
      <c r="BJ45359" s="136"/>
    </row>
    <row r="45360" spans="5:62" ht="14.25" customHeight="1" x14ac:dyDescent="0.25">
      <c r="E45360" s="113"/>
      <c r="H45360" s="133"/>
      <c r="T45360" s="133"/>
      <c r="X45360" s="131"/>
      <c r="Y45360" s="133"/>
      <c r="AJ45360" s="133"/>
      <c r="AO45360" s="135"/>
      <c r="AP45360" s="135"/>
      <c r="BJ45360" s="136"/>
    </row>
    <row r="45361" spans="5:62" ht="14.25" customHeight="1" x14ac:dyDescent="0.25">
      <c r="E45361" s="113"/>
      <c r="H45361" s="133"/>
      <c r="T45361" s="133"/>
      <c r="X45361" s="131"/>
      <c r="Y45361" s="133"/>
      <c r="AJ45361" s="133"/>
      <c r="AO45361" s="135"/>
      <c r="AP45361" s="135"/>
      <c r="BJ45361" s="136"/>
    </row>
    <row r="45362" spans="5:62" ht="14.25" customHeight="1" x14ac:dyDescent="0.25">
      <c r="E45362" s="113"/>
      <c r="H45362" s="133"/>
      <c r="T45362" s="133"/>
      <c r="X45362" s="131"/>
      <c r="Y45362" s="133"/>
      <c r="AJ45362" s="133"/>
      <c r="AO45362" s="135"/>
      <c r="AP45362" s="135"/>
      <c r="BJ45362" s="136"/>
    </row>
    <row r="45363" spans="5:62" ht="14.25" customHeight="1" x14ac:dyDescent="0.25">
      <c r="E45363" s="113"/>
      <c r="H45363" s="133"/>
      <c r="T45363" s="133"/>
      <c r="X45363" s="131"/>
      <c r="Y45363" s="133"/>
      <c r="AJ45363" s="133"/>
      <c r="AO45363" s="135"/>
      <c r="AP45363" s="135"/>
      <c r="BJ45363" s="136"/>
    </row>
    <row r="45364" spans="5:62" ht="14.25" customHeight="1" x14ac:dyDescent="0.25">
      <c r="E45364" s="113"/>
      <c r="H45364" s="133"/>
      <c r="T45364" s="133"/>
      <c r="X45364" s="131"/>
      <c r="Y45364" s="133"/>
      <c r="AJ45364" s="133"/>
      <c r="AO45364" s="135"/>
      <c r="AP45364" s="135"/>
      <c r="BJ45364" s="136"/>
    </row>
    <row r="45365" spans="5:62" ht="14.25" customHeight="1" x14ac:dyDescent="0.25">
      <c r="E45365" s="113"/>
      <c r="H45365" s="133"/>
      <c r="T45365" s="133"/>
      <c r="X45365" s="131"/>
      <c r="Y45365" s="133"/>
      <c r="AJ45365" s="133"/>
      <c r="AO45365" s="135"/>
      <c r="AP45365" s="135"/>
      <c r="BJ45365" s="136"/>
    </row>
    <row r="45366" spans="5:62" ht="14.25" customHeight="1" x14ac:dyDescent="0.25">
      <c r="E45366" s="113"/>
      <c r="H45366" s="133"/>
      <c r="T45366" s="133"/>
      <c r="X45366" s="131"/>
      <c r="Y45366" s="133"/>
      <c r="AJ45366" s="133"/>
      <c r="AO45366" s="135"/>
      <c r="AP45366" s="135"/>
      <c r="BJ45366" s="136"/>
    </row>
    <row r="45367" spans="5:62" ht="14.25" customHeight="1" x14ac:dyDescent="0.25">
      <c r="E45367" s="113"/>
      <c r="H45367" s="133"/>
      <c r="T45367" s="133"/>
      <c r="X45367" s="131"/>
      <c r="Y45367" s="133"/>
      <c r="AJ45367" s="133"/>
      <c r="AO45367" s="135"/>
      <c r="AP45367" s="135"/>
      <c r="BJ45367" s="136"/>
    </row>
    <row r="45368" spans="5:62" ht="14.25" customHeight="1" x14ac:dyDescent="0.25">
      <c r="E45368" s="113"/>
      <c r="H45368" s="133"/>
      <c r="T45368" s="133"/>
      <c r="X45368" s="131"/>
      <c r="Y45368" s="133"/>
      <c r="AJ45368" s="133"/>
      <c r="AO45368" s="135"/>
      <c r="AP45368" s="135"/>
      <c r="BJ45368" s="136"/>
    </row>
    <row r="45369" spans="5:62" ht="14.25" customHeight="1" x14ac:dyDescent="0.25">
      <c r="E45369" s="113"/>
      <c r="H45369" s="133"/>
      <c r="T45369" s="133"/>
      <c r="X45369" s="131"/>
      <c r="Y45369" s="133"/>
      <c r="AJ45369" s="133"/>
      <c r="AO45369" s="135"/>
      <c r="AP45369" s="135"/>
      <c r="BJ45369" s="136"/>
    </row>
    <row r="45370" spans="5:62" ht="14.25" customHeight="1" x14ac:dyDescent="0.25">
      <c r="E45370" s="113"/>
      <c r="H45370" s="133"/>
      <c r="T45370" s="133"/>
      <c r="X45370" s="131"/>
      <c r="Y45370" s="133"/>
      <c r="AJ45370" s="133"/>
      <c r="AO45370" s="135"/>
      <c r="AP45370" s="135"/>
      <c r="BJ45370" s="136"/>
    </row>
    <row r="45371" spans="5:62" ht="14.25" customHeight="1" x14ac:dyDescent="0.25">
      <c r="E45371" s="113"/>
      <c r="H45371" s="133"/>
      <c r="T45371" s="133"/>
      <c r="X45371" s="131"/>
      <c r="Y45371" s="133"/>
      <c r="AJ45371" s="133"/>
      <c r="AO45371" s="135"/>
      <c r="AP45371" s="135"/>
      <c r="BJ45371" s="136"/>
    </row>
    <row r="45372" spans="5:62" ht="14.25" customHeight="1" x14ac:dyDescent="0.25">
      <c r="E45372" s="113"/>
      <c r="H45372" s="133"/>
      <c r="T45372" s="133"/>
      <c r="X45372" s="131"/>
      <c r="Y45372" s="133"/>
      <c r="AJ45372" s="133"/>
      <c r="AO45372" s="135"/>
      <c r="AP45372" s="135"/>
      <c r="BJ45372" s="136"/>
    </row>
    <row r="45373" spans="5:62" ht="14.25" customHeight="1" x14ac:dyDescent="0.25">
      <c r="E45373" s="113"/>
      <c r="H45373" s="133"/>
      <c r="T45373" s="133"/>
      <c r="X45373" s="131"/>
      <c r="Y45373" s="133"/>
      <c r="AJ45373" s="133"/>
      <c r="AO45373" s="135"/>
      <c r="AP45373" s="135"/>
      <c r="BJ45373" s="136"/>
    </row>
    <row r="45374" spans="5:62" ht="14.25" customHeight="1" x14ac:dyDescent="0.25">
      <c r="E45374" s="113"/>
      <c r="H45374" s="133"/>
      <c r="T45374" s="133"/>
      <c r="X45374" s="131"/>
      <c r="Y45374" s="133"/>
      <c r="AJ45374" s="133"/>
      <c r="AO45374" s="135"/>
      <c r="AP45374" s="135"/>
      <c r="BJ45374" s="136"/>
    </row>
    <row r="45375" spans="5:62" ht="14.25" customHeight="1" x14ac:dyDescent="0.25">
      <c r="E45375" s="113"/>
      <c r="H45375" s="133"/>
      <c r="T45375" s="133"/>
      <c r="X45375" s="131"/>
      <c r="Y45375" s="133"/>
      <c r="AJ45375" s="133"/>
      <c r="AO45375" s="135"/>
      <c r="AP45375" s="135"/>
      <c r="BJ45375" s="136"/>
    </row>
    <row r="45376" spans="5:62" ht="14.25" customHeight="1" x14ac:dyDescent="0.25">
      <c r="E45376" s="113"/>
      <c r="H45376" s="133"/>
      <c r="T45376" s="133"/>
      <c r="X45376" s="131"/>
      <c r="Y45376" s="133"/>
      <c r="AJ45376" s="133"/>
      <c r="AO45376" s="135"/>
      <c r="AP45376" s="135"/>
      <c r="BJ45376" s="136"/>
    </row>
    <row r="45377" spans="5:62" ht="14.25" customHeight="1" x14ac:dyDescent="0.25">
      <c r="E45377" s="113"/>
      <c r="H45377" s="133"/>
      <c r="T45377" s="133"/>
      <c r="X45377" s="131"/>
      <c r="Y45377" s="133"/>
      <c r="AJ45377" s="133"/>
      <c r="AO45377" s="135"/>
      <c r="AP45377" s="135"/>
      <c r="BJ45377" s="136"/>
    </row>
    <row r="45378" spans="5:62" ht="14.25" customHeight="1" x14ac:dyDescent="0.25">
      <c r="E45378" s="113"/>
      <c r="H45378" s="133"/>
      <c r="T45378" s="133"/>
      <c r="X45378" s="131"/>
      <c r="Y45378" s="133"/>
      <c r="AJ45378" s="133"/>
      <c r="AO45378" s="135"/>
      <c r="AP45378" s="135"/>
      <c r="BJ45378" s="136"/>
    </row>
    <row r="45379" spans="5:62" ht="14.25" customHeight="1" x14ac:dyDescent="0.25">
      <c r="E45379" s="113"/>
      <c r="H45379" s="133"/>
      <c r="T45379" s="133"/>
      <c r="X45379" s="131"/>
      <c r="Y45379" s="133"/>
      <c r="AJ45379" s="133"/>
      <c r="AO45379" s="135"/>
      <c r="AP45379" s="135"/>
      <c r="BJ45379" s="136"/>
    </row>
    <row r="45380" spans="5:62" ht="14.25" customHeight="1" x14ac:dyDescent="0.25">
      <c r="E45380" s="113"/>
      <c r="H45380" s="133"/>
      <c r="T45380" s="133"/>
      <c r="X45380" s="131"/>
      <c r="Y45380" s="133"/>
      <c r="AJ45380" s="133"/>
      <c r="AO45380" s="135"/>
      <c r="AP45380" s="135"/>
      <c r="BJ45380" s="136"/>
    </row>
    <row r="45381" spans="5:62" ht="14.25" customHeight="1" x14ac:dyDescent="0.25">
      <c r="E45381" s="113"/>
      <c r="H45381" s="133"/>
      <c r="T45381" s="133"/>
      <c r="X45381" s="131"/>
      <c r="Y45381" s="133"/>
      <c r="AJ45381" s="133"/>
      <c r="AO45381" s="135"/>
      <c r="AP45381" s="135"/>
      <c r="BJ45381" s="136"/>
    </row>
    <row r="45382" spans="5:62" ht="14.25" customHeight="1" x14ac:dyDescent="0.25">
      <c r="E45382" s="113"/>
      <c r="H45382" s="133"/>
      <c r="T45382" s="133"/>
      <c r="X45382" s="131"/>
      <c r="Y45382" s="133"/>
      <c r="AJ45382" s="133"/>
      <c r="AO45382" s="135"/>
      <c r="AP45382" s="135"/>
      <c r="BJ45382" s="136"/>
    </row>
    <row r="45383" spans="5:62" ht="14.25" customHeight="1" x14ac:dyDescent="0.25">
      <c r="E45383" s="113"/>
      <c r="H45383" s="133"/>
      <c r="T45383" s="133"/>
      <c r="X45383" s="131"/>
      <c r="Y45383" s="133"/>
      <c r="AJ45383" s="133"/>
      <c r="AO45383" s="135"/>
      <c r="AP45383" s="135"/>
      <c r="BJ45383" s="136"/>
    </row>
    <row r="45384" spans="5:62" ht="14.25" customHeight="1" x14ac:dyDescent="0.25">
      <c r="E45384" s="113"/>
      <c r="H45384" s="133"/>
      <c r="T45384" s="133"/>
      <c r="X45384" s="131"/>
      <c r="Y45384" s="133"/>
      <c r="AJ45384" s="133"/>
      <c r="AO45384" s="135"/>
      <c r="AP45384" s="135"/>
      <c r="BJ45384" s="136"/>
    </row>
    <row r="45385" spans="5:62" ht="14.25" customHeight="1" x14ac:dyDescent="0.25">
      <c r="E45385" s="113"/>
      <c r="H45385" s="133"/>
      <c r="T45385" s="133"/>
      <c r="X45385" s="131"/>
      <c r="Y45385" s="133"/>
      <c r="AJ45385" s="133"/>
      <c r="AO45385" s="135"/>
      <c r="AP45385" s="135"/>
      <c r="BJ45385" s="136"/>
    </row>
    <row r="45386" spans="5:62" ht="14.25" customHeight="1" x14ac:dyDescent="0.25">
      <c r="E45386" s="113"/>
      <c r="H45386" s="133"/>
      <c r="T45386" s="133"/>
      <c r="X45386" s="131"/>
      <c r="Y45386" s="133"/>
      <c r="AJ45386" s="133"/>
      <c r="AO45386" s="135"/>
      <c r="AP45386" s="135"/>
      <c r="BJ45386" s="136"/>
    </row>
    <row r="45387" spans="5:62" ht="14.25" customHeight="1" x14ac:dyDescent="0.25">
      <c r="E45387" s="113"/>
      <c r="H45387" s="133"/>
      <c r="T45387" s="133"/>
      <c r="X45387" s="131"/>
      <c r="Y45387" s="133"/>
      <c r="AJ45387" s="133"/>
      <c r="AO45387" s="135"/>
      <c r="AP45387" s="135"/>
      <c r="BJ45387" s="136"/>
    </row>
    <row r="45388" spans="5:62" ht="14.25" customHeight="1" x14ac:dyDescent="0.25">
      <c r="E45388" s="113"/>
      <c r="H45388" s="133"/>
      <c r="T45388" s="133"/>
      <c r="X45388" s="131"/>
      <c r="Y45388" s="133"/>
      <c r="AJ45388" s="133"/>
      <c r="AO45388" s="135"/>
      <c r="AP45388" s="135"/>
      <c r="BJ45388" s="136"/>
    </row>
    <row r="45389" spans="5:62" ht="14.25" customHeight="1" x14ac:dyDescent="0.25">
      <c r="E45389" s="113"/>
      <c r="H45389" s="133"/>
      <c r="T45389" s="133"/>
      <c r="X45389" s="131"/>
      <c r="Y45389" s="133"/>
      <c r="AJ45389" s="133"/>
      <c r="AO45389" s="135"/>
      <c r="AP45389" s="135"/>
      <c r="BJ45389" s="136"/>
    </row>
    <row r="45390" spans="5:62" ht="14.25" customHeight="1" x14ac:dyDescent="0.25">
      <c r="E45390" s="113"/>
      <c r="H45390" s="133"/>
      <c r="T45390" s="133"/>
      <c r="X45390" s="131"/>
      <c r="Y45390" s="133"/>
      <c r="AJ45390" s="133"/>
      <c r="AO45390" s="135"/>
      <c r="AP45390" s="135"/>
      <c r="BJ45390" s="136"/>
    </row>
    <row r="45391" spans="5:62" ht="14.25" customHeight="1" x14ac:dyDescent="0.25">
      <c r="E45391" s="113"/>
      <c r="H45391" s="133"/>
      <c r="T45391" s="133"/>
      <c r="X45391" s="131"/>
      <c r="Y45391" s="133"/>
      <c r="AJ45391" s="133"/>
      <c r="AO45391" s="135"/>
      <c r="AP45391" s="135"/>
      <c r="BJ45391" s="136"/>
    </row>
    <row r="45392" spans="5:62" ht="14.25" customHeight="1" x14ac:dyDescent="0.25">
      <c r="E45392" s="113"/>
      <c r="H45392" s="133"/>
      <c r="T45392" s="133"/>
      <c r="X45392" s="131"/>
      <c r="Y45392" s="133"/>
      <c r="AJ45392" s="133"/>
      <c r="AO45392" s="135"/>
      <c r="AP45392" s="135"/>
      <c r="BJ45392" s="136"/>
    </row>
    <row r="45393" spans="5:62" ht="14.25" customHeight="1" x14ac:dyDescent="0.25">
      <c r="E45393" s="113"/>
      <c r="H45393" s="133"/>
      <c r="T45393" s="133"/>
      <c r="X45393" s="131"/>
      <c r="Y45393" s="133"/>
      <c r="AJ45393" s="133"/>
      <c r="AO45393" s="135"/>
      <c r="AP45393" s="135"/>
      <c r="BJ45393" s="136"/>
    </row>
    <row r="45394" spans="5:62" ht="14.25" customHeight="1" x14ac:dyDescent="0.25">
      <c r="E45394" s="113"/>
      <c r="H45394" s="133"/>
      <c r="T45394" s="133"/>
      <c r="X45394" s="131"/>
      <c r="Y45394" s="133"/>
      <c r="AJ45394" s="133"/>
      <c r="AO45394" s="135"/>
      <c r="AP45394" s="135"/>
      <c r="BJ45394" s="136"/>
    </row>
    <row r="45395" spans="5:62" ht="14.25" customHeight="1" x14ac:dyDescent="0.25">
      <c r="E45395" s="113"/>
      <c r="H45395" s="133"/>
      <c r="T45395" s="133"/>
      <c r="X45395" s="131"/>
      <c r="Y45395" s="133"/>
      <c r="AJ45395" s="133"/>
      <c r="AO45395" s="135"/>
      <c r="AP45395" s="135"/>
      <c r="BJ45395" s="136"/>
    </row>
    <row r="45396" spans="5:62" ht="14.25" customHeight="1" x14ac:dyDescent="0.25">
      <c r="E45396" s="113"/>
      <c r="H45396" s="133"/>
      <c r="T45396" s="133"/>
      <c r="X45396" s="131"/>
      <c r="Y45396" s="133"/>
      <c r="AJ45396" s="133"/>
      <c r="AO45396" s="135"/>
      <c r="AP45396" s="135"/>
      <c r="BJ45396" s="136"/>
    </row>
    <row r="45397" spans="5:62" ht="14.25" customHeight="1" x14ac:dyDescent="0.25">
      <c r="E45397" s="113"/>
      <c r="H45397" s="133"/>
      <c r="T45397" s="133"/>
      <c r="X45397" s="131"/>
      <c r="Y45397" s="133"/>
      <c r="AJ45397" s="133"/>
      <c r="AO45397" s="135"/>
      <c r="AP45397" s="135"/>
      <c r="BJ45397" s="136"/>
    </row>
    <row r="45398" spans="5:62" ht="14.25" customHeight="1" x14ac:dyDescent="0.25">
      <c r="E45398" s="113"/>
      <c r="H45398" s="133"/>
      <c r="T45398" s="133"/>
      <c r="X45398" s="131"/>
      <c r="Y45398" s="133"/>
      <c r="AJ45398" s="133"/>
      <c r="AO45398" s="135"/>
      <c r="AP45398" s="135"/>
      <c r="BJ45398" s="136"/>
    </row>
    <row r="45399" spans="5:62" ht="14.25" customHeight="1" x14ac:dyDescent="0.25">
      <c r="E45399" s="113"/>
      <c r="H45399" s="133"/>
      <c r="T45399" s="133"/>
      <c r="X45399" s="131"/>
      <c r="Y45399" s="133"/>
      <c r="AJ45399" s="133"/>
      <c r="AO45399" s="135"/>
      <c r="AP45399" s="135"/>
      <c r="BJ45399" s="136"/>
    </row>
    <row r="45400" spans="5:62" ht="14.25" customHeight="1" x14ac:dyDescent="0.25">
      <c r="E45400" s="113"/>
      <c r="H45400" s="133"/>
      <c r="T45400" s="133"/>
      <c r="X45400" s="131"/>
      <c r="Y45400" s="133"/>
      <c r="AJ45400" s="133"/>
      <c r="AO45400" s="135"/>
      <c r="AP45400" s="135"/>
      <c r="BJ45400" s="136"/>
    </row>
    <row r="45401" spans="5:62" ht="14.25" customHeight="1" x14ac:dyDescent="0.25">
      <c r="E45401" s="113"/>
      <c r="H45401" s="133"/>
      <c r="T45401" s="133"/>
      <c r="X45401" s="131"/>
      <c r="Y45401" s="133"/>
      <c r="AJ45401" s="133"/>
      <c r="AO45401" s="135"/>
      <c r="AP45401" s="135"/>
      <c r="BJ45401" s="136"/>
    </row>
    <row r="45402" spans="5:62" ht="14.25" customHeight="1" x14ac:dyDescent="0.25">
      <c r="E45402" s="113"/>
      <c r="H45402" s="133"/>
      <c r="T45402" s="133"/>
      <c r="X45402" s="131"/>
      <c r="Y45402" s="133"/>
      <c r="AJ45402" s="133"/>
      <c r="AO45402" s="135"/>
      <c r="AP45402" s="135"/>
      <c r="BJ45402" s="136"/>
    </row>
    <row r="45403" spans="5:62" ht="14.25" customHeight="1" x14ac:dyDescent="0.25">
      <c r="E45403" s="113"/>
      <c r="H45403" s="133"/>
      <c r="T45403" s="133"/>
      <c r="X45403" s="131"/>
      <c r="Y45403" s="133"/>
      <c r="AJ45403" s="133"/>
      <c r="AO45403" s="135"/>
      <c r="AP45403" s="135"/>
      <c r="BJ45403" s="136"/>
    </row>
    <row r="45404" spans="5:62" ht="14.25" customHeight="1" x14ac:dyDescent="0.25">
      <c r="E45404" s="113"/>
      <c r="H45404" s="133"/>
      <c r="T45404" s="133"/>
      <c r="X45404" s="131"/>
      <c r="Y45404" s="133"/>
      <c r="AJ45404" s="133"/>
      <c r="AO45404" s="135"/>
      <c r="AP45404" s="135"/>
      <c r="BJ45404" s="136"/>
    </row>
    <row r="45405" spans="5:62" ht="14.25" customHeight="1" x14ac:dyDescent="0.25">
      <c r="E45405" s="113"/>
      <c r="H45405" s="133"/>
      <c r="T45405" s="133"/>
      <c r="X45405" s="131"/>
      <c r="Y45405" s="133"/>
      <c r="AJ45405" s="133"/>
      <c r="AO45405" s="135"/>
      <c r="AP45405" s="135"/>
      <c r="BJ45405" s="136"/>
    </row>
    <row r="45406" spans="5:62" ht="14.25" customHeight="1" x14ac:dyDescent="0.25">
      <c r="E45406" s="113"/>
      <c r="H45406" s="133"/>
      <c r="T45406" s="133"/>
      <c r="X45406" s="131"/>
      <c r="Y45406" s="133"/>
      <c r="AJ45406" s="133"/>
      <c r="AO45406" s="135"/>
      <c r="AP45406" s="135"/>
      <c r="BJ45406" s="136"/>
    </row>
    <row r="45407" spans="5:62" ht="14.25" customHeight="1" x14ac:dyDescent="0.25">
      <c r="E45407" s="113"/>
      <c r="H45407" s="133"/>
      <c r="T45407" s="133"/>
      <c r="X45407" s="131"/>
      <c r="Y45407" s="133"/>
      <c r="AJ45407" s="133"/>
      <c r="AO45407" s="135"/>
      <c r="AP45407" s="135"/>
      <c r="BJ45407" s="136"/>
    </row>
    <row r="45408" spans="5:62" ht="14.25" customHeight="1" x14ac:dyDescent="0.25">
      <c r="E45408" s="113"/>
      <c r="H45408" s="133"/>
      <c r="T45408" s="133"/>
      <c r="X45408" s="131"/>
      <c r="Y45408" s="133"/>
      <c r="AJ45408" s="133"/>
      <c r="AO45408" s="135"/>
      <c r="AP45408" s="135"/>
      <c r="BJ45408" s="136"/>
    </row>
    <row r="45409" spans="5:62" ht="14.25" customHeight="1" x14ac:dyDescent="0.25">
      <c r="E45409" s="113"/>
      <c r="H45409" s="133"/>
      <c r="T45409" s="133"/>
      <c r="X45409" s="131"/>
      <c r="Y45409" s="133"/>
      <c r="AJ45409" s="133"/>
      <c r="AO45409" s="135"/>
      <c r="AP45409" s="135"/>
      <c r="BJ45409" s="136"/>
    </row>
    <row r="45410" spans="5:62" ht="14.25" customHeight="1" x14ac:dyDescent="0.25">
      <c r="E45410" s="113"/>
      <c r="H45410" s="133"/>
      <c r="T45410" s="133"/>
      <c r="X45410" s="131"/>
      <c r="Y45410" s="133"/>
      <c r="AJ45410" s="133"/>
      <c r="AO45410" s="135"/>
      <c r="AP45410" s="135"/>
      <c r="BJ45410" s="136"/>
    </row>
    <row r="45411" spans="5:62" ht="14.25" customHeight="1" x14ac:dyDescent="0.25">
      <c r="E45411" s="113"/>
      <c r="H45411" s="133"/>
      <c r="T45411" s="133"/>
      <c r="X45411" s="131"/>
      <c r="Y45411" s="133"/>
      <c r="AJ45411" s="133"/>
      <c r="AO45411" s="135"/>
      <c r="AP45411" s="135"/>
      <c r="BJ45411" s="136"/>
    </row>
    <row r="45412" spans="5:62" ht="14.25" customHeight="1" x14ac:dyDescent="0.25">
      <c r="E45412" s="113"/>
      <c r="H45412" s="133"/>
      <c r="T45412" s="133"/>
      <c r="X45412" s="131"/>
      <c r="Y45412" s="133"/>
      <c r="AJ45412" s="133"/>
      <c r="AO45412" s="135"/>
      <c r="AP45412" s="135"/>
      <c r="BJ45412" s="136"/>
    </row>
    <row r="45413" spans="5:62" ht="14.25" customHeight="1" x14ac:dyDescent="0.25">
      <c r="E45413" s="113"/>
      <c r="H45413" s="133"/>
      <c r="T45413" s="133"/>
      <c r="X45413" s="131"/>
      <c r="Y45413" s="133"/>
      <c r="AJ45413" s="133"/>
      <c r="AO45413" s="135"/>
      <c r="AP45413" s="135"/>
      <c r="BJ45413" s="136"/>
    </row>
    <row r="45414" spans="5:62" ht="14.25" customHeight="1" x14ac:dyDescent="0.25">
      <c r="E45414" s="113"/>
      <c r="H45414" s="133"/>
      <c r="T45414" s="133"/>
      <c r="X45414" s="131"/>
      <c r="Y45414" s="133"/>
      <c r="AJ45414" s="133"/>
      <c r="AO45414" s="135"/>
      <c r="AP45414" s="135"/>
      <c r="BJ45414" s="136"/>
    </row>
    <row r="45415" spans="5:62" ht="14.25" customHeight="1" x14ac:dyDescent="0.25">
      <c r="E45415" s="113"/>
      <c r="H45415" s="133"/>
      <c r="T45415" s="133"/>
      <c r="X45415" s="131"/>
      <c r="Y45415" s="133"/>
      <c r="AJ45415" s="133"/>
      <c r="AO45415" s="135"/>
      <c r="AP45415" s="135"/>
      <c r="BJ45415" s="136"/>
    </row>
    <row r="45416" spans="5:62" ht="14.25" customHeight="1" x14ac:dyDescent="0.25">
      <c r="E45416" s="113"/>
      <c r="H45416" s="133"/>
      <c r="T45416" s="133"/>
      <c r="X45416" s="131"/>
      <c r="Y45416" s="133"/>
      <c r="AJ45416" s="133"/>
      <c r="AO45416" s="135"/>
      <c r="AP45416" s="135"/>
      <c r="BJ45416" s="136"/>
    </row>
    <row r="45417" spans="5:62" ht="14.25" customHeight="1" x14ac:dyDescent="0.25">
      <c r="E45417" s="113"/>
      <c r="H45417" s="133"/>
      <c r="T45417" s="133"/>
      <c r="X45417" s="131"/>
      <c r="Y45417" s="133"/>
      <c r="AJ45417" s="133"/>
      <c r="AO45417" s="135"/>
      <c r="AP45417" s="135"/>
      <c r="BJ45417" s="136"/>
    </row>
    <row r="45418" spans="5:62" ht="14.25" customHeight="1" x14ac:dyDescent="0.25">
      <c r="E45418" s="113"/>
      <c r="H45418" s="133"/>
      <c r="T45418" s="133"/>
      <c r="X45418" s="131"/>
      <c r="Y45418" s="133"/>
      <c r="AJ45418" s="133"/>
      <c r="AO45418" s="135"/>
      <c r="AP45418" s="135"/>
      <c r="BJ45418" s="136"/>
    </row>
    <row r="45419" spans="5:62" ht="14.25" customHeight="1" x14ac:dyDescent="0.25">
      <c r="E45419" s="113"/>
      <c r="H45419" s="133"/>
      <c r="T45419" s="133"/>
      <c r="X45419" s="131"/>
      <c r="Y45419" s="133"/>
      <c r="AJ45419" s="133"/>
      <c r="AO45419" s="135"/>
      <c r="AP45419" s="135"/>
      <c r="BJ45419" s="136"/>
    </row>
    <row r="45420" spans="5:62" ht="14.25" customHeight="1" x14ac:dyDescent="0.25">
      <c r="E45420" s="113"/>
      <c r="H45420" s="133"/>
      <c r="T45420" s="133"/>
      <c r="X45420" s="131"/>
      <c r="Y45420" s="133"/>
      <c r="AJ45420" s="133"/>
      <c r="AO45420" s="135"/>
      <c r="AP45420" s="135"/>
      <c r="BJ45420" s="136"/>
    </row>
    <row r="45421" spans="5:62" ht="14.25" customHeight="1" x14ac:dyDescent="0.25">
      <c r="E45421" s="113"/>
      <c r="H45421" s="133"/>
      <c r="T45421" s="133"/>
      <c r="X45421" s="131"/>
      <c r="Y45421" s="133"/>
      <c r="AJ45421" s="133"/>
      <c r="AO45421" s="135"/>
      <c r="AP45421" s="135"/>
      <c r="BJ45421" s="136"/>
    </row>
    <row r="45422" spans="5:62" ht="14.25" customHeight="1" x14ac:dyDescent="0.25">
      <c r="E45422" s="113"/>
      <c r="H45422" s="133"/>
      <c r="T45422" s="133"/>
      <c r="X45422" s="131"/>
      <c r="Y45422" s="133"/>
      <c r="AJ45422" s="133"/>
      <c r="AO45422" s="135"/>
      <c r="AP45422" s="135"/>
      <c r="BJ45422" s="136"/>
    </row>
    <row r="45423" spans="5:62" ht="14.25" customHeight="1" x14ac:dyDescent="0.25">
      <c r="E45423" s="113"/>
      <c r="H45423" s="133"/>
      <c r="T45423" s="133"/>
      <c r="X45423" s="131"/>
      <c r="Y45423" s="133"/>
      <c r="AJ45423" s="133"/>
      <c r="AO45423" s="135"/>
      <c r="AP45423" s="135"/>
      <c r="BJ45423" s="136"/>
    </row>
    <row r="45424" spans="5:62" ht="14.25" customHeight="1" x14ac:dyDescent="0.25">
      <c r="E45424" s="113"/>
      <c r="H45424" s="133"/>
      <c r="T45424" s="133"/>
      <c r="X45424" s="131"/>
      <c r="Y45424" s="133"/>
      <c r="AJ45424" s="133"/>
      <c r="AO45424" s="135"/>
      <c r="AP45424" s="135"/>
      <c r="BJ45424" s="136"/>
    </row>
    <row r="45425" spans="5:62" ht="14.25" customHeight="1" x14ac:dyDescent="0.25">
      <c r="E45425" s="113"/>
      <c r="H45425" s="133"/>
      <c r="T45425" s="133"/>
      <c r="X45425" s="131"/>
      <c r="Y45425" s="133"/>
      <c r="AJ45425" s="133"/>
      <c r="AO45425" s="135"/>
      <c r="AP45425" s="135"/>
      <c r="BJ45425" s="136"/>
    </row>
    <row r="45426" spans="5:62" ht="14.25" customHeight="1" x14ac:dyDescent="0.25">
      <c r="E45426" s="113"/>
      <c r="H45426" s="133"/>
      <c r="T45426" s="133"/>
      <c r="X45426" s="131"/>
      <c r="Y45426" s="133"/>
      <c r="AJ45426" s="133"/>
      <c r="AO45426" s="135"/>
      <c r="AP45426" s="135"/>
      <c r="BJ45426" s="136"/>
    </row>
    <row r="45427" spans="5:62" ht="14.25" customHeight="1" x14ac:dyDescent="0.25">
      <c r="E45427" s="113"/>
      <c r="H45427" s="133"/>
      <c r="T45427" s="133"/>
      <c r="X45427" s="131"/>
      <c r="Y45427" s="133"/>
      <c r="AJ45427" s="133"/>
      <c r="AO45427" s="135"/>
      <c r="AP45427" s="135"/>
      <c r="BJ45427" s="136"/>
    </row>
    <row r="45428" spans="5:62" ht="14.25" customHeight="1" x14ac:dyDescent="0.25">
      <c r="E45428" s="113"/>
      <c r="H45428" s="133"/>
      <c r="T45428" s="133"/>
      <c r="X45428" s="131"/>
      <c r="Y45428" s="133"/>
      <c r="AJ45428" s="133"/>
      <c r="AO45428" s="135"/>
      <c r="AP45428" s="135"/>
      <c r="BJ45428" s="136"/>
    </row>
    <row r="45429" spans="5:62" ht="14.25" customHeight="1" x14ac:dyDescent="0.25">
      <c r="E45429" s="113"/>
      <c r="H45429" s="133"/>
      <c r="T45429" s="133"/>
      <c r="X45429" s="131"/>
      <c r="Y45429" s="133"/>
      <c r="AJ45429" s="133"/>
      <c r="AO45429" s="135"/>
      <c r="AP45429" s="135"/>
      <c r="BJ45429" s="136"/>
    </row>
    <row r="45430" spans="5:62" ht="14.25" customHeight="1" x14ac:dyDescent="0.25">
      <c r="E45430" s="113"/>
      <c r="H45430" s="133"/>
      <c r="T45430" s="133"/>
      <c r="X45430" s="131"/>
      <c r="Y45430" s="133"/>
      <c r="AJ45430" s="133"/>
      <c r="AO45430" s="135"/>
      <c r="AP45430" s="135"/>
      <c r="BJ45430" s="136"/>
    </row>
    <row r="45431" spans="5:62" ht="14.25" customHeight="1" x14ac:dyDescent="0.25">
      <c r="E45431" s="113"/>
      <c r="H45431" s="133"/>
      <c r="T45431" s="133"/>
      <c r="X45431" s="131"/>
      <c r="Y45431" s="133"/>
      <c r="AJ45431" s="133"/>
      <c r="AO45431" s="135"/>
      <c r="AP45431" s="135"/>
      <c r="BJ45431" s="136"/>
    </row>
    <row r="45432" spans="5:62" ht="14.25" customHeight="1" x14ac:dyDescent="0.25">
      <c r="E45432" s="113"/>
      <c r="H45432" s="133"/>
      <c r="T45432" s="133"/>
      <c r="X45432" s="131"/>
      <c r="Y45432" s="133"/>
      <c r="AJ45432" s="133"/>
      <c r="AO45432" s="135"/>
      <c r="AP45432" s="135"/>
      <c r="BJ45432" s="136"/>
    </row>
    <row r="45433" spans="5:62" ht="14.25" customHeight="1" x14ac:dyDescent="0.25">
      <c r="E45433" s="113"/>
      <c r="H45433" s="133"/>
      <c r="T45433" s="133"/>
      <c r="X45433" s="131"/>
      <c r="Y45433" s="133"/>
      <c r="AJ45433" s="133"/>
      <c r="AO45433" s="135"/>
      <c r="AP45433" s="135"/>
      <c r="BJ45433" s="136"/>
    </row>
    <row r="45434" spans="5:62" ht="14.25" customHeight="1" x14ac:dyDescent="0.25">
      <c r="E45434" s="113"/>
      <c r="H45434" s="133"/>
      <c r="T45434" s="133"/>
      <c r="X45434" s="131"/>
      <c r="Y45434" s="133"/>
      <c r="AJ45434" s="133"/>
      <c r="AO45434" s="135"/>
      <c r="AP45434" s="135"/>
      <c r="BJ45434" s="136"/>
    </row>
    <row r="45435" spans="5:62" ht="14.25" customHeight="1" x14ac:dyDescent="0.25">
      <c r="E45435" s="113"/>
      <c r="H45435" s="133"/>
      <c r="T45435" s="133"/>
      <c r="X45435" s="131"/>
      <c r="Y45435" s="133"/>
      <c r="AJ45435" s="133"/>
      <c r="AO45435" s="135"/>
      <c r="AP45435" s="135"/>
      <c r="BJ45435" s="136"/>
    </row>
    <row r="45436" spans="5:62" ht="14.25" customHeight="1" x14ac:dyDescent="0.25">
      <c r="E45436" s="113"/>
      <c r="H45436" s="133"/>
      <c r="T45436" s="133"/>
      <c r="X45436" s="131"/>
      <c r="Y45436" s="133"/>
      <c r="AJ45436" s="133"/>
      <c r="AO45436" s="135"/>
      <c r="AP45436" s="135"/>
      <c r="BJ45436" s="136"/>
    </row>
    <row r="45437" spans="5:62" ht="14.25" customHeight="1" x14ac:dyDescent="0.25">
      <c r="E45437" s="113"/>
      <c r="H45437" s="133"/>
      <c r="T45437" s="133"/>
      <c r="X45437" s="131"/>
      <c r="Y45437" s="133"/>
      <c r="AJ45437" s="133"/>
      <c r="AO45437" s="135"/>
      <c r="AP45437" s="135"/>
      <c r="BJ45437" s="136"/>
    </row>
    <row r="45438" spans="5:62" ht="14.25" customHeight="1" x14ac:dyDescent="0.25">
      <c r="E45438" s="113"/>
      <c r="H45438" s="133"/>
      <c r="T45438" s="133"/>
      <c r="X45438" s="131"/>
      <c r="Y45438" s="133"/>
      <c r="AJ45438" s="133"/>
      <c r="AO45438" s="135"/>
      <c r="AP45438" s="135"/>
      <c r="BJ45438" s="136"/>
    </row>
    <row r="45439" spans="5:62" ht="14.25" customHeight="1" x14ac:dyDescent="0.25">
      <c r="E45439" s="113"/>
      <c r="H45439" s="133"/>
      <c r="T45439" s="133"/>
      <c r="X45439" s="131"/>
      <c r="Y45439" s="133"/>
      <c r="AJ45439" s="133"/>
      <c r="AO45439" s="135"/>
      <c r="AP45439" s="135"/>
      <c r="BJ45439" s="136"/>
    </row>
    <row r="45440" spans="5:62" ht="14.25" customHeight="1" x14ac:dyDescent="0.25">
      <c r="E45440" s="113"/>
      <c r="H45440" s="133"/>
      <c r="T45440" s="133"/>
      <c r="X45440" s="131"/>
      <c r="Y45440" s="133"/>
      <c r="AJ45440" s="133"/>
      <c r="AO45440" s="135"/>
      <c r="AP45440" s="135"/>
      <c r="BJ45440" s="136"/>
    </row>
    <row r="45441" spans="5:62" ht="14.25" customHeight="1" x14ac:dyDescent="0.25">
      <c r="E45441" s="113"/>
      <c r="H45441" s="133"/>
      <c r="T45441" s="133"/>
      <c r="X45441" s="131"/>
      <c r="Y45441" s="133"/>
      <c r="AJ45441" s="133"/>
      <c r="AO45441" s="135"/>
      <c r="AP45441" s="135"/>
      <c r="BJ45441" s="136"/>
    </row>
    <row r="45442" spans="5:62" ht="14.25" customHeight="1" x14ac:dyDescent="0.25">
      <c r="E45442" s="113"/>
      <c r="H45442" s="133"/>
      <c r="T45442" s="133"/>
      <c r="X45442" s="131"/>
      <c r="Y45442" s="133"/>
      <c r="AJ45442" s="133"/>
      <c r="AO45442" s="135"/>
      <c r="AP45442" s="135"/>
      <c r="BJ45442" s="136"/>
    </row>
    <row r="45443" spans="5:62" ht="14.25" customHeight="1" x14ac:dyDescent="0.25">
      <c r="E45443" s="113"/>
      <c r="H45443" s="133"/>
      <c r="T45443" s="133"/>
      <c r="X45443" s="131"/>
      <c r="Y45443" s="133"/>
      <c r="AJ45443" s="133"/>
      <c r="AO45443" s="135"/>
      <c r="AP45443" s="135"/>
      <c r="BJ45443" s="136"/>
    </row>
    <row r="45444" spans="5:62" ht="14.25" customHeight="1" x14ac:dyDescent="0.25">
      <c r="E45444" s="113"/>
      <c r="H45444" s="133"/>
      <c r="T45444" s="133"/>
      <c r="X45444" s="131"/>
      <c r="Y45444" s="133"/>
      <c r="AJ45444" s="133"/>
      <c r="AO45444" s="135"/>
      <c r="AP45444" s="135"/>
      <c r="BJ45444" s="136"/>
    </row>
    <row r="45445" spans="5:62" ht="14.25" customHeight="1" x14ac:dyDescent="0.25">
      <c r="E45445" s="113"/>
      <c r="H45445" s="133"/>
      <c r="T45445" s="133"/>
      <c r="X45445" s="131"/>
      <c r="Y45445" s="133"/>
      <c r="AJ45445" s="133"/>
      <c r="AO45445" s="135"/>
      <c r="AP45445" s="135"/>
      <c r="BJ45445" s="136"/>
    </row>
    <row r="45446" spans="5:62" ht="14.25" customHeight="1" x14ac:dyDescent="0.25">
      <c r="E45446" s="113"/>
      <c r="H45446" s="133"/>
      <c r="T45446" s="133"/>
      <c r="X45446" s="131"/>
      <c r="Y45446" s="133"/>
      <c r="AJ45446" s="133"/>
      <c r="AO45446" s="135"/>
      <c r="AP45446" s="135"/>
      <c r="BJ45446" s="136"/>
    </row>
    <row r="45447" spans="5:62" ht="14.25" customHeight="1" x14ac:dyDescent="0.25">
      <c r="E45447" s="113"/>
      <c r="H45447" s="133"/>
      <c r="T45447" s="133"/>
      <c r="X45447" s="131"/>
      <c r="Y45447" s="133"/>
      <c r="AJ45447" s="133"/>
      <c r="AO45447" s="135"/>
      <c r="AP45447" s="135"/>
      <c r="BJ45447" s="136"/>
    </row>
    <row r="45448" spans="5:62" ht="14.25" customHeight="1" x14ac:dyDescent="0.25">
      <c r="E45448" s="113"/>
      <c r="H45448" s="133"/>
      <c r="T45448" s="133"/>
      <c r="X45448" s="131"/>
      <c r="Y45448" s="133"/>
      <c r="AJ45448" s="133"/>
      <c r="AO45448" s="135"/>
      <c r="AP45448" s="135"/>
      <c r="BJ45448" s="136"/>
    </row>
    <row r="45449" spans="5:62" ht="14.25" customHeight="1" x14ac:dyDescent="0.25">
      <c r="E45449" s="113"/>
      <c r="H45449" s="133"/>
      <c r="T45449" s="133"/>
      <c r="X45449" s="131"/>
      <c r="Y45449" s="133"/>
      <c r="AJ45449" s="133"/>
      <c r="AO45449" s="135"/>
      <c r="AP45449" s="135"/>
      <c r="BJ45449" s="136"/>
    </row>
    <row r="45450" spans="5:62" ht="14.25" customHeight="1" x14ac:dyDescent="0.25">
      <c r="E45450" s="113"/>
      <c r="H45450" s="133"/>
      <c r="T45450" s="133"/>
      <c r="X45450" s="131"/>
      <c r="Y45450" s="133"/>
      <c r="AJ45450" s="133"/>
      <c r="AO45450" s="135"/>
      <c r="AP45450" s="135"/>
      <c r="BJ45450" s="136"/>
    </row>
    <row r="45451" spans="5:62" ht="14.25" customHeight="1" x14ac:dyDescent="0.25">
      <c r="E45451" s="113"/>
      <c r="H45451" s="133"/>
      <c r="T45451" s="133"/>
      <c r="X45451" s="131"/>
      <c r="Y45451" s="133"/>
      <c r="AJ45451" s="133"/>
      <c r="AO45451" s="135"/>
      <c r="AP45451" s="135"/>
      <c r="BJ45451" s="136"/>
    </row>
    <row r="45452" spans="5:62" ht="14.25" customHeight="1" x14ac:dyDescent="0.25">
      <c r="E45452" s="113"/>
      <c r="H45452" s="133"/>
      <c r="T45452" s="133"/>
      <c r="X45452" s="131"/>
      <c r="Y45452" s="133"/>
      <c r="AJ45452" s="133"/>
      <c r="AO45452" s="135"/>
      <c r="AP45452" s="135"/>
      <c r="BJ45452" s="136"/>
    </row>
    <row r="45453" spans="5:62" ht="14.25" customHeight="1" x14ac:dyDescent="0.25">
      <c r="E45453" s="113"/>
      <c r="H45453" s="133"/>
      <c r="T45453" s="133"/>
      <c r="X45453" s="131"/>
      <c r="Y45453" s="133"/>
      <c r="AJ45453" s="133"/>
      <c r="AO45453" s="135"/>
      <c r="AP45453" s="135"/>
      <c r="BJ45453" s="136"/>
    </row>
    <row r="45454" spans="5:62" ht="14.25" customHeight="1" x14ac:dyDescent="0.25">
      <c r="E45454" s="113"/>
      <c r="H45454" s="133"/>
      <c r="T45454" s="133"/>
      <c r="X45454" s="131"/>
      <c r="Y45454" s="133"/>
      <c r="AJ45454" s="133"/>
      <c r="AO45454" s="135"/>
      <c r="AP45454" s="135"/>
      <c r="BJ45454" s="136"/>
    </row>
    <row r="45455" spans="5:62" ht="14.25" customHeight="1" x14ac:dyDescent="0.25">
      <c r="E45455" s="113"/>
      <c r="H45455" s="133"/>
      <c r="T45455" s="133"/>
      <c r="X45455" s="131"/>
      <c r="Y45455" s="133"/>
      <c r="AJ45455" s="133"/>
      <c r="AO45455" s="135"/>
      <c r="AP45455" s="135"/>
      <c r="BJ45455" s="136"/>
    </row>
    <row r="45456" spans="5:62" ht="14.25" customHeight="1" x14ac:dyDescent="0.25">
      <c r="E45456" s="113"/>
      <c r="H45456" s="133"/>
      <c r="T45456" s="133"/>
      <c r="X45456" s="131"/>
      <c r="Y45456" s="133"/>
      <c r="AJ45456" s="133"/>
      <c r="AO45456" s="135"/>
      <c r="AP45456" s="135"/>
      <c r="BJ45456" s="136"/>
    </row>
    <row r="45457" spans="5:62" ht="14.25" customHeight="1" x14ac:dyDescent="0.25">
      <c r="E45457" s="113"/>
      <c r="H45457" s="133"/>
      <c r="T45457" s="133"/>
      <c r="X45457" s="131"/>
      <c r="Y45457" s="133"/>
      <c r="AJ45457" s="133"/>
      <c r="AO45457" s="135"/>
      <c r="AP45457" s="135"/>
      <c r="BJ45457" s="136"/>
    </row>
    <row r="45458" spans="5:62" ht="14.25" customHeight="1" x14ac:dyDescent="0.25">
      <c r="E45458" s="113"/>
      <c r="H45458" s="133"/>
      <c r="T45458" s="133"/>
      <c r="X45458" s="131"/>
      <c r="Y45458" s="133"/>
      <c r="AJ45458" s="133"/>
      <c r="AO45458" s="135"/>
      <c r="AP45458" s="135"/>
      <c r="BJ45458" s="136"/>
    </row>
    <row r="45459" spans="5:62" ht="14.25" customHeight="1" x14ac:dyDescent="0.25">
      <c r="E45459" s="113"/>
      <c r="H45459" s="133"/>
      <c r="T45459" s="133"/>
      <c r="X45459" s="131"/>
      <c r="Y45459" s="133"/>
      <c r="AJ45459" s="133"/>
      <c r="AO45459" s="135"/>
      <c r="AP45459" s="135"/>
      <c r="BJ45459" s="136"/>
    </row>
    <row r="45460" spans="5:62" ht="14.25" customHeight="1" x14ac:dyDescent="0.25">
      <c r="E45460" s="113"/>
      <c r="H45460" s="133"/>
      <c r="T45460" s="133"/>
      <c r="X45460" s="131"/>
      <c r="Y45460" s="133"/>
      <c r="AJ45460" s="133"/>
      <c r="AO45460" s="135"/>
      <c r="AP45460" s="135"/>
      <c r="BJ45460" s="136"/>
    </row>
    <row r="45461" spans="5:62" ht="14.25" customHeight="1" x14ac:dyDescent="0.25">
      <c r="E45461" s="113"/>
      <c r="H45461" s="133"/>
      <c r="T45461" s="133"/>
      <c r="X45461" s="131"/>
      <c r="Y45461" s="133"/>
      <c r="AJ45461" s="133"/>
      <c r="AO45461" s="135"/>
      <c r="AP45461" s="135"/>
      <c r="BJ45461" s="136"/>
    </row>
    <row r="45462" spans="5:62" ht="14.25" customHeight="1" x14ac:dyDescent="0.25">
      <c r="E45462" s="113"/>
      <c r="H45462" s="133"/>
      <c r="T45462" s="133"/>
      <c r="X45462" s="131"/>
      <c r="Y45462" s="133"/>
      <c r="AJ45462" s="133"/>
      <c r="AO45462" s="135"/>
      <c r="AP45462" s="135"/>
      <c r="BJ45462" s="136"/>
    </row>
    <row r="45463" spans="5:62" ht="14.25" customHeight="1" x14ac:dyDescent="0.25">
      <c r="E45463" s="113"/>
      <c r="H45463" s="133"/>
      <c r="T45463" s="133"/>
      <c r="X45463" s="131"/>
      <c r="Y45463" s="133"/>
      <c r="AJ45463" s="133"/>
      <c r="AO45463" s="135"/>
      <c r="AP45463" s="135"/>
      <c r="BJ45463" s="136"/>
    </row>
    <row r="45464" spans="5:62" ht="14.25" customHeight="1" x14ac:dyDescent="0.25">
      <c r="E45464" s="113"/>
      <c r="H45464" s="133"/>
      <c r="T45464" s="133"/>
      <c r="X45464" s="131"/>
      <c r="Y45464" s="133"/>
      <c r="AJ45464" s="133"/>
      <c r="AO45464" s="135"/>
      <c r="AP45464" s="135"/>
      <c r="BJ45464" s="136"/>
    </row>
    <row r="45465" spans="5:62" ht="14.25" customHeight="1" x14ac:dyDescent="0.25">
      <c r="E45465" s="113"/>
      <c r="H45465" s="133"/>
      <c r="T45465" s="133"/>
      <c r="X45465" s="131"/>
      <c r="Y45465" s="133"/>
      <c r="AJ45465" s="133"/>
      <c r="AO45465" s="135"/>
      <c r="AP45465" s="135"/>
      <c r="BJ45465" s="136"/>
    </row>
    <row r="45466" spans="5:62" ht="14.25" customHeight="1" x14ac:dyDescent="0.25">
      <c r="E45466" s="113"/>
      <c r="H45466" s="133"/>
      <c r="T45466" s="133"/>
      <c r="X45466" s="131"/>
      <c r="Y45466" s="133"/>
      <c r="AJ45466" s="133"/>
      <c r="AO45466" s="135"/>
      <c r="AP45466" s="135"/>
      <c r="BJ45466" s="136"/>
    </row>
    <row r="45467" spans="5:62" ht="14.25" customHeight="1" x14ac:dyDescent="0.25">
      <c r="E45467" s="113"/>
      <c r="H45467" s="133"/>
      <c r="T45467" s="133"/>
      <c r="X45467" s="131"/>
      <c r="Y45467" s="133"/>
      <c r="AJ45467" s="133"/>
      <c r="AO45467" s="135"/>
      <c r="AP45467" s="135"/>
      <c r="BJ45467" s="136"/>
    </row>
    <row r="45468" spans="5:62" ht="14.25" customHeight="1" x14ac:dyDescent="0.25">
      <c r="E45468" s="113"/>
      <c r="H45468" s="133"/>
      <c r="T45468" s="133"/>
      <c r="X45468" s="131"/>
      <c r="Y45468" s="133"/>
      <c r="AJ45468" s="133"/>
      <c r="AO45468" s="135"/>
      <c r="AP45468" s="135"/>
      <c r="BJ45468" s="136"/>
    </row>
    <row r="45469" spans="5:62" ht="14.25" customHeight="1" x14ac:dyDescent="0.25">
      <c r="E45469" s="113"/>
      <c r="H45469" s="133"/>
      <c r="T45469" s="133"/>
      <c r="X45469" s="131"/>
      <c r="Y45469" s="133"/>
      <c r="AJ45469" s="133"/>
      <c r="AO45469" s="135"/>
      <c r="AP45469" s="135"/>
      <c r="BJ45469" s="136"/>
    </row>
    <row r="45470" spans="5:62" ht="14.25" customHeight="1" x14ac:dyDescent="0.25">
      <c r="E45470" s="113"/>
      <c r="H45470" s="133"/>
      <c r="T45470" s="133"/>
      <c r="X45470" s="131"/>
      <c r="Y45470" s="133"/>
      <c r="AJ45470" s="133"/>
      <c r="AO45470" s="135"/>
      <c r="AP45470" s="135"/>
      <c r="BJ45470" s="136"/>
    </row>
    <row r="45471" spans="5:62" ht="14.25" customHeight="1" x14ac:dyDescent="0.25">
      <c r="E45471" s="113"/>
      <c r="H45471" s="133"/>
      <c r="T45471" s="133"/>
      <c r="X45471" s="131"/>
      <c r="Y45471" s="133"/>
      <c r="AJ45471" s="133"/>
      <c r="AO45471" s="135"/>
      <c r="AP45471" s="135"/>
      <c r="BJ45471" s="136"/>
    </row>
    <row r="45472" spans="5:62" ht="14.25" customHeight="1" x14ac:dyDescent="0.25">
      <c r="E45472" s="113"/>
      <c r="H45472" s="133"/>
      <c r="T45472" s="133"/>
      <c r="X45472" s="131"/>
      <c r="Y45472" s="133"/>
      <c r="AJ45472" s="133"/>
      <c r="AO45472" s="135"/>
      <c r="AP45472" s="135"/>
      <c r="BJ45472" s="136"/>
    </row>
    <row r="45473" spans="5:62" ht="14.25" customHeight="1" x14ac:dyDescent="0.25">
      <c r="E45473" s="113"/>
      <c r="H45473" s="133"/>
      <c r="T45473" s="133"/>
      <c r="X45473" s="131"/>
      <c r="Y45473" s="133"/>
      <c r="AJ45473" s="133"/>
      <c r="AO45473" s="135"/>
      <c r="AP45473" s="135"/>
      <c r="BJ45473" s="136"/>
    </row>
    <row r="45474" spans="5:62" ht="14.25" customHeight="1" x14ac:dyDescent="0.25">
      <c r="E45474" s="113"/>
      <c r="H45474" s="133"/>
      <c r="T45474" s="133"/>
      <c r="X45474" s="131"/>
      <c r="Y45474" s="133"/>
      <c r="AJ45474" s="133"/>
      <c r="AO45474" s="135"/>
      <c r="AP45474" s="135"/>
      <c r="BJ45474" s="136"/>
    </row>
    <row r="45475" spans="5:62" ht="14.25" customHeight="1" x14ac:dyDescent="0.25">
      <c r="E45475" s="113"/>
      <c r="H45475" s="133"/>
      <c r="T45475" s="133"/>
      <c r="X45475" s="131"/>
      <c r="Y45475" s="133"/>
      <c r="AJ45475" s="133"/>
      <c r="AO45475" s="135"/>
      <c r="AP45475" s="135"/>
      <c r="BJ45475" s="136"/>
    </row>
    <row r="45476" spans="5:62" ht="14.25" customHeight="1" x14ac:dyDescent="0.25">
      <c r="E45476" s="113"/>
      <c r="H45476" s="133"/>
      <c r="T45476" s="133"/>
      <c r="X45476" s="131"/>
      <c r="Y45476" s="133"/>
      <c r="AJ45476" s="133"/>
      <c r="AO45476" s="135"/>
      <c r="AP45476" s="135"/>
      <c r="BJ45476" s="136"/>
    </row>
    <row r="45477" spans="5:62" ht="14.25" customHeight="1" x14ac:dyDescent="0.25">
      <c r="E45477" s="113"/>
      <c r="H45477" s="133"/>
      <c r="T45477" s="133"/>
      <c r="X45477" s="131"/>
      <c r="Y45477" s="133"/>
      <c r="AJ45477" s="133"/>
      <c r="AO45477" s="135"/>
      <c r="AP45477" s="135"/>
      <c r="BJ45477" s="136"/>
    </row>
    <row r="45478" spans="5:62" ht="14.25" customHeight="1" x14ac:dyDescent="0.25">
      <c r="E45478" s="113"/>
      <c r="H45478" s="133"/>
      <c r="T45478" s="133"/>
      <c r="X45478" s="131"/>
      <c r="Y45478" s="133"/>
      <c r="AJ45478" s="133"/>
      <c r="AO45478" s="135"/>
      <c r="AP45478" s="135"/>
      <c r="BJ45478" s="136"/>
    </row>
    <row r="45479" spans="5:62" ht="14.25" customHeight="1" x14ac:dyDescent="0.25">
      <c r="E45479" s="113"/>
      <c r="H45479" s="133"/>
      <c r="T45479" s="133"/>
      <c r="X45479" s="131"/>
      <c r="Y45479" s="133"/>
      <c r="AJ45479" s="133"/>
      <c r="AO45479" s="135"/>
      <c r="AP45479" s="135"/>
      <c r="BJ45479" s="136"/>
    </row>
    <row r="45480" spans="5:62" ht="14.25" customHeight="1" x14ac:dyDescent="0.25">
      <c r="E45480" s="113"/>
      <c r="H45480" s="133"/>
      <c r="T45480" s="133"/>
      <c r="X45480" s="131"/>
      <c r="Y45480" s="133"/>
      <c r="AJ45480" s="133"/>
      <c r="AO45480" s="135"/>
      <c r="AP45480" s="135"/>
      <c r="BJ45480" s="136"/>
    </row>
    <row r="45481" spans="5:62" ht="14.25" customHeight="1" x14ac:dyDescent="0.25">
      <c r="E45481" s="113"/>
      <c r="H45481" s="133"/>
      <c r="T45481" s="133"/>
      <c r="X45481" s="131"/>
      <c r="Y45481" s="133"/>
      <c r="AJ45481" s="133"/>
      <c r="AO45481" s="135"/>
      <c r="AP45481" s="135"/>
      <c r="BJ45481" s="136"/>
    </row>
    <row r="45482" spans="5:62" ht="14.25" customHeight="1" x14ac:dyDescent="0.25">
      <c r="E45482" s="113"/>
      <c r="H45482" s="133"/>
      <c r="T45482" s="133"/>
      <c r="X45482" s="131"/>
      <c r="Y45482" s="133"/>
      <c r="AJ45482" s="133"/>
      <c r="AO45482" s="135"/>
      <c r="AP45482" s="135"/>
      <c r="BJ45482" s="136"/>
    </row>
    <row r="45483" spans="5:62" ht="14.25" customHeight="1" x14ac:dyDescent="0.25">
      <c r="E45483" s="113"/>
      <c r="H45483" s="133"/>
      <c r="T45483" s="133"/>
      <c r="X45483" s="131"/>
      <c r="Y45483" s="133"/>
      <c r="AJ45483" s="133"/>
      <c r="AO45483" s="135"/>
      <c r="AP45483" s="135"/>
      <c r="BJ45483" s="136"/>
    </row>
    <row r="45484" spans="5:62" ht="14.25" customHeight="1" x14ac:dyDescent="0.25">
      <c r="E45484" s="113"/>
      <c r="H45484" s="133"/>
      <c r="T45484" s="133"/>
      <c r="X45484" s="131"/>
      <c r="Y45484" s="133"/>
      <c r="AJ45484" s="133"/>
      <c r="AO45484" s="135"/>
      <c r="AP45484" s="135"/>
      <c r="BJ45484" s="136"/>
    </row>
    <row r="45485" spans="5:62" ht="14.25" customHeight="1" x14ac:dyDescent="0.25">
      <c r="E45485" s="113"/>
      <c r="H45485" s="133"/>
      <c r="T45485" s="133"/>
      <c r="X45485" s="131"/>
      <c r="Y45485" s="133"/>
      <c r="AJ45485" s="133"/>
      <c r="AO45485" s="135"/>
      <c r="AP45485" s="135"/>
      <c r="BJ45485" s="136"/>
    </row>
    <row r="45486" spans="5:62" ht="14.25" customHeight="1" x14ac:dyDescent="0.25">
      <c r="E45486" s="113"/>
      <c r="H45486" s="133"/>
      <c r="T45486" s="133"/>
      <c r="X45486" s="131"/>
      <c r="Y45486" s="133"/>
      <c r="AJ45486" s="133"/>
      <c r="AO45486" s="135"/>
      <c r="AP45486" s="135"/>
      <c r="BJ45486" s="136"/>
    </row>
    <row r="45487" spans="5:62" ht="14.25" customHeight="1" x14ac:dyDescent="0.25">
      <c r="E45487" s="113"/>
      <c r="H45487" s="133"/>
      <c r="T45487" s="133"/>
      <c r="X45487" s="131"/>
      <c r="Y45487" s="133"/>
      <c r="AJ45487" s="133"/>
      <c r="AO45487" s="135"/>
      <c r="AP45487" s="135"/>
      <c r="BJ45487" s="136"/>
    </row>
    <row r="45488" spans="5:62" ht="14.25" customHeight="1" x14ac:dyDescent="0.25">
      <c r="E45488" s="113"/>
      <c r="H45488" s="133"/>
      <c r="T45488" s="133"/>
      <c r="X45488" s="131"/>
      <c r="Y45488" s="133"/>
      <c r="AJ45488" s="133"/>
      <c r="AO45488" s="135"/>
      <c r="AP45488" s="135"/>
      <c r="BJ45488" s="136"/>
    </row>
    <row r="45489" spans="5:62" ht="14.25" customHeight="1" x14ac:dyDescent="0.25">
      <c r="E45489" s="113"/>
      <c r="H45489" s="133"/>
      <c r="T45489" s="133"/>
      <c r="X45489" s="131"/>
      <c r="Y45489" s="133"/>
      <c r="AJ45489" s="133"/>
      <c r="AO45489" s="135"/>
      <c r="AP45489" s="135"/>
      <c r="BJ45489" s="136"/>
    </row>
    <row r="45490" spans="5:62" ht="14.25" customHeight="1" x14ac:dyDescent="0.25">
      <c r="E45490" s="113"/>
      <c r="H45490" s="133"/>
      <c r="T45490" s="133"/>
      <c r="X45490" s="131"/>
      <c r="Y45490" s="133"/>
      <c r="AJ45490" s="133"/>
      <c r="AO45490" s="135"/>
      <c r="AP45490" s="135"/>
      <c r="BJ45490" s="136"/>
    </row>
    <row r="45491" spans="5:62" ht="14.25" customHeight="1" x14ac:dyDescent="0.25">
      <c r="E45491" s="113"/>
      <c r="H45491" s="133"/>
      <c r="T45491" s="133"/>
      <c r="X45491" s="131"/>
      <c r="Y45491" s="133"/>
      <c r="AJ45491" s="133"/>
      <c r="AO45491" s="135"/>
      <c r="AP45491" s="135"/>
      <c r="BJ45491" s="136"/>
    </row>
    <row r="45492" spans="5:62" ht="14.25" customHeight="1" x14ac:dyDescent="0.25">
      <c r="E45492" s="113"/>
      <c r="H45492" s="133"/>
      <c r="T45492" s="133"/>
      <c r="X45492" s="131"/>
      <c r="Y45492" s="133"/>
      <c r="AJ45492" s="133"/>
      <c r="AO45492" s="135"/>
      <c r="AP45492" s="135"/>
      <c r="BJ45492" s="136"/>
    </row>
    <row r="45493" spans="5:62" ht="14.25" customHeight="1" x14ac:dyDescent="0.25">
      <c r="E45493" s="113"/>
      <c r="H45493" s="133"/>
      <c r="T45493" s="133"/>
      <c r="X45493" s="131"/>
      <c r="Y45493" s="133"/>
      <c r="AJ45493" s="133"/>
      <c r="AO45493" s="135"/>
      <c r="AP45493" s="135"/>
      <c r="BJ45493" s="136"/>
    </row>
    <row r="45494" spans="5:62" ht="14.25" customHeight="1" x14ac:dyDescent="0.25">
      <c r="E45494" s="113"/>
      <c r="H45494" s="133"/>
      <c r="T45494" s="133"/>
      <c r="X45494" s="131"/>
      <c r="Y45494" s="133"/>
      <c r="AJ45494" s="133"/>
      <c r="AO45494" s="135"/>
      <c r="AP45494" s="135"/>
      <c r="BJ45494" s="136"/>
    </row>
    <row r="45495" spans="5:62" ht="14.25" customHeight="1" x14ac:dyDescent="0.25">
      <c r="E45495" s="113"/>
      <c r="H45495" s="133"/>
      <c r="T45495" s="133"/>
      <c r="X45495" s="131"/>
      <c r="Y45495" s="133"/>
      <c r="AJ45495" s="133"/>
      <c r="AO45495" s="135"/>
      <c r="AP45495" s="135"/>
      <c r="BJ45495" s="136"/>
    </row>
    <row r="45496" spans="5:62" ht="14.25" customHeight="1" x14ac:dyDescent="0.25">
      <c r="E45496" s="113"/>
      <c r="H45496" s="133"/>
      <c r="T45496" s="133"/>
      <c r="X45496" s="131"/>
      <c r="Y45496" s="133"/>
      <c r="AJ45496" s="133"/>
      <c r="AO45496" s="135"/>
      <c r="AP45496" s="135"/>
      <c r="BJ45496" s="136"/>
    </row>
    <row r="45497" spans="5:62" ht="14.25" customHeight="1" x14ac:dyDescent="0.25">
      <c r="E45497" s="113"/>
      <c r="H45497" s="133"/>
      <c r="T45497" s="133"/>
      <c r="X45497" s="131"/>
      <c r="Y45497" s="133"/>
      <c r="AJ45497" s="133"/>
      <c r="AO45497" s="135"/>
      <c r="AP45497" s="135"/>
      <c r="BJ45497" s="136"/>
    </row>
    <row r="45498" spans="5:62" ht="14.25" customHeight="1" x14ac:dyDescent="0.25">
      <c r="E45498" s="113"/>
      <c r="H45498" s="133"/>
      <c r="T45498" s="133"/>
      <c r="X45498" s="131"/>
      <c r="Y45498" s="133"/>
      <c r="AJ45498" s="133"/>
      <c r="AO45498" s="135"/>
      <c r="AP45498" s="135"/>
      <c r="BJ45498" s="136"/>
    </row>
    <row r="45499" spans="5:62" ht="14.25" customHeight="1" x14ac:dyDescent="0.25">
      <c r="E45499" s="113"/>
      <c r="H45499" s="133"/>
      <c r="T45499" s="133"/>
      <c r="X45499" s="131"/>
      <c r="Y45499" s="133"/>
      <c r="AJ45499" s="133"/>
      <c r="AO45499" s="135"/>
      <c r="AP45499" s="135"/>
      <c r="BJ45499" s="136"/>
    </row>
    <row r="45500" spans="5:62" ht="14.25" customHeight="1" x14ac:dyDescent="0.25">
      <c r="E45500" s="113"/>
      <c r="H45500" s="133"/>
      <c r="T45500" s="133"/>
      <c r="X45500" s="131"/>
      <c r="Y45500" s="133"/>
      <c r="AJ45500" s="133"/>
      <c r="AO45500" s="135"/>
      <c r="AP45500" s="135"/>
      <c r="BJ45500" s="136"/>
    </row>
    <row r="45501" spans="5:62" ht="14.25" customHeight="1" x14ac:dyDescent="0.25">
      <c r="E45501" s="113"/>
      <c r="H45501" s="133"/>
      <c r="T45501" s="133"/>
      <c r="X45501" s="131"/>
      <c r="Y45501" s="133"/>
      <c r="AJ45501" s="133"/>
      <c r="AO45501" s="135"/>
      <c r="AP45501" s="135"/>
      <c r="BJ45501" s="136"/>
    </row>
    <row r="45502" spans="5:62" ht="14.25" customHeight="1" x14ac:dyDescent="0.25">
      <c r="E45502" s="113"/>
      <c r="H45502" s="133"/>
      <c r="T45502" s="133"/>
      <c r="X45502" s="131"/>
      <c r="Y45502" s="133"/>
      <c r="AJ45502" s="133"/>
      <c r="AO45502" s="135"/>
      <c r="AP45502" s="135"/>
      <c r="BJ45502" s="136"/>
    </row>
    <row r="45503" spans="5:62" ht="14.25" customHeight="1" x14ac:dyDescent="0.25">
      <c r="E45503" s="113"/>
      <c r="H45503" s="133"/>
      <c r="T45503" s="133"/>
      <c r="X45503" s="131"/>
      <c r="Y45503" s="133"/>
      <c r="AJ45503" s="133"/>
      <c r="AO45503" s="135"/>
      <c r="AP45503" s="135"/>
      <c r="BJ45503" s="136"/>
    </row>
    <row r="45504" spans="5:62" ht="14.25" customHeight="1" x14ac:dyDescent="0.25">
      <c r="E45504" s="113"/>
      <c r="H45504" s="133"/>
      <c r="T45504" s="133"/>
      <c r="X45504" s="131"/>
      <c r="Y45504" s="133"/>
      <c r="AJ45504" s="133"/>
      <c r="AO45504" s="135"/>
      <c r="AP45504" s="135"/>
      <c r="BJ45504" s="136"/>
    </row>
    <row r="45505" spans="5:62" ht="14.25" customHeight="1" x14ac:dyDescent="0.25">
      <c r="E45505" s="113"/>
      <c r="H45505" s="133"/>
      <c r="T45505" s="133"/>
      <c r="X45505" s="131"/>
      <c r="Y45505" s="133"/>
      <c r="AJ45505" s="133"/>
      <c r="AO45505" s="135"/>
      <c r="AP45505" s="135"/>
      <c r="BJ45505" s="136"/>
    </row>
    <row r="45506" spans="5:62" ht="14.25" customHeight="1" x14ac:dyDescent="0.25">
      <c r="E45506" s="113"/>
      <c r="H45506" s="133"/>
      <c r="T45506" s="133"/>
      <c r="X45506" s="131"/>
      <c r="Y45506" s="133"/>
      <c r="AJ45506" s="133"/>
      <c r="AO45506" s="135"/>
      <c r="AP45506" s="135"/>
      <c r="BJ45506" s="136"/>
    </row>
    <row r="45507" spans="5:62" ht="14.25" customHeight="1" x14ac:dyDescent="0.25">
      <c r="E45507" s="113"/>
      <c r="H45507" s="133"/>
      <c r="T45507" s="133"/>
      <c r="X45507" s="131"/>
      <c r="Y45507" s="133"/>
      <c r="AJ45507" s="133"/>
      <c r="AO45507" s="135"/>
      <c r="AP45507" s="135"/>
      <c r="BJ45507" s="136"/>
    </row>
    <row r="45508" spans="5:62" ht="14.25" customHeight="1" x14ac:dyDescent="0.25">
      <c r="E45508" s="113"/>
      <c r="H45508" s="133"/>
      <c r="T45508" s="133"/>
      <c r="X45508" s="131"/>
      <c r="Y45508" s="133"/>
      <c r="AJ45508" s="133"/>
      <c r="AO45508" s="135"/>
      <c r="AP45508" s="135"/>
      <c r="BJ45508" s="136"/>
    </row>
    <row r="45509" spans="5:62" ht="14.25" customHeight="1" x14ac:dyDescent="0.25">
      <c r="E45509" s="113"/>
      <c r="H45509" s="133"/>
      <c r="T45509" s="133"/>
      <c r="X45509" s="131"/>
      <c r="Y45509" s="133"/>
      <c r="AJ45509" s="133"/>
      <c r="AO45509" s="135"/>
      <c r="AP45509" s="135"/>
      <c r="BJ45509" s="136"/>
    </row>
    <row r="45510" spans="5:62" ht="14.25" customHeight="1" x14ac:dyDescent="0.25">
      <c r="E45510" s="113"/>
      <c r="H45510" s="133"/>
      <c r="T45510" s="133"/>
      <c r="X45510" s="131"/>
      <c r="Y45510" s="133"/>
      <c r="AJ45510" s="133"/>
      <c r="AO45510" s="135"/>
      <c r="AP45510" s="135"/>
      <c r="BJ45510" s="136"/>
    </row>
    <row r="45511" spans="5:62" ht="14.25" customHeight="1" x14ac:dyDescent="0.25">
      <c r="E45511" s="113"/>
      <c r="H45511" s="133"/>
      <c r="T45511" s="133"/>
      <c r="X45511" s="131"/>
      <c r="Y45511" s="133"/>
      <c r="AJ45511" s="133"/>
      <c r="AO45511" s="135"/>
      <c r="AP45511" s="135"/>
      <c r="BJ45511" s="136"/>
    </row>
    <row r="45512" spans="5:62" ht="14.25" customHeight="1" x14ac:dyDescent="0.25">
      <c r="E45512" s="113"/>
      <c r="H45512" s="133"/>
      <c r="T45512" s="133"/>
      <c r="X45512" s="131"/>
      <c r="Y45512" s="133"/>
      <c r="AJ45512" s="133"/>
      <c r="AO45512" s="135"/>
      <c r="AP45512" s="135"/>
      <c r="BJ45512" s="136"/>
    </row>
    <row r="45513" spans="5:62" ht="14.25" customHeight="1" x14ac:dyDescent="0.25">
      <c r="E45513" s="113"/>
      <c r="H45513" s="133"/>
      <c r="T45513" s="133"/>
      <c r="X45513" s="131"/>
      <c r="Y45513" s="133"/>
      <c r="AJ45513" s="133"/>
      <c r="AO45513" s="135"/>
      <c r="AP45513" s="135"/>
      <c r="BJ45513" s="136"/>
    </row>
    <row r="45514" spans="5:62" ht="14.25" customHeight="1" x14ac:dyDescent="0.25">
      <c r="E45514" s="113"/>
      <c r="H45514" s="133"/>
      <c r="T45514" s="133"/>
      <c r="X45514" s="131"/>
      <c r="Y45514" s="133"/>
      <c r="AJ45514" s="133"/>
      <c r="AO45514" s="135"/>
      <c r="AP45514" s="135"/>
      <c r="BJ45514" s="136"/>
    </row>
    <row r="45515" spans="5:62" ht="14.25" customHeight="1" x14ac:dyDescent="0.25">
      <c r="E45515" s="113"/>
      <c r="H45515" s="133"/>
      <c r="T45515" s="133"/>
      <c r="X45515" s="131"/>
      <c r="Y45515" s="133"/>
      <c r="AJ45515" s="133"/>
      <c r="AO45515" s="135"/>
      <c r="AP45515" s="135"/>
      <c r="BJ45515" s="136"/>
    </row>
    <row r="45516" spans="5:62" ht="14.25" customHeight="1" x14ac:dyDescent="0.25">
      <c r="E45516" s="113"/>
      <c r="H45516" s="133"/>
      <c r="T45516" s="133"/>
      <c r="X45516" s="131"/>
      <c r="Y45516" s="133"/>
      <c r="AJ45516" s="133"/>
      <c r="AO45516" s="135"/>
      <c r="AP45516" s="135"/>
      <c r="BJ45516" s="136"/>
    </row>
    <row r="45517" spans="5:62" ht="14.25" customHeight="1" x14ac:dyDescent="0.25">
      <c r="E45517" s="113"/>
      <c r="H45517" s="133"/>
      <c r="T45517" s="133"/>
      <c r="X45517" s="131"/>
      <c r="Y45517" s="133"/>
      <c r="AJ45517" s="133"/>
      <c r="AO45517" s="135"/>
      <c r="AP45517" s="135"/>
      <c r="BJ45517" s="136"/>
    </row>
    <row r="45518" spans="5:62" ht="14.25" customHeight="1" x14ac:dyDescent="0.25">
      <c r="E45518" s="113"/>
      <c r="H45518" s="133"/>
      <c r="T45518" s="133"/>
      <c r="X45518" s="131"/>
      <c r="Y45518" s="133"/>
      <c r="AJ45518" s="133"/>
      <c r="AO45518" s="135"/>
      <c r="AP45518" s="135"/>
      <c r="BJ45518" s="136"/>
    </row>
    <row r="45519" spans="5:62" ht="14.25" customHeight="1" x14ac:dyDescent="0.25">
      <c r="E45519" s="113"/>
      <c r="H45519" s="133"/>
      <c r="T45519" s="133"/>
      <c r="X45519" s="131"/>
      <c r="Y45519" s="133"/>
      <c r="AJ45519" s="133"/>
      <c r="AO45519" s="135"/>
      <c r="AP45519" s="135"/>
      <c r="BJ45519" s="136"/>
    </row>
    <row r="45520" spans="5:62" ht="14.25" customHeight="1" x14ac:dyDescent="0.25">
      <c r="E45520" s="113"/>
      <c r="H45520" s="133"/>
      <c r="T45520" s="133"/>
      <c r="X45520" s="131"/>
      <c r="Y45520" s="133"/>
      <c r="AJ45520" s="133"/>
      <c r="AO45520" s="135"/>
      <c r="AP45520" s="135"/>
      <c r="BJ45520" s="136"/>
    </row>
    <row r="45521" spans="5:62" ht="14.25" customHeight="1" x14ac:dyDescent="0.25">
      <c r="E45521" s="113"/>
      <c r="H45521" s="133"/>
      <c r="T45521" s="133"/>
      <c r="X45521" s="131"/>
      <c r="Y45521" s="133"/>
      <c r="AJ45521" s="133"/>
      <c r="AO45521" s="135"/>
      <c r="AP45521" s="135"/>
      <c r="BJ45521" s="136"/>
    </row>
    <row r="45522" spans="5:62" ht="14.25" customHeight="1" x14ac:dyDescent="0.25">
      <c r="E45522" s="113"/>
      <c r="H45522" s="133"/>
      <c r="T45522" s="133"/>
      <c r="X45522" s="131"/>
      <c r="Y45522" s="133"/>
      <c r="AJ45522" s="133"/>
      <c r="AO45522" s="135"/>
      <c r="AP45522" s="135"/>
      <c r="BJ45522" s="136"/>
    </row>
    <row r="45523" spans="5:62" ht="14.25" customHeight="1" x14ac:dyDescent="0.25">
      <c r="E45523" s="113"/>
      <c r="H45523" s="133"/>
      <c r="T45523" s="133"/>
      <c r="X45523" s="131"/>
      <c r="Y45523" s="133"/>
      <c r="AJ45523" s="133"/>
      <c r="AO45523" s="135"/>
      <c r="AP45523" s="135"/>
      <c r="BJ45523" s="136"/>
    </row>
    <row r="45524" spans="5:62" ht="14.25" customHeight="1" x14ac:dyDescent="0.25">
      <c r="E45524" s="113"/>
      <c r="H45524" s="133"/>
      <c r="T45524" s="133"/>
      <c r="X45524" s="131"/>
      <c r="Y45524" s="133"/>
      <c r="AJ45524" s="133"/>
      <c r="AO45524" s="135"/>
      <c r="AP45524" s="135"/>
      <c r="BJ45524" s="136"/>
    </row>
    <row r="45525" spans="5:62" ht="14.25" customHeight="1" x14ac:dyDescent="0.25">
      <c r="E45525" s="113"/>
      <c r="H45525" s="133"/>
      <c r="T45525" s="133"/>
      <c r="X45525" s="131"/>
      <c r="Y45525" s="133"/>
      <c r="AJ45525" s="133"/>
      <c r="AO45525" s="135"/>
      <c r="AP45525" s="135"/>
      <c r="BJ45525" s="136"/>
    </row>
    <row r="45526" spans="5:62" ht="14.25" customHeight="1" x14ac:dyDescent="0.25">
      <c r="E45526" s="113"/>
      <c r="H45526" s="133"/>
      <c r="T45526" s="133"/>
      <c r="X45526" s="131"/>
      <c r="Y45526" s="133"/>
      <c r="AJ45526" s="133"/>
      <c r="AO45526" s="135"/>
      <c r="AP45526" s="135"/>
      <c r="BJ45526" s="136"/>
    </row>
    <row r="45527" spans="5:62" ht="14.25" customHeight="1" x14ac:dyDescent="0.25">
      <c r="E45527" s="113"/>
      <c r="H45527" s="133"/>
      <c r="T45527" s="133"/>
      <c r="X45527" s="131"/>
      <c r="Y45527" s="133"/>
      <c r="AJ45527" s="133"/>
      <c r="AO45527" s="135"/>
      <c r="AP45527" s="135"/>
      <c r="BJ45527" s="136"/>
    </row>
    <row r="45528" spans="5:62" ht="14.25" customHeight="1" x14ac:dyDescent="0.25">
      <c r="E45528" s="113"/>
      <c r="H45528" s="133"/>
      <c r="T45528" s="133"/>
      <c r="X45528" s="131"/>
      <c r="Y45528" s="133"/>
      <c r="AJ45528" s="133"/>
      <c r="AO45528" s="135"/>
      <c r="AP45528" s="135"/>
      <c r="BJ45528" s="136"/>
    </row>
    <row r="45529" spans="5:62" ht="14.25" customHeight="1" x14ac:dyDescent="0.25">
      <c r="E45529" s="113"/>
      <c r="H45529" s="133"/>
      <c r="T45529" s="133"/>
      <c r="X45529" s="131"/>
      <c r="Y45529" s="133"/>
      <c r="AJ45529" s="133"/>
      <c r="AO45529" s="135"/>
      <c r="AP45529" s="135"/>
      <c r="BJ45529" s="136"/>
    </row>
    <row r="45530" spans="5:62" ht="14.25" customHeight="1" x14ac:dyDescent="0.25">
      <c r="E45530" s="113"/>
      <c r="H45530" s="133"/>
      <c r="T45530" s="133"/>
      <c r="X45530" s="131"/>
      <c r="Y45530" s="133"/>
      <c r="AJ45530" s="133"/>
      <c r="AO45530" s="135"/>
      <c r="AP45530" s="135"/>
      <c r="BJ45530" s="136"/>
    </row>
    <row r="45531" spans="5:62" ht="14.25" customHeight="1" x14ac:dyDescent="0.25">
      <c r="E45531" s="113"/>
      <c r="H45531" s="133"/>
      <c r="T45531" s="133"/>
      <c r="X45531" s="131"/>
      <c r="Y45531" s="133"/>
      <c r="AJ45531" s="133"/>
      <c r="AO45531" s="135"/>
      <c r="AP45531" s="135"/>
      <c r="BJ45531" s="136"/>
    </row>
    <row r="45532" spans="5:62" ht="14.25" customHeight="1" x14ac:dyDescent="0.25">
      <c r="E45532" s="113"/>
      <c r="H45532" s="133"/>
      <c r="T45532" s="133"/>
      <c r="X45532" s="131"/>
      <c r="Y45532" s="133"/>
      <c r="AJ45532" s="133"/>
      <c r="AO45532" s="135"/>
      <c r="AP45532" s="135"/>
      <c r="BJ45532" s="136"/>
    </row>
    <row r="45533" spans="5:62" ht="14.25" customHeight="1" x14ac:dyDescent="0.25">
      <c r="E45533" s="113"/>
      <c r="H45533" s="133"/>
      <c r="T45533" s="133"/>
      <c r="X45533" s="131"/>
      <c r="Y45533" s="133"/>
      <c r="AJ45533" s="133"/>
      <c r="AO45533" s="135"/>
      <c r="AP45533" s="135"/>
      <c r="BJ45533" s="136"/>
    </row>
    <row r="45534" spans="5:62" ht="14.25" customHeight="1" x14ac:dyDescent="0.25">
      <c r="E45534" s="113"/>
      <c r="H45534" s="133"/>
      <c r="T45534" s="133"/>
      <c r="X45534" s="131"/>
      <c r="Y45534" s="133"/>
      <c r="AJ45534" s="133"/>
      <c r="AO45534" s="135"/>
      <c r="AP45534" s="135"/>
      <c r="BJ45534" s="136"/>
    </row>
    <row r="45535" spans="5:62" ht="14.25" customHeight="1" x14ac:dyDescent="0.25">
      <c r="E45535" s="113"/>
      <c r="H45535" s="133"/>
      <c r="T45535" s="133"/>
      <c r="X45535" s="131"/>
      <c r="Y45535" s="133"/>
      <c r="AJ45535" s="133"/>
      <c r="AO45535" s="135"/>
      <c r="AP45535" s="135"/>
      <c r="BJ45535" s="136"/>
    </row>
    <row r="45536" spans="5:62" ht="14.25" customHeight="1" x14ac:dyDescent="0.25">
      <c r="E45536" s="113"/>
      <c r="H45536" s="133"/>
      <c r="T45536" s="133"/>
      <c r="X45536" s="131"/>
      <c r="Y45536" s="133"/>
      <c r="AJ45536" s="133"/>
      <c r="AO45536" s="135"/>
      <c r="AP45536" s="135"/>
      <c r="BJ45536" s="136"/>
    </row>
    <row r="45537" spans="5:62" ht="14.25" customHeight="1" x14ac:dyDescent="0.25">
      <c r="E45537" s="113"/>
      <c r="H45537" s="133"/>
      <c r="T45537" s="133"/>
      <c r="X45537" s="131"/>
      <c r="Y45537" s="133"/>
      <c r="AJ45537" s="133"/>
      <c r="AO45537" s="135"/>
      <c r="AP45537" s="135"/>
      <c r="BJ45537" s="136"/>
    </row>
    <row r="45538" spans="5:62" ht="14.25" customHeight="1" x14ac:dyDescent="0.25">
      <c r="E45538" s="113"/>
      <c r="H45538" s="133"/>
      <c r="T45538" s="133"/>
      <c r="X45538" s="131"/>
      <c r="Y45538" s="133"/>
      <c r="AJ45538" s="133"/>
      <c r="AO45538" s="135"/>
      <c r="AP45538" s="135"/>
      <c r="BJ45538" s="136"/>
    </row>
    <row r="45539" spans="5:62" ht="14.25" customHeight="1" x14ac:dyDescent="0.25">
      <c r="E45539" s="113"/>
      <c r="H45539" s="133"/>
      <c r="T45539" s="133"/>
      <c r="X45539" s="131"/>
      <c r="Y45539" s="133"/>
      <c r="AJ45539" s="133"/>
      <c r="AO45539" s="135"/>
      <c r="AP45539" s="135"/>
      <c r="BJ45539" s="136"/>
    </row>
    <row r="45540" spans="5:62" ht="14.25" customHeight="1" x14ac:dyDescent="0.25">
      <c r="E45540" s="113"/>
      <c r="H45540" s="133"/>
      <c r="T45540" s="133"/>
      <c r="X45540" s="131"/>
      <c r="Y45540" s="133"/>
      <c r="AJ45540" s="133"/>
      <c r="AO45540" s="135"/>
      <c r="AP45540" s="135"/>
      <c r="BJ45540" s="136"/>
    </row>
    <row r="45541" spans="5:62" ht="14.25" customHeight="1" x14ac:dyDescent="0.25">
      <c r="E45541" s="113"/>
      <c r="H45541" s="133"/>
      <c r="T45541" s="133"/>
      <c r="X45541" s="131"/>
      <c r="Y45541" s="133"/>
      <c r="AJ45541" s="133"/>
      <c r="AO45541" s="135"/>
      <c r="AP45541" s="135"/>
      <c r="BJ45541" s="136"/>
    </row>
    <row r="45542" spans="5:62" ht="14.25" customHeight="1" x14ac:dyDescent="0.25">
      <c r="E45542" s="113"/>
      <c r="H45542" s="133"/>
      <c r="T45542" s="133"/>
      <c r="X45542" s="131"/>
      <c r="Y45542" s="133"/>
      <c r="AJ45542" s="133"/>
      <c r="AO45542" s="135"/>
      <c r="AP45542" s="135"/>
      <c r="BJ45542" s="136"/>
    </row>
    <row r="45543" spans="5:62" ht="14.25" customHeight="1" x14ac:dyDescent="0.25">
      <c r="E45543" s="113"/>
      <c r="H45543" s="133"/>
      <c r="T45543" s="133"/>
      <c r="X45543" s="131"/>
      <c r="Y45543" s="133"/>
      <c r="AJ45543" s="133"/>
      <c r="AO45543" s="135"/>
      <c r="AP45543" s="135"/>
      <c r="BJ45543" s="136"/>
    </row>
    <row r="45544" spans="5:62" ht="14.25" customHeight="1" x14ac:dyDescent="0.25">
      <c r="E45544" s="113"/>
      <c r="H45544" s="133"/>
      <c r="T45544" s="133"/>
      <c r="X45544" s="131"/>
      <c r="Y45544" s="133"/>
      <c r="AJ45544" s="133"/>
      <c r="AO45544" s="135"/>
      <c r="AP45544" s="135"/>
      <c r="BJ45544" s="136"/>
    </row>
    <row r="45545" spans="5:62" ht="14.25" customHeight="1" x14ac:dyDescent="0.25">
      <c r="E45545" s="113"/>
      <c r="H45545" s="133"/>
      <c r="T45545" s="133"/>
      <c r="X45545" s="131"/>
      <c r="Y45545" s="133"/>
      <c r="AJ45545" s="133"/>
      <c r="AO45545" s="135"/>
      <c r="AP45545" s="135"/>
      <c r="BJ45545" s="136"/>
    </row>
    <row r="45546" spans="5:62" ht="14.25" customHeight="1" x14ac:dyDescent="0.25">
      <c r="E45546" s="113"/>
      <c r="H45546" s="133"/>
      <c r="T45546" s="133"/>
      <c r="X45546" s="131"/>
      <c r="Y45546" s="133"/>
      <c r="AJ45546" s="133"/>
      <c r="AO45546" s="135"/>
      <c r="AP45546" s="135"/>
      <c r="BJ45546" s="136"/>
    </row>
    <row r="45547" spans="5:62" ht="14.25" customHeight="1" x14ac:dyDescent="0.25">
      <c r="E45547" s="113"/>
      <c r="H45547" s="133"/>
      <c r="T45547" s="133"/>
      <c r="X45547" s="131"/>
      <c r="Y45547" s="133"/>
      <c r="AJ45547" s="133"/>
      <c r="AO45547" s="135"/>
      <c r="AP45547" s="135"/>
      <c r="BJ45547" s="136"/>
    </row>
    <row r="45548" spans="5:62" ht="14.25" customHeight="1" x14ac:dyDescent="0.25">
      <c r="E45548" s="113"/>
      <c r="H45548" s="133"/>
      <c r="T45548" s="133"/>
      <c r="X45548" s="131"/>
      <c r="Y45548" s="133"/>
      <c r="AJ45548" s="133"/>
      <c r="AO45548" s="135"/>
      <c r="AP45548" s="135"/>
      <c r="BJ45548" s="136"/>
    </row>
    <row r="45549" spans="5:62" ht="14.25" customHeight="1" x14ac:dyDescent="0.25">
      <c r="E45549" s="113"/>
      <c r="H45549" s="133"/>
      <c r="T45549" s="133"/>
      <c r="X45549" s="131"/>
      <c r="Y45549" s="133"/>
      <c r="AJ45549" s="133"/>
      <c r="AO45549" s="135"/>
      <c r="AP45549" s="135"/>
      <c r="BJ45549" s="136"/>
    </row>
    <row r="45550" spans="5:62" ht="14.25" customHeight="1" x14ac:dyDescent="0.25">
      <c r="E45550" s="113"/>
      <c r="H45550" s="133"/>
      <c r="T45550" s="133"/>
      <c r="X45550" s="131"/>
      <c r="Y45550" s="133"/>
      <c r="AJ45550" s="133"/>
      <c r="AO45550" s="135"/>
      <c r="AP45550" s="135"/>
      <c r="BJ45550" s="136"/>
    </row>
    <row r="45551" spans="5:62" ht="14.25" customHeight="1" x14ac:dyDescent="0.25">
      <c r="E45551" s="113"/>
      <c r="H45551" s="133"/>
      <c r="T45551" s="133"/>
      <c r="X45551" s="131"/>
      <c r="Y45551" s="133"/>
      <c r="AJ45551" s="133"/>
      <c r="AO45551" s="135"/>
      <c r="AP45551" s="135"/>
      <c r="BJ45551" s="136"/>
    </row>
    <row r="45552" spans="5:62" ht="14.25" customHeight="1" x14ac:dyDescent="0.25">
      <c r="E45552" s="113"/>
      <c r="H45552" s="133"/>
      <c r="T45552" s="133"/>
      <c r="X45552" s="131"/>
      <c r="Y45552" s="133"/>
      <c r="AJ45552" s="133"/>
      <c r="AO45552" s="135"/>
      <c r="AP45552" s="135"/>
      <c r="BJ45552" s="136"/>
    </row>
    <row r="45553" spans="5:62" ht="14.25" customHeight="1" x14ac:dyDescent="0.25">
      <c r="E45553" s="113"/>
      <c r="H45553" s="133"/>
      <c r="T45553" s="133"/>
      <c r="X45553" s="131"/>
      <c r="Y45553" s="133"/>
      <c r="AJ45553" s="133"/>
      <c r="AO45553" s="135"/>
      <c r="AP45553" s="135"/>
      <c r="BJ45553" s="136"/>
    </row>
    <row r="45554" spans="5:62" ht="14.25" customHeight="1" x14ac:dyDescent="0.25">
      <c r="E45554" s="113"/>
      <c r="H45554" s="133"/>
      <c r="T45554" s="133"/>
      <c r="X45554" s="131"/>
      <c r="Y45554" s="133"/>
      <c r="AJ45554" s="133"/>
      <c r="AO45554" s="135"/>
      <c r="AP45554" s="135"/>
      <c r="BJ45554" s="136"/>
    </row>
    <row r="45555" spans="5:62" ht="14.25" customHeight="1" x14ac:dyDescent="0.25">
      <c r="E45555" s="113"/>
      <c r="H45555" s="133"/>
      <c r="T45555" s="133"/>
      <c r="X45555" s="131"/>
      <c r="Y45555" s="133"/>
      <c r="AJ45555" s="133"/>
      <c r="AO45555" s="135"/>
      <c r="AP45555" s="135"/>
      <c r="BJ45555" s="136"/>
    </row>
    <row r="45556" spans="5:62" ht="14.25" customHeight="1" x14ac:dyDescent="0.25">
      <c r="E45556" s="113"/>
      <c r="H45556" s="133"/>
      <c r="T45556" s="133"/>
      <c r="X45556" s="131"/>
      <c r="Y45556" s="133"/>
      <c r="AJ45556" s="133"/>
      <c r="AO45556" s="135"/>
      <c r="AP45556" s="135"/>
      <c r="BJ45556" s="136"/>
    </row>
    <row r="45557" spans="5:62" ht="14.25" customHeight="1" x14ac:dyDescent="0.25">
      <c r="E45557" s="113"/>
      <c r="H45557" s="133"/>
      <c r="T45557" s="133"/>
      <c r="X45557" s="131"/>
      <c r="Y45557" s="133"/>
      <c r="AJ45557" s="133"/>
      <c r="AO45557" s="135"/>
      <c r="AP45557" s="135"/>
      <c r="BJ45557" s="136"/>
    </row>
    <row r="45558" spans="5:62" ht="14.25" customHeight="1" x14ac:dyDescent="0.25">
      <c r="E45558" s="113"/>
      <c r="H45558" s="133"/>
      <c r="T45558" s="133"/>
      <c r="X45558" s="131"/>
      <c r="Y45558" s="133"/>
      <c r="AJ45558" s="133"/>
      <c r="AO45558" s="135"/>
      <c r="AP45558" s="135"/>
      <c r="BJ45558" s="136"/>
    </row>
    <row r="45559" spans="5:62" ht="14.25" customHeight="1" x14ac:dyDescent="0.25">
      <c r="E45559" s="113"/>
      <c r="H45559" s="133"/>
      <c r="T45559" s="133"/>
      <c r="X45559" s="131"/>
      <c r="Y45559" s="133"/>
      <c r="AJ45559" s="133"/>
      <c r="AO45559" s="135"/>
      <c r="AP45559" s="135"/>
      <c r="BJ45559" s="136"/>
    </row>
    <row r="45560" spans="5:62" ht="14.25" customHeight="1" x14ac:dyDescent="0.25">
      <c r="E45560" s="113"/>
      <c r="H45560" s="133"/>
      <c r="T45560" s="133"/>
      <c r="X45560" s="131"/>
      <c r="Y45560" s="133"/>
      <c r="AJ45560" s="133"/>
      <c r="AO45560" s="135"/>
      <c r="AP45560" s="135"/>
      <c r="BJ45560" s="136"/>
    </row>
    <row r="45561" spans="5:62" ht="14.25" customHeight="1" x14ac:dyDescent="0.25">
      <c r="E45561" s="113"/>
      <c r="H45561" s="133"/>
      <c r="T45561" s="133"/>
      <c r="X45561" s="131"/>
      <c r="Y45561" s="133"/>
      <c r="AJ45561" s="133"/>
      <c r="AO45561" s="135"/>
      <c r="AP45561" s="135"/>
      <c r="BJ45561" s="136"/>
    </row>
    <row r="45562" spans="5:62" ht="14.25" customHeight="1" x14ac:dyDescent="0.25">
      <c r="E45562" s="113"/>
      <c r="H45562" s="133"/>
      <c r="T45562" s="133"/>
      <c r="X45562" s="131"/>
      <c r="Y45562" s="133"/>
      <c r="AJ45562" s="133"/>
      <c r="AO45562" s="135"/>
      <c r="AP45562" s="135"/>
      <c r="BJ45562" s="136"/>
    </row>
    <row r="45563" spans="5:62" ht="14.25" customHeight="1" x14ac:dyDescent="0.25">
      <c r="E45563" s="113"/>
      <c r="H45563" s="133"/>
      <c r="T45563" s="133"/>
      <c r="X45563" s="131"/>
      <c r="Y45563" s="133"/>
      <c r="AJ45563" s="133"/>
      <c r="AO45563" s="135"/>
      <c r="AP45563" s="135"/>
      <c r="BJ45563" s="136"/>
    </row>
    <row r="45564" spans="5:62" ht="14.25" customHeight="1" x14ac:dyDescent="0.25">
      <c r="E45564" s="113"/>
      <c r="H45564" s="133"/>
      <c r="T45564" s="133"/>
      <c r="X45564" s="131"/>
      <c r="Y45564" s="133"/>
      <c r="AJ45564" s="133"/>
      <c r="AO45564" s="135"/>
      <c r="AP45564" s="135"/>
      <c r="BJ45564" s="136"/>
    </row>
    <row r="45565" spans="5:62" ht="14.25" customHeight="1" x14ac:dyDescent="0.25">
      <c r="E45565" s="113"/>
      <c r="H45565" s="133"/>
      <c r="T45565" s="133"/>
      <c r="X45565" s="131"/>
      <c r="Y45565" s="133"/>
      <c r="AJ45565" s="133"/>
      <c r="AO45565" s="135"/>
      <c r="AP45565" s="135"/>
      <c r="BJ45565" s="136"/>
    </row>
    <row r="45566" spans="5:62" ht="14.25" customHeight="1" x14ac:dyDescent="0.25">
      <c r="E45566" s="113"/>
      <c r="H45566" s="133"/>
      <c r="T45566" s="133"/>
      <c r="X45566" s="131"/>
      <c r="Y45566" s="133"/>
      <c r="AJ45566" s="133"/>
      <c r="AO45566" s="135"/>
      <c r="AP45566" s="135"/>
      <c r="BJ45566" s="136"/>
    </row>
    <row r="45567" spans="5:62" ht="14.25" customHeight="1" x14ac:dyDescent="0.25">
      <c r="E45567" s="113"/>
      <c r="H45567" s="133"/>
      <c r="T45567" s="133"/>
      <c r="X45567" s="131"/>
      <c r="Y45567" s="133"/>
      <c r="AJ45567" s="133"/>
      <c r="AO45567" s="135"/>
      <c r="AP45567" s="135"/>
      <c r="BJ45567" s="136"/>
    </row>
    <row r="45568" spans="5:62" ht="14.25" customHeight="1" x14ac:dyDescent="0.25">
      <c r="E45568" s="113"/>
      <c r="H45568" s="133"/>
      <c r="T45568" s="133"/>
      <c r="X45568" s="131"/>
      <c r="Y45568" s="133"/>
      <c r="AJ45568" s="133"/>
      <c r="AO45568" s="135"/>
      <c r="AP45568" s="135"/>
      <c r="BJ45568" s="136"/>
    </row>
    <row r="45569" spans="5:62" ht="14.25" customHeight="1" x14ac:dyDescent="0.25">
      <c r="E45569" s="113"/>
      <c r="H45569" s="133"/>
      <c r="T45569" s="133"/>
      <c r="X45569" s="131"/>
      <c r="Y45569" s="133"/>
      <c r="AJ45569" s="133"/>
      <c r="AO45569" s="135"/>
      <c r="AP45569" s="135"/>
      <c r="BJ45569" s="136"/>
    </row>
    <row r="45570" spans="5:62" ht="14.25" customHeight="1" x14ac:dyDescent="0.25">
      <c r="E45570" s="113"/>
      <c r="H45570" s="133"/>
      <c r="T45570" s="133"/>
      <c r="X45570" s="131"/>
      <c r="Y45570" s="133"/>
      <c r="AJ45570" s="133"/>
      <c r="AO45570" s="135"/>
      <c r="AP45570" s="135"/>
      <c r="BJ45570" s="136"/>
    </row>
    <row r="45571" spans="5:62" ht="14.25" customHeight="1" x14ac:dyDescent="0.25">
      <c r="E45571" s="113"/>
      <c r="H45571" s="133"/>
      <c r="T45571" s="133"/>
      <c r="X45571" s="131"/>
      <c r="Y45571" s="133"/>
      <c r="AJ45571" s="133"/>
      <c r="AO45571" s="135"/>
      <c r="AP45571" s="135"/>
      <c r="BJ45571" s="136"/>
    </row>
    <row r="45572" spans="5:62" ht="14.25" customHeight="1" x14ac:dyDescent="0.25">
      <c r="E45572" s="113"/>
      <c r="H45572" s="133"/>
      <c r="T45572" s="133"/>
      <c r="X45572" s="131"/>
      <c r="Y45572" s="133"/>
      <c r="AJ45572" s="133"/>
      <c r="AO45572" s="135"/>
      <c r="AP45572" s="135"/>
      <c r="BJ45572" s="136"/>
    </row>
    <row r="45573" spans="5:62" ht="14.25" customHeight="1" x14ac:dyDescent="0.25">
      <c r="E45573" s="113"/>
      <c r="H45573" s="133"/>
      <c r="T45573" s="133"/>
      <c r="X45573" s="131"/>
      <c r="Y45573" s="133"/>
      <c r="AJ45573" s="133"/>
      <c r="AO45573" s="135"/>
      <c r="AP45573" s="135"/>
      <c r="BJ45573" s="136"/>
    </row>
    <row r="45574" spans="5:62" ht="14.25" customHeight="1" x14ac:dyDescent="0.25">
      <c r="E45574" s="113"/>
      <c r="H45574" s="133"/>
      <c r="T45574" s="133"/>
      <c r="X45574" s="131"/>
      <c r="Y45574" s="133"/>
      <c r="AJ45574" s="133"/>
      <c r="AO45574" s="135"/>
      <c r="AP45574" s="135"/>
      <c r="BJ45574" s="136"/>
    </row>
    <row r="45575" spans="5:62" ht="14.25" customHeight="1" x14ac:dyDescent="0.25">
      <c r="E45575" s="113"/>
      <c r="H45575" s="133"/>
      <c r="T45575" s="133"/>
      <c r="X45575" s="131"/>
      <c r="Y45575" s="133"/>
      <c r="AJ45575" s="133"/>
      <c r="AO45575" s="135"/>
      <c r="AP45575" s="135"/>
      <c r="BJ45575" s="136"/>
    </row>
    <row r="45576" spans="5:62" ht="14.25" customHeight="1" x14ac:dyDescent="0.25">
      <c r="E45576" s="113"/>
      <c r="H45576" s="133"/>
      <c r="T45576" s="133"/>
      <c r="X45576" s="131"/>
      <c r="Y45576" s="133"/>
      <c r="AJ45576" s="133"/>
      <c r="AO45576" s="135"/>
      <c r="AP45576" s="135"/>
      <c r="BJ45576" s="136"/>
    </row>
    <row r="45577" spans="5:62" ht="14.25" customHeight="1" x14ac:dyDescent="0.25">
      <c r="E45577" s="113"/>
      <c r="H45577" s="133"/>
      <c r="T45577" s="133"/>
      <c r="X45577" s="131"/>
      <c r="Y45577" s="133"/>
      <c r="AJ45577" s="133"/>
      <c r="AO45577" s="135"/>
      <c r="AP45577" s="135"/>
      <c r="BJ45577" s="136"/>
    </row>
    <row r="45578" spans="5:62" ht="14.25" customHeight="1" x14ac:dyDescent="0.25">
      <c r="E45578" s="113"/>
      <c r="H45578" s="133"/>
      <c r="T45578" s="133"/>
      <c r="X45578" s="131"/>
      <c r="Y45578" s="133"/>
      <c r="AJ45578" s="133"/>
      <c r="AO45578" s="135"/>
      <c r="AP45578" s="135"/>
      <c r="BJ45578" s="136"/>
    </row>
    <row r="45579" spans="5:62" ht="14.25" customHeight="1" x14ac:dyDescent="0.25">
      <c r="E45579" s="113"/>
      <c r="H45579" s="133"/>
      <c r="T45579" s="133"/>
      <c r="X45579" s="131"/>
      <c r="Y45579" s="133"/>
      <c r="AJ45579" s="133"/>
      <c r="AO45579" s="135"/>
      <c r="AP45579" s="135"/>
      <c r="BJ45579" s="136"/>
    </row>
    <row r="45580" spans="5:62" ht="14.25" customHeight="1" x14ac:dyDescent="0.25">
      <c r="E45580" s="113"/>
      <c r="H45580" s="133"/>
      <c r="T45580" s="133"/>
      <c r="X45580" s="131"/>
      <c r="Y45580" s="133"/>
      <c r="AJ45580" s="133"/>
      <c r="AO45580" s="135"/>
      <c r="AP45580" s="135"/>
      <c r="BJ45580" s="136"/>
    </row>
    <row r="45581" spans="5:62" ht="14.25" customHeight="1" x14ac:dyDescent="0.25">
      <c r="E45581" s="113"/>
      <c r="H45581" s="133"/>
      <c r="T45581" s="133"/>
      <c r="X45581" s="131"/>
      <c r="Y45581" s="133"/>
      <c r="AJ45581" s="133"/>
      <c r="AO45581" s="135"/>
      <c r="AP45581" s="135"/>
      <c r="BJ45581" s="136"/>
    </row>
    <row r="45582" spans="5:62" ht="14.25" customHeight="1" x14ac:dyDescent="0.25">
      <c r="E45582" s="113"/>
      <c r="H45582" s="133"/>
      <c r="T45582" s="133"/>
      <c r="X45582" s="131"/>
      <c r="Y45582" s="133"/>
      <c r="AJ45582" s="133"/>
      <c r="AO45582" s="135"/>
      <c r="AP45582" s="135"/>
      <c r="BJ45582" s="136"/>
    </row>
    <row r="45583" spans="5:62" ht="14.25" customHeight="1" x14ac:dyDescent="0.25">
      <c r="E45583" s="113"/>
      <c r="H45583" s="133"/>
      <c r="T45583" s="133"/>
      <c r="X45583" s="131"/>
      <c r="Y45583" s="133"/>
      <c r="AJ45583" s="133"/>
      <c r="AO45583" s="135"/>
      <c r="AP45583" s="135"/>
      <c r="BJ45583" s="136"/>
    </row>
    <row r="45584" spans="5:62" ht="14.25" customHeight="1" x14ac:dyDescent="0.25">
      <c r="E45584" s="113"/>
      <c r="H45584" s="133"/>
      <c r="T45584" s="133"/>
      <c r="X45584" s="131"/>
      <c r="Y45584" s="133"/>
      <c r="AJ45584" s="133"/>
      <c r="AO45584" s="135"/>
      <c r="AP45584" s="135"/>
      <c r="BJ45584" s="136"/>
    </row>
    <row r="45585" spans="5:62" ht="14.25" customHeight="1" x14ac:dyDescent="0.25">
      <c r="E45585" s="113"/>
      <c r="H45585" s="133"/>
      <c r="T45585" s="133"/>
      <c r="X45585" s="131"/>
      <c r="Y45585" s="133"/>
      <c r="AJ45585" s="133"/>
      <c r="AO45585" s="135"/>
      <c r="AP45585" s="135"/>
      <c r="BJ45585" s="136"/>
    </row>
    <row r="45586" spans="5:62" ht="14.25" customHeight="1" x14ac:dyDescent="0.25">
      <c r="E45586" s="113"/>
      <c r="H45586" s="133"/>
      <c r="T45586" s="133"/>
      <c r="X45586" s="131"/>
      <c r="Y45586" s="133"/>
      <c r="AJ45586" s="133"/>
      <c r="AO45586" s="135"/>
      <c r="AP45586" s="135"/>
      <c r="BJ45586" s="136"/>
    </row>
    <row r="45587" spans="5:62" ht="14.25" customHeight="1" x14ac:dyDescent="0.25">
      <c r="E45587" s="113"/>
      <c r="H45587" s="133"/>
      <c r="T45587" s="133"/>
      <c r="X45587" s="131"/>
      <c r="Y45587" s="133"/>
      <c r="AJ45587" s="133"/>
      <c r="AO45587" s="135"/>
      <c r="AP45587" s="135"/>
      <c r="BJ45587" s="136"/>
    </row>
    <row r="45588" spans="5:62" ht="14.25" customHeight="1" x14ac:dyDescent="0.25">
      <c r="E45588" s="113"/>
      <c r="H45588" s="133"/>
      <c r="T45588" s="133"/>
      <c r="X45588" s="131"/>
      <c r="Y45588" s="133"/>
      <c r="AJ45588" s="133"/>
      <c r="AO45588" s="135"/>
      <c r="AP45588" s="135"/>
      <c r="BJ45588" s="136"/>
    </row>
    <row r="45589" spans="5:62" ht="14.25" customHeight="1" x14ac:dyDescent="0.25">
      <c r="E45589" s="113"/>
      <c r="H45589" s="133"/>
      <c r="T45589" s="133"/>
      <c r="X45589" s="131"/>
      <c r="Y45589" s="133"/>
      <c r="AJ45589" s="133"/>
      <c r="AO45589" s="135"/>
      <c r="AP45589" s="135"/>
      <c r="BJ45589" s="136"/>
    </row>
    <row r="45590" spans="5:62" ht="14.25" customHeight="1" x14ac:dyDescent="0.25">
      <c r="E45590" s="113"/>
      <c r="H45590" s="133"/>
      <c r="T45590" s="133"/>
      <c r="X45590" s="131"/>
      <c r="Y45590" s="133"/>
      <c r="AJ45590" s="133"/>
      <c r="AO45590" s="135"/>
      <c r="AP45590" s="135"/>
      <c r="BJ45590" s="136"/>
    </row>
    <row r="45591" spans="5:62" ht="14.25" customHeight="1" x14ac:dyDescent="0.25">
      <c r="E45591" s="113"/>
      <c r="H45591" s="133"/>
      <c r="T45591" s="133"/>
      <c r="X45591" s="131"/>
      <c r="Y45591" s="133"/>
      <c r="AJ45591" s="133"/>
      <c r="AO45591" s="135"/>
      <c r="AP45591" s="135"/>
      <c r="BJ45591" s="136"/>
    </row>
    <row r="45592" spans="5:62" ht="14.25" customHeight="1" x14ac:dyDescent="0.25">
      <c r="E45592" s="113"/>
      <c r="H45592" s="133"/>
      <c r="T45592" s="133"/>
      <c r="X45592" s="131"/>
      <c r="Y45592" s="133"/>
      <c r="AJ45592" s="133"/>
      <c r="AO45592" s="135"/>
      <c r="AP45592" s="135"/>
      <c r="BJ45592" s="136"/>
    </row>
    <row r="45593" spans="5:62" ht="14.25" customHeight="1" x14ac:dyDescent="0.25">
      <c r="E45593" s="113"/>
      <c r="H45593" s="133"/>
      <c r="T45593" s="133"/>
      <c r="X45593" s="131"/>
      <c r="Y45593" s="133"/>
      <c r="AJ45593" s="133"/>
      <c r="AO45593" s="135"/>
      <c r="AP45593" s="135"/>
      <c r="BJ45593" s="136"/>
    </row>
    <row r="45594" spans="5:62" ht="14.25" customHeight="1" x14ac:dyDescent="0.25">
      <c r="E45594" s="113"/>
      <c r="H45594" s="133"/>
      <c r="T45594" s="133"/>
      <c r="X45594" s="131"/>
      <c r="Y45594" s="133"/>
      <c r="AJ45594" s="133"/>
      <c r="AO45594" s="135"/>
      <c r="AP45594" s="135"/>
      <c r="BJ45594" s="136"/>
    </row>
    <row r="45595" spans="5:62" ht="14.25" customHeight="1" x14ac:dyDescent="0.25">
      <c r="E45595" s="113"/>
      <c r="H45595" s="133"/>
      <c r="T45595" s="133"/>
      <c r="X45595" s="131"/>
      <c r="Y45595" s="133"/>
      <c r="AJ45595" s="133"/>
      <c r="AO45595" s="135"/>
      <c r="AP45595" s="135"/>
      <c r="BJ45595" s="136"/>
    </row>
    <row r="45596" spans="5:62" ht="14.25" customHeight="1" x14ac:dyDescent="0.25">
      <c r="E45596" s="113"/>
      <c r="H45596" s="133"/>
      <c r="T45596" s="133"/>
      <c r="X45596" s="131"/>
      <c r="Y45596" s="133"/>
      <c r="AJ45596" s="133"/>
      <c r="AO45596" s="135"/>
      <c r="AP45596" s="135"/>
      <c r="BJ45596" s="136"/>
    </row>
    <row r="45597" spans="5:62" ht="14.25" customHeight="1" x14ac:dyDescent="0.25">
      <c r="E45597" s="113"/>
      <c r="H45597" s="133"/>
      <c r="T45597" s="133"/>
      <c r="X45597" s="131"/>
      <c r="Y45597" s="133"/>
      <c r="AJ45597" s="133"/>
      <c r="AO45597" s="135"/>
      <c r="AP45597" s="135"/>
      <c r="BJ45597" s="136"/>
    </row>
    <row r="45598" spans="5:62" ht="14.25" customHeight="1" x14ac:dyDescent="0.25">
      <c r="E45598" s="113"/>
      <c r="H45598" s="133"/>
      <c r="T45598" s="133"/>
      <c r="X45598" s="131"/>
      <c r="Y45598" s="133"/>
      <c r="AJ45598" s="133"/>
      <c r="AO45598" s="135"/>
      <c r="AP45598" s="135"/>
      <c r="BJ45598" s="136"/>
    </row>
    <row r="45599" spans="5:62" ht="14.25" customHeight="1" x14ac:dyDescent="0.25">
      <c r="E45599" s="113"/>
      <c r="H45599" s="133"/>
      <c r="T45599" s="133"/>
      <c r="X45599" s="131"/>
      <c r="Y45599" s="133"/>
      <c r="AJ45599" s="133"/>
      <c r="AO45599" s="135"/>
      <c r="AP45599" s="135"/>
      <c r="BJ45599" s="136"/>
    </row>
    <row r="45600" spans="5:62" ht="14.25" customHeight="1" x14ac:dyDescent="0.25">
      <c r="E45600" s="113"/>
      <c r="H45600" s="133"/>
      <c r="T45600" s="133"/>
      <c r="X45600" s="131"/>
      <c r="Y45600" s="133"/>
      <c r="AJ45600" s="133"/>
      <c r="AO45600" s="135"/>
      <c r="AP45600" s="135"/>
      <c r="BJ45600" s="136"/>
    </row>
    <row r="45601" spans="5:62" ht="14.25" customHeight="1" x14ac:dyDescent="0.25">
      <c r="E45601" s="113"/>
      <c r="H45601" s="133"/>
      <c r="T45601" s="133"/>
      <c r="X45601" s="131"/>
      <c r="Y45601" s="133"/>
      <c r="AJ45601" s="133"/>
      <c r="AO45601" s="135"/>
      <c r="AP45601" s="135"/>
      <c r="BJ45601" s="136"/>
    </row>
    <row r="45602" spans="5:62" ht="14.25" customHeight="1" x14ac:dyDescent="0.25">
      <c r="E45602" s="113"/>
      <c r="H45602" s="133"/>
      <c r="T45602" s="133"/>
      <c r="X45602" s="131"/>
      <c r="Y45602" s="133"/>
      <c r="AJ45602" s="133"/>
      <c r="AO45602" s="135"/>
      <c r="AP45602" s="135"/>
      <c r="BJ45602" s="136"/>
    </row>
    <row r="45603" spans="5:62" ht="14.25" customHeight="1" x14ac:dyDescent="0.25">
      <c r="E45603" s="113"/>
      <c r="H45603" s="133"/>
      <c r="T45603" s="133"/>
      <c r="X45603" s="131"/>
      <c r="Y45603" s="133"/>
      <c r="AJ45603" s="133"/>
      <c r="AO45603" s="135"/>
      <c r="AP45603" s="135"/>
      <c r="BJ45603" s="136"/>
    </row>
    <row r="45604" spans="5:62" ht="14.25" customHeight="1" x14ac:dyDescent="0.25">
      <c r="E45604" s="113"/>
      <c r="H45604" s="133"/>
      <c r="T45604" s="133"/>
      <c r="X45604" s="131"/>
      <c r="Y45604" s="133"/>
      <c r="AJ45604" s="133"/>
      <c r="AO45604" s="135"/>
      <c r="AP45604" s="135"/>
      <c r="BJ45604" s="136"/>
    </row>
    <row r="45605" spans="5:62" ht="14.25" customHeight="1" x14ac:dyDescent="0.25">
      <c r="E45605" s="113"/>
      <c r="H45605" s="133"/>
      <c r="T45605" s="133"/>
      <c r="X45605" s="131"/>
      <c r="Y45605" s="133"/>
      <c r="AJ45605" s="133"/>
      <c r="AO45605" s="135"/>
      <c r="AP45605" s="135"/>
      <c r="BJ45605" s="136"/>
    </row>
    <row r="45606" spans="5:62" ht="14.25" customHeight="1" x14ac:dyDescent="0.25">
      <c r="E45606" s="113"/>
      <c r="H45606" s="133"/>
      <c r="T45606" s="133"/>
      <c r="X45606" s="131"/>
      <c r="Y45606" s="133"/>
      <c r="AJ45606" s="133"/>
      <c r="AO45606" s="135"/>
      <c r="AP45606" s="135"/>
      <c r="BJ45606" s="136"/>
    </row>
    <row r="45607" spans="5:62" ht="14.25" customHeight="1" x14ac:dyDescent="0.25">
      <c r="E45607" s="113"/>
      <c r="H45607" s="133"/>
      <c r="T45607" s="133"/>
      <c r="X45607" s="131"/>
      <c r="Y45607" s="133"/>
      <c r="AJ45607" s="133"/>
      <c r="AO45607" s="135"/>
      <c r="AP45607" s="135"/>
      <c r="BJ45607" s="136"/>
    </row>
    <row r="45608" spans="5:62" ht="14.25" customHeight="1" x14ac:dyDescent="0.25">
      <c r="E45608" s="113"/>
      <c r="H45608" s="133"/>
      <c r="T45608" s="133"/>
      <c r="X45608" s="131"/>
      <c r="Y45608" s="133"/>
      <c r="AJ45608" s="133"/>
      <c r="AO45608" s="135"/>
      <c r="AP45608" s="135"/>
      <c r="BJ45608" s="136"/>
    </row>
    <row r="45609" spans="5:62" ht="14.25" customHeight="1" x14ac:dyDescent="0.25">
      <c r="E45609" s="113"/>
      <c r="H45609" s="133"/>
      <c r="T45609" s="133"/>
      <c r="X45609" s="131"/>
      <c r="Y45609" s="133"/>
      <c r="AJ45609" s="133"/>
      <c r="AO45609" s="135"/>
      <c r="AP45609" s="135"/>
      <c r="BJ45609" s="136"/>
    </row>
    <row r="45610" spans="5:62" ht="14.25" customHeight="1" x14ac:dyDescent="0.25">
      <c r="E45610" s="113"/>
      <c r="H45610" s="133"/>
      <c r="T45610" s="133"/>
      <c r="X45610" s="131"/>
      <c r="Y45610" s="133"/>
      <c r="AJ45610" s="133"/>
      <c r="AO45610" s="135"/>
      <c r="AP45610" s="135"/>
      <c r="BJ45610" s="136"/>
    </row>
    <row r="45611" spans="5:62" ht="14.25" customHeight="1" x14ac:dyDescent="0.25">
      <c r="E45611" s="113"/>
      <c r="H45611" s="133"/>
      <c r="T45611" s="133"/>
      <c r="X45611" s="131"/>
      <c r="Y45611" s="133"/>
      <c r="AJ45611" s="133"/>
      <c r="AO45611" s="135"/>
      <c r="AP45611" s="135"/>
      <c r="BJ45611" s="136"/>
    </row>
    <row r="45612" spans="5:62" ht="14.25" customHeight="1" x14ac:dyDescent="0.25">
      <c r="E45612" s="113"/>
      <c r="H45612" s="133"/>
      <c r="T45612" s="133"/>
      <c r="X45612" s="131"/>
      <c r="Y45612" s="133"/>
      <c r="AJ45612" s="133"/>
      <c r="AO45612" s="135"/>
      <c r="AP45612" s="135"/>
      <c r="BJ45612" s="136"/>
    </row>
    <row r="45613" spans="5:62" ht="14.25" customHeight="1" x14ac:dyDescent="0.25">
      <c r="E45613" s="113"/>
      <c r="H45613" s="133"/>
      <c r="T45613" s="133"/>
      <c r="X45613" s="131"/>
      <c r="Y45613" s="133"/>
      <c r="AJ45613" s="133"/>
      <c r="AO45613" s="135"/>
      <c r="AP45613" s="135"/>
      <c r="BJ45613" s="136"/>
    </row>
    <row r="45614" spans="5:62" ht="14.25" customHeight="1" x14ac:dyDescent="0.25">
      <c r="E45614" s="113"/>
      <c r="H45614" s="133"/>
      <c r="T45614" s="133"/>
      <c r="X45614" s="131"/>
      <c r="Y45614" s="133"/>
      <c r="AJ45614" s="133"/>
      <c r="AO45614" s="135"/>
      <c r="AP45614" s="135"/>
      <c r="BJ45614" s="136"/>
    </row>
    <row r="45615" spans="5:62" ht="14.25" customHeight="1" x14ac:dyDescent="0.25">
      <c r="E45615" s="113"/>
      <c r="H45615" s="133"/>
      <c r="T45615" s="133"/>
      <c r="X45615" s="131"/>
      <c r="Y45615" s="133"/>
      <c r="AJ45615" s="133"/>
      <c r="AO45615" s="135"/>
      <c r="AP45615" s="135"/>
      <c r="BJ45615" s="136"/>
    </row>
    <row r="45616" spans="5:62" ht="14.25" customHeight="1" x14ac:dyDescent="0.25">
      <c r="E45616" s="113"/>
      <c r="H45616" s="133"/>
      <c r="T45616" s="133"/>
      <c r="X45616" s="131"/>
      <c r="Y45616" s="133"/>
      <c r="AJ45616" s="133"/>
      <c r="AO45616" s="135"/>
      <c r="AP45616" s="135"/>
      <c r="BJ45616" s="136"/>
    </row>
    <row r="45617" spans="5:62" ht="14.25" customHeight="1" x14ac:dyDescent="0.25">
      <c r="E45617" s="113"/>
      <c r="H45617" s="133"/>
      <c r="T45617" s="133"/>
      <c r="X45617" s="131"/>
      <c r="Y45617" s="133"/>
      <c r="AJ45617" s="133"/>
      <c r="AO45617" s="135"/>
      <c r="AP45617" s="135"/>
      <c r="BJ45617" s="136"/>
    </row>
    <row r="45618" spans="5:62" ht="14.25" customHeight="1" x14ac:dyDescent="0.25">
      <c r="E45618" s="113"/>
      <c r="H45618" s="133"/>
      <c r="T45618" s="133"/>
      <c r="X45618" s="131"/>
      <c r="Y45618" s="133"/>
      <c r="AJ45618" s="133"/>
      <c r="AO45618" s="135"/>
      <c r="AP45618" s="135"/>
      <c r="BJ45618" s="136"/>
    </row>
    <row r="45619" spans="5:62" ht="14.25" customHeight="1" x14ac:dyDescent="0.25">
      <c r="E45619" s="113"/>
      <c r="H45619" s="133"/>
      <c r="T45619" s="133"/>
      <c r="X45619" s="131"/>
      <c r="Y45619" s="133"/>
      <c r="AJ45619" s="133"/>
      <c r="AO45619" s="135"/>
      <c r="AP45619" s="135"/>
      <c r="BJ45619" s="136"/>
    </row>
    <row r="45620" spans="5:62" ht="14.25" customHeight="1" x14ac:dyDescent="0.25">
      <c r="E45620" s="113"/>
      <c r="H45620" s="133"/>
      <c r="T45620" s="133"/>
      <c r="X45620" s="131"/>
      <c r="Y45620" s="133"/>
      <c r="AJ45620" s="133"/>
      <c r="AO45620" s="135"/>
      <c r="AP45620" s="135"/>
      <c r="BJ45620" s="136"/>
    </row>
    <row r="45621" spans="5:62" ht="14.25" customHeight="1" x14ac:dyDescent="0.25">
      <c r="E45621" s="113"/>
      <c r="H45621" s="133"/>
      <c r="T45621" s="133"/>
      <c r="X45621" s="131"/>
      <c r="Y45621" s="133"/>
      <c r="AJ45621" s="133"/>
      <c r="AO45621" s="135"/>
      <c r="AP45621" s="135"/>
      <c r="BJ45621" s="136"/>
    </row>
    <row r="45622" spans="5:62" ht="14.25" customHeight="1" x14ac:dyDescent="0.25">
      <c r="E45622" s="113"/>
      <c r="H45622" s="133"/>
      <c r="T45622" s="133"/>
      <c r="X45622" s="131"/>
      <c r="Y45622" s="133"/>
      <c r="AJ45622" s="133"/>
      <c r="AO45622" s="135"/>
      <c r="AP45622" s="135"/>
      <c r="BJ45622" s="136"/>
    </row>
    <row r="45623" spans="5:62" ht="14.25" customHeight="1" x14ac:dyDescent="0.25">
      <c r="E45623" s="113"/>
      <c r="H45623" s="133"/>
      <c r="T45623" s="133"/>
      <c r="X45623" s="131"/>
      <c r="Y45623" s="133"/>
      <c r="AJ45623" s="133"/>
      <c r="AO45623" s="135"/>
      <c r="AP45623" s="135"/>
      <c r="BJ45623" s="136"/>
    </row>
    <row r="45624" spans="5:62" ht="14.25" customHeight="1" x14ac:dyDescent="0.25">
      <c r="E45624" s="113"/>
      <c r="H45624" s="133"/>
      <c r="T45624" s="133"/>
      <c r="X45624" s="131"/>
      <c r="Y45624" s="133"/>
      <c r="AJ45624" s="133"/>
      <c r="AO45624" s="135"/>
      <c r="AP45624" s="135"/>
      <c r="BJ45624" s="136"/>
    </row>
    <row r="45625" spans="5:62" ht="14.25" customHeight="1" x14ac:dyDescent="0.25">
      <c r="E45625" s="113"/>
      <c r="H45625" s="133"/>
      <c r="T45625" s="133"/>
      <c r="X45625" s="131"/>
      <c r="Y45625" s="133"/>
      <c r="AJ45625" s="133"/>
      <c r="AO45625" s="135"/>
      <c r="AP45625" s="135"/>
      <c r="BJ45625" s="136"/>
    </row>
    <row r="45626" spans="5:62" ht="14.25" customHeight="1" x14ac:dyDescent="0.25">
      <c r="E45626" s="113"/>
      <c r="H45626" s="133"/>
      <c r="T45626" s="133"/>
      <c r="X45626" s="131"/>
      <c r="Y45626" s="133"/>
      <c r="AJ45626" s="133"/>
      <c r="AO45626" s="135"/>
      <c r="AP45626" s="135"/>
      <c r="BJ45626" s="136"/>
    </row>
    <row r="45627" spans="5:62" ht="14.25" customHeight="1" x14ac:dyDescent="0.25">
      <c r="E45627" s="113"/>
      <c r="H45627" s="133"/>
      <c r="T45627" s="133"/>
      <c r="X45627" s="131"/>
      <c r="Y45627" s="133"/>
      <c r="AJ45627" s="133"/>
      <c r="AO45627" s="135"/>
      <c r="AP45627" s="135"/>
      <c r="BJ45627" s="136"/>
    </row>
    <row r="45628" spans="5:62" ht="14.25" customHeight="1" x14ac:dyDescent="0.25">
      <c r="E45628" s="113"/>
      <c r="H45628" s="133"/>
      <c r="T45628" s="133"/>
      <c r="X45628" s="131"/>
      <c r="Y45628" s="133"/>
      <c r="AJ45628" s="133"/>
      <c r="AO45628" s="135"/>
      <c r="AP45628" s="135"/>
      <c r="BJ45628" s="136"/>
    </row>
    <row r="45629" spans="5:62" ht="14.25" customHeight="1" x14ac:dyDescent="0.25">
      <c r="E45629" s="113"/>
      <c r="H45629" s="133"/>
      <c r="T45629" s="133"/>
      <c r="X45629" s="131"/>
      <c r="Y45629" s="133"/>
      <c r="AJ45629" s="133"/>
      <c r="AO45629" s="135"/>
      <c r="AP45629" s="135"/>
      <c r="BJ45629" s="136"/>
    </row>
    <row r="45630" spans="5:62" ht="14.25" customHeight="1" x14ac:dyDescent="0.25">
      <c r="E45630" s="113"/>
      <c r="H45630" s="133"/>
      <c r="T45630" s="133"/>
      <c r="X45630" s="131"/>
      <c r="Y45630" s="133"/>
      <c r="AJ45630" s="133"/>
      <c r="AO45630" s="135"/>
      <c r="AP45630" s="135"/>
      <c r="BJ45630" s="136"/>
    </row>
    <row r="45631" spans="5:62" ht="14.25" customHeight="1" x14ac:dyDescent="0.25">
      <c r="E45631" s="113"/>
      <c r="H45631" s="133"/>
      <c r="T45631" s="133"/>
      <c r="X45631" s="131"/>
      <c r="Y45631" s="133"/>
      <c r="AJ45631" s="133"/>
      <c r="AO45631" s="135"/>
      <c r="AP45631" s="135"/>
      <c r="BJ45631" s="136"/>
    </row>
    <row r="45632" spans="5:62" ht="14.25" customHeight="1" x14ac:dyDescent="0.25">
      <c r="E45632" s="113"/>
      <c r="H45632" s="133"/>
      <c r="T45632" s="133"/>
      <c r="X45632" s="131"/>
      <c r="Y45632" s="133"/>
      <c r="AJ45632" s="133"/>
      <c r="AO45632" s="135"/>
      <c r="AP45632" s="135"/>
      <c r="BJ45632" s="136"/>
    </row>
    <row r="45633" spans="5:62" ht="14.25" customHeight="1" x14ac:dyDescent="0.25">
      <c r="E45633" s="113"/>
      <c r="H45633" s="133"/>
      <c r="T45633" s="133"/>
      <c r="X45633" s="131"/>
      <c r="Y45633" s="133"/>
      <c r="AJ45633" s="133"/>
      <c r="AO45633" s="135"/>
      <c r="AP45633" s="135"/>
      <c r="BJ45633" s="136"/>
    </row>
    <row r="45634" spans="5:62" ht="14.25" customHeight="1" x14ac:dyDescent="0.25">
      <c r="E45634" s="113"/>
      <c r="H45634" s="133"/>
      <c r="T45634" s="133"/>
      <c r="X45634" s="131"/>
      <c r="Y45634" s="133"/>
      <c r="AJ45634" s="133"/>
      <c r="AO45634" s="135"/>
      <c r="AP45634" s="135"/>
      <c r="BJ45634" s="136"/>
    </row>
    <row r="45635" spans="5:62" ht="14.25" customHeight="1" x14ac:dyDescent="0.25">
      <c r="E45635" s="113"/>
      <c r="H45635" s="133"/>
      <c r="T45635" s="133"/>
      <c r="X45635" s="131"/>
      <c r="Y45635" s="133"/>
      <c r="AJ45635" s="133"/>
      <c r="AO45635" s="135"/>
      <c r="AP45635" s="135"/>
      <c r="BJ45635" s="136"/>
    </row>
    <row r="45636" spans="5:62" ht="14.25" customHeight="1" x14ac:dyDescent="0.25">
      <c r="E45636" s="113"/>
      <c r="H45636" s="133"/>
      <c r="T45636" s="133"/>
      <c r="X45636" s="131"/>
      <c r="Y45636" s="133"/>
      <c r="AJ45636" s="133"/>
      <c r="AO45636" s="135"/>
      <c r="AP45636" s="135"/>
      <c r="BJ45636" s="136"/>
    </row>
    <row r="45637" spans="5:62" ht="14.25" customHeight="1" x14ac:dyDescent="0.25">
      <c r="E45637" s="113"/>
      <c r="H45637" s="133"/>
      <c r="T45637" s="133"/>
      <c r="X45637" s="131"/>
      <c r="Y45637" s="133"/>
      <c r="AJ45637" s="133"/>
      <c r="AO45637" s="135"/>
      <c r="AP45637" s="135"/>
      <c r="BJ45637" s="136"/>
    </row>
    <row r="45638" spans="5:62" ht="14.25" customHeight="1" x14ac:dyDescent="0.25">
      <c r="E45638" s="113"/>
      <c r="H45638" s="133"/>
      <c r="T45638" s="133"/>
      <c r="X45638" s="131"/>
      <c r="Y45638" s="133"/>
      <c r="AJ45638" s="133"/>
      <c r="AO45638" s="135"/>
      <c r="AP45638" s="135"/>
      <c r="BJ45638" s="136"/>
    </row>
    <row r="45639" spans="5:62" ht="14.25" customHeight="1" x14ac:dyDescent="0.25">
      <c r="E45639" s="113"/>
      <c r="H45639" s="133"/>
      <c r="T45639" s="133"/>
      <c r="X45639" s="131"/>
      <c r="Y45639" s="133"/>
      <c r="AJ45639" s="133"/>
      <c r="AO45639" s="135"/>
      <c r="AP45639" s="135"/>
      <c r="BJ45639" s="136"/>
    </row>
    <row r="45640" spans="5:62" ht="14.25" customHeight="1" x14ac:dyDescent="0.25">
      <c r="E45640" s="113"/>
      <c r="H45640" s="133"/>
      <c r="T45640" s="133"/>
      <c r="X45640" s="131"/>
      <c r="Y45640" s="133"/>
      <c r="AJ45640" s="133"/>
      <c r="AO45640" s="135"/>
      <c r="AP45640" s="135"/>
      <c r="BJ45640" s="136"/>
    </row>
    <row r="45641" spans="5:62" ht="14.25" customHeight="1" x14ac:dyDescent="0.25">
      <c r="E45641" s="113"/>
      <c r="H45641" s="133"/>
      <c r="T45641" s="133"/>
      <c r="X45641" s="131"/>
      <c r="Y45641" s="133"/>
      <c r="AJ45641" s="133"/>
      <c r="AO45641" s="135"/>
      <c r="AP45641" s="135"/>
      <c r="BJ45641" s="136"/>
    </row>
    <row r="45642" spans="5:62" ht="14.25" customHeight="1" x14ac:dyDescent="0.25">
      <c r="E45642" s="113"/>
      <c r="H45642" s="133"/>
      <c r="T45642" s="133"/>
      <c r="X45642" s="131"/>
      <c r="Y45642" s="133"/>
      <c r="AJ45642" s="133"/>
      <c r="AO45642" s="135"/>
      <c r="AP45642" s="135"/>
      <c r="BJ45642" s="136"/>
    </row>
    <row r="45643" spans="5:62" ht="14.25" customHeight="1" x14ac:dyDescent="0.25">
      <c r="E45643" s="113"/>
      <c r="H45643" s="133"/>
      <c r="T45643" s="133"/>
      <c r="X45643" s="131"/>
      <c r="Y45643" s="133"/>
      <c r="AJ45643" s="133"/>
      <c r="AO45643" s="135"/>
      <c r="AP45643" s="135"/>
      <c r="BJ45643" s="136"/>
    </row>
    <row r="45644" spans="5:62" ht="14.25" customHeight="1" x14ac:dyDescent="0.25">
      <c r="E45644" s="113"/>
      <c r="H45644" s="133"/>
      <c r="T45644" s="133"/>
      <c r="X45644" s="131"/>
      <c r="Y45644" s="133"/>
      <c r="AJ45644" s="133"/>
      <c r="AO45644" s="135"/>
      <c r="AP45644" s="135"/>
      <c r="BJ45644" s="136"/>
    </row>
    <row r="45645" spans="5:62" ht="14.25" customHeight="1" x14ac:dyDescent="0.25">
      <c r="E45645" s="113"/>
      <c r="H45645" s="133"/>
      <c r="T45645" s="133"/>
      <c r="X45645" s="131"/>
      <c r="Y45645" s="133"/>
      <c r="AJ45645" s="133"/>
      <c r="AO45645" s="135"/>
      <c r="AP45645" s="135"/>
      <c r="BJ45645" s="136"/>
    </row>
    <row r="45646" spans="5:62" ht="14.25" customHeight="1" x14ac:dyDescent="0.25">
      <c r="E45646" s="113"/>
      <c r="H45646" s="133"/>
      <c r="T45646" s="133"/>
      <c r="X45646" s="131"/>
      <c r="Y45646" s="133"/>
      <c r="AJ45646" s="133"/>
      <c r="AO45646" s="135"/>
      <c r="AP45646" s="135"/>
      <c r="BJ45646" s="136"/>
    </row>
    <row r="45647" spans="5:62" ht="14.25" customHeight="1" x14ac:dyDescent="0.25">
      <c r="E45647" s="113"/>
      <c r="H45647" s="133"/>
      <c r="T45647" s="133"/>
      <c r="X45647" s="131"/>
      <c r="Y45647" s="133"/>
      <c r="AJ45647" s="133"/>
      <c r="AO45647" s="135"/>
      <c r="AP45647" s="135"/>
      <c r="BJ45647" s="136"/>
    </row>
    <row r="45648" spans="5:62" ht="14.25" customHeight="1" x14ac:dyDescent="0.25">
      <c r="E45648" s="113"/>
      <c r="H45648" s="133"/>
      <c r="T45648" s="133"/>
      <c r="X45648" s="131"/>
      <c r="Y45648" s="133"/>
      <c r="AJ45648" s="133"/>
      <c r="AO45648" s="135"/>
      <c r="AP45648" s="135"/>
      <c r="BJ45648" s="136"/>
    </row>
    <row r="45649" spans="5:62" ht="14.25" customHeight="1" x14ac:dyDescent="0.25">
      <c r="E45649" s="113"/>
      <c r="H45649" s="133"/>
      <c r="T45649" s="133"/>
      <c r="X45649" s="131"/>
      <c r="Y45649" s="133"/>
      <c r="AJ45649" s="133"/>
      <c r="AO45649" s="135"/>
      <c r="AP45649" s="135"/>
      <c r="BJ45649" s="136"/>
    </row>
    <row r="45650" spans="5:62" ht="14.25" customHeight="1" x14ac:dyDescent="0.25">
      <c r="E45650" s="113"/>
      <c r="H45650" s="133"/>
      <c r="T45650" s="133"/>
      <c r="X45650" s="131"/>
      <c r="Y45650" s="133"/>
      <c r="AJ45650" s="133"/>
      <c r="AO45650" s="135"/>
      <c r="AP45650" s="135"/>
      <c r="BJ45650" s="136"/>
    </row>
    <row r="45651" spans="5:62" ht="14.25" customHeight="1" x14ac:dyDescent="0.25">
      <c r="E45651" s="113"/>
      <c r="H45651" s="133"/>
      <c r="T45651" s="133"/>
      <c r="X45651" s="131"/>
      <c r="Y45651" s="133"/>
      <c r="AJ45651" s="133"/>
      <c r="AO45651" s="135"/>
      <c r="AP45651" s="135"/>
      <c r="BJ45651" s="136"/>
    </row>
    <row r="45652" spans="5:62" ht="14.25" customHeight="1" x14ac:dyDescent="0.25">
      <c r="E45652" s="113"/>
      <c r="H45652" s="133"/>
      <c r="T45652" s="133"/>
      <c r="X45652" s="131"/>
      <c r="Y45652" s="133"/>
      <c r="AJ45652" s="133"/>
      <c r="AO45652" s="135"/>
      <c r="AP45652" s="135"/>
      <c r="BJ45652" s="136"/>
    </row>
    <row r="45653" spans="5:62" ht="14.25" customHeight="1" x14ac:dyDescent="0.25">
      <c r="E45653" s="113"/>
      <c r="H45653" s="133"/>
      <c r="T45653" s="133"/>
      <c r="X45653" s="131"/>
      <c r="Y45653" s="133"/>
      <c r="AJ45653" s="133"/>
      <c r="AO45653" s="135"/>
      <c r="AP45653" s="135"/>
      <c r="BJ45653" s="136"/>
    </row>
    <row r="45654" spans="5:62" ht="14.25" customHeight="1" x14ac:dyDescent="0.25">
      <c r="E45654" s="113"/>
      <c r="H45654" s="133"/>
      <c r="T45654" s="133"/>
      <c r="X45654" s="131"/>
      <c r="Y45654" s="133"/>
      <c r="AJ45654" s="133"/>
      <c r="AO45654" s="135"/>
      <c r="AP45654" s="135"/>
      <c r="BJ45654" s="136"/>
    </row>
    <row r="45655" spans="5:62" ht="14.25" customHeight="1" x14ac:dyDescent="0.25">
      <c r="E45655" s="113"/>
      <c r="H45655" s="133"/>
      <c r="T45655" s="133"/>
      <c r="X45655" s="131"/>
      <c r="Y45655" s="133"/>
      <c r="AJ45655" s="133"/>
      <c r="AO45655" s="135"/>
      <c r="AP45655" s="135"/>
      <c r="BJ45655" s="136"/>
    </row>
    <row r="45656" spans="5:62" ht="14.25" customHeight="1" x14ac:dyDescent="0.25">
      <c r="E45656" s="113"/>
      <c r="H45656" s="133"/>
      <c r="T45656" s="133"/>
      <c r="X45656" s="131"/>
      <c r="Y45656" s="133"/>
      <c r="AJ45656" s="133"/>
      <c r="AO45656" s="135"/>
      <c r="AP45656" s="135"/>
      <c r="BJ45656" s="136"/>
    </row>
    <row r="45657" spans="5:62" ht="14.25" customHeight="1" x14ac:dyDescent="0.25">
      <c r="E45657" s="113"/>
      <c r="H45657" s="133"/>
      <c r="T45657" s="133"/>
      <c r="X45657" s="131"/>
      <c r="Y45657" s="133"/>
      <c r="AJ45657" s="133"/>
      <c r="AO45657" s="135"/>
      <c r="AP45657" s="135"/>
      <c r="BJ45657" s="136"/>
    </row>
    <row r="45658" spans="5:62" ht="14.25" customHeight="1" x14ac:dyDescent="0.25">
      <c r="E45658" s="113"/>
      <c r="H45658" s="133"/>
      <c r="T45658" s="133"/>
      <c r="X45658" s="131"/>
      <c r="Y45658" s="133"/>
      <c r="AJ45658" s="133"/>
      <c r="AO45658" s="135"/>
      <c r="AP45658" s="135"/>
      <c r="BJ45658" s="136"/>
    </row>
    <row r="45659" spans="5:62" ht="14.25" customHeight="1" x14ac:dyDescent="0.25">
      <c r="E45659" s="113"/>
      <c r="H45659" s="133"/>
      <c r="T45659" s="133"/>
      <c r="X45659" s="131"/>
      <c r="Y45659" s="133"/>
      <c r="AJ45659" s="133"/>
      <c r="AO45659" s="135"/>
      <c r="AP45659" s="135"/>
      <c r="BJ45659" s="136"/>
    </row>
    <row r="45660" spans="5:62" ht="14.25" customHeight="1" x14ac:dyDescent="0.25">
      <c r="E45660" s="113"/>
      <c r="H45660" s="133"/>
      <c r="T45660" s="133"/>
      <c r="X45660" s="131"/>
      <c r="Y45660" s="133"/>
      <c r="AJ45660" s="133"/>
      <c r="AO45660" s="135"/>
      <c r="AP45660" s="135"/>
      <c r="BJ45660" s="136"/>
    </row>
    <row r="45661" spans="5:62" ht="14.25" customHeight="1" x14ac:dyDescent="0.25">
      <c r="E45661" s="113"/>
      <c r="H45661" s="133"/>
      <c r="T45661" s="133"/>
      <c r="X45661" s="131"/>
      <c r="Y45661" s="133"/>
      <c r="AJ45661" s="133"/>
      <c r="AO45661" s="135"/>
      <c r="AP45661" s="135"/>
      <c r="BJ45661" s="136"/>
    </row>
    <row r="45662" spans="5:62" ht="14.25" customHeight="1" x14ac:dyDescent="0.25">
      <c r="E45662" s="113"/>
      <c r="H45662" s="133"/>
      <c r="T45662" s="133"/>
      <c r="X45662" s="131"/>
      <c r="Y45662" s="133"/>
      <c r="AJ45662" s="133"/>
      <c r="AO45662" s="135"/>
      <c r="AP45662" s="135"/>
      <c r="BJ45662" s="136"/>
    </row>
    <row r="45663" spans="5:62" ht="14.25" customHeight="1" x14ac:dyDescent="0.25">
      <c r="E45663" s="113"/>
      <c r="H45663" s="133"/>
      <c r="T45663" s="133"/>
      <c r="X45663" s="131"/>
      <c r="Y45663" s="133"/>
      <c r="AJ45663" s="133"/>
      <c r="AO45663" s="135"/>
      <c r="AP45663" s="135"/>
      <c r="BJ45663" s="136"/>
    </row>
    <row r="45664" spans="5:62" ht="14.25" customHeight="1" x14ac:dyDescent="0.25">
      <c r="E45664" s="113"/>
      <c r="H45664" s="133"/>
      <c r="T45664" s="133"/>
      <c r="X45664" s="131"/>
      <c r="Y45664" s="133"/>
      <c r="AJ45664" s="133"/>
      <c r="AO45664" s="135"/>
      <c r="AP45664" s="135"/>
      <c r="BJ45664" s="136"/>
    </row>
    <row r="45665" spans="5:62" ht="14.25" customHeight="1" x14ac:dyDescent="0.25">
      <c r="E45665" s="113"/>
      <c r="H45665" s="133"/>
      <c r="T45665" s="133"/>
      <c r="X45665" s="131"/>
      <c r="Y45665" s="133"/>
      <c r="AJ45665" s="133"/>
      <c r="AO45665" s="135"/>
      <c r="AP45665" s="135"/>
      <c r="BJ45665" s="136"/>
    </row>
    <row r="45666" spans="5:62" ht="14.25" customHeight="1" x14ac:dyDescent="0.25">
      <c r="E45666" s="113"/>
      <c r="H45666" s="133"/>
      <c r="T45666" s="133"/>
      <c r="X45666" s="131"/>
      <c r="Y45666" s="133"/>
      <c r="AJ45666" s="133"/>
      <c r="AO45666" s="135"/>
      <c r="AP45666" s="135"/>
      <c r="BJ45666" s="136"/>
    </row>
    <row r="45667" spans="5:62" ht="14.25" customHeight="1" x14ac:dyDescent="0.25">
      <c r="E45667" s="113"/>
      <c r="H45667" s="133"/>
      <c r="T45667" s="133"/>
      <c r="X45667" s="131"/>
      <c r="Y45667" s="133"/>
      <c r="AJ45667" s="133"/>
      <c r="AO45667" s="135"/>
      <c r="AP45667" s="135"/>
      <c r="BJ45667" s="136"/>
    </row>
    <row r="45668" spans="5:62" ht="14.25" customHeight="1" x14ac:dyDescent="0.25">
      <c r="E45668" s="113"/>
      <c r="H45668" s="133"/>
      <c r="T45668" s="133"/>
      <c r="X45668" s="131"/>
      <c r="Y45668" s="133"/>
      <c r="AJ45668" s="133"/>
      <c r="AO45668" s="135"/>
      <c r="AP45668" s="135"/>
      <c r="BJ45668" s="136"/>
    </row>
    <row r="45669" spans="5:62" ht="14.25" customHeight="1" x14ac:dyDescent="0.25">
      <c r="E45669" s="113"/>
      <c r="H45669" s="133"/>
      <c r="T45669" s="133"/>
      <c r="X45669" s="131"/>
      <c r="Y45669" s="133"/>
      <c r="AJ45669" s="133"/>
      <c r="AO45669" s="135"/>
      <c r="AP45669" s="135"/>
      <c r="BJ45669" s="136"/>
    </row>
    <row r="45670" spans="5:62" ht="14.25" customHeight="1" x14ac:dyDescent="0.25">
      <c r="E45670" s="113"/>
      <c r="H45670" s="133"/>
      <c r="T45670" s="133"/>
      <c r="X45670" s="131"/>
      <c r="Y45670" s="133"/>
      <c r="AJ45670" s="133"/>
      <c r="AO45670" s="135"/>
      <c r="AP45670" s="135"/>
      <c r="BJ45670" s="136"/>
    </row>
    <row r="45671" spans="5:62" ht="14.25" customHeight="1" x14ac:dyDescent="0.25">
      <c r="E45671" s="113"/>
      <c r="H45671" s="133"/>
      <c r="T45671" s="133"/>
      <c r="X45671" s="131"/>
      <c r="Y45671" s="133"/>
      <c r="AJ45671" s="133"/>
      <c r="AO45671" s="135"/>
      <c r="AP45671" s="135"/>
      <c r="BJ45671" s="136"/>
    </row>
    <row r="45672" spans="5:62" ht="14.25" customHeight="1" x14ac:dyDescent="0.25">
      <c r="E45672" s="113"/>
      <c r="H45672" s="133"/>
      <c r="T45672" s="133"/>
      <c r="X45672" s="131"/>
      <c r="Y45672" s="133"/>
      <c r="AJ45672" s="133"/>
      <c r="AO45672" s="135"/>
      <c r="AP45672" s="135"/>
      <c r="BJ45672" s="136"/>
    </row>
    <row r="45673" spans="5:62" ht="14.25" customHeight="1" x14ac:dyDescent="0.25">
      <c r="E45673" s="113"/>
      <c r="H45673" s="133"/>
      <c r="T45673" s="133"/>
      <c r="X45673" s="131"/>
      <c r="Y45673" s="133"/>
      <c r="AJ45673" s="133"/>
      <c r="AO45673" s="135"/>
      <c r="AP45673" s="135"/>
      <c r="BJ45673" s="136"/>
    </row>
    <row r="45674" spans="5:62" ht="14.25" customHeight="1" x14ac:dyDescent="0.25">
      <c r="E45674" s="113"/>
      <c r="H45674" s="133"/>
      <c r="T45674" s="133"/>
      <c r="X45674" s="131"/>
      <c r="Y45674" s="133"/>
      <c r="AJ45674" s="133"/>
      <c r="AO45674" s="135"/>
      <c r="AP45674" s="135"/>
      <c r="BJ45674" s="136"/>
    </row>
    <row r="45675" spans="5:62" ht="14.25" customHeight="1" x14ac:dyDescent="0.25">
      <c r="E45675" s="113"/>
      <c r="H45675" s="133"/>
      <c r="T45675" s="133"/>
      <c r="X45675" s="131"/>
      <c r="Y45675" s="133"/>
      <c r="AJ45675" s="133"/>
      <c r="AO45675" s="135"/>
      <c r="AP45675" s="135"/>
      <c r="BJ45675" s="136"/>
    </row>
    <row r="45676" spans="5:62" ht="14.25" customHeight="1" x14ac:dyDescent="0.25">
      <c r="E45676" s="113"/>
      <c r="H45676" s="133"/>
      <c r="T45676" s="133"/>
      <c r="X45676" s="131"/>
      <c r="Y45676" s="133"/>
      <c r="AJ45676" s="133"/>
      <c r="AO45676" s="135"/>
      <c r="AP45676" s="135"/>
      <c r="BJ45676" s="136"/>
    </row>
    <row r="45677" spans="5:62" ht="14.25" customHeight="1" x14ac:dyDescent="0.25">
      <c r="E45677" s="113"/>
      <c r="H45677" s="133"/>
      <c r="T45677" s="133"/>
      <c r="X45677" s="131"/>
      <c r="Y45677" s="133"/>
      <c r="AJ45677" s="133"/>
      <c r="AO45677" s="135"/>
      <c r="AP45677" s="135"/>
      <c r="BJ45677" s="136"/>
    </row>
    <row r="45678" spans="5:62" ht="14.25" customHeight="1" x14ac:dyDescent="0.25">
      <c r="E45678" s="113"/>
      <c r="H45678" s="133"/>
      <c r="T45678" s="133"/>
      <c r="X45678" s="131"/>
      <c r="Y45678" s="133"/>
      <c r="AJ45678" s="133"/>
      <c r="AO45678" s="135"/>
      <c r="AP45678" s="135"/>
      <c r="BJ45678" s="136"/>
    </row>
    <row r="45679" spans="5:62" ht="14.25" customHeight="1" x14ac:dyDescent="0.25">
      <c r="E45679" s="113"/>
      <c r="H45679" s="133"/>
      <c r="T45679" s="133"/>
      <c r="X45679" s="131"/>
      <c r="Y45679" s="133"/>
      <c r="AJ45679" s="133"/>
      <c r="AO45679" s="135"/>
      <c r="AP45679" s="135"/>
      <c r="BJ45679" s="136"/>
    </row>
    <row r="45680" spans="5:62" ht="14.25" customHeight="1" x14ac:dyDescent="0.25">
      <c r="E45680" s="113"/>
      <c r="H45680" s="133"/>
      <c r="T45680" s="133"/>
      <c r="X45680" s="131"/>
      <c r="Y45680" s="133"/>
      <c r="AJ45680" s="133"/>
      <c r="AO45680" s="135"/>
      <c r="AP45680" s="135"/>
      <c r="BJ45680" s="136"/>
    </row>
    <row r="45681" spans="5:62" ht="14.25" customHeight="1" x14ac:dyDescent="0.25">
      <c r="E45681" s="113"/>
      <c r="H45681" s="133"/>
      <c r="T45681" s="133"/>
      <c r="X45681" s="131"/>
      <c r="Y45681" s="133"/>
      <c r="AJ45681" s="133"/>
      <c r="AO45681" s="135"/>
      <c r="AP45681" s="135"/>
      <c r="BJ45681" s="136"/>
    </row>
    <row r="45682" spans="5:62" ht="14.25" customHeight="1" x14ac:dyDescent="0.25">
      <c r="E45682" s="113"/>
      <c r="H45682" s="133"/>
      <c r="T45682" s="133"/>
      <c r="X45682" s="131"/>
      <c r="Y45682" s="133"/>
      <c r="AJ45682" s="133"/>
      <c r="AO45682" s="135"/>
      <c r="AP45682" s="135"/>
      <c r="BJ45682" s="136"/>
    </row>
    <row r="45683" spans="5:62" ht="14.25" customHeight="1" x14ac:dyDescent="0.25">
      <c r="E45683" s="113"/>
      <c r="H45683" s="133"/>
      <c r="T45683" s="133"/>
      <c r="X45683" s="131"/>
      <c r="Y45683" s="133"/>
      <c r="AJ45683" s="133"/>
      <c r="AO45683" s="135"/>
      <c r="AP45683" s="135"/>
      <c r="BJ45683" s="136"/>
    </row>
    <row r="45684" spans="5:62" ht="14.25" customHeight="1" x14ac:dyDescent="0.25">
      <c r="E45684" s="113"/>
      <c r="H45684" s="133"/>
      <c r="T45684" s="133"/>
      <c r="X45684" s="131"/>
      <c r="Y45684" s="133"/>
      <c r="AJ45684" s="133"/>
      <c r="AO45684" s="135"/>
      <c r="AP45684" s="135"/>
      <c r="BJ45684" s="136"/>
    </row>
    <row r="45685" spans="5:62" ht="14.25" customHeight="1" x14ac:dyDescent="0.25">
      <c r="E45685" s="113"/>
      <c r="H45685" s="133"/>
      <c r="T45685" s="133"/>
      <c r="X45685" s="131"/>
      <c r="Y45685" s="133"/>
      <c r="AJ45685" s="133"/>
      <c r="AO45685" s="135"/>
      <c r="AP45685" s="135"/>
      <c r="BJ45685" s="136"/>
    </row>
    <row r="45686" spans="5:62" ht="14.25" customHeight="1" x14ac:dyDescent="0.25">
      <c r="E45686" s="113"/>
      <c r="H45686" s="133"/>
      <c r="T45686" s="133"/>
      <c r="X45686" s="131"/>
      <c r="Y45686" s="133"/>
      <c r="AJ45686" s="133"/>
      <c r="AO45686" s="135"/>
      <c r="AP45686" s="135"/>
      <c r="BJ45686" s="136"/>
    </row>
    <row r="45687" spans="5:62" ht="14.25" customHeight="1" x14ac:dyDescent="0.25">
      <c r="E45687" s="113"/>
      <c r="H45687" s="133"/>
      <c r="T45687" s="133"/>
      <c r="X45687" s="131"/>
      <c r="Y45687" s="133"/>
      <c r="AJ45687" s="133"/>
      <c r="AO45687" s="135"/>
      <c r="AP45687" s="135"/>
      <c r="BJ45687" s="136"/>
    </row>
    <row r="45688" spans="5:62" ht="14.25" customHeight="1" x14ac:dyDescent="0.25">
      <c r="E45688" s="113"/>
      <c r="H45688" s="133"/>
      <c r="T45688" s="133"/>
      <c r="X45688" s="131"/>
      <c r="Y45688" s="133"/>
      <c r="AJ45688" s="133"/>
      <c r="AO45688" s="135"/>
      <c r="AP45688" s="135"/>
      <c r="BJ45688" s="136"/>
    </row>
    <row r="45689" spans="5:62" ht="14.25" customHeight="1" x14ac:dyDescent="0.25">
      <c r="E45689" s="113"/>
      <c r="H45689" s="133"/>
      <c r="T45689" s="133"/>
      <c r="X45689" s="131"/>
      <c r="Y45689" s="133"/>
      <c r="AJ45689" s="133"/>
      <c r="AO45689" s="135"/>
      <c r="AP45689" s="135"/>
      <c r="BJ45689" s="136"/>
    </row>
    <row r="45690" spans="5:62" ht="14.25" customHeight="1" x14ac:dyDescent="0.25">
      <c r="E45690" s="113"/>
      <c r="H45690" s="133"/>
      <c r="T45690" s="133"/>
      <c r="X45690" s="131"/>
      <c r="Y45690" s="133"/>
      <c r="AJ45690" s="133"/>
      <c r="AO45690" s="135"/>
      <c r="AP45690" s="135"/>
      <c r="BJ45690" s="136"/>
    </row>
    <row r="45691" spans="5:62" ht="14.25" customHeight="1" x14ac:dyDescent="0.25">
      <c r="E45691" s="113"/>
      <c r="H45691" s="133"/>
      <c r="T45691" s="133"/>
      <c r="X45691" s="131"/>
      <c r="Y45691" s="133"/>
      <c r="AJ45691" s="133"/>
      <c r="AO45691" s="135"/>
      <c r="AP45691" s="135"/>
      <c r="BJ45691" s="136"/>
    </row>
    <row r="45692" spans="5:62" ht="14.25" customHeight="1" x14ac:dyDescent="0.25">
      <c r="E45692" s="113"/>
      <c r="H45692" s="133"/>
      <c r="T45692" s="133"/>
      <c r="X45692" s="131"/>
      <c r="Y45692" s="133"/>
      <c r="AJ45692" s="133"/>
      <c r="AO45692" s="135"/>
      <c r="AP45692" s="135"/>
      <c r="BJ45692" s="136"/>
    </row>
    <row r="45693" spans="5:62" ht="14.25" customHeight="1" x14ac:dyDescent="0.25">
      <c r="E45693" s="113"/>
      <c r="H45693" s="133"/>
      <c r="T45693" s="133"/>
      <c r="X45693" s="131"/>
      <c r="Y45693" s="133"/>
      <c r="AJ45693" s="133"/>
      <c r="AO45693" s="135"/>
      <c r="AP45693" s="135"/>
      <c r="BJ45693" s="136"/>
    </row>
    <row r="45694" spans="5:62" ht="14.25" customHeight="1" x14ac:dyDescent="0.25">
      <c r="E45694" s="113"/>
      <c r="H45694" s="133"/>
      <c r="T45694" s="133"/>
      <c r="X45694" s="131"/>
      <c r="Y45694" s="133"/>
      <c r="AJ45694" s="133"/>
      <c r="AO45694" s="135"/>
      <c r="AP45694" s="135"/>
      <c r="BJ45694" s="136"/>
    </row>
    <row r="45695" spans="5:62" ht="14.25" customHeight="1" x14ac:dyDescent="0.25">
      <c r="E45695" s="113"/>
      <c r="H45695" s="133"/>
      <c r="T45695" s="133"/>
      <c r="X45695" s="131"/>
      <c r="Y45695" s="133"/>
      <c r="AJ45695" s="133"/>
      <c r="AO45695" s="135"/>
      <c r="AP45695" s="135"/>
      <c r="BJ45695" s="136"/>
    </row>
    <row r="45696" spans="5:62" ht="14.25" customHeight="1" x14ac:dyDescent="0.25">
      <c r="E45696" s="113"/>
      <c r="H45696" s="133"/>
      <c r="T45696" s="133"/>
      <c r="X45696" s="131"/>
      <c r="Y45696" s="133"/>
      <c r="AJ45696" s="133"/>
      <c r="AO45696" s="135"/>
      <c r="AP45696" s="135"/>
      <c r="BJ45696" s="136"/>
    </row>
    <row r="45697" spans="5:62" ht="14.25" customHeight="1" x14ac:dyDescent="0.25">
      <c r="E45697" s="113"/>
      <c r="H45697" s="133"/>
      <c r="T45697" s="133"/>
      <c r="X45697" s="131"/>
      <c r="Y45697" s="133"/>
      <c r="AJ45697" s="133"/>
      <c r="AO45697" s="135"/>
      <c r="AP45697" s="135"/>
      <c r="BJ45697" s="136"/>
    </row>
    <row r="45698" spans="5:62" ht="14.25" customHeight="1" x14ac:dyDescent="0.25">
      <c r="E45698" s="113"/>
      <c r="H45698" s="133"/>
      <c r="T45698" s="133"/>
      <c r="X45698" s="131"/>
      <c r="Y45698" s="133"/>
      <c r="AJ45698" s="133"/>
      <c r="AO45698" s="135"/>
      <c r="AP45698" s="135"/>
      <c r="BJ45698" s="136"/>
    </row>
    <row r="45699" spans="5:62" ht="14.25" customHeight="1" x14ac:dyDescent="0.25">
      <c r="E45699" s="113"/>
      <c r="H45699" s="133"/>
      <c r="T45699" s="133"/>
      <c r="X45699" s="131"/>
      <c r="Y45699" s="133"/>
      <c r="AJ45699" s="133"/>
      <c r="AO45699" s="135"/>
      <c r="AP45699" s="135"/>
      <c r="BJ45699" s="136"/>
    </row>
    <row r="45700" spans="5:62" ht="14.25" customHeight="1" x14ac:dyDescent="0.25">
      <c r="E45700" s="113"/>
      <c r="H45700" s="133"/>
      <c r="T45700" s="133"/>
      <c r="X45700" s="131"/>
      <c r="Y45700" s="133"/>
      <c r="AJ45700" s="133"/>
      <c r="AO45700" s="135"/>
      <c r="AP45700" s="135"/>
      <c r="BJ45700" s="136"/>
    </row>
    <row r="45701" spans="5:62" ht="14.25" customHeight="1" x14ac:dyDescent="0.25">
      <c r="E45701" s="113"/>
      <c r="H45701" s="133"/>
      <c r="T45701" s="133"/>
      <c r="X45701" s="131"/>
      <c r="Y45701" s="133"/>
      <c r="AJ45701" s="133"/>
      <c r="AO45701" s="135"/>
      <c r="AP45701" s="135"/>
      <c r="BJ45701" s="136"/>
    </row>
    <row r="45702" spans="5:62" ht="14.25" customHeight="1" x14ac:dyDescent="0.25">
      <c r="E45702" s="113"/>
      <c r="H45702" s="133"/>
      <c r="T45702" s="133"/>
      <c r="X45702" s="131"/>
      <c r="Y45702" s="133"/>
      <c r="AJ45702" s="133"/>
      <c r="AO45702" s="135"/>
      <c r="AP45702" s="135"/>
      <c r="BJ45702" s="136"/>
    </row>
    <row r="45703" spans="5:62" ht="14.25" customHeight="1" x14ac:dyDescent="0.25">
      <c r="E45703" s="113"/>
      <c r="H45703" s="133"/>
      <c r="T45703" s="133"/>
      <c r="X45703" s="131"/>
      <c r="Y45703" s="133"/>
      <c r="AJ45703" s="133"/>
      <c r="AO45703" s="135"/>
      <c r="AP45703" s="135"/>
      <c r="BJ45703" s="136"/>
    </row>
    <row r="45704" spans="5:62" ht="14.25" customHeight="1" x14ac:dyDescent="0.25">
      <c r="E45704" s="113"/>
      <c r="H45704" s="133"/>
      <c r="T45704" s="133"/>
      <c r="X45704" s="131"/>
      <c r="Y45704" s="133"/>
      <c r="AJ45704" s="133"/>
      <c r="AO45704" s="135"/>
      <c r="AP45704" s="135"/>
      <c r="BJ45704" s="136"/>
    </row>
    <row r="45705" spans="5:62" ht="14.25" customHeight="1" x14ac:dyDescent="0.25">
      <c r="E45705" s="113"/>
      <c r="H45705" s="133"/>
      <c r="T45705" s="133"/>
      <c r="X45705" s="131"/>
      <c r="Y45705" s="133"/>
      <c r="AJ45705" s="133"/>
      <c r="AO45705" s="135"/>
      <c r="AP45705" s="135"/>
      <c r="BJ45705" s="136"/>
    </row>
    <row r="45706" spans="5:62" ht="14.25" customHeight="1" x14ac:dyDescent="0.25">
      <c r="E45706" s="113"/>
      <c r="H45706" s="133"/>
      <c r="T45706" s="133"/>
      <c r="X45706" s="131"/>
      <c r="Y45706" s="133"/>
      <c r="AJ45706" s="133"/>
      <c r="AO45706" s="135"/>
      <c r="AP45706" s="135"/>
      <c r="BJ45706" s="136"/>
    </row>
    <row r="45707" spans="5:62" ht="14.25" customHeight="1" x14ac:dyDescent="0.25">
      <c r="E45707" s="113"/>
      <c r="H45707" s="133"/>
      <c r="T45707" s="133"/>
      <c r="X45707" s="131"/>
      <c r="Y45707" s="133"/>
      <c r="AJ45707" s="133"/>
      <c r="AO45707" s="135"/>
      <c r="AP45707" s="135"/>
      <c r="BJ45707" s="136"/>
    </row>
    <row r="45708" spans="5:62" ht="14.25" customHeight="1" x14ac:dyDescent="0.25">
      <c r="E45708" s="113"/>
      <c r="H45708" s="133"/>
      <c r="T45708" s="133"/>
      <c r="X45708" s="131"/>
      <c r="Y45708" s="133"/>
      <c r="AJ45708" s="133"/>
      <c r="AO45708" s="135"/>
      <c r="AP45708" s="135"/>
      <c r="BJ45708" s="136"/>
    </row>
    <row r="45709" spans="5:62" ht="14.25" customHeight="1" x14ac:dyDescent="0.25">
      <c r="E45709" s="113"/>
      <c r="H45709" s="133"/>
      <c r="T45709" s="133"/>
      <c r="X45709" s="131"/>
      <c r="Y45709" s="133"/>
      <c r="AJ45709" s="133"/>
      <c r="AO45709" s="135"/>
      <c r="AP45709" s="135"/>
      <c r="BJ45709" s="136"/>
    </row>
    <row r="45710" spans="5:62" ht="14.25" customHeight="1" x14ac:dyDescent="0.25">
      <c r="E45710" s="113"/>
      <c r="H45710" s="133"/>
      <c r="T45710" s="133"/>
      <c r="X45710" s="131"/>
      <c r="Y45710" s="133"/>
      <c r="AJ45710" s="133"/>
      <c r="AO45710" s="135"/>
      <c r="AP45710" s="135"/>
      <c r="BJ45710" s="136"/>
    </row>
    <row r="45711" spans="5:62" ht="14.25" customHeight="1" x14ac:dyDescent="0.25">
      <c r="E45711" s="113"/>
      <c r="H45711" s="133"/>
      <c r="T45711" s="133"/>
      <c r="X45711" s="131"/>
      <c r="Y45711" s="133"/>
      <c r="AJ45711" s="133"/>
      <c r="AO45711" s="135"/>
      <c r="AP45711" s="135"/>
      <c r="BJ45711" s="136"/>
    </row>
    <row r="45712" spans="5:62" ht="14.25" customHeight="1" x14ac:dyDescent="0.25">
      <c r="E45712" s="113"/>
      <c r="H45712" s="133"/>
      <c r="T45712" s="133"/>
      <c r="X45712" s="131"/>
      <c r="Y45712" s="133"/>
      <c r="AJ45712" s="133"/>
      <c r="AO45712" s="135"/>
      <c r="AP45712" s="135"/>
      <c r="BJ45712" s="136"/>
    </row>
    <row r="45713" spans="5:62" ht="14.25" customHeight="1" x14ac:dyDescent="0.25">
      <c r="E45713" s="113"/>
      <c r="H45713" s="133"/>
      <c r="T45713" s="133"/>
      <c r="X45713" s="131"/>
      <c r="Y45713" s="133"/>
      <c r="AJ45713" s="133"/>
      <c r="AO45713" s="135"/>
      <c r="AP45713" s="135"/>
      <c r="BJ45713" s="136"/>
    </row>
    <row r="45714" spans="5:62" ht="14.25" customHeight="1" x14ac:dyDescent="0.25">
      <c r="E45714" s="113"/>
      <c r="H45714" s="133"/>
      <c r="T45714" s="133"/>
      <c r="X45714" s="131"/>
      <c r="Y45714" s="133"/>
      <c r="AJ45714" s="133"/>
      <c r="AO45714" s="135"/>
      <c r="AP45714" s="135"/>
      <c r="BJ45714" s="136"/>
    </row>
    <row r="45715" spans="5:62" ht="14.25" customHeight="1" x14ac:dyDescent="0.25">
      <c r="E45715" s="113"/>
      <c r="H45715" s="133"/>
      <c r="T45715" s="133"/>
      <c r="X45715" s="131"/>
      <c r="Y45715" s="133"/>
      <c r="AJ45715" s="133"/>
      <c r="AO45715" s="135"/>
      <c r="AP45715" s="135"/>
      <c r="BJ45715" s="136"/>
    </row>
    <row r="45716" spans="5:62" ht="14.25" customHeight="1" x14ac:dyDescent="0.25">
      <c r="E45716" s="113"/>
      <c r="H45716" s="133"/>
      <c r="T45716" s="133"/>
      <c r="X45716" s="131"/>
      <c r="Y45716" s="133"/>
      <c r="AJ45716" s="133"/>
      <c r="AO45716" s="135"/>
      <c r="AP45716" s="135"/>
      <c r="BJ45716" s="136"/>
    </row>
    <row r="45717" spans="5:62" ht="14.25" customHeight="1" x14ac:dyDescent="0.25">
      <c r="E45717" s="113"/>
      <c r="H45717" s="133"/>
      <c r="T45717" s="133"/>
      <c r="X45717" s="131"/>
      <c r="Y45717" s="133"/>
      <c r="AJ45717" s="133"/>
      <c r="AO45717" s="135"/>
      <c r="AP45717" s="135"/>
      <c r="BJ45717" s="136"/>
    </row>
    <row r="45718" spans="5:62" ht="14.25" customHeight="1" x14ac:dyDescent="0.25">
      <c r="E45718" s="113"/>
      <c r="H45718" s="133"/>
      <c r="T45718" s="133"/>
      <c r="X45718" s="131"/>
      <c r="Y45718" s="133"/>
      <c r="AJ45718" s="133"/>
      <c r="AO45718" s="135"/>
      <c r="AP45718" s="135"/>
      <c r="BJ45718" s="136"/>
    </row>
    <row r="45719" spans="5:62" ht="14.25" customHeight="1" x14ac:dyDescent="0.25">
      <c r="E45719" s="113"/>
      <c r="H45719" s="133"/>
      <c r="T45719" s="133"/>
      <c r="X45719" s="131"/>
      <c r="Y45719" s="133"/>
      <c r="AJ45719" s="133"/>
      <c r="AO45719" s="135"/>
      <c r="AP45719" s="135"/>
      <c r="BJ45719" s="136"/>
    </row>
    <row r="45720" spans="5:62" ht="14.25" customHeight="1" x14ac:dyDescent="0.25">
      <c r="E45720" s="113"/>
      <c r="H45720" s="133"/>
      <c r="T45720" s="133"/>
      <c r="X45720" s="131"/>
      <c r="Y45720" s="133"/>
      <c r="AJ45720" s="133"/>
      <c r="AO45720" s="135"/>
      <c r="AP45720" s="135"/>
      <c r="BJ45720" s="136"/>
    </row>
    <row r="45721" spans="5:62" ht="14.25" customHeight="1" x14ac:dyDescent="0.25">
      <c r="E45721" s="113"/>
      <c r="H45721" s="133"/>
      <c r="T45721" s="133"/>
      <c r="X45721" s="131"/>
      <c r="Y45721" s="133"/>
      <c r="AJ45721" s="133"/>
      <c r="AO45721" s="135"/>
      <c r="AP45721" s="135"/>
      <c r="BJ45721" s="136"/>
    </row>
    <row r="45722" spans="5:62" ht="14.25" customHeight="1" x14ac:dyDescent="0.25">
      <c r="E45722" s="113"/>
      <c r="H45722" s="133"/>
      <c r="T45722" s="133"/>
      <c r="X45722" s="131"/>
      <c r="Y45722" s="133"/>
      <c r="AJ45722" s="133"/>
      <c r="AO45722" s="135"/>
      <c r="AP45722" s="135"/>
      <c r="BJ45722" s="136"/>
    </row>
    <row r="45723" spans="5:62" ht="14.25" customHeight="1" x14ac:dyDescent="0.25">
      <c r="E45723" s="113"/>
      <c r="H45723" s="133"/>
      <c r="T45723" s="133"/>
      <c r="X45723" s="131"/>
      <c r="Y45723" s="133"/>
      <c r="AJ45723" s="133"/>
      <c r="AO45723" s="135"/>
      <c r="AP45723" s="135"/>
      <c r="BJ45723" s="136"/>
    </row>
    <row r="45724" spans="5:62" ht="14.25" customHeight="1" x14ac:dyDescent="0.25">
      <c r="E45724" s="113"/>
      <c r="H45724" s="133"/>
      <c r="T45724" s="133"/>
      <c r="X45724" s="131"/>
      <c r="Y45724" s="133"/>
      <c r="AJ45724" s="133"/>
      <c r="AO45724" s="135"/>
      <c r="AP45724" s="135"/>
      <c r="BJ45724" s="136"/>
    </row>
    <row r="45725" spans="5:62" ht="14.25" customHeight="1" x14ac:dyDescent="0.25">
      <c r="E45725" s="113"/>
      <c r="H45725" s="133"/>
      <c r="T45725" s="133"/>
      <c r="X45725" s="131"/>
      <c r="Y45725" s="133"/>
      <c r="AJ45725" s="133"/>
      <c r="AO45725" s="135"/>
      <c r="AP45725" s="135"/>
      <c r="BJ45725" s="136"/>
    </row>
    <row r="45726" spans="5:62" ht="14.25" customHeight="1" x14ac:dyDescent="0.25">
      <c r="E45726" s="113"/>
      <c r="H45726" s="133"/>
      <c r="T45726" s="133"/>
      <c r="X45726" s="131"/>
      <c r="Y45726" s="133"/>
      <c r="AJ45726" s="133"/>
      <c r="AO45726" s="135"/>
      <c r="AP45726" s="135"/>
      <c r="BJ45726" s="136"/>
    </row>
    <row r="45727" spans="5:62" ht="14.25" customHeight="1" x14ac:dyDescent="0.25">
      <c r="E45727" s="113"/>
      <c r="H45727" s="133"/>
      <c r="T45727" s="133"/>
      <c r="X45727" s="131"/>
      <c r="Y45727" s="133"/>
      <c r="AJ45727" s="133"/>
      <c r="AO45727" s="135"/>
      <c r="AP45727" s="135"/>
      <c r="BJ45727" s="136"/>
    </row>
    <row r="45728" spans="5:62" ht="14.25" customHeight="1" x14ac:dyDescent="0.25">
      <c r="E45728" s="113"/>
      <c r="H45728" s="133"/>
      <c r="T45728" s="133"/>
      <c r="X45728" s="131"/>
      <c r="Y45728" s="133"/>
      <c r="AJ45728" s="133"/>
      <c r="AO45728" s="135"/>
      <c r="AP45728" s="135"/>
      <c r="BJ45728" s="136"/>
    </row>
    <row r="45729" spans="5:62" ht="14.25" customHeight="1" x14ac:dyDescent="0.25">
      <c r="E45729" s="113"/>
      <c r="H45729" s="133"/>
      <c r="T45729" s="133"/>
      <c r="X45729" s="131"/>
      <c r="Y45729" s="133"/>
      <c r="AJ45729" s="133"/>
      <c r="AO45729" s="135"/>
      <c r="AP45729" s="135"/>
      <c r="BJ45729" s="136"/>
    </row>
    <row r="45730" spans="5:62" ht="14.25" customHeight="1" x14ac:dyDescent="0.25">
      <c r="E45730" s="113"/>
      <c r="H45730" s="133"/>
      <c r="T45730" s="133"/>
      <c r="X45730" s="131"/>
      <c r="Y45730" s="133"/>
      <c r="AJ45730" s="133"/>
      <c r="AO45730" s="135"/>
      <c r="AP45730" s="135"/>
      <c r="BJ45730" s="136"/>
    </row>
    <row r="45731" spans="5:62" ht="14.25" customHeight="1" x14ac:dyDescent="0.25">
      <c r="E45731" s="113"/>
      <c r="H45731" s="133"/>
      <c r="T45731" s="133"/>
      <c r="X45731" s="131"/>
      <c r="Y45731" s="133"/>
      <c r="AJ45731" s="133"/>
      <c r="AO45731" s="135"/>
      <c r="AP45731" s="135"/>
      <c r="BJ45731" s="136"/>
    </row>
    <row r="45732" spans="5:62" ht="14.25" customHeight="1" x14ac:dyDescent="0.25">
      <c r="E45732" s="113"/>
      <c r="H45732" s="133"/>
      <c r="T45732" s="133"/>
      <c r="X45732" s="131"/>
      <c r="Y45732" s="133"/>
      <c r="AJ45732" s="133"/>
      <c r="AO45732" s="135"/>
      <c r="AP45732" s="135"/>
      <c r="BJ45732" s="136"/>
    </row>
    <row r="45733" spans="5:62" ht="14.25" customHeight="1" x14ac:dyDescent="0.25">
      <c r="E45733" s="113"/>
      <c r="H45733" s="133"/>
      <c r="T45733" s="133"/>
      <c r="X45733" s="131"/>
      <c r="Y45733" s="133"/>
      <c r="AJ45733" s="133"/>
      <c r="AO45733" s="135"/>
      <c r="AP45733" s="135"/>
      <c r="BJ45733" s="136"/>
    </row>
    <row r="45734" spans="5:62" ht="14.25" customHeight="1" x14ac:dyDescent="0.25">
      <c r="E45734" s="113"/>
      <c r="H45734" s="133"/>
      <c r="T45734" s="133"/>
      <c r="X45734" s="131"/>
      <c r="Y45734" s="133"/>
      <c r="AJ45734" s="133"/>
      <c r="AO45734" s="135"/>
      <c r="AP45734" s="135"/>
      <c r="BJ45734" s="136"/>
    </row>
    <row r="45735" spans="5:62" ht="14.25" customHeight="1" x14ac:dyDescent="0.25">
      <c r="E45735" s="113"/>
      <c r="H45735" s="133"/>
      <c r="T45735" s="133"/>
      <c r="X45735" s="131"/>
      <c r="Y45735" s="133"/>
      <c r="AJ45735" s="133"/>
      <c r="AO45735" s="135"/>
      <c r="AP45735" s="135"/>
      <c r="BJ45735" s="136"/>
    </row>
    <row r="45736" spans="5:62" ht="14.25" customHeight="1" x14ac:dyDescent="0.25">
      <c r="E45736" s="113"/>
      <c r="H45736" s="133"/>
      <c r="T45736" s="133"/>
      <c r="X45736" s="131"/>
      <c r="Y45736" s="133"/>
      <c r="AJ45736" s="133"/>
      <c r="AO45736" s="135"/>
      <c r="AP45736" s="135"/>
      <c r="BJ45736" s="136"/>
    </row>
    <row r="45737" spans="5:62" ht="14.25" customHeight="1" x14ac:dyDescent="0.25">
      <c r="E45737" s="113"/>
      <c r="H45737" s="133"/>
      <c r="T45737" s="133"/>
      <c r="X45737" s="131"/>
      <c r="Y45737" s="133"/>
      <c r="AJ45737" s="133"/>
      <c r="AO45737" s="135"/>
      <c r="AP45737" s="135"/>
      <c r="BJ45737" s="136"/>
    </row>
    <row r="45738" spans="5:62" ht="14.25" customHeight="1" x14ac:dyDescent="0.25">
      <c r="E45738" s="113"/>
      <c r="H45738" s="133"/>
      <c r="T45738" s="133"/>
      <c r="X45738" s="131"/>
      <c r="Y45738" s="133"/>
      <c r="AJ45738" s="133"/>
      <c r="AO45738" s="135"/>
      <c r="AP45738" s="135"/>
      <c r="BJ45738" s="136"/>
    </row>
    <row r="45739" spans="5:62" ht="14.25" customHeight="1" x14ac:dyDescent="0.25">
      <c r="E45739" s="113"/>
      <c r="H45739" s="133"/>
      <c r="T45739" s="133"/>
      <c r="X45739" s="131"/>
      <c r="Y45739" s="133"/>
      <c r="AJ45739" s="133"/>
      <c r="AO45739" s="135"/>
      <c r="AP45739" s="135"/>
      <c r="BJ45739" s="136"/>
    </row>
    <row r="45740" spans="5:62" ht="14.25" customHeight="1" x14ac:dyDescent="0.25">
      <c r="E45740" s="113"/>
      <c r="H45740" s="133"/>
      <c r="T45740" s="133"/>
      <c r="X45740" s="131"/>
      <c r="Y45740" s="133"/>
      <c r="AJ45740" s="133"/>
      <c r="AO45740" s="135"/>
      <c r="AP45740" s="135"/>
      <c r="BJ45740" s="136"/>
    </row>
    <row r="45741" spans="5:62" ht="14.25" customHeight="1" x14ac:dyDescent="0.25">
      <c r="E45741" s="113"/>
      <c r="H45741" s="133"/>
      <c r="T45741" s="133"/>
      <c r="X45741" s="131"/>
      <c r="Y45741" s="133"/>
      <c r="AJ45741" s="133"/>
      <c r="AO45741" s="135"/>
      <c r="AP45741" s="135"/>
      <c r="BJ45741" s="136"/>
    </row>
    <row r="45742" spans="5:62" ht="14.25" customHeight="1" x14ac:dyDescent="0.25">
      <c r="E45742" s="113"/>
      <c r="H45742" s="133"/>
      <c r="T45742" s="133"/>
      <c r="X45742" s="131"/>
      <c r="Y45742" s="133"/>
      <c r="AJ45742" s="133"/>
      <c r="AO45742" s="135"/>
      <c r="AP45742" s="135"/>
      <c r="BJ45742" s="136"/>
    </row>
    <row r="45743" spans="5:62" ht="14.25" customHeight="1" x14ac:dyDescent="0.25">
      <c r="E45743" s="113"/>
      <c r="H45743" s="133"/>
      <c r="T45743" s="133"/>
      <c r="X45743" s="131"/>
      <c r="Y45743" s="133"/>
      <c r="AJ45743" s="133"/>
      <c r="AO45743" s="135"/>
      <c r="AP45743" s="135"/>
      <c r="BJ45743" s="136"/>
    </row>
    <row r="45744" spans="5:62" ht="14.25" customHeight="1" x14ac:dyDescent="0.25">
      <c r="E45744" s="113"/>
      <c r="H45744" s="133"/>
      <c r="T45744" s="133"/>
      <c r="X45744" s="131"/>
      <c r="Y45744" s="133"/>
      <c r="AJ45744" s="133"/>
      <c r="AO45744" s="135"/>
      <c r="AP45744" s="135"/>
      <c r="BJ45744" s="136"/>
    </row>
    <row r="45745" spans="5:62" ht="14.25" customHeight="1" x14ac:dyDescent="0.25">
      <c r="E45745" s="113"/>
      <c r="H45745" s="133"/>
      <c r="T45745" s="133"/>
      <c r="X45745" s="131"/>
      <c r="Y45745" s="133"/>
      <c r="AJ45745" s="133"/>
      <c r="AO45745" s="135"/>
      <c r="AP45745" s="135"/>
      <c r="BJ45745" s="136"/>
    </row>
    <row r="45746" spans="5:62" ht="14.25" customHeight="1" x14ac:dyDescent="0.25">
      <c r="E45746" s="113"/>
      <c r="H45746" s="133"/>
      <c r="T45746" s="133"/>
      <c r="X45746" s="131"/>
      <c r="Y45746" s="133"/>
      <c r="AJ45746" s="133"/>
      <c r="AO45746" s="135"/>
      <c r="AP45746" s="135"/>
      <c r="BJ45746" s="136"/>
    </row>
    <row r="45747" spans="5:62" ht="14.25" customHeight="1" x14ac:dyDescent="0.25">
      <c r="E45747" s="113"/>
      <c r="H45747" s="133"/>
      <c r="T45747" s="133"/>
      <c r="X45747" s="131"/>
      <c r="Y45747" s="133"/>
      <c r="AJ45747" s="133"/>
      <c r="AO45747" s="135"/>
      <c r="AP45747" s="135"/>
      <c r="BJ45747" s="136"/>
    </row>
    <row r="45748" spans="5:62" ht="14.25" customHeight="1" x14ac:dyDescent="0.25">
      <c r="E45748" s="113"/>
      <c r="H45748" s="133"/>
      <c r="T45748" s="133"/>
      <c r="X45748" s="131"/>
      <c r="Y45748" s="133"/>
      <c r="AJ45748" s="133"/>
      <c r="AO45748" s="135"/>
      <c r="AP45748" s="135"/>
      <c r="BJ45748" s="136"/>
    </row>
    <row r="45749" spans="5:62" ht="14.25" customHeight="1" x14ac:dyDescent="0.25">
      <c r="E45749" s="113"/>
      <c r="H45749" s="133"/>
      <c r="T45749" s="133"/>
      <c r="X45749" s="131"/>
      <c r="Y45749" s="133"/>
      <c r="AJ45749" s="133"/>
      <c r="AO45749" s="135"/>
      <c r="AP45749" s="135"/>
      <c r="BJ45749" s="136"/>
    </row>
    <row r="45750" spans="5:62" ht="14.25" customHeight="1" x14ac:dyDescent="0.25">
      <c r="E45750" s="113"/>
      <c r="H45750" s="133"/>
      <c r="T45750" s="133"/>
      <c r="X45750" s="131"/>
      <c r="Y45750" s="133"/>
      <c r="AJ45750" s="133"/>
      <c r="AO45750" s="135"/>
      <c r="AP45750" s="135"/>
      <c r="BJ45750" s="136"/>
    </row>
    <row r="45751" spans="5:62" ht="14.25" customHeight="1" x14ac:dyDescent="0.25">
      <c r="E45751" s="113"/>
      <c r="H45751" s="133"/>
      <c r="T45751" s="133"/>
      <c r="X45751" s="131"/>
      <c r="Y45751" s="133"/>
      <c r="AJ45751" s="133"/>
      <c r="AO45751" s="135"/>
      <c r="AP45751" s="135"/>
      <c r="BJ45751" s="136"/>
    </row>
    <row r="45752" spans="5:62" ht="14.25" customHeight="1" x14ac:dyDescent="0.25">
      <c r="E45752" s="113"/>
      <c r="H45752" s="133"/>
      <c r="T45752" s="133"/>
      <c r="X45752" s="131"/>
      <c r="Y45752" s="133"/>
      <c r="AJ45752" s="133"/>
      <c r="AO45752" s="135"/>
      <c r="AP45752" s="135"/>
      <c r="BJ45752" s="136"/>
    </row>
    <row r="45753" spans="5:62" ht="14.25" customHeight="1" x14ac:dyDescent="0.25">
      <c r="E45753" s="113"/>
      <c r="H45753" s="133"/>
      <c r="T45753" s="133"/>
      <c r="X45753" s="131"/>
      <c r="Y45753" s="133"/>
      <c r="AJ45753" s="133"/>
      <c r="AO45753" s="135"/>
      <c r="AP45753" s="135"/>
      <c r="BJ45753" s="136"/>
    </row>
    <row r="45754" spans="5:62" ht="14.25" customHeight="1" x14ac:dyDescent="0.25">
      <c r="E45754" s="113"/>
      <c r="H45754" s="133"/>
      <c r="T45754" s="133"/>
      <c r="X45754" s="131"/>
      <c r="Y45754" s="133"/>
      <c r="AJ45754" s="133"/>
      <c r="AO45754" s="135"/>
      <c r="AP45754" s="135"/>
      <c r="BJ45754" s="136"/>
    </row>
    <row r="45755" spans="5:62" ht="14.25" customHeight="1" x14ac:dyDescent="0.25">
      <c r="E45755" s="113"/>
      <c r="H45755" s="133"/>
      <c r="T45755" s="133"/>
      <c r="X45755" s="131"/>
      <c r="Y45755" s="133"/>
      <c r="AJ45755" s="133"/>
      <c r="AO45755" s="135"/>
      <c r="AP45755" s="135"/>
      <c r="BJ45755" s="136"/>
    </row>
    <row r="45756" spans="5:62" ht="14.25" customHeight="1" x14ac:dyDescent="0.25">
      <c r="E45756" s="113"/>
      <c r="H45756" s="133"/>
      <c r="T45756" s="133"/>
      <c r="X45756" s="131"/>
      <c r="Y45756" s="133"/>
      <c r="AJ45756" s="133"/>
      <c r="AO45756" s="135"/>
      <c r="AP45756" s="135"/>
      <c r="BJ45756" s="136"/>
    </row>
    <row r="45757" spans="5:62" ht="14.25" customHeight="1" x14ac:dyDescent="0.25">
      <c r="E45757" s="113"/>
      <c r="H45757" s="133"/>
      <c r="T45757" s="133"/>
      <c r="X45757" s="131"/>
      <c r="Y45757" s="133"/>
      <c r="AJ45757" s="133"/>
      <c r="AO45757" s="135"/>
      <c r="AP45757" s="135"/>
      <c r="BJ45757" s="136"/>
    </row>
    <row r="45758" spans="5:62" ht="14.25" customHeight="1" x14ac:dyDescent="0.25">
      <c r="E45758" s="113"/>
      <c r="H45758" s="133"/>
      <c r="T45758" s="133"/>
      <c r="X45758" s="131"/>
      <c r="Y45758" s="133"/>
      <c r="AJ45758" s="133"/>
      <c r="AO45758" s="135"/>
      <c r="AP45758" s="135"/>
      <c r="BJ45758" s="136"/>
    </row>
    <row r="45759" spans="5:62" ht="14.25" customHeight="1" x14ac:dyDescent="0.25">
      <c r="E45759" s="113"/>
      <c r="H45759" s="133"/>
      <c r="T45759" s="133"/>
      <c r="X45759" s="131"/>
      <c r="Y45759" s="133"/>
      <c r="AJ45759" s="133"/>
      <c r="AO45759" s="135"/>
      <c r="AP45759" s="135"/>
      <c r="BJ45759" s="136"/>
    </row>
    <row r="45760" spans="5:62" ht="14.25" customHeight="1" x14ac:dyDescent="0.25">
      <c r="E45760" s="113"/>
      <c r="H45760" s="133"/>
      <c r="T45760" s="133"/>
      <c r="X45760" s="131"/>
      <c r="Y45760" s="133"/>
      <c r="AJ45760" s="133"/>
      <c r="AO45760" s="135"/>
      <c r="AP45760" s="135"/>
      <c r="BJ45760" s="136"/>
    </row>
    <row r="45761" spans="5:62" ht="14.25" customHeight="1" x14ac:dyDescent="0.25">
      <c r="E45761" s="113"/>
      <c r="H45761" s="133"/>
      <c r="T45761" s="133"/>
      <c r="X45761" s="131"/>
      <c r="Y45761" s="133"/>
      <c r="AJ45761" s="133"/>
      <c r="AO45761" s="135"/>
      <c r="AP45761" s="135"/>
      <c r="BJ45761" s="136"/>
    </row>
    <row r="45762" spans="5:62" ht="14.25" customHeight="1" x14ac:dyDescent="0.25">
      <c r="E45762" s="113"/>
      <c r="H45762" s="133"/>
      <c r="T45762" s="133"/>
      <c r="X45762" s="131"/>
      <c r="Y45762" s="133"/>
      <c r="AJ45762" s="133"/>
      <c r="AO45762" s="135"/>
      <c r="AP45762" s="135"/>
      <c r="BJ45762" s="136"/>
    </row>
    <row r="45763" spans="5:62" ht="14.25" customHeight="1" x14ac:dyDescent="0.25">
      <c r="E45763" s="113"/>
      <c r="H45763" s="133"/>
      <c r="T45763" s="133"/>
      <c r="X45763" s="131"/>
      <c r="Y45763" s="133"/>
      <c r="AJ45763" s="133"/>
      <c r="AO45763" s="135"/>
      <c r="AP45763" s="135"/>
      <c r="BJ45763" s="136"/>
    </row>
    <row r="45764" spans="5:62" ht="14.25" customHeight="1" x14ac:dyDescent="0.25">
      <c r="E45764" s="113"/>
      <c r="H45764" s="133"/>
      <c r="T45764" s="133"/>
      <c r="X45764" s="131"/>
      <c r="Y45764" s="133"/>
      <c r="AJ45764" s="133"/>
      <c r="AO45764" s="135"/>
      <c r="AP45764" s="135"/>
      <c r="BJ45764" s="136"/>
    </row>
    <row r="45765" spans="5:62" ht="14.25" customHeight="1" x14ac:dyDescent="0.25">
      <c r="E45765" s="113"/>
      <c r="H45765" s="133"/>
      <c r="T45765" s="133"/>
      <c r="X45765" s="131"/>
      <c r="Y45765" s="133"/>
      <c r="AJ45765" s="133"/>
      <c r="AO45765" s="135"/>
      <c r="AP45765" s="135"/>
      <c r="BJ45765" s="136"/>
    </row>
    <row r="45766" spans="5:62" ht="14.25" customHeight="1" x14ac:dyDescent="0.25">
      <c r="E45766" s="113"/>
      <c r="H45766" s="133"/>
      <c r="T45766" s="133"/>
      <c r="X45766" s="131"/>
      <c r="Y45766" s="133"/>
      <c r="AJ45766" s="133"/>
      <c r="AO45766" s="135"/>
      <c r="AP45766" s="135"/>
      <c r="BJ45766" s="136"/>
    </row>
    <row r="45767" spans="5:62" ht="14.25" customHeight="1" x14ac:dyDescent="0.25">
      <c r="E45767" s="113"/>
      <c r="H45767" s="133"/>
      <c r="T45767" s="133"/>
      <c r="X45767" s="131"/>
      <c r="Y45767" s="133"/>
      <c r="AJ45767" s="133"/>
      <c r="AO45767" s="135"/>
      <c r="AP45767" s="135"/>
      <c r="BJ45767" s="136"/>
    </row>
    <row r="45768" spans="5:62" ht="14.25" customHeight="1" x14ac:dyDescent="0.25">
      <c r="E45768" s="113"/>
      <c r="H45768" s="133"/>
      <c r="T45768" s="133"/>
      <c r="X45768" s="131"/>
      <c r="Y45768" s="133"/>
      <c r="AJ45768" s="133"/>
      <c r="AO45768" s="135"/>
      <c r="AP45768" s="135"/>
      <c r="BJ45768" s="136"/>
    </row>
    <row r="45769" spans="5:62" ht="14.25" customHeight="1" x14ac:dyDescent="0.25">
      <c r="E45769" s="113"/>
      <c r="H45769" s="133"/>
      <c r="T45769" s="133"/>
      <c r="X45769" s="131"/>
      <c r="Y45769" s="133"/>
      <c r="AJ45769" s="133"/>
      <c r="AO45769" s="135"/>
      <c r="AP45769" s="135"/>
      <c r="BJ45769" s="136"/>
    </row>
    <row r="45770" spans="5:62" ht="14.25" customHeight="1" x14ac:dyDescent="0.25">
      <c r="E45770" s="113"/>
      <c r="H45770" s="133"/>
      <c r="T45770" s="133"/>
      <c r="X45770" s="131"/>
      <c r="Y45770" s="133"/>
      <c r="AJ45770" s="133"/>
      <c r="AO45770" s="135"/>
      <c r="AP45770" s="135"/>
      <c r="BJ45770" s="136"/>
    </row>
    <row r="45771" spans="5:62" ht="14.25" customHeight="1" x14ac:dyDescent="0.25">
      <c r="E45771" s="113"/>
      <c r="H45771" s="133"/>
      <c r="T45771" s="133"/>
      <c r="X45771" s="131"/>
      <c r="Y45771" s="133"/>
      <c r="AJ45771" s="133"/>
      <c r="AO45771" s="135"/>
      <c r="AP45771" s="135"/>
      <c r="BJ45771" s="136"/>
    </row>
    <row r="45772" spans="5:62" ht="14.25" customHeight="1" x14ac:dyDescent="0.25">
      <c r="E45772" s="113"/>
      <c r="H45772" s="133"/>
      <c r="T45772" s="133"/>
      <c r="X45772" s="131"/>
      <c r="Y45772" s="133"/>
      <c r="AJ45772" s="133"/>
      <c r="AO45772" s="135"/>
      <c r="AP45772" s="135"/>
      <c r="BJ45772" s="136"/>
    </row>
    <row r="45773" spans="5:62" ht="14.25" customHeight="1" x14ac:dyDescent="0.25">
      <c r="E45773" s="113"/>
      <c r="H45773" s="133"/>
      <c r="T45773" s="133"/>
      <c r="X45773" s="131"/>
      <c r="Y45773" s="133"/>
      <c r="AJ45773" s="133"/>
      <c r="AO45773" s="135"/>
      <c r="AP45773" s="135"/>
      <c r="BJ45773" s="136"/>
    </row>
    <row r="45774" spans="5:62" ht="14.25" customHeight="1" x14ac:dyDescent="0.25">
      <c r="E45774" s="113"/>
      <c r="H45774" s="133"/>
      <c r="T45774" s="133"/>
      <c r="X45774" s="131"/>
      <c r="Y45774" s="133"/>
      <c r="AJ45774" s="133"/>
      <c r="AO45774" s="135"/>
      <c r="AP45774" s="135"/>
      <c r="BJ45774" s="136"/>
    </row>
    <row r="45775" spans="5:62" ht="14.25" customHeight="1" x14ac:dyDescent="0.25">
      <c r="E45775" s="113"/>
      <c r="H45775" s="133"/>
      <c r="T45775" s="133"/>
      <c r="X45775" s="131"/>
      <c r="Y45775" s="133"/>
      <c r="AJ45775" s="133"/>
      <c r="AO45775" s="135"/>
      <c r="AP45775" s="135"/>
      <c r="BJ45775" s="136"/>
    </row>
    <row r="45776" spans="5:62" ht="14.25" customHeight="1" x14ac:dyDescent="0.25">
      <c r="E45776" s="113"/>
      <c r="H45776" s="133"/>
      <c r="T45776" s="133"/>
      <c r="X45776" s="131"/>
      <c r="Y45776" s="133"/>
      <c r="AJ45776" s="133"/>
      <c r="AO45776" s="135"/>
      <c r="AP45776" s="135"/>
      <c r="BJ45776" s="136"/>
    </row>
    <row r="45777" spans="5:62" ht="14.25" customHeight="1" x14ac:dyDescent="0.25">
      <c r="E45777" s="113"/>
      <c r="H45777" s="133"/>
      <c r="T45777" s="133"/>
      <c r="X45777" s="131"/>
      <c r="Y45777" s="133"/>
      <c r="AJ45777" s="133"/>
      <c r="AO45777" s="135"/>
      <c r="AP45777" s="135"/>
      <c r="BJ45777" s="136"/>
    </row>
    <row r="45778" spans="5:62" ht="14.25" customHeight="1" x14ac:dyDescent="0.25">
      <c r="E45778" s="113"/>
      <c r="H45778" s="133"/>
      <c r="T45778" s="133"/>
      <c r="X45778" s="131"/>
      <c r="Y45778" s="133"/>
      <c r="AJ45778" s="133"/>
      <c r="AO45778" s="135"/>
      <c r="AP45778" s="135"/>
      <c r="BJ45778" s="136"/>
    </row>
    <row r="45779" spans="5:62" ht="14.25" customHeight="1" x14ac:dyDescent="0.25">
      <c r="E45779" s="113"/>
      <c r="H45779" s="133"/>
      <c r="T45779" s="133"/>
      <c r="X45779" s="131"/>
      <c r="Y45779" s="133"/>
      <c r="AJ45779" s="133"/>
      <c r="AO45779" s="135"/>
      <c r="AP45779" s="135"/>
      <c r="BJ45779" s="136"/>
    </row>
    <row r="45780" spans="5:62" ht="14.25" customHeight="1" x14ac:dyDescent="0.25">
      <c r="E45780" s="113"/>
      <c r="H45780" s="133"/>
      <c r="T45780" s="133"/>
      <c r="X45780" s="131"/>
      <c r="Y45780" s="133"/>
      <c r="AJ45780" s="133"/>
      <c r="AO45780" s="135"/>
      <c r="AP45780" s="135"/>
      <c r="BJ45780" s="136"/>
    </row>
    <row r="45781" spans="5:62" ht="14.25" customHeight="1" x14ac:dyDescent="0.25">
      <c r="E45781" s="113"/>
      <c r="H45781" s="133"/>
      <c r="T45781" s="133"/>
      <c r="X45781" s="131"/>
      <c r="Y45781" s="133"/>
      <c r="AJ45781" s="133"/>
      <c r="AO45781" s="135"/>
      <c r="AP45781" s="135"/>
      <c r="BJ45781" s="136"/>
    </row>
    <row r="45782" spans="5:62" ht="14.25" customHeight="1" x14ac:dyDescent="0.25">
      <c r="E45782" s="113"/>
      <c r="H45782" s="133"/>
      <c r="T45782" s="133"/>
      <c r="X45782" s="131"/>
      <c r="Y45782" s="133"/>
      <c r="AJ45782" s="133"/>
      <c r="AO45782" s="135"/>
      <c r="AP45782" s="135"/>
      <c r="BJ45782" s="136"/>
    </row>
    <row r="45783" spans="5:62" ht="14.25" customHeight="1" x14ac:dyDescent="0.25">
      <c r="E45783" s="113"/>
      <c r="H45783" s="133"/>
      <c r="T45783" s="133"/>
      <c r="X45783" s="131"/>
      <c r="Y45783" s="133"/>
      <c r="AJ45783" s="133"/>
      <c r="AO45783" s="135"/>
      <c r="AP45783" s="135"/>
      <c r="BJ45783" s="136"/>
    </row>
    <row r="45784" spans="5:62" ht="14.25" customHeight="1" x14ac:dyDescent="0.25">
      <c r="E45784" s="113"/>
      <c r="H45784" s="133"/>
      <c r="T45784" s="133"/>
      <c r="X45784" s="131"/>
      <c r="Y45784" s="133"/>
      <c r="AJ45784" s="133"/>
      <c r="AO45784" s="135"/>
      <c r="AP45784" s="135"/>
      <c r="BJ45784" s="136"/>
    </row>
    <row r="45785" spans="5:62" ht="14.25" customHeight="1" x14ac:dyDescent="0.25">
      <c r="E45785" s="113"/>
      <c r="H45785" s="133"/>
      <c r="T45785" s="133"/>
      <c r="X45785" s="131"/>
      <c r="Y45785" s="133"/>
      <c r="AJ45785" s="133"/>
      <c r="AO45785" s="135"/>
      <c r="AP45785" s="135"/>
      <c r="BJ45785" s="136"/>
    </row>
    <row r="45786" spans="5:62" ht="14.25" customHeight="1" x14ac:dyDescent="0.25">
      <c r="E45786" s="113"/>
      <c r="H45786" s="133"/>
      <c r="T45786" s="133"/>
      <c r="X45786" s="131"/>
      <c r="Y45786" s="133"/>
      <c r="AJ45786" s="133"/>
      <c r="AO45786" s="135"/>
      <c r="AP45786" s="135"/>
      <c r="BJ45786" s="136"/>
    </row>
    <row r="45787" spans="5:62" ht="14.25" customHeight="1" x14ac:dyDescent="0.25">
      <c r="E45787" s="113"/>
      <c r="H45787" s="133"/>
      <c r="T45787" s="133"/>
      <c r="X45787" s="131"/>
      <c r="Y45787" s="133"/>
      <c r="AJ45787" s="133"/>
      <c r="AO45787" s="135"/>
      <c r="AP45787" s="135"/>
      <c r="BJ45787" s="136"/>
    </row>
    <row r="45788" spans="5:62" ht="14.25" customHeight="1" x14ac:dyDescent="0.25">
      <c r="E45788" s="113"/>
      <c r="H45788" s="133"/>
      <c r="T45788" s="133"/>
      <c r="X45788" s="131"/>
      <c r="Y45788" s="133"/>
      <c r="AJ45788" s="133"/>
      <c r="AO45788" s="135"/>
      <c r="AP45788" s="135"/>
      <c r="BJ45788" s="136"/>
    </row>
    <row r="45789" spans="5:62" ht="14.25" customHeight="1" x14ac:dyDescent="0.25">
      <c r="E45789" s="113"/>
      <c r="H45789" s="133"/>
      <c r="T45789" s="133"/>
      <c r="X45789" s="131"/>
      <c r="Y45789" s="133"/>
      <c r="AJ45789" s="133"/>
      <c r="AO45789" s="135"/>
      <c r="AP45789" s="135"/>
      <c r="BJ45789" s="136"/>
    </row>
    <row r="45790" spans="5:62" ht="14.25" customHeight="1" x14ac:dyDescent="0.25">
      <c r="E45790" s="113"/>
      <c r="H45790" s="133"/>
      <c r="T45790" s="133"/>
      <c r="X45790" s="131"/>
      <c r="Y45790" s="133"/>
      <c r="AJ45790" s="133"/>
      <c r="AO45790" s="135"/>
      <c r="AP45790" s="135"/>
      <c r="BJ45790" s="136"/>
    </row>
    <row r="45791" spans="5:62" ht="14.25" customHeight="1" x14ac:dyDescent="0.25">
      <c r="E45791" s="113"/>
      <c r="H45791" s="133"/>
      <c r="T45791" s="133"/>
      <c r="X45791" s="131"/>
      <c r="Y45791" s="133"/>
      <c r="AJ45791" s="133"/>
      <c r="AO45791" s="135"/>
      <c r="AP45791" s="135"/>
      <c r="BJ45791" s="136"/>
    </row>
    <row r="45792" spans="5:62" ht="14.25" customHeight="1" x14ac:dyDescent="0.25">
      <c r="E45792" s="113"/>
      <c r="H45792" s="133"/>
      <c r="T45792" s="133"/>
      <c r="X45792" s="131"/>
      <c r="Y45792" s="133"/>
      <c r="AJ45792" s="133"/>
      <c r="AO45792" s="135"/>
      <c r="AP45792" s="135"/>
      <c r="BJ45792" s="136"/>
    </row>
    <row r="45793" spans="5:62" ht="14.25" customHeight="1" x14ac:dyDescent="0.25">
      <c r="E45793" s="113"/>
      <c r="H45793" s="133"/>
      <c r="T45793" s="133"/>
      <c r="X45793" s="131"/>
      <c r="Y45793" s="133"/>
      <c r="AJ45793" s="133"/>
      <c r="AO45793" s="135"/>
      <c r="AP45793" s="135"/>
      <c r="BJ45793" s="136"/>
    </row>
    <row r="45794" spans="5:62" ht="14.25" customHeight="1" x14ac:dyDescent="0.25">
      <c r="E45794" s="113"/>
      <c r="H45794" s="133"/>
      <c r="T45794" s="133"/>
      <c r="X45794" s="131"/>
      <c r="Y45794" s="133"/>
      <c r="AJ45794" s="133"/>
      <c r="AO45794" s="135"/>
      <c r="AP45794" s="135"/>
      <c r="BJ45794" s="136"/>
    </row>
    <row r="45795" spans="5:62" ht="14.25" customHeight="1" x14ac:dyDescent="0.25">
      <c r="E45795" s="113"/>
      <c r="H45795" s="133"/>
      <c r="T45795" s="133"/>
      <c r="X45795" s="131"/>
      <c r="Y45795" s="133"/>
      <c r="AJ45795" s="133"/>
      <c r="AO45795" s="135"/>
      <c r="AP45795" s="135"/>
      <c r="BJ45795" s="136"/>
    </row>
    <row r="45796" spans="5:62" ht="14.25" customHeight="1" x14ac:dyDescent="0.25">
      <c r="E45796" s="113"/>
      <c r="H45796" s="133"/>
      <c r="T45796" s="133"/>
      <c r="X45796" s="131"/>
      <c r="Y45796" s="133"/>
      <c r="AJ45796" s="133"/>
      <c r="AO45796" s="135"/>
      <c r="AP45796" s="135"/>
      <c r="BJ45796" s="136"/>
    </row>
    <row r="45797" spans="5:62" ht="14.25" customHeight="1" x14ac:dyDescent="0.25">
      <c r="E45797" s="113"/>
      <c r="H45797" s="133"/>
      <c r="T45797" s="133"/>
      <c r="X45797" s="131"/>
      <c r="Y45797" s="133"/>
      <c r="AJ45797" s="133"/>
      <c r="AO45797" s="135"/>
      <c r="AP45797" s="135"/>
      <c r="BJ45797" s="136"/>
    </row>
    <row r="45798" spans="5:62" ht="14.25" customHeight="1" x14ac:dyDescent="0.25">
      <c r="E45798" s="113"/>
      <c r="H45798" s="133"/>
      <c r="T45798" s="133"/>
      <c r="X45798" s="131"/>
      <c r="Y45798" s="133"/>
      <c r="AJ45798" s="133"/>
      <c r="AO45798" s="135"/>
      <c r="AP45798" s="135"/>
      <c r="BJ45798" s="136"/>
    </row>
    <row r="45799" spans="5:62" ht="14.25" customHeight="1" x14ac:dyDescent="0.25">
      <c r="E45799" s="113"/>
      <c r="H45799" s="133"/>
      <c r="T45799" s="133"/>
      <c r="X45799" s="131"/>
      <c r="Y45799" s="133"/>
      <c r="AJ45799" s="133"/>
      <c r="AO45799" s="135"/>
      <c r="AP45799" s="135"/>
      <c r="BJ45799" s="136"/>
    </row>
    <row r="45800" spans="5:62" ht="14.25" customHeight="1" x14ac:dyDescent="0.25">
      <c r="E45800" s="113"/>
      <c r="H45800" s="133"/>
      <c r="T45800" s="133"/>
      <c r="X45800" s="131"/>
      <c r="Y45800" s="133"/>
      <c r="AJ45800" s="133"/>
      <c r="AO45800" s="135"/>
      <c r="AP45800" s="135"/>
      <c r="BJ45800" s="136"/>
    </row>
    <row r="45801" spans="5:62" ht="14.25" customHeight="1" x14ac:dyDescent="0.25">
      <c r="E45801" s="113"/>
      <c r="H45801" s="133"/>
      <c r="T45801" s="133"/>
      <c r="X45801" s="131"/>
      <c r="Y45801" s="133"/>
      <c r="AJ45801" s="133"/>
      <c r="AO45801" s="135"/>
      <c r="AP45801" s="135"/>
      <c r="BJ45801" s="136"/>
    </row>
    <row r="45802" spans="5:62" ht="14.25" customHeight="1" x14ac:dyDescent="0.25">
      <c r="E45802" s="113"/>
      <c r="H45802" s="133"/>
      <c r="T45802" s="133"/>
      <c r="X45802" s="131"/>
      <c r="Y45802" s="133"/>
      <c r="AJ45802" s="133"/>
      <c r="AO45802" s="135"/>
      <c r="AP45802" s="135"/>
      <c r="BJ45802" s="136"/>
    </row>
    <row r="45803" spans="5:62" ht="14.25" customHeight="1" x14ac:dyDescent="0.25">
      <c r="E45803" s="113"/>
      <c r="H45803" s="133"/>
      <c r="T45803" s="133"/>
      <c r="X45803" s="131"/>
      <c r="Y45803" s="133"/>
      <c r="AJ45803" s="133"/>
      <c r="AO45803" s="135"/>
      <c r="AP45803" s="135"/>
      <c r="BJ45803" s="136"/>
    </row>
    <row r="45804" spans="5:62" ht="14.25" customHeight="1" x14ac:dyDescent="0.25">
      <c r="E45804" s="113"/>
      <c r="H45804" s="133"/>
      <c r="T45804" s="133"/>
      <c r="X45804" s="131"/>
      <c r="Y45804" s="133"/>
      <c r="AJ45804" s="133"/>
      <c r="AO45804" s="135"/>
      <c r="AP45804" s="135"/>
      <c r="BJ45804" s="136"/>
    </row>
    <row r="45805" spans="5:62" ht="14.25" customHeight="1" x14ac:dyDescent="0.25">
      <c r="E45805" s="113"/>
      <c r="H45805" s="133"/>
      <c r="T45805" s="133"/>
      <c r="X45805" s="131"/>
      <c r="Y45805" s="133"/>
      <c r="AJ45805" s="133"/>
      <c r="AO45805" s="135"/>
      <c r="AP45805" s="135"/>
      <c r="BJ45805" s="136"/>
    </row>
    <row r="45806" spans="5:62" ht="14.25" customHeight="1" x14ac:dyDescent="0.25">
      <c r="E45806" s="113"/>
      <c r="H45806" s="133"/>
      <c r="T45806" s="133"/>
      <c r="X45806" s="131"/>
      <c r="Y45806" s="133"/>
      <c r="AJ45806" s="133"/>
      <c r="AO45806" s="135"/>
      <c r="AP45806" s="135"/>
      <c r="BJ45806" s="136"/>
    </row>
    <row r="45807" spans="5:62" ht="14.25" customHeight="1" x14ac:dyDescent="0.25">
      <c r="E45807" s="113"/>
      <c r="H45807" s="133"/>
      <c r="T45807" s="133"/>
      <c r="X45807" s="131"/>
      <c r="Y45807" s="133"/>
      <c r="AJ45807" s="133"/>
      <c r="AO45807" s="135"/>
      <c r="AP45807" s="135"/>
      <c r="BJ45807" s="136"/>
    </row>
    <row r="45808" spans="5:62" ht="14.25" customHeight="1" x14ac:dyDescent="0.25">
      <c r="E45808" s="113"/>
      <c r="H45808" s="133"/>
      <c r="T45808" s="133"/>
      <c r="X45808" s="131"/>
      <c r="Y45808" s="133"/>
      <c r="AJ45808" s="133"/>
      <c r="AO45808" s="135"/>
      <c r="AP45808" s="135"/>
      <c r="BJ45808" s="136"/>
    </row>
    <row r="45809" spans="5:62" ht="14.25" customHeight="1" x14ac:dyDescent="0.25">
      <c r="E45809" s="113"/>
      <c r="H45809" s="133"/>
      <c r="T45809" s="133"/>
      <c r="X45809" s="131"/>
      <c r="Y45809" s="133"/>
      <c r="AJ45809" s="133"/>
      <c r="AO45809" s="135"/>
      <c r="AP45809" s="135"/>
      <c r="BJ45809" s="136"/>
    </row>
    <row r="45810" spans="5:62" ht="14.25" customHeight="1" x14ac:dyDescent="0.25">
      <c r="E45810" s="113"/>
      <c r="H45810" s="133"/>
      <c r="T45810" s="133"/>
      <c r="X45810" s="131"/>
      <c r="Y45810" s="133"/>
      <c r="AJ45810" s="133"/>
      <c r="AO45810" s="135"/>
      <c r="AP45810" s="135"/>
      <c r="BJ45810" s="136"/>
    </row>
    <row r="45811" spans="5:62" ht="14.25" customHeight="1" x14ac:dyDescent="0.25">
      <c r="E45811" s="113"/>
      <c r="H45811" s="133"/>
      <c r="T45811" s="133"/>
      <c r="X45811" s="131"/>
      <c r="Y45811" s="133"/>
      <c r="AJ45811" s="133"/>
      <c r="AO45811" s="135"/>
      <c r="AP45811" s="135"/>
      <c r="BJ45811" s="136"/>
    </row>
    <row r="45812" spans="5:62" ht="14.25" customHeight="1" x14ac:dyDescent="0.25">
      <c r="E45812" s="113"/>
      <c r="H45812" s="133"/>
      <c r="T45812" s="133"/>
      <c r="X45812" s="131"/>
      <c r="Y45812" s="133"/>
      <c r="AJ45812" s="133"/>
      <c r="AO45812" s="135"/>
      <c r="AP45812" s="135"/>
      <c r="BJ45812" s="136"/>
    </row>
    <row r="45813" spans="5:62" ht="14.25" customHeight="1" x14ac:dyDescent="0.25">
      <c r="E45813" s="113"/>
      <c r="H45813" s="133"/>
      <c r="T45813" s="133"/>
      <c r="X45813" s="131"/>
      <c r="Y45813" s="133"/>
      <c r="AJ45813" s="133"/>
      <c r="AO45813" s="135"/>
      <c r="AP45813" s="135"/>
      <c r="BJ45813" s="136"/>
    </row>
    <row r="45814" spans="5:62" ht="14.25" customHeight="1" x14ac:dyDescent="0.25">
      <c r="E45814" s="113"/>
      <c r="H45814" s="133"/>
      <c r="T45814" s="133"/>
      <c r="X45814" s="131"/>
      <c r="Y45814" s="133"/>
      <c r="AJ45814" s="133"/>
      <c r="AO45814" s="135"/>
      <c r="AP45814" s="135"/>
      <c r="BJ45814" s="136"/>
    </row>
    <row r="45815" spans="5:62" ht="14.25" customHeight="1" x14ac:dyDescent="0.25">
      <c r="E45815" s="113"/>
      <c r="H45815" s="133"/>
      <c r="T45815" s="133"/>
      <c r="X45815" s="131"/>
      <c r="Y45815" s="133"/>
      <c r="AJ45815" s="133"/>
      <c r="AO45815" s="135"/>
      <c r="AP45815" s="135"/>
      <c r="BJ45815" s="136"/>
    </row>
    <row r="45816" spans="5:62" ht="14.25" customHeight="1" x14ac:dyDescent="0.25">
      <c r="E45816" s="113"/>
      <c r="H45816" s="133"/>
      <c r="T45816" s="133"/>
      <c r="X45816" s="131"/>
      <c r="Y45816" s="133"/>
      <c r="AJ45816" s="133"/>
      <c r="AO45816" s="135"/>
      <c r="AP45816" s="135"/>
      <c r="BJ45816" s="136"/>
    </row>
    <row r="45817" spans="5:62" ht="14.25" customHeight="1" x14ac:dyDescent="0.25">
      <c r="E45817" s="113"/>
      <c r="H45817" s="133"/>
      <c r="T45817" s="133"/>
      <c r="X45817" s="131"/>
      <c r="Y45817" s="133"/>
      <c r="AJ45817" s="133"/>
      <c r="AO45817" s="135"/>
      <c r="AP45817" s="135"/>
      <c r="BJ45817" s="136"/>
    </row>
    <row r="45818" spans="5:62" ht="14.25" customHeight="1" x14ac:dyDescent="0.25">
      <c r="E45818" s="113"/>
      <c r="H45818" s="133"/>
      <c r="T45818" s="133"/>
      <c r="X45818" s="131"/>
      <c r="Y45818" s="133"/>
      <c r="AJ45818" s="133"/>
      <c r="AO45818" s="135"/>
      <c r="AP45818" s="135"/>
      <c r="BJ45818" s="136"/>
    </row>
    <row r="45819" spans="5:62" ht="14.25" customHeight="1" x14ac:dyDescent="0.25">
      <c r="E45819" s="113"/>
      <c r="H45819" s="133"/>
      <c r="T45819" s="133"/>
      <c r="X45819" s="131"/>
      <c r="Y45819" s="133"/>
      <c r="AJ45819" s="133"/>
      <c r="AO45819" s="135"/>
      <c r="AP45819" s="135"/>
      <c r="BJ45819" s="136"/>
    </row>
    <row r="45820" spans="5:62" ht="14.25" customHeight="1" x14ac:dyDescent="0.25">
      <c r="E45820" s="113"/>
      <c r="H45820" s="133"/>
      <c r="T45820" s="133"/>
      <c r="X45820" s="131"/>
      <c r="Y45820" s="133"/>
      <c r="AJ45820" s="133"/>
      <c r="AO45820" s="135"/>
      <c r="AP45820" s="135"/>
      <c r="BJ45820" s="136"/>
    </row>
    <row r="45821" spans="5:62" ht="14.25" customHeight="1" x14ac:dyDescent="0.25">
      <c r="E45821" s="113"/>
      <c r="H45821" s="133"/>
      <c r="T45821" s="133"/>
      <c r="X45821" s="131"/>
      <c r="Y45821" s="133"/>
      <c r="AJ45821" s="133"/>
      <c r="AO45821" s="135"/>
      <c r="AP45821" s="135"/>
      <c r="BJ45821" s="136"/>
    </row>
    <row r="45822" spans="5:62" ht="14.25" customHeight="1" x14ac:dyDescent="0.25">
      <c r="E45822" s="113"/>
      <c r="H45822" s="133"/>
      <c r="T45822" s="133"/>
      <c r="X45822" s="131"/>
      <c r="Y45822" s="133"/>
      <c r="AJ45822" s="133"/>
      <c r="AO45822" s="135"/>
      <c r="AP45822" s="135"/>
      <c r="BJ45822" s="136"/>
    </row>
    <row r="45823" spans="5:62" ht="14.25" customHeight="1" x14ac:dyDescent="0.25">
      <c r="E45823" s="113"/>
      <c r="H45823" s="133"/>
      <c r="T45823" s="133"/>
      <c r="X45823" s="131"/>
      <c r="Y45823" s="133"/>
      <c r="AJ45823" s="133"/>
      <c r="AO45823" s="135"/>
      <c r="AP45823" s="135"/>
      <c r="BJ45823" s="136"/>
    </row>
    <row r="45824" spans="5:62" ht="14.25" customHeight="1" x14ac:dyDescent="0.25">
      <c r="E45824" s="113"/>
      <c r="H45824" s="133"/>
      <c r="T45824" s="133"/>
      <c r="X45824" s="131"/>
      <c r="Y45824" s="133"/>
      <c r="AJ45824" s="133"/>
      <c r="AO45824" s="135"/>
      <c r="AP45824" s="135"/>
      <c r="BJ45824" s="136"/>
    </row>
    <row r="45825" spans="5:62" ht="14.25" customHeight="1" x14ac:dyDescent="0.25">
      <c r="E45825" s="113"/>
      <c r="H45825" s="133"/>
      <c r="T45825" s="133"/>
      <c r="X45825" s="131"/>
      <c r="Y45825" s="133"/>
      <c r="AJ45825" s="133"/>
      <c r="AO45825" s="135"/>
      <c r="AP45825" s="135"/>
      <c r="BJ45825" s="136"/>
    </row>
    <row r="45826" spans="5:62" ht="14.25" customHeight="1" x14ac:dyDescent="0.25">
      <c r="E45826" s="113"/>
      <c r="H45826" s="133"/>
      <c r="T45826" s="133"/>
      <c r="X45826" s="131"/>
      <c r="Y45826" s="133"/>
      <c r="AJ45826" s="133"/>
      <c r="AO45826" s="135"/>
      <c r="AP45826" s="135"/>
      <c r="BJ45826" s="136"/>
    </row>
    <row r="45827" spans="5:62" ht="14.25" customHeight="1" x14ac:dyDescent="0.25">
      <c r="E45827" s="113"/>
      <c r="H45827" s="133"/>
      <c r="T45827" s="133"/>
      <c r="X45827" s="131"/>
      <c r="Y45827" s="133"/>
      <c r="AJ45827" s="133"/>
      <c r="AO45827" s="135"/>
      <c r="AP45827" s="135"/>
      <c r="BJ45827" s="136"/>
    </row>
    <row r="45828" spans="5:62" ht="14.25" customHeight="1" x14ac:dyDescent="0.25">
      <c r="E45828" s="113"/>
      <c r="H45828" s="133"/>
      <c r="T45828" s="133"/>
      <c r="X45828" s="131"/>
      <c r="Y45828" s="133"/>
      <c r="AJ45828" s="133"/>
      <c r="AO45828" s="135"/>
      <c r="AP45828" s="135"/>
      <c r="BJ45828" s="136"/>
    </row>
    <row r="45829" spans="5:62" ht="14.25" customHeight="1" x14ac:dyDescent="0.25">
      <c r="E45829" s="113"/>
      <c r="H45829" s="133"/>
      <c r="T45829" s="133"/>
      <c r="X45829" s="131"/>
      <c r="Y45829" s="133"/>
      <c r="AJ45829" s="133"/>
      <c r="AO45829" s="135"/>
      <c r="AP45829" s="135"/>
      <c r="BJ45829" s="136"/>
    </row>
    <row r="45830" spans="5:62" ht="14.25" customHeight="1" x14ac:dyDescent="0.25">
      <c r="E45830" s="113"/>
      <c r="H45830" s="133"/>
      <c r="T45830" s="133"/>
      <c r="X45830" s="131"/>
      <c r="Y45830" s="133"/>
      <c r="AJ45830" s="133"/>
      <c r="AO45830" s="135"/>
      <c r="AP45830" s="135"/>
      <c r="BJ45830" s="136"/>
    </row>
    <row r="45831" spans="5:62" ht="14.25" customHeight="1" x14ac:dyDescent="0.25">
      <c r="E45831" s="113"/>
      <c r="H45831" s="133"/>
      <c r="T45831" s="133"/>
      <c r="X45831" s="131"/>
      <c r="Y45831" s="133"/>
      <c r="AJ45831" s="133"/>
      <c r="AO45831" s="135"/>
      <c r="AP45831" s="135"/>
      <c r="BJ45831" s="136"/>
    </row>
    <row r="45832" spans="5:62" ht="14.25" customHeight="1" x14ac:dyDescent="0.25">
      <c r="E45832" s="113"/>
      <c r="H45832" s="133"/>
      <c r="T45832" s="133"/>
      <c r="X45832" s="131"/>
      <c r="Y45832" s="133"/>
      <c r="AJ45832" s="133"/>
      <c r="AO45832" s="135"/>
      <c r="AP45832" s="135"/>
      <c r="BJ45832" s="136"/>
    </row>
    <row r="45833" spans="5:62" ht="14.25" customHeight="1" x14ac:dyDescent="0.25">
      <c r="E45833" s="113"/>
      <c r="H45833" s="133"/>
      <c r="T45833" s="133"/>
      <c r="X45833" s="131"/>
      <c r="Y45833" s="133"/>
      <c r="AJ45833" s="133"/>
      <c r="AO45833" s="135"/>
      <c r="AP45833" s="135"/>
      <c r="BJ45833" s="136"/>
    </row>
    <row r="45834" spans="5:62" ht="14.25" customHeight="1" x14ac:dyDescent="0.25">
      <c r="E45834" s="113"/>
      <c r="H45834" s="133"/>
      <c r="T45834" s="133"/>
      <c r="X45834" s="131"/>
      <c r="Y45834" s="133"/>
      <c r="AJ45834" s="133"/>
      <c r="AO45834" s="135"/>
      <c r="AP45834" s="135"/>
      <c r="BJ45834" s="136"/>
    </row>
    <row r="45835" spans="5:62" ht="14.25" customHeight="1" x14ac:dyDescent="0.25">
      <c r="E45835" s="113"/>
      <c r="H45835" s="133"/>
      <c r="T45835" s="133"/>
      <c r="X45835" s="131"/>
      <c r="Y45835" s="133"/>
      <c r="AJ45835" s="133"/>
      <c r="AO45835" s="135"/>
      <c r="AP45835" s="135"/>
      <c r="BJ45835" s="136"/>
    </row>
    <row r="45836" spans="5:62" ht="14.25" customHeight="1" x14ac:dyDescent="0.25">
      <c r="E45836" s="113"/>
      <c r="H45836" s="133"/>
      <c r="T45836" s="133"/>
      <c r="X45836" s="131"/>
      <c r="Y45836" s="133"/>
      <c r="AJ45836" s="133"/>
      <c r="AO45836" s="135"/>
      <c r="AP45836" s="135"/>
      <c r="BJ45836" s="136"/>
    </row>
    <row r="45837" spans="5:62" ht="14.25" customHeight="1" x14ac:dyDescent="0.25">
      <c r="E45837" s="113"/>
      <c r="H45837" s="133"/>
      <c r="T45837" s="133"/>
      <c r="X45837" s="131"/>
      <c r="Y45837" s="133"/>
      <c r="AJ45837" s="133"/>
      <c r="AO45837" s="135"/>
      <c r="AP45837" s="135"/>
      <c r="BJ45837" s="136"/>
    </row>
    <row r="45838" spans="5:62" ht="14.25" customHeight="1" x14ac:dyDescent="0.25">
      <c r="E45838" s="113"/>
      <c r="H45838" s="133"/>
      <c r="T45838" s="133"/>
      <c r="X45838" s="131"/>
      <c r="Y45838" s="133"/>
      <c r="AJ45838" s="133"/>
      <c r="AO45838" s="135"/>
      <c r="AP45838" s="135"/>
      <c r="BJ45838" s="136"/>
    </row>
    <row r="45839" spans="5:62" ht="14.25" customHeight="1" x14ac:dyDescent="0.25">
      <c r="E45839" s="113"/>
      <c r="H45839" s="133"/>
      <c r="T45839" s="133"/>
      <c r="X45839" s="131"/>
      <c r="Y45839" s="133"/>
      <c r="AJ45839" s="133"/>
      <c r="AO45839" s="135"/>
      <c r="AP45839" s="135"/>
      <c r="BJ45839" s="136"/>
    </row>
    <row r="45840" spans="5:62" ht="14.25" customHeight="1" x14ac:dyDescent="0.25">
      <c r="E45840" s="113"/>
      <c r="H45840" s="133"/>
      <c r="T45840" s="133"/>
      <c r="X45840" s="131"/>
      <c r="Y45840" s="133"/>
      <c r="AJ45840" s="133"/>
      <c r="AO45840" s="135"/>
      <c r="AP45840" s="135"/>
      <c r="BJ45840" s="136"/>
    </row>
    <row r="45841" spans="5:62" ht="14.25" customHeight="1" x14ac:dyDescent="0.25">
      <c r="E45841" s="113"/>
      <c r="H45841" s="133"/>
      <c r="T45841" s="133"/>
      <c r="X45841" s="131"/>
      <c r="Y45841" s="133"/>
      <c r="AJ45841" s="133"/>
      <c r="AO45841" s="135"/>
      <c r="AP45841" s="135"/>
      <c r="BJ45841" s="136"/>
    </row>
    <row r="45842" spans="5:62" ht="14.25" customHeight="1" x14ac:dyDescent="0.25">
      <c r="E45842" s="113"/>
      <c r="H45842" s="133"/>
      <c r="T45842" s="133"/>
      <c r="X45842" s="131"/>
      <c r="Y45842" s="133"/>
      <c r="AJ45842" s="133"/>
      <c r="AO45842" s="135"/>
      <c r="AP45842" s="135"/>
      <c r="BJ45842" s="136"/>
    </row>
    <row r="45843" spans="5:62" ht="14.25" customHeight="1" x14ac:dyDescent="0.25">
      <c r="E45843" s="113"/>
      <c r="H45843" s="133"/>
      <c r="T45843" s="133"/>
      <c r="X45843" s="131"/>
      <c r="Y45843" s="133"/>
      <c r="AJ45843" s="133"/>
      <c r="AO45843" s="135"/>
      <c r="AP45843" s="135"/>
      <c r="BJ45843" s="136"/>
    </row>
    <row r="45844" spans="5:62" ht="14.25" customHeight="1" x14ac:dyDescent="0.25">
      <c r="E45844" s="113"/>
      <c r="H45844" s="133"/>
      <c r="T45844" s="133"/>
      <c r="X45844" s="131"/>
      <c r="Y45844" s="133"/>
      <c r="AJ45844" s="133"/>
      <c r="AO45844" s="135"/>
      <c r="AP45844" s="135"/>
      <c r="BJ45844" s="136"/>
    </row>
    <row r="45845" spans="5:62" ht="14.25" customHeight="1" x14ac:dyDescent="0.25">
      <c r="E45845" s="113"/>
      <c r="H45845" s="133"/>
      <c r="T45845" s="133"/>
      <c r="X45845" s="131"/>
      <c r="Y45845" s="133"/>
      <c r="AJ45845" s="133"/>
      <c r="AO45845" s="135"/>
      <c r="AP45845" s="135"/>
      <c r="BJ45845" s="136"/>
    </row>
    <row r="45846" spans="5:62" ht="14.25" customHeight="1" x14ac:dyDescent="0.25">
      <c r="E45846" s="113"/>
      <c r="H45846" s="133"/>
      <c r="T45846" s="133"/>
      <c r="X45846" s="131"/>
      <c r="Y45846" s="133"/>
      <c r="AJ45846" s="133"/>
      <c r="AO45846" s="135"/>
      <c r="AP45846" s="135"/>
      <c r="BJ45846" s="136"/>
    </row>
    <row r="45847" spans="5:62" ht="14.25" customHeight="1" x14ac:dyDescent="0.25">
      <c r="E45847" s="113"/>
      <c r="H45847" s="133"/>
      <c r="T45847" s="133"/>
      <c r="X45847" s="131"/>
      <c r="Y45847" s="133"/>
      <c r="AJ45847" s="133"/>
      <c r="AO45847" s="135"/>
      <c r="AP45847" s="135"/>
      <c r="BJ45847" s="136"/>
    </row>
    <row r="45848" spans="5:62" ht="14.25" customHeight="1" x14ac:dyDescent="0.25">
      <c r="E45848" s="113"/>
      <c r="H45848" s="133"/>
      <c r="T45848" s="133"/>
      <c r="X45848" s="131"/>
      <c r="Y45848" s="133"/>
      <c r="AJ45848" s="133"/>
      <c r="AO45848" s="135"/>
      <c r="AP45848" s="135"/>
      <c r="BJ45848" s="136"/>
    </row>
    <row r="45849" spans="5:62" ht="14.25" customHeight="1" x14ac:dyDescent="0.25">
      <c r="E45849" s="113"/>
      <c r="H45849" s="133"/>
      <c r="T45849" s="133"/>
      <c r="X45849" s="131"/>
      <c r="Y45849" s="133"/>
      <c r="AJ45849" s="133"/>
      <c r="AO45849" s="135"/>
      <c r="AP45849" s="135"/>
      <c r="BJ45849" s="136"/>
    </row>
    <row r="45850" spans="5:62" ht="14.25" customHeight="1" x14ac:dyDescent="0.25">
      <c r="E45850" s="113"/>
      <c r="H45850" s="133"/>
      <c r="T45850" s="133"/>
      <c r="X45850" s="131"/>
      <c r="Y45850" s="133"/>
      <c r="AJ45850" s="133"/>
      <c r="AO45850" s="135"/>
      <c r="AP45850" s="135"/>
      <c r="BJ45850" s="136"/>
    </row>
    <row r="45851" spans="5:62" ht="14.25" customHeight="1" x14ac:dyDescent="0.25">
      <c r="E45851" s="113"/>
      <c r="H45851" s="133"/>
      <c r="T45851" s="133"/>
      <c r="X45851" s="131"/>
      <c r="Y45851" s="133"/>
      <c r="AJ45851" s="133"/>
      <c r="AO45851" s="135"/>
      <c r="AP45851" s="135"/>
      <c r="BJ45851" s="136"/>
    </row>
    <row r="45852" spans="5:62" ht="14.25" customHeight="1" x14ac:dyDescent="0.25">
      <c r="E45852" s="113"/>
      <c r="H45852" s="133"/>
      <c r="T45852" s="133"/>
      <c r="X45852" s="131"/>
      <c r="Y45852" s="133"/>
      <c r="AJ45852" s="133"/>
      <c r="AO45852" s="135"/>
      <c r="AP45852" s="135"/>
      <c r="BJ45852" s="136"/>
    </row>
    <row r="45853" spans="5:62" ht="14.25" customHeight="1" x14ac:dyDescent="0.25">
      <c r="E45853" s="113"/>
      <c r="H45853" s="133"/>
      <c r="T45853" s="133"/>
      <c r="X45853" s="131"/>
      <c r="Y45853" s="133"/>
      <c r="AJ45853" s="133"/>
      <c r="AO45853" s="135"/>
      <c r="AP45853" s="135"/>
      <c r="BJ45853" s="136"/>
    </row>
    <row r="45854" spans="5:62" ht="14.25" customHeight="1" x14ac:dyDescent="0.25">
      <c r="E45854" s="113"/>
      <c r="H45854" s="133"/>
      <c r="T45854" s="133"/>
      <c r="X45854" s="131"/>
      <c r="Y45854" s="133"/>
      <c r="AJ45854" s="133"/>
      <c r="AO45854" s="135"/>
      <c r="AP45854" s="135"/>
      <c r="BJ45854" s="136"/>
    </row>
    <row r="45855" spans="5:62" ht="14.25" customHeight="1" x14ac:dyDescent="0.25">
      <c r="E45855" s="113"/>
      <c r="H45855" s="133"/>
      <c r="T45855" s="133"/>
      <c r="X45855" s="131"/>
      <c r="Y45855" s="133"/>
      <c r="AJ45855" s="133"/>
      <c r="AO45855" s="135"/>
      <c r="AP45855" s="135"/>
      <c r="BJ45855" s="136"/>
    </row>
    <row r="45856" spans="5:62" ht="14.25" customHeight="1" x14ac:dyDescent="0.25">
      <c r="E45856" s="113"/>
      <c r="H45856" s="133"/>
      <c r="T45856" s="133"/>
      <c r="X45856" s="131"/>
      <c r="Y45856" s="133"/>
      <c r="AJ45856" s="133"/>
      <c r="AO45856" s="135"/>
      <c r="AP45856" s="135"/>
      <c r="BJ45856" s="136"/>
    </row>
    <row r="45857" spans="5:62" ht="14.25" customHeight="1" x14ac:dyDescent="0.25">
      <c r="E45857" s="113"/>
      <c r="H45857" s="133"/>
      <c r="T45857" s="133"/>
      <c r="X45857" s="131"/>
      <c r="Y45857" s="133"/>
      <c r="AJ45857" s="133"/>
      <c r="AO45857" s="135"/>
      <c r="AP45857" s="135"/>
      <c r="BJ45857" s="136"/>
    </row>
    <row r="45858" spans="5:62" ht="14.25" customHeight="1" x14ac:dyDescent="0.25">
      <c r="E45858" s="113"/>
      <c r="H45858" s="133"/>
      <c r="T45858" s="133"/>
      <c r="X45858" s="131"/>
      <c r="Y45858" s="133"/>
      <c r="AJ45858" s="133"/>
      <c r="AO45858" s="135"/>
      <c r="AP45858" s="135"/>
      <c r="BJ45858" s="136"/>
    </row>
    <row r="45859" spans="5:62" ht="14.25" customHeight="1" x14ac:dyDescent="0.25">
      <c r="E45859" s="113"/>
      <c r="H45859" s="133"/>
      <c r="T45859" s="133"/>
      <c r="X45859" s="131"/>
      <c r="Y45859" s="133"/>
      <c r="AJ45859" s="133"/>
      <c r="AO45859" s="135"/>
      <c r="AP45859" s="135"/>
      <c r="BJ45859" s="136"/>
    </row>
    <row r="45860" spans="5:62" ht="14.25" customHeight="1" x14ac:dyDescent="0.25">
      <c r="E45860" s="113"/>
      <c r="H45860" s="133"/>
      <c r="T45860" s="133"/>
      <c r="X45860" s="131"/>
      <c r="Y45860" s="133"/>
      <c r="AJ45860" s="133"/>
      <c r="AO45860" s="135"/>
      <c r="AP45860" s="135"/>
      <c r="BJ45860" s="136"/>
    </row>
    <row r="45861" spans="5:62" ht="14.25" customHeight="1" x14ac:dyDescent="0.25">
      <c r="E45861" s="113"/>
      <c r="H45861" s="133"/>
      <c r="T45861" s="133"/>
      <c r="X45861" s="131"/>
      <c r="Y45861" s="133"/>
      <c r="AJ45861" s="133"/>
      <c r="AO45861" s="135"/>
      <c r="AP45861" s="135"/>
      <c r="BJ45861" s="136"/>
    </row>
    <row r="45862" spans="5:62" ht="14.25" customHeight="1" x14ac:dyDescent="0.25">
      <c r="E45862" s="113"/>
      <c r="H45862" s="133"/>
      <c r="T45862" s="133"/>
      <c r="X45862" s="131"/>
      <c r="Y45862" s="133"/>
      <c r="AJ45862" s="133"/>
      <c r="AO45862" s="135"/>
      <c r="AP45862" s="135"/>
      <c r="BJ45862" s="136"/>
    </row>
    <row r="45863" spans="5:62" ht="14.25" customHeight="1" x14ac:dyDescent="0.25">
      <c r="E45863" s="113"/>
      <c r="H45863" s="133"/>
      <c r="T45863" s="133"/>
      <c r="X45863" s="131"/>
      <c r="Y45863" s="133"/>
      <c r="AJ45863" s="133"/>
      <c r="AO45863" s="135"/>
      <c r="AP45863" s="135"/>
      <c r="BJ45863" s="136"/>
    </row>
    <row r="45864" spans="5:62" ht="14.25" customHeight="1" x14ac:dyDescent="0.25">
      <c r="E45864" s="113"/>
      <c r="H45864" s="133"/>
      <c r="T45864" s="133"/>
      <c r="X45864" s="131"/>
      <c r="Y45864" s="133"/>
      <c r="AJ45864" s="133"/>
      <c r="AO45864" s="135"/>
      <c r="AP45864" s="135"/>
      <c r="BJ45864" s="136"/>
    </row>
    <row r="45865" spans="5:62" ht="14.25" customHeight="1" x14ac:dyDescent="0.25">
      <c r="E45865" s="113"/>
      <c r="H45865" s="133"/>
      <c r="T45865" s="133"/>
      <c r="X45865" s="131"/>
      <c r="Y45865" s="133"/>
      <c r="AJ45865" s="133"/>
      <c r="AO45865" s="135"/>
      <c r="AP45865" s="135"/>
      <c r="BJ45865" s="136"/>
    </row>
    <row r="45866" spans="5:62" ht="14.25" customHeight="1" x14ac:dyDescent="0.25">
      <c r="E45866" s="113"/>
      <c r="H45866" s="133"/>
      <c r="T45866" s="133"/>
      <c r="X45866" s="131"/>
      <c r="Y45866" s="133"/>
      <c r="AJ45866" s="133"/>
      <c r="AO45866" s="135"/>
      <c r="AP45866" s="135"/>
      <c r="BJ45866" s="136"/>
    </row>
    <row r="45867" spans="5:62" ht="14.25" customHeight="1" x14ac:dyDescent="0.25">
      <c r="E45867" s="113"/>
      <c r="H45867" s="133"/>
      <c r="T45867" s="133"/>
      <c r="X45867" s="131"/>
      <c r="Y45867" s="133"/>
      <c r="AJ45867" s="133"/>
      <c r="AO45867" s="135"/>
      <c r="AP45867" s="135"/>
      <c r="BJ45867" s="136"/>
    </row>
    <row r="45868" spans="5:62" ht="14.25" customHeight="1" x14ac:dyDescent="0.25">
      <c r="E45868" s="113"/>
      <c r="H45868" s="133"/>
      <c r="T45868" s="133"/>
      <c r="X45868" s="131"/>
      <c r="Y45868" s="133"/>
      <c r="AJ45868" s="133"/>
      <c r="AO45868" s="135"/>
      <c r="AP45868" s="135"/>
      <c r="BJ45868" s="136"/>
    </row>
    <row r="45869" spans="5:62" ht="14.25" customHeight="1" x14ac:dyDescent="0.25">
      <c r="E45869" s="113"/>
      <c r="H45869" s="133"/>
      <c r="T45869" s="133"/>
      <c r="X45869" s="131"/>
      <c r="Y45869" s="133"/>
      <c r="AJ45869" s="133"/>
      <c r="AO45869" s="135"/>
      <c r="AP45869" s="135"/>
      <c r="BJ45869" s="136"/>
    </row>
    <row r="45870" spans="5:62" ht="14.25" customHeight="1" x14ac:dyDescent="0.25">
      <c r="E45870" s="113"/>
      <c r="H45870" s="133"/>
      <c r="T45870" s="133"/>
      <c r="X45870" s="131"/>
      <c r="Y45870" s="133"/>
      <c r="AJ45870" s="133"/>
      <c r="AO45870" s="135"/>
      <c r="AP45870" s="135"/>
      <c r="BJ45870" s="136"/>
    </row>
    <row r="45871" spans="5:62" ht="14.25" customHeight="1" x14ac:dyDescent="0.25">
      <c r="E45871" s="113"/>
      <c r="H45871" s="133"/>
      <c r="T45871" s="133"/>
      <c r="X45871" s="131"/>
      <c r="Y45871" s="133"/>
      <c r="AJ45871" s="133"/>
      <c r="AO45871" s="135"/>
      <c r="AP45871" s="135"/>
      <c r="BJ45871" s="136"/>
    </row>
    <row r="45872" spans="5:62" ht="14.25" customHeight="1" x14ac:dyDescent="0.25">
      <c r="E45872" s="113"/>
      <c r="H45872" s="133"/>
      <c r="T45872" s="133"/>
      <c r="X45872" s="131"/>
      <c r="Y45872" s="133"/>
      <c r="AJ45872" s="133"/>
      <c r="AO45872" s="135"/>
      <c r="AP45872" s="135"/>
      <c r="BJ45872" s="136"/>
    </row>
    <row r="45873" spans="5:62" ht="14.25" customHeight="1" x14ac:dyDescent="0.25">
      <c r="E45873" s="113"/>
      <c r="H45873" s="133"/>
      <c r="T45873" s="133"/>
      <c r="X45873" s="131"/>
      <c r="Y45873" s="133"/>
      <c r="AJ45873" s="133"/>
      <c r="AO45873" s="135"/>
      <c r="AP45873" s="135"/>
      <c r="BJ45873" s="136"/>
    </row>
    <row r="45874" spans="5:62" ht="14.25" customHeight="1" x14ac:dyDescent="0.25">
      <c r="E45874" s="113"/>
      <c r="H45874" s="133"/>
      <c r="T45874" s="133"/>
      <c r="X45874" s="131"/>
      <c r="Y45874" s="133"/>
      <c r="AJ45874" s="133"/>
      <c r="AO45874" s="135"/>
      <c r="AP45874" s="135"/>
      <c r="BJ45874" s="136"/>
    </row>
    <row r="45875" spans="5:62" ht="14.25" customHeight="1" x14ac:dyDescent="0.25">
      <c r="E45875" s="113"/>
      <c r="H45875" s="133"/>
      <c r="T45875" s="133"/>
      <c r="X45875" s="131"/>
      <c r="Y45875" s="133"/>
      <c r="AJ45875" s="133"/>
      <c r="AO45875" s="135"/>
      <c r="AP45875" s="135"/>
      <c r="BJ45875" s="136"/>
    </row>
    <row r="45876" spans="5:62" ht="14.25" customHeight="1" x14ac:dyDescent="0.25">
      <c r="E45876" s="113"/>
      <c r="H45876" s="133"/>
      <c r="T45876" s="133"/>
      <c r="X45876" s="131"/>
      <c r="Y45876" s="133"/>
      <c r="AJ45876" s="133"/>
      <c r="AO45876" s="135"/>
      <c r="AP45876" s="135"/>
      <c r="BJ45876" s="136"/>
    </row>
    <row r="45877" spans="5:62" ht="14.25" customHeight="1" x14ac:dyDescent="0.25">
      <c r="E45877" s="113"/>
      <c r="H45877" s="133"/>
      <c r="T45877" s="133"/>
      <c r="X45877" s="131"/>
      <c r="Y45877" s="133"/>
      <c r="AJ45877" s="133"/>
      <c r="AO45877" s="135"/>
      <c r="AP45877" s="135"/>
      <c r="BJ45877" s="136"/>
    </row>
    <row r="45878" spans="5:62" ht="14.25" customHeight="1" x14ac:dyDescent="0.25">
      <c r="E45878" s="113"/>
      <c r="H45878" s="133"/>
      <c r="T45878" s="133"/>
      <c r="X45878" s="131"/>
      <c r="Y45878" s="133"/>
      <c r="AJ45878" s="133"/>
      <c r="AO45878" s="135"/>
      <c r="AP45878" s="135"/>
      <c r="BJ45878" s="136"/>
    </row>
    <row r="45879" spans="5:62" ht="14.25" customHeight="1" x14ac:dyDescent="0.25">
      <c r="E45879" s="113"/>
      <c r="H45879" s="133"/>
      <c r="T45879" s="133"/>
      <c r="X45879" s="131"/>
      <c r="Y45879" s="133"/>
      <c r="AJ45879" s="133"/>
      <c r="AO45879" s="135"/>
      <c r="AP45879" s="135"/>
      <c r="BJ45879" s="136"/>
    </row>
    <row r="45880" spans="5:62" ht="14.25" customHeight="1" x14ac:dyDescent="0.25">
      <c r="E45880" s="113"/>
      <c r="H45880" s="133"/>
      <c r="T45880" s="133"/>
      <c r="X45880" s="131"/>
      <c r="Y45880" s="133"/>
      <c r="AJ45880" s="133"/>
      <c r="AO45880" s="135"/>
      <c r="AP45880" s="135"/>
      <c r="BJ45880" s="136"/>
    </row>
    <row r="45881" spans="5:62" ht="14.25" customHeight="1" x14ac:dyDescent="0.25">
      <c r="E45881" s="113"/>
      <c r="H45881" s="133"/>
      <c r="T45881" s="133"/>
      <c r="X45881" s="131"/>
      <c r="Y45881" s="133"/>
      <c r="AJ45881" s="133"/>
      <c r="AO45881" s="135"/>
      <c r="AP45881" s="135"/>
      <c r="BJ45881" s="136"/>
    </row>
    <row r="45882" spans="5:62" ht="14.25" customHeight="1" x14ac:dyDescent="0.25">
      <c r="E45882" s="113"/>
      <c r="H45882" s="133"/>
      <c r="T45882" s="133"/>
      <c r="X45882" s="131"/>
      <c r="Y45882" s="133"/>
      <c r="AJ45882" s="133"/>
      <c r="AO45882" s="135"/>
      <c r="AP45882" s="135"/>
      <c r="BJ45882" s="136"/>
    </row>
    <row r="45883" spans="5:62" ht="14.25" customHeight="1" x14ac:dyDescent="0.25">
      <c r="E45883" s="113"/>
      <c r="H45883" s="133"/>
      <c r="T45883" s="133"/>
      <c r="X45883" s="131"/>
      <c r="Y45883" s="133"/>
      <c r="AJ45883" s="133"/>
      <c r="AO45883" s="135"/>
      <c r="AP45883" s="135"/>
      <c r="BJ45883" s="136"/>
    </row>
    <row r="45884" spans="5:62" ht="14.25" customHeight="1" x14ac:dyDescent="0.25">
      <c r="E45884" s="113"/>
      <c r="H45884" s="133"/>
      <c r="T45884" s="133"/>
      <c r="X45884" s="131"/>
      <c r="Y45884" s="133"/>
      <c r="AJ45884" s="133"/>
      <c r="AO45884" s="135"/>
      <c r="AP45884" s="135"/>
      <c r="BJ45884" s="136"/>
    </row>
    <row r="45885" spans="5:62" ht="14.25" customHeight="1" x14ac:dyDescent="0.25">
      <c r="E45885" s="113"/>
      <c r="H45885" s="133"/>
      <c r="T45885" s="133"/>
      <c r="X45885" s="131"/>
      <c r="Y45885" s="133"/>
      <c r="AJ45885" s="133"/>
      <c r="AO45885" s="135"/>
      <c r="AP45885" s="135"/>
      <c r="BJ45885" s="136"/>
    </row>
    <row r="45886" spans="5:62" ht="14.25" customHeight="1" x14ac:dyDescent="0.25">
      <c r="E45886" s="113"/>
      <c r="H45886" s="133"/>
      <c r="T45886" s="133"/>
      <c r="X45886" s="131"/>
      <c r="Y45886" s="133"/>
      <c r="AJ45886" s="133"/>
      <c r="AO45886" s="135"/>
      <c r="AP45886" s="135"/>
      <c r="BJ45886" s="136"/>
    </row>
    <row r="45887" spans="5:62" ht="14.25" customHeight="1" x14ac:dyDescent="0.25">
      <c r="E45887" s="113"/>
      <c r="H45887" s="133"/>
      <c r="T45887" s="133"/>
      <c r="X45887" s="131"/>
      <c r="Y45887" s="133"/>
      <c r="AJ45887" s="133"/>
      <c r="AO45887" s="135"/>
      <c r="AP45887" s="135"/>
      <c r="BJ45887" s="136"/>
    </row>
    <row r="45888" spans="5:62" ht="14.25" customHeight="1" x14ac:dyDescent="0.25">
      <c r="E45888" s="113"/>
      <c r="H45888" s="133"/>
      <c r="T45888" s="133"/>
      <c r="X45888" s="131"/>
      <c r="Y45888" s="133"/>
      <c r="AJ45888" s="133"/>
      <c r="AO45888" s="135"/>
      <c r="AP45888" s="135"/>
      <c r="BJ45888" s="136"/>
    </row>
    <row r="45889" spans="5:62" ht="14.25" customHeight="1" x14ac:dyDescent="0.25">
      <c r="E45889" s="113"/>
      <c r="H45889" s="133"/>
      <c r="T45889" s="133"/>
      <c r="X45889" s="131"/>
      <c r="Y45889" s="133"/>
      <c r="AJ45889" s="133"/>
      <c r="AO45889" s="135"/>
      <c r="AP45889" s="135"/>
      <c r="BJ45889" s="136"/>
    </row>
    <row r="45890" spans="5:62" ht="14.25" customHeight="1" x14ac:dyDescent="0.25">
      <c r="E45890" s="113"/>
      <c r="H45890" s="133"/>
      <c r="T45890" s="133"/>
      <c r="X45890" s="131"/>
      <c r="Y45890" s="133"/>
      <c r="AJ45890" s="133"/>
      <c r="AO45890" s="135"/>
      <c r="AP45890" s="135"/>
      <c r="BJ45890" s="136"/>
    </row>
    <row r="45891" spans="5:62" ht="14.25" customHeight="1" x14ac:dyDescent="0.25">
      <c r="E45891" s="113"/>
      <c r="H45891" s="133"/>
      <c r="T45891" s="133"/>
      <c r="X45891" s="131"/>
      <c r="Y45891" s="133"/>
      <c r="AJ45891" s="133"/>
      <c r="AO45891" s="135"/>
      <c r="AP45891" s="135"/>
      <c r="BJ45891" s="136"/>
    </row>
    <row r="45892" spans="5:62" ht="14.25" customHeight="1" x14ac:dyDescent="0.25">
      <c r="E45892" s="113"/>
      <c r="H45892" s="133"/>
      <c r="T45892" s="133"/>
      <c r="X45892" s="131"/>
      <c r="Y45892" s="133"/>
      <c r="AJ45892" s="133"/>
      <c r="AO45892" s="135"/>
      <c r="AP45892" s="135"/>
      <c r="BJ45892" s="136"/>
    </row>
    <row r="45893" spans="5:62" ht="14.25" customHeight="1" x14ac:dyDescent="0.25">
      <c r="E45893" s="113"/>
      <c r="H45893" s="133"/>
      <c r="T45893" s="133"/>
      <c r="X45893" s="131"/>
      <c r="Y45893" s="133"/>
      <c r="AJ45893" s="133"/>
      <c r="AO45893" s="135"/>
      <c r="AP45893" s="135"/>
      <c r="BJ45893" s="136"/>
    </row>
    <row r="45894" spans="5:62" ht="14.25" customHeight="1" x14ac:dyDescent="0.25">
      <c r="E45894" s="113"/>
      <c r="H45894" s="133"/>
      <c r="T45894" s="133"/>
      <c r="X45894" s="131"/>
      <c r="Y45894" s="133"/>
      <c r="AJ45894" s="133"/>
      <c r="AO45894" s="135"/>
      <c r="AP45894" s="135"/>
      <c r="BJ45894" s="136"/>
    </row>
    <row r="45895" spans="5:62" ht="14.25" customHeight="1" x14ac:dyDescent="0.25">
      <c r="E45895" s="113"/>
      <c r="H45895" s="133"/>
      <c r="T45895" s="133"/>
      <c r="X45895" s="131"/>
      <c r="Y45895" s="133"/>
      <c r="AJ45895" s="133"/>
      <c r="AO45895" s="135"/>
      <c r="AP45895" s="135"/>
      <c r="BJ45895" s="136"/>
    </row>
    <row r="45896" spans="5:62" ht="14.25" customHeight="1" x14ac:dyDescent="0.25">
      <c r="E45896" s="113"/>
      <c r="H45896" s="133"/>
      <c r="T45896" s="133"/>
      <c r="X45896" s="131"/>
      <c r="Y45896" s="133"/>
      <c r="AJ45896" s="133"/>
      <c r="AO45896" s="135"/>
      <c r="AP45896" s="135"/>
      <c r="BJ45896" s="136"/>
    </row>
    <row r="45897" spans="5:62" ht="14.25" customHeight="1" x14ac:dyDescent="0.25">
      <c r="E45897" s="113"/>
      <c r="H45897" s="133"/>
      <c r="T45897" s="133"/>
      <c r="X45897" s="131"/>
      <c r="Y45897" s="133"/>
      <c r="AJ45897" s="133"/>
      <c r="AO45897" s="135"/>
      <c r="AP45897" s="135"/>
      <c r="BJ45897" s="136"/>
    </row>
    <row r="45898" spans="5:62" ht="14.25" customHeight="1" x14ac:dyDescent="0.25">
      <c r="E45898" s="113"/>
      <c r="H45898" s="133"/>
      <c r="T45898" s="133"/>
      <c r="X45898" s="131"/>
      <c r="Y45898" s="133"/>
      <c r="AJ45898" s="133"/>
      <c r="AO45898" s="135"/>
      <c r="AP45898" s="135"/>
      <c r="BJ45898" s="136"/>
    </row>
    <row r="45899" spans="5:62" ht="14.25" customHeight="1" x14ac:dyDescent="0.25">
      <c r="E45899" s="113"/>
      <c r="H45899" s="133"/>
      <c r="T45899" s="133"/>
      <c r="X45899" s="131"/>
      <c r="Y45899" s="133"/>
      <c r="AJ45899" s="133"/>
      <c r="AO45899" s="135"/>
      <c r="AP45899" s="135"/>
      <c r="BJ45899" s="136"/>
    </row>
    <row r="45900" spans="5:62" ht="14.25" customHeight="1" x14ac:dyDescent="0.25">
      <c r="E45900" s="113"/>
      <c r="H45900" s="133"/>
      <c r="T45900" s="133"/>
      <c r="X45900" s="131"/>
      <c r="Y45900" s="133"/>
      <c r="AJ45900" s="133"/>
      <c r="AO45900" s="135"/>
      <c r="AP45900" s="135"/>
      <c r="BJ45900" s="136"/>
    </row>
    <row r="45901" spans="5:62" ht="14.25" customHeight="1" x14ac:dyDescent="0.25">
      <c r="E45901" s="113"/>
      <c r="H45901" s="133"/>
      <c r="T45901" s="133"/>
      <c r="X45901" s="131"/>
      <c r="Y45901" s="133"/>
      <c r="AJ45901" s="133"/>
      <c r="AO45901" s="135"/>
      <c r="AP45901" s="135"/>
      <c r="BJ45901" s="136"/>
    </row>
    <row r="45902" spans="5:62" ht="14.25" customHeight="1" x14ac:dyDescent="0.25">
      <c r="E45902" s="113"/>
      <c r="H45902" s="133"/>
      <c r="T45902" s="133"/>
      <c r="X45902" s="131"/>
      <c r="Y45902" s="133"/>
      <c r="AJ45902" s="133"/>
      <c r="AO45902" s="135"/>
      <c r="AP45902" s="135"/>
      <c r="BJ45902" s="136"/>
    </row>
    <row r="45903" spans="5:62" ht="14.25" customHeight="1" x14ac:dyDescent="0.25">
      <c r="E45903" s="113"/>
      <c r="H45903" s="133"/>
      <c r="T45903" s="133"/>
      <c r="X45903" s="131"/>
      <c r="Y45903" s="133"/>
      <c r="AJ45903" s="133"/>
      <c r="AO45903" s="135"/>
      <c r="AP45903" s="135"/>
      <c r="BJ45903" s="136"/>
    </row>
    <row r="45904" spans="5:62" ht="14.25" customHeight="1" x14ac:dyDescent="0.25">
      <c r="E45904" s="113"/>
      <c r="H45904" s="133"/>
      <c r="T45904" s="133"/>
      <c r="X45904" s="131"/>
      <c r="Y45904" s="133"/>
      <c r="AJ45904" s="133"/>
      <c r="AO45904" s="135"/>
      <c r="AP45904" s="135"/>
      <c r="BJ45904" s="136"/>
    </row>
    <row r="45905" spans="5:62" ht="14.25" customHeight="1" x14ac:dyDescent="0.25">
      <c r="E45905" s="113"/>
      <c r="H45905" s="133"/>
      <c r="T45905" s="133"/>
      <c r="X45905" s="131"/>
      <c r="Y45905" s="133"/>
      <c r="AJ45905" s="133"/>
      <c r="AO45905" s="135"/>
      <c r="AP45905" s="135"/>
      <c r="BJ45905" s="136"/>
    </row>
    <row r="45906" spans="5:62" ht="14.25" customHeight="1" x14ac:dyDescent="0.25">
      <c r="E45906" s="113"/>
      <c r="H45906" s="133"/>
      <c r="T45906" s="133"/>
      <c r="X45906" s="131"/>
      <c r="Y45906" s="133"/>
      <c r="AJ45906" s="133"/>
      <c r="AO45906" s="135"/>
      <c r="AP45906" s="135"/>
      <c r="BJ45906" s="136"/>
    </row>
    <row r="45907" spans="5:62" ht="14.25" customHeight="1" x14ac:dyDescent="0.25">
      <c r="E45907" s="113"/>
      <c r="H45907" s="133"/>
      <c r="T45907" s="133"/>
      <c r="X45907" s="131"/>
      <c r="Y45907" s="133"/>
      <c r="AJ45907" s="133"/>
      <c r="AO45907" s="135"/>
      <c r="AP45907" s="135"/>
      <c r="BJ45907" s="136"/>
    </row>
    <row r="45908" spans="5:62" ht="14.25" customHeight="1" x14ac:dyDescent="0.25">
      <c r="E45908" s="113"/>
      <c r="H45908" s="133"/>
      <c r="T45908" s="133"/>
      <c r="X45908" s="131"/>
      <c r="Y45908" s="133"/>
      <c r="AJ45908" s="133"/>
      <c r="AO45908" s="135"/>
      <c r="AP45908" s="135"/>
      <c r="BJ45908" s="136"/>
    </row>
    <row r="45909" spans="5:62" ht="14.25" customHeight="1" x14ac:dyDescent="0.25">
      <c r="E45909" s="113"/>
      <c r="H45909" s="133"/>
      <c r="T45909" s="133"/>
      <c r="X45909" s="131"/>
      <c r="Y45909" s="133"/>
      <c r="AJ45909" s="133"/>
      <c r="AO45909" s="135"/>
      <c r="AP45909" s="135"/>
      <c r="BJ45909" s="136"/>
    </row>
    <row r="45910" spans="5:62" ht="14.25" customHeight="1" x14ac:dyDescent="0.25">
      <c r="E45910" s="113"/>
      <c r="H45910" s="133"/>
      <c r="T45910" s="133"/>
      <c r="X45910" s="131"/>
      <c r="Y45910" s="133"/>
      <c r="AJ45910" s="133"/>
      <c r="AO45910" s="135"/>
      <c r="AP45910" s="135"/>
      <c r="BJ45910" s="136"/>
    </row>
    <row r="45911" spans="5:62" ht="14.25" customHeight="1" x14ac:dyDescent="0.25">
      <c r="E45911" s="113"/>
      <c r="H45911" s="133"/>
      <c r="T45911" s="133"/>
      <c r="X45911" s="131"/>
      <c r="Y45911" s="133"/>
      <c r="AJ45911" s="133"/>
      <c r="AO45911" s="135"/>
      <c r="AP45911" s="135"/>
      <c r="BJ45911" s="136"/>
    </row>
    <row r="45912" spans="5:62" ht="14.25" customHeight="1" x14ac:dyDescent="0.25">
      <c r="E45912" s="113"/>
      <c r="H45912" s="133"/>
      <c r="T45912" s="133"/>
      <c r="X45912" s="131"/>
      <c r="Y45912" s="133"/>
      <c r="AJ45912" s="133"/>
      <c r="AO45912" s="135"/>
      <c r="AP45912" s="135"/>
      <c r="BJ45912" s="136"/>
    </row>
    <row r="45913" spans="5:62" ht="14.25" customHeight="1" x14ac:dyDescent="0.25">
      <c r="E45913" s="113"/>
      <c r="H45913" s="133"/>
      <c r="T45913" s="133"/>
      <c r="X45913" s="131"/>
      <c r="Y45913" s="133"/>
      <c r="AJ45913" s="133"/>
      <c r="AO45913" s="135"/>
      <c r="AP45913" s="135"/>
      <c r="BJ45913" s="136"/>
    </row>
    <row r="45914" spans="5:62" ht="14.25" customHeight="1" x14ac:dyDescent="0.25">
      <c r="E45914" s="113"/>
      <c r="H45914" s="133"/>
      <c r="T45914" s="133"/>
      <c r="X45914" s="131"/>
      <c r="Y45914" s="133"/>
      <c r="AJ45914" s="133"/>
      <c r="AO45914" s="135"/>
      <c r="AP45914" s="135"/>
      <c r="BJ45914" s="136"/>
    </row>
    <row r="45915" spans="5:62" ht="14.25" customHeight="1" x14ac:dyDescent="0.25">
      <c r="E45915" s="113"/>
      <c r="H45915" s="133"/>
      <c r="T45915" s="133"/>
      <c r="X45915" s="131"/>
      <c r="Y45915" s="133"/>
      <c r="AJ45915" s="133"/>
      <c r="AO45915" s="135"/>
      <c r="AP45915" s="135"/>
      <c r="BJ45915" s="136"/>
    </row>
    <row r="45916" spans="5:62" ht="14.25" customHeight="1" x14ac:dyDescent="0.25">
      <c r="E45916" s="113"/>
      <c r="H45916" s="133"/>
      <c r="T45916" s="133"/>
      <c r="X45916" s="131"/>
      <c r="Y45916" s="133"/>
      <c r="AJ45916" s="133"/>
      <c r="AO45916" s="135"/>
      <c r="AP45916" s="135"/>
      <c r="BJ45916" s="136"/>
    </row>
    <row r="45917" spans="5:62" ht="14.25" customHeight="1" x14ac:dyDescent="0.25">
      <c r="E45917" s="113"/>
      <c r="H45917" s="133"/>
      <c r="T45917" s="133"/>
      <c r="X45917" s="131"/>
      <c r="Y45917" s="133"/>
      <c r="AJ45917" s="133"/>
      <c r="AO45917" s="135"/>
      <c r="AP45917" s="135"/>
      <c r="BJ45917" s="136"/>
    </row>
    <row r="45918" spans="5:62" ht="14.25" customHeight="1" x14ac:dyDescent="0.25">
      <c r="E45918" s="113"/>
      <c r="H45918" s="133"/>
      <c r="T45918" s="133"/>
      <c r="X45918" s="131"/>
      <c r="Y45918" s="133"/>
      <c r="AJ45918" s="133"/>
      <c r="AO45918" s="135"/>
      <c r="AP45918" s="135"/>
      <c r="BJ45918" s="136"/>
    </row>
    <row r="45919" spans="5:62" ht="14.25" customHeight="1" x14ac:dyDescent="0.25">
      <c r="E45919" s="113"/>
      <c r="H45919" s="133"/>
      <c r="T45919" s="133"/>
      <c r="X45919" s="131"/>
      <c r="Y45919" s="133"/>
      <c r="AJ45919" s="133"/>
      <c r="AO45919" s="135"/>
      <c r="AP45919" s="135"/>
      <c r="BJ45919" s="136"/>
    </row>
    <row r="45920" spans="5:62" ht="14.25" customHeight="1" x14ac:dyDescent="0.25">
      <c r="E45920" s="113"/>
      <c r="H45920" s="133"/>
      <c r="T45920" s="133"/>
      <c r="X45920" s="131"/>
      <c r="Y45920" s="133"/>
      <c r="AJ45920" s="133"/>
      <c r="AO45920" s="135"/>
      <c r="AP45920" s="135"/>
      <c r="BJ45920" s="136"/>
    </row>
    <row r="45921" spans="5:62" ht="14.25" customHeight="1" x14ac:dyDescent="0.25">
      <c r="E45921" s="113"/>
      <c r="H45921" s="133"/>
      <c r="T45921" s="133"/>
      <c r="X45921" s="131"/>
      <c r="Y45921" s="133"/>
      <c r="AJ45921" s="133"/>
      <c r="AO45921" s="135"/>
      <c r="AP45921" s="135"/>
      <c r="BJ45921" s="136"/>
    </row>
    <row r="45922" spans="5:62" ht="14.25" customHeight="1" x14ac:dyDescent="0.25">
      <c r="E45922" s="113"/>
      <c r="H45922" s="133"/>
      <c r="T45922" s="133"/>
      <c r="X45922" s="131"/>
      <c r="Y45922" s="133"/>
      <c r="AJ45922" s="133"/>
      <c r="AO45922" s="135"/>
      <c r="AP45922" s="135"/>
      <c r="BJ45922" s="136"/>
    </row>
    <row r="45923" spans="5:62" ht="14.25" customHeight="1" x14ac:dyDescent="0.25">
      <c r="E45923" s="113"/>
      <c r="H45923" s="133"/>
      <c r="T45923" s="133"/>
      <c r="X45923" s="131"/>
      <c r="Y45923" s="133"/>
      <c r="AJ45923" s="133"/>
      <c r="AO45923" s="135"/>
      <c r="AP45923" s="135"/>
      <c r="BJ45923" s="136"/>
    </row>
    <row r="45924" spans="5:62" ht="14.25" customHeight="1" x14ac:dyDescent="0.25">
      <c r="E45924" s="113"/>
      <c r="H45924" s="133"/>
      <c r="T45924" s="133"/>
      <c r="X45924" s="131"/>
      <c r="Y45924" s="133"/>
      <c r="AJ45924" s="133"/>
      <c r="AO45924" s="135"/>
      <c r="AP45924" s="135"/>
      <c r="BJ45924" s="136"/>
    </row>
    <row r="45925" spans="5:62" ht="14.25" customHeight="1" x14ac:dyDescent="0.25">
      <c r="E45925" s="113"/>
      <c r="H45925" s="133"/>
      <c r="T45925" s="133"/>
      <c r="X45925" s="131"/>
      <c r="Y45925" s="133"/>
      <c r="AJ45925" s="133"/>
      <c r="AO45925" s="135"/>
      <c r="AP45925" s="135"/>
      <c r="BJ45925" s="136"/>
    </row>
    <row r="45926" spans="5:62" ht="14.25" customHeight="1" x14ac:dyDescent="0.25">
      <c r="E45926" s="113"/>
      <c r="H45926" s="133"/>
      <c r="T45926" s="133"/>
      <c r="X45926" s="131"/>
      <c r="Y45926" s="133"/>
      <c r="AJ45926" s="133"/>
      <c r="AO45926" s="135"/>
      <c r="AP45926" s="135"/>
      <c r="BJ45926" s="136"/>
    </row>
    <row r="45927" spans="5:62" ht="14.25" customHeight="1" x14ac:dyDescent="0.25">
      <c r="E45927" s="113"/>
      <c r="H45927" s="133"/>
      <c r="T45927" s="133"/>
      <c r="X45927" s="131"/>
      <c r="Y45927" s="133"/>
      <c r="AJ45927" s="133"/>
      <c r="AO45927" s="135"/>
      <c r="AP45927" s="135"/>
      <c r="BJ45927" s="136"/>
    </row>
    <row r="45928" spans="5:62" ht="14.25" customHeight="1" x14ac:dyDescent="0.25">
      <c r="E45928" s="113"/>
      <c r="H45928" s="133"/>
      <c r="T45928" s="133"/>
      <c r="X45928" s="131"/>
      <c r="Y45928" s="133"/>
      <c r="AJ45928" s="133"/>
      <c r="AO45928" s="135"/>
      <c r="AP45928" s="135"/>
      <c r="BJ45928" s="136"/>
    </row>
    <row r="45929" spans="5:62" ht="14.25" customHeight="1" x14ac:dyDescent="0.25">
      <c r="E45929" s="113"/>
      <c r="H45929" s="133"/>
      <c r="T45929" s="133"/>
      <c r="X45929" s="131"/>
      <c r="Y45929" s="133"/>
      <c r="AJ45929" s="133"/>
      <c r="AO45929" s="135"/>
      <c r="AP45929" s="135"/>
      <c r="BJ45929" s="136"/>
    </row>
    <row r="45930" spans="5:62" ht="14.25" customHeight="1" x14ac:dyDescent="0.25">
      <c r="E45930" s="113"/>
      <c r="H45930" s="133"/>
      <c r="T45930" s="133"/>
      <c r="X45930" s="131"/>
      <c r="Y45930" s="133"/>
      <c r="AJ45930" s="133"/>
      <c r="AO45930" s="135"/>
      <c r="AP45930" s="135"/>
      <c r="BJ45930" s="136"/>
    </row>
    <row r="45931" spans="5:62" ht="14.25" customHeight="1" x14ac:dyDescent="0.25">
      <c r="E45931" s="113"/>
      <c r="H45931" s="133"/>
      <c r="T45931" s="133"/>
      <c r="X45931" s="131"/>
      <c r="Y45931" s="133"/>
      <c r="AJ45931" s="133"/>
      <c r="AO45931" s="135"/>
      <c r="AP45931" s="135"/>
      <c r="BJ45931" s="136"/>
    </row>
    <row r="45932" spans="5:62" ht="14.25" customHeight="1" x14ac:dyDescent="0.25">
      <c r="E45932" s="113"/>
      <c r="H45932" s="133"/>
      <c r="T45932" s="133"/>
      <c r="X45932" s="131"/>
      <c r="Y45932" s="133"/>
      <c r="AJ45932" s="133"/>
      <c r="AO45932" s="135"/>
      <c r="AP45932" s="135"/>
      <c r="BJ45932" s="136"/>
    </row>
    <row r="45933" spans="5:62" ht="14.25" customHeight="1" x14ac:dyDescent="0.25">
      <c r="E45933" s="113"/>
      <c r="H45933" s="133"/>
      <c r="T45933" s="133"/>
      <c r="X45933" s="131"/>
      <c r="Y45933" s="133"/>
      <c r="AJ45933" s="133"/>
      <c r="AO45933" s="135"/>
      <c r="AP45933" s="135"/>
      <c r="BJ45933" s="136"/>
    </row>
    <row r="45934" spans="5:62" ht="14.25" customHeight="1" x14ac:dyDescent="0.25">
      <c r="E45934" s="113"/>
      <c r="H45934" s="133"/>
      <c r="T45934" s="133"/>
      <c r="X45934" s="131"/>
      <c r="Y45934" s="133"/>
      <c r="AJ45934" s="133"/>
      <c r="AO45934" s="135"/>
      <c r="AP45934" s="135"/>
      <c r="BJ45934" s="136"/>
    </row>
    <row r="45935" spans="5:62" ht="14.25" customHeight="1" x14ac:dyDescent="0.25">
      <c r="E45935" s="113"/>
      <c r="H45935" s="133"/>
      <c r="T45935" s="133"/>
      <c r="X45935" s="131"/>
      <c r="Y45935" s="133"/>
      <c r="AJ45935" s="133"/>
      <c r="AO45935" s="135"/>
      <c r="AP45935" s="135"/>
      <c r="BJ45935" s="136"/>
    </row>
    <row r="45936" spans="5:62" ht="14.25" customHeight="1" x14ac:dyDescent="0.25">
      <c r="E45936" s="113"/>
      <c r="H45936" s="133"/>
      <c r="T45936" s="133"/>
      <c r="X45936" s="131"/>
      <c r="Y45936" s="133"/>
      <c r="AJ45936" s="133"/>
      <c r="AO45936" s="135"/>
      <c r="AP45936" s="135"/>
      <c r="BJ45936" s="136"/>
    </row>
    <row r="45937" spans="5:62" ht="14.25" customHeight="1" x14ac:dyDescent="0.25">
      <c r="E45937" s="113"/>
      <c r="H45937" s="133"/>
      <c r="T45937" s="133"/>
      <c r="X45937" s="131"/>
      <c r="Y45937" s="133"/>
      <c r="AJ45937" s="133"/>
      <c r="AO45937" s="135"/>
      <c r="AP45937" s="135"/>
      <c r="BJ45937" s="136"/>
    </row>
    <row r="45938" spans="5:62" ht="14.25" customHeight="1" x14ac:dyDescent="0.25">
      <c r="E45938" s="113"/>
      <c r="H45938" s="133"/>
      <c r="T45938" s="133"/>
      <c r="X45938" s="131"/>
      <c r="Y45938" s="133"/>
      <c r="AJ45938" s="133"/>
      <c r="AO45938" s="135"/>
      <c r="AP45938" s="135"/>
      <c r="BJ45938" s="136"/>
    </row>
    <row r="45939" spans="5:62" ht="14.25" customHeight="1" x14ac:dyDescent="0.25">
      <c r="E45939" s="113"/>
      <c r="H45939" s="133"/>
      <c r="T45939" s="133"/>
      <c r="X45939" s="131"/>
      <c r="Y45939" s="133"/>
      <c r="AJ45939" s="133"/>
      <c r="AO45939" s="135"/>
      <c r="AP45939" s="135"/>
      <c r="BJ45939" s="136"/>
    </row>
    <row r="45940" spans="5:62" ht="14.25" customHeight="1" x14ac:dyDescent="0.25">
      <c r="E45940" s="113"/>
      <c r="H45940" s="133"/>
      <c r="T45940" s="133"/>
      <c r="X45940" s="131"/>
      <c r="Y45940" s="133"/>
      <c r="AJ45940" s="133"/>
      <c r="AO45940" s="135"/>
      <c r="AP45940" s="135"/>
      <c r="BJ45940" s="136"/>
    </row>
    <row r="45941" spans="5:62" ht="14.25" customHeight="1" x14ac:dyDescent="0.25">
      <c r="E45941" s="113"/>
      <c r="H45941" s="133"/>
      <c r="T45941" s="133"/>
      <c r="X45941" s="131"/>
      <c r="Y45941" s="133"/>
      <c r="AJ45941" s="133"/>
      <c r="AO45941" s="135"/>
      <c r="AP45941" s="135"/>
      <c r="BJ45941" s="136"/>
    </row>
    <row r="45942" spans="5:62" ht="14.25" customHeight="1" x14ac:dyDescent="0.25">
      <c r="E45942" s="113"/>
      <c r="H45942" s="133"/>
      <c r="T45942" s="133"/>
      <c r="X45942" s="131"/>
      <c r="Y45942" s="133"/>
      <c r="AJ45942" s="133"/>
      <c r="AO45942" s="135"/>
      <c r="AP45942" s="135"/>
      <c r="BJ45942" s="136"/>
    </row>
    <row r="45943" spans="5:62" ht="14.25" customHeight="1" x14ac:dyDescent="0.25">
      <c r="E45943" s="113"/>
      <c r="H45943" s="133"/>
      <c r="T45943" s="133"/>
      <c r="X45943" s="131"/>
      <c r="Y45943" s="133"/>
      <c r="AJ45943" s="133"/>
      <c r="AO45943" s="135"/>
      <c r="AP45943" s="135"/>
      <c r="BJ45943" s="136"/>
    </row>
    <row r="45944" spans="5:62" ht="14.25" customHeight="1" x14ac:dyDescent="0.25">
      <c r="E45944" s="113"/>
      <c r="H45944" s="133"/>
      <c r="T45944" s="133"/>
      <c r="X45944" s="131"/>
      <c r="Y45944" s="133"/>
      <c r="AJ45944" s="133"/>
      <c r="AO45944" s="135"/>
      <c r="AP45944" s="135"/>
      <c r="BJ45944" s="136"/>
    </row>
    <row r="45945" spans="5:62" ht="14.25" customHeight="1" x14ac:dyDescent="0.25">
      <c r="E45945" s="113"/>
      <c r="H45945" s="133"/>
      <c r="T45945" s="133"/>
      <c r="X45945" s="131"/>
      <c r="Y45945" s="133"/>
      <c r="AJ45945" s="133"/>
      <c r="AO45945" s="135"/>
      <c r="AP45945" s="135"/>
      <c r="BJ45945" s="136"/>
    </row>
    <row r="45946" spans="5:62" ht="14.25" customHeight="1" x14ac:dyDescent="0.25">
      <c r="E45946" s="113"/>
      <c r="H45946" s="133"/>
      <c r="T45946" s="133"/>
      <c r="X45946" s="131"/>
      <c r="Y45946" s="133"/>
      <c r="AJ45946" s="133"/>
      <c r="AO45946" s="135"/>
      <c r="AP45946" s="135"/>
      <c r="BJ45946" s="136"/>
    </row>
    <row r="45947" spans="5:62" ht="14.25" customHeight="1" x14ac:dyDescent="0.25">
      <c r="E45947" s="113"/>
      <c r="H45947" s="133"/>
      <c r="T45947" s="133"/>
      <c r="X45947" s="131"/>
      <c r="Y45947" s="133"/>
      <c r="AJ45947" s="133"/>
      <c r="AO45947" s="135"/>
      <c r="AP45947" s="135"/>
      <c r="BJ45947" s="136"/>
    </row>
    <row r="45948" spans="5:62" ht="14.25" customHeight="1" x14ac:dyDescent="0.25">
      <c r="E45948" s="113"/>
      <c r="H45948" s="133"/>
      <c r="T45948" s="133"/>
      <c r="X45948" s="131"/>
      <c r="Y45948" s="133"/>
      <c r="AJ45948" s="133"/>
      <c r="AO45948" s="135"/>
      <c r="AP45948" s="135"/>
      <c r="BJ45948" s="136"/>
    </row>
    <row r="45949" spans="5:62" ht="14.25" customHeight="1" x14ac:dyDescent="0.25">
      <c r="E45949" s="113"/>
      <c r="H45949" s="133"/>
      <c r="T45949" s="133"/>
      <c r="X45949" s="131"/>
      <c r="Y45949" s="133"/>
      <c r="AJ45949" s="133"/>
      <c r="AO45949" s="135"/>
      <c r="AP45949" s="135"/>
      <c r="BJ45949" s="136"/>
    </row>
    <row r="45950" spans="5:62" ht="14.25" customHeight="1" x14ac:dyDescent="0.25">
      <c r="E45950" s="113"/>
      <c r="H45950" s="133"/>
      <c r="T45950" s="133"/>
      <c r="X45950" s="131"/>
      <c r="Y45950" s="133"/>
      <c r="AJ45950" s="133"/>
      <c r="AO45950" s="135"/>
      <c r="AP45950" s="135"/>
      <c r="BJ45950" s="136"/>
    </row>
    <row r="45951" spans="5:62" ht="14.25" customHeight="1" x14ac:dyDescent="0.25">
      <c r="E45951" s="113"/>
      <c r="H45951" s="133"/>
      <c r="T45951" s="133"/>
      <c r="X45951" s="131"/>
      <c r="Y45951" s="133"/>
      <c r="AJ45951" s="133"/>
      <c r="AO45951" s="135"/>
      <c r="AP45951" s="135"/>
      <c r="BJ45951" s="136"/>
    </row>
    <row r="45952" spans="5:62" ht="14.25" customHeight="1" x14ac:dyDescent="0.25">
      <c r="E45952" s="113"/>
      <c r="H45952" s="133"/>
      <c r="T45952" s="133"/>
      <c r="X45952" s="131"/>
      <c r="Y45952" s="133"/>
      <c r="AJ45952" s="133"/>
      <c r="AO45952" s="135"/>
      <c r="AP45952" s="135"/>
      <c r="BJ45952" s="136"/>
    </row>
    <row r="45953" spans="5:62" ht="14.25" customHeight="1" x14ac:dyDescent="0.25">
      <c r="E45953" s="113"/>
      <c r="H45953" s="133"/>
      <c r="T45953" s="133"/>
      <c r="X45953" s="131"/>
      <c r="Y45953" s="133"/>
      <c r="AJ45953" s="133"/>
      <c r="AO45953" s="135"/>
      <c r="AP45953" s="135"/>
      <c r="BJ45953" s="136"/>
    </row>
    <row r="45954" spans="5:62" ht="14.25" customHeight="1" x14ac:dyDescent="0.25">
      <c r="E45954" s="113"/>
      <c r="H45954" s="133"/>
      <c r="T45954" s="133"/>
      <c r="X45954" s="131"/>
      <c r="Y45954" s="133"/>
      <c r="AJ45954" s="133"/>
      <c r="AO45954" s="135"/>
      <c r="AP45954" s="135"/>
      <c r="BJ45954" s="136"/>
    </row>
    <row r="45955" spans="5:62" ht="14.25" customHeight="1" x14ac:dyDescent="0.25">
      <c r="E45955" s="113"/>
      <c r="H45955" s="133"/>
      <c r="T45955" s="133"/>
      <c r="X45955" s="131"/>
      <c r="Y45955" s="133"/>
      <c r="AJ45955" s="133"/>
      <c r="AO45955" s="135"/>
      <c r="AP45955" s="135"/>
      <c r="BJ45955" s="136"/>
    </row>
    <row r="45956" spans="5:62" ht="14.25" customHeight="1" x14ac:dyDescent="0.25">
      <c r="E45956" s="113"/>
      <c r="H45956" s="133"/>
      <c r="T45956" s="133"/>
      <c r="X45956" s="131"/>
      <c r="Y45956" s="133"/>
      <c r="AJ45956" s="133"/>
      <c r="AO45956" s="135"/>
      <c r="AP45956" s="135"/>
      <c r="BJ45956" s="136"/>
    </row>
    <row r="45957" spans="5:62" ht="14.25" customHeight="1" x14ac:dyDescent="0.25">
      <c r="E45957" s="113"/>
      <c r="H45957" s="133"/>
      <c r="T45957" s="133"/>
      <c r="X45957" s="131"/>
      <c r="Y45957" s="133"/>
      <c r="AJ45957" s="133"/>
      <c r="AO45957" s="135"/>
      <c r="AP45957" s="135"/>
      <c r="BJ45957" s="136"/>
    </row>
    <row r="45958" spans="5:62" ht="14.25" customHeight="1" x14ac:dyDescent="0.25">
      <c r="E45958" s="113"/>
      <c r="H45958" s="133"/>
      <c r="T45958" s="133"/>
      <c r="X45958" s="131"/>
      <c r="Y45958" s="133"/>
      <c r="AJ45958" s="133"/>
      <c r="AO45958" s="135"/>
      <c r="AP45958" s="135"/>
      <c r="BJ45958" s="136"/>
    </row>
    <row r="45959" spans="5:62" ht="14.25" customHeight="1" x14ac:dyDescent="0.25">
      <c r="E45959" s="113"/>
      <c r="H45959" s="133"/>
      <c r="T45959" s="133"/>
      <c r="X45959" s="131"/>
      <c r="Y45959" s="133"/>
      <c r="AJ45959" s="133"/>
      <c r="AO45959" s="135"/>
      <c r="AP45959" s="135"/>
      <c r="BJ45959" s="136"/>
    </row>
    <row r="45960" spans="5:62" ht="14.25" customHeight="1" x14ac:dyDescent="0.25">
      <c r="E45960" s="113"/>
      <c r="H45960" s="133"/>
      <c r="T45960" s="133"/>
      <c r="X45960" s="131"/>
      <c r="Y45960" s="133"/>
      <c r="AJ45960" s="133"/>
      <c r="AO45960" s="135"/>
      <c r="AP45960" s="135"/>
      <c r="BJ45960" s="136"/>
    </row>
    <row r="45961" spans="5:62" ht="14.25" customHeight="1" x14ac:dyDescent="0.25">
      <c r="E45961" s="113"/>
      <c r="H45961" s="133"/>
      <c r="T45961" s="133"/>
      <c r="X45961" s="131"/>
      <c r="Y45961" s="133"/>
      <c r="AJ45961" s="133"/>
      <c r="AO45961" s="135"/>
      <c r="AP45961" s="135"/>
      <c r="BJ45961" s="136"/>
    </row>
    <row r="45962" spans="5:62" ht="14.25" customHeight="1" x14ac:dyDescent="0.25">
      <c r="E45962" s="113"/>
      <c r="H45962" s="133"/>
      <c r="T45962" s="133"/>
      <c r="X45962" s="131"/>
      <c r="Y45962" s="133"/>
      <c r="AJ45962" s="133"/>
      <c r="AO45962" s="135"/>
      <c r="AP45962" s="135"/>
      <c r="BJ45962" s="136"/>
    </row>
    <row r="45963" spans="5:62" ht="14.25" customHeight="1" x14ac:dyDescent="0.25">
      <c r="E45963" s="113"/>
      <c r="H45963" s="133"/>
      <c r="T45963" s="133"/>
      <c r="X45963" s="131"/>
      <c r="Y45963" s="133"/>
      <c r="AJ45963" s="133"/>
      <c r="AO45963" s="135"/>
      <c r="AP45963" s="135"/>
      <c r="BJ45963" s="136"/>
    </row>
    <row r="45964" spans="5:62" ht="14.25" customHeight="1" x14ac:dyDescent="0.25">
      <c r="E45964" s="113"/>
      <c r="H45964" s="133"/>
      <c r="T45964" s="133"/>
      <c r="X45964" s="131"/>
      <c r="Y45964" s="133"/>
      <c r="AJ45964" s="133"/>
      <c r="AO45964" s="135"/>
      <c r="AP45964" s="135"/>
      <c r="BJ45964" s="136"/>
    </row>
    <row r="45965" spans="5:62" ht="14.25" customHeight="1" x14ac:dyDescent="0.25">
      <c r="E45965" s="113"/>
      <c r="H45965" s="133"/>
      <c r="T45965" s="133"/>
      <c r="X45965" s="131"/>
      <c r="Y45965" s="133"/>
      <c r="AJ45965" s="133"/>
      <c r="AO45965" s="135"/>
      <c r="AP45965" s="135"/>
      <c r="BJ45965" s="136"/>
    </row>
    <row r="45966" spans="5:62" ht="14.25" customHeight="1" x14ac:dyDescent="0.25">
      <c r="E45966" s="113"/>
      <c r="H45966" s="133"/>
      <c r="T45966" s="133"/>
      <c r="X45966" s="131"/>
      <c r="Y45966" s="133"/>
      <c r="AJ45966" s="133"/>
      <c r="AO45966" s="135"/>
      <c r="AP45966" s="135"/>
      <c r="BJ45966" s="136"/>
    </row>
    <row r="45967" spans="5:62" ht="14.25" customHeight="1" x14ac:dyDescent="0.25">
      <c r="E45967" s="113"/>
      <c r="H45967" s="133"/>
      <c r="T45967" s="133"/>
      <c r="X45967" s="131"/>
      <c r="Y45967" s="133"/>
      <c r="AJ45967" s="133"/>
      <c r="AO45967" s="135"/>
      <c r="AP45967" s="135"/>
      <c r="BJ45967" s="136"/>
    </row>
    <row r="45968" spans="5:62" ht="14.25" customHeight="1" x14ac:dyDescent="0.25">
      <c r="E45968" s="113"/>
      <c r="H45968" s="133"/>
      <c r="T45968" s="133"/>
      <c r="X45968" s="131"/>
      <c r="Y45968" s="133"/>
      <c r="AJ45968" s="133"/>
      <c r="AO45968" s="135"/>
      <c r="AP45968" s="135"/>
      <c r="BJ45968" s="136"/>
    </row>
    <row r="45969" spans="5:62" ht="14.25" customHeight="1" x14ac:dyDescent="0.25">
      <c r="E45969" s="113"/>
      <c r="H45969" s="133"/>
      <c r="T45969" s="133"/>
      <c r="X45969" s="131"/>
      <c r="Y45969" s="133"/>
      <c r="AJ45969" s="133"/>
      <c r="AO45969" s="135"/>
      <c r="AP45969" s="135"/>
      <c r="BJ45969" s="136"/>
    </row>
    <row r="45970" spans="5:62" ht="14.25" customHeight="1" x14ac:dyDescent="0.25">
      <c r="E45970" s="113"/>
      <c r="H45970" s="133"/>
      <c r="T45970" s="133"/>
      <c r="X45970" s="131"/>
      <c r="Y45970" s="133"/>
      <c r="AJ45970" s="133"/>
      <c r="AO45970" s="135"/>
      <c r="AP45970" s="135"/>
      <c r="BJ45970" s="136"/>
    </row>
    <row r="45971" spans="5:62" ht="14.25" customHeight="1" x14ac:dyDescent="0.25">
      <c r="E45971" s="113"/>
      <c r="H45971" s="133"/>
      <c r="T45971" s="133"/>
      <c r="X45971" s="131"/>
      <c r="Y45971" s="133"/>
      <c r="AJ45971" s="133"/>
      <c r="AO45971" s="135"/>
      <c r="AP45971" s="135"/>
      <c r="BJ45971" s="136"/>
    </row>
    <row r="45972" spans="5:62" ht="14.25" customHeight="1" x14ac:dyDescent="0.25">
      <c r="E45972" s="113"/>
      <c r="H45972" s="133"/>
      <c r="T45972" s="133"/>
      <c r="X45972" s="131"/>
      <c r="Y45972" s="133"/>
      <c r="AJ45972" s="133"/>
      <c r="AO45972" s="135"/>
      <c r="AP45972" s="135"/>
      <c r="BJ45972" s="136"/>
    </row>
    <row r="45973" spans="5:62" ht="14.25" customHeight="1" x14ac:dyDescent="0.25">
      <c r="E45973" s="113"/>
      <c r="H45973" s="133"/>
      <c r="T45973" s="133"/>
      <c r="X45973" s="131"/>
      <c r="Y45973" s="133"/>
      <c r="AJ45973" s="133"/>
      <c r="AO45973" s="135"/>
      <c r="AP45973" s="135"/>
      <c r="BJ45973" s="136"/>
    </row>
    <row r="45974" spans="5:62" ht="14.25" customHeight="1" x14ac:dyDescent="0.25">
      <c r="E45974" s="113"/>
      <c r="H45974" s="133"/>
      <c r="T45974" s="133"/>
      <c r="X45974" s="131"/>
      <c r="Y45974" s="133"/>
      <c r="AJ45974" s="133"/>
      <c r="AO45974" s="135"/>
      <c r="AP45974" s="135"/>
      <c r="BJ45974" s="136"/>
    </row>
    <row r="45975" spans="5:62" ht="14.25" customHeight="1" x14ac:dyDescent="0.25">
      <c r="E45975" s="113"/>
      <c r="H45975" s="133"/>
      <c r="T45975" s="133"/>
      <c r="X45975" s="131"/>
      <c r="Y45975" s="133"/>
      <c r="AJ45975" s="133"/>
      <c r="AO45975" s="135"/>
      <c r="AP45975" s="135"/>
      <c r="BJ45975" s="136"/>
    </row>
    <row r="45976" spans="5:62" ht="14.25" customHeight="1" x14ac:dyDescent="0.25">
      <c r="E45976" s="113"/>
      <c r="H45976" s="133"/>
      <c r="T45976" s="133"/>
      <c r="X45976" s="131"/>
      <c r="Y45976" s="133"/>
      <c r="AJ45976" s="133"/>
      <c r="AO45976" s="135"/>
      <c r="AP45976" s="135"/>
      <c r="BJ45976" s="136"/>
    </row>
    <row r="45977" spans="5:62" ht="14.25" customHeight="1" x14ac:dyDescent="0.25">
      <c r="E45977" s="113"/>
      <c r="H45977" s="133"/>
      <c r="T45977" s="133"/>
      <c r="X45977" s="131"/>
      <c r="Y45977" s="133"/>
      <c r="AJ45977" s="133"/>
      <c r="AO45977" s="135"/>
      <c r="AP45977" s="135"/>
      <c r="BJ45977" s="136"/>
    </row>
    <row r="45978" spans="5:62" ht="14.25" customHeight="1" x14ac:dyDescent="0.25">
      <c r="E45978" s="113"/>
      <c r="H45978" s="133"/>
      <c r="T45978" s="133"/>
      <c r="X45978" s="131"/>
      <c r="Y45978" s="133"/>
      <c r="AJ45978" s="133"/>
      <c r="AO45978" s="135"/>
      <c r="AP45978" s="135"/>
      <c r="BJ45978" s="136"/>
    </row>
    <row r="45979" spans="5:62" ht="14.25" customHeight="1" x14ac:dyDescent="0.25">
      <c r="E45979" s="113"/>
      <c r="H45979" s="133"/>
      <c r="T45979" s="133"/>
      <c r="X45979" s="131"/>
      <c r="Y45979" s="133"/>
      <c r="AJ45979" s="133"/>
      <c r="AO45979" s="135"/>
      <c r="AP45979" s="135"/>
      <c r="BJ45979" s="136"/>
    </row>
    <row r="45980" spans="5:62" ht="14.25" customHeight="1" x14ac:dyDescent="0.25">
      <c r="E45980" s="113"/>
      <c r="H45980" s="133"/>
      <c r="T45980" s="133"/>
      <c r="X45980" s="131"/>
      <c r="Y45980" s="133"/>
      <c r="AJ45980" s="133"/>
      <c r="AO45980" s="135"/>
      <c r="AP45980" s="135"/>
      <c r="BJ45980" s="136"/>
    </row>
    <row r="45981" spans="5:62" ht="14.25" customHeight="1" x14ac:dyDescent="0.25">
      <c r="E45981" s="113"/>
      <c r="H45981" s="133"/>
      <c r="T45981" s="133"/>
      <c r="X45981" s="131"/>
      <c r="Y45981" s="133"/>
      <c r="AJ45981" s="133"/>
      <c r="AO45981" s="135"/>
      <c r="AP45981" s="135"/>
      <c r="BJ45981" s="136"/>
    </row>
    <row r="45982" spans="5:62" ht="14.25" customHeight="1" x14ac:dyDescent="0.25">
      <c r="E45982" s="113"/>
      <c r="H45982" s="133"/>
      <c r="T45982" s="133"/>
      <c r="X45982" s="131"/>
      <c r="Y45982" s="133"/>
      <c r="AJ45982" s="133"/>
      <c r="AO45982" s="135"/>
      <c r="AP45982" s="135"/>
      <c r="BJ45982" s="136"/>
    </row>
    <row r="45983" spans="5:62" ht="14.25" customHeight="1" x14ac:dyDescent="0.25">
      <c r="E45983" s="113"/>
      <c r="H45983" s="133"/>
      <c r="T45983" s="133"/>
      <c r="X45983" s="131"/>
      <c r="Y45983" s="133"/>
      <c r="AJ45983" s="133"/>
      <c r="AO45983" s="135"/>
      <c r="AP45983" s="135"/>
      <c r="BJ45983" s="136"/>
    </row>
    <row r="45984" spans="5:62" ht="14.25" customHeight="1" x14ac:dyDescent="0.25">
      <c r="E45984" s="113"/>
      <c r="H45984" s="133"/>
      <c r="T45984" s="133"/>
      <c r="X45984" s="131"/>
      <c r="Y45984" s="133"/>
      <c r="AJ45984" s="133"/>
      <c r="AO45984" s="135"/>
      <c r="AP45984" s="135"/>
      <c r="BJ45984" s="136"/>
    </row>
    <row r="45985" spans="5:62" ht="14.25" customHeight="1" x14ac:dyDescent="0.25">
      <c r="E45985" s="113"/>
      <c r="H45985" s="133"/>
      <c r="T45985" s="133"/>
      <c r="X45985" s="131"/>
      <c r="Y45985" s="133"/>
      <c r="AJ45985" s="133"/>
      <c r="AO45985" s="135"/>
      <c r="AP45985" s="135"/>
      <c r="BJ45985" s="136"/>
    </row>
    <row r="45986" spans="5:62" ht="14.25" customHeight="1" x14ac:dyDescent="0.25">
      <c r="E45986" s="113"/>
      <c r="H45986" s="133"/>
      <c r="T45986" s="133"/>
      <c r="X45986" s="131"/>
      <c r="Y45986" s="133"/>
      <c r="AJ45986" s="133"/>
      <c r="AO45986" s="135"/>
      <c r="AP45986" s="135"/>
      <c r="BJ45986" s="136"/>
    </row>
    <row r="45987" spans="5:62" ht="14.25" customHeight="1" x14ac:dyDescent="0.25">
      <c r="E45987" s="113"/>
      <c r="H45987" s="133"/>
      <c r="T45987" s="133"/>
      <c r="X45987" s="131"/>
      <c r="Y45987" s="133"/>
      <c r="AJ45987" s="133"/>
      <c r="AO45987" s="135"/>
      <c r="AP45987" s="135"/>
      <c r="BJ45987" s="136"/>
    </row>
    <row r="45988" spans="5:62" ht="14.25" customHeight="1" x14ac:dyDescent="0.25">
      <c r="E45988" s="113"/>
      <c r="H45988" s="133"/>
      <c r="T45988" s="133"/>
      <c r="X45988" s="131"/>
      <c r="Y45988" s="133"/>
      <c r="AJ45988" s="133"/>
      <c r="AO45988" s="135"/>
      <c r="AP45988" s="135"/>
      <c r="BJ45988" s="136"/>
    </row>
    <row r="45989" spans="5:62" ht="14.25" customHeight="1" x14ac:dyDescent="0.25">
      <c r="E45989" s="113"/>
      <c r="H45989" s="133"/>
      <c r="T45989" s="133"/>
      <c r="X45989" s="131"/>
      <c r="Y45989" s="133"/>
      <c r="AJ45989" s="133"/>
      <c r="AO45989" s="135"/>
      <c r="AP45989" s="135"/>
      <c r="BJ45989" s="136"/>
    </row>
    <row r="45990" spans="5:62" ht="14.25" customHeight="1" x14ac:dyDescent="0.25">
      <c r="E45990" s="113"/>
      <c r="H45990" s="133"/>
      <c r="T45990" s="133"/>
      <c r="X45990" s="131"/>
      <c r="Y45990" s="133"/>
      <c r="AJ45990" s="133"/>
      <c r="AO45990" s="135"/>
      <c r="AP45990" s="135"/>
      <c r="BJ45990" s="136"/>
    </row>
    <row r="45991" spans="5:62" ht="14.25" customHeight="1" x14ac:dyDescent="0.25">
      <c r="E45991" s="113"/>
      <c r="H45991" s="133"/>
      <c r="T45991" s="133"/>
      <c r="X45991" s="131"/>
      <c r="Y45991" s="133"/>
      <c r="AJ45991" s="133"/>
      <c r="AO45991" s="135"/>
      <c r="AP45991" s="135"/>
      <c r="BJ45991" s="136"/>
    </row>
    <row r="45992" spans="5:62" ht="14.25" customHeight="1" x14ac:dyDescent="0.25">
      <c r="E45992" s="113"/>
      <c r="H45992" s="133"/>
      <c r="T45992" s="133"/>
      <c r="X45992" s="131"/>
      <c r="Y45992" s="133"/>
      <c r="AJ45992" s="133"/>
      <c r="AO45992" s="135"/>
      <c r="AP45992" s="135"/>
      <c r="BJ45992" s="136"/>
    </row>
    <row r="45993" spans="5:62" ht="14.25" customHeight="1" x14ac:dyDescent="0.25">
      <c r="E45993" s="113"/>
      <c r="H45993" s="133"/>
      <c r="T45993" s="133"/>
      <c r="X45993" s="131"/>
      <c r="Y45993" s="133"/>
      <c r="AJ45993" s="133"/>
      <c r="AO45993" s="135"/>
      <c r="AP45993" s="135"/>
      <c r="BJ45993" s="136"/>
    </row>
    <row r="45994" spans="5:62" ht="14.25" customHeight="1" x14ac:dyDescent="0.25">
      <c r="E45994" s="113"/>
      <c r="H45994" s="133"/>
      <c r="T45994" s="133"/>
      <c r="X45994" s="131"/>
      <c r="Y45994" s="133"/>
      <c r="AJ45994" s="133"/>
      <c r="AO45994" s="135"/>
      <c r="AP45994" s="135"/>
      <c r="BJ45994" s="136"/>
    </row>
    <row r="45995" spans="5:62" ht="14.25" customHeight="1" x14ac:dyDescent="0.25">
      <c r="E45995" s="113"/>
      <c r="H45995" s="133"/>
      <c r="T45995" s="133"/>
      <c r="X45995" s="131"/>
      <c r="Y45995" s="133"/>
      <c r="AJ45995" s="133"/>
      <c r="AO45995" s="135"/>
      <c r="AP45995" s="135"/>
      <c r="BJ45995" s="136"/>
    </row>
    <row r="45996" spans="5:62" ht="14.25" customHeight="1" x14ac:dyDescent="0.25">
      <c r="E45996" s="113"/>
      <c r="H45996" s="133"/>
      <c r="T45996" s="133"/>
      <c r="X45996" s="131"/>
      <c r="Y45996" s="133"/>
      <c r="AJ45996" s="133"/>
      <c r="AO45996" s="135"/>
      <c r="AP45996" s="135"/>
      <c r="BJ45996" s="136"/>
    </row>
    <row r="45997" spans="5:62" ht="14.25" customHeight="1" x14ac:dyDescent="0.25">
      <c r="E45997" s="113"/>
      <c r="H45997" s="133"/>
      <c r="T45997" s="133"/>
      <c r="X45997" s="131"/>
      <c r="Y45997" s="133"/>
      <c r="AJ45997" s="133"/>
      <c r="AO45997" s="135"/>
      <c r="AP45997" s="135"/>
      <c r="BJ45997" s="136"/>
    </row>
    <row r="45998" spans="5:62" ht="14.25" customHeight="1" x14ac:dyDescent="0.25">
      <c r="E45998" s="113"/>
      <c r="H45998" s="133"/>
      <c r="T45998" s="133"/>
      <c r="X45998" s="131"/>
      <c r="Y45998" s="133"/>
      <c r="AJ45998" s="133"/>
      <c r="AO45998" s="135"/>
      <c r="AP45998" s="135"/>
      <c r="BJ45998" s="136"/>
    </row>
    <row r="45999" spans="5:62" ht="14.25" customHeight="1" x14ac:dyDescent="0.25">
      <c r="E45999" s="113"/>
      <c r="H45999" s="133"/>
      <c r="T45999" s="133"/>
      <c r="X45999" s="131"/>
      <c r="Y45999" s="133"/>
      <c r="AJ45999" s="133"/>
      <c r="AO45999" s="135"/>
      <c r="AP45999" s="135"/>
      <c r="BJ45999" s="136"/>
    </row>
    <row r="46000" spans="5:62" ht="14.25" customHeight="1" x14ac:dyDescent="0.25">
      <c r="E46000" s="113"/>
      <c r="H46000" s="133"/>
      <c r="T46000" s="133"/>
      <c r="X46000" s="131"/>
      <c r="Y46000" s="133"/>
      <c r="AJ46000" s="133"/>
      <c r="AO46000" s="135"/>
      <c r="AP46000" s="135"/>
      <c r="BJ46000" s="136"/>
    </row>
    <row r="46001" spans="5:62" ht="14.25" customHeight="1" x14ac:dyDescent="0.25">
      <c r="E46001" s="113"/>
      <c r="H46001" s="133"/>
      <c r="T46001" s="133"/>
      <c r="X46001" s="131"/>
      <c r="Y46001" s="133"/>
      <c r="AJ46001" s="133"/>
      <c r="AO46001" s="135"/>
      <c r="AP46001" s="135"/>
      <c r="BJ46001" s="136"/>
    </row>
    <row r="46002" spans="5:62" ht="14.25" customHeight="1" x14ac:dyDescent="0.25">
      <c r="E46002" s="113"/>
      <c r="H46002" s="133"/>
      <c r="T46002" s="133"/>
      <c r="X46002" s="131"/>
      <c r="Y46002" s="133"/>
      <c r="AJ46002" s="133"/>
      <c r="AO46002" s="135"/>
      <c r="AP46002" s="135"/>
      <c r="BJ46002" s="136"/>
    </row>
    <row r="46003" spans="5:62" ht="14.25" customHeight="1" x14ac:dyDescent="0.25">
      <c r="E46003" s="113"/>
      <c r="H46003" s="133"/>
      <c r="T46003" s="133"/>
      <c r="X46003" s="131"/>
      <c r="Y46003" s="133"/>
      <c r="AJ46003" s="133"/>
      <c r="AO46003" s="135"/>
      <c r="AP46003" s="135"/>
      <c r="BJ46003" s="136"/>
    </row>
    <row r="46004" spans="5:62" ht="14.25" customHeight="1" x14ac:dyDescent="0.25">
      <c r="E46004" s="113"/>
      <c r="H46004" s="133"/>
      <c r="T46004" s="133"/>
      <c r="X46004" s="131"/>
      <c r="Y46004" s="133"/>
      <c r="AJ46004" s="133"/>
      <c r="AO46004" s="135"/>
      <c r="AP46004" s="135"/>
      <c r="BJ46004" s="136"/>
    </row>
    <row r="46005" spans="5:62" ht="14.25" customHeight="1" x14ac:dyDescent="0.25">
      <c r="E46005" s="113"/>
      <c r="H46005" s="133"/>
      <c r="T46005" s="133"/>
      <c r="X46005" s="131"/>
      <c r="Y46005" s="133"/>
      <c r="AJ46005" s="133"/>
      <c r="AO46005" s="135"/>
      <c r="AP46005" s="135"/>
      <c r="BJ46005" s="136"/>
    </row>
    <row r="46006" spans="5:62" ht="14.25" customHeight="1" x14ac:dyDescent="0.25">
      <c r="E46006" s="113"/>
      <c r="H46006" s="133"/>
      <c r="T46006" s="133"/>
      <c r="X46006" s="131"/>
      <c r="Y46006" s="133"/>
      <c r="AJ46006" s="133"/>
      <c r="AO46006" s="135"/>
      <c r="AP46006" s="135"/>
      <c r="BJ46006" s="136"/>
    </row>
    <row r="46007" spans="5:62" ht="14.25" customHeight="1" x14ac:dyDescent="0.25">
      <c r="E46007" s="113"/>
      <c r="H46007" s="133"/>
      <c r="T46007" s="133"/>
      <c r="X46007" s="131"/>
      <c r="Y46007" s="133"/>
      <c r="AJ46007" s="133"/>
      <c r="AO46007" s="135"/>
      <c r="AP46007" s="135"/>
      <c r="BJ46007" s="136"/>
    </row>
    <row r="46008" spans="5:62" ht="14.25" customHeight="1" x14ac:dyDescent="0.25">
      <c r="E46008" s="113"/>
      <c r="H46008" s="133"/>
      <c r="T46008" s="133"/>
      <c r="X46008" s="131"/>
      <c r="Y46008" s="133"/>
      <c r="AJ46008" s="133"/>
      <c r="AO46008" s="135"/>
      <c r="AP46008" s="135"/>
      <c r="BJ46008" s="136"/>
    </row>
    <row r="46009" spans="5:62" ht="14.25" customHeight="1" x14ac:dyDescent="0.25">
      <c r="E46009" s="113"/>
      <c r="H46009" s="133"/>
      <c r="T46009" s="133"/>
      <c r="X46009" s="131"/>
      <c r="Y46009" s="133"/>
      <c r="AJ46009" s="133"/>
      <c r="AO46009" s="135"/>
      <c r="AP46009" s="135"/>
      <c r="BJ46009" s="136"/>
    </row>
    <row r="46010" spans="5:62" ht="14.25" customHeight="1" x14ac:dyDescent="0.25">
      <c r="E46010" s="113"/>
      <c r="H46010" s="133"/>
      <c r="T46010" s="133"/>
      <c r="X46010" s="131"/>
      <c r="Y46010" s="133"/>
      <c r="AJ46010" s="133"/>
      <c r="AO46010" s="135"/>
      <c r="AP46010" s="135"/>
      <c r="BJ46010" s="136"/>
    </row>
    <row r="46011" spans="5:62" ht="14.25" customHeight="1" x14ac:dyDescent="0.25">
      <c r="E46011" s="113"/>
      <c r="H46011" s="133"/>
      <c r="T46011" s="133"/>
      <c r="X46011" s="131"/>
      <c r="Y46011" s="133"/>
      <c r="AJ46011" s="133"/>
      <c r="AO46011" s="135"/>
      <c r="AP46011" s="135"/>
      <c r="BJ46011" s="136"/>
    </row>
    <row r="46012" spans="5:62" ht="14.25" customHeight="1" x14ac:dyDescent="0.25">
      <c r="E46012" s="113"/>
      <c r="H46012" s="133"/>
      <c r="T46012" s="133"/>
      <c r="X46012" s="131"/>
      <c r="Y46012" s="133"/>
      <c r="AJ46012" s="133"/>
      <c r="AO46012" s="135"/>
      <c r="AP46012" s="135"/>
      <c r="BJ46012" s="136"/>
    </row>
    <row r="46013" spans="5:62" ht="14.25" customHeight="1" x14ac:dyDescent="0.25">
      <c r="E46013" s="113"/>
      <c r="H46013" s="133"/>
      <c r="T46013" s="133"/>
      <c r="X46013" s="131"/>
      <c r="Y46013" s="133"/>
      <c r="AJ46013" s="133"/>
      <c r="AO46013" s="135"/>
      <c r="AP46013" s="135"/>
      <c r="BJ46013" s="136"/>
    </row>
    <row r="46014" spans="5:62" ht="14.25" customHeight="1" x14ac:dyDescent="0.25">
      <c r="E46014" s="113"/>
      <c r="H46014" s="133"/>
      <c r="T46014" s="133"/>
      <c r="X46014" s="131"/>
      <c r="Y46014" s="133"/>
      <c r="AJ46014" s="133"/>
      <c r="AO46014" s="135"/>
      <c r="AP46014" s="135"/>
      <c r="BJ46014" s="136"/>
    </row>
    <row r="46015" spans="5:62" ht="14.25" customHeight="1" x14ac:dyDescent="0.25">
      <c r="E46015" s="113"/>
      <c r="H46015" s="133"/>
      <c r="T46015" s="133"/>
      <c r="X46015" s="131"/>
      <c r="Y46015" s="133"/>
      <c r="AJ46015" s="133"/>
      <c r="AO46015" s="135"/>
      <c r="AP46015" s="135"/>
      <c r="BJ46015" s="136"/>
    </row>
    <row r="46016" spans="5:62" ht="14.25" customHeight="1" x14ac:dyDescent="0.25">
      <c r="E46016" s="113"/>
      <c r="H46016" s="133"/>
      <c r="T46016" s="133"/>
      <c r="X46016" s="131"/>
      <c r="Y46016" s="133"/>
      <c r="AJ46016" s="133"/>
      <c r="AO46016" s="135"/>
      <c r="AP46016" s="135"/>
      <c r="BJ46016" s="136"/>
    </row>
    <row r="46017" spans="5:62" ht="14.25" customHeight="1" x14ac:dyDescent="0.25">
      <c r="E46017" s="113"/>
      <c r="H46017" s="133"/>
      <c r="T46017" s="133"/>
      <c r="X46017" s="131"/>
      <c r="Y46017" s="133"/>
      <c r="AJ46017" s="133"/>
      <c r="AO46017" s="135"/>
      <c r="AP46017" s="135"/>
      <c r="BJ46017" s="136"/>
    </row>
    <row r="46018" spans="5:62" ht="14.25" customHeight="1" x14ac:dyDescent="0.25">
      <c r="E46018" s="113"/>
      <c r="H46018" s="133"/>
      <c r="T46018" s="133"/>
      <c r="X46018" s="131"/>
      <c r="Y46018" s="133"/>
      <c r="AJ46018" s="133"/>
      <c r="AO46018" s="135"/>
      <c r="AP46018" s="135"/>
      <c r="BJ46018" s="136"/>
    </row>
    <row r="46019" spans="5:62" ht="14.25" customHeight="1" x14ac:dyDescent="0.25">
      <c r="E46019" s="113"/>
      <c r="H46019" s="133"/>
      <c r="T46019" s="133"/>
      <c r="X46019" s="131"/>
      <c r="Y46019" s="133"/>
      <c r="AJ46019" s="133"/>
      <c r="AO46019" s="135"/>
      <c r="AP46019" s="135"/>
      <c r="BJ46019" s="136"/>
    </row>
    <row r="46020" spans="5:62" ht="14.25" customHeight="1" x14ac:dyDescent="0.25">
      <c r="E46020" s="113"/>
      <c r="H46020" s="133"/>
      <c r="T46020" s="133"/>
      <c r="X46020" s="131"/>
      <c r="Y46020" s="133"/>
      <c r="AJ46020" s="133"/>
      <c r="AO46020" s="135"/>
      <c r="AP46020" s="135"/>
      <c r="BJ46020" s="136"/>
    </row>
    <row r="46021" spans="5:62" ht="14.25" customHeight="1" x14ac:dyDescent="0.25">
      <c r="E46021" s="113"/>
      <c r="H46021" s="133"/>
      <c r="T46021" s="133"/>
      <c r="X46021" s="131"/>
      <c r="Y46021" s="133"/>
      <c r="AJ46021" s="133"/>
      <c r="AO46021" s="135"/>
      <c r="AP46021" s="135"/>
      <c r="BJ46021" s="136"/>
    </row>
    <row r="46022" spans="5:62" ht="14.25" customHeight="1" x14ac:dyDescent="0.25">
      <c r="E46022" s="113"/>
      <c r="H46022" s="133"/>
      <c r="T46022" s="133"/>
      <c r="X46022" s="131"/>
      <c r="Y46022" s="133"/>
      <c r="AJ46022" s="133"/>
      <c r="AO46022" s="135"/>
      <c r="AP46022" s="135"/>
      <c r="BJ46022" s="136"/>
    </row>
    <row r="46023" spans="5:62" ht="14.25" customHeight="1" x14ac:dyDescent="0.25">
      <c r="E46023" s="113"/>
      <c r="H46023" s="133"/>
      <c r="T46023" s="133"/>
      <c r="X46023" s="131"/>
      <c r="Y46023" s="133"/>
      <c r="AJ46023" s="133"/>
      <c r="AO46023" s="135"/>
      <c r="AP46023" s="135"/>
      <c r="BJ46023" s="136"/>
    </row>
    <row r="46024" spans="5:62" ht="14.25" customHeight="1" x14ac:dyDescent="0.25">
      <c r="E46024" s="113"/>
      <c r="H46024" s="133"/>
      <c r="T46024" s="133"/>
      <c r="X46024" s="131"/>
      <c r="Y46024" s="133"/>
      <c r="AJ46024" s="133"/>
      <c r="AO46024" s="135"/>
      <c r="AP46024" s="135"/>
      <c r="BJ46024" s="136"/>
    </row>
    <row r="46025" spans="5:62" ht="14.25" customHeight="1" x14ac:dyDescent="0.25">
      <c r="E46025" s="113"/>
      <c r="H46025" s="133"/>
      <c r="T46025" s="133"/>
      <c r="X46025" s="131"/>
      <c r="Y46025" s="133"/>
      <c r="AJ46025" s="133"/>
      <c r="AO46025" s="135"/>
      <c r="AP46025" s="135"/>
      <c r="BJ46025" s="136"/>
    </row>
    <row r="46026" spans="5:62" ht="14.25" customHeight="1" x14ac:dyDescent="0.25">
      <c r="E46026" s="113"/>
      <c r="H46026" s="133"/>
      <c r="T46026" s="133"/>
      <c r="X46026" s="131"/>
      <c r="Y46026" s="133"/>
      <c r="AJ46026" s="133"/>
      <c r="AO46026" s="135"/>
      <c r="AP46026" s="135"/>
      <c r="BJ46026" s="136"/>
    </row>
    <row r="46027" spans="5:62" ht="14.25" customHeight="1" x14ac:dyDescent="0.25">
      <c r="E46027" s="113"/>
      <c r="H46027" s="133"/>
      <c r="T46027" s="133"/>
      <c r="X46027" s="131"/>
      <c r="Y46027" s="133"/>
      <c r="AJ46027" s="133"/>
      <c r="AO46027" s="135"/>
      <c r="AP46027" s="135"/>
      <c r="BJ46027" s="136"/>
    </row>
    <row r="46028" spans="5:62" ht="14.25" customHeight="1" x14ac:dyDescent="0.25">
      <c r="E46028" s="113"/>
      <c r="H46028" s="133"/>
      <c r="T46028" s="133"/>
      <c r="X46028" s="131"/>
      <c r="Y46028" s="133"/>
      <c r="AJ46028" s="133"/>
      <c r="AO46028" s="135"/>
      <c r="AP46028" s="135"/>
      <c r="BJ46028" s="136"/>
    </row>
    <row r="46029" spans="5:62" ht="14.25" customHeight="1" x14ac:dyDescent="0.25">
      <c r="E46029" s="113"/>
      <c r="H46029" s="133"/>
      <c r="T46029" s="133"/>
      <c r="X46029" s="131"/>
      <c r="Y46029" s="133"/>
      <c r="AJ46029" s="133"/>
      <c r="AO46029" s="135"/>
      <c r="AP46029" s="135"/>
      <c r="BJ46029" s="136"/>
    </row>
    <row r="46030" spans="5:62" ht="14.25" customHeight="1" x14ac:dyDescent="0.25">
      <c r="E46030" s="113"/>
      <c r="H46030" s="133"/>
      <c r="T46030" s="133"/>
      <c r="X46030" s="131"/>
      <c r="Y46030" s="133"/>
      <c r="AJ46030" s="133"/>
      <c r="AO46030" s="135"/>
      <c r="AP46030" s="135"/>
      <c r="BJ46030" s="136"/>
    </row>
    <row r="46031" spans="5:62" ht="14.25" customHeight="1" x14ac:dyDescent="0.25">
      <c r="E46031" s="113"/>
      <c r="H46031" s="133"/>
      <c r="T46031" s="133"/>
      <c r="X46031" s="131"/>
      <c r="Y46031" s="133"/>
      <c r="AJ46031" s="133"/>
      <c r="AO46031" s="135"/>
      <c r="AP46031" s="135"/>
      <c r="BJ46031" s="136"/>
    </row>
    <row r="46032" spans="5:62" ht="14.25" customHeight="1" x14ac:dyDescent="0.25">
      <c r="E46032" s="113"/>
      <c r="H46032" s="133"/>
      <c r="T46032" s="133"/>
      <c r="X46032" s="131"/>
      <c r="Y46032" s="133"/>
      <c r="AJ46032" s="133"/>
      <c r="AO46032" s="135"/>
      <c r="AP46032" s="135"/>
      <c r="BJ46032" s="136"/>
    </row>
    <row r="46033" spans="5:62" ht="14.25" customHeight="1" x14ac:dyDescent="0.25">
      <c r="E46033" s="113"/>
      <c r="H46033" s="133"/>
      <c r="T46033" s="133"/>
      <c r="X46033" s="131"/>
      <c r="Y46033" s="133"/>
      <c r="AJ46033" s="133"/>
      <c r="AO46033" s="135"/>
      <c r="AP46033" s="135"/>
      <c r="BJ46033" s="136"/>
    </row>
    <row r="46034" spans="5:62" ht="14.25" customHeight="1" x14ac:dyDescent="0.25">
      <c r="E46034" s="113"/>
      <c r="H46034" s="133"/>
      <c r="T46034" s="133"/>
      <c r="X46034" s="131"/>
      <c r="Y46034" s="133"/>
      <c r="AJ46034" s="133"/>
      <c r="AO46034" s="135"/>
      <c r="AP46034" s="135"/>
      <c r="BJ46034" s="136"/>
    </row>
    <row r="46035" spans="5:62" ht="14.25" customHeight="1" x14ac:dyDescent="0.25">
      <c r="E46035" s="113"/>
      <c r="H46035" s="133"/>
      <c r="T46035" s="133"/>
      <c r="X46035" s="131"/>
      <c r="Y46035" s="133"/>
      <c r="AJ46035" s="133"/>
      <c r="AO46035" s="135"/>
      <c r="AP46035" s="135"/>
      <c r="BJ46035" s="136"/>
    </row>
    <row r="46036" spans="5:62" ht="14.25" customHeight="1" x14ac:dyDescent="0.25">
      <c r="E46036" s="113"/>
      <c r="H46036" s="133"/>
      <c r="T46036" s="133"/>
      <c r="X46036" s="131"/>
      <c r="Y46036" s="133"/>
      <c r="AJ46036" s="133"/>
      <c r="AO46036" s="135"/>
      <c r="AP46036" s="135"/>
      <c r="BJ46036" s="136"/>
    </row>
    <row r="46037" spans="5:62" ht="14.25" customHeight="1" x14ac:dyDescent="0.25">
      <c r="E46037" s="113"/>
      <c r="H46037" s="133"/>
      <c r="T46037" s="133"/>
      <c r="X46037" s="131"/>
      <c r="Y46037" s="133"/>
      <c r="AJ46037" s="133"/>
      <c r="AO46037" s="135"/>
      <c r="AP46037" s="135"/>
      <c r="BJ46037" s="136"/>
    </row>
    <row r="46038" spans="5:62" ht="14.25" customHeight="1" x14ac:dyDescent="0.25">
      <c r="E46038" s="113"/>
      <c r="H46038" s="133"/>
      <c r="T46038" s="133"/>
      <c r="X46038" s="131"/>
      <c r="Y46038" s="133"/>
      <c r="AJ46038" s="133"/>
      <c r="AO46038" s="135"/>
      <c r="AP46038" s="135"/>
      <c r="BJ46038" s="136"/>
    </row>
    <row r="46039" spans="5:62" ht="14.25" customHeight="1" x14ac:dyDescent="0.25">
      <c r="E46039" s="113"/>
      <c r="H46039" s="133"/>
      <c r="T46039" s="133"/>
      <c r="X46039" s="131"/>
      <c r="Y46039" s="133"/>
      <c r="AJ46039" s="133"/>
      <c r="AO46039" s="135"/>
      <c r="AP46039" s="135"/>
      <c r="BJ46039" s="136"/>
    </row>
    <row r="46040" spans="5:62" ht="14.25" customHeight="1" x14ac:dyDescent="0.25">
      <c r="E46040" s="113"/>
      <c r="H46040" s="133"/>
      <c r="T46040" s="133"/>
      <c r="X46040" s="131"/>
      <c r="Y46040" s="133"/>
      <c r="AJ46040" s="133"/>
      <c r="AO46040" s="135"/>
      <c r="AP46040" s="135"/>
      <c r="BJ46040" s="136"/>
    </row>
    <row r="46041" spans="5:62" ht="14.25" customHeight="1" x14ac:dyDescent="0.25">
      <c r="E46041" s="113"/>
      <c r="H46041" s="133"/>
      <c r="T46041" s="133"/>
      <c r="X46041" s="131"/>
      <c r="Y46041" s="133"/>
      <c r="AJ46041" s="133"/>
      <c r="AO46041" s="135"/>
      <c r="AP46041" s="135"/>
      <c r="BJ46041" s="136"/>
    </row>
    <row r="46042" spans="5:62" ht="14.25" customHeight="1" x14ac:dyDescent="0.25">
      <c r="E46042" s="113"/>
      <c r="H46042" s="133"/>
      <c r="T46042" s="133"/>
      <c r="X46042" s="131"/>
      <c r="Y46042" s="133"/>
      <c r="AJ46042" s="133"/>
      <c r="AO46042" s="135"/>
      <c r="AP46042" s="135"/>
      <c r="BJ46042" s="136"/>
    </row>
    <row r="46043" spans="5:62" ht="14.25" customHeight="1" x14ac:dyDescent="0.25">
      <c r="E46043" s="113"/>
      <c r="H46043" s="133"/>
      <c r="T46043" s="133"/>
      <c r="X46043" s="131"/>
      <c r="Y46043" s="133"/>
      <c r="AJ46043" s="133"/>
      <c r="AO46043" s="135"/>
      <c r="AP46043" s="135"/>
      <c r="BJ46043" s="136"/>
    </row>
    <row r="46044" spans="5:62" ht="14.25" customHeight="1" x14ac:dyDescent="0.25">
      <c r="E46044" s="113"/>
      <c r="H46044" s="133"/>
      <c r="T46044" s="133"/>
      <c r="X46044" s="131"/>
      <c r="Y46044" s="133"/>
      <c r="AJ46044" s="133"/>
      <c r="AO46044" s="135"/>
      <c r="AP46044" s="135"/>
      <c r="BJ46044" s="136"/>
    </row>
    <row r="46045" spans="5:62" ht="14.25" customHeight="1" x14ac:dyDescent="0.25">
      <c r="E46045" s="113"/>
      <c r="H46045" s="133"/>
      <c r="T46045" s="133"/>
      <c r="X46045" s="131"/>
      <c r="Y46045" s="133"/>
      <c r="AJ46045" s="133"/>
      <c r="AO46045" s="135"/>
      <c r="AP46045" s="135"/>
      <c r="BJ46045" s="136"/>
    </row>
    <row r="46046" spans="5:62" ht="14.25" customHeight="1" x14ac:dyDescent="0.25">
      <c r="E46046" s="113"/>
      <c r="H46046" s="133"/>
      <c r="T46046" s="133"/>
      <c r="X46046" s="131"/>
      <c r="Y46046" s="133"/>
      <c r="AJ46046" s="133"/>
      <c r="AO46046" s="135"/>
      <c r="AP46046" s="135"/>
      <c r="BJ46046" s="136"/>
    </row>
    <row r="46047" spans="5:62" ht="14.25" customHeight="1" x14ac:dyDescent="0.25">
      <c r="E46047" s="113"/>
      <c r="H46047" s="133"/>
      <c r="T46047" s="133"/>
      <c r="X46047" s="131"/>
      <c r="Y46047" s="133"/>
      <c r="AJ46047" s="133"/>
      <c r="AO46047" s="135"/>
      <c r="AP46047" s="135"/>
      <c r="BJ46047" s="136"/>
    </row>
    <row r="46048" spans="5:62" ht="14.25" customHeight="1" x14ac:dyDescent="0.25">
      <c r="E46048" s="113"/>
      <c r="H46048" s="133"/>
      <c r="T46048" s="133"/>
      <c r="X46048" s="131"/>
      <c r="Y46048" s="133"/>
      <c r="AJ46048" s="133"/>
      <c r="AO46048" s="135"/>
      <c r="AP46048" s="135"/>
      <c r="BJ46048" s="136"/>
    </row>
    <row r="46049" spans="5:62" ht="14.25" customHeight="1" x14ac:dyDescent="0.25">
      <c r="E46049" s="113"/>
      <c r="H46049" s="133"/>
      <c r="T46049" s="133"/>
      <c r="X46049" s="131"/>
      <c r="Y46049" s="133"/>
      <c r="AJ46049" s="133"/>
      <c r="AO46049" s="135"/>
      <c r="AP46049" s="135"/>
      <c r="BJ46049" s="136"/>
    </row>
    <row r="46050" spans="5:62" ht="14.25" customHeight="1" x14ac:dyDescent="0.25">
      <c r="E46050" s="113"/>
      <c r="H46050" s="133"/>
      <c r="T46050" s="133"/>
      <c r="X46050" s="131"/>
      <c r="Y46050" s="133"/>
      <c r="AJ46050" s="133"/>
      <c r="AO46050" s="135"/>
      <c r="AP46050" s="135"/>
      <c r="BJ46050" s="136"/>
    </row>
    <row r="46051" spans="5:62" ht="14.25" customHeight="1" x14ac:dyDescent="0.25">
      <c r="E46051" s="113"/>
      <c r="H46051" s="133"/>
      <c r="T46051" s="133"/>
      <c r="X46051" s="131"/>
      <c r="Y46051" s="133"/>
      <c r="AJ46051" s="133"/>
      <c r="AO46051" s="135"/>
      <c r="AP46051" s="135"/>
      <c r="BJ46051" s="136"/>
    </row>
    <row r="46052" spans="5:62" ht="14.25" customHeight="1" x14ac:dyDescent="0.25">
      <c r="E46052" s="113"/>
      <c r="H46052" s="133"/>
      <c r="T46052" s="133"/>
      <c r="X46052" s="131"/>
      <c r="Y46052" s="133"/>
      <c r="AJ46052" s="133"/>
      <c r="AO46052" s="135"/>
      <c r="AP46052" s="135"/>
      <c r="BJ46052" s="136"/>
    </row>
    <row r="46053" spans="5:62" ht="14.25" customHeight="1" x14ac:dyDescent="0.25">
      <c r="E46053" s="113"/>
      <c r="H46053" s="133"/>
      <c r="T46053" s="133"/>
      <c r="X46053" s="131"/>
      <c r="Y46053" s="133"/>
      <c r="AJ46053" s="133"/>
      <c r="AO46053" s="135"/>
      <c r="AP46053" s="135"/>
      <c r="BJ46053" s="136"/>
    </row>
    <row r="46054" spans="5:62" ht="14.25" customHeight="1" x14ac:dyDescent="0.25">
      <c r="E46054" s="113"/>
      <c r="H46054" s="133"/>
      <c r="T46054" s="133"/>
      <c r="X46054" s="131"/>
      <c r="Y46054" s="133"/>
      <c r="AJ46054" s="133"/>
      <c r="AO46054" s="135"/>
      <c r="AP46054" s="135"/>
      <c r="BJ46054" s="136"/>
    </row>
    <row r="46055" spans="5:62" ht="14.25" customHeight="1" x14ac:dyDescent="0.25">
      <c r="E46055" s="113"/>
      <c r="H46055" s="133"/>
      <c r="T46055" s="133"/>
      <c r="X46055" s="131"/>
      <c r="Y46055" s="133"/>
      <c r="AJ46055" s="133"/>
      <c r="AO46055" s="135"/>
      <c r="AP46055" s="135"/>
      <c r="BJ46055" s="136"/>
    </row>
    <row r="46056" spans="5:62" ht="14.25" customHeight="1" x14ac:dyDescent="0.25">
      <c r="E46056" s="113"/>
      <c r="H46056" s="133"/>
      <c r="T46056" s="133"/>
      <c r="X46056" s="131"/>
      <c r="Y46056" s="133"/>
      <c r="AJ46056" s="133"/>
      <c r="AO46056" s="135"/>
      <c r="AP46056" s="135"/>
      <c r="BJ46056" s="136"/>
    </row>
    <row r="46057" spans="5:62" ht="14.25" customHeight="1" x14ac:dyDescent="0.25">
      <c r="E46057" s="113"/>
      <c r="H46057" s="133"/>
      <c r="T46057" s="133"/>
      <c r="X46057" s="131"/>
      <c r="Y46057" s="133"/>
      <c r="AJ46057" s="133"/>
      <c r="AO46057" s="135"/>
      <c r="AP46057" s="135"/>
      <c r="BJ46057" s="136"/>
    </row>
    <row r="46058" spans="5:62" ht="14.25" customHeight="1" x14ac:dyDescent="0.25">
      <c r="E46058" s="113"/>
      <c r="H46058" s="133"/>
      <c r="T46058" s="133"/>
      <c r="X46058" s="131"/>
      <c r="Y46058" s="133"/>
      <c r="AJ46058" s="133"/>
      <c r="AO46058" s="135"/>
      <c r="AP46058" s="135"/>
      <c r="BJ46058" s="136"/>
    </row>
    <row r="46059" spans="5:62" ht="14.25" customHeight="1" x14ac:dyDescent="0.25">
      <c r="E46059" s="113"/>
      <c r="H46059" s="133"/>
      <c r="T46059" s="133"/>
      <c r="X46059" s="131"/>
      <c r="Y46059" s="133"/>
      <c r="AJ46059" s="133"/>
      <c r="AO46059" s="135"/>
      <c r="AP46059" s="135"/>
      <c r="BJ46059" s="136"/>
    </row>
    <row r="46060" spans="5:62" ht="14.25" customHeight="1" x14ac:dyDescent="0.25">
      <c r="E46060" s="113"/>
      <c r="H46060" s="133"/>
      <c r="T46060" s="133"/>
      <c r="X46060" s="131"/>
      <c r="Y46060" s="133"/>
      <c r="AJ46060" s="133"/>
      <c r="AO46060" s="135"/>
      <c r="AP46060" s="135"/>
      <c r="BJ46060" s="136"/>
    </row>
    <row r="46061" spans="5:62" ht="14.25" customHeight="1" x14ac:dyDescent="0.25">
      <c r="E46061" s="113"/>
      <c r="H46061" s="133"/>
      <c r="T46061" s="133"/>
      <c r="X46061" s="131"/>
      <c r="Y46061" s="133"/>
      <c r="AJ46061" s="133"/>
      <c r="AO46061" s="135"/>
      <c r="AP46061" s="135"/>
      <c r="BJ46061" s="136"/>
    </row>
    <row r="46062" spans="5:62" ht="14.25" customHeight="1" x14ac:dyDescent="0.25">
      <c r="E46062" s="113"/>
      <c r="H46062" s="133"/>
      <c r="T46062" s="133"/>
      <c r="X46062" s="131"/>
      <c r="Y46062" s="133"/>
      <c r="AJ46062" s="133"/>
      <c r="AO46062" s="135"/>
      <c r="AP46062" s="135"/>
      <c r="BJ46062" s="136"/>
    </row>
    <row r="46063" spans="5:62" ht="14.25" customHeight="1" x14ac:dyDescent="0.25">
      <c r="E46063" s="113"/>
      <c r="H46063" s="133"/>
      <c r="T46063" s="133"/>
      <c r="X46063" s="131"/>
      <c r="Y46063" s="133"/>
      <c r="AJ46063" s="133"/>
      <c r="AO46063" s="135"/>
      <c r="AP46063" s="135"/>
      <c r="BJ46063" s="136"/>
    </row>
    <row r="46064" spans="5:62" ht="14.25" customHeight="1" x14ac:dyDescent="0.25">
      <c r="E46064" s="113"/>
      <c r="H46064" s="133"/>
      <c r="T46064" s="133"/>
      <c r="X46064" s="131"/>
      <c r="Y46064" s="133"/>
      <c r="AJ46064" s="133"/>
      <c r="AO46064" s="135"/>
      <c r="AP46064" s="135"/>
      <c r="BJ46064" s="136"/>
    </row>
    <row r="46065" spans="5:62" ht="14.25" customHeight="1" x14ac:dyDescent="0.25">
      <c r="E46065" s="113"/>
      <c r="H46065" s="133"/>
      <c r="T46065" s="133"/>
      <c r="X46065" s="131"/>
      <c r="Y46065" s="133"/>
      <c r="AJ46065" s="133"/>
      <c r="AO46065" s="135"/>
      <c r="AP46065" s="135"/>
      <c r="BJ46065" s="136"/>
    </row>
    <row r="46066" spans="5:62" ht="14.25" customHeight="1" x14ac:dyDescent="0.25">
      <c r="E46066" s="113"/>
      <c r="H46066" s="133"/>
      <c r="T46066" s="133"/>
      <c r="X46066" s="131"/>
      <c r="Y46066" s="133"/>
      <c r="AJ46066" s="133"/>
      <c r="AO46066" s="135"/>
      <c r="AP46066" s="135"/>
      <c r="BJ46066" s="136"/>
    </row>
    <row r="46067" spans="5:62" ht="14.25" customHeight="1" x14ac:dyDescent="0.25">
      <c r="E46067" s="113"/>
      <c r="H46067" s="133"/>
      <c r="T46067" s="133"/>
      <c r="X46067" s="131"/>
      <c r="Y46067" s="133"/>
      <c r="AJ46067" s="133"/>
      <c r="AO46067" s="135"/>
      <c r="AP46067" s="135"/>
      <c r="BJ46067" s="136"/>
    </row>
    <row r="46068" spans="5:62" ht="14.25" customHeight="1" x14ac:dyDescent="0.25">
      <c r="E46068" s="113"/>
      <c r="H46068" s="133"/>
      <c r="T46068" s="133"/>
      <c r="X46068" s="131"/>
      <c r="Y46068" s="133"/>
      <c r="AJ46068" s="133"/>
      <c r="AO46068" s="135"/>
      <c r="AP46068" s="135"/>
      <c r="BJ46068" s="136"/>
    </row>
    <row r="46069" spans="5:62" ht="14.25" customHeight="1" x14ac:dyDescent="0.25">
      <c r="E46069" s="113"/>
      <c r="H46069" s="133"/>
      <c r="T46069" s="133"/>
      <c r="X46069" s="131"/>
      <c r="Y46069" s="133"/>
      <c r="AJ46069" s="133"/>
      <c r="AO46069" s="135"/>
      <c r="AP46069" s="135"/>
      <c r="BJ46069" s="136"/>
    </row>
    <row r="46070" spans="5:62" ht="14.25" customHeight="1" x14ac:dyDescent="0.25">
      <c r="E46070" s="113"/>
      <c r="H46070" s="133"/>
      <c r="T46070" s="133"/>
      <c r="X46070" s="131"/>
      <c r="Y46070" s="133"/>
      <c r="AJ46070" s="133"/>
      <c r="AO46070" s="135"/>
      <c r="AP46070" s="135"/>
      <c r="BJ46070" s="136"/>
    </row>
    <row r="46071" spans="5:62" ht="14.25" customHeight="1" x14ac:dyDescent="0.25">
      <c r="E46071" s="113"/>
      <c r="H46071" s="133"/>
      <c r="T46071" s="133"/>
      <c r="X46071" s="131"/>
      <c r="Y46071" s="133"/>
      <c r="AJ46071" s="133"/>
      <c r="AO46071" s="135"/>
      <c r="AP46071" s="135"/>
      <c r="BJ46071" s="136"/>
    </row>
    <row r="46072" spans="5:62" ht="14.25" customHeight="1" x14ac:dyDescent="0.25">
      <c r="E46072" s="113"/>
      <c r="H46072" s="133"/>
      <c r="T46072" s="133"/>
      <c r="X46072" s="131"/>
      <c r="Y46072" s="133"/>
      <c r="AJ46072" s="133"/>
      <c r="AO46072" s="135"/>
      <c r="AP46072" s="135"/>
      <c r="BJ46072" s="136"/>
    </row>
    <row r="46073" spans="5:62" ht="14.25" customHeight="1" x14ac:dyDescent="0.25">
      <c r="E46073" s="113"/>
      <c r="H46073" s="133"/>
      <c r="T46073" s="133"/>
      <c r="X46073" s="131"/>
      <c r="Y46073" s="133"/>
      <c r="AJ46073" s="133"/>
      <c r="AO46073" s="135"/>
      <c r="AP46073" s="135"/>
      <c r="BJ46073" s="136"/>
    </row>
    <row r="46074" spans="5:62" ht="14.25" customHeight="1" x14ac:dyDescent="0.25">
      <c r="E46074" s="113"/>
      <c r="H46074" s="133"/>
      <c r="T46074" s="133"/>
      <c r="X46074" s="131"/>
      <c r="Y46074" s="133"/>
      <c r="AJ46074" s="133"/>
      <c r="AO46074" s="135"/>
      <c r="AP46074" s="135"/>
      <c r="BJ46074" s="136"/>
    </row>
    <row r="46075" spans="5:62" ht="14.25" customHeight="1" x14ac:dyDescent="0.25">
      <c r="E46075" s="113"/>
      <c r="H46075" s="133"/>
      <c r="T46075" s="133"/>
      <c r="X46075" s="131"/>
      <c r="Y46075" s="133"/>
      <c r="AJ46075" s="133"/>
      <c r="AO46075" s="135"/>
      <c r="AP46075" s="135"/>
      <c r="BJ46075" s="136"/>
    </row>
    <row r="46076" spans="5:62" ht="14.25" customHeight="1" x14ac:dyDescent="0.25">
      <c r="E46076" s="113"/>
      <c r="H46076" s="133"/>
      <c r="T46076" s="133"/>
      <c r="X46076" s="131"/>
      <c r="Y46076" s="133"/>
      <c r="AJ46076" s="133"/>
      <c r="AO46076" s="135"/>
      <c r="AP46076" s="135"/>
      <c r="BJ46076" s="136"/>
    </row>
    <row r="46077" spans="5:62" ht="14.25" customHeight="1" x14ac:dyDescent="0.25">
      <c r="E46077" s="113"/>
      <c r="H46077" s="133"/>
      <c r="T46077" s="133"/>
      <c r="X46077" s="131"/>
      <c r="Y46077" s="133"/>
      <c r="AJ46077" s="133"/>
      <c r="AO46077" s="135"/>
      <c r="AP46077" s="135"/>
      <c r="BJ46077" s="136"/>
    </row>
    <row r="46078" spans="5:62" ht="14.25" customHeight="1" x14ac:dyDescent="0.25">
      <c r="E46078" s="113"/>
      <c r="H46078" s="133"/>
      <c r="T46078" s="133"/>
      <c r="X46078" s="131"/>
      <c r="Y46078" s="133"/>
      <c r="AJ46078" s="133"/>
      <c r="AO46078" s="135"/>
      <c r="AP46078" s="135"/>
      <c r="BJ46078" s="136"/>
    </row>
    <row r="46079" spans="5:62" ht="14.25" customHeight="1" x14ac:dyDescent="0.25">
      <c r="E46079" s="113"/>
      <c r="H46079" s="133"/>
      <c r="T46079" s="133"/>
      <c r="X46079" s="131"/>
      <c r="Y46079" s="133"/>
      <c r="AJ46079" s="133"/>
      <c r="AO46079" s="135"/>
      <c r="AP46079" s="135"/>
      <c r="BJ46079" s="136"/>
    </row>
    <row r="46080" spans="5:62" ht="14.25" customHeight="1" x14ac:dyDescent="0.25">
      <c r="E46080" s="113"/>
      <c r="H46080" s="133"/>
      <c r="T46080" s="133"/>
      <c r="X46080" s="131"/>
      <c r="Y46080" s="133"/>
      <c r="AJ46080" s="133"/>
      <c r="AO46080" s="135"/>
      <c r="AP46080" s="135"/>
      <c r="BJ46080" s="136"/>
    </row>
    <row r="46081" spans="5:62" ht="14.25" customHeight="1" x14ac:dyDescent="0.25">
      <c r="E46081" s="113"/>
      <c r="H46081" s="133"/>
      <c r="T46081" s="133"/>
      <c r="X46081" s="131"/>
      <c r="Y46081" s="133"/>
      <c r="AJ46081" s="133"/>
      <c r="AO46081" s="135"/>
      <c r="AP46081" s="135"/>
      <c r="BJ46081" s="136"/>
    </row>
    <row r="46082" spans="5:62" ht="14.25" customHeight="1" x14ac:dyDescent="0.25">
      <c r="E46082" s="113"/>
      <c r="H46082" s="133"/>
      <c r="T46082" s="133"/>
      <c r="X46082" s="131"/>
      <c r="Y46082" s="133"/>
      <c r="AJ46082" s="133"/>
      <c r="AO46082" s="135"/>
      <c r="AP46082" s="135"/>
      <c r="BJ46082" s="136"/>
    </row>
    <row r="46083" spans="5:62" ht="14.25" customHeight="1" x14ac:dyDescent="0.25">
      <c r="E46083" s="113"/>
      <c r="H46083" s="133"/>
      <c r="T46083" s="133"/>
      <c r="X46083" s="131"/>
      <c r="Y46083" s="133"/>
      <c r="AJ46083" s="133"/>
      <c r="AO46083" s="135"/>
      <c r="AP46083" s="135"/>
      <c r="BJ46083" s="136"/>
    </row>
    <row r="46084" spans="5:62" ht="14.25" customHeight="1" x14ac:dyDescent="0.25">
      <c r="E46084" s="113"/>
      <c r="H46084" s="133"/>
      <c r="T46084" s="133"/>
      <c r="X46084" s="131"/>
      <c r="Y46084" s="133"/>
      <c r="AJ46084" s="133"/>
      <c r="AO46084" s="135"/>
      <c r="AP46084" s="135"/>
      <c r="BJ46084" s="136"/>
    </row>
    <row r="46085" spans="5:62" ht="14.25" customHeight="1" x14ac:dyDescent="0.25">
      <c r="E46085" s="113"/>
      <c r="H46085" s="133"/>
      <c r="T46085" s="133"/>
      <c r="X46085" s="131"/>
      <c r="Y46085" s="133"/>
      <c r="AJ46085" s="133"/>
      <c r="AO46085" s="135"/>
      <c r="AP46085" s="135"/>
      <c r="BJ46085" s="136"/>
    </row>
    <row r="46086" spans="5:62" ht="14.25" customHeight="1" x14ac:dyDescent="0.25">
      <c r="E46086" s="113"/>
      <c r="H46086" s="133"/>
      <c r="T46086" s="133"/>
      <c r="X46086" s="131"/>
      <c r="Y46086" s="133"/>
      <c r="AJ46086" s="133"/>
      <c r="AO46086" s="135"/>
      <c r="AP46086" s="135"/>
      <c r="BJ46086" s="136"/>
    </row>
    <row r="46087" spans="5:62" ht="14.25" customHeight="1" x14ac:dyDescent="0.25">
      <c r="E46087" s="113"/>
      <c r="H46087" s="133"/>
      <c r="T46087" s="133"/>
      <c r="X46087" s="131"/>
      <c r="Y46087" s="133"/>
      <c r="AJ46087" s="133"/>
      <c r="AO46087" s="135"/>
      <c r="AP46087" s="135"/>
      <c r="BJ46087" s="136"/>
    </row>
    <row r="46088" spans="5:62" ht="14.25" customHeight="1" x14ac:dyDescent="0.25">
      <c r="E46088" s="113"/>
      <c r="H46088" s="133"/>
      <c r="T46088" s="133"/>
      <c r="X46088" s="131"/>
      <c r="Y46088" s="133"/>
      <c r="AJ46088" s="133"/>
      <c r="AO46088" s="135"/>
      <c r="AP46088" s="135"/>
      <c r="BJ46088" s="136"/>
    </row>
    <row r="46089" spans="5:62" ht="14.25" customHeight="1" x14ac:dyDescent="0.25">
      <c r="E46089" s="113"/>
      <c r="H46089" s="133"/>
      <c r="T46089" s="133"/>
      <c r="X46089" s="131"/>
      <c r="Y46089" s="133"/>
      <c r="AJ46089" s="133"/>
      <c r="AO46089" s="135"/>
      <c r="AP46089" s="135"/>
      <c r="BJ46089" s="136"/>
    </row>
    <row r="46090" spans="5:62" ht="14.25" customHeight="1" x14ac:dyDescent="0.25">
      <c r="E46090" s="113"/>
      <c r="H46090" s="133"/>
      <c r="T46090" s="133"/>
      <c r="X46090" s="131"/>
      <c r="Y46090" s="133"/>
      <c r="AJ46090" s="133"/>
      <c r="AO46090" s="135"/>
      <c r="AP46090" s="135"/>
      <c r="BJ46090" s="136"/>
    </row>
    <row r="46091" spans="5:62" ht="14.25" customHeight="1" x14ac:dyDescent="0.25">
      <c r="E46091" s="113"/>
      <c r="H46091" s="133"/>
      <c r="T46091" s="133"/>
      <c r="X46091" s="131"/>
      <c r="Y46091" s="133"/>
      <c r="AJ46091" s="133"/>
      <c r="AO46091" s="135"/>
      <c r="AP46091" s="135"/>
      <c r="BJ46091" s="136"/>
    </row>
    <row r="46092" spans="5:62" ht="14.25" customHeight="1" x14ac:dyDescent="0.25">
      <c r="E46092" s="113"/>
      <c r="H46092" s="133"/>
      <c r="T46092" s="133"/>
      <c r="X46092" s="131"/>
      <c r="Y46092" s="133"/>
      <c r="AJ46092" s="133"/>
      <c r="AO46092" s="135"/>
      <c r="AP46092" s="135"/>
      <c r="BJ46092" s="136"/>
    </row>
    <row r="46093" spans="5:62" ht="14.25" customHeight="1" x14ac:dyDescent="0.25">
      <c r="E46093" s="113"/>
      <c r="H46093" s="133"/>
      <c r="T46093" s="133"/>
      <c r="X46093" s="131"/>
      <c r="Y46093" s="133"/>
      <c r="AJ46093" s="133"/>
      <c r="AO46093" s="135"/>
      <c r="AP46093" s="135"/>
      <c r="BJ46093" s="136"/>
    </row>
    <row r="46094" spans="5:62" ht="14.25" customHeight="1" x14ac:dyDescent="0.25">
      <c r="E46094" s="113"/>
      <c r="H46094" s="133"/>
      <c r="T46094" s="133"/>
      <c r="X46094" s="131"/>
      <c r="Y46094" s="133"/>
      <c r="AJ46094" s="133"/>
      <c r="AO46094" s="135"/>
      <c r="AP46094" s="135"/>
      <c r="BJ46094" s="136"/>
    </row>
    <row r="46095" spans="5:62" ht="14.25" customHeight="1" x14ac:dyDescent="0.25">
      <c r="E46095" s="113"/>
      <c r="H46095" s="133"/>
      <c r="T46095" s="133"/>
      <c r="X46095" s="131"/>
      <c r="Y46095" s="133"/>
      <c r="AJ46095" s="133"/>
      <c r="AO46095" s="135"/>
      <c r="AP46095" s="135"/>
      <c r="BJ46095" s="136"/>
    </row>
    <row r="46096" spans="5:62" ht="14.25" customHeight="1" x14ac:dyDescent="0.25">
      <c r="E46096" s="113"/>
      <c r="H46096" s="133"/>
      <c r="T46096" s="133"/>
      <c r="X46096" s="131"/>
      <c r="Y46096" s="133"/>
      <c r="AJ46096" s="133"/>
      <c r="AO46096" s="135"/>
      <c r="AP46096" s="135"/>
      <c r="BJ46096" s="136"/>
    </row>
    <row r="46097" spans="5:62" ht="14.25" customHeight="1" x14ac:dyDescent="0.25">
      <c r="E46097" s="113"/>
      <c r="H46097" s="133"/>
      <c r="T46097" s="133"/>
      <c r="X46097" s="131"/>
      <c r="Y46097" s="133"/>
      <c r="AJ46097" s="133"/>
      <c r="AO46097" s="135"/>
      <c r="AP46097" s="135"/>
      <c r="BJ46097" s="136"/>
    </row>
    <row r="46098" spans="5:62" ht="14.25" customHeight="1" x14ac:dyDescent="0.25">
      <c r="E46098" s="113"/>
      <c r="H46098" s="133"/>
      <c r="T46098" s="133"/>
      <c r="X46098" s="131"/>
      <c r="Y46098" s="133"/>
      <c r="AJ46098" s="133"/>
      <c r="AO46098" s="135"/>
      <c r="AP46098" s="135"/>
      <c r="BJ46098" s="136"/>
    </row>
    <row r="46099" spans="5:62" ht="14.25" customHeight="1" x14ac:dyDescent="0.25">
      <c r="E46099" s="113"/>
      <c r="H46099" s="133"/>
      <c r="T46099" s="133"/>
      <c r="X46099" s="131"/>
      <c r="Y46099" s="133"/>
      <c r="AJ46099" s="133"/>
      <c r="AO46099" s="135"/>
      <c r="AP46099" s="135"/>
      <c r="BJ46099" s="136"/>
    </row>
    <row r="46100" spans="5:62" ht="14.25" customHeight="1" x14ac:dyDescent="0.25">
      <c r="E46100" s="113"/>
      <c r="H46100" s="133"/>
      <c r="T46100" s="133"/>
      <c r="X46100" s="131"/>
      <c r="Y46100" s="133"/>
      <c r="AJ46100" s="133"/>
      <c r="AO46100" s="135"/>
      <c r="AP46100" s="135"/>
      <c r="BJ46100" s="136"/>
    </row>
    <row r="46101" spans="5:62" ht="14.25" customHeight="1" x14ac:dyDescent="0.25">
      <c r="E46101" s="113"/>
      <c r="H46101" s="133"/>
      <c r="T46101" s="133"/>
      <c r="X46101" s="131"/>
      <c r="Y46101" s="133"/>
      <c r="AJ46101" s="133"/>
      <c r="AO46101" s="135"/>
      <c r="AP46101" s="135"/>
      <c r="BJ46101" s="136"/>
    </row>
    <row r="46102" spans="5:62" ht="14.25" customHeight="1" x14ac:dyDescent="0.25">
      <c r="E46102" s="113"/>
      <c r="H46102" s="133"/>
      <c r="T46102" s="133"/>
      <c r="X46102" s="131"/>
      <c r="Y46102" s="133"/>
      <c r="AJ46102" s="133"/>
      <c r="AO46102" s="135"/>
      <c r="AP46102" s="135"/>
      <c r="BJ46102" s="136"/>
    </row>
    <row r="46103" spans="5:62" ht="14.25" customHeight="1" x14ac:dyDescent="0.25">
      <c r="E46103" s="113"/>
      <c r="H46103" s="133"/>
      <c r="T46103" s="133"/>
      <c r="X46103" s="131"/>
      <c r="Y46103" s="133"/>
      <c r="AJ46103" s="133"/>
      <c r="AO46103" s="135"/>
      <c r="AP46103" s="135"/>
      <c r="BJ46103" s="136"/>
    </row>
    <row r="46104" spans="5:62" ht="14.25" customHeight="1" x14ac:dyDescent="0.25">
      <c r="E46104" s="113"/>
      <c r="H46104" s="133"/>
      <c r="T46104" s="133"/>
      <c r="X46104" s="131"/>
      <c r="Y46104" s="133"/>
      <c r="AJ46104" s="133"/>
      <c r="AO46104" s="135"/>
      <c r="AP46104" s="135"/>
      <c r="BJ46104" s="136"/>
    </row>
    <row r="46105" spans="5:62" ht="14.25" customHeight="1" x14ac:dyDescent="0.25">
      <c r="E46105" s="113"/>
      <c r="H46105" s="133"/>
      <c r="T46105" s="133"/>
      <c r="X46105" s="131"/>
      <c r="Y46105" s="133"/>
      <c r="AJ46105" s="133"/>
      <c r="AO46105" s="135"/>
      <c r="AP46105" s="135"/>
      <c r="BJ46105" s="136"/>
    </row>
    <row r="46106" spans="5:62" ht="14.25" customHeight="1" x14ac:dyDescent="0.25">
      <c r="E46106" s="113"/>
      <c r="H46106" s="133"/>
      <c r="T46106" s="133"/>
      <c r="X46106" s="131"/>
      <c r="Y46106" s="133"/>
      <c r="AJ46106" s="133"/>
      <c r="AO46106" s="135"/>
      <c r="AP46106" s="135"/>
      <c r="BJ46106" s="136"/>
    </row>
    <row r="46107" spans="5:62" ht="14.25" customHeight="1" x14ac:dyDescent="0.25">
      <c r="E46107" s="113"/>
      <c r="H46107" s="133"/>
      <c r="T46107" s="133"/>
      <c r="X46107" s="131"/>
      <c r="Y46107" s="133"/>
      <c r="AJ46107" s="133"/>
      <c r="AO46107" s="135"/>
      <c r="AP46107" s="135"/>
      <c r="BJ46107" s="136"/>
    </row>
    <row r="46108" spans="5:62" ht="14.25" customHeight="1" x14ac:dyDescent="0.25">
      <c r="E46108" s="113"/>
      <c r="H46108" s="133"/>
      <c r="T46108" s="133"/>
      <c r="X46108" s="131"/>
      <c r="Y46108" s="133"/>
      <c r="AJ46108" s="133"/>
      <c r="AO46108" s="135"/>
      <c r="AP46108" s="135"/>
      <c r="BJ46108" s="136"/>
    </row>
    <row r="46109" spans="5:62" ht="14.25" customHeight="1" x14ac:dyDescent="0.25">
      <c r="E46109" s="113"/>
      <c r="H46109" s="133"/>
      <c r="T46109" s="133"/>
      <c r="X46109" s="131"/>
      <c r="Y46109" s="133"/>
      <c r="AJ46109" s="133"/>
      <c r="AO46109" s="135"/>
      <c r="AP46109" s="135"/>
      <c r="BJ46109" s="136"/>
    </row>
    <row r="46110" spans="5:62" ht="14.25" customHeight="1" x14ac:dyDescent="0.25">
      <c r="E46110" s="113"/>
      <c r="H46110" s="133"/>
      <c r="T46110" s="133"/>
      <c r="X46110" s="131"/>
      <c r="Y46110" s="133"/>
      <c r="AJ46110" s="133"/>
      <c r="AO46110" s="135"/>
      <c r="AP46110" s="135"/>
      <c r="BJ46110" s="136"/>
    </row>
    <row r="46111" spans="5:62" ht="14.25" customHeight="1" x14ac:dyDescent="0.25">
      <c r="E46111" s="113"/>
      <c r="H46111" s="133"/>
      <c r="T46111" s="133"/>
      <c r="X46111" s="131"/>
      <c r="Y46111" s="133"/>
      <c r="AJ46111" s="133"/>
      <c r="AO46111" s="135"/>
      <c r="AP46111" s="135"/>
      <c r="BJ46111" s="136"/>
    </row>
    <row r="46112" spans="5:62" ht="14.25" customHeight="1" x14ac:dyDescent="0.25">
      <c r="E46112" s="113"/>
      <c r="H46112" s="133"/>
      <c r="T46112" s="133"/>
      <c r="X46112" s="131"/>
      <c r="Y46112" s="133"/>
      <c r="AJ46112" s="133"/>
      <c r="AO46112" s="135"/>
      <c r="AP46112" s="135"/>
      <c r="BJ46112" s="136"/>
    </row>
    <row r="46113" spans="5:62" ht="14.25" customHeight="1" x14ac:dyDescent="0.25">
      <c r="E46113" s="113"/>
      <c r="H46113" s="133"/>
      <c r="T46113" s="133"/>
      <c r="X46113" s="131"/>
      <c r="Y46113" s="133"/>
      <c r="AJ46113" s="133"/>
      <c r="AO46113" s="135"/>
      <c r="AP46113" s="135"/>
      <c r="BJ46113" s="136"/>
    </row>
    <row r="46114" spans="5:62" ht="14.25" customHeight="1" x14ac:dyDescent="0.25">
      <c r="E46114" s="113"/>
      <c r="H46114" s="133"/>
      <c r="T46114" s="133"/>
      <c r="X46114" s="131"/>
      <c r="Y46114" s="133"/>
      <c r="AJ46114" s="133"/>
      <c r="AO46114" s="135"/>
      <c r="AP46114" s="135"/>
      <c r="BJ46114" s="136"/>
    </row>
    <row r="46115" spans="5:62" ht="14.25" customHeight="1" x14ac:dyDescent="0.25">
      <c r="E46115" s="113"/>
      <c r="H46115" s="133"/>
      <c r="T46115" s="133"/>
      <c r="X46115" s="131"/>
      <c r="Y46115" s="133"/>
      <c r="AJ46115" s="133"/>
      <c r="AO46115" s="135"/>
      <c r="AP46115" s="135"/>
      <c r="BJ46115" s="136"/>
    </row>
    <row r="46116" spans="5:62" ht="14.25" customHeight="1" x14ac:dyDescent="0.25">
      <c r="E46116" s="113"/>
      <c r="H46116" s="133"/>
      <c r="T46116" s="133"/>
      <c r="X46116" s="131"/>
      <c r="Y46116" s="133"/>
      <c r="AJ46116" s="133"/>
      <c r="AO46116" s="135"/>
      <c r="AP46116" s="135"/>
      <c r="BJ46116" s="136"/>
    </row>
    <row r="46117" spans="5:62" ht="14.25" customHeight="1" x14ac:dyDescent="0.25">
      <c r="E46117" s="113"/>
      <c r="H46117" s="133"/>
      <c r="T46117" s="133"/>
      <c r="X46117" s="131"/>
      <c r="Y46117" s="133"/>
      <c r="AJ46117" s="133"/>
      <c r="AO46117" s="135"/>
      <c r="AP46117" s="135"/>
      <c r="BJ46117" s="136"/>
    </row>
    <row r="46118" spans="5:62" ht="14.25" customHeight="1" x14ac:dyDescent="0.25">
      <c r="E46118" s="113"/>
      <c r="H46118" s="133"/>
      <c r="T46118" s="133"/>
      <c r="X46118" s="131"/>
      <c r="Y46118" s="133"/>
      <c r="AJ46118" s="133"/>
      <c r="AO46118" s="135"/>
      <c r="AP46118" s="135"/>
      <c r="BJ46118" s="136"/>
    </row>
    <row r="46119" spans="5:62" ht="14.25" customHeight="1" x14ac:dyDescent="0.25">
      <c r="E46119" s="113"/>
      <c r="H46119" s="133"/>
      <c r="T46119" s="133"/>
      <c r="X46119" s="131"/>
      <c r="Y46119" s="133"/>
      <c r="AJ46119" s="133"/>
      <c r="AO46119" s="135"/>
      <c r="AP46119" s="135"/>
      <c r="BJ46119" s="136"/>
    </row>
    <row r="46120" spans="5:62" ht="14.25" customHeight="1" x14ac:dyDescent="0.25">
      <c r="E46120" s="113"/>
      <c r="H46120" s="133"/>
      <c r="T46120" s="133"/>
      <c r="X46120" s="131"/>
      <c r="Y46120" s="133"/>
      <c r="AJ46120" s="133"/>
      <c r="AO46120" s="135"/>
      <c r="AP46120" s="135"/>
      <c r="BJ46120" s="136"/>
    </row>
    <row r="46121" spans="5:62" ht="14.25" customHeight="1" x14ac:dyDescent="0.25">
      <c r="E46121" s="113"/>
      <c r="H46121" s="133"/>
      <c r="T46121" s="133"/>
      <c r="X46121" s="131"/>
      <c r="Y46121" s="133"/>
      <c r="AJ46121" s="133"/>
      <c r="AO46121" s="135"/>
      <c r="AP46121" s="135"/>
      <c r="BJ46121" s="136"/>
    </row>
    <row r="46122" spans="5:62" ht="14.25" customHeight="1" x14ac:dyDescent="0.25">
      <c r="E46122" s="113"/>
      <c r="H46122" s="133"/>
      <c r="T46122" s="133"/>
      <c r="X46122" s="131"/>
      <c r="Y46122" s="133"/>
      <c r="AJ46122" s="133"/>
      <c r="AO46122" s="135"/>
      <c r="AP46122" s="135"/>
      <c r="BJ46122" s="136"/>
    </row>
    <row r="46123" spans="5:62" ht="14.25" customHeight="1" x14ac:dyDescent="0.25">
      <c r="E46123" s="113"/>
      <c r="H46123" s="133"/>
      <c r="T46123" s="133"/>
      <c r="X46123" s="131"/>
      <c r="Y46123" s="133"/>
      <c r="AJ46123" s="133"/>
      <c r="AO46123" s="135"/>
      <c r="AP46123" s="135"/>
      <c r="BJ46123" s="136"/>
    </row>
    <row r="46124" spans="5:62" ht="14.25" customHeight="1" x14ac:dyDescent="0.25">
      <c r="E46124" s="113"/>
      <c r="H46124" s="133"/>
      <c r="T46124" s="133"/>
      <c r="X46124" s="131"/>
      <c r="Y46124" s="133"/>
      <c r="AJ46124" s="133"/>
      <c r="AO46124" s="135"/>
      <c r="AP46124" s="135"/>
      <c r="BJ46124" s="136"/>
    </row>
    <row r="46125" spans="5:62" ht="14.25" customHeight="1" x14ac:dyDescent="0.25">
      <c r="E46125" s="113"/>
      <c r="H46125" s="133"/>
      <c r="T46125" s="133"/>
      <c r="X46125" s="131"/>
      <c r="Y46125" s="133"/>
      <c r="AJ46125" s="133"/>
      <c r="AO46125" s="135"/>
      <c r="AP46125" s="135"/>
      <c r="BJ46125" s="136"/>
    </row>
    <row r="46126" spans="5:62" ht="14.25" customHeight="1" x14ac:dyDescent="0.25">
      <c r="E46126" s="113"/>
      <c r="H46126" s="133"/>
      <c r="T46126" s="133"/>
      <c r="X46126" s="131"/>
      <c r="Y46126" s="133"/>
      <c r="AJ46126" s="133"/>
      <c r="AO46126" s="135"/>
      <c r="AP46126" s="135"/>
      <c r="BJ46126" s="136"/>
    </row>
    <row r="46127" spans="5:62" ht="14.25" customHeight="1" x14ac:dyDescent="0.25">
      <c r="E46127" s="113"/>
      <c r="H46127" s="133"/>
      <c r="T46127" s="133"/>
      <c r="X46127" s="131"/>
      <c r="Y46127" s="133"/>
      <c r="AJ46127" s="133"/>
      <c r="AO46127" s="135"/>
      <c r="AP46127" s="135"/>
      <c r="BJ46127" s="136"/>
    </row>
    <row r="46128" spans="5:62" ht="14.25" customHeight="1" x14ac:dyDescent="0.25">
      <c r="E46128" s="113"/>
      <c r="H46128" s="133"/>
      <c r="T46128" s="133"/>
      <c r="X46128" s="131"/>
      <c r="Y46128" s="133"/>
      <c r="AJ46128" s="133"/>
      <c r="AO46128" s="135"/>
      <c r="AP46128" s="135"/>
      <c r="BJ46128" s="136"/>
    </row>
    <row r="46129" spans="5:62" ht="14.25" customHeight="1" x14ac:dyDescent="0.25">
      <c r="E46129" s="113"/>
      <c r="H46129" s="133"/>
      <c r="T46129" s="133"/>
      <c r="X46129" s="131"/>
      <c r="Y46129" s="133"/>
      <c r="AJ46129" s="133"/>
      <c r="AO46129" s="135"/>
      <c r="AP46129" s="135"/>
      <c r="BJ46129" s="136"/>
    </row>
    <row r="46130" spans="5:62" ht="14.25" customHeight="1" x14ac:dyDescent="0.25">
      <c r="E46130" s="113"/>
      <c r="H46130" s="133"/>
      <c r="T46130" s="133"/>
      <c r="X46130" s="131"/>
      <c r="Y46130" s="133"/>
      <c r="AJ46130" s="133"/>
      <c r="AO46130" s="135"/>
      <c r="AP46130" s="135"/>
      <c r="BJ46130" s="136"/>
    </row>
    <row r="46131" spans="5:62" ht="14.25" customHeight="1" x14ac:dyDescent="0.25">
      <c r="E46131" s="113"/>
      <c r="H46131" s="133"/>
      <c r="T46131" s="133"/>
      <c r="X46131" s="131"/>
      <c r="Y46131" s="133"/>
      <c r="AJ46131" s="133"/>
      <c r="AO46131" s="135"/>
      <c r="AP46131" s="135"/>
      <c r="BJ46131" s="136"/>
    </row>
    <row r="46132" spans="5:62" ht="14.25" customHeight="1" x14ac:dyDescent="0.25">
      <c r="E46132" s="113"/>
      <c r="H46132" s="133"/>
      <c r="T46132" s="133"/>
      <c r="X46132" s="131"/>
      <c r="Y46132" s="133"/>
      <c r="AJ46132" s="133"/>
      <c r="AO46132" s="135"/>
      <c r="AP46132" s="135"/>
      <c r="BJ46132" s="136"/>
    </row>
    <row r="46133" spans="5:62" ht="14.25" customHeight="1" x14ac:dyDescent="0.25">
      <c r="E46133" s="113"/>
      <c r="H46133" s="133"/>
      <c r="T46133" s="133"/>
      <c r="X46133" s="131"/>
      <c r="Y46133" s="133"/>
      <c r="AJ46133" s="133"/>
      <c r="AO46133" s="135"/>
      <c r="AP46133" s="135"/>
      <c r="BJ46133" s="136"/>
    </row>
    <row r="46134" spans="5:62" ht="14.25" customHeight="1" x14ac:dyDescent="0.25">
      <c r="E46134" s="113"/>
      <c r="H46134" s="133"/>
      <c r="T46134" s="133"/>
      <c r="X46134" s="131"/>
      <c r="Y46134" s="133"/>
      <c r="AJ46134" s="133"/>
      <c r="AO46134" s="135"/>
      <c r="AP46134" s="135"/>
      <c r="BJ46134" s="136"/>
    </row>
    <row r="46135" spans="5:62" ht="14.25" customHeight="1" x14ac:dyDescent="0.25">
      <c r="E46135" s="113"/>
      <c r="H46135" s="133"/>
      <c r="T46135" s="133"/>
      <c r="X46135" s="131"/>
      <c r="Y46135" s="133"/>
      <c r="AJ46135" s="133"/>
      <c r="AO46135" s="135"/>
      <c r="AP46135" s="135"/>
      <c r="BJ46135" s="136"/>
    </row>
    <row r="46136" spans="5:62" ht="14.25" customHeight="1" x14ac:dyDescent="0.25">
      <c r="E46136" s="113"/>
      <c r="H46136" s="133"/>
      <c r="T46136" s="133"/>
      <c r="X46136" s="131"/>
      <c r="Y46136" s="133"/>
      <c r="AJ46136" s="133"/>
      <c r="AO46136" s="135"/>
      <c r="AP46136" s="135"/>
      <c r="BJ46136" s="136"/>
    </row>
    <row r="46137" spans="5:62" ht="14.25" customHeight="1" x14ac:dyDescent="0.25">
      <c r="E46137" s="113"/>
      <c r="H46137" s="133"/>
      <c r="T46137" s="133"/>
      <c r="X46137" s="131"/>
      <c r="Y46137" s="133"/>
      <c r="AJ46137" s="133"/>
      <c r="AO46137" s="135"/>
      <c r="AP46137" s="135"/>
      <c r="BJ46137" s="136"/>
    </row>
    <row r="46138" spans="5:62" ht="14.25" customHeight="1" x14ac:dyDescent="0.25">
      <c r="E46138" s="113"/>
      <c r="H46138" s="133"/>
      <c r="T46138" s="133"/>
      <c r="X46138" s="131"/>
      <c r="Y46138" s="133"/>
      <c r="AJ46138" s="133"/>
      <c r="AO46138" s="135"/>
      <c r="AP46138" s="135"/>
      <c r="BJ46138" s="136"/>
    </row>
    <row r="46139" spans="5:62" ht="14.25" customHeight="1" x14ac:dyDescent="0.25">
      <c r="E46139" s="113"/>
      <c r="H46139" s="133"/>
      <c r="T46139" s="133"/>
      <c r="X46139" s="131"/>
      <c r="Y46139" s="133"/>
      <c r="AJ46139" s="133"/>
      <c r="AO46139" s="135"/>
      <c r="AP46139" s="135"/>
      <c r="BJ46139" s="136"/>
    </row>
    <row r="46140" spans="5:62" ht="14.25" customHeight="1" x14ac:dyDescent="0.25">
      <c r="E46140" s="113"/>
      <c r="H46140" s="133"/>
      <c r="T46140" s="133"/>
      <c r="X46140" s="131"/>
      <c r="Y46140" s="133"/>
      <c r="AJ46140" s="133"/>
      <c r="AO46140" s="135"/>
      <c r="AP46140" s="135"/>
      <c r="BJ46140" s="136"/>
    </row>
    <row r="46141" spans="5:62" ht="14.25" customHeight="1" x14ac:dyDescent="0.25">
      <c r="E46141" s="113"/>
      <c r="H46141" s="133"/>
      <c r="T46141" s="133"/>
      <c r="X46141" s="131"/>
      <c r="Y46141" s="133"/>
      <c r="AJ46141" s="133"/>
      <c r="AO46141" s="135"/>
      <c r="AP46141" s="135"/>
      <c r="BJ46141" s="136"/>
    </row>
    <row r="46142" spans="5:62" ht="14.25" customHeight="1" x14ac:dyDescent="0.25">
      <c r="E46142" s="113"/>
      <c r="H46142" s="133"/>
      <c r="T46142" s="133"/>
      <c r="X46142" s="131"/>
      <c r="Y46142" s="133"/>
      <c r="AJ46142" s="133"/>
      <c r="AO46142" s="135"/>
      <c r="AP46142" s="135"/>
      <c r="BJ46142" s="136"/>
    </row>
    <row r="46143" spans="5:62" ht="14.25" customHeight="1" x14ac:dyDescent="0.25">
      <c r="E46143" s="113"/>
      <c r="H46143" s="133"/>
      <c r="T46143" s="133"/>
      <c r="X46143" s="131"/>
      <c r="Y46143" s="133"/>
      <c r="AJ46143" s="133"/>
      <c r="AO46143" s="135"/>
      <c r="AP46143" s="135"/>
      <c r="BJ46143" s="136"/>
    </row>
    <row r="46144" spans="5:62" ht="14.25" customHeight="1" x14ac:dyDescent="0.25">
      <c r="E46144" s="113"/>
      <c r="H46144" s="133"/>
      <c r="T46144" s="133"/>
      <c r="X46144" s="131"/>
      <c r="Y46144" s="133"/>
      <c r="AJ46144" s="133"/>
      <c r="AO46144" s="135"/>
      <c r="AP46144" s="135"/>
      <c r="BJ46144" s="136"/>
    </row>
    <row r="46145" spans="5:62" ht="14.25" customHeight="1" x14ac:dyDescent="0.25">
      <c r="E46145" s="113"/>
      <c r="H46145" s="133"/>
      <c r="T46145" s="133"/>
      <c r="X46145" s="131"/>
      <c r="Y46145" s="133"/>
      <c r="AJ46145" s="133"/>
      <c r="AO46145" s="135"/>
      <c r="AP46145" s="135"/>
      <c r="BJ46145" s="136"/>
    </row>
    <row r="46146" spans="5:62" ht="14.25" customHeight="1" x14ac:dyDescent="0.25">
      <c r="E46146" s="113"/>
      <c r="H46146" s="133"/>
      <c r="T46146" s="133"/>
      <c r="X46146" s="131"/>
      <c r="Y46146" s="133"/>
      <c r="AJ46146" s="133"/>
      <c r="AO46146" s="135"/>
      <c r="AP46146" s="135"/>
      <c r="BJ46146" s="136"/>
    </row>
    <row r="46147" spans="5:62" ht="14.25" customHeight="1" x14ac:dyDescent="0.25">
      <c r="E46147" s="113"/>
      <c r="H46147" s="133"/>
      <c r="T46147" s="133"/>
      <c r="X46147" s="131"/>
      <c r="Y46147" s="133"/>
      <c r="AJ46147" s="133"/>
      <c r="AO46147" s="135"/>
      <c r="AP46147" s="135"/>
      <c r="BJ46147" s="136"/>
    </row>
    <row r="46148" spans="5:62" ht="14.25" customHeight="1" x14ac:dyDescent="0.25">
      <c r="E46148" s="113"/>
      <c r="H46148" s="133"/>
      <c r="T46148" s="133"/>
      <c r="X46148" s="131"/>
      <c r="Y46148" s="133"/>
      <c r="AJ46148" s="133"/>
      <c r="AO46148" s="135"/>
      <c r="AP46148" s="135"/>
      <c r="BJ46148" s="136"/>
    </row>
    <row r="46149" spans="5:62" ht="14.25" customHeight="1" x14ac:dyDescent="0.25">
      <c r="E46149" s="113"/>
      <c r="H46149" s="133"/>
      <c r="T46149" s="133"/>
      <c r="X46149" s="131"/>
      <c r="Y46149" s="133"/>
      <c r="AJ46149" s="133"/>
      <c r="AO46149" s="135"/>
      <c r="AP46149" s="135"/>
      <c r="BJ46149" s="136"/>
    </row>
    <row r="46150" spans="5:62" ht="14.25" customHeight="1" x14ac:dyDescent="0.25">
      <c r="E46150" s="113"/>
      <c r="H46150" s="133"/>
      <c r="T46150" s="133"/>
      <c r="X46150" s="131"/>
      <c r="Y46150" s="133"/>
      <c r="AJ46150" s="133"/>
      <c r="AO46150" s="135"/>
      <c r="AP46150" s="135"/>
      <c r="BJ46150" s="136"/>
    </row>
    <row r="46151" spans="5:62" ht="14.25" customHeight="1" x14ac:dyDescent="0.25">
      <c r="E46151" s="113"/>
      <c r="H46151" s="133"/>
      <c r="T46151" s="133"/>
      <c r="X46151" s="131"/>
      <c r="Y46151" s="133"/>
      <c r="AJ46151" s="133"/>
      <c r="AO46151" s="135"/>
      <c r="AP46151" s="135"/>
      <c r="BJ46151" s="136"/>
    </row>
    <row r="46152" spans="5:62" ht="14.25" customHeight="1" x14ac:dyDescent="0.25">
      <c r="E46152" s="113"/>
      <c r="H46152" s="133"/>
      <c r="T46152" s="133"/>
      <c r="X46152" s="131"/>
      <c r="Y46152" s="133"/>
      <c r="AJ46152" s="133"/>
      <c r="AO46152" s="135"/>
      <c r="AP46152" s="135"/>
      <c r="BJ46152" s="136"/>
    </row>
    <row r="46153" spans="5:62" ht="14.25" customHeight="1" x14ac:dyDescent="0.25">
      <c r="E46153" s="113"/>
      <c r="H46153" s="133"/>
      <c r="T46153" s="133"/>
      <c r="X46153" s="131"/>
      <c r="Y46153" s="133"/>
      <c r="AJ46153" s="133"/>
      <c r="AO46153" s="135"/>
      <c r="AP46153" s="135"/>
      <c r="BJ46153" s="136"/>
    </row>
    <row r="46154" spans="5:62" ht="14.25" customHeight="1" x14ac:dyDescent="0.25">
      <c r="E46154" s="113"/>
      <c r="H46154" s="133"/>
      <c r="T46154" s="133"/>
      <c r="X46154" s="131"/>
      <c r="Y46154" s="133"/>
      <c r="AJ46154" s="133"/>
      <c r="AO46154" s="135"/>
      <c r="AP46154" s="135"/>
      <c r="BJ46154" s="136"/>
    </row>
    <row r="46155" spans="5:62" ht="14.25" customHeight="1" x14ac:dyDescent="0.25">
      <c r="E46155" s="113"/>
      <c r="H46155" s="133"/>
      <c r="T46155" s="133"/>
      <c r="X46155" s="131"/>
      <c r="Y46155" s="133"/>
      <c r="AJ46155" s="133"/>
      <c r="AO46155" s="135"/>
      <c r="AP46155" s="135"/>
      <c r="BJ46155" s="136"/>
    </row>
    <row r="46156" spans="5:62" ht="14.25" customHeight="1" x14ac:dyDescent="0.25">
      <c r="E46156" s="113"/>
      <c r="H46156" s="133"/>
      <c r="T46156" s="133"/>
      <c r="X46156" s="131"/>
      <c r="Y46156" s="133"/>
      <c r="AJ46156" s="133"/>
      <c r="AO46156" s="135"/>
      <c r="AP46156" s="135"/>
      <c r="BJ46156" s="136"/>
    </row>
    <row r="46157" spans="5:62" ht="14.25" customHeight="1" x14ac:dyDescent="0.25">
      <c r="E46157" s="113"/>
      <c r="H46157" s="133"/>
      <c r="T46157" s="133"/>
      <c r="X46157" s="131"/>
      <c r="Y46157" s="133"/>
      <c r="AJ46157" s="133"/>
      <c r="AO46157" s="135"/>
      <c r="AP46157" s="135"/>
      <c r="BJ46157" s="136"/>
    </row>
    <row r="46158" spans="5:62" ht="14.25" customHeight="1" x14ac:dyDescent="0.25">
      <c r="E46158" s="113"/>
      <c r="H46158" s="133"/>
      <c r="T46158" s="133"/>
      <c r="X46158" s="131"/>
      <c r="Y46158" s="133"/>
      <c r="AJ46158" s="133"/>
      <c r="AO46158" s="135"/>
      <c r="AP46158" s="135"/>
      <c r="BJ46158" s="136"/>
    </row>
    <row r="46159" spans="5:62" ht="14.25" customHeight="1" x14ac:dyDescent="0.25">
      <c r="E46159" s="113"/>
      <c r="H46159" s="133"/>
      <c r="T46159" s="133"/>
      <c r="X46159" s="131"/>
      <c r="Y46159" s="133"/>
      <c r="AJ46159" s="133"/>
      <c r="AO46159" s="135"/>
      <c r="AP46159" s="135"/>
      <c r="BJ46159" s="136"/>
    </row>
    <row r="46160" spans="5:62" ht="14.25" customHeight="1" x14ac:dyDescent="0.25">
      <c r="E46160" s="113"/>
      <c r="H46160" s="133"/>
      <c r="T46160" s="133"/>
      <c r="X46160" s="131"/>
      <c r="Y46160" s="133"/>
      <c r="AJ46160" s="133"/>
      <c r="AO46160" s="135"/>
      <c r="AP46160" s="135"/>
      <c r="BJ46160" s="136"/>
    </row>
    <row r="46161" spans="5:62" ht="14.25" customHeight="1" x14ac:dyDescent="0.25">
      <c r="E46161" s="113"/>
      <c r="H46161" s="133"/>
      <c r="T46161" s="133"/>
      <c r="X46161" s="131"/>
      <c r="Y46161" s="133"/>
      <c r="AJ46161" s="133"/>
      <c r="AO46161" s="135"/>
      <c r="AP46161" s="135"/>
      <c r="BJ46161" s="136"/>
    </row>
    <row r="46162" spans="5:62" ht="14.25" customHeight="1" x14ac:dyDescent="0.25">
      <c r="E46162" s="113"/>
      <c r="H46162" s="133"/>
      <c r="T46162" s="133"/>
      <c r="X46162" s="131"/>
      <c r="Y46162" s="133"/>
      <c r="AJ46162" s="133"/>
      <c r="AO46162" s="135"/>
      <c r="AP46162" s="135"/>
      <c r="BJ46162" s="136"/>
    </row>
    <row r="46163" spans="5:62" ht="14.25" customHeight="1" x14ac:dyDescent="0.25">
      <c r="E46163" s="113"/>
      <c r="H46163" s="133"/>
      <c r="T46163" s="133"/>
      <c r="X46163" s="131"/>
      <c r="Y46163" s="133"/>
      <c r="AJ46163" s="133"/>
      <c r="AO46163" s="135"/>
      <c r="AP46163" s="135"/>
      <c r="BJ46163" s="136"/>
    </row>
    <row r="46164" spans="5:62" ht="14.25" customHeight="1" x14ac:dyDescent="0.25">
      <c r="E46164" s="113"/>
      <c r="H46164" s="133"/>
      <c r="T46164" s="133"/>
      <c r="X46164" s="131"/>
      <c r="Y46164" s="133"/>
      <c r="AJ46164" s="133"/>
      <c r="AO46164" s="135"/>
      <c r="AP46164" s="135"/>
      <c r="BJ46164" s="136"/>
    </row>
    <row r="46165" spans="5:62" ht="14.25" customHeight="1" x14ac:dyDescent="0.25">
      <c r="E46165" s="113"/>
      <c r="H46165" s="133"/>
      <c r="T46165" s="133"/>
      <c r="X46165" s="131"/>
      <c r="Y46165" s="133"/>
      <c r="AJ46165" s="133"/>
      <c r="AO46165" s="135"/>
      <c r="AP46165" s="135"/>
      <c r="BJ46165" s="136"/>
    </row>
    <row r="46166" spans="5:62" ht="14.25" customHeight="1" x14ac:dyDescent="0.25">
      <c r="E46166" s="113"/>
      <c r="H46166" s="133"/>
      <c r="T46166" s="133"/>
      <c r="X46166" s="131"/>
      <c r="Y46166" s="133"/>
      <c r="AJ46166" s="133"/>
      <c r="AO46166" s="135"/>
      <c r="AP46166" s="135"/>
      <c r="BJ46166" s="136"/>
    </row>
    <row r="46167" spans="5:62" ht="14.25" customHeight="1" x14ac:dyDescent="0.25">
      <c r="E46167" s="113"/>
      <c r="H46167" s="133"/>
      <c r="T46167" s="133"/>
      <c r="X46167" s="131"/>
      <c r="Y46167" s="133"/>
      <c r="AJ46167" s="133"/>
      <c r="AO46167" s="135"/>
      <c r="AP46167" s="135"/>
      <c r="BJ46167" s="136"/>
    </row>
    <row r="46168" spans="5:62" ht="14.25" customHeight="1" x14ac:dyDescent="0.25">
      <c r="E46168" s="113"/>
      <c r="H46168" s="133"/>
      <c r="T46168" s="133"/>
      <c r="X46168" s="131"/>
      <c r="Y46168" s="133"/>
      <c r="AJ46168" s="133"/>
      <c r="AO46168" s="135"/>
      <c r="AP46168" s="135"/>
      <c r="BJ46168" s="136"/>
    </row>
    <row r="46169" spans="5:62" ht="14.25" customHeight="1" x14ac:dyDescent="0.25">
      <c r="E46169" s="113"/>
      <c r="H46169" s="133"/>
      <c r="T46169" s="133"/>
      <c r="X46169" s="131"/>
      <c r="Y46169" s="133"/>
      <c r="AJ46169" s="133"/>
      <c r="AO46169" s="135"/>
      <c r="AP46169" s="135"/>
      <c r="BJ46169" s="136"/>
    </row>
    <row r="46170" spans="5:62" ht="14.25" customHeight="1" x14ac:dyDescent="0.25">
      <c r="E46170" s="113"/>
      <c r="H46170" s="133"/>
      <c r="T46170" s="133"/>
      <c r="X46170" s="131"/>
      <c r="Y46170" s="133"/>
      <c r="AJ46170" s="133"/>
      <c r="AO46170" s="135"/>
      <c r="AP46170" s="135"/>
      <c r="BJ46170" s="136"/>
    </row>
    <row r="46171" spans="5:62" ht="14.25" customHeight="1" x14ac:dyDescent="0.25">
      <c r="E46171" s="113"/>
      <c r="H46171" s="133"/>
      <c r="T46171" s="133"/>
      <c r="X46171" s="131"/>
      <c r="Y46171" s="133"/>
      <c r="AJ46171" s="133"/>
      <c r="AO46171" s="135"/>
      <c r="AP46171" s="135"/>
      <c r="BJ46171" s="136"/>
    </row>
    <row r="46172" spans="5:62" ht="14.25" customHeight="1" x14ac:dyDescent="0.25">
      <c r="E46172" s="113"/>
      <c r="H46172" s="133"/>
      <c r="T46172" s="133"/>
      <c r="X46172" s="131"/>
      <c r="Y46172" s="133"/>
      <c r="AJ46172" s="133"/>
      <c r="AO46172" s="135"/>
      <c r="AP46172" s="135"/>
      <c r="BJ46172" s="136"/>
    </row>
    <row r="46173" spans="5:62" ht="14.25" customHeight="1" x14ac:dyDescent="0.25">
      <c r="E46173" s="113"/>
      <c r="H46173" s="133"/>
      <c r="T46173" s="133"/>
      <c r="X46173" s="131"/>
      <c r="Y46173" s="133"/>
      <c r="AJ46173" s="133"/>
      <c r="AO46173" s="135"/>
      <c r="AP46173" s="135"/>
      <c r="BJ46173" s="136"/>
    </row>
    <row r="46174" spans="5:62" ht="14.25" customHeight="1" x14ac:dyDescent="0.25">
      <c r="E46174" s="113"/>
      <c r="H46174" s="133"/>
      <c r="T46174" s="133"/>
      <c r="X46174" s="131"/>
      <c r="Y46174" s="133"/>
      <c r="AJ46174" s="133"/>
      <c r="AO46174" s="135"/>
      <c r="AP46174" s="135"/>
      <c r="BJ46174" s="136"/>
    </row>
    <row r="46175" spans="5:62" ht="14.25" customHeight="1" x14ac:dyDescent="0.25">
      <c r="E46175" s="113"/>
      <c r="H46175" s="133"/>
      <c r="T46175" s="133"/>
      <c r="X46175" s="131"/>
      <c r="Y46175" s="133"/>
      <c r="AJ46175" s="133"/>
      <c r="AO46175" s="135"/>
      <c r="AP46175" s="135"/>
      <c r="BJ46175" s="136"/>
    </row>
    <row r="46176" spans="5:62" ht="14.25" customHeight="1" x14ac:dyDescent="0.25">
      <c r="E46176" s="113"/>
      <c r="H46176" s="133"/>
      <c r="T46176" s="133"/>
      <c r="X46176" s="131"/>
      <c r="Y46176" s="133"/>
      <c r="AJ46176" s="133"/>
      <c r="AO46176" s="135"/>
      <c r="AP46176" s="135"/>
      <c r="BJ46176" s="136"/>
    </row>
    <row r="46177" spans="5:62" ht="14.25" customHeight="1" x14ac:dyDescent="0.25">
      <c r="E46177" s="113"/>
      <c r="H46177" s="133"/>
      <c r="T46177" s="133"/>
      <c r="X46177" s="131"/>
      <c r="Y46177" s="133"/>
      <c r="AJ46177" s="133"/>
      <c r="AO46177" s="135"/>
      <c r="AP46177" s="135"/>
      <c r="BJ46177" s="136"/>
    </row>
    <row r="46178" spans="5:62" ht="14.25" customHeight="1" x14ac:dyDescent="0.25">
      <c r="E46178" s="113"/>
      <c r="H46178" s="133"/>
      <c r="T46178" s="133"/>
      <c r="X46178" s="131"/>
      <c r="Y46178" s="133"/>
      <c r="AJ46178" s="133"/>
      <c r="AO46178" s="135"/>
      <c r="AP46178" s="135"/>
      <c r="BJ46178" s="136"/>
    </row>
    <row r="46179" spans="5:62" ht="14.25" customHeight="1" x14ac:dyDescent="0.25">
      <c r="E46179" s="113"/>
      <c r="H46179" s="133"/>
      <c r="T46179" s="133"/>
      <c r="X46179" s="131"/>
      <c r="Y46179" s="133"/>
      <c r="AJ46179" s="133"/>
      <c r="AO46179" s="135"/>
      <c r="AP46179" s="135"/>
      <c r="BJ46179" s="136"/>
    </row>
    <row r="46180" spans="5:62" ht="14.25" customHeight="1" x14ac:dyDescent="0.25">
      <c r="E46180" s="113"/>
      <c r="H46180" s="133"/>
      <c r="T46180" s="133"/>
      <c r="X46180" s="131"/>
      <c r="Y46180" s="133"/>
      <c r="AJ46180" s="133"/>
      <c r="AO46180" s="135"/>
      <c r="AP46180" s="135"/>
      <c r="BJ46180" s="136"/>
    </row>
    <row r="46181" spans="5:62" ht="14.25" customHeight="1" x14ac:dyDescent="0.25">
      <c r="E46181" s="113"/>
      <c r="H46181" s="133"/>
      <c r="T46181" s="133"/>
      <c r="X46181" s="131"/>
      <c r="Y46181" s="133"/>
      <c r="AJ46181" s="133"/>
      <c r="AO46181" s="135"/>
      <c r="AP46181" s="135"/>
      <c r="BJ46181" s="136"/>
    </row>
    <row r="46182" spans="5:62" ht="14.25" customHeight="1" x14ac:dyDescent="0.25">
      <c r="E46182" s="113"/>
      <c r="H46182" s="133"/>
      <c r="T46182" s="133"/>
      <c r="X46182" s="131"/>
      <c r="Y46182" s="133"/>
      <c r="AJ46182" s="133"/>
      <c r="AO46182" s="135"/>
      <c r="AP46182" s="135"/>
      <c r="BJ46182" s="136"/>
    </row>
    <row r="46183" spans="5:62" ht="14.25" customHeight="1" x14ac:dyDescent="0.25">
      <c r="E46183" s="113"/>
      <c r="H46183" s="133"/>
      <c r="T46183" s="133"/>
      <c r="X46183" s="131"/>
      <c r="Y46183" s="133"/>
      <c r="AJ46183" s="133"/>
      <c r="AO46183" s="135"/>
      <c r="AP46183" s="135"/>
      <c r="BJ46183" s="136"/>
    </row>
    <row r="46184" spans="5:62" ht="14.25" customHeight="1" x14ac:dyDescent="0.25">
      <c r="E46184" s="113"/>
      <c r="H46184" s="133"/>
      <c r="T46184" s="133"/>
      <c r="X46184" s="131"/>
      <c r="Y46184" s="133"/>
      <c r="AJ46184" s="133"/>
      <c r="AO46184" s="135"/>
      <c r="AP46184" s="135"/>
      <c r="BJ46184" s="136"/>
    </row>
    <row r="46185" spans="5:62" ht="14.25" customHeight="1" x14ac:dyDescent="0.25">
      <c r="E46185" s="113"/>
      <c r="H46185" s="133"/>
      <c r="T46185" s="133"/>
      <c r="X46185" s="131"/>
      <c r="Y46185" s="133"/>
      <c r="AJ46185" s="133"/>
      <c r="AO46185" s="135"/>
      <c r="AP46185" s="135"/>
      <c r="BJ46185" s="136"/>
    </row>
    <row r="46186" spans="5:62" ht="14.25" customHeight="1" x14ac:dyDescent="0.25">
      <c r="E46186" s="113"/>
      <c r="H46186" s="133"/>
      <c r="T46186" s="133"/>
      <c r="X46186" s="131"/>
      <c r="Y46186" s="133"/>
      <c r="AJ46186" s="133"/>
      <c r="AO46186" s="135"/>
      <c r="AP46186" s="135"/>
      <c r="BJ46186" s="136"/>
    </row>
    <row r="46187" spans="5:62" ht="14.25" customHeight="1" x14ac:dyDescent="0.25">
      <c r="E46187" s="113"/>
      <c r="H46187" s="133"/>
      <c r="T46187" s="133"/>
      <c r="X46187" s="131"/>
      <c r="Y46187" s="133"/>
      <c r="AJ46187" s="133"/>
      <c r="AO46187" s="135"/>
      <c r="AP46187" s="135"/>
      <c r="BJ46187" s="136"/>
    </row>
    <row r="46188" spans="5:62" ht="14.25" customHeight="1" x14ac:dyDescent="0.25">
      <c r="E46188" s="113"/>
      <c r="H46188" s="133"/>
      <c r="T46188" s="133"/>
      <c r="X46188" s="131"/>
      <c r="Y46188" s="133"/>
      <c r="AJ46188" s="133"/>
      <c r="AO46188" s="135"/>
      <c r="AP46188" s="135"/>
      <c r="BJ46188" s="136"/>
    </row>
    <row r="46189" spans="5:62" ht="14.25" customHeight="1" x14ac:dyDescent="0.25">
      <c r="E46189" s="113"/>
      <c r="H46189" s="133"/>
      <c r="T46189" s="133"/>
      <c r="X46189" s="131"/>
      <c r="Y46189" s="133"/>
      <c r="AJ46189" s="133"/>
      <c r="AO46189" s="135"/>
      <c r="AP46189" s="135"/>
      <c r="BJ46189" s="136"/>
    </row>
    <row r="46190" spans="5:62" ht="14.25" customHeight="1" x14ac:dyDescent="0.25">
      <c r="E46190" s="113"/>
      <c r="H46190" s="133"/>
      <c r="T46190" s="133"/>
      <c r="X46190" s="131"/>
      <c r="Y46190" s="133"/>
      <c r="AJ46190" s="133"/>
      <c r="AO46190" s="135"/>
      <c r="AP46190" s="135"/>
      <c r="BJ46190" s="136"/>
    </row>
    <row r="46191" spans="5:62" ht="14.25" customHeight="1" x14ac:dyDescent="0.25">
      <c r="E46191" s="113"/>
      <c r="H46191" s="133"/>
      <c r="T46191" s="133"/>
      <c r="X46191" s="131"/>
      <c r="Y46191" s="133"/>
      <c r="AJ46191" s="133"/>
      <c r="AO46191" s="135"/>
      <c r="AP46191" s="135"/>
      <c r="BJ46191" s="136"/>
    </row>
    <row r="46192" spans="5:62" ht="14.25" customHeight="1" x14ac:dyDescent="0.25">
      <c r="E46192" s="113"/>
      <c r="H46192" s="133"/>
      <c r="T46192" s="133"/>
      <c r="X46192" s="131"/>
      <c r="Y46192" s="133"/>
      <c r="AJ46192" s="133"/>
      <c r="AO46192" s="135"/>
      <c r="AP46192" s="135"/>
      <c r="BJ46192" s="136"/>
    </row>
    <row r="46193" spans="5:62" ht="14.25" customHeight="1" x14ac:dyDescent="0.25">
      <c r="E46193" s="113"/>
      <c r="H46193" s="133"/>
      <c r="T46193" s="133"/>
      <c r="X46193" s="131"/>
      <c r="Y46193" s="133"/>
      <c r="AJ46193" s="133"/>
      <c r="AO46193" s="135"/>
      <c r="AP46193" s="135"/>
      <c r="BJ46193" s="136"/>
    </row>
    <row r="46194" spans="5:62" ht="14.25" customHeight="1" x14ac:dyDescent="0.25">
      <c r="E46194" s="113"/>
      <c r="H46194" s="133"/>
      <c r="T46194" s="133"/>
      <c r="X46194" s="131"/>
      <c r="Y46194" s="133"/>
      <c r="AJ46194" s="133"/>
      <c r="AO46194" s="135"/>
      <c r="AP46194" s="135"/>
      <c r="BJ46194" s="136"/>
    </row>
    <row r="46195" spans="5:62" ht="14.25" customHeight="1" x14ac:dyDescent="0.25">
      <c r="E46195" s="113"/>
      <c r="H46195" s="133"/>
      <c r="T46195" s="133"/>
      <c r="X46195" s="131"/>
      <c r="Y46195" s="133"/>
      <c r="AJ46195" s="133"/>
      <c r="AO46195" s="135"/>
      <c r="AP46195" s="135"/>
      <c r="BJ46195" s="136"/>
    </row>
    <row r="46196" spans="5:62" ht="14.25" customHeight="1" x14ac:dyDescent="0.25">
      <c r="E46196" s="113"/>
      <c r="H46196" s="133"/>
      <c r="T46196" s="133"/>
      <c r="X46196" s="131"/>
      <c r="Y46196" s="133"/>
      <c r="AJ46196" s="133"/>
      <c r="AO46196" s="135"/>
      <c r="AP46196" s="135"/>
      <c r="BJ46196" s="136"/>
    </row>
    <row r="46197" spans="5:62" ht="14.25" customHeight="1" x14ac:dyDescent="0.25">
      <c r="E46197" s="113"/>
      <c r="H46197" s="133"/>
      <c r="T46197" s="133"/>
      <c r="X46197" s="131"/>
      <c r="Y46197" s="133"/>
      <c r="AJ46197" s="133"/>
      <c r="AO46197" s="135"/>
      <c r="AP46197" s="135"/>
      <c r="BJ46197" s="136"/>
    </row>
    <row r="46198" spans="5:62" ht="14.25" customHeight="1" x14ac:dyDescent="0.25">
      <c r="E46198" s="113"/>
      <c r="H46198" s="133"/>
      <c r="T46198" s="133"/>
      <c r="X46198" s="131"/>
      <c r="Y46198" s="133"/>
      <c r="AJ46198" s="133"/>
      <c r="AO46198" s="135"/>
      <c r="AP46198" s="135"/>
      <c r="BJ46198" s="136"/>
    </row>
    <row r="46199" spans="5:62" ht="14.25" customHeight="1" x14ac:dyDescent="0.25">
      <c r="E46199" s="113"/>
      <c r="H46199" s="133"/>
      <c r="T46199" s="133"/>
      <c r="X46199" s="131"/>
      <c r="Y46199" s="133"/>
      <c r="AJ46199" s="133"/>
      <c r="AO46199" s="135"/>
      <c r="AP46199" s="135"/>
      <c r="BJ46199" s="136"/>
    </row>
    <row r="46200" spans="5:62" ht="14.25" customHeight="1" x14ac:dyDescent="0.25">
      <c r="E46200" s="113"/>
      <c r="H46200" s="133"/>
      <c r="T46200" s="133"/>
      <c r="X46200" s="131"/>
      <c r="Y46200" s="133"/>
      <c r="AJ46200" s="133"/>
      <c r="AO46200" s="135"/>
      <c r="AP46200" s="135"/>
      <c r="BJ46200" s="136"/>
    </row>
    <row r="46201" spans="5:62" ht="14.25" customHeight="1" x14ac:dyDescent="0.25">
      <c r="E46201" s="113"/>
      <c r="H46201" s="133"/>
      <c r="T46201" s="133"/>
      <c r="X46201" s="131"/>
      <c r="Y46201" s="133"/>
      <c r="AJ46201" s="133"/>
      <c r="AO46201" s="135"/>
      <c r="AP46201" s="135"/>
      <c r="BJ46201" s="136"/>
    </row>
    <row r="46202" spans="5:62" ht="14.25" customHeight="1" x14ac:dyDescent="0.25">
      <c r="E46202" s="113"/>
      <c r="H46202" s="133"/>
      <c r="T46202" s="133"/>
      <c r="X46202" s="131"/>
      <c r="Y46202" s="133"/>
      <c r="AJ46202" s="133"/>
      <c r="AO46202" s="135"/>
      <c r="AP46202" s="135"/>
      <c r="BJ46202" s="136"/>
    </row>
    <row r="46203" spans="5:62" ht="14.25" customHeight="1" x14ac:dyDescent="0.25">
      <c r="E46203" s="113"/>
      <c r="H46203" s="133"/>
      <c r="T46203" s="133"/>
      <c r="X46203" s="131"/>
      <c r="Y46203" s="133"/>
      <c r="AJ46203" s="133"/>
      <c r="AO46203" s="135"/>
      <c r="AP46203" s="135"/>
      <c r="BJ46203" s="136"/>
    </row>
    <row r="46204" spans="5:62" ht="14.25" customHeight="1" x14ac:dyDescent="0.25">
      <c r="E46204" s="113"/>
      <c r="H46204" s="133"/>
      <c r="T46204" s="133"/>
      <c r="X46204" s="131"/>
      <c r="Y46204" s="133"/>
      <c r="AJ46204" s="133"/>
      <c r="AO46204" s="135"/>
      <c r="AP46204" s="135"/>
      <c r="BJ46204" s="136"/>
    </row>
    <row r="46205" spans="5:62" ht="14.25" customHeight="1" x14ac:dyDescent="0.25">
      <c r="E46205" s="113"/>
      <c r="H46205" s="133"/>
      <c r="T46205" s="133"/>
      <c r="X46205" s="131"/>
      <c r="Y46205" s="133"/>
      <c r="AJ46205" s="133"/>
      <c r="AO46205" s="135"/>
      <c r="AP46205" s="135"/>
      <c r="BJ46205" s="136"/>
    </row>
    <row r="46206" spans="5:62" ht="14.25" customHeight="1" x14ac:dyDescent="0.25">
      <c r="E46206" s="113"/>
      <c r="H46206" s="133"/>
      <c r="T46206" s="133"/>
      <c r="X46206" s="131"/>
      <c r="Y46206" s="133"/>
      <c r="AJ46206" s="133"/>
      <c r="AO46206" s="135"/>
      <c r="AP46206" s="135"/>
      <c r="BJ46206" s="136"/>
    </row>
    <row r="46207" spans="5:62" ht="14.25" customHeight="1" x14ac:dyDescent="0.25">
      <c r="E46207" s="113"/>
      <c r="H46207" s="133"/>
      <c r="T46207" s="133"/>
      <c r="X46207" s="131"/>
      <c r="Y46207" s="133"/>
      <c r="AJ46207" s="133"/>
      <c r="AO46207" s="135"/>
      <c r="AP46207" s="135"/>
      <c r="BJ46207" s="136"/>
    </row>
    <row r="46208" spans="5:62" ht="14.25" customHeight="1" x14ac:dyDescent="0.25">
      <c r="E46208" s="113"/>
      <c r="H46208" s="133"/>
      <c r="T46208" s="133"/>
      <c r="X46208" s="131"/>
      <c r="Y46208" s="133"/>
      <c r="AJ46208" s="133"/>
      <c r="AO46208" s="135"/>
      <c r="AP46208" s="135"/>
      <c r="BJ46208" s="136"/>
    </row>
    <row r="46209" spans="5:62" ht="14.25" customHeight="1" x14ac:dyDescent="0.25">
      <c r="E46209" s="113"/>
      <c r="H46209" s="133"/>
      <c r="T46209" s="133"/>
      <c r="X46209" s="131"/>
      <c r="Y46209" s="133"/>
      <c r="AJ46209" s="133"/>
      <c r="AO46209" s="135"/>
      <c r="AP46209" s="135"/>
      <c r="BJ46209" s="136"/>
    </row>
    <row r="46210" spans="5:62" ht="14.25" customHeight="1" x14ac:dyDescent="0.25">
      <c r="E46210" s="113"/>
      <c r="H46210" s="133"/>
      <c r="T46210" s="133"/>
      <c r="X46210" s="131"/>
      <c r="Y46210" s="133"/>
      <c r="AJ46210" s="133"/>
      <c r="AO46210" s="135"/>
      <c r="AP46210" s="135"/>
      <c r="BJ46210" s="136"/>
    </row>
    <row r="46211" spans="5:62" ht="14.25" customHeight="1" x14ac:dyDescent="0.25">
      <c r="E46211" s="113"/>
      <c r="H46211" s="133"/>
      <c r="T46211" s="133"/>
      <c r="X46211" s="131"/>
      <c r="Y46211" s="133"/>
      <c r="AJ46211" s="133"/>
      <c r="AO46211" s="135"/>
      <c r="AP46211" s="135"/>
      <c r="BJ46211" s="136"/>
    </row>
    <row r="46212" spans="5:62" ht="14.25" customHeight="1" x14ac:dyDescent="0.25">
      <c r="E46212" s="113"/>
      <c r="H46212" s="133"/>
      <c r="T46212" s="133"/>
      <c r="X46212" s="131"/>
      <c r="Y46212" s="133"/>
      <c r="AJ46212" s="133"/>
      <c r="AO46212" s="135"/>
      <c r="AP46212" s="135"/>
      <c r="BJ46212" s="136"/>
    </row>
    <row r="46213" spans="5:62" ht="14.25" customHeight="1" x14ac:dyDescent="0.25">
      <c r="E46213" s="113"/>
      <c r="H46213" s="133"/>
      <c r="T46213" s="133"/>
      <c r="X46213" s="131"/>
      <c r="Y46213" s="133"/>
      <c r="AJ46213" s="133"/>
      <c r="AO46213" s="135"/>
      <c r="AP46213" s="135"/>
      <c r="BJ46213" s="136"/>
    </row>
    <row r="46214" spans="5:62" ht="14.25" customHeight="1" x14ac:dyDescent="0.25">
      <c r="E46214" s="113"/>
      <c r="H46214" s="133"/>
      <c r="T46214" s="133"/>
      <c r="X46214" s="131"/>
      <c r="Y46214" s="133"/>
      <c r="AJ46214" s="133"/>
      <c r="AO46214" s="135"/>
      <c r="AP46214" s="135"/>
      <c r="BJ46214" s="136"/>
    </row>
    <row r="46215" spans="5:62" ht="14.25" customHeight="1" x14ac:dyDescent="0.25">
      <c r="E46215" s="113"/>
      <c r="H46215" s="133"/>
      <c r="T46215" s="133"/>
      <c r="X46215" s="131"/>
      <c r="Y46215" s="133"/>
      <c r="AJ46215" s="133"/>
      <c r="AO46215" s="135"/>
      <c r="AP46215" s="135"/>
      <c r="BJ46215" s="136"/>
    </row>
    <row r="46216" spans="5:62" ht="14.25" customHeight="1" x14ac:dyDescent="0.25">
      <c r="E46216" s="113"/>
      <c r="H46216" s="133"/>
      <c r="T46216" s="133"/>
      <c r="X46216" s="131"/>
      <c r="Y46216" s="133"/>
      <c r="AJ46216" s="133"/>
      <c r="AO46216" s="135"/>
      <c r="AP46216" s="135"/>
      <c r="BJ46216" s="136"/>
    </row>
    <row r="46217" spans="5:62" ht="14.25" customHeight="1" x14ac:dyDescent="0.25">
      <c r="E46217" s="113"/>
      <c r="H46217" s="133"/>
      <c r="T46217" s="133"/>
      <c r="X46217" s="131"/>
      <c r="Y46217" s="133"/>
      <c r="AJ46217" s="133"/>
      <c r="AO46217" s="135"/>
      <c r="AP46217" s="135"/>
      <c r="BJ46217" s="136"/>
    </row>
    <row r="46218" spans="5:62" ht="14.25" customHeight="1" x14ac:dyDescent="0.25">
      <c r="E46218" s="113"/>
      <c r="H46218" s="133"/>
      <c r="T46218" s="133"/>
      <c r="X46218" s="131"/>
      <c r="Y46218" s="133"/>
      <c r="AJ46218" s="133"/>
      <c r="AO46218" s="135"/>
      <c r="AP46218" s="135"/>
      <c r="BJ46218" s="136"/>
    </row>
    <row r="46219" spans="5:62" ht="14.25" customHeight="1" x14ac:dyDescent="0.25">
      <c r="E46219" s="113"/>
      <c r="H46219" s="133"/>
      <c r="T46219" s="133"/>
      <c r="X46219" s="131"/>
      <c r="Y46219" s="133"/>
      <c r="AJ46219" s="133"/>
      <c r="AO46219" s="135"/>
      <c r="AP46219" s="135"/>
      <c r="BJ46219" s="136"/>
    </row>
    <row r="46220" spans="5:62" ht="14.25" customHeight="1" x14ac:dyDescent="0.25">
      <c r="E46220" s="113"/>
      <c r="H46220" s="133"/>
      <c r="T46220" s="133"/>
      <c r="X46220" s="131"/>
      <c r="Y46220" s="133"/>
      <c r="AJ46220" s="133"/>
      <c r="AO46220" s="135"/>
      <c r="AP46220" s="135"/>
      <c r="BJ46220" s="136"/>
    </row>
    <row r="46221" spans="5:62" ht="14.25" customHeight="1" x14ac:dyDescent="0.25">
      <c r="E46221" s="113"/>
      <c r="H46221" s="133"/>
      <c r="T46221" s="133"/>
      <c r="X46221" s="131"/>
      <c r="Y46221" s="133"/>
      <c r="AJ46221" s="133"/>
      <c r="AO46221" s="135"/>
      <c r="AP46221" s="135"/>
      <c r="BJ46221" s="136"/>
    </row>
    <row r="46222" spans="5:62" ht="14.25" customHeight="1" x14ac:dyDescent="0.25">
      <c r="E46222" s="113"/>
      <c r="H46222" s="133"/>
      <c r="T46222" s="133"/>
      <c r="X46222" s="131"/>
      <c r="Y46222" s="133"/>
      <c r="AJ46222" s="133"/>
      <c r="AO46222" s="135"/>
      <c r="AP46222" s="135"/>
      <c r="BJ46222" s="136"/>
    </row>
    <row r="46223" spans="5:62" ht="14.25" customHeight="1" x14ac:dyDescent="0.25">
      <c r="E46223" s="113"/>
      <c r="H46223" s="133"/>
      <c r="T46223" s="133"/>
      <c r="X46223" s="131"/>
      <c r="Y46223" s="133"/>
      <c r="AJ46223" s="133"/>
      <c r="AO46223" s="135"/>
      <c r="AP46223" s="135"/>
      <c r="BJ46223" s="136"/>
    </row>
    <row r="46224" spans="5:62" ht="14.25" customHeight="1" x14ac:dyDescent="0.25">
      <c r="E46224" s="113"/>
      <c r="H46224" s="133"/>
      <c r="T46224" s="133"/>
      <c r="X46224" s="131"/>
      <c r="Y46224" s="133"/>
      <c r="AJ46224" s="133"/>
      <c r="AO46224" s="135"/>
      <c r="AP46224" s="135"/>
      <c r="BJ46224" s="136"/>
    </row>
    <row r="46225" spans="5:62" ht="14.25" customHeight="1" x14ac:dyDescent="0.25">
      <c r="E46225" s="113"/>
      <c r="H46225" s="133"/>
      <c r="T46225" s="133"/>
      <c r="X46225" s="131"/>
      <c r="Y46225" s="133"/>
      <c r="AJ46225" s="133"/>
      <c r="AO46225" s="135"/>
      <c r="AP46225" s="135"/>
      <c r="BJ46225" s="136"/>
    </row>
    <row r="46226" spans="5:62" ht="14.25" customHeight="1" x14ac:dyDescent="0.25">
      <c r="E46226" s="113"/>
      <c r="H46226" s="133"/>
      <c r="T46226" s="133"/>
      <c r="X46226" s="131"/>
      <c r="Y46226" s="133"/>
      <c r="AJ46226" s="133"/>
      <c r="AO46226" s="135"/>
      <c r="AP46226" s="135"/>
      <c r="BJ46226" s="136"/>
    </row>
    <row r="46227" spans="5:62" ht="14.25" customHeight="1" x14ac:dyDescent="0.25">
      <c r="E46227" s="113"/>
      <c r="H46227" s="133"/>
      <c r="T46227" s="133"/>
      <c r="X46227" s="131"/>
      <c r="Y46227" s="133"/>
      <c r="AJ46227" s="133"/>
      <c r="AO46227" s="135"/>
      <c r="AP46227" s="135"/>
      <c r="BJ46227" s="136"/>
    </row>
    <row r="46228" spans="5:62" ht="14.25" customHeight="1" x14ac:dyDescent="0.25">
      <c r="E46228" s="113"/>
      <c r="H46228" s="133"/>
      <c r="T46228" s="133"/>
      <c r="X46228" s="131"/>
      <c r="Y46228" s="133"/>
      <c r="AJ46228" s="133"/>
      <c r="AO46228" s="135"/>
      <c r="AP46228" s="135"/>
      <c r="BJ46228" s="136"/>
    </row>
    <row r="46229" spans="5:62" ht="14.25" customHeight="1" x14ac:dyDescent="0.25">
      <c r="E46229" s="113"/>
      <c r="H46229" s="133"/>
      <c r="T46229" s="133"/>
      <c r="X46229" s="131"/>
      <c r="Y46229" s="133"/>
      <c r="AJ46229" s="133"/>
      <c r="AO46229" s="135"/>
      <c r="AP46229" s="135"/>
      <c r="BJ46229" s="136"/>
    </row>
    <row r="46230" spans="5:62" ht="14.25" customHeight="1" x14ac:dyDescent="0.25">
      <c r="E46230" s="113"/>
      <c r="H46230" s="133"/>
      <c r="T46230" s="133"/>
      <c r="X46230" s="131"/>
      <c r="Y46230" s="133"/>
      <c r="AJ46230" s="133"/>
      <c r="AO46230" s="135"/>
      <c r="AP46230" s="135"/>
      <c r="BJ46230" s="136"/>
    </row>
    <row r="46231" spans="5:62" ht="14.25" customHeight="1" x14ac:dyDescent="0.25">
      <c r="E46231" s="113"/>
      <c r="H46231" s="133"/>
      <c r="T46231" s="133"/>
      <c r="X46231" s="131"/>
      <c r="Y46231" s="133"/>
      <c r="AJ46231" s="133"/>
      <c r="AO46231" s="135"/>
      <c r="AP46231" s="135"/>
      <c r="BJ46231" s="136"/>
    </row>
    <row r="46232" spans="5:62" ht="14.25" customHeight="1" x14ac:dyDescent="0.25">
      <c r="E46232" s="113"/>
      <c r="H46232" s="133"/>
      <c r="T46232" s="133"/>
      <c r="X46232" s="131"/>
      <c r="Y46232" s="133"/>
      <c r="AJ46232" s="133"/>
      <c r="AO46232" s="135"/>
      <c r="AP46232" s="135"/>
      <c r="BJ46232" s="136"/>
    </row>
    <row r="46233" spans="5:62" ht="14.25" customHeight="1" x14ac:dyDescent="0.25">
      <c r="E46233" s="113"/>
      <c r="H46233" s="133"/>
      <c r="T46233" s="133"/>
      <c r="X46233" s="131"/>
      <c r="Y46233" s="133"/>
      <c r="AJ46233" s="133"/>
      <c r="AO46233" s="135"/>
      <c r="AP46233" s="135"/>
      <c r="BJ46233" s="136"/>
    </row>
    <row r="46234" spans="5:62" ht="14.25" customHeight="1" x14ac:dyDescent="0.25">
      <c r="E46234" s="113"/>
      <c r="H46234" s="133"/>
      <c r="T46234" s="133"/>
      <c r="X46234" s="131"/>
      <c r="Y46234" s="133"/>
      <c r="AJ46234" s="133"/>
      <c r="AO46234" s="135"/>
      <c r="AP46234" s="135"/>
      <c r="BJ46234" s="136"/>
    </row>
    <row r="46235" spans="5:62" ht="14.25" customHeight="1" x14ac:dyDescent="0.25">
      <c r="E46235" s="113"/>
      <c r="H46235" s="133"/>
      <c r="T46235" s="133"/>
      <c r="X46235" s="131"/>
      <c r="Y46235" s="133"/>
      <c r="AJ46235" s="133"/>
      <c r="AO46235" s="135"/>
      <c r="AP46235" s="135"/>
      <c r="BJ46235" s="136"/>
    </row>
    <row r="46236" spans="5:62" ht="14.25" customHeight="1" x14ac:dyDescent="0.25">
      <c r="E46236" s="113"/>
      <c r="H46236" s="133"/>
      <c r="T46236" s="133"/>
      <c r="X46236" s="131"/>
      <c r="Y46236" s="133"/>
      <c r="AJ46236" s="133"/>
      <c r="AO46236" s="135"/>
      <c r="AP46236" s="135"/>
      <c r="BJ46236" s="136"/>
    </row>
    <row r="46237" spans="5:62" ht="14.25" customHeight="1" x14ac:dyDescent="0.25">
      <c r="E46237" s="113"/>
      <c r="H46237" s="133"/>
      <c r="T46237" s="133"/>
      <c r="X46237" s="131"/>
      <c r="Y46237" s="133"/>
      <c r="AJ46237" s="133"/>
      <c r="AO46237" s="135"/>
      <c r="AP46237" s="135"/>
      <c r="BJ46237" s="136"/>
    </row>
    <row r="46238" spans="5:62" ht="14.25" customHeight="1" x14ac:dyDescent="0.25">
      <c r="E46238" s="113"/>
      <c r="H46238" s="133"/>
      <c r="T46238" s="133"/>
      <c r="X46238" s="131"/>
      <c r="Y46238" s="133"/>
      <c r="AJ46238" s="133"/>
      <c r="AO46238" s="135"/>
      <c r="AP46238" s="135"/>
      <c r="BJ46238" s="136"/>
    </row>
    <row r="46239" spans="5:62" ht="14.25" customHeight="1" x14ac:dyDescent="0.25">
      <c r="E46239" s="113"/>
      <c r="H46239" s="133"/>
      <c r="T46239" s="133"/>
      <c r="X46239" s="131"/>
      <c r="Y46239" s="133"/>
      <c r="AJ46239" s="133"/>
      <c r="AO46239" s="135"/>
      <c r="AP46239" s="135"/>
      <c r="BJ46239" s="136"/>
    </row>
    <row r="46240" spans="5:62" ht="14.25" customHeight="1" x14ac:dyDescent="0.25">
      <c r="E46240" s="113"/>
      <c r="H46240" s="133"/>
      <c r="T46240" s="133"/>
      <c r="X46240" s="131"/>
      <c r="Y46240" s="133"/>
      <c r="AJ46240" s="133"/>
      <c r="AO46240" s="135"/>
      <c r="AP46240" s="135"/>
      <c r="BJ46240" s="136"/>
    </row>
    <row r="46241" spans="5:62" ht="14.25" customHeight="1" x14ac:dyDescent="0.25">
      <c r="E46241" s="113"/>
      <c r="H46241" s="133"/>
      <c r="T46241" s="133"/>
      <c r="X46241" s="131"/>
      <c r="Y46241" s="133"/>
      <c r="AJ46241" s="133"/>
      <c r="AO46241" s="135"/>
      <c r="AP46241" s="135"/>
      <c r="BJ46241" s="136"/>
    </row>
    <row r="46242" spans="5:62" ht="14.25" customHeight="1" x14ac:dyDescent="0.25">
      <c r="E46242" s="113"/>
      <c r="H46242" s="133"/>
      <c r="T46242" s="133"/>
      <c r="X46242" s="131"/>
      <c r="Y46242" s="133"/>
      <c r="AJ46242" s="133"/>
      <c r="AO46242" s="135"/>
      <c r="AP46242" s="135"/>
      <c r="BJ46242" s="136"/>
    </row>
    <row r="46243" spans="5:62" ht="14.25" customHeight="1" x14ac:dyDescent="0.25">
      <c r="E46243" s="113"/>
      <c r="H46243" s="133"/>
      <c r="T46243" s="133"/>
      <c r="X46243" s="131"/>
      <c r="Y46243" s="133"/>
      <c r="AJ46243" s="133"/>
      <c r="AO46243" s="135"/>
      <c r="AP46243" s="135"/>
      <c r="BJ46243" s="136"/>
    </row>
    <row r="46244" spans="5:62" ht="14.25" customHeight="1" x14ac:dyDescent="0.25">
      <c r="E46244" s="113"/>
      <c r="H46244" s="133"/>
      <c r="T46244" s="133"/>
      <c r="X46244" s="131"/>
      <c r="Y46244" s="133"/>
      <c r="AJ46244" s="133"/>
      <c r="AO46244" s="135"/>
      <c r="AP46244" s="135"/>
      <c r="BJ46244" s="136"/>
    </row>
    <row r="46245" spans="5:62" ht="14.25" customHeight="1" x14ac:dyDescent="0.25">
      <c r="E46245" s="113"/>
      <c r="H46245" s="133"/>
      <c r="T46245" s="133"/>
      <c r="X46245" s="131"/>
      <c r="Y46245" s="133"/>
      <c r="AJ46245" s="133"/>
      <c r="AO46245" s="135"/>
      <c r="AP46245" s="135"/>
      <c r="BJ46245" s="136"/>
    </row>
    <row r="46246" spans="5:62" ht="14.25" customHeight="1" x14ac:dyDescent="0.25">
      <c r="E46246" s="113"/>
      <c r="H46246" s="133"/>
      <c r="T46246" s="133"/>
      <c r="X46246" s="131"/>
      <c r="Y46246" s="133"/>
      <c r="AJ46246" s="133"/>
      <c r="AO46246" s="135"/>
      <c r="AP46246" s="135"/>
      <c r="BJ46246" s="136"/>
    </row>
    <row r="46247" spans="5:62" ht="14.25" customHeight="1" x14ac:dyDescent="0.25">
      <c r="E46247" s="113"/>
      <c r="H46247" s="133"/>
      <c r="T46247" s="133"/>
      <c r="X46247" s="131"/>
      <c r="Y46247" s="133"/>
      <c r="AJ46247" s="133"/>
      <c r="AO46247" s="135"/>
      <c r="AP46247" s="135"/>
      <c r="BJ46247" s="136"/>
    </row>
    <row r="46248" spans="5:62" ht="14.25" customHeight="1" x14ac:dyDescent="0.25">
      <c r="E46248" s="113"/>
      <c r="H46248" s="133"/>
      <c r="T46248" s="133"/>
      <c r="X46248" s="131"/>
      <c r="Y46248" s="133"/>
      <c r="AJ46248" s="133"/>
      <c r="AO46248" s="135"/>
      <c r="AP46248" s="135"/>
      <c r="BJ46248" s="136"/>
    </row>
    <row r="46249" spans="5:62" ht="14.25" customHeight="1" x14ac:dyDescent="0.25">
      <c r="E46249" s="113"/>
      <c r="H46249" s="133"/>
      <c r="T46249" s="133"/>
      <c r="X46249" s="131"/>
      <c r="Y46249" s="133"/>
      <c r="AJ46249" s="133"/>
      <c r="AO46249" s="135"/>
      <c r="AP46249" s="135"/>
      <c r="BJ46249" s="136"/>
    </row>
    <row r="46250" spans="5:62" ht="14.25" customHeight="1" x14ac:dyDescent="0.25">
      <c r="E46250" s="113"/>
      <c r="H46250" s="133"/>
      <c r="T46250" s="133"/>
      <c r="X46250" s="131"/>
      <c r="Y46250" s="133"/>
      <c r="AJ46250" s="133"/>
      <c r="AO46250" s="135"/>
      <c r="AP46250" s="135"/>
      <c r="BJ46250" s="136"/>
    </row>
    <row r="46251" spans="5:62" ht="14.25" customHeight="1" x14ac:dyDescent="0.25">
      <c r="E46251" s="113"/>
      <c r="H46251" s="133"/>
      <c r="T46251" s="133"/>
      <c r="X46251" s="131"/>
      <c r="Y46251" s="133"/>
      <c r="AJ46251" s="133"/>
      <c r="AO46251" s="135"/>
      <c r="AP46251" s="135"/>
      <c r="BJ46251" s="136"/>
    </row>
    <row r="46252" spans="5:62" ht="14.25" customHeight="1" x14ac:dyDescent="0.25">
      <c r="E46252" s="113"/>
      <c r="H46252" s="133"/>
      <c r="T46252" s="133"/>
      <c r="X46252" s="131"/>
      <c r="Y46252" s="133"/>
      <c r="AJ46252" s="133"/>
      <c r="AO46252" s="135"/>
      <c r="AP46252" s="135"/>
      <c r="BJ46252" s="136"/>
    </row>
    <row r="46253" spans="5:62" ht="14.25" customHeight="1" x14ac:dyDescent="0.25">
      <c r="E46253" s="113"/>
      <c r="H46253" s="133"/>
      <c r="T46253" s="133"/>
      <c r="X46253" s="131"/>
      <c r="Y46253" s="133"/>
      <c r="AJ46253" s="133"/>
      <c r="AO46253" s="135"/>
      <c r="AP46253" s="135"/>
      <c r="BJ46253" s="136"/>
    </row>
    <row r="46254" spans="5:62" ht="14.25" customHeight="1" x14ac:dyDescent="0.25">
      <c r="E46254" s="113"/>
      <c r="H46254" s="133"/>
      <c r="T46254" s="133"/>
      <c r="X46254" s="131"/>
      <c r="Y46254" s="133"/>
      <c r="AJ46254" s="133"/>
      <c r="AO46254" s="135"/>
      <c r="AP46254" s="135"/>
      <c r="BJ46254" s="136"/>
    </row>
    <row r="46255" spans="5:62" ht="14.25" customHeight="1" x14ac:dyDescent="0.25">
      <c r="E46255" s="113"/>
      <c r="H46255" s="133"/>
      <c r="T46255" s="133"/>
      <c r="X46255" s="131"/>
      <c r="Y46255" s="133"/>
      <c r="AJ46255" s="133"/>
      <c r="AO46255" s="135"/>
      <c r="AP46255" s="135"/>
      <c r="BJ46255" s="136"/>
    </row>
    <row r="46256" spans="5:62" ht="14.25" customHeight="1" x14ac:dyDescent="0.25">
      <c r="E46256" s="113"/>
      <c r="H46256" s="133"/>
      <c r="T46256" s="133"/>
      <c r="X46256" s="131"/>
      <c r="Y46256" s="133"/>
      <c r="AJ46256" s="133"/>
      <c r="AO46256" s="135"/>
      <c r="AP46256" s="135"/>
      <c r="BJ46256" s="136"/>
    </row>
    <row r="46257" spans="5:62" ht="14.25" customHeight="1" x14ac:dyDescent="0.25">
      <c r="E46257" s="113"/>
      <c r="H46257" s="133"/>
      <c r="T46257" s="133"/>
      <c r="X46257" s="131"/>
      <c r="Y46257" s="133"/>
      <c r="AJ46257" s="133"/>
      <c r="AO46257" s="135"/>
      <c r="AP46257" s="135"/>
      <c r="BJ46257" s="136"/>
    </row>
    <row r="46258" spans="5:62" ht="14.25" customHeight="1" x14ac:dyDescent="0.25">
      <c r="E46258" s="113"/>
      <c r="H46258" s="133"/>
      <c r="T46258" s="133"/>
      <c r="X46258" s="131"/>
      <c r="Y46258" s="133"/>
      <c r="AJ46258" s="133"/>
      <c r="AO46258" s="135"/>
      <c r="AP46258" s="135"/>
      <c r="BJ46258" s="136"/>
    </row>
    <row r="46259" spans="5:62" ht="14.25" customHeight="1" x14ac:dyDescent="0.25">
      <c r="E46259" s="113"/>
      <c r="H46259" s="133"/>
      <c r="T46259" s="133"/>
      <c r="X46259" s="131"/>
      <c r="Y46259" s="133"/>
      <c r="AJ46259" s="133"/>
      <c r="AO46259" s="135"/>
      <c r="AP46259" s="135"/>
      <c r="BJ46259" s="136"/>
    </row>
    <row r="46260" spans="5:62" ht="14.25" customHeight="1" x14ac:dyDescent="0.25">
      <c r="E46260" s="113"/>
      <c r="H46260" s="133"/>
      <c r="T46260" s="133"/>
      <c r="X46260" s="131"/>
      <c r="Y46260" s="133"/>
      <c r="AJ46260" s="133"/>
      <c r="AO46260" s="135"/>
      <c r="AP46260" s="135"/>
      <c r="BJ46260" s="136"/>
    </row>
    <row r="46261" spans="5:62" ht="14.25" customHeight="1" x14ac:dyDescent="0.25">
      <c r="E46261" s="113"/>
      <c r="H46261" s="133"/>
      <c r="T46261" s="133"/>
      <c r="X46261" s="131"/>
      <c r="Y46261" s="133"/>
      <c r="AJ46261" s="133"/>
      <c r="AO46261" s="135"/>
      <c r="AP46261" s="135"/>
      <c r="BJ46261" s="136"/>
    </row>
    <row r="46262" spans="5:62" ht="14.25" customHeight="1" x14ac:dyDescent="0.25">
      <c r="E46262" s="113"/>
      <c r="H46262" s="133"/>
      <c r="T46262" s="133"/>
      <c r="X46262" s="131"/>
      <c r="Y46262" s="133"/>
      <c r="AJ46262" s="133"/>
      <c r="AO46262" s="135"/>
      <c r="AP46262" s="135"/>
      <c r="BJ46262" s="136"/>
    </row>
    <row r="46263" spans="5:62" ht="14.25" customHeight="1" x14ac:dyDescent="0.25">
      <c r="E46263" s="113"/>
      <c r="H46263" s="133"/>
      <c r="T46263" s="133"/>
      <c r="X46263" s="131"/>
      <c r="Y46263" s="133"/>
      <c r="AJ46263" s="133"/>
      <c r="AO46263" s="135"/>
      <c r="AP46263" s="135"/>
      <c r="BJ46263" s="136"/>
    </row>
    <row r="46264" spans="5:62" ht="14.25" customHeight="1" x14ac:dyDescent="0.25">
      <c r="E46264" s="113"/>
      <c r="H46264" s="133"/>
      <c r="T46264" s="133"/>
      <c r="X46264" s="131"/>
      <c r="Y46264" s="133"/>
      <c r="AJ46264" s="133"/>
      <c r="AO46264" s="135"/>
      <c r="AP46264" s="135"/>
      <c r="BJ46264" s="136"/>
    </row>
    <row r="46265" spans="5:62" ht="14.25" customHeight="1" x14ac:dyDescent="0.25">
      <c r="E46265" s="113"/>
      <c r="H46265" s="133"/>
      <c r="T46265" s="133"/>
      <c r="X46265" s="131"/>
      <c r="Y46265" s="133"/>
      <c r="AJ46265" s="133"/>
      <c r="AO46265" s="135"/>
      <c r="AP46265" s="135"/>
      <c r="BJ46265" s="136"/>
    </row>
    <row r="46266" spans="5:62" ht="14.25" customHeight="1" x14ac:dyDescent="0.25">
      <c r="E46266" s="113"/>
      <c r="H46266" s="133"/>
      <c r="T46266" s="133"/>
      <c r="X46266" s="131"/>
      <c r="Y46266" s="133"/>
      <c r="AJ46266" s="133"/>
      <c r="AO46266" s="135"/>
      <c r="AP46266" s="135"/>
      <c r="BJ46266" s="136"/>
    </row>
    <row r="46267" spans="5:62" ht="14.25" customHeight="1" x14ac:dyDescent="0.25">
      <c r="E46267" s="113"/>
      <c r="H46267" s="133"/>
      <c r="T46267" s="133"/>
      <c r="X46267" s="131"/>
      <c r="Y46267" s="133"/>
      <c r="AJ46267" s="133"/>
      <c r="AO46267" s="135"/>
      <c r="AP46267" s="135"/>
      <c r="BJ46267" s="136"/>
    </row>
    <row r="46268" spans="5:62" ht="14.25" customHeight="1" x14ac:dyDescent="0.25">
      <c r="E46268" s="113"/>
      <c r="H46268" s="133"/>
      <c r="T46268" s="133"/>
      <c r="X46268" s="131"/>
      <c r="Y46268" s="133"/>
      <c r="AJ46268" s="133"/>
      <c r="AO46268" s="135"/>
      <c r="AP46268" s="135"/>
      <c r="BJ46268" s="136"/>
    </row>
    <row r="46269" spans="5:62" ht="14.25" customHeight="1" x14ac:dyDescent="0.25">
      <c r="E46269" s="113"/>
      <c r="H46269" s="133"/>
      <c r="T46269" s="133"/>
      <c r="X46269" s="131"/>
      <c r="Y46269" s="133"/>
      <c r="AJ46269" s="133"/>
      <c r="AO46269" s="135"/>
      <c r="AP46269" s="135"/>
      <c r="BJ46269" s="136"/>
    </row>
    <row r="46270" spans="5:62" ht="14.25" customHeight="1" x14ac:dyDescent="0.25">
      <c r="E46270" s="113"/>
      <c r="H46270" s="133"/>
      <c r="T46270" s="133"/>
      <c r="X46270" s="131"/>
      <c r="Y46270" s="133"/>
      <c r="AJ46270" s="133"/>
      <c r="AO46270" s="135"/>
      <c r="AP46270" s="135"/>
      <c r="BJ46270" s="136"/>
    </row>
    <row r="46271" spans="5:62" ht="14.25" customHeight="1" x14ac:dyDescent="0.25">
      <c r="E46271" s="113"/>
      <c r="H46271" s="133"/>
      <c r="T46271" s="133"/>
      <c r="X46271" s="131"/>
      <c r="Y46271" s="133"/>
      <c r="AJ46271" s="133"/>
      <c r="AO46271" s="135"/>
      <c r="AP46271" s="135"/>
      <c r="BJ46271" s="136"/>
    </row>
    <row r="46272" spans="5:62" ht="14.25" customHeight="1" x14ac:dyDescent="0.25">
      <c r="E46272" s="113"/>
      <c r="H46272" s="133"/>
      <c r="T46272" s="133"/>
      <c r="X46272" s="131"/>
      <c r="Y46272" s="133"/>
      <c r="AJ46272" s="133"/>
      <c r="AO46272" s="135"/>
      <c r="AP46272" s="135"/>
      <c r="BJ46272" s="136"/>
    </row>
    <row r="46273" spans="5:62" ht="14.25" customHeight="1" x14ac:dyDescent="0.25">
      <c r="E46273" s="113"/>
      <c r="H46273" s="133"/>
      <c r="T46273" s="133"/>
      <c r="X46273" s="131"/>
      <c r="Y46273" s="133"/>
      <c r="AJ46273" s="133"/>
      <c r="AO46273" s="135"/>
      <c r="AP46273" s="135"/>
      <c r="BJ46273" s="136"/>
    </row>
    <row r="46274" spans="5:62" ht="14.25" customHeight="1" x14ac:dyDescent="0.25">
      <c r="E46274" s="113"/>
      <c r="H46274" s="133"/>
      <c r="T46274" s="133"/>
      <c r="X46274" s="131"/>
      <c r="Y46274" s="133"/>
      <c r="AJ46274" s="133"/>
      <c r="AO46274" s="135"/>
      <c r="AP46274" s="135"/>
      <c r="BJ46274" s="136"/>
    </row>
    <row r="46275" spans="5:62" ht="14.25" customHeight="1" x14ac:dyDescent="0.25">
      <c r="E46275" s="113"/>
      <c r="H46275" s="133"/>
      <c r="T46275" s="133"/>
      <c r="X46275" s="131"/>
      <c r="Y46275" s="133"/>
      <c r="AJ46275" s="133"/>
      <c r="AO46275" s="135"/>
      <c r="AP46275" s="135"/>
      <c r="BJ46275" s="136"/>
    </row>
    <row r="46276" spans="5:62" ht="14.25" customHeight="1" x14ac:dyDescent="0.25">
      <c r="E46276" s="113"/>
      <c r="H46276" s="133"/>
      <c r="T46276" s="133"/>
      <c r="X46276" s="131"/>
      <c r="Y46276" s="133"/>
      <c r="AJ46276" s="133"/>
      <c r="AO46276" s="135"/>
      <c r="AP46276" s="135"/>
      <c r="BJ46276" s="136"/>
    </row>
    <row r="46277" spans="5:62" ht="14.25" customHeight="1" x14ac:dyDescent="0.25">
      <c r="E46277" s="113"/>
      <c r="H46277" s="133"/>
      <c r="T46277" s="133"/>
      <c r="X46277" s="131"/>
      <c r="Y46277" s="133"/>
      <c r="AJ46277" s="133"/>
      <c r="AO46277" s="135"/>
      <c r="AP46277" s="135"/>
      <c r="BJ46277" s="136"/>
    </row>
    <row r="46278" spans="5:62" ht="14.25" customHeight="1" x14ac:dyDescent="0.25">
      <c r="E46278" s="113"/>
      <c r="H46278" s="133"/>
      <c r="T46278" s="133"/>
      <c r="X46278" s="131"/>
      <c r="Y46278" s="133"/>
      <c r="AJ46278" s="133"/>
      <c r="AO46278" s="135"/>
      <c r="AP46278" s="135"/>
      <c r="BJ46278" s="136"/>
    </row>
    <row r="46279" spans="5:62" ht="14.25" customHeight="1" x14ac:dyDescent="0.25">
      <c r="E46279" s="113"/>
      <c r="H46279" s="133"/>
      <c r="T46279" s="133"/>
      <c r="X46279" s="131"/>
      <c r="Y46279" s="133"/>
      <c r="AJ46279" s="133"/>
      <c r="AO46279" s="135"/>
      <c r="AP46279" s="135"/>
      <c r="BJ46279" s="136"/>
    </row>
    <row r="46280" spans="5:62" ht="14.25" customHeight="1" x14ac:dyDescent="0.25">
      <c r="E46280" s="113"/>
      <c r="H46280" s="133"/>
      <c r="T46280" s="133"/>
      <c r="X46280" s="131"/>
      <c r="Y46280" s="133"/>
      <c r="AJ46280" s="133"/>
      <c r="AO46280" s="135"/>
      <c r="AP46280" s="135"/>
      <c r="BJ46280" s="136"/>
    </row>
    <row r="46281" spans="5:62" ht="14.25" customHeight="1" x14ac:dyDescent="0.25">
      <c r="E46281" s="113"/>
      <c r="H46281" s="133"/>
      <c r="T46281" s="133"/>
      <c r="X46281" s="131"/>
      <c r="Y46281" s="133"/>
      <c r="AJ46281" s="133"/>
      <c r="AO46281" s="135"/>
      <c r="AP46281" s="135"/>
      <c r="BJ46281" s="136"/>
    </row>
    <row r="46282" spans="5:62" ht="14.25" customHeight="1" x14ac:dyDescent="0.25">
      <c r="E46282" s="113"/>
      <c r="H46282" s="133"/>
      <c r="T46282" s="133"/>
      <c r="X46282" s="131"/>
      <c r="Y46282" s="133"/>
      <c r="AJ46282" s="133"/>
      <c r="AO46282" s="135"/>
      <c r="AP46282" s="135"/>
      <c r="BJ46282" s="136"/>
    </row>
    <row r="46283" spans="5:62" ht="14.25" customHeight="1" x14ac:dyDescent="0.25">
      <c r="E46283" s="113"/>
      <c r="H46283" s="133"/>
      <c r="T46283" s="133"/>
      <c r="X46283" s="131"/>
      <c r="Y46283" s="133"/>
      <c r="AJ46283" s="133"/>
      <c r="AO46283" s="135"/>
      <c r="AP46283" s="135"/>
      <c r="BJ46283" s="136"/>
    </row>
    <row r="46284" spans="5:62" ht="14.25" customHeight="1" x14ac:dyDescent="0.25">
      <c r="E46284" s="113"/>
      <c r="H46284" s="133"/>
      <c r="T46284" s="133"/>
      <c r="X46284" s="131"/>
      <c r="Y46284" s="133"/>
      <c r="AJ46284" s="133"/>
      <c r="AO46284" s="135"/>
      <c r="AP46284" s="135"/>
      <c r="BJ46284" s="136"/>
    </row>
    <row r="46285" spans="5:62" ht="14.25" customHeight="1" x14ac:dyDescent="0.25">
      <c r="E46285" s="113"/>
      <c r="H46285" s="133"/>
      <c r="T46285" s="133"/>
      <c r="X46285" s="131"/>
      <c r="Y46285" s="133"/>
      <c r="AJ46285" s="133"/>
      <c r="AO46285" s="135"/>
      <c r="AP46285" s="135"/>
      <c r="BJ46285" s="136"/>
    </row>
    <row r="46286" spans="5:62" ht="14.25" customHeight="1" x14ac:dyDescent="0.25">
      <c r="E46286" s="113"/>
      <c r="H46286" s="133"/>
      <c r="T46286" s="133"/>
      <c r="X46286" s="131"/>
      <c r="Y46286" s="133"/>
      <c r="AJ46286" s="133"/>
      <c r="AO46286" s="135"/>
      <c r="AP46286" s="135"/>
      <c r="BJ46286" s="136"/>
    </row>
    <row r="46287" spans="5:62" ht="14.25" customHeight="1" x14ac:dyDescent="0.25">
      <c r="E46287" s="113"/>
      <c r="H46287" s="133"/>
      <c r="T46287" s="133"/>
      <c r="X46287" s="131"/>
      <c r="Y46287" s="133"/>
      <c r="AJ46287" s="133"/>
      <c r="AO46287" s="135"/>
      <c r="AP46287" s="135"/>
      <c r="BJ46287" s="136"/>
    </row>
    <row r="46288" spans="5:62" ht="14.25" customHeight="1" x14ac:dyDescent="0.25">
      <c r="E46288" s="113"/>
      <c r="H46288" s="133"/>
      <c r="T46288" s="133"/>
      <c r="X46288" s="131"/>
      <c r="Y46288" s="133"/>
      <c r="AJ46288" s="133"/>
      <c r="AO46288" s="135"/>
      <c r="AP46288" s="135"/>
      <c r="BJ46288" s="136"/>
    </row>
    <row r="46289" spans="5:62" ht="14.25" customHeight="1" x14ac:dyDescent="0.25">
      <c r="E46289" s="113"/>
      <c r="H46289" s="133"/>
      <c r="T46289" s="133"/>
      <c r="X46289" s="131"/>
      <c r="Y46289" s="133"/>
      <c r="AJ46289" s="133"/>
      <c r="AO46289" s="135"/>
      <c r="AP46289" s="135"/>
      <c r="BJ46289" s="136"/>
    </row>
    <row r="46290" spans="5:62" ht="14.25" customHeight="1" x14ac:dyDescent="0.25">
      <c r="E46290" s="113"/>
      <c r="H46290" s="133"/>
      <c r="T46290" s="133"/>
      <c r="X46290" s="131"/>
      <c r="Y46290" s="133"/>
      <c r="AJ46290" s="133"/>
      <c r="AO46290" s="135"/>
      <c r="AP46290" s="135"/>
      <c r="BJ46290" s="136"/>
    </row>
    <row r="46291" spans="5:62" ht="14.25" customHeight="1" x14ac:dyDescent="0.25">
      <c r="E46291" s="113"/>
      <c r="H46291" s="133"/>
      <c r="T46291" s="133"/>
      <c r="X46291" s="131"/>
      <c r="Y46291" s="133"/>
      <c r="AJ46291" s="133"/>
      <c r="AO46291" s="135"/>
      <c r="AP46291" s="135"/>
      <c r="BJ46291" s="136"/>
    </row>
    <row r="46292" spans="5:62" ht="14.25" customHeight="1" x14ac:dyDescent="0.25">
      <c r="E46292" s="113"/>
      <c r="H46292" s="133"/>
      <c r="T46292" s="133"/>
      <c r="X46292" s="131"/>
      <c r="Y46292" s="133"/>
      <c r="AJ46292" s="133"/>
      <c r="AO46292" s="135"/>
      <c r="AP46292" s="135"/>
      <c r="BJ46292" s="136"/>
    </row>
    <row r="46293" spans="5:62" ht="14.25" customHeight="1" x14ac:dyDescent="0.25">
      <c r="E46293" s="113"/>
      <c r="H46293" s="133"/>
      <c r="T46293" s="133"/>
      <c r="X46293" s="131"/>
      <c r="Y46293" s="133"/>
      <c r="AJ46293" s="133"/>
      <c r="AO46293" s="135"/>
      <c r="AP46293" s="135"/>
      <c r="BJ46293" s="136"/>
    </row>
    <row r="46294" spans="5:62" ht="14.25" customHeight="1" x14ac:dyDescent="0.25">
      <c r="E46294" s="113"/>
      <c r="H46294" s="133"/>
      <c r="T46294" s="133"/>
      <c r="X46294" s="131"/>
      <c r="Y46294" s="133"/>
      <c r="AJ46294" s="133"/>
      <c r="AO46294" s="135"/>
      <c r="AP46294" s="135"/>
      <c r="BJ46294" s="136"/>
    </row>
    <row r="46295" spans="5:62" ht="14.25" customHeight="1" x14ac:dyDescent="0.25">
      <c r="E46295" s="113"/>
      <c r="H46295" s="133"/>
      <c r="T46295" s="133"/>
      <c r="X46295" s="131"/>
      <c r="Y46295" s="133"/>
      <c r="AJ46295" s="133"/>
      <c r="AO46295" s="135"/>
      <c r="AP46295" s="135"/>
      <c r="BJ46295" s="136"/>
    </row>
    <row r="46296" spans="5:62" ht="14.25" customHeight="1" x14ac:dyDescent="0.25">
      <c r="E46296" s="113"/>
      <c r="H46296" s="133"/>
      <c r="T46296" s="133"/>
      <c r="X46296" s="131"/>
      <c r="Y46296" s="133"/>
      <c r="AJ46296" s="133"/>
      <c r="AO46296" s="135"/>
      <c r="AP46296" s="135"/>
      <c r="BJ46296" s="136"/>
    </row>
    <row r="46297" spans="5:62" ht="14.25" customHeight="1" x14ac:dyDescent="0.25">
      <c r="E46297" s="113"/>
      <c r="H46297" s="133"/>
      <c r="T46297" s="133"/>
      <c r="X46297" s="131"/>
      <c r="Y46297" s="133"/>
      <c r="AJ46297" s="133"/>
      <c r="AO46297" s="135"/>
      <c r="AP46297" s="135"/>
      <c r="BJ46297" s="136"/>
    </row>
    <row r="46298" spans="5:62" ht="14.25" customHeight="1" x14ac:dyDescent="0.25">
      <c r="E46298" s="113"/>
      <c r="H46298" s="133"/>
      <c r="T46298" s="133"/>
      <c r="X46298" s="131"/>
      <c r="Y46298" s="133"/>
      <c r="AJ46298" s="133"/>
      <c r="AO46298" s="135"/>
      <c r="AP46298" s="135"/>
      <c r="BJ46298" s="136"/>
    </row>
    <row r="46299" spans="5:62" ht="14.25" customHeight="1" x14ac:dyDescent="0.25">
      <c r="E46299" s="113"/>
      <c r="H46299" s="133"/>
      <c r="T46299" s="133"/>
      <c r="X46299" s="131"/>
      <c r="Y46299" s="133"/>
      <c r="AJ46299" s="133"/>
      <c r="AO46299" s="135"/>
      <c r="AP46299" s="135"/>
      <c r="BJ46299" s="136"/>
    </row>
    <row r="46300" spans="5:62" ht="14.25" customHeight="1" x14ac:dyDescent="0.25">
      <c r="E46300" s="113"/>
      <c r="H46300" s="133"/>
      <c r="T46300" s="133"/>
      <c r="X46300" s="131"/>
      <c r="Y46300" s="133"/>
      <c r="AJ46300" s="133"/>
      <c r="AO46300" s="135"/>
      <c r="AP46300" s="135"/>
      <c r="BJ46300" s="136"/>
    </row>
    <row r="46301" spans="5:62" ht="14.25" customHeight="1" x14ac:dyDescent="0.25">
      <c r="E46301" s="113"/>
      <c r="H46301" s="133"/>
      <c r="T46301" s="133"/>
      <c r="X46301" s="131"/>
      <c r="Y46301" s="133"/>
      <c r="AJ46301" s="133"/>
      <c r="AO46301" s="135"/>
      <c r="AP46301" s="135"/>
      <c r="BJ46301" s="136"/>
    </row>
    <row r="46302" spans="5:62" ht="14.25" customHeight="1" x14ac:dyDescent="0.25">
      <c r="E46302" s="113"/>
      <c r="H46302" s="133"/>
      <c r="T46302" s="133"/>
      <c r="X46302" s="131"/>
      <c r="Y46302" s="133"/>
      <c r="AJ46302" s="133"/>
      <c r="AO46302" s="135"/>
      <c r="AP46302" s="135"/>
      <c r="BJ46302" s="136"/>
    </row>
    <row r="46303" spans="5:62" ht="14.25" customHeight="1" x14ac:dyDescent="0.25">
      <c r="E46303" s="113"/>
      <c r="H46303" s="133"/>
      <c r="T46303" s="133"/>
      <c r="X46303" s="131"/>
      <c r="Y46303" s="133"/>
      <c r="AJ46303" s="133"/>
      <c r="AO46303" s="135"/>
      <c r="AP46303" s="135"/>
      <c r="BJ46303" s="136"/>
    </row>
    <row r="46304" spans="5:62" ht="14.25" customHeight="1" x14ac:dyDescent="0.25">
      <c r="E46304" s="113"/>
      <c r="H46304" s="133"/>
      <c r="T46304" s="133"/>
      <c r="X46304" s="131"/>
      <c r="Y46304" s="133"/>
      <c r="AJ46304" s="133"/>
      <c r="AO46304" s="135"/>
      <c r="AP46304" s="135"/>
      <c r="BJ46304" s="136"/>
    </row>
    <row r="46305" spans="5:62" ht="14.25" customHeight="1" x14ac:dyDescent="0.25">
      <c r="E46305" s="113"/>
      <c r="H46305" s="133"/>
      <c r="T46305" s="133"/>
      <c r="X46305" s="131"/>
      <c r="Y46305" s="133"/>
      <c r="AJ46305" s="133"/>
      <c r="AO46305" s="135"/>
      <c r="AP46305" s="135"/>
      <c r="BJ46305" s="136"/>
    </row>
    <row r="46306" spans="5:62" ht="14.25" customHeight="1" x14ac:dyDescent="0.25">
      <c r="E46306" s="113"/>
      <c r="H46306" s="133"/>
      <c r="T46306" s="133"/>
      <c r="X46306" s="131"/>
      <c r="Y46306" s="133"/>
      <c r="AJ46306" s="133"/>
      <c r="AO46306" s="135"/>
      <c r="AP46306" s="135"/>
      <c r="BJ46306" s="136"/>
    </row>
    <row r="46307" spans="5:62" ht="14.25" customHeight="1" x14ac:dyDescent="0.25">
      <c r="E46307" s="113"/>
      <c r="H46307" s="133"/>
      <c r="T46307" s="133"/>
      <c r="X46307" s="131"/>
      <c r="Y46307" s="133"/>
      <c r="AJ46307" s="133"/>
      <c r="AO46307" s="135"/>
      <c r="AP46307" s="135"/>
      <c r="BJ46307" s="136"/>
    </row>
    <row r="46308" spans="5:62" ht="14.25" customHeight="1" x14ac:dyDescent="0.25">
      <c r="E46308" s="113"/>
      <c r="H46308" s="133"/>
      <c r="T46308" s="133"/>
      <c r="X46308" s="131"/>
      <c r="Y46308" s="133"/>
      <c r="AJ46308" s="133"/>
      <c r="AO46308" s="135"/>
      <c r="AP46308" s="135"/>
      <c r="BJ46308" s="136"/>
    </row>
    <row r="46309" spans="5:62" ht="14.25" customHeight="1" x14ac:dyDescent="0.25">
      <c r="E46309" s="113"/>
      <c r="H46309" s="133"/>
      <c r="T46309" s="133"/>
      <c r="X46309" s="131"/>
      <c r="Y46309" s="133"/>
      <c r="AJ46309" s="133"/>
      <c r="AO46309" s="135"/>
      <c r="AP46309" s="135"/>
      <c r="BJ46309" s="136"/>
    </row>
    <row r="46310" spans="5:62" ht="14.25" customHeight="1" x14ac:dyDescent="0.25">
      <c r="E46310" s="113"/>
      <c r="H46310" s="133"/>
      <c r="T46310" s="133"/>
      <c r="X46310" s="131"/>
      <c r="Y46310" s="133"/>
      <c r="AJ46310" s="133"/>
      <c r="AO46310" s="135"/>
      <c r="AP46310" s="135"/>
      <c r="BJ46310" s="136"/>
    </row>
    <row r="46311" spans="5:62" ht="14.25" customHeight="1" x14ac:dyDescent="0.25">
      <c r="E46311" s="113"/>
      <c r="H46311" s="133"/>
      <c r="T46311" s="133"/>
      <c r="X46311" s="131"/>
      <c r="Y46311" s="133"/>
      <c r="AJ46311" s="133"/>
      <c r="AO46311" s="135"/>
      <c r="AP46311" s="135"/>
      <c r="BJ46311" s="136"/>
    </row>
    <row r="46312" spans="5:62" ht="14.25" customHeight="1" x14ac:dyDescent="0.25">
      <c r="E46312" s="113"/>
      <c r="H46312" s="133"/>
      <c r="T46312" s="133"/>
      <c r="X46312" s="131"/>
      <c r="Y46312" s="133"/>
      <c r="AJ46312" s="133"/>
      <c r="AO46312" s="135"/>
      <c r="AP46312" s="135"/>
      <c r="BJ46312" s="136"/>
    </row>
    <row r="46313" spans="5:62" ht="14.25" customHeight="1" x14ac:dyDescent="0.25">
      <c r="E46313" s="113"/>
      <c r="H46313" s="133"/>
      <c r="T46313" s="133"/>
      <c r="X46313" s="131"/>
      <c r="Y46313" s="133"/>
      <c r="AJ46313" s="133"/>
      <c r="AO46313" s="135"/>
      <c r="AP46313" s="135"/>
      <c r="BJ46313" s="136"/>
    </row>
    <row r="46314" spans="5:62" ht="14.25" customHeight="1" x14ac:dyDescent="0.25">
      <c r="E46314" s="113"/>
      <c r="H46314" s="133"/>
      <c r="T46314" s="133"/>
      <c r="X46314" s="131"/>
      <c r="Y46314" s="133"/>
      <c r="AJ46314" s="133"/>
      <c r="AO46314" s="135"/>
      <c r="AP46314" s="135"/>
      <c r="BJ46314" s="136"/>
    </row>
    <row r="46315" spans="5:62" ht="14.25" customHeight="1" x14ac:dyDescent="0.25">
      <c r="E46315" s="113"/>
      <c r="H46315" s="133"/>
      <c r="T46315" s="133"/>
      <c r="X46315" s="131"/>
      <c r="Y46315" s="133"/>
      <c r="AJ46315" s="133"/>
      <c r="AO46315" s="135"/>
      <c r="AP46315" s="135"/>
      <c r="BJ46315" s="136"/>
    </row>
    <row r="46316" spans="5:62" ht="14.25" customHeight="1" x14ac:dyDescent="0.25">
      <c r="E46316" s="113"/>
      <c r="H46316" s="133"/>
      <c r="T46316" s="133"/>
      <c r="X46316" s="131"/>
      <c r="Y46316" s="133"/>
      <c r="AJ46316" s="133"/>
      <c r="AO46316" s="135"/>
      <c r="AP46316" s="135"/>
      <c r="BJ46316" s="136"/>
    </row>
    <row r="46317" spans="5:62" ht="14.25" customHeight="1" x14ac:dyDescent="0.25">
      <c r="E46317" s="113"/>
      <c r="H46317" s="133"/>
      <c r="T46317" s="133"/>
      <c r="X46317" s="131"/>
      <c r="Y46317" s="133"/>
      <c r="AJ46317" s="133"/>
      <c r="AO46317" s="135"/>
      <c r="AP46317" s="135"/>
      <c r="BJ46317" s="136"/>
    </row>
    <row r="46318" spans="5:62" ht="14.25" customHeight="1" x14ac:dyDescent="0.25">
      <c r="E46318" s="113"/>
      <c r="H46318" s="133"/>
      <c r="T46318" s="133"/>
      <c r="X46318" s="131"/>
      <c r="Y46318" s="133"/>
      <c r="AJ46318" s="133"/>
      <c r="AO46318" s="135"/>
      <c r="AP46318" s="135"/>
      <c r="BJ46318" s="136"/>
    </row>
    <row r="46319" spans="5:62" ht="14.25" customHeight="1" x14ac:dyDescent="0.25">
      <c r="E46319" s="113"/>
      <c r="H46319" s="133"/>
      <c r="T46319" s="133"/>
      <c r="X46319" s="131"/>
      <c r="Y46319" s="133"/>
      <c r="AJ46319" s="133"/>
      <c r="AO46319" s="135"/>
      <c r="AP46319" s="135"/>
      <c r="BJ46319" s="136"/>
    </row>
    <row r="46320" spans="5:62" ht="14.25" customHeight="1" x14ac:dyDescent="0.25">
      <c r="E46320" s="113"/>
      <c r="H46320" s="133"/>
      <c r="T46320" s="133"/>
      <c r="X46320" s="131"/>
      <c r="Y46320" s="133"/>
      <c r="AJ46320" s="133"/>
      <c r="AO46320" s="135"/>
      <c r="AP46320" s="135"/>
      <c r="BJ46320" s="136"/>
    </row>
    <row r="46321" spans="5:62" ht="14.25" customHeight="1" x14ac:dyDescent="0.25">
      <c r="E46321" s="113"/>
      <c r="H46321" s="133"/>
      <c r="T46321" s="133"/>
      <c r="X46321" s="131"/>
      <c r="Y46321" s="133"/>
      <c r="AJ46321" s="133"/>
      <c r="AO46321" s="135"/>
      <c r="AP46321" s="135"/>
      <c r="BJ46321" s="136"/>
    </row>
    <row r="46322" spans="5:62" ht="14.25" customHeight="1" x14ac:dyDescent="0.25">
      <c r="E46322" s="113"/>
      <c r="H46322" s="133"/>
      <c r="T46322" s="133"/>
      <c r="X46322" s="131"/>
      <c r="Y46322" s="133"/>
      <c r="AJ46322" s="133"/>
      <c r="AO46322" s="135"/>
      <c r="AP46322" s="135"/>
      <c r="BJ46322" s="136"/>
    </row>
    <row r="46323" spans="5:62" ht="14.25" customHeight="1" x14ac:dyDescent="0.25">
      <c r="E46323" s="113"/>
      <c r="H46323" s="133"/>
      <c r="T46323" s="133"/>
      <c r="X46323" s="131"/>
      <c r="Y46323" s="133"/>
      <c r="AJ46323" s="133"/>
      <c r="AO46323" s="135"/>
      <c r="AP46323" s="135"/>
      <c r="BJ46323" s="136"/>
    </row>
    <row r="46324" spans="5:62" ht="14.25" customHeight="1" x14ac:dyDescent="0.25">
      <c r="E46324" s="113"/>
      <c r="H46324" s="133"/>
      <c r="T46324" s="133"/>
      <c r="X46324" s="131"/>
      <c r="Y46324" s="133"/>
      <c r="AJ46324" s="133"/>
      <c r="AO46324" s="135"/>
      <c r="AP46324" s="135"/>
      <c r="BJ46324" s="136"/>
    </row>
    <row r="46325" spans="5:62" ht="14.25" customHeight="1" x14ac:dyDescent="0.25">
      <c r="E46325" s="113"/>
      <c r="H46325" s="133"/>
      <c r="T46325" s="133"/>
      <c r="X46325" s="131"/>
      <c r="Y46325" s="133"/>
      <c r="AJ46325" s="133"/>
      <c r="AO46325" s="135"/>
      <c r="AP46325" s="135"/>
      <c r="BJ46325" s="136"/>
    </row>
    <row r="46326" spans="5:62" ht="14.25" customHeight="1" x14ac:dyDescent="0.25">
      <c r="E46326" s="113"/>
      <c r="H46326" s="133"/>
      <c r="T46326" s="133"/>
      <c r="X46326" s="131"/>
      <c r="Y46326" s="133"/>
      <c r="AJ46326" s="133"/>
      <c r="AO46326" s="135"/>
      <c r="AP46326" s="135"/>
      <c r="BJ46326" s="136"/>
    </row>
    <row r="46327" spans="5:62" ht="14.25" customHeight="1" x14ac:dyDescent="0.25">
      <c r="E46327" s="113"/>
      <c r="H46327" s="133"/>
      <c r="T46327" s="133"/>
      <c r="X46327" s="131"/>
      <c r="Y46327" s="133"/>
      <c r="AJ46327" s="133"/>
      <c r="AO46327" s="135"/>
      <c r="AP46327" s="135"/>
      <c r="BJ46327" s="136"/>
    </row>
    <row r="46328" spans="5:62" ht="14.25" customHeight="1" x14ac:dyDescent="0.25">
      <c r="E46328" s="113"/>
      <c r="H46328" s="133"/>
      <c r="T46328" s="133"/>
      <c r="X46328" s="131"/>
      <c r="Y46328" s="133"/>
      <c r="AJ46328" s="133"/>
      <c r="AO46328" s="135"/>
      <c r="AP46328" s="135"/>
      <c r="BJ46328" s="136"/>
    </row>
    <row r="46329" spans="5:62" ht="14.25" customHeight="1" x14ac:dyDescent="0.25">
      <c r="E46329" s="113"/>
      <c r="H46329" s="133"/>
      <c r="T46329" s="133"/>
      <c r="X46329" s="131"/>
      <c r="Y46329" s="133"/>
      <c r="AJ46329" s="133"/>
      <c r="AO46329" s="135"/>
      <c r="AP46329" s="135"/>
      <c r="BJ46329" s="136"/>
    </row>
    <row r="46330" spans="5:62" ht="14.25" customHeight="1" x14ac:dyDescent="0.25">
      <c r="E46330" s="113"/>
      <c r="H46330" s="133"/>
      <c r="T46330" s="133"/>
      <c r="X46330" s="131"/>
      <c r="Y46330" s="133"/>
      <c r="AJ46330" s="133"/>
      <c r="AO46330" s="135"/>
      <c r="AP46330" s="135"/>
      <c r="BJ46330" s="136"/>
    </row>
    <row r="46331" spans="5:62" ht="14.25" customHeight="1" x14ac:dyDescent="0.25">
      <c r="E46331" s="113"/>
      <c r="H46331" s="133"/>
      <c r="T46331" s="133"/>
      <c r="X46331" s="131"/>
      <c r="Y46331" s="133"/>
      <c r="AJ46331" s="133"/>
      <c r="AO46331" s="135"/>
      <c r="AP46331" s="135"/>
      <c r="BJ46331" s="136"/>
    </row>
    <row r="46332" spans="5:62" ht="14.25" customHeight="1" x14ac:dyDescent="0.25">
      <c r="E46332" s="113"/>
      <c r="H46332" s="133"/>
      <c r="T46332" s="133"/>
      <c r="X46332" s="131"/>
      <c r="Y46332" s="133"/>
      <c r="AJ46332" s="133"/>
      <c r="AO46332" s="135"/>
      <c r="AP46332" s="135"/>
      <c r="BJ46332" s="136"/>
    </row>
    <row r="46333" spans="5:62" ht="14.25" customHeight="1" x14ac:dyDescent="0.25">
      <c r="E46333" s="113"/>
      <c r="H46333" s="133"/>
      <c r="T46333" s="133"/>
      <c r="X46333" s="131"/>
      <c r="Y46333" s="133"/>
      <c r="AJ46333" s="133"/>
      <c r="AO46333" s="135"/>
      <c r="AP46333" s="135"/>
      <c r="BJ46333" s="136"/>
    </row>
    <row r="46334" spans="5:62" ht="14.25" customHeight="1" x14ac:dyDescent="0.25">
      <c r="E46334" s="113"/>
      <c r="H46334" s="133"/>
      <c r="T46334" s="133"/>
      <c r="X46334" s="131"/>
      <c r="Y46334" s="133"/>
      <c r="AJ46334" s="133"/>
      <c r="AO46334" s="135"/>
      <c r="AP46334" s="135"/>
      <c r="BJ46334" s="136"/>
    </row>
    <row r="46335" spans="5:62" ht="14.25" customHeight="1" x14ac:dyDescent="0.25">
      <c r="E46335" s="113"/>
      <c r="H46335" s="133"/>
      <c r="T46335" s="133"/>
      <c r="X46335" s="131"/>
      <c r="Y46335" s="133"/>
      <c r="AJ46335" s="133"/>
      <c r="AO46335" s="135"/>
      <c r="AP46335" s="135"/>
      <c r="BJ46335" s="136"/>
    </row>
    <row r="46336" spans="5:62" ht="14.25" customHeight="1" x14ac:dyDescent="0.25">
      <c r="E46336" s="113"/>
      <c r="H46336" s="133"/>
      <c r="T46336" s="133"/>
      <c r="X46336" s="131"/>
      <c r="Y46336" s="133"/>
      <c r="AJ46336" s="133"/>
      <c r="AO46336" s="135"/>
      <c r="AP46336" s="135"/>
      <c r="BJ46336" s="136"/>
    </row>
    <row r="46337" spans="5:62" ht="14.25" customHeight="1" x14ac:dyDescent="0.25">
      <c r="E46337" s="113"/>
      <c r="H46337" s="133"/>
      <c r="T46337" s="133"/>
      <c r="X46337" s="131"/>
      <c r="Y46337" s="133"/>
      <c r="AJ46337" s="133"/>
      <c r="AO46337" s="135"/>
      <c r="AP46337" s="135"/>
      <c r="BJ46337" s="136"/>
    </row>
    <row r="46338" spans="5:62" ht="14.25" customHeight="1" x14ac:dyDescent="0.25">
      <c r="E46338" s="113"/>
      <c r="H46338" s="133"/>
      <c r="T46338" s="133"/>
      <c r="X46338" s="131"/>
      <c r="Y46338" s="133"/>
      <c r="AJ46338" s="133"/>
      <c r="AO46338" s="135"/>
      <c r="AP46338" s="135"/>
      <c r="BJ46338" s="136"/>
    </row>
    <row r="46339" spans="5:62" ht="14.25" customHeight="1" x14ac:dyDescent="0.25">
      <c r="E46339" s="113"/>
      <c r="H46339" s="133"/>
      <c r="T46339" s="133"/>
      <c r="X46339" s="131"/>
      <c r="Y46339" s="133"/>
      <c r="AJ46339" s="133"/>
      <c r="AO46339" s="135"/>
      <c r="AP46339" s="135"/>
      <c r="BJ46339" s="136"/>
    </row>
    <row r="46340" spans="5:62" ht="14.25" customHeight="1" x14ac:dyDescent="0.25">
      <c r="E46340" s="113"/>
      <c r="H46340" s="133"/>
      <c r="T46340" s="133"/>
      <c r="X46340" s="131"/>
      <c r="Y46340" s="133"/>
      <c r="AJ46340" s="133"/>
      <c r="AO46340" s="135"/>
      <c r="AP46340" s="135"/>
      <c r="BJ46340" s="136"/>
    </row>
    <row r="46341" spans="5:62" ht="14.25" customHeight="1" x14ac:dyDescent="0.25">
      <c r="E46341" s="113"/>
      <c r="H46341" s="133"/>
      <c r="T46341" s="133"/>
      <c r="X46341" s="131"/>
      <c r="Y46341" s="133"/>
      <c r="AJ46341" s="133"/>
      <c r="AO46341" s="135"/>
      <c r="AP46341" s="135"/>
      <c r="BJ46341" s="136"/>
    </row>
    <row r="46342" spans="5:62" ht="14.25" customHeight="1" x14ac:dyDescent="0.25">
      <c r="E46342" s="113"/>
      <c r="H46342" s="133"/>
      <c r="T46342" s="133"/>
      <c r="X46342" s="131"/>
      <c r="Y46342" s="133"/>
      <c r="AJ46342" s="133"/>
      <c r="AO46342" s="135"/>
      <c r="AP46342" s="135"/>
      <c r="BJ46342" s="136"/>
    </row>
    <row r="46343" spans="5:62" ht="14.25" customHeight="1" x14ac:dyDescent="0.25">
      <c r="E46343" s="113"/>
      <c r="H46343" s="133"/>
      <c r="T46343" s="133"/>
      <c r="X46343" s="131"/>
      <c r="Y46343" s="133"/>
      <c r="AJ46343" s="133"/>
      <c r="AO46343" s="135"/>
      <c r="AP46343" s="135"/>
      <c r="BJ46343" s="136"/>
    </row>
    <row r="46344" spans="5:62" ht="14.25" customHeight="1" x14ac:dyDescent="0.25">
      <c r="E46344" s="113"/>
      <c r="H46344" s="133"/>
      <c r="T46344" s="133"/>
      <c r="X46344" s="131"/>
      <c r="Y46344" s="133"/>
      <c r="AJ46344" s="133"/>
      <c r="AO46344" s="135"/>
      <c r="AP46344" s="135"/>
      <c r="BJ46344" s="136"/>
    </row>
    <row r="46345" spans="5:62" ht="14.25" customHeight="1" x14ac:dyDescent="0.25">
      <c r="E46345" s="113"/>
      <c r="H46345" s="133"/>
      <c r="T46345" s="133"/>
      <c r="X46345" s="131"/>
      <c r="Y46345" s="133"/>
      <c r="AJ46345" s="133"/>
      <c r="AO46345" s="135"/>
      <c r="AP46345" s="135"/>
      <c r="BJ46345" s="136"/>
    </row>
    <row r="46346" spans="5:62" ht="14.25" customHeight="1" x14ac:dyDescent="0.25">
      <c r="E46346" s="113"/>
      <c r="H46346" s="133"/>
      <c r="T46346" s="133"/>
      <c r="X46346" s="131"/>
      <c r="Y46346" s="133"/>
      <c r="AJ46346" s="133"/>
      <c r="AO46346" s="135"/>
      <c r="AP46346" s="135"/>
      <c r="BJ46346" s="136"/>
    </row>
    <row r="46347" spans="5:62" ht="14.25" customHeight="1" x14ac:dyDescent="0.25">
      <c r="E46347" s="113"/>
      <c r="H46347" s="133"/>
      <c r="T46347" s="133"/>
      <c r="X46347" s="131"/>
      <c r="Y46347" s="133"/>
      <c r="AJ46347" s="133"/>
      <c r="AO46347" s="135"/>
      <c r="AP46347" s="135"/>
      <c r="BJ46347" s="136"/>
    </row>
    <row r="46348" spans="5:62" ht="14.25" customHeight="1" x14ac:dyDescent="0.25">
      <c r="E46348" s="113"/>
      <c r="H46348" s="133"/>
      <c r="T46348" s="133"/>
      <c r="X46348" s="131"/>
      <c r="Y46348" s="133"/>
      <c r="AJ46348" s="133"/>
      <c r="AO46348" s="135"/>
      <c r="AP46348" s="135"/>
      <c r="BJ46348" s="136"/>
    </row>
    <row r="46349" spans="5:62" ht="14.25" customHeight="1" x14ac:dyDescent="0.25">
      <c r="E46349" s="113"/>
      <c r="H46349" s="133"/>
      <c r="T46349" s="133"/>
      <c r="X46349" s="131"/>
      <c r="Y46349" s="133"/>
      <c r="AJ46349" s="133"/>
      <c r="AO46349" s="135"/>
      <c r="AP46349" s="135"/>
      <c r="BJ46349" s="136"/>
    </row>
    <row r="46350" spans="5:62" ht="14.25" customHeight="1" x14ac:dyDescent="0.25">
      <c r="E46350" s="113"/>
      <c r="H46350" s="133"/>
      <c r="T46350" s="133"/>
      <c r="X46350" s="131"/>
      <c r="Y46350" s="133"/>
      <c r="AJ46350" s="133"/>
      <c r="AO46350" s="135"/>
      <c r="AP46350" s="135"/>
      <c r="BJ46350" s="136"/>
    </row>
    <row r="46351" spans="5:62" ht="14.25" customHeight="1" x14ac:dyDescent="0.25">
      <c r="E46351" s="113"/>
      <c r="H46351" s="133"/>
      <c r="T46351" s="133"/>
      <c r="X46351" s="131"/>
      <c r="Y46351" s="133"/>
      <c r="AJ46351" s="133"/>
      <c r="AO46351" s="135"/>
      <c r="AP46351" s="135"/>
      <c r="BJ46351" s="136"/>
    </row>
    <row r="46352" spans="5:62" ht="14.25" customHeight="1" x14ac:dyDescent="0.25">
      <c r="E46352" s="113"/>
      <c r="H46352" s="133"/>
      <c r="T46352" s="133"/>
      <c r="X46352" s="131"/>
      <c r="Y46352" s="133"/>
      <c r="AJ46352" s="133"/>
      <c r="AO46352" s="135"/>
      <c r="AP46352" s="135"/>
      <c r="BJ46352" s="136"/>
    </row>
    <row r="46353" spans="5:62" ht="14.25" customHeight="1" x14ac:dyDescent="0.25">
      <c r="E46353" s="113"/>
      <c r="H46353" s="133"/>
      <c r="T46353" s="133"/>
      <c r="X46353" s="131"/>
      <c r="Y46353" s="133"/>
      <c r="AJ46353" s="133"/>
      <c r="AO46353" s="135"/>
      <c r="AP46353" s="135"/>
      <c r="BJ46353" s="136"/>
    </row>
    <row r="46354" spans="5:62" ht="14.25" customHeight="1" x14ac:dyDescent="0.25">
      <c r="E46354" s="113"/>
      <c r="H46354" s="133"/>
      <c r="T46354" s="133"/>
      <c r="X46354" s="131"/>
      <c r="Y46354" s="133"/>
      <c r="AJ46354" s="133"/>
      <c r="AO46354" s="135"/>
      <c r="AP46354" s="135"/>
      <c r="BJ46354" s="136"/>
    </row>
    <row r="46355" spans="5:62" ht="14.25" customHeight="1" x14ac:dyDescent="0.25">
      <c r="E46355" s="113"/>
      <c r="H46355" s="133"/>
      <c r="T46355" s="133"/>
      <c r="X46355" s="131"/>
      <c r="Y46355" s="133"/>
      <c r="AJ46355" s="133"/>
      <c r="AO46355" s="135"/>
      <c r="AP46355" s="135"/>
      <c r="BJ46355" s="136"/>
    </row>
    <row r="46356" spans="5:62" ht="14.25" customHeight="1" x14ac:dyDescent="0.25">
      <c r="E46356" s="113"/>
      <c r="H46356" s="133"/>
      <c r="T46356" s="133"/>
      <c r="X46356" s="131"/>
      <c r="Y46356" s="133"/>
      <c r="AJ46356" s="133"/>
      <c r="AO46356" s="135"/>
      <c r="AP46356" s="135"/>
      <c r="BJ46356" s="136"/>
    </row>
    <row r="46357" spans="5:62" ht="14.25" customHeight="1" x14ac:dyDescent="0.25">
      <c r="E46357" s="113"/>
      <c r="H46357" s="133"/>
      <c r="T46357" s="133"/>
      <c r="X46357" s="131"/>
      <c r="Y46357" s="133"/>
      <c r="AJ46357" s="133"/>
      <c r="AO46357" s="135"/>
      <c r="AP46357" s="135"/>
      <c r="BJ46357" s="136"/>
    </row>
    <row r="46358" spans="5:62" ht="14.25" customHeight="1" x14ac:dyDescent="0.25">
      <c r="E46358" s="113"/>
      <c r="H46358" s="133"/>
      <c r="T46358" s="133"/>
      <c r="X46358" s="131"/>
      <c r="Y46358" s="133"/>
      <c r="AJ46358" s="133"/>
      <c r="AO46358" s="135"/>
      <c r="AP46358" s="135"/>
      <c r="BJ46358" s="136"/>
    </row>
    <row r="46359" spans="5:62" ht="14.25" customHeight="1" x14ac:dyDescent="0.25">
      <c r="E46359" s="113"/>
      <c r="H46359" s="133"/>
      <c r="T46359" s="133"/>
      <c r="X46359" s="131"/>
      <c r="Y46359" s="133"/>
      <c r="AJ46359" s="133"/>
      <c r="AO46359" s="135"/>
      <c r="AP46359" s="135"/>
      <c r="BJ46359" s="136"/>
    </row>
    <row r="46360" spans="5:62" ht="14.25" customHeight="1" x14ac:dyDescent="0.25">
      <c r="E46360" s="113"/>
      <c r="H46360" s="133"/>
      <c r="T46360" s="133"/>
      <c r="X46360" s="131"/>
      <c r="Y46360" s="133"/>
      <c r="AJ46360" s="133"/>
      <c r="AO46360" s="135"/>
      <c r="AP46360" s="135"/>
      <c r="BJ46360" s="136"/>
    </row>
    <row r="46361" spans="5:62" ht="14.25" customHeight="1" x14ac:dyDescent="0.25">
      <c r="E46361" s="113"/>
      <c r="H46361" s="133"/>
      <c r="T46361" s="133"/>
      <c r="X46361" s="131"/>
      <c r="Y46361" s="133"/>
      <c r="AJ46361" s="133"/>
      <c r="AO46361" s="135"/>
      <c r="AP46361" s="135"/>
      <c r="BJ46361" s="136"/>
    </row>
    <row r="46362" spans="5:62" ht="14.25" customHeight="1" x14ac:dyDescent="0.25">
      <c r="E46362" s="113"/>
      <c r="H46362" s="133"/>
      <c r="T46362" s="133"/>
      <c r="X46362" s="131"/>
      <c r="Y46362" s="133"/>
      <c r="AJ46362" s="133"/>
      <c r="AO46362" s="135"/>
      <c r="AP46362" s="135"/>
      <c r="BJ46362" s="136"/>
    </row>
    <row r="46363" spans="5:62" ht="14.25" customHeight="1" x14ac:dyDescent="0.25">
      <c r="E46363" s="113"/>
      <c r="H46363" s="133"/>
      <c r="T46363" s="133"/>
      <c r="X46363" s="131"/>
      <c r="Y46363" s="133"/>
      <c r="AJ46363" s="133"/>
      <c r="AO46363" s="135"/>
      <c r="AP46363" s="135"/>
      <c r="BJ46363" s="136"/>
    </row>
    <row r="46364" spans="5:62" ht="14.25" customHeight="1" x14ac:dyDescent="0.25">
      <c r="E46364" s="113"/>
      <c r="H46364" s="133"/>
      <c r="T46364" s="133"/>
      <c r="X46364" s="131"/>
      <c r="Y46364" s="133"/>
      <c r="AJ46364" s="133"/>
      <c r="AO46364" s="135"/>
      <c r="AP46364" s="135"/>
      <c r="BJ46364" s="136"/>
    </row>
    <row r="46365" spans="5:62" ht="14.25" customHeight="1" x14ac:dyDescent="0.25">
      <c r="E46365" s="113"/>
      <c r="H46365" s="133"/>
      <c r="T46365" s="133"/>
      <c r="X46365" s="131"/>
      <c r="Y46365" s="133"/>
      <c r="AJ46365" s="133"/>
      <c r="AO46365" s="135"/>
      <c r="AP46365" s="135"/>
      <c r="BJ46365" s="136"/>
    </row>
    <row r="46366" spans="5:62" ht="14.25" customHeight="1" x14ac:dyDescent="0.25">
      <c r="E46366" s="113"/>
      <c r="H46366" s="133"/>
      <c r="T46366" s="133"/>
      <c r="X46366" s="131"/>
      <c r="Y46366" s="133"/>
      <c r="AJ46366" s="133"/>
      <c r="AO46366" s="135"/>
      <c r="AP46366" s="135"/>
      <c r="BJ46366" s="136"/>
    </row>
    <row r="46367" spans="5:62" ht="14.25" customHeight="1" x14ac:dyDescent="0.25">
      <c r="E46367" s="113"/>
      <c r="H46367" s="133"/>
      <c r="T46367" s="133"/>
      <c r="X46367" s="131"/>
      <c r="Y46367" s="133"/>
      <c r="AJ46367" s="133"/>
      <c r="AO46367" s="135"/>
      <c r="AP46367" s="135"/>
      <c r="BJ46367" s="136"/>
    </row>
    <row r="46368" spans="5:62" ht="14.25" customHeight="1" x14ac:dyDescent="0.25">
      <c r="E46368" s="113"/>
      <c r="H46368" s="133"/>
      <c r="T46368" s="133"/>
      <c r="X46368" s="131"/>
      <c r="Y46368" s="133"/>
      <c r="AJ46368" s="133"/>
      <c r="AO46368" s="135"/>
      <c r="AP46368" s="135"/>
      <c r="BJ46368" s="136"/>
    </row>
    <row r="46369" spans="5:62" ht="14.25" customHeight="1" x14ac:dyDescent="0.25">
      <c r="E46369" s="113"/>
      <c r="H46369" s="133"/>
      <c r="T46369" s="133"/>
      <c r="X46369" s="131"/>
      <c r="Y46369" s="133"/>
      <c r="AJ46369" s="133"/>
      <c r="AO46369" s="135"/>
      <c r="AP46369" s="135"/>
      <c r="BJ46369" s="136"/>
    </row>
    <row r="46370" spans="5:62" ht="14.25" customHeight="1" x14ac:dyDescent="0.25">
      <c r="E46370" s="113"/>
      <c r="H46370" s="133"/>
      <c r="T46370" s="133"/>
      <c r="X46370" s="131"/>
      <c r="Y46370" s="133"/>
      <c r="AJ46370" s="133"/>
      <c r="AO46370" s="135"/>
      <c r="AP46370" s="135"/>
      <c r="BJ46370" s="136"/>
    </row>
    <row r="46371" spans="5:62" ht="14.25" customHeight="1" x14ac:dyDescent="0.25">
      <c r="E46371" s="113"/>
      <c r="H46371" s="133"/>
      <c r="T46371" s="133"/>
      <c r="X46371" s="131"/>
      <c r="Y46371" s="133"/>
      <c r="AJ46371" s="133"/>
      <c r="AO46371" s="135"/>
      <c r="AP46371" s="135"/>
      <c r="BJ46371" s="136"/>
    </row>
    <row r="46372" spans="5:62" ht="14.25" customHeight="1" x14ac:dyDescent="0.25">
      <c r="E46372" s="113"/>
      <c r="H46372" s="133"/>
      <c r="T46372" s="133"/>
      <c r="X46372" s="131"/>
      <c r="Y46372" s="133"/>
      <c r="AJ46372" s="133"/>
      <c r="AO46372" s="135"/>
      <c r="AP46372" s="135"/>
      <c r="BJ46372" s="136"/>
    </row>
    <row r="46373" spans="5:62" ht="14.25" customHeight="1" x14ac:dyDescent="0.25">
      <c r="E46373" s="113"/>
      <c r="H46373" s="133"/>
      <c r="T46373" s="133"/>
      <c r="X46373" s="131"/>
      <c r="Y46373" s="133"/>
      <c r="AJ46373" s="133"/>
      <c r="AO46373" s="135"/>
      <c r="AP46373" s="135"/>
      <c r="BJ46373" s="136"/>
    </row>
    <row r="46374" spans="5:62" ht="14.25" customHeight="1" x14ac:dyDescent="0.25">
      <c r="E46374" s="113"/>
      <c r="H46374" s="133"/>
      <c r="T46374" s="133"/>
      <c r="X46374" s="131"/>
      <c r="Y46374" s="133"/>
      <c r="AJ46374" s="133"/>
      <c r="AO46374" s="135"/>
      <c r="AP46374" s="135"/>
      <c r="BJ46374" s="136"/>
    </row>
    <row r="46375" spans="5:62" ht="14.25" customHeight="1" x14ac:dyDescent="0.25">
      <c r="E46375" s="113"/>
      <c r="H46375" s="133"/>
      <c r="T46375" s="133"/>
      <c r="X46375" s="131"/>
      <c r="Y46375" s="133"/>
      <c r="AJ46375" s="133"/>
      <c r="AO46375" s="135"/>
      <c r="AP46375" s="135"/>
      <c r="BJ46375" s="136"/>
    </row>
    <row r="46376" spans="5:62" ht="14.25" customHeight="1" x14ac:dyDescent="0.25">
      <c r="E46376" s="113"/>
      <c r="H46376" s="133"/>
      <c r="T46376" s="133"/>
      <c r="X46376" s="131"/>
      <c r="Y46376" s="133"/>
      <c r="AJ46376" s="133"/>
      <c r="AO46376" s="135"/>
      <c r="AP46376" s="135"/>
      <c r="BJ46376" s="136"/>
    </row>
    <row r="46377" spans="5:62" ht="14.25" customHeight="1" x14ac:dyDescent="0.25">
      <c r="E46377" s="113"/>
      <c r="H46377" s="133"/>
      <c r="T46377" s="133"/>
      <c r="X46377" s="131"/>
      <c r="Y46377" s="133"/>
      <c r="AJ46377" s="133"/>
      <c r="AO46377" s="135"/>
      <c r="AP46377" s="135"/>
      <c r="BJ46377" s="136"/>
    </row>
    <row r="46378" spans="5:62" ht="14.25" customHeight="1" x14ac:dyDescent="0.25">
      <c r="E46378" s="113"/>
      <c r="H46378" s="133"/>
      <c r="T46378" s="133"/>
      <c r="X46378" s="131"/>
      <c r="Y46378" s="133"/>
      <c r="AJ46378" s="133"/>
      <c r="AO46378" s="135"/>
      <c r="AP46378" s="135"/>
      <c r="BJ46378" s="136"/>
    </row>
    <row r="46379" spans="5:62" ht="14.25" customHeight="1" x14ac:dyDescent="0.25">
      <c r="E46379" s="113"/>
      <c r="H46379" s="133"/>
      <c r="T46379" s="133"/>
      <c r="X46379" s="131"/>
      <c r="Y46379" s="133"/>
      <c r="AJ46379" s="133"/>
      <c r="AO46379" s="135"/>
      <c r="AP46379" s="135"/>
      <c r="BJ46379" s="136"/>
    </row>
    <row r="46380" spans="5:62" ht="14.25" customHeight="1" x14ac:dyDescent="0.25">
      <c r="E46380" s="113"/>
      <c r="H46380" s="133"/>
      <c r="T46380" s="133"/>
      <c r="X46380" s="131"/>
      <c r="Y46380" s="133"/>
      <c r="AJ46380" s="133"/>
      <c r="AO46380" s="135"/>
      <c r="AP46380" s="135"/>
      <c r="BJ46380" s="136"/>
    </row>
    <row r="46381" spans="5:62" ht="14.25" customHeight="1" x14ac:dyDescent="0.25">
      <c r="E46381" s="113"/>
      <c r="H46381" s="133"/>
      <c r="T46381" s="133"/>
      <c r="X46381" s="131"/>
      <c r="Y46381" s="133"/>
      <c r="AJ46381" s="133"/>
      <c r="AO46381" s="135"/>
      <c r="AP46381" s="135"/>
      <c r="BJ46381" s="136"/>
    </row>
    <row r="46382" spans="5:62" ht="14.25" customHeight="1" x14ac:dyDescent="0.25">
      <c r="E46382" s="113"/>
      <c r="H46382" s="133"/>
      <c r="T46382" s="133"/>
      <c r="X46382" s="131"/>
      <c r="Y46382" s="133"/>
      <c r="AJ46382" s="133"/>
      <c r="AO46382" s="135"/>
      <c r="AP46382" s="135"/>
      <c r="BJ46382" s="136"/>
    </row>
    <row r="46383" spans="5:62" ht="14.25" customHeight="1" x14ac:dyDescent="0.25">
      <c r="E46383" s="113"/>
      <c r="H46383" s="133"/>
      <c r="T46383" s="133"/>
      <c r="X46383" s="131"/>
      <c r="Y46383" s="133"/>
      <c r="AJ46383" s="133"/>
      <c r="AO46383" s="135"/>
      <c r="AP46383" s="135"/>
      <c r="BJ46383" s="136"/>
    </row>
    <row r="46384" spans="5:62" ht="14.25" customHeight="1" x14ac:dyDescent="0.25">
      <c r="E46384" s="113"/>
      <c r="H46384" s="133"/>
      <c r="T46384" s="133"/>
      <c r="X46384" s="131"/>
      <c r="Y46384" s="133"/>
      <c r="AJ46384" s="133"/>
      <c r="AO46384" s="135"/>
      <c r="AP46384" s="135"/>
      <c r="BJ46384" s="136"/>
    </row>
    <row r="46385" spans="5:62" ht="14.25" customHeight="1" x14ac:dyDescent="0.25">
      <c r="E46385" s="113"/>
      <c r="H46385" s="133"/>
      <c r="T46385" s="133"/>
      <c r="X46385" s="131"/>
      <c r="Y46385" s="133"/>
      <c r="AJ46385" s="133"/>
      <c r="AO46385" s="135"/>
      <c r="AP46385" s="135"/>
      <c r="BJ46385" s="136"/>
    </row>
    <row r="46386" spans="5:62" ht="14.25" customHeight="1" x14ac:dyDescent="0.25">
      <c r="E46386" s="113"/>
      <c r="H46386" s="133"/>
      <c r="T46386" s="133"/>
      <c r="X46386" s="131"/>
      <c r="Y46386" s="133"/>
      <c r="AJ46386" s="133"/>
      <c r="AO46386" s="135"/>
      <c r="AP46386" s="135"/>
      <c r="BJ46386" s="136"/>
    </row>
    <row r="46387" spans="5:62" ht="14.25" customHeight="1" x14ac:dyDescent="0.25">
      <c r="E46387" s="113"/>
      <c r="H46387" s="133"/>
      <c r="T46387" s="133"/>
      <c r="X46387" s="131"/>
      <c r="Y46387" s="133"/>
      <c r="AJ46387" s="133"/>
      <c r="AO46387" s="135"/>
      <c r="AP46387" s="135"/>
      <c r="BJ46387" s="136"/>
    </row>
    <row r="46388" spans="5:62" ht="14.25" customHeight="1" x14ac:dyDescent="0.25">
      <c r="E46388" s="113"/>
      <c r="H46388" s="133"/>
      <c r="T46388" s="133"/>
      <c r="X46388" s="131"/>
      <c r="Y46388" s="133"/>
      <c r="AJ46388" s="133"/>
      <c r="AO46388" s="135"/>
      <c r="AP46388" s="135"/>
      <c r="BJ46388" s="136"/>
    </row>
    <row r="46389" spans="5:62" ht="14.25" customHeight="1" x14ac:dyDescent="0.25">
      <c r="E46389" s="113"/>
      <c r="H46389" s="133"/>
      <c r="T46389" s="133"/>
      <c r="X46389" s="131"/>
      <c r="Y46389" s="133"/>
      <c r="AJ46389" s="133"/>
      <c r="AO46389" s="135"/>
      <c r="AP46389" s="135"/>
      <c r="BJ46389" s="136"/>
    </row>
    <row r="46390" spans="5:62" ht="14.25" customHeight="1" x14ac:dyDescent="0.25">
      <c r="E46390" s="113"/>
      <c r="H46390" s="133"/>
      <c r="T46390" s="133"/>
      <c r="X46390" s="131"/>
      <c r="Y46390" s="133"/>
      <c r="AJ46390" s="133"/>
      <c r="AO46390" s="135"/>
      <c r="AP46390" s="135"/>
      <c r="BJ46390" s="136"/>
    </row>
    <row r="46391" spans="5:62" ht="14.25" customHeight="1" x14ac:dyDescent="0.25">
      <c r="E46391" s="113"/>
      <c r="H46391" s="133"/>
      <c r="T46391" s="133"/>
      <c r="X46391" s="131"/>
      <c r="Y46391" s="133"/>
      <c r="AJ46391" s="133"/>
      <c r="AO46391" s="135"/>
      <c r="AP46391" s="135"/>
      <c r="BJ46391" s="136"/>
    </row>
    <row r="46392" spans="5:62" ht="14.25" customHeight="1" x14ac:dyDescent="0.25">
      <c r="E46392" s="113"/>
      <c r="H46392" s="133"/>
      <c r="T46392" s="133"/>
      <c r="X46392" s="131"/>
      <c r="Y46392" s="133"/>
      <c r="AJ46392" s="133"/>
      <c r="AO46392" s="135"/>
      <c r="AP46392" s="135"/>
      <c r="BJ46392" s="136"/>
    </row>
    <row r="46393" spans="5:62" ht="14.25" customHeight="1" x14ac:dyDescent="0.25">
      <c r="E46393" s="113"/>
      <c r="H46393" s="133"/>
      <c r="T46393" s="133"/>
      <c r="X46393" s="131"/>
      <c r="Y46393" s="133"/>
      <c r="AJ46393" s="133"/>
      <c r="AO46393" s="135"/>
      <c r="AP46393" s="135"/>
      <c r="BJ46393" s="136"/>
    </row>
    <row r="46394" spans="5:62" ht="14.25" customHeight="1" x14ac:dyDescent="0.25">
      <c r="E46394" s="113"/>
      <c r="H46394" s="133"/>
      <c r="T46394" s="133"/>
      <c r="X46394" s="131"/>
      <c r="Y46394" s="133"/>
      <c r="AJ46394" s="133"/>
      <c r="AO46394" s="135"/>
      <c r="AP46394" s="135"/>
      <c r="BJ46394" s="136"/>
    </row>
    <row r="46395" spans="5:62" ht="14.25" customHeight="1" x14ac:dyDescent="0.25">
      <c r="E46395" s="113"/>
      <c r="H46395" s="133"/>
      <c r="T46395" s="133"/>
      <c r="X46395" s="131"/>
      <c r="Y46395" s="133"/>
      <c r="AJ46395" s="133"/>
      <c r="AO46395" s="135"/>
      <c r="AP46395" s="135"/>
      <c r="BJ46395" s="136"/>
    </row>
    <row r="46396" spans="5:62" ht="14.25" customHeight="1" x14ac:dyDescent="0.25">
      <c r="E46396" s="113"/>
      <c r="H46396" s="133"/>
      <c r="T46396" s="133"/>
      <c r="X46396" s="131"/>
      <c r="Y46396" s="133"/>
      <c r="AJ46396" s="133"/>
      <c r="AO46396" s="135"/>
      <c r="AP46396" s="135"/>
      <c r="BJ46396" s="136"/>
    </row>
    <row r="46397" spans="5:62" ht="14.25" customHeight="1" x14ac:dyDescent="0.25">
      <c r="E46397" s="113"/>
      <c r="H46397" s="133"/>
      <c r="T46397" s="133"/>
      <c r="X46397" s="131"/>
      <c r="Y46397" s="133"/>
      <c r="AJ46397" s="133"/>
      <c r="AO46397" s="135"/>
      <c r="AP46397" s="135"/>
      <c r="BJ46397" s="136"/>
    </row>
    <row r="46398" spans="5:62" ht="14.25" customHeight="1" x14ac:dyDescent="0.25">
      <c r="E46398" s="113"/>
      <c r="H46398" s="133"/>
      <c r="T46398" s="133"/>
      <c r="X46398" s="131"/>
      <c r="Y46398" s="133"/>
      <c r="AJ46398" s="133"/>
      <c r="AO46398" s="135"/>
      <c r="AP46398" s="135"/>
      <c r="BJ46398" s="136"/>
    </row>
    <row r="46399" spans="5:62" ht="14.25" customHeight="1" x14ac:dyDescent="0.25">
      <c r="E46399" s="113"/>
      <c r="H46399" s="133"/>
      <c r="T46399" s="133"/>
      <c r="X46399" s="131"/>
      <c r="Y46399" s="133"/>
      <c r="AJ46399" s="133"/>
      <c r="AO46399" s="135"/>
      <c r="AP46399" s="135"/>
      <c r="BJ46399" s="136"/>
    </row>
    <row r="46400" spans="5:62" ht="14.25" customHeight="1" x14ac:dyDescent="0.25">
      <c r="E46400" s="113"/>
      <c r="H46400" s="133"/>
      <c r="T46400" s="133"/>
      <c r="X46400" s="131"/>
      <c r="Y46400" s="133"/>
      <c r="AJ46400" s="133"/>
      <c r="AO46400" s="135"/>
      <c r="AP46400" s="135"/>
      <c r="BJ46400" s="136"/>
    </row>
    <row r="46401" spans="5:62" ht="14.25" customHeight="1" x14ac:dyDescent="0.25">
      <c r="E46401" s="113"/>
      <c r="H46401" s="133"/>
      <c r="T46401" s="133"/>
      <c r="X46401" s="131"/>
      <c r="Y46401" s="133"/>
      <c r="AJ46401" s="133"/>
      <c r="AO46401" s="135"/>
      <c r="AP46401" s="135"/>
      <c r="BJ46401" s="136"/>
    </row>
    <row r="46402" spans="5:62" ht="14.25" customHeight="1" x14ac:dyDescent="0.25">
      <c r="E46402" s="113"/>
      <c r="H46402" s="133"/>
      <c r="T46402" s="133"/>
      <c r="X46402" s="131"/>
      <c r="Y46402" s="133"/>
      <c r="AJ46402" s="133"/>
      <c r="AO46402" s="135"/>
      <c r="AP46402" s="135"/>
      <c r="BJ46402" s="136"/>
    </row>
    <row r="46403" spans="5:62" ht="14.25" customHeight="1" x14ac:dyDescent="0.25">
      <c r="E46403" s="113"/>
      <c r="H46403" s="133"/>
      <c r="T46403" s="133"/>
      <c r="X46403" s="131"/>
      <c r="Y46403" s="133"/>
      <c r="AJ46403" s="133"/>
      <c r="AO46403" s="135"/>
      <c r="AP46403" s="135"/>
      <c r="BJ46403" s="136"/>
    </row>
    <row r="46404" spans="5:62" ht="14.25" customHeight="1" x14ac:dyDescent="0.25">
      <c r="E46404" s="113"/>
      <c r="H46404" s="133"/>
      <c r="T46404" s="133"/>
      <c r="X46404" s="131"/>
      <c r="Y46404" s="133"/>
      <c r="AJ46404" s="133"/>
      <c r="AO46404" s="135"/>
      <c r="AP46404" s="135"/>
      <c r="BJ46404" s="136"/>
    </row>
    <row r="46405" spans="5:62" ht="14.25" customHeight="1" x14ac:dyDescent="0.25">
      <c r="E46405" s="113"/>
      <c r="H46405" s="133"/>
      <c r="T46405" s="133"/>
      <c r="X46405" s="131"/>
      <c r="Y46405" s="133"/>
      <c r="AJ46405" s="133"/>
      <c r="AO46405" s="135"/>
      <c r="AP46405" s="135"/>
      <c r="BJ46405" s="136"/>
    </row>
    <row r="46406" spans="5:62" ht="14.25" customHeight="1" x14ac:dyDescent="0.25">
      <c r="E46406" s="113"/>
      <c r="H46406" s="133"/>
      <c r="T46406" s="133"/>
      <c r="X46406" s="131"/>
      <c r="Y46406" s="133"/>
      <c r="AJ46406" s="133"/>
      <c r="AO46406" s="135"/>
      <c r="AP46406" s="135"/>
      <c r="BJ46406" s="136"/>
    </row>
    <row r="46407" spans="5:62" ht="14.25" customHeight="1" x14ac:dyDescent="0.25">
      <c r="E46407" s="113"/>
      <c r="H46407" s="133"/>
      <c r="T46407" s="133"/>
      <c r="X46407" s="131"/>
      <c r="Y46407" s="133"/>
      <c r="AJ46407" s="133"/>
      <c r="AO46407" s="135"/>
      <c r="AP46407" s="135"/>
      <c r="BJ46407" s="136"/>
    </row>
    <row r="46408" spans="5:62" ht="14.25" customHeight="1" x14ac:dyDescent="0.25">
      <c r="E46408" s="113"/>
      <c r="H46408" s="133"/>
      <c r="T46408" s="133"/>
      <c r="X46408" s="131"/>
      <c r="Y46408" s="133"/>
      <c r="AJ46408" s="133"/>
      <c r="AO46408" s="135"/>
      <c r="AP46408" s="135"/>
      <c r="BJ46408" s="136"/>
    </row>
    <row r="46409" spans="5:62" ht="14.25" customHeight="1" x14ac:dyDescent="0.25">
      <c r="E46409" s="113"/>
      <c r="H46409" s="133"/>
      <c r="T46409" s="133"/>
      <c r="X46409" s="131"/>
      <c r="Y46409" s="133"/>
      <c r="AJ46409" s="133"/>
      <c r="AO46409" s="135"/>
      <c r="AP46409" s="135"/>
      <c r="BJ46409" s="136"/>
    </row>
    <row r="46410" spans="5:62" ht="14.25" customHeight="1" x14ac:dyDescent="0.25">
      <c r="E46410" s="113"/>
      <c r="H46410" s="133"/>
      <c r="T46410" s="133"/>
      <c r="X46410" s="131"/>
      <c r="Y46410" s="133"/>
      <c r="AJ46410" s="133"/>
      <c r="AO46410" s="135"/>
      <c r="AP46410" s="135"/>
      <c r="BJ46410" s="136"/>
    </row>
    <row r="46411" spans="5:62" ht="14.25" customHeight="1" x14ac:dyDescent="0.25">
      <c r="E46411" s="113"/>
      <c r="H46411" s="133"/>
      <c r="T46411" s="133"/>
      <c r="X46411" s="131"/>
      <c r="Y46411" s="133"/>
      <c r="AJ46411" s="133"/>
      <c r="AO46411" s="135"/>
      <c r="AP46411" s="135"/>
      <c r="BJ46411" s="136"/>
    </row>
    <row r="46412" spans="5:62" ht="14.25" customHeight="1" x14ac:dyDescent="0.25">
      <c r="E46412" s="113"/>
      <c r="H46412" s="133"/>
      <c r="T46412" s="133"/>
      <c r="X46412" s="131"/>
      <c r="Y46412" s="133"/>
      <c r="AJ46412" s="133"/>
      <c r="AO46412" s="135"/>
      <c r="AP46412" s="135"/>
      <c r="BJ46412" s="136"/>
    </row>
    <row r="46413" spans="5:62" ht="14.25" customHeight="1" x14ac:dyDescent="0.25">
      <c r="E46413" s="113"/>
      <c r="H46413" s="133"/>
      <c r="T46413" s="133"/>
      <c r="X46413" s="131"/>
      <c r="Y46413" s="133"/>
      <c r="AJ46413" s="133"/>
      <c r="AO46413" s="135"/>
      <c r="AP46413" s="135"/>
      <c r="BJ46413" s="136"/>
    </row>
    <row r="46414" spans="5:62" ht="14.25" customHeight="1" x14ac:dyDescent="0.25">
      <c r="E46414" s="113"/>
      <c r="H46414" s="133"/>
      <c r="T46414" s="133"/>
      <c r="X46414" s="131"/>
      <c r="Y46414" s="133"/>
      <c r="AJ46414" s="133"/>
      <c r="AO46414" s="135"/>
      <c r="AP46414" s="135"/>
      <c r="BJ46414" s="136"/>
    </row>
    <row r="46415" spans="5:62" ht="14.25" customHeight="1" x14ac:dyDescent="0.25">
      <c r="E46415" s="113"/>
      <c r="H46415" s="133"/>
      <c r="T46415" s="133"/>
      <c r="X46415" s="131"/>
      <c r="Y46415" s="133"/>
      <c r="AJ46415" s="133"/>
      <c r="AO46415" s="135"/>
      <c r="AP46415" s="135"/>
      <c r="BJ46415" s="136"/>
    </row>
    <row r="46416" spans="5:62" ht="14.25" customHeight="1" x14ac:dyDescent="0.25">
      <c r="E46416" s="113"/>
      <c r="H46416" s="133"/>
      <c r="T46416" s="133"/>
      <c r="X46416" s="131"/>
      <c r="Y46416" s="133"/>
      <c r="AJ46416" s="133"/>
      <c r="AO46416" s="135"/>
      <c r="AP46416" s="135"/>
      <c r="BJ46416" s="136"/>
    </row>
    <row r="46417" spans="5:62" ht="14.25" customHeight="1" x14ac:dyDescent="0.25">
      <c r="E46417" s="113"/>
      <c r="H46417" s="133"/>
      <c r="T46417" s="133"/>
      <c r="X46417" s="131"/>
      <c r="Y46417" s="133"/>
      <c r="AJ46417" s="133"/>
      <c r="AO46417" s="135"/>
      <c r="AP46417" s="135"/>
      <c r="BJ46417" s="136"/>
    </row>
    <row r="46418" spans="5:62" ht="14.25" customHeight="1" x14ac:dyDescent="0.25">
      <c r="E46418" s="113"/>
      <c r="H46418" s="133"/>
      <c r="T46418" s="133"/>
      <c r="X46418" s="131"/>
      <c r="Y46418" s="133"/>
      <c r="AJ46418" s="133"/>
      <c r="AO46418" s="135"/>
      <c r="AP46418" s="135"/>
      <c r="BJ46418" s="136"/>
    </row>
    <row r="46419" spans="5:62" ht="14.25" customHeight="1" x14ac:dyDescent="0.25">
      <c r="E46419" s="113"/>
      <c r="H46419" s="133"/>
      <c r="T46419" s="133"/>
      <c r="X46419" s="131"/>
      <c r="Y46419" s="133"/>
      <c r="AJ46419" s="133"/>
      <c r="AO46419" s="135"/>
      <c r="AP46419" s="135"/>
      <c r="BJ46419" s="136"/>
    </row>
    <row r="46420" spans="5:62" ht="14.25" customHeight="1" x14ac:dyDescent="0.25">
      <c r="E46420" s="113"/>
      <c r="H46420" s="133"/>
      <c r="T46420" s="133"/>
      <c r="X46420" s="131"/>
      <c r="Y46420" s="133"/>
      <c r="AJ46420" s="133"/>
      <c r="AO46420" s="135"/>
      <c r="AP46420" s="135"/>
      <c r="BJ46420" s="136"/>
    </row>
    <row r="46421" spans="5:62" ht="14.25" customHeight="1" x14ac:dyDescent="0.25">
      <c r="E46421" s="113"/>
      <c r="H46421" s="133"/>
      <c r="T46421" s="133"/>
      <c r="X46421" s="131"/>
      <c r="Y46421" s="133"/>
      <c r="AJ46421" s="133"/>
      <c r="AO46421" s="135"/>
      <c r="AP46421" s="135"/>
      <c r="BJ46421" s="136"/>
    </row>
    <row r="46422" spans="5:62" ht="14.25" customHeight="1" x14ac:dyDescent="0.25">
      <c r="E46422" s="113"/>
      <c r="H46422" s="133"/>
      <c r="T46422" s="133"/>
      <c r="X46422" s="131"/>
      <c r="Y46422" s="133"/>
      <c r="AJ46422" s="133"/>
      <c r="AO46422" s="135"/>
      <c r="AP46422" s="135"/>
      <c r="BJ46422" s="136"/>
    </row>
    <row r="46423" spans="5:62" ht="14.25" customHeight="1" x14ac:dyDescent="0.25">
      <c r="E46423" s="113"/>
      <c r="H46423" s="133"/>
      <c r="T46423" s="133"/>
      <c r="X46423" s="131"/>
      <c r="Y46423" s="133"/>
      <c r="AJ46423" s="133"/>
      <c r="AO46423" s="135"/>
      <c r="AP46423" s="135"/>
      <c r="BJ46423" s="136"/>
    </row>
    <row r="46424" spans="5:62" ht="14.25" customHeight="1" x14ac:dyDescent="0.25">
      <c r="E46424" s="113"/>
      <c r="H46424" s="133"/>
      <c r="T46424" s="133"/>
      <c r="X46424" s="131"/>
      <c r="Y46424" s="133"/>
      <c r="AJ46424" s="133"/>
      <c r="AO46424" s="135"/>
      <c r="AP46424" s="135"/>
      <c r="BJ46424" s="136"/>
    </row>
    <row r="46425" spans="5:62" ht="14.25" customHeight="1" x14ac:dyDescent="0.25">
      <c r="E46425" s="113"/>
      <c r="H46425" s="133"/>
      <c r="T46425" s="133"/>
      <c r="X46425" s="131"/>
      <c r="Y46425" s="133"/>
      <c r="AJ46425" s="133"/>
      <c r="AO46425" s="135"/>
      <c r="AP46425" s="135"/>
      <c r="BJ46425" s="136"/>
    </row>
    <row r="46426" spans="5:62" ht="14.25" customHeight="1" x14ac:dyDescent="0.25">
      <c r="E46426" s="113"/>
      <c r="H46426" s="133"/>
      <c r="T46426" s="133"/>
      <c r="X46426" s="131"/>
      <c r="Y46426" s="133"/>
      <c r="AJ46426" s="133"/>
      <c r="AO46426" s="135"/>
      <c r="AP46426" s="135"/>
      <c r="BJ46426" s="136"/>
    </row>
    <row r="46427" spans="5:62" ht="14.25" customHeight="1" x14ac:dyDescent="0.25">
      <c r="E46427" s="113"/>
      <c r="H46427" s="133"/>
      <c r="T46427" s="133"/>
      <c r="X46427" s="131"/>
      <c r="Y46427" s="133"/>
      <c r="AJ46427" s="133"/>
      <c r="AO46427" s="135"/>
      <c r="AP46427" s="135"/>
      <c r="BJ46427" s="136"/>
    </row>
    <row r="46428" spans="5:62" ht="14.25" customHeight="1" x14ac:dyDescent="0.25">
      <c r="E46428" s="113"/>
      <c r="H46428" s="133"/>
      <c r="T46428" s="133"/>
      <c r="X46428" s="131"/>
      <c r="Y46428" s="133"/>
      <c r="AJ46428" s="133"/>
      <c r="AO46428" s="135"/>
      <c r="AP46428" s="135"/>
      <c r="BJ46428" s="136"/>
    </row>
    <row r="46429" spans="5:62" ht="14.25" customHeight="1" x14ac:dyDescent="0.25">
      <c r="E46429" s="113"/>
      <c r="H46429" s="133"/>
      <c r="T46429" s="133"/>
      <c r="X46429" s="131"/>
      <c r="Y46429" s="133"/>
      <c r="AJ46429" s="133"/>
      <c r="AO46429" s="135"/>
      <c r="AP46429" s="135"/>
      <c r="BJ46429" s="136"/>
    </row>
    <row r="46430" spans="5:62" ht="14.25" customHeight="1" x14ac:dyDescent="0.25">
      <c r="E46430" s="113"/>
      <c r="H46430" s="133"/>
      <c r="T46430" s="133"/>
      <c r="X46430" s="131"/>
      <c r="Y46430" s="133"/>
      <c r="AJ46430" s="133"/>
      <c r="AO46430" s="135"/>
      <c r="AP46430" s="135"/>
      <c r="BJ46430" s="136"/>
    </row>
    <row r="46431" spans="5:62" ht="14.25" customHeight="1" x14ac:dyDescent="0.25">
      <c r="E46431" s="113"/>
      <c r="H46431" s="133"/>
      <c r="T46431" s="133"/>
      <c r="X46431" s="131"/>
      <c r="Y46431" s="133"/>
      <c r="AJ46431" s="133"/>
      <c r="AO46431" s="135"/>
      <c r="AP46431" s="135"/>
      <c r="BJ46431" s="136"/>
    </row>
    <row r="46432" spans="5:62" ht="14.25" customHeight="1" x14ac:dyDescent="0.25">
      <c r="E46432" s="113"/>
      <c r="H46432" s="133"/>
      <c r="T46432" s="133"/>
      <c r="X46432" s="131"/>
      <c r="Y46432" s="133"/>
      <c r="AJ46432" s="133"/>
      <c r="AO46432" s="135"/>
      <c r="AP46432" s="135"/>
      <c r="BJ46432" s="136"/>
    </row>
    <row r="46433" spans="5:62" ht="14.25" customHeight="1" x14ac:dyDescent="0.25">
      <c r="E46433" s="113"/>
      <c r="H46433" s="133"/>
      <c r="T46433" s="133"/>
      <c r="X46433" s="131"/>
      <c r="Y46433" s="133"/>
      <c r="AJ46433" s="133"/>
      <c r="AO46433" s="135"/>
      <c r="AP46433" s="135"/>
      <c r="BJ46433" s="136"/>
    </row>
    <row r="46434" spans="5:62" ht="14.25" customHeight="1" x14ac:dyDescent="0.25">
      <c r="E46434" s="113"/>
      <c r="H46434" s="133"/>
      <c r="T46434" s="133"/>
      <c r="X46434" s="131"/>
      <c r="Y46434" s="133"/>
      <c r="AJ46434" s="133"/>
      <c r="AO46434" s="135"/>
      <c r="AP46434" s="135"/>
      <c r="BJ46434" s="136"/>
    </row>
    <row r="46435" spans="5:62" ht="14.25" customHeight="1" x14ac:dyDescent="0.25">
      <c r="E46435" s="113"/>
      <c r="H46435" s="133"/>
      <c r="T46435" s="133"/>
      <c r="X46435" s="131"/>
      <c r="Y46435" s="133"/>
      <c r="AJ46435" s="133"/>
      <c r="AO46435" s="135"/>
      <c r="AP46435" s="135"/>
      <c r="BJ46435" s="136"/>
    </row>
    <row r="46436" spans="5:62" ht="14.25" customHeight="1" x14ac:dyDescent="0.25">
      <c r="E46436" s="113"/>
      <c r="H46436" s="133"/>
      <c r="T46436" s="133"/>
      <c r="X46436" s="131"/>
      <c r="Y46436" s="133"/>
      <c r="AJ46436" s="133"/>
      <c r="AO46436" s="135"/>
      <c r="AP46436" s="135"/>
      <c r="BJ46436" s="136"/>
    </row>
    <row r="46437" spans="5:62" ht="14.25" customHeight="1" x14ac:dyDescent="0.25">
      <c r="E46437" s="113"/>
      <c r="H46437" s="133"/>
      <c r="T46437" s="133"/>
      <c r="X46437" s="131"/>
      <c r="Y46437" s="133"/>
      <c r="AJ46437" s="133"/>
      <c r="AO46437" s="135"/>
      <c r="AP46437" s="135"/>
      <c r="BJ46437" s="136"/>
    </row>
    <row r="46438" spans="5:62" ht="14.25" customHeight="1" x14ac:dyDescent="0.25">
      <c r="E46438" s="113"/>
      <c r="H46438" s="133"/>
      <c r="T46438" s="133"/>
      <c r="X46438" s="131"/>
      <c r="Y46438" s="133"/>
      <c r="AJ46438" s="133"/>
      <c r="AO46438" s="135"/>
      <c r="AP46438" s="135"/>
      <c r="BJ46438" s="136"/>
    </row>
    <row r="46439" spans="5:62" ht="14.25" customHeight="1" x14ac:dyDescent="0.25">
      <c r="E46439" s="113"/>
      <c r="H46439" s="133"/>
      <c r="T46439" s="133"/>
      <c r="X46439" s="131"/>
      <c r="Y46439" s="133"/>
      <c r="AJ46439" s="133"/>
      <c r="AO46439" s="135"/>
      <c r="AP46439" s="135"/>
      <c r="BJ46439" s="136"/>
    </row>
    <row r="46440" spans="5:62" ht="14.25" customHeight="1" x14ac:dyDescent="0.25">
      <c r="E46440" s="113"/>
      <c r="H46440" s="133"/>
      <c r="T46440" s="133"/>
      <c r="X46440" s="131"/>
      <c r="Y46440" s="133"/>
      <c r="AJ46440" s="133"/>
      <c r="AO46440" s="135"/>
      <c r="AP46440" s="135"/>
      <c r="BJ46440" s="136"/>
    </row>
    <row r="46441" spans="5:62" ht="14.25" customHeight="1" x14ac:dyDescent="0.25">
      <c r="E46441" s="113"/>
      <c r="H46441" s="133"/>
      <c r="T46441" s="133"/>
      <c r="X46441" s="131"/>
      <c r="Y46441" s="133"/>
      <c r="AJ46441" s="133"/>
      <c r="AO46441" s="135"/>
      <c r="AP46441" s="135"/>
      <c r="BJ46441" s="136"/>
    </row>
    <row r="46442" spans="5:62" ht="14.25" customHeight="1" x14ac:dyDescent="0.25">
      <c r="E46442" s="113"/>
      <c r="H46442" s="133"/>
      <c r="T46442" s="133"/>
      <c r="X46442" s="131"/>
      <c r="Y46442" s="133"/>
      <c r="AJ46442" s="133"/>
      <c r="AO46442" s="135"/>
      <c r="AP46442" s="135"/>
      <c r="BJ46442" s="136"/>
    </row>
    <row r="46443" spans="5:62" ht="14.25" customHeight="1" x14ac:dyDescent="0.25">
      <c r="E46443" s="113"/>
      <c r="H46443" s="133"/>
      <c r="T46443" s="133"/>
      <c r="X46443" s="131"/>
      <c r="Y46443" s="133"/>
      <c r="AJ46443" s="133"/>
      <c r="AO46443" s="135"/>
      <c r="AP46443" s="135"/>
      <c r="BJ46443" s="136"/>
    </row>
    <row r="46444" spans="5:62" ht="14.25" customHeight="1" x14ac:dyDescent="0.25">
      <c r="E46444" s="113"/>
      <c r="H46444" s="133"/>
      <c r="T46444" s="133"/>
      <c r="X46444" s="131"/>
      <c r="Y46444" s="133"/>
      <c r="AJ46444" s="133"/>
      <c r="AO46444" s="135"/>
      <c r="AP46444" s="135"/>
      <c r="BJ46444" s="136"/>
    </row>
    <row r="46445" spans="5:62" ht="14.25" customHeight="1" x14ac:dyDescent="0.25">
      <c r="E46445" s="113"/>
      <c r="H46445" s="133"/>
      <c r="T46445" s="133"/>
      <c r="X46445" s="131"/>
      <c r="Y46445" s="133"/>
      <c r="AJ46445" s="133"/>
      <c r="AO46445" s="135"/>
      <c r="AP46445" s="135"/>
      <c r="BJ46445" s="136"/>
    </row>
    <row r="46446" spans="5:62" ht="14.25" customHeight="1" x14ac:dyDescent="0.25">
      <c r="E46446" s="113"/>
      <c r="H46446" s="133"/>
      <c r="T46446" s="133"/>
      <c r="X46446" s="131"/>
      <c r="Y46446" s="133"/>
      <c r="AJ46446" s="133"/>
      <c r="AO46446" s="135"/>
      <c r="AP46446" s="135"/>
      <c r="BJ46446" s="136"/>
    </row>
    <row r="46447" spans="5:62" ht="14.25" customHeight="1" x14ac:dyDescent="0.25">
      <c r="E46447" s="113"/>
      <c r="H46447" s="133"/>
      <c r="T46447" s="133"/>
      <c r="X46447" s="131"/>
      <c r="Y46447" s="133"/>
      <c r="AJ46447" s="133"/>
      <c r="AO46447" s="135"/>
      <c r="AP46447" s="135"/>
      <c r="BJ46447" s="136"/>
    </row>
    <row r="46448" spans="5:62" ht="14.25" customHeight="1" x14ac:dyDescent="0.25">
      <c r="E46448" s="113"/>
      <c r="H46448" s="133"/>
      <c r="T46448" s="133"/>
      <c r="X46448" s="131"/>
      <c r="Y46448" s="133"/>
      <c r="AJ46448" s="133"/>
      <c r="AO46448" s="135"/>
      <c r="AP46448" s="135"/>
      <c r="BJ46448" s="136"/>
    </row>
    <row r="46449" spans="5:62" ht="14.25" customHeight="1" x14ac:dyDescent="0.25">
      <c r="E46449" s="113"/>
      <c r="H46449" s="133"/>
      <c r="T46449" s="133"/>
      <c r="X46449" s="131"/>
      <c r="Y46449" s="133"/>
      <c r="AJ46449" s="133"/>
      <c r="AO46449" s="135"/>
      <c r="AP46449" s="135"/>
      <c r="BJ46449" s="136"/>
    </row>
    <row r="46450" spans="5:62" ht="14.25" customHeight="1" x14ac:dyDescent="0.25">
      <c r="E46450" s="113"/>
      <c r="H46450" s="133"/>
      <c r="T46450" s="133"/>
      <c r="X46450" s="131"/>
      <c r="Y46450" s="133"/>
      <c r="AJ46450" s="133"/>
      <c r="AO46450" s="135"/>
      <c r="AP46450" s="135"/>
      <c r="BJ46450" s="136"/>
    </row>
    <row r="46451" spans="5:62" ht="14.25" customHeight="1" x14ac:dyDescent="0.25">
      <c r="E46451" s="113"/>
      <c r="H46451" s="133"/>
      <c r="T46451" s="133"/>
      <c r="X46451" s="131"/>
      <c r="Y46451" s="133"/>
      <c r="AJ46451" s="133"/>
      <c r="AO46451" s="135"/>
      <c r="AP46451" s="135"/>
      <c r="BJ46451" s="136"/>
    </row>
    <row r="46452" spans="5:62" ht="14.25" customHeight="1" x14ac:dyDescent="0.25">
      <c r="E46452" s="113"/>
      <c r="H46452" s="133"/>
      <c r="T46452" s="133"/>
      <c r="X46452" s="131"/>
      <c r="Y46452" s="133"/>
      <c r="AJ46452" s="133"/>
      <c r="AO46452" s="135"/>
      <c r="AP46452" s="135"/>
      <c r="BJ46452" s="136"/>
    </row>
    <row r="46453" spans="5:62" ht="14.25" customHeight="1" x14ac:dyDescent="0.25">
      <c r="E46453" s="113"/>
      <c r="H46453" s="133"/>
      <c r="T46453" s="133"/>
      <c r="X46453" s="131"/>
      <c r="Y46453" s="133"/>
      <c r="AJ46453" s="133"/>
      <c r="AO46453" s="135"/>
      <c r="AP46453" s="135"/>
      <c r="BJ46453" s="136"/>
    </row>
    <row r="46454" spans="5:62" ht="14.25" customHeight="1" x14ac:dyDescent="0.25">
      <c r="E46454" s="113"/>
      <c r="H46454" s="133"/>
      <c r="T46454" s="133"/>
      <c r="X46454" s="131"/>
      <c r="Y46454" s="133"/>
      <c r="AJ46454" s="133"/>
      <c r="AO46454" s="135"/>
      <c r="AP46454" s="135"/>
      <c r="BJ46454" s="136"/>
    </row>
    <row r="46455" spans="5:62" ht="14.25" customHeight="1" x14ac:dyDescent="0.25">
      <c r="E46455" s="113"/>
      <c r="H46455" s="133"/>
      <c r="T46455" s="133"/>
      <c r="X46455" s="131"/>
      <c r="Y46455" s="133"/>
      <c r="AJ46455" s="133"/>
      <c r="AO46455" s="135"/>
      <c r="AP46455" s="135"/>
      <c r="BJ46455" s="136"/>
    </row>
    <row r="46456" spans="5:62" ht="14.25" customHeight="1" x14ac:dyDescent="0.25">
      <c r="E46456" s="113"/>
      <c r="H46456" s="133"/>
      <c r="T46456" s="133"/>
      <c r="X46456" s="131"/>
      <c r="Y46456" s="133"/>
      <c r="AJ46456" s="133"/>
      <c r="AO46456" s="135"/>
      <c r="AP46456" s="135"/>
      <c r="BJ46456" s="136"/>
    </row>
    <row r="46457" spans="5:62" ht="14.25" customHeight="1" x14ac:dyDescent="0.25">
      <c r="E46457" s="113"/>
      <c r="H46457" s="133"/>
      <c r="T46457" s="133"/>
      <c r="X46457" s="131"/>
      <c r="Y46457" s="133"/>
      <c r="AJ46457" s="133"/>
      <c r="AO46457" s="135"/>
      <c r="AP46457" s="135"/>
      <c r="BJ46457" s="136"/>
    </row>
    <row r="46458" spans="5:62" ht="14.25" customHeight="1" x14ac:dyDescent="0.25">
      <c r="E46458" s="113"/>
      <c r="H46458" s="133"/>
      <c r="T46458" s="133"/>
      <c r="X46458" s="131"/>
      <c r="Y46458" s="133"/>
      <c r="AJ46458" s="133"/>
      <c r="AO46458" s="135"/>
      <c r="AP46458" s="135"/>
      <c r="BJ46458" s="136"/>
    </row>
    <row r="46459" spans="5:62" ht="14.25" customHeight="1" x14ac:dyDescent="0.25">
      <c r="E46459" s="113"/>
      <c r="H46459" s="133"/>
      <c r="T46459" s="133"/>
      <c r="X46459" s="131"/>
      <c r="Y46459" s="133"/>
      <c r="AJ46459" s="133"/>
      <c r="AO46459" s="135"/>
      <c r="AP46459" s="135"/>
      <c r="BJ46459" s="136"/>
    </row>
    <row r="46460" spans="5:62" ht="14.25" customHeight="1" x14ac:dyDescent="0.25">
      <c r="E46460" s="113"/>
      <c r="H46460" s="133"/>
      <c r="T46460" s="133"/>
      <c r="X46460" s="131"/>
      <c r="Y46460" s="133"/>
      <c r="AJ46460" s="133"/>
      <c r="AO46460" s="135"/>
      <c r="AP46460" s="135"/>
      <c r="BJ46460" s="136"/>
    </row>
    <row r="46461" spans="5:62" ht="14.25" customHeight="1" x14ac:dyDescent="0.25">
      <c r="E46461" s="113"/>
      <c r="H46461" s="133"/>
      <c r="T46461" s="133"/>
      <c r="X46461" s="131"/>
      <c r="Y46461" s="133"/>
      <c r="AJ46461" s="133"/>
      <c r="AO46461" s="135"/>
      <c r="AP46461" s="135"/>
      <c r="BJ46461" s="136"/>
    </row>
    <row r="46462" spans="5:62" ht="14.25" customHeight="1" x14ac:dyDescent="0.25">
      <c r="E46462" s="113"/>
      <c r="H46462" s="133"/>
      <c r="T46462" s="133"/>
      <c r="X46462" s="131"/>
      <c r="Y46462" s="133"/>
      <c r="AJ46462" s="133"/>
      <c r="AO46462" s="135"/>
      <c r="AP46462" s="135"/>
      <c r="BJ46462" s="136"/>
    </row>
    <row r="46463" spans="5:62" ht="14.25" customHeight="1" x14ac:dyDescent="0.25">
      <c r="E46463" s="113"/>
      <c r="H46463" s="133"/>
      <c r="T46463" s="133"/>
      <c r="X46463" s="131"/>
      <c r="Y46463" s="133"/>
      <c r="AJ46463" s="133"/>
      <c r="AO46463" s="135"/>
      <c r="AP46463" s="135"/>
      <c r="BJ46463" s="136"/>
    </row>
    <row r="46464" spans="5:62" ht="14.25" customHeight="1" x14ac:dyDescent="0.25">
      <c r="E46464" s="113"/>
      <c r="H46464" s="133"/>
      <c r="T46464" s="133"/>
      <c r="X46464" s="131"/>
      <c r="Y46464" s="133"/>
      <c r="AJ46464" s="133"/>
      <c r="AO46464" s="135"/>
      <c r="AP46464" s="135"/>
      <c r="BJ46464" s="136"/>
    </row>
    <row r="46465" spans="5:62" ht="14.25" customHeight="1" x14ac:dyDescent="0.25">
      <c r="E46465" s="113"/>
      <c r="H46465" s="133"/>
      <c r="T46465" s="133"/>
      <c r="X46465" s="131"/>
      <c r="Y46465" s="133"/>
      <c r="AJ46465" s="133"/>
      <c r="AO46465" s="135"/>
      <c r="AP46465" s="135"/>
      <c r="BJ46465" s="136"/>
    </row>
    <row r="46466" spans="5:62" ht="14.25" customHeight="1" x14ac:dyDescent="0.25">
      <c r="E46466" s="113"/>
      <c r="H46466" s="133"/>
      <c r="T46466" s="133"/>
      <c r="X46466" s="131"/>
      <c r="Y46466" s="133"/>
      <c r="AJ46466" s="133"/>
      <c r="AO46466" s="135"/>
      <c r="AP46466" s="135"/>
      <c r="BJ46466" s="136"/>
    </row>
    <row r="46467" spans="5:62" ht="14.25" customHeight="1" x14ac:dyDescent="0.25">
      <c r="E46467" s="113"/>
      <c r="H46467" s="133"/>
      <c r="T46467" s="133"/>
      <c r="X46467" s="131"/>
      <c r="Y46467" s="133"/>
      <c r="AJ46467" s="133"/>
      <c r="AO46467" s="135"/>
      <c r="AP46467" s="135"/>
      <c r="BJ46467" s="136"/>
    </row>
    <row r="46468" spans="5:62" ht="14.25" customHeight="1" x14ac:dyDescent="0.25">
      <c r="E46468" s="113"/>
      <c r="H46468" s="133"/>
      <c r="T46468" s="133"/>
      <c r="X46468" s="131"/>
      <c r="Y46468" s="133"/>
      <c r="AJ46468" s="133"/>
      <c r="AO46468" s="135"/>
      <c r="AP46468" s="135"/>
      <c r="BJ46468" s="136"/>
    </row>
    <row r="46469" spans="5:62" ht="14.25" customHeight="1" x14ac:dyDescent="0.25">
      <c r="E46469" s="113"/>
      <c r="H46469" s="133"/>
      <c r="T46469" s="133"/>
      <c r="X46469" s="131"/>
      <c r="Y46469" s="133"/>
      <c r="AJ46469" s="133"/>
      <c r="AO46469" s="135"/>
      <c r="AP46469" s="135"/>
      <c r="BJ46469" s="136"/>
    </row>
    <row r="46470" spans="5:62" ht="14.25" customHeight="1" x14ac:dyDescent="0.25">
      <c r="E46470" s="113"/>
      <c r="H46470" s="133"/>
      <c r="T46470" s="133"/>
      <c r="X46470" s="131"/>
      <c r="Y46470" s="133"/>
      <c r="AJ46470" s="133"/>
      <c r="AO46470" s="135"/>
      <c r="AP46470" s="135"/>
      <c r="BJ46470" s="136"/>
    </row>
    <row r="46471" spans="5:62" ht="14.25" customHeight="1" x14ac:dyDescent="0.25">
      <c r="E46471" s="113"/>
      <c r="H46471" s="133"/>
      <c r="T46471" s="133"/>
      <c r="X46471" s="131"/>
      <c r="Y46471" s="133"/>
      <c r="AJ46471" s="133"/>
      <c r="AO46471" s="135"/>
      <c r="AP46471" s="135"/>
      <c r="BJ46471" s="136"/>
    </row>
    <row r="46472" spans="5:62" ht="14.25" customHeight="1" x14ac:dyDescent="0.25">
      <c r="E46472" s="113"/>
      <c r="H46472" s="133"/>
      <c r="T46472" s="133"/>
      <c r="X46472" s="131"/>
      <c r="Y46472" s="133"/>
      <c r="AJ46472" s="133"/>
      <c r="AO46472" s="135"/>
      <c r="AP46472" s="135"/>
      <c r="BJ46472" s="136"/>
    </row>
    <row r="46473" spans="5:62" ht="14.25" customHeight="1" x14ac:dyDescent="0.25">
      <c r="E46473" s="113"/>
      <c r="H46473" s="133"/>
      <c r="T46473" s="133"/>
      <c r="X46473" s="131"/>
      <c r="Y46473" s="133"/>
      <c r="AJ46473" s="133"/>
      <c r="AO46473" s="135"/>
      <c r="AP46473" s="135"/>
      <c r="BJ46473" s="136"/>
    </row>
    <row r="46474" spans="5:62" ht="14.25" customHeight="1" x14ac:dyDescent="0.25">
      <c r="E46474" s="113"/>
      <c r="H46474" s="133"/>
      <c r="T46474" s="133"/>
      <c r="X46474" s="131"/>
      <c r="Y46474" s="133"/>
      <c r="AJ46474" s="133"/>
      <c r="AO46474" s="135"/>
      <c r="AP46474" s="135"/>
      <c r="BJ46474" s="136"/>
    </row>
    <row r="46475" spans="5:62" ht="14.25" customHeight="1" x14ac:dyDescent="0.25">
      <c r="E46475" s="113"/>
      <c r="H46475" s="133"/>
      <c r="T46475" s="133"/>
      <c r="X46475" s="131"/>
      <c r="Y46475" s="133"/>
      <c r="AJ46475" s="133"/>
      <c r="AO46475" s="135"/>
      <c r="AP46475" s="135"/>
      <c r="BJ46475" s="136"/>
    </row>
    <row r="46476" spans="5:62" ht="14.25" customHeight="1" x14ac:dyDescent="0.25">
      <c r="E46476" s="113"/>
      <c r="H46476" s="133"/>
      <c r="T46476" s="133"/>
      <c r="X46476" s="131"/>
      <c r="Y46476" s="133"/>
      <c r="AJ46476" s="133"/>
      <c r="AO46476" s="135"/>
      <c r="AP46476" s="135"/>
      <c r="BJ46476" s="136"/>
    </row>
    <row r="46477" spans="5:62" ht="14.25" customHeight="1" x14ac:dyDescent="0.25">
      <c r="E46477" s="113"/>
      <c r="H46477" s="133"/>
      <c r="T46477" s="133"/>
      <c r="X46477" s="131"/>
      <c r="Y46477" s="133"/>
      <c r="AJ46477" s="133"/>
      <c r="AO46477" s="135"/>
      <c r="AP46477" s="135"/>
      <c r="BJ46477" s="136"/>
    </row>
    <row r="46478" spans="5:62" ht="14.25" customHeight="1" x14ac:dyDescent="0.25">
      <c r="E46478" s="113"/>
      <c r="H46478" s="133"/>
      <c r="T46478" s="133"/>
      <c r="X46478" s="131"/>
      <c r="Y46478" s="133"/>
      <c r="AJ46478" s="133"/>
      <c r="AO46478" s="135"/>
      <c r="AP46478" s="135"/>
      <c r="BJ46478" s="136"/>
    </row>
    <row r="46479" spans="5:62" ht="14.25" customHeight="1" x14ac:dyDescent="0.25">
      <c r="E46479" s="113"/>
      <c r="H46479" s="133"/>
      <c r="T46479" s="133"/>
      <c r="X46479" s="131"/>
      <c r="Y46479" s="133"/>
      <c r="AJ46479" s="133"/>
      <c r="AO46479" s="135"/>
      <c r="AP46479" s="135"/>
      <c r="BJ46479" s="136"/>
    </row>
    <row r="46480" spans="5:62" ht="14.25" customHeight="1" x14ac:dyDescent="0.25">
      <c r="E46480" s="113"/>
      <c r="H46480" s="133"/>
      <c r="T46480" s="133"/>
      <c r="X46480" s="131"/>
      <c r="Y46480" s="133"/>
      <c r="AJ46480" s="133"/>
      <c r="AO46480" s="135"/>
      <c r="AP46480" s="135"/>
      <c r="BJ46480" s="136"/>
    </row>
    <row r="46481" spans="5:62" ht="14.25" customHeight="1" x14ac:dyDescent="0.25">
      <c r="E46481" s="113"/>
      <c r="H46481" s="133"/>
      <c r="T46481" s="133"/>
      <c r="X46481" s="131"/>
      <c r="Y46481" s="133"/>
      <c r="AJ46481" s="133"/>
      <c r="AO46481" s="135"/>
      <c r="AP46481" s="135"/>
      <c r="BJ46481" s="136"/>
    </row>
    <row r="46482" spans="5:62" ht="14.25" customHeight="1" x14ac:dyDescent="0.25">
      <c r="E46482" s="113"/>
      <c r="H46482" s="133"/>
      <c r="T46482" s="133"/>
      <c r="X46482" s="131"/>
      <c r="Y46482" s="133"/>
      <c r="AJ46482" s="133"/>
      <c r="AO46482" s="135"/>
      <c r="AP46482" s="135"/>
      <c r="BJ46482" s="136"/>
    </row>
    <row r="46483" spans="5:62" ht="14.25" customHeight="1" x14ac:dyDescent="0.25">
      <c r="E46483" s="113"/>
      <c r="H46483" s="133"/>
      <c r="T46483" s="133"/>
      <c r="X46483" s="131"/>
      <c r="Y46483" s="133"/>
      <c r="AJ46483" s="133"/>
      <c r="AO46483" s="135"/>
      <c r="AP46483" s="135"/>
      <c r="BJ46483" s="136"/>
    </row>
    <row r="46484" spans="5:62" ht="14.25" customHeight="1" x14ac:dyDescent="0.25">
      <c r="E46484" s="113"/>
      <c r="H46484" s="133"/>
      <c r="T46484" s="133"/>
      <c r="X46484" s="131"/>
      <c r="Y46484" s="133"/>
      <c r="AJ46484" s="133"/>
      <c r="AO46484" s="135"/>
      <c r="AP46484" s="135"/>
      <c r="BJ46484" s="136"/>
    </row>
    <row r="46485" spans="5:62" ht="14.25" customHeight="1" x14ac:dyDescent="0.25">
      <c r="E46485" s="113"/>
      <c r="H46485" s="133"/>
      <c r="T46485" s="133"/>
      <c r="X46485" s="131"/>
      <c r="Y46485" s="133"/>
      <c r="AJ46485" s="133"/>
      <c r="AO46485" s="135"/>
      <c r="AP46485" s="135"/>
      <c r="BJ46485" s="136"/>
    </row>
    <row r="46486" spans="5:62" ht="14.25" customHeight="1" x14ac:dyDescent="0.25">
      <c r="E46486" s="113"/>
      <c r="H46486" s="133"/>
      <c r="T46486" s="133"/>
      <c r="X46486" s="131"/>
      <c r="Y46486" s="133"/>
      <c r="AJ46486" s="133"/>
      <c r="AO46486" s="135"/>
      <c r="AP46486" s="135"/>
      <c r="BJ46486" s="136"/>
    </row>
    <row r="46487" spans="5:62" ht="14.25" customHeight="1" x14ac:dyDescent="0.25">
      <c r="E46487" s="113"/>
      <c r="H46487" s="133"/>
      <c r="T46487" s="133"/>
      <c r="X46487" s="131"/>
      <c r="Y46487" s="133"/>
      <c r="AJ46487" s="133"/>
      <c r="AO46487" s="135"/>
      <c r="AP46487" s="135"/>
      <c r="BJ46487" s="136"/>
    </row>
    <row r="46488" spans="5:62" ht="14.25" customHeight="1" x14ac:dyDescent="0.25">
      <c r="E46488" s="113"/>
      <c r="H46488" s="133"/>
      <c r="T46488" s="133"/>
      <c r="X46488" s="131"/>
      <c r="Y46488" s="133"/>
      <c r="AJ46488" s="133"/>
      <c r="AO46488" s="135"/>
      <c r="AP46488" s="135"/>
      <c r="BJ46488" s="136"/>
    </row>
    <row r="46489" spans="5:62" ht="14.25" customHeight="1" x14ac:dyDescent="0.25">
      <c r="E46489" s="113"/>
      <c r="H46489" s="133"/>
      <c r="T46489" s="133"/>
      <c r="X46489" s="131"/>
      <c r="Y46489" s="133"/>
      <c r="AJ46489" s="133"/>
      <c r="AO46489" s="135"/>
      <c r="AP46489" s="135"/>
      <c r="BJ46489" s="136"/>
    </row>
    <row r="46490" spans="5:62" ht="14.25" customHeight="1" x14ac:dyDescent="0.25">
      <c r="E46490" s="113"/>
      <c r="H46490" s="133"/>
      <c r="T46490" s="133"/>
      <c r="X46490" s="131"/>
      <c r="Y46490" s="133"/>
      <c r="AJ46490" s="133"/>
      <c r="AO46490" s="135"/>
      <c r="AP46490" s="135"/>
      <c r="BJ46490" s="136"/>
    </row>
    <row r="46491" spans="5:62" ht="14.25" customHeight="1" x14ac:dyDescent="0.25">
      <c r="E46491" s="113"/>
      <c r="H46491" s="133"/>
      <c r="T46491" s="133"/>
      <c r="X46491" s="131"/>
      <c r="Y46491" s="133"/>
      <c r="AJ46491" s="133"/>
      <c r="AO46491" s="135"/>
      <c r="AP46491" s="135"/>
      <c r="BJ46491" s="136"/>
    </row>
    <row r="46492" spans="5:62" ht="14.25" customHeight="1" x14ac:dyDescent="0.25">
      <c r="E46492" s="113"/>
      <c r="H46492" s="133"/>
      <c r="T46492" s="133"/>
      <c r="X46492" s="131"/>
      <c r="Y46492" s="133"/>
      <c r="AJ46492" s="133"/>
      <c r="AO46492" s="135"/>
      <c r="AP46492" s="135"/>
      <c r="BJ46492" s="136"/>
    </row>
    <row r="46493" spans="5:62" ht="14.25" customHeight="1" x14ac:dyDescent="0.25">
      <c r="E46493" s="113"/>
      <c r="H46493" s="133"/>
      <c r="T46493" s="133"/>
      <c r="X46493" s="131"/>
      <c r="Y46493" s="133"/>
      <c r="AJ46493" s="133"/>
      <c r="AO46493" s="135"/>
      <c r="AP46493" s="135"/>
      <c r="BJ46493" s="136"/>
    </row>
    <row r="46494" spans="5:62" ht="14.25" customHeight="1" x14ac:dyDescent="0.25">
      <c r="E46494" s="113"/>
      <c r="H46494" s="133"/>
      <c r="T46494" s="133"/>
      <c r="X46494" s="131"/>
      <c r="Y46494" s="133"/>
      <c r="AJ46494" s="133"/>
      <c r="AO46494" s="135"/>
      <c r="AP46494" s="135"/>
      <c r="BJ46494" s="136"/>
    </row>
    <row r="46495" spans="5:62" ht="14.25" customHeight="1" x14ac:dyDescent="0.25">
      <c r="E46495" s="113"/>
      <c r="H46495" s="133"/>
      <c r="T46495" s="133"/>
      <c r="X46495" s="131"/>
      <c r="Y46495" s="133"/>
      <c r="AJ46495" s="133"/>
      <c r="AO46495" s="135"/>
      <c r="AP46495" s="135"/>
      <c r="BJ46495" s="136"/>
    </row>
    <row r="46496" spans="5:62" ht="14.25" customHeight="1" x14ac:dyDescent="0.25">
      <c r="E46496" s="113"/>
      <c r="H46496" s="133"/>
      <c r="T46496" s="133"/>
      <c r="X46496" s="131"/>
      <c r="Y46496" s="133"/>
      <c r="AJ46496" s="133"/>
      <c r="AO46496" s="135"/>
      <c r="AP46496" s="135"/>
      <c r="BJ46496" s="136"/>
    </row>
    <row r="46497" spans="5:62" ht="14.25" customHeight="1" x14ac:dyDescent="0.25">
      <c r="E46497" s="113"/>
      <c r="H46497" s="133"/>
      <c r="T46497" s="133"/>
      <c r="X46497" s="131"/>
      <c r="Y46497" s="133"/>
      <c r="AJ46497" s="133"/>
      <c r="AO46497" s="135"/>
      <c r="AP46497" s="135"/>
      <c r="BJ46497" s="136"/>
    </row>
    <row r="46498" spans="5:62" ht="14.25" customHeight="1" x14ac:dyDescent="0.25">
      <c r="E46498" s="113"/>
      <c r="H46498" s="133"/>
      <c r="T46498" s="133"/>
      <c r="X46498" s="131"/>
      <c r="Y46498" s="133"/>
      <c r="AJ46498" s="133"/>
      <c r="AO46498" s="135"/>
      <c r="AP46498" s="135"/>
      <c r="BJ46498" s="136"/>
    </row>
    <row r="46499" spans="5:62" ht="14.25" customHeight="1" x14ac:dyDescent="0.25">
      <c r="E46499" s="113"/>
      <c r="H46499" s="133"/>
      <c r="T46499" s="133"/>
      <c r="X46499" s="131"/>
      <c r="Y46499" s="133"/>
      <c r="AJ46499" s="133"/>
      <c r="AO46499" s="135"/>
      <c r="AP46499" s="135"/>
      <c r="BJ46499" s="136"/>
    </row>
    <row r="46500" spans="5:62" ht="14.25" customHeight="1" x14ac:dyDescent="0.25">
      <c r="E46500" s="113"/>
      <c r="H46500" s="133"/>
      <c r="T46500" s="133"/>
      <c r="X46500" s="131"/>
      <c r="Y46500" s="133"/>
      <c r="AJ46500" s="133"/>
      <c r="AO46500" s="135"/>
      <c r="AP46500" s="135"/>
      <c r="BJ46500" s="136"/>
    </row>
    <row r="46501" spans="5:62" ht="14.25" customHeight="1" x14ac:dyDescent="0.25">
      <c r="E46501" s="113"/>
      <c r="H46501" s="133"/>
      <c r="T46501" s="133"/>
      <c r="X46501" s="131"/>
      <c r="Y46501" s="133"/>
      <c r="AJ46501" s="133"/>
      <c r="AO46501" s="135"/>
      <c r="AP46501" s="135"/>
      <c r="BJ46501" s="136"/>
    </row>
    <row r="46502" spans="5:62" ht="14.25" customHeight="1" x14ac:dyDescent="0.25">
      <c r="E46502" s="113"/>
      <c r="H46502" s="133"/>
      <c r="T46502" s="133"/>
      <c r="X46502" s="131"/>
      <c r="Y46502" s="133"/>
      <c r="AJ46502" s="133"/>
      <c r="AO46502" s="135"/>
      <c r="AP46502" s="135"/>
      <c r="BJ46502" s="136"/>
    </row>
    <row r="46503" spans="5:62" ht="14.25" customHeight="1" x14ac:dyDescent="0.25">
      <c r="E46503" s="113"/>
      <c r="H46503" s="133"/>
      <c r="T46503" s="133"/>
      <c r="X46503" s="131"/>
      <c r="Y46503" s="133"/>
      <c r="AJ46503" s="133"/>
      <c r="AO46503" s="135"/>
      <c r="AP46503" s="135"/>
      <c r="BJ46503" s="136"/>
    </row>
    <row r="46504" spans="5:62" ht="14.25" customHeight="1" x14ac:dyDescent="0.25">
      <c r="E46504" s="113"/>
      <c r="H46504" s="133"/>
      <c r="T46504" s="133"/>
      <c r="X46504" s="131"/>
      <c r="Y46504" s="133"/>
      <c r="AJ46504" s="133"/>
      <c r="AO46504" s="135"/>
      <c r="AP46504" s="135"/>
      <c r="BJ46504" s="136"/>
    </row>
    <row r="46505" spans="5:62" ht="14.25" customHeight="1" x14ac:dyDescent="0.25">
      <c r="E46505" s="113"/>
      <c r="H46505" s="133"/>
      <c r="T46505" s="133"/>
      <c r="X46505" s="131"/>
      <c r="Y46505" s="133"/>
      <c r="AJ46505" s="133"/>
      <c r="AO46505" s="135"/>
      <c r="AP46505" s="135"/>
      <c r="BJ46505" s="136"/>
    </row>
    <row r="46506" spans="5:62" ht="14.25" customHeight="1" x14ac:dyDescent="0.25">
      <c r="E46506" s="113"/>
      <c r="H46506" s="133"/>
      <c r="T46506" s="133"/>
      <c r="X46506" s="131"/>
      <c r="Y46506" s="133"/>
      <c r="AJ46506" s="133"/>
      <c r="AO46506" s="135"/>
      <c r="AP46506" s="135"/>
      <c r="BJ46506" s="136"/>
    </row>
    <row r="46507" spans="5:62" ht="14.25" customHeight="1" x14ac:dyDescent="0.25">
      <c r="E46507" s="113"/>
      <c r="H46507" s="133"/>
      <c r="T46507" s="133"/>
      <c r="X46507" s="131"/>
      <c r="Y46507" s="133"/>
      <c r="AJ46507" s="133"/>
      <c r="AO46507" s="135"/>
      <c r="AP46507" s="135"/>
      <c r="BJ46507" s="136"/>
    </row>
    <row r="46508" spans="5:62" ht="14.25" customHeight="1" x14ac:dyDescent="0.25">
      <c r="E46508" s="113"/>
      <c r="H46508" s="133"/>
      <c r="T46508" s="133"/>
      <c r="X46508" s="131"/>
      <c r="Y46508" s="133"/>
      <c r="AJ46508" s="133"/>
      <c r="AO46508" s="135"/>
      <c r="AP46508" s="135"/>
      <c r="BJ46508" s="136"/>
    </row>
    <row r="46509" spans="5:62" ht="14.25" customHeight="1" x14ac:dyDescent="0.25">
      <c r="E46509" s="113"/>
      <c r="H46509" s="133"/>
      <c r="T46509" s="133"/>
      <c r="X46509" s="131"/>
      <c r="Y46509" s="133"/>
      <c r="AJ46509" s="133"/>
      <c r="AO46509" s="135"/>
      <c r="AP46509" s="135"/>
      <c r="BJ46509" s="136"/>
    </row>
    <row r="46510" spans="5:62" ht="14.25" customHeight="1" x14ac:dyDescent="0.25">
      <c r="E46510" s="113"/>
      <c r="H46510" s="133"/>
      <c r="T46510" s="133"/>
      <c r="X46510" s="131"/>
      <c r="Y46510" s="133"/>
      <c r="AJ46510" s="133"/>
      <c r="AO46510" s="135"/>
      <c r="AP46510" s="135"/>
      <c r="BJ46510" s="136"/>
    </row>
    <row r="46511" spans="5:62" ht="14.25" customHeight="1" x14ac:dyDescent="0.25">
      <c r="E46511" s="113"/>
      <c r="H46511" s="133"/>
      <c r="T46511" s="133"/>
      <c r="X46511" s="131"/>
      <c r="Y46511" s="133"/>
      <c r="AJ46511" s="133"/>
      <c r="AO46511" s="135"/>
      <c r="AP46511" s="135"/>
      <c r="BJ46511" s="136"/>
    </row>
    <row r="46512" spans="5:62" ht="14.25" customHeight="1" x14ac:dyDescent="0.25">
      <c r="E46512" s="113"/>
      <c r="H46512" s="133"/>
      <c r="T46512" s="133"/>
      <c r="X46512" s="131"/>
      <c r="Y46512" s="133"/>
      <c r="AJ46512" s="133"/>
      <c r="AO46512" s="135"/>
      <c r="AP46512" s="135"/>
      <c r="BJ46512" s="136"/>
    </row>
    <row r="46513" spans="5:62" ht="14.25" customHeight="1" x14ac:dyDescent="0.25">
      <c r="E46513" s="113"/>
      <c r="H46513" s="133"/>
      <c r="T46513" s="133"/>
      <c r="X46513" s="131"/>
      <c r="Y46513" s="133"/>
      <c r="AJ46513" s="133"/>
      <c r="AO46513" s="135"/>
      <c r="AP46513" s="135"/>
      <c r="BJ46513" s="136"/>
    </row>
    <row r="46514" spans="5:62" ht="14.25" customHeight="1" x14ac:dyDescent="0.25">
      <c r="E46514" s="113"/>
      <c r="H46514" s="133"/>
      <c r="T46514" s="133"/>
      <c r="X46514" s="131"/>
      <c r="Y46514" s="133"/>
      <c r="AJ46514" s="133"/>
      <c r="AO46514" s="135"/>
      <c r="AP46514" s="135"/>
      <c r="BJ46514" s="136"/>
    </row>
    <row r="46515" spans="5:62" ht="14.25" customHeight="1" x14ac:dyDescent="0.25">
      <c r="E46515" s="113"/>
      <c r="H46515" s="133"/>
      <c r="T46515" s="133"/>
      <c r="X46515" s="131"/>
      <c r="Y46515" s="133"/>
      <c r="AJ46515" s="133"/>
      <c r="AO46515" s="135"/>
      <c r="AP46515" s="135"/>
      <c r="BJ46515" s="136"/>
    </row>
    <row r="46516" spans="5:62" ht="14.25" customHeight="1" x14ac:dyDescent="0.25">
      <c r="E46516" s="113"/>
      <c r="H46516" s="133"/>
      <c r="T46516" s="133"/>
      <c r="X46516" s="131"/>
      <c r="Y46516" s="133"/>
      <c r="AJ46516" s="133"/>
      <c r="AO46516" s="135"/>
      <c r="AP46516" s="135"/>
      <c r="BJ46516" s="136"/>
    </row>
    <row r="46517" spans="5:62" ht="14.25" customHeight="1" x14ac:dyDescent="0.25">
      <c r="E46517" s="113"/>
      <c r="H46517" s="133"/>
      <c r="T46517" s="133"/>
      <c r="X46517" s="131"/>
      <c r="Y46517" s="133"/>
      <c r="AJ46517" s="133"/>
      <c r="AO46517" s="135"/>
      <c r="AP46517" s="135"/>
      <c r="BJ46517" s="136"/>
    </row>
    <row r="46518" spans="5:62" ht="14.25" customHeight="1" x14ac:dyDescent="0.25">
      <c r="E46518" s="113"/>
      <c r="H46518" s="133"/>
      <c r="T46518" s="133"/>
      <c r="X46518" s="131"/>
      <c r="Y46518" s="133"/>
      <c r="AJ46518" s="133"/>
      <c r="AO46518" s="135"/>
      <c r="AP46518" s="135"/>
      <c r="BJ46518" s="136"/>
    </row>
    <row r="46519" spans="5:62" ht="14.25" customHeight="1" x14ac:dyDescent="0.25">
      <c r="E46519" s="113"/>
      <c r="H46519" s="133"/>
      <c r="T46519" s="133"/>
      <c r="X46519" s="131"/>
      <c r="Y46519" s="133"/>
      <c r="AJ46519" s="133"/>
      <c r="AO46519" s="135"/>
      <c r="AP46519" s="135"/>
      <c r="BJ46519" s="136"/>
    </row>
    <row r="46520" spans="5:62" ht="14.25" customHeight="1" x14ac:dyDescent="0.25">
      <c r="E46520" s="113"/>
      <c r="H46520" s="133"/>
      <c r="T46520" s="133"/>
      <c r="X46520" s="131"/>
      <c r="Y46520" s="133"/>
      <c r="AJ46520" s="133"/>
      <c r="AO46520" s="135"/>
      <c r="AP46520" s="135"/>
      <c r="BJ46520" s="136"/>
    </row>
    <row r="46521" spans="5:62" ht="14.25" customHeight="1" x14ac:dyDescent="0.25">
      <c r="E46521" s="113"/>
      <c r="H46521" s="133"/>
      <c r="T46521" s="133"/>
      <c r="X46521" s="131"/>
      <c r="Y46521" s="133"/>
      <c r="AJ46521" s="133"/>
      <c r="AO46521" s="135"/>
      <c r="AP46521" s="135"/>
      <c r="BJ46521" s="136"/>
    </row>
    <row r="46522" spans="5:62" ht="14.25" customHeight="1" x14ac:dyDescent="0.25">
      <c r="E46522" s="113"/>
      <c r="H46522" s="133"/>
      <c r="T46522" s="133"/>
      <c r="X46522" s="131"/>
      <c r="Y46522" s="133"/>
      <c r="AJ46522" s="133"/>
      <c r="AO46522" s="135"/>
      <c r="AP46522" s="135"/>
      <c r="BJ46522" s="136"/>
    </row>
    <row r="46523" spans="5:62" ht="14.25" customHeight="1" x14ac:dyDescent="0.25">
      <c r="E46523" s="113"/>
      <c r="H46523" s="133"/>
      <c r="T46523" s="133"/>
      <c r="X46523" s="131"/>
      <c r="Y46523" s="133"/>
      <c r="AJ46523" s="133"/>
      <c r="AO46523" s="135"/>
      <c r="AP46523" s="135"/>
      <c r="BJ46523" s="136"/>
    </row>
    <row r="46524" spans="5:62" ht="14.25" customHeight="1" x14ac:dyDescent="0.25">
      <c r="E46524" s="113"/>
      <c r="H46524" s="133"/>
      <c r="T46524" s="133"/>
      <c r="X46524" s="131"/>
      <c r="Y46524" s="133"/>
      <c r="AJ46524" s="133"/>
      <c r="AO46524" s="135"/>
      <c r="AP46524" s="135"/>
      <c r="BJ46524" s="136"/>
    </row>
    <row r="46525" spans="5:62" ht="14.25" customHeight="1" x14ac:dyDescent="0.25">
      <c r="E46525" s="113"/>
      <c r="H46525" s="133"/>
      <c r="T46525" s="133"/>
      <c r="X46525" s="131"/>
      <c r="Y46525" s="133"/>
      <c r="AJ46525" s="133"/>
      <c r="AO46525" s="135"/>
      <c r="AP46525" s="135"/>
      <c r="BJ46525" s="136"/>
    </row>
    <row r="46526" spans="5:62" ht="14.25" customHeight="1" x14ac:dyDescent="0.25">
      <c r="E46526" s="113"/>
      <c r="H46526" s="133"/>
      <c r="T46526" s="133"/>
      <c r="X46526" s="131"/>
      <c r="Y46526" s="133"/>
      <c r="AJ46526" s="133"/>
      <c r="AO46526" s="135"/>
      <c r="AP46526" s="135"/>
      <c r="BJ46526" s="136"/>
    </row>
    <row r="46527" spans="5:62" ht="14.25" customHeight="1" x14ac:dyDescent="0.25">
      <c r="E46527" s="113"/>
      <c r="H46527" s="133"/>
      <c r="T46527" s="133"/>
      <c r="X46527" s="131"/>
      <c r="Y46527" s="133"/>
      <c r="AJ46527" s="133"/>
      <c r="AO46527" s="135"/>
      <c r="AP46527" s="135"/>
      <c r="BJ46527" s="136"/>
    </row>
    <row r="46528" spans="5:62" ht="14.25" customHeight="1" x14ac:dyDescent="0.25">
      <c r="E46528" s="113"/>
      <c r="H46528" s="133"/>
      <c r="T46528" s="133"/>
      <c r="X46528" s="131"/>
      <c r="Y46528" s="133"/>
      <c r="AJ46528" s="133"/>
      <c r="AO46528" s="135"/>
      <c r="AP46528" s="135"/>
      <c r="BJ46528" s="136"/>
    </row>
    <row r="46529" spans="5:62" ht="14.25" customHeight="1" x14ac:dyDescent="0.25">
      <c r="E46529" s="113"/>
      <c r="H46529" s="133"/>
      <c r="T46529" s="133"/>
      <c r="X46529" s="131"/>
      <c r="Y46529" s="133"/>
      <c r="AJ46529" s="133"/>
      <c r="AO46529" s="135"/>
      <c r="AP46529" s="135"/>
      <c r="BJ46529" s="136"/>
    </row>
    <row r="46530" spans="5:62" ht="14.25" customHeight="1" x14ac:dyDescent="0.25">
      <c r="E46530" s="113"/>
      <c r="H46530" s="133"/>
      <c r="T46530" s="133"/>
      <c r="X46530" s="131"/>
      <c r="Y46530" s="133"/>
      <c r="AJ46530" s="133"/>
      <c r="AO46530" s="135"/>
      <c r="AP46530" s="135"/>
      <c r="BJ46530" s="136"/>
    </row>
    <row r="46531" spans="5:62" ht="14.25" customHeight="1" x14ac:dyDescent="0.25">
      <c r="E46531" s="113"/>
      <c r="H46531" s="133"/>
      <c r="T46531" s="133"/>
      <c r="X46531" s="131"/>
      <c r="Y46531" s="133"/>
      <c r="AJ46531" s="133"/>
      <c r="AO46531" s="135"/>
      <c r="AP46531" s="135"/>
      <c r="BJ46531" s="136"/>
    </row>
    <row r="46532" spans="5:62" ht="14.25" customHeight="1" x14ac:dyDescent="0.25">
      <c r="E46532" s="113"/>
      <c r="H46532" s="133"/>
      <c r="T46532" s="133"/>
      <c r="X46532" s="131"/>
      <c r="Y46532" s="133"/>
      <c r="AJ46532" s="133"/>
      <c r="AO46532" s="135"/>
      <c r="AP46532" s="135"/>
      <c r="BJ46532" s="136"/>
    </row>
    <row r="46533" spans="5:62" ht="14.25" customHeight="1" x14ac:dyDescent="0.25">
      <c r="E46533" s="113"/>
      <c r="H46533" s="133"/>
      <c r="T46533" s="133"/>
      <c r="X46533" s="131"/>
      <c r="Y46533" s="133"/>
      <c r="AJ46533" s="133"/>
      <c r="AO46533" s="135"/>
      <c r="AP46533" s="135"/>
      <c r="BJ46533" s="136"/>
    </row>
    <row r="46534" spans="5:62" ht="14.25" customHeight="1" x14ac:dyDescent="0.25">
      <c r="E46534" s="113"/>
      <c r="H46534" s="133"/>
      <c r="T46534" s="133"/>
      <c r="X46534" s="131"/>
      <c r="Y46534" s="133"/>
      <c r="AJ46534" s="133"/>
      <c r="AO46534" s="135"/>
      <c r="AP46534" s="135"/>
      <c r="BJ46534" s="136"/>
    </row>
    <row r="46535" spans="5:62" ht="14.25" customHeight="1" x14ac:dyDescent="0.25">
      <c r="E46535" s="113"/>
      <c r="H46535" s="133"/>
      <c r="T46535" s="133"/>
      <c r="X46535" s="131"/>
      <c r="Y46535" s="133"/>
      <c r="AJ46535" s="133"/>
      <c r="AO46535" s="135"/>
      <c r="AP46535" s="135"/>
      <c r="BJ46535" s="136"/>
    </row>
    <row r="46536" spans="5:62" ht="14.25" customHeight="1" x14ac:dyDescent="0.25">
      <c r="E46536" s="113"/>
      <c r="H46536" s="133"/>
      <c r="T46536" s="133"/>
      <c r="X46536" s="131"/>
      <c r="Y46536" s="133"/>
      <c r="AJ46536" s="133"/>
      <c r="AO46536" s="135"/>
      <c r="AP46536" s="135"/>
      <c r="BJ46536" s="136"/>
    </row>
    <row r="46537" spans="5:62" ht="14.25" customHeight="1" x14ac:dyDescent="0.25">
      <c r="E46537" s="113"/>
      <c r="H46537" s="133"/>
      <c r="T46537" s="133"/>
      <c r="X46537" s="131"/>
      <c r="Y46537" s="133"/>
      <c r="AJ46537" s="133"/>
      <c r="AO46537" s="135"/>
      <c r="AP46537" s="135"/>
      <c r="BJ46537" s="136"/>
    </row>
    <row r="46538" spans="5:62" ht="14.25" customHeight="1" x14ac:dyDescent="0.25">
      <c r="E46538" s="113"/>
      <c r="H46538" s="133"/>
      <c r="T46538" s="133"/>
      <c r="X46538" s="131"/>
      <c r="Y46538" s="133"/>
      <c r="AJ46538" s="133"/>
      <c r="AO46538" s="135"/>
      <c r="AP46538" s="135"/>
      <c r="BJ46538" s="136"/>
    </row>
    <row r="46539" spans="5:62" ht="14.25" customHeight="1" x14ac:dyDescent="0.25">
      <c r="E46539" s="113"/>
      <c r="H46539" s="133"/>
      <c r="T46539" s="133"/>
      <c r="X46539" s="131"/>
      <c r="Y46539" s="133"/>
      <c r="AJ46539" s="133"/>
      <c r="AO46539" s="135"/>
      <c r="AP46539" s="135"/>
      <c r="BJ46539" s="136"/>
    </row>
    <row r="46540" spans="5:62" ht="14.25" customHeight="1" x14ac:dyDescent="0.25">
      <c r="E46540" s="113"/>
      <c r="H46540" s="133"/>
      <c r="T46540" s="133"/>
      <c r="X46540" s="131"/>
      <c r="Y46540" s="133"/>
      <c r="AJ46540" s="133"/>
      <c r="AO46540" s="135"/>
      <c r="AP46540" s="135"/>
      <c r="BJ46540" s="136"/>
    </row>
    <row r="46541" spans="5:62" ht="14.25" customHeight="1" x14ac:dyDescent="0.25">
      <c r="E46541" s="113"/>
      <c r="H46541" s="133"/>
      <c r="T46541" s="133"/>
      <c r="X46541" s="131"/>
      <c r="Y46541" s="133"/>
      <c r="AJ46541" s="133"/>
      <c r="AO46541" s="135"/>
      <c r="AP46541" s="135"/>
      <c r="BJ46541" s="136"/>
    </row>
    <row r="46542" spans="5:62" ht="14.25" customHeight="1" x14ac:dyDescent="0.25">
      <c r="E46542" s="113"/>
      <c r="H46542" s="133"/>
      <c r="T46542" s="133"/>
      <c r="X46542" s="131"/>
      <c r="Y46542" s="133"/>
      <c r="AJ46542" s="133"/>
      <c r="AO46542" s="135"/>
      <c r="AP46542" s="135"/>
      <c r="BJ46542" s="136"/>
    </row>
    <row r="46543" spans="5:62" ht="14.25" customHeight="1" x14ac:dyDescent="0.25">
      <c r="E46543" s="113"/>
      <c r="H46543" s="133"/>
      <c r="T46543" s="133"/>
      <c r="X46543" s="131"/>
      <c r="Y46543" s="133"/>
      <c r="AJ46543" s="133"/>
      <c r="AO46543" s="135"/>
      <c r="AP46543" s="135"/>
      <c r="BJ46543" s="136"/>
    </row>
    <row r="46544" spans="5:62" ht="14.25" customHeight="1" x14ac:dyDescent="0.25">
      <c r="E46544" s="113"/>
      <c r="H46544" s="133"/>
      <c r="T46544" s="133"/>
      <c r="X46544" s="131"/>
      <c r="Y46544" s="133"/>
      <c r="AJ46544" s="133"/>
      <c r="AO46544" s="135"/>
      <c r="AP46544" s="135"/>
      <c r="BJ46544" s="136"/>
    </row>
    <row r="46545" spans="5:62" ht="14.25" customHeight="1" x14ac:dyDescent="0.25">
      <c r="E46545" s="113"/>
      <c r="H46545" s="133"/>
      <c r="T46545" s="133"/>
      <c r="X46545" s="131"/>
      <c r="Y46545" s="133"/>
      <c r="AJ46545" s="133"/>
      <c r="AO46545" s="135"/>
      <c r="AP46545" s="135"/>
      <c r="BJ46545" s="136"/>
    </row>
    <row r="46546" spans="5:62" ht="14.25" customHeight="1" x14ac:dyDescent="0.25">
      <c r="E46546" s="113"/>
      <c r="H46546" s="133"/>
      <c r="T46546" s="133"/>
      <c r="X46546" s="131"/>
      <c r="Y46546" s="133"/>
      <c r="AJ46546" s="133"/>
      <c r="AO46546" s="135"/>
      <c r="AP46546" s="135"/>
      <c r="BJ46546" s="136"/>
    </row>
    <row r="46547" spans="5:62" ht="14.25" customHeight="1" x14ac:dyDescent="0.25">
      <c r="E46547" s="113"/>
      <c r="H46547" s="133"/>
      <c r="T46547" s="133"/>
      <c r="X46547" s="131"/>
      <c r="Y46547" s="133"/>
      <c r="AJ46547" s="133"/>
      <c r="AO46547" s="135"/>
      <c r="AP46547" s="135"/>
      <c r="BJ46547" s="136"/>
    </row>
    <row r="46548" spans="5:62" ht="14.25" customHeight="1" x14ac:dyDescent="0.25">
      <c r="E46548" s="113"/>
      <c r="H46548" s="133"/>
      <c r="T46548" s="133"/>
      <c r="X46548" s="131"/>
      <c r="Y46548" s="133"/>
      <c r="AJ46548" s="133"/>
      <c r="AO46548" s="135"/>
      <c r="AP46548" s="135"/>
      <c r="BJ46548" s="136"/>
    </row>
    <row r="46549" spans="5:62" ht="14.25" customHeight="1" x14ac:dyDescent="0.25">
      <c r="E46549" s="113"/>
      <c r="H46549" s="133"/>
      <c r="T46549" s="133"/>
      <c r="X46549" s="131"/>
      <c r="Y46549" s="133"/>
      <c r="AJ46549" s="133"/>
      <c r="AO46549" s="135"/>
      <c r="AP46549" s="135"/>
      <c r="BJ46549" s="136"/>
    </row>
    <row r="46550" spans="5:62" ht="14.25" customHeight="1" x14ac:dyDescent="0.25">
      <c r="E46550" s="113"/>
      <c r="H46550" s="133"/>
      <c r="T46550" s="133"/>
      <c r="X46550" s="131"/>
      <c r="Y46550" s="133"/>
      <c r="AJ46550" s="133"/>
      <c r="AO46550" s="135"/>
      <c r="AP46550" s="135"/>
      <c r="BJ46550" s="136"/>
    </row>
    <row r="46551" spans="5:62" ht="14.25" customHeight="1" x14ac:dyDescent="0.25">
      <c r="E46551" s="113"/>
      <c r="H46551" s="133"/>
      <c r="T46551" s="133"/>
      <c r="X46551" s="131"/>
      <c r="Y46551" s="133"/>
      <c r="AJ46551" s="133"/>
      <c r="AO46551" s="135"/>
      <c r="AP46551" s="135"/>
      <c r="BJ46551" s="136"/>
    </row>
    <row r="46552" spans="5:62" ht="14.25" customHeight="1" x14ac:dyDescent="0.25">
      <c r="E46552" s="113"/>
      <c r="H46552" s="133"/>
      <c r="T46552" s="133"/>
      <c r="X46552" s="131"/>
      <c r="Y46552" s="133"/>
      <c r="AJ46552" s="133"/>
      <c r="AO46552" s="135"/>
      <c r="AP46552" s="135"/>
      <c r="BJ46552" s="136"/>
    </row>
    <row r="46553" spans="5:62" ht="14.25" customHeight="1" x14ac:dyDescent="0.25">
      <c r="E46553" s="113"/>
      <c r="H46553" s="133"/>
      <c r="T46553" s="133"/>
      <c r="X46553" s="131"/>
      <c r="Y46553" s="133"/>
      <c r="AJ46553" s="133"/>
      <c r="AO46553" s="135"/>
      <c r="AP46553" s="135"/>
      <c r="BJ46553" s="136"/>
    </row>
    <row r="46554" spans="5:62" ht="14.25" customHeight="1" x14ac:dyDescent="0.25">
      <c r="E46554" s="113"/>
      <c r="H46554" s="133"/>
      <c r="T46554" s="133"/>
      <c r="X46554" s="131"/>
      <c r="Y46554" s="133"/>
      <c r="AJ46554" s="133"/>
      <c r="AO46554" s="135"/>
      <c r="AP46554" s="135"/>
      <c r="BJ46554" s="136"/>
    </row>
    <row r="46555" spans="5:62" ht="14.25" customHeight="1" x14ac:dyDescent="0.25">
      <c r="E46555" s="113"/>
      <c r="H46555" s="133"/>
      <c r="T46555" s="133"/>
      <c r="X46555" s="131"/>
      <c r="Y46555" s="133"/>
      <c r="AJ46555" s="133"/>
      <c r="AO46555" s="135"/>
      <c r="AP46555" s="135"/>
      <c r="BJ46555" s="136"/>
    </row>
    <row r="46556" spans="5:62" ht="14.25" customHeight="1" x14ac:dyDescent="0.25">
      <c r="E46556" s="113"/>
      <c r="H46556" s="133"/>
      <c r="T46556" s="133"/>
      <c r="X46556" s="131"/>
      <c r="Y46556" s="133"/>
      <c r="AJ46556" s="133"/>
      <c r="AO46556" s="135"/>
      <c r="AP46556" s="135"/>
      <c r="BJ46556" s="136"/>
    </row>
    <row r="46557" spans="5:62" ht="14.25" customHeight="1" x14ac:dyDescent="0.25">
      <c r="E46557" s="113"/>
      <c r="H46557" s="133"/>
      <c r="T46557" s="133"/>
      <c r="X46557" s="131"/>
      <c r="Y46557" s="133"/>
      <c r="AJ46557" s="133"/>
      <c r="AO46557" s="135"/>
      <c r="AP46557" s="135"/>
      <c r="BJ46557" s="136"/>
    </row>
    <row r="46558" spans="5:62" ht="14.25" customHeight="1" x14ac:dyDescent="0.25">
      <c r="E46558" s="113"/>
      <c r="H46558" s="133"/>
      <c r="T46558" s="133"/>
      <c r="X46558" s="131"/>
      <c r="Y46558" s="133"/>
      <c r="AJ46558" s="133"/>
      <c r="AO46558" s="135"/>
      <c r="AP46558" s="135"/>
      <c r="BJ46558" s="136"/>
    </row>
    <row r="46559" spans="5:62" ht="14.25" customHeight="1" x14ac:dyDescent="0.25">
      <c r="E46559" s="113"/>
      <c r="H46559" s="133"/>
      <c r="T46559" s="133"/>
      <c r="X46559" s="131"/>
      <c r="Y46559" s="133"/>
      <c r="AJ46559" s="133"/>
      <c r="AO46559" s="135"/>
      <c r="AP46559" s="135"/>
      <c r="BJ46559" s="136"/>
    </row>
    <row r="46560" spans="5:62" ht="14.25" customHeight="1" x14ac:dyDescent="0.25">
      <c r="E46560" s="113"/>
      <c r="H46560" s="133"/>
      <c r="T46560" s="133"/>
      <c r="X46560" s="131"/>
      <c r="Y46560" s="133"/>
      <c r="AJ46560" s="133"/>
      <c r="AO46560" s="135"/>
      <c r="AP46560" s="135"/>
      <c r="BJ46560" s="136"/>
    </row>
    <row r="46561" spans="5:62" ht="14.25" customHeight="1" x14ac:dyDescent="0.25">
      <c r="E46561" s="113"/>
      <c r="H46561" s="133"/>
      <c r="T46561" s="133"/>
      <c r="X46561" s="131"/>
      <c r="Y46561" s="133"/>
      <c r="AJ46561" s="133"/>
      <c r="AO46561" s="135"/>
      <c r="AP46561" s="135"/>
      <c r="BJ46561" s="136"/>
    </row>
    <row r="46562" spans="5:62" ht="14.25" customHeight="1" x14ac:dyDescent="0.25">
      <c r="E46562" s="113"/>
      <c r="H46562" s="133"/>
      <c r="T46562" s="133"/>
      <c r="X46562" s="131"/>
      <c r="Y46562" s="133"/>
      <c r="AJ46562" s="133"/>
      <c r="AO46562" s="135"/>
      <c r="AP46562" s="135"/>
      <c r="BJ46562" s="136"/>
    </row>
    <row r="46563" spans="5:62" ht="14.25" customHeight="1" x14ac:dyDescent="0.25">
      <c r="E46563" s="113"/>
      <c r="H46563" s="133"/>
      <c r="T46563" s="133"/>
      <c r="X46563" s="131"/>
      <c r="Y46563" s="133"/>
      <c r="AJ46563" s="133"/>
      <c r="AO46563" s="135"/>
      <c r="AP46563" s="135"/>
      <c r="BJ46563" s="136"/>
    </row>
    <row r="46564" spans="5:62" ht="14.25" customHeight="1" x14ac:dyDescent="0.25">
      <c r="E46564" s="113"/>
      <c r="H46564" s="133"/>
      <c r="T46564" s="133"/>
      <c r="X46564" s="131"/>
      <c r="Y46564" s="133"/>
      <c r="AJ46564" s="133"/>
      <c r="AO46564" s="135"/>
      <c r="AP46564" s="135"/>
      <c r="BJ46564" s="136"/>
    </row>
    <row r="46565" spans="5:62" ht="14.25" customHeight="1" x14ac:dyDescent="0.25">
      <c r="E46565" s="113"/>
      <c r="H46565" s="133"/>
      <c r="T46565" s="133"/>
      <c r="X46565" s="131"/>
      <c r="Y46565" s="133"/>
      <c r="AJ46565" s="133"/>
      <c r="AO46565" s="135"/>
      <c r="AP46565" s="135"/>
      <c r="BJ46565" s="136"/>
    </row>
    <row r="46566" spans="5:62" ht="14.25" customHeight="1" x14ac:dyDescent="0.25">
      <c r="E46566" s="113"/>
      <c r="H46566" s="133"/>
      <c r="T46566" s="133"/>
      <c r="X46566" s="131"/>
      <c r="Y46566" s="133"/>
      <c r="AJ46566" s="133"/>
      <c r="AO46566" s="135"/>
      <c r="AP46566" s="135"/>
      <c r="BJ46566" s="136"/>
    </row>
    <row r="46567" spans="5:62" ht="14.25" customHeight="1" x14ac:dyDescent="0.25">
      <c r="E46567" s="113"/>
      <c r="H46567" s="133"/>
      <c r="T46567" s="133"/>
      <c r="X46567" s="131"/>
      <c r="Y46567" s="133"/>
      <c r="AJ46567" s="133"/>
      <c r="AO46567" s="135"/>
      <c r="AP46567" s="135"/>
      <c r="BJ46567" s="136"/>
    </row>
    <row r="46568" spans="5:62" ht="14.25" customHeight="1" x14ac:dyDescent="0.25">
      <c r="E46568" s="113"/>
      <c r="H46568" s="133"/>
      <c r="T46568" s="133"/>
      <c r="X46568" s="131"/>
      <c r="Y46568" s="133"/>
      <c r="AJ46568" s="133"/>
      <c r="AO46568" s="135"/>
      <c r="AP46568" s="135"/>
      <c r="BJ46568" s="136"/>
    </row>
    <row r="46569" spans="5:62" ht="14.25" customHeight="1" x14ac:dyDescent="0.25">
      <c r="E46569" s="113"/>
      <c r="H46569" s="133"/>
      <c r="T46569" s="133"/>
      <c r="X46569" s="131"/>
      <c r="Y46569" s="133"/>
      <c r="AJ46569" s="133"/>
      <c r="AO46569" s="135"/>
      <c r="AP46569" s="135"/>
      <c r="BJ46569" s="136"/>
    </row>
    <row r="46570" spans="5:62" ht="14.25" customHeight="1" x14ac:dyDescent="0.25">
      <c r="E46570" s="113"/>
      <c r="H46570" s="133"/>
      <c r="T46570" s="133"/>
      <c r="X46570" s="131"/>
      <c r="Y46570" s="133"/>
      <c r="AJ46570" s="133"/>
      <c r="AO46570" s="135"/>
      <c r="AP46570" s="135"/>
      <c r="BJ46570" s="136"/>
    </row>
    <row r="46571" spans="5:62" ht="14.25" customHeight="1" x14ac:dyDescent="0.25">
      <c r="E46571" s="113"/>
      <c r="H46571" s="133"/>
      <c r="T46571" s="133"/>
      <c r="X46571" s="131"/>
      <c r="Y46571" s="133"/>
      <c r="AJ46571" s="133"/>
      <c r="AO46571" s="135"/>
      <c r="AP46571" s="135"/>
      <c r="BJ46571" s="136"/>
    </row>
    <row r="46572" spans="5:62" ht="14.25" customHeight="1" x14ac:dyDescent="0.25">
      <c r="E46572" s="113"/>
      <c r="H46572" s="133"/>
      <c r="T46572" s="133"/>
      <c r="X46572" s="131"/>
      <c r="Y46572" s="133"/>
      <c r="AJ46572" s="133"/>
      <c r="AO46572" s="135"/>
      <c r="AP46572" s="135"/>
      <c r="BJ46572" s="136"/>
    </row>
    <row r="46573" spans="5:62" ht="14.25" customHeight="1" x14ac:dyDescent="0.25">
      <c r="E46573" s="113"/>
      <c r="H46573" s="133"/>
      <c r="T46573" s="133"/>
      <c r="X46573" s="131"/>
      <c r="Y46573" s="133"/>
      <c r="AJ46573" s="133"/>
      <c r="AO46573" s="135"/>
      <c r="AP46573" s="135"/>
      <c r="BJ46573" s="136"/>
    </row>
    <row r="46574" spans="5:62" ht="14.25" customHeight="1" x14ac:dyDescent="0.25">
      <c r="E46574" s="113"/>
      <c r="H46574" s="133"/>
      <c r="T46574" s="133"/>
      <c r="X46574" s="131"/>
      <c r="Y46574" s="133"/>
      <c r="AJ46574" s="133"/>
      <c r="AO46574" s="135"/>
      <c r="AP46574" s="135"/>
      <c r="BJ46574" s="136"/>
    </row>
    <row r="46575" spans="5:62" ht="14.25" customHeight="1" x14ac:dyDescent="0.25">
      <c r="E46575" s="113"/>
      <c r="H46575" s="133"/>
      <c r="T46575" s="133"/>
      <c r="X46575" s="131"/>
      <c r="Y46575" s="133"/>
      <c r="AJ46575" s="133"/>
      <c r="AO46575" s="135"/>
      <c r="AP46575" s="135"/>
      <c r="BJ46575" s="136"/>
    </row>
    <row r="46576" spans="5:62" ht="14.25" customHeight="1" x14ac:dyDescent="0.25">
      <c r="E46576" s="113"/>
      <c r="H46576" s="133"/>
      <c r="T46576" s="133"/>
      <c r="X46576" s="131"/>
      <c r="Y46576" s="133"/>
      <c r="AJ46576" s="133"/>
      <c r="AO46576" s="135"/>
      <c r="AP46576" s="135"/>
      <c r="BJ46576" s="136"/>
    </row>
    <row r="46577" spans="5:62" ht="14.25" customHeight="1" x14ac:dyDescent="0.25">
      <c r="E46577" s="113"/>
      <c r="H46577" s="133"/>
      <c r="T46577" s="133"/>
      <c r="X46577" s="131"/>
      <c r="Y46577" s="133"/>
      <c r="AJ46577" s="133"/>
      <c r="AO46577" s="135"/>
      <c r="AP46577" s="135"/>
      <c r="BJ46577" s="136"/>
    </row>
    <row r="46578" spans="5:62" ht="14.25" customHeight="1" x14ac:dyDescent="0.25">
      <c r="E46578" s="113"/>
      <c r="H46578" s="133"/>
      <c r="T46578" s="133"/>
      <c r="X46578" s="131"/>
      <c r="Y46578" s="133"/>
      <c r="AJ46578" s="133"/>
      <c r="AO46578" s="135"/>
      <c r="AP46578" s="135"/>
      <c r="BJ46578" s="136"/>
    </row>
    <row r="46579" spans="5:62" ht="14.25" customHeight="1" x14ac:dyDescent="0.25">
      <c r="E46579" s="113"/>
      <c r="H46579" s="133"/>
      <c r="T46579" s="133"/>
      <c r="X46579" s="131"/>
      <c r="Y46579" s="133"/>
      <c r="AJ46579" s="133"/>
      <c r="AO46579" s="135"/>
      <c r="AP46579" s="135"/>
      <c r="BJ46579" s="136"/>
    </row>
    <row r="46580" spans="5:62" ht="14.25" customHeight="1" x14ac:dyDescent="0.25">
      <c r="E46580" s="113"/>
      <c r="H46580" s="133"/>
      <c r="T46580" s="133"/>
      <c r="X46580" s="131"/>
      <c r="Y46580" s="133"/>
      <c r="AJ46580" s="133"/>
      <c r="AO46580" s="135"/>
      <c r="AP46580" s="135"/>
      <c r="BJ46580" s="136"/>
    </row>
    <row r="46581" spans="5:62" ht="14.25" customHeight="1" x14ac:dyDescent="0.25">
      <c r="E46581" s="113"/>
      <c r="H46581" s="133"/>
      <c r="T46581" s="133"/>
      <c r="X46581" s="131"/>
      <c r="Y46581" s="133"/>
      <c r="AJ46581" s="133"/>
      <c r="AO46581" s="135"/>
      <c r="AP46581" s="135"/>
      <c r="BJ46581" s="136"/>
    </row>
    <row r="46582" spans="5:62" ht="14.25" customHeight="1" x14ac:dyDescent="0.25">
      <c r="E46582" s="113"/>
      <c r="H46582" s="133"/>
      <c r="T46582" s="133"/>
      <c r="X46582" s="131"/>
      <c r="Y46582" s="133"/>
      <c r="AJ46582" s="133"/>
      <c r="AO46582" s="135"/>
      <c r="AP46582" s="135"/>
      <c r="BJ46582" s="136"/>
    </row>
    <row r="46583" spans="5:62" ht="14.25" customHeight="1" x14ac:dyDescent="0.25">
      <c r="E46583" s="113"/>
      <c r="H46583" s="133"/>
      <c r="T46583" s="133"/>
      <c r="X46583" s="131"/>
      <c r="Y46583" s="133"/>
      <c r="AJ46583" s="133"/>
      <c r="AO46583" s="135"/>
      <c r="AP46583" s="135"/>
      <c r="BJ46583" s="136"/>
    </row>
    <row r="46584" spans="5:62" ht="14.25" customHeight="1" x14ac:dyDescent="0.25">
      <c r="E46584" s="113"/>
      <c r="H46584" s="133"/>
      <c r="T46584" s="133"/>
      <c r="X46584" s="131"/>
      <c r="Y46584" s="133"/>
      <c r="AJ46584" s="133"/>
      <c r="AO46584" s="135"/>
      <c r="AP46584" s="135"/>
      <c r="BJ46584" s="136"/>
    </row>
    <row r="46585" spans="5:62" ht="14.25" customHeight="1" x14ac:dyDescent="0.25">
      <c r="E46585" s="113"/>
      <c r="H46585" s="133"/>
      <c r="T46585" s="133"/>
      <c r="X46585" s="131"/>
      <c r="Y46585" s="133"/>
      <c r="AJ46585" s="133"/>
      <c r="AO46585" s="135"/>
      <c r="AP46585" s="135"/>
      <c r="BJ46585" s="136"/>
    </row>
    <row r="46586" spans="5:62" ht="14.25" customHeight="1" x14ac:dyDescent="0.25">
      <c r="E46586" s="113"/>
      <c r="H46586" s="133"/>
      <c r="T46586" s="133"/>
      <c r="X46586" s="131"/>
      <c r="Y46586" s="133"/>
      <c r="AJ46586" s="133"/>
      <c r="AO46586" s="135"/>
      <c r="AP46586" s="135"/>
      <c r="BJ46586" s="136"/>
    </row>
    <row r="46587" spans="5:62" ht="14.25" customHeight="1" x14ac:dyDescent="0.25">
      <c r="E46587" s="113"/>
      <c r="H46587" s="133"/>
      <c r="T46587" s="133"/>
      <c r="X46587" s="131"/>
      <c r="Y46587" s="133"/>
      <c r="AJ46587" s="133"/>
      <c r="AO46587" s="135"/>
      <c r="AP46587" s="135"/>
      <c r="BJ46587" s="136"/>
    </row>
    <row r="46588" spans="5:62" ht="14.25" customHeight="1" x14ac:dyDescent="0.25">
      <c r="E46588" s="113"/>
      <c r="H46588" s="133"/>
      <c r="T46588" s="133"/>
      <c r="X46588" s="131"/>
      <c r="Y46588" s="133"/>
      <c r="AJ46588" s="133"/>
      <c r="AO46588" s="135"/>
      <c r="AP46588" s="135"/>
      <c r="BJ46588" s="136"/>
    </row>
    <row r="46589" spans="5:62" ht="14.25" customHeight="1" x14ac:dyDescent="0.25">
      <c r="E46589" s="113"/>
      <c r="H46589" s="133"/>
      <c r="T46589" s="133"/>
      <c r="X46589" s="131"/>
      <c r="Y46589" s="133"/>
      <c r="AJ46589" s="133"/>
      <c r="AO46589" s="135"/>
      <c r="AP46589" s="135"/>
      <c r="BJ46589" s="136"/>
    </row>
    <row r="46590" spans="5:62" ht="14.25" customHeight="1" x14ac:dyDescent="0.25">
      <c r="E46590" s="113"/>
      <c r="H46590" s="133"/>
      <c r="T46590" s="133"/>
      <c r="X46590" s="131"/>
      <c r="Y46590" s="133"/>
      <c r="AJ46590" s="133"/>
      <c r="AO46590" s="135"/>
      <c r="AP46590" s="135"/>
      <c r="BJ46590" s="136"/>
    </row>
    <row r="46591" spans="5:62" ht="14.25" customHeight="1" x14ac:dyDescent="0.25">
      <c r="E46591" s="113"/>
      <c r="H46591" s="133"/>
      <c r="T46591" s="133"/>
      <c r="X46591" s="131"/>
      <c r="Y46591" s="133"/>
      <c r="AJ46591" s="133"/>
      <c r="AO46591" s="135"/>
      <c r="AP46591" s="135"/>
      <c r="BJ46591" s="136"/>
    </row>
    <row r="46592" spans="5:62" ht="14.25" customHeight="1" x14ac:dyDescent="0.25">
      <c r="E46592" s="113"/>
      <c r="H46592" s="133"/>
      <c r="T46592" s="133"/>
      <c r="X46592" s="131"/>
      <c r="Y46592" s="133"/>
      <c r="AJ46592" s="133"/>
      <c r="AO46592" s="135"/>
      <c r="AP46592" s="135"/>
      <c r="BJ46592" s="136"/>
    </row>
    <row r="46593" spans="5:62" ht="14.25" customHeight="1" x14ac:dyDescent="0.25">
      <c r="E46593" s="113"/>
      <c r="H46593" s="133"/>
      <c r="T46593" s="133"/>
      <c r="X46593" s="131"/>
      <c r="Y46593" s="133"/>
      <c r="AJ46593" s="133"/>
      <c r="AO46593" s="135"/>
      <c r="AP46593" s="135"/>
      <c r="BJ46593" s="136"/>
    </row>
    <row r="46594" spans="5:62" ht="14.25" customHeight="1" x14ac:dyDescent="0.25">
      <c r="E46594" s="113"/>
      <c r="H46594" s="133"/>
      <c r="T46594" s="133"/>
      <c r="X46594" s="131"/>
      <c r="Y46594" s="133"/>
      <c r="AJ46594" s="133"/>
      <c r="AO46594" s="135"/>
      <c r="AP46594" s="135"/>
      <c r="BJ46594" s="136"/>
    </row>
    <row r="46595" spans="5:62" ht="14.25" customHeight="1" x14ac:dyDescent="0.25">
      <c r="E46595" s="113"/>
      <c r="H46595" s="133"/>
      <c r="T46595" s="133"/>
      <c r="X46595" s="131"/>
      <c r="Y46595" s="133"/>
      <c r="AJ46595" s="133"/>
      <c r="AO46595" s="135"/>
      <c r="AP46595" s="135"/>
      <c r="BJ46595" s="136"/>
    </row>
    <row r="46596" spans="5:62" ht="14.25" customHeight="1" x14ac:dyDescent="0.25">
      <c r="E46596" s="113"/>
      <c r="H46596" s="133"/>
      <c r="T46596" s="133"/>
      <c r="X46596" s="131"/>
      <c r="Y46596" s="133"/>
      <c r="AJ46596" s="133"/>
      <c r="AO46596" s="135"/>
      <c r="AP46596" s="135"/>
      <c r="BJ46596" s="136"/>
    </row>
    <row r="46597" spans="5:62" ht="14.25" customHeight="1" x14ac:dyDescent="0.25">
      <c r="E46597" s="113"/>
      <c r="H46597" s="133"/>
      <c r="T46597" s="133"/>
      <c r="X46597" s="131"/>
      <c r="Y46597" s="133"/>
      <c r="AJ46597" s="133"/>
      <c r="AO46597" s="135"/>
      <c r="AP46597" s="135"/>
      <c r="BJ46597" s="136"/>
    </row>
    <row r="46598" spans="5:62" ht="14.25" customHeight="1" x14ac:dyDescent="0.25">
      <c r="E46598" s="113"/>
      <c r="H46598" s="133"/>
      <c r="T46598" s="133"/>
      <c r="X46598" s="131"/>
      <c r="Y46598" s="133"/>
      <c r="AJ46598" s="133"/>
      <c r="AO46598" s="135"/>
      <c r="AP46598" s="135"/>
      <c r="BJ46598" s="136"/>
    </row>
    <row r="46599" spans="5:62" ht="14.25" customHeight="1" x14ac:dyDescent="0.25">
      <c r="E46599" s="113"/>
      <c r="H46599" s="133"/>
      <c r="T46599" s="133"/>
      <c r="X46599" s="131"/>
      <c r="Y46599" s="133"/>
      <c r="AJ46599" s="133"/>
      <c r="AO46599" s="135"/>
      <c r="AP46599" s="135"/>
      <c r="BJ46599" s="136"/>
    </row>
    <row r="46600" spans="5:62" ht="14.25" customHeight="1" x14ac:dyDescent="0.25">
      <c r="E46600" s="113"/>
      <c r="H46600" s="133"/>
      <c r="T46600" s="133"/>
      <c r="X46600" s="131"/>
      <c r="Y46600" s="133"/>
      <c r="AJ46600" s="133"/>
      <c r="AO46600" s="135"/>
      <c r="AP46600" s="135"/>
      <c r="BJ46600" s="136"/>
    </row>
    <row r="46601" spans="5:62" ht="14.25" customHeight="1" x14ac:dyDescent="0.25">
      <c r="E46601" s="113"/>
      <c r="H46601" s="133"/>
      <c r="T46601" s="133"/>
      <c r="X46601" s="131"/>
      <c r="Y46601" s="133"/>
      <c r="AJ46601" s="133"/>
      <c r="AO46601" s="135"/>
      <c r="AP46601" s="135"/>
      <c r="BJ46601" s="136"/>
    </row>
    <row r="46602" spans="5:62" ht="14.25" customHeight="1" x14ac:dyDescent="0.25">
      <c r="E46602" s="113"/>
      <c r="H46602" s="133"/>
      <c r="T46602" s="133"/>
      <c r="X46602" s="131"/>
      <c r="Y46602" s="133"/>
      <c r="AJ46602" s="133"/>
      <c r="AO46602" s="135"/>
      <c r="AP46602" s="135"/>
      <c r="BJ46602" s="136"/>
    </row>
    <row r="46603" spans="5:62" ht="14.25" customHeight="1" x14ac:dyDescent="0.25">
      <c r="E46603" s="113"/>
      <c r="H46603" s="133"/>
      <c r="T46603" s="133"/>
      <c r="X46603" s="131"/>
      <c r="Y46603" s="133"/>
      <c r="AJ46603" s="133"/>
      <c r="AO46603" s="135"/>
      <c r="AP46603" s="135"/>
      <c r="BJ46603" s="136"/>
    </row>
    <row r="46604" spans="5:62" ht="14.25" customHeight="1" x14ac:dyDescent="0.25">
      <c r="E46604" s="113"/>
      <c r="H46604" s="133"/>
      <c r="T46604" s="133"/>
      <c r="X46604" s="131"/>
      <c r="Y46604" s="133"/>
      <c r="AJ46604" s="133"/>
      <c r="AO46604" s="135"/>
      <c r="AP46604" s="135"/>
      <c r="BJ46604" s="136"/>
    </row>
    <row r="46605" spans="5:62" ht="14.25" customHeight="1" x14ac:dyDescent="0.25">
      <c r="E46605" s="113"/>
      <c r="H46605" s="133"/>
      <c r="T46605" s="133"/>
      <c r="X46605" s="131"/>
      <c r="Y46605" s="133"/>
      <c r="AJ46605" s="133"/>
      <c r="AO46605" s="135"/>
      <c r="AP46605" s="135"/>
      <c r="BJ46605" s="136"/>
    </row>
    <row r="46606" spans="5:62" ht="14.25" customHeight="1" x14ac:dyDescent="0.25">
      <c r="E46606" s="113"/>
      <c r="H46606" s="133"/>
      <c r="T46606" s="133"/>
      <c r="X46606" s="131"/>
      <c r="Y46606" s="133"/>
      <c r="AJ46606" s="133"/>
      <c r="AO46606" s="135"/>
      <c r="AP46606" s="135"/>
      <c r="BJ46606" s="136"/>
    </row>
    <row r="46607" spans="5:62" ht="14.25" customHeight="1" x14ac:dyDescent="0.25">
      <c r="E46607" s="113"/>
      <c r="H46607" s="133"/>
      <c r="T46607" s="133"/>
      <c r="X46607" s="131"/>
      <c r="Y46607" s="133"/>
      <c r="AJ46607" s="133"/>
      <c r="AO46607" s="135"/>
      <c r="AP46607" s="135"/>
      <c r="BJ46607" s="136"/>
    </row>
    <row r="46608" spans="5:62" ht="14.25" customHeight="1" x14ac:dyDescent="0.25">
      <c r="E46608" s="113"/>
      <c r="H46608" s="133"/>
      <c r="T46608" s="133"/>
      <c r="X46608" s="131"/>
      <c r="Y46608" s="133"/>
      <c r="AJ46608" s="133"/>
      <c r="AO46608" s="135"/>
      <c r="AP46608" s="135"/>
      <c r="BJ46608" s="136"/>
    </row>
    <row r="46609" spans="5:62" ht="14.25" customHeight="1" x14ac:dyDescent="0.25">
      <c r="E46609" s="113"/>
      <c r="H46609" s="133"/>
      <c r="T46609" s="133"/>
      <c r="X46609" s="131"/>
      <c r="Y46609" s="133"/>
      <c r="AJ46609" s="133"/>
      <c r="AO46609" s="135"/>
      <c r="AP46609" s="135"/>
      <c r="BJ46609" s="136"/>
    </row>
    <row r="46610" spans="5:62" ht="14.25" customHeight="1" x14ac:dyDescent="0.25">
      <c r="E46610" s="113"/>
      <c r="H46610" s="133"/>
      <c r="T46610" s="133"/>
      <c r="X46610" s="131"/>
      <c r="Y46610" s="133"/>
      <c r="AJ46610" s="133"/>
      <c r="AO46610" s="135"/>
      <c r="AP46610" s="135"/>
      <c r="BJ46610" s="136"/>
    </row>
    <row r="46611" spans="5:62" ht="14.25" customHeight="1" x14ac:dyDescent="0.25">
      <c r="E46611" s="113"/>
      <c r="H46611" s="133"/>
      <c r="T46611" s="133"/>
      <c r="X46611" s="131"/>
      <c r="Y46611" s="133"/>
      <c r="AJ46611" s="133"/>
      <c r="AO46611" s="135"/>
      <c r="AP46611" s="135"/>
      <c r="BJ46611" s="136"/>
    </row>
    <row r="46612" spans="5:62" ht="14.25" customHeight="1" x14ac:dyDescent="0.25">
      <c r="E46612" s="113"/>
      <c r="H46612" s="133"/>
      <c r="T46612" s="133"/>
      <c r="X46612" s="131"/>
      <c r="Y46612" s="133"/>
      <c r="AJ46612" s="133"/>
      <c r="AO46612" s="135"/>
      <c r="AP46612" s="135"/>
      <c r="BJ46612" s="136"/>
    </row>
    <row r="46613" spans="5:62" ht="14.25" customHeight="1" x14ac:dyDescent="0.25">
      <c r="E46613" s="113"/>
      <c r="H46613" s="133"/>
      <c r="T46613" s="133"/>
      <c r="X46613" s="131"/>
      <c r="Y46613" s="133"/>
      <c r="AJ46613" s="133"/>
      <c r="AO46613" s="135"/>
      <c r="AP46613" s="135"/>
      <c r="BJ46613" s="136"/>
    </row>
    <row r="46614" spans="5:62" ht="14.25" customHeight="1" x14ac:dyDescent="0.25">
      <c r="E46614" s="113"/>
      <c r="H46614" s="133"/>
      <c r="T46614" s="133"/>
      <c r="X46614" s="131"/>
      <c r="Y46614" s="133"/>
      <c r="AJ46614" s="133"/>
      <c r="AO46614" s="135"/>
      <c r="AP46614" s="135"/>
      <c r="BJ46614" s="136"/>
    </row>
    <row r="46615" spans="5:62" ht="14.25" customHeight="1" x14ac:dyDescent="0.25">
      <c r="E46615" s="113"/>
      <c r="H46615" s="133"/>
      <c r="T46615" s="133"/>
      <c r="X46615" s="131"/>
      <c r="Y46615" s="133"/>
      <c r="AJ46615" s="133"/>
      <c r="AO46615" s="135"/>
      <c r="AP46615" s="135"/>
      <c r="BJ46615" s="136"/>
    </row>
    <row r="46616" spans="5:62" ht="14.25" customHeight="1" x14ac:dyDescent="0.25">
      <c r="E46616" s="113"/>
      <c r="H46616" s="133"/>
      <c r="T46616" s="133"/>
      <c r="X46616" s="131"/>
      <c r="Y46616" s="133"/>
      <c r="AJ46616" s="133"/>
      <c r="AO46616" s="135"/>
      <c r="AP46616" s="135"/>
      <c r="BJ46616" s="136"/>
    </row>
    <row r="46617" spans="5:62" ht="14.25" customHeight="1" x14ac:dyDescent="0.25">
      <c r="E46617" s="113"/>
      <c r="H46617" s="133"/>
      <c r="T46617" s="133"/>
      <c r="X46617" s="131"/>
      <c r="Y46617" s="133"/>
      <c r="AJ46617" s="133"/>
      <c r="AO46617" s="135"/>
      <c r="AP46617" s="135"/>
      <c r="BJ46617" s="136"/>
    </row>
    <row r="46618" spans="5:62" ht="14.25" customHeight="1" x14ac:dyDescent="0.25">
      <c r="E46618" s="113"/>
      <c r="H46618" s="133"/>
      <c r="T46618" s="133"/>
      <c r="X46618" s="131"/>
      <c r="Y46618" s="133"/>
      <c r="AJ46618" s="133"/>
      <c r="AO46618" s="135"/>
      <c r="AP46618" s="135"/>
      <c r="BJ46618" s="136"/>
    </row>
    <row r="46619" spans="5:62" ht="14.25" customHeight="1" x14ac:dyDescent="0.25">
      <c r="E46619" s="113"/>
      <c r="H46619" s="133"/>
      <c r="T46619" s="133"/>
      <c r="X46619" s="131"/>
      <c r="Y46619" s="133"/>
      <c r="AJ46619" s="133"/>
      <c r="AO46619" s="135"/>
      <c r="AP46619" s="135"/>
      <c r="BJ46619" s="136"/>
    </row>
    <row r="46620" spans="5:62" ht="14.25" customHeight="1" x14ac:dyDescent="0.25">
      <c r="E46620" s="113"/>
      <c r="H46620" s="133"/>
      <c r="T46620" s="133"/>
      <c r="X46620" s="131"/>
      <c r="Y46620" s="133"/>
      <c r="AJ46620" s="133"/>
      <c r="AO46620" s="135"/>
      <c r="AP46620" s="135"/>
      <c r="BJ46620" s="136"/>
    </row>
    <row r="46621" spans="5:62" ht="14.25" customHeight="1" x14ac:dyDescent="0.25">
      <c r="E46621" s="113"/>
      <c r="H46621" s="133"/>
      <c r="T46621" s="133"/>
      <c r="X46621" s="131"/>
      <c r="Y46621" s="133"/>
      <c r="AJ46621" s="133"/>
      <c r="AO46621" s="135"/>
      <c r="AP46621" s="135"/>
      <c r="BJ46621" s="136"/>
    </row>
    <row r="46622" spans="5:62" ht="14.25" customHeight="1" x14ac:dyDescent="0.25">
      <c r="E46622" s="113"/>
      <c r="H46622" s="133"/>
      <c r="T46622" s="133"/>
      <c r="X46622" s="131"/>
      <c r="Y46622" s="133"/>
      <c r="AJ46622" s="133"/>
      <c r="AO46622" s="135"/>
      <c r="AP46622" s="135"/>
      <c r="BJ46622" s="136"/>
    </row>
    <row r="46623" spans="5:62" ht="14.25" customHeight="1" x14ac:dyDescent="0.25">
      <c r="E46623" s="113"/>
      <c r="H46623" s="133"/>
      <c r="T46623" s="133"/>
      <c r="X46623" s="131"/>
      <c r="Y46623" s="133"/>
      <c r="AJ46623" s="133"/>
      <c r="AO46623" s="135"/>
      <c r="AP46623" s="135"/>
      <c r="BJ46623" s="136"/>
    </row>
    <row r="46624" spans="5:62" ht="14.25" customHeight="1" x14ac:dyDescent="0.25">
      <c r="E46624" s="113"/>
      <c r="H46624" s="133"/>
      <c r="T46624" s="133"/>
      <c r="X46624" s="131"/>
      <c r="Y46624" s="133"/>
      <c r="AJ46624" s="133"/>
      <c r="AO46624" s="135"/>
      <c r="AP46624" s="135"/>
      <c r="BJ46624" s="136"/>
    </row>
    <row r="46625" spans="5:62" ht="14.25" customHeight="1" x14ac:dyDescent="0.25">
      <c r="E46625" s="113"/>
      <c r="H46625" s="133"/>
      <c r="T46625" s="133"/>
      <c r="X46625" s="131"/>
      <c r="Y46625" s="133"/>
      <c r="AJ46625" s="133"/>
      <c r="AO46625" s="135"/>
      <c r="AP46625" s="135"/>
      <c r="BJ46625" s="136"/>
    </row>
    <row r="46626" spans="5:62" ht="14.25" customHeight="1" x14ac:dyDescent="0.25">
      <c r="E46626" s="113"/>
      <c r="H46626" s="133"/>
      <c r="T46626" s="133"/>
      <c r="X46626" s="131"/>
      <c r="Y46626" s="133"/>
      <c r="AJ46626" s="133"/>
      <c r="AO46626" s="135"/>
      <c r="AP46626" s="135"/>
      <c r="BJ46626" s="136"/>
    </row>
    <row r="46627" spans="5:62" ht="14.25" customHeight="1" x14ac:dyDescent="0.25">
      <c r="E46627" s="113"/>
      <c r="H46627" s="133"/>
      <c r="T46627" s="133"/>
      <c r="X46627" s="131"/>
      <c r="Y46627" s="133"/>
      <c r="AJ46627" s="133"/>
      <c r="AO46627" s="135"/>
      <c r="AP46627" s="135"/>
      <c r="BJ46627" s="136"/>
    </row>
    <row r="46628" spans="5:62" ht="14.25" customHeight="1" x14ac:dyDescent="0.25">
      <c r="E46628" s="113"/>
      <c r="H46628" s="133"/>
      <c r="T46628" s="133"/>
      <c r="X46628" s="131"/>
      <c r="Y46628" s="133"/>
      <c r="AJ46628" s="133"/>
      <c r="AO46628" s="135"/>
      <c r="AP46628" s="135"/>
      <c r="BJ46628" s="136"/>
    </row>
    <row r="46629" spans="5:62" ht="14.25" customHeight="1" x14ac:dyDescent="0.25">
      <c r="E46629" s="113"/>
      <c r="H46629" s="133"/>
      <c r="T46629" s="133"/>
      <c r="X46629" s="131"/>
      <c r="Y46629" s="133"/>
      <c r="AJ46629" s="133"/>
      <c r="AO46629" s="135"/>
      <c r="AP46629" s="135"/>
      <c r="BJ46629" s="136"/>
    </row>
    <row r="46630" spans="5:62" ht="14.25" customHeight="1" x14ac:dyDescent="0.25">
      <c r="E46630" s="113"/>
      <c r="H46630" s="133"/>
      <c r="T46630" s="133"/>
      <c r="X46630" s="131"/>
      <c r="Y46630" s="133"/>
      <c r="AJ46630" s="133"/>
      <c r="AO46630" s="135"/>
      <c r="AP46630" s="135"/>
      <c r="BJ46630" s="136"/>
    </row>
    <row r="46631" spans="5:62" ht="14.25" customHeight="1" x14ac:dyDescent="0.25">
      <c r="E46631" s="113"/>
      <c r="H46631" s="133"/>
      <c r="T46631" s="133"/>
      <c r="X46631" s="131"/>
      <c r="Y46631" s="133"/>
      <c r="AJ46631" s="133"/>
      <c r="AO46631" s="135"/>
      <c r="AP46631" s="135"/>
      <c r="BJ46631" s="136"/>
    </row>
    <row r="46632" spans="5:62" ht="14.25" customHeight="1" x14ac:dyDescent="0.25">
      <c r="E46632" s="113"/>
      <c r="H46632" s="133"/>
      <c r="T46632" s="133"/>
      <c r="X46632" s="131"/>
      <c r="Y46632" s="133"/>
      <c r="AJ46632" s="133"/>
      <c r="AO46632" s="135"/>
      <c r="AP46632" s="135"/>
      <c r="BJ46632" s="136"/>
    </row>
    <row r="46633" spans="5:62" ht="14.25" customHeight="1" x14ac:dyDescent="0.25">
      <c r="E46633" s="113"/>
      <c r="H46633" s="133"/>
      <c r="T46633" s="133"/>
      <c r="X46633" s="131"/>
      <c r="Y46633" s="133"/>
      <c r="AJ46633" s="133"/>
      <c r="AO46633" s="135"/>
      <c r="AP46633" s="135"/>
      <c r="BJ46633" s="136"/>
    </row>
    <row r="46634" spans="5:62" ht="14.25" customHeight="1" x14ac:dyDescent="0.25">
      <c r="E46634" s="113"/>
      <c r="H46634" s="133"/>
      <c r="T46634" s="133"/>
      <c r="X46634" s="131"/>
      <c r="Y46634" s="133"/>
      <c r="AJ46634" s="133"/>
      <c r="AO46634" s="135"/>
      <c r="AP46634" s="135"/>
      <c r="BJ46634" s="136"/>
    </row>
    <row r="46635" spans="5:62" ht="14.25" customHeight="1" x14ac:dyDescent="0.25">
      <c r="E46635" s="113"/>
      <c r="H46635" s="133"/>
      <c r="T46635" s="133"/>
      <c r="X46635" s="131"/>
      <c r="Y46635" s="133"/>
      <c r="AJ46635" s="133"/>
      <c r="AO46635" s="135"/>
      <c r="AP46635" s="135"/>
      <c r="BJ46635" s="136"/>
    </row>
    <row r="46636" spans="5:62" ht="14.25" customHeight="1" x14ac:dyDescent="0.25">
      <c r="E46636" s="113"/>
      <c r="H46636" s="133"/>
      <c r="T46636" s="133"/>
      <c r="X46636" s="131"/>
      <c r="Y46636" s="133"/>
      <c r="AJ46636" s="133"/>
      <c r="AO46636" s="135"/>
      <c r="AP46636" s="135"/>
      <c r="BJ46636" s="136"/>
    </row>
    <row r="46637" spans="5:62" ht="14.25" customHeight="1" x14ac:dyDescent="0.25">
      <c r="E46637" s="113"/>
      <c r="H46637" s="133"/>
      <c r="T46637" s="133"/>
      <c r="X46637" s="131"/>
      <c r="Y46637" s="133"/>
      <c r="AJ46637" s="133"/>
      <c r="AO46637" s="135"/>
      <c r="AP46637" s="135"/>
      <c r="BJ46637" s="136"/>
    </row>
    <row r="46638" spans="5:62" ht="14.25" customHeight="1" x14ac:dyDescent="0.25">
      <c r="E46638" s="113"/>
      <c r="H46638" s="133"/>
      <c r="T46638" s="133"/>
      <c r="X46638" s="131"/>
      <c r="Y46638" s="133"/>
      <c r="AJ46638" s="133"/>
      <c r="AO46638" s="135"/>
      <c r="AP46638" s="135"/>
      <c r="BJ46638" s="136"/>
    </row>
    <row r="46639" spans="5:62" ht="14.25" customHeight="1" x14ac:dyDescent="0.25">
      <c r="E46639" s="113"/>
      <c r="H46639" s="133"/>
      <c r="T46639" s="133"/>
      <c r="X46639" s="131"/>
      <c r="Y46639" s="133"/>
      <c r="AJ46639" s="133"/>
      <c r="AO46639" s="135"/>
      <c r="AP46639" s="135"/>
      <c r="BJ46639" s="136"/>
    </row>
    <row r="46640" spans="5:62" ht="14.25" customHeight="1" x14ac:dyDescent="0.25">
      <c r="E46640" s="113"/>
      <c r="H46640" s="133"/>
      <c r="T46640" s="133"/>
      <c r="X46640" s="131"/>
      <c r="Y46640" s="133"/>
      <c r="AJ46640" s="133"/>
      <c r="AO46640" s="135"/>
      <c r="AP46640" s="135"/>
      <c r="BJ46640" s="136"/>
    </row>
    <row r="46641" spans="5:62" ht="14.25" customHeight="1" x14ac:dyDescent="0.25">
      <c r="E46641" s="113"/>
      <c r="H46641" s="133"/>
      <c r="T46641" s="133"/>
      <c r="X46641" s="131"/>
      <c r="Y46641" s="133"/>
      <c r="AJ46641" s="133"/>
      <c r="AO46641" s="135"/>
      <c r="AP46641" s="135"/>
      <c r="BJ46641" s="136"/>
    </row>
    <row r="46642" spans="5:62" ht="14.25" customHeight="1" x14ac:dyDescent="0.25">
      <c r="E46642" s="113"/>
      <c r="H46642" s="133"/>
      <c r="T46642" s="133"/>
      <c r="X46642" s="131"/>
      <c r="Y46642" s="133"/>
      <c r="AJ46642" s="133"/>
      <c r="AO46642" s="135"/>
      <c r="AP46642" s="135"/>
      <c r="BJ46642" s="136"/>
    </row>
    <row r="46643" spans="5:62" ht="14.25" customHeight="1" x14ac:dyDescent="0.25">
      <c r="E46643" s="113"/>
      <c r="H46643" s="133"/>
      <c r="T46643" s="133"/>
      <c r="X46643" s="131"/>
      <c r="Y46643" s="133"/>
      <c r="AJ46643" s="133"/>
      <c r="AO46643" s="135"/>
      <c r="AP46643" s="135"/>
      <c r="BJ46643" s="136"/>
    </row>
    <row r="46644" spans="5:62" ht="14.25" customHeight="1" x14ac:dyDescent="0.25">
      <c r="E46644" s="113"/>
      <c r="H46644" s="133"/>
      <c r="T46644" s="133"/>
      <c r="X46644" s="131"/>
      <c r="Y46644" s="133"/>
      <c r="AJ46644" s="133"/>
      <c r="AO46644" s="135"/>
      <c r="AP46644" s="135"/>
      <c r="BJ46644" s="136"/>
    </row>
    <row r="46645" spans="5:62" ht="14.25" customHeight="1" x14ac:dyDescent="0.25">
      <c r="E46645" s="113"/>
      <c r="H46645" s="133"/>
      <c r="T46645" s="133"/>
      <c r="X46645" s="131"/>
      <c r="Y46645" s="133"/>
      <c r="AJ46645" s="133"/>
      <c r="AO46645" s="135"/>
      <c r="AP46645" s="135"/>
      <c r="BJ46645" s="136"/>
    </row>
    <row r="46646" spans="5:62" ht="14.25" customHeight="1" x14ac:dyDescent="0.25">
      <c r="E46646" s="113"/>
      <c r="H46646" s="133"/>
      <c r="T46646" s="133"/>
      <c r="X46646" s="131"/>
      <c r="Y46646" s="133"/>
      <c r="AJ46646" s="133"/>
      <c r="AO46646" s="135"/>
      <c r="AP46646" s="135"/>
      <c r="BJ46646" s="136"/>
    </row>
    <row r="46647" spans="5:62" ht="14.25" customHeight="1" x14ac:dyDescent="0.25">
      <c r="E46647" s="113"/>
      <c r="H46647" s="133"/>
      <c r="T46647" s="133"/>
      <c r="X46647" s="131"/>
      <c r="Y46647" s="133"/>
      <c r="AJ46647" s="133"/>
      <c r="AO46647" s="135"/>
      <c r="AP46647" s="135"/>
      <c r="BJ46647" s="136"/>
    </row>
    <row r="46648" spans="5:62" ht="14.25" customHeight="1" x14ac:dyDescent="0.25">
      <c r="E46648" s="113"/>
      <c r="H46648" s="133"/>
      <c r="T46648" s="133"/>
      <c r="X46648" s="131"/>
      <c r="Y46648" s="133"/>
      <c r="AJ46648" s="133"/>
      <c r="AO46648" s="135"/>
      <c r="AP46648" s="135"/>
      <c r="BJ46648" s="136"/>
    </row>
    <row r="46649" spans="5:62" ht="14.25" customHeight="1" x14ac:dyDescent="0.25">
      <c r="E46649" s="113"/>
      <c r="H46649" s="133"/>
      <c r="T46649" s="133"/>
      <c r="X46649" s="131"/>
      <c r="Y46649" s="133"/>
      <c r="AJ46649" s="133"/>
      <c r="AO46649" s="135"/>
      <c r="AP46649" s="135"/>
      <c r="BJ46649" s="136"/>
    </row>
    <row r="46650" spans="5:62" ht="14.25" customHeight="1" x14ac:dyDescent="0.25">
      <c r="E46650" s="113"/>
      <c r="H46650" s="133"/>
      <c r="T46650" s="133"/>
      <c r="X46650" s="131"/>
      <c r="Y46650" s="133"/>
      <c r="AJ46650" s="133"/>
      <c r="AO46650" s="135"/>
      <c r="AP46650" s="135"/>
      <c r="BJ46650" s="136"/>
    </row>
    <row r="46651" spans="5:62" ht="14.25" customHeight="1" x14ac:dyDescent="0.25">
      <c r="E46651" s="113"/>
      <c r="H46651" s="133"/>
      <c r="T46651" s="133"/>
      <c r="X46651" s="131"/>
      <c r="Y46651" s="133"/>
      <c r="AJ46651" s="133"/>
      <c r="AO46651" s="135"/>
      <c r="AP46651" s="135"/>
      <c r="BJ46651" s="136"/>
    </row>
    <row r="46652" spans="5:62" ht="14.25" customHeight="1" x14ac:dyDescent="0.25">
      <c r="E46652" s="113"/>
      <c r="H46652" s="133"/>
      <c r="T46652" s="133"/>
      <c r="X46652" s="131"/>
      <c r="Y46652" s="133"/>
      <c r="AJ46652" s="133"/>
      <c r="AO46652" s="135"/>
      <c r="AP46652" s="135"/>
      <c r="BJ46652" s="136"/>
    </row>
    <row r="46653" spans="5:62" ht="14.25" customHeight="1" x14ac:dyDescent="0.25">
      <c r="E46653" s="113"/>
      <c r="H46653" s="133"/>
      <c r="T46653" s="133"/>
      <c r="X46653" s="131"/>
      <c r="Y46653" s="133"/>
      <c r="AJ46653" s="133"/>
      <c r="AO46653" s="135"/>
      <c r="AP46653" s="135"/>
      <c r="BJ46653" s="136"/>
    </row>
    <row r="46654" spans="5:62" ht="14.25" customHeight="1" x14ac:dyDescent="0.25">
      <c r="E46654" s="113"/>
      <c r="H46654" s="133"/>
      <c r="T46654" s="133"/>
      <c r="X46654" s="131"/>
      <c r="Y46654" s="133"/>
      <c r="AJ46654" s="133"/>
      <c r="AO46654" s="135"/>
      <c r="AP46654" s="135"/>
      <c r="BJ46654" s="136"/>
    </row>
    <row r="46655" spans="5:62" ht="14.25" customHeight="1" x14ac:dyDescent="0.25">
      <c r="E46655" s="113"/>
      <c r="H46655" s="133"/>
      <c r="T46655" s="133"/>
      <c r="X46655" s="131"/>
      <c r="Y46655" s="133"/>
      <c r="AJ46655" s="133"/>
      <c r="AO46655" s="135"/>
      <c r="AP46655" s="135"/>
      <c r="BJ46655" s="136"/>
    </row>
    <row r="46656" spans="5:62" ht="14.25" customHeight="1" x14ac:dyDescent="0.25">
      <c r="E46656" s="113"/>
      <c r="H46656" s="133"/>
      <c r="T46656" s="133"/>
      <c r="X46656" s="131"/>
      <c r="Y46656" s="133"/>
      <c r="AJ46656" s="133"/>
      <c r="AO46656" s="135"/>
      <c r="AP46656" s="135"/>
      <c r="BJ46656" s="136"/>
    </row>
    <row r="46657" spans="5:62" ht="14.25" customHeight="1" x14ac:dyDescent="0.25">
      <c r="E46657" s="113"/>
      <c r="H46657" s="133"/>
      <c r="T46657" s="133"/>
      <c r="X46657" s="131"/>
      <c r="Y46657" s="133"/>
      <c r="AJ46657" s="133"/>
      <c r="AO46657" s="135"/>
      <c r="AP46657" s="135"/>
      <c r="BJ46657" s="136"/>
    </row>
    <row r="46658" spans="5:62" ht="14.25" customHeight="1" x14ac:dyDescent="0.25">
      <c r="E46658" s="113"/>
      <c r="H46658" s="133"/>
      <c r="T46658" s="133"/>
      <c r="X46658" s="131"/>
      <c r="Y46658" s="133"/>
      <c r="AJ46658" s="133"/>
      <c r="AO46658" s="135"/>
      <c r="AP46658" s="135"/>
      <c r="BJ46658" s="136"/>
    </row>
    <row r="46659" spans="5:62" ht="14.25" customHeight="1" x14ac:dyDescent="0.25">
      <c r="E46659" s="113"/>
      <c r="H46659" s="133"/>
      <c r="T46659" s="133"/>
      <c r="X46659" s="131"/>
      <c r="Y46659" s="133"/>
      <c r="AJ46659" s="133"/>
      <c r="AO46659" s="135"/>
      <c r="AP46659" s="135"/>
      <c r="BJ46659" s="136"/>
    </row>
    <row r="46660" spans="5:62" ht="14.25" customHeight="1" x14ac:dyDescent="0.25">
      <c r="E46660" s="113"/>
      <c r="H46660" s="133"/>
      <c r="T46660" s="133"/>
      <c r="X46660" s="131"/>
      <c r="Y46660" s="133"/>
      <c r="AJ46660" s="133"/>
      <c r="AO46660" s="135"/>
      <c r="AP46660" s="135"/>
      <c r="BJ46660" s="136"/>
    </row>
    <row r="46661" spans="5:62" ht="14.25" customHeight="1" x14ac:dyDescent="0.25">
      <c r="E46661" s="113"/>
      <c r="H46661" s="133"/>
      <c r="T46661" s="133"/>
      <c r="X46661" s="131"/>
      <c r="Y46661" s="133"/>
      <c r="AJ46661" s="133"/>
      <c r="AO46661" s="135"/>
      <c r="AP46661" s="135"/>
      <c r="BJ46661" s="136"/>
    </row>
    <row r="46662" spans="5:62" ht="14.25" customHeight="1" x14ac:dyDescent="0.25">
      <c r="E46662" s="113"/>
      <c r="H46662" s="133"/>
      <c r="T46662" s="133"/>
      <c r="X46662" s="131"/>
      <c r="Y46662" s="133"/>
      <c r="AJ46662" s="133"/>
      <c r="AO46662" s="135"/>
      <c r="AP46662" s="135"/>
      <c r="BJ46662" s="136"/>
    </row>
    <row r="46663" spans="5:62" ht="14.25" customHeight="1" x14ac:dyDescent="0.25">
      <c r="E46663" s="113"/>
      <c r="H46663" s="133"/>
      <c r="T46663" s="133"/>
      <c r="X46663" s="131"/>
      <c r="Y46663" s="133"/>
      <c r="AJ46663" s="133"/>
      <c r="AO46663" s="135"/>
      <c r="AP46663" s="135"/>
      <c r="BJ46663" s="136"/>
    </row>
    <row r="46664" spans="5:62" ht="14.25" customHeight="1" x14ac:dyDescent="0.25">
      <c r="E46664" s="113"/>
      <c r="H46664" s="133"/>
      <c r="T46664" s="133"/>
      <c r="X46664" s="131"/>
      <c r="Y46664" s="133"/>
      <c r="AJ46664" s="133"/>
      <c r="AO46664" s="135"/>
      <c r="AP46664" s="135"/>
      <c r="BJ46664" s="136"/>
    </row>
    <row r="46665" spans="5:62" ht="14.25" customHeight="1" x14ac:dyDescent="0.25">
      <c r="E46665" s="113"/>
      <c r="H46665" s="133"/>
      <c r="T46665" s="133"/>
      <c r="X46665" s="131"/>
      <c r="Y46665" s="133"/>
      <c r="AJ46665" s="133"/>
      <c r="AO46665" s="135"/>
      <c r="AP46665" s="135"/>
      <c r="BJ46665" s="136"/>
    </row>
    <row r="46666" spans="5:62" ht="14.25" customHeight="1" x14ac:dyDescent="0.25">
      <c r="E46666" s="113"/>
      <c r="H46666" s="133"/>
      <c r="T46666" s="133"/>
      <c r="X46666" s="131"/>
      <c r="Y46666" s="133"/>
      <c r="AJ46666" s="133"/>
      <c r="AO46666" s="135"/>
      <c r="AP46666" s="135"/>
      <c r="BJ46666" s="136"/>
    </row>
    <row r="46667" spans="5:62" ht="14.25" customHeight="1" x14ac:dyDescent="0.25">
      <c r="E46667" s="113"/>
      <c r="H46667" s="133"/>
      <c r="T46667" s="133"/>
      <c r="X46667" s="131"/>
      <c r="Y46667" s="133"/>
      <c r="AJ46667" s="133"/>
      <c r="AO46667" s="135"/>
      <c r="AP46667" s="135"/>
      <c r="BJ46667" s="136"/>
    </row>
    <row r="46668" spans="5:62" ht="14.25" customHeight="1" x14ac:dyDescent="0.25">
      <c r="E46668" s="113"/>
      <c r="H46668" s="133"/>
      <c r="T46668" s="133"/>
      <c r="X46668" s="131"/>
      <c r="Y46668" s="133"/>
      <c r="AJ46668" s="133"/>
      <c r="AO46668" s="135"/>
      <c r="AP46668" s="135"/>
      <c r="BJ46668" s="136"/>
    </row>
    <row r="46669" spans="5:62" ht="14.25" customHeight="1" x14ac:dyDescent="0.25">
      <c r="E46669" s="113"/>
      <c r="H46669" s="133"/>
      <c r="T46669" s="133"/>
      <c r="X46669" s="131"/>
      <c r="Y46669" s="133"/>
      <c r="AJ46669" s="133"/>
      <c r="AO46669" s="135"/>
      <c r="AP46669" s="135"/>
      <c r="BJ46669" s="136"/>
    </row>
    <row r="46670" spans="5:62" ht="14.25" customHeight="1" x14ac:dyDescent="0.25">
      <c r="E46670" s="113"/>
      <c r="H46670" s="133"/>
      <c r="T46670" s="133"/>
      <c r="X46670" s="131"/>
      <c r="Y46670" s="133"/>
      <c r="AJ46670" s="133"/>
      <c r="AO46670" s="135"/>
      <c r="AP46670" s="135"/>
      <c r="BJ46670" s="136"/>
    </row>
    <row r="46671" spans="5:62" ht="14.25" customHeight="1" x14ac:dyDescent="0.25">
      <c r="E46671" s="113"/>
      <c r="H46671" s="133"/>
      <c r="T46671" s="133"/>
      <c r="X46671" s="131"/>
      <c r="Y46671" s="133"/>
      <c r="AJ46671" s="133"/>
      <c r="AO46671" s="135"/>
      <c r="AP46671" s="135"/>
      <c r="BJ46671" s="136"/>
    </row>
    <row r="46672" spans="5:62" ht="14.25" customHeight="1" x14ac:dyDescent="0.25">
      <c r="E46672" s="113"/>
      <c r="H46672" s="133"/>
      <c r="T46672" s="133"/>
      <c r="X46672" s="131"/>
      <c r="Y46672" s="133"/>
      <c r="AJ46672" s="133"/>
      <c r="AO46672" s="135"/>
      <c r="AP46672" s="135"/>
      <c r="BJ46672" s="136"/>
    </row>
    <row r="46673" spans="5:62" ht="14.25" customHeight="1" x14ac:dyDescent="0.25">
      <c r="E46673" s="113"/>
      <c r="H46673" s="133"/>
      <c r="T46673" s="133"/>
      <c r="X46673" s="131"/>
      <c r="Y46673" s="133"/>
      <c r="AJ46673" s="133"/>
      <c r="AO46673" s="135"/>
      <c r="AP46673" s="135"/>
      <c r="BJ46673" s="136"/>
    </row>
    <row r="46674" spans="5:62" ht="14.25" customHeight="1" x14ac:dyDescent="0.25">
      <c r="E46674" s="113"/>
      <c r="H46674" s="133"/>
      <c r="T46674" s="133"/>
      <c r="X46674" s="131"/>
      <c r="Y46674" s="133"/>
      <c r="AJ46674" s="133"/>
      <c r="AO46674" s="135"/>
      <c r="AP46674" s="135"/>
      <c r="BJ46674" s="136"/>
    </row>
    <row r="46675" spans="5:62" ht="14.25" customHeight="1" x14ac:dyDescent="0.25">
      <c r="E46675" s="113"/>
      <c r="H46675" s="133"/>
      <c r="T46675" s="133"/>
      <c r="X46675" s="131"/>
      <c r="Y46675" s="133"/>
      <c r="AJ46675" s="133"/>
      <c r="AO46675" s="135"/>
      <c r="AP46675" s="135"/>
      <c r="BJ46675" s="136"/>
    </row>
    <row r="46676" spans="5:62" ht="14.25" customHeight="1" x14ac:dyDescent="0.25">
      <c r="E46676" s="113"/>
      <c r="H46676" s="133"/>
      <c r="T46676" s="133"/>
      <c r="X46676" s="131"/>
      <c r="Y46676" s="133"/>
      <c r="AJ46676" s="133"/>
      <c r="AO46676" s="135"/>
      <c r="AP46676" s="135"/>
      <c r="BJ46676" s="136"/>
    </row>
    <row r="46677" spans="5:62" ht="14.25" customHeight="1" x14ac:dyDescent="0.25">
      <c r="E46677" s="113"/>
      <c r="H46677" s="133"/>
      <c r="T46677" s="133"/>
      <c r="X46677" s="131"/>
      <c r="Y46677" s="133"/>
      <c r="AJ46677" s="133"/>
      <c r="AO46677" s="135"/>
      <c r="AP46677" s="135"/>
      <c r="BJ46677" s="136"/>
    </row>
    <row r="46678" spans="5:62" ht="14.25" customHeight="1" x14ac:dyDescent="0.25">
      <c r="E46678" s="113"/>
      <c r="H46678" s="133"/>
      <c r="T46678" s="133"/>
      <c r="X46678" s="131"/>
      <c r="Y46678" s="133"/>
      <c r="AJ46678" s="133"/>
      <c r="AO46678" s="135"/>
      <c r="AP46678" s="135"/>
      <c r="BJ46678" s="136"/>
    </row>
    <row r="46679" spans="5:62" ht="14.25" customHeight="1" x14ac:dyDescent="0.25">
      <c r="E46679" s="113"/>
      <c r="H46679" s="133"/>
      <c r="T46679" s="133"/>
      <c r="X46679" s="131"/>
      <c r="Y46679" s="133"/>
      <c r="AJ46679" s="133"/>
      <c r="AO46679" s="135"/>
      <c r="AP46679" s="135"/>
      <c r="BJ46679" s="136"/>
    </row>
    <row r="46680" spans="5:62" ht="14.25" customHeight="1" x14ac:dyDescent="0.25">
      <c r="E46680" s="113"/>
      <c r="H46680" s="133"/>
      <c r="T46680" s="133"/>
      <c r="X46680" s="131"/>
      <c r="Y46680" s="133"/>
      <c r="AJ46680" s="133"/>
      <c r="AO46680" s="135"/>
      <c r="AP46680" s="135"/>
      <c r="BJ46680" s="136"/>
    </row>
    <row r="46681" spans="5:62" ht="14.25" customHeight="1" x14ac:dyDescent="0.25">
      <c r="E46681" s="113"/>
      <c r="H46681" s="133"/>
      <c r="T46681" s="133"/>
      <c r="X46681" s="131"/>
      <c r="Y46681" s="133"/>
      <c r="AJ46681" s="133"/>
      <c r="AO46681" s="135"/>
      <c r="AP46681" s="135"/>
      <c r="BJ46681" s="136"/>
    </row>
    <row r="46682" spans="5:62" ht="14.25" customHeight="1" x14ac:dyDescent="0.25">
      <c r="E46682" s="113"/>
      <c r="H46682" s="133"/>
      <c r="T46682" s="133"/>
      <c r="X46682" s="131"/>
      <c r="Y46682" s="133"/>
      <c r="AJ46682" s="133"/>
      <c r="AO46682" s="135"/>
      <c r="AP46682" s="135"/>
      <c r="BJ46682" s="136"/>
    </row>
    <row r="46683" spans="5:62" ht="14.25" customHeight="1" x14ac:dyDescent="0.25">
      <c r="E46683" s="113"/>
      <c r="H46683" s="133"/>
      <c r="T46683" s="133"/>
      <c r="X46683" s="131"/>
      <c r="Y46683" s="133"/>
      <c r="AJ46683" s="133"/>
      <c r="AO46683" s="135"/>
      <c r="AP46683" s="135"/>
      <c r="BJ46683" s="136"/>
    </row>
    <row r="46684" spans="5:62" ht="14.25" customHeight="1" x14ac:dyDescent="0.25">
      <c r="E46684" s="113"/>
      <c r="H46684" s="133"/>
      <c r="T46684" s="133"/>
      <c r="X46684" s="131"/>
      <c r="Y46684" s="133"/>
      <c r="AJ46684" s="133"/>
      <c r="AO46684" s="135"/>
      <c r="AP46684" s="135"/>
      <c r="BJ46684" s="136"/>
    </row>
    <row r="46685" spans="5:62" ht="14.25" customHeight="1" x14ac:dyDescent="0.25">
      <c r="E46685" s="113"/>
      <c r="H46685" s="133"/>
      <c r="T46685" s="133"/>
      <c r="X46685" s="131"/>
      <c r="Y46685" s="133"/>
      <c r="AJ46685" s="133"/>
      <c r="AO46685" s="135"/>
      <c r="AP46685" s="135"/>
      <c r="BJ46685" s="136"/>
    </row>
    <row r="46686" spans="5:62" ht="14.25" customHeight="1" x14ac:dyDescent="0.25">
      <c r="E46686" s="113"/>
      <c r="H46686" s="133"/>
      <c r="T46686" s="133"/>
      <c r="X46686" s="131"/>
      <c r="Y46686" s="133"/>
      <c r="AJ46686" s="133"/>
      <c r="AO46686" s="135"/>
      <c r="AP46686" s="135"/>
      <c r="BJ46686" s="136"/>
    </row>
    <row r="46687" spans="5:62" ht="14.25" customHeight="1" x14ac:dyDescent="0.25">
      <c r="E46687" s="113"/>
      <c r="H46687" s="133"/>
      <c r="T46687" s="133"/>
      <c r="X46687" s="131"/>
      <c r="Y46687" s="133"/>
      <c r="AJ46687" s="133"/>
      <c r="AO46687" s="135"/>
      <c r="AP46687" s="135"/>
      <c r="BJ46687" s="136"/>
    </row>
    <row r="46688" spans="5:62" ht="14.25" customHeight="1" x14ac:dyDescent="0.25">
      <c r="E46688" s="113"/>
      <c r="H46688" s="133"/>
      <c r="T46688" s="133"/>
      <c r="X46688" s="131"/>
      <c r="Y46688" s="133"/>
      <c r="AJ46688" s="133"/>
      <c r="AO46688" s="135"/>
      <c r="AP46688" s="135"/>
      <c r="BJ46688" s="136"/>
    </row>
    <row r="46689" spans="5:62" ht="14.25" customHeight="1" x14ac:dyDescent="0.25">
      <c r="E46689" s="113"/>
      <c r="H46689" s="133"/>
      <c r="T46689" s="133"/>
      <c r="X46689" s="131"/>
      <c r="Y46689" s="133"/>
      <c r="AJ46689" s="133"/>
      <c r="AO46689" s="135"/>
      <c r="AP46689" s="135"/>
      <c r="BJ46689" s="136"/>
    </row>
    <row r="46690" spans="5:62" ht="14.25" customHeight="1" x14ac:dyDescent="0.25">
      <c r="E46690" s="113"/>
      <c r="H46690" s="133"/>
      <c r="T46690" s="133"/>
      <c r="X46690" s="131"/>
      <c r="Y46690" s="133"/>
      <c r="AJ46690" s="133"/>
      <c r="AO46690" s="135"/>
      <c r="AP46690" s="135"/>
      <c r="BJ46690" s="136"/>
    </row>
    <row r="46691" spans="5:62" ht="14.25" customHeight="1" x14ac:dyDescent="0.25">
      <c r="E46691" s="113"/>
      <c r="H46691" s="133"/>
      <c r="T46691" s="133"/>
      <c r="X46691" s="131"/>
      <c r="Y46691" s="133"/>
      <c r="AJ46691" s="133"/>
      <c r="AO46691" s="135"/>
      <c r="AP46691" s="135"/>
      <c r="BJ46691" s="136"/>
    </row>
    <row r="46692" spans="5:62" ht="14.25" customHeight="1" x14ac:dyDescent="0.25">
      <c r="E46692" s="113"/>
      <c r="H46692" s="133"/>
      <c r="T46692" s="133"/>
      <c r="X46692" s="131"/>
      <c r="Y46692" s="133"/>
      <c r="AJ46692" s="133"/>
      <c r="AO46692" s="135"/>
      <c r="AP46692" s="135"/>
      <c r="BJ46692" s="136"/>
    </row>
    <row r="46693" spans="5:62" ht="14.25" customHeight="1" x14ac:dyDescent="0.25">
      <c r="E46693" s="113"/>
      <c r="H46693" s="133"/>
      <c r="T46693" s="133"/>
      <c r="X46693" s="131"/>
      <c r="Y46693" s="133"/>
      <c r="AJ46693" s="133"/>
      <c r="AO46693" s="135"/>
      <c r="AP46693" s="135"/>
      <c r="BJ46693" s="136"/>
    </row>
    <row r="46694" spans="5:62" ht="14.25" customHeight="1" x14ac:dyDescent="0.25">
      <c r="E46694" s="113"/>
      <c r="H46694" s="133"/>
      <c r="T46694" s="133"/>
      <c r="X46694" s="131"/>
      <c r="Y46694" s="133"/>
      <c r="AJ46694" s="133"/>
      <c r="AO46694" s="135"/>
      <c r="AP46694" s="135"/>
      <c r="BJ46694" s="136"/>
    </row>
    <row r="46695" spans="5:62" ht="14.25" customHeight="1" x14ac:dyDescent="0.25">
      <c r="E46695" s="113"/>
      <c r="H46695" s="133"/>
      <c r="T46695" s="133"/>
      <c r="X46695" s="131"/>
      <c r="Y46695" s="133"/>
      <c r="AJ46695" s="133"/>
      <c r="AO46695" s="135"/>
      <c r="AP46695" s="135"/>
      <c r="BJ46695" s="136"/>
    </row>
    <row r="46696" spans="5:62" ht="14.25" customHeight="1" x14ac:dyDescent="0.25">
      <c r="E46696" s="113"/>
      <c r="H46696" s="133"/>
      <c r="T46696" s="133"/>
      <c r="X46696" s="131"/>
      <c r="Y46696" s="133"/>
      <c r="AJ46696" s="133"/>
      <c r="AO46696" s="135"/>
      <c r="AP46696" s="135"/>
      <c r="BJ46696" s="136"/>
    </row>
    <row r="46697" spans="5:62" ht="14.25" customHeight="1" x14ac:dyDescent="0.25">
      <c r="E46697" s="113"/>
      <c r="H46697" s="133"/>
      <c r="T46697" s="133"/>
      <c r="X46697" s="131"/>
      <c r="Y46697" s="133"/>
      <c r="AJ46697" s="133"/>
      <c r="AO46697" s="135"/>
      <c r="AP46697" s="135"/>
      <c r="BJ46697" s="136"/>
    </row>
    <row r="46698" spans="5:62" ht="14.25" customHeight="1" x14ac:dyDescent="0.25">
      <c r="E46698" s="113"/>
      <c r="H46698" s="133"/>
      <c r="T46698" s="133"/>
      <c r="X46698" s="131"/>
      <c r="Y46698" s="133"/>
      <c r="AJ46698" s="133"/>
      <c r="AO46698" s="135"/>
      <c r="AP46698" s="135"/>
      <c r="BJ46698" s="136"/>
    </row>
    <row r="46699" spans="5:62" ht="14.25" customHeight="1" x14ac:dyDescent="0.25">
      <c r="E46699" s="113"/>
      <c r="H46699" s="133"/>
      <c r="T46699" s="133"/>
      <c r="X46699" s="131"/>
      <c r="Y46699" s="133"/>
      <c r="AJ46699" s="133"/>
      <c r="AO46699" s="135"/>
      <c r="AP46699" s="135"/>
      <c r="BJ46699" s="136"/>
    </row>
    <row r="46700" spans="5:62" ht="14.25" customHeight="1" x14ac:dyDescent="0.25">
      <c r="E46700" s="113"/>
      <c r="H46700" s="133"/>
      <c r="T46700" s="133"/>
      <c r="X46700" s="131"/>
      <c r="Y46700" s="133"/>
      <c r="AJ46700" s="133"/>
      <c r="AO46700" s="135"/>
      <c r="AP46700" s="135"/>
      <c r="BJ46700" s="136"/>
    </row>
    <row r="46701" spans="5:62" ht="14.25" customHeight="1" x14ac:dyDescent="0.25">
      <c r="E46701" s="113"/>
      <c r="H46701" s="133"/>
      <c r="T46701" s="133"/>
      <c r="X46701" s="131"/>
      <c r="Y46701" s="133"/>
      <c r="AJ46701" s="133"/>
      <c r="AO46701" s="135"/>
      <c r="AP46701" s="135"/>
      <c r="BJ46701" s="136"/>
    </row>
    <row r="46702" spans="5:62" ht="14.25" customHeight="1" x14ac:dyDescent="0.25">
      <c r="E46702" s="113"/>
      <c r="H46702" s="133"/>
      <c r="T46702" s="133"/>
      <c r="X46702" s="131"/>
      <c r="Y46702" s="133"/>
      <c r="AJ46702" s="133"/>
      <c r="AO46702" s="135"/>
      <c r="AP46702" s="135"/>
      <c r="BJ46702" s="136"/>
    </row>
    <row r="46703" spans="5:62" ht="14.25" customHeight="1" x14ac:dyDescent="0.25">
      <c r="E46703" s="113"/>
      <c r="H46703" s="133"/>
      <c r="T46703" s="133"/>
      <c r="X46703" s="131"/>
      <c r="Y46703" s="133"/>
      <c r="AJ46703" s="133"/>
      <c r="AO46703" s="135"/>
      <c r="AP46703" s="135"/>
      <c r="BJ46703" s="136"/>
    </row>
    <row r="46704" spans="5:62" ht="14.25" customHeight="1" x14ac:dyDescent="0.25">
      <c r="E46704" s="113"/>
      <c r="H46704" s="133"/>
      <c r="T46704" s="133"/>
      <c r="X46704" s="131"/>
      <c r="Y46704" s="133"/>
      <c r="AJ46704" s="133"/>
      <c r="AO46704" s="135"/>
      <c r="AP46704" s="135"/>
      <c r="BJ46704" s="136"/>
    </row>
    <row r="46705" spans="5:62" ht="14.25" customHeight="1" x14ac:dyDescent="0.25">
      <c r="E46705" s="113"/>
      <c r="H46705" s="133"/>
      <c r="T46705" s="133"/>
      <c r="X46705" s="131"/>
      <c r="Y46705" s="133"/>
      <c r="AJ46705" s="133"/>
      <c r="AO46705" s="135"/>
      <c r="AP46705" s="135"/>
      <c r="BJ46705" s="136"/>
    </row>
    <row r="46706" spans="5:62" ht="14.25" customHeight="1" x14ac:dyDescent="0.25">
      <c r="E46706" s="113"/>
      <c r="H46706" s="133"/>
      <c r="T46706" s="133"/>
      <c r="X46706" s="131"/>
      <c r="Y46706" s="133"/>
      <c r="AJ46706" s="133"/>
      <c r="AO46706" s="135"/>
      <c r="AP46706" s="135"/>
      <c r="BJ46706" s="136"/>
    </row>
    <row r="46707" spans="5:62" ht="14.25" customHeight="1" x14ac:dyDescent="0.25">
      <c r="E46707" s="113"/>
      <c r="H46707" s="133"/>
      <c r="T46707" s="133"/>
      <c r="X46707" s="131"/>
      <c r="Y46707" s="133"/>
      <c r="AJ46707" s="133"/>
      <c r="AO46707" s="135"/>
      <c r="AP46707" s="135"/>
      <c r="BJ46707" s="136"/>
    </row>
    <row r="46708" spans="5:62" ht="14.25" customHeight="1" x14ac:dyDescent="0.25">
      <c r="E46708" s="113"/>
      <c r="H46708" s="133"/>
      <c r="T46708" s="133"/>
      <c r="X46708" s="131"/>
      <c r="Y46708" s="133"/>
      <c r="AJ46708" s="133"/>
      <c r="AO46708" s="135"/>
      <c r="AP46708" s="135"/>
      <c r="BJ46708" s="136"/>
    </row>
    <row r="46709" spans="5:62" ht="14.25" customHeight="1" x14ac:dyDescent="0.25">
      <c r="E46709" s="113"/>
      <c r="H46709" s="133"/>
      <c r="T46709" s="133"/>
      <c r="X46709" s="131"/>
      <c r="Y46709" s="133"/>
      <c r="AJ46709" s="133"/>
      <c r="AO46709" s="135"/>
      <c r="AP46709" s="135"/>
      <c r="BJ46709" s="136"/>
    </row>
    <row r="46710" spans="5:62" ht="14.25" customHeight="1" x14ac:dyDescent="0.25">
      <c r="E46710" s="113"/>
      <c r="H46710" s="133"/>
      <c r="T46710" s="133"/>
      <c r="X46710" s="131"/>
      <c r="Y46710" s="133"/>
      <c r="AJ46710" s="133"/>
      <c r="AO46710" s="135"/>
      <c r="AP46710" s="135"/>
      <c r="BJ46710" s="136"/>
    </row>
    <row r="46711" spans="5:62" ht="14.25" customHeight="1" x14ac:dyDescent="0.25">
      <c r="E46711" s="113"/>
      <c r="H46711" s="133"/>
      <c r="T46711" s="133"/>
      <c r="X46711" s="131"/>
      <c r="Y46711" s="133"/>
      <c r="AJ46711" s="133"/>
      <c r="AO46711" s="135"/>
      <c r="AP46711" s="135"/>
      <c r="BJ46711" s="136"/>
    </row>
    <row r="46712" spans="5:62" ht="14.25" customHeight="1" x14ac:dyDescent="0.25">
      <c r="E46712" s="113"/>
      <c r="H46712" s="133"/>
      <c r="T46712" s="133"/>
      <c r="X46712" s="131"/>
      <c r="Y46712" s="133"/>
      <c r="AJ46712" s="133"/>
      <c r="AO46712" s="135"/>
      <c r="AP46712" s="135"/>
      <c r="BJ46712" s="136"/>
    </row>
    <row r="46713" spans="5:62" ht="14.25" customHeight="1" x14ac:dyDescent="0.25">
      <c r="E46713" s="113"/>
      <c r="H46713" s="133"/>
      <c r="T46713" s="133"/>
      <c r="X46713" s="131"/>
      <c r="Y46713" s="133"/>
      <c r="AJ46713" s="133"/>
      <c r="AO46713" s="135"/>
      <c r="AP46713" s="135"/>
      <c r="BJ46713" s="136"/>
    </row>
    <row r="46714" spans="5:62" ht="14.25" customHeight="1" x14ac:dyDescent="0.25">
      <c r="E46714" s="113"/>
      <c r="H46714" s="133"/>
      <c r="T46714" s="133"/>
      <c r="X46714" s="131"/>
      <c r="Y46714" s="133"/>
      <c r="AJ46714" s="133"/>
      <c r="AO46714" s="135"/>
      <c r="AP46714" s="135"/>
      <c r="BJ46714" s="136"/>
    </row>
    <row r="46715" spans="5:62" ht="14.25" customHeight="1" x14ac:dyDescent="0.25">
      <c r="E46715" s="113"/>
      <c r="H46715" s="133"/>
      <c r="T46715" s="133"/>
      <c r="X46715" s="131"/>
      <c r="Y46715" s="133"/>
      <c r="AJ46715" s="133"/>
      <c r="AO46715" s="135"/>
      <c r="AP46715" s="135"/>
      <c r="BJ46715" s="136"/>
    </row>
    <row r="46716" spans="5:62" ht="14.25" customHeight="1" x14ac:dyDescent="0.25">
      <c r="E46716" s="113"/>
      <c r="H46716" s="133"/>
      <c r="T46716" s="133"/>
      <c r="X46716" s="131"/>
      <c r="Y46716" s="133"/>
      <c r="AJ46716" s="133"/>
      <c r="AO46716" s="135"/>
      <c r="AP46716" s="135"/>
      <c r="BJ46716" s="136"/>
    </row>
    <row r="46717" spans="5:62" ht="14.25" customHeight="1" x14ac:dyDescent="0.25">
      <c r="E46717" s="113"/>
      <c r="H46717" s="133"/>
      <c r="T46717" s="133"/>
      <c r="X46717" s="131"/>
      <c r="Y46717" s="133"/>
      <c r="AJ46717" s="133"/>
      <c r="AO46717" s="135"/>
      <c r="AP46717" s="135"/>
      <c r="BJ46717" s="136"/>
    </row>
    <row r="46718" spans="5:62" ht="14.25" customHeight="1" x14ac:dyDescent="0.25">
      <c r="E46718" s="113"/>
      <c r="H46718" s="133"/>
      <c r="T46718" s="133"/>
      <c r="X46718" s="131"/>
      <c r="Y46718" s="133"/>
      <c r="AJ46718" s="133"/>
      <c r="AO46718" s="135"/>
      <c r="AP46718" s="135"/>
      <c r="BJ46718" s="136"/>
    </row>
    <row r="46719" spans="5:62" ht="14.25" customHeight="1" x14ac:dyDescent="0.25">
      <c r="E46719" s="113"/>
      <c r="H46719" s="133"/>
      <c r="T46719" s="133"/>
      <c r="X46719" s="131"/>
      <c r="Y46719" s="133"/>
      <c r="AJ46719" s="133"/>
      <c r="AO46719" s="135"/>
      <c r="AP46719" s="135"/>
      <c r="BJ46719" s="136"/>
    </row>
    <row r="46720" spans="5:62" ht="14.25" customHeight="1" x14ac:dyDescent="0.25">
      <c r="E46720" s="113"/>
      <c r="H46720" s="133"/>
      <c r="T46720" s="133"/>
      <c r="X46720" s="131"/>
      <c r="Y46720" s="133"/>
      <c r="AJ46720" s="133"/>
      <c r="AO46720" s="135"/>
      <c r="AP46720" s="135"/>
      <c r="BJ46720" s="136"/>
    </row>
    <row r="46721" spans="5:62" ht="14.25" customHeight="1" x14ac:dyDescent="0.25">
      <c r="E46721" s="113"/>
      <c r="H46721" s="133"/>
      <c r="T46721" s="133"/>
      <c r="X46721" s="131"/>
      <c r="Y46721" s="133"/>
      <c r="AJ46721" s="133"/>
      <c r="AO46721" s="135"/>
      <c r="AP46721" s="135"/>
      <c r="BJ46721" s="136"/>
    </row>
    <row r="46722" spans="5:62" ht="14.25" customHeight="1" x14ac:dyDescent="0.25">
      <c r="E46722" s="113"/>
      <c r="H46722" s="133"/>
      <c r="T46722" s="133"/>
      <c r="X46722" s="131"/>
      <c r="Y46722" s="133"/>
      <c r="AJ46722" s="133"/>
      <c r="AO46722" s="135"/>
      <c r="AP46722" s="135"/>
      <c r="BJ46722" s="136"/>
    </row>
    <row r="46723" spans="5:62" ht="14.25" customHeight="1" x14ac:dyDescent="0.25">
      <c r="E46723" s="113"/>
      <c r="H46723" s="133"/>
      <c r="T46723" s="133"/>
      <c r="X46723" s="131"/>
      <c r="Y46723" s="133"/>
      <c r="AJ46723" s="133"/>
      <c r="AO46723" s="135"/>
      <c r="AP46723" s="135"/>
      <c r="BJ46723" s="136"/>
    </row>
    <row r="46724" spans="5:62" ht="14.25" customHeight="1" x14ac:dyDescent="0.25">
      <c r="E46724" s="113"/>
      <c r="H46724" s="133"/>
      <c r="T46724" s="133"/>
      <c r="X46724" s="131"/>
      <c r="Y46724" s="133"/>
      <c r="AJ46724" s="133"/>
      <c r="AO46724" s="135"/>
      <c r="AP46724" s="135"/>
      <c r="BJ46724" s="136"/>
    </row>
    <row r="46725" spans="5:62" ht="14.25" customHeight="1" x14ac:dyDescent="0.25">
      <c r="E46725" s="113"/>
      <c r="H46725" s="133"/>
      <c r="T46725" s="133"/>
      <c r="X46725" s="131"/>
      <c r="Y46725" s="133"/>
      <c r="AJ46725" s="133"/>
      <c r="AO46725" s="135"/>
      <c r="AP46725" s="135"/>
      <c r="BJ46725" s="136"/>
    </row>
    <row r="46726" spans="5:62" ht="14.25" customHeight="1" x14ac:dyDescent="0.25">
      <c r="E46726" s="113"/>
      <c r="H46726" s="133"/>
      <c r="T46726" s="133"/>
      <c r="X46726" s="131"/>
      <c r="Y46726" s="133"/>
      <c r="AJ46726" s="133"/>
      <c r="AO46726" s="135"/>
      <c r="AP46726" s="135"/>
      <c r="BJ46726" s="136"/>
    </row>
    <row r="46727" spans="5:62" ht="14.25" customHeight="1" x14ac:dyDescent="0.25">
      <c r="E46727" s="113"/>
      <c r="H46727" s="133"/>
      <c r="T46727" s="133"/>
      <c r="X46727" s="131"/>
      <c r="Y46727" s="133"/>
      <c r="AJ46727" s="133"/>
      <c r="AO46727" s="135"/>
      <c r="AP46727" s="135"/>
      <c r="BJ46727" s="136"/>
    </row>
    <row r="46728" spans="5:62" ht="14.25" customHeight="1" x14ac:dyDescent="0.25">
      <c r="E46728" s="113"/>
      <c r="H46728" s="133"/>
      <c r="T46728" s="133"/>
      <c r="X46728" s="131"/>
      <c r="Y46728" s="133"/>
      <c r="AJ46728" s="133"/>
      <c r="AO46728" s="135"/>
      <c r="AP46728" s="135"/>
      <c r="BJ46728" s="136"/>
    </row>
    <row r="46729" spans="5:62" ht="14.25" customHeight="1" x14ac:dyDescent="0.25">
      <c r="E46729" s="113"/>
      <c r="H46729" s="133"/>
      <c r="T46729" s="133"/>
      <c r="X46729" s="131"/>
      <c r="Y46729" s="133"/>
      <c r="AJ46729" s="133"/>
      <c r="AO46729" s="135"/>
      <c r="AP46729" s="135"/>
      <c r="BJ46729" s="136"/>
    </row>
    <row r="46730" spans="5:62" ht="14.25" customHeight="1" x14ac:dyDescent="0.25">
      <c r="E46730" s="113"/>
      <c r="H46730" s="133"/>
      <c r="T46730" s="133"/>
      <c r="X46730" s="131"/>
      <c r="Y46730" s="133"/>
      <c r="AJ46730" s="133"/>
      <c r="AO46730" s="135"/>
      <c r="AP46730" s="135"/>
      <c r="BJ46730" s="136"/>
    </row>
    <row r="46731" spans="5:62" ht="14.25" customHeight="1" x14ac:dyDescent="0.25">
      <c r="E46731" s="113"/>
      <c r="H46731" s="133"/>
      <c r="T46731" s="133"/>
      <c r="X46731" s="131"/>
      <c r="Y46731" s="133"/>
      <c r="AJ46731" s="133"/>
      <c r="AO46731" s="135"/>
      <c r="AP46731" s="135"/>
      <c r="BJ46731" s="136"/>
    </row>
    <row r="46732" spans="5:62" ht="14.25" customHeight="1" x14ac:dyDescent="0.25">
      <c r="E46732" s="113"/>
      <c r="H46732" s="133"/>
      <c r="T46732" s="133"/>
      <c r="X46732" s="131"/>
      <c r="Y46732" s="133"/>
      <c r="AJ46732" s="133"/>
      <c r="AO46732" s="135"/>
      <c r="AP46732" s="135"/>
      <c r="BJ46732" s="136"/>
    </row>
    <row r="46733" spans="5:62" ht="14.25" customHeight="1" x14ac:dyDescent="0.25">
      <c r="E46733" s="113"/>
      <c r="H46733" s="133"/>
      <c r="T46733" s="133"/>
      <c r="X46733" s="131"/>
      <c r="Y46733" s="133"/>
      <c r="AJ46733" s="133"/>
      <c r="AO46733" s="135"/>
      <c r="AP46733" s="135"/>
      <c r="BJ46733" s="136"/>
    </row>
    <row r="46734" spans="5:62" ht="14.25" customHeight="1" x14ac:dyDescent="0.25">
      <c r="E46734" s="113"/>
      <c r="H46734" s="133"/>
      <c r="T46734" s="133"/>
      <c r="X46734" s="131"/>
      <c r="Y46734" s="133"/>
      <c r="AJ46734" s="133"/>
      <c r="AO46734" s="135"/>
      <c r="AP46734" s="135"/>
      <c r="BJ46734" s="136"/>
    </row>
    <row r="46735" spans="5:62" ht="14.25" customHeight="1" x14ac:dyDescent="0.25">
      <c r="E46735" s="113"/>
      <c r="H46735" s="133"/>
      <c r="T46735" s="133"/>
      <c r="X46735" s="131"/>
      <c r="Y46735" s="133"/>
      <c r="AJ46735" s="133"/>
      <c r="AO46735" s="135"/>
      <c r="AP46735" s="135"/>
      <c r="BJ46735" s="136"/>
    </row>
    <row r="46736" spans="5:62" ht="14.25" customHeight="1" x14ac:dyDescent="0.25">
      <c r="E46736" s="113"/>
      <c r="H46736" s="133"/>
      <c r="T46736" s="133"/>
      <c r="X46736" s="131"/>
      <c r="Y46736" s="133"/>
      <c r="AJ46736" s="133"/>
      <c r="AO46736" s="135"/>
      <c r="AP46736" s="135"/>
      <c r="BJ46736" s="136"/>
    </row>
    <row r="46737" spans="5:62" ht="14.25" customHeight="1" x14ac:dyDescent="0.25">
      <c r="E46737" s="113"/>
      <c r="H46737" s="133"/>
      <c r="T46737" s="133"/>
      <c r="X46737" s="131"/>
      <c r="Y46737" s="133"/>
      <c r="AJ46737" s="133"/>
      <c r="AO46737" s="135"/>
      <c r="AP46737" s="135"/>
      <c r="BJ46737" s="136"/>
    </row>
    <row r="46738" spans="5:62" ht="14.25" customHeight="1" x14ac:dyDescent="0.25">
      <c r="E46738" s="113"/>
      <c r="H46738" s="133"/>
      <c r="T46738" s="133"/>
      <c r="X46738" s="131"/>
      <c r="Y46738" s="133"/>
      <c r="AJ46738" s="133"/>
      <c r="AO46738" s="135"/>
      <c r="AP46738" s="135"/>
      <c r="BJ46738" s="136"/>
    </row>
    <row r="46739" spans="5:62" ht="14.25" customHeight="1" x14ac:dyDescent="0.25">
      <c r="E46739" s="113"/>
      <c r="H46739" s="133"/>
      <c r="T46739" s="133"/>
      <c r="X46739" s="131"/>
      <c r="Y46739" s="133"/>
      <c r="AJ46739" s="133"/>
      <c r="AO46739" s="135"/>
      <c r="AP46739" s="135"/>
      <c r="BJ46739" s="136"/>
    </row>
    <row r="46740" spans="5:62" ht="14.25" customHeight="1" x14ac:dyDescent="0.25">
      <c r="E46740" s="113"/>
      <c r="H46740" s="133"/>
      <c r="T46740" s="133"/>
      <c r="X46740" s="131"/>
      <c r="Y46740" s="133"/>
      <c r="AJ46740" s="133"/>
      <c r="AO46740" s="135"/>
      <c r="AP46740" s="135"/>
      <c r="BJ46740" s="136"/>
    </row>
    <row r="46741" spans="5:62" ht="14.25" customHeight="1" x14ac:dyDescent="0.25">
      <c r="E46741" s="113"/>
      <c r="H46741" s="133"/>
      <c r="T46741" s="133"/>
      <c r="X46741" s="131"/>
      <c r="Y46741" s="133"/>
      <c r="AJ46741" s="133"/>
      <c r="AO46741" s="135"/>
      <c r="AP46741" s="135"/>
      <c r="BJ46741" s="136"/>
    </row>
    <row r="46742" spans="5:62" ht="14.25" customHeight="1" x14ac:dyDescent="0.25">
      <c r="E46742" s="113"/>
      <c r="H46742" s="133"/>
      <c r="T46742" s="133"/>
      <c r="X46742" s="131"/>
      <c r="Y46742" s="133"/>
      <c r="AJ46742" s="133"/>
      <c r="AO46742" s="135"/>
      <c r="AP46742" s="135"/>
      <c r="BJ46742" s="136"/>
    </row>
    <row r="46743" spans="5:62" ht="14.25" customHeight="1" x14ac:dyDescent="0.25">
      <c r="E46743" s="113"/>
      <c r="H46743" s="133"/>
      <c r="T46743" s="133"/>
      <c r="X46743" s="131"/>
      <c r="Y46743" s="133"/>
      <c r="AJ46743" s="133"/>
      <c r="AO46743" s="135"/>
      <c r="AP46743" s="135"/>
      <c r="BJ46743" s="136"/>
    </row>
    <row r="46744" spans="5:62" ht="14.25" customHeight="1" x14ac:dyDescent="0.25">
      <c r="E46744" s="113"/>
      <c r="H46744" s="133"/>
      <c r="T46744" s="133"/>
      <c r="X46744" s="131"/>
      <c r="Y46744" s="133"/>
      <c r="AJ46744" s="133"/>
      <c r="AO46744" s="135"/>
      <c r="AP46744" s="135"/>
      <c r="BJ46744" s="136"/>
    </row>
    <row r="46745" spans="5:62" ht="14.25" customHeight="1" x14ac:dyDescent="0.25">
      <c r="E46745" s="113"/>
      <c r="H46745" s="133"/>
      <c r="T46745" s="133"/>
      <c r="X46745" s="131"/>
      <c r="Y46745" s="133"/>
      <c r="AJ46745" s="133"/>
      <c r="AO46745" s="135"/>
      <c r="AP46745" s="135"/>
      <c r="BJ46745" s="136"/>
    </row>
    <row r="46746" spans="5:62" ht="14.25" customHeight="1" x14ac:dyDescent="0.25">
      <c r="E46746" s="113"/>
      <c r="H46746" s="133"/>
      <c r="T46746" s="133"/>
      <c r="X46746" s="131"/>
      <c r="Y46746" s="133"/>
      <c r="AJ46746" s="133"/>
      <c r="AO46746" s="135"/>
      <c r="AP46746" s="135"/>
      <c r="BJ46746" s="136"/>
    </row>
    <row r="46747" spans="5:62" ht="14.25" customHeight="1" x14ac:dyDescent="0.25">
      <c r="E46747" s="113"/>
      <c r="H46747" s="133"/>
      <c r="T46747" s="133"/>
      <c r="X46747" s="131"/>
      <c r="Y46747" s="133"/>
      <c r="AJ46747" s="133"/>
      <c r="AO46747" s="135"/>
      <c r="AP46747" s="135"/>
      <c r="BJ46747" s="136"/>
    </row>
    <row r="46748" spans="5:62" ht="14.25" customHeight="1" x14ac:dyDescent="0.25">
      <c r="E46748" s="113"/>
      <c r="H46748" s="133"/>
      <c r="T46748" s="133"/>
      <c r="X46748" s="131"/>
      <c r="Y46748" s="133"/>
      <c r="AJ46748" s="133"/>
      <c r="AO46748" s="135"/>
      <c r="AP46748" s="135"/>
      <c r="BJ46748" s="136"/>
    </row>
    <row r="46749" spans="5:62" ht="14.25" customHeight="1" x14ac:dyDescent="0.25">
      <c r="E46749" s="113"/>
      <c r="H46749" s="133"/>
      <c r="T46749" s="133"/>
      <c r="X46749" s="131"/>
      <c r="Y46749" s="133"/>
      <c r="AJ46749" s="133"/>
      <c r="AO46749" s="135"/>
      <c r="AP46749" s="135"/>
      <c r="BJ46749" s="136"/>
    </row>
    <row r="46750" spans="5:62" ht="14.25" customHeight="1" x14ac:dyDescent="0.25">
      <c r="E46750" s="113"/>
      <c r="H46750" s="133"/>
      <c r="T46750" s="133"/>
      <c r="X46750" s="131"/>
      <c r="Y46750" s="133"/>
      <c r="AJ46750" s="133"/>
      <c r="AO46750" s="135"/>
      <c r="AP46750" s="135"/>
      <c r="BJ46750" s="136"/>
    </row>
    <row r="46751" spans="5:62" ht="14.25" customHeight="1" x14ac:dyDescent="0.25">
      <c r="E46751" s="113"/>
      <c r="H46751" s="133"/>
      <c r="T46751" s="133"/>
      <c r="X46751" s="131"/>
      <c r="Y46751" s="133"/>
      <c r="AJ46751" s="133"/>
      <c r="AO46751" s="135"/>
      <c r="AP46751" s="135"/>
      <c r="BJ46751" s="136"/>
    </row>
    <row r="46752" spans="5:62" ht="14.25" customHeight="1" x14ac:dyDescent="0.25">
      <c r="E46752" s="113"/>
      <c r="H46752" s="133"/>
      <c r="T46752" s="133"/>
      <c r="X46752" s="131"/>
      <c r="Y46752" s="133"/>
      <c r="AJ46752" s="133"/>
      <c r="AO46752" s="135"/>
      <c r="AP46752" s="135"/>
      <c r="BJ46752" s="136"/>
    </row>
    <row r="46753" spans="5:62" ht="14.25" customHeight="1" x14ac:dyDescent="0.25">
      <c r="E46753" s="113"/>
      <c r="H46753" s="133"/>
      <c r="T46753" s="133"/>
      <c r="X46753" s="131"/>
      <c r="Y46753" s="133"/>
      <c r="AJ46753" s="133"/>
      <c r="AO46753" s="135"/>
      <c r="AP46753" s="135"/>
      <c r="BJ46753" s="136"/>
    </row>
    <row r="46754" spans="5:62" ht="14.25" customHeight="1" x14ac:dyDescent="0.25">
      <c r="E46754" s="113"/>
      <c r="H46754" s="133"/>
      <c r="T46754" s="133"/>
      <c r="X46754" s="131"/>
      <c r="Y46754" s="133"/>
      <c r="AJ46754" s="133"/>
      <c r="AO46754" s="135"/>
      <c r="AP46754" s="135"/>
      <c r="BJ46754" s="136"/>
    </row>
    <row r="46755" spans="5:62" ht="14.25" customHeight="1" x14ac:dyDescent="0.25">
      <c r="E46755" s="113"/>
      <c r="H46755" s="133"/>
      <c r="T46755" s="133"/>
      <c r="X46755" s="131"/>
      <c r="Y46755" s="133"/>
      <c r="AJ46755" s="133"/>
      <c r="AO46755" s="135"/>
      <c r="AP46755" s="135"/>
      <c r="BJ46755" s="136"/>
    </row>
    <row r="46756" spans="5:62" ht="14.25" customHeight="1" x14ac:dyDescent="0.25">
      <c r="E46756" s="113"/>
      <c r="H46756" s="133"/>
      <c r="T46756" s="133"/>
      <c r="X46756" s="131"/>
      <c r="Y46756" s="133"/>
      <c r="AJ46756" s="133"/>
      <c r="AO46756" s="135"/>
      <c r="AP46756" s="135"/>
      <c r="BJ46756" s="136"/>
    </row>
    <row r="46757" spans="5:62" ht="14.25" customHeight="1" x14ac:dyDescent="0.25">
      <c r="E46757" s="113"/>
      <c r="H46757" s="133"/>
      <c r="T46757" s="133"/>
      <c r="X46757" s="131"/>
      <c r="Y46757" s="133"/>
      <c r="AJ46757" s="133"/>
      <c r="AO46757" s="135"/>
      <c r="AP46757" s="135"/>
      <c r="BJ46757" s="136"/>
    </row>
    <row r="46758" spans="5:62" ht="14.25" customHeight="1" x14ac:dyDescent="0.25">
      <c r="E46758" s="113"/>
      <c r="H46758" s="133"/>
      <c r="T46758" s="133"/>
      <c r="X46758" s="131"/>
      <c r="Y46758" s="133"/>
      <c r="AJ46758" s="133"/>
      <c r="AO46758" s="135"/>
      <c r="AP46758" s="135"/>
      <c r="BJ46758" s="136"/>
    </row>
    <row r="46759" spans="5:62" ht="14.25" customHeight="1" x14ac:dyDescent="0.25">
      <c r="E46759" s="113"/>
      <c r="H46759" s="133"/>
      <c r="T46759" s="133"/>
      <c r="X46759" s="131"/>
      <c r="Y46759" s="133"/>
      <c r="AJ46759" s="133"/>
      <c r="AO46759" s="135"/>
      <c r="AP46759" s="135"/>
      <c r="BJ46759" s="136"/>
    </row>
    <row r="46760" spans="5:62" ht="14.25" customHeight="1" x14ac:dyDescent="0.25">
      <c r="E46760" s="113"/>
      <c r="H46760" s="133"/>
      <c r="T46760" s="133"/>
      <c r="X46760" s="131"/>
      <c r="Y46760" s="133"/>
      <c r="AJ46760" s="133"/>
      <c r="AO46760" s="135"/>
      <c r="AP46760" s="135"/>
      <c r="BJ46760" s="136"/>
    </row>
    <row r="46761" spans="5:62" ht="14.25" customHeight="1" x14ac:dyDescent="0.25">
      <c r="E46761" s="113"/>
      <c r="H46761" s="133"/>
      <c r="T46761" s="133"/>
      <c r="X46761" s="131"/>
      <c r="Y46761" s="133"/>
      <c r="AJ46761" s="133"/>
      <c r="AO46761" s="135"/>
      <c r="AP46761" s="135"/>
      <c r="BJ46761" s="136"/>
    </row>
    <row r="46762" spans="5:62" ht="14.25" customHeight="1" x14ac:dyDescent="0.25">
      <c r="E46762" s="113"/>
      <c r="H46762" s="133"/>
      <c r="T46762" s="133"/>
      <c r="X46762" s="131"/>
      <c r="Y46762" s="133"/>
      <c r="AJ46762" s="133"/>
      <c r="AO46762" s="135"/>
      <c r="AP46762" s="135"/>
      <c r="BJ46762" s="136"/>
    </row>
    <row r="46763" spans="5:62" ht="14.25" customHeight="1" x14ac:dyDescent="0.25">
      <c r="E46763" s="113"/>
      <c r="H46763" s="133"/>
      <c r="T46763" s="133"/>
      <c r="X46763" s="131"/>
      <c r="Y46763" s="133"/>
      <c r="AJ46763" s="133"/>
      <c r="AO46763" s="135"/>
      <c r="AP46763" s="135"/>
      <c r="BJ46763" s="136"/>
    </row>
    <row r="46764" spans="5:62" ht="14.25" customHeight="1" x14ac:dyDescent="0.25">
      <c r="E46764" s="113"/>
      <c r="H46764" s="133"/>
      <c r="T46764" s="133"/>
      <c r="X46764" s="131"/>
      <c r="Y46764" s="133"/>
      <c r="AJ46764" s="133"/>
      <c r="AO46764" s="135"/>
      <c r="AP46764" s="135"/>
      <c r="BJ46764" s="136"/>
    </row>
    <row r="46765" spans="5:62" ht="14.25" customHeight="1" x14ac:dyDescent="0.25">
      <c r="E46765" s="113"/>
      <c r="H46765" s="133"/>
      <c r="T46765" s="133"/>
      <c r="X46765" s="131"/>
      <c r="Y46765" s="133"/>
      <c r="AJ46765" s="133"/>
      <c r="AO46765" s="135"/>
      <c r="AP46765" s="135"/>
      <c r="BJ46765" s="136"/>
    </row>
    <row r="46766" spans="5:62" ht="14.25" customHeight="1" x14ac:dyDescent="0.25">
      <c r="E46766" s="113"/>
      <c r="H46766" s="133"/>
      <c r="T46766" s="133"/>
      <c r="X46766" s="131"/>
      <c r="Y46766" s="133"/>
      <c r="AJ46766" s="133"/>
      <c r="AO46766" s="135"/>
      <c r="AP46766" s="135"/>
      <c r="BJ46766" s="136"/>
    </row>
    <row r="46767" spans="5:62" ht="14.25" customHeight="1" x14ac:dyDescent="0.25">
      <c r="E46767" s="113"/>
      <c r="H46767" s="133"/>
      <c r="T46767" s="133"/>
      <c r="X46767" s="131"/>
      <c r="Y46767" s="133"/>
      <c r="AJ46767" s="133"/>
      <c r="AO46767" s="135"/>
      <c r="AP46767" s="135"/>
      <c r="BJ46767" s="136"/>
    </row>
    <row r="46768" spans="5:62" ht="14.25" customHeight="1" x14ac:dyDescent="0.25">
      <c r="E46768" s="113"/>
      <c r="H46768" s="133"/>
      <c r="T46768" s="133"/>
      <c r="X46768" s="131"/>
      <c r="Y46768" s="133"/>
      <c r="AJ46768" s="133"/>
      <c r="AO46768" s="135"/>
      <c r="AP46768" s="135"/>
      <c r="BJ46768" s="136"/>
    </row>
    <row r="46769" spans="5:62" ht="14.25" customHeight="1" x14ac:dyDescent="0.25">
      <c r="E46769" s="113"/>
      <c r="H46769" s="133"/>
      <c r="T46769" s="133"/>
      <c r="X46769" s="131"/>
      <c r="Y46769" s="133"/>
      <c r="AJ46769" s="133"/>
      <c r="AO46769" s="135"/>
      <c r="AP46769" s="135"/>
      <c r="BJ46769" s="136"/>
    </row>
    <row r="46770" spans="5:62" ht="14.25" customHeight="1" x14ac:dyDescent="0.25">
      <c r="E46770" s="113"/>
      <c r="H46770" s="133"/>
      <c r="T46770" s="133"/>
      <c r="X46770" s="131"/>
      <c r="Y46770" s="133"/>
      <c r="AJ46770" s="133"/>
      <c r="AO46770" s="135"/>
      <c r="AP46770" s="135"/>
      <c r="BJ46770" s="136"/>
    </row>
    <row r="46771" spans="5:62" ht="14.25" customHeight="1" x14ac:dyDescent="0.25">
      <c r="E46771" s="113"/>
      <c r="H46771" s="133"/>
      <c r="T46771" s="133"/>
      <c r="X46771" s="131"/>
      <c r="Y46771" s="133"/>
      <c r="AJ46771" s="133"/>
      <c r="AO46771" s="135"/>
      <c r="AP46771" s="135"/>
      <c r="BJ46771" s="136"/>
    </row>
    <row r="46772" spans="5:62" ht="14.25" customHeight="1" x14ac:dyDescent="0.25">
      <c r="E46772" s="113"/>
      <c r="H46772" s="133"/>
      <c r="T46772" s="133"/>
      <c r="X46772" s="131"/>
      <c r="Y46772" s="133"/>
      <c r="AJ46772" s="133"/>
      <c r="AO46772" s="135"/>
      <c r="AP46772" s="135"/>
      <c r="BJ46772" s="136"/>
    </row>
    <row r="46773" spans="5:62" ht="14.25" customHeight="1" x14ac:dyDescent="0.25">
      <c r="E46773" s="113"/>
      <c r="H46773" s="133"/>
      <c r="T46773" s="133"/>
      <c r="X46773" s="131"/>
      <c r="Y46773" s="133"/>
      <c r="AJ46773" s="133"/>
      <c r="AO46773" s="135"/>
      <c r="AP46773" s="135"/>
      <c r="BJ46773" s="136"/>
    </row>
    <row r="46774" spans="5:62" ht="14.25" customHeight="1" x14ac:dyDescent="0.25">
      <c r="E46774" s="113"/>
      <c r="H46774" s="133"/>
      <c r="T46774" s="133"/>
      <c r="X46774" s="131"/>
      <c r="Y46774" s="133"/>
      <c r="AJ46774" s="133"/>
      <c r="AO46774" s="135"/>
      <c r="AP46774" s="135"/>
      <c r="BJ46774" s="136"/>
    </row>
    <row r="46775" spans="5:62" ht="14.25" customHeight="1" x14ac:dyDescent="0.25">
      <c r="E46775" s="113"/>
      <c r="H46775" s="133"/>
      <c r="T46775" s="133"/>
      <c r="X46775" s="131"/>
      <c r="Y46775" s="133"/>
      <c r="AJ46775" s="133"/>
      <c r="AO46775" s="135"/>
      <c r="AP46775" s="135"/>
      <c r="BJ46775" s="136"/>
    </row>
    <row r="46776" spans="5:62" ht="14.25" customHeight="1" x14ac:dyDescent="0.25">
      <c r="E46776" s="113"/>
      <c r="H46776" s="133"/>
      <c r="T46776" s="133"/>
      <c r="X46776" s="131"/>
      <c r="Y46776" s="133"/>
      <c r="AJ46776" s="133"/>
      <c r="AO46776" s="135"/>
      <c r="AP46776" s="135"/>
      <c r="BJ46776" s="136"/>
    </row>
    <row r="46777" spans="5:62" ht="14.25" customHeight="1" x14ac:dyDescent="0.25">
      <c r="E46777" s="113"/>
      <c r="H46777" s="133"/>
      <c r="T46777" s="133"/>
      <c r="X46777" s="131"/>
      <c r="Y46777" s="133"/>
      <c r="AJ46777" s="133"/>
      <c r="AO46777" s="135"/>
      <c r="AP46777" s="135"/>
      <c r="BJ46777" s="136"/>
    </row>
    <row r="46778" spans="5:62" ht="14.25" customHeight="1" x14ac:dyDescent="0.25">
      <c r="E46778" s="113"/>
      <c r="H46778" s="133"/>
      <c r="T46778" s="133"/>
      <c r="X46778" s="131"/>
      <c r="Y46778" s="133"/>
      <c r="AJ46778" s="133"/>
      <c r="AO46778" s="135"/>
      <c r="AP46778" s="135"/>
      <c r="BJ46778" s="136"/>
    </row>
    <row r="46779" spans="5:62" ht="14.25" customHeight="1" x14ac:dyDescent="0.25">
      <c r="E46779" s="113"/>
      <c r="H46779" s="133"/>
      <c r="T46779" s="133"/>
      <c r="X46779" s="131"/>
      <c r="Y46779" s="133"/>
      <c r="AJ46779" s="133"/>
      <c r="AO46779" s="135"/>
      <c r="AP46779" s="135"/>
      <c r="BJ46779" s="136"/>
    </row>
    <row r="46780" spans="5:62" ht="14.25" customHeight="1" x14ac:dyDescent="0.25">
      <c r="E46780" s="113"/>
      <c r="H46780" s="133"/>
      <c r="T46780" s="133"/>
      <c r="X46780" s="131"/>
      <c r="Y46780" s="133"/>
      <c r="AJ46780" s="133"/>
      <c r="AO46780" s="135"/>
      <c r="AP46780" s="135"/>
      <c r="BJ46780" s="136"/>
    </row>
    <row r="46781" spans="5:62" ht="14.25" customHeight="1" x14ac:dyDescent="0.25">
      <c r="E46781" s="113"/>
      <c r="H46781" s="133"/>
      <c r="T46781" s="133"/>
      <c r="X46781" s="131"/>
      <c r="Y46781" s="133"/>
      <c r="AJ46781" s="133"/>
      <c r="AO46781" s="135"/>
      <c r="AP46781" s="135"/>
      <c r="BJ46781" s="136"/>
    </row>
    <row r="46782" spans="5:62" ht="14.25" customHeight="1" x14ac:dyDescent="0.25">
      <c r="E46782" s="113"/>
      <c r="H46782" s="133"/>
      <c r="T46782" s="133"/>
      <c r="X46782" s="131"/>
      <c r="Y46782" s="133"/>
      <c r="AJ46782" s="133"/>
      <c r="AO46782" s="135"/>
      <c r="AP46782" s="135"/>
      <c r="BJ46782" s="136"/>
    </row>
    <row r="46783" spans="5:62" ht="14.25" customHeight="1" x14ac:dyDescent="0.25">
      <c r="E46783" s="113"/>
      <c r="H46783" s="133"/>
      <c r="T46783" s="133"/>
      <c r="X46783" s="131"/>
      <c r="Y46783" s="133"/>
      <c r="AJ46783" s="133"/>
      <c r="AO46783" s="135"/>
      <c r="AP46783" s="135"/>
      <c r="BJ46783" s="136"/>
    </row>
    <row r="46784" spans="5:62" ht="14.25" customHeight="1" x14ac:dyDescent="0.25">
      <c r="E46784" s="113"/>
      <c r="H46784" s="133"/>
      <c r="T46784" s="133"/>
      <c r="X46784" s="131"/>
      <c r="Y46784" s="133"/>
      <c r="AJ46784" s="133"/>
      <c r="AO46784" s="135"/>
      <c r="AP46784" s="135"/>
      <c r="BJ46784" s="136"/>
    </row>
    <row r="46785" spans="5:62" ht="14.25" customHeight="1" x14ac:dyDescent="0.25">
      <c r="E46785" s="113"/>
      <c r="H46785" s="133"/>
      <c r="T46785" s="133"/>
      <c r="X46785" s="131"/>
      <c r="Y46785" s="133"/>
      <c r="AJ46785" s="133"/>
      <c r="AO46785" s="135"/>
      <c r="AP46785" s="135"/>
      <c r="BJ46785" s="136"/>
    </row>
    <row r="46786" spans="5:62" ht="14.25" customHeight="1" x14ac:dyDescent="0.25">
      <c r="E46786" s="113"/>
      <c r="H46786" s="133"/>
      <c r="T46786" s="133"/>
      <c r="X46786" s="131"/>
      <c r="Y46786" s="133"/>
      <c r="AJ46786" s="133"/>
      <c r="AO46786" s="135"/>
      <c r="AP46786" s="135"/>
      <c r="BJ46786" s="136"/>
    </row>
    <row r="46787" spans="5:62" ht="14.25" customHeight="1" x14ac:dyDescent="0.25">
      <c r="E46787" s="113"/>
      <c r="H46787" s="133"/>
      <c r="T46787" s="133"/>
      <c r="X46787" s="131"/>
      <c r="Y46787" s="133"/>
      <c r="AJ46787" s="133"/>
      <c r="AO46787" s="135"/>
      <c r="AP46787" s="135"/>
      <c r="BJ46787" s="136"/>
    </row>
    <row r="46788" spans="5:62" ht="14.25" customHeight="1" x14ac:dyDescent="0.25">
      <c r="E46788" s="113"/>
      <c r="H46788" s="133"/>
      <c r="T46788" s="133"/>
      <c r="X46788" s="131"/>
      <c r="Y46788" s="133"/>
      <c r="AJ46788" s="133"/>
      <c r="AO46788" s="135"/>
      <c r="AP46788" s="135"/>
      <c r="BJ46788" s="136"/>
    </row>
    <row r="46789" spans="5:62" ht="14.25" customHeight="1" x14ac:dyDescent="0.25">
      <c r="E46789" s="113"/>
      <c r="H46789" s="133"/>
      <c r="T46789" s="133"/>
      <c r="X46789" s="131"/>
      <c r="Y46789" s="133"/>
      <c r="AJ46789" s="133"/>
      <c r="AO46789" s="135"/>
      <c r="AP46789" s="135"/>
      <c r="BJ46789" s="136"/>
    </row>
    <row r="46790" spans="5:62" ht="14.25" customHeight="1" x14ac:dyDescent="0.25">
      <c r="E46790" s="113"/>
      <c r="H46790" s="133"/>
      <c r="T46790" s="133"/>
      <c r="X46790" s="131"/>
      <c r="Y46790" s="133"/>
      <c r="AJ46790" s="133"/>
      <c r="AO46790" s="135"/>
      <c r="AP46790" s="135"/>
      <c r="BJ46790" s="136"/>
    </row>
    <row r="46791" spans="5:62" ht="14.25" customHeight="1" x14ac:dyDescent="0.25">
      <c r="E46791" s="113"/>
      <c r="H46791" s="133"/>
      <c r="T46791" s="133"/>
      <c r="X46791" s="131"/>
      <c r="Y46791" s="133"/>
      <c r="AJ46791" s="133"/>
      <c r="AO46791" s="135"/>
      <c r="AP46791" s="135"/>
      <c r="BJ46791" s="136"/>
    </row>
    <row r="46792" spans="5:62" ht="14.25" customHeight="1" x14ac:dyDescent="0.25">
      <c r="E46792" s="113"/>
      <c r="H46792" s="133"/>
      <c r="T46792" s="133"/>
      <c r="X46792" s="131"/>
      <c r="Y46792" s="133"/>
      <c r="AJ46792" s="133"/>
      <c r="AO46792" s="135"/>
      <c r="AP46792" s="135"/>
      <c r="BJ46792" s="136"/>
    </row>
    <row r="46793" spans="5:62" ht="14.25" customHeight="1" x14ac:dyDescent="0.25">
      <c r="E46793" s="113"/>
      <c r="H46793" s="133"/>
      <c r="T46793" s="133"/>
      <c r="X46793" s="131"/>
      <c r="Y46793" s="133"/>
      <c r="AJ46793" s="133"/>
      <c r="AO46793" s="135"/>
      <c r="AP46793" s="135"/>
      <c r="BJ46793" s="136"/>
    </row>
    <row r="46794" spans="5:62" ht="14.25" customHeight="1" x14ac:dyDescent="0.25">
      <c r="E46794" s="113"/>
      <c r="H46794" s="133"/>
      <c r="T46794" s="133"/>
      <c r="X46794" s="131"/>
      <c r="Y46794" s="133"/>
      <c r="AJ46794" s="133"/>
      <c r="AO46794" s="135"/>
      <c r="AP46794" s="135"/>
      <c r="BJ46794" s="136"/>
    </row>
    <row r="46795" spans="5:62" ht="14.25" customHeight="1" x14ac:dyDescent="0.25">
      <c r="E46795" s="113"/>
      <c r="H46795" s="133"/>
      <c r="T46795" s="133"/>
      <c r="X46795" s="131"/>
      <c r="Y46795" s="133"/>
      <c r="AJ46795" s="133"/>
      <c r="AO46795" s="135"/>
      <c r="AP46795" s="135"/>
      <c r="BJ46795" s="136"/>
    </row>
    <row r="46796" spans="5:62" ht="14.25" customHeight="1" x14ac:dyDescent="0.25">
      <c r="E46796" s="113"/>
      <c r="H46796" s="133"/>
      <c r="T46796" s="133"/>
      <c r="X46796" s="131"/>
      <c r="Y46796" s="133"/>
      <c r="AJ46796" s="133"/>
      <c r="AO46796" s="135"/>
      <c r="AP46796" s="135"/>
      <c r="BJ46796" s="136"/>
    </row>
    <row r="46797" spans="5:62" ht="14.25" customHeight="1" x14ac:dyDescent="0.25">
      <c r="E46797" s="113"/>
      <c r="H46797" s="133"/>
      <c r="T46797" s="133"/>
      <c r="X46797" s="131"/>
      <c r="Y46797" s="133"/>
      <c r="AJ46797" s="133"/>
      <c r="AO46797" s="135"/>
      <c r="AP46797" s="135"/>
      <c r="BJ46797" s="136"/>
    </row>
    <row r="46798" spans="5:62" ht="14.25" customHeight="1" x14ac:dyDescent="0.25">
      <c r="E46798" s="113"/>
      <c r="H46798" s="133"/>
      <c r="T46798" s="133"/>
      <c r="X46798" s="131"/>
      <c r="Y46798" s="133"/>
      <c r="AJ46798" s="133"/>
      <c r="AO46798" s="135"/>
      <c r="AP46798" s="135"/>
      <c r="BJ46798" s="136"/>
    </row>
    <row r="46799" spans="5:62" ht="14.25" customHeight="1" x14ac:dyDescent="0.25">
      <c r="E46799" s="113"/>
      <c r="H46799" s="133"/>
      <c r="T46799" s="133"/>
      <c r="X46799" s="131"/>
      <c r="Y46799" s="133"/>
      <c r="AJ46799" s="133"/>
      <c r="AO46799" s="135"/>
      <c r="AP46799" s="135"/>
      <c r="BJ46799" s="136"/>
    </row>
    <row r="46800" spans="5:62" ht="14.25" customHeight="1" x14ac:dyDescent="0.25">
      <c r="E46800" s="113"/>
      <c r="H46800" s="133"/>
      <c r="T46800" s="133"/>
      <c r="X46800" s="131"/>
      <c r="Y46800" s="133"/>
      <c r="AJ46800" s="133"/>
      <c r="AO46800" s="135"/>
      <c r="AP46800" s="135"/>
      <c r="BJ46800" s="136"/>
    </row>
    <row r="46801" spans="5:62" ht="14.25" customHeight="1" x14ac:dyDescent="0.25">
      <c r="E46801" s="113"/>
      <c r="H46801" s="133"/>
      <c r="T46801" s="133"/>
      <c r="X46801" s="131"/>
      <c r="Y46801" s="133"/>
      <c r="AJ46801" s="133"/>
      <c r="AO46801" s="135"/>
      <c r="AP46801" s="135"/>
      <c r="BJ46801" s="136"/>
    </row>
    <row r="46802" spans="5:62" ht="14.25" customHeight="1" x14ac:dyDescent="0.25">
      <c r="E46802" s="113"/>
      <c r="H46802" s="133"/>
      <c r="T46802" s="133"/>
      <c r="X46802" s="131"/>
      <c r="Y46802" s="133"/>
      <c r="AJ46802" s="133"/>
      <c r="AO46802" s="135"/>
      <c r="AP46802" s="135"/>
      <c r="BJ46802" s="136"/>
    </row>
    <row r="46803" spans="5:62" ht="14.25" customHeight="1" x14ac:dyDescent="0.25">
      <c r="E46803" s="113"/>
      <c r="H46803" s="133"/>
      <c r="T46803" s="133"/>
      <c r="X46803" s="131"/>
      <c r="Y46803" s="133"/>
      <c r="AJ46803" s="133"/>
      <c r="AO46803" s="135"/>
      <c r="AP46803" s="135"/>
      <c r="BJ46803" s="136"/>
    </row>
    <row r="46804" spans="5:62" ht="14.25" customHeight="1" x14ac:dyDescent="0.25">
      <c r="E46804" s="113"/>
      <c r="H46804" s="133"/>
      <c r="T46804" s="133"/>
      <c r="X46804" s="131"/>
      <c r="Y46804" s="133"/>
      <c r="AJ46804" s="133"/>
      <c r="AO46804" s="135"/>
      <c r="AP46804" s="135"/>
      <c r="BJ46804" s="136"/>
    </row>
    <row r="46805" spans="5:62" ht="14.25" customHeight="1" x14ac:dyDescent="0.25">
      <c r="E46805" s="113"/>
      <c r="H46805" s="133"/>
      <c r="T46805" s="133"/>
      <c r="X46805" s="131"/>
      <c r="Y46805" s="133"/>
      <c r="AJ46805" s="133"/>
      <c r="AO46805" s="135"/>
      <c r="AP46805" s="135"/>
      <c r="BJ46805" s="136"/>
    </row>
    <row r="46806" spans="5:62" ht="14.25" customHeight="1" x14ac:dyDescent="0.25">
      <c r="E46806" s="113"/>
      <c r="H46806" s="133"/>
      <c r="T46806" s="133"/>
      <c r="X46806" s="131"/>
      <c r="Y46806" s="133"/>
      <c r="AJ46806" s="133"/>
      <c r="AO46806" s="135"/>
      <c r="AP46806" s="135"/>
      <c r="BJ46806" s="136"/>
    </row>
    <row r="46807" spans="5:62" ht="14.25" customHeight="1" x14ac:dyDescent="0.25">
      <c r="E46807" s="113"/>
      <c r="H46807" s="133"/>
      <c r="T46807" s="133"/>
      <c r="X46807" s="131"/>
      <c r="Y46807" s="133"/>
      <c r="AJ46807" s="133"/>
      <c r="AO46807" s="135"/>
      <c r="AP46807" s="135"/>
      <c r="BJ46807" s="136"/>
    </row>
    <row r="46808" spans="5:62" ht="14.25" customHeight="1" x14ac:dyDescent="0.25">
      <c r="E46808" s="113"/>
      <c r="H46808" s="133"/>
      <c r="T46808" s="133"/>
      <c r="X46808" s="131"/>
      <c r="Y46808" s="133"/>
      <c r="AJ46808" s="133"/>
      <c r="AO46808" s="135"/>
      <c r="AP46808" s="135"/>
      <c r="BJ46808" s="136"/>
    </row>
    <row r="46809" spans="5:62" ht="14.25" customHeight="1" x14ac:dyDescent="0.25">
      <c r="E46809" s="113"/>
      <c r="H46809" s="133"/>
      <c r="T46809" s="133"/>
      <c r="X46809" s="131"/>
      <c r="Y46809" s="133"/>
      <c r="AJ46809" s="133"/>
      <c r="AO46809" s="135"/>
      <c r="AP46809" s="135"/>
      <c r="BJ46809" s="136"/>
    </row>
    <row r="46810" spans="5:62" ht="14.25" customHeight="1" x14ac:dyDescent="0.25">
      <c r="E46810" s="113"/>
      <c r="H46810" s="133"/>
      <c r="T46810" s="133"/>
      <c r="X46810" s="131"/>
      <c r="Y46810" s="133"/>
      <c r="AJ46810" s="133"/>
      <c r="AO46810" s="135"/>
      <c r="AP46810" s="135"/>
      <c r="BJ46810" s="136"/>
    </row>
    <row r="46811" spans="5:62" ht="14.25" customHeight="1" x14ac:dyDescent="0.25">
      <c r="E46811" s="113"/>
      <c r="H46811" s="133"/>
      <c r="T46811" s="133"/>
      <c r="X46811" s="131"/>
      <c r="Y46811" s="133"/>
      <c r="AJ46811" s="133"/>
      <c r="AO46811" s="135"/>
      <c r="AP46811" s="135"/>
      <c r="BJ46811" s="136"/>
    </row>
    <row r="46812" spans="5:62" ht="14.25" customHeight="1" x14ac:dyDescent="0.25">
      <c r="E46812" s="113"/>
      <c r="H46812" s="133"/>
      <c r="T46812" s="133"/>
      <c r="X46812" s="131"/>
      <c r="Y46812" s="133"/>
      <c r="AJ46812" s="133"/>
      <c r="AO46812" s="135"/>
      <c r="AP46812" s="135"/>
      <c r="BJ46812" s="136"/>
    </row>
    <row r="46813" spans="5:62" ht="14.25" customHeight="1" x14ac:dyDescent="0.25">
      <c r="E46813" s="113"/>
      <c r="H46813" s="133"/>
      <c r="T46813" s="133"/>
      <c r="X46813" s="131"/>
      <c r="Y46813" s="133"/>
      <c r="AJ46813" s="133"/>
      <c r="AO46813" s="135"/>
      <c r="AP46813" s="135"/>
      <c r="BJ46813" s="136"/>
    </row>
    <row r="46814" spans="5:62" ht="14.25" customHeight="1" x14ac:dyDescent="0.25">
      <c r="E46814" s="113"/>
      <c r="H46814" s="133"/>
      <c r="T46814" s="133"/>
      <c r="X46814" s="131"/>
      <c r="Y46814" s="133"/>
      <c r="AJ46814" s="133"/>
      <c r="AO46814" s="135"/>
      <c r="AP46814" s="135"/>
      <c r="BJ46814" s="136"/>
    </row>
    <row r="46815" spans="5:62" ht="14.25" customHeight="1" x14ac:dyDescent="0.25">
      <c r="E46815" s="113"/>
      <c r="H46815" s="133"/>
      <c r="T46815" s="133"/>
      <c r="X46815" s="131"/>
      <c r="Y46815" s="133"/>
      <c r="AJ46815" s="133"/>
      <c r="AO46815" s="135"/>
      <c r="AP46815" s="135"/>
      <c r="BJ46815" s="136"/>
    </row>
    <row r="46816" spans="5:62" ht="14.25" customHeight="1" x14ac:dyDescent="0.25">
      <c r="E46816" s="113"/>
      <c r="H46816" s="133"/>
      <c r="T46816" s="133"/>
      <c r="X46816" s="131"/>
      <c r="Y46816" s="133"/>
      <c r="AJ46816" s="133"/>
      <c r="AO46816" s="135"/>
      <c r="AP46816" s="135"/>
      <c r="BJ46816" s="136"/>
    </row>
    <row r="46817" spans="5:62" ht="14.25" customHeight="1" x14ac:dyDescent="0.25">
      <c r="E46817" s="113"/>
      <c r="H46817" s="133"/>
      <c r="T46817" s="133"/>
      <c r="X46817" s="131"/>
      <c r="Y46817" s="133"/>
      <c r="AJ46817" s="133"/>
      <c r="AO46817" s="135"/>
      <c r="AP46817" s="135"/>
      <c r="BJ46817" s="136"/>
    </row>
    <row r="46818" spans="5:62" ht="14.25" customHeight="1" x14ac:dyDescent="0.25">
      <c r="E46818" s="113"/>
      <c r="H46818" s="133"/>
      <c r="T46818" s="133"/>
      <c r="X46818" s="131"/>
      <c r="Y46818" s="133"/>
      <c r="AJ46818" s="133"/>
      <c r="AO46818" s="135"/>
      <c r="AP46818" s="135"/>
      <c r="BJ46818" s="136"/>
    </row>
    <row r="46819" spans="5:62" ht="14.25" customHeight="1" x14ac:dyDescent="0.25">
      <c r="E46819" s="113"/>
      <c r="H46819" s="133"/>
      <c r="T46819" s="133"/>
      <c r="X46819" s="131"/>
      <c r="Y46819" s="133"/>
      <c r="AJ46819" s="133"/>
      <c r="AO46819" s="135"/>
      <c r="AP46819" s="135"/>
      <c r="BJ46819" s="136"/>
    </row>
    <row r="46820" spans="5:62" ht="14.25" customHeight="1" x14ac:dyDescent="0.25">
      <c r="E46820" s="113"/>
      <c r="H46820" s="133"/>
      <c r="T46820" s="133"/>
      <c r="X46820" s="131"/>
      <c r="Y46820" s="133"/>
      <c r="AJ46820" s="133"/>
      <c r="AO46820" s="135"/>
      <c r="AP46820" s="135"/>
      <c r="BJ46820" s="136"/>
    </row>
    <row r="46821" spans="5:62" ht="14.25" customHeight="1" x14ac:dyDescent="0.25">
      <c r="E46821" s="113"/>
      <c r="H46821" s="133"/>
      <c r="T46821" s="133"/>
      <c r="X46821" s="131"/>
      <c r="Y46821" s="133"/>
      <c r="AJ46821" s="133"/>
      <c r="AO46821" s="135"/>
      <c r="AP46821" s="135"/>
      <c r="BJ46821" s="136"/>
    </row>
    <row r="46822" spans="5:62" ht="14.25" customHeight="1" x14ac:dyDescent="0.25">
      <c r="E46822" s="113"/>
      <c r="H46822" s="133"/>
      <c r="T46822" s="133"/>
      <c r="X46822" s="131"/>
      <c r="Y46822" s="133"/>
      <c r="AJ46822" s="133"/>
      <c r="AO46822" s="135"/>
      <c r="AP46822" s="135"/>
      <c r="BJ46822" s="136"/>
    </row>
    <row r="46823" spans="5:62" ht="14.25" customHeight="1" x14ac:dyDescent="0.25">
      <c r="E46823" s="113"/>
      <c r="H46823" s="133"/>
      <c r="T46823" s="133"/>
      <c r="X46823" s="131"/>
      <c r="Y46823" s="133"/>
      <c r="AJ46823" s="133"/>
      <c r="AO46823" s="135"/>
      <c r="AP46823" s="135"/>
      <c r="BJ46823" s="136"/>
    </row>
    <row r="46824" spans="5:62" ht="14.25" customHeight="1" x14ac:dyDescent="0.25">
      <c r="E46824" s="113"/>
      <c r="H46824" s="133"/>
      <c r="T46824" s="133"/>
      <c r="X46824" s="131"/>
      <c r="Y46824" s="133"/>
      <c r="AJ46824" s="133"/>
      <c r="AO46824" s="135"/>
      <c r="AP46824" s="135"/>
      <c r="BJ46824" s="136"/>
    </row>
    <row r="46825" spans="5:62" ht="14.25" customHeight="1" x14ac:dyDescent="0.25">
      <c r="E46825" s="113"/>
      <c r="H46825" s="133"/>
      <c r="T46825" s="133"/>
      <c r="X46825" s="131"/>
      <c r="Y46825" s="133"/>
      <c r="AJ46825" s="133"/>
      <c r="AO46825" s="135"/>
      <c r="AP46825" s="135"/>
      <c r="BJ46825" s="136"/>
    </row>
    <row r="46826" spans="5:62" ht="14.25" customHeight="1" x14ac:dyDescent="0.25">
      <c r="E46826" s="113"/>
      <c r="H46826" s="133"/>
      <c r="T46826" s="133"/>
      <c r="X46826" s="131"/>
      <c r="Y46826" s="133"/>
      <c r="AJ46826" s="133"/>
      <c r="AO46826" s="135"/>
      <c r="AP46826" s="135"/>
      <c r="BJ46826" s="136"/>
    </row>
    <row r="46827" spans="5:62" ht="14.25" customHeight="1" x14ac:dyDescent="0.25">
      <c r="E46827" s="113"/>
      <c r="H46827" s="133"/>
      <c r="T46827" s="133"/>
      <c r="X46827" s="131"/>
      <c r="Y46827" s="133"/>
      <c r="AJ46827" s="133"/>
      <c r="AO46827" s="135"/>
      <c r="AP46827" s="135"/>
      <c r="BJ46827" s="136"/>
    </row>
    <row r="46828" spans="5:62" ht="14.25" customHeight="1" x14ac:dyDescent="0.25">
      <c r="E46828" s="113"/>
      <c r="H46828" s="133"/>
      <c r="T46828" s="133"/>
      <c r="X46828" s="131"/>
      <c r="Y46828" s="133"/>
      <c r="AJ46828" s="133"/>
      <c r="AO46828" s="135"/>
      <c r="AP46828" s="135"/>
      <c r="BJ46828" s="136"/>
    </row>
    <row r="46829" spans="5:62" ht="14.25" customHeight="1" x14ac:dyDescent="0.25">
      <c r="E46829" s="113"/>
      <c r="H46829" s="133"/>
      <c r="T46829" s="133"/>
      <c r="X46829" s="131"/>
      <c r="Y46829" s="133"/>
      <c r="AJ46829" s="133"/>
      <c r="AO46829" s="135"/>
      <c r="AP46829" s="135"/>
      <c r="BJ46829" s="136"/>
    </row>
    <row r="46830" spans="5:62" ht="14.25" customHeight="1" x14ac:dyDescent="0.25">
      <c r="E46830" s="113"/>
      <c r="H46830" s="133"/>
      <c r="T46830" s="133"/>
      <c r="X46830" s="131"/>
      <c r="Y46830" s="133"/>
      <c r="AJ46830" s="133"/>
      <c r="AO46830" s="135"/>
      <c r="AP46830" s="135"/>
      <c r="BJ46830" s="136"/>
    </row>
    <row r="46831" spans="5:62" ht="14.25" customHeight="1" x14ac:dyDescent="0.25">
      <c r="E46831" s="113"/>
      <c r="H46831" s="133"/>
      <c r="T46831" s="133"/>
      <c r="X46831" s="131"/>
      <c r="Y46831" s="133"/>
      <c r="AJ46831" s="133"/>
      <c r="AO46831" s="135"/>
      <c r="AP46831" s="135"/>
      <c r="BJ46831" s="136"/>
    </row>
    <row r="46832" spans="5:62" ht="14.25" customHeight="1" x14ac:dyDescent="0.25">
      <c r="E46832" s="113"/>
      <c r="H46832" s="133"/>
      <c r="T46832" s="133"/>
      <c r="X46832" s="131"/>
      <c r="Y46832" s="133"/>
      <c r="AJ46832" s="133"/>
      <c r="AO46832" s="135"/>
      <c r="AP46832" s="135"/>
      <c r="BJ46832" s="136"/>
    </row>
    <row r="46833" spans="5:62" ht="14.25" customHeight="1" x14ac:dyDescent="0.25">
      <c r="E46833" s="113"/>
      <c r="H46833" s="133"/>
      <c r="T46833" s="133"/>
      <c r="X46833" s="131"/>
      <c r="Y46833" s="133"/>
      <c r="AJ46833" s="133"/>
      <c r="AO46833" s="135"/>
      <c r="AP46833" s="135"/>
      <c r="BJ46833" s="136"/>
    </row>
    <row r="46834" spans="5:62" ht="14.25" customHeight="1" x14ac:dyDescent="0.25">
      <c r="E46834" s="113"/>
      <c r="H46834" s="133"/>
      <c r="T46834" s="133"/>
      <c r="X46834" s="131"/>
      <c r="Y46834" s="133"/>
      <c r="AJ46834" s="133"/>
      <c r="AO46834" s="135"/>
      <c r="AP46834" s="135"/>
      <c r="BJ46834" s="136"/>
    </row>
    <row r="46835" spans="5:62" ht="14.25" customHeight="1" x14ac:dyDescent="0.25">
      <c r="E46835" s="113"/>
      <c r="H46835" s="133"/>
      <c r="T46835" s="133"/>
      <c r="X46835" s="131"/>
      <c r="Y46835" s="133"/>
      <c r="AJ46835" s="133"/>
      <c r="AO46835" s="135"/>
      <c r="AP46835" s="135"/>
      <c r="BJ46835" s="136"/>
    </row>
    <row r="46836" spans="5:62" ht="14.25" customHeight="1" x14ac:dyDescent="0.25">
      <c r="E46836" s="113"/>
      <c r="H46836" s="133"/>
      <c r="T46836" s="133"/>
      <c r="X46836" s="131"/>
      <c r="Y46836" s="133"/>
      <c r="AJ46836" s="133"/>
      <c r="AO46836" s="135"/>
      <c r="AP46836" s="135"/>
      <c r="BJ46836" s="136"/>
    </row>
    <row r="46837" spans="5:62" ht="14.25" customHeight="1" x14ac:dyDescent="0.25">
      <c r="E46837" s="113"/>
      <c r="H46837" s="133"/>
      <c r="T46837" s="133"/>
      <c r="X46837" s="131"/>
      <c r="Y46837" s="133"/>
      <c r="AJ46837" s="133"/>
      <c r="AO46837" s="135"/>
      <c r="AP46837" s="135"/>
      <c r="BJ46837" s="136"/>
    </row>
    <row r="46838" spans="5:62" ht="14.25" customHeight="1" x14ac:dyDescent="0.25">
      <c r="E46838" s="113"/>
      <c r="H46838" s="133"/>
      <c r="T46838" s="133"/>
      <c r="X46838" s="131"/>
      <c r="Y46838" s="133"/>
      <c r="AJ46838" s="133"/>
      <c r="AO46838" s="135"/>
      <c r="AP46838" s="135"/>
      <c r="BJ46838" s="136"/>
    </row>
    <row r="46839" spans="5:62" ht="14.25" customHeight="1" x14ac:dyDescent="0.25">
      <c r="E46839" s="113"/>
      <c r="H46839" s="133"/>
      <c r="T46839" s="133"/>
      <c r="X46839" s="131"/>
      <c r="Y46839" s="133"/>
      <c r="AJ46839" s="133"/>
      <c r="AO46839" s="135"/>
      <c r="AP46839" s="135"/>
      <c r="BJ46839" s="136"/>
    </row>
    <row r="46840" spans="5:62" ht="14.25" customHeight="1" x14ac:dyDescent="0.25">
      <c r="E46840" s="113"/>
      <c r="H46840" s="133"/>
      <c r="T46840" s="133"/>
      <c r="X46840" s="131"/>
      <c r="Y46840" s="133"/>
      <c r="AJ46840" s="133"/>
      <c r="AO46840" s="135"/>
      <c r="AP46840" s="135"/>
      <c r="BJ46840" s="136"/>
    </row>
    <row r="46841" spans="5:62" ht="14.25" customHeight="1" x14ac:dyDescent="0.25">
      <c r="E46841" s="113"/>
      <c r="H46841" s="133"/>
      <c r="T46841" s="133"/>
      <c r="X46841" s="131"/>
      <c r="Y46841" s="133"/>
      <c r="AJ46841" s="133"/>
      <c r="AO46841" s="135"/>
      <c r="AP46841" s="135"/>
      <c r="BJ46841" s="136"/>
    </row>
    <row r="46842" spans="5:62" ht="14.25" customHeight="1" x14ac:dyDescent="0.25">
      <c r="E46842" s="113"/>
      <c r="H46842" s="133"/>
      <c r="T46842" s="133"/>
      <c r="X46842" s="131"/>
      <c r="Y46842" s="133"/>
      <c r="AJ46842" s="133"/>
      <c r="AO46842" s="135"/>
      <c r="AP46842" s="135"/>
      <c r="BJ46842" s="136"/>
    </row>
    <row r="46843" spans="5:62" ht="14.25" customHeight="1" x14ac:dyDescent="0.25">
      <c r="E46843" s="113"/>
      <c r="H46843" s="133"/>
      <c r="T46843" s="133"/>
      <c r="X46843" s="131"/>
      <c r="Y46843" s="133"/>
      <c r="AJ46843" s="133"/>
      <c r="AO46843" s="135"/>
      <c r="AP46843" s="135"/>
      <c r="BJ46843" s="136"/>
    </row>
    <row r="46844" spans="5:62" ht="14.25" customHeight="1" x14ac:dyDescent="0.25">
      <c r="E46844" s="113"/>
      <c r="H46844" s="133"/>
      <c r="T46844" s="133"/>
      <c r="X46844" s="131"/>
      <c r="Y46844" s="133"/>
      <c r="AJ46844" s="133"/>
      <c r="AO46844" s="135"/>
      <c r="AP46844" s="135"/>
      <c r="BJ46844" s="136"/>
    </row>
    <row r="46845" spans="5:62" ht="14.25" customHeight="1" x14ac:dyDescent="0.25">
      <c r="E46845" s="113"/>
      <c r="H46845" s="133"/>
      <c r="T46845" s="133"/>
      <c r="X46845" s="131"/>
      <c r="Y46845" s="133"/>
      <c r="AJ46845" s="133"/>
      <c r="AO46845" s="135"/>
      <c r="AP46845" s="135"/>
      <c r="BJ46845" s="136"/>
    </row>
    <row r="46846" spans="5:62" ht="14.25" customHeight="1" x14ac:dyDescent="0.25">
      <c r="E46846" s="113"/>
      <c r="H46846" s="133"/>
      <c r="T46846" s="133"/>
      <c r="X46846" s="131"/>
      <c r="Y46846" s="133"/>
      <c r="AJ46846" s="133"/>
      <c r="AO46846" s="135"/>
      <c r="AP46846" s="135"/>
      <c r="BJ46846" s="136"/>
    </row>
    <row r="46847" spans="5:62" ht="14.25" customHeight="1" x14ac:dyDescent="0.25">
      <c r="E46847" s="113"/>
      <c r="H46847" s="133"/>
      <c r="T46847" s="133"/>
      <c r="X46847" s="131"/>
      <c r="Y46847" s="133"/>
      <c r="AJ46847" s="133"/>
      <c r="AO46847" s="135"/>
      <c r="AP46847" s="135"/>
      <c r="BJ46847" s="136"/>
    </row>
    <row r="46848" spans="5:62" ht="14.25" customHeight="1" x14ac:dyDescent="0.25">
      <c r="E46848" s="113"/>
      <c r="H46848" s="133"/>
      <c r="T46848" s="133"/>
      <c r="X46848" s="131"/>
      <c r="Y46848" s="133"/>
      <c r="AJ46848" s="133"/>
      <c r="AO46848" s="135"/>
      <c r="AP46848" s="135"/>
      <c r="BJ46848" s="136"/>
    </row>
    <row r="46849" spans="5:62" ht="14.25" customHeight="1" x14ac:dyDescent="0.25">
      <c r="E46849" s="113"/>
      <c r="H46849" s="133"/>
      <c r="T46849" s="133"/>
      <c r="X46849" s="131"/>
      <c r="Y46849" s="133"/>
      <c r="AJ46849" s="133"/>
      <c r="AO46849" s="135"/>
      <c r="AP46849" s="135"/>
      <c r="BJ46849" s="136"/>
    </row>
    <row r="46850" spans="5:62" ht="14.25" customHeight="1" x14ac:dyDescent="0.25">
      <c r="E46850" s="113"/>
      <c r="H46850" s="133"/>
      <c r="T46850" s="133"/>
      <c r="X46850" s="131"/>
      <c r="Y46850" s="133"/>
      <c r="AJ46850" s="133"/>
      <c r="AO46850" s="135"/>
      <c r="AP46850" s="135"/>
      <c r="BJ46850" s="136"/>
    </row>
    <row r="46851" spans="5:62" ht="14.25" customHeight="1" x14ac:dyDescent="0.25">
      <c r="E46851" s="113"/>
      <c r="H46851" s="133"/>
      <c r="T46851" s="133"/>
      <c r="X46851" s="131"/>
      <c r="Y46851" s="133"/>
      <c r="AJ46851" s="133"/>
      <c r="AO46851" s="135"/>
      <c r="AP46851" s="135"/>
      <c r="BJ46851" s="136"/>
    </row>
    <row r="46852" spans="5:62" ht="14.25" customHeight="1" x14ac:dyDescent="0.25">
      <c r="E46852" s="113"/>
      <c r="H46852" s="133"/>
      <c r="T46852" s="133"/>
      <c r="X46852" s="131"/>
      <c r="Y46852" s="133"/>
      <c r="AJ46852" s="133"/>
      <c r="AO46852" s="135"/>
      <c r="AP46852" s="135"/>
      <c r="BJ46852" s="136"/>
    </row>
    <row r="46853" spans="5:62" ht="14.25" customHeight="1" x14ac:dyDescent="0.25">
      <c r="E46853" s="113"/>
      <c r="H46853" s="133"/>
      <c r="T46853" s="133"/>
      <c r="X46853" s="131"/>
      <c r="Y46853" s="133"/>
      <c r="AJ46853" s="133"/>
      <c r="AO46853" s="135"/>
      <c r="AP46853" s="135"/>
      <c r="BJ46853" s="136"/>
    </row>
    <row r="46854" spans="5:62" ht="14.25" customHeight="1" x14ac:dyDescent="0.25">
      <c r="E46854" s="113"/>
      <c r="H46854" s="133"/>
      <c r="T46854" s="133"/>
      <c r="X46854" s="131"/>
      <c r="Y46854" s="133"/>
      <c r="AJ46854" s="133"/>
      <c r="AO46854" s="135"/>
      <c r="AP46854" s="135"/>
      <c r="BJ46854" s="136"/>
    </row>
    <row r="46855" spans="5:62" ht="14.25" customHeight="1" x14ac:dyDescent="0.25">
      <c r="E46855" s="113"/>
      <c r="H46855" s="133"/>
      <c r="T46855" s="133"/>
      <c r="X46855" s="131"/>
      <c r="Y46855" s="133"/>
      <c r="AJ46855" s="133"/>
      <c r="AO46855" s="135"/>
      <c r="AP46855" s="135"/>
      <c r="BJ46855" s="136"/>
    </row>
    <row r="46856" spans="5:62" ht="14.25" customHeight="1" x14ac:dyDescent="0.25">
      <c r="E46856" s="113"/>
      <c r="H46856" s="133"/>
      <c r="T46856" s="133"/>
      <c r="X46856" s="131"/>
      <c r="Y46856" s="133"/>
      <c r="AJ46856" s="133"/>
      <c r="AO46856" s="135"/>
      <c r="AP46856" s="135"/>
      <c r="BJ46856" s="136"/>
    </row>
    <row r="46857" spans="5:62" ht="14.25" customHeight="1" x14ac:dyDescent="0.25">
      <c r="E46857" s="113"/>
      <c r="H46857" s="133"/>
      <c r="T46857" s="133"/>
      <c r="X46857" s="131"/>
      <c r="Y46857" s="133"/>
      <c r="AJ46857" s="133"/>
      <c r="AO46857" s="135"/>
      <c r="AP46857" s="135"/>
      <c r="BJ46857" s="136"/>
    </row>
    <row r="46858" spans="5:62" ht="14.25" customHeight="1" x14ac:dyDescent="0.25">
      <c r="E46858" s="113"/>
      <c r="H46858" s="133"/>
      <c r="T46858" s="133"/>
      <c r="X46858" s="131"/>
      <c r="Y46858" s="133"/>
      <c r="AJ46858" s="133"/>
      <c r="AO46858" s="135"/>
      <c r="AP46858" s="135"/>
      <c r="BJ46858" s="136"/>
    </row>
    <row r="46859" spans="5:62" ht="14.25" customHeight="1" x14ac:dyDescent="0.25">
      <c r="E46859" s="113"/>
      <c r="H46859" s="133"/>
      <c r="T46859" s="133"/>
      <c r="X46859" s="131"/>
      <c r="Y46859" s="133"/>
      <c r="AJ46859" s="133"/>
      <c r="AO46859" s="135"/>
      <c r="AP46859" s="135"/>
      <c r="BJ46859" s="136"/>
    </row>
    <row r="46860" spans="5:62" ht="14.25" customHeight="1" x14ac:dyDescent="0.25">
      <c r="E46860" s="113"/>
      <c r="H46860" s="133"/>
      <c r="T46860" s="133"/>
      <c r="X46860" s="131"/>
      <c r="Y46860" s="133"/>
      <c r="AJ46860" s="133"/>
      <c r="AO46860" s="135"/>
      <c r="AP46860" s="135"/>
      <c r="BJ46860" s="136"/>
    </row>
    <row r="46861" spans="5:62" ht="14.25" customHeight="1" x14ac:dyDescent="0.25">
      <c r="E46861" s="113"/>
      <c r="H46861" s="133"/>
      <c r="T46861" s="133"/>
      <c r="X46861" s="131"/>
      <c r="Y46861" s="133"/>
      <c r="AJ46861" s="133"/>
      <c r="AO46861" s="135"/>
      <c r="AP46861" s="135"/>
      <c r="BJ46861" s="136"/>
    </row>
    <row r="46862" spans="5:62" ht="14.25" customHeight="1" x14ac:dyDescent="0.25">
      <c r="E46862" s="113"/>
      <c r="H46862" s="133"/>
      <c r="T46862" s="133"/>
      <c r="X46862" s="131"/>
      <c r="Y46862" s="133"/>
      <c r="AJ46862" s="133"/>
      <c r="AO46862" s="135"/>
      <c r="AP46862" s="135"/>
      <c r="BJ46862" s="136"/>
    </row>
    <row r="46863" spans="5:62" ht="14.25" customHeight="1" x14ac:dyDescent="0.25">
      <c r="E46863" s="113"/>
      <c r="H46863" s="133"/>
      <c r="T46863" s="133"/>
      <c r="X46863" s="131"/>
      <c r="Y46863" s="133"/>
      <c r="AJ46863" s="133"/>
      <c r="AO46863" s="135"/>
      <c r="AP46863" s="135"/>
      <c r="BJ46863" s="136"/>
    </row>
    <row r="46864" spans="5:62" ht="14.25" customHeight="1" x14ac:dyDescent="0.25">
      <c r="E46864" s="113"/>
      <c r="H46864" s="133"/>
      <c r="T46864" s="133"/>
      <c r="X46864" s="131"/>
      <c r="Y46864" s="133"/>
      <c r="AJ46864" s="133"/>
      <c r="AO46864" s="135"/>
      <c r="AP46864" s="135"/>
      <c r="BJ46864" s="136"/>
    </row>
    <row r="46865" spans="5:62" ht="14.25" customHeight="1" x14ac:dyDescent="0.25">
      <c r="E46865" s="113"/>
      <c r="H46865" s="133"/>
      <c r="T46865" s="133"/>
      <c r="X46865" s="131"/>
      <c r="Y46865" s="133"/>
      <c r="AJ46865" s="133"/>
      <c r="AO46865" s="135"/>
      <c r="AP46865" s="135"/>
      <c r="BJ46865" s="136"/>
    </row>
    <row r="46866" spans="5:62" ht="14.25" customHeight="1" x14ac:dyDescent="0.25">
      <c r="E46866" s="113"/>
      <c r="H46866" s="133"/>
      <c r="T46866" s="133"/>
      <c r="X46866" s="131"/>
      <c r="Y46866" s="133"/>
      <c r="AJ46866" s="133"/>
      <c r="AO46866" s="135"/>
      <c r="AP46866" s="135"/>
      <c r="BJ46866" s="136"/>
    </row>
    <row r="46867" spans="5:62" ht="14.25" customHeight="1" x14ac:dyDescent="0.25">
      <c r="E46867" s="113"/>
      <c r="H46867" s="133"/>
      <c r="T46867" s="133"/>
      <c r="X46867" s="131"/>
      <c r="Y46867" s="133"/>
      <c r="AJ46867" s="133"/>
      <c r="AO46867" s="135"/>
      <c r="AP46867" s="135"/>
      <c r="BJ46867" s="136"/>
    </row>
    <row r="46868" spans="5:62" ht="14.25" customHeight="1" x14ac:dyDescent="0.25">
      <c r="E46868" s="113"/>
      <c r="H46868" s="133"/>
      <c r="T46868" s="133"/>
      <c r="X46868" s="131"/>
      <c r="Y46868" s="133"/>
      <c r="AJ46868" s="133"/>
      <c r="AO46868" s="135"/>
      <c r="AP46868" s="135"/>
      <c r="BJ46868" s="136"/>
    </row>
    <row r="46869" spans="5:62" ht="14.25" customHeight="1" x14ac:dyDescent="0.25">
      <c r="E46869" s="113"/>
      <c r="H46869" s="133"/>
      <c r="T46869" s="133"/>
      <c r="X46869" s="131"/>
      <c r="Y46869" s="133"/>
      <c r="AJ46869" s="133"/>
      <c r="AO46869" s="135"/>
      <c r="AP46869" s="135"/>
      <c r="BJ46869" s="136"/>
    </row>
    <row r="46870" spans="5:62" ht="14.25" customHeight="1" x14ac:dyDescent="0.25">
      <c r="E46870" s="113"/>
      <c r="H46870" s="133"/>
      <c r="T46870" s="133"/>
      <c r="X46870" s="131"/>
      <c r="Y46870" s="133"/>
      <c r="AJ46870" s="133"/>
      <c r="AO46870" s="135"/>
      <c r="AP46870" s="135"/>
      <c r="BJ46870" s="136"/>
    </row>
    <row r="46871" spans="5:62" ht="14.25" customHeight="1" x14ac:dyDescent="0.25">
      <c r="E46871" s="113"/>
      <c r="H46871" s="133"/>
      <c r="T46871" s="133"/>
      <c r="X46871" s="131"/>
      <c r="Y46871" s="133"/>
      <c r="AJ46871" s="133"/>
      <c r="AO46871" s="135"/>
      <c r="AP46871" s="135"/>
      <c r="BJ46871" s="136"/>
    </row>
    <row r="46872" spans="5:62" ht="14.25" customHeight="1" x14ac:dyDescent="0.25">
      <c r="E46872" s="113"/>
      <c r="H46872" s="133"/>
      <c r="T46872" s="133"/>
      <c r="X46872" s="131"/>
      <c r="Y46872" s="133"/>
      <c r="AJ46872" s="133"/>
      <c r="AO46872" s="135"/>
      <c r="AP46872" s="135"/>
      <c r="BJ46872" s="136"/>
    </row>
    <row r="46873" spans="5:62" ht="14.25" customHeight="1" x14ac:dyDescent="0.25">
      <c r="E46873" s="113"/>
      <c r="H46873" s="133"/>
      <c r="T46873" s="133"/>
      <c r="X46873" s="131"/>
      <c r="Y46873" s="133"/>
      <c r="AJ46873" s="133"/>
      <c r="AO46873" s="135"/>
      <c r="AP46873" s="135"/>
      <c r="BJ46873" s="136"/>
    </row>
    <row r="46874" spans="5:62" ht="14.25" customHeight="1" x14ac:dyDescent="0.25">
      <c r="E46874" s="113"/>
      <c r="H46874" s="133"/>
      <c r="T46874" s="133"/>
      <c r="X46874" s="131"/>
      <c r="Y46874" s="133"/>
      <c r="AJ46874" s="133"/>
      <c r="AO46874" s="135"/>
      <c r="AP46874" s="135"/>
      <c r="BJ46874" s="136"/>
    </row>
    <row r="46875" spans="5:62" ht="14.25" customHeight="1" x14ac:dyDescent="0.25">
      <c r="E46875" s="113"/>
      <c r="H46875" s="133"/>
      <c r="T46875" s="133"/>
      <c r="X46875" s="131"/>
      <c r="Y46875" s="133"/>
      <c r="AJ46875" s="133"/>
      <c r="AO46875" s="135"/>
      <c r="AP46875" s="135"/>
      <c r="BJ46875" s="136"/>
    </row>
    <row r="46876" spans="5:62" ht="14.25" customHeight="1" x14ac:dyDescent="0.25">
      <c r="E46876" s="113"/>
      <c r="H46876" s="133"/>
      <c r="T46876" s="133"/>
      <c r="X46876" s="131"/>
      <c r="Y46876" s="133"/>
      <c r="AJ46876" s="133"/>
      <c r="AO46876" s="135"/>
      <c r="AP46876" s="135"/>
      <c r="BJ46876" s="136"/>
    </row>
    <row r="46877" spans="5:62" ht="14.25" customHeight="1" x14ac:dyDescent="0.25">
      <c r="E46877" s="113"/>
      <c r="H46877" s="133"/>
      <c r="T46877" s="133"/>
      <c r="X46877" s="131"/>
      <c r="Y46877" s="133"/>
      <c r="AJ46877" s="133"/>
      <c r="AO46877" s="135"/>
      <c r="AP46877" s="135"/>
      <c r="BJ46877" s="136"/>
    </row>
    <row r="46878" spans="5:62" ht="14.25" customHeight="1" x14ac:dyDescent="0.25">
      <c r="E46878" s="113"/>
      <c r="H46878" s="133"/>
      <c r="T46878" s="133"/>
      <c r="X46878" s="131"/>
      <c r="Y46878" s="133"/>
      <c r="AJ46878" s="133"/>
      <c r="AO46878" s="135"/>
      <c r="AP46878" s="135"/>
      <c r="BJ46878" s="136"/>
    </row>
    <row r="46879" spans="5:62" ht="14.25" customHeight="1" x14ac:dyDescent="0.25">
      <c r="E46879" s="113"/>
      <c r="H46879" s="133"/>
      <c r="T46879" s="133"/>
      <c r="X46879" s="131"/>
      <c r="Y46879" s="133"/>
      <c r="AJ46879" s="133"/>
      <c r="AO46879" s="135"/>
      <c r="AP46879" s="135"/>
      <c r="BJ46879" s="136"/>
    </row>
    <row r="46880" spans="5:62" ht="14.25" customHeight="1" x14ac:dyDescent="0.25">
      <c r="E46880" s="113"/>
      <c r="H46880" s="133"/>
      <c r="T46880" s="133"/>
      <c r="X46880" s="131"/>
      <c r="Y46880" s="133"/>
      <c r="AJ46880" s="133"/>
      <c r="AO46880" s="135"/>
      <c r="AP46880" s="135"/>
      <c r="BJ46880" s="136"/>
    </row>
    <row r="46881" spans="5:62" ht="14.25" customHeight="1" x14ac:dyDescent="0.25">
      <c r="E46881" s="113"/>
      <c r="H46881" s="133"/>
      <c r="T46881" s="133"/>
      <c r="X46881" s="131"/>
      <c r="Y46881" s="133"/>
      <c r="AJ46881" s="133"/>
      <c r="AO46881" s="135"/>
      <c r="AP46881" s="135"/>
      <c r="BJ46881" s="136"/>
    </row>
    <row r="46882" spans="5:62" ht="14.25" customHeight="1" x14ac:dyDescent="0.25">
      <c r="E46882" s="113"/>
      <c r="H46882" s="133"/>
      <c r="T46882" s="133"/>
      <c r="X46882" s="131"/>
      <c r="Y46882" s="133"/>
      <c r="AJ46882" s="133"/>
      <c r="AO46882" s="135"/>
      <c r="AP46882" s="135"/>
      <c r="BJ46882" s="136"/>
    </row>
    <row r="46883" spans="5:62" ht="14.25" customHeight="1" x14ac:dyDescent="0.25">
      <c r="E46883" s="113"/>
      <c r="H46883" s="133"/>
      <c r="T46883" s="133"/>
      <c r="X46883" s="131"/>
      <c r="Y46883" s="133"/>
      <c r="AJ46883" s="133"/>
      <c r="AO46883" s="135"/>
      <c r="AP46883" s="135"/>
      <c r="BJ46883" s="136"/>
    </row>
    <row r="46884" spans="5:62" ht="14.25" customHeight="1" x14ac:dyDescent="0.25">
      <c r="E46884" s="113"/>
      <c r="H46884" s="133"/>
      <c r="T46884" s="133"/>
      <c r="X46884" s="131"/>
      <c r="Y46884" s="133"/>
      <c r="AJ46884" s="133"/>
      <c r="AO46884" s="135"/>
      <c r="AP46884" s="135"/>
      <c r="BJ46884" s="136"/>
    </row>
    <row r="46885" spans="5:62" ht="14.25" customHeight="1" x14ac:dyDescent="0.25">
      <c r="E46885" s="113"/>
      <c r="H46885" s="133"/>
      <c r="T46885" s="133"/>
      <c r="X46885" s="131"/>
      <c r="Y46885" s="133"/>
      <c r="AJ46885" s="133"/>
      <c r="AO46885" s="135"/>
      <c r="AP46885" s="135"/>
      <c r="BJ46885" s="136"/>
    </row>
    <row r="46886" spans="5:62" ht="14.25" customHeight="1" x14ac:dyDescent="0.25">
      <c r="E46886" s="113"/>
      <c r="H46886" s="133"/>
      <c r="T46886" s="133"/>
      <c r="X46886" s="131"/>
      <c r="Y46886" s="133"/>
      <c r="AJ46886" s="133"/>
      <c r="AO46886" s="135"/>
      <c r="AP46886" s="135"/>
      <c r="BJ46886" s="136"/>
    </row>
    <row r="46887" spans="5:62" ht="14.25" customHeight="1" x14ac:dyDescent="0.25">
      <c r="E46887" s="113"/>
      <c r="H46887" s="133"/>
      <c r="T46887" s="133"/>
      <c r="X46887" s="131"/>
      <c r="Y46887" s="133"/>
      <c r="AJ46887" s="133"/>
      <c r="AO46887" s="135"/>
      <c r="AP46887" s="135"/>
      <c r="BJ46887" s="136"/>
    </row>
    <row r="46888" spans="5:62" ht="14.25" customHeight="1" x14ac:dyDescent="0.25">
      <c r="E46888" s="113"/>
      <c r="H46888" s="133"/>
      <c r="T46888" s="133"/>
      <c r="X46888" s="131"/>
      <c r="Y46888" s="133"/>
      <c r="AJ46888" s="133"/>
      <c r="AO46888" s="135"/>
      <c r="AP46888" s="135"/>
      <c r="BJ46888" s="136"/>
    </row>
    <row r="46889" spans="5:62" ht="14.25" customHeight="1" x14ac:dyDescent="0.25">
      <c r="E46889" s="113"/>
      <c r="H46889" s="133"/>
      <c r="T46889" s="133"/>
      <c r="X46889" s="131"/>
      <c r="Y46889" s="133"/>
      <c r="AJ46889" s="133"/>
      <c r="AO46889" s="135"/>
      <c r="AP46889" s="135"/>
      <c r="BJ46889" s="136"/>
    </row>
    <row r="46890" spans="5:62" ht="14.25" customHeight="1" x14ac:dyDescent="0.25">
      <c r="E46890" s="113"/>
      <c r="H46890" s="133"/>
      <c r="T46890" s="133"/>
      <c r="X46890" s="131"/>
      <c r="Y46890" s="133"/>
      <c r="AJ46890" s="133"/>
      <c r="AO46890" s="135"/>
      <c r="AP46890" s="135"/>
      <c r="BJ46890" s="136"/>
    </row>
    <row r="46891" spans="5:62" ht="14.25" customHeight="1" x14ac:dyDescent="0.25">
      <c r="E46891" s="113"/>
      <c r="H46891" s="133"/>
      <c r="T46891" s="133"/>
      <c r="X46891" s="131"/>
      <c r="Y46891" s="133"/>
      <c r="AJ46891" s="133"/>
      <c r="AO46891" s="135"/>
      <c r="AP46891" s="135"/>
      <c r="BJ46891" s="136"/>
    </row>
    <row r="46892" spans="5:62" ht="14.25" customHeight="1" x14ac:dyDescent="0.25">
      <c r="E46892" s="113"/>
      <c r="H46892" s="133"/>
      <c r="T46892" s="133"/>
      <c r="X46892" s="131"/>
      <c r="Y46892" s="133"/>
      <c r="AJ46892" s="133"/>
      <c r="AO46892" s="135"/>
      <c r="AP46892" s="135"/>
      <c r="BJ46892" s="136"/>
    </row>
    <row r="46893" spans="5:62" ht="14.25" customHeight="1" x14ac:dyDescent="0.25">
      <c r="E46893" s="113"/>
      <c r="H46893" s="133"/>
      <c r="T46893" s="133"/>
      <c r="X46893" s="131"/>
      <c r="Y46893" s="133"/>
      <c r="AJ46893" s="133"/>
      <c r="AO46893" s="135"/>
      <c r="AP46893" s="135"/>
      <c r="BJ46893" s="136"/>
    </row>
    <row r="46894" spans="5:62" ht="14.25" customHeight="1" x14ac:dyDescent="0.25">
      <c r="E46894" s="113"/>
      <c r="H46894" s="133"/>
      <c r="T46894" s="133"/>
      <c r="X46894" s="131"/>
      <c r="Y46894" s="133"/>
      <c r="AJ46894" s="133"/>
      <c r="AO46894" s="135"/>
      <c r="AP46894" s="135"/>
      <c r="BJ46894" s="136"/>
    </row>
    <row r="46895" spans="5:62" ht="14.25" customHeight="1" x14ac:dyDescent="0.25">
      <c r="E46895" s="113"/>
      <c r="H46895" s="133"/>
      <c r="T46895" s="133"/>
      <c r="X46895" s="131"/>
      <c r="Y46895" s="133"/>
      <c r="AJ46895" s="133"/>
      <c r="AO46895" s="135"/>
      <c r="AP46895" s="135"/>
      <c r="BJ46895" s="136"/>
    </row>
    <row r="46896" spans="5:62" ht="14.25" customHeight="1" x14ac:dyDescent="0.25">
      <c r="E46896" s="113"/>
      <c r="H46896" s="133"/>
      <c r="T46896" s="133"/>
      <c r="X46896" s="131"/>
      <c r="Y46896" s="133"/>
      <c r="AJ46896" s="133"/>
      <c r="AO46896" s="135"/>
      <c r="AP46896" s="135"/>
      <c r="BJ46896" s="136"/>
    </row>
    <row r="46897" spans="5:62" ht="14.25" customHeight="1" x14ac:dyDescent="0.25">
      <c r="E46897" s="113"/>
      <c r="H46897" s="133"/>
      <c r="T46897" s="133"/>
      <c r="X46897" s="131"/>
      <c r="Y46897" s="133"/>
      <c r="AJ46897" s="133"/>
      <c r="AO46897" s="135"/>
      <c r="AP46897" s="135"/>
      <c r="BJ46897" s="136"/>
    </row>
    <row r="46898" spans="5:62" ht="14.25" customHeight="1" x14ac:dyDescent="0.25">
      <c r="E46898" s="113"/>
      <c r="H46898" s="133"/>
      <c r="T46898" s="133"/>
      <c r="X46898" s="131"/>
      <c r="Y46898" s="133"/>
      <c r="AJ46898" s="133"/>
      <c r="AO46898" s="135"/>
      <c r="AP46898" s="135"/>
      <c r="BJ46898" s="136"/>
    </row>
    <row r="46899" spans="5:62" ht="14.25" customHeight="1" x14ac:dyDescent="0.25">
      <c r="E46899" s="113"/>
      <c r="H46899" s="133"/>
      <c r="T46899" s="133"/>
      <c r="X46899" s="131"/>
      <c r="Y46899" s="133"/>
      <c r="AJ46899" s="133"/>
      <c r="AO46899" s="135"/>
      <c r="AP46899" s="135"/>
      <c r="BJ46899" s="136"/>
    </row>
    <row r="46900" spans="5:62" ht="14.25" customHeight="1" x14ac:dyDescent="0.25">
      <c r="E46900" s="113"/>
      <c r="H46900" s="133"/>
      <c r="T46900" s="133"/>
      <c r="X46900" s="131"/>
      <c r="Y46900" s="133"/>
      <c r="AJ46900" s="133"/>
      <c r="AO46900" s="135"/>
      <c r="AP46900" s="135"/>
      <c r="BJ46900" s="136"/>
    </row>
    <row r="46901" spans="5:62" ht="14.25" customHeight="1" x14ac:dyDescent="0.25">
      <c r="E46901" s="113"/>
      <c r="H46901" s="133"/>
      <c r="T46901" s="133"/>
      <c r="X46901" s="131"/>
      <c r="Y46901" s="133"/>
      <c r="AJ46901" s="133"/>
      <c r="AO46901" s="135"/>
      <c r="AP46901" s="135"/>
      <c r="BJ46901" s="136"/>
    </row>
    <row r="46902" spans="5:62" ht="14.25" customHeight="1" x14ac:dyDescent="0.25">
      <c r="E46902" s="113"/>
      <c r="H46902" s="133"/>
      <c r="T46902" s="133"/>
      <c r="X46902" s="131"/>
      <c r="Y46902" s="133"/>
      <c r="AJ46902" s="133"/>
      <c r="AO46902" s="135"/>
      <c r="AP46902" s="135"/>
      <c r="BJ46902" s="136"/>
    </row>
    <row r="46903" spans="5:62" ht="14.25" customHeight="1" x14ac:dyDescent="0.25">
      <c r="E46903" s="113"/>
      <c r="H46903" s="133"/>
      <c r="T46903" s="133"/>
      <c r="X46903" s="131"/>
      <c r="Y46903" s="133"/>
      <c r="AJ46903" s="133"/>
      <c r="AO46903" s="135"/>
      <c r="AP46903" s="135"/>
      <c r="BJ46903" s="136"/>
    </row>
    <row r="46904" spans="5:62" ht="14.25" customHeight="1" x14ac:dyDescent="0.25">
      <c r="E46904" s="113"/>
      <c r="H46904" s="133"/>
      <c r="T46904" s="133"/>
      <c r="X46904" s="131"/>
      <c r="Y46904" s="133"/>
      <c r="AJ46904" s="133"/>
      <c r="AO46904" s="135"/>
      <c r="AP46904" s="135"/>
      <c r="BJ46904" s="136"/>
    </row>
    <row r="46905" spans="5:62" ht="14.25" customHeight="1" x14ac:dyDescent="0.25">
      <c r="E46905" s="113"/>
      <c r="H46905" s="133"/>
      <c r="T46905" s="133"/>
      <c r="X46905" s="131"/>
      <c r="Y46905" s="133"/>
      <c r="AJ46905" s="133"/>
      <c r="AO46905" s="135"/>
      <c r="AP46905" s="135"/>
      <c r="BJ46905" s="136"/>
    </row>
    <row r="46906" spans="5:62" ht="14.25" customHeight="1" x14ac:dyDescent="0.25">
      <c r="E46906" s="113"/>
      <c r="H46906" s="133"/>
      <c r="T46906" s="133"/>
      <c r="X46906" s="131"/>
      <c r="Y46906" s="133"/>
      <c r="AJ46906" s="133"/>
      <c r="AO46906" s="135"/>
      <c r="AP46906" s="135"/>
      <c r="BJ46906" s="136"/>
    </row>
    <row r="46907" spans="5:62" ht="14.25" customHeight="1" x14ac:dyDescent="0.25">
      <c r="E46907" s="113"/>
      <c r="H46907" s="133"/>
      <c r="T46907" s="133"/>
      <c r="X46907" s="131"/>
      <c r="Y46907" s="133"/>
      <c r="AJ46907" s="133"/>
      <c r="AO46907" s="135"/>
      <c r="AP46907" s="135"/>
      <c r="BJ46907" s="136"/>
    </row>
    <row r="46908" spans="5:62" ht="14.25" customHeight="1" x14ac:dyDescent="0.25">
      <c r="E46908" s="113"/>
      <c r="H46908" s="133"/>
      <c r="T46908" s="133"/>
      <c r="X46908" s="131"/>
      <c r="Y46908" s="133"/>
      <c r="AJ46908" s="133"/>
      <c r="AO46908" s="135"/>
      <c r="AP46908" s="135"/>
      <c r="BJ46908" s="136"/>
    </row>
    <row r="46909" spans="5:62" ht="14.25" customHeight="1" x14ac:dyDescent="0.25">
      <c r="E46909" s="113"/>
      <c r="H46909" s="133"/>
      <c r="T46909" s="133"/>
      <c r="X46909" s="131"/>
      <c r="Y46909" s="133"/>
      <c r="AJ46909" s="133"/>
      <c r="AO46909" s="135"/>
      <c r="AP46909" s="135"/>
      <c r="BJ46909" s="136"/>
    </row>
    <row r="46910" spans="5:62" ht="14.25" customHeight="1" x14ac:dyDescent="0.25">
      <c r="E46910" s="113"/>
      <c r="H46910" s="133"/>
      <c r="T46910" s="133"/>
      <c r="X46910" s="131"/>
      <c r="Y46910" s="133"/>
      <c r="AJ46910" s="133"/>
      <c r="AO46910" s="135"/>
      <c r="AP46910" s="135"/>
      <c r="BJ46910" s="136"/>
    </row>
    <row r="46911" spans="5:62" ht="14.25" customHeight="1" x14ac:dyDescent="0.25">
      <c r="E46911" s="113"/>
      <c r="H46911" s="133"/>
      <c r="T46911" s="133"/>
      <c r="X46911" s="131"/>
      <c r="Y46911" s="133"/>
      <c r="AJ46911" s="133"/>
      <c r="AO46911" s="135"/>
      <c r="AP46911" s="135"/>
      <c r="BJ46911" s="136"/>
    </row>
    <row r="46912" spans="5:62" ht="14.25" customHeight="1" x14ac:dyDescent="0.25">
      <c r="E46912" s="113"/>
      <c r="H46912" s="133"/>
      <c r="T46912" s="133"/>
      <c r="X46912" s="131"/>
      <c r="Y46912" s="133"/>
      <c r="AJ46912" s="133"/>
      <c r="AO46912" s="135"/>
      <c r="AP46912" s="135"/>
      <c r="BJ46912" s="136"/>
    </row>
    <row r="46913" spans="5:62" ht="14.25" customHeight="1" x14ac:dyDescent="0.25">
      <c r="E46913" s="113"/>
      <c r="H46913" s="133"/>
      <c r="T46913" s="133"/>
      <c r="X46913" s="131"/>
      <c r="Y46913" s="133"/>
      <c r="AJ46913" s="133"/>
      <c r="AO46913" s="135"/>
      <c r="AP46913" s="135"/>
      <c r="BJ46913" s="136"/>
    </row>
    <row r="46914" spans="5:62" ht="14.25" customHeight="1" x14ac:dyDescent="0.25">
      <c r="E46914" s="113"/>
      <c r="H46914" s="133"/>
      <c r="T46914" s="133"/>
      <c r="X46914" s="131"/>
      <c r="Y46914" s="133"/>
      <c r="AJ46914" s="133"/>
      <c r="AO46914" s="135"/>
      <c r="AP46914" s="135"/>
      <c r="BJ46914" s="136"/>
    </row>
    <row r="46915" spans="5:62" ht="14.25" customHeight="1" x14ac:dyDescent="0.25">
      <c r="E46915" s="113"/>
      <c r="H46915" s="133"/>
      <c r="T46915" s="133"/>
      <c r="X46915" s="131"/>
      <c r="Y46915" s="133"/>
      <c r="AJ46915" s="133"/>
      <c r="AO46915" s="135"/>
      <c r="AP46915" s="135"/>
      <c r="BJ46915" s="136"/>
    </row>
    <row r="46916" spans="5:62" ht="14.25" customHeight="1" x14ac:dyDescent="0.25">
      <c r="E46916" s="113"/>
      <c r="H46916" s="133"/>
      <c r="T46916" s="133"/>
      <c r="X46916" s="131"/>
      <c r="Y46916" s="133"/>
      <c r="AJ46916" s="133"/>
      <c r="AO46916" s="135"/>
      <c r="AP46916" s="135"/>
      <c r="BJ46916" s="136"/>
    </row>
    <row r="46917" spans="5:62" ht="14.25" customHeight="1" x14ac:dyDescent="0.25">
      <c r="E46917" s="113"/>
      <c r="H46917" s="133"/>
      <c r="T46917" s="133"/>
      <c r="X46917" s="131"/>
      <c r="Y46917" s="133"/>
      <c r="AJ46917" s="133"/>
      <c r="AO46917" s="135"/>
      <c r="AP46917" s="135"/>
      <c r="BJ46917" s="136"/>
    </row>
    <row r="46918" spans="5:62" ht="14.25" customHeight="1" x14ac:dyDescent="0.25">
      <c r="E46918" s="113"/>
      <c r="H46918" s="133"/>
      <c r="T46918" s="133"/>
      <c r="X46918" s="131"/>
      <c r="Y46918" s="133"/>
      <c r="AJ46918" s="133"/>
      <c r="AO46918" s="135"/>
      <c r="AP46918" s="135"/>
      <c r="BJ46918" s="136"/>
    </row>
    <row r="46919" spans="5:62" ht="14.25" customHeight="1" x14ac:dyDescent="0.25">
      <c r="E46919" s="113"/>
      <c r="H46919" s="133"/>
      <c r="T46919" s="133"/>
      <c r="X46919" s="131"/>
      <c r="Y46919" s="133"/>
      <c r="AJ46919" s="133"/>
      <c r="AO46919" s="135"/>
      <c r="AP46919" s="135"/>
      <c r="BJ46919" s="136"/>
    </row>
    <row r="46920" spans="5:62" ht="14.25" customHeight="1" x14ac:dyDescent="0.25">
      <c r="E46920" s="113"/>
      <c r="H46920" s="133"/>
      <c r="T46920" s="133"/>
      <c r="X46920" s="131"/>
      <c r="Y46920" s="133"/>
      <c r="AJ46920" s="133"/>
      <c r="AO46920" s="135"/>
      <c r="AP46920" s="135"/>
      <c r="BJ46920" s="136"/>
    </row>
    <row r="46921" spans="5:62" ht="14.25" customHeight="1" x14ac:dyDescent="0.25">
      <c r="E46921" s="113"/>
      <c r="H46921" s="133"/>
      <c r="T46921" s="133"/>
      <c r="X46921" s="131"/>
      <c r="Y46921" s="133"/>
      <c r="AJ46921" s="133"/>
      <c r="AO46921" s="135"/>
      <c r="AP46921" s="135"/>
      <c r="BJ46921" s="136"/>
    </row>
    <row r="46922" spans="5:62" ht="14.25" customHeight="1" x14ac:dyDescent="0.25">
      <c r="E46922" s="113"/>
      <c r="H46922" s="133"/>
      <c r="T46922" s="133"/>
      <c r="X46922" s="131"/>
      <c r="Y46922" s="133"/>
      <c r="AJ46922" s="133"/>
      <c r="AO46922" s="135"/>
      <c r="AP46922" s="135"/>
      <c r="BJ46922" s="136"/>
    </row>
    <row r="46923" spans="5:62" ht="14.25" customHeight="1" x14ac:dyDescent="0.25">
      <c r="E46923" s="113"/>
      <c r="H46923" s="133"/>
      <c r="T46923" s="133"/>
      <c r="X46923" s="131"/>
      <c r="Y46923" s="133"/>
      <c r="AJ46923" s="133"/>
      <c r="AO46923" s="135"/>
      <c r="AP46923" s="135"/>
      <c r="BJ46923" s="136"/>
    </row>
    <row r="46924" spans="5:62" ht="14.25" customHeight="1" x14ac:dyDescent="0.25">
      <c r="E46924" s="113"/>
      <c r="H46924" s="133"/>
      <c r="T46924" s="133"/>
      <c r="X46924" s="131"/>
      <c r="Y46924" s="133"/>
      <c r="AJ46924" s="133"/>
      <c r="AO46924" s="135"/>
      <c r="AP46924" s="135"/>
      <c r="BJ46924" s="136"/>
    </row>
    <row r="46925" spans="5:62" ht="14.25" customHeight="1" x14ac:dyDescent="0.25">
      <c r="E46925" s="113"/>
      <c r="H46925" s="133"/>
      <c r="T46925" s="133"/>
      <c r="X46925" s="131"/>
      <c r="Y46925" s="133"/>
      <c r="AJ46925" s="133"/>
      <c r="AO46925" s="135"/>
      <c r="AP46925" s="135"/>
      <c r="BJ46925" s="136"/>
    </row>
    <row r="46926" spans="5:62" ht="14.25" customHeight="1" x14ac:dyDescent="0.25">
      <c r="E46926" s="113"/>
      <c r="H46926" s="133"/>
      <c r="T46926" s="133"/>
      <c r="X46926" s="131"/>
      <c r="Y46926" s="133"/>
      <c r="AJ46926" s="133"/>
      <c r="AO46926" s="135"/>
      <c r="AP46926" s="135"/>
      <c r="BJ46926" s="136"/>
    </row>
    <row r="46927" spans="5:62" ht="14.25" customHeight="1" x14ac:dyDescent="0.25">
      <c r="E46927" s="113"/>
      <c r="H46927" s="133"/>
      <c r="T46927" s="133"/>
      <c r="X46927" s="131"/>
      <c r="Y46927" s="133"/>
      <c r="AJ46927" s="133"/>
      <c r="AO46927" s="135"/>
      <c r="AP46927" s="135"/>
      <c r="BJ46927" s="136"/>
    </row>
    <row r="46928" spans="5:62" ht="14.25" customHeight="1" x14ac:dyDescent="0.25">
      <c r="E46928" s="113"/>
      <c r="H46928" s="133"/>
      <c r="T46928" s="133"/>
      <c r="X46928" s="131"/>
      <c r="Y46928" s="133"/>
      <c r="AJ46928" s="133"/>
      <c r="AO46928" s="135"/>
      <c r="AP46928" s="135"/>
      <c r="BJ46928" s="136"/>
    </row>
    <row r="46929" spans="5:62" ht="14.25" customHeight="1" x14ac:dyDescent="0.25">
      <c r="E46929" s="113"/>
      <c r="H46929" s="133"/>
      <c r="T46929" s="133"/>
      <c r="X46929" s="131"/>
      <c r="Y46929" s="133"/>
      <c r="AJ46929" s="133"/>
      <c r="AO46929" s="135"/>
      <c r="AP46929" s="135"/>
      <c r="BJ46929" s="136"/>
    </row>
    <row r="46930" spans="5:62" ht="14.25" customHeight="1" x14ac:dyDescent="0.25">
      <c r="E46930" s="113"/>
      <c r="H46930" s="133"/>
      <c r="T46930" s="133"/>
      <c r="X46930" s="131"/>
      <c r="Y46930" s="133"/>
      <c r="AJ46930" s="133"/>
      <c r="AO46930" s="135"/>
      <c r="AP46930" s="135"/>
      <c r="BJ46930" s="136"/>
    </row>
    <row r="46931" spans="5:62" ht="14.25" customHeight="1" x14ac:dyDescent="0.25">
      <c r="E46931" s="113"/>
      <c r="H46931" s="133"/>
      <c r="T46931" s="133"/>
      <c r="X46931" s="131"/>
      <c r="Y46931" s="133"/>
      <c r="AJ46931" s="133"/>
      <c r="AO46931" s="135"/>
      <c r="AP46931" s="135"/>
      <c r="BJ46931" s="136"/>
    </row>
    <row r="46932" spans="5:62" ht="14.25" customHeight="1" x14ac:dyDescent="0.25">
      <c r="E46932" s="113"/>
      <c r="H46932" s="133"/>
      <c r="T46932" s="133"/>
      <c r="X46932" s="131"/>
      <c r="Y46932" s="133"/>
      <c r="AJ46932" s="133"/>
      <c r="AO46932" s="135"/>
      <c r="AP46932" s="135"/>
      <c r="BJ46932" s="136"/>
    </row>
    <row r="46933" spans="5:62" ht="14.25" customHeight="1" x14ac:dyDescent="0.25">
      <c r="E46933" s="113"/>
      <c r="H46933" s="133"/>
      <c r="T46933" s="133"/>
      <c r="X46933" s="131"/>
      <c r="Y46933" s="133"/>
      <c r="AJ46933" s="133"/>
      <c r="AO46933" s="135"/>
      <c r="AP46933" s="135"/>
      <c r="BJ46933" s="136"/>
    </row>
    <row r="46934" spans="5:62" ht="14.25" customHeight="1" x14ac:dyDescent="0.25">
      <c r="E46934" s="113"/>
      <c r="H46934" s="133"/>
      <c r="T46934" s="133"/>
      <c r="X46934" s="131"/>
      <c r="Y46934" s="133"/>
      <c r="AJ46934" s="133"/>
      <c r="AO46934" s="135"/>
      <c r="AP46934" s="135"/>
      <c r="BJ46934" s="136"/>
    </row>
    <row r="46935" spans="5:62" ht="14.25" customHeight="1" x14ac:dyDescent="0.25">
      <c r="E46935" s="113"/>
      <c r="H46935" s="133"/>
      <c r="T46935" s="133"/>
      <c r="X46935" s="131"/>
      <c r="Y46935" s="133"/>
      <c r="AJ46935" s="133"/>
      <c r="AO46935" s="135"/>
      <c r="AP46935" s="135"/>
      <c r="BJ46935" s="136"/>
    </row>
    <row r="46936" spans="5:62" ht="14.25" customHeight="1" x14ac:dyDescent="0.25">
      <c r="E46936" s="113"/>
      <c r="H46936" s="133"/>
      <c r="T46936" s="133"/>
      <c r="X46936" s="131"/>
      <c r="Y46936" s="133"/>
      <c r="AJ46936" s="133"/>
      <c r="AO46936" s="135"/>
      <c r="AP46936" s="135"/>
      <c r="BJ46936" s="136"/>
    </row>
    <row r="46937" spans="5:62" ht="14.25" customHeight="1" x14ac:dyDescent="0.25">
      <c r="E46937" s="113"/>
      <c r="H46937" s="133"/>
      <c r="T46937" s="133"/>
      <c r="X46937" s="131"/>
      <c r="Y46937" s="133"/>
      <c r="AJ46937" s="133"/>
      <c r="AO46937" s="135"/>
      <c r="AP46937" s="135"/>
      <c r="BJ46937" s="136"/>
    </row>
    <row r="46938" spans="5:62" ht="14.25" customHeight="1" x14ac:dyDescent="0.25">
      <c r="E46938" s="113"/>
      <c r="H46938" s="133"/>
      <c r="T46938" s="133"/>
      <c r="X46938" s="131"/>
      <c r="Y46938" s="133"/>
      <c r="AJ46938" s="133"/>
      <c r="AO46938" s="135"/>
      <c r="AP46938" s="135"/>
      <c r="BJ46938" s="136"/>
    </row>
    <row r="46939" spans="5:62" ht="14.25" customHeight="1" x14ac:dyDescent="0.25">
      <c r="E46939" s="113"/>
      <c r="H46939" s="133"/>
      <c r="T46939" s="133"/>
      <c r="X46939" s="131"/>
      <c r="Y46939" s="133"/>
      <c r="AJ46939" s="133"/>
      <c r="AO46939" s="135"/>
      <c r="AP46939" s="135"/>
      <c r="BJ46939" s="136"/>
    </row>
    <row r="46940" spans="5:62" ht="14.25" customHeight="1" x14ac:dyDescent="0.25">
      <c r="E46940" s="113"/>
      <c r="H46940" s="133"/>
      <c r="T46940" s="133"/>
      <c r="X46940" s="131"/>
      <c r="Y46940" s="133"/>
      <c r="AJ46940" s="133"/>
      <c r="AO46940" s="135"/>
      <c r="AP46940" s="135"/>
      <c r="BJ46940" s="136"/>
    </row>
    <row r="46941" spans="5:62" ht="14.25" customHeight="1" x14ac:dyDescent="0.25">
      <c r="E46941" s="113"/>
      <c r="H46941" s="133"/>
      <c r="T46941" s="133"/>
      <c r="X46941" s="131"/>
      <c r="Y46941" s="133"/>
      <c r="AJ46941" s="133"/>
      <c r="AO46941" s="135"/>
      <c r="AP46941" s="135"/>
      <c r="BJ46941" s="136"/>
    </row>
    <row r="46942" spans="5:62" ht="14.25" customHeight="1" x14ac:dyDescent="0.25">
      <c r="E46942" s="113"/>
      <c r="H46942" s="133"/>
      <c r="T46942" s="133"/>
      <c r="X46942" s="131"/>
      <c r="Y46942" s="133"/>
      <c r="AJ46942" s="133"/>
      <c r="AO46942" s="135"/>
      <c r="AP46942" s="135"/>
      <c r="BJ46942" s="136"/>
    </row>
    <row r="46943" spans="5:62" ht="14.25" customHeight="1" x14ac:dyDescent="0.25">
      <c r="E46943" s="113"/>
      <c r="H46943" s="133"/>
      <c r="T46943" s="133"/>
      <c r="X46943" s="131"/>
      <c r="Y46943" s="133"/>
      <c r="AJ46943" s="133"/>
      <c r="AO46943" s="135"/>
      <c r="AP46943" s="135"/>
      <c r="BJ46943" s="136"/>
    </row>
    <row r="46944" spans="5:62" ht="14.25" customHeight="1" x14ac:dyDescent="0.25">
      <c r="E46944" s="113"/>
      <c r="H46944" s="133"/>
      <c r="T46944" s="133"/>
      <c r="X46944" s="131"/>
      <c r="Y46944" s="133"/>
      <c r="AJ46944" s="133"/>
      <c r="AO46944" s="135"/>
      <c r="AP46944" s="135"/>
      <c r="BJ46944" s="136"/>
    </row>
    <row r="46945" spans="5:62" ht="14.25" customHeight="1" x14ac:dyDescent="0.25">
      <c r="E46945" s="113"/>
      <c r="H46945" s="133"/>
      <c r="T46945" s="133"/>
      <c r="X46945" s="131"/>
      <c r="Y46945" s="133"/>
      <c r="AJ46945" s="133"/>
      <c r="AO46945" s="135"/>
      <c r="AP46945" s="135"/>
      <c r="BJ46945" s="136"/>
    </row>
    <row r="46946" spans="5:62" ht="14.25" customHeight="1" x14ac:dyDescent="0.25">
      <c r="E46946" s="113"/>
      <c r="H46946" s="133"/>
      <c r="T46946" s="133"/>
      <c r="X46946" s="131"/>
      <c r="Y46946" s="133"/>
      <c r="AJ46946" s="133"/>
      <c r="AO46946" s="135"/>
      <c r="AP46946" s="135"/>
      <c r="BJ46946" s="136"/>
    </row>
    <row r="46947" spans="5:62" ht="14.25" customHeight="1" x14ac:dyDescent="0.25">
      <c r="E46947" s="113"/>
      <c r="H46947" s="133"/>
      <c r="T46947" s="133"/>
      <c r="X46947" s="131"/>
      <c r="Y46947" s="133"/>
      <c r="AJ46947" s="133"/>
      <c r="AO46947" s="135"/>
      <c r="AP46947" s="135"/>
      <c r="BJ46947" s="136"/>
    </row>
    <row r="46948" spans="5:62" ht="14.25" customHeight="1" x14ac:dyDescent="0.25">
      <c r="E46948" s="113"/>
      <c r="H46948" s="133"/>
      <c r="T46948" s="133"/>
      <c r="X46948" s="131"/>
      <c r="Y46948" s="133"/>
      <c r="AJ46948" s="133"/>
      <c r="AO46948" s="135"/>
      <c r="AP46948" s="135"/>
      <c r="BJ46948" s="136"/>
    </row>
    <row r="46949" spans="5:62" ht="14.25" customHeight="1" x14ac:dyDescent="0.25">
      <c r="E46949" s="113"/>
      <c r="H46949" s="133"/>
      <c r="T46949" s="133"/>
      <c r="X46949" s="131"/>
      <c r="Y46949" s="133"/>
      <c r="AJ46949" s="133"/>
      <c r="AO46949" s="135"/>
      <c r="AP46949" s="135"/>
      <c r="BJ46949" s="136"/>
    </row>
    <row r="46950" spans="5:62" ht="14.25" customHeight="1" x14ac:dyDescent="0.25">
      <c r="E46950" s="113"/>
      <c r="H46950" s="133"/>
      <c r="T46950" s="133"/>
      <c r="X46950" s="131"/>
      <c r="Y46950" s="133"/>
      <c r="AJ46950" s="133"/>
      <c r="AO46950" s="135"/>
      <c r="AP46950" s="135"/>
      <c r="BJ46950" s="136"/>
    </row>
    <row r="46951" spans="5:62" ht="14.25" customHeight="1" x14ac:dyDescent="0.25">
      <c r="E46951" s="113"/>
      <c r="H46951" s="133"/>
      <c r="T46951" s="133"/>
      <c r="X46951" s="131"/>
      <c r="Y46951" s="133"/>
      <c r="AJ46951" s="133"/>
      <c r="AO46951" s="135"/>
      <c r="AP46951" s="135"/>
      <c r="BJ46951" s="136"/>
    </row>
    <row r="46952" spans="5:62" ht="14.25" customHeight="1" x14ac:dyDescent="0.25">
      <c r="E46952" s="113"/>
      <c r="H46952" s="133"/>
      <c r="T46952" s="133"/>
      <c r="X46952" s="131"/>
      <c r="Y46952" s="133"/>
      <c r="AJ46952" s="133"/>
      <c r="AO46952" s="135"/>
      <c r="AP46952" s="135"/>
      <c r="BJ46952" s="136"/>
    </row>
    <row r="46953" spans="5:62" ht="14.25" customHeight="1" x14ac:dyDescent="0.25">
      <c r="E46953" s="113"/>
      <c r="H46953" s="133"/>
      <c r="T46953" s="133"/>
      <c r="X46953" s="131"/>
      <c r="Y46953" s="133"/>
      <c r="AJ46953" s="133"/>
      <c r="AO46953" s="135"/>
      <c r="AP46953" s="135"/>
      <c r="BJ46953" s="136"/>
    </row>
    <row r="46954" spans="5:62" ht="14.25" customHeight="1" x14ac:dyDescent="0.25">
      <c r="E46954" s="113"/>
      <c r="H46954" s="133"/>
      <c r="T46954" s="133"/>
      <c r="X46954" s="131"/>
      <c r="Y46954" s="133"/>
      <c r="AJ46954" s="133"/>
      <c r="AO46954" s="135"/>
      <c r="AP46954" s="135"/>
      <c r="BJ46954" s="136"/>
    </row>
    <row r="46955" spans="5:62" ht="14.25" customHeight="1" x14ac:dyDescent="0.25">
      <c r="E46955" s="113"/>
      <c r="H46955" s="133"/>
      <c r="T46955" s="133"/>
      <c r="X46955" s="131"/>
      <c r="Y46955" s="133"/>
      <c r="AJ46955" s="133"/>
      <c r="AO46955" s="135"/>
      <c r="AP46955" s="135"/>
      <c r="BJ46955" s="136"/>
    </row>
    <row r="46956" spans="5:62" ht="14.25" customHeight="1" x14ac:dyDescent="0.25">
      <c r="E46956" s="113"/>
      <c r="H46956" s="133"/>
      <c r="T46956" s="133"/>
      <c r="X46956" s="131"/>
      <c r="Y46956" s="133"/>
      <c r="AJ46956" s="133"/>
      <c r="AO46956" s="135"/>
      <c r="AP46956" s="135"/>
      <c r="BJ46956" s="136"/>
    </row>
    <row r="46957" spans="5:62" ht="14.25" customHeight="1" x14ac:dyDescent="0.25">
      <c r="E46957" s="113"/>
      <c r="H46957" s="133"/>
      <c r="T46957" s="133"/>
      <c r="X46957" s="131"/>
      <c r="Y46957" s="133"/>
      <c r="AJ46957" s="133"/>
      <c r="AO46957" s="135"/>
      <c r="AP46957" s="135"/>
      <c r="BJ46957" s="136"/>
    </row>
    <row r="46958" spans="5:62" ht="14.25" customHeight="1" x14ac:dyDescent="0.25">
      <c r="E46958" s="113"/>
      <c r="H46958" s="133"/>
      <c r="T46958" s="133"/>
      <c r="X46958" s="131"/>
      <c r="Y46958" s="133"/>
      <c r="AJ46958" s="133"/>
      <c r="AO46958" s="135"/>
      <c r="AP46958" s="135"/>
      <c r="BJ46958" s="136"/>
    </row>
    <row r="46959" spans="5:62" ht="14.25" customHeight="1" x14ac:dyDescent="0.25">
      <c r="E46959" s="113"/>
      <c r="H46959" s="133"/>
      <c r="T46959" s="133"/>
      <c r="X46959" s="131"/>
      <c r="Y46959" s="133"/>
      <c r="AJ46959" s="133"/>
      <c r="AO46959" s="135"/>
      <c r="AP46959" s="135"/>
      <c r="BJ46959" s="136"/>
    </row>
    <row r="46960" spans="5:62" ht="14.25" customHeight="1" x14ac:dyDescent="0.25">
      <c r="E46960" s="113"/>
      <c r="H46960" s="133"/>
      <c r="T46960" s="133"/>
      <c r="X46960" s="131"/>
      <c r="Y46960" s="133"/>
      <c r="AJ46960" s="133"/>
      <c r="AO46960" s="135"/>
      <c r="AP46960" s="135"/>
      <c r="BJ46960" s="136"/>
    </row>
    <row r="46961" spans="5:62" ht="14.25" customHeight="1" x14ac:dyDescent="0.25">
      <c r="E46961" s="113"/>
      <c r="H46961" s="133"/>
      <c r="T46961" s="133"/>
      <c r="X46961" s="131"/>
      <c r="Y46961" s="133"/>
      <c r="AJ46961" s="133"/>
      <c r="AO46961" s="135"/>
      <c r="AP46961" s="135"/>
      <c r="BJ46961" s="136"/>
    </row>
    <row r="46962" spans="5:62" ht="14.25" customHeight="1" x14ac:dyDescent="0.25">
      <c r="E46962" s="113"/>
      <c r="H46962" s="133"/>
      <c r="T46962" s="133"/>
      <c r="X46962" s="131"/>
      <c r="Y46962" s="133"/>
      <c r="AJ46962" s="133"/>
      <c r="AO46962" s="135"/>
      <c r="AP46962" s="135"/>
      <c r="BJ46962" s="136"/>
    </row>
    <row r="46963" spans="5:62" ht="14.25" customHeight="1" x14ac:dyDescent="0.25">
      <c r="E46963" s="113"/>
      <c r="H46963" s="133"/>
      <c r="T46963" s="133"/>
      <c r="X46963" s="131"/>
      <c r="Y46963" s="133"/>
      <c r="AJ46963" s="133"/>
      <c r="AO46963" s="135"/>
      <c r="AP46963" s="135"/>
      <c r="BJ46963" s="136"/>
    </row>
    <row r="46964" spans="5:62" ht="14.25" customHeight="1" x14ac:dyDescent="0.25">
      <c r="E46964" s="113"/>
      <c r="H46964" s="133"/>
      <c r="T46964" s="133"/>
      <c r="X46964" s="131"/>
      <c r="Y46964" s="133"/>
      <c r="AJ46964" s="133"/>
      <c r="AO46964" s="135"/>
      <c r="AP46964" s="135"/>
      <c r="BJ46964" s="136"/>
    </row>
    <row r="46965" spans="5:62" ht="14.25" customHeight="1" x14ac:dyDescent="0.25">
      <c r="E46965" s="113"/>
      <c r="H46965" s="133"/>
      <c r="T46965" s="133"/>
      <c r="X46965" s="131"/>
      <c r="Y46965" s="133"/>
      <c r="AJ46965" s="133"/>
      <c r="AO46965" s="135"/>
      <c r="AP46965" s="135"/>
      <c r="BJ46965" s="136"/>
    </row>
    <row r="46966" spans="5:62" ht="14.25" customHeight="1" x14ac:dyDescent="0.25">
      <c r="E46966" s="113"/>
      <c r="H46966" s="133"/>
      <c r="T46966" s="133"/>
      <c r="X46966" s="131"/>
      <c r="Y46966" s="133"/>
      <c r="AJ46966" s="133"/>
      <c r="AO46966" s="135"/>
      <c r="AP46966" s="135"/>
      <c r="BJ46966" s="136"/>
    </row>
    <row r="46967" spans="5:62" ht="14.25" customHeight="1" x14ac:dyDescent="0.25">
      <c r="E46967" s="113"/>
      <c r="H46967" s="133"/>
      <c r="T46967" s="133"/>
      <c r="X46967" s="131"/>
      <c r="Y46967" s="133"/>
      <c r="AJ46967" s="133"/>
      <c r="AO46967" s="135"/>
      <c r="AP46967" s="135"/>
      <c r="BJ46967" s="136"/>
    </row>
    <row r="46968" spans="5:62" ht="14.25" customHeight="1" x14ac:dyDescent="0.25">
      <c r="E46968" s="113"/>
      <c r="H46968" s="133"/>
      <c r="T46968" s="133"/>
      <c r="X46968" s="131"/>
      <c r="Y46968" s="133"/>
      <c r="AJ46968" s="133"/>
      <c r="AO46968" s="135"/>
      <c r="AP46968" s="135"/>
      <c r="BJ46968" s="136"/>
    </row>
    <row r="46969" spans="5:62" ht="14.25" customHeight="1" x14ac:dyDescent="0.25">
      <c r="E46969" s="113"/>
      <c r="H46969" s="133"/>
      <c r="T46969" s="133"/>
      <c r="X46969" s="131"/>
      <c r="Y46969" s="133"/>
      <c r="AJ46969" s="133"/>
      <c r="AO46969" s="135"/>
      <c r="AP46969" s="135"/>
      <c r="BJ46969" s="136"/>
    </row>
    <row r="46970" spans="5:62" ht="14.25" customHeight="1" x14ac:dyDescent="0.25">
      <c r="E46970" s="113"/>
      <c r="H46970" s="133"/>
      <c r="T46970" s="133"/>
      <c r="X46970" s="131"/>
      <c r="Y46970" s="133"/>
      <c r="AJ46970" s="133"/>
      <c r="AO46970" s="135"/>
      <c r="AP46970" s="135"/>
      <c r="BJ46970" s="136"/>
    </row>
    <row r="46971" spans="5:62" ht="14.25" customHeight="1" x14ac:dyDescent="0.25">
      <c r="E46971" s="113"/>
      <c r="H46971" s="133"/>
      <c r="T46971" s="133"/>
      <c r="X46971" s="131"/>
      <c r="Y46971" s="133"/>
      <c r="AJ46971" s="133"/>
      <c r="AO46971" s="135"/>
      <c r="AP46971" s="135"/>
      <c r="BJ46971" s="136"/>
    </row>
    <row r="46972" spans="5:62" ht="14.25" customHeight="1" x14ac:dyDescent="0.25">
      <c r="E46972" s="113"/>
      <c r="H46972" s="133"/>
      <c r="T46972" s="133"/>
      <c r="X46972" s="131"/>
      <c r="Y46972" s="133"/>
      <c r="AJ46972" s="133"/>
      <c r="AO46972" s="135"/>
      <c r="AP46972" s="135"/>
      <c r="BJ46972" s="136"/>
    </row>
    <row r="46973" spans="5:62" ht="14.25" customHeight="1" x14ac:dyDescent="0.25">
      <c r="E46973" s="113"/>
      <c r="H46973" s="133"/>
      <c r="T46973" s="133"/>
      <c r="X46973" s="131"/>
      <c r="Y46973" s="133"/>
      <c r="AJ46973" s="133"/>
      <c r="AO46973" s="135"/>
      <c r="AP46973" s="135"/>
      <c r="BJ46973" s="136"/>
    </row>
    <row r="46974" spans="5:62" ht="14.25" customHeight="1" x14ac:dyDescent="0.25">
      <c r="E46974" s="113"/>
      <c r="H46974" s="133"/>
      <c r="T46974" s="133"/>
      <c r="X46974" s="131"/>
      <c r="Y46974" s="133"/>
      <c r="AJ46974" s="133"/>
      <c r="AO46974" s="135"/>
      <c r="AP46974" s="135"/>
      <c r="BJ46974" s="136"/>
    </row>
    <row r="46975" spans="5:62" ht="14.25" customHeight="1" x14ac:dyDescent="0.25">
      <c r="E46975" s="113"/>
      <c r="H46975" s="133"/>
      <c r="T46975" s="133"/>
      <c r="X46975" s="131"/>
      <c r="Y46975" s="133"/>
      <c r="AJ46975" s="133"/>
      <c r="AO46975" s="135"/>
      <c r="AP46975" s="135"/>
      <c r="BJ46975" s="136"/>
    </row>
    <row r="46976" spans="5:62" ht="14.25" customHeight="1" x14ac:dyDescent="0.25">
      <c r="E46976" s="113"/>
      <c r="H46976" s="133"/>
      <c r="T46976" s="133"/>
      <c r="X46976" s="131"/>
      <c r="Y46976" s="133"/>
      <c r="AJ46976" s="133"/>
      <c r="AO46976" s="135"/>
      <c r="AP46976" s="135"/>
      <c r="BJ46976" s="136"/>
    </row>
    <row r="46977" spans="5:62" ht="14.25" customHeight="1" x14ac:dyDescent="0.25">
      <c r="E46977" s="113"/>
      <c r="H46977" s="133"/>
      <c r="T46977" s="133"/>
      <c r="X46977" s="131"/>
      <c r="Y46977" s="133"/>
      <c r="AJ46977" s="133"/>
      <c r="AO46977" s="135"/>
      <c r="AP46977" s="135"/>
      <c r="BJ46977" s="136"/>
    </row>
    <row r="46978" spans="5:62" ht="14.25" customHeight="1" x14ac:dyDescent="0.25">
      <c r="E46978" s="113"/>
      <c r="H46978" s="133"/>
      <c r="T46978" s="133"/>
      <c r="X46978" s="131"/>
      <c r="Y46978" s="133"/>
      <c r="AJ46978" s="133"/>
      <c r="AO46978" s="135"/>
      <c r="AP46978" s="135"/>
      <c r="BJ46978" s="136"/>
    </row>
    <row r="46979" spans="5:62" ht="14.25" customHeight="1" x14ac:dyDescent="0.25">
      <c r="E46979" s="113"/>
      <c r="H46979" s="133"/>
      <c r="T46979" s="133"/>
      <c r="X46979" s="131"/>
      <c r="Y46979" s="133"/>
      <c r="AJ46979" s="133"/>
      <c r="AO46979" s="135"/>
      <c r="AP46979" s="135"/>
      <c r="BJ46979" s="136"/>
    </row>
    <row r="46980" spans="5:62" ht="14.25" customHeight="1" x14ac:dyDescent="0.25">
      <c r="E46980" s="113"/>
      <c r="H46980" s="133"/>
      <c r="T46980" s="133"/>
      <c r="X46980" s="131"/>
      <c r="Y46980" s="133"/>
      <c r="AJ46980" s="133"/>
      <c r="AO46980" s="135"/>
      <c r="AP46980" s="135"/>
      <c r="BJ46980" s="136"/>
    </row>
    <row r="46981" spans="5:62" ht="14.25" customHeight="1" x14ac:dyDescent="0.25">
      <c r="E46981" s="113"/>
      <c r="H46981" s="133"/>
      <c r="T46981" s="133"/>
      <c r="X46981" s="131"/>
      <c r="Y46981" s="133"/>
      <c r="AJ46981" s="133"/>
      <c r="AO46981" s="135"/>
      <c r="AP46981" s="135"/>
      <c r="BJ46981" s="136"/>
    </row>
    <row r="46982" spans="5:62" ht="14.25" customHeight="1" x14ac:dyDescent="0.25">
      <c r="E46982" s="113"/>
      <c r="H46982" s="133"/>
      <c r="T46982" s="133"/>
      <c r="X46982" s="131"/>
      <c r="Y46982" s="133"/>
      <c r="AJ46982" s="133"/>
      <c r="AO46982" s="135"/>
      <c r="AP46982" s="135"/>
      <c r="BJ46982" s="136"/>
    </row>
    <row r="46983" spans="5:62" ht="14.25" customHeight="1" x14ac:dyDescent="0.25">
      <c r="E46983" s="113"/>
      <c r="H46983" s="133"/>
      <c r="T46983" s="133"/>
      <c r="X46983" s="131"/>
      <c r="Y46983" s="133"/>
      <c r="AJ46983" s="133"/>
      <c r="AO46983" s="135"/>
      <c r="AP46983" s="135"/>
      <c r="BJ46983" s="136"/>
    </row>
    <row r="46984" spans="5:62" ht="14.25" customHeight="1" x14ac:dyDescent="0.25">
      <c r="E46984" s="113"/>
      <c r="H46984" s="133"/>
      <c r="T46984" s="133"/>
      <c r="X46984" s="131"/>
      <c r="Y46984" s="133"/>
      <c r="AJ46984" s="133"/>
      <c r="AO46984" s="135"/>
      <c r="AP46984" s="135"/>
      <c r="BJ46984" s="136"/>
    </row>
    <row r="46985" spans="5:62" ht="14.25" customHeight="1" x14ac:dyDescent="0.25">
      <c r="E46985" s="113"/>
      <c r="H46985" s="133"/>
      <c r="T46985" s="133"/>
      <c r="X46985" s="131"/>
      <c r="Y46985" s="133"/>
      <c r="AJ46985" s="133"/>
      <c r="AO46985" s="135"/>
      <c r="AP46985" s="135"/>
      <c r="BJ46985" s="136"/>
    </row>
    <row r="46986" spans="5:62" ht="14.25" customHeight="1" x14ac:dyDescent="0.25">
      <c r="E46986" s="113"/>
      <c r="H46986" s="133"/>
      <c r="T46986" s="133"/>
      <c r="X46986" s="131"/>
      <c r="Y46986" s="133"/>
      <c r="AJ46986" s="133"/>
      <c r="AO46986" s="135"/>
      <c r="AP46986" s="135"/>
      <c r="BJ46986" s="136"/>
    </row>
    <row r="46987" spans="5:62" ht="14.25" customHeight="1" x14ac:dyDescent="0.25">
      <c r="E46987" s="113"/>
      <c r="H46987" s="133"/>
      <c r="T46987" s="133"/>
      <c r="X46987" s="131"/>
      <c r="Y46987" s="133"/>
      <c r="AJ46987" s="133"/>
      <c r="AO46987" s="135"/>
      <c r="AP46987" s="135"/>
      <c r="BJ46987" s="136"/>
    </row>
    <row r="46988" spans="5:62" ht="14.25" customHeight="1" x14ac:dyDescent="0.25">
      <c r="E46988" s="113"/>
      <c r="H46988" s="133"/>
      <c r="T46988" s="133"/>
      <c r="X46988" s="131"/>
      <c r="Y46988" s="133"/>
      <c r="AJ46988" s="133"/>
      <c r="AO46988" s="135"/>
      <c r="AP46988" s="135"/>
      <c r="BJ46988" s="136"/>
    </row>
    <row r="46989" spans="5:62" ht="14.25" customHeight="1" x14ac:dyDescent="0.25">
      <c r="E46989" s="113"/>
      <c r="H46989" s="133"/>
      <c r="T46989" s="133"/>
      <c r="X46989" s="131"/>
      <c r="Y46989" s="133"/>
      <c r="AJ46989" s="133"/>
      <c r="AO46989" s="135"/>
      <c r="AP46989" s="135"/>
      <c r="BJ46989" s="136"/>
    </row>
    <row r="46990" spans="5:62" ht="14.25" customHeight="1" x14ac:dyDescent="0.25">
      <c r="E46990" s="113"/>
      <c r="H46990" s="133"/>
      <c r="T46990" s="133"/>
      <c r="X46990" s="131"/>
      <c r="Y46990" s="133"/>
      <c r="AJ46990" s="133"/>
      <c r="AO46990" s="135"/>
      <c r="AP46990" s="135"/>
      <c r="BJ46990" s="136"/>
    </row>
    <row r="46991" spans="5:62" ht="14.25" customHeight="1" x14ac:dyDescent="0.25">
      <c r="E46991" s="113"/>
      <c r="H46991" s="133"/>
      <c r="T46991" s="133"/>
      <c r="X46991" s="131"/>
      <c r="Y46991" s="133"/>
      <c r="AJ46991" s="133"/>
      <c r="AO46991" s="135"/>
      <c r="AP46991" s="135"/>
      <c r="BJ46991" s="136"/>
    </row>
    <row r="46992" spans="5:62" ht="14.25" customHeight="1" x14ac:dyDescent="0.25">
      <c r="E46992" s="113"/>
      <c r="H46992" s="133"/>
      <c r="T46992" s="133"/>
      <c r="X46992" s="131"/>
      <c r="Y46992" s="133"/>
      <c r="AJ46992" s="133"/>
      <c r="AO46992" s="135"/>
      <c r="AP46992" s="135"/>
      <c r="BJ46992" s="136"/>
    </row>
    <row r="46993" spans="5:62" ht="14.25" customHeight="1" x14ac:dyDescent="0.25">
      <c r="E46993" s="113"/>
      <c r="H46993" s="133"/>
      <c r="T46993" s="133"/>
      <c r="X46993" s="131"/>
      <c r="Y46993" s="133"/>
      <c r="AJ46993" s="133"/>
      <c r="AO46993" s="135"/>
      <c r="AP46993" s="135"/>
      <c r="BJ46993" s="136"/>
    </row>
    <row r="46994" spans="5:62" ht="14.25" customHeight="1" x14ac:dyDescent="0.25">
      <c r="E46994" s="113"/>
      <c r="H46994" s="133"/>
      <c r="T46994" s="133"/>
      <c r="X46994" s="131"/>
      <c r="Y46994" s="133"/>
      <c r="AJ46994" s="133"/>
      <c r="AO46994" s="135"/>
      <c r="AP46994" s="135"/>
      <c r="BJ46994" s="136"/>
    </row>
    <row r="46995" spans="5:62" ht="14.25" customHeight="1" x14ac:dyDescent="0.25">
      <c r="E46995" s="113"/>
      <c r="H46995" s="133"/>
      <c r="T46995" s="133"/>
      <c r="X46995" s="131"/>
      <c r="Y46995" s="133"/>
      <c r="AJ46995" s="133"/>
      <c r="AO46995" s="135"/>
      <c r="AP46995" s="135"/>
      <c r="BJ46995" s="136"/>
    </row>
    <row r="46996" spans="5:62" ht="14.25" customHeight="1" x14ac:dyDescent="0.25">
      <c r="E46996" s="113"/>
      <c r="H46996" s="133"/>
      <c r="T46996" s="133"/>
      <c r="X46996" s="131"/>
      <c r="Y46996" s="133"/>
      <c r="AJ46996" s="133"/>
      <c r="AO46996" s="135"/>
      <c r="AP46996" s="135"/>
      <c r="BJ46996" s="136"/>
    </row>
    <row r="46997" spans="5:62" ht="14.25" customHeight="1" x14ac:dyDescent="0.25">
      <c r="E46997" s="113"/>
      <c r="H46997" s="133"/>
      <c r="T46997" s="133"/>
      <c r="X46997" s="131"/>
      <c r="Y46997" s="133"/>
      <c r="AJ46997" s="133"/>
      <c r="AO46997" s="135"/>
      <c r="AP46997" s="135"/>
      <c r="BJ46997" s="136"/>
    </row>
    <row r="46998" spans="5:62" ht="14.25" customHeight="1" x14ac:dyDescent="0.25">
      <c r="E46998" s="113"/>
      <c r="H46998" s="133"/>
      <c r="T46998" s="133"/>
      <c r="X46998" s="131"/>
      <c r="Y46998" s="133"/>
      <c r="AJ46998" s="133"/>
      <c r="AO46998" s="135"/>
      <c r="AP46998" s="135"/>
      <c r="BJ46998" s="136"/>
    </row>
    <row r="46999" spans="5:62" ht="14.25" customHeight="1" x14ac:dyDescent="0.25">
      <c r="E46999" s="113"/>
      <c r="H46999" s="133"/>
      <c r="T46999" s="133"/>
      <c r="X46999" s="131"/>
      <c r="Y46999" s="133"/>
      <c r="AJ46999" s="133"/>
      <c r="AO46999" s="135"/>
      <c r="AP46999" s="135"/>
      <c r="BJ46999" s="136"/>
    </row>
    <row r="47000" spans="5:62" ht="14.25" customHeight="1" x14ac:dyDescent="0.25">
      <c r="E47000" s="113"/>
      <c r="H47000" s="133"/>
      <c r="T47000" s="133"/>
      <c r="X47000" s="131"/>
      <c r="Y47000" s="133"/>
      <c r="AJ47000" s="133"/>
      <c r="AO47000" s="135"/>
      <c r="AP47000" s="135"/>
      <c r="BJ47000" s="136"/>
    </row>
    <row r="47001" spans="5:62" ht="14.25" customHeight="1" x14ac:dyDescent="0.25">
      <c r="E47001" s="113"/>
      <c r="H47001" s="133"/>
      <c r="T47001" s="133"/>
      <c r="X47001" s="131"/>
      <c r="Y47001" s="133"/>
      <c r="AJ47001" s="133"/>
      <c r="AO47001" s="135"/>
      <c r="AP47001" s="135"/>
      <c r="BJ47001" s="136"/>
    </row>
    <row r="47002" spans="5:62" ht="14.25" customHeight="1" x14ac:dyDescent="0.25">
      <c r="E47002" s="113"/>
      <c r="H47002" s="133"/>
      <c r="T47002" s="133"/>
      <c r="X47002" s="131"/>
      <c r="Y47002" s="133"/>
      <c r="AJ47002" s="133"/>
      <c r="AO47002" s="135"/>
      <c r="AP47002" s="135"/>
      <c r="BJ47002" s="136"/>
    </row>
    <row r="47003" spans="5:62" ht="14.25" customHeight="1" x14ac:dyDescent="0.25">
      <c r="E47003" s="113"/>
      <c r="H47003" s="133"/>
      <c r="T47003" s="133"/>
      <c r="X47003" s="131"/>
      <c r="Y47003" s="133"/>
      <c r="AJ47003" s="133"/>
      <c r="AO47003" s="135"/>
      <c r="AP47003" s="135"/>
      <c r="BJ47003" s="136"/>
    </row>
    <row r="47004" spans="5:62" ht="14.25" customHeight="1" x14ac:dyDescent="0.25">
      <c r="E47004" s="113"/>
      <c r="H47004" s="133"/>
      <c r="T47004" s="133"/>
      <c r="X47004" s="131"/>
      <c r="Y47004" s="133"/>
      <c r="AJ47004" s="133"/>
      <c r="AO47004" s="135"/>
      <c r="AP47004" s="135"/>
      <c r="BJ47004" s="136"/>
    </row>
    <row r="47005" spans="5:62" ht="14.25" customHeight="1" x14ac:dyDescent="0.25">
      <c r="E47005" s="113"/>
      <c r="H47005" s="133"/>
      <c r="T47005" s="133"/>
      <c r="X47005" s="131"/>
      <c r="Y47005" s="133"/>
      <c r="AJ47005" s="133"/>
      <c r="AO47005" s="135"/>
      <c r="AP47005" s="135"/>
      <c r="BJ47005" s="136"/>
    </row>
    <row r="47006" spans="5:62" ht="14.25" customHeight="1" x14ac:dyDescent="0.25">
      <c r="E47006" s="113"/>
      <c r="H47006" s="133"/>
      <c r="T47006" s="133"/>
      <c r="X47006" s="131"/>
      <c r="Y47006" s="133"/>
      <c r="AJ47006" s="133"/>
      <c r="AO47006" s="135"/>
      <c r="AP47006" s="135"/>
      <c r="BJ47006" s="136"/>
    </row>
    <row r="47007" spans="5:62" ht="14.25" customHeight="1" x14ac:dyDescent="0.25">
      <c r="E47007" s="113"/>
      <c r="H47007" s="133"/>
      <c r="T47007" s="133"/>
      <c r="X47007" s="131"/>
      <c r="Y47007" s="133"/>
      <c r="AJ47007" s="133"/>
      <c r="AO47007" s="135"/>
      <c r="AP47007" s="135"/>
      <c r="BJ47007" s="136"/>
    </row>
    <row r="47008" spans="5:62" ht="14.25" customHeight="1" x14ac:dyDescent="0.25">
      <c r="E47008" s="113"/>
      <c r="H47008" s="133"/>
      <c r="T47008" s="133"/>
      <c r="X47008" s="131"/>
      <c r="Y47008" s="133"/>
      <c r="AJ47008" s="133"/>
      <c r="AO47008" s="135"/>
      <c r="AP47008" s="135"/>
      <c r="BJ47008" s="136"/>
    </row>
    <row r="47009" spans="5:62" ht="14.25" customHeight="1" x14ac:dyDescent="0.25">
      <c r="E47009" s="113"/>
      <c r="H47009" s="133"/>
      <c r="T47009" s="133"/>
      <c r="X47009" s="131"/>
      <c r="Y47009" s="133"/>
      <c r="AJ47009" s="133"/>
      <c r="AO47009" s="135"/>
      <c r="AP47009" s="135"/>
      <c r="BJ47009" s="136"/>
    </row>
    <row r="47010" spans="5:62" ht="14.25" customHeight="1" x14ac:dyDescent="0.25">
      <c r="E47010" s="113"/>
      <c r="H47010" s="133"/>
      <c r="T47010" s="133"/>
      <c r="X47010" s="131"/>
      <c r="Y47010" s="133"/>
      <c r="AJ47010" s="133"/>
      <c r="AO47010" s="135"/>
      <c r="AP47010" s="135"/>
      <c r="BJ47010" s="136"/>
    </row>
    <row r="47011" spans="5:62" ht="14.25" customHeight="1" x14ac:dyDescent="0.25">
      <c r="E47011" s="113"/>
      <c r="H47011" s="133"/>
      <c r="T47011" s="133"/>
      <c r="X47011" s="131"/>
      <c r="Y47011" s="133"/>
      <c r="AJ47011" s="133"/>
      <c r="AO47011" s="135"/>
      <c r="AP47011" s="135"/>
      <c r="BJ47011" s="136"/>
    </row>
    <row r="47012" spans="5:62" ht="14.25" customHeight="1" x14ac:dyDescent="0.25">
      <c r="E47012" s="113"/>
      <c r="H47012" s="133"/>
      <c r="T47012" s="133"/>
      <c r="X47012" s="131"/>
      <c r="Y47012" s="133"/>
      <c r="AJ47012" s="133"/>
      <c r="AO47012" s="135"/>
      <c r="AP47012" s="135"/>
      <c r="BJ47012" s="136"/>
    </row>
    <row r="47013" spans="5:62" ht="14.25" customHeight="1" x14ac:dyDescent="0.25">
      <c r="E47013" s="113"/>
      <c r="H47013" s="133"/>
      <c r="T47013" s="133"/>
      <c r="X47013" s="131"/>
      <c r="Y47013" s="133"/>
      <c r="AJ47013" s="133"/>
      <c r="AO47013" s="135"/>
      <c r="AP47013" s="135"/>
      <c r="BJ47013" s="136"/>
    </row>
    <row r="47014" spans="5:62" ht="14.25" customHeight="1" x14ac:dyDescent="0.25">
      <c r="E47014" s="113"/>
      <c r="H47014" s="133"/>
      <c r="T47014" s="133"/>
      <c r="X47014" s="131"/>
      <c r="Y47014" s="133"/>
      <c r="AJ47014" s="133"/>
      <c r="AO47014" s="135"/>
      <c r="AP47014" s="135"/>
      <c r="BJ47014" s="136"/>
    </row>
    <row r="47015" spans="5:62" ht="14.25" customHeight="1" x14ac:dyDescent="0.25">
      <c r="E47015" s="113"/>
      <c r="H47015" s="133"/>
      <c r="T47015" s="133"/>
      <c r="X47015" s="131"/>
      <c r="Y47015" s="133"/>
      <c r="AJ47015" s="133"/>
      <c r="AO47015" s="135"/>
      <c r="AP47015" s="135"/>
      <c r="BJ47015" s="136"/>
    </row>
    <row r="47016" spans="5:62" ht="14.25" customHeight="1" x14ac:dyDescent="0.25">
      <c r="E47016" s="113"/>
      <c r="H47016" s="133"/>
      <c r="T47016" s="133"/>
      <c r="X47016" s="131"/>
      <c r="Y47016" s="133"/>
      <c r="AJ47016" s="133"/>
      <c r="AO47016" s="135"/>
      <c r="AP47016" s="135"/>
      <c r="BJ47016" s="136"/>
    </row>
    <row r="47017" spans="5:62" ht="14.25" customHeight="1" x14ac:dyDescent="0.25">
      <c r="E47017" s="113"/>
      <c r="H47017" s="133"/>
      <c r="T47017" s="133"/>
      <c r="X47017" s="131"/>
      <c r="Y47017" s="133"/>
      <c r="AJ47017" s="133"/>
      <c r="AO47017" s="135"/>
      <c r="AP47017" s="135"/>
      <c r="BJ47017" s="136"/>
    </row>
    <row r="47018" spans="5:62" ht="14.25" customHeight="1" x14ac:dyDescent="0.25">
      <c r="E47018" s="113"/>
      <c r="H47018" s="133"/>
      <c r="T47018" s="133"/>
      <c r="X47018" s="131"/>
      <c r="Y47018" s="133"/>
      <c r="AJ47018" s="133"/>
      <c r="AO47018" s="135"/>
      <c r="AP47018" s="135"/>
      <c r="BJ47018" s="136"/>
    </row>
    <row r="47019" spans="5:62" ht="14.25" customHeight="1" x14ac:dyDescent="0.25">
      <c r="E47019" s="113"/>
      <c r="H47019" s="133"/>
      <c r="T47019" s="133"/>
      <c r="X47019" s="131"/>
      <c r="Y47019" s="133"/>
      <c r="AJ47019" s="133"/>
      <c r="AO47019" s="135"/>
      <c r="AP47019" s="135"/>
      <c r="BJ47019" s="136"/>
    </row>
    <row r="47020" spans="5:62" ht="14.25" customHeight="1" x14ac:dyDescent="0.25">
      <c r="E47020" s="113"/>
      <c r="H47020" s="133"/>
      <c r="T47020" s="133"/>
      <c r="X47020" s="131"/>
      <c r="Y47020" s="133"/>
      <c r="AJ47020" s="133"/>
      <c r="AO47020" s="135"/>
      <c r="AP47020" s="135"/>
      <c r="BJ47020" s="136"/>
    </row>
    <row r="47021" spans="5:62" ht="14.25" customHeight="1" x14ac:dyDescent="0.25">
      <c r="E47021" s="113"/>
      <c r="H47021" s="133"/>
      <c r="T47021" s="133"/>
      <c r="X47021" s="131"/>
      <c r="Y47021" s="133"/>
      <c r="AJ47021" s="133"/>
      <c r="AO47021" s="135"/>
      <c r="AP47021" s="135"/>
      <c r="BJ47021" s="136"/>
    </row>
    <row r="47022" spans="5:62" ht="14.25" customHeight="1" x14ac:dyDescent="0.25">
      <c r="E47022" s="113"/>
      <c r="H47022" s="133"/>
      <c r="T47022" s="133"/>
      <c r="X47022" s="131"/>
      <c r="Y47022" s="133"/>
      <c r="AJ47022" s="133"/>
      <c r="AO47022" s="135"/>
      <c r="AP47022" s="135"/>
      <c r="BJ47022" s="136"/>
    </row>
    <row r="47023" spans="5:62" ht="14.25" customHeight="1" x14ac:dyDescent="0.25">
      <c r="E47023" s="113"/>
      <c r="H47023" s="133"/>
      <c r="T47023" s="133"/>
      <c r="X47023" s="131"/>
      <c r="Y47023" s="133"/>
      <c r="AJ47023" s="133"/>
      <c r="AO47023" s="135"/>
      <c r="AP47023" s="135"/>
      <c r="BJ47023" s="136"/>
    </row>
    <row r="47024" spans="5:62" ht="14.25" customHeight="1" x14ac:dyDescent="0.25">
      <c r="E47024" s="113"/>
      <c r="H47024" s="133"/>
      <c r="T47024" s="133"/>
      <c r="X47024" s="131"/>
      <c r="Y47024" s="133"/>
      <c r="AJ47024" s="133"/>
      <c r="AO47024" s="135"/>
      <c r="AP47024" s="135"/>
      <c r="BJ47024" s="136"/>
    </row>
    <row r="47025" spans="5:62" ht="14.25" customHeight="1" x14ac:dyDescent="0.25">
      <c r="E47025" s="113"/>
      <c r="H47025" s="133"/>
      <c r="T47025" s="133"/>
      <c r="X47025" s="131"/>
      <c r="Y47025" s="133"/>
      <c r="AJ47025" s="133"/>
      <c r="AO47025" s="135"/>
      <c r="AP47025" s="135"/>
      <c r="BJ47025" s="136"/>
    </row>
    <row r="47026" spans="5:62" ht="14.25" customHeight="1" x14ac:dyDescent="0.25">
      <c r="E47026" s="113"/>
      <c r="H47026" s="133"/>
      <c r="T47026" s="133"/>
      <c r="X47026" s="131"/>
      <c r="Y47026" s="133"/>
      <c r="AJ47026" s="133"/>
      <c r="AO47026" s="135"/>
      <c r="AP47026" s="135"/>
      <c r="BJ47026" s="136"/>
    </row>
    <row r="47027" spans="5:62" ht="14.25" customHeight="1" x14ac:dyDescent="0.25">
      <c r="E47027" s="113"/>
      <c r="H47027" s="133"/>
      <c r="T47027" s="133"/>
      <c r="X47027" s="131"/>
      <c r="Y47027" s="133"/>
      <c r="AJ47027" s="133"/>
      <c r="AO47027" s="135"/>
      <c r="AP47027" s="135"/>
      <c r="BJ47027" s="136"/>
    </row>
    <row r="47028" spans="5:62" ht="14.25" customHeight="1" x14ac:dyDescent="0.25">
      <c r="E47028" s="113"/>
      <c r="H47028" s="133"/>
      <c r="T47028" s="133"/>
      <c r="X47028" s="131"/>
      <c r="Y47028" s="133"/>
      <c r="AJ47028" s="133"/>
      <c r="AO47028" s="135"/>
      <c r="AP47028" s="135"/>
      <c r="BJ47028" s="136"/>
    </row>
    <row r="47029" spans="5:62" ht="14.25" customHeight="1" x14ac:dyDescent="0.25">
      <c r="E47029" s="113"/>
      <c r="H47029" s="133"/>
      <c r="T47029" s="133"/>
      <c r="X47029" s="131"/>
      <c r="Y47029" s="133"/>
      <c r="AJ47029" s="133"/>
      <c r="AO47029" s="135"/>
      <c r="AP47029" s="135"/>
      <c r="BJ47029" s="136"/>
    </row>
    <row r="47030" spans="5:62" ht="14.25" customHeight="1" x14ac:dyDescent="0.25">
      <c r="E47030" s="113"/>
      <c r="H47030" s="133"/>
      <c r="T47030" s="133"/>
      <c r="X47030" s="131"/>
      <c r="Y47030" s="133"/>
      <c r="AJ47030" s="133"/>
      <c r="AO47030" s="135"/>
      <c r="AP47030" s="135"/>
      <c r="BJ47030" s="136"/>
    </row>
    <row r="47031" spans="5:62" ht="14.25" customHeight="1" x14ac:dyDescent="0.25">
      <c r="E47031" s="113"/>
      <c r="H47031" s="133"/>
      <c r="T47031" s="133"/>
      <c r="X47031" s="131"/>
      <c r="Y47031" s="133"/>
      <c r="AJ47031" s="133"/>
      <c r="AO47031" s="135"/>
      <c r="AP47031" s="135"/>
      <c r="BJ47031" s="136"/>
    </row>
    <row r="47032" spans="5:62" ht="14.25" customHeight="1" x14ac:dyDescent="0.25">
      <c r="E47032" s="113"/>
      <c r="H47032" s="133"/>
      <c r="T47032" s="133"/>
      <c r="X47032" s="131"/>
      <c r="Y47032" s="133"/>
      <c r="AJ47032" s="133"/>
      <c r="AO47032" s="135"/>
      <c r="AP47032" s="135"/>
      <c r="BJ47032" s="136"/>
    </row>
    <row r="47033" spans="5:62" ht="14.25" customHeight="1" x14ac:dyDescent="0.25">
      <c r="E47033" s="113"/>
      <c r="H47033" s="133"/>
      <c r="T47033" s="133"/>
      <c r="X47033" s="131"/>
      <c r="Y47033" s="133"/>
      <c r="AJ47033" s="133"/>
      <c r="AO47033" s="135"/>
      <c r="AP47033" s="135"/>
      <c r="BJ47033" s="136"/>
    </row>
    <row r="47034" spans="5:62" ht="14.25" customHeight="1" x14ac:dyDescent="0.25">
      <c r="E47034" s="113"/>
      <c r="H47034" s="133"/>
      <c r="T47034" s="133"/>
      <c r="X47034" s="131"/>
      <c r="Y47034" s="133"/>
      <c r="AJ47034" s="133"/>
      <c r="AO47034" s="135"/>
      <c r="AP47034" s="135"/>
      <c r="BJ47034" s="136"/>
    </row>
    <row r="47035" spans="5:62" ht="14.25" customHeight="1" x14ac:dyDescent="0.25">
      <c r="E47035" s="113"/>
      <c r="H47035" s="133"/>
      <c r="T47035" s="133"/>
      <c r="X47035" s="131"/>
      <c r="Y47035" s="133"/>
      <c r="AJ47035" s="133"/>
      <c r="AO47035" s="135"/>
      <c r="AP47035" s="135"/>
      <c r="BJ47035" s="136"/>
    </row>
    <row r="47036" spans="5:62" ht="14.25" customHeight="1" x14ac:dyDescent="0.25">
      <c r="E47036" s="113"/>
      <c r="H47036" s="133"/>
      <c r="T47036" s="133"/>
      <c r="X47036" s="131"/>
      <c r="Y47036" s="133"/>
      <c r="AJ47036" s="133"/>
      <c r="AO47036" s="135"/>
      <c r="AP47036" s="135"/>
      <c r="BJ47036" s="136"/>
    </row>
    <row r="47037" spans="5:62" ht="14.25" customHeight="1" x14ac:dyDescent="0.25">
      <c r="E47037" s="113"/>
      <c r="H47037" s="133"/>
      <c r="T47037" s="133"/>
      <c r="X47037" s="131"/>
      <c r="Y47037" s="133"/>
      <c r="AJ47037" s="133"/>
      <c r="AO47037" s="135"/>
      <c r="AP47037" s="135"/>
      <c r="BJ47037" s="136"/>
    </row>
    <row r="47038" spans="5:62" ht="14.25" customHeight="1" x14ac:dyDescent="0.25">
      <c r="E47038" s="113"/>
      <c r="H47038" s="133"/>
      <c r="T47038" s="133"/>
      <c r="X47038" s="131"/>
      <c r="Y47038" s="133"/>
      <c r="AJ47038" s="133"/>
      <c r="AO47038" s="135"/>
      <c r="AP47038" s="135"/>
      <c r="BJ47038" s="136"/>
    </row>
    <row r="47039" spans="5:62" ht="14.25" customHeight="1" x14ac:dyDescent="0.25">
      <c r="E47039" s="113"/>
      <c r="H47039" s="133"/>
      <c r="T47039" s="133"/>
      <c r="X47039" s="131"/>
      <c r="Y47039" s="133"/>
      <c r="AJ47039" s="133"/>
      <c r="AO47039" s="135"/>
      <c r="AP47039" s="135"/>
      <c r="BJ47039" s="136"/>
    </row>
    <row r="47040" spans="5:62" ht="14.25" customHeight="1" x14ac:dyDescent="0.25">
      <c r="E47040" s="113"/>
      <c r="H47040" s="133"/>
      <c r="T47040" s="133"/>
      <c r="X47040" s="131"/>
      <c r="Y47040" s="133"/>
      <c r="AJ47040" s="133"/>
      <c r="AO47040" s="135"/>
      <c r="AP47040" s="135"/>
      <c r="BJ47040" s="136"/>
    </row>
    <row r="47041" spans="5:62" ht="14.25" customHeight="1" x14ac:dyDescent="0.25">
      <c r="E47041" s="113"/>
      <c r="H47041" s="133"/>
      <c r="T47041" s="133"/>
      <c r="X47041" s="131"/>
      <c r="Y47041" s="133"/>
      <c r="AJ47041" s="133"/>
      <c r="AO47041" s="135"/>
      <c r="AP47041" s="135"/>
      <c r="BJ47041" s="136"/>
    </row>
    <row r="47042" spans="5:62" ht="14.25" customHeight="1" x14ac:dyDescent="0.25">
      <c r="E47042" s="113"/>
      <c r="H47042" s="133"/>
      <c r="T47042" s="133"/>
      <c r="X47042" s="131"/>
      <c r="Y47042" s="133"/>
      <c r="AJ47042" s="133"/>
      <c r="AO47042" s="135"/>
      <c r="AP47042" s="135"/>
      <c r="BJ47042" s="136"/>
    </row>
    <row r="47043" spans="5:62" ht="14.25" customHeight="1" x14ac:dyDescent="0.25">
      <c r="E47043" s="113"/>
      <c r="H47043" s="133"/>
      <c r="T47043" s="133"/>
      <c r="X47043" s="131"/>
      <c r="Y47043" s="133"/>
      <c r="AJ47043" s="133"/>
      <c r="AO47043" s="135"/>
      <c r="AP47043" s="135"/>
      <c r="BJ47043" s="136"/>
    </row>
    <row r="47044" spans="5:62" ht="14.25" customHeight="1" x14ac:dyDescent="0.25">
      <c r="E47044" s="113"/>
      <c r="H47044" s="133"/>
      <c r="T47044" s="133"/>
      <c r="X47044" s="131"/>
      <c r="Y47044" s="133"/>
      <c r="AJ47044" s="133"/>
      <c r="AO47044" s="135"/>
      <c r="AP47044" s="135"/>
      <c r="BJ47044" s="136"/>
    </row>
    <row r="47045" spans="5:62" ht="14.25" customHeight="1" x14ac:dyDescent="0.25">
      <c r="E47045" s="113"/>
      <c r="H47045" s="133"/>
      <c r="T47045" s="133"/>
      <c r="X47045" s="131"/>
      <c r="Y47045" s="133"/>
      <c r="AJ47045" s="133"/>
      <c r="AO47045" s="135"/>
      <c r="AP47045" s="135"/>
      <c r="BJ47045" s="136"/>
    </row>
    <row r="47046" spans="5:62" ht="14.25" customHeight="1" x14ac:dyDescent="0.25">
      <c r="E47046" s="113"/>
      <c r="H47046" s="133"/>
      <c r="T47046" s="133"/>
      <c r="X47046" s="131"/>
      <c r="Y47046" s="133"/>
      <c r="AJ47046" s="133"/>
      <c r="AO47046" s="135"/>
      <c r="AP47046" s="135"/>
      <c r="BJ47046" s="136"/>
    </row>
    <row r="47047" spans="5:62" ht="14.25" customHeight="1" x14ac:dyDescent="0.25">
      <c r="E47047" s="113"/>
      <c r="H47047" s="133"/>
      <c r="T47047" s="133"/>
      <c r="X47047" s="131"/>
      <c r="Y47047" s="133"/>
      <c r="AJ47047" s="133"/>
      <c r="AO47047" s="135"/>
      <c r="AP47047" s="135"/>
      <c r="BJ47047" s="136"/>
    </row>
    <row r="47048" spans="5:62" ht="14.25" customHeight="1" x14ac:dyDescent="0.25">
      <c r="E47048" s="113"/>
      <c r="H47048" s="133"/>
      <c r="T47048" s="133"/>
      <c r="X47048" s="131"/>
      <c r="Y47048" s="133"/>
      <c r="AJ47048" s="133"/>
      <c r="AO47048" s="135"/>
      <c r="AP47048" s="135"/>
      <c r="BJ47048" s="136"/>
    </row>
    <row r="47049" spans="5:62" ht="14.25" customHeight="1" x14ac:dyDescent="0.25">
      <c r="E47049" s="113"/>
      <c r="H47049" s="133"/>
      <c r="T47049" s="133"/>
      <c r="X47049" s="131"/>
      <c r="Y47049" s="133"/>
      <c r="AJ47049" s="133"/>
      <c r="AO47049" s="135"/>
      <c r="AP47049" s="135"/>
      <c r="BJ47049" s="136"/>
    </row>
    <row r="47050" spans="5:62" ht="14.25" customHeight="1" x14ac:dyDescent="0.25">
      <c r="E47050" s="113"/>
      <c r="H47050" s="133"/>
      <c r="T47050" s="133"/>
      <c r="X47050" s="131"/>
      <c r="Y47050" s="133"/>
      <c r="AJ47050" s="133"/>
      <c r="AO47050" s="135"/>
      <c r="AP47050" s="135"/>
      <c r="BJ47050" s="136"/>
    </row>
    <row r="47051" spans="5:62" ht="14.25" customHeight="1" x14ac:dyDescent="0.25">
      <c r="E47051" s="113"/>
      <c r="H47051" s="133"/>
      <c r="T47051" s="133"/>
      <c r="X47051" s="131"/>
      <c r="Y47051" s="133"/>
      <c r="AJ47051" s="133"/>
      <c r="AO47051" s="135"/>
      <c r="AP47051" s="135"/>
      <c r="BJ47051" s="136"/>
    </row>
    <row r="47052" spans="5:62" ht="14.25" customHeight="1" x14ac:dyDescent="0.25">
      <c r="E47052" s="113"/>
      <c r="H47052" s="133"/>
      <c r="T47052" s="133"/>
      <c r="X47052" s="131"/>
      <c r="Y47052" s="133"/>
      <c r="AJ47052" s="133"/>
      <c r="AO47052" s="135"/>
      <c r="AP47052" s="135"/>
      <c r="BJ47052" s="136"/>
    </row>
    <row r="47053" spans="5:62" ht="14.25" customHeight="1" x14ac:dyDescent="0.25">
      <c r="E47053" s="113"/>
      <c r="H47053" s="133"/>
      <c r="T47053" s="133"/>
      <c r="X47053" s="131"/>
      <c r="Y47053" s="133"/>
      <c r="AJ47053" s="133"/>
      <c r="AO47053" s="135"/>
      <c r="AP47053" s="135"/>
      <c r="BJ47053" s="136"/>
    </row>
    <row r="47054" spans="5:62" ht="14.25" customHeight="1" x14ac:dyDescent="0.25">
      <c r="E47054" s="113"/>
      <c r="H47054" s="133"/>
      <c r="T47054" s="133"/>
      <c r="X47054" s="131"/>
      <c r="Y47054" s="133"/>
      <c r="AJ47054" s="133"/>
      <c r="AO47054" s="135"/>
      <c r="AP47054" s="135"/>
      <c r="BJ47054" s="136"/>
    </row>
    <row r="47055" spans="5:62" ht="14.25" customHeight="1" x14ac:dyDescent="0.25">
      <c r="E47055" s="113"/>
      <c r="H47055" s="133"/>
      <c r="T47055" s="133"/>
      <c r="X47055" s="131"/>
      <c r="Y47055" s="133"/>
      <c r="AJ47055" s="133"/>
      <c r="AO47055" s="135"/>
      <c r="AP47055" s="135"/>
      <c r="BJ47055" s="136"/>
    </row>
    <row r="47056" spans="5:62" ht="14.25" customHeight="1" x14ac:dyDescent="0.25">
      <c r="E47056" s="113"/>
      <c r="H47056" s="133"/>
      <c r="T47056" s="133"/>
      <c r="X47056" s="131"/>
      <c r="Y47056" s="133"/>
      <c r="AJ47056" s="133"/>
      <c r="AO47056" s="135"/>
      <c r="AP47056" s="135"/>
      <c r="BJ47056" s="136"/>
    </row>
    <row r="47057" spans="5:62" ht="14.25" customHeight="1" x14ac:dyDescent="0.25">
      <c r="E47057" s="113"/>
      <c r="H47057" s="133"/>
      <c r="T47057" s="133"/>
      <c r="X47057" s="131"/>
      <c r="Y47057" s="133"/>
      <c r="AJ47057" s="133"/>
      <c r="AO47057" s="135"/>
      <c r="AP47057" s="135"/>
      <c r="BJ47057" s="136"/>
    </row>
    <row r="47058" spans="5:62" ht="14.25" customHeight="1" x14ac:dyDescent="0.25">
      <c r="E47058" s="113"/>
      <c r="H47058" s="133"/>
      <c r="T47058" s="133"/>
      <c r="X47058" s="131"/>
      <c r="Y47058" s="133"/>
      <c r="AJ47058" s="133"/>
      <c r="AO47058" s="135"/>
      <c r="AP47058" s="135"/>
      <c r="BJ47058" s="136"/>
    </row>
    <row r="47059" spans="5:62" ht="14.25" customHeight="1" x14ac:dyDescent="0.25">
      <c r="E47059" s="113"/>
      <c r="H47059" s="133"/>
      <c r="T47059" s="133"/>
      <c r="X47059" s="131"/>
      <c r="Y47059" s="133"/>
      <c r="AJ47059" s="133"/>
      <c r="AO47059" s="135"/>
      <c r="AP47059" s="135"/>
      <c r="BJ47059" s="136"/>
    </row>
    <row r="47060" spans="5:62" ht="14.25" customHeight="1" x14ac:dyDescent="0.25">
      <c r="E47060" s="113"/>
      <c r="H47060" s="133"/>
      <c r="T47060" s="133"/>
      <c r="X47060" s="131"/>
      <c r="Y47060" s="133"/>
      <c r="AJ47060" s="133"/>
      <c r="AO47060" s="135"/>
      <c r="AP47060" s="135"/>
      <c r="BJ47060" s="136"/>
    </row>
    <row r="47061" spans="5:62" ht="14.25" customHeight="1" x14ac:dyDescent="0.25">
      <c r="E47061" s="113"/>
      <c r="H47061" s="133"/>
      <c r="T47061" s="133"/>
      <c r="X47061" s="131"/>
      <c r="Y47061" s="133"/>
      <c r="AJ47061" s="133"/>
      <c r="AO47061" s="135"/>
      <c r="AP47061" s="135"/>
      <c r="BJ47061" s="136"/>
    </row>
    <row r="47062" spans="5:62" ht="14.25" customHeight="1" x14ac:dyDescent="0.25">
      <c r="E47062" s="113"/>
      <c r="H47062" s="133"/>
      <c r="T47062" s="133"/>
      <c r="X47062" s="131"/>
      <c r="Y47062" s="133"/>
      <c r="AJ47062" s="133"/>
      <c r="AO47062" s="135"/>
      <c r="AP47062" s="135"/>
      <c r="BJ47062" s="136"/>
    </row>
    <row r="47063" spans="5:62" ht="14.25" customHeight="1" x14ac:dyDescent="0.25">
      <c r="E47063" s="113"/>
      <c r="H47063" s="133"/>
      <c r="T47063" s="133"/>
      <c r="X47063" s="131"/>
      <c r="Y47063" s="133"/>
      <c r="AJ47063" s="133"/>
      <c r="AO47063" s="135"/>
      <c r="AP47063" s="135"/>
      <c r="BJ47063" s="136"/>
    </row>
    <row r="47064" spans="5:62" ht="14.25" customHeight="1" x14ac:dyDescent="0.25">
      <c r="E47064" s="113"/>
      <c r="H47064" s="133"/>
      <c r="T47064" s="133"/>
      <c r="X47064" s="131"/>
      <c r="Y47064" s="133"/>
      <c r="AJ47064" s="133"/>
      <c r="AO47064" s="135"/>
      <c r="AP47064" s="135"/>
      <c r="BJ47064" s="136"/>
    </row>
    <row r="47065" spans="5:62" ht="14.25" customHeight="1" x14ac:dyDescent="0.25">
      <c r="E47065" s="113"/>
      <c r="H47065" s="133"/>
      <c r="T47065" s="133"/>
      <c r="X47065" s="131"/>
      <c r="Y47065" s="133"/>
      <c r="AJ47065" s="133"/>
      <c r="AO47065" s="135"/>
      <c r="AP47065" s="135"/>
      <c r="BJ47065" s="136"/>
    </row>
    <row r="47066" spans="5:62" ht="14.25" customHeight="1" x14ac:dyDescent="0.25">
      <c r="E47066" s="113"/>
      <c r="H47066" s="133"/>
      <c r="T47066" s="133"/>
      <c r="X47066" s="131"/>
      <c r="Y47066" s="133"/>
      <c r="AJ47066" s="133"/>
      <c r="AO47066" s="135"/>
      <c r="AP47066" s="135"/>
      <c r="BJ47066" s="136"/>
    </row>
    <row r="47067" spans="5:62" ht="14.25" customHeight="1" x14ac:dyDescent="0.25">
      <c r="E47067" s="113"/>
      <c r="H47067" s="133"/>
      <c r="T47067" s="133"/>
      <c r="X47067" s="131"/>
      <c r="Y47067" s="133"/>
      <c r="AJ47067" s="133"/>
      <c r="AO47067" s="135"/>
      <c r="AP47067" s="135"/>
      <c r="BJ47067" s="136"/>
    </row>
    <row r="47068" spans="5:62" ht="14.25" customHeight="1" x14ac:dyDescent="0.25">
      <c r="E47068" s="113"/>
      <c r="H47068" s="133"/>
      <c r="T47068" s="133"/>
      <c r="X47068" s="131"/>
      <c r="Y47068" s="133"/>
      <c r="AJ47068" s="133"/>
      <c r="AO47068" s="135"/>
      <c r="AP47068" s="135"/>
      <c r="BJ47068" s="136"/>
    </row>
    <row r="47069" spans="5:62" ht="14.25" customHeight="1" x14ac:dyDescent="0.25">
      <c r="E47069" s="113"/>
      <c r="H47069" s="133"/>
      <c r="T47069" s="133"/>
      <c r="X47069" s="131"/>
      <c r="Y47069" s="133"/>
      <c r="AJ47069" s="133"/>
      <c r="AO47069" s="135"/>
      <c r="AP47069" s="135"/>
      <c r="BJ47069" s="136"/>
    </row>
    <row r="47070" spans="5:62" ht="14.25" customHeight="1" x14ac:dyDescent="0.25">
      <c r="E47070" s="113"/>
      <c r="H47070" s="133"/>
      <c r="T47070" s="133"/>
      <c r="X47070" s="131"/>
      <c r="Y47070" s="133"/>
      <c r="AJ47070" s="133"/>
      <c r="AO47070" s="135"/>
      <c r="AP47070" s="135"/>
      <c r="BJ47070" s="136"/>
    </row>
    <row r="47071" spans="5:62" ht="14.25" customHeight="1" x14ac:dyDescent="0.25">
      <c r="E47071" s="113"/>
      <c r="H47071" s="133"/>
      <c r="T47071" s="133"/>
      <c r="X47071" s="131"/>
      <c r="Y47071" s="133"/>
      <c r="AJ47071" s="133"/>
      <c r="AO47071" s="135"/>
      <c r="AP47071" s="135"/>
      <c r="BJ47071" s="136"/>
    </row>
    <row r="47072" spans="5:62" ht="14.25" customHeight="1" x14ac:dyDescent="0.25">
      <c r="E47072" s="113"/>
      <c r="H47072" s="133"/>
      <c r="T47072" s="133"/>
      <c r="X47072" s="131"/>
      <c r="Y47072" s="133"/>
      <c r="AJ47072" s="133"/>
      <c r="AO47072" s="135"/>
      <c r="AP47072" s="135"/>
      <c r="BJ47072" s="136"/>
    </row>
    <row r="47073" spans="5:62" ht="14.25" customHeight="1" x14ac:dyDescent="0.25">
      <c r="E47073" s="113"/>
      <c r="H47073" s="133"/>
      <c r="T47073" s="133"/>
      <c r="X47073" s="131"/>
      <c r="Y47073" s="133"/>
      <c r="AJ47073" s="133"/>
      <c r="AO47073" s="135"/>
      <c r="AP47073" s="135"/>
      <c r="BJ47073" s="136"/>
    </row>
    <row r="47074" spans="5:62" ht="14.25" customHeight="1" x14ac:dyDescent="0.25">
      <c r="E47074" s="113"/>
      <c r="H47074" s="133"/>
      <c r="T47074" s="133"/>
      <c r="X47074" s="131"/>
      <c r="Y47074" s="133"/>
      <c r="AJ47074" s="133"/>
      <c r="AO47074" s="135"/>
      <c r="AP47074" s="135"/>
      <c r="BJ47074" s="136"/>
    </row>
    <row r="47075" spans="5:62" ht="14.25" customHeight="1" x14ac:dyDescent="0.25">
      <c r="E47075" s="113"/>
      <c r="H47075" s="133"/>
      <c r="T47075" s="133"/>
      <c r="X47075" s="131"/>
      <c r="Y47075" s="133"/>
      <c r="AJ47075" s="133"/>
      <c r="AO47075" s="135"/>
      <c r="AP47075" s="135"/>
      <c r="BJ47075" s="136"/>
    </row>
    <row r="47076" spans="5:62" ht="14.25" customHeight="1" x14ac:dyDescent="0.25">
      <c r="E47076" s="113"/>
      <c r="H47076" s="133"/>
      <c r="T47076" s="133"/>
      <c r="X47076" s="131"/>
      <c r="Y47076" s="133"/>
      <c r="AJ47076" s="133"/>
      <c r="AO47076" s="135"/>
      <c r="AP47076" s="135"/>
      <c r="BJ47076" s="136"/>
    </row>
    <row r="47077" spans="5:62" ht="14.25" customHeight="1" x14ac:dyDescent="0.25">
      <c r="E47077" s="113"/>
      <c r="H47077" s="133"/>
      <c r="T47077" s="133"/>
      <c r="X47077" s="131"/>
      <c r="Y47077" s="133"/>
      <c r="AJ47077" s="133"/>
      <c r="AO47077" s="135"/>
      <c r="AP47077" s="135"/>
      <c r="BJ47077" s="136"/>
    </row>
    <row r="47078" spans="5:62" ht="14.25" customHeight="1" x14ac:dyDescent="0.25">
      <c r="E47078" s="113"/>
      <c r="H47078" s="133"/>
      <c r="T47078" s="133"/>
      <c r="X47078" s="131"/>
      <c r="Y47078" s="133"/>
      <c r="AJ47078" s="133"/>
      <c r="AO47078" s="135"/>
      <c r="AP47078" s="135"/>
      <c r="BJ47078" s="136"/>
    </row>
    <row r="47079" spans="5:62" ht="14.25" customHeight="1" x14ac:dyDescent="0.25">
      <c r="E47079" s="113"/>
      <c r="H47079" s="133"/>
      <c r="T47079" s="133"/>
      <c r="X47079" s="131"/>
      <c r="Y47079" s="133"/>
      <c r="AJ47079" s="133"/>
      <c r="AO47079" s="135"/>
      <c r="AP47079" s="135"/>
      <c r="BJ47079" s="136"/>
    </row>
    <row r="47080" spans="5:62" ht="14.25" customHeight="1" x14ac:dyDescent="0.25">
      <c r="E47080" s="113"/>
      <c r="H47080" s="133"/>
      <c r="T47080" s="133"/>
      <c r="X47080" s="131"/>
      <c r="Y47080" s="133"/>
      <c r="AJ47080" s="133"/>
      <c r="AO47080" s="135"/>
      <c r="AP47080" s="135"/>
      <c r="BJ47080" s="136"/>
    </row>
    <row r="47081" spans="5:62" ht="14.25" customHeight="1" x14ac:dyDescent="0.25">
      <c r="E47081" s="113"/>
      <c r="H47081" s="133"/>
      <c r="T47081" s="133"/>
      <c r="X47081" s="131"/>
      <c r="Y47081" s="133"/>
      <c r="AJ47081" s="133"/>
      <c r="AO47081" s="135"/>
      <c r="AP47081" s="135"/>
      <c r="BJ47081" s="136"/>
    </row>
    <row r="47082" spans="5:62" ht="14.25" customHeight="1" x14ac:dyDescent="0.25">
      <c r="E47082" s="113"/>
      <c r="H47082" s="133"/>
      <c r="T47082" s="133"/>
      <c r="X47082" s="131"/>
      <c r="Y47082" s="133"/>
      <c r="AJ47082" s="133"/>
      <c r="AO47082" s="135"/>
      <c r="AP47082" s="135"/>
      <c r="BJ47082" s="136"/>
    </row>
    <row r="47083" spans="5:62" ht="14.25" customHeight="1" x14ac:dyDescent="0.25">
      <c r="E47083" s="113"/>
      <c r="H47083" s="133"/>
      <c r="T47083" s="133"/>
      <c r="X47083" s="131"/>
      <c r="Y47083" s="133"/>
      <c r="AJ47083" s="133"/>
      <c r="AO47083" s="135"/>
      <c r="AP47083" s="135"/>
      <c r="BJ47083" s="136"/>
    </row>
    <row r="47084" spans="5:62" ht="14.25" customHeight="1" x14ac:dyDescent="0.25">
      <c r="E47084" s="113"/>
      <c r="H47084" s="133"/>
      <c r="T47084" s="133"/>
      <c r="X47084" s="131"/>
      <c r="Y47084" s="133"/>
      <c r="AJ47084" s="133"/>
      <c r="AO47084" s="135"/>
      <c r="AP47084" s="135"/>
      <c r="BJ47084" s="136"/>
    </row>
    <row r="47085" spans="5:62" ht="14.25" customHeight="1" x14ac:dyDescent="0.25">
      <c r="E47085" s="113"/>
      <c r="H47085" s="133"/>
      <c r="T47085" s="133"/>
      <c r="X47085" s="131"/>
      <c r="Y47085" s="133"/>
      <c r="AJ47085" s="133"/>
      <c r="AO47085" s="135"/>
      <c r="AP47085" s="135"/>
      <c r="BJ47085" s="136"/>
    </row>
    <row r="47086" spans="5:62" ht="14.25" customHeight="1" x14ac:dyDescent="0.25">
      <c r="E47086" s="113"/>
      <c r="H47086" s="133"/>
      <c r="T47086" s="133"/>
      <c r="X47086" s="131"/>
      <c r="Y47086" s="133"/>
      <c r="AJ47086" s="133"/>
      <c r="AO47086" s="135"/>
      <c r="AP47086" s="135"/>
      <c r="BJ47086" s="136"/>
    </row>
    <row r="47087" spans="5:62" ht="14.25" customHeight="1" x14ac:dyDescent="0.25">
      <c r="E47087" s="113"/>
      <c r="H47087" s="133"/>
      <c r="T47087" s="133"/>
      <c r="X47087" s="131"/>
      <c r="Y47087" s="133"/>
      <c r="AJ47087" s="133"/>
      <c r="AO47087" s="135"/>
      <c r="AP47087" s="135"/>
      <c r="BJ47087" s="136"/>
    </row>
    <row r="47088" spans="5:62" ht="14.25" customHeight="1" x14ac:dyDescent="0.25">
      <c r="E47088" s="113"/>
      <c r="H47088" s="133"/>
      <c r="T47088" s="133"/>
      <c r="X47088" s="131"/>
      <c r="Y47088" s="133"/>
      <c r="AJ47088" s="133"/>
      <c r="AO47088" s="135"/>
      <c r="AP47088" s="135"/>
      <c r="BJ47088" s="136"/>
    </row>
    <row r="47089" spans="5:62" ht="14.25" customHeight="1" x14ac:dyDescent="0.25">
      <c r="E47089" s="113"/>
      <c r="H47089" s="133"/>
      <c r="T47089" s="133"/>
      <c r="X47089" s="131"/>
      <c r="Y47089" s="133"/>
      <c r="AJ47089" s="133"/>
      <c r="AO47089" s="135"/>
      <c r="AP47089" s="135"/>
      <c r="BJ47089" s="136"/>
    </row>
    <row r="47090" spans="5:62" ht="14.25" customHeight="1" x14ac:dyDescent="0.25">
      <c r="E47090" s="113"/>
      <c r="H47090" s="133"/>
      <c r="T47090" s="133"/>
      <c r="X47090" s="131"/>
      <c r="Y47090" s="133"/>
      <c r="AJ47090" s="133"/>
      <c r="AO47090" s="135"/>
      <c r="AP47090" s="135"/>
      <c r="BJ47090" s="136"/>
    </row>
    <row r="47091" spans="5:62" ht="14.25" customHeight="1" x14ac:dyDescent="0.25">
      <c r="E47091" s="113"/>
      <c r="H47091" s="133"/>
      <c r="T47091" s="133"/>
      <c r="X47091" s="131"/>
      <c r="Y47091" s="133"/>
      <c r="AJ47091" s="133"/>
      <c r="AO47091" s="135"/>
      <c r="AP47091" s="135"/>
      <c r="BJ47091" s="136"/>
    </row>
    <row r="47092" spans="5:62" ht="14.25" customHeight="1" x14ac:dyDescent="0.25">
      <c r="E47092" s="113"/>
      <c r="H47092" s="133"/>
      <c r="T47092" s="133"/>
      <c r="X47092" s="131"/>
      <c r="Y47092" s="133"/>
      <c r="AJ47092" s="133"/>
      <c r="AO47092" s="135"/>
      <c r="AP47092" s="135"/>
      <c r="BJ47092" s="136"/>
    </row>
    <row r="47093" spans="5:62" ht="14.25" customHeight="1" x14ac:dyDescent="0.25">
      <c r="E47093" s="113"/>
      <c r="H47093" s="133"/>
      <c r="T47093" s="133"/>
      <c r="X47093" s="131"/>
      <c r="Y47093" s="133"/>
      <c r="AJ47093" s="133"/>
      <c r="AO47093" s="135"/>
      <c r="AP47093" s="135"/>
      <c r="BJ47093" s="136"/>
    </row>
    <row r="47094" spans="5:62" ht="14.25" customHeight="1" x14ac:dyDescent="0.25">
      <c r="E47094" s="113"/>
      <c r="H47094" s="133"/>
      <c r="T47094" s="133"/>
      <c r="X47094" s="131"/>
      <c r="Y47094" s="133"/>
      <c r="AJ47094" s="133"/>
      <c r="AO47094" s="135"/>
      <c r="AP47094" s="135"/>
      <c r="BJ47094" s="136"/>
    </row>
    <row r="47095" spans="5:62" ht="14.25" customHeight="1" x14ac:dyDescent="0.25">
      <c r="E47095" s="113"/>
      <c r="H47095" s="133"/>
      <c r="T47095" s="133"/>
      <c r="X47095" s="131"/>
      <c r="Y47095" s="133"/>
      <c r="AJ47095" s="133"/>
      <c r="AO47095" s="135"/>
      <c r="AP47095" s="135"/>
      <c r="BJ47095" s="136"/>
    </row>
    <row r="47096" spans="5:62" ht="14.25" customHeight="1" x14ac:dyDescent="0.25">
      <c r="E47096" s="113"/>
      <c r="H47096" s="133"/>
      <c r="T47096" s="133"/>
      <c r="X47096" s="131"/>
      <c r="Y47096" s="133"/>
      <c r="AJ47096" s="133"/>
      <c r="AO47096" s="135"/>
      <c r="AP47096" s="135"/>
      <c r="BJ47096" s="136"/>
    </row>
    <row r="47097" spans="5:62" ht="14.25" customHeight="1" x14ac:dyDescent="0.25">
      <c r="E47097" s="113"/>
      <c r="H47097" s="133"/>
      <c r="T47097" s="133"/>
      <c r="X47097" s="131"/>
      <c r="Y47097" s="133"/>
      <c r="AJ47097" s="133"/>
      <c r="AO47097" s="135"/>
      <c r="AP47097" s="135"/>
      <c r="BJ47097" s="136"/>
    </row>
    <row r="47098" spans="5:62" ht="14.25" customHeight="1" x14ac:dyDescent="0.25">
      <c r="E47098" s="113"/>
      <c r="H47098" s="133"/>
      <c r="T47098" s="133"/>
      <c r="X47098" s="131"/>
      <c r="Y47098" s="133"/>
      <c r="AJ47098" s="133"/>
      <c r="AO47098" s="135"/>
      <c r="AP47098" s="135"/>
      <c r="BJ47098" s="136"/>
    </row>
    <row r="47099" spans="5:62" ht="14.25" customHeight="1" x14ac:dyDescent="0.25">
      <c r="E47099" s="113"/>
      <c r="H47099" s="133"/>
      <c r="T47099" s="133"/>
      <c r="X47099" s="131"/>
      <c r="Y47099" s="133"/>
      <c r="AJ47099" s="133"/>
      <c r="AO47099" s="135"/>
      <c r="AP47099" s="135"/>
      <c r="BJ47099" s="136"/>
    </row>
    <row r="47100" spans="5:62" ht="14.25" customHeight="1" x14ac:dyDescent="0.25">
      <c r="E47100" s="113"/>
      <c r="H47100" s="133"/>
      <c r="T47100" s="133"/>
      <c r="X47100" s="131"/>
      <c r="Y47100" s="133"/>
      <c r="AJ47100" s="133"/>
      <c r="AO47100" s="135"/>
      <c r="AP47100" s="135"/>
      <c r="BJ47100" s="136"/>
    </row>
    <row r="47101" spans="5:62" ht="14.25" customHeight="1" x14ac:dyDescent="0.25">
      <c r="E47101" s="113"/>
      <c r="H47101" s="133"/>
      <c r="T47101" s="133"/>
      <c r="X47101" s="131"/>
      <c r="Y47101" s="133"/>
      <c r="AJ47101" s="133"/>
      <c r="AO47101" s="135"/>
      <c r="AP47101" s="135"/>
      <c r="BJ47101" s="136"/>
    </row>
    <row r="47102" spans="5:62" ht="14.25" customHeight="1" x14ac:dyDescent="0.25">
      <c r="E47102" s="113"/>
      <c r="H47102" s="133"/>
      <c r="T47102" s="133"/>
      <c r="X47102" s="131"/>
      <c r="Y47102" s="133"/>
      <c r="AJ47102" s="133"/>
      <c r="AO47102" s="135"/>
      <c r="AP47102" s="135"/>
      <c r="BJ47102" s="136"/>
    </row>
    <row r="47103" spans="5:62" ht="14.25" customHeight="1" x14ac:dyDescent="0.25">
      <c r="E47103" s="113"/>
      <c r="H47103" s="133"/>
      <c r="T47103" s="133"/>
      <c r="X47103" s="131"/>
      <c r="Y47103" s="133"/>
      <c r="AJ47103" s="133"/>
      <c r="AO47103" s="135"/>
      <c r="AP47103" s="135"/>
      <c r="BJ47103" s="136"/>
    </row>
    <row r="47104" spans="5:62" ht="14.25" customHeight="1" x14ac:dyDescent="0.25">
      <c r="E47104" s="113"/>
      <c r="H47104" s="133"/>
      <c r="T47104" s="133"/>
      <c r="X47104" s="131"/>
      <c r="Y47104" s="133"/>
      <c r="AJ47104" s="133"/>
      <c r="AO47104" s="135"/>
      <c r="AP47104" s="135"/>
      <c r="BJ47104" s="136"/>
    </row>
    <row r="47105" spans="5:62" ht="14.25" customHeight="1" x14ac:dyDescent="0.25">
      <c r="E47105" s="113"/>
      <c r="H47105" s="133"/>
      <c r="T47105" s="133"/>
      <c r="X47105" s="131"/>
      <c r="Y47105" s="133"/>
      <c r="AJ47105" s="133"/>
      <c r="AO47105" s="135"/>
      <c r="AP47105" s="135"/>
      <c r="BJ47105" s="136"/>
    </row>
    <row r="47106" spans="5:62" ht="14.25" customHeight="1" x14ac:dyDescent="0.25">
      <c r="E47106" s="113"/>
      <c r="H47106" s="133"/>
      <c r="T47106" s="133"/>
      <c r="X47106" s="131"/>
      <c r="Y47106" s="133"/>
      <c r="AJ47106" s="133"/>
      <c r="AO47106" s="135"/>
      <c r="AP47106" s="135"/>
      <c r="BJ47106" s="136"/>
    </row>
    <row r="47107" spans="5:62" ht="14.25" customHeight="1" x14ac:dyDescent="0.25">
      <c r="E47107" s="113"/>
      <c r="H47107" s="133"/>
      <c r="T47107" s="133"/>
      <c r="X47107" s="131"/>
      <c r="Y47107" s="133"/>
      <c r="AJ47107" s="133"/>
      <c r="AO47107" s="135"/>
      <c r="AP47107" s="135"/>
      <c r="BJ47107" s="136"/>
    </row>
    <row r="47108" spans="5:62" ht="14.25" customHeight="1" x14ac:dyDescent="0.25">
      <c r="E47108" s="113"/>
      <c r="H47108" s="133"/>
      <c r="T47108" s="133"/>
      <c r="X47108" s="131"/>
      <c r="Y47108" s="133"/>
      <c r="AJ47108" s="133"/>
      <c r="AO47108" s="135"/>
      <c r="AP47108" s="135"/>
      <c r="BJ47108" s="136"/>
    </row>
    <row r="47109" spans="5:62" ht="14.25" customHeight="1" x14ac:dyDescent="0.25">
      <c r="E47109" s="113"/>
      <c r="H47109" s="133"/>
      <c r="T47109" s="133"/>
      <c r="X47109" s="131"/>
      <c r="Y47109" s="133"/>
      <c r="AJ47109" s="133"/>
      <c r="AO47109" s="135"/>
      <c r="AP47109" s="135"/>
      <c r="BJ47109" s="136"/>
    </row>
    <row r="47110" spans="5:62" ht="14.25" customHeight="1" x14ac:dyDescent="0.25">
      <c r="E47110" s="113"/>
      <c r="H47110" s="133"/>
      <c r="T47110" s="133"/>
      <c r="X47110" s="131"/>
      <c r="Y47110" s="133"/>
      <c r="AJ47110" s="133"/>
      <c r="AO47110" s="135"/>
      <c r="AP47110" s="135"/>
      <c r="BJ47110" s="136"/>
    </row>
    <row r="47111" spans="5:62" ht="14.25" customHeight="1" x14ac:dyDescent="0.25">
      <c r="E47111" s="113"/>
      <c r="H47111" s="133"/>
      <c r="T47111" s="133"/>
      <c r="X47111" s="131"/>
      <c r="Y47111" s="133"/>
      <c r="AJ47111" s="133"/>
      <c r="AO47111" s="135"/>
      <c r="AP47111" s="135"/>
      <c r="BJ47111" s="136"/>
    </row>
    <row r="47112" spans="5:62" ht="14.25" customHeight="1" x14ac:dyDescent="0.25">
      <c r="E47112" s="113"/>
      <c r="H47112" s="133"/>
      <c r="T47112" s="133"/>
      <c r="X47112" s="131"/>
      <c r="Y47112" s="133"/>
      <c r="AJ47112" s="133"/>
      <c r="AO47112" s="135"/>
      <c r="AP47112" s="135"/>
      <c r="BJ47112" s="136"/>
    </row>
    <row r="47113" spans="5:62" ht="14.25" customHeight="1" x14ac:dyDescent="0.25">
      <c r="E47113" s="113"/>
      <c r="H47113" s="133"/>
      <c r="T47113" s="133"/>
      <c r="X47113" s="131"/>
      <c r="Y47113" s="133"/>
      <c r="AJ47113" s="133"/>
      <c r="AO47113" s="135"/>
      <c r="AP47113" s="135"/>
      <c r="BJ47113" s="136"/>
    </row>
    <row r="47114" spans="5:62" ht="14.25" customHeight="1" x14ac:dyDescent="0.25">
      <c r="E47114" s="113"/>
      <c r="H47114" s="133"/>
      <c r="T47114" s="133"/>
      <c r="X47114" s="131"/>
      <c r="Y47114" s="133"/>
      <c r="AJ47114" s="133"/>
      <c r="AO47114" s="135"/>
      <c r="AP47114" s="135"/>
      <c r="BJ47114" s="136"/>
    </row>
    <row r="47115" spans="5:62" ht="14.25" customHeight="1" x14ac:dyDescent="0.25">
      <c r="E47115" s="113"/>
      <c r="H47115" s="133"/>
      <c r="T47115" s="133"/>
      <c r="X47115" s="131"/>
      <c r="Y47115" s="133"/>
      <c r="AJ47115" s="133"/>
      <c r="AO47115" s="135"/>
      <c r="AP47115" s="135"/>
      <c r="BJ47115" s="136"/>
    </row>
    <row r="47116" spans="5:62" ht="14.25" customHeight="1" x14ac:dyDescent="0.25">
      <c r="E47116" s="113"/>
      <c r="H47116" s="133"/>
      <c r="T47116" s="133"/>
      <c r="X47116" s="131"/>
      <c r="Y47116" s="133"/>
      <c r="AJ47116" s="133"/>
      <c r="AO47116" s="135"/>
      <c r="AP47116" s="135"/>
      <c r="BJ47116" s="136"/>
    </row>
    <row r="47117" spans="5:62" ht="14.25" customHeight="1" x14ac:dyDescent="0.25">
      <c r="E47117" s="113"/>
      <c r="H47117" s="133"/>
      <c r="T47117" s="133"/>
      <c r="X47117" s="131"/>
      <c r="Y47117" s="133"/>
      <c r="AJ47117" s="133"/>
      <c r="AO47117" s="135"/>
      <c r="AP47117" s="135"/>
      <c r="BJ47117" s="136"/>
    </row>
    <row r="47118" spans="5:62" ht="14.25" customHeight="1" x14ac:dyDescent="0.25">
      <c r="E47118" s="113"/>
      <c r="H47118" s="133"/>
      <c r="T47118" s="133"/>
      <c r="X47118" s="131"/>
      <c r="Y47118" s="133"/>
      <c r="AJ47118" s="133"/>
      <c r="AO47118" s="135"/>
      <c r="AP47118" s="135"/>
      <c r="BJ47118" s="136"/>
    </row>
    <row r="47119" spans="5:62" ht="14.25" customHeight="1" x14ac:dyDescent="0.25">
      <c r="E47119" s="113"/>
      <c r="H47119" s="133"/>
      <c r="T47119" s="133"/>
      <c r="X47119" s="131"/>
      <c r="Y47119" s="133"/>
      <c r="AJ47119" s="133"/>
      <c r="AO47119" s="135"/>
      <c r="AP47119" s="135"/>
      <c r="BJ47119" s="136"/>
    </row>
    <row r="47120" spans="5:62" ht="14.25" customHeight="1" x14ac:dyDescent="0.25">
      <c r="E47120" s="113"/>
      <c r="H47120" s="133"/>
      <c r="T47120" s="133"/>
      <c r="X47120" s="131"/>
      <c r="Y47120" s="133"/>
      <c r="AJ47120" s="133"/>
      <c r="AO47120" s="135"/>
      <c r="AP47120" s="135"/>
      <c r="BJ47120" s="136"/>
    </row>
    <row r="47121" spans="5:62" ht="14.25" customHeight="1" x14ac:dyDescent="0.25">
      <c r="E47121" s="113"/>
      <c r="H47121" s="133"/>
      <c r="T47121" s="133"/>
      <c r="X47121" s="131"/>
      <c r="Y47121" s="133"/>
      <c r="AJ47121" s="133"/>
      <c r="AO47121" s="135"/>
      <c r="AP47121" s="135"/>
      <c r="BJ47121" s="136"/>
    </row>
    <row r="47122" spans="5:62" ht="14.25" customHeight="1" x14ac:dyDescent="0.25">
      <c r="E47122" s="113"/>
      <c r="H47122" s="133"/>
      <c r="T47122" s="133"/>
      <c r="X47122" s="131"/>
      <c r="Y47122" s="133"/>
      <c r="AJ47122" s="133"/>
      <c r="AO47122" s="135"/>
      <c r="AP47122" s="135"/>
      <c r="BJ47122" s="136"/>
    </row>
    <row r="47123" spans="5:62" ht="14.25" customHeight="1" x14ac:dyDescent="0.25">
      <c r="E47123" s="113"/>
      <c r="H47123" s="133"/>
      <c r="T47123" s="133"/>
      <c r="X47123" s="131"/>
      <c r="Y47123" s="133"/>
      <c r="AJ47123" s="133"/>
      <c r="AO47123" s="135"/>
      <c r="AP47123" s="135"/>
      <c r="BJ47123" s="136"/>
    </row>
    <row r="47124" spans="5:62" ht="14.25" customHeight="1" x14ac:dyDescent="0.25">
      <c r="E47124" s="113"/>
      <c r="H47124" s="133"/>
      <c r="T47124" s="133"/>
      <c r="X47124" s="131"/>
      <c r="Y47124" s="133"/>
      <c r="AJ47124" s="133"/>
      <c r="AO47124" s="135"/>
      <c r="AP47124" s="135"/>
      <c r="BJ47124" s="136"/>
    </row>
    <row r="47125" spans="5:62" ht="14.25" customHeight="1" x14ac:dyDescent="0.25">
      <c r="E47125" s="113"/>
      <c r="H47125" s="133"/>
      <c r="T47125" s="133"/>
      <c r="X47125" s="131"/>
      <c r="Y47125" s="133"/>
      <c r="AJ47125" s="133"/>
      <c r="AO47125" s="135"/>
      <c r="AP47125" s="135"/>
      <c r="BJ47125" s="136"/>
    </row>
    <row r="47126" spans="5:62" ht="14.25" customHeight="1" x14ac:dyDescent="0.25">
      <c r="E47126" s="113"/>
      <c r="H47126" s="133"/>
      <c r="T47126" s="133"/>
      <c r="X47126" s="131"/>
      <c r="Y47126" s="133"/>
      <c r="AJ47126" s="133"/>
      <c r="AO47126" s="135"/>
      <c r="AP47126" s="135"/>
      <c r="BJ47126" s="136"/>
    </row>
    <row r="47127" spans="5:62" ht="14.25" customHeight="1" x14ac:dyDescent="0.25">
      <c r="E47127" s="113"/>
      <c r="H47127" s="133"/>
      <c r="T47127" s="133"/>
      <c r="X47127" s="131"/>
      <c r="Y47127" s="133"/>
      <c r="AJ47127" s="133"/>
      <c r="AO47127" s="135"/>
      <c r="AP47127" s="135"/>
      <c r="BJ47127" s="136"/>
    </row>
    <row r="47128" spans="5:62" ht="14.25" customHeight="1" x14ac:dyDescent="0.25">
      <c r="E47128" s="113"/>
      <c r="H47128" s="133"/>
      <c r="T47128" s="133"/>
      <c r="X47128" s="131"/>
      <c r="Y47128" s="133"/>
      <c r="AJ47128" s="133"/>
      <c r="AO47128" s="135"/>
      <c r="AP47128" s="135"/>
      <c r="BJ47128" s="136"/>
    </row>
    <row r="47129" spans="5:62" ht="14.25" customHeight="1" x14ac:dyDescent="0.25">
      <c r="E47129" s="113"/>
      <c r="H47129" s="133"/>
      <c r="T47129" s="133"/>
      <c r="X47129" s="131"/>
      <c r="Y47129" s="133"/>
      <c r="AJ47129" s="133"/>
      <c r="AO47129" s="135"/>
      <c r="AP47129" s="135"/>
      <c r="BJ47129" s="136"/>
    </row>
    <row r="47130" spans="5:62" ht="14.25" customHeight="1" x14ac:dyDescent="0.25">
      <c r="E47130" s="113"/>
      <c r="H47130" s="133"/>
      <c r="T47130" s="133"/>
      <c r="X47130" s="131"/>
      <c r="Y47130" s="133"/>
      <c r="AJ47130" s="133"/>
      <c r="AO47130" s="135"/>
      <c r="AP47130" s="135"/>
      <c r="BJ47130" s="136"/>
    </row>
    <row r="47131" spans="5:62" ht="14.25" customHeight="1" x14ac:dyDescent="0.25">
      <c r="E47131" s="113"/>
      <c r="H47131" s="133"/>
      <c r="T47131" s="133"/>
      <c r="X47131" s="131"/>
      <c r="Y47131" s="133"/>
      <c r="AJ47131" s="133"/>
      <c r="AO47131" s="135"/>
      <c r="AP47131" s="135"/>
      <c r="BJ47131" s="136"/>
    </row>
    <row r="47132" spans="5:62" ht="14.25" customHeight="1" x14ac:dyDescent="0.25">
      <c r="E47132" s="113"/>
      <c r="H47132" s="133"/>
      <c r="T47132" s="133"/>
      <c r="X47132" s="131"/>
      <c r="Y47132" s="133"/>
      <c r="AJ47132" s="133"/>
      <c r="AO47132" s="135"/>
      <c r="AP47132" s="135"/>
      <c r="BJ47132" s="136"/>
    </row>
    <row r="47133" spans="5:62" ht="14.25" customHeight="1" x14ac:dyDescent="0.25">
      <c r="E47133" s="113"/>
      <c r="H47133" s="133"/>
      <c r="T47133" s="133"/>
      <c r="X47133" s="131"/>
      <c r="Y47133" s="133"/>
      <c r="AJ47133" s="133"/>
      <c r="AO47133" s="135"/>
      <c r="AP47133" s="135"/>
      <c r="BJ47133" s="136"/>
    </row>
    <row r="47134" spans="5:62" ht="14.25" customHeight="1" x14ac:dyDescent="0.25">
      <c r="E47134" s="113"/>
      <c r="H47134" s="133"/>
      <c r="T47134" s="133"/>
      <c r="X47134" s="131"/>
      <c r="Y47134" s="133"/>
      <c r="AJ47134" s="133"/>
      <c r="AO47134" s="135"/>
      <c r="AP47134" s="135"/>
      <c r="BJ47134" s="136"/>
    </row>
    <row r="47135" spans="5:62" ht="14.25" customHeight="1" x14ac:dyDescent="0.25">
      <c r="E47135" s="113"/>
      <c r="H47135" s="133"/>
      <c r="T47135" s="133"/>
      <c r="X47135" s="131"/>
      <c r="Y47135" s="133"/>
      <c r="AJ47135" s="133"/>
      <c r="AO47135" s="135"/>
      <c r="AP47135" s="135"/>
      <c r="BJ47135" s="136"/>
    </row>
    <row r="47136" spans="5:62" ht="14.25" customHeight="1" x14ac:dyDescent="0.25">
      <c r="E47136" s="113"/>
      <c r="H47136" s="133"/>
      <c r="T47136" s="133"/>
      <c r="X47136" s="131"/>
      <c r="Y47136" s="133"/>
      <c r="AJ47136" s="133"/>
      <c r="AO47136" s="135"/>
      <c r="AP47136" s="135"/>
      <c r="BJ47136" s="136"/>
    </row>
    <row r="47137" spans="5:62" ht="14.25" customHeight="1" x14ac:dyDescent="0.25">
      <c r="E47137" s="113"/>
      <c r="H47137" s="133"/>
      <c r="T47137" s="133"/>
      <c r="X47137" s="131"/>
      <c r="Y47137" s="133"/>
      <c r="AJ47137" s="133"/>
      <c r="AO47137" s="135"/>
      <c r="AP47137" s="135"/>
      <c r="BJ47137" s="136"/>
    </row>
    <row r="47138" spans="5:62" ht="14.25" customHeight="1" x14ac:dyDescent="0.25">
      <c r="E47138" s="113"/>
      <c r="H47138" s="133"/>
      <c r="T47138" s="133"/>
      <c r="X47138" s="131"/>
      <c r="Y47138" s="133"/>
      <c r="AJ47138" s="133"/>
      <c r="AO47138" s="135"/>
      <c r="AP47138" s="135"/>
      <c r="BJ47138" s="136"/>
    </row>
    <row r="47139" spans="5:62" ht="14.25" customHeight="1" x14ac:dyDescent="0.25">
      <c r="E47139" s="113"/>
      <c r="H47139" s="133"/>
      <c r="T47139" s="133"/>
      <c r="X47139" s="131"/>
      <c r="Y47139" s="133"/>
      <c r="AJ47139" s="133"/>
      <c r="AO47139" s="135"/>
      <c r="AP47139" s="135"/>
      <c r="BJ47139" s="136"/>
    </row>
    <row r="47140" spans="5:62" ht="14.25" customHeight="1" x14ac:dyDescent="0.25">
      <c r="E47140" s="113"/>
      <c r="H47140" s="133"/>
      <c r="T47140" s="133"/>
      <c r="X47140" s="131"/>
      <c r="Y47140" s="133"/>
      <c r="AJ47140" s="133"/>
      <c r="AO47140" s="135"/>
      <c r="AP47140" s="135"/>
      <c r="BJ47140" s="136"/>
    </row>
    <row r="47141" spans="5:62" ht="14.25" customHeight="1" x14ac:dyDescent="0.25">
      <c r="E47141" s="113"/>
      <c r="H47141" s="133"/>
      <c r="T47141" s="133"/>
      <c r="X47141" s="131"/>
      <c r="Y47141" s="133"/>
      <c r="AJ47141" s="133"/>
      <c r="AO47141" s="135"/>
      <c r="AP47141" s="135"/>
      <c r="BJ47141" s="136"/>
    </row>
    <row r="47142" spans="5:62" ht="14.25" customHeight="1" x14ac:dyDescent="0.25">
      <c r="E47142" s="113"/>
      <c r="H47142" s="133"/>
      <c r="T47142" s="133"/>
      <c r="X47142" s="131"/>
      <c r="Y47142" s="133"/>
      <c r="AJ47142" s="133"/>
      <c r="AO47142" s="135"/>
      <c r="AP47142" s="135"/>
      <c r="BJ47142" s="136"/>
    </row>
    <row r="47143" spans="5:62" ht="14.25" customHeight="1" x14ac:dyDescent="0.25">
      <c r="E47143" s="113"/>
      <c r="H47143" s="133"/>
      <c r="T47143" s="133"/>
      <c r="X47143" s="131"/>
      <c r="Y47143" s="133"/>
      <c r="AJ47143" s="133"/>
      <c r="AO47143" s="135"/>
      <c r="AP47143" s="135"/>
      <c r="BJ47143" s="136"/>
    </row>
    <row r="47144" spans="5:62" ht="14.25" customHeight="1" x14ac:dyDescent="0.25">
      <c r="E47144" s="113"/>
      <c r="H47144" s="133"/>
      <c r="T47144" s="133"/>
      <c r="X47144" s="131"/>
      <c r="Y47144" s="133"/>
      <c r="AJ47144" s="133"/>
      <c r="AO47144" s="135"/>
      <c r="AP47144" s="135"/>
      <c r="BJ47144" s="136"/>
    </row>
    <row r="47145" spans="5:62" ht="14.25" customHeight="1" x14ac:dyDescent="0.25">
      <c r="E47145" s="113"/>
      <c r="H47145" s="133"/>
      <c r="T47145" s="133"/>
      <c r="X47145" s="131"/>
      <c r="Y47145" s="133"/>
      <c r="AJ47145" s="133"/>
      <c r="AO47145" s="135"/>
      <c r="AP47145" s="135"/>
      <c r="BJ47145" s="136"/>
    </row>
    <row r="47146" spans="5:62" ht="14.25" customHeight="1" x14ac:dyDescent="0.25">
      <c r="E47146" s="113"/>
      <c r="H47146" s="133"/>
      <c r="T47146" s="133"/>
      <c r="X47146" s="131"/>
      <c r="Y47146" s="133"/>
      <c r="AJ47146" s="133"/>
      <c r="AO47146" s="135"/>
      <c r="AP47146" s="135"/>
      <c r="BJ47146" s="136"/>
    </row>
    <row r="47147" spans="5:62" ht="14.25" customHeight="1" x14ac:dyDescent="0.25">
      <c r="E47147" s="113"/>
      <c r="H47147" s="133"/>
      <c r="T47147" s="133"/>
      <c r="X47147" s="131"/>
      <c r="Y47147" s="133"/>
      <c r="AJ47147" s="133"/>
      <c r="AO47147" s="135"/>
      <c r="AP47147" s="135"/>
      <c r="BJ47147" s="136"/>
    </row>
    <row r="47148" spans="5:62" ht="14.25" customHeight="1" x14ac:dyDescent="0.25">
      <c r="E47148" s="113"/>
      <c r="H47148" s="133"/>
      <c r="T47148" s="133"/>
      <c r="X47148" s="131"/>
      <c r="Y47148" s="133"/>
      <c r="AJ47148" s="133"/>
      <c r="AO47148" s="135"/>
      <c r="AP47148" s="135"/>
      <c r="BJ47148" s="136"/>
    </row>
    <row r="47149" spans="5:62" ht="14.25" customHeight="1" x14ac:dyDescent="0.25">
      <c r="E47149" s="113"/>
      <c r="H47149" s="133"/>
      <c r="T47149" s="133"/>
      <c r="X47149" s="131"/>
      <c r="Y47149" s="133"/>
      <c r="AJ47149" s="133"/>
      <c r="AO47149" s="135"/>
      <c r="AP47149" s="135"/>
      <c r="BJ47149" s="136"/>
    </row>
    <row r="47150" spans="5:62" ht="14.25" customHeight="1" x14ac:dyDescent="0.25">
      <c r="E47150" s="113"/>
      <c r="H47150" s="133"/>
      <c r="T47150" s="133"/>
      <c r="X47150" s="131"/>
      <c r="Y47150" s="133"/>
      <c r="AJ47150" s="133"/>
      <c r="AO47150" s="135"/>
      <c r="AP47150" s="135"/>
      <c r="BJ47150" s="136"/>
    </row>
    <row r="47151" spans="5:62" ht="14.25" customHeight="1" x14ac:dyDescent="0.25">
      <c r="E47151" s="113"/>
      <c r="H47151" s="133"/>
      <c r="T47151" s="133"/>
      <c r="X47151" s="131"/>
      <c r="Y47151" s="133"/>
      <c r="AJ47151" s="133"/>
      <c r="AO47151" s="135"/>
      <c r="AP47151" s="135"/>
      <c r="BJ47151" s="136"/>
    </row>
    <row r="47152" spans="5:62" ht="14.25" customHeight="1" x14ac:dyDescent="0.25">
      <c r="E47152" s="113"/>
      <c r="H47152" s="133"/>
      <c r="T47152" s="133"/>
      <c r="X47152" s="131"/>
      <c r="Y47152" s="133"/>
      <c r="AJ47152" s="133"/>
      <c r="AO47152" s="135"/>
      <c r="AP47152" s="135"/>
      <c r="BJ47152" s="136"/>
    </row>
    <row r="47153" spans="5:62" ht="14.25" customHeight="1" x14ac:dyDescent="0.25">
      <c r="E47153" s="113"/>
      <c r="H47153" s="133"/>
      <c r="T47153" s="133"/>
      <c r="X47153" s="131"/>
      <c r="Y47153" s="133"/>
      <c r="AJ47153" s="133"/>
      <c r="AO47153" s="135"/>
      <c r="AP47153" s="135"/>
      <c r="BJ47153" s="136"/>
    </row>
    <row r="47154" spans="5:62" ht="14.25" customHeight="1" x14ac:dyDescent="0.25">
      <c r="E47154" s="113"/>
      <c r="H47154" s="133"/>
      <c r="T47154" s="133"/>
      <c r="X47154" s="131"/>
      <c r="Y47154" s="133"/>
      <c r="AJ47154" s="133"/>
      <c r="AO47154" s="135"/>
      <c r="AP47154" s="135"/>
      <c r="BJ47154" s="136"/>
    </row>
    <row r="47155" spans="5:62" ht="14.25" customHeight="1" x14ac:dyDescent="0.25">
      <c r="E47155" s="113"/>
      <c r="H47155" s="133"/>
      <c r="T47155" s="133"/>
      <c r="X47155" s="131"/>
      <c r="Y47155" s="133"/>
      <c r="AJ47155" s="133"/>
      <c r="AO47155" s="135"/>
      <c r="AP47155" s="135"/>
      <c r="BJ47155" s="136"/>
    </row>
    <row r="47156" spans="5:62" ht="14.25" customHeight="1" x14ac:dyDescent="0.25">
      <c r="E47156" s="113"/>
      <c r="H47156" s="133"/>
      <c r="T47156" s="133"/>
      <c r="X47156" s="131"/>
      <c r="Y47156" s="133"/>
      <c r="AJ47156" s="133"/>
      <c r="AO47156" s="135"/>
      <c r="AP47156" s="135"/>
      <c r="BJ47156" s="136"/>
    </row>
    <row r="47157" spans="5:62" ht="14.25" customHeight="1" x14ac:dyDescent="0.25">
      <c r="E47157" s="113"/>
      <c r="H47157" s="133"/>
      <c r="T47157" s="133"/>
      <c r="X47157" s="131"/>
      <c r="Y47157" s="133"/>
      <c r="AJ47157" s="133"/>
      <c r="AO47157" s="135"/>
      <c r="AP47157" s="135"/>
      <c r="BJ47157" s="136"/>
    </row>
    <row r="47158" spans="5:62" ht="14.25" customHeight="1" x14ac:dyDescent="0.25">
      <c r="E47158" s="113"/>
      <c r="H47158" s="133"/>
      <c r="T47158" s="133"/>
      <c r="X47158" s="131"/>
      <c r="Y47158" s="133"/>
      <c r="AJ47158" s="133"/>
      <c r="AO47158" s="135"/>
      <c r="AP47158" s="135"/>
      <c r="BJ47158" s="136"/>
    </row>
    <row r="47159" spans="5:62" ht="14.25" customHeight="1" x14ac:dyDescent="0.25">
      <c r="E47159" s="113"/>
      <c r="H47159" s="133"/>
      <c r="T47159" s="133"/>
      <c r="X47159" s="131"/>
      <c r="Y47159" s="133"/>
      <c r="AJ47159" s="133"/>
      <c r="AO47159" s="135"/>
      <c r="AP47159" s="135"/>
      <c r="BJ47159" s="136"/>
    </row>
    <row r="47160" spans="5:62" ht="14.25" customHeight="1" x14ac:dyDescent="0.25">
      <c r="E47160" s="113"/>
      <c r="H47160" s="133"/>
      <c r="T47160" s="133"/>
      <c r="X47160" s="131"/>
      <c r="Y47160" s="133"/>
      <c r="AJ47160" s="133"/>
      <c r="AO47160" s="135"/>
      <c r="AP47160" s="135"/>
      <c r="BJ47160" s="136"/>
    </row>
    <row r="47161" spans="5:62" ht="14.25" customHeight="1" x14ac:dyDescent="0.25">
      <c r="E47161" s="113"/>
      <c r="H47161" s="133"/>
      <c r="T47161" s="133"/>
      <c r="X47161" s="131"/>
      <c r="Y47161" s="133"/>
      <c r="AJ47161" s="133"/>
      <c r="AO47161" s="135"/>
      <c r="AP47161" s="135"/>
      <c r="BJ47161" s="136"/>
    </row>
    <row r="47162" spans="5:62" ht="14.25" customHeight="1" x14ac:dyDescent="0.25">
      <c r="E47162" s="113"/>
      <c r="H47162" s="133"/>
      <c r="T47162" s="133"/>
      <c r="X47162" s="131"/>
      <c r="Y47162" s="133"/>
      <c r="AJ47162" s="133"/>
      <c r="AO47162" s="135"/>
      <c r="AP47162" s="135"/>
      <c r="BJ47162" s="136"/>
    </row>
    <row r="47163" spans="5:62" ht="14.25" customHeight="1" x14ac:dyDescent="0.25">
      <c r="E47163" s="113"/>
      <c r="H47163" s="133"/>
      <c r="T47163" s="133"/>
      <c r="X47163" s="131"/>
      <c r="Y47163" s="133"/>
      <c r="AJ47163" s="133"/>
      <c r="AO47163" s="135"/>
      <c r="AP47163" s="135"/>
      <c r="BJ47163" s="136"/>
    </row>
    <row r="47164" spans="5:62" ht="14.25" customHeight="1" x14ac:dyDescent="0.25">
      <c r="E47164" s="113"/>
      <c r="H47164" s="133"/>
      <c r="T47164" s="133"/>
      <c r="X47164" s="131"/>
      <c r="Y47164" s="133"/>
      <c r="AJ47164" s="133"/>
      <c r="AO47164" s="135"/>
      <c r="AP47164" s="135"/>
      <c r="BJ47164" s="136"/>
    </row>
    <row r="47165" spans="5:62" ht="14.25" customHeight="1" x14ac:dyDescent="0.25">
      <c r="E47165" s="113"/>
      <c r="H47165" s="133"/>
      <c r="T47165" s="133"/>
      <c r="X47165" s="131"/>
      <c r="Y47165" s="133"/>
      <c r="AJ47165" s="133"/>
      <c r="AO47165" s="135"/>
      <c r="AP47165" s="135"/>
      <c r="BJ47165" s="136"/>
    </row>
    <row r="47166" spans="5:62" ht="14.25" customHeight="1" x14ac:dyDescent="0.25">
      <c r="E47166" s="113"/>
      <c r="H47166" s="133"/>
      <c r="T47166" s="133"/>
      <c r="X47166" s="131"/>
      <c r="Y47166" s="133"/>
      <c r="AJ47166" s="133"/>
      <c r="AO47166" s="135"/>
      <c r="AP47166" s="135"/>
      <c r="BJ47166" s="136"/>
    </row>
    <row r="47167" spans="5:62" ht="14.25" customHeight="1" x14ac:dyDescent="0.25">
      <c r="E47167" s="113"/>
      <c r="H47167" s="133"/>
      <c r="T47167" s="133"/>
      <c r="X47167" s="131"/>
      <c r="Y47167" s="133"/>
      <c r="AJ47167" s="133"/>
      <c r="AO47167" s="135"/>
      <c r="AP47167" s="135"/>
      <c r="BJ47167" s="136"/>
    </row>
    <row r="47168" spans="5:62" ht="14.25" customHeight="1" x14ac:dyDescent="0.25">
      <c r="E47168" s="113"/>
      <c r="H47168" s="133"/>
      <c r="T47168" s="133"/>
      <c r="X47168" s="131"/>
      <c r="Y47168" s="133"/>
      <c r="AJ47168" s="133"/>
      <c r="AO47168" s="135"/>
      <c r="AP47168" s="135"/>
      <c r="BJ47168" s="136"/>
    </row>
    <row r="47169" spans="5:62" ht="14.25" customHeight="1" x14ac:dyDescent="0.25">
      <c r="E47169" s="113"/>
      <c r="H47169" s="133"/>
      <c r="T47169" s="133"/>
      <c r="X47169" s="131"/>
      <c r="Y47169" s="133"/>
      <c r="AJ47169" s="133"/>
      <c r="AO47169" s="135"/>
      <c r="AP47169" s="135"/>
      <c r="BJ47169" s="136"/>
    </row>
    <row r="47170" spans="5:62" ht="14.25" customHeight="1" x14ac:dyDescent="0.25">
      <c r="E47170" s="113"/>
      <c r="H47170" s="133"/>
      <c r="T47170" s="133"/>
      <c r="X47170" s="131"/>
      <c r="Y47170" s="133"/>
      <c r="AJ47170" s="133"/>
      <c r="AO47170" s="135"/>
      <c r="AP47170" s="135"/>
      <c r="BJ47170" s="136"/>
    </row>
    <row r="47171" spans="5:62" ht="14.25" customHeight="1" x14ac:dyDescent="0.25">
      <c r="E47171" s="113"/>
      <c r="H47171" s="133"/>
      <c r="T47171" s="133"/>
      <c r="X47171" s="131"/>
      <c r="Y47171" s="133"/>
      <c r="AJ47171" s="133"/>
      <c r="AO47171" s="135"/>
      <c r="AP47171" s="135"/>
      <c r="BJ47171" s="136"/>
    </row>
    <row r="47172" spans="5:62" ht="14.25" customHeight="1" x14ac:dyDescent="0.25">
      <c r="E47172" s="113"/>
      <c r="H47172" s="133"/>
      <c r="T47172" s="133"/>
      <c r="X47172" s="131"/>
      <c r="Y47172" s="133"/>
      <c r="AJ47172" s="133"/>
      <c r="AO47172" s="135"/>
      <c r="AP47172" s="135"/>
      <c r="BJ47172" s="136"/>
    </row>
    <row r="47173" spans="5:62" ht="14.25" customHeight="1" x14ac:dyDescent="0.25">
      <c r="E47173" s="113"/>
      <c r="H47173" s="133"/>
      <c r="T47173" s="133"/>
      <c r="X47173" s="131"/>
      <c r="Y47173" s="133"/>
      <c r="AJ47173" s="133"/>
      <c r="AO47173" s="135"/>
      <c r="AP47173" s="135"/>
      <c r="BJ47173" s="136"/>
    </row>
    <row r="47174" spans="5:62" ht="14.25" customHeight="1" x14ac:dyDescent="0.25">
      <c r="E47174" s="113"/>
      <c r="H47174" s="133"/>
      <c r="T47174" s="133"/>
      <c r="X47174" s="131"/>
      <c r="Y47174" s="133"/>
      <c r="AJ47174" s="133"/>
      <c r="AO47174" s="135"/>
      <c r="AP47174" s="135"/>
      <c r="BJ47174" s="136"/>
    </row>
    <row r="47175" spans="5:62" ht="14.25" customHeight="1" x14ac:dyDescent="0.25">
      <c r="E47175" s="113"/>
      <c r="H47175" s="133"/>
      <c r="T47175" s="133"/>
      <c r="X47175" s="131"/>
      <c r="Y47175" s="133"/>
      <c r="AJ47175" s="133"/>
      <c r="AO47175" s="135"/>
      <c r="AP47175" s="135"/>
      <c r="BJ47175" s="136"/>
    </row>
    <row r="47176" spans="5:62" ht="14.25" customHeight="1" x14ac:dyDescent="0.25">
      <c r="E47176" s="113"/>
      <c r="H47176" s="133"/>
      <c r="T47176" s="133"/>
      <c r="X47176" s="131"/>
      <c r="Y47176" s="133"/>
      <c r="AJ47176" s="133"/>
      <c r="AO47176" s="135"/>
      <c r="AP47176" s="135"/>
      <c r="BJ47176" s="136"/>
    </row>
    <row r="47177" spans="5:62" ht="14.25" customHeight="1" x14ac:dyDescent="0.25">
      <c r="E47177" s="113"/>
      <c r="H47177" s="133"/>
      <c r="T47177" s="133"/>
      <c r="X47177" s="131"/>
      <c r="Y47177" s="133"/>
      <c r="AJ47177" s="133"/>
      <c r="AO47177" s="135"/>
      <c r="AP47177" s="135"/>
      <c r="BJ47177" s="136"/>
    </row>
    <row r="47178" spans="5:62" ht="14.25" customHeight="1" x14ac:dyDescent="0.25">
      <c r="E47178" s="113"/>
      <c r="H47178" s="133"/>
      <c r="T47178" s="133"/>
      <c r="X47178" s="131"/>
      <c r="Y47178" s="133"/>
      <c r="AJ47178" s="133"/>
      <c r="AO47178" s="135"/>
      <c r="AP47178" s="135"/>
      <c r="BJ47178" s="136"/>
    </row>
    <row r="47179" spans="5:62" ht="14.25" customHeight="1" x14ac:dyDescent="0.25">
      <c r="E47179" s="113"/>
      <c r="H47179" s="133"/>
      <c r="T47179" s="133"/>
      <c r="X47179" s="131"/>
      <c r="Y47179" s="133"/>
      <c r="AJ47179" s="133"/>
      <c r="AO47179" s="135"/>
      <c r="AP47179" s="135"/>
      <c r="BJ47179" s="136"/>
    </row>
    <row r="47180" spans="5:62" ht="14.25" customHeight="1" x14ac:dyDescent="0.25">
      <c r="E47180" s="113"/>
      <c r="H47180" s="133"/>
      <c r="T47180" s="133"/>
      <c r="X47180" s="131"/>
      <c r="Y47180" s="133"/>
      <c r="AJ47180" s="133"/>
      <c r="AO47180" s="135"/>
      <c r="AP47180" s="135"/>
      <c r="BJ47180" s="136"/>
    </row>
    <row r="47181" spans="5:62" ht="14.25" customHeight="1" x14ac:dyDescent="0.25">
      <c r="E47181" s="113"/>
      <c r="H47181" s="133"/>
      <c r="T47181" s="133"/>
      <c r="X47181" s="131"/>
      <c r="Y47181" s="133"/>
      <c r="AJ47181" s="133"/>
      <c r="AO47181" s="135"/>
      <c r="AP47181" s="135"/>
      <c r="BJ47181" s="136"/>
    </row>
    <row r="47182" spans="5:62" ht="14.25" customHeight="1" x14ac:dyDescent="0.25">
      <c r="E47182" s="113"/>
      <c r="H47182" s="133"/>
      <c r="T47182" s="133"/>
      <c r="X47182" s="131"/>
      <c r="Y47182" s="133"/>
      <c r="AJ47182" s="133"/>
      <c r="AO47182" s="135"/>
      <c r="AP47182" s="135"/>
      <c r="BJ47182" s="136"/>
    </row>
    <row r="47183" spans="5:62" ht="14.25" customHeight="1" x14ac:dyDescent="0.25">
      <c r="E47183" s="113"/>
      <c r="H47183" s="133"/>
      <c r="T47183" s="133"/>
      <c r="X47183" s="131"/>
      <c r="Y47183" s="133"/>
      <c r="AJ47183" s="133"/>
      <c r="AO47183" s="135"/>
      <c r="AP47183" s="135"/>
      <c r="BJ47183" s="136"/>
    </row>
    <row r="47184" spans="5:62" ht="14.25" customHeight="1" x14ac:dyDescent="0.25">
      <c r="E47184" s="113"/>
      <c r="H47184" s="133"/>
      <c r="T47184" s="133"/>
      <c r="X47184" s="131"/>
      <c r="Y47184" s="133"/>
      <c r="AJ47184" s="133"/>
      <c r="AO47184" s="135"/>
      <c r="AP47184" s="135"/>
      <c r="BJ47184" s="136"/>
    </row>
    <row r="47185" spans="5:62" ht="14.25" customHeight="1" x14ac:dyDescent="0.25">
      <c r="E47185" s="113"/>
      <c r="H47185" s="133"/>
      <c r="T47185" s="133"/>
      <c r="X47185" s="131"/>
      <c r="Y47185" s="133"/>
      <c r="AJ47185" s="133"/>
      <c r="AO47185" s="135"/>
      <c r="AP47185" s="135"/>
      <c r="BJ47185" s="136"/>
    </row>
    <row r="47186" spans="5:62" ht="14.25" customHeight="1" x14ac:dyDescent="0.25">
      <c r="E47186" s="113"/>
      <c r="H47186" s="133"/>
      <c r="T47186" s="133"/>
      <c r="X47186" s="131"/>
      <c r="Y47186" s="133"/>
      <c r="AJ47186" s="133"/>
      <c r="AO47186" s="135"/>
      <c r="AP47186" s="135"/>
      <c r="BJ47186" s="136"/>
    </row>
    <row r="47187" spans="5:62" ht="14.25" customHeight="1" x14ac:dyDescent="0.25">
      <c r="E47187" s="113"/>
      <c r="H47187" s="133"/>
      <c r="T47187" s="133"/>
      <c r="X47187" s="131"/>
      <c r="Y47187" s="133"/>
      <c r="AJ47187" s="133"/>
      <c r="AO47187" s="135"/>
      <c r="AP47187" s="135"/>
      <c r="BJ47187" s="136"/>
    </row>
    <row r="47188" spans="5:62" ht="14.25" customHeight="1" x14ac:dyDescent="0.25">
      <c r="E47188" s="113"/>
      <c r="H47188" s="133"/>
      <c r="T47188" s="133"/>
      <c r="X47188" s="131"/>
      <c r="Y47188" s="133"/>
      <c r="AJ47188" s="133"/>
      <c r="AO47188" s="135"/>
      <c r="AP47188" s="135"/>
      <c r="BJ47188" s="136"/>
    </row>
    <row r="47189" spans="5:62" ht="14.25" customHeight="1" x14ac:dyDescent="0.25">
      <c r="E47189" s="113"/>
      <c r="H47189" s="133"/>
      <c r="T47189" s="133"/>
      <c r="X47189" s="131"/>
      <c r="Y47189" s="133"/>
      <c r="AJ47189" s="133"/>
      <c r="AO47189" s="135"/>
      <c r="AP47189" s="135"/>
      <c r="BJ47189" s="136"/>
    </row>
    <row r="47190" spans="5:62" ht="14.25" customHeight="1" x14ac:dyDescent="0.25">
      <c r="E47190" s="113"/>
      <c r="H47190" s="133"/>
      <c r="T47190" s="133"/>
      <c r="X47190" s="131"/>
      <c r="Y47190" s="133"/>
      <c r="AJ47190" s="133"/>
      <c r="AO47190" s="135"/>
      <c r="AP47190" s="135"/>
      <c r="BJ47190" s="136"/>
    </row>
    <row r="47191" spans="5:62" ht="14.25" customHeight="1" x14ac:dyDescent="0.25">
      <c r="E47191" s="113"/>
      <c r="H47191" s="133"/>
      <c r="T47191" s="133"/>
      <c r="X47191" s="131"/>
      <c r="Y47191" s="133"/>
      <c r="AJ47191" s="133"/>
      <c r="AO47191" s="135"/>
      <c r="AP47191" s="135"/>
      <c r="BJ47191" s="136"/>
    </row>
    <row r="47192" spans="5:62" ht="14.25" customHeight="1" x14ac:dyDescent="0.25">
      <c r="E47192" s="113"/>
      <c r="H47192" s="133"/>
      <c r="T47192" s="133"/>
      <c r="X47192" s="131"/>
      <c r="Y47192" s="133"/>
      <c r="AJ47192" s="133"/>
      <c r="AO47192" s="135"/>
      <c r="AP47192" s="135"/>
      <c r="BJ47192" s="136"/>
    </row>
    <row r="47193" spans="5:62" ht="14.25" customHeight="1" x14ac:dyDescent="0.25">
      <c r="E47193" s="113"/>
      <c r="H47193" s="133"/>
      <c r="T47193" s="133"/>
      <c r="X47193" s="131"/>
      <c r="Y47193" s="133"/>
      <c r="AJ47193" s="133"/>
      <c r="AO47193" s="135"/>
      <c r="AP47193" s="135"/>
      <c r="BJ47193" s="136"/>
    </row>
    <row r="47194" spans="5:62" ht="14.25" customHeight="1" x14ac:dyDescent="0.25">
      <c r="E47194" s="113"/>
      <c r="H47194" s="133"/>
      <c r="T47194" s="133"/>
      <c r="X47194" s="131"/>
      <c r="Y47194" s="133"/>
      <c r="AJ47194" s="133"/>
      <c r="AO47194" s="135"/>
      <c r="AP47194" s="135"/>
      <c r="BJ47194" s="136"/>
    </row>
    <row r="47195" spans="5:62" ht="14.25" customHeight="1" x14ac:dyDescent="0.25">
      <c r="E47195" s="113"/>
      <c r="H47195" s="133"/>
      <c r="T47195" s="133"/>
      <c r="X47195" s="131"/>
      <c r="Y47195" s="133"/>
      <c r="AJ47195" s="133"/>
      <c r="AO47195" s="135"/>
      <c r="AP47195" s="135"/>
      <c r="BJ47195" s="136"/>
    </row>
    <row r="47196" spans="5:62" ht="14.25" customHeight="1" x14ac:dyDescent="0.25">
      <c r="E47196" s="113"/>
      <c r="H47196" s="133"/>
      <c r="T47196" s="133"/>
      <c r="X47196" s="131"/>
      <c r="Y47196" s="133"/>
      <c r="AJ47196" s="133"/>
      <c r="AO47196" s="135"/>
      <c r="AP47196" s="135"/>
      <c r="BJ47196" s="136"/>
    </row>
    <row r="47197" spans="5:62" ht="14.25" customHeight="1" x14ac:dyDescent="0.25">
      <c r="E47197" s="113"/>
      <c r="H47197" s="133"/>
      <c r="T47197" s="133"/>
      <c r="X47197" s="131"/>
      <c r="Y47197" s="133"/>
      <c r="AJ47197" s="133"/>
      <c r="AO47197" s="135"/>
      <c r="AP47197" s="135"/>
      <c r="BJ47197" s="136"/>
    </row>
    <row r="47198" spans="5:62" ht="14.25" customHeight="1" x14ac:dyDescent="0.25">
      <c r="E47198" s="113"/>
      <c r="H47198" s="133"/>
      <c r="T47198" s="133"/>
      <c r="X47198" s="131"/>
      <c r="Y47198" s="133"/>
      <c r="AJ47198" s="133"/>
      <c r="AO47198" s="135"/>
      <c r="AP47198" s="135"/>
      <c r="BJ47198" s="136"/>
    </row>
    <row r="47199" spans="5:62" ht="14.25" customHeight="1" x14ac:dyDescent="0.25">
      <c r="E47199" s="113"/>
      <c r="H47199" s="133"/>
      <c r="T47199" s="133"/>
      <c r="X47199" s="131"/>
      <c r="Y47199" s="133"/>
      <c r="AJ47199" s="133"/>
      <c r="AO47199" s="135"/>
      <c r="AP47199" s="135"/>
      <c r="BJ47199" s="136"/>
    </row>
    <row r="47200" spans="5:62" ht="14.25" customHeight="1" x14ac:dyDescent="0.25">
      <c r="E47200" s="113"/>
      <c r="H47200" s="133"/>
      <c r="T47200" s="133"/>
      <c r="X47200" s="131"/>
      <c r="Y47200" s="133"/>
      <c r="AJ47200" s="133"/>
      <c r="AO47200" s="135"/>
      <c r="AP47200" s="135"/>
      <c r="BJ47200" s="136"/>
    </row>
    <row r="47201" spans="5:62" ht="14.25" customHeight="1" x14ac:dyDescent="0.25">
      <c r="E47201" s="113"/>
      <c r="H47201" s="133"/>
      <c r="T47201" s="133"/>
      <c r="X47201" s="131"/>
      <c r="Y47201" s="133"/>
      <c r="AJ47201" s="133"/>
      <c r="AO47201" s="135"/>
      <c r="AP47201" s="135"/>
      <c r="BJ47201" s="136"/>
    </row>
    <row r="47202" spans="5:62" ht="14.25" customHeight="1" x14ac:dyDescent="0.25">
      <c r="E47202" s="113"/>
      <c r="H47202" s="133"/>
      <c r="T47202" s="133"/>
      <c r="X47202" s="131"/>
      <c r="Y47202" s="133"/>
      <c r="AJ47202" s="133"/>
      <c r="AO47202" s="135"/>
      <c r="AP47202" s="135"/>
      <c r="BJ47202" s="136"/>
    </row>
    <row r="47203" spans="5:62" ht="14.25" customHeight="1" x14ac:dyDescent="0.25">
      <c r="E47203" s="113"/>
      <c r="H47203" s="133"/>
      <c r="T47203" s="133"/>
      <c r="X47203" s="131"/>
      <c r="Y47203" s="133"/>
      <c r="AJ47203" s="133"/>
      <c r="AO47203" s="135"/>
      <c r="AP47203" s="135"/>
      <c r="BJ47203" s="136"/>
    </row>
    <row r="47204" spans="5:62" ht="14.25" customHeight="1" x14ac:dyDescent="0.25">
      <c r="E47204" s="113"/>
      <c r="H47204" s="133"/>
      <c r="T47204" s="133"/>
      <c r="X47204" s="131"/>
      <c r="Y47204" s="133"/>
      <c r="AJ47204" s="133"/>
      <c r="AO47204" s="135"/>
      <c r="AP47204" s="135"/>
      <c r="BJ47204" s="136"/>
    </row>
    <row r="47205" spans="5:62" ht="14.25" customHeight="1" x14ac:dyDescent="0.25">
      <c r="E47205" s="113"/>
      <c r="H47205" s="133"/>
      <c r="T47205" s="133"/>
      <c r="X47205" s="131"/>
      <c r="Y47205" s="133"/>
      <c r="AJ47205" s="133"/>
      <c r="AO47205" s="135"/>
      <c r="AP47205" s="135"/>
      <c r="BJ47205" s="136"/>
    </row>
    <row r="47206" spans="5:62" ht="14.25" customHeight="1" x14ac:dyDescent="0.25">
      <c r="E47206" s="113"/>
      <c r="H47206" s="133"/>
      <c r="T47206" s="133"/>
      <c r="X47206" s="131"/>
      <c r="Y47206" s="133"/>
      <c r="AJ47206" s="133"/>
      <c r="AO47206" s="135"/>
      <c r="AP47206" s="135"/>
      <c r="BJ47206" s="136"/>
    </row>
    <row r="47207" spans="5:62" ht="14.25" customHeight="1" x14ac:dyDescent="0.25">
      <c r="E47207" s="113"/>
      <c r="H47207" s="133"/>
      <c r="T47207" s="133"/>
      <c r="X47207" s="131"/>
      <c r="Y47207" s="133"/>
      <c r="AJ47207" s="133"/>
      <c r="AO47207" s="135"/>
      <c r="AP47207" s="135"/>
      <c r="BJ47207" s="136"/>
    </row>
    <row r="47208" spans="5:62" ht="14.25" customHeight="1" x14ac:dyDescent="0.25">
      <c r="E47208" s="113"/>
      <c r="H47208" s="133"/>
      <c r="T47208" s="133"/>
      <c r="X47208" s="131"/>
      <c r="Y47208" s="133"/>
      <c r="AJ47208" s="133"/>
      <c r="AO47208" s="135"/>
      <c r="AP47208" s="135"/>
      <c r="BJ47208" s="136"/>
    </row>
    <row r="47209" spans="5:62" ht="14.25" customHeight="1" x14ac:dyDescent="0.25">
      <c r="E47209" s="113"/>
      <c r="H47209" s="133"/>
      <c r="T47209" s="133"/>
      <c r="X47209" s="131"/>
      <c r="Y47209" s="133"/>
      <c r="AJ47209" s="133"/>
      <c r="AO47209" s="135"/>
      <c r="AP47209" s="135"/>
      <c r="BJ47209" s="136"/>
    </row>
    <row r="47210" spans="5:62" ht="14.25" customHeight="1" x14ac:dyDescent="0.25">
      <c r="E47210" s="113"/>
      <c r="H47210" s="133"/>
      <c r="T47210" s="133"/>
      <c r="X47210" s="131"/>
      <c r="Y47210" s="133"/>
      <c r="AJ47210" s="133"/>
      <c r="AO47210" s="135"/>
      <c r="AP47210" s="135"/>
      <c r="BJ47210" s="136"/>
    </row>
    <row r="47211" spans="5:62" ht="14.25" customHeight="1" x14ac:dyDescent="0.25">
      <c r="E47211" s="113"/>
      <c r="H47211" s="133"/>
      <c r="T47211" s="133"/>
      <c r="X47211" s="131"/>
      <c r="Y47211" s="133"/>
      <c r="AJ47211" s="133"/>
      <c r="AO47211" s="135"/>
      <c r="AP47211" s="135"/>
      <c r="BJ47211" s="136"/>
    </row>
    <row r="47212" spans="5:62" ht="14.25" customHeight="1" x14ac:dyDescent="0.25">
      <c r="E47212" s="113"/>
      <c r="H47212" s="133"/>
      <c r="T47212" s="133"/>
      <c r="X47212" s="131"/>
      <c r="Y47212" s="133"/>
      <c r="AJ47212" s="133"/>
      <c r="AO47212" s="135"/>
      <c r="AP47212" s="135"/>
      <c r="BJ47212" s="136"/>
    </row>
    <row r="47213" spans="5:62" ht="14.25" customHeight="1" x14ac:dyDescent="0.25">
      <c r="E47213" s="113"/>
      <c r="H47213" s="133"/>
      <c r="T47213" s="133"/>
      <c r="X47213" s="131"/>
      <c r="Y47213" s="133"/>
      <c r="AJ47213" s="133"/>
      <c r="AO47213" s="135"/>
      <c r="AP47213" s="135"/>
      <c r="BJ47213" s="136"/>
    </row>
    <row r="47214" spans="5:62" ht="14.25" customHeight="1" x14ac:dyDescent="0.25">
      <c r="E47214" s="113"/>
      <c r="H47214" s="133"/>
      <c r="T47214" s="133"/>
      <c r="X47214" s="131"/>
      <c r="Y47214" s="133"/>
      <c r="AJ47214" s="133"/>
      <c r="AO47214" s="135"/>
      <c r="AP47214" s="135"/>
      <c r="BJ47214" s="136"/>
    </row>
    <row r="47215" spans="5:62" ht="14.25" customHeight="1" x14ac:dyDescent="0.25">
      <c r="E47215" s="113"/>
      <c r="H47215" s="133"/>
      <c r="T47215" s="133"/>
      <c r="X47215" s="131"/>
      <c r="Y47215" s="133"/>
      <c r="AJ47215" s="133"/>
      <c r="AO47215" s="135"/>
      <c r="AP47215" s="135"/>
      <c r="BJ47215" s="136"/>
    </row>
    <row r="47216" spans="5:62" ht="14.25" customHeight="1" x14ac:dyDescent="0.25">
      <c r="E47216" s="113"/>
      <c r="H47216" s="133"/>
      <c r="T47216" s="133"/>
      <c r="X47216" s="131"/>
      <c r="Y47216" s="133"/>
      <c r="AJ47216" s="133"/>
      <c r="AO47216" s="135"/>
      <c r="AP47216" s="135"/>
      <c r="BJ47216" s="136"/>
    </row>
    <row r="47217" spans="5:62" ht="14.25" customHeight="1" x14ac:dyDescent="0.25">
      <c r="E47217" s="113"/>
      <c r="H47217" s="133"/>
      <c r="T47217" s="133"/>
      <c r="X47217" s="131"/>
      <c r="Y47217" s="133"/>
      <c r="AJ47217" s="133"/>
      <c r="AO47217" s="135"/>
      <c r="AP47217" s="135"/>
      <c r="BJ47217" s="136"/>
    </row>
    <row r="47218" spans="5:62" ht="14.25" customHeight="1" x14ac:dyDescent="0.25">
      <c r="E47218" s="113"/>
      <c r="H47218" s="133"/>
      <c r="T47218" s="133"/>
      <c r="X47218" s="131"/>
      <c r="Y47218" s="133"/>
      <c r="AJ47218" s="133"/>
      <c r="AO47218" s="135"/>
      <c r="AP47218" s="135"/>
      <c r="BJ47218" s="136"/>
    </row>
    <row r="47219" spans="5:62" ht="14.25" customHeight="1" x14ac:dyDescent="0.25">
      <c r="E47219" s="113"/>
      <c r="H47219" s="133"/>
      <c r="T47219" s="133"/>
      <c r="X47219" s="131"/>
      <c r="Y47219" s="133"/>
      <c r="AJ47219" s="133"/>
      <c r="AO47219" s="135"/>
      <c r="AP47219" s="135"/>
      <c r="BJ47219" s="136"/>
    </row>
    <row r="47220" spans="5:62" ht="14.25" customHeight="1" x14ac:dyDescent="0.25">
      <c r="E47220" s="113"/>
      <c r="H47220" s="133"/>
      <c r="T47220" s="133"/>
      <c r="X47220" s="131"/>
      <c r="Y47220" s="133"/>
      <c r="AJ47220" s="133"/>
      <c r="AO47220" s="135"/>
      <c r="AP47220" s="135"/>
      <c r="BJ47220" s="136"/>
    </row>
    <row r="47221" spans="5:62" ht="14.25" customHeight="1" x14ac:dyDescent="0.25">
      <c r="E47221" s="113"/>
      <c r="H47221" s="133"/>
      <c r="T47221" s="133"/>
      <c r="X47221" s="131"/>
      <c r="Y47221" s="133"/>
      <c r="AJ47221" s="133"/>
      <c r="AO47221" s="135"/>
      <c r="AP47221" s="135"/>
      <c r="BJ47221" s="136"/>
    </row>
    <row r="47222" spans="5:62" ht="14.25" customHeight="1" x14ac:dyDescent="0.25">
      <c r="E47222" s="113"/>
      <c r="H47222" s="133"/>
      <c r="T47222" s="133"/>
      <c r="X47222" s="131"/>
      <c r="Y47222" s="133"/>
      <c r="AJ47222" s="133"/>
      <c r="AO47222" s="135"/>
      <c r="AP47222" s="135"/>
      <c r="BJ47222" s="136"/>
    </row>
    <row r="47223" spans="5:62" ht="14.25" customHeight="1" x14ac:dyDescent="0.25">
      <c r="E47223" s="113"/>
      <c r="H47223" s="133"/>
      <c r="T47223" s="133"/>
      <c r="X47223" s="131"/>
      <c r="Y47223" s="133"/>
      <c r="AJ47223" s="133"/>
      <c r="AO47223" s="135"/>
      <c r="AP47223" s="135"/>
      <c r="BJ47223" s="136"/>
    </row>
    <row r="47224" spans="5:62" ht="14.25" customHeight="1" x14ac:dyDescent="0.25">
      <c r="E47224" s="113"/>
      <c r="H47224" s="133"/>
      <c r="T47224" s="133"/>
      <c r="X47224" s="131"/>
      <c r="Y47224" s="133"/>
      <c r="AJ47224" s="133"/>
      <c r="AO47224" s="135"/>
      <c r="AP47224" s="135"/>
      <c r="BJ47224" s="136"/>
    </row>
    <row r="47225" spans="5:62" ht="14.25" customHeight="1" x14ac:dyDescent="0.25">
      <c r="E47225" s="113"/>
      <c r="H47225" s="133"/>
      <c r="T47225" s="133"/>
      <c r="X47225" s="131"/>
      <c r="Y47225" s="133"/>
      <c r="AJ47225" s="133"/>
      <c r="AO47225" s="135"/>
      <c r="AP47225" s="135"/>
      <c r="BJ47225" s="136"/>
    </row>
    <row r="47226" spans="5:62" ht="14.25" customHeight="1" x14ac:dyDescent="0.25">
      <c r="E47226" s="113"/>
      <c r="H47226" s="133"/>
      <c r="T47226" s="133"/>
      <c r="X47226" s="131"/>
      <c r="Y47226" s="133"/>
      <c r="AJ47226" s="133"/>
      <c r="AO47226" s="135"/>
      <c r="AP47226" s="135"/>
      <c r="BJ47226" s="136"/>
    </row>
    <row r="47227" spans="5:62" ht="14.25" customHeight="1" x14ac:dyDescent="0.25">
      <c r="E47227" s="113"/>
      <c r="H47227" s="133"/>
      <c r="T47227" s="133"/>
      <c r="X47227" s="131"/>
      <c r="Y47227" s="133"/>
      <c r="AJ47227" s="133"/>
      <c r="AO47227" s="135"/>
      <c r="AP47227" s="135"/>
      <c r="BJ47227" s="136"/>
    </row>
    <row r="47228" spans="5:62" ht="14.25" customHeight="1" x14ac:dyDescent="0.25">
      <c r="E47228" s="113"/>
      <c r="H47228" s="133"/>
      <c r="T47228" s="133"/>
      <c r="X47228" s="131"/>
      <c r="Y47228" s="133"/>
      <c r="AJ47228" s="133"/>
      <c r="AO47228" s="135"/>
      <c r="AP47228" s="135"/>
      <c r="BJ47228" s="136"/>
    </row>
    <row r="47229" spans="5:62" ht="14.25" customHeight="1" x14ac:dyDescent="0.25">
      <c r="E47229" s="113"/>
      <c r="H47229" s="133"/>
      <c r="T47229" s="133"/>
      <c r="X47229" s="131"/>
      <c r="Y47229" s="133"/>
      <c r="AJ47229" s="133"/>
      <c r="AO47229" s="135"/>
      <c r="AP47229" s="135"/>
      <c r="BJ47229" s="136"/>
    </row>
    <row r="47230" spans="5:62" ht="14.25" customHeight="1" x14ac:dyDescent="0.25">
      <c r="E47230" s="113"/>
      <c r="H47230" s="133"/>
      <c r="T47230" s="133"/>
      <c r="X47230" s="131"/>
      <c r="Y47230" s="133"/>
      <c r="AJ47230" s="133"/>
      <c r="AO47230" s="135"/>
      <c r="AP47230" s="135"/>
      <c r="BJ47230" s="136"/>
    </row>
    <row r="47231" spans="5:62" ht="14.25" customHeight="1" x14ac:dyDescent="0.25">
      <c r="E47231" s="113"/>
      <c r="H47231" s="133"/>
      <c r="T47231" s="133"/>
      <c r="X47231" s="131"/>
      <c r="Y47231" s="133"/>
      <c r="AJ47231" s="133"/>
      <c r="AO47231" s="135"/>
      <c r="AP47231" s="135"/>
      <c r="BJ47231" s="136"/>
    </row>
    <row r="47232" spans="5:62" ht="14.25" customHeight="1" x14ac:dyDescent="0.25">
      <c r="E47232" s="113"/>
      <c r="H47232" s="133"/>
      <c r="T47232" s="133"/>
      <c r="X47232" s="131"/>
      <c r="Y47232" s="133"/>
      <c r="AJ47232" s="133"/>
      <c r="AO47232" s="135"/>
      <c r="AP47232" s="135"/>
      <c r="BJ47232" s="136"/>
    </row>
    <row r="47233" spans="5:62" ht="14.25" customHeight="1" x14ac:dyDescent="0.25">
      <c r="E47233" s="113"/>
      <c r="H47233" s="133"/>
      <c r="T47233" s="133"/>
      <c r="X47233" s="131"/>
      <c r="Y47233" s="133"/>
      <c r="AJ47233" s="133"/>
      <c r="AO47233" s="135"/>
      <c r="AP47233" s="135"/>
      <c r="BJ47233" s="136"/>
    </row>
    <row r="47234" spans="5:62" ht="14.25" customHeight="1" x14ac:dyDescent="0.25">
      <c r="E47234" s="113"/>
      <c r="H47234" s="133"/>
      <c r="T47234" s="133"/>
      <c r="X47234" s="131"/>
      <c r="Y47234" s="133"/>
      <c r="AJ47234" s="133"/>
      <c r="AO47234" s="135"/>
      <c r="AP47234" s="135"/>
      <c r="BJ47234" s="136"/>
    </row>
    <row r="47235" spans="5:62" ht="14.25" customHeight="1" x14ac:dyDescent="0.25">
      <c r="E47235" s="113"/>
      <c r="H47235" s="133"/>
      <c r="T47235" s="133"/>
      <c r="X47235" s="131"/>
      <c r="Y47235" s="133"/>
      <c r="AJ47235" s="133"/>
      <c r="AO47235" s="135"/>
      <c r="AP47235" s="135"/>
      <c r="BJ47235" s="136"/>
    </row>
    <row r="47236" spans="5:62" ht="14.25" customHeight="1" x14ac:dyDescent="0.25">
      <c r="E47236" s="113"/>
      <c r="H47236" s="133"/>
      <c r="T47236" s="133"/>
      <c r="X47236" s="131"/>
      <c r="Y47236" s="133"/>
      <c r="AJ47236" s="133"/>
      <c r="AO47236" s="135"/>
      <c r="AP47236" s="135"/>
      <c r="BJ47236" s="136"/>
    </row>
    <row r="47237" spans="5:62" ht="14.25" customHeight="1" x14ac:dyDescent="0.25">
      <c r="E47237" s="113"/>
      <c r="H47237" s="133"/>
      <c r="T47237" s="133"/>
      <c r="X47237" s="131"/>
      <c r="Y47237" s="133"/>
      <c r="AJ47237" s="133"/>
      <c r="AO47237" s="135"/>
      <c r="AP47237" s="135"/>
      <c r="BJ47237" s="136"/>
    </row>
    <row r="47238" spans="5:62" ht="14.25" customHeight="1" x14ac:dyDescent="0.25">
      <c r="E47238" s="113"/>
      <c r="H47238" s="133"/>
      <c r="T47238" s="133"/>
      <c r="X47238" s="131"/>
      <c r="Y47238" s="133"/>
      <c r="AJ47238" s="133"/>
      <c r="AO47238" s="135"/>
      <c r="AP47238" s="135"/>
      <c r="BJ47238" s="136"/>
    </row>
    <row r="47239" spans="5:62" ht="14.25" customHeight="1" x14ac:dyDescent="0.25">
      <c r="E47239" s="113"/>
      <c r="H47239" s="133"/>
      <c r="T47239" s="133"/>
      <c r="X47239" s="131"/>
      <c r="Y47239" s="133"/>
      <c r="AJ47239" s="133"/>
      <c r="AO47239" s="135"/>
      <c r="AP47239" s="135"/>
      <c r="BJ47239" s="136"/>
    </row>
    <row r="47240" spans="5:62" ht="14.25" customHeight="1" x14ac:dyDescent="0.25">
      <c r="E47240" s="113"/>
      <c r="H47240" s="133"/>
      <c r="T47240" s="133"/>
      <c r="X47240" s="131"/>
      <c r="Y47240" s="133"/>
      <c r="AJ47240" s="133"/>
      <c r="AO47240" s="135"/>
      <c r="AP47240" s="135"/>
      <c r="BJ47240" s="136"/>
    </row>
    <row r="47241" spans="5:62" ht="14.25" customHeight="1" x14ac:dyDescent="0.25">
      <c r="E47241" s="113"/>
      <c r="H47241" s="133"/>
      <c r="T47241" s="133"/>
      <c r="X47241" s="131"/>
      <c r="Y47241" s="133"/>
      <c r="AJ47241" s="133"/>
      <c r="AO47241" s="135"/>
      <c r="AP47241" s="135"/>
      <c r="BJ47241" s="136"/>
    </row>
    <row r="47242" spans="5:62" ht="14.25" customHeight="1" x14ac:dyDescent="0.25">
      <c r="E47242" s="113"/>
      <c r="H47242" s="133"/>
      <c r="T47242" s="133"/>
      <c r="X47242" s="131"/>
      <c r="Y47242" s="133"/>
      <c r="AJ47242" s="133"/>
      <c r="AO47242" s="135"/>
      <c r="AP47242" s="135"/>
      <c r="BJ47242" s="136"/>
    </row>
    <row r="47243" spans="5:62" ht="14.25" customHeight="1" x14ac:dyDescent="0.25">
      <c r="E47243" s="113"/>
      <c r="H47243" s="133"/>
      <c r="T47243" s="133"/>
      <c r="X47243" s="131"/>
      <c r="Y47243" s="133"/>
      <c r="AJ47243" s="133"/>
      <c r="AO47243" s="135"/>
      <c r="AP47243" s="135"/>
      <c r="BJ47243" s="136"/>
    </row>
    <row r="47244" spans="5:62" ht="14.25" customHeight="1" x14ac:dyDescent="0.25">
      <c r="E47244" s="113"/>
      <c r="H47244" s="133"/>
      <c r="T47244" s="133"/>
      <c r="X47244" s="131"/>
      <c r="Y47244" s="133"/>
      <c r="AJ47244" s="133"/>
      <c r="AO47244" s="135"/>
      <c r="AP47244" s="135"/>
      <c r="BJ47244" s="136"/>
    </row>
    <row r="47245" spans="5:62" ht="14.25" customHeight="1" x14ac:dyDescent="0.25">
      <c r="E47245" s="113"/>
      <c r="H47245" s="133"/>
      <c r="T47245" s="133"/>
      <c r="X47245" s="131"/>
      <c r="Y47245" s="133"/>
      <c r="AJ47245" s="133"/>
      <c r="AO47245" s="135"/>
      <c r="AP47245" s="135"/>
      <c r="BJ47245" s="136"/>
    </row>
    <row r="47246" spans="5:62" ht="14.25" customHeight="1" x14ac:dyDescent="0.25">
      <c r="E47246" s="113"/>
      <c r="H47246" s="133"/>
      <c r="T47246" s="133"/>
      <c r="X47246" s="131"/>
      <c r="Y47246" s="133"/>
      <c r="AJ47246" s="133"/>
      <c r="AO47246" s="135"/>
      <c r="AP47246" s="135"/>
      <c r="BJ47246" s="136"/>
    </row>
    <row r="47247" spans="5:62" ht="14.25" customHeight="1" x14ac:dyDescent="0.25">
      <c r="E47247" s="113"/>
      <c r="H47247" s="133"/>
      <c r="T47247" s="133"/>
      <c r="X47247" s="131"/>
      <c r="Y47247" s="133"/>
      <c r="AJ47247" s="133"/>
      <c r="AO47247" s="135"/>
      <c r="AP47247" s="135"/>
      <c r="BJ47247" s="136"/>
    </row>
    <row r="47248" spans="5:62" ht="14.25" customHeight="1" x14ac:dyDescent="0.25">
      <c r="E47248" s="113"/>
      <c r="H47248" s="133"/>
      <c r="T47248" s="133"/>
      <c r="X47248" s="131"/>
      <c r="Y47248" s="133"/>
      <c r="AJ47248" s="133"/>
      <c r="AO47248" s="135"/>
      <c r="AP47248" s="135"/>
      <c r="BJ47248" s="136"/>
    </row>
    <row r="47249" spans="5:62" ht="14.25" customHeight="1" x14ac:dyDescent="0.25">
      <c r="E47249" s="113"/>
      <c r="H47249" s="133"/>
      <c r="T47249" s="133"/>
      <c r="X47249" s="131"/>
      <c r="Y47249" s="133"/>
      <c r="AJ47249" s="133"/>
      <c r="AO47249" s="135"/>
      <c r="AP47249" s="135"/>
      <c r="BJ47249" s="136"/>
    </row>
    <row r="47250" spans="5:62" ht="14.25" customHeight="1" x14ac:dyDescent="0.25">
      <c r="E47250" s="113"/>
      <c r="H47250" s="133"/>
      <c r="T47250" s="133"/>
      <c r="X47250" s="131"/>
      <c r="Y47250" s="133"/>
      <c r="AJ47250" s="133"/>
      <c r="AO47250" s="135"/>
      <c r="AP47250" s="135"/>
      <c r="BJ47250" s="136"/>
    </row>
    <row r="47251" spans="5:62" ht="14.25" customHeight="1" x14ac:dyDescent="0.25">
      <c r="E47251" s="113"/>
      <c r="H47251" s="133"/>
      <c r="T47251" s="133"/>
      <c r="X47251" s="131"/>
      <c r="Y47251" s="133"/>
      <c r="AJ47251" s="133"/>
      <c r="AO47251" s="135"/>
      <c r="AP47251" s="135"/>
      <c r="BJ47251" s="136"/>
    </row>
    <row r="47252" spans="5:62" ht="14.25" customHeight="1" x14ac:dyDescent="0.25">
      <c r="E47252" s="113"/>
      <c r="H47252" s="133"/>
      <c r="T47252" s="133"/>
      <c r="X47252" s="131"/>
      <c r="Y47252" s="133"/>
      <c r="AJ47252" s="133"/>
      <c r="AO47252" s="135"/>
      <c r="AP47252" s="135"/>
      <c r="BJ47252" s="136"/>
    </row>
    <row r="47253" spans="5:62" ht="14.25" customHeight="1" x14ac:dyDescent="0.25">
      <c r="E47253" s="113"/>
      <c r="H47253" s="133"/>
      <c r="T47253" s="133"/>
      <c r="X47253" s="131"/>
      <c r="Y47253" s="133"/>
      <c r="AJ47253" s="133"/>
      <c r="AO47253" s="135"/>
      <c r="AP47253" s="135"/>
      <c r="BJ47253" s="136"/>
    </row>
    <row r="47254" spans="5:62" ht="14.25" customHeight="1" x14ac:dyDescent="0.25">
      <c r="E47254" s="113"/>
      <c r="H47254" s="133"/>
      <c r="T47254" s="133"/>
      <c r="X47254" s="131"/>
      <c r="Y47254" s="133"/>
      <c r="AJ47254" s="133"/>
      <c r="AO47254" s="135"/>
      <c r="AP47254" s="135"/>
      <c r="BJ47254" s="136"/>
    </row>
    <row r="47255" spans="5:62" ht="14.25" customHeight="1" x14ac:dyDescent="0.25">
      <c r="E47255" s="113"/>
      <c r="H47255" s="133"/>
      <c r="T47255" s="133"/>
      <c r="X47255" s="131"/>
      <c r="Y47255" s="133"/>
      <c r="AJ47255" s="133"/>
      <c r="AO47255" s="135"/>
      <c r="AP47255" s="135"/>
      <c r="BJ47255" s="136"/>
    </row>
    <row r="47256" spans="5:62" ht="14.25" customHeight="1" x14ac:dyDescent="0.25">
      <c r="E47256" s="113"/>
      <c r="H47256" s="133"/>
      <c r="T47256" s="133"/>
      <c r="X47256" s="131"/>
      <c r="Y47256" s="133"/>
      <c r="AJ47256" s="133"/>
      <c r="AO47256" s="135"/>
      <c r="AP47256" s="135"/>
      <c r="BJ47256" s="136"/>
    </row>
    <row r="47257" spans="5:62" ht="14.25" customHeight="1" x14ac:dyDescent="0.25">
      <c r="E47257" s="113"/>
      <c r="H47257" s="133"/>
      <c r="T47257" s="133"/>
      <c r="X47257" s="131"/>
      <c r="Y47257" s="133"/>
      <c r="AJ47257" s="133"/>
      <c r="AO47257" s="135"/>
      <c r="AP47257" s="135"/>
      <c r="BJ47257" s="136"/>
    </row>
    <row r="47258" spans="5:62" ht="14.25" customHeight="1" x14ac:dyDescent="0.25">
      <c r="E47258" s="113"/>
      <c r="H47258" s="133"/>
      <c r="T47258" s="133"/>
      <c r="X47258" s="131"/>
      <c r="Y47258" s="133"/>
      <c r="AJ47258" s="133"/>
      <c r="AO47258" s="135"/>
      <c r="AP47258" s="135"/>
      <c r="BJ47258" s="136"/>
    </row>
    <row r="47259" spans="5:62" ht="14.25" customHeight="1" x14ac:dyDescent="0.25">
      <c r="E47259" s="113"/>
      <c r="H47259" s="133"/>
      <c r="T47259" s="133"/>
      <c r="X47259" s="131"/>
      <c r="Y47259" s="133"/>
      <c r="AJ47259" s="133"/>
      <c r="AO47259" s="135"/>
      <c r="AP47259" s="135"/>
      <c r="BJ47259" s="136"/>
    </row>
    <row r="47260" spans="5:62" ht="14.25" customHeight="1" x14ac:dyDescent="0.25">
      <c r="E47260" s="113"/>
      <c r="H47260" s="133"/>
      <c r="T47260" s="133"/>
      <c r="X47260" s="131"/>
      <c r="Y47260" s="133"/>
      <c r="AJ47260" s="133"/>
      <c r="AO47260" s="135"/>
      <c r="AP47260" s="135"/>
      <c r="BJ47260" s="136"/>
    </row>
    <row r="47261" spans="5:62" ht="14.25" customHeight="1" x14ac:dyDescent="0.25">
      <c r="E47261" s="113"/>
      <c r="H47261" s="133"/>
      <c r="T47261" s="133"/>
      <c r="X47261" s="131"/>
      <c r="Y47261" s="133"/>
      <c r="AJ47261" s="133"/>
      <c r="AO47261" s="135"/>
      <c r="AP47261" s="135"/>
      <c r="BJ47261" s="136"/>
    </row>
    <row r="47262" spans="5:62" ht="14.25" customHeight="1" x14ac:dyDescent="0.25">
      <c r="E47262" s="113"/>
      <c r="H47262" s="133"/>
      <c r="T47262" s="133"/>
      <c r="X47262" s="131"/>
      <c r="Y47262" s="133"/>
      <c r="AJ47262" s="133"/>
      <c r="AO47262" s="135"/>
      <c r="AP47262" s="135"/>
      <c r="BJ47262" s="136"/>
    </row>
    <row r="47263" spans="5:62" ht="14.25" customHeight="1" x14ac:dyDescent="0.25">
      <c r="E47263" s="113"/>
      <c r="H47263" s="133"/>
      <c r="T47263" s="133"/>
      <c r="X47263" s="131"/>
      <c r="Y47263" s="133"/>
      <c r="AJ47263" s="133"/>
      <c r="AO47263" s="135"/>
      <c r="AP47263" s="135"/>
      <c r="BJ47263" s="136"/>
    </row>
    <row r="47264" spans="5:62" ht="14.25" customHeight="1" x14ac:dyDescent="0.25">
      <c r="E47264" s="113"/>
      <c r="H47264" s="133"/>
      <c r="T47264" s="133"/>
      <c r="X47264" s="131"/>
      <c r="Y47264" s="133"/>
      <c r="AJ47264" s="133"/>
      <c r="AO47264" s="135"/>
      <c r="AP47264" s="135"/>
      <c r="BJ47264" s="136"/>
    </row>
    <row r="47265" spans="5:62" ht="14.25" customHeight="1" x14ac:dyDescent="0.25">
      <c r="E47265" s="113"/>
      <c r="H47265" s="133"/>
      <c r="T47265" s="133"/>
      <c r="X47265" s="131"/>
      <c r="Y47265" s="133"/>
      <c r="AJ47265" s="133"/>
      <c r="AO47265" s="135"/>
      <c r="AP47265" s="135"/>
      <c r="BJ47265" s="136"/>
    </row>
    <row r="47266" spans="5:62" ht="14.25" customHeight="1" x14ac:dyDescent="0.25">
      <c r="E47266" s="113"/>
      <c r="H47266" s="133"/>
      <c r="T47266" s="133"/>
      <c r="X47266" s="131"/>
      <c r="Y47266" s="133"/>
      <c r="AJ47266" s="133"/>
      <c r="AO47266" s="135"/>
      <c r="AP47266" s="135"/>
      <c r="BJ47266" s="136"/>
    </row>
    <row r="47267" spans="5:62" ht="14.25" customHeight="1" x14ac:dyDescent="0.25">
      <c r="E47267" s="113"/>
      <c r="H47267" s="133"/>
      <c r="T47267" s="133"/>
      <c r="X47267" s="131"/>
      <c r="Y47267" s="133"/>
      <c r="AJ47267" s="133"/>
      <c r="AO47267" s="135"/>
      <c r="AP47267" s="135"/>
      <c r="BJ47267" s="136"/>
    </row>
    <row r="47268" spans="5:62" ht="14.25" customHeight="1" x14ac:dyDescent="0.25">
      <c r="E47268" s="113"/>
      <c r="H47268" s="133"/>
      <c r="T47268" s="133"/>
      <c r="X47268" s="131"/>
      <c r="Y47268" s="133"/>
      <c r="AJ47268" s="133"/>
      <c r="AO47268" s="135"/>
      <c r="AP47268" s="135"/>
      <c r="BJ47268" s="136"/>
    </row>
    <row r="47269" spans="5:62" ht="14.25" customHeight="1" x14ac:dyDescent="0.25">
      <c r="E47269" s="113"/>
      <c r="H47269" s="133"/>
      <c r="T47269" s="133"/>
      <c r="X47269" s="131"/>
      <c r="Y47269" s="133"/>
      <c r="AJ47269" s="133"/>
      <c r="AO47269" s="135"/>
      <c r="AP47269" s="135"/>
      <c r="BJ47269" s="136"/>
    </row>
    <row r="47270" spans="5:62" ht="14.25" customHeight="1" x14ac:dyDescent="0.25">
      <c r="E47270" s="113"/>
      <c r="H47270" s="133"/>
      <c r="T47270" s="133"/>
      <c r="X47270" s="131"/>
      <c r="Y47270" s="133"/>
      <c r="AJ47270" s="133"/>
      <c r="AO47270" s="135"/>
      <c r="AP47270" s="135"/>
      <c r="BJ47270" s="136"/>
    </row>
    <row r="47271" spans="5:62" ht="14.25" customHeight="1" x14ac:dyDescent="0.25">
      <c r="E47271" s="113"/>
      <c r="H47271" s="133"/>
      <c r="T47271" s="133"/>
      <c r="X47271" s="131"/>
      <c r="Y47271" s="133"/>
      <c r="AJ47271" s="133"/>
      <c r="AO47271" s="135"/>
      <c r="AP47271" s="135"/>
      <c r="BJ47271" s="136"/>
    </row>
    <row r="47272" spans="5:62" ht="14.25" customHeight="1" x14ac:dyDescent="0.25">
      <c r="E47272" s="113"/>
      <c r="H47272" s="133"/>
      <c r="T47272" s="133"/>
      <c r="X47272" s="131"/>
      <c r="Y47272" s="133"/>
      <c r="AJ47272" s="133"/>
      <c r="AO47272" s="135"/>
      <c r="AP47272" s="135"/>
      <c r="BJ47272" s="136"/>
    </row>
    <row r="47273" spans="5:62" ht="14.25" customHeight="1" x14ac:dyDescent="0.25">
      <c r="E47273" s="113"/>
      <c r="H47273" s="133"/>
      <c r="T47273" s="133"/>
      <c r="X47273" s="131"/>
      <c r="Y47273" s="133"/>
      <c r="AJ47273" s="133"/>
      <c r="AO47273" s="135"/>
      <c r="AP47273" s="135"/>
      <c r="BJ47273" s="136"/>
    </row>
    <row r="47274" spans="5:62" ht="14.25" customHeight="1" x14ac:dyDescent="0.25">
      <c r="E47274" s="113"/>
      <c r="H47274" s="133"/>
      <c r="T47274" s="133"/>
      <c r="X47274" s="131"/>
      <c r="Y47274" s="133"/>
      <c r="AJ47274" s="133"/>
      <c r="AO47274" s="135"/>
      <c r="AP47274" s="135"/>
      <c r="BJ47274" s="136"/>
    </row>
    <row r="47275" spans="5:62" ht="14.25" customHeight="1" x14ac:dyDescent="0.25">
      <c r="E47275" s="113"/>
      <c r="H47275" s="133"/>
      <c r="T47275" s="133"/>
      <c r="X47275" s="131"/>
      <c r="Y47275" s="133"/>
      <c r="AJ47275" s="133"/>
      <c r="AO47275" s="135"/>
      <c r="AP47275" s="135"/>
      <c r="BJ47275" s="136"/>
    </row>
    <row r="47276" spans="5:62" ht="14.25" customHeight="1" x14ac:dyDescent="0.25">
      <c r="E47276" s="113"/>
      <c r="H47276" s="133"/>
      <c r="T47276" s="133"/>
      <c r="X47276" s="131"/>
      <c r="Y47276" s="133"/>
      <c r="AJ47276" s="133"/>
      <c r="AO47276" s="135"/>
      <c r="AP47276" s="135"/>
      <c r="BJ47276" s="136"/>
    </row>
    <row r="47277" spans="5:62" ht="14.25" customHeight="1" x14ac:dyDescent="0.25">
      <c r="E47277" s="113"/>
      <c r="H47277" s="133"/>
      <c r="T47277" s="133"/>
      <c r="X47277" s="131"/>
      <c r="Y47277" s="133"/>
      <c r="AJ47277" s="133"/>
      <c r="AO47277" s="135"/>
      <c r="AP47277" s="135"/>
      <c r="BJ47277" s="136"/>
    </row>
    <row r="47278" spans="5:62" ht="14.25" customHeight="1" x14ac:dyDescent="0.25">
      <c r="E47278" s="113"/>
      <c r="H47278" s="133"/>
      <c r="T47278" s="133"/>
      <c r="X47278" s="131"/>
      <c r="Y47278" s="133"/>
      <c r="AJ47278" s="133"/>
      <c r="AO47278" s="135"/>
      <c r="AP47278" s="135"/>
      <c r="BJ47278" s="136"/>
    </row>
    <row r="47279" spans="5:62" ht="14.25" customHeight="1" x14ac:dyDescent="0.25">
      <c r="E47279" s="113"/>
      <c r="H47279" s="133"/>
      <c r="T47279" s="133"/>
      <c r="X47279" s="131"/>
      <c r="Y47279" s="133"/>
      <c r="AJ47279" s="133"/>
      <c r="AO47279" s="135"/>
      <c r="AP47279" s="135"/>
      <c r="BJ47279" s="136"/>
    </row>
    <row r="47280" spans="5:62" ht="14.25" customHeight="1" x14ac:dyDescent="0.25">
      <c r="E47280" s="113"/>
      <c r="H47280" s="133"/>
      <c r="T47280" s="133"/>
      <c r="X47280" s="131"/>
      <c r="Y47280" s="133"/>
      <c r="AJ47280" s="133"/>
      <c r="AO47280" s="135"/>
      <c r="AP47280" s="135"/>
      <c r="BJ47280" s="136"/>
    </row>
    <row r="47281" spans="5:62" ht="14.25" customHeight="1" x14ac:dyDescent="0.25">
      <c r="E47281" s="113"/>
      <c r="H47281" s="133"/>
      <c r="T47281" s="133"/>
      <c r="X47281" s="131"/>
      <c r="Y47281" s="133"/>
      <c r="AJ47281" s="133"/>
      <c r="AO47281" s="135"/>
      <c r="AP47281" s="135"/>
      <c r="BJ47281" s="136"/>
    </row>
    <row r="47282" spans="5:62" ht="14.25" customHeight="1" x14ac:dyDescent="0.25">
      <c r="E47282" s="113"/>
      <c r="H47282" s="133"/>
      <c r="T47282" s="133"/>
      <c r="X47282" s="131"/>
      <c r="Y47282" s="133"/>
      <c r="AJ47282" s="133"/>
      <c r="AO47282" s="135"/>
      <c r="AP47282" s="135"/>
      <c r="BJ47282" s="136"/>
    </row>
    <row r="47283" spans="5:62" ht="14.25" customHeight="1" x14ac:dyDescent="0.25">
      <c r="E47283" s="113"/>
      <c r="H47283" s="133"/>
      <c r="T47283" s="133"/>
      <c r="X47283" s="131"/>
      <c r="Y47283" s="133"/>
      <c r="AJ47283" s="133"/>
      <c r="AO47283" s="135"/>
      <c r="AP47283" s="135"/>
      <c r="BJ47283" s="136"/>
    </row>
    <row r="47284" spans="5:62" ht="14.25" customHeight="1" x14ac:dyDescent="0.25">
      <c r="E47284" s="113"/>
      <c r="H47284" s="133"/>
      <c r="T47284" s="133"/>
      <c r="X47284" s="131"/>
      <c r="Y47284" s="133"/>
      <c r="AJ47284" s="133"/>
      <c r="AO47284" s="135"/>
      <c r="AP47284" s="135"/>
      <c r="BJ47284" s="136"/>
    </row>
    <row r="47285" spans="5:62" ht="14.25" customHeight="1" x14ac:dyDescent="0.25">
      <c r="E47285" s="113"/>
      <c r="H47285" s="133"/>
      <c r="T47285" s="133"/>
      <c r="X47285" s="131"/>
      <c r="Y47285" s="133"/>
      <c r="AJ47285" s="133"/>
      <c r="AO47285" s="135"/>
      <c r="AP47285" s="135"/>
      <c r="BJ47285" s="136"/>
    </row>
    <row r="47286" spans="5:62" ht="14.25" customHeight="1" x14ac:dyDescent="0.25">
      <c r="E47286" s="113"/>
      <c r="H47286" s="133"/>
      <c r="T47286" s="133"/>
      <c r="X47286" s="131"/>
      <c r="Y47286" s="133"/>
      <c r="AJ47286" s="133"/>
      <c r="AO47286" s="135"/>
      <c r="AP47286" s="135"/>
      <c r="BJ47286" s="136"/>
    </row>
    <row r="47287" spans="5:62" ht="14.25" customHeight="1" x14ac:dyDescent="0.25">
      <c r="E47287" s="113"/>
      <c r="H47287" s="133"/>
      <c r="T47287" s="133"/>
      <c r="X47287" s="131"/>
      <c r="Y47287" s="133"/>
      <c r="AJ47287" s="133"/>
      <c r="AO47287" s="135"/>
      <c r="AP47287" s="135"/>
      <c r="BJ47287" s="136"/>
    </row>
    <row r="47288" spans="5:62" ht="14.25" customHeight="1" x14ac:dyDescent="0.25">
      <c r="E47288" s="113"/>
      <c r="H47288" s="133"/>
      <c r="T47288" s="133"/>
      <c r="X47288" s="131"/>
      <c r="Y47288" s="133"/>
      <c r="AJ47288" s="133"/>
      <c r="AO47288" s="135"/>
      <c r="AP47288" s="135"/>
      <c r="BJ47288" s="136"/>
    </row>
    <row r="47289" spans="5:62" ht="14.25" customHeight="1" x14ac:dyDescent="0.25">
      <c r="E47289" s="113"/>
      <c r="H47289" s="133"/>
      <c r="T47289" s="133"/>
      <c r="X47289" s="131"/>
      <c r="Y47289" s="133"/>
      <c r="AJ47289" s="133"/>
      <c r="AO47289" s="135"/>
      <c r="AP47289" s="135"/>
      <c r="BJ47289" s="136"/>
    </row>
    <row r="47290" spans="5:62" ht="14.25" customHeight="1" x14ac:dyDescent="0.25">
      <c r="E47290" s="113"/>
      <c r="H47290" s="133"/>
      <c r="T47290" s="133"/>
      <c r="X47290" s="131"/>
      <c r="Y47290" s="133"/>
      <c r="AJ47290" s="133"/>
      <c r="AO47290" s="135"/>
      <c r="AP47290" s="135"/>
      <c r="BJ47290" s="136"/>
    </row>
    <row r="47291" spans="5:62" ht="14.25" customHeight="1" x14ac:dyDescent="0.25">
      <c r="E47291" s="113"/>
      <c r="H47291" s="133"/>
      <c r="T47291" s="133"/>
      <c r="X47291" s="131"/>
      <c r="Y47291" s="133"/>
      <c r="AJ47291" s="133"/>
      <c r="AO47291" s="135"/>
      <c r="AP47291" s="135"/>
      <c r="BJ47291" s="136"/>
    </row>
    <row r="47292" spans="5:62" ht="14.25" customHeight="1" x14ac:dyDescent="0.25">
      <c r="E47292" s="113"/>
      <c r="H47292" s="133"/>
      <c r="T47292" s="133"/>
      <c r="X47292" s="131"/>
      <c r="Y47292" s="133"/>
      <c r="AJ47292" s="133"/>
      <c r="AO47292" s="135"/>
      <c r="AP47292" s="135"/>
      <c r="BJ47292" s="136"/>
    </row>
    <row r="47293" spans="5:62" ht="14.25" customHeight="1" x14ac:dyDescent="0.25">
      <c r="E47293" s="113"/>
      <c r="H47293" s="133"/>
      <c r="T47293" s="133"/>
      <c r="X47293" s="131"/>
      <c r="Y47293" s="133"/>
      <c r="AJ47293" s="133"/>
      <c r="AO47293" s="135"/>
      <c r="AP47293" s="135"/>
      <c r="BJ47293" s="136"/>
    </row>
    <row r="47294" spans="5:62" ht="14.25" customHeight="1" x14ac:dyDescent="0.25">
      <c r="E47294" s="113"/>
      <c r="H47294" s="133"/>
      <c r="T47294" s="133"/>
      <c r="X47294" s="131"/>
      <c r="Y47294" s="133"/>
      <c r="AJ47294" s="133"/>
      <c r="AO47294" s="135"/>
      <c r="AP47294" s="135"/>
      <c r="BJ47294" s="136"/>
    </row>
    <row r="47295" spans="5:62" ht="14.25" customHeight="1" x14ac:dyDescent="0.25">
      <c r="E47295" s="113"/>
      <c r="H47295" s="133"/>
      <c r="T47295" s="133"/>
      <c r="X47295" s="131"/>
      <c r="Y47295" s="133"/>
      <c r="AJ47295" s="133"/>
      <c r="AO47295" s="135"/>
      <c r="AP47295" s="135"/>
      <c r="BJ47295" s="136"/>
    </row>
    <row r="47296" spans="5:62" ht="14.25" customHeight="1" x14ac:dyDescent="0.25">
      <c r="E47296" s="113"/>
      <c r="H47296" s="133"/>
      <c r="T47296" s="133"/>
      <c r="X47296" s="131"/>
      <c r="Y47296" s="133"/>
      <c r="AJ47296" s="133"/>
      <c r="AO47296" s="135"/>
      <c r="AP47296" s="135"/>
      <c r="BJ47296" s="136"/>
    </row>
    <row r="47297" spans="5:62" ht="14.25" customHeight="1" x14ac:dyDescent="0.25">
      <c r="E47297" s="113"/>
      <c r="H47297" s="133"/>
      <c r="T47297" s="133"/>
      <c r="X47297" s="131"/>
      <c r="Y47297" s="133"/>
      <c r="AJ47297" s="133"/>
      <c r="AO47297" s="135"/>
      <c r="AP47297" s="135"/>
      <c r="BJ47297" s="136"/>
    </row>
    <row r="47298" spans="5:62" ht="14.25" customHeight="1" x14ac:dyDescent="0.25">
      <c r="E47298" s="113"/>
      <c r="H47298" s="133"/>
      <c r="T47298" s="133"/>
      <c r="X47298" s="131"/>
      <c r="Y47298" s="133"/>
      <c r="AJ47298" s="133"/>
      <c r="AO47298" s="135"/>
      <c r="AP47298" s="135"/>
      <c r="BJ47298" s="136"/>
    </row>
    <row r="47299" spans="5:62" ht="14.25" customHeight="1" x14ac:dyDescent="0.25">
      <c r="E47299" s="113"/>
      <c r="H47299" s="133"/>
      <c r="T47299" s="133"/>
      <c r="X47299" s="131"/>
      <c r="Y47299" s="133"/>
      <c r="AJ47299" s="133"/>
      <c r="AO47299" s="135"/>
      <c r="AP47299" s="135"/>
      <c r="BJ47299" s="136"/>
    </row>
    <row r="47300" spans="5:62" ht="14.25" customHeight="1" x14ac:dyDescent="0.25">
      <c r="E47300" s="113"/>
      <c r="H47300" s="133"/>
      <c r="T47300" s="133"/>
      <c r="X47300" s="131"/>
      <c r="Y47300" s="133"/>
      <c r="AJ47300" s="133"/>
      <c r="AO47300" s="135"/>
      <c r="AP47300" s="135"/>
      <c r="BJ47300" s="136"/>
    </row>
    <row r="47301" spans="5:62" ht="14.25" customHeight="1" x14ac:dyDescent="0.25">
      <c r="E47301" s="113"/>
      <c r="H47301" s="133"/>
      <c r="T47301" s="133"/>
      <c r="X47301" s="131"/>
      <c r="Y47301" s="133"/>
      <c r="AJ47301" s="133"/>
      <c r="AO47301" s="135"/>
      <c r="AP47301" s="135"/>
      <c r="BJ47301" s="136"/>
    </row>
    <row r="47302" spans="5:62" ht="14.25" customHeight="1" x14ac:dyDescent="0.25">
      <c r="E47302" s="113"/>
      <c r="H47302" s="133"/>
      <c r="T47302" s="133"/>
      <c r="X47302" s="131"/>
      <c r="Y47302" s="133"/>
      <c r="AJ47302" s="133"/>
      <c r="AO47302" s="135"/>
      <c r="AP47302" s="135"/>
      <c r="BJ47302" s="136"/>
    </row>
    <row r="47303" spans="5:62" ht="14.25" customHeight="1" x14ac:dyDescent="0.25">
      <c r="E47303" s="113"/>
      <c r="H47303" s="133"/>
      <c r="T47303" s="133"/>
      <c r="X47303" s="131"/>
      <c r="Y47303" s="133"/>
      <c r="AJ47303" s="133"/>
      <c r="AO47303" s="135"/>
      <c r="AP47303" s="135"/>
      <c r="BJ47303" s="136"/>
    </row>
    <row r="47304" spans="5:62" ht="14.25" customHeight="1" x14ac:dyDescent="0.25">
      <c r="E47304" s="113"/>
      <c r="H47304" s="133"/>
      <c r="T47304" s="133"/>
      <c r="X47304" s="131"/>
      <c r="Y47304" s="133"/>
      <c r="AJ47304" s="133"/>
      <c r="AO47304" s="135"/>
      <c r="AP47304" s="135"/>
      <c r="BJ47304" s="136"/>
    </row>
    <row r="47305" spans="5:62" ht="14.25" customHeight="1" x14ac:dyDescent="0.25">
      <c r="E47305" s="113"/>
      <c r="H47305" s="133"/>
      <c r="T47305" s="133"/>
      <c r="X47305" s="131"/>
      <c r="Y47305" s="133"/>
      <c r="AJ47305" s="133"/>
      <c r="AO47305" s="135"/>
      <c r="AP47305" s="135"/>
      <c r="BJ47305" s="136"/>
    </row>
    <row r="47306" spans="5:62" ht="14.25" customHeight="1" x14ac:dyDescent="0.25">
      <c r="E47306" s="113"/>
      <c r="H47306" s="133"/>
      <c r="T47306" s="133"/>
      <c r="X47306" s="131"/>
      <c r="Y47306" s="133"/>
      <c r="AJ47306" s="133"/>
      <c r="AO47306" s="135"/>
      <c r="AP47306" s="135"/>
      <c r="BJ47306" s="136"/>
    </row>
    <row r="47307" spans="5:62" ht="14.25" customHeight="1" x14ac:dyDescent="0.25">
      <c r="E47307" s="113"/>
      <c r="H47307" s="133"/>
      <c r="T47307" s="133"/>
      <c r="X47307" s="131"/>
      <c r="Y47307" s="133"/>
      <c r="AJ47307" s="133"/>
      <c r="AO47307" s="135"/>
      <c r="AP47307" s="135"/>
      <c r="BJ47307" s="136"/>
    </row>
    <row r="47308" spans="5:62" ht="14.25" customHeight="1" x14ac:dyDescent="0.25">
      <c r="E47308" s="113"/>
      <c r="H47308" s="133"/>
      <c r="T47308" s="133"/>
      <c r="X47308" s="131"/>
      <c r="Y47308" s="133"/>
      <c r="AJ47308" s="133"/>
      <c r="AO47308" s="135"/>
      <c r="AP47308" s="135"/>
      <c r="BJ47308" s="136"/>
    </row>
    <row r="47309" spans="5:62" ht="14.25" customHeight="1" x14ac:dyDescent="0.25">
      <c r="E47309" s="113"/>
      <c r="H47309" s="133"/>
      <c r="T47309" s="133"/>
      <c r="X47309" s="131"/>
      <c r="Y47309" s="133"/>
      <c r="AJ47309" s="133"/>
      <c r="AO47309" s="135"/>
      <c r="AP47309" s="135"/>
      <c r="BJ47309" s="136"/>
    </row>
    <row r="47310" spans="5:62" ht="14.25" customHeight="1" x14ac:dyDescent="0.25">
      <c r="E47310" s="113"/>
      <c r="H47310" s="133"/>
      <c r="T47310" s="133"/>
      <c r="X47310" s="131"/>
      <c r="Y47310" s="133"/>
      <c r="AJ47310" s="133"/>
      <c r="AO47310" s="135"/>
      <c r="AP47310" s="135"/>
      <c r="BJ47310" s="136"/>
    </row>
    <row r="47311" spans="5:62" ht="14.25" customHeight="1" x14ac:dyDescent="0.25">
      <c r="E47311" s="113"/>
      <c r="H47311" s="133"/>
      <c r="T47311" s="133"/>
      <c r="X47311" s="131"/>
      <c r="Y47311" s="133"/>
      <c r="AJ47311" s="133"/>
      <c r="AO47311" s="135"/>
      <c r="AP47311" s="135"/>
      <c r="BJ47311" s="136"/>
    </row>
    <row r="47312" spans="5:62" ht="14.25" customHeight="1" x14ac:dyDescent="0.25">
      <c r="E47312" s="113"/>
      <c r="H47312" s="133"/>
      <c r="T47312" s="133"/>
      <c r="X47312" s="131"/>
      <c r="Y47312" s="133"/>
      <c r="AJ47312" s="133"/>
      <c r="AO47312" s="135"/>
      <c r="AP47312" s="135"/>
      <c r="BJ47312" s="136"/>
    </row>
    <row r="47313" spans="5:62" ht="14.25" customHeight="1" x14ac:dyDescent="0.25">
      <c r="E47313" s="113"/>
      <c r="H47313" s="133"/>
      <c r="T47313" s="133"/>
      <c r="X47313" s="131"/>
      <c r="Y47313" s="133"/>
      <c r="AJ47313" s="133"/>
      <c r="AO47313" s="135"/>
      <c r="AP47313" s="135"/>
      <c r="BJ47313" s="136"/>
    </row>
    <row r="47314" spans="5:62" ht="14.25" customHeight="1" x14ac:dyDescent="0.25">
      <c r="E47314" s="113"/>
      <c r="H47314" s="133"/>
      <c r="T47314" s="133"/>
      <c r="X47314" s="131"/>
      <c r="Y47314" s="133"/>
      <c r="AJ47314" s="133"/>
      <c r="AO47314" s="135"/>
      <c r="AP47314" s="135"/>
      <c r="BJ47314" s="136"/>
    </row>
    <row r="47315" spans="5:62" ht="14.25" customHeight="1" x14ac:dyDescent="0.25">
      <c r="E47315" s="113"/>
      <c r="H47315" s="133"/>
      <c r="T47315" s="133"/>
      <c r="X47315" s="131"/>
      <c r="Y47315" s="133"/>
      <c r="AJ47315" s="133"/>
      <c r="AO47315" s="135"/>
      <c r="AP47315" s="135"/>
      <c r="BJ47315" s="136"/>
    </row>
    <row r="47316" spans="5:62" ht="14.25" customHeight="1" x14ac:dyDescent="0.25">
      <c r="E47316" s="113"/>
      <c r="H47316" s="133"/>
      <c r="T47316" s="133"/>
      <c r="X47316" s="131"/>
      <c r="Y47316" s="133"/>
      <c r="AJ47316" s="133"/>
      <c r="AO47316" s="135"/>
      <c r="AP47316" s="135"/>
      <c r="BJ47316" s="136"/>
    </row>
    <row r="47317" spans="5:62" ht="14.25" customHeight="1" x14ac:dyDescent="0.25">
      <c r="E47317" s="113"/>
      <c r="H47317" s="133"/>
      <c r="T47317" s="133"/>
      <c r="X47317" s="131"/>
      <c r="Y47317" s="133"/>
      <c r="AJ47317" s="133"/>
      <c r="AO47317" s="135"/>
      <c r="AP47317" s="135"/>
      <c r="BJ47317" s="136"/>
    </row>
    <row r="47318" spans="5:62" ht="14.25" customHeight="1" x14ac:dyDescent="0.25">
      <c r="E47318" s="113"/>
      <c r="H47318" s="133"/>
      <c r="T47318" s="133"/>
      <c r="X47318" s="131"/>
      <c r="Y47318" s="133"/>
      <c r="AJ47318" s="133"/>
      <c r="AO47318" s="135"/>
      <c r="AP47318" s="135"/>
      <c r="BJ47318" s="136"/>
    </row>
    <row r="47319" spans="5:62" ht="14.25" customHeight="1" x14ac:dyDescent="0.25">
      <c r="E47319" s="113"/>
      <c r="H47319" s="133"/>
      <c r="T47319" s="133"/>
      <c r="X47319" s="131"/>
      <c r="Y47319" s="133"/>
      <c r="AJ47319" s="133"/>
      <c r="AO47319" s="135"/>
      <c r="AP47319" s="135"/>
      <c r="BJ47319" s="136"/>
    </row>
    <row r="47320" spans="5:62" ht="14.25" customHeight="1" x14ac:dyDescent="0.25">
      <c r="E47320" s="113"/>
      <c r="H47320" s="133"/>
      <c r="T47320" s="133"/>
      <c r="X47320" s="131"/>
      <c r="Y47320" s="133"/>
      <c r="AJ47320" s="133"/>
      <c r="AO47320" s="135"/>
      <c r="AP47320" s="135"/>
      <c r="BJ47320" s="136"/>
    </row>
    <row r="47321" spans="5:62" ht="14.25" customHeight="1" x14ac:dyDescent="0.25">
      <c r="E47321" s="113"/>
      <c r="H47321" s="133"/>
      <c r="T47321" s="133"/>
      <c r="X47321" s="131"/>
      <c r="Y47321" s="133"/>
      <c r="AJ47321" s="133"/>
      <c r="AO47321" s="135"/>
      <c r="AP47321" s="135"/>
      <c r="BJ47321" s="136"/>
    </row>
    <row r="47322" spans="5:62" ht="14.25" customHeight="1" x14ac:dyDescent="0.25">
      <c r="E47322" s="113"/>
      <c r="H47322" s="133"/>
      <c r="T47322" s="133"/>
      <c r="X47322" s="131"/>
      <c r="Y47322" s="133"/>
      <c r="AJ47322" s="133"/>
      <c r="AO47322" s="135"/>
      <c r="AP47322" s="135"/>
      <c r="BJ47322" s="136"/>
    </row>
    <row r="47323" spans="5:62" ht="14.25" customHeight="1" x14ac:dyDescent="0.25">
      <c r="E47323" s="113"/>
      <c r="H47323" s="133"/>
      <c r="T47323" s="133"/>
      <c r="X47323" s="131"/>
      <c r="Y47323" s="133"/>
      <c r="AJ47323" s="133"/>
      <c r="AO47323" s="135"/>
      <c r="AP47323" s="135"/>
      <c r="BJ47323" s="136"/>
    </row>
    <row r="47324" spans="5:62" ht="14.25" customHeight="1" x14ac:dyDescent="0.25">
      <c r="E47324" s="113"/>
      <c r="H47324" s="133"/>
      <c r="T47324" s="133"/>
      <c r="X47324" s="131"/>
      <c r="Y47324" s="133"/>
      <c r="AJ47324" s="133"/>
      <c r="AO47324" s="135"/>
      <c r="AP47324" s="135"/>
      <c r="BJ47324" s="136"/>
    </row>
    <row r="47325" spans="5:62" ht="14.25" customHeight="1" x14ac:dyDescent="0.25">
      <c r="E47325" s="113"/>
      <c r="H47325" s="133"/>
      <c r="T47325" s="133"/>
      <c r="X47325" s="131"/>
      <c r="Y47325" s="133"/>
      <c r="AJ47325" s="133"/>
      <c r="AO47325" s="135"/>
      <c r="AP47325" s="135"/>
      <c r="BJ47325" s="136"/>
    </row>
    <row r="47326" spans="5:62" ht="14.25" customHeight="1" x14ac:dyDescent="0.25">
      <c r="E47326" s="113"/>
      <c r="H47326" s="133"/>
      <c r="T47326" s="133"/>
      <c r="X47326" s="131"/>
      <c r="Y47326" s="133"/>
      <c r="AJ47326" s="133"/>
      <c r="AO47326" s="135"/>
      <c r="AP47326" s="135"/>
      <c r="BJ47326" s="136"/>
    </row>
    <row r="47327" spans="5:62" ht="14.25" customHeight="1" x14ac:dyDescent="0.25">
      <c r="E47327" s="113"/>
      <c r="H47327" s="133"/>
      <c r="T47327" s="133"/>
      <c r="X47327" s="131"/>
      <c r="Y47327" s="133"/>
      <c r="AJ47327" s="133"/>
      <c r="AO47327" s="135"/>
      <c r="AP47327" s="135"/>
      <c r="BJ47327" s="136"/>
    </row>
    <row r="47328" spans="5:62" ht="14.25" customHeight="1" x14ac:dyDescent="0.25">
      <c r="E47328" s="113"/>
      <c r="H47328" s="133"/>
      <c r="T47328" s="133"/>
      <c r="X47328" s="131"/>
      <c r="Y47328" s="133"/>
      <c r="AJ47328" s="133"/>
      <c r="AO47328" s="135"/>
      <c r="AP47328" s="135"/>
      <c r="BJ47328" s="136"/>
    </row>
    <row r="47329" spans="5:62" ht="14.25" customHeight="1" x14ac:dyDescent="0.25">
      <c r="E47329" s="113"/>
      <c r="H47329" s="133"/>
      <c r="T47329" s="133"/>
      <c r="X47329" s="131"/>
      <c r="Y47329" s="133"/>
      <c r="AJ47329" s="133"/>
      <c r="AO47329" s="135"/>
      <c r="AP47329" s="135"/>
      <c r="BJ47329" s="136"/>
    </row>
    <row r="47330" spans="5:62" ht="14.25" customHeight="1" x14ac:dyDescent="0.25">
      <c r="E47330" s="113"/>
      <c r="H47330" s="133"/>
      <c r="T47330" s="133"/>
      <c r="X47330" s="131"/>
      <c r="Y47330" s="133"/>
      <c r="AJ47330" s="133"/>
      <c r="AO47330" s="135"/>
      <c r="AP47330" s="135"/>
      <c r="BJ47330" s="136"/>
    </row>
    <row r="47331" spans="5:62" ht="14.25" customHeight="1" x14ac:dyDescent="0.25">
      <c r="E47331" s="113"/>
      <c r="H47331" s="133"/>
      <c r="T47331" s="133"/>
      <c r="X47331" s="131"/>
      <c r="Y47331" s="133"/>
      <c r="AJ47331" s="133"/>
      <c r="AO47331" s="135"/>
      <c r="AP47331" s="135"/>
      <c r="BJ47331" s="136"/>
    </row>
    <row r="47332" spans="5:62" ht="14.25" customHeight="1" x14ac:dyDescent="0.25">
      <c r="E47332" s="113"/>
      <c r="H47332" s="133"/>
      <c r="T47332" s="133"/>
      <c r="X47332" s="131"/>
      <c r="Y47332" s="133"/>
      <c r="AJ47332" s="133"/>
      <c r="AO47332" s="135"/>
      <c r="AP47332" s="135"/>
      <c r="BJ47332" s="136"/>
    </row>
    <row r="47333" spans="5:62" ht="14.25" customHeight="1" x14ac:dyDescent="0.25">
      <c r="E47333" s="113"/>
      <c r="H47333" s="133"/>
      <c r="T47333" s="133"/>
      <c r="X47333" s="131"/>
      <c r="Y47333" s="133"/>
      <c r="AJ47333" s="133"/>
      <c r="AO47333" s="135"/>
      <c r="AP47333" s="135"/>
      <c r="BJ47333" s="136"/>
    </row>
    <row r="47334" spans="5:62" ht="14.25" customHeight="1" x14ac:dyDescent="0.25">
      <c r="E47334" s="113"/>
      <c r="H47334" s="133"/>
      <c r="T47334" s="133"/>
      <c r="X47334" s="131"/>
      <c r="Y47334" s="133"/>
      <c r="AJ47334" s="133"/>
      <c r="AO47334" s="135"/>
      <c r="AP47334" s="135"/>
      <c r="BJ47334" s="136"/>
    </row>
    <row r="47335" spans="5:62" ht="14.25" customHeight="1" x14ac:dyDescent="0.25">
      <c r="E47335" s="113"/>
      <c r="H47335" s="133"/>
      <c r="T47335" s="133"/>
      <c r="X47335" s="131"/>
      <c r="Y47335" s="133"/>
      <c r="AJ47335" s="133"/>
      <c r="AO47335" s="135"/>
      <c r="AP47335" s="135"/>
      <c r="BJ47335" s="136"/>
    </row>
    <row r="47336" spans="5:62" ht="14.25" customHeight="1" x14ac:dyDescent="0.25">
      <c r="E47336" s="113"/>
      <c r="H47336" s="133"/>
      <c r="T47336" s="133"/>
      <c r="X47336" s="131"/>
      <c r="Y47336" s="133"/>
      <c r="AJ47336" s="133"/>
      <c r="AO47336" s="135"/>
      <c r="AP47336" s="135"/>
      <c r="BJ47336" s="136"/>
    </row>
    <row r="47337" spans="5:62" ht="14.25" customHeight="1" x14ac:dyDescent="0.25">
      <c r="E47337" s="113"/>
      <c r="H47337" s="133"/>
      <c r="T47337" s="133"/>
      <c r="X47337" s="131"/>
      <c r="Y47337" s="133"/>
      <c r="AJ47337" s="133"/>
      <c r="AO47337" s="135"/>
      <c r="AP47337" s="135"/>
      <c r="BJ47337" s="136"/>
    </row>
    <row r="47338" spans="5:62" ht="14.25" customHeight="1" x14ac:dyDescent="0.25">
      <c r="E47338" s="113"/>
      <c r="H47338" s="133"/>
      <c r="T47338" s="133"/>
      <c r="X47338" s="131"/>
      <c r="Y47338" s="133"/>
      <c r="AJ47338" s="133"/>
      <c r="AO47338" s="135"/>
      <c r="AP47338" s="135"/>
      <c r="BJ47338" s="136"/>
    </row>
    <row r="47339" spans="5:62" ht="14.25" customHeight="1" x14ac:dyDescent="0.25">
      <c r="E47339" s="113"/>
      <c r="H47339" s="133"/>
      <c r="T47339" s="133"/>
      <c r="X47339" s="131"/>
      <c r="Y47339" s="133"/>
      <c r="AJ47339" s="133"/>
      <c r="AO47339" s="135"/>
      <c r="AP47339" s="135"/>
      <c r="BJ47339" s="136"/>
    </row>
    <row r="47340" spans="5:62" ht="14.25" customHeight="1" x14ac:dyDescent="0.25">
      <c r="E47340" s="113"/>
      <c r="H47340" s="133"/>
      <c r="T47340" s="133"/>
      <c r="X47340" s="131"/>
      <c r="Y47340" s="133"/>
      <c r="AJ47340" s="133"/>
      <c r="AO47340" s="135"/>
      <c r="AP47340" s="135"/>
      <c r="BJ47340" s="136"/>
    </row>
    <row r="47341" spans="5:62" ht="14.25" customHeight="1" x14ac:dyDescent="0.25">
      <c r="E47341" s="113"/>
      <c r="H47341" s="133"/>
      <c r="T47341" s="133"/>
      <c r="X47341" s="131"/>
      <c r="Y47341" s="133"/>
      <c r="AJ47341" s="133"/>
      <c r="AO47341" s="135"/>
      <c r="AP47341" s="135"/>
      <c r="BJ47341" s="136"/>
    </row>
    <row r="47342" spans="5:62" ht="14.25" customHeight="1" x14ac:dyDescent="0.25">
      <c r="E47342" s="113"/>
      <c r="H47342" s="133"/>
      <c r="T47342" s="133"/>
      <c r="X47342" s="131"/>
      <c r="Y47342" s="133"/>
      <c r="AJ47342" s="133"/>
      <c r="AO47342" s="135"/>
      <c r="AP47342" s="135"/>
      <c r="BJ47342" s="136"/>
    </row>
    <row r="47343" spans="5:62" ht="14.25" customHeight="1" x14ac:dyDescent="0.25">
      <c r="E47343" s="113"/>
      <c r="H47343" s="133"/>
      <c r="T47343" s="133"/>
      <c r="X47343" s="131"/>
      <c r="Y47343" s="133"/>
      <c r="AJ47343" s="133"/>
      <c r="AO47343" s="135"/>
      <c r="AP47343" s="135"/>
      <c r="BJ47343" s="136"/>
    </row>
    <row r="47344" spans="5:62" ht="14.25" customHeight="1" x14ac:dyDescent="0.25">
      <c r="E47344" s="113"/>
      <c r="H47344" s="133"/>
      <c r="T47344" s="133"/>
      <c r="X47344" s="131"/>
      <c r="Y47344" s="133"/>
      <c r="AJ47344" s="133"/>
      <c r="AO47344" s="135"/>
      <c r="AP47344" s="135"/>
      <c r="BJ47344" s="136"/>
    </row>
    <row r="47345" spans="5:62" ht="14.25" customHeight="1" x14ac:dyDescent="0.25">
      <c r="E47345" s="113"/>
      <c r="H47345" s="133"/>
      <c r="T47345" s="133"/>
      <c r="X47345" s="131"/>
      <c r="Y47345" s="133"/>
      <c r="AJ47345" s="133"/>
      <c r="AO47345" s="135"/>
      <c r="AP47345" s="135"/>
      <c r="BJ47345" s="136"/>
    </row>
    <row r="47346" spans="5:62" ht="14.25" customHeight="1" x14ac:dyDescent="0.25">
      <c r="E47346" s="113"/>
      <c r="H47346" s="133"/>
      <c r="T47346" s="133"/>
      <c r="X47346" s="131"/>
      <c r="Y47346" s="133"/>
      <c r="AJ47346" s="133"/>
      <c r="AO47346" s="135"/>
      <c r="AP47346" s="135"/>
      <c r="BJ47346" s="136"/>
    </row>
    <row r="47347" spans="5:62" ht="14.25" customHeight="1" x14ac:dyDescent="0.25">
      <c r="E47347" s="113"/>
      <c r="H47347" s="133"/>
      <c r="T47347" s="133"/>
      <c r="X47347" s="131"/>
      <c r="Y47347" s="133"/>
      <c r="AJ47347" s="133"/>
      <c r="AO47347" s="135"/>
      <c r="AP47347" s="135"/>
      <c r="BJ47347" s="136"/>
    </row>
    <row r="47348" spans="5:62" ht="14.25" customHeight="1" x14ac:dyDescent="0.25">
      <c r="E47348" s="113"/>
      <c r="H47348" s="133"/>
      <c r="T47348" s="133"/>
      <c r="X47348" s="131"/>
      <c r="Y47348" s="133"/>
      <c r="AJ47348" s="133"/>
      <c r="AO47348" s="135"/>
      <c r="AP47348" s="135"/>
      <c r="BJ47348" s="136"/>
    </row>
    <row r="47349" spans="5:62" ht="14.25" customHeight="1" x14ac:dyDescent="0.25">
      <c r="E47349" s="113"/>
      <c r="H47349" s="133"/>
      <c r="T47349" s="133"/>
      <c r="X47349" s="131"/>
      <c r="Y47349" s="133"/>
      <c r="AJ47349" s="133"/>
      <c r="AO47349" s="135"/>
      <c r="AP47349" s="135"/>
      <c r="BJ47349" s="136"/>
    </row>
    <row r="47350" spans="5:62" ht="14.25" customHeight="1" x14ac:dyDescent="0.25">
      <c r="E47350" s="113"/>
      <c r="H47350" s="133"/>
      <c r="T47350" s="133"/>
      <c r="X47350" s="131"/>
      <c r="Y47350" s="133"/>
      <c r="AJ47350" s="133"/>
      <c r="AO47350" s="135"/>
      <c r="AP47350" s="135"/>
      <c r="BJ47350" s="136"/>
    </row>
    <row r="47351" spans="5:62" ht="14.25" customHeight="1" x14ac:dyDescent="0.25">
      <c r="E47351" s="113"/>
      <c r="H47351" s="133"/>
      <c r="T47351" s="133"/>
      <c r="X47351" s="131"/>
      <c r="Y47351" s="133"/>
      <c r="AJ47351" s="133"/>
      <c r="AO47351" s="135"/>
      <c r="AP47351" s="135"/>
      <c r="BJ47351" s="136"/>
    </row>
    <row r="47352" spans="5:62" ht="14.25" customHeight="1" x14ac:dyDescent="0.25">
      <c r="E47352" s="113"/>
      <c r="H47352" s="133"/>
      <c r="T47352" s="133"/>
      <c r="X47352" s="131"/>
      <c r="Y47352" s="133"/>
      <c r="AJ47352" s="133"/>
      <c r="AO47352" s="135"/>
      <c r="AP47352" s="135"/>
      <c r="BJ47352" s="136"/>
    </row>
    <row r="47353" spans="5:62" ht="14.25" customHeight="1" x14ac:dyDescent="0.25">
      <c r="E47353" s="113"/>
      <c r="H47353" s="133"/>
      <c r="T47353" s="133"/>
      <c r="X47353" s="131"/>
      <c r="Y47353" s="133"/>
      <c r="AJ47353" s="133"/>
      <c r="AO47353" s="135"/>
      <c r="AP47353" s="135"/>
      <c r="BJ47353" s="136"/>
    </row>
    <row r="47354" spans="5:62" ht="14.25" customHeight="1" x14ac:dyDescent="0.25">
      <c r="E47354" s="113"/>
      <c r="H47354" s="133"/>
      <c r="T47354" s="133"/>
      <c r="X47354" s="131"/>
      <c r="Y47354" s="133"/>
      <c r="AJ47354" s="133"/>
      <c r="AO47354" s="135"/>
      <c r="AP47354" s="135"/>
      <c r="BJ47354" s="136"/>
    </row>
    <row r="47355" spans="5:62" ht="14.25" customHeight="1" x14ac:dyDescent="0.25">
      <c r="E47355" s="113"/>
      <c r="H47355" s="133"/>
      <c r="T47355" s="133"/>
      <c r="X47355" s="131"/>
      <c r="Y47355" s="133"/>
      <c r="AJ47355" s="133"/>
      <c r="AO47355" s="135"/>
      <c r="AP47355" s="135"/>
      <c r="BJ47355" s="136"/>
    </row>
    <row r="47356" spans="5:62" ht="14.25" customHeight="1" x14ac:dyDescent="0.25">
      <c r="E47356" s="113"/>
      <c r="H47356" s="133"/>
      <c r="T47356" s="133"/>
      <c r="X47356" s="131"/>
      <c r="Y47356" s="133"/>
      <c r="AJ47356" s="133"/>
      <c r="AO47356" s="135"/>
      <c r="AP47356" s="135"/>
      <c r="BJ47356" s="136"/>
    </row>
    <row r="47357" spans="5:62" ht="14.25" customHeight="1" x14ac:dyDescent="0.25">
      <c r="E47357" s="113"/>
      <c r="H47357" s="133"/>
      <c r="T47357" s="133"/>
      <c r="X47357" s="131"/>
      <c r="Y47357" s="133"/>
      <c r="AJ47357" s="133"/>
      <c r="AO47357" s="135"/>
      <c r="AP47357" s="135"/>
      <c r="BJ47357" s="136"/>
    </row>
    <row r="47358" spans="5:62" ht="14.25" customHeight="1" x14ac:dyDescent="0.25">
      <c r="E47358" s="113"/>
      <c r="H47358" s="133"/>
      <c r="T47358" s="133"/>
      <c r="X47358" s="131"/>
      <c r="Y47358" s="133"/>
      <c r="AJ47358" s="133"/>
      <c r="AO47358" s="135"/>
      <c r="AP47358" s="135"/>
      <c r="BJ47358" s="136"/>
    </row>
    <row r="47359" spans="5:62" ht="14.25" customHeight="1" x14ac:dyDescent="0.25">
      <c r="E47359" s="113"/>
      <c r="H47359" s="133"/>
      <c r="T47359" s="133"/>
      <c r="X47359" s="131"/>
      <c r="Y47359" s="133"/>
      <c r="AJ47359" s="133"/>
      <c r="AO47359" s="135"/>
      <c r="AP47359" s="135"/>
      <c r="BJ47359" s="136"/>
    </row>
    <row r="47360" spans="5:62" ht="14.25" customHeight="1" x14ac:dyDescent="0.25">
      <c r="E47360" s="113"/>
      <c r="H47360" s="133"/>
      <c r="T47360" s="133"/>
      <c r="X47360" s="131"/>
      <c r="Y47360" s="133"/>
      <c r="AJ47360" s="133"/>
      <c r="AO47360" s="135"/>
      <c r="AP47360" s="135"/>
      <c r="BJ47360" s="136"/>
    </row>
    <row r="47361" spans="5:62" ht="14.25" customHeight="1" x14ac:dyDescent="0.25">
      <c r="E47361" s="113"/>
      <c r="H47361" s="133"/>
      <c r="T47361" s="133"/>
      <c r="X47361" s="131"/>
      <c r="Y47361" s="133"/>
      <c r="AJ47361" s="133"/>
      <c r="AO47361" s="135"/>
      <c r="AP47361" s="135"/>
      <c r="BJ47361" s="136"/>
    </row>
    <row r="47362" spans="5:62" ht="14.25" customHeight="1" x14ac:dyDescent="0.25">
      <c r="E47362" s="113"/>
      <c r="H47362" s="133"/>
      <c r="T47362" s="133"/>
      <c r="X47362" s="131"/>
      <c r="Y47362" s="133"/>
      <c r="AJ47362" s="133"/>
      <c r="AO47362" s="135"/>
      <c r="AP47362" s="135"/>
      <c r="BJ47362" s="136"/>
    </row>
    <row r="47363" spans="5:62" ht="14.25" customHeight="1" x14ac:dyDescent="0.25">
      <c r="E47363" s="113"/>
      <c r="H47363" s="133"/>
      <c r="T47363" s="133"/>
      <c r="X47363" s="131"/>
      <c r="Y47363" s="133"/>
      <c r="AJ47363" s="133"/>
      <c r="AO47363" s="135"/>
      <c r="AP47363" s="135"/>
      <c r="BJ47363" s="136"/>
    </row>
    <row r="47364" spans="5:62" ht="14.25" customHeight="1" x14ac:dyDescent="0.25">
      <c r="E47364" s="113"/>
      <c r="H47364" s="133"/>
      <c r="T47364" s="133"/>
      <c r="X47364" s="131"/>
      <c r="Y47364" s="133"/>
      <c r="AJ47364" s="133"/>
      <c r="AO47364" s="135"/>
      <c r="AP47364" s="135"/>
      <c r="BJ47364" s="136"/>
    </row>
    <row r="47365" spans="5:62" ht="14.25" customHeight="1" x14ac:dyDescent="0.25">
      <c r="E47365" s="113"/>
      <c r="H47365" s="133"/>
      <c r="T47365" s="133"/>
      <c r="X47365" s="131"/>
      <c r="Y47365" s="133"/>
      <c r="AJ47365" s="133"/>
      <c r="AO47365" s="135"/>
      <c r="AP47365" s="135"/>
      <c r="BJ47365" s="136"/>
    </row>
    <row r="47366" spans="5:62" ht="14.25" customHeight="1" x14ac:dyDescent="0.25">
      <c r="E47366" s="113"/>
      <c r="H47366" s="133"/>
      <c r="T47366" s="133"/>
      <c r="X47366" s="131"/>
      <c r="Y47366" s="133"/>
      <c r="AJ47366" s="133"/>
      <c r="AO47366" s="135"/>
      <c r="AP47366" s="135"/>
      <c r="BJ47366" s="136"/>
    </row>
    <row r="47367" spans="5:62" ht="14.25" customHeight="1" x14ac:dyDescent="0.25">
      <c r="E47367" s="113"/>
      <c r="H47367" s="133"/>
      <c r="T47367" s="133"/>
      <c r="X47367" s="131"/>
      <c r="Y47367" s="133"/>
      <c r="AJ47367" s="133"/>
      <c r="AO47367" s="135"/>
      <c r="AP47367" s="135"/>
      <c r="BJ47367" s="136"/>
    </row>
    <row r="47368" spans="5:62" ht="14.25" customHeight="1" x14ac:dyDescent="0.25">
      <c r="E47368" s="113"/>
      <c r="H47368" s="133"/>
      <c r="T47368" s="133"/>
      <c r="X47368" s="131"/>
      <c r="Y47368" s="133"/>
      <c r="AJ47368" s="133"/>
      <c r="AO47368" s="135"/>
      <c r="AP47368" s="135"/>
      <c r="BJ47368" s="136"/>
    </row>
    <row r="47369" spans="5:62" ht="14.25" customHeight="1" x14ac:dyDescent="0.25">
      <c r="E47369" s="113"/>
      <c r="H47369" s="133"/>
      <c r="T47369" s="133"/>
      <c r="X47369" s="131"/>
      <c r="Y47369" s="133"/>
      <c r="AJ47369" s="133"/>
      <c r="AO47369" s="135"/>
      <c r="AP47369" s="135"/>
      <c r="BJ47369" s="136"/>
    </row>
    <row r="47370" spans="5:62" ht="14.25" customHeight="1" x14ac:dyDescent="0.25">
      <c r="E47370" s="113"/>
      <c r="H47370" s="133"/>
      <c r="T47370" s="133"/>
      <c r="X47370" s="131"/>
      <c r="Y47370" s="133"/>
      <c r="AJ47370" s="133"/>
      <c r="AO47370" s="135"/>
      <c r="AP47370" s="135"/>
      <c r="BJ47370" s="136"/>
    </row>
    <row r="47371" spans="5:62" ht="14.25" customHeight="1" x14ac:dyDescent="0.25">
      <c r="E47371" s="113"/>
      <c r="H47371" s="133"/>
      <c r="T47371" s="133"/>
      <c r="X47371" s="131"/>
      <c r="Y47371" s="133"/>
      <c r="AJ47371" s="133"/>
      <c r="AO47371" s="135"/>
      <c r="AP47371" s="135"/>
      <c r="BJ47371" s="136"/>
    </row>
    <row r="47372" spans="5:62" ht="14.25" customHeight="1" x14ac:dyDescent="0.25">
      <c r="E47372" s="113"/>
      <c r="H47372" s="133"/>
      <c r="T47372" s="133"/>
      <c r="X47372" s="131"/>
      <c r="Y47372" s="133"/>
      <c r="AJ47372" s="133"/>
      <c r="AO47372" s="135"/>
      <c r="AP47372" s="135"/>
      <c r="BJ47372" s="136"/>
    </row>
    <row r="47373" spans="5:62" ht="14.25" customHeight="1" x14ac:dyDescent="0.25">
      <c r="E47373" s="113"/>
      <c r="H47373" s="133"/>
      <c r="T47373" s="133"/>
      <c r="X47373" s="131"/>
      <c r="Y47373" s="133"/>
      <c r="AJ47373" s="133"/>
      <c r="AO47373" s="135"/>
      <c r="AP47373" s="135"/>
      <c r="BJ47373" s="136"/>
    </row>
    <row r="47374" spans="5:62" ht="14.25" customHeight="1" x14ac:dyDescent="0.25">
      <c r="E47374" s="113"/>
      <c r="H47374" s="133"/>
      <c r="T47374" s="133"/>
      <c r="X47374" s="131"/>
      <c r="Y47374" s="133"/>
      <c r="AJ47374" s="133"/>
      <c r="AO47374" s="135"/>
      <c r="AP47374" s="135"/>
      <c r="BJ47374" s="136"/>
    </row>
    <row r="47375" spans="5:62" ht="14.25" customHeight="1" x14ac:dyDescent="0.25">
      <c r="E47375" s="113"/>
      <c r="H47375" s="133"/>
      <c r="T47375" s="133"/>
      <c r="X47375" s="131"/>
      <c r="Y47375" s="133"/>
      <c r="AJ47375" s="133"/>
      <c r="AO47375" s="135"/>
      <c r="AP47375" s="135"/>
      <c r="BJ47375" s="136"/>
    </row>
    <row r="47376" spans="5:62" ht="14.25" customHeight="1" x14ac:dyDescent="0.25">
      <c r="E47376" s="113"/>
      <c r="H47376" s="133"/>
      <c r="T47376" s="133"/>
      <c r="X47376" s="131"/>
      <c r="Y47376" s="133"/>
      <c r="AJ47376" s="133"/>
      <c r="AO47376" s="135"/>
      <c r="AP47376" s="135"/>
      <c r="BJ47376" s="136"/>
    </row>
    <row r="47377" spans="5:62" ht="14.25" customHeight="1" x14ac:dyDescent="0.25">
      <c r="E47377" s="113"/>
      <c r="H47377" s="133"/>
      <c r="T47377" s="133"/>
      <c r="X47377" s="131"/>
      <c r="Y47377" s="133"/>
      <c r="AJ47377" s="133"/>
      <c r="AO47377" s="135"/>
      <c r="AP47377" s="135"/>
      <c r="BJ47377" s="136"/>
    </row>
    <row r="47378" spans="5:62" ht="14.25" customHeight="1" x14ac:dyDescent="0.25">
      <c r="E47378" s="113"/>
      <c r="H47378" s="133"/>
      <c r="T47378" s="133"/>
      <c r="X47378" s="131"/>
      <c r="Y47378" s="133"/>
      <c r="AJ47378" s="133"/>
      <c r="AO47378" s="135"/>
      <c r="AP47378" s="135"/>
      <c r="BJ47378" s="136"/>
    </row>
    <row r="47379" spans="5:62" ht="14.25" customHeight="1" x14ac:dyDescent="0.25">
      <c r="E47379" s="113"/>
      <c r="H47379" s="133"/>
      <c r="T47379" s="133"/>
      <c r="X47379" s="131"/>
      <c r="Y47379" s="133"/>
      <c r="AJ47379" s="133"/>
      <c r="AO47379" s="135"/>
      <c r="AP47379" s="135"/>
      <c r="BJ47379" s="136"/>
    </row>
    <row r="47380" spans="5:62" ht="14.25" customHeight="1" x14ac:dyDescent="0.25">
      <c r="E47380" s="113"/>
      <c r="H47380" s="133"/>
      <c r="T47380" s="133"/>
      <c r="X47380" s="131"/>
      <c r="Y47380" s="133"/>
      <c r="AJ47380" s="133"/>
      <c r="AO47380" s="135"/>
      <c r="AP47380" s="135"/>
      <c r="BJ47380" s="136"/>
    </row>
    <row r="47381" spans="5:62" ht="14.25" customHeight="1" x14ac:dyDescent="0.25">
      <c r="E47381" s="113"/>
      <c r="H47381" s="133"/>
      <c r="T47381" s="133"/>
      <c r="X47381" s="131"/>
      <c r="Y47381" s="133"/>
      <c r="AJ47381" s="133"/>
      <c r="AO47381" s="135"/>
      <c r="AP47381" s="135"/>
      <c r="BJ47381" s="136"/>
    </row>
    <row r="47382" spans="5:62" ht="14.25" customHeight="1" x14ac:dyDescent="0.25">
      <c r="E47382" s="113"/>
      <c r="H47382" s="133"/>
      <c r="T47382" s="133"/>
      <c r="X47382" s="131"/>
      <c r="Y47382" s="133"/>
      <c r="AJ47382" s="133"/>
      <c r="AO47382" s="135"/>
      <c r="AP47382" s="135"/>
      <c r="BJ47382" s="136"/>
    </row>
    <row r="47383" spans="5:62" ht="14.25" customHeight="1" x14ac:dyDescent="0.25">
      <c r="E47383" s="113"/>
      <c r="H47383" s="133"/>
      <c r="T47383" s="133"/>
      <c r="X47383" s="131"/>
      <c r="Y47383" s="133"/>
      <c r="AJ47383" s="133"/>
      <c r="AO47383" s="135"/>
      <c r="AP47383" s="135"/>
      <c r="BJ47383" s="136"/>
    </row>
    <row r="47384" spans="5:62" ht="14.25" customHeight="1" x14ac:dyDescent="0.25">
      <c r="E47384" s="113"/>
      <c r="H47384" s="133"/>
      <c r="T47384" s="133"/>
      <c r="X47384" s="131"/>
      <c r="Y47384" s="133"/>
      <c r="AJ47384" s="133"/>
      <c r="AO47384" s="135"/>
      <c r="AP47384" s="135"/>
      <c r="BJ47384" s="136"/>
    </row>
    <row r="47385" spans="5:62" ht="14.25" customHeight="1" x14ac:dyDescent="0.25">
      <c r="E47385" s="113"/>
      <c r="H47385" s="133"/>
      <c r="T47385" s="133"/>
      <c r="X47385" s="131"/>
      <c r="Y47385" s="133"/>
      <c r="AJ47385" s="133"/>
      <c r="AO47385" s="135"/>
      <c r="AP47385" s="135"/>
      <c r="BJ47385" s="136"/>
    </row>
    <row r="47386" spans="5:62" ht="14.25" customHeight="1" x14ac:dyDescent="0.25">
      <c r="E47386" s="113"/>
      <c r="H47386" s="133"/>
      <c r="T47386" s="133"/>
      <c r="X47386" s="131"/>
      <c r="Y47386" s="133"/>
      <c r="AJ47386" s="133"/>
      <c r="AO47386" s="135"/>
      <c r="AP47386" s="135"/>
      <c r="BJ47386" s="136"/>
    </row>
    <row r="47387" spans="5:62" ht="14.25" customHeight="1" x14ac:dyDescent="0.25">
      <c r="E47387" s="113"/>
      <c r="H47387" s="133"/>
      <c r="T47387" s="133"/>
      <c r="X47387" s="131"/>
      <c r="Y47387" s="133"/>
      <c r="AJ47387" s="133"/>
      <c r="AO47387" s="135"/>
      <c r="AP47387" s="135"/>
      <c r="BJ47387" s="136"/>
    </row>
    <row r="47388" spans="5:62" ht="14.25" customHeight="1" x14ac:dyDescent="0.25">
      <c r="E47388" s="113"/>
      <c r="H47388" s="133"/>
      <c r="T47388" s="133"/>
      <c r="X47388" s="131"/>
      <c r="Y47388" s="133"/>
      <c r="AJ47388" s="133"/>
      <c r="AO47388" s="135"/>
      <c r="AP47388" s="135"/>
      <c r="BJ47388" s="136"/>
    </row>
    <row r="47389" spans="5:62" ht="14.25" customHeight="1" x14ac:dyDescent="0.25">
      <c r="E47389" s="113"/>
      <c r="H47389" s="133"/>
      <c r="T47389" s="133"/>
      <c r="X47389" s="131"/>
      <c r="Y47389" s="133"/>
      <c r="AJ47389" s="133"/>
      <c r="AO47389" s="135"/>
      <c r="AP47389" s="135"/>
      <c r="BJ47389" s="136"/>
    </row>
    <row r="47390" spans="5:62" ht="14.25" customHeight="1" x14ac:dyDescent="0.25">
      <c r="E47390" s="113"/>
      <c r="H47390" s="133"/>
      <c r="T47390" s="133"/>
      <c r="X47390" s="131"/>
      <c r="Y47390" s="133"/>
      <c r="AJ47390" s="133"/>
      <c r="AO47390" s="135"/>
      <c r="AP47390" s="135"/>
      <c r="BJ47390" s="136"/>
    </row>
    <row r="47391" spans="5:62" ht="14.25" customHeight="1" x14ac:dyDescent="0.25">
      <c r="E47391" s="113"/>
      <c r="H47391" s="133"/>
      <c r="T47391" s="133"/>
      <c r="X47391" s="131"/>
      <c r="Y47391" s="133"/>
      <c r="AJ47391" s="133"/>
      <c r="AO47391" s="135"/>
      <c r="AP47391" s="135"/>
      <c r="BJ47391" s="136"/>
    </row>
    <row r="47392" spans="5:62" ht="14.25" customHeight="1" x14ac:dyDescent="0.25">
      <c r="E47392" s="113"/>
      <c r="H47392" s="133"/>
      <c r="T47392" s="133"/>
      <c r="X47392" s="131"/>
      <c r="Y47392" s="133"/>
      <c r="AJ47392" s="133"/>
      <c r="AO47392" s="135"/>
      <c r="AP47392" s="135"/>
      <c r="BJ47392" s="136"/>
    </row>
    <row r="47393" spans="5:62" ht="14.25" customHeight="1" x14ac:dyDescent="0.25">
      <c r="E47393" s="113"/>
      <c r="H47393" s="133"/>
      <c r="T47393" s="133"/>
      <c r="X47393" s="131"/>
      <c r="Y47393" s="133"/>
      <c r="AJ47393" s="133"/>
      <c r="AO47393" s="135"/>
      <c r="AP47393" s="135"/>
      <c r="BJ47393" s="136"/>
    </row>
    <row r="47394" spans="5:62" ht="14.25" customHeight="1" x14ac:dyDescent="0.25">
      <c r="E47394" s="113"/>
      <c r="H47394" s="133"/>
      <c r="T47394" s="133"/>
      <c r="X47394" s="131"/>
      <c r="Y47394" s="133"/>
      <c r="AJ47394" s="133"/>
      <c r="AO47394" s="135"/>
      <c r="AP47394" s="135"/>
      <c r="BJ47394" s="136"/>
    </row>
    <row r="47395" spans="5:62" ht="14.25" customHeight="1" x14ac:dyDescent="0.25">
      <c r="E47395" s="113"/>
      <c r="H47395" s="133"/>
      <c r="T47395" s="133"/>
      <c r="X47395" s="131"/>
      <c r="Y47395" s="133"/>
      <c r="AJ47395" s="133"/>
      <c r="AO47395" s="135"/>
      <c r="AP47395" s="135"/>
      <c r="BJ47395" s="136"/>
    </row>
    <row r="47396" spans="5:62" ht="14.25" customHeight="1" x14ac:dyDescent="0.25">
      <c r="E47396" s="113"/>
      <c r="H47396" s="133"/>
      <c r="T47396" s="133"/>
      <c r="X47396" s="131"/>
      <c r="Y47396" s="133"/>
      <c r="AJ47396" s="133"/>
      <c r="AO47396" s="135"/>
      <c r="AP47396" s="135"/>
      <c r="BJ47396" s="136"/>
    </row>
    <row r="47397" spans="5:62" ht="14.25" customHeight="1" x14ac:dyDescent="0.25">
      <c r="E47397" s="113"/>
      <c r="H47397" s="133"/>
      <c r="T47397" s="133"/>
      <c r="X47397" s="131"/>
      <c r="Y47397" s="133"/>
      <c r="AJ47397" s="133"/>
      <c r="AO47397" s="135"/>
      <c r="AP47397" s="135"/>
      <c r="BJ47397" s="136"/>
    </row>
    <row r="47398" spans="5:62" ht="14.25" customHeight="1" x14ac:dyDescent="0.25">
      <c r="E47398" s="113"/>
      <c r="H47398" s="133"/>
      <c r="T47398" s="133"/>
      <c r="X47398" s="131"/>
      <c r="Y47398" s="133"/>
      <c r="AJ47398" s="133"/>
      <c r="AO47398" s="135"/>
      <c r="AP47398" s="135"/>
      <c r="BJ47398" s="136"/>
    </row>
    <row r="47399" spans="5:62" ht="14.25" customHeight="1" x14ac:dyDescent="0.25">
      <c r="E47399" s="113"/>
      <c r="H47399" s="133"/>
      <c r="T47399" s="133"/>
      <c r="X47399" s="131"/>
      <c r="Y47399" s="133"/>
      <c r="AJ47399" s="133"/>
      <c r="AO47399" s="135"/>
      <c r="AP47399" s="135"/>
      <c r="BJ47399" s="136"/>
    </row>
    <row r="47400" spans="5:62" ht="14.25" customHeight="1" x14ac:dyDescent="0.25">
      <c r="E47400" s="113"/>
      <c r="H47400" s="133"/>
      <c r="T47400" s="133"/>
      <c r="X47400" s="131"/>
      <c r="Y47400" s="133"/>
      <c r="AJ47400" s="133"/>
      <c r="AO47400" s="135"/>
      <c r="AP47400" s="135"/>
      <c r="BJ47400" s="136"/>
    </row>
    <row r="47401" spans="5:62" ht="14.25" customHeight="1" x14ac:dyDescent="0.25">
      <c r="E47401" s="113"/>
      <c r="H47401" s="133"/>
      <c r="T47401" s="133"/>
      <c r="X47401" s="131"/>
      <c r="Y47401" s="133"/>
      <c r="AJ47401" s="133"/>
      <c r="AO47401" s="135"/>
      <c r="AP47401" s="135"/>
      <c r="BJ47401" s="136"/>
    </row>
    <row r="47402" spans="5:62" ht="14.25" customHeight="1" x14ac:dyDescent="0.25">
      <c r="E47402" s="113"/>
      <c r="H47402" s="133"/>
      <c r="T47402" s="133"/>
      <c r="X47402" s="131"/>
      <c r="Y47402" s="133"/>
      <c r="AJ47402" s="133"/>
      <c r="AO47402" s="135"/>
      <c r="AP47402" s="135"/>
      <c r="BJ47402" s="136"/>
    </row>
    <row r="47403" spans="5:62" ht="14.25" customHeight="1" x14ac:dyDescent="0.25">
      <c r="E47403" s="113"/>
      <c r="H47403" s="133"/>
      <c r="T47403" s="133"/>
      <c r="X47403" s="131"/>
      <c r="Y47403" s="133"/>
      <c r="AJ47403" s="133"/>
      <c r="AO47403" s="135"/>
      <c r="AP47403" s="135"/>
      <c r="BJ47403" s="136"/>
    </row>
    <row r="47404" spans="5:62" ht="14.25" customHeight="1" x14ac:dyDescent="0.25">
      <c r="E47404" s="113"/>
      <c r="H47404" s="133"/>
      <c r="T47404" s="133"/>
      <c r="X47404" s="131"/>
      <c r="Y47404" s="133"/>
      <c r="AJ47404" s="133"/>
      <c r="AO47404" s="135"/>
      <c r="AP47404" s="135"/>
      <c r="BJ47404" s="136"/>
    </row>
    <row r="47405" spans="5:62" ht="14.25" customHeight="1" x14ac:dyDescent="0.25">
      <c r="E47405" s="113"/>
      <c r="H47405" s="133"/>
      <c r="T47405" s="133"/>
      <c r="X47405" s="131"/>
      <c r="Y47405" s="133"/>
      <c r="AJ47405" s="133"/>
      <c r="AO47405" s="135"/>
      <c r="AP47405" s="135"/>
      <c r="BJ47405" s="136"/>
    </row>
    <row r="47406" spans="5:62" ht="14.25" customHeight="1" x14ac:dyDescent="0.25">
      <c r="E47406" s="113"/>
      <c r="H47406" s="133"/>
      <c r="T47406" s="133"/>
      <c r="X47406" s="131"/>
      <c r="Y47406" s="133"/>
      <c r="AJ47406" s="133"/>
      <c r="AO47406" s="135"/>
      <c r="AP47406" s="135"/>
      <c r="BJ47406" s="136"/>
    </row>
    <row r="47407" spans="5:62" ht="14.25" customHeight="1" x14ac:dyDescent="0.25">
      <c r="E47407" s="113"/>
      <c r="H47407" s="133"/>
      <c r="T47407" s="133"/>
      <c r="X47407" s="131"/>
      <c r="Y47407" s="133"/>
      <c r="AJ47407" s="133"/>
      <c r="AO47407" s="135"/>
      <c r="AP47407" s="135"/>
      <c r="BJ47407" s="136"/>
    </row>
    <row r="47408" spans="5:62" ht="14.25" customHeight="1" x14ac:dyDescent="0.25">
      <c r="E47408" s="113"/>
      <c r="H47408" s="133"/>
      <c r="T47408" s="133"/>
      <c r="X47408" s="131"/>
      <c r="Y47408" s="133"/>
      <c r="AJ47408" s="133"/>
      <c r="AO47408" s="135"/>
      <c r="AP47408" s="135"/>
      <c r="BJ47408" s="136"/>
    </row>
    <row r="47409" spans="5:62" ht="14.25" customHeight="1" x14ac:dyDescent="0.25">
      <c r="E47409" s="113"/>
      <c r="H47409" s="133"/>
      <c r="T47409" s="133"/>
      <c r="X47409" s="131"/>
      <c r="Y47409" s="133"/>
      <c r="AJ47409" s="133"/>
      <c r="AO47409" s="135"/>
      <c r="AP47409" s="135"/>
      <c r="BJ47409" s="136"/>
    </row>
    <row r="47410" spans="5:62" ht="14.25" customHeight="1" x14ac:dyDescent="0.25">
      <c r="E47410" s="113"/>
      <c r="H47410" s="133"/>
      <c r="T47410" s="133"/>
      <c r="X47410" s="131"/>
      <c r="Y47410" s="133"/>
      <c r="AJ47410" s="133"/>
      <c r="AO47410" s="135"/>
      <c r="AP47410" s="135"/>
      <c r="BJ47410" s="136"/>
    </row>
    <row r="47411" spans="5:62" ht="14.25" customHeight="1" x14ac:dyDescent="0.25">
      <c r="E47411" s="113"/>
      <c r="H47411" s="133"/>
      <c r="T47411" s="133"/>
      <c r="X47411" s="131"/>
      <c r="Y47411" s="133"/>
      <c r="AJ47411" s="133"/>
      <c r="AO47411" s="135"/>
      <c r="AP47411" s="135"/>
      <c r="BJ47411" s="136"/>
    </row>
    <row r="47412" spans="5:62" ht="14.25" customHeight="1" x14ac:dyDescent="0.25">
      <c r="E47412" s="113"/>
      <c r="H47412" s="133"/>
      <c r="T47412" s="133"/>
      <c r="X47412" s="131"/>
      <c r="Y47412" s="133"/>
      <c r="AJ47412" s="133"/>
      <c r="AO47412" s="135"/>
      <c r="AP47412" s="135"/>
      <c r="BJ47412" s="136"/>
    </row>
    <row r="47413" spans="5:62" ht="14.25" customHeight="1" x14ac:dyDescent="0.25">
      <c r="E47413" s="113"/>
      <c r="H47413" s="133"/>
      <c r="T47413" s="133"/>
      <c r="X47413" s="131"/>
      <c r="Y47413" s="133"/>
      <c r="AJ47413" s="133"/>
      <c r="AO47413" s="135"/>
      <c r="AP47413" s="135"/>
      <c r="BJ47413" s="136"/>
    </row>
    <row r="47414" spans="5:62" ht="14.25" customHeight="1" x14ac:dyDescent="0.25">
      <c r="E47414" s="113"/>
      <c r="H47414" s="133"/>
      <c r="T47414" s="133"/>
      <c r="X47414" s="131"/>
      <c r="Y47414" s="133"/>
      <c r="AJ47414" s="133"/>
      <c r="AO47414" s="135"/>
      <c r="AP47414" s="135"/>
      <c r="BJ47414" s="136"/>
    </row>
    <row r="47415" spans="5:62" ht="14.25" customHeight="1" x14ac:dyDescent="0.25">
      <c r="E47415" s="113"/>
      <c r="H47415" s="133"/>
      <c r="T47415" s="133"/>
      <c r="X47415" s="131"/>
      <c r="Y47415" s="133"/>
      <c r="AJ47415" s="133"/>
      <c r="AO47415" s="135"/>
      <c r="AP47415" s="135"/>
      <c r="BJ47415" s="136"/>
    </row>
    <row r="47416" spans="5:62" ht="14.25" customHeight="1" x14ac:dyDescent="0.25">
      <c r="E47416" s="113"/>
      <c r="H47416" s="133"/>
      <c r="T47416" s="133"/>
      <c r="X47416" s="131"/>
      <c r="Y47416" s="133"/>
      <c r="AJ47416" s="133"/>
      <c r="AO47416" s="135"/>
      <c r="AP47416" s="135"/>
      <c r="BJ47416" s="136"/>
    </row>
    <row r="47417" spans="5:62" ht="14.25" customHeight="1" x14ac:dyDescent="0.25">
      <c r="E47417" s="113"/>
      <c r="H47417" s="133"/>
      <c r="T47417" s="133"/>
      <c r="X47417" s="131"/>
      <c r="Y47417" s="133"/>
      <c r="AJ47417" s="133"/>
      <c r="AO47417" s="135"/>
      <c r="AP47417" s="135"/>
      <c r="BJ47417" s="136"/>
    </row>
    <row r="47418" spans="5:62" ht="14.25" customHeight="1" x14ac:dyDescent="0.25">
      <c r="E47418" s="113"/>
      <c r="H47418" s="133"/>
      <c r="T47418" s="133"/>
      <c r="X47418" s="131"/>
      <c r="Y47418" s="133"/>
      <c r="AJ47418" s="133"/>
      <c r="AO47418" s="135"/>
      <c r="AP47418" s="135"/>
      <c r="BJ47418" s="136"/>
    </row>
    <row r="47419" spans="5:62" ht="14.25" customHeight="1" x14ac:dyDescent="0.25">
      <c r="E47419" s="113"/>
      <c r="H47419" s="133"/>
      <c r="T47419" s="133"/>
      <c r="X47419" s="131"/>
      <c r="Y47419" s="133"/>
      <c r="AJ47419" s="133"/>
      <c r="AO47419" s="135"/>
      <c r="AP47419" s="135"/>
      <c r="BJ47419" s="136"/>
    </row>
    <row r="47420" spans="5:62" ht="14.25" customHeight="1" x14ac:dyDescent="0.25">
      <c r="E47420" s="113"/>
      <c r="H47420" s="133"/>
      <c r="T47420" s="133"/>
      <c r="X47420" s="131"/>
      <c r="Y47420" s="133"/>
      <c r="AJ47420" s="133"/>
      <c r="AO47420" s="135"/>
      <c r="AP47420" s="135"/>
      <c r="BJ47420" s="136"/>
    </row>
    <row r="47421" spans="5:62" ht="14.25" customHeight="1" x14ac:dyDescent="0.25">
      <c r="E47421" s="113"/>
      <c r="H47421" s="133"/>
      <c r="T47421" s="133"/>
      <c r="X47421" s="131"/>
      <c r="Y47421" s="133"/>
      <c r="AJ47421" s="133"/>
      <c r="AO47421" s="135"/>
      <c r="AP47421" s="135"/>
      <c r="BJ47421" s="136"/>
    </row>
    <row r="47422" spans="5:62" ht="14.25" customHeight="1" x14ac:dyDescent="0.25">
      <c r="E47422" s="113"/>
      <c r="H47422" s="133"/>
      <c r="T47422" s="133"/>
      <c r="X47422" s="131"/>
      <c r="Y47422" s="133"/>
      <c r="AJ47422" s="133"/>
      <c r="AO47422" s="135"/>
      <c r="AP47422" s="135"/>
      <c r="BJ47422" s="136"/>
    </row>
    <row r="47423" spans="5:62" ht="14.25" customHeight="1" x14ac:dyDescent="0.25">
      <c r="E47423" s="113"/>
      <c r="H47423" s="133"/>
      <c r="T47423" s="133"/>
      <c r="X47423" s="131"/>
      <c r="Y47423" s="133"/>
      <c r="AJ47423" s="133"/>
      <c r="AO47423" s="135"/>
      <c r="AP47423" s="135"/>
      <c r="BJ47423" s="136"/>
    </row>
    <row r="47424" spans="5:62" ht="14.25" customHeight="1" x14ac:dyDescent="0.25">
      <c r="E47424" s="113"/>
      <c r="H47424" s="133"/>
      <c r="T47424" s="133"/>
      <c r="X47424" s="131"/>
      <c r="Y47424" s="133"/>
      <c r="AJ47424" s="133"/>
      <c r="AO47424" s="135"/>
      <c r="AP47424" s="135"/>
      <c r="BJ47424" s="136"/>
    </row>
    <row r="47425" spans="5:62" ht="14.25" customHeight="1" x14ac:dyDescent="0.25">
      <c r="E47425" s="113"/>
      <c r="H47425" s="133"/>
      <c r="T47425" s="133"/>
      <c r="X47425" s="131"/>
      <c r="Y47425" s="133"/>
      <c r="AJ47425" s="133"/>
      <c r="AO47425" s="135"/>
      <c r="AP47425" s="135"/>
      <c r="BJ47425" s="136"/>
    </row>
    <row r="47426" spans="5:62" ht="14.25" customHeight="1" x14ac:dyDescent="0.25">
      <c r="E47426" s="113"/>
      <c r="H47426" s="133"/>
      <c r="T47426" s="133"/>
      <c r="X47426" s="131"/>
      <c r="Y47426" s="133"/>
      <c r="AJ47426" s="133"/>
      <c r="AO47426" s="135"/>
      <c r="AP47426" s="135"/>
      <c r="BJ47426" s="136"/>
    </row>
    <row r="47427" spans="5:62" ht="14.25" customHeight="1" x14ac:dyDescent="0.25">
      <c r="E47427" s="113"/>
      <c r="H47427" s="133"/>
      <c r="T47427" s="133"/>
      <c r="X47427" s="131"/>
      <c r="Y47427" s="133"/>
      <c r="AJ47427" s="133"/>
      <c r="AO47427" s="135"/>
      <c r="AP47427" s="135"/>
      <c r="BJ47427" s="136"/>
    </row>
    <row r="47428" spans="5:62" ht="14.25" customHeight="1" x14ac:dyDescent="0.25">
      <c r="E47428" s="113"/>
      <c r="H47428" s="133"/>
      <c r="T47428" s="133"/>
      <c r="X47428" s="131"/>
      <c r="Y47428" s="133"/>
      <c r="AJ47428" s="133"/>
      <c r="AO47428" s="135"/>
      <c r="AP47428" s="135"/>
      <c r="BJ47428" s="136"/>
    </row>
    <row r="47429" spans="5:62" ht="14.25" customHeight="1" x14ac:dyDescent="0.25">
      <c r="E47429" s="113"/>
      <c r="H47429" s="133"/>
      <c r="T47429" s="133"/>
      <c r="X47429" s="131"/>
      <c r="Y47429" s="133"/>
      <c r="AJ47429" s="133"/>
      <c r="AO47429" s="135"/>
      <c r="AP47429" s="135"/>
      <c r="BJ47429" s="136"/>
    </row>
    <row r="47430" spans="5:62" ht="14.25" customHeight="1" x14ac:dyDescent="0.25">
      <c r="E47430" s="113"/>
      <c r="H47430" s="133"/>
      <c r="T47430" s="133"/>
      <c r="X47430" s="131"/>
      <c r="Y47430" s="133"/>
      <c r="AJ47430" s="133"/>
      <c r="AO47430" s="135"/>
      <c r="AP47430" s="135"/>
      <c r="BJ47430" s="136"/>
    </row>
    <row r="47431" spans="5:62" ht="14.25" customHeight="1" x14ac:dyDescent="0.25">
      <c r="E47431" s="113"/>
      <c r="H47431" s="133"/>
      <c r="T47431" s="133"/>
      <c r="X47431" s="131"/>
      <c r="Y47431" s="133"/>
      <c r="AJ47431" s="133"/>
      <c r="AO47431" s="135"/>
      <c r="AP47431" s="135"/>
      <c r="BJ47431" s="136"/>
    </row>
    <row r="47432" spans="5:62" ht="14.25" customHeight="1" x14ac:dyDescent="0.25">
      <c r="E47432" s="113"/>
      <c r="H47432" s="133"/>
      <c r="T47432" s="133"/>
      <c r="X47432" s="131"/>
      <c r="Y47432" s="133"/>
      <c r="AJ47432" s="133"/>
      <c r="AO47432" s="135"/>
      <c r="AP47432" s="135"/>
      <c r="BJ47432" s="136"/>
    </row>
    <row r="47433" spans="5:62" ht="14.25" customHeight="1" x14ac:dyDescent="0.25">
      <c r="E47433" s="113"/>
      <c r="H47433" s="133"/>
      <c r="T47433" s="133"/>
      <c r="X47433" s="131"/>
      <c r="Y47433" s="133"/>
      <c r="AJ47433" s="133"/>
      <c r="AO47433" s="135"/>
      <c r="AP47433" s="135"/>
      <c r="BJ47433" s="136"/>
    </row>
    <row r="47434" spans="5:62" ht="14.25" customHeight="1" x14ac:dyDescent="0.25">
      <c r="E47434" s="113"/>
      <c r="H47434" s="133"/>
      <c r="T47434" s="133"/>
      <c r="X47434" s="131"/>
      <c r="Y47434" s="133"/>
      <c r="AJ47434" s="133"/>
      <c r="AO47434" s="135"/>
      <c r="AP47434" s="135"/>
      <c r="BJ47434" s="136"/>
    </row>
    <row r="47435" spans="5:62" ht="14.25" customHeight="1" x14ac:dyDescent="0.25">
      <c r="E47435" s="113"/>
      <c r="H47435" s="133"/>
      <c r="T47435" s="133"/>
      <c r="X47435" s="131"/>
      <c r="Y47435" s="133"/>
      <c r="AJ47435" s="133"/>
      <c r="AO47435" s="135"/>
      <c r="AP47435" s="135"/>
      <c r="BJ47435" s="136"/>
    </row>
    <row r="47436" spans="5:62" ht="14.25" customHeight="1" x14ac:dyDescent="0.25">
      <c r="E47436" s="113"/>
      <c r="H47436" s="133"/>
      <c r="T47436" s="133"/>
      <c r="X47436" s="131"/>
      <c r="Y47436" s="133"/>
      <c r="AJ47436" s="133"/>
      <c r="AO47436" s="135"/>
      <c r="AP47436" s="135"/>
      <c r="BJ47436" s="136"/>
    </row>
    <row r="47437" spans="5:62" ht="14.25" customHeight="1" x14ac:dyDescent="0.25">
      <c r="E47437" s="113"/>
      <c r="H47437" s="133"/>
      <c r="T47437" s="133"/>
      <c r="X47437" s="131"/>
      <c r="Y47437" s="133"/>
      <c r="AJ47437" s="133"/>
      <c r="AO47437" s="135"/>
      <c r="AP47437" s="135"/>
      <c r="BJ47437" s="136"/>
    </row>
    <row r="47438" spans="5:62" ht="14.25" customHeight="1" x14ac:dyDescent="0.25">
      <c r="E47438" s="113"/>
      <c r="H47438" s="133"/>
      <c r="T47438" s="133"/>
      <c r="X47438" s="131"/>
      <c r="Y47438" s="133"/>
      <c r="AJ47438" s="133"/>
      <c r="AO47438" s="135"/>
      <c r="AP47438" s="135"/>
      <c r="BJ47438" s="136"/>
    </row>
    <row r="47439" spans="5:62" ht="14.25" customHeight="1" x14ac:dyDescent="0.25">
      <c r="E47439" s="113"/>
      <c r="H47439" s="133"/>
      <c r="T47439" s="133"/>
      <c r="X47439" s="131"/>
      <c r="Y47439" s="133"/>
      <c r="AJ47439" s="133"/>
      <c r="AO47439" s="135"/>
      <c r="AP47439" s="135"/>
      <c r="BJ47439" s="136"/>
    </row>
    <row r="47440" spans="5:62" ht="14.25" customHeight="1" x14ac:dyDescent="0.25">
      <c r="E47440" s="113"/>
      <c r="H47440" s="133"/>
      <c r="T47440" s="133"/>
      <c r="X47440" s="131"/>
      <c r="Y47440" s="133"/>
      <c r="AJ47440" s="133"/>
      <c r="AO47440" s="135"/>
      <c r="AP47440" s="135"/>
      <c r="BJ47440" s="136"/>
    </row>
    <row r="47441" spans="5:62" ht="14.25" customHeight="1" x14ac:dyDescent="0.25">
      <c r="E47441" s="113"/>
      <c r="H47441" s="133"/>
      <c r="T47441" s="133"/>
      <c r="X47441" s="131"/>
      <c r="Y47441" s="133"/>
      <c r="AJ47441" s="133"/>
      <c r="AO47441" s="135"/>
      <c r="AP47441" s="135"/>
      <c r="BJ47441" s="136"/>
    </row>
    <row r="47442" spans="5:62" ht="14.25" customHeight="1" x14ac:dyDescent="0.25">
      <c r="E47442" s="113"/>
      <c r="H47442" s="133"/>
      <c r="T47442" s="133"/>
      <c r="X47442" s="131"/>
      <c r="Y47442" s="133"/>
      <c r="AJ47442" s="133"/>
      <c r="AO47442" s="135"/>
      <c r="AP47442" s="135"/>
      <c r="BJ47442" s="136"/>
    </row>
    <row r="47443" spans="5:62" ht="14.25" customHeight="1" x14ac:dyDescent="0.25">
      <c r="E47443" s="113"/>
      <c r="H47443" s="133"/>
      <c r="T47443" s="133"/>
      <c r="X47443" s="131"/>
      <c r="Y47443" s="133"/>
      <c r="AJ47443" s="133"/>
      <c r="AO47443" s="135"/>
      <c r="AP47443" s="135"/>
      <c r="BJ47443" s="136"/>
    </row>
    <row r="47444" spans="5:62" ht="14.25" customHeight="1" x14ac:dyDescent="0.25">
      <c r="E47444" s="113"/>
      <c r="H47444" s="133"/>
      <c r="T47444" s="133"/>
      <c r="X47444" s="131"/>
      <c r="Y47444" s="133"/>
      <c r="AJ47444" s="133"/>
      <c r="AO47444" s="135"/>
      <c r="AP47444" s="135"/>
      <c r="BJ47444" s="136"/>
    </row>
    <row r="47445" spans="5:62" ht="14.25" customHeight="1" x14ac:dyDescent="0.25">
      <c r="E47445" s="113"/>
      <c r="H47445" s="133"/>
      <c r="T47445" s="133"/>
      <c r="X47445" s="131"/>
      <c r="Y47445" s="133"/>
      <c r="AJ47445" s="133"/>
      <c r="AO47445" s="135"/>
      <c r="AP47445" s="135"/>
      <c r="BJ47445" s="136"/>
    </row>
    <row r="47446" spans="5:62" ht="14.25" customHeight="1" x14ac:dyDescent="0.25">
      <c r="E47446" s="113"/>
      <c r="H47446" s="133"/>
      <c r="T47446" s="133"/>
      <c r="X47446" s="131"/>
      <c r="Y47446" s="133"/>
      <c r="AJ47446" s="133"/>
      <c r="AO47446" s="135"/>
      <c r="AP47446" s="135"/>
      <c r="BJ47446" s="136"/>
    </row>
    <row r="47447" spans="5:62" ht="14.25" customHeight="1" x14ac:dyDescent="0.25">
      <c r="E47447" s="113"/>
      <c r="H47447" s="133"/>
      <c r="T47447" s="133"/>
      <c r="X47447" s="131"/>
      <c r="Y47447" s="133"/>
      <c r="AJ47447" s="133"/>
      <c r="AO47447" s="135"/>
      <c r="AP47447" s="135"/>
      <c r="BJ47447" s="136"/>
    </row>
    <row r="47448" spans="5:62" ht="14.25" customHeight="1" x14ac:dyDescent="0.25">
      <c r="E47448" s="113"/>
      <c r="H47448" s="133"/>
      <c r="T47448" s="133"/>
      <c r="X47448" s="131"/>
      <c r="Y47448" s="133"/>
      <c r="AJ47448" s="133"/>
      <c r="AO47448" s="135"/>
      <c r="AP47448" s="135"/>
      <c r="BJ47448" s="136"/>
    </row>
    <row r="47449" spans="5:62" ht="14.25" customHeight="1" x14ac:dyDescent="0.25">
      <c r="E47449" s="113"/>
      <c r="H47449" s="133"/>
      <c r="T47449" s="133"/>
      <c r="X47449" s="131"/>
      <c r="Y47449" s="133"/>
      <c r="AJ47449" s="133"/>
      <c r="AO47449" s="135"/>
      <c r="AP47449" s="135"/>
      <c r="BJ47449" s="136"/>
    </row>
    <row r="47450" spans="5:62" ht="14.25" customHeight="1" x14ac:dyDescent="0.25">
      <c r="E47450" s="113"/>
      <c r="H47450" s="133"/>
      <c r="T47450" s="133"/>
      <c r="X47450" s="131"/>
      <c r="Y47450" s="133"/>
      <c r="AJ47450" s="133"/>
      <c r="AO47450" s="135"/>
      <c r="AP47450" s="135"/>
      <c r="BJ47450" s="136"/>
    </row>
    <row r="47451" spans="5:62" ht="14.25" customHeight="1" x14ac:dyDescent="0.25">
      <c r="E47451" s="113"/>
      <c r="H47451" s="133"/>
      <c r="T47451" s="133"/>
      <c r="X47451" s="131"/>
      <c r="Y47451" s="133"/>
      <c r="AJ47451" s="133"/>
      <c r="AO47451" s="135"/>
      <c r="AP47451" s="135"/>
      <c r="BJ47451" s="136"/>
    </row>
    <row r="47452" spans="5:62" ht="14.25" customHeight="1" x14ac:dyDescent="0.25">
      <c r="E47452" s="113"/>
      <c r="H47452" s="133"/>
      <c r="T47452" s="133"/>
      <c r="X47452" s="131"/>
      <c r="Y47452" s="133"/>
      <c r="AJ47452" s="133"/>
      <c r="AO47452" s="135"/>
      <c r="AP47452" s="135"/>
      <c r="BJ47452" s="136"/>
    </row>
    <row r="47453" spans="5:62" ht="14.25" customHeight="1" x14ac:dyDescent="0.25">
      <c r="E47453" s="113"/>
      <c r="H47453" s="133"/>
      <c r="T47453" s="133"/>
      <c r="X47453" s="131"/>
      <c r="Y47453" s="133"/>
      <c r="AJ47453" s="133"/>
      <c r="AO47453" s="135"/>
      <c r="AP47453" s="135"/>
      <c r="BJ47453" s="136"/>
    </row>
    <row r="47454" spans="5:62" ht="14.25" customHeight="1" x14ac:dyDescent="0.25">
      <c r="E47454" s="113"/>
      <c r="H47454" s="133"/>
      <c r="T47454" s="133"/>
      <c r="X47454" s="131"/>
      <c r="Y47454" s="133"/>
      <c r="AJ47454" s="133"/>
      <c r="AO47454" s="135"/>
      <c r="AP47454" s="135"/>
      <c r="BJ47454" s="136"/>
    </row>
    <row r="47455" spans="5:62" ht="14.25" customHeight="1" x14ac:dyDescent="0.25">
      <c r="E47455" s="113"/>
      <c r="H47455" s="133"/>
      <c r="T47455" s="133"/>
      <c r="X47455" s="131"/>
      <c r="Y47455" s="133"/>
      <c r="AJ47455" s="133"/>
      <c r="AO47455" s="135"/>
      <c r="AP47455" s="135"/>
      <c r="BJ47455" s="136"/>
    </row>
    <row r="47456" spans="5:62" ht="14.25" customHeight="1" x14ac:dyDescent="0.25">
      <c r="E47456" s="113"/>
      <c r="H47456" s="133"/>
      <c r="T47456" s="133"/>
      <c r="X47456" s="131"/>
      <c r="Y47456" s="133"/>
      <c r="AJ47456" s="133"/>
      <c r="AO47456" s="135"/>
      <c r="AP47456" s="135"/>
      <c r="BJ47456" s="136"/>
    </row>
    <row r="47457" spans="5:62" ht="14.25" customHeight="1" x14ac:dyDescent="0.25">
      <c r="E47457" s="113"/>
      <c r="H47457" s="133"/>
      <c r="T47457" s="133"/>
      <c r="X47457" s="131"/>
      <c r="Y47457" s="133"/>
      <c r="AJ47457" s="133"/>
      <c r="AO47457" s="135"/>
      <c r="AP47457" s="135"/>
      <c r="BJ47457" s="136"/>
    </row>
    <row r="47458" spans="5:62" ht="14.25" customHeight="1" x14ac:dyDescent="0.25">
      <c r="E47458" s="113"/>
      <c r="H47458" s="133"/>
      <c r="T47458" s="133"/>
      <c r="X47458" s="131"/>
      <c r="Y47458" s="133"/>
      <c r="AJ47458" s="133"/>
      <c r="AO47458" s="135"/>
      <c r="AP47458" s="135"/>
      <c r="BJ47458" s="136"/>
    </row>
    <row r="47459" spans="5:62" ht="14.25" customHeight="1" x14ac:dyDescent="0.25">
      <c r="E47459" s="113"/>
      <c r="H47459" s="133"/>
      <c r="T47459" s="133"/>
      <c r="X47459" s="131"/>
      <c r="Y47459" s="133"/>
      <c r="AJ47459" s="133"/>
      <c r="AO47459" s="135"/>
      <c r="AP47459" s="135"/>
      <c r="BJ47459" s="136"/>
    </row>
    <row r="47460" spans="5:62" ht="14.25" customHeight="1" x14ac:dyDescent="0.25">
      <c r="E47460" s="113"/>
      <c r="H47460" s="133"/>
      <c r="T47460" s="133"/>
      <c r="X47460" s="131"/>
      <c r="Y47460" s="133"/>
      <c r="AJ47460" s="133"/>
      <c r="AO47460" s="135"/>
      <c r="AP47460" s="135"/>
      <c r="BJ47460" s="136"/>
    </row>
    <row r="47461" spans="5:62" ht="14.25" customHeight="1" x14ac:dyDescent="0.25">
      <c r="E47461" s="113"/>
      <c r="H47461" s="133"/>
      <c r="T47461" s="133"/>
      <c r="X47461" s="131"/>
      <c r="Y47461" s="133"/>
      <c r="AJ47461" s="133"/>
      <c r="AO47461" s="135"/>
      <c r="AP47461" s="135"/>
      <c r="BJ47461" s="136"/>
    </row>
    <row r="47462" spans="5:62" ht="14.25" customHeight="1" x14ac:dyDescent="0.25">
      <c r="E47462" s="113"/>
      <c r="H47462" s="133"/>
      <c r="T47462" s="133"/>
      <c r="X47462" s="131"/>
      <c r="Y47462" s="133"/>
      <c r="AJ47462" s="133"/>
      <c r="AO47462" s="135"/>
      <c r="AP47462" s="135"/>
      <c r="BJ47462" s="136"/>
    </row>
    <row r="47463" spans="5:62" ht="14.25" customHeight="1" x14ac:dyDescent="0.25">
      <c r="E47463" s="113"/>
      <c r="H47463" s="133"/>
      <c r="T47463" s="133"/>
      <c r="X47463" s="131"/>
      <c r="Y47463" s="133"/>
      <c r="AJ47463" s="133"/>
      <c r="AO47463" s="135"/>
      <c r="AP47463" s="135"/>
      <c r="BJ47463" s="136"/>
    </row>
    <row r="47464" spans="5:62" ht="14.25" customHeight="1" x14ac:dyDescent="0.25">
      <c r="E47464" s="113"/>
      <c r="H47464" s="133"/>
      <c r="T47464" s="133"/>
      <c r="X47464" s="131"/>
      <c r="Y47464" s="133"/>
      <c r="AJ47464" s="133"/>
      <c r="AO47464" s="135"/>
      <c r="AP47464" s="135"/>
      <c r="BJ47464" s="136"/>
    </row>
    <row r="47465" spans="5:62" ht="14.25" customHeight="1" x14ac:dyDescent="0.25">
      <c r="E47465" s="113"/>
      <c r="H47465" s="133"/>
      <c r="T47465" s="133"/>
      <c r="X47465" s="131"/>
      <c r="Y47465" s="133"/>
      <c r="AJ47465" s="133"/>
      <c r="AO47465" s="135"/>
      <c r="AP47465" s="135"/>
      <c r="BJ47465" s="136"/>
    </row>
    <row r="47466" spans="5:62" ht="14.25" customHeight="1" x14ac:dyDescent="0.25">
      <c r="E47466" s="113"/>
      <c r="H47466" s="133"/>
      <c r="T47466" s="133"/>
      <c r="X47466" s="131"/>
      <c r="Y47466" s="133"/>
      <c r="AJ47466" s="133"/>
      <c r="AO47466" s="135"/>
      <c r="AP47466" s="135"/>
      <c r="BJ47466" s="136"/>
    </row>
    <row r="47467" spans="5:62" ht="14.25" customHeight="1" x14ac:dyDescent="0.25">
      <c r="E47467" s="113"/>
      <c r="H47467" s="133"/>
      <c r="T47467" s="133"/>
      <c r="X47467" s="131"/>
      <c r="Y47467" s="133"/>
      <c r="AJ47467" s="133"/>
      <c r="AO47467" s="135"/>
      <c r="AP47467" s="135"/>
      <c r="BJ47467" s="136"/>
    </row>
    <row r="47468" spans="5:62" ht="14.25" customHeight="1" x14ac:dyDescent="0.25">
      <c r="E47468" s="113"/>
      <c r="H47468" s="133"/>
      <c r="T47468" s="133"/>
      <c r="X47468" s="131"/>
      <c r="Y47468" s="133"/>
      <c r="AJ47468" s="133"/>
      <c r="AO47468" s="135"/>
      <c r="AP47468" s="135"/>
      <c r="BJ47468" s="136"/>
    </row>
    <row r="47469" spans="5:62" ht="14.25" customHeight="1" x14ac:dyDescent="0.25">
      <c r="E47469" s="113"/>
      <c r="H47469" s="133"/>
      <c r="T47469" s="133"/>
      <c r="X47469" s="131"/>
      <c r="Y47469" s="133"/>
      <c r="AJ47469" s="133"/>
      <c r="AO47469" s="135"/>
      <c r="AP47469" s="135"/>
      <c r="BJ47469" s="136"/>
    </row>
    <row r="47470" spans="5:62" ht="14.25" customHeight="1" x14ac:dyDescent="0.25">
      <c r="E47470" s="113"/>
      <c r="H47470" s="133"/>
      <c r="T47470" s="133"/>
      <c r="X47470" s="131"/>
      <c r="Y47470" s="133"/>
      <c r="AJ47470" s="133"/>
      <c r="AO47470" s="135"/>
      <c r="AP47470" s="135"/>
      <c r="BJ47470" s="136"/>
    </row>
    <row r="47471" spans="5:62" ht="14.25" customHeight="1" x14ac:dyDescent="0.25">
      <c r="E47471" s="113"/>
      <c r="H47471" s="133"/>
      <c r="T47471" s="133"/>
      <c r="X47471" s="131"/>
      <c r="Y47471" s="133"/>
      <c r="AJ47471" s="133"/>
      <c r="AO47471" s="135"/>
      <c r="AP47471" s="135"/>
      <c r="BJ47471" s="136"/>
    </row>
    <row r="47472" spans="5:62" ht="14.25" customHeight="1" x14ac:dyDescent="0.25">
      <c r="E47472" s="113"/>
      <c r="H47472" s="133"/>
      <c r="T47472" s="133"/>
      <c r="X47472" s="131"/>
      <c r="Y47472" s="133"/>
      <c r="AJ47472" s="133"/>
      <c r="AO47472" s="135"/>
      <c r="AP47472" s="135"/>
      <c r="BJ47472" s="136"/>
    </row>
    <row r="47473" spans="5:62" ht="14.25" customHeight="1" x14ac:dyDescent="0.25">
      <c r="E47473" s="113"/>
      <c r="H47473" s="133"/>
      <c r="T47473" s="133"/>
      <c r="X47473" s="131"/>
      <c r="Y47473" s="133"/>
      <c r="AJ47473" s="133"/>
      <c r="AO47473" s="135"/>
      <c r="AP47473" s="135"/>
      <c r="BJ47473" s="136"/>
    </row>
    <row r="47474" spans="5:62" ht="14.25" customHeight="1" x14ac:dyDescent="0.25">
      <c r="E47474" s="113"/>
      <c r="H47474" s="133"/>
      <c r="T47474" s="133"/>
      <c r="X47474" s="131"/>
      <c r="Y47474" s="133"/>
      <c r="AJ47474" s="133"/>
      <c r="AO47474" s="135"/>
      <c r="AP47474" s="135"/>
      <c r="BJ47474" s="136"/>
    </row>
    <row r="47475" spans="5:62" ht="14.25" customHeight="1" x14ac:dyDescent="0.25">
      <c r="E47475" s="113"/>
      <c r="H47475" s="133"/>
      <c r="T47475" s="133"/>
      <c r="X47475" s="131"/>
      <c r="Y47475" s="133"/>
      <c r="AJ47475" s="133"/>
      <c r="AO47475" s="135"/>
      <c r="AP47475" s="135"/>
      <c r="BJ47475" s="136"/>
    </row>
    <row r="47476" spans="5:62" ht="14.25" customHeight="1" x14ac:dyDescent="0.25">
      <c r="E47476" s="113"/>
      <c r="H47476" s="133"/>
      <c r="T47476" s="133"/>
      <c r="X47476" s="131"/>
      <c r="Y47476" s="133"/>
      <c r="AJ47476" s="133"/>
      <c r="AO47476" s="135"/>
      <c r="AP47476" s="135"/>
      <c r="BJ47476" s="136"/>
    </row>
    <row r="47477" spans="5:62" ht="14.25" customHeight="1" x14ac:dyDescent="0.25">
      <c r="E47477" s="113"/>
      <c r="H47477" s="133"/>
      <c r="T47477" s="133"/>
      <c r="X47477" s="131"/>
      <c r="Y47477" s="133"/>
      <c r="AJ47477" s="133"/>
      <c r="AO47477" s="135"/>
      <c r="AP47477" s="135"/>
      <c r="BJ47477" s="136"/>
    </row>
    <row r="47478" spans="5:62" ht="14.25" customHeight="1" x14ac:dyDescent="0.25">
      <c r="E47478" s="113"/>
      <c r="H47478" s="133"/>
      <c r="T47478" s="133"/>
      <c r="X47478" s="131"/>
      <c r="Y47478" s="133"/>
      <c r="AJ47478" s="133"/>
      <c r="AO47478" s="135"/>
      <c r="AP47478" s="135"/>
      <c r="BJ47478" s="136"/>
    </row>
    <row r="47479" spans="5:62" ht="14.25" customHeight="1" x14ac:dyDescent="0.25">
      <c r="E47479" s="113"/>
      <c r="H47479" s="133"/>
      <c r="T47479" s="133"/>
      <c r="X47479" s="131"/>
      <c r="Y47479" s="133"/>
      <c r="AJ47479" s="133"/>
      <c r="AO47479" s="135"/>
      <c r="AP47479" s="135"/>
      <c r="BJ47479" s="136"/>
    </row>
    <row r="47480" spans="5:62" ht="14.25" customHeight="1" x14ac:dyDescent="0.25">
      <c r="E47480" s="113"/>
      <c r="H47480" s="133"/>
      <c r="T47480" s="133"/>
      <c r="X47480" s="131"/>
      <c r="Y47480" s="133"/>
      <c r="AJ47480" s="133"/>
      <c r="AO47480" s="135"/>
      <c r="AP47480" s="135"/>
      <c r="BJ47480" s="136"/>
    </row>
    <row r="47481" spans="5:62" ht="14.25" customHeight="1" x14ac:dyDescent="0.25">
      <c r="E47481" s="113"/>
      <c r="H47481" s="133"/>
      <c r="T47481" s="133"/>
      <c r="X47481" s="131"/>
      <c r="Y47481" s="133"/>
      <c r="AJ47481" s="133"/>
      <c r="AO47481" s="135"/>
      <c r="AP47481" s="135"/>
      <c r="BJ47481" s="136"/>
    </row>
    <row r="47482" spans="5:62" ht="14.25" customHeight="1" x14ac:dyDescent="0.25">
      <c r="E47482" s="113"/>
      <c r="H47482" s="133"/>
      <c r="T47482" s="133"/>
      <c r="X47482" s="131"/>
      <c r="Y47482" s="133"/>
      <c r="AJ47482" s="133"/>
      <c r="AO47482" s="135"/>
      <c r="AP47482" s="135"/>
      <c r="BJ47482" s="136"/>
    </row>
    <row r="47483" spans="5:62" ht="14.25" customHeight="1" x14ac:dyDescent="0.25">
      <c r="E47483" s="113"/>
      <c r="H47483" s="133"/>
      <c r="T47483" s="133"/>
      <c r="X47483" s="131"/>
      <c r="Y47483" s="133"/>
      <c r="AJ47483" s="133"/>
      <c r="AO47483" s="135"/>
      <c r="AP47483" s="135"/>
      <c r="BJ47483" s="136"/>
    </row>
    <row r="47484" spans="5:62" ht="14.25" customHeight="1" x14ac:dyDescent="0.25">
      <c r="E47484" s="113"/>
      <c r="H47484" s="133"/>
      <c r="T47484" s="133"/>
      <c r="X47484" s="131"/>
      <c r="Y47484" s="133"/>
      <c r="AJ47484" s="133"/>
      <c r="AO47484" s="135"/>
      <c r="AP47484" s="135"/>
      <c r="BJ47484" s="136"/>
    </row>
    <row r="47485" spans="5:62" ht="14.25" customHeight="1" x14ac:dyDescent="0.25">
      <c r="E47485" s="113"/>
      <c r="H47485" s="133"/>
      <c r="T47485" s="133"/>
      <c r="X47485" s="131"/>
      <c r="Y47485" s="133"/>
      <c r="AJ47485" s="133"/>
      <c r="AO47485" s="135"/>
      <c r="AP47485" s="135"/>
      <c r="BJ47485" s="136"/>
    </row>
    <row r="47486" spans="5:62" ht="14.25" customHeight="1" x14ac:dyDescent="0.25">
      <c r="E47486" s="113"/>
      <c r="H47486" s="133"/>
      <c r="T47486" s="133"/>
      <c r="X47486" s="131"/>
      <c r="Y47486" s="133"/>
      <c r="AJ47486" s="133"/>
      <c r="AO47486" s="135"/>
      <c r="AP47486" s="135"/>
      <c r="BJ47486" s="136"/>
    </row>
    <row r="47487" spans="5:62" ht="14.25" customHeight="1" x14ac:dyDescent="0.25">
      <c r="E47487" s="113"/>
      <c r="H47487" s="133"/>
      <c r="T47487" s="133"/>
      <c r="X47487" s="131"/>
      <c r="Y47487" s="133"/>
      <c r="AJ47487" s="133"/>
      <c r="AO47487" s="135"/>
      <c r="AP47487" s="135"/>
      <c r="BJ47487" s="136"/>
    </row>
    <row r="47488" spans="5:62" ht="14.25" customHeight="1" x14ac:dyDescent="0.25">
      <c r="E47488" s="113"/>
      <c r="H47488" s="133"/>
      <c r="T47488" s="133"/>
      <c r="X47488" s="131"/>
      <c r="Y47488" s="133"/>
      <c r="AJ47488" s="133"/>
      <c r="AO47488" s="135"/>
      <c r="AP47488" s="135"/>
      <c r="BJ47488" s="136"/>
    </row>
    <row r="47489" spans="5:62" ht="14.25" customHeight="1" x14ac:dyDescent="0.25">
      <c r="E47489" s="113"/>
      <c r="H47489" s="133"/>
      <c r="T47489" s="133"/>
      <c r="X47489" s="131"/>
      <c r="Y47489" s="133"/>
      <c r="AJ47489" s="133"/>
      <c r="AO47489" s="135"/>
      <c r="AP47489" s="135"/>
      <c r="BJ47489" s="136"/>
    </row>
    <row r="47490" spans="5:62" ht="14.25" customHeight="1" x14ac:dyDescent="0.25">
      <c r="E47490" s="113"/>
      <c r="H47490" s="133"/>
      <c r="T47490" s="133"/>
      <c r="X47490" s="131"/>
      <c r="Y47490" s="133"/>
      <c r="AJ47490" s="133"/>
      <c r="AO47490" s="135"/>
      <c r="AP47490" s="135"/>
      <c r="BJ47490" s="136"/>
    </row>
    <row r="47491" spans="5:62" ht="14.25" customHeight="1" x14ac:dyDescent="0.25">
      <c r="E47491" s="113"/>
      <c r="H47491" s="133"/>
      <c r="T47491" s="133"/>
      <c r="X47491" s="131"/>
      <c r="Y47491" s="133"/>
      <c r="AJ47491" s="133"/>
      <c r="AO47491" s="135"/>
      <c r="AP47491" s="135"/>
      <c r="BJ47491" s="136"/>
    </row>
    <row r="47492" spans="5:62" ht="14.25" customHeight="1" x14ac:dyDescent="0.25">
      <c r="E47492" s="113"/>
      <c r="H47492" s="133"/>
      <c r="T47492" s="133"/>
      <c r="X47492" s="131"/>
      <c r="Y47492" s="133"/>
      <c r="AJ47492" s="133"/>
      <c r="AO47492" s="135"/>
      <c r="AP47492" s="135"/>
      <c r="BJ47492" s="136"/>
    </row>
    <row r="47493" spans="5:62" ht="14.25" customHeight="1" x14ac:dyDescent="0.25">
      <c r="E47493" s="113"/>
      <c r="H47493" s="133"/>
      <c r="T47493" s="133"/>
      <c r="X47493" s="131"/>
      <c r="Y47493" s="133"/>
      <c r="AJ47493" s="133"/>
      <c r="AO47493" s="135"/>
      <c r="AP47493" s="135"/>
      <c r="BJ47493" s="136"/>
    </row>
    <row r="47494" spans="5:62" ht="14.25" customHeight="1" x14ac:dyDescent="0.25">
      <c r="E47494" s="113"/>
      <c r="H47494" s="133"/>
      <c r="T47494" s="133"/>
      <c r="X47494" s="131"/>
      <c r="Y47494" s="133"/>
      <c r="AJ47494" s="133"/>
      <c r="AO47494" s="135"/>
      <c r="AP47494" s="135"/>
      <c r="BJ47494" s="136"/>
    </row>
    <row r="47495" spans="5:62" ht="14.25" customHeight="1" x14ac:dyDescent="0.25">
      <c r="E47495" s="113"/>
      <c r="H47495" s="133"/>
      <c r="T47495" s="133"/>
      <c r="X47495" s="131"/>
      <c r="Y47495" s="133"/>
      <c r="AJ47495" s="133"/>
      <c r="AO47495" s="135"/>
      <c r="AP47495" s="135"/>
      <c r="BJ47495" s="136"/>
    </row>
    <row r="47496" spans="5:62" ht="14.25" customHeight="1" x14ac:dyDescent="0.25">
      <c r="E47496" s="113"/>
      <c r="H47496" s="133"/>
      <c r="T47496" s="133"/>
      <c r="X47496" s="131"/>
      <c r="Y47496" s="133"/>
      <c r="AJ47496" s="133"/>
      <c r="AO47496" s="135"/>
      <c r="AP47496" s="135"/>
      <c r="BJ47496" s="136"/>
    </row>
    <row r="47497" spans="5:62" ht="14.25" customHeight="1" x14ac:dyDescent="0.25">
      <c r="E47497" s="113"/>
      <c r="H47497" s="133"/>
      <c r="T47497" s="133"/>
      <c r="X47497" s="131"/>
      <c r="Y47497" s="133"/>
      <c r="AJ47497" s="133"/>
      <c r="AO47497" s="135"/>
      <c r="AP47497" s="135"/>
      <c r="BJ47497" s="136"/>
    </row>
    <row r="47498" spans="5:62" ht="14.25" customHeight="1" x14ac:dyDescent="0.25">
      <c r="E47498" s="113"/>
      <c r="H47498" s="133"/>
      <c r="T47498" s="133"/>
      <c r="X47498" s="131"/>
      <c r="Y47498" s="133"/>
      <c r="AJ47498" s="133"/>
      <c r="AO47498" s="135"/>
      <c r="AP47498" s="135"/>
      <c r="BJ47498" s="136"/>
    </row>
    <row r="47499" spans="5:62" ht="14.25" customHeight="1" x14ac:dyDescent="0.25">
      <c r="E47499" s="113"/>
      <c r="H47499" s="133"/>
      <c r="T47499" s="133"/>
      <c r="X47499" s="131"/>
      <c r="Y47499" s="133"/>
      <c r="AJ47499" s="133"/>
      <c r="AO47499" s="135"/>
      <c r="AP47499" s="135"/>
      <c r="BJ47499" s="136"/>
    </row>
    <row r="47500" spans="5:62" ht="14.25" customHeight="1" x14ac:dyDescent="0.25">
      <c r="E47500" s="113"/>
      <c r="H47500" s="133"/>
      <c r="T47500" s="133"/>
      <c r="X47500" s="131"/>
      <c r="Y47500" s="133"/>
      <c r="AJ47500" s="133"/>
      <c r="AO47500" s="135"/>
      <c r="AP47500" s="135"/>
      <c r="BJ47500" s="136"/>
    </row>
    <row r="47501" spans="5:62" ht="14.25" customHeight="1" x14ac:dyDescent="0.25">
      <c r="E47501" s="113"/>
      <c r="H47501" s="133"/>
      <c r="T47501" s="133"/>
      <c r="X47501" s="131"/>
      <c r="Y47501" s="133"/>
      <c r="AJ47501" s="133"/>
      <c r="AO47501" s="135"/>
      <c r="AP47501" s="135"/>
      <c r="BJ47501" s="136"/>
    </row>
    <row r="47502" spans="5:62" ht="14.25" customHeight="1" x14ac:dyDescent="0.25">
      <c r="E47502" s="113"/>
      <c r="H47502" s="133"/>
      <c r="T47502" s="133"/>
      <c r="X47502" s="131"/>
      <c r="Y47502" s="133"/>
      <c r="AJ47502" s="133"/>
      <c r="AO47502" s="135"/>
      <c r="AP47502" s="135"/>
      <c r="BJ47502" s="136"/>
    </row>
    <row r="47503" spans="5:62" ht="14.25" customHeight="1" x14ac:dyDescent="0.25">
      <c r="E47503" s="113"/>
      <c r="H47503" s="133"/>
      <c r="T47503" s="133"/>
      <c r="X47503" s="131"/>
      <c r="Y47503" s="133"/>
      <c r="AJ47503" s="133"/>
      <c r="AO47503" s="135"/>
      <c r="AP47503" s="135"/>
      <c r="BJ47503" s="136"/>
    </row>
    <row r="47504" spans="5:62" ht="14.25" customHeight="1" x14ac:dyDescent="0.25">
      <c r="E47504" s="113"/>
      <c r="H47504" s="133"/>
      <c r="T47504" s="133"/>
      <c r="X47504" s="131"/>
      <c r="Y47504" s="133"/>
      <c r="AJ47504" s="133"/>
      <c r="AO47504" s="135"/>
      <c r="AP47504" s="135"/>
      <c r="BJ47504" s="136"/>
    </row>
    <row r="47505" spans="5:62" ht="14.25" customHeight="1" x14ac:dyDescent="0.25">
      <c r="E47505" s="113"/>
      <c r="H47505" s="133"/>
      <c r="T47505" s="133"/>
      <c r="X47505" s="131"/>
      <c r="Y47505" s="133"/>
      <c r="AJ47505" s="133"/>
      <c r="AO47505" s="135"/>
      <c r="AP47505" s="135"/>
      <c r="BJ47505" s="136"/>
    </row>
    <row r="47506" spans="5:62" ht="14.25" customHeight="1" x14ac:dyDescent="0.25">
      <c r="E47506" s="113"/>
      <c r="H47506" s="133"/>
      <c r="T47506" s="133"/>
      <c r="X47506" s="131"/>
      <c r="Y47506" s="133"/>
      <c r="AJ47506" s="133"/>
      <c r="AO47506" s="135"/>
      <c r="AP47506" s="135"/>
      <c r="BJ47506" s="136"/>
    </row>
    <row r="47507" spans="5:62" ht="14.25" customHeight="1" x14ac:dyDescent="0.25">
      <c r="E47507" s="113"/>
      <c r="H47507" s="133"/>
      <c r="T47507" s="133"/>
      <c r="X47507" s="131"/>
      <c r="Y47507" s="133"/>
      <c r="AJ47507" s="133"/>
      <c r="AO47507" s="135"/>
      <c r="AP47507" s="135"/>
      <c r="BJ47507" s="136"/>
    </row>
    <row r="47508" spans="5:62" ht="14.25" customHeight="1" x14ac:dyDescent="0.25">
      <c r="E47508" s="113"/>
      <c r="H47508" s="133"/>
      <c r="T47508" s="133"/>
      <c r="X47508" s="131"/>
      <c r="Y47508" s="133"/>
      <c r="AJ47508" s="133"/>
      <c r="AO47508" s="135"/>
      <c r="AP47508" s="135"/>
      <c r="BJ47508" s="136"/>
    </row>
    <row r="47509" spans="5:62" ht="14.25" customHeight="1" x14ac:dyDescent="0.25">
      <c r="E47509" s="113"/>
      <c r="H47509" s="133"/>
      <c r="T47509" s="133"/>
      <c r="X47509" s="131"/>
      <c r="Y47509" s="133"/>
      <c r="AJ47509" s="133"/>
      <c r="AO47509" s="135"/>
      <c r="AP47509" s="135"/>
      <c r="BJ47509" s="136"/>
    </row>
    <row r="47510" spans="5:62" ht="14.25" customHeight="1" x14ac:dyDescent="0.25">
      <c r="E47510" s="113"/>
      <c r="H47510" s="133"/>
      <c r="T47510" s="133"/>
      <c r="X47510" s="131"/>
      <c r="Y47510" s="133"/>
      <c r="AJ47510" s="133"/>
      <c r="AO47510" s="135"/>
      <c r="AP47510" s="135"/>
      <c r="BJ47510" s="136"/>
    </row>
    <row r="47511" spans="5:62" ht="14.25" customHeight="1" x14ac:dyDescent="0.25">
      <c r="E47511" s="113"/>
      <c r="H47511" s="133"/>
      <c r="T47511" s="133"/>
      <c r="X47511" s="131"/>
      <c r="Y47511" s="133"/>
      <c r="AJ47511" s="133"/>
      <c r="AO47511" s="135"/>
      <c r="AP47511" s="135"/>
      <c r="BJ47511" s="136"/>
    </row>
    <row r="47512" spans="5:62" ht="14.25" customHeight="1" x14ac:dyDescent="0.25">
      <c r="E47512" s="113"/>
      <c r="H47512" s="133"/>
      <c r="T47512" s="133"/>
      <c r="X47512" s="131"/>
      <c r="Y47512" s="133"/>
      <c r="AJ47512" s="133"/>
      <c r="AO47512" s="135"/>
      <c r="AP47512" s="135"/>
      <c r="BJ47512" s="136"/>
    </row>
    <row r="47513" spans="5:62" ht="14.25" customHeight="1" x14ac:dyDescent="0.25">
      <c r="E47513" s="113"/>
      <c r="H47513" s="133"/>
      <c r="T47513" s="133"/>
      <c r="X47513" s="131"/>
      <c r="Y47513" s="133"/>
      <c r="AJ47513" s="133"/>
      <c r="AO47513" s="135"/>
      <c r="AP47513" s="135"/>
      <c r="BJ47513" s="136"/>
    </row>
    <row r="47514" spans="5:62" ht="14.25" customHeight="1" x14ac:dyDescent="0.25">
      <c r="E47514" s="113"/>
      <c r="H47514" s="133"/>
      <c r="T47514" s="133"/>
      <c r="X47514" s="131"/>
      <c r="Y47514" s="133"/>
      <c r="AJ47514" s="133"/>
      <c r="AO47514" s="135"/>
      <c r="AP47514" s="135"/>
      <c r="BJ47514" s="136"/>
    </row>
    <row r="47515" spans="5:62" ht="14.25" customHeight="1" x14ac:dyDescent="0.25">
      <c r="E47515" s="113"/>
      <c r="H47515" s="133"/>
      <c r="T47515" s="133"/>
      <c r="X47515" s="131"/>
      <c r="Y47515" s="133"/>
      <c r="AJ47515" s="133"/>
      <c r="AO47515" s="135"/>
      <c r="AP47515" s="135"/>
      <c r="BJ47515" s="136"/>
    </row>
    <row r="47516" spans="5:62" ht="14.25" customHeight="1" x14ac:dyDescent="0.25">
      <c r="E47516" s="113"/>
      <c r="H47516" s="133"/>
      <c r="T47516" s="133"/>
      <c r="X47516" s="131"/>
      <c r="Y47516" s="133"/>
      <c r="AJ47516" s="133"/>
      <c r="AO47516" s="135"/>
      <c r="AP47516" s="135"/>
      <c r="BJ47516" s="136"/>
    </row>
    <row r="47517" spans="5:62" ht="14.25" customHeight="1" x14ac:dyDescent="0.25">
      <c r="E47517" s="113"/>
      <c r="H47517" s="133"/>
      <c r="T47517" s="133"/>
      <c r="X47517" s="131"/>
      <c r="Y47517" s="133"/>
      <c r="AJ47517" s="133"/>
      <c r="AO47517" s="135"/>
      <c r="AP47517" s="135"/>
      <c r="BJ47517" s="136"/>
    </row>
    <row r="47518" spans="5:62" ht="14.25" customHeight="1" x14ac:dyDescent="0.25">
      <c r="E47518" s="113"/>
      <c r="H47518" s="133"/>
      <c r="T47518" s="133"/>
      <c r="X47518" s="131"/>
      <c r="Y47518" s="133"/>
      <c r="AJ47518" s="133"/>
      <c r="AO47518" s="135"/>
      <c r="AP47518" s="135"/>
      <c r="BJ47518" s="136"/>
    </row>
    <row r="47519" spans="5:62" ht="14.25" customHeight="1" x14ac:dyDescent="0.25">
      <c r="E47519" s="113"/>
      <c r="H47519" s="133"/>
      <c r="T47519" s="133"/>
      <c r="X47519" s="131"/>
      <c r="Y47519" s="133"/>
      <c r="AJ47519" s="133"/>
      <c r="AO47519" s="135"/>
      <c r="AP47519" s="135"/>
      <c r="BJ47519" s="136"/>
    </row>
    <row r="47520" spans="5:62" ht="14.25" customHeight="1" x14ac:dyDescent="0.25">
      <c r="E47520" s="113"/>
      <c r="H47520" s="133"/>
      <c r="T47520" s="133"/>
      <c r="X47520" s="131"/>
      <c r="Y47520" s="133"/>
      <c r="AJ47520" s="133"/>
      <c r="AO47520" s="135"/>
      <c r="AP47520" s="135"/>
      <c r="BJ47520" s="136"/>
    </row>
    <row r="47521" spans="5:62" ht="14.25" customHeight="1" x14ac:dyDescent="0.25">
      <c r="E47521" s="113"/>
      <c r="H47521" s="133"/>
      <c r="T47521" s="133"/>
      <c r="X47521" s="131"/>
      <c r="Y47521" s="133"/>
      <c r="AJ47521" s="133"/>
      <c r="AO47521" s="135"/>
      <c r="AP47521" s="135"/>
      <c r="BJ47521" s="136"/>
    </row>
    <row r="47522" spans="5:62" ht="14.25" customHeight="1" x14ac:dyDescent="0.25">
      <c r="E47522" s="113"/>
      <c r="H47522" s="133"/>
      <c r="T47522" s="133"/>
      <c r="X47522" s="131"/>
      <c r="Y47522" s="133"/>
      <c r="AJ47522" s="133"/>
      <c r="AO47522" s="135"/>
      <c r="AP47522" s="135"/>
      <c r="BJ47522" s="136"/>
    </row>
    <row r="47523" spans="5:62" ht="14.25" customHeight="1" x14ac:dyDescent="0.25">
      <c r="E47523" s="113"/>
      <c r="H47523" s="133"/>
      <c r="T47523" s="133"/>
      <c r="X47523" s="131"/>
      <c r="Y47523" s="133"/>
      <c r="AJ47523" s="133"/>
      <c r="AO47523" s="135"/>
      <c r="AP47523" s="135"/>
      <c r="BJ47523" s="136"/>
    </row>
    <row r="47524" spans="5:62" ht="14.25" customHeight="1" x14ac:dyDescent="0.25">
      <c r="E47524" s="113"/>
      <c r="H47524" s="133"/>
      <c r="T47524" s="133"/>
      <c r="X47524" s="131"/>
      <c r="Y47524" s="133"/>
      <c r="AJ47524" s="133"/>
      <c r="AO47524" s="135"/>
      <c r="AP47524" s="135"/>
      <c r="BJ47524" s="136"/>
    </row>
    <row r="47525" spans="5:62" ht="14.25" customHeight="1" x14ac:dyDescent="0.25">
      <c r="E47525" s="113"/>
      <c r="H47525" s="133"/>
      <c r="T47525" s="133"/>
      <c r="X47525" s="131"/>
      <c r="Y47525" s="133"/>
      <c r="AJ47525" s="133"/>
      <c r="AO47525" s="135"/>
      <c r="AP47525" s="135"/>
      <c r="BJ47525" s="136"/>
    </row>
    <row r="47526" spans="5:62" ht="14.25" customHeight="1" x14ac:dyDescent="0.25">
      <c r="E47526" s="113"/>
      <c r="H47526" s="133"/>
      <c r="T47526" s="133"/>
      <c r="X47526" s="131"/>
      <c r="Y47526" s="133"/>
      <c r="AJ47526" s="133"/>
      <c r="AO47526" s="135"/>
      <c r="AP47526" s="135"/>
      <c r="BJ47526" s="136"/>
    </row>
    <row r="47527" spans="5:62" ht="14.25" customHeight="1" x14ac:dyDescent="0.25">
      <c r="E47527" s="113"/>
      <c r="H47527" s="133"/>
      <c r="T47527" s="133"/>
      <c r="X47527" s="131"/>
      <c r="Y47527" s="133"/>
      <c r="AJ47527" s="133"/>
      <c r="AO47527" s="135"/>
      <c r="AP47527" s="135"/>
      <c r="BJ47527" s="136"/>
    </row>
    <row r="47528" spans="5:62" ht="14.25" customHeight="1" x14ac:dyDescent="0.25">
      <c r="E47528" s="113"/>
      <c r="H47528" s="133"/>
      <c r="T47528" s="133"/>
      <c r="X47528" s="131"/>
      <c r="Y47528" s="133"/>
      <c r="AJ47528" s="133"/>
      <c r="AO47528" s="135"/>
      <c r="AP47528" s="135"/>
      <c r="BJ47528" s="136"/>
    </row>
    <row r="47529" spans="5:62" ht="14.25" customHeight="1" x14ac:dyDescent="0.25">
      <c r="E47529" s="113"/>
      <c r="H47529" s="133"/>
      <c r="T47529" s="133"/>
      <c r="X47529" s="131"/>
      <c r="Y47529" s="133"/>
      <c r="AJ47529" s="133"/>
      <c r="AO47529" s="135"/>
      <c r="AP47529" s="135"/>
      <c r="BJ47529" s="136"/>
    </row>
    <row r="47530" spans="5:62" ht="14.25" customHeight="1" x14ac:dyDescent="0.25">
      <c r="E47530" s="113"/>
      <c r="H47530" s="133"/>
      <c r="T47530" s="133"/>
      <c r="X47530" s="131"/>
      <c r="Y47530" s="133"/>
      <c r="AJ47530" s="133"/>
      <c r="AO47530" s="135"/>
      <c r="AP47530" s="135"/>
      <c r="BJ47530" s="136"/>
    </row>
    <row r="47531" spans="5:62" ht="14.25" customHeight="1" x14ac:dyDescent="0.25">
      <c r="E47531" s="113"/>
      <c r="H47531" s="133"/>
      <c r="T47531" s="133"/>
      <c r="X47531" s="131"/>
      <c r="Y47531" s="133"/>
      <c r="AJ47531" s="133"/>
      <c r="AO47531" s="135"/>
      <c r="AP47531" s="135"/>
      <c r="BJ47531" s="136"/>
    </row>
    <row r="47532" spans="5:62" ht="14.25" customHeight="1" x14ac:dyDescent="0.25">
      <c r="E47532" s="113"/>
      <c r="H47532" s="133"/>
      <c r="T47532" s="133"/>
      <c r="X47532" s="131"/>
      <c r="Y47532" s="133"/>
      <c r="AJ47532" s="133"/>
      <c r="AO47532" s="135"/>
      <c r="AP47532" s="135"/>
      <c r="BJ47532" s="136"/>
    </row>
    <row r="47533" spans="5:62" ht="14.25" customHeight="1" x14ac:dyDescent="0.25">
      <c r="E47533" s="113"/>
      <c r="H47533" s="133"/>
      <c r="T47533" s="133"/>
      <c r="X47533" s="131"/>
      <c r="Y47533" s="133"/>
      <c r="AJ47533" s="133"/>
      <c r="AO47533" s="135"/>
      <c r="AP47533" s="135"/>
      <c r="BJ47533" s="136"/>
    </row>
    <row r="47534" spans="5:62" ht="14.25" customHeight="1" x14ac:dyDescent="0.25">
      <c r="E47534" s="113"/>
      <c r="H47534" s="133"/>
      <c r="T47534" s="133"/>
      <c r="X47534" s="131"/>
      <c r="Y47534" s="133"/>
      <c r="AJ47534" s="133"/>
      <c r="AO47534" s="135"/>
      <c r="AP47534" s="135"/>
      <c r="BJ47534" s="136"/>
    </row>
    <row r="47535" spans="5:62" ht="14.25" customHeight="1" x14ac:dyDescent="0.25">
      <c r="E47535" s="113"/>
      <c r="H47535" s="133"/>
      <c r="T47535" s="133"/>
      <c r="X47535" s="131"/>
      <c r="Y47535" s="133"/>
      <c r="AJ47535" s="133"/>
      <c r="AO47535" s="135"/>
      <c r="AP47535" s="135"/>
      <c r="BJ47535" s="136"/>
    </row>
    <row r="47536" spans="5:62" ht="14.25" customHeight="1" x14ac:dyDescent="0.25">
      <c r="E47536" s="113"/>
      <c r="H47536" s="133"/>
      <c r="T47536" s="133"/>
      <c r="X47536" s="131"/>
      <c r="Y47536" s="133"/>
      <c r="AJ47536" s="133"/>
      <c r="AO47536" s="135"/>
      <c r="AP47536" s="135"/>
      <c r="BJ47536" s="136"/>
    </row>
    <row r="47537" spans="5:62" ht="14.25" customHeight="1" x14ac:dyDescent="0.25">
      <c r="E47537" s="113"/>
      <c r="H47537" s="133"/>
      <c r="T47537" s="133"/>
      <c r="X47537" s="131"/>
      <c r="Y47537" s="133"/>
      <c r="AJ47537" s="133"/>
      <c r="AO47537" s="135"/>
      <c r="AP47537" s="135"/>
      <c r="BJ47537" s="136"/>
    </row>
    <row r="47538" spans="5:62" ht="14.25" customHeight="1" x14ac:dyDescent="0.25">
      <c r="E47538" s="113"/>
      <c r="H47538" s="133"/>
      <c r="T47538" s="133"/>
      <c r="X47538" s="131"/>
      <c r="Y47538" s="133"/>
      <c r="AJ47538" s="133"/>
      <c r="AO47538" s="135"/>
      <c r="AP47538" s="135"/>
      <c r="BJ47538" s="136"/>
    </row>
    <row r="47539" spans="5:62" ht="14.25" customHeight="1" x14ac:dyDescent="0.25">
      <c r="E47539" s="113"/>
      <c r="H47539" s="133"/>
      <c r="T47539" s="133"/>
      <c r="X47539" s="131"/>
      <c r="Y47539" s="133"/>
      <c r="AJ47539" s="133"/>
      <c r="AO47539" s="135"/>
      <c r="AP47539" s="135"/>
      <c r="BJ47539" s="136"/>
    </row>
    <row r="47540" spans="5:62" ht="14.25" customHeight="1" x14ac:dyDescent="0.25">
      <c r="E47540" s="113"/>
      <c r="H47540" s="133"/>
      <c r="T47540" s="133"/>
      <c r="X47540" s="131"/>
      <c r="Y47540" s="133"/>
      <c r="AJ47540" s="133"/>
      <c r="AO47540" s="135"/>
      <c r="AP47540" s="135"/>
      <c r="BJ47540" s="136"/>
    </row>
    <row r="47541" spans="5:62" ht="14.25" customHeight="1" x14ac:dyDescent="0.25">
      <c r="E47541" s="113"/>
      <c r="H47541" s="133"/>
      <c r="T47541" s="133"/>
      <c r="X47541" s="131"/>
      <c r="Y47541" s="133"/>
      <c r="AJ47541" s="133"/>
      <c r="AO47541" s="135"/>
      <c r="AP47541" s="135"/>
      <c r="BJ47541" s="136"/>
    </row>
    <row r="47542" spans="5:62" ht="14.25" customHeight="1" x14ac:dyDescent="0.25">
      <c r="E47542" s="113"/>
      <c r="H47542" s="133"/>
      <c r="T47542" s="133"/>
      <c r="X47542" s="131"/>
      <c r="Y47542" s="133"/>
      <c r="AJ47542" s="133"/>
      <c r="AO47542" s="135"/>
      <c r="AP47542" s="135"/>
      <c r="BJ47542" s="136"/>
    </row>
    <row r="47543" spans="5:62" ht="14.25" customHeight="1" x14ac:dyDescent="0.25">
      <c r="E47543" s="113"/>
      <c r="H47543" s="133"/>
      <c r="T47543" s="133"/>
      <c r="X47543" s="131"/>
      <c r="Y47543" s="133"/>
      <c r="AJ47543" s="133"/>
      <c r="AO47543" s="135"/>
      <c r="AP47543" s="135"/>
      <c r="BJ47543" s="136"/>
    </row>
    <row r="47544" spans="5:62" ht="14.25" customHeight="1" x14ac:dyDescent="0.25">
      <c r="E47544" s="113"/>
      <c r="H47544" s="133"/>
      <c r="T47544" s="133"/>
      <c r="X47544" s="131"/>
      <c r="Y47544" s="133"/>
      <c r="AJ47544" s="133"/>
      <c r="AO47544" s="135"/>
      <c r="AP47544" s="135"/>
      <c r="BJ47544" s="136"/>
    </row>
    <row r="47545" spans="5:62" ht="14.25" customHeight="1" x14ac:dyDescent="0.25">
      <c r="E47545" s="113"/>
      <c r="H47545" s="133"/>
      <c r="T47545" s="133"/>
      <c r="X47545" s="131"/>
      <c r="Y47545" s="133"/>
      <c r="AJ47545" s="133"/>
      <c r="AO47545" s="135"/>
      <c r="AP47545" s="135"/>
      <c r="BJ47545" s="136"/>
    </row>
    <row r="47546" spans="5:62" ht="14.25" customHeight="1" x14ac:dyDescent="0.25">
      <c r="E47546" s="113"/>
      <c r="H47546" s="133"/>
      <c r="T47546" s="133"/>
      <c r="X47546" s="131"/>
      <c r="Y47546" s="133"/>
      <c r="AJ47546" s="133"/>
      <c r="AO47546" s="135"/>
      <c r="AP47546" s="135"/>
      <c r="BJ47546" s="136"/>
    </row>
    <row r="47547" spans="5:62" ht="14.25" customHeight="1" x14ac:dyDescent="0.25">
      <c r="E47547" s="113"/>
      <c r="H47547" s="133"/>
      <c r="T47547" s="133"/>
      <c r="X47547" s="131"/>
      <c r="Y47547" s="133"/>
      <c r="AJ47547" s="133"/>
      <c r="AO47547" s="135"/>
      <c r="AP47547" s="135"/>
      <c r="BJ47547" s="136"/>
    </row>
    <row r="47548" spans="5:62" ht="14.25" customHeight="1" x14ac:dyDescent="0.25">
      <c r="E47548" s="113"/>
      <c r="H47548" s="133"/>
      <c r="T47548" s="133"/>
      <c r="X47548" s="131"/>
      <c r="Y47548" s="133"/>
      <c r="AJ47548" s="133"/>
      <c r="AO47548" s="135"/>
      <c r="AP47548" s="135"/>
      <c r="BJ47548" s="136"/>
    </row>
    <row r="47549" spans="5:62" ht="14.25" customHeight="1" x14ac:dyDescent="0.25">
      <c r="E47549" s="113"/>
      <c r="H47549" s="133"/>
      <c r="T47549" s="133"/>
      <c r="X47549" s="131"/>
      <c r="Y47549" s="133"/>
      <c r="AJ47549" s="133"/>
      <c r="AO47549" s="135"/>
      <c r="AP47549" s="135"/>
      <c r="BJ47549" s="136"/>
    </row>
    <row r="47550" spans="5:62" ht="14.25" customHeight="1" x14ac:dyDescent="0.25">
      <c r="E47550" s="113"/>
      <c r="H47550" s="133"/>
      <c r="T47550" s="133"/>
      <c r="X47550" s="131"/>
      <c r="Y47550" s="133"/>
      <c r="AJ47550" s="133"/>
      <c r="AO47550" s="135"/>
      <c r="AP47550" s="135"/>
      <c r="BJ47550" s="136"/>
    </row>
    <row r="47551" spans="5:62" ht="14.25" customHeight="1" x14ac:dyDescent="0.25">
      <c r="E47551" s="113"/>
      <c r="H47551" s="133"/>
      <c r="T47551" s="133"/>
      <c r="X47551" s="131"/>
      <c r="Y47551" s="133"/>
      <c r="AJ47551" s="133"/>
      <c r="AO47551" s="135"/>
      <c r="AP47551" s="135"/>
      <c r="BJ47551" s="136"/>
    </row>
    <row r="47552" spans="5:62" ht="14.25" customHeight="1" x14ac:dyDescent="0.25">
      <c r="E47552" s="113"/>
      <c r="H47552" s="133"/>
      <c r="T47552" s="133"/>
      <c r="X47552" s="131"/>
      <c r="Y47552" s="133"/>
      <c r="AJ47552" s="133"/>
      <c r="AO47552" s="135"/>
      <c r="AP47552" s="135"/>
      <c r="BJ47552" s="136"/>
    </row>
    <row r="47553" spans="5:62" ht="14.25" customHeight="1" x14ac:dyDescent="0.25">
      <c r="E47553" s="113"/>
      <c r="H47553" s="133"/>
      <c r="T47553" s="133"/>
      <c r="X47553" s="131"/>
      <c r="Y47553" s="133"/>
      <c r="AJ47553" s="133"/>
      <c r="AO47553" s="135"/>
      <c r="AP47553" s="135"/>
      <c r="BJ47553" s="136"/>
    </row>
    <row r="47554" spans="5:62" ht="14.25" customHeight="1" x14ac:dyDescent="0.25">
      <c r="E47554" s="113"/>
      <c r="H47554" s="133"/>
      <c r="T47554" s="133"/>
      <c r="X47554" s="131"/>
      <c r="Y47554" s="133"/>
      <c r="AJ47554" s="133"/>
      <c r="AO47554" s="135"/>
      <c r="AP47554" s="135"/>
      <c r="BJ47554" s="136"/>
    </row>
    <row r="47555" spans="5:62" ht="14.25" customHeight="1" x14ac:dyDescent="0.25">
      <c r="E47555" s="113"/>
      <c r="H47555" s="133"/>
      <c r="T47555" s="133"/>
      <c r="X47555" s="131"/>
      <c r="Y47555" s="133"/>
      <c r="AJ47555" s="133"/>
      <c r="AO47555" s="135"/>
      <c r="AP47555" s="135"/>
      <c r="BJ47555" s="136"/>
    </row>
    <row r="47556" spans="5:62" ht="14.25" customHeight="1" x14ac:dyDescent="0.25">
      <c r="E47556" s="113"/>
      <c r="H47556" s="133"/>
      <c r="T47556" s="133"/>
      <c r="X47556" s="131"/>
      <c r="Y47556" s="133"/>
      <c r="AJ47556" s="133"/>
      <c r="AO47556" s="135"/>
      <c r="AP47556" s="135"/>
      <c r="BJ47556" s="136"/>
    </row>
    <row r="47557" spans="5:62" ht="14.25" customHeight="1" x14ac:dyDescent="0.25">
      <c r="E47557" s="113"/>
      <c r="H47557" s="133"/>
      <c r="T47557" s="133"/>
      <c r="X47557" s="131"/>
      <c r="Y47557" s="133"/>
      <c r="AJ47557" s="133"/>
      <c r="AO47557" s="135"/>
      <c r="AP47557" s="135"/>
      <c r="BJ47557" s="136"/>
    </row>
    <row r="47558" spans="5:62" ht="14.25" customHeight="1" x14ac:dyDescent="0.25">
      <c r="E47558" s="113"/>
      <c r="H47558" s="133"/>
      <c r="T47558" s="133"/>
      <c r="X47558" s="131"/>
      <c r="Y47558" s="133"/>
      <c r="AJ47558" s="133"/>
      <c r="AO47558" s="135"/>
      <c r="AP47558" s="135"/>
      <c r="BJ47558" s="136"/>
    </row>
    <row r="47559" spans="5:62" ht="14.25" customHeight="1" x14ac:dyDescent="0.25">
      <c r="E47559" s="113"/>
      <c r="H47559" s="133"/>
      <c r="T47559" s="133"/>
      <c r="X47559" s="131"/>
      <c r="Y47559" s="133"/>
      <c r="AJ47559" s="133"/>
      <c r="AO47559" s="135"/>
      <c r="AP47559" s="135"/>
      <c r="BJ47559" s="136"/>
    </row>
    <row r="47560" spans="5:62" ht="14.25" customHeight="1" x14ac:dyDescent="0.25">
      <c r="E47560" s="113"/>
      <c r="H47560" s="133"/>
      <c r="T47560" s="133"/>
      <c r="X47560" s="131"/>
      <c r="Y47560" s="133"/>
      <c r="AJ47560" s="133"/>
      <c r="AO47560" s="135"/>
      <c r="AP47560" s="135"/>
      <c r="BJ47560" s="136"/>
    </row>
    <row r="47561" spans="5:62" ht="14.25" customHeight="1" x14ac:dyDescent="0.25">
      <c r="E47561" s="113"/>
      <c r="H47561" s="133"/>
      <c r="T47561" s="133"/>
      <c r="X47561" s="131"/>
      <c r="Y47561" s="133"/>
      <c r="AJ47561" s="133"/>
      <c r="AO47561" s="135"/>
      <c r="AP47561" s="135"/>
      <c r="BJ47561" s="136"/>
    </row>
    <row r="47562" spans="5:62" ht="14.25" customHeight="1" x14ac:dyDescent="0.25">
      <c r="E47562" s="113"/>
      <c r="H47562" s="133"/>
      <c r="T47562" s="133"/>
      <c r="X47562" s="131"/>
      <c r="Y47562" s="133"/>
      <c r="AJ47562" s="133"/>
      <c r="AO47562" s="135"/>
      <c r="AP47562" s="135"/>
      <c r="BJ47562" s="136"/>
    </row>
    <row r="47563" spans="5:62" ht="14.25" customHeight="1" x14ac:dyDescent="0.25">
      <c r="E47563" s="113"/>
      <c r="H47563" s="133"/>
      <c r="T47563" s="133"/>
      <c r="X47563" s="131"/>
      <c r="Y47563" s="133"/>
      <c r="AJ47563" s="133"/>
      <c r="AO47563" s="135"/>
      <c r="AP47563" s="135"/>
      <c r="BJ47563" s="136"/>
    </row>
    <row r="47564" spans="5:62" ht="14.25" customHeight="1" x14ac:dyDescent="0.25">
      <c r="E47564" s="113"/>
      <c r="H47564" s="133"/>
      <c r="T47564" s="133"/>
      <c r="X47564" s="131"/>
      <c r="Y47564" s="133"/>
      <c r="AJ47564" s="133"/>
      <c r="AO47564" s="135"/>
      <c r="AP47564" s="135"/>
      <c r="BJ47564" s="136"/>
    </row>
    <row r="47565" spans="5:62" ht="14.25" customHeight="1" x14ac:dyDescent="0.25">
      <c r="E47565" s="113"/>
      <c r="H47565" s="133"/>
      <c r="T47565" s="133"/>
      <c r="X47565" s="131"/>
      <c r="Y47565" s="133"/>
      <c r="AJ47565" s="133"/>
      <c r="AO47565" s="135"/>
      <c r="AP47565" s="135"/>
      <c r="BJ47565" s="136"/>
    </row>
    <row r="47566" spans="5:62" ht="14.25" customHeight="1" x14ac:dyDescent="0.25">
      <c r="E47566" s="113"/>
      <c r="H47566" s="133"/>
      <c r="T47566" s="133"/>
      <c r="X47566" s="131"/>
      <c r="Y47566" s="133"/>
      <c r="AJ47566" s="133"/>
      <c r="AO47566" s="135"/>
      <c r="AP47566" s="135"/>
      <c r="BJ47566" s="136"/>
    </row>
    <row r="47567" spans="5:62" ht="14.25" customHeight="1" x14ac:dyDescent="0.25">
      <c r="E47567" s="113"/>
      <c r="H47567" s="133"/>
      <c r="T47567" s="133"/>
      <c r="X47567" s="131"/>
      <c r="Y47567" s="133"/>
      <c r="AJ47567" s="133"/>
      <c r="AO47567" s="135"/>
      <c r="AP47567" s="135"/>
      <c r="BJ47567" s="136"/>
    </row>
    <row r="47568" spans="5:62" ht="14.25" customHeight="1" x14ac:dyDescent="0.25">
      <c r="E47568" s="113"/>
      <c r="H47568" s="133"/>
      <c r="T47568" s="133"/>
      <c r="X47568" s="131"/>
      <c r="Y47568" s="133"/>
      <c r="AJ47568" s="133"/>
      <c r="AO47568" s="135"/>
      <c r="AP47568" s="135"/>
      <c r="BJ47568" s="136"/>
    </row>
    <row r="47569" spans="5:62" ht="14.25" customHeight="1" x14ac:dyDescent="0.25">
      <c r="E47569" s="113"/>
      <c r="H47569" s="133"/>
      <c r="T47569" s="133"/>
      <c r="X47569" s="131"/>
      <c r="Y47569" s="133"/>
      <c r="AJ47569" s="133"/>
      <c r="AO47569" s="135"/>
      <c r="AP47569" s="135"/>
      <c r="BJ47569" s="136"/>
    </row>
    <row r="47570" spans="5:62" ht="14.25" customHeight="1" x14ac:dyDescent="0.25">
      <c r="E47570" s="113"/>
      <c r="H47570" s="133"/>
      <c r="T47570" s="133"/>
      <c r="X47570" s="131"/>
      <c r="Y47570" s="133"/>
      <c r="AJ47570" s="133"/>
      <c r="AO47570" s="135"/>
      <c r="AP47570" s="135"/>
      <c r="BJ47570" s="136"/>
    </row>
    <row r="47571" spans="5:62" ht="14.25" customHeight="1" x14ac:dyDescent="0.25">
      <c r="E47571" s="113"/>
      <c r="H47571" s="133"/>
      <c r="T47571" s="133"/>
      <c r="X47571" s="131"/>
      <c r="Y47571" s="133"/>
      <c r="AJ47571" s="133"/>
      <c r="AO47571" s="135"/>
      <c r="AP47571" s="135"/>
      <c r="BJ47571" s="136"/>
    </row>
    <row r="47572" spans="5:62" ht="14.25" customHeight="1" x14ac:dyDescent="0.25">
      <c r="E47572" s="113"/>
      <c r="H47572" s="133"/>
      <c r="T47572" s="133"/>
      <c r="X47572" s="131"/>
      <c r="Y47572" s="133"/>
      <c r="AJ47572" s="133"/>
      <c r="AO47572" s="135"/>
      <c r="AP47572" s="135"/>
      <c r="BJ47572" s="136"/>
    </row>
    <row r="47573" spans="5:62" ht="14.25" customHeight="1" x14ac:dyDescent="0.25">
      <c r="E47573" s="113"/>
      <c r="H47573" s="133"/>
      <c r="T47573" s="133"/>
      <c r="X47573" s="131"/>
      <c r="Y47573" s="133"/>
      <c r="AJ47573" s="133"/>
      <c r="AO47573" s="135"/>
      <c r="AP47573" s="135"/>
      <c r="BJ47573" s="136"/>
    </row>
    <row r="47574" spans="5:62" ht="14.25" customHeight="1" x14ac:dyDescent="0.25">
      <c r="E47574" s="113"/>
      <c r="H47574" s="133"/>
      <c r="T47574" s="133"/>
      <c r="X47574" s="131"/>
      <c r="Y47574" s="133"/>
      <c r="AJ47574" s="133"/>
      <c r="AO47574" s="135"/>
      <c r="AP47574" s="135"/>
      <c r="BJ47574" s="136"/>
    </row>
    <row r="47575" spans="5:62" ht="14.25" customHeight="1" x14ac:dyDescent="0.25">
      <c r="E47575" s="113"/>
      <c r="H47575" s="133"/>
      <c r="T47575" s="133"/>
      <c r="X47575" s="131"/>
      <c r="Y47575" s="133"/>
      <c r="AJ47575" s="133"/>
      <c r="AO47575" s="135"/>
      <c r="AP47575" s="135"/>
      <c r="BJ47575" s="136"/>
    </row>
    <row r="47576" spans="5:62" ht="14.25" customHeight="1" x14ac:dyDescent="0.25">
      <c r="E47576" s="113"/>
      <c r="H47576" s="133"/>
      <c r="T47576" s="133"/>
      <c r="X47576" s="131"/>
      <c r="Y47576" s="133"/>
      <c r="AJ47576" s="133"/>
      <c r="AO47576" s="135"/>
      <c r="AP47576" s="135"/>
      <c r="BJ47576" s="136"/>
    </row>
    <row r="47577" spans="5:62" ht="14.25" customHeight="1" x14ac:dyDescent="0.25">
      <c r="E47577" s="113"/>
      <c r="H47577" s="133"/>
      <c r="T47577" s="133"/>
      <c r="X47577" s="131"/>
      <c r="Y47577" s="133"/>
      <c r="AJ47577" s="133"/>
      <c r="AO47577" s="135"/>
      <c r="AP47577" s="135"/>
      <c r="BJ47577" s="136"/>
    </row>
    <row r="47578" spans="5:62" ht="14.25" customHeight="1" x14ac:dyDescent="0.25">
      <c r="E47578" s="113"/>
      <c r="H47578" s="133"/>
      <c r="T47578" s="133"/>
      <c r="X47578" s="131"/>
      <c r="Y47578" s="133"/>
      <c r="AJ47578" s="133"/>
      <c r="AO47578" s="135"/>
      <c r="AP47578" s="135"/>
      <c r="BJ47578" s="136"/>
    </row>
    <row r="47579" spans="5:62" ht="14.25" customHeight="1" x14ac:dyDescent="0.25">
      <c r="E47579" s="113"/>
      <c r="H47579" s="133"/>
      <c r="T47579" s="133"/>
      <c r="X47579" s="131"/>
      <c r="Y47579" s="133"/>
      <c r="AJ47579" s="133"/>
      <c r="AO47579" s="135"/>
      <c r="AP47579" s="135"/>
      <c r="BJ47579" s="136"/>
    </row>
    <row r="47580" spans="5:62" ht="14.25" customHeight="1" x14ac:dyDescent="0.25">
      <c r="E47580" s="113"/>
      <c r="H47580" s="133"/>
      <c r="T47580" s="133"/>
      <c r="X47580" s="131"/>
      <c r="Y47580" s="133"/>
      <c r="AJ47580" s="133"/>
      <c r="AO47580" s="135"/>
      <c r="AP47580" s="135"/>
      <c r="BJ47580" s="136"/>
    </row>
    <row r="47581" spans="5:62" ht="14.25" customHeight="1" x14ac:dyDescent="0.25">
      <c r="E47581" s="113"/>
      <c r="H47581" s="133"/>
      <c r="T47581" s="133"/>
      <c r="X47581" s="131"/>
      <c r="Y47581" s="133"/>
      <c r="AJ47581" s="133"/>
      <c r="AO47581" s="135"/>
      <c r="AP47581" s="135"/>
      <c r="BJ47581" s="136"/>
    </row>
    <row r="47582" spans="5:62" ht="14.25" customHeight="1" x14ac:dyDescent="0.25">
      <c r="E47582" s="113"/>
      <c r="H47582" s="133"/>
      <c r="T47582" s="133"/>
      <c r="X47582" s="131"/>
      <c r="Y47582" s="133"/>
      <c r="AJ47582" s="133"/>
      <c r="AO47582" s="135"/>
      <c r="AP47582" s="135"/>
      <c r="BJ47582" s="136"/>
    </row>
    <row r="47583" spans="5:62" ht="14.25" customHeight="1" x14ac:dyDescent="0.25">
      <c r="E47583" s="113"/>
      <c r="H47583" s="133"/>
      <c r="T47583" s="133"/>
      <c r="X47583" s="131"/>
      <c r="Y47583" s="133"/>
      <c r="AJ47583" s="133"/>
      <c r="AO47583" s="135"/>
      <c r="AP47583" s="135"/>
      <c r="BJ47583" s="136"/>
    </row>
    <row r="47584" spans="5:62" ht="14.25" customHeight="1" x14ac:dyDescent="0.25">
      <c r="E47584" s="113"/>
      <c r="H47584" s="133"/>
      <c r="T47584" s="133"/>
      <c r="X47584" s="131"/>
      <c r="Y47584" s="133"/>
      <c r="AJ47584" s="133"/>
      <c r="AO47584" s="135"/>
      <c r="AP47584" s="135"/>
      <c r="BJ47584" s="136"/>
    </row>
    <row r="47585" spans="5:62" ht="14.25" customHeight="1" x14ac:dyDescent="0.25">
      <c r="E47585" s="113"/>
      <c r="H47585" s="133"/>
      <c r="T47585" s="133"/>
      <c r="X47585" s="131"/>
      <c r="Y47585" s="133"/>
      <c r="AJ47585" s="133"/>
      <c r="AO47585" s="135"/>
      <c r="AP47585" s="135"/>
      <c r="BJ47585" s="136"/>
    </row>
    <row r="47586" spans="5:62" ht="14.25" customHeight="1" x14ac:dyDescent="0.25">
      <c r="E47586" s="113"/>
      <c r="H47586" s="133"/>
      <c r="T47586" s="133"/>
      <c r="X47586" s="131"/>
      <c r="Y47586" s="133"/>
      <c r="AJ47586" s="133"/>
      <c r="AO47586" s="135"/>
      <c r="AP47586" s="135"/>
      <c r="BJ47586" s="136"/>
    </row>
    <row r="47587" spans="5:62" ht="14.25" customHeight="1" x14ac:dyDescent="0.25">
      <c r="E47587" s="113"/>
      <c r="H47587" s="133"/>
      <c r="T47587" s="133"/>
      <c r="X47587" s="131"/>
      <c r="Y47587" s="133"/>
      <c r="AJ47587" s="133"/>
      <c r="AO47587" s="135"/>
      <c r="AP47587" s="135"/>
      <c r="BJ47587" s="136"/>
    </row>
    <row r="47588" spans="5:62" ht="14.25" customHeight="1" x14ac:dyDescent="0.25">
      <c r="E47588" s="113"/>
      <c r="H47588" s="133"/>
      <c r="T47588" s="133"/>
      <c r="X47588" s="131"/>
      <c r="Y47588" s="133"/>
      <c r="AJ47588" s="133"/>
      <c r="AO47588" s="135"/>
      <c r="AP47588" s="135"/>
      <c r="BJ47588" s="136"/>
    </row>
    <row r="47589" spans="5:62" ht="14.25" customHeight="1" x14ac:dyDescent="0.25">
      <c r="E47589" s="113"/>
      <c r="H47589" s="133"/>
      <c r="T47589" s="133"/>
      <c r="X47589" s="131"/>
      <c r="Y47589" s="133"/>
      <c r="AJ47589" s="133"/>
      <c r="AO47589" s="135"/>
      <c r="AP47589" s="135"/>
      <c r="BJ47589" s="136"/>
    </row>
    <row r="47590" spans="5:62" ht="14.25" customHeight="1" x14ac:dyDescent="0.25">
      <c r="E47590" s="113"/>
      <c r="H47590" s="133"/>
      <c r="T47590" s="133"/>
      <c r="X47590" s="131"/>
      <c r="Y47590" s="133"/>
      <c r="AJ47590" s="133"/>
      <c r="AO47590" s="135"/>
      <c r="AP47590" s="135"/>
      <c r="BJ47590" s="136"/>
    </row>
    <row r="47591" spans="5:62" ht="14.25" customHeight="1" x14ac:dyDescent="0.25">
      <c r="E47591" s="113"/>
      <c r="H47591" s="133"/>
      <c r="T47591" s="133"/>
      <c r="X47591" s="131"/>
      <c r="Y47591" s="133"/>
      <c r="AJ47591" s="133"/>
      <c r="AO47591" s="135"/>
      <c r="AP47591" s="135"/>
      <c r="BJ47591" s="136"/>
    </row>
    <row r="47592" spans="5:62" ht="14.25" customHeight="1" x14ac:dyDescent="0.25">
      <c r="E47592" s="113"/>
      <c r="H47592" s="133"/>
      <c r="T47592" s="133"/>
      <c r="X47592" s="131"/>
      <c r="Y47592" s="133"/>
      <c r="AJ47592" s="133"/>
      <c r="AO47592" s="135"/>
      <c r="AP47592" s="135"/>
      <c r="BJ47592" s="136"/>
    </row>
    <row r="47593" spans="5:62" ht="14.25" customHeight="1" x14ac:dyDescent="0.25">
      <c r="E47593" s="113"/>
      <c r="H47593" s="133"/>
      <c r="T47593" s="133"/>
      <c r="X47593" s="131"/>
      <c r="Y47593" s="133"/>
      <c r="AJ47593" s="133"/>
      <c r="AO47593" s="135"/>
      <c r="AP47593" s="135"/>
      <c r="BJ47593" s="136"/>
    </row>
    <row r="47594" spans="5:62" ht="14.25" customHeight="1" x14ac:dyDescent="0.25">
      <c r="E47594" s="113"/>
      <c r="H47594" s="133"/>
      <c r="T47594" s="133"/>
      <c r="X47594" s="131"/>
      <c r="Y47594" s="133"/>
      <c r="AJ47594" s="133"/>
      <c r="AO47594" s="135"/>
      <c r="AP47594" s="135"/>
      <c r="BJ47594" s="136"/>
    </row>
    <row r="47595" spans="5:62" ht="14.25" customHeight="1" x14ac:dyDescent="0.25">
      <c r="E47595" s="113"/>
      <c r="H47595" s="133"/>
      <c r="T47595" s="133"/>
      <c r="X47595" s="131"/>
      <c r="Y47595" s="133"/>
      <c r="AJ47595" s="133"/>
      <c r="AO47595" s="135"/>
      <c r="AP47595" s="135"/>
      <c r="BJ47595" s="136"/>
    </row>
    <row r="47596" spans="5:62" ht="14.25" customHeight="1" x14ac:dyDescent="0.25">
      <c r="E47596" s="113"/>
      <c r="H47596" s="133"/>
      <c r="T47596" s="133"/>
      <c r="X47596" s="131"/>
      <c r="Y47596" s="133"/>
      <c r="AJ47596" s="133"/>
      <c r="AO47596" s="135"/>
      <c r="AP47596" s="135"/>
      <c r="BJ47596" s="136"/>
    </row>
    <row r="47597" spans="5:62" ht="14.25" customHeight="1" x14ac:dyDescent="0.25">
      <c r="E47597" s="113"/>
      <c r="H47597" s="133"/>
      <c r="T47597" s="133"/>
      <c r="X47597" s="131"/>
      <c r="Y47597" s="133"/>
      <c r="AJ47597" s="133"/>
      <c r="AO47597" s="135"/>
      <c r="AP47597" s="135"/>
      <c r="BJ47597" s="136"/>
    </row>
    <row r="47598" spans="5:62" ht="14.25" customHeight="1" x14ac:dyDescent="0.25">
      <c r="E47598" s="113"/>
      <c r="H47598" s="133"/>
      <c r="T47598" s="133"/>
      <c r="X47598" s="131"/>
      <c r="Y47598" s="133"/>
      <c r="AJ47598" s="133"/>
      <c r="AO47598" s="135"/>
      <c r="AP47598" s="135"/>
      <c r="BJ47598" s="136"/>
    </row>
    <row r="47599" spans="5:62" ht="14.25" customHeight="1" x14ac:dyDescent="0.25">
      <c r="E47599" s="113"/>
      <c r="H47599" s="133"/>
      <c r="T47599" s="133"/>
      <c r="X47599" s="131"/>
      <c r="Y47599" s="133"/>
      <c r="AJ47599" s="133"/>
      <c r="AO47599" s="135"/>
      <c r="AP47599" s="135"/>
      <c r="BJ47599" s="136"/>
    </row>
    <row r="47600" spans="5:62" ht="14.25" customHeight="1" x14ac:dyDescent="0.25">
      <c r="E47600" s="113"/>
      <c r="H47600" s="133"/>
      <c r="T47600" s="133"/>
      <c r="X47600" s="131"/>
      <c r="Y47600" s="133"/>
      <c r="AJ47600" s="133"/>
      <c r="AO47600" s="135"/>
      <c r="AP47600" s="135"/>
      <c r="BJ47600" s="136"/>
    </row>
    <row r="47601" spans="5:62" ht="14.25" customHeight="1" x14ac:dyDescent="0.25">
      <c r="E47601" s="113"/>
      <c r="H47601" s="133"/>
      <c r="T47601" s="133"/>
      <c r="X47601" s="131"/>
      <c r="Y47601" s="133"/>
      <c r="AJ47601" s="133"/>
      <c r="AO47601" s="135"/>
      <c r="AP47601" s="135"/>
      <c r="BJ47601" s="136"/>
    </row>
    <row r="47602" spans="5:62" ht="14.25" customHeight="1" x14ac:dyDescent="0.25">
      <c r="E47602" s="113"/>
      <c r="H47602" s="133"/>
      <c r="T47602" s="133"/>
      <c r="X47602" s="131"/>
      <c r="Y47602" s="133"/>
      <c r="AJ47602" s="133"/>
      <c r="AO47602" s="135"/>
      <c r="AP47602" s="135"/>
      <c r="BJ47602" s="136"/>
    </row>
    <row r="47603" spans="5:62" ht="14.25" customHeight="1" x14ac:dyDescent="0.25">
      <c r="E47603" s="113"/>
      <c r="H47603" s="133"/>
      <c r="T47603" s="133"/>
      <c r="X47603" s="131"/>
      <c r="Y47603" s="133"/>
      <c r="AJ47603" s="133"/>
      <c r="AO47603" s="135"/>
      <c r="AP47603" s="135"/>
      <c r="BJ47603" s="136"/>
    </row>
    <row r="47604" spans="5:62" ht="14.25" customHeight="1" x14ac:dyDescent="0.25">
      <c r="E47604" s="113"/>
      <c r="H47604" s="133"/>
      <c r="T47604" s="133"/>
      <c r="X47604" s="131"/>
      <c r="Y47604" s="133"/>
      <c r="AJ47604" s="133"/>
      <c r="AO47604" s="135"/>
      <c r="AP47604" s="135"/>
      <c r="BJ47604" s="136"/>
    </row>
    <row r="47605" spans="5:62" ht="14.25" customHeight="1" x14ac:dyDescent="0.25">
      <c r="E47605" s="113"/>
      <c r="H47605" s="133"/>
      <c r="T47605" s="133"/>
      <c r="X47605" s="131"/>
      <c r="Y47605" s="133"/>
      <c r="AJ47605" s="133"/>
      <c r="AO47605" s="135"/>
      <c r="AP47605" s="135"/>
      <c r="BJ47605" s="136"/>
    </row>
    <row r="47606" spans="5:62" ht="14.25" customHeight="1" x14ac:dyDescent="0.25">
      <c r="E47606" s="113"/>
      <c r="H47606" s="133"/>
      <c r="T47606" s="133"/>
      <c r="X47606" s="131"/>
      <c r="Y47606" s="133"/>
      <c r="AJ47606" s="133"/>
      <c r="AO47606" s="135"/>
      <c r="AP47606" s="135"/>
      <c r="BJ47606" s="136"/>
    </row>
    <row r="47607" spans="5:62" ht="14.25" customHeight="1" x14ac:dyDescent="0.25">
      <c r="E47607" s="113"/>
      <c r="H47607" s="133"/>
      <c r="T47607" s="133"/>
      <c r="X47607" s="131"/>
      <c r="Y47607" s="133"/>
      <c r="AJ47607" s="133"/>
      <c r="AO47607" s="135"/>
      <c r="AP47607" s="135"/>
      <c r="BJ47607" s="136"/>
    </row>
    <row r="47608" spans="5:62" ht="14.25" customHeight="1" x14ac:dyDescent="0.25">
      <c r="E47608" s="113"/>
      <c r="H47608" s="133"/>
      <c r="T47608" s="133"/>
      <c r="X47608" s="131"/>
      <c r="Y47608" s="133"/>
      <c r="AJ47608" s="133"/>
      <c r="AO47608" s="135"/>
      <c r="AP47608" s="135"/>
      <c r="BJ47608" s="136"/>
    </row>
    <row r="47609" spans="5:62" ht="14.25" customHeight="1" x14ac:dyDescent="0.25">
      <c r="E47609" s="113"/>
      <c r="H47609" s="133"/>
      <c r="T47609" s="133"/>
      <c r="X47609" s="131"/>
      <c r="Y47609" s="133"/>
      <c r="AJ47609" s="133"/>
      <c r="AO47609" s="135"/>
      <c r="AP47609" s="135"/>
      <c r="BJ47609" s="136"/>
    </row>
    <row r="47610" spans="5:62" ht="14.25" customHeight="1" x14ac:dyDescent="0.25">
      <c r="E47610" s="113"/>
      <c r="H47610" s="133"/>
      <c r="T47610" s="133"/>
      <c r="X47610" s="131"/>
      <c r="Y47610" s="133"/>
      <c r="AJ47610" s="133"/>
      <c r="AO47610" s="135"/>
      <c r="AP47610" s="135"/>
      <c r="BJ47610" s="136"/>
    </row>
    <row r="47611" spans="5:62" ht="14.25" customHeight="1" x14ac:dyDescent="0.25">
      <c r="E47611" s="113"/>
      <c r="H47611" s="133"/>
      <c r="T47611" s="133"/>
      <c r="X47611" s="131"/>
      <c r="Y47611" s="133"/>
      <c r="AJ47611" s="133"/>
      <c r="AO47611" s="135"/>
      <c r="AP47611" s="135"/>
      <c r="BJ47611" s="136"/>
    </row>
    <row r="47612" spans="5:62" ht="14.25" customHeight="1" x14ac:dyDescent="0.25">
      <c r="E47612" s="113"/>
      <c r="H47612" s="133"/>
      <c r="T47612" s="133"/>
      <c r="X47612" s="131"/>
      <c r="Y47612" s="133"/>
      <c r="AJ47612" s="133"/>
      <c r="AO47612" s="135"/>
      <c r="AP47612" s="135"/>
      <c r="BJ47612" s="136"/>
    </row>
    <row r="47613" spans="5:62" ht="14.25" customHeight="1" x14ac:dyDescent="0.25">
      <c r="E47613" s="113"/>
      <c r="H47613" s="133"/>
      <c r="T47613" s="133"/>
      <c r="X47613" s="131"/>
      <c r="Y47613" s="133"/>
      <c r="AJ47613" s="133"/>
      <c r="AO47613" s="135"/>
      <c r="AP47613" s="135"/>
      <c r="BJ47613" s="136"/>
    </row>
    <row r="47614" spans="5:62" ht="14.25" customHeight="1" x14ac:dyDescent="0.25">
      <c r="E47614" s="113"/>
      <c r="H47614" s="133"/>
      <c r="T47614" s="133"/>
      <c r="X47614" s="131"/>
      <c r="Y47614" s="133"/>
      <c r="AJ47614" s="133"/>
      <c r="AO47614" s="135"/>
      <c r="AP47614" s="135"/>
      <c r="BJ47614" s="136"/>
    </row>
    <row r="47615" spans="5:62" ht="14.25" customHeight="1" x14ac:dyDescent="0.25">
      <c r="E47615" s="113"/>
      <c r="H47615" s="133"/>
      <c r="T47615" s="133"/>
      <c r="X47615" s="131"/>
      <c r="Y47615" s="133"/>
      <c r="AJ47615" s="133"/>
      <c r="AO47615" s="135"/>
      <c r="AP47615" s="135"/>
      <c r="BJ47615" s="136"/>
    </row>
    <row r="47616" spans="5:62" ht="14.25" customHeight="1" x14ac:dyDescent="0.25">
      <c r="E47616" s="113"/>
      <c r="H47616" s="133"/>
      <c r="T47616" s="133"/>
      <c r="X47616" s="131"/>
      <c r="Y47616" s="133"/>
      <c r="AJ47616" s="133"/>
      <c r="AO47616" s="135"/>
      <c r="AP47616" s="135"/>
      <c r="BJ47616" s="136"/>
    </row>
    <row r="47617" spans="5:62" ht="14.25" customHeight="1" x14ac:dyDescent="0.25">
      <c r="E47617" s="113"/>
      <c r="H47617" s="133"/>
      <c r="T47617" s="133"/>
      <c r="X47617" s="131"/>
      <c r="Y47617" s="133"/>
      <c r="AJ47617" s="133"/>
      <c r="AO47617" s="135"/>
      <c r="AP47617" s="135"/>
      <c r="BJ47617" s="136"/>
    </row>
    <row r="47618" spans="5:62" ht="14.25" customHeight="1" x14ac:dyDescent="0.25">
      <c r="E47618" s="113"/>
      <c r="H47618" s="133"/>
      <c r="T47618" s="133"/>
      <c r="X47618" s="131"/>
      <c r="Y47618" s="133"/>
      <c r="AJ47618" s="133"/>
      <c r="AO47618" s="135"/>
      <c r="AP47618" s="135"/>
      <c r="BJ47618" s="136"/>
    </row>
    <row r="47619" spans="5:62" ht="14.25" customHeight="1" x14ac:dyDescent="0.25">
      <c r="E47619" s="113"/>
      <c r="H47619" s="133"/>
      <c r="T47619" s="133"/>
      <c r="X47619" s="131"/>
      <c r="Y47619" s="133"/>
      <c r="AJ47619" s="133"/>
      <c r="AO47619" s="135"/>
      <c r="AP47619" s="135"/>
      <c r="BJ47619" s="136"/>
    </row>
    <row r="47620" spans="5:62" ht="14.25" customHeight="1" x14ac:dyDescent="0.25">
      <c r="E47620" s="113"/>
      <c r="H47620" s="133"/>
      <c r="T47620" s="133"/>
      <c r="X47620" s="131"/>
      <c r="Y47620" s="133"/>
      <c r="AJ47620" s="133"/>
      <c r="AO47620" s="135"/>
      <c r="AP47620" s="135"/>
      <c r="BJ47620" s="136"/>
    </row>
    <row r="47621" spans="5:62" ht="14.25" customHeight="1" x14ac:dyDescent="0.25">
      <c r="E47621" s="113"/>
      <c r="H47621" s="133"/>
      <c r="T47621" s="133"/>
      <c r="X47621" s="131"/>
      <c r="Y47621" s="133"/>
      <c r="AJ47621" s="133"/>
      <c r="AO47621" s="135"/>
      <c r="AP47621" s="135"/>
      <c r="BJ47621" s="136"/>
    </row>
    <row r="47622" spans="5:62" ht="14.25" customHeight="1" x14ac:dyDescent="0.25">
      <c r="E47622" s="113"/>
      <c r="H47622" s="133"/>
      <c r="T47622" s="133"/>
      <c r="X47622" s="131"/>
      <c r="Y47622" s="133"/>
      <c r="AJ47622" s="133"/>
      <c r="AO47622" s="135"/>
      <c r="AP47622" s="135"/>
      <c r="BJ47622" s="136"/>
    </row>
    <row r="47623" spans="5:62" ht="14.25" customHeight="1" x14ac:dyDescent="0.25">
      <c r="E47623" s="113"/>
      <c r="H47623" s="133"/>
      <c r="T47623" s="133"/>
      <c r="X47623" s="131"/>
      <c r="Y47623" s="133"/>
      <c r="AJ47623" s="133"/>
      <c r="AO47623" s="135"/>
      <c r="AP47623" s="135"/>
      <c r="BJ47623" s="136"/>
    </row>
    <row r="47624" spans="5:62" ht="14.25" customHeight="1" x14ac:dyDescent="0.25">
      <c r="E47624" s="113"/>
      <c r="H47624" s="133"/>
      <c r="T47624" s="133"/>
      <c r="X47624" s="131"/>
      <c r="Y47624" s="133"/>
      <c r="AJ47624" s="133"/>
      <c r="AO47624" s="135"/>
      <c r="AP47624" s="135"/>
      <c r="BJ47624" s="136"/>
    </row>
    <row r="47625" spans="5:62" ht="14.25" customHeight="1" x14ac:dyDescent="0.25">
      <c r="E47625" s="113"/>
      <c r="H47625" s="133"/>
      <c r="T47625" s="133"/>
      <c r="X47625" s="131"/>
      <c r="Y47625" s="133"/>
      <c r="AJ47625" s="133"/>
      <c r="AO47625" s="135"/>
      <c r="AP47625" s="135"/>
      <c r="BJ47625" s="136"/>
    </row>
    <row r="47626" spans="5:62" ht="14.25" customHeight="1" x14ac:dyDescent="0.25">
      <c r="E47626" s="113"/>
      <c r="H47626" s="133"/>
      <c r="T47626" s="133"/>
      <c r="X47626" s="131"/>
      <c r="Y47626" s="133"/>
      <c r="AJ47626" s="133"/>
      <c r="AO47626" s="135"/>
      <c r="AP47626" s="135"/>
      <c r="BJ47626" s="136"/>
    </row>
    <row r="47627" spans="5:62" ht="14.25" customHeight="1" x14ac:dyDescent="0.25">
      <c r="E47627" s="113"/>
      <c r="H47627" s="133"/>
      <c r="T47627" s="133"/>
      <c r="X47627" s="131"/>
      <c r="Y47627" s="133"/>
      <c r="AJ47627" s="133"/>
      <c r="AO47627" s="135"/>
      <c r="AP47627" s="135"/>
      <c r="BJ47627" s="136"/>
    </row>
    <row r="47628" spans="5:62" ht="14.25" customHeight="1" x14ac:dyDescent="0.25">
      <c r="E47628" s="113"/>
      <c r="H47628" s="133"/>
      <c r="T47628" s="133"/>
      <c r="X47628" s="131"/>
      <c r="Y47628" s="133"/>
      <c r="AJ47628" s="133"/>
      <c r="AO47628" s="135"/>
      <c r="AP47628" s="135"/>
      <c r="BJ47628" s="136"/>
    </row>
    <row r="47629" spans="5:62" ht="14.25" customHeight="1" x14ac:dyDescent="0.25">
      <c r="E47629" s="113"/>
      <c r="H47629" s="133"/>
      <c r="T47629" s="133"/>
      <c r="X47629" s="131"/>
      <c r="Y47629" s="133"/>
      <c r="AJ47629" s="133"/>
      <c r="AO47629" s="135"/>
      <c r="AP47629" s="135"/>
      <c r="BJ47629" s="136"/>
    </row>
    <row r="47630" spans="5:62" ht="14.25" customHeight="1" x14ac:dyDescent="0.25">
      <c r="E47630" s="113"/>
      <c r="H47630" s="133"/>
      <c r="T47630" s="133"/>
      <c r="X47630" s="131"/>
      <c r="Y47630" s="133"/>
      <c r="AJ47630" s="133"/>
      <c r="AO47630" s="135"/>
      <c r="AP47630" s="135"/>
      <c r="BJ47630" s="136"/>
    </row>
    <row r="47631" spans="5:62" ht="14.25" customHeight="1" x14ac:dyDescent="0.25">
      <c r="E47631" s="113"/>
      <c r="H47631" s="133"/>
      <c r="T47631" s="133"/>
      <c r="X47631" s="131"/>
      <c r="Y47631" s="133"/>
      <c r="AJ47631" s="133"/>
      <c r="AO47631" s="135"/>
      <c r="AP47631" s="135"/>
      <c r="BJ47631" s="136"/>
    </row>
    <row r="47632" spans="5:62" ht="14.25" customHeight="1" x14ac:dyDescent="0.25">
      <c r="E47632" s="113"/>
      <c r="H47632" s="133"/>
      <c r="T47632" s="133"/>
      <c r="X47632" s="131"/>
      <c r="Y47632" s="133"/>
      <c r="AJ47632" s="133"/>
      <c r="AO47632" s="135"/>
      <c r="AP47632" s="135"/>
      <c r="BJ47632" s="136"/>
    </row>
    <row r="47633" spans="5:62" ht="14.25" customHeight="1" x14ac:dyDescent="0.25">
      <c r="E47633" s="113"/>
      <c r="H47633" s="133"/>
      <c r="T47633" s="133"/>
      <c r="X47633" s="131"/>
      <c r="Y47633" s="133"/>
      <c r="AJ47633" s="133"/>
      <c r="AO47633" s="135"/>
      <c r="AP47633" s="135"/>
      <c r="BJ47633" s="136"/>
    </row>
    <row r="47634" spans="5:62" ht="14.25" customHeight="1" x14ac:dyDescent="0.25">
      <c r="E47634" s="113"/>
      <c r="H47634" s="133"/>
      <c r="T47634" s="133"/>
      <c r="X47634" s="131"/>
      <c r="Y47634" s="133"/>
      <c r="AJ47634" s="133"/>
      <c r="AO47634" s="135"/>
      <c r="AP47634" s="135"/>
      <c r="BJ47634" s="136"/>
    </row>
    <row r="47635" spans="5:62" ht="14.25" customHeight="1" x14ac:dyDescent="0.25">
      <c r="E47635" s="113"/>
      <c r="H47635" s="133"/>
      <c r="T47635" s="133"/>
      <c r="X47635" s="131"/>
      <c r="Y47635" s="133"/>
      <c r="AJ47635" s="133"/>
      <c r="AO47635" s="135"/>
      <c r="AP47635" s="135"/>
      <c r="BJ47635" s="136"/>
    </row>
    <row r="47636" spans="5:62" ht="14.25" customHeight="1" x14ac:dyDescent="0.25">
      <c r="E47636" s="113"/>
      <c r="H47636" s="133"/>
      <c r="T47636" s="133"/>
      <c r="X47636" s="131"/>
      <c r="Y47636" s="133"/>
      <c r="AJ47636" s="133"/>
      <c r="AO47636" s="135"/>
      <c r="AP47636" s="135"/>
      <c r="BJ47636" s="136"/>
    </row>
    <row r="47637" spans="5:62" ht="14.25" customHeight="1" x14ac:dyDescent="0.25">
      <c r="E47637" s="113"/>
      <c r="H47637" s="133"/>
      <c r="T47637" s="133"/>
      <c r="X47637" s="131"/>
      <c r="Y47637" s="133"/>
      <c r="AJ47637" s="133"/>
      <c r="AO47637" s="135"/>
      <c r="AP47637" s="135"/>
      <c r="BJ47637" s="136"/>
    </row>
    <row r="47638" spans="5:62" ht="14.25" customHeight="1" x14ac:dyDescent="0.25">
      <c r="E47638" s="113"/>
      <c r="H47638" s="133"/>
      <c r="T47638" s="133"/>
      <c r="X47638" s="131"/>
      <c r="Y47638" s="133"/>
      <c r="AJ47638" s="133"/>
      <c r="AO47638" s="135"/>
      <c r="AP47638" s="135"/>
      <c r="BJ47638" s="136"/>
    </row>
    <row r="47639" spans="5:62" ht="14.25" customHeight="1" x14ac:dyDescent="0.25">
      <c r="E47639" s="113"/>
      <c r="H47639" s="133"/>
      <c r="T47639" s="133"/>
      <c r="X47639" s="131"/>
      <c r="Y47639" s="133"/>
      <c r="AJ47639" s="133"/>
      <c r="AO47639" s="135"/>
      <c r="AP47639" s="135"/>
      <c r="BJ47639" s="136"/>
    </row>
    <row r="47640" spans="5:62" ht="14.25" customHeight="1" x14ac:dyDescent="0.25">
      <c r="E47640" s="113"/>
      <c r="H47640" s="133"/>
      <c r="T47640" s="133"/>
      <c r="X47640" s="131"/>
      <c r="Y47640" s="133"/>
      <c r="AJ47640" s="133"/>
      <c r="AO47640" s="135"/>
      <c r="AP47640" s="135"/>
      <c r="BJ47640" s="136"/>
    </row>
    <row r="47641" spans="5:62" ht="14.25" customHeight="1" x14ac:dyDescent="0.25">
      <c r="E47641" s="113"/>
      <c r="H47641" s="133"/>
      <c r="T47641" s="133"/>
      <c r="X47641" s="131"/>
      <c r="Y47641" s="133"/>
      <c r="AJ47641" s="133"/>
      <c r="AO47641" s="135"/>
      <c r="AP47641" s="135"/>
      <c r="BJ47641" s="136"/>
    </row>
    <row r="47642" spans="5:62" ht="14.25" customHeight="1" x14ac:dyDescent="0.25">
      <c r="E47642" s="113"/>
      <c r="H47642" s="133"/>
      <c r="T47642" s="133"/>
      <c r="X47642" s="131"/>
      <c r="Y47642" s="133"/>
      <c r="AJ47642" s="133"/>
      <c r="AO47642" s="135"/>
      <c r="AP47642" s="135"/>
      <c r="BJ47642" s="136"/>
    </row>
    <row r="47643" spans="5:62" ht="14.25" customHeight="1" x14ac:dyDescent="0.25">
      <c r="E47643" s="113"/>
      <c r="H47643" s="133"/>
      <c r="T47643" s="133"/>
      <c r="X47643" s="131"/>
      <c r="Y47643" s="133"/>
      <c r="AJ47643" s="133"/>
      <c r="AO47643" s="135"/>
      <c r="AP47643" s="135"/>
      <c r="BJ47643" s="136"/>
    </row>
    <row r="47644" spans="5:62" ht="14.25" customHeight="1" x14ac:dyDescent="0.25">
      <c r="E47644" s="113"/>
      <c r="H47644" s="133"/>
      <c r="T47644" s="133"/>
      <c r="X47644" s="131"/>
      <c r="Y47644" s="133"/>
      <c r="AJ47644" s="133"/>
      <c r="AO47644" s="135"/>
      <c r="AP47644" s="135"/>
      <c r="BJ47644" s="136"/>
    </row>
    <row r="47645" spans="5:62" ht="14.25" customHeight="1" x14ac:dyDescent="0.25">
      <c r="E47645" s="113"/>
      <c r="H47645" s="133"/>
      <c r="T47645" s="133"/>
      <c r="X47645" s="131"/>
      <c r="Y47645" s="133"/>
      <c r="AJ47645" s="133"/>
      <c r="AO47645" s="135"/>
      <c r="AP47645" s="135"/>
      <c r="BJ47645" s="136"/>
    </row>
    <row r="47646" spans="5:62" ht="14.25" customHeight="1" x14ac:dyDescent="0.25">
      <c r="E47646" s="113"/>
      <c r="H47646" s="133"/>
      <c r="T47646" s="133"/>
      <c r="X47646" s="131"/>
      <c r="Y47646" s="133"/>
      <c r="AJ47646" s="133"/>
      <c r="AO47646" s="135"/>
      <c r="AP47646" s="135"/>
      <c r="BJ47646" s="136"/>
    </row>
    <row r="47647" spans="5:62" ht="14.25" customHeight="1" x14ac:dyDescent="0.25">
      <c r="E47647" s="113"/>
      <c r="H47647" s="133"/>
      <c r="T47647" s="133"/>
      <c r="X47647" s="131"/>
      <c r="Y47647" s="133"/>
      <c r="AJ47647" s="133"/>
      <c r="AO47647" s="135"/>
      <c r="AP47647" s="135"/>
      <c r="BJ47647" s="136"/>
    </row>
    <row r="47648" spans="5:62" ht="14.25" customHeight="1" x14ac:dyDescent="0.25">
      <c r="E47648" s="113"/>
      <c r="H47648" s="133"/>
      <c r="T47648" s="133"/>
      <c r="X47648" s="131"/>
      <c r="Y47648" s="133"/>
      <c r="AJ47648" s="133"/>
      <c r="AO47648" s="135"/>
      <c r="AP47648" s="135"/>
      <c r="BJ47648" s="136"/>
    </row>
    <row r="47649" spans="5:62" ht="14.25" customHeight="1" x14ac:dyDescent="0.25">
      <c r="E47649" s="113"/>
      <c r="H47649" s="133"/>
      <c r="T47649" s="133"/>
      <c r="X47649" s="131"/>
      <c r="Y47649" s="133"/>
      <c r="AJ47649" s="133"/>
      <c r="AO47649" s="135"/>
      <c r="AP47649" s="135"/>
      <c r="BJ47649" s="136"/>
    </row>
    <row r="47650" spans="5:62" ht="14.25" customHeight="1" x14ac:dyDescent="0.25">
      <c r="E47650" s="113"/>
      <c r="H47650" s="133"/>
      <c r="T47650" s="133"/>
      <c r="X47650" s="131"/>
      <c r="Y47650" s="133"/>
      <c r="AJ47650" s="133"/>
      <c r="AO47650" s="135"/>
      <c r="AP47650" s="135"/>
      <c r="BJ47650" s="136"/>
    </row>
    <row r="47651" spans="5:62" ht="14.25" customHeight="1" x14ac:dyDescent="0.25">
      <c r="E47651" s="113"/>
      <c r="H47651" s="133"/>
      <c r="T47651" s="133"/>
      <c r="X47651" s="131"/>
      <c r="Y47651" s="133"/>
      <c r="AJ47651" s="133"/>
      <c r="AO47651" s="135"/>
      <c r="AP47651" s="135"/>
      <c r="BJ47651" s="136"/>
    </row>
    <row r="47652" spans="5:62" ht="14.25" customHeight="1" x14ac:dyDescent="0.25">
      <c r="E47652" s="113"/>
      <c r="H47652" s="133"/>
      <c r="T47652" s="133"/>
      <c r="X47652" s="131"/>
      <c r="Y47652" s="133"/>
      <c r="AJ47652" s="133"/>
      <c r="AO47652" s="135"/>
      <c r="AP47652" s="135"/>
      <c r="BJ47652" s="136"/>
    </row>
    <row r="47653" spans="5:62" ht="14.25" customHeight="1" x14ac:dyDescent="0.25">
      <c r="E47653" s="113"/>
      <c r="H47653" s="133"/>
      <c r="T47653" s="133"/>
      <c r="X47653" s="131"/>
      <c r="Y47653" s="133"/>
      <c r="AJ47653" s="133"/>
      <c r="AO47653" s="135"/>
      <c r="AP47653" s="135"/>
      <c r="BJ47653" s="136"/>
    </row>
    <row r="47654" spans="5:62" ht="14.25" customHeight="1" x14ac:dyDescent="0.25">
      <c r="E47654" s="113"/>
      <c r="H47654" s="133"/>
      <c r="T47654" s="133"/>
      <c r="X47654" s="131"/>
      <c r="Y47654" s="133"/>
      <c r="AJ47654" s="133"/>
      <c r="AO47654" s="135"/>
      <c r="AP47654" s="135"/>
      <c r="BJ47654" s="136"/>
    </row>
    <row r="47655" spans="5:62" ht="14.25" customHeight="1" x14ac:dyDescent="0.25">
      <c r="E47655" s="113"/>
      <c r="H47655" s="133"/>
      <c r="T47655" s="133"/>
      <c r="X47655" s="131"/>
      <c r="Y47655" s="133"/>
      <c r="AJ47655" s="133"/>
      <c r="AO47655" s="135"/>
      <c r="AP47655" s="135"/>
      <c r="BJ47655" s="136"/>
    </row>
    <row r="47656" spans="5:62" ht="14.25" customHeight="1" x14ac:dyDescent="0.25">
      <c r="E47656" s="113"/>
      <c r="H47656" s="133"/>
      <c r="T47656" s="133"/>
      <c r="X47656" s="131"/>
      <c r="Y47656" s="133"/>
      <c r="AJ47656" s="133"/>
      <c r="AO47656" s="135"/>
      <c r="AP47656" s="135"/>
      <c r="BJ47656" s="136"/>
    </row>
    <row r="47657" spans="5:62" ht="14.25" customHeight="1" x14ac:dyDescent="0.25">
      <c r="E47657" s="113"/>
      <c r="H47657" s="133"/>
      <c r="T47657" s="133"/>
      <c r="X47657" s="131"/>
      <c r="Y47657" s="133"/>
      <c r="AJ47657" s="133"/>
      <c r="AO47657" s="135"/>
      <c r="AP47657" s="135"/>
      <c r="BJ47657" s="136"/>
    </row>
    <row r="47658" spans="5:62" ht="14.25" customHeight="1" x14ac:dyDescent="0.25">
      <c r="E47658" s="113"/>
      <c r="H47658" s="133"/>
      <c r="T47658" s="133"/>
      <c r="X47658" s="131"/>
      <c r="Y47658" s="133"/>
      <c r="AJ47658" s="133"/>
      <c r="AO47658" s="135"/>
      <c r="AP47658" s="135"/>
      <c r="BJ47658" s="136"/>
    </row>
    <row r="47659" spans="5:62" ht="14.25" customHeight="1" x14ac:dyDescent="0.25">
      <c r="E47659" s="113"/>
      <c r="H47659" s="133"/>
      <c r="T47659" s="133"/>
      <c r="X47659" s="131"/>
      <c r="Y47659" s="133"/>
      <c r="AJ47659" s="133"/>
      <c r="AO47659" s="135"/>
      <c r="AP47659" s="135"/>
      <c r="BJ47659" s="136"/>
    </row>
    <row r="47660" spans="5:62" ht="14.25" customHeight="1" x14ac:dyDescent="0.25">
      <c r="E47660" s="113"/>
      <c r="H47660" s="133"/>
      <c r="T47660" s="133"/>
      <c r="X47660" s="131"/>
      <c r="Y47660" s="133"/>
      <c r="AJ47660" s="133"/>
      <c r="AO47660" s="135"/>
      <c r="AP47660" s="135"/>
      <c r="BJ47660" s="136"/>
    </row>
    <row r="47661" spans="5:62" ht="14.25" customHeight="1" x14ac:dyDescent="0.25">
      <c r="E47661" s="113"/>
      <c r="H47661" s="133"/>
      <c r="T47661" s="133"/>
      <c r="X47661" s="131"/>
      <c r="Y47661" s="133"/>
      <c r="AJ47661" s="133"/>
      <c r="AO47661" s="135"/>
      <c r="AP47661" s="135"/>
      <c r="BJ47661" s="136"/>
    </row>
    <row r="47662" spans="5:62" ht="14.25" customHeight="1" x14ac:dyDescent="0.25">
      <c r="E47662" s="113"/>
      <c r="H47662" s="133"/>
      <c r="T47662" s="133"/>
      <c r="X47662" s="131"/>
      <c r="Y47662" s="133"/>
      <c r="AJ47662" s="133"/>
      <c r="AO47662" s="135"/>
      <c r="AP47662" s="135"/>
      <c r="BJ47662" s="136"/>
    </row>
    <row r="47663" spans="5:62" ht="14.25" customHeight="1" x14ac:dyDescent="0.25">
      <c r="E47663" s="113"/>
      <c r="H47663" s="133"/>
      <c r="T47663" s="133"/>
      <c r="X47663" s="131"/>
      <c r="Y47663" s="133"/>
      <c r="AJ47663" s="133"/>
      <c r="AO47663" s="135"/>
      <c r="AP47663" s="135"/>
      <c r="BJ47663" s="136"/>
    </row>
    <row r="47664" spans="5:62" ht="14.25" customHeight="1" x14ac:dyDescent="0.25">
      <c r="E47664" s="113"/>
      <c r="H47664" s="133"/>
      <c r="T47664" s="133"/>
      <c r="X47664" s="131"/>
      <c r="Y47664" s="133"/>
      <c r="AJ47664" s="133"/>
      <c r="AO47664" s="135"/>
      <c r="AP47664" s="135"/>
      <c r="BJ47664" s="136"/>
    </row>
    <row r="47665" spans="5:62" ht="14.25" customHeight="1" x14ac:dyDescent="0.25">
      <c r="E47665" s="113"/>
      <c r="H47665" s="133"/>
      <c r="T47665" s="133"/>
      <c r="X47665" s="131"/>
      <c r="Y47665" s="133"/>
      <c r="AJ47665" s="133"/>
      <c r="AO47665" s="135"/>
      <c r="AP47665" s="135"/>
      <c r="BJ47665" s="136"/>
    </row>
    <row r="47666" spans="5:62" ht="14.25" customHeight="1" x14ac:dyDescent="0.25">
      <c r="E47666" s="113"/>
      <c r="H47666" s="133"/>
      <c r="T47666" s="133"/>
      <c r="X47666" s="131"/>
      <c r="Y47666" s="133"/>
      <c r="AJ47666" s="133"/>
      <c r="AO47666" s="135"/>
      <c r="AP47666" s="135"/>
      <c r="BJ47666" s="136"/>
    </row>
    <row r="47667" spans="5:62" ht="14.25" customHeight="1" x14ac:dyDescent="0.25">
      <c r="E47667" s="113"/>
      <c r="H47667" s="133"/>
      <c r="T47667" s="133"/>
      <c r="X47667" s="131"/>
      <c r="Y47667" s="133"/>
      <c r="AJ47667" s="133"/>
      <c r="AO47667" s="135"/>
      <c r="AP47667" s="135"/>
      <c r="BJ47667" s="136"/>
    </row>
    <row r="47668" spans="5:62" ht="14.25" customHeight="1" x14ac:dyDescent="0.25">
      <c r="E47668" s="113"/>
      <c r="H47668" s="133"/>
      <c r="T47668" s="133"/>
      <c r="X47668" s="131"/>
      <c r="Y47668" s="133"/>
      <c r="AJ47668" s="133"/>
      <c r="AO47668" s="135"/>
      <c r="AP47668" s="135"/>
      <c r="BJ47668" s="136"/>
    </row>
    <row r="47669" spans="5:62" ht="14.25" customHeight="1" x14ac:dyDescent="0.25">
      <c r="E47669" s="113"/>
      <c r="H47669" s="133"/>
      <c r="T47669" s="133"/>
      <c r="X47669" s="131"/>
      <c r="Y47669" s="133"/>
      <c r="AJ47669" s="133"/>
      <c r="AO47669" s="135"/>
      <c r="AP47669" s="135"/>
      <c r="BJ47669" s="136"/>
    </row>
    <row r="47670" spans="5:62" ht="14.25" customHeight="1" x14ac:dyDescent="0.25">
      <c r="E47670" s="113"/>
      <c r="H47670" s="133"/>
      <c r="T47670" s="133"/>
      <c r="X47670" s="131"/>
      <c r="Y47670" s="133"/>
      <c r="AJ47670" s="133"/>
      <c r="AO47670" s="135"/>
      <c r="AP47670" s="135"/>
      <c r="BJ47670" s="136"/>
    </row>
    <row r="47671" spans="5:62" ht="14.25" customHeight="1" x14ac:dyDescent="0.25">
      <c r="E47671" s="113"/>
      <c r="H47671" s="133"/>
      <c r="T47671" s="133"/>
      <c r="X47671" s="131"/>
      <c r="Y47671" s="133"/>
      <c r="AJ47671" s="133"/>
      <c r="AO47671" s="135"/>
      <c r="AP47671" s="135"/>
      <c r="BJ47671" s="136"/>
    </row>
    <row r="47672" spans="5:62" ht="14.25" customHeight="1" x14ac:dyDescent="0.25">
      <c r="E47672" s="113"/>
      <c r="H47672" s="133"/>
      <c r="T47672" s="133"/>
      <c r="X47672" s="131"/>
      <c r="Y47672" s="133"/>
      <c r="AJ47672" s="133"/>
      <c r="AO47672" s="135"/>
      <c r="AP47672" s="135"/>
      <c r="BJ47672" s="136"/>
    </row>
    <row r="47673" spans="5:62" ht="14.25" customHeight="1" x14ac:dyDescent="0.25">
      <c r="E47673" s="113"/>
      <c r="H47673" s="133"/>
      <c r="T47673" s="133"/>
      <c r="X47673" s="131"/>
      <c r="Y47673" s="133"/>
      <c r="AJ47673" s="133"/>
      <c r="AO47673" s="135"/>
      <c r="AP47673" s="135"/>
      <c r="BJ47673" s="136"/>
    </row>
    <row r="47674" spans="5:62" ht="14.25" customHeight="1" x14ac:dyDescent="0.25">
      <c r="E47674" s="113"/>
      <c r="H47674" s="133"/>
      <c r="T47674" s="133"/>
      <c r="X47674" s="131"/>
      <c r="Y47674" s="133"/>
      <c r="AJ47674" s="133"/>
      <c r="AO47674" s="135"/>
      <c r="AP47674" s="135"/>
      <c r="BJ47674" s="136"/>
    </row>
    <row r="47675" spans="5:62" ht="14.25" customHeight="1" x14ac:dyDescent="0.25">
      <c r="E47675" s="113"/>
      <c r="H47675" s="133"/>
      <c r="T47675" s="133"/>
      <c r="X47675" s="131"/>
      <c r="Y47675" s="133"/>
      <c r="AJ47675" s="133"/>
      <c r="AO47675" s="135"/>
      <c r="AP47675" s="135"/>
      <c r="BJ47675" s="136"/>
    </row>
    <row r="47676" spans="5:62" ht="14.25" customHeight="1" x14ac:dyDescent="0.25">
      <c r="E47676" s="113"/>
      <c r="H47676" s="133"/>
      <c r="T47676" s="133"/>
      <c r="X47676" s="131"/>
      <c r="Y47676" s="133"/>
      <c r="AJ47676" s="133"/>
      <c r="AO47676" s="135"/>
      <c r="AP47676" s="135"/>
      <c r="BJ47676" s="136"/>
    </row>
    <row r="47677" spans="5:62" ht="14.25" customHeight="1" x14ac:dyDescent="0.25">
      <c r="E47677" s="113"/>
      <c r="H47677" s="133"/>
      <c r="T47677" s="133"/>
      <c r="X47677" s="131"/>
      <c r="Y47677" s="133"/>
      <c r="AJ47677" s="133"/>
      <c r="AO47677" s="135"/>
      <c r="AP47677" s="135"/>
      <c r="BJ47677" s="136"/>
    </row>
    <row r="47678" spans="5:62" ht="14.25" customHeight="1" x14ac:dyDescent="0.25">
      <c r="E47678" s="113"/>
      <c r="H47678" s="133"/>
      <c r="T47678" s="133"/>
      <c r="X47678" s="131"/>
      <c r="Y47678" s="133"/>
      <c r="AJ47678" s="133"/>
      <c r="AO47678" s="135"/>
      <c r="AP47678" s="135"/>
      <c r="BJ47678" s="136"/>
    </row>
    <row r="47679" spans="5:62" ht="14.25" customHeight="1" x14ac:dyDescent="0.25">
      <c r="E47679" s="113"/>
      <c r="H47679" s="133"/>
      <c r="T47679" s="133"/>
      <c r="X47679" s="131"/>
      <c r="Y47679" s="133"/>
      <c r="AJ47679" s="133"/>
      <c r="AO47679" s="135"/>
      <c r="AP47679" s="135"/>
      <c r="BJ47679" s="136"/>
    </row>
    <row r="47680" spans="5:62" ht="14.25" customHeight="1" x14ac:dyDescent="0.25">
      <c r="E47680" s="113"/>
      <c r="H47680" s="133"/>
      <c r="T47680" s="133"/>
      <c r="X47680" s="131"/>
      <c r="Y47680" s="133"/>
      <c r="AJ47680" s="133"/>
      <c r="AO47680" s="135"/>
      <c r="AP47680" s="135"/>
      <c r="BJ47680" s="136"/>
    </row>
    <row r="47681" spans="5:62" ht="14.25" customHeight="1" x14ac:dyDescent="0.25">
      <c r="E47681" s="113"/>
      <c r="H47681" s="133"/>
      <c r="T47681" s="133"/>
      <c r="X47681" s="131"/>
      <c r="Y47681" s="133"/>
      <c r="AJ47681" s="133"/>
      <c r="AO47681" s="135"/>
      <c r="AP47681" s="135"/>
      <c r="BJ47681" s="136"/>
    </row>
    <row r="47682" spans="5:62" ht="14.25" customHeight="1" x14ac:dyDescent="0.25">
      <c r="E47682" s="113"/>
      <c r="H47682" s="133"/>
      <c r="T47682" s="133"/>
      <c r="X47682" s="131"/>
      <c r="Y47682" s="133"/>
      <c r="AJ47682" s="133"/>
      <c r="AO47682" s="135"/>
      <c r="AP47682" s="135"/>
      <c r="BJ47682" s="136"/>
    </row>
    <row r="47683" spans="5:62" ht="14.25" customHeight="1" x14ac:dyDescent="0.25">
      <c r="E47683" s="113"/>
      <c r="H47683" s="133"/>
      <c r="T47683" s="133"/>
      <c r="X47683" s="131"/>
      <c r="Y47683" s="133"/>
      <c r="AJ47683" s="133"/>
      <c r="AO47683" s="135"/>
      <c r="AP47683" s="135"/>
      <c r="BJ47683" s="136"/>
    </row>
    <row r="47684" spans="5:62" ht="14.25" customHeight="1" x14ac:dyDescent="0.25">
      <c r="E47684" s="113"/>
      <c r="H47684" s="133"/>
      <c r="T47684" s="133"/>
      <c r="X47684" s="131"/>
      <c r="Y47684" s="133"/>
      <c r="AJ47684" s="133"/>
      <c r="AO47684" s="135"/>
      <c r="AP47684" s="135"/>
      <c r="BJ47684" s="136"/>
    </row>
    <row r="47685" spans="5:62" ht="14.25" customHeight="1" x14ac:dyDescent="0.25">
      <c r="E47685" s="113"/>
      <c r="H47685" s="133"/>
      <c r="T47685" s="133"/>
      <c r="X47685" s="131"/>
      <c r="Y47685" s="133"/>
      <c r="AJ47685" s="133"/>
      <c r="AO47685" s="135"/>
      <c r="AP47685" s="135"/>
      <c r="BJ47685" s="136"/>
    </row>
    <row r="47686" spans="5:62" ht="14.25" customHeight="1" x14ac:dyDescent="0.25">
      <c r="E47686" s="113"/>
      <c r="H47686" s="133"/>
      <c r="T47686" s="133"/>
      <c r="X47686" s="131"/>
      <c r="Y47686" s="133"/>
      <c r="AJ47686" s="133"/>
      <c r="AO47686" s="135"/>
      <c r="AP47686" s="135"/>
      <c r="BJ47686" s="136"/>
    </row>
    <row r="47687" spans="5:62" ht="14.25" customHeight="1" x14ac:dyDescent="0.25">
      <c r="E47687" s="113"/>
      <c r="H47687" s="133"/>
      <c r="T47687" s="133"/>
      <c r="X47687" s="131"/>
      <c r="Y47687" s="133"/>
      <c r="AJ47687" s="133"/>
      <c r="AO47687" s="135"/>
      <c r="AP47687" s="135"/>
      <c r="BJ47687" s="136"/>
    </row>
    <row r="47688" spans="5:62" ht="14.25" customHeight="1" x14ac:dyDescent="0.25">
      <c r="E47688" s="113"/>
      <c r="H47688" s="133"/>
      <c r="T47688" s="133"/>
      <c r="X47688" s="131"/>
      <c r="Y47688" s="133"/>
      <c r="AJ47688" s="133"/>
      <c r="AO47688" s="135"/>
      <c r="AP47688" s="135"/>
      <c r="BJ47688" s="136"/>
    </row>
    <row r="47689" spans="5:62" ht="14.25" customHeight="1" x14ac:dyDescent="0.25">
      <c r="E47689" s="113"/>
      <c r="H47689" s="133"/>
      <c r="T47689" s="133"/>
      <c r="X47689" s="131"/>
      <c r="Y47689" s="133"/>
      <c r="AJ47689" s="133"/>
      <c r="AO47689" s="135"/>
      <c r="AP47689" s="135"/>
      <c r="BJ47689" s="136"/>
    </row>
    <row r="47690" spans="5:62" ht="14.25" customHeight="1" x14ac:dyDescent="0.25">
      <c r="E47690" s="113"/>
      <c r="H47690" s="133"/>
      <c r="T47690" s="133"/>
      <c r="X47690" s="131"/>
      <c r="Y47690" s="133"/>
      <c r="AJ47690" s="133"/>
      <c r="AO47690" s="135"/>
      <c r="AP47690" s="135"/>
      <c r="BJ47690" s="136"/>
    </row>
    <row r="47691" spans="5:62" ht="14.25" customHeight="1" x14ac:dyDescent="0.25">
      <c r="E47691" s="113"/>
      <c r="H47691" s="133"/>
      <c r="T47691" s="133"/>
      <c r="X47691" s="131"/>
      <c r="Y47691" s="133"/>
      <c r="AJ47691" s="133"/>
      <c r="AO47691" s="135"/>
      <c r="AP47691" s="135"/>
      <c r="BJ47691" s="136"/>
    </row>
    <row r="47692" spans="5:62" ht="14.25" customHeight="1" x14ac:dyDescent="0.25">
      <c r="E47692" s="113"/>
      <c r="H47692" s="133"/>
      <c r="T47692" s="133"/>
      <c r="X47692" s="131"/>
      <c r="Y47692" s="133"/>
      <c r="AJ47692" s="133"/>
      <c r="AO47692" s="135"/>
      <c r="AP47692" s="135"/>
      <c r="BJ47692" s="136"/>
    </row>
    <row r="47693" spans="5:62" ht="14.25" customHeight="1" x14ac:dyDescent="0.25">
      <c r="E47693" s="113"/>
      <c r="H47693" s="133"/>
      <c r="T47693" s="133"/>
      <c r="X47693" s="131"/>
      <c r="Y47693" s="133"/>
      <c r="AJ47693" s="133"/>
      <c r="AO47693" s="135"/>
      <c r="AP47693" s="135"/>
      <c r="BJ47693" s="136"/>
    </row>
    <row r="47694" spans="5:62" ht="14.25" customHeight="1" x14ac:dyDescent="0.25">
      <c r="E47694" s="113"/>
      <c r="H47694" s="133"/>
      <c r="T47694" s="133"/>
      <c r="X47694" s="131"/>
      <c r="Y47694" s="133"/>
      <c r="AJ47694" s="133"/>
      <c r="AO47694" s="135"/>
      <c r="AP47694" s="135"/>
      <c r="BJ47694" s="136"/>
    </row>
    <row r="47695" spans="5:62" ht="14.25" customHeight="1" x14ac:dyDescent="0.25">
      <c r="E47695" s="113"/>
      <c r="H47695" s="133"/>
      <c r="T47695" s="133"/>
      <c r="X47695" s="131"/>
      <c r="Y47695" s="133"/>
      <c r="AJ47695" s="133"/>
      <c r="AO47695" s="135"/>
      <c r="AP47695" s="135"/>
      <c r="BJ47695" s="136"/>
    </row>
    <row r="47696" spans="5:62" ht="14.25" customHeight="1" x14ac:dyDescent="0.25">
      <c r="E47696" s="113"/>
      <c r="H47696" s="133"/>
      <c r="T47696" s="133"/>
      <c r="X47696" s="131"/>
      <c r="Y47696" s="133"/>
      <c r="AJ47696" s="133"/>
      <c r="AO47696" s="135"/>
      <c r="AP47696" s="135"/>
      <c r="BJ47696" s="136"/>
    </row>
    <row r="47697" spans="5:62" ht="14.25" customHeight="1" x14ac:dyDescent="0.25">
      <c r="E47697" s="113"/>
      <c r="H47697" s="133"/>
      <c r="T47697" s="133"/>
      <c r="X47697" s="131"/>
      <c r="Y47697" s="133"/>
      <c r="AJ47697" s="133"/>
      <c r="AO47697" s="135"/>
      <c r="AP47697" s="135"/>
      <c r="BJ47697" s="136"/>
    </row>
    <row r="47698" spans="5:62" ht="14.25" customHeight="1" x14ac:dyDescent="0.25">
      <c r="E47698" s="113"/>
      <c r="H47698" s="133"/>
      <c r="T47698" s="133"/>
      <c r="X47698" s="131"/>
      <c r="Y47698" s="133"/>
      <c r="AJ47698" s="133"/>
      <c r="AO47698" s="135"/>
      <c r="AP47698" s="135"/>
      <c r="BJ47698" s="136"/>
    </row>
    <row r="47699" spans="5:62" ht="14.25" customHeight="1" x14ac:dyDescent="0.25">
      <c r="E47699" s="113"/>
      <c r="H47699" s="133"/>
      <c r="T47699" s="133"/>
      <c r="X47699" s="131"/>
      <c r="Y47699" s="133"/>
      <c r="AJ47699" s="133"/>
      <c r="AO47699" s="135"/>
      <c r="AP47699" s="135"/>
      <c r="BJ47699" s="136"/>
    </row>
    <row r="47700" spans="5:62" ht="14.25" customHeight="1" x14ac:dyDescent="0.25">
      <c r="E47700" s="113"/>
      <c r="H47700" s="133"/>
      <c r="T47700" s="133"/>
      <c r="X47700" s="131"/>
      <c r="Y47700" s="133"/>
      <c r="AJ47700" s="133"/>
      <c r="AO47700" s="135"/>
      <c r="AP47700" s="135"/>
      <c r="BJ47700" s="136"/>
    </row>
    <row r="47701" spans="5:62" ht="14.25" customHeight="1" x14ac:dyDescent="0.25">
      <c r="E47701" s="113"/>
      <c r="H47701" s="133"/>
      <c r="T47701" s="133"/>
      <c r="X47701" s="131"/>
      <c r="Y47701" s="133"/>
      <c r="AJ47701" s="133"/>
      <c r="AO47701" s="135"/>
      <c r="AP47701" s="135"/>
      <c r="BJ47701" s="136"/>
    </row>
    <row r="47702" spans="5:62" ht="14.25" customHeight="1" x14ac:dyDescent="0.25">
      <c r="E47702" s="113"/>
      <c r="H47702" s="133"/>
      <c r="T47702" s="133"/>
      <c r="X47702" s="131"/>
      <c r="Y47702" s="133"/>
      <c r="AJ47702" s="133"/>
      <c r="AO47702" s="135"/>
      <c r="AP47702" s="135"/>
      <c r="BJ47702" s="136"/>
    </row>
    <row r="47703" spans="5:62" ht="14.25" customHeight="1" x14ac:dyDescent="0.25">
      <c r="E47703" s="113"/>
      <c r="H47703" s="133"/>
      <c r="T47703" s="133"/>
      <c r="X47703" s="131"/>
      <c r="Y47703" s="133"/>
      <c r="AJ47703" s="133"/>
      <c r="AO47703" s="135"/>
      <c r="AP47703" s="135"/>
      <c r="BJ47703" s="136"/>
    </row>
    <row r="47704" spans="5:62" ht="14.25" customHeight="1" x14ac:dyDescent="0.25">
      <c r="E47704" s="113"/>
      <c r="H47704" s="133"/>
      <c r="T47704" s="133"/>
      <c r="X47704" s="131"/>
      <c r="Y47704" s="133"/>
      <c r="AJ47704" s="133"/>
      <c r="AO47704" s="135"/>
      <c r="AP47704" s="135"/>
      <c r="BJ47704" s="136"/>
    </row>
    <row r="47705" spans="5:62" ht="14.25" customHeight="1" x14ac:dyDescent="0.25">
      <c r="E47705" s="113"/>
      <c r="H47705" s="133"/>
      <c r="T47705" s="133"/>
      <c r="X47705" s="131"/>
      <c r="Y47705" s="133"/>
      <c r="AJ47705" s="133"/>
      <c r="AO47705" s="135"/>
      <c r="AP47705" s="135"/>
      <c r="BJ47705" s="136"/>
    </row>
    <row r="47706" spans="5:62" ht="14.25" customHeight="1" x14ac:dyDescent="0.25">
      <c r="E47706" s="113"/>
      <c r="H47706" s="133"/>
      <c r="T47706" s="133"/>
      <c r="X47706" s="131"/>
      <c r="Y47706" s="133"/>
      <c r="AJ47706" s="133"/>
      <c r="AO47706" s="135"/>
      <c r="AP47706" s="135"/>
      <c r="BJ47706" s="136"/>
    </row>
    <row r="47707" spans="5:62" ht="14.25" customHeight="1" x14ac:dyDescent="0.25">
      <c r="E47707" s="113"/>
      <c r="H47707" s="133"/>
      <c r="T47707" s="133"/>
      <c r="X47707" s="131"/>
      <c r="Y47707" s="133"/>
      <c r="AJ47707" s="133"/>
      <c r="AO47707" s="135"/>
      <c r="AP47707" s="135"/>
      <c r="BJ47707" s="136"/>
    </row>
    <row r="47708" spans="5:62" ht="14.25" customHeight="1" x14ac:dyDescent="0.25">
      <c r="E47708" s="113"/>
      <c r="H47708" s="133"/>
      <c r="T47708" s="133"/>
      <c r="X47708" s="131"/>
      <c r="Y47708" s="133"/>
      <c r="AJ47708" s="133"/>
      <c r="AO47708" s="135"/>
      <c r="AP47708" s="135"/>
      <c r="BJ47708" s="136"/>
    </row>
    <row r="47709" spans="5:62" ht="14.25" customHeight="1" x14ac:dyDescent="0.25">
      <c r="E47709" s="113"/>
      <c r="H47709" s="133"/>
      <c r="T47709" s="133"/>
      <c r="X47709" s="131"/>
      <c r="Y47709" s="133"/>
      <c r="AJ47709" s="133"/>
      <c r="AO47709" s="135"/>
      <c r="AP47709" s="135"/>
      <c r="BJ47709" s="136"/>
    </row>
    <row r="47710" spans="5:62" ht="14.25" customHeight="1" x14ac:dyDescent="0.25">
      <c r="E47710" s="113"/>
      <c r="H47710" s="133"/>
      <c r="T47710" s="133"/>
      <c r="X47710" s="131"/>
      <c r="Y47710" s="133"/>
      <c r="AJ47710" s="133"/>
      <c r="AO47710" s="135"/>
      <c r="AP47710" s="135"/>
      <c r="BJ47710" s="136"/>
    </row>
    <row r="47711" spans="5:62" ht="14.25" customHeight="1" x14ac:dyDescent="0.25">
      <c r="E47711" s="113"/>
      <c r="H47711" s="133"/>
      <c r="T47711" s="133"/>
      <c r="X47711" s="131"/>
      <c r="Y47711" s="133"/>
      <c r="AJ47711" s="133"/>
      <c r="AO47711" s="135"/>
      <c r="AP47711" s="135"/>
      <c r="BJ47711" s="136"/>
    </row>
    <row r="47712" spans="5:62" ht="14.25" customHeight="1" x14ac:dyDescent="0.25">
      <c r="E47712" s="113"/>
      <c r="H47712" s="133"/>
      <c r="T47712" s="133"/>
      <c r="X47712" s="131"/>
      <c r="Y47712" s="133"/>
      <c r="AJ47712" s="133"/>
      <c r="AO47712" s="135"/>
      <c r="AP47712" s="135"/>
      <c r="BJ47712" s="136"/>
    </row>
    <row r="47713" spans="5:62" ht="14.25" customHeight="1" x14ac:dyDescent="0.25">
      <c r="E47713" s="113"/>
      <c r="H47713" s="133"/>
      <c r="T47713" s="133"/>
      <c r="X47713" s="131"/>
      <c r="Y47713" s="133"/>
      <c r="AJ47713" s="133"/>
      <c r="AO47713" s="135"/>
      <c r="AP47713" s="135"/>
      <c r="BJ47713" s="136"/>
    </row>
    <row r="47714" spans="5:62" ht="14.25" customHeight="1" x14ac:dyDescent="0.25">
      <c r="E47714" s="113"/>
      <c r="H47714" s="133"/>
      <c r="T47714" s="133"/>
      <c r="X47714" s="131"/>
      <c r="Y47714" s="133"/>
      <c r="AJ47714" s="133"/>
      <c r="AO47714" s="135"/>
      <c r="AP47714" s="135"/>
      <c r="BJ47714" s="136"/>
    </row>
    <row r="47715" spans="5:62" ht="14.25" customHeight="1" x14ac:dyDescent="0.25">
      <c r="E47715" s="113"/>
      <c r="H47715" s="133"/>
      <c r="T47715" s="133"/>
      <c r="X47715" s="131"/>
      <c r="Y47715" s="133"/>
      <c r="AJ47715" s="133"/>
      <c r="AO47715" s="135"/>
      <c r="AP47715" s="135"/>
      <c r="BJ47715" s="136"/>
    </row>
    <row r="47716" spans="5:62" ht="14.25" customHeight="1" x14ac:dyDescent="0.25">
      <c r="E47716" s="113"/>
      <c r="H47716" s="133"/>
      <c r="T47716" s="133"/>
      <c r="X47716" s="131"/>
      <c r="Y47716" s="133"/>
      <c r="AJ47716" s="133"/>
      <c r="AO47716" s="135"/>
      <c r="AP47716" s="135"/>
      <c r="BJ47716" s="136"/>
    </row>
    <row r="47717" spans="5:62" ht="14.25" customHeight="1" x14ac:dyDescent="0.25">
      <c r="E47717" s="113"/>
      <c r="H47717" s="133"/>
      <c r="T47717" s="133"/>
      <c r="X47717" s="131"/>
      <c r="Y47717" s="133"/>
      <c r="AJ47717" s="133"/>
      <c r="AO47717" s="135"/>
      <c r="AP47717" s="135"/>
      <c r="BJ47717" s="136"/>
    </row>
    <row r="47718" spans="5:62" ht="14.25" customHeight="1" x14ac:dyDescent="0.25">
      <c r="E47718" s="113"/>
      <c r="H47718" s="133"/>
      <c r="T47718" s="133"/>
      <c r="X47718" s="131"/>
      <c r="Y47718" s="133"/>
      <c r="AJ47718" s="133"/>
      <c r="AO47718" s="135"/>
      <c r="AP47718" s="135"/>
      <c r="BJ47718" s="136"/>
    </row>
    <row r="47719" spans="5:62" ht="14.25" customHeight="1" x14ac:dyDescent="0.25">
      <c r="E47719" s="113"/>
      <c r="H47719" s="133"/>
      <c r="T47719" s="133"/>
      <c r="X47719" s="131"/>
      <c r="Y47719" s="133"/>
      <c r="AJ47719" s="133"/>
      <c r="AO47719" s="135"/>
      <c r="AP47719" s="135"/>
      <c r="BJ47719" s="136"/>
    </row>
    <row r="47720" spans="5:62" ht="14.25" customHeight="1" x14ac:dyDescent="0.25">
      <c r="E47720" s="113"/>
      <c r="H47720" s="133"/>
      <c r="T47720" s="133"/>
      <c r="X47720" s="131"/>
      <c r="Y47720" s="133"/>
      <c r="AJ47720" s="133"/>
      <c r="AO47720" s="135"/>
      <c r="AP47720" s="135"/>
      <c r="BJ47720" s="136"/>
    </row>
    <row r="47721" spans="5:62" ht="14.25" customHeight="1" x14ac:dyDescent="0.25">
      <c r="E47721" s="113"/>
      <c r="H47721" s="133"/>
      <c r="T47721" s="133"/>
      <c r="X47721" s="131"/>
      <c r="Y47721" s="133"/>
      <c r="AJ47721" s="133"/>
      <c r="AO47721" s="135"/>
      <c r="AP47721" s="135"/>
      <c r="BJ47721" s="136"/>
    </row>
    <row r="47722" spans="5:62" ht="14.25" customHeight="1" x14ac:dyDescent="0.25">
      <c r="E47722" s="113"/>
      <c r="H47722" s="133"/>
      <c r="T47722" s="133"/>
      <c r="X47722" s="131"/>
      <c r="Y47722" s="133"/>
      <c r="AJ47722" s="133"/>
      <c r="AO47722" s="135"/>
      <c r="AP47722" s="135"/>
      <c r="BJ47722" s="136"/>
    </row>
    <row r="47723" spans="5:62" ht="14.25" customHeight="1" x14ac:dyDescent="0.25">
      <c r="E47723" s="113"/>
      <c r="H47723" s="133"/>
      <c r="T47723" s="133"/>
      <c r="X47723" s="131"/>
      <c r="Y47723" s="133"/>
      <c r="AJ47723" s="133"/>
      <c r="AO47723" s="135"/>
      <c r="AP47723" s="135"/>
      <c r="BJ47723" s="136"/>
    </row>
    <row r="47724" spans="5:62" ht="14.25" customHeight="1" x14ac:dyDescent="0.25">
      <c r="E47724" s="113"/>
      <c r="H47724" s="133"/>
      <c r="T47724" s="133"/>
      <c r="X47724" s="131"/>
      <c r="Y47724" s="133"/>
      <c r="AJ47724" s="133"/>
      <c r="AO47724" s="135"/>
      <c r="AP47724" s="135"/>
      <c r="BJ47724" s="136"/>
    </row>
    <row r="47725" spans="5:62" ht="14.25" customHeight="1" x14ac:dyDescent="0.25">
      <c r="E47725" s="113"/>
      <c r="H47725" s="133"/>
      <c r="T47725" s="133"/>
      <c r="X47725" s="131"/>
      <c r="Y47725" s="133"/>
      <c r="AJ47725" s="133"/>
      <c r="AO47725" s="135"/>
      <c r="AP47725" s="135"/>
      <c r="BJ47725" s="136"/>
    </row>
    <row r="47726" spans="5:62" ht="14.25" customHeight="1" x14ac:dyDescent="0.25">
      <c r="E47726" s="113"/>
      <c r="H47726" s="133"/>
      <c r="T47726" s="133"/>
      <c r="X47726" s="131"/>
      <c r="Y47726" s="133"/>
      <c r="AJ47726" s="133"/>
      <c r="AO47726" s="135"/>
      <c r="AP47726" s="135"/>
      <c r="BJ47726" s="136"/>
    </row>
    <row r="47727" spans="5:62" ht="14.25" customHeight="1" x14ac:dyDescent="0.25">
      <c r="E47727" s="113"/>
      <c r="H47727" s="133"/>
      <c r="T47727" s="133"/>
      <c r="X47727" s="131"/>
      <c r="Y47727" s="133"/>
      <c r="AJ47727" s="133"/>
      <c r="AO47727" s="135"/>
      <c r="AP47727" s="135"/>
      <c r="BJ47727" s="136"/>
    </row>
    <row r="47728" spans="5:62" ht="14.25" customHeight="1" x14ac:dyDescent="0.25">
      <c r="E47728" s="113"/>
      <c r="H47728" s="133"/>
      <c r="T47728" s="133"/>
      <c r="X47728" s="131"/>
      <c r="Y47728" s="133"/>
      <c r="AJ47728" s="133"/>
      <c r="AO47728" s="135"/>
      <c r="AP47728" s="135"/>
      <c r="BJ47728" s="136"/>
    </row>
    <row r="47729" spans="5:62" ht="14.25" customHeight="1" x14ac:dyDescent="0.25">
      <c r="E47729" s="113"/>
      <c r="H47729" s="133"/>
      <c r="T47729" s="133"/>
      <c r="X47729" s="131"/>
      <c r="Y47729" s="133"/>
      <c r="AJ47729" s="133"/>
      <c r="AO47729" s="135"/>
      <c r="AP47729" s="135"/>
      <c r="BJ47729" s="136"/>
    </row>
    <row r="47730" spans="5:62" ht="14.25" customHeight="1" x14ac:dyDescent="0.25">
      <c r="E47730" s="113"/>
      <c r="H47730" s="133"/>
      <c r="T47730" s="133"/>
      <c r="X47730" s="131"/>
      <c r="Y47730" s="133"/>
      <c r="AJ47730" s="133"/>
      <c r="AO47730" s="135"/>
      <c r="AP47730" s="135"/>
      <c r="BJ47730" s="136"/>
    </row>
    <row r="47731" spans="5:62" ht="14.25" customHeight="1" x14ac:dyDescent="0.25">
      <c r="E47731" s="113"/>
      <c r="H47731" s="133"/>
      <c r="T47731" s="133"/>
      <c r="X47731" s="131"/>
      <c r="Y47731" s="133"/>
      <c r="AJ47731" s="133"/>
      <c r="AO47731" s="135"/>
      <c r="AP47731" s="135"/>
      <c r="BJ47731" s="136"/>
    </row>
    <row r="47732" spans="5:62" ht="14.25" customHeight="1" x14ac:dyDescent="0.25">
      <c r="E47732" s="113"/>
      <c r="H47732" s="133"/>
      <c r="T47732" s="133"/>
      <c r="X47732" s="131"/>
      <c r="Y47732" s="133"/>
      <c r="AJ47732" s="133"/>
      <c r="AO47732" s="135"/>
      <c r="AP47732" s="135"/>
      <c r="BJ47732" s="136"/>
    </row>
    <row r="47733" spans="5:62" ht="14.25" customHeight="1" x14ac:dyDescent="0.25">
      <c r="E47733" s="113"/>
      <c r="H47733" s="133"/>
      <c r="T47733" s="133"/>
      <c r="X47733" s="131"/>
      <c r="Y47733" s="133"/>
      <c r="AJ47733" s="133"/>
      <c r="AO47733" s="135"/>
      <c r="AP47733" s="135"/>
      <c r="BJ47733" s="136"/>
    </row>
    <row r="47734" spans="5:62" ht="14.25" customHeight="1" x14ac:dyDescent="0.25">
      <c r="E47734" s="113"/>
      <c r="H47734" s="133"/>
      <c r="T47734" s="133"/>
      <c r="X47734" s="131"/>
      <c r="Y47734" s="133"/>
      <c r="AJ47734" s="133"/>
      <c r="AO47734" s="135"/>
      <c r="AP47734" s="135"/>
      <c r="BJ47734" s="136"/>
    </row>
    <row r="47735" spans="5:62" ht="14.25" customHeight="1" x14ac:dyDescent="0.25">
      <c r="E47735" s="113"/>
      <c r="H47735" s="133"/>
      <c r="T47735" s="133"/>
      <c r="X47735" s="131"/>
      <c r="Y47735" s="133"/>
      <c r="AJ47735" s="133"/>
      <c r="AO47735" s="135"/>
      <c r="AP47735" s="135"/>
      <c r="BJ47735" s="136"/>
    </row>
    <row r="47736" spans="5:62" ht="14.25" customHeight="1" x14ac:dyDescent="0.25">
      <c r="E47736" s="113"/>
      <c r="H47736" s="133"/>
      <c r="T47736" s="133"/>
      <c r="X47736" s="131"/>
      <c r="Y47736" s="133"/>
      <c r="AJ47736" s="133"/>
      <c r="AO47736" s="135"/>
      <c r="AP47736" s="135"/>
      <c r="BJ47736" s="136"/>
    </row>
    <row r="47737" spans="5:62" ht="14.25" customHeight="1" x14ac:dyDescent="0.25">
      <c r="E47737" s="113"/>
      <c r="H47737" s="133"/>
      <c r="T47737" s="133"/>
      <c r="X47737" s="131"/>
      <c r="Y47737" s="133"/>
      <c r="AJ47737" s="133"/>
      <c r="AO47737" s="135"/>
      <c r="AP47737" s="135"/>
      <c r="BJ47737" s="136"/>
    </row>
    <row r="47738" spans="5:62" ht="14.25" customHeight="1" x14ac:dyDescent="0.25">
      <c r="E47738" s="113"/>
      <c r="H47738" s="133"/>
      <c r="T47738" s="133"/>
      <c r="X47738" s="131"/>
      <c r="Y47738" s="133"/>
      <c r="AJ47738" s="133"/>
      <c r="AO47738" s="135"/>
      <c r="AP47738" s="135"/>
      <c r="BJ47738" s="136"/>
    </row>
    <row r="47739" spans="5:62" ht="14.25" customHeight="1" x14ac:dyDescent="0.25">
      <c r="E47739" s="113"/>
      <c r="H47739" s="133"/>
      <c r="T47739" s="133"/>
      <c r="X47739" s="131"/>
      <c r="Y47739" s="133"/>
      <c r="AJ47739" s="133"/>
      <c r="AO47739" s="135"/>
      <c r="AP47739" s="135"/>
      <c r="BJ47739" s="136"/>
    </row>
    <row r="47740" spans="5:62" ht="14.25" customHeight="1" x14ac:dyDescent="0.25">
      <c r="E47740" s="113"/>
      <c r="H47740" s="133"/>
      <c r="T47740" s="133"/>
      <c r="X47740" s="131"/>
      <c r="Y47740" s="133"/>
      <c r="AJ47740" s="133"/>
      <c r="AO47740" s="135"/>
      <c r="AP47740" s="135"/>
      <c r="BJ47740" s="136"/>
    </row>
    <row r="47741" spans="5:62" ht="14.25" customHeight="1" x14ac:dyDescent="0.25">
      <c r="E47741" s="113"/>
      <c r="H47741" s="133"/>
      <c r="T47741" s="133"/>
      <c r="X47741" s="131"/>
      <c r="Y47741" s="133"/>
      <c r="AJ47741" s="133"/>
      <c r="AO47741" s="135"/>
      <c r="AP47741" s="135"/>
      <c r="BJ47741" s="136"/>
    </row>
    <row r="47742" spans="5:62" ht="14.25" customHeight="1" x14ac:dyDescent="0.25">
      <c r="E47742" s="113"/>
      <c r="H47742" s="133"/>
      <c r="T47742" s="133"/>
      <c r="X47742" s="131"/>
      <c r="Y47742" s="133"/>
      <c r="AJ47742" s="133"/>
      <c r="AO47742" s="135"/>
      <c r="AP47742" s="135"/>
      <c r="BJ47742" s="136"/>
    </row>
    <row r="47743" spans="5:62" ht="14.25" customHeight="1" x14ac:dyDescent="0.25">
      <c r="E47743" s="113"/>
      <c r="H47743" s="133"/>
      <c r="T47743" s="133"/>
      <c r="X47743" s="131"/>
      <c r="Y47743" s="133"/>
      <c r="AJ47743" s="133"/>
      <c r="AO47743" s="135"/>
      <c r="AP47743" s="135"/>
      <c r="BJ47743" s="136"/>
    </row>
    <row r="47744" spans="5:62" ht="14.25" customHeight="1" x14ac:dyDescent="0.25">
      <c r="E47744" s="113"/>
      <c r="H47744" s="133"/>
      <c r="T47744" s="133"/>
      <c r="X47744" s="131"/>
      <c r="Y47744" s="133"/>
      <c r="AJ47744" s="133"/>
      <c r="AO47744" s="135"/>
      <c r="AP47744" s="135"/>
      <c r="BJ47744" s="136"/>
    </row>
    <row r="47745" spans="5:62" ht="14.25" customHeight="1" x14ac:dyDescent="0.25">
      <c r="E47745" s="113"/>
      <c r="H47745" s="133"/>
      <c r="T47745" s="133"/>
      <c r="X47745" s="131"/>
      <c r="Y47745" s="133"/>
      <c r="AJ47745" s="133"/>
      <c r="AO47745" s="135"/>
      <c r="AP47745" s="135"/>
      <c r="BJ47745" s="136"/>
    </row>
    <row r="47746" spans="5:62" ht="14.25" customHeight="1" x14ac:dyDescent="0.25">
      <c r="E47746" s="113"/>
      <c r="H47746" s="133"/>
      <c r="T47746" s="133"/>
      <c r="X47746" s="131"/>
      <c r="Y47746" s="133"/>
      <c r="AJ47746" s="133"/>
      <c r="AO47746" s="135"/>
      <c r="AP47746" s="135"/>
      <c r="BJ47746" s="136"/>
    </row>
    <row r="47747" spans="5:62" ht="14.25" customHeight="1" x14ac:dyDescent="0.25">
      <c r="E47747" s="113"/>
      <c r="H47747" s="133"/>
      <c r="T47747" s="133"/>
      <c r="X47747" s="131"/>
      <c r="Y47747" s="133"/>
      <c r="AJ47747" s="133"/>
      <c r="AO47747" s="135"/>
      <c r="AP47747" s="135"/>
      <c r="BJ47747" s="136"/>
    </row>
    <row r="47748" spans="5:62" ht="14.25" customHeight="1" x14ac:dyDescent="0.25">
      <c r="E47748" s="113"/>
      <c r="H47748" s="133"/>
      <c r="T47748" s="133"/>
      <c r="X47748" s="131"/>
      <c r="Y47748" s="133"/>
      <c r="AJ47748" s="133"/>
      <c r="AO47748" s="135"/>
      <c r="AP47748" s="135"/>
      <c r="BJ47748" s="136"/>
    </row>
    <row r="47749" spans="5:62" ht="14.25" customHeight="1" x14ac:dyDescent="0.25">
      <c r="E47749" s="113"/>
      <c r="H47749" s="133"/>
      <c r="T47749" s="133"/>
      <c r="X47749" s="131"/>
      <c r="Y47749" s="133"/>
      <c r="AJ47749" s="133"/>
      <c r="AO47749" s="135"/>
      <c r="AP47749" s="135"/>
      <c r="BJ47749" s="136"/>
    </row>
    <row r="47750" spans="5:62" ht="14.25" customHeight="1" x14ac:dyDescent="0.25">
      <c r="E47750" s="113"/>
      <c r="H47750" s="133"/>
      <c r="T47750" s="133"/>
      <c r="X47750" s="131"/>
      <c r="Y47750" s="133"/>
      <c r="AJ47750" s="133"/>
      <c r="AO47750" s="135"/>
      <c r="AP47750" s="135"/>
      <c r="BJ47750" s="136"/>
    </row>
    <row r="47751" spans="5:62" ht="14.25" customHeight="1" x14ac:dyDescent="0.25">
      <c r="E47751" s="113"/>
      <c r="H47751" s="133"/>
      <c r="T47751" s="133"/>
      <c r="X47751" s="131"/>
      <c r="Y47751" s="133"/>
      <c r="AJ47751" s="133"/>
      <c r="AO47751" s="135"/>
      <c r="AP47751" s="135"/>
      <c r="BJ47751" s="136"/>
    </row>
    <row r="47752" spans="5:62" ht="14.25" customHeight="1" x14ac:dyDescent="0.25">
      <c r="E47752" s="113"/>
      <c r="H47752" s="133"/>
      <c r="T47752" s="133"/>
      <c r="X47752" s="131"/>
      <c r="Y47752" s="133"/>
      <c r="AJ47752" s="133"/>
      <c r="AO47752" s="135"/>
      <c r="AP47752" s="135"/>
      <c r="BJ47752" s="136"/>
    </row>
    <row r="47753" spans="5:62" ht="14.25" customHeight="1" x14ac:dyDescent="0.25">
      <c r="E47753" s="113"/>
      <c r="H47753" s="133"/>
      <c r="T47753" s="133"/>
      <c r="X47753" s="131"/>
      <c r="Y47753" s="133"/>
      <c r="AJ47753" s="133"/>
      <c r="AO47753" s="135"/>
      <c r="AP47753" s="135"/>
      <c r="BJ47753" s="136"/>
    </row>
    <row r="47754" spans="5:62" ht="14.25" customHeight="1" x14ac:dyDescent="0.25">
      <c r="E47754" s="113"/>
      <c r="H47754" s="133"/>
      <c r="T47754" s="133"/>
      <c r="X47754" s="131"/>
      <c r="Y47754" s="133"/>
      <c r="AJ47754" s="133"/>
      <c r="AO47754" s="135"/>
      <c r="AP47754" s="135"/>
      <c r="BJ47754" s="136"/>
    </row>
    <row r="47755" spans="5:62" ht="14.25" customHeight="1" x14ac:dyDescent="0.25">
      <c r="E47755" s="113"/>
      <c r="H47755" s="133"/>
      <c r="T47755" s="133"/>
      <c r="X47755" s="131"/>
      <c r="Y47755" s="133"/>
      <c r="AJ47755" s="133"/>
      <c r="AO47755" s="135"/>
      <c r="AP47755" s="135"/>
      <c r="BJ47755" s="136"/>
    </row>
    <row r="47756" spans="5:62" ht="14.25" customHeight="1" x14ac:dyDescent="0.25">
      <c r="E47756" s="113"/>
      <c r="H47756" s="133"/>
      <c r="T47756" s="133"/>
      <c r="X47756" s="131"/>
      <c r="Y47756" s="133"/>
      <c r="AJ47756" s="133"/>
      <c r="AO47756" s="135"/>
      <c r="AP47756" s="135"/>
      <c r="BJ47756" s="136"/>
    </row>
    <row r="47757" spans="5:62" ht="14.25" customHeight="1" x14ac:dyDescent="0.25">
      <c r="E47757" s="113"/>
      <c r="H47757" s="133"/>
      <c r="T47757" s="133"/>
      <c r="X47757" s="131"/>
      <c r="Y47757" s="133"/>
      <c r="AJ47757" s="133"/>
      <c r="AO47757" s="135"/>
      <c r="AP47757" s="135"/>
      <c r="BJ47757" s="136"/>
    </row>
    <row r="47758" spans="5:62" ht="14.25" customHeight="1" x14ac:dyDescent="0.25">
      <c r="E47758" s="113"/>
      <c r="H47758" s="133"/>
      <c r="T47758" s="133"/>
      <c r="X47758" s="131"/>
      <c r="Y47758" s="133"/>
      <c r="AJ47758" s="133"/>
      <c r="AO47758" s="135"/>
      <c r="AP47758" s="135"/>
      <c r="BJ47758" s="136"/>
    </row>
    <row r="47759" spans="5:62" ht="14.25" customHeight="1" x14ac:dyDescent="0.25">
      <c r="E47759" s="113"/>
      <c r="H47759" s="133"/>
      <c r="T47759" s="133"/>
      <c r="X47759" s="131"/>
      <c r="Y47759" s="133"/>
      <c r="AJ47759" s="133"/>
      <c r="AO47759" s="135"/>
      <c r="AP47759" s="135"/>
      <c r="BJ47759" s="136"/>
    </row>
    <row r="47760" spans="5:62" ht="14.25" customHeight="1" x14ac:dyDescent="0.25">
      <c r="E47760" s="113"/>
      <c r="H47760" s="133"/>
      <c r="T47760" s="133"/>
      <c r="X47760" s="131"/>
      <c r="Y47760" s="133"/>
      <c r="AJ47760" s="133"/>
      <c r="AO47760" s="135"/>
      <c r="AP47760" s="135"/>
      <c r="BJ47760" s="136"/>
    </row>
    <row r="47761" spans="5:62" ht="14.25" customHeight="1" x14ac:dyDescent="0.25">
      <c r="E47761" s="113"/>
      <c r="H47761" s="133"/>
      <c r="T47761" s="133"/>
      <c r="X47761" s="131"/>
      <c r="Y47761" s="133"/>
      <c r="AJ47761" s="133"/>
      <c r="AO47761" s="135"/>
      <c r="AP47761" s="135"/>
      <c r="BJ47761" s="136"/>
    </row>
    <row r="47762" spans="5:62" ht="14.25" customHeight="1" x14ac:dyDescent="0.25">
      <c r="E47762" s="113"/>
      <c r="H47762" s="133"/>
      <c r="T47762" s="133"/>
      <c r="X47762" s="131"/>
      <c r="Y47762" s="133"/>
      <c r="AJ47762" s="133"/>
      <c r="AO47762" s="135"/>
      <c r="AP47762" s="135"/>
      <c r="BJ47762" s="136"/>
    </row>
    <row r="47763" spans="5:62" ht="14.25" customHeight="1" x14ac:dyDescent="0.25">
      <c r="E47763" s="113"/>
      <c r="H47763" s="133"/>
      <c r="T47763" s="133"/>
      <c r="X47763" s="131"/>
      <c r="Y47763" s="133"/>
      <c r="AJ47763" s="133"/>
      <c r="AO47763" s="135"/>
      <c r="AP47763" s="135"/>
      <c r="BJ47763" s="136"/>
    </row>
    <row r="47764" spans="5:62" ht="14.25" customHeight="1" x14ac:dyDescent="0.25">
      <c r="E47764" s="113"/>
      <c r="H47764" s="133"/>
      <c r="T47764" s="133"/>
      <c r="X47764" s="131"/>
      <c r="Y47764" s="133"/>
      <c r="AJ47764" s="133"/>
      <c r="AO47764" s="135"/>
      <c r="AP47764" s="135"/>
      <c r="BJ47764" s="136"/>
    </row>
    <row r="47765" spans="5:62" ht="14.25" customHeight="1" x14ac:dyDescent="0.25">
      <c r="E47765" s="113"/>
      <c r="H47765" s="133"/>
      <c r="T47765" s="133"/>
      <c r="X47765" s="131"/>
      <c r="Y47765" s="133"/>
      <c r="AJ47765" s="133"/>
      <c r="AO47765" s="135"/>
      <c r="AP47765" s="135"/>
      <c r="BJ47765" s="136"/>
    </row>
    <row r="47766" spans="5:62" ht="14.25" customHeight="1" x14ac:dyDescent="0.25">
      <c r="E47766" s="113"/>
      <c r="H47766" s="133"/>
      <c r="T47766" s="133"/>
      <c r="X47766" s="131"/>
      <c r="Y47766" s="133"/>
      <c r="AJ47766" s="133"/>
      <c r="AO47766" s="135"/>
      <c r="AP47766" s="135"/>
      <c r="BJ47766" s="136"/>
    </row>
    <row r="47767" spans="5:62" ht="14.25" customHeight="1" x14ac:dyDescent="0.25">
      <c r="E47767" s="113"/>
      <c r="H47767" s="133"/>
      <c r="T47767" s="133"/>
      <c r="X47767" s="131"/>
      <c r="Y47767" s="133"/>
      <c r="AJ47767" s="133"/>
      <c r="AO47767" s="135"/>
      <c r="AP47767" s="135"/>
      <c r="BJ47767" s="136"/>
    </row>
    <row r="47768" spans="5:62" ht="14.25" customHeight="1" x14ac:dyDescent="0.25">
      <c r="E47768" s="113"/>
      <c r="H47768" s="133"/>
      <c r="T47768" s="133"/>
      <c r="X47768" s="131"/>
      <c r="Y47768" s="133"/>
      <c r="AJ47768" s="133"/>
      <c r="AO47768" s="135"/>
      <c r="AP47768" s="135"/>
      <c r="BJ47768" s="136"/>
    </row>
    <row r="47769" spans="5:62" ht="14.25" customHeight="1" x14ac:dyDescent="0.25">
      <c r="E47769" s="113"/>
      <c r="H47769" s="133"/>
      <c r="T47769" s="133"/>
      <c r="X47769" s="131"/>
      <c r="Y47769" s="133"/>
      <c r="AJ47769" s="133"/>
      <c r="AO47769" s="135"/>
      <c r="AP47769" s="135"/>
      <c r="BJ47769" s="136"/>
    </row>
    <row r="47770" spans="5:62" ht="14.25" customHeight="1" x14ac:dyDescent="0.25">
      <c r="E47770" s="113"/>
      <c r="H47770" s="133"/>
      <c r="T47770" s="133"/>
      <c r="X47770" s="131"/>
      <c r="Y47770" s="133"/>
      <c r="AJ47770" s="133"/>
      <c r="AO47770" s="135"/>
      <c r="AP47770" s="135"/>
      <c r="BJ47770" s="136"/>
    </row>
    <row r="47771" spans="5:62" ht="14.25" customHeight="1" x14ac:dyDescent="0.25">
      <c r="E47771" s="113"/>
      <c r="H47771" s="133"/>
      <c r="T47771" s="133"/>
      <c r="X47771" s="131"/>
      <c r="Y47771" s="133"/>
      <c r="AJ47771" s="133"/>
      <c r="AO47771" s="135"/>
      <c r="AP47771" s="135"/>
      <c r="BJ47771" s="136"/>
    </row>
    <row r="47772" spans="5:62" ht="14.25" customHeight="1" x14ac:dyDescent="0.25">
      <c r="E47772" s="113"/>
      <c r="H47772" s="133"/>
      <c r="T47772" s="133"/>
      <c r="X47772" s="131"/>
      <c r="Y47772" s="133"/>
      <c r="AJ47772" s="133"/>
      <c r="AO47772" s="135"/>
      <c r="AP47772" s="135"/>
      <c r="BJ47772" s="136"/>
    </row>
    <row r="47773" spans="5:62" ht="14.25" customHeight="1" x14ac:dyDescent="0.25">
      <c r="E47773" s="113"/>
      <c r="H47773" s="133"/>
      <c r="T47773" s="133"/>
      <c r="X47773" s="131"/>
      <c r="Y47773" s="133"/>
      <c r="AJ47773" s="133"/>
      <c r="AO47773" s="135"/>
      <c r="AP47773" s="135"/>
      <c r="BJ47773" s="136"/>
    </row>
    <row r="47774" spans="5:62" ht="14.25" customHeight="1" x14ac:dyDescent="0.25">
      <c r="E47774" s="113"/>
      <c r="H47774" s="133"/>
      <c r="T47774" s="133"/>
      <c r="X47774" s="131"/>
      <c r="Y47774" s="133"/>
      <c r="AJ47774" s="133"/>
      <c r="AO47774" s="135"/>
      <c r="AP47774" s="135"/>
      <c r="BJ47774" s="136"/>
    </row>
    <row r="47775" spans="5:62" ht="14.25" customHeight="1" x14ac:dyDescent="0.25">
      <c r="E47775" s="113"/>
      <c r="H47775" s="133"/>
      <c r="T47775" s="133"/>
      <c r="X47775" s="131"/>
      <c r="Y47775" s="133"/>
      <c r="AJ47775" s="133"/>
      <c r="AO47775" s="135"/>
      <c r="AP47775" s="135"/>
      <c r="BJ47775" s="136"/>
    </row>
    <row r="47776" spans="5:62" ht="14.25" customHeight="1" x14ac:dyDescent="0.25">
      <c r="E47776" s="113"/>
      <c r="H47776" s="133"/>
      <c r="T47776" s="133"/>
      <c r="X47776" s="131"/>
      <c r="Y47776" s="133"/>
      <c r="AJ47776" s="133"/>
      <c r="AO47776" s="135"/>
      <c r="AP47776" s="135"/>
      <c r="BJ47776" s="136"/>
    </row>
    <row r="47777" spans="5:62" ht="14.25" customHeight="1" x14ac:dyDescent="0.25">
      <c r="E47777" s="113"/>
      <c r="H47777" s="133"/>
      <c r="T47777" s="133"/>
      <c r="X47777" s="131"/>
      <c r="Y47777" s="133"/>
      <c r="AJ47777" s="133"/>
      <c r="AO47777" s="135"/>
      <c r="AP47777" s="135"/>
      <c r="BJ47777" s="136"/>
    </row>
    <row r="47778" spans="5:62" ht="14.25" customHeight="1" x14ac:dyDescent="0.25">
      <c r="E47778" s="113"/>
      <c r="H47778" s="133"/>
      <c r="T47778" s="133"/>
      <c r="X47778" s="131"/>
      <c r="Y47778" s="133"/>
      <c r="AJ47778" s="133"/>
      <c r="AO47778" s="135"/>
      <c r="AP47778" s="135"/>
      <c r="BJ47778" s="136"/>
    </row>
    <row r="47779" spans="5:62" ht="14.25" customHeight="1" x14ac:dyDescent="0.25">
      <c r="E47779" s="113"/>
      <c r="H47779" s="133"/>
      <c r="T47779" s="133"/>
      <c r="X47779" s="131"/>
      <c r="Y47779" s="133"/>
      <c r="AJ47779" s="133"/>
      <c r="AO47779" s="135"/>
      <c r="AP47779" s="135"/>
      <c r="BJ47779" s="136"/>
    </row>
    <row r="47780" spans="5:62" ht="14.25" customHeight="1" x14ac:dyDescent="0.25">
      <c r="E47780" s="113"/>
      <c r="H47780" s="133"/>
      <c r="T47780" s="133"/>
      <c r="X47780" s="131"/>
      <c r="Y47780" s="133"/>
      <c r="AJ47780" s="133"/>
      <c r="AO47780" s="135"/>
      <c r="AP47780" s="135"/>
      <c r="BJ47780" s="136"/>
    </row>
    <row r="47781" spans="5:62" ht="14.25" customHeight="1" x14ac:dyDescent="0.25">
      <c r="E47781" s="113"/>
      <c r="H47781" s="133"/>
      <c r="T47781" s="133"/>
      <c r="X47781" s="131"/>
      <c r="Y47781" s="133"/>
      <c r="AJ47781" s="133"/>
      <c r="AO47781" s="135"/>
      <c r="AP47781" s="135"/>
      <c r="BJ47781" s="136"/>
    </row>
    <row r="47782" spans="5:62" ht="14.25" customHeight="1" x14ac:dyDescent="0.25">
      <c r="E47782" s="113"/>
      <c r="H47782" s="133"/>
      <c r="T47782" s="133"/>
      <c r="X47782" s="131"/>
      <c r="Y47782" s="133"/>
      <c r="AJ47782" s="133"/>
      <c r="AO47782" s="135"/>
      <c r="AP47782" s="135"/>
      <c r="BJ47782" s="136"/>
    </row>
    <row r="47783" spans="5:62" ht="14.25" customHeight="1" x14ac:dyDescent="0.25">
      <c r="E47783" s="113"/>
      <c r="H47783" s="133"/>
      <c r="T47783" s="133"/>
      <c r="X47783" s="131"/>
      <c r="Y47783" s="133"/>
      <c r="AJ47783" s="133"/>
      <c r="AO47783" s="135"/>
      <c r="AP47783" s="135"/>
      <c r="BJ47783" s="136"/>
    </row>
    <row r="47784" spans="5:62" ht="14.25" customHeight="1" x14ac:dyDescent="0.25">
      <c r="E47784" s="113"/>
      <c r="H47784" s="133"/>
      <c r="T47784" s="133"/>
      <c r="X47784" s="131"/>
      <c r="Y47784" s="133"/>
      <c r="AJ47784" s="133"/>
      <c r="AO47784" s="135"/>
      <c r="AP47784" s="135"/>
      <c r="BJ47784" s="136"/>
    </row>
    <row r="47785" spans="5:62" ht="14.25" customHeight="1" x14ac:dyDescent="0.25">
      <c r="E47785" s="113"/>
      <c r="H47785" s="133"/>
      <c r="T47785" s="133"/>
      <c r="X47785" s="131"/>
      <c r="Y47785" s="133"/>
      <c r="AJ47785" s="133"/>
      <c r="AO47785" s="135"/>
      <c r="AP47785" s="135"/>
      <c r="BJ47785" s="136"/>
    </row>
    <row r="47786" spans="5:62" ht="14.25" customHeight="1" x14ac:dyDescent="0.25">
      <c r="E47786" s="113"/>
      <c r="H47786" s="133"/>
      <c r="T47786" s="133"/>
      <c r="X47786" s="131"/>
      <c r="Y47786" s="133"/>
      <c r="AJ47786" s="133"/>
      <c r="AO47786" s="135"/>
      <c r="AP47786" s="135"/>
      <c r="BJ47786" s="136"/>
    </row>
    <row r="47787" spans="5:62" ht="14.25" customHeight="1" x14ac:dyDescent="0.25">
      <c r="E47787" s="113"/>
      <c r="H47787" s="133"/>
      <c r="T47787" s="133"/>
      <c r="X47787" s="131"/>
      <c r="Y47787" s="133"/>
      <c r="AJ47787" s="133"/>
      <c r="AO47787" s="135"/>
      <c r="AP47787" s="135"/>
      <c r="BJ47787" s="136"/>
    </row>
    <row r="47788" spans="5:62" ht="14.25" customHeight="1" x14ac:dyDescent="0.25">
      <c r="E47788" s="113"/>
      <c r="H47788" s="133"/>
      <c r="T47788" s="133"/>
      <c r="X47788" s="131"/>
      <c r="Y47788" s="133"/>
      <c r="AJ47788" s="133"/>
      <c r="AO47788" s="135"/>
      <c r="AP47788" s="135"/>
      <c r="BJ47788" s="136"/>
    </row>
    <row r="47789" spans="5:62" ht="14.25" customHeight="1" x14ac:dyDescent="0.25">
      <c r="E47789" s="113"/>
      <c r="H47789" s="133"/>
      <c r="T47789" s="133"/>
      <c r="X47789" s="131"/>
      <c r="Y47789" s="133"/>
      <c r="AJ47789" s="133"/>
      <c r="AO47789" s="135"/>
      <c r="AP47789" s="135"/>
      <c r="BJ47789" s="136"/>
    </row>
    <row r="47790" spans="5:62" ht="14.25" customHeight="1" x14ac:dyDescent="0.25">
      <c r="E47790" s="113"/>
      <c r="H47790" s="133"/>
      <c r="T47790" s="133"/>
      <c r="X47790" s="131"/>
      <c r="Y47790" s="133"/>
      <c r="AJ47790" s="133"/>
      <c r="AO47790" s="135"/>
      <c r="AP47790" s="135"/>
      <c r="BJ47790" s="136"/>
    </row>
    <row r="47791" spans="5:62" ht="14.25" customHeight="1" x14ac:dyDescent="0.25">
      <c r="E47791" s="113"/>
      <c r="H47791" s="133"/>
      <c r="T47791" s="133"/>
      <c r="X47791" s="131"/>
      <c r="Y47791" s="133"/>
      <c r="AJ47791" s="133"/>
      <c r="AO47791" s="135"/>
      <c r="AP47791" s="135"/>
      <c r="BJ47791" s="136"/>
    </row>
    <row r="47792" spans="5:62" ht="14.25" customHeight="1" x14ac:dyDescent="0.25">
      <c r="E47792" s="113"/>
      <c r="H47792" s="133"/>
      <c r="T47792" s="133"/>
      <c r="X47792" s="131"/>
      <c r="Y47792" s="133"/>
      <c r="AJ47792" s="133"/>
      <c r="AO47792" s="135"/>
      <c r="AP47792" s="135"/>
      <c r="BJ47792" s="136"/>
    </row>
    <row r="47793" spans="5:62" ht="14.25" customHeight="1" x14ac:dyDescent="0.25">
      <c r="E47793" s="113"/>
      <c r="H47793" s="133"/>
      <c r="T47793" s="133"/>
      <c r="X47793" s="131"/>
      <c r="Y47793" s="133"/>
      <c r="AJ47793" s="133"/>
      <c r="AO47793" s="135"/>
      <c r="AP47793" s="135"/>
      <c r="BJ47793" s="136"/>
    </row>
    <row r="47794" spans="5:62" ht="14.25" customHeight="1" x14ac:dyDescent="0.25">
      <c r="E47794" s="113"/>
      <c r="H47794" s="133"/>
      <c r="T47794" s="133"/>
      <c r="X47794" s="131"/>
      <c r="Y47794" s="133"/>
      <c r="AJ47794" s="133"/>
      <c r="AO47794" s="135"/>
      <c r="AP47794" s="135"/>
      <c r="BJ47794" s="136"/>
    </row>
    <row r="47795" spans="5:62" ht="14.25" customHeight="1" x14ac:dyDescent="0.25">
      <c r="E47795" s="113"/>
      <c r="H47795" s="133"/>
      <c r="T47795" s="133"/>
      <c r="X47795" s="131"/>
      <c r="Y47795" s="133"/>
      <c r="AJ47795" s="133"/>
      <c r="AO47795" s="135"/>
      <c r="AP47795" s="135"/>
      <c r="BJ47795" s="136"/>
    </row>
    <row r="47796" spans="5:62" ht="14.25" customHeight="1" x14ac:dyDescent="0.25">
      <c r="E47796" s="113"/>
      <c r="H47796" s="133"/>
      <c r="T47796" s="133"/>
      <c r="X47796" s="131"/>
      <c r="Y47796" s="133"/>
      <c r="AJ47796" s="133"/>
      <c r="AO47796" s="135"/>
      <c r="AP47796" s="135"/>
      <c r="BJ47796" s="136"/>
    </row>
    <row r="47797" spans="5:62" ht="14.25" customHeight="1" x14ac:dyDescent="0.25">
      <c r="E47797" s="113"/>
      <c r="H47797" s="133"/>
      <c r="T47797" s="133"/>
      <c r="X47797" s="131"/>
      <c r="Y47797" s="133"/>
      <c r="AJ47797" s="133"/>
      <c r="AO47797" s="135"/>
      <c r="AP47797" s="135"/>
      <c r="BJ47797" s="136"/>
    </row>
    <row r="47798" spans="5:62" ht="14.25" customHeight="1" x14ac:dyDescent="0.25">
      <c r="E47798" s="113"/>
      <c r="H47798" s="133"/>
      <c r="T47798" s="133"/>
      <c r="X47798" s="131"/>
      <c r="Y47798" s="133"/>
      <c r="AJ47798" s="133"/>
      <c r="AO47798" s="135"/>
      <c r="AP47798" s="135"/>
      <c r="BJ47798" s="136"/>
    </row>
    <row r="47799" spans="5:62" ht="14.25" customHeight="1" x14ac:dyDescent="0.25">
      <c r="E47799" s="113"/>
      <c r="H47799" s="133"/>
      <c r="T47799" s="133"/>
      <c r="X47799" s="131"/>
      <c r="Y47799" s="133"/>
      <c r="AJ47799" s="133"/>
      <c r="AO47799" s="135"/>
      <c r="AP47799" s="135"/>
      <c r="BJ47799" s="136"/>
    </row>
    <row r="47800" spans="5:62" ht="14.25" customHeight="1" x14ac:dyDescent="0.25">
      <c r="E47800" s="113"/>
      <c r="H47800" s="133"/>
      <c r="T47800" s="133"/>
      <c r="X47800" s="131"/>
      <c r="Y47800" s="133"/>
      <c r="AJ47800" s="133"/>
      <c r="AO47800" s="135"/>
      <c r="AP47800" s="135"/>
      <c r="BJ47800" s="136"/>
    </row>
    <row r="47801" spans="5:62" ht="14.25" customHeight="1" x14ac:dyDescent="0.25">
      <c r="E47801" s="113"/>
      <c r="H47801" s="133"/>
      <c r="T47801" s="133"/>
      <c r="X47801" s="131"/>
      <c r="Y47801" s="133"/>
      <c r="AJ47801" s="133"/>
      <c r="AO47801" s="135"/>
      <c r="AP47801" s="135"/>
      <c r="BJ47801" s="136"/>
    </row>
    <row r="47802" spans="5:62" ht="14.25" customHeight="1" x14ac:dyDescent="0.25">
      <c r="E47802" s="113"/>
      <c r="H47802" s="133"/>
      <c r="T47802" s="133"/>
      <c r="X47802" s="131"/>
      <c r="Y47802" s="133"/>
      <c r="AJ47802" s="133"/>
      <c r="AO47802" s="135"/>
      <c r="AP47802" s="135"/>
      <c r="BJ47802" s="136"/>
    </row>
    <row r="47803" spans="5:62" ht="14.25" customHeight="1" x14ac:dyDescent="0.25">
      <c r="E47803" s="113"/>
      <c r="H47803" s="133"/>
      <c r="T47803" s="133"/>
      <c r="X47803" s="131"/>
      <c r="Y47803" s="133"/>
      <c r="AJ47803" s="133"/>
      <c r="AO47803" s="135"/>
      <c r="AP47803" s="135"/>
      <c r="BJ47803" s="136"/>
    </row>
    <row r="47804" spans="5:62" ht="14.25" customHeight="1" x14ac:dyDescent="0.25">
      <c r="E47804" s="113"/>
      <c r="H47804" s="133"/>
      <c r="T47804" s="133"/>
      <c r="X47804" s="131"/>
      <c r="Y47804" s="133"/>
      <c r="AJ47804" s="133"/>
      <c r="AO47804" s="135"/>
      <c r="AP47804" s="135"/>
      <c r="BJ47804" s="136"/>
    </row>
    <row r="47805" spans="5:62" ht="14.25" customHeight="1" x14ac:dyDescent="0.25">
      <c r="E47805" s="113"/>
      <c r="H47805" s="133"/>
      <c r="T47805" s="133"/>
      <c r="X47805" s="131"/>
      <c r="Y47805" s="133"/>
      <c r="AJ47805" s="133"/>
      <c r="AO47805" s="135"/>
      <c r="AP47805" s="135"/>
      <c r="BJ47805" s="136"/>
    </row>
    <row r="47806" spans="5:62" ht="14.25" customHeight="1" x14ac:dyDescent="0.25">
      <c r="E47806" s="113"/>
      <c r="H47806" s="133"/>
      <c r="T47806" s="133"/>
      <c r="X47806" s="131"/>
      <c r="Y47806" s="133"/>
      <c r="AJ47806" s="133"/>
      <c r="AO47806" s="135"/>
      <c r="AP47806" s="135"/>
      <c r="BJ47806" s="136"/>
    </row>
    <row r="47807" spans="5:62" ht="14.25" customHeight="1" x14ac:dyDescent="0.25">
      <c r="E47807" s="113"/>
      <c r="H47807" s="133"/>
      <c r="T47807" s="133"/>
      <c r="X47807" s="131"/>
      <c r="Y47807" s="133"/>
      <c r="AJ47807" s="133"/>
      <c r="AO47807" s="135"/>
      <c r="AP47807" s="135"/>
      <c r="BJ47807" s="136"/>
    </row>
    <row r="47808" spans="5:62" ht="14.25" customHeight="1" x14ac:dyDescent="0.25">
      <c r="E47808" s="113"/>
      <c r="H47808" s="133"/>
      <c r="T47808" s="133"/>
      <c r="X47808" s="131"/>
      <c r="Y47808" s="133"/>
      <c r="AJ47808" s="133"/>
      <c r="AO47808" s="135"/>
      <c r="AP47808" s="135"/>
      <c r="BJ47808" s="136"/>
    </row>
    <row r="47809" spans="5:62" ht="14.25" customHeight="1" x14ac:dyDescent="0.25">
      <c r="E47809" s="113"/>
      <c r="H47809" s="133"/>
      <c r="T47809" s="133"/>
      <c r="X47809" s="131"/>
      <c r="Y47809" s="133"/>
      <c r="AJ47809" s="133"/>
      <c r="AO47809" s="135"/>
      <c r="AP47809" s="135"/>
      <c r="BJ47809" s="136"/>
    </row>
    <row r="47810" spans="5:62" ht="14.25" customHeight="1" x14ac:dyDescent="0.25">
      <c r="E47810" s="113"/>
      <c r="H47810" s="133"/>
      <c r="T47810" s="133"/>
      <c r="X47810" s="131"/>
      <c r="Y47810" s="133"/>
      <c r="AJ47810" s="133"/>
      <c r="AO47810" s="135"/>
      <c r="AP47810" s="135"/>
      <c r="BJ47810" s="136"/>
    </row>
    <row r="47811" spans="5:62" ht="14.25" customHeight="1" x14ac:dyDescent="0.25">
      <c r="E47811" s="113"/>
      <c r="H47811" s="133"/>
      <c r="T47811" s="133"/>
      <c r="X47811" s="131"/>
      <c r="Y47811" s="133"/>
      <c r="AJ47811" s="133"/>
      <c r="AO47811" s="135"/>
      <c r="AP47811" s="135"/>
      <c r="BJ47811" s="136"/>
    </row>
    <row r="47812" spans="5:62" ht="14.25" customHeight="1" x14ac:dyDescent="0.25">
      <c r="E47812" s="113"/>
      <c r="H47812" s="133"/>
      <c r="T47812" s="133"/>
      <c r="X47812" s="131"/>
      <c r="Y47812" s="133"/>
      <c r="AJ47812" s="133"/>
      <c r="AO47812" s="135"/>
      <c r="AP47812" s="135"/>
      <c r="BJ47812" s="136"/>
    </row>
    <row r="47813" spans="5:62" ht="14.25" customHeight="1" x14ac:dyDescent="0.25">
      <c r="E47813" s="113"/>
      <c r="H47813" s="133"/>
      <c r="T47813" s="133"/>
      <c r="X47813" s="131"/>
      <c r="Y47813" s="133"/>
      <c r="AJ47813" s="133"/>
      <c r="AO47813" s="135"/>
      <c r="AP47813" s="135"/>
      <c r="BJ47813" s="136"/>
    </row>
    <row r="47814" spans="5:62" ht="14.25" customHeight="1" x14ac:dyDescent="0.25">
      <c r="E47814" s="113"/>
      <c r="H47814" s="133"/>
      <c r="T47814" s="133"/>
      <c r="X47814" s="131"/>
      <c r="Y47814" s="133"/>
      <c r="AJ47814" s="133"/>
      <c r="AO47814" s="135"/>
      <c r="AP47814" s="135"/>
      <c r="BJ47814" s="136"/>
    </row>
    <row r="47815" spans="5:62" ht="14.25" customHeight="1" x14ac:dyDescent="0.25">
      <c r="E47815" s="113"/>
      <c r="H47815" s="133"/>
      <c r="T47815" s="133"/>
      <c r="X47815" s="131"/>
      <c r="Y47815" s="133"/>
      <c r="AJ47815" s="133"/>
      <c r="AO47815" s="135"/>
      <c r="AP47815" s="135"/>
      <c r="BJ47815" s="136"/>
    </row>
    <row r="47816" spans="5:62" ht="14.25" customHeight="1" x14ac:dyDescent="0.25">
      <c r="E47816" s="113"/>
      <c r="H47816" s="133"/>
      <c r="T47816" s="133"/>
      <c r="X47816" s="131"/>
      <c r="Y47816" s="133"/>
      <c r="AJ47816" s="133"/>
      <c r="AO47816" s="135"/>
      <c r="AP47816" s="135"/>
      <c r="BJ47816" s="136"/>
    </row>
    <row r="47817" spans="5:62" ht="14.25" customHeight="1" x14ac:dyDescent="0.25">
      <c r="E47817" s="113"/>
      <c r="H47817" s="133"/>
      <c r="T47817" s="133"/>
      <c r="X47817" s="131"/>
      <c r="Y47817" s="133"/>
      <c r="AJ47817" s="133"/>
      <c r="AO47817" s="135"/>
      <c r="AP47817" s="135"/>
      <c r="BJ47817" s="136"/>
    </row>
    <row r="47818" spans="5:62" ht="14.25" customHeight="1" x14ac:dyDescent="0.25">
      <c r="E47818" s="113"/>
      <c r="H47818" s="133"/>
      <c r="T47818" s="133"/>
      <c r="X47818" s="131"/>
      <c r="Y47818" s="133"/>
      <c r="AJ47818" s="133"/>
      <c r="AO47818" s="135"/>
      <c r="AP47818" s="135"/>
      <c r="BJ47818" s="136"/>
    </row>
    <row r="47819" spans="5:62" ht="14.25" customHeight="1" x14ac:dyDescent="0.25">
      <c r="E47819" s="113"/>
      <c r="H47819" s="133"/>
      <c r="T47819" s="133"/>
      <c r="X47819" s="131"/>
      <c r="Y47819" s="133"/>
      <c r="AJ47819" s="133"/>
      <c r="AO47819" s="135"/>
      <c r="AP47819" s="135"/>
      <c r="BJ47819" s="136"/>
    </row>
    <row r="47820" spans="5:62" ht="14.25" customHeight="1" x14ac:dyDescent="0.25">
      <c r="E47820" s="113"/>
      <c r="H47820" s="133"/>
      <c r="T47820" s="133"/>
      <c r="X47820" s="131"/>
      <c r="Y47820" s="133"/>
      <c r="AJ47820" s="133"/>
      <c r="AO47820" s="135"/>
      <c r="AP47820" s="135"/>
      <c r="BJ47820" s="136"/>
    </row>
    <row r="47821" spans="5:62" ht="14.25" customHeight="1" x14ac:dyDescent="0.25">
      <c r="E47821" s="113"/>
      <c r="H47821" s="133"/>
      <c r="T47821" s="133"/>
      <c r="X47821" s="131"/>
      <c r="Y47821" s="133"/>
      <c r="AJ47821" s="133"/>
      <c r="AO47821" s="135"/>
      <c r="AP47821" s="135"/>
      <c r="BJ47821" s="136"/>
    </row>
    <row r="47822" spans="5:62" ht="14.25" customHeight="1" x14ac:dyDescent="0.25">
      <c r="E47822" s="113"/>
      <c r="H47822" s="133"/>
      <c r="T47822" s="133"/>
      <c r="X47822" s="131"/>
      <c r="Y47822" s="133"/>
      <c r="AJ47822" s="133"/>
      <c r="AO47822" s="135"/>
      <c r="AP47822" s="135"/>
      <c r="BJ47822" s="136"/>
    </row>
    <row r="47823" spans="5:62" ht="14.25" customHeight="1" x14ac:dyDescent="0.25">
      <c r="E47823" s="113"/>
      <c r="H47823" s="133"/>
      <c r="T47823" s="133"/>
      <c r="X47823" s="131"/>
      <c r="Y47823" s="133"/>
      <c r="AJ47823" s="133"/>
      <c r="AO47823" s="135"/>
      <c r="AP47823" s="135"/>
      <c r="BJ47823" s="136"/>
    </row>
    <row r="47824" spans="5:62" ht="14.25" customHeight="1" x14ac:dyDescent="0.25">
      <c r="E47824" s="113"/>
      <c r="H47824" s="133"/>
      <c r="T47824" s="133"/>
      <c r="X47824" s="131"/>
      <c r="Y47824" s="133"/>
      <c r="AJ47824" s="133"/>
      <c r="AO47824" s="135"/>
      <c r="AP47824" s="135"/>
      <c r="BJ47824" s="136"/>
    </row>
    <row r="47825" spans="5:62" ht="14.25" customHeight="1" x14ac:dyDescent="0.25">
      <c r="E47825" s="113"/>
      <c r="H47825" s="133"/>
      <c r="T47825" s="133"/>
      <c r="X47825" s="131"/>
      <c r="Y47825" s="133"/>
      <c r="AJ47825" s="133"/>
      <c r="AO47825" s="135"/>
      <c r="AP47825" s="135"/>
      <c r="BJ47825" s="136"/>
    </row>
    <row r="47826" spans="5:62" ht="14.25" customHeight="1" x14ac:dyDescent="0.25">
      <c r="E47826" s="113"/>
      <c r="H47826" s="133"/>
      <c r="T47826" s="133"/>
      <c r="X47826" s="131"/>
      <c r="Y47826" s="133"/>
      <c r="AJ47826" s="133"/>
      <c r="AO47826" s="135"/>
      <c r="AP47826" s="135"/>
      <c r="BJ47826" s="136"/>
    </row>
    <row r="47827" spans="5:62" ht="14.25" customHeight="1" x14ac:dyDescent="0.25">
      <c r="E47827" s="113"/>
      <c r="H47827" s="133"/>
      <c r="T47827" s="133"/>
      <c r="X47827" s="131"/>
      <c r="Y47827" s="133"/>
      <c r="AJ47827" s="133"/>
      <c r="AO47827" s="135"/>
      <c r="AP47827" s="135"/>
      <c r="BJ47827" s="136"/>
    </row>
    <row r="47828" spans="5:62" ht="14.25" customHeight="1" x14ac:dyDescent="0.25">
      <c r="E47828" s="113"/>
      <c r="H47828" s="133"/>
      <c r="T47828" s="133"/>
      <c r="X47828" s="131"/>
      <c r="Y47828" s="133"/>
      <c r="AJ47828" s="133"/>
      <c r="AO47828" s="135"/>
      <c r="AP47828" s="135"/>
      <c r="BJ47828" s="136"/>
    </row>
    <row r="47829" spans="5:62" ht="14.25" customHeight="1" x14ac:dyDescent="0.25">
      <c r="E47829" s="113"/>
      <c r="H47829" s="133"/>
      <c r="T47829" s="133"/>
      <c r="X47829" s="131"/>
      <c r="Y47829" s="133"/>
      <c r="AJ47829" s="133"/>
      <c r="AO47829" s="135"/>
      <c r="AP47829" s="135"/>
      <c r="BJ47829" s="136"/>
    </row>
    <row r="47830" spans="5:62" ht="14.25" customHeight="1" x14ac:dyDescent="0.25">
      <c r="E47830" s="113"/>
      <c r="H47830" s="133"/>
      <c r="T47830" s="133"/>
      <c r="X47830" s="131"/>
      <c r="Y47830" s="133"/>
      <c r="AJ47830" s="133"/>
      <c r="AO47830" s="135"/>
      <c r="AP47830" s="135"/>
      <c r="BJ47830" s="136"/>
    </row>
    <row r="47831" spans="5:62" ht="14.25" customHeight="1" x14ac:dyDescent="0.25">
      <c r="E47831" s="113"/>
      <c r="H47831" s="133"/>
      <c r="T47831" s="133"/>
      <c r="X47831" s="131"/>
      <c r="Y47831" s="133"/>
      <c r="AJ47831" s="133"/>
      <c r="AO47831" s="135"/>
      <c r="AP47831" s="135"/>
      <c r="BJ47831" s="136"/>
    </row>
    <row r="47832" spans="5:62" ht="14.25" customHeight="1" x14ac:dyDescent="0.25">
      <c r="E47832" s="113"/>
      <c r="H47832" s="133"/>
      <c r="T47832" s="133"/>
      <c r="X47832" s="131"/>
      <c r="Y47832" s="133"/>
      <c r="AJ47832" s="133"/>
      <c r="AO47832" s="135"/>
      <c r="AP47832" s="135"/>
      <c r="BJ47832" s="136"/>
    </row>
    <row r="47833" spans="5:62" ht="14.25" customHeight="1" x14ac:dyDescent="0.25">
      <c r="E47833" s="113"/>
      <c r="H47833" s="133"/>
      <c r="T47833" s="133"/>
      <c r="X47833" s="131"/>
      <c r="Y47833" s="133"/>
      <c r="AJ47833" s="133"/>
      <c r="AO47833" s="135"/>
      <c r="AP47833" s="135"/>
      <c r="BJ47833" s="136"/>
    </row>
    <row r="47834" spans="5:62" ht="14.25" customHeight="1" x14ac:dyDescent="0.25">
      <c r="E47834" s="113"/>
      <c r="H47834" s="133"/>
      <c r="T47834" s="133"/>
      <c r="X47834" s="131"/>
      <c r="Y47834" s="133"/>
      <c r="AJ47834" s="133"/>
      <c r="AO47834" s="135"/>
      <c r="AP47834" s="135"/>
      <c r="BJ47834" s="136"/>
    </row>
    <row r="47835" spans="5:62" ht="14.25" customHeight="1" x14ac:dyDescent="0.25">
      <c r="E47835" s="113"/>
      <c r="H47835" s="133"/>
      <c r="T47835" s="133"/>
      <c r="X47835" s="131"/>
      <c r="Y47835" s="133"/>
      <c r="AJ47835" s="133"/>
      <c r="AO47835" s="135"/>
      <c r="AP47835" s="135"/>
      <c r="BJ47835" s="136"/>
    </row>
    <row r="47836" spans="5:62" ht="14.25" customHeight="1" x14ac:dyDescent="0.25">
      <c r="E47836" s="113"/>
      <c r="H47836" s="133"/>
      <c r="T47836" s="133"/>
      <c r="X47836" s="131"/>
      <c r="Y47836" s="133"/>
      <c r="AJ47836" s="133"/>
      <c r="AO47836" s="135"/>
      <c r="AP47836" s="135"/>
      <c r="BJ47836" s="136"/>
    </row>
    <row r="47837" spans="5:62" ht="14.25" customHeight="1" x14ac:dyDescent="0.25">
      <c r="E47837" s="113"/>
      <c r="H47837" s="133"/>
      <c r="T47837" s="133"/>
      <c r="X47837" s="131"/>
      <c r="Y47837" s="133"/>
      <c r="AJ47837" s="133"/>
      <c r="AO47837" s="135"/>
      <c r="AP47837" s="135"/>
      <c r="BJ47837" s="136"/>
    </row>
    <row r="47838" spans="5:62" ht="14.25" customHeight="1" x14ac:dyDescent="0.25">
      <c r="E47838" s="113"/>
      <c r="H47838" s="133"/>
      <c r="T47838" s="133"/>
      <c r="X47838" s="131"/>
      <c r="Y47838" s="133"/>
      <c r="AJ47838" s="133"/>
      <c r="AO47838" s="135"/>
      <c r="AP47838" s="135"/>
      <c r="BJ47838" s="136"/>
    </row>
    <row r="47839" spans="5:62" ht="14.25" customHeight="1" x14ac:dyDescent="0.25">
      <c r="E47839" s="113"/>
      <c r="H47839" s="133"/>
      <c r="T47839" s="133"/>
      <c r="X47839" s="131"/>
      <c r="Y47839" s="133"/>
      <c r="AJ47839" s="133"/>
      <c r="AO47839" s="135"/>
      <c r="AP47839" s="135"/>
      <c r="BJ47839" s="136"/>
    </row>
    <row r="47840" spans="5:62" ht="14.25" customHeight="1" x14ac:dyDescent="0.25">
      <c r="E47840" s="113"/>
      <c r="H47840" s="133"/>
      <c r="T47840" s="133"/>
      <c r="X47840" s="131"/>
      <c r="Y47840" s="133"/>
      <c r="AJ47840" s="133"/>
      <c r="AO47840" s="135"/>
      <c r="AP47840" s="135"/>
      <c r="BJ47840" s="136"/>
    </row>
    <row r="47841" spans="5:62" ht="14.25" customHeight="1" x14ac:dyDescent="0.25">
      <c r="E47841" s="113"/>
      <c r="H47841" s="133"/>
      <c r="T47841" s="133"/>
      <c r="X47841" s="131"/>
      <c r="Y47841" s="133"/>
      <c r="AJ47841" s="133"/>
      <c r="AO47841" s="135"/>
      <c r="AP47841" s="135"/>
      <c r="BJ47841" s="136"/>
    </row>
    <row r="47842" spans="5:62" ht="14.25" customHeight="1" x14ac:dyDescent="0.25">
      <c r="E47842" s="113"/>
      <c r="H47842" s="133"/>
      <c r="T47842" s="133"/>
      <c r="X47842" s="131"/>
      <c r="Y47842" s="133"/>
      <c r="AJ47842" s="133"/>
      <c r="AO47842" s="135"/>
      <c r="AP47842" s="135"/>
      <c r="BJ47842" s="136"/>
    </row>
    <row r="47843" spans="5:62" ht="14.25" customHeight="1" x14ac:dyDescent="0.25">
      <c r="E47843" s="113"/>
      <c r="H47843" s="133"/>
      <c r="T47843" s="133"/>
      <c r="X47843" s="131"/>
      <c r="Y47843" s="133"/>
      <c r="AJ47843" s="133"/>
      <c r="AO47843" s="135"/>
      <c r="AP47843" s="135"/>
      <c r="BJ47843" s="136"/>
    </row>
    <row r="47844" spans="5:62" ht="14.25" customHeight="1" x14ac:dyDescent="0.25">
      <c r="E47844" s="113"/>
      <c r="H47844" s="133"/>
      <c r="T47844" s="133"/>
      <c r="X47844" s="131"/>
      <c r="Y47844" s="133"/>
      <c r="AJ47844" s="133"/>
      <c r="AO47844" s="135"/>
      <c r="AP47844" s="135"/>
      <c r="BJ47844" s="136"/>
    </row>
    <row r="47845" spans="5:62" ht="14.25" customHeight="1" x14ac:dyDescent="0.25">
      <c r="E47845" s="113"/>
      <c r="H47845" s="133"/>
      <c r="T47845" s="133"/>
      <c r="X47845" s="131"/>
      <c r="Y47845" s="133"/>
      <c r="AJ47845" s="133"/>
      <c r="AO47845" s="135"/>
      <c r="AP47845" s="135"/>
      <c r="BJ47845" s="136"/>
    </row>
    <row r="47846" spans="5:62" ht="14.25" customHeight="1" x14ac:dyDescent="0.25">
      <c r="E47846" s="113"/>
      <c r="H47846" s="133"/>
      <c r="T47846" s="133"/>
      <c r="X47846" s="131"/>
      <c r="Y47846" s="133"/>
      <c r="AJ47846" s="133"/>
      <c r="AO47846" s="135"/>
      <c r="AP47846" s="135"/>
      <c r="BJ47846" s="136"/>
    </row>
    <row r="47847" spans="5:62" ht="14.25" customHeight="1" x14ac:dyDescent="0.25">
      <c r="E47847" s="113"/>
      <c r="H47847" s="133"/>
      <c r="T47847" s="133"/>
      <c r="X47847" s="131"/>
      <c r="Y47847" s="133"/>
      <c r="AJ47847" s="133"/>
      <c r="AO47847" s="135"/>
      <c r="AP47847" s="135"/>
      <c r="BJ47847" s="136"/>
    </row>
    <row r="47848" spans="5:62" ht="14.25" customHeight="1" x14ac:dyDescent="0.25">
      <c r="E47848" s="113"/>
      <c r="H47848" s="133"/>
      <c r="T47848" s="133"/>
      <c r="X47848" s="131"/>
      <c r="Y47848" s="133"/>
      <c r="AJ47848" s="133"/>
      <c r="AO47848" s="135"/>
      <c r="AP47848" s="135"/>
      <c r="BJ47848" s="136"/>
    </row>
    <row r="47849" spans="5:62" ht="14.25" customHeight="1" x14ac:dyDescent="0.25">
      <c r="E47849" s="113"/>
      <c r="H47849" s="133"/>
      <c r="T47849" s="133"/>
      <c r="X47849" s="131"/>
      <c r="Y47849" s="133"/>
      <c r="AJ47849" s="133"/>
      <c r="AO47849" s="135"/>
      <c r="AP47849" s="135"/>
      <c r="BJ47849" s="136"/>
    </row>
    <row r="47850" spans="5:62" ht="14.25" customHeight="1" x14ac:dyDescent="0.25">
      <c r="E47850" s="113"/>
      <c r="H47850" s="133"/>
      <c r="T47850" s="133"/>
      <c r="X47850" s="131"/>
      <c r="Y47850" s="133"/>
      <c r="AJ47850" s="133"/>
      <c r="AO47850" s="135"/>
      <c r="AP47850" s="135"/>
      <c r="BJ47850" s="136"/>
    </row>
    <row r="47851" spans="5:62" ht="14.25" customHeight="1" x14ac:dyDescent="0.25">
      <c r="E47851" s="113"/>
      <c r="H47851" s="133"/>
      <c r="T47851" s="133"/>
      <c r="X47851" s="131"/>
      <c r="Y47851" s="133"/>
      <c r="AJ47851" s="133"/>
      <c r="AO47851" s="135"/>
      <c r="AP47851" s="135"/>
      <c r="BJ47851" s="136"/>
    </row>
    <row r="47852" spans="5:62" ht="14.25" customHeight="1" x14ac:dyDescent="0.25">
      <c r="E47852" s="113"/>
      <c r="H47852" s="133"/>
      <c r="T47852" s="133"/>
      <c r="X47852" s="131"/>
      <c r="Y47852" s="133"/>
      <c r="AJ47852" s="133"/>
      <c r="AO47852" s="135"/>
      <c r="AP47852" s="135"/>
      <c r="BJ47852" s="136"/>
    </row>
    <row r="47853" spans="5:62" ht="14.25" customHeight="1" x14ac:dyDescent="0.25">
      <c r="E47853" s="113"/>
      <c r="H47853" s="133"/>
      <c r="T47853" s="133"/>
      <c r="X47853" s="131"/>
      <c r="Y47853" s="133"/>
      <c r="AJ47853" s="133"/>
      <c r="AO47853" s="135"/>
      <c r="AP47853" s="135"/>
      <c r="BJ47853" s="136"/>
    </row>
    <row r="47854" spans="5:62" ht="14.25" customHeight="1" x14ac:dyDescent="0.25">
      <c r="E47854" s="113"/>
      <c r="H47854" s="133"/>
      <c r="T47854" s="133"/>
      <c r="X47854" s="131"/>
      <c r="Y47854" s="133"/>
      <c r="AJ47854" s="133"/>
      <c r="AO47854" s="135"/>
      <c r="AP47854" s="135"/>
      <c r="BJ47854" s="136"/>
    </row>
    <row r="47855" spans="5:62" ht="14.25" customHeight="1" x14ac:dyDescent="0.25">
      <c r="E47855" s="113"/>
      <c r="H47855" s="133"/>
      <c r="T47855" s="133"/>
      <c r="X47855" s="131"/>
      <c r="Y47855" s="133"/>
      <c r="AJ47855" s="133"/>
      <c r="AO47855" s="135"/>
      <c r="AP47855" s="135"/>
      <c r="BJ47855" s="136"/>
    </row>
    <row r="47856" spans="5:62" ht="14.25" customHeight="1" x14ac:dyDescent="0.25">
      <c r="E47856" s="113"/>
      <c r="H47856" s="133"/>
      <c r="T47856" s="133"/>
      <c r="X47856" s="131"/>
      <c r="Y47856" s="133"/>
      <c r="AJ47856" s="133"/>
      <c r="AO47856" s="135"/>
      <c r="AP47856" s="135"/>
      <c r="BJ47856" s="136"/>
    </row>
    <row r="47857" spans="5:62" ht="14.25" customHeight="1" x14ac:dyDescent="0.25">
      <c r="E47857" s="113"/>
      <c r="H47857" s="133"/>
      <c r="T47857" s="133"/>
      <c r="X47857" s="131"/>
      <c r="Y47857" s="133"/>
      <c r="AJ47857" s="133"/>
      <c r="AO47857" s="135"/>
      <c r="AP47857" s="135"/>
      <c r="BJ47857" s="136"/>
    </row>
    <row r="47858" spans="5:62" ht="14.25" customHeight="1" x14ac:dyDescent="0.25">
      <c r="E47858" s="113"/>
      <c r="H47858" s="133"/>
      <c r="T47858" s="133"/>
      <c r="X47858" s="131"/>
      <c r="Y47858" s="133"/>
      <c r="AJ47858" s="133"/>
      <c r="AO47858" s="135"/>
      <c r="AP47858" s="135"/>
      <c r="BJ47858" s="136"/>
    </row>
    <row r="47859" spans="5:62" ht="14.25" customHeight="1" x14ac:dyDescent="0.25">
      <c r="E47859" s="113"/>
      <c r="H47859" s="133"/>
      <c r="T47859" s="133"/>
      <c r="X47859" s="131"/>
      <c r="Y47859" s="133"/>
      <c r="AJ47859" s="133"/>
      <c r="AO47859" s="135"/>
      <c r="AP47859" s="135"/>
      <c r="BJ47859" s="136"/>
    </row>
    <row r="47860" spans="5:62" ht="14.25" customHeight="1" x14ac:dyDescent="0.25">
      <c r="E47860" s="113"/>
      <c r="H47860" s="133"/>
      <c r="T47860" s="133"/>
      <c r="X47860" s="131"/>
      <c r="Y47860" s="133"/>
      <c r="AJ47860" s="133"/>
      <c r="AO47860" s="135"/>
      <c r="AP47860" s="135"/>
      <c r="BJ47860" s="136"/>
    </row>
    <row r="47861" spans="5:62" ht="14.25" customHeight="1" x14ac:dyDescent="0.25">
      <c r="E47861" s="113"/>
      <c r="H47861" s="133"/>
      <c r="T47861" s="133"/>
      <c r="X47861" s="131"/>
      <c r="Y47861" s="133"/>
      <c r="AJ47861" s="133"/>
      <c r="AO47861" s="135"/>
      <c r="AP47861" s="135"/>
      <c r="BJ47861" s="136"/>
    </row>
    <row r="47862" spans="5:62" ht="14.25" customHeight="1" x14ac:dyDescent="0.25">
      <c r="E47862" s="113"/>
      <c r="H47862" s="133"/>
      <c r="T47862" s="133"/>
      <c r="X47862" s="131"/>
      <c r="Y47862" s="133"/>
      <c r="AJ47862" s="133"/>
      <c r="AO47862" s="135"/>
      <c r="AP47862" s="135"/>
      <c r="BJ47862" s="136"/>
    </row>
    <row r="47863" spans="5:62" ht="14.25" customHeight="1" x14ac:dyDescent="0.25">
      <c r="E47863" s="113"/>
      <c r="H47863" s="133"/>
      <c r="T47863" s="133"/>
      <c r="X47863" s="131"/>
      <c r="Y47863" s="133"/>
      <c r="AJ47863" s="133"/>
      <c r="AO47863" s="135"/>
      <c r="AP47863" s="135"/>
      <c r="BJ47863" s="136"/>
    </row>
    <row r="47864" spans="5:62" ht="14.25" customHeight="1" x14ac:dyDescent="0.25">
      <c r="E47864" s="113"/>
      <c r="H47864" s="133"/>
      <c r="T47864" s="133"/>
      <c r="X47864" s="131"/>
      <c r="Y47864" s="133"/>
      <c r="AJ47864" s="133"/>
      <c r="AO47864" s="135"/>
      <c r="AP47864" s="135"/>
      <c r="BJ47864" s="136"/>
    </row>
    <row r="47865" spans="5:62" ht="14.25" customHeight="1" x14ac:dyDescent="0.25">
      <c r="E47865" s="113"/>
      <c r="H47865" s="133"/>
      <c r="T47865" s="133"/>
      <c r="X47865" s="131"/>
      <c r="Y47865" s="133"/>
      <c r="AJ47865" s="133"/>
      <c r="AO47865" s="135"/>
      <c r="AP47865" s="135"/>
      <c r="BJ47865" s="136"/>
    </row>
    <row r="47866" spans="5:62" ht="14.25" customHeight="1" x14ac:dyDescent="0.25">
      <c r="E47866" s="113"/>
      <c r="H47866" s="133"/>
      <c r="T47866" s="133"/>
      <c r="X47866" s="131"/>
      <c r="Y47866" s="133"/>
      <c r="AJ47866" s="133"/>
      <c r="AO47866" s="135"/>
      <c r="AP47866" s="135"/>
      <c r="BJ47866" s="136"/>
    </row>
    <row r="47867" spans="5:62" ht="14.25" customHeight="1" x14ac:dyDescent="0.25">
      <c r="E47867" s="113"/>
      <c r="H47867" s="133"/>
      <c r="T47867" s="133"/>
      <c r="X47867" s="131"/>
      <c r="Y47867" s="133"/>
      <c r="AJ47867" s="133"/>
      <c r="AO47867" s="135"/>
      <c r="AP47867" s="135"/>
      <c r="BJ47867" s="136"/>
    </row>
    <row r="47868" spans="5:62" ht="14.25" customHeight="1" x14ac:dyDescent="0.25">
      <c r="E47868" s="113"/>
      <c r="H47868" s="133"/>
      <c r="T47868" s="133"/>
      <c r="X47868" s="131"/>
      <c r="Y47868" s="133"/>
      <c r="AJ47868" s="133"/>
      <c r="AO47868" s="135"/>
      <c r="AP47868" s="135"/>
      <c r="BJ47868" s="136"/>
    </row>
    <row r="47869" spans="5:62" ht="14.25" customHeight="1" x14ac:dyDescent="0.25">
      <c r="E47869" s="113"/>
      <c r="H47869" s="133"/>
      <c r="T47869" s="133"/>
      <c r="X47869" s="131"/>
      <c r="Y47869" s="133"/>
      <c r="AJ47869" s="133"/>
      <c r="AO47869" s="135"/>
      <c r="AP47869" s="135"/>
      <c r="BJ47869" s="136"/>
    </row>
    <row r="47870" spans="5:62" ht="14.25" customHeight="1" x14ac:dyDescent="0.25">
      <c r="E47870" s="113"/>
      <c r="H47870" s="133"/>
      <c r="T47870" s="133"/>
      <c r="X47870" s="131"/>
      <c r="Y47870" s="133"/>
      <c r="AJ47870" s="133"/>
      <c r="AO47870" s="135"/>
      <c r="AP47870" s="135"/>
      <c r="BJ47870" s="136"/>
    </row>
    <row r="47871" spans="5:62" ht="14.25" customHeight="1" x14ac:dyDescent="0.25">
      <c r="E47871" s="113"/>
      <c r="H47871" s="133"/>
      <c r="T47871" s="133"/>
      <c r="X47871" s="131"/>
      <c r="Y47871" s="133"/>
      <c r="AJ47871" s="133"/>
      <c r="AO47871" s="135"/>
      <c r="AP47871" s="135"/>
      <c r="BJ47871" s="136"/>
    </row>
    <row r="47872" spans="5:62" ht="14.25" customHeight="1" x14ac:dyDescent="0.25">
      <c r="E47872" s="113"/>
      <c r="H47872" s="133"/>
      <c r="T47872" s="133"/>
      <c r="X47872" s="131"/>
      <c r="Y47872" s="133"/>
      <c r="AJ47872" s="133"/>
      <c r="AO47872" s="135"/>
      <c r="AP47872" s="135"/>
      <c r="BJ47872" s="136"/>
    </row>
    <row r="47873" spans="5:62" ht="14.25" customHeight="1" x14ac:dyDescent="0.25">
      <c r="E47873" s="113"/>
      <c r="H47873" s="133"/>
      <c r="T47873" s="133"/>
      <c r="X47873" s="131"/>
      <c r="Y47873" s="133"/>
      <c r="AJ47873" s="133"/>
      <c r="AO47873" s="135"/>
      <c r="AP47873" s="135"/>
      <c r="BJ47873" s="136"/>
    </row>
    <row r="47874" spans="5:62" ht="14.25" customHeight="1" x14ac:dyDescent="0.25">
      <c r="E47874" s="113"/>
      <c r="H47874" s="133"/>
      <c r="T47874" s="133"/>
      <c r="X47874" s="131"/>
      <c r="Y47874" s="133"/>
      <c r="AJ47874" s="133"/>
      <c r="AO47874" s="135"/>
      <c r="AP47874" s="135"/>
      <c r="BJ47874" s="136"/>
    </row>
    <row r="47875" spans="5:62" ht="14.25" customHeight="1" x14ac:dyDescent="0.25">
      <c r="E47875" s="113"/>
      <c r="H47875" s="133"/>
      <c r="T47875" s="133"/>
      <c r="X47875" s="131"/>
      <c r="Y47875" s="133"/>
      <c r="AJ47875" s="133"/>
      <c r="AO47875" s="135"/>
      <c r="AP47875" s="135"/>
      <c r="BJ47875" s="136"/>
    </row>
    <row r="47876" spans="5:62" ht="14.25" customHeight="1" x14ac:dyDescent="0.25">
      <c r="E47876" s="113"/>
      <c r="H47876" s="133"/>
      <c r="T47876" s="133"/>
      <c r="X47876" s="131"/>
      <c r="Y47876" s="133"/>
      <c r="AJ47876" s="133"/>
      <c r="AO47876" s="135"/>
      <c r="AP47876" s="135"/>
      <c r="BJ47876" s="136"/>
    </row>
    <row r="47877" spans="5:62" ht="14.25" customHeight="1" x14ac:dyDescent="0.25">
      <c r="E47877" s="113"/>
      <c r="H47877" s="133"/>
      <c r="T47877" s="133"/>
      <c r="X47877" s="131"/>
      <c r="Y47877" s="133"/>
      <c r="AJ47877" s="133"/>
      <c r="AO47877" s="135"/>
      <c r="AP47877" s="135"/>
      <c r="BJ47877" s="136"/>
    </row>
    <row r="47878" spans="5:62" ht="14.25" customHeight="1" x14ac:dyDescent="0.25">
      <c r="E47878" s="113"/>
      <c r="H47878" s="133"/>
      <c r="T47878" s="133"/>
      <c r="X47878" s="131"/>
      <c r="Y47878" s="133"/>
      <c r="AJ47878" s="133"/>
      <c r="AO47878" s="135"/>
      <c r="AP47878" s="135"/>
      <c r="BJ47878" s="136"/>
    </row>
    <row r="47879" spans="5:62" ht="14.25" customHeight="1" x14ac:dyDescent="0.25">
      <c r="E47879" s="113"/>
      <c r="H47879" s="133"/>
      <c r="T47879" s="133"/>
      <c r="X47879" s="131"/>
      <c r="Y47879" s="133"/>
      <c r="AJ47879" s="133"/>
      <c r="AO47879" s="135"/>
      <c r="AP47879" s="135"/>
      <c r="BJ47879" s="136"/>
    </row>
    <row r="47880" spans="5:62" ht="14.25" customHeight="1" x14ac:dyDescent="0.25">
      <c r="E47880" s="113"/>
      <c r="H47880" s="133"/>
      <c r="T47880" s="133"/>
      <c r="X47880" s="131"/>
      <c r="Y47880" s="133"/>
      <c r="AJ47880" s="133"/>
      <c r="AO47880" s="135"/>
      <c r="AP47880" s="135"/>
      <c r="BJ47880" s="136"/>
    </row>
    <row r="47881" spans="5:62" ht="14.25" customHeight="1" x14ac:dyDescent="0.25">
      <c r="E47881" s="113"/>
      <c r="H47881" s="133"/>
      <c r="T47881" s="133"/>
      <c r="X47881" s="131"/>
      <c r="Y47881" s="133"/>
      <c r="AJ47881" s="133"/>
      <c r="AO47881" s="135"/>
      <c r="AP47881" s="135"/>
      <c r="BJ47881" s="136"/>
    </row>
    <row r="47882" spans="5:62" ht="14.25" customHeight="1" x14ac:dyDescent="0.25">
      <c r="E47882" s="113"/>
      <c r="H47882" s="133"/>
      <c r="T47882" s="133"/>
      <c r="X47882" s="131"/>
      <c r="Y47882" s="133"/>
      <c r="AJ47882" s="133"/>
      <c r="AO47882" s="135"/>
      <c r="AP47882" s="135"/>
      <c r="BJ47882" s="136"/>
    </row>
    <row r="47883" spans="5:62" ht="14.25" customHeight="1" x14ac:dyDescent="0.25">
      <c r="E47883" s="113"/>
      <c r="H47883" s="133"/>
      <c r="T47883" s="133"/>
      <c r="X47883" s="131"/>
      <c r="Y47883" s="133"/>
      <c r="AJ47883" s="133"/>
      <c r="AO47883" s="135"/>
      <c r="AP47883" s="135"/>
      <c r="BJ47883" s="136"/>
    </row>
    <row r="47884" spans="5:62" ht="14.25" customHeight="1" x14ac:dyDescent="0.25">
      <c r="E47884" s="113"/>
      <c r="H47884" s="133"/>
      <c r="T47884" s="133"/>
      <c r="X47884" s="131"/>
      <c r="Y47884" s="133"/>
      <c r="AJ47884" s="133"/>
      <c r="AO47884" s="135"/>
      <c r="AP47884" s="135"/>
      <c r="BJ47884" s="136"/>
    </row>
    <row r="47885" spans="5:62" ht="14.25" customHeight="1" x14ac:dyDescent="0.25">
      <c r="E47885" s="113"/>
      <c r="H47885" s="133"/>
      <c r="T47885" s="133"/>
      <c r="X47885" s="131"/>
      <c r="Y47885" s="133"/>
      <c r="AJ47885" s="133"/>
      <c r="AO47885" s="135"/>
      <c r="AP47885" s="135"/>
      <c r="BJ47885" s="136"/>
    </row>
    <row r="47886" spans="5:62" ht="14.25" customHeight="1" x14ac:dyDescent="0.25">
      <c r="E47886" s="113"/>
      <c r="H47886" s="133"/>
      <c r="T47886" s="133"/>
      <c r="X47886" s="131"/>
      <c r="Y47886" s="133"/>
      <c r="AJ47886" s="133"/>
      <c r="AO47886" s="135"/>
      <c r="AP47886" s="135"/>
      <c r="BJ47886" s="136"/>
    </row>
    <row r="47887" spans="5:62" ht="14.25" customHeight="1" x14ac:dyDescent="0.25">
      <c r="E47887" s="113"/>
      <c r="H47887" s="133"/>
      <c r="T47887" s="133"/>
      <c r="X47887" s="131"/>
      <c r="Y47887" s="133"/>
      <c r="AJ47887" s="133"/>
      <c r="AO47887" s="135"/>
      <c r="AP47887" s="135"/>
      <c r="BJ47887" s="136"/>
    </row>
    <row r="47888" spans="5:62" ht="14.25" customHeight="1" x14ac:dyDescent="0.25">
      <c r="E47888" s="113"/>
      <c r="H47888" s="133"/>
      <c r="T47888" s="133"/>
      <c r="X47888" s="131"/>
      <c r="Y47888" s="133"/>
      <c r="AJ47888" s="133"/>
      <c r="AO47888" s="135"/>
      <c r="AP47888" s="135"/>
      <c r="BJ47888" s="136"/>
    </row>
    <row r="47889" spans="5:62" ht="14.25" customHeight="1" x14ac:dyDescent="0.25">
      <c r="E47889" s="113"/>
      <c r="H47889" s="133"/>
      <c r="T47889" s="133"/>
      <c r="X47889" s="131"/>
      <c r="Y47889" s="133"/>
      <c r="AJ47889" s="133"/>
      <c r="AO47889" s="135"/>
      <c r="AP47889" s="135"/>
      <c r="BJ47889" s="136"/>
    </row>
    <row r="47890" spans="5:62" ht="14.25" customHeight="1" x14ac:dyDescent="0.25">
      <c r="E47890" s="113"/>
      <c r="H47890" s="133"/>
      <c r="T47890" s="133"/>
      <c r="X47890" s="131"/>
      <c r="Y47890" s="133"/>
      <c r="AJ47890" s="133"/>
      <c r="AO47890" s="135"/>
      <c r="AP47890" s="135"/>
      <c r="BJ47890" s="136"/>
    </row>
    <row r="47891" spans="5:62" ht="14.25" customHeight="1" x14ac:dyDescent="0.25">
      <c r="E47891" s="113"/>
      <c r="H47891" s="133"/>
      <c r="T47891" s="133"/>
      <c r="X47891" s="131"/>
      <c r="Y47891" s="133"/>
      <c r="AJ47891" s="133"/>
      <c r="AO47891" s="135"/>
      <c r="AP47891" s="135"/>
      <c r="BJ47891" s="136"/>
    </row>
    <row r="47892" spans="5:62" ht="14.25" customHeight="1" x14ac:dyDescent="0.25">
      <c r="E47892" s="113"/>
      <c r="H47892" s="133"/>
      <c r="T47892" s="133"/>
      <c r="X47892" s="131"/>
      <c r="Y47892" s="133"/>
      <c r="AJ47892" s="133"/>
      <c r="AO47892" s="135"/>
      <c r="AP47892" s="135"/>
      <c r="BJ47892" s="136"/>
    </row>
    <row r="47893" spans="5:62" ht="14.25" customHeight="1" x14ac:dyDescent="0.25">
      <c r="E47893" s="113"/>
      <c r="H47893" s="133"/>
      <c r="T47893" s="133"/>
      <c r="X47893" s="131"/>
      <c r="Y47893" s="133"/>
      <c r="AJ47893" s="133"/>
      <c r="AO47893" s="135"/>
      <c r="AP47893" s="135"/>
      <c r="BJ47893" s="136"/>
    </row>
    <row r="47894" spans="5:62" ht="14.25" customHeight="1" x14ac:dyDescent="0.25">
      <c r="E47894" s="113"/>
      <c r="H47894" s="133"/>
      <c r="T47894" s="133"/>
      <c r="X47894" s="131"/>
      <c r="Y47894" s="133"/>
      <c r="AJ47894" s="133"/>
      <c r="AO47894" s="135"/>
      <c r="AP47894" s="135"/>
      <c r="BJ47894" s="136"/>
    </row>
    <row r="47895" spans="5:62" ht="14.25" customHeight="1" x14ac:dyDescent="0.25">
      <c r="E47895" s="113"/>
      <c r="H47895" s="133"/>
      <c r="T47895" s="133"/>
      <c r="X47895" s="131"/>
      <c r="Y47895" s="133"/>
      <c r="AJ47895" s="133"/>
      <c r="AO47895" s="135"/>
      <c r="AP47895" s="135"/>
      <c r="BJ47895" s="136"/>
    </row>
    <row r="47896" spans="5:62" ht="14.25" customHeight="1" x14ac:dyDescent="0.25">
      <c r="E47896" s="113"/>
      <c r="H47896" s="133"/>
      <c r="T47896" s="133"/>
      <c r="X47896" s="131"/>
      <c r="Y47896" s="133"/>
      <c r="AJ47896" s="133"/>
      <c r="AO47896" s="135"/>
      <c r="AP47896" s="135"/>
      <c r="BJ47896" s="136"/>
    </row>
    <row r="47897" spans="5:62" ht="14.25" customHeight="1" x14ac:dyDescent="0.25">
      <c r="E47897" s="113"/>
      <c r="H47897" s="133"/>
      <c r="T47897" s="133"/>
      <c r="X47897" s="131"/>
      <c r="Y47897" s="133"/>
      <c r="AJ47897" s="133"/>
      <c r="AO47897" s="135"/>
      <c r="AP47897" s="135"/>
      <c r="BJ47897" s="136"/>
    </row>
    <row r="47898" spans="5:62" ht="14.25" customHeight="1" x14ac:dyDescent="0.25">
      <c r="E47898" s="113"/>
      <c r="H47898" s="133"/>
      <c r="T47898" s="133"/>
      <c r="X47898" s="131"/>
      <c r="Y47898" s="133"/>
      <c r="AJ47898" s="133"/>
      <c r="AO47898" s="135"/>
      <c r="AP47898" s="135"/>
      <c r="BJ47898" s="136"/>
    </row>
    <row r="47899" spans="5:62" ht="14.25" customHeight="1" x14ac:dyDescent="0.25">
      <c r="E47899" s="113"/>
      <c r="H47899" s="133"/>
      <c r="T47899" s="133"/>
      <c r="X47899" s="131"/>
      <c r="Y47899" s="133"/>
      <c r="AJ47899" s="133"/>
      <c r="AO47899" s="135"/>
      <c r="AP47899" s="135"/>
      <c r="BJ47899" s="136"/>
    </row>
    <row r="47900" spans="5:62" ht="14.25" customHeight="1" x14ac:dyDescent="0.25">
      <c r="E47900" s="113"/>
      <c r="H47900" s="133"/>
      <c r="T47900" s="133"/>
      <c r="X47900" s="131"/>
      <c r="Y47900" s="133"/>
      <c r="AJ47900" s="133"/>
      <c r="AO47900" s="135"/>
      <c r="AP47900" s="135"/>
      <c r="BJ47900" s="136"/>
    </row>
    <row r="47901" spans="5:62" ht="14.25" customHeight="1" x14ac:dyDescent="0.25">
      <c r="E47901" s="113"/>
      <c r="H47901" s="133"/>
      <c r="T47901" s="133"/>
      <c r="X47901" s="131"/>
      <c r="Y47901" s="133"/>
      <c r="AJ47901" s="133"/>
      <c r="AO47901" s="135"/>
      <c r="AP47901" s="135"/>
      <c r="BJ47901" s="136"/>
    </row>
    <row r="47902" spans="5:62" ht="14.25" customHeight="1" x14ac:dyDescent="0.25">
      <c r="E47902" s="113"/>
      <c r="H47902" s="133"/>
      <c r="T47902" s="133"/>
      <c r="X47902" s="131"/>
      <c r="Y47902" s="133"/>
      <c r="AJ47902" s="133"/>
      <c r="AO47902" s="135"/>
      <c r="AP47902" s="135"/>
      <c r="BJ47902" s="136"/>
    </row>
    <row r="47903" spans="5:62" ht="14.25" customHeight="1" x14ac:dyDescent="0.25">
      <c r="E47903" s="113"/>
      <c r="H47903" s="133"/>
      <c r="T47903" s="133"/>
      <c r="X47903" s="131"/>
      <c r="Y47903" s="133"/>
      <c r="AJ47903" s="133"/>
      <c r="AO47903" s="135"/>
      <c r="AP47903" s="135"/>
      <c r="BJ47903" s="136"/>
    </row>
    <row r="47904" spans="5:62" ht="14.25" customHeight="1" x14ac:dyDescent="0.25">
      <c r="E47904" s="113"/>
      <c r="H47904" s="133"/>
      <c r="T47904" s="133"/>
      <c r="X47904" s="131"/>
      <c r="Y47904" s="133"/>
      <c r="AJ47904" s="133"/>
      <c r="AO47904" s="135"/>
      <c r="AP47904" s="135"/>
      <c r="BJ47904" s="136"/>
    </row>
    <row r="47905" spans="5:62" ht="14.25" customHeight="1" x14ac:dyDescent="0.25">
      <c r="E47905" s="113"/>
      <c r="H47905" s="133"/>
      <c r="T47905" s="133"/>
      <c r="X47905" s="131"/>
      <c r="Y47905" s="133"/>
      <c r="AJ47905" s="133"/>
      <c r="AO47905" s="135"/>
      <c r="AP47905" s="135"/>
      <c r="BJ47905" s="136"/>
    </row>
    <row r="47906" spans="5:62" ht="14.25" customHeight="1" x14ac:dyDescent="0.25">
      <c r="E47906" s="113"/>
      <c r="H47906" s="133"/>
      <c r="T47906" s="133"/>
      <c r="X47906" s="131"/>
      <c r="Y47906" s="133"/>
      <c r="AJ47906" s="133"/>
      <c r="AO47906" s="135"/>
      <c r="AP47906" s="135"/>
      <c r="BJ47906" s="136"/>
    </row>
    <row r="47907" spans="5:62" ht="14.25" customHeight="1" x14ac:dyDescent="0.25">
      <c r="E47907" s="113"/>
      <c r="H47907" s="133"/>
      <c r="T47907" s="133"/>
      <c r="X47907" s="131"/>
      <c r="Y47907" s="133"/>
      <c r="AJ47907" s="133"/>
      <c r="AO47907" s="135"/>
      <c r="AP47907" s="135"/>
      <c r="BJ47907" s="136"/>
    </row>
    <row r="47908" spans="5:62" ht="14.25" customHeight="1" x14ac:dyDescent="0.25">
      <c r="E47908" s="113"/>
      <c r="H47908" s="133"/>
      <c r="T47908" s="133"/>
      <c r="X47908" s="131"/>
      <c r="Y47908" s="133"/>
      <c r="AJ47908" s="133"/>
      <c r="AO47908" s="135"/>
      <c r="AP47908" s="135"/>
      <c r="BJ47908" s="136"/>
    </row>
    <row r="47909" spans="5:62" ht="14.25" customHeight="1" x14ac:dyDescent="0.25">
      <c r="E47909" s="113"/>
      <c r="H47909" s="133"/>
      <c r="T47909" s="133"/>
      <c r="X47909" s="131"/>
      <c r="Y47909" s="133"/>
      <c r="AJ47909" s="133"/>
      <c r="AO47909" s="135"/>
      <c r="AP47909" s="135"/>
      <c r="BJ47909" s="136"/>
    </row>
    <row r="47910" spans="5:62" ht="14.25" customHeight="1" x14ac:dyDescent="0.25">
      <c r="E47910" s="113"/>
      <c r="H47910" s="133"/>
      <c r="T47910" s="133"/>
      <c r="X47910" s="131"/>
      <c r="Y47910" s="133"/>
      <c r="AJ47910" s="133"/>
      <c r="AO47910" s="135"/>
      <c r="AP47910" s="135"/>
      <c r="BJ47910" s="136"/>
    </row>
    <row r="47911" spans="5:62" ht="14.25" customHeight="1" x14ac:dyDescent="0.25">
      <c r="E47911" s="113"/>
      <c r="H47911" s="133"/>
      <c r="T47911" s="133"/>
      <c r="X47911" s="131"/>
      <c r="Y47911" s="133"/>
      <c r="AJ47911" s="133"/>
      <c r="AO47911" s="135"/>
      <c r="AP47911" s="135"/>
      <c r="BJ47911" s="136"/>
    </row>
    <row r="47912" spans="5:62" ht="14.25" customHeight="1" x14ac:dyDescent="0.25">
      <c r="E47912" s="113"/>
      <c r="H47912" s="133"/>
      <c r="T47912" s="133"/>
      <c r="X47912" s="131"/>
      <c r="Y47912" s="133"/>
      <c r="AJ47912" s="133"/>
      <c r="AO47912" s="135"/>
      <c r="AP47912" s="135"/>
      <c r="BJ47912" s="136"/>
    </row>
    <row r="47913" spans="5:62" ht="14.25" customHeight="1" x14ac:dyDescent="0.25">
      <c r="E47913" s="113"/>
      <c r="H47913" s="133"/>
      <c r="T47913" s="133"/>
      <c r="X47913" s="131"/>
      <c r="Y47913" s="133"/>
      <c r="AJ47913" s="133"/>
      <c r="AO47913" s="135"/>
      <c r="AP47913" s="135"/>
      <c r="BJ47913" s="136"/>
    </row>
    <row r="47914" spans="5:62" ht="14.25" customHeight="1" x14ac:dyDescent="0.25">
      <c r="E47914" s="113"/>
      <c r="H47914" s="133"/>
      <c r="T47914" s="133"/>
      <c r="X47914" s="131"/>
      <c r="Y47914" s="133"/>
      <c r="AJ47914" s="133"/>
      <c r="AO47914" s="135"/>
      <c r="AP47914" s="135"/>
      <c r="BJ47914" s="136"/>
    </row>
    <row r="47915" spans="5:62" ht="14.25" customHeight="1" x14ac:dyDescent="0.25">
      <c r="E47915" s="113"/>
      <c r="H47915" s="133"/>
      <c r="T47915" s="133"/>
      <c r="X47915" s="131"/>
      <c r="Y47915" s="133"/>
      <c r="AJ47915" s="133"/>
      <c r="AO47915" s="135"/>
      <c r="AP47915" s="135"/>
      <c r="BJ47915" s="136"/>
    </row>
    <row r="47916" spans="5:62" ht="14.25" customHeight="1" x14ac:dyDescent="0.25">
      <c r="E47916" s="113"/>
      <c r="H47916" s="133"/>
      <c r="T47916" s="133"/>
      <c r="X47916" s="131"/>
      <c r="Y47916" s="133"/>
      <c r="AJ47916" s="133"/>
      <c r="AO47916" s="135"/>
      <c r="AP47916" s="135"/>
      <c r="BJ47916" s="136"/>
    </row>
    <row r="47917" spans="5:62" ht="14.25" customHeight="1" x14ac:dyDescent="0.25">
      <c r="E47917" s="113"/>
      <c r="H47917" s="133"/>
      <c r="T47917" s="133"/>
      <c r="X47917" s="131"/>
      <c r="Y47917" s="133"/>
      <c r="AJ47917" s="133"/>
      <c r="AO47917" s="135"/>
      <c r="AP47917" s="135"/>
      <c r="BJ47917" s="136"/>
    </row>
    <row r="47918" spans="5:62" ht="14.25" customHeight="1" x14ac:dyDescent="0.25">
      <c r="E47918" s="113"/>
      <c r="H47918" s="133"/>
      <c r="T47918" s="133"/>
      <c r="X47918" s="131"/>
      <c r="Y47918" s="133"/>
      <c r="AJ47918" s="133"/>
      <c r="AO47918" s="135"/>
      <c r="AP47918" s="135"/>
      <c r="BJ47918" s="136"/>
    </row>
    <row r="47919" spans="5:62" ht="14.25" customHeight="1" x14ac:dyDescent="0.25">
      <c r="E47919" s="113"/>
      <c r="H47919" s="133"/>
      <c r="T47919" s="133"/>
      <c r="X47919" s="131"/>
      <c r="Y47919" s="133"/>
      <c r="AJ47919" s="133"/>
      <c r="AO47919" s="135"/>
      <c r="AP47919" s="135"/>
      <c r="BJ47919" s="136"/>
    </row>
    <row r="47920" spans="5:62" ht="14.25" customHeight="1" x14ac:dyDescent="0.25">
      <c r="E47920" s="113"/>
      <c r="H47920" s="133"/>
      <c r="T47920" s="133"/>
      <c r="X47920" s="131"/>
      <c r="Y47920" s="133"/>
      <c r="AJ47920" s="133"/>
      <c r="AO47920" s="135"/>
      <c r="AP47920" s="135"/>
      <c r="BJ47920" s="136"/>
    </row>
    <row r="47921" spans="5:62" ht="14.25" customHeight="1" x14ac:dyDescent="0.25">
      <c r="E47921" s="113"/>
      <c r="H47921" s="133"/>
      <c r="T47921" s="133"/>
      <c r="X47921" s="131"/>
      <c r="Y47921" s="133"/>
      <c r="AJ47921" s="133"/>
      <c r="AO47921" s="135"/>
      <c r="AP47921" s="135"/>
      <c r="BJ47921" s="136"/>
    </row>
    <row r="47922" spans="5:62" ht="14.25" customHeight="1" x14ac:dyDescent="0.25">
      <c r="E47922" s="113"/>
      <c r="H47922" s="133"/>
      <c r="T47922" s="133"/>
      <c r="X47922" s="131"/>
      <c r="Y47922" s="133"/>
      <c r="AJ47922" s="133"/>
      <c r="AO47922" s="135"/>
      <c r="AP47922" s="135"/>
      <c r="BJ47922" s="136"/>
    </row>
    <row r="47923" spans="5:62" ht="14.25" customHeight="1" x14ac:dyDescent="0.25">
      <c r="E47923" s="113"/>
      <c r="H47923" s="133"/>
      <c r="T47923" s="133"/>
      <c r="X47923" s="131"/>
      <c r="Y47923" s="133"/>
      <c r="AJ47923" s="133"/>
      <c r="AO47923" s="135"/>
      <c r="AP47923" s="135"/>
      <c r="BJ47923" s="136"/>
    </row>
    <row r="47924" spans="5:62" ht="14.25" customHeight="1" x14ac:dyDescent="0.25">
      <c r="E47924" s="113"/>
      <c r="H47924" s="133"/>
      <c r="T47924" s="133"/>
      <c r="X47924" s="131"/>
      <c r="Y47924" s="133"/>
      <c r="AJ47924" s="133"/>
      <c r="AO47924" s="135"/>
      <c r="AP47924" s="135"/>
      <c r="BJ47924" s="136"/>
    </row>
    <row r="47925" spans="5:62" ht="14.25" customHeight="1" x14ac:dyDescent="0.25">
      <c r="E47925" s="113"/>
      <c r="H47925" s="133"/>
      <c r="T47925" s="133"/>
      <c r="X47925" s="131"/>
      <c r="Y47925" s="133"/>
      <c r="AJ47925" s="133"/>
      <c r="AO47925" s="135"/>
      <c r="AP47925" s="135"/>
      <c r="BJ47925" s="136"/>
    </row>
    <row r="47926" spans="5:62" ht="14.25" customHeight="1" x14ac:dyDescent="0.25">
      <c r="E47926" s="113"/>
      <c r="H47926" s="133"/>
      <c r="T47926" s="133"/>
      <c r="X47926" s="131"/>
      <c r="Y47926" s="133"/>
      <c r="AJ47926" s="133"/>
      <c r="AO47926" s="135"/>
      <c r="AP47926" s="135"/>
      <c r="BJ47926" s="136"/>
    </row>
    <row r="47927" spans="5:62" ht="14.25" customHeight="1" x14ac:dyDescent="0.25">
      <c r="E47927" s="113"/>
      <c r="H47927" s="133"/>
      <c r="T47927" s="133"/>
      <c r="X47927" s="131"/>
      <c r="Y47927" s="133"/>
      <c r="AJ47927" s="133"/>
      <c r="AO47927" s="135"/>
      <c r="AP47927" s="135"/>
      <c r="BJ47927" s="136"/>
    </row>
    <row r="47928" spans="5:62" ht="14.25" customHeight="1" x14ac:dyDescent="0.25">
      <c r="E47928" s="113"/>
      <c r="H47928" s="133"/>
      <c r="T47928" s="133"/>
      <c r="X47928" s="131"/>
      <c r="Y47928" s="133"/>
      <c r="AJ47928" s="133"/>
      <c r="AO47928" s="135"/>
      <c r="AP47928" s="135"/>
      <c r="BJ47928" s="136"/>
    </row>
    <row r="47929" spans="5:62" ht="14.25" customHeight="1" x14ac:dyDescent="0.25">
      <c r="E47929" s="113"/>
      <c r="H47929" s="133"/>
      <c r="T47929" s="133"/>
      <c r="X47929" s="131"/>
      <c r="Y47929" s="133"/>
      <c r="AJ47929" s="133"/>
      <c r="AO47929" s="135"/>
      <c r="AP47929" s="135"/>
      <c r="BJ47929" s="136"/>
    </row>
    <row r="47930" spans="5:62" ht="14.25" customHeight="1" x14ac:dyDescent="0.25">
      <c r="E47930" s="113"/>
      <c r="H47930" s="133"/>
      <c r="T47930" s="133"/>
      <c r="X47930" s="131"/>
      <c r="Y47930" s="133"/>
      <c r="AJ47930" s="133"/>
      <c r="AO47930" s="135"/>
      <c r="AP47930" s="135"/>
      <c r="BJ47930" s="136"/>
    </row>
    <row r="47931" spans="5:62" ht="14.25" customHeight="1" x14ac:dyDescent="0.25">
      <c r="E47931" s="113"/>
      <c r="H47931" s="133"/>
      <c r="T47931" s="133"/>
      <c r="X47931" s="131"/>
      <c r="Y47931" s="133"/>
      <c r="AJ47931" s="133"/>
      <c r="AO47931" s="135"/>
      <c r="AP47931" s="135"/>
      <c r="BJ47931" s="136"/>
    </row>
    <row r="47932" spans="5:62" ht="14.25" customHeight="1" x14ac:dyDescent="0.25">
      <c r="E47932" s="113"/>
      <c r="H47932" s="133"/>
      <c r="T47932" s="133"/>
      <c r="X47932" s="131"/>
      <c r="Y47932" s="133"/>
      <c r="AJ47932" s="133"/>
      <c r="AO47932" s="135"/>
      <c r="AP47932" s="135"/>
      <c r="BJ47932" s="136"/>
    </row>
    <row r="47933" spans="5:62" ht="14.25" customHeight="1" x14ac:dyDescent="0.25">
      <c r="E47933" s="113"/>
      <c r="H47933" s="133"/>
      <c r="T47933" s="133"/>
      <c r="X47933" s="131"/>
      <c r="Y47933" s="133"/>
      <c r="AJ47933" s="133"/>
      <c r="AO47933" s="135"/>
      <c r="AP47933" s="135"/>
      <c r="BJ47933" s="136"/>
    </row>
    <row r="47934" spans="5:62" ht="14.25" customHeight="1" x14ac:dyDescent="0.25">
      <c r="E47934" s="113"/>
      <c r="H47934" s="133"/>
      <c r="T47934" s="133"/>
      <c r="X47934" s="131"/>
      <c r="Y47934" s="133"/>
      <c r="AJ47934" s="133"/>
      <c r="AO47934" s="135"/>
      <c r="AP47934" s="135"/>
      <c r="BJ47934" s="136"/>
    </row>
    <row r="47935" spans="5:62" ht="14.25" customHeight="1" x14ac:dyDescent="0.25">
      <c r="E47935" s="113"/>
      <c r="H47935" s="133"/>
      <c r="T47935" s="133"/>
      <c r="X47935" s="131"/>
      <c r="Y47935" s="133"/>
      <c r="AJ47935" s="133"/>
      <c r="AO47935" s="135"/>
      <c r="AP47935" s="135"/>
      <c r="BJ47935" s="136"/>
    </row>
    <row r="47936" spans="5:62" ht="14.25" customHeight="1" x14ac:dyDescent="0.25">
      <c r="E47936" s="113"/>
      <c r="H47936" s="133"/>
      <c r="T47936" s="133"/>
      <c r="X47936" s="131"/>
      <c r="Y47936" s="133"/>
      <c r="AJ47936" s="133"/>
      <c r="AO47936" s="135"/>
      <c r="AP47936" s="135"/>
      <c r="BJ47936" s="136"/>
    </row>
    <row r="47937" spans="5:62" ht="14.25" customHeight="1" x14ac:dyDescent="0.25">
      <c r="E47937" s="113"/>
      <c r="H47937" s="133"/>
      <c r="T47937" s="133"/>
      <c r="X47937" s="131"/>
      <c r="Y47937" s="133"/>
      <c r="AJ47937" s="133"/>
      <c r="AO47937" s="135"/>
      <c r="AP47937" s="135"/>
      <c r="BJ47937" s="136"/>
    </row>
    <row r="47938" spans="5:62" ht="14.25" customHeight="1" x14ac:dyDescent="0.25">
      <c r="E47938" s="113"/>
      <c r="H47938" s="133"/>
      <c r="T47938" s="133"/>
      <c r="X47938" s="131"/>
      <c r="Y47938" s="133"/>
      <c r="AJ47938" s="133"/>
      <c r="AO47938" s="135"/>
      <c r="AP47938" s="135"/>
      <c r="BJ47938" s="136"/>
    </row>
    <row r="47939" spans="5:62" ht="14.25" customHeight="1" x14ac:dyDescent="0.25">
      <c r="E47939" s="113"/>
      <c r="H47939" s="133"/>
      <c r="T47939" s="133"/>
      <c r="X47939" s="131"/>
      <c r="Y47939" s="133"/>
      <c r="AJ47939" s="133"/>
      <c r="AO47939" s="135"/>
      <c r="AP47939" s="135"/>
      <c r="BJ47939" s="136"/>
    </row>
    <row r="47940" spans="5:62" ht="14.25" customHeight="1" x14ac:dyDescent="0.25">
      <c r="E47940" s="113"/>
      <c r="H47940" s="133"/>
      <c r="T47940" s="133"/>
      <c r="X47940" s="131"/>
      <c r="Y47940" s="133"/>
      <c r="AJ47940" s="133"/>
      <c r="AO47940" s="135"/>
      <c r="AP47940" s="135"/>
      <c r="BJ47940" s="136"/>
    </row>
    <row r="47941" spans="5:62" ht="14.25" customHeight="1" x14ac:dyDescent="0.25">
      <c r="E47941" s="113"/>
      <c r="H47941" s="133"/>
      <c r="T47941" s="133"/>
      <c r="X47941" s="131"/>
      <c r="Y47941" s="133"/>
      <c r="AJ47941" s="133"/>
      <c r="AO47941" s="135"/>
      <c r="AP47941" s="135"/>
      <c r="BJ47941" s="136"/>
    </row>
    <row r="47942" spans="5:62" ht="14.25" customHeight="1" x14ac:dyDescent="0.25">
      <c r="E47942" s="113"/>
      <c r="H47942" s="133"/>
      <c r="T47942" s="133"/>
      <c r="X47942" s="131"/>
      <c r="Y47942" s="133"/>
      <c r="AJ47942" s="133"/>
      <c r="AO47942" s="135"/>
      <c r="AP47942" s="135"/>
      <c r="BJ47942" s="136"/>
    </row>
    <row r="47943" spans="5:62" ht="14.25" customHeight="1" x14ac:dyDescent="0.25">
      <c r="E47943" s="113"/>
      <c r="H47943" s="133"/>
      <c r="T47943" s="133"/>
      <c r="X47943" s="131"/>
      <c r="Y47943" s="133"/>
      <c r="AJ47943" s="133"/>
      <c r="AO47943" s="135"/>
      <c r="AP47943" s="135"/>
      <c r="BJ47943" s="136"/>
    </row>
    <row r="47944" spans="5:62" ht="14.25" customHeight="1" x14ac:dyDescent="0.25">
      <c r="E47944" s="113"/>
      <c r="H47944" s="133"/>
      <c r="T47944" s="133"/>
      <c r="X47944" s="131"/>
      <c r="Y47944" s="133"/>
      <c r="AJ47944" s="133"/>
      <c r="AO47944" s="135"/>
      <c r="AP47944" s="135"/>
      <c r="BJ47944" s="136"/>
    </row>
    <row r="47945" spans="5:62" ht="14.25" customHeight="1" x14ac:dyDescent="0.25">
      <c r="E47945" s="113"/>
      <c r="H47945" s="133"/>
      <c r="T47945" s="133"/>
      <c r="X47945" s="131"/>
      <c r="Y47945" s="133"/>
      <c r="AJ47945" s="133"/>
      <c r="AO47945" s="135"/>
      <c r="AP47945" s="135"/>
      <c r="BJ47945" s="136"/>
    </row>
    <row r="47946" spans="5:62" ht="14.25" customHeight="1" x14ac:dyDescent="0.25">
      <c r="E47946" s="113"/>
      <c r="H47946" s="133"/>
      <c r="T47946" s="133"/>
      <c r="X47946" s="131"/>
      <c r="Y47946" s="133"/>
      <c r="AJ47946" s="133"/>
      <c r="AO47946" s="135"/>
      <c r="AP47946" s="135"/>
      <c r="BJ47946" s="136"/>
    </row>
    <row r="47947" spans="5:62" ht="14.25" customHeight="1" x14ac:dyDescent="0.25">
      <c r="E47947" s="113"/>
      <c r="H47947" s="133"/>
      <c r="T47947" s="133"/>
      <c r="X47947" s="131"/>
      <c r="Y47947" s="133"/>
      <c r="AJ47947" s="133"/>
      <c r="AO47947" s="135"/>
      <c r="AP47947" s="135"/>
      <c r="BJ47947" s="136"/>
    </row>
    <row r="47948" spans="5:62" ht="14.25" customHeight="1" x14ac:dyDescent="0.25">
      <c r="E47948" s="113"/>
      <c r="H47948" s="133"/>
      <c r="T47948" s="133"/>
      <c r="X47948" s="131"/>
      <c r="Y47948" s="133"/>
      <c r="AJ47948" s="133"/>
      <c r="AO47948" s="135"/>
      <c r="AP47948" s="135"/>
      <c r="BJ47948" s="136"/>
    </row>
    <row r="47949" spans="5:62" ht="14.25" customHeight="1" x14ac:dyDescent="0.25">
      <c r="E47949" s="113"/>
      <c r="H47949" s="133"/>
      <c r="T47949" s="133"/>
      <c r="X47949" s="131"/>
      <c r="Y47949" s="133"/>
      <c r="AJ47949" s="133"/>
      <c r="AO47949" s="135"/>
      <c r="AP47949" s="135"/>
      <c r="BJ47949" s="136"/>
    </row>
    <row r="47950" spans="5:62" ht="14.25" customHeight="1" x14ac:dyDescent="0.25">
      <c r="E47950" s="113"/>
      <c r="H47950" s="133"/>
      <c r="T47950" s="133"/>
      <c r="X47950" s="131"/>
      <c r="Y47950" s="133"/>
      <c r="AJ47950" s="133"/>
      <c r="AO47950" s="135"/>
      <c r="AP47950" s="135"/>
      <c r="BJ47950" s="136"/>
    </row>
    <row r="47951" spans="5:62" ht="14.25" customHeight="1" x14ac:dyDescent="0.25">
      <c r="E47951" s="113"/>
      <c r="H47951" s="133"/>
      <c r="T47951" s="133"/>
      <c r="X47951" s="131"/>
      <c r="Y47951" s="133"/>
      <c r="AJ47951" s="133"/>
      <c r="AO47951" s="135"/>
      <c r="AP47951" s="135"/>
      <c r="BJ47951" s="136"/>
    </row>
    <row r="47952" spans="5:62" ht="14.25" customHeight="1" x14ac:dyDescent="0.25">
      <c r="E47952" s="113"/>
      <c r="H47952" s="133"/>
      <c r="T47952" s="133"/>
      <c r="X47952" s="131"/>
      <c r="Y47952" s="133"/>
      <c r="AJ47952" s="133"/>
      <c r="AO47952" s="135"/>
      <c r="AP47952" s="135"/>
      <c r="BJ47952" s="136"/>
    </row>
    <row r="47953" spans="5:62" ht="14.25" customHeight="1" x14ac:dyDescent="0.25">
      <c r="E47953" s="113"/>
      <c r="H47953" s="133"/>
      <c r="T47953" s="133"/>
      <c r="X47953" s="131"/>
      <c r="Y47953" s="133"/>
      <c r="AJ47953" s="133"/>
      <c r="AO47953" s="135"/>
      <c r="AP47953" s="135"/>
      <c r="BJ47953" s="136"/>
    </row>
    <row r="47954" spans="5:62" ht="14.25" customHeight="1" x14ac:dyDescent="0.25">
      <c r="E47954" s="113"/>
      <c r="H47954" s="133"/>
      <c r="T47954" s="133"/>
      <c r="X47954" s="131"/>
      <c r="Y47954" s="133"/>
      <c r="AJ47954" s="133"/>
      <c r="AO47954" s="135"/>
      <c r="AP47954" s="135"/>
      <c r="BJ47954" s="136"/>
    </row>
    <row r="47955" spans="5:62" ht="14.25" customHeight="1" x14ac:dyDescent="0.25">
      <c r="E47955" s="113"/>
      <c r="H47955" s="133"/>
      <c r="T47955" s="133"/>
      <c r="X47955" s="131"/>
      <c r="Y47955" s="133"/>
      <c r="AJ47955" s="133"/>
      <c r="AO47955" s="135"/>
      <c r="AP47955" s="135"/>
      <c r="BJ47955" s="136"/>
    </row>
    <row r="47956" spans="5:62" ht="14.25" customHeight="1" x14ac:dyDescent="0.25">
      <c r="E47956" s="113"/>
      <c r="H47956" s="133"/>
      <c r="T47956" s="133"/>
      <c r="X47956" s="131"/>
      <c r="Y47956" s="133"/>
      <c r="AJ47956" s="133"/>
      <c r="AO47956" s="135"/>
      <c r="AP47956" s="135"/>
      <c r="BJ47956" s="136"/>
    </row>
    <row r="47957" spans="5:62" ht="14.25" customHeight="1" x14ac:dyDescent="0.25">
      <c r="E47957" s="113"/>
      <c r="H47957" s="133"/>
      <c r="T47957" s="133"/>
      <c r="X47957" s="131"/>
      <c r="Y47957" s="133"/>
      <c r="AJ47957" s="133"/>
      <c r="AO47957" s="135"/>
      <c r="AP47957" s="135"/>
      <c r="BJ47957" s="136"/>
    </row>
    <row r="47958" spans="5:62" ht="14.25" customHeight="1" x14ac:dyDescent="0.25">
      <c r="E47958" s="113"/>
      <c r="H47958" s="133"/>
      <c r="T47958" s="133"/>
      <c r="X47958" s="131"/>
      <c r="Y47958" s="133"/>
      <c r="AJ47958" s="133"/>
      <c r="AO47958" s="135"/>
      <c r="AP47958" s="135"/>
      <c r="BJ47958" s="136"/>
    </row>
    <row r="47959" spans="5:62" ht="14.25" customHeight="1" x14ac:dyDescent="0.25">
      <c r="E47959" s="113"/>
      <c r="H47959" s="133"/>
      <c r="T47959" s="133"/>
      <c r="X47959" s="131"/>
      <c r="Y47959" s="133"/>
      <c r="AJ47959" s="133"/>
      <c r="AO47959" s="135"/>
      <c r="AP47959" s="135"/>
      <c r="BJ47959" s="136"/>
    </row>
    <row r="47960" spans="5:62" ht="14.25" customHeight="1" x14ac:dyDescent="0.25">
      <c r="E47960" s="113"/>
      <c r="H47960" s="133"/>
      <c r="T47960" s="133"/>
      <c r="X47960" s="131"/>
      <c r="Y47960" s="133"/>
      <c r="AJ47960" s="133"/>
      <c r="AO47960" s="135"/>
      <c r="AP47960" s="135"/>
      <c r="BJ47960" s="136"/>
    </row>
    <row r="47961" spans="5:62" ht="14.25" customHeight="1" x14ac:dyDescent="0.25">
      <c r="E47961" s="113"/>
      <c r="H47961" s="133"/>
      <c r="T47961" s="133"/>
      <c r="X47961" s="131"/>
      <c r="Y47961" s="133"/>
      <c r="AJ47961" s="133"/>
      <c r="AO47961" s="135"/>
      <c r="AP47961" s="135"/>
      <c r="BJ47961" s="136"/>
    </row>
    <row r="47962" spans="5:62" ht="14.25" customHeight="1" x14ac:dyDescent="0.25">
      <c r="E47962" s="113"/>
      <c r="H47962" s="133"/>
      <c r="T47962" s="133"/>
      <c r="X47962" s="131"/>
      <c r="Y47962" s="133"/>
      <c r="AJ47962" s="133"/>
      <c r="AO47962" s="135"/>
      <c r="AP47962" s="135"/>
      <c r="BJ47962" s="136"/>
    </row>
    <row r="47963" spans="5:62" ht="14.25" customHeight="1" x14ac:dyDescent="0.25">
      <c r="E47963" s="113"/>
      <c r="H47963" s="133"/>
      <c r="T47963" s="133"/>
      <c r="X47963" s="131"/>
      <c r="Y47963" s="133"/>
      <c r="AJ47963" s="133"/>
      <c r="AO47963" s="135"/>
      <c r="AP47963" s="135"/>
      <c r="BJ47963" s="136"/>
    </row>
    <row r="47964" spans="5:62" ht="14.25" customHeight="1" x14ac:dyDescent="0.25">
      <c r="E47964" s="113"/>
      <c r="H47964" s="133"/>
      <c r="T47964" s="133"/>
      <c r="X47964" s="131"/>
      <c r="Y47964" s="133"/>
      <c r="AJ47964" s="133"/>
      <c r="AO47964" s="135"/>
      <c r="AP47964" s="135"/>
      <c r="BJ47964" s="136"/>
    </row>
    <row r="47965" spans="5:62" ht="14.25" customHeight="1" x14ac:dyDescent="0.25">
      <c r="E47965" s="113"/>
      <c r="H47965" s="133"/>
      <c r="T47965" s="133"/>
      <c r="X47965" s="131"/>
      <c r="Y47965" s="133"/>
      <c r="AJ47965" s="133"/>
      <c r="AO47965" s="135"/>
      <c r="AP47965" s="135"/>
      <c r="BJ47965" s="136"/>
    </row>
    <row r="47966" spans="5:62" ht="14.25" customHeight="1" x14ac:dyDescent="0.25">
      <c r="E47966" s="113"/>
      <c r="H47966" s="133"/>
      <c r="T47966" s="133"/>
      <c r="X47966" s="131"/>
      <c r="Y47966" s="133"/>
      <c r="AJ47966" s="133"/>
      <c r="AO47966" s="135"/>
      <c r="AP47966" s="135"/>
      <c r="BJ47966" s="136"/>
    </row>
    <row r="47967" spans="5:62" ht="14.25" customHeight="1" x14ac:dyDescent="0.25">
      <c r="E47967" s="113"/>
      <c r="H47967" s="133"/>
      <c r="T47967" s="133"/>
      <c r="X47967" s="131"/>
      <c r="Y47967" s="133"/>
      <c r="AJ47967" s="133"/>
      <c r="AO47967" s="135"/>
      <c r="AP47967" s="135"/>
      <c r="BJ47967" s="136"/>
    </row>
    <row r="47968" spans="5:62" ht="14.25" customHeight="1" x14ac:dyDescent="0.25">
      <c r="E47968" s="113"/>
      <c r="H47968" s="133"/>
      <c r="T47968" s="133"/>
      <c r="X47968" s="131"/>
      <c r="Y47968" s="133"/>
      <c r="AJ47968" s="133"/>
      <c r="AO47968" s="135"/>
      <c r="AP47968" s="135"/>
      <c r="BJ47968" s="136"/>
    </row>
    <row r="47969" spans="5:62" ht="14.25" customHeight="1" x14ac:dyDescent="0.25">
      <c r="E47969" s="113"/>
      <c r="H47969" s="133"/>
      <c r="T47969" s="133"/>
      <c r="X47969" s="131"/>
      <c r="Y47969" s="133"/>
      <c r="AJ47969" s="133"/>
      <c r="AO47969" s="135"/>
      <c r="AP47969" s="135"/>
      <c r="BJ47969" s="136"/>
    </row>
    <row r="47970" spans="5:62" ht="14.25" customHeight="1" x14ac:dyDescent="0.25">
      <c r="E47970" s="113"/>
      <c r="H47970" s="133"/>
      <c r="T47970" s="133"/>
      <c r="X47970" s="131"/>
      <c r="Y47970" s="133"/>
      <c r="AJ47970" s="133"/>
      <c r="AO47970" s="135"/>
      <c r="AP47970" s="135"/>
      <c r="BJ47970" s="136"/>
    </row>
    <row r="47971" spans="5:62" ht="14.25" customHeight="1" x14ac:dyDescent="0.25">
      <c r="E47971" s="113"/>
      <c r="H47971" s="133"/>
      <c r="T47971" s="133"/>
      <c r="X47971" s="131"/>
      <c r="Y47971" s="133"/>
      <c r="AJ47971" s="133"/>
      <c r="AO47971" s="135"/>
      <c r="AP47971" s="135"/>
      <c r="BJ47971" s="136"/>
    </row>
    <row r="47972" spans="5:62" ht="14.25" customHeight="1" x14ac:dyDescent="0.25">
      <c r="E47972" s="113"/>
      <c r="H47972" s="133"/>
      <c r="T47972" s="133"/>
      <c r="X47972" s="131"/>
      <c r="Y47972" s="133"/>
      <c r="AJ47972" s="133"/>
      <c r="AO47972" s="135"/>
      <c r="AP47972" s="135"/>
      <c r="BJ47972" s="136"/>
    </row>
    <row r="47973" spans="5:62" ht="14.25" customHeight="1" x14ac:dyDescent="0.25">
      <c r="E47973" s="113"/>
      <c r="H47973" s="133"/>
      <c r="T47973" s="133"/>
      <c r="X47973" s="131"/>
      <c r="Y47973" s="133"/>
      <c r="AJ47973" s="133"/>
      <c r="AO47973" s="135"/>
      <c r="AP47973" s="135"/>
      <c r="BJ47973" s="136"/>
    </row>
    <row r="47974" spans="5:62" ht="14.25" customHeight="1" x14ac:dyDescent="0.25">
      <c r="E47974" s="113"/>
      <c r="H47974" s="133"/>
      <c r="T47974" s="133"/>
      <c r="X47974" s="131"/>
      <c r="Y47974" s="133"/>
      <c r="AJ47974" s="133"/>
      <c r="AO47974" s="135"/>
      <c r="AP47974" s="135"/>
      <c r="BJ47974" s="136"/>
    </row>
    <row r="47975" spans="5:62" ht="14.25" customHeight="1" x14ac:dyDescent="0.25">
      <c r="E47975" s="113"/>
      <c r="H47975" s="133"/>
      <c r="T47975" s="133"/>
      <c r="X47975" s="131"/>
      <c r="Y47975" s="133"/>
      <c r="AJ47975" s="133"/>
      <c r="AO47975" s="135"/>
      <c r="AP47975" s="135"/>
      <c r="BJ47975" s="136"/>
    </row>
    <row r="47976" spans="5:62" ht="14.25" customHeight="1" x14ac:dyDescent="0.25">
      <c r="E47976" s="113"/>
      <c r="H47976" s="133"/>
      <c r="T47976" s="133"/>
      <c r="X47976" s="131"/>
      <c r="Y47976" s="133"/>
      <c r="AJ47976" s="133"/>
      <c r="AO47976" s="135"/>
      <c r="AP47976" s="135"/>
      <c r="BJ47976" s="136"/>
    </row>
    <row r="47977" spans="5:62" ht="14.25" customHeight="1" x14ac:dyDescent="0.25">
      <c r="E47977" s="113"/>
      <c r="H47977" s="133"/>
      <c r="T47977" s="133"/>
      <c r="X47977" s="131"/>
      <c r="Y47977" s="133"/>
      <c r="AJ47977" s="133"/>
      <c r="AO47977" s="135"/>
      <c r="AP47977" s="135"/>
      <c r="BJ47977" s="136"/>
    </row>
    <row r="47978" spans="5:62" ht="14.25" customHeight="1" x14ac:dyDescent="0.25">
      <c r="E47978" s="113"/>
      <c r="H47978" s="133"/>
      <c r="T47978" s="133"/>
      <c r="X47978" s="131"/>
      <c r="Y47978" s="133"/>
      <c r="AJ47978" s="133"/>
      <c r="AO47978" s="135"/>
      <c r="AP47978" s="135"/>
      <c r="BJ47978" s="136"/>
    </row>
    <row r="47979" spans="5:62" ht="14.25" customHeight="1" x14ac:dyDescent="0.25">
      <c r="E47979" s="113"/>
      <c r="H47979" s="133"/>
      <c r="T47979" s="133"/>
      <c r="X47979" s="131"/>
      <c r="Y47979" s="133"/>
      <c r="AJ47979" s="133"/>
      <c r="AO47979" s="135"/>
      <c r="AP47979" s="135"/>
      <c r="BJ47979" s="136"/>
    </row>
    <row r="47980" spans="5:62" ht="14.25" customHeight="1" x14ac:dyDescent="0.25">
      <c r="E47980" s="113"/>
      <c r="H47980" s="133"/>
      <c r="T47980" s="133"/>
      <c r="X47980" s="131"/>
      <c r="Y47980" s="133"/>
      <c r="AJ47980" s="133"/>
      <c r="AO47980" s="135"/>
      <c r="AP47980" s="135"/>
      <c r="BJ47980" s="136"/>
    </row>
    <row r="47981" spans="5:62" ht="14.25" customHeight="1" x14ac:dyDescent="0.25">
      <c r="E47981" s="113"/>
      <c r="H47981" s="133"/>
      <c r="T47981" s="133"/>
      <c r="X47981" s="131"/>
      <c r="Y47981" s="133"/>
      <c r="AJ47981" s="133"/>
      <c r="AO47981" s="135"/>
      <c r="AP47981" s="135"/>
      <c r="BJ47981" s="136"/>
    </row>
    <row r="47982" spans="5:62" ht="14.25" customHeight="1" x14ac:dyDescent="0.25">
      <c r="E47982" s="113"/>
      <c r="H47982" s="133"/>
      <c r="T47982" s="133"/>
      <c r="X47982" s="131"/>
      <c r="Y47982" s="133"/>
      <c r="AJ47982" s="133"/>
      <c r="AO47982" s="135"/>
      <c r="AP47982" s="135"/>
      <c r="BJ47982" s="136"/>
    </row>
    <row r="47983" spans="5:62" ht="14.25" customHeight="1" x14ac:dyDescent="0.25">
      <c r="E47983" s="113"/>
      <c r="H47983" s="133"/>
      <c r="T47983" s="133"/>
      <c r="X47983" s="131"/>
      <c r="Y47983" s="133"/>
      <c r="AJ47983" s="133"/>
      <c r="AO47983" s="135"/>
      <c r="AP47983" s="135"/>
      <c r="BJ47983" s="136"/>
    </row>
    <row r="47984" spans="5:62" ht="14.25" customHeight="1" x14ac:dyDescent="0.25">
      <c r="E47984" s="113"/>
      <c r="H47984" s="133"/>
      <c r="T47984" s="133"/>
      <c r="X47984" s="131"/>
      <c r="Y47984" s="133"/>
      <c r="AJ47984" s="133"/>
      <c r="AO47984" s="135"/>
      <c r="AP47984" s="135"/>
      <c r="BJ47984" s="136"/>
    </row>
    <row r="47985" spans="5:62" ht="14.25" customHeight="1" x14ac:dyDescent="0.25">
      <c r="E47985" s="113"/>
      <c r="H47985" s="133"/>
      <c r="T47985" s="133"/>
      <c r="X47985" s="131"/>
      <c r="Y47985" s="133"/>
      <c r="AJ47985" s="133"/>
      <c r="AO47985" s="135"/>
      <c r="AP47985" s="135"/>
      <c r="BJ47985" s="136"/>
    </row>
    <row r="47986" spans="5:62" ht="14.25" customHeight="1" x14ac:dyDescent="0.25">
      <c r="E47986" s="113"/>
      <c r="H47986" s="133"/>
      <c r="T47986" s="133"/>
      <c r="X47986" s="131"/>
      <c r="Y47986" s="133"/>
      <c r="AJ47986" s="133"/>
      <c r="AO47986" s="135"/>
      <c r="AP47986" s="135"/>
      <c r="BJ47986" s="136"/>
    </row>
    <row r="47987" spans="5:62" ht="14.25" customHeight="1" x14ac:dyDescent="0.25">
      <c r="E47987" s="113"/>
      <c r="H47987" s="133"/>
      <c r="T47987" s="133"/>
      <c r="X47987" s="131"/>
      <c r="Y47987" s="133"/>
      <c r="AJ47987" s="133"/>
      <c r="AO47987" s="135"/>
      <c r="AP47987" s="135"/>
      <c r="BJ47987" s="136"/>
    </row>
    <row r="47988" spans="5:62" ht="14.25" customHeight="1" x14ac:dyDescent="0.25">
      <c r="E47988" s="113"/>
      <c r="H47988" s="133"/>
      <c r="T47988" s="133"/>
      <c r="X47988" s="131"/>
      <c r="Y47988" s="133"/>
      <c r="AJ47988" s="133"/>
      <c r="AO47988" s="135"/>
      <c r="AP47988" s="135"/>
      <c r="BJ47988" s="136"/>
    </row>
    <row r="47989" spans="5:62" ht="14.25" customHeight="1" x14ac:dyDescent="0.25">
      <c r="E47989" s="113"/>
      <c r="H47989" s="133"/>
      <c r="T47989" s="133"/>
      <c r="X47989" s="131"/>
      <c r="Y47989" s="133"/>
      <c r="AJ47989" s="133"/>
      <c r="AO47989" s="135"/>
      <c r="AP47989" s="135"/>
      <c r="BJ47989" s="136"/>
    </row>
    <row r="47990" spans="5:62" ht="14.25" customHeight="1" x14ac:dyDescent="0.25">
      <c r="E47990" s="113"/>
      <c r="H47990" s="133"/>
      <c r="T47990" s="133"/>
      <c r="X47990" s="131"/>
      <c r="Y47990" s="133"/>
      <c r="AJ47990" s="133"/>
      <c r="AO47990" s="135"/>
      <c r="AP47990" s="135"/>
      <c r="BJ47990" s="136"/>
    </row>
    <row r="47991" spans="5:62" ht="14.25" customHeight="1" x14ac:dyDescent="0.25">
      <c r="E47991" s="113"/>
      <c r="H47991" s="133"/>
      <c r="T47991" s="133"/>
      <c r="X47991" s="131"/>
      <c r="Y47991" s="133"/>
      <c r="AJ47991" s="133"/>
      <c r="AO47991" s="135"/>
      <c r="AP47991" s="135"/>
      <c r="BJ47991" s="136"/>
    </row>
    <row r="47992" spans="5:62" ht="14.25" customHeight="1" x14ac:dyDescent="0.25">
      <c r="E47992" s="113"/>
      <c r="H47992" s="133"/>
      <c r="T47992" s="133"/>
      <c r="X47992" s="131"/>
      <c r="Y47992" s="133"/>
      <c r="AJ47992" s="133"/>
      <c r="AO47992" s="135"/>
      <c r="AP47992" s="135"/>
      <c r="BJ47992" s="136"/>
    </row>
    <row r="47993" spans="5:62" ht="14.25" customHeight="1" x14ac:dyDescent="0.25">
      <c r="E47993" s="113"/>
      <c r="H47993" s="133"/>
      <c r="T47993" s="133"/>
      <c r="X47993" s="131"/>
      <c r="Y47993" s="133"/>
      <c r="AJ47993" s="133"/>
      <c r="AO47993" s="135"/>
      <c r="AP47993" s="135"/>
      <c r="BJ47993" s="136"/>
    </row>
    <row r="47994" spans="5:62" ht="14.25" customHeight="1" x14ac:dyDescent="0.25">
      <c r="E47994" s="113"/>
      <c r="H47994" s="133"/>
      <c r="T47994" s="133"/>
      <c r="X47994" s="131"/>
      <c r="Y47994" s="133"/>
      <c r="AJ47994" s="133"/>
      <c r="AO47994" s="135"/>
      <c r="AP47994" s="135"/>
      <c r="BJ47994" s="136"/>
    </row>
    <row r="47995" spans="5:62" ht="14.25" customHeight="1" x14ac:dyDescent="0.25">
      <c r="E47995" s="113"/>
      <c r="H47995" s="133"/>
      <c r="T47995" s="133"/>
      <c r="X47995" s="131"/>
      <c r="Y47995" s="133"/>
      <c r="AJ47995" s="133"/>
      <c r="AO47995" s="135"/>
      <c r="AP47995" s="135"/>
      <c r="BJ47995" s="136"/>
    </row>
    <row r="47996" spans="5:62" ht="14.25" customHeight="1" x14ac:dyDescent="0.25">
      <c r="E47996" s="113"/>
      <c r="H47996" s="133"/>
      <c r="T47996" s="133"/>
      <c r="X47996" s="131"/>
      <c r="Y47996" s="133"/>
      <c r="AJ47996" s="133"/>
      <c r="AO47996" s="135"/>
      <c r="AP47996" s="135"/>
      <c r="BJ47996" s="136"/>
    </row>
    <row r="47997" spans="5:62" ht="14.25" customHeight="1" x14ac:dyDescent="0.25">
      <c r="E47997" s="113"/>
      <c r="H47997" s="133"/>
      <c r="T47997" s="133"/>
      <c r="X47997" s="131"/>
      <c r="Y47997" s="133"/>
      <c r="AJ47997" s="133"/>
      <c r="AO47997" s="135"/>
      <c r="AP47997" s="135"/>
      <c r="BJ47997" s="136"/>
    </row>
    <row r="47998" spans="5:62" ht="14.25" customHeight="1" x14ac:dyDescent="0.25">
      <c r="E47998" s="113"/>
      <c r="H47998" s="133"/>
      <c r="T47998" s="133"/>
      <c r="X47998" s="131"/>
      <c r="Y47998" s="133"/>
      <c r="AJ47998" s="133"/>
      <c r="AO47998" s="135"/>
      <c r="AP47998" s="135"/>
      <c r="BJ47998" s="136"/>
    </row>
    <row r="47999" spans="5:62" ht="14.25" customHeight="1" x14ac:dyDescent="0.25">
      <c r="E47999" s="113"/>
      <c r="H47999" s="133"/>
      <c r="T47999" s="133"/>
      <c r="X47999" s="131"/>
      <c r="Y47999" s="133"/>
      <c r="AJ47999" s="133"/>
      <c r="AO47999" s="135"/>
      <c r="AP47999" s="135"/>
      <c r="BJ47999" s="136"/>
    </row>
    <row r="48000" spans="5:62" ht="14.25" customHeight="1" x14ac:dyDescent="0.25">
      <c r="E48000" s="113"/>
      <c r="H48000" s="133"/>
      <c r="T48000" s="133"/>
      <c r="X48000" s="131"/>
      <c r="Y48000" s="133"/>
      <c r="AJ48000" s="133"/>
      <c r="AO48000" s="135"/>
      <c r="AP48000" s="135"/>
      <c r="BJ48000" s="136"/>
    </row>
    <row r="48001" spans="5:62" ht="14.25" customHeight="1" x14ac:dyDescent="0.25">
      <c r="E48001" s="113"/>
      <c r="H48001" s="133"/>
      <c r="T48001" s="133"/>
      <c r="X48001" s="131"/>
      <c r="Y48001" s="133"/>
      <c r="AJ48001" s="133"/>
      <c r="AO48001" s="135"/>
      <c r="AP48001" s="135"/>
      <c r="BJ48001" s="136"/>
    </row>
    <row r="48002" spans="5:62" ht="14.25" customHeight="1" x14ac:dyDescent="0.25">
      <c r="E48002" s="113"/>
      <c r="H48002" s="133"/>
      <c r="T48002" s="133"/>
      <c r="X48002" s="131"/>
      <c r="Y48002" s="133"/>
      <c r="AJ48002" s="133"/>
      <c r="AO48002" s="135"/>
      <c r="AP48002" s="135"/>
      <c r="BJ48002" s="136"/>
    </row>
    <row r="48003" spans="5:62" ht="14.25" customHeight="1" x14ac:dyDescent="0.25">
      <c r="E48003" s="113"/>
      <c r="H48003" s="133"/>
      <c r="T48003" s="133"/>
      <c r="X48003" s="131"/>
      <c r="Y48003" s="133"/>
      <c r="AJ48003" s="133"/>
      <c r="AO48003" s="135"/>
      <c r="AP48003" s="135"/>
      <c r="BJ48003" s="136"/>
    </row>
    <row r="48004" spans="5:62" ht="14.25" customHeight="1" x14ac:dyDescent="0.25">
      <c r="E48004" s="113"/>
      <c r="H48004" s="133"/>
      <c r="T48004" s="133"/>
      <c r="X48004" s="131"/>
      <c r="Y48004" s="133"/>
      <c r="AJ48004" s="133"/>
      <c r="AO48004" s="135"/>
      <c r="AP48004" s="135"/>
      <c r="BJ48004" s="136"/>
    </row>
    <row r="48005" spans="5:62" ht="14.25" customHeight="1" x14ac:dyDescent="0.25">
      <c r="E48005" s="113"/>
      <c r="H48005" s="133"/>
      <c r="T48005" s="133"/>
      <c r="X48005" s="131"/>
      <c r="Y48005" s="133"/>
      <c r="AJ48005" s="133"/>
      <c r="AO48005" s="135"/>
      <c r="AP48005" s="135"/>
      <c r="BJ48005" s="136"/>
    </row>
    <row r="48006" spans="5:62" ht="14.25" customHeight="1" x14ac:dyDescent="0.25">
      <c r="E48006" s="113"/>
      <c r="H48006" s="133"/>
      <c r="T48006" s="133"/>
      <c r="X48006" s="131"/>
      <c r="Y48006" s="133"/>
      <c r="AJ48006" s="133"/>
      <c r="AO48006" s="135"/>
      <c r="AP48006" s="135"/>
      <c r="BJ48006" s="136"/>
    </row>
    <row r="48007" spans="5:62" ht="14.25" customHeight="1" x14ac:dyDescent="0.25">
      <c r="E48007" s="113"/>
      <c r="H48007" s="133"/>
      <c r="T48007" s="133"/>
      <c r="X48007" s="131"/>
      <c r="Y48007" s="133"/>
      <c r="AJ48007" s="133"/>
      <c r="AO48007" s="135"/>
      <c r="AP48007" s="135"/>
      <c r="BJ48007" s="136"/>
    </row>
    <row r="48008" spans="5:62" ht="14.25" customHeight="1" x14ac:dyDescent="0.25">
      <c r="E48008" s="113"/>
      <c r="H48008" s="133"/>
      <c r="T48008" s="133"/>
      <c r="X48008" s="131"/>
      <c r="Y48008" s="133"/>
      <c r="AJ48008" s="133"/>
      <c r="AO48008" s="135"/>
      <c r="AP48008" s="135"/>
      <c r="BJ48008" s="136"/>
    </row>
    <row r="48009" spans="5:62" ht="14.25" customHeight="1" x14ac:dyDescent="0.25">
      <c r="E48009" s="113"/>
      <c r="H48009" s="133"/>
      <c r="T48009" s="133"/>
      <c r="X48009" s="131"/>
      <c r="Y48009" s="133"/>
      <c r="AJ48009" s="133"/>
      <c r="AO48009" s="135"/>
      <c r="AP48009" s="135"/>
      <c r="BJ48009" s="136"/>
    </row>
    <row r="48010" spans="5:62" ht="14.25" customHeight="1" x14ac:dyDescent="0.25">
      <c r="E48010" s="113"/>
      <c r="H48010" s="133"/>
      <c r="T48010" s="133"/>
      <c r="X48010" s="131"/>
      <c r="Y48010" s="133"/>
      <c r="AJ48010" s="133"/>
      <c r="AO48010" s="135"/>
      <c r="AP48010" s="135"/>
      <c r="BJ48010" s="136"/>
    </row>
    <row r="48011" spans="5:62" ht="14.25" customHeight="1" x14ac:dyDescent="0.25">
      <c r="E48011" s="113"/>
      <c r="H48011" s="133"/>
      <c r="T48011" s="133"/>
      <c r="X48011" s="131"/>
      <c r="Y48011" s="133"/>
      <c r="AJ48011" s="133"/>
      <c r="AO48011" s="135"/>
      <c r="AP48011" s="135"/>
      <c r="BJ48011" s="136"/>
    </row>
    <row r="48012" spans="5:62" ht="14.25" customHeight="1" x14ac:dyDescent="0.25">
      <c r="E48012" s="113"/>
      <c r="H48012" s="133"/>
      <c r="T48012" s="133"/>
      <c r="X48012" s="131"/>
      <c r="Y48012" s="133"/>
      <c r="AJ48012" s="133"/>
      <c r="AO48012" s="135"/>
      <c r="AP48012" s="135"/>
      <c r="BJ48012" s="136"/>
    </row>
    <row r="48013" spans="5:62" ht="14.25" customHeight="1" x14ac:dyDescent="0.25">
      <c r="E48013" s="113"/>
      <c r="H48013" s="133"/>
      <c r="T48013" s="133"/>
      <c r="X48013" s="131"/>
      <c r="Y48013" s="133"/>
      <c r="AJ48013" s="133"/>
      <c r="AO48013" s="135"/>
      <c r="AP48013" s="135"/>
      <c r="BJ48013" s="136"/>
    </row>
    <row r="48014" spans="5:62" ht="14.25" customHeight="1" x14ac:dyDescent="0.25">
      <c r="E48014" s="113"/>
      <c r="H48014" s="133"/>
      <c r="T48014" s="133"/>
      <c r="X48014" s="131"/>
      <c r="Y48014" s="133"/>
      <c r="AJ48014" s="133"/>
      <c r="AO48014" s="135"/>
      <c r="AP48014" s="135"/>
      <c r="BJ48014" s="136"/>
    </row>
    <row r="48015" spans="5:62" ht="14.25" customHeight="1" x14ac:dyDescent="0.25">
      <c r="E48015" s="113"/>
      <c r="H48015" s="133"/>
      <c r="T48015" s="133"/>
      <c r="X48015" s="131"/>
      <c r="Y48015" s="133"/>
      <c r="AJ48015" s="133"/>
      <c r="AO48015" s="135"/>
      <c r="AP48015" s="135"/>
      <c r="BJ48015" s="136"/>
    </row>
    <row r="48016" spans="5:62" ht="14.25" customHeight="1" x14ac:dyDescent="0.25">
      <c r="E48016" s="113"/>
      <c r="H48016" s="133"/>
      <c r="T48016" s="133"/>
      <c r="X48016" s="131"/>
      <c r="Y48016" s="133"/>
      <c r="AJ48016" s="133"/>
      <c r="AO48016" s="135"/>
      <c r="AP48016" s="135"/>
      <c r="BJ48016" s="136"/>
    </row>
    <row r="48017" spans="5:62" ht="14.25" customHeight="1" x14ac:dyDescent="0.25">
      <c r="E48017" s="113"/>
      <c r="H48017" s="133"/>
      <c r="T48017" s="133"/>
      <c r="X48017" s="131"/>
      <c r="Y48017" s="133"/>
      <c r="AJ48017" s="133"/>
      <c r="AO48017" s="135"/>
      <c r="AP48017" s="135"/>
      <c r="BJ48017" s="136"/>
    </row>
    <row r="48018" spans="5:62" ht="14.25" customHeight="1" x14ac:dyDescent="0.25">
      <c r="E48018" s="113"/>
      <c r="H48018" s="133"/>
      <c r="T48018" s="133"/>
      <c r="X48018" s="131"/>
      <c r="Y48018" s="133"/>
      <c r="AJ48018" s="133"/>
      <c r="AO48018" s="135"/>
      <c r="AP48018" s="135"/>
      <c r="BJ48018" s="136"/>
    </row>
    <row r="48019" spans="5:62" ht="14.25" customHeight="1" x14ac:dyDescent="0.25">
      <c r="E48019" s="113"/>
      <c r="H48019" s="133"/>
      <c r="T48019" s="133"/>
      <c r="X48019" s="131"/>
      <c r="Y48019" s="133"/>
      <c r="AJ48019" s="133"/>
      <c r="AO48019" s="135"/>
      <c r="AP48019" s="135"/>
      <c r="BJ48019" s="136"/>
    </row>
    <row r="48020" spans="5:62" ht="14.25" customHeight="1" x14ac:dyDescent="0.25">
      <c r="E48020" s="113"/>
      <c r="H48020" s="133"/>
      <c r="T48020" s="133"/>
      <c r="X48020" s="131"/>
      <c r="Y48020" s="133"/>
      <c r="AJ48020" s="133"/>
      <c r="AO48020" s="135"/>
      <c r="AP48020" s="135"/>
      <c r="BJ48020" s="136"/>
    </row>
    <row r="48021" spans="5:62" ht="14.25" customHeight="1" x14ac:dyDescent="0.25">
      <c r="E48021" s="113"/>
      <c r="H48021" s="133"/>
      <c r="T48021" s="133"/>
      <c r="X48021" s="131"/>
      <c r="Y48021" s="133"/>
      <c r="AJ48021" s="133"/>
      <c r="AO48021" s="135"/>
      <c r="AP48021" s="135"/>
      <c r="BJ48021" s="136"/>
    </row>
    <row r="48022" spans="5:62" ht="14.25" customHeight="1" x14ac:dyDescent="0.25">
      <c r="E48022" s="113"/>
      <c r="H48022" s="133"/>
      <c r="T48022" s="133"/>
      <c r="X48022" s="131"/>
      <c r="Y48022" s="133"/>
      <c r="AJ48022" s="133"/>
      <c r="AO48022" s="135"/>
      <c r="AP48022" s="135"/>
      <c r="BJ48022" s="136"/>
    </row>
    <row r="48023" spans="5:62" ht="14.25" customHeight="1" x14ac:dyDescent="0.25">
      <c r="E48023" s="113"/>
      <c r="H48023" s="133"/>
      <c r="T48023" s="133"/>
      <c r="X48023" s="131"/>
      <c r="Y48023" s="133"/>
      <c r="AJ48023" s="133"/>
      <c r="AO48023" s="135"/>
      <c r="AP48023" s="135"/>
      <c r="BJ48023" s="136"/>
    </row>
    <row r="48024" spans="5:62" ht="14.25" customHeight="1" x14ac:dyDescent="0.25">
      <c r="E48024" s="113"/>
      <c r="H48024" s="133"/>
      <c r="T48024" s="133"/>
      <c r="X48024" s="131"/>
      <c r="Y48024" s="133"/>
      <c r="AJ48024" s="133"/>
      <c r="AO48024" s="135"/>
      <c r="AP48024" s="135"/>
      <c r="BJ48024" s="136"/>
    </row>
    <row r="48025" spans="5:62" ht="14.25" customHeight="1" x14ac:dyDescent="0.25">
      <c r="E48025" s="113"/>
      <c r="H48025" s="133"/>
      <c r="T48025" s="133"/>
      <c r="X48025" s="131"/>
      <c r="Y48025" s="133"/>
      <c r="AJ48025" s="133"/>
      <c r="AO48025" s="135"/>
      <c r="AP48025" s="135"/>
      <c r="BJ48025" s="136"/>
    </row>
    <row r="48026" spans="5:62" ht="14.25" customHeight="1" x14ac:dyDescent="0.25">
      <c r="E48026" s="113"/>
      <c r="H48026" s="133"/>
      <c r="T48026" s="133"/>
      <c r="X48026" s="131"/>
      <c r="Y48026" s="133"/>
      <c r="AJ48026" s="133"/>
      <c r="AO48026" s="135"/>
      <c r="AP48026" s="135"/>
      <c r="BJ48026" s="136"/>
    </row>
    <row r="48027" spans="5:62" ht="14.25" customHeight="1" x14ac:dyDescent="0.25">
      <c r="E48027" s="113"/>
      <c r="H48027" s="133"/>
      <c r="T48027" s="133"/>
      <c r="X48027" s="131"/>
      <c r="Y48027" s="133"/>
      <c r="AJ48027" s="133"/>
      <c r="AO48027" s="135"/>
      <c r="AP48027" s="135"/>
      <c r="BJ48027" s="136"/>
    </row>
    <row r="48028" spans="5:62" ht="14.25" customHeight="1" x14ac:dyDescent="0.25">
      <c r="E48028" s="113"/>
      <c r="H48028" s="133"/>
      <c r="T48028" s="133"/>
      <c r="X48028" s="131"/>
      <c r="Y48028" s="133"/>
      <c r="AJ48028" s="133"/>
      <c r="AO48028" s="135"/>
      <c r="AP48028" s="135"/>
      <c r="BJ48028" s="136"/>
    </row>
    <row r="48029" spans="5:62" ht="14.25" customHeight="1" x14ac:dyDescent="0.25">
      <c r="E48029" s="113"/>
      <c r="H48029" s="133"/>
      <c r="T48029" s="133"/>
      <c r="X48029" s="131"/>
      <c r="Y48029" s="133"/>
      <c r="AJ48029" s="133"/>
      <c r="AO48029" s="135"/>
      <c r="AP48029" s="135"/>
      <c r="BJ48029" s="136"/>
    </row>
    <row r="48030" spans="5:62" ht="14.25" customHeight="1" x14ac:dyDescent="0.25">
      <c r="E48030" s="113"/>
      <c r="H48030" s="133"/>
      <c r="T48030" s="133"/>
      <c r="X48030" s="131"/>
      <c r="Y48030" s="133"/>
      <c r="AJ48030" s="133"/>
      <c r="AO48030" s="135"/>
      <c r="AP48030" s="135"/>
      <c r="BJ48030" s="136"/>
    </row>
    <row r="48031" spans="5:62" ht="14.25" customHeight="1" x14ac:dyDescent="0.25">
      <c r="E48031" s="113"/>
      <c r="H48031" s="133"/>
      <c r="T48031" s="133"/>
      <c r="X48031" s="131"/>
      <c r="Y48031" s="133"/>
      <c r="AJ48031" s="133"/>
      <c r="AO48031" s="135"/>
      <c r="AP48031" s="135"/>
      <c r="BJ48031" s="136"/>
    </row>
    <row r="48032" spans="5:62" ht="14.25" customHeight="1" x14ac:dyDescent="0.25">
      <c r="E48032" s="113"/>
      <c r="H48032" s="133"/>
      <c r="T48032" s="133"/>
      <c r="X48032" s="131"/>
      <c r="Y48032" s="133"/>
      <c r="AJ48032" s="133"/>
      <c r="AO48032" s="135"/>
      <c r="AP48032" s="135"/>
      <c r="BJ48032" s="136"/>
    </row>
    <row r="48033" spans="5:62" ht="14.25" customHeight="1" x14ac:dyDescent="0.25">
      <c r="E48033" s="113"/>
      <c r="H48033" s="133"/>
      <c r="T48033" s="133"/>
      <c r="X48033" s="131"/>
      <c r="Y48033" s="133"/>
      <c r="AJ48033" s="133"/>
      <c r="AO48033" s="135"/>
      <c r="AP48033" s="135"/>
      <c r="BJ48033" s="136"/>
    </row>
    <row r="48034" spans="5:62" ht="14.25" customHeight="1" x14ac:dyDescent="0.25">
      <c r="E48034" s="113"/>
      <c r="H48034" s="133"/>
      <c r="T48034" s="133"/>
      <c r="X48034" s="131"/>
      <c r="Y48034" s="133"/>
      <c r="AJ48034" s="133"/>
      <c r="AO48034" s="135"/>
      <c r="AP48034" s="135"/>
      <c r="BJ48034" s="136"/>
    </row>
    <row r="48035" spans="5:62" ht="14.25" customHeight="1" x14ac:dyDescent="0.25">
      <c r="E48035" s="113"/>
      <c r="H48035" s="133"/>
      <c r="T48035" s="133"/>
      <c r="X48035" s="131"/>
      <c r="Y48035" s="133"/>
      <c r="AJ48035" s="133"/>
      <c r="AO48035" s="135"/>
      <c r="AP48035" s="135"/>
      <c r="BJ48035" s="136"/>
    </row>
    <row r="48036" spans="5:62" ht="14.25" customHeight="1" x14ac:dyDescent="0.25">
      <c r="E48036" s="113"/>
      <c r="H48036" s="133"/>
      <c r="T48036" s="133"/>
      <c r="X48036" s="131"/>
      <c r="Y48036" s="133"/>
      <c r="AJ48036" s="133"/>
      <c r="AO48036" s="135"/>
      <c r="AP48036" s="135"/>
      <c r="BJ48036" s="136"/>
    </row>
    <row r="48037" spans="5:62" ht="14.25" customHeight="1" x14ac:dyDescent="0.25">
      <c r="E48037" s="113"/>
      <c r="H48037" s="133"/>
      <c r="T48037" s="133"/>
      <c r="X48037" s="131"/>
      <c r="Y48037" s="133"/>
      <c r="AJ48037" s="133"/>
      <c r="AO48037" s="135"/>
      <c r="AP48037" s="135"/>
      <c r="BJ48037" s="136"/>
    </row>
    <row r="48038" spans="5:62" ht="14.25" customHeight="1" x14ac:dyDescent="0.25">
      <c r="E48038" s="113"/>
      <c r="H48038" s="133"/>
      <c r="T48038" s="133"/>
      <c r="X48038" s="131"/>
      <c r="Y48038" s="133"/>
      <c r="AJ48038" s="133"/>
      <c r="AO48038" s="135"/>
      <c r="AP48038" s="135"/>
      <c r="BJ48038" s="136"/>
    </row>
    <row r="48039" spans="5:62" ht="14.25" customHeight="1" x14ac:dyDescent="0.25">
      <c r="E48039" s="113"/>
      <c r="H48039" s="133"/>
      <c r="T48039" s="133"/>
      <c r="X48039" s="131"/>
      <c r="Y48039" s="133"/>
      <c r="AJ48039" s="133"/>
      <c r="AO48039" s="135"/>
      <c r="AP48039" s="135"/>
      <c r="BJ48039" s="136"/>
    </row>
    <row r="48040" spans="5:62" ht="14.25" customHeight="1" x14ac:dyDescent="0.25">
      <c r="E48040" s="113"/>
      <c r="H48040" s="133"/>
      <c r="T48040" s="133"/>
      <c r="X48040" s="131"/>
      <c r="Y48040" s="133"/>
      <c r="AJ48040" s="133"/>
      <c r="AO48040" s="135"/>
      <c r="AP48040" s="135"/>
      <c r="BJ48040" s="136"/>
    </row>
    <row r="48041" spans="5:62" ht="14.25" customHeight="1" x14ac:dyDescent="0.25">
      <c r="E48041" s="113"/>
      <c r="H48041" s="133"/>
      <c r="T48041" s="133"/>
      <c r="X48041" s="131"/>
      <c r="Y48041" s="133"/>
      <c r="AJ48041" s="133"/>
      <c r="AO48041" s="135"/>
      <c r="AP48041" s="135"/>
      <c r="BJ48041" s="136"/>
    </row>
    <row r="48042" spans="5:62" ht="14.25" customHeight="1" x14ac:dyDescent="0.25">
      <c r="E48042" s="113"/>
      <c r="H48042" s="133"/>
      <c r="T48042" s="133"/>
      <c r="X48042" s="131"/>
      <c r="Y48042" s="133"/>
      <c r="AJ48042" s="133"/>
      <c r="AO48042" s="135"/>
      <c r="AP48042" s="135"/>
      <c r="BJ48042" s="136"/>
    </row>
    <row r="48043" spans="5:62" ht="14.25" customHeight="1" x14ac:dyDescent="0.25">
      <c r="E48043" s="113"/>
      <c r="H48043" s="133"/>
      <c r="T48043" s="133"/>
      <c r="X48043" s="131"/>
      <c r="Y48043" s="133"/>
      <c r="AJ48043" s="133"/>
      <c r="AO48043" s="135"/>
      <c r="AP48043" s="135"/>
      <c r="BJ48043" s="136"/>
    </row>
    <row r="48044" spans="5:62" ht="14.25" customHeight="1" x14ac:dyDescent="0.25">
      <c r="E48044" s="113"/>
      <c r="H48044" s="133"/>
      <c r="T48044" s="133"/>
      <c r="X48044" s="131"/>
      <c r="Y48044" s="133"/>
      <c r="AJ48044" s="133"/>
      <c r="AO48044" s="135"/>
      <c r="AP48044" s="135"/>
      <c r="BJ48044" s="136"/>
    </row>
    <row r="48045" spans="5:62" ht="14.25" customHeight="1" x14ac:dyDescent="0.25">
      <c r="E48045" s="113"/>
      <c r="H48045" s="133"/>
      <c r="T48045" s="133"/>
      <c r="X48045" s="131"/>
      <c r="Y48045" s="133"/>
      <c r="AJ48045" s="133"/>
      <c r="AO48045" s="135"/>
      <c r="AP48045" s="135"/>
      <c r="BJ48045" s="136"/>
    </row>
    <row r="48046" spans="5:62" ht="14.25" customHeight="1" x14ac:dyDescent="0.25">
      <c r="E48046" s="113"/>
      <c r="H48046" s="133"/>
      <c r="T48046" s="133"/>
      <c r="X48046" s="131"/>
      <c r="Y48046" s="133"/>
      <c r="AJ48046" s="133"/>
      <c r="AO48046" s="135"/>
      <c r="AP48046" s="135"/>
      <c r="BJ48046" s="136"/>
    </row>
    <row r="48047" spans="5:62" ht="14.25" customHeight="1" x14ac:dyDescent="0.25">
      <c r="E48047" s="113"/>
      <c r="H48047" s="133"/>
      <c r="T48047" s="133"/>
      <c r="X48047" s="131"/>
      <c r="Y48047" s="133"/>
      <c r="AJ48047" s="133"/>
      <c r="AO48047" s="135"/>
      <c r="AP48047" s="135"/>
      <c r="BJ48047" s="136"/>
    </row>
    <row r="48048" spans="5:62" ht="14.25" customHeight="1" x14ac:dyDescent="0.25">
      <c r="E48048" s="113"/>
      <c r="H48048" s="133"/>
      <c r="T48048" s="133"/>
      <c r="X48048" s="131"/>
      <c r="Y48048" s="133"/>
      <c r="AJ48048" s="133"/>
      <c r="AO48048" s="135"/>
      <c r="AP48048" s="135"/>
      <c r="BJ48048" s="136"/>
    </row>
    <row r="48049" spans="5:62" ht="14.25" customHeight="1" x14ac:dyDescent="0.25">
      <c r="E48049" s="113"/>
      <c r="H48049" s="133"/>
      <c r="T48049" s="133"/>
      <c r="X48049" s="131"/>
      <c r="Y48049" s="133"/>
      <c r="AJ48049" s="133"/>
      <c r="AO48049" s="135"/>
      <c r="AP48049" s="135"/>
      <c r="BJ48049" s="136"/>
    </row>
    <row r="48050" spans="5:62" ht="14.25" customHeight="1" x14ac:dyDescent="0.25">
      <c r="E48050" s="113"/>
      <c r="H48050" s="133"/>
      <c r="T48050" s="133"/>
      <c r="X48050" s="131"/>
      <c r="Y48050" s="133"/>
      <c r="AJ48050" s="133"/>
      <c r="AO48050" s="135"/>
      <c r="AP48050" s="135"/>
      <c r="BJ48050" s="136"/>
    </row>
    <row r="48051" spans="5:62" ht="14.25" customHeight="1" x14ac:dyDescent="0.25">
      <c r="E48051" s="113"/>
      <c r="H48051" s="133"/>
      <c r="T48051" s="133"/>
      <c r="X48051" s="131"/>
      <c r="Y48051" s="133"/>
      <c r="AJ48051" s="133"/>
      <c r="AO48051" s="135"/>
      <c r="AP48051" s="135"/>
      <c r="BJ48051" s="136"/>
    </row>
    <row r="48052" spans="5:62" ht="14.25" customHeight="1" x14ac:dyDescent="0.25">
      <c r="E48052" s="113"/>
      <c r="H48052" s="133"/>
      <c r="T48052" s="133"/>
      <c r="X48052" s="131"/>
      <c r="Y48052" s="133"/>
      <c r="AJ48052" s="133"/>
      <c r="AO48052" s="135"/>
      <c r="AP48052" s="135"/>
      <c r="BJ48052" s="136"/>
    </row>
    <row r="48053" spans="5:62" ht="14.25" customHeight="1" x14ac:dyDescent="0.25">
      <c r="E48053" s="113"/>
      <c r="H48053" s="133"/>
      <c r="T48053" s="133"/>
      <c r="X48053" s="131"/>
      <c r="Y48053" s="133"/>
      <c r="AJ48053" s="133"/>
      <c r="AO48053" s="135"/>
      <c r="AP48053" s="135"/>
      <c r="BJ48053" s="136"/>
    </row>
    <row r="48054" spans="5:62" ht="14.25" customHeight="1" x14ac:dyDescent="0.25">
      <c r="E48054" s="113"/>
      <c r="H48054" s="133"/>
      <c r="T48054" s="133"/>
      <c r="X48054" s="131"/>
      <c r="Y48054" s="133"/>
      <c r="AJ48054" s="133"/>
      <c r="AO48054" s="135"/>
      <c r="AP48054" s="135"/>
      <c r="BJ48054" s="136"/>
    </row>
    <row r="48055" spans="5:62" ht="14.25" customHeight="1" x14ac:dyDescent="0.25">
      <c r="E48055" s="113"/>
      <c r="H48055" s="133"/>
      <c r="T48055" s="133"/>
      <c r="X48055" s="131"/>
      <c r="Y48055" s="133"/>
      <c r="AJ48055" s="133"/>
      <c r="AO48055" s="135"/>
      <c r="AP48055" s="135"/>
      <c r="BJ48055" s="136"/>
    </row>
    <row r="48056" spans="5:62" ht="14.25" customHeight="1" x14ac:dyDescent="0.25">
      <c r="E48056" s="113"/>
      <c r="H48056" s="133"/>
      <c r="T48056" s="133"/>
      <c r="X48056" s="131"/>
      <c r="Y48056" s="133"/>
      <c r="AJ48056" s="133"/>
      <c r="AO48056" s="135"/>
      <c r="AP48056" s="135"/>
      <c r="BJ48056" s="136"/>
    </row>
    <row r="48057" spans="5:62" ht="14.25" customHeight="1" x14ac:dyDescent="0.25">
      <c r="E48057" s="113"/>
      <c r="H48057" s="133"/>
      <c r="T48057" s="133"/>
      <c r="X48057" s="131"/>
      <c r="Y48057" s="133"/>
      <c r="AJ48057" s="133"/>
      <c r="AO48057" s="135"/>
      <c r="AP48057" s="135"/>
      <c r="BJ48057" s="136"/>
    </row>
    <row r="48058" spans="5:62" ht="14.25" customHeight="1" x14ac:dyDescent="0.25">
      <c r="E48058" s="113"/>
      <c r="H48058" s="133"/>
      <c r="T48058" s="133"/>
      <c r="X48058" s="131"/>
      <c r="Y48058" s="133"/>
      <c r="AJ48058" s="133"/>
      <c r="AO48058" s="135"/>
      <c r="AP48058" s="135"/>
      <c r="BJ48058" s="136"/>
    </row>
    <row r="48059" spans="5:62" ht="14.25" customHeight="1" x14ac:dyDescent="0.25">
      <c r="E48059" s="113"/>
      <c r="H48059" s="133"/>
      <c r="T48059" s="133"/>
      <c r="X48059" s="131"/>
      <c r="Y48059" s="133"/>
      <c r="AJ48059" s="133"/>
      <c r="AO48059" s="135"/>
      <c r="AP48059" s="135"/>
      <c r="BJ48059" s="136"/>
    </row>
    <row r="48060" spans="5:62" ht="14.25" customHeight="1" x14ac:dyDescent="0.25">
      <c r="E48060" s="113"/>
      <c r="H48060" s="133"/>
      <c r="T48060" s="133"/>
      <c r="X48060" s="131"/>
      <c r="Y48060" s="133"/>
      <c r="AJ48060" s="133"/>
      <c r="AO48060" s="135"/>
      <c r="AP48060" s="135"/>
      <c r="BJ48060" s="136"/>
    </row>
    <row r="48061" spans="5:62" ht="14.25" customHeight="1" x14ac:dyDescent="0.25">
      <c r="E48061" s="113"/>
      <c r="H48061" s="133"/>
      <c r="T48061" s="133"/>
      <c r="X48061" s="131"/>
      <c r="Y48061" s="133"/>
      <c r="AJ48061" s="133"/>
      <c r="AO48061" s="135"/>
      <c r="AP48061" s="135"/>
      <c r="BJ48061" s="136"/>
    </row>
    <row r="48062" spans="5:62" ht="14.25" customHeight="1" x14ac:dyDescent="0.25">
      <c r="E48062" s="113"/>
      <c r="H48062" s="133"/>
      <c r="T48062" s="133"/>
      <c r="X48062" s="131"/>
      <c r="Y48062" s="133"/>
      <c r="AJ48062" s="133"/>
      <c r="AO48062" s="135"/>
      <c r="AP48062" s="135"/>
      <c r="BJ48062" s="136"/>
    </row>
    <row r="48063" spans="5:62" ht="14.25" customHeight="1" x14ac:dyDescent="0.25">
      <c r="E48063" s="113"/>
      <c r="H48063" s="133"/>
      <c r="T48063" s="133"/>
      <c r="X48063" s="131"/>
      <c r="Y48063" s="133"/>
      <c r="AJ48063" s="133"/>
      <c r="AO48063" s="135"/>
      <c r="AP48063" s="135"/>
      <c r="BJ48063" s="136"/>
    </row>
    <row r="48064" spans="5:62" ht="14.25" customHeight="1" x14ac:dyDescent="0.25">
      <c r="E48064" s="113"/>
      <c r="H48064" s="133"/>
      <c r="T48064" s="133"/>
      <c r="X48064" s="131"/>
      <c r="Y48064" s="133"/>
      <c r="AJ48064" s="133"/>
      <c r="AO48064" s="135"/>
      <c r="AP48064" s="135"/>
      <c r="BJ48064" s="136"/>
    </row>
    <row r="48065" spans="5:62" ht="14.25" customHeight="1" x14ac:dyDescent="0.25">
      <c r="E48065" s="113"/>
      <c r="H48065" s="133"/>
      <c r="T48065" s="133"/>
      <c r="X48065" s="131"/>
      <c r="Y48065" s="133"/>
      <c r="AJ48065" s="133"/>
      <c r="AO48065" s="135"/>
      <c r="AP48065" s="135"/>
      <c r="BJ48065" s="136"/>
    </row>
    <row r="48066" spans="5:62" ht="14.25" customHeight="1" x14ac:dyDescent="0.25">
      <c r="E48066" s="113"/>
      <c r="H48066" s="133"/>
      <c r="T48066" s="133"/>
      <c r="X48066" s="131"/>
      <c r="Y48066" s="133"/>
      <c r="AJ48066" s="133"/>
      <c r="AO48066" s="135"/>
      <c r="AP48066" s="135"/>
      <c r="BJ48066" s="136"/>
    </row>
    <row r="48067" spans="5:62" ht="14.25" customHeight="1" x14ac:dyDescent="0.25">
      <c r="E48067" s="113"/>
      <c r="H48067" s="133"/>
      <c r="T48067" s="133"/>
      <c r="X48067" s="131"/>
      <c r="Y48067" s="133"/>
      <c r="AJ48067" s="133"/>
      <c r="AO48067" s="135"/>
      <c r="AP48067" s="135"/>
      <c r="BJ48067" s="136"/>
    </row>
    <row r="48068" spans="5:62" ht="14.25" customHeight="1" x14ac:dyDescent="0.25">
      <c r="E48068" s="113"/>
      <c r="H48068" s="133"/>
      <c r="T48068" s="133"/>
      <c r="X48068" s="131"/>
      <c r="Y48068" s="133"/>
      <c r="AJ48068" s="133"/>
      <c r="AO48068" s="135"/>
      <c r="AP48068" s="135"/>
      <c r="BJ48068" s="136"/>
    </row>
    <row r="48069" spans="5:62" ht="14.25" customHeight="1" x14ac:dyDescent="0.25">
      <c r="E48069" s="113"/>
      <c r="H48069" s="133"/>
      <c r="T48069" s="133"/>
      <c r="X48069" s="131"/>
      <c r="Y48069" s="133"/>
      <c r="AJ48069" s="133"/>
      <c r="AO48069" s="135"/>
      <c r="AP48069" s="135"/>
      <c r="BJ48069" s="136"/>
    </row>
    <row r="48070" spans="5:62" ht="14.25" customHeight="1" x14ac:dyDescent="0.25">
      <c r="E48070" s="113"/>
      <c r="H48070" s="133"/>
      <c r="T48070" s="133"/>
      <c r="X48070" s="131"/>
      <c r="Y48070" s="133"/>
      <c r="AJ48070" s="133"/>
      <c r="AO48070" s="135"/>
      <c r="AP48070" s="135"/>
      <c r="BJ48070" s="136"/>
    </row>
    <row r="48071" spans="5:62" ht="14.25" customHeight="1" x14ac:dyDescent="0.25">
      <c r="E48071" s="113"/>
      <c r="H48071" s="133"/>
      <c r="T48071" s="133"/>
      <c r="X48071" s="131"/>
      <c r="Y48071" s="133"/>
      <c r="AJ48071" s="133"/>
      <c r="AO48071" s="135"/>
      <c r="AP48071" s="135"/>
      <c r="BJ48071" s="136"/>
    </row>
    <row r="48072" spans="5:62" ht="14.25" customHeight="1" x14ac:dyDescent="0.25">
      <c r="E48072" s="113"/>
      <c r="H48072" s="133"/>
      <c r="T48072" s="133"/>
      <c r="X48072" s="131"/>
      <c r="Y48072" s="133"/>
      <c r="AJ48072" s="133"/>
      <c r="AO48072" s="135"/>
      <c r="AP48072" s="135"/>
      <c r="BJ48072" s="136"/>
    </row>
    <row r="48073" spans="5:62" ht="14.25" customHeight="1" x14ac:dyDescent="0.25">
      <c r="E48073" s="113"/>
      <c r="H48073" s="133"/>
      <c r="T48073" s="133"/>
      <c r="X48073" s="131"/>
      <c r="Y48073" s="133"/>
      <c r="AJ48073" s="133"/>
      <c r="AO48073" s="135"/>
      <c r="AP48073" s="135"/>
      <c r="BJ48073" s="136"/>
    </row>
    <row r="48074" spans="5:62" ht="14.25" customHeight="1" x14ac:dyDescent="0.25">
      <c r="E48074" s="113"/>
      <c r="H48074" s="133"/>
      <c r="T48074" s="133"/>
      <c r="X48074" s="131"/>
      <c r="Y48074" s="133"/>
      <c r="AJ48074" s="133"/>
      <c r="AO48074" s="135"/>
      <c r="AP48074" s="135"/>
      <c r="BJ48074" s="136"/>
    </row>
    <row r="48075" spans="5:62" ht="14.25" customHeight="1" x14ac:dyDescent="0.25">
      <c r="E48075" s="113"/>
      <c r="H48075" s="133"/>
      <c r="T48075" s="133"/>
      <c r="X48075" s="131"/>
      <c r="Y48075" s="133"/>
      <c r="AJ48075" s="133"/>
      <c r="AO48075" s="135"/>
      <c r="AP48075" s="135"/>
      <c r="BJ48075" s="136"/>
    </row>
    <row r="48076" spans="5:62" ht="14.25" customHeight="1" x14ac:dyDescent="0.25">
      <c r="E48076" s="113"/>
      <c r="H48076" s="133"/>
      <c r="T48076" s="133"/>
      <c r="X48076" s="131"/>
      <c r="Y48076" s="133"/>
      <c r="AJ48076" s="133"/>
      <c r="AO48076" s="135"/>
      <c r="AP48076" s="135"/>
      <c r="BJ48076" s="136"/>
    </row>
    <row r="48077" spans="5:62" ht="14.25" customHeight="1" x14ac:dyDescent="0.25">
      <c r="E48077" s="113"/>
      <c r="H48077" s="133"/>
      <c r="T48077" s="133"/>
      <c r="X48077" s="131"/>
      <c r="Y48077" s="133"/>
      <c r="AJ48077" s="133"/>
      <c r="AO48077" s="135"/>
      <c r="AP48077" s="135"/>
      <c r="BJ48077" s="136"/>
    </row>
    <row r="48078" spans="5:62" ht="14.25" customHeight="1" x14ac:dyDescent="0.25">
      <c r="E48078" s="113"/>
      <c r="H48078" s="133"/>
      <c r="T48078" s="133"/>
      <c r="X48078" s="131"/>
      <c r="Y48078" s="133"/>
      <c r="AJ48078" s="133"/>
      <c r="AO48078" s="135"/>
      <c r="AP48078" s="135"/>
      <c r="BJ48078" s="136"/>
    </row>
    <row r="48079" spans="5:62" ht="14.25" customHeight="1" x14ac:dyDescent="0.25">
      <c r="E48079" s="113"/>
      <c r="H48079" s="133"/>
      <c r="T48079" s="133"/>
      <c r="X48079" s="131"/>
      <c r="Y48079" s="133"/>
      <c r="AJ48079" s="133"/>
      <c r="AO48079" s="135"/>
      <c r="AP48079" s="135"/>
      <c r="BJ48079" s="136"/>
    </row>
    <row r="48080" spans="5:62" ht="14.25" customHeight="1" x14ac:dyDescent="0.25">
      <c r="E48080" s="113"/>
      <c r="H48080" s="133"/>
      <c r="T48080" s="133"/>
      <c r="X48080" s="131"/>
      <c r="Y48080" s="133"/>
      <c r="AJ48080" s="133"/>
      <c r="AO48080" s="135"/>
      <c r="AP48080" s="135"/>
      <c r="BJ48080" s="136"/>
    </row>
    <row r="48081" spans="5:62" ht="14.25" customHeight="1" x14ac:dyDescent="0.25">
      <c r="E48081" s="113"/>
      <c r="H48081" s="133"/>
      <c r="T48081" s="133"/>
      <c r="X48081" s="131"/>
      <c r="Y48081" s="133"/>
      <c r="AJ48081" s="133"/>
      <c r="AO48081" s="135"/>
      <c r="AP48081" s="135"/>
      <c r="BJ48081" s="136"/>
    </row>
    <row r="48082" spans="5:62" ht="14.25" customHeight="1" x14ac:dyDescent="0.25">
      <c r="E48082" s="113"/>
      <c r="H48082" s="133"/>
      <c r="T48082" s="133"/>
      <c r="X48082" s="131"/>
      <c r="Y48082" s="133"/>
      <c r="AJ48082" s="133"/>
      <c r="AO48082" s="135"/>
      <c r="AP48082" s="135"/>
      <c r="BJ48082" s="136"/>
    </row>
    <row r="48083" spans="5:62" ht="14.25" customHeight="1" x14ac:dyDescent="0.25">
      <c r="E48083" s="113"/>
      <c r="H48083" s="133"/>
      <c r="T48083" s="133"/>
      <c r="X48083" s="131"/>
      <c r="Y48083" s="133"/>
      <c r="AJ48083" s="133"/>
      <c r="AO48083" s="135"/>
      <c r="AP48083" s="135"/>
      <c r="BJ48083" s="136"/>
    </row>
    <row r="48084" spans="5:62" ht="14.25" customHeight="1" x14ac:dyDescent="0.25">
      <c r="E48084" s="113"/>
      <c r="H48084" s="133"/>
      <c r="T48084" s="133"/>
      <c r="X48084" s="131"/>
      <c r="Y48084" s="133"/>
      <c r="AJ48084" s="133"/>
      <c r="AO48084" s="135"/>
      <c r="AP48084" s="135"/>
      <c r="BJ48084" s="136"/>
    </row>
    <row r="48085" spans="5:62" ht="14.25" customHeight="1" x14ac:dyDescent="0.25">
      <c r="E48085" s="113"/>
      <c r="H48085" s="133"/>
      <c r="T48085" s="133"/>
      <c r="X48085" s="131"/>
      <c r="Y48085" s="133"/>
      <c r="AJ48085" s="133"/>
      <c r="AO48085" s="135"/>
      <c r="AP48085" s="135"/>
      <c r="BJ48085" s="136"/>
    </row>
    <row r="48086" spans="5:62" ht="14.25" customHeight="1" x14ac:dyDescent="0.25">
      <c r="E48086" s="113"/>
      <c r="H48086" s="133"/>
      <c r="T48086" s="133"/>
      <c r="X48086" s="131"/>
      <c r="Y48086" s="133"/>
      <c r="AJ48086" s="133"/>
      <c r="AO48086" s="135"/>
      <c r="AP48086" s="135"/>
      <c r="BJ48086" s="136"/>
    </row>
    <row r="48087" spans="5:62" ht="14.25" customHeight="1" x14ac:dyDescent="0.25">
      <c r="E48087" s="113"/>
      <c r="H48087" s="133"/>
      <c r="T48087" s="133"/>
      <c r="X48087" s="131"/>
      <c r="Y48087" s="133"/>
      <c r="AJ48087" s="133"/>
      <c r="AO48087" s="135"/>
      <c r="AP48087" s="135"/>
      <c r="BJ48087" s="136"/>
    </row>
    <row r="48088" spans="5:62" ht="14.25" customHeight="1" x14ac:dyDescent="0.25">
      <c r="E48088" s="113"/>
      <c r="H48088" s="133"/>
      <c r="T48088" s="133"/>
      <c r="X48088" s="131"/>
      <c r="Y48088" s="133"/>
      <c r="AJ48088" s="133"/>
      <c r="AO48088" s="135"/>
      <c r="AP48088" s="135"/>
      <c r="BJ48088" s="136"/>
    </row>
    <row r="48089" spans="5:62" ht="14.25" customHeight="1" x14ac:dyDescent="0.25">
      <c r="E48089" s="113"/>
      <c r="H48089" s="133"/>
      <c r="T48089" s="133"/>
      <c r="X48089" s="131"/>
      <c r="Y48089" s="133"/>
      <c r="AJ48089" s="133"/>
      <c r="AO48089" s="135"/>
      <c r="AP48089" s="135"/>
      <c r="BJ48089" s="136"/>
    </row>
    <row r="48090" spans="5:62" ht="14.25" customHeight="1" x14ac:dyDescent="0.25">
      <c r="E48090" s="113"/>
      <c r="H48090" s="133"/>
      <c r="T48090" s="133"/>
      <c r="X48090" s="131"/>
      <c r="Y48090" s="133"/>
      <c r="AJ48090" s="133"/>
      <c r="AO48090" s="135"/>
      <c r="AP48090" s="135"/>
      <c r="BJ48090" s="136"/>
    </row>
    <row r="48091" spans="5:62" ht="14.25" customHeight="1" x14ac:dyDescent="0.25">
      <c r="E48091" s="113"/>
      <c r="H48091" s="133"/>
      <c r="T48091" s="133"/>
      <c r="X48091" s="131"/>
      <c r="Y48091" s="133"/>
      <c r="AJ48091" s="133"/>
      <c r="AO48091" s="135"/>
      <c r="AP48091" s="135"/>
      <c r="BJ48091" s="136"/>
    </row>
    <row r="48092" spans="5:62" ht="14.25" customHeight="1" x14ac:dyDescent="0.25">
      <c r="E48092" s="113"/>
      <c r="H48092" s="133"/>
      <c r="T48092" s="133"/>
      <c r="X48092" s="131"/>
      <c r="Y48092" s="133"/>
      <c r="AJ48092" s="133"/>
      <c r="AO48092" s="135"/>
      <c r="AP48092" s="135"/>
      <c r="BJ48092" s="136"/>
    </row>
    <row r="48093" spans="5:62" ht="14.25" customHeight="1" x14ac:dyDescent="0.25">
      <c r="E48093" s="113"/>
      <c r="H48093" s="133"/>
      <c r="T48093" s="133"/>
      <c r="X48093" s="131"/>
      <c r="Y48093" s="133"/>
      <c r="AJ48093" s="133"/>
      <c r="AO48093" s="135"/>
      <c r="AP48093" s="135"/>
      <c r="BJ48093" s="136"/>
    </row>
    <row r="48094" spans="5:62" ht="14.25" customHeight="1" x14ac:dyDescent="0.25">
      <c r="E48094" s="113"/>
      <c r="H48094" s="133"/>
      <c r="T48094" s="133"/>
      <c r="X48094" s="131"/>
      <c r="Y48094" s="133"/>
      <c r="AJ48094" s="133"/>
      <c r="AO48094" s="135"/>
      <c r="AP48094" s="135"/>
      <c r="BJ48094" s="136"/>
    </row>
    <row r="48095" spans="5:62" ht="14.25" customHeight="1" x14ac:dyDescent="0.25">
      <c r="E48095" s="113"/>
      <c r="H48095" s="133"/>
      <c r="T48095" s="133"/>
      <c r="X48095" s="131"/>
      <c r="Y48095" s="133"/>
      <c r="AJ48095" s="133"/>
      <c r="AO48095" s="135"/>
      <c r="AP48095" s="135"/>
      <c r="BJ48095" s="136"/>
    </row>
    <row r="48096" spans="5:62" ht="14.25" customHeight="1" x14ac:dyDescent="0.25">
      <c r="E48096" s="113"/>
      <c r="H48096" s="133"/>
      <c r="T48096" s="133"/>
      <c r="X48096" s="131"/>
      <c r="Y48096" s="133"/>
      <c r="AJ48096" s="133"/>
      <c r="AO48096" s="135"/>
      <c r="AP48096" s="135"/>
      <c r="BJ48096" s="136"/>
    </row>
    <row r="48097" spans="5:62" ht="14.25" customHeight="1" x14ac:dyDescent="0.25">
      <c r="E48097" s="113"/>
      <c r="H48097" s="133"/>
      <c r="T48097" s="133"/>
      <c r="X48097" s="131"/>
      <c r="Y48097" s="133"/>
      <c r="AJ48097" s="133"/>
      <c r="AO48097" s="135"/>
      <c r="AP48097" s="135"/>
      <c r="BJ48097" s="136"/>
    </row>
    <row r="48098" spans="5:62" ht="14.25" customHeight="1" x14ac:dyDescent="0.25">
      <c r="E48098" s="113"/>
      <c r="H48098" s="133"/>
      <c r="T48098" s="133"/>
      <c r="X48098" s="131"/>
      <c r="Y48098" s="133"/>
      <c r="AJ48098" s="133"/>
      <c r="AO48098" s="135"/>
      <c r="AP48098" s="135"/>
      <c r="BJ48098" s="136"/>
    </row>
    <row r="48099" spans="5:62" ht="14.25" customHeight="1" x14ac:dyDescent="0.25">
      <c r="E48099" s="113"/>
      <c r="H48099" s="133"/>
      <c r="T48099" s="133"/>
      <c r="X48099" s="131"/>
      <c r="Y48099" s="133"/>
      <c r="AJ48099" s="133"/>
      <c r="AO48099" s="135"/>
      <c r="AP48099" s="135"/>
      <c r="BJ48099" s="136"/>
    </row>
    <row r="48100" spans="5:62" ht="14.25" customHeight="1" x14ac:dyDescent="0.25">
      <c r="E48100" s="113"/>
      <c r="H48100" s="133"/>
      <c r="T48100" s="133"/>
      <c r="X48100" s="131"/>
      <c r="Y48100" s="133"/>
      <c r="AJ48100" s="133"/>
      <c r="AO48100" s="135"/>
      <c r="AP48100" s="135"/>
      <c r="BJ48100" s="136"/>
    </row>
    <row r="48101" spans="5:62" ht="14.25" customHeight="1" x14ac:dyDescent="0.25">
      <c r="E48101" s="113"/>
      <c r="H48101" s="133"/>
      <c r="T48101" s="133"/>
      <c r="X48101" s="131"/>
      <c r="Y48101" s="133"/>
      <c r="AJ48101" s="133"/>
      <c r="AO48101" s="135"/>
      <c r="AP48101" s="135"/>
      <c r="BJ48101" s="136"/>
    </row>
    <row r="48102" spans="5:62" ht="14.25" customHeight="1" x14ac:dyDescent="0.25">
      <c r="E48102" s="113"/>
      <c r="H48102" s="133"/>
      <c r="T48102" s="133"/>
      <c r="X48102" s="131"/>
      <c r="Y48102" s="133"/>
      <c r="AJ48102" s="133"/>
      <c r="AO48102" s="135"/>
      <c r="AP48102" s="135"/>
      <c r="BJ48102" s="136"/>
    </row>
    <row r="48103" spans="5:62" ht="14.25" customHeight="1" x14ac:dyDescent="0.25">
      <c r="E48103" s="113"/>
      <c r="H48103" s="133"/>
      <c r="T48103" s="133"/>
      <c r="X48103" s="131"/>
      <c r="Y48103" s="133"/>
      <c r="AJ48103" s="133"/>
      <c r="AO48103" s="135"/>
      <c r="AP48103" s="135"/>
      <c r="BJ48103" s="136"/>
    </row>
    <row r="48104" spans="5:62" ht="14.25" customHeight="1" x14ac:dyDescent="0.25">
      <c r="E48104" s="113"/>
      <c r="H48104" s="133"/>
      <c r="T48104" s="133"/>
      <c r="X48104" s="131"/>
      <c r="Y48104" s="133"/>
      <c r="AJ48104" s="133"/>
      <c r="AO48104" s="135"/>
      <c r="AP48104" s="135"/>
      <c r="BJ48104" s="136"/>
    </row>
    <row r="48105" spans="5:62" ht="14.25" customHeight="1" x14ac:dyDescent="0.25">
      <c r="E48105" s="113"/>
      <c r="H48105" s="133"/>
      <c r="T48105" s="133"/>
      <c r="X48105" s="131"/>
      <c r="Y48105" s="133"/>
      <c r="AJ48105" s="133"/>
      <c r="AO48105" s="135"/>
      <c r="AP48105" s="135"/>
      <c r="BJ48105" s="136"/>
    </row>
    <row r="48106" spans="5:62" ht="14.25" customHeight="1" x14ac:dyDescent="0.25">
      <c r="E48106" s="113"/>
      <c r="H48106" s="133"/>
      <c r="T48106" s="133"/>
      <c r="X48106" s="131"/>
      <c r="Y48106" s="133"/>
      <c r="AJ48106" s="133"/>
      <c r="AO48106" s="135"/>
      <c r="AP48106" s="135"/>
      <c r="BJ48106" s="136"/>
    </row>
    <row r="48107" spans="5:62" ht="14.25" customHeight="1" x14ac:dyDescent="0.25">
      <c r="E48107" s="113"/>
      <c r="H48107" s="133"/>
      <c r="T48107" s="133"/>
      <c r="X48107" s="131"/>
      <c r="Y48107" s="133"/>
      <c r="AJ48107" s="133"/>
      <c r="AO48107" s="135"/>
      <c r="AP48107" s="135"/>
      <c r="BJ48107" s="136"/>
    </row>
    <row r="48108" spans="5:62" ht="14.25" customHeight="1" x14ac:dyDescent="0.25">
      <c r="E48108" s="113"/>
      <c r="H48108" s="133"/>
      <c r="T48108" s="133"/>
      <c r="X48108" s="131"/>
      <c r="Y48108" s="133"/>
      <c r="AJ48108" s="133"/>
      <c r="AO48108" s="135"/>
      <c r="AP48108" s="135"/>
      <c r="BJ48108" s="136"/>
    </row>
    <row r="48109" spans="5:62" ht="14.25" customHeight="1" x14ac:dyDescent="0.25">
      <c r="E48109" s="113"/>
      <c r="H48109" s="133"/>
      <c r="T48109" s="133"/>
      <c r="X48109" s="131"/>
      <c r="Y48109" s="133"/>
      <c r="AJ48109" s="133"/>
      <c r="AO48109" s="135"/>
      <c r="AP48109" s="135"/>
      <c r="BJ48109" s="136"/>
    </row>
    <row r="48110" spans="5:62" ht="14.25" customHeight="1" x14ac:dyDescent="0.25">
      <c r="E48110" s="113"/>
      <c r="H48110" s="133"/>
      <c r="T48110" s="133"/>
      <c r="X48110" s="131"/>
      <c r="Y48110" s="133"/>
      <c r="AJ48110" s="133"/>
      <c r="AO48110" s="135"/>
      <c r="AP48110" s="135"/>
      <c r="BJ48110" s="136"/>
    </row>
    <row r="48111" spans="5:62" ht="14.25" customHeight="1" x14ac:dyDescent="0.25">
      <c r="E48111" s="113"/>
      <c r="H48111" s="133"/>
      <c r="T48111" s="133"/>
      <c r="X48111" s="131"/>
      <c r="Y48111" s="133"/>
      <c r="AJ48111" s="133"/>
      <c r="AO48111" s="135"/>
      <c r="AP48111" s="135"/>
      <c r="BJ48111" s="136"/>
    </row>
    <row r="48112" spans="5:62" ht="14.25" customHeight="1" x14ac:dyDescent="0.25">
      <c r="E48112" s="113"/>
      <c r="H48112" s="133"/>
      <c r="T48112" s="133"/>
      <c r="X48112" s="131"/>
      <c r="Y48112" s="133"/>
      <c r="AJ48112" s="133"/>
      <c r="AO48112" s="135"/>
      <c r="AP48112" s="135"/>
      <c r="BJ48112" s="136"/>
    </row>
    <row r="48113" spans="5:62" ht="14.25" customHeight="1" x14ac:dyDescent="0.25">
      <c r="E48113" s="113"/>
      <c r="H48113" s="133"/>
      <c r="T48113" s="133"/>
      <c r="X48113" s="131"/>
      <c r="Y48113" s="133"/>
      <c r="AJ48113" s="133"/>
      <c r="AO48113" s="135"/>
      <c r="AP48113" s="135"/>
      <c r="BJ48113" s="136"/>
    </row>
    <row r="48114" spans="5:62" ht="14.25" customHeight="1" x14ac:dyDescent="0.25">
      <c r="E48114" s="113"/>
      <c r="H48114" s="133"/>
      <c r="T48114" s="133"/>
      <c r="X48114" s="131"/>
      <c r="Y48114" s="133"/>
      <c r="AJ48114" s="133"/>
      <c r="AO48114" s="135"/>
      <c r="AP48114" s="135"/>
      <c r="BJ48114" s="136"/>
    </row>
    <row r="48115" spans="5:62" ht="14.25" customHeight="1" x14ac:dyDescent="0.25">
      <c r="E48115" s="113"/>
      <c r="H48115" s="133"/>
      <c r="T48115" s="133"/>
      <c r="X48115" s="131"/>
      <c r="Y48115" s="133"/>
      <c r="AJ48115" s="133"/>
      <c r="AO48115" s="135"/>
      <c r="AP48115" s="135"/>
      <c r="BJ48115" s="136"/>
    </row>
    <row r="48116" spans="5:62" ht="14.25" customHeight="1" x14ac:dyDescent="0.25">
      <c r="E48116" s="113"/>
      <c r="H48116" s="133"/>
      <c r="T48116" s="133"/>
      <c r="X48116" s="131"/>
      <c r="Y48116" s="133"/>
      <c r="AJ48116" s="133"/>
      <c r="AO48116" s="135"/>
      <c r="AP48116" s="135"/>
      <c r="BJ48116" s="136"/>
    </row>
    <row r="48117" spans="5:62" ht="14.25" customHeight="1" x14ac:dyDescent="0.25">
      <c r="E48117" s="113"/>
      <c r="H48117" s="133"/>
      <c r="T48117" s="133"/>
      <c r="X48117" s="131"/>
      <c r="Y48117" s="133"/>
      <c r="AJ48117" s="133"/>
      <c r="AO48117" s="135"/>
      <c r="AP48117" s="135"/>
      <c r="BJ48117" s="136"/>
    </row>
    <row r="48118" spans="5:62" ht="14.25" customHeight="1" x14ac:dyDescent="0.25">
      <c r="E48118" s="113"/>
      <c r="H48118" s="133"/>
      <c r="T48118" s="133"/>
      <c r="X48118" s="131"/>
      <c r="Y48118" s="133"/>
      <c r="AJ48118" s="133"/>
      <c r="AO48118" s="135"/>
      <c r="AP48118" s="135"/>
      <c r="BJ48118" s="136"/>
    </row>
    <row r="48119" spans="5:62" ht="14.25" customHeight="1" x14ac:dyDescent="0.25">
      <c r="E48119" s="113"/>
      <c r="H48119" s="133"/>
      <c r="T48119" s="133"/>
      <c r="X48119" s="131"/>
      <c r="Y48119" s="133"/>
      <c r="AJ48119" s="133"/>
      <c r="AO48119" s="135"/>
      <c r="AP48119" s="135"/>
      <c r="BJ48119" s="136"/>
    </row>
    <row r="48120" spans="5:62" ht="14.25" customHeight="1" x14ac:dyDescent="0.25">
      <c r="E48120" s="113"/>
      <c r="H48120" s="133"/>
      <c r="T48120" s="133"/>
      <c r="X48120" s="131"/>
      <c r="Y48120" s="133"/>
      <c r="AJ48120" s="133"/>
      <c r="AO48120" s="135"/>
      <c r="AP48120" s="135"/>
      <c r="BJ48120" s="136"/>
    </row>
    <row r="48121" spans="5:62" ht="14.25" customHeight="1" x14ac:dyDescent="0.25">
      <c r="E48121" s="113"/>
      <c r="H48121" s="133"/>
      <c r="T48121" s="133"/>
      <c r="X48121" s="131"/>
      <c r="Y48121" s="133"/>
      <c r="AJ48121" s="133"/>
      <c r="AO48121" s="135"/>
      <c r="AP48121" s="135"/>
      <c r="BJ48121" s="136"/>
    </row>
    <row r="48122" spans="5:62" ht="14.25" customHeight="1" x14ac:dyDescent="0.25">
      <c r="E48122" s="113"/>
      <c r="H48122" s="133"/>
      <c r="T48122" s="133"/>
      <c r="X48122" s="131"/>
      <c r="Y48122" s="133"/>
      <c r="AJ48122" s="133"/>
      <c r="AO48122" s="135"/>
      <c r="AP48122" s="135"/>
      <c r="BJ48122" s="136"/>
    </row>
    <row r="48123" spans="5:62" ht="14.25" customHeight="1" x14ac:dyDescent="0.25">
      <c r="E48123" s="113"/>
      <c r="H48123" s="133"/>
      <c r="T48123" s="133"/>
      <c r="X48123" s="131"/>
      <c r="Y48123" s="133"/>
      <c r="AJ48123" s="133"/>
      <c r="AO48123" s="135"/>
      <c r="AP48123" s="135"/>
      <c r="BJ48123" s="136"/>
    </row>
    <row r="48124" spans="5:62" ht="14.25" customHeight="1" x14ac:dyDescent="0.25">
      <c r="E48124" s="113"/>
      <c r="H48124" s="133"/>
      <c r="T48124" s="133"/>
      <c r="X48124" s="131"/>
      <c r="Y48124" s="133"/>
      <c r="AJ48124" s="133"/>
      <c r="AO48124" s="135"/>
      <c r="AP48124" s="135"/>
      <c r="BJ48124" s="136"/>
    </row>
    <row r="48125" spans="5:62" ht="14.25" customHeight="1" x14ac:dyDescent="0.25">
      <c r="E48125" s="113"/>
      <c r="H48125" s="133"/>
      <c r="T48125" s="133"/>
      <c r="X48125" s="131"/>
      <c r="Y48125" s="133"/>
      <c r="AJ48125" s="133"/>
      <c r="AO48125" s="135"/>
      <c r="AP48125" s="135"/>
      <c r="BJ48125" s="136"/>
    </row>
    <row r="48126" spans="5:62" ht="14.25" customHeight="1" x14ac:dyDescent="0.25">
      <c r="E48126" s="113"/>
      <c r="H48126" s="133"/>
      <c r="T48126" s="133"/>
      <c r="X48126" s="131"/>
      <c r="Y48126" s="133"/>
      <c r="AJ48126" s="133"/>
      <c r="AO48126" s="135"/>
      <c r="AP48126" s="135"/>
      <c r="BJ48126" s="136"/>
    </row>
    <row r="48127" spans="5:62" ht="14.25" customHeight="1" x14ac:dyDescent="0.25">
      <c r="E48127" s="113"/>
      <c r="H48127" s="133"/>
      <c r="T48127" s="133"/>
      <c r="X48127" s="131"/>
      <c r="Y48127" s="133"/>
      <c r="AJ48127" s="133"/>
      <c r="AO48127" s="135"/>
      <c r="AP48127" s="135"/>
      <c r="BJ48127" s="136"/>
    </row>
    <row r="48128" spans="5:62" ht="14.25" customHeight="1" x14ac:dyDescent="0.25">
      <c r="E48128" s="113"/>
      <c r="H48128" s="133"/>
      <c r="T48128" s="133"/>
      <c r="X48128" s="131"/>
      <c r="Y48128" s="133"/>
      <c r="AJ48128" s="133"/>
      <c r="AO48128" s="135"/>
      <c r="AP48128" s="135"/>
      <c r="BJ48128" s="136"/>
    </row>
    <row r="48129" spans="5:62" ht="14.25" customHeight="1" x14ac:dyDescent="0.25">
      <c r="E48129" s="113"/>
      <c r="H48129" s="133"/>
      <c r="T48129" s="133"/>
      <c r="X48129" s="131"/>
      <c r="Y48129" s="133"/>
      <c r="AJ48129" s="133"/>
      <c r="AO48129" s="135"/>
      <c r="AP48129" s="135"/>
      <c r="BJ48129" s="136"/>
    </row>
    <row r="48130" spans="5:62" ht="14.25" customHeight="1" x14ac:dyDescent="0.25">
      <c r="E48130" s="113"/>
      <c r="H48130" s="133"/>
      <c r="T48130" s="133"/>
      <c r="X48130" s="131"/>
      <c r="Y48130" s="133"/>
      <c r="AJ48130" s="133"/>
      <c r="AO48130" s="135"/>
      <c r="AP48130" s="135"/>
      <c r="BJ48130" s="136"/>
    </row>
    <row r="48131" spans="5:62" ht="14.25" customHeight="1" x14ac:dyDescent="0.25">
      <c r="E48131" s="113"/>
      <c r="H48131" s="133"/>
      <c r="T48131" s="133"/>
      <c r="X48131" s="131"/>
      <c r="Y48131" s="133"/>
      <c r="AJ48131" s="133"/>
      <c r="AO48131" s="135"/>
      <c r="AP48131" s="135"/>
      <c r="BJ48131" s="136"/>
    </row>
    <row r="48132" spans="5:62" ht="14.25" customHeight="1" x14ac:dyDescent="0.25">
      <c r="E48132" s="113"/>
      <c r="H48132" s="133"/>
      <c r="T48132" s="133"/>
      <c r="X48132" s="131"/>
      <c r="Y48132" s="133"/>
      <c r="AJ48132" s="133"/>
      <c r="AO48132" s="135"/>
      <c r="AP48132" s="135"/>
      <c r="BJ48132" s="136"/>
    </row>
    <row r="48133" spans="5:62" ht="14.25" customHeight="1" x14ac:dyDescent="0.25">
      <c r="E48133" s="113"/>
      <c r="H48133" s="133"/>
      <c r="T48133" s="133"/>
      <c r="X48133" s="131"/>
      <c r="Y48133" s="133"/>
      <c r="AJ48133" s="133"/>
      <c r="AO48133" s="135"/>
      <c r="AP48133" s="135"/>
      <c r="BJ48133" s="136"/>
    </row>
    <row r="48134" spans="5:62" ht="14.25" customHeight="1" x14ac:dyDescent="0.25">
      <c r="E48134" s="113"/>
      <c r="H48134" s="133"/>
      <c r="T48134" s="133"/>
      <c r="X48134" s="131"/>
      <c r="Y48134" s="133"/>
      <c r="AJ48134" s="133"/>
      <c r="AO48134" s="135"/>
      <c r="AP48134" s="135"/>
      <c r="BJ48134" s="136"/>
    </row>
    <row r="48135" spans="5:62" ht="14.25" customHeight="1" x14ac:dyDescent="0.25">
      <c r="E48135" s="113"/>
      <c r="H48135" s="133"/>
      <c r="T48135" s="133"/>
      <c r="X48135" s="131"/>
      <c r="Y48135" s="133"/>
      <c r="AJ48135" s="133"/>
      <c r="AO48135" s="135"/>
      <c r="AP48135" s="135"/>
      <c r="BJ48135" s="136"/>
    </row>
    <row r="48136" spans="5:62" ht="14.25" customHeight="1" x14ac:dyDescent="0.25">
      <c r="E48136" s="113"/>
      <c r="H48136" s="133"/>
      <c r="T48136" s="133"/>
      <c r="X48136" s="131"/>
      <c r="Y48136" s="133"/>
      <c r="AJ48136" s="133"/>
      <c r="AO48136" s="135"/>
      <c r="AP48136" s="135"/>
      <c r="BJ48136" s="136"/>
    </row>
    <row r="48137" spans="5:62" ht="14.25" customHeight="1" x14ac:dyDescent="0.25">
      <c r="E48137" s="113"/>
      <c r="H48137" s="133"/>
      <c r="T48137" s="133"/>
      <c r="X48137" s="131"/>
      <c r="Y48137" s="133"/>
      <c r="AJ48137" s="133"/>
      <c r="AO48137" s="135"/>
      <c r="AP48137" s="135"/>
      <c r="BJ48137" s="136"/>
    </row>
    <row r="48138" spans="5:62" ht="14.25" customHeight="1" x14ac:dyDescent="0.25">
      <c r="E48138" s="113"/>
      <c r="H48138" s="133"/>
      <c r="T48138" s="133"/>
      <c r="X48138" s="131"/>
      <c r="Y48138" s="133"/>
      <c r="AJ48138" s="133"/>
      <c r="AO48138" s="135"/>
      <c r="AP48138" s="135"/>
      <c r="BJ48138" s="136"/>
    </row>
    <row r="48139" spans="5:62" ht="14.25" customHeight="1" x14ac:dyDescent="0.25">
      <c r="E48139" s="113"/>
      <c r="H48139" s="133"/>
      <c r="T48139" s="133"/>
      <c r="X48139" s="131"/>
      <c r="Y48139" s="133"/>
      <c r="AJ48139" s="133"/>
      <c r="AO48139" s="135"/>
      <c r="AP48139" s="135"/>
      <c r="BJ48139" s="136"/>
    </row>
    <row r="48140" spans="5:62" ht="14.25" customHeight="1" x14ac:dyDescent="0.25">
      <c r="E48140" s="113"/>
      <c r="H48140" s="133"/>
      <c r="T48140" s="133"/>
      <c r="X48140" s="131"/>
      <c r="Y48140" s="133"/>
      <c r="AJ48140" s="133"/>
      <c r="AO48140" s="135"/>
      <c r="AP48140" s="135"/>
      <c r="BJ48140" s="136"/>
    </row>
    <row r="48141" spans="5:62" ht="14.25" customHeight="1" x14ac:dyDescent="0.25">
      <c r="E48141" s="113"/>
      <c r="H48141" s="133"/>
      <c r="T48141" s="133"/>
      <c r="X48141" s="131"/>
      <c r="Y48141" s="133"/>
      <c r="AJ48141" s="133"/>
      <c r="AO48141" s="135"/>
      <c r="AP48141" s="135"/>
      <c r="BJ48141" s="136"/>
    </row>
    <row r="48142" spans="5:62" ht="14.25" customHeight="1" x14ac:dyDescent="0.25">
      <c r="E48142" s="113"/>
      <c r="H48142" s="133"/>
      <c r="T48142" s="133"/>
      <c r="X48142" s="131"/>
      <c r="Y48142" s="133"/>
      <c r="AJ48142" s="133"/>
      <c r="AO48142" s="135"/>
      <c r="AP48142" s="135"/>
      <c r="BJ48142" s="136"/>
    </row>
    <row r="48143" spans="5:62" ht="14.25" customHeight="1" x14ac:dyDescent="0.25">
      <c r="E48143" s="113"/>
      <c r="H48143" s="133"/>
      <c r="T48143" s="133"/>
      <c r="X48143" s="131"/>
      <c r="Y48143" s="133"/>
      <c r="AJ48143" s="133"/>
      <c r="AO48143" s="135"/>
      <c r="AP48143" s="135"/>
      <c r="BJ48143" s="136"/>
    </row>
    <row r="48144" spans="5:62" ht="14.25" customHeight="1" x14ac:dyDescent="0.25">
      <c r="E48144" s="113"/>
      <c r="H48144" s="133"/>
      <c r="T48144" s="133"/>
      <c r="X48144" s="131"/>
      <c r="Y48144" s="133"/>
      <c r="AJ48144" s="133"/>
      <c r="AO48144" s="135"/>
      <c r="AP48144" s="135"/>
      <c r="BJ48144" s="136"/>
    </row>
    <row r="48145" spans="5:62" ht="14.25" customHeight="1" x14ac:dyDescent="0.25">
      <c r="E48145" s="113"/>
      <c r="H48145" s="133"/>
      <c r="T48145" s="133"/>
      <c r="X48145" s="131"/>
      <c r="Y48145" s="133"/>
      <c r="AJ48145" s="133"/>
      <c r="AO48145" s="135"/>
      <c r="AP48145" s="135"/>
      <c r="BJ48145" s="136"/>
    </row>
    <row r="48146" spans="5:62" ht="14.25" customHeight="1" x14ac:dyDescent="0.25">
      <c r="E48146" s="113"/>
      <c r="H48146" s="133"/>
      <c r="T48146" s="133"/>
      <c r="X48146" s="131"/>
      <c r="Y48146" s="133"/>
      <c r="AJ48146" s="133"/>
      <c r="AO48146" s="135"/>
      <c r="AP48146" s="135"/>
      <c r="BJ48146" s="136"/>
    </row>
    <row r="48147" spans="5:62" ht="14.25" customHeight="1" x14ac:dyDescent="0.25">
      <c r="E48147" s="113"/>
      <c r="H48147" s="133"/>
      <c r="T48147" s="133"/>
      <c r="X48147" s="131"/>
      <c r="Y48147" s="133"/>
      <c r="AJ48147" s="133"/>
      <c r="AO48147" s="135"/>
      <c r="AP48147" s="135"/>
      <c r="BJ48147" s="136"/>
    </row>
    <row r="48148" spans="5:62" ht="14.25" customHeight="1" x14ac:dyDescent="0.25">
      <c r="E48148" s="113"/>
      <c r="H48148" s="133"/>
      <c r="T48148" s="133"/>
      <c r="X48148" s="131"/>
      <c r="Y48148" s="133"/>
      <c r="AJ48148" s="133"/>
      <c r="AO48148" s="135"/>
      <c r="AP48148" s="135"/>
      <c r="BJ48148" s="136"/>
    </row>
    <row r="48149" spans="5:62" ht="14.25" customHeight="1" x14ac:dyDescent="0.25">
      <c r="E48149" s="113"/>
      <c r="H48149" s="133"/>
      <c r="T48149" s="133"/>
      <c r="X48149" s="131"/>
      <c r="Y48149" s="133"/>
      <c r="AJ48149" s="133"/>
      <c r="AO48149" s="135"/>
      <c r="AP48149" s="135"/>
      <c r="BJ48149" s="136"/>
    </row>
    <row r="48150" spans="5:62" ht="14.25" customHeight="1" x14ac:dyDescent="0.25">
      <c r="E48150" s="113"/>
      <c r="H48150" s="133"/>
      <c r="T48150" s="133"/>
      <c r="X48150" s="131"/>
      <c r="Y48150" s="133"/>
      <c r="AJ48150" s="133"/>
      <c r="AO48150" s="135"/>
      <c r="AP48150" s="135"/>
      <c r="BJ48150" s="136"/>
    </row>
    <row r="48151" spans="5:62" ht="14.25" customHeight="1" x14ac:dyDescent="0.25">
      <c r="E48151" s="113"/>
      <c r="H48151" s="133"/>
      <c r="T48151" s="133"/>
      <c r="X48151" s="131"/>
      <c r="Y48151" s="133"/>
      <c r="AJ48151" s="133"/>
      <c r="AO48151" s="135"/>
      <c r="AP48151" s="135"/>
      <c r="BJ48151" s="136"/>
    </row>
    <row r="48152" spans="5:62" ht="14.25" customHeight="1" x14ac:dyDescent="0.25">
      <c r="E48152" s="113"/>
      <c r="H48152" s="133"/>
      <c r="T48152" s="133"/>
      <c r="X48152" s="131"/>
      <c r="Y48152" s="133"/>
      <c r="AJ48152" s="133"/>
      <c r="AO48152" s="135"/>
      <c r="AP48152" s="135"/>
      <c r="BJ48152" s="136"/>
    </row>
    <row r="48153" spans="5:62" ht="14.25" customHeight="1" x14ac:dyDescent="0.25">
      <c r="E48153" s="113"/>
      <c r="H48153" s="133"/>
      <c r="T48153" s="133"/>
      <c r="X48153" s="131"/>
      <c r="Y48153" s="133"/>
      <c r="AJ48153" s="133"/>
      <c r="AO48153" s="135"/>
      <c r="AP48153" s="135"/>
      <c r="BJ48153" s="136"/>
    </row>
    <row r="48154" spans="5:62" ht="14.25" customHeight="1" x14ac:dyDescent="0.25">
      <c r="E48154" s="113"/>
      <c r="H48154" s="133"/>
      <c r="T48154" s="133"/>
      <c r="X48154" s="131"/>
      <c r="Y48154" s="133"/>
      <c r="AJ48154" s="133"/>
      <c r="AO48154" s="135"/>
      <c r="AP48154" s="135"/>
      <c r="BJ48154" s="136"/>
    </row>
    <row r="48155" spans="5:62" ht="14.25" customHeight="1" x14ac:dyDescent="0.25">
      <c r="E48155" s="113"/>
      <c r="H48155" s="133"/>
      <c r="T48155" s="133"/>
      <c r="X48155" s="131"/>
      <c r="Y48155" s="133"/>
      <c r="AJ48155" s="133"/>
      <c r="AO48155" s="135"/>
      <c r="AP48155" s="135"/>
      <c r="BJ48155" s="136"/>
    </row>
    <row r="48156" spans="5:62" ht="14.25" customHeight="1" x14ac:dyDescent="0.25">
      <c r="E48156" s="113"/>
      <c r="H48156" s="133"/>
      <c r="T48156" s="133"/>
      <c r="X48156" s="131"/>
      <c r="Y48156" s="133"/>
      <c r="AJ48156" s="133"/>
      <c r="AO48156" s="135"/>
      <c r="AP48156" s="135"/>
      <c r="BJ48156" s="136"/>
    </row>
    <row r="48157" spans="5:62" ht="14.25" customHeight="1" x14ac:dyDescent="0.25">
      <c r="E48157" s="113"/>
      <c r="H48157" s="133"/>
      <c r="T48157" s="133"/>
      <c r="X48157" s="131"/>
      <c r="Y48157" s="133"/>
      <c r="AJ48157" s="133"/>
      <c r="AO48157" s="135"/>
      <c r="AP48157" s="135"/>
      <c r="BJ48157" s="136"/>
    </row>
    <row r="48158" spans="5:62" ht="14.25" customHeight="1" x14ac:dyDescent="0.25">
      <c r="E48158" s="113"/>
      <c r="H48158" s="133"/>
      <c r="T48158" s="133"/>
      <c r="X48158" s="131"/>
      <c r="Y48158" s="133"/>
      <c r="AJ48158" s="133"/>
      <c r="AO48158" s="135"/>
      <c r="AP48158" s="135"/>
      <c r="BJ48158" s="136"/>
    </row>
    <row r="48159" spans="5:62" ht="14.25" customHeight="1" x14ac:dyDescent="0.25">
      <c r="E48159" s="113"/>
      <c r="H48159" s="133"/>
      <c r="T48159" s="133"/>
      <c r="X48159" s="131"/>
      <c r="Y48159" s="133"/>
      <c r="AJ48159" s="133"/>
      <c r="AO48159" s="135"/>
      <c r="AP48159" s="135"/>
      <c r="BJ48159" s="136"/>
    </row>
    <row r="48160" spans="5:62" ht="14.25" customHeight="1" x14ac:dyDescent="0.25">
      <c r="E48160" s="113"/>
      <c r="H48160" s="133"/>
      <c r="T48160" s="133"/>
      <c r="X48160" s="131"/>
      <c r="Y48160" s="133"/>
      <c r="AJ48160" s="133"/>
      <c r="AO48160" s="135"/>
      <c r="AP48160" s="135"/>
      <c r="BJ48160" s="136"/>
    </row>
    <row r="48161" spans="5:62" ht="14.25" customHeight="1" x14ac:dyDescent="0.25">
      <c r="E48161" s="113"/>
      <c r="H48161" s="133"/>
      <c r="T48161" s="133"/>
      <c r="X48161" s="131"/>
      <c r="Y48161" s="133"/>
      <c r="AJ48161" s="133"/>
      <c r="AO48161" s="135"/>
      <c r="AP48161" s="135"/>
      <c r="BJ48161" s="136"/>
    </row>
    <row r="48162" spans="5:62" ht="14.25" customHeight="1" x14ac:dyDescent="0.25">
      <c r="E48162" s="113"/>
      <c r="H48162" s="133"/>
      <c r="T48162" s="133"/>
      <c r="X48162" s="131"/>
      <c r="Y48162" s="133"/>
      <c r="AJ48162" s="133"/>
      <c r="AO48162" s="135"/>
      <c r="AP48162" s="135"/>
      <c r="BJ48162" s="136"/>
    </row>
    <row r="48163" spans="5:62" ht="14.25" customHeight="1" x14ac:dyDescent="0.25">
      <c r="E48163" s="113"/>
      <c r="H48163" s="133"/>
      <c r="T48163" s="133"/>
      <c r="X48163" s="131"/>
      <c r="Y48163" s="133"/>
      <c r="AJ48163" s="133"/>
      <c r="AO48163" s="135"/>
      <c r="AP48163" s="135"/>
      <c r="BJ48163" s="136"/>
    </row>
    <row r="48164" spans="5:62" ht="14.25" customHeight="1" x14ac:dyDescent="0.25">
      <c r="E48164" s="113"/>
      <c r="H48164" s="133"/>
      <c r="T48164" s="133"/>
      <c r="X48164" s="131"/>
      <c r="Y48164" s="133"/>
      <c r="AJ48164" s="133"/>
      <c r="AO48164" s="135"/>
      <c r="AP48164" s="135"/>
      <c r="BJ48164" s="136"/>
    </row>
    <row r="48165" spans="5:62" ht="14.25" customHeight="1" x14ac:dyDescent="0.25">
      <c r="E48165" s="113"/>
      <c r="H48165" s="133"/>
      <c r="T48165" s="133"/>
      <c r="X48165" s="131"/>
      <c r="Y48165" s="133"/>
      <c r="AJ48165" s="133"/>
      <c r="AO48165" s="135"/>
      <c r="AP48165" s="135"/>
      <c r="BJ48165" s="136"/>
    </row>
    <row r="48166" spans="5:62" ht="14.25" customHeight="1" x14ac:dyDescent="0.25">
      <c r="E48166" s="113"/>
      <c r="H48166" s="133"/>
      <c r="T48166" s="133"/>
      <c r="X48166" s="131"/>
      <c r="Y48166" s="133"/>
      <c r="AJ48166" s="133"/>
      <c r="AO48166" s="135"/>
      <c r="AP48166" s="135"/>
      <c r="BJ48166" s="136"/>
    </row>
    <row r="48167" spans="5:62" ht="14.25" customHeight="1" x14ac:dyDescent="0.25">
      <c r="E48167" s="113"/>
      <c r="H48167" s="133"/>
      <c r="T48167" s="133"/>
      <c r="X48167" s="131"/>
      <c r="Y48167" s="133"/>
      <c r="AJ48167" s="133"/>
      <c r="AO48167" s="135"/>
      <c r="AP48167" s="135"/>
      <c r="BJ48167" s="136"/>
    </row>
    <row r="48168" spans="5:62" ht="14.25" customHeight="1" x14ac:dyDescent="0.25">
      <c r="E48168" s="113"/>
      <c r="H48168" s="133"/>
      <c r="T48168" s="133"/>
      <c r="X48168" s="131"/>
      <c r="Y48168" s="133"/>
      <c r="AJ48168" s="133"/>
      <c r="AO48168" s="135"/>
      <c r="AP48168" s="135"/>
      <c r="BJ48168" s="136"/>
    </row>
    <row r="48169" spans="5:62" ht="14.25" customHeight="1" x14ac:dyDescent="0.25">
      <c r="E48169" s="113"/>
      <c r="H48169" s="133"/>
      <c r="T48169" s="133"/>
      <c r="X48169" s="131"/>
      <c r="Y48169" s="133"/>
      <c r="AJ48169" s="133"/>
      <c r="AO48169" s="135"/>
      <c r="AP48169" s="135"/>
      <c r="BJ48169" s="136"/>
    </row>
    <row r="48170" spans="5:62" ht="14.25" customHeight="1" x14ac:dyDescent="0.25">
      <c r="E48170" s="113"/>
      <c r="H48170" s="133"/>
      <c r="T48170" s="133"/>
      <c r="X48170" s="131"/>
      <c r="Y48170" s="133"/>
      <c r="AJ48170" s="133"/>
      <c r="AO48170" s="135"/>
      <c r="AP48170" s="135"/>
      <c r="BJ48170" s="136"/>
    </row>
    <row r="48171" spans="5:62" ht="14.25" customHeight="1" x14ac:dyDescent="0.25">
      <c r="E48171" s="113"/>
      <c r="H48171" s="133"/>
      <c r="T48171" s="133"/>
      <c r="X48171" s="131"/>
      <c r="Y48171" s="133"/>
      <c r="AJ48171" s="133"/>
      <c r="AO48171" s="135"/>
      <c r="AP48171" s="135"/>
      <c r="BJ48171" s="136"/>
    </row>
    <row r="48172" spans="5:62" ht="14.25" customHeight="1" x14ac:dyDescent="0.25">
      <c r="E48172" s="113"/>
      <c r="H48172" s="133"/>
      <c r="T48172" s="133"/>
      <c r="X48172" s="131"/>
      <c r="Y48172" s="133"/>
      <c r="AJ48172" s="133"/>
      <c r="AO48172" s="135"/>
      <c r="AP48172" s="135"/>
      <c r="BJ48172" s="136"/>
    </row>
    <row r="48173" spans="5:62" ht="14.25" customHeight="1" x14ac:dyDescent="0.25">
      <c r="E48173" s="113"/>
      <c r="H48173" s="133"/>
      <c r="T48173" s="133"/>
      <c r="X48173" s="131"/>
      <c r="Y48173" s="133"/>
      <c r="AJ48173" s="133"/>
      <c r="AO48173" s="135"/>
      <c r="AP48173" s="135"/>
      <c r="BJ48173" s="136"/>
    </row>
    <row r="48174" spans="5:62" ht="14.25" customHeight="1" x14ac:dyDescent="0.25">
      <c r="E48174" s="113"/>
      <c r="H48174" s="133"/>
      <c r="T48174" s="133"/>
      <c r="X48174" s="131"/>
      <c r="Y48174" s="133"/>
      <c r="AJ48174" s="133"/>
      <c r="AO48174" s="135"/>
      <c r="AP48174" s="135"/>
      <c r="BJ48174" s="136"/>
    </row>
    <row r="48175" spans="5:62" ht="14.25" customHeight="1" x14ac:dyDescent="0.25">
      <c r="E48175" s="113"/>
      <c r="H48175" s="133"/>
      <c r="T48175" s="133"/>
      <c r="X48175" s="131"/>
      <c r="Y48175" s="133"/>
      <c r="AJ48175" s="133"/>
      <c r="AO48175" s="135"/>
      <c r="AP48175" s="135"/>
      <c r="BJ48175" s="136"/>
    </row>
    <row r="48176" spans="5:62" ht="14.25" customHeight="1" x14ac:dyDescent="0.25">
      <c r="E48176" s="113"/>
      <c r="H48176" s="133"/>
      <c r="T48176" s="133"/>
      <c r="X48176" s="131"/>
      <c r="Y48176" s="133"/>
      <c r="AJ48176" s="133"/>
      <c r="AO48176" s="135"/>
      <c r="AP48176" s="135"/>
      <c r="BJ48176" s="136"/>
    </row>
    <row r="48177" spans="5:62" ht="14.25" customHeight="1" x14ac:dyDescent="0.25">
      <c r="E48177" s="113"/>
      <c r="H48177" s="133"/>
      <c r="T48177" s="133"/>
      <c r="X48177" s="131"/>
      <c r="Y48177" s="133"/>
      <c r="AJ48177" s="133"/>
      <c r="AO48177" s="135"/>
      <c r="AP48177" s="135"/>
      <c r="BJ48177" s="136"/>
    </row>
    <row r="48178" spans="5:62" ht="14.25" customHeight="1" x14ac:dyDescent="0.25">
      <c r="E48178" s="113"/>
      <c r="H48178" s="133"/>
      <c r="T48178" s="133"/>
      <c r="X48178" s="131"/>
      <c r="Y48178" s="133"/>
      <c r="AJ48178" s="133"/>
      <c r="AO48178" s="135"/>
      <c r="AP48178" s="135"/>
      <c r="BJ48178" s="136"/>
    </row>
    <row r="48179" spans="5:62" ht="14.25" customHeight="1" x14ac:dyDescent="0.25">
      <c r="E48179" s="113"/>
      <c r="H48179" s="133"/>
      <c r="T48179" s="133"/>
      <c r="X48179" s="131"/>
      <c r="Y48179" s="133"/>
      <c r="AJ48179" s="133"/>
      <c r="AO48179" s="135"/>
      <c r="AP48179" s="135"/>
      <c r="BJ48179" s="136"/>
    </row>
    <row r="48180" spans="5:62" ht="14.25" customHeight="1" x14ac:dyDescent="0.25">
      <c r="E48180" s="113"/>
      <c r="H48180" s="133"/>
      <c r="T48180" s="133"/>
      <c r="X48180" s="131"/>
      <c r="Y48180" s="133"/>
      <c r="AJ48180" s="133"/>
      <c r="AO48180" s="135"/>
      <c r="AP48180" s="135"/>
      <c r="BJ48180" s="136"/>
    </row>
    <row r="48181" spans="5:62" ht="14.25" customHeight="1" x14ac:dyDescent="0.25">
      <c r="E48181" s="113"/>
      <c r="H48181" s="133"/>
      <c r="T48181" s="133"/>
      <c r="X48181" s="131"/>
      <c r="Y48181" s="133"/>
      <c r="AJ48181" s="133"/>
      <c r="AO48181" s="135"/>
      <c r="AP48181" s="135"/>
      <c r="BJ48181" s="136"/>
    </row>
    <row r="48182" spans="5:62" ht="14.25" customHeight="1" x14ac:dyDescent="0.25">
      <c r="E48182" s="113"/>
      <c r="H48182" s="133"/>
      <c r="T48182" s="133"/>
      <c r="X48182" s="131"/>
      <c r="Y48182" s="133"/>
      <c r="AJ48182" s="133"/>
      <c r="AO48182" s="135"/>
      <c r="AP48182" s="135"/>
      <c r="BJ48182" s="136"/>
    </row>
    <row r="48183" spans="5:62" ht="14.25" customHeight="1" x14ac:dyDescent="0.25">
      <c r="E48183" s="113"/>
      <c r="H48183" s="133"/>
      <c r="T48183" s="133"/>
      <c r="X48183" s="131"/>
      <c r="Y48183" s="133"/>
      <c r="AJ48183" s="133"/>
      <c r="AO48183" s="135"/>
      <c r="AP48183" s="135"/>
      <c r="BJ48183" s="136"/>
    </row>
    <row r="48184" spans="5:62" ht="14.25" customHeight="1" x14ac:dyDescent="0.25">
      <c r="E48184" s="113"/>
      <c r="H48184" s="133"/>
      <c r="T48184" s="133"/>
      <c r="X48184" s="131"/>
      <c r="Y48184" s="133"/>
      <c r="AJ48184" s="133"/>
      <c r="AO48184" s="135"/>
      <c r="AP48184" s="135"/>
      <c r="BJ48184" s="136"/>
    </row>
    <row r="48185" spans="5:62" ht="14.25" customHeight="1" x14ac:dyDescent="0.25">
      <c r="E48185" s="113"/>
      <c r="H48185" s="133"/>
      <c r="T48185" s="133"/>
      <c r="X48185" s="131"/>
      <c r="Y48185" s="133"/>
      <c r="AJ48185" s="133"/>
      <c r="AO48185" s="135"/>
      <c r="AP48185" s="135"/>
      <c r="BJ48185" s="136"/>
    </row>
    <row r="48186" spans="5:62" ht="14.25" customHeight="1" x14ac:dyDescent="0.25">
      <c r="E48186" s="113"/>
      <c r="H48186" s="133"/>
      <c r="T48186" s="133"/>
      <c r="X48186" s="131"/>
      <c r="Y48186" s="133"/>
      <c r="AJ48186" s="133"/>
      <c r="AO48186" s="135"/>
      <c r="AP48186" s="135"/>
      <c r="BJ48186" s="136"/>
    </row>
    <row r="48187" spans="5:62" ht="14.25" customHeight="1" x14ac:dyDescent="0.25">
      <c r="E48187" s="113"/>
      <c r="H48187" s="133"/>
      <c r="T48187" s="133"/>
      <c r="X48187" s="131"/>
      <c r="Y48187" s="133"/>
      <c r="AJ48187" s="133"/>
      <c r="AO48187" s="135"/>
      <c r="AP48187" s="135"/>
      <c r="BJ48187" s="136"/>
    </row>
    <row r="48188" spans="5:62" ht="14.25" customHeight="1" x14ac:dyDescent="0.25">
      <c r="E48188" s="113"/>
      <c r="H48188" s="133"/>
      <c r="T48188" s="133"/>
      <c r="X48188" s="131"/>
      <c r="Y48188" s="133"/>
      <c r="AJ48188" s="133"/>
      <c r="AO48188" s="135"/>
      <c r="AP48188" s="135"/>
      <c r="BJ48188" s="136"/>
    </row>
    <row r="48189" spans="5:62" ht="14.25" customHeight="1" x14ac:dyDescent="0.25">
      <c r="E48189" s="113"/>
      <c r="H48189" s="133"/>
      <c r="T48189" s="133"/>
      <c r="X48189" s="131"/>
      <c r="Y48189" s="133"/>
      <c r="AJ48189" s="133"/>
      <c r="AO48189" s="135"/>
      <c r="AP48189" s="135"/>
      <c r="BJ48189" s="136"/>
    </row>
    <row r="48190" spans="5:62" ht="14.25" customHeight="1" x14ac:dyDescent="0.25">
      <c r="E48190" s="113"/>
      <c r="H48190" s="133"/>
      <c r="T48190" s="133"/>
      <c r="X48190" s="131"/>
      <c r="Y48190" s="133"/>
      <c r="AJ48190" s="133"/>
      <c r="AO48190" s="135"/>
      <c r="AP48190" s="135"/>
      <c r="BJ48190" s="136"/>
    </row>
    <row r="48191" spans="5:62" ht="14.25" customHeight="1" x14ac:dyDescent="0.25">
      <c r="E48191" s="113"/>
      <c r="H48191" s="133"/>
      <c r="T48191" s="133"/>
      <c r="X48191" s="131"/>
      <c r="Y48191" s="133"/>
      <c r="AJ48191" s="133"/>
      <c r="AO48191" s="135"/>
      <c r="AP48191" s="135"/>
      <c r="BJ48191" s="136"/>
    </row>
    <row r="48192" spans="5:62" ht="14.25" customHeight="1" x14ac:dyDescent="0.25">
      <c r="E48192" s="113"/>
      <c r="H48192" s="133"/>
      <c r="T48192" s="133"/>
      <c r="X48192" s="131"/>
      <c r="Y48192" s="133"/>
      <c r="AJ48192" s="133"/>
      <c r="AO48192" s="135"/>
      <c r="AP48192" s="135"/>
      <c r="BJ48192" s="136"/>
    </row>
    <row r="48193" spans="5:62" ht="14.25" customHeight="1" x14ac:dyDescent="0.25">
      <c r="E48193" s="113"/>
      <c r="H48193" s="133"/>
      <c r="T48193" s="133"/>
      <c r="X48193" s="131"/>
      <c r="Y48193" s="133"/>
      <c r="AJ48193" s="133"/>
      <c r="AO48193" s="135"/>
      <c r="AP48193" s="135"/>
      <c r="BJ48193" s="136"/>
    </row>
    <row r="48194" spans="5:62" ht="14.25" customHeight="1" x14ac:dyDescent="0.25">
      <c r="E48194" s="113"/>
      <c r="H48194" s="133"/>
      <c r="T48194" s="133"/>
      <c r="X48194" s="131"/>
      <c r="Y48194" s="133"/>
      <c r="AJ48194" s="133"/>
      <c r="AO48194" s="135"/>
      <c r="AP48194" s="135"/>
      <c r="BJ48194" s="136"/>
    </row>
    <row r="48195" spans="5:62" ht="14.25" customHeight="1" x14ac:dyDescent="0.25">
      <c r="E48195" s="113"/>
      <c r="H48195" s="133"/>
      <c r="T48195" s="133"/>
      <c r="X48195" s="131"/>
      <c r="Y48195" s="133"/>
      <c r="AJ48195" s="133"/>
      <c r="AO48195" s="135"/>
      <c r="AP48195" s="135"/>
      <c r="BJ48195" s="136"/>
    </row>
    <row r="48196" spans="5:62" ht="14.25" customHeight="1" x14ac:dyDescent="0.25">
      <c r="E48196" s="113"/>
      <c r="H48196" s="133"/>
      <c r="T48196" s="133"/>
      <c r="X48196" s="131"/>
      <c r="Y48196" s="133"/>
      <c r="AJ48196" s="133"/>
      <c r="AO48196" s="135"/>
      <c r="AP48196" s="135"/>
      <c r="BJ48196" s="136"/>
    </row>
    <row r="48197" spans="5:62" ht="14.25" customHeight="1" x14ac:dyDescent="0.25">
      <c r="E48197" s="113"/>
      <c r="H48197" s="133"/>
      <c r="T48197" s="133"/>
      <c r="X48197" s="131"/>
      <c r="Y48197" s="133"/>
      <c r="AJ48197" s="133"/>
      <c r="AO48197" s="135"/>
      <c r="AP48197" s="135"/>
      <c r="BJ48197" s="136"/>
    </row>
    <row r="48198" spans="5:62" ht="14.25" customHeight="1" x14ac:dyDescent="0.25">
      <c r="E48198" s="113"/>
      <c r="H48198" s="133"/>
      <c r="T48198" s="133"/>
      <c r="X48198" s="131"/>
      <c r="Y48198" s="133"/>
      <c r="AJ48198" s="133"/>
      <c r="AO48198" s="135"/>
      <c r="AP48198" s="135"/>
      <c r="BJ48198" s="136"/>
    </row>
    <row r="48199" spans="5:62" ht="14.25" customHeight="1" x14ac:dyDescent="0.25">
      <c r="E48199" s="113"/>
      <c r="H48199" s="133"/>
      <c r="T48199" s="133"/>
      <c r="X48199" s="131"/>
      <c r="Y48199" s="133"/>
      <c r="AJ48199" s="133"/>
      <c r="AO48199" s="135"/>
      <c r="AP48199" s="135"/>
      <c r="BJ48199" s="136"/>
    </row>
    <row r="48200" spans="5:62" ht="14.25" customHeight="1" x14ac:dyDescent="0.25">
      <c r="E48200" s="113"/>
      <c r="H48200" s="133"/>
      <c r="T48200" s="133"/>
      <c r="X48200" s="131"/>
      <c r="Y48200" s="133"/>
      <c r="AJ48200" s="133"/>
      <c r="AO48200" s="135"/>
      <c r="AP48200" s="135"/>
      <c r="BJ48200" s="136"/>
    </row>
    <row r="48201" spans="5:62" ht="14.25" customHeight="1" x14ac:dyDescent="0.25">
      <c r="E48201" s="113"/>
      <c r="H48201" s="133"/>
      <c r="T48201" s="133"/>
      <c r="X48201" s="131"/>
      <c r="Y48201" s="133"/>
      <c r="AJ48201" s="133"/>
      <c r="AO48201" s="135"/>
      <c r="AP48201" s="135"/>
      <c r="BJ48201" s="136"/>
    </row>
    <row r="48202" spans="5:62" ht="14.25" customHeight="1" x14ac:dyDescent="0.25">
      <c r="E48202" s="113"/>
      <c r="H48202" s="133"/>
      <c r="T48202" s="133"/>
      <c r="X48202" s="131"/>
      <c r="Y48202" s="133"/>
      <c r="AJ48202" s="133"/>
      <c r="AO48202" s="135"/>
      <c r="AP48202" s="135"/>
      <c r="BJ48202" s="136"/>
    </row>
    <row r="48203" spans="5:62" ht="14.25" customHeight="1" x14ac:dyDescent="0.25">
      <c r="E48203" s="113"/>
      <c r="H48203" s="133"/>
      <c r="T48203" s="133"/>
      <c r="X48203" s="131"/>
      <c r="Y48203" s="133"/>
      <c r="AJ48203" s="133"/>
      <c r="AO48203" s="135"/>
      <c r="AP48203" s="135"/>
      <c r="BJ48203" s="136"/>
    </row>
    <row r="48204" spans="5:62" ht="14.25" customHeight="1" x14ac:dyDescent="0.25">
      <c r="E48204" s="113"/>
      <c r="H48204" s="133"/>
      <c r="T48204" s="133"/>
      <c r="X48204" s="131"/>
      <c r="Y48204" s="133"/>
      <c r="AJ48204" s="133"/>
      <c r="AO48204" s="135"/>
      <c r="AP48204" s="135"/>
      <c r="BJ48204" s="136"/>
    </row>
    <row r="48205" spans="5:62" ht="14.25" customHeight="1" x14ac:dyDescent="0.25">
      <c r="E48205" s="113"/>
      <c r="H48205" s="133"/>
      <c r="T48205" s="133"/>
      <c r="X48205" s="131"/>
      <c r="Y48205" s="133"/>
      <c r="AJ48205" s="133"/>
      <c r="AO48205" s="135"/>
      <c r="AP48205" s="135"/>
      <c r="BJ48205" s="136"/>
    </row>
    <row r="48206" spans="5:62" ht="14.25" customHeight="1" x14ac:dyDescent="0.25">
      <c r="E48206" s="113"/>
      <c r="H48206" s="133"/>
      <c r="T48206" s="133"/>
      <c r="X48206" s="131"/>
      <c r="Y48206" s="133"/>
      <c r="AJ48206" s="133"/>
      <c r="AO48206" s="135"/>
      <c r="AP48206" s="135"/>
      <c r="BJ48206" s="136"/>
    </row>
    <row r="48207" spans="5:62" ht="14.25" customHeight="1" x14ac:dyDescent="0.25">
      <c r="E48207" s="113"/>
      <c r="H48207" s="133"/>
      <c r="T48207" s="133"/>
      <c r="X48207" s="131"/>
      <c r="Y48207" s="133"/>
      <c r="AJ48207" s="133"/>
      <c r="AO48207" s="135"/>
      <c r="AP48207" s="135"/>
      <c r="BJ48207" s="136"/>
    </row>
    <row r="48208" spans="5:62" ht="14.25" customHeight="1" x14ac:dyDescent="0.25">
      <c r="E48208" s="113"/>
      <c r="H48208" s="133"/>
      <c r="T48208" s="133"/>
      <c r="X48208" s="131"/>
      <c r="Y48208" s="133"/>
      <c r="AJ48208" s="133"/>
      <c r="AO48208" s="135"/>
      <c r="AP48208" s="135"/>
      <c r="BJ48208" s="136"/>
    </row>
    <row r="48209" spans="5:62" ht="14.25" customHeight="1" x14ac:dyDescent="0.25">
      <c r="E48209" s="113"/>
      <c r="H48209" s="133"/>
      <c r="T48209" s="133"/>
      <c r="X48209" s="131"/>
      <c r="Y48209" s="133"/>
      <c r="AJ48209" s="133"/>
      <c r="AO48209" s="135"/>
      <c r="AP48209" s="135"/>
      <c r="BJ48209" s="136"/>
    </row>
    <row r="48210" spans="5:62" ht="14.25" customHeight="1" x14ac:dyDescent="0.25">
      <c r="E48210" s="113"/>
      <c r="H48210" s="133"/>
      <c r="T48210" s="133"/>
      <c r="X48210" s="131"/>
      <c r="Y48210" s="133"/>
      <c r="AJ48210" s="133"/>
      <c r="AO48210" s="135"/>
      <c r="AP48210" s="135"/>
      <c r="BJ48210" s="136"/>
    </row>
    <row r="48211" spans="5:62" ht="14.25" customHeight="1" x14ac:dyDescent="0.25">
      <c r="E48211" s="113"/>
      <c r="H48211" s="133"/>
      <c r="T48211" s="133"/>
      <c r="X48211" s="131"/>
      <c r="Y48211" s="133"/>
      <c r="AJ48211" s="133"/>
      <c r="AO48211" s="135"/>
      <c r="AP48211" s="135"/>
      <c r="BJ48211" s="136"/>
    </row>
    <row r="48212" spans="5:62" ht="14.25" customHeight="1" x14ac:dyDescent="0.25">
      <c r="E48212" s="113"/>
      <c r="H48212" s="133"/>
      <c r="T48212" s="133"/>
      <c r="X48212" s="131"/>
      <c r="Y48212" s="133"/>
      <c r="AJ48212" s="133"/>
      <c r="AO48212" s="135"/>
      <c r="AP48212" s="135"/>
      <c r="BJ48212" s="136"/>
    </row>
    <row r="48213" spans="5:62" ht="14.25" customHeight="1" x14ac:dyDescent="0.25">
      <c r="E48213" s="113"/>
      <c r="H48213" s="133"/>
      <c r="T48213" s="133"/>
      <c r="X48213" s="131"/>
      <c r="Y48213" s="133"/>
      <c r="AJ48213" s="133"/>
      <c r="AO48213" s="135"/>
      <c r="AP48213" s="135"/>
      <c r="BJ48213" s="136"/>
    </row>
    <row r="48214" spans="5:62" ht="14.25" customHeight="1" x14ac:dyDescent="0.25">
      <c r="E48214" s="113"/>
      <c r="H48214" s="133"/>
      <c r="T48214" s="133"/>
      <c r="X48214" s="131"/>
      <c r="Y48214" s="133"/>
      <c r="AJ48214" s="133"/>
      <c r="AO48214" s="135"/>
      <c r="AP48214" s="135"/>
      <c r="BJ48214" s="136"/>
    </row>
    <row r="48215" spans="5:62" ht="14.25" customHeight="1" x14ac:dyDescent="0.25">
      <c r="E48215" s="113"/>
      <c r="H48215" s="133"/>
      <c r="T48215" s="133"/>
      <c r="X48215" s="131"/>
      <c r="Y48215" s="133"/>
      <c r="AJ48215" s="133"/>
      <c r="AO48215" s="135"/>
      <c r="AP48215" s="135"/>
      <c r="BJ48215" s="136"/>
    </row>
    <row r="48216" spans="5:62" ht="14.25" customHeight="1" x14ac:dyDescent="0.25">
      <c r="E48216" s="113"/>
      <c r="H48216" s="133"/>
      <c r="T48216" s="133"/>
      <c r="X48216" s="131"/>
      <c r="Y48216" s="133"/>
      <c r="AJ48216" s="133"/>
      <c r="AO48216" s="135"/>
      <c r="AP48216" s="135"/>
      <c r="BJ48216" s="136"/>
    </row>
    <row r="48217" spans="5:62" ht="14.25" customHeight="1" x14ac:dyDescent="0.25">
      <c r="E48217" s="113"/>
      <c r="H48217" s="133"/>
      <c r="T48217" s="133"/>
      <c r="X48217" s="131"/>
      <c r="Y48217" s="133"/>
      <c r="AJ48217" s="133"/>
      <c r="AO48217" s="135"/>
      <c r="AP48217" s="135"/>
      <c r="BJ48217" s="136"/>
    </row>
    <row r="48218" spans="5:62" ht="14.25" customHeight="1" x14ac:dyDescent="0.25">
      <c r="E48218" s="113"/>
      <c r="H48218" s="133"/>
      <c r="T48218" s="133"/>
      <c r="X48218" s="131"/>
      <c r="Y48218" s="133"/>
      <c r="AJ48218" s="133"/>
      <c r="AO48218" s="135"/>
      <c r="AP48218" s="135"/>
      <c r="BJ48218" s="136"/>
    </row>
    <row r="48219" spans="5:62" ht="14.25" customHeight="1" x14ac:dyDescent="0.25">
      <c r="E48219" s="113"/>
      <c r="H48219" s="133"/>
      <c r="T48219" s="133"/>
      <c r="X48219" s="131"/>
      <c r="Y48219" s="133"/>
      <c r="AJ48219" s="133"/>
      <c r="AO48219" s="135"/>
      <c r="AP48219" s="135"/>
      <c r="BJ48219" s="136"/>
    </row>
    <row r="48220" spans="5:62" ht="14.25" customHeight="1" x14ac:dyDescent="0.25">
      <c r="E48220" s="113"/>
      <c r="H48220" s="133"/>
      <c r="T48220" s="133"/>
      <c r="X48220" s="131"/>
      <c r="Y48220" s="133"/>
      <c r="AJ48220" s="133"/>
      <c r="AO48220" s="135"/>
      <c r="AP48220" s="135"/>
      <c r="BJ48220" s="136"/>
    </row>
    <row r="48221" spans="5:62" ht="14.25" customHeight="1" x14ac:dyDescent="0.25">
      <c r="E48221" s="113"/>
      <c r="H48221" s="133"/>
      <c r="T48221" s="133"/>
      <c r="X48221" s="131"/>
      <c r="Y48221" s="133"/>
      <c r="AJ48221" s="133"/>
      <c r="AO48221" s="135"/>
      <c r="AP48221" s="135"/>
      <c r="BJ48221" s="136"/>
    </row>
    <row r="48222" spans="5:62" ht="14.25" customHeight="1" x14ac:dyDescent="0.25">
      <c r="E48222" s="113"/>
      <c r="H48222" s="133"/>
      <c r="T48222" s="133"/>
      <c r="X48222" s="131"/>
      <c r="Y48222" s="133"/>
      <c r="AJ48222" s="133"/>
      <c r="AO48222" s="135"/>
      <c r="AP48222" s="135"/>
      <c r="BJ48222" s="136"/>
    </row>
    <row r="48223" spans="5:62" ht="14.25" customHeight="1" x14ac:dyDescent="0.25">
      <c r="E48223" s="113"/>
      <c r="H48223" s="133"/>
      <c r="T48223" s="133"/>
      <c r="X48223" s="131"/>
      <c r="Y48223" s="133"/>
      <c r="AJ48223" s="133"/>
      <c r="AO48223" s="135"/>
      <c r="AP48223" s="135"/>
      <c r="BJ48223" s="136"/>
    </row>
    <row r="48224" spans="5:62" ht="14.25" customHeight="1" x14ac:dyDescent="0.25">
      <c r="E48224" s="113"/>
      <c r="H48224" s="133"/>
      <c r="T48224" s="133"/>
      <c r="X48224" s="131"/>
      <c r="Y48224" s="133"/>
      <c r="AJ48224" s="133"/>
      <c r="AO48224" s="135"/>
      <c r="AP48224" s="135"/>
      <c r="BJ48224" s="136"/>
    </row>
    <row r="48225" spans="5:62" ht="14.25" customHeight="1" x14ac:dyDescent="0.25">
      <c r="E48225" s="113"/>
      <c r="H48225" s="133"/>
      <c r="T48225" s="133"/>
      <c r="X48225" s="131"/>
      <c r="Y48225" s="133"/>
      <c r="AJ48225" s="133"/>
      <c r="AO48225" s="135"/>
      <c r="AP48225" s="135"/>
      <c r="BJ48225" s="136"/>
    </row>
    <row r="48226" spans="5:62" ht="14.25" customHeight="1" x14ac:dyDescent="0.25">
      <c r="E48226" s="113"/>
      <c r="H48226" s="133"/>
      <c r="T48226" s="133"/>
      <c r="X48226" s="131"/>
      <c r="Y48226" s="133"/>
      <c r="AJ48226" s="133"/>
      <c r="AO48226" s="135"/>
      <c r="AP48226" s="135"/>
      <c r="BJ48226" s="136"/>
    </row>
    <row r="48227" spans="5:62" ht="14.25" customHeight="1" x14ac:dyDescent="0.25">
      <c r="E48227" s="113"/>
      <c r="H48227" s="133"/>
      <c r="T48227" s="133"/>
      <c r="X48227" s="131"/>
      <c r="Y48227" s="133"/>
      <c r="AJ48227" s="133"/>
      <c r="AO48227" s="135"/>
      <c r="AP48227" s="135"/>
      <c r="BJ48227" s="136"/>
    </row>
    <row r="48228" spans="5:62" ht="14.25" customHeight="1" x14ac:dyDescent="0.25">
      <c r="E48228" s="113"/>
      <c r="H48228" s="133"/>
      <c r="T48228" s="133"/>
      <c r="X48228" s="131"/>
      <c r="Y48228" s="133"/>
      <c r="AJ48228" s="133"/>
      <c r="AO48228" s="135"/>
      <c r="AP48228" s="135"/>
      <c r="BJ48228" s="136"/>
    </row>
    <row r="48229" spans="5:62" ht="14.25" customHeight="1" x14ac:dyDescent="0.25">
      <c r="E48229" s="113"/>
      <c r="H48229" s="133"/>
      <c r="T48229" s="133"/>
      <c r="X48229" s="131"/>
      <c r="Y48229" s="133"/>
      <c r="AJ48229" s="133"/>
      <c r="AO48229" s="135"/>
      <c r="AP48229" s="135"/>
      <c r="BJ48229" s="136"/>
    </row>
    <row r="48230" spans="5:62" ht="14.25" customHeight="1" x14ac:dyDescent="0.25">
      <c r="E48230" s="113"/>
      <c r="H48230" s="133"/>
      <c r="T48230" s="133"/>
      <c r="X48230" s="131"/>
      <c r="Y48230" s="133"/>
      <c r="AJ48230" s="133"/>
      <c r="AO48230" s="135"/>
      <c r="AP48230" s="135"/>
      <c r="BJ48230" s="136"/>
    </row>
    <row r="48231" spans="5:62" ht="14.25" customHeight="1" x14ac:dyDescent="0.25">
      <c r="E48231" s="113"/>
      <c r="H48231" s="133"/>
      <c r="T48231" s="133"/>
      <c r="X48231" s="131"/>
      <c r="Y48231" s="133"/>
      <c r="AJ48231" s="133"/>
      <c r="AO48231" s="135"/>
      <c r="AP48231" s="135"/>
      <c r="BJ48231" s="136"/>
    </row>
    <row r="48232" spans="5:62" ht="14.25" customHeight="1" x14ac:dyDescent="0.25">
      <c r="E48232" s="113"/>
      <c r="H48232" s="133"/>
      <c r="T48232" s="133"/>
      <c r="X48232" s="131"/>
      <c r="Y48232" s="133"/>
      <c r="AJ48232" s="133"/>
      <c r="AO48232" s="135"/>
      <c r="AP48232" s="135"/>
      <c r="BJ48232" s="136"/>
    </row>
    <row r="48233" spans="5:62" ht="14.25" customHeight="1" x14ac:dyDescent="0.25">
      <c r="E48233" s="113"/>
      <c r="H48233" s="133"/>
      <c r="T48233" s="133"/>
      <c r="X48233" s="131"/>
      <c r="Y48233" s="133"/>
      <c r="AJ48233" s="133"/>
      <c r="AO48233" s="135"/>
      <c r="AP48233" s="135"/>
      <c r="BJ48233" s="136"/>
    </row>
    <row r="48234" spans="5:62" ht="14.25" customHeight="1" x14ac:dyDescent="0.25">
      <c r="E48234" s="113"/>
      <c r="H48234" s="133"/>
      <c r="T48234" s="133"/>
      <c r="X48234" s="131"/>
      <c r="Y48234" s="133"/>
      <c r="AJ48234" s="133"/>
      <c r="AO48234" s="135"/>
      <c r="AP48234" s="135"/>
      <c r="BJ48234" s="136"/>
    </row>
    <row r="48235" spans="5:62" ht="14.25" customHeight="1" x14ac:dyDescent="0.25">
      <c r="E48235" s="113"/>
      <c r="H48235" s="133"/>
      <c r="T48235" s="133"/>
      <c r="X48235" s="131"/>
      <c r="Y48235" s="133"/>
      <c r="AJ48235" s="133"/>
      <c r="AO48235" s="135"/>
      <c r="AP48235" s="135"/>
      <c r="BJ48235" s="136"/>
    </row>
    <row r="48236" spans="5:62" ht="14.25" customHeight="1" x14ac:dyDescent="0.25">
      <c r="E48236" s="113"/>
      <c r="H48236" s="133"/>
      <c r="T48236" s="133"/>
      <c r="X48236" s="131"/>
      <c r="Y48236" s="133"/>
      <c r="AJ48236" s="133"/>
      <c r="AO48236" s="135"/>
      <c r="AP48236" s="135"/>
      <c r="BJ48236" s="136"/>
    </row>
    <row r="48237" spans="5:62" ht="14.25" customHeight="1" x14ac:dyDescent="0.25">
      <c r="E48237" s="113"/>
      <c r="H48237" s="133"/>
      <c r="T48237" s="133"/>
      <c r="X48237" s="131"/>
      <c r="Y48237" s="133"/>
      <c r="AJ48237" s="133"/>
      <c r="AO48237" s="135"/>
      <c r="AP48237" s="135"/>
      <c r="BJ48237" s="136"/>
    </row>
    <row r="48238" spans="5:62" ht="14.25" customHeight="1" x14ac:dyDescent="0.25">
      <c r="E48238" s="113"/>
      <c r="H48238" s="133"/>
      <c r="T48238" s="133"/>
      <c r="X48238" s="131"/>
      <c r="Y48238" s="133"/>
      <c r="AJ48238" s="133"/>
      <c r="AO48238" s="135"/>
      <c r="AP48238" s="135"/>
      <c r="BJ48238" s="136"/>
    </row>
    <row r="48239" spans="5:62" ht="14.25" customHeight="1" x14ac:dyDescent="0.25">
      <c r="E48239" s="113"/>
      <c r="H48239" s="133"/>
      <c r="T48239" s="133"/>
      <c r="X48239" s="131"/>
      <c r="Y48239" s="133"/>
      <c r="AJ48239" s="133"/>
      <c r="AO48239" s="135"/>
      <c r="AP48239" s="135"/>
      <c r="BJ48239" s="136"/>
    </row>
    <row r="48240" spans="5:62" ht="14.25" customHeight="1" x14ac:dyDescent="0.25">
      <c r="E48240" s="113"/>
      <c r="H48240" s="133"/>
      <c r="T48240" s="133"/>
      <c r="X48240" s="131"/>
      <c r="Y48240" s="133"/>
      <c r="AJ48240" s="133"/>
      <c r="AO48240" s="135"/>
      <c r="AP48240" s="135"/>
      <c r="BJ48240" s="136"/>
    </row>
    <row r="48241" spans="5:62" ht="14.25" customHeight="1" x14ac:dyDescent="0.25">
      <c r="E48241" s="113"/>
      <c r="H48241" s="133"/>
      <c r="T48241" s="133"/>
      <c r="X48241" s="131"/>
      <c r="Y48241" s="133"/>
      <c r="AJ48241" s="133"/>
      <c r="AO48241" s="135"/>
      <c r="AP48241" s="135"/>
      <c r="BJ48241" s="136"/>
    </row>
    <row r="48242" spans="5:62" ht="14.25" customHeight="1" x14ac:dyDescent="0.25">
      <c r="E48242" s="113"/>
      <c r="H48242" s="133"/>
      <c r="T48242" s="133"/>
      <c r="X48242" s="131"/>
      <c r="Y48242" s="133"/>
      <c r="AJ48242" s="133"/>
      <c r="AO48242" s="135"/>
      <c r="AP48242" s="135"/>
      <c r="BJ48242" s="136"/>
    </row>
    <row r="48243" spans="5:62" ht="14.25" customHeight="1" x14ac:dyDescent="0.25">
      <c r="E48243" s="113"/>
      <c r="H48243" s="133"/>
      <c r="T48243" s="133"/>
      <c r="X48243" s="131"/>
      <c r="Y48243" s="133"/>
      <c r="AJ48243" s="133"/>
      <c r="AO48243" s="135"/>
      <c r="AP48243" s="135"/>
      <c r="BJ48243" s="136"/>
    </row>
    <row r="48244" spans="5:62" ht="14.25" customHeight="1" x14ac:dyDescent="0.25">
      <c r="E48244" s="113"/>
      <c r="H48244" s="133"/>
      <c r="T48244" s="133"/>
      <c r="X48244" s="131"/>
      <c r="Y48244" s="133"/>
      <c r="AJ48244" s="133"/>
      <c r="AO48244" s="135"/>
      <c r="AP48244" s="135"/>
      <c r="BJ48244" s="136"/>
    </row>
    <row r="48245" spans="5:62" ht="14.25" customHeight="1" x14ac:dyDescent="0.25">
      <c r="E48245" s="113"/>
      <c r="H48245" s="133"/>
      <c r="T48245" s="133"/>
      <c r="X48245" s="131"/>
      <c r="Y48245" s="133"/>
      <c r="AJ48245" s="133"/>
      <c r="AO48245" s="135"/>
      <c r="AP48245" s="135"/>
      <c r="BJ48245" s="136"/>
    </row>
    <row r="48246" spans="5:62" ht="14.25" customHeight="1" x14ac:dyDescent="0.25">
      <c r="E48246" s="113"/>
      <c r="H48246" s="133"/>
      <c r="T48246" s="133"/>
      <c r="X48246" s="131"/>
      <c r="Y48246" s="133"/>
      <c r="AJ48246" s="133"/>
      <c r="AO48246" s="135"/>
      <c r="AP48246" s="135"/>
      <c r="BJ48246" s="136"/>
    </row>
    <row r="48247" spans="5:62" ht="14.25" customHeight="1" x14ac:dyDescent="0.25">
      <c r="E48247" s="113"/>
      <c r="H48247" s="133"/>
      <c r="T48247" s="133"/>
      <c r="X48247" s="131"/>
      <c r="Y48247" s="133"/>
      <c r="AJ48247" s="133"/>
      <c r="AO48247" s="135"/>
      <c r="AP48247" s="135"/>
      <c r="BJ48247" s="136"/>
    </row>
    <row r="48248" spans="5:62" ht="14.25" customHeight="1" x14ac:dyDescent="0.25">
      <c r="E48248" s="113"/>
      <c r="H48248" s="133"/>
      <c r="T48248" s="133"/>
      <c r="X48248" s="131"/>
      <c r="Y48248" s="133"/>
      <c r="AJ48248" s="133"/>
      <c r="AO48248" s="135"/>
      <c r="AP48248" s="135"/>
      <c r="BJ48248" s="136"/>
    </row>
    <row r="48249" spans="5:62" ht="14.25" customHeight="1" x14ac:dyDescent="0.25">
      <c r="E48249" s="113"/>
      <c r="H48249" s="133"/>
      <c r="T48249" s="133"/>
      <c r="X48249" s="131"/>
      <c r="Y48249" s="133"/>
      <c r="AJ48249" s="133"/>
      <c r="AO48249" s="135"/>
      <c r="AP48249" s="135"/>
      <c r="BJ48249" s="136"/>
    </row>
    <row r="48250" spans="5:62" ht="14.25" customHeight="1" x14ac:dyDescent="0.25">
      <c r="E48250" s="113"/>
      <c r="H48250" s="133"/>
      <c r="T48250" s="133"/>
      <c r="X48250" s="131"/>
      <c r="Y48250" s="133"/>
      <c r="AJ48250" s="133"/>
      <c r="AO48250" s="135"/>
      <c r="AP48250" s="135"/>
      <c r="BJ48250" s="136"/>
    </row>
    <row r="48251" spans="5:62" ht="14.25" customHeight="1" x14ac:dyDescent="0.25">
      <c r="E48251" s="113"/>
      <c r="H48251" s="133"/>
      <c r="T48251" s="133"/>
      <c r="X48251" s="131"/>
      <c r="Y48251" s="133"/>
      <c r="AJ48251" s="133"/>
      <c r="AO48251" s="135"/>
      <c r="AP48251" s="135"/>
      <c r="BJ48251" s="136"/>
    </row>
    <row r="48252" spans="5:62" ht="14.25" customHeight="1" x14ac:dyDescent="0.25">
      <c r="E48252" s="113"/>
      <c r="H48252" s="133"/>
      <c r="T48252" s="133"/>
      <c r="X48252" s="131"/>
      <c r="Y48252" s="133"/>
      <c r="AJ48252" s="133"/>
      <c r="AO48252" s="135"/>
      <c r="AP48252" s="135"/>
      <c r="BJ48252" s="136"/>
    </row>
    <row r="48253" spans="5:62" ht="14.25" customHeight="1" x14ac:dyDescent="0.25">
      <c r="E48253" s="113"/>
      <c r="H48253" s="133"/>
      <c r="T48253" s="133"/>
      <c r="X48253" s="131"/>
      <c r="Y48253" s="133"/>
      <c r="AJ48253" s="133"/>
      <c r="AO48253" s="135"/>
      <c r="AP48253" s="135"/>
      <c r="BJ48253" s="136"/>
    </row>
    <row r="48254" spans="5:62" ht="14.25" customHeight="1" x14ac:dyDescent="0.25">
      <c r="E48254" s="113"/>
      <c r="H48254" s="133"/>
      <c r="T48254" s="133"/>
      <c r="X48254" s="131"/>
      <c r="Y48254" s="133"/>
      <c r="AJ48254" s="133"/>
      <c r="AO48254" s="135"/>
      <c r="AP48254" s="135"/>
      <c r="BJ48254" s="136"/>
    </row>
    <row r="48255" spans="5:62" ht="14.25" customHeight="1" x14ac:dyDescent="0.25">
      <c r="E48255" s="113"/>
      <c r="H48255" s="133"/>
      <c r="T48255" s="133"/>
      <c r="X48255" s="131"/>
      <c r="Y48255" s="133"/>
      <c r="AJ48255" s="133"/>
      <c r="AO48255" s="135"/>
      <c r="AP48255" s="135"/>
      <c r="BJ48255" s="136"/>
    </row>
    <row r="48256" spans="5:62" ht="14.25" customHeight="1" x14ac:dyDescent="0.25">
      <c r="E48256" s="113"/>
      <c r="H48256" s="133"/>
      <c r="T48256" s="133"/>
      <c r="X48256" s="131"/>
      <c r="Y48256" s="133"/>
      <c r="AJ48256" s="133"/>
      <c r="AO48256" s="135"/>
      <c r="AP48256" s="135"/>
      <c r="BJ48256" s="136"/>
    </row>
    <row r="48257" spans="5:62" ht="14.25" customHeight="1" x14ac:dyDescent="0.25">
      <c r="E48257" s="113"/>
      <c r="H48257" s="133"/>
      <c r="T48257" s="133"/>
      <c r="X48257" s="131"/>
      <c r="Y48257" s="133"/>
      <c r="AJ48257" s="133"/>
      <c r="AO48257" s="135"/>
      <c r="AP48257" s="135"/>
      <c r="BJ48257" s="136"/>
    </row>
    <row r="48258" spans="5:62" ht="14.25" customHeight="1" x14ac:dyDescent="0.25">
      <c r="E48258" s="113"/>
      <c r="H48258" s="133"/>
      <c r="T48258" s="133"/>
      <c r="X48258" s="131"/>
      <c r="Y48258" s="133"/>
      <c r="AJ48258" s="133"/>
      <c r="AO48258" s="135"/>
      <c r="AP48258" s="135"/>
      <c r="BJ48258" s="136"/>
    </row>
    <row r="48259" spans="5:62" ht="14.25" customHeight="1" x14ac:dyDescent="0.25">
      <c r="E48259" s="113"/>
      <c r="H48259" s="133"/>
      <c r="T48259" s="133"/>
      <c r="X48259" s="131"/>
      <c r="Y48259" s="133"/>
      <c r="AJ48259" s="133"/>
      <c r="AO48259" s="135"/>
      <c r="AP48259" s="135"/>
      <c r="BJ48259" s="136"/>
    </row>
    <row r="48260" spans="5:62" ht="14.25" customHeight="1" x14ac:dyDescent="0.25">
      <c r="E48260" s="113"/>
      <c r="H48260" s="133"/>
      <c r="T48260" s="133"/>
      <c r="X48260" s="131"/>
      <c r="Y48260" s="133"/>
      <c r="AJ48260" s="133"/>
      <c r="AO48260" s="135"/>
      <c r="AP48260" s="135"/>
      <c r="BJ48260" s="136"/>
    </row>
    <row r="48261" spans="5:62" ht="14.25" customHeight="1" x14ac:dyDescent="0.25">
      <c r="E48261" s="113"/>
      <c r="H48261" s="133"/>
      <c r="T48261" s="133"/>
      <c r="X48261" s="131"/>
      <c r="Y48261" s="133"/>
      <c r="AJ48261" s="133"/>
      <c r="AO48261" s="135"/>
      <c r="AP48261" s="135"/>
      <c r="BJ48261" s="136"/>
    </row>
    <row r="48262" spans="5:62" ht="14.25" customHeight="1" x14ac:dyDescent="0.25">
      <c r="E48262" s="113"/>
      <c r="H48262" s="133"/>
      <c r="T48262" s="133"/>
      <c r="X48262" s="131"/>
      <c r="Y48262" s="133"/>
      <c r="AJ48262" s="133"/>
      <c r="AO48262" s="135"/>
      <c r="AP48262" s="135"/>
      <c r="BJ48262" s="136"/>
    </row>
    <row r="48263" spans="5:62" ht="14.25" customHeight="1" x14ac:dyDescent="0.25">
      <c r="E48263" s="113"/>
      <c r="H48263" s="133"/>
      <c r="T48263" s="133"/>
      <c r="X48263" s="131"/>
      <c r="Y48263" s="133"/>
      <c r="AJ48263" s="133"/>
      <c r="AO48263" s="135"/>
      <c r="AP48263" s="135"/>
      <c r="BJ48263" s="136"/>
    </row>
    <row r="48264" spans="5:62" ht="14.25" customHeight="1" x14ac:dyDescent="0.25">
      <c r="E48264" s="113"/>
      <c r="H48264" s="133"/>
      <c r="T48264" s="133"/>
      <c r="X48264" s="131"/>
      <c r="Y48264" s="133"/>
      <c r="AJ48264" s="133"/>
      <c r="AO48264" s="135"/>
      <c r="AP48264" s="135"/>
      <c r="BJ48264" s="136"/>
    </row>
    <row r="48265" spans="5:62" ht="14.25" customHeight="1" x14ac:dyDescent="0.25">
      <c r="E48265" s="113"/>
      <c r="H48265" s="133"/>
      <c r="T48265" s="133"/>
      <c r="X48265" s="131"/>
      <c r="Y48265" s="133"/>
      <c r="AJ48265" s="133"/>
      <c r="AO48265" s="135"/>
      <c r="AP48265" s="135"/>
      <c r="BJ48265" s="136"/>
    </row>
    <row r="48266" spans="5:62" ht="14.25" customHeight="1" x14ac:dyDescent="0.25">
      <c r="E48266" s="113"/>
      <c r="H48266" s="133"/>
      <c r="T48266" s="133"/>
      <c r="X48266" s="131"/>
      <c r="Y48266" s="133"/>
      <c r="AJ48266" s="133"/>
      <c r="AO48266" s="135"/>
      <c r="AP48266" s="135"/>
      <c r="BJ48266" s="136"/>
    </row>
    <row r="48267" spans="5:62" ht="14.25" customHeight="1" x14ac:dyDescent="0.25">
      <c r="E48267" s="113"/>
      <c r="H48267" s="133"/>
      <c r="T48267" s="133"/>
      <c r="X48267" s="131"/>
      <c r="Y48267" s="133"/>
      <c r="AJ48267" s="133"/>
      <c r="AO48267" s="135"/>
      <c r="AP48267" s="135"/>
      <c r="BJ48267" s="136"/>
    </row>
    <row r="48268" spans="5:62" ht="14.25" customHeight="1" x14ac:dyDescent="0.25">
      <c r="E48268" s="113"/>
      <c r="H48268" s="133"/>
      <c r="T48268" s="133"/>
      <c r="X48268" s="131"/>
      <c r="Y48268" s="133"/>
      <c r="AJ48268" s="133"/>
      <c r="AO48268" s="135"/>
      <c r="AP48268" s="135"/>
      <c r="BJ48268" s="136"/>
    </row>
    <row r="48269" spans="5:62" ht="14.25" customHeight="1" x14ac:dyDescent="0.25">
      <c r="E48269" s="113"/>
      <c r="H48269" s="133"/>
      <c r="T48269" s="133"/>
      <c r="X48269" s="131"/>
      <c r="Y48269" s="133"/>
      <c r="AJ48269" s="133"/>
      <c r="AO48269" s="135"/>
      <c r="AP48269" s="135"/>
      <c r="BJ48269" s="136"/>
    </row>
    <row r="48270" spans="5:62" ht="14.25" customHeight="1" x14ac:dyDescent="0.25">
      <c r="E48270" s="113"/>
      <c r="H48270" s="133"/>
      <c r="T48270" s="133"/>
      <c r="X48270" s="131"/>
      <c r="Y48270" s="133"/>
      <c r="AJ48270" s="133"/>
      <c r="AO48270" s="135"/>
      <c r="AP48270" s="135"/>
      <c r="BJ48270" s="136"/>
    </row>
    <row r="48271" spans="5:62" ht="14.25" customHeight="1" x14ac:dyDescent="0.25">
      <c r="E48271" s="113"/>
      <c r="H48271" s="133"/>
      <c r="T48271" s="133"/>
      <c r="X48271" s="131"/>
      <c r="Y48271" s="133"/>
      <c r="AJ48271" s="133"/>
      <c r="AO48271" s="135"/>
      <c r="AP48271" s="135"/>
      <c r="BJ48271" s="136"/>
    </row>
    <row r="48272" spans="5:62" ht="14.25" customHeight="1" x14ac:dyDescent="0.25">
      <c r="E48272" s="113"/>
      <c r="H48272" s="133"/>
      <c r="T48272" s="133"/>
      <c r="X48272" s="131"/>
      <c r="Y48272" s="133"/>
      <c r="AJ48272" s="133"/>
      <c r="AO48272" s="135"/>
      <c r="AP48272" s="135"/>
      <c r="BJ48272" s="136"/>
    </row>
    <row r="48273" spans="5:62" ht="14.25" customHeight="1" x14ac:dyDescent="0.25">
      <c r="E48273" s="113"/>
      <c r="H48273" s="133"/>
      <c r="T48273" s="133"/>
      <c r="X48273" s="131"/>
      <c r="Y48273" s="133"/>
      <c r="AJ48273" s="133"/>
      <c r="AO48273" s="135"/>
      <c r="AP48273" s="135"/>
      <c r="BJ48273" s="136"/>
    </row>
    <row r="48274" spans="5:62" ht="14.25" customHeight="1" x14ac:dyDescent="0.25">
      <c r="E48274" s="113"/>
      <c r="H48274" s="133"/>
      <c r="T48274" s="133"/>
      <c r="X48274" s="131"/>
      <c r="Y48274" s="133"/>
      <c r="AJ48274" s="133"/>
      <c r="AO48274" s="135"/>
      <c r="AP48274" s="135"/>
      <c r="BJ48274" s="136"/>
    </row>
    <row r="48275" spans="5:62" ht="14.25" customHeight="1" x14ac:dyDescent="0.25">
      <c r="E48275" s="113"/>
      <c r="H48275" s="133"/>
      <c r="T48275" s="133"/>
      <c r="X48275" s="131"/>
      <c r="Y48275" s="133"/>
      <c r="AJ48275" s="133"/>
      <c r="AO48275" s="135"/>
      <c r="AP48275" s="135"/>
      <c r="BJ48275" s="136"/>
    </row>
    <row r="48276" spans="5:62" ht="14.25" customHeight="1" x14ac:dyDescent="0.25">
      <c r="E48276" s="113"/>
      <c r="H48276" s="133"/>
      <c r="T48276" s="133"/>
      <c r="X48276" s="131"/>
      <c r="Y48276" s="133"/>
      <c r="AJ48276" s="133"/>
      <c r="AO48276" s="135"/>
      <c r="AP48276" s="135"/>
      <c r="BJ48276" s="136"/>
    </row>
    <row r="48277" spans="5:62" ht="14.25" customHeight="1" x14ac:dyDescent="0.25">
      <c r="E48277" s="113"/>
      <c r="H48277" s="133"/>
      <c r="T48277" s="133"/>
      <c r="X48277" s="131"/>
      <c r="Y48277" s="133"/>
      <c r="AJ48277" s="133"/>
      <c r="AO48277" s="135"/>
      <c r="AP48277" s="135"/>
      <c r="BJ48277" s="136"/>
    </row>
    <row r="48278" spans="5:62" ht="14.25" customHeight="1" x14ac:dyDescent="0.25">
      <c r="E48278" s="113"/>
      <c r="H48278" s="133"/>
      <c r="T48278" s="133"/>
      <c r="X48278" s="131"/>
      <c r="Y48278" s="133"/>
      <c r="AJ48278" s="133"/>
      <c r="AO48278" s="135"/>
      <c r="AP48278" s="135"/>
      <c r="BJ48278" s="136"/>
    </row>
    <row r="48279" spans="5:62" ht="14.25" customHeight="1" x14ac:dyDescent="0.25">
      <c r="E48279" s="113"/>
      <c r="H48279" s="133"/>
      <c r="T48279" s="133"/>
      <c r="X48279" s="131"/>
      <c r="Y48279" s="133"/>
      <c r="AJ48279" s="133"/>
      <c r="AO48279" s="135"/>
      <c r="AP48279" s="135"/>
      <c r="BJ48279" s="136"/>
    </row>
    <row r="48280" spans="5:62" ht="14.25" customHeight="1" x14ac:dyDescent="0.25">
      <c r="E48280" s="113"/>
      <c r="H48280" s="133"/>
      <c r="T48280" s="133"/>
      <c r="X48280" s="131"/>
      <c r="Y48280" s="133"/>
      <c r="AJ48280" s="133"/>
      <c r="AO48280" s="135"/>
      <c r="AP48280" s="135"/>
      <c r="BJ48280" s="136"/>
    </row>
    <row r="48281" spans="5:62" ht="14.25" customHeight="1" x14ac:dyDescent="0.25">
      <c r="E48281" s="113"/>
      <c r="H48281" s="133"/>
      <c r="T48281" s="133"/>
      <c r="X48281" s="131"/>
      <c r="Y48281" s="133"/>
      <c r="AJ48281" s="133"/>
      <c r="AO48281" s="135"/>
      <c r="AP48281" s="135"/>
      <c r="BJ48281" s="136"/>
    </row>
    <row r="48282" spans="5:62" ht="14.25" customHeight="1" x14ac:dyDescent="0.25">
      <c r="E48282" s="113"/>
      <c r="H48282" s="133"/>
      <c r="T48282" s="133"/>
      <c r="X48282" s="131"/>
      <c r="Y48282" s="133"/>
      <c r="AJ48282" s="133"/>
      <c r="AO48282" s="135"/>
      <c r="AP48282" s="135"/>
      <c r="BJ48282" s="136"/>
    </row>
    <row r="48283" spans="5:62" ht="14.25" customHeight="1" x14ac:dyDescent="0.25">
      <c r="E48283" s="113"/>
      <c r="H48283" s="133"/>
      <c r="T48283" s="133"/>
      <c r="X48283" s="131"/>
      <c r="Y48283" s="133"/>
      <c r="AJ48283" s="133"/>
      <c r="AO48283" s="135"/>
      <c r="AP48283" s="135"/>
      <c r="BJ48283" s="136"/>
    </row>
    <row r="48284" spans="5:62" ht="14.25" customHeight="1" x14ac:dyDescent="0.25">
      <c r="E48284" s="113"/>
      <c r="H48284" s="133"/>
      <c r="T48284" s="133"/>
      <c r="X48284" s="131"/>
      <c r="Y48284" s="133"/>
      <c r="AJ48284" s="133"/>
      <c r="AO48284" s="135"/>
      <c r="AP48284" s="135"/>
      <c r="BJ48284" s="136"/>
    </row>
    <row r="48285" spans="5:62" ht="14.25" customHeight="1" x14ac:dyDescent="0.25">
      <c r="E48285" s="113"/>
      <c r="H48285" s="133"/>
      <c r="T48285" s="133"/>
      <c r="X48285" s="131"/>
      <c r="Y48285" s="133"/>
      <c r="AJ48285" s="133"/>
      <c r="AO48285" s="135"/>
      <c r="AP48285" s="135"/>
      <c r="BJ48285" s="136"/>
    </row>
    <row r="48286" spans="5:62" ht="14.25" customHeight="1" x14ac:dyDescent="0.25">
      <c r="E48286" s="113"/>
      <c r="H48286" s="133"/>
      <c r="T48286" s="133"/>
      <c r="X48286" s="131"/>
      <c r="Y48286" s="133"/>
      <c r="AJ48286" s="133"/>
      <c r="AO48286" s="135"/>
      <c r="AP48286" s="135"/>
      <c r="BJ48286" s="136"/>
    </row>
    <row r="48287" spans="5:62" ht="14.25" customHeight="1" x14ac:dyDescent="0.25">
      <c r="E48287" s="113"/>
      <c r="H48287" s="133"/>
      <c r="T48287" s="133"/>
      <c r="X48287" s="131"/>
      <c r="Y48287" s="133"/>
      <c r="AJ48287" s="133"/>
      <c r="AO48287" s="135"/>
      <c r="AP48287" s="135"/>
      <c r="BJ48287" s="136"/>
    </row>
    <row r="48288" spans="5:62" ht="14.25" customHeight="1" x14ac:dyDescent="0.25">
      <c r="E48288" s="113"/>
      <c r="H48288" s="133"/>
      <c r="T48288" s="133"/>
      <c r="X48288" s="131"/>
      <c r="Y48288" s="133"/>
      <c r="AJ48288" s="133"/>
      <c r="AO48288" s="135"/>
      <c r="AP48288" s="135"/>
      <c r="BJ48288" s="136"/>
    </row>
    <row r="48289" spans="5:62" ht="14.25" customHeight="1" x14ac:dyDescent="0.25">
      <c r="E48289" s="113"/>
      <c r="H48289" s="133"/>
      <c r="T48289" s="133"/>
      <c r="X48289" s="131"/>
      <c r="Y48289" s="133"/>
      <c r="AJ48289" s="133"/>
      <c r="AO48289" s="135"/>
      <c r="AP48289" s="135"/>
      <c r="BJ48289" s="136"/>
    </row>
    <row r="48290" spans="5:62" ht="14.25" customHeight="1" x14ac:dyDescent="0.25">
      <c r="E48290" s="113"/>
      <c r="H48290" s="133"/>
      <c r="T48290" s="133"/>
      <c r="X48290" s="131"/>
      <c r="Y48290" s="133"/>
      <c r="AJ48290" s="133"/>
      <c r="AO48290" s="135"/>
      <c r="AP48290" s="135"/>
      <c r="BJ48290" s="136"/>
    </row>
    <row r="48291" spans="5:62" ht="14.25" customHeight="1" x14ac:dyDescent="0.25">
      <c r="E48291" s="113"/>
      <c r="H48291" s="133"/>
      <c r="T48291" s="133"/>
      <c r="X48291" s="131"/>
      <c r="Y48291" s="133"/>
      <c r="AJ48291" s="133"/>
      <c r="AO48291" s="135"/>
      <c r="AP48291" s="135"/>
      <c r="BJ48291" s="136"/>
    </row>
    <row r="48292" spans="5:62" ht="14.25" customHeight="1" x14ac:dyDescent="0.25">
      <c r="E48292" s="113"/>
      <c r="H48292" s="133"/>
      <c r="T48292" s="133"/>
      <c r="X48292" s="131"/>
      <c r="Y48292" s="133"/>
      <c r="AJ48292" s="133"/>
      <c r="AO48292" s="135"/>
      <c r="AP48292" s="135"/>
      <c r="BJ48292" s="136"/>
    </row>
    <row r="48293" spans="5:62" ht="14.25" customHeight="1" x14ac:dyDescent="0.25">
      <c r="E48293" s="113"/>
      <c r="H48293" s="133"/>
      <c r="T48293" s="133"/>
      <c r="X48293" s="131"/>
      <c r="Y48293" s="133"/>
      <c r="AJ48293" s="133"/>
      <c r="AO48293" s="135"/>
      <c r="AP48293" s="135"/>
      <c r="BJ48293" s="136"/>
    </row>
    <row r="48294" spans="5:62" ht="14.25" customHeight="1" x14ac:dyDescent="0.25">
      <c r="E48294" s="113"/>
      <c r="H48294" s="133"/>
      <c r="T48294" s="133"/>
      <c r="X48294" s="131"/>
      <c r="Y48294" s="133"/>
      <c r="AJ48294" s="133"/>
      <c r="AO48294" s="135"/>
      <c r="AP48294" s="135"/>
      <c r="BJ48294" s="136"/>
    </row>
    <row r="48295" spans="5:62" ht="14.25" customHeight="1" x14ac:dyDescent="0.25">
      <c r="E48295" s="113"/>
      <c r="H48295" s="133"/>
      <c r="T48295" s="133"/>
      <c r="X48295" s="131"/>
      <c r="Y48295" s="133"/>
      <c r="AJ48295" s="133"/>
      <c r="AO48295" s="135"/>
      <c r="AP48295" s="135"/>
      <c r="BJ48295" s="136"/>
    </row>
    <row r="48296" spans="5:62" ht="14.25" customHeight="1" x14ac:dyDescent="0.25">
      <c r="E48296" s="113"/>
      <c r="H48296" s="133"/>
      <c r="T48296" s="133"/>
      <c r="X48296" s="131"/>
      <c r="Y48296" s="133"/>
      <c r="AJ48296" s="133"/>
      <c r="AO48296" s="135"/>
      <c r="AP48296" s="135"/>
      <c r="BJ48296" s="136"/>
    </row>
    <row r="48297" spans="5:62" ht="14.25" customHeight="1" x14ac:dyDescent="0.25">
      <c r="E48297" s="113"/>
      <c r="H48297" s="133"/>
      <c r="T48297" s="133"/>
      <c r="X48297" s="131"/>
      <c r="Y48297" s="133"/>
      <c r="AJ48297" s="133"/>
      <c r="AO48297" s="135"/>
      <c r="AP48297" s="135"/>
      <c r="BJ48297" s="136"/>
    </row>
    <row r="48298" spans="5:62" ht="14.25" customHeight="1" x14ac:dyDescent="0.25">
      <c r="E48298" s="113"/>
      <c r="H48298" s="133"/>
      <c r="T48298" s="133"/>
      <c r="X48298" s="131"/>
      <c r="Y48298" s="133"/>
      <c r="AJ48298" s="133"/>
      <c r="AO48298" s="135"/>
      <c r="AP48298" s="135"/>
      <c r="BJ48298" s="136"/>
    </row>
    <row r="48299" spans="5:62" ht="14.25" customHeight="1" x14ac:dyDescent="0.25">
      <c r="E48299" s="113"/>
      <c r="H48299" s="133"/>
      <c r="T48299" s="133"/>
      <c r="X48299" s="131"/>
      <c r="Y48299" s="133"/>
      <c r="AJ48299" s="133"/>
      <c r="AO48299" s="135"/>
      <c r="AP48299" s="135"/>
      <c r="BJ48299" s="136"/>
    </row>
    <row r="48300" spans="5:62" ht="14.25" customHeight="1" x14ac:dyDescent="0.25">
      <c r="E48300" s="113"/>
      <c r="H48300" s="133"/>
      <c r="T48300" s="133"/>
      <c r="X48300" s="131"/>
      <c r="Y48300" s="133"/>
      <c r="AJ48300" s="133"/>
      <c r="AO48300" s="135"/>
      <c r="AP48300" s="135"/>
      <c r="BJ48300" s="136"/>
    </row>
    <row r="48301" spans="5:62" ht="14.25" customHeight="1" x14ac:dyDescent="0.25">
      <c r="E48301" s="113"/>
      <c r="H48301" s="133"/>
      <c r="T48301" s="133"/>
      <c r="X48301" s="131"/>
      <c r="Y48301" s="133"/>
      <c r="AJ48301" s="133"/>
      <c r="AO48301" s="135"/>
      <c r="AP48301" s="135"/>
      <c r="BJ48301" s="136"/>
    </row>
    <row r="48302" spans="5:62" ht="14.25" customHeight="1" x14ac:dyDescent="0.25">
      <c r="E48302" s="113"/>
      <c r="H48302" s="133"/>
      <c r="T48302" s="133"/>
      <c r="X48302" s="131"/>
      <c r="Y48302" s="133"/>
      <c r="AJ48302" s="133"/>
      <c r="AO48302" s="135"/>
      <c r="AP48302" s="135"/>
      <c r="BJ48302" s="136"/>
    </row>
    <row r="48303" spans="5:62" ht="14.25" customHeight="1" x14ac:dyDescent="0.25">
      <c r="E48303" s="113"/>
      <c r="H48303" s="133"/>
      <c r="T48303" s="133"/>
      <c r="X48303" s="131"/>
      <c r="Y48303" s="133"/>
      <c r="AJ48303" s="133"/>
      <c r="AO48303" s="135"/>
      <c r="AP48303" s="135"/>
      <c r="BJ48303" s="136"/>
    </row>
    <row r="48304" spans="5:62" ht="14.25" customHeight="1" x14ac:dyDescent="0.25">
      <c r="E48304" s="113"/>
      <c r="H48304" s="133"/>
      <c r="T48304" s="133"/>
      <c r="X48304" s="131"/>
      <c r="Y48304" s="133"/>
      <c r="AJ48304" s="133"/>
      <c r="AO48304" s="135"/>
      <c r="AP48304" s="135"/>
      <c r="BJ48304" s="136"/>
    </row>
    <row r="48305" spans="5:62" ht="14.25" customHeight="1" x14ac:dyDescent="0.25">
      <c r="E48305" s="113"/>
      <c r="H48305" s="133"/>
      <c r="T48305" s="133"/>
      <c r="X48305" s="131"/>
      <c r="Y48305" s="133"/>
      <c r="AJ48305" s="133"/>
      <c r="AO48305" s="135"/>
      <c r="AP48305" s="135"/>
      <c r="BJ48305" s="136"/>
    </row>
    <row r="48306" spans="5:62" ht="14.25" customHeight="1" x14ac:dyDescent="0.25">
      <c r="E48306" s="113"/>
      <c r="H48306" s="133"/>
      <c r="T48306" s="133"/>
      <c r="X48306" s="131"/>
      <c r="Y48306" s="133"/>
      <c r="AJ48306" s="133"/>
      <c r="AO48306" s="135"/>
      <c r="AP48306" s="135"/>
      <c r="BJ48306" s="136"/>
    </row>
    <row r="48307" spans="5:62" ht="14.25" customHeight="1" x14ac:dyDescent="0.25">
      <c r="E48307" s="113"/>
      <c r="H48307" s="133"/>
      <c r="T48307" s="133"/>
      <c r="X48307" s="131"/>
      <c r="Y48307" s="133"/>
      <c r="AJ48307" s="133"/>
      <c r="AO48307" s="135"/>
      <c r="AP48307" s="135"/>
      <c r="BJ48307" s="136"/>
    </row>
    <row r="48308" spans="5:62" ht="14.25" customHeight="1" x14ac:dyDescent="0.25">
      <c r="E48308" s="113"/>
      <c r="H48308" s="133"/>
      <c r="T48308" s="133"/>
      <c r="X48308" s="131"/>
      <c r="Y48308" s="133"/>
      <c r="AJ48308" s="133"/>
      <c r="AO48308" s="135"/>
      <c r="AP48308" s="135"/>
      <c r="BJ48308" s="136"/>
    </row>
    <row r="48309" spans="5:62" ht="14.25" customHeight="1" x14ac:dyDescent="0.25">
      <c r="E48309" s="113"/>
      <c r="H48309" s="133"/>
      <c r="T48309" s="133"/>
      <c r="X48309" s="131"/>
      <c r="Y48309" s="133"/>
      <c r="AJ48309" s="133"/>
      <c r="AO48309" s="135"/>
      <c r="AP48309" s="135"/>
      <c r="BJ48309" s="136"/>
    </row>
    <row r="48310" spans="5:62" ht="14.25" customHeight="1" x14ac:dyDescent="0.25">
      <c r="E48310" s="113"/>
      <c r="H48310" s="133"/>
      <c r="T48310" s="133"/>
      <c r="X48310" s="131"/>
      <c r="Y48310" s="133"/>
      <c r="AJ48310" s="133"/>
      <c r="AO48310" s="135"/>
      <c r="AP48310" s="135"/>
      <c r="BJ48310" s="136"/>
    </row>
    <row r="48311" spans="5:62" ht="14.25" customHeight="1" x14ac:dyDescent="0.25">
      <c r="E48311" s="113"/>
      <c r="H48311" s="133"/>
      <c r="T48311" s="133"/>
      <c r="X48311" s="131"/>
      <c r="Y48311" s="133"/>
      <c r="AJ48311" s="133"/>
      <c r="AO48311" s="135"/>
      <c r="AP48311" s="135"/>
      <c r="BJ48311" s="136"/>
    </row>
    <row r="48312" spans="5:62" ht="14.25" customHeight="1" x14ac:dyDescent="0.25">
      <c r="E48312" s="113"/>
      <c r="H48312" s="133"/>
      <c r="T48312" s="133"/>
      <c r="X48312" s="131"/>
      <c r="Y48312" s="133"/>
      <c r="AJ48312" s="133"/>
      <c r="AO48312" s="135"/>
      <c r="AP48312" s="135"/>
      <c r="BJ48312" s="136"/>
    </row>
    <row r="48313" spans="5:62" ht="14.25" customHeight="1" x14ac:dyDescent="0.25">
      <c r="E48313" s="113"/>
      <c r="H48313" s="133"/>
      <c r="T48313" s="133"/>
      <c r="X48313" s="131"/>
      <c r="Y48313" s="133"/>
      <c r="AJ48313" s="133"/>
      <c r="AO48313" s="135"/>
      <c r="AP48313" s="135"/>
      <c r="BJ48313" s="136"/>
    </row>
    <row r="48314" spans="5:62" ht="14.25" customHeight="1" x14ac:dyDescent="0.25">
      <c r="E48314" s="113"/>
      <c r="H48314" s="133"/>
      <c r="T48314" s="133"/>
      <c r="X48314" s="131"/>
      <c r="Y48314" s="133"/>
      <c r="AJ48314" s="133"/>
      <c r="AO48314" s="135"/>
      <c r="AP48314" s="135"/>
      <c r="BJ48314" s="136"/>
    </row>
    <row r="48315" spans="5:62" ht="14.25" customHeight="1" x14ac:dyDescent="0.25">
      <c r="E48315" s="113"/>
      <c r="H48315" s="133"/>
      <c r="T48315" s="133"/>
      <c r="X48315" s="131"/>
      <c r="Y48315" s="133"/>
      <c r="AJ48315" s="133"/>
      <c r="AO48315" s="135"/>
      <c r="AP48315" s="135"/>
      <c r="BJ48315" s="136"/>
    </row>
    <row r="48316" spans="5:62" ht="14.25" customHeight="1" x14ac:dyDescent="0.25">
      <c r="E48316" s="113"/>
      <c r="H48316" s="133"/>
      <c r="T48316" s="133"/>
      <c r="X48316" s="131"/>
      <c r="Y48316" s="133"/>
      <c r="AJ48316" s="133"/>
      <c r="AO48316" s="135"/>
      <c r="AP48316" s="135"/>
      <c r="BJ48316" s="136"/>
    </row>
    <row r="48317" spans="5:62" ht="14.25" customHeight="1" x14ac:dyDescent="0.25">
      <c r="E48317" s="113"/>
      <c r="H48317" s="133"/>
      <c r="T48317" s="133"/>
      <c r="X48317" s="131"/>
      <c r="Y48317" s="133"/>
      <c r="AJ48317" s="133"/>
      <c r="AO48317" s="135"/>
      <c r="AP48317" s="135"/>
      <c r="BJ48317" s="136"/>
    </row>
    <row r="48318" spans="5:62" ht="14.25" customHeight="1" x14ac:dyDescent="0.25">
      <c r="E48318" s="113"/>
      <c r="H48318" s="133"/>
      <c r="T48318" s="133"/>
      <c r="X48318" s="131"/>
      <c r="Y48318" s="133"/>
      <c r="AJ48318" s="133"/>
      <c r="AO48318" s="135"/>
      <c r="AP48318" s="135"/>
      <c r="BJ48318" s="136"/>
    </row>
    <row r="48319" spans="5:62" ht="14.25" customHeight="1" x14ac:dyDescent="0.25">
      <c r="E48319" s="113"/>
      <c r="H48319" s="133"/>
      <c r="T48319" s="133"/>
      <c r="X48319" s="131"/>
      <c r="Y48319" s="133"/>
      <c r="AJ48319" s="133"/>
      <c r="AO48319" s="135"/>
      <c r="AP48319" s="135"/>
      <c r="BJ48319" s="136"/>
    </row>
    <row r="48320" spans="5:62" ht="14.25" customHeight="1" x14ac:dyDescent="0.25">
      <c r="E48320" s="113"/>
      <c r="H48320" s="133"/>
      <c r="T48320" s="133"/>
      <c r="X48320" s="131"/>
      <c r="Y48320" s="133"/>
      <c r="AJ48320" s="133"/>
      <c r="AO48320" s="135"/>
      <c r="AP48320" s="135"/>
      <c r="BJ48320" s="136"/>
    </row>
    <row r="48321" spans="5:62" ht="14.25" customHeight="1" x14ac:dyDescent="0.25">
      <c r="E48321" s="113"/>
      <c r="H48321" s="133"/>
      <c r="T48321" s="133"/>
      <c r="X48321" s="131"/>
      <c r="Y48321" s="133"/>
      <c r="AJ48321" s="133"/>
      <c r="AO48321" s="135"/>
      <c r="AP48321" s="135"/>
      <c r="BJ48321" s="136"/>
    </row>
    <row r="48322" spans="5:62" ht="14.25" customHeight="1" x14ac:dyDescent="0.25">
      <c r="E48322" s="113"/>
      <c r="H48322" s="133"/>
      <c r="T48322" s="133"/>
      <c r="X48322" s="131"/>
      <c r="Y48322" s="133"/>
      <c r="AJ48322" s="133"/>
      <c r="AO48322" s="135"/>
      <c r="AP48322" s="135"/>
      <c r="BJ48322" s="136"/>
    </row>
    <row r="48323" spans="5:62" ht="14.25" customHeight="1" x14ac:dyDescent="0.25">
      <c r="E48323" s="113"/>
      <c r="H48323" s="133"/>
      <c r="T48323" s="133"/>
      <c r="X48323" s="131"/>
      <c r="Y48323" s="133"/>
      <c r="AJ48323" s="133"/>
      <c r="AO48323" s="135"/>
      <c r="AP48323" s="135"/>
      <c r="BJ48323" s="136"/>
    </row>
    <row r="48324" spans="5:62" ht="14.25" customHeight="1" x14ac:dyDescent="0.25">
      <c r="E48324" s="113"/>
      <c r="H48324" s="133"/>
      <c r="T48324" s="133"/>
      <c r="X48324" s="131"/>
      <c r="Y48324" s="133"/>
      <c r="AJ48324" s="133"/>
      <c r="AO48324" s="135"/>
      <c r="AP48324" s="135"/>
      <c r="BJ48324" s="136"/>
    </row>
    <row r="48325" spans="5:62" ht="14.25" customHeight="1" x14ac:dyDescent="0.25">
      <c r="E48325" s="113"/>
      <c r="H48325" s="133"/>
      <c r="T48325" s="133"/>
      <c r="X48325" s="131"/>
      <c r="Y48325" s="133"/>
      <c r="AJ48325" s="133"/>
      <c r="AO48325" s="135"/>
      <c r="AP48325" s="135"/>
      <c r="BJ48325" s="136"/>
    </row>
    <row r="48326" spans="5:62" ht="14.25" customHeight="1" x14ac:dyDescent="0.25">
      <c r="E48326" s="113"/>
      <c r="H48326" s="133"/>
      <c r="T48326" s="133"/>
      <c r="X48326" s="131"/>
      <c r="Y48326" s="133"/>
      <c r="AJ48326" s="133"/>
      <c r="AO48326" s="135"/>
      <c r="AP48326" s="135"/>
      <c r="BJ48326" s="136"/>
    </row>
    <row r="48327" spans="5:62" ht="14.25" customHeight="1" x14ac:dyDescent="0.25">
      <c r="E48327" s="113"/>
      <c r="H48327" s="133"/>
      <c r="T48327" s="133"/>
      <c r="X48327" s="131"/>
      <c r="Y48327" s="133"/>
      <c r="AJ48327" s="133"/>
      <c r="AO48327" s="135"/>
      <c r="AP48327" s="135"/>
      <c r="BJ48327" s="136"/>
    </row>
    <row r="48328" spans="5:62" ht="14.25" customHeight="1" x14ac:dyDescent="0.25">
      <c r="E48328" s="113"/>
      <c r="H48328" s="133"/>
      <c r="T48328" s="133"/>
      <c r="X48328" s="131"/>
      <c r="Y48328" s="133"/>
      <c r="AJ48328" s="133"/>
      <c r="AO48328" s="135"/>
      <c r="AP48328" s="135"/>
      <c r="BJ48328" s="136"/>
    </row>
    <row r="48329" spans="5:62" ht="14.25" customHeight="1" x14ac:dyDescent="0.25">
      <c r="E48329" s="113"/>
      <c r="H48329" s="133"/>
      <c r="T48329" s="133"/>
      <c r="X48329" s="131"/>
      <c r="Y48329" s="133"/>
      <c r="AJ48329" s="133"/>
      <c r="AO48329" s="135"/>
      <c r="AP48329" s="135"/>
      <c r="BJ48329" s="136"/>
    </row>
    <row r="48330" spans="5:62" ht="14.25" customHeight="1" x14ac:dyDescent="0.25">
      <c r="E48330" s="113"/>
      <c r="H48330" s="133"/>
      <c r="T48330" s="133"/>
      <c r="X48330" s="131"/>
      <c r="Y48330" s="133"/>
      <c r="AJ48330" s="133"/>
      <c r="AO48330" s="135"/>
      <c r="AP48330" s="135"/>
      <c r="BJ48330" s="136"/>
    </row>
    <row r="48331" spans="5:62" ht="14.25" customHeight="1" x14ac:dyDescent="0.25">
      <c r="E48331" s="113"/>
      <c r="H48331" s="133"/>
      <c r="T48331" s="133"/>
      <c r="X48331" s="131"/>
      <c r="Y48331" s="133"/>
      <c r="AJ48331" s="133"/>
      <c r="AO48331" s="135"/>
      <c r="AP48331" s="135"/>
      <c r="BJ48331" s="136"/>
    </row>
    <row r="48332" spans="5:62" ht="14.25" customHeight="1" x14ac:dyDescent="0.25">
      <c r="E48332" s="113"/>
      <c r="H48332" s="133"/>
      <c r="T48332" s="133"/>
      <c r="X48332" s="131"/>
      <c r="Y48332" s="133"/>
      <c r="AJ48332" s="133"/>
      <c r="AO48332" s="135"/>
      <c r="AP48332" s="135"/>
      <c r="BJ48332" s="136"/>
    </row>
    <row r="48333" spans="5:62" ht="14.25" customHeight="1" x14ac:dyDescent="0.25">
      <c r="E48333" s="113"/>
      <c r="H48333" s="133"/>
      <c r="T48333" s="133"/>
      <c r="X48333" s="131"/>
      <c r="Y48333" s="133"/>
      <c r="AJ48333" s="133"/>
      <c r="AO48333" s="135"/>
      <c r="AP48333" s="135"/>
      <c r="BJ48333" s="136"/>
    </row>
    <row r="48334" spans="5:62" ht="14.25" customHeight="1" x14ac:dyDescent="0.25">
      <c r="E48334" s="113"/>
      <c r="H48334" s="133"/>
      <c r="T48334" s="133"/>
      <c r="X48334" s="131"/>
      <c r="Y48334" s="133"/>
      <c r="AJ48334" s="133"/>
      <c r="AO48334" s="135"/>
      <c r="AP48334" s="135"/>
      <c r="BJ48334" s="136"/>
    </row>
    <row r="48335" spans="5:62" ht="14.25" customHeight="1" x14ac:dyDescent="0.25">
      <c r="E48335" s="113"/>
      <c r="H48335" s="133"/>
      <c r="T48335" s="133"/>
      <c r="X48335" s="131"/>
      <c r="Y48335" s="133"/>
      <c r="AJ48335" s="133"/>
      <c r="AO48335" s="135"/>
      <c r="AP48335" s="135"/>
      <c r="BJ48335" s="136"/>
    </row>
    <row r="48336" spans="5:62" ht="14.25" customHeight="1" x14ac:dyDescent="0.25">
      <c r="E48336" s="113"/>
      <c r="H48336" s="133"/>
      <c r="T48336" s="133"/>
      <c r="X48336" s="131"/>
      <c r="Y48336" s="133"/>
      <c r="AJ48336" s="133"/>
      <c r="AO48336" s="135"/>
      <c r="AP48336" s="135"/>
      <c r="BJ48336" s="136"/>
    </row>
    <row r="48337" spans="5:62" ht="14.25" customHeight="1" x14ac:dyDescent="0.25">
      <c r="E48337" s="113"/>
      <c r="H48337" s="133"/>
      <c r="T48337" s="133"/>
      <c r="X48337" s="131"/>
      <c r="Y48337" s="133"/>
      <c r="AJ48337" s="133"/>
      <c r="AO48337" s="135"/>
      <c r="AP48337" s="135"/>
      <c r="BJ48337" s="136"/>
    </row>
    <row r="48338" spans="5:62" ht="14.25" customHeight="1" x14ac:dyDescent="0.25">
      <c r="E48338" s="113"/>
      <c r="H48338" s="133"/>
      <c r="T48338" s="133"/>
      <c r="X48338" s="131"/>
      <c r="Y48338" s="133"/>
      <c r="AJ48338" s="133"/>
      <c r="AO48338" s="135"/>
      <c r="AP48338" s="135"/>
      <c r="BJ48338" s="136"/>
    </row>
    <row r="48339" spans="5:62" ht="14.25" customHeight="1" x14ac:dyDescent="0.25">
      <c r="E48339" s="113"/>
      <c r="H48339" s="133"/>
      <c r="T48339" s="133"/>
      <c r="X48339" s="131"/>
      <c r="Y48339" s="133"/>
      <c r="AJ48339" s="133"/>
      <c r="AO48339" s="135"/>
      <c r="AP48339" s="135"/>
      <c r="BJ48339" s="136"/>
    </row>
    <row r="48340" spans="5:62" ht="14.25" customHeight="1" x14ac:dyDescent="0.25">
      <c r="E48340" s="113"/>
      <c r="H48340" s="133"/>
      <c r="T48340" s="133"/>
      <c r="X48340" s="131"/>
      <c r="Y48340" s="133"/>
      <c r="AJ48340" s="133"/>
      <c r="AO48340" s="135"/>
      <c r="AP48340" s="135"/>
      <c r="BJ48340" s="136"/>
    </row>
    <row r="48341" spans="5:62" ht="14.25" customHeight="1" x14ac:dyDescent="0.25">
      <c r="E48341" s="113"/>
      <c r="H48341" s="133"/>
      <c r="T48341" s="133"/>
      <c r="X48341" s="131"/>
      <c r="Y48341" s="133"/>
      <c r="AJ48341" s="133"/>
      <c r="AO48341" s="135"/>
      <c r="AP48341" s="135"/>
      <c r="BJ48341" s="136"/>
    </row>
    <row r="48342" spans="5:62" ht="14.25" customHeight="1" x14ac:dyDescent="0.25">
      <c r="E48342" s="113"/>
      <c r="H48342" s="133"/>
      <c r="T48342" s="133"/>
      <c r="X48342" s="131"/>
      <c r="Y48342" s="133"/>
      <c r="AJ48342" s="133"/>
      <c r="AO48342" s="135"/>
      <c r="AP48342" s="135"/>
      <c r="BJ48342" s="136"/>
    </row>
    <row r="48343" spans="5:62" ht="14.25" customHeight="1" x14ac:dyDescent="0.25">
      <c r="E48343" s="113"/>
      <c r="H48343" s="133"/>
      <c r="T48343" s="133"/>
      <c r="X48343" s="131"/>
      <c r="Y48343" s="133"/>
      <c r="AJ48343" s="133"/>
      <c r="AO48343" s="135"/>
      <c r="AP48343" s="135"/>
      <c r="BJ48343" s="136"/>
    </row>
    <row r="48344" spans="5:62" ht="14.25" customHeight="1" x14ac:dyDescent="0.25">
      <c r="E48344" s="113"/>
      <c r="H48344" s="133"/>
      <c r="T48344" s="133"/>
      <c r="X48344" s="131"/>
      <c r="Y48344" s="133"/>
      <c r="AJ48344" s="133"/>
      <c r="AO48344" s="135"/>
      <c r="AP48344" s="135"/>
      <c r="BJ48344" s="136"/>
    </row>
    <row r="48345" spans="5:62" ht="14.25" customHeight="1" x14ac:dyDescent="0.25">
      <c r="E48345" s="113"/>
      <c r="H48345" s="133"/>
      <c r="T48345" s="133"/>
      <c r="X48345" s="131"/>
      <c r="Y48345" s="133"/>
      <c r="AJ48345" s="133"/>
      <c r="AO48345" s="135"/>
      <c r="AP48345" s="135"/>
      <c r="BJ48345" s="136"/>
    </row>
    <row r="48346" spans="5:62" ht="14.25" customHeight="1" x14ac:dyDescent="0.25">
      <c r="E48346" s="113"/>
      <c r="H48346" s="133"/>
      <c r="T48346" s="133"/>
      <c r="X48346" s="131"/>
      <c r="Y48346" s="133"/>
      <c r="AJ48346" s="133"/>
      <c r="AO48346" s="135"/>
      <c r="AP48346" s="135"/>
      <c r="BJ48346" s="136"/>
    </row>
    <row r="48347" spans="5:62" ht="14.25" customHeight="1" x14ac:dyDescent="0.25">
      <c r="E48347" s="113"/>
      <c r="H48347" s="133"/>
      <c r="T48347" s="133"/>
      <c r="X48347" s="131"/>
      <c r="Y48347" s="133"/>
      <c r="AJ48347" s="133"/>
      <c r="AO48347" s="135"/>
      <c r="AP48347" s="135"/>
      <c r="BJ48347" s="136"/>
    </row>
    <row r="48348" spans="5:62" ht="14.25" customHeight="1" x14ac:dyDescent="0.25">
      <c r="E48348" s="113"/>
      <c r="H48348" s="133"/>
      <c r="T48348" s="133"/>
      <c r="X48348" s="131"/>
      <c r="Y48348" s="133"/>
      <c r="AJ48348" s="133"/>
      <c r="AO48348" s="135"/>
      <c r="AP48348" s="135"/>
      <c r="BJ48348" s="136"/>
    </row>
    <row r="48349" spans="5:62" ht="14.25" customHeight="1" x14ac:dyDescent="0.25">
      <c r="E48349" s="113"/>
      <c r="H48349" s="133"/>
      <c r="T48349" s="133"/>
      <c r="X48349" s="131"/>
      <c r="Y48349" s="133"/>
      <c r="AJ48349" s="133"/>
      <c r="AO48349" s="135"/>
      <c r="AP48349" s="135"/>
      <c r="BJ48349" s="136"/>
    </row>
    <row r="48350" spans="5:62" ht="14.25" customHeight="1" x14ac:dyDescent="0.25">
      <c r="E48350" s="113"/>
      <c r="H48350" s="133"/>
      <c r="T48350" s="133"/>
      <c r="X48350" s="131"/>
      <c r="Y48350" s="133"/>
      <c r="AJ48350" s="133"/>
      <c r="AO48350" s="135"/>
      <c r="AP48350" s="135"/>
      <c r="BJ48350" s="136"/>
    </row>
    <row r="48351" spans="5:62" ht="14.25" customHeight="1" x14ac:dyDescent="0.25">
      <c r="E48351" s="113"/>
      <c r="H48351" s="133"/>
      <c r="T48351" s="133"/>
      <c r="X48351" s="131"/>
      <c r="Y48351" s="133"/>
      <c r="AJ48351" s="133"/>
      <c r="AO48351" s="135"/>
      <c r="AP48351" s="135"/>
      <c r="BJ48351" s="136"/>
    </row>
    <row r="48352" spans="5:62" ht="14.25" customHeight="1" x14ac:dyDescent="0.25">
      <c r="E48352" s="113"/>
      <c r="H48352" s="133"/>
      <c r="T48352" s="133"/>
      <c r="X48352" s="131"/>
      <c r="Y48352" s="133"/>
      <c r="AJ48352" s="133"/>
      <c r="AO48352" s="135"/>
      <c r="AP48352" s="135"/>
      <c r="BJ48352" s="136"/>
    </row>
    <row r="48353" spans="5:62" ht="14.25" customHeight="1" x14ac:dyDescent="0.25">
      <c r="E48353" s="113"/>
      <c r="H48353" s="133"/>
      <c r="T48353" s="133"/>
      <c r="X48353" s="131"/>
      <c r="Y48353" s="133"/>
      <c r="AJ48353" s="133"/>
      <c r="AO48353" s="135"/>
      <c r="AP48353" s="135"/>
      <c r="BJ48353" s="136"/>
    </row>
    <row r="48354" spans="5:62" ht="14.25" customHeight="1" x14ac:dyDescent="0.25">
      <c r="E48354" s="113"/>
      <c r="H48354" s="133"/>
      <c r="T48354" s="133"/>
      <c r="X48354" s="131"/>
      <c r="Y48354" s="133"/>
      <c r="AJ48354" s="133"/>
      <c r="AO48354" s="135"/>
      <c r="AP48354" s="135"/>
      <c r="BJ48354" s="136"/>
    </row>
    <row r="48355" spans="5:62" ht="14.25" customHeight="1" x14ac:dyDescent="0.25">
      <c r="E48355" s="113"/>
      <c r="H48355" s="133"/>
      <c r="T48355" s="133"/>
      <c r="X48355" s="131"/>
      <c r="Y48355" s="133"/>
      <c r="AJ48355" s="133"/>
      <c r="AO48355" s="135"/>
      <c r="AP48355" s="135"/>
      <c r="BJ48355" s="136"/>
    </row>
    <row r="48356" spans="5:62" ht="14.25" customHeight="1" x14ac:dyDescent="0.25">
      <c r="E48356" s="113"/>
      <c r="H48356" s="133"/>
      <c r="T48356" s="133"/>
      <c r="X48356" s="131"/>
      <c r="Y48356" s="133"/>
      <c r="AJ48356" s="133"/>
      <c r="AO48356" s="135"/>
      <c r="AP48356" s="135"/>
      <c r="BJ48356" s="136"/>
    </row>
    <row r="48357" spans="5:62" ht="14.25" customHeight="1" x14ac:dyDescent="0.25">
      <c r="E48357" s="113"/>
      <c r="H48357" s="133"/>
      <c r="T48357" s="133"/>
      <c r="X48357" s="131"/>
      <c r="Y48357" s="133"/>
      <c r="AJ48357" s="133"/>
      <c r="AO48357" s="135"/>
      <c r="AP48357" s="135"/>
      <c r="BJ48357" s="136"/>
    </row>
    <row r="48358" spans="5:62" ht="14.25" customHeight="1" x14ac:dyDescent="0.25">
      <c r="E48358" s="113"/>
      <c r="H48358" s="133"/>
      <c r="T48358" s="133"/>
      <c r="X48358" s="131"/>
      <c r="Y48358" s="133"/>
      <c r="AJ48358" s="133"/>
      <c r="AO48358" s="135"/>
      <c r="AP48358" s="135"/>
      <c r="BJ48358" s="136"/>
    </row>
    <row r="48359" spans="5:62" ht="14.25" customHeight="1" x14ac:dyDescent="0.25">
      <c r="E48359" s="113"/>
      <c r="H48359" s="133"/>
      <c r="T48359" s="133"/>
      <c r="X48359" s="131"/>
      <c r="Y48359" s="133"/>
      <c r="AJ48359" s="133"/>
      <c r="AO48359" s="135"/>
      <c r="AP48359" s="135"/>
      <c r="BJ48359" s="136"/>
    </row>
    <row r="48360" spans="5:62" ht="14.25" customHeight="1" x14ac:dyDescent="0.25">
      <c r="E48360" s="113"/>
      <c r="H48360" s="133"/>
      <c r="T48360" s="133"/>
      <c r="X48360" s="131"/>
      <c r="Y48360" s="133"/>
      <c r="AJ48360" s="133"/>
      <c r="AO48360" s="135"/>
      <c r="AP48360" s="135"/>
      <c r="BJ48360" s="136"/>
    </row>
    <row r="48361" spans="5:62" ht="14.25" customHeight="1" x14ac:dyDescent="0.25">
      <c r="E48361" s="113"/>
      <c r="H48361" s="133"/>
      <c r="T48361" s="133"/>
      <c r="X48361" s="131"/>
      <c r="Y48361" s="133"/>
      <c r="AJ48361" s="133"/>
      <c r="AO48361" s="135"/>
      <c r="AP48361" s="135"/>
      <c r="BJ48361" s="136"/>
    </row>
    <row r="48362" spans="5:62" ht="14.25" customHeight="1" x14ac:dyDescent="0.25">
      <c r="E48362" s="113"/>
      <c r="H48362" s="133"/>
      <c r="T48362" s="133"/>
      <c r="X48362" s="131"/>
      <c r="Y48362" s="133"/>
      <c r="AJ48362" s="133"/>
      <c r="AO48362" s="135"/>
      <c r="AP48362" s="135"/>
      <c r="BJ48362" s="136"/>
    </row>
    <row r="48363" spans="5:62" ht="14.25" customHeight="1" x14ac:dyDescent="0.25">
      <c r="E48363" s="113"/>
      <c r="H48363" s="133"/>
      <c r="T48363" s="133"/>
      <c r="X48363" s="131"/>
      <c r="Y48363" s="133"/>
      <c r="AJ48363" s="133"/>
      <c r="AO48363" s="135"/>
      <c r="AP48363" s="135"/>
      <c r="BJ48363" s="136"/>
    </row>
    <row r="48364" spans="5:62" ht="14.25" customHeight="1" x14ac:dyDescent="0.25">
      <c r="E48364" s="113"/>
      <c r="H48364" s="133"/>
      <c r="T48364" s="133"/>
      <c r="X48364" s="131"/>
      <c r="Y48364" s="133"/>
      <c r="AJ48364" s="133"/>
      <c r="AO48364" s="135"/>
      <c r="AP48364" s="135"/>
      <c r="BJ48364" s="136"/>
    </row>
    <row r="48365" spans="5:62" ht="14.25" customHeight="1" x14ac:dyDescent="0.25">
      <c r="E48365" s="113"/>
      <c r="H48365" s="133"/>
      <c r="T48365" s="133"/>
      <c r="X48365" s="131"/>
      <c r="Y48365" s="133"/>
      <c r="AJ48365" s="133"/>
      <c r="AO48365" s="135"/>
      <c r="AP48365" s="135"/>
      <c r="BJ48365" s="136"/>
    </row>
    <row r="48366" spans="5:62" ht="14.25" customHeight="1" x14ac:dyDescent="0.25">
      <c r="E48366" s="113"/>
      <c r="H48366" s="133"/>
      <c r="T48366" s="133"/>
      <c r="X48366" s="131"/>
      <c r="Y48366" s="133"/>
      <c r="AJ48366" s="133"/>
      <c r="AO48366" s="135"/>
      <c r="AP48366" s="135"/>
      <c r="BJ48366" s="136"/>
    </row>
    <row r="48367" spans="5:62" ht="14.25" customHeight="1" x14ac:dyDescent="0.25">
      <c r="E48367" s="113"/>
      <c r="H48367" s="133"/>
      <c r="T48367" s="133"/>
      <c r="X48367" s="131"/>
      <c r="Y48367" s="133"/>
      <c r="AJ48367" s="133"/>
      <c r="AO48367" s="135"/>
      <c r="AP48367" s="135"/>
      <c r="BJ48367" s="136"/>
    </row>
    <row r="48368" spans="5:62" ht="14.25" customHeight="1" x14ac:dyDescent="0.25">
      <c r="E48368" s="113"/>
      <c r="H48368" s="133"/>
      <c r="T48368" s="133"/>
      <c r="X48368" s="131"/>
      <c r="Y48368" s="133"/>
      <c r="AJ48368" s="133"/>
      <c r="AO48368" s="135"/>
      <c r="AP48368" s="135"/>
      <c r="BJ48368" s="136"/>
    </row>
    <row r="48369" spans="5:62" ht="14.25" customHeight="1" x14ac:dyDescent="0.25">
      <c r="E48369" s="113"/>
      <c r="H48369" s="133"/>
      <c r="T48369" s="133"/>
      <c r="X48369" s="131"/>
      <c r="Y48369" s="133"/>
      <c r="AJ48369" s="133"/>
      <c r="AO48369" s="135"/>
      <c r="AP48369" s="135"/>
      <c r="BJ48369" s="136"/>
    </row>
    <row r="48370" spans="5:62" ht="14.25" customHeight="1" x14ac:dyDescent="0.25">
      <c r="E48370" s="113"/>
      <c r="H48370" s="133"/>
      <c r="T48370" s="133"/>
      <c r="X48370" s="131"/>
      <c r="Y48370" s="133"/>
      <c r="AJ48370" s="133"/>
      <c r="AO48370" s="135"/>
      <c r="AP48370" s="135"/>
      <c r="BJ48370" s="136"/>
    </row>
    <row r="48371" spans="5:62" ht="14.25" customHeight="1" x14ac:dyDescent="0.25">
      <c r="E48371" s="113"/>
      <c r="H48371" s="133"/>
      <c r="T48371" s="133"/>
      <c r="X48371" s="131"/>
      <c r="Y48371" s="133"/>
      <c r="AJ48371" s="133"/>
      <c r="AO48371" s="135"/>
      <c r="AP48371" s="135"/>
      <c r="BJ48371" s="136"/>
    </row>
    <row r="48372" spans="5:62" ht="14.25" customHeight="1" x14ac:dyDescent="0.25">
      <c r="E48372" s="113"/>
      <c r="H48372" s="133"/>
      <c r="T48372" s="133"/>
      <c r="X48372" s="131"/>
      <c r="Y48372" s="133"/>
      <c r="AJ48372" s="133"/>
      <c r="AO48372" s="135"/>
      <c r="AP48372" s="135"/>
      <c r="BJ48372" s="136"/>
    </row>
    <row r="48373" spans="5:62" ht="14.25" customHeight="1" x14ac:dyDescent="0.25">
      <c r="E48373" s="113"/>
      <c r="H48373" s="133"/>
      <c r="T48373" s="133"/>
      <c r="X48373" s="131"/>
      <c r="Y48373" s="133"/>
      <c r="AJ48373" s="133"/>
      <c r="AO48373" s="135"/>
      <c r="AP48373" s="135"/>
      <c r="BJ48373" s="136"/>
    </row>
    <row r="48374" spans="5:62" ht="14.25" customHeight="1" x14ac:dyDescent="0.25">
      <c r="E48374" s="113"/>
      <c r="H48374" s="133"/>
      <c r="T48374" s="133"/>
      <c r="X48374" s="131"/>
      <c r="Y48374" s="133"/>
      <c r="AJ48374" s="133"/>
      <c r="AO48374" s="135"/>
      <c r="AP48374" s="135"/>
      <c r="BJ48374" s="136"/>
    </row>
    <row r="48375" spans="5:62" ht="14.25" customHeight="1" x14ac:dyDescent="0.25">
      <c r="E48375" s="113"/>
      <c r="H48375" s="133"/>
      <c r="T48375" s="133"/>
      <c r="X48375" s="131"/>
      <c r="Y48375" s="133"/>
      <c r="AJ48375" s="133"/>
      <c r="AO48375" s="135"/>
      <c r="AP48375" s="135"/>
      <c r="BJ48375" s="136"/>
    </row>
    <row r="48376" spans="5:62" ht="14.25" customHeight="1" x14ac:dyDescent="0.25">
      <c r="E48376" s="113"/>
      <c r="H48376" s="133"/>
      <c r="T48376" s="133"/>
      <c r="X48376" s="131"/>
      <c r="Y48376" s="133"/>
      <c r="AJ48376" s="133"/>
      <c r="AO48376" s="135"/>
      <c r="AP48376" s="135"/>
      <c r="BJ48376" s="136"/>
    </row>
    <row r="48377" spans="5:62" ht="14.25" customHeight="1" x14ac:dyDescent="0.25">
      <c r="E48377" s="113"/>
      <c r="H48377" s="133"/>
      <c r="T48377" s="133"/>
      <c r="X48377" s="131"/>
      <c r="Y48377" s="133"/>
      <c r="AJ48377" s="133"/>
      <c r="AO48377" s="135"/>
      <c r="AP48377" s="135"/>
      <c r="BJ48377" s="136"/>
    </row>
    <row r="48378" spans="5:62" ht="14.25" customHeight="1" x14ac:dyDescent="0.25">
      <c r="E48378" s="113"/>
      <c r="H48378" s="133"/>
      <c r="T48378" s="133"/>
      <c r="X48378" s="131"/>
      <c r="Y48378" s="133"/>
      <c r="AJ48378" s="133"/>
      <c r="AO48378" s="135"/>
      <c r="AP48378" s="135"/>
      <c r="BJ48378" s="136"/>
    </row>
    <row r="48379" spans="5:62" ht="14.25" customHeight="1" x14ac:dyDescent="0.25">
      <c r="E48379" s="113"/>
      <c r="H48379" s="133"/>
      <c r="T48379" s="133"/>
      <c r="X48379" s="131"/>
      <c r="Y48379" s="133"/>
      <c r="AJ48379" s="133"/>
      <c r="AO48379" s="135"/>
      <c r="AP48379" s="135"/>
      <c r="BJ48379" s="136"/>
    </row>
    <row r="48380" spans="5:62" ht="14.25" customHeight="1" x14ac:dyDescent="0.25">
      <c r="E48380" s="113"/>
      <c r="H48380" s="133"/>
      <c r="T48380" s="133"/>
      <c r="X48380" s="131"/>
      <c r="Y48380" s="133"/>
      <c r="AJ48380" s="133"/>
      <c r="AO48380" s="135"/>
      <c r="AP48380" s="135"/>
      <c r="BJ48380" s="136"/>
    </row>
    <row r="48381" spans="5:62" ht="14.25" customHeight="1" x14ac:dyDescent="0.25">
      <c r="E48381" s="113"/>
      <c r="H48381" s="133"/>
      <c r="T48381" s="133"/>
      <c r="X48381" s="131"/>
      <c r="Y48381" s="133"/>
      <c r="AJ48381" s="133"/>
      <c r="AO48381" s="135"/>
      <c r="AP48381" s="135"/>
      <c r="BJ48381" s="136"/>
    </row>
    <row r="48382" spans="5:62" ht="14.25" customHeight="1" x14ac:dyDescent="0.25">
      <c r="E48382" s="113"/>
      <c r="H48382" s="133"/>
      <c r="T48382" s="133"/>
      <c r="X48382" s="131"/>
      <c r="Y48382" s="133"/>
      <c r="AJ48382" s="133"/>
      <c r="AO48382" s="135"/>
      <c r="AP48382" s="135"/>
      <c r="BJ48382" s="136"/>
    </row>
    <row r="48383" spans="5:62" ht="14.25" customHeight="1" x14ac:dyDescent="0.25">
      <c r="E48383" s="113"/>
      <c r="H48383" s="133"/>
      <c r="T48383" s="133"/>
      <c r="X48383" s="131"/>
      <c r="Y48383" s="133"/>
      <c r="AJ48383" s="133"/>
      <c r="AO48383" s="135"/>
      <c r="AP48383" s="135"/>
      <c r="BJ48383" s="136"/>
    </row>
    <row r="48384" spans="5:62" ht="14.25" customHeight="1" x14ac:dyDescent="0.25">
      <c r="E48384" s="113"/>
      <c r="H48384" s="133"/>
      <c r="T48384" s="133"/>
      <c r="X48384" s="131"/>
      <c r="Y48384" s="133"/>
      <c r="AJ48384" s="133"/>
      <c r="AO48384" s="135"/>
      <c r="AP48384" s="135"/>
      <c r="BJ48384" s="136"/>
    </row>
    <row r="48385" spans="5:62" ht="14.25" customHeight="1" x14ac:dyDescent="0.25">
      <c r="E48385" s="113"/>
      <c r="H48385" s="133"/>
      <c r="T48385" s="133"/>
      <c r="X48385" s="131"/>
      <c r="Y48385" s="133"/>
      <c r="AJ48385" s="133"/>
      <c r="AO48385" s="135"/>
      <c r="AP48385" s="135"/>
      <c r="BJ48385" s="136"/>
    </row>
    <row r="48386" spans="5:62" ht="14.25" customHeight="1" x14ac:dyDescent="0.25">
      <c r="E48386" s="113"/>
      <c r="H48386" s="133"/>
      <c r="T48386" s="133"/>
      <c r="X48386" s="131"/>
      <c r="Y48386" s="133"/>
      <c r="AJ48386" s="133"/>
      <c r="AO48386" s="135"/>
      <c r="AP48386" s="135"/>
      <c r="BJ48386" s="136"/>
    </row>
    <row r="48387" spans="5:62" ht="14.25" customHeight="1" x14ac:dyDescent="0.25">
      <c r="E48387" s="113"/>
      <c r="H48387" s="133"/>
      <c r="T48387" s="133"/>
      <c r="X48387" s="131"/>
      <c r="Y48387" s="133"/>
      <c r="AJ48387" s="133"/>
      <c r="AO48387" s="135"/>
      <c r="AP48387" s="135"/>
      <c r="BJ48387" s="136"/>
    </row>
    <row r="48388" spans="5:62" ht="14.25" customHeight="1" x14ac:dyDescent="0.25">
      <c r="E48388" s="113"/>
      <c r="H48388" s="133"/>
      <c r="T48388" s="133"/>
      <c r="X48388" s="131"/>
      <c r="Y48388" s="133"/>
      <c r="AJ48388" s="133"/>
      <c r="AO48388" s="135"/>
      <c r="AP48388" s="135"/>
      <c r="BJ48388" s="136"/>
    </row>
    <row r="48389" spans="5:62" ht="14.25" customHeight="1" x14ac:dyDescent="0.25">
      <c r="E48389" s="113"/>
      <c r="H48389" s="133"/>
      <c r="T48389" s="133"/>
      <c r="X48389" s="131"/>
      <c r="Y48389" s="133"/>
      <c r="AJ48389" s="133"/>
      <c r="AO48389" s="135"/>
      <c r="AP48389" s="135"/>
      <c r="BJ48389" s="136"/>
    </row>
    <row r="48390" spans="5:62" ht="14.25" customHeight="1" x14ac:dyDescent="0.25">
      <c r="E48390" s="113"/>
      <c r="H48390" s="133"/>
      <c r="T48390" s="133"/>
      <c r="X48390" s="131"/>
      <c r="Y48390" s="133"/>
      <c r="AJ48390" s="133"/>
      <c r="AO48390" s="135"/>
      <c r="AP48390" s="135"/>
      <c r="BJ48390" s="136"/>
    </row>
    <row r="48391" spans="5:62" ht="14.25" customHeight="1" x14ac:dyDescent="0.25">
      <c r="E48391" s="113"/>
      <c r="H48391" s="133"/>
      <c r="T48391" s="133"/>
      <c r="X48391" s="131"/>
      <c r="Y48391" s="133"/>
      <c r="AJ48391" s="133"/>
      <c r="AO48391" s="135"/>
      <c r="AP48391" s="135"/>
      <c r="BJ48391" s="136"/>
    </row>
    <row r="48392" spans="5:62" ht="14.25" customHeight="1" x14ac:dyDescent="0.25">
      <c r="E48392" s="113"/>
      <c r="H48392" s="133"/>
      <c r="T48392" s="133"/>
      <c r="X48392" s="131"/>
      <c r="Y48392" s="133"/>
      <c r="AJ48392" s="133"/>
      <c r="AO48392" s="135"/>
      <c r="AP48392" s="135"/>
      <c r="BJ48392" s="136"/>
    </row>
    <row r="48393" spans="5:62" ht="14.25" customHeight="1" x14ac:dyDescent="0.25">
      <c r="E48393" s="113"/>
      <c r="H48393" s="133"/>
      <c r="T48393" s="133"/>
      <c r="X48393" s="131"/>
      <c r="Y48393" s="133"/>
      <c r="AJ48393" s="133"/>
      <c r="AO48393" s="135"/>
      <c r="AP48393" s="135"/>
      <c r="BJ48393" s="136"/>
    </row>
    <row r="48394" spans="5:62" ht="14.25" customHeight="1" x14ac:dyDescent="0.25">
      <c r="E48394" s="113"/>
      <c r="H48394" s="133"/>
      <c r="T48394" s="133"/>
      <c r="X48394" s="131"/>
      <c r="Y48394" s="133"/>
      <c r="AJ48394" s="133"/>
      <c r="AO48394" s="135"/>
      <c r="AP48394" s="135"/>
      <c r="BJ48394" s="136"/>
    </row>
    <row r="48395" spans="5:62" ht="14.25" customHeight="1" x14ac:dyDescent="0.25">
      <c r="E48395" s="113"/>
      <c r="H48395" s="133"/>
      <c r="T48395" s="133"/>
      <c r="X48395" s="131"/>
      <c r="Y48395" s="133"/>
      <c r="AJ48395" s="133"/>
      <c r="AO48395" s="135"/>
      <c r="AP48395" s="135"/>
      <c r="BJ48395" s="136"/>
    </row>
    <row r="48396" spans="5:62" ht="14.25" customHeight="1" x14ac:dyDescent="0.25">
      <c r="E48396" s="113"/>
      <c r="H48396" s="133"/>
      <c r="T48396" s="133"/>
      <c r="X48396" s="131"/>
      <c r="Y48396" s="133"/>
      <c r="AJ48396" s="133"/>
      <c r="AO48396" s="135"/>
      <c r="AP48396" s="135"/>
      <c r="BJ48396" s="136"/>
    </row>
    <row r="48397" spans="5:62" ht="14.25" customHeight="1" x14ac:dyDescent="0.25">
      <c r="E48397" s="113"/>
      <c r="H48397" s="133"/>
      <c r="T48397" s="133"/>
      <c r="X48397" s="131"/>
      <c r="Y48397" s="133"/>
      <c r="AJ48397" s="133"/>
      <c r="AO48397" s="135"/>
      <c r="AP48397" s="135"/>
      <c r="BJ48397" s="136"/>
    </row>
    <row r="48398" spans="5:62" ht="14.25" customHeight="1" x14ac:dyDescent="0.25">
      <c r="E48398" s="113"/>
      <c r="H48398" s="133"/>
      <c r="T48398" s="133"/>
      <c r="X48398" s="131"/>
      <c r="Y48398" s="133"/>
      <c r="AJ48398" s="133"/>
      <c r="AO48398" s="135"/>
      <c r="AP48398" s="135"/>
      <c r="BJ48398" s="136"/>
    </row>
    <row r="48399" spans="5:62" ht="14.25" customHeight="1" x14ac:dyDescent="0.25">
      <c r="E48399" s="113"/>
      <c r="H48399" s="133"/>
      <c r="T48399" s="133"/>
      <c r="X48399" s="131"/>
      <c r="Y48399" s="133"/>
      <c r="AJ48399" s="133"/>
      <c r="AO48399" s="135"/>
      <c r="AP48399" s="135"/>
      <c r="BJ48399" s="136"/>
    </row>
    <row r="48400" spans="5:62" ht="14.25" customHeight="1" x14ac:dyDescent="0.25">
      <c r="E48400" s="113"/>
      <c r="H48400" s="133"/>
      <c r="T48400" s="133"/>
      <c r="X48400" s="131"/>
      <c r="Y48400" s="133"/>
      <c r="AJ48400" s="133"/>
      <c r="AO48400" s="135"/>
      <c r="AP48400" s="135"/>
      <c r="BJ48400" s="136"/>
    </row>
    <row r="48401" spans="5:62" ht="14.25" customHeight="1" x14ac:dyDescent="0.25">
      <c r="E48401" s="113"/>
      <c r="H48401" s="133"/>
      <c r="T48401" s="133"/>
      <c r="X48401" s="131"/>
      <c r="Y48401" s="133"/>
      <c r="AJ48401" s="133"/>
      <c r="AO48401" s="135"/>
      <c r="AP48401" s="135"/>
      <c r="BJ48401" s="136"/>
    </row>
    <row r="48402" spans="5:62" ht="14.25" customHeight="1" x14ac:dyDescent="0.25">
      <c r="E48402" s="113"/>
      <c r="H48402" s="133"/>
      <c r="T48402" s="133"/>
      <c r="X48402" s="131"/>
      <c r="Y48402" s="133"/>
      <c r="AJ48402" s="133"/>
      <c r="AO48402" s="135"/>
      <c r="AP48402" s="135"/>
      <c r="BJ48402" s="136"/>
    </row>
    <row r="48403" spans="5:62" ht="14.25" customHeight="1" x14ac:dyDescent="0.25">
      <c r="E48403" s="113"/>
      <c r="H48403" s="133"/>
      <c r="T48403" s="133"/>
      <c r="X48403" s="131"/>
      <c r="Y48403" s="133"/>
      <c r="AJ48403" s="133"/>
      <c r="AO48403" s="135"/>
      <c r="AP48403" s="135"/>
      <c r="BJ48403" s="136"/>
    </row>
    <row r="48404" spans="5:62" ht="14.25" customHeight="1" x14ac:dyDescent="0.25">
      <c r="E48404" s="113"/>
      <c r="H48404" s="133"/>
      <c r="T48404" s="133"/>
      <c r="X48404" s="131"/>
      <c r="Y48404" s="133"/>
      <c r="AJ48404" s="133"/>
      <c r="AO48404" s="135"/>
      <c r="AP48404" s="135"/>
      <c r="BJ48404" s="136"/>
    </row>
    <row r="48405" spans="5:62" ht="14.25" customHeight="1" x14ac:dyDescent="0.25">
      <c r="E48405" s="113"/>
      <c r="H48405" s="133"/>
      <c r="T48405" s="133"/>
      <c r="X48405" s="131"/>
      <c r="Y48405" s="133"/>
      <c r="AJ48405" s="133"/>
      <c r="AO48405" s="135"/>
      <c r="AP48405" s="135"/>
      <c r="BJ48405" s="136"/>
    </row>
    <row r="48406" spans="5:62" ht="14.25" customHeight="1" x14ac:dyDescent="0.25">
      <c r="E48406" s="113"/>
      <c r="H48406" s="133"/>
      <c r="T48406" s="133"/>
      <c r="X48406" s="131"/>
      <c r="Y48406" s="133"/>
      <c r="AJ48406" s="133"/>
      <c r="AO48406" s="135"/>
      <c r="AP48406" s="135"/>
      <c r="BJ48406" s="136"/>
    </row>
    <row r="48407" spans="5:62" ht="14.25" customHeight="1" x14ac:dyDescent="0.25">
      <c r="E48407" s="113"/>
      <c r="H48407" s="133"/>
      <c r="T48407" s="133"/>
      <c r="X48407" s="131"/>
      <c r="Y48407" s="133"/>
      <c r="AJ48407" s="133"/>
      <c r="AO48407" s="135"/>
      <c r="AP48407" s="135"/>
      <c r="BJ48407" s="136"/>
    </row>
    <row r="48408" spans="5:62" ht="14.25" customHeight="1" x14ac:dyDescent="0.25">
      <c r="E48408" s="113"/>
      <c r="H48408" s="133"/>
      <c r="T48408" s="133"/>
      <c r="X48408" s="131"/>
      <c r="Y48408" s="133"/>
      <c r="AJ48408" s="133"/>
      <c r="AO48408" s="135"/>
      <c r="AP48408" s="135"/>
      <c r="BJ48408" s="136"/>
    </row>
    <row r="48409" spans="5:62" ht="14.25" customHeight="1" x14ac:dyDescent="0.25">
      <c r="E48409" s="113"/>
      <c r="H48409" s="133"/>
      <c r="T48409" s="133"/>
      <c r="X48409" s="131"/>
      <c r="Y48409" s="133"/>
      <c r="AJ48409" s="133"/>
      <c r="AO48409" s="135"/>
      <c r="AP48409" s="135"/>
      <c r="BJ48409" s="136"/>
    </row>
    <row r="48410" spans="5:62" ht="14.25" customHeight="1" x14ac:dyDescent="0.25">
      <c r="E48410" s="113"/>
      <c r="H48410" s="133"/>
      <c r="T48410" s="133"/>
      <c r="X48410" s="131"/>
      <c r="Y48410" s="133"/>
      <c r="AJ48410" s="133"/>
      <c r="AO48410" s="135"/>
      <c r="AP48410" s="135"/>
      <c r="BJ48410" s="136"/>
    </row>
    <row r="48411" spans="5:62" ht="14.25" customHeight="1" x14ac:dyDescent="0.25">
      <c r="E48411" s="113"/>
      <c r="H48411" s="133"/>
      <c r="T48411" s="133"/>
      <c r="X48411" s="131"/>
      <c r="Y48411" s="133"/>
      <c r="AJ48411" s="133"/>
      <c r="AO48411" s="135"/>
      <c r="AP48411" s="135"/>
      <c r="BJ48411" s="136"/>
    </row>
    <row r="48412" spans="5:62" ht="14.25" customHeight="1" x14ac:dyDescent="0.25">
      <c r="E48412" s="113"/>
      <c r="H48412" s="133"/>
      <c r="T48412" s="133"/>
      <c r="X48412" s="131"/>
      <c r="Y48412" s="133"/>
      <c r="AJ48412" s="133"/>
      <c r="AO48412" s="135"/>
      <c r="AP48412" s="135"/>
      <c r="BJ48412" s="136"/>
    </row>
    <row r="48413" spans="5:62" ht="14.25" customHeight="1" x14ac:dyDescent="0.25">
      <c r="E48413" s="113"/>
      <c r="H48413" s="133"/>
      <c r="T48413" s="133"/>
      <c r="X48413" s="131"/>
      <c r="Y48413" s="133"/>
      <c r="AJ48413" s="133"/>
      <c r="AO48413" s="135"/>
      <c r="AP48413" s="135"/>
      <c r="BJ48413" s="136"/>
    </row>
    <row r="48414" spans="5:62" ht="14.25" customHeight="1" x14ac:dyDescent="0.25">
      <c r="E48414" s="113"/>
      <c r="H48414" s="133"/>
      <c r="T48414" s="133"/>
      <c r="X48414" s="131"/>
      <c r="Y48414" s="133"/>
      <c r="AJ48414" s="133"/>
      <c r="AO48414" s="135"/>
      <c r="AP48414" s="135"/>
      <c r="BJ48414" s="136"/>
    </row>
    <row r="48415" spans="5:62" ht="14.25" customHeight="1" x14ac:dyDescent="0.25">
      <c r="E48415" s="113"/>
      <c r="H48415" s="133"/>
      <c r="T48415" s="133"/>
      <c r="X48415" s="131"/>
      <c r="Y48415" s="133"/>
      <c r="AJ48415" s="133"/>
      <c r="AO48415" s="135"/>
      <c r="AP48415" s="135"/>
      <c r="BJ48415" s="136"/>
    </row>
    <row r="48416" spans="5:62" ht="14.25" customHeight="1" x14ac:dyDescent="0.25">
      <c r="E48416" s="113"/>
      <c r="H48416" s="133"/>
      <c r="T48416" s="133"/>
      <c r="X48416" s="131"/>
      <c r="Y48416" s="133"/>
      <c r="AJ48416" s="133"/>
      <c r="AO48416" s="135"/>
      <c r="AP48416" s="135"/>
      <c r="BJ48416" s="136"/>
    </row>
    <row r="48417" spans="5:62" ht="14.25" customHeight="1" x14ac:dyDescent="0.25">
      <c r="E48417" s="113"/>
      <c r="H48417" s="133"/>
      <c r="T48417" s="133"/>
      <c r="X48417" s="131"/>
      <c r="Y48417" s="133"/>
      <c r="AJ48417" s="133"/>
      <c r="AO48417" s="135"/>
      <c r="AP48417" s="135"/>
      <c r="BJ48417" s="136"/>
    </row>
    <row r="48418" spans="5:62" ht="14.25" customHeight="1" x14ac:dyDescent="0.25">
      <c r="E48418" s="113"/>
      <c r="H48418" s="133"/>
      <c r="T48418" s="133"/>
      <c r="X48418" s="131"/>
      <c r="Y48418" s="133"/>
      <c r="AJ48418" s="133"/>
      <c r="AO48418" s="135"/>
      <c r="AP48418" s="135"/>
      <c r="BJ48418" s="136"/>
    </row>
    <row r="48419" spans="5:62" ht="14.25" customHeight="1" x14ac:dyDescent="0.25">
      <c r="E48419" s="113"/>
      <c r="H48419" s="133"/>
      <c r="T48419" s="133"/>
      <c r="X48419" s="131"/>
      <c r="Y48419" s="133"/>
      <c r="AJ48419" s="133"/>
      <c r="AO48419" s="135"/>
      <c r="AP48419" s="135"/>
      <c r="BJ48419" s="136"/>
    </row>
    <row r="48420" spans="5:62" ht="14.25" customHeight="1" x14ac:dyDescent="0.25">
      <c r="E48420" s="113"/>
      <c r="H48420" s="133"/>
      <c r="T48420" s="133"/>
      <c r="X48420" s="131"/>
      <c r="Y48420" s="133"/>
      <c r="AJ48420" s="133"/>
      <c r="AO48420" s="135"/>
      <c r="AP48420" s="135"/>
      <c r="BJ48420" s="136"/>
    </row>
    <row r="48421" spans="5:62" ht="14.25" customHeight="1" x14ac:dyDescent="0.25">
      <c r="E48421" s="113"/>
      <c r="H48421" s="133"/>
      <c r="T48421" s="133"/>
      <c r="X48421" s="131"/>
      <c r="Y48421" s="133"/>
      <c r="AJ48421" s="133"/>
      <c r="AO48421" s="135"/>
      <c r="AP48421" s="135"/>
      <c r="BJ48421" s="136"/>
    </row>
    <row r="48422" spans="5:62" ht="14.25" customHeight="1" x14ac:dyDescent="0.25">
      <c r="E48422" s="113"/>
      <c r="H48422" s="133"/>
      <c r="T48422" s="133"/>
      <c r="X48422" s="131"/>
      <c r="Y48422" s="133"/>
      <c r="AJ48422" s="133"/>
      <c r="AO48422" s="135"/>
      <c r="AP48422" s="135"/>
      <c r="BJ48422" s="136"/>
    </row>
    <row r="48423" spans="5:62" ht="14.25" customHeight="1" x14ac:dyDescent="0.25">
      <c r="E48423" s="113"/>
      <c r="H48423" s="133"/>
      <c r="T48423" s="133"/>
      <c r="X48423" s="131"/>
      <c r="Y48423" s="133"/>
      <c r="AJ48423" s="133"/>
      <c r="AO48423" s="135"/>
      <c r="AP48423" s="135"/>
      <c r="BJ48423" s="136"/>
    </row>
    <row r="48424" spans="5:62" ht="14.25" customHeight="1" x14ac:dyDescent="0.25">
      <c r="E48424" s="113"/>
      <c r="H48424" s="133"/>
      <c r="T48424" s="133"/>
      <c r="X48424" s="131"/>
      <c r="Y48424" s="133"/>
      <c r="AJ48424" s="133"/>
      <c r="AO48424" s="135"/>
      <c r="AP48424" s="135"/>
      <c r="BJ48424" s="136"/>
    </row>
    <row r="48425" spans="5:62" ht="14.25" customHeight="1" x14ac:dyDescent="0.25">
      <c r="E48425" s="113"/>
      <c r="H48425" s="133"/>
      <c r="T48425" s="133"/>
      <c r="X48425" s="131"/>
      <c r="Y48425" s="133"/>
      <c r="AJ48425" s="133"/>
      <c r="AO48425" s="135"/>
      <c r="AP48425" s="135"/>
      <c r="BJ48425" s="136"/>
    </row>
    <row r="48426" spans="5:62" ht="14.25" customHeight="1" x14ac:dyDescent="0.25">
      <c r="E48426" s="113"/>
      <c r="H48426" s="133"/>
      <c r="T48426" s="133"/>
      <c r="X48426" s="131"/>
      <c r="Y48426" s="133"/>
      <c r="AJ48426" s="133"/>
      <c r="AO48426" s="135"/>
      <c r="AP48426" s="135"/>
      <c r="BJ48426" s="136"/>
    </row>
    <row r="48427" spans="5:62" ht="14.25" customHeight="1" x14ac:dyDescent="0.25">
      <c r="E48427" s="113"/>
      <c r="H48427" s="133"/>
      <c r="T48427" s="133"/>
      <c r="X48427" s="131"/>
      <c r="Y48427" s="133"/>
      <c r="AJ48427" s="133"/>
      <c r="AO48427" s="135"/>
      <c r="AP48427" s="135"/>
      <c r="BJ48427" s="136"/>
    </row>
    <row r="48428" spans="5:62" ht="14.25" customHeight="1" x14ac:dyDescent="0.25">
      <c r="E48428" s="113"/>
      <c r="H48428" s="133"/>
      <c r="T48428" s="133"/>
      <c r="X48428" s="131"/>
      <c r="Y48428" s="133"/>
      <c r="AJ48428" s="133"/>
      <c r="AO48428" s="135"/>
      <c r="AP48428" s="135"/>
      <c r="BJ48428" s="136"/>
    </row>
    <row r="48429" spans="5:62" ht="14.25" customHeight="1" x14ac:dyDescent="0.25">
      <c r="E48429" s="113"/>
      <c r="H48429" s="133"/>
      <c r="T48429" s="133"/>
      <c r="X48429" s="131"/>
      <c r="Y48429" s="133"/>
      <c r="AJ48429" s="133"/>
      <c r="AO48429" s="135"/>
      <c r="AP48429" s="135"/>
      <c r="BJ48429" s="136"/>
    </row>
    <row r="48430" spans="5:62" ht="14.25" customHeight="1" x14ac:dyDescent="0.25">
      <c r="E48430" s="113"/>
      <c r="H48430" s="133"/>
      <c r="T48430" s="133"/>
      <c r="X48430" s="131"/>
      <c r="Y48430" s="133"/>
      <c r="AJ48430" s="133"/>
      <c r="AO48430" s="135"/>
      <c r="AP48430" s="135"/>
      <c r="BJ48430" s="136"/>
    </row>
    <row r="48431" spans="5:62" ht="14.25" customHeight="1" x14ac:dyDescent="0.25">
      <c r="E48431" s="113"/>
      <c r="H48431" s="133"/>
      <c r="T48431" s="133"/>
      <c r="X48431" s="131"/>
      <c r="Y48431" s="133"/>
      <c r="AJ48431" s="133"/>
      <c r="AO48431" s="135"/>
      <c r="AP48431" s="135"/>
      <c r="BJ48431" s="136"/>
    </row>
    <row r="48432" spans="5:62" ht="14.25" customHeight="1" x14ac:dyDescent="0.25">
      <c r="E48432" s="113"/>
      <c r="H48432" s="133"/>
      <c r="T48432" s="133"/>
      <c r="X48432" s="131"/>
      <c r="Y48432" s="133"/>
      <c r="AJ48432" s="133"/>
      <c r="AO48432" s="135"/>
      <c r="AP48432" s="135"/>
      <c r="BJ48432" s="136"/>
    </row>
    <row r="48433" spans="5:62" ht="14.25" customHeight="1" x14ac:dyDescent="0.25">
      <c r="E48433" s="113"/>
      <c r="H48433" s="133"/>
      <c r="T48433" s="133"/>
      <c r="X48433" s="131"/>
      <c r="Y48433" s="133"/>
      <c r="AJ48433" s="133"/>
      <c r="AO48433" s="135"/>
      <c r="AP48433" s="135"/>
      <c r="BJ48433" s="136"/>
    </row>
    <row r="48434" spans="5:62" ht="14.25" customHeight="1" x14ac:dyDescent="0.25">
      <c r="E48434" s="113"/>
      <c r="H48434" s="133"/>
      <c r="T48434" s="133"/>
      <c r="X48434" s="131"/>
      <c r="Y48434" s="133"/>
      <c r="AJ48434" s="133"/>
      <c r="AO48434" s="135"/>
      <c r="AP48434" s="135"/>
      <c r="BJ48434" s="136"/>
    </row>
    <row r="48435" spans="5:62" ht="14.25" customHeight="1" x14ac:dyDescent="0.25">
      <c r="E48435" s="113"/>
      <c r="H48435" s="133"/>
      <c r="T48435" s="133"/>
      <c r="X48435" s="131"/>
      <c r="Y48435" s="133"/>
      <c r="AJ48435" s="133"/>
      <c r="AO48435" s="135"/>
      <c r="AP48435" s="135"/>
      <c r="BJ48435" s="136"/>
    </row>
    <row r="48436" spans="5:62" ht="14.25" customHeight="1" x14ac:dyDescent="0.25">
      <c r="E48436" s="113"/>
      <c r="H48436" s="133"/>
      <c r="T48436" s="133"/>
      <c r="X48436" s="131"/>
      <c r="Y48436" s="133"/>
      <c r="AJ48436" s="133"/>
      <c r="AO48436" s="135"/>
      <c r="AP48436" s="135"/>
      <c r="BJ48436" s="136"/>
    </row>
    <row r="48437" spans="5:62" ht="14.25" customHeight="1" x14ac:dyDescent="0.25">
      <c r="E48437" s="113"/>
      <c r="H48437" s="133"/>
      <c r="T48437" s="133"/>
      <c r="X48437" s="131"/>
      <c r="Y48437" s="133"/>
      <c r="AJ48437" s="133"/>
      <c r="AO48437" s="135"/>
      <c r="AP48437" s="135"/>
      <c r="BJ48437" s="136"/>
    </row>
    <row r="48438" spans="5:62" ht="14.25" customHeight="1" x14ac:dyDescent="0.25">
      <c r="E48438" s="113"/>
      <c r="H48438" s="133"/>
      <c r="T48438" s="133"/>
      <c r="X48438" s="131"/>
      <c r="Y48438" s="133"/>
      <c r="AJ48438" s="133"/>
      <c r="AO48438" s="135"/>
      <c r="AP48438" s="135"/>
      <c r="BJ48438" s="136"/>
    </row>
    <row r="48439" spans="5:62" ht="14.25" customHeight="1" x14ac:dyDescent="0.25">
      <c r="E48439" s="113"/>
      <c r="H48439" s="133"/>
      <c r="T48439" s="133"/>
      <c r="X48439" s="131"/>
      <c r="Y48439" s="133"/>
      <c r="AJ48439" s="133"/>
      <c r="AO48439" s="135"/>
      <c r="AP48439" s="135"/>
      <c r="BJ48439" s="136"/>
    </row>
    <row r="48440" spans="5:62" ht="14.25" customHeight="1" x14ac:dyDescent="0.25">
      <c r="E48440" s="113"/>
      <c r="H48440" s="133"/>
      <c r="T48440" s="133"/>
      <c r="X48440" s="131"/>
      <c r="Y48440" s="133"/>
      <c r="AJ48440" s="133"/>
      <c r="AO48440" s="135"/>
      <c r="AP48440" s="135"/>
      <c r="BJ48440" s="136"/>
    </row>
    <row r="48441" spans="5:62" ht="14.25" customHeight="1" x14ac:dyDescent="0.25">
      <c r="E48441" s="113"/>
      <c r="H48441" s="133"/>
      <c r="T48441" s="133"/>
      <c r="X48441" s="131"/>
      <c r="Y48441" s="133"/>
      <c r="AJ48441" s="133"/>
      <c r="AO48441" s="135"/>
      <c r="AP48441" s="135"/>
      <c r="BJ48441" s="136"/>
    </row>
    <row r="48442" spans="5:62" ht="14.25" customHeight="1" x14ac:dyDescent="0.25">
      <c r="E48442" s="113"/>
      <c r="H48442" s="133"/>
      <c r="T48442" s="133"/>
      <c r="X48442" s="131"/>
      <c r="Y48442" s="133"/>
      <c r="AJ48442" s="133"/>
      <c r="AO48442" s="135"/>
      <c r="AP48442" s="135"/>
      <c r="BJ48442" s="136"/>
    </row>
    <row r="48443" spans="5:62" ht="14.25" customHeight="1" x14ac:dyDescent="0.25">
      <c r="E48443" s="113"/>
      <c r="H48443" s="133"/>
      <c r="T48443" s="133"/>
      <c r="X48443" s="131"/>
      <c r="Y48443" s="133"/>
      <c r="AJ48443" s="133"/>
      <c r="AO48443" s="135"/>
      <c r="AP48443" s="135"/>
      <c r="BJ48443" s="136"/>
    </row>
    <row r="48444" spans="5:62" ht="14.25" customHeight="1" x14ac:dyDescent="0.25">
      <c r="E48444" s="113"/>
      <c r="H48444" s="133"/>
      <c r="T48444" s="133"/>
      <c r="X48444" s="131"/>
      <c r="Y48444" s="133"/>
      <c r="AJ48444" s="133"/>
      <c r="AO48444" s="135"/>
      <c r="AP48444" s="135"/>
      <c r="BJ48444" s="136"/>
    </row>
    <row r="48445" spans="5:62" ht="14.25" customHeight="1" x14ac:dyDescent="0.25">
      <c r="E48445" s="113"/>
      <c r="H48445" s="133"/>
      <c r="T48445" s="133"/>
      <c r="X48445" s="131"/>
      <c r="Y48445" s="133"/>
      <c r="AJ48445" s="133"/>
      <c r="AO48445" s="135"/>
      <c r="AP48445" s="135"/>
      <c r="BJ48445" s="136"/>
    </row>
    <row r="48446" spans="5:62" ht="14.25" customHeight="1" x14ac:dyDescent="0.25">
      <c r="E48446" s="113"/>
      <c r="H48446" s="133"/>
      <c r="T48446" s="133"/>
      <c r="X48446" s="131"/>
      <c r="Y48446" s="133"/>
      <c r="AJ48446" s="133"/>
      <c r="AO48446" s="135"/>
      <c r="AP48446" s="135"/>
      <c r="BJ48446" s="136"/>
    </row>
    <row r="48447" spans="5:62" ht="14.25" customHeight="1" x14ac:dyDescent="0.25">
      <c r="E48447" s="113"/>
      <c r="H48447" s="133"/>
      <c r="T48447" s="133"/>
      <c r="X48447" s="131"/>
      <c r="Y48447" s="133"/>
      <c r="AJ48447" s="133"/>
      <c r="AO48447" s="135"/>
      <c r="AP48447" s="135"/>
      <c r="BJ48447" s="136"/>
    </row>
    <row r="48448" spans="5:62" ht="14.25" customHeight="1" x14ac:dyDescent="0.25">
      <c r="E48448" s="113"/>
      <c r="H48448" s="133"/>
      <c r="T48448" s="133"/>
      <c r="X48448" s="131"/>
      <c r="Y48448" s="133"/>
      <c r="AJ48448" s="133"/>
      <c r="AO48448" s="135"/>
      <c r="AP48448" s="135"/>
      <c r="BJ48448" s="136"/>
    </row>
    <row r="48449" spans="5:62" ht="14.25" customHeight="1" x14ac:dyDescent="0.25">
      <c r="E48449" s="113"/>
      <c r="H48449" s="133"/>
      <c r="T48449" s="133"/>
      <c r="X48449" s="131"/>
      <c r="Y48449" s="133"/>
      <c r="AJ48449" s="133"/>
      <c r="AO48449" s="135"/>
      <c r="AP48449" s="135"/>
      <c r="BJ48449" s="136"/>
    </row>
    <row r="48450" spans="5:62" ht="14.25" customHeight="1" x14ac:dyDescent="0.25">
      <c r="E48450" s="113"/>
      <c r="H48450" s="133"/>
      <c r="T48450" s="133"/>
      <c r="X48450" s="131"/>
      <c r="Y48450" s="133"/>
      <c r="AJ48450" s="133"/>
      <c r="AO48450" s="135"/>
      <c r="AP48450" s="135"/>
      <c r="BJ48450" s="136"/>
    </row>
    <row r="48451" spans="5:62" ht="14.25" customHeight="1" x14ac:dyDescent="0.25">
      <c r="E48451" s="113"/>
      <c r="H48451" s="133"/>
      <c r="T48451" s="133"/>
      <c r="X48451" s="131"/>
      <c r="Y48451" s="133"/>
      <c r="AJ48451" s="133"/>
      <c r="AO48451" s="135"/>
      <c r="AP48451" s="135"/>
      <c r="BJ48451" s="136"/>
    </row>
    <row r="48452" spans="5:62" ht="14.25" customHeight="1" x14ac:dyDescent="0.25">
      <c r="E48452" s="113"/>
      <c r="H48452" s="133"/>
      <c r="T48452" s="133"/>
      <c r="X48452" s="131"/>
      <c r="Y48452" s="133"/>
      <c r="AJ48452" s="133"/>
      <c r="AO48452" s="135"/>
      <c r="AP48452" s="135"/>
      <c r="BJ48452" s="136"/>
    </row>
    <row r="48453" spans="5:62" ht="14.25" customHeight="1" x14ac:dyDescent="0.25">
      <c r="E48453" s="113"/>
      <c r="H48453" s="133"/>
      <c r="T48453" s="133"/>
      <c r="X48453" s="131"/>
      <c r="Y48453" s="133"/>
      <c r="AJ48453" s="133"/>
      <c r="AO48453" s="135"/>
      <c r="AP48453" s="135"/>
      <c r="BJ48453" s="136"/>
    </row>
    <row r="48454" spans="5:62" ht="14.25" customHeight="1" x14ac:dyDescent="0.25">
      <c r="E48454" s="113"/>
      <c r="H48454" s="133"/>
      <c r="T48454" s="133"/>
      <c r="X48454" s="131"/>
      <c r="Y48454" s="133"/>
      <c r="AJ48454" s="133"/>
      <c r="AO48454" s="135"/>
      <c r="AP48454" s="135"/>
      <c r="BJ48454" s="136"/>
    </row>
    <row r="48455" spans="5:62" ht="14.25" customHeight="1" x14ac:dyDescent="0.25">
      <c r="E48455" s="113"/>
      <c r="H48455" s="133"/>
      <c r="T48455" s="133"/>
      <c r="X48455" s="131"/>
      <c r="Y48455" s="133"/>
      <c r="AJ48455" s="133"/>
      <c r="AO48455" s="135"/>
      <c r="AP48455" s="135"/>
      <c r="BJ48455" s="136"/>
    </row>
    <row r="48456" spans="5:62" ht="14.25" customHeight="1" x14ac:dyDescent="0.25">
      <c r="E48456" s="113"/>
      <c r="H48456" s="133"/>
      <c r="T48456" s="133"/>
      <c r="X48456" s="131"/>
      <c r="Y48456" s="133"/>
      <c r="AJ48456" s="133"/>
      <c r="AO48456" s="135"/>
      <c r="AP48456" s="135"/>
      <c r="BJ48456" s="136"/>
    </row>
    <row r="48457" spans="5:62" ht="14.25" customHeight="1" x14ac:dyDescent="0.25">
      <c r="E48457" s="113"/>
      <c r="H48457" s="133"/>
      <c r="T48457" s="133"/>
      <c r="X48457" s="131"/>
      <c r="Y48457" s="133"/>
      <c r="AJ48457" s="133"/>
      <c r="AO48457" s="135"/>
      <c r="AP48457" s="135"/>
      <c r="BJ48457" s="136"/>
    </row>
    <row r="48458" spans="5:62" ht="14.25" customHeight="1" x14ac:dyDescent="0.25">
      <c r="E48458" s="113"/>
      <c r="H48458" s="133"/>
      <c r="T48458" s="133"/>
      <c r="X48458" s="131"/>
      <c r="Y48458" s="133"/>
      <c r="AJ48458" s="133"/>
      <c r="AO48458" s="135"/>
      <c r="AP48458" s="135"/>
      <c r="BJ48458" s="136"/>
    </row>
    <row r="48459" spans="5:62" ht="14.25" customHeight="1" x14ac:dyDescent="0.25">
      <c r="E48459" s="113"/>
      <c r="H48459" s="133"/>
      <c r="T48459" s="133"/>
      <c r="X48459" s="131"/>
      <c r="Y48459" s="133"/>
      <c r="AJ48459" s="133"/>
      <c r="AO48459" s="135"/>
      <c r="AP48459" s="135"/>
      <c r="BJ48459" s="136"/>
    </row>
    <row r="48460" spans="5:62" ht="14.25" customHeight="1" x14ac:dyDescent="0.25">
      <c r="E48460" s="113"/>
      <c r="H48460" s="133"/>
      <c r="T48460" s="133"/>
      <c r="X48460" s="131"/>
      <c r="Y48460" s="133"/>
      <c r="AJ48460" s="133"/>
      <c r="AO48460" s="135"/>
      <c r="AP48460" s="135"/>
      <c r="BJ48460" s="136"/>
    </row>
    <row r="48461" spans="5:62" ht="14.25" customHeight="1" x14ac:dyDescent="0.25">
      <c r="E48461" s="113"/>
      <c r="H48461" s="133"/>
      <c r="T48461" s="133"/>
      <c r="X48461" s="131"/>
      <c r="Y48461" s="133"/>
      <c r="AJ48461" s="133"/>
      <c r="AO48461" s="135"/>
      <c r="AP48461" s="135"/>
      <c r="BJ48461" s="136"/>
    </row>
    <row r="48462" spans="5:62" ht="14.25" customHeight="1" x14ac:dyDescent="0.25">
      <c r="E48462" s="113"/>
      <c r="H48462" s="133"/>
      <c r="T48462" s="133"/>
      <c r="X48462" s="131"/>
      <c r="Y48462" s="133"/>
      <c r="AJ48462" s="133"/>
      <c r="AO48462" s="135"/>
      <c r="AP48462" s="135"/>
      <c r="BJ48462" s="136"/>
    </row>
    <row r="48463" spans="5:62" ht="14.25" customHeight="1" x14ac:dyDescent="0.25">
      <c r="E48463" s="113"/>
      <c r="H48463" s="133"/>
      <c r="T48463" s="133"/>
      <c r="X48463" s="131"/>
      <c r="Y48463" s="133"/>
      <c r="AJ48463" s="133"/>
      <c r="AO48463" s="135"/>
      <c r="AP48463" s="135"/>
      <c r="BJ48463" s="136"/>
    </row>
    <row r="48464" spans="5:62" ht="14.25" customHeight="1" x14ac:dyDescent="0.25">
      <c r="E48464" s="113"/>
      <c r="H48464" s="133"/>
      <c r="T48464" s="133"/>
      <c r="X48464" s="131"/>
      <c r="Y48464" s="133"/>
      <c r="AJ48464" s="133"/>
      <c r="AO48464" s="135"/>
      <c r="AP48464" s="135"/>
      <c r="BJ48464" s="136"/>
    </row>
    <row r="48465" spans="5:62" ht="14.25" customHeight="1" x14ac:dyDescent="0.25">
      <c r="E48465" s="113"/>
      <c r="H48465" s="133"/>
      <c r="T48465" s="133"/>
      <c r="X48465" s="131"/>
      <c r="Y48465" s="133"/>
      <c r="AJ48465" s="133"/>
      <c r="AO48465" s="135"/>
      <c r="AP48465" s="135"/>
      <c r="BJ48465" s="136"/>
    </row>
    <row r="48466" spans="5:62" ht="14.25" customHeight="1" x14ac:dyDescent="0.25">
      <c r="E48466" s="113"/>
      <c r="H48466" s="133"/>
      <c r="T48466" s="133"/>
      <c r="X48466" s="131"/>
      <c r="Y48466" s="133"/>
      <c r="AJ48466" s="133"/>
      <c r="AO48466" s="135"/>
      <c r="AP48466" s="135"/>
      <c r="BJ48466" s="136"/>
    </row>
    <row r="48467" spans="5:62" ht="14.25" customHeight="1" x14ac:dyDescent="0.25">
      <c r="E48467" s="113"/>
      <c r="H48467" s="133"/>
      <c r="T48467" s="133"/>
      <c r="X48467" s="131"/>
      <c r="Y48467" s="133"/>
      <c r="AJ48467" s="133"/>
      <c r="AO48467" s="135"/>
      <c r="AP48467" s="135"/>
      <c r="BJ48467" s="136"/>
    </row>
    <row r="48468" spans="5:62" ht="14.25" customHeight="1" x14ac:dyDescent="0.25">
      <c r="E48468" s="113"/>
      <c r="H48468" s="133"/>
      <c r="T48468" s="133"/>
      <c r="X48468" s="131"/>
      <c r="Y48468" s="133"/>
      <c r="AJ48468" s="133"/>
      <c r="AO48468" s="135"/>
      <c r="AP48468" s="135"/>
      <c r="BJ48468" s="136"/>
    </row>
    <row r="48469" spans="5:62" ht="14.25" customHeight="1" x14ac:dyDescent="0.25">
      <c r="E48469" s="113"/>
      <c r="H48469" s="133"/>
      <c r="T48469" s="133"/>
      <c r="X48469" s="131"/>
      <c r="Y48469" s="133"/>
      <c r="AJ48469" s="133"/>
      <c r="AO48469" s="135"/>
      <c r="AP48469" s="135"/>
      <c r="BJ48469" s="136"/>
    </row>
    <row r="48470" spans="5:62" ht="14.25" customHeight="1" x14ac:dyDescent="0.25">
      <c r="E48470" s="113"/>
      <c r="H48470" s="133"/>
      <c r="T48470" s="133"/>
      <c r="X48470" s="131"/>
      <c r="Y48470" s="133"/>
      <c r="AJ48470" s="133"/>
      <c r="AO48470" s="135"/>
      <c r="AP48470" s="135"/>
      <c r="BJ48470" s="136"/>
    </row>
    <row r="48471" spans="5:62" ht="14.25" customHeight="1" x14ac:dyDescent="0.25">
      <c r="E48471" s="113"/>
      <c r="H48471" s="133"/>
      <c r="T48471" s="133"/>
      <c r="X48471" s="131"/>
      <c r="Y48471" s="133"/>
      <c r="AJ48471" s="133"/>
      <c r="AO48471" s="135"/>
      <c r="AP48471" s="135"/>
      <c r="BJ48471" s="136"/>
    </row>
    <row r="48472" spans="5:62" ht="14.25" customHeight="1" x14ac:dyDescent="0.25">
      <c r="E48472" s="113"/>
      <c r="H48472" s="133"/>
      <c r="T48472" s="133"/>
      <c r="X48472" s="131"/>
      <c r="Y48472" s="133"/>
      <c r="AJ48472" s="133"/>
      <c r="AO48472" s="135"/>
      <c r="AP48472" s="135"/>
      <c r="BJ48472" s="136"/>
    </row>
    <row r="48473" spans="5:62" ht="14.25" customHeight="1" x14ac:dyDescent="0.25">
      <c r="E48473" s="113"/>
      <c r="H48473" s="133"/>
      <c r="T48473" s="133"/>
      <c r="X48473" s="131"/>
      <c r="Y48473" s="133"/>
      <c r="AJ48473" s="133"/>
      <c r="AO48473" s="135"/>
      <c r="AP48473" s="135"/>
      <c r="BJ48473" s="136"/>
    </row>
    <row r="48474" spans="5:62" ht="14.25" customHeight="1" x14ac:dyDescent="0.25">
      <c r="E48474" s="113"/>
      <c r="H48474" s="133"/>
      <c r="T48474" s="133"/>
      <c r="X48474" s="131"/>
      <c r="Y48474" s="133"/>
      <c r="AJ48474" s="133"/>
      <c r="AO48474" s="135"/>
      <c r="AP48474" s="135"/>
      <c r="BJ48474" s="136"/>
    </row>
    <row r="48475" spans="5:62" ht="14.25" customHeight="1" x14ac:dyDescent="0.25">
      <c r="E48475" s="113"/>
      <c r="H48475" s="133"/>
      <c r="T48475" s="133"/>
      <c r="X48475" s="131"/>
      <c r="Y48475" s="133"/>
      <c r="AJ48475" s="133"/>
      <c r="AO48475" s="135"/>
      <c r="AP48475" s="135"/>
      <c r="BJ48475" s="136"/>
    </row>
    <row r="48476" spans="5:62" ht="14.25" customHeight="1" x14ac:dyDescent="0.25">
      <c r="E48476" s="113"/>
      <c r="H48476" s="133"/>
      <c r="T48476" s="133"/>
      <c r="X48476" s="131"/>
      <c r="Y48476" s="133"/>
      <c r="AJ48476" s="133"/>
      <c r="AO48476" s="135"/>
      <c r="AP48476" s="135"/>
      <c r="BJ48476" s="136"/>
    </row>
    <row r="48477" spans="5:62" ht="14.25" customHeight="1" x14ac:dyDescent="0.25">
      <c r="E48477" s="113"/>
      <c r="H48477" s="133"/>
      <c r="T48477" s="133"/>
      <c r="X48477" s="131"/>
      <c r="Y48477" s="133"/>
      <c r="AJ48477" s="133"/>
      <c r="AO48477" s="135"/>
      <c r="AP48477" s="135"/>
      <c r="BJ48477" s="136"/>
    </row>
    <row r="48478" spans="5:62" ht="14.25" customHeight="1" x14ac:dyDescent="0.25">
      <c r="E48478" s="113"/>
      <c r="H48478" s="133"/>
      <c r="T48478" s="133"/>
      <c r="X48478" s="131"/>
      <c r="Y48478" s="133"/>
      <c r="AJ48478" s="133"/>
      <c r="AO48478" s="135"/>
      <c r="AP48478" s="135"/>
      <c r="BJ48478" s="136"/>
    </row>
    <row r="48479" spans="5:62" ht="14.25" customHeight="1" x14ac:dyDescent="0.25">
      <c r="E48479" s="113"/>
      <c r="H48479" s="133"/>
      <c r="T48479" s="133"/>
      <c r="X48479" s="131"/>
      <c r="Y48479" s="133"/>
      <c r="AJ48479" s="133"/>
      <c r="AO48479" s="135"/>
      <c r="AP48479" s="135"/>
      <c r="BJ48479" s="136"/>
    </row>
    <row r="48480" spans="5:62" ht="14.25" customHeight="1" x14ac:dyDescent="0.25">
      <c r="E48480" s="113"/>
      <c r="H48480" s="133"/>
      <c r="T48480" s="133"/>
      <c r="X48480" s="131"/>
      <c r="Y48480" s="133"/>
      <c r="AJ48480" s="133"/>
      <c r="AO48480" s="135"/>
      <c r="AP48480" s="135"/>
      <c r="BJ48480" s="136"/>
    </row>
    <row r="48481" spans="5:62" ht="14.25" customHeight="1" x14ac:dyDescent="0.25">
      <c r="E48481" s="113"/>
      <c r="H48481" s="133"/>
      <c r="T48481" s="133"/>
      <c r="X48481" s="131"/>
      <c r="Y48481" s="133"/>
      <c r="AJ48481" s="133"/>
      <c r="AO48481" s="135"/>
      <c r="AP48481" s="135"/>
      <c r="BJ48481" s="136"/>
    </row>
    <row r="48482" spans="5:62" ht="14.25" customHeight="1" x14ac:dyDescent="0.25">
      <c r="E48482" s="113"/>
      <c r="H48482" s="133"/>
      <c r="T48482" s="133"/>
      <c r="X48482" s="131"/>
      <c r="Y48482" s="133"/>
      <c r="AJ48482" s="133"/>
      <c r="AO48482" s="135"/>
      <c r="AP48482" s="135"/>
      <c r="BJ48482" s="136"/>
    </row>
    <row r="48483" spans="5:62" ht="14.25" customHeight="1" x14ac:dyDescent="0.25">
      <c r="E48483" s="113"/>
      <c r="H48483" s="133"/>
      <c r="T48483" s="133"/>
      <c r="X48483" s="131"/>
      <c r="Y48483" s="133"/>
      <c r="AJ48483" s="133"/>
      <c r="AO48483" s="135"/>
      <c r="AP48483" s="135"/>
      <c r="BJ48483" s="136"/>
    </row>
    <row r="48484" spans="5:62" ht="14.25" customHeight="1" x14ac:dyDescent="0.25">
      <c r="E48484" s="113"/>
      <c r="H48484" s="133"/>
      <c r="T48484" s="133"/>
      <c r="X48484" s="131"/>
      <c r="Y48484" s="133"/>
      <c r="AJ48484" s="133"/>
      <c r="AO48484" s="135"/>
      <c r="AP48484" s="135"/>
      <c r="BJ48484" s="136"/>
    </row>
    <row r="48485" spans="5:62" ht="14.25" customHeight="1" x14ac:dyDescent="0.25">
      <c r="E48485" s="113"/>
      <c r="H48485" s="133"/>
      <c r="T48485" s="133"/>
      <c r="X48485" s="131"/>
      <c r="Y48485" s="133"/>
      <c r="AJ48485" s="133"/>
      <c r="AO48485" s="135"/>
      <c r="AP48485" s="135"/>
      <c r="BJ48485" s="136"/>
    </row>
    <row r="48486" spans="5:62" ht="14.25" customHeight="1" x14ac:dyDescent="0.25">
      <c r="E48486" s="113"/>
      <c r="H48486" s="133"/>
      <c r="T48486" s="133"/>
      <c r="X48486" s="131"/>
      <c r="Y48486" s="133"/>
      <c r="AJ48486" s="133"/>
      <c r="AO48486" s="135"/>
      <c r="AP48486" s="135"/>
      <c r="BJ48486" s="136"/>
    </row>
    <row r="48487" spans="5:62" ht="14.25" customHeight="1" x14ac:dyDescent="0.25">
      <c r="E48487" s="113"/>
      <c r="H48487" s="133"/>
      <c r="T48487" s="133"/>
      <c r="X48487" s="131"/>
      <c r="Y48487" s="133"/>
      <c r="AJ48487" s="133"/>
      <c r="AO48487" s="135"/>
      <c r="AP48487" s="135"/>
      <c r="BJ48487" s="136"/>
    </row>
    <row r="48488" spans="5:62" ht="14.25" customHeight="1" x14ac:dyDescent="0.25">
      <c r="E48488" s="113"/>
      <c r="H48488" s="133"/>
      <c r="T48488" s="133"/>
      <c r="X48488" s="131"/>
      <c r="Y48488" s="133"/>
      <c r="AJ48488" s="133"/>
      <c r="AO48488" s="135"/>
      <c r="AP48488" s="135"/>
      <c r="BJ48488" s="136"/>
    </row>
    <row r="48489" spans="5:62" ht="14.25" customHeight="1" x14ac:dyDescent="0.25">
      <c r="E48489" s="113"/>
      <c r="H48489" s="133"/>
      <c r="T48489" s="133"/>
      <c r="X48489" s="131"/>
      <c r="Y48489" s="133"/>
      <c r="AJ48489" s="133"/>
      <c r="AO48489" s="135"/>
      <c r="AP48489" s="135"/>
      <c r="BJ48489" s="136"/>
    </row>
    <row r="48490" spans="5:62" ht="14.25" customHeight="1" x14ac:dyDescent="0.25">
      <c r="E48490" s="113"/>
      <c r="H48490" s="133"/>
      <c r="T48490" s="133"/>
      <c r="X48490" s="131"/>
      <c r="Y48490" s="133"/>
      <c r="AJ48490" s="133"/>
      <c r="AO48490" s="135"/>
      <c r="AP48490" s="135"/>
      <c r="BJ48490" s="136"/>
    </row>
    <row r="48491" spans="5:62" ht="14.25" customHeight="1" x14ac:dyDescent="0.25">
      <c r="E48491" s="113"/>
      <c r="H48491" s="133"/>
      <c r="T48491" s="133"/>
      <c r="X48491" s="131"/>
      <c r="Y48491" s="133"/>
      <c r="AJ48491" s="133"/>
      <c r="AO48491" s="135"/>
      <c r="AP48491" s="135"/>
      <c r="BJ48491" s="136"/>
    </row>
    <row r="48492" spans="5:62" ht="14.25" customHeight="1" x14ac:dyDescent="0.25">
      <c r="E48492" s="113"/>
      <c r="H48492" s="133"/>
      <c r="T48492" s="133"/>
      <c r="X48492" s="131"/>
      <c r="Y48492" s="133"/>
      <c r="AJ48492" s="133"/>
      <c r="AO48492" s="135"/>
      <c r="AP48492" s="135"/>
      <c r="BJ48492" s="136"/>
    </row>
    <row r="48493" spans="5:62" ht="14.25" customHeight="1" x14ac:dyDescent="0.25">
      <c r="E48493" s="113"/>
      <c r="H48493" s="133"/>
      <c r="T48493" s="133"/>
      <c r="X48493" s="131"/>
      <c r="Y48493" s="133"/>
      <c r="AJ48493" s="133"/>
      <c r="AO48493" s="135"/>
      <c r="AP48493" s="135"/>
      <c r="BJ48493" s="136"/>
    </row>
    <row r="48494" spans="5:62" ht="14.25" customHeight="1" x14ac:dyDescent="0.25">
      <c r="E48494" s="113"/>
      <c r="H48494" s="133"/>
      <c r="T48494" s="133"/>
      <c r="X48494" s="131"/>
      <c r="Y48494" s="133"/>
      <c r="AJ48494" s="133"/>
      <c r="AO48494" s="135"/>
      <c r="AP48494" s="135"/>
      <c r="BJ48494" s="136"/>
    </row>
    <row r="48495" spans="5:62" ht="14.25" customHeight="1" x14ac:dyDescent="0.25">
      <c r="E48495" s="113"/>
      <c r="H48495" s="133"/>
      <c r="T48495" s="133"/>
      <c r="X48495" s="131"/>
      <c r="Y48495" s="133"/>
      <c r="AJ48495" s="133"/>
      <c r="AO48495" s="135"/>
      <c r="AP48495" s="135"/>
      <c r="BJ48495" s="136"/>
    </row>
    <row r="48496" spans="5:62" ht="14.25" customHeight="1" x14ac:dyDescent="0.25">
      <c r="E48496" s="113"/>
      <c r="H48496" s="133"/>
      <c r="T48496" s="133"/>
      <c r="X48496" s="131"/>
      <c r="Y48496" s="133"/>
      <c r="AJ48496" s="133"/>
      <c r="AO48496" s="135"/>
      <c r="AP48496" s="135"/>
      <c r="BJ48496" s="136"/>
    </row>
    <row r="48497" spans="5:62" ht="14.25" customHeight="1" x14ac:dyDescent="0.25">
      <c r="E48497" s="113"/>
      <c r="H48497" s="133"/>
      <c r="T48497" s="133"/>
      <c r="X48497" s="131"/>
      <c r="Y48497" s="133"/>
      <c r="AJ48497" s="133"/>
      <c r="AO48497" s="135"/>
      <c r="AP48497" s="135"/>
      <c r="BJ48497" s="136"/>
    </row>
    <row r="48498" spans="5:62" ht="14.25" customHeight="1" x14ac:dyDescent="0.25">
      <c r="E48498" s="113"/>
      <c r="H48498" s="133"/>
      <c r="T48498" s="133"/>
      <c r="X48498" s="131"/>
      <c r="Y48498" s="133"/>
      <c r="AJ48498" s="133"/>
      <c r="AO48498" s="135"/>
      <c r="AP48498" s="135"/>
      <c r="BJ48498" s="136"/>
    </row>
    <row r="48499" spans="5:62" ht="14.25" customHeight="1" x14ac:dyDescent="0.25">
      <c r="E48499" s="113"/>
      <c r="H48499" s="133"/>
      <c r="T48499" s="133"/>
      <c r="X48499" s="131"/>
      <c r="Y48499" s="133"/>
      <c r="AJ48499" s="133"/>
      <c r="AO48499" s="135"/>
      <c r="AP48499" s="135"/>
      <c r="BJ48499" s="136"/>
    </row>
    <row r="48500" spans="5:62" ht="14.25" customHeight="1" x14ac:dyDescent="0.25">
      <c r="E48500" s="113"/>
      <c r="H48500" s="133"/>
      <c r="T48500" s="133"/>
      <c r="X48500" s="131"/>
      <c r="Y48500" s="133"/>
      <c r="AJ48500" s="133"/>
      <c r="AO48500" s="135"/>
      <c r="AP48500" s="135"/>
      <c r="BJ48500" s="136"/>
    </row>
    <row r="48501" spans="5:62" ht="14.25" customHeight="1" x14ac:dyDescent="0.25">
      <c r="E48501" s="113"/>
      <c r="H48501" s="133"/>
      <c r="T48501" s="133"/>
      <c r="X48501" s="131"/>
      <c r="Y48501" s="133"/>
      <c r="AJ48501" s="133"/>
      <c r="AO48501" s="135"/>
      <c r="AP48501" s="135"/>
      <c r="BJ48501" s="136"/>
    </row>
    <row r="48502" spans="5:62" ht="14.25" customHeight="1" x14ac:dyDescent="0.25">
      <c r="E48502" s="113"/>
      <c r="H48502" s="133"/>
      <c r="T48502" s="133"/>
      <c r="X48502" s="131"/>
      <c r="Y48502" s="133"/>
      <c r="AJ48502" s="133"/>
      <c r="AO48502" s="135"/>
      <c r="AP48502" s="135"/>
      <c r="BJ48502" s="136"/>
    </row>
    <row r="48503" spans="5:62" ht="14.25" customHeight="1" x14ac:dyDescent="0.25">
      <c r="E48503" s="113"/>
      <c r="H48503" s="133"/>
      <c r="T48503" s="133"/>
      <c r="X48503" s="131"/>
      <c r="Y48503" s="133"/>
      <c r="AJ48503" s="133"/>
      <c r="AO48503" s="135"/>
      <c r="AP48503" s="135"/>
      <c r="BJ48503" s="136"/>
    </row>
    <row r="48504" spans="5:62" ht="14.25" customHeight="1" x14ac:dyDescent="0.25">
      <c r="E48504" s="113"/>
      <c r="H48504" s="133"/>
      <c r="T48504" s="133"/>
      <c r="X48504" s="131"/>
      <c r="Y48504" s="133"/>
      <c r="AJ48504" s="133"/>
      <c r="AO48504" s="135"/>
      <c r="AP48504" s="135"/>
      <c r="BJ48504" s="136"/>
    </row>
    <row r="48505" spans="5:62" ht="14.25" customHeight="1" x14ac:dyDescent="0.25">
      <c r="E48505" s="113"/>
      <c r="H48505" s="133"/>
      <c r="T48505" s="133"/>
      <c r="X48505" s="131"/>
      <c r="Y48505" s="133"/>
      <c r="AJ48505" s="133"/>
      <c r="AO48505" s="135"/>
      <c r="AP48505" s="135"/>
      <c r="BJ48505" s="136"/>
    </row>
    <row r="48506" spans="5:62" ht="14.25" customHeight="1" x14ac:dyDescent="0.25">
      <c r="E48506" s="113"/>
      <c r="H48506" s="133"/>
      <c r="T48506" s="133"/>
      <c r="X48506" s="131"/>
      <c r="Y48506" s="133"/>
      <c r="AJ48506" s="133"/>
      <c r="AO48506" s="135"/>
      <c r="AP48506" s="135"/>
      <c r="BJ48506" s="136"/>
    </row>
    <row r="48507" spans="5:62" ht="14.25" customHeight="1" x14ac:dyDescent="0.25">
      <c r="E48507" s="113"/>
      <c r="H48507" s="133"/>
      <c r="T48507" s="133"/>
      <c r="X48507" s="131"/>
      <c r="Y48507" s="133"/>
      <c r="AJ48507" s="133"/>
      <c r="AO48507" s="135"/>
      <c r="AP48507" s="135"/>
      <c r="BJ48507" s="136"/>
    </row>
    <row r="48508" spans="5:62" ht="14.25" customHeight="1" x14ac:dyDescent="0.25">
      <c r="E48508" s="113"/>
      <c r="H48508" s="133"/>
      <c r="T48508" s="133"/>
      <c r="X48508" s="131"/>
      <c r="Y48508" s="133"/>
      <c r="AJ48508" s="133"/>
      <c r="AO48508" s="135"/>
      <c r="AP48508" s="135"/>
      <c r="BJ48508" s="136"/>
    </row>
    <row r="48509" spans="5:62" ht="14.25" customHeight="1" x14ac:dyDescent="0.25">
      <c r="E48509" s="113"/>
      <c r="H48509" s="133"/>
      <c r="T48509" s="133"/>
      <c r="X48509" s="131"/>
      <c r="Y48509" s="133"/>
      <c r="AJ48509" s="133"/>
      <c r="AO48509" s="135"/>
      <c r="AP48509" s="135"/>
      <c r="BJ48509" s="136"/>
    </row>
    <row r="48510" spans="5:62" ht="14.25" customHeight="1" x14ac:dyDescent="0.25">
      <c r="E48510" s="113"/>
      <c r="H48510" s="133"/>
      <c r="T48510" s="133"/>
      <c r="X48510" s="131"/>
      <c r="Y48510" s="133"/>
      <c r="AJ48510" s="133"/>
      <c r="AO48510" s="135"/>
      <c r="AP48510" s="135"/>
      <c r="BJ48510" s="136"/>
    </row>
    <row r="48511" spans="5:62" ht="14.25" customHeight="1" x14ac:dyDescent="0.25">
      <c r="E48511" s="113"/>
      <c r="H48511" s="133"/>
      <c r="T48511" s="133"/>
      <c r="X48511" s="131"/>
      <c r="Y48511" s="133"/>
      <c r="AJ48511" s="133"/>
      <c r="AO48511" s="135"/>
      <c r="AP48511" s="135"/>
      <c r="BJ48511" s="136"/>
    </row>
    <row r="48512" spans="5:62" ht="14.25" customHeight="1" x14ac:dyDescent="0.25">
      <c r="E48512" s="113"/>
      <c r="H48512" s="133"/>
      <c r="T48512" s="133"/>
      <c r="X48512" s="131"/>
      <c r="Y48512" s="133"/>
      <c r="AJ48512" s="133"/>
      <c r="AO48512" s="135"/>
      <c r="AP48512" s="135"/>
      <c r="BJ48512" s="136"/>
    </row>
    <row r="48513" spans="5:62" ht="14.25" customHeight="1" x14ac:dyDescent="0.25">
      <c r="E48513" s="113"/>
      <c r="H48513" s="133"/>
      <c r="T48513" s="133"/>
      <c r="X48513" s="131"/>
      <c r="Y48513" s="133"/>
      <c r="AJ48513" s="133"/>
      <c r="AO48513" s="135"/>
      <c r="AP48513" s="135"/>
      <c r="BJ48513" s="136"/>
    </row>
    <row r="48514" spans="5:62" ht="14.25" customHeight="1" x14ac:dyDescent="0.25">
      <c r="E48514" s="113"/>
      <c r="H48514" s="133"/>
      <c r="T48514" s="133"/>
      <c r="X48514" s="131"/>
      <c r="Y48514" s="133"/>
      <c r="AJ48514" s="133"/>
      <c r="AO48514" s="135"/>
      <c r="AP48514" s="135"/>
      <c r="BJ48514" s="136"/>
    </row>
    <row r="48515" spans="5:62" ht="14.25" customHeight="1" x14ac:dyDescent="0.25">
      <c r="E48515" s="113"/>
      <c r="H48515" s="133"/>
      <c r="T48515" s="133"/>
      <c r="X48515" s="131"/>
      <c r="Y48515" s="133"/>
      <c r="AJ48515" s="133"/>
      <c r="AO48515" s="135"/>
      <c r="AP48515" s="135"/>
      <c r="BJ48515" s="136"/>
    </row>
    <row r="48516" spans="5:62" ht="14.25" customHeight="1" x14ac:dyDescent="0.25">
      <c r="E48516" s="113"/>
      <c r="H48516" s="133"/>
      <c r="T48516" s="133"/>
      <c r="X48516" s="131"/>
      <c r="Y48516" s="133"/>
      <c r="AJ48516" s="133"/>
      <c r="AO48516" s="135"/>
      <c r="AP48516" s="135"/>
      <c r="BJ48516" s="136"/>
    </row>
    <row r="48517" spans="5:62" ht="14.25" customHeight="1" x14ac:dyDescent="0.25">
      <c r="E48517" s="113"/>
      <c r="H48517" s="133"/>
      <c r="T48517" s="133"/>
      <c r="X48517" s="131"/>
      <c r="Y48517" s="133"/>
      <c r="AJ48517" s="133"/>
      <c r="AO48517" s="135"/>
      <c r="AP48517" s="135"/>
      <c r="BJ48517" s="136"/>
    </row>
    <row r="48518" spans="5:62" ht="14.25" customHeight="1" x14ac:dyDescent="0.25">
      <c r="E48518" s="113"/>
      <c r="H48518" s="133"/>
      <c r="T48518" s="133"/>
      <c r="X48518" s="131"/>
      <c r="Y48518" s="133"/>
      <c r="AJ48518" s="133"/>
      <c r="AO48518" s="135"/>
      <c r="AP48518" s="135"/>
      <c r="BJ48518" s="136"/>
    </row>
    <row r="48519" spans="5:62" ht="14.25" customHeight="1" x14ac:dyDescent="0.25">
      <c r="E48519" s="113"/>
      <c r="H48519" s="133"/>
      <c r="T48519" s="133"/>
      <c r="X48519" s="131"/>
      <c r="Y48519" s="133"/>
      <c r="AJ48519" s="133"/>
      <c r="AO48519" s="135"/>
      <c r="AP48519" s="135"/>
      <c r="BJ48519" s="136"/>
    </row>
    <row r="48520" spans="5:62" ht="14.25" customHeight="1" x14ac:dyDescent="0.25">
      <c r="E48520" s="113"/>
      <c r="H48520" s="133"/>
      <c r="T48520" s="133"/>
      <c r="X48520" s="131"/>
      <c r="Y48520" s="133"/>
      <c r="AJ48520" s="133"/>
      <c r="AO48520" s="135"/>
      <c r="AP48520" s="135"/>
      <c r="BJ48520" s="136"/>
    </row>
    <row r="48521" spans="5:62" ht="14.25" customHeight="1" x14ac:dyDescent="0.25">
      <c r="E48521" s="113"/>
      <c r="H48521" s="133"/>
      <c r="T48521" s="133"/>
      <c r="X48521" s="131"/>
      <c r="Y48521" s="133"/>
      <c r="AJ48521" s="133"/>
      <c r="AO48521" s="135"/>
      <c r="AP48521" s="135"/>
      <c r="BJ48521" s="136"/>
    </row>
    <row r="48522" spans="5:62" ht="14.25" customHeight="1" x14ac:dyDescent="0.25">
      <c r="E48522" s="113"/>
      <c r="H48522" s="133"/>
      <c r="T48522" s="133"/>
      <c r="X48522" s="131"/>
      <c r="Y48522" s="133"/>
      <c r="AJ48522" s="133"/>
      <c r="AO48522" s="135"/>
      <c r="AP48522" s="135"/>
      <c r="BJ48522" s="136"/>
    </row>
    <row r="48523" spans="5:62" ht="14.25" customHeight="1" x14ac:dyDescent="0.25">
      <c r="E48523" s="113"/>
      <c r="H48523" s="133"/>
      <c r="T48523" s="133"/>
      <c r="X48523" s="131"/>
      <c r="Y48523" s="133"/>
      <c r="AJ48523" s="133"/>
      <c r="AO48523" s="135"/>
      <c r="AP48523" s="135"/>
      <c r="BJ48523" s="136"/>
    </row>
    <row r="48524" spans="5:62" ht="14.25" customHeight="1" x14ac:dyDescent="0.25">
      <c r="E48524" s="113"/>
      <c r="H48524" s="133"/>
      <c r="T48524" s="133"/>
      <c r="X48524" s="131"/>
      <c r="Y48524" s="133"/>
      <c r="AJ48524" s="133"/>
      <c r="AO48524" s="135"/>
      <c r="AP48524" s="135"/>
      <c r="BJ48524" s="136"/>
    </row>
    <row r="48525" spans="5:62" ht="14.25" customHeight="1" x14ac:dyDescent="0.25">
      <c r="E48525" s="113"/>
      <c r="H48525" s="133"/>
      <c r="T48525" s="133"/>
      <c r="X48525" s="131"/>
      <c r="Y48525" s="133"/>
      <c r="AJ48525" s="133"/>
      <c r="AO48525" s="135"/>
      <c r="AP48525" s="135"/>
      <c r="BJ48525" s="136"/>
    </row>
    <row r="48526" spans="5:62" ht="14.25" customHeight="1" x14ac:dyDescent="0.25">
      <c r="E48526" s="113"/>
      <c r="H48526" s="133"/>
      <c r="T48526" s="133"/>
      <c r="X48526" s="131"/>
      <c r="Y48526" s="133"/>
      <c r="AJ48526" s="133"/>
      <c r="AO48526" s="135"/>
      <c r="AP48526" s="135"/>
      <c r="BJ48526" s="136"/>
    </row>
    <row r="48527" spans="5:62" ht="14.25" customHeight="1" x14ac:dyDescent="0.25">
      <c r="E48527" s="113"/>
      <c r="H48527" s="133"/>
      <c r="T48527" s="133"/>
      <c r="X48527" s="131"/>
      <c r="Y48527" s="133"/>
      <c r="AJ48527" s="133"/>
      <c r="AO48527" s="135"/>
      <c r="AP48527" s="135"/>
      <c r="BJ48527" s="136"/>
    </row>
    <row r="48528" spans="5:62" ht="14.25" customHeight="1" x14ac:dyDescent="0.25">
      <c r="E48528" s="113"/>
      <c r="H48528" s="133"/>
      <c r="T48528" s="133"/>
      <c r="X48528" s="131"/>
      <c r="Y48528" s="133"/>
      <c r="AJ48528" s="133"/>
      <c r="AO48528" s="135"/>
      <c r="AP48528" s="135"/>
      <c r="BJ48528" s="136"/>
    </row>
    <row r="48529" spans="5:62" ht="14.25" customHeight="1" x14ac:dyDescent="0.25">
      <c r="E48529" s="113"/>
      <c r="H48529" s="133"/>
      <c r="T48529" s="133"/>
      <c r="X48529" s="131"/>
      <c r="Y48529" s="133"/>
      <c r="AJ48529" s="133"/>
      <c r="AO48529" s="135"/>
      <c r="AP48529" s="135"/>
      <c r="BJ48529" s="136"/>
    </row>
    <row r="48530" spans="5:62" ht="14.25" customHeight="1" x14ac:dyDescent="0.25">
      <c r="E48530" s="113"/>
      <c r="H48530" s="133"/>
      <c r="T48530" s="133"/>
      <c r="X48530" s="131"/>
      <c r="Y48530" s="133"/>
      <c r="AJ48530" s="133"/>
      <c r="AO48530" s="135"/>
      <c r="AP48530" s="135"/>
      <c r="BJ48530" s="136"/>
    </row>
    <row r="48531" spans="5:62" ht="14.25" customHeight="1" x14ac:dyDescent="0.25">
      <c r="E48531" s="113"/>
      <c r="H48531" s="133"/>
      <c r="T48531" s="133"/>
      <c r="X48531" s="131"/>
      <c r="Y48531" s="133"/>
      <c r="AJ48531" s="133"/>
      <c r="AO48531" s="135"/>
      <c r="AP48531" s="135"/>
      <c r="BJ48531" s="136"/>
    </row>
    <row r="48532" spans="5:62" ht="14.25" customHeight="1" x14ac:dyDescent="0.25">
      <c r="E48532" s="113"/>
      <c r="H48532" s="133"/>
      <c r="T48532" s="133"/>
      <c r="X48532" s="131"/>
      <c r="Y48532" s="133"/>
      <c r="AJ48532" s="133"/>
      <c r="AO48532" s="135"/>
      <c r="AP48532" s="135"/>
      <c r="BJ48532" s="136"/>
    </row>
    <row r="48533" spans="5:62" ht="14.25" customHeight="1" x14ac:dyDescent="0.25">
      <c r="E48533" s="113"/>
      <c r="H48533" s="133"/>
      <c r="T48533" s="133"/>
      <c r="X48533" s="131"/>
      <c r="Y48533" s="133"/>
      <c r="AJ48533" s="133"/>
      <c r="AO48533" s="135"/>
      <c r="AP48533" s="135"/>
      <c r="BJ48533" s="136"/>
    </row>
    <row r="48534" spans="5:62" ht="14.25" customHeight="1" x14ac:dyDescent="0.25">
      <c r="E48534" s="113"/>
      <c r="H48534" s="133"/>
      <c r="T48534" s="133"/>
      <c r="X48534" s="131"/>
      <c r="Y48534" s="133"/>
      <c r="AJ48534" s="133"/>
      <c r="AO48534" s="135"/>
      <c r="AP48534" s="135"/>
      <c r="BJ48534" s="136"/>
    </row>
    <row r="48535" spans="5:62" ht="14.25" customHeight="1" x14ac:dyDescent="0.25">
      <c r="E48535" s="113"/>
      <c r="H48535" s="133"/>
      <c r="T48535" s="133"/>
      <c r="X48535" s="131"/>
      <c r="Y48535" s="133"/>
      <c r="AJ48535" s="133"/>
      <c r="AO48535" s="135"/>
      <c r="AP48535" s="135"/>
      <c r="BJ48535" s="136"/>
    </row>
    <row r="48536" spans="5:62" ht="14.25" customHeight="1" x14ac:dyDescent="0.25">
      <c r="E48536" s="113"/>
      <c r="H48536" s="133"/>
      <c r="T48536" s="133"/>
      <c r="X48536" s="131"/>
      <c r="Y48536" s="133"/>
      <c r="AJ48536" s="133"/>
      <c r="AO48536" s="135"/>
      <c r="AP48536" s="135"/>
      <c r="BJ48536" s="136"/>
    </row>
    <row r="48537" spans="5:62" ht="14.25" customHeight="1" x14ac:dyDescent="0.25">
      <c r="E48537" s="113"/>
      <c r="H48537" s="133"/>
      <c r="T48537" s="133"/>
      <c r="X48537" s="131"/>
      <c r="Y48537" s="133"/>
      <c r="AJ48537" s="133"/>
      <c r="AO48537" s="135"/>
      <c r="AP48537" s="135"/>
      <c r="BJ48537" s="136"/>
    </row>
    <row r="48538" spans="5:62" ht="14.25" customHeight="1" x14ac:dyDescent="0.25">
      <c r="E48538" s="113"/>
      <c r="H48538" s="133"/>
      <c r="T48538" s="133"/>
      <c r="X48538" s="131"/>
      <c r="Y48538" s="133"/>
      <c r="AJ48538" s="133"/>
      <c r="AO48538" s="135"/>
      <c r="AP48538" s="135"/>
      <c r="BJ48538" s="136"/>
    </row>
    <row r="48539" spans="5:62" ht="14.25" customHeight="1" x14ac:dyDescent="0.25">
      <c r="E48539" s="113"/>
      <c r="H48539" s="133"/>
      <c r="T48539" s="133"/>
      <c r="X48539" s="131"/>
      <c r="Y48539" s="133"/>
      <c r="AJ48539" s="133"/>
      <c r="AO48539" s="135"/>
      <c r="AP48539" s="135"/>
      <c r="BJ48539" s="136"/>
    </row>
    <row r="48540" spans="5:62" ht="14.25" customHeight="1" x14ac:dyDescent="0.25">
      <c r="E48540" s="113"/>
      <c r="H48540" s="133"/>
      <c r="T48540" s="133"/>
      <c r="X48540" s="131"/>
      <c r="Y48540" s="133"/>
      <c r="AJ48540" s="133"/>
      <c r="AO48540" s="135"/>
      <c r="AP48540" s="135"/>
      <c r="BJ48540" s="136"/>
    </row>
    <row r="48541" spans="5:62" ht="14.25" customHeight="1" x14ac:dyDescent="0.25">
      <c r="E48541" s="113"/>
      <c r="H48541" s="133"/>
      <c r="T48541" s="133"/>
      <c r="X48541" s="131"/>
      <c r="Y48541" s="133"/>
      <c r="AJ48541" s="133"/>
      <c r="AO48541" s="135"/>
      <c r="AP48541" s="135"/>
      <c r="BJ48541" s="136"/>
    </row>
    <row r="48542" spans="5:62" ht="14.25" customHeight="1" x14ac:dyDescent="0.25">
      <c r="E48542" s="113"/>
      <c r="H48542" s="133"/>
      <c r="T48542" s="133"/>
      <c r="X48542" s="131"/>
      <c r="Y48542" s="133"/>
      <c r="AJ48542" s="133"/>
      <c r="AO48542" s="135"/>
      <c r="AP48542" s="135"/>
      <c r="BJ48542" s="136"/>
    </row>
    <row r="48543" spans="5:62" ht="14.25" customHeight="1" x14ac:dyDescent="0.25">
      <c r="E48543" s="113"/>
      <c r="H48543" s="133"/>
      <c r="T48543" s="133"/>
      <c r="X48543" s="131"/>
      <c r="Y48543" s="133"/>
      <c r="AJ48543" s="133"/>
      <c r="AO48543" s="135"/>
      <c r="AP48543" s="135"/>
      <c r="BJ48543" s="136"/>
    </row>
    <row r="48544" spans="5:62" ht="14.25" customHeight="1" x14ac:dyDescent="0.25">
      <c r="E48544" s="113"/>
      <c r="H48544" s="133"/>
      <c r="T48544" s="133"/>
      <c r="X48544" s="131"/>
      <c r="Y48544" s="133"/>
      <c r="AJ48544" s="133"/>
      <c r="AO48544" s="135"/>
      <c r="AP48544" s="135"/>
      <c r="BJ48544" s="136"/>
    </row>
    <row r="48545" spans="5:62" ht="14.25" customHeight="1" x14ac:dyDescent="0.25">
      <c r="E48545" s="113"/>
      <c r="H48545" s="133"/>
      <c r="T48545" s="133"/>
      <c r="X48545" s="131"/>
      <c r="Y48545" s="133"/>
      <c r="AJ48545" s="133"/>
      <c r="AO48545" s="135"/>
      <c r="AP48545" s="135"/>
      <c r="BJ48545" s="136"/>
    </row>
    <row r="48546" spans="5:62" ht="14.25" customHeight="1" x14ac:dyDescent="0.25">
      <c r="E48546" s="113"/>
      <c r="H48546" s="133"/>
      <c r="T48546" s="133"/>
      <c r="X48546" s="131"/>
      <c r="Y48546" s="133"/>
      <c r="AJ48546" s="133"/>
      <c r="AO48546" s="135"/>
      <c r="AP48546" s="135"/>
      <c r="BJ48546" s="136"/>
    </row>
    <row r="48547" spans="5:62" ht="14.25" customHeight="1" x14ac:dyDescent="0.25">
      <c r="E48547" s="113"/>
      <c r="H48547" s="133"/>
      <c r="T48547" s="133"/>
      <c r="X48547" s="131"/>
      <c r="Y48547" s="133"/>
      <c r="AJ48547" s="133"/>
      <c r="AO48547" s="135"/>
      <c r="AP48547" s="135"/>
      <c r="BJ48547" s="136"/>
    </row>
    <row r="48548" spans="5:62" ht="14.25" customHeight="1" x14ac:dyDescent="0.25">
      <c r="E48548" s="113"/>
      <c r="H48548" s="133"/>
      <c r="T48548" s="133"/>
      <c r="X48548" s="131"/>
      <c r="Y48548" s="133"/>
      <c r="AJ48548" s="133"/>
      <c r="AO48548" s="135"/>
      <c r="AP48548" s="135"/>
      <c r="BJ48548" s="136"/>
    </row>
    <row r="48549" spans="5:62" ht="14.25" customHeight="1" x14ac:dyDescent="0.25">
      <c r="E48549" s="113"/>
      <c r="H48549" s="133"/>
      <c r="T48549" s="133"/>
      <c r="X48549" s="131"/>
      <c r="Y48549" s="133"/>
      <c r="AJ48549" s="133"/>
      <c r="AO48549" s="135"/>
      <c r="AP48549" s="135"/>
      <c r="BJ48549" s="136"/>
    </row>
    <row r="48550" spans="5:62" ht="14.25" customHeight="1" x14ac:dyDescent="0.25">
      <c r="E48550" s="113"/>
      <c r="H48550" s="133"/>
      <c r="T48550" s="133"/>
      <c r="X48550" s="131"/>
      <c r="Y48550" s="133"/>
      <c r="AJ48550" s="133"/>
      <c r="AO48550" s="135"/>
      <c r="AP48550" s="135"/>
      <c r="BJ48550" s="136"/>
    </row>
    <row r="48551" spans="5:62" ht="14.25" customHeight="1" x14ac:dyDescent="0.25">
      <c r="E48551" s="113"/>
      <c r="H48551" s="133"/>
      <c r="T48551" s="133"/>
      <c r="X48551" s="131"/>
      <c r="Y48551" s="133"/>
      <c r="AJ48551" s="133"/>
      <c r="AO48551" s="135"/>
      <c r="AP48551" s="135"/>
      <c r="BJ48551" s="136"/>
    </row>
    <row r="48552" spans="5:62" ht="14.25" customHeight="1" x14ac:dyDescent="0.25">
      <c r="E48552" s="113"/>
      <c r="H48552" s="133"/>
      <c r="T48552" s="133"/>
      <c r="X48552" s="131"/>
      <c r="Y48552" s="133"/>
      <c r="AJ48552" s="133"/>
      <c r="AO48552" s="135"/>
      <c r="AP48552" s="135"/>
      <c r="BJ48552" s="136"/>
    </row>
    <row r="48553" spans="5:62" ht="14.25" customHeight="1" x14ac:dyDescent="0.25">
      <c r="E48553" s="113"/>
      <c r="H48553" s="133"/>
      <c r="T48553" s="133"/>
      <c r="X48553" s="131"/>
      <c r="Y48553" s="133"/>
      <c r="AJ48553" s="133"/>
      <c r="AO48553" s="135"/>
      <c r="AP48553" s="135"/>
      <c r="BJ48553" s="136"/>
    </row>
    <row r="48554" spans="5:62" ht="14.25" customHeight="1" x14ac:dyDescent="0.25">
      <c r="E48554" s="113"/>
      <c r="H48554" s="133"/>
      <c r="T48554" s="133"/>
      <c r="X48554" s="131"/>
      <c r="Y48554" s="133"/>
      <c r="AJ48554" s="133"/>
      <c r="AO48554" s="135"/>
      <c r="AP48554" s="135"/>
      <c r="BJ48554" s="136"/>
    </row>
    <row r="48555" spans="5:62" ht="14.25" customHeight="1" x14ac:dyDescent="0.25">
      <c r="E48555" s="113"/>
      <c r="H48555" s="133"/>
      <c r="T48555" s="133"/>
      <c r="X48555" s="131"/>
      <c r="Y48555" s="133"/>
      <c r="AJ48555" s="133"/>
      <c r="AO48555" s="135"/>
      <c r="AP48555" s="135"/>
      <c r="BJ48555" s="136"/>
    </row>
    <row r="48556" spans="5:62" ht="14.25" customHeight="1" x14ac:dyDescent="0.25">
      <c r="E48556" s="113"/>
      <c r="H48556" s="133"/>
      <c r="T48556" s="133"/>
      <c r="X48556" s="131"/>
      <c r="Y48556" s="133"/>
      <c r="AJ48556" s="133"/>
      <c r="AO48556" s="135"/>
      <c r="AP48556" s="135"/>
      <c r="BJ48556" s="136"/>
    </row>
    <row r="48557" spans="5:62" ht="14.25" customHeight="1" x14ac:dyDescent="0.25">
      <c r="E48557" s="113"/>
      <c r="H48557" s="133"/>
      <c r="T48557" s="133"/>
      <c r="X48557" s="131"/>
      <c r="Y48557" s="133"/>
      <c r="AJ48557" s="133"/>
      <c r="AO48557" s="135"/>
      <c r="AP48557" s="135"/>
      <c r="BJ48557" s="136"/>
    </row>
    <row r="48558" spans="5:62" ht="14.25" customHeight="1" x14ac:dyDescent="0.25">
      <c r="E48558" s="113"/>
      <c r="H48558" s="133"/>
      <c r="T48558" s="133"/>
      <c r="X48558" s="131"/>
      <c r="Y48558" s="133"/>
      <c r="AJ48558" s="133"/>
      <c r="AO48558" s="135"/>
      <c r="AP48558" s="135"/>
      <c r="BJ48558" s="136"/>
    </row>
    <row r="48559" spans="5:62" ht="14.25" customHeight="1" x14ac:dyDescent="0.25">
      <c r="E48559" s="113"/>
      <c r="H48559" s="133"/>
      <c r="T48559" s="133"/>
      <c r="X48559" s="131"/>
      <c r="Y48559" s="133"/>
      <c r="AJ48559" s="133"/>
      <c r="AO48559" s="135"/>
      <c r="AP48559" s="135"/>
      <c r="BJ48559" s="136"/>
    </row>
    <row r="48560" spans="5:62" ht="14.25" customHeight="1" x14ac:dyDescent="0.25">
      <c r="E48560" s="113"/>
      <c r="H48560" s="133"/>
      <c r="T48560" s="133"/>
      <c r="X48560" s="131"/>
      <c r="Y48560" s="133"/>
      <c r="AJ48560" s="133"/>
      <c r="AO48560" s="135"/>
      <c r="AP48560" s="135"/>
      <c r="BJ48560" s="136"/>
    </row>
    <row r="48561" spans="5:62" ht="14.25" customHeight="1" x14ac:dyDescent="0.25">
      <c r="E48561" s="113"/>
      <c r="H48561" s="133"/>
      <c r="T48561" s="133"/>
      <c r="X48561" s="131"/>
      <c r="Y48561" s="133"/>
      <c r="AJ48561" s="133"/>
      <c r="AO48561" s="135"/>
      <c r="AP48561" s="135"/>
      <c r="BJ48561" s="136"/>
    </row>
    <row r="48562" spans="5:62" ht="14.25" customHeight="1" x14ac:dyDescent="0.25">
      <c r="E48562" s="113"/>
      <c r="H48562" s="133"/>
      <c r="T48562" s="133"/>
      <c r="X48562" s="131"/>
      <c r="Y48562" s="133"/>
      <c r="AJ48562" s="133"/>
      <c r="AO48562" s="135"/>
      <c r="AP48562" s="135"/>
      <c r="BJ48562" s="136"/>
    </row>
    <row r="48563" spans="5:62" ht="14.25" customHeight="1" x14ac:dyDescent="0.25">
      <c r="E48563" s="113"/>
      <c r="H48563" s="133"/>
      <c r="T48563" s="133"/>
      <c r="X48563" s="131"/>
      <c r="Y48563" s="133"/>
      <c r="AJ48563" s="133"/>
      <c r="AO48563" s="135"/>
      <c r="AP48563" s="135"/>
      <c r="BJ48563" s="136"/>
    </row>
    <row r="48564" spans="5:62" ht="14.25" customHeight="1" x14ac:dyDescent="0.25">
      <c r="E48564" s="113"/>
      <c r="H48564" s="133"/>
      <c r="T48564" s="133"/>
      <c r="X48564" s="131"/>
      <c r="Y48564" s="133"/>
      <c r="AJ48564" s="133"/>
      <c r="AO48564" s="135"/>
      <c r="AP48564" s="135"/>
      <c r="BJ48564" s="136"/>
    </row>
    <row r="48565" spans="5:62" ht="14.25" customHeight="1" x14ac:dyDescent="0.25">
      <c r="E48565" s="113"/>
      <c r="H48565" s="133"/>
      <c r="T48565" s="133"/>
      <c r="X48565" s="131"/>
      <c r="Y48565" s="133"/>
      <c r="AJ48565" s="133"/>
      <c r="AO48565" s="135"/>
      <c r="AP48565" s="135"/>
      <c r="BJ48565" s="136"/>
    </row>
    <row r="48566" spans="5:62" ht="14.25" customHeight="1" x14ac:dyDescent="0.25">
      <c r="E48566" s="113"/>
      <c r="H48566" s="133"/>
      <c r="T48566" s="133"/>
      <c r="X48566" s="131"/>
      <c r="Y48566" s="133"/>
      <c r="AJ48566" s="133"/>
      <c r="AO48566" s="135"/>
      <c r="AP48566" s="135"/>
      <c r="BJ48566" s="136"/>
    </row>
    <row r="48567" spans="5:62" ht="14.25" customHeight="1" x14ac:dyDescent="0.25">
      <c r="E48567" s="113"/>
      <c r="H48567" s="133"/>
      <c r="T48567" s="133"/>
      <c r="X48567" s="131"/>
      <c r="Y48567" s="133"/>
      <c r="AJ48567" s="133"/>
      <c r="AO48567" s="135"/>
      <c r="AP48567" s="135"/>
      <c r="BJ48567" s="136"/>
    </row>
    <row r="48568" spans="5:62" ht="14.25" customHeight="1" x14ac:dyDescent="0.25">
      <c r="E48568" s="113"/>
      <c r="H48568" s="133"/>
      <c r="T48568" s="133"/>
      <c r="X48568" s="131"/>
      <c r="Y48568" s="133"/>
      <c r="AJ48568" s="133"/>
      <c r="AO48568" s="135"/>
      <c r="AP48568" s="135"/>
      <c r="BJ48568" s="136"/>
    </row>
    <row r="48569" spans="5:62" ht="14.25" customHeight="1" x14ac:dyDescent="0.25">
      <c r="E48569" s="113"/>
      <c r="H48569" s="133"/>
      <c r="T48569" s="133"/>
      <c r="X48569" s="131"/>
      <c r="Y48569" s="133"/>
      <c r="AJ48569" s="133"/>
      <c r="AO48569" s="135"/>
      <c r="AP48569" s="135"/>
      <c r="BJ48569" s="136"/>
    </row>
    <row r="48570" spans="5:62" ht="14.25" customHeight="1" x14ac:dyDescent="0.25">
      <c r="E48570" s="113"/>
      <c r="H48570" s="133"/>
      <c r="T48570" s="133"/>
      <c r="X48570" s="131"/>
      <c r="Y48570" s="133"/>
      <c r="AJ48570" s="133"/>
      <c r="AO48570" s="135"/>
      <c r="AP48570" s="135"/>
      <c r="BJ48570" s="136"/>
    </row>
    <row r="48571" spans="5:62" ht="14.25" customHeight="1" x14ac:dyDescent="0.25">
      <c r="E48571" s="113"/>
      <c r="H48571" s="133"/>
      <c r="T48571" s="133"/>
      <c r="X48571" s="131"/>
      <c r="Y48571" s="133"/>
      <c r="AJ48571" s="133"/>
      <c r="AO48571" s="135"/>
      <c r="AP48571" s="135"/>
      <c r="BJ48571" s="136"/>
    </row>
    <row r="48572" spans="5:62" ht="14.25" customHeight="1" x14ac:dyDescent="0.25">
      <c r="E48572" s="113"/>
      <c r="H48572" s="133"/>
      <c r="T48572" s="133"/>
      <c r="X48572" s="131"/>
      <c r="Y48572" s="133"/>
      <c r="AJ48572" s="133"/>
      <c r="AO48572" s="135"/>
      <c r="AP48572" s="135"/>
      <c r="BJ48572" s="136"/>
    </row>
    <row r="48573" spans="5:62" ht="14.25" customHeight="1" x14ac:dyDescent="0.25">
      <c r="E48573" s="113"/>
      <c r="H48573" s="133"/>
      <c r="T48573" s="133"/>
      <c r="X48573" s="131"/>
      <c r="Y48573" s="133"/>
      <c r="AJ48573" s="133"/>
      <c r="AO48573" s="135"/>
      <c r="AP48573" s="135"/>
      <c r="BJ48573" s="136"/>
    </row>
    <row r="48574" spans="5:62" ht="14.25" customHeight="1" x14ac:dyDescent="0.25">
      <c r="E48574" s="113"/>
      <c r="H48574" s="133"/>
      <c r="T48574" s="133"/>
      <c r="X48574" s="131"/>
      <c r="Y48574" s="133"/>
      <c r="AJ48574" s="133"/>
      <c r="AO48574" s="135"/>
      <c r="AP48574" s="135"/>
      <c r="BJ48574" s="136"/>
    </row>
    <row r="48575" spans="5:62" ht="14.25" customHeight="1" x14ac:dyDescent="0.25">
      <c r="E48575" s="113"/>
      <c r="H48575" s="133"/>
      <c r="T48575" s="133"/>
      <c r="X48575" s="131"/>
      <c r="Y48575" s="133"/>
      <c r="AJ48575" s="133"/>
      <c r="AO48575" s="135"/>
      <c r="AP48575" s="135"/>
      <c r="BJ48575" s="136"/>
    </row>
    <row r="48576" spans="5:62" ht="14.25" customHeight="1" x14ac:dyDescent="0.25">
      <c r="E48576" s="113"/>
      <c r="H48576" s="133"/>
      <c r="T48576" s="133"/>
      <c r="X48576" s="131"/>
      <c r="Y48576" s="133"/>
      <c r="AJ48576" s="133"/>
      <c r="AO48576" s="135"/>
      <c r="AP48576" s="135"/>
      <c r="BJ48576" s="136"/>
    </row>
    <row r="48577" spans="5:62" ht="14.25" customHeight="1" x14ac:dyDescent="0.25">
      <c r="E48577" s="113"/>
      <c r="H48577" s="133"/>
      <c r="T48577" s="133"/>
      <c r="X48577" s="131"/>
      <c r="Y48577" s="133"/>
      <c r="AJ48577" s="133"/>
      <c r="AO48577" s="135"/>
      <c r="AP48577" s="135"/>
      <c r="BJ48577" s="136"/>
    </row>
    <row r="48578" spans="5:62" ht="14.25" customHeight="1" x14ac:dyDescent="0.25">
      <c r="E48578" s="113"/>
      <c r="H48578" s="133"/>
      <c r="T48578" s="133"/>
      <c r="X48578" s="131"/>
      <c r="Y48578" s="133"/>
      <c r="AJ48578" s="133"/>
      <c r="AO48578" s="135"/>
      <c r="AP48578" s="135"/>
      <c r="BJ48578" s="136"/>
    </row>
    <row r="48579" spans="5:62" ht="14.25" customHeight="1" x14ac:dyDescent="0.25">
      <c r="E48579" s="113"/>
      <c r="H48579" s="133"/>
      <c r="T48579" s="133"/>
      <c r="X48579" s="131"/>
      <c r="Y48579" s="133"/>
      <c r="AJ48579" s="133"/>
      <c r="AO48579" s="135"/>
      <c r="AP48579" s="135"/>
      <c r="BJ48579" s="136"/>
    </row>
    <row r="48580" spans="5:62" ht="14.25" customHeight="1" x14ac:dyDescent="0.25">
      <c r="E48580" s="113"/>
      <c r="H48580" s="133"/>
      <c r="T48580" s="133"/>
      <c r="X48580" s="131"/>
      <c r="Y48580" s="133"/>
      <c r="AJ48580" s="133"/>
      <c r="AO48580" s="135"/>
      <c r="AP48580" s="135"/>
      <c r="BJ48580" s="136"/>
    </row>
    <row r="48581" spans="5:62" ht="14.25" customHeight="1" x14ac:dyDescent="0.25">
      <c r="E48581" s="113"/>
      <c r="H48581" s="133"/>
      <c r="T48581" s="133"/>
      <c r="X48581" s="131"/>
      <c r="Y48581" s="133"/>
      <c r="AJ48581" s="133"/>
      <c r="AO48581" s="135"/>
      <c r="AP48581" s="135"/>
      <c r="BJ48581" s="136"/>
    </row>
    <row r="48582" spans="5:62" ht="14.25" customHeight="1" x14ac:dyDescent="0.25">
      <c r="E48582" s="113"/>
      <c r="H48582" s="133"/>
      <c r="T48582" s="133"/>
      <c r="X48582" s="131"/>
      <c r="Y48582" s="133"/>
      <c r="AJ48582" s="133"/>
      <c r="AO48582" s="135"/>
      <c r="AP48582" s="135"/>
      <c r="BJ48582" s="136"/>
    </row>
    <row r="48583" spans="5:62" ht="14.25" customHeight="1" x14ac:dyDescent="0.25">
      <c r="E48583" s="113"/>
      <c r="H48583" s="133"/>
      <c r="T48583" s="133"/>
      <c r="X48583" s="131"/>
      <c r="Y48583" s="133"/>
      <c r="AJ48583" s="133"/>
      <c r="AO48583" s="135"/>
      <c r="AP48583" s="135"/>
      <c r="BJ48583" s="136"/>
    </row>
    <row r="48584" spans="5:62" ht="14.25" customHeight="1" x14ac:dyDescent="0.25">
      <c r="E48584" s="113"/>
      <c r="H48584" s="133"/>
      <c r="T48584" s="133"/>
      <c r="X48584" s="131"/>
      <c r="Y48584" s="133"/>
      <c r="AJ48584" s="133"/>
      <c r="AO48584" s="135"/>
      <c r="AP48584" s="135"/>
      <c r="BJ48584" s="136"/>
    </row>
    <row r="48585" spans="5:62" ht="14.25" customHeight="1" x14ac:dyDescent="0.25">
      <c r="E48585" s="113"/>
      <c r="H48585" s="133"/>
      <c r="T48585" s="133"/>
      <c r="X48585" s="131"/>
      <c r="Y48585" s="133"/>
      <c r="AJ48585" s="133"/>
      <c r="AO48585" s="135"/>
      <c r="AP48585" s="135"/>
      <c r="BJ48585" s="136"/>
    </row>
    <row r="48586" spans="5:62" ht="14.25" customHeight="1" x14ac:dyDescent="0.25">
      <c r="E48586" s="113"/>
      <c r="H48586" s="133"/>
      <c r="T48586" s="133"/>
      <c r="X48586" s="131"/>
      <c r="Y48586" s="133"/>
      <c r="AJ48586" s="133"/>
      <c r="AO48586" s="135"/>
      <c r="AP48586" s="135"/>
      <c r="BJ48586" s="136"/>
    </row>
    <row r="48587" spans="5:62" ht="14.25" customHeight="1" x14ac:dyDescent="0.25">
      <c r="E48587" s="113"/>
      <c r="H48587" s="133"/>
      <c r="T48587" s="133"/>
      <c r="X48587" s="131"/>
      <c r="Y48587" s="133"/>
      <c r="AJ48587" s="133"/>
      <c r="AO48587" s="135"/>
      <c r="AP48587" s="135"/>
      <c r="BJ48587" s="136"/>
    </row>
    <row r="48588" spans="5:62" ht="14.25" customHeight="1" x14ac:dyDescent="0.25">
      <c r="E48588" s="113"/>
      <c r="H48588" s="133"/>
      <c r="T48588" s="133"/>
      <c r="X48588" s="131"/>
      <c r="Y48588" s="133"/>
      <c r="AJ48588" s="133"/>
      <c r="AO48588" s="135"/>
      <c r="AP48588" s="135"/>
      <c r="BJ48588" s="136"/>
    </row>
    <row r="48589" spans="5:62" ht="14.25" customHeight="1" x14ac:dyDescent="0.25">
      <c r="E48589" s="113"/>
      <c r="H48589" s="133"/>
      <c r="T48589" s="133"/>
      <c r="X48589" s="131"/>
      <c r="Y48589" s="133"/>
      <c r="AJ48589" s="133"/>
      <c r="AO48589" s="135"/>
      <c r="AP48589" s="135"/>
      <c r="BJ48589" s="136"/>
    </row>
    <row r="48590" spans="5:62" ht="14.25" customHeight="1" x14ac:dyDescent="0.25">
      <c r="E48590" s="113"/>
      <c r="H48590" s="133"/>
      <c r="T48590" s="133"/>
      <c r="X48590" s="131"/>
      <c r="Y48590" s="133"/>
      <c r="AJ48590" s="133"/>
      <c r="AO48590" s="135"/>
      <c r="AP48590" s="135"/>
      <c r="BJ48590" s="136"/>
    </row>
    <row r="48591" spans="5:62" ht="14.25" customHeight="1" x14ac:dyDescent="0.25">
      <c r="E48591" s="113"/>
      <c r="H48591" s="133"/>
      <c r="T48591" s="133"/>
      <c r="X48591" s="131"/>
      <c r="Y48591" s="133"/>
      <c r="AJ48591" s="133"/>
      <c r="AO48591" s="135"/>
      <c r="AP48591" s="135"/>
      <c r="BJ48591" s="136"/>
    </row>
    <row r="48592" spans="5:62" ht="14.25" customHeight="1" x14ac:dyDescent="0.25">
      <c r="E48592" s="113"/>
      <c r="H48592" s="133"/>
      <c r="T48592" s="133"/>
      <c r="X48592" s="131"/>
      <c r="Y48592" s="133"/>
      <c r="AJ48592" s="133"/>
      <c r="AO48592" s="135"/>
      <c r="AP48592" s="135"/>
      <c r="BJ48592" s="136"/>
    </row>
    <row r="48593" spans="5:62" ht="14.25" customHeight="1" x14ac:dyDescent="0.25">
      <c r="E48593" s="113"/>
      <c r="H48593" s="133"/>
      <c r="T48593" s="133"/>
      <c r="X48593" s="131"/>
      <c r="Y48593" s="133"/>
      <c r="AJ48593" s="133"/>
      <c r="AO48593" s="135"/>
      <c r="AP48593" s="135"/>
      <c r="BJ48593" s="136"/>
    </row>
    <row r="48594" spans="5:62" ht="14.25" customHeight="1" x14ac:dyDescent="0.25">
      <c r="E48594" s="113"/>
      <c r="H48594" s="133"/>
      <c r="T48594" s="133"/>
      <c r="X48594" s="131"/>
      <c r="Y48594" s="133"/>
      <c r="AJ48594" s="133"/>
      <c r="AO48594" s="135"/>
      <c r="AP48594" s="135"/>
      <c r="BJ48594" s="136"/>
    </row>
    <row r="48595" spans="5:62" ht="14.25" customHeight="1" x14ac:dyDescent="0.25">
      <c r="E48595" s="113"/>
      <c r="H48595" s="133"/>
      <c r="T48595" s="133"/>
      <c r="X48595" s="131"/>
      <c r="Y48595" s="133"/>
      <c r="AJ48595" s="133"/>
      <c r="AO48595" s="135"/>
      <c r="AP48595" s="135"/>
      <c r="BJ48595" s="136"/>
    </row>
    <row r="48596" spans="5:62" ht="14.25" customHeight="1" x14ac:dyDescent="0.25">
      <c r="E48596" s="113"/>
      <c r="H48596" s="133"/>
      <c r="T48596" s="133"/>
      <c r="X48596" s="131"/>
      <c r="Y48596" s="133"/>
      <c r="AJ48596" s="133"/>
      <c r="AO48596" s="135"/>
      <c r="AP48596" s="135"/>
      <c r="BJ48596" s="136"/>
    </row>
    <row r="48597" spans="5:62" ht="14.25" customHeight="1" x14ac:dyDescent="0.25">
      <c r="E48597" s="113"/>
      <c r="H48597" s="133"/>
      <c r="T48597" s="133"/>
      <c r="X48597" s="131"/>
      <c r="Y48597" s="133"/>
      <c r="AJ48597" s="133"/>
      <c r="AO48597" s="135"/>
      <c r="AP48597" s="135"/>
      <c r="BJ48597" s="136"/>
    </row>
    <row r="48598" spans="5:62" ht="14.25" customHeight="1" x14ac:dyDescent="0.25">
      <c r="E48598" s="113"/>
      <c r="H48598" s="133"/>
      <c r="T48598" s="133"/>
      <c r="X48598" s="131"/>
      <c r="Y48598" s="133"/>
      <c r="AJ48598" s="133"/>
      <c r="AO48598" s="135"/>
      <c r="AP48598" s="135"/>
      <c r="BJ48598" s="136"/>
    </row>
    <row r="48599" spans="5:62" ht="14.25" customHeight="1" x14ac:dyDescent="0.25">
      <c r="E48599" s="113"/>
      <c r="H48599" s="133"/>
      <c r="T48599" s="133"/>
      <c r="X48599" s="131"/>
      <c r="Y48599" s="133"/>
      <c r="AJ48599" s="133"/>
      <c r="AO48599" s="135"/>
      <c r="AP48599" s="135"/>
      <c r="BJ48599" s="136"/>
    </row>
    <row r="48600" spans="5:62" ht="14.25" customHeight="1" x14ac:dyDescent="0.25">
      <c r="E48600" s="113"/>
      <c r="H48600" s="133"/>
      <c r="T48600" s="133"/>
      <c r="X48600" s="131"/>
      <c r="Y48600" s="133"/>
      <c r="AJ48600" s="133"/>
      <c r="AO48600" s="135"/>
      <c r="AP48600" s="135"/>
      <c r="BJ48600" s="136"/>
    </row>
    <row r="48601" spans="5:62" ht="14.25" customHeight="1" x14ac:dyDescent="0.25">
      <c r="E48601" s="113"/>
      <c r="H48601" s="133"/>
      <c r="T48601" s="133"/>
      <c r="X48601" s="131"/>
      <c r="Y48601" s="133"/>
      <c r="AJ48601" s="133"/>
      <c r="AO48601" s="135"/>
      <c r="AP48601" s="135"/>
      <c r="BJ48601" s="136"/>
    </row>
    <row r="48602" spans="5:62" ht="14.25" customHeight="1" x14ac:dyDescent="0.25">
      <c r="E48602" s="113"/>
      <c r="H48602" s="133"/>
      <c r="T48602" s="133"/>
      <c r="X48602" s="131"/>
      <c r="Y48602" s="133"/>
      <c r="AJ48602" s="133"/>
      <c r="AO48602" s="135"/>
      <c r="AP48602" s="135"/>
      <c r="BJ48602" s="136"/>
    </row>
    <row r="48603" spans="5:62" ht="14.25" customHeight="1" x14ac:dyDescent="0.25">
      <c r="E48603" s="113"/>
      <c r="H48603" s="133"/>
      <c r="T48603" s="133"/>
      <c r="X48603" s="131"/>
      <c r="Y48603" s="133"/>
      <c r="AJ48603" s="133"/>
      <c r="AO48603" s="135"/>
      <c r="AP48603" s="135"/>
      <c r="BJ48603" s="136"/>
    </row>
    <row r="48604" spans="5:62" ht="14.25" customHeight="1" x14ac:dyDescent="0.25">
      <c r="E48604" s="113"/>
      <c r="H48604" s="133"/>
      <c r="T48604" s="133"/>
      <c r="X48604" s="131"/>
      <c r="Y48604" s="133"/>
      <c r="AJ48604" s="133"/>
      <c r="AO48604" s="135"/>
      <c r="AP48604" s="135"/>
      <c r="BJ48604" s="136"/>
    </row>
    <row r="48605" spans="5:62" ht="14.25" customHeight="1" x14ac:dyDescent="0.25">
      <c r="E48605" s="113"/>
      <c r="H48605" s="133"/>
      <c r="T48605" s="133"/>
      <c r="X48605" s="131"/>
      <c r="Y48605" s="133"/>
      <c r="AJ48605" s="133"/>
      <c r="AO48605" s="135"/>
      <c r="AP48605" s="135"/>
      <c r="BJ48605" s="136"/>
    </row>
    <row r="48606" spans="5:62" ht="14.25" customHeight="1" x14ac:dyDescent="0.25">
      <c r="E48606" s="113"/>
      <c r="H48606" s="133"/>
      <c r="T48606" s="133"/>
      <c r="X48606" s="131"/>
      <c r="Y48606" s="133"/>
      <c r="AJ48606" s="133"/>
      <c r="AO48606" s="135"/>
      <c r="AP48606" s="135"/>
      <c r="BJ48606" s="136"/>
    </row>
    <row r="48607" spans="5:62" ht="14.25" customHeight="1" x14ac:dyDescent="0.25">
      <c r="E48607" s="113"/>
      <c r="H48607" s="133"/>
      <c r="T48607" s="133"/>
      <c r="X48607" s="131"/>
      <c r="Y48607" s="133"/>
      <c r="AJ48607" s="133"/>
      <c r="AO48607" s="135"/>
      <c r="AP48607" s="135"/>
      <c r="BJ48607" s="136"/>
    </row>
    <row r="48608" spans="5:62" ht="14.25" customHeight="1" x14ac:dyDescent="0.25">
      <c r="E48608" s="113"/>
      <c r="H48608" s="133"/>
      <c r="T48608" s="133"/>
      <c r="X48608" s="131"/>
      <c r="Y48608" s="133"/>
      <c r="AJ48608" s="133"/>
      <c r="AO48608" s="135"/>
      <c r="AP48608" s="135"/>
      <c r="BJ48608" s="136"/>
    </row>
    <row r="48609" spans="5:62" ht="14.25" customHeight="1" x14ac:dyDescent="0.25">
      <c r="E48609" s="113"/>
      <c r="H48609" s="133"/>
      <c r="T48609" s="133"/>
      <c r="X48609" s="131"/>
      <c r="Y48609" s="133"/>
      <c r="AJ48609" s="133"/>
      <c r="AO48609" s="135"/>
      <c r="AP48609" s="135"/>
      <c r="BJ48609" s="136"/>
    </row>
    <row r="48610" spans="5:62" ht="14.25" customHeight="1" x14ac:dyDescent="0.25">
      <c r="E48610" s="113"/>
      <c r="H48610" s="133"/>
      <c r="T48610" s="133"/>
      <c r="X48610" s="131"/>
      <c r="Y48610" s="133"/>
      <c r="AJ48610" s="133"/>
      <c r="AO48610" s="135"/>
      <c r="AP48610" s="135"/>
      <c r="BJ48610" s="136"/>
    </row>
    <row r="48611" spans="5:62" ht="14.25" customHeight="1" x14ac:dyDescent="0.25">
      <c r="E48611" s="113"/>
      <c r="H48611" s="133"/>
      <c r="T48611" s="133"/>
      <c r="X48611" s="131"/>
      <c r="Y48611" s="133"/>
      <c r="AJ48611" s="133"/>
      <c r="AO48611" s="135"/>
      <c r="AP48611" s="135"/>
      <c r="BJ48611" s="136"/>
    </row>
    <row r="48612" spans="5:62" ht="14.25" customHeight="1" x14ac:dyDescent="0.25">
      <c r="E48612" s="113"/>
      <c r="H48612" s="133"/>
      <c r="T48612" s="133"/>
      <c r="X48612" s="131"/>
      <c r="Y48612" s="133"/>
      <c r="AJ48612" s="133"/>
      <c r="AO48612" s="135"/>
      <c r="AP48612" s="135"/>
      <c r="BJ48612" s="136"/>
    </row>
    <row r="48613" spans="5:62" ht="14.25" customHeight="1" x14ac:dyDescent="0.25">
      <c r="E48613" s="113"/>
      <c r="H48613" s="133"/>
      <c r="T48613" s="133"/>
      <c r="X48613" s="131"/>
      <c r="Y48613" s="133"/>
      <c r="AJ48613" s="133"/>
      <c r="AO48613" s="135"/>
      <c r="AP48613" s="135"/>
      <c r="BJ48613" s="136"/>
    </row>
    <row r="48614" spans="5:62" ht="14.25" customHeight="1" x14ac:dyDescent="0.25">
      <c r="E48614" s="113"/>
      <c r="H48614" s="133"/>
      <c r="T48614" s="133"/>
      <c r="X48614" s="131"/>
      <c r="Y48614" s="133"/>
      <c r="AJ48614" s="133"/>
      <c r="AO48614" s="135"/>
      <c r="AP48614" s="135"/>
      <c r="BJ48614" s="136"/>
    </row>
    <row r="48615" spans="5:62" ht="14.25" customHeight="1" x14ac:dyDescent="0.25">
      <c r="E48615" s="113"/>
      <c r="H48615" s="133"/>
      <c r="T48615" s="133"/>
      <c r="X48615" s="131"/>
      <c r="Y48615" s="133"/>
      <c r="AJ48615" s="133"/>
      <c r="AO48615" s="135"/>
      <c r="AP48615" s="135"/>
      <c r="BJ48615" s="136"/>
    </row>
    <row r="48616" spans="5:62" ht="14.25" customHeight="1" x14ac:dyDescent="0.25">
      <c r="E48616" s="113"/>
      <c r="H48616" s="133"/>
      <c r="T48616" s="133"/>
      <c r="X48616" s="131"/>
      <c r="Y48616" s="133"/>
      <c r="AJ48616" s="133"/>
      <c r="AO48616" s="135"/>
      <c r="AP48616" s="135"/>
      <c r="BJ48616" s="136"/>
    </row>
    <row r="48617" spans="5:62" ht="14.25" customHeight="1" x14ac:dyDescent="0.25">
      <c r="E48617" s="113"/>
      <c r="H48617" s="133"/>
      <c r="T48617" s="133"/>
      <c r="X48617" s="131"/>
      <c r="Y48617" s="133"/>
      <c r="AJ48617" s="133"/>
      <c r="AO48617" s="135"/>
      <c r="AP48617" s="135"/>
      <c r="BJ48617" s="136"/>
    </row>
    <row r="48618" spans="5:62" ht="14.25" customHeight="1" x14ac:dyDescent="0.25">
      <c r="E48618" s="113"/>
      <c r="H48618" s="133"/>
      <c r="T48618" s="133"/>
      <c r="X48618" s="131"/>
      <c r="Y48618" s="133"/>
      <c r="AJ48618" s="133"/>
      <c r="AO48618" s="135"/>
      <c r="AP48618" s="135"/>
      <c r="BJ48618" s="136"/>
    </row>
    <row r="48619" spans="5:62" ht="14.25" customHeight="1" x14ac:dyDescent="0.25">
      <c r="E48619" s="113"/>
      <c r="H48619" s="133"/>
      <c r="T48619" s="133"/>
      <c r="X48619" s="131"/>
      <c r="Y48619" s="133"/>
      <c r="AJ48619" s="133"/>
      <c r="AO48619" s="135"/>
      <c r="AP48619" s="135"/>
      <c r="BJ48619" s="136"/>
    </row>
    <row r="48620" spans="5:62" ht="14.25" customHeight="1" x14ac:dyDescent="0.25">
      <c r="E48620" s="113"/>
      <c r="H48620" s="133"/>
      <c r="T48620" s="133"/>
      <c r="X48620" s="131"/>
      <c r="Y48620" s="133"/>
      <c r="AJ48620" s="133"/>
      <c r="AO48620" s="135"/>
      <c r="AP48620" s="135"/>
      <c r="BJ48620" s="136"/>
    </row>
    <row r="48621" spans="5:62" ht="14.25" customHeight="1" x14ac:dyDescent="0.25">
      <c r="E48621" s="113"/>
      <c r="H48621" s="133"/>
      <c r="T48621" s="133"/>
      <c r="X48621" s="131"/>
      <c r="Y48621" s="133"/>
      <c r="AJ48621" s="133"/>
      <c r="AO48621" s="135"/>
      <c r="AP48621" s="135"/>
      <c r="BJ48621" s="136"/>
    </row>
    <row r="48622" spans="5:62" ht="14.25" customHeight="1" x14ac:dyDescent="0.25">
      <c r="E48622" s="113"/>
      <c r="H48622" s="133"/>
      <c r="T48622" s="133"/>
      <c r="X48622" s="131"/>
      <c r="Y48622" s="133"/>
      <c r="AJ48622" s="133"/>
      <c r="AO48622" s="135"/>
      <c r="AP48622" s="135"/>
      <c r="BJ48622" s="136"/>
    </row>
    <row r="48623" spans="5:62" ht="14.25" customHeight="1" x14ac:dyDescent="0.25">
      <c r="E48623" s="113"/>
      <c r="H48623" s="133"/>
      <c r="T48623" s="133"/>
      <c r="X48623" s="131"/>
      <c r="Y48623" s="133"/>
      <c r="AJ48623" s="133"/>
      <c r="AO48623" s="135"/>
      <c r="AP48623" s="135"/>
      <c r="BJ48623" s="136"/>
    </row>
    <row r="48624" spans="5:62" ht="14.25" customHeight="1" x14ac:dyDescent="0.25">
      <c r="E48624" s="113"/>
      <c r="H48624" s="133"/>
      <c r="T48624" s="133"/>
      <c r="X48624" s="131"/>
      <c r="Y48624" s="133"/>
      <c r="AJ48624" s="133"/>
      <c r="AO48624" s="135"/>
      <c r="AP48624" s="135"/>
      <c r="BJ48624" s="136"/>
    </row>
    <row r="48625" spans="5:62" ht="14.25" customHeight="1" x14ac:dyDescent="0.25">
      <c r="E48625" s="113"/>
      <c r="H48625" s="133"/>
      <c r="T48625" s="133"/>
      <c r="X48625" s="131"/>
      <c r="Y48625" s="133"/>
      <c r="AJ48625" s="133"/>
      <c r="AO48625" s="135"/>
      <c r="AP48625" s="135"/>
      <c r="BJ48625" s="136"/>
    </row>
    <row r="48626" spans="5:62" ht="14.25" customHeight="1" x14ac:dyDescent="0.25">
      <c r="E48626" s="113"/>
      <c r="H48626" s="133"/>
      <c r="T48626" s="133"/>
      <c r="X48626" s="131"/>
      <c r="Y48626" s="133"/>
      <c r="AJ48626" s="133"/>
      <c r="AO48626" s="135"/>
      <c r="AP48626" s="135"/>
      <c r="BJ48626" s="136"/>
    </row>
    <row r="48627" spans="5:62" ht="14.25" customHeight="1" x14ac:dyDescent="0.25">
      <c r="E48627" s="113"/>
      <c r="H48627" s="133"/>
      <c r="T48627" s="133"/>
      <c r="X48627" s="131"/>
      <c r="Y48627" s="133"/>
      <c r="AJ48627" s="133"/>
      <c r="AO48627" s="135"/>
      <c r="AP48627" s="135"/>
      <c r="BJ48627" s="136"/>
    </row>
    <row r="48628" spans="5:62" ht="14.25" customHeight="1" x14ac:dyDescent="0.25">
      <c r="E48628" s="113"/>
      <c r="H48628" s="133"/>
      <c r="T48628" s="133"/>
      <c r="X48628" s="131"/>
      <c r="Y48628" s="133"/>
      <c r="AJ48628" s="133"/>
      <c r="AO48628" s="135"/>
      <c r="AP48628" s="135"/>
      <c r="BJ48628" s="136"/>
    </row>
    <row r="48629" spans="5:62" ht="14.25" customHeight="1" x14ac:dyDescent="0.25">
      <c r="E48629" s="113"/>
      <c r="H48629" s="133"/>
      <c r="T48629" s="133"/>
      <c r="X48629" s="131"/>
      <c r="Y48629" s="133"/>
      <c r="AJ48629" s="133"/>
      <c r="AO48629" s="135"/>
      <c r="AP48629" s="135"/>
      <c r="BJ48629" s="136"/>
    </row>
    <row r="48630" spans="5:62" ht="14.25" customHeight="1" x14ac:dyDescent="0.25">
      <c r="E48630" s="113"/>
      <c r="H48630" s="133"/>
      <c r="T48630" s="133"/>
      <c r="X48630" s="131"/>
      <c r="Y48630" s="133"/>
      <c r="AJ48630" s="133"/>
      <c r="AO48630" s="135"/>
      <c r="AP48630" s="135"/>
      <c r="BJ48630" s="136"/>
    </row>
    <row r="48631" spans="5:62" ht="14.25" customHeight="1" x14ac:dyDescent="0.25">
      <c r="E48631" s="113"/>
      <c r="H48631" s="133"/>
      <c r="T48631" s="133"/>
      <c r="X48631" s="131"/>
      <c r="Y48631" s="133"/>
      <c r="AJ48631" s="133"/>
      <c r="AO48631" s="135"/>
      <c r="AP48631" s="135"/>
      <c r="BJ48631" s="136"/>
    </row>
    <row r="48632" spans="5:62" ht="14.25" customHeight="1" x14ac:dyDescent="0.25">
      <c r="E48632" s="113"/>
      <c r="H48632" s="133"/>
      <c r="T48632" s="133"/>
      <c r="X48632" s="131"/>
      <c r="Y48632" s="133"/>
      <c r="AJ48632" s="133"/>
      <c r="AO48632" s="135"/>
      <c r="AP48632" s="135"/>
      <c r="BJ48632" s="136"/>
    </row>
    <row r="48633" spans="5:62" ht="14.25" customHeight="1" x14ac:dyDescent="0.25">
      <c r="E48633" s="113"/>
      <c r="H48633" s="133"/>
      <c r="T48633" s="133"/>
      <c r="X48633" s="131"/>
      <c r="Y48633" s="133"/>
      <c r="AJ48633" s="133"/>
      <c r="AO48633" s="135"/>
      <c r="AP48633" s="135"/>
      <c r="BJ48633" s="136"/>
    </row>
    <row r="48634" spans="5:62" ht="14.25" customHeight="1" x14ac:dyDescent="0.25">
      <c r="E48634" s="113"/>
      <c r="H48634" s="133"/>
      <c r="T48634" s="133"/>
      <c r="X48634" s="131"/>
      <c r="Y48634" s="133"/>
      <c r="AJ48634" s="133"/>
      <c r="AO48634" s="135"/>
      <c r="AP48634" s="135"/>
      <c r="BJ48634" s="136"/>
    </row>
    <row r="48635" spans="5:62" ht="14.25" customHeight="1" x14ac:dyDescent="0.25">
      <c r="E48635" s="113"/>
      <c r="H48635" s="133"/>
      <c r="T48635" s="133"/>
      <c r="X48635" s="131"/>
      <c r="Y48635" s="133"/>
      <c r="AJ48635" s="133"/>
      <c r="AO48635" s="135"/>
      <c r="AP48635" s="135"/>
      <c r="BJ48635" s="136"/>
    </row>
    <row r="48636" spans="5:62" ht="14.25" customHeight="1" x14ac:dyDescent="0.25">
      <c r="E48636" s="113"/>
      <c r="H48636" s="133"/>
      <c r="T48636" s="133"/>
      <c r="X48636" s="131"/>
      <c r="Y48636" s="133"/>
      <c r="AJ48636" s="133"/>
      <c r="AO48636" s="135"/>
      <c r="AP48636" s="135"/>
      <c r="BJ48636" s="136"/>
    </row>
    <row r="48637" spans="5:62" ht="14.25" customHeight="1" x14ac:dyDescent="0.25">
      <c r="E48637" s="113"/>
      <c r="H48637" s="133"/>
      <c r="T48637" s="133"/>
      <c r="X48637" s="131"/>
      <c r="Y48637" s="133"/>
      <c r="AJ48637" s="133"/>
      <c r="AO48637" s="135"/>
      <c r="AP48637" s="135"/>
      <c r="BJ48637" s="136"/>
    </row>
    <row r="48638" spans="5:62" ht="14.25" customHeight="1" x14ac:dyDescent="0.25">
      <c r="E48638" s="113"/>
      <c r="H48638" s="133"/>
      <c r="T48638" s="133"/>
      <c r="X48638" s="131"/>
      <c r="Y48638" s="133"/>
      <c r="AJ48638" s="133"/>
      <c r="AO48638" s="135"/>
      <c r="AP48638" s="135"/>
      <c r="BJ48638" s="136"/>
    </row>
    <row r="48639" spans="5:62" ht="14.25" customHeight="1" x14ac:dyDescent="0.25">
      <c r="E48639" s="113"/>
      <c r="H48639" s="133"/>
      <c r="T48639" s="133"/>
      <c r="X48639" s="131"/>
      <c r="Y48639" s="133"/>
      <c r="AJ48639" s="133"/>
      <c r="AO48639" s="135"/>
      <c r="AP48639" s="135"/>
      <c r="BJ48639" s="136"/>
    </row>
    <row r="48640" spans="5:62" ht="14.25" customHeight="1" x14ac:dyDescent="0.25">
      <c r="E48640" s="113"/>
      <c r="H48640" s="133"/>
      <c r="T48640" s="133"/>
      <c r="X48640" s="131"/>
      <c r="Y48640" s="133"/>
      <c r="AJ48640" s="133"/>
      <c r="AO48640" s="135"/>
      <c r="AP48640" s="135"/>
      <c r="BJ48640" s="136"/>
    </row>
    <row r="48641" spans="5:62" ht="14.25" customHeight="1" x14ac:dyDescent="0.25">
      <c r="E48641" s="113"/>
      <c r="H48641" s="133"/>
      <c r="T48641" s="133"/>
      <c r="X48641" s="131"/>
      <c r="Y48641" s="133"/>
      <c r="AJ48641" s="133"/>
      <c r="AO48641" s="135"/>
      <c r="AP48641" s="135"/>
      <c r="BJ48641" s="136"/>
    </row>
    <row r="48642" spans="5:62" ht="14.25" customHeight="1" x14ac:dyDescent="0.25">
      <c r="E48642" s="113"/>
      <c r="H48642" s="133"/>
      <c r="T48642" s="133"/>
      <c r="X48642" s="131"/>
      <c r="Y48642" s="133"/>
      <c r="AJ48642" s="133"/>
      <c r="AO48642" s="135"/>
      <c r="AP48642" s="135"/>
      <c r="BJ48642" s="136"/>
    </row>
    <row r="48643" spans="5:62" ht="14.25" customHeight="1" x14ac:dyDescent="0.25">
      <c r="E48643" s="113"/>
      <c r="H48643" s="133"/>
      <c r="T48643" s="133"/>
      <c r="X48643" s="131"/>
      <c r="Y48643" s="133"/>
      <c r="AJ48643" s="133"/>
      <c r="AO48643" s="135"/>
      <c r="AP48643" s="135"/>
      <c r="BJ48643" s="136"/>
    </row>
    <row r="48644" spans="5:62" ht="14.25" customHeight="1" x14ac:dyDescent="0.25">
      <c r="E48644" s="113"/>
      <c r="H48644" s="133"/>
      <c r="T48644" s="133"/>
      <c r="X48644" s="131"/>
      <c r="Y48644" s="133"/>
      <c r="AJ48644" s="133"/>
      <c r="AO48644" s="135"/>
      <c r="AP48644" s="135"/>
      <c r="BJ48644" s="136"/>
    </row>
    <row r="48645" spans="5:62" ht="14.25" customHeight="1" x14ac:dyDescent="0.25">
      <c r="E48645" s="113"/>
      <c r="H48645" s="133"/>
      <c r="T48645" s="133"/>
      <c r="X48645" s="131"/>
      <c r="Y48645" s="133"/>
      <c r="AJ48645" s="133"/>
      <c r="AO48645" s="135"/>
      <c r="AP48645" s="135"/>
      <c r="BJ48645" s="136"/>
    </row>
    <row r="48646" spans="5:62" ht="14.25" customHeight="1" x14ac:dyDescent="0.25">
      <c r="E48646" s="113"/>
      <c r="H48646" s="133"/>
      <c r="T48646" s="133"/>
      <c r="X48646" s="131"/>
      <c r="Y48646" s="133"/>
      <c r="AJ48646" s="133"/>
      <c r="AO48646" s="135"/>
      <c r="AP48646" s="135"/>
      <c r="BJ48646" s="136"/>
    </row>
    <row r="48647" spans="5:62" ht="14.25" customHeight="1" x14ac:dyDescent="0.25">
      <c r="E48647" s="113"/>
      <c r="H48647" s="133"/>
      <c r="T48647" s="133"/>
      <c r="X48647" s="131"/>
      <c r="Y48647" s="133"/>
      <c r="AJ48647" s="133"/>
      <c r="AO48647" s="135"/>
      <c r="AP48647" s="135"/>
      <c r="BJ48647" s="136"/>
    </row>
    <row r="48648" spans="5:62" ht="14.25" customHeight="1" x14ac:dyDescent="0.25">
      <c r="E48648" s="113"/>
      <c r="H48648" s="133"/>
      <c r="T48648" s="133"/>
      <c r="X48648" s="131"/>
      <c r="Y48648" s="133"/>
      <c r="AJ48648" s="133"/>
      <c r="AO48648" s="135"/>
      <c r="AP48648" s="135"/>
      <c r="BJ48648" s="136"/>
    </row>
    <row r="48649" spans="5:62" ht="14.25" customHeight="1" x14ac:dyDescent="0.25">
      <c r="E48649" s="113"/>
      <c r="H48649" s="133"/>
      <c r="T48649" s="133"/>
      <c r="X48649" s="131"/>
      <c r="Y48649" s="133"/>
      <c r="AJ48649" s="133"/>
      <c r="AO48649" s="135"/>
      <c r="AP48649" s="135"/>
      <c r="BJ48649" s="136"/>
    </row>
    <row r="48650" spans="5:62" ht="14.25" customHeight="1" x14ac:dyDescent="0.25">
      <c r="E48650" s="113"/>
      <c r="H48650" s="133"/>
      <c r="T48650" s="133"/>
      <c r="X48650" s="131"/>
      <c r="Y48650" s="133"/>
      <c r="AJ48650" s="133"/>
      <c r="AO48650" s="135"/>
      <c r="AP48650" s="135"/>
      <c r="BJ48650" s="136"/>
    </row>
    <row r="48651" spans="5:62" ht="14.25" customHeight="1" x14ac:dyDescent="0.25">
      <c r="E48651" s="113"/>
      <c r="H48651" s="133"/>
      <c r="T48651" s="133"/>
      <c r="X48651" s="131"/>
      <c r="Y48651" s="133"/>
      <c r="AJ48651" s="133"/>
      <c r="AO48651" s="135"/>
      <c r="AP48651" s="135"/>
      <c r="BJ48651" s="136"/>
    </row>
    <row r="48652" spans="5:62" ht="14.25" customHeight="1" x14ac:dyDescent="0.25">
      <c r="E48652" s="113"/>
      <c r="H48652" s="133"/>
      <c r="T48652" s="133"/>
      <c r="X48652" s="131"/>
      <c r="Y48652" s="133"/>
      <c r="AJ48652" s="133"/>
      <c r="AO48652" s="135"/>
      <c r="AP48652" s="135"/>
      <c r="BJ48652" s="136"/>
    </row>
    <row r="48653" spans="5:62" ht="14.25" customHeight="1" x14ac:dyDescent="0.25">
      <c r="E48653" s="113"/>
      <c r="H48653" s="133"/>
      <c r="T48653" s="133"/>
      <c r="X48653" s="131"/>
      <c r="Y48653" s="133"/>
      <c r="AJ48653" s="133"/>
      <c r="AO48653" s="135"/>
      <c r="AP48653" s="135"/>
      <c r="BJ48653" s="136"/>
    </row>
    <row r="48654" spans="5:62" ht="14.25" customHeight="1" x14ac:dyDescent="0.25">
      <c r="E48654" s="113"/>
      <c r="H48654" s="133"/>
      <c r="T48654" s="133"/>
      <c r="X48654" s="131"/>
      <c r="Y48654" s="133"/>
      <c r="AJ48654" s="133"/>
      <c r="AO48654" s="135"/>
      <c r="AP48654" s="135"/>
      <c r="BJ48654" s="136"/>
    </row>
    <row r="48655" spans="5:62" ht="14.25" customHeight="1" x14ac:dyDescent="0.25">
      <c r="E48655" s="113"/>
      <c r="H48655" s="133"/>
      <c r="T48655" s="133"/>
      <c r="X48655" s="131"/>
      <c r="Y48655" s="133"/>
      <c r="AJ48655" s="133"/>
      <c r="AO48655" s="135"/>
      <c r="AP48655" s="135"/>
      <c r="BJ48655" s="136"/>
    </row>
    <row r="48656" spans="5:62" ht="14.25" customHeight="1" x14ac:dyDescent="0.25">
      <c r="E48656" s="113"/>
      <c r="H48656" s="133"/>
      <c r="T48656" s="133"/>
      <c r="X48656" s="131"/>
      <c r="Y48656" s="133"/>
      <c r="AJ48656" s="133"/>
      <c r="AO48656" s="135"/>
      <c r="AP48656" s="135"/>
      <c r="BJ48656" s="136"/>
    </row>
    <row r="48657" spans="5:62" ht="14.25" customHeight="1" x14ac:dyDescent="0.25">
      <c r="E48657" s="113"/>
      <c r="H48657" s="133"/>
      <c r="T48657" s="133"/>
      <c r="X48657" s="131"/>
      <c r="Y48657" s="133"/>
      <c r="AJ48657" s="133"/>
      <c r="AO48657" s="135"/>
      <c r="AP48657" s="135"/>
      <c r="BJ48657" s="136"/>
    </row>
    <row r="48658" spans="5:62" ht="14.25" customHeight="1" x14ac:dyDescent="0.25">
      <c r="E48658" s="113"/>
      <c r="H48658" s="133"/>
      <c r="T48658" s="133"/>
      <c r="X48658" s="131"/>
      <c r="Y48658" s="133"/>
      <c r="AJ48658" s="133"/>
      <c r="AO48658" s="135"/>
      <c r="AP48658" s="135"/>
      <c r="BJ48658" s="136"/>
    </row>
    <row r="48659" spans="5:62" ht="14.25" customHeight="1" x14ac:dyDescent="0.25">
      <c r="E48659" s="113"/>
      <c r="H48659" s="133"/>
      <c r="T48659" s="133"/>
      <c r="X48659" s="131"/>
      <c r="Y48659" s="133"/>
      <c r="AJ48659" s="133"/>
      <c r="AO48659" s="135"/>
      <c r="AP48659" s="135"/>
      <c r="BJ48659" s="136"/>
    </row>
    <row r="48660" spans="5:62" ht="14.25" customHeight="1" x14ac:dyDescent="0.25">
      <c r="E48660" s="113"/>
      <c r="H48660" s="133"/>
      <c r="T48660" s="133"/>
      <c r="X48660" s="131"/>
      <c r="Y48660" s="133"/>
      <c r="AJ48660" s="133"/>
      <c r="AO48660" s="135"/>
      <c r="AP48660" s="135"/>
      <c r="BJ48660" s="136"/>
    </row>
    <row r="48661" spans="5:62" ht="14.25" customHeight="1" x14ac:dyDescent="0.25">
      <c r="E48661" s="113"/>
      <c r="H48661" s="133"/>
      <c r="T48661" s="133"/>
      <c r="X48661" s="131"/>
      <c r="Y48661" s="133"/>
      <c r="AJ48661" s="133"/>
      <c r="AO48661" s="135"/>
      <c r="AP48661" s="135"/>
      <c r="BJ48661" s="136"/>
    </row>
    <row r="48662" spans="5:62" ht="14.25" customHeight="1" x14ac:dyDescent="0.25">
      <c r="E48662" s="113"/>
      <c r="H48662" s="133"/>
      <c r="T48662" s="133"/>
      <c r="X48662" s="131"/>
      <c r="Y48662" s="133"/>
      <c r="AJ48662" s="133"/>
      <c r="AO48662" s="135"/>
      <c r="AP48662" s="135"/>
      <c r="BJ48662" s="136"/>
    </row>
    <row r="48663" spans="5:62" ht="14.25" customHeight="1" x14ac:dyDescent="0.25">
      <c r="E48663" s="113"/>
      <c r="H48663" s="133"/>
      <c r="T48663" s="133"/>
      <c r="X48663" s="131"/>
      <c r="Y48663" s="133"/>
      <c r="AJ48663" s="133"/>
      <c r="AO48663" s="135"/>
      <c r="AP48663" s="135"/>
      <c r="BJ48663" s="136"/>
    </row>
    <row r="48664" spans="5:62" ht="14.25" customHeight="1" x14ac:dyDescent="0.25">
      <c r="E48664" s="113"/>
      <c r="H48664" s="133"/>
      <c r="T48664" s="133"/>
      <c r="X48664" s="131"/>
      <c r="Y48664" s="133"/>
      <c r="AJ48664" s="133"/>
      <c r="AO48664" s="135"/>
      <c r="AP48664" s="135"/>
      <c r="BJ48664" s="136"/>
    </row>
    <row r="48665" spans="5:62" ht="14.25" customHeight="1" x14ac:dyDescent="0.25">
      <c r="E48665" s="113"/>
      <c r="H48665" s="133"/>
      <c r="T48665" s="133"/>
      <c r="X48665" s="131"/>
      <c r="Y48665" s="133"/>
      <c r="AJ48665" s="133"/>
      <c r="AO48665" s="135"/>
      <c r="AP48665" s="135"/>
      <c r="BJ48665" s="136"/>
    </row>
    <row r="48666" spans="5:62" ht="14.25" customHeight="1" x14ac:dyDescent="0.25">
      <c r="E48666" s="113"/>
      <c r="H48666" s="133"/>
      <c r="T48666" s="133"/>
      <c r="X48666" s="131"/>
      <c r="Y48666" s="133"/>
      <c r="AJ48666" s="133"/>
      <c r="AO48666" s="135"/>
      <c r="AP48666" s="135"/>
      <c r="BJ48666" s="136"/>
    </row>
    <row r="48667" spans="5:62" ht="14.25" customHeight="1" x14ac:dyDescent="0.25">
      <c r="E48667" s="113"/>
      <c r="H48667" s="133"/>
      <c r="T48667" s="133"/>
      <c r="X48667" s="131"/>
      <c r="Y48667" s="133"/>
      <c r="AJ48667" s="133"/>
      <c r="AO48667" s="135"/>
      <c r="AP48667" s="135"/>
      <c r="BJ48667" s="136"/>
    </row>
    <row r="48668" spans="5:62" ht="14.25" customHeight="1" x14ac:dyDescent="0.25">
      <c r="E48668" s="113"/>
      <c r="H48668" s="133"/>
      <c r="T48668" s="133"/>
      <c r="X48668" s="131"/>
      <c r="Y48668" s="133"/>
      <c r="AJ48668" s="133"/>
      <c r="AO48668" s="135"/>
      <c r="AP48668" s="135"/>
      <c r="BJ48668" s="136"/>
    </row>
    <row r="48669" spans="5:62" ht="14.25" customHeight="1" x14ac:dyDescent="0.25">
      <c r="E48669" s="113"/>
      <c r="H48669" s="133"/>
      <c r="T48669" s="133"/>
      <c r="X48669" s="131"/>
      <c r="Y48669" s="133"/>
      <c r="AJ48669" s="133"/>
      <c r="AO48669" s="135"/>
      <c r="AP48669" s="135"/>
      <c r="BJ48669" s="136"/>
    </row>
    <row r="48670" spans="5:62" ht="14.25" customHeight="1" x14ac:dyDescent="0.25">
      <c r="E48670" s="113"/>
      <c r="H48670" s="133"/>
      <c r="T48670" s="133"/>
      <c r="X48670" s="131"/>
      <c r="Y48670" s="133"/>
      <c r="AJ48670" s="133"/>
      <c r="AO48670" s="135"/>
      <c r="AP48670" s="135"/>
      <c r="BJ48670" s="136"/>
    </row>
    <row r="48671" spans="5:62" ht="14.25" customHeight="1" x14ac:dyDescent="0.25">
      <c r="E48671" s="113"/>
      <c r="H48671" s="133"/>
      <c r="T48671" s="133"/>
      <c r="X48671" s="131"/>
      <c r="Y48671" s="133"/>
      <c r="AJ48671" s="133"/>
      <c r="AO48671" s="135"/>
      <c r="AP48671" s="135"/>
      <c r="BJ48671" s="136"/>
    </row>
    <row r="48672" spans="5:62" ht="14.25" customHeight="1" x14ac:dyDescent="0.25">
      <c r="E48672" s="113"/>
      <c r="H48672" s="133"/>
      <c r="T48672" s="133"/>
      <c r="X48672" s="131"/>
      <c r="Y48672" s="133"/>
      <c r="AJ48672" s="133"/>
      <c r="AO48672" s="135"/>
      <c r="AP48672" s="135"/>
      <c r="BJ48672" s="136"/>
    </row>
    <row r="48673" spans="5:62" ht="14.25" customHeight="1" x14ac:dyDescent="0.25">
      <c r="E48673" s="113"/>
      <c r="H48673" s="133"/>
      <c r="T48673" s="133"/>
      <c r="X48673" s="131"/>
      <c r="Y48673" s="133"/>
      <c r="AJ48673" s="133"/>
      <c r="AO48673" s="135"/>
      <c r="AP48673" s="135"/>
      <c r="BJ48673" s="136"/>
    </row>
    <row r="48674" spans="5:62" ht="14.25" customHeight="1" x14ac:dyDescent="0.25">
      <c r="E48674" s="113"/>
      <c r="H48674" s="133"/>
      <c r="T48674" s="133"/>
      <c r="X48674" s="131"/>
      <c r="Y48674" s="133"/>
      <c r="AJ48674" s="133"/>
      <c r="AO48674" s="135"/>
      <c r="AP48674" s="135"/>
      <c r="BJ48674" s="136"/>
    </row>
    <row r="48675" spans="5:62" ht="14.25" customHeight="1" x14ac:dyDescent="0.25">
      <c r="E48675" s="113"/>
      <c r="H48675" s="133"/>
      <c r="T48675" s="133"/>
      <c r="X48675" s="131"/>
      <c r="Y48675" s="133"/>
      <c r="AJ48675" s="133"/>
      <c r="AO48675" s="135"/>
      <c r="AP48675" s="135"/>
      <c r="BJ48675" s="136"/>
    </row>
    <row r="48676" spans="5:62" ht="14.25" customHeight="1" x14ac:dyDescent="0.25">
      <c r="E48676" s="113"/>
      <c r="H48676" s="133"/>
      <c r="T48676" s="133"/>
      <c r="X48676" s="131"/>
      <c r="Y48676" s="133"/>
      <c r="AJ48676" s="133"/>
      <c r="AO48676" s="135"/>
      <c r="AP48676" s="135"/>
      <c r="BJ48676" s="136"/>
    </row>
    <row r="48677" spans="5:62" ht="14.25" customHeight="1" x14ac:dyDescent="0.25">
      <c r="E48677" s="113"/>
      <c r="H48677" s="133"/>
      <c r="T48677" s="133"/>
      <c r="X48677" s="131"/>
      <c r="Y48677" s="133"/>
      <c r="AJ48677" s="133"/>
      <c r="AO48677" s="135"/>
      <c r="AP48677" s="135"/>
      <c r="BJ48677" s="136"/>
    </row>
    <row r="48678" spans="5:62" ht="14.25" customHeight="1" x14ac:dyDescent="0.25">
      <c r="E48678" s="113"/>
      <c r="H48678" s="133"/>
      <c r="T48678" s="133"/>
      <c r="X48678" s="131"/>
      <c r="Y48678" s="133"/>
      <c r="AJ48678" s="133"/>
      <c r="AO48678" s="135"/>
      <c r="AP48678" s="135"/>
      <c r="BJ48678" s="136"/>
    </row>
    <row r="48679" spans="5:62" ht="14.25" customHeight="1" x14ac:dyDescent="0.25">
      <c r="E48679" s="113"/>
      <c r="H48679" s="133"/>
      <c r="T48679" s="133"/>
      <c r="X48679" s="131"/>
      <c r="Y48679" s="133"/>
      <c r="AJ48679" s="133"/>
      <c r="AO48679" s="135"/>
      <c r="AP48679" s="135"/>
      <c r="BJ48679" s="136"/>
    </row>
    <row r="48680" spans="5:62" ht="14.25" customHeight="1" x14ac:dyDescent="0.25">
      <c r="E48680" s="113"/>
      <c r="H48680" s="133"/>
      <c r="T48680" s="133"/>
      <c r="X48680" s="131"/>
      <c r="Y48680" s="133"/>
      <c r="AJ48680" s="133"/>
      <c r="AO48680" s="135"/>
      <c r="AP48680" s="135"/>
      <c r="BJ48680" s="136"/>
    </row>
    <row r="48681" spans="5:62" ht="14.25" customHeight="1" x14ac:dyDescent="0.25">
      <c r="E48681" s="113"/>
      <c r="H48681" s="133"/>
      <c r="T48681" s="133"/>
      <c r="X48681" s="131"/>
      <c r="Y48681" s="133"/>
      <c r="AJ48681" s="133"/>
      <c r="AO48681" s="135"/>
      <c r="AP48681" s="135"/>
      <c r="BJ48681" s="136"/>
    </row>
    <row r="48682" spans="5:62" ht="14.25" customHeight="1" x14ac:dyDescent="0.25">
      <c r="E48682" s="113"/>
      <c r="H48682" s="133"/>
      <c r="T48682" s="133"/>
      <c r="X48682" s="131"/>
      <c r="Y48682" s="133"/>
      <c r="AJ48682" s="133"/>
      <c r="AO48682" s="135"/>
      <c r="AP48682" s="135"/>
      <c r="BJ48682" s="136"/>
    </row>
    <row r="48683" spans="5:62" ht="14.25" customHeight="1" x14ac:dyDescent="0.25">
      <c r="E48683" s="113"/>
      <c r="H48683" s="133"/>
      <c r="T48683" s="133"/>
      <c r="X48683" s="131"/>
      <c r="Y48683" s="133"/>
      <c r="AJ48683" s="133"/>
      <c r="AO48683" s="135"/>
      <c r="AP48683" s="135"/>
      <c r="BJ48683" s="136"/>
    </row>
    <row r="48684" spans="5:62" ht="14.25" customHeight="1" x14ac:dyDescent="0.25">
      <c r="E48684" s="113"/>
      <c r="H48684" s="133"/>
      <c r="T48684" s="133"/>
      <c r="X48684" s="131"/>
      <c r="Y48684" s="133"/>
      <c r="AJ48684" s="133"/>
      <c r="AO48684" s="135"/>
      <c r="AP48684" s="135"/>
      <c r="BJ48684" s="136"/>
    </row>
    <row r="48685" spans="5:62" ht="14.25" customHeight="1" x14ac:dyDescent="0.25">
      <c r="E48685" s="113"/>
      <c r="H48685" s="133"/>
      <c r="T48685" s="133"/>
      <c r="X48685" s="131"/>
      <c r="Y48685" s="133"/>
      <c r="AJ48685" s="133"/>
      <c r="AO48685" s="135"/>
      <c r="AP48685" s="135"/>
      <c r="BJ48685" s="136"/>
    </row>
    <row r="48686" spans="5:62" ht="14.25" customHeight="1" x14ac:dyDescent="0.25">
      <c r="E48686" s="113"/>
      <c r="H48686" s="133"/>
      <c r="T48686" s="133"/>
      <c r="X48686" s="131"/>
      <c r="Y48686" s="133"/>
      <c r="AJ48686" s="133"/>
      <c r="AO48686" s="135"/>
      <c r="AP48686" s="135"/>
      <c r="BJ48686" s="136"/>
    </row>
    <row r="48687" spans="5:62" ht="14.25" customHeight="1" x14ac:dyDescent="0.25">
      <c r="E48687" s="113"/>
      <c r="H48687" s="133"/>
      <c r="T48687" s="133"/>
      <c r="X48687" s="131"/>
      <c r="Y48687" s="133"/>
      <c r="AJ48687" s="133"/>
      <c r="AO48687" s="135"/>
      <c r="AP48687" s="135"/>
      <c r="BJ48687" s="136"/>
    </row>
    <row r="48688" spans="5:62" ht="14.25" customHeight="1" x14ac:dyDescent="0.25">
      <c r="E48688" s="113"/>
      <c r="H48688" s="133"/>
      <c r="T48688" s="133"/>
      <c r="X48688" s="131"/>
      <c r="Y48688" s="133"/>
      <c r="AJ48688" s="133"/>
      <c r="AO48688" s="135"/>
      <c r="AP48688" s="135"/>
      <c r="BJ48688" s="136"/>
    </row>
    <row r="48689" spans="5:62" ht="14.25" customHeight="1" x14ac:dyDescent="0.25">
      <c r="E48689" s="113"/>
      <c r="H48689" s="133"/>
      <c r="T48689" s="133"/>
      <c r="X48689" s="131"/>
      <c r="Y48689" s="133"/>
      <c r="AJ48689" s="133"/>
      <c r="AO48689" s="135"/>
      <c r="AP48689" s="135"/>
      <c r="BJ48689" s="136"/>
    </row>
    <row r="48690" spans="5:62" ht="14.25" customHeight="1" x14ac:dyDescent="0.25">
      <c r="E48690" s="113"/>
      <c r="H48690" s="133"/>
      <c r="T48690" s="133"/>
      <c r="X48690" s="131"/>
      <c r="Y48690" s="133"/>
      <c r="AJ48690" s="133"/>
      <c r="AO48690" s="135"/>
      <c r="AP48690" s="135"/>
      <c r="BJ48690" s="136"/>
    </row>
    <row r="48691" spans="5:62" ht="14.25" customHeight="1" x14ac:dyDescent="0.25">
      <c r="E48691" s="113"/>
      <c r="H48691" s="133"/>
      <c r="T48691" s="133"/>
      <c r="X48691" s="131"/>
      <c r="Y48691" s="133"/>
      <c r="AJ48691" s="133"/>
      <c r="AO48691" s="135"/>
      <c r="AP48691" s="135"/>
      <c r="BJ48691" s="136"/>
    </row>
    <row r="48692" spans="5:62" ht="14.25" customHeight="1" x14ac:dyDescent="0.25">
      <c r="E48692" s="113"/>
      <c r="H48692" s="133"/>
      <c r="T48692" s="133"/>
      <c r="X48692" s="131"/>
      <c r="Y48692" s="133"/>
      <c r="AJ48692" s="133"/>
      <c r="AO48692" s="135"/>
      <c r="AP48692" s="135"/>
      <c r="BJ48692" s="136"/>
    </row>
    <row r="48693" spans="5:62" ht="14.25" customHeight="1" x14ac:dyDescent="0.25">
      <c r="E48693" s="113"/>
      <c r="H48693" s="133"/>
      <c r="T48693" s="133"/>
      <c r="X48693" s="131"/>
      <c r="Y48693" s="133"/>
      <c r="AJ48693" s="133"/>
      <c r="AO48693" s="135"/>
      <c r="AP48693" s="135"/>
      <c r="BJ48693" s="136"/>
    </row>
    <row r="48694" spans="5:62" ht="14.25" customHeight="1" x14ac:dyDescent="0.25">
      <c r="E48694" s="113"/>
      <c r="H48694" s="133"/>
      <c r="T48694" s="133"/>
      <c r="X48694" s="131"/>
      <c r="Y48694" s="133"/>
      <c r="AJ48694" s="133"/>
      <c r="AO48694" s="135"/>
      <c r="AP48694" s="135"/>
      <c r="BJ48694" s="136"/>
    </row>
    <row r="48695" spans="5:62" ht="14.25" customHeight="1" x14ac:dyDescent="0.25">
      <c r="E48695" s="113"/>
      <c r="H48695" s="133"/>
      <c r="T48695" s="133"/>
      <c r="X48695" s="131"/>
      <c r="Y48695" s="133"/>
      <c r="AJ48695" s="133"/>
      <c r="AO48695" s="135"/>
      <c r="AP48695" s="135"/>
      <c r="BJ48695" s="136"/>
    </row>
    <row r="48696" spans="5:62" ht="14.25" customHeight="1" x14ac:dyDescent="0.25">
      <c r="E48696" s="113"/>
      <c r="H48696" s="133"/>
      <c r="T48696" s="133"/>
      <c r="X48696" s="131"/>
      <c r="Y48696" s="133"/>
      <c r="AJ48696" s="133"/>
      <c r="AO48696" s="135"/>
      <c r="AP48696" s="135"/>
      <c r="BJ48696" s="136"/>
    </row>
    <row r="48697" spans="5:62" ht="14.25" customHeight="1" x14ac:dyDescent="0.25">
      <c r="E48697" s="113"/>
      <c r="H48697" s="133"/>
      <c r="T48697" s="133"/>
      <c r="X48697" s="131"/>
      <c r="Y48697" s="133"/>
      <c r="AJ48697" s="133"/>
      <c r="AO48697" s="135"/>
      <c r="AP48697" s="135"/>
      <c r="BJ48697" s="136"/>
    </row>
    <row r="48698" spans="5:62" ht="14.25" customHeight="1" x14ac:dyDescent="0.25">
      <c r="E48698" s="113"/>
      <c r="H48698" s="133"/>
      <c r="T48698" s="133"/>
      <c r="X48698" s="131"/>
      <c r="Y48698" s="133"/>
      <c r="AJ48698" s="133"/>
      <c r="AO48698" s="135"/>
      <c r="AP48698" s="135"/>
      <c r="BJ48698" s="136"/>
    </row>
    <row r="48699" spans="5:62" ht="14.25" customHeight="1" x14ac:dyDescent="0.25">
      <c r="E48699" s="113"/>
      <c r="H48699" s="133"/>
      <c r="T48699" s="133"/>
      <c r="X48699" s="131"/>
      <c r="Y48699" s="133"/>
      <c r="AJ48699" s="133"/>
      <c r="AO48699" s="135"/>
      <c r="AP48699" s="135"/>
      <c r="BJ48699" s="136"/>
    </row>
    <row r="48700" spans="5:62" ht="14.25" customHeight="1" x14ac:dyDescent="0.25">
      <c r="E48700" s="113"/>
      <c r="H48700" s="133"/>
      <c r="T48700" s="133"/>
      <c r="X48700" s="131"/>
      <c r="Y48700" s="133"/>
      <c r="AJ48700" s="133"/>
      <c r="AO48700" s="135"/>
      <c r="AP48700" s="135"/>
      <c r="BJ48700" s="136"/>
    </row>
    <row r="48701" spans="5:62" ht="14.25" customHeight="1" x14ac:dyDescent="0.25">
      <c r="E48701" s="113"/>
      <c r="H48701" s="133"/>
      <c r="T48701" s="133"/>
      <c r="X48701" s="131"/>
      <c r="Y48701" s="133"/>
      <c r="AJ48701" s="133"/>
      <c r="AO48701" s="135"/>
      <c r="AP48701" s="135"/>
      <c r="BJ48701" s="136"/>
    </row>
    <row r="48702" spans="5:62" ht="14.25" customHeight="1" x14ac:dyDescent="0.25">
      <c r="E48702" s="113"/>
      <c r="H48702" s="133"/>
      <c r="T48702" s="133"/>
      <c r="X48702" s="131"/>
      <c r="Y48702" s="133"/>
      <c r="AJ48702" s="133"/>
      <c r="AO48702" s="135"/>
      <c r="AP48702" s="135"/>
      <c r="BJ48702" s="136"/>
    </row>
    <row r="48703" spans="5:62" ht="14.25" customHeight="1" x14ac:dyDescent="0.25">
      <c r="E48703" s="113"/>
      <c r="H48703" s="133"/>
      <c r="T48703" s="133"/>
      <c r="X48703" s="131"/>
      <c r="Y48703" s="133"/>
      <c r="AJ48703" s="133"/>
      <c r="AO48703" s="135"/>
      <c r="AP48703" s="135"/>
      <c r="BJ48703" s="136"/>
    </row>
    <row r="48704" spans="5:62" ht="14.25" customHeight="1" x14ac:dyDescent="0.25">
      <c r="E48704" s="113"/>
      <c r="H48704" s="133"/>
      <c r="T48704" s="133"/>
      <c r="X48704" s="131"/>
      <c r="Y48704" s="133"/>
      <c r="AJ48704" s="133"/>
      <c r="AO48704" s="135"/>
      <c r="AP48704" s="135"/>
      <c r="BJ48704" s="136"/>
    </row>
    <row r="48705" spans="5:62" ht="14.25" customHeight="1" x14ac:dyDescent="0.25">
      <c r="E48705" s="113"/>
      <c r="H48705" s="133"/>
      <c r="T48705" s="133"/>
      <c r="X48705" s="131"/>
      <c r="Y48705" s="133"/>
      <c r="AJ48705" s="133"/>
      <c r="AO48705" s="135"/>
      <c r="AP48705" s="135"/>
      <c r="BJ48705" s="136"/>
    </row>
    <row r="48706" spans="5:62" ht="14.25" customHeight="1" x14ac:dyDescent="0.25">
      <c r="E48706" s="113"/>
      <c r="H48706" s="133"/>
      <c r="T48706" s="133"/>
      <c r="X48706" s="131"/>
      <c r="Y48706" s="133"/>
      <c r="AJ48706" s="133"/>
      <c r="AO48706" s="135"/>
      <c r="AP48706" s="135"/>
      <c r="BJ48706" s="136"/>
    </row>
    <row r="48707" spans="5:62" ht="14.25" customHeight="1" x14ac:dyDescent="0.25">
      <c r="E48707" s="113"/>
      <c r="H48707" s="133"/>
      <c r="T48707" s="133"/>
      <c r="X48707" s="131"/>
      <c r="Y48707" s="133"/>
      <c r="AJ48707" s="133"/>
      <c r="AO48707" s="135"/>
      <c r="AP48707" s="135"/>
      <c r="BJ48707" s="136"/>
    </row>
    <row r="48708" spans="5:62" ht="14.25" customHeight="1" x14ac:dyDescent="0.25">
      <c r="E48708" s="113"/>
      <c r="H48708" s="133"/>
      <c r="T48708" s="133"/>
      <c r="X48708" s="131"/>
      <c r="Y48708" s="133"/>
      <c r="AJ48708" s="133"/>
      <c r="AO48708" s="135"/>
      <c r="AP48708" s="135"/>
      <c r="BJ48708" s="136"/>
    </row>
    <row r="48709" spans="5:62" ht="14.25" customHeight="1" x14ac:dyDescent="0.25">
      <c r="E48709" s="113"/>
      <c r="H48709" s="133"/>
      <c r="T48709" s="133"/>
      <c r="X48709" s="131"/>
      <c r="Y48709" s="133"/>
      <c r="AJ48709" s="133"/>
      <c r="AO48709" s="135"/>
      <c r="AP48709" s="135"/>
      <c r="BJ48709" s="136"/>
    </row>
    <row r="48710" spans="5:62" ht="14.25" customHeight="1" x14ac:dyDescent="0.25">
      <c r="E48710" s="113"/>
      <c r="H48710" s="133"/>
      <c r="T48710" s="133"/>
      <c r="X48710" s="131"/>
      <c r="Y48710" s="133"/>
      <c r="AJ48710" s="133"/>
      <c r="AO48710" s="135"/>
      <c r="AP48710" s="135"/>
      <c r="BJ48710" s="136"/>
    </row>
    <row r="48711" spans="5:62" ht="14.25" customHeight="1" x14ac:dyDescent="0.25">
      <c r="E48711" s="113"/>
      <c r="H48711" s="133"/>
      <c r="T48711" s="133"/>
      <c r="X48711" s="131"/>
      <c r="Y48711" s="133"/>
      <c r="AJ48711" s="133"/>
      <c r="AO48711" s="135"/>
      <c r="AP48711" s="135"/>
      <c r="BJ48711" s="136"/>
    </row>
    <row r="48712" spans="5:62" ht="14.25" customHeight="1" x14ac:dyDescent="0.25">
      <c r="E48712" s="113"/>
      <c r="H48712" s="133"/>
      <c r="T48712" s="133"/>
      <c r="X48712" s="131"/>
      <c r="Y48712" s="133"/>
      <c r="AJ48712" s="133"/>
      <c r="AO48712" s="135"/>
      <c r="AP48712" s="135"/>
      <c r="BJ48712" s="136"/>
    </row>
    <row r="48713" spans="5:62" ht="14.25" customHeight="1" x14ac:dyDescent="0.25">
      <c r="E48713" s="113"/>
      <c r="H48713" s="133"/>
      <c r="T48713" s="133"/>
      <c r="X48713" s="131"/>
      <c r="Y48713" s="133"/>
      <c r="AJ48713" s="133"/>
      <c r="AO48713" s="135"/>
      <c r="AP48713" s="135"/>
      <c r="BJ48713" s="136"/>
    </row>
    <row r="48714" spans="5:62" ht="14.25" customHeight="1" x14ac:dyDescent="0.25">
      <c r="E48714" s="113"/>
      <c r="H48714" s="133"/>
      <c r="T48714" s="133"/>
      <c r="X48714" s="131"/>
      <c r="Y48714" s="133"/>
      <c r="AJ48714" s="133"/>
      <c r="AO48714" s="135"/>
      <c r="AP48714" s="135"/>
      <c r="BJ48714" s="136"/>
    </row>
    <row r="48715" spans="5:62" ht="14.25" customHeight="1" x14ac:dyDescent="0.25">
      <c r="E48715" s="113"/>
      <c r="H48715" s="133"/>
      <c r="T48715" s="133"/>
      <c r="X48715" s="131"/>
      <c r="Y48715" s="133"/>
      <c r="AJ48715" s="133"/>
      <c r="AO48715" s="135"/>
      <c r="AP48715" s="135"/>
      <c r="BJ48715" s="136"/>
    </row>
    <row r="48716" spans="5:62" ht="14.25" customHeight="1" x14ac:dyDescent="0.25">
      <c r="E48716" s="113"/>
      <c r="H48716" s="133"/>
      <c r="T48716" s="133"/>
      <c r="X48716" s="131"/>
      <c r="Y48716" s="133"/>
      <c r="AJ48716" s="133"/>
      <c r="AO48716" s="135"/>
      <c r="AP48716" s="135"/>
      <c r="BJ48716" s="136"/>
    </row>
    <row r="48717" spans="5:62" ht="14.25" customHeight="1" x14ac:dyDescent="0.25">
      <c r="E48717" s="113"/>
      <c r="H48717" s="133"/>
      <c r="T48717" s="133"/>
      <c r="X48717" s="131"/>
      <c r="Y48717" s="133"/>
      <c r="AJ48717" s="133"/>
      <c r="AO48717" s="135"/>
      <c r="AP48717" s="135"/>
      <c r="BJ48717" s="136"/>
    </row>
    <row r="48718" spans="5:62" ht="14.25" customHeight="1" x14ac:dyDescent="0.25">
      <c r="E48718" s="113"/>
      <c r="H48718" s="133"/>
      <c r="T48718" s="133"/>
      <c r="X48718" s="131"/>
      <c r="Y48718" s="133"/>
      <c r="AJ48718" s="133"/>
      <c r="AO48718" s="135"/>
      <c r="AP48718" s="135"/>
      <c r="BJ48718" s="136"/>
    </row>
    <row r="48719" spans="5:62" ht="14.25" customHeight="1" x14ac:dyDescent="0.25">
      <c r="E48719" s="113"/>
      <c r="H48719" s="133"/>
      <c r="T48719" s="133"/>
      <c r="X48719" s="131"/>
      <c r="Y48719" s="133"/>
      <c r="AJ48719" s="133"/>
      <c r="AO48719" s="135"/>
      <c r="AP48719" s="135"/>
      <c r="BJ48719" s="136"/>
    </row>
    <row r="48720" spans="5:62" ht="14.25" customHeight="1" x14ac:dyDescent="0.25">
      <c r="E48720" s="113"/>
      <c r="H48720" s="133"/>
      <c r="T48720" s="133"/>
      <c r="X48720" s="131"/>
      <c r="Y48720" s="133"/>
      <c r="AJ48720" s="133"/>
      <c r="AO48720" s="135"/>
      <c r="AP48720" s="135"/>
      <c r="BJ48720" s="136"/>
    </row>
    <row r="48721" spans="5:62" ht="14.25" customHeight="1" x14ac:dyDescent="0.25">
      <c r="E48721" s="113"/>
      <c r="H48721" s="133"/>
      <c r="T48721" s="133"/>
      <c r="X48721" s="131"/>
      <c r="Y48721" s="133"/>
      <c r="AJ48721" s="133"/>
      <c r="AO48721" s="135"/>
      <c r="AP48721" s="135"/>
      <c r="BJ48721" s="136"/>
    </row>
    <row r="48722" spans="5:62" ht="14.25" customHeight="1" x14ac:dyDescent="0.25">
      <c r="E48722" s="113"/>
      <c r="H48722" s="133"/>
      <c r="T48722" s="133"/>
      <c r="X48722" s="131"/>
      <c r="Y48722" s="133"/>
      <c r="AJ48722" s="133"/>
      <c r="AO48722" s="135"/>
      <c r="AP48722" s="135"/>
      <c r="BJ48722" s="136"/>
    </row>
    <row r="48723" spans="5:62" ht="14.25" customHeight="1" x14ac:dyDescent="0.25">
      <c r="E48723" s="113"/>
      <c r="H48723" s="133"/>
      <c r="T48723" s="133"/>
      <c r="X48723" s="131"/>
      <c r="Y48723" s="133"/>
      <c r="AJ48723" s="133"/>
      <c r="AO48723" s="135"/>
      <c r="AP48723" s="135"/>
      <c r="BJ48723" s="136"/>
    </row>
    <row r="48724" spans="5:62" ht="14.25" customHeight="1" x14ac:dyDescent="0.25">
      <c r="E48724" s="113"/>
      <c r="H48724" s="133"/>
      <c r="T48724" s="133"/>
      <c r="X48724" s="131"/>
      <c r="Y48724" s="133"/>
      <c r="AJ48724" s="133"/>
      <c r="AO48724" s="135"/>
      <c r="AP48724" s="135"/>
      <c r="BJ48724" s="136"/>
    </row>
    <row r="48725" spans="5:62" ht="14.25" customHeight="1" x14ac:dyDescent="0.25">
      <c r="E48725" s="113"/>
      <c r="H48725" s="133"/>
      <c r="T48725" s="133"/>
      <c r="X48725" s="131"/>
      <c r="Y48725" s="133"/>
      <c r="AJ48725" s="133"/>
      <c r="AO48725" s="135"/>
      <c r="AP48725" s="135"/>
      <c r="BJ48725" s="136"/>
    </row>
    <row r="48726" spans="5:62" ht="14.25" customHeight="1" x14ac:dyDescent="0.25">
      <c r="E48726" s="113"/>
      <c r="H48726" s="133"/>
      <c r="T48726" s="133"/>
      <c r="X48726" s="131"/>
      <c r="Y48726" s="133"/>
      <c r="AJ48726" s="133"/>
      <c r="AO48726" s="135"/>
      <c r="AP48726" s="135"/>
      <c r="BJ48726" s="136"/>
    </row>
    <row r="48727" spans="5:62" ht="14.25" customHeight="1" x14ac:dyDescent="0.25">
      <c r="E48727" s="113"/>
      <c r="H48727" s="133"/>
      <c r="T48727" s="133"/>
      <c r="X48727" s="131"/>
      <c r="Y48727" s="133"/>
      <c r="AJ48727" s="133"/>
      <c r="AO48727" s="135"/>
      <c r="AP48727" s="135"/>
      <c r="BJ48727" s="136"/>
    </row>
    <row r="48728" spans="5:62" ht="14.25" customHeight="1" x14ac:dyDescent="0.25">
      <c r="E48728" s="113"/>
      <c r="H48728" s="133"/>
      <c r="T48728" s="133"/>
      <c r="X48728" s="131"/>
      <c r="Y48728" s="133"/>
      <c r="AJ48728" s="133"/>
      <c r="AO48728" s="135"/>
      <c r="AP48728" s="135"/>
      <c r="BJ48728" s="136"/>
    </row>
    <row r="48729" spans="5:62" ht="14.25" customHeight="1" x14ac:dyDescent="0.25">
      <c r="E48729" s="113"/>
      <c r="H48729" s="133"/>
      <c r="T48729" s="133"/>
      <c r="X48729" s="131"/>
      <c r="Y48729" s="133"/>
      <c r="AJ48729" s="133"/>
      <c r="AO48729" s="135"/>
      <c r="AP48729" s="135"/>
      <c r="BJ48729" s="136"/>
    </row>
    <row r="48730" spans="5:62" ht="14.25" customHeight="1" x14ac:dyDescent="0.25">
      <c r="E48730" s="113"/>
      <c r="H48730" s="133"/>
      <c r="T48730" s="133"/>
      <c r="X48730" s="131"/>
      <c r="Y48730" s="133"/>
      <c r="AJ48730" s="133"/>
      <c r="AO48730" s="135"/>
      <c r="AP48730" s="135"/>
      <c r="BJ48730" s="136"/>
    </row>
    <row r="48731" spans="5:62" ht="14.25" customHeight="1" x14ac:dyDescent="0.25">
      <c r="E48731" s="113"/>
      <c r="H48731" s="133"/>
      <c r="T48731" s="133"/>
      <c r="X48731" s="131"/>
      <c r="Y48731" s="133"/>
      <c r="AJ48731" s="133"/>
      <c r="AO48731" s="135"/>
      <c r="AP48731" s="135"/>
      <c r="BJ48731" s="136"/>
    </row>
    <row r="48732" spans="5:62" ht="14.25" customHeight="1" x14ac:dyDescent="0.25">
      <c r="E48732" s="113"/>
      <c r="H48732" s="133"/>
      <c r="T48732" s="133"/>
      <c r="X48732" s="131"/>
      <c r="Y48732" s="133"/>
      <c r="AJ48732" s="133"/>
      <c r="AO48732" s="135"/>
      <c r="AP48732" s="135"/>
      <c r="BJ48732" s="136"/>
    </row>
    <row r="48733" spans="5:62" ht="14.25" customHeight="1" x14ac:dyDescent="0.25">
      <c r="E48733" s="113"/>
      <c r="H48733" s="133"/>
      <c r="T48733" s="133"/>
      <c r="X48733" s="131"/>
      <c r="Y48733" s="133"/>
      <c r="AJ48733" s="133"/>
      <c r="AO48733" s="135"/>
      <c r="AP48733" s="135"/>
      <c r="BJ48733" s="136"/>
    </row>
    <row r="48734" spans="5:62" ht="14.25" customHeight="1" x14ac:dyDescent="0.25">
      <c r="E48734" s="113"/>
      <c r="H48734" s="133"/>
      <c r="T48734" s="133"/>
      <c r="X48734" s="131"/>
      <c r="Y48734" s="133"/>
      <c r="AJ48734" s="133"/>
      <c r="AO48734" s="135"/>
      <c r="AP48734" s="135"/>
      <c r="BJ48734" s="136"/>
    </row>
    <row r="48735" spans="5:62" ht="14.25" customHeight="1" x14ac:dyDescent="0.25">
      <c r="E48735" s="113"/>
      <c r="H48735" s="133"/>
      <c r="T48735" s="133"/>
      <c r="X48735" s="131"/>
      <c r="Y48735" s="133"/>
      <c r="AJ48735" s="133"/>
      <c r="AO48735" s="135"/>
      <c r="AP48735" s="135"/>
      <c r="BJ48735" s="136"/>
    </row>
    <row r="48736" spans="5:62" ht="14.25" customHeight="1" x14ac:dyDescent="0.25">
      <c r="E48736" s="113"/>
      <c r="H48736" s="133"/>
      <c r="T48736" s="133"/>
      <c r="X48736" s="131"/>
      <c r="Y48736" s="133"/>
      <c r="AJ48736" s="133"/>
      <c r="AO48736" s="135"/>
      <c r="AP48736" s="135"/>
      <c r="BJ48736" s="136"/>
    </row>
    <row r="48737" spans="5:62" ht="14.25" customHeight="1" x14ac:dyDescent="0.25">
      <c r="E48737" s="113"/>
      <c r="H48737" s="133"/>
      <c r="T48737" s="133"/>
      <c r="X48737" s="131"/>
      <c r="Y48737" s="133"/>
      <c r="AJ48737" s="133"/>
      <c r="AO48737" s="135"/>
      <c r="AP48737" s="135"/>
      <c r="BJ48737" s="136"/>
    </row>
    <row r="48738" spans="5:62" ht="14.25" customHeight="1" x14ac:dyDescent="0.25">
      <c r="E48738" s="113"/>
      <c r="H48738" s="133"/>
      <c r="T48738" s="133"/>
      <c r="X48738" s="131"/>
      <c r="Y48738" s="133"/>
      <c r="AJ48738" s="133"/>
      <c r="AO48738" s="135"/>
      <c r="AP48738" s="135"/>
      <c r="BJ48738" s="136"/>
    </row>
    <row r="48739" spans="5:62" ht="14.25" customHeight="1" x14ac:dyDescent="0.25">
      <c r="E48739" s="113"/>
      <c r="H48739" s="133"/>
      <c r="T48739" s="133"/>
      <c r="X48739" s="131"/>
      <c r="Y48739" s="133"/>
      <c r="AJ48739" s="133"/>
      <c r="AO48739" s="135"/>
      <c r="AP48739" s="135"/>
      <c r="BJ48739" s="136"/>
    </row>
    <row r="48740" spans="5:62" ht="14.25" customHeight="1" x14ac:dyDescent="0.25">
      <c r="E48740" s="113"/>
      <c r="H48740" s="133"/>
      <c r="T48740" s="133"/>
      <c r="X48740" s="131"/>
      <c r="Y48740" s="133"/>
      <c r="AJ48740" s="133"/>
      <c r="AO48740" s="135"/>
      <c r="AP48740" s="135"/>
      <c r="BJ48740" s="136"/>
    </row>
    <row r="48741" spans="5:62" ht="14.25" customHeight="1" x14ac:dyDescent="0.25">
      <c r="E48741" s="113"/>
      <c r="H48741" s="133"/>
      <c r="T48741" s="133"/>
      <c r="X48741" s="131"/>
      <c r="Y48741" s="133"/>
      <c r="AJ48741" s="133"/>
      <c r="AO48741" s="135"/>
      <c r="AP48741" s="135"/>
      <c r="BJ48741" s="136"/>
    </row>
    <row r="48742" spans="5:62" ht="14.25" customHeight="1" x14ac:dyDescent="0.25">
      <c r="E48742" s="113"/>
      <c r="H48742" s="133"/>
      <c r="T48742" s="133"/>
      <c r="X48742" s="131"/>
      <c r="Y48742" s="133"/>
      <c r="AJ48742" s="133"/>
      <c r="AO48742" s="135"/>
      <c r="AP48742" s="135"/>
      <c r="BJ48742" s="136"/>
    </row>
    <row r="48743" spans="5:62" ht="14.25" customHeight="1" x14ac:dyDescent="0.25">
      <c r="E48743" s="113"/>
      <c r="H48743" s="133"/>
      <c r="T48743" s="133"/>
      <c r="X48743" s="131"/>
      <c r="Y48743" s="133"/>
      <c r="AJ48743" s="133"/>
      <c r="AO48743" s="135"/>
      <c r="AP48743" s="135"/>
      <c r="BJ48743" s="136"/>
    </row>
    <row r="48744" spans="5:62" ht="14.25" customHeight="1" x14ac:dyDescent="0.25">
      <c r="E48744" s="113"/>
      <c r="H48744" s="133"/>
      <c r="T48744" s="133"/>
      <c r="X48744" s="131"/>
      <c r="Y48744" s="133"/>
      <c r="AJ48744" s="133"/>
      <c r="AO48744" s="135"/>
      <c r="AP48744" s="135"/>
      <c r="BJ48744" s="136"/>
    </row>
    <row r="48745" spans="5:62" ht="14.25" customHeight="1" x14ac:dyDescent="0.25">
      <c r="E48745" s="113"/>
      <c r="H48745" s="133"/>
      <c r="T48745" s="133"/>
      <c r="X48745" s="131"/>
      <c r="Y48745" s="133"/>
      <c r="AJ48745" s="133"/>
      <c r="AO48745" s="135"/>
      <c r="AP48745" s="135"/>
      <c r="BJ48745" s="136"/>
    </row>
    <row r="48746" spans="5:62" ht="14.25" customHeight="1" x14ac:dyDescent="0.25">
      <c r="E48746" s="113"/>
      <c r="H48746" s="133"/>
      <c r="T48746" s="133"/>
      <c r="X48746" s="131"/>
      <c r="Y48746" s="133"/>
      <c r="AJ48746" s="133"/>
      <c r="AO48746" s="135"/>
      <c r="AP48746" s="135"/>
      <c r="BJ48746" s="136"/>
    </row>
    <row r="48747" spans="5:62" ht="14.25" customHeight="1" x14ac:dyDescent="0.25">
      <c r="E48747" s="113"/>
      <c r="H48747" s="133"/>
      <c r="T48747" s="133"/>
      <c r="X48747" s="131"/>
      <c r="Y48747" s="133"/>
      <c r="AJ48747" s="133"/>
      <c r="AO48747" s="135"/>
      <c r="AP48747" s="135"/>
      <c r="BJ48747" s="136"/>
    </row>
    <row r="48748" spans="5:62" ht="14.25" customHeight="1" x14ac:dyDescent="0.25">
      <c r="E48748" s="113"/>
      <c r="H48748" s="133"/>
      <c r="T48748" s="133"/>
      <c r="X48748" s="131"/>
      <c r="Y48748" s="133"/>
      <c r="AJ48748" s="133"/>
      <c r="AO48748" s="135"/>
      <c r="AP48748" s="135"/>
      <c r="BJ48748" s="136"/>
    </row>
    <row r="48749" spans="5:62" ht="14.25" customHeight="1" x14ac:dyDescent="0.25">
      <c r="E48749" s="113"/>
      <c r="H48749" s="133"/>
      <c r="T48749" s="133"/>
      <c r="X48749" s="131"/>
      <c r="Y48749" s="133"/>
      <c r="AJ48749" s="133"/>
      <c r="AO48749" s="135"/>
      <c r="AP48749" s="135"/>
      <c r="BJ48749" s="136"/>
    </row>
    <row r="48750" spans="5:62" ht="14.25" customHeight="1" x14ac:dyDescent="0.25">
      <c r="E48750" s="113"/>
      <c r="H48750" s="133"/>
      <c r="T48750" s="133"/>
      <c r="X48750" s="131"/>
      <c r="Y48750" s="133"/>
      <c r="AJ48750" s="133"/>
      <c r="AO48750" s="135"/>
      <c r="AP48750" s="135"/>
      <c r="BJ48750" s="136"/>
    </row>
    <row r="48751" spans="5:62" ht="14.25" customHeight="1" x14ac:dyDescent="0.25">
      <c r="E48751" s="113"/>
      <c r="H48751" s="133"/>
      <c r="T48751" s="133"/>
      <c r="X48751" s="131"/>
      <c r="Y48751" s="133"/>
      <c r="AJ48751" s="133"/>
      <c r="AO48751" s="135"/>
      <c r="AP48751" s="135"/>
      <c r="BJ48751" s="136"/>
    </row>
    <row r="48752" spans="5:62" ht="14.25" customHeight="1" x14ac:dyDescent="0.25">
      <c r="E48752" s="113"/>
      <c r="H48752" s="133"/>
      <c r="T48752" s="133"/>
      <c r="X48752" s="131"/>
      <c r="Y48752" s="133"/>
      <c r="AJ48752" s="133"/>
      <c r="AO48752" s="135"/>
      <c r="AP48752" s="135"/>
      <c r="BJ48752" s="136"/>
    </row>
    <row r="48753" spans="5:62" ht="14.25" customHeight="1" x14ac:dyDescent="0.25">
      <c r="E48753" s="113"/>
      <c r="H48753" s="133"/>
      <c r="T48753" s="133"/>
      <c r="X48753" s="131"/>
      <c r="Y48753" s="133"/>
      <c r="AJ48753" s="133"/>
      <c r="AO48753" s="135"/>
      <c r="AP48753" s="135"/>
      <c r="BJ48753" s="136"/>
    </row>
    <row r="48754" spans="5:62" ht="14.25" customHeight="1" x14ac:dyDescent="0.25">
      <c r="E48754" s="113"/>
      <c r="H48754" s="133"/>
      <c r="T48754" s="133"/>
      <c r="X48754" s="131"/>
      <c r="Y48754" s="133"/>
      <c r="AJ48754" s="133"/>
      <c r="AO48754" s="135"/>
      <c r="AP48754" s="135"/>
      <c r="BJ48754" s="136"/>
    </row>
    <row r="48755" spans="5:62" ht="14.25" customHeight="1" x14ac:dyDescent="0.25">
      <c r="E48755" s="113"/>
      <c r="H48755" s="133"/>
      <c r="T48755" s="133"/>
      <c r="X48755" s="131"/>
      <c r="Y48755" s="133"/>
      <c r="AJ48755" s="133"/>
      <c r="AO48755" s="135"/>
      <c r="AP48755" s="135"/>
      <c r="BJ48755" s="136"/>
    </row>
    <row r="48756" spans="5:62" ht="14.25" customHeight="1" x14ac:dyDescent="0.25">
      <c r="E48756" s="113"/>
      <c r="H48756" s="133"/>
      <c r="T48756" s="133"/>
      <c r="X48756" s="131"/>
      <c r="Y48756" s="133"/>
      <c r="AJ48756" s="133"/>
      <c r="AO48756" s="135"/>
      <c r="AP48756" s="135"/>
      <c r="BJ48756" s="136"/>
    </row>
    <row r="48757" spans="5:62" ht="14.25" customHeight="1" x14ac:dyDescent="0.25">
      <c r="E48757" s="113"/>
      <c r="H48757" s="133"/>
      <c r="T48757" s="133"/>
      <c r="X48757" s="131"/>
      <c r="Y48757" s="133"/>
      <c r="AJ48757" s="133"/>
      <c r="AO48757" s="135"/>
      <c r="AP48757" s="135"/>
      <c r="BJ48757" s="136"/>
    </row>
    <row r="48758" spans="5:62" ht="14.25" customHeight="1" x14ac:dyDescent="0.25">
      <c r="E48758" s="113"/>
      <c r="H48758" s="133"/>
      <c r="T48758" s="133"/>
      <c r="X48758" s="131"/>
      <c r="Y48758" s="133"/>
      <c r="AJ48758" s="133"/>
      <c r="AO48758" s="135"/>
      <c r="AP48758" s="135"/>
      <c r="BJ48758" s="136"/>
    </row>
    <row r="48759" spans="5:62" ht="14.25" customHeight="1" x14ac:dyDescent="0.25">
      <c r="E48759" s="113"/>
      <c r="H48759" s="133"/>
      <c r="T48759" s="133"/>
      <c r="X48759" s="131"/>
      <c r="Y48759" s="133"/>
      <c r="AJ48759" s="133"/>
      <c r="AO48759" s="135"/>
      <c r="AP48759" s="135"/>
      <c r="BJ48759" s="136"/>
    </row>
    <row r="48760" spans="5:62" ht="14.25" customHeight="1" x14ac:dyDescent="0.25">
      <c r="E48760" s="113"/>
      <c r="H48760" s="133"/>
      <c r="T48760" s="133"/>
      <c r="X48760" s="131"/>
      <c r="Y48760" s="133"/>
      <c r="AJ48760" s="133"/>
      <c r="AO48760" s="135"/>
      <c r="AP48760" s="135"/>
      <c r="BJ48760" s="136"/>
    </row>
    <row r="48761" spans="5:62" ht="14.25" customHeight="1" x14ac:dyDescent="0.25">
      <c r="E48761" s="113"/>
      <c r="H48761" s="133"/>
      <c r="T48761" s="133"/>
      <c r="X48761" s="131"/>
      <c r="Y48761" s="133"/>
      <c r="AJ48761" s="133"/>
      <c r="AO48761" s="135"/>
      <c r="AP48761" s="135"/>
      <c r="BJ48761" s="136"/>
    </row>
    <row r="48762" spans="5:62" ht="14.25" customHeight="1" x14ac:dyDescent="0.25">
      <c r="E48762" s="113"/>
      <c r="H48762" s="133"/>
      <c r="T48762" s="133"/>
      <c r="X48762" s="131"/>
      <c r="Y48762" s="133"/>
      <c r="AJ48762" s="133"/>
      <c r="AO48762" s="135"/>
      <c r="AP48762" s="135"/>
      <c r="BJ48762" s="136"/>
    </row>
    <row r="48763" spans="5:62" ht="14.25" customHeight="1" x14ac:dyDescent="0.25">
      <c r="E48763" s="113"/>
      <c r="H48763" s="133"/>
      <c r="T48763" s="133"/>
      <c r="X48763" s="131"/>
      <c r="Y48763" s="133"/>
      <c r="AJ48763" s="133"/>
      <c r="AO48763" s="135"/>
      <c r="AP48763" s="135"/>
      <c r="BJ48763" s="136"/>
    </row>
    <row r="48764" spans="5:62" ht="14.25" customHeight="1" x14ac:dyDescent="0.25">
      <c r="E48764" s="113"/>
      <c r="H48764" s="133"/>
      <c r="T48764" s="133"/>
      <c r="X48764" s="131"/>
      <c r="Y48764" s="133"/>
      <c r="AJ48764" s="133"/>
      <c r="AO48764" s="135"/>
      <c r="AP48764" s="135"/>
      <c r="BJ48764" s="136"/>
    </row>
    <row r="48765" spans="5:62" ht="14.25" customHeight="1" x14ac:dyDescent="0.25">
      <c r="E48765" s="113"/>
      <c r="H48765" s="133"/>
      <c r="T48765" s="133"/>
      <c r="X48765" s="131"/>
      <c r="Y48765" s="133"/>
      <c r="AJ48765" s="133"/>
      <c r="AO48765" s="135"/>
      <c r="AP48765" s="135"/>
      <c r="BJ48765" s="136"/>
    </row>
    <row r="48766" spans="5:62" ht="14.25" customHeight="1" x14ac:dyDescent="0.25">
      <c r="E48766" s="113"/>
      <c r="H48766" s="133"/>
      <c r="T48766" s="133"/>
      <c r="X48766" s="131"/>
      <c r="Y48766" s="133"/>
      <c r="AJ48766" s="133"/>
      <c r="AO48766" s="135"/>
      <c r="AP48766" s="135"/>
      <c r="BJ48766" s="136"/>
    </row>
    <row r="48767" spans="5:62" ht="14.25" customHeight="1" x14ac:dyDescent="0.25">
      <c r="E48767" s="113"/>
      <c r="H48767" s="133"/>
      <c r="T48767" s="133"/>
      <c r="X48767" s="131"/>
      <c r="Y48767" s="133"/>
      <c r="AJ48767" s="133"/>
      <c r="AO48767" s="135"/>
      <c r="AP48767" s="135"/>
      <c r="BJ48767" s="136"/>
    </row>
    <row r="48768" spans="5:62" ht="14.25" customHeight="1" x14ac:dyDescent="0.25">
      <c r="E48768" s="113"/>
      <c r="H48768" s="133"/>
      <c r="T48768" s="133"/>
      <c r="X48768" s="131"/>
      <c r="Y48768" s="133"/>
      <c r="AJ48768" s="133"/>
      <c r="AO48768" s="135"/>
      <c r="AP48768" s="135"/>
      <c r="BJ48768" s="136"/>
    </row>
    <row r="48769" spans="5:62" ht="14.25" customHeight="1" x14ac:dyDescent="0.25">
      <c r="E48769" s="113"/>
      <c r="H48769" s="133"/>
      <c r="T48769" s="133"/>
      <c r="X48769" s="131"/>
      <c r="Y48769" s="133"/>
      <c r="AJ48769" s="133"/>
      <c r="AO48769" s="135"/>
      <c r="AP48769" s="135"/>
      <c r="BJ48769" s="136"/>
    </row>
    <row r="48770" spans="5:62" ht="14.25" customHeight="1" x14ac:dyDescent="0.25">
      <c r="E48770" s="113"/>
      <c r="H48770" s="133"/>
      <c r="T48770" s="133"/>
      <c r="X48770" s="131"/>
      <c r="Y48770" s="133"/>
      <c r="AJ48770" s="133"/>
      <c r="AO48770" s="135"/>
      <c r="AP48770" s="135"/>
      <c r="BJ48770" s="136"/>
    </row>
    <row r="48771" spans="5:62" ht="14.25" customHeight="1" x14ac:dyDescent="0.25">
      <c r="E48771" s="113"/>
      <c r="H48771" s="133"/>
      <c r="T48771" s="133"/>
      <c r="X48771" s="131"/>
      <c r="Y48771" s="133"/>
      <c r="AJ48771" s="133"/>
      <c r="AO48771" s="135"/>
      <c r="AP48771" s="135"/>
      <c r="BJ48771" s="136"/>
    </row>
    <row r="48772" spans="5:62" ht="14.25" customHeight="1" x14ac:dyDescent="0.25">
      <c r="E48772" s="113"/>
      <c r="H48772" s="133"/>
      <c r="T48772" s="133"/>
      <c r="X48772" s="131"/>
      <c r="Y48772" s="133"/>
      <c r="AJ48772" s="133"/>
      <c r="AO48772" s="135"/>
      <c r="AP48772" s="135"/>
      <c r="BJ48772" s="136"/>
    </row>
    <row r="48773" spans="5:62" ht="14.25" customHeight="1" x14ac:dyDescent="0.25">
      <c r="E48773" s="113"/>
      <c r="H48773" s="133"/>
      <c r="T48773" s="133"/>
      <c r="X48773" s="131"/>
      <c r="Y48773" s="133"/>
      <c r="AJ48773" s="133"/>
      <c r="AO48773" s="135"/>
      <c r="AP48773" s="135"/>
      <c r="BJ48773" s="136"/>
    </row>
    <row r="48774" spans="5:62" ht="14.25" customHeight="1" x14ac:dyDescent="0.25">
      <c r="E48774" s="113"/>
      <c r="H48774" s="133"/>
      <c r="T48774" s="133"/>
      <c r="X48774" s="131"/>
      <c r="Y48774" s="133"/>
      <c r="AJ48774" s="133"/>
      <c r="AO48774" s="135"/>
      <c r="AP48774" s="135"/>
      <c r="BJ48774" s="136"/>
    </row>
    <row r="48775" spans="5:62" ht="14.25" customHeight="1" x14ac:dyDescent="0.25">
      <c r="E48775" s="113"/>
      <c r="H48775" s="133"/>
      <c r="T48775" s="133"/>
      <c r="X48775" s="131"/>
      <c r="Y48775" s="133"/>
      <c r="AJ48775" s="133"/>
      <c r="AO48775" s="135"/>
      <c r="AP48775" s="135"/>
      <c r="BJ48775" s="136"/>
    </row>
    <row r="48776" spans="5:62" ht="14.25" customHeight="1" x14ac:dyDescent="0.25">
      <c r="E48776" s="113"/>
      <c r="H48776" s="133"/>
      <c r="T48776" s="133"/>
      <c r="X48776" s="131"/>
      <c r="Y48776" s="133"/>
      <c r="AJ48776" s="133"/>
      <c r="AO48776" s="135"/>
      <c r="AP48776" s="135"/>
      <c r="BJ48776" s="136"/>
    </row>
    <row r="48777" spans="5:62" ht="14.25" customHeight="1" x14ac:dyDescent="0.25">
      <c r="E48777" s="113"/>
      <c r="H48777" s="133"/>
      <c r="T48777" s="133"/>
      <c r="X48777" s="131"/>
      <c r="Y48777" s="133"/>
      <c r="AJ48777" s="133"/>
      <c r="AO48777" s="135"/>
      <c r="AP48777" s="135"/>
      <c r="BJ48777" s="136"/>
    </row>
    <row r="48778" spans="5:62" ht="14.25" customHeight="1" x14ac:dyDescent="0.25">
      <c r="E48778" s="113"/>
      <c r="H48778" s="133"/>
      <c r="T48778" s="133"/>
      <c r="X48778" s="131"/>
      <c r="Y48778" s="133"/>
      <c r="AJ48778" s="133"/>
      <c r="AO48778" s="135"/>
      <c r="AP48778" s="135"/>
      <c r="BJ48778" s="136"/>
    </row>
    <row r="48779" spans="5:62" ht="14.25" customHeight="1" x14ac:dyDescent="0.25">
      <c r="E48779" s="113"/>
      <c r="H48779" s="133"/>
      <c r="T48779" s="133"/>
      <c r="X48779" s="131"/>
      <c r="Y48779" s="133"/>
      <c r="AJ48779" s="133"/>
      <c r="AO48779" s="135"/>
      <c r="AP48779" s="135"/>
      <c r="BJ48779" s="136"/>
    </row>
    <row r="48780" spans="5:62" ht="14.25" customHeight="1" x14ac:dyDescent="0.25">
      <c r="E48780" s="113"/>
      <c r="H48780" s="133"/>
      <c r="T48780" s="133"/>
      <c r="X48780" s="131"/>
      <c r="Y48780" s="133"/>
      <c r="AJ48780" s="133"/>
      <c r="AO48780" s="135"/>
      <c r="AP48780" s="135"/>
      <c r="BJ48780" s="136"/>
    </row>
    <row r="48781" spans="5:62" ht="14.25" customHeight="1" x14ac:dyDescent="0.25">
      <c r="E48781" s="113"/>
      <c r="H48781" s="133"/>
      <c r="T48781" s="133"/>
      <c r="X48781" s="131"/>
      <c r="Y48781" s="133"/>
      <c r="AJ48781" s="133"/>
      <c r="AO48781" s="135"/>
      <c r="AP48781" s="135"/>
      <c r="BJ48781" s="136"/>
    </row>
    <row r="48782" spans="5:62" ht="14.25" customHeight="1" x14ac:dyDescent="0.25">
      <c r="E48782" s="113"/>
      <c r="H48782" s="133"/>
      <c r="T48782" s="133"/>
      <c r="X48782" s="131"/>
      <c r="Y48782" s="133"/>
      <c r="AJ48782" s="133"/>
      <c r="AO48782" s="135"/>
      <c r="AP48782" s="135"/>
      <c r="BJ48782" s="136"/>
    </row>
    <row r="48783" spans="5:62" ht="14.25" customHeight="1" x14ac:dyDescent="0.25">
      <c r="E48783" s="113"/>
      <c r="H48783" s="133"/>
      <c r="T48783" s="133"/>
      <c r="X48783" s="131"/>
      <c r="Y48783" s="133"/>
      <c r="AJ48783" s="133"/>
      <c r="AO48783" s="135"/>
      <c r="AP48783" s="135"/>
      <c r="BJ48783" s="136"/>
    </row>
    <row r="48784" spans="5:62" ht="14.25" customHeight="1" x14ac:dyDescent="0.25">
      <c r="E48784" s="113"/>
      <c r="H48784" s="133"/>
      <c r="T48784" s="133"/>
      <c r="X48784" s="131"/>
      <c r="Y48784" s="133"/>
      <c r="AJ48784" s="133"/>
      <c r="AO48784" s="135"/>
      <c r="AP48784" s="135"/>
      <c r="BJ48784" s="136"/>
    </row>
    <row r="48785" spans="5:62" ht="14.25" customHeight="1" x14ac:dyDescent="0.25">
      <c r="E48785" s="113"/>
      <c r="H48785" s="133"/>
      <c r="T48785" s="133"/>
      <c r="X48785" s="131"/>
      <c r="Y48785" s="133"/>
      <c r="AJ48785" s="133"/>
      <c r="AO48785" s="135"/>
      <c r="AP48785" s="135"/>
      <c r="BJ48785" s="136"/>
    </row>
    <row r="48786" spans="5:62" ht="14.25" customHeight="1" x14ac:dyDescent="0.25">
      <c r="E48786" s="113"/>
      <c r="H48786" s="133"/>
      <c r="T48786" s="133"/>
      <c r="X48786" s="131"/>
      <c r="Y48786" s="133"/>
      <c r="AJ48786" s="133"/>
      <c r="AO48786" s="135"/>
      <c r="AP48786" s="135"/>
      <c r="BJ48786" s="136"/>
    </row>
    <row r="48787" spans="5:62" ht="14.25" customHeight="1" x14ac:dyDescent="0.25">
      <c r="E48787" s="113"/>
      <c r="H48787" s="133"/>
      <c r="T48787" s="133"/>
      <c r="X48787" s="131"/>
      <c r="Y48787" s="133"/>
      <c r="AJ48787" s="133"/>
      <c r="AO48787" s="135"/>
      <c r="AP48787" s="135"/>
      <c r="BJ48787" s="136"/>
    </row>
    <row r="48788" spans="5:62" ht="14.25" customHeight="1" x14ac:dyDescent="0.25">
      <c r="E48788" s="113"/>
      <c r="H48788" s="133"/>
      <c r="T48788" s="133"/>
      <c r="X48788" s="131"/>
      <c r="Y48788" s="133"/>
      <c r="AJ48788" s="133"/>
      <c r="AO48788" s="135"/>
      <c r="AP48788" s="135"/>
      <c r="BJ48788" s="136"/>
    </row>
    <row r="48789" spans="5:62" ht="14.25" customHeight="1" x14ac:dyDescent="0.25">
      <c r="E48789" s="113"/>
      <c r="H48789" s="133"/>
      <c r="T48789" s="133"/>
      <c r="X48789" s="131"/>
      <c r="Y48789" s="133"/>
      <c r="AJ48789" s="133"/>
      <c r="AO48789" s="135"/>
      <c r="AP48789" s="135"/>
      <c r="BJ48789" s="136"/>
    </row>
    <row r="48790" spans="5:62" ht="14.25" customHeight="1" x14ac:dyDescent="0.25">
      <c r="E48790" s="113"/>
      <c r="H48790" s="133"/>
      <c r="T48790" s="133"/>
      <c r="X48790" s="131"/>
      <c r="Y48790" s="133"/>
      <c r="AJ48790" s="133"/>
      <c r="AO48790" s="135"/>
      <c r="AP48790" s="135"/>
      <c r="BJ48790" s="136"/>
    </row>
    <row r="48791" spans="5:62" ht="14.25" customHeight="1" x14ac:dyDescent="0.25">
      <c r="E48791" s="113"/>
      <c r="H48791" s="133"/>
      <c r="T48791" s="133"/>
      <c r="X48791" s="131"/>
      <c r="Y48791" s="133"/>
      <c r="AJ48791" s="133"/>
      <c r="AO48791" s="135"/>
      <c r="AP48791" s="135"/>
      <c r="BJ48791" s="136"/>
    </row>
    <row r="48792" spans="5:62" ht="14.25" customHeight="1" x14ac:dyDescent="0.25">
      <c r="E48792" s="113"/>
      <c r="H48792" s="133"/>
      <c r="T48792" s="133"/>
      <c r="X48792" s="131"/>
      <c r="Y48792" s="133"/>
      <c r="AJ48792" s="133"/>
      <c r="AO48792" s="135"/>
      <c r="AP48792" s="135"/>
      <c r="BJ48792" s="136"/>
    </row>
    <row r="48793" spans="5:62" ht="14.25" customHeight="1" x14ac:dyDescent="0.25">
      <c r="E48793" s="113"/>
      <c r="H48793" s="133"/>
      <c r="T48793" s="133"/>
      <c r="X48793" s="131"/>
      <c r="Y48793" s="133"/>
      <c r="AJ48793" s="133"/>
      <c r="AO48793" s="135"/>
      <c r="AP48793" s="135"/>
      <c r="BJ48793" s="136"/>
    </row>
    <row r="48794" spans="5:62" ht="14.25" customHeight="1" x14ac:dyDescent="0.25">
      <c r="E48794" s="113"/>
      <c r="H48794" s="133"/>
      <c r="T48794" s="133"/>
      <c r="X48794" s="131"/>
      <c r="Y48794" s="133"/>
      <c r="AJ48794" s="133"/>
      <c r="AO48794" s="135"/>
      <c r="AP48794" s="135"/>
      <c r="BJ48794" s="136"/>
    </row>
    <row r="48795" spans="5:62" ht="14.25" customHeight="1" x14ac:dyDescent="0.25">
      <c r="E48795" s="113"/>
      <c r="H48795" s="133"/>
      <c r="T48795" s="133"/>
      <c r="X48795" s="131"/>
      <c r="Y48795" s="133"/>
      <c r="AJ48795" s="133"/>
      <c r="AO48795" s="135"/>
      <c r="AP48795" s="135"/>
      <c r="BJ48795" s="136"/>
    </row>
    <row r="48796" spans="5:62" ht="14.25" customHeight="1" x14ac:dyDescent="0.25">
      <c r="E48796" s="113"/>
      <c r="H48796" s="133"/>
      <c r="T48796" s="133"/>
      <c r="X48796" s="131"/>
      <c r="Y48796" s="133"/>
      <c r="AJ48796" s="133"/>
      <c r="AO48796" s="135"/>
      <c r="AP48796" s="135"/>
      <c r="BJ48796" s="136"/>
    </row>
    <row r="48797" spans="5:62" ht="14.25" customHeight="1" x14ac:dyDescent="0.25">
      <c r="E48797" s="113"/>
      <c r="H48797" s="133"/>
      <c r="T48797" s="133"/>
      <c r="X48797" s="131"/>
      <c r="Y48797" s="133"/>
      <c r="AJ48797" s="133"/>
      <c r="AO48797" s="135"/>
      <c r="AP48797" s="135"/>
      <c r="BJ48797" s="136"/>
    </row>
    <row r="48798" spans="5:62" ht="14.25" customHeight="1" x14ac:dyDescent="0.25">
      <c r="E48798" s="113"/>
      <c r="H48798" s="133"/>
      <c r="T48798" s="133"/>
      <c r="X48798" s="131"/>
      <c r="Y48798" s="133"/>
      <c r="AJ48798" s="133"/>
      <c r="AO48798" s="135"/>
      <c r="AP48798" s="135"/>
      <c r="BJ48798" s="136"/>
    </row>
    <row r="48799" spans="5:62" ht="14.25" customHeight="1" x14ac:dyDescent="0.25">
      <c r="E48799" s="113"/>
      <c r="H48799" s="133"/>
      <c r="T48799" s="133"/>
      <c r="X48799" s="131"/>
      <c r="Y48799" s="133"/>
      <c r="AJ48799" s="133"/>
      <c r="AO48799" s="135"/>
      <c r="AP48799" s="135"/>
      <c r="BJ48799" s="136"/>
    </row>
    <row r="48800" spans="5:62" ht="14.25" customHeight="1" x14ac:dyDescent="0.25">
      <c r="E48800" s="113"/>
      <c r="H48800" s="133"/>
      <c r="T48800" s="133"/>
      <c r="X48800" s="131"/>
      <c r="Y48800" s="133"/>
      <c r="AJ48800" s="133"/>
      <c r="AO48800" s="135"/>
      <c r="AP48800" s="135"/>
      <c r="BJ48800" s="136"/>
    </row>
    <row r="48801" spans="5:62" ht="14.25" customHeight="1" x14ac:dyDescent="0.25">
      <c r="E48801" s="113"/>
      <c r="H48801" s="133"/>
      <c r="T48801" s="133"/>
      <c r="X48801" s="131"/>
      <c r="Y48801" s="133"/>
      <c r="AJ48801" s="133"/>
      <c r="AO48801" s="135"/>
      <c r="AP48801" s="135"/>
      <c r="BJ48801" s="136"/>
    </row>
    <row r="48802" spans="5:62" ht="14.25" customHeight="1" x14ac:dyDescent="0.25">
      <c r="E48802" s="113"/>
      <c r="H48802" s="133"/>
      <c r="T48802" s="133"/>
      <c r="X48802" s="131"/>
      <c r="Y48802" s="133"/>
      <c r="AJ48802" s="133"/>
      <c r="AO48802" s="135"/>
      <c r="AP48802" s="135"/>
      <c r="BJ48802" s="136"/>
    </row>
    <row r="48803" spans="5:62" ht="14.25" customHeight="1" x14ac:dyDescent="0.25">
      <c r="E48803" s="113"/>
      <c r="H48803" s="133"/>
      <c r="T48803" s="133"/>
      <c r="X48803" s="131"/>
      <c r="Y48803" s="133"/>
      <c r="AJ48803" s="133"/>
      <c r="AO48803" s="135"/>
      <c r="AP48803" s="135"/>
      <c r="BJ48803" s="136"/>
    </row>
    <row r="48804" spans="5:62" ht="14.25" customHeight="1" x14ac:dyDescent="0.25">
      <c r="E48804" s="113"/>
      <c r="H48804" s="133"/>
      <c r="T48804" s="133"/>
      <c r="X48804" s="131"/>
      <c r="Y48804" s="133"/>
      <c r="AJ48804" s="133"/>
      <c r="AO48804" s="135"/>
      <c r="AP48804" s="135"/>
      <c r="BJ48804" s="136"/>
    </row>
    <row r="48805" spans="5:62" ht="14.25" customHeight="1" x14ac:dyDescent="0.25">
      <c r="E48805" s="113"/>
      <c r="H48805" s="133"/>
      <c r="T48805" s="133"/>
      <c r="X48805" s="131"/>
      <c r="Y48805" s="133"/>
      <c r="AJ48805" s="133"/>
      <c r="AO48805" s="135"/>
      <c r="AP48805" s="135"/>
      <c r="BJ48805" s="136"/>
    </row>
    <row r="48806" spans="5:62" ht="14.25" customHeight="1" x14ac:dyDescent="0.25">
      <c r="E48806" s="113"/>
      <c r="H48806" s="133"/>
      <c r="T48806" s="133"/>
      <c r="X48806" s="131"/>
      <c r="Y48806" s="133"/>
      <c r="AJ48806" s="133"/>
      <c r="AO48806" s="135"/>
      <c r="AP48806" s="135"/>
      <c r="BJ48806" s="136"/>
    </row>
    <row r="48807" spans="5:62" ht="14.25" customHeight="1" x14ac:dyDescent="0.25">
      <c r="E48807" s="113"/>
      <c r="H48807" s="133"/>
      <c r="T48807" s="133"/>
      <c r="X48807" s="131"/>
      <c r="Y48807" s="133"/>
      <c r="AJ48807" s="133"/>
      <c r="AO48807" s="135"/>
      <c r="AP48807" s="135"/>
      <c r="BJ48807" s="136"/>
    </row>
    <row r="48808" spans="5:62" ht="14.25" customHeight="1" x14ac:dyDescent="0.25">
      <c r="E48808" s="113"/>
      <c r="H48808" s="133"/>
      <c r="T48808" s="133"/>
      <c r="X48808" s="131"/>
      <c r="Y48808" s="133"/>
      <c r="AJ48808" s="133"/>
      <c r="AO48808" s="135"/>
      <c r="AP48808" s="135"/>
      <c r="BJ48808" s="136"/>
    </row>
    <row r="48809" spans="5:62" ht="14.25" customHeight="1" x14ac:dyDescent="0.25">
      <c r="E48809" s="113"/>
      <c r="H48809" s="133"/>
      <c r="T48809" s="133"/>
      <c r="X48809" s="131"/>
      <c r="Y48809" s="133"/>
      <c r="AJ48809" s="133"/>
      <c r="AO48809" s="135"/>
      <c r="AP48809" s="135"/>
      <c r="BJ48809" s="136"/>
    </row>
    <row r="48810" spans="5:62" ht="14.25" customHeight="1" x14ac:dyDescent="0.25">
      <c r="E48810" s="113"/>
      <c r="H48810" s="133"/>
      <c r="T48810" s="133"/>
      <c r="X48810" s="131"/>
      <c r="Y48810" s="133"/>
      <c r="AJ48810" s="133"/>
      <c r="AO48810" s="135"/>
      <c r="AP48810" s="135"/>
      <c r="BJ48810" s="136"/>
    </row>
    <row r="48811" spans="5:62" ht="14.25" customHeight="1" x14ac:dyDescent="0.25">
      <c r="E48811" s="113"/>
      <c r="H48811" s="133"/>
      <c r="T48811" s="133"/>
      <c r="X48811" s="131"/>
      <c r="Y48811" s="133"/>
      <c r="AJ48811" s="133"/>
      <c r="AO48811" s="135"/>
      <c r="AP48811" s="135"/>
      <c r="BJ48811" s="136"/>
    </row>
    <row r="48812" spans="5:62" ht="14.25" customHeight="1" x14ac:dyDescent="0.25">
      <c r="E48812" s="113"/>
      <c r="H48812" s="133"/>
      <c r="T48812" s="133"/>
      <c r="X48812" s="131"/>
      <c r="Y48812" s="133"/>
      <c r="AJ48812" s="133"/>
      <c r="AO48812" s="135"/>
      <c r="AP48812" s="135"/>
      <c r="BJ48812" s="136"/>
    </row>
    <row r="48813" spans="5:62" ht="14.25" customHeight="1" x14ac:dyDescent="0.25">
      <c r="E48813" s="113"/>
      <c r="H48813" s="133"/>
      <c r="T48813" s="133"/>
      <c r="X48813" s="131"/>
      <c r="Y48813" s="133"/>
      <c r="AJ48813" s="133"/>
      <c r="AO48813" s="135"/>
      <c r="AP48813" s="135"/>
      <c r="BJ48813" s="136"/>
    </row>
    <row r="48814" spans="5:62" ht="14.25" customHeight="1" x14ac:dyDescent="0.25">
      <c r="E48814" s="113"/>
      <c r="H48814" s="133"/>
      <c r="T48814" s="133"/>
      <c r="X48814" s="131"/>
      <c r="Y48814" s="133"/>
      <c r="AJ48814" s="133"/>
      <c r="AO48814" s="135"/>
      <c r="AP48814" s="135"/>
      <c r="BJ48814" s="136"/>
    </row>
    <row r="48815" spans="5:62" ht="14.25" customHeight="1" x14ac:dyDescent="0.25">
      <c r="E48815" s="113"/>
      <c r="H48815" s="133"/>
      <c r="T48815" s="133"/>
      <c r="X48815" s="131"/>
      <c r="Y48815" s="133"/>
      <c r="AJ48815" s="133"/>
      <c r="AO48815" s="135"/>
      <c r="AP48815" s="135"/>
      <c r="BJ48815" s="136"/>
    </row>
    <row r="48816" spans="5:62" ht="14.25" customHeight="1" x14ac:dyDescent="0.25">
      <c r="E48816" s="113"/>
      <c r="H48816" s="133"/>
      <c r="T48816" s="133"/>
      <c r="X48816" s="131"/>
      <c r="Y48816" s="133"/>
      <c r="AJ48816" s="133"/>
      <c r="AO48816" s="135"/>
      <c r="AP48816" s="135"/>
      <c r="BJ48816" s="136"/>
    </row>
    <row r="48817" spans="5:62" ht="14.25" customHeight="1" x14ac:dyDescent="0.25">
      <c r="E48817" s="113"/>
      <c r="H48817" s="133"/>
      <c r="T48817" s="133"/>
      <c r="X48817" s="131"/>
      <c r="Y48817" s="133"/>
      <c r="AJ48817" s="133"/>
      <c r="AO48817" s="135"/>
      <c r="AP48817" s="135"/>
      <c r="BJ48817" s="136"/>
    </row>
    <row r="48818" spans="5:62" ht="14.25" customHeight="1" x14ac:dyDescent="0.25">
      <c r="E48818" s="113"/>
      <c r="H48818" s="133"/>
      <c r="T48818" s="133"/>
      <c r="X48818" s="131"/>
      <c r="Y48818" s="133"/>
      <c r="AJ48818" s="133"/>
      <c r="AO48818" s="135"/>
      <c r="AP48818" s="135"/>
      <c r="BJ48818" s="136"/>
    </row>
    <row r="48819" spans="5:62" ht="14.25" customHeight="1" x14ac:dyDescent="0.25">
      <c r="E48819" s="113"/>
      <c r="H48819" s="133"/>
      <c r="T48819" s="133"/>
      <c r="X48819" s="131"/>
      <c r="Y48819" s="133"/>
      <c r="AJ48819" s="133"/>
      <c r="AO48819" s="135"/>
      <c r="AP48819" s="135"/>
      <c r="BJ48819" s="136"/>
    </row>
    <row r="48820" spans="5:62" ht="14.25" customHeight="1" x14ac:dyDescent="0.25">
      <c r="E48820" s="113"/>
      <c r="H48820" s="133"/>
      <c r="T48820" s="133"/>
      <c r="X48820" s="131"/>
      <c r="Y48820" s="133"/>
      <c r="AJ48820" s="133"/>
      <c r="AO48820" s="135"/>
      <c r="AP48820" s="135"/>
      <c r="BJ48820" s="136"/>
    </row>
    <row r="48821" spans="5:62" ht="14.25" customHeight="1" x14ac:dyDescent="0.25">
      <c r="E48821" s="113"/>
      <c r="H48821" s="133"/>
      <c r="T48821" s="133"/>
      <c r="X48821" s="131"/>
      <c r="Y48821" s="133"/>
      <c r="AJ48821" s="133"/>
      <c r="AO48821" s="135"/>
      <c r="AP48821" s="135"/>
      <c r="BJ48821" s="136"/>
    </row>
    <row r="48822" spans="5:62" ht="14.25" customHeight="1" x14ac:dyDescent="0.25">
      <c r="E48822" s="113"/>
      <c r="H48822" s="133"/>
      <c r="T48822" s="133"/>
      <c r="X48822" s="131"/>
      <c r="Y48822" s="133"/>
      <c r="AJ48822" s="133"/>
      <c r="AO48822" s="135"/>
      <c r="AP48822" s="135"/>
      <c r="BJ48822" s="136"/>
    </row>
    <row r="48823" spans="5:62" ht="14.25" customHeight="1" x14ac:dyDescent="0.25">
      <c r="E48823" s="113"/>
      <c r="H48823" s="133"/>
      <c r="T48823" s="133"/>
      <c r="X48823" s="131"/>
      <c r="Y48823" s="133"/>
      <c r="AJ48823" s="133"/>
      <c r="AO48823" s="135"/>
      <c r="AP48823" s="135"/>
      <c r="BJ48823" s="136"/>
    </row>
    <row r="48824" spans="5:62" ht="14.25" customHeight="1" x14ac:dyDescent="0.25">
      <c r="E48824" s="113"/>
      <c r="H48824" s="133"/>
      <c r="T48824" s="133"/>
      <c r="X48824" s="131"/>
      <c r="Y48824" s="133"/>
      <c r="AJ48824" s="133"/>
      <c r="AO48824" s="135"/>
      <c r="AP48824" s="135"/>
      <c r="BJ48824" s="136"/>
    </row>
    <row r="48825" spans="5:62" ht="14.25" customHeight="1" x14ac:dyDescent="0.25">
      <c r="E48825" s="113"/>
      <c r="H48825" s="133"/>
      <c r="T48825" s="133"/>
      <c r="X48825" s="131"/>
      <c r="Y48825" s="133"/>
      <c r="AJ48825" s="133"/>
      <c r="AO48825" s="135"/>
      <c r="AP48825" s="135"/>
      <c r="BJ48825" s="136"/>
    </row>
    <row r="48826" spans="5:62" ht="14.25" customHeight="1" x14ac:dyDescent="0.25">
      <c r="E48826" s="113"/>
      <c r="H48826" s="133"/>
      <c r="T48826" s="133"/>
      <c r="X48826" s="131"/>
      <c r="Y48826" s="133"/>
      <c r="AJ48826" s="133"/>
      <c r="AO48826" s="135"/>
      <c r="AP48826" s="135"/>
      <c r="BJ48826" s="136"/>
    </row>
    <row r="48827" spans="5:62" ht="14.25" customHeight="1" x14ac:dyDescent="0.25">
      <c r="E48827" s="113"/>
      <c r="H48827" s="133"/>
      <c r="T48827" s="133"/>
      <c r="X48827" s="131"/>
      <c r="Y48827" s="133"/>
      <c r="AJ48827" s="133"/>
      <c r="AO48827" s="135"/>
      <c r="AP48827" s="135"/>
      <c r="BJ48827" s="136"/>
    </row>
    <row r="48828" spans="5:62" ht="14.25" customHeight="1" x14ac:dyDescent="0.25">
      <c r="E48828" s="113"/>
      <c r="H48828" s="133"/>
      <c r="T48828" s="133"/>
      <c r="X48828" s="131"/>
      <c r="Y48828" s="133"/>
      <c r="AJ48828" s="133"/>
      <c r="AO48828" s="135"/>
      <c r="AP48828" s="135"/>
      <c r="BJ48828" s="136"/>
    </row>
    <row r="48829" spans="5:62" ht="14.25" customHeight="1" x14ac:dyDescent="0.25">
      <c r="E48829" s="113"/>
      <c r="H48829" s="133"/>
      <c r="T48829" s="133"/>
      <c r="X48829" s="131"/>
      <c r="Y48829" s="133"/>
      <c r="AJ48829" s="133"/>
      <c r="AO48829" s="135"/>
      <c r="AP48829" s="135"/>
      <c r="BJ48829" s="136"/>
    </row>
    <row r="48830" spans="5:62" ht="14.25" customHeight="1" x14ac:dyDescent="0.25">
      <c r="E48830" s="113"/>
      <c r="H48830" s="133"/>
      <c r="T48830" s="133"/>
      <c r="X48830" s="131"/>
      <c r="Y48830" s="133"/>
      <c r="AJ48830" s="133"/>
      <c r="AO48830" s="135"/>
      <c r="AP48830" s="135"/>
      <c r="BJ48830" s="136"/>
    </row>
    <row r="48831" spans="5:62" ht="14.25" customHeight="1" x14ac:dyDescent="0.25">
      <c r="E48831" s="113"/>
      <c r="H48831" s="133"/>
      <c r="T48831" s="133"/>
      <c r="X48831" s="131"/>
      <c r="Y48831" s="133"/>
      <c r="AJ48831" s="133"/>
      <c r="AO48831" s="135"/>
      <c r="AP48831" s="135"/>
      <c r="BJ48831" s="136"/>
    </row>
    <row r="48832" spans="5:62" ht="14.25" customHeight="1" x14ac:dyDescent="0.25">
      <c r="E48832" s="113"/>
      <c r="H48832" s="133"/>
      <c r="T48832" s="133"/>
      <c r="X48832" s="131"/>
      <c r="Y48832" s="133"/>
      <c r="AJ48832" s="133"/>
      <c r="AO48832" s="135"/>
      <c r="AP48832" s="135"/>
      <c r="BJ48832" s="136"/>
    </row>
    <row r="48833" spans="5:62" ht="14.25" customHeight="1" x14ac:dyDescent="0.25">
      <c r="E48833" s="113"/>
      <c r="H48833" s="133"/>
      <c r="T48833" s="133"/>
      <c r="X48833" s="131"/>
      <c r="Y48833" s="133"/>
      <c r="AJ48833" s="133"/>
      <c r="AO48833" s="135"/>
      <c r="AP48833" s="135"/>
      <c r="BJ48833" s="136"/>
    </row>
    <row r="48834" spans="5:62" ht="14.25" customHeight="1" x14ac:dyDescent="0.25">
      <c r="E48834" s="113"/>
      <c r="H48834" s="133"/>
      <c r="T48834" s="133"/>
      <c r="X48834" s="131"/>
      <c r="Y48834" s="133"/>
      <c r="AJ48834" s="133"/>
      <c r="AO48834" s="135"/>
      <c r="AP48834" s="135"/>
      <c r="BJ48834" s="136"/>
    </row>
    <row r="48835" spans="5:62" ht="14.25" customHeight="1" x14ac:dyDescent="0.25">
      <c r="E48835" s="113"/>
      <c r="H48835" s="133"/>
      <c r="T48835" s="133"/>
      <c r="X48835" s="131"/>
      <c r="Y48835" s="133"/>
      <c r="AJ48835" s="133"/>
      <c r="AO48835" s="135"/>
      <c r="AP48835" s="135"/>
      <c r="BJ48835" s="136"/>
    </row>
    <row r="48836" spans="5:62" ht="14.25" customHeight="1" x14ac:dyDescent="0.25">
      <c r="E48836" s="113"/>
      <c r="H48836" s="133"/>
      <c r="T48836" s="133"/>
      <c r="X48836" s="131"/>
      <c r="Y48836" s="133"/>
      <c r="AJ48836" s="133"/>
      <c r="AO48836" s="135"/>
      <c r="AP48836" s="135"/>
      <c r="BJ48836" s="136"/>
    </row>
    <row r="48837" spans="5:62" ht="14.25" customHeight="1" x14ac:dyDescent="0.25">
      <c r="E48837" s="113"/>
      <c r="H48837" s="133"/>
      <c r="T48837" s="133"/>
      <c r="X48837" s="131"/>
      <c r="Y48837" s="133"/>
      <c r="AJ48837" s="133"/>
      <c r="AO48837" s="135"/>
      <c r="AP48837" s="135"/>
      <c r="BJ48837" s="136"/>
    </row>
    <row r="48838" spans="5:62" ht="14.25" customHeight="1" x14ac:dyDescent="0.25">
      <c r="E48838" s="113"/>
      <c r="H48838" s="133"/>
      <c r="T48838" s="133"/>
      <c r="X48838" s="131"/>
      <c r="Y48838" s="133"/>
      <c r="AJ48838" s="133"/>
      <c r="AO48838" s="135"/>
      <c r="AP48838" s="135"/>
      <c r="BJ48838" s="136"/>
    </row>
    <row r="48839" spans="5:62" ht="14.25" customHeight="1" x14ac:dyDescent="0.25">
      <c r="E48839" s="113"/>
      <c r="H48839" s="133"/>
      <c r="T48839" s="133"/>
      <c r="X48839" s="131"/>
      <c r="Y48839" s="133"/>
      <c r="AJ48839" s="133"/>
      <c r="AO48839" s="135"/>
      <c r="AP48839" s="135"/>
      <c r="BJ48839" s="136"/>
    </row>
    <row r="48840" spans="5:62" ht="14.25" customHeight="1" x14ac:dyDescent="0.25">
      <c r="E48840" s="113"/>
      <c r="H48840" s="133"/>
      <c r="T48840" s="133"/>
      <c r="X48840" s="131"/>
      <c r="Y48840" s="133"/>
      <c r="AJ48840" s="133"/>
      <c r="AO48840" s="135"/>
      <c r="AP48840" s="135"/>
      <c r="BJ48840" s="136"/>
    </row>
    <row r="48841" spans="5:62" ht="14.25" customHeight="1" x14ac:dyDescent="0.25">
      <c r="E48841" s="113"/>
      <c r="H48841" s="133"/>
      <c r="T48841" s="133"/>
      <c r="X48841" s="131"/>
      <c r="Y48841" s="133"/>
      <c r="AJ48841" s="133"/>
      <c r="AO48841" s="135"/>
      <c r="AP48841" s="135"/>
      <c r="BJ48841" s="136"/>
    </row>
    <row r="48842" spans="5:62" ht="14.25" customHeight="1" x14ac:dyDescent="0.25">
      <c r="E48842" s="113"/>
      <c r="H48842" s="133"/>
      <c r="T48842" s="133"/>
      <c r="X48842" s="131"/>
      <c r="Y48842" s="133"/>
      <c r="AJ48842" s="133"/>
      <c r="AO48842" s="135"/>
      <c r="AP48842" s="135"/>
      <c r="BJ48842" s="136"/>
    </row>
    <row r="48843" spans="5:62" ht="14.25" customHeight="1" x14ac:dyDescent="0.25">
      <c r="E48843" s="113"/>
      <c r="H48843" s="133"/>
      <c r="T48843" s="133"/>
      <c r="X48843" s="131"/>
      <c r="Y48843" s="133"/>
      <c r="AJ48843" s="133"/>
      <c r="AO48843" s="135"/>
      <c r="AP48843" s="135"/>
      <c r="BJ48843" s="136"/>
    </row>
    <row r="48844" spans="5:62" ht="14.25" customHeight="1" x14ac:dyDescent="0.25">
      <c r="E48844" s="113"/>
      <c r="H48844" s="133"/>
      <c r="T48844" s="133"/>
      <c r="X48844" s="131"/>
      <c r="Y48844" s="133"/>
      <c r="AJ48844" s="133"/>
      <c r="AO48844" s="135"/>
      <c r="AP48844" s="135"/>
      <c r="BJ48844" s="136"/>
    </row>
    <row r="48845" spans="5:62" ht="14.25" customHeight="1" x14ac:dyDescent="0.25">
      <c r="E48845" s="113"/>
      <c r="H48845" s="133"/>
      <c r="T48845" s="133"/>
      <c r="X48845" s="131"/>
      <c r="Y48845" s="133"/>
      <c r="AJ48845" s="133"/>
      <c r="AO48845" s="135"/>
      <c r="AP48845" s="135"/>
      <c r="BJ48845" s="136"/>
    </row>
    <row r="48846" spans="5:62" ht="14.25" customHeight="1" x14ac:dyDescent="0.25">
      <c r="E48846" s="113"/>
      <c r="H48846" s="133"/>
      <c r="T48846" s="133"/>
      <c r="X48846" s="131"/>
      <c r="Y48846" s="133"/>
      <c r="AJ48846" s="133"/>
      <c r="AO48846" s="135"/>
      <c r="AP48846" s="135"/>
      <c r="BJ48846" s="136"/>
    </row>
    <row r="48847" spans="5:62" ht="14.25" customHeight="1" x14ac:dyDescent="0.25">
      <c r="E48847" s="113"/>
      <c r="H48847" s="133"/>
      <c r="T48847" s="133"/>
      <c r="X48847" s="131"/>
      <c r="Y48847" s="133"/>
      <c r="AJ48847" s="133"/>
      <c r="AO48847" s="135"/>
      <c r="AP48847" s="135"/>
      <c r="BJ48847" s="136"/>
    </row>
    <row r="48848" spans="5:62" ht="14.25" customHeight="1" x14ac:dyDescent="0.25">
      <c r="E48848" s="113"/>
      <c r="H48848" s="133"/>
      <c r="T48848" s="133"/>
      <c r="X48848" s="131"/>
      <c r="Y48848" s="133"/>
      <c r="AJ48848" s="133"/>
      <c r="AO48848" s="135"/>
      <c r="AP48848" s="135"/>
      <c r="BJ48848" s="136"/>
    </row>
    <row r="48849" spans="5:62" ht="14.25" customHeight="1" x14ac:dyDescent="0.25">
      <c r="E48849" s="113"/>
      <c r="H48849" s="133"/>
      <c r="T48849" s="133"/>
      <c r="X48849" s="131"/>
      <c r="Y48849" s="133"/>
      <c r="AJ48849" s="133"/>
      <c r="AO48849" s="135"/>
      <c r="AP48849" s="135"/>
      <c r="BJ48849" s="136"/>
    </row>
    <row r="48850" spans="5:62" ht="14.25" customHeight="1" x14ac:dyDescent="0.25">
      <c r="E48850" s="113"/>
      <c r="H48850" s="133"/>
      <c r="T48850" s="133"/>
      <c r="X48850" s="131"/>
      <c r="Y48850" s="133"/>
      <c r="AJ48850" s="133"/>
      <c r="AO48850" s="135"/>
      <c r="AP48850" s="135"/>
      <c r="BJ48850" s="136"/>
    </row>
    <row r="48851" spans="5:62" ht="14.25" customHeight="1" x14ac:dyDescent="0.25">
      <c r="E48851" s="113"/>
      <c r="H48851" s="133"/>
      <c r="T48851" s="133"/>
      <c r="X48851" s="131"/>
      <c r="Y48851" s="133"/>
      <c r="AJ48851" s="133"/>
      <c r="AO48851" s="135"/>
      <c r="AP48851" s="135"/>
      <c r="BJ48851" s="136"/>
    </row>
    <row r="48852" spans="5:62" ht="14.25" customHeight="1" x14ac:dyDescent="0.25">
      <c r="E48852" s="113"/>
      <c r="H48852" s="133"/>
      <c r="T48852" s="133"/>
      <c r="X48852" s="131"/>
      <c r="Y48852" s="133"/>
      <c r="AJ48852" s="133"/>
      <c r="AO48852" s="135"/>
      <c r="AP48852" s="135"/>
      <c r="BJ48852" s="136"/>
    </row>
    <row r="48853" spans="5:62" ht="14.25" customHeight="1" x14ac:dyDescent="0.25">
      <c r="E48853" s="113"/>
      <c r="H48853" s="133"/>
      <c r="T48853" s="133"/>
      <c r="X48853" s="131"/>
      <c r="Y48853" s="133"/>
      <c r="AJ48853" s="133"/>
      <c r="AO48853" s="135"/>
      <c r="AP48853" s="135"/>
      <c r="BJ48853" s="136"/>
    </row>
    <row r="48854" spans="5:62" ht="14.25" customHeight="1" x14ac:dyDescent="0.25">
      <c r="E48854" s="113"/>
      <c r="H48854" s="133"/>
      <c r="T48854" s="133"/>
      <c r="X48854" s="131"/>
      <c r="Y48854" s="133"/>
      <c r="AJ48854" s="133"/>
      <c r="AO48854" s="135"/>
      <c r="AP48854" s="135"/>
      <c r="BJ48854" s="136"/>
    </row>
    <row r="48855" spans="5:62" ht="14.25" customHeight="1" x14ac:dyDescent="0.25">
      <c r="E48855" s="113"/>
      <c r="H48855" s="133"/>
      <c r="T48855" s="133"/>
      <c r="X48855" s="131"/>
      <c r="Y48855" s="133"/>
      <c r="AJ48855" s="133"/>
      <c r="AO48855" s="135"/>
      <c r="AP48855" s="135"/>
      <c r="BJ48855" s="136"/>
    </row>
    <row r="48856" spans="5:62" ht="14.25" customHeight="1" x14ac:dyDescent="0.25">
      <c r="E48856" s="113"/>
      <c r="H48856" s="133"/>
      <c r="T48856" s="133"/>
      <c r="X48856" s="131"/>
      <c r="Y48856" s="133"/>
      <c r="AJ48856" s="133"/>
      <c r="AO48856" s="135"/>
      <c r="AP48856" s="135"/>
      <c r="BJ48856" s="136"/>
    </row>
    <row r="48857" spans="5:62" ht="14.25" customHeight="1" x14ac:dyDescent="0.25">
      <c r="E48857" s="113"/>
      <c r="H48857" s="133"/>
      <c r="T48857" s="133"/>
      <c r="X48857" s="131"/>
      <c r="Y48857" s="133"/>
      <c r="AJ48857" s="133"/>
      <c r="AO48857" s="135"/>
      <c r="AP48857" s="135"/>
      <c r="BJ48857" s="136"/>
    </row>
    <row r="48858" spans="5:62" ht="14.25" customHeight="1" x14ac:dyDescent="0.25">
      <c r="E48858" s="113"/>
      <c r="H48858" s="133"/>
      <c r="T48858" s="133"/>
      <c r="X48858" s="131"/>
      <c r="Y48858" s="133"/>
      <c r="AJ48858" s="133"/>
      <c r="AO48858" s="135"/>
      <c r="AP48858" s="135"/>
      <c r="BJ48858" s="136"/>
    </row>
    <row r="48859" spans="5:62" ht="14.25" customHeight="1" x14ac:dyDescent="0.25">
      <c r="E48859" s="113"/>
      <c r="H48859" s="133"/>
      <c r="T48859" s="133"/>
      <c r="X48859" s="131"/>
      <c r="Y48859" s="133"/>
      <c r="AJ48859" s="133"/>
      <c r="AO48859" s="135"/>
      <c r="AP48859" s="135"/>
      <c r="BJ48859" s="136"/>
    </row>
    <row r="48860" spans="5:62" ht="14.25" customHeight="1" x14ac:dyDescent="0.25">
      <c r="E48860" s="113"/>
      <c r="H48860" s="133"/>
      <c r="T48860" s="133"/>
      <c r="X48860" s="131"/>
      <c r="Y48860" s="133"/>
      <c r="AJ48860" s="133"/>
      <c r="AO48860" s="135"/>
      <c r="AP48860" s="135"/>
      <c r="BJ48860" s="136"/>
    </row>
    <row r="48861" spans="5:62" ht="14.25" customHeight="1" x14ac:dyDescent="0.25">
      <c r="E48861" s="113"/>
      <c r="H48861" s="133"/>
      <c r="T48861" s="133"/>
      <c r="X48861" s="131"/>
      <c r="Y48861" s="133"/>
      <c r="AJ48861" s="133"/>
      <c r="AO48861" s="135"/>
      <c r="AP48861" s="135"/>
      <c r="BJ48861" s="136"/>
    </row>
    <row r="48862" spans="5:62" ht="14.25" customHeight="1" x14ac:dyDescent="0.25">
      <c r="E48862" s="113"/>
      <c r="H48862" s="133"/>
      <c r="T48862" s="133"/>
      <c r="X48862" s="131"/>
      <c r="Y48862" s="133"/>
      <c r="AJ48862" s="133"/>
      <c r="AO48862" s="135"/>
      <c r="AP48862" s="135"/>
      <c r="BJ48862" s="136"/>
    </row>
    <row r="48863" spans="5:62" ht="14.25" customHeight="1" x14ac:dyDescent="0.25">
      <c r="E48863" s="113"/>
      <c r="H48863" s="133"/>
      <c r="T48863" s="133"/>
      <c r="X48863" s="131"/>
      <c r="Y48863" s="133"/>
      <c r="AJ48863" s="133"/>
      <c r="AO48863" s="135"/>
      <c r="AP48863" s="135"/>
      <c r="BJ48863" s="136"/>
    </row>
    <row r="48864" spans="5:62" ht="14.25" customHeight="1" x14ac:dyDescent="0.25">
      <c r="E48864" s="113"/>
      <c r="H48864" s="133"/>
      <c r="T48864" s="133"/>
      <c r="X48864" s="131"/>
      <c r="Y48864" s="133"/>
      <c r="AJ48864" s="133"/>
      <c r="AO48864" s="135"/>
      <c r="AP48864" s="135"/>
      <c r="BJ48864" s="136"/>
    </row>
    <row r="48865" spans="5:62" ht="14.25" customHeight="1" x14ac:dyDescent="0.25">
      <c r="E48865" s="113"/>
      <c r="H48865" s="133"/>
      <c r="T48865" s="133"/>
      <c r="X48865" s="131"/>
      <c r="Y48865" s="133"/>
      <c r="AJ48865" s="133"/>
      <c r="AO48865" s="135"/>
      <c r="AP48865" s="135"/>
      <c r="BJ48865" s="136"/>
    </row>
    <row r="48866" spans="5:62" ht="14.25" customHeight="1" x14ac:dyDescent="0.25">
      <c r="E48866" s="113"/>
      <c r="H48866" s="133"/>
      <c r="T48866" s="133"/>
      <c r="X48866" s="131"/>
      <c r="Y48866" s="133"/>
      <c r="AJ48866" s="133"/>
      <c r="AO48866" s="135"/>
      <c r="AP48866" s="135"/>
      <c r="BJ48866" s="136"/>
    </row>
    <row r="48867" spans="5:62" ht="14.25" customHeight="1" x14ac:dyDescent="0.25">
      <c r="E48867" s="113"/>
      <c r="H48867" s="133"/>
      <c r="T48867" s="133"/>
      <c r="X48867" s="131"/>
      <c r="Y48867" s="133"/>
      <c r="AJ48867" s="133"/>
      <c r="AO48867" s="135"/>
      <c r="AP48867" s="135"/>
      <c r="BJ48867" s="136"/>
    </row>
    <row r="48868" spans="5:62" ht="14.25" customHeight="1" x14ac:dyDescent="0.25">
      <c r="E48868" s="113"/>
      <c r="H48868" s="133"/>
      <c r="T48868" s="133"/>
      <c r="X48868" s="131"/>
      <c r="Y48868" s="133"/>
      <c r="AJ48868" s="133"/>
      <c r="AO48868" s="135"/>
      <c r="AP48868" s="135"/>
      <c r="BJ48868" s="136"/>
    </row>
    <row r="48869" spans="5:62" ht="14.25" customHeight="1" x14ac:dyDescent="0.25">
      <c r="E48869" s="113"/>
      <c r="H48869" s="133"/>
      <c r="T48869" s="133"/>
      <c r="X48869" s="131"/>
      <c r="Y48869" s="133"/>
      <c r="AJ48869" s="133"/>
      <c r="AO48869" s="135"/>
      <c r="AP48869" s="135"/>
      <c r="BJ48869" s="136"/>
    </row>
    <row r="48870" spans="5:62" ht="14.25" customHeight="1" x14ac:dyDescent="0.25">
      <c r="E48870" s="113"/>
      <c r="H48870" s="133"/>
      <c r="T48870" s="133"/>
      <c r="X48870" s="131"/>
      <c r="Y48870" s="133"/>
      <c r="AJ48870" s="133"/>
      <c r="AO48870" s="135"/>
      <c r="AP48870" s="135"/>
      <c r="BJ48870" s="136"/>
    </row>
    <row r="48871" spans="5:62" ht="14.25" customHeight="1" x14ac:dyDescent="0.25">
      <c r="E48871" s="113"/>
      <c r="H48871" s="133"/>
      <c r="T48871" s="133"/>
      <c r="X48871" s="131"/>
      <c r="Y48871" s="133"/>
      <c r="AJ48871" s="133"/>
      <c r="AO48871" s="135"/>
      <c r="AP48871" s="135"/>
      <c r="BJ48871" s="136"/>
    </row>
    <row r="48872" spans="5:62" ht="14.25" customHeight="1" x14ac:dyDescent="0.25">
      <c r="E48872" s="113"/>
      <c r="H48872" s="133"/>
      <c r="T48872" s="133"/>
      <c r="X48872" s="131"/>
      <c r="Y48872" s="133"/>
      <c r="AJ48872" s="133"/>
      <c r="AO48872" s="135"/>
      <c r="AP48872" s="135"/>
      <c r="BJ48872" s="136"/>
    </row>
    <row r="48873" spans="5:62" ht="14.25" customHeight="1" x14ac:dyDescent="0.25">
      <c r="E48873" s="113"/>
      <c r="H48873" s="133"/>
      <c r="T48873" s="133"/>
      <c r="X48873" s="131"/>
      <c r="Y48873" s="133"/>
      <c r="AJ48873" s="133"/>
      <c r="AO48873" s="135"/>
      <c r="AP48873" s="135"/>
      <c r="BJ48873" s="136"/>
    </row>
    <row r="48874" spans="5:62" ht="14.25" customHeight="1" x14ac:dyDescent="0.25">
      <c r="E48874" s="113"/>
      <c r="H48874" s="133"/>
      <c r="T48874" s="133"/>
      <c r="X48874" s="131"/>
      <c r="Y48874" s="133"/>
      <c r="AJ48874" s="133"/>
      <c r="AO48874" s="135"/>
      <c r="AP48874" s="135"/>
      <c r="BJ48874" s="136"/>
    </row>
    <row r="48875" spans="5:62" ht="14.25" customHeight="1" x14ac:dyDescent="0.25">
      <c r="E48875" s="113"/>
      <c r="H48875" s="133"/>
      <c r="T48875" s="133"/>
      <c r="X48875" s="131"/>
      <c r="Y48875" s="133"/>
      <c r="AJ48875" s="133"/>
      <c r="AO48875" s="135"/>
      <c r="AP48875" s="135"/>
      <c r="BJ48875" s="136"/>
    </row>
    <row r="48876" spans="5:62" ht="14.25" customHeight="1" x14ac:dyDescent="0.25">
      <c r="E48876" s="113"/>
      <c r="H48876" s="133"/>
      <c r="T48876" s="133"/>
      <c r="X48876" s="131"/>
      <c r="Y48876" s="133"/>
      <c r="AJ48876" s="133"/>
      <c r="AO48876" s="135"/>
      <c r="AP48876" s="135"/>
      <c r="BJ48876" s="136"/>
    </row>
    <row r="48877" spans="5:62" ht="14.25" customHeight="1" x14ac:dyDescent="0.25">
      <c r="E48877" s="113"/>
      <c r="H48877" s="133"/>
      <c r="T48877" s="133"/>
      <c r="X48877" s="131"/>
      <c r="Y48877" s="133"/>
      <c r="AJ48877" s="133"/>
      <c r="AO48877" s="135"/>
      <c r="AP48877" s="135"/>
      <c r="BJ48877" s="136"/>
    </row>
    <row r="48878" spans="5:62" ht="14.25" customHeight="1" x14ac:dyDescent="0.25">
      <c r="E48878" s="113"/>
      <c r="H48878" s="133"/>
      <c r="T48878" s="133"/>
      <c r="X48878" s="131"/>
      <c r="Y48878" s="133"/>
      <c r="AJ48878" s="133"/>
      <c r="AO48878" s="135"/>
      <c r="AP48878" s="135"/>
      <c r="BJ48878" s="136"/>
    </row>
    <row r="48879" spans="5:62" ht="14.25" customHeight="1" x14ac:dyDescent="0.25">
      <c r="E48879" s="113"/>
      <c r="H48879" s="133"/>
      <c r="T48879" s="133"/>
      <c r="X48879" s="131"/>
      <c r="Y48879" s="133"/>
      <c r="AJ48879" s="133"/>
      <c r="AO48879" s="135"/>
      <c r="AP48879" s="135"/>
      <c r="BJ48879" s="136"/>
    </row>
    <row r="48880" spans="5:62" ht="14.25" customHeight="1" x14ac:dyDescent="0.25">
      <c r="E48880" s="113"/>
      <c r="H48880" s="133"/>
      <c r="T48880" s="133"/>
      <c r="X48880" s="131"/>
      <c r="Y48880" s="133"/>
      <c r="AJ48880" s="133"/>
      <c r="AO48880" s="135"/>
      <c r="AP48880" s="135"/>
      <c r="BJ48880" s="136"/>
    </row>
    <row r="48881" spans="5:62" ht="14.25" customHeight="1" x14ac:dyDescent="0.25">
      <c r="E48881" s="113"/>
      <c r="H48881" s="133"/>
      <c r="T48881" s="133"/>
      <c r="X48881" s="131"/>
      <c r="Y48881" s="133"/>
      <c r="AJ48881" s="133"/>
      <c r="AO48881" s="135"/>
      <c r="AP48881" s="135"/>
      <c r="BJ48881" s="136"/>
    </row>
    <row r="48882" spans="5:62" ht="14.25" customHeight="1" x14ac:dyDescent="0.25">
      <c r="E48882" s="113"/>
      <c r="H48882" s="133"/>
      <c r="T48882" s="133"/>
      <c r="X48882" s="131"/>
      <c r="Y48882" s="133"/>
      <c r="AJ48882" s="133"/>
      <c r="AO48882" s="135"/>
      <c r="AP48882" s="135"/>
      <c r="BJ48882" s="136"/>
    </row>
    <row r="48883" spans="5:62" ht="14.25" customHeight="1" x14ac:dyDescent="0.25">
      <c r="E48883" s="113"/>
      <c r="H48883" s="133"/>
      <c r="T48883" s="133"/>
      <c r="X48883" s="131"/>
      <c r="Y48883" s="133"/>
      <c r="AJ48883" s="133"/>
      <c r="AO48883" s="135"/>
      <c r="AP48883" s="135"/>
      <c r="BJ48883" s="136"/>
    </row>
    <row r="48884" spans="5:62" ht="14.25" customHeight="1" x14ac:dyDescent="0.25">
      <c r="E48884" s="113"/>
      <c r="H48884" s="133"/>
      <c r="T48884" s="133"/>
      <c r="X48884" s="131"/>
      <c r="Y48884" s="133"/>
      <c r="AJ48884" s="133"/>
      <c r="AO48884" s="135"/>
      <c r="AP48884" s="135"/>
      <c r="BJ48884" s="136"/>
    </row>
    <row r="48885" spans="5:62" ht="14.25" customHeight="1" x14ac:dyDescent="0.25">
      <c r="E48885" s="113"/>
      <c r="H48885" s="133"/>
      <c r="T48885" s="133"/>
      <c r="X48885" s="131"/>
      <c r="Y48885" s="133"/>
      <c r="AJ48885" s="133"/>
      <c r="AO48885" s="135"/>
      <c r="AP48885" s="135"/>
      <c r="BJ48885" s="136"/>
    </row>
    <row r="48886" spans="5:62" ht="14.25" customHeight="1" x14ac:dyDescent="0.25">
      <c r="E48886" s="113"/>
      <c r="H48886" s="133"/>
      <c r="T48886" s="133"/>
      <c r="X48886" s="131"/>
      <c r="Y48886" s="133"/>
      <c r="AJ48886" s="133"/>
      <c r="AO48886" s="135"/>
      <c r="AP48886" s="135"/>
      <c r="BJ48886" s="136"/>
    </row>
    <row r="48887" spans="5:62" ht="14.25" customHeight="1" x14ac:dyDescent="0.25">
      <c r="E48887" s="113"/>
      <c r="H48887" s="133"/>
      <c r="T48887" s="133"/>
      <c r="X48887" s="131"/>
      <c r="Y48887" s="133"/>
      <c r="AJ48887" s="133"/>
      <c r="AO48887" s="135"/>
      <c r="AP48887" s="135"/>
      <c r="BJ48887" s="136"/>
    </row>
    <row r="48888" spans="5:62" ht="14.25" customHeight="1" x14ac:dyDescent="0.25">
      <c r="E48888" s="113"/>
      <c r="H48888" s="133"/>
      <c r="T48888" s="133"/>
      <c r="X48888" s="131"/>
      <c r="Y48888" s="133"/>
      <c r="AJ48888" s="133"/>
      <c r="AO48888" s="135"/>
      <c r="AP48888" s="135"/>
      <c r="BJ48888" s="136"/>
    </row>
    <row r="48889" spans="5:62" ht="14.25" customHeight="1" x14ac:dyDescent="0.25">
      <c r="E48889" s="113"/>
      <c r="H48889" s="133"/>
      <c r="T48889" s="133"/>
      <c r="X48889" s="131"/>
      <c r="Y48889" s="133"/>
      <c r="AJ48889" s="133"/>
      <c r="AO48889" s="135"/>
      <c r="AP48889" s="135"/>
      <c r="BJ48889" s="136"/>
    </row>
    <row r="48890" spans="5:62" ht="14.25" customHeight="1" x14ac:dyDescent="0.25">
      <c r="E48890" s="113"/>
      <c r="H48890" s="133"/>
      <c r="T48890" s="133"/>
      <c r="X48890" s="131"/>
      <c r="Y48890" s="133"/>
      <c r="AJ48890" s="133"/>
      <c r="AO48890" s="135"/>
      <c r="AP48890" s="135"/>
      <c r="BJ48890" s="136"/>
    </row>
    <row r="48891" spans="5:62" ht="14.25" customHeight="1" x14ac:dyDescent="0.25">
      <c r="E48891" s="113"/>
      <c r="H48891" s="133"/>
      <c r="T48891" s="133"/>
      <c r="X48891" s="131"/>
      <c r="Y48891" s="133"/>
      <c r="AJ48891" s="133"/>
      <c r="AO48891" s="135"/>
      <c r="AP48891" s="135"/>
      <c r="BJ48891" s="136"/>
    </row>
    <row r="48892" spans="5:62" ht="14.25" customHeight="1" x14ac:dyDescent="0.25">
      <c r="E48892" s="113"/>
      <c r="H48892" s="133"/>
      <c r="T48892" s="133"/>
      <c r="X48892" s="131"/>
      <c r="Y48892" s="133"/>
      <c r="AJ48892" s="133"/>
      <c r="AO48892" s="135"/>
      <c r="AP48892" s="135"/>
      <c r="BJ48892" s="136"/>
    </row>
    <row r="48893" spans="5:62" ht="14.25" customHeight="1" x14ac:dyDescent="0.25">
      <c r="E48893" s="113"/>
      <c r="H48893" s="133"/>
      <c r="T48893" s="133"/>
      <c r="X48893" s="131"/>
      <c r="Y48893" s="133"/>
      <c r="AJ48893" s="133"/>
      <c r="AO48893" s="135"/>
      <c r="AP48893" s="135"/>
      <c r="BJ48893" s="136"/>
    </row>
    <row r="48894" spans="5:62" ht="14.25" customHeight="1" x14ac:dyDescent="0.25">
      <c r="E48894" s="113"/>
      <c r="H48894" s="133"/>
      <c r="T48894" s="133"/>
      <c r="X48894" s="131"/>
      <c r="Y48894" s="133"/>
      <c r="AJ48894" s="133"/>
      <c r="AO48894" s="135"/>
      <c r="AP48894" s="135"/>
      <c r="BJ48894" s="136"/>
    </row>
    <row r="48895" spans="5:62" ht="14.25" customHeight="1" x14ac:dyDescent="0.25">
      <c r="E48895" s="113"/>
      <c r="H48895" s="133"/>
      <c r="T48895" s="133"/>
      <c r="X48895" s="131"/>
      <c r="Y48895" s="133"/>
      <c r="AJ48895" s="133"/>
      <c r="AO48895" s="135"/>
      <c r="AP48895" s="135"/>
      <c r="BJ48895" s="136"/>
    </row>
    <row r="48896" spans="5:62" ht="14.25" customHeight="1" x14ac:dyDescent="0.25">
      <c r="E48896" s="113"/>
      <c r="H48896" s="133"/>
      <c r="T48896" s="133"/>
      <c r="X48896" s="131"/>
      <c r="Y48896" s="133"/>
      <c r="AJ48896" s="133"/>
      <c r="AO48896" s="135"/>
      <c r="AP48896" s="135"/>
      <c r="BJ48896" s="136"/>
    </row>
    <row r="48897" spans="5:62" ht="14.25" customHeight="1" x14ac:dyDescent="0.25">
      <c r="E48897" s="113"/>
      <c r="H48897" s="133"/>
      <c r="T48897" s="133"/>
      <c r="X48897" s="131"/>
      <c r="Y48897" s="133"/>
      <c r="AJ48897" s="133"/>
      <c r="AO48897" s="135"/>
      <c r="AP48897" s="135"/>
      <c r="BJ48897" s="136"/>
    </row>
    <row r="48898" spans="5:62" ht="14.25" customHeight="1" x14ac:dyDescent="0.25">
      <c r="E48898" s="113"/>
      <c r="H48898" s="133"/>
      <c r="T48898" s="133"/>
      <c r="X48898" s="131"/>
      <c r="Y48898" s="133"/>
      <c r="AJ48898" s="133"/>
      <c r="AO48898" s="135"/>
      <c r="AP48898" s="135"/>
      <c r="BJ48898" s="136"/>
    </row>
    <row r="48899" spans="5:62" ht="14.25" customHeight="1" x14ac:dyDescent="0.25">
      <c r="E48899" s="113"/>
      <c r="H48899" s="133"/>
      <c r="T48899" s="133"/>
      <c r="X48899" s="131"/>
      <c r="Y48899" s="133"/>
      <c r="AJ48899" s="133"/>
      <c r="AO48899" s="135"/>
      <c r="AP48899" s="135"/>
      <c r="BJ48899" s="136"/>
    </row>
    <row r="48900" spans="5:62" ht="14.25" customHeight="1" x14ac:dyDescent="0.25">
      <c r="E48900" s="113"/>
      <c r="H48900" s="133"/>
      <c r="T48900" s="133"/>
      <c r="X48900" s="131"/>
      <c r="Y48900" s="133"/>
      <c r="AJ48900" s="133"/>
      <c r="AO48900" s="135"/>
      <c r="AP48900" s="135"/>
      <c r="BJ48900" s="136"/>
    </row>
    <row r="48901" spans="5:62" ht="14.25" customHeight="1" x14ac:dyDescent="0.25">
      <c r="E48901" s="113"/>
      <c r="H48901" s="133"/>
      <c r="T48901" s="133"/>
      <c r="X48901" s="131"/>
      <c r="Y48901" s="133"/>
      <c r="AJ48901" s="133"/>
      <c r="AO48901" s="135"/>
      <c r="AP48901" s="135"/>
      <c r="BJ48901" s="136"/>
    </row>
    <row r="48902" spans="5:62" ht="14.25" customHeight="1" x14ac:dyDescent="0.25">
      <c r="E48902" s="113"/>
      <c r="H48902" s="133"/>
      <c r="T48902" s="133"/>
      <c r="X48902" s="131"/>
      <c r="Y48902" s="133"/>
      <c r="AJ48902" s="133"/>
      <c r="AO48902" s="135"/>
      <c r="AP48902" s="135"/>
      <c r="BJ48902" s="136"/>
    </row>
    <row r="48903" spans="5:62" ht="14.25" customHeight="1" x14ac:dyDescent="0.25">
      <c r="E48903" s="113"/>
      <c r="H48903" s="133"/>
      <c r="T48903" s="133"/>
      <c r="X48903" s="131"/>
      <c r="Y48903" s="133"/>
      <c r="AJ48903" s="133"/>
      <c r="AO48903" s="135"/>
      <c r="AP48903" s="135"/>
      <c r="BJ48903" s="136"/>
    </row>
    <row r="48904" spans="5:62" ht="14.25" customHeight="1" x14ac:dyDescent="0.25">
      <c r="E48904" s="113"/>
      <c r="H48904" s="133"/>
      <c r="T48904" s="133"/>
      <c r="X48904" s="131"/>
      <c r="Y48904" s="133"/>
      <c r="AJ48904" s="133"/>
      <c r="AO48904" s="135"/>
      <c r="AP48904" s="135"/>
      <c r="BJ48904" s="136"/>
    </row>
    <row r="48905" spans="5:62" ht="14.25" customHeight="1" x14ac:dyDescent="0.25">
      <c r="E48905" s="113"/>
      <c r="H48905" s="133"/>
      <c r="T48905" s="133"/>
      <c r="X48905" s="131"/>
      <c r="Y48905" s="133"/>
      <c r="AJ48905" s="133"/>
      <c r="AO48905" s="135"/>
      <c r="AP48905" s="135"/>
      <c r="BJ48905" s="136"/>
    </row>
    <row r="48906" spans="5:62" ht="14.25" customHeight="1" x14ac:dyDescent="0.25">
      <c r="E48906" s="113"/>
      <c r="H48906" s="133"/>
      <c r="T48906" s="133"/>
      <c r="X48906" s="131"/>
      <c r="Y48906" s="133"/>
      <c r="AJ48906" s="133"/>
      <c r="AO48906" s="135"/>
      <c r="AP48906" s="135"/>
      <c r="BJ48906" s="136"/>
    </row>
    <row r="48907" spans="5:62" ht="14.25" customHeight="1" x14ac:dyDescent="0.25">
      <c r="E48907" s="113"/>
      <c r="H48907" s="133"/>
      <c r="T48907" s="133"/>
      <c r="X48907" s="131"/>
      <c r="Y48907" s="133"/>
      <c r="AJ48907" s="133"/>
      <c r="AO48907" s="135"/>
      <c r="AP48907" s="135"/>
      <c r="BJ48907" s="136"/>
    </row>
    <row r="48908" spans="5:62" ht="14.25" customHeight="1" x14ac:dyDescent="0.25">
      <c r="E48908" s="113"/>
      <c r="H48908" s="133"/>
      <c r="T48908" s="133"/>
      <c r="X48908" s="131"/>
      <c r="Y48908" s="133"/>
      <c r="AJ48908" s="133"/>
      <c r="AO48908" s="135"/>
      <c r="AP48908" s="135"/>
      <c r="BJ48908" s="136"/>
    </row>
    <row r="48909" spans="5:62" ht="14.25" customHeight="1" x14ac:dyDescent="0.25">
      <c r="E48909" s="113"/>
      <c r="H48909" s="133"/>
      <c r="T48909" s="133"/>
      <c r="X48909" s="131"/>
      <c r="Y48909" s="133"/>
      <c r="AJ48909" s="133"/>
      <c r="AO48909" s="135"/>
      <c r="AP48909" s="135"/>
      <c r="BJ48909" s="136"/>
    </row>
    <row r="48910" spans="5:62" ht="14.25" customHeight="1" x14ac:dyDescent="0.25">
      <c r="E48910" s="113"/>
      <c r="H48910" s="133"/>
      <c r="T48910" s="133"/>
      <c r="X48910" s="131"/>
      <c r="Y48910" s="133"/>
      <c r="AJ48910" s="133"/>
      <c r="AO48910" s="135"/>
      <c r="AP48910" s="135"/>
      <c r="BJ48910" s="136"/>
    </row>
    <row r="48911" spans="5:62" ht="14.25" customHeight="1" x14ac:dyDescent="0.25">
      <c r="E48911" s="113"/>
      <c r="H48911" s="133"/>
      <c r="T48911" s="133"/>
      <c r="X48911" s="131"/>
      <c r="Y48911" s="133"/>
      <c r="AJ48911" s="133"/>
      <c r="AO48911" s="135"/>
      <c r="AP48911" s="135"/>
      <c r="BJ48911" s="136"/>
    </row>
    <row r="48912" spans="5:62" ht="14.25" customHeight="1" x14ac:dyDescent="0.25">
      <c r="E48912" s="113"/>
      <c r="H48912" s="133"/>
      <c r="T48912" s="133"/>
      <c r="X48912" s="131"/>
      <c r="Y48912" s="133"/>
      <c r="AJ48912" s="133"/>
      <c r="AO48912" s="135"/>
      <c r="AP48912" s="135"/>
      <c r="BJ48912" s="136"/>
    </row>
    <row r="48913" spans="5:62" ht="14.25" customHeight="1" x14ac:dyDescent="0.25">
      <c r="E48913" s="113"/>
      <c r="H48913" s="133"/>
      <c r="T48913" s="133"/>
      <c r="X48913" s="131"/>
      <c r="Y48913" s="133"/>
      <c r="AJ48913" s="133"/>
      <c r="AO48913" s="135"/>
      <c r="AP48913" s="135"/>
      <c r="BJ48913" s="136"/>
    </row>
    <row r="48914" spans="5:62" ht="14.25" customHeight="1" x14ac:dyDescent="0.25">
      <c r="E48914" s="113"/>
      <c r="H48914" s="133"/>
      <c r="T48914" s="133"/>
      <c r="X48914" s="131"/>
      <c r="Y48914" s="133"/>
      <c r="AJ48914" s="133"/>
      <c r="AO48914" s="135"/>
      <c r="AP48914" s="135"/>
      <c r="BJ48914" s="136"/>
    </row>
    <row r="48915" spans="5:62" ht="14.25" customHeight="1" x14ac:dyDescent="0.25">
      <c r="E48915" s="113"/>
      <c r="H48915" s="133"/>
      <c r="T48915" s="133"/>
      <c r="X48915" s="131"/>
      <c r="Y48915" s="133"/>
      <c r="AJ48915" s="133"/>
      <c r="AO48915" s="135"/>
      <c r="AP48915" s="135"/>
      <c r="BJ48915" s="136"/>
    </row>
    <row r="48916" spans="5:62" ht="14.25" customHeight="1" x14ac:dyDescent="0.25">
      <c r="E48916" s="113"/>
      <c r="H48916" s="133"/>
      <c r="T48916" s="133"/>
      <c r="X48916" s="131"/>
      <c r="Y48916" s="133"/>
      <c r="AJ48916" s="133"/>
      <c r="AO48916" s="135"/>
      <c r="AP48916" s="135"/>
      <c r="BJ48916" s="136"/>
    </row>
    <row r="48917" spans="5:62" ht="14.25" customHeight="1" x14ac:dyDescent="0.25">
      <c r="E48917" s="113"/>
      <c r="H48917" s="133"/>
      <c r="T48917" s="133"/>
      <c r="X48917" s="131"/>
      <c r="Y48917" s="133"/>
      <c r="AJ48917" s="133"/>
      <c r="AO48917" s="135"/>
      <c r="AP48917" s="135"/>
      <c r="BJ48917" s="136"/>
    </row>
    <row r="48918" spans="5:62" ht="14.25" customHeight="1" x14ac:dyDescent="0.25">
      <c r="E48918" s="113"/>
      <c r="H48918" s="133"/>
      <c r="T48918" s="133"/>
      <c r="X48918" s="131"/>
      <c r="Y48918" s="133"/>
      <c r="AJ48918" s="133"/>
      <c r="AO48918" s="135"/>
      <c r="AP48918" s="135"/>
      <c r="BJ48918" s="136"/>
    </row>
    <row r="48919" spans="5:62" ht="14.25" customHeight="1" x14ac:dyDescent="0.25">
      <c r="E48919" s="113"/>
      <c r="H48919" s="133"/>
      <c r="T48919" s="133"/>
      <c r="X48919" s="131"/>
      <c r="Y48919" s="133"/>
      <c r="AJ48919" s="133"/>
      <c r="AO48919" s="135"/>
      <c r="AP48919" s="135"/>
      <c r="BJ48919" s="136"/>
    </row>
    <row r="48920" spans="5:62" ht="14.25" customHeight="1" x14ac:dyDescent="0.25">
      <c r="E48920" s="113"/>
      <c r="H48920" s="133"/>
      <c r="T48920" s="133"/>
      <c r="X48920" s="131"/>
      <c r="Y48920" s="133"/>
      <c r="AJ48920" s="133"/>
      <c r="AO48920" s="135"/>
      <c r="AP48920" s="135"/>
      <c r="BJ48920" s="136"/>
    </row>
    <row r="48921" spans="5:62" ht="14.25" customHeight="1" x14ac:dyDescent="0.25">
      <c r="E48921" s="113"/>
      <c r="H48921" s="133"/>
      <c r="T48921" s="133"/>
      <c r="X48921" s="131"/>
      <c r="Y48921" s="133"/>
      <c r="AJ48921" s="133"/>
      <c r="AO48921" s="135"/>
      <c r="AP48921" s="135"/>
      <c r="BJ48921" s="136"/>
    </row>
    <row r="48922" spans="5:62" ht="14.25" customHeight="1" x14ac:dyDescent="0.25">
      <c r="E48922" s="113"/>
      <c r="H48922" s="133"/>
      <c r="T48922" s="133"/>
      <c r="X48922" s="131"/>
      <c r="Y48922" s="133"/>
      <c r="AJ48922" s="133"/>
      <c r="AO48922" s="135"/>
      <c r="AP48922" s="135"/>
      <c r="BJ48922" s="136"/>
    </row>
    <row r="48923" spans="5:62" ht="14.25" customHeight="1" x14ac:dyDescent="0.25">
      <c r="E48923" s="113"/>
      <c r="H48923" s="133"/>
      <c r="T48923" s="133"/>
      <c r="X48923" s="131"/>
      <c r="Y48923" s="133"/>
      <c r="AJ48923" s="133"/>
      <c r="AO48923" s="135"/>
      <c r="AP48923" s="135"/>
      <c r="BJ48923" s="136"/>
    </row>
    <row r="48924" spans="5:62" ht="14.25" customHeight="1" x14ac:dyDescent="0.25">
      <c r="E48924" s="113"/>
      <c r="H48924" s="133"/>
      <c r="T48924" s="133"/>
      <c r="X48924" s="131"/>
      <c r="Y48924" s="133"/>
      <c r="AJ48924" s="133"/>
      <c r="AO48924" s="135"/>
      <c r="AP48924" s="135"/>
      <c r="BJ48924" s="136"/>
    </row>
    <row r="48925" spans="5:62" ht="14.25" customHeight="1" x14ac:dyDescent="0.25">
      <c r="E48925" s="113"/>
      <c r="H48925" s="133"/>
      <c r="T48925" s="133"/>
      <c r="X48925" s="131"/>
      <c r="Y48925" s="133"/>
      <c r="AJ48925" s="133"/>
      <c r="AO48925" s="135"/>
      <c r="AP48925" s="135"/>
      <c r="BJ48925" s="136"/>
    </row>
    <row r="48926" spans="5:62" ht="14.25" customHeight="1" x14ac:dyDescent="0.25">
      <c r="E48926" s="113"/>
      <c r="H48926" s="133"/>
      <c r="T48926" s="133"/>
      <c r="X48926" s="131"/>
      <c r="Y48926" s="133"/>
      <c r="AJ48926" s="133"/>
      <c r="AO48926" s="135"/>
      <c r="AP48926" s="135"/>
      <c r="BJ48926" s="136"/>
    </row>
    <row r="48927" spans="5:62" ht="14.25" customHeight="1" x14ac:dyDescent="0.25">
      <c r="E48927" s="113"/>
      <c r="H48927" s="133"/>
      <c r="T48927" s="133"/>
      <c r="X48927" s="131"/>
      <c r="Y48927" s="133"/>
      <c r="AJ48927" s="133"/>
      <c r="AO48927" s="135"/>
      <c r="AP48927" s="135"/>
      <c r="BJ48927" s="136"/>
    </row>
    <row r="48928" spans="5:62" ht="14.25" customHeight="1" x14ac:dyDescent="0.25">
      <c r="E48928" s="113"/>
      <c r="H48928" s="133"/>
      <c r="T48928" s="133"/>
      <c r="X48928" s="131"/>
      <c r="Y48928" s="133"/>
      <c r="AJ48928" s="133"/>
      <c r="AO48928" s="135"/>
      <c r="AP48928" s="135"/>
      <c r="BJ48928" s="136"/>
    </row>
    <row r="48929" spans="5:62" ht="14.25" customHeight="1" x14ac:dyDescent="0.25">
      <c r="E48929" s="113"/>
      <c r="H48929" s="133"/>
      <c r="T48929" s="133"/>
      <c r="X48929" s="131"/>
      <c r="Y48929" s="133"/>
      <c r="AJ48929" s="133"/>
      <c r="AO48929" s="135"/>
      <c r="AP48929" s="135"/>
      <c r="BJ48929" s="136"/>
    </row>
    <row r="48930" spans="5:62" ht="14.25" customHeight="1" x14ac:dyDescent="0.25">
      <c r="E48930" s="113"/>
      <c r="H48930" s="133"/>
      <c r="T48930" s="133"/>
      <c r="X48930" s="131"/>
      <c r="Y48930" s="133"/>
      <c r="AJ48930" s="133"/>
      <c r="AO48930" s="135"/>
      <c r="AP48930" s="135"/>
      <c r="BJ48930" s="136"/>
    </row>
    <row r="48931" spans="5:62" ht="14.25" customHeight="1" x14ac:dyDescent="0.25">
      <c r="E48931" s="113"/>
      <c r="H48931" s="133"/>
      <c r="T48931" s="133"/>
      <c r="X48931" s="131"/>
      <c r="Y48931" s="133"/>
      <c r="AJ48931" s="133"/>
      <c r="AO48931" s="135"/>
      <c r="AP48931" s="135"/>
      <c r="BJ48931" s="136"/>
    </row>
    <row r="48932" spans="5:62" ht="14.25" customHeight="1" x14ac:dyDescent="0.25">
      <c r="E48932" s="113"/>
      <c r="H48932" s="133"/>
      <c r="T48932" s="133"/>
      <c r="X48932" s="131"/>
      <c r="Y48932" s="133"/>
      <c r="AJ48932" s="133"/>
      <c r="AO48932" s="135"/>
      <c r="AP48932" s="135"/>
      <c r="BJ48932" s="136"/>
    </row>
    <row r="48933" spans="5:62" ht="14.25" customHeight="1" x14ac:dyDescent="0.25">
      <c r="E48933" s="113"/>
      <c r="H48933" s="133"/>
      <c r="T48933" s="133"/>
      <c r="X48933" s="131"/>
      <c r="Y48933" s="133"/>
      <c r="AJ48933" s="133"/>
      <c r="AO48933" s="135"/>
      <c r="AP48933" s="135"/>
      <c r="BJ48933" s="136"/>
    </row>
    <row r="48934" spans="5:62" ht="14.25" customHeight="1" x14ac:dyDescent="0.25">
      <c r="E48934" s="113"/>
      <c r="H48934" s="133"/>
      <c r="T48934" s="133"/>
      <c r="X48934" s="131"/>
      <c r="Y48934" s="133"/>
      <c r="AJ48934" s="133"/>
      <c r="AO48934" s="135"/>
      <c r="AP48934" s="135"/>
      <c r="BJ48934" s="136"/>
    </row>
    <row r="48935" spans="5:62" ht="14.25" customHeight="1" x14ac:dyDescent="0.25">
      <c r="E48935" s="113"/>
      <c r="H48935" s="133"/>
      <c r="T48935" s="133"/>
      <c r="X48935" s="131"/>
      <c r="Y48935" s="133"/>
      <c r="AJ48935" s="133"/>
      <c r="AO48935" s="135"/>
      <c r="AP48935" s="135"/>
      <c r="BJ48935" s="136"/>
    </row>
    <row r="48936" spans="5:62" ht="14.25" customHeight="1" x14ac:dyDescent="0.25">
      <c r="E48936" s="113"/>
      <c r="H48936" s="133"/>
      <c r="T48936" s="133"/>
      <c r="X48936" s="131"/>
      <c r="Y48936" s="133"/>
      <c r="AJ48936" s="133"/>
      <c r="AO48936" s="135"/>
      <c r="AP48936" s="135"/>
      <c r="BJ48936" s="136"/>
    </row>
    <row r="48937" spans="5:62" ht="14.25" customHeight="1" x14ac:dyDescent="0.25">
      <c r="E48937" s="113"/>
      <c r="H48937" s="133"/>
      <c r="T48937" s="133"/>
      <c r="X48937" s="131"/>
      <c r="Y48937" s="133"/>
      <c r="AJ48937" s="133"/>
      <c r="AO48937" s="135"/>
      <c r="AP48937" s="135"/>
      <c r="BJ48937" s="136"/>
    </row>
    <row r="48938" spans="5:62" ht="14.25" customHeight="1" x14ac:dyDescent="0.25">
      <c r="E48938" s="113"/>
      <c r="H48938" s="133"/>
      <c r="T48938" s="133"/>
      <c r="X48938" s="131"/>
      <c r="Y48938" s="133"/>
      <c r="AJ48938" s="133"/>
      <c r="AO48938" s="135"/>
      <c r="AP48938" s="135"/>
      <c r="BJ48938" s="136"/>
    </row>
    <row r="48939" spans="5:62" ht="14.25" customHeight="1" x14ac:dyDescent="0.25">
      <c r="E48939" s="113"/>
      <c r="H48939" s="133"/>
      <c r="T48939" s="133"/>
      <c r="X48939" s="131"/>
      <c r="Y48939" s="133"/>
      <c r="AJ48939" s="133"/>
      <c r="AO48939" s="135"/>
      <c r="AP48939" s="135"/>
      <c r="BJ48939" s="136"/>
    </row>
    <row r="48940" spans="5:62" ht="14.25" customHeight="1" x14ac:dyDescent="0.25">
      <c r="E48940" s="113"/>
      <c r="H48940" s="133"/>
      <c r="T48940" s="133"/>
      <c r="X48940" s="131"/>
      <c r="Y48940" s="133"/>
      <c r="AJ48940" s="133"/>
      <c r="AO48940" s="135"/>
      <c r="AP48940" s="135"/>
      <c r="BJ48940" s="136"/>
    </row>
    <row r="48941" spans="5:62" ht="14.25" customHeight="1" x14ac:dyDescent="0.25">
      <c r="E48941" s="113"/>
      <c r="H48941" s="133"/>
      <c r="T48941" s="133"/>
      <c r="X48941" s="131"/>
      <c r="Y48941" s="133"/>
      <c r="AJ48941" s="133"/>
      <c r="AO48941" s="135"/>
      <c r="AP48941" s="135"/>
      <c r="BJ48941" s="136"/>
    </row>
    <row r="48942" spans="5:62" ht="14.25" customHeight="1" x14ac:dyDescent="0.25">
      <c r="E48942" s="113"/>
      <c r="H48942" s="133"/>
      <c r="T48942" s="133"/>
      <c r="X48942" s="131"/>
      <c r="Y48942" s="133"/>
      <c r="AJ48942" s="133"/>
      <c r="AO48942" s="135"/>
      <c r="AP48942" s="135"/>
      <c r="BJ48942" s="136"/>
    </row>
    <row r="48943" spans="5:62" ht="14.25" customHeight="1" x14ac:dyDescent="0.25">
      <c r="E48943" s="113"/>
      <c r="H48943" s="133"/>
      <c r="T48943" s="133"/>
      <c r="X48943" s="131"/>
      <c r="Y48943" s="133"/>
      <c r="AJ48943" s="133"/>
      <c r="AO48943" s="135"/>
      <c r="AP48943" s="135"/>
      <c r="BJ48943" s="136"/>
    </row>
    <row r="48944" spans="5:62" ht="14.25" customHeight="1" x14ac:dyDescent="0.25">
      <c r="E48944" s="113"/>
      <c r="H48944" s="133"/>
      <c r="T48944" s="133"/>
      <c r="X48944" s="131"/>
      <c r="Y48944" s="133"/>
      <c r="AJ48944" s="133"/>
      <c r="AO48944" s="135"/>
      <c r="AP48944" s="135"/>
      <c r="BJ48944" s="136"/>
    </row>
    <row r="48945" spans="5:62" ht="14.25" customHeight="1" x14ac:dyDescent="0.25">
      <c r="E48945" s="113"/>
      <c r="H48945" s="133"/>
      <c r="T48945" s="133"/>
      <c r="X48945" s="131"/>
      <c r="Y48945" s="133"/>
      <c r="AJ48945" s="133"/>
      <c r="AO48945" s="135"/>
      <c r="AP48945" s="135"/>
      <c r="BJ48945" s="136"/>
    </row>
    <row r="48946" spans="5:62" ht="14.25" customHeight="1" x14ac:dyDescent="0.25">
      <c r="E48946" s="113"/>
      <c r="H48946" s="133"/>
      <c r="T48946" s="133"/>
      <c r="X48946" s="131"/>
      <c r="Y48946" s="133"/>
      <c r="AJ48946" s="133"/>
      <c r="AO48946" s="135"/>
      <c r="AP48946" s="135"/>
      <c r="BJ48946" s="136"/>
    </row>
    <row r="48947" spans="5:62" ht="14.25" customHeight="1" x14ac:dyDescent="0.25">
      <c r="E48947" s="113"/>
      <c r="H48947" s="133"/>
      <c r="T48947" s="133"/>
      <c r="X48947" s="131"/>
      <c r="Y48947" s="133"/>
      <c r="AJ48947" s="133"/>
      <c r="AO48947" s="135"/>
      <c r="AP48947" s="135"/>
      <c r="BJ48947" s="136"/>
    </row>
    <row r="48948" spans="5:62" ht="14.25" customHeight="1" x14ac:dyDescent="0.25">
      <c r="E48948" s="113"/>
      <c r="H48948" s="133"/>
      <c r="T48948" s="133"/>
      <c r="X48948" s="131"/>
      <c r="Y48948" s="133"/>
      <c r="AJ48948" s="133"/>
      <c r="AO48948" s="135"/>
      <c r="AP48948" s="135"/>
      <c r="BJ48948" s="136"/>
    </row>
    <row r="48949" spans="5:62" ht="14.25" customHeight="1" x14ac:dyDescent="0.25">
      <c r="E48949" s="113"/>
      <c r="H48949" s="133"/>
      <c r="T48949" s="133"/>
      <c r="X48949" s="131"/>
      <c r="Y48949" s="133"/>
      <c r="AJ48949" s="133"/>
      <c r="AO48949" s="135"/>
      <c r="AP48949" s="135"/>
      <c r="BJ48949" s="136"/>
    </row>
    <row r="48950" spans="5:62" ht="14.25" customHeight="1" x14ac:dyDescent="0.25">
      <c r="E48950" s="113"/>
      <c r="H48950" s="133"/>
      <c r="T48950" s="133"/>
      <c r="X48950" s="131"/>
      <c r="Y48950" s="133"/>
      <c r="AJ48950" s="133"/>
      <c r="AO48950" s="135"/>
      <c r="AP48950" s="135"/>
      <c r="BJ48950" s="136"/>
    </row>
    <row r="48951" spans="5:62" ht="14.25" customHeight="1" x14ac:dyDescent="0.25">
      <c r="E48951" s="113"/>
      <c r="H48951" s="133"/>
      <c r="T48951" s="133"/>
      <c r="X48951" s="131"/>
      <c r="Y48951" s="133"/>
      <c r="AJ48951" s="133"/>
      <c r="AO48951" s="135"/>
      <c r="AP48951" s="135"/>
      <c r="BJ48951" s="136"/>
    </row>
    <row r="48952" spans="5:62" ht="14.25" customHeight="1" x14ac:dyDescent="0.25">
      <c r="E48952" s="113"/>
      <c r="H48952" s="133"/>
      <c r="T48952" s="133"/>
      <c r="X48952" s="131"/>
      <c r="Y48952" s="133"/>
      <c r="AJ48952" s="133"/>
      <c r="AO48952" s="135"/>
      <c r="AP48952" s="135"/>
      <c r="BJ48952" s="136"/>
    </row>
    <row r="48953" spans="5:62" ht="14.25" customHeight="1" x14ac:dyDescent="0.25">
      <c r="E48953" s="113"/>
      <c r="H48953" s="133"/>
      <c r="T48953" s="133"/>
      <c r="X48953" s="131"/>
      <c r="Y48953" s="133"/>
      <c r="AJ48953" s="133"/>
      <c r="AO48953" s="135"/>
      <c r="AP48953" s="135"/>
      <c r="BJ48953" s="136"/>
    </row>
    <row r="48954" spans="5:62" ht="14.25" customHeight="1" x14ac:dyDescent="0.25">
      <c r="E48954" s="113"/>
      <c r="H48954" s="133"/>
      <c r="T48954" s="133"/>
      <c r="X48954" s="131"/>
      <c r="Y48954" s="133"/>
      <c r="AJ48954" s="133"/>
      <c r="AO48954" s="135"/>
      <c r="AP48954" s="135"/>
      <c r="BJ48954" s="136"/>
    </row>
    <row r="48955" spans="5:62" ht="14.25" customHeight="1" x14ac:dyDescent="0.25">
      <c r="E48955" s="113"/>
      <c r="H48955" s="133"/>
      <c r="T48955" s="133"/>
      <c r="X48955" s="131"/>
      <c r="Y48955" s="133"/>
      <c r="AJ48955" s="133"/>
      <c r="AO48955" s="135"/>
      <c r="AP48955" s="135"/>
      <c r="BJ48955" s="136"/>
    </row>
    <row r="48956" spans="5:62" ht="14.25" customHeight="1" x14ac:dyDescent="0.25">
      <c r="E48956" s="113"/>
      <c r="H48956" s="133"/>
      <c r="T48956" s="133"/>
      <c r="X48956" s="131"/>
      <c r="Y48956" s="133"/>
      <c r="AJ48956" s="133"/>
      <c r="AO48956" s="135"/>
      <c r="AP48956" s="135"/>
      <c r="BJ48956" s="136"/>
    </row>
    <row r="48957" spans="5:62" ht="14.25" customHeight="1" x14ac:dyDescent="0.25">
      <c r="E48957" s="113"/>
      <c r="H48957" s="133"/>
      <c r="T48957" s="133"/>
      <c r="X48957" s="131"/>
      <c r="Y48957" s="133"/>
      <c r="AJ48957" s="133"/>
      <c r="AO48957" s="135"/>
      <c r="AP48957" s="135"/>
      <c r="BJ48957" s="136"/>
    </row>
    <row r="48958" spans="5:62" ht="14.25" customHeight="1" x14ac:dyDescent="0.25">
      <c r="E48958" s="113"/>
      <c r="H48958" s="133"/>
      <c r="T48958" s="133"/>
      <c r="X48958" s="131"/>
      <c r="Y48958" s="133"/>
      <c r="AJ48958" s="133"/>
      <c r="AO48958" s="135"/>
      <c r="AP48958" s="135"/>
      <c r="BJ48958" s="136"/>
    </row>
    <row r="48959" spans="5:62" ht="14.25" customHeight="1" x14ac:dyDescent="0.25">
      <c r="E48959" s="113"/>
      <c r="H48959" s="133"/>
      <c r="T48959" s="133"/>
      <c r="X48959" s="131"/>
      <c r="Y48959" s="133"/>
      <c r="AJ48959" s="133"/>
      <c r="AO48959" s="135"/>
      <c r="AP48959" s="135"/>
      <c r="BJ48959" s="136"/>
    </row>
    <row r="48960" spans="5:62" ht="14.25" customHeight="1" x14ac:dyDescent="0.25">
      <c r="E48960" s="113"/>
      <c r="H48960" s="133"/>
      <c r="T48960" s="133"/>
      <c r="X48960" s="131"/>
      <c r="Y48960" s="133"/>
      <c r="AJ48960" s="133"/>
      <c r="AO48960" s="135"/>
      <c r="AP48960" s="135"/>
      <c r="BJ48960" s="136"/>
    </row>
    <row r="48961" spans="5:62" ht="14.25" customHeight="1" x14ac:dyDescent="0.25">
      <c r="E48961" s="113"/>
      <c r="H48961" s="133"/>
      <c r="T48961" s="133"/>
      <c r="X48961" s="131"/>
      <c r="Y48961" s="133"/>
      <c r="AJ48961" s="133"/>
      <c r="AO48961" s="135"/>
      <c r="AP48961" s="135"/>
      <c r="BJ48961" s="136"/>
    </row>
    <row r="48962" spans="5:62" ht="14.25" customHeight="1" x14ac:dyDescent="0.25">
      <c r="E48962" s="113"/>
      <c r="H48962" s="133"/>
      <c r="T48962" s="133"/>
      <c r="X48962" s="131"/>
      <c r="Y48962" s="133"/>
      <c r="AJ48962" s="133"/>
      <c r="AO48962" s="135"/>
      <c r="AP48962" s="135"/>
      <c r="BJ48962" s="136"/>
    </row>
    <row r="48963" spans="5:62" ht="14.25" customHeight="1" x14ac:dyDescent="0.25">
      <c r="E48963" s="113"/>
      <c r="H48963" s="133"/>
      <c r="T48963" s="133"/>
      <c r="X48963" s="131"/>
      <c r="Y48963" s="133"/>
      <c r="AJ48963" s="133"/>
      <c r="AO48963" s="135"/>
      <c r="AP48963" s="135"/>
      <c r="BJ48963" s="136"/>
    </row>
    <row r="48964" spans="5:62" ht="14.25" customHeight="1" x14ac:dyDescent="0.25">
      <c r="E48964" s="113"/>
      <c r="H48964" s="133"/>
      <c r="T48964" s="133"/>
      <c r="X48964" s="131"/>
      <c r="Y48964" s="133"/>
      <c r="AJ48964" s="133"/>
      <c r="AO48964" s="135"/>
      <c r="AP48964" s="135"/>
      <c r="BJ48964" s="136"/>
    </row>
    <row r="48965" spans="5:62" ht="14.25" customHeight="1" x14ac:dyDescent="0.25">
      <c r="E48965" s="113"/>
      <c r="H48965" s="133"/>
      <c r="T48965" s="133"/>
      <c r="X48965" s="131"/>
      <c r="Y48965" s="133"/>
      <c r="AJ48965" s="133"/>
      <c r="AO48965" s="135"/>
      <c r="AP48965" s="135"/>
      <c r="BJ48965" s="136"/>
    </row>
    <row r="48966" spans="5:62" ht="14.25" customHeight="1" x14ac:dyDescent="0.25">
      <c r="E48966" s="113"/>
      <c r="H48966" s="133"/>
      <c r="T48966" s="133"/>
      <c r="X48966" s="131"/>
      <c r="Y48966" s="133"/>
      <c r="AJ48966" s="133"/>
      <c r="AO48966" s="135"/>
      <c r="AP48966" s="135"/>
      <c r="BJ48966" s="136"/>
    </row>
    <row r="48967" spans="5:62" ht="14.25" customHeight="1" x14ac:dyDescent="0.25">
      <c r="E48967" s="113"/>
      <c r="H48967" s="133"/>
      <c r="T48967" s="133"/>
      <c r="X48967" s="131"/>
      <c r="Y48967" s="133"/>
      <c r="AJ48967" s="133"/>
      <c r="AO48967" s="135"/>
      <c r="AP48967" s="135"/>
      <c r="BJ48967" s="136"/>
    </row>
    <row r="48968" spans="5:62" ht="14.25" customHeight="1" x14ac:dyDescent="0.25">
      <c r="E48968" s="113"/>
      <c r="H48968" s="133"/>
      <c r="T48968" s="133"/>
      <c r="X48968" s="131"/>
      <c r="Y48968" s="133"/>
      <c r="AJ48968" s="133"/>
      <c r="AO48968" s="135"/>
      <c r="AP48968" s="135"/>
      <c r="BJ48968" s="136"/>
    </row>
    <row r="48969" spans="5:62" ht="14.25" customHeight="1" x14ac:dyDescent="0.25">
      <c r="E48969" s="113"/>
      <c r="H48969" s="133"/>
      <c r="T48969" s="133"/>
      <c r="X48969" s="131"/>
      <c r="Y48969" s="133"/>
      <c r="AJ48969" s="133"/>
      <c r="AO48969" s="135"/>
      <c r="AP48969" s="135"/>
      <c r="BJ48969" s="136"/>
    </row>
    <row r="48970" spans="5:62" ht="14.25" customHeight="1" x14ac:dyDescent="0.25">
      <c r="E48970" s="113"/>
      <c r="H48970" s="133"/>
      <c r="T48970" s="133"/>
      <c r="X48970" s="131"/>
      <c r="Y48970" s="133"/>
      <c r="AJ48970" s="133"/>
      <c r="AO48970" s="135"/>
      <c r="AP48970" s="135"/>
      <c r="BJ48970" s="136"/>
    </row>
    <row r="48971" spans="5:62" ht="14.25" customHeight="1" x14ac:dyDescent="0.25">
      <c r="E48971" s="113"/>
      <c r="H48971" s="133"/>
      <c r="T48971" s="133"/>
      <c r="X48971" s="131"/>
      <c r="Y48971" s="133"/>
      <c r="AJ48971" s="133"/>
      <c r="AO48971" s="135"/>
      <c r="AP48971" s="135"/>
      <c r="BJ48971" s="136"/>
    </row>
    <row r="48972" spans="5:62" ht="14.25" customHeight="1" x14ac:dyDescent="0.25">
      <c r="E48972" s="113"/>
      <c r="H48972" s="133"/>
      <c r="T48972" s="133"/>
      <c r="X48972" s="131"/>
      <c r="Y48972" s="133"/>
      <c r="AJ48972" s="133"/>
      <c r="AO48972" s="135"/>
      <c r="AP48972" s="135"/>
      <c r="BJ48972" s="136"/>
    </row>
    <row r="48973" spans="5:62" ht="14.25" customHeight="1" x14ac:dyDescent="0.25">
      <c r="E48973" s="113"/>
      <c r="H48973" s="133"/>
      <c r="T48973" s="133"/>
      <c r="X48973" s="131"/>
      <c r="Y48973" s="133"/>
      <c r="AJ48973" s="133"/>
      <c r="AO48973" s="135"/>
      <c r="AP48973" s="135"/>
      <c r="BJ48973" s="136"/>
    </row>
    <row r="48974" spans="5:62" ht="14.25" customHeight="1" x14ac:dyDescent="0.25">
      <c r="E48974" s="113"/>
      <c r="H48974" s="133"/>
      <c r="T48974" s="133"/>
      <c r="X48974" s="131"/>
      <c r="Y48974" s="133"/>
      <c r="AJ48974" s="133"/>
      <c r="AO48974" s="135"/>
      <c r="AP48974" s="135"/>
      <c r="BJ48974" s="136"/>
    </row>
    <row r="48975" spans="5:62" ht="14.25" customHeight="1" x14ac:dyDescent="0.25">
      <c r="E48975" s="113"/>
      <c r="H48975" s="133"/>
      <c r="T48975" s="133"/>
      <c r="X48975" s="131"/>
      <c r="Y48975" s="133"/>
      <c r="AJ48975" s="133"/>
      <c r="AO48975" s="135"/>
      <c r="AP48975" s="135"/>
      <c r="BJ48975" s="136"/>
    </row>
    <row r="48976" spans="5:62" ht="14.25" customHeight="1" x14ac:dyDescent="0.25">
      <c r="E48976" s="113"/>
      <c r="H48976" s="133"/>
      <c r="T48976" s="133"/>
      <c r="X48976" s="131"/>
      <c r="Y48976" s="133"/>
      <c r="AJ48976" s="133"/>
      <c r="AO48976" s="135"/>
      <c r="AP48976" s="135"/>
      <c r="BJ48976" s="136"/>
    </row>
    <row r="48977" spans="5:62" ht="14.25" customHeight="1" x14ac:dyDescent="0.25">
      <c r="E48977" s="113"/>
      <c r="H48977" s="133"/>
      <c r="T48977" s="133"/>
      <c r="X48977" s="131"/>
      <c r="Y48977" s="133"/>
      <c r="AJ48977" s="133"/>
      <c r="AO48977" s="135"/>
      <c r="AP48977" s="135"/>
      <c r="BJ48977" s="136"/>
    </row>
    <row r="48978" spans="5:62" ht="14.25" customHeight="1" x14ac:dyDescent="0.25">
      <c r="E48978" s="113"/>
      <c r="H48978" s="133"/>
      <c r="T48978" s="133"/>
      <c r="X48978" s="131"/>
      <c r="Y48978" s="133"/>
      <c r="AJ48978" s="133"/>
      <c r="AO48978" s="135"/>
      <c r="AP48978" s="135"/>
      <c r="BJ48978" s="136"/>
    </row>
    <row r="48979" spans="5:62" ht="14.25" customHeight="1" x14ac:dyDescent="0.25">
      <c r="E48979" s="113"/>
      <c r="H48979" s="133"/>
      <c r="T48979" s="133"/>
      <c r="X48979" s="131"/>
      <c r="Y48979" s="133"/>
      <c r="AJ48979" s="133"/>
      <c r="AO48979" s="135"/>
      <c r="AP48979" s="135"/>
      <c r="BJ48979" s="136"/>
    </row>
    <row r="48980" spans="5:62" ht="14.25" customHeight="1" x14ac:dyDescent="0.25">
      <c r="E48980" s="113"/>
      <c r="H48980" s="133"/>
      <c r="T48980" s="133"/>
      <c r="X48980" s="131"/>
      <c r="Y48980" s="133"/>
      <c r="AJ48980" s="133"/>
      <c r="AO48980" s="135"/>
      <c r="AP48980" s="135"/>
      <c r="BJ48980" s="136"/>
    </row>
    <row r="48981" spans="5:62" ht="14.25" customHeight="1" x14ac:dyDescent="0.25">
      <c r="E48981" s="113"/>
      <c r="H48981" s="133"/>
      <c r="T48981" s="133"/>
      <c r="X48981" s="131"/>
      <c r="Y48981" s="133"/>
      <c r="AJ48981" s="133"/>
      <c r="AO48981" s="135"/>
      <c r="AP48981" s="135"/>
      <c r="BJ48981" s="136"/>
    </row>
    <row r="48982" spans="5:62" ht="14.25" customHeight="1" x14ac:dyDescent="0.25">
      <c r="E48982" s="113"/>
      <c r="H48982" s="133"/>
      <c r="T48982" s="133"/>
      <c r="X48982" s="131"/>
      <c r="Y48982" s="133"/>
      <c r="AJ48982" s="133"/>
      <c r="AO48982" s="135"/>
      <c r="AP48982" s="135"/>
      <c r="BJ48982" s="136"/>
    </row>
    <row r="48983" spans="5:62" ht="14.25" customHeight="1" x14ac:dyDescent="0.25">
      <c r="E48983" s="113"/>
      <c r="H48983" s="133"/>
      <c r="T48983" s="133"/>
      <c r="X48983" s="131"/>
      <c r="Y48983" s="133"/>
      <c r="AJ48983" s="133"/>
      <c r="AO48983" s="135"/>
      <c r="AP48983" s="135"/>
      <c r="BJ48983" s="136"/>
    </row>
    <row r="48984" spans="5:62" ht="14.25" customHeight="1" x14ac:dyDescent="0.25">
      <c r="E48984" s="113"/>
      <c r="H48984" s="133"/>
      <c r="T48984" s="133"/>
      <c r="X48984" s="131"/>
      <c r="Y48984" s="133"/>
      <c r="AJ48984" s="133"/>
      <c r="AO48984" s="135"/>
      <c r="AP48984" s="135"/>
      <c r="BJ48984" s="136"/>
    </row>
    <row r="48985" spans="5:62" ht="14.25" customHeight="1" x14ac:dyDescent="0.25">
      <c r="E48985" s="113"/>
      <c r="H48985" s="133"/>
      <c r="T48985" s="133"/>
      <c r="X48985" s="131"/>
      <c r="Y48985" s="133"/>
      <c r="AJ48985" s="133"/>
      <c r="AO48985" s="135"/>
      <c r="AP48985" s="135"/>
      <c r="BJ48985" s="136"/>
    </row>
    <row r="48986" spans="5:62" ht="14.25" customHeight="1" x14ac:dyDescent="0.25">
      <c r="E48986" s="113"/>
      <c r="H48986" s="133"/>
      <c r="T48986" s="133"/>
      <c r="X48986" s="131"/>
      <c r="Y48986" s="133"/>
      <c r="AJ48986" s="133"/>
      <c r="AO48986" s="135"/>
      <c r="AP48986" s="135"/>
      <c r="BJ48986" s="136"/>
    </row>
    <row r="48987" spans="5:62" ht="14.25" customHeight="1" x14ac:dyDescent="0.25">
      <c r="E48987" s="113"/>
      <c r="H48987" s="133"/>
      <c r="T48987" s="133"/>
      <c r="X48987" s="131"/>
      <c r="Y48987" s="133"/>
      <c r="AJ48987" s="133"/>
      <c r="AO48987" s="135"/>
      <c r="AP48987" s="135"/>
      <c r="BJ48987" s="136"/>
    </row>
    <row r="48988" spans="5:62" ht="14.25" customHeight="1" x14ac:dyDescent="0.25">
      <c r="E48988" s="113"/>
      <c r="H48988" s="133"/>
      <c r="T48988" s="133"/>
      <c r="X48988" s="131"/>
      <c r="Y48988" s="133"/>
      <c r="AJ48988" s="133"/>
      <c r="AO48988" s="135"/>
      <c r="AP48988" s="135"/>
      <c r="BJ48988" s="136"/>
    </row>
    <row r="48989" spans="5:62" ht="14.25" customHeight="1" x14ac:dyDescent="0.25">
      <c r="E48989" s="113"/>
      <c r="H48989" s="133"/>
      <c r="T48989" s="133"/>
      <c r="X48989" s="131"/>
      <c r="Y48989" s="133"/>
      <c r="AJ48989" s="133"/>
      <c r="AO48989" s="135"/>
      <c r="AP48989" s="135"/>
      <c r="BJ48989" s="136"/>
    </row>
    <row r="48990" spans="5:62" ht="14.25" customHeight="1" x14ac:dyDescent="0.25">
      <c r="E48990" s="113"/>
      <c r="H48990" s="133"/>
      <c r="T48990" s="133"/>
      <c r="X48990" s="131"/>
      <c r="Y48990" s="133"/>
      <c r="AJ48990" s="133"/>
      <c r="AO48990" s="135"/>
      <c r="AP48990" s="135"/>
      <c r="BJ48990" s="136"/>
    </row>
    <row r="48991" spans="5:62" ht="14.25" customHeight="1" x14ac:dyDescent="0.25">
      <c r="E48991" s="113"/>
      <c r="H48991" s="133"/>
      <c r="T48991" s="133"/>
      <c r="X48991" s="131"/>
      <c r="Y48991" s="133"/>
      <c r="AJ48991" s="133"/>
      <c r="AO48991" s="135"/>
      <c r="AP48991" s="135"/>
      <c r="BJ48991" s="136"/>
    </row>
    <row r="48992" spans="5:62" ht="14.25" customHeight="1" x14ac:dyDescent="0.25">
      <c r="E48992" s="113"/>
      <c r="H48992" s="133"/>
      <c r="T48992" s="133"/>
      <c r="X48992" s="131"/>
      <c r="Y48992" s="133"/>
      <c r="AJ48992" s="133"/>
      <c r="AO48992" s="135"/>
      <c r="AP48992" s="135"/>
      <c r="BJ48992" s="136"/>
    </row>
    <row r="48993" spans="5:62" ht="14.25" customHeight="1" x14ac:dyDescent="0.25">
      <c r="E48993" s="113"/>
      <c r="H48993" s="133"/>
      <c r="T48993" s="133"/>
      <c r="X48993" s="131"/>
      <c r="Y48993" s="133"/>
      <c r="AJ48993" s="133"/>
      <c r="AO48993" s="135"/>
      <c r="AP48993" s="135"/>
      <c r="BJ48993" s="136"/>
    </row>
    <row r="48994" spans="5:62" ht="14.25" customHeight="1" x14ac:dyDescent="0.25">
      <c r="E48994" s="113"/>
      <c r="H48994" s="133"/>
      <c r="T48994" s="133"/>
      <c r="X48994" s="131"/>
      <c r="Y48994" s="133"/>
      <c r="AJ48994" s="133"/>
      <c r="AO48994" s="135"/>
      <c r="AP48994" s="135"/>
      <c r="BJ48994" s="136"/>
    </row>
    <row r="48995" spans="5:62" ht="14.25" customHeight="1" x14ac:dyDescent="0.25">
      <c r="E48995" s="113"/>
      <c r="H48995" s="133"/>
      <c r="T48995" s="133"/>
      <c r="X48995" s="131"/>
      <c r="Y48995" s="133"/>
      <c r="AJ48995" s="133"/>
      <c r="AO48995" s="135"/>
      <c r="AP48995" s="135"/>
      <c r="BJ48995" s="136"/>
    </row>
    <row r="48996" spans="5:62" ht="14.25" customHeight="1" x14ac:dyDescent="0.25">
      <c r="E48996" s="113"/>
      <c r="H48996" s="133"/>
      <c r="T48996" s="133"/>
      <c r="X48996" s="131"/>
      <c r="Y48996" s="133"/>
      <c r="AJ48996" s="133"/>
      <c r="AO48996" s="135"/>
      <c r="AP48996" s="135"/>
      <c r="BJ48996" s="136"/>
    </row>
    <row r="48997" spans="5:62" ht="14.25" customHeight="1" x14ac:dyDescent="0.25">
      <c r="E48997" s="113"/>
      <c r="H48997" s="133"/>
      <c r="T48997" s="133"/>
      <c r="X48997" s="131"/>
      <c r="Y48997" s="133"/>
      <c r="AJ48997" s="133"/>
      <c r="AO48997" s="135"/>
      <c r="AP48997" s="135"/>
      <c r="BJ48997" s="136"/>
    </row>
    <row r="48998" spans="5:62" ht="14.25" customHeight="1" x14ac:dyDescent="0.25">
      <c r="E48998" s="113"/>
      <c r="H48998" s="133"/>
      <c r="T48998" s="133"/>
      <c r="X48998" s="131"/>
      <c r="Y48998" s="133"/>
      <c r="AJ48998" s="133"/>
      <c r="AO48998" s="135"/>
      <c r="AP48998" s="135"/>
      <c r="BJ48998" s="136"/>
    </row>
    <row r="48999" spans="5:62" ht="14.25" customHeight="1" x14ac:dyDescent="0.25">
      <c r="E48999" s="113"/>
      <c r="H48999" s="133"/>
      <c r="T48999" s="133"/>
      <c r="X48999" s="131"/>
      <c r="Y48999" s="133"/>
      <c r="AJ48999" s="133"/>
      <c r="AO48999" s="135"/>
      <c r="AP48999" s="135"/>
      <c r="BJ48999" s="136"/>
    </row>
    <row r="49000" spans="5:62" ht="14.25" customHeight="1" x14ac:dyDescent="0.25">
      <c r="E49000" s="113"/>
      <c r="H49000" s="133"/>
      <c r="T49000" s="133"/>
      <c r="X49000" s="131"/>
      <c r="Y49000" s="133"/>
      <c r="AJ49000" s="133"/>
      <c r="AO49000" s="135"/>
      <c r="AP49000" s="135"/>
      <c r="BJ49000" s="136"/>
    </row>
    <row r="49001" spans="5:62" ht="14.25" customHeight="1" x14ac:dyDescent="0.25">
      <c r="E49001" s="113"/>
      <c r="H49001" s="133"/>
      <c r="T49001" s="133"/>
      <c r="X49001" s="131"/>
      <c r="Y49001" s="133"/>
      <c r="AJ49001" s="133"/>
      <c r="AO49001" s="135"/>
      <c r="AP49001" s="135"/>
      <c r="BJ49001" s="136"/>
    </row>
    <row r="49002" spans="5:62" ht="14.25" customHeight="1" x14ac:dyDescent="0.25">
      <c r="E49002" s="113"/>
      <c r="H49002" s="133"/>
      <c r="T49002" s="133"/>
      <c r="X49002" s="131"/>
      <c r="Y49002" s="133"/>
      <c r="AJ49002" s="133"/>
      <c r="AO49002" s="135"/>
      <c r="AP49002" s="135"/>
      <c r="BJ49002" s="136"/>
    </row>
    <row r="49003" spans="5:62" ht="14.25" customHeight="1" x14ac:dyDescent="0.25">
      <c r="E49003" s="113"/>
      <c r="H49003" s="133"/>
      <c r="T49003" s="133"/>
      <c r="X49003" s="131"/>
      <c r="Y49003" s="133"/>
      <c r="AJ49003" s="133"/>
      <c r="AO49003" s="135"/>
      <c r="AP49003" s="135"/>
      <c r="BJ49003" s="136"/>
    </row>
    <row r="49004" spans="5:62" ht="14.25" customHeight="1" x14ac:dyDescent="0.25">
      <c r="E49004" s="113"/>
      <c r="H49004" s="133"/>
      <c r="T49004" s="133"/>
      <c r="X49004" s="131"/>
      <c r="Y49004" s="133"/>
      <c r="AJ49004" s="133"/>
      <c r="AO49004" s="135"/>
      <c r="AP49004" s="135"/>
      <c r="BJ49004" s="136"/>
    </row>
    <row r="49005" spans="5:62" ht="14.25" customHeight="1" x14ac:dyDescent="0.25">
      <c r="E49005" s="113"/>
      <c r="H49005" s="133"/>
      <c r="T49005" s="133"/>
      <c r="X49005" s="131"/>
      <c r="Y49005" s="133"/>
      <c r="AJ49005" s="133"/>
      <c r="AO49005" s="135"/>
      <c r="AP49005" s="135"/>
      <c r="BJ49005" s="136"/>
    </row>
    <row r="49006" spans="5:62" ht="14.25" customHeight="1" x14ac:dyDescent="0.25">
      <c r="E49006" s="113"/>
      <c r="H49006" s="133"/>
      <c r="T49006" s="133"/>
      <c r="X49006" s="131"/>
      <c r="Y49006" s="133"/>
      <c r="AJ49006" s="133"/>
      <c r="AO49006" s="135"/>
      <c r="AP49006" s="135"/>
      <c r="BJ49006" s="136"/>
    </row>
    <row r="49007" spans="5:62" ht="14.25" customHeight="1" x14ac:dyDescent="0.25">
      <c r="E49007" s="113"/>
      <c r="H49007" s="133"/>
      <c r="T49007" s="133"/>
      <c r="X49007" s="131"/>
      <c r="Y49007" s="133"/>
      <c r="AJ49007" s="133"/>
      <c r="AO49007" s="135"/>
      <c r="AP49007" s="135"/>
      <c r="BJ49007" s="136"/>
    </row>
    <row r="49008" spans="5:62" ht="14.25" customHeight="1" x14ac:dyDescent="0.25">
      <c r="E49008" s="113"/>
      <c r="H49008" s="133"/>
      <c r="T49008" s="133"/>
      <c r="X49008" s="131"/>
      <c r="Y49008" s="133"/>
      <c r="AJ49008" s="133"/>
      <c r="AO49008" s="135"/>
      <c r="AP49008" s="135"/>
      <c r="BJ49008" s="136"/>
    </row>
    <row r="49009" spans="5:62" ht="14.25" customHeight="1" x14ac:dyDescent="0.25">
      <c r="E49009" s="113"/>
      <c r="H49009" s="133"/>
      <c r="T49009" s="133"/>
      <c r="X49009" s="131"/>
      <c r="Y49009" s="133"/>
      <c r="AJ49009" s="133"/>
      <c r="AO49009" s="135"/>
      <c r="AP49009" s="135"/>
      <c r="BJ49009" s="136"/>
    </row>
    <row r="49010" spans="5:62" ht="14.25" customHeight="1" x14ac:dyDescent="0.25">
      <c r="E49010" s="113"/>
      <c r="H49010" s="133"/>
      <c r="T49010" s="133"/>
      <c r="X49010" s="131"/>
      <c r="Y49010" s="133"/>
      <c r="AJ49010" s="133"/>
      <c r="AO49010" s="135"/>
      <c r="AP49010" s="135"/>
      <c r="BJ49010" s="136"/>
    </row>
    <row r="49011" spans="5:62" ht="14.25" customHeight="1" x14ac:dyDescent="0.25">
      <c r="E49011" s="113"/>
      <c r="H49011" s="133"/>
      <c r="T49011" s="133"/>
      <c r="X49011" s="131"/>
      <c r="Y49011" s="133"/>
      <c r="AJ49011" s="133"/>
      <c r="AO49011" s="135"/>
      <c r="AP49011" s="135"/>
      <c r="BJ49011" s="136"/>
    </row>
    <row r="49012" spans="5:62" ht="14.25" customHeight="1" x14ac:dyDescent="0.25">
      <c r="E49012" s="113"/>
      <c r="H49012" s="133"/>
      <c r="T49012" s="133"/>
      <c r="X49012" s="131"/>
      <c r="Y49012" s="133"/>
      <c r="AJ49012" s="133"/>
      <c r="AO49012" s="135"/>
      <c r="AP49012" s="135"/>
      <c r="BJ49012" s="136"/>
    </row>
    <row r="49013" spans="5:62" ht="14.25" customHeight="1" x14ac:dyDescent="0.25">
      <c r="E49013" s="113"/>
      <c r="H49013" s="133"/>
      <c r="T49013" s="133"/>
      <c r="X49013" s="131"/>
      <c r="Y49013" s="133"/>
      <c r="AJ49013" s="133"/>
      <c r="AO49013" s="135"/>
      <c r="AP49013" s="135"/>
      <c r="BJ49013" s="136"/>
    </row>
    <row r="49014" spans="5:62" ht="14.25" customHeight="1" x14ac:dyDescent="0.25">
      <c r="E49014" s="113"/>
      <c r="H49014" s="133"/>
      <c r="T49014" s="133"/>
      <c r="X49014" s="131"/>
      <c r="Y49014" s="133"/>
      <c r="AJ49014" s="133"/>
      <c r="AO49014" s="135"/>
      <c r="AP49014" s="135"/>
      <c r="BJ49014" s="136"/>
    </row>
    <row r="49015" spans="5:62" ht="14.25" customHeight="1" x14ac:dyDescent="0.25">
      <c r="E49015" s="113"/>
      <c r="H49015" s="133"/>
      <c r="T49015" s="133"/>
      <c r="X49015" s="131"/>
      <c r="Y49015" s="133"/>
      <c r="AJ49015" s="133"/>
      <c r="AO49015" s="135"/>
      <c r="AP49015" s="135"/>
      <c r="BJ49015" s="136"/>
    </row>
    <row r="49016" spans="5:62" ht="14.25" customHeight="1" x14ac:dyDescent="0.25">
      <c r="E49016" s="113"/>
      <c r="H49016" s="133"/>
      <c r="T49016" s="133"/>
      <c r="X49016" s="131"/>
      <c r="Y49016" s="133"/>
      <c r="AJ49016" s="133"/>
      <c r="AO49016" s="135"/>
      <c r="AP49016" s="135"/>
      <c r="BJ49016" s="136"/>
    </row>
    <row r="49017" spans="5:62" ht="14.25" customHeight="1" x14ac:dyDescent="0.25">
      <c r="E49017" s="113"/>
      <c r="H49017" s="133"/>
      <c r="T49017" s="133"/>
      <c r="X49017" s="131"/>
      <c r="Y49017" s="133"/>
      <c r="AJ49017" s="133"/>
      <c r="AO49017" s="135"/>
      <c r="AP49017" s="135"/>
      <c r="BJ49017" s="136"/>
    </row>
    <row r="49018" spans="5:62" ht="14.25" customHeight="1" x14ac:dyDescent="0.25">
      <c r="E49018" s="113"/>
      <c r="H49018" s="133"/>
      <c r="T49018" s="133"/>
      <c r="X49018" s="131"/>
      <c r="Y49018" s="133"/>
      <c r="AJ49018" s="133"/>
      <c r="AO49018" s="135"/>
      <c r="AP49018" s="135"/>
      <c r="BJ49018" s="136"/>
    </row>
    <row r="49019" spans="5:62" ht="14.25" customHeight="1" x14ac:dyDescent="0.25">
      <c r="E49019" s="113"/>
      <c r="H49019" s="133"/>
      <c r="T49019" s="133"/>
      <c r="X49019" s="131"/>
      <c r="Y49019" s="133"/>
      <c r="AJ49019" s="133"/>
      <c r="AO49019" s="135"/>
      <c r="AP49019" s="135"/>
      <c r="BJ49019" s="136"/>
    </row>
    <row r="49020" spans="5:62" ht="14.25" customHeight="1" x14ac:dyDescent="0.25">
      <c r="E49020" s="113"/>
      <c r="H49020" s="133"/>
      <c r="T49020" s="133"/>
      <c r="X49020" s="131"/>
      <c r="Y49020" s="133"/>
      <c r="AJ49020" s="133"/>
      <c r="AO49020" s="135"/>
      <c r="AP49020" s="135"/>
      <c r="BJ49020" s="136"/>
    </row>
    <row r="49021" spans="5:62" ht="14.25" customHeight="1" x14ac:dyDescent="0.25">
      <c r="E49021" s="113"/>
      <c r="H49021" s="133"/>
      <c r="T49021" s="133"/>
      <c r="X49021" s="131"/>
      <c r="Y49021" s="133"/>
      <c r="AJ49021" s="133"/>
      <c r="AO49021" s="135"/>
      <c r="AP49021" s="135"/>
      <c r="BJ49021" s="136"/>
    </row>
    <row r="49022" spans="5:62" ht="14.25" customHeight="1" x14ac:dyDescent="0.25">
      <c r="E49022" s="113"/>
      <c r="H49022" s="133"/>
      <c r="T49022" s="133"/>
      <c r="X49022" s="131"/>
      <c r="Y49022" s="133"/>
      <c r="AJ49022" s="133"/>
      <c r="AO49022" s="135"/>
      <c r="AP49022" s="135"/>
      <c r="BJ49022" s="136"/>
    </row>
    <row r="49023" spans="5:62" ht="14.25" customHeight="1" x14ac:dyDescent="0.25">
      <c r="E49023" s="113"/>
      <c r="H49023" s="133"/>
      <c r="T49023" s="133"/>
      <c r="X49023" s="131"/>
      <c r="Y49023" s="133"/>
      <c r="AJ49023" s="133"/>
      <c r="AO49023" s="135"/>
      <c r="AP49023" s="135"/>
      <c r="BJ49023" s="136"/>
    </row>
    <row r="49024" spans="5:62" ht="14.25" customHeight="1" x14ac:dyDescent="0.25">
      <c r="E49024" s="113"/>
      <c r="H49024" s="133"/>
      <c r="T49024" s="133"/>
      <c r="X49024" s="131"/>
      <c r="Y49024" s="133"/>
      <c r="AJ49024" s="133"/>
      <c r="AO49024" s="135"/>
      <c r="AP49024" s="135"/>
      <c r="BJ49024" s="136"/>
    </row>
    <row r="49025" spans="5:62" ht="14.25" customHeight="1" x14ac:dyDescent="0.25">
      <c r="E49025" s="113"/>
      <c r="H49025" s="133"/>
      <c r="T49025" s="133"/>
      <c r="X49025" s="131"/>
      <c r="Y49025" s="133"/>
      <c r="AJ49025" s="133"/>
      <c r="AO49025" s="135"/>
      <c r="AP49025" s="135"/>
      <c r="BJ49025" s="136"/>
    </row>
    <row r="49026" spans="5:62" ht="14.25" customHeight="1" x14ac:dyDescent="0.25">
      <c r="E49026" s="113"/>
      <c r="H49026" s="133"/>
      <c r="T49026" s="133"/>
      <c r="X49026" s="131"/>
      <c r="Y49026" s="133"/>
      <c r="AJ49026" s="133"/>
      <c r="AO49026" s="135"/>
      <c r="AP49026" s="135"/>
      <c r="BJ49026" s="136"/>
    </row>
    <row r="49027" spans="5:62" ht="14.25" customHeight="1" x14ac:dyDescent="0.25">
      <c r="E49027" s="113"/>
      <c r="H49027" s="133"/>
      <c r="T49027" s="133"/>
      <c r="X49027" s="131"/>
      <c r="Y49027" s="133"/>
      <c r="AJ49027" s="133"/>
      <c r="AO49027" s="135"/>
      <c r="AP49027" s="135"/>
      <c r="BJ49027" s="136"/>
    </row>
    <row r="49028" spans="5:62" ht="14.25" customHeight="1" x14ac:dyDescent="0.25">
      <c r="E49028" s="113"/>
      <c r="H49028" s="133"/>
      <c r="T49028" s="133"/>
      <c r="X49028" s="131"/>
      <c r="Y49028" s="133"/>
      <c r="AJ49028" s="133"/>
      <c r="AO49028" s="135"/>
      <c r="AP49028" s="135"/>
      <c r="BJ49028" s="136"/>
    </row>
    <row r="49029" spans="5:62" ht="14.25" customHeight="1" x14ac:dyDescent="0.25">
      <c r="E49029" s="113"/>
      <c r="H49029" s="133"/>
      <c r="T49029" s="133"/>
      <c r="X49029" s="131"/>
      <c r="Y49029" s="133"/>
      <c r="AJ49029" s="133"/>
      <c r="AO49029" s="135"/>
      <c r="AP49029" s="135"/>
      <c r="BJ49029" s="136"/>
    </row>
    <row r="49030" spans="5:62" ht="14.25" customHeight="1" x14ac:dyDescent="0.25">
      <c r="E49030" s="113"/>
      <c r="H49030" s="133"/>
      <c r="T49030" s="133"/>
      <c r="X49030" s="131"/>
      <c r="Y49030" s="133"/>
      <c r="AJ49030" s="133"/>
      <c r="AO49030" s="135"/>
      <c r="AP49030" s="135"/>
      <c r="BJ49030" s="136"/>
    </row>
    <row r="49031" spans="5:62" ht="14.25" customHeight="1" x14ac:dyDescent="0.25">
      <c r="E49031" s="113"/>
      <c r="H49031" s="133"/>
      <c r="T49031" s="133"/>
      <c r="X49031" s="131"/>
      <c r="Y49031" s="133"/>
      <c r="AJ49031" s="133"/>
      <c r="AO49031" s="135"/>
      <c r="AP49031" s="135"/>
      <c r="BJ49031" s="136"/>
    </row>
    <row r="49032" spans="5:62" ht="14.25" customHeight="1" x14ac:dyDescent="0.25">
      <c r="E49032" s="113"/>
      <c r="H49032" s="133"/>
      <c r="T49032" s="133"/>
      <c r="X49032" s="131"/>
      <c r="Y49032" s="133"/>
      <c r="AJ49032" s="133"/>
      <c r="AO49032" s="135"/>
      <c r="AP49032" s="135"/>
      <c r="BJ49032" s="136"/>
    </row>
    <row r="49033" spans="5:62" ht="14.25" customHeight="1" x14ac:dyDescent="0.25">
      <c r="E49033" s="113"/>
      <c r="H49033" s="133"/>
      <c r="T49033" s="133"/>
      <c r="X49033" s="131"/>
      <c r="Y49033" s="133"/>
      <c r="AJ49033" s="133"/>
      <c r="AO49033" s="135"/>
      <c r="AP49033" s="135"/>
      <c r="BJ49033" s="136"/>
    </row>
    <row r="49034" spans="5:62" ht="14.25" customHeight="1" x14ac:dyDescent="0.25">
      <c r="E49034" s="113"/>
      <c r="H49034" s="133"/>
      <c r="T49034" s="133"/>
      <c r="X49034" s="131"/>
      <c r="Y49034" s="133"/>
      <c r="AJ49034" s="133"/>
      <c r="AO49034" s="135"/>
      <c r="AP49034" s="135"/>
      <c r="BJ49034" s="136"/>
    </row>
    <row r="49035" spans="5:62" ht="14.25" customHeight="1" x14ac:dyDescent="0.25">
      <c r="E49035" s="113"/>
      <c r="H49035" s="133"/>
      <c r="T49035" s="133"/>
      <c r="X49035" s="131"/>
      <c r="Y49035" s="133"/>
      <c r="AJ49035" s="133"/>
      <c r="AO49035" s="135"/>
      <c r="AP49035" s="135"/>
      <c r="BJ49035" s="136"/>
    </row>
    <row r="49036" spans="5:62" ht="14.25" customHeight="1" x14ac:dyDescent="0.25">
      <c r="E49036" s="113"/>
      <c r="H49036" s="133"/>
      <c r="T49036" s="133"/>
      <c r="X49036" s="131"/>
      <c r="Y49036" s="133"/>
      <c r="AJ49036" s="133"/>
      <c r="AO49036" s="135"/>
      <c r="AP49036" s="135"/>
      <c r="BJ49036" s="136"/>
    </row>
    <row r="49037" spans="5:62" ht="14.25" customHeight="1" x14ac:dyDescent="0.25">
      <c r="E49037" s="113"/>
      <c r="H49037" s="133"/>
      <c r="T49037" s="133"/>
      <c r="X49037" s="131"/>
      <c r="Y49037" s="133"/>
      <c r="AJ49037" s="133"/>
      <c r="AO49037" s="135"/>
      <c r="AP49037" s="135"/>
      <c r="BJ49037" s="136"/>
    </row>
    <row r="49038" spans="5:62" ht="14.25" customHeight="1" x14ac:dyDescent="0.25">
      <c r="E49038" s="113"/>
      <c r="H49038" s="133"/>
      <c r="T49038" s="133"/>
      <c r="X49038" s="131"/>
      <c r="Y49038" s="133"/>
      <c r="AJ49038" s="133"/>
      <c r="AO49038" s="135"/>
      <c r="AP49038" s="135"/>
      <c r="BJ49038" s="136"/>
    </row>
    <row r="49039" spans="5:62" ht="14.25" customHeight="1" x14ac:dyDescent="0.25">
      <c r="E49039" s="113"/>
      <c r="H49039" s="133"/>
      <c r="T49039" s="133"/>
      <c r="X49039" s="131"/>
      <c r="Y49039" s="133"/>
      <c r="AJ49039" s="133"/>
      <c r="AO49039" s="135"/>
      <c r="AP49039" s="135"/>
      <c r="BJ49039" s="136"/>
    </row>
    <row r="49040" spans="5:62" ht="14.25" customHeight="1" x14ac:dyDescent="0.25">
      <c r="E49040" s="113"/>
      <c r="H49040" s="133"/>
      <c r="T49040" s="133"/>
      <c r="X49040" s="131"/>
      <c r="Y49040" s="133"/>
      <c r="AJ49040" s="133"/>
      <c r="AO49040" s="135"/>
      <c r="AP49040" s="135"/>
      <c r="BJ49040" s="136"/>
    </row>
    <row r="49041" spans="5:62" ht="14.25" customHeight="1" x14ac:dyDescent="0.25">
      <c r="E49041" s="113"/>
      <c r="H49041" s="133"/>
      <c r="T49041" s="133"/>
      <c r="X49041" s="131"/>
      <c r="Y49041" s="133"/>
      <c r="AJ49041" s="133"/>
      <c r="AO49041" s="135"/>
      <c r="AP49041" s="135"/>
      <c r="BJ49041" s="136"/>
    </row>
    <row r="49042" spans="5:62" ht="14.25" customHeight="1" x14ac:dyDescent="0.25">
      <c r="E49042" s="113"/>
      <c r="H49042" s="133"/>
      <c r="T49042" s="133"/>
      <c r="X49042" s="131"/>
      <c r="Y49042" s="133"/>
      <c r="AJ49042" s="133"/>
      <c r="AO49042" s="135"/>
      <c r="AP49042" s="135"/>
      <c r="BJ49042" s="136"/>
    </row>
    <row r="49043" spans="5:62" ht="14.25" customHeight="1" x14ac:dyDescent="0.25">
      <c r="E49043" s="113"/>
      <c r="H49043" s="133"/>
      <c r="T49043" s="133"/>
      <c r="X49043" s="131"/>
      <c r="Y49043" s="133"/>
      <c r="AJ49043" s="133"/>
      <c r="AO49043" s="135"/>
      <c r="AP49043" s="135"/>
      <c r="BJ49043" s="136"/>
    </row>
    <row r="49044" spans="5:62" ht="14.25" customHeight="1" x14ac:dyDescent="0.25">
      <c r="E49044" s="113"/>
      <c r="H49044" s="133"/>
      <c r="T49044" s="133"/>
      <c r="X49044" s="131"/>
      <c r="Y49044" s="133"/>
      <c r="AJ49044" s="133"/>
      <c r="AO49044" s="135"/>
      <c r="AP49044" s="135"/>
      <c r="BJ49044" s="136"/>
    </row>
    <row r="49045" spans="5:62" ht="14.25" customHeight="1" x14ac:dyDescent="0.25">
      <c r="E49045" s="113"/>
      <c r="H49045" s="133"/>
      <c r="T49045" s="133"/>
      <c r="X49045" s="131"/>
      <c r="Y49045" s="133"/>
      <c r="AJ49045" s="133"/>
      <c r="AO49045" s="135"/>
      <c r="AP49045" s="135"/>
      <c r="BJ49045" s="136"/>
    </row>
    <row r="49046" spans="5:62" ht="14.25" customHeight="1" x14ac:dyDescent="0.25">
      <c r="E49046" s="113"/>
      <c r="H49046" s="133"/>
      <c r="T49046" s="133"/>
      <c r="X49046" s="131"/>
      <c r="Y49046" s="133"/>
      <c r="AJ49046" s="133"/>
      <c r="AO49046" s="135"/>
      <c r="AP49046" s="135"/>
      <c r="BJ49046" s="136"/>
    </row>
    <row r="49047" spans="5:62" ht="14.25" customHeight="1" x14ac:dyDescent="0.25">
      <c r="E49047" s="113"/>
      <c r="H49047" s="133"/>
      <c r="T49047" s="133"/>
      <c r="X49047" s="131"/>
      <c r="Y49047" s="133"/>
      <c r="AJ49047" s="133"/>
      <c r="AO49047" s="135"/>
      <c r="AP49047" s="135"/>
      <c r="BJ49047" s="136"/>
    </row>
    <row r="49048" spans="5:62" ht="14.25" customHeight="1" x14ac:dyDescent="0.25">
      <c r="E49048" s="113"/>
      <c r="H49048" s="133"/>
      <c r="T49048" s="133"/>
      <c r="X49048" s="131"/>
      <c r="Y49048" s="133"/>
      <c r="AJ49048" s="133"/>
      <c r="AO49048" s="135"/>
      <c r="AP49048" s="135"/>
      <c r="BJ49048" s="136"/>
    </row>
    <row r="49049" spans="5:62" ht="14.25" customHeight="1" x14ac:dyDescent="0.25">
      <c r="E49049" s="113"/>
      <c r="H49049" s="133"/>
      <c r="T49049" s="133"/>
      <c r="X49049" s="131"/>
      <c r="Y49049" s="133"/>
      <c r="AJ49049" s="133"/>
      <c r="AO49049" s="135"/>
      <c r="AP49049" s="135"/>
      <c r="BJ49049" s="136"/>
    </row>
    <row r="49050" spans="5:62" ht="14.25" customHeight="1" x14ac:dyDescent="0.25">
      <c r="E49050" s="113"/>
      <c r="H49050" s="133"/>
      <c r="T49050" s="133"/>
      <c r="X49050" s="131"/>
      <c r="Y49050" s="133"/>
      <c r="AJ49050" s="133"/>
      <c r="AO49050" s="135"/>
      <c r="AP49050" s="135"/>
      <c r="BJ49050" s="136"/>
    </row>
    <row r="49051" spans="5:62" ht="14.25" customHeight="1" x14ac:dyDescent="0.25">
      <c r="E49051" s="113"/>
      <c r="H49051" s="133"/>
      <c r="T49051" s="133"/>
      <c r="X49051" s="131"/>
      <c r="Y49051" s="133"/>
      <c r="AJ49051" s="133"/>
      <c r="AO49051" s="135"/>
      <c r="AP49051" s="135"/>
      <c r="BJ49051" s="136"/>
    </row>
    <row r="49052" spans="5:62" ht="14.25" customHeight="1" x14ac:dyDescent="0.25">
      <c r="E49052" s="113"/>
      <c r="H49052" s="133"/>
      <c r="T49052" s="133"/>
      <c r="X49052" s="131"/>
      <c r="Y49052" s="133"/>
      <c r="AJ49052" s="133"/>
      <c r="AO49052" s="135"/>
      <c r="AP49052" s="135"/>
      <c r="BJ49052" s="136"/>
    </row>
    <row r="49053" spans="5:62" ht="14.25" customHeight="1" x14ac:dyDescent="0.25">
      <c r="E49053" s="113"/>
      <c r="H49053" s="133"/>
      <c r="T49053" s="133"/>
      <c r="X49053" s="131"/>
      <c r="Y49053" s="133"/>
      <c r="AJ49053" s="133"/>
      <c r="AO49053" s="135"/>
      <c r="AP49053" s="135"/>
      <c r="BJ49053" s="136"/>
    </row>
    <row r="49054" spans="5:62" ht="14.25" customHeight="1" x14ac:dyDescent="0.25">
      <c r="E49054" s="113"/>
      <c r="H49054" s="133"/>
      <c r="T49054" s="133"/>
      <c r="X49054" s="131"/>
      <c r="Y49054" s="133"/>
      <c r="AJ49054" s="133"/>
      <c r="AO49054" s="135"/>
      <c r="AP49054" s="135"/>
      <c r="BJ49054" s="136"/>
    </row>
    <row r="49055" spans="5:62" ht="14.25" customHeight="1" x14ac:dyDescent="0.25">
      <c r="E49055" s="113"/>
      <c r="H49055" s="133"/>
      <c r="T49055" s="133"/>
      <c r="X49055" s="131"/>
      <c r="Y49055" s="133"/>
      <c r="AJ49055" s="133"/>
      <c r="AO49055" s="135"/>
      <c r="AP49055" s="135"/>
      <c r="BJ49055" s="136"/>
    </row>
    <row r="49056" spans="5:62" ht="14.25" customHeight="1" x14ac:dyDescent="0.25">
      <c r="E49056" s="113"/>
      <c r="H49056" s="133"/>
      <c r="T49056" s="133"/>
      <c r="X49056" s="131"/>
      <c r="Y49056" s="133"/>
      <c r="AJ49056" s="133"/>
      <c r="AO49056" s="135"/>
      <c r="AP49056" s="135"/>
      <c r="BJ49056" s="136"/>
    </row>
    <row r="49057" spans="5:62" ht="14.25" customHeight="1" x14ac:dyDescent="0.25">
      <c r="E49057" s="113"/>
      <c r="H49057" s="133"/>
      <c r="T49057" s="133"/>
      <c r="X49057" s="131"/>
      <c r="Y49057" s="133"/>
      <c r="AJ49057" s="133"/>
      <c r="AO49057" s="135"/>
      <c r="AP49057" s="135"/>
      <c r="BJ49057" s="136"/>
    </row>
    <row r="49058" spans="5:62" ht="14.25" customHeight="1" x14ac:dyDescent="0.25">
      <c r="E49058" s="113"/>
      <c r="H49058" s="133"/>
      <c r="T49058" s="133"/>
      <c r="X49058" s="131"/>
      <c r="Y49058" s="133"/>
      <c r="AJ49058" s="133"/>
      <c r="AO49058" s="135"/>
      <c r="AP49058" s="135"/>
      <c r="BJ49058" s="136"/>
    </row>
    <row r="49059" spans="5:62" ht="14.25" customHeight="1" x14ac:dyDescent="0.25">
      <c r="E49059" s="113"/>
      <c r="H49059" s="133"/>
      <c r="T49059" s="133"/>
      <c r="X49059" s="131"/>
      <c r="Y49059" s="133"/>
      <c r="AJ49059" s="133"/>
      <c r="AO49059" s="135"/>
      <c r="AP49059" s="135"/>
      <c r="BJ49059" s="136"/>
    </row>
    <row r="49060" spans="5:62" ht="14.25" customHeight="1" x14ac:dyDescent="0.25">
      <c r="E49060" s="113"/>
      <c r="H49060" s="133"/>
      <c r="T49060" s="133"/>
      <c r="X49060" s="131"/>
      <c r="Y49060" s="133"/>
      <c r="AJ49060" s="133"/>
      <c r="AO49060" s="135"/>
      <c r="AP49060" s="135"/>
      <c r="BJ49060" s="136"/>
    </row>
    <row r="49061" spans="5:62" ht="14.25" customHeight="1" x14ac:dyDescent="0.25">
      <c r="E49061" s="113"/>
      <c r="H49061" s="133"/>
      <c r="T49061" s="133"/>
      <c r="X49061" s="131"/>
      <c r="Y49061" s="133"/>
      <c r="AJ49061" s="133"/>
      <c r="AO49061" s="135"/>
      <c r="AP49061" s="135"/>
      <c r="BJ49061" s="136"/>
    </row>
    <row r="49062" spans="5:62" ht="14.25" customHeight="1" x14ac:dyDescent="0.25">
      <c r="E49062" s="113"/>
      <c r="H49062" s="133"/>
      <c r="T49062" s="133"/>
      <c r="X49062" s="131"/>
      <c r="Y49062" s="133"/>
      <c r="AJ49062" s="133"/>
      <c r="AO49062" s="135"/>
      <c r="AP49062" s="135"/>
      <c r="BJ49062" s="136"/>
    </row>
    <row r="49063" spans="5:62" ht="14.25" customHeight="1" x14ac:dyDescent="0.25">
      <c r="E49063" s="113"/>
      <c r="H49063" s="133"/>
      <c r="T49063" s="133"/>
      <c r="X49063" s="131"/>
      <c r="Y49063" s="133"/>
      <c r="AJ49063" s="133"/>
      <c r="AO49063" s="135"/>
      <c r="AP49063" s="135"/>
      <c r="BJ49063" s="136"/>
    </row>
    <row r="49064" spans="5:62" ht="14.25" customHeight="1" x14ac:dyDescent="0.25">
      <c r="E49064" s="113"/>
      <c r="H49064" s="133"/>
      <c r="T49064" s="133"/>
      <c r="X49064" s="131"/>
      <c r="Y49064" s="133"/>
      <c r="AJ49064" s="133"/>
      <c r="AO49064" s="135"/>
      <c r="AP49064" s="135"/>
      <c r="BJ49064" s="136"/>
    </row>
    <row r="49065" spans="5:62" ht="14.25" customHeight="1" x14ac:dyDescent="0.25">
      <c r="E49065" s="113"/>
      <c r="H49065" s="133"/>
      <c r="T49065" s="133"/>
      <c r="X49065" s="131"/>
      <c r="Y49065" s="133"/>
      <c r="AJ49065" s="133"/>
      <c r="AO49065" s="135"/>
      <c r="AP49065" s="135"/>
      <c r="BJ49065" s="136"/>
    </row>
    <row r="49066" spans="5:62" ht="14.25" customHeight="1" x14ac:dyDescent="0.25">
      <c r="E49066" s="113"/>
      <c r="H49066" s="133"/>
      <c r="T49066" s="133"/>
      <c r="X49066" s="131"/>
      <c r="Y49066" s="133"/>
      <c r="AJ49066" s="133"/>
      <c r="AO49066" s="135"/>
      <c r="AP49066" s="135"/>
      <c r="BJ49066" s="136"/>
    </row>
    <row r="49067" spans="5:62" ht="14.25" customHeight="1" x14ac:dyDescent="0.25">
      <c r="E49067" s="113"/>
      <c r="H49067" s="133"/>
      <c r="T49067" s="133"/>
      <c r="X49067" s="131"/>
      <c r="Y49067" s="133"/>
      <c r="AJ49067" s="133"/>
      <c r="AO49067" s="135"/>
      <c r="AP49067" s="135"/>
      <c r="BJ49067" s="136"/>
    </row>
    <row r="49068" spans="5:62" ht="14.25" customHeight="1" x14ac:dyDescent="0.25">
      <c r="E49068" s="113"/>
      <c r="H49068" s="133"/>
      <c r="T49068" s="133"/>
      <c r="X49068" s="131"/>
      <c r="Y49068" s="133"/>
      <c r="AJ49068" s="133"/>
      <c r="AO49068" s="135"/>
      <c r="AP49068" s="135"/>
      <c r="BJ49068" s="136"/>
    </row>
    <row r="49069" spans="5:62" ht="14.25" customHeight="1" x14ac:dyDescent="0.25">
      <c r="E49069" s="113"/>
      <c r="H49069" s="133"/>
      <c r="T49069" s="133"/>
      <c r="X49069" s="131"/>
      <c r="Y49069" s="133"/>
      <c r="AJ49069" s="133"/>
      <c r="AO49069" s="135"/>
      <c r="AP49069" s="135"/>
      <c r="BJ49069" s="136"/>
    </row>
    <row r="49070" spans="5:62" ht="14.25" customHeight="1" x14ac:dyDescent="0.25">
      <c r="E49070" s="113"/>
      <c r="H49070" s="133"/>
      <c r="T49070" s="133"/>
      <c r="X49070" s="131"/>
      <c r="Y49070" s="133"/>
      <c r="AJ49070" s="133"/>
      <c r="AO49070" s="135"/>
      <c r="AP49070" s="135"/>
      <c r="BJ49070" s="136"/>
    </row>
    <row r="49071" spans="5:62" ht="14.25" customHeight="1" x14ac:dyDescent="0.25">
      <c r="E49071" s="113"/>
      <c r="H49071" s="133"/>
      <c r="T49071" s="133"/>
      <c r="X49071" s="131"/>
      <c r="Y49071" s="133"/>
      <c r="AJ49071" s="133"/>
      <c r="AO49071" s="135"/>
      <c r="AP49071" s="135"/>
      <c r="BJ49071" s="136"/>
    </row>
    <row r="49072" spans="5:62" ht="14.25" customHeight="1" x14ac:dyDescent="0.25">
      <c r="E49072" s="113"/>
      <c r="H49072" s="133"/>
      <c r="T49072" s="133"/>
      <c r="X49072" s="131"/>
      <c r="Y49072" s="133"/>
      <c r="AJ49072" s="133"/>
      <c r="AO49072" s="135"/>
      <c r="AP49072" s="135"/>
      <c r="BJ49072" s="136"/>
    </row>
    <row r="49073" spans="5:62" ht="14.25" customHeight="1" x14ac:dyDescent="0.25">
      <c r="E49073" s="113"/>
      <c r="H49073" s="133"/>
      <c r="T49073" s="133"/>
      <c r="X49073" s="131"/>
      <c r="Y49073" s="133"/>
      <c r="AJ49073" s="133"/>
      <c r="AO49073" s="135"/>
      <c r="AP49073" s="135"/>
      <c r="BJ49073" s="136"/>
    </row>
    <row r="49074" spans="5:62" ht="14.25" customHeight="1" x14ac:dyDescent="0.25">
      <c r="E49074" s="113"/>
      <c r="H49074" s="133"/>
      <c r="T49074" s="133"/>
      <c r="X49074" s="131"/>
      <c r="Y49074" s="133"/>
      <c r="AJ49074" s="133"/>
      <c r="AO49074" s="135"/>
      <c r="AP49074" s="135"/>
      <c r="BJ49074" s="136"/>
    </row>
    <row r="49075" spans="5:62" ht="14.25" customHeight="1" x14ac:dyDescent="0.25">
      <c r="E49075" s="113"/>
      <c r="H49075" s="133"/>
      <c r="T49075" s="133"/>
      <c r="X49075" s="131"/>
      <c r="Y49075" s="133"/>
      <c r="AJ49075" s="133"/>
      <c r="AO49075" s="135"/>
      <c r="AP49075" s="135"/>
      <c r="BJ49075" s="136"/>
    </row>
    <row r="49076" spans="5:62" ht="14.25" customHeight="1" x14ac:dyDescent="0.25">
      <c r="E49076" s="113"/>
      <c r="H49076" s="133"/>
      <c r="T49076" s="133"/>
      <c r="X49076" s="131"/>
      <c r="Y49076" s="133"/>
      <c r="AJ49076" s="133"/>
      <c r="AO49076" s="135"/>
      <c r="AP49076" s="135"/>
      <c r="BJ49076" s="136"/>
    </row>
    <row r="49077" spans="5:62" ht="14.25" customHeight="1" x14ac:dyDescent="0.25">
      <c r="E49077" s="113"/>
      <c r="H49077" s="133"/>
      <c r="T49077" s="133"/>
      <c r="X49077" s="131"/>
      <c r="Y49077" s="133"/>
      <c r="AJ49077" s="133"/>
      <c r="AO49077" s="135"/>
      <c r="AP49077" s="135"/>
      <c r="BJ49077" s="136"/>
    </row>
    <row r="49078" spans="5:62" ht="14.25" customHeight="1" x14ac:dyDescent="0.25">
      <c r="E49078" s="113"/>
      <c r="H49078" s="133"/>
      <c r="T49078" s="133"/>
      <c r="X49078" s="131"/>
      <c r="Y49078" s="133"/>
      <c r="AJ49078" s="133"/>
      <c r="AO49078" s="135"/>
      <c r="AP49078" s="135"/>
      <c r="BJ49078" s="136"/>
    </row>
    <row r="49079" spans="5:62" ht="14.25" customHeight="1" x14ac:dyDescent="0.25">
      <c r="E49079" s="113"/>
      <c r="H49079" s="133"/>
      <c r="T49079" s="133"/>
      <c r="X49079" s="131"/>
      <c r="Y49079" s="133"/>
      <c r="AJ49079" s="133"/>
      <c r="AO49079" s="135"/>
      <c r="AP49079" s="135"/>
      <c r="BJ49079" s="136"/>
    </row>
    <row r="49080" spans="5:62" ht="14.25" customHeight="1" x14ac:dyDescent="0.25">
      <c r="E49080" s="113"/>
      <c r="H49080" s="133"/>
      <c r="T49080" s="133"/>
      <c r="X49080" s="131"/>
      <c r="Y49080" s="133"/>
      <c r="AJ49080" s="133"/>
      <c r="AO49080" s="135"/>
      <c r="AP49080" s="135"/>
      <c r="BJ49080" s="136"/>
    </row>
    <row r="49081" spans="5:62" ht="14.25" customHeight="1" x14ac:dyDescent="0.25">
      <c r="E49081" s="113"/>
      <c r="H49081" s="133"/>
      <c r="T49081" s="133"/>
      <c r="X49081" s="131"/>
      <c r="Y49081" s="133"/>
      <c r="AJ49081" s="133"/>
      <c r="AO49081" s="135"/>
      <c r="AP49081" s="135"/>
      <c r="BJ49081" s="136"/>
    </row>
    <row r="49082" spans="5:62" ht="14.25" customHeight="1" x14ac:dyDescent="0.25">
      <c r="E49082" s="113"/>
      <c r="H49082" s="133"/>
      <c r="T49082" s="133"/>
      <c r="X49082" s="131"/>
      <c r="Y49082" s="133"/>
      <c r="AJ49082" s="133"/>
      <c r="AO49082" s="135"/>
      <c r="AP49082" s="135"/>
      <c r="BJ49082" s="136"/>
    </row>
    <row r="49083" spans="5:62" ht="14.25" customHeight="1" x14ac:dyDescent="0.25">
      <c r="E49083" s="113"/>
      <c r="H49083" s="133"/>
      <c r="T49083" s="133"/>
      <c r="X49083" s="131"/>
      <c r="Y49083" s="133"/>
      <c r="AJ49083" s="133"/>
      <c r="AO49083" s="135"/>
      <c r="AP49083" s="135"/>
      <c r="BJ49083" s="136"/>
    </row>
    <row r="49084" spans="5:62" ht="14.25" customHeight="1" x14ac:dyDescent="0.25">
      <c r="E49084" s="113"/>
      <c r="H49084" s="133"/>
      <c r="T49084" s="133"/>
      <c r="X49084" s="131"/>
      <c r="Y49084" s="133"/>
      <c r="AJ49084" s="133"/>
      <c r="AO49084" s="135"/>
      <c r="AP49084" s="135"/>
      <c r="BJ49084" s="136"/>
    </row>
    <row r="49085" spans="5:62" ht="14.25" customHeight="1" x14ac:dyDescent="0.25">
      <c r="E49085" s="113"/>
      <c r="H49085" s="133"/>
      <c r="T49085" s="133"/>
      <c r="X49085" s="131"/>
      <c r="Y49085" s="133"/>
      <c r="AJ49085" s="133"/>
      <c r="AO49085" s="135"/>
      <c r="AP49085" s="135"/>
      <c r="BJ49085" s="136"/>
    </row>
    <row r="49086" spans="5:62" ht="14.25" customHeight="1" x14ac:dyDescent="0.25">
      <c r="E49086" s="113"/>
      <c r="H49086" s="133"/>
      <c r="T49086" s="133"/>
      <c r="X49086" s="131"/>
      <c r="Y49086" s="133"/>
      <c r="AJ49086" s="133"/>
      <c r="AO49086" s="135"/>
      <c r="AP49086" s="135"/>
      <c r="BJ49086" s="136"/>
    </row>
    <row r="49087" spans="5:62" ht="14.25" customHeight="1" x14ac:dyDescent="0.25">
      <c r="E49087" s="113"/>
      <c r="H49087" s="133"/>
      <c r="T49087" s="133"/>
      <c r="X49087" s="131"/>
      <c r="Y49087" s="133"/>
      <c r="AJ49087" s="133"/>
      <c r="AO49087" s="135"/>
      <c r="AP49087" s="135"/>
      <c r="BJ49087" s="136"/>
    </row>
    <row r="49088" spans="5:62" ht="14.25" customHeight="1" x14ac:dyDescent="0.25">
      <c r="E49088" s="113"/>
      <c r="H49088" s="133"/>
      <c r="T49088" s="133"/>
      <c r="X49088" s="131"/>
      <c r="Y49088" s="133"/>
      <c r="AJ49088" s="133"/>
      <c r="AO49088" s="135"/>
      <c r="AP49088" s="135"/>
      <c r="BJ49088" s="136"/>
    </row>
    <row r="49089" spans="5:62" ht="14.25" customHeight="1" x14ac:dyDescent="0.25">
      <c r="E49089" s="113"/>
      <c r="H49089" s="133"/>
      <c r="T49089" s="133"/>
      <c r="X49089" s="131"/>
      <c r="Y49089" s="133"/>
      <c r="AJ49089" s="133"/>
      <c r="AO49089" s="135"/>
      <c r="AP49089" s="135"/>
      <c r="BJ49089" s="136"/>
    </row>
    <row r="49090" spans="5:62" ht="14.25" customHeight="1" x14ac:dyDescent="0.25">
      <c r="E49090" s="113"/>
      <c r="H49090" s="133"/>
      <c r="T49090" s="133"/>
      <c r="X49090" s="131"/>
      <c r="Y49090" s="133"/>
      <c r="AJ49090" s="133"/>
      <c r="AO49090" s="135"/>
      <c r="AP49090" s="135"/>
      <c r="BJ49090" s="136"/>
    </row>
    <row r="49091" spans="5:62" ht="14.25" customHeight="1" x14ac:dyDescent="0.25">
      <c r="E49091" s="113"/>
      <c r="H49091" s="133"/>
      <c r="T49091" s="133"/>
      <c r="X49091" s="131"/>
      <c r="Y49091" s="133"/>
      <c r="AJ49091" s="133"/>
      <c r="AO49091" s="135"/>
      <c r="AP49091" s="135"/>
      <c r="BJ49091" s="136"/>
    </row>
    <row r="49092" spans="5:62" ht="14.25" customHeight="1" x14ac:dyDescent="0.25">
      <c r="E49092" s="113"/>
      <c r="H49092" s="133"/>
      <c r="T49092" s="133"/>
      <c r="X49092" s="131"/>
      <c r="Y49092" s="133"/>
      <c r="AJ49092" s="133"/>
      <c r="AO49092" s="135"/>
      <c r="AP49092" s="135"/>
      <c r="BJ49092" s="136"/>
    </row>
    <row r="49093" spans="5:62" ht="14.25" customHeight="1" x14ac:dyDescent="0.25">
      <c r="E49093" s="113"/>
      <c r="H49093" s="133"/>
      <c r="T49093" s="133"/>
      <c r="X49093" s="131"/>
      <c r="Y49093" s="133"/>
      <c r="AJ49093" s="133"/>
      <c r="AO49093" s="135"/>
      <c r="AP49093" s="135"/>
      <c r="BJ49093" s="136"/>
    </row>
    <row r="49094" spans="5:62" ht="14.25" customHeight="1" x14ac:dyDescent="0.25">
      <c r="E49094" s="113"/>
      <c r="H49094" s="133"/>
      <c r="T49094" s="133"/>
      <c r="X49094" s="131"/>
      <c r="Y49094" s="133"/>
      <c r="AJ49094" s="133"/>
      <c r="AO49094" s="135"/>
      <c r="AP49094" s="135"/>
      <c r="BJ49094" s="136"/>
    </row>
    <row r="49095" spans="5:62" ht="14.25" customHeight="1" x14ac:dyDescent="0.25">
      <c r="E49095" s="113"/>
      <c r="H49095" s="133"/>
      <c r="T49095" s="133"/>
      <c r="X49095" s="131"/>
      <c r="Y49095" s="133"/>
      <c r="AJ49095" s="133"/>
      <c r="AO49095" s="135"/>
      <c r="AP49095" s="135"/>
      <c r="BJ49095" s="136"/>
    </row>
    <row r="49096" spans="5:62" ht="14.25" customHeight="1" x14ac:dyDescent="0.25">
      <c r="E49096" s="113"/>
      <c r="H49096" s="133"/>
      <c r="T49096" s="133"/>
      <c r="X49096" s="131"/>
      <c r="Y49096" s="133"/>
      <c r="AJ49096" s="133"/>
      <c r="AO49096" s="135"/>
      <c r="AP49096" s="135"/>
      <c r="BJ49096" s="136"/>
    </row>
    <row r="49097" spans="5:62" ht="14.25" customHeight="1" x14ac:dyDescent="0.25">
      <c r="E49097" s="113"/>
      <c r="H49097" s="133"/>
      <c r="T49097" s="133"/>
      <c r="X49097" s="131"/>
      <c r="Y49097" s="133"/>
      <c r="AJ49097" s="133"/>
      <c r="AO49097" s="135"/>
      <c r="AP49097" s="135"/>
      <c r="BJ49097" s="136"/>
    </row>
    <row r="49098" spans="5:62" ht="14.25" customHeight="1" x14ac:dyDescent="0.25">
      <c r="E49098" s="113"/>
      <c r="H49098" s="133"/>
      <c r="T49098" s="133"/>
      <c r="X49098" s="131"/>
      <c r="Y49098" s="133"/>
      <c r="AJ49098" s="133"/>
      <c r="AO49098" s="135"/>
      <c r="AP49098" s="135"/>
      <c r="BJ49098" s="136"/>
    </row>
    <row r="49099" spans="5:62" ht="14.25" customHeight="1" x14ac:dyDescent="0.25">
      <c r="E49099" s="113"/>
      <c r="H49099" s="133"/>
      <c r="T49099" s="133"/>
      <c r="X49099" s="131"/>
      <c r="Y49099" s="133"/>
      <c r="AJ49099" s="133"/>
      <c r="AO49099" s="135"/>
      <c r="AP49099" s="135"/>
      <c r="BJ49099" s="136"/>
    </row>
    <row r="49100" spans="5:62" ht="14.25" customHeight="1" x14ac:dyDescent="0.25">
      <c r="E49100" s="113"/>
      <c r="H49100" s="133"/>
      <c r="T49100" s="133"/>
      <c r="X49100" s="131"/>
      <c r="Y49100" s="133"/>
      <c r="AJ49100" s="133"/>
      <c r="AO49100" s="135"/>
      <c r="AP49100" s="135"/>
      <c r="BJ49100" s="136"/>
    </row>
    <row r="49101" spans="5:62" ht="14.25" customHeight="1" x14ac:dyDescent="0.25">
      <c r="E49101" s="113"/>
      <c r="H49101" s="133"/>
      <c r="T49101" s="133"/>
      <c r="X49101" s="131"/>
      <c r="Y49101" s="133"/>
      <c r="AJ49101" s="133"/>
      <c r="AO49101" s="135"/>
      <c r="AP49101" s="135"/>
      <c r="BJ49101" s="136"/>
    </row>
    <row r="49102" spans="5:62" ht="14.25" customHeight="1" x14ac:dyDescent="0.25">
      <c r="E49102" s="113"/>
      <c r="H49102" s="133"/>
      <c r="T49102" s="133"/>
      <c r="X49102" s="131"/>
      <c r="Y49102" s="133"/>
      <c r="AJ49102" s="133"/>
      <c r="AO49102" s="135"/>
      <c r="AP49102" s="135"/>
      <c r="BJ49102" s="136"/>
    </row>
    <row r="49103" spans="5:62" ht="14.25" customHeight="1" x14ac:dyDescent="0.25">
      <c r="E49103" s="113"/>
      <c r="H49103" s="133"/>
      <c r="T49103" s="133"/>
      <c r="X49103" s="131"/>
      <c r="Y49103" s="133"/>
      <c r="AJ49103" s="133"/>
      <c r="AO49103" s="135"/>
      <c r="AP49103" s="135"/>
      <c r="BJ49103" s="136"/>
    </row>
    <row r="49104" spans="5:62" ht="14.25" customHeight="1" x14ac:dyDescent="0.25">
      <c r="E49104" s="113"/>
      <c r="H49104" s="133"/>
      <c r="T49104" s="133"/>
      <c r="X49104" s="131"/>
      <c r="Y49104" s="133"/>
      <c r="AJ49104" s="133"/>
      <c r="AO49104" s="135"/>
      <c r="AP49104" s="135"/>
      <c r="BJ49104" s="136"/>
    </row>
    <row r="49105" spans="5:62" ht="14.25" customHeight="1" x14ac:dyDescent="0.25">
      <c r="E49105" s="113"/>
      <c r="H49105" s="133"/>
      <c r="T49105" s="133"/>
      <c r="X49105" s="131"/>
      <c r="Y49105" s="133"/>
      <c r="AJ49105" s="133"/>
      <c r="AO49105" s="135"/>
      <c r="AP49105" s="135"/>
      <c r="BJ49105" s="136"/>
    </row>
    <row r="49106" spans="5:62" ht="14.25" customHeight="1" x14ac:dyDescent="0.25">
      <c r="E49106" s="113"/>
      <c r="H49106" s="133"/>
      <c r="T49106" s="133"/>
      <c r="X49106" s="131"/>
      <c r="Y49106" s="133"/>
      <c r="AJ49106" s="133"/>
      <c r="AO49106" s="135"/>
      <c r="AP49106" s="135"/>
      <c r="BJ49106" s="136"/>
    </row>
    <row r="49107" spans="5:62" ht="14.25" customHeight="1" x14ac:dyDescent="0.25">
      <c r="E49107" s="113"/>
      <c r="H49107" s="133"/>
      <c r="T49107" s="133"/>
      <c r="X49107" s="131"/>
      <c r="Y49107" s="133"/>
      <c r="AJ49107" s="133"/>
      <c r="AO49107" s="135"/>
      <c r="AP49107" s="135"/>
      <c r="BJ49107" s="136"/>
    </row>
    <row r="49108" spans="5:62" ht="14.25" customHeight="1" x14ac:dyDescent="0.25">
      <c r="E49108" s="113"/>
      <c r="H49108" s="133"/>
      <c r="T49108" s="133"/>
      <c r="X49108" s="131"/>
      <c r="Y49108" s="133"/>
      <c r="AJ49108" s="133"/>
      <c r="AO49108" s="135"/>
      <c r="AP49108" s="135"/>
      <c r="BJ49108" s="136"/>
    </row>
    <row r="49109" spans="5:62" ht="14.25" customHeight="1" x14ac:dyDescent="0.25">
      <c r="E49109" s="113"/>
      <c r="H49109" s="133"/>
      <c r="T49109" s="133"/>
      <c r="X49109" s="131"/>
      <c r="Y49109" s="133"/>
      <c r="AJ49109" s="133"/>
      <c r="AO49109" s="135"/>
      <c r="AP49109" s="135"/>
      <c r="BJ49109" s="136"/>
    </row>
    <row r="49110" spans="5:62" ht="14.25" customHeight="1" x14ac:dyDescent="0.25">
      <c r="E49110" s="113"/>
      <c r="H49110" s="133"/>
      <c r="T49110" s="133"/>
      <c r="X49110" s="131"/>
      <c r="Y49110" s="133"/>
      <c r="AJ49110" s="133"/>
      <c r="AO49110" s="135"/>
      <c r="AP49110" s="135"/>
      <c r="BJ49110" s="136"/>
    </row>
    <row r="49111" spans="5:62" ht="14.25" customHeight="1" x14ac:dyDescent="0.25">
      <c r="E49111" s="113"/>
      <c r="H49111" s="133"/>
      <c r="T49111" s="133"/>
      <c r="X49111" s="131"/>
      <c r="Y49111" s="133"/>
      <c r="AJ49111" s="133"/>
      <c r="AO49111" s="135"/>
      <c r="AP49111" s="135"/>
      <c r="BJ49111" s="136"/>
    </row>
    <row r="49112" spans="5:62" ht="14.25" customHeight="1" x14ac:dyDescent="0.25">
      <c r="E49112" s="113"/>
      <c r="H49112" s="133"/>
      <c r="T49112" s="133"/>
      <c r="X49112" s="131"/>
      <c r="Y49112" s="133"/>
      <c r="AJ49112" s="133"/>
      <c r="AO49112" s="135"/>
      <c r="AP49112" s="135"/>
      <c r="BJ49112" s="136"/>
    </row>
    <row r="49113" spans="5:62" ht="14.25" customHeight="1" x14ac:dyDescent="0.25">
      <c r="E49113" s="113"/>
      <c r="H49113" s="133"/>
      <c r="T49113" s="133"/>
      <c r="X49113" s="131"/>
      <c r="Y49113" s="133"/>
      <c r="AJ49113" s="133"/>
      <c r="AO49113" s="135"/>
      <c r="AP49113" s="135"/>
      <c r="BJ49113" s="136"/>
    </row>
    <row r="49114" spans="5:62" ht="14.25" customHeight="1" x14ac:dyDescent="0.25">
      <c r="E49114" s="113"/>
      <c r="H49114" s="133"/>
      <c r="T49114" s="133"/>
      <c r="X49114" s="131"/>
      <c r="Y49114" s="133"/>
      <c r="AJ49114" s="133"/>
      <c r="AO49114" s="135"/>
      <c r="AP49114" s="135"/>
      <c r="BJ49114" s="136"/>
    </row>
    <row r="49115" spans="5:62" ht="14.25" customHeight="1" x14ac:dyDescent="0.25">
      <c r="E49115" s="113"/>
      <c r="H49115" s="133"/>
      <c r="T49115" s="133"/>
      <c r="X49115" s="131"/>
      <c r="Y49115" s="133"/>
      <c r="AJ49115" s="133"/>
      <c r="AO49115" s="135"/>
      <c r="AP49115" s="135"/>
      <c r="BJ49115" s="136"/>
    </row>
    <row r="49116" spans="5:62" ht="14.25" customHeight="1" x14ac:dyDescent="0.25">
      <c r="E49116" s="113"/>
      <c r="H49116" s="133"/>
      <c r="T49116" s="133"/>
      <c r="X49116" s="131"/>
      <c r="Y49116" s="133"/>
      <c r="AJ49116" s="133"/>
      <c r="AO49116" s="135"/>
      <c r="AP49116" s="135"/>
      <c r="BJ49116" s="136"/>
    </row>
    <row r="49117" spans="5:62" ht="14.25" customHeight="1" x14ac:dyDescent="0.25">
      <c r="E49117" s="113"/>
      <c r="H49117" s="133"/>
      <c r="T49117" s="133"/>
      <c r="X49117" s="131"/>
      <c r="Y49117" s="133"/>
      <c r="AJ49117" s="133"/>
      <c r="AO49117" s="135"/>
      <c r="AP49117" s="135"/>
      <c r="BJ49117" s="136"/>
    </row>
    <row r="49118" spans="5:62" ht="14.25" customHeight="1" x14ac:dyDescent="0.25">
      <c r="E49118" s="113"/>
      <c r="H49118" s="133"/>
      <c r="T49118" s="133"/>
      <c r="X49118" s="131"/>
      <c r="Y49118" s="133"/>
      <c r="AJ49118" s="133"/>
      <c r="AO49118" s="135"/>
      <c r="AP49118" s="135"/>
      <c r="BJ49118" s="136"/>
    </row>
    <row r="49119" spans="5:62" ht="14.25" customHeight="1" x14ac:dyDescent="0.25">
      <c r="E49119" s="113"/>
      <c r="H49119" s="133"/>
      <c r="T49119" s="133"/>
      <c r="X49119" s="131"/>
      <c r="Y49119" s="133"/>
      <c r="AJ49119" s="133"/>
      <c r="AO49119" s="135"/>
      <c r="AP49119" s="135"/>
      <c r="BJ49119" s="136"/>
    </row>
    <row r="49120" spans="5:62" ht="14.25" customHeight="1" x14ac:dyDescent="0.25">
      <c r="E49120" s="113"/>
      <c r="H49120" s="133"/>
      <c r="T49120" s="133"/>
      <c r="X49120" s="131"/>
      <c r="Y49120" s="133"/>
      <c r="AJ49120" s="133"/>
      <c r="AO49120" s="135"/>
      <c r="AP49120" s="135"/>
      <c r="BJ49120" s="136"/>
    </row>
    <row r="49121" spans="5:62" ht="14.25" customHeight="1" x14ac:dyDescent="0.25">
      <c r="E49121" s="113"/>
      <c r="H49121" s="133"/>
      <c r="T49121" s="133"/>
      <c r="X49121" s="131"/>
      <c r="Y49121" s="133"/>
      <c r="AJ49121" s="133"/>
      <c r="AO49121" s="135"/>
      <c r="AP49121" s="135"/>
      <c r="BJ49121" s="136"/>
    </row>
    <row r="49122" spans="5:62" ht="14.25" customHeight="1" x14ac:dyDescent="0.25">
      <c r="E49122" s="113"/>
      <c r="H49122" s="133"/>
      <c r="T49122" s="133"/>
      <c r="X49122" s="131"/>
      <c r="Y49122" s="133"/>
      <c r="AJ49122" s="133"/>
      <c r="AO49122" s="135"/>
      <c r="AP49122" s="135"/>
      <c r="BJ49122" s="136"/>
    </row>
    <row r="49123" spans="5:62" ht="14.25" customHeight="1" x14ac:dyDescent="0.25">
      <c r="E49123" s="113"/>
      <c r="H49123" s="133"/>
      <c r="T49123" s="133"/>
      <c r="X49123" s="131"/>
      <c r="Y49123" s="133"/>
      <c r="AJ49123" s="133"/>
      <c r="AO49123" s="135"/>
      <c r="AP49123" s="135"/>
      <c r="BJ49123" s="136"/>
    </row>
    <row r="49124" spans="5:62" ht="14.25" customHeight="1" x14ac:dyDescent="0.25">
      <c r="E49124" s="113"/>
      <c r="H49124" s="133"/>
      <c r="T49124" s="133"/>
      <c r="X49124" s="131"/>
      <c r="Y49124" s="133"/>
      <c r="AJ49124" s="133"/>
      <c r="AO49124" s="135"/>
      <c r="AP49124" s="135"/>
      <c r="BJ49124" s="136"/>
    </row>
    <row r="49125" spans="5:62" ht="14.25" customHeight="1" x14ac:dyDescent="0.25">
      <c r="E49125" s="113"/>
      <c r="H49125" s="133"/>
      <c r="T49125" s="133"/>
      <c r="X49125" s="131"/>
      <c r="Y49125" s="133"/>
      <c r="AJ49125" s="133"/>
      <c r="AO49125" s="135"/>
      <c r="AP49125" s="135"/>
      <c r="BJ49125" s="136"/>
    </row>
    <row r="49126" spans="5:62" ht="14.25" customHeight="1" x14ac:dyDescent="0.25">
      <c r="E49126" s="113"/>
      <c r="H49126" s="133"/>
      <c r="T49126" s="133"/>
      <c r="X49126" s="131"/>
      <c r="Y49126" s="133"/>
      <c r="AJ49126" s="133"/>
      <c r="AO49126" s="135"/>
      <c r="AP49126" s="135"/>
      <c r="BJ49126" s="136"/>
    </row>
    <row r="49127" spans="5:62" ht="14.25" customHeight="1" x14ac:dyDescent="0.25">
      <c r="E49127" s="113"/>
      <c r="H49127" s="133"/>
      <c r="T49127" s="133"/>
      <c r="X49127" s="131"/>
      <c r="Y49127" s="133"/>
      <c r="AJ49127" s="133"/>
      <c r="AO49127" s="135"/>
      <c r="AP49127" s="135"/>
      <c r="BJ49127" s="136"/>
    </row>
    <row r="49128" spans="5:62" ht="14.25" customHeight="1" x14ac:dyDescent="0.25">
      <c r="E49128" s="113"/>
      <c r="H49128" s="133"/>
      <c r="T49128" s="133"/>
      <c r="X49128" s="131"/>
      <c r="Y49128" s="133"/>
      <c r="AJ49128" s="133"/>
      <c r="AO49128" s="135"/>
      <c r="AP49128" s="135"/>
      <c r="BJ49128" s="136"/>
    </row>
    <row r="49129" spans="5:62" ht="14.25" customHeight="1" x14ac:dyDescent="0.25">
      <c r="E49129" s="113"/>
      <c r="H49129" s="133"/>
      <c r="T49129" s="133"/>
      <c r="X49129" s="131"/>
      <c r="Y49129" s="133"/>
      <c r="AJ49129" s="133"/>
      <c r="AO49129" s="135"/>
      <c r="AP49129" s="135"/>
      <c r="BJ49129" s="136"/>
    </row>
    <row r="49130" spans="5:62" ht="14.25" customHeight="1" x14ac:dyDescent="0.25">
      <c r="E49130" s="113"/>
      <c r="H49130" s="133"/>
      <c r="T49130" s="133"/>
      <c r="X49130" s="131"/>
      <c r="Y49130" s="133"/>
      <c r="AJ49130" s="133"/>
      <c r="AO49130" s="135"/>
      <c r="AP49130" s="135"/>
      <c r="BJ49130" s="136"/>
    </row>
    <row r="49131" spans="5:62" ht="14.25" customHeight="1" x14ac:dyDescent="0.25">
      <c r="E49131" s="113"/>
      <c r="H49131" s="133"/>
      <c r="T49131" s="133"/>
      <c r="X49131" s="131"/>
      <c r="Y49131" s="133"/>
      <c r="AJ49131" s="133"/>
      <c r="AO49131" s="135"/>
      <c r="AP49131" s="135"/>
      <c r="BJ49131" s="136"/>
    </row>
    <row r="49132" spans="5:62" ht="14.25" customHeight="1" x14ac:dyDescent="0.25">
      <c r="E49132" s="113"/>
      <c r="H49132" s="133"/>
      <c r="T49132" s="133"/>
      <c r="X49132" s="131"/>
      <c r="Y49132" s="133"/>
      <c r="AJ49132" s="133"/>
      <c r="AO49132" s="135"/>
      <c r="AP49132" s="135"/>
      <c r="BJ49132" s="136"/>
    </row>
    <row r="49133" spans="5:62" ht="14.25" customHeight="1" x14ac:dyDescent="0.25">
      <c r="E49133" s="113"/>
      <c r="H49133" s="133"/>
      <c r="T49133" s="133"/>
      <c r="X49133" s="131"/>
      <c r="Y49133" s="133"/>
      <c r="AJ49133" s="133"/>
      <c r="AO49133" s="135"/>
      <c r="AP49133" s="135"/>
      <c r="BJ49133" s="136"/>
    </row>
    <row r="49134" spans="5:62" ht="14.25" customHeight="1" x14ac:dyDescent="0.25">
      <c r="E49134" s="113"/>
      <c r="H49134" s="133"/>
      <c r="T49134" s="133"/>
      <c r="X49134" s="131"/>
      <c r="Y49134" s="133"/>
      <c r="AJ49134" s="133"/>
      <c r="AO49134" s="135"/>
      <c r="AP49134" s="135"/>
      <c r="BJ49134" s="136"/>
    </row>
    <row r="49135" spans="5:62" ht="14.25" customHeight="1" x14ac:dyDescent="0.25">
      <c r="E49135" s="113"/>
      <c r="H49135" s="133"/>
      <c r="T49135" s="133"/>
      <c r="X49135" s="131"/>
      <c r="Y49135" s="133"/>
      <c r="AJ49135" s="133"/>
      <c r="AO49135" s="135"/>
      <c r="AP49135" s="135"/>
      <c r="BJ49135" s="136"/>
    </row>
    <row r="49136" spans="5:62" ht="14.25" customHeight="1" x14ac:dyDescent="0.25">
      <c r="E49136" s="113"/>
      <c r="H49136" s="133"/>
      <c r="T49136" s="133"/>
      <c r="X49136" s="131"/>
      <c r="Y49136" s="133"/>
      <c r="AJ49136" s="133"/>
      <c r="AO49136" s="135"/>
      <c r="AP49136" s="135"/>
      <c r="BJ49136" s="136"/>
    </row>
    <row r="49137" spans="5:62" ht="14.25" customHeight="1" x14ac:dyDescent="0.25">
      <c r="E49137" s="113"/>
      <c r="H49137" s="133"/>
      <c r="T49137" s="133"/>
      <c r="X49137" s="131"/>
      <c r="Y49137" s="133"/>
      <c r="AJ49137" s="133"/>
      <c r="AO49137" s="135"/>
      <c r="AP49137" s="135"/>
      <c r="BJ49137" s="136"/>
    </row>
    <row r="49138" spans="5:62" ht="14.25" customHeight="1" x14ac:dyDescent="0.25">
      <c r="E49138" s="113"/>
      <c r="H49138" s="133"/>
      <c r="T49138" s="133"/>
      <c r="X49138" s="131"/>
      <c r="Y49138" s="133"/>
      <c r="AJ49138" s="133"/>
      <c r="AO49138" s="135"/>
      <c r="AP49138" s="135"/>
      <c r="BJ49138" s="136"/>
    </row>
    <row r="49139" spans="5:62" ht="14.25" customHeight="1" x14ac:dyDescent="0.25">
      <c r="E49139" s="113"/>
      <c r="H49139" s="133"/>
      <c r="T49139" s="133"/>
      <c r="X49139" s="131"/>
      <c r="Y49139" s="133"/>
      <c r="AJ49139" s="133"/>
      <c r="AO49139" s="135"/>
      <c r="AP49139" s="135"/>
      <c r="BJ49139" s="136"/>
    </row>
    <row r="49140" spans="5:62" ht="14.25" customHeight="1" x14ac:dyDescent="0.25">
      <c r="E49140" s="113"/>
      <c r="H49140" s="133"/>
      <c r="T49140" s="133"/>
      <c r="X49140" s="131"/>
      <c r="Y49140" s="133"/>
      <c r="AJ49140" s="133"/>
      <c r="AO49140" s="135"/>
      <c r="AP49140" s="135"/>
      <c r="BJ49140" s="136"/>
    </row>
    <row r="49141" spans="5:62" ht="14.25" customHeight="1" x14ac:dyDescent="0.25">
      <c r="E49141" s="113"/>
      <c r="H49141" s="133"/>
      <c r="T49141" s="133"/>
      <c r="X49141" s="131"/>
      <c r="Y49141" s="133"/>
      <c r="AJ49141" s="133"/>
      <c r="AO49141" s="135"/>
      <c r="AP49141" s="135"/>
      <c r="BJ49141" s="136"/>
    </row>
    <row r="49142" spans="5:62" ht="14.25" customHeight="1" x14ac:dyDescent="0.25">
      <c r="E49142" s="113"/>
      <c r="H49142" s="133"/>
      <c r="T49142" s="133"/>
      <c r="X49142" s="131"/>
      <c r="Y49142" s="133"/>
      <c r="AJ49142" s="133"/>
      <c r="AO49142" s="135"/>
      <c r="AP49142" s="135"/>
      <c r="BJ49142" s="136"/>
    </row>
    <row r="49143" spans="5:62" ht="14.25" customHeight="1" x14ac:dyDescent="0.25">
      <c r="E49143" s="113"/>
      <c r="H49143" s="133"/>
      <c r="T49143" s="133"/>
      <c r="X49143" s="131"/>
      <c r="Y49143" s="133"/>
      <c r="AJ49143" s="133"/>
      <c r="AO49143" s="135"/>
      <c r="AP49143" s="135"/>
      <c r="BJ49143" s="136"/>
    </row>
    <row r="49144" spans="5:62" ht="14.25" customHeight="1" x14ac:dyDescent="0.25">
      <c r="E49144" s="113"/>
      <c r="H49144" s="133"/>
      <c r="T49144" s="133"/>
      <c r="X49144" s="131"/>
      <c r="Y49144" s="133"/>
      <c r="AJ49144" s="133"/>
      <c r="AO49144" s="135"/>
      <c r="AP49144" s="135"/>
      <c r="BJ49144" s="136"/>
    </row>
    <row r="49145" spans="5:62" ht="14.25" customHeight="1" x14ac:dyDescent="0.25">
      <c r="E49145" s="113"/>
      <c r="H49145" s="133"/>
      <c r="T49145" s="133"/>
      <c r="X49145" s="131"/>
      <c r="Y49145" s="133"/>
      <c r="AJ49145" s="133"/>
      <c r="AO49145" s="135"/>
      <c r="AP49145" s="135"/>
      <c r="BJ49145" s="136"/>
    </row>
    <row r="49146" spans="5:62" ht="14.25" customHeight="1" x14ac:dyDescent="0.25">
      <c r="E49146" s="113"/>
      <c r="H49146" s="133"/>
      <c r="T49146" s="133"/>
      <c r="X49146" s="131"/>
      <c r="Y49146" s="133"/>
      <c r="AJ49146" s="133"/>
      <c r="AO49146" s="135"/>
      <c r="AP49146" s="135"/>
      <c r="BJ49146" s="136"/>
    </row>
    <row r="49147" spans="5:62" ht="14.25" customHeight="1" x14ac:dyDescent="0.25">
      <c r="E49147" s="113"/>
      <c r="H49147" s="133"/>
      <c r="T49147" s="133"/>
      <c r="X49147" s="131"/>
      <c r="Y49147" s="133"/>
      <c r="AJ49147" s="133"/>
      <c r="AO49147" s="135"/>
      <c r="AP49147" s="135"/>
      <c r="BJ49147" s="136"/>
    </row>
    <row r="49148" spans="5:62" ht="14.25" customHeight="1" x14ac:dyDescent="0.25">
      <c r="E49148" s="113"/>
      <c r="H49148" s="133"/>
      <c r="T49148" s="133"/>
      <c r="X49148" s="131"/>
      <c r="Y49148" s="133"/>
      <c r="AJ49148" s="133"/>
      <c r="AO49148" s="135"/>
      <c r="AP49148" s="135"/>
      <c r="BJ49148" s="136"/>
    </row>
    <row r="49149" spans="5:62" ht="14.25" customHeight="1" x14ac:dyDescent="0.25">
      <c r="E49149" s="113"/>
      <c r="H49149" s="133"/>
      <c r="T49149" s="133"/>
      <c r="X49149" s="131"/>
      <c r="Y49149" s="133"/>
      <c r="AJ49149" s="133"/>
      <c r="AO49149" s="135"/>
      <c r="AP49149" s="135"/>
      <c r="BJ49149" s="136"/>
    </row>
    <row r="49150" spans="5:62" ht="14.25" customHeight="1" x14ac:dyDescent="0.25">
      <c r="E49150" s="113"/>
      <c r="H49150" s="133"/>
      <c r="T49150" s="133"/>
      <c r="X49150" s="131"/>
      <c r="Y49150" s="133"/>
      <c r="AJ49150" s="133"/>
      <c r="AO49150" s="135"/>
      <c r="AP49150" s="135"/>
      <c r="BJ49150" s="136"/>
    </row>
    <row r="49151" spans="5:62" ht="14.25" customHeight="1" x14ac:dyDescent="0.25">
      <c r="E49151" s="113"/>
      <c r="H49151" s="133"/>
      <c r="T49151" s="133"/>
      <c r="X49151" s="131"/>
      <c r="Y49151" s="133"/>
      <c r="AJ49151" s="133"/>
      <c r="AO49151" s="135"/>
      <c r="AP49151" s="135"/>
      <c r="BJ49151" s="136"/>
    </row>
    <row r="49152" spans="5:62" ht="14.25" customHeight="1" x14ac:dyDescent="0.25">
      <c r="E49152" s="113"/>
      <c r="H49152" s="133"/>
      <c r="T49152" s="133"/>
      <c r="X49152" s="131"/>
      <c r="Y49152" s="133"/>
      <c r="AJ49152" s="133"/>
      <c r="AO49152" s="135"/>
      <c r="AP49152" s="135"/>
      <c r="BJ49152" s="136"/>
    </row>
    <row r="49153" spans="5:62" ht="14.25" customHeight="1" x14ac:dyDescent="0.25">
      <c r="E49153" s="113"/>
      <c r="H49153" s="133"/>
      <c r="T49153" s="133"/>
      <c r="X49153" s="131"/>
      <c r="Y49153" s="133"/>
      <c r="AJ49153" s="133"/>
      <c r="AO49153" s="135"/>
      <c r="AP49153" s="135"/>
      <c r="BJ49153" s="136"/>
    </row>
    <row r="49154" spans="5:62" ht="14.25" customHeight="1" x14ac:dyDescent="0.25">
      <c r="E49154" s="113"/>
      <c r="H49154" s="133"/>
      <c r="T49154" s="133"/>
      <c r="X49154" s="131"/>
      <c r="Y49154" s="133"/>
      <c r="AJ49154" s="133"/>
      <c r="AO49154" s="135"/>
      <c r="AP49154" s="135"/>
      <c r="BJ49154" s="136"/>
    </row>
    <row r="49155" spans="5:62" ht="14.25" customHeight="1" x14ac:dyDescent="0.25">
      <c r="E49155" s="113"/>
      <c r="H49155" s="133"/>
      <c r="T49155" s="133"/>
      <c r="X49155" s="131"/>
      <c r="Y49155" s="133"/>
      <c r="AJ49155" s="133"/>
      <c r="AO49155" s="135"/>
      <c r="AP49155" s="135"/>
      <c r="BJ49155" s="136"/>
    </row>
    <row r="49156" spans="5:62" ht="14.25" customHeight="1" x14ac:dyDescent="0.25">
      <c r="E49156" s="113"/>
      <c r="H49156" s="133"/>
      <c r="T49156" s="133"/>
      <c r="X49156" s="131"/>
      <c r="Y49156" s="133"/>
      <c r="AJ49156" s="133"/>
      <c r="AO49156" s="135"/>
      <c r="AP49156" s="135"/>
      <c r="BJ49156" s="136"/>
    </row>
    <row r="49157" spans="5:62" ht="14.25" customHeight="1" x14ac:dyDescent="0.25">
      <c r="E49157" s="113"/>
      <c r="H49157" s="133"/>
      <c r="T49157" s="133"/>
      <c r="X49157" s="131"/>
      <c r="Y49157" s="133"/>
      <c r="AJ49157" s="133"/>
      <c r="AO49157" s="135"/>
      <c r="AP49157" s="135"/>
      <c r="BJ49157" s="136"/>
    </row>
    <row r="49158" spans="5:62" ht="14.25" customHeight="1" x14ac:dyDescent="0.25">
      <c r="E49158" s="113"/>
      <c r="H49158" s="133"/>
      <c r="T49158" s="133"/>
      <c r="X49158" s="131"/>
      <c r="Y49158" s="133"/>
      <c r="AJ49158" s="133"/>
      <c r="AO49158" s="135"/>
      <c r="AP49158" s="135"/>
      <c r="BJ49158" s="136"/>
    </row>
    <row r="49159" spans="5:62" ht="14.25" customHeight="1" x14ac:dyDescent="0.25">
      <c r="E49159" s="113"/>
      <c r="H49159" s="133"/>
      <c r="T49159" s="133"/>
      <c r="X49159" s="131"/>
      <c r="Y49159" s="133"/>
      <c r="AJ49159" s="133"/>
      <c r="AO49159" s="135"/>
      <c r="AP49159" s="135"/>
      <c r="BJ49159" s="136"/>
    </row>
    <row r="49160" spans="5:62" ht="14.25" customHeight="1" x14ac:dyDescent="0.25">
      <c r="E49160" s="113"/>
      <c r="H49160" s="133"/>
      <c r="T49160" s="133"/>
      <c r="X49160" s="131"/>
      <c r="Y49160" s="133"/>
      <c r="AJ49160" s="133"/>
      <c r="AO49160" s="135"/>
      <c r="AP49160" s="135"/>
      <c r="BJ49160" s="136"/>
    </row>
    <row r="49161" spans="5:62" ht="14.25" customHeight="1" x14ac:dyDescent="0.25">
      <c r="E49161" s="113"/>
      <c r="H49161" s="133"/>
      <c r="T49161" s="133"/>
      <c r="X49161" s="131"/>
      <c r="Y49161" s="133"/>
      <c r="AJ49161" s="133"/>
      <c r="AO49161" s="135"/>
      <c r="AP49161" s="135"/>
      <c r="BJ49161" s="136"/>
    </row>
    <row r="49162" spans="5:62" ht="14.25" customHeight="1" x14ac:dyDescent="0.25">
      <c r="E49162" s="113"/>
      <c r="H49162" s="133"/>
      <c r="T49162" s="133"/>
      <c r="X49162" s="131"/>
      <c r="Y49162" s="133"/>
      <c r="AJ49162" s="133"/>
      <c r="AO49162" s="135"/>
      <c r="AP49162" s="135"/>
      <c r="BJ49162" s="136"/>
    </row>
    <row r="49163" spans="5:62" ht="14.25" customHeight="1" x14ac:dyDescent="0.25">
      <c r="E49163" s="113"/>
      <c r="H49163" s="133"/>
      <c r="T49163" s="133"/>
      <c r="X49163" s="131"/>
      <c r="Y49163" s="133"/>
      <c r="AJ49163" s="133"/>
      <c r="AO49163" s="135"/>
      <c r="AP49163" s="135"/>
      <c r="BJ49163" s="136"/>
    </row>
    <row r="49164" spans="5:62" ht="14.25" customHeight="1" x14ac:dyDescent="0.25">
      <c r="E49164" s="113"/>
      <c r="H49164" s="133"/>
      <c r="T49164" s="133"/>
      <c r="X49164" s="131"/>
      <c r="Y49164" s="133"/>
      <c r="AJ49164" s="133"/>
      <c r="AO49164" s="135"/>
      <c r="AP49164" s="135"/>
      <c r="BJ49164" s="136"/>
    </row>
    <row r="49165" spans="5:62" ht="14.25" customHeight="1" x14ac:dyDescent="0.25">
      <c r="E49165" s="113"/>
      <c r="H49165" s="133"/>
      <c r="T49165" s="133"/>
      <c r="X49165" s="131"/>
      <c r="Y49165" s="133"/>
      <c r="AJ49165" s="133"/>
      <c r="AO49165" s="135"/>
      <c r="AP49165" s="135"/>
      <c r="BJ49165" s="136"/>
    </row>
    <row r="49166" spans="5:62" ht="14.25" customHeight="1" x14ac:dyDescent="0.25">
      <c r="E49166" s="113"/>
      <c r="H49166" s="133"/>
      <c r="T49166" s="133"/>
      <c r="X49166" s="131"/>
      <c r="Y49166" s="133"/>
      <c r="AJ49166" s="133"/>
      <c r="AO49166" s="135"/>
      <c r="AP49166" s="135"/>
      <c r="BJ49166" s="136"/>
    </row>
    <row r="49167" spans="5:62" ht="14.25" customHeight="1" x14ac:dyDescent="0.25">
      <c r="E49167" s="113"/>
      <c r="H49167" s="133"/>
      <c r="T49167" s="133"/>
      <c r="X49167" s="131"/>
      <c r="Y49167" s="133"/>
      <c r="AJ49167" s="133"/>
      <c r="AO49167" s="135"/>
      <c r="AP49167" s="135"/>
      <c r="BJ49167" s="136"/>
    </row>
    <row r="49168" spans="5:62" ht="14.25" customHeight="1" x14ac:dyDescent="0.25">
      <c r="E49168" s="113"/>
      <c r="H49168" s="133"/>
      <c r="T49168" s="133"/>
      <c r="X49168" s="131"/>
      <c r="Y49168" s="133"/>
      <c r="AJ49168" s="133"/>
      <c r="AO49168" s="135"/>
      <c r="AP49168" s="135"/>
      <c r="BJ49168" s="136"/>
    </row>
    <row r="49169" spans="5:62" ht="14.25" customHeight="1" x14ac:dyDescent="0.25">
      <c r="E49169" s="113"/>
      <c r="H49169" s="133"/>
      <c r="T49169" s="133"/>
      <c r="X49169" s="131"/>
      <c r="Y49169" s="133"/>
      <c r="AJ49169" s="133"/>
      <c r="AO49169" s="135"/>
      <c r="AP49169" s="135"/>
      <c r="BJ49169" s="136"/>
    </row>
    <row r="49170" spans="5:62" ht="14.25" customHeight="1" x14ac:dyDescent="0.25">
      <c r="E49170" s="113"/>
      <c r="H49170" s="133"/>
      <c r="T49170" s="133"/>
      <c r="X49170" s="131"/>
      <c r="Y49170" s="133"/>
      <c r="AJ49170" s="133"/>
      <c r="AO49170" s="135"/>
      <c r="AP49170" s="135"/>
      <c r="BJ49170" s="136"/>
    </row>
    <row r="49171" spans="5:62" ht="14.25" customHeight="1" x14ac:dyDescent="0.25">
      <c r="E49171" s="113"/>
      <c r="H49171" s="133"/>
      <c r="T49171" s="133"/>
      <c r="X49171" s="131"/>
      <c r="Y49171" s="133"/>
      <c r="AJ49171" s="133"/>
      <c r="AO49171" s="135"/>
      <c r="AP49171" s="135"/>
      <c r="BJ49171" s="136"/>
    </row>
    <row r="49172" spans="5:62" ht="14.25" customHeight="1" x14ac:dyDescent="0.25">
      <c r="E49172" s="113"/>
      <c r="H49172" s="133"/>
      <c r="T49172" s="133"/>
      <c r="X49172" s="131"/>
      <c r="Y49172" s="133"/>
      <c r="AJ49172" s="133"/>
      <c r="AO49172" s="135"/>
      <c r="AP49172" s="135"/>
      <c r="BJ49172" s="136"/>
    </row>
    <row r="49173" spans="5:62" ht="14.25" customHeight="1" x14ac:dyDescent="0.25">
      <c r="E49173" s="113"/>
      <c r="H49173" s="133"/>
      <c r="T49173" s="133"/>
      <c r="X49173" s="131"/>
      <c r="Y49173" s="133"/>
      <c r="AJ49173" s="133"/>
      <c r="AO49173" s="135"/>
      <c r="AP49173" s="135"/>
      <c r="BJ49173" s="136"/>
    </row>
    <row r="49174" spans="5:62" ht="14.25" customHeight="1" x14ac:dyDescent="0.25">
      <c r="E49174" s="113"/>
      <c r="H49174" s="133"/>
      <c r="T49174" s="133"/>
      <c r="X49174" s="131"/>
      <c r="Y49174" s="133"/>
      <c r="AJ49174" s="133"/>
      <c r="AO49174" s="135"/>
      <c r="AP49174" s="135"/>
      <c r="BJ49174" s="136"/>
    </row>
    <row r="49175" spans="5:62" ht="14.25" customHeight="1" x14ac:dyDescent="0.25">
      <c r="E49175" s="113"/>
      <c r="H49175" s="133"/>
      <c r="T49175" s="133"/>
      <c r="X49175" s="131"/>
      <c r="Y49175" s="133"/>
      <c r="AJ49175" s="133"/>
      <c r="AO49175" s="135"/>
      <c r="AP49175" s="135"/>
      <c r="BJ49175" s="136"/>
    </row>
    <row r="49176" spans="5:62" ht="14.25" customHeight="1" x14ac:dyDescent="0.25">
      <c r="E49176" s="113"/>
      <c r="H49176" s="133"/>
      <c r="T49176" s="133"/>
      <c r="X49176" s="131"/>
      <c r="Y49176" s="133"/>
      <c r="AJ49176" s="133"/>
      <c r="AO49176" s="135"/>
      <c r="AP49176" s="135"/>
      <c r="BJ49176" s="136"/>
    </row>
    <row r="49177" spans="5:62" ht="14.25" customHeight="1" x14ac:dyDescent="0.25">
      <c r="E49177" s="113"/>
      <c r="H49177" s="133"/>
      <c r="T49177" s="133"/>
      <c r="X49177" s="131"/>
      <c r="Y49177" s="133"/>
      <c r="AJ49177" s="133"/>
      <c r="AO49177" s="135"/>
      <c r="AP49177" s="135"/>
      <c r="BJ49177" s="136"/>
    </row>
    <row r="49178" spans="5:62" ht="14.25" customHeight="1" x14ac:dyDescent="0.25">
      <c r="E49178" s="113"/>
      <c r="H49178" s="133"/>
      <c r="T49178" s="133"/>
      <c r="X49178" s="131"/>
      <c r="Y49178" s="133"/>
      <c r="AJ49178" s="133"/>
      <c r="AO49178" s="135"/>
      <c r="AP49178" s="135"/>
      <c r="BJ49178" s="136"/>
    </row>
    <row r="49179" spans="5:62" ht="14.25" customHeight="1" x14ac:dyDescent="0.25">
      <c r="E49179" s="113"/>
      <c r="H49179" s="133"/>
      <c r="T49179" s="133"/>
      <c r="X49179" s="131"/>
      <c r="Y49179" s="133"/>
      <c r="AJ49179" s="133"/>
      <c r="AO49179" s="135"/>
      <c r="AP49179" s="135"/>
      <c r="BJ49179" s="136"/>
    </row>
    <row r="49180" spans="5:62" ht="14.25" customHeight="1" x14ac:dyDescent="0.25">
      <c r="E49180" s="113"/>
      <c r="H49180" s="133"/>
      <c r="T49180" s="133"/>
      <c r="X49180" s="131"/>
      <c r="Y49180" s="133"/>
      <c r="AJ49180" s="133"/>
      <c r="AO49180" s="135"/>
      <c r="AP49180" s="135"/>
      <c r="BJ49180" s="136"/>
    </row>
    <row r="49181" spans="5:62" ht="14.25" customHeight="1" x14ac:dyDescent="0.25">
      <c r="E49181" s="113"/>
      <c r="H49181" s="133"/>
      <c r="T49181" s="133"/>
      <c r="X49181" s="131"/>
      <c r="Y49181" s="133"/>
      <c r="AJ49181" s="133"/>
      <c r="AO49181" s="135"/>
      <c r="AP49181" s="135"/>
      <c r="BJ49181" s="136"/>
    </row>
    <row r="49182" spans="5:62" ht="14.25" customHeight="1" x14ac:dyDescent="0.25">
      <c r="E49182" s="113"/>
      <c r="H49182" s="133"/>
      <c r="T49182" s="133"/>
      <c r="X49182" s="131"/>
      <c r="Y49182" s="133"/>
      <c r="AJ49182" s="133"/>
      <c r="AO49182" s="135"/>
      <c r="AP49182" s="135"/>
      <c r="BJ49182" s="136"/>
    </row>
    <row r="49183" spans="5:62" ht="14.25" customHeight="1" x14ac:dyDescent="0.25">
      <c r="E49183" s="113"/>
      <c r="H49183" s="133"/>
      <c r="T49183" s="133"/>
      <c r="X49183" s="131"/>
      <c r="Y49183" s="133"/>
      <c r="AJ49183" s="133"/>
      <c r="AO49183" s="135"/>
      <c r="AP49183" s="135"/>
      <c r="BJ49183" s="136"/>
    </row>
    <row r="49184" spans="5:62" ht="14.25" customHeight="1" x14ac:dyDescent="0.25">
      <c r="E49184" s="113"/>
      <c r="H49184" s="133"/>
      <c r="T49184" s="133"/>
      <c r="X49184" s="131"/>
      <c r="Y49184" s="133"/>
      <c r="AJ49184" s="133"/>
      <c r="AO49184" s="135"/>
      <c r="AP49184" s="135"/>
      <c r="BJ49184" s="136"/>
    </row>
    <row r="49185" spans="5:62" ht="14.25" customHeight="1" x14ac:dyDescent="0.25">
      <c r="E49185" s="113"/>
      <c r="H49185" s="133"/>
      <c r="T49185" s="133"/>
      <c r="X49185" s="131"/>
      <c r="Y49185" s="133"/>
      <c r="AJ49185" s="133"/>
      <c r="AO49185" s="135"/>
      <c r="AP49185" s="135"/>
      <c r="BJ49185" s="136"/>
    </row>
    <row r="49186" spans="5:62" ht="14.25" customHeight="1" x14ac:dyDescent="0.25">
      <c r="E49186" s="113"/>
      <c r="H49186" s="133"/>
      <c r="T49186" s="133"/>
      <c r="X49186" s="131"/>
      <c r="Y49186" s="133"/>
      <c r="AJ49186" s="133"/>
      <c r="AO49186" s="135"/>
      <c r="AP49186" s="135"/>
      <c r="BJ49186" s="136"/>
    </row>
    <row r="49187" spans="5:62" ht="14.25" customHeight="1" x14ac:dyDescent="0.25">
      <c r="E49187" s="113"/>
      <c r="H49187" s="133"/>
      <c r="T49187" s="133"/>
      <c r="X49187" s="131"/>
      <c r="Y49187" s="133"/>
      <c r="AJ49187" s="133"/>
      <c r="AO49187" s="135"/>
      <c r="AP49187" s="135"/>
      <c r="BJ49187" s="136"/>
    </row>
    <row r="49188" spans="5:62" ht="14.25" customHeight="1" x14ac:dyDescent="0.25">
      <c r="E49188" s="113"/>
      <c r="H49188" s="133"/>
      <c r="T49188" s="133"/>
      <c r="X49188" s="131"/>
      <c r="Y49188" s="133"/>
      <c r="AJ49188" s="133"/>
      <c r="AO49188" s="135"/>
      <c r="AP49188" s="135"/>
      <c r="BJ49188" s="136"/>
    </row>
    <row r="49189" spans="5:62" ht="14.25" customHeight="1" x14ac:dyDescent="0.25">
      <c r="E49189" s="113"/>
      <c r="H49189" s="133"/>
      <c r="T49189" s="133"/>
      <c r="X49189" s="131"/>
      <c r="Y49189" s="133"/>
      <c r="AJ49189" s="133"/>
      <c r="AO49189" s="135"/>
      <c r="AP49189" s="135"/>
      <c r="BJ49189" s="136"/>
    </row>
    <row r="49190" spans="5:62" ht="14.25" customHeight="1" x14ac:dyDescent="0.25">
      <c r="E49190" s="113"/>
      <c r="H49190" s="133"/>
      <c r="T49190" s="133"/>
      <c r="X49190" s="131"/>
      <c r="Y49190" s="133"/>
      <c r="AJ49190" s="133"/>
      <c r="AO49190" s="135"/>
      <c r="AP49190" s="135"/>
      <c r="BJ49190" s="136"/>
    </row>
    <row r="49191" spans="5:62" ht="14.25" customHeight="1" x14ac:dyDescent="0.25">
      <c r="E49191" s="113"/>
      <c r="H49191" s="133"/>
      <c r="T49191" s="133"/>
      <c r="X49191" s="131"/>
      <c r="Y49191" s="133"/>
      <c r="AJ49191" s="133"/>
      <c r="AO49191" s="135"/>
      <c r="AP49191" s="135"/>
      <c r="BJ49191" s="136"/>
    </row>
    <row r="49192" spans="5:62" ht="14.25" customHeight="1" x14ac:dyDescent="0.25">
      <c r="E49192" s="113"/>
      <c r="H49192" s="133"/>
      <c r="T49192" s="133"/>
      <c r="X49192" s="131"/>
      <c r="Y49192" s="133"/>
      <c r="AJ49192" s="133"/>
      <c r="AO49192" s="135"/>
      <c r="AP49192" s="135"/>
      <c r="BJ49192" s="136"/>
    </row>
    <row r="49193" spans="5:62" ht="14.25" customHeight="1" x14ac:dyDescent="0.25">
      <c r="E49193" s="113"/>
      <c r="H49193" s="133"/>
      <c r="T49193" s="133"/>
      <c r="X49193" s="131"/>
      <c r="Y49193" s="133"/>
      <c r="AJ49193" s="133"/>
      <c r="AO49193" s="135"/>
      <c r="AP49193" s="135"/>
      <c r="BJ49193" s="136"/>
    </row>
    <row r="49194" spans="5:62" ht="14.25" customHeight="1" x14ac:dyDescent="0.25">
      <c r="E49194" s="113"/>
      <c r="H49194" s="133"/>
      <c r="T49194" s="133"/>
      <c r="X49194" s="131"/>
      <c r="Y49194" s="133"/>
      <c r="AJ49194" s="133"/>
      <c r="AO49194" s="135"/>
      <c r="AP49194" s="135"/>
      <c r="BJ49194" s="136"/>
    </row>
    <row r="49195" spans="5:62" ht="14.25" customHeight="1" x14ac:dyDescent="0.25">
      <c r="E49195" s="113"/>
      <c r="H49195" s="133"/>
      <c r="T49195" s="133"/>
      <c r="X49195" s="131"/>
      <c r="Y49195" s="133"/>
      <c r="AJ49195" s="133"/>
      <c r="AO49195" s="135"/>
      <c r="AP49195" s="135"/>
      <c r="BJ49195" s="136"/>
    </row>
    <row r="49196" spans="5:62" ht="14.25" customHeight="1" x14ac:dyDescent="0.25">
      <c r="E49196" s="113"/>
      <c r="H49196" s="133"/>
      <c r="T49196" s="133"/>
      <c r="X49196" s="131"/>
      <c r="Y49196" s="133"/>
      <c r="AJ49196" s="133"/>
      <c r="AO49196" s="135"/>
      <c r="AP49196" s="135"/>
      <c r="BJ49196" s="136"/>
    </row>
    <row r="49197" spans="5:62" ht="14.25" customHeight="1" x14ac:dyDescent="0.25">
      <c r="E49197" s="113"/>
      <c r="H49197" s="133"/>
      <c r="T49197" s="133"/>
      <c r="X49197" s="131"/>
      <c r="Y49197" s="133"/>
      <c r="AJ49197" s="133"/>
      <c r="AO49197" s="135"/>
      <c r="AP49197" s="135"/>
      <c r="BJ49197" s="136"/>
    </row>
    <row r="49198" spans="5:62" ht="14.25" customHeight="1" x14ac:dyDescent="0.25">
      <c r="E49198" s="113"/>
      <c r="H49198" s="133"/>
      <c r="T49198" s="133"/>
      <c r="X49198" s="131"/>
      <c r="Y49198" s="133"/>
      <c r="AJ49198" s="133"/>
      <c r="AO49198" s="135"/>
      <c r="AP49198" s="135"/>
      <c r="BJ49198" s="136"/>
    </row>
    <row r="49199" spans="5:62" ht="14.25" customHeight="1" x14ac:dyDescent="0.25">
      <c r="E49199" s="113"/>
      <c r="H49199" s="133"/>
      <c r="T49199" s="133"/>
      <c r="X49199" s="131"/>
      <c r="Y49199" s="133"/>
      <c r="AJ49199" s="133"/>
      <c r="AO49199" s="135"/>
      <c r="AP49199" s="135"/>
      <c r="BJ49199" s="136"/>
    </row>
    <row r="49200" spans="5:62" ht="14.25" customHeight="1" x14ac:dyDescent="0.25">
      <c r="E49200" s="113"/>
      <c r="H49200" s="133"/>
      <c r="T49200" s="133"/>
      <c r="X49200" s="131"/>
      <c r="Y49200" s="133"/>
      <c r="AJ49200" s="133"/>
      <c r="AO49200" s="135"/>
      <c r="AP49200" s="135"/>
      <c r="BJ49200" s="136"/>
    </row>
    <row r="49201" spans="5:62" ht="14.25" customHeight="1" x14ac:dyDescent="0.25">
      <c r="E49201" s="113"/>
      <c r="H49201" s="133"/>
      <c r="T49201" s="133"/>
      <c r="X49201" s="131"/>
      <c r="Y49201" s="133"/>
      <c r="AJ49201" s="133"/>
      <c r="AO49201" s="135"/>
      <c r="AP49201" s="135"/>
      <c r="BJ49201" s="136"/>
    </row>
    <row r="49202" spans="5:62" ht="14.25" customHeight="1" x14ac:dyDescent="0.25">
      <c r="E49202" s="113"/>
      <c r="H49202" s="133"/>
      <c r="T49202" s="133"/>
      <c r="X49202" s="131"/>
      <c r="Y49202" s="133"/>
      <c r="AJ49202" s="133"/>
      <c r="AO49202" s="135"/>
      <c r="AP49202" s="135"/>
      <c r="BJ49202" s="136"/>
    </row>
    <row r="49203" spans="5:62" ht="14.25" customHeight="1" x14ac:dyDescent="0.25">
      <c r="E49203" s="113"/>
      <c r="H49203" s="133"/>
      <c r="T49203" s="133"/>
      <c r="X49203" s="131"/>
      <c r="Y49203" s="133"/>
      <c r="AJ49203" s="133"/>
      <c r="AO49203" s="135"/>
      <c r="AP49203" s="135"/>
      <c r="BJ49203" s="136"/>
    </row>
    <row r="49204" spans="5:62" ht="14.25" customHeight="1" x14ac:dyDescent="0.25">
      <c r="E49204" s="113"/>
      <c r="H49204" s="133"/>
      <c r="T49204" s="133"/>
      <c r="X49204" s="131"/>
      <c r="Y49204" s="133"/>
      <c r="AJ49204" s="133"/>
      <c r="AO49204" s="135"/>
      <c r="AP49204" s="135"/>
      <c r="BJ49204" s="136"/>
    </row>
    <row r="49205" spans="5:62" ht="14.25" customHeight="1" x14ac:dyDescent="0.25">
      <c r="E49205" s="113"/>
      <c r="H49205" s="133"/>
      <c r="T49205" s="133"/>
      <c r="X49205" s="131"/>
      <c r="Y49205" s="133"/>
      <c r="AJ49205" s="133"/>
      <c r="AO49205" s="135"/>
      <c r="AP49205" s="135"/>
      <c r="BJ49205" s="136"/>
    </row>
    <row r="49206" spans="5:62" ht="14.25" customHeight="1" x14ac:dyDescent="0.25">
      <c r="E49206" s="113"/>
      <c r="H49206" s="133"/>
      <c r="T49206" s="133"/>
      <c r="X49206" s="131"/>
      <c r="Y49206" s="133"/>
      <c r="AJ49206" s="133"/>
      <c r="AO49206" s="135"/>
      <c r="AP49206" s="135"/>
      <c r="BJ49206" s="136"/>
    </row>
    <row r="49207" spans="5:62" ht="14.25" customHeight="1" x14ac:dyDescent="0.25">
      <c r="E49207" s="113"/>
      <c r="H49207" s="133"/>
      <c r="T49207" s="133"/>
      <c r="X49207" s="131"/>
      <c r="Y49207" s="133"/>
      <c r="AJ49207" s="133"/>
      <c r="AO49207" s="135"/>
      <c r="AP49207" s="135"/>
      <c r="BJ49207" s="136"/>
    </row>
    <row r="49208" spans="5:62" ht="14.25" customHeight="1" x14ac:dyDescent="0.25">
      <c r="E49208" s="113"/>
      <c r="H49208" s="133"/>
      <c r="T49208" s="133"/>
      <c r="X49208" s="131"/>
      <c r="Y49208" s="133"/>
      <c r="AJ49208" s="133"/>
      <c r="AO49208" s="135"/>
      <c r="AP49208" s="135"/>
      <c r="BJ49208" s="136"/>
    </row>
    <row r="49209" spans="5:62" ht="14.25" customHeight="1" x14ac:dyDescent="0.25">
      <c r="E49209" s="113"/>
      <c r="H49209" s="133"/>
      <c r="T49209" s="133"/>
      <c r="X49209" s="131"/>
      <c r="Y49209" s="133"/>
      <c r="AJ49209" s="133"/>
      <c r="AO49209" s="135"/>
      <c r="AP49209" s="135"/>
      <c r="BJ49209" s="136"/>
    </row>
    <row r="49210" spans="5:62" ht="14.25" customHeight="1" x14ac:dyDescent="0.25">
      <c r="E49210" s="113"/>
      <c r="H49210" s="133"/>
      <c r="T49210" s="133"/>
      <c r="X49210" s="131"/>
      <c r="Y49210" s="133"/>
      <c r="AJ49210" s="133"/>
      <c r="AO49210" s="135"/>
      <c r="AP49210" s="135"/>
      <c r="BJ49210" s="136"/>
    </row>
    <row r="49211" spans="5:62" ht="14.25" customHeight="1" x14ac:dyDescent="0.25">
      <c r="E49211" s="113"/>
      <c r="H49211" s="133"/>
      <c r="T49211" s="133"/>
      <c r="X49211" s="131"/>
      <c r="Y49211" s="133"/>
      <c r="AJ49211" s="133"/>
      <c r="AO49211" s="135"/>
      <c r="AP49211" s="135"/>
      <c r="BJ49211" s="136"/>
    </row>
    <row r="49212" spans="5:62" ht="14.25" customHeight="1" x14ac:dyDescent="0.25">
      <c r="E49212" s="113"/>
      <c r="H49212" s="133"/>
      <c r="T49212" s="133"/>
      <c r="X49212" s="131"/>
      <c r="Y49212" s="133"/>
      <c r="AJ49212" s="133"/>
      <c r="AO49212" s="135"/>
      <c r="AP49212" s="135"/>
      <c r="BJ49212" s="136"/>
    </row>
    <row r="49213" spans="5:62" ht="14.25" customHeight="1" x14ac:dyDescent="0.25">
      <c r="E49213" s="113"/>
      <c r="H49213" s="133"/>
      <c r="T49213" s="133"/>
      <c r="X49213" s="131"/>
      <c r="Y49213" s="133"/>
      <c r="AJ49213" s="133"/>
      <c r="AO49213" s="135"/>
      <c r="AP49213" s="135"/>
      <c r="BJ49213" s="136"/>
    </row>
    <row r="49214" spans="5:62" ht="14.25" customHeight="1" x14ac:dyDescent="0.25">
      <c r="E49214" s="113"/>
      <c r="H49214" s="133"/>
      <c r="T49214" s="133"/>
      <c r="X49214" s="131"/>
      <c r="Y49214" s="133"/>
      <c r="AJ49214" s="133"/>
      <c r="AO49214" s="135"/>
      <c r="AP49214" s="135"/>
      <c r="BJ49214" s="136"/>
    </row>
    <row r="49215" spans="5:62" ht="14.25" customHeight="1" x14ac:dyDescent="0.25">
      <c r="E49215" s="113"/>
      <c r="H49215" s="133"/>
      <c r="T49215" s="133"/>
      <c r="X49215" s="131"/>
      <c r="Y49215" s="133"/>
      <c r="AJ49215" s="133"/>
      <c r="AO49215" s="135"/>
      <c r="AP49215" s="135"/>
      <c r="BJ49215" s="136"/>
    </row>
    <row r="49216" spans="5:62" ht="14.25" customHeight="1" x14ac:dyDescent="0.25">
      <c r="E49216" s="113"/>
      <c r="H49216" s="133"/>
      <c r="T49216" s="133"/>
      <c r="X49216" s="131"/>
      <c r="Y49216" s="133"/>
      <c r="AJ49216" s="133"/>
      <c r="AO49216" s="135"/>
      <c r="AP49216" s="135"/>
      <c r="BJ49216" s="136"/>
    </row>
    <row r="49217" spans="5:62" ht="14.25" customHeight="1" x14ac:dyDescent="0.25">
      <c r="E49217" s="113"/>
      <c r="H49217" s="133"/>
      <c r="T49217" s="133"/>
      <c r="X49217" s="131"/>
      <c r="Y49217" s="133"/>
      <c r="AJ49217" s="133"/>
      <c r="AO49217" s="135"/>
      <c r="AP49217" s="135"/>
      <c r="BJ49217" s="136"/>
    </row>
    <row r="49218" spans="5:62" ht="14.25" customHeight="1" x14ac:dyDescent="0.25">
      <c r="E49218" s="113"/>
      <c r="H49218" s="133"/>
      <c r="T49218" s="133"/>
      <c r="X49218" s="131"/>
      <c r="Y49218" s="133"/>
      <c r="AJ49218" s="133"/>
      <c r="AO49218" s="135"/>
      <c r="AP49218" s="135"/>
      <c r="BJ49218" s="136"/>
    </row>
    <row r="49219" spans="5:62" ht="14.25" customHeight="1" x14ac:dyDescent="0.25">
      <c r="E49219" s="113"/>
      <c r="H49219" s="133"/>
      <c r="T49219" s="133"/>
      <c r="X49219" s="131"/>
      <c r="Y49219" s="133"/>
      <c r="AJ49219" s="133"/>
      <c r="AO49219" s="135"/>
      <c r="AP49219" s="135"/>
      <c r="BJ49219" s="136"/>
    </row>
    <row r="49220" spans="5:62" ht="14.25" customHeight="1" x14ac:dyDescent="0.25">
      <c r="E49220" s="113"/>
      <c r="H49220" s="133"/>
      <c r="T49220" s="133"/>
      <c r="X49220" s="131"/>
      <c r="Y49220" s="133"/>
      <c r="AJ49220" s="133"/>
      <c r="AO49220" s="135"/>
      <c r="AP49220" s="135"/>
      <c r="BJ49220" s="136"/>
    </row>
    <row r="49221" spans="5:62" ht="14.25" customHeight="1" x14ac:dyDescent="0.25">
      <c r="E49221" s="113"/>
      <c r="H49221" s="133"/>
      <c r="T49221" s="133"/>
      <c r="X49221" s="131"/>
      <c r="Y49221" s="133"/>
      <c r="AJ49221" s="133"/>
      <c r="AO49221" s="135"/>
      <c r="AP49221" s="135"/>
      <c r="BJ49221" s="136"/>
    </row>
    <row r="49222" spans="5:62" ht="14.25" customHeight="1" x14ac:dyDescent="0.25">
      <c r="E49222" s="113"/>
      <c r="H49222" s="133"/>
      <c r="T49222" s="133"/>
      <c r="X49222" s="131"/>
      <c r="Y49222" s="133"/>
      <c r="AJ49222" s="133"/>
      <c r="AO49222" s="135"/>
      <c r="AP49222" s="135"/>
      <c r="BJ49222" s="136"/>
    </row>
    <row r="49223" spans="5:62" ht="14.25" customHeight="1" x14ac:dyDescent="0.25">
      <c r="E49223" s="113"/>
      <c r="H49223" s="133"/>
      <c r="T49223" s="133"/>
      <c r="X49223" s="131"/>
      <c r="Y49223" s="133"/>
      <c r="AJ49223" s="133"/>
      <c r="AO49223" s="135"/>
      <c r="AP49223" s="135"/>
      <c r="BJ49223" s="136"/>
    </row>
    <row r="49224" spans="5:62" ht="14.25" customHeight="1" x14ac:dyDescent="0.25">
      <c r="E49224" s="113"/>
      <c r="H49224" s="133"/>
      <c r="T49224" s="133"/>
      <c r="X49224" s="131"/>
      <c r="Y49224" s="133"/>
      <c r="AJ49224" s="133"/>
      <c r="AO49224" s="135"/>
      <c r="AP49224" s="135"/>
      <c r="BJ49224" s="136"/>
    </row>
    <row r="49225" spans="5:62" ht="14.25" customHeight="1" x14ac:dyDescent="0.25">
      <c r="E49225" s="113"/>
      <c r="H49225" s="133"/>
      <c r="T49225" s="133"/>
      <c r="X49225" s="131"/>
      <c r="Y49225" s="133"/>
      <c r="AJ49225" s="133"/>
      <c r="AO49225" s="135"/>
      <c r="AP49225" s="135"/>
      <c r="BJ49225" s="136"/>
    </row>
    <row r="49226" spans="5:62" ht="14.25" customHeight="1" x14ac:dyDescent="0.25">
      <c r="E49226" s="113"/>
      <c r="H49226" s="133"/>
      <c r="T49226" s="133"/>
      <c r="X49226" s="131"/>
      <c r="Y49226" s="133"/>
      <c r="AJ49226" s="133"/>
      <c r="AO49226" s="135"/>
      <c r="AP49226" s="135"/>
      <c r="BJ49226" s="136"/>
    </row>
    <row r="49227" spans="5:62" ht="14.25" customHeight="1" x14ac:dyDescent="0.25">
      <c r="E49227" s="113"/>
      <c r="H49227" s="133"/>
      <c r="T49227" s="133"/>
      <c r="X49227" s="131"/>
      <c r="Y49227" s="133"/>
      <c r="AJ49227" s="133"/>
      <c r="AO49227" s="135"/>
      <c r="AP49227" s="135"/>
      <c r="BJ49227" s="136"/>
    </row>
    <row r="49228" spans="5:62" ht="14.25" customHeight="1" x14ac:dyDescent="0.25">
      <c r="E49228" s="113"/>
      <c r="H49228" s="133"/>
      <c r="T49228" s="133"/>
      <c r="X49228" s="131"/>
      <c r="Y49228" s="133"/>
      <c r="AJ49228" s="133"/>
      <c r="AO49228" s="135"/>
      <c r="AP49228" s="135"/>
      <c r="BJ49228" s="136"/>
    </row>
    <row r="49229" spans="5:62" ht="14.25" customHeight="1" x14ac:dyDescent="0.25">
      <c r="E49229" s="113"/>
      <c r="H49229" s="133"/>
      <c r="T49229" s="133"/>
      <c r="X49229" s="131"/>
      <c r="Y49229" s="133"/>
      <c r="AJ49229" s="133"/>
      <c r="AO49229" s="135"/>
      <c r="AP49229" s="135"/>
      <c r="BJ49229" s="136"/>
    </row>
    <row r="49230" spans="5:62" ht="14.25" customHeight="1" x14ac:dyDescent="0.25">
      <c r="E49230" s="113"/>
      <c r="H49230" s="133"/>
      <c r="T49230" s="133"/>
      <c r="X49230" s="131"/>
      <c r="Y49230" s="133"/>
      <c r="AJ49230" s="133"/>
      <c r="AO49230" s="135"/>
      <c r="AP49230" s="135"/>
      <c r="BJ49230" s="136"/>
    </row>
    <row r="49231" spans="5:62" ht="14.25" customHeight="1" x14ac:dyDescent="0.25">
      <c r="E49231" s="113"/>
      <c r="H49231" s="133"/>
      <c r="T49231" s="133"/>
      <c r="X49231" s="131"/>
      <c r="Y49231" s="133"/>
      <c r="AJ49231" s="133"/>
      <c r="AO49231" s="135"/>
      <c r="AP49231" s="135"/>
      <c r="BJ49231" s="136"/>
    </row>
    <row r="49232" spans="5:62" ht="14.25" customHeight="1" x14ac:dyDescent="0.25">
      <c r="E49232" s="113"/>
      <c r="H49232" s="133"/>
      <c r="T49232" s="133"/>
      <c r="X49232" s="131"/>
      <c r="Y49232" s="133"/>
      <c r="AJ49232" s="133"/>
      <c r="AO49232" s="135"/>
      <c r="AP49232" s="135"/>
      <c r="BJ49232" s="136"/>
    </row>
    <row r="49233" spans="5:62" ht="14.25" customHeight="1" x14ac:dyDescent="0.25">
      <c r="E49233" s="113"/>
      <c r="H49233" s="133"/>
      <c r="T49233" s="133"/>
      <c r="X49233" s="131"/>
      <c r="Y49233" s="133"/>
      <c r="AJ49233" s="133"/>
      <c r="AO49233" s="135"/>
      <c r="AP49233" s="135"/>
      <c r="BJ49233" s="136"/>
    </row>
    <row r="49234" spans="5:62" ht="14.25" customHeight="1" x14ac:dyDescent="0.25">
      <c r="E49234" s="113"/>
      <c r="H49234" s="133"/>
      <c r="T49234" s="133"/>
      <c r="X49234" s="131"/>
      <c r="Y49234" s="133"/>
      <c r="AJ49234" s="133"/>
      <c r="AO49234" s="135"/>
      <c r="AP49234" s="135"/>
      <c r="BJ49234" s="136"/>
    </row>
    <row r="49235" spans="5:62" ht="14.25" customHeight="1" x14ac:dyDescent="0.25">
      <c r="E49235" s="113"/>
      <c r="H49235" s="133"/>
      <c r="T49235" s="133"/>
      <c r="X49235" s="131"/>
      <c r="Y49235" s="133"/>
      <c r="AJ49235" s="133"/>
      <c r="AO49235" s="135"/>
      <c r="AP49235" s="135"/>
      <c r="BJ49235" s="136"/>
    </row>
    <row r="49236" spans="5:62" ht="14.25" customHeight="1" x14ac:dyDescent="0.25">
      <c r="E49236" s="113"/>
      <c r="H49236" s="133"/>
      <c r="T49236" s="133"/>
      <c r="X49236" s="131"/>
      <c r="Y49236" s="133"/>
      <c r="AJ49236" s="133"/>
      <c r="AO49236" s="135"/>
      <c r="AP49236" s="135"/>
      <c r="BJ49236" s="136"/>
    </row>
    <row r="49237" spans="5:62" ht="14.25" customHeight="1" x14ac:dyDescent="0.25">
      <c r="E49237" s="113"/>
      <c r="H49237" s="133"/>
      <c r="T49237" s="133"/>
      <c r="X49237" s="131"/>
      <c r="Y49237" s="133"/>
      <c r="AJ49237" s="133"/>
      <c r="AO49237" s="135"/>
      <c r="AP49237" s="135"/>
      <c r="BJ49237" s="136"/>
    </row>
    <row r="49238" spans="5:62" ht="14.25" customHeight="1" x14ac:dyDescent="0.25">
      <c r="E49238" s="113"/>
      <c r="H49238" s="133"/>
      <c r="T49238" s="133"/>
      <c r="X49238" s="131"/>
      <c r="Y49238" s="133"/>
      <c r="AJ49238" s="133"/>
      <c r="AO49238" s="135"/>
      <c r="AP49238" s="135"/>
      <c r="BJ49238" s="136"/>
    </row>
    <row r="49239" spans="5:62" ht="14.25" customHeight="1" x14ac:dyDescent="0.25">
      <c r="E49239" s="113"/>
      <c r="H49239" s="133"/>
      <c r="T49239" s="133"/>
      <c r="X49239" s="131"/>
      <c r="Y49239" s="133"/>
      <c r="AJ49239" s="133"/>
      <c r="AO49239" s="135"/>
      <c r="AP49239" s="135"/>
      <c r="BJ49239" s="136"/>
    </row>
    <row r="49240" spans="5:62" ht="14.25" customHeight="1" x14ac:dyDescent="0.25">
      <c r="E49240" s="113"/>
      <c r="H49240" s="133"/>
      <c r="T49240" s="133"/>
      <c r="X49240" s="131"/>
      <c r="Y49240" s="133"/>
      <c r="AJ49240" s="133"/>
      <c r="AO49240" s="135"/>
      <c r="AP49240" s="135"/>
      <c r="BJ49240" s="136"/>
    </row>
    <row r="49241" spans="5:62" ht="14.25" customHeight="1" x14ac:dyDescent="0.25">
      <c r="E49241" s="113"/>
      <c r="H49241" s="133"/>
      <c r="T49241" s="133"/>
      <c r="X49241" s="131"/>
      <c r="Y49241" s="133"/>
      <c r="AJ49241" s="133"/>
      <c r="AO49241" s="135"/>
      <c r="AP49241" s="135"/>
      <c r="BJ49241" s="136"/>
    </row>
    <row r="49242" spans="5:62" ht="14.25" customHeight="1" x14ac:dyDescent="0.25">
      <c r="E49242" s="113"/>
      <c r="H49242" s="133"/>
      <c r="T49242" s="133"/>
      <c r="X49242" s="131"/>
      <c r="Y49242" s="133"/>
      <c r="AJ49242" s="133"/>
      <c r="AO49242" s="135"/>
      <c r="AP49242" s="135"/>
      <c r="BJ49242" s="136"/>
    </row>
    <row r="49243" spans="5:62" ht="14.25" customHeight="1" x14ac:dyDescent="0.25">
      <c r="E49243" s="113"/>
      <c r="H49243" s="133"/>
      <c r="T49243" s="133"/>
      <c r="X49243" s="131"/>
      <c r="Y49243" s="133"/>
      <c r="AJ49243" s="133"/>
      <c r="AO49243" s="135"/>
      <c r="AP49243" s="135"/>
      <c r="BJ49243" s="136"/>
    </row>
    <row r="49244" spans="5:62" ht="14.25" customHeight="1" x14ac:dyDescent="0.25">
      <c r="E49244" s="113"/>
      <c r="H49244" s="133"/>
      <c r="T49244" s="133"/>
      <c r="X49244" s="131"/>
      <c r="Y49244" s="133"/>
      <c r="AJ49244" s="133"/>
      <c r="AO49244" s="135"/>
      <c r="AP49244" s="135"/>
      <c r="BJ49244" s="136"/>
    </row>
    <row r="49245" spans="5:62" ht="14.25" customHeight="1" x14ac:dyDescent="0.25">
      <c r="E49245" s="113"/>
      <c r="H49245" s="133"/>
      <c r="T49245" s="133"/>
      <c r="X49245" s="131"/>
      <c r="Y49245" s="133"/>
      <c r="AJ49245" s="133"/>
      <c r="AO49245" s="135"/>
      <c r="AP49245" s="135"/>
      <c r="BJ49245" s="136"/>
    </row>
    <row r="49246" spans="5:62" ht="14.25" customHeight="1" x14ac:dyDescent="0.25">
      <c r="E49246" s="113"/>
      <c r="H49246" s="133"/>
      <c r="T49246" s="133"/>
      <c r="X49246" s="131"/>
      <c r="Y49246" s="133"/>
      <c r="AJ49246" s="133"/>
      <c r="AO49246" s="135"/>
      <c r="AP49246" s="135"/>
      <c r="BJ49246" s="136"/>
    </row>
    <row r="49247" spans="5:62" ht="14.25" customHeight="1" x14ac:dyDescent="0.25">
      <c r="E49247" s="113"/>
      <c r="H49247" s="133"/>
      <c r="T49247" s="133"/>
      <c r="X49247" s="131"/>
      <c r="Y49247" s="133"/>
      <c r="AJ49247" s="133"/>
      <c r="AO49247" s="135"/>
      <c r="AP49247" s="135"/>
      <c r="BJ49247" s="136"/>
    </row>
    <row r="49248" spans="5:62" ht="14.25" customHeight="1" x14ac:dyDescent="0.25">
      <c r="E49248" s="113"/>
      <c r="H49248" s="133"/>
      <c r="T49248" s="133"/>
      <c r="X49248" s="131"/>
      <c r="Y49248" s="133"/>
      <c r="AJ49248" s="133"/>
      <c r="AO49248" s="135"/>
      <c r="AP49248" s="135"/>
      <c r="BJ49248" s="136"/>
    </row>
    <row r="49249" spans="5:62" ht="14.25" customHeight="1" x14ac:dyDescent="0.25">
      <c r="E49249" s="113"/>
      <c r="H49249" s="133"/>
      <c r="T49249" s="133"/>
      <c r="X49249" s="131"/>
      <c r="Y49249" s="133"/>
      <c r="AJ49249" s="133"/>
      <c r="AO49249" s="135"/>
      <c r="AP49249" s="135"/>
      <c r="BJ49249" s="136"/>
    </row>
    <row r="49250" spans="5:62" ht="14.25" customHeight="1" x14ac:dyDescent="0.25">
      <c r="E49250" s="113"/>
      <c r="H49250" s="133"/>
      <c r="T49250" s="133"/>
      <c r="X49250" s="131"/>
      <c r="Y49250" s="133"/>
      <c r="AJ49250" s="133"/>
      <c r="AO49250" s="135"/>
      <c r="AP49250" s="135"/>
      <c r="BJ49250" s="136"/>
    </row>
    <row r="49251" spans="5:62" ht="14.25" customHeight="1" x14ac:dyDescent="0.25">
      <c r="E49251" s="113"/>
      <c r="H49251" s="133"/>
      <c r="T49251" s="133"/>
      <c r="X49251" s="131"/>
      <c r="Y49251" s="133"/>
      <c r="AJ49251" s="133"/>
      <c r="AO49251" s="135"/>
      <c r="AP49251" s="135"/>
      <c r="BJ49251" s="136"/>
    </row>
    <row r="49252" spans="5:62" ht="14.25" customHeight="1" x14ac:dyDescent="0.25">
      <c r="E49252" s="113"/>
      <c r="H49252" s="133"/>
      <c r="T49252" s="133"/>
      <c r="X49252" s="131"/>
      <c r="Y49252" s="133"/>
      <c r="AJ49252" s="133"/>
      <c r="AO49252" s="135"/>
      <c r="AP49252" s="135"/>
      <c r="BJ49252" s="136"/>
    </row>
    <row r="49253" spans="5:62" ht="14.25" customHeight="1" x14ac:dyDescent="0.25">
      <c r="E49253" s="113"/>
      <c r="H49253" s="133"/>
      <c r="T49253" s="133"/>
      <c r="X49253" s="131"/>
      <c r="Y49253" s="133"/>
      <c r="AJ49253" s="133"/>
      <c r="AO49253" s="135"/>
      <c r="AP49253" s="135"/>
      <c r="BJ49253" s="136"/>
    </row>
    <row r="49254" spans="5:62" ht="14.25" customHeight="1" x14ac:dyDescent="0.25">
      <c r="E49254" s="113"/>
      <c r="H49254" s="133"/>
      <c r="T49254" s="133"/>
      <c r="X49254" s="131"/>
      <c r="Y49254" s="133"/>
      <c r="AJ49254" s="133"/>
      <c r="AO49254" s="135"/>
      <c r="AP49254" s="135"/>
      <c r="BJ49254" s="136"/>
    </row>
    <row r="49255" spans="5:62" ht="14.25" customHeight="1" x14ac:dyDescent="0.25">
      <c r="E49255" s="113"/>
      <c r="H49255" s="133"/>
      <c r="T49255" s="133"/>
      <c r="X49255" s="131"/>
      <c r="Y49255" s="133"/>
      <c r="AJ49255" s="133"/>
      <c r="AO49255" s="135"/>
      <c r="AP49255" s="135"/>
      <c r="BJ49255" s="136"/>
    </row>
    <row r="49256" spans="5:62" ht="14.25" customHeight="1" x14ac:dyDescent="0.25">
      <c r="E49256" s="113"/>
      <c r="H49256" s="133"/>
      <c r="T49256" s="133"/>
      <c r="X49256" s="131"/>
      <c r="Y49256" s="133"/>
      <c r="AJ49256" s="133"/>
      <c r="AO49256" s="135"/>
      <c r="AP49256" s="135"/>
      <c r="BJ49256" s="136"/>
    </row>
    <row r="49257" spans="5:62" ht="14.25" customHeight="1" x14ac:dyDescent="0.25">
      <c r="E49257" s="113"/>
      <c r="H49257" s="133"/>
      <c r="T49257" s="133"/>
      <c r="X49257" s="131"/>
      <c r="Y49257" s="133"/>
      <c r="AJ49257" s="133"/>
      <c r="AO49257" s="135"/>
      <c r="AP49257" s="135"/>
      <c r="BJ49257" s="136"/>
    </row>
    <row r="49258" spans="5:62" ht="14.25" customHeight="1" x14ac:dyDescent="0.25">
      <c r="E49258" s="113"/>
      <c r="H49258" s="133"/>
      <c r="T49258" s="133"/>
      <c r="X49258" s="131"/>
      <c r="Y49258" s="133"/>
      <c r="AJ49258" s="133"/>
      <c r="AO49258" s="135"/>
      <c r="AP49258" s="135"/>
      <c r="BJ49258" s="136"/>
    </row>
    <row r="49259" spans="5:62" ht="14.25" customHeight="1" x14ac:dyDescent="0.25">
      <c r="E49259" s="113"/>
      <c r="H49259" s="133"/>
      <c r="T49259" s="133"/>
      <c r="X49259" s="131"/>
      <c r="Y49259" s="133"/>
      <c r="AJ49259" s="133"/>
      <c r="AO49259" s="135"/>
      <c r="AP49259" s="135"/>
      <c r="BJ49259" s="136"/>
    </row>
    <row r="49260" spans="5:62" ht="14.25" customHeight="1" x14ac:dyDescent="0.25">
      <c r="E49260" s="113"/>
      <c r="H49260" s="133"/>
      <c r="T49260" s="133"/>
      <c r="X49260" s="131"/>
      <c r="Y49260" s="133"/>
      <c r="AJ49260" s="133"/>
      <c r="AO49260" s="135"/>
      <c r="AP49260" s="135"/>
      <c r="BJ49260" s="136"/>
    </row>
    <row r="49261" spans="5:62" ht="14.25" customHeight="1" x14ac:dyDescent="0.25">
      <c r="E49261" s="113"/>
      <c r="H49261" s="133"/>
      <c r="T49261" s="133"/>
      <c r="X49261" s="131"/>
      <c r="Y49261" s="133"/>
      <c r="AJ49261" s="133"/>
      <c r="AO49261" s="135"/>
      <c r="AP49261" s="135"/>
      <c r="BJ49261" s="136"/>
    </row>
    <row r="49262" spans="5:62" ht="14.25" customHeight="1" x14ac:dyDescent="0.25">
      <c r="E49262" s="113"/>
      <c r="H49262" s="133"/>
      <c r="T49262" s="133"/>
      <c r="X49262" s="131"/>
      <c r="Y49262" s="133"/>
      <c r="AJ49262" s="133"/>
      <c r="AO49262" s="135"/>
      <c r="AP49262" s="135"/>
      <c r="BJ49262" s="136"/>
    </row>
    <row r="49263" spans="5:62" ht="14.25" customHeight="1" x14ac:dyDescent="0.25">
      <c r="E49263" s="113"/>
      <c r="H49263" s="133"/>
      <c r="T49263" s="133"/>
      <c r="X49263" s="131"/>
      <c r="Y49263" s="133"/>
      <c r="AJ49263" s="133"/>
      <c r="AO49263" s="135"/>
      <c r="AP49263" s="135"/>
      <c r="BJ49263" s="136"/>
    </row>
    <row r="49264" spans="5:62" ht="14.25" customHeight="1" x14ac:dyDescent="0.25">
      <c r="E49264" s="113"/>
      <c r="H49264" s="133"/>
      <c r="T49264" s="133"/>
      <c r="X49264" s="131"/>
      <c r="Y49264" s="133"/>
      <c r="AJ49264" s="133"/>
      <c r="AO49264" s="135"/>
      <c r="AP49264" s="135"/>
      <c r="BJ49264" s="136"/>
    </row>
    <row r="49265" spans="5:62" ht="14.25" customHeight="1" x14ac:dyDescent="0.25">
      <c r="E49265" s="113"/>
      <c r="H49265" s="133"/>
      <c r="T49265" s="133"/>
      <c r="X49265" s="131"/>
      <c r="Y49265" s="133"/>
      <c r="AJ49265" s="133"/>
      <c r="AO49265" s="135"/>
      <c r="AP49265" s="135"/>
      <c r="BJ49265" s="136"/>
    </row>
    <row r="49266" spans="5:62" ht="14.25" customHeight="1" x14ac:dyDescent="0.25">
      <c r="E49266" s="113"/>
      <c r="H49266" s="133"/>
      <c r="T49266" s="133"/>
      <c r="X49266" s="131"/>
      <c r="Y49266" s="133"/>
      <c r="AJ49266" s="133"/>
      <c r="AO49266" s="135"/>
      <c r="AP49266" s="135"/>
      <c r="BJ49266" s="136"/>
    </row>
    <row r="49267" spans="5:62" ht="14.25" customHeight="1" x14ac:dyDescent="0.25">
      <c r="E49267" s="113"/>
      <c r="H49267" s="133"/>
      <c r="T49267" s="133"/>
      <c r="X49267" s="131"/>
      <c r="Y49267" s="133"/>
      <c r="AJ49267" s="133"/>
      <c r="AO49267" s="135"/>
      <c r="AP49267" s="135"/>
      <c r="BJ49267" s="136"/>
    </row>
    <row r="49268" spans="5:62" ht="14.25" customHeight="1" x14ac:dyDescent="0.25">
      <c r="E49268" s="113"/>
      <c r="H49268" s="133"/>
      <c r="T49268" s="133"/>
      <c r="X49268" s="131"/>
      <c r="Y49268" s="133"/>
      <c r="AJ49268" s="133"/>
      <c r="AO49268" s="135"/>
      <c r="AP49268" s="135"/>
      <c r="BJ49268" s="136"/>
    </row>
    <row r="49269" spans="5:62" ht="14.25" customHeight="1" x14ac:dyDescent="0.25">
      <c r="E49269" s="113"/>
      <c r="H49269" s="133"/>
      <c r="T49269" s="133"/>
      <c r="X49269" s="131"/>
      <c r="Y49269" s="133"/>
      <c r="AJ49269" s="133"/>
      <c r="AO49269" s="135"/>
      <c r="AP49269" s="135"/>
      <c r="BJ49269" s="136"/>
    </row>
    <row r="49270" spans="5:62" ht="14.25" customHeight="1" x14ac:dyDescent="0.25">
      <c r="E49270" s="113"/>
      <c r="H49270" s="133"/>
      <c r="T49270" s="133"/>
      <c r="X49270" s="131"/>
      <c r="Y49270" s="133"/>
      <c r="AJ49270" s="133"/>
      <c r="AO49270" s="135"/>
      <c r="AP49270" s="135"/>
      <c r="BJ49270" s="136"/>
    </row>
    <row r="49271" spans="5:62" ht="14.25" customHeight="1" x14ac:dyDescent="0.25">
      <c r="E49271" s="113"/>
      <c r="H49271" s="133"/>
      <c r="T49271" s="133"/>
      <c r="X49271" s="131"/>
      <c r="Y49271" s="133"/>
      <c r="AJ49271" s="133"/>
      <c r="AO49271" s="135"/>
      <c r="AP49271" s="135"/>
      <c r="BJ49271" s="136"/>
    </row>
    <row r="49272" spans="5:62" ht="14.25" customHeight="1" x14ac:dyDescent="0.25">
      <c r="E49272" s="113"/>
      <c r="H49272" s="133"/>
      <c r="T49272" s="133"/>
      <c r="X49272" s="131"/>
      <c r="Y49272" s="133"/>
      <c r="AJ49272" s="133"/>
      <c r="AO49272" s="135"/>
      <c r="AP49272" s="135"/>
      <c r="BJ49272" s="136"/>
    </row>
    <row r="49273" spans="5:62" ht="14.25" customHeight="1" x14ac:dyDescent="0.25">
      <c r="E49273" s="113"/>
      <c r="H49273" s="133"/>
      <c r="T49273" s="133"/>
      <c r="X49273" s="131"/>
      <c r="Y49273" s="133"/>
      <c r="AJ49273" s="133"/>
      <c r="AO49273" s="135"/>
      <c r="AP49273" s="135"/>
      <c r="BJ49273" s="136"/>
    </row>
    <row r="49274" spans="5:62" ht="14.25" customHeight="1" x14ac:dyDescent="0.25">
      <c r="E49274" s="113"/>
      <c r="H49274" s="133"/>
      <c r="T49274" s="133"/>
      <c r="X49274" s="131"/>
      <c r="Y49274" s="133"/>
      <c r="AJ49274" s="133"/>
      <c r="AO49274" s="135"/>
      <c r="AP49274" s="135"/>
      <c r="BJ49274" s="136"/>
    </row>
    <row r="49275" spans="5:62" ht="14.25" customHeight="1" x14ac:dyDescent="0.25">
      <c r="E49275" s="113"/>
      <c r="H49275" s="133"/>
      <c r="T49275" s="133"/>
      <c r="X49275" s="131"/>
      <c r="Y49275" s="133"/>
      <c r="AJ49275" s="133"/>
      <c r="AO49275" s="135"/>
      <c r="AP49275" s="135"/>
      <c r="BJ49275" s="136"/>
    </row>
    <row r="49276" spans="5:62" ht="14.25" customHeight="1" x14ac:dyDescent="0.25">
      <c r="E49276" s="113"/>
      <c r="H49276" s="133"/>
      <c r="T49276" s="133"/>
      <c r="X49276" s="131"/>
      <c r="Y49276" s="133"/>
      <c r="AJ49276" s="133"/>
      <c r="AO49276" s="135"/>
      <c r="AP49276" s="135"/>
      <c r="BJ49276" s="136"/>
    </row>
    <row r="49277" spans="5:62" ht="14.25" customHeight="1" x14ac:dyDescent="0.25">
      <c r="E49277" s="113"/>
      <c r="H49277" s="133"/>
      <c r="T49277" s="133"/>
      <c r="X49277" s="131"/>
      <c r="Y49277" s="133"/>
      <c r="AJ49277" s="133"/>
      <c r="AO49277" s="135"/>
      <c r="AP49277" s="135"/>
      <c r="BJ49277" s="136"/>
    </row>
    <row r="49278" spans="5:62" ht="14.25" customHeight="1" x14ac:dyDescent="0.25">
      <c r="E49278" s="113"/>
      <c r="H49278" s="133"/>
      <c r="T49278" s="133"/>
      <c r="X49278" s="131"/>
      <c r="Y49278" s="133"/>
      <c r="AJ49278" s="133"/>
      <c r="AO49278" s="135"/>
      <c r="AP49278" s="135"/>
      <c r="BJ49278" s="136"/>
    </row>
    <row r="49279" spans="5:62" ht="14.25" customHeight="1" x14ac:dyDescent="0.25">
      <c r="E49279" s="113"/>
      <c r="H49279" s="133"/>
      <c r="T49279" s="133"/>
      <c r="X49279" s="131"/>
      <c r="Y49279" s="133"/>
      <c r="AJ49279" s="133"/>
      <c r="AO49279" s="135"/>
      <c r="AP49279" s="135"/>
      <c r="BJ49279" s="136"/>
    </row>
    <row r="49280" spans="5:62" ht="14.25" customHeight="1" x14ac:dyDescent="0.25">
      <c r="E49280" s="113"/>
      <c r="H49280" s="133"/>
      <c r="T49280" s="133"/>
      <c r="X49280" s="131"/>
      <c r="Y49280" s="133"/>
      <c r="AJ49280" s="133"/>
      <c r="AO49280" s="135"/>
      <c r="AP49280" s="135"/>
      <c r="BJ49280" s="136"/>
    </row>
    <row r="49281" spans="5:62" ht="14.25" customHeight="1" x14ac:dyDescent="0.25">
      <c r="E49281" s="113"/>
      <c r="H49281" s="133"/>
      <c r="T49281" s="133"/>
      <c r="X49281" s="131"/>
      <c r="Y49281" s="133"/>
      <c r="AJ49281" s="133"/>
      <c r="AO49281" s="135"/>
      <c r="AP49281" s="135"/>
      <c r="BJ49281" s="136"/>
    </row>
    <row r="49282" spans="5:62" ht="14.25" customHeight="1" x14ac:dyDescent="0.25">
      <c r="E49282" s="113"/>
      <c r="H49282" s="133"/>
      <c r="T49282" s="133"/>
      <c r="X49282" s="131"/>
      <c r="Y49282" s="133"/>
      <c r="AJ49282" s="133"/>
      <c r="AO49282" s="135"/>
      <c r="AP49282" s="135"/>
      <c r="BJ49282" s="136"/>
    </row>
    <row r="49283" spans="5:62" ht="14.25" customHeight="1" x14ac:dyDescent="0.25">
      <c r="E49283" s="113"/>
      <c r="H49283" s="133"/>
      <c r="T49283" s="133"/>
      <c r="X49283" s="131"/>
      <c r="Y49283" s="133"/>
      <c r="AJ49283" s="133"/>
      <c r="AO49283" s="135"/>
      <c r="AP49283" s="135"/>
      <c r="BJ49283" s="136"/>
    </row>
    <row r="49284" spans="5:62" ht="14.25" customHeight="1" x14ac:dyDescent="0.25">
      <c r="E49284" s="113"/>
      <c r="H49284" s="133"/>
      <c r="T49284" s="133"/>
      <c r="X49284" s="131"/>
      <c r="Y49284" s="133"/>
      <c r="AJ49284" s="133"/>
      <c r="AO49284" s="135"/>
      <c r="AP49284" s="135"/>
      <c r="BJ49284" s="136"/>
    </row>
    <row r="49285" spans="5:62" ht="14.25" customHeight="1" x14ac:dyDescent="0.25">
      <c r="E49285" s="113"/>
      <c r="H49285" s="133"/>
      <c r="T49285" s="133"/>
      <c r="X49285" s="131"/>
      <c r="Y49285" s="133"/>
      <c r="AJ49285" s="133"/>
      <c r="AO49285" s="135"/>
      <c r="AP49285" s="135"/>
      <c r="BJ49285" s="136"/>
    </row>
    <row r="49286" spans="5:62" ht="14.25" customHeight="1" x14ac:dyDescent="0.25">
      <c r="E49286" s="113"/>
      <c r="H49286" s="133"/>
      <c r="T49286" s="133"/>
      <c r="X49286" s="131"/>
      <c r="Y49286" s="133"/>
      <c r="AJ49286" s="133"/>
      <c r="AO49286" s="135"/>
      <c r="AP49286" s="135"/>
      <c r="BJ49286" s="136"/>
    </row>
    <row r="49287" spans="5:62" ht="14.25" customHeight="1" x14ac:dyDescent="0.25">
      <c r="E49287" s="113"/>
      <c r="H49287" s="133"/>
      <c r="T49287" s="133"/>
      <c r="X49287" s="131"/>
      <c r="Y49287" s="133"/>
      <c r="AJ49287" s="133"/>
      <c r="AO49287" s="135"/>
      <c r="AP49287" s="135"/>
      <c r="BJ49287" s="136"/>
    </row>
    <row r="49288" spans="5:62" ht="14.25" customHeight="1" x14ac:dyDescent="0.25">
      <c r="E49288" s="113"/>
      <c r="H49288" s="133"/>
      <c r="T49288" s="133"/>
      <c r="X49288" s="131"/>
      <c r="Y49288" s="133"/>
      <c r="AJ49288" s="133"/>
      <c r="AO49288" s="135"/>
      <c r="AP49288" s="135"/>
      <c r="BJ49288" s="136"/>
    </row>
    <row r="49289" spans="5:62" ht="14.25" customHeight="1" x14ac:dyDescent="0.25">
      <c r="E49289" s="113"/>
      <c r="H49289" s="133"/>
      <c r="T49289" s="133"/>
      <c r="X49289" s="131"/>
      <c r="Y49289" s="133"/>
      <c r="AJ49289" s="133"/>
      <c r="AO49289" s="135"/>
      <c r="AP49289" s="135"/>
      <c r="BJ49289" s="136"/>
    </row>
    <row r="49290" spans="5:62" ht="14.25" customHeight="1" x14ac:dyDescent="0.25">
      <c r="E49290" s="113"/>
      <c r="H49290" s="133"/>
      <c r="T49290" s="133"/>
      <c r="X49290" s="131"/>
      <c r="Y49290" s="133"/>
      <c r="AJ49290" s="133"/>
      <c r="AO49290" s="135"/>
      <c r="AP49290" s="135"/>
      <c r="BJ49290" s="136"/>
    </row>
    <row r="49291" spans="5:62" ht="14.25" customHeight="1" x14ac:dyDescent="0.25">
      <c r="E49291" s="113"/>
      <c r="H49291" s="133"/>
      <c r="T49291" s="133"/>
      <c r="X49291" s="131"/>
      <c r="Y49291" s="133"/>
      <c r="AJ49291" s="133"/>
      <c r="AO49291" s="135"/>
      <c r="AP49291" s="135"/>
      <c r="BJ49291" s="136"/>
    </row>
    <row r="49292" spans="5:62" ht="14.25" customHeight="1" x14ac:dyDescent="0.25">
      <c r="E49292" s="113"/>
      <c r="H49292" s="133"/>
      <c r="T49292" s="133"/>
      <c r="X49292" s="131"/>
      <c r="Y49292" s="133"/>
      <c r="AJ49292" s="133"/>
      <c r="AO49292" s="135"/>
      <c r="AP49292" s="135"/>
      <c r="BJ49292" s="136"/>
    </row>
    <row r="49293" spans="5:62" ht="14.25" customHeight="1" x14ac:dyDescent="0.25">
      <c r="E49293" s="113"/>
      <c r="H49293" s="133"/>
      <c r="T49293" s="133"/>
      <c r="X49293" s="131"/>
      <c r="Y49293" s="133"/>
      <c r="AJ49293" s="133"/>
      <c r="AO49293" s="135"/>
      <c r="AP49293" s="135"/>
      <c r="BJ49293" s="136"/>
    </row>
    <row r="49294" spans="5:62" ht="14.25" customHeight="1" x14ac:dyDescent="0.25">
      <c r="E49294" s="113"/>
      <c r="H49294" s="133"/>
      <c r="T49294" s="133"/>
      <c r="X49294" s="131"/>
      <c r="Y49294" s="133"/>
      <c r="AJ49294" s="133"/>
      <c r="AO49294" s="135"/>
      <c r="AP49294" s="135"/>
      <c r="BJ49294" s="136"/>
    </row>
    <row r="49295" spans="5:62" ht="14.25" customHeight="1" x14ac:dyDescent="0.25">
      <c r="E49295" s="113"/>
      <c r="H49295" s="133"/>
      <c r="T49295" s="133"/>
      <c r="X49295" s="131"/>
      <c r="Y49295" s="133"/>
      <c r="AJ49295" s="133"/>
      <c r="AO49295" s="135"/>
      <c r="AP49295" s="135"/>
      <c r="BJ49295" s="136"/>
    </row>
    <row r="49296" spans="5:62" ht="14.25" customHeight="1" x14ac:dyDescent="0.25">
      <c r="E49296" s="113"/>
      <c r="H49296" s="133"/>
      <c r="T49296" s="133"/>
      <c r="X49296" s="131"/>
      <c r="Y49296" s="133"/>
      <c r="AJ49296" s="133"/>
      <c r="AO49296" s="135"/>
      <c r="AP49296" s="135"/>
      <c r="BJ49296" s="136"/>
    </row>
    <row r="49297" spans="5:62" ht="14.25" customHeight="1" x14ac:dyDescent="0.25">
      <c r="E49297" s="113"/>
      <c r="H49297" s="133"/>
      <c r="T49297" s="133"/>
      <c r="X49297" s="131"/>
      <c r="Y49297" s="133"/>
      <c r="AJ49297" s="133"/>
      <c r="AO49297" s="135"/>
      <c r="AP49297" s="135"/>
      <c r="BJ49297" s="136"/>
    </row>
    <row r="49298" spans="5:62" ht="14.25" customHeight="1" x14ac:dyDescent="0.25">
      <c r="E49298" s="113"/>
      <c r="H49298" s="133"/>
      <c r="T49298" s="133"/>
      <c r="X49298" s="131"/>
      <c r="Y49298" s="133"/>
      <c r="AJ49298" s="133"/>
      <c r="AO49298" s="135"/>
      <c r="AP49298" s="135"/>
      <c r="BJ49298" s="136"/>
    </row>
    <row r="49299" spans="5:62" ht="14.25" customHeight="1" x14ac:dyDescent="0.25">
      <c r="E49299" s="113"/>
      <c r="H49299" s="133"/>
      <c r="T49299" s="133"/>
      <c r="X49299" s="131"/>
      <c r="Y49299" s="133"/>
      <c r="AJ49299" s="133"/>
      <c r="AO49299" s="135"/>
      <c r="AP49299" s="135"/>
      <c r="BJ49299" s="136"/>
    </row>
    <row r="49300" spans="5:62" ht="14.25" customHeight="1" x14ac:dyDescent="0.25">
      <c r="E49300" s="113"/>
      <c r="H49300" s="133"/>
      <c r="T49300" s="133"/>
      <c r="X49300" s="131"/>
      <c r="Y49300" s="133"/>
      <c r="AJ49300" s="133"/>
      <c r="AO49300" s="135"/>
      <c r="AP49300" s="135"/>
      <c r="BJ49300" s="136"/>
    </row>
    <row r="49301" spans="5:62" ht="14.25" customHeight="1" x14ac:dyDescent="0.25">
      <c r="E49301" s="113"/>
      <c r="H49301" s="133"/>
      <c r="T49301" s="133"/>
      <c r="X49301" s="131"/>
      <c r="Y49301" s="133"/>
      <c r="AJ49301" s="133"/>
      <c r="AO49301" s="135"/>
      <c r="AP49301" s="135"/>
      <c r="BJ49301" s="136"/>
    </row>
    <row r="49302" spans="5:62" ht="14.25" customHeight="1" x14ac:dyDescent="0.25">
      <c r="E49302" s="113"/>
      <c r="H49302" s="133"/>
      <c r="T49302" s="133"/>
      <c r="X49302" s="131"/>
      <c r="Y49302" s="133"/>
      <c r="AJ49302" s="133"/>
      <c r="AO49302" s="135"/>
      <c r="AP49302" s="135"/>
      <c r="BJ49302" s="136"/>
    </row>
    <row r="49303" spans="5:62" ht="14.25" customHeight="1" x14ac:dyDescent="0.25">
      <c r="E49303" s="113"/>
      <c r="H49303" s="133"/>
      <c r="T49303" s="133"/>
      <c r="X49303" s="131"/>
      <c r="Y49303" s="133"/>
      <c r="AJ49303" s="133"/>
      <c r="AO49303" s="135"/>
      <c r="AP49303" s="135"/>
      <c r="BJ49303" s="136"/>
    </row>
    <row r="49304" spans="5:62" ht="14.25" customHeight="1" x14ac:dyDescent="0.25">
      <c r="E49304" s="113"/>
      <c r="H49304" s="133"/>
      <c r="T49304" s="133"/>
      <c r="X49304" s="131"/>
      <c r="Y49304" s="133"/>
      <c r="AJ49304" s="133"/>
      <c r="AO49304" s="135"/>
      <c r="AP49304" s="135"/>
      <c r="BJ49304" s="136"/>
    </row>
    <row r="49305" spans="5:62" ht="14.25" customHeight="1" x14ac:dyDescent="0.25">
      <c r="E49305" s="113"/>
      <c r="H49305" s="133"/>
      <c r="T49305" s="133"/>
      <c r="X49305" s="131"/>
      <c r="Y49305" s="133"/>
      <c r="AJ49305" s="133"/>
      <c r="AO49305" s="135"/>
      <c r="AP49305" s="135"/>
      <c r="BJ49305" s="136"/>
    </row>
    <row r="49306" spans="5:62" ht="14.25" customHeight="1" x14ac:dyDescent="0.25">
      <c r="E49306" s="113"/>
      <c r="H49306" s="133"/>
      <c r="T49306" s="133"/>
      <c r="X49306" s="131"/>
      <c r="Y49306" s="133"/>
      <c r="AJ49306" s="133"/>
      <c r="AO49306" s="135"/>
      <c r="AP49306" s="135"/>
      <c r="BJ49306" s="136"/>
    </row>
    <row r="49307" spans="5:62" ht="14.25" customHeight="1" x14ac:dyDescent="0.25">
      <c r="E49307" s="113"/>
      <c r="H49307" s="133"/>
      <c r="T49307" s="133"/>
      <c r="X49307" s="131"/>
      <c r="Y49307" s="133"/>
      <c r="AJ49307" s="133"/>
      <c r="AO49307" s="135"/>
      <c r="AP49307" s="135"/>
      <c r="BJ49307" s="136"/>
    </row>
    <row r="49308" spans="5:62" ht="14.25" customHeight="1" x14ac:dyDescent="0.25">
      <c r="E49308" s="113"/>
      <c r="H49308" s="133"/>
      <c r="T49308" s="133"/>
      <c r="X49308" s="131"/>
      <c r="Y49308" s="133"/>
      <c r="AJ49308" s="133"/>
      <c r="AO49308" s="135"/>
      <c r="AP49308" s="135"/>
      <c r="BJ49308" s="136"/>
    </row>
    <row r="49309" spans="5:62" ht="14.25" customHeight="1" x14ac:dyDescent="0.25">
      <c r="E49309" s="113"/>
      <c r="H49309" s="133"/>
      <c r="T49309" s="133"/>
      <c r="X49309" s="131"/>
      <c r="Y49309" s="133"/>
      <c r="AJ49309" s="133"/>
      <c r="AO49309" s="135"/>
      <c r="AP49309" s="135"/>
      <c r="BJ49309" s="136"/>
    </row>
    <row r="49310" spans="5:62" ht="14.25" customHeight="1" x14ac:dyDescent="0.25">
      <c r="E49310" s="113"/>
      <c r="H49310" s="133"/>
      <c r="T49310" s="133"/>
      <c r="X49310" s="131"/>
      <c r="Y49310" s="133"/>
      <c r="AJ49310" s="133"/>
      <c r="AO49310" s="135"/>
      <c r="AP49310" s="135"/>
      <c r="BJ49310" s="136"/>
    </row>
    <row r="49311" spans="5:62" ht="14.25" customHeight="1" x14ac:dyDescent="0.25">
      <c r="E49311" s="113"/>
      <c r="H49311" s="133"/>
      <c r="T49311" s="133"/>
      <c r="X49311" s="131"/>
      <c r="Y49311" s="133"/>
      <c r="AJ49311" s="133"/>
      <c r="AO49311" s="135"/>
      <c r="AP49311" s="135"/>
      <c r="BJ49311" s="136"/>
    </row>
    <row r="49312" spans="5:62" ht="14.25" customHeight="1" x14ac:dyDescent="0.25">
      <c r="E49312" s="113"/>
      <c r="H49312" s="133"/>
      <c r="T49312" s="133"/>
      <c r="X49312" s="131"/>
      <c r="Y49312" s="133"/>
      <c r="AJ49312" s="133"/>
      <c r="AO49312" s="135"/>
      <c r="AP49312" s="135"/>
      <c r="BJ49312" s="136"/>
    </row>
    <row r="49313" spans="5:62" ht="14.25" customHeight="1" x14ac:dyDescent="0.25">
      <c r="E49313" s="113"/>
      <c r="H49313" s="133"/>
      <c r="T49313" s="133"/>
      <c r="X49313" s="131"/>
      <c r="Y49313" s="133"/>
      <c r="AJ49313" s="133"/>
      <c r="AO49313" s="135"/>
      <c r="AP49313" s="135"/>
      <c r="BJ49313" s="136"/>
    </row>
    <row r="49314" spans="5:62" ht="14.25" customHeight="1" x14ac:dyDescent="0.25">
      <c r="E49314" s="113"/>
      <c r="H49314" s="133"/>
      <c r="T49314" s="133"/>
      <c r="X49314" s="131"/>
      <c r="Y49314" s="133"/>
      <c r="AJ49314" s="133"/>
      <c r="AO49314" s="135"/>
      <c r="AP49314" s="135"/>
      <c r="BJ49314" s="136"/>
    </row>
    <row r="49315" spans="5:62" ht="14.25" customHeight="1" x14ac:dyDescent="0.25">
      <c r="E49315" s="113"/>
      <c r="H49315" s="133"/>
      <c r="T49315" s="133"/>
      <c r="X49315" s="131"/>
      <c r="Y49315" s="133"/>
      <c r="AJ49315" s="133"/>
      <c r="AO49315" s="135"/>
      <c r="AP49315" s="135"/>
      <c r="BJ49315" s="136"/>
    </row>
    <row r="49316" spans="5:62" ht="14.25" customHeight="1" x14ac:dyDescent="0.25">
      <c r="E49316" s="113"/>
      <c r="H49316" s="133"/>
      <c r="T49316" s="133"/>
      <c r="X49316" s="131"/>
      <c r="Y49316" s="133"/>
      <c r="AJ49316" s="133"/>
      <c r="AO49316" s="135"/>
      <c r="AP49316" s="135"/>
      <c r="BJ49316" s="136"/>
    </row>
    <row r="49317" spans="5:62" ht="14.25" customHeight="1" x14ac:dyDescent="0.25">
      <c r="E49317" s="113"/>
      <c r="H49317" s="133"/>
      <c r="T49317" s="133"/>
      <c r="X49317" s="131"/>
      <c r="Y49317" s="133"/>
      <c r="AJ49317" s="133"/>
      <c r="AO49317" s="135"/>
      <c r="AP49317" s="135"/>
      <c r="BJ49317" s="136"/>
    </row>
    <row r="49318" spans="5:62" ht="14.25" customHeight="1" x14ac:dyDescent="0.25">
      <c r="E49318" s="113"/>
      <c r="H49318" s="133"/>
      <c r="T49318" s="133"/>
      <c r="X49318" s="131"/>
      <c r="Y49318" s="133"/>
      <c r="AJ49318" s="133"/>
      <c r="AO49318" s="135"/>
      <c r="AP49318" s="135"/>
      <c r="BJ49318" s="136"/>
    </row>
    <row r="49319" spans="5:62" ht="14.25" customHeight="1" x14ac:dyDescent="0.25">
      <c r="E49319" s="113"/>
      <c r="H49319" s="133"/>
      <c r="T49319" s="133"/>
      <c r="X49319" s="131"/>
      <c r="Y49319" s="133"/>
      <c r="AJ49319" s="133"/>
      <c r="AO49319" s="135"/>
      <c r="AP49319" s="135"/>
      <c r="BJ49319" s="136"/>
    </row>
    <row r="49320" spans="5:62" ht="14.25" customHeight="1" x14ac:dyDescent="0.25">
      <c r="E49320" s="113"/>
      <c r="H49320" s="133"/>
      <c r="T49320" s="133"/>
      <c r="X49320" s="131"/>
      <c r="Y49320" s="133"/>
      <c r="AJ49320" s="133"/>
      <c r="AO49320" s="135"/>
      <c r="AP49320" s="135"/>
      <c r="BJ49320" s="136"/>
    </row>
    <row r="49321" spans="5:62" ht="14.25" customHeight="1" x14ac:dyDescent="0.25">
      <c r="E49321" s="113"/>
      <c r="H49321" s="133"/>
      <c r="T49321" s="133"/>
      <c r="X49321" s="131"/>
      <c r="Y49321" s="133"/>
      <c r="AJ49321" s="133"/>
      <c r="AO49321" s="135"/>
      <c r="AP49321" s="135"/>
      <c r="BJ49321" s="136"/>
    </row>
    <row r="49322" spans="5:62" ht="14.25" customHeight="1" x14ac:dyDescent="0.25">
      <c r="E49322" s="113"/>
      <c r="H49322" s="133"/>
      <c r="T49322" s="133"/>
      <c r="X49322" s="131"/>
      <c r="Y49322" s="133"/>
      <c r="AJ49322" s="133"/>
      <c r="AO49322" s="135"/>
      <c r="AP49322" s="135"/>
      <c r="BJ49322" s="136"/>
    </row>
    <row r="49323" spans="5:62" ht="14.25" customHeight="1" x14ac:dyDescent="0.25">
      <c r="E49323" s="113"/>
      <c r="H49323" s="133"/>
      <c r="T49323" s="133"/>
      <c r="X49323" s="131"/>
      <c r="Y49323" s="133"/>
      <c r="AJ49323" s="133"/>
      <c r="AO49323" s="135"/>
      <c r="AP49323" s="135"/>
      <c r="BJ49323" s="136"/>
    </row>
    <row r="49324" spans="5:62" ht="14.25" customHeight="1" x14ac:dyDescent="0.25">
      <c r="E49324" s="113"/>
      <c r="H49324" s="133"/>
      <c r="T49324" s="133"/>
      <c r="X49324" s="131"/>
      <c r="Y49324" s="133"/>
      <c r="AJ49324" s="133"/>
      <c r="AO49324" s="135"/>
      <c r="AP49324" s="135"/>
      <c r="BJ49324" s="136"/>
    </row>
    <row r="49325" spans="5:62" ht="14.25" customHeight="1" x14ac:dyDescent="0.25">
      <c r="E49325" s="113"/>
      <c r="H49325" s="133"/>
      <c r="T49325" s="133"/>
      <c r="X49325" s="131"/>
      <c r="Y49325" s="133"/>
      <c r="AJ49325" s="133"/>
      <c r="AO49325" s="135"/>
      <c r="AP49325" s="135"/>
      <c r="BJ49325" s="136"/>
    </row>
    <row r="49326" spans="5:62" ht="14.25" customHeight="1" x14ac:dyDescent="0.25">
      <c r="E49326" s="113"/>
      <c r="H49326" s="133"/>
      <c r="T49326" s="133"/>
      <c r="X49326" s="131"/>
      <c r="Y49326" s="133"/>
      <c r="AJ49326" s="133"/>
      <c r="AO49326" s="135"/>
      <c r="AP49326" s="135"/>
      <c r="BJ49326" s="136"/>
    </row>
    <row r="49327" spans="5:62" ht="14.25" customHeight="1" x14ac:dyDescent="0.25">
      <c r="E49327" s="113"/>
      <c r="H49327" s="133"/>
      <c r="T49327" s="133"/>
      <c r="X49327" s="131"/>
      <c r="Y49327" s="133"/>
      <c r="AJ49327" s="133"/>
      <c r="AO49327" s="135"/>
      <c r="AP49327" s="135"/>
      <c r="BJ49327" s="136"/>
    </row>
    <row r="49328" spans="5:62" ht="14.25" customHeight="1" x14ac:dyDescent="0.25">
      <c r="E49328" s="113"/>
      <c r="H49328" s="133"/>
      <c r="T49328" s="133"/>
      <c r="X49328" s="131"/>
      <c r="Y49328" s="133"/>
      <c r="AJ49328" s="133"/>
      <c r="AO49328" s="135"/>
      <c r="AP49328" s="135"/>
      <c r="BJ49328" s="136"/>
    </row>
    <row r="49329" spans="5:62" ht="14.25" customHeight="1" x14ac:dyDescent="0.25">
      <c r="E49329" s="113"/>
      <c r="H49329" s="133"/>
      <c r="T49329" s="133"/>
      <c r="X49329" s="131"/>
      <c r="Y49329" s="133"/>
      <c r="AJ49329" s="133"/>
      <c r="AO49329" s="135"/>
      <c r="AP49329" s="135"/>
      <c r="BJ49329" s="136"/>
    </row>
    <row r="49330" spans="5:62" ht="14.25" customHeight="1" x14ac:dyDescent="0.25">
      <c r="E49330" s="113"/>
      <c r="H49330" s="133"/>
      <c r="T49330" s="133"/>
      <c r="X49330" s="131"/>
      <c r="Y49330" s="133"/>
      <c r="AJ49330" s="133"/>
      <c r="AO49330" s="135"/>
      <c r="AP49330" s="135"/>
      <c r="BJ49330" s="136"/>
    </row>
    <row r="49331" spans="5:62" ht="14.25" customHeight="1" x14ac:dyDescent="0.25">
      <c r="E49331" s="113"/>
      <c r="H49331" s="133"/>
      <c r="T49331" s="133"/>
      <c r="X49331" s="131"/>
      <c r="Y49331" s="133"/>
      <c r="AJ49331" s="133"/>
      <c r="AO49331" s="135"/>
      <c r="AP49331" s="135"/>
      <c r="BJ49331" s="136"/>
    </row>
    <row r="49332" spans="5:62" ht="14.25" customHeight="1" x14ac:dyDescent="0.25">
      <c r="E49332" s="113"/>
      <c r="H49332" s="133"/>
      <c r="T49332" s="133"/>
      <c r="X49332" s="131"/>
      <c r="Y49332" s="133"/>
      <c r="AJ49332" s="133"/>
      <c r="AO49332" s="135"/>
      <c r="AP49332" s="135"/>
      <c r="BJ49332" s="136"/>
    </row>
    <row r="49333" spans="5:62" ht="14.25" customHeight="1" x14ac:dyDescent="0.25">
      <c r="E49333" s="113"/>
      <c r="H49333" s="133"/>
      <c r="T49333" s="133"/>
      <c r="X49333" s="131"/>
      <c r="Y49333" s="133"/>
      <c r="AJ49333" s="133"/>
      <c r="AO49333" s="135"/>
      <c r="AP49333" s="135"/>
      <c r="BJ49333" s="136"/>
    </row>
    <row r="49334" spans="5:62" ht="14.25" customHeight="1" x14ac:dyDescent="0.25">
      <c r="E49334" s="113"/>
      <c r="H49334" s="133"/>
      <c r="T49334" s="133"/>
      <c r="X49334" s="131"/>
      <c r="Y49334" s="133"/>
      <c r="AJ49334" s="133"/>
      <c r="AO49334" s="135"/>
      <c r="AP49334" s="135"/>
      <c r="BJ49334" s="136"/>
    </row>
    <row r="49335" spans="5:62" ht="14.25" customHeight="1" x14ac:dyDescent="0.25">
      <c r="E49335" s="113"/>
      <c r="H49335" s="133"/>
      <c r="T49335" s="133"/>
      <c r="X49335" s="131"/>
      <c r="Y49335" s="133"/>
      <c r="AJ49335" s="133"/>
      <c r="AO49335" s="135"/>
      <c r="AP49335" s="135"/>
      <c r="BJ49335" s="136"/>
    </row>
    <row r="49336" spans="5:62" ht="14.25" customHeight="1" x14ac:dyDescent="0.25">
      <c r="E49336" s="113"/>
      <c r="H49336" s="133"/>
      <c r="T49336" s="133"/>
      <c r="X49336" s="131"/>
      <c r="Y49336" s="133"/>
      <c r="AJ49336" s="133"/>
      <c r="AO49336" s="135"/>
      <c r="AP49336" s="135"/>
      <c r="BJ49336" s="136"/>
    </row>
    <row r="49337" spans="5:62" ht="14.25" customHeight="1" x14ac:dyDescent="0.25">
      <c r="E49337" s="113"/>
      <c r="H49337" s="133"/>
      <c r="T49337" s="133"/>
      <c r="X49337" s="131"/>
      <c r="Y49337" s="133"/>
      <c r="AJ49337" s="133"/>
      <c r="AO49337" s="135"/>
      <c r="AP49337" s="135"/>
      <c r="BJ49337" s="136"/>
    </row>
    <row r="49338" spans="5:62" ht="14.25" customHeight="1" x14ac:dyDescent="0.25">
      <c r="E49338" s="113"/>
      <c r="H49338" s="133"/>
      <c r="T49338" s="133"/>
      <c r="X49338" s="131"/>
      <c r="Y49338" s="133"/>
      <c r="AJ49338" s="133"/>
      <c r="AO49338" s="135"/>
      <c r="AP49338" s="135"/>
      <c r="BJ49338" s="136"/>
    </row>
    <row r="49339" spans="5:62" ht="14.25" customHeight="1" x14ac:dyDescent="0.25">
      <c r="E49339" s="113"/>
      <c r="H49339" s="133"/>
      <c r="T49339" s="133"/>
      <c r="X49339" s="131"/>
      <c r="Y49339" s="133"/>
      <c r="AJ49339" s="133"/>
      <c r="AO49339" s="135"/>
      <c r="AP49339" s="135"/>
      <c r="BJ49339" s="136"/>
    </row>
    <row r="49340" spans="5:62" ht="14.25" customHeight="1" x14ac:dyDescent="0.25">
      <c r="E49340" s="113"/>
      <c r="H49340" s="133"/>
      <c r="T49340" s="133"/>
      <c r="X49340" s="131"/>
      <c r="Y49340" s="133"/>
      <c r="AJ49340" s="133"/>
      <c r="AO49340" s="135"/>
      <c r="AP49340" s="135"/>
      <c r="BJ49340" s="136"/>
    </row>
    <row r="49341" spans="5:62" ht="14.25" customHeight="1" x14ac:dyDescent="0.25">
      <c r="E49341" s="113"/>
      <c r="H49341" s="133"/>
      <c r="T49341" s="133"/>
      <c r="X49341" s="131"/>
      <c r="Y49341" s="133"/>
      <c r="AJ49341" s="133"/>
      <c r="AO49341" s="135"/>
      <c r="AP49341" s="135"/>
      <c r="BJ49341" s="136"/>
    </row>
    <row r="49342" spans="5:62" ht="14.25" customHeight="1" x14ac:dyDescent="0.25">
      <c r="E49342" s="113"/>
      <c r="H49342" s="133"/>
      <c r="T49342" s="133"/>
      <c r="X49342" s="131"/>
      <c r="Y49342" s="133"/>
      <c r="AJ49342" s="133"/>
      <c r="AO49342" s="135"/>
      <c r="AP49342" s="135"/>
      <c r="BJ49342" s="136"/>
    </row>
    <row r="49343" spans="5:62" ht="14.25" customHeight="1" x14ac:dyDescent="0.25">
      <c r="E49343" s="113"/>
      <c r="H49343" s="133"/>
      <c r="T49343" s="133"/>
      <c r="X49343" s="131"/>
      <c r="Y49343" s="133"/>
      <c r="AJ49343" s="133"/>
      <c r="AO49343" s="135"/>
      <c r="AP49343" s="135"/>
      <c r="BJ49343" s="136"/>
    </row>
    <row r="49344" spans="5:62" ht="14.25" customHeight="1" x14ac:dyDescent="0.25">
      <c r="E49344" s="113"/>
      <c r="H49344" s="133"/>
      <c r="T49344" s="133"/>
      <c r="X49344" s="131"/>
      <c r="Y49344" s="133"/>
      <c r="AJ49344" s="133"/>
      <c r="AO49344" s="135"/>
      <c r="AP49344" s="135"/>
      <c r="BJ49344" s="136"/>
    </row>
    <row r="49345" spans="5:62" ht="14.25" customHeight="1" x14ac:dyDescent="0.25">
      <c r="E49345" s="113"/>
      <c r="H49345" s="133"/>
      <c r="T49345" s="133"/>
      <c r="X49345" s="131"/>
      <c r="Y49345" s="133"/>
      <c r="AJ49345" s="133"/>
      <c r="AO49345" s="135"/>
      <c r="AP49345" s="135"/>
      <c r="BJ49345" s="136"/>
    </row>
    <row r="49346" spans="5:62" ht="14.25" customHeight="1" x14ac:dyDescent="0.25">
      <c r="E49346" s="113"/>
      <c r="H49346" s="133"/>
      <c r="T49346" s="133"/>
      <c r="X49346" s="131"/>
      <c r="Y49346" s="133"/>
      <c r="AJ49346" s="133"/>
      <c r="AO49346" s="135"/>
      <c r="AP49346" s="135"/>
      <c r="BJ49346" s="136"/>
    </row>
    <row r="49347" spans="5:62" ht="14.25" customHeight="1" x14ac:dyDescent="0.25">
      <c r="E49347" s="113"/>
      <c r="H49347" s="133"/>
      <c r="T49347" s="133"/>
      <c r="X49347" s="131"/>
      <c r="Y49347" s="133"/>
      <c r="AJ49347" s="133"/>
      <c r="AO49347" s="135"/>
      <c r="AP49347" s="135"/>
      <c r="BJ49347" s="136"/>
    </row>
    <row r="49348" spans="5:62" ht="14.25" customHeight="1" x14ac:dyDescent="0.25">
      <c r="E49348" s="113"/>
      <c r="H49348" s="133"/>
      <c r="T49348" s="133"/>
      <c r="X49348" s="131"/>
      <c r="Y49348" s="133"/>
      <c r="AJ49348" s="133"/>
      <c r="AO49348" s="135"/>
      <c r="AP49348" s="135"/>
      <c r="BJ49348" s="136"/>
    </row>
    <row r="49349" spans="5:62" ht="14.25" customHeight="1" x14ac:dyDescent="0.25">
      <c r="E49349" s="113"/>
      <c r="H49349" s="133"/>
      <c r="T49349" s="133"/>
      <c r="X49349" s="131"/>
      <c r="Y49349" s="133"/>
      <c r="AJ49349" s="133"/>
      <c r="AO49349" s="135"/>
      <c r="AP49349" s="135"/>
      <c r="BJ49349" s="136"/>
    </row>
    <row r="49350" spans="5:62" ht="14.25" customHeight="1" x14ac:dyDescent="0.25">
      <c r="E49350" s="113"/>
      <c r="H49350" s="133"/>
      <c r="T49350" s="133"/>
      <c r="X49350" s="131"/>
      <c r="Y49350" s="133"/>
      <c r="AJ49350" s="133"/>
      <c r="AO49350" s="135"/>
      <c r="AP49350" s="135"/>
      <c r="BJ49350" s="136"/>
    </row>
    <row r="49351" spans="5:62" ht="14.25" customHeight="1" x14ac:dyDescent="0.25">
      <c r="E49351" s="113"/>
      <c r="H49351" s="133"/>
      <c r="T49351" s="133"/>
      <c r="X49351" s="131"/>
      <c r="Y49351" s="133"/>
      <c r="AJ49351" s="133"/>
      <c r="AO49351" s="135"/>
      <c r="AP49351" s="135"/>
      <c r="BJ49351" s="136"/>
    </row>
    <row r="49352" spans="5:62" ht="14.25" customHeight="1" x14ac:dyDescent="0.25">
      <c r="E49352" s="113"/>
      <c r="H49352" s="133"/>
      <c r="T49352" s="133"/>
      <c r="X49352" s="131"/>
      <c r="Y49352" s="133"/>
      <c r="AJ49352" s="133"/>
      <c r="AO49352" s="135"/>
      <c r="AP49352" s="135"/>
      <c r="BJ49352" s="136"/>
    </row>
    <row r="49353" spans="5:62" ht="14.25" customHeight="1" x14ac:dyDescent="0.25">
      <c r="E49353" s="113"/>
      <c r="H49353" s="133"/>
      <c r="T49353" s="133"/>
      <c r="X49353" s="131"/>
      <c r="Y49353" s="133"/>
      <c r="AJ49353" s="133"/>
      <c r="AO49353" s="135"/>
      <c r="AP49353" s="135"/>
      <c r="BJ49353" s="136"/>
    </row>
    <row r="49354" spans="5:62" ht="14.25" customHeight="1" x14ac:dyDescent="0.25">
      <c r="E49354" s="113"/>
      <c r="H49354" s="133"/>
      <c r="T49354" s="133"/>
      <c r="X49354" s="131"/>
      <c r="Y49354" s="133"/>
      <c r="AJ49354" s="133"/>
      <c r="AO49354" s="135"/>
      <c r="AP49354" s="135"/>
      <c r="BJ49354" s="136"/>
    </row>
    <row r="49355" spans="5:62" ht="14.25" customHeight="1" x14ac:dyDescent="0.25">
      <c r="E49355" s="113"/>
      <c r="H49355" s="133"/>
      <c r="T49355" s="133"/>
      <c r="X49355" s="131"/>
      <c r="Y49355" s="133"/>
      <c r="AJ49355" s="133"/>
      <c r="AO49355" s="135"/>
      <c r="AP49355" s="135"/>
      <c r="BJ49355" s="136"/>
    </row>
    <row r="49356" spans="5:62" ht="14.25" customHeight="1" x14ac:dyDescent="0.25">
      <c r="E49356" s="113"/>
      <c r="H49356" s="133"/>
      <c r="T49356" s="133"/>
      <c r="X49356" s="131"/>
      <c r="Y49356" s="133"/>
      <c r="AJ49356" s="133"/>
      <c r="AO49356" s="135"/>
      <c r="AP49356" s="135"/>
      <c r="BJ49356" s="136"/>
    </row>
    <row r="49357" spans="5:62" ht="14.25" customHeight="1" x14ac:dyDescent="0.25">
      <c r="E49357" s="113"/>
      <c r="H49357" s="133"/>
      <c r="T49357" s="133"/>
      <c r="X49357" s="131"/>
      <c r="Y49357" s="133"/>
      <c r="AJ49357" s="133"/>
      <c r="AO49357" s="135"/>
      <c r="AP49357" s="135"/>
      <c r="BJ49357" s="136"/>
    </row>
    <row r="49358" spans="5:62" ht="14.25" customHeight="1" x14ac:dyDescent="0.25">
      <c r="E49358" s="113"/>
      <c r="H49358" s="133"/>
      <c r="T49358" s="133"/>
      <c r="X49358" s="131"/>
      <c r="Y49358" s="133"/>
      <c r="AJ49358" s="133"/>
      <c r="AO49358" s="135"/>
      <c r="AP49358" s="135"/>
      <c r="BJ49358" s="136"/>
    </row>
    <row r="49359" spans="5:62" ht="14.25" customHeight="1" x14ac:dyDescent="0.25">
      <c r="E49359" s="113"/>
      <c r="H49359" s="133"/>
      <c r="T49359" s="133"/>
      <c r="X49359" s="131"/>
      <c r="Y49359" s="133"/>
      <c r="AJ49359" s="133"/>
      <c r="AO49359" s="135"/>
      <c r="AP49359" s="135"/>
      <c r="BJ49359" s="136"/>
    </row>
    <row r="49360" spans="5:62" ht="14.25" customHeight="1" x14ac:dyDescent="0.25">
      <c r="E49360" s="113"/>
      <c r="H49360" s="133"/>
      <c r="T49360" s="133"/>
      <c r="X49360" s="131"/>
      <c r="Y49360" s="133"/>
      <c r="AJ49360" s="133"/>
      <c r="AO49360" s="135"/>
      <c r="AP49360" s="135"/>
      <c r="BJ49360" s="136"/>
    </row>
    <row r="49361" spans="5:62" ht="14.25" customHeight="1" x14ac:dyDescent="0.25">
      <c r="E49361" s="113"/>
      <c r="H49361" s="133"/>
      <c r="T49361" s="133"/>
      <c r="X49361" s="131"/>
      <c r="Y49361" s="133"/>
      <c r="AJ49361" s="133"/>
      <c r="AO49361" s="135"/>
      <c r="AP49361" s="135"/>
      <c r="BJ49361" s="136"/>
    </row>
    <row r="49362" spans="5:62" ht="14.25" customHeight="1" x14ac:dyDescent="0.25">
      <c r="E49362" s="113"/>
      <c r="H49362" s="133"/>
      <c r="T49362" s="133"/>
      <c r="X49362" s="131"/>
      <c r="Y49362" s="133"/>
      <c r="AJ49362" s="133"/>
      <c r="AO49362" s="135"/>
      <c r="AP49362" s="135"/>
      <c r="BJ49362" s="136"/>
    </row>
    <row r="49363" spans="5:62" ht="14.25" customHeight="1" x14ac:dyDescent="0.25">
      <c r="E49363" s="113"/>
      <c r="H49363" s="133"/>
      <c r="T49363" s="133"/>
      <c r="X49363" s="131"/>
      <c r="Y49363" s="133"/>
      <c r="AJ49363" s="133"/>
      <c r="AO49363" s="135"/>
      <c r="AP49363" s="135"/>
      <c r="BJ49363" s="136"/>
    </row>
    <row r="49364" spans="5:62" ht="14.25" customHeight="1" x14ac:dyDescent="0.25">
      <c r="E49364" s="113"/>
      <c r="H49364" s="133"/>
      <c r="T49364" s="133"/>
      <c r="X49364" s="131"/>
      <c r="Y49364" s="133"/>
      <c r="AJ49364" s="133"/>
      <c r="AO49364" s="135"/>
      <c r="AP49364" s="135"/>
      <c r="BJ49364" s="136"/>
    </row>
    <row r="49365" spans="5:62" ht="14.25" customHeight="1" x14ac:dyDescent="0.25">
      <c r="E49365" s="113"/>
      <c r="H49365" s="133"/>
      <c r="T49365" s="133"/>
      <c r="X49365" s="131"/>
      <c r="Y49365" s="133"/>
      <c r="AJ49365" s="133"/>
      <c r="AO49365" s="135"/>
      <c r="AP49365" s="135"/>
      <c r="BJ49365" s="136"/>
    </row>
    <row r="49366" spans="5:62" ht="14.25" customHeight="1" x14ac:dyDescent="0.25">
      <c r="E49366" s="113"/>
      <c r="H49366" s="133"/>
      <c r="T49366" s="133"/>
      <c r="X49366" s="131"/>
      <c r="Y49366" s="133"/>
      <c r="AJ49366" s="133"/>
      <c r="AO49366" s="135"/>
      <c r="AP49366" s="135"/>
      <c r="BJ49366" s="136"/>
    </row>
    <row r="49367" spans="5:62" ht="14.25" customHeight="1" x14ac:dyDescent="0.25">
      <c r="E49367" s="113"/>
      <c r="H49367" s="133"/>
      <c r="T49367" s="133"/>
      <c r="X49367" s="131"/>
      <c r="Y49367" s="133"/>
      <c r="AJ49367" s="133"/>
      <c r="AO49367" s="135"/>
      <c r="AP49367" s="135"/>
      <c r="BJ49367" s="136"/>
    </row>
    <row r="49368" spans="5:62" ht="14.25" customHeight="1" x14ac:dyDescent="0.25">
      <c r="E49368" s="113"/>
      <c r="H49368" s="133"/>
      <c r="T49368" s="133"/>
      <c r="X49368" s="131"/>
      <c r="Y49368" s="133"/>
      <c r="AJ49368" s="133"/>
      <c r="AO49368" s="135"/>
      <c r="AP49368" s="135"/>
      <c r="BJ49368" s="136"/>
    </row>
    <row r="49369" spans="5:62" ht="14.25" customHeight="1" x14ac:dyDescent="0.25">
      <c r="E49369" s="113"/>
      <c r="H49369" s="133"/>
      <c r="T49369" s="133"/>
      <c r="X49369" s="131"/>
      <c r="Y49369" s="133"/>
      <c r="AJ49369" s="133"/>
      <c r="AO49369" s="135"/>
      <c r="AP49369" s="135"/>
      <c r="BJ49369" s="136"/>
    </row>
    <row r="49370" spans="5:62" ht="14.25" customHeight="1" x14ac:dyDescent="0.25">
      <c r="E49370" s="113"/>
      <c r="H49370" s="133"/>
      <c r="T49370" s="133"/>
      <c r="X49370" s="131"/>
      <c r="Y49370" s="133"/>
      <c r="AJ49370" s="133"/>
      <c r="AO49370" s="135"/>
      <c r="AP49370" s="135"/>
      <c r="BJ49370" s="136"/>
    </row>
    <row r="49371" spans="5:62" ht="14.25" customHeight="1" x14ac:dyDescent="0.25">
      <c r="E49371" s="113"/>
      <c r="H49371" s="133"/>
      <c r="T49371" s="133"/>
      <c r="X49371" s="131"/>
      <c r="Y49371" s="133"/>
      <c r="AJ49371" s="133"/>
      <c r="AO49371" s="135"/>
      <c r="AP49371" s="135"/>
      <c r="BJ49371" s="136"/>
    </row>
    <row r="49372" spans="5:62" ht="14.25" customHeight="1" x14ac:dyDescent="0.25">
      <c r="E49372" s="113"/>
      <c r="H49372" s="133"/>
      <c r="T49372" s="133"/>
      <c r="X49372" s="131"/>
      <c r="Y49372" s="133"/>
      <c r="AJ49372" s="133"/>
      <c r="AO49372" s="135"/>
      <c r="AP49372" s="135"/>
      <c r="BJ49372" s="136"/>
    </row>
    <row r="49373" spans="5:62" ht="14.25" customHeight="1" x14ac:dyDescent="0.25">
      <c r="E49373" s="113"/>
      <c r="H49373" s="133"/>
      <c r="T49373" s="133"/>
      <c r="X49373" s="131"/>
      <c r="Y49373" s="133"/>
      <c r="AJ49373" s="133"/>
      <c r="AO49373" s="135"/>
      <c r="AP49373" s="135"/>
      <c r="BJ49373" s="136"/>
    </row>
    <row r="49374" spans="5:62" ht="14.25" customHeight="1" x14ac:dyDescent="0.25">
      <c r="E49374" s="113"/>
      <c r="H49374" s="133"/>
      <c r="T49374" s="133"/>
      <c r="X49374" s="131"/>
      <c r="Y49374" s="133"/>
      <c r="AJ49374" s="133"/>
      <c r="AO49374" s="135"/>
      <c r="AP49374" s="135"/>
      <c r="BJ49374" s="136"/>
    </row>
    <row r="49375" spans="5:62" ht="14.25" customHeight="1" x14ac:dyDescent="0.25">
      <c r="E49375" s="113"/>
      <c r="H49375" s="133"/>
      <c r="T49375" s="133"/>
      <c r="X49375" s="131"/>
      <c r="Y49375" s="133"/>
      <c r="AJ49375" s="133"/>
      <c r="AO49375" s="135"/>
      <c r="AP49375" s="135"/>
      <c r="BJ49375" s="136"/>
    </row>
    <row r="49376" spans="5:62" ht="14.25" customHeight="1" x14ac:dyDescent="0.25">
      <c r="E49376" s="113"/>
      <c r="H49376" s="133"/>
      <c r="T49376" s="133"/>
      <c r="X49376" s="131"/>
      <c r="Y49376" s="133"/>
      <c r="AJ49376" s="133"/>
      <c r="AO49376" s="135"/>
      <c r="AP49376" s="135"/>
      <c r="BJ49376" s="136"/>
    </row>
    <row r="49377" spans="5:62" ht="14.25" customHeight="1" x14ac:dyDescent="0.25">
      <c r="E49377" s="113"/>
      <c r="H49377" s="133"/>
      <c r="T49377" s="133"/>
      <c r="X49377" s="131"/>
      <c r="Y49377" s="133"/>
      <c r="AJ49377" s="133"/>
      <c r="AO49377" s="135"/>
      <c r="AP49377" s="135"/>
      <c r="BJ49377" s="136"/>
    </row>
    <row r="49378" spans="5:62" ht="14.25" customHeight="1" x14ac:dyDescent="0.25">
      <c r="E49378" s="113"/>
      <c r="H49378" s="133"/>
      <c r="T49378" s="133"/>
      <c r="X49378" s="131"/>
      <c r="Y49378" s="133"/>
      <c r="AJ49378" s="133"/>
      <c r="AO49378" s="135"/>
      <c r="AP49378" s="135"/>
      <c r="BJ49378" s="136"/>
    </row>
    <row r="49379" spans="5:62" ht="14.25" customHeight="1" x14ac:dyDescent="0.25">
      <c r="E49379" s="113"/>
      <c r="H49379" s="133"/>
      <c r="T49379" s="133"/>
      <c r="X49379" s="131"/>
      <c r="Y49379" s="133"/>
      <c r="AJ49379" s="133"/>
      <c r="AO49379" s="135"/>
      <c r="AP49379" s="135"/>
      <c r="BJ49379" s="136"/>
    </row>
    <row r="49380" spans="5:62" ht="14.25" customHeight="1" x14ac:dyDescent="0.25">
      <c r="E49380" s="113"/>
      <c r="H49380" s="133"/>
      <c r="T49380" s="133"/>
      <c r="X49380" s="131"/>
      <c r="Y49380" s="133"/>
      <c r="AJ49380" s="133"/>
      <c r="AO49380" s="135"/>
      <c r="AP49380" s="135"/>
      <c r="BJ49380" s="136"/>
    </row>
    <row r="49381" spans="5:62" ht="14.25" customHeight="1" x14ac:dyDescent="0.25">
      <c r="E49381" s="113"/>
      <c r="H49381" s="133"/>
      <c r="T49381" s="133"/>
      <c r="X49381" s="131"/>
      <c r="Y49381" s="133"/>
      <c r="AJ49381" s="133"/>
      <c r="AO49381" s="135"/>
      <c r="AP49381" s="135"/>
      <c r="BJ49381" s="136"/>
    </row>
    <row r="49382" spans="5:62" ht="14.25" customHeight="1" x14ac:dyDescent="0.25">
      <c r="E49382" s="113"/>
      <c r="H49382" s="133"/>
      <c r="T49382" s="133"/>
      <c r="X49382" s="131"/>
      <c r="Y49382" s="133"/>
      <c r="AJ49382" s="133"/>
      <c r="AO49382" s="135"/>
      <c r="AP49382" s="135"/>
      <c r="BJ49382" s="136"/>
    </row>
    <row r="49383" spans="5:62" ht="14.25" customHeight="1" x14ac:dyDescent="0.25">
      <c r="E49383" s="113"/>
      <c r="H49383" s="133"/>
      <c r="T49383" s="133"/>
      <c r="X49383" s="131"/>
      <c r="Y49383" s="133"/>
      <c r="AJ49383" s="133"/>
      <c r="AO49383" s="135"/>
      <c r="AP49383" s="135"/>
      <c r="BJ49383" s="136"/>
    </row>
    <row r="49384" spans="5:62" ht="14.25" customHeight="1" x14ac:dyDescent="0.25">
      <c r="E49384" s="113"/>
      <c r="H49384" s="133"/>
      <c r="T49384" s="133"/>
      <c r="X49384" s="131"/>
      <c r="Y49384" s="133"/>
      <c r="AJ49384" s="133"/>
      <c r="AO49384" s="135"/>
      <c r="AP49384" s="135"/>
      <c r="BJ49384" s="136"/>
    </row>
    <row r="49385" spans="5:62" ht="14.25" customHeight="1" x14ac:dyDescent="0.25">
      <c r="E49385" s="113"/>
      <c r="H49385" s="133"/>
      <c r="T49385" s="133"/>
      <c r="X49385" s="131"/>
      <c r="Y49385" s="133"/>
      <c r="AJ49385" s="133"/>
      <c r="AO49385" s="135"/>
      <c r="AP49385" s="135"/>
      <c r="BJ49385" s="136"/>
    </row>
    <row r="49386" spans="5:62" ht="14.25" customHeight="1" x14ac:dyDescent="0.25">
      <c r="E49386" s="113"/>
      <c r="H49386" s="133"/>
      <c r="T49386" s="133"/>
      <c r="X49386" s="131"/>
      <c r="Y49386" s="133"/>
      <c r="AJ49386" s="133"/>
      <c r="AO49386" s="135"/>
      <c r="AP49386" s="135"/>
      <c r="BJ49386" s="136"/>
    </row>
    <row r="49387" spans="5:62" ht="14.25" customHeight="1" x14ac:dyDescent="0.25">
      <c r="E49387" s="113"/>
      <c r="H49387" s="133"/>
      <c r="T49387" s="133"/>
      <c r="X49387" s="131"/>
      <c r="Y49387" s="133"/>
      <c r="AJ49387" s="133"/>
      <c r="AO49387" s="135"/>
      <c r="AP49387" s="135"/>
      <c r="BJ49387" s="136"/>
    </row>
    <row r="49388" spans="5:62" ht="14.25" customHeight="1" x14ac:dyDescent="0.25">
      <c r="E49388" s="113"/>
      <c r="H49388" s="133"/>
      <c r="T49388" s="133"/>
      <c r="X49388" s="131"/>
      <c r="Y49388" s="133"/>
      <c r="AJ49388" s="133"/>
      <c r="AO49388" s="135"/>
      <c r="AP49388" s="135"/>
      <c r="BJ49388" s="136"/>
    </row>
    <row r="49389" spans="5:62" ht="14.25" customHeight="1" x14ac:dyDescent="0.25">
      <c r="E49389" s="113"/>
      <c r="H49389" s="133"/>
      <c r="T49389" s="133"/>
      <c r="X49389" s="131"/>
      <c r="Y49389" s="133"/>
      <c r="AJ49389" s="133"/>
      <c r="AO49389" s="135"/>
      <c r="AP49389" s="135"/>
      <c r="BJ49389" s="136"/>
    </row>
    <row r="49390" spans="5:62" ht="14.25" customHeight="1" x14ac:dyDescent="0.25">
      <c r="E49390" s="113"/>
      <c r="H49390" s="133"/>
      <c r="T49390" s="133"/>
      <c r="X49390" s="131"/>
      <c r="Y49390" s="133"/>
      <c r="AJ49390" s="133"/>
      <c r="AO49390" s="135"/>
      <c r="AP49390" s="135"/>
      <c r="BJ49390" s="136"/>
    </row>
    <row r="49391" spans="5:62" ht="14.25" customHeight="1" x14ac:dyDescent="0.25">
      <c r="E49391" s="113"/>
      <c r="H49391" s="133"/>
      <c r="T49391" s="133"/>
      <c r="X49391" s="131"/>
      <c r="Y49391" s="133"/>
      <c r="AJ49391" s="133"/>
      <c r="AO49391" s="135"/>
      <c r="AP49391" s="135"/>
      <c r="BJ49391" s="136"/>
    </row>
    <row r="49392" spans="5:62" ht="14.25" customHeight="1" x14ac:dyDescent="0.25">
      <c r="E49392" s="113"/>
      <c r="H49392" s="133"/>
      <c r="T49392" s="133"/>
      <c r="X49392" s="131"/>
      <c r="Y49392" s="133"/>
      <c r="AJ49392" s="133"/>
      <c r="AO49392" s="135"/>
      <c r="AP49392" s="135"/>
      <c r="BJ49392" s="136"/>
    </row>
    <row r="49393" spans="5:62" ht="14.25" customHeight="1" x14ac:dyDescent="0.25">
      <c r="E49393" s="113"/>
      <c r="H49393" s="133"/>
      <c r="T49393" s="133"/>
      <c r="X49393" s="131"/>
      <c r="Y49393" s="133"/>
      <c r="AJ49393" s="133"/>
      <c r="AO49393" s="135"/>
      <c r="AP49393" s="135"/>
      <c r="BJ49393" s="136"/>
    </row>
    <row r="49394" spans="5:62" ht="14.25" customHeight="1" x14ac:dyDescent="0.25">
      <c r="E49394" s="113"/>
      <c r="H49394" s="133"/>
      <c r="T49394" s="133"/>
      <c r="X49394" s="131"/>
      <c r="Y49394" s="133"/>
      <c r="AJ49394" s="133"/>
      <c r="AO49394" s="135"/>
      <c r="AP49394" s="135"/>
      <c r="BJ49394" s="136"/>
    </row>
    <row r="49395" spans="5:62" ht="14.25" customHeight="1" x14ac:dyDescent="0.25">
      <c r="E49395" s="113"/>
      <c r="H49395" s="133"/>
      <c r="T49395" s="133"/>
      <c r="X49395" s="131"/>
      <c r="Y49395" s="133"/>
      <c r="AJ49395" s="133"/>
      <c r="AO49395" s="135"/>
      <c r="AP49395" s="135"/>
      <c r="BJ49395" s="136"/>
    </row>
    <row r="49396" spans="5:62" ht="14.25" customHeight="1" x14ac:dyDescent="0.25">
      <c r="E49396" s="113"/>
      <c r="H49396" s="133"/>
      <c r="T49396" s="133"/>
      <c r="X49396" s="131"/>
      <c r="Y49396" s="133"/>
      <c r="AJ49396" s="133"/>
      <c r="AO49396" s="135"/>
      <c r="AP49396" s="135"/>
      <c r="BJ49396" s="136"/>
    </row>
    <row r="49397" spans="5:62" ht="14.25" customHeight="1" x14ac:dyDescent="0.25">
      <c r="E49397" s="113"/>
      <c r="H49397" s="133"/>
      <c r="T49397" s="133"/>
      <c r="X49397" s="131"/>
      <c r="Y49397" s="133"/>
      <c r="AJ49397" s="133"/>
      <c r="AO49397" s="135"/>
      <c r="AP49397" s="135"/>
      <c r="BJ49397" s="136"/>
    </row>
    <row r="49398" spans="5:62" ht="14.25" customHeight="1" x14ac:dyDescent="0.25">
      <c r="E49398" s="113"/>
      <c r="H49398" s="133"/>
      <c r="T49398" s="133"/>
      <c r="X49398" s="131"/>
      <c r="Y49398" s="133"/>
      <c r="AJ49398" s="133"/>
      <c r="AO49398" s="135"/>
      <c r="AP49398" s="135"/>
      <c r="BJ49398" s="136"/>
    </row>
    <row r="49399" spans="5:62" ht="14.25" customHeight="1" x14ac:dyDescent="0.25">
      <c r="E49399" s="113"/>
      <c r="H49399" s="133"/>
      <c r="T49399" s="133"/>
      <c r="X49399" s="131"/>
      <c r="Y49399" s="133"/>
      <c r="AJ49399" s="133"/>
      <c r="AO49399" s="135"/>
      <c r="AP49399" s="135"/>
      <c r="BJ49399" s="136"/>
    </row>
    <row r="49400" spans="5:62" ht="14.25" customHeight="1" x14ac:dyDescent="0.25">
      <c r="E49400" s="113"/>
      <c r="H49400" s="133"/>
      <c r="T49400" s="133"/>
      <c r="X49400" s="131"/>
      <c r="Y49400" s="133"/>
      <c r="AJ49400" s="133"/>
      <c r="AO49400" s="135"/>
      <c r="AP49400" s="135"/>
      <c r="BJ49400" s="136"/>
    </row>
    <row r="49401" spans="5:62" ht="14.25" customHeight="1" x14ac:dyDescent="0.25">
      <c r="E49401" s="113"/>
      <c r="H49401" s="133"/>
      <c r="T49401" s="133"/>
      <c r="X49401" s="131"/>
      <c r="Y49401" s="133"/>
      <c r="AJ49401" s="133"/>
      <c r="AO49401" s="135"/>
      <c r="AP49401" s="135"/>
      <c r="BJ49401" s="136"/>
    </row>
    <row r="49402" spans="5:62" ht="14.25" customHeight="1" x14ac:dyDescent="0.25">
      <c r="E49402" s="113"/>
      <c r="H49402" s="133"/>
      <c r="T49402" s="133"/>
      <c r="X49402" s="131"/>
      <c r="Y49402" s="133"/>
      <c r="AJ49402" s="133"/>
      <c r="AO49402" s="135"/>
      <c r="AP49402" s="135"/>
      <c r="BJ49402" s="136"/>
    </row>
    <row r="49403" spans="5:62" ht="14.25" customHeight="1" x14ac:dyDescent="0.25">
      <c r="E49403" s="113"/>
      <c r="H49403" s="133"/>
      <c r="T49403" s="133"/>
      <c r="X49403" s="131"/>
      <c r="Y49403" s="133"/>
      <c r="AJ49403" s="133"/>
      <c r="AO49403" s="135"/>
      <c r="AP49403" s="135"/>
      <c r="BJ49403" s="136"/>
    </row>
    <row r="49404" spans="5:62" ht="14.25" customHeight="1" x14ac:dyDescent="0.25">
      <c r="E49404" s="113"/>
      <c r="H49404" s="133"/>
      <c r="T49404" s="133"/>
      <c r="X49404" s="131"/>
      <c r="Y49404" s="133"/>
      <c r="AJ49404" s="133"/>
      <c r="AO49404" s="135"/>
      <c r="AP49404" s="135"/>
      <c r="BJ49404" s="136"/>
    </row>
    <row r="49405" spans="5:62" ht="14.25" customHeight="1" x14ac:dyDescent="0.25">
      <c r="E49405" s="113"/>
      <c r="H49405" s="133"/>
      <c r="T49405" s="133"/>
      <c r="X49405" s="131"/>
      <c r="Y49405" s="133"/>
      <c r="AJ49405" s="133"/>
      <c r="AO49405" s="135"/>
      <c r="AP49405" s="135"/>
      <c r="BJ49405" s="136"/>
    </row>
    <row r="49406" spans="5:62" ht="14.25" customHeight="1" x14ac:dyDescent="0.25">
      <c r="E49406" s="113"/>
      <c r="H49406" s="133"/>
      <c r="T49406" s="133"/>
      <c r="X49406" s="131"/>
      <c r="Y49406" s="133"/>
      <c r="AJ49406" s="133"/>
      <c r="AO49406" s="135"/>
      <c r="AP49406" s="135"/>
      <c r="BJ49406" s="136"/>
    </row>
    <row r="49407" spans="5:62" ht="14.25" customHeight="1" x14ac:dyDescent="0.25">
      <c r="E49407" s="113"/>
      <c r="H49407" s="133"/>
      <c r="T49407" s="133"/>
      <c r="X49407" s="131"/>
      <c r="Y49407" s="133"/>
      <c r="AJ49407" s="133"/>
      <c r="AO49407" s="135"/>
      <c r="AP49407" s="135"/>
      <c r="BJ49407" s="136"/>
    </row>
    <row r="49408" spans="5:62" ht="14.25" customHeight="1" x14ac:dyDescent="0.25">
      <c r="E49408" s="113"/>
      <c r="H49408" s="133"/>
      <c r="T49408" s="133"/>
      <c r="X49408" s="131"/>
      <c r="Y49408" s="133"/>
      <c r="AJ49408" s="133"/>
      <c r="AO49408" s="135"/>
      <c r="AP49408" s="135"/>
      <c r="BJ49408" s="136"/>
    </row>
    <row r="49409" spans="5:62" ht="14.25" customHeight="1" x14ac:dyDescent="0.25">
      <c r="E49409" s="113"/>
      <c r="H49409" s="133"/>
      <c r="T49409" s="133"/>
      <c r="X49409" s="131"/>
      <c r="Y49409" s="133"/>
      <c r="AJ49409" s="133"/>
      <c r="AO49409" s="135"/>
      <c r="AP49409" s="135"/>
      <c r="BJ49409" s="136"/>
    </row>
    <row r="49410" spans="5:62" ht="14.25" customHeight="1" x14ac:dyDescent="0.25">
      <c r="E49410" s="113"/>
      <c r="H49410" s="133"/>
      <c r="T49410" s="133"/>
      <c r="X49410" s="131"/>
      <c r="Y49410" s="133"/>
      <c r="AJ49410" s="133"/>
      <c r="AO49410" s="135"/>
      <c r="AP49410" s="135"/>
      <c r="BJ49410" s="136"/>
    </row>
    <row r="49411" spans="5:62" ht="14.25" customHeight="1" x14ac:dyDescent="0.25">
      <c r="E49411" s="113"/>
      <c r="H49411" s="133"/>
      <c r="T49411" s="133"/>
      <c r="X49411" s="131"/>
      <c r="Y49411" s="133"/>
      <c r="AJ49411" s="133"/>
      <c r="AO49411" s="135"/>
      <c r="AP49411" s="135"/>
      <c r="BJ49411" s="136"/>
    </row>
    <row r="49412" spans="5:62" ht="14.25" customHeight="1" x14ac:dyDescent="0.25">
      <c r="E49412" s="113"/>
      <c r="H49412" s="133"/>
      <c r="T49412" s="133"/>
      <c r="X49412" s="131"/>
      <c r="Y49412" s="133"/>
      <c r="AJ49412" s="133"/>
      <c r="AO49412" s="135"/>
      <c r="AP49412" s="135"/>
      <c r="BJ49412" s="136"/>
    </row>
    <row r="49413" spans="5:62" ht="14.25" customHeight="1" x14ac:dyDescent="0.25">
      <c r="E49413" s="113"/>
      <c r="H49413" s="133"/>
      <c r="T49413" s="133"/>
      <c r="X49413" s="131"/>
      <c r="Y49413" s="133"/>
      <c r="AJ49413" s="133"/>
      <c r="AO49413" s="135"/>
      <c r="AP49413" s="135"/>
      <c r="BJ49413" s="136"/>
    </row>
    <row r="49414" spans="5:62" ht="14.25" customHeight="1" x14ac:dyDescent="0.25">
      <c r="E49414" s="113"/>
      <c r="H49414" s="133"/>
      <c r="T49414" s="133"/>
      <c r="X49414" s="131"/>
      <c r="Y49414" s="133"/>
      <c r="AJ49414" s="133"/>
      <c r="AO49414" s="135"/>
      <c r="AP49414" s="135"/>
      <c r="BJ49414" s="136"/>
    </row>
    <row r="49415" spans="5:62" ht="14.25" customHeight="1" x14ac:dyDescent="0.25">
      <c r="E49415" s="113"/>
      <c r="H49415" s="133"/>
      <c r="T49415" s="133"/>
      <c r="X49415" s="131"/>
      <c r="Y49415" s="133"/>
      <c r="AJ49415" s="133"/>
      <c r="AO49415" s="135"/>
      <c r="AP49415" s="135"/>
      <c r="BJ49415" s="136"/>
    </row>
    <row r="49416" spans="5:62" ht="14.25" customHeight="1" x14ac:dyDescent="0.25">
      <c r="E49416" s="113"/>
      <c r="H49416" s="133"/>
      <c r="T49416" s="133"/>
      <c r="X49416" s="131"/>
      <c r="Y49416" s="133"/>
      <c r="AJ49416" s="133"/>
      <c r="AO49416" s="135"/>
      <c r="AP49416" s="135"/>
      <c r="BJ49416" s="136"/>
    </row>
    <row r="49417" spans="5:62" ht="14.25" customHeight="1" x14ac:dyDescent="0.25">
      <c r="E49417" s="113"/>
      <c r="H49417" s="133"/>
      <c r="T49417" s="133"/>
      <c r="X49417" s="131"/>
      <c r="Y49417" s="133"/>
      <c r="AJ49417" s="133"/>
      <c r="AO49417" s="135"/>
      <c r="AP49417" s="135"/>
      <c r="BJ49417" s="136"/>
    </row>
    <row r="49418" spans="5:62" ht="14.25" customHeight="1" x14ac:dyDescent="0.25">
      <c r="E49418" s="113"/>
      <c r="H49418" s="133"/>
      <c r="T49418" s="133"/>
      <c r="X49418" s="131"/>
      <c r="Y49418" s="133"/>
      <c r="AJ49418" s="133"/>
      <c r="AO49418" s="135"/>
      <c r="AP49418" s="135"/>
      <c r="BJ49418" s="136"/>
    </row>
    <row r="49419" spans="5:62" ht="14.25" customHeight="1" x14ac:dyDescent="0.25">
      <c r="E49419" s="113"/>
      <c r="H49419" s="133"/>
      <c r="T49419" s="133"/>
      <c r="X49419" s="131"/>
      <c r="Y49419" s="133"/>
      <c r="AJ49419" s="133"/>
      <c r="AO49419" s="135"/>
      <c r="AP49419" s="135"/>
      <c r="BJ49419" s="136"/>
    </row>
    <row r="49420" spans="5:62" ht="14.25" customHeight="1" x14ac:dyDescent="0.25">
      <c r="E49420" s="113"/>
      <c r="H49420" s="133"/>
      <c r="T49420" s="133"/>
      <c r="X49420" s="131"/>
      <c r="Y49420" s="133"/>
      <c r="AJ49420" s="133"/>
      <c r="AO49420" s="135"/>
      <c r="AP49420" s="135"/>
      <c r="BJ49420" s="136"/>
    </row>
    <row r="49421" spans="5:62" ht="14.25" customHeight="1" x14ac:dyDescent="0.25">
      <c r="E49421" s="113"/>
      <c r="H49421" s="133"/>
      <c r="T49421" s="133"/>
      <c r="X49421" s="131"/>
      <c r="Y49421" s="133"/>
      <c r="AJ49421" s="133"/>
      <c r="AO49421" s="135"/>
      <c r="AP49421" s="135"/>
      <c r="BJ49421" s="136"/>
    </row>
    <row r="49422" spans="5:62" ht="14.25" customHeight="1" x14ac:dyDescent="0.25">
      <c r="E49422" s="113"/>
      <c r="H49422" s="133"/>
      <c r="T49422" s="133"/>
      <c r="X49422" s="131"/>
      <c r="Y49422" s="133"/>
      <c r="AJ49422" s="133"/>
      <c r="AO49422" s="135"/>
      <c r="AP49422" s="135"/>
      <c r="BJ49422" s="136"/>
    </row>
    <row r="49423" spans="5:62" ht="14.25" customHeight="1" x14ac:dyDescent="0.25">
      <c r="E49423" s="113"/>
      <c r="H49423" s="133"/>
      <c r="T49423" s="133"/>
      <c r="X49423" s="131"/>
      <c r="Y49423" s="133"/>
      <c r="AJ49423" s="133"/>
      <c r="AO49423" s="135"/>
      <c r="AP49423" s="135"/>
      <c r="BJ49423" s="136"/>
    </row>
    <row r="49424" spans="5:62" ht="14.25" customHeight="1" x14ac:dyDescent="0.25">
      <c r="E49424" s="113"/>
      <c r="H49424" s="133"/>
      <c r="T49424" s="133"/>
      <c r="X49424" s="131"/>
      <c r="Y49424" s="133"/>
      <c r="AJ49424" s="133"/>
      <c r="AO49424" s="135"/>
      <c r="AP49424" s="135"/>
      <c r="BJ49424" s="136"/>
    </row>
    <row r="49425" spans="5:62" ht="14.25" customHeight="1" x14ac:dyDescent="0.25">
      <c r="E49425" s="113"/>
      <c r="H49425" s="133"/>
      <c r="T49425" s="133"/>
      <c r="X49425" s="131"/>
      <c r="Y49425" s="133"/>
      <c r="AJ49425" s="133"/>
      <c r="AO49425" s="135"/>
      <c r="AP49425" s="135"/>
      <c r="BJ49425" s="136"/>
    </row>
    <row r="49426" spans="5:62" ht="14.25" customHeight="1" x14ac:dyDescent="0.25">
      <c r="E49426" s="113"/>
      <c r="H49426" s="133"/>
      <c r="T49426" s="133"/>
      <c r="X49426" s="131"/>
      <c r="Y49426" s="133"/>
      <c r="AJ49426" s="133"/>
      <c r="AO49426" s="135"/>
      <c r="AP49426" s="135"/>
      <c r="BJ49426" s="136"/>
    </row>
    <row r="49427" spans="5:62" ht="14.25" customHeight="1" x14ac:dyDescent="0.25">
      <c r="E49427" s="113"/>
      <c r="H49427" s="133"/>
      <c r="T49427" s="133"/>
      <c r="X49427" s="131"/>
      <c r="Y49427" s="133"/>
      <c r="AJ49427" s="133"/>
      <c r="AO49427" s="135"/>
      <c r="AP49427" s="135"/>
      <c r="BJ49427" s="136"/>
    </row>
    <row r="49428" spans="5:62" ht="14.25" customHeight="1" x14ac:dyDescent="0.25">
      <c r="E49428" s="113"/>
      <c r="H49428" s="133"/>
      <c r="T49428" s="133"/>
      <c r="X49428" s="131"/>
      <c r="Y49428" s="133"/>
      <c r="AJ49428" s="133"/>
      <c r="AO49428" s="135"/>
      <c r="AP49428" s="135"/>
      <c r="BJ49428" s="136"/>
    </row>
    <row r="49429" spans="5:62" ht="14.25" customHeight="1" x14ac:dyDescent="0.25">
      <c r="E49429" s="113"/>
      <c r="H49429" s="133"/>
      <c r="T49429" s="133"/>
      <c r="X49429" s="131"/>
      <c r="Y49429" s="133"/>
      <c r="AJ49429" s="133"/>
      <c r="AO49429" s="135"/>
      <c r="AP49429" s="135"/>
      <c r="BJ49429" s="136"/>
    </row>
    <row r="49430" spans="5:62" ht="14.25" customHeight="1" x14ac:dyDescent="0.25">
      <c r="E49430" s="113"/>
      <c r="H49430" s="133"/>
      <c r="T49430" s="133"/>
      <c r="X49430" s="131"/>
      <c r="Y49430" s="133"/>
      <c r="AJ49430" s="133"/>
      <c r="AO49430" s="135"/>
      <c r="AP49430" s="135"/>
      <c r="BJ49430" s="136"/>
    </row>
    <row r="49431" spans="5:62" ht="14.25" customHeight="1" x14ac:dyDescent="0.25">
      <c r="E49431" s="113"/>
      <c r="H49431" s="133"/>
      <c r="T49431" s="133"/>
      <c r="X49431" s="131"/>
      <c r="Y49431" s="133"/>
      <c r="AJ49431" s="133"/>
      <c r="AO49431" s="135"/>
      <c r="AP49431" s="135"/>
      <c r="BJ49431" s="136"/>
    </row>
    <row r="49432" spans="5:62" ht="14.25" customHeight="1" x14ac:dyDescent="0.25">
      <c r="E49432" s="113"/>
      <c r="H49432" s="133"/>
      <c r="T49432" s="133"/>
      <c r="X49432" s="131"/>
      <c r="Y49432" s="133"/>
      <c r="AJ49432" s="133"/>
      <c r="AO49432" s="135"/>
      <c r="AP49432" s="135"/>
      <c r="BJ49432" s="136"/>
    </row>
    <row r="49433" spans="5:62" ht="14.25" customHeight="1" x14ac:dyDescent="0.25">
      <c r="E49433" s="113"/>
      <c r="H49433" s="133"/>
      <c r="T49433" s="133"/>
      <c r="X49433" s="131"/>
      <c r="Y49433" s="133"/>
      <c r="AJ49433" s="133"/>
      <c r="AO49433" s="135"/>
      <c r="AP49433" s="135"/>
      <c r="BJ49433" s="136"/>
    </row>
    <row r="49434" spans="5:62" ht="14.25" customHeight="1" x14ac:dyDescent="0.25">
      <c r="E49434" s="113"/>
      <c r="H49434" s="133"/>
      <c r="T49434" s="133"/>
      <c r="X49434" s="131"/>
      <c r="Y49434" s="133"/>
      <c r="AJ49434" s="133"/>
      <c r="AO49434" s="135"/>
      <c r="AP49434" s="135"/>
      <c r="BJ49434" s="136"/>
    </row>
    <row r="49435" spans="5:62" ht="14.25" customHeight="1" x14ac:dyDescent="0.25">
      <c r="E49435" s="113"/>
      <c r="H49435" s="133"/>
      <c r="T49435" s="133"/>
      <c r="X49435" s="131"/>
      <c r="Y49435" s="133"/>
      <c r="AJ49435" s="133"/>
      <c r="AO49435" s="135"/>
      <c r="AP49435" s="135"/>
      <c r="BJ49435" s="136"/>
    </row>
    <row r="49436" spans="5:62" ht="14.25" customHeight="1" x14ac:dyDescent="0.25">
      <c r="E49436" s="113"/>
      <c r="H49436" s="133"/>
      <c r="T49436" s="133"/>
      <c r="X49436" s="131"/>
      <c r="Y49436" s="133"/>
      <c r="AJ49436" s="133"/>
      <c r="AO49436" s="135"/>
      <c r="AP49436" s="135"/>
      <c r="BJ49436" s="136"/>
    </row>
    <row r="49437" spans="5:62" ht="14.25" customHeight="1" x14ac:dyDescent="0.25">
      <c r="E49437" s="113"/>
      <c r="H49437" s="133"/>
      <c r="T49437" s="133"/>
      <c r="X49437" s="131"/>
      <c r="Y49437" s="133"/>
      <c r="AJ49437" s="133"/>
      <c r="AO49437" s="135"/>
      <c r="AP49437" s="135"/>
      <c r="BJ49437" s="136"/>
    </row>
    <row r="49438" spans="5:62" ht="14.25" customHeight="1" x14ac:dyDescent="0.25">
      <c r="E49438" s="113"/>
      <c r="H49438" s="133"/>
      <c r="T49438" s="133"/>
      <c r="X49438" s="131"/>
      <c r="Y49438" s="133"/>
      <c r="AJ49438" s="133"/>
      <c r="AO49438" s="135"/>
      <c r="AP49438" s="135"/>
      <c r="BJ49438" s="136"/>
    </row>
    <row r="49439" spans="5:62" ht="14.25" customHeight="1" x14ac:dyDescent="0.25">
      <c r="E49439" s="113"/>
      <c r="H49439" s="133"/>
      <c r="T49439" s="133"/>
      <c r="X49439" s="131"/>
      <c r="Y49439" s="133"/>
      <c r="AJ49439" s="133"/>
      <c r="AO49439" s="135"/>
      <c r="AP49439" s="135"/>
      <c r="BJ49439" s="136"/>
    </row>
    <row r="49440" spans="5:62" ht="14.25" customHeight="1" x14ac:dyDescent="0.25">
      <c r="E49440" s="113"/>
      <c r="H49440" s="133"/>
      <c r="T49440" s="133"/>
      <c r="X49440" s="131"/>
      <c r="Y49440" s="133"/>
      <c r="AJ49440" s="133"/>
      <c r="AO49440" s="135"/>
      <c r="AP49440" s="135"/>
      <c r="BJ49440" s="136"/>
    </row>
    <row r="49441" spans="5:62" ht="14.25" customHeight="1" x14ac:dyDescent="0.25">
      <c r="E49441" s="113"/>
      <c r="H49441" s="133"/>
      <c r="T49441" s="133"/>
      <c r="X49441" s="131"/>
      <c r="Y49441" s="133"/>
      <c r="AJ49441" s="133"/>
      <c r="AO49441" s="135"/>
      <c r="AP49441" s="135"/>
      <c r="BJ49441" s="136"/>
    </row>
    <row r="49442" spans="5:62" ht="14.25" customHeight="1" x14ac:dyDescent="0.25">
      <c r="E49442" s="113"/>
      <c r="H49442" s="133"/>
      <c r="T49442" s="133"/>
      <c r="X49442" s="131"/>
      <c r="Y49442" s="133"/>
      <c r="AJ49442" s="133"/>
      <c r="AO49442" s="135"/>
      <c r="AP49442" s="135"/>
      <c r="BJ49442" s="136"/>
    </row>
    <row r="49443" spans="5:62" ht="14.25" customHeight="1" x14ac:dyDescent="0.25">
      <c r="E49443" s="113"/>
      <c r="H49443" s="133"/>
      <c r="T49443" s="133"/>
      <c r="X49443" s="131"/>
      <c r="Y49443" s="133"/>
      <c r="AJ49443" s="133"/>
      <c r="AO49443" s="135"/>
      <c r="AP49443" s="135"/>
      <c r="BJ49443" s="136"/>
    </row>
    <row r="49444" spans="5:62" ht="14.25" customHeight="1" x14ac:dyDescent="0.25">
      <c r="E49444" s="113"/>
      <c r="H49444" s="133"/>
      <c r="T49444" s="133"/>
      <c r="X49444" s="131"/>
      <c r="Y49444" s="133"/>
      <c r="AJ49444" s="133"/>
      <c r="AO49444" s="135"/>
      <c r="AP49444" s="135"/>
      <c r="BJ49444" s="136"/>
    </row>
    <row r="49445" spans="5:62" ht="14.25" customHeight="1" x14ac:dyDescent="0.25">
      <c r="E49445" s="113"/>
      <c r="H49445" s="133"/>
      <c r="T49445" s="133"/>
      <c r="X49445" s="131"/>
      <c r="Y49445" s="133"/>
      <c r="AJ49445" s="133"/>
      <c r="AO49445" s="135"/>
      <c r="AP49445" s="135"/>
      <c r="BJ49445" s="136"/>
    </row>
    <row r="49446" spans="5:62" ht="14.25" customHeight="1" x14ac:dyDescent="0.25">
      <c r="E49446" s="113"/>
      <c r="H49446" s="133"/>
      <c r="T49446" s="133"/>
      <c r="X49446" s="131"/>
      <c r="Y49446" s="133"/>
      <c r="AJ49446" s="133"/>
      <c r="AO49446" s="135"/>
      <c r="AP49446" s="135"/>
      <c r="BJ49446" s="136"/>
    </row>
    <row r="49447" spans="5:62" ht="14.25" customHeight="1" x14ac:dyDescent="0.25">
      <c r="E49447" s="113"/>
      <c r="H49447" s="133"/>
      <c r="T49447" s="133"/>
      <c r="X49447" s="131"/>
      <c r="Y49447" s="133"/>
      <c r="AJ49447" s="133"/>
      <c r="AO49447" s="135"/>
      <c r="AP49447" s="135"/>
      <c r="BJ49447" s="136"/>
    </row>
    <row r="49448" spans="5:62" ht="14.25" customHeight="1" x14ac:dyDescent="0.25">
      <c r="E49448" s="113"/>
      <c r="H49448" s="133"/>
      <c r="T49448" s="133"/>
      <c r="X49448" s="131"/>
      <c r="Y49448" s="133"/>
      <c r="AJ49448" s="133"/>
      <c r="AO49448" s="135"/>
      <c r="AP49448" s="135"/>
      <c r="BJ49448" s="136"/>
    </row>
    <row r="49449" spans="5:62" ht="14.25" customHeight="1" x14ac:dyDescent="0.25">
      <c r="E49449" s="113"/>
      <c r="H49449" s="133"/>
      <c r="T49449" s="133"/>
      <c r="X49449" s="131"/>
      <c r="Y49449" s="133"/>
      <c r="AJ49449" s="133"/>
      <c r="AO49449" s="135"/>
      <c r="AP49449" s="135"/>
      <c r="BJ49449" s="136"/>
    </row>
    <row r="49450" spans="5:62" ht="14.25" customHeight="1" x14ac:dyDescent="0.25">
      <c r="E49450" s="113"/>
      <c r="H49450" s="133"/>
      <c r="T49450" s="133"/>
      <c r="X49450" s="131"/>
      <c r="Y49450" s="133"/>
      <c r="AJ49450" s="133"/>
      <c r="AO49450" s="135"/>
      <c r="AP49450" s="135"/>
      <c r="BJ49450" s="136"/>
    </row>
    <row r="49451" spans="5:62" ht="14.25" customHeight="1" x14ac:dyDescent="0.25">
      <c r="E49451" s="113"/>
      <c r="H49451" s="133"/>
      <c r="T49451" s="133"/>
      <c r="X49451" s="131"/>
      <c r="Y49451" s="133"/>
      <c r="AJ49451" s="133"/>
      <c r="AO49451" s="135"/>
      <c r="AP49451" s="135"/>
      <c r="BJ49451" s="136"/>
    </row>
    <row r="49452" spans="5:62" ht="14.25" customHeight="1" x14ac:dyDescent="0.25">
      <c r="E49452" s="113"/>
      <c r="H49452" s="133"/>
      <c r="T49452" s="133"/>
      <c r="X49452" s="131"/>
      <c r="Y49452" s="133"/>
      <c r="AJ49452" s="133"/>
      <c r="AO49452" s="135"/>
      <c r="AP49452" s="135"/>
      <c r="BJ49452" s="136"/>
    </row>
    <row r="49453" spans="5:62" ht="14.25" customHeight="1" x14ac:dyDescent="0.25">
      <c r="E49453" s="113"/>
      <c r="H49453" s="133"/>
      <c r="T49453" s="133"/>
      <c r="X49453" s="131"/>
      <c r="Y49453" s="133"/>
      <c r="AJ49453" s="133"/>
      <c r="AO49453" s="135"/>
      <c r="AP49453" s="135"/>
      <c r="BJ49453" s="136"/>
    </row>
    <row r="49454" spans="5:62" ht="14.25" customHeight="1" x14ac:dyDescent="0.25">
      <c r="E49454" s="113"/>
      <c r="H49454" s="133"/>
      <c r="T49454" s="133"/>
      <c r="X49454" s="131"/>
      <c r="Y49454" s="133"/>
      <c r="AJ49454" s="133"/>
      <c r="AO49454" s="135"/>
      <c r="AP49454" s="135"/>
      <c r="BJ49454" s="136"/>
    </row>
    <row r="49455" spans="5:62" ht="14.25" customHeight="1" x14ac:dyDescent="0.25">
      <c r="E49455" s="113"/>
      <c r="H49455" s="133"/>
      <c r="T49455" s="133"/>
      <c r="X49455" s="131"/>
      <c r="Y49455" s="133"/>
      <c r="AJ49455" s="133"/>
      <c r="AO49455" s="135"/>
      <c r="AP49455" s="135"/>
      <c r="BJ49455" s="136"/>
    </row>
    <row r="49456" spans="5:62" ht="14.25" customHeight="1" x14ac:dyDescent="0.25">
      <c r="E49456" s="113"/>
      <c r="H49456" s="133"/>
      <c r="T49456" s="133"/>
      <c r="X49456" s="131"/>
      <c r="Y49456" s="133"/>
      <c r="AJ49456" s="133"/>
      <c r="AO49456" s="135"/>
      <c r="AP49456" s="135"/>
      <c r="BJ49456" s="136"/>
    </row>
    <row r="49457" spans="5:62" ht="14.25" customHeight="1" x14ac:dyDescent="0.25">
      <c r="E49457" s="113"/>
      <c r="H49457" s="133"/>
      <c r="T49457" s="133"/>
      <c r="X49457" s="131"/>
      <c r="Y49457" s="133"/>
      <c r="AJ49457" s="133"/>
      <c r="AO49457" s="135"/>
      <c r="AP49457" s="135"/>
      <c r="BJ49457" s="136"/>
    </row>
    <row r="49458" spans="5:62" ht="14.25" customHeight="1" x14ac:dyDescent="0.25">
      <c r="E49458" s="113"/>
      <c r="H49458" s="133"/>
      <c r="T49458" s="133"/>
      <c r="X49458" s="131"/>
      <c r="Y49458" s="133"/>
      <c r="AJ49458" s="133"/>
      <c r="AO49458" s="135"/>
      <c r="AP49458" s="135"/>
      <c r="BJ49458" s="136"/>
    </row>
    <row r="49459" spans="5:62" ht="14.25" customHeight="1" x14ac:dyDescent="0.25">
      <c r="E49459" s="113"/>
      <c r="H49459" s="133"/>
      <c r="T49459" s="133"/>
      <c r="X49459" s="131"/>
      <c r="Y49459" s="133"/>
      <c r="AJ49459" s="133"/>
      <c r="AO49459" s="135"/>
      <c r="AP49459" s="135"/>
      <c r="BJ49459" s="136"/>
    </row>
    <row r="49460" spans="5:62" ht="14.25" customHeight="1" x14ac:dyDescent="0.25">
      <c r="E49460" s="113"/>
      <c r="H49460" s="133"/>
      <c r="T49460" s="133"/>
      <c r="X49460" s="131"/>
      <c r="Y49460" s="133"/>
      <c r="AJ49460" s="133"/>
      <c r="AO49460" s="135"/>
      <c r="AP49460" s="135"/>
      <c r="BJ49460" s="136"/>
    </row>
    <row r="49461" spans="5:62" ht="14.25" customHeight="1" x14ac:dyDescent="0.25">
      <c r="E49461" s="113"/>
      <c r="H49461" s="133"/>
      <c r="T49461" s="133"/>
      <c r="X49461" s="131"/>
      <c r="Y49461" s="133"/>
      <c r="AJ49461" s="133"/>
      <c r="AO49461" s="135"/>
      <c r="AP49461" s="135"/>
      <c r="BJ49461" s="136"/>
    </row>
    <row r="49462" spans="5:62" ht="14.25" customHeight="1" x14ac:dyDescent="0.25">
      <c r="E49462" s="113"/>
      <c r="H49462" s="133"/>
      <c r="T49462" s="133"/>
      <c r="X49462" s="131"/>
      <c r="Y49462" s="133"/>
      <c r="AJ49462" s="133"/>
      <c r="AO49462" s="135"/>
      <c r="AP49462" s="135"/>
      <c r="BJ49462" s="136"/>
    </row>
    <row r="49463" spans="5:62" ht="14.25" customHeight="1" x14ac:dyDescent="0.25">
      <c r="E49463" s="113"/>
      <c r="H49463" s="133"/>
      <c r="T49463" s="133"/>
      <c r="X49463" s="131"/>
      <c r="Y49463" s="133"/>
      <c r="AJ49463" s="133"/>
      <c r="AO49463" s="135"/>
      <c r="AP49463" s="135"/>
      <c r="BJ49463" s="136"/>
    </row>
    <row r="49464" spans="5:62" ht="14.25" customHeight="1" x14ac:dyDescent="0.25">
      <c r="E49464" s="113"/>
      <c r="H49464" s="133"/>
      <c r="T49464" s="133"/>
      <c r="X49464" s="131"/>
      <c r="Y49464" s="133"/>
      <c r="AJ49464" s="133"/>
      <c r="AO49464" s="135"/>
      <c r="AP49464" s="135"/>
      <c r="BJ49464" s="136"/>
    </row>
    <row r="49465" spans="5:62" ht="14.25" customHeight="1" x14ac:dyDescent="0.25">
      <c r="E49465" s="113"/>
      <c r="H49465" s="133"/>
      <c r="T49465" s="133"/>
      <c r="X49465" s="131"/>
      <c r="Y49465" s="133"/>
      <c r="AJ49465" s="133"/>
      <c r="AO49465" s="135"/>
      <c r="AP49465" s="135"/>
      <c r="BJ49465" s="136"/>
    </row>
    <row r="49466" spans="5:62" ht="14.25" customHeight="1" x14ac:dyDescent="0.25">
      <c r="E49466" s="113"/>
      <c r="H49466" s="133"/>
      <c r="T49466" s="133"/>
      <c r="X49466" s="131"/>
      <c r="Y49466" s="133"/>
      <c r="AJ49466" s="133"/>
      <c r="AO49466" s="135"/>
      <c r="AP49466" s="135"/>
      <c r="BJ49466" s="136"/>
    </row>
    <row r="49467" spans="5:62" ht="14.25" customHeight="1" x14ac:dyDescent="0.25">
      <c r="E49467" s="113"/>
      <c r="H49467" s="133"/>
      <c r="T49467" s="133"/>
      <c r="X49467" s="131"/>
      <c r="Y49467" s="133"/>
      <c r="AJ49467" s="133"/>
      <c r="AO49467" s="135"/>
      <c r="AP49467" s="135"/>
      <c r="BJ49467" s="136"/>
    </row>
    <row r="49468" spans="5:62" ht="14.25" customHeight="1" x14ac:dyDescent="0.25">
      <c r="E49468" s="113"/>
      <c r="H49468" s="133"/>
      <c r="T49468" s="133"/>
      <c r="X49468" s="131"/>
      <c r="Y49468" s="133"/>
      <c r="AJ49468" s="133"/>
      <c r="AO49468" s="135"/>
      <c r="AP49468" s="135"/>
      <c r="BJ49468" s="136"/>
    </row>
    <row r="49469" spans="5:62" ht="14.25" customHeight="1" x14ac:dyDescent="0.25">
      <c r="E49469" s="113"/>
      <c r="H49469" s="133"/>
      <c r="T49469" s="133"/>
      <c r="X49469" s="131"/>
      <c r="Y49469" s="133"/>
      <c r="AJ49469" s="133"/>
      <c r="AO49469" s="135"/>
      <c r="AP49469" s="135"/>
      <c r="BJ49469" s="136"/>
    </row>
    <row r="49470" spans="5:62" ht="14.25" customHeight="1" x14ac:dyDescent="0.25">
      <c r="E49470" s="113"/>
      <c r="H49470" s="133"/>
      <c r="T49470" s="133"/>
      <c r="X49470" s="131"/>
      <c r="Y49470" s="133"/>
      <c r="AJ49470" s="133"/>
      <c r="AO49470" s="135"/>
      <c r="AP49470" s="135"/>
      <c r="BJ49470" s="136"/>
    </row>
    <row r="49471" spans="5:62" ht="14.25" customHeight="1" x14ac:dyDescent="0.25">
      <c r="E49471" s="113"/>
      <c r="H49471" s="133"/>
      <c r="T49471" s="133"/>
      <c r="X49471" s="131"/>
      <c r="Y49471" s="133"/>
      <c r="AJ49471" s="133"/>
      <c r="AO49471" s="135"/>
      <c r="AP49471" s="135"/>
      <c r="BJ49471" s="136"/>
    </row>
    <row r="49472" spans="5:62" ht="14.25" customHeight="1" x14ac:dyDescent="0.25">
      <c r="E49472" s="113"/>
      <c r="H49472" s="133"/>
      <c r="T49472" s="133"/>
      <c r="X49472" s="131"/>
      <c r="Y49472" s="133"/>
      <c r="AJ49472" s="133"/>
      <c r="AO49472" s="135"/>
      <c r="AP49472" s="135"/>
      <c r="BJ49472" s="136"/>
    </row>
    <row r="49473" spans="5:62" ht="14.25" customHeight="1" x14ac:dyDescent="0.25">
      <c r="E49473" s="113"/>
      <c r="H49473" s="133"/>
      <c r="T49473" s="133"/>
      <c r="X49473" s="131"/>
      <c r="Y49473" s="133"/>
      <c r="AJ49473" s="133"/>
      <c r="AO49473" s="135"/>
      <c r="AP49473" s="135"/>
      <c r="BJ49473" s="136"/>
    </row>
    <row r="49474" spans="5:62" ht="14.25" customHeight="1" x14ac:dyDescent="0.25">
      <c r="E49474" s="113"/>
      <c r="H49474" s="133"/>
      <c r="T49474" s="133"/>
      <c r="X49474" s="131"/>
      <c r="Y49474" s="133"/>
      <c r="AJ49474" s="133"/>
      <c r="AO49474" s="135"/>
      <c r="AP49474" s="135"/>
      <c r="BJ49474" s="136"/>
    </row>
    <row r="49475" spans="5:62" ht="14.25" customHeight="1" x14ac:dyDescent="0.25">
      <c r="E49475" s="113"/>
      <c r="H49475" s="133"/>
      <c r="T49475" s="133"/>
      <c r="X49475" s="131"/>
      <c r="Y49475" s="133"/>
      <c r="AJ49475" s="133"/>
      <c r="AO49475" s="135"/>
      <c r="AP49475" s="135"/>
      <c r="BJ49475" s="136"/>
    </row>
    <row r="49476" spans="5:62" ht="14.25" customHeight="1" x14ac:dyDescent="0.25">
      <c r="E49476" s="113"/>
      <c r="H49476" s="133"/>
      <c r="T49476" s="133"/>
      <c r="X49476" s="131"/>
      <c r="Y49476" s="133"/>
      <c r="AJ49476" s="133"/>
      <c r="AO49476" s="135"/>
      <c r="AP49476" s="135"/>
      <c r="BJ49476" s="136"/>
    </row>
    <row r="49477" spans="5:62" ht="14.25" customHeight="1" x14ac:dyDescent="0.25">
      <c r="E49477" s="113"/>
      <c r="H49477" s="133"/>
      <c r="T49477" s="133"/>
      <c r="X49477" s="131"/>
      <c r="Y49477" s="133"/>
      <c r="AJ49477" s="133"/>
      <c r="AO49477" s="135"/>
      <c r="AP49477" s="135"/>
      <c r="BJ49477" s="136"/>
    </row>
    <row r="49478" spans="5:62" ht="14.25" customHeight="1" x14ac:dyDescent="0.25">
      <c r="E49478" s="113"/>
      <c r="H49478" s="133"/>
      <c r="T49478" s="133"/>
      <c r="X49478" s="131"/>
      <c r="Y49478" s="133"/>
      <c r="AJ49478" s="133"/>
      <c r="AO49478" s="135"/>
      <c r="AP49478" s="135"/>
      <c r="BJ49478" s="136"/>
    </row>
    <row r="49479" spans="5:62" ht="14.25" customHeight="1" x14ac:dyDescent="0.25">
      <c r="E49479" s="113"/>
      <c r="H49479" s="133"/>
      <c r="T49479" s="133"/>
      <c r="X49479" s="131"/>
      <c r="Y49479" s="133"/>
      <c r="AJ49479" s="133"/>
      <c r="AO49479" s="135"/>
      <c r="AP49479" s="135"/>
      <c r="BJ49479" s="136"/>
    </row>
    <row r="49480" spans="5:62" ht="14.25" customHeight="1" x14ac:dyDescent="0.25">
      <c r="E49480" s="113"/>
      <c r="H49480" s="133"/>
      <c r="T49480" s="133"/>
      <c r="X49480" s="131"/>
      <c r="Y49480" s="133"/>
      <c r="AJ49480" s="133"/>
      <c r="AO49480" s="135"/>
      <c r="AP49480" s="135"/>
      <c r="BJ49480" s="136"/>
    </row>
    <row r="49481" spans="5:62" ht="14.25" customHeight="1" x14ac:dyDescent="0.25">
      <c r="E49481" s="113"/>
      <c r="H49481" s="133"/>
      <c r="T49481" s="133"/>
      <c r="X49481" s="131"/>
      <c r="Y49481" s="133"/>
      <c r="AJ49481" s="133"/>
      <c r="AO49481" s="135"/>
      <c r="AP49481" s="135"/>
      <c r="BJ49481" s="136"/>
    </row>
    <row r="49482" spans="5:62" ht="14.25" customHeight="1" x14ac:dyDescent="0.25">
      <c r="E49482" s="113"/>
      <c r="H49482" s="133"/>
      <c r="T49482" s="133"/>
      <c r="X49482" s="131"/>
      <c r="Y49482" s="133"/>
      <c r="AJ49482" s="133"/>
      <c r="AO49482" s="135"/>
      <c r="AP49482" s="135"/>
      <c r="BJ49482" s="136"/>
    </row>
    <row r="49483" spans="5:62" ht="14.25" customHeight="1" x14ac:dyDescent="0.25">
      <c r="E49483" s="113"/>
      <c r="H49483" s="133"/>
      <c r="T49483" s="133"/>
      <c r="X49483" s="131"/>
      <c r="Y49483" s="133"/>
      <c r="AJ49483" s="133"/>
      <c r="AO49483" s="135"/>
      <c r="AP49483" s="135"/>
      <c r="BJ49483" s="136"/>
    </row>
    <row r="49484" spans="5:62" ht="14.25" customHeight="1" x14ac:dyDescent="0.25">
      <c r="E49484" s="113"/>
      <c r="H49484" s="133"/>
      <c r="T49484" s="133"/>
      <c r="X49484" s="131"/>
      <c r="Y49484" s="133"/>
      <c r="AJ49484" s="133"/>
      <c r="AO49484" s="135"/>
      <c r="AP49484" s="135"/>
      <c r="BJ49484" s="136"/>
    </row>
    <row r="49485" spans="5:62" ht="14.25" customHeight="1" x14ac:dyDescent="0.25">
      <c r="E49485" s="113"/>
      <c r="H49485" s="133"/>
      <c r="T49485" s="133"/>
      <c r="X49485" s="131"/>
      <c r="Y49485" s="133"/>
      <c r="AJ49485" s="133"/>
      <c r="AO49485" s="135"/>
      <c r="AP49485" s="135"/>
      <c r="BJ49485" s="136"/>
    </row>
    <row r="49486" spans="5:62" ht="14.25" customHeight="1" x14ac:dyDescent="0.25">
      <c r="E49486" s="113"/>
      <c r="H49486" s="133"/>
      <c r="T49486" s="133"/>
      <c r="X49486" s="131"/>
      <c r="Y49486" s="133"/>
      <c r="AJ49486" s="133"/>
      <c r="AO49486" s="135"/>
      <c r="AP49486" s="135"/>
      <c r="BJ49486" s="136"/>
    </row>
    <row r="49487" spans="5:62" ht="14.25" customHeight="1" x14ac:dyDescent="0.25">
      <c r="E49487" s="113"/>
      <c r="H49487" s="133"/>
      <c r="T49487" s="133"/>
      <c r="X49487" s="131"/>
      <c r="Y49487" s="133"/>
      <c r="AJ49487" s="133"/>
      <c r="AO49487" s="135"/>
      <c r="AP49487" s="135"/>
      <c r="BJ49487" s="136"/>
    </row>
    <row r="49488" spans="5:62" ht="14.25" customHeight="1" x14ac:dyDescent="0.25">
      <c r="E49488" s="113"/>
      <c r="H49488" s="133"/>
      <c r="T49488" s="133"/>
      <c r="X49488" s="131"/>
      <c r="Y49488" s="133"/>
      <c r="AJ49488" s="133"/>
      <c r="AO49488" s="135"/>
      <c r="AP49488" s="135"/>
      <c r="BJ49488" s="136"/>
    </row>
    <row r="49489" spans="5:62" ht="14.25" customHeight="1" x14ac:dyDescent="0.25">
      <c r="E49489" s="113"/>
      <c r="H49489" s="133"/>
      <c r="T49489" s="133"/>
      <c r="X49489" s="131"/>
      <c r="Y49489" s="133"/>
      <c r="AJ49489" s="133"/>
      <c r="AO49489" s="135"/>
      <c r="AP49489" s="135"/>
      <c r="BJ49489" s="136"/>
    </row>
    <row r="49490" spans="5:62" ht="14.25" customHeight="1" x14ac:dyDescent="0.25">
      <c r="E49490" s="113"/>
      <c r="H49490" s="133"/>
      <c r="T49490" s="133"/>
      <c r="X49490" s="131"/>
      <c r="Y49490" s="133"/>
      <c r="AJ49490" s="133"/>
      <c r="AO49490" s="135"/>
      <c r="AP49490" s="135"/>
      <c r="BJ49490" s="136"/>
    </row>
    <row r="49491" spans="5:62" ht="14.25" customHeight="1" x14ac:dyDescent="0.25">
      <c r="E49491" s="113"/>
      <c r="H49491" s="133"/>
      <c r="T49491" s="133"/>
      <c r="X49491" s="131"/>
      <c r="Y49491" s="133"/>
      <c r="AJ49491" s="133"/>
      <c r="AO49491" s="135"/>
      <c r="AP49491" s="135"/>
      <c r="BJ49491" s="136"/>
    </row>
    <row r="49492" spans="5:62" ht="14.25" customHeight="1" x14ac:dyDescent="0.25">
      <c r="E49492" s="113"/>
      <c r="H49492" s="133"/>
      <c r="T49492" s="133"/>
      <c r="X49492" s="131"/>
      <c r="Y49492" s="133"/>
      <c r="AJ49492" s="133"/>
      <c r="AO49492" s="135"/>
      <c r="AP49492" s="135"/>
      <c r="BJ49492" s="136"/>
    </row>
    <row r="49493" spans="5:62" ht="14.25" customHeight="1" x14ac:dyDescent="0.25">
      <c r="E49493" s="113"/>
      <c r="H49493" s="133"/>
      <c r="T49493" s="133"/>
      <c r="X49493" s="131"/>
      <c r="Y49493" s="133"/>
      <c r="AJ49493" s="133"/>
      <c r="AO49493" s="135"/>
      <c r="AP49493" s="135"/>
      <c r="BJ49493" s="136"/>
    </row>
    <row r="49494" spans="5:62" ht="14.25" customHeight="1" x14ac:dyDescent="0.25">
      <c r="E49494" s="113"/>
      <c r="H49494" s="133"/>
      <c r="T49494" s="133"/>
      <c r="X49494" s="131"/>
      <c r="Y49494" s="133"/>
      <c r="AJ49494" s="133"/>
      <c r="AO49494" s="135"/>
      <c r="AP49494" s="135"/>
      <c r="BJ49494" s="136"/>
    </row>
    <row r="49495" spans="5:62" ht="14.25" customHeight="1" x14ac:dyDescent="0.25">
      <c r="E49495" s="113"/>
      <c r="H49495" s="133"/>
      <c r="T49495" s="133"/>
      <c r="X49495" s="131"/>
      <c r="Y49495" s="133"/>
      <c r="AJ49495" s="133"/>
      <c r="AO49495" s="135"/>
      <c r="AP49495" s="135"/>
      <c r="BJ49495" s="136"/>
    </row>
    <row r="49496" spans="5:62" ht="14.25" customHeight="1" x14ac:dyDescent="0.25">
      <c r="E49496" s="113"/>
      <c r="H49496" s="133"/>
      <c r="T49496" s="133"/>
      <c r="X49496" s="131"/>
      <c r="Y49496" s="133"/>
      <c r="AJ49496" s="133"/>
      <c r="AO49496" s="135"/>
      <c r="AP49496" s="135"/>
      <c r="BJ49496" s="136"/>
    </row>
    <row r="49497" spans="5:62" ht="14.25" customHeight="1" x14ac:dyDescent="0.25">
      <c r="E49497" s="113"/>
      <c r="H49497" s="133"/>
      <c r="T49497" s="133"/>
      <c r="X49497" s="131"/>
      <c r="Y49497" s="133"/>
      <c r="AJ49497" s="133"/>
      <c r="AO49497" s="135"/>
      <c r="AP49497" s="135"/>
      <c r="BJ49497" s="136"/>
    </row>
    <row r="49498" spans="5:62" ht="14.25" customHeight="1" x14ac:dyDescent="0.25">
      <c r="E49498" s="113"/>
      <c r="H49498" s="133"/>
      <c r="T49498" s="133"/>
      <c r="X49498" s="131"/>
      <c r="Y49498" s="133"/>
      <c r="AJ49498" s="133"/>
      <c r="AO49498" s="135"/>
      <c r="AP49498" s="135"/>
      <c r="BJ49498" s="136"/>
    </row>
    <row r="49499" spans="5:62" ht="14.25" customHeight="1" x14ac:dyDescent="0.25">
      <c r="E49499" s="113"/>
      <c r="H49499" s="133"/>
      <c r="T49499" s="133"/>
      <c r="X49499" s="131"/>
      <c r="Y49499" s="133"/>
      <c r="AJ49499" s="133"/>
      <c r="AO49499" s="135"/>
      <c r="AP49499" s="135"/>
      <c r="BJ49499" s="136"/>
    </row>
    <row r="49500" spans="5:62" ht="14.25" customHeight="1" x14ac:dyDescent="0.25">
      <c r="E49500" s="113"/>
      <c r="H49500" s="133"/>
      <c r="T49500" s="133"/>
      <c r="X49500" s="131"/>
      <c r="Y49500" s="133"/>
      <c r="AJ49500" s="133"/>
      <c r="AO49500" s="135"/>
      <c r="AP49500" s="135"/>
      <c r="BJ49500" s="136"/>
    </row>
    <row r="49501" spans="5:62" ht="14.25" customHeight="1" x14ac:dyDescent="0.25">
      <c r="E49501" s="113"/>
      <c r="H49501" s="133"/>
      <c r="T49501" s="133"/>
      <c r="X49501" s="131"/>
      <c r="Y49501" s="133"/>
      <c r="AJ49501" s="133"/>
      <c r="AO49501" s="135"/>
      <c r="AP49501" s="135"/>
      <c r="BJ49501" s="136"/>
    </row>
    <row r="49502" spans="5:62" ht="14.25" customHeight="1" x14ac:dyDescent="0.25">
      <c r="E49502" s="113"/>
      <c r="H49502" s="133"/>
      <c r="T49502" s="133"/>
      <c r="X49502" s="131"/>
      <c r="Y49502" s="133"/>
      <c r="AJ49502" s="133"/>
      <c r="AO49502" s="135"/>
      <c r="AP49502" s="135"/>
      <c r="BJ49502" s="136"/>
    </row>
    <row r="49503" spans="5:62" ht="14.25" customHeight="1" x14ac:dyDescent="0.25">
      <c r="E49503" s="113"/>
      <c r="H49503" s="133"/>
      <c r="T49503" s="133"/>
      <c r="X49503" s="131"/>
      <c r="Y49503" s="133"/>
      <c r="AJ49503" s="133"/>
      <c r="AO49503" s="135"/>
      <c r="AP49503" s="135"/>
      <c r="BJ49503" s="136"/>
    </row>
    <row r="49504" spans="5:62" ht="14.25" customHeight="1" x14ac:dyDescent="0.25">
      <c r="E49504" s="113"/>
      <c r="H49504" s="133"/>
      <c r="T49504" s="133"/>
      <c r="X49504" s="131"/>
      <c r="Y49504" s="133"/>
      <c r="AJ49504" s="133"/>
      <c r="AO49504" s="135"/>
      <c r="AP49504" s="135"/>
      <c r="BJ49504" s="136"/>
    </row>
    <row r="49505" spans="5:62" ht="14.25" customHeight="1" x14ac:dyDescent="0.25">
      <c r="E49505" s="113"/>
      <c r="H49505" s="133"/>
      <c r="T49505" s="133"/>
      <c r="X49505" s="131"/>
      <c r="Y49505" s="133"/>
      <c r="AJ49505" s="133"/>
      <c r="AO49505" s="135"/>
      <c r="AP49505" s="135"/>
      <c r="BJ49505" s="136"/>
    </row>
    <row r="49506" spans="5:62" ht="14.25" customHeight="1" x14ac:dyDescent="0.25">
      <c r="E49506" s="113"/>
      <c r="H49506" s="133"/>
      <c r="T49506" s="133"/>
      <c r="X49506" s="131"/>
      <c r="Y49506" s="133"/>
      <c r="AJ49506" s="133"/>
      <c r="AO49506" s="135"/>
      <c r="AP49506" s="135"/>
      <c r="BJ49506" s="136"/>
    </row>
    <row r="49507" spans="5:62" ht="14.25" customHeight="1" x14ac:dyDescent="0.25">
      <c r="E49507" s="113"/>
      <c r="H49507" s="133"/>
      <c r="T49507" s="133"/>
      <c r="X49507" s="131"/>
      <c r="Y49507" s="133"/>
      <c r="AJ49507" s="133"/>
      <c r="AO49507" s="135"/>
      <c r="AP49507" s="135"/>
      <c r="BJ49507" s="136"/>
    </row>
    <row r="49508" spans="5:62" ht="14.25" customHeight="1" x14ac:dyDescent="0.25">
      <c r="E49508" s="113"/>
      <c r="H49508" s="133"/>
      <c r="T49508" s="133"/>
      <c r="X49508" s="131"/>
      <c r="Y49508" s="133"/>
      <c r="AJ49508" s="133"/>
      <c r="AO49508" s="135"/>
      <c r="AP49508" s="135"/>
      <c r="BJ49508" s="136"/>
    </row>
    <row r="49509" spans="5:62" ht="14.25" customHeight="1" x14ac:dyDescent="0.25">
      <c r="E49509" s="113"/>
      <c r="H49509" s="133"/>
      <c r="T49509" s="133"/>
      <c r="X49509" s="131"/>
      <c r="Y49509" s="133"/>
      <c r="AJ49509" s="133"/>
      <c r="AO49509" s="135"/>
      <c r="AP49509" s="135"/>
      <c r="BJ49509" s="136"/>
    </row>
    <row r="49510" spans="5:62" ht="14.25" customHeight="1" x14ac:dyDescent="0.25">
      <c r="E49510" s="113"/>
      <c r="H49510" s="133"/>
      <c r="T49510" s="133"/>
      <c r="X49510" s="131"/>
      <c r="Y49510" s="133"/>
      <c r="AJ49510" s="133"/>
      <c r="AO49510" s="135"/>
      <c r="AP49510" s="135"/>
      <c r="BJ49510" s="136"/>
    </row>
    <row r="49511" spans="5:62" ht="14.25" customHeight="1" x14ac:dyDescent="0.25">
      <c r="E49511" s="113"/>
      <c r="H49511" s="133"/>
      <c r="T49511" s="133"/>
      <c r="X49511" s="131"/>
      <c r="Y49511" s="133"/>
      <c r="AJ49511" s="133"/>
      <c r="AO49511" s="135"/>
      <c r="AP49511" s="135"/>
      <c r="BJ49511" s="136"/>
    </row>
    <row r="49512" spans="5:62" ht="14.25" customHeight="1" x14ac:dyDescent="0.25">
      <c r="E49512" s="113"/>
      <c r="H49512" s="133"/>
      <c r="T49512" s="133"/>
      <c r="X49512" s="131"/>
      <c r="Y49512" s="133"/>
      <c r="AJ49512" s="133"/>
      <c r="AO49512" s="135"/>
      <c r="AP49512" s="135"/>
      <c r="BJ49512" s="136"/>
    </row>
    <row r="49513" spans="5:62" ht="14.25" customHeight="1" x14ac:dyDescent="0.25">
      <c r="E49513" s="113"/>
      <c r="H49513" s="133"/>
      <c r="T49513" s="133"/>
      <c r="X49513" s="131"/>
      <c r="Y49513" s="133"/>
      <c r="AJ49513" s="133"/>
      <c r="AO49513" s="135"/>
      <c r="AP49513" s="135"/>
      <c r="BJ49513" s="136"/>
    </row>
    <row r="49514" spans="5:62" ht="14.25" customHeight="1" x14ac:dyDescent="0.25">
      <c r="E49514" s="113"/>
      <c r="H49514" s="133"/>
      <c r="T49514" s="133"/>
      <c r="X49514" s="131"/>
      <c r="Y49514" s="133"/>
      <c r="AJ49514" s="133"/>
      <c r="AO49514" s="135"/>
      <c r="AP49514" s="135"/>
      <c r="BJ49514" s="136"/>
    </row>
    <row r="49515" spans="5:62" ht="14.25" customHeight="1" x14ac:dyDescent="0.25">
      <c r="E49515" s="113"/>
      <c r="H49515" s="133"/>
      <c r="T49515" s="133"/>
      <c r="X49515" s="131"/>
      <c r="Y49515" s="133"/>
      <c r="AJ49515" s="133"/>
      <c r="AO49515" s="135"/>
      <c r="AP49515" s="135"/>
      <c r="BJ49515" s="136"/>
    </row>
    <row r="49516" spans="5:62" ht="14.25" customHeight="1" x14ac:dyDescent="0.25">
      <c r="E49516" s="113"/>
      <c r="H49516" s="133"/>
      <c r="T49516" s="133"/>
      <c r="X49516" s="131"/>
      <c r="Y49516" s="133"/>
      <c r="AJ49516" s="133"/>
      <c r="AO49516" s="135"/>
      <c r="AP49516" s="135"/>
      <c r="BJ49516" s="136"/>
    </row>
    <row r="49517" spans="5:62" ht="14.25" customHeight="1" x14ac:dyDescent="0.25">
      <c r="E49517" s="113"/>
      <c r="H49517" s="133"/>
      <c r="T49517" s="133"/>
      <c r="X49517" s="131"/>
      <c r="Y49517" s="133"/>
      <c r="AJ49517" s="133"/>
      <c r="AO49517" s="135"/>
      <c r="AP49517" s="135"/>
      <c r="BJ49517" s="136"/>
    </row>
    <row r="49518" spans="5:62" ht="14.25" customHeight="1" x14ac:dyDescent="0.25">
      <c r="E49518" s="113"/>
      <c r="H49518" s="133"/>
      <c r="T49518" s="133"/>
      <c r="X49518" s="131"/>
      <c r="Y49518" s="133"/>
      <c r="AJ49518" s="133"/>
      <c r="AO49518" s="135"/>
      <c r="AP49518" s="135"/>
      <c r="BJ49518" s="136"/>
    </row>
    <row r="49519" spans="5:62" ht="14.25" customHeight="1" x14ac:dyDescent="0.25">
      <c r="E49519" s="113"/>
      <c r="H49519" s="133"/>
      <c r="T49519" s="133"/>
      <c r="X49519" s="131"/>
      <c r="Y49519" s="133"/>
      <c r="AJ49519" s="133"/>
      <c r="AO49519" s="135"/>
      <c r="AP49519" s="135"/>
      <c r="BJ49519" s="136"/>
    </row>
    <row r="49520" spans="5:62" ht="14.25" customHeight="1" x14ac:dyDescent="0.25">
      <c r="E49520" s="113"/>
      <c r="H49520" s="133"/>
      <c r="T49520" s="133"/>
      <c r="X49520" s="131"/>
      <c r="Y49520" s="133"/>
      <c r="AJ49520" s="133"/>
      <c r="AO49520" s="135"/>
      <c r="AP49520" s="135"/>
      <c r="BJ49520" s="136"/>
    </row>
    <row r="49521" spans="5:62" ht="14.25" customHeight="1" x14ac:dyDescent="0.25">
      <c r="E49521" s="113"/>
      <c r="H49521" s="133"/>
      <c r="T49521" s="133"/>
      <c r="X49521" s="131"/>
      <c r="Y49521" s="133"/>
      <c r="AJ49521" s="133"/>
      <c r="AO49521" s="135"/>
      <c r="AP49521" s="135"/>
      <c r="BJ49521" s="136"/>
    </row>
    <row r="49522" spans="5:62" ht="14.25" customHeight="1" x14ac:dyDescent="0.25">
      <c r="E49522" s="113"/>
      <c r="H49522" s="133"/>
      <c r="T49522" s="133"/>
      <c r="X49522" s="131"/>
      <c r="Y49522" s="133"/>
      <c r="AJ49522" s="133"/>
      <c r="AO49522" s="135"/>
      <c r="AP49522" s="135"/>
      <c r="BJ49522" s="136"/>
    </row>
    <row r="49523" spans="5:62" ht="14.25" customHeight="1" x14ac:dyDescent="0.25">
      <c r="E49523" s="113"/>
      <c r="H49523" s="133"/>
      <c r="T49523" s="133"/>
      <c r="X49523" s="131"/>
      <c r="Y49523" s="133"/>
      <c r="AJ49523" s="133"/>
      <c r="AO49523" s="135"/>
      <c r="AP49523" s="135"/>
      <c r="BJ49523" s="136"/>
    </row>
    <row r="49524" spans="5:62" ht="14.25" customHeight="1" x14ac:dyDescent="0.25">
      <c r="E49524" s="113"/>
      <c r="H49524" s="133"/>
      <c r="T49524" s="133"/>
      <c r="X49524" s="131"/>
      <c r="Y49524" s="133"/>
      <c r="AJ49524" s="133"/>
      <c r="AO49524" s="135"/>
      <c r="AP49524" s="135"/>
      <c r="BJ49524" s="136"/>
    </row>
    <row r="49525" spans="5:62" ht="14.25" customHeight="1" x14ac:dyDescent="0.25">
      <c r="E49525" s="113"/>
      <c r="H49525" s="133"/>
      <c r="T49525" s="133"/>
      <c r="X49525" s="131"/>
      <c r="Y49525" s="133"/>
      <c r="AJ49525" s="133"/>
      <c r="AO49525" s="135"/>
      <c r="AP49525" s="135"/>
      <c r="BJ49525" s="136"/>
    </row>
    <row r="49526" spans="5:62" ht="14.25" customHeight="1" x14ac:dyDescent="0.25">
      <c r="E49526" s="113"/>
      <c r="H49526" s="133"/>
      <c r="T49526" s="133"/>
      <c r="X49526" s="131"/>
      <c r="Y49526" s="133"/>
      <c r="AJ49526" s="133"/>
      <c r="AO49526" s="135"/>
      <c r="AP49526" s="135"/>
      <c r="BJ49526" s="136"/>
    </row>
    <row r="49527" spans="5:62" ht="14.25" customHeight="1" x14ac:dyDescent="0.25">
      <c r="E49527" s="113"/>
      <c r="H49527" s="133"/>
      <c r="T49527" s="133"/>
      <c r="X49527" s="131"/>
      <c r="Y49527" s="133"/>
      <c r="AJ49527" s="133"/>
      <c r="AO49527" s="135"/>
      <c r="AP49527" s="135"/>
      <c r="BJ49527" s="136"/>
    </row>
    <row r="49528" spans="5:62" ht="14.25" customHeight="1" x14ac:dyDescent="0.25">
      <c r="E49528" s="113"/>
      <c r="H49528" s="133"/>
      <c r="T49528" s="133"/>
      <c r="X49528" s="131"/>
      <c r="Y49528" s="133"/>
      <c r="AJ49528" s="133"/>
      <c r="AO49528" s="135"/>
      <c r="AP49528" s="135"/>
      <c r="BJ49528" s="136"/>
    </row>
    <row r="49529" spans="5:62" ht="14.25" customHeight="1" x14ac:dyDescent="0.25">
      <c r="E49529" s="113"/>
      <c r="H49529" s="133"/>
      <c r="T49529" s="133"/>
      <c r="X49529" s="131"/>
      <c r="Y49529" s="133"/>
      <c r="AJ49529" s="133"/>
      <c r="AO49529" s="135"/>
      <c r="AP49529" s="135"/>
      <c r="BJ49529" s="136"/>
    </row>
    <row r="49530" spans="5:62" ht="14.25" customHeight="1" x14ac:dyDescent="0.25">
      <c r="E49530" s="113"/>
      <c r="H49530" s="133"/>
      <c r="T49530" s="133"/>
      <c r="X49530" s="131"/>
      <c r="Y49530" s="133"/>
      <c r="AJ49530" s="133"/>
      <c r="AO49530" s="135"/>
      <c r="AP49530" s="135"/>
      <c r="BJ49530" s="136"/>
    </row>
    <row r="49531" spans="5:62" ht="14.25" customHeight="1" x14ac:dyDescent="0.25">
      <c r="E49531" s="113"/>
      <c r="H49531" s="133"/>
      <c r="T49531" s="133"/>
      <c r="X49531" s="131"/>
      <c r="Y49531" s="133"/>
      <c r="AJ49531" s="133"/>
      <c r="AO49531" s="135"/>
      <c r="AP49531" s="135"/>
      <c r="BJ49531" s="136"/>
    </row>
    <row r="49532" spans="5:62" ht="14.25" customHeight="1" x14ac:dyDescent="0.25">
      <c r="E49532" s="113"/>
      <c r="H49532" s="133"/>
      <c r="T49532" s="133"/>
      <c r="X49532" s="131"/>
      <c r="Y49532" s="133"/>
      <c r="AJ49532" s="133"/>
      <c r="AO49532" s="135"/>
      <c r="AP49532" s="135"/>
      <c r="BJ49532" s="136"/>
    </row>
    <row r="49533" spans="5:62" ht="14.25" customHeight="1" x14ac:dyDescent="0.25">
      <c r="E49533" s="113"/>
      <c r="H49533" s="133"/>
      <c r="T49533" s="133"/>
      <c r="X49533" s="131"/>
      <c r="Y49533" s="133"/>
      <c r="AJ49533" s="133"/>
      <c r="AO49533" s="135"/>
      <c r="AP49533" s="135"/>
      <c r="BJ49533" s="136"/>
    </row>
    <row r="49534" spans="5:62" ht="14.25" customHeight="1" x14ac:dyDescent="0.25">
      <c r="E49534" s="113"/>
      <c r="H49534" s="133"/>
      <c r="T49534" s="133"/>
      <c r="X49534" s="131"/>
      <c r="Y49534" s="133"/>
      <c r="AJ49534" s="133"/>
      <c r="AO49534" s="135"/>
      <c r="AP49534" s="135"/>
      <c r="BJ49534" s="136"/>
    </row>
    <row r="49535" spans="5:62" ht="14.25" customHeight="1" x14ac:dyDescent="0.25">
      <c r="E49535" s="113"/>
      <c r="H49535" s="133"/>
      <c r="T49535" s="133"/>
      <c r="X49535" s="131"/>
      <c r="Y49535" s="133"/>
      <c r="AJ49535" s="133"/>
      <c r="AO49535" s="135"/>
      <c r="AP49535" s="135"/>
      <c r="BJ49535" s="136"/>
    </row>
    <row r="49536" spans="5:62" ht="14.25" customHeight="1" x14ac:dyDescent="0.25">
      <c r="E49536" s="113"/>
      <c r="H49536" s="133"/>
      <c r="T49536" s="133"/>
      <c r="X49536" s="131"/>
      <c r="Y49536" s="133"/>
      <c r="AJ49536" s="133"/>
      <c r="AO49536" s="135"/>
      <c r="AP49536" s="135"/>
      <c r="BJ49536" s="136"/>
    </row>
    <row r="49537" spans="5:62" ht="14.25" customHeight="1" x14ac:dyDescent="0.25">
      <c r="E49537" s="113"/>
      <c r="H49537" s="133"/>
      <c r="T49537" s="133"/>
      <c r="X49537" s="131"/>
      <c r="Y49537" s="133"/>
      <c r="AJ49537" s="133"/>
      <c r="AO49537" s="135"/>
      <c r="AP49537" s="135"/>
      <c r="BJ49537" s="136"/>
    </row>
    <row r="49538" spans="5:62" ht="14.25" customHeight="1" x14ac:dyDescent="0.25">
      <c r="E49538" s="113"/>
      <c r="H49538" s="133"/>
      <c r="T49538" s="133"/>
      <c r="X49538" s="131"/>
      <c r="Y49538" s="133"/>
      <c r="AJ49538" s="133"/>
      <c r="AO49538" s="135"/>
      <c r="AP49538" s="135"/>
      <c r="BJ49538" s="136"/>
    </row>
    <row r="49539" spans="5:62" ht="14.25" customHeight="1" x14ac:dyDescent="0.25">
      <c r="E49539" s="113"/>
      <c r="H49539" s="133"/>
      <c r="T49539" s="133"/>
      <c r="X49539" s="131"/>
      <c r="Y49539" s="133"/>
      <c r="AJ49539" s="133"/>
      <c r="AO49539" s="135"/>
      <c r="AP49539" s="135"/>
      <c r="BJ49539" s="136"/>
    </row>
    <row r="49540" spans="5:62" ht="14.25" customHeight="1" x14ac:dyDescent="0.25">
      <c r="E49540" s="113"/>
      <c r="H49540" s="133"/>
      <c r="T49540" s="133"/>
      <c r="X49540" s="131"/>
      <c r="Y49540" s="133"/>
      <c r="AJ49540" s="133"/>
      <c r="AO49540" s="135"/>
      <c r="AP49540" s="135"/>
      <c r="BJ49540" s="136"/>
    </row>
    <row r="49541" spans="5:62" ht="14.25" customHeight="1" x14ac:dyDescent="0.25">
      <c r="E49541" s="113"/>
      <c r="H49541" s="133"/>
      <c r="T49541" s="133"/>
      <c r="X49541" s="131"/>
      <c r="Y49541" s="133"/>
      <c r="AJ49541" s="133"/>
      <c r="AO49541" s="135"/>
      <c r="AP49541" s="135"/>
      <c r="BJ49541" s="136"/>
    </row>
    <row r="49542" spans="5:62" ht="14.25" customHeight="1" x14ac:dyDescent="0.25">
      <c r="E49542" s="113"/>
      <c r="H49542" s="133"/>
      <c r="T49542" s="133"/>
      <c r="X49542" s="131"/>
      <c r="Y49542" s="133"/>
      <c r="AJ49542" s="133"/>
      <c r="AO49542" s="135"/>
      <c r="AP49542" s="135"/>
      <c r="BJ49542" s="136"/>
    </row>
    <row r="49543" spans="5:62" ht="14.25" customHeight="1" x14ac:dyDescent="0.25">
      <c r="E49543" s="113"/>
      <c r="H49543" s="133"/>
      <c r="T49543" s="133"/>
      <c r="X49543" s="131"/>
      <c r="Y49543" s="133"/>
      <c r="AJ49543" s="133"/>
      <c r="AO49543" s="135"/>
      <c r="AP49543" s="135"/>
      <c r="BJ49543" s="136"/>
    </row>
    <row r="49544" spans="5:62" ht="14.25" customHeight="1" x14ac:dyDescent="0.25">
      <c r="E49544" s="113"/>
      <c r="H49544" s="133"/>
      <c r="T49544" s="133"/>
      <c r="X49544" s="131"/>
      <c r="Y49544" s="133"/>
      <c r="AJ49544" s="133"/>
      <c r="AO49544" s="135"/>
      <c r="AP49544" s="135"/>
      <c r="BJ49544" s="136"/>
    </row>
    <row r="49545" spans="5:62" ht="14.25" customHeight="1" x14ac:dyDescent="0.25">
      <c r="E49545" s="113"/>
      <c r="H49545" s="133"/>
      <c r="T49545" s="133"/>
      <c r="X49545" s="131"/>
      <c r="Y49545" s="133"/>
      <c r="AJ49545" s="133"/>
      <c r="AO49545" s="135"/>
      <c r="AP49545" s="135"/>
      <c r="BJ49545" s="136"/>
    </row>
    <row r="49546" spans="5:62" ht="14.25" customHeight="1" x14ac:dyDescent="0.25">
      <c r="E49546" s="113"/>
      <c r="H49546" s="133"/>
      <c r="T49546" s="133"/>
      <c r="X49546" s="131"/>
      <c r="Y49546" s="133"/>
      <c r="AJ49546" s="133"/>
      <c r="AO49546" s="135"/>
      <c r="AP49546" s="135"/>
      <c r="BJ49546" s="136"/>
    </row>
    <row r="49547" spans="5:62" ht="14.25" customHeight="1" x14ac:dyDescent="0.25">
      <c r="E49547" s="113"/>
      <c r="H49547" s="133"/>
      <c r="T49547" s="133"/>
      <c r="X49547" s="131"/>
      <c r="Y49547" s="133"/>
      <c r="AJ49547" s="133"/>
      <c r="AO49547" s="135"/>
      <c r="AP49547" s="135"/>
      <c r="BJ49547" s="136"/>
    </row>
    <row r="49548" spans="5:62" ht="14.25" customHeight="1" x14ac:dyDescent="0.25">
      <c r="E49548" s="113"/>
      <c r="H49548" s="133"/>
      <c r="T49548" s="133"/>
      <c r="X49548" s="131"/>
      <c r="Y49548" s="133"/>
      <c r="AJ49548" s="133"/>
      <c r="AO49548" s="135"/>
      <c r="AP49548" s="135"/>
      <c r="BJ49548" s="136"/>
    </row>
    <row r="49549" spans="5:62" ht="14.25" customHeight="1" x14ac:dyDescent="0.25">
      <c r="E49549" s="113"/>
      <c r="H49549" s="133"/>
      <c r="T49549" s="133"/>
      <c r="X49549" s="131"/>
      <c r="Y49549" s="133"/>
      <c r="AJ49549" s="133"/>
      <c r="AO49549" s="135"/>
      <c r="AP49549" s="135"/>
      <c r="BJ49549" s="136"/>
    </row>
    <row r="49550" spans="5:62" ht="14.25" customHeight="1" x14ac:dyDescent="0.25">
      <c r="E49550" s="113"/>
      <c r="H49550" s="133"/>
      <c r="T49550" s="133"/>
      <c r="X49550" s="131"/>
      <c r="Y49550" s="133"/>
      <c r="AJ49550" s="133"/>
      <c r="AO49550" s="135"/>
      <c r="AP49550" s="135"/>
      <c r="BJ49550" s="136"/>
    </row>
    <row r="49551" spans="5:62" ht="14.25" customHeight="1" x14ac:dyDescent="0.25">
      <c r="E49551" s="113"/>
      <c r="H49551" s="133"/>
      <c r="T49551" s="133"/>
      <c r="X49551" s="131"/>
      <c r="Y49551" s="133"/>
      <c r="AJ49551" s="133"/>
      <c r="AO49551" s="135"/>
      <c r="AP49551" s="135"/>
      <c r="BJ49551" s="136"/>
    </row>
    <row r="49552" spans="5:62" ht="14.25" customHeight="1" x14ac:dyDescent="0.25">
      <c r="E49552" s="113"/>
      <c r="H49552" s="133"/>
      <c r="T49552" s="133"/>
      <c r="X49552" s="131"/>
      <c r="Y49552" s="133"/>
      <c r="AJ49552" s="133"/>
      <c r="AO49552" s="135"/>
      <c r="AP49552" s="135"/>
      <c r="BJ49552" s="136"/>
    </row>
    <row r="49553" spans="5:62" ht="14.25" customHeight="1" x14ac:dyDescent="0.25">
      <c r="E49553" s="113"/>
      <c r="H49553" s="133"/>
      <c r="T49553" s="133"/>
      <c r="X49553" s="131"/>
      <c r="Y49553" s="133"/>
      <c r="AJ49553" s="133"/>
      <c r="AO49553" s="135"/>
      <c r="AP49553" s="135"/>
      <c r="BJ49553" s="136"/>
    </row>
    <row r="49554" spans="5:62" ht="14.25" customHeight="1" x14ac:dyDescent="0.25">
      <c r="E49554" s="113"/>
      <c r="H49554" s="133"/>
      <c r="T49554" s="133"/>
      <c r="X49554" s="131"/>
      <c r="Y49554" s="133"/>
      <c r="AJ49554" s="133"/>
      <c r="AO49554" s="135"/>
      <c r="AP49554" s="135"/>
      <c r="BJ49554" s="136"/>
    </row>
    <row r="49555" spans="5:62" ht="14.25" customHeight="1" x14ac:dyDescent="0.25">
      <c r="E49555" s="113"/>
      <c r="H49555" s="133"/>
      <c r="T49555" s="133"/>
      <c r="X49555" s="131"/>
      <c r="Y49555" s="133"/>
      <c r="AJ49555" s="133"/>
      <c r="AO49555" s="135"/>
      <c r="AP49555" s="135"/>
      <c r="BJ49555" s="136"/>
    </row>
    <row r="49556" spans="5:62" ht="14.25" customHeight="1" x14ac:dyDescent="0.25">
      <c r="E49556" s="113"/>
      <c r="H49556" s="133"/>
      <c r="T49556" s="133"/>
      <c r="X49556" s="131"/>
      <c r="Y49556" s="133"/>
      <c r="AJ49556" s="133"/>
      <c r="AO49556" s="135"/>
      <c r="AP49556" s="135"/>
      <c r="BJ49556" s="136"/>
    </row>
    <row r="49557" spans="5:62" ht="14.25" customHeight="1" x14ac:dyDescent="0.25">
      <c r="E49557" s="113"/>
      <c r="H49557" s="133"/>
      <c r="T49557" s="133"/>
      <c r="X49557" s="131"/>
      <c r="Y49557" s="133"/>
      <c r="AJ49557" s="133"/>
      <c r="AO49557" s="135"/>
      <c r="AP49557" s="135"/>
      <c r="BJ49557" s="136"/>
    </row>
    <row r="49558" spans="5:62" ht="14.25" customHeight="1" x14ac:dyDescent="0.25">
      <c r="E49558" s="113"/>
      <c r="H49558" s="133"/>
      <c r="T49558" s="133"/>
      <c r="X49558" s="131"/>
      <c r="Y49558" s="133"/>
      <c r="AJ49558" s="133"/>
      <c r="AO49558" s="135"/>
      <c r="AP49558" s="135"/>
      <c r="BJ49558" s="136"/>
    </row>
    <row r="49559" spans="5:62" ht="14.25" customHeight="1" x14ac:dyDescent="0.25">
      <c r="E49559" s="113"/>
      <c r="H49559" s="133"/>
      <c r="T49559" s="133"/>
      <c r="X49559" s="131"/>
      <c r="Y49559" s="133"/>
      <c r="AJ49559" s="133"/>
      <c r="AO49559" s="135"/>
      <c r="AP49559" s="135"/>
      <c r="BJ49559" s="136"/>
    </row>
    <row r="49560" spans="5:62" ht="14.25" customHeight="1" x14ac:dyDescent="0.25">
      <c r="E49560" s="113"/>
      <c r="H49560" s="133"/>
      <c r="T49560" s="133"/>
      <c r="X49560" s="131"/>
      <c r="Y49560" s="133"/>
      <c r="AJ49560" s="133"/>
      <c r="AO49560" s="135"/>
      <c r="AP49560" s="135"/>
      <c r="BJ49560" s="136"/>
    </row>
    <row r="49561" spans="5:62" ht="14.25" customHeight="1" x14ac:dyDescent="0.25">
      <c r="E49561" s="113"/>
      <c r="H49561" s="133"/>
      <c r="T49561" s="133"/>
      <c r="X49561" s="131"/>
      <c r="Y49561" s="133"/>
      <c r="AJ49561" s="133"/>
      <c r="AO49561" s="135"/>
      <c r="AP49561" s="135"/>
      <c r="BJ49561" s="136"/>
    </row>
    <row r="49562" spans="5:62" ht="14.25" customHeight="1" x14ac:dyDescent="0.25">
      <c r="E49562" s="113"/>
      <c r="H49562" s="133"/>
      <c r="T49562" s="133"/>
      <c r="X49562" s="131"/>
      <c r="Y49562" s="133"/>
      <c r="AJ49562" s="133"/>
      <c r="AO49562" s="135"/>
      <c r="AP49562" s="135"/>
      <c r="BJ49562" s="136"/>
    </row>
    <row r="49563" spans="5:62" ht="14.25" customHeight="1" x14ac:dyDescent="0.25">
      <c r="E49563" s="113"/>
      <c r="H49563" s="133"/>
      <c r="T49563" s="133"/>
      <c r="X49563" s="131"/>
      <c r="Y49563" s="133"/>
      <c r="AJ49563" s="133"/>
      <c r="AO49563" s="135"/>
      <c r="AP49563" s="135"/>
      <c r="BJ49563" s="136"/>
    </row>
    <row r="49564" spans="5:62" ht="14.25" customHeight="1" x14ac:dyDescent="0.25">
      <c r="E49564" s="113"/>
      <c r="H49564" s="133"/>
      <c r="T49564" s="133"/>
      <c r="X49564" s="131"/>
      <c r="Y49564" s="133"/>
      <c r="AJ49564" s="133"/>
      <c r="AO49564" s="135"/>
      <c r="AP49564" s="135"/>
      <c r="BJ49564" s="136"/>
    </row>
    <row r="49565" spans="5:62" ht="14.25" customHeight="1" x14ac:dyDescent="0.25">
      <c r="E49565" s="113"/>
      <c r="H49565" s="133"/>
      <c r="T49565" s="133"/>
      <c r="X49565" s="131"/>
      <c r="Y49565" s="133"/>
      <c r="AJ49565" s="133"/>
      <c r="AO49565" s="135"/>
      <c r="AP49565" s="135"/>
      <c r="BJ49565" s="136"/>
    </row>
    <row r="49566" spans="5:62" ht="14.25" customHeight="1" x14ac:dyDescent="0.25">
      <c r="E49566" s="113"/>
      <c r="H49566" s="133"/>
      <c r="T49566" s="133"/>
      <c r="X49566" s="131"/>
      <c r="Y49566" s="133"/>
      <c r="AJ49566" s="133"/>
      <c r="AO49566" s="135"/>
      <c r="AP49566" s="135"/>
      <c r="BJ49566" s="136"/>
    </row>
    <row r="49567" spans="5:62" ht="14.25" customHeight="1" x14ac:dyDescent="0.25">
      <c r="E49567" s="113"/>
      <c r="H49567" s="133"/>
      <c r="T49567" s="133"/>
      <c r="X49567" s="131"/>
      <c r="Y49567" s="133"/>
      <c r="AJ49567" s="133"/>
      <c r="AO49567" s="135"/>
      <c r="AP49567" s="135"/>
      <c r="BJ49567" s="136"/>
    </row>
    <row r="49568" spans="5:62" ht="14.25" customHeight="1" x14ac:dyDescent="0.25">
      <c r="E49568" s="113"/>
      <c r="H49568" s="133"/>
      <c r="T49568" s="133"/>
      <c r="X49568" s="131"/>
      <c r="Y49568" s="133"/>
      <c r="AJ49568" s="133"/>
      <c r="AO49568" s="135"/>
      <c r="AP49568" s="135"/>
      <c r="BJ49568" s="136"/>
    </row>
    <row r="49569" spans="5:62" ht="14.25" customHeight="1" x14ac:dyDescent="0.25">
      <c r="E49569" s="113"/>
      <c r="H49569" s="133"/>
      <c r="T49569" s="133"/>
      <c r="X49569" s="131"/>
      <c r="Y49569" s="133"/>
      <c r="AJ49569" s="133"/>
      <c r="AO49569" s="135"/>
      <c r="AP49569" s="135"/>
      <c r="BJ49569" s="136"/>
    </row>
    <row r="49570" spans="5:62" ht="14.25" customHeight="1" x14ac:dyDescent="0.25">
      <c r="E49570" s="113"/>
      <c r="H49570" s="133"/>
      <c r="T49570" s="133"/>
      <c r="X49570" s="131"/>
      <c r="Y49570" s="133"/>
      <c r="AJ49570" s="133"/>
      <c r="AO49570" s="135"/>
      <c r="AP49570" s="135"/>
      <c r="BJ49570" s="136"/>
    </row>
    <row r="49571" spans="5:62" ht="14.25" customHeight="1" x14ac:dyDescent="0.25">
      <c r="E49571" s="113"/>
      <c r="H49571" s="133"/>
      <c r="T49571" s="133"/>
      <c r="X49571" s="131"/>
      <c r="Y49571" s="133"/>
      <c r="AJ49571" s="133"/>
      <c r="AO49571" s="135"/>
      <c r="AP49571" s="135"/>
      <c r="BJ49571" s="136"/>
    </row>
    <row r="49572" spans="5:62" ht="14.25" customHeight="1" x14ac:dyDescent="0.25">
      <c r="E49572" s="113"/>
      <c r="H49572" s="133"/>
      <c r="T49572" s="133"/>
      <c r="X49572" s="131"/>
      <c r="Y49572" s="133"/>
      <c r="AJ49572" s="133"/>
      <c r="AO49572" s="135"/>
      <c r="AP49572" s="135"/>
      <c r="BJ49572" s="136"/>
    </row>
    <row r="49573" spans="5:62" ht="14.25" customHeight="1" x14ac:dyDescent="0.25">
      <c r="E49573" s="113"/>
      <c r="H49573" s="133"/>
      <c r="T49573" s="133"/>
      <c r="X49573" s="131"/>
      <c r="Y49573" s="133"/>
      <c r="AJ49573" s="133"/>
      <c r="AO49573" s="135"/>
      <c r="AP49573" s="135"/>
      <c r="BJ49573" s="136"/>
    </row>
    <row r="49574" spans="5:62" ht="14.25" customHeight="1" x14ac:dyDescent="0.25">
      <c r="E49574" s="113"/>
      <c r="H49574" s="133"/>
      <c r="T49574" s="133"/>
      <c r="X49574" s="131"/>
      <c r="Y49574" s="133"/>
      <c r="AJ49574" s="133"/>
      <c r="AO49574" s="135"/>
      <c r="AP49574" s="135"/>
      <c r="BJ49574" s="136"/>
    </row>
    <row r="49575" spans="5:62" ht="14.25" customHeight="1" x14ac:dyDescent="0.25">
      <c r="E49575" s="113"/>
      <c r="H49575" s="133"/>
      <c r="T49575" s="133"/>
      <c r="X49575" s="131"/>
      <c r="Y49575" s="133"/>
      <c r="AJ49575" s="133"/>
      <c r="AO49575" s="135"/>
      <c r="AP49575" s="135"/>
      <c r="BJ49575" s="136"/>
    </row>
    <row r="49576" spans="5:62" ht="14.25" customHeight="1" x14ac:dyDescent="0.25">
      <c r="E49576" s="113"/>
      <c r="H49576" s="133"/>
      <c r="T49576" s="133"/>
      <c r="X49576" s="131"/>
      <c r="Y49576" s="133"/>
      <c r="AJ49576" s="133"/>
      <c r="AO49576" s="135"/>
      <c r="AP49576" s="135"/>
      <c r="BJ49576" s="136"/>
    </row>
    <row r="49577" spans="5:62" ht="14.25" customHeight="1" x14ac:dyDescent="0.25">
      <c r="E49577" s="113"/>
      <c r="H49577" s="133"/>
      <c r="T49577" s="133"/>
      <c r="X49577" s="131"/>
      <c r="Y49577" s="133"/>
      <c r="AJ49577" s="133"/>
      <c r="AO49577" s="135"/>
      <c r="AP49577" s="135"/>
      <c r="BJ49577" s="136"/>
    </row>
    <row r="49578" spans="5:62" ht="14.25" customHeight="1" x14ac:dyDescent="0.25">
      <c r="E49578" s="113"/>
      <c r="H49578" s="133"/>
      <c r="T49578" s="133"/>
      <c r="X49578" s="131"/>
      <c r="Y49578" s="133"/>
      <c r="AJ49578" s="133"/>
      <c r="AO49578" s="135"/>
      <c r="AP49578" s="135"/>
      <c r="BJ49578" s="136"/>
    </row>
    <row r="49579" spans="5:62" ht="14.25" customHeight="1" x14ac:dyDescent="0.25">
      <c r="E49579" s="113"/>
      <c r="H49579" s="133"/>
      <c r="T49579" s="133"/>
      <c r="X49579" s="131"/>
      <c r="Y49579" s="133"/>
      <c r="AJ49579" s="133"/>
      <c r="AO49579" s="135"/>
      <c r="AP49579" s="135"/>
      <c r="BJ49579" s="136"/>
    </row>
    <row r="49580" spans="5:62" ht="14.25" customHeight="1" x14ac:dyDescent="0.25">
      <c r="E49580" s="113"/>
      <c r="H49580" s="133"/>
      <c r="T49580" s="133"/>
      <c r="X49580" s="131"/>
      <c r="Y49580" s="133"/>
      <c r="AJ49580" s="133"/>
      <c r="AO49580" s="135"/>
      <c r="AP49580" s="135"/>
      <c r="BJ49580" s="136"/>
    </row>
    <row r="49581" spans="5:62" ht="14.25" customHeight="1" x14ac:dyDescent="0.25">
      <c r="E49581" s="113"/>
      <c r="H49581" s="133"/>
      <c r="T49581" s="133"/>
      <c r="X49581" s="131"/>
      <c r="Y49581" s="133"/>
      <c r="AJ49581" s="133"/>
      <c r="AO49581" s="135"/>
      <c r="AP49581" s="135"/>
      <c r="BJ49581" s="136"/>
    </row>
    <row r="49582" spans="5:62" ht="14.25" customHeight="1" x14ac:dyDescent="0.25">
      <c r="E49582" s="113"/>
      <c r="H49582" s="133"/>
      <c r="T49582" s="133"/>
      <c r="X49582" s="131"/>
      <c r="Y49582" s="133"/>
      <c r="AJ49582" s="133"/>
      <c r="AO49582" s="135"/>
      <c r="AP49582" s="135"/>
      <c r="BJ49582" s="136"/>
    </row>
    <row r="49583" spans="5:62" ht="14.25" customHeight="1" x14ac:dyDescent="0.25">
      <c r="E49583" s="113"/>
      <c r="H49583" s="133"/>
      <c r="T49583" s="133"/>
      <c r="X49583" s="131"/>
      <c r="Y49583" s="133"/>
      <c r="AJ49583" s="133"/>
      <c r="AO49583" s="135"/>
      <c r="AP49583" s="135"/>
      <c r="BJ49583" s="136"/>
    </row>
    <row r="49584" spans="5:62" ht="14.25" customHeight="1" x14ac:dyDescent="0.25">
      <c r="E49584" s="113"/>
      <c r="H49584" s="133"/>
      <c r="T49584" s="133"/>
      <c r="X49584" s="131"/>
      <c r="Y49584" s="133"/>
      <c r="AJ49584" s="133"/>
      <c r="AO49584" s="135"/>
      <c r="AP49584" s="135"/>
      <c r="BJ49584" s="136"/>
    </row>
    <row r="49585" spans="5:62" ht="14.25" customHeight="1" x14ac:dyDescent="0.25">
      <c r="E49585" s="113"/>
      <c r="H49585" s="133"/>
      <c r="T49585" s="133"/>
      <c r="X49585" s="131"/>
      <c r="Y49585" s="133"/>
      <c r="AJ49585" s="133"/>
      <c r="AO49585" s="135"/>
      <c r="AP49585" s="135"/>
      <c r="BJ49585" s="136"/>
    </row>
    <row r="49586" spans="5:62" ht="14.25" customHeight="1" x14ac:dyDescent="0.25">
      <c r="E49586" s="113"/>
      <c r="H49586" s="133"/>
      <c r="T49586" s="133"/>
      <c r="X49586" s="131"/>
      <c r="Y49586" s="133"/>
      <c r="AJ49586" s="133"/>
      <c r="AO49586" s="135"/>
      <c r="AP49586" s="135"/>
      <c r="BJ49586" s="136"/>
    </row>
    <row r="49587" spans="5:62" ht="14.25" customHeight="1" x14ac:dyDescent="0.25">
      <c r="E49587" s="113"/>
      <c r="H49587" s="133"/>
      <c r="T49587" s="133"/>
      <c r="X49587" s="131"/>
      <c r="Y49587" s="133"/>
      <c r="AJ49587" s="133"/>
      <c r="AO49587" s="135"/>
      <c r="AP49587" s="135"/>
      <c r="BJ49587" s="136"/>
    </row>
    <row r="49588" spans="5:62" ht="14.25" customHeight="1" x14ac:dyDescent="0.25">
      <c r="E49588" s="113"/>
      <c r="H49588" s="133"/>
      <c r="T49588" s="133"/>
      <c r="X49588" s="131"/>
      <c r="Y49588" s="133"/>
      <c r="AJ49588" s="133"/>
      <c r="AO49588" s="135"/>
      <c r="AP49588" s="135"/>
      <c r="BJ49588" s="136"/>
    </row>
    <row r="49589" spans="5:62" ht="14.25" customHeight="1" x14ac:dyDescent="0.25">
      <c r="E49589" s="113"/>
      <c r="H49589" s="133"/>
      <c r="T49589" s="133"/>
      <c r="X49589" s="131"/>
      <c r="Y49589" s="133"/>
      <c r="AJ49589" s="133"/>
      <c r="AO49589" s="135"/>
      <c r="AP49589" s="135"/>
      <c r="BJ49589" s="136"/>
    </row>
    <row r="49590" spans="5:62" ht="14.25" customHeight="1" x14ac:dyDescent="0.25">
      <c r="E49590" s="113"/>
      <c r="H49590" s="133"/>
      <c r="T49590" s="133"/>
      <c r="X49590" s="131"/>
      <c r="Y49590" s="133"/>
      <c r="AJ49590" s="133"/>
      <c r="AO49590" s="135"/>
      <c r="AP49590" s="135"/>
      <c r="BJ49590" s="136"/>
    </row>
    <row r="49591" spans="5:62" ht="14.25" customHeight="1" x14ac:dyDescent="0.25">
      <c r="E49591" s="113"/>
      <c r="H49591" s="133"/>
      <c r="T49591" s="133"/>
      <c r="X49591" s="131"/>
      <c r="Y49591" s="133"/>
      <c r="AJ49591" s="133"/>
      <c r="AO49591" s="135"/>
      <c r="AP49591" s="135"/>
      <c r="BJ49591" s="136"/>
    </row>
    <row r="49592" spans="5:62" ht="14.25" customHeight="1" x14ac:dyDescent="0.25">
      <c r="E49592" s="113"/>
      <c r="H49592" s="133"/>
      <c r="T49592" s="133"/>
      <c r="X49592" s="131"/>
      <c r="Y49592" s="133"/>
      <c r="AJ49592" s="133"/>
      <c r="AO49592" s="135"/>
      <c r="AP49592" s="135"/>
      <c r="BJ49592" s="136"/>
    </row>
    <row r="49593" spans="5:62" ht="14.25" customHeight="1" x14ac:dyDescent="0.25">
      <c r="E49593" s="113"/>
      <c r="H49593" s="133"/>
      <c r="T49593" s="133"/>
      <c r="X49593" s="131"/>
      <c r="Y49593" s="133"/>
      <c r="AJ49593" s="133"/>
      <c r="AO49593" s="135"/>
      <c r="AP49593" s="135"/>
      <c r="BJ49593" s="136"/>
    </row>
    <row r="49594" spans="5:62" ht="14.25" customHeight="1" x14ac:dyDescent="0.25">
      <c r="E49594" s="113"/>
      <c r="H49594" s="133"/>
      <c r="T49594" s="133"/>
      <c r="X49594" s="131"/>
      <c r="Y49594" s="133"/>
      <c r="AJ49594" s="133"/>
      <c r="AO49594" s="135"/>
      <c r="AP49594" s="135"/>
      <c r="BJ49594" s="136"/>
    </row>
    <row r="49595" spans="5:62" ht="14.25" customHeight="1" x14ac:dyDescent="0.25">
      <c r="E49595" s="113"/>
      <c r="H49595" s="133"/>
      <c r="T49595" s="133"/>
      <c r="X49595" s="131"/>
      <c r="Y49595" s="133"/>
      <c r="AJ49595" s="133"/>
      <c r="AO49595" s="135"/>
      <c r="AP49595" s="135"/>
      <c r="BJ49595" s="136"/>
    </row>
    <row r="49596" spans="5:62" ht="14.25" customHeight="1" x14ac:dyDescent="0.25">
      <c r="E49596" s="113"/>
      <c r="H49596" s="133"/>
      <c r="T49596" s="133"/>
      <c r="X49596" s="131"/>
      <c r="Y49596" s="133"/>
      <c r="AJ49596" s="133"/>
      <c r="AO49596" s="135"/>
      <c r="AP49596" s="135"/>
      <c r="BJ49596" s="136"/>
    </row>
    <row r="49597" spans="5:62" ht="14.25" customHeight="1" x14ac:dyDescent="0.25">
      <c r="E49597" s="113"/>
      <c r="H49597" s="133"/>
      <c r="T49597" s="133"/>
      <c r="X49597" s="131"/>
      <c r="Y49597" s="133"/>
      <c r="AJ49597" s="133"/>
      <c r="AO49597" s="135"/>
      <c r="AP49597" s="135"/>
      <c r="BJ49597" s="136"/>
    </row>
    <row r="49598" spans="5:62" ht="14.25" customHeight="1" x14ac:dyDescent="0.25">
      <c r="E49598" s="113"/>
      <c r="H49598" s="133"/>
      <c r="T49598" s="133"/>
      <c r="X49598" s="131"/>
      <c r="Y49598" s="133"/>
      <c r="AJ49598" s="133"/>
      <c r="AO49598" s="135"/>
      <c r="AP49598" s="135"/>
      <c r="BJ49598" s="136"/>
    </row>
    <row r="49599" spans="5:62" ht="14.25" customHeight="1" x14ac:dyDescent="0.25">
      <c r="E49599" s="113"/>
      <c r="H49599" s="133"/>
      <c r="T49599" s="133"/>
      <c r="X49599" s="131"/>
      <c r="Y49599" s="133"/>
      <c r="AJ49599" s="133"/>
      <c r="AO49599" s="135"/>
      <c r="AP49599" s="135"/>
      <c r="BJ49599" s="136"/>
    </row>
    <row r="49600" spans="5:62" ht="14.25" customHeight="1" x14ac:dyDescent="0.25">
      <c r="E49600" s="113"/>
      <c r="H49600" s="133"/>
      <c r="T49600" s="133"/>
      <c r="X49600" s="131"/>
      <c r="Y49600" s="133"/>
      <c r="AJ49600" s="133"/>
      <c r="AO49600" s="135"/>
      <c r="AP49600" s="135"/>
      <c r="BJ49600" s="136"/>
    </row>
    <row r="49601" spans="5:62" ht="14.25" customHeight="1" x14ac:dyDescent="0.25">
      <c r="E49601" s="113"/>
      <c r="H49601" s="133"/>
      <c r="T49601" s="133"/>
      <c r="X49601" s="131"/>
      <c r="Y49601" s="133"/>
      <c r="AJ49601" s="133"/>
      <c r="AO49601" s="135"/>
      <c r="AP49601" s="135"/>
      <c r="BJ49601" s="136"/>
    </row>
    <row r="49602" spans="5:62" ht="14.25" customHeight="1" x14ac:dyDescent="0.25">
      <c r="E49602" s="113"/>
      <c r="H49602" s="133"/>
      <c r="T49602" s="133"/>
      <c r="X49602" s="131"/>
      <c r="Y49602" s="133"/>
      <c r="AJ49602" s="133"/>
      <c r="AO49602" s="135"/>
      <c r="AP49602" s="135"/>
      <c r="BJ49602" s="136"/>
    </row>
    <row r="49603" spans="5:62" ht="14.25" customHeight="1" x14ac:dyDescent="0.25">
      <c r="E49603" s="113"/>
      <c r="H49603" s="133"/>
      <c r="T49603" s="133"/>
      <c r="X49603" s="131"/>
      <c r="Y49603" s="133"/>
      <c r="AJ49603" s="133"/>
      <c r="AO49603" s="135"/>
      <c r="AP49603" s="135"/>
      <c r="BJ49603" s="136"/>
    </row>
    <row r="49604" spans="5:62" ht="14.25" customHeight="1" x14ac:dyDescent="0.25">
      <c r="E49604" s="113"/>
      <c r="H49604" s="133"/>
      <c r="T49604" s="133"/>
      <c r="X49604" s="131"/>
      <c r="Y49604" s="133"/>
      <c r="AJ49604" s="133"/>
      <c r="AO49604" s="135"/>
      <c r="AP49604" s="135"/>
      <c r="BJ49604" s="136"/>
    </row>
    <row r="49605" spans="5:62" ht="14.25" customHeight="1" x14ac:dyDescent="0.25">
      <c r="E49605" s="113"/>
      <c r="H49605" s="133"/>
      <c r="T49605" s="133"/>
      <c r="X49605" s="131"/>
      <c r="Y49605" s="133"/>
      <c r="AJ49605" s="133"/>
      <c r="AO49605" s="135"/>
      <c r="AP49605" s="135"/>
      <c r="BJ49605" s="136"/>
    </row>
    <row r="49606" spans="5:62" ht="14.25" customHeight="1" x14ac:dyDescent="0.25">
      <c r="E49606" s="113"/>
      <c r="H49606" s="133"/>
      <c r="T49606" s="133"/>
      <c r="X49606" s="131"/>
      <c r="Y49606" s="133"/>
      <c r="AJ49606" s="133"/>
      <c r="AO49606" s="135"/>
      <c r="AP49606" s="135"/>
      <c r="BJ49606" s="136"/>
    </row>
    <row r="49607" spans="5:62" ht="14.25" customHeight="1" x14ac:dyDescent="0.25">
      <c r="E49607" s="113"/>
      <c r="H49607" s="133"/>
      <c r="T49607" s="133"/>
      <c r="X49607" s="131"/>
      <c r="Y49607" s="133"/>
      <c r="AJ49607" s="133"/>
      <c r="AO49607" s="135"/>
      <c r="AP49607" s="135"/>
      <c r="BJ49607" s="136"/>
    </row>
    <row r="49608" spans="5:62" ht="14.25" customHeight="1" x14ac:dyDescent="0.25">
      <c r="E49608" s="113"/>
      <c r="H49608" s="133"/>
      <c r="T49608" s="133"/>
      <c r="X49608" s="131"/>
      <c r="Y49608" s="133"/>
      <c r="AJ49608" s="133"/>
      <c r="AO49608" s="135"/>
      <c r="AP49608" s="135"/>
      <c r="BJ49608" s="136"/>
    </row>
    <row r="49609" spans="5:62" ht="14.25" customHeight="1" x14ac:dyDescent="0.25">
      <c r="E49609" s="113"/>
      <c r="H49609" s="133"/>
      <c r="T49609" s="133"/>
      <c r="X49609" s="131"/>
      <c r="Y49609" s="133"/>
      <c r="AJ49609" s="133"/>
      <c r="AO49609" s="135"/>
      <c r="AP49609" s="135"/>
      <c r="BJ49609" s="136"/>
    </row>
    <row r="49610" spans="5:62" ht="14.25" customHeight="1" x14ac:dyDescent="0.25">
      <c r="E49610" s="113"/>
      <c r="H49610" s="133"/>
      <c r="T49610" s="133"/>
      <c r="X49610" s="131"/>
      <c r="Y49610" s="133"/>
      <c r="AJ49610" s="133"/>
      <c r="AO49610" s="135"/>
      <c r="AP49610" s="135"/>
      <c r="BJ49610" s="136"/>
    </row>
    <row r="49611" spans="5:62" ht="14.25" customHeight="1" x14ac:dyDescent="0.25">
      <c r="E49611" s="113"/>
      <c r="H49611" s="133"/>
      <c r="T49611" s="133"/>
      <c r="X49611" s="131"/>
      <c r="Y49611" s="133"/>
      <c r="AJ49611" s="133"/>
      <c r="AO49611" s="135"/>
      <c r="AP49611" s="135"/>
      <c r="BJ49611" s="136"/>
    </row>
    <row r="49612" spans="5:62" ht="14.25" customHeight="1" x14ac:dyDescent="0.25">
      <c r="E49612" s="113"/>
      <c r="H49612" s="133"/>
      <c r="T49612" s="133"/>
      <c r="X49612" s="131"/>
      <c r="Y49612" s="133"/>
      <c r="AJ49612" s="133"/>
      <c r="AO49612" s="135"/>
      <c r="AP49612" s="135"/>
      <c r="BJ49612" s="136"/>
    </row>
    <row r="49613" spans="5:62" ht="14.25" customHeight="1" x14ac:dyDescent="0.25">
      <c r="E49613" s="113"/>
      <c r="H49613" s="133"/>
      <c r="T49613" s="133"/>
      <c r="X49613" s="131"/>
      <c r="Y49613" s="133"/>
      <c r="AJ49613" s="133"/>
      <c r="AO49613" s="135"/>
      <c r="AP49613" s="135"/>
      <c r="BJ49613" s="136"/>
    </row>
    <row r="49614" spans="5:62" ht="14.25" customHeight="1" x14ac:dyDescent="0.25">
      <c r="E49614" s="113"/>
      <c r="H49614" s="133"/>
      <c r="T49614" s="133"/>
      <c r="X49614" s="131"/>
      <c r="Y49614" s="133"/>
      <c r="AJ49614" s="133"/>
      <c r="AO49614" s="135"/>
      <c r="AP49614" s="135"/>
      <c r="BJ49614" s="136"/>
    </row>
    <row r="49615" spans="5:62" ht="14.25" customHeight="1" x14ac:dyDescent="0.25">
      <c r="E49615" s="113"/>
      <c r="H49615" s="133"/>
      <c r="T49615" s="133"/>
      <c r="X49615" s="131"/>
      <c r="Y49615" s="133"/>
      <c r="AJ49615" s="133"/>
      <c r="AO49615" s="135"/>
      <c r="AP49615" s="135"/>
      <c r="BJ49615" s="136"/>
    </row>
    <row r="49616" spans="5:62" ht="14.25" customHeight="1" x14ac:dyDescent="0.25">
      <c r="E49616" s="113"/>
      <c r="H49616" s="133"/>
      <c r="T49616" s="133"/>
      <c r="X49616" s="131"/>
      <c r="Y49616" s="133"/>
      <c r="AJ49616" s="133"/>
      <c r="AO49616" s="135"/>
      <c r="AP49616" s="135"/>
      <c r="BJ49616" s="136"/>
    </row>
    <row r="49617" spans="5:62" ht="14.25" customHeight="1" x14ac:dyDescent="0.25">
      <c r="E49617" s="113"/>
      <c r="H49617" s="133"/>
      <c r="T49617" s="133"/>
      <c r="X49617" s="131"/>
      <c r="Y49617" s="133"/>
      <c r="AJ49617" s="133"/>
      <c r="AO49617" s="135"/>
      <c r="AP49617" s="135"/>
      <c r="BJ49617" s="136"/>
    </row>
    <row r="49618" spans="5:62" ht="14.25" customHeight="1" x14ac:dyDescent="0.25">
      <c r="E49618" s="113"/>
      <c r="H49618" s="133"/>
      <c r="T49618" s="133"/>
      <c r="X49618" s="131"/>
      <c r="Y49618" s="133"/>
      <c r="AJ49618" s="133"/>
      <c r="AO49618" s="135"/>
      <c r="AP49618" s="135"/>
      <c r="BJ49618" s="136"/>
    </row>
    <row r="49619" spans="5:62" ht="14.25" customHeight="1" x14ac:dyDescent="0.25">
      <c r="E49619" s="113"/>
      <c r="H49619" s="133"/>
      <c r="T49619" s="133"/>
      <c r="X49619" s="131"/>
      <c r="Y49619" s="133"/>
      <c r="AJ49619" s="133"/>
      <c r="AO49619" s="135"/>
      <c r="AP49619" s="135"/>
      <c r="BJ49619" s="136"/>
    </row>
    <row r="49620" spans="5:62" ht="14.25" customHeight="1" x14ac:dyDescent="0.25">
      <c r="E49620" s="113"/>
      <c r="H49620" s="133"/>
      <c r="T49620" s="133"/>
      <c r="X49620" s="131"/>
      <c r="Y49620" s="133"/>
      <c r="AJ49620" s="133"/>
      <c r="AO49620" s="135"/>
      <c r="AP49620" s="135"/>
      <c r="BJ49620" s="136"/>
    </row>
    <row r="49621" spans="5:62" ht="14.25" customHeight="1" x14ac:dyDescent="0.25">
      <c r="E49621" s="113"/>
      <c r="H49621" s="133"/>
      <c r="T49621" s="133"/>
      <c r="X49621" s="131"/>
      <c r="Y49621" s="133"/>
      <c r="AJ49621" s="133"/>
      <c r="AO49621" s="135"/>
      <c r="AP49621" s="135"/>
      <c r="BJ49621" s="136"/>
    </row>
    <row r="49622" spans="5:62" ht="14.25" customHeight="1" x14ac:dyDescent="0.25">
      <c r="E49622" s="113"/>
      <c r="H49622" s="133"/>
      <c r="T49622" s="133"/>
      <c r="X49622" s="131"/>
      <c r="Y49622" s="133"/>
      <c r="AJ49622" s="133"/>
      <c r="AO49622" s="135"/>
      <c r="AP49622" s="135"/>
      <c r="BJ49622" s="136"/>
    </row>
    <row r="49623" spans="5:62" ht="14.25" customHeight="1" x14ac:dyDescent="0.25">
      <c r="E49623" s="113"/>
      <c r="H49623" s="133"/>
      <c r="T49623" s="133"/>
      <c r="X49623" s="131"/>
      <c r="Y49623" s="133"/>
      <c r="AJ49623" s="133"/>
      <c r="AO49623" s="135"/>
      <c r="AP49623" s="135"/>
      <c r="BJ49623" s="136"/>
    </row>
    <row r="49624" spans="5:62" ht="14.25" customHeight="1" x14ac:dyDescent="0.25">
      <c r="E49624" s="113"/>
      <c r="H49624" s="133"/>
      <c r="T49624" s="133"/>
      <c r="X49624" s="131"/>
      <c r="Y49624" s="133"/>
      <c r="AJ49624" s="133"/>
      <c r="AO49624" s="135"/>
      <c r="AP49624" s="135"/>
      <c r="BJ49624" s="136"/>
    </row>
    <row r="49625" spans="5:62" ht="14.25" customHeight="1" x14ac:dyDescent="0.25">
      <c r="E49625" s="113"/>
      <c r="H49625" s="133"/>
      <c r="T49625" s="133"/>
      <c r="X49625" s="131"/>
      <c r="Y49625" s="133"/>
      <c r="AJ49625" s="133"/>
      <c r="AO49625" s="135"/>
      <c r="AP49625" s="135"/>
      <c r="BJ49625" s="136"/>
    </row>
    <row r="49626" spans="5:62" ht="14.25" customHeight="1" x14ac:dyDescent="0.25">
      <c r="E49626" s="113"/>
      <c r="H49626" s="133"/>
      <c r="T49626" s="133"/>
      <c r="X49626" s="131"/>
      <c r="Y49626" s="133"/>
      <c r="AJ49626" s="133"/>
      <c r="AO49626" s="135"/>
      <c r="AP49626" s="135"/>
      <c r="BJ49626" s="136"/>
    </row>
    <row r="49627" spans="5:62" ht="14.25" customHeight="1" x14ac:dyDescent="0.25">
      <c r="E49627" s="113"/>
      <c r="H49627" s="133"/>
      <c r="T49627" s="133"/>
      <c r="X49627" s="131"/>
      <c r="Y49627" s="133"/>
      <c r="AJ49627" s="133"/>
      <c r="AO49627" s="135"/>
      <c r="AP49627" s="135"/>
      <c r="BJ49627" s="136"/>
    </row>
    <row r="49628" spans="5:62" ht="14.25" customHeight="1" x14ac:dyDescent="0.25">
      <c r="E49628" s="113"/>
      <c r="H49628" s="133"/>
      <c r="T49628" s="133"/>
      <c r="X49628" s="131"/>
      <c r="Y49628" s="133"/>
      <c r="AJ49628" s="133"/>
      <c r="AO49628" s="135"/>
      <c r="AP49628" s="135"/>
      <c r="BJ49628" s="136"/>
    </row>
    <row r="49629" spans="5:62" ht="14.25" customHeight="1" x14ac:dyDescent="0.25">
      <c r="E49629" s="113"/>
      <c r="H49629" s="133"/>
      <c r="T49629" s="133"/>
      <c r="X49629" s="131"/>
      <c r="Y49629" s="133"/>
      <c r="AJ49629" s="133"/>
      <c r="AO49629" s="135"/>
      <c r="AP49629" s="135"/>
      <c r="BJ49629" s="136"/>
    </row>
    <row r="49630" spans="5:62" ht="14.25" customHeight="1" x14ac:dyDescent="0.25">
      <c r="E49630" s="113"/>
      <c r="H49630" s="133"/>
      <c r="T49630" s="133"/>
      <c r="X49630" s="131"/>
      <c r="Y49630" s="133"/>
      <c r="AJ49630" s="133"/>
      <c r="AO49630" s="135"/>
      <c r="AP49630" s="135"/>
      <c r="BJ49630" s="136"/>
    </row>
    <row r="49631" spans="5:62" ht="14.25" customHeight="1" x14ac:dyDescent="0.25">
      <c r="E49631" s="113"/>
      <c r="H49631" s="133"/>
      <c r="T49631" s="133"/>
      <c r="X49631" s="131"/>
      <c r="Y49631" s="133"/>
      <c r="AJ49631" s="133"/>
      <c r="AO49631" s="135"/>
      <c r="AP49631" s="135"/>
      <c r="BJ49631" s="136"/>
    </row>
    <row r="49632" spans="5:62" ht="14.25" customHeight="1" x14ac:dyDescent="0.25">
      <c r="E49632" s="113"/>
      <c r="H49632" s="133"/>
      <c r="T49632" s="133"/>
      <c r="X49632" s="131"/>
      <c r="Y49632" s="133"/>
      <c r="AJ49632" s="133"/>
      <c r="AO49632" s="135"/>
      <c r="AP49632" s="135"/>
      <c r="BJ49632" s="136"/>
    </row>
    <row r="49633" spans="5:62" ht="14.25" customHeight="1" x14ac:dyDescent="0.25">
      <c r="E49633" s="113"/>
      <c r="H49633" s="133"/>
      <c r="T49633" s="133"/>
      <c r="X49633" s="131"/>
      <c r="Y49633" s="133"/>
      <c r="AJ49633" s="133"/>
      <c r="AO49633" s="135"/>
      <c r="AP49633" s="135"/>
      <c r="BJ49633" s="136"/>
    </row>
    <row r="49634" spans="5:62" ht="14.25" customHeight="1" x14ac:dyDescent="0.25">
      <c r="E49634" s="113"/>
      <c r="H49634" s="133"/>
      <c r="T49634" s="133"/>
      <c r="X49634" s="131"/>
      <c r="Y49634" s="133"/>
      <c r="AJ49634" s="133"/>
      <c r="AO49634" s="135"/>
      <c r="AP49634" s="135"/>
      <c r="BJ49634" s="136"/>
    </row>
    <row r="49635" spans="5:62" ht="14.25" customHeight="1" x14ac:dyDescent="0.25">
      <c r="E49635" s="113"/>
      <c r="H49635" s="133"/>
      <c r="T49635" s="133"/>
      <c r="X49635" s="131"/>
      <c r="Y49635" s="133"/>
      <c r="AJ49635" s="133"/>
      <c r="AO49635" s="135"/>
      <c r="AP49635" s="135"/>
      <c r="BJ49635" s="136"/>
    </row>
    <row r="49636" spans="5:62" ht="14.25" customHeight="1" x14ac:dyDescent="0.25">
      <c r="E49636" s="113"/>
      <c r="H49636" s="133"/>
      <c r="T49636" s="133"/>
      <c r="X49636" s="131"/>
      <c r="Y49636" s="133"/>
      <c r="AJ49636" s="133"/>
      <c r="AO49636" s="135"/>
      <c r="AP49636" s="135"/>
      <c r="BJ49636" s="136"/>
    </row>
    <row r="49637" spans="5:62" ht="14.25" customHeight="1" x14ac:dyDescent="0.25">
      <c r="E49637" s="113"/>
      <c r="H49637" s="133"/>
      <c r="T49637" s="133"/>
      <c r="X49637" s="131"/>
      <c r="Y49637" s="133"/>
      <c r="AJ49637" s="133"/>
      <c r="AO49637" s="135"/>
      <c r="AP49637" s="135"/>
      <c r="BJ49637" s="136"/>
    </row>
    <row r="49638" spans="5:62" ht="14.25" customHeight="1" x14ac:dyDescent="0.25">
      <c r="E49638" s="113"/>
      <c r="H49638" s="133"/>
      <c r="T49638" s="133"/>
      <c r="X49638" s="131"/>
      <c r="Y49638" s="133"/>
      <c r="AJ49638" s="133"/>
      <c r="AO49638" s="135"/>
      <c r="AP49638" s="135"/>
      <c r="BJ49638" s="136"/>
    </row>
    <row r="49639" spans="5:62" ht="14.25" customHeight="1" x14ac:dyDescent="0.25">
      <c r="E49639" s="113"/>
      <c r="H49639" s="133"/>
      <c r="T49639" s="133"/>
      <c r="X49639" s="131"/>
      <c r="Y49639" s="133"/>
      <c r="AJ49639" s="133"/>
      <c r="AO49639" s="135"/>
      <c r="AP49639" s="135"/>
      <c r="BJ49639" s="136"/>
    </row>
    <row r="49640" spans="5:62" ht="14.25" customHeight="1" x14ac:dyDescent="0.25">
      <c r="E49640" s="113"/>
      <c r="H49640" s="133"/>
      <c r="T49640" s="133"/>
      <c r="X49640" s="131"/>
      <c r="Y49640" s="133"/>
      <c r="AJ49640" s="133"/>
      <c r="AO49640" s="135"/>
      <c r="AP49640" s="135"/>
      <c r="BJ49640" s="136"/>
    </row>
    <row r="49641" spans="5:62" ht="14.25" customHeight="1" x14ac:dyDescent="0.25">
      <c r="E49641" s="113"/>
      <c r="H49641" s="133"/>
      <c r="T49641" s="133"/>
      <c r="X49641" s="131"/>
      <c r="Y49641" s="133"/>
      <c r="AJ49641" s="133"/>
      <c r="AO49641" s="135"/>
      <c r="AP49641" s="135"/>
      <c r="BJ49641" s="136"/>
    </row>
    <row r="49642" spans="5:62" ht="14.25" customHeight="1" x14ac:dyDescent="0.25">
      <c r="E49642" s="113"/>
      <c r="H49642" s="133"/>
      <c r="T49642" s="133"/>
      <c r="X49642" s="131"/>
      <c r="Y49642" s="133"/>
      <c r="AJ49642" s="133"/>
      <c r="AO49642" s="135"/>
      <c r="AP49642" s="135"/>
      <c r="BJ49642" s="136"/>
    </row>
    <row r="49643" spans="5:62" ht="14.25" customHeight="1" x14ac:dyDescent="0.25">
      <c r="E49643" s="113"/>
      <c r="H49643" s="133"/>
      <c r="T49643" s="133"/>
      <c r="X49643" s="131"/>
      <c r="Y49643" s="133"/>
      <c r="AJ49643" s="133"/>
      <c r="AO49643" s="135"/>
      <c r="AP49643" s="135"/>
      <c r="BJ49643" s="136"/>
    </row>
    <row r="49644" spans="5:62" ht="14.25" customHeight="1" x14ac:dyDescent="0.25">
      <c r="E49644" s="113"/>
      <c r="H49644" s="133"/>
      <c r="T49644" s="133"/>
      <c r="X49644" s="131"/>
      <c r="Y49644" s="133"/>
      <c r="AJ49644" s="133"/>
      <c r="AO49644" s="135"/>
      <c r="AP49644" s="135"/>
      <c r="BJ49644" s="136"/>
    </row>
    <row r="49645" spans="5:62" ht="14.25" customHeight="1" x14ac:dyDescent="0.25">
      <c r="E49645" s="113"/>
      <c r="H49645" s="133"/>
      <c r="T49645" s="133"/>
      <c r="X49645" s="131"/>
      <c r="Y49645" s="133"/>
      <c r="AJ49645" s="133"/>
      <c r="AO49645" s="135"/>
      <c r="AP49645" s="135"/>
      <c r="BJ49645" s="136"/>
    </row>
    <row r="49646" spans="5:62" ht="14.25" customHeight="1" x14ac:dyDescent="0.25">
      <c r="E49646" s="113"/>
      <c r="H49646" s="133"/>
      <c r="T49646" s="133"/>
      <c r="X49646" s="131"/>
      <c r="Y49646" s="133"/>
      <c r="AJ49646" s="133"/>
      <c r="AO49646" s="135"/>
      <c r="AP49646" s="135"/>
      <c r="BJ49646" s="136"/>
    </row>
    <row r="49647" spans="5:62" ht="14.25" customHeight="1" x14ac:dyDescent="0.25">
      <c r="E49647" s="113"/>
      <c r="H49647" s="133"/>
      <c r="T49647" s="133"/>
      <c r="X49647" s="131"/>
      <c r="Y49647" s="133"/>
      <c r="AJ49647" s="133"/>
      <c r="AO49647" s="135"/>
      <c r="AP49647" s="135"/>
      <c r="BJ49647" s="136"/>
    </row>
    <row r="49648" spans="5:62" ht="14.25" customHeight="1" x14ac:dyDescent="0.25">
      <c r="E49648" s="113"/>
      <c r="H49648" s="133"/>
      <c r="T49648" s="133"/>
      <c r="X49648" s="131"/>
      <c r="Y49648" s="133"/>
      <c r="AJ49648" s="133"/>
      <c r="AO49648" s="135"/>
      <c r="AP49648" s="135"/>
      <c r="BJ49648" s="136"/>
    </row>
    <row r="49649" spans="5:62" ht="14.25" customHeight="1" x14ac:dyDescent="0.25">
      <c r="E49649" s="113"/>
      <c r="H49649" s="133"/>
      <c r="T49649" s="133"/>
      <c r="X49649" s="131"/>
      <c r="Y49649" s="133"/>
      <c r="AJ49649" s="133"/>
      <c r="AO49649" s="135"/>
      <c r="AP49649" s="135"/>
      <c r="BJ49649" s="136"/>
    </row>
    <row r="49650" spans="5:62" ht="14.25" customHeight="1" x14ac:dyDescent="0.25">
      <c r="E49650" s="113"/>
      <c r="H49650" s="133"/>
      <c r="T49650" s="133"/>
      <c r="X49650" s="131"/>
      <c r="Y49650" s="133"/>
      <c r="AJ49650" s="133"/>
      <c r="AO49650" s="135"/>
      <c r="AP49650" s="135"/>
      <c r="BJ49650" s="136"/>
    </row>
    <row r="49651" spans="5:62" ht="14.25" customHeight="1" x14ac:dyDescent="0.25">
      <c r="E49651" s="113"/>
      <c r="H49651" s="133"/>
      <c r="T49651" s="133"/>
      <c r="X49651" s="131"/>
      <c r="Y49651" s="133"/>
      <c r="AJ49651" s="133"/>
      <c r="AO49651" s="135"/>
      <c r="AP49651" s="135"/>
      <c r="BJ49651" s="136"/>
    </row>
    <row r="49652" spans="5:62" ht="14.25" customHeight="1" x14ac:dyDescent="0.25">
      <c r="E49652" s="113"/>
      <c r="H49652" s="133"/>
      <c r="T49652" s="133"/>
      <c r="X49652" s="131"/>
      <c r="Y49652" s="133"/>
      <c r="AJ49652" s="133"/>
      <c r="AO49652" s="135"/>
      <c r="AP49652" s="135"/>
      <c r="BJ49652" s="136"/>
    </row>
    <row r="49653" spans="5:62" ht="14.25" customHeight="1" x14ac:dyDescent="0.25">
      <c r="E49653" s="113"/>
      <c r="H49653" s="133"/>
      <c r="T49653" s="133"/>
      <c r="X49653" s="131"/>
      <c r="Y49653" s="133"/>
      <c r="AJ49653" s="133"/>
      <c r="AO49653" s="135"/>
      <c r="AP49653" s="135"/>
      <c r="BJ49653" s="136"/>
    </row>
    <row r="49654" spans="5:62" ht="14.25" customHeight="1" x14ac:dyDescent="0.25">
      <c r="E49654" s="113"/>
      <c r="H49654" s="133"/>
      <c r="T49654" s="133"/>
      <c r="X49654" s="131"/>
      <c r="Y49654" s="133"/>
      <c r="AJ49654" s="133"/>
      <c r="AO49654" s="135"/>
      <c r="AP49654" s="135"/>
      <c r="BJ49654" s="136"/>
    </row>
    <row r="49655" spans="5:62" ht="14.25" customHeight="1" x14ac:dyDescent="0.25">
      <c r="E49655" s="113"/>
      <c r="H49655" s="133"/>
      <c r="T49655" s="133"/>
      <c r="X49655" s="131"/>
      <c r="Y49655" s="133"/>
      <c r="AJ49655" s="133"/>
      <c r="AO49655" s="135"/>
      <c r="AP49655" s="135"/>
      <c r="BJ49655" s="136"/>
    </row>
    <row r="49656" spans="5:62" ht="14.25" customHeight="1" x14ac:dyDescent="0.25">
      <c r="E49656" s="113"/>
      <c r="H49656" s="133"/>
      <c r="T49656" s="133"/>
      <c r="X49656" s="131"/>
      <c r="Y49656" s="133"/>
      <c r="AJ49656" s="133"/>
      <c r="AO49656" s="135"/>
      <c r="AP49656" s="135"/>
      <c r="BJ49656" s="136"/>
    </row>
    <row r="49657" spans="5:62" ht="14.25" customHeight="1" x14ac:dyDescent="0.25">
      <c r="E49657" s="113"/>
      <c r="H49657" s="133"/>
      <c r="T49657" s="133"/>
      <c r="X49657" s="131"/>
      <c r="Y49657" s="133"/>
      <c r="AJ49657" s="133"/>
      <c r="AO49657" s="135"/>
      <c r="AP49657" s="135"/>
      <c r="BJ49657" s="136"/>
    </row>
    <row r="49658" spans="5:62" ht="14.25" customHeight="1" x14ac:dyDescent="0.25">
      <c r="E49658" s="113"/>
      <c r="H49658" s="133"/>
      <c r="T49658" s="133"/>
      <c r="X49658" s="131"/>
      <c r="Y49658" s="133"/>
      <c r="AJ49658" s="133"/>
      <c r="AO49658" s="135"/>
      <c r="AP49658" s="135"/>
      <c r="BJ49658" s="136"/>
    </row>
    <row r="49659" spans="5:62" ht="14.25" customHeight="1" x14ac:dyDescent="0.25">
      <c r="E49659" s="113"/>
      <c r="H49659" s="133"/>
      <c r="T49659" s="133"/>
      <c r="X49659" s="131"/>
      <c r="Y49659" s="133"/>
      <c r="AJ49659" s="133"/>
      <c r="AO49659" s="135"/>
      <c r="AP49659" s="135"/>
      <c r="BJ49659" s="136"/>
    </row>
    <row r="49660" spans="5:62" ht="14.25" customHeight="1" x14ac:dyDescent="0.25">
      <c r="E49660" s="113"/>
      <c r="H49660" s="133"/>
      <c r="T49660" s="133"/>
      <c r="X49660" s="131"/>
      <c r="Y49660" s="133"/>
      <c r="AJ49660" s="133"/>
      <c r="AO49660" s="135"/>
      <c r="AP49660" s="135"/>
      <c r="BJ49660" s="136"/>
    </row>
    <row r="49661" spans="5:62" ht="14.25" customHeight="1" x14ac:dyDescent="0.25">
      <c r="E49661" s="113"/>
      <c r="H49661" s="133"/>
      <c r="T49661" s="133"/>
      <c r="X49661" s="131"/>
      <c r="Y49661" s="133"/>
      <c r="AJ49661" s="133"/>
      <c r="AO49661" s="135"/>
      <c r="AP49661" s="135"/>
      <c r="BJ49661" s="136"/>
    </row>
    <row r="49662" spans="5:62" ht="14.25" customHeight="1" x14ac:dyDescent="0.25">
      <c r="E49662" s="113"/>
      <c r="H49662" s="133"/>
      <c r="T49662" s="133"/>
      <c r="X49662" s="131"/>
      <c r="Y49662" s="133"/>
      <c r="AJ49662" s="133"/>
      <c r="AO49662" s="135"/>
      <c r="AP49662" s="135"/>
      <c r="BJ49662" s="136"/>
    </row>
    <row r="49663" spans="5:62" ht="14.25" customHeight="1" x14ac:dyDescent="0.25">
      <c r="E49663" s="113"/>
      <c r="H49663" s="133"/>
      <c r="T49663" s="133"/>
      <c r="X49663" s="131"/>
      <c r="Y49663" s="133"/>
      <c r="AJ49663" s="133"/>
      <c r="AO49663" s="135"/>
      <c r="AP49663" s="135"/>
      <c r="BJ49663" s="136"/>
    </row>
    <row r="49664" spans="5:62" ht="14.25" customHeight="1" x14ac:dyDescent="0.25">
      <c r="E49664" s="113"/>
      <c r="H49664" s="133"/>
      <c r="T49664" s="133"/>
      <c r="X49664" s="131"/>
      <c r="Y49664" s="133"/>
      <c r="AJ49664" s="133"/>
      <c r="AO49664" s="135"/>
      <c r="AP49664" s="135"/>
      <c r="BJ49664" s="136"/>
    </row>
    <row r="49665" spans="5:62" ht="14.25" customHeight="1" x14ac:dyDescent="0.25">
      <c r="E49665" s="113"/>
      <c r="H49665" s="133"/>
      <c r="T49665" s="133"/>
      <c r="X49665" s="131"/>
      <c r="Y49665" s="133"/>
      <c r="AJ49665" s="133"/>
      <c r="AO49665" s="135"/>
      <c r="AP49665" s="135"/>
      <c r="BJ49665" s="136"/>
    </row>
    <row r="49666" spans="5:62" ht="14.25" customHeight="1" x14ac:dyDescent="0.25">
      <c r="E49666" s="113"/>
      <c r="H49666" s="133"/>
      <c r="T49666" s="133"/>
      <c r="X49666" s="131"/>
      <c r="Y49666" s="133"/>
      <c r="AJ49666" s="133"/>
      <c r="AO49666" s="135"/>
      <c r="AP49666" s="135"/>
      <c r="BJ49666" s="136"/>
    </row>
    <row r="49667" spans="5:62" ht="14.25" customHeight="1" x14ac:dyDescent="0.25">
      <c r="E49667" s="113"/>
      <c r="H49667" s="133"/>
      <c r="T49667" s="133"/>
      <c r="X49667" s="131"/>
      <c r="Y49667" s="133"/>
      <c r="AJ49667" s="133"/>
      <c r="AO49667" s="135"/>
      <c r="AP49667" s="135"/>
      <c r="BJ49667" s="136"/>
    </row>
    <row r="49668" spans="5:62" ht="14.25" customHeight="1" x14ac:dyDescent="0.25">
      <c r="E49668" s="113"/>
      <c r="H49668" s="133"/>
      <c r="T49668" s="133"/>
      <c r="X49668" s="131"/>
      <c r="Y49668" s="133"/>
      <c r="AJ49668" s="133"/>
      <c r="AO49668" s="135"/>
      <c r="AP49668" s="135"/>
      <c r="BJ49668" s="136"/>
    </row>
    <row r="49669" spans="5:62" ht="14.25" customHeight="1" x14ac:dyDescent="0.25">
      <c r="E49669" s="113"/>
      <c r="H49669" s="133"/>
      <c r="T49669" s="133"/>
      <c r="X49669" s="131"/>
      <c r="Y49669" s="133"/>
      <c r="AJ49669" s="133"/>
      <c r="AO49669" s="135"/>
      <c r="AP49669" s="135"/>
      <c r="BJ49669" s="136"/>
    </row>
    <row r="49670" spans="5:62" ht="14.25" customHeight="1" x14ac:dyDescent="0.25">
      <c r="E49670" s="113"/>
      <c r="H49670" s="133"/>
      <c r="T49670" s="133"/>
      <c r="X49670" s="131"/>
      <c r="Y49670" s="133"/>
      <c r="AJ49670" s="133"/>
      <c r="AO49670" s="135"/>
      <c r="AP49670" s="135"/>
      <c r="BJ49670" s="136"/>
    </row>
    <row r="49671" spans="5:62" ht="14.25" customHeight="1" x14ac:dyDescent="0.25">
      <c r="E49671" s="113"/>
      <c r="H49671" s="133"/>
      <c r="T49671" s="133"/>
      <c r="X49671" s="131"/>
      <c r="Y49671" s="133"/>
      <c r="AJ49671" s="133"/>
      <c r="AO49671" s="135"/>
      <c r="AP49671" s="135"/>
      <c r="BJ49671" s="136"/>
    </row>
    <row r="49672" spans="5:62" ht="14.25" customHeight="1" x14ac:dyDescent="0.25">
      <c r="E49672" s="113"/>
      <c r="H49672" s="133"/>
      <c r="T49672" s="133"/>
      <c r="X49672" s="131"/>
      <c r="Y49672" s="133"/>
      <c r="AJ49672" s="133"/>
      <c r="AO49672" s="135"/>
      <c r="AP49672" s="135"/>
      <c r="BJ49672" s="136"/>
    </row>
    <row r="49673" spans="5:62" ht="14.25" customHeight="1" x14ac:dyDescent="0.25">
      <c r="E49673" s="113"/>
      <c r="H49673" s="133"/>
      <c r="T49673" s="133"/>
      <c r="X49673" s="131"/>
      <c r="Y49673" s="133"/>
      <c r="AJ49673" s="133"/>
      <c r="AO49673" s="135"/>
      <c r="AP49673" s="135"/>
      <c r="BJ49673" s="136"/>
    </row>
    <row r="49674" spans="5:62" ht="14.25" customHeight="1" x14ac:dyDescent="0.25">
      <c r="E49674" s="113"/>
      <c r="H49674" s="133"/>
      <c r="T49674" s="133"/>
      <c r="X49674" s="131"/>
      <c r="Y49674" s="133"/>
      <c r="AJ49674" s="133"/>
      <c r="AO49674" s="135"/>
      <c r="AP49674" s="135"/>
      <c r="BJ49674" s="136"/>
    </row>
    <row r="49675" spans="5:62" ht="14.25" customHeight="1" x14ac:dyDescent="0.25">
      <c r="E49675" s="113"/>
      <c r="H49675" s="133"/>
      <c r="T49675" s="133"/>
      <c r="X49675" s="131"/>
      <c r="Y49675" s="133"/>
      <c r="AJ49675" s="133"/>
      <c r="AO49675" s="135"/>
      <c r="AP49675" s="135"/>
      <c r="BJ49675" s="136"/>
    </row>
    <row r="49676" spans="5:62" ht="14.25" customHeight="1" x14ac:dyDescent="0.25">
      <c r="E49676" s="113"/>
      <c r="H49676" s="133"/>
      <c r="T49676" s="133"/>
      <c r="X49676" s="131"/>
      <c r="Y49676" s="133"/>
      <c r="AJ49676" s="133"/>
      <c r="AO49676" s="135"/>
      <c r="AP49676" s="135"/>
      <c r="BJ49676" s="136"/>
    </row>
    <row r="49677" spans="5:62" ht="14.25" customHeight="1" x14ac:dyDescent="0.25">
      <c r="E49677" s="113"/>
      <c r="H49677" s="133"/>
      <c r="T49677" s="133"/>
      <c r="X49677" s="131"/>
      <c r="Y49677" s="133"/>
      <c r="AJ49677" s="133"/>
      <c r="AO49677" s="135"/>
      <c r="AP49677" s="135"/>
      <c r="BJ49677" s="136"/>
    </row>
    <row r="49678" spans="5:62" ht="14.25" customHeight="1" x14ac:dyDescent="0.25">
      <c r="E49678" s="113"/>
      <c r="H49678" s="133"/>
      <c r="T49678" s="133"/>
      <c r="X49678" s="131"/>
      <c r="Y49678" s="133"/>
      <c r="AJ49678" s="133"/>
      <c r="AO49678" s="135"/>
      <c r="AP49678" s="135"/>
      <c r="BJ49678" s="136"/>
    </row>
    <row r="49679" spans="5:62" ht="14.25" customHeight="1" x14ac:dyDescent="0.25">
      <c r="E49679" s="113"/>
      <c r="H49679" s="133"/>
      <c r="T49679" s="133"/>
      <c r="X49679" s="131"/>
      <c r="Y49679" s="133"/>
      <c r="AJ49679" s="133"/>
      <c r="AO49679" s="135"/>
      <c r="AP49679" s="135"/>
      <c r="BJ49679" s="136"/>
    </row>
    <row r="49680" spans="5:62" ht="14.25" customHeight="1" x14ac:dyDescent="0.25">
      <c r="E49680" s="113"/>
      <c r="H49680" s="133"/>
      <c r="T49680" s="133"/>
      <c r="X49680" s="131"/>
      <c r="Y49680" s="133"/>
      <c r="AJ49680" s="133"/>
      <c r="AO49680" s="135"/>
      <c r="AP49680" s="135"/>
      <c r="BJ49680" s="136"/>
    </row>
    <row r="49681" spans="5:62" ht="14.25" customHeight="1" x14ac:dyDescent="0.25">
      <c r="E49681" s="113"/>
      <c r="H49681" s="133"/>
      <c r="T49681" s="133"/>
      <c r="X49681" s="131"/>
      <c r="Y49681" s="133"/>
      <c r="AJ49681" s="133"/>
      <c r="AO49681" s="135"/>
      <c r="AP49681" s="135"/>
      <c r="BJ49681" s="136"/>
    </row>
    <row r="49682" spans="5:62" ht="14.25" customHeight="1" x14ac:dyDescent="0.25">
      <c r="E49682" s="113"/>
      <c r="H49682" s="133"/>
      <c r="T49682" s="133"/>
      <c r="X49682" s="131"/>
      <c r="Y49682" s="133"/>
      <c r="AJ49682" s="133"/>
      <c r="AO49682" s="135"/>
      <c r="AP49682" s="135"/>
      <c r="BJ49682" s="136"/>
    </row>
    <row r="49683" spans="5:62" ht="14.25" customHeight="1" x14ac:dyDescent="0.25">
      <c r="E49683" s="113"/>
      <c r="H49683" s="133"/>
      <c r="T49683" s="133"/>
      <c r="X49683" s="131"/>
      <c r="Y49683" s="133"/>
      <c r="AJ49683" s="133"/>
      <c r="AO49683" s="135"/>
      <c r="AP49683" s="135"/>
      <c r="BJ49683" s="136"/>
    </row>
    <row r="49684" spans="5:62" ht="14.25" customHeight="1" x14ac:dyDescent="0.25">
      <c r="E49684" s="113"/>
      <c r="H49684" s="133"/>
      <c r="T49684" s="133"/>
      <c r="X49684" s="131"/>
      <c r="Y49684" s="133"/>
      <c r="AJ49684" s="133"/>
      <c r="AO49684" s="135"/>
      <c r="AP49684" s="135"/>
      <c r="BJ49684" s="136"/>
    </row>
    <row r="49685" spans="5:62" ht="14.25" customHeight="1" x14ac:dyDescent="0.25">
      <c r="E49685" s="113"/>
      <c r="H49685" s="133"/>
      <c r="T49685" s="133"/>
      <c r="X49685" s="131"/>
      <c r="Y49685" s="133"/>
      <c r="AJ49685" s="133"/>
      <c r="AO49685" s="135"/>
      <c r="AP49685" s="135"/>
      <c r="BJ49685" s="136"/>
    </row>
    <row r="49686" spans="5:62" ht="14.25" customHeight="1" x14ac:dyDescent="0.25">
      <c r="E49686" s="113"/>
      <c r="H49686" s="133"/>
      <c r="T49686" s="133"/>
      <c r="X49686" s="131"/>
      <c r="Y49686" s="133"/>
      <c r="AJ49686" s="133"/>
      <c r="AO49686" s="135"/>
      <c r="AP49686" s="135"/>
      <c r="BJ49686" s="136"/>
    </row>
    <row r="49687" spans="5:62" ht="14.25" customHeight="1" x14ac:dyDescent="0.25">
      <c r="E49687" s="113"/>
      <c r="H49687" s="133"/>
      <c r="T49687" s="133"/>
      <c r="X49687" s="131"/>
      <c r="Y49687" s="133"/>
      <c r="AJ49687" s="133"/>
      <c r="AO49687" s="135"/>
      <c r="AP49687" s="135"/>
      <c r="BJ49687" s="136"/>
    </row>
    <row r="49688" spans="5:62" ht="14.25" customHeight="1" x14ac:dyDescent="0.25">
      <c r="E49688" s="113"/>
      <c r="H49688" s="133"/>
      <c r="T49688" s="133"/>
      <c r="X49688" s="131"/>
      <c r="Y49688" s="133"/>
      <c r="AJ49688" s="133"/>
      <c r="AO49688" s="135"/>
      <c r="AP49688" s="135"/>
      <c r="BJ49688" s="136"/>
    </row>
    <row r="49689" spans="5:62" ht="14.25" customHeight="1" x14ac:dyDescent="0.25">
      <c r="E49689" s="113"/>
      <c r="H49689" s="133"/>
      <c r="T49689" s="133"/>
      <c r="X49689" s="131"/>
      <c r="Y49689" s="133"/>
      <c r="AJ49689" s="133"/>
      <c r="AO49689" s="135"/>
      <c r="AP49689" s="135"/>
      <c r="BJ49689" s="136"/>
    </row>
    <row r="49690" spans="5:62" ht="14.25" customHeight="1" x14ac:dyDescent="0.25">
      <c r="E49690" s="113"/>
      <c r="H49690" s="133"/>
      <c r="T49690" s="133"/>
      <c r="X49690" s="131"/>
      <c r="Y49690" s="133"/>
      <c r="AJ49690" s="133"/>
      <c r="AO49690" s="135"/>
      <c r="AP49690" s="135"/>
      <c r="BJ49690" s="136"/>
    </row>
    <row r="49691" spans="5:62" ht="14.25" customHeight="1" x14ac:dyDescent="0.25">
      <c r="E49691" s="113"/>
      <c r="H49691" s="133"/>
      <c r="T49691" s="133"/>
      <c r="X49691" s="131"/>
      <c r="Y49691" s="133"/>
      <c r="AJ49691" s="133"/>
      <c r="AO49691" s="135"/>
      <c r="AP49691" s="135"/>
      <c r="BJ49691" s="136"/>
    </row>
    <row r="49692" spans="5:62" ht="14.25" customHeight="1" x14ac:dyDescent="0.25">
      <c r="E49692" s="113"/>
      <c r="H49692" s="133"/>
      <c r="T49692" s="133"/>
      <c r="X49692" s="131"/>
      <c r="Y49692" s="133"/>
      <c r="AJ49692" s="133"/>
      <c r="AO49692" s="135"/>
      <c r="AP49692" s="135"/>
      <c r="BJ49692" s="136"/>
    </row>
    <row r="49693" spans="5:62" ht="14.25" customHeight="1" x14ac:dyDescent="0.25">
      <c r="E49693" s="113"/>
      <c r="H49693" s="133"/>
      <c r="T49693" s="133"/>
      <c r="X49693" s="131"/>
      <c r="Y49693" s="133"/>
      <c r="AJ49693" s="133"/>
      <c r="AO49693" s="135"/>
      <c r="AP49693" s="135"/>
      <c r="BJ49693" s="136"/>
    </row>
    <row r="49694" spans="5:62" ht="14.25" customHeight="1" x14ac:dyDescent="0.25">
      <c r="E49694" s="113"/>
      <c r="H49694" s="133"/>
      <c r="T49694" s="133"/>
      <c r="X49694" s="131"/>
      <c r="Y49694" s="133"/>
      <c r="AJ49694" s="133"/>
      <c r="AO49694" s="135"/>
      <c r="AP49694" s="135"/>
      <c r="BJ49694" s="136"/>
    </row>
    <row r="49695" spans="5:62" ht="14.25" customHeight="1" x14ac:dyDescent="0.25">
      <c r="E49695" s="113"/>
      <c r="H49695" s="133"/>
      <c r="T49695" s="133"/>
      <c r="X49695" s="131"/>
      <c r="Y49695" s="133"/>
      <c r="AJ49695" s="133"/>
      <c r="AO49695" s="135"/>
      <c r="AP49695" s="135"/>
      <c r="BJ49695" s="136"/>
    </row>
    <row r="49696" spans="5:62" ht="14.25" customHeight="1" x14ac:dyDescent="0.25">
      <c r="E49696" s="113"/>
      <c r="H49696" s="133"/>
      <c r="T49696" s="133"/>
      <c r="X49696" s="131"/>
      <c r="Y49696" s="133"/>
      <c r="AJ49696" s="133"/>
      <c r="AO49696" s="135"/>
      <c r="AP49696" s="135"/>
      <c r="BJ49696" s="136"/>
    </row>
    <row r="49697" spans="5:62" ht="14.25" customHeight="1" x14ac:dyDescent="0.25">
      <c r="E49697" s="113"/>
      <c r="H49697" s="133"/>
      <c r="T49697" s="133"/>
      <c r="X49697" s="131"/>
      <c r="Y49697" s="133"/>
      <c r="AJ49697" s="133"/>
      <c r="AO49697" s="135"/>
      <c r="AP49697" s="135"/>
      <c r="BJ49697" s="136"/>
    </row>
    <row r="49698" spans="5:62" ht="14.25" customHeight="1" x14ac:dyDescent="0.25">
      <c r="E49698" s="113"/>
      <c r="H49698" s="133"/>
      <c r="T49698" s="133"/>
      <c r="X49698" s="131"/>
      <c r="Y49698" s="133"/>
      <c r="AJ49698" s="133"/>
      <c r="AO49698" s="135"/>
      <c r="AP49698" s="135"/>
      <c r="BJ49698" s="136"/>
    </row>
    <row r="49699" spans="5:62" ht="14.25" customHeight="1" x14ac:dyDescent="0.25">
      <c r="E49699" s="113"/>
      <c r="H49699" s="133"/>
      <c r="T49699" s="133"/>
      <c r="X49699" s="131"/>
      <c r="Y49699" s="133"/>
      <c r="AJ49699" s="133"/>
      <c r="AO49699" s="135"/>
      <c r="AP49699" s="135"/>
      <c r="BJ49699" s="136"/>
    </row>
    <row r="49700" spans="5:62" ht="14.25" customHeight="1" x14ac:dyDescent="0.25">
      <c r="E49700" s="113"/>
      <c r="H49700" s="133"/>
      <c r="T49700" s="133"/>
      <c r="X49700" s="131"/>
      <c r="Y49700" s="133"/>
      <c r="AJ49700" s="133"/>
      <c r="AO49700" s="135"/>
      <c r="AP49700" s="135"/>
      <c r="BJ49700" s="136"/>
    </row>
    <row r="49701" spans="5:62" ht="14.25" customHeight="1" x14ac:dyDescent="0.25">
      <c r="E49701" s="113"/>
      <c r="H49701" s="133"/>
      <c r="T49701" s="133"/>
      <c r="X49701" s="131"/>
      <c r="Y49701" s="133"/>
      <c r="AJ49701" s="133"/>
      <c r="AO49701" s="135"/>
      <c r="AP49701" s="135"/>
      <c r="BJ49701" s="136"/>
    </row>
    <row r="49702" spans="5:62" ht="14.25" customHeight="1" x14ac:dyDescent="0.25">
      <c r="E49702" s="113"/>
      <c r="H49702" s="133"/>
      <c r="T49702" s="133"/>
      <c r="X49702" s="131"/>
      <c r="Y49702" s="133"/>
      <c r="AJ49702" s="133"/>
      <c r="AO49702" s="135"/>
      <c r="AP49702" s="135"/>
      <c r="BJ49702" s="136"/>
    </row>
    <row r="49703" spans="5:62" ht="14.25" customHeight="1" x14ac:dyDescent="0.25">
      <c r="E49703" s="113"/>
      <c r="H49703" s="133"/>
      <c r="T49703" s="133"/>
      <c r="X49703" s="131"/>
      <c r="Y49703" s="133"/>
      <c r="AJ49703" s="133"/>
      <c r="AO49703" s="135"/>
      <c r="AP49703" s="135"/>
      <c r="BJ49703" s="136"/>
    </row>
    <row r="49704" spans="5:62" ht="14.25" customHeight="1" x14ac:dyDescent="0.25">
      <c r="E49704" s="113"/>
      <c r="H49704" s="133"/>
      <c r="T49704" s="133"/>
      <c r="X49704" s="131"/>
      <c r="Y49704" s="133"/>
      <c r="AJ49704" s="133"/>
      <c r="AO49704" s="135"/>
      <c r="AP49704" s="135"/>
      <c r="BJ49704" s="136"/>
    </row>
    <row r="49705" spans="5:62" ht="14.25" customHeight="1" x14ac:dyDescent="0.25">
      <c r="E49705" s="113"/>
      <c r="H49705" s="133"/>
      <c r="T49705" s="133"/>
      <c r="X49705" s="131"/>
      <c r="Y49705" s="133"/>
      <c r="AJ49705" s="133"/>
      <c r="AO49705" s="135"/>
      <c r="AP49705" s="135"/>
      <c r="BJ49705" s="136"/>
    </row>
    <row r="49706" spans="5:62" ht="14.25" customHeight="1" x14ac:dyDescent="0.25">
      <c r="E49706" s="113"/>
      <c r="H49706" s="133"/>
      <c r="T49706" s="133"/>
      <c r="X49706" s="131"/>
      <c r="Y49706" s="133"/>
      <c r="AJ49706" s="133"/>
      <c r="AO49706" s="135"/>
      <c r="AP49706" s="135"/>
      <c r="BJ49706" s="136"/>
    </row>
    <row r="49707" spans="5:62" ht="14.25" customHeight="1" x14ac:dyDescent="0.25">
      <c r="E49707" s="113"/>
      <c r="H49707" s="133"/>
      <c r="T49707" s="133"/>
      <c r="X49707" s="131"/>
      <c r="Y49707" s="133"/>
      <c r="AJ49707" s="133"/>
      <c r="AO49707" s="135"/>
      <c r="AP49707" s="135"/>
      <c r="BJ49707" s="136"/>
    </row>
    <row r="49708" spans="5:62" ht="14.25" customHeight="1" x14ac:dyDescent="0.25">
      <c r="E49708" s="113"/>
      <c r="H49708" s="133"/>
      <c r="T49708" s="133"/>
      <c r="X49708" s="131"/>
      <c r="Y49708" s="133"/>
      <c r="AJ49708" s="133"/>
      <c r="AO49708" s="135"/>
      <c r="AP49708" s="135"/>
      <c r="BJ49708" s="136"/>
    </row>
    <row r="49709" spans="5:62" ht="14.25" customHeight="1" x14ac:dyDescent="0.25">
      <c r="E49709" s="113"/>
      <c r="H49709" s="133"/>
      <c r="T49709" s="133"/>
      <c r="X49709" s="131"/>
      <c r="Y49709" s="133"/>
      <c r="AJ49709" s="133"/>
      <c r="AO49709" s="135"/>
      <c r="AP49709" s="135"/>
      <c r="BJ49709" s="136"/>
    </row>
    <row r="49710" spans="5:62" ht="14.25" customHeight="1" x14ac:dyDescent="0.25">
      <c r="E49710" s="113"/>
      <c r="H49710" s="133"/>
      <c r="T49710" s="133"/>
      <c r="X49710" s="131"/>
      <c r="Y49710" s="133"/>
      <c r="AJ49710" s="133"/>
      <c r="AO49710" s="135"/>
      <c r="AP49710" s="135"/>
      <c r="BJ49710" s="136"/>
    </row>
    <row r="49711" spans="5:62" ht="14.25" customHeight="1" x14ac:dyDescent="0.25">
      <c r="E49711" s="113"/>
      <c r="H49711" s="133"/>
      <c r="T49711" s="133"/>
      <c r="X49711" s="131"/>
      <c r="Y49711" s="133"/>
      <c r="AJ49711" s="133"/>
      <c r="AO49711" s="135"/>
      <c r="AP49711" s="135"/>
      <c r="BJ49711" s="136"/>
    </row>
    <row r="49712" spans="5:62" ht="14.25" customHeight="1" x14ac:dyDescent="0.25">
      <c r="E49712" s="113"/>
      <c r="H49712" s="133"/>
      <c r="T49712" s="133"/>
      <c r="X49712" s="131"/>
      <c r="Y49712" s="133"/>
      <c r="AJ49712" s="133"/>
      <c r="AO49712" s="135"/>
      <c r="AP49712" s="135"/>
      <c r="BJ49712" s="136"/>
    </row>
    <row r="49713" spans="5:62" ht="14.25" customHeight="1" x14ac:dyDescent="0.25">
      <c r="E49713" s="113"/>
      <c r="H49713" s="133"/>
      <c r="T49713" s="133"/>
      <c r="X49713" s="131"/>
      <c r="Y49713" s="133"/>
      <c r="AJ49713" s="133"/>
      <c r="AO49713" s="135"/>
      <c r="AP49713" s="135"/>
      <c r="BJ49713" s="136"/>
    </row>
    <row r="49714" spans="5:62" ht="14.25" customHeight="1" x14ac:dyDescent="0.25">
      <c r="E49714" s="113"/>
      <c r="H49714" s="133"/>
      <c r="T49714" s="133"/>
      <c r="X49714" s="131"/>
      <c r="Y49714" s="133"/>
      <c r="AJ49714" s="133"/>
      <c r="AO49714" s="135"/>
      <c r="AP49714" s="135"/>
      <c r="BJ49714" s="136"/>
    </row>
    <row r="49715" spans="5:62" ht="14.25" customHeight="1" x14ac:dyDescent="0.25">
      <c r="E49715" s="113"/>
      <c r="H49715" s="133"/>
      <c r="T49715" s="133"/>
      <c r="X49715" s="131"/>
      <c r="Y49715" s="133"/>
      <c r="AJ49715" s="133"/>
      <c r="AO49715" s="135"/>
      <c r="AP49715" s="135"/>
      <c r="BJ49715" s="136"/>
    </row>
    <row r="49716" spans="5:62" ht="14.25" customHeight="1" x14ac:dyDescent="0.25">
      <c r="E49716" s="113"/>
      <c r="H49716" s="133"/>
      <c r="T49716" s="133"/>
      <c r="X49716" s="131"/>
      <c r="Y49716" s="133"/>
      <c r="AJ49716" s="133"/>
      <c r="AO49716" s="135"/>
      <c r="AP49716" s="135"/>
      <c r="BJ49716" s="136"/>
    </row>
    <row r="49717" spans="5:62" ht="14.25" customHeight="1" x14ac:dyDescent="0.25">
      <c r="E49717" s="113"/>
      <c r="H49717" s="133"/>
      <c r="T49717" s="133"/>
      <c r="X49717" s="131"/>
      <c r="Y49717" s="133"/>
      <c r="AJ49717" s="133"/>
      <c r="AO49717" s="135"/>
      <c r="AP49717" s="135"/>
      <c r="BJ49717" s="136"/>
    </row>
    <row r="49718" spans="5:62" ht="14.25" customHeight="1" x14ac:dyDescent="0.25">
      <c r="E49718" s="113"/>
      <c r="H49718" s="133"/>
      <c r="T49718" s="133"/>
      <c r="X49718" s="131"/>
      <c r="Y49718" s="133"/>
      <c r="AJ49718" s="133"/>
      <c r="AO49718" s="135"/>
      <c r="AP49718" s="135"/>
      <c r="BJ49718" s="136"/>
    </row>
    <row r="49719" spans="5:62" ht="14.25" customHeight="1" x14ac:dyDescent="0.25">
      <c r="E49719" s="113"/>
      <c r="H49719" s="133"/>
      <c r="T49719" s="133"/>
      <c r="X49719" s="131"/>
      <c r="Y49719" s="133"/>
      <c r="AJ49719" s="133"/>
      <c r="AO49719" s="135"/>
      <c r="AP49719" s="135"/>
      <c r="BJ49719" s="136"/>
    </row>
    <row r="49720" spans="5:62" ht="14.25" customHeight="1" x14ac:dyDescent="0.25">
      <c r="E49720" s="113"/>
      <c r="H49720" s="133"/>
      <c r="T49720" s="133"/>
      <c r="X49720" s="131"/>
      <c r="Y49720" s="133"/>
      <c r="AJ49720" s="133"/>
      <c r="AO49720" s="135"/>
      <c r="AP49720" s="135"/>
      <c r="BJ49720" s="136"/>
    </row>
    <row r="49721" spans="5:62" ht="14.25" customHeight="1" x14ac:dyDescent="0.25">
      <c r="E49721" s="113"/>
      <c r="H49721" s="133"/>
      <c r="T49721" s="133"/>
      <c r="X49721" s="131"/>
      <c r="Y49721" s="133"/>
      <c r="AJ49721" s="133"/>
      <c r="AO49721" s="135"/>
      <c r="AP49721" s="135"/>
      <c r="BJ49721" s="136"/>
    </row>
    <row r="49722" spans="5:62" ht="14.25" customHeight="1" x14ac:dyDescent="0.25">
      <c r="E49722" s="113"/>
      <c r="H49722" s="133"/>
      <c r="T49722" s="133"/>
      <c r="X49722" s="131"/>
      <c r="Y49722" s="133"/>
      <c r="AJ49722" s="133"/>
      <c r="AO49722" s="135"/>
      <c r="AP49722" s="135"/>
      <c r="BJ49722" s="136"/>
    </row>
    <row r="49723" spans="5:62" ht="14.25" customHeight="1" x14ac:dyDescent="0.25">
      <c r="E49723" s="113"/>
      <c r="H49723" s="133"/>
      <c r="T49723" s="133"/>
      <c r="X49723" s="131"/>
      <c r="Y49723" s="133"/>
      <c r="AJ49723" s="133"/>
      <c r="AO49723" s="135"/>
      <c r="AP49723" s="135"/>
      <c r="BJ49723" s="136"/>
    </row>
    <row r="49724" spans="5:62" ht="14.25" customHeight="1" x14ac:dyDescent="0.25">
      <c r="E49724" s="113"/>
      <c r="H49724" s="133"/>
      <c r="T49724" s="133"/>
      <c r="X49724" s="131"/>
      <c r="Y49724" s="133"/>
      <c r="AJ49724" s="133"/>
      <c r="AO49724" s="135"/>
      <c r="AP49724" s="135"/>
      <c r="BJ49724" s="136"/>
    </row>
    <row r="49725" spans="5:62" ht="14.25" customHeight="1" x14ac:dyDescent="0.25">
      <c r="E49725" s="113"/>
      <c r="H49725" s="133"/>
      <c r="T49725" s="133"/>
      <c r="X49725" s="131"/>
      <c r="Y49725" s="133"/>
      <c r="AJ49725" s="133"/>
      <c r="AO49725" s="135"/>
      <c r="AP49725" s="135"/>
      <c r="BJ49725" s="136"/>
    </row>
    <row r="49726" spans="5:62" ht="14.25" customHeight="1" x14ac:dyDescent="0.25">
      <c r="E49726" s="113"/>
      <c r="H49726" s="133"/>
      <c r="T49726" s="133"/>
      <c r="X49726" s="131"/>
      <c r="Y49726" s="133"/>
      <c r="AJ49726" s="133"/>
      <c r="AO49726" s="135"/>
      <c r="AP49726" s="135"/>
      <c r="BJ49726" s="136"/>
    </row>
    <row r="49727" spans="5:62" ht="14.25" customHeight="1" x14ac:dyDescent="0.25">
      <c r="E49727" s="113"/>
      <c r="H49727" s="133"/>
      <c r="T49727" s="133"/>
      <c r="X49727" s="131"/>
      <c r="Y49727" s="133"/>
      <c r="AJ49727" s="133"/>
      <c r="AO49727" s="135"/>
      <c r="AP49727" s="135"/>
      <c r="BJ49727" s="136"/>
    </row>
    <row r="49728" spans="5:62" ht="14.25" customHeight="1" x14ac:dyDescent="0.25">
      <c r="E49728" s="113"/>
      <c r="H49728" s="133"/>
      <c r="T49728" s="133"/>
      <c r="X49728" s="131"/>
      <c r="Y49728" s="133"/>
      <c r="AJ49728" s="133"/>
      <c r="AO49728" s="135"/>
      <c r="AP49728" s="135"/>
      <c r="BJ49728" s="136"/>
    </row>
    <row r="49729" spans="5:62" ht="14.25" customHeight="1" x14ac:dyDescent="0.25">
      <c r="E49729" s="113"/>
      <c r="H49729" s="133"/>
      <c r="T49729" s="133"/>
      <c r="X49729" s="131"/>
      <c r="Y49729" s="133"/>
      <c r="AJ49729" s="133"/>
      <c r="AO49729" s="135"/>
      <c r="AP49729" s="135"/>
      <c r="BJ49729" s="136"/>
    </row>
    <row r="49730" spans="5:62" ht="14.25" customHeight="1" x14ac:dyDescent="0.25">
      <c r="E49730" s="113"/>
      <c r="H49730" s="133"/>
      <c r="T49730" s="133"/>
      <c r="X49730" s="131"/>
      <c r="Y49730" s="133"/>
      <c r="AJ49730" s="133"/>
      <c r="AO49730" s="135"/>
      <c r="AP49730" s="135"/>
      <c r="BJ49730" s="136"/>
    </row>
    <row r="49731" spans="5:62" ht="14.25" customHeight="1" x14ac:dyDescent="0.25">
      <c r="E49731" s="113"/>
      <c r="H49731" s="133"/>
      <c r="T49731" s="133"/>
      <c r="X49731" s="131"/>
      <c r="Y49731" s="133"/>
      <c r="AJ49731" s="133"/>
      <c r="AO49731" s="135"/>
      <c r="AP49731" s="135"/>
      <c r="BJ49731" s="136"/>
    </row>
    <row r="49732" spans="5:62" ht="14.25" customHeight="1" x14ac:dyDescent="0.25">
      <c r="E49732" s="113"/>
      <c r="H49732" s="133"/>
      <c r="T49732" s="133"/>
      <c r="X49732" s="131"/>
      <c r="Y49732" s="133"/>
      <c r="AJ49732" s="133"/>
      <c r="AO49732" s="135"/>
      <c r="AP49732" s="135"/>
      <c r="BJ49732" s="136"/>
    </row>
    <row r="49733" spans="5:62" ht="14.25" customHeight="1" x14ac:dyDescent="0.25">
      <c r="E49733" s="113"/>
      <c r="H49733" s="133"/>
      <c r="T49733" s="133"/>
      <c r="X49733" s="131"/>
      <c r="Y49733" s="133"/>
      <c r="AJ49733" s="133"/>
      <c r="AO49733" s="135"/>
      <c r="AP49733" s="135"/>
      <c r="BJ49733" s="136"/>
    </row>
    <row r="49734" spans="5:62" ht="14.25" customHeight="1" x14ac:dyDescent="0.25">
      <c r="E49734" s="113"/>
      <c r="H49734" s="133"/>
      <c r="T49734" s="133"/>
      <c r="X49734" s="131"/>
      <c r="Y49734" s="133"/>
      <c r="AJ49734" s="133"/>
      <c r="AO49734" s="135"/>
      <c r="AP49734" s="135"/>
      <c r="BJ49734" s="136"/>
    </row>
    <row r="49735" spans="5:62" ht="14.25" customHeight="1" x14ac:dyDescent="0.25">
      <c r="E49735" s="113"/>
      <c r="H49735" s="133"/>
      <c r="T49735" s="133"/>
      <c r="X49735" s="131"/>
      <c r="Y49735" s="133"/>
      <c r="AJ49735" s="133"/>
      <c r="AO49735" s="135"/>
      <c r="AP49735" s="135"/>
      <c r="BJ49735" s="136"/>
    </row>
    <row r="49736" spans="5:62" ht="14.25" customHeight="1" x14ac:dyDescent="0.25">
      <c r="E49736" s="113"/>
      <c r="H49736" s="133"/>
      <c r="T49736" s="133"/>
      <c r="X49736" s="131"/>
      <c r="Y49736" s="133"/>
      <c r="AJ49736" s="133"/>
      <c r="AO49736" s="135"/>
      <c r="AP49736" s="135"/>
      <c r="BJ49736" s="136"/>
    </row>
    <row r="49737" spans="5:62" ht="14.25" customHeight="1" x14ac:dyDescent="0.25">
      <c r="E49737" s="113"/>
      <c r="H49737" s="133"/>
      <c r="T49737" s="133"/>
      <c r="X49737" s="131"/>
      <c r="Y49737" s="133"/>
      <c r="AJ49737" s="133"/>
      <c r="AO49737" s="135"/>
      <c r="AP49737" s="135"/>
      <c r="BJ49737" s="136"/>
    </row>
    <row r="49738" spans="5:62" ht="14.25" customHeight="1" x14ac:dyDescent="0.25">
      <c r="E49738" s="113"/>
      <c r="H49738" s="133"/>
      <c r="T49738" s="133"/>
      <c r="X49738" s="131"/>
      <c r="Y49738" s="133"/>
      <c r="AJ49738" s="133"/>
      <c r="AO49738" s="135"/>
      <c r="AP49738" s="135"/>
      <c r="BJ49738" s="136"/>
    </row>
    <row r="49739" spans="5:62" ht="14.25" customHeight="1" x14ac:dyDescent="0.25">
      <c r="E49739" s="113"/>
      <c r="H49739" s="133"/>
      <c r="T49739" s="133"/>
      <c r="X49739" s="131"/>
      <c r="Y49739" s="133"/>
      <c r="AJ49739" s="133"/>
      <c r="AO49739" s="135"/>
      <c r="AP49739" s="135"/>
      <c r="BJ49739" s="136"/>
    </row>
    <row r="49740" spans="5:62" ht="14.25" customHeight="1" x14ac:dyDescent="0.25">
      <c r="E49740" s="113"/>
      <c r="H49740" s="133"/>
      <c r="T49740" s="133"/>
      <c r="X49740" s="131"/>
      <c r="Y49740" s="133"/>
      <c r="AJ49740" s="133"/>
      <c r="AO49740" s="135"/>
      <c r="AP49740" s="135"/>
      <c r="BJ49740" s="136"/>
    </row>
    <row r="49741" spans="5:62" ht="14.25" customHeight="1" x14ac:dyDescent="0.25">
      <c r="E49741" s="113"/>
      <c r="H49741" s="133"/>
      <c r="T49741" s="133"/>
      <c r="X49741" s="131"/>
      <c r="Y49741" s="133"/>
      <c r="AJ49741" s="133"/>
      <c r="AO49741" s="135"/>
      <c r="AP49741" s="135"/>
      <c r="BJ49741" s="136"/>
    </row>
    <row r="49742" spans="5:62" ht="14.25" customHeight="1" x14ac:dyDescent="0.25">
      <c r="E49742" s="113"/>
      <c r="H49742" s="133"/>
      <c r="T49742" s="133"/>
      <c r="X49742" s="131"/>
      <c r="Y49742" s="133"/>
      <c r="AJ49742" s="133"/>
      <c r="AO49742" s="135"/>
      <c r="AP49742" s="135"/>
      <c r="BJ49742" s="136"/>
    </row>
    <row r="49743" spans="5:62" ht="14.25" customHeight="1" x14ac:dyDescent="0.25">
      <c r="E49743" s="113"/>
      <c r="H49743" s="133"/>
      <c r="T49743" s="133"/>
      <c r="X49743" s="131"/>
      <c r="Y49743" s="133"/>
      <c r="AJ49743" s="133"/>
      <c r="AO49743" s="135"/>
      <c r="AP49743" s="135"/>
      <c r="BJ49743" s="136"/>
    </row>
    <row r="49744" spans="5:62" ht="14.25" customHeight="1" x14ac:dyDescent="0.25">
      <c r="E49744" s="113"/>
      <c r="H49744" s="133"/>
      <c r="T49744" s="133"/>
      <c r="X49744" s="131"/>
      <c r="Y49744" s="133"/>
      <c r="AJ49744" s="133"/>
      <c r="AO49744" s="135"/>
      <c r="AP49744" s="135"/>
      <c r="BJ49744" s="136"/>
    </row>
    <row r="49745" spans="5:62" ht="14.25" customHeight="1" x14ac:dyDescent="0.25">
      <c r="E49745" s="113"/>
      <c r="H49745" s="133"/>
      <c r="T49745" s="133"/>
      <c r="X49745" s="131"/>
      <c r="Y49745" s="133"/>
      <c r="AJ49745" s="133"/>
      <c r="AO49745" s="135"/>
      <c r="AP49745" s="135"/>
      <c r="BJ49745" s="136"/>
    </row>
    <row r="49746" spans="5:62" ht="14.25" customHeight="1" x14ac:dyDescent="0.25">
      <c r="E49746" s="113"/>
      <c r="H49746" s="133"/>
      <c r="T49746" s="133"/>
      <c r="X49746" s="131"/>
      <c r="Y49746" s="133"/>
      <c r="AJ49746" s="133"/>
      <c r="AO49746" s="135"/>
      <c r="AP49746" s="135"/>
      <c r="BJ49746" s="136"/>
    </row>
    <row r="49747" spans="5:62" ht="14.25" customHeight="1" x14ac:dyDescent="0.25">
      <c r="E49747" s="113"/>
      <c r="H49747" s="133"/>
      <c r="T49747" s="133"/>
      <c r="X49747" s="131"/>
      <c r="Y49747" s="133"/>
      <c r="AJ49747" s="133"/>
      <c r="AO49747" s="135"/>
      <c r="AP49747" s="135"/>
      <c r="BJ49747" s="136"/>
    </row>
    <row r="49748" spans="5:62" ht="14.25" customHeight="1" x14ac:dyDescent="0.25">
      <c r="E49748" s="113"/>
      <c r="H49748" s="133"/>
      <c r="T49748" s="133"/>
      <c r="X49748" s="131"/>
      <c r="Y49748" s="133"/>
      <c r="AJ49748" s="133"/>
      <c r="AO49748" s="135"/>
      <c r="AP49748" s="135"/>
      <c r="BJ49748" s="136"/>
    </row>
    <row r="49749" spans="5:62" ht="14.25" customHeight="1" x14ac:dyDescent="0.25">
      <c r="E49749" s="113"/>
      <c r="H49749" s="133"/>
      <c r="T49749" s="133"/>
      <c r="X49749" s="131"/>
      <c r="Y49749" s="133"/>
      <c r="AJ49749" s="133"/>
      <c r="AO49749" s="135"/>
      <c r="AP49749" s="135"/>
      <c r="BJ49749" s="136"/>
    </row>
    <row r="49750" spans="5:62" ht="14.25" customHeight="1" x14ac:dyDescent="0.25">
      <c r="E49750" s="113"/>
      <c r="H49750" s="133"/>
      <c r="T49750" s="133"/>
      <c r="X49750" s="131"/>
      <c r="Y49750" s="133"/>
      <c r="AJ49750" s="133"/>
      <c r="AO49750" s="135"/>
      <c r="AP49750" s="135"/>
      <c r="BJ49750" s="136"/>
    </row>
    <row r="49751" spans="5:62" ht="14.25" customHeight="1" x14ac:dyDescent="0.25">
      <c r="E49751" s="113"/>
      <c r="H49751" s="133"/>
      <c r="T49751" s="133"/>
      <c r="X49751" s="131"/>
      <c r="Y49751" s="133"/>
      <c r="AJ49751" s="133"/>
      <c r="AO49751" s="135"/>
      <c r="AP49751" s="135"/>
      <c r="BJ49751" s="136"/>
    </row>
    <row r="49752" spans="5:62" ht="14.25" customHeight="1" x14ac:dyDescent="0.25">
      <c r="E49752" s="113"/>
      <c r="H49752" s="133"/>
      <c r="T49752" s="133"/>
      <c r="X49752" s="131"/>
      <c r="Y49752" s="133"/>
      <c r="AJ49752" s="133"/>
      <c r="AO49752" s="135"/>
      <c r="AP49752" s="135"/>
      <c r="BJ49752" s="136"/>
    </row>
    <row r="49753" spans="5:62" ht="14.25" customHeight="1" x14ac:dyDescent="0.25">
      <c r="E49753" s="113"/>
      <c r="H49753" s="133"/>
      <c r="T49753" s="133"/>
      <c r="X49753" s="131"/>
      <c r="Y49753" s="133"/>
      <c r="AJ49753" s="133"/>
      <c r="AO49753" s="135"/>
      <c r="AP49753" s="135"/>
      <c r="BJ49753" s="136"/>
    </row>
    <row r="49754" spans="5:62" ht="14.25" customHeight="1" x14ac:dyDescent="0.25">
      <c r="E49754" s="113"/>
      <c r="H49754" s="133"/>
      <c r="T49754" s="133"/>
      <c r="X49754" s="131"/>
      <c r="Y49754" s="133"/>
      <c r="AJ49754" s="133"/>
      <c r="AO49754" s="135"/>
      <c r="AP49754" s="135"/>
      <c r="BJ49754" s="136"/>
    </row>
    <row r="49755" spans="5:62" ht="14.25" customHeight="1" x14ac:dyDescent="0.25">
      <c r="E49755" s="113"/>
      <c r="H49755" s="133"/>
      <c r="T49755" s="133"/>
      <c r="X49755" s="131"/>
      <c r="Y49755" s="133"/>
      <c r="AJ49755" s="133"/>
      <c r="AO49755" s="135"/>
      <c r="AP49755" s="135"/>
      <c r="BJ49755" s="136"/>
    </row>
    <row r="49756" spans="5:62" ht="14.25" customHeight="1" x14ac:dyDescent="0.25">
      <c r="E49756" s="113"/>
      <c r="H49756" s="133"/>
      <c r="T49756" s="133"/>
      <c r="X49756" s="131"/>
      <c r="Y49756" s="133"/>
      <c r="AJ49756" s="133"/>
      <c r="AO49756" s="135"/>
      <c r="AP49756" s="135"/>
      <c r="BJ49756" s="136"/>
    </row>
    <row r="49757" spans="5:62" ht="14.25" customHeight="1" x14ac:dyDescent="0.25">
      <c r="E49757" s="113"/>
      <c r="H49757" s="133"/>
      <c r="T49757" s="133"/>
      <c r="X49757" s="131"/>
      <c r="Y49757" s="133"/>
      <c r="AJ49757" s="133"/>
      <c r="AO49757" s="135"/>
      <c r="AP49757" s="135"/>
      <c r="BJ49757" s="136"/>
    </row>
    <row r="49758" spans="5:62" ht="14.25" customHeight="1" x14ac:dyDescent="0.25">
      <c r="E49758" s="113"/>
      <c r="H49758" s="133"/>
      <c r="T49758" s="133"/>
      <c r="X49758" s="131"/>
      <c r="Y49758" s="133"/>
      <c r="AJ49758" s="133"/>
      <c r="AO49758" s="135"/>
      <c r="AP49758" s="135"/>
      <c r="BJ49758" s="136"/>
    </row>
    <row r="49759" spans="5:62" ht="14.25" customHeight="1" x14ac:dyDescent="0.25">
      <c r="E49759" s="113"/>
      <c r="H49759" s="133"/>
      <c r="T49759" s="133"/>
      <c r="X49759" s="131"/>
      <c r="Y49759" s="133"/>
      <c r="AJ49759" s="133"/>
      <c r="AO49759" s="135"/>
      <c r="AP49759" s="135"/>
      <c r="BJ49759" s="136"/>
    </row>
    <row r="49760" spans="5:62" ht="14.25" customHeight="1" x14ac:dyDescent="0.25">
      <c r="E49760" s="113"/>
      <c r="H49760" s="133"/>
      <c r="T49760" s="133"/>
      <c r="X49760" s="131"/>
      <c r="Y49760" s="133"/>
      <c r="AJ49760" s="133"/>
      <c r="AO49760" s="135"/>
      <c r="AP49760" s="135"/>
      <c r="BJ49760" s="136"/>
    </row>
    <row r="49761" spans="5:62" ht="14.25" customHeight="1" x14ac:dyDescent="0.25">
      <c r="E49761" s="113"/>
      <c r="H49761" s="133"/>
      <c r="T49761" s="133"/>
      <c r="X49761" s="131"/>
      <c r="Y49761" s="133"/>
      <c r="AJ49761" s="133"/>
      <c r="AO49761" s="135"/>
      <c r="AP49761" s="135"/>
      <c r="BJ49761" s="136"/>
    </row>
    <row r="49762" spans="5:62" ht="14.25" customHeight="1" x14ac:dyDescent="0.25">
      <c r="E49762" s="113"/>
      <c r="H49762" s="133"/>
      <c r="T49762" s="133"/>
      <c r="X49762" s="131"/>
      <c r="Y49762" s="133"/>
      <c r="AJ49762" s="133"/>
      <c r="AO49762" s="135"/>
      <c r="AP49762" s="135"/>
      <c r="BJ49762" s="136"/>
    </row>
    <row r="49763" spans="5:62" ht="14.25" customHeight="1" x14ac:dyDescent="0.25">
      <c r="E49763" s="113"/>
      <c r="H49763" s="133"/>
      <c r="T49763" s="133"/>
      <c r="X49763" s="131"/>
      <c r="Y49763" s="133"/>
      <c r="AJ49763" s="133"/>
      <c r="AO49763" s="135"/>
      <c r="AP49763" s="135"/>
      <c r="BJ49763" s="136"/>
    </row>
    <row r="49764" spans="5:62" ht="14.25" customHeight="1" x14ac:dyDescent="0.25">
      <c r="E49764" s="113"/>
      <c r="H49764" s="133"/>
      <c r="T49764" s="133"/>
      <c r="X49764" s="131"/>
      <c r="Y49764" s="133"/>
      <c r="AJ49764" s="133"/>
      <c r="AO49764" s="135"/>
      <c r="AP49764" s="135"/>
      <c r="BJ49764" s="136"/>
    </row>
    <row r="49765" spans="5:62" ht="14.25" customHeight="1" x14ac:dyDescent="0.25">
      <c r="E49765" s="113"/>
      <c r="H49765" s="133"/>
      <c r="T49765" s="133"/>
      <c r="X49765" s="131"/>
      <c r="Y49765" s="133"/>
      <c r="AJ49765" s="133"/>
      <c r="AO49765" s="135"/>
      <c r="AP49765" s="135"/>
      <c r="BJ49765" s="136"/>
    </row>
    <row r="49766" spans="5:62" ht="14.25" customHeight="1" x14ac:dyDescent="0.25">
      <c r="E49766" s="113"/>
      <c r="H49766" s="133"/>
      <c r="T49766" s="133"/>
      <c r="X49766" s="131"/>
      <c r="Y49766" s="133"/>
      <c r="AJ49766" s="133"/>
      <c r="AO49766" s="135"/>
      <c r="AP49766" s="135"/>
      <c r="BJ49766" s="136"/>
    </row>
    <row r="49767" spans="5:62" ht="14.25" customHeight="1" x14ac:dyDescent="0.25">
      <c r="E49767" s="113"/>
      <c r="H49767" s="133"/>
      <c r="T49767" s="133"/>
      <c r="X49767" s="131"/>
      <c r="Y49767" s="133"/>
      <c r="AJ49767" s="133"/>
      <c r="AO49767" s="135"/>
      <c r="AP49767" s="135"/>
      <c r="BJ49767" s="136"/>
    </row>
    <row r="49768" spans="5:62" ht="14.25" customHeight="1" x14ac:dyDescent="0.25">
      <c r="E49768" s="113"/>
      <c r="H49768" s="133"/>
      <c r="T49768" s="133"/>
      <c r="X49768" s="131"/>
      <c r="Y49768" s="133"/>
      <c r="AJ49768" s="133"/>
      <c r="AO49768" s="135"/>
      <c r="AP49768" s="135"/>
      <c r="BJ49768" s="136"/>
    </row>
    <row r="49769" spans="5:62" ht="14.25" customHeight="1" x14ac:dyDescent="0.25">
      <c r="E49769" s="113"/>
      <c r="H49769" s="133"/>
      <c r="T49769" s="133"/>
      <c r="X49769" s="131"/>
      <c r="Y49769" s="133"/>
      <c r="AJ49769" s="133"/>
      <c r="AO49769" s="135"/>
      <c r="AP49769" s="135"/>
      <c r="BJ49769" s="136"/>
    </row>
    <row r="49770" spans="5:62" ht="14.25" customHeight="1" x14ac:dyDescent="0.25">
      <c r="E49770" s="113"/>
      <c r="H49770" s="133"/>
      <c r="T49770" s="133"/>
      <c r="X49770" s="131"/>
      <c r="Y49770" s="133"/>
      <c r="AJ49770" s="133"/>
      <c r="AO49770" s="135"/>
      <c r="AP49770" s="135"/>
      <c r="BJ49770" s="136"/>
    </row>
    <row r="49771" spans="5:62" ht="14.25" customHeight="1" x14ac:dyDescent="0.25">
      <c r="E49771" s="113"/>
      <c r="H49771" s="133"/>
      <c r="T49771" s="133"/>
      <c r="X49771" s="131"/>
      <c r="Y49771" s="133"/>
      <c r="AJ49771" s="133"/>
      <c r="AO49771" s="135"/>
      <c r="AP49771" s="135"/>
      <c r="BJ49771" s="136"/>
    </row>
    <row r="49772" spans="5:62" ht="14.25" customHeight="1" x14ac:dyDescent="0.25">
      <c r="E49772" s="113"/>
      <c r="H49772" s="133"/>
      <c r="T49772" s="133"/>
      <c r="X49772" s="131"/>
      <c r="Y49772" s="133"/>
      <c r="AJ49772" s="133"/>
      <c r="AO49772" s="135"/>
      <c r="AP49772" s="135"/>
      <c r="BJ49772" s="136"/>
    </row>
    <row r="49773" spans="5:62" ht="14.25" customHeight="1" x14ac:dyDescent="0.25">
      <c r="E49773" s="113"/>
      <c r="H49773" s="133"/>
      <c r="T49773" s="133"/>
      <c r="X49773" s="131"/>
      <c r="Y49773" s="133"/>
      <c r="AJ49773" s="133"/>
      <c r="AO49773" s="135"/>
      <c r="AP49773" s="135"/>
      <c r="BJ49773" s="136"/>
    </row>
    <row r="49774" spans="5:62" ht="14.25" customHeight="1" x14ac:dyDescent="0.25">
      <c r="E49774" s="113"/>
      <c r="H49774" s="133"/>
      <c r="T49774" s="133"/>
      <c r="X49774" s="131"/>
      <c r="Y49774" s="133"/>
      <c r="AJ49774" s="133"/>
      <c r="AO49774" s="135"/>
      <c r="AP49774" s="135"/>
      <c r="BJ49774" s="136"/>
    </row>
    <row r="49775" spans="5:62" ht="14.25" customHeight="1" x14ac:dyDescent="0.25">
      <c r="E49775" s="113"/>
      <c r="H49775" s="133"/>
      <c r="T49775" s="133"/>
      <c r="X49775" s="131"/>
      <c r="Y49775" s="133"/>
      <c r="AJ49775" s="133"/>
      <c r="AO49775" s="135"/>
      <c r="AP49775" s="135"/>
      <c r="BJ49775" s="136"/>
    </row>
    <row r="49776" spans="5:62" ht="14.25" customHeight="1" x14ac:dyDescent="0.25">
      <c r="E49776" s="113"/>
      <c r="H49776" s="133"/>
      <c r="T49776" s="133"/>
      <c r="X49776" s="131"/>
      <c r="Y49776" s="133"/>
      <c r="AJ49776" s="133"/>
      <c r="AO49776" s="135"/>
      <c r="AP49776" s="135"/>
      <c r="BJ49776" s="136"/>
    </row>
    <row r="49777" spans="5:62" ht="14.25" customHeight="1" x14ac:dyDescent="0.25">
      <c r="E49777" s="113"/>
      <c r="H49777" s="133"/>
      <c r="T49777" s="133"/>
      <c r="X49777" s="131"/>
      <c r="Y49777" s="133"/>
      <c r="AJ49777" s="133"/>
      <c r="AO49777" s="135"/>
      <c r="AP49777" s="135"/>
      <c r="BJ49777" s="136"/>
    </row>
    <row r="49778" spans="5:62" ht="14.25" customHeight="1" x14ac:dyDescent="0.25">
      <c r="E49778" s="113"/>
      <c r="H49778" s="133"/>
      <c r="T49778" s="133"/>
      <c r="X49778" s="131"/>
      <c r="Y49778" s="133"/>
      <c r="AJ49778" s="133"/>
      <c r="AO49778" s="135"/>
      <c r="AP49778" s="135"/>
      <c r="BJ49778" s="136"/>
    </row>
    <row r="49779" spans="5:62" ht="14.25" customHeight="1" x14ac:dyDescent="0.25">
      <c r="E49779" s="113"/>
      <c r="H49779" s="133"/>
      <c r="T49779" s="133"/>
      <c r="X49779" s="131"/>
      <c r="Y49779" s="133"/>
      <c r="AJ49779" s="133"/>
      <c r="AO49779" s="135"/>
      <c r="AP49779" s="135"/>
      <c r="BJ49779" s="136"/>
    </row>
    <row r="49780" spans="5:62" ht="14.25" customHeight="1" x14ac:dyDescent="0.25">
      <c r="E49780" s="113"/>
      <c r="H49780" s="133"/>
      <c r="T49780" s="133"/>
      <c r="X49780" s="131"/>
      <c r="Y49780" s="133"/>
      <c r="AJ49780" s="133"/>
      <c r="AO49780" s="135"/>
      <c r="AP49780" s="135"/>
      <c r="BJ49780" s="136"/>
    </row>
    <row r="49781" spans="5:62" ht="14.25" customHeight="1" x14ac:dyDescent="0.25">
      <c r="E49781" s="113"/>
      <c r="H49781" s="133"/>
      <c r="T49781" s="133"/>
      <c r="X49781" s="131"/>
      <c r="Y49781" s="133"/>
      <c r="AJ49781" s="133"/>
      <c r="AO49781" s="135"/>
      <c r="AP49781" s="135"/>
      <c r="BJ49781" s="136"/>
    </row>
    <row r="49782" spans="5:62" ht="14.25" customHeight="1" x14ac:dyDescent="0.25">
      <c r="E49782" s="113"/>
      <c r="H49782" s="133"/>
      <c r="T49782" s="133"/>
      <c r="X49782" s="131"/>
      <c r="Y49782" s="133"/>
      <c r="AJ49782" s="133"/>
      <c r="AO49782" s="135"/>
      <c r="AP49782" s="135"/>
      <c r="BJ49782" s="136"/>
    </row>
    <row r="49783" spans="5:62" ht="14.25" customHeight="1" x14ac:dyDescent="0.25">
      <c r="E49783" s="113"/>
      <c r="H49783" s="133"/>
      <c r="T49783" s="133"/>
      <c r="X49783" s="131"/>
      <c r="Y49783" s="133"/>
      <c r="AJ49783" s="133"/>
      <c r="AO49783" s="135"/>
      <c r="AP49783" s="135"/>
      <c r="BJ49783" s="136"/>
    </row>
    <row r="49784" spans="5:62" ht="14.25" customHeight="1" x14ac:dyDescent="0.25">
      <c r="E49784" s="113"/>
      <c r="H49784" s="133"/>
      <c r="T49784" s="133"/>
      <c r="X49784" s="131"/>
      <c r="Y49784" s="133"/>
      <c r="AJ49784" s="133"/>
      <c r="AO49784" s="135"/>
      <c r="AP49784" s="135"/>
      <c r="BJ49784" s="136"/>
    </row>
    <row r="49785" spans="5:62" ht="14.25" customHeight="1" x14ac:dyDescent="0.25">
      <c r="E49785" s="113"/>
      <c r="H49785" s="133"/>
      <c r="T49785" s="133"/>
      <c r="X49785" s="131"/>
      <c r="Y49785" s="133"/>
      <c r="AJ49785" s="133"/>
      <c r="AO49785" s="135"/>
      <c r="AP49785" s="135"/>
      <c r="BJ49785" s="136"/>
    </row>
    <row r="49786" spans="5:62" ht="14.25" customHeight="1" x14ac:dyDescent="0.25">
      <c r="E49786" s="113"/>
      <c r="H49786" s="133"/>
      <c r="T49786" s="133"/>
      <c r="X49786" s="131"/>
      <c r="Y49786" s="133"/>
      <c r="AJ49786" s="133"/>
      <c r="AO49786" s="135"/>
      <c r="AP49786" s="135"/>
      <c r="BJ49786" s="136"/>
    </row>
    <row r="49787" spans="5:62" ht="14.25" customHeight="1" x14ac:dyDescent="0.25">
      <c r="E49787" s="113"/>
      <c r="H49787" s="133"/>
      <c r="T49787" s="133"/>
      <c r="X49787" s="131"/>
      <c r="Y49787" s="133"/>
      <c r="AJ49787" s="133"/>
      <c r="AO49787" s="135"/>
      <c r="AP49787" s="135"/>
      <c r="BJ49787" s="136"/>
    </row>
    <row r="49788" spans="5:62" ht="14.25" customHeight="1" x14ac:dyDescent="0.25">
      <c r="E49788" s="113"/>
      <c r="H49788" s="133"/>
      <c r="T49788" s="133"/>
      <c r="X49788" s="131"/>
      <c r="Y49788" s="133"/>
      <c r="AJ49788" s="133"/>
      <c r="AO49788" s="135"/>
      <c r="AP49788" s="135"/>
      <c r="BJ49788" s="136"/>
    </row>
    <row r="49789" spans="5:62" ht="14.25" customHeight="1" x14ac:dyDescent="0.25">
      <c r="E49789" s="113"/>
      <c r="H49789" s="133"/>
      <c r="T49789" s="133"/>
      <c r="X49789" s="131"/>
      <c r="Y49789" s="133"/>
      <c r="AJ49789" s="133"/>
      <c r="AO49789" s="135"/>
      <c r="AP49789" s="135"/>
      <c r="BJ49789" s="136"/>
    </row>
    <row r="49790" spans="5:62" ht="14.25" customHeight="1" x14ac:dyDescent="0.25">
      <c r="E49790" s="113"/>
      <c r="H49790" s="133"/>
      <c r="T49790" s="133"/>
      <c r="X49790" s="131"/>
      <c r="Y49790" s="133"/>
      <c r="AJ49790" s="133"/>
      <c r="AO49790" s="135"/>
      <c r="AP49790" s="135"/>
      <c r="BJ49790" s="136"/>
    </row>
    <row r="49791" spans="5:62" ht="14.25" customHeight="1" x14ac:dyDescent="0.25">
      <c r="E49791" s="113"/>
      <c r="H49791" s="133"/>
      <c r="T49791" s="133"/>
      <c r="X49791" s="131"/>
      <c r="Y49791" s="133"/>
      <c r="AJ49791" s="133"/>
      <c r="AO49791" s="135"/>
      <c r="AP49791" s="135"/>
      <c r="BJ49791" s="136"/>
    </row>
    <row r="49792" spans="5:62" ht="14.25" customHeight="1" x14ac:dyDescent="0.25">
      <c r="E49792" s="113"/>
      <c r="H49792" s="133"/>
      <c r="T49792" s="133"/>
      <c r="X49792" s="131"/>
      <c r="Y49792" s="133"/>
      <c r="AJ49792" s="133"/>
      <c r="AO49792" s="135"/>
      <c r="AP49792" s="135"/>
      <c r="BJ49792" s="136"/>
    </row>
    <row r="49793" spans="5:62" ht="14.25" customHeight="1" x14ac:dyDescent="0.25">
      <c r="E49793" s="113"/>
      <c r="H49793" s="133"/>
      <c r="T49793" s="133"/>
      <c r="X49793" s="131"/>
      <c r="Y49793" s="133"/>
      <c r="AJ49793" s="133"/>
      <c r="AO49793" s="135"/>
      <c r="AP49793" s="135"/>
      <c r="BJ49793" s="136"/>
    </row>
    <row r="49794" spans="5:62" ht="14.25" customHeight="1" x14ac:dyDescent="0.25">
      <c r="E49794" s="113"/>
      <c r="H49794" s="133"/>
      <c r="T49794" s="133"/>
      <c r="X49794" s="131"/>
      <c r="Y49794" s="133"/>
      <c r="AJ49794" s="133"/>
      <c r="AO49794" s="135"/>
      <c r="AP49794" s="135"/>
      <c r="BJ49794" s="136"/>
    </row>
    <row r="49795" spans="5:62" ht="14.25" customHeight="1" x14ac:dyDescent="0.25">
      <c r="E49795" s="113"/>
      <c r="H49795" s="133"/>
      <c r="T49795" s="133"/>
      <c r="X49795" s="131"/>
      <c r="Y49795" s="133"/>
      <c r="AJ49795" s="133"/>
      <c r="AO49795" s="135"/>
      <c r="AP49795" s="135"/>
      <c r="BJ49795" s="136"/>
    </row>
    <row r="49796" spans="5:62" ht="14.25" customHeight="1" x14ac:dyDescent="0.25">
      <c r="E49796" s="113"/>
      <c r="H49796" s="133"/>
      <c r="T49796" s="133"/>
      <c r="X49796" s="131"/>
      <c r="Y49796" s="133"/>
      <c r="AJ49796" s="133"/>
      <c r="AO49796" s="135"/>
      <c r="AP49796" s="135"/>
      <c r="BJ49796" s="136"/>
    </row>
    <row r="49797" spans="5:62" ht="14.25" customHeight="1" x14ac:dyDescent="0.25">
      <c r="E49797" s="113"/>
      <c r="H49797" s="133"/>
      <c r="T49797" s="133"/>
      <c r="X49797" s="131"/>
      <c r="Y49797" s="133"/>
      <c r="AJ49797" s="133"/>
      <c r="AO49797" s="135"/>
      <c r="AP49797" s="135"/>
      <c r="BJ49797" s="136"/>
    </row>
    <row r="49798" spans="5:62" ht="14.25" customHeight="1" x14ac:dyDescent="0.25">
      <c r="E49798" s="113"/>
      <c r="H49798" s="133"/>
      <c r="T49798" s="133"/>
      <c r="X49798" s="131"/>
      <c r="Y49798" s="133"/>
      <c r="AJ49798" s="133"/>
      <c r="AO49798" s="135"/>
      <c r="AP49798" s="135"/>
      <c r="BJ49798" s="136"/>
    </row>
    <row r="49799" spans="5:62" ht="14.25" customHeight="1" x14ac:dyDescent="0.25">
      <c r="E49799" s="113"/>
      <c r="H49799" s="133"/>
      <c r="T49799" s="133"/>
      <c r="X49799" s="131"/>
      <c r="Y49799" s="133"/>
      <c r="AJ49799" s="133"/>
      <c r="AO49799" s="135"/>
      <c r="AP49799" s="135"/>
      <c r="BJ49799" s="136"/>
    </row>
    <row r="49800" spans="5:62" ht="14.25" customHeight="1" x14ac:dyDescent="0.25">
      <c r="E49800" s="113"/>
      <c r="H49800" s="133"/>
      <c r="T49800" s="133"/>
      <c r="X49800" s="131"/>
      <c r="Y49800" s="133"/>
      <c r="AJ49800" s="133"/>
      <c r="AO49800" s="135"/>
      <c r="AP49800" s="135"/>
      <c r="BJ49800" s="136"/>
    </row>
    <row r="49801" spans="5:62" ht="14.25" customHeight="1" x14ac:dyDescent="0.25">
      <c r="E49801" s="113"/>
      <c r="H49801" s="133"/>
      <c r="T49801" s="133"/>
      <c r="X49801" s="131"/>
      <c r="Y49801" s="133"/>
      <c r="AJ49801" s="133"/>
      <c r="AO49801" s="135"/>
      <c r="AP49801" s="135"/>
      <c r="BJ49801" s="136"/>
    </row>
    <row r="49802" spans="5:62" ht="14.25" customHeight="1" x14ac:dyDescent="0.25">
      <c r="E49802" s="113"/>
      <c r="H49802" s="133"/>
      <c r="T49802" s="133"/>
      <c r="X49802" s="131"/>
      <c r="Y49802" s="133"/>
      <c r="AJ49802" s="133"/>
      <c r="AO49802" s="135"/>
      <c r="AP49802" s="135"/>
      <c r="BJ49802" s="136"/>
    </row>
    <row r="49803" spans="5:62" ht="14.25" customHeight="1" x14ac:dyDescent="0.25">
      <c r="E49803" s="113"/>
      <c r="H49803" s="133"/>
      <c r="T49803" s="133"/>
      <c r="X49803" s="131"/>
      <c r="Y49803" s="133"/>
      <c r="AJ49803" s="133"/>
      <c r="AO49803" s="135"/>
      <c r="AP49803" s="135"/>
      <c r="BJ49803" s="136"/>
    </row>
    <row r="49804" spans="5:62" ht="14.25" customHeight="1" x14ac:dyDescent="0.25">
      <c r="E49804" s="113"/>
      <c r="H49804" s="133"/>
      <c r="T49804" s="133"/>
      <c r="X49804" s="131"/>
      <c r="Y49804" s="133"/>
      <c r="AJ49804" s="133"/>
      <c r="AO49804" s="135"/>
      <c r="AP49804" s="135"/>
      <c r="BJ49804" s="136"/>
    </row>
    <row r="49805" spans="5:62" ht="14.25" customHeight="1" x14ac:dyDescent="0.25">
      <c r="E49805" s="113"/>
      <c r="H49805" s="133"/>
      <c r="T49805" s="133"/>
      <c r="X49805" s="131"/>
      <c r="Y49805" s="133"/>
      <c r="AJ49805" s="133"/>
      <c r="AO49805" s="135"/>
      <c r="AP49805" s="135"/>
      <c r="BJ49805" s="136"/>
    </row>
    <row r="49806" spans="5:62" ht="14.25" customHeight="1" x14ac:dyDescent="0.25">
      <c r="E49806" s="113"/>
      <c r="H49806" s="133"/>
      <c r="T49806" s="133"/>
      <c r="X49806" s="131"/>
      <c r="Y49806" s="133"/>
      <c r="AJ49806" s="133"/>
      <c r="AO49806" s="135"/>
      <c r="AP49806" s="135"/>
      <c r="BJ49806" s="136"/>
    </row>
    <row r="49807" spans="5:62" ht="14.25" customHeight="1" x14ac:dyDescent="0.25">
      <c r="E49807" s="113"/>
      <c r="H49807" s="133"/>
      <c r="T49807" s="133"/>
      <c r="X49807" s="131"/>
      <c r="Y49807" s="133"/>
      <c r="AJ49807" s="133"/>
      <c r="AO49807" s="135"/>
      <c r="AP49807" s="135"/>
      <c r="BJ49807" s="136"/>
    </row>
    <row r="49808" spans="5:62" ht="14.25" customHeight="1" x14ac:dyDescent="0.25">
      <c r="E49808" s="113"/>
      <c r="H49808" s="133"/>
      <c r="T49808" s="133"/>
      <c r="X49808" s="131"/>
      <c r="Y49808" s="133"/>
      <c r="AJ49808" s="133"/>
      <c r="AO49808" s="135"/>
      <c r="AP49808" s="135"/>
      <c r="BJ49808" s="136"/>
    </row>
    <row r="49809" spans="5:62" ht="14.25" customHeight="1" x14ac:dyDescent="0.25">
      <c r="E49809" s="113"/>
      <c r="H49809" s="133"/>
      <c r="T49809" s="133"/>
      <c r="X49809" s="131"/>
      <c r="Y49809" s="133"/>
      <c r="AJ49809" s="133"/>
      <c r="AO49809" s="135"/>
      <c r="AP49809" s="135"/>
      <c r="BJ49809" s="136"/>
    </row>
    <row r="49810" spans="5:62" ht="14.25" customHeight="1" x14ac:dyDescent="0.25">
      <c r="E49810" s="113"/>
      <c r="H49810" s="133"/>
      <c r="T49810" s="133"/>
      <c r="X49810" s="131"/>
      <c r="Y49810" s="133"/>
      <c r="AJ49810" s="133"/>
      <c r="AO49810" s="135"/>
      <c r="AP49810" s="135"/>
      <c r="BJ49810" s="136"/>
    </row>
    <row r="49811" spans="5:62" ht="14.25" customHeight="1" x14ac:dyDescent="0.25">
      <c r="E49811" s="113"/>
      <c r="H49811" s="133"/>
      <c r="T49811" s="133"/>
      <c r="X49811" s="131"/>
      <c r="Y49811" s="133"/>
      <c r="AJ49811" s="133"/>
      <c r="AO49811" s="135"/>
      <c r="AP49811" s="135"/>
      <c r="BJ49811" s="136"/>
    </row>
    <row r="49812" spans="5:62" ht="14.25" customHeight="1" x14ac:dyDescent="0.25">
      <c r="E49812" s="113"/>
      <c r="H49812" s="133"/>
      <c r="T49812" s="133"/>
      <c r="X49812" s="131"/>
      <c r="Y49812" s="133"/>
      <c r="AJ49812" s="133"/>
      <c r="AO49812" s="135"/>
      <c r="AP49812" s="135"/>
      <c r="BJ49812" s="136"/>
    </row>
    <row r="49813" spans="5:62" ht="14.25" customHeight="1" x14ac:dyDescent="0.25">
      <c r="E49813" s="113"/>
      <c r="H49813" s="133"/>
      <c r="T49813" s="133"/>
      <c r="X49813" s="131"/>
      <c r="Y49813" s="133"/>
      <c r="AJ49813" s="133"/>
      <c r="AO49813" s="135"/>
      <c r="AP49813" s="135"/>
      <c r="BJ49813" s="136"/>
    </row>
    <row r="49814" spans="5:62" ht="14.25" customHeight="1" x14ac:dyDescent="0.25">
      <c r="E49814" s="113"/>
      <c r="H49814" s="133"/>
      <c r="T49814" s="133"/>
      <c r="X49814" s="131"/>
      <c r="Y49814" s="133"/>
      <c r="AJ49814" s="133"/>
      <c r="AO49814" s="135"/>
      <c r="AP49814" s="135"/>
      <c r="BJ49814" s="136"/>
    </row>
    <row r="49815" spans="5:62" ht="14.25" customHeight="1" x14ac:dyDescent="0.25">
      <c r="E49815" s="113"/>
      <c r="H49815" s="133"/>
      <c r="T49815" s="133"/>
      <c r="X49815" s="131"/>
      <c r="Y49815" s="133"/>
      <c r="AJ49815" s="133"/>
      <c r="AO49815" s="135"/>
      <c r="AP49815" s="135"/>
      <c r="BJ49815" s="136"/>
    </row>
    <row r="49816" spans="5:62" ht="14.25" customHeight="1" x14ac:dyDescent="0.25">
      <c r="E49816" s="113"/>
      <c r="H49816" s="133"/>
      <c r="T49816" s="133"/>
      <c r="X49816" s="131"/>
      <c r="Y49816" s="133"/>
      <c r="AJ49816" s="133"/>
      <c r="AO49816" s="135"/>
      <c r="AP49816" s="135"/>
      <c r="BJ49816" s="136"/>
    </row>
    <row r="49817" spans="5:62" ht="14.25" customHeight="1" x14ac:dyDescent="0.25">
      <c r="E49817" s="113"/>
      <c r="H49817" s="133"/>
      <c r="T49817" s="133"/>
      <c r="X49817" s="131"/>
      <c r="Y49817" s="133"/>
      <c r="AJ49817" s="133"/>
      <c r="AO49817" s="135"/>
      <c r="AP49817" s="135"/>
      <c r="BJ49817" s="136"/>
    </row>
    <row r="49818" spans="5:62" ht="14.25" customHeight="1" x14ac:dyDescent="0.25">
      <c r="E49818" s="113"/>
      <c r="H49818" s="133"/>
      <c r="T49818" s="133"/>
      <c r="X49818" s="131"/>
      <c r="Y49818" s="133"/>
      <c r="AJ49818" s="133"/>
      <c r="AO49818" s="135"/>
      <c r="AP49818" s="135"/>
      <c r="BJ49818" s="136"/>
    </row>
    <row r="49819" spans="5:62" ht="14.25" customHeight="1" x14ac:dyDescent="0.25">
      <c r="E49819" s="113"/>
      <c r="H49819" s="133"/>
      <c r="T49819" s="133"/>
      <c r="X49819" s="131"/>
      <c r="Y49819" s="133"/>
      <c r="AJ49819" s="133"/>
      <c r="AO49819" s="135"/>
      <c r="AP49819" s="135"/>
      <c r="BJ49819" s="136"/>
    </row>
    <row r="49820" spans="5:62" ht="14.25" customHeight="1" x14ac:dyDescent="0.25">
      <c r="E49820" s="113"/>
      <c r="H49820" s="133"/>
      <c r="T49820" s="133"/>
      <c r="X49820" s="131"/>
      <c r="Y49820" s="133"/>
      <c r="AJ49820" s="133"/>
      <c r="AO49820" s="135"/>
      <c r="AP49820" s="135"/>
      <c r="BJ49820" s="136"/>
    </row>
    <row r="49821" spans="5:62" ht="14.25" customHeight="1" x14ac:dyDescent="0.25">
      <c r="E49821" s="113"/>
      <c r="H49821" s="133"/>
      <c r="T49821" s="133"/>
      <c r="X49821" s="131"/>
      <c r="Y49821" s="133"/>
      <c r="AJ49821" s="133"/>
      <c r="AO49821" s="135"/>
      <c r="AP49821" s="135"/>
      <c r="BJ49821" s="136"/>
    </row>
    <row r="49822" spans="5:62" ht="14.25" customHeight="1" x14ac:dyDescent="0.25">
      <c r="E49822" s="113"/>
      <c r="H49822" s="133"/>
      <c r="T49822" s="133"/>
      <c r="X49822" s="131"/>
      <c r="Y49822" s="133"/>
      <c r="AJ49822" s="133"/>
      <c r="AO49822" s="135"/>
      <c r="AP49822" s="135"/>
      <c r="BJ49822" s="136"/>
    </row>
    <row r="49823" spans="5:62" ht="14.25" customHeight="1" x14ac:dyDescent="0.25">
      <c r="E49823" s="113"/>
      <c r="H49823" s="133"/>
      <c r="T49823" s="133"/>
      <c r="X49823" s="131"/>
      <c r="Y49823" s="133"/>
      <c r="AJ49823" s="133"/>
      <c r="AO49823" s="135"/>
      <c r="AP49823" s="135"/>
      <c r="BJ49823" s="136"/>
    </row>
    <row r="49824" spans="5:62" ht="14.25" customHeight="1" x14ac:dyDescent="0.25">
      <c r="E49824" s="113"/>
      <c r="H49824" s="133"/>
      <c r="T49824" s="133"/>
      <c r="X49824" s="131"/>
      <c r="Y49824" s="133"/>
      <c r="AJ49824" s="133"/>
      <c r="AO49824" s="135"/>
      <c r="AP49824" s="135"/>
      <c r="BJ49824" s="136"/>
    </row>
    <row r="49825" spans="5:62" ht="14.25" customHeight="1" x14ac:dyDescent="0.25">
      <c r="E49825" s="113"/>
      <c r="H49825" s="133"/>
      <c r="T49825" s="133"/>
      <c r="X49825" s="131"/>
      <c r="Y49825" s="133"/>
      <c r="AJ49825" s="133"/>
      <c r="AO49825" s="135"/>
      <c r="AP49825" s="135"/>
      <c r="BJ49825" s="136"/>
    </row>
    <row r="49826" spans="5:62" ht="14.25" customHeight="1" x14ac:dyDescent="0.25">
      <c r="E49826" s="113"/>
      <c r="H49826" s="133"/>
      <c r="T49826" s="133"/>
      <c r="X49826" s="131"/>
      <c r="Y49826" s="133"/>
      <c r="AJ49826" s="133"/>
      <c r="AO49826" s="135"/>
      <c r="AP49826" s="135"/>
      <c r="BJ49826" s="136"/>
    </row>
    <row r="49827" spans="5:62" ht="14.25" customHeight="1" x14ac:dyDescent="0.25">
      <c r="E49827" s="113"/>
      <c r="H49827" s="133"/>
      <c r="T49827" s="133"/>
      <c r="X49827" s="131"/>
      <c r="Y49827" s="133"/>
      <c r="AJ49827" s="133"/>
      <c r="AO49827" s="135"/>
      <c r="AP49827" s="135"/>
      <c r="BJ49827" s="136"/>
    </row>
    <row r="49828" spans="5:62" ht="14.25" customHeight="1" x14ac:dyDescent="0.25">
      <c r="E49828" s="113"/>
      <c r="H49828" s="133"/>
      <c r="T49828" s="133"/>
      <c r="X49828" s="131"/>
      <c r="Y49828" s="133"/>
      <c r="AJ49828" s="133"/>
      <c r="AO49828" s="135"/>
      <c r="AP49828" s="135"/>
      <c r="BJ49828" s="136"/>
    </row>
    <row r="49829" spans="5:62" ht="14.25" customHeight="1" x14ac:dyDescent="0.25">
      <c r="E49829" s="113"/>
      <c r="H49829" s="133"/>
      <c r="T49829" s="133"/>
      <c r="X49829" s="131"/>
      <c r="Y49829" s="133"/>
      <c r="AJ49829" s="133"/>
      <c r="AO49829" s="135"/>
      <c r="AP49829" s="135"/>
      <c r="BJ49829" s="136"/>
    </row>
    <row r="49830" spans="5:62" ht="14.25" customHeight="1" x14ac:dyDescent="0.25">
      <c r="E49830" s="113"/>
      <c r="H49830" s="133"/>
      <c r="T49830" s="133"/>
      <c r="X49830" s="131"/>
      <c r="Y49830" s="133"/>
      <c r="AJ49830" s="133"/>
      <c r="AO49830" s="135"/>
      <c r="AP49830" s="135"/>
      <c r="BJ49830" s="136"/>
    </row>
    <row r="49831" spans="5:62" ht="14.25" customHeight="1" x14ac:dyDescent="0.25">
      <c r="E49831" s="113"/>
      <c r="H49831" s="133"/>
      <c r="T49831" s="133"/>
      <c r="X49831" s="131"/>
      <c r="Y49831" s="133"/>
      <c r="AJ49831" s="133"/>
      <c r="AO49831" s="135"/>
      <c r="AP49831" s="135"/>
      <c r="BJ49831" s="136"/>
    </row>
    <row r="49832" spans="5:62" ht="14.25" customHeight="1" x14ac:dyDescent="0.25">
      <c r="E49832" s="113"/>
      <c r="H49832" s="133"/>
      <c r="T49832" s="133"/>
      <c r="X49832" s="131"/>
      <c r="Y49832" s="133"/>
      <c r="AJ49832" s="133"/>
      <c r="AO49832" s="135"/>
      <c r="AP49832" s="135"/>
      <c r="BJ49832" s="136"/>
    </row>
    <row r="49833" spans="5:62" ht="14.25" customHeight="1" x14ac:dyDescent="0.25">
      <c r="E49833" s="113"/>
      <c r="H49833" s="133"/>
      <c r="T49833" s="133"/>
      <c r="X49833" s="131"/>
      <c r="Y49833" s="133"/>
      <c r="AJ49833" s="133"/>
      <c r="AO49833" s="135"/>
      <c r="AP49833" s="135"/>
      <c r="BJ49833" s="136"/>
    </row>
    <row r="49834" spans="5:62" ht="14.25" customHeight="1" x14ac:dyDescent="0.25">
      <c r="E49834" s="113"/>
      <c r="H49834" s="133"/>
      <c r="T49834" s="133"/>
      <c r="X49834" s="131"/>
      <c r="Y49834" s="133"/>
      <c r="AJ49834" s="133"/>
      <c r="AO49834" s="135"/>
      <c r="AP49834" s="135"/>
      <c r="BJ49834" s="136"/>
    </row>
    <row r="49835" spans="5:62" ht="14.25" customHeight="1" x14ac:dyDescent="0.25">
      <c r="E49835" s="113"/>
      <c r="H49835" s="133"/>
      <c r="T49835" s="133"/>
      <c r="X49835" s="131"/>
      <c r="Y49835" s="133"/>
      <c r="AJ49835" s="133"/>
      <c r="AO49835" s="135"/>
      <c r="AP49835" s="135"/>
      <c r="BJ49835" s="136"/>
    </row>
    <row r="49836" spans="5:62" ht="14.25" customHeight="1" x14ac:dyDescent="0.25">
      <c r="E49836" s="113"/>
      <c r="H49836" s="133"/>
      <c r="T49836" s="133"/>
      <c r="X49836" s="131"/>
      <c r="Y49836" s="133"/>
      <c r="AJ49836" s="133"/>
      <c r="AO49836" s="135"/>
      <c r="AP49836" s="135"/>
      <c r="BJ49836" s="136"/>
    </row>
    <row r="49837" spans="5:62" ht="14.25" customHeight="1" x14ac:dyDescent="0.25">
      <c r="E49837" s="113"/>
      <c r="H49837" s="133"/>
      <c r="T49837" s="133"/>
      <c r="X49837" s="131"/>
      <c r="Y49837" s="133"/>
      <c r="AJ49837" s="133"/>
      <c r="AO49837" s="135"/>
      <c r="AP49837" s="135"/>
      <c r="BJ49837" s="136"/>
    </row>
    <row r="49838" spans="5:62" ht="14.25" customHeight="1" x14ac:dyDescent="0.25">
      <c r="E49838" s="113"/>
      <c r="H49838" s="133"/>
      <c r="T49838" s="133"/>
      <c r="X49838" s="131"/>
      <c r="Y49838" s="133"/>
      <c r="AJ49838" s="133"/>
      <c r="AO49838" s="135"/>
      <c r="AP49838" s="135"/>
      <c r="BJ49838" s="136"/>
    </row>
    <row r="49839" spans="5:62" ht="14.25" customHeight="1" x14ac:dyDescent="0.25">
      <c r="E49839" s="113"/>
      <c r="H49839" s="133"/>
      <c r="T49839" s="133"/>
      <c r="X49839" s="131"/>
      <c r="Y49839" s="133"/>
      <c r="AJ49839" s="133"/>
      <c r="AO49839" s="135"/>
      <c r="AP49839" s="135"/>
      <c r="BJ49839" s="136"/>
    </row>
    <row r="49840" spans="5:62" ht="14.25" customHeight="1" x14ac:dyDescent="0.25">
      <c r="E49840" s="113"/>
      <c r="H49840" s="133"/>
      <c r="T49840" s="133"/>
      <c r="X49840" s="131"/>
      <c r="Y49840" s="133"/>
      <c r="AJ49840" s="133"/>
      <c r="AO49840" s="135"/>
      <c r="AP49840" s="135"/>
      <c r="BJ49840" s="136"/>
    </row>
    <row r="49841" spans="5:62" ht="14.25" customHeight="1" x14ac:dyDescent="0.25">
      <c r="E49841" s="113"/>
      <c r="H49841" s="133"/>
      <c r="T49841" s="133"/>
      <c r="X49841" s="131"/>
      <c r="Y49841" s="133"/>
      <c r="AJ49841" s="133"/>
      <c r="AO49841" s="135"/>
      <c r="AP49841" s="135"/>
      <c r="BJ49841" s="136"/>
    </row>
    <row r="49842" spans="5:62" ht="14.25" customHeight="1" x14ac:dyDescent="0.25">
      <c r="E49842" s="113"/>
      <c r="H49842" s="133"/>
      <c r="T49842" s="133"/>
      <c r="X49842" s="131"/>
      <c r="Y49842" s="133"/>
      <c r="AJ49842" s="133"/>
      <c r="AO49842" s="135"/>
      <c r="AP49842" s="135"/>
      <c r="BJ49842" s="136"/>
    </row>
    <row r="49843" spans="5:62" ht="14.25" customHeight="1" x14ac:dyDescent="0.25">
      <c r="E49843" s="113"/>
      <c r="H49843" s="133"/>
      <c r="T49843" s="133"/>
      <c r="X49843" s="131"/>
      <c r="Y49843" s="133"/>
      <c r="AJ49843" s="133"/>
      <c r="AO49843" s="135"/>
      <c r="AP49843" s="135"/>
      <c r="BJ49843" s="136"/>
    </row>
    <row r="49844" spans="5:62" ht="14.25" customHeight="1" x14ac:dyDescent="0.25">
      <c r="E49844" s="113"/>
      <c r="H49844" s="133"/>
      <c r="T49844" s="133"/>
      <c r="X49844" s="131"/>
      <c r="Y49844" s="133"/>
      <c r="AJ49844" s="133"/>
      <c r="AO49844" s="135"/>
      <c r="AP49844" s="135"/>
      <c r="BJ49844" s="136"/>
    </row>
    <row r="49845" spans="5:62" ht="14.25" customHeight="1" x14ac:dyDescent="0.25">
      <c r="E49845" s="113"/>
      <c r="H49845" s="133"/>
      <c r="T49845" s="133"/>
      <c r="X49845" s="131"/>
      <c r="Y49845" s="133"/>
      <c r="AJ49845" s="133"/>
      <c r="AO49845" s="135"/>
      <c r="AP49845" s="135"/>
      <c r="BJ49845" s="136"/>
    </row>
    <row r="49846" spans="5:62" ht="14.25" customHeight="1" x14ac:dyDescent="0.25">
      <c r="E49846" s="113"/>
      <c r="H49846" s="133"/>
      <c r="T49846" s="133"/>
      <c r="X49846" s="131"/>
      <c r="Y49846" s="133"/>
      <c r="AJ49846" s="133"/>
      <c r="AO49846" s="135"/>
      <c r="AP49846" s="135"/>
      <c r="BJ49846" s="136"/>
    </row>
    <row r="49847" spans="5:62" ht="14.25" customHeight="1" x14ac:dyDescent="0.25">
      <c r="E49847" s="113"/>
      <c r="H49847" s="133"/>
      <c r="T49847" s="133"/>
      <c r="X49847" s="131"/>
      <c r="Y49847" s="133"/>
      <c r="AJ49847" s="133"/>
      <c r="AO49847" s="135"/>
      <c r="AP49847" s="135"/>
      <c r="BJ49847" s="136"/>
    </row>
    <row r="49848" spans="5:62" ht="14.25" customHeight="1" x14ac:dyDescent="0.25">
      <c r="E49848" s="113"/>
      <c r="H49848" s="133"/>
      <c r="T49848" s="133"/>
      <c r="X49848" s="131"/>
      <c r="Y49848" s="133"/>
      <c r="AJ49848" s="133"/>
      <c r="AO49848" s="135"/>
      <c r="AP49848" s="135"/>
      <c r="BJ49848" s="136"/>
    </row>
    <row r="49849" spans="5:62" ht="14.25" customHeight="1" x14ac:dyDescent="0.25">
      <c r="E49849" s="113"/>
      <c r="H49849" s="133"/>
      <c r="T49849" s="133"/>
      <c r="X49849" s="131"/>
      <c r="Y49849" s="133"/>
      <c r="AJ49849" s="133"/>
      <c r="AO49849" s="135"/>
      <c r="AP49849" s="135"/>
      <c r="BJ49849" s="136"/>
    </row>
    <row r="49850" spans="5:62" ht="14.25" customHeight="1" x14ac:dyDescent="0.25">
      <c r="E49850" s="113"/>
      <c r="H49850" s="133"/>
      <c r="T49850" s="133"/>
      <c r="X49850" s="131"/>
      <c r="Y49850" s="133"/>
      <c r="AJ49850" s="133"/>
      <c r="AO49850" s="135"/>
      <c r="AP49850" s="135"/>
      <c r="BJ49850" s="136"/>
    </row>
    <row r="49851" spans="5:62" ht="14.25" customHeight="1" x14ac:dyDescent="0.25">
      <c r="E49851" s="113"/>
      <c r="H49851" s="133"/>
      <c r="T49851" s="133"/>
      <c r="X49851" s="131"/>
      <c r="Y49851" s="133"/>
      <c r="AJ49851" s="133"/>
      <c r="AO49851" s="135"/>
      <c r="AP49851" s="135"/>
      <c r="BJ49851" s="136"/>
    </row>
    <row r="49852" spans="5:62" ht="14.25" customHeight="1" x14ac:dyDescent="0.25">
      <c r="E49852" s="113"/>
      <c r="H49852" s="133"/>
      <c r="T49852" s="133"/>
      <c r="X49852" s="131"/>
      <c r="Y49852" s="133"/>
      <c r="AJ49852" s="133"/>
      <c r="AO49852" s="135"/>
      <c r="AP49852" s="135"/>
      <c r="BJ49852" s="136"/>
    </row>
    <row r="49853" spans="5:62" ht="14.25" customHeight="1" x14ac:dyDescent="0.25">
      <c r="E49853" s="113"/>
      <c r="H49853" s="133"/>
      <c r="T49853" s="133"/>
      <c r="X49853" s="131"/>
      <c r="Y49853" s="133"/>
      <c r="AJ49853" s="133"/>
      <c r="AO49853" s="135"/>
      <c r="AP49853" s="135"/>
      <c r="BJ49853" s="136"/>
    </row>
    <row r="49854" spans="5:62" ht="14.25" customHeight="1" x14ac:dyDescent="0.25">
      <c r="E49854" s="113"/>
      <c r="H49854" s="133"/>
      <c r="T49854" s="133"/>
      <c r="X49854" s="131"/>
      <c r="Y49854" s="133"/>
      <c r="AJ49854" s="133"/>
      <c r="AO49854" s="135"/>
      <c r="AP49854" s="135"/>
      <c r="BJ49854" s="136"/>
    </row>
    <row r="49855" spans="5:62" ht="14.25" customHeight="1" x14ac:dyDescent="0.25">
      <c r="E49855" s="113"/>
      <c r="H49855" s="133"/>
      <c r="T49855" s="133"/>
      <c r="X49855" s="131"/>
      <c r="Y49855" s="133"/>
      <c r="AJ49855" s="133"/>
      <c r="AO49855" s="135"/>
      <c r="AP49855" s="135"/>
      <c r="BJ49855" s="136"/>
    </row>
    <row r="49856" spans="5:62" ht="14.25" customHeight="1" x14ac:dyDescent="0.25">
      <c r="E49856" s="113"/>
      <c r="H49856" s="133"/>
      <c r="T49856" s="133"/>
      <c r="X49856" s="131"/>
      <c r="Y49856" s="133"/>
      <c r="AJ49856" s="133"/>
      <c r="AO49856" s="135"/>
      <c r="AP49856" s="135"/>
      <c r="BJ49856" s="136"/>
    </row>
    <row r="49857" spans="5:62" ht="14.25" customHeight="1" x14ac:dyDescent="0.25">
      <c r="E49857" s="113"/>
      <c r="H49857" s="133"/>
      <c r="T49857" s="133"/>
      <c r="X49857" s="131"/>
      <c r="Y49857" s="133"/>
      <c r="AJ49857" s="133"/>
      <c r="AO49857" s="135"/>
      <c r="AP49857" s="135"/>
      <c r="BJ49857" s="136"/>
    </row>
    <row r="49858" spans="5:62" ht="14.25" customHeight="1" x14ac:dyDescent="0.25">
      <c r="E49858" s="113"/>
      <c r="H49858" s="133"/>
      <c r="T49858" s="133"/>
      <c r="X49858" s="131"/>
      <c r="Y49858" s="133"/>
      <c r="AJ49858" s="133"/>
      <c r="AO49858" s="135"/>
      <c r="AP49858" s="135"/>
      <c r="BJ49858" s="136"/>
    </row>
    <row r="49859" spans="5:62" ht="14.25" customHeight="1" x14ac:dyDescent="0.25">
      <c r="E49859" s="113"/>
      <c r="H49859" s="133"/>
      <c r="T49859" s="133"/>
      <c r="X49859" s="131"/>
      <c r="Y49859" s="133"/>
      <c r="AJ49859" s="133"/>
      <c r="AO49859" s="135"/>
      <c r="AP49859" s="135"/>
      <c r="BJ49859" s="136"/>
    </row>
    <row r="49860" spans="5:62" ht="14.25" customHeight="1" x14ac:dyDescent="0.25">
      <c r="E49860" s="113"/>
      <c r="H49860" s="133"/>
      <c r="T49860" s="133"/>
      <c r="X49860" s="131"/>
      <c r="Y49860" s="133"/>
      <c r="AJ49860" s="133"/>
      <c r="AO49860" s="135"/>
      <c r="AP49860" s="135"/>
      <c r="BJ49860" s="136"/>
    </row>
    <row r="49861" spans="5:62" ht="14.25" customHeight="1" x14ac:dyDescent="0.25">
      <c r="E49861" s="113"/>
      <c r="H49861" s="133"/>
      <c r="T49861" s="133"/>
      <c r="X49861" s="131"/>
      <c r="Y49861" s="133"/>
      <c r="AJ49861" s="133"/>
      <c r="AO49861" s="135"/>
      <c r="AP49861" s="135"/>
      <c r="BJ49861" s="136"/>
    </row>
    <row r="49862" spans="5:62" ht="14.25" customHeight="1" x14ac:dyDescent="0.25">
      <c r="E49862" s="113"/>
      <c r="H49862" s="133"/>
      <c r="T49862" s="133"/>
      <c r="X49862" s="131"/>
      <c r="Y49862" s="133"/>
      <c r="AJ49862" s="133"/>
      <c r="AO49862" s="135"/>
      <c r="AP49862" s="135"/>
      <c r="BJ49862" s="136"/>
    </row>
    <row r="49863" spans="5:62" ht="14.25" customHeight="1" x14ac:dyDescent="0.25">
      <c r="E49863" s="113"/>
      <c r="H49863" s="133"/>
      <c r="T49863" s="133"/>
      <c r="X49863" s="131"/>
      <c r="Y49863" s="133"/>
      <c r="AJ49863" s="133"/>
      <c r="AO49863" s="135"/>
      <c r="AP49863" s="135"/>
      <c r="BJ49863" s="136"/>
    </row>
    <row r="49864" spans="5:62" ht="14.25" customHeight="1" x14ac:dyDescent="0.25">
      <c r="E49864" s="113"/>
      <c r="H49864" s="133"/>
      <c r="T49864" s="133"/>
      <c r="X49864" s="131"/>
      <c r="Y49864" s="133"/>
      <c r="AJ49864" s="133"/>
      <c r="AO49864" s="135"/>
      <c r="AP49864" s="135"/>
      <c r="BJ49864" s="136"/>
    </row>
    <row r="49865" spans="5:62" ht="14.25" customHeight="1" x14ac:dyDescent="0.25">
      <c r="E49865" s="113"/>
      <c r="H49865" s="133"/>
      <c r="T49865" s="133"/>
      <c r="X49865" s="131"/>
      <c r="Y49865" s="133"/>
      <c r="AJ49865" s="133"/>
      <c r="AO49865" s="135"/>
      <c r="AP49865" s="135"/>
      <c r="BJ49865" s="136"/>
    </row>
    <row r="49866" spans="5:62" ht="14.25" customHeight="1" x14ac:dyDescent="0.25">
      <c r="E49866" s="113"/>
      <c r="H49866" s="133"/>
      <c r="T49866" s="133"/>
      <c r="X49866" s="131"/>
      <c r="Y49866" s="133"/>
      <c r="AJ49866" s="133"/>
      <c r="AO49866" s="135"/>
      <c r="AP49866" s="135"/>
      <c r="BJ49866" s="136"/>
    </row>
    <row r="49867" spans="5:62" ht="14.25" customHeight="1" x14ac:dyDescent="0.25">
      <c r="E49867" s="113"/>
      <c r="H49867" s="133"/>
      <c r="T49867" s="133"/>
      <c r="X49867" s="131"/>
      <c r="Y49867" s="133"/>
      <c r="AJ49867" s="133"/>
      <c r="AO49867" s="135"/>
      <c r="AP49867" s="135"/>
      <c r="BJ49867" s="136"/>
    </row>
    <row r="49868" spans="5:62" ht="14.25" customHeight="1" x14ac:dyDescent="0.25">
      <c r="E49868" s="113"/>
      <c r="H49868" s="133"/>
      <c r="T49868" s="133"/>
      <c r="X49868" s="131"/>
      <c r="Y49868" s="133"/>
      <c r="AJ49868" s="133"/>
      <c r="AO49868" s="135"/>
      <c r="AP49868" s="135"/>
      <c r="BJ49868" s="136"/>
    </row>
    <row r="49869" spans="5:62" ht="14.25" customHeight="1" x14ac:dyDescent="0.25">
      <c r="E49869" s="113"/>
      <c r="H49869" s="133"/>
      <c r="T49869" s="133"/>
      <c r="X49869" s="131"/>
      <c r="Y49869" s="133"/>
      <c r="AJ49869" s="133"/>
      <c r="AO49869" s="135"/>
      <c r="AP49869" s="135"/>
      <c r="BJ49869" s="136"/>
    </row>
    <row r="49870" spans="5:62" ht="14.25" customHeight="1" x14ac:dyDescent="0.25">
      <c r="E49870" s="113"/>
      <c r="H49870" s="133"/>
      <c r="T49870" s="133"/>
      <c r="X49870" s="131"/>
      <c r="Y49870" s="133"/>
      <c r="AJ49870" s="133"/>
      <c r="AO49870" s="135"/>
      <c r="AP49870" s="135"/>
      <c r="BJ49870" s="136"/>
    </row>
    <row r="49871" spans="5:62" ht="14.25" customHeight="1" x14ac:dyDescent="0.25">
      <c r="E49871" s="113"/>
      <c r="H49871" s="133"/>
      <c r="T49871" s="133"/>
      <c r="X49871" s="131"/>
      <c r="Y49871" s="133"/>
      <c r="AJ49871" s="133"/>
      <c r="AO49871" s="135"/>
      <c r="AP49871" s="135"/>
      <c r="BJ49871" s="136"/>
    </row>
    <row r="49872" spans="5:62" ht="14.25" customHeight="1" x14ac:dyDescent="0.25">
      <c r="E49872" s="113"/>
      <c r="H49872" s="133"/>
      <c r="T49872" s="133"/>
      <c r="X49872" s="131"/>
      <c r="Y49872" s="133"/>
      <c r="AJ49872" s="133"/>
      <c r="AO49872" s="135"/>
      <c r="AP49872" s="135"/>
      <c r="BJ49872" s="136"/>
    </row>
    <row r="49873" spans="5:62" ht="14.25" customHeight="1" x14ac:dyDescent="0.25">
      <c r="E49873" s="113"/>
      <c r="H49873" s="133"/>
      <c r="T49873" s="133"/>
      <c r="X49873" s="131"/>
      <c r="Y49873" s="133"/>
      <c r="AJ49873" s="133"/>
      <c r="AO49873" s="135"/>
      <c r="AP49873" s="135"/>
      <c r="BJ49873" s="136"/>
    </row>
    <row r="49874" spans="5:62" ht="14.25" customHeight="1" x14ac:dyDescent="0.25">
      <c r="E49874" s="113"/>
      <c r="H49874" s="133"/>
      <c r="T49874" s="133"/>
      <c r="X49874" s="131"/>
      <c r="Y49874" s="133"/>
      <c r="AJ49874" s="133"/>
      <c r="AO49874" s="135"/>
      <c r="AP49874" s="135"/>
      <c r="BJ49874" s="136"/>
    </row>
    <row r="49875" spans="5:62" ht="14.25" customHeight="1" x14ac:dyDescent="0.25">
      <c r="E49875" s="113"/>
      <c r="H49875" s="133"/>
      <c r="T49875" s="133"/>
      <c r="X49875" s="131"/>
      <c r="Y49875" s="133"/>
      <c r="AJ49875" s="133"/>
      <c r="AO49875" s="135"/>
      <c r="AP49875" s="135"/>
      <c r="BJ49875" s="136"/>
    </row>
    <row r="49876" spans="5:62" ht="14.25" customHeight="1" x14ac:dyDescent="0.25">
      <c r="E49876" s="113"/>
      <c r="H49876" s="133"/>
      <c r="T49876" s="133"/>
      <c r="X49876" s="131"/>
      <c r="Y49876" s="133"/>
      <c r="AJ49876" s="133"/>
      <c r="AO49876" s="135"/>
      <c r="AP49876" s="135"/>
      <c r="BJ49876" s="136"/>
    </row>
    <row r="49877" spans="5:62" ht="14.25" customHeight="1" x14ac:dyDescent="0.25">
      <c r="E49877" s="113"/>
      <c r="H49877" s="133"/>
      <c r="T49877" s="133"/>
      <c r="X49877" s="131"/>
      <c r="Y49877" s="133"/>
      <c r="AJ49877" s="133"/>
      <c r="AO49877" s="135"/>
      <c r="AP49877" s="135"/>
      <c r="BJ49877" s="136"/>
    </row>
    <row r="49878" spans="5:62" ht="14.25" customHeight="1" x14ac:dyDescent="0.25">
      <c r="E49878" s="113"/>
      <c r="H49878" s="133"/>
      <c r="T49878" s="133"/>
      <c r="X49878" s="131"/>
      <c r="Y49878" s="133"/>
      <c r="AJ49878" s="133"/>
      <c r="AO49878" s="135"/>
      <c r="AP49878" s="135"/>
      <c r="BJ49878" s="136"/>
    </row>
    <row r="49879" spans="5:62" ht="14.25" customHeight="1" x14ac:dyDescent="0.25">
      <c r="E49879" s="113"/>
      <c r="H49879" s="133"/>
      <c r="T49879" s="133"/>
      <c r="X49879" s="131"/>
      <c r="Y49879" s="133"/>
      <c r="AJ49879" s="133"/>
      <c r="AO49879" s="135"/>
      <c r="AP49879" s="135"/>
      <c r="BJ49879" s="136"/>
    </row>
    <row r="49880" spans="5:62" ht="14.25" customHeight="1" x14ac:dyDescent="0.25">
      <c r="E49880" s="113"/>
      <c r="H49880" s="133"/>
      <c r="T49880" s="133"/>
      <c r="X49880" s="131"/>
      <c r="Y49880" s="133"/>
      <c r="AJ49880" s="133"/>
      <c r="AO49880" s="135"/>
      <c r="AP49880" s="135"/>
      <c r="BJ49880" s="136"/>
    </row>
    <row r="49881" spans="5:62" ht="14.25" customHeight="1" x14ac:dyDescent="0.25">
      <c r="E49881" s="113"/>
      <c r="H49881" s="133"/>
      <c r="T49881" s="133"/>
      <c r="X49881" s="131"/>
      <c r="Y49881" s="133"/>
      <c r="AJ49881" s="133"/>
      <c r="AO49881" s="135"/>
      <c r="AP49881" s="135"/>
      <c r="BJ49881" s="136"/>
    </row>
    <row r="49882" spans="5:62" ht="14.25" customHeight="1" x14ac:dyDescent="0.25">
      <c r="E49882" s="113"/>
      <c r="H49882" s="133"/>
      <c r="T49882" s="133"/>
      <c r="X49882" s="131"/>
      <c r="Y49882" s="133"/>
      <c r="AJ49882" s="133"/>
      <c r="AO49882" s="135"/>
      <c r="AP49882" s="135"/>
      <c r="BJ49882" s="136"/>
    </row>
    <row r="49883" spans="5:62" ht="14.25" customHeight="1" x14ac:dyDescent="0.25">
      <c r="E49883" s="113"/>
      <c r="H49883" s="133"/>
      <c r="T49883" s="133"/>
      <c r="X49883" s="131"/>
      <c r="Y49883" s="133"/>
      <c r="AJ49883" s="133"/>
      <c r="AO49883" s="135"/>
      <c r="AP49883" s="135"/>
      <c r="BJ49883" s="136"/>
    </row>
    <row r="49884" spans="5:62" ht="14.25" customHeight="1" x14ac:dyDescent="0.25">
      <c r="E49884" s="113"/>
      <c r="H49884" s="133"/>
      <c r="T49884" s="133"/>
      <c r="X49884" s="131"/>
      <c r="Y49884" s="133"/>
      <c r="AJ49884" s="133"/>
      <c r="AO49884" s="135"/>
      <c r="AP49884" s="135"/>
      <c r="BJ49884" s="136"/>
    </row>
    <row r="49885" spans="5:62" ht="14.25" customHeight="1" x14ac:dyDescent="0.25">
      <c r="E49885" s="113"/>
      <c r="H49885" s="133"/>
      <c r="T49885" s="133"/>
      <c r="X49885" s="131"/>
      <c r="Y49885" s="133"/>
      <c r="AJ49885" s="133"/>
      <c r="AO49885" s="135"/>
      <c r="AP49885" s="135"/>
      <c r="BJ49885" s="136"/>
    </row>
    <row r="49886" spans="5:62" ht="14.25" customHeight="1" x14ac:dyDescent="0.25">
      <c r="E49886" s="113"/>
      <c r="H49886" s="133"/>
      <c r="T49886" s="133"/>
      <c r="X49886" s="131"/>
      <c r="Y49886" s="133"/>
      <c r="AJ49886" s="133"/>
      <c r="AO49886" s="135"/>
      <c r="AP49886" s="135"/>
      <c r="BJ49886" s="136"/>
    </row>
    <row r="49887" spans="5:62" ht="14.25" customHeight="1" x14ac:dyDescent="0.25">
      <c r="E49887" s="113"/>
      <c r="H49887" s="133"/>
      <c r="T49887" s="133"/>
      <c r="X49887" s="131"/>
      <c r="Y49887" s="133"/>
      <c r="AJ49887" s="133"/>
      <c r="AO49887" s="135"/>
      <c r="AP49887" s="135"/>
      <c r="BJ49887" s="136"/>
    </row>
    <row r="49888" spans="5:62" ht="14.25" customHeight="1" x14ac:dyDescent="0.25">
      <c r="E49888" s="113"/>
      <c r="H49888" s="133"/>
      <c r="T49888" s="133"/>
      <c r="X49888" s="131"/>
      <c r="Y49888" s="133"/>
      <c r="AJ49888" s="133"/>
      <c r="AO49888" s="135"/>
      <c r="AP49888" s="135"/>
      <c r="BJ49888" s="136"/>
    </row>
    <row r="49889" spans="5:62" ht="14.25" customHeight="1" x14ac:dyDescent="0.25">
      <c r="E49889" s="113"/>
      <c r="H49889" s="133"/>
      <c r="T49889" s="133"/>
      <c r="X49889" s="131"/>
      <c r="Y49889" s="133"/>
      <c r="AJ49889" s="133"/>
      <c r="AO49889" s="135"/>
      <c r="AP49889" s="135"/>
      <c r="BJ49889" s="136"/>
    </row>
    <row r="49890" spans="5:62" ht="14.25" customHeight="1" x14ac:dyDescent="0.25">
      <c r="E49890" s="113"/>
      <c r="H49890" s="133"/>
      <c r="T49890" s="133"/>
      <c r="X49890" s="131"/>
      <c r="Y49890" s="133"/>
      <c r="AJ49890" s="133"/>
      <c r="AO49890" s="135"/>
      <c r="AP49890" s="135"/>
      <c r="BJ49890" s="136"/>
    </row>
    <row r="49891" spans="5:62" ht="14.25" customHeight="1" x14ac:dyDescent="0.25">
      <c r="E49891" s="113"/>
      <c r="H49891" s="133"/>
      <c r="T49891" s="133"/>
      <c r="X49891" s="131"/>
      <c r="Y49891" s="133"/>
      <c r="AJ49891" s="133"/>
      <c r="AO49891" s="135"/>
      <c r="AP49891" s="135"/>
      <c r="BJ49891" s="136"/>
    </row>
    <row r="49892" spans="5:62" ht="14.25" customHeight="1" x14ac:dyDescent="0.25">
      <c r="E49892" s="113"/>
      <c r="H49892" s="133"/>
      <c r="T49892" s="133"/>
      <c r="X49892" s="131"/>
      <c r="Y49892" s="133"/>
      <c r="AJ49892" s="133"/>
      <c r="AO49892" s="135"/>
      <c r="AP49892" s="135"/>
      <c r="BJ49892" s="136"/>
    </row>
    <row r="49893" spans="5:62" ht="14.25" customHeight="1" x14ac:dyDescent="0.25">
      <c r="E49893" s="113"/>
      <c r="H49893" s="133"/>
      <c r="T49893" s="133"/>
      <c r="X49893" s="131"/>
      <c r="Y49893" s="133"/>
      <c r="AJ49893" s="133"/>
      <c r="AO49893" s="135"/>
      <c r="AP49893" s="135"/>
      <c r="BJ49893" s="136"/>
    </row>
    <row r="49894" spans="5:62" ht="14.25" customHeight="1" x14ac:dyDescent="0.25">
      <c r="E49894" s="113"/>
      <c r="H49894" s="133"/>
      <c r="T49894" s="133"/>
      <c r="X49894" s="131"/>
      <c r="Y49894" s="133"/>
      <c r="AJ49894" s="133"/>
      <c r="AO49894" s="135"/>
      <c r="AP49894" s="135"/>
      <c r="BJ49894" s="136"/>
    </row>
    <row r="49895" spans="5:62" ht="14.25" customHeight="1" x14ac:dyDescent="0.25">
      <c r="E49895" s="113"/>
      <c r="H49895" s="133"/>
      <c r="T49895" s="133"/>
      <c r="X49895" s="131"/>
      <c r="Y49895" s="133"/>
      <c r="AJ49895" s="133"/>
      <c r="AO49895" s="135"/>
      <c r="AP49895" s="135"/>
      <c r="BJ49895" s="136"/>
    </row>
    <row r="49896" spans="5:62" ht="14.25" customHeight="1" x14ac:dyDescent="0.25">
      <c r="E49896" s="113"/>
      <c r="H49896" s="133"/>
      <c r="T49896" s="133"/>
      <c r="X49896" s="131"/>
      <c r="Y49896" s="133"/>
      <c r="AJ49896" s="133"/>
      <c r="AO49896" s="135"/>
      <c r="AP49896" s="135"/>
      <c r="BJ49896" s="136"/>
    </row>
    <row r="49897" spans="5:62" ht="14.25" customHeight="1" x14ac:dyDescent="0.25">
      <c r="E49897" s="113"/>
      <c r="H49897" s="133"/>
      <c r="T49897" s="133"/>
      <c r="X49897" s="131"/>
      <c r="Y49897" s="133"/>
      <c r="AJ49897" s="133"/>
      <c r="AO49897" s="135"/>
      <c r="AP49897" s="135"/>
      <c r="BJ49897" s="136"/>
    </row>
    <row r="49898" spans="5:62" ht="14.25" customHeight="1" x14ac:dyDescent="0.25">
      <c r="E49898" s="113"/>
      <c r="H49898" s="133"/>
      <c r="T49898" s="133"/>
      <c r="X49898" s="131"/>
      <c r="Y49898" s="133"/>
      <c r="AJ49898" s="133"/>
      <c r="AO49898" s="135"/>
      <c r="AP49898" s="135"/>
      <c r="BJ49898" s="136"/>
    </row>
    <row r="49899" spans="5:62" ht="14.25" customHeight="1" x14ac:dyDescent="0.25">
      <c r="E49899" s="113"/>
      <c r="H49899" s="133"/>
      <c r="T49899" s="133"/>
      <c r="X49899" s="131"/>
      <c r="Y49899" s="133"/>
      <c r="AJ49899" s="133"/>
      <c r="AO49899" s="135"/>
      <c r="AP49899" s="135"/>
      <c r="BJ49899" s="136"/>
    </row>
    <row r="49900" spans="5:62" ht="14.25" customHeight="1" x14ac:dyDescent="0.25">
      <c r="E49900" s="113"/>
      <c r="H49900" s="133"/>
      <c r="T49900" s="133"/>
      <c r="X49900" s="131"/>
      <c r="Y49900" s="133"/>
      <c r="AJ49900" s="133"/>
      <c r="AO49900" s="135"/>
      <c r="AP49900" s="135"/>
      <c r="BJ49900" s="136"/>
    </row>
    <row r="49901" spans="5:62" ht="14.25" customHeight="1" x14ac:dyDescent="0.25">
      <c r="E49901" s="113"/>
      <c r="H49901" s="133"/>
      <c r="T49901" s="133"/>
      <c r="X49901" s="131"/>
      <c r="Y49901" s="133"/>
      <c r="AJ49901" s="133"/>
      <c r="AO49901" s="135"/>
      <c r="AP49901" s="135"/>
      <c r="BJ49901" s="136"/>
    </row>
    <row r="49902" spans="5:62" ht="14.25" customHeight="1" x14ac:dyDescent="0.25">
      <c r="E49902" s="113"/>
      <c r="H49902" s="133"/>
      <c r="T49902" s="133"/>
      <c r="X49902" s="131"/>
      <c r="Y49902" s="133"/>
      <c r="AJ49902" s="133"/>
      <c r="AO49902" s="135"/>
      <c r="AP49902" s="135"/>
      <c r="BJ49902" s="136"/>
    </row>
    <row r="49903" spans="5:62" ht="14.25" customHeight="1" x14ac:dyDescent="0.25">
      <c r="E49903" s="113"/>
      <c r="H49903" s="133"/>
      <c r="T49903" s="133"/>
      <c r="X49903" s="131"/>
      <c r="Y49903" s="133"/>
      <c r="AJ49903" s="133"/>
      <c r="AO49903" s="135"/>
      <c r="AP49903" s="135"/>
      <c r="BJ49903" s="136"/>
    </row>
    <row r="49904" spans="5:62" ht="14.25" customHeight="1" x14ac:dyDescent="0.25">
      <c r="E49904" s="113"/>
      <c r="H49904" s="133"/>
      <c r="T49904" s="133"/>
      <c r="X49904" s="131"/>
      <c r="Y49904" s="133"/>
      <c r="AJ49904" s="133"/>
      <c r="AO49904" s="135"/>
      <c r="AP49904" s="135"/>
      <c r="BJ49904" s="136"/>
    </row>
    <row r="49905" spans="5:62" ht="14.25" customHeight="1" x14ac:dyDescent="0.25">
      <c r="E49905" s="113"/>
      <c r="H49905" s="133"/>
      <c r="T49905" s="133"/>
      <c r="X49905" s="131"/>
      <c r="Y49905" s="133"/>
      <c r="AJ49905" s="133"/>
      <c r="AO49905" s="135"/>
      <c r="AP49905" s="135"/>
      <c r="BJ49905" s="136"/>
    </row>
    <row r="49906" spans="5:62" ht="14.25" customHeight="1" x14ac:dyDescent="0.25">
      <c r="E49906" s="113"/>
      <c r="H49906" s="133"/>
      <c r="T49906" s="133"/>
      <c r="X49906" s="131"/>
      <c r="Y49906" s="133"/>
      <c r="AJ49906" s="133"/>
      <c r="AO49906" s="135"/>
      <c r="AP49906" s="135"/>
      <c r="BJ49906" s="136"/>
    </row>
    <row r="49907" spans="5:62" ht="14.25" customHeight="1" x14ac:dyDescent="0.25">
      <c r="E49907" s="113"/>
      <c r="H49907" s="133"/>
      <c r="T49907" s="133"/>
      <c r="X49907" s="131"/>
      <c r="Y49907" s="133"/>
      <c r="AJ49907" s="133"/>
      <c r="AO49907" s="135"/>
      <c r="AP49907" s="135"/>
      <c r="BJ49907" s="136"/>
    </row>
    <row r="49908" spans="5:62" ht="14.25" customHeight="1" x14ac:dyDescent="0.25">
      <c r="E49908" s="113"/>
      <c r="H49908" s="133"/>
      <c r="T49908" s="133"/>
      <c r="X49908" s="131"/>
      <c r="Y49908" s="133"/>
      <c r="AJ49908" s="133"/>
      <c r="AO49908" s="135"/>
      <c r="AP49908" s="135"/>
      <c r="BJ49908" s="136"/>
    </row>
    <row r="49909" spans="5:62" ht="14.25" customHeight="1" x14ac:dyDescent="0.25">
      <c r="E49909" s="113"/>
      <c r="H49909" s="133"/>
      <c r="T49909" s="133"/>
      <c r="X49909" s="131"/>
      <c r="Y49909" s="133"/>
      <c r="AJ49909" s="133"/>
      <c r="AO49909" s="135"/>
      <c r="AP49909" s="135"/>
      <c r="BJ49909" s="136"/>
    </row>
    <row r="49910" spans="5:62" ht="14.25" customHeight="1" x14ac:dyDescent="0.25">
      <c r="E49910" s="113"/>
      <c r="H49910" s="133"/>
      <c r="T49910" s="133"/>
      <c r="X49910" s="131"/>
      <c r="Y49910" s="133"/>
      <c r="AJ49910" s="133"/>
      <c r="AO49910" s="135"/>
      <c r="AP49910" s="135"/>
      <c r="BJ49910" s="136"/>
    </row>
    <row r="49911" spans="5:62" ht="14.25" customHeight="1" x14ac:dyDescent="0.25">
      <c r="E49911" s="113"/>
      <c r="H49911" s="133"/>
      <c r="T49911" s="133"/>
      <c r="X49911" s="131"/>
      <c r="Y49911" s="133"/>
      <c r="AJ49911" s="133"/>
      <c r="AO49911" s="135"/>
      <c r="AP49911" s="135"/>
      <c r="BJ49911" s="136"/>
    </row>
    <row r="49912" spans="5:62" ht="14.25" customHeight="1" x14ac:dyDescent="0.25">
      <c r="E49912" s="113"/>
      <c r="H49912" s="133"/>
      <c r="T49912" s="133"/>
      <c r="X49912" s="131"/>
      <c r="Y49912" s="133"/>
      <c r="AJ49912" s="133"/>
      <c r="AO49912" s="135"/>
      <c r="AP49912" s="135"/>
      <c r="BJ49912" s="136"/>
    </row>
    <row r="49913" spans="5:62" ht="14.25" customHeight="1" x14ac:dyDescent="0.25">
      <c r="E49913" s="113"/>
      <c r="H49913" s="133"/>
      <c r="T49913" s="133"/>
      <c r="X49913" s="131"/>
      <c r="Y49913" s="133"/>
      <c r="AJ49913" s="133"/>
      <c r="AO49913" s="135"/>
      <c r="AP49913" s="135"/>
      <c r="BJ49913" s="136"/>
    </row>
    <row r="49914" spans="5:62" ht="14.25" customHeight="1" x14ac:dyDescent="0.25">
      <c r="E49914" s="113"/>
      <c r="H49914" s="133"/>
      <c r="T49914" s="133"/>
      <c r="X49914" s="131"/>
      <c r="Y49914" s="133"/>
      <c r="AJ49914" s="133"/>
      <c r="AO49914" s="135"/>
      <c r="AP49914" s="135"/>
      <c r="BJ49914" s="136"/>
    </row>
    <row r="49915" spans="5:62" ht="14.25" customHeight="1" x14ac:dyDescent="0.25">
      <c r="E49915" s="113"/>
      <c r="H49915" s="133"/>
      <c r="T49915" s="133"/>
      <c r="X49915" s="131"/>
      <c r="Y49915" s="133"/>
      <c r="AJ49915" s="133"/>
      <c r="AO49915" s="135"/>
      <c r="AP49915" s="135"/>
      <c r="BJ49915" s="136"/>
    </row>
    <row r="49916" spans="5:62" ht="14.25" customHeight="1" x14ac:dyDescent="0.25">
      <c r="E49916" s="113"/>
      <c r="H49916" s="133"/>
      <c r="T49916" s="133"/>
      <c r="X49916" s="131"/>
      <c r="Y49916" s="133"/>
      <c r="AJ49916" s="133"/>
      <c r="AO49916" s="135"/>
      <c r="AP49916" s="135"/>
      <c r="BJ49916" s="136"/>
    </row>
    <row r="49917" spans="5:62" ht="14.25" customHeight="1" x14ac:dyDescent="0.25">
      <c r="E49917" s="113"/>
      <c r="H49917" s="133"/>
      <c r="T49917" s="133"/>
      <c r="X49917" s="131"/>
      <c r="Y49917" s="133"/>
      <c r="AJ49917" s="133"/>
      <c r="AO49917" s="135"/>
      <c r="AP49917" s="135"/>
      <c r="BJ49917" s="136"/>
    </row>
    <row r="49918" spans="5:62" ht="14.25" customHeight="1" x14ac:dyDescent="0.25">
      <c r="E49918" s="113"/>
      <c r="H49918" s="133"/>
      <c r="T49918" s="133"/>
      <c r="X49918" s="131"/>
      <c r="Y49918" s="133"/>
      <c r="AJ49918" s="133"/>
      <c r="AO49918" s="135"/>
      <c r="AP49918" s="135"/>
      <c r="BJ49918" s="136"/>
    </row>
    <row r="49919" spans="5:62" ht="14.25" customHeight="1" x14ac:dyDescent="0.25">
      <c r="E49919" s="113"/>
      <c r="H49919" s="133"/>
      <c r="T49919" s="133"/>
      <c r="X49919" s="131"/>
      <c r="Y49919" s="133"/>
      <c r="AJ49919" s="133"/>
      <c r="AO49919" s="135"/>
      <c r="AP49919" s="135"/>
      <c r="BJ49919" s="136"/>
    </row>
    <row r="49920" spans="5:62" ht="14.25" customHeight="1" x14ac:dyDescent="0.25">
      <c r="E49920" s="113"/>
      <c r="H49920" s="133"/>
      <c r="T49920" s="133"/>
      <c r="X49920" s="131"/>
      <c r="Y49920" s="133"/>
      <c r="AJ49920" s="133"/>
      <c r="AO49920" s="135"/>
      <c r="AP49920" s="135"/>
      <c r="BJ49920" s="136"/>
    </row>
    <row r="49921" spans="5:62" ht="14.25" customHeight="1" x14ac:dyDescent="0.25">
      <c r="E49921" s="113"/>
      <c r="H49921" s="133"/>
      <c r="T49921" s="133"/>
      <c r="X49921" s="131"/>
      <c r="Y49921" s="133"/>
      <c r="AJ49921" s="133"/>
      <c r="AO49921" s="135"/>
      <c r="AP49921" s="135"/>
      <c r="BJ49921" s="136"/>
    </row>
    <row r="49922" spans="5:62" ht="14.25" customHeight="1" x14ac:dyDescent="0.25">
      <c r="E49922" s="113"/>
      <c r="H49922" s="133"/>
      <c r="T49922" s="133"/>
      <c r="X49922" s="131"/>
      <c r="Y49922" s="133"/>
      <c r="AJ49922" s="133"/>
      <c r="AO49922" s="135"/>
      <c r="AP49922" s="135"/>
      <c r="BJ49922" s="136"/>
    </row>
    <row r="49923" spans="5:62" ht="14.25" customHeight="1" x14ac:dyDescent="0.25">
      <c r="E49923" s="113"/>
      <c r="H49923" s="133"/>
      <c r="T49923" s="133"/>
      <c r="X49923" s="131"/>
      <c r="Y49923" s="133"/>
      <c r="AJ49923" s="133"/>
      <c r="AO49923" s="135"/>
      <c r="AP49923" s="135"/>
      <c r="BJ49923" s="136"/>
    </row>
    <row r="49924" spans="5:62" ht="14.25" customHeight="1" x14ac:dyDescent="0.25">
      <c r="E49924" s="113"/>
      <c r="H49924" s="133"/>
      <c r="T49924" s="133"/>
      <c r="X49924" s="131"/>
      <c r="Y49924" s="133"/>
      <c r="AJ49924" s="133"/>
      <c r="AO49924" s="135"/>
      <c r="AP49924" s="135"/>
      <c r="BJ49924" s="136"/>
    </row>
    <row r="49925" spans="5:62" ht="14.25" customHeight="1" x14ac:dyDescent="0.25">
      <c r="E49925" s="113"/>
      <c r="H49925" s="133"/>
      <c r="T49925" s="133"/>
      <c r="X49925" s="131"/>
      <c r="Y49925" s="133"/>
      <c r="AJ49925" s="133"/>
      <c r="AO49925" s="135"/>
      <c r="AP49925" s="135"/>
      <c r="BJ49925" s="136"/>
    </row>
    <row r="49926" spans="5:62" ht="14.25" customHeight="1" x14ac:dyDescent="0.25">
      <c r="E49926" s="113"/>
      <c r="H49926" s="133"/>
      <c r="T49926" s="133"/>
      <c r="X49926" s="131"/>
      <c r="Y49926" s="133"/>
      <c r="AJ49926" s="133"/>
      <c r="AO49926" s="135"/>
      <c r="AP49926" s="135"/>
      <c r="BJ49926" s="136"/>
    </row>
    <row r="49927" spans="5:62" ht="14.25" customHeight="1" x14ac:dyDescent="0.25">
      <c r="E49927" s="113"/>
      <c r="H49927" s="133"/>
      <c r="T49927" s="133"/>
      <c r="X49927" s="131"/>
      <c r="Y49927" s="133"/>
      <c r="AJ49927" s="133"/>
      <c r="AO49927" s="135"/>
      <c r="AP49927" s="135"/>
      <c r="BJ49927" s="136"/>
    </row>
    <row r="49928" spans="5:62" ht="14.25" customHeight="1" x14ac:dyDescent="0.25">
      <c r="E49928" s="113"/>
      <c r="H49928" s="133"/>
      <c r="T49928" s="133"/>
      <c r="X49928" s="131"/>
      <c r="Y49928" s="133"/>
      <c r="AJ49928" s="133"/>
      <c r="AO49928" s="135"/>
      <c r="AP49928" s="135"/>
      <c r="BJ49928" s="136"/>
    </row>
    <row r="49929" spans="5:62" ht="14.25" customHeight="1" x14ac:dyDescent="0.25">
      <c r="E49929" s="113"/>
      <c r="H49929" s="133"/>
      <c r="T49929" s="133"/>
      <c r="X49929" s="131"/>
      <c r="Y49929" s="133"/>
      <c r="AJ49929" s="133"/>
      <c r="AO49929" s="135"/>
      <c r="AP49929" s="135"/>
      <c r="BJ49929" s="136"/>
    </row>
    <row r="49930" spans="5:62" ht="14.25" customHeight="1" x14ac:dyDescent="0.25">
      <c r="E49930" s="113"/>
      <c r="H49930" s="133"/>
      <c r="T49930" s="133"/>
      <c r="X49930" s="131"/>
      <c r="Y49930" s="133"/>
      <c r="AJ49930" s="133"/>
      <c r="AO49930" s="135"/>
      <c r="AP49930" s="135"/>
      <c r="BJ49930" s="136"/>
    </row>
    <row r="49931" spans="5:62" ht="14.25" customHeight="1" x14ac:dyDescent="0.25">
      <c r="E49931" s="113"/>
      <c r="H49931" s="133"/>
      <c r="T49931" s="133"/>
      <c r="X49931" s="131"/>
      <c r="Y49931" s="133"/>
      <c r="AJ49931" s="133"/>
      <c r="AO49931" s="135"/>
      <c r="AP49931" s="135"/>
      <c r="BJ49931" s="136"/>
    </row>
    <row r="49932" spans="5:62" ht="14.25" customHeight="1" x14ac:dyDescent="0.25">
      <c r="E49932" s="113"/>
      <c r="H49932" s="133"/>
      <c r="T49932" s="133"/>
      <c r="X49932" s="131"/>
      <c r="Y49932" s="133"/>
      <c r="AJ49932" s="133"/>
      <c r="AO49932" s="135"/>
      <c r="AP49932" s="135"/>
      <c r="BJ49932" s="136"/>
    </row>
    <row r="49933" spans="5:62" ht="14.25" customHeight="1" x14ac:dyDescent="0.25">
      <c r="E49933" s="113"/>
      <c r="H49933" s="133"/>
      <c r="T49933" s="133"/>
      <c r="X49933" s="131"/>
      <c r="Y49933" s="133"/>
      <c r="AJ49933" s="133"/>
      <c r="AO49933" s="135"/>
      <c r="AP49933" s="135"/>
      <c r="BJ49933" s="136"/>
    </row>
    <row r="49934" spans="5:62" ht="14.25" customHeight="1" x14ac:dyDescent="0.25">
      <c r="E49934" s="113"/>
      <c r="H49934" s="133"/>
      <c r="T49934" s="133"/>
      <c r="X49934" s="131"/>
      <c r="Y49934" s="133"/>
      <c r="AJ49934" s="133"/>
      <c r="AO49934" s="135"/>
      <c r="AP49934" s="135"/>
      <c r="BJ49934" s="136"/>
    </row>
    <row r="49935" spans="5:62" ht="14.25" customHeight="1" x14ac:dyDescent="0.25">
      <c r="E49935" s="113"/>
      <c r="H49935" s="133"/>
      <c r="T49935" s="133"/>
      <c r="X49935" s="131"/>
      <c r="Y49935" s="133"/>
      <c r="AJ49935" s="133"/>
      <c r="AO49935" s="135"/>
      <c r="AP49935" s="135"/>
      <c r="BJ49935" s="136"/>
    </row>
    <row r="49936" spans="5:62" ht="14.25" customHeight="1" x14ac:dyDescent="0.25">
      <c r="E49936" s="113"/>
      <c r="H49936" s="133"/>
      <c r="T49936" s="133"/>
      <c r="X49936" s="131"/>
      <c r="Y49936" s="133"/>
      <c r="AJ49936" s="133"/>
      <c r="AO49936" s="135"/>
      <c r="AP49936" s="135"/>
      <c r="BJ49936" s="136"/>
    </row>
    <row r="49937" spans="5:62" ht="14.25" customHeight="1" x14ac:dyDescent="0.25">
      <c r="E49937" s="113"/>
      <c r="H49937" s="133"/>
      <c r="T49937" s="133"/>
      <c r="X49937" s="131"/>
      <c r="Y49937" s="133"/>
      <c r="AJ49937" s="133"/>
      <c r="AO49937" s="135"/>
      <c r="AP49937" s="135"/>
      <c r="BJ49937" s="136"/>
    </row>
    <row r="49938" spans="5:62" ht="14.25" customHeight="1" x14ac:dyDescent="0.25">
      <c r="E49938" s="113"/>
      <c r="H49938" s="133"/>
      <c r="T49938" s="133"/>
      <c r="X49938" s="131"/>
      <c r="Y49938" s="133"/>
      <c r="AJ49938" s="133"/>
      <c r="AO49938" s="135"/>
      <c r="AP49938" s="135"/>
      <c r="BJ49938" s="136"/>
    </row>
    <row r="49939" spans="5:62" ht="14.25" customHeight="1" x14ac:dyDescent="0.25">
      <c r="E49939" s="113"/>
      <c r="H49939" s="133"/>
      <c r="T49939" s="133"/>
      <c r="X49939" s="131"/>
      <c r="Y49939" s="133"/>
      <c r="AJ49939" s="133"/>
      <c r="AO49939" s="135"/>
      <c r="AP49939" s="135"/>
      <c r="BJ49939" s="136"/>
    </row>
    <row r="49940" spans="5:62" ht="14.25" customHeight="1" x14ac:dyDescent="0.25">
      <c r="E49940" s="113"/>
      <c r="H49940" s="133"/>
      <c r="T49940" s="133"/>
      <c r="X49940" s="131"/>
      <c r="Y49940" s="133"/>
      <c r="AJ49940" s="133"/>
      <c r="AO49940" s="135"/>
      <c r="AP49940" s="135"/>
      <c r="BJ49940" s="136"/>
    </row>
    <row r="49941" spans="5:62" ht="14.25" customHeight="1" x14ac:dyDescent="0.25">
      <c r="E49941" s="113"/>
      <c r="H49941" s="133"/>
      <c r="T49941" s="133"/>
      <c r="X49941" s="131"/>
      <c r="Y49941" s="133"/>
      <c r="AJ49941" s="133"/>
      <c r="AO49941" s="135"/>
      <c r="AP49941" s="135"/>
      <c r="BJ49941" s="136"/>
    </row>
    <row r="49942" spans="5:62" ht="14.25" customHeight="1" x14ac:dyDescent="0.25">
      <c r="E49942" s="113"/>
      <c r="H49942" s="133"/>
      <c r="T49942" s="133"/>
      <c r="X49942" s="131"/>
      <c r="Y49942" s="133"/>
      <c r="AJ49942" s="133"/>
      <c r="AO49942" s="135"/>
      <c r="AP49942" s="135"/>
      <c r="BJ49942" s="136"/>
    </row>
    <row r="49943" spans="5:62" ht="14.25" customHeight="1" x14ac:dyDescent="0.25">
      <c r="E49943" s="113"/>
      <c r="H49943" s="133"/>
      <c r="T49943" s="133"/>
      <c r="X49943" s="131"/>
      <c r="Y49943" s="133"/>
      <c r="AJ49943" s="133"/>
      <c r="AO49943" s="135"/>
      <c r="AP49943" s="135"/>
      <c r="BJ49943" s="136"/>
    </row>
    <row r="49944" spans="5:62" ht="14.25" customHeight="1" x14ac:dyDescent="0.25">
      <c r="E49944" s="113"/>
      <c r="H49944" s="133"/>
      <c r="T49944" s="133"/>
      <c r="X49944" s="131"/>
      <c r="Y49944" s="133"/>
      <c r="AJ49944" s="133"/>
      <c r="AO49944" s="135"/>
      <c r="AP49944" s="135"/>
      <c r="BJ49944" s="136"/>
    </row>
    <row r="49945" spans="5:62" ht="14.25" customHeight="1" x14ac:dyDescent="0.25">
      <c r="E49945" s="113"/>
      <c r="H49945" s="133"/>
      <c r="T49945" s="133"/>
      <c r="X49945" s="131"/>
      <c r="Y49945" s="133"/>
      <c r="AJ49945" s="133"/>
      <c r="AO49945" s="135"/>
      <c r="AP49945" s="135"/>
      <c r="BJ49945" s="136"/>
    </row>
    <row r="49946" spans="5:62" ht="14.25" customHeight="1" x14ac:dyDescent="0.25">
      <c r="E49946" s="113"/>
      <c r="H49946" s="133"/>
      <c r="T49946" s="133"/>
      <c r="X49946" s="131"/>
      <c r="Y49946" s="133"/>
      <c r="AJ49946" s="133"/>
      <c r="AO49946" s="135"/>
      <c r="AP49946" s="135"/>
      <c r="BJ49946" s="136"/>
    </row>
    <row r="49947" spans="5:62" ht="14.25" customHeight="1" x14ac:dyDescent="0.25">
      <c r="E49947" s="113"/>
      <c r="H49947" s="133"/>
      <c r="T49947" s="133"/>
      <c r="X49947" s="131"/>
      <c r="Y49947" s="133"/>
      <c r="AJ49947" s="133"/>
      <c r="AO49947" s="135"/>
      <c r="AP49947" s="135"/>
      <c r="BJ49947" s="136"/>
    </row>
    <row r="49948" spans="5:62" ht="14.25" customHeight="1" x14ac:dyDescent="0.25">
      <c r="E49948" s="113"/>
      <c r="H49948" s="133"/>
      <c r="T49948" s="133"/>
      <c r="X49948" s="131"/>
      <c r="Y49948" s="133"/>
      <c r="AJ49948" s="133"/>
      <c r="AO49948" s="135"/>
      <c r="AP49948" s="135"/>
      <c r="BJ49948" s="136"/>
    </row>
    <row r="49949" spans="5:62" ht="14.25" customHeight="1" x14ac:dyDescent="0.25">
      <c r="E49949" s="113"/>
      <c r="H49949" s="133"/>
      <c r="T49949" s="133"/>
      <c r="X49949" s="131"/>
      <c r="Y49949" s="133"/>
      <c r="AJ49949" s="133"/>
      <c r="AO49949" s="135"/>
      <c r="AP49949" s="135"/>
      <c r="BJ49949" s="136"/>
    </row>
    <row r="49950" spans="5:62" ht="14.25" customHeight="1" x14ac:dyDescent="0.25">
      <c r="E49950" s="113"/>
      <c r="H49950" s="133"/>
      <c r="T49950" s="133"/>
      <c r="X49950" s="131"/>
      <c r="Y49950" s="133"/>
      <c r="AJ49950" s="133"/>
      <c r="AO49950" s="135"/>
      <c r="AP49950" s="135"/>
      <c r="BJ49950" s="136"/>
    </row>
    <row r="49951" spans="5:62" ht="14.25" customHeight="1" x14ac:dyDescent="0.25">
      <c r="E49951" s="113"/>
      <c r="H49951" s="133"/>
      <c r="T49951" s="133"/>
      <c r="X49951" s="131"/>
      <c r="Y49951" s="133"/>
      <c r="AJ49951" s="133"/>
      <c r="AO49951" s="135"/>
      <c r="AP49951" s="135"/>
      <c r="BJ49951" s="136"/>
    </row>
    <row r="49952" spans="5:62" ht="14.25" customHeight="1" x14ac:dyDescent="0.25">
      <c r="E49952" s="113"/>
      <c r="H49952" s="133"/>
      <c r="T49952" s="133"/>
      <c r="X49952" s="131"/>
      <c r="Y49952" s="133"/>
      <c r="AJ49952" s="133"/>
      <c r="AO49952" s="135"/>
      <c r="AP49952" s="135"/>
      <c r="BJ49952" s="136"/>
    </row>
    <row r="49953" spans="5:62" ht="14.25" customHeight="1" x14ac:dyDescent="0.25">
      <c r="E49953" s="113"/>
      <c r="H49953" s="133"/>
      <c r="T49953" s="133"/>
      <c r="X49953" s="131"/>
      <c r="Y49953" s="133"/>
      <c r="AJ49953" s="133"/>
      <c r="AO49953" s="135"/>
      <c r="AP49953" s="135"/>
      <c r="BJ49953" s="136"/>
    </row>
    <row r="49954" spans="5:62" ht="14.25" customHeight="1" x14ac:dyDescent="0.25">
      <c r="E49954" s="113"/>
      <c r="H49954" s="133"/>
      <c r="T49954" s="133"/>
      <c r="X49954" s="131"/>
      <c r="Y49954" s="133"/>
      <c r="AJ49954" s="133"/>
      <c r="AO49954" s="135"/>
      <c r="AP49954" s="135"/>
      <c r="BJ49954" s="136"/>
    </row>
    <row r="49955" spans="5:62" ht="14.25" customHeight="1" x14ac:dyDescent="0.25">
      <c r="E49955" s="113"/>
      <c r="H49955" s="133"/>
      <c r="T49955" s="133"/>
      <c r="X49955" s="131"/>
      <c r="Y49955" s="133"/>
      <c r="AJ49955" s="133"/>
      <c r="AO49955" s="135"/>
      <c r="AP49955" s="135"/>
      <c r="BJ49955" s="136"/>
    </row>
    <row r="49956" spans="5:62" ht="14.25" customHeight="1" x14ac:dyDescent="0.25">
      <c r="E49956" s="113"/>
      <c r="H49956" s="133"/>
      <c r="T49956" s="133"/>
      <c r="X49956" s="131"/>
      <c r="Y49956" s="133"/>
      <c r="AJ49956" s="133"/>
      <c r="AO49956" s="135"/>
      <c r="AP49956" s="135"/>
      <c r="BJ49956" s="136"/>
    </row>
    <row r="49957" spans="5:62" ht="14.25" customHeight="1" x14ac:dyDescent="0.25">
      <c r="E49957" s="113"/>
      <c r="H49957" s="133"/>
      <c r="T49957" s="133"/>
      <c r="X49957" s="131"/>
      <c r="Y49957" s="133"/>
      <c r="AJ49957" s="133"/>
      <c r="AO49957" s="135"/>
      <c r="AP49957" s="135"/>
      <c r="BJ49957" s="136"/>
    </row>
    <row r="49958" spans="5:62" ht="14.25" customHeight="1" x14ac:dyDescent="0.25">
      <c r="E49958" s="113"/>
      <c r="H49958" s="133"/>
      <c r="T49958" s="133"/>
      <c r="X49958" s="131"/>
      <c r="Y49958" s="133"/>
      <c r="AJ49958" s="133"/>
      <c r="AO49958" s="135"/>
      <c r="AP49958" s="135"/>
      <c r="BJ49958" s="136"/>
    </row>
    <row r="49959" spans="5:62" ht="14.25" customHeight="1" x14ac:dyDescent="0.25">
      <c r="E49959" s="113"/>
      <c r="H49959" s="133"/>
      <c r="T49959" s="133"/>
      <c r="X49959" s="131"/>
      <c r="Y49959" s="133"/>
      <c r="AJ49959" s="133"/>
      <c r="AO49959" s="135"/>
      <c r="AP49959" s="135"/>
      <c r="BJ49959" s="136"/>
    </row>
    <row r="49960" spans="5:62" ht="14.25" customHeight="1" x14ac:dyDescent="0.25">
      <c r="E49960" s="113"/>
      <c r="H49960" s="133"/>
      <c r="T49960" s="133"/>
      <c r="X49960" s="131"/>
      <c r="Y49960" s="133"/>
      <c r="AJ49960" s="133"/>
      <c r="AO49960" s="135"/>
      <c r="AP49960" s="135"/>
      <c r="BJ49960" s="136"/>
    </row>
    <row r="49961" spans="5:62" ht="14.25" customHeight="1" x14ac:dyDescent="0.25">
      <c r="E49961" s="113"/>
      <c r="H49961" s="133"/>
      <c r="T49961" s="133"/>
      <c r="X49961" s="131"/>
      <c r="Y49961" s="133"/>
      <c r="AJ49961" s="133"/>
      <c r="AO49961" s="135"/>
      <c r="AP49961" s="135"/>
      <c r="BJ49961" s="136"/>
    </row>
    <row r="49962" spans="5:62" ht="14.25" customHeight="1" x14ac:dyDescent="0.25">
      <c r="E49962" s="113"/>
      <c r="H49962" s="133"/>
      <c r="T49962" s="133"/>
      <c r="X49962" s="131"/>
      <c r="Y49962" s="133"/>
      <c r="AJ49962" s="133"/>
      <c r="AO49962" s="135"/>
      <c r="AP49962" s="135"/>
      <c r="BJ49962" s="136"/>
    </row>
    <row r="49963" spans="5:62" ht="14.25" customHeight="1" x14ac:dyDescent="0.25">
      <c r="E49963" s="113"/>
      <c r="H49963" s="133"/>
      <c r="T49963" s="133"/>
      <c r="X49963" s="131"/>
      <c r="Y49963" s="133"/>
      <c r="AJ49963" s="133"/>
      <c r="AO49963" s="135"/>
      <c r="AP49963" s="135"/>
      <c r="BJ49963" s="136"/>
    </row>
    <row r="49964" spans="5:62" ht="14.25" customHeight="1" x14ac:dyDescent="0.25">
      <c r="E49964" s="113"/>
      <c r="H49964" s="133"/>
      <c r="T49964" s="133"/>
      <c r="X49964" s="131"/>
      <c r="Y49964" s="133"/>
      <c r="AJ49964" s="133"/>
      <c r="AO49964" s="135"/>
      <c r="AP49964" s="135"/>
      <c r="BJ49964" s="136"/>
    </row>
    <row r="49965" spans="5:62" ht="14.25" customHeight="1" x14ac:dyDescent="0.25">
      <c r="E49965" s="113"/>
      <c r="H49965" s="133"/>
      <c r="T49965" s="133"/>
      <c r="X49965" s="131"/>
      <c r="Y49965" s="133"/>
      <c r="AJ49965" s="133"/>
      <c r="AO49965" s="135"/>
      <c r="AP49965" s="135"/>
      <c r="BJ49965" s="136"/>
    </row>
    <row r="49966" spans="5:62" ht="14.25" customHeight="1" x14ac:dyDescent="0.25">
      <c r="E49966" s="113"/>
      <c r="H49966" s="133"/>
      <c r="T49966" s="133"/>
      <c r="X49966" s="131"/>
      <c r="Y49966" s="133"/>
      <c r="AJ49966" s="133"/>
      <c r="AO49966" s="135"/>
      <c r="AP49966" s="135"/>
      <c r="BJ49966" s="136"/>
    </row>
    <row r="49967" spans="5:62" ht="14.25" customHeight="1" x14ac:dyDescent="0.25">
      <c r="E49967" s="113"/>
      <c r="H49967" s="133"/>
      <c r="T49967" s="133"/>
      <c r="X49967" s="131"/>
      <c r="Y49967" s="133"/>
      <c r="AJ49967" s="133"/>
      <c r="AO49967" s="135"/>
      <c r="AP49967" s="135"/>
      <c r="BJ49967" s="136"/>
    </row>
    <row r="49968" spans="5:62" ht="14.25" customHeight="1" x14ac:dyDescent="0.25">
      <c r="E49968" s="113"/>
      <c r="H49968" s="133"/>
      <c r="T49968" s="133"/>
      <c r="X49968" s="131"/>
      <c r="Y49968" s="133"/>
      <c r="AJ49968" s="133"/>
      <c r="AO49968" s="135"/>
      <c r="AP49968" s="135"/>
      <c r="BJ49968" s="136"/>
    </row>
    <row r="49969" spans="5:62" ht="14.25" customHeight="1" x14ac:dyDescent="0.25">
      <c r="E49969" s="113"/>
      <c r="H49969" s="133"/>
      <c r="T49969" s="133"/>
      <c r="X49969" s="131"/>
      <c r="Y49969" s="133"/>
      <c r="AJ49969" s="133"/>
      <c r="AO49969" s="135"/>
      <c r="AP49969" s="135"/>
      <c r="BJ49969" s="136"/>
    </row>
    <row r="49970" spans="5:62" ht="14.25" customHeight="1" x14ac:dyDescent="0.25">
      <c r="E49970" s="113"/>
      <c r="H49970" s="133"/>
      <c r="T49970" s="133"/>
      <c r="X49970" s="131"/>
      <c r="Y49970" s="133"/>
      <c r="AJ49970" s="133"/>
      <c r="AO49970" s="135"/>
      <c r="AP49970" s="135"/>
      <c r="BJ49970" s="136"/>
    </row>
    <row r="49971" spans="5:62" ht="14.25" customHeight="1" x14ac:dyDescent="0.25">
      <c r="E49971" s="113"/>
      <c r="H49971" s="133"/>
      <c r="T49971" s="133"/>
      <c r="X49971" s="131"/>
      <c r="Y49971" s="133"/>
      <c r="AJ49971" s="133"/>
      <c r="AO49971" s="135"/>
      <c r="AP49971" s="135"/>
      <c r="BJ49971" s="136"/>
    </row>
    <row r="49972" spans="5:62" ht="14.25" customHeight="1" x14ac:dyDescent="0.25">
      <c r="E49972" s="113"/>
      <c r="H49972" s="133"/>
      <c r="T49972" s="133"/>
      <c r="X49972" s="131"/>
      <c r="Y49972" s="133"/>
      <c r="AJ49972" s="133"/>
      <c r="AO49972" s="135"/>
      <c r="AP49972" s="135"/>
      <c r="BJ49972" s="136"/>
    </row>
    <row r="49973" spans="5:62" ht="14.25" customHeight="1" x14ac:dyDescent="0.25">
      <c r="E49973" s="113"/>
      <c r="H49973" s="133"/>
      <c r="T49973" s="133"/>
      <c r="X49973" s="131"/>
      <c r="Y49973" s="133"/>
      <c r="AJ49973" s="133"/>
      <c r="AO49973" s="135"/>
      <c r="AP49973" s="135"/>
      <c r="BJ49973" s="136"/>
    </row>
    <row r="49974" spans="5:62" ht="14.25" customHeight="1" x14ac:dyDescent="0.25">
      <c r="E49974" s="113"/>
      <c r="H49974" s="133"/>
      <c r="T49974" s="133"/>
      <c r="X49974" s="131"/>
      <c r="Y49974" s="133"/>
      <c r="AJ49974" s="133"/>
      <c r="AO49974" s="135"/>
      <c r="AP49974" s="135"/>
      <c r="BJ49974" s="136"/>
    </row>
    <row r="49975" spans="5:62" ht="14.25" customHeight="1" x14ac:dyDescent="0.25">
      <c r="E49975" s="113"/>
      <c r="H49975" s="133"/>
      <c r="T49975" s="133"/>
      <c r="X49975" s="131"/>
      <c r="Y49975" s="133"/>
      <c r="AJ49975" s="133"/>
      <c r="AO49975" s="135"/>
      <c r="AP49975" s="135"/>
      <c r="BJ49975" s="136"/>
    </row>
    <row r="49976" spans="5:62" ht="14.25" customHeight="1" x14ac:dyDescent="0.25">
      <c r="E49976" s="113"/>
      <c r="H49976" s="133"/>
      <c r="T49976" s="133"/>
      <c r="X49976" s="131"/>
      <c r="Y49976" s="133"/>
      <c r="AJ49976" s="133"/>
      <c r="AO49976" s="135"/>
      <c r="AP49976" s="135"/>
      <c r="BJ49976" s="136"/>
    </row>
    <row r="49977" spans="5:62" ht="14.25" customHeight="1" x14ac:dyDescent="0.25">
      <c r="E49977" s="113"/>
      <c r="H49977" s="133"/>
      <c r="T49977" s="133"/>
      <c r="X49977" s="131"/>
      <c r="Y49977" s="133"/>
      <c r="AJ49977" s="133"/>
      <c r="AO49977" s="135"/>
      <c r="AP49977" s="135"/>
      <c r="BJ49977" s="136"/>
    </row>
    <row r="49978" spans="5:62" ht="14.25" customHeight="1" x14ac:dyDescent="0.25">
      <c r="E49978" s="113"/>
      <c r="H49978" s="133"/>
      <c r="T49978" s="133"/>
      <c r="X49978" s="131"/>
      <c r="Y49978" s="133"/>
      <c r="AJ49978" s="133"/>
      <c r="AO49978" s="135"/>
      <c r="AP49978" s="135"/>
      <c r="BJ49978" s="136"/>
    </row>
    <row r="49979" spans="5:62" ht="14.25" customHeight="1" x14ac:dyDescent="0.25">
      <c r="E49979" s="113"/>
      <c r="H49979" s="133"/>
      <c r="T49979" s="133"/>
      <c r="X49979" s="131"/>
      <c r="Y49979" s="133"/>
      <c r="AJ49979" s="133"/>
      <c r="AO49979" s="135"/>
      <c r="AP49979" s="135"/>
      <c r="BJ49979" s="136"/>
    </row>
    <row r="49980" spans="5:62" ht="14.25" customHeight="1" x14ac:dyDescent="0.25">
      <c r="E49980" s="113"/>
      <c r="H49980" s="133"/>
      <c r="T49980" s="133"/>
      <c r="X49980" s="131"/>
      <c r="Y49980" s="133"/>
      <c r="AJ49980" s="133"/>
      <c r="AO49980" s="135"/>
      <c r="AP49980" s="135"/>
      <c r="BJ49980" s="136"/>
    </row>
    <row r="49981" spans="5:62" ht="14.25" customHeight="1" x14ac:dyDescent="0.25">
      <c r="E49981" s="113"/>
      <c r="H49981" s="133"/>
      <c r="T49981" s="133"/>
      <c r="X49981" s="131"/>
      <c r="Y49981" s="133"/>
      <c r="AJ49981" s="133"/>
      <c r="AO49981" s="135"/>
      <c r="AP49981" s="135"/>
      <c r="BJ49981" s="136"/>
    </row>
    <row r="49982" spans="5:62" ht="14.25" customHeight="1" x14ac:dyDescent="0.25">
      <c r="E49982" s="113"/>
      <c r="H49982" s="133"/>
      <c r="T49982" s="133"/>
      <c r="X49982" s="131"/>
      <c r="Y49982" s="133"/>
      <c r="AJ49982" s="133"/>
      <c r="AO49982" s="135"/>
      <c r="AP49982" s="135"/>
      <c r="BJ49982" s="136"/>
    </row>
    <row r="49983" spans="5:62" ht="14.25" customHeight="1" x14ac:dyDescent="0.25">
      <c r="E49983" s="113"/>
      <c r="H49983" s="133"/>
      <c r="T49983" s="133"/>
      <c r="X49983" s="131"/>
      <c r="Y49983" s="133"/>
      <c r="AJ49983" s="133"/>
      <c r="AO49983" s="135"/>
      <c r="AP49983" s="135"/>
      <c r="BJ49983" s="136"/>
    </row>
    <row r="49984" spans="5:62" ht="14.25" customHeight="1" x14ac:dyDescent="0.25">
      <c r="E49984" s="113"/>
      <c r="H49984" s="133"/>
      <c r="T49984" s="133"/>
      <c r="X49984" s="131"/>
      <c r="Y49984" s="133"/>
      <c r="AJ49984" s="133"/>
      <c r="AO49984" s="135"/>
      <c r="AP49984" s="135"/>
      <c r="BJ49984" s="136"/>
    </row>
    <row r="49985" spans="5:62" ht="14.25" customHeight="1" x14ac:dyDescent="0.25">
      <c r="E49985" s="113"/>
      <c r="H49985" s="133"/>
      <c r="T49985" s="133"/>
      <c r="X49985" s="131"/>
      <c r="Y49985" s="133"/>
      <c r="AJ49985" s="133"/>
      <c r="AO49985" s="135"/>
      <c r="AP49985" s="135"/>
      <c r="BJ49985" s="136"/>
    </row>
    <row r="49986" spans="5:62" ht="14.25" customHeight="1" x14ac:dyDescent="0.25">
      <c r="E49986" s="113"/>
      <c r="H49986" s="133"/>
      <c r="T49986" s="133"/>
      <c r="X49986" s="131"/>
      <c r="Y49986" s="133"/>
      <c r="AJ49986" s="133"/>
      <c r="AO49986" s="135"/>
      <c r="AP49986" s="135"/>
      <c r="BJ49986" s="136"/>
    </row>
    <row r="49987" spans="5:62" ht="14.25" customHeight="1" x14ac:dyDescent="0.25">
      <c r="E49987" s="113"/>
      <c r="H49987" s="133"/>
      <c r="T49987" s="133"/>
      <c r="X49987" s="131"/>
      <c r="Y49987" s="133"/>
      <c r="AJ49987" s="133"/>
      <c r="AO49987" s="135"/>
      <c r="AP49987" s="135"/>
      <c r="BJ49987" s="136"/>
    </row>
    <row r="49988" spans="5:62" ht="14.25" customHeight="1" x14ac:dyDescent="0.25">
      <c r="E49988" s="113"/>
      <c r="H49988" s="133"/>
      <c r="T49988" s="133"/>
      <c r="X49988" s="131"/>
      <c r="Y49988" s="133"/>
      <c r="AJ49988" s="133"/>
      <c r="AO49988" s="135"/>
      <c r="AP49988" s="135"/>
      <c r="BJ49988" s="136"/>
    </row>
    <row r="49989" spans="5:62" ht="14.25" customHeight="1" x14ac:dyDescent="0.25">
      <c r="E49989" s="113"/>
      <c r="H49989" s="133"/>
      <c r="T49989" s="133"/>
      <c r="X49989" s="131"/>
      <c r="Y49989" s="133"/>
      <c r="AJ49989" s="133"/>
      <c r="AO49989" s="135"/>
      <c r="AP49989" s="135"/>
      <c r="BJ49989" s="136"/>
    </row>
    <row r="49990" spans="5:62" ht="14.25" customHeight="1" x14ac:dyDescent="0.25">
      <c r="E49990" s="113"/>
      <c r="H49990" s="133"/>
      <c r="T49990" s="133"/>
      <c r="X49990" s="131"/>
      <c r="Y49990" s="133"/>
      <c r="AJ49990" s="133"/>
      <c r="AO49990" s="135"/>
      <c r="AP49990" s="135"/>
      <c r="BJ49990" s="136"/>
    </row>
    <row r="49991" spans="5:62" ht="14.25" customHeight="1" x14ac:dyDescent="0.25">
      <c r="E49991" s="113"/>
      <c r="H49991" s="133"/>
      <c r="T49991" s="133"/>
      <c r="X49991" s="131"/>
      <c r="Y49991" s="133"/>
      <c r="AJ49991" s="133"/>
      <c r="AO49991" s="135"/>
      <c r="AP49991" s="135"/>
      <c r="BJ49991" s="136"/>
    </row>
    <row r="49992" spans="5:62" ht="14.25" customHeight="1" x14ac:dyDescent="0.25">
      <c r="E49992" s="113"/>
      <c r="H49992" s="133"/>
      <c r="T49992" s="133"/>
      <c r="X49992" s="131"/>
      <c r="Y49992" s="133"/>
      <c r="AJ49992" s="133"/>
      <c r="AO49992" s="135"/>
      <c r="AP49992" s="135"/>
      <c r="BJ49992" s="136"/>
    </row>
    <row r="49993" spans="5:62" ht="14.25" customHeight="1" x14ac:dyDescent="0.25">
      <c r="E49993" s="113"/>
      <c r="H49993" s="133"/>
      <c r="T49993" s="133"/>
      <c r="X49993" s="131"/>
      <c r="Y49993" s="133"/>
      <c r="AJ49993" s="133"/>
      <c r="AO49993" s="135"/>
      <c r="AP49993" s="135"/>
      <c r="BJ49993" s="136"/>
    </row>
    <row r="49994" spans="5:62" ht="14.25" customHeight="1" x14ac:dyDescent="0.25">
      <c r="E49994" s="113"/>
      <c r="H49994" s="133"/>
      <c r="T49994" s="133"/>
      <c r="X49994" s="131"/>
      <c r="Y49994" s="133"/>
      <c r="AJ49994" s="133"/>
      <c r="AO49994" s="135"/>
      <c r="AP49994" s="135"/>
      <c r="BJ49994" s="136"/>
    </row>
    <row r="49995" spans="5:62" ht="14.25" customHeight="1" x14ac:dyDescent="0.25">
      <c r="E49995" s="113"/>
      <c r="H49995" s="133"/>
      <c r="T49995" s="133"/>
      <c r="X49995" s="131"/>
      <c r="Y49995" s="133"/>
      <c r="AJ49995" s="133"/>
      <c r="AO49995" s="135"/>
      <c r="AP49995" s="135"/>
      <c r="BJ49995" s="136"/>
    </row>
    <row r="49996" spans="5:62" ht="14.25" customHeight="1" x14ac:dyDescent="0.25">
      <c r="E49996" s="113"/>
      <c r="H49996" s="133"/>
      <c r="T49996" s="133"/>
      <c r="X49996" s="131"/>
      <c r="Y49996" s="133"/>
      <c r="AJ49996" s="133"/>
      <c r="AO49996" s="135"/>
      <c r="AP49996" s="135"/>
      <c r="BJ49996" s="136"/>
    </row>
    <row r="49997" spans="5:62" ht="14.25" customHeight="1" x14ac:dyDescent="0.25">
      <c r="E49997" s="113"/>
      <c r="H49997" s="133"/>
      <c r="T49997" s="133"/>
      <c r="X49997" s="131"/>
      <c r="Y49997" s="133"/>
      <c r="AJ49997" s="133"/>
      <c r="AO49997" s="135"/>
      <c r="AP49997" s="135"/>
      <c r="BJ49997" s="136"/>
    </row>
    <row r="49998" spans="5:62" ht="14.25" customHeight="1" x14ac:dyDescent="0.25">
      <c r="E49998" s="113"/>
      <c r="H49998" s="133"/>
      <c r="T49998" s="133"/>
      <c r="X49998" s="131"/>
      <c r="Y49998" s="133"/>
      <c r="AJ49998" s="133"/>
      <c r="AO49998" s="135"/>
      <c r="AP49998" s="135"/>
      <c r="BJ49998" s="136"/>
    </row>
    <row r="49999" spans="5:62" ht="14.25" customHeight="1" x14ac:dyDescent="0.25">
      <c r="E49999" s="113"/>
      <c r="H49999" s="133"/>
      <c r="T49999" s="133"/>
      <c r="X49999" s="131"/>
      <c r="Y49999" s="133"/>
      <c r="AJ49999" s="133"/>
      <c r="AO49999" s="135"/>
      <c r="AP49999" s="135"/>
      <c r="BJ49999" s="136"/>
    </row>
    <row r="50000" spans="5:62" ht="14.25" customHeight="1" x14ac:dyDescent="0.25">
      <c r="E50000" s="113"/>
      <c r="H50000" s="133"/>
      <c r="T50000" s="133"/>
      <c r="X50000" s="131"/>
      <c r="Y50000" s="133"/>
      <c r="AJ50000" s="133"/>
      <c r="AO50000" s="135"/>
      <c r="AP50000" s="135"/>
      <c r="BJ50000" s="136"/>
    </row>
    <row r="50001" spans="5:62" ht="14.25" customHeight="1" x14ac:dyDescent="0.25">
      <c r="E50001" s="113"/>
      <c r="H50001" s="133"/>
      <c r="T50001" s="133"/>
      <c r="X50001" s="131"/>
      <c r="Y50001" s="133"/>
      <c r="AJ50001" s="133"/>
      <c r="AO50001" s="135"/>
      <c r="AP50001" s="135"/>
      <c r="BJ50001" s="136"/>
    </row>
    <row r="50002" spans="5:62" ht="14.25" customHeight="1" x14ac:dyDescent="0.25">
      <c r="E50002" s="113"/>
      <c r="H50002" s="133"/>
      <c r="T50002" s="133"/>
      <c r="X50002" s="131"/>
      <c r="Y50002" s="133"/>
      <c r="AJ50002" s="133"/>
      <c r="AO50002" s="135"/>
      <c r="AP50002" s="135"/>
      <c r="BJ50002" s="136"/>
    </row>
    <row r="50003" spans="5:62" ht="14.25" customHeight="1" x14ac:dyDescent="0.25">
      <c r="E50003" s="113"/>
      <c r="H50003" s="133"/>
      <c r="T50003" s="133"/>
      <c r="X50003" s="131"/>
      <c r="Y50003" s="133"/>
      <c r="AJ50003" s="133"/>
      <c r="AO50003" s="135"/>
      <c r="AP50003" s="135"/>
      <c r="BJ50003" s="136"/>
    </row>
    <row r="50004" spans="5:62" ht="14.25" customHeight="1" x14ac:dyDescent="0.25">
      <c r="E50004" s="113"/>
      <c r="H50004" s="133"/>
      <c r="T50004" s="133"/>
      <c r="X50004" s="131"/>
      <c r="Y50004" s="133"/>
      <c r="AJ50004" s="133"/>
      <c r="AO50004" s="135"/>
      <c r="AP50004" s="135"/>
      <c r="BJ50004" s="136"/>
    </row>
    <row r="50005" spans="5:62" ht="14.25" customHeight="1" x14ac:dyDescent="0.25">
      <c r="E50005" s="113"/>
      <c r="H50005" s="133"/>
      <c r="T50005" s="133"/>
      <c r="X50005" s="131"/>
      <c r="Y50005" s="133"/>
      <c r="AJ50005" s="133"/>
      <c r="AO50005" s="135"/>
      <c r="AP50005" s="135"/>
      <c r="BJ50005" s="136"/>
    </row>
    <row r="50006" spans="5:62" ht="14.25" customHeight="1" x14ac:dyDescent="0.25">
      <c r="E50006" s="113"/>
      <c r="H50006" s="133"/>
      <c r="T50006" s="133"/>
      <c r="X50006" s="131"/>
      <c r="Y50006" s="133"/>
      <c r="AJ50006" s="133"/>
      <c r="AO50006" s="135"/>
      <c r="AP50006" s="135"/>
      <c r="BJ50006" s="136"/>
    </row>
    <row r="50007" spans="5:62" ht="14.25" customHeight="1" x14ac:dyDescent="0.25">
      <c r="E50007" s="113"/>
      <c r="H50007" s="133"/>
      <c r="T50007" s="133"/>
      <c r="X50007" s="131"/>
      <c r="Y50007" s="133"/>
      <c r="AJ50007" s="133"/>
      <c r="AO50007" s="135"/>
      <c r="AP50007" s="135"/>
      <c r="BJ50007" s="136"/>
    </row>
    <row r="50008" spans="5:62" ht="14.25" customHeight="1" x14ac:dyDescent="0.25">
      <c r="E50008" s="113"/>
      <c r="H50008" s="133"/>
      <c r="T50008" s="133"/>
      <c r="X50008" s="131"/>
      <c r="Y50008" s="133"/>
      <c r="AJ50008" s="133"/>
      <c r="AO50008" s="135"/>
      <c r="AP50008" s="135"/>
      <c r="BJ50008" s="136"/>
    </row>
    <row r="50009" spans="5:62" ht="14.25" customHeight="1" x14ac:dyDescent="0.25">
      <c r="E50009" s="113"/>
      <c r="H50009" s="133"/>
      <c r="T50009" s="133"/>
      <c r="X50009" s="131"/>
      <c r="Y50009" s="133"/>
      <c r="AJ50009" s="133"/>
      <c r="AO50009" s="135"/>
      <c r="AP50009" s="135"/>
      <c r="BJ50009" s="136"/>
    </row>
    <row r="50010" spans="5:62" ht="14.25" customHeight="1" x14ac:dyDescent="0.25">
      <c r="E50010" s="113"/>
      <c r="H50010" s="133"/>
      <c r="T50010" s="133"/>
      <c r="X50010" s="131"/>
      <c r="Y50010" s="133"/>
      <c r="AJ50010" s="133"/>
      <c r="AO50010" s="135"/>
      <c r="AP50010" s="135"/>
      <c r="BJ50010" s="136"/>
    </row>
    <row r="50011" spans="5:62" ht="14.25" customHeight="1" x14ac:dyDescent="0.25">
      <c r="E50011" s="113"/>
      <c r="H50011" s="133"/>
      <c r="T50011" s="133"/>
      <c r="X50011" s="131"/>
      <c r="Y50011" s="133"/>
      <c r="AJ50011" s="133"/>
      <c r="AO50011" s="135"/>
      <c r="AP50011" s="135"/>
      <c r="BJ50011" s="136"/>
    </row>
    <row r="50012" spans="5:62" ht="14.25" customHeight="1" x14ac:dyDescent="0.25">
      <c r="E50012" s="113"/>
      <c r="H50012" s="133"/>
      <c r="T50012" s="133"/>
      <c r="X50012" s="131"/>
      <c r="Y50012" s="133"/>
      <c r="AJ50012" s="133"/>
      <c r="AO50012" s="135"/>
      <c r="AP50012" s="135"/>
      <c r="BJ50012" s="136"/>
    </row>
    <row r="50013" spans="5:62" ht="14.25" customHeight="1" x14ac:dyDescent="0.25">
      <c r="E50013" s="113"/>
      <c r="H50013" s="133"/>
      <c r="T50013" s="133"/>
      <c r="X50013" s="131"/>
      <c r="Y50013" s="133"/>
      <c r="AJ50013" s="133"/>
      <c r="AO50013" s="135"/>
      <c r="AP50013" s="135"/>
      <c r="BJ50013" s="136"/>
    </row>
    <row r="50014" spans="5:62" ht="14.25" customHeight="1" x14ac:dyDescent="0.25">
      <c r="E50014" s="113"/>
      <c r="H50014" s="133"/>
      <c r="T50014" s="133"/>
      <c r="X50014" s="131"/>
      <c r="Y50014" s="133"/>
      <c r="AJ50014" s="133"/>
      <c r="AO50014" s="135"/>
      <c r="AP50014" s="135"/>
      <c r="BJ50014" s="136"/>
    </row>
    <row r="50015" spans="5:62" ht="14.25" customHeight="1" x14ac:dyDescent="0.25">
      <c r="E50015" s="113"/>
      <c r="H50015" s="133"/>
      <c r="T50015" s="133"/>
      <c r="X50015" s="131"/>
      <c r="Y50015" s="133"/>
      <c r="AJ50015" s="133"/>
      <c r="AO50015" s="135"/>
      <c r="AP50015" s="135"/>
      <c r="BJ50015" s="136"/>
    </row>
    <row r="50016" spans="5:62" ht="14.25" customHeight="1" x14ac:dyDescent="0.25">
      <c r="E50016" s="113"/>
      <c r="H50016" s="133"/>
      <c r="T50016" s="133"/>
      <c r="X50016" s="131"/>
      <c r="Y50016" s="133"/>
      <c r="AJ50016" s="133"/>
      <c r="AO50016" s="135"/>
      <c r="AP50016" s="135"/>
      <c r="BJ50016" s="136"/>
    </row>
    <row r="50017" spans="5:62" ht="14.25" customHeight="1" x14ac:dyDescent="0.25">
      <c r="E50017" s="113"/>
      <c r="H50017" s="133"/>
      <c r="T50017" s="133"/>
      <c r="X50017" s="131"/>
      <c r="Y50017" s="133"/>
      <c r="AJ50017" s="133"/>
      <c r="AO50017" s="135"/>
      <c r="AP50017" s="135"/>
      <c r="BJ50017" s="136"/>
    </row>
    <row r="50018" spans="5:62" ht="14.25" customHeight="1" x14ac:dyDescent="0.25">
      <c r="E50018" s="113"/>
      <c r="H50018" s="133"/>
      <c r="T50018" s="133"/>
      <c r="X50018" s="131"/>
      <c r="Y50018" s="133"/>
      <c r="AJ50018" s="133"/>
      <c r="AO50018" s="135"/>
      <c r="AP50018" s="135"/>
      <c r="BJ50018" s="136"/>
    </row>
    <row r="50019" spans="5:62" ht="14.25" customHeight="1" x14ac:dyDescent="0.25">
      <c r="E50019" s="113"/>
      <c r="H50019" s="133"/>
      <c r="T50019" s="133"/>
      <c r="X50019" s="131"/>
      <c r="Y50019" s="133"/>
      <c r="AJ50019" s="133"/>
      <c r="AO50019" s="135"/>
      <c r="AP50019" s="135"/>
      <c r="BJ50019" s="136"/>
    </row>
    <row r="50020" spans="5:62" ht="14.25" customHeight="1" x14ac:dyDescent="0.25">
      <c r="E50020" s="113"/>
      <c r="H50020" s="133"/>
      <c r="T50020" s="133"/>
      <c r="X50020" s="131"/>
      <c r="Y50020" s="133"/>
      <c r="AJ50020" s="133"/>
      <c r="AO50020" s="135"/>
      <c r="AP50020" s="135"/>
      <c r="BJ50020" s="136"/>
    </row>
    <row r="50021" spans="5:62" ht="14.25" customHeight="1" x14ac:dyDescent="0.25">
      <c r="E50021" s="113"/>
      <c r="H50021" s="133"/>
      <c r="T50021" s="133"/>
      <c r="X50021" s="131"/>
      <c r="Y50021" s="133"/>
      <c r="AJ50021" s="133"/>
      <c r="AO50021" s="135"/>
      <c r="AP50021" s="135"/>
      <c r="BJ50021" s="136"/>
    </row>
    <row r="50022" spans="5:62" ht="14.25" customHeight="1" x14ac:dyDescent="0.25">
      <c r="E50022" s="113"/>
      <c r="H50022" s="133"/>
      <c r="T50022" s="133"/>
      <c r="X50022" s="131"/>
      <c r="Y50022" s="133"/>
      <c r="AJ50022" s="133"/>
      <c r="AO50022" s="135"/>
      <c r="AP50022" s="135"/>
      <c r="BJ50022" s="136"/>
    </row>
    <row r="50023" spans="5:62" ht="14.25" customHeight="1" x14ac:dyDescent="0.25">
      <c r="E50023" s="113"/>
      <c r="H50023" s="133"/>
      <c r="T50023" s="133"/>
      <c r="X50023" s="131"/>
      <c r="Y50023" s="133"/>
      <c r="AJ50023" s="133"/>
      <c r="AO50023" s="135"/>
      <c r="AP50023" s="135"/>
      <c r="BJ50023" s="136"/>
    </row>
    <row r="50024" spans="5:62" ht="14.25" customHeight="1" x14ac:dyDescent="0.25">
      <c r="E50024" s="113"/>
      <c r="H50024" s="133"/>
      <c r="T50024" s="133"/>
      <c r="X50024" s="131"/>
      <c r="Y50024" s="133"/>
      <c r="AJ50024" s="133"/>
      <c r="AO50024" s="135"/>
      <c r="AP50024" s="135"/>
      <c r="BJ50024" s="136"/>
    </row>
    <row r="50025" spans="5:62" ht="14.25" customHeight="1" x14ac:dyDescent="0.25">
      <c r="E50025" s="113"/>
      <c r="H50025" s="133"/>
      <c r="T50025" s="133"/>
      <c r="X50025" s="131"/>
      <c r="Y50025" s="133"/>
      <c r="AJ50025" s="133"/>
      <c r="AO50025" s="135"/>
      <c r="AP50025" s="135"/>
      <c r="BJ50025" s="136"/>
    </row>
    <row r="50026" spans="5:62" ht="14.25" customHeight="1" x14ac:dyDescent="0.25">
      <c r="E50026" s="113"/>
      <c r="H50026" s="133"/>
      <c r="T50026" s="133"/>
      <c r="X50026" s="131"/>
      <c r="Y50026" s="133"/>
      <c r="AJ50026" s="133"/>
      <c r="AO50026" s="135"/>
      <c r="AP50026" s="135"/>
      <c r="BJ50026" s="136"/>
    </row>
    <row r="50027" spans="5:62" ht="14.25" customHeight="1" x14ac:dyDescent="0.25">
      <c r="E50027" s="113"/>
      <c r="H50027" s="133"/>
      <c r="T50027" s="133"/>
      <c r="X50027" s="131"/>
      <c r="Y50027" s="133"/>
      <c r="AJ50027" s="133"/>
      <c r="AO50027" s="135"/>
      <c r="AP50027" s="135"/>
      <c r="BJ50027" s="136"/>
    </row>
    <row r="50028" spans="5:62" ht="14.25" customHeight="1" x14ac:dyDescent="0.25">
      <c r="E50028" s="113"/>
      <c r="H50028" s="133"/>
      <c r="T50028" s="133"/>
      <c r="X50028" s="131"/>
      <c r="Y50028" s="133"/>
      <c r="AJ50028" s="133"/>
      <c r="AO50028" s="135"/>
      <c r="AP50028" s="135"/>
      <c r="BJ50028" s="136"/>
    </row>
    <row r="50029" spans="5:62" ht="14.25" customHeight="1" x14ac:dyDescent="0.25">
      <c r="E50029" s="113"/>
      <c r="H50029" s="133"/>
      <c r="T50029" s="133"/>
      <c r="X50029" s="131"/>
      <c r="Y50029" s="133"/>
      <c r="AJ50029" s="133"/>
      <c r="AO50029" s="135"/>
      <c r="AP50029" s="135"/>
      <c r="BJ50029" s="136"/>
    </row>
    <row r="50030" spans="5:62" ht="14.25" customHeight="1" x14ac:dyDescent="0.25">
      <c r="E50030" s="113"/>
      <c r="H50030" s="133"/>
      <c r="T50030" s="133"/>
      <c r="X50030" s="131"/>
      <c r="Y50030" s="133"/>
      <c r="AJ50030" s="133"/>
      <c r="AO50030" s="135"/>
      <c r="AP50030" s="135"/>
      <c r="BJ50030" s="136"/>
    </row>
    <row r="50031" spans="5:62" ht="14.25" customHeight="1" x14ac:dyDescent="0.25">
      <c r="E50031" s="113"/>
      <c r="H50031" s="133"/>
      <c r="T50031" s="133"/>
      <c r="X50031" s="131"/>
      <c r="Y50031" s="133"/>
      <c r="AJ50031" s="133"/>
      <c r="AO50031" s="135"/>
      <c r="AP50031" s="135"/>
      <c r="BJ50031" s="136"/>
    </row>
    <row r="50032" spans="5:62" ht="14.25" customHeight="1" x14ac:dyDescent="0.25">
      <c r="E50032" s="113"/>
      <c r="H50032" s="133"/>
      <c r="T50032" s="133"/>
      <c r="X50032" s="131"/>
      <c r="Y50032" s="133"/>
      <c r="AJ50032" s="133"/>
      <c r="AO50032" s="135"/>
      <c r="AP50032" s="135"/>
      <c r="BJ50032" s="136"/>
    </row>
    <row r="50033" spans="5:62" ht="14.25" customHeight="1" x14ac:dyDescent="0.25">
      <c r="E50033" s="113"/>
      <c r="H50033" s="133"/>
      <c r="T50033" s="133"/>
      <c r="X50033" s="131"/>
      <c r="Y50033" s="133"/>
      <c r="AJ50033" s="133"/>
      <c r="AO50033" s="135"/>
      <c r="AP50033" s="135"/>
      <c r="BJ50033" s="136"/>
    </row>
    <row r="50034" spans="5:62" ht="14.25" customHeight="1" x14ac:dyDescent="0.25">
      <c r="E50034" s="113"/>
      <c r="H50034" s="133"/>
      <c r="T50034" s="133"/>
      <c r="X50034" s="131"/>
      <c r="Y50034" s="133"/>
      <c r="AJ50034" s="133"/>
      <c r="AO50034" s="135"/>
      <c r="AP50034" s="135"/>
      <c r="BJ50034" s="136"/>
    </row>
    <row r="50035" spans="5:62" ht="14.25" customHeight="1" x14ac:dyDescent="0.25">
      <c r="E50035" s="113"/>
      <c r="H50035" s="133"/>
      <c r="T50035" s="133"/>
      <c r="X50035" s="131"/>
      <c r="Y50035" s="133"/>
      <c r="AJ50035" s="133"/>
      <c r="AO50035" s="135"/>
      <c r="AP50035" s="135"/>
      <c r="BJ50035" s="136"/>
    </row>
    <row r="50036" spans="5:62" ht="14.25" customHeight="1" x14ac:dyDescent="0.25">
      <c r="E50036" s="113"/>
      <c r="H50036" s="133"/>
      <c r="T50036" s="133"/>
      <c r="X50036" s="131"/>
      <c r="Y50036" s="133"/>
      <c r="AJ50036" s="133"/>
      <c r="AO50036" s="135"/>
      <c r="AP50036" s="135"/>
      <c r="BJ50036" s="136"/>
    </row>
    <row r="50037" spans="5:62" ht="14.25" customHeight="1" x14ac:dyDescent="0.25">
      <c r="E50037" s="113"/>
      <c r="H50037" s="133"/>
      <c r="T50037" s="133"/>
      <c r="X50037" s="131"/>
      <c r="Y50037" s="133"/>
      <c r="AJ50037" s="133"/>
      <c r="AO50037" s="135"/>
      <c r="AP50037" s="135"/>
      <c r="BJ50037" s="136"/>
    </row>
    <row r="50038" spans="5:62" ht="14.25" customHeight="1" x14ac:dyDescent="0.25">
      <c r="E50038" s="113"/>
      <c r="H50038" s="133"/>
      <c r="T50038" s="133"/>
      <c r="X50038" s="131"/>
      <c r="Y50038" s="133"/>
      <c r="AJ50038" s="133"/>
      <c r="AO50038" s="135"/>
      <c r="AP50038" s="135"/>
      <c r="BJ50038" s="136"/>
    </row>
    <row r="50039" spans="5:62" ht="14.25" customHeight="1" x14ac:dyDescent="0.25">
      <c r="E50039" s="113"/>
      <c r="H50039" s="133"/>
      <c r="T50039" s="133"/>
      <c r="X50039" s="131"/>
      <c r="Y50039" s="133"/>
      <c r="AJ50039" s="133"/>
      <c r="AO50039" s="135"/>
      <c r="AP50039" s="135"/>
      <c r="BJ50039" s="136"/>
    </row>
    <row r="50040" spans="5:62" ht="14.25" customHeight="1" x14ac:dyDescent="0.25">
      <c r="E50040" s="113"/>
      <c r="H50040" s="133"/>
      <c r="T50040" s="133"/>
      <c r="X50040" s="131"/>
      <c r="Y50040" s="133"/>
      <c r="AJ50040" s="133"/>
      <c r="AO50040" s="135"/>
      <c r="AP50040" s="135"/>
      <c r="BJ50040" s="136"/>
    </row>
    <row r="50041" spans="5:62" ht="14.25" customHeight="1" x14ac:dyDescent="0.25">
      <c r="E50041" s="113"/>
      <c r="H50041" s="133"/>
      <c r="T50041" s="133"/>
      <c r="X50041" s="131"/>
      <c r="Y50041" s="133"/>
      <c r="AJ50041" s="133"/>
      <c r="AO50041" s="135"/>
      <c r="AP50041" s="135"/>
      <c r="BJ50041" s="136"/>
    </row>
    <row r="50042" spans="5:62" ht="14.25" customHeight="1" x14ac:dyDescent="0.25">
      <c r="E50042" s="113"/>
      <c r="H50042" s="133"/>
      <c r="T50042" s="133"/>
      <c r="X50042" s="131"/>
      <c r="Y50042" s="133"/>
      <c r="AJ50042" s="133"/>
      <c r="AO50042" s="135"/>
      <c r="AP50042" s="135"/>
      <c r="BJ50042" s="136"/>
    </row>
    <row r="50043" spans="5:62" ht="14.25" customHeight="1" x14ac:dyDescent="0.25">
      <c r="E50043" s="113"/>
      <c r="H50043" s="133"/>
      <c r="T50043" s="133"/>
      <c r="X50043" s="131"/>
      <c r="Y50043" s="133"/>
      <c r="AJ50043" s="133"/>
      <c r="AO50043" s="135"/>
      <c r="AP50043" s="135"/>
      <c r="BJ50043" s="136"/>
    </row>
    <row r="50044" spans="5:62" ht="14.25" customHeight="1" x14ac:dyDescent="0.25">
      <c r="E50044" s="113"/>
      <c r="H50044" s="133"/>
      <c r="T50044" s="133"/>
      <c r="X50044" s="131"/>
      <c r="Y50044" s="133"/>
      <c r="AJ50044" s="133"/>
      <c r="AO50044" s="135"/>
      <c r="AP50044" s="135"/>
      <c r="BJ50044" s="136"/>
    </row>
    <row r="50045" spans="5:62" ht="14.25" customHeight="1" x14ac:dyDescent="0.25">
      <c r="E50045" s="113"/>
      <c r="H50045" s="133"/>
      <c r="T50045" s="133"/>
      <c r="X50045" s="131"/>
      <c r="Y50045" s="133"/>
      <c r="AJ50045" s="133"/>
      <c r="AO50045" s="135"/>
      <c r="AP50045" s="135"/>
      <c r="BJ50045" s="136"/>
    </row>
    <row r="50046" spans="5:62" ht="14.25" customHeight="1" x14ac:dyDescent="0.25">
      <c r="E50046" s="113"/>
      <c r="H50046" s="133"/>
      <c r="T50046" s="133"/>
      <c r="X50046" s="131"/>
      <c r="Y50046" s="133"/>
      <c r="AJ50046" s="133"/>
      <c r="AO50046" s="135"/>
      <c r="AP50046" s="135"/>
      <c r="BJ50046" s="136"/>
    </row>
    <row r="50047" spans="5:62" ht="14.25" customHeight="1" x14ac:dyDescent="0.25">
      <c r="E50047" s="113"/>
      <c r="H50047" s="133"/>
      <c r="T50047" s="133"/>
      <c r="X50047" s="131"/>
      <c r="Y50047" s="133"/>
      <c r="AJ50047" s="133"/>
      <c r="AO50047" s="135"/>
      <c r="AP50047" s="135"/>
      <c r="BJ50047" s="136"/>
    </row>
    <row r="50048" spans="5:62" ht="14.25" customHeight="1" x14ac:dyDescent="0.25">
      <c r="E50048" s="113"/>
      <c r="H50048" s="133"/>
      <c r="T50048" s="133"/>
      <c r="X50048" s="131"/>
      <c r="Y50048" s="133"/>
      <c r="AJ50048" s="133"/>
      <c r="AO50048" s="135"/>
      <c r="AP50048" s="135"/>
      <c r="BJ50048" s="136"/>
    </row>
    <row r="50049" spans="5:62" ht="14.25" customHeight="1" x14ac:dyDescent="0.25">
      <c r="E50049" s="113"/>
      <c r="H50049" s="133"/>
      <c r="T50049" s="133"/>
      <c r="X50049" s="131"/>
      <c r="Y50049" s="133"/>
      <c r="AJ50049" s="133"/>
      <c r="AO50049" s="135"/>
      <c r="AP50049" s="135"/>
      <c r="BJ50049" s="136"/>
    </row>
    <row r="50050" spans="5:62" ht="14.25" customHeight="1" x14ac:dyDescent="0.25">
      <c r="E50050" s="113"/>
      <c r="H50050" s="133"/>
      <c r="T50050" s="133"/>
      <c r="X50050" s="131"/>
      <c r="Y50050" s="133"/>
      <c r="AJ50050" s="133"/>
      <c r="AO50050" s="135"/>
      <c r="AP50050" s="135"/>
      <c r="BJ50050" s="136"/>
    </row>
    <row r="50051" spans="5:62" ht="14.25" customHeight="1" x14ac:dyDescent="0.25">
      <c r="E50051" s="113"/>
      <c r="H50051" s="133"/>
      <c r="T50051" s="133"/>
      <c r="X50051" s="131"/>
      <c r="Y50051" s="133"/>
      <c r="AJ50051" s="133"/>
      <c r="AO50051" s="135"/>
      <c r="AP50051" s="135"/>
      <c r="BJ50051" s="136"/>
    </row>
    <row r="50052" spans="5:62" ht="14.25" customHeight="1" x14ac:dyDescent="0.25">
      <c r="E50052" s="113"/>
      <c r="H50052" s="133"/>
      <c r="T50052" s="133"/>
      <c r="X50052" s="131"/>
      <c r="Y50052" s="133"/>
      <c r="AJ50052" s="133"/>
      <c r="AO50052" s="135"/>
      <c r="AP50052" s="135"/>
      <c r="BJ50052" s="136"/>
    </row>
    <row r="50053" spans="5:62" ht="14.25" customHeight="1" x14ac:dyDescent="0.25">
      <c r="E50053" s="113"/>
      <c r="H50053" s="133"/>
      <c r="T50053" s="133"/>
      <c r="X50053" s="131"/>
      <c r="Y50053" s="133"/>
      <c r="AJ50053" s="133"/>
      <c r="AO50053" s="135"/>
      <c r="AP50053" s="135"/>
      <c r="BJ50053" s="136"/>
    </row>
    <row r="50054" spans="5:62" ht="14.25" customHeight="1" x14ac:dyDescent="0.25">
      <c r="E50054" s="113"/>
      <c r="H50054" s="133"/>
      <c r="T50054" s="133"/>
      <c r="X50054" s="131"/>
      <c r="Y50054" s="133"/>
      <c r="AJ50054" s="133"/>
      <c r="AO50054" s="135"/>
      <c r="AP50054" s="135"/>
      <c r="BJ50054" s="136"/>
    </row>
    <row r="50055" spans="5:62" ht="14.25" customHeight="1" x14ac:dyDescent="0.25">
      <c r="E50055" s="113"/>
      <c r="H50055" s="133"/>
      <c r="T50055" s="133"/>
      <c r="X50055" s="131"/>
      <c r="Y50055" s="133"/>
      <c r="AJ50055" s="133"/>
      <c r="AO50055" s="135"/>
      <c r="AP50055" s="135"/>
      <c r="BJ50055" s="136"/>
    </row>
    <row r="50056" spans="5:62" ht="14.25" customHeight="1" x14ac:dyDescent="0.25">
      <c r="E50056" s="113"/>
      <c r="H50056" s="133"/>
      <c r="T50056" s="133"/>
      <c r="X50056" s="131"/>
      <c r="Y50056" s="133"/>
      <c r="AJ50056" s="133"/>
      <c r="AO50056" s="135"/>
      <c r="AP50056" s="135"/>
      <c r="BJ50056" s="136"/>
    </row>
    <row r="50057" spans="5:62" ht="14.25" customHeight="1" x14ac:dyDescent="0.25">
      <c r="E50057" s="113"/>
      <c r="H50057" s="133"/>
      <c r="T50057" s="133"/>
      <c r="X50057" s="131"/>
      <c r="Y50057" s="133"/>
      <c r="AJ50057" s="133"/>
      <c r="AO50057" s="135"/>
      <c r="AP50057" s="135"/>
      <c r="BJ50057" s="136"/>
    </row>
    <row r="50058" spans="5:62" ht="14.25" customHeight="1" x14ac:dyDescent="0.25">
      <c r="E50058" s="113"/>
      <c r="H50058" s="133"/>
      <c r="T50058" s="133"/>
      <c r="X50058" s="131"/>
      <c r="Y50058" s="133"/>
      <c r="AJ50058" s="133"/>
      <c r="AO50058" s="135"/>
      <c r="AP50058" s="135"/>
      <c r="BJ50058" s="136"/>
    </row>
    <row r="50059" spans="5:62" ht="14.25" customHeight="1" x14ac:dyDescent="0.25">
      <c r="E50059" s="113"/>
      <c r="H50059" s="133"/>
      <c r="T50059" s="133"/>
      <c r="X50059" s="131"/>
      <c r="Y50059" s="133"/>
      <c r="AJ50059" s="133"/>
      <c r="AO50059" s="135"/>
      <c r="AP50059" s="135"/>
      <c r="BJ50059" s="136"/>
    </row>
    <row r="50060" spans="5:62" ht="14.25" customHeight="1" x14ac:dyDescent="0.25">
      <c r="E50060" s="113"/>
      <c r="H50060" s="133"/>
      <c r="T50060" s="133"/>
      <c r="X50060" s="131"/>
      <c r="Y50060" s="133"/>
      <c r="AJ50060" s="133"/>
      <c r="AO50060" s="135"/>
      <c r="AP50060" s="135"/>
      <c r="BJ50060" s="136"/>
    </row>
    <row r="50061" spans="5:62" ht="14.25" customHeight="1" x14ac:dyDescent="0.25">
      <c r="E50061" s="113"/>
      <c r="H50061" s="133"/>
      <c r="T50061" s="133"/>
      <c r="X50061" s="131"/>
      <c r="Y50061" s="133"/>
      <c r="AJ50061" s="133"/>
      <c r="AO50061" s="135"/>
      <c r="AP50061" s="135"/>
      <c r="BJ50061" s="136"/>
    </row>
    <row r="50062" spans="5:62" ht="14.25" customHeight="1" x14ac:dyDescent="0.25">
      <c r="E50062" s="113"/>
      <c r="H50062" s="133"/>
      <c r="T50062" s="133"/>
      <c r="X50062" s="131"/>
      <c r="Y50062" s="133"/>
      <c r="AJ50062" s="133"/>
      <c r="AO50062" s="135"/>
      <c r="AP50062" s="135"/>
      <c r="BJ50062" s="136"/>
    </row>
    <row r="50063" spans="5:62" ht="14.25" customHeight="1" x14ac:dyDescent="0.25">
      <c r="E50063" s="113"/>
      <c r="H50063" s="133"/>
      <c r="T50063" s="133"/>
      <c r="X50063" s="131"/>
      <c r="Y50063" s="133"/>
      <c r="AJ50063" s="133"/>
      <c r="AO50063" s="135"/>
      <c r="AP50063" s="135"/>
      <c r="BJ50063" s="136"/>
    </row>
    <row r="50064" spans="5:62" ht="14.25" customHeight="1" x14ac:dyDescent="0.25">
      <c r="E50064" s="113"/>
      <c r="H50064" s="133"/>
      <c r="T50064" s="133"/>
      <c r="X50064" s="131"/>
      <c r="Y50064" s="133"/>
      <c r="AJ50064" s="133"/>
      <c r="AO50064" s="135"/>
      <c r="AP50064" s="135"/>
      <c r="BJ50064" s="136"/>
    </row>
    <row r="50065" spans="5:62" ht="14.25" customHeight="1" x14ac:dyDescent="0.25">
      <c r="E50065" s="113"/>
      <c r="H50065" s="133"/>
      <c r="T50065" s="133"/>
      <c r="X50065" s="131"/>
      <c r="Y50065" s="133"/>
      <c r="AJ50065" s="133"/>
      <c r="AO50065" s="135"/>
      <c r="AP50065" s="135"/>
      <c r="BJ50065" s="136"/>
    </row>
    <row r="50066" spans="5:62" ht="14.25" customHeight="1" x14ac:dyDescent="0.25">
      <c r="E50066" s="113"/>
      <c r="H50066" s="133"/>
      <c r="T50066" s="133"/>
      <c r="X50066" s="131"/>
      <c r="Y50066" s="133"/>
      <c r="AJ50066" s="133"/>
      <c r="AO50066" s="135"/>
      <c r="AP50066" s="135"/>
      <c r="BJ50066" s="136"/>
    </row>
    <row r="50067" spans="5:62" ht="14.25" customHeight="1" x14ac:dyDescent="0.25">
      <c r="E50067" s="113"/>
      <c r="H50067" s="133"/>
      <c r="T50067" s="133"/>
      <c r="X50067" s="131"/>
      <c r="Y50067" s="133"/>
      <c r="AJ50067" s="133"/>
      <c r="AO50067" s="135"/>
      <c r="AP50067" s="135"/>
      <c r="BJ50067" s="136"/>
    </row>
    <row r="50068" spans="5:62" ht="14.25" customHeight="1" x14ac:dyDescent="0.25">
      <c r="E50068" s="113"/>
      <c r="H50068" s="133"/>
      <c r="T50068" s="133"/>
      <c r="X50068" s="131"/>
      <c r="Y50068" s="133"/>
      <c r="AJ50068" s="133"/>
      <c r="AO50068" s="135"/>
      <c r="AP50068" s="135"/>
      <c r="BJ50068" s="136"/>
    </row>
    <row r="50069" spans="5:62" ht="14.25" customHeight="1" x14ac:dyDescent="0.25">
      <c r="E50069" s="113"/>
      <c r="H50069" s="133"/>
      <c r="T50069" s="133"/>
      <c r="X50069" s="131"/>
      <c r="Y50069" s="133"/>
      <c r="AJ50069" s="133"/>
      <c r="AO50069" s="135"/>
      <c r="AP50069" s="135"/>
      <c r="BJ50069" s="136"/>
    </row>
    <row r="50070" spans="5:62" ht="14.25" customHeight="1" x14ac:dyDescent="0.25">
      <c r="E50070" s="113"/>
      <c r="H50070" s="133"/>
      <c r="T50070" s="133"/>
      <c r="X50070" s="131"/>
      <c r="Y50070" s="133"/>
      <c r="AJ50070" s="133"/>
      <c r="AO50070" s="135"/>
      <c r="AP50070" s="135"/>
      <c r="BJ50070" s="136"/>
    </row>
    <row r="50071" spans="5:62" ht="14.25" customHeight="1" x14ac:dyDescent="0.25">
      <c r="E50071" s="113"/>
      <c r="H50071" s="133"/>
      <c r="T50071" s="133"/>
      <c r="X50071" s="131"/>
      <c r="Y50071" s="133"/>
      <c r="AJ50071" s="133"/>
      <c r="AO50071" s="135"/>
      <c r="AP50071" s="135"/>
      <c r="BJ50071" s="136"/>
    </row>
    <row r="50072" spans="5:62" ht="14.25" customHeight="1" x14ac:dyDescent="0.25">
      <c r="E50072" s="113"/>
      <c r="H50072" s="133"/>
      <c r="T50072" s="133"/>
      <c r="X50072" s="131"/>
      <c r="Y50072" s="133"/>
      <c r="AJ50072" s="133"/>
      <c r="AO50072" s="135"/>
      <c r="AP50072" s="135"/>
      <c r="BJ50072" s="136"/>
    </row>
    <row r="50073" spans="5:62" ht="14.25" customHeight="1" x14ac:dyDescent="0.25">
      <c r="E50073" s="113"/>
      <c r="H50073" s="133"/>
      <c r="T50073" s="133"/>
      <c r="X50073" s="131"/>
      <c r="Y50073" s="133"/>
      <c r="AJ50073" s="133"/>
      <c r="AO50073" s="135"/>
      <c r="AP50073" s="135"/>
      <c r="BJ50073" s="136"/>
    </row>
    <row r="50074" spans="5:62" ht="14.25" customHeight="1" x14ac:dyDescent="0.25">
      <c r="E50074" s="113"/>
      <c r="H50074" s="133"/>
      <c r="T50074" s="133"/>
      <c r="X50074" s="131"/>
      <c r="Y50074" s="133"/>
      <c r="AJ50074" s="133"/>
      <c r="AO50074" s="135"/>
      <c r="AP50074" s="135"/>
      <c r="BJ50074" s="136"/>
    </row>
    <row r="50075" spans="5:62" ht="14.25" customHeight="1" x14ac:dyDescent="0.25">
      <c r="E50075" s="113"/>
      <c r="H50075" s="133"/>
      <c r="T50075" s="133"/>
      <c r="X50075" s="131"/>
      <c r="Y50075" s="133"/>
      <c r="AJ50075" s="133"/>
      <c r="AO50075" s="135"/>
      <c r="AP50075" s="135"/>
      <c r="BJ50075" s="136"/>
    </row>
    <row r="50076" spans="5:62" ht="14.25" customHeight="1" x14ac:dyDescent="0.25">
      <c r="E50076" s="113"/>
      <c r="H50076" s="133"/>
      <c r="T50076" s="133"/>
      <c r="X50076" s="131"/>
      <c r="Y50076" s="133"/>
      <c r="AJ50076" s="133"/>
      <c r="AO50076" s="135"/>
      <c r="AP50076" s="135"/>
      <c r="BJ50076" s="136"/>
    </row>
    <row r="50077" spans="5:62" ht="14.25" customHeight="1" x14ac:dyDescent="0.25">
      <c r="E50077" s="113"/>
      <c r="H50077" s="133"/>
      <c r="T50077" s="133"/>
      <c r="X50077" s="131"/>
      <c r="Y50077" s="133"/>
      <c r="AJ50077" s="133"/>
      <c r="AO50077" s="135"/>
      <c r="AP50077" s="135"/>
      <c r="BJ50077" s="136"/>
    </row>
    <row r="50078" spans="5:62" ht="14.25" customHeight="1" x14ac:dyDescent="0.25">
      <c r="E50078" s="113"/>
      <c r="H50078" s="133"/>
      <c r="T50078" s="133"/>
      <c r="X50078" s="131"/>
      <c r="Y50078" s="133"/>
      <c r="AJ50078" s="133"/>
      <c r="AO50078" s="135"/>
      <c r="AP50078" s="135"/>
      <c r="BJ50078" s="136"/>
    </row>
    <row r="50079" spans="5:62" ht="14.25" customHeight="1" x14ac:dyDescent="0.25">
      <c r="E50079" s="113"/>
      <c r="H50079" s="133"/>
      <c r="T50079" s="133"/>
      <c r="X50079" s="131"/>
      <c r="Y50079" s="133"/>
      <c r="AJ50079" s="133"/>
      <c r="AO50079" s="135"/>
      <c r="AP50079" s="135"/>
      <c r="BJ50079" s="136"/>
    </row>
    <row r="50080" spans="5:62" ht="14.25" customHeight="1" x14ac:dyDescent="0.25">
      <c r="E50080" s="113"/>
      <c r="H50080" s="133"/>
      <c r="T50080" s="133"/>
      <c r="X50080" s="131"/>
      <c r="Y50080" s="133"/>
      <c r="AJ50080" s="133"/>
      <c r="AO50080" s="135"/>
      <c r="AP50080" s="135"/>
      <c r="BJ50080" s="136"/>
    </row>
    <row r="50081" spans="5:62" ht="14.25" customHeight="1" x14ac:dyDescent="0.25">
      <c r="E50081" s="113"/>
      <c r="H50081" s="133"/>
      <c r="T50081" s="133"/>
      <c r="X50081" s="131"/>
      <c r="Y50081" s="133"/>
      <c r="AJ50081" s="133"/>
      <c r="AO50081" s="135"/>
      <c r="AP50081" s="135"/>
      <c r="BJ50081" s="136"/>
    </row>
    <row r="50082" spans="5:62" ht="14.25" customHeight="1" x14ac:dyDescent="0.25">
      <c r="E50082" s="113"/>
      <c r="H50082" s="133"/>
      <c r="T50082" s="133"/>
      <c r="X50082" s="131"/>
      <c r="Y50082" s="133"/>
      <c r="AJ50082" s="133"/>
      <c r="AO50082" s="135"/>
      <c r="AP50082" s="135"/>
      <c r="BJ50082" s="136"/>
    </row>
    <row r="50083" spans="5:62" ht="14.25" customHeight="1" x14ac:dyDescent="0.25">
      <c r="E50083" s="113"/>
      <c r="H50083" s="133"/>
      <c r="T50083" s="133"/>
      <c r="X50083" s="131"/>
      <c r="Y50083" s="133"/>
      <c r="AJ50083" s="133"/>
      <c r="AO50083" s="135"/>
      <c r="AP50083" s="135"/>
      <c r="BJ50083" s="136"/>
    </row>
    <row r="50084" spans="5:62" ht="14.25" customHeight="1" x14ac:dyDescent="0.25">
      <c r="E50084" s="113"/>
      <c r="H50084" s="133"/>
      <c r="T50084" s="133"/>
      <c r="X50084" s="131"/>
      <c r="Y50084" s="133"/>
      <c r="AJ50084" s="133"/>
      <c r="AO50084" s="135"/>
      <c r="AP50084" s="135"/>
      <c r="BJ50084" s="136"/>
    </row>
    <row r="50085" spans="5:62" ht="14.25" customHeight="1" x14ac:dyDescent="0.25">
      <c r="E50085" s="113"/>
      <c r="H50085" s="133"/>
      <c r="T50085" s="133"/>
      <c r="X50085" s="131"/>
      <c r="Y50085" s="133"/>
      <c r="AJ50085" s="133"/>
      <c r="AO50085" s="135"/>
      <c r="AP50085" s="135"/>
      <c r="BJ50085" s="136"/>
    </row>
    <row r="50086" spans="5:62" ht="14.25" customHeight="1" x14ac:dyDescent="0.25">
      <c r="E50086" s="113"/>
      <c r="H50086" s="133"/>
      <c r="T50086" s="133"/>
      <c r="X50086" s="131"/>
      <c r="Y50086" s="133"/>
      <c r="AJ50086" s="133"/>
      <c r="AO50086" s="135"/>
      <c r="AP50086" s="135"/>
      <c r="BJ50086" s="136"/>
    </row>
    <row r="50087" spans="5:62" ht="14.25" customHeight="1" x14ac:dyDescent="0.25">
      <c r="E50087" s="113"/>
      <c r="H50087" s="133"/>
      <c r="T50087" s="133"/>
      <c r="X50087" s="131"/>
      <c r="Y50087" s="133"/>
      <c r="AJ50087" s="133"/>
      <c r="AO50087" s="135"/>
      <c r="AP50087" s="135"/>
      <c r="BJ50087" s="136"/>
    </row>
    <row r="50088" spans="5:62" ht="14.25" customHeight="1" x14ac:dyDescent="0.25">
      <c r="E50088" s="113"/>
      <c r="H50088" s="133"/>
      <c r="T50088" s="133"/>
      <c r="X50088" s="131"/>
      <c r="Y50088" s="133"/>
      <c r="AJ50088" s="133"/>
      <c r="AO50088" s="135"/>
      <c r="AP50088" s="135"/>
      <c r="BJ50088" s="136"/>
    </row>
    <row r="50089" spans="5:62" ht="14.25" customHeight="1" x14ac:dyDescent="0.25">
      <c r="E50089" s="113"/>
      <c r="H50089" s="133"/>
      <c r="T50089" s="133"/>
      <c r="X50089" s="131"/>
      <c r="Y50089" s="133"/>
      <c r="AJ50089" s="133"/>
      <c r="AO50089" s="135"/>
      <c r="AP50089" s="135"/>
      <c r="BJ50089" s="136"/>
    </row>
    <row r="50090" spans="5:62" ht="14.25" customHeight="1" x14ac:dyDescent="0.25">
      <c r="E50090" s="113"/>
      <c r="H50090" s="133"/>
      <c r="T50090" s="133"/>
      <c r="X50090" s="131"/>
      <c r="Y50090" s="133"/>
      <c r="AJ50090" s="133"/>
      <c r="AO50090" s="135"/>
      <c r="AP50090" s="135"/>
      <c r="BJ50090" s="136"/>
    </row>
    <row r="50091" spans="5:62" ht="14.25" customHeight="1" x14ac:dyDescent="0.25">
      <c r="E50091" s="113"/>
      <c r="H50091" s="133"/>
      <c r="T50091" s="133"/>
      <c r="X50091" s="131"/>
      <c r="Y50091" s="133"/>
      <c r="AJ50091" s="133"/>
      <c r="AO50091" s="135"/>
      <c r="AP50091" s="135"/>
      <c r="BJ50091" s="136"/>
    </row>
    <row r="50092" spans="5:62" ht="14.25" customHeight="1" x14ac:dyDescent="0.25">
      <c r="E50092" s="113"/>
      <c r="H50092" s="133"/>
      <c r="T50092" s="133"/>
      <c r="X50092" s="131"/>
      <c r="Y50092" s="133"/>
      <c r="AJ50092" s="133"/>
      <c r="AO50092" s="135"/>
      <c r="AP50092" s="135"/>
      <c r="BJ50092" s="136"/>
    </row>
    <row r="50093" spans="5:62" ht="14.25" customHeight="1" x14ac:dyDescent="0.25">
      <c r="E50093" s="113"/>
      <c r="H50093" s="133"/>
      <c r="T50093" s="133"/>
      <c r="X50093" s="131"/>
      <c r="Y50093" s="133"/>
      <c r="AJ50093" s="133"/>
      <c r="AO50093" s="135"/>
      <c r="AP50093" s="135"/>
      <c r="BJ50093" s="136"/>
    </row>
    <row r="50094" spans="5:62" ht="14.25" customHeight="1" x14ac:dyDescent="0.25">
      <c r="E50094" s="113"/>
      <c r="H50094" s="133"/>
      <c r="T50094" s="133"/>
      <c r="X50094" s="131"/>
      <c r="Y50094" s="133"/>
      <c r="AJ50094" s="133"/>
      <c r="AO50094" s="135"/>
      <c r="AP50094" s="135"/>
      <c r="BJ50094" s="136"/>
    </row>
    <row r="50095" spans="5:62" ht="14.25" customHeight="1" x14ac:dyDescent="0.25">
      <c r="E50095" s="113"/>
      <c r="H50095" s="133"/>
      <c r="T50095" s="133"/>
      <c r="X50095" s="131"/>
      <c r="Y50095" s="133"/>
      <c r="AJ50095" s="133"/>
      <c r="AO50095" s="135"/>
      <c r="AP50095" s="135"/>
      <c r="BJ50095" s="136"/>
    </row>
    <row r="50096" spans="5:62" ht="14.25" customHeight="1" x14ac:dyDescent="0.25">
      <c r="E50096" s="113"/>
      <c r="H50096" s="133"/>
      <c r="T50096" s="133"/>
      <c r="X50096" s="131"/>
      <c r="Y50096" s="133"/>
      <c r="AJ50096" s="133"/>
      <c r="AO50096" s="135"/>
      <c r="AP50096" s="135"/>
      <c r="BJ50096" s="136"/>
    </row>
    <row r="50097" spans="5:62" ht="14.25" customHeight="1" x14ac:dyDescent="0.25">
      <c r="E50097" s="113"/>
      <c r="H50097" s="133"/>
      <c r="T50097" s="133"/>
      <c r="X50097" s="131"/>
      <c r="Y50097" s="133"/>
      <c r="AJ50097" s="133"/>
      <c r="AO50097" s="135"/>
      <c r="AP50097" s="135"/>
      <c r="BJ50097" s="136"/>
    </row>
    <row r="50098" spans="5:62" ht="14.25" customHeight="1" x14ac:dyDescent="0.25">
      <c r="E50098" s="113"/>
      <c r="H50098" s="133"/>
      <c r="T50098" s="133"/>
      <c r="X50098" s="131"/>
      <c r="Y50098" s="133"/>
      <c r="AJ50098" s="133"/>
      <c r="AO50098" s="135"/>
      <c r="AP50098" s="135"/>
      <c r="BJ50098" s="136"/>
    </row>
    <row r="50099" spans="5:62" ht="14.25" customHeight="1" x14ac:dyDescent="0.25">
      <c r="E50099" s="113"/>
      <c r="H50099" s="133"/>
      <c r="T50099" s="133"/>
      <c r="X50099" s="131"/>
      <c r="Y50099" s="133"/>
      <c r="AJ50099" s="133"/>
      <c r="AO50099" s="135"/>
      <c r="AP50099" s="135"/>
      <c r="BJ50099" s="136"/>
    </row>
    <row r="50100" spans="5:62" ht="14.25" customHeight="1" x14ac:dyDescent="0.25">
      <c r="E50100" s="113"/>
      <c r="H50100" s="133"/>
      <c r="T50100" s="133"/>
      <c r="X50100" s="131"/>
      <c r="Y50100" s="133"/>
      <c r="AJ50100" s="133"/>
      <c r="AO50100" s="135"/>
      <c r="AP50100" s="135"/>
      <c r="BJ50100" s="136"/>
    </row>
    <row r="50101" spans="5:62" ht="14.25" customHeight="1" x14ac:dyDescent="0.25">
      <c r="E50101" s="113"/>
      <c r="H50101" s="133"/>
      <c r="T50101" s="133"/>
      <c r="X50101" s="131"/>
      <c r="Y50101" s="133"/>
      <c r="AJ50101" s="133"/>
      <c r="AO50101" s="135"/>
      <c r="AP50101" s="135"/>
      <c r="BJ50101" s="136"/>
    </row>
    <row r="50102" spans="5:62" ht="14.25" customHeight="1" x14ac:dyDescent="0.25">
      <c r="E50102" s="113"/>
      <c r="H50102" s="133"/>
      <c r="T50102" s="133"/>
      <c r="X50102" s="131"/>
      <c r="Y50102" s="133"/>
      <c r="AJ50102" s="133"/>
      <c r="AO50102" s="135"/>
      <c r="AP50102" s="135"/>
      <c r="BJ50102" s="136"/>
    </row>
    <row r="50103" spans="5:62" ht="14.25" customHeight="1" x14ac:dyDescent="0.25">
      <c r="E50103" s="113"/>
      <c r="H50103" s="133"/>
      <c r="T50103" s="133"/>
      <c r="X50103" s="131"/>
      <c r="Y50103" s="133"/>
      <c r="AJ50103" s="133"/>
      <c r="AO50103" s="135"/>
      <c r="AP50103" s="135"/>
      <c r="BJ50103" s="136"/>
    </row>
    <row r="50104" spans="5:62" ht="14.25" customHeight="1" x14ac:dyDescent="0.25">
      <c r="E50104" s="113"/>
      <c r="H50104" s="133"/>
      <c r="T50104" s="133"/>
      <c r="X50104" s="131"/>
      <c r="Y50104" s="133"/>
      <c r="AJ50104" s="133"/>
      <c r="AO50104" s="135"/>
      <c r="AP50104" s="135"/>
      <c r="BJ50104" s="136"/>
    </row>
    <row r="50105" spans="5:62" ht="14.25" customHeight="1" x14ac:dyDescent="0.25">
      <c r="E50105" s="113"/>
      <c r="H50105" s="133"/>
      <c r="T50105" s="133"/>
      <c r="X50105" s="131"/>
      <c r="Y50105" s="133"/>
      <c r="AJ50105" s="133"/>
      <c r="AO50105" s="135"/>
      <c r="AP50105" s="135"/>
      <c r="BJ50105" s="136"/>
    </row>
    <row r="50106" spans="5:62" ht="14.25" customHeight="1" x14ac:dyDescent="0.25">
      <c r="E50106" s="113"/>
      <c r="H50106" s="133"/>
      <c r="T50106" s="133"/>
      <c r="X50106" s="131"/>
      <c r="Y50106" s="133"/>
      <c r="AJ50106" s="133"/>
      <c r="AO50106" s="135"/>
      <c r="AP50106" s="135"/>
      <c r="BJ50106" s="136"/>
    </row>
    <row r="50107" spans="5:62" ht="14.25" customHeight="1" x14ac:dyDescent="0.25">
      <c r="E50107" s="113"/>
      <c r="H50107" s="133"/>
      <c r="T50107" s="133"/>
      <c r="X50107" s="131"/>
      <c r="Y50107" s="133"/>
      <c r="AJ50107" s="133"/>
      <c r="AO50107" s="135"/>
      <c r="AP50107" s="135"/>
      <c r="BJ50107" s="136"/>
    </row>
    <row r="50108" spans="5:62" ht="14.25" customHeight="1" x14ac:dyDescent="0.25">
      <c r="E50108" s="113"/>
      <c r="H50108" s="133"/>
      <c r="T50108" s="133"/>
      <c r="X50108" s="131"/>
      <c r="Y50108" s="133"/>
      <c r="AJ50108" s="133"/>
      <c r="AO50108" s="135"/>
      <c r="AP50108" s="135"/>
      <c r="BJ50108" s="136"/>
    </row>
    <row r="50109" spans="5:62" ht="14.25" customHeight="1" x14ac:dyDescent="0.25">
      <c r="E50109" s="113"/>
      <c r="H50109" s="133"/>
      <c r="T50109" s="133"/>
      <c r="X50109" s="131"/>
      <c r="Y50109" s="133"/>
      <c r="AJ50109" s="133"/>
      <c r="AO50109" s="135"/>
      <c r="AP50109" s="135"/>
      <c r="BJ50109" s="136"/>
    </row>
    <row r="50110" spans="5:62" ht="14.25" customHeight="1" x14ac:dyDescent="0.25">
      <c r="E50110" s="113"/>
      <c r="H50110" s="133"/>
      <c r="T50110" s="133"/>
      <c r="X50110" s="131"/>
      <c r="Y50110" s="133"/>
      <c r="AJ50110" s="133"/>
      <c r="AO50110" s="135"/>
      <c r="AP50110" s="135"/>
      <c r="BJ50110" s="136"/>
    </row>
    <row r="50111" spans="5:62" ht="14.25" customHeight="1" x14ac:dyDescent="0.25">
      <c r="E50111" s="113"/>
      <c r="H50111" s="133"/>
      <c r="T50111" s="133"/>
      <c r="X50111" s="131"/>
      <c r="Y50111" s="133"/>
      <c r="AJ50111" s="133"/>
      <c r="AO50111" s="135"/>
      <c r="AP50111" s="135"/>
      <c r="BJ50111" s="136"/>
    </row>
    <row r="50112" spans="5:62" ht="14.25" customHeight="1" x14ac:dyDescent="0.25">
      <c r="E50112" s="113"/>
      <c r="H50112" s="133"/>
      <c r="T50112" s="133"/>
      <c r="X50112" s="131"/>
      <c r="Y50112" s="133"/>
      <c r="AJ50112" s="133"/>
      <c r="AO50112" s="135"/>
      <c r="AP50112" s="135"/>
      <c r="BJ50112" s="136"/>
    </row>
    <row r="50113" spans="5:62" ht="14.25" customHeight="1" x14ac:dyDescent="0.25">
      <c r="E50113" s="113"/>
      <c r="H50113" s="133"/>
      <c r="T50113" s="133"/>
      <c r="X50113" s="131"/>
      <c r="Y50113" s="133"/>
      <c r="AJ50113" s="133"/>
      <c r="AO50113" s="135"/>
      <c r="AP50113" s="135"/>
      <c r="BJ50113" s="136"/>
    </row>
    <row r="50114" spans="5:62" ht="14.25" customHeight="1" x14ac:dyDescent="0.25">
      <c r="E50114" s="113"/>
      <c r="H50114" s="133"/>
      <c r="T50114" s="133"/>
      <c r="X50114" s="131"/>
      <c r="Y50114" s="133"/>
      <c r="AJ50114" s="133"/>
      <c r="AO50114" s="135"/>
      <c r="AP50114" s="135"/>
      <c r="BJ50114" s="136"/>
    </row>
    <row r="50115" spans="5:62" ht="14.25" customHeight="1" x14ac:dyDescent="0.25">
      <c r="E50115" s="113"/>
      <c r="H50115" s="133"/>
      <c r="T50115" s="133"/>
      <c r="X50115" s="131"/>
      <c r="Y50115" s="133"/>
      <c r="AJ50115" s="133"/>
      <c r="AO50115" s="135"/>
      <c r="AP50115" s="135"/>
      <c r="BJ50115" s="136"/>
    </row>
    <row r="50116" spans="5:62" ht="14.25" customHeight="1" x14ac:dyDescent="0.25">
      <c r="E50116" s="113"/>
      <c r="H50116" s="133"/>
      <c r="T50116" s="133"/>
      <c r="X50116" s="131"/>
      <c r="Y50116" s="133"/>
      <c r="AJ50116" s="133"/>
      <c r="AO50116" s="135"/>
      <c r="AP50116" s="135"/>
      <c r="BJ50116" s="136"/>
    </row>
    <row r="50117" spans="5:62" ht="14.25" customHeight="1" x14ac:dyDescent="0.25">
      <c r="E50117" s="113"/>
      <c r="H50117" s="133"/>
      <c r="T50117" s="133"/>
      <c r="X50117" s="131"/>
      <c r="Y50117" s="133"/>
      <c r="AJ50117" s="133"/>
      <c r="AO50117" s="135"/>
      <c r="AP50117" s="135"/>
      <c r="BJ50117" s="136"/>
    </row>
    <row r="50118" spans="5:62" ht="14.25" customHeight="1" x14ac:dyDescent="0.25">
      <c r="E50118" s="113"/>
      <c r="H50118" s="133"/>
      <c r="T50118" s="133"/>
      <c r="X50118" s="131"/>
      <c r="Y50118" s="133"/>
      <c r="AJ50118" s="133"/>
      <c r="AO50118" s="135"/>
      <c r="AP50118" s="135"/>
      <c r="BJ50118" s="136"/>
    </row>
    <row r="50119" spans="5:62" ht="14.25" customHeight="1" x14ac:dyDescent="0.25">
      <c r="E50119" s="113"/>
      <c r="H50119" s="133"/>
      <c r="T50119" s="133"/>
      <c r="X50119" s="131"/>
      <c r="Y50119" s="133"/>
      <c r="AJ50119" s="133"/>
      <c r="AO50119" s="135"/>
      <c r="AP50119" s="135"/>
      <c r="BJ50119" s="136"/>
    </row>
    <row r="50120" spans="5:62" ht="14.25" customHeight="1" x14ac:dyDescent="0.25">
      <c r="E50120" s="113"/>
      <c r="H50120" s="133"/>
      <c r="T50120" s="133"/>
      <c r="X50120" s="131"/>
      <c r="Y50120" s="133"/>
      <c r="AJ50120" s="133"/>
      <c r="AO50120" s="135"/>
      <c r="AP50120" s="135"/>
      <c r="BJ50120" s="136"/>
    </row>
    <row r="50121" spans="5:62" ht="14.25" customHeight="1" x14ac:dyDescent="0.25">
      <c r="E50121" s="113"/>
      <c r="H50121" s="133"/>
      <c r="T50121" s="133"/>
      <c r="X50121" s="131"/>
      <c r="Y50121" s="133"/>
      <c r="AJ50121" s="133"/>
      <c r="AO50121" s="135"/>
      <c r="AP50121" s="135"/>
      <c r="BJ50121" s="136"/>
    </row>
    <row r="50122" spans="5:62" ht="14.25" customHeight="1" x14ac:dyDescent="0.25">
      <c r="E50122" s="113"/>
      <c r="H50122" s="133"/>
      <c r="T50122" s="133"/>
      <c r="X50122" s="131"/>
      <c r="Y50122" s="133"/>
      <c r="AJ50122" s="133"/>
      <c r="AO50122" s="135"/>
      <c r="AP50122" s="135"/>
      <c r="BJ50122" s="136"/>
    </row>
    <row r="50123" spans="5:62" ht="14.25" customHeight="1" x14ac:dyDescent="0.25">
      <c r="E50123" s="113"/>
      <c r="H50123" s="133"/>
      <c r="T50123" s="133"/>
      <c r="X50123" s="131"/>
      <c r="Y50123" s="133"/>
      <c r="AJ50123" s="133"/>
      <c r="AO50123" s="135"/>
      <c r="AP50123" s="135"/>
      <c r="BJ50123" s="136"/>
    </row>
    <row r="50124" spans="5:62" ht="14.25" customHeight="1" x14ac:dyDescent="0.25">
      <c r="E50124" s="113"/>
      <c r="H50124" s="133"/>
      <c r="T50124" s="133"/>
      <c r="X50124" s="131"/>
      <c r="Y50124" s="133"/>
      <c r="AJ50124" s="133"/>
      <c r="AO50124" s="135"/>
      <c r="AP50124" s="135"/>
      <c r="BJ50124" s="136"/>
    </row>
    <row r="50125" spans="5:62" ht="14.25" customHeight="1" x14ac:dyDescent="0.25">
      <c r="E50125" s="113"/>
      <c r="H50125" s="133"/>
      <c r="T50125" s="133"/>
      <c r="X50125" s="131"/>
      <c r="Y50125" s="133"/>
      <c r="AJ50125" s="133"/>
      <c r="AO50125" s="135"/>
      <c r="AP50125" s="135"/>
      <c r="BJ50125" s="136"/>
    </row>
    <row r="50126" spans="5:62" ht="14.25" customHeight="1" x14ac:dyDescent="0.25">
      <c r="E50126" s="113"/>
      <c r="H50126" s="133"/>
      <c r="T50126" s="133"/>
      <c r="X50126" s="131"/>
      <c r="Y50126" s="133"/>
      <c r="AJ50126" s="133"/>
      <c r="AO50126" s="135"/>
      <c r="AP50126" s="135"/>
      <c r="BJ50126" s="136"/>
    </row>
    <row r="50127" spans="5:62" ht="14.25" customHeight="1" x14ac:dyDescent="0.25">
      <c r="E50127" s="113"/>
      <c r="H50127" s="133"/>
      <c r="T50127" s="133"/>
      <c r="X50127" s="131"/>
      <c r="Y50127" s="133"/>
      <c r="AJ50127" s="133"/>
      <c r="AO50127" s="135"/>
      <c r="AP50127" s="135"/>
      <c r="BJ50127" s="136"/>
    </row>
    <row r="50128" spans="5:62" ht="14.25" customHeight="1" x14ac:dyDescent="0.25">
      <c r="E50128" s="113"/>
      <c r="H50128" s="133"/>
      <c r="T50128" s="133"/>
      <c r="X50128" s="131"/>
      <c r="Y50128" s="133"/>
      <c r="AJ50128" s="133"/>
      <c r="AO50128" s="135"/>
      <c r="AP50128" s="135"/>
      <c r="BJ50128" s="136"/>
    </row>
    <row r="50129" spans="5:62" ht="14.25" customHeight="1" x14ac:dyDescent="0.25">
      <c r="E50129" s="113"/>
      <c r="H50129" s="133"/>
      <c r="T50129" s="133"/>
      <c r="X50129" s="131"/>
      <c r="Y50129" s="133"/>
      <c r="AJ50129" s="133"/>
      <c r="AO50129" s="135"/>
      <c r="AP50129" s="135"/>
      <c r="BJ50129" s="136"/>
    </row>
    <row r="50130" spans="5:62" ht="14.25" customHeight="1" x14ac:dyDescent="0.25">
      <c r="E50130" s="113"/>
      <c r="H50130" s="133"/>
      <c r="T50130" s="133"/>
      <c r="X50130" s="131"/>
      <c r="Y50130" s="133"/>
      <c r="AJ50130" s="133"/>
      <c r="AO50130" s="135"/>
      <c r="AP50130" s="135"/>
      <c r="BJ50130" s="136"/>
    </row>
    <row r="50131" spans="5:62" ht="14.25" customHeight="1" x14ac:dyDescent="0.25">
      <c r="E50131" s="113"/>
      <c r="H50131" s="133"/>
      <c r="T50131" s="133"/>
      <c r="X50131" s="131"/>
      <c r="Y50131" s="133"/>
      <c r="AJ50131" s="133"/>
      <c r="AO50131" s="135"/>
      <c r="AP50131" s="135"/>
      <c r="BJ50131" s="136"/>
    </row>
    <row r="50132" spans="5:62" ht="14.25" customHeight="1" x14ac:dyDescent="0.25">
      <c r="E50132" s="113"/>
      <c r="H50132" s="133"/>
      <c r="T50132" s="133"/>
      <c r="X50132" s="131"/>
      <c r="Y50132" s="133"/>
      <c r="AJ50132" s="133"/>
      <c r="AO50132" s="135"/>
      <c r="AP50132" s="135"/>
      <c r="BJ50132" s="136"/>
    </row>
    <row r="50133" spans="5:62" ht="14.25" customHeight="1" x14ac:dyDescent="0.25">
      <c r="E50133" s="113"/>
      <c r="H50133" s="133"/>
      <c r="T50133" s="133"/>
      <c r="X50133" s="131"/>
      <c r="Y50133" s="133"/>
      <c r="AJ50133" s="133"/>
      <c r="AO50133" s="135"/>
      <c r="AP50133" s="135"/>
      <c r="BJ50133" s="136"/>
    </row>
    <row r="50134" spans="5:62" ht="14.25" customHeight="1" x14ac:dyDescent="0.25">
      <c r="E50134" s="113"/>
      <c r="H50134" s="133"/>
      <c r="T50134" s="133"/>
      <c r="X50134" s="131"/>
      <c r="Y50134" s="133"/>
      <c r="AJ50134" s="133"/>
      <c r="AO50134" s="135"/>
      <c r="AP50134" s="135"/>
      <c r="BJ50134" s="136"/>
    </row>
    <row r="50135" spans="5:62" ht="14.25" customHeight="1" x14ac:dyDescent="0.25">
      <c r="E50135" s="113"/>
      <c r="H50135" s="133"/>
      <c r="T50135" s="133"/>
      <c r="X50135" s="131"/>
      <c r="Y50135" s="133"/>
      <c r="AJ50135" s="133"/>
      <c r="AO50135" s="135"/>
      <c r="AP50135" s="135"/>
      <c r="BJ50135" s="136"/>
    </row>
    <row r="50136" spans="5:62" ht="14.25" customHeight="1" x14ac:dyDescent="0.25">
      <c r="E50136" s="113"/>
      <c r="H50136" s="133"/>
      <c r="T50136" s="133"/>
      <c r="X50136" s="131"/>
      <c r="Y50136" s="133"/>
      <c r="AJ50136" s="133"/>
      <c r="AO50136" s="135"/>
      <c r="AP50136" s="135"/>
      <c r="BJ50136" s="136"/>
    </row>
    <row r="50137" spans="5:62" ht="14.25" customHeight="1" x14ac:dyDescent="0.25">
      <c r="E50137" s="113"/>
      <c r="H50137" s="133"/>
      <c r="T50137" s="133"/>
      <c r="X50137" s="131"/>
      <c r="Y50137" s="133"/>
      <c r="AJ50137" s="133"/>
      <c r="AO50137" s="135"/>
      <c r="AP50137" s="135"/>
      <c r="BJ50137" s="136"/>
    </row>
    <row r="50138" spans="5:62" ht="14.25" customHeight="1" x14ac:dyDescent="0.25">
      <c r="E50138" s="113"/>
      <c r="H50138" s="133"/>
      <c r="T50138" s="133"/>
      <c r="X50138" s="131"/>
      <c r="Y50138" s="133"/>
      <c r="AJ50138" s="133"/>
      <c r="AO50138" s="135"/>
      <c r="AP50138" s="135"/>
      <c r="BJ50138" s="136"/>
    </row>
    <row r="50139" spans="5:62" ht="14.25" customHeight="1" x14ac:dyDescent="0.25">
      <c r="E50139" s="113"/>
      <c r="H50139" s="133"/>
      <c r="T50139" s="133"/>
      <c r="X50139" s="131"/>
      <c r="Y50139" s="133"/>
      <c r="AJ50139" s="133"/>
      <c r="AO50139" s="135"/>
      <c r="AP50139" s="135"/>
      <c r="BJ50139" s="136"/>
    </row>
    <row r="50140" spans="5:62" ht="14.25" customHeight="1" x14ac:dyDescent="0.25">
      <c r="E50140" s="113"/>
      <c r="H50140" s="133"/>
      <c r="T50140" s="133"/>
      <c r="X50140" s="131"/>
      <c r="Y50140" s="133"/>
      <c r="AJ50140" s="133"/>
      <c r="AO50140" s="135"/>
      <c r="AP50140" s="135"/>
      <c r="BJ50140" s="136"/>
    </row>
    <row r="50141" spans="5:62" ht="14.25" customHeight="1" x14ac:dyDescent="0.25">
      <c r="E50141" s="113"/>
      <c r="H50141" s="133"/>
      <c r="T50141" s="133"/>
      <c r="X50141" s="131"/>
      <c r="Y50141" s="133"/>
      <c r="AJ50141" s="133"/>
      <c r="AO50141" s="135"/>
      <c r="AP50141" s="135"/>
      <c r="BJ50141" s="136"/>
    </row>
    <row r="50142" spans="5:62" ht="14.25" customHeight="1" x14ac:dyDescent="0.25">
      <c r="E50142" s="113"/>
      <c r="H50142" s="133"/>
      <c r="T50142" s="133"/>
      <c r="X50142" s="131"/>
      <c r="Y50142" s="133"/>
      <c r="AJ50142" s="133"/>
      <c r="AO50142" s="135"/>
      <c r="AP50142" s="135"/>
      <c r="BJ50142" s="136"/>
    </row>
    <row r="50143" spans="5:62" ht="14.25" customHeight="1" x14ac:dyDescent="0.25">
      <c r="E50143" s="113"/>
      <c r="H50143" s="133"/>
      <c r="T50143" s="133"/>
      <c r="X50143" s="131"/>
      <c r="Y50143" s="133"/>
      <c r="AJ50143" s="133"/>
      <c r="AO50143" s="135"/>
      <c r="AP50143" s="135"/>
      <c r="BJ50143" s="136"/>
    </row>
    <row r="50144" spans="5:62" ht="14.25" customHeight="1" x14ac:dyDescent="0.25">
      <c r="E50144" s="113"/>
      <c r="H50144" s="133"/>
      <c r="T50144" s="133"/>
      <c r="X50144" s="131"/>
      <c r="Y50144" s="133"/>
      <c r="AJ50144" s="133"/>
      <c r="AO50144" s="135"/>
      <c r="AP50144" s="135"/>
      <c r="BJ50144" s="136"/>
    </row>
    <row r="50145" spans="5:62" ht="14.25" customHeight="1" x14ac:dyDescent="0.25">
      <c r="E50145" s="113"/>
      <c r="H50145" s="133"/>
      <c r="T50145" s="133"/>
      <c r="X50145" s="131"/>
      <c r="Y50145" s="133"/>
      <c r="AJ50145" s="133"/>
      <c r="AO50145" s="135"/>
      <c r="AP50145" s="135"/>
      <c r="BJ50145" s="136"/>
    </row>
    <row r="50146" spans="5:62" ht="14.25" customHeight="1" x14ac:dyDescent="0.25">
      <c r="E50146" s="113"/>
      <c r="H50146" s="133"/>
      <c r="T50146" s="133"/>
      <c r="X50146" s="131"/>
      <c r="Y50146" s="133"/>
      <c r="AJ50146" s="133"/>
      <c r="AO50146" s="135"/>
      <c r="AP50146" s="135"/>
      <c r="BJ50146" s="136"/>
    </row>
    <row r="50147" spans="5:62" ht="14.25" customHeight="1" x14ac:dyDescent="0.25">
      <c r="E50147" s="113"/>
      <c r="H50147" s="133"/>
      <c r="T50147" s="133"/>
      <c r="X50147" s="131"/>
      <c r="Y50147" s="133"/>
      <c r="AJ50147" s="133"/>
      <c r="AO50147" s="135"/>
      <c r="AP50147" s="135"/>
      <c r="BJ50147" s="136"/>
    </row>
    <row r="50148" spans="5:62" ht="14.25" customHeight="1" x14ac:dyDescent="0.25">
      <c r="E50148" s="113"/>
      <c r="H50148" s="133"/>
      <c r="T50148" s="133"/>
      <c r="X50148" s="131"/>
      <c r="Y50148" s="133"/>
      <c r="AJ50148" s="133"/>
      <c r="AO50148" s="135"/>
      <c r="AP50148" s="135"/>
      <c r="BJ50148" s="136"/>
    </row>
    <row r="50149" spans="5:62" ht="14.25" customHeight="1" x14ac:dyDescent="0.25">
      <c r="E50149" s="113"/>
      <c r="H50149" s="133"/>
      <c r="T50149" s="133"/>
      <c r="X50149" s="131"/>
      <c r="Y50149" s="133"/>
      <c r="AJ50149" s="133"/>
      <c r="AO50149" s="135"/>
      <c r="AP50149" s="135"/>
      <c r="BJ50149" s="136"/>
    </row>
    <row r="50150" spans="5:62" ht="14.25" customHeight="1" x14ac:dyDescent="0.25">
      <c r="E50150" s="113"/>
      <c r="H50150" s="133"/>
      <c r="T50150" s="133"/>
      <c r="X50150" s="131"/>
      <c r="Y50150" s="133"/>
      <c r="AJ50150" s="133"/>
      <c r="AO50150" s="135"/>
      <c r="AP50150" s="135"/>
      <c r="BJ50150" s="136"/>
    </row>
    <row r="50151" spans="5:62" ht="14.25" customHeight="1" x14ac:dyDescent="0.25">
      <c r="E50151" s="113"/>
      <c r="H50151" s="133"/>
      <c r="T50151" s="133"/>
      <c r="X50151" s="131"/>
      <c r="Y50151" s="133"/>
      <c r="AJ50151" s="133"/>
      <c r="AO50151" s="135"/>
      <c r="AP50151" s="135"/>
      <c r="BJ50151" s="136"/>
    </row>
    <row r="50152" spans="5:62" ht="14.25" customHeight="1" x14ac:dyDescent="0.25">
      <c r="E50152" s="113"/>
      <c r="H50152" s="133"/>
      <c r="T50152" s="133"/>
      <c r="X50152" s="131"/>
      <c r="Y50152" s="133"/>
      <c r="AJ50152" s="133"/>
      <c r="AO50152" s="135"/>
      <c r="AP50152" s="135"/>
      <c r="BJ50152" s="136"/>
    </row>
    <row r="50153" spans="5:62" ht="14.25" customHeight="1" x14ac:dyDescent="0.25">
      <c r="E50153" s="113"/>
      <c r="H50153" s="133"/>
      <c r="T50153" s="133"/>
      <c r="X50153" s="131"/>
      <c r="Y50153" s="133"/>
      <c r="AJ50153" s="133"/>
      <c r="AO50153" s="135"/>
      <c r="AP50153" s="135"/>
      <c r="BJ50153" s="136"/>
    </row>
    <row r="50154" spans="5:62" ht="14.25" customHeight="1" x14ac:dyDescent="0.25">
      <c r="E50154" s="113"/>
      <c r="H50154" s="133"/>
      <c r="T50154" s="133"/>
      <c r="X50154" s="131"/>
      <c r="Y50154" s="133"/>
      <c r="AJ50154" s="133"/>
      <c r="AO50154" s="135"/>
      <c r="AP50154" s="135"/>
      <c r="BJ50154" s="136"/>
    </row>
    <row r="50155" spans="5:62" ht="14.25" customHeight="1" x14ac:dyDescent="0.25">
      <c r="E50155" s="113"/>
      <c r="H50155" s="133"/>
      <c r="T50155" s="133"/>
      <c r="X50155" s="131"/>
      <c r="Y50155" s="133"/>
      <c r="AJ50155" s="133"/>
      <c r="AO50155" s="135"/>
      <c r="AP50155" s="135"/>
      <c r="BJ50155" s="136"/>
    </row>
    <row r="50156" spans="5:62" ht="14.25" customHeight="1" x14ac:dyDescent="0.25">
      <c r="E50156" s="113"/>
      <c r="H50156" s="133"/>
      <c r="T50156" s="133"/>
      <c r="X50156" s="131"/>
      <c r="Y50156" s="133"/>
      <c r="AJ50156" s="133"/>
      <c r="AO50156" s="135"/>
      <c r="AP50156" s="135"/>
      <c r="BJ50156" s="136"/>
    </row>
    <row r="50157" spans="5:62" ht="14.25" customHeight="1" x14ac:dyDescent="0.25">
      <c r="E50157" s="113"/>
      <c r="H50157" s="133"/>
      <c r="T50157" s="133"/>
      <c r="X50157" s="131"/>
      <c r="Y50157" s="133"/>
      <c r="AJ50157" s="133"/>
      <c r="AO50157" s="135"/>
      <c r="AP50157" s="135"/>
      <c r="BJ50157" s="136"/>
    </row>
    <row r="50158" spans="5:62" ht="14.25" customHeight="1" x14ac:dyDescent="0.25">
      <c r="E50158" s="113"/>
      <c r="H50158" s="133"/>
      <c r="T50158" s="133"/>
      <c r="X50158" s="131"/>
      <c r="Y50158" s="133"/>
      <c r="AJ50158" s="133"/>
      <c r="AO50158" s="135"/>
      <c r="AP50158" s="135"/>
      <c r="BJ50158" s="136"/>
    </row>
    <row r="50159" spans="5:62" ht="14.25" customHeight="1" x14ac:dyDescent="0.25">
      <c r="E50159" s="113"/>
      <c r="H50159" s="133"/>
      <c r="T50159" s="133"/>
      <c r="X50159" s="131"/>
      <c r="Y50159" s="133"/>
      <c r="AJ50159" s="133"/>
      <c r="AO50159" s="135"/>
      <c r="AP50159" s="135"/>
      <c r="BJ50159" s="136"/>
    </row>
    <row r="50160" spans="5:62" ht="14.25" customHeight="1" x14ac:dyDescent="0.25">
      <c r="E50160" s="113"/>
      <c r="H50160" s="133"/>
      <c r="T50160" s="133"/>
      <c r="X50160" s="131"/>
      <c r="Y50160" s="133"/>
      <c r="AJ50160" s="133"/>
      <c r="AO50160" s="135"/>
      <c r="AP50160" s="135"/>
      <c r="BJ50160" s="136"/>
    </row>
    <row r="50161" spans="5:62" ht="14.25" customHeight="1" x14ac:dyDescent="0.25">
      <c r="E50161" s="113"/>
      <c r="H50161" s="133"/>
      <c r="T50161" s="133"/>
      <c r="X50161" s="131"/>
      <c r="Y50161" s="133"/>
      <c r="AJ50161" s="133"/>
      <c r="AO50161" s="135"/>
      <c r="AP50161" s="135"/>
      <c r="BJ50161" s="136"/>
    </row>
    <row r="50162" spans="5:62" ht="14.25" customHeight="1" x14ac:dyDescent="0.25">
      <c r="E50162" s="113"/>
      <c r="H50162" s="133"/>
      <c r="T50162" s="133"/>
      <c r="X50162" s="131"/>
      <c r="Y50162" s="133"/>
      <c r="AJ50162" s="133"/>
      <c r="AO50162" s="135"/>
      <c r="AP50162" s="135"/>
      <c r="BJ50162" s="136"/>
    </row>
    <row r="50163" spans="5:62" ht="14.25" customHeight="1" x14ac:dyDescent="0.25">
      <c r="E50163" s="113"/>
      <c r="H50163" s="133"/>
      <c r="T50163" s="133"/>
      <c r="X50163" s="131"/>
      <c r="Y50163" s="133"/>
      <c r="AJ50163" s="133"/>
      <c r="AO50163" s="135"/>
      <c r="AP50163" s="135"/>
      <c r="BJ50163" s="136"/>
    </row>
    <row r="50164" spans="5:62" ht="14.25" customHeight="1" x14ac:dyDescent="0.25">
      <c r="E50164" s="113"/>
      <c r="H50164" s="133"/>
      <c r="T50164" s="133"/>
      <c r="X50164" s="131"/>
      <c r="Y50164" s="133"/>
      <c r="AJ50164" s="133"/>
      <c r="AO50164" s="135"/>
      <c r="AP50164" s="135"/>
      <c r="BJ50164" s="136"/>
    </row>
    <row r="50165" spans="5:62" ht="14.25" customHeight="1" x14ac:dyDescent="0.25">
      <c r="E50165" s="113"/>
      <c r="H50165" s="133"/>
      <c r="T50165" s="133"/>
      <c r="X50165" s="131"/>
      <c r="Y50165" s="133"/>
      <c r="AJ50165" s="133"/>
      <c r="AO50165" s="135"/>
      <c r="AP50165" s="135"/>
      <c r="BJ50165" s="136"/>
    </row>
    <row r="50166" spans="5:62" ht="14.25" customHeight="1" x14ac:dyDescent="0.25">
      <c r="E50166" s="113"/>
      <c r="H50166" s="133"/>
      <c r="T50166" s="133"/>
      <c r="X50166" s="131"/>
      <c r="Y50166" s="133"/>
      <c r="AJ50166" s="133"/>
      <c r="AO50166" s="135"/>
      <c r="AP50166" s="135"/>
      <c r="BJ50166" s="136"/>
    </row>
    <row r="50167" spans="5:62" ht="14.25" customHeight="1" x14ac:dyDescent="0.25">
      <c r="E50167" s="113"/>
      <c r="H50167" s="133"/>
      <c r="T50167" s="133"/>
      <c r="X50167" s="131"/>
      <c r="Y50167" s="133"/>
      <c r="AJ50167" s="133"/>
      <c r="AO50167" s="135"/>
      <c r="AP50167" s="135"/>
      <c r="BJ50167" s="136"/>
    </row>
    <row r="50168" spans="5:62" ht="14.25" customHeight="1" x14ac:dyDescent="0.25">
      <c r="E50168" s="113"/>
      <c r="H50168" s="133"/>
      <c r="T50168" s="133"/>
      <c r="X50168" s="131"/>
      <c r="Y50168" s="133"/>
      <c r="AJ50168" s="133"/>
      <c r="AO50168" s="135"/>
      <c r="AP50168" s="135"/>
      <c r="BJ50168" s="136"/>
    </row>
    <row r="50169" spans="5:62" ht="14.25" customHeight="1" x14ac:dyDescent="0.25">
      <c r="E50169" s="113"/>
      <c r="H50169" s="133"/>
      <c r="T50169" s="133"/>
      <c r="X50169" s="131"/>
      <c r="Y50169" s="133"/>
      <c r="AJ50169" s="133"/>
      <c r="AO50169" s="135"/>
      <c r="AP50169" s="135"/>
      <c r="BJ50169" s="136"/>
    </row>
    <row r="50170" spans="5:62" ht="14.25" customHeight="1" x14ac:dyDescent="0.25">
      <c r="E50170" s="113"/>
      <c r="H50170" s="133"/>
      <c r="T50170" s="133"/>
      <c r="X50170" s="131"/>
      <c r="Y50170" s="133"/>
      <c r="AJ50170" s="133"/>
      <c r="AO50170" s="135"/>
      <c r="AP50170" s="135"/>
      <c r="BJ50170" s="136"/>
    </row>
    <row r="50171" spans="5:62" ht="14.25" customHeight="1" x14ac:dyDescent="0.25">
      <c r="E50171" s="113"/>
      <c r="H50171" s="133"/>
      <c r="T50171" s="133"/>
      <c r="X50171" s="131"/>
      <c r="Y50171" s="133"/>
      <c r="AJ50171" s="133"/>
      <c r="AO50171" s="135"/>
      <c r="AP50171" s="135"/>
      <c r="BJ50171" s="136"/>
    </row>
    <row r="50172" spans="5:62" ht="14.25" customHeight="1" x14ac:dyDescent="0.25">
      <c r="E50172" s="113"/>
      <c r="H50172" s="133"/>
      <c r="T50172" s="133"/>
      <c r="X50172" s="131"/>
      <c r="Y50172" s="133"/>
      <c r="AJ50172" s="133"/>
      <c r="AO50172" s="135"/>
      <c r="AP50172" s="135"/>
      <c r="BJ50172" s="136"/>
    </row>
    <row r="50173" spans="5:62" ht="14.25" customHeight="1" x14ac:dyDescent="0.25">
      <c r="E50173" s="113"/>
      <c r="H50173" s="133"/>
      <c r="T50173" s="133"/>
      <c r="X50173" s="131"/>
      <c r="Y50173" s="133"/>
      <c r="AJ50173" s="133"/>
      <c r="AO50173" s="135"/>
      <c r="AP50173" s="135"/>
      <c r="BJ50173" s="136"/>
    </row>
    <row r="50174" spans="5:62" ht="14.25" customHeight="1" x14ac:dyDescent="0.25">
      <c r="E50174" s="113"/>
      <c r="H50174" s="133"/>
      <c r="T50174" s="133"/>
      <c r="X50174" s="131"/>
      <c r="Y50174" s="133"/>
      <c r="AJ50174" s="133"/>
      <c r="AO50174" s="135"/>
      <c r="AP50174" s="135"/>
      <c r="BJ50174" s="136"/>
    </row>
    <row r="50175" spans="5:62" ht="14.25" customHeight="1" x14ac:dyDescent="0.25">
      <c r="E50175" s="113"/>
      <c r="H50175" s="133"/>
      <c r="T50175" s="133"/>
      <c r="X50175" s="131"/>
      <c r="Y50175" s="133"/>
      <c r="AJ50175" s="133"/>
      <c r="AO50175" s="135"/>
      <c r="AP50175" s="135"/>
      <c r="BJ50175" s="136"/>
    </row>
    <row r="50176" spans="5:62" ht="14.25" customHeight="1" x14ac:dyDescent="0.25">
      <c r="E50176" s="113"/>
      <c r="H50176" s="133"/>
      <c r="T50176" s="133"/>
      <c r="X50176" s="131"/>
      <c r="Y50176" s="133"/>
      <c r="AJ50176" s="133"/>
      <c r="AO50176" s="135"/>
      <c r="AP50176" s="135"/>
      <c r="BJ50176" s="136"/>
    </row>
    <row r="50177" spans="5:62" ht="14.25" customHeight="1" x14ac:dyDescent="0.25">
      <c r="E50177" s="113"/>
      <c r="H50177" s="133"/>
      <c r="T50177" s="133"/>
      <c r="X50177" s="131"/>
      <c r="Y50177" s="133"/>
      <c r="AJ50177" s="133"/>
      <c r="AO50177" s="135"/>
      <c r="AP50177" s="135"/>
      <c r="BJ50177" s="136"/>
    </row>
    <row r="50178" spans="5:62" ht="14.25" customHeight="1" x14ac:dyDescent="0.25">
      <c r="E50178" s="113"/>
      <c r="H50178" s="133"/>
      <c r="T50178" s="133"/>
      <c r="X50178" s="131"/>
      <c r="Y50178" s="133"/>
      <c r="AJ50178" s="133"/>
      <c r="AO50178" s="135"/>
      <c r="AP50178" s="135"/>
      <c r="BJ50178" s="136"/>
    </row>
    <row r="50179" spans="5:62" ht="14.25" customHeight="1" x14ac:dyDescent="0.25">
      <c r="E50179" s="113"/>
      <c r="H50179" s="133"/>
      <c r="T50179" s="133"/>
      <c r="X50179" s="131"/>
      <c r="Y50179" s="133"/>
      <c r="AJ50179" s="133"/>
      <c r="AO50179" s="135"/>
      <c r="AP50179" s="135"/>
      <c r="BJ50179" s="136"/>
    </row>
    <row r="50180" spans="5:62" ht="14.25" customHeight="1" x14ac:dyDescent="0.25">
      <c r="E50180" s="113"/>
      <c r="H50180" s="133"/>
      <c r="T50180" s="133"/>
      <c r="X50180" s="131"/>
      <c r="Y50180" s="133"/>
      <c r="AJ50180" s="133"/>
      <c r="AO50180" s="135"/>
      <c r="AP50180" s="135"/>
      <c r="BJ50180" s="136"/>
    </row>
    <row r="50181" spans="5:62" ht="14.25" customHeight="1" x14ac:dyDescent="0.25">
      <c r="E50181" s="113"/>
      <c r="H50181" s="133"/>
      <c r="T50181" s="133"/>
      <c r="X50181" s="131"/>
      <c r="Y50181" s="133"/>
      <c r="AJ50181" s="133"/>
      <c r="AO50181" s="135"/>
      <c r="AP50181" s="135"/>
      <c r="BJ50181" s="136"/>
    </row>
    <row r="50182" spans="5:62" ht="14.25" customHeight="1" x14ac:dyDescent="0.25">
      <c r="E50182" s="113"/>
      <c r="H50182" s="133"/>
      <c r="T50182" s="133"/>
      <c r="X50182" s="131"/>
      <c r="Y50182" s="133"/>
      <c r="AJ50182" s="133"/>
      <c r="AO50182" s="135"/>
      <c r="AP50182" s="135"/>
      <c r="BJ50182" s="136"/>
    </row>
    <row r="50183" spans="5:62" ht="14.25" customHeight="1" x14ac:dyDescent="0.25">
      <c r="E50183" s="113"/>
      <c r="H50183" s="133"/>
      <c r="T50183" s="133"/>
      <c r="X50183" s="131"/>
      <c r="Y50183" s="133"/>
      <c r="AJ50183" s="133"/>
      <c r="AO50183" s="135"/>
      <c r="AP50183" s="135"/>
      <c r="BJ50183" s="136"/>
    </row>
    <row r="50184" spans="5:62" ht="14.25" customHeight="1" x14ac:dyDescent="0.25">
      <c r="E50184" s="113"/>
      <c r="H50184" s="133"/>
      <c r="T50184" s="133"/>
      <c r="X50184" s="131"/>
      <c r="Y50184" s="133"/>
      <c r="AJ50184" s="133"/>
      <c r="AO50184" s="135"/>
      <c r="AP50184" s="135"/>
      <c r="BJ50184" s="136"/>
    </row>
    <row r="50185" spans="5:62" ht="14.25" customHeight="1" x14ac:dyDescent="0.25">
      <c r="E50185" s="113"/>
      <c r="H50185" s="133"/>
      <c r="T50185" s="133"/>
      <c r="X50185" s="131"/>
      <c r="Y50185" s="133"/>
      <c r="AJ50185" s="133"/>
      <c r="AO50185" s="135"/>
      <c r="AP50185" s="135"/>
      <c r="BJ50185" s="136"/>
    </row>
    <row r="50186" spans="5:62" ht="14.25" customHeight="1" x14ac:dyDescent="0.25">
      <c r="E50186" s="113"/>
      <c r="H50186" s="133"/>
      <c r="T50186" s="133"/>
      <c r="X50186" s="131"/>
      <c r="Y50186" s="133"/>
      <c r="AJ50186" s="133"/>
      <c r="AO50186" s="135"/>
      <c r="AP50186" s="135"/>
      <c r="BJ50186" s="136"/>
    </row>
    <row r="50187" spans="5:62" ht="14.25" customHeight="1" x14ac:dyDescent="0.25">
      <c r="E50187" s="113"/>
      <c r="H50187" s="133"/>
      <c r="T50187" s="133"/>
      <c r="X50187" s="131"/>
      <c r="Y50187" s="133"/>
      <c r="AJ50187" s="133"/>
      <c r="AO50187" s="135"/>
      <c r="AP50187" s="135"/>
      <c r="BJ50187" s="136"/>
    </row>
    <row r="50188" spans="5:62" ht="14.25" customHeight="1" x14ac:dyDescent="0.25">
      <c r="E50188" s="113"/>
      <c r="H50188" s="133"/>
      <c r="T50188" s="133"/>
      <c r="X50188" s="131"/>
      <c r="Y50188" s="133"/>
      <c r="AJ50188" s="133"/>
      <c r="AO50188" s="135"/>
      <c r="AP50188" s="135"/>
      <c r="BJ50188" s="136"/>
    </row>
    <row r="50189" spans="5:62" ht="14.25" customHeight="1" x14ac:dyDescent="0.25">
      <c r="E50189" s="113"/>
      <c r="H50189" s="133"/>
      <c r="T50189" s="133"/>
      <c r="X50189" s="131"/>
      <c r="Y50189" s="133"/>
      <c r="AJ50189" s="133"/>
      <c r="AO50189" s="135"/>
      <c r="AP50189" s="135"/>
      <c r="BJ50189" s="136"/>
    </row>
    <row r="50190" spans="5:62" ht="14.25" customHeight="1" x14ac:dyDescent="0.25">
      <c r="E50190" s="113"/>
      <c r="H50190" s="133"/>
      <c r="T50190" s="133"/>
      <c r="X50190" s="131"/>
      <c r="Y50190" s="133"/>
      <c r="AJ50190" s="133"/>
      <c r="AO50190" s="135"/>
      <c r="AP50190" s="135"/>
      <c r="BJ50190" s="136"/>
    </row>
    <row r="50191" spans="5:62" ht="14.25" customHeight="1" x14ac:dyDescent="0.25">
      <c r="E50191" s="113"/>
      <c r="H50191" s="133"/>
      <c r="T50191" s="133"/>
      <c r="X50191" s="131"/>
      <c r="Y50191" s="133"/>
      <c r="AJ50191" s="133"/>
      <c r="AO50191" s="135"/>
      <c r="AP50191" s="135"/>
      <c r="BJ50191" s="136"/>
    </row>
    <row r="50192" spans="5:62" ht="14.25" customHeight="1" x14ac:dyDescent="0.25">
      <c r="E50192" s="113"/>
      <c r="H50192" s="133"/>
      <c r="T50192" s="133"/>
      <c r="X50192" s="131"/>
      <c r="Y50192" s="133"/>
      <c r="AJ50192" s="133"/>
      <c r="AO50192" s="135"/>
      <c r="AP50192" s="135"/>
      <c r="BJ50192" s="136"/>
    </row>
    <row r="50193" spans="5:62" ht="14.25" customHeight="1" x14ac:dyDescent="0.25">
      <c r="E50193" s="113"/>
      <c r="H50193" s="133"/>
      <c r="T50193" s="133"/>
      <c r="X50193" s="131"/>
      <c r="Y50193" s="133"/>
      <c r="AJ50193" s="133"/>
      <c r="AO50193" s="135"/>
      <c r="AP50193" s="135"/>
      <c r="BJ50193" s="136"/>
    </row>
    <row r="50194" spans="5:62" ht="14.25" customHeight="1" x14ac:dyDescent="0.25">
      <c r="E50194" s="113"/>
      <c r="H50194" s="133"/>
      <c r="T50194" s="133"/>
      <c r="X50194" s="131"/>
      <c r="Y50194" s="133"/>
      <c r="AJ50194" s="133"/>
      <c r="AO50194" s="135"/>
      <c r="AP50194" s="135"/>
      <c r="BJ50194" s="136"/>
    </row>
    <row r="50195" spans="5:62" ht="14.25" customHeight="1" x14ac:dyDescent="0.25">
      <c r="E50195" s="113"/>
      <c r="H50195" s="133"/>
      <c r="T50195" s="133"/>
      <c r="X50195" s="131"/>
      <c r="Y50195" s="133"/>
      <c r="AJ50195" s="133"/>
      <c r="AO50195" s="135"/>
      <c r="AP50195" s="135"/>
      <c r="BJ50195" s="136"/>
    </row>
    <row r="50196" spans="5:62" ht="14.25" customHeight="1" x14ac:dyDescent="0.25">
      <c r="E50196" s="113"/>
      <c r="H50196" s="133"/>
      <c r="T50196" s="133"/>
      <c r="X50196" s="131"/>
      <c r="Y50196" s="133"/>
      <c r="AJ50196" s="133"/>
      <c r="AO50196" s="135"/>
      <c r="AP50196" s="135"/>
      <c r="BJ50196" s="136"/>
    </row>
    <row r="50197" spans="5:62" ht="14.25" customHeight="1" x14ac:dyDescent="0.25">
      <c r="E50197" s="113"/>
      <c r="H50197" s="133"/>
      <c r="T50197" s="133"/>
      <c r="X50197" s="131"/>
      <c r="Y50197" s="133"/>
      <c r="AJ50197" s="133"/>
      <c r="AO50197" s="135"/>
      <c r="AP50197" s="135"/>
      <c r="BJ50197" s="136"/>
    </row>
    <row r="50198" spans="5:62" ht="14.25" customHeight="1" x14ac:dyDescent="0.25">
      <c r="E50198" s="113"/>
      <c r="H50198" s="133"/>
      <c r="T50198" s="133"/>
      <c r="X50198" s="131"/>
      <c r="Y50198" s="133"/>
      <c r="AJ50198" s="133"/>
      <c r="AO50198" s="135"/>
      <c r="AP50198" s="135"/>
      <c r="BJ50198" s="136"/>
    </row>
    <row r="50199" spans="5:62" ht="14.25" customHeight="1" x14ac:dyDescent="0.25">
      <c r="E50199" s="113"/>
      <c r="H50199" s="133"/>
      <c r="T50199" s="133"/>
      <c r="X50199" s="131"/>
      <c r="Y50199" s="133"/>
      <c r="AJ50199" s="133"/>
      <c r="AO50199" s="135"/>
      <c r="AP50199" s="135"/>
      <c r="BJ50199" s="136"/>
    </row>
    <row r="50200" spans="5:62" ht="14.25" customHeight="1" x14ac:dyDescent="0.25">
      <c r="E50200" s="113"/>
      <c r="H50200" s="133"/>
      <c r="T50200" s="133"/>
      <c r="X50200" s="131"/>
      <c r="Y50200" s="133"/>
      <c r="AJ50200" s="133"/>
      <c r="AO50200" s="135"/>
      <c r="AP50200" s="135"/>
      <c r="BJ50200" s="136"/>
    </row>
    <row r="50201" spans="5:62" ht="14.25" customHeight="1" x14ac:dyDescent="0.25">
      <c r="E50201" s="113"/>
      <c r="H50201" s="133"/>
      <c r="T50201" s="133"/>
      <c r="X50201" s="131"/>
      <c r="Y50201" s="133"/>
      <c r="AJ50201" s="133"/>
      <c r="AO50201" s="135"/>
      <c r="AP50201" s="135"/>
      <c r="BJ50201" s="136"/>
    </row>
    <row r="50202" spans="5:62" ht="14.25" customHeight="1" x14ac:dyDescent="0.25">
      <c r="E50202" s="113"/>
      <c r="H50202" s="133"/>
      <c r="T50202" s="133"/>
      <c r="X50202" s="131"/>
      <c r="Y50202" s="133"/>
      <c r="AJ50202" s="133"/>
      <c r="AO50202" s="135"/>
      <c r="AP50202" s="135"/>
      <c r="BJ50202" s="136"/>
    </row>
    <row r="50203" spans="5:62" ht="14.25" customHeight="1" x14ac:dyDescent="0.25">
      <c r="E50203" s="113"/>
      <c r="H50203" s="133"/>
      <c r="T50203" s="133"/>
      <c r="X50203" s="131"/>
      <c r="Y50203" s="133"/>
      <c r="AJ50203" s="133"/>
      <c r="AO50203" s="135"/>
      <c r="AP50203" s="135"/>
      <c r="BJ50203" s="136"/>
    </row>
    <row r="50204" spans="5:62" ht="14.25" customHeight="1" x14ac:dyDescent="0.25">
      <c r="E50204" s="113"/>
      <c r="H50204" s="133"/>
      <c r="T50204" s="133"/>
      <c r="X50204" s="131"/>
      <c r="Y50204" s="133"/>
      <c r="AJ50204" s="133"/>
      <c r="AO50204" s="135"/>
      <c r="AP50204" s="135"/>
      <c r="BJ50204" s="136"/>
    </row>
    <row r="50205" spans="5:62" ht="14.25" customHeight="1" x14ac:dyDescent="0.25">
      <c r="E50205" s="113"/>
      <c r="H50205" s="133"/>
      <c r="T50205" s="133"/>
      <c r="X50205" s="131"/>
      <c r="Y50205" s="133"/>
      <c r="AJ50205" s="133"/>
      <c r="AO50205" s="135"/>
      <c r="AP50205" s="135"/>
      <c r="BJ50205" s="136"/>
    </row>
    <row r="50206" spans="5:62" ht="14.25" customHeight="1" x14ac:dyDescent="0.25">
      <c r="E50206" s="113"/>
      <c r="H50206" s="133"/>
      <c r="T50206" s="133"/>
      <c r="X50206" s="131"/>
      <c r="Y50206" s="133"/>
      <c r="AJ50206" s="133"/>
      <c r="AO50206" s="135"/>
      <c r="AP50206" s="135"/>
      <c r="BJ50206" s="136"/>
    </row>
    <row r="50207" spans="5:62" ht="14.25" customHeight="1" x14ac:dyDescent="0.25">
      <c r="E50207" s="113"/>
      <c r="H50207" s="133"/>
      <c r="T50207" s="133"/>
      <c r="X50207" s="131"/>
      <c r="Y50207" s="133"/>
      <c r="AJ50207" s="133"/>
      <c r="AO50207" s="135"/>
      <c r="AP50207" s="135"/>
      <c r="BJ50207" s="136"/>
    </row>
    <row r="50208" spans="5:62" ht="14.25" customHeight="1" x14ac:dyDescent="0.25">
      <c r="E50208" s="113"/>
      <c r="H50208" s="133"/>
      <c r="T50208" s="133"/>
      <c r="X50208" s="131"/>
      <c r="Y50208" s="133"/>
      <c r="AJ50208" s="133"/>
      <c r="AO50208" s="135"/>
      <c r="AP50208" s="135"/>
      <c r="BJ50208" s="136"/>
    </row>
    <row r="50209" spans="5:62" ht="14.25" customHeight="1" x14ac:dyDescent="0.25">
      <c r="E50209" s="113"/>
      <c r="H50209" s="133"/>
      <c r="T50209" s="133"/>
      <c r="X50209" s="131"/>
      <c r="Y50209" s="133"/>
      <c r="AJ50209" s="133"/>
      <c r="AO50209" s="135"/>
      <c r="AP50209" s="135"/>
      <c r="BJ50209" s="136"/>
    </row>
    <row r="50210" spans="5:62" ht="14.25" customHeight="1" x14ac:dyDescent="0.25">
      <c r="E50210" s="113"/>
      <c r="H50210" s="133"/>
      <c r="T50210" s="133"/>
      <c r="X50210" s="131"/>
      <c r="Y50210" s="133"/>
      <c r="AJ50210" s="133"/>
      <c r="AO50210" s="135"/>
      <c r="AP50210" s="135"/>
      <c r="BJ50210" s="136"/>
    </row>
    <row r="50211" spans="5:62" ht="14.25" customHeight="1" x14ac:dyDescent="0.25">
      <c r="E50211" s="113"/>
      <c r="H50211" s="133"/>
      <c r="T50211" s="133"/>
      <c r="X50211" s="131"/>
      <c r="Y50211" s="133"/>
      <c r="AJ50211" s="133"/>
      <c r="AO50211" s="135"/>
      <c r="AP50211" s="135"/>
      <c r="BJ50211" s="136"/>
    </row>
    <row r="50212" spans="5:62" ht="14.25" customHeight="1" x14ac:dyDescent="0.25">
      <c r="E50212" s="113"/>
      <c r="H50212" s="133"/>
      <c r="T50212" s="133"/>
      <c r="X50212" s="131"/>
      <c r="Y50212" s="133"/>
      <c r="AJ50212" s="133"/>
      <c r="AO50212" s="135"/>
      <c r="AP50212" s="135"/>
      <c r="BJ50212" s="136"/>
    </row>
    <row r="50213" spans="5:62" ht="14.25" customHeight="1" x14ac:dyDescent="0.25">
      <c r="E50213" s="113"/>
      <c r="H50213" s="133"/>
      <c r="T50213" s="133"/>
      <c r="X50213" s="131"/>
      <c r="Y50213" s="133"/>
      <c r="AJ50213" s="133"/>
      <c r="AO50213" s="135"/>
      <c r="AP50213" s="135"/>
      <c r="BJ50213" s="136"/>
    </row>
    <row r="50214" spans="5:62" ht="14.25" customHeight="1" x14ac:dyDescent="0.25">
      <c r="E50214" s="113"/>
      <c r="H50214" s="133"/>
      <c r="T50214" s="133"/>
      <c r="X50214" s="131"/>
      <c r="Y50214" s="133"/>
      <c r="AJ50214" s="133"/>
      <c r="AO50214" s="135"/>
      <c r="AP50214" s="135"/>
      <c r="BJ50214" s="136"/>
    </row>
    <row r="50215" spans="5:62" ht="14.25" customHeight="1" x14ac:dyDescent="0.25">
      <c r="E50215" s="113"/>
      <c r="H50215" s="133"/>
      <c r="T50215" s="133"/>
      <c r="X50215" s="131"/>
      <c r="Y50215" s="133"/>
      <c r="AJ50215" s="133"/>
      <c r="AO50215" s="135"/>
      <c r="AP50215" s="135"/>
      <c r="BJ50215" s="136"/>
    </row>
    <row r="50216" spans="5:62" ht="14.25" customHeight="1" x14ac:dyDescent="0.25">
      <c r="E50216" s="113"/>
      <c r="H50216" s="133"/>
      <c r="T50216" s="133"/>
      <c r="X50216" s="131"/>
      <c r="Y50216" s="133"/>
      <c r="AJ50216" s="133"/>
      <c r="AO50216" s="135"/>
      <c r="AP50216" s="135"/>
      <c r="BJ50216" s="136"/>
    </row>
    <row r="50217" spans="5:62" ht="14.25" customHeight="1" x14ac:dyDescent="0.25">
      <c r="E50217" s="113"/>
      <c r="H50217" s="133"/>
      <c r="T50217" s="133"/>
      <c r="X50217" s="131"/>
      <c r="Y50217" s="133"/>
      <c r="AJ50217" s="133"/>
      <c r="AO50217" s="135"/>
      <c r="AP50217" s="135"/>
      <c r="BJ50217" s="136"/>
    </row>
    <row r="50218" spans="5:62" ht="14.25" customHeight="1" x14ac:dyDescent="0.25">
      <c r="E50218" s="113"/>
      <c r="H50218" s="133"/>
      <c r="T50218" s="133"/>
      <c r="X50218" s="131"/>
      <c r="Y50218" s="133"/>
      <c r="AJ50218" s="133"/>
      <c r="AO50218" s="135"/>
      <c r="AP50218" s="135"/>
      <c r="BJ50218" s="136"/>
    </row>
    <row r="50219" spans="5:62" ht="14.25" customHeight="1" x14ac:dyDescent="0.25">
      <c r="E50219" s="113"/>
      <c r="H50219" s="133"/>
      <c r="T50219" s="133"/>
      <c r="X50219" s="131"/>
      <c r="Y50219" s="133"/>
      <c r="AJ50219" s="133"/>
      <c r="AO50219" s="135"/>
      <c r="AP50219" s="135"/>
      <c r="BJ50219" s="136"/>
    </row>
    <row r="50220" spans="5:62" ht="14.25" customHeight="1" x14ac:dyDescent="0.25">
      <c r="E50220" s="113"/>
      <c r="H50220" s="133"/>
      <c r="T50220" s="133"/>
      <c r="X50220" s="131"/>
      <c r="Y50220" s="133"/>
      <c r="AJ50220" s="133"/>
      <c r="AO50220" s="135"/>
      <c r="AP50220" s="135"/>
      <c r="BJ50220" s="136"/>
    </row>
    <row r="50221" spans="5:62" ht="14.25" customHeight="1" x14ac:dyDescent="0.25">
      <c r="E50221" s="113"/>
      <c r="H50221" s="133"/>
      <c r="T50221" s="133"/>
      <c r="X50221" s="131"/>
      <c r="Y50221" s="133"/>
      <c r="AJ50221" s="133"/>
      <c r="AO50221" s="135"/>
      <c r="AP50221" s="135"/>
      <c r="BJ50221" s="136"/>
    </row>
    <row r="50222" spans="5:62" ht="14.25" customHeight="1" x14ac:dyDescent="0.25">
      <c r="E50222" s="113"/>
      <c r="H50222" s="133"/>
      <c r="T50222" s="133"/>
      <c r="X50222" s="131"/>
      <c r="Y50222" s="133"/>
      <c r="AJ50222" s="133"/>
      <c r="AO50222" s="135"/>
      <c r="AP50222" s="135"/>
      <c r="BJ50222" s="136"/>
    </row>
    <row r="50223" spans="5:62" ht="14.25" customHeight="1" x14ac:dyDescent="0.25">
      <c r="E50223" s="113"/>
      <c r="H50223" s="133"/>
      <c r="T50223" s="133"/>
      <c r="X50223" s="131"/>
      <c r="Y50223" s="133"/>
      <c r="AJ50223" s="133"/>
      <c r="AO50223" s="135"/>
      <c r="AP50223" s="135"/>
      <c r="BJ50223" s="136"/>
    </row>
    <row r="50224" spans="5:62" ht="14.25" customHeight="1" x14ac:dyDescent="0.25">
      <c r="E50224" s="113"/>
      <c r="H50224" s="133"/>
      <c r="T50224" s="133"/>
      <c r="X50224" s="131"/>
      <c r="Y50224" s="133"/>
      <c r="AJ50224" s="133"/>
      <c r="AO50224" s="135"/>
      <c r="AP50224" s="135"/>
      <c r="BJ50224" s="136"/>
    </row>
    <row r="50225" spans="5:62" ht="14.25" customHeight="1" x14ac:dyDescent="0.25">
      <c r="E50225" s="113"/>
      <c r="H50225" s="133"/>
      <c r="T50225" s="133"/>
      <c r="X50225" s="131"/>
      <c r="Y50225" s="133"/>
      <c r="AJ50225" s="133"/>
      <c r="AO50225" s="135"/>
      <c r="AP50225" s="135"/>
      <c r="BJ50225" s="136"/>
    </row>
    <row r="50226" spans="5:62" ht="14.25" customHeight="1" x14ac:dyDescent="0.25">
      <c r="E50226" s="113"/>
      <c r="H50226" s="133"/>
      <c r="T50226" s="133"/>
      <c r="X50226" s="131"/>
      <c r="Y50226" s="133"/>
      <c r="AJ50226" s="133"/>
      <c r="AO50226" s="135"/>
      <c r="AP50226" s="135"/>
      <c r="BJ50226" s="136"/>
    </row>
    <row r="50227" spans="5:62" ht="14.25" customHeight="1" x14ac:dyDescent="0.25">
      <c r="E50227" s="113"/>
      <c r="H50227" s="133"/>
      <c r="T50227" s="133"/>
      <c r="X50227" s="131"/>
      <c r="Y50227" s="133"/>
      <c r="AJ50227" s="133"/>
      <c r="AO50227" s="135"/>
      <c r="AP50227" s="135"/>
      <c r="BJ50227" s="136"/>
    </row>
    <row r="50228" spans="5:62" ht="14.25" customHeight="1" x14ac:dyDescent="0.25">
      <c r="E50228" s="113"/>
      <c r="H50228" s="133"/>
      <c r="T50228" s="133"/>
      <c r="X50228" s="131"/>
      <c r="Y50228" s="133"/>
      <c r="AJ50228" s="133"/>
      <c r="AO50228" s="135"/>
      <c r="AP50228" s="135"/>
      <c r="BJ50228" s="136"/>
    </row>
    <row r="50229" spans="5:62" ht="14.25" customHeight="1" x14ac:dyDescent="0.25">
      <c r="E50229" s="113"/>
      <c r="H50229" s="133"/>
      <c r="T50229" s="133"/>
      <c r="X50229" s="131"/>
      <c r="Y50229" s="133"/>
      <c r="AJ50229" s="133"/>
      <c r="AO50229" s="135"/>
      <c r="AP50229" s="135"/>
      <c r="BJ50229" s="136"/>
    </row>
    <row r="50230" spans="5:62" ht="14.25" customHeight="1" x14ac:dyDescent="0.25">
      <c r="E50230" s="113"/>
      <c r="H50230" s="133"/>
      <c r="T50230" s="133"/>
      <c r="X50230" s="131"/>
      <c r="Y50230" s="133"/>
      <c r="AJ50230" s="133"/>
      <c r="AO50230" s="135"/>
      <c r="AP50230" s="135"/>
      <c r="BJ50230" s="136"/>
    </row>
    <row r="50231" spans="5:62" ht="14.25" customHeight="1" x14ac:dyDescent="0.25">
      <c r="E50231" s="113"/>
      <c r="H50231" s="133"/>
      <c r="T50231" s="133"/>
      <c r="X50231" s="131"/>
      <c r="Y50231" s="133"/>
      <c r="AJ50231" s="133"/>
      <c r="AO50231" s="135"/>
      <c r="AP50231" s="135"/>
      <c r="BJ50231" s="136"/>
    </row>
    <row r="50232" spans="5:62" ht="14.25" customHeight="1" x14ac:dyDescent="0.25">
      <c r="E50232" s="113"/>
      <c r="H50232" s="133"/>
      <c r="T50232" s="133"/>
      <c r="X50232" s="131"/>
      <c r="Y50232" s="133"/>
      <c r="AJ50232" s="133"/>
      <c r="AO50232" s="135"/>
      <c r="AP50232" s="135"/>
      <c r="BJ50232" s="136"/>
    </row>
    <row r="50233" spans="5:62" ht="14.25" customHeight="1" x14ac:dyDescent="0.25">
      <c r="E50233" s="113"/>
      <c r="H50233" s="133"/>
      <c r="T50233" s="133"/>
      <c r="X50233" s="131"/>
      <c r="Y50233" s="133"/>
      <c r="AJ50233" s="133"/>
      <c r="AO50233" s="135"/>
      <c r="AP50233" s="135"/>
      <c r="BJ50233" s="136"/>
    </row>
    <row r="50234" spans="5:62" ht="14.25" customHeight="1" x14ac:dyDescent="0.25">
      <c r="E50234" s="113"/>
      <c r="H50234" s="133"/>
      <c r="T50234" s="133"/>
      <c r="X50234" s="131"/>
      <c r="Y50234" s="133"/>
      <c r="AJ50234" s="133"/>
      <c r="AO50234" s="135"/>
      <c r="AP50234" s="135"/>
      <c r="BJ50234" s="136"/>
    </row>
    <row r="50235" spans="5:62" ht="14.25" customHeight="1" x14ac:dyDescent="0.25">
      <c r="E50235" s="113"/>
      <c r="H50235" s="133"/>
      <c r="T50235" s="133"/>
      <c r="X50235" s="131"/>
      <c r="Y50235" s="133"/>
      <c r="AJ50235" s="133"/>
      <c r="AO50235" s="135"/>
      <c r="AP50235" s="135"/>
      <c r="BJ50235" s="136"/>
    </row>
    <row r="50236" spans="5:62" ht="14.25" customHeight="1" x14ac:dyDescent="0.25">
      <c r="E50236" s="113"/>
      <c r="H50236" s="133"/>
      <c r="T50236" s="133"/>
      <c r="X50236" s="131"/>
      <c r="Y50236" s="133"/>
      <c r="AJ50236" s="133"/>
      <c r="AO50236" s="135"/>
      <c r="AP50236" s="135"/>
      <c r="BJ50236" s="136"/>
    </row>
    <row r="50237" spans="5:62" ht="14.25" customHeight="1" x14ac:dyDescent="0.25">
      <c r="E50237" s="113"/>
      <c r="H50237" s="133"/>
      <c r="T50237" s="133"/>
      <c r="X50237" s="131"/>
      <c r="Y50237" s="133"/>
      <c r="AJ50237" s="133"/>
      <c r="AO50237" s="135"/>
      <c r="AP50237" s="135"/>
      <c r="BJ50237" s="136"/>
    </row>
    <row r="50238" spans="5:62" ht="14.25" customHeight="1" x14ac:dyDescent="0.25">
      <c r="E50238" s="113"/>
      <c r="H50238" s="133"/>
      <c r="T50238" s="133"/>
      <c r="X50238" s="131"/>
      <c r="Y50238" s="133"/>
      <c r="AJ50238" s="133"/>
      <c r="AO50238" s="135"/>
      <c r="AP50238" s="135"/>
      <c r="BJ50238" s="136"/>
    </row>
    <row r="50239" spans="5:62" ht="14.25" customHeight="1" x14ac:dyDescent="0.25">
      <c r="E50239" s="113"/>
      <c r="H50239" s="133"/>
      <c r="T50239" s="133"/>
      <c r="X50239" s="131"/>
      <c r="Y50239" s="133"/>
      <c r="AJ50239" s="133"/>
      <c r="AO50239" s="135"/>
      <c r="AP50239" s="135"/>
      <c r="BJ50239" s="136"/>
    </row>
    <row r="50240" spans="5:62" ht="14.25" customHeight="1" x14ac:dyDescent="0.25">
      <c r="E50240" s="113"/>
      <c r="H50240" s="133"/>
      <c r="T50240" s="133"/>
      <c r="X50240" s="131"/>
      <c r="Y50240" s="133"/>
      <c r="AJ50240" s="133"/>
      <c r="AO50240" s="135"/>
      <c r="AP50240" s="135"/>
      <c r="BJ50240" s="136"/>
    </row>
    <row r="50241" spans="5:62" ht="14.25" customHeight="1" x14ac:dyDescent="0.25">
      <c r="E50241" s="113"/>
      <c r="H50241" s="133"/>
      <c r="T50241" s="133"/>
      <c r="X50241" s="131"/>
      <c r="Y50241" s="133"/>
      <c r="AJ50241" s="133"/>
      <c r="AO50241" s="135"/>
      <c r="AP50241" s="135"/>
      <c r="BJ50241" s="136"/>
    </row>
    <row r="50242" spans="5:62" ht="14.25" customHeight="1" x14ac:dyDescent="0.25">
      <c r="E50242" s="113"/>
      <c r="H50242" s="133"/>
      <c r="T50242" s="133"/>
      <c r="X50242" s="131"/>
      <c r="Y50242" s="133"/>
      <c r="AJ50242" s="133"/>
      <c r="AO50242" s="135"/>
      <c r="AP50242" s="135"/>
      <c r="BJ50242" s="136"/>
    </row>
    <row r="50243" spans="5:62" ht="14.25" customHeight="1" x14ac:dyDescent="0.25">
      <c r="E50243" s="113"/>
      <c r="H50243" s="133"/>
      <c r="T50243" s="133"/>
      <c r="X50243" s="131"/>
      <c r="Y50243" s="133"/>
      <c r="AJ50243" s="133"/>
      <c r="AO50243" s="135"/>
      <c r="AP50243" s="135"/>
      <c r="BJ50243" s="136"/>
    </row>
    <row r="50244" spans="5:62" ht="14.25" customHeight="1" x14ac:dyDescent="0.25">
      <c r="E50244" s="113"/>
      <c r="H50244" s="133"/>
      <c r="T50244" s="133"/>
      <c r="X50244" s="131"/>
      <c r="Y50244" s="133"/>
      <c r="AJ50244" s="133"/>
      <c r="AO50244" s="135"/>
      <c r="AP50244" s="135"/>
      <c r="BJ50244" s="136"/>
    </row>
    <row r="50245" spans="5:62" ht="14.25" customHeight="1" x14ac:dyDescent="0.25">
      <c r="E50245" s="113"/>
      <c r="H50245" s="133"/>
      <c r="T50245" s="133"/>
      <c r="X50245" s="131"/>
      <c r="Y50245" s="133"/>
      <c r="AJ50245" s="133"/>
      <c r="AO50245" s="135"/>
      <c r="AP50245" s="135"/>
      <c r="BJ50245" s="136"/>
    </row>
    <row r="50246" spans="5:62" ht="14.25" customHeight="1" x14ac:dyDescent="0.25">
      <c r="E50246" s="113"/>
      <c r="H50246" s="133"/>
      <c r="T50246" s="133"/>
      <c r="X50246" s="131"/>
      <c r="Y50246" s="133"/>
      <c r="AJ50246" s="133"/>
      <c r="AO50246" s="135"/>
      <c r="AP50246" s="135"/>
      <c r="BJ50246" s="136"/>
    </row>
    <row r="50247" spans="5:62" ht="14.25" customHeight="1" x14ac:dyDescent="0.25">
      <c r="E50247" s="113"/>
      <c r="H50247" s="133"/>
      <c r="T50247" s="133"/>
      <c r="X50247" s="131"/>
      <c r="Y50247" s="133"/>
      <c r="AJ50247" s="133"/>
      <c r="AO50247" s="135"/>
      <c r="AP50247" s="135"/>
      <c r="BJ50247" s="136"/>
    </row>
    <row r="50248" spans="5:62" ht="14.25" customHeight="1" x14ac:dyDescent="0.25">
      <c r="E50248" s="113"/>
      <c r="H50248" s="133"/>
      <c r="T50248" s="133"/>
      <c r="X50248" s="131"/>
      <c r="Y50248" s="133"/>
      <c r="AJ50248" s="133"/>
      <c r="AO50248" s="135"/>
      <c r="AP50248" s="135"/>
      <c r="BJ50248" s="136"/>
    </row>
    <row r="50249" spans="5:62" ht="14.25" customHeight="1" x14ac:dyDescent="0.25">
      <c r="E50249" s="113"/>
      <c r="H50249" s="133"/>
      <c r="T50249" s="133"/>
      <c r="X50249" s="131"/>
      <c r="Y50249" s="133"/>
      <c r="AJ50249" s="133"/>
      <c r="AO50249" s="135"/>
      <c r="AP50249" s="135"/>
      <c r="BJ50249" s="136"/>
    </row>
    <row r="50250" spans="5:62" ht="14.25" customHeight="1" x14ac:dyDescent="0.25">
      <c r="E50250" s="113"/>
      <c r="H50250" s="133"/>
      <c r="T50250" s="133"/>
      <c r="X50250" s="131"/>
      <c r="Y50250" s="133"/>
      <c r="AJ50250" s="133"/>
      <c r="AO50250" s="135"/>
      <c r="AP50250" s="135"/>
      <c r="BJ50250" s="136"/>
    </row>
    <row r="50251" spans="5:62" ht="14.25" customHeight="1" x14ac:dyDescent="0.25">
      <c r="E50251" s="113"/>
      <c r="H50251" s="133"/>
      <c r="T50251" s="133"/>
      <c r="X50251" s="131"/>
      <c r="Y50251" s="133"/>
      <c r="AJ50251" s="133"/>
      <c r="AO50251" s="135"/>
      <c r="AP50251" s="135"/>
      <c r="BJ50251" s="136"/>
    </row>
    <row r="50252" spans="5:62" ht="14.25" customHeight="1" x14ac:dyDescent="0.25">
      <c r="E50252" s="113"/>
      <c r="H50252" s="133"/>
      <c r="T50252" s="133"/>
      <c r="X50252" s="131"/>
      <c r="Y50252" s="133"/>
      <c r="AJ50252" s="133"/>
      <c r="AO50252" s="135"/>
      <c r="AP50252" s="135"/>
      <c r="BJ50252" s="136"/>
    </row>
    <row r="50253" spans="5:62" ht="14.25" customHeight="1" x14ac:dyDescent="0.25">
      <c r="E50253" s="113"/>
      <c r="H50253" s="133"/>
      <c r="T50253" s="133"/>
      <c r="X50253" s="131"/>
      <c r="Y50253" s="133"/>
      <c r="AJ50253" s="133"/>
      <c r="AO50253" s="135"/>
      <c r="AP50253" s="135"/>
      <c r="BJ50253" s="136"/>
    </row>
    <row r="50254" spans="5:62" ht="14.25" customHeight="1" x14ac:dyDescent="0.25">
      <c r="E50254" s="113"/>
      <c r="H50254" s="133"/>
      <c r="T50254" s="133"/>
      <c r="X50254" s="131"/>
      <c r="Y50254" s="133"/>
      <c r="AJ50254" s="133"/>
      <c r="AO50254" s="135"/>
      <c r="AP50254" s="135"/>
      <c r="BJ50254" s="136"/>
    </row>
    <row r="50255" spans="5:62" ht="14.25" customHeight="1" x14ac:dyDescent="0.25">
      <c r="E50255" s="113"/>
      <c r="H50255" s="133"/>
      <c r="T50255" s="133"/>
      <c r="X50255" s="131"/>
      <c r="Y50255" s="133"/>
      <c r="AJ50255" s="133"/>
      <c r="AO50255" s="135"/>
      <c r="AP50255" s="135"/>
      <c r="BJ50255" s="136"/>
    </row>
    <row r="50256" spans="5:62" ht="14.25" customHeight="1" x14ac:dyDescent="0.25">
      <c r="E50256" s="113"/>
      <c r="H50256" s="133"/>
      <c r="T50256" s="133"/>
      <c r="X50256" s="131"/>
      <c r="Y50256" s="133"/>
      <c r="AJ50256" s="133"/>
      <c r="AO50256" s="135"/>
      <c r="AP50256" s="135"/>
      <c r="BJ50256" s="136"/>
    </row>
    <row r="50257" spans="5:62" ht="14.25" customHeight="1" x14ac:dyDescent="0.25">
      <c r="E50257" s="113"/>
      <c r="H50257" s="133"/>
      <c r="T50257" s="133"/>
      <c r="X50257" s="131"/>
      <c r="Y50257" s="133"/>
      <c r="AJ50257" s="133"/>
      <c r="AO50257" s="135"/>
      <c r="AP50257" s="135"/>
      <c r="BJ50257" s="136"/>
    </row>
    <row r="50258" spans="5:62" ht="14.25" customHeight="1" x14ac:dyDescent="0.25">
      <c r="E50258" s="113"/>
      <c r="H50258" s="133"/>
      <c r="T50258" s="133"/>
      <c r="X50258" s="131"/>
      <c r="Y50258" s="133"/>
      <c r="AJ50258" s="133"/>
      <c r="AO50258" s="135"/>
      <c r="AP50258" s="135"/>
      <c r="BJ50258" s="136"/>
    </row>
    <row r="50259" spans="5:62" ht="14.25" customHeight="1" x14ac:dyDescent="0.25">
      <c r="E50259" s="113"/>
      <c r="H50259" s="133"/>
      <c r="T50259" s="133"/>
      <c r="X50259" s="131"/>
      <c r="Y50259" s="133"/>
      <c r="AJ50259" s="133"/>
      <c r="AO50259" s="135"/>
      <c r="AP50259" s="135"/>
      <c r="BJ50259" s="136"/>
    </row>
    <row r="50260" spans="5:62" ht="14.25" customHeight="1" x14ac:dyDescent="0.25">
      <c r="E50260" s="113"/>
      <c r="H50260" s="133"/>
      <c r="T50260" s="133"/>
      <c r="X50260" s="131"/>
      <c r="Y50260" s="133"/>
      <c r="AJ50260" s="133"/>
      <c r="AO50260" s="135"/>
      <c r="AP50260" s="135"/>
      <c r="BJ50260" s="136"/>
    </row>
    <row r="50261" spans="5:62" ht="14.25" customHeight="1" x14ac:dyDescent="0.25">
      <c r="E50261" s="113"/>
      <c r="H50261" s="133"/>
      <c r="T50261" s="133"/>
      <c r="X50261" s="131"/>
      <c r="Y50261" s="133"/>
      <c r="AJ50261" s="133"/>
      <c r="AO50261" s="135"/>
      <c r="AP50261" s="135"/>
      <c r="BJ50261" s="136"/>
    </row>
    <row r="50262" spans="5:62" ht="14.25" customHeight="1" x14ac:dyDescent="0.25">
      <c r="E50262" s="113"/>
      <c r="H50262" s="133"/>
      <c r="T50262" s="133"/>
      <c r="X50262" s="131"/>
      <c r="Y50262" s="133"/>
      <c r="AJ50262" s="133"/>
      <c r="AO50262" s="135"/>
      <c r="AP50262" s="135"/>
      <c r="BJ50262" s="136"/>
    </row>
    <row r="50263" spans="5:62" ht="14.25" customHeight="1" x14ac:dyDescent="0.25">
      <c r="E50263" s="113"/>
      <c r="H50263" s="133"/>
      <c r="T50263" s="133"/>
      <c r="X50263" s="131"/>
      <c r="Y50263" s="133"/>
      <c r="AJ50263" s="133"/>
      <c r="AO50263" s="135"/>
      <c r="AP50263" s="135"/>
      <c r="BJ50263" s="136"/>
    </row>
    <row r="50264" spans="5:62" ht="14.25" customHeight="1" x14ac:dyDescent="0.25">
      <c r="E50264" s="113"/>
      <c r="H50264" s="133"/>
      <c r="T50264" s="133"/>
      <c r="X50264" s="131"/>
      <c r="Y50264" s="133"/>
      <c r="AJ50264" s="133"/>
      <c r="AO50264" s="135"/>
      <c r="AP50264" s="135"/>
      <c r="BJ50264" s="136"/>
    </row>
    <row r="50265" spans="5:62" ht="14.25" customHeight="1" x14ac:dyDescent="0.25">
      <c r="E50265" s="113"/>
      <c r="H50265" s="133"/>
      <c r="T50265" s="133"/>
      <c r="X50265" s="131"/>
      <c r="Y50265" s="133"/>
      <c r="AJ50265" s="133"/>
      <c r="AO50265" s="135"/>
      <c r="AP50265" s="135"/>
      <c r="BJ50265" s="136"/>
    </row>
    <row r="50266" spans="5:62" ht="14.25" customHeight="1" x14ac:dyDescent="0.25">
      <c r="E50266" s="113"/>
      <c r="H50266" s="133"/>
      <c r="T50266" s="133"/>
      <c r="X50266" s="131"/>
      <c r="Y50266" s="133"/>
      <c r="AJ50266" s="133"/>
      <c r="AO50266" s="135"/>
      <c r="AP50266" s="135"/>
      <c r="BJ50266" s="136"/>
    </row>
    <row r="50267" spans="5:62" ht="14.25" customHeight="1" x14ac:dyDescent="0.25">
      <c r="E50267" s="113"/>
      <c r="H50267" s="133"/>
      <c r="T50267" s="133"/>
      <c r="X50267" s="131"/>
      <c r="Y50267" s="133"/>
      <c r="AJ50267" s="133"/>
      <c r="AO50267" s="135"/>
      <c r="AP50267" s="135"/>
      <c r="BJ50267" s="136"/>
    </row>
    <row r="50268" spans="5:62" ht="14.25" customHeight="1" x14ac:dyDescent="0.25">
      <c r="E50268" s="113"/>
      <c r="H50268" s="133"/>
      <c r="T50268" s="133"/>
      <c r="X50268" s="131"/>
      <c r="Y50268" s="133"/>
      <c r="AJ50268" s="133"/>
      <c r="AO50268" s="135"/>
      <c r="AP50268" s="135"/>
      <c r="BJ50268" s="136"/>
    </row>
    <row r="50269" spans="5:62" ht="14.25" customHeight="1" x14ac:dyDescent="0.25">
      <c r="E50269" s="113"/>
      <c r="H50269" s="133"/>
      <c r="T50269" s="133"/>
      <c r="X50269" s="131"/>
      <c r="Y50269" s="133"/>
      <c r="AJ50269" s="133"/>
      <c r="AO50269" s="135"/>
      <c r="AP50269" s="135"/>
      <c r="BJ50269" s="136"/>
    </row>
    <row r="50270" spans="5:62" ht="14.25" customHeight="1" x14ac:dyDescent="0.25">
      <c r="E50270" s="113"/>
      <c r="H50270" s="133"/>
      <c r="T50270" s="133"/>
      <c r="X50270" s="131"/>
      <c r="Y50270" s="133"/>
      <c r="AJ50270" s="133"/>
      <c r="AO50270" s="135"/>
      <c r="AP50270" s="135"/>
      <c r="BJ50270" s="136"/>
    </row>
    <row r="50271" spans="5:62" ht="14.25" customHeight="1" x14ac:dyDescent="0.25">
      <c r="E50271" s="113"/>
      <c r="H50271" s="133"/>
      <c r="T50271" s="133"/>
      <c r="X50271" s="131"/>
      <c r="Y50271" s="133"/>
      <c r="AJ50271" s="133"/>
      <c r="AO50271" s="135"/>
      <c r="AP50271" s="135"/>
      <c r="BJ50271" s="136"/>
    </row>
    <row r="50272" spans="5:62" ht="14.25" customHeight="1" x14ac:dyDescent="0.25">
      <c r="E50272" s="113"/>
      <c r="H50272" s="133"/>
      <c r="T50272" s="133"/>
      <c r="X50272" s="131"/>
      <c r="Y50272" s="133"/>
      <c r="AJ50272" s="133"/>
      <c r="AO50272" s="135"/>
      <c r="AP50272" s="135"/>
      <c r="BJ50272" s="136"/>
    </row>
    <row r="50273" spans="5:62" ht="14.25" customHeight="1" x14ac:dyDescent="0.25">
      <c r="E50273" s="113"/>
      <c r="H50273" s="133"/>
      <c r="T50273" s="133"/>
      <c r="X50273" s="131"/>
      <c r="Y50273" s="133"/>
      <c r="AJ50273" s="133"/>
      <c r="AO50273" s="135"/>
      <c r="AP50273" s="135"/>
      <c r="BJ50273" s="136"/>
    </row>
    <row r="50274" spans="5:62" ht="14.25" customHeight="1" x14ac:dyDescent="0.25">
      <c r="E50274" s="113"/>
      <c r="H50274" s="133"/>
      <c r="T50274" s="133"/>
      <c r="X50274" s="131"/>
      <c r="Y50274" s="133"/>
      <c r="AJ50274" s="133"/>
      <c r="AO50274" s="135"/>
      <c r="AP50274" s="135"/>
      <c r="BJ50274" s="136"/>
    </row>
    <row r="50275" spans="5:62" ht="14.25" customHeight="1" x14ac:dyDescent="0.25">
      <c r="E50275" s="113"/>
      <c r="H50275" s="133"/>
      <c r="T50275" s="133"/>
      <c r="X50275" s="131"/>
      <c r="Y50275" s="133"/>
      <c r="AJ50275" s="133"/>
      <c r="AO50275" s="135"/>
      <c r="AP50275" s="135"/>
      <c r="BJ50275" s="136"/>
    </row>
    <row r="50276" spans="5:62" ht="14.25" customHeight="1" x14ac:dyDescent="0.25">
      <c r="E50276" s="113"/>
      <c r="H50276" s="133"/>
      <c r="T50276" s="133"/>
      <c r="X50276" s="131"/>
      <c r="Y50276" s="133"/>
      <c r="AJ50276" s="133"/>
      <c r="AO50276" s="135"/>
      <c r="AP50276" s="135"/>
      <c r="BJ50276" s="136"/>
    </row>
    <row r="50277" spans="5:62" ht="14.25" customHeight="1" x14ac:dyDescent="0.25">
      <c r="E50277" s="113"/>
      <c r="H50277" s="133"/>
      <c r="T50277" s="133"/>
      <c r="X50277" s="131"/>
      <c r="Y50277" s="133"/>
      <c r="AJ50277" s="133"/>
      <c r="AO50277" s="135"/>
      <c r="AP50277" s="135"/>
      <c r="BJ50277" s="136"/>
    </row>
    <row r="50278" spans="5:62" ht="14.25" customHeight="1" x14ac:dyDescent="0.25">
      <c r="E50278" s="113"/>
      <c r="H50278" s="133"/>
      <c r="T50278" s="133"/>
      <c r="X50278" s="131"/>
      <c r="Y50278" s="133"/>
      <c r="AJ50278" s="133"/>
      <c r="AO50278" s="135"/>
      <c r="AP50278" s="135"/>
      <c r="BJ50278" s="136"/>
    </row>
    <row r="50279" spans="5:62" ht="14.25" customHeight="1" x14ac:dyDescent="0.25">
      <c r="E50279" s="113"/>
      <c r="H50279" s="133"/>
      <c r="T50279" s="133"/>
      <c r="X50279" s="131"/>
      <c r="Y50279" s="133"/>
      <c r="AJ50279" s="133"/>
      <c r="AO50279" s="135"/>
      <c r="AP50279" s="135"/>
      <c r="BJ50279" s="136"/>
    </row>
    <row r="50280" spans="5:62" ht="14.25" customHeight="1" x14ac:dyDescent="0.25">
      <c r="E50280" s="113"/>
      <c r="H50280" s="133"/>
      <c r="T50280" s="133"/>
      <c r="X50280" s="131"/>
      <c r="Y50280" s="133"/>
      <c r="AJ50280" s="133"/>
      <c r="AO50280" s="135"/>
      <c r="AP50280" s="135"/>
      <c r="BJ50280" s="136"/>
    </row>
    <row r="50281" spans="5:62" ht="14.25" customHeight="1" x14ac:dyDescent="0.25">
      <c r="E50281" s="113"/>
      <c r="H50281" s="133"/>
      <c r="T50281" s="133"/>
      <c r="X50281" s="131"/>
      <c r="Y50281" s="133"/>
      <c r="AJ50281" s="133"/>
      <c r="AO50281" s="135"/>
      <c r="AP50281" s="135"/>
      <c r="BJ50281" s="136"/>
    </row>
    <row r="50282" spans="5:62" ht="14.25" customHeight="1" x14ac:dyDescent="0.25">
      <c r="E50282" s="113"/>
      <c r="H50282" s="133"/>
      <c r="T50282" s="133"/>
      <c r="X50282" s="131"/>
      <c r="Y50282" s="133"/>
      <c r="AJ50282" s="133"/>
      <c r="AO50282" s="135"/>
      <c r="AP50282" s="135"/>
      <c r="BJ50282" s="136"/>
    </row>
    <row r="50283" spans="5:62" ht="14.25" customHeight="1" x14ac:dyDescent="0.25">
      <c r="E50283" s="113"/>
      <c r="H50283" s="133"/>
      <c r="T50283" s="133"/>
      <c r="X50283" s="131"/>
      <c r="Y50283" s="133"/>
      <c r="AJ50283" s="133"/>
      <c r="AO50283" s="135"/>
      <c r="AP50283" s="135"/>
      <c r="BJ50283" s="136"/>
    </row>
    <row r="50284" spans="5:62" ht="14.25" customHeight="1" x14ac:dyDescent="0.25">
      <c r="E50284" s="113"/>
      <c r="H50284" s="133"/>
      <c r="T50284" s="133"/>
      <c r="X50284" s="131"/>
      <c r="Y50284" s="133"/>
      <c r="AJ50284" s="133"/>
      <c r="AO50284" s="135"/>
      <c r="AP50284" s="135"/>
      <c r="BJ50284" s="136"/>
    </row>
    <row r="50285" spans="5:62" ht="14.25" customHeight="1" x14ac:dyDescent="0.25">
      <c r="E50285" s="113"/>
      <c r="H50285" s="133"/>
      <c r="T50285" s="133"/>
      <c r="X50285" s="131"/>
      <c r="Y50285" s="133"/>
      <c r="AJ50285" s="133"/>
      <c r="AO50285" s="135"/>
      <c r="AP50285" s="135"/>
      <c r="BJ50285" s="136"/>
    </row>
    <row r="50286" spans="5:62" ht="14.25" customHeight="1" x14ac:dyDescent="0.25">
      <c r="E50286" s="113"/>
      <c r="H50286" s="133"/>
      <c r="T50286" s="133"/>
      <c r="X50286" s="131"/>
      <c r="Y50286" s="133"/>
      <c r="AJ50286" s="133"/>
      <c r="AO50286" s="135"/>
      <c r="AP50286" s="135"/>
      <c r="BJ50286" s="136"/>
    </row>
    <row r="50287" spans="5:62" ht="14.25" customHeight="1" x14ac:dyDescent="0.25">
      <c r="E50287" s="113"/>
      <c r="H50287" s="133"/>
      <c r="T50287" s="133"/>
      <c r="X50287" s="131"/>
      <c r="Y50287" s="133"/>
      <c r="AJ50287" s="133"/>
      <c r="AO50287" s="135"/>
      <c r="AP50287" s="135"/>
      <c r="BJ50287" s="136"/>
    </row>
    <row r="50288" spans="5:62" ht="14.25" customHeight="1" x14ac:dyDescent="0.25">
      <c r="E50288" s="113"/>
      <c r="H50288" s="133"/>
      <c r="T50288" s="133"/>
      <c r="X50288" s="131"/>
      <c r="Y50288" s="133"/>
      <c r="AJ50288" s="133"/>
      <c r="AO50288" s="135"/>
      <c r="AP50288" s="135"/>
      <c r="BJ50288" s="136"/>
    </row>
    <row r="50289" spans="5:62" ht="14.25" customHeight="1" x14ac:dyDescent="0.25">
      <c r="E50289" s="113"/>
      <c r="H50289" s="133"/>
      <c r="T50289" s="133"/>
      <c r="X50289" s="131"/>
      <c r="Y50289" s="133"/>
      <c r="AJ50289" s="133"/>
      <c r="AO50289" s="135"/>
      <c r="AP50289" s="135"/>
      <c r="BJ50289" s="136"/>
    </row>
    <row r="50290" spans="5:62" ht="14.25" customHeight="1" x14ac:dyDescent="0.25">
      <c r="E50290" s="113"/>
      <c r="H50290" s="133"/>
      <c r="T50290" s="133"/>
      <c r="X50290" s="131"/>
      <c r="Y50290" s="133"/>
      <c r="AJ50290" s="133"/>
      <c r="AO50290" s="135"/>
      <c r="AP50290" s="135"/>
      <c r="BJ50290" s="136"/>
    </row>
    <row r="50291" spans="5:62" ht="14.25" customHeight="1" x14ac:dyDescent="0.25">
      <c r="E50291" s="113"/>
      <c r="H50291" s="133"/>
      <c r="T50291" s="133"/>
      <c r="X50291" s="131"/>
      <c r="Y50291" s="133"/>
      <c r="AJ50291" s="133"/>
      <c r="AO50291" s="135"/>
      <c r="AP50291" s="135"/>
      <c r="BJ50291" s="136"/>
    </row>
    <row r="50292" spans="5:62" ht="14.25" customHeight="1" x14ac:dyDescent="0.25">
      <c r="E50292" s="113"/>
      <c r="H50292" s="133"/>
      <c r="T50292" s="133"/>
      <c r="X50292" s="131"/>
      <c r="Y50292" s="133"/>
      <c r="AJ50292" s="133"/>
      <c r="AO50292" s="135"/>
      <c r="AP50292" s="135"/>
      <c r="BJ50292" s="136"/>
    </row>
    <row r="50293" spans="5:62" ht="14.25" customHeight="1" x14ac:dyDescent="0.25">
      <c r="E50293" s="113"/>
      <c r="H50293" s="133"/>
      <c r="T50293" s="133"/>
      <c r="X50293" s="131"/>
      <c r="Y50293" s="133"/>
      <c r="AJ50293" s="133"/>
      <c r="AO50293" s="135"/>
      <c r="AP50293" s="135"/>
      <c r="BJ50293" s="136"/>
    </row>
    <row r="50294" spans="5:62" ht="14.25" customHeight="1" x14ac:dyDescent="0.25">
      <c r="E50294" s="113"/>
      <c r="H50294" s="133"/>
      <c r="T50294" s="133"/>
      <c r="X50294" s="131"/>
      <c r="Y50294" s="133"/>
      <c r="AJ50294" s="133"/>
      <c r="AO50294" s="135"/>
      <c r="AP50294" s="135"/>
      <c r="BJ50294" s="136"/>
    </row>
    <row r="50295" spans="5:62" ht="14.25" customHeight="1" x14ac:dyDescent="0.25">
      <c r="E50295" s="113"/>
      <c r="H50295" s="133"/>
      <c r="T50295" s="133"/>
      <c r="X50295" s="131"/>
      <c r="Y50295" s="133"/>
      <c r="AJ50295" s="133"/>
      <c r="AO50295" s="135"/>
      <c r="AP50295" s="135"/>
      <c r="BJ50295" s="136"/>
    </row>
    <row r="50296" spans="5:62" ht="14.25" customHeight="1" x14ac:dyDescent="0.25">
      <c r="E50296" s="113"/>
      <c r="H50296" s="133"/>
      <c r="T50296" s="133"/>
      <c r="X50296" s="131"/>
      <c r="Y50296" s="133"/>
      <c r="AJ50296" s="133"/>
      <c r="AO50296" s="135"/>
      <c r="AP50296" s="135"/>
      <c r="BJ50296" s="136"/>
    </row>
    <row r="50297" spans="5:62" ht="14.25" customHeight="1" x14ac:dyDescent="0.25">
      <c r="E50297" s="113"/>
      <c r="H50297" s="133"/>
      <c r="T50297" s="133"/>
      <c r="X50297" s="131"/>
      <c r="Y50297" s="133"/>
      <c r="AJ50297" s="133"/>
      <c r="AO50297" s="135"/>
      <c r="AP50297" s="135"/>
      <c r="BJ50297" s="136"/>
    </row>
    <row r="50298" spans="5:62" ht="14.25" customHeight="1" x14ac:dyDescent="0.25">
      <c r="E50298" s="113"/>
      <c r="H50298" s="133"/>
      <c r="T50298" s="133"/>
      <c r="X50298" s="131"/>
      <c r="Y50298" s="133"/>
      <c r="AJ50298" s="133"/>
      <c r="AO50298" s="135"/>
      <c r="AP50298" s="135"/>
      <c r="BJ50298" s="136"/>
    </row>
    <row r="50299" spans="5:62" ht="14.25" customHeight="1" x14ac:dyDescent="0.25">
      <c r="E50299" s="113"/>
      <c r="H50299" s="133"/>
      <c r="T50299" s="133"/>
      <c r="X50299" s="131"/>
      <c r="Y50299" s="133"/>
      <c r="AJ50299" s="133"/>
      <c r="AO50299" s="135"/>
      <c r="AP50299" s="135"/>
      <c r="BJ50299" s="136"/>
    </row>
    <row r="50300" spans="5:62" ht="14.25" customHeight="1" x14ac:dyDescent="0.25">
      <c r="E50300" s="113"/>
      <c r="H50300" s="133"/>
      <c r="T50300" s="133"/>
      <c r="X50300" s="131"/>
      <c r="Y50300" s="133"/>
      <c r="AJ50300" s="133"/>
      <c r="AO50300" s="135"/>
      <c r="AP50300" s="135"/>
      <c r="BJ50300" s="136"/>
    </row>
    <row r="50301" spans="5:62" ht="14.25" customHeight="1" x14ac:dyDescent="0.25">
      <c r="E50301" s="113"/>
      <c r="H50301" s="133"/>
      <c r="T50301" s="133"/>
      <c r="X50301" s="131"/>
      <c r="Y50301" s="133"/>
      <c r="AJ50301" s="133"/>
      <c r="AO50301" s="135"/>
      <c r="AP50301" s="135"/>
      <c r="BJ50301" s="136"/>
    </row>
    <row r="50302" spans="5:62" ht="14.25" customHeight="1" x14ac:dyDescent="0.25">
      <c r="E50302" s="113"/>
      <c r="H50302" s="133"/>
      <c r="T50302" s="133"/>
      <c r="X50302" s="131"/>
      <c r="Y50302" s="133"/>
      <c r="AJ50302" s="133"/>
      <c r="AO50302" s="135"/>
      <c r="AP50302" s="135"/>
      <c r="BJ50302" s="136"/>
    </row>
    <row r="50303" spans="5:62" ht="14.25" customHeight="1" x14ac:dyDescent="0.25">
      <c r="E50303" s="113"/>
      <c r="H50303" s="133"/>
      <c r="T50303" s="133"/>
      <c r="X50303" s="131"/>
      <c r="Y50303" s="133"/>
      <c r="AJ50303" s="133"/>
      <c r="AO50303" s="135"/>
      <c r="AP50303" s="135"/>
      <c r="BJ50303" s="136"/>
    </row>
    <row r="50304" spans="5:62" ht="14.25" customHeight="1" x14ac:dyDescent="0.25">
      <c r="E50304" s="113"/>
      <c r="H50304" s="133"/>
      <c r="T50304" s="133"/>
      <c r="X50304" s="131"/>
      <c r="Y50304" s="133"/>
      <c r="AJ50304" s="133"/>
      <c r="AO50304" s="135"/>
      <c r="AP50304" s="135"/>
      <c r="BJ50304" s="136"/>
    </row>
    <row r="50305" spans="5:62" ht="14.25" customHeight="1" x14ac:dyDescent="0.25">
      <c r="E50305" s="113"/>
      <c r="H50305" s="133"/>
      <c r="T50305" s="133"/>
      <c r="X50305" s="131"/>
      <c r="Y50305" s="133"/>
      <c r="AJ50305" s="133"/>
      <c r="AO50305" s="135"/>
      <c r="AP50305" s="135"/>
      <c r="BJ50305" s="136"/>
    </row>
    <row r="50306" spans="5:62" ht="14.25" customHeight="1" x14ac:dyDescent="0.25">
      <c r="E50306" s="113"/>
      <c r="H50306" s="133"/>
      <c r="T50306" s="133"/>
      <c r="X50306" s="131"/>
      <c r="Y50306" s="133"/>
      <c r="AJ50306" s="133"/>
      <c r="AO50306" s="135"/>
      <c r="AP50306" s="135"/>
      <c r="BJ50306" s="136"/>
    </row>
    <row r="50307" spans="5:62" ht="14.25" customHeight="1" x14ac:dyDescent="0.25">
      <c r="E50307" s="113"/>
      <c r="H50307" s="133"/>
      <c r="T50307" s="133"/>
      <c r="X50307" s="131"/>
      <c r="Y50307" s="133"/>
      <c r="AJ50307" s="133"/>
      <c r="AO50307" s="135"/>
      <c r="AP50307" s="135"/>
      <c r="BJ50307" s="136"/>
    </row>
    <row r="50308" spans="5:62" ht="14.25" customHeight="1" x14ac:dyDescent="0.25">
      <c r="E50308" s="113"/>
      <c r="H50308" s="133"/>
      <c r="T50308" s="133"/>
      <c r="X50308" s="131"/>
      <c r="Y50308" s="133"/>
      <c r="AJ50308" s="133"/>
      <c r="AO50308" s="135"/>
      <c r="AP50308" s="135"/>
      <c r="BJ50308" s="136"/>
    </row>
    <row r="50309" spans="5:62" ht="14.25" customHeight="1" x14ac:dyDescent="0.25">
      <c r="E50309" s="113"/>
      <c r="H50309" s="133"/>
      <c r="T50309" s="133"/>
      <c r="X50309" s="131"/>
      <c r="Y50309" s="133"/>
      <c r="AJ50309" s="133"/>
      <c r="AO50309" s="135"/>
      <c r="AP50309" s="135"/>
      <c r="BJ50309" s="136"/>
    </row>
    <row r="50310" spans="5:62" ht="14.25" customHeight="1" x14ac:dyDescent="0.25">
      <c r="E50310" s="113"/>
      <c r="H50310" s="133"/>
      <c r="T50310" s="133"/>
      <c r="X50310" s="131"/>
      <c r="Y50310" s="133"/>
      <c r="AJ50310" s="133"/>
      <c r="AO50310" s="135"/>
      <c r="AP50310" s="135"/>
      <c r="BJ50310" s="136"/>
    </row>
    <row r="50311" spans="5:62" ht="14.25" customHeight="1" x14ac:dyDescent="0.25">
      <c r="E50311" s="113"/>
      <c r="H50311" s="133"/>
      <c r="T50311" s="133"/>
      <c r="X50311" s="131"/>
      <c r="Y50311" s="133"/>
      <c r="AJ50311" s="133"/>
      <c r="AO50311" s="135"/>
      <c r="AP50311" s="135"/>
      <c r="BJ50311" s="136"/>
    </row>
    <row r="50312" spans="5:62" ht="14.25" customHeight="1" x14ac:dyDescent="0.25">
      <c r="E50312" s="113"/>
      <c r="H50312" s="133"/>
      <c r="T50312" s="133"/>
      <c r="X50312" s="131"/>
      <c r="Y50312" s="133"/>
      <c r="AJ50312" s="133"/>
      <c r="AO50312" s="135"/>
      <c r="AP50312" s="135"/>
      <c r="BJ50312" s="136"/>
    </row>
    <row r="50313" spans="5:62" ht="14.25" customHeight="1" x14ac:dyDescent="0.25">
      <c r="E50313" s="113"/>
      <c r="H50313" s="133"/>
      <c r="T50313" s="133"/>
      <c r="X50313" s="131"/>
      <c r="Y50313" s="133"/>
      <c r="AJ50313" s="133"/>
      <c r="AO50313" s="135"/>
      <c r="AP50313" s="135"/>
      <c r="BJ50313" s="136"/>
    </row>
    <row r="50314" spans="5:62" ht="14.25" customHeight="1" x14ac:dyDescent="0.25">
      <c r="E50314" s="113"/>
      <c r="H50314" s="133"/>
      <c r="T50314" s="133"/>
      <c r="X50314" s="131"/>
      <c r="Y50314" s="133"/>
      <c r="AJ50314" s="133"/>
      <c r="AO50314" s="135"/>
      <c r="AP50314" s="135"/>
      <c r="BJ50314" s="136"/>
    </row>
    <row r="50315" spans="5:62" ht="14.25" customHeight="1" x14ac:dyDescent="0.25">
      <c r="E50315" s="113"/>
      <c r="H50315" s="133"/>
      <c r="T50315" s="133"/>
      <c r="X50315" s="131"/>
      <c r="Y50315" s="133"/>
      <c r="AJ50315" s="133"/>
      <c r="AO50315" s="135"/>
      <c r="AP50315" s="135"/>
      <c r="BJ50315" s="136"/>
    </row>
    <row r="50316" spans="5:62" ht="14.25" customHeight="1" x14ac:dyDescent="0.25">
      <c r="E50316" s="113"/>
      <c r="H50316" s="133"/>
      <c r="T50316" s="133"/>
      <c r="X50316" s="131"/>
      <c r="Y50316" s="133"/>
      <c r="AJ50316" s="133"/>
      <c r="AO50316" s="135"/>
      <c r="AP50316" s="135"/>
      <c r="BJ50316" s="136"/>
    </row>
    <row r="50317" spans="5:62" ht="14.25" customHeight="1" x14ac:dyDescent="0.25">
      <c r="E50317" s="113"/>
      <c r="H50317" s="133"/>
      <c r="T50317" s="133"/>
      <c r="X50317" s="131"/>
      <c r="Y50317" s="133"/>
      <c r="AJ50317" s="133"/>
      <c r="AO50317" s="135"/>
      <c r="AP50317" s="135"/>
      <c r="BJ50317" s="136"/>
    </row>
    <row r="50318" spans="5:62" ht="14.25" customHeight="1" x14ac:dyDescent="0.25">
      <c r="E50318" s="113"/>
      <c r="H50318" s="133"/>
      <c r="T50318" s="133"/>
      <c r="X50318" s="131"/>
      <c r="Y50318" s="133"/>
      <c r="AJ50318" s="133"/>
      <c r="AO50318" s="135"/>
      <c r="AP50318" s="135"/>
      <c r="BJ50318" s="136"/>
    </row>
    <row r="50319" spans="5:62" ht="14.25" customHeight="1" x14ac:dyDescent="0.25">
      <c r="E50319" s="113"/>
      <c r="H50319" s="133"/>
      <c r="T50319" s="133"/>
      <c r="X50319" s="131"/>
      <c r="Y50319" s="133"/>
      <c r="AJ50319" s="133"/>
      <c r="AO50319" s="135"/>
      <c r="AP50319" s="135"/>
      <c r="BJ50319" s="136"/>
    </row>
    <row r="50320" spans="5:62" ht="14.25" customHeight="1" x14ac:dyDescent="0.25">
      <c r="E50320" s="113"/>
      <c r="H50320" s="133"/>
      <c r="T50320" s="133"/>
      <c r="X50320" s="131"/>
      <c r="Y50320" s="133"/>
      <c r="AJ50320" s="133"/>
      <c r="AO50320" s="135"/>
      <c r="AP50320" s="135"/>
      <c r="BJ50320" s="136"/>
    </row>
    <row r="50321" spans="5:62" ht="14.25" customHeight="1" x14ac:dyDescent="0.25">
      <c r="E50321" s="113"/>
      <c r="H50321" s="133"/>
      <c r="T50321" s="133"/>
      <c r="X50321" s="131"/>
      <c r="Y50321" s="133"/>
      <c r="AJ50321" s="133"/>
      <c r="AO50321" s="135"/>
      <c r="AP50321" s="135"/>
      <c r="BJ50321" s="136"/>
    </row>
    <row r="50322" spans="5:62" ht="14.25" customHeight="1" x14ac:dyDescent="0.25">
      <c r="E50322" s="113"/>
      <c r="H50322" s="133"/>
      <c r="T50322" s="133"/>
      <c r="X50322" s="131"/>
      <c r="Y50322" s="133"/>
      <c r="AJ50322" s="133"/>
      <c r="AO50322" s="135"/>
      <c r="AP50322" s="135"/>
      <c r="BJ50322" s="136"/>
    </row>
    <row r="50323" spans="5:62" ht="14.25" customHeight="1" x14ac:dyDescent="0.25">
      <c r="E50323" s="113"/>
      <c r="H50323" s="133"/>
      <c r="T50323" s="133"/>
      <c r="X50323" s="131"/>
      <c r="Y50323" s="133"/>
      <c r="AJ50323" s="133"/>
      <c r="AO50323" s="135"/>
      <c r="AP50323" s="135"/>
      <c r="BJ50323" s="136"/>
    </row>
    <row r="50324" spans="5:62" ht="14.25" customHeight="1" x14ac:dyDescent="0.25">
      <c r="E50324" s="113"/>
      <c r="H50324" s="133"/>
      <c r="T50324" s="133"/>
      <c r="X50324" s="131"/>
      <c r="Y50324" s="133"/>
      <c r="AJ50324" s="133"/>
      <c r="AO50324" s="135"/>
      <c r="AP50324" s="135"/>
      <c r="BJ50324" s="136"/>
    </row>
    <row r="50325" spans="5:62" ht="14.25" customHeight="1" x14ac:dyDescent="0.25">
      <c r="E50325" s="113"/>
      <c r="H50325" s="133"/>
      <c r="T50325" s="133"/>
      <c r="X50325" s="131"/>
      <c r="Y50325" s="133"/>
      <c r="AJ50325" s="133"/>
      <c r="AO50325" s="135"/>
      <c r="AP50325" s="135"/>
      <c r="BJ50325" s="136"/>
    </row>
    <row r="50326" spans="5:62" ht="14.25" customHeight="1" x14ac:dyDescent="0.25">
      <c r="E50326" s="113"/>
      <c r="H50326" s="133"/>
      <c r="T50326" s="133"/>
      <c r="X50326" s="131"/>
      <c r="Y50326" s="133"/>
      <c r="AJ50326" s="133"/>
      <c r="AO50326" s="135"/>
      <c r="AP50326" s="135"/>
      <c r="BJ50326" s="136"/>
    </row>
    <row r="50327" spans="5:62" ht="14.25" customHeight="1" x14ac:dyDescent="0.25">
      <c r="E50327" s="113"/>
      <c r="H50327" s="133"/>
      <c r="T50327" s="133"/>
      <c r="X50327" s="131"/>
      <c r="Y50327" s="133"/>
      <c r="AJ50327" s="133"/>
      <c r="AO50327" s="135"/>
      <c r="AP50327" s="135"/>
      <c r="BJ50327" s="136"/>
    </row>
    <row r="50328" spans="5:62" ht="14.25" customHeight="1" x14ac:dyDescent="0.25">
      <c r="E50328" s="113"/>
      <c r="H50328" s="133"/>
      <c r="T50328" s="133"/>
      <c r="X50328" s="131"/>
      <c r="Y50328" s="133"/>
      <c r="AJ50328" s="133"/>
      <c r="AO50328" s="135"/>
      <c r="AP50328" s="135"/>
      <c r="BJ50328" s="136"/>
    </row>
    <row r="50329" spans="5:62" ht="14.25" customHeight="1" x14ac:dyDescent="0.25">
      <c r="E50329" s="113"/>
      <c r="H50329" s="133"/>
      <c r="T50329" s="133"/>
      <c r="X50329" s="131"/>
      <c r="Y50329" s="133"/>
      <c r="AJ50329" s="133"/>
      <c r="AO50329" s="135"/>
      <c r="AP50329" s="135"/>
      <c r="BJ50329" s="136"/>
    </row>
    <row r="50330" spans="5:62" ht="14.25" customHeight="1" x14ac:dyDescent="0.25">
      <c r="E50330" s="113"/>
      <c r="H50330" s="133"/>
      <c r="T50330" s="133"/>
      <c r="X50330" s="131"/>
      <c r="Y50330" s="133"/>
      <c r="AJ50330" s="133"/>
      <c r="AO50330" s="135"/>
      <c r="AP50330" s="135"/>
      <c r="BJ50330" s="136"/>
    </row>
    <row r="50331" spans="5:62" ht="14.25" customHeight="1" x14ac:dyDescent="0.25">
      <c r="E50331" s="113"/>
      <c r="H50331" s="133"/>
      <c r="T50331" s="133"/>
      <c r="X50331" s="131"/>
      <c r="Y50331" s="133"/>
      <c r="AJ50331" s="133"/>
      <c r="AO50331" s="135"/>
      <c r="AP50331" s="135"/>
      <c r="BJ50331" s="136"/>
    </row>
    <row r="50332" spans="5:62" ht="14.25" customHeight="1" x14ac:dyDescent="0.25">
      <c r="E50332" s="113"/>
      <c r="H50332" s="133"/>
      <c r="T50332" s="133"/>
      <c r="X50332" s="131"/>
      <c r="Y50332" s="133"/>
      <c r="AJ50332" s="133"/>
      <c r="AO50332" s="135"/>
      <c r="AP50332" s="135"/>
      <c r="BJ50332" s="136"/>
    </row>
    <row r="50333" spans="5:62" ht="14.25" customHeight="1" x14ac:dyDescent="0.25">
      <c r="E50333" s="113"/>
      <c r="H50333" s="133"/>
      <c r="T50333" s="133"/>
      <c r="X50333" s="131"/>
      <c r="Y50333" s="133"/>
      <c r="AJ50333" s="133"/>
      <c r="AO50333" s="135"/>
      <c r="AP50333" s="135"/>
      <c r="BJ50333" s="136"/>
    </row>
    <row r="50334" spans="5:62" ht="14.25" customHeight="1" x14ac:dyDescent="0.25">
      <c r="E50334" s="113"/>
      <c r="H50334" s="133"/>
      <c r="T50334" s="133"/>
      <c r="X50334" s="131"/>
      <c r="Y50334" s="133"/>
      <c r="AJ50334" s="133"/>
      <c r="AO50334" s="135"/>
      <c r="AP50334" s="135"/>
      <c r="BJ50334" s="136"/>
    </row>
    <row r="50335" spans="5:62" ht="14.25" customHeight="1" x14ac:dyDescent="0.25">
      <c r="E50335" s="113"/>
      <c r="H50335" s="133"/>
      <c r="T50335" s="133"/>
      <c r="X50335" s="131"/>
      <c r="Y50335" s="133"/>
      <c r="AJ50335" s="133"/>
      <c r="AO50335" s="135"/>
      <c r="AP50335" s="135"/>
      <c r="BJ50335" s="136"/>
    </row>
    <row r="50336" spans="5:62" ht="14.25" customHeight="1" x14ac:dyDescent="0.25">
      <c r="E50336" s="113"/>
      <c r="H50336" s="133"/>
      <c r="T50336" s="133"/>
      <c r="X50336" s="131"/>
      <c r="Y50336" s="133"/>
      <c r="AJ50336" s="133"/>
      <c r="AO50336" s="135"/>
      <c r="AP50336" s="135"/>
      <c r="BJ50336" s="136"/>
    </row>
    <row r="50337" spans="5:62" ht="14.25" customHeight="1" x14ac:dyDescent="0.25">
      <c r="E50337" s="113"/>
      <c r="H50337" s="133"/>
      <c r="T50337" s="133"/>
      <c r="X50337" s="131"/>
      <c r="Y50337" s="133"/>
      <c r="AJ50337" s="133"/>
      <c r="AO50337" s="135"/>
      <c r="AP50337" s="135"/>
      <c r="BJ50337" s="136"/>
    </row>
    <row r="50338" spans="5:62" ht="14.25" customHeight="1" x14ac:dyDescent="0.25">
      <c r="E50338" s="113"/>
      <c r="H50338" s="133"/>
      <c r="T50338" s="133"/>
      <c r="X50338" s="131"/>
      <c r="Y50338" s="133"/>
      <c r="AJ50338" s="133"/>
      <c r="AO50338" s="135"/>
      <c r="AP50338" s="135"/>
      <c r="BJ50338" s="136"/>
    </row>
    <row r="50339" spans="5:62" ht="14.25" customHeight="1" x14ac:dyDescent="0.25">
      <c r="E50339" s="113"/>
      <c r="H50339" s="133"/>
      <c r="T50339" s="133"/>
      <c r="X50339" s="131"/>
      <c r="Y50339" s="133"/>
      <c r="AJ50339" s="133"/>
      <c r="AO50339" s="135"/>
      <c r="AP50339" s="135"/>
      <c r="BJ50339" s="136"/>
    </row>
    <row r="50340" spans="5:62" ht="14.25" customHeight="1" x14ac:dyDescent="0.25">
      <c r="E50340" s="113"/>
      <c r="H50340" s="133"/>
      <c r="T50340" s="133"/>
      <c r="X50340" s="131"/>
      <c r="Y50340" s="133"/>
      <c r="AJ50340" s="133"/>
      <c r="AO50340" s="135"/>
      <c r="AP50340" s="135"/>
      <c r="BJ50340" s="136"/>
    </row>
    <row r="50341" spans="5:62" ht="14.25" customHeight="1" x14ac:dyDescent="0.25">
      <c r="E50341" s="113"/>
      <c r="H50341" s="133"/>
      <c r="T50341" s="133"/>
      <c r="X50341" s="131"/>
      <c r="Y50341" s="133"/>
      <c r="AJ50341" s="133"/>
      <c r="AO50341" s="135"/>
      <c r="AP50341" s="135"/>
      <c r="BJ50341" s="136"/>
    </row>
    <row r="50342" spans="5:62" ht="14.25" customHeight="1" x14ac:dyDescent="0.25">
      <c r="E50342" s="113"/>
      <c r="H50342" s="133"/>
      <c r="T50342" s="133"/>
      <c r="X50342" s="131"/>
      <c r="Y50342" s="133"/>
      <c r="AJ50342" s="133"/>
      <c r="AO50342" s="135"/>
      <c r="AP50342" s="135"/>
      <c r="BJ50342" s="136"/>
    </row>
    <row r="50343" spans="5:62" ht="14.25" customHeight="1" x14ac:dyDescent="0.25">
      <c r="E50343" s="113"/>
      <c r="H50343" s="133"/>
      <c r="T50343" s="133"/>
      <c r="X50343" s="131"/>
      <c r="Y50343" s="133"/>
      <c r="AJ50343" s="133"/>
      <c r="AO50343" s="135"/>
      <c r="AP50343" s="135"/>
      <c r="BJ50343" s="136"/>
    </row>
    <row r="50344" spans="5:62" ht="14.25" customHeight="1" x14ac:dyDescent="0.25">
      <c r="E50344" s="113"/>
      <c r="H50344" s="133"/>
      <c r="T50344" s="133"/>
      <c r="X50344" s="131"/>
      <c r="Y50344" s="133"/>
      <c r="AJ50344" s="133"/>
      <c r="AO50344" s="135"/>
      <c r="AP50344" s="135"/>
      <c r="BJ50344" s="136"/>
    </row>
    <row r="50345" spans="5:62" ht="14.25" customHeight="1" x14ac:dyDescent="0.25">
      <c r="E50345" s="113"/>
      <c r="H50345" s="133"/>
      <c r="T50345" s="133"/>
      <c r="X50345" s="131"/>
      <c r="Y50345" s="133"/>
      <c r="AJ50345" s="133"/>
      <c r="AO50345" s="135"/>
      <c r="AP50345" s="135"/>
      <c r="BJ50345" s="136"/>
    </row>
    <row r="50346" spans="5:62" ht="14.25" customHeight="1" x14ac:dyDescent="0.25">
      <c r="E50346" s="113"/>
      <c r="H50346" s="133"/>
      <c r="T50346" s="133"/>
      <c r="X50346" s="131"/>
      <c r="Y50346" s="133"/>
      <c r="AJ50346" s="133"/>
      <c r="AO50346" s="135"/>
      <c r="AP50346" s="135"/>
      <c r="BJ50346" s="136"/>
    </row>
    <row r="50347" spans="5:62" ht="14.25" customHeight="1" x14ac:dyDescent="0.25">
      <c r="E50347" s="113"/>
      <c r="H50347" s="133"/>
      <c r="T50347" s="133"/>
      <c r="X50347" s="131"/>
      <c r="Y50347" s="133"/>
      <c r="AJ50347" s="133"/>
      <c r="AO50347" s="135"/>
      <c r="AP50347" s="135"/>
      <c r="BJ50347" s="136"/>
    </row>
    <row r="50348" spans="5:62" ht="14.25" customHeight="1" x14ac:dyDescent="0.25">
      <c r="E50348" s="113"/>
      <c r="H50348" s="133"/>
      <c r="T50348" s="133"/>
      <c r="X50348" s="131"/>
      <c r="Y50348" s="133"/>
      <c r="AJ50348" s="133"/>
      <c r="AO50348" s="135"/>
      <c r="AP50348" s="135"/>
      <c r="BJ50348" s="136"/>
    </row>
    <row r="50349" spans="5:62" ht="14.25" customHeight="1" x14ac:dyDescent="0.25">
      <c r="E50349" s="113"/>
      <c r="H50349" s="133"/>
      <c r="T50349" s="133"/>
      <c r="X50349" s="131"/>
      <c r="Y50349" s="133"/>
      <c r="AJ50349" s="133"/>
      <c r="AO50349" s="135"/>
      <c r="AP50349" s="135"/>
      <c r="BJ50349" s="136"/>
    </row>
    <row r="50350" spans="5:62" ht="14.25" customHeight="1" x14ac:dyDescent="0.25">
      <c r="E50350" s="113"/>
      <c r="H50350" s="133"/>
      <c r="T50350" s="133"/>
      <c r="X50350" s="131"/>
      <c r="Y50350" s="133"/>
      <c r="AJ50350" s="133"/>
      <c r="AO50350" s="135"/>
      <c r="AP50350" s="135"/>
      <c r="BJ50350" s="136"/>
    </row>
    <row r="50351" spans="5:62" ht="14.25" customHeight="1" x14ac:dyDescent="0.25">
      <c r="E50351" s="113"/>
      <c r="H50351" s="133"/>
      <c r="T50351" s="133"/>
      <c r="X50351" s="131"/>
      <c r="Y50351" s="133"/>
      <c r="AJ50351" s="133"/>
      <c r="AO50351" s="135"/>
      <c r="AP50351" s="135"/>
      <c r="BJ50351" s="136"/>
    </row>
    <row r="50352" spans="5:62" ht="14.25" customHeight="1" x14ac:dyDescent="0.25">
      <c r="E50352" s="113"/>
      <c r="H50352" s="133"/>
      <c r="T50352" s="133"/>
      <c r="X50352" s="131"/>
      <c r="Y50352" s="133"/>
      <c r="AJ50352" s="133"/>
      <c r="AO50352" s="135"/>
      <c r="AP50352" s="135"/>
      <c r="BJ50352" s="136"/>
    </row>
    <row r="50353" spans="5:62" ht="14.25" customHeight="1" x14ac:dyDescent="0.25">
      <c r="E50353" s="113"/>
      <c r="H50353" s="133"/>
      <c r="T50353" s="133"/>
      <c r="X50353" s="131"/>
      <c r="Y50353" s="133"/>
      <c r="AJ50353" s="133"/>
      <c r="AO50353" s="135"/>
      <c r="AP50353" s="135"/>
      <c r="BJ50353" s="136"/>
    </row>
    <row r="50354" spans="5:62" ht="14.25" customHeight="1" x14ac:dyDescent="0.25">
      <c r="E50354" s="113"/>
      <c r="H50354" s="133"/>
      <c r="T50354" s="133"/>
      <c r="X50354" s="131"/>
      <c r="Y50354" s="133"/>
      <c r="AJ50354" s="133"/>
      <c r="AO50354" s="135"/>
      <c r="AP50354" s="135"/>
      <c r="BJ50354" s="136"/>
    </row>
    <row r="50355" spans="5:62" ht="14.25" customHeight="1" x14ac:dyDescent="0.25">
      <c r="E50355" s="113"/>
      <c r="H50355" s="133"/>
      <c r="T50355" s="133"/>
      <c r="X50355" s="131"/>
      <c r="Y50355" s="133"/>
      <c r="AJ50355" s="133"/>
      <c r="AO50355" s="135"/>
      <c r="AP50355" s="135"/>
      <c r="BJ50355" s="136"/>
    </row>
    <row r="50356" spans="5:62" ht="14.25" customHeight="1" x14ac:dyDescent="0.25">
      <c r="E50356" s="113"/>
      <c r="H50356" s="133"/>
      <c r="T50356" s="133"/>
      <c r="X50356" s="131"/>
      <c r="Y50356" s="133"/>
      <c r="AJ50356" s="133"/>
      <c r="AO50356" s="135"/>
      <c r="AP50356" s="135"/>
      <c r="BJ50356" s="136"/>
    </row>
    <row r="50357" spans="5:62" ht="14.25" customHeight="1" x14ac:dyDescent="0.25">
      <c r="E50357" s="113"/>
      <c r="H50357" s="133"/>
      <c r="T50357" s="133"/>
      <c r="X50357" s="131"/>
      <c r="Y50357" s="133"/>
      <c r="AJ50357" s="133"/>
      <c r="AO50357" s="135"/>
      <c r="AP50357" s="135"/>
      <c r="BJ50357" s="136"/>
    </row>
    <row r="50358" spans="5:62" ht="14.25" customHeight="1" x14ac:dyDescent="0.25">
      <c r="E50358" s="113"/>
      <c r="H50358" s="133"/>
      <c r="T50358" s="133"/>
      <c r="X50358" s="131"/>
      <c r="Y50358" s="133"/>
      <c r="AJ50358" s="133"/>
      <c r="AO50358" s="135"/>
      <c r="AP50358" s="135"/>
      <c r="BJ50358" s="136"/>
    </row>
    <row r="50359" spans="5:62" ht="14.25" customHeight="1" x14ac:dyDescent="0.25">
      <c r="E50359" s="113"/>
      <c r="H50359" s="133"/>
      <c r="T50359" s="133"/>
      <c r="X50359" s="131"/>
      <c r="Y50359" s="133"/>
      <c r="AJ50359" s="133"/>
      <c r="AO50359" s="135"/>
      <c r="AP50359" s="135"/>
      <c r="BJ50359" s="136"/>
    </row>
    <row r="50360" spans="5:62" ht="14.25" customHeight="1" x14ac:dyDescent="0.25">
      <c r="E50360" s="113"/>
      <c r="H50360" s="133"/>
      <c r="T50360" s="133"/>
      <c r="X50360" s="131"/>
      <c r="Y50360" s="133"/>
      <c r="AJ50360" s="133"/>
      <c r="AO50360" s="135"/>
      <c r="AP50360" s="135"/>
      <c r="BJ50360" s="136"/>
    </row>
    <row r="50361" spans="5:62" ht="14.25" customHeight="1" x14ac:dyDescent="0.25">
      <c r="E50361" s="113"/>
      <c r="H50361" s="133"/>
      <c r="T50361" s="133"/>
      <c r="X50361" s="131"/>
      <c r="Y50361" s="133"/>
      <c r="AJ50361" s="133"/>
      <c r="AO50361" s="135"/>
      <c r="AP50361" s="135"/>
      <c r="BJ50361" s="136"/>
    </row>
    <row r="50362" spans="5:62" ht="14.25" customHeight="1" x14ac:dyDescent="0.25">
      <c r="E50362" s="113"/>
      <c r="H50362" s="133"/>
      <c r="T50362" s="133"/>
      <c r="X50362" s="131"/>
      <c r="Y50362" s="133"/>
      <c r="AJ50362" s="133"/>
      <c r="AO50362" s="135"/>
      <c r="AP50362" s="135"/>
      <c r="BJ50362" s="136"/>
    </row>
    <row r="50363" spans="5:62" ht="14.25" customHeight="1" x14ac:dyDescent="0.25">
      <c r="E50363" s="113"/>
      <c r="H50363" s="133"/>
      <c r="T50363" s="133"/>
      <c r="X50363" s="131"/>
      <c r="Y50363" s="133"/>
      <c r="AJ50363" s="133"/>
      <c r="AO50363" s="135"/>
      <c r="AP50363" s="135"/>
      <c r="BJ50363" s="136"/>
    </row>
    <row r="50364" spans="5:62" ht="14.25" customHeight="1" x14ac:dyDescent="0.25">
      <c r="E50364" s="113"/>
      <c r="H50364" s="133"/>
      <c r="T50364" s="133"/>
      <c r="X50364" s="131"/>
      <c r="Y50364" s="133"/>
      <c r="AJ50364" s="133"/>
      <c r="AO50364" s="135"/>
      <c r="AP50364" s="135"/>
      <c r="BJ50364" s="136"/>
    </row>
    <row r="50365" spans="5:62" ht="14.25" customHeight="1" x14ac:dyDescent="0.25">
      <c r="E50365" s="113"/>
      <c r="H50365" s="133"/>
      <c r="T50365" s="133"/>
      <c r="X50365" s="131"/>
      <c r="Y50365" s="133"/>
      <c r="AJ50365" s="133"/>
      <c r="AO50365" s="135"/>
      <c r="AP50365" s="135"/>
      <c r="BJ50365" s="136"/>
    </row>
    <row r="50366" spans="5:62" ht="14.25" customHeight="1" x14ac:dyDescent="0.25">
      <c r="E50366" s="113"/>
      <c r="H50366" s="133"/>
      <c r="T50366" s="133"/>
      <c r="X50366" s="131"/>
      <c r="Y50366" s="133"/>
      <c r="AJ50366" s="133"/>
      <c r="AO50366" s="135"/>
      <c r="AP50366" s="135"/>
      <c r="BJ50366" s="136"/>
    </row>
    <row r="50367" spans="5:62" ht="14.25" customHeight="1" x14ac:dyDescent="0.25">
      <c r="E50367" s="113"/>
      <c r="H50367" s="133"/>
      <c r="T50367" s="133"/>
      <c r="X50367" s="131"/>
      <c r="Y50367" s="133"/>
      <c r="AJ50367" s="133"/>
      <c r="AO50367" s="135"/>
      <c r="AP50367" s="135"/>
      <c r="BJ50367" s="136"/>
    </row>
    <row r="50368" spans="5:62" ht="14.25" customHeight="1" x14ac:dyDescent="0.25">
      <c r="E50368" s="113"/>
      <c r="H50368" s="133"/>
      <c r="T50368" s="133"/>
      <c r="X50368" s="131"/>
      <c r="Y50368" s="133"/>
      <c r="AJ50368" s="133"/>
      <c r="AO50368" s="135"/>
      <c r="AP50368" s="135"/>
      <c r="BJ50368" s="136"/>
    </row>
    <row r="50369" spans="5:62" ht="14.25" customHeight="1" x14ac:dyDescent="0.25">
      <c r="E50369" s="113"/>
      <c r="H50369" s="133"/>
      <c r="T50369" s="133"/>
      <c r="X50369" s="131"/>
      <c r="Y50369" s="133"/>
      <c r="AJ50369" s="133"/>
      <c r="AO50369" s="135"/>
      <c r="AP50369" s="135"/>
      <c r="BJ50369" s="136"/>
    </row>
    <row r="50370" spans="5:62" ht="14.25" customHeight="1" x14ac:dyDescent="0.25">
      <c r="E50370" s="113"/>
      <c r="H50370" s="133"/>
      <c r="T50370" s="133"/>
      <c r="X50370" s="131"/>
      <c r="Y50370" s="133"/>
      <c r="AJ50370" s="133"/>
      <c r="AO50370" s="135"/>
      <c r="AP50370" s="135"/>
      <c r="BJ50370" s="136"/>
    </row>
    <row r="50371" spans="5:62" ht="14.25" customHeight="1" x14ac:dyDescent="0.25">
      <c r="E50371" s="113"/>
      <c r="H50371" s="133"/>
      <c r="T50371" s="133"/>
      <c r="X50371" s="131"/>
      <c r="Y50371" s="133"/>
      <c r="AJ50371" s="133"/>
      <c r="AO50371" s="135"/>
      <c r="AP50371" s="135"/>
      <c r="BJ50371" s="136"/>
    </row>
    <row r="50372" spans="5:62" ht="14.25" customHeight="1" x14ac:dyDescent="0.25">
      <c r="E50372" s="113"/>
      <c r="H50372" s="133"/>
      <c r="T50372" s="133"/>
      <c r="X50372" s="131"/>
      <c r="Y50372" s="133"/>
      <c r="AJ50372" s="133"/>
      <c r="AO50372" s="135"/>
      <c r="AP50372" s="135"/>
      <c r="BJ50372" s="136"/>
    </row>
    <row r="50373" spans="5:62" ht="14.25" customHeight="1" x14ac:dyDescent="0.25">
      <c r="E50373" s="113"/>
      <c r="H50373" s="133"/>
      <c r="T50373" s="133"/>
      <c r="X50373" s="131"/>
      <c r="Y50373" s="133"/>
      <c r="AJ50373" s="133"/>
      <c r="AO50373" s="135"/>
      <c r="AP50373" s="135"/>
      <c r="BJ50373" s="136"/>
    </row>
    <row r="50374" spans="5:62" ht="14.25" customHeight="1" x14ac:dyDescent="0.25">
      <c r="E50374" s="113"/>
      <c r="H50374" s="133"/>
      <c r="T50374" s="133"/>
      <c r="X50374" s="131"/>
      <c r="Y50374" s="133"/>
      <c r="AJ50374" s="133"/>
      <c r="AO50374" s="135"/>
      <c r="AP50374" s="135"/>
      <c r="BJ50374" s="136"/>
    </row>
    <row r="50375" spans="5:62" ht="14.25" customHeight="1" x14ac:dyDescent="0.25">
      <c r="E50375" s="113"/>
      <c r="H50375" s="133"/>
      <c r="T50375" s="133"/>
      <c r="X50375" s="131"/>
      <c r="Y50375" s="133"/>
      <c r="AJ50375" s="133"/>
      <c r="AO50375" s="135"/>
      <c r="AP50375" s="135"/>
      <c r="BJ50375" s="136"/>
    </row>
    <row r="50376" spans="5:62" ht="14.25" customHeight="1" x14ac:dyDescent="0.25">
      <c r="E50376" s="113"/>
      <c r="H50376" s="133"/>
      <c r="T50376" s="133"/>
      <c r="X50376" s="131"/>
      <c r="Y50376" s="133"/>
      <c r="AJ50376" s="133"/>
      <c r="AO50376" s="135"/>
      <c r="AP50376" s="135"/>
      <c r="BJ50376" s="136"/>
    </row>
    <row r="50377" spans="5:62" ht="14.25" customHeight="1" x14ac:dyDescent="0.25">
      <c r="E50377" s="113"/>
      <c r="H50377" s="133"/>
      <c r="T50377" s="133"/>
      <c r="X50377" s="131"/>
      <c r="Y50377" s="133"/>
      <c r="AJ50377" s="133"/>
      <c r="AO50377" s="135"/>
      <c r="AP50377" s="135"/>
      <c r="BJ50377" s="136"/>
    </row>
    <row r="50378" spans="5:62" ht="14.25" customHeight="1" x14ac:dyDescent="0.25">
      <c r="E50378" s="113"/>
      <c r="H50378" s="133"/>
      <c r="T50378" s="133"/>
      <c r="X50378" s="131"/>
      <c r="Y50378" s="133"/>
      <c r="AJ50378" s="133"/>
      <c r="AO50378" s="135"/>
      <c r="AP50378" s="135"/>
      <c r="BJ50378" s="136"/>
    </row>
    <row r="50379" spans="5:62" ht="14.25" customHeight="1" x14ac:dyDescent="0.25">
      <c r="E50379" s="113"/>
      <c r="H50379" s="133"/>
      <c r="T50379" s="133"/>
      <c r="X50379" s="131"/>
      <c r="Y50379" s="133"/>
      <c r="AJ50379" s="133"/>
      <c r="AO50379" s="135"/>
      <c r="AP50379" s="135"/>
      <c r="BJ50379" s="136"/>
    </row>
    <row r="50380" spans="5:62" ht="14.25" customHeight="1" x14ac:dyDescent="0.25">
      <c r="E50380" s="113"/>
      <c r="H50380" s="133"/>
      <c r="T50380" s="133"/>
      <c r="X50380" s="131"/>
      <c r="Y50380" s="133"/>
      <c r="AJ50380" s="133"/>
      <c r="AO50380" s="135"/>
      <c r="AP50380" s="135"/>
      <c r="BJ50380" s="136"/>
    </row>
    <row r="50381" spans="5:62" ht="14.25" customHeight="1" x14ac:dyDescent="0.25">
      <c r="E50381" s="113"/>
      <c r="H50381" s="133"/>
      <c r="T50381" s="133"/>
      <c r="X50381" s="131"/>
      <c r="Y50381" s="133"/>
      <c r="AJ50381" s="133"/>
      <c r="AO50381" s="135"/>
      <c r="AP50381" s="135"/>
      <c r="BJ50381" s="136"/>
    </row>
    <row r="50382" spans="5:62" ht="14.25" customHeight="1" x14ac:dyDescent="0.25">
      <c r="E50382" s="113"/>
      <c r="H50382" s="133"/>
      <c r="T50382" s="133"/>
      <c r="X50382" s="131"/>
      <c r="Y50382" s="133"/>
      <c r="AJ50382" s="133"/>
      <c r="AO50382" s="135"/>
      <c r="AP50382" s="135"/>
      <c r="BJ50382" s="136"/>
    </row>
    <row r="50383" spans="5:62" ht="14.25" customHeight="1" x14ac:dyDescent="0.25">
      <c r="E50383" s="113"/>
      <c r="H50383" s="133"/>
      <c r="T50383" s="133"/>
      <c r="X50383" s="131"/>
      <c r="Y50383" s="133"/>
      <c r="AJ50383" s="133"/>
      <c r="AO50383" s="135"/>
      <c r="AP50383" s="135"/>
      <c r="BJ50383" s="136"/>
    </row>
    <row r="50384" spans="5:62" ht="14.25" customHeight="1" x14ac:dyDescent="0.25">
      <c r="E50384" s="113"/>
      <c r="H50384" s="133"/>
      <c r="T50384" s="133"/>
      <c r="X50384" s="131"/>
      <c r="Y50384" s="133"/>
      <c r="AJ50384" s="133"/>
      <c r="AO50384" s="135"/>
      <c r="AP50384" s="135"/>
      <c r="BJ50384" s="136"/>
    </row>
    <row r="50385" spans="5:62" ht="14.25" customHeight="1" x14ac:dyDescent="0.25">
      <c r="E50385" s="113"/>
      <c r="H50385" s="133"/>
      <c r="T50385" s="133"/>
      <c r="X50385" s="131"/>
      <c r="Y50385" s="133"/>
      <c r="AJ50385" s="133"/>
      <c r="AO50385" s="135"/>
      <c r="AP50385" s="135"/>
      <c r="BJ50385" s="136"/>
    </row>
    <row r="50386" spans="5:62" ht="14.25" customHeight="1" x14ac:dyDescent="0.25">
      <c r="E50386" s="113"/>
      <c r="H50386" s="133"/>
      <c r="T50386" s="133"/>
      <c r="X50386" s="131"/>
      <c r="Y50386" s="133"/>
      <c r="AJ50386" s="133"/>
      <c r="AO50386" s="135"/>
      <c r="AP50386" s="135"/>
      <c r="BJ50386" s="136"/>
    </row>
    <row r="50387" spans="5:62" ht="14.25" customHeight="1" x14ac:dyDescent="0.25">
      <c r="E50387" s="113"/>
      <c r="H50387" s="133"/>
      <c r="T50387" s="133"/>
      <c r="X50387" s="131"/>
      <c r="Y50387" s="133"/>
      <c r="AJ50387" s="133"/>
      <c r="AO50387" s="135"/>
      <c r="AP50387" s="135"/>
      <c r="BJ50387" s="136"/>
    </row>
    <row r="50388" spans="5:62" ht="14.25" customHeight="1" x14ac:dyDescent="0.25">
      <c r="E50388" s="113"/>
      <c r="H50388" s="133"/>
      <c r="T50388" s="133"/>
      <c r="X50388" s="131"/>
      <c r="Y50388" s="133"/>
      <c r="AJ50388" s="133"/>
      <c r="AO50388" s="135"/>
      <c r="AP50388" s="135"/>
      <c r="BJ50388" s="136"/>
    </row>
    <row r="50389" spans="5:62" ht="14.25" customHeight="1" x14ac:dyDescent="0.25">
      <c r="E50389" s="113"/>
      <c r="H50389" s="133"/>
      <c r="T50389" s="133"/>
      <c r="X50389" s="131"/>
      <c r="Y50389" s="133"/>
      <c r="AJ50389" s="133"/>
      <c r="AO50389" s="135"/>
      <c r="AP50389" s="135"/>
      <c r="BJ50389" s="136"/>
    </row>
    <row r="50390" spans="5:62" ht="14.25" customHeight="1" x14ac:dyDescent="0.25">
      <c r="E50390" s="113"/>
      <c r="H50390" s="133"/>
      <c r="T50390" s="133"/>
      <c r="X50390" s="131"/>
      <c r="Y50390" s="133"/>
      <c r="AJ50390" s="133"/>
      <c r="AO50390" s="135"/>
      <c r="AP50390" s="135"/>
      <c r="BJ50390" s="136"/>
    </row>
    <row r="50391" spans="5:62" ht="14.25" customHeight="1" x14ac:dyDescent="0.25">
      <c r="E50391" s="113"/>
      <c r="H50391" s="133"/>
      <c r="T50391" s="133"/>
      <c r="X50391" s="131"/>
      <c r="Y50391" s="133"/>
      <c r="AJ50391" s="133"/>
      <c r="AO50391" s="135"/>
      <c r="AP50391" s="135"/>
      <c r="BJ50391" s="136"/>
    </row>
    <row r="50392" spans="5:62" ht="14.25" customHeight="1" x14ac:dyDescent="0.25">
      <c r="E50392" s="113"/>
      <c r="H50392" s="133"/>
      <c r="T50392" s="133"/>
      <c r="X50392" s="131"/>
      <c r="Y50392" s="133"/>
      <c r="AJ50392" s="133"/>
      <c r="AO50392" s="135"/>
      <c r="AP50392" s="135"/>
      <c r="BJ50392" s="136"/>
    </row>
    <row r="50393" spans="5:62" ht="14.25" customHeight="1" x14ac:dyDescent="0.25">
      <c r="E50393" s="113"/>
      <c r="H50393" s="133"/>
      <c r="T50393" s="133"/>
      <c r="X50393" s="131"/>
      <c r="Y50393" s="133"/>
      <c r="AJ50393" s="133"/>
      <c r="AO50393" s="135"/>
      <c r="AP50393" s="135"/>
      <c r="BJ50393" s="136"/>
    </row>
    <row r="50394" spans="5:62" ht="14.25" customHeight="1" x14ac:dyDescent="0.25">
      <c r="E50394" s="113"/>
      <c r="H50394" s="133"/>
      <c r="T50394" s="133"/>
      <c r="X50394" s="131"/>
      <c r="Y50394" s="133"/>
      <c r="AJ50394" s="133"/>
      <c r="AO50394" s="135"/>
      <c r="AP50394" s="135"/>
      <c r="BJ50394" s="136"/>
    </row>
    <row r="50395" spans="5:62" ht="14.25" customHeight="1" x14ac:dyDescent="0.25">
      <c r="E50395" s="113"/>
      <c r="H50395" s="133"/>
      <c r="T50395" s="133"/>
      <c r="X50395" s="131"/>
      <c r="Y50395" s="133"/>
      <c r="AJ50395" s="133"/>
      <c r="AO50395" s="135"/>
      <c r="AP50395" s="135"/>
      <c r="BJ50395" s="136"/>
    </row>
    <row r="50396" spans="5:62" ht="14.25" customHeight="1" x14ac:dyDescent="0.25">
      <c r="E50396" s="113"/>
      <c r="H50396" s="133"/>
      <c r="T50396" s="133"/>
      <c r="X50396" s="131"/>
      <c r="Y50396" s="133"/>
      <c r="AJ50396" s="133"/>
      <c r="AO50396" s="135"/>
      <c r="AP50396" s="135"/>
      <c r="BJ50396" s="136"/>
    </row>
    <row r="50397" spans="5:62" ht="14.25" customHeight="1" x14ac:dyDescent="0.25">
      <c r="E50397" s="113"/>
      <c r="H50397" s="133"/>
      <c r="T50397" s="133"/>
      <c r="X50397" s="131"/>
      <c r="Y50397" s="133"/>
      <c r="AJ50397" s="133"/>
      <c r="AO50397" s="135"/>
      <c r="AP50397" s="135"/>
      <c r="BJ50397" s="136"/>
    </row>
    <row r="50398" spans="5:62" ht="14.25" customHeight="1" x14ac:dyDescent="0.25">
      <c r="E50398" s="113"/>
      <c r="H50398" s="133"/>
      <c r="T50398" s="133"/>
      <c r="X50398" s="131"/>
      <c r="Y50398" s="133"/>
      <c r="AJ50398" s="133"/>
      <c r="AO50398" s="135"/>
      <c r="AP50398" s="135"/>
      <c r="BJ50398" s="136"/>
    </row>
    <row r="50399" spans="5:62" ht="14.25" customHeight="1" x14ac:dyDescent="0.25">
      <c r="E50399" s="113"/>
      <c r="H50399" s="133"/>
      <c r="T50399" s="133"/>
      <c r="X50399" s="131"/>
      <c r="Y50399" s="133"/>
      <c r="AJ50399" s="133"/>
      <c r="AO50399" s="135"/>
      <c r="AP50399" s="135"/>
      <c r="BJ50399" s="136"/>
    </row>
    <row r="50400" spans="5:62" ht="14.25" customHeight="1" x14ac:dyDescent="0.25">
      <c r="E50400" s="113"/>
      <c r="H50400" s="133"/>
      <c r="T50400" s="133"/>
      <c r="X50400" s="131"/>
      <c r="Y50400" s="133"/>
      <c r="AJ50400" s="133"/>
      <c r="AO50400" s="135"/>
      <c r="AP50400" s="135"/>
      <c r="BJ50400" s="136"/>
    </row>
    <row r="50401" spans="5:62" ht="14.25" customHeight="1" x14ac:dyDescent="0.25">
      <c r="E50401" s="113"/>
      <c r="H50401" s="133"/>
      <c r="T50401" s="133"/>
      <c r="X50401" s="131"/>
      <c r="Y50401" s="133"/>
      <c r="AJ50401" s="133"/>
      <c r="AO50401" s="135"/>
      <c r="AP50401" s="135"/>
      <c r="BJ50401" s="136"/>
    </row>
    <row r="50402" spans="5:62" ht="14.25" customHeight="1" x14ac:dyDescent="0.25">
      <c r="E50402" s="113"/>
      <c r="H50402" s="133"/>
      <c r="T50402" s="133"/>
      <c r="X50402" s="131"/>
      <c r="Y50402" s="133"/>
      <c r="AJ50402" s="133"/>
      <c r="AO50402" s="135"/>
      <c r="AP50402" s="135"/>
      <c r="BJ50402" s="136"/>
    </row>
    <row r="50403" spans="5:62" ht="14.25" customHeight="1" x14ac:dyDescent="0.25">
      <c r="E50403" s="113"/>
      <c r="H50403" s="133"/>
      <c r="T50403" s="133"/>
      <c r="X50403" s="131"/>
      <c r="Y50403" s="133"/>
      <c r="AJ50403" s="133"/>
      <c r="AO50403" s="135"/>
      <c r="AP50403" s="135"/>
      <c r="BJ50403" s="136"/>
    </row>
    <row r="50404" spans="5:62" ht="14.25" customHeight="1" x14ac:dyDescent="0.25">
      <c r="E50404" s="113"/>
      <c r="H50404" s="133"/>
      <c r="T50404" s="133"/>
      <c r="X50404" s="131"/>
      <c r="Y50404" s="133"/>
      <c r="AJ50404" s="133"/>
      <c r="AO50404" s="135"/>
      <c r="AP50404" s="135"/>
      <c r="BJ50404" s="136"/>
    </row>
    <row r="50405" spans="5:62" ht="14.25" customHeight="1" x14ac:dyDescent="0.25">
      <c r="E50405" s="113"/>
      <c r="H50405" s="133"/>
      <c r="T50405" s="133"/>
      <c r="X50405" s="131"/>
      <c r="Y50405" s="133"/>
      <c r="AJ50405" s="133"/>
      <c r="AO50405" s="135"/>
      <c r="AP50405" s="135"/>
      <c r="BJ50405" s="136"/>
    </row>
    <row r="50406" spans="5:62" ht="14.25" customHeight="1" x14ac:dyDescent="0.25">
      <c r="E50406" s="113"/>
      <c r="H50406" s="133"/>
      <c r="T50406" s="133"/>
      <c r="X50406" s="131"/>
      <c r="Y50406" s="133"/>
      <c r="AJ50406" s="133"/>
      <c r="AO50406" s="135"/>
      <c r="AP50406" s="135"/>
      <c r="BJ50406" s="136"/>
    </row>
    <row r="50407" spans="5:62" ht="14.25" customHeight="1" x14ac:dyDescent="0.25">
      <c r="E50407" s="113"/>
      <c r="H50407" s="133"/>
      <c r="T50407" s="133"/>
      <c r="X50407" s="131"/>
      <c r="Y50407" s="133"/>
      <c r="AJ50407" s="133"/>
      <c r="AO50407" s="135"/>
      <c r="AP50407" s="135"/>
      <c r="BJ50407" s="136"/>
    </row>
    <row r="50408" spans="5:62" ht="14.25" customHeight="1" x14ac:dyDescent="0.25">
      <c r="E50408" s="113"/>
      <c r="H50408" s="133"/>
      <c r="T50408" s="133"/>
      <c r="X50408" s="131"/>
      <c r="Y50408" s="133"/>
      <c r="AJ50408" s="133"/>
      <c r="AO50408" s="135"/>
      <c r="AP50408" s="135"/>
      <c r="BJ50408" s="136"/>
    </row>
    <row r="50409" spans="5:62" ht="14.25" customHeight="1" x14ac:dyDescent="0.25">
      <c r="E50409" s="113"/>
      <c r="H50409" s="133"/>
      <c r="T50409" s="133"/>
      <c r="X50409" s="131"/>
      <c r="Y50409" s="133"/>
      <c r="AJ50409" s="133"/>
      <c r="AO50409" s="135"/>
      <c r="AP50409" s="135"/>
      <c r="BJ50409" s="136"/>
    </row>
    <row r="50410" spans="5:62" ht="14.25" customHeight="1" x14ac:dyDescent="0.25">
      <c r="E50410" s="113"/>
      <c r="H50410" s="133"/>
      <c r="T50410" s="133"/>
      <c r="X50410" s="131"/>
      <c r="Y50410" s="133"/>
      <c r="AJ50410" s="133"/>
      <c r="AO50410" s="135"/>
      <c r="AP50410" s="135"/>
      <c r="BJ50410" s="136"/>
    </row>
    <row r="50411" spans="5:62" ht="14.25" customHeight="1" x14ac:dyDescent="0.25">
      <c r="E50411" s="113"/>
      <c r="H50411" s="133"/>
      <c r="T50411" s="133"/>
      <c r="X50411" s="131"/>
      <c r="Y50411" s="133"/>
      <c r="AJ50411" s="133"/>
      <c r="AO50411" s="135"/>
      <c r="AP50411" s="135"/>
      <c r="BJ50411" s="136"/>
    </row>
    <row r="50412" spans="5:62" ht="14.25" customHeight="1" x14ac:dyDescent="0.25">
      <c r="E50412" s="113"/>
      <c r="H50412" s="133"/>
      <c r="T50412" s="133"/>
      <c r="X50412" s="131"/>
      <c r="Y50412" s="133"/>
      <c r="AJ50412" s="133"/>
      <c r="AO50412" s="135"/>
      <c r="AP50412" s="135"/>
      <c r="BJ50412" s="136"/>
    </row>
    <row r="50413" spans="5:62" ht="14.25" customHeight="1" x14ac:dyDescent="0.25">
      <c r="E50413" s="113"/>
      <c r="H50413" s="133"/>
      <c r="T50413" s="133"/>
      <c r="X50413" s="131"/>
      <c r="Y50413" s="133"/>
      <c r="AJ50413" s="133"/>
      <c r="AO50413" s="135"/>
      <c r="AP50413" s="135"/>
      <c r="BJ50413" s="136"/>
    </row>
    <row r="50414" spans="5:62" ht="14.25" customHeight="1" x14ac:dyDescent="0.25">
      <c r="E50414" s="113"/>
      <c r="H50414" s="133"/>
      <c r="T50414" s="133"/>
      <c r="X50414" s="131"/>
      <c r="Y50414" s="133"/>
      <c r="AJ50414" s="133"/>
      <c r="AO50414" s="135"/>
      <c r="AP50414" s="135"/>
      <c r="BJ50414" s="136"/>
    </row>
    <row r="50415" spans="5:62" ht="14.25" customHeight="1" x14ac:dyDescent="0.25">
      <c r="E50415" s="113"/>
      <c r="H50415" s="133"/>
      <c r="T50415" s="133"/>
      <c r="X50415" s="131"/>
      <c r="Y50415" s="133"/>
      <c r="AJ50415" s="133"/>
      <c r="AO50415" s="135"/>
      <c r="AP50415" s="135"/>
      <c r="BJ50415" s="136"/>
    </row>
    <row r="50416" spans="5:62" ht="14.25" customHeight="1" x14ac:dyDescent="0.25">
      <c r="E50416" s="113"/>
      <c r="H50416" s="133"/>
      <c r="T50416" s="133"/>
      <c r="X50416" s="131"/>
      <c r="Y50416" s="133"/>
      <c r="AJ50416" s="133"/>
      <c r="AO50416" s="135"/>
      <c r="AP50416" s="135"/>
      <c r="BJ50416" s="136"/>
    </row>
    <row r="50417" spans="5:62" ht="14.25" customHeight="1" x14ac:dyDescent="0.25">
      <c r="E50417" s="113"/>
      <c r="H50417" s="133"/>
      <c r="T50417" s="133"/>
      <c r="X50417" s="131"/>
      <c r="Y50417" s="133"/>
      <c r="AJ50417" s="133"/>
      <c r="AO50417" s="135"/>
      <c r="AP50417" s="135"/>
      <c r="BJ50417" s="136"/>
    </row>
    <row r="50418" spans="5:62" ht="14.25" customHeight="1" x14ac:dyDescent="0.25">
      <c r="E50418" s="113"/>
      <c r="H50418" s="133"/>
      <c r="T50418" s="133"/>
      <c r="X50418" s="131"/>
      <c r="Y50418" s="133"/>
      <c r="AJ50418" s="133"/>
      <c r="AO50418" s="135"/>
      <c r="AP50418" s="135"/>
      <c r="BJ50418" s="136"/>
    </row>
    <row r="50419" spans="5:62" ht="14.25" customHeight="1" x14ac:dyDescent="0.25">
      <c r="E50419" s="113"/>
      <c r="H50419" s="133"/>
      <c r="T50419" s="133"/>
      <c r="X50419" s="131"/>
      <c r="Y50419" s="133"/>
      <c r="AJ50419" s="133"/>
      <c r="AO50419" s="135"/>
      <c r="AP50419" s="135"/>
      <c r="BJ50419" s="136"/>
    </row>
    <row r="50420" spans="5:62" ht="14.25" customHeight="1" x14ac:dyDescent="0.25">
      <c r="E50420" s="113"/>
      <c r="H50420" s="133"/>
      <c r="T50420" s="133"/>
      <c r="X50420" s="131"/>
      <c r="Y50420" s="133"/>
      <c r="AJ50420" s="133"/>
      <c r="AO50420" s="135"/>
      <c r="AP50420" s="135"/>
      <c r="BJ50420" s="136"/>
    </row>
    <row r="50421" spans="5:62" ht="14.25" customHeight="1" x14ac:dyDescent="0.25">
      <c r="E50421" s="113"/>
      <c r="H50421" s="133"/>
      <c r="T50421" s="133"/>
      <c r="X50421" s="131"/>
      <c r="Y50421" s="133"/>
      <c r="AJ50421" s="133"/>
      <c r="AO50421" s="135"/>
      <c r="AP50421" s="135"/>
      <c r="BJ50421" s="136"/>
    </row>
    <row r="50422" spans="5:62" ht="14.25" customHeight="1" x14ac:dyDescent="0.25">
      <c r="E50422" s="113"/>
      <c r="H50422" s="133"/>
      <c r="T50422" s="133"/>
      <c r="X50422" s="131"/>
      <c r="Y50422" s="133"/>
      <c r="AJ50422" s="133"/>
      <c r="AO50422" s="135"/>
      <c r="AP50422" s="135"/>
      <c r="BJ50422" s="136"/>
    </row>
    <row r="50423" spans="5:62" ht="14.25" customHeight="1" x14ac:dyDescent="0.25">
      <c r="E50423" s="113"/>
      <c r="H50423" s="133"/>
      <c r="T50423" s="133"/>
      <c r="X50423" s="131"/>
      <c r="Y50423" s="133"/>
      <c r="AJ50423" s="133"/>
      <c r="AO50423" s="135"/>
      <c r="AP50423" s="135"/>
      <c r="BJ50423" s="136"/>
    </row>
    <row r="50424" spans="5:62" ht="14.25" customHeight="1" x14ac:dyDescent="0.25">
      <c r="E50424" s="113"/>
      <c r="H50424" s="133"/>
      <c r="T50424" s="133"/>
      <c r="X50424" s="131"/>
      <c r="Y50424" s="133"/>
      <c r="AJ50424" s="133"/>
      <c r="AO50424" s="135"/>
      <c r="AP50424" s="135"/>
      <c r="BJ50424" s="136"/>
    </row>
    <row r="50425" spans="5:62" ht="14.25" customHeight="1" x14ac:dyDescent="0.25">
      <c r="E50425" s="113"/>
      <c r="H50425" s="133"/>
      <c r="T50425" s="133"/>
      <c r="X50425" s="131"/>
      <c r="Y50425" s="133"/>
      <c r="AJ50425" s="133"/>
      <c r="AO50425" s="135"/>
      <c r="AP50425" s="135"/>
      <c r="BJ50425" s="136"/>
    </row>
    <row r="50426" spans="5:62" ht="14.25" customHeight="1" x14ac:dyDescent="0.25">
      <c r="E50426" s="113"/>
      <c r="H50426" s="133"/>
      <c r="T50426" s="133"/>
      <c r="X50426" s="131"/>
      <c r="Y50426" s="133"/>
      <c r="AJ50426" s="133"/>
      <c r="AO50426" s="135"/>
      <c r="AP50426" s="135"/>
      <c r="BJ50426" s="136"/>
    </row>
    <row r="50427" spans="5:62" ht="14.25" customHeight="1" x14ac:dyDescent="0.25">
      <c r="E50427" s="113"/>
      <c r="H50427" s="133"/>
      <c r="T50427" s="133"/>
      <c r="X50427" s="131"/>
      <c r="Y50427" s="133"/>
      <c r="AJ50427" s="133"/>
      <c r="AO50427" s="135"/>
      <c r="AP50427" s="135"/>
      <c r="BJ50427" s="136"/>
    </row>
    <row r="50428" spans="5:62" ht="14.25" customHeight="1" x14ac:dyDescent="0.25">
      <c r="E50428" s="113"/>
      <c r="H50428" s="133"/>
      <c r="T50428" s="133"/>
      <c r="X50428" s="131"/>
      <c r="Y50428" s="133"/>
      <c r="AJ50428" s="133"/>
      <c r="AO50428" s="135"/>
      <c r="AP50428" s="135"/>
      <c r="BJ50428" s="136"/>
    </row>
    <row r="50429" spans="5:62" ht="14.25" customHeight="1" x14ac:dyDescent="0.25">
      <c r="E50429" s="113"/>
      <c r="H50429" s="133"/>
      <c r="T50429" s="133"/>
      <c r="X50429" s="131"/>
      <c r="Y50429" s="133"/>
      <c r="AJ50429" s="133"/>
      <c r="AO50429" s="135"/>
      <c r="AP50429" s="135"/>
      <c r="BJ50429" s="136"/>
    </row>
    <row r="50430" spans="5:62" ht="14.25" customHeight="1" x14ac:dyDescent="0.25">
      <c r="E50430" s="113"/>
      <c r="H50430" s="133"/>
      <c r="T50430" s="133"/>
      <c r="X50430" s="131"/>
      <c r="Y50430" s="133"/>
      <c r="AJ50430" s="133"/>
      <c r="AO50430" s="135"/>
      <c r="AP50430" s="135"/>
      <c r="BJ50430" s="136"/>
    </row>
    <row r="50431" spans="5:62" ht="14.25" customHeight="1" x14ac:dyDescent="0.25">
      <c r="E50431" s="113"/>
      <c r="H50431" s="133"/>
      <c r="T50431" s="133"/>
      <c r="X50431" s="131"/>
      <c r="Y50431" s="133"/>
      <c r="AJ50431" s="133"/>
      <c r="AO50431" s="135"/>
      <c r="AP50431" s="135"/>
      <c r="BJ50431" s="136"/>
    </row>
    <row r="50432" spans="5:62" ht="14.25" customHeight="1" x14ac:dyDescent="0.25">
      <c r="E50432" s="113"/>
      <c r="H50432" s="133"/>
      <c r="T50432" s="133"/>
      <c r="X50432" s="131"/>
      <c r="Y50432" s="133"/>
      <c r="AJ50432" s="133"/>
      <c r="AO50432" s="135"/>
      <c r="AP50432" s="135"/>
      <c r="BJ50432" s="136"/>
    </row>
    <row r="50433" spans="5:62" ht="14.25" customHeight="1" x14ac:dyDescent="0.25">
      <c r="E50433" s="113"/>
      <c r="H50433" s="133"/>
      <c r="T50433" s="133"/>
      <c r="X50433" s="131"/>
      <c r="Y50433" s="133"/>
      <c r="AJ50433" s="133"/>
      <c r="AO50433" s="135"/>
      <c r="AP50433" s="135"/>
      <c r="BJ50433" s="136"/>
    </row>
    <row r="50434" spans="5:62" ht="14.25" customHeight="1" x14ac:dyDescent="0.25">
      <c r="E50434" s="113"/>
      <c r="H50434" s="133"/>
      <c r="T50434" s="133"/>
      <c r="X50434" s="131"/>
      <c r="Y50434" s="133"/>
      <c r="AJ50434" s="133"/>
      <c r="AO50434" s="135"/>
      <c r="AP50434" s="135"/>
      <c r="BJ50434" s="136"/>
    </row>
    <row r="50435" spans="5:62" ht="14.25" customHeight="1" x14ac:dyDescent="0.25">
      <c r="E50435" s="113"/>
      <c r="H50435" s="133"/>
      <c r="T50435" s="133"/>
      <c r="X50435" s="131"/>
      <c r="Y50435" s="133"/>
      <c r="AJ50435" s="133"/>
      <c r="AO50435" s="135"/>
      <c r="AP50435" s="135"/>
      <c r="BJ50435" s="136"/>
    </row>
    <row r="50436" spans="5:62" ht="14.25" customHeight="1" x14ac:dyDescent="0.25">
      <c r="E50436" s="113"/>
      <c r="H50436" s="133"/>
      <c r="T50436" s="133"/>
      <c r="X50436" s="131"/>
      <c r="Y50436" s="133"/>
      <c r="AJ50436" s="133"/>
      <c r="AO50436" s="135"/>
      <c r="AP50436" s="135"/>
      <c r="BJ50436" s="136"/>
    </row>
    <row r="50437" spans="5:62" ht="14.25" customHeight="1" x14ac:dyDescent="0.25">
      <c r="E50437" s="113"/>
      <c r="H50437" s="133"/>
      <c r="T50437" s="133"/>
      <c r="X50437" s="131"/>
      <c r="Y50437" s="133"/>
      <c r="AJ50437" s="133"/>
      <c r="AO50437" s="135"/>
      <c r="AP50437" s="135"/>
      <c r="BJ50437" s="136"/>
    </row>
    <row r="50438" spans="5:62" ht="14.25" customHeight="1" x14ac:dyDescent="0.25">
      <c r="E50438" s="113"/>
      <c r="H50438" s="133"/>
      <c r="T50438" s="133"/>
      <c r="X50438" s="131"/>
      <c r="Y50438" s="133"/>
      <c r="AJ50438" s="133"/>
      <c r="AO50438" s="135"/>
      <c r="AP50438" s="135"/>
      <c r="BJ50438" s="136"/>
    </row>
    <row r="50439" spans="5:62" ht="14.25" customHeight="1" x14ac:dyDescent="0.25">
      <c r="E50439" s="113"/>
      <c r="H50439" s="133"/>
      <c r="T50439" s="133"/>
      <c r="X50439" s="131"/>
      <c r="Y50439" s="133"/>
      <c r="AJ50439" s="133"/>
      <c r="AO50439" s="135"/>
      <c r="AP50439" s="135"/>
      <c r="BJ50439" s="136"/>
    </row>
    <row r="50440" spans="5:62" ht="14.25" customHeight="1" x14ac:dyDescent="0.25">
      <c r="E50440" s="113"/>
      <c r="H50440" s="133"/>
      <c r="T50440" s="133"/>
      <c r="X50440" s="131"/>
      <c r="Y50440" s="133"/>
      <c r="AJ50440" s="133"/>
      <c r="AO50440" s="135"/>
      <c r="AP50440" s="135"/>
      <c r="BJ50440" s="136"/>
    </row>
    <row r="50441" spans="5:62" ht="14.25" customHeight="1" x14ac:dyDescent="0.25">
      <c r="E50441" s="113"/>
      <c r="H50441" s="133"/>
      <c r="T50441" s="133"/>
      <c r="X50441" s="131"/>
      <c r="Y50441" s="133"/>
      <c r="AJ50441" s="133"/>
      <c r="AO50441" s="135"/>
      <c r="AP50441" s="135"/>
      <c r="BJ50441" s="136"/>
    </row>
    <row r="50442" spans="5:62" ht="14.25" customHeight="1" x14ac:dyDescent="0.25">
      <c r="E50442" s="113"/>
      <c r="H50442" s="133"/>
      <c r="T50442" s="133"/>
      <c r="X50442" s="131"/>
      <c r="Y50442" s="133"/>
      <c r="AJ50442" s="133"/>
      <c r="AO50442" s="135"/>
      <c r="AP50442" s="135"/>
      <c r="BJ50442" s="136"/>
    </row>
    <row r="50443" spans="5:62" ht="14.25" customHeight="1" x14ac:dyDescent="0.25">
      <c r="E50443" s="113"/>
      <c r="H50443" s="133"/>
      <c r="T50443" s="133"/>
      <c r="X50443" s="131"/>
      <c r="Y50443" s="133"/>
      <c r="AJ50443" s="133"/>
      <c r="AO50443" s="135"/>
      <c r="AP50443" s="135"/>
      <c r="BJ50443" s="136"/>
    </row>
    <row r="50444" spans="5:62" ht="14.25" customHeight="1" x14ac:dyDescent="0.25">
      <c r="E50444" s="113"/>
      <c r="H50444" s="133"/>
      <c r="T50444" s="133"/>
      <c r="X50444" s="131"/>
      <c r="Y50444" s="133"/>
      <c r="AJ50444" s="133"/>
      <c r="AO50444" s="135"/>
      <c r="AP50444" s="135"/>
      <c r="BJ50444" s="136"/>
    </row>
    <row r="50445" spans="5:62" ht="14.25" customHeight="1" x14ac:dyDescent="0.25">
      <c r="E50445" s="113"/>
      <c r="H50445" s="133"/>
      <c r="T50445" s="133"/>
      <c r="X50445" s="131"/>
      <c r="Y50445" s="133"/>
      <c r="AJ50445" s="133"/>
      <c r="AO50445" s="135"/>
      <c r="AP50445" s="135"/>
      <c r="BJ50445" s="136"/>
    </row>
    <row r="50446" spans="5:62" ht="14.25" customHeight="1" x14ac:dyDescent="0.25">
      <c r="E50446" s="113"/>
      <c r="H50446" s="133"/>
      <c r="T50446" s="133"/>
      <c r="X50446" s="131"/>
      <c r="Y50446" s="133"/>
      <c r="AJ50446" s="133"/>
      <c r="AO50446" s="135"/>
      <c r="AP50446" s="135"/>
      <c r="BJ50446" s="136"/>
    </row>
    <row r="50447" spans="5:62" ht="14.25" customHeight="1" x14ac:dyDescent="0.25">
      <c r="E50447" s="113"/>
      <c r="H50447" s="133"/>
      <c r="T50447" s="133"/>
      <c r="X50447" s="131"/>
      <c r="Y50447" s="133"/>
      <c r="AJ50447" s="133"/>
      <c r="AO50447" s="135"/>
      <c r="AP50447" s="135"/>
      <c r="BJ50447" s="136"/>
    </row>
    <row r="50448" spans="5:62" ht="14.25" customHeight="1" x14ac:dyDescent="0.25">
      <c r="E50448" s="113"/>
      <c r="H50448" s="133"/>
      <c r="T50448" s="133"/>
      <c r="X50448" s="131"/>
      <c r="Y50448" s="133"/>
      <c r="AJ50448" s="133"/>
      <c r="AO50448" s="135"/>
      <c r="AP50448" s="135"/>
      <c r="BJ50448" s="136"/>
    </row>
    <row r="50449" spans="5:62" ht="14.25" customHeight="1" x14ac:dyDescent="0.25">
      <c r="E50449" s="113"/>
      <c r="H50449" s="133"/>
      <c r="T50449" s="133"/>
      <c r="X50449" s="131"/>
      <c r="Y50449" s="133"/>
      <c r="AJ50449" s="133"/>
      <c r="AO50449" s="135"/>
      <c r="AP50449" s="135"/>
      <c r="BJ50449" s="136"/>
    </row>
    <row r="50450" spans="5:62" ht="14.25" customHeight="1" x14ac:dyDescent="0.25">
      <c r="E50450" s="113"/>
      <c r="H50450" s="133"/>
      <c r="T50450" s="133"/>
      <c r="X50450" s="131"/>
      <c r="Y50450" s="133"/>
      <c r="AJ50450" s="133"/>
      <c r="AO50450" s="135"/>
      <c r="AP50450" s="135"/>
      <c r="BJ50450" s="136"/>
    </row>
    <row r="50451" spans="5:62" ht="14.25" customHeight="1" x14ac:dyDescent="0.25">
      <c r="E50451" s="113"/>
      <c r="H50451" s="133"/>
      <c r="T50451" s="133"/>
      <c r="X50451" s="131"/>
      <c r="Y50451" s="133"/>
      <c r="AJ50451" s="133"/>
      <c r="AO50451" s="135"/>
      <c r="AP50451" s="135"/>
      <c r="BJ50451" s="136"/>
    </row>
    <row r="50452" spans="5:62" ht="14.25" customHeight="1" x14ac:dyDescent="0.25">
      <c r="E50452" s="113"/>
      <c r="H50452" s="133"/>
      <c r="T50452" s="133"/>
      <c r="X50452" s="131"/>
      <c r="Y50452" s="133"/>
      <c r="AJ50452" s="133"/>
      <c r="AO50452" s="135"/>
      <c r="AP50452" s="135"/>
      <c r="BJ50452" s="136"/>
    </row>
    <row r="50453" spans="5:62" ht="14.25" customHeight="1" x14ac:dyDescent="0.25">
      <c r="E50453" s="113"/>
      <c r="H50453" s="133"/>
      <c r="T50453" s="133"/>
      <c r="X50453" s="131"/>
      <c r="Y50453" s="133"/>
      <c r="AJ50453" s="133"/>
      <c r="AO50453" s="135"/>
      <c r="AP50453" s="135"/>
      <c r="BJ50453" s="136"/>
    </row>
    <row r="50454" spans="5:62" ht="14.25" customHeight="1" x14ac:dyDescent="0.25">
      <c r="E50454" s="113"/>
      <c r="H50454" s="133"/>
      <c r="T50454" s="133"/>
      <c r="X50454" s="131"/>
      <c r="Y50454" s="133"/>
      <c r="AJ50454" s="133"/>
      <c r="AO50454" s="135"/>
      <c r="AP50454" s="135"/>
      <c r="BJ50454" s="136"/>
    </row>
    <row r="50455" spans="5:62" ht="14.25" customHeight="1" x14ac:dyDescent="0.25">
      <c r="E50455" s="113"/>
      <c r="H50455" s="133"/>
      <c r="T50455" s="133"/>
      <c r="X50455" s="131"/>
      <c r="Y50455" s="133"/>
      <c r="AJ50455" s="133"/>
      <c r="AO50455" s="135"/>
      <c r="AP50455" s="135"/>
      <c r="BJ50455" s="136"/>
    </row>
    <row r="50456" spans="5:62" ht="14.25" customHeight="1" x14ac:dyDescent="0.25">
      <c r="E50456" s="113"/>
      <c r="H50456" s="133"/>
      <c r="T50456" s="133"/>
      <c r="X50456" s="131"/>
      <c r="Y50456" s="133"/>
      <c r="AJ50456" s="133"/>
      <c r="AO50456" s="135"/>
      <c r="AP50456" s="135"/>
      <c r="BJ50456" s="136"/>
    </row>
    <row r="50457" spans="5:62" ht="14.25" customHeight="1" x14ac:dyDescent="0.25">
      <c r="E50457" s="113"/>
      <c r="H50457" s="133"/>
      <c r="T50457" s="133"/>
      <c r="X50457" s="131"/>
      <c r="Y50457" s="133"/>
      <c r="AJ50457" s="133"/>
      <c r="AO50457" s="135"/>
      <c r="AP50457" s="135"/>
      <c r="BJ50457" s="136"/>
    </row>
    <row r="50458" spans="5:62" ht="14.25" customHeight="1" x14ac:dyDescent="0.25">
      <c r="E50458" s="113"/>
      <c r="H50458" s="133"/>
      <c r="T50458" s="133"/>
      <c r="X50458" s="131"/>
      <c r="Y50458" s="133"/>
      <c r="AJ50458" s="133"/>
      <c r="AO50458" s="135"/>
      <c r="AP50458" s="135"/>
      <c r="BJ50458" s="136"/>
    </row>
    <row r="50459" spans="5:62" ht="14.25" customHeight="1" x14ac:dyDescent="0.25">
      <c r="E50459" s="113"/>
      <c r="H50459" s="133"/>
      <c r="T50459" s="133"/>
      <c r="X50459" s="131"/>
      <c r="Y50459" s="133"/>
      <c r="AJ50459" s="133"/>
      <c r="AO50459" s="135"/>
      <c r="AP50459" s="135"/>
      <c r="BJ50459" s="136"/>
    </row>
    <row r="50460" spans="5:62" ht="14.25" customHeight="1" x14ac:dyDescent="0.25">
      <c r="E50460" s="113"/>
      <c r="H50460" s="133"/>
      <c r="T50460" s="133"/>
      <c r="X50460" s="131"/>
      <c r="Y50460" s="133"/>
      <c r="AJ50460" s="133"/>
      <c r="AO50460" s="135"/>
      <c r="AP50460" s="135"/>
      <c r="BJ50460" s="136"/>
    </row>
    <row r="50461" spans="5:62" ht="14.25" customHeight="1" x14ac:dyDescent="0.25">
      <c r="E50461" s="113"/>
      <c r="H50461" s="133"/>
      <c r="T50461" s="133"/>
      <c r="X50461" s="131"/>
      <c r="Y50461" s="133"/>
      <c r="AJ50461" s="133"/>
      <c r="AO50461" s="135"/>
      <c r="AP50461" s="135"/>
      <c r="BJ50461" s="136"/>
    </row>
    <row r="50462" spans="5:62" ht="14.25" customHeight="1" x14ac:dyDescent="0.25">
      <c r="E50462" s="113"/>
      <c r="H50462" s="133"/>
      <c r="T50462" s="133"/>
      <c r="X50462" s="131"/>
      <c r="Y50462" s="133"/>
      <c r="AJ50462" s="133"/>
      <c r="AO50462" s="135"/>
      <c r="AP50462" s="135"/>
      <c r="BJ50462" s="136"/>
    </row>
    <row r="50463" spans="5:62" ht="14.25" customHeight="1" x14ac:dyDescent="0.25">
      <c r="E50463" s="113"/>
      <c r="H50463" s="133"/>
      <c r="T50463" s="133"/>
      <c r="X50463" s="131"/>
      <c r="Y50463" s="133"/>
      <c r="AJ50463" s="133"/>
      <c r="AO50463" s="135"/>
      <c r="AP50463" s="135"/>
      <c r="BJ50463" s="136"/>
    </row>
    <row r="50464" spans="5:62" ht="14.25" customHeight="1" x14ac:dyDescent="0.25">
      <c r="E50464" s="113"/>
      <c r="H50464" s="133"/>
      <c r="T50464" s="133"/>
      <c r="X50464" s="131"/>
      <c r="Y50464" s="133"/>
      <c r="AJ50464" s="133"/>
      <c r="AO50464" s="135"/>
      <c r="AP50464" s="135"/>
      <c r="BJ50464" s="136"/>
    </row>
    <row r="50465" spans="5:62" ht="14.25" customHeight="1" x14ac:dyDescent="0.25">
      <c r="E50465" s="113"/>
      <c r="H50465" s="133"/>
      <c r="T50465" s="133"/>
      <c r="X50465" s="131"/>
      <c r="Y50465" s="133"/>
      <c r="AJ50465" s="133"/>
      <c r="AO50465" s="135"/>
      <c r="AP50465" s="135"/>
      <c r="BJ50465" s="136"/>
    </row>
    <row r="50466" spans="5:62" ht="14.25" customHeight="1" x14ac:dyDescent="0.25">
      <c r="E50466" s="113"/>
      <c r="H50466" s="133"/>
      <c r="T50466" s="133"/>
      <c r="X50466" s="131"/>
      <c r="Y50466" s="133"/>
      <c r="AJ50466" s="133"/>
      <c r="AO50466" s="135"/>
      <c r="AP50466" s="135"/>
      <c r="BJ50466" s="136"/>
    </row>
    <row r="50467" spans="5:62" ht="14.25" customHeight="1" x14ac:dyDescent="0.25">
      <c r="E50467" s="113"/>
      <c r="H50467" s="133"/>
      <c r="T50467" s="133"/>
      <c r="X50467" s="131"/>
      <c r="Y50467" s="133"/>
      <c r="AJ50467" s="133"/>
      <c r="AO50467" s="135"/>
      <c r="AP50467" s="135"/>
      <c r="BJ50467" s="136"/>
    </row>
    <row r="50468" spans="5:62" ht="14.25" customHeight="1" x14ac:dyDescent="0.25">
      <c r="E50468" s="113"/>
      <c r="H50468" s="133"/>
      <c r="T50468" s="133"/>
      <c r="X50468" s="131"/>
      <c r="Y50468" s="133"/>
      <c r="AJ50468" s="133"/>
      <c r="AO50468" s="135"/>
      <c r="AP50468" s="135"/>
      <c r="BJ50468" s="136"/>
    </row>
    <row r="50469" spans="5:62" ht="14.25" customHeight="1" x14ac:dyDescent="0.25">
      <c r="E50469" s="113"/>
      <c r="H50469" s="133"/>
      <c r="T50469" s="133"/>
      <c r="X50469" s="131"/>
      <c r="Y50469" s="133"/>
      <c r="AJ50469" s="133"/>
      <c r="AO50469" s="135"/>
      <c r="AP50469" s="135"/>
      <c r="BJ50469" s="136"/>
    </row>
    <row r="50470" spans="5:62" ht="14.25" customHeight="1" x14ac:dyDescent="0.25">
      <c r="E50470" s="113"/>
      <c r="H50470" s="133"/>
      <c r="T50470" s="133"/>
      <c r="X50470" s="131"/>
      <c r="Y50470" s="133"/>
      <c r="AJ50470" s="133"/>
      <c r="AO50470" s="135"/>
      <c r="AP50470" s="135"/>
      <c r="BJ50470" s="136"/>
    </row>
    <row r="50471" spans="5:62" ht="14.25" customHeight="1" x14ac:dyDescent="0.25">
      <c r="E50471" s="113"/>
      <c r="H50471" s="133"/>
      <c r="T50471" s="133"/>
      <c r="X50471" s="131"/>
      <c r="Y50471" s="133"/>
      <c r="AJ50471" s="133"/>
      <c r="AO50471" s="135"/>
      <c r="AP50471" s="135"/>
      <c r="BJ50471" s="136"/>
    </row>
    <row r="50472" spans="5:62" ht="14.25" customHeight="1" x14ac:dyDescent="0.25">
      <c r="E50472" s="113"/>
      <c r="H50472" s="133"/>
      <c r="T50472" s="133"/>
      <c r="X50472" s="131"/>
      <c r="Y50472" s="133"/>
      <c r="AJ50472" s="133"/>
      <c r="AO50472" s="135"/>
      <c r="AP50472" s="135"/>
      <c r="BJ50472" s="136"/>
    </row>
    <row r="50473" spans="5:62" ht="14.25" customHeight="1" x14ac:dyDescent="0.25">
      <c r="E50473" s="113"/>
      <c r="H50473" s="133"/>
      <c r="T50473" s="133"/>
      <c r="X50473" s="131"/>
      <c r="Y50473" s="133"/>
      <c r="AJ50473" s="133"/>
      <c r="AO50473" s="135"/>
      <c r="AP50473" s="135"/>
      <c r="BJ50473" s="136"/>
    </row>
    <row r="50474" spans="5:62" ht="14.25" customHeight="1" x14ac:dyDescent="0.25">
      <c r="E50474" s="113"/>
      <c r="H50474" s="133"/>
      <c r="T50474" s="133"/>
      <c r="X50474" s="131"/>
      <c r="Y50474" s="133"/>
      <c r="AJ50474" s="133"/>
      <c r="AO50474" s="135"/>
      <c r="AP50474" s="135"/>
      <c r="BJ50474" s="136"/>
    </row>
    <row r="50475" spans="5:62" ht="14.25" customHeight="1" x14ac:dyDescent="0.25">
      <c r="E50475" s="113"/>
      <c r="H50475" s="133"/>
      <c r="T50475" s="133"/>
      <c r="X50475" s="131"/>
      <c r="Y50475" s="133"/>
      <c r="AJ50475" s="133"/>
      <c r="AO50475" s="135"/>
      <c r="AP50475" s="135"/>
      <c r="BJ50475" s="136"/>
    </row>
    <row r="50476" spans="5:62" ht="14.25" customHeight="1" x14ac:dyDescent="0.25">
      <c r="E50476" s="113"/>
      <c r="H50476" s="133"/>
      <c r="T50476" s="133"/>
      <c r="X50476" s="131"/>
      <c r="Y50476" s="133"/>
      <c r="AJ50476" s="133"/>
      <c r="AO50476" s="135"/>
      <c r="AP50476" s="135"/>
      <c r="BJ50476" s="136"/>
    </row>
    <row r="50477" spans="5:62" ht="14.25" customHeight="1" x14ac:dyDescent="0.25">
      <c r="E50477" s="113"/>
      <c r="H50477" s="133"/>
      <c r="T50477" s="133"/>
      <c r="X50477" s="131"/>
      <c r="Y50477" s="133"/>
      <c r="AJ50477" s="133"/>
      <c r="AO50477" s="135"/>
      <c r="AP50477" s="135"/>
      <c r="BJ50477" s="136"/>
    </row>
    <row r="50478" spans="5:62" ht="14.25" customHeight="1" x14ac:dyDescent="0.25">
      <c r="E50478" s="113"/>
      <c r="H50478" s="133"/>
      <c r="T50478" s="133"/>
      <c r="X50478" s="131"/>
      <c r="Y50478" s="133"/>
      <c r="AJ50478" s="133"/>
      <c r="AO50478" s="135"/>
      <c r="AP50478" s="135"/>
      <c r="BJ50478" s="136"/>
    </row>
    <row r="50479" spans="5:62" ht="14.25" customHeight="1" x14ac:dyDescent="0.25">
      <c r="E50479" s="113"/>
      <c r="H50479" s="133"/>
      <c r="T50479" s="133"/>
      <c r="X50479" s="131"/>
      <c r="Y50479" s="133"/>
      <c r="AJ50479" s="133"/>
      <c r="AO50479" s="135"/>
      <c r="AP50479" s="135"/>
      <c r="BJ50479" s="136"/>
    </row>
    <row r="50480" spans="5:62" ht="14.25" customHeight="1" x14ac:dyDescent="0.25">
      <c r="E50480" s="113"/>
      <c r="H50480" s="133"/>
      <c r="T50480" s="133"/>
      <c r="X50480" s="131"/>
      <c r="Y50480" s="133"/>
      <c r="AJ50480" s="133"/>
      <c r="AO50480" s="135"/>
      <c r="AP50480" s="135"/>
      <c r="BJ50480" s="136"/>
    </row>
    <row r="50481" spans="5:62" ht="14.25" customHeight="1" x14ac:dyDescent="0.25">
      <c r="E50481" s="113"/>
      <c r="H50481" s="133"/>
      <c r="T50481" s="133"/>
      <c r="X50481" s="131"/>
      <c r="Y50481" s="133"/>
      <c r="AJ50481" s="133"/>
      <c r="AO50481" s="135"/>
      <c r="AP50481" s="135"/>
      <c r="BJ50481" s="136"/>
    </row>
    <row r="50482" spans="5:62" ht="14.25" customHeight="1" x14ac:dyDescent="0.25">
      <c r="E50482" s="113"/>
      <c r="H50482" s="133"/>
      <c r="T50482" s="133"/>
      <c r="X50482" s="131"/>
      <c r="Y50482" s="133"/>
      <c r="AJ50482" s="133"/>
      <c r="AO50482" s="135"/>
      <c r="AP50482" s="135"/>
      <c r="BJ50482" s="136"/>
    </row>
    <row r="50483" spans="5:62" ht="14.25" customHeight="1" x14ac:dyDescent="0.25">
      <c r="E50483" s="113"/>
      <c r="H50483" s="133"/>
      <c r="T50483" s="133"/>
      <c r="X50483" s="131"/>
      <c r="Y50483" s="133"/>
      <c r="AJ50483" s="133"/>
      <c r="AO50483" s="135"/>
      <c r="AP50483" s="135"/>
      <c r="BJ50483" s="136"/>
    </row>
    <row r="50484" spans="5:62" ht="14.25" customHeight="1" x14ac:dyDescent="0.25">
      <c r="E50484" s="113"/>
      <c r="H50484" s="133"/>
      <c r="T50484" s="133"/>
      <c r="X50484" s="131"/>
      <c r="Y50484" s="133"/>
      <c r="AJ50484" s="133"/>
      <c r="AO50484" s="135"/>
      <c r="AP50484" s="135"/>
      <c r="BJ50484" s="136"/>
    </row>
    <row r="50485" spans="5:62" ht="14.25" customHeight="1" x14ac:dyDescent="0.25">
      <c r="E50485" s="113"/>
      <c r="H50485" s="133"/>
      <c r="T50485" s="133"/>
      <c r="X50485" s="131"/>
      <c r="Y50485" s="133"/>
      <c r="AJ50485" s="133"/>
      <c r="AO50485" s="135"/>
      <c r="AP50485" s="135"/>
      <c r="BJ50485" s="136"/>
    </row>
    <row r="50486" spans="5:62" ht="14.25" customHeight="1" x14ac:dyDescent="0.25">
      <c r="E50486" s="113"/>
      <c r="H50486" s="133"/>
      <c r="T50486" s="133"/>
      <c r="X50486" s="131"/>
      <c r="Y50486" s="133"/>
      <c r="AJ50486" s="133"/>
      <c r="AO50486" s="135"/>
      <c r="AP50486" s="135"/>
      <c r="BJ50486" s="136"/>
    </row>
    <row r="50487" spans="5:62" ht="14.25" customHeight="1" x14ac:dyDescent="0.25">
      <c r="E50487" s="113"/>
      <c r="H50487" s="133"/>
      <c r="T50487" s="133"/>
      <c r="X50487" s="131"/>
      <c r="Y50487" s="133"/>
      <c r="AJ50487" s="133"/>
      <c r="AO50487" s="135"/>
      <c r="AP50487" s="135"/>
      <c r="BJ50487" s="136"/>
    </row>
    <row r="50488" spans="5:62" ht="14.25" customHeight="1" x14ac:dyDescent="0.25">
      <c r="E50488" s="113"/>
      <c r="H50488" s="133"/>
      <c r="T50488" s="133"/>
      <c r="X50488" s="131"/>
      <c r="Y50488" s="133"/>
      <c r="AJ50488" s="133"/>
      <c r="AO50488" s="135"/>
      <c r="AP50488" s="135"/>
      <c r="BJ50488" s="136"/>
    </row>
    <row r="50489" spans="5:62" ht="14.25" customHeight="1" x14ac:dyDescent="0.25">
      <c r="E50489" s="113"/>
      <c r="H50489" s="133"/>
      <c r="T50489" s="133"/>
      <c r="X50489" s="131"/>
      <c r="Y50489" s="133"/>
      <c r="AJ50489" s="133"/>
      <c r="AO50489" s="135"/>
      <c r="AP50489" s="135"/>
      <c r="BJ50489" s="136"/>
    </row>
    <row r="50490" spans="5:62" ht="14.25" customHeight="1" x14ac:dyDescent="0.25">
      <c r="E50490" s="113"/>
      <c r="H50490" s="133"/>
      <c r="T50490" s="133"/>
      <c r="X50490" s="131"/>
      <c r="Y50490" s="133"/>
      <c r="AJ50490" s="133"/>
      <c r="AO50490" s="135"/>
      <c r="AP50490" s="135"/>
      <c r="BJ50490" s="136"/>
    </row>
    <row r="50491" spans="5:62" ht="14.25" customHeight="1" x14ac:dyDescent="0.25">
      <c r="E50491" s="113"/>
      <c r="H50491" s="133"/>
      <c r="T50491" s="133"/>
      <c r="X50491" s="131"/>
      <c r="Y50491" s="133"/>
      <c r="AJ50491" s="133"/>
      <c r="AO50491" s="135"/>
      <c r="AP50491" s="135"/>
      <c r="BJ50491" s="136"/>
    </row>
    <row r="50492" spans="5:62" ht="14.25" customHeight="1" x14ac:dyDescent="0.25">
      <c r="E50492" s="113"/>
      <c r="H50492" s="133"/>
      <c r="T50492" s="133"/>
      <c r="X50492" s="131"/>
      <c r="Y50492" s="133"/>
      <c r="AJ50492" s="133"/>
      <c r="AO50492" s="135"/>
      <c r="AP50492" s="135"/>
      <c r="BJ50492" s="136"/>
    </row>
    <row r="50493" spans="5:62" ht="14.25" customHeight="1" x14ac:dyDescent="0.25">
      <c r="E50493" s="113"/>
      <c r="H50493" s="133"/>
      <c r="T50493" s="133"/>
      <c r="X50493" s="131"/>
      <c r="Y50493" s="133"/>
      <c r="AJ50493" s="133"/>
      <c r="AO50493" s="135"/>
      <c r="AP50493" s="135"/>
      <c r="BJ50493" s="136"/>
    </row>
    <row r="50494" spans="5:62" ht="14.25" customHeight="1" x14ac:dyDescent="0.25">
      <c r="E50494" s="113"/>
      <c r="H50494" s="133"/>
      <c r="T50494" s="133"/>
      <c r="X50494" s="131"/>
      <c r="Y50494" s="133"/>
      <c r="AJ50494" s="133"/>
      <c r="AO50494" s="135"/>
      <c r="AP50494" s="135"/>
      <c r="BJ50494" s="136"/>
    </row>
    <row r="50495" spans="5:62" ht="14.25" customHeight="1" x14ac:dyDescent="0.25">
      <c r="E50495" s="113"/>
      <c r="H50495" s="133"/>
      <c r="T50495" s="133"/>
      <c r="X50495" s="131"/>
      <c r="Y50495" s="133"/>
      <c r="AJ50495" s="133"/>
      <c r="AO50495" s="135"/>
      <c r="AP50495" s="135"/>
      <c r="BJ50495" s="136"/>
    </row>
    <row r="50496" spans="5:62" ht="14.25" customHeight="1" x14ac:dyDescent="0.25">
      <c r="E50496" s="113"/>
      <c r="H50496" s="133"/>
      <c r="T50496" s="133"/>
      <c r="X50496" s="131"/>
      <c r="Y50496" s="133"/>
      <c r="AJ50496" s="133"/>
      <c r="AO50496" s="135"/>
      <c r="AP50496" s="135"/>
      <c r="BJ50496" s="136"/>
    </row>
    <row r="50497" spans="5:62" ht="14.25" customHeight="1" x14ac:dyDescent="0.25">
      <c r="E50497" s="113"/>
      <c r="H50497" s="133"/>
      <c r="T50497" s="133"/>
      <c r="X50497" s="131"/>
      <c r="Y50497" s="133"/>
      <c r="AJ50497" s="133"/>
      <c r="AO50497" s="135"/>
      <c r="AP50497" s="135"/>
      <c r="BJ50497" s="136"/>
    </row>
    <row r="50498" spans="5:62" ht="14.25" customHeight="1" x14ac:dyDescent="0.25">
      <c r="E50498" s="113"/>
      <c r="H50498" s="133"/>
      <c r="T50498" s="133"/>
      <c r="X50498" s="131"/>
      <c r="Y50498" s="133"/>
      <c r="AJ50498" s="133"/>
      <c r="AO50498" s="135"/>
      <c r="AP50498" s="135"/>
      <c r="BJ50498" s="136"/>
    </row>
    <row r="50499" spans="5:62" ht="14.25" customHeight="1" x14ac:dyDescent="0.25">
      <c r="E50499" s="113"/>
      <c r="H50499" s="133"/>
      <c r="T50499" s="133"/>
      <c r="X50499" s="131"/>
      <c r="Y50499" s="133"/>
      <c r="AJ50499" s="133"/>
      <c r="AO50499" s="135"/>
      <c r="AP50499" s="135"/>
      <c r="BJ50499" s="136"/>
    </row>
    <row r="50500" spans="5:62" ht="14.25" customHeight="1" x14ac:dyDescent="0.25">
      <c r="E50500" s="113"/>
      <c r="H50500" s="133"/>
      <c r="T50500" s="133"/>
      <c r="X50500" s="131"/>
      <c r="Y50500" s="133"/>
      <c r="AJ50500" s="133"/>
      <c r="AO50500" s="135"/>
      <c r="AP50500" s="135"/>
      <c r="BJ50500" s="136"/>
    </row>
    <row r="50501" spans="5:62" ht="14.25" customHeight="1" x14ac:dyDescent="0.25">
      <c r="E50501" s="113"/>
      <c r="H50501" s="133"/>
      <c r="T50501" s="133"/>
      <c r="X50501" s="131"/>
      <c r="Y50501" s="133"/>
      <c r="AJ50501" s="133"/>
      <c r="AO50501" s="135"/>
      <c r="AP50501" s="135"/>
      <c r="BJ50501" s="136"/>
    </row>
    <row r="50502" spans="5:62" ht="14.25" customHeight="1" x14ac:dyDescent="0.25">
      <c r="E50502" s="113"/>
      <c r="H50502" s="133"/>
      <c r="T50502" s="133"/>
      <c r="X50502" s="131"/>
      <c r="Y50502" s="133"/>
      <c r="AJ50502" s="133"/>
      <c r="AO50502" s="135"/>
      <c r="AP50502" s="135"/>
      <c r="BJ50502" s="136"/>
    </row>
    <row r="50503" spans="5:62" ht="14.25" customHeight="1" x14ac:dyDescent="0.25">
      <c r="E50503" s="113"/>
      <c r="H50503" s="133"/>
      <c r="T50503" s="133"/>
      <c r="X50503" s="131"/>
      <c r="Y50503" s="133"/>
      <c r="AJ50503" s="133"/>
      <c r="AO50503" s="135"/>
      <c r="AP50503" s="135"/>
      <c r="BJ50503" s="136"/>
    </row>
    <row r="50504" spans="5:62" ht="14.25" customHeight="1" x14ac:dyDescent="0.25">
      <c r="E50504" s="113"/>
      <c r="H50504" s="133"/>
      <c r="T50504" s="133"/>
      <c r="X50504" s="131"/>
      <c r="Y50504" s="133"/>
      <c r="AJ50504" s="133"/>
      <c r="AO50504" s="135"/>
      <c r="AP50504" s="135"/>
      <c r="BJ50504" s="136"/>
    </row>
    <row r="50505" spans="5:62" ht="14.25" customHeight="1" x14ac:dyDescent="0.25">
      <c r="E50505" s="113"/>
      <c r="H50505" s="133"/>
      <c r="T50505" s="133"/>
      <c r="X50505" s="131"/>
      <c r="Y50505" s="133"/>
      <c r="AJ50505" s="133"/>
      <c r="AO50505" s="135"/>
      <c r="AP50505" s="135"/>
      <c r="BJ50505" s="136"/>
    </row>
    <row r="50506" spans="5:62" ht="14.25" customHeight="1" x14ac:dyDescent="0.25">
      <c r="E50506" s="113"/>
      <c r="H50506" s="133"/>
      <c r="T50506" s="133"/>
      <c r="X50506" s="131"/>
      <c r="Y50506" s="133"/>
      <c r="AJ50506" s="133"/>
      <c r="AO50506" s="135"/>
      <c r="AP50506" s="135"/>
      <c r="BJ50506" s="136"/>
    </row>
    <row r="50507" spans="5:62" ht="14.25" customHeight="1" x14ac:dyDescent="0.25">
      <c r="E50507" s="113"/>
      <c r="H50507" s="133"/>
      <c r="T50507" s="133"/>
      <c r="X50507" s="131"/>
      <c r="Y50507" s="133"/>
      <c r="AJ50507" s="133"/>
      <c r="AO50507" s="135"/>
      <c r="AP50507" s="135"/>
      <c r="BJ50507" s="136"/>
    </row>
    <row r="50508" spans="5:62" ht="14.25" customHeight="1" x14ac:dyDescent="0.25">
      <c r="E50508" s="113"/>
      <c r="H50508" s="133"/>
      <c r="T50508" s="133"/>
      <c r="X50508" s="131"/>
      <c r="Y50508" s="133"/>
      <c r="AJ50508" s="133"/>
      <c r="AO50508" s="135"/>
      <c r="AP50508" s="135"/>
      <c r="BJ50508" s="136"/>
    </row>
    <row r="50509" spans="5:62" ht="14.25" customHeight="1" x14ac:dyDescent="0.25">
      <c r="E50509" s="113"/>
      <c r="H50509" s="133"/>
      <c r="T50509" s="133"/>
      <c r="X50509" s="131"/>
      <c r="Y50509" s="133"/>
      <c r="AJ50509" s="133"/>
      <c r="AO50509" s="135"/>
      <c r="AP50509" s="135"/>
      <c r="BJ50509" s="136"/>
    </row>
    <row r="50510" spans="5:62" ht="14.25" customHeight="1" x14ac:dyDescent="0.25">
      <c r="E50510" s="113"/>
      <c r="H50510" s="133"/>
      <c r="T50510" s="133"/>
      <c r="X50510" s="131"/>
      <c r="Y50510" s="133"/>
      <c r="AJ50510" s="133"/>
      <c r="AO50510" s="135"/>
      <c r="AP50510" s="135"/>
      <c r="BJ50510" s="136"/>
    </row>
    <row r="50511" spans="5:62" ht="14.25" customHeight="1" x14ac:dyDescent="0.25">
      <c r="E50511" s="113"/>
      <c r="H50511" s="133"/>
      <c r="T50511" s="133"/>
      <c r="X50511" s="131"/>
      <c r="Y50511" s="133"/>
      <c r="AJ50511" s="133"/>
      <c r="AO50511" s="135"/>
      <c r="AP50511" s="135"/>
      <c r="BJ50511" s="136"/>
    </row>
    <row r="50512" spans="5:62" ht="14.25" customHeight="1" x14ac:dyDescent="0.25">
      <c r="E50512" s="113"/>
      <c r="H50512" s="133"/>
      <c r="T50512" s="133"/>
      <c r="X50512" s="131"/>
      <c r="Y50512" s="133"/>
      <c r="AJ50512" s="133"/>
      <c r="AO50512" s="135"/>
      <c r="AP50512" s="135"/>
      <c r="BJ50512" s="136"/>
    </row>
    <row r="50513" spans="5:62" ht="14.25" customHeight="1" x14ac:dyDescent="0.25">
      <c r="E50513" s="113"/>
      <c r="H50513" s="133"/>
      <c r="T50513" s="133"/>
      <c r="X50513" s="131"/>
      <c r="Y50513" s="133"/>
      <c r="AJ50513" s="133"/>
      <c r="AO50513" s="135"/>
      <c r="AP50513" s="135"/>
      <c r="BJ50513" s="136"/>
    </row>
    <row r="50514" spans="5:62" ht="14.25" customHeight="1" x14ac:dyDescent="0.25">
      <c r="E50514" s="113"/>
      <c r="H50514" s="133"/>
      <c r="T50514" s="133"/>
      <c r="X50514" s="131"/>
      <c r="Y50514" s="133"/>
      <c r="AJ50514" s="133"/>
      <c r="AO50514" s="135"/>
      <c r="AP50514" s="135"/>
      <c r="BJ50514" s="136"/>
    </row>
    <row r="50515" spans="5:62" ht="14.25" customHeight="1" x14ac:dyDescent="0.25">
      <c r="E50515" s="113"/>
      <c r="H50515" s="133"/>
      <c r="T50515" s="133"/>
      <c r="X50515" s="131"/>
      <c r="Y50515" s="133"/>
      <c r="AJ50515" s="133"/>
      <c r="AO50515" s="135"/>
      <c r="AP50515" s="135"/>
      <c r="BJ50515" s="136"/>
    </row>
    <row r="50516" spans="5:62" ht="14.25" customHeight="1" x14ac:dyDescent="0.25">
      <c r="E50516" s="113"/>
      <c r="H50516" s="133"/>
      <c r="T50516" s="133"/>
      <c r="X50516" s="131"/>
      <c r="Y50516" s="133"/>
      <c r="AJ50516" s="133"/>
      <c r="AO50516" s="135"/>
      <c r="AP50516" s="135"/>
      <c r="BJ50516" s="136"/>
    </row>
    <row r="50517" spans="5:62" ht="14.25" customHeight="1" x14ac:dyDescent="0.25">
      <c r="E50517" s="113"/>
      <c r="H50517" s="133"/>
      <c r="T50517" s="133"/>
      <c r="X50517" s="131"/>
      <c r="Y50517" s="133"/>
      <c r="AJ50517" s="133"/>
      <c r="AO50517" s="135"/>
      <c r="AP50517" s="135"/>
      <c r="BJ50517" s="136"/>
    </row>
    <row r="50518" spans="5:62" ht="14.25" customHeight="1" x14ac:dyDescent="0.25">
      <c r="E50518" s="113"/>
      <c r="H50518" s="133"/>
      <c r="T50518" s="133"/>
      <c r="X50518" s="131"/>
      <c r="Y50518" s="133"/>
      <c r="AJ50518" s="133"/>
      <c r="AO50518" s="135"/>
      <c r="AP50518" s="135"/>
      <c r="BJ50518" s="136"/>
    </row>
    <row r="50519" spans="5:62" ht="14.25" customHeight="1" x14ac:dyDescent="0.25">
      <c r="E50519" s="113"/>
      <c r="H50519" s="133"/>
      <c r="T50519" s="133"/>
      <c r="X50519" s="131"/>
      <c r="Y50519" s="133"/>
      <c r="AJ50519" s="133"/>
      <c r="AO50519" s="135"/>
      <c r="AP50519" s="135"/>
      <c r="BJ50519" s="136"/>
    </row>
    <row r="50520" spans="5:62" ht="14.25" customHeight="1" x14ac:dyDescent="0.25">
      <c r="E50520" s="113"/>
      <c r="H50520" s="133"/>
      <c r="T50520" s="133"/>
      <c r="X50520" s="131"/>
      <c r="Y50520" s="133"/>
      <c r="AJ50520" s="133"/>
      <c r="AO50520" s="135"/>
      <c r="AP50520" s="135"/>
      <c r="BJ50520" s="136"/>
    </row>
    <row r="50521" spans="5:62" ht="14.25" customHeight="1" x14ac:dyDescent="0.25">
      <c r="E50521" s="113"/>
      <c r="H50521" s="133"/>
      <c r="T50521" s="133"/>
      <c r="X50521" s="131"/>
      <c r="Y50521" s="133"/>
      <c r="AJ50521" s="133"/>
      <c r="AO50521" s="135"/>
      <c r="AP50521" s="135"/>
      <c r="BJ50521" s="136"/>
    </row>
    <row r="50522" spans="5:62" ht="14.25" customHeight="1" x14ac:dyDescent="0.25">
      <c r="E50522" s="113"/>
      <c r="H50522" s="133"/>
      <c r="T50522" s="133"/>
      <c r="X50522" s="131"/>
      <c r="Y50522" s="133"/>
      <c r="AJ50522" s="133"/>
      <c r="AO50522" s="135"/>
      <c r="AP50522" s="135"/>
      <c r="BJ50522" s="136"/>
    </row>
    <row r="50523" spans="5:62" ht="14.25" customHeight="1" x14ac:dyDescent="0.25">
      <c r="E50523" s="113"/>
      <c r="H50523" s="133"/>
      <c r="T50523" s="133"/>
      <c r="X50523" s="131"/>
      <c r="Y50523" s="133"/>
      <c r="AJ50523" s="133"/>
      <c r="AO50523" s="135"/>
      <c r="AP50523" s="135"/>
      <c r="BJ50523" s="136"/>
    </row>
    <row r="50524" spans="5:62" ht="14.25" customHeight="1" x14ac:dyDescent="0.25">
      <c r="E50524" s="113"/>
      <c r="H50524" s="133"/>
      <c r="T50524" s="133"/>
      <c r="X50524" s="131"/>
      <c r="Y50524" s="133"/>
      <c r="AJ50524" s="133"/>
      <c r="AO50524" s="135"/>
      <c r="AP50524" s="135"/>
      <c r="BJ50524" s="136"/>
    </row>
    <row r="50525" spans="5:62" ht="14.25" customHeight="1" x14ac:dyDescent="0.25">
      <c r="E50525" s="113"/>
      <c r="H50525" s="133"/>
      <c r="T50525" s="133"/>
      <c r="X50525" s="131"/>
      <c r="Y50525" s="133"/>
      <c r="AJ50525" s="133"/>
      <c r="AO50525" s="135"/>
      <c r="AP50525" s="135"/>
      <c r="BJ50525" s="136"/>
    </row>
    <row r="50526" spans="5:62" ht="14.25" customHeight="1" x14ac:dyDescent="0.25">
      <c r="E50526" s="113"/>
      <c r="H50526" s="133"/>
      <c r="T50526" s="133"/>
      <c r="X50526" s="131"/>
      <c r="Y50526" s="133"/>
      <c r="AJ50526" s="133"/>
      <c r="AO50526" s="135"/>
      <c r="AP50526" s="135"/>
      <c r="BJ50526" s="136"/>
    </row>
    <row r="50527" spans="5:62" ht="14.25" customHeight="1" x14ac:dyDescent="0.25">
      <c r="E50527" s="113"/>
      <c r="H50527" s="133"/>
      <c r="T50527" s="133"/>
      <c r="X50527" s="131"/>
      <c r="Y50527" s="133"/>
      <c r="AJ50527" s="133"/>
      <c r="AO50527" s="135"/>
      <c r="AP50527" s="135"/>
      <c r="BJ50527" s="136"/>
    </row>
    <row r="50528" spans="5:62" ht="14.25" customHeight="1" x14ac:dyDescent="0.25">
      <c r="E50528" s="113"/>
      <c r="H50528" s="133"/>
      <c r="T50528" s="133"/>
      <c r="X50528" s="131"/>
      <c r="Y50528" s="133"/>
      <c r="AJ50528" s="133"/>
      <c r="AO50528" s="135"/>
      <c r="AP50528" s="135"/>
      <c r="BJ50528" s="136"/>
    </row>
    <row r="50529" spans="5:62" ht="14.25" customHeight="1" x14ac:dyDescent="0.25">
      <c r="E50529" s="113"/>
      <c r="H50529" s="133"/>
      <c r="T50529" s="133"/>
      <c r="X50529" s="131"/>
      <c r="Y50529" s="133"/>
      <c r="AJ50529" s="133"/>
      <c r="AO50529" s="135"/>
      <c r="AP50529" s="135"/>
      <c r="BJ50529" s="136"/>
    </row>
    <row r="50530" spans="5:62" ht="14.25" customHeight="1" x14ac:dyDescent="0.25">
      <c r="E50530" s="113"/>
      <c r="H50530" s="133"/>
      <c r="T50530" s="133"/>
      <c r="X50530" s="131"/>
      <c r="Y50530" s="133"/>
      <c r="AJ50530" s="133"/>
      <c r="AO50530" s="135"/>
      <c r="AP50530" s="135"/>
      <c r="BJ50530" s="136"/>
    </row>
    <row r="50531" spans="5:62" ht="14.25" customHeight="1" x14ac:dyDescent="0.25">
      <c r="E50531" s="113"/>
      <c r="H50531" s="133"/>
      <c r="T50531" s="133"/>
      <c r="X50531" s="131"/>
      <c r="Y50531" s="133"/>
      <c r="AJ50531" s="133"/>
      <c r="AO50531" s="135"/>
      <c r="AP50531" s="135"/>
      <c r="BJ50531" s="136"/>
    </row>
    <row r="50532" spans="5:62" ht="14.25" customHeight="1" x14ac:dyDescent="0.25">
      <c r="E50532" s="113"/>
      <c r="H50532" s="133"/>
      <c r="T50532" s="133"/>
      <c r="X50532" s="131"/>
      <c r="Y50532" s="133"/>
      <c r="AJ50532" s="133"/>
      <c r="AO50532" s="135"/>
      <c r="AP50532" s="135"/>
      <c r="BJ50532" s="136"/>
    </row>
    <row r="50533" spans="5:62" ht="14.25" customHeight="1" x14ac:dyDescent="0.25">
      <c r="E50533" s="113"/>
      <c r="H50533" s="133"/>
      <c r="T50533" s="133"/>
      <c r="X50533" s="131"/>
      <c r="Y50533" s="133"/>
      <c r="AJ50533" s="133"/>
      <c r="AO50533" s="135"/>
      <c r="AP50533" s="135"/>
      <c r="BJ50533" s="136"/>
    </row>
    <row r="50534" spans="5:62" ht="14.25" customHeight="1" x14ac:dyDescent="0.25">
      <c r="E50534" s="113"/>
      <c r="H50534" s="133"/>
      <c r="T50534" s="133"/>
      <c r="X50534" s="131"/>
      <c r="Y50534" s="133"/>
      <c r="AJ50534" s="133"/>
      <c r="AO50534" s="135"/>
      <c r="AP50534" s="135"/>
      <c r="BJ50534" s="136"/>
    </row>
    <row r="50535" spans="5:62" ht="14.25" customHeight="1" x14ac:dyDescent="0.25">
      <c r="E50535" s="113"/>
      <c r="H50535" s="133"/>
      <c r="T50535" s="133"/>
      <c r="X50535" s="131"/>
      <c r="Y50535" s="133"/>
      <c r="AJ50535" s="133"/>
      <c r="AO50535" s="135"/>
      <c r="AP50535" s="135"/>
      <c r="BJ50535" s="136"/>
    </row>
    <row r="50536" spans="5:62" ht="14.25" customHeight="1" x14ac:dyDescent="0.25">
      <c r="E50536" s="113"/>
      <c r="H50536" s="133"/>
      <c r="T50536" s="133"/>
      <c r="X50536" s="131"/>
      <c r="Y50536" s="133"/>
      <c r="AJ50536" s="133"/>
      <c r="AO50536" s="135"/>
      <c r="AP50536" s="135"/>
      <c r="BJ50536" s="136"/>
    </row>
    <row r="50537" spans="5:62" ht="14.25" customHeight="1" x14ac:dyDescent="0.25">
      <c r="E50537" s="113"/>
      <c r="H50537" s="133"/>
      <c r="T50537" s="133"/>
      <c r="X50537" s="131"/>
      <c r="Y50537" s="133"/>
      <c r="AJ50537" s="133"/>
      <c r="AO50537" s="135"/>
      <c r="AP50537" s="135"/>
      <c r="BJ50537" s="136"/>
    </row>
    <row r="50538" spans="5:62" ht="14.25" customHeight="1" x14ac:dyDescent="0.25">
      <c r="E50538" s="113"/>
      <c r="H50538" s="133"/>
      <c r="T50538" s="133"/>
      <c r="X50538" s="131"/>
      <c r="Y50538" s="133"/>
      <c r="AJ50538" s="133"/>
      <c r="AO50538" s="135"/>
      <c r="AP50538" s="135"/>
      <c r="BJ50538" s="136"/>
    </row>
    <row r="50539" spans="5:62" ht="14.25" customHeight="1" x14ac:dyDescent="0.25">
      <c r="E50539" s="113"/>
      <c r="H50539" s="133"/>
      <c r="T50539" s="133"/>
      <c r="X50539" s="131"/>
      <c r="Y50539" s="133"/>
      <c r="AJ50539" s="133"/>
      <c r="AO50539" s="135"/>
      <c r="AP50539" s="135"/>
      <c r="BJ50539" s="136"/>
    </row>
    <row r="50540" spans="5:62" ht="14.25" customHeight="1" x14ac:dyDescent="0.25">
      <c r="E50540" s="113"/>
      <c r="H50540" s="133"/>
      <c r="T50540" s="133"/>
      <c r="X50540" s="131"/>
      <c r="Y50540" s="133"/>
      <c r="AJ50540" s="133"/>
      <c r="AO50540" s="135"/>
      <c r="AP50540" s="135"/>
      <c r="BJ50540" s="136"/>
    </row>
    <row r="50541" spans="5:62" ht="14.25" customHeight="1" x14ac:dyDescent="0.25">
      <c r="E50541" s="113"/>
      <c r="H50541" s="133"/>
      <c r="T50541" s="133"/>
      <c r="X50541" s="131"/>
      <c r="Y50541" s="133"/>
      <c r="AJ50541" s="133"/>
      <c r="AO50541" s="135"/>
      <c r="AP50541" s="135"/>
      <c r="BJ50541" s="136"/>
    </row>
    <row r="50542" spans="5:62" ht="14.25" customHeight="1" x14ac:dyDescent="0.25">
      <c r="E50542" s="113"/>
      <c r="H50542" s="133"/>
      <c r="T50542" s="133"/>
      <c r="X50542" s="131"/>
      <c r="Y50542" s="133"/>
      <c r="AJ50542" s="133"/>
      <c r="AO50542" s="135"/>
      <c r="AP50542" s="135"/>
      <c r="BJ50542" s="136"/>
    </row>
    <row r="50543" spans="5:62" ht="14.25" customHeight="1" x14ac:dyDescent="0.25">
      <c r="E50543" s="113"/>
      <c r="H50543" s="133"/>
      <c r="T50543" s="133"/>
      <c r="X50543" s="131"/>
      <c r="Y50543" s="133"/>
      <c r="AJ50543" s="133"/>
      <c r="AO50543" s="135"/>
      <c r="AP50543" s="135"/>
      <c r="BJ50543" s="136"/>
    </row>
    <row r="50544" spans="5:62" ht="14.25" customHeight="1" x14ac:dyDescent="0.25">
      <c r="E50544" s="113"/>
      <c r="H50544" s="133"/>
      <c r="T50544" s="133"/>
      <c r="X50544" s="131"/>
      <c r="Y50544" s="133"/>
      <c r="AJ50544" s="133"/>
      <c r="AO50544" s="135"/>
      <c r="AP50544" s="135"/>
      <c r="BJ50544" s="136"/>
    </row>
    <row r="50545" spans="5:62" ht="14.25" customHeight="1" x14ac:dyDescent="0.25">
      <c r="E50545" s="113"/>
      <c r="H50545" s="133"/>
      <c r="T50545" s="133"/>
      <c r="X50545" s="131"/>
      <c r="Y50545" s="133"/>
      <c r="AJ50545" s="133"/>
      <c r="AO50545" s="135"/>
      <c r="AP50545" s="135"/>
      <c r="BJ50545" s="136"/>
    </row>
    <row r="50546" spans="5:62" ht="14.25" customHeight="1" x14ac:dyDescent="0.25">
      <c r="E50546" s="113"/>
      <c r="H50546" s="133"/>
      <c r="T50546" s="133"/>
      <c r="X50546" s="131"/>
      <c r="Y50546" s="133"/>
      <c r="AJ50546" s="133"/>
      <c r="AO50546" s="135"/>
      <c r="AP50546" s="135"/>
      <c r="BJ50546" s="136"/>
    </row>
    <row r="50547" spans="5:62" ht="14.25" customHeight="1" x14ac:dyDescent="0.25">
      <c r="E50547" s="113"/>
      <c r="H50547" s="133"/>
      <c r="T50547" s="133"/>
      <c r="X50547" s="131"/>
      <c r="Y50547" s="133"/>
      <c r="AJ50547" s="133"/>
      <c r="AO50547" s="135"/>
      <c r="AP50547" s="135"/>
      <c r="BJ50547" s="136"/>
    </row>
    <row r="50548" spans="5:62" ht="14.25" customHeight="1" x14ac:dyDescent="0.25">
      <c r="E50548" s="113"/>
      <c r="H50548" s="133"/>
      <c r="T50548" s="133"/>
      <c r="X50548" s="131"/>
      <c r="Y50548" s="133"/>
      <c r="AJ50548" s="133"/>
      <c r="AO50548" s="135"/>
      <c r="AP50548" s="135"/>
      <c r="BJ50548" s="136"/>
    </row>
    <row r="50549" spans="5:62" ht="14.25" customHeight="1" x14ac:dyDescent="0.25">
      <c r="E50549" s="113"/>
      <c r="H50549" s="133"/>
      <c r="T50549" s="133"/>
      <c r="X50549" s="131"/>
      <c r="Y50549" s="133"/>
      <c r="AJ50549" s="133"/>
      <c r="AO50549" s="135"/>
      <c r="AP50549" s="135"/>
      <c r="BJ50549" s="136"/>
    </row>
    <row r="50550" spans="5:62" ht="14.25" customHeight="1" x14ac:dyDescent="0.25">
      <c r="E50550" s="113"/>
      <c r="H50550" s="133"/>
      <c r="T50550" s="133"/>
      <c r="X50550" s="131"/>
      <c r="Y50550" s="133"/>
      <c r="AJ50550" s="133"/>
      <c r="AO50550" s="135"/>
      <c r="AP50550" s="135"/>
      <c r="BJ50550" s="136"/>
    </row>
    <row r="50551" spans="5:62" ht="14.25" customHeight="1" x14ac:dyDescent="0.25">
      <c r="E50551" s="113"/>
      <c r="H50551" s="133"/>
      <c r="T50551" s="133"/>
      <c r="X50551" s="131"/>
      <c r="Y50551" s="133"/>
      <c r="AJ50551" s="133"/>
      <c r="AO50551" s="135"/>
      <c r="AP50551" s="135"/>
      <c r="BJ50551" s="136"/>
    </row>
    <row r="50552" spans="5:62" ht="14.25" customHeight="1" x14ac:dyDescent="0.25">
      <c r="E50552" s="113"/>
      <c r="H50552" s="133"/>
      <c r="T50552" s="133"/>
      <c r="X50552" s="131"/>
      <c r="Y50552" s="133"/>
      <c r="AJ50552" s="133"/>
      <c r="AO50552" s="135"/>
      <c r="AP50552" s="135"/>
      <c r="BJ50552" s="136"/>
    </row>
    <row r="50553" spans="5:62" ht="14.25" customHeight="1" x14ac:dyDescent="0.25">
      <c r="E50553" s="113"/>
      <c r="H50553" s="133"/>
      <c r="T50553" s="133"/>
      <c r="X50553" s="131"/>
      <c r="Y50553" s="133"/>
      <c r="AJ50553" s="133"/>
      <c r="AO50553" s="135"/>
      <c r="AP50553" s="135"/>
      <c r="BJ50553" s="136"/>
    </row>
    <row r="50554" spans="5:62" ht="14.25" customHeight="1" x14ac:dyDescent="0.25">
      <c r="E50554" s="113"/>
      <c r="H50554" s="133"/>
      <c r="T50554" s="133"/>
      <c r="X50554" s="131"/>
      <c r="Y50554" s="133"/>
      <c r="AJ50554" s="133"/>
      <c r="AO50554" s="135"/>
      <c r="AP50554" s="135"/>
      <c r="BJ50554" s="136"/>
    </row>
    <row r="50555" spans="5:62" ht="14.25" customHeight="1" x14ac:dyDescent="0.25">
      <c r="E50555" s="113"/>
      <c r="H50555" s="133"/>
      <c r="T50555" s="133"/>
      <c r="X50555" s="131"/>
      <c r="Y50555" s="133"/>
      <c r="AJ50555" s="133"/>
      <c r="AO50555" s="135"/>
      <c r="AP50555" s="135"/>
      <c r="BJ50555" s="136"/>
    </row>
    <row r="50556" spans="5:62" ht="14.25" customHeight="1" x14ac:dyDescent="0.25">
      <c r="E50556" s="113"/>
      <c r="H50556" s="133"/>
      <c r="T50556" s="133"/>
      <c r="X50556" s="131"/>
      <c r="Y50556" s="133"/>
      <c r="AJ50556" s="133"/>
      <c r="AO50556" s="135"/>
      <c r="AP50556" s="135"/>
      <c r="BJ50556" s="136"/>
    </row>
    <row r="50557" spans="5:62" ht="14.25" customHeight="1" x14ac:dyDescent="0.25">
      <c r="E50557" s="113"/>
      <c r="H50557" s="133"/>
      <c r="T50557" s="133"/>
      <c r="X50557" s="131"/>
      <c r="Y50557" s="133"/>
      <c r="AJ50557" s="133"/>
      <c r="AO50557" s="135"/>
      <c r="AP50557" s="135"/>
      <c r="BJ50557" s="136"/>
    </row>
    <row r="50558" spans="5:62" ht="14.25" customHeight="1" x14ac:dyDescent="0.25">
      <c r="E50558" s="113"/>
      <c r="H50558" s="133"/>
      <c r="T50558" s="133"/>
      <c r="X50558" s="131"/>
      <c r="Y50558" s="133"/>
      <c r="AJ50558" s="133"/>
      <c r="AO50558" s="135"/>
      <c r="AP50558" s="135"/>
      <c r="BJ50558" s="136"/>
    </row>
    <row r="50559" spans="5:62" ht="14.25" customHeight="1" x14ac:dyDescent="0.25">
      <c r="E50559" s="113"/>
      <c r="H50559" s="133"/>
      <c r="T50559" s="133"/>
      <c r="X50559" s="131"/>
      <c r="Y50559" s="133"/>
      <c r="AJ50559" s="133"/>
      <c r="AO50559" s="135"/>
      <c r="AP50559" s="135"/>
      <c r="BJ50559" s="136"/>
    </row>
    <row r="50560" spans="5:62" ht="14.25" customHeight="1" x14ac:dyDescent="0.25">
      <c r="E50560" s="113"/>
      <c r="H50560" s="133"/>
      <c r="T50560" s="133"/>
      <c r="X50560" s="131"/>
      <c r="Y50560" s="133"/>
      <c r="AJ50560" s="133"/>
      <c r="AO50560" s="135"/>
      <c r="AP50560" s="135"/>
      <c r="BJ50560" s="136"/>
    </row>
    <row r="50561" spans="5:62" ht="14.25" customHeight="1" x14ac:dyDescent="0.25">
      <c r="E50561" s="113"/>
      <c r="H50561" s="133"/>
      <c r="T50561" s="133"/>
      <c r="X50561" s="131"/>
      <c r="Y50561" s="133"/>
      <c r="AJ50561" s="133"/>
      <c r="AO50561" s="135"/>
      <c r="AP50561" s="135"/>
      <c r="BJ50561" s="136"/>
    </row>
    <row r="50562" spans="5:62" ht="14.25" customHeight="1" x14ac:dyDescent="0.25">
      <c r="E50562" s="113"/>
      <c r="H50562" s="133"/>
      <c r="T50562" s="133"/>
      <c r="X50562" s="131"/>
      <c r="Y50562" s="133"/>
      <c r="AJ50562" s="133"/>
      <c r="AO50562" s="135"/>
      <c r="AP50562" s="135"/>
      <c r="BJ50562" s="136"/>
    </row>
    <row r="50563" spans="5:62" ht="14.25" customHeight="1" x14ac:dyDescent="0.25">
      <c r="E50563" s="113"/>
      <c r="H50563" s="133"/>
      <c r="T50563" s="133"/>
      <c r="X50563" s="131"/>
      <c r="Y50563" s="133"/>
      <c r="AJ50563" s="133"/>
      <c r="AO50563" s="135"/>
      <c r="AP50563" s="135"/>
      <c r="BJ50563" s="136"/>
    </row>
    <row r="50564" spans="5:62" ht="14.25" customHeight="1" x14ac:dyDescent="0.25">
      <c r="E50564" s="113"/>
      <c r="H50564" s="133"/>
      <c r="T50564" s="133"/>
      <c r="X50564" s="131"/>
      <c r="Y50564" s="133"/>
      <c r="AJ50564" s="133"/>
      <c r="AO50564" s="135"/>
      <c r="AP50564" s="135"/>
      <c r="BJ50564" s="136"/>
    </row>
    <row r="50565" spans="5:62" ht="14.25" customHeight="1" x14ac:dyDescent="0.25">
      <c r="E50565" s="113"/>
      <c r="H50565" s="133"/>
      <c r="T50565" s="133"/>
      <c r="X50565" s="131"/>
      <c r="Y50565" s="133"/>
      <c r="AJ50565" s="133"/>
      <c r="AO50565" s="135"/>
      <c r="AP50565" s="135"/>
      <c r="BJ50565" s="136"/>
    </row>
    <row r="50566" spans="5:62" ht="14.25" customHeight="1" x14ac:dyDescent="0.25">
      <c r="E50566" s="113"/>
      <c r="H50566" s="133"/>
      <c r="T50566" s="133"/>
      <c r="X50566" s="131"/>
      <c r="Y50566" s="133"/>
      <c r="AJ50566" s="133"/>
      <c r="AO50566" s="135"/>
      <c r="AP50566" s="135"/>
      <c r="BJ50566" s="136"/>
    </row>
    <row r="50567" spans="5:62" ht="14.25" customHeight="1" x14ac:dyDescent="0.25">
      <c r="E50567" s="113"/>
      <c r="H50567" s="133"/>
      <c r="T50567" s="133"/>
      <c r="X50567" s="131"/>
      <c r="Y50567" s="133"/>
      <c r="AJ50567" s="133"/>
      <c r="AO50567" s="135"/>
      <c r="AP50567" s="135"/>
      <c r="BJ50567" s="136"/>
    </row>
    <row r="50568" spans="5:62" ht="14.25" customHeight="1" x14ac:dyDescent="0.25">
      <c r="E50568" s="113"/>
      <c r="H50568" s="133"/>
      <c r="T50568" s="133"/>
      <c r="X50568" s="131"/>
      <c r="Y50568" s="133"/>
      <c r="AJ50568" s="133"/>
      <c r="AO50568" s="135"/>
      <c r="AP50568" s="135"/>
      <c r="BJ50568" s="136"/>
    </row>
    <row r="50569" spans="5:62" ht="14.25" customHeight="1" x14ac:dyDescent="0.25">
      <c r="E50569" s="113"/>
      <c r="H50569" s="133"/>
      <c r="T50569" s="133"/>
      <c r="X50569" s="131"/>
      <c r="Y50569" s="133"/>
      <c r="AJ50569" s="133"/>
      <c r="AO50569" s="135"/>
      <c r="AP50569" s="135"/>
      <c r="BJ50569" s="136"/>
    </row>
    <row r="50570" spans="5:62" ht="14.25" customHeight="1" x14ac:dyDescent="0.25">
      <c r="E50570" s="113"/>
      <c r="H50570" s="133"/>
      <c r="T50570" s="133"/>
      <c r="X50570" s="131"/>
      <c r="Y50570" s="133"/>
      <c r="AJ50570" s="133"/>
      <c r="AO50570" s="135"/>
      <c r="AP50570" s="135"/>
      <c r="BJ50570" s="136"/>
    </row>
    <row r="50571" spans="5:62" ht="14.25" customHeight="1" x14ac:dyDescent="0.25">
      <c r="E50571" s="113"/>
      <c r="H50571" s="133"/>
      <c r="T50571" s="133"/>
      <c r="X50571" s="131"/>
      <c r="Y50571" s="133"/>
      <c r="AJ50571" s="133"/>
      <c r="AO50571" s="135"/>
      <c r="AP50571" s="135"/>
      <c r="BJ50571" s="136"/>
    </row>
    <row r="50572" spans="5:62" ht="14.25" customHeight="1" x14ac:dyDescent="0.25">
      <c r="E50572" s="113"/>
      <c r="H50572" s="133"/>
      <c r="T50572" s="133"/>
      <c r="X50572" s="131"/>
      <c r="Y50572" s="133"/>
      <c r="AJ50572" s="133"/>
      <c r="AO50572" s="135"/>
      <c r="AP50572" s="135"/>
      <c r="BJ50572" s="136"/>
    </row>
    <row r="50573" spans="5:62" ht="14.25" customHeight="1" x14ac:dyDescent="0.25">
      <c r="E50573" s="113"/>
      <c r="H50573" s="133"/>
      <c r="T50573" s="133"/>
      <c r="X50573" s="131"/>
      <c r="Y50573" s="133"/>
      <c r="AJ50573" s="133"/>
      <c r="AO50573" s="135"/>
      <c r="AP50573" s="135"/>
      <c r="BJ50573" s="136"/>
    </row>
    <row r="50574" spans="5:62" ht="14.25" customHeight="1" x14ac:dyDescent="0.25">
      <c r="E50574" s="113"/>
      <c r="H50574" s="133"/>
      <c r="T50574" s="133"/>
      <c r="X50574" s="131"/>
      <c r="Y50574" s="133"/>
      <c r="AJ50574" s="133"/>
      <c r="AO50574" s="135"/>
      <c r="AP50574" s="135"/>
      <c r="BJ50574" s="136"/>
    </row>
    <row r="50575" spans="5:62" ht="14.25" customHeight="1" x14ac:dyDescent="0.25">
      <c r="E50575" s="113"/>
      <c r="H50575" s="133"/>
      <c r="T50575" s="133"/>
      <c r="X50575" s="131"/>
      <c r="Y50575" s="133"/>
      <c r="AJ50575" s="133"/>
      <c r="AO50575" s="135"/>
      <c r="AP50575" s="135"/>
      <c r="BJ50575" s="136"/>
    </row>
    <row r="50576" spans="5:62" ht="14.25" customHeight="1" x14ac:dyDescent="0.25">
      <c r="E50576" s="113"/>
      <c r="H50576" s="133"/>
      <c r="T50576" s="133"/>
      <c r="X50576" s="131"/>
      <c r="Y50576" s="133"/>
      <c r="AJ50576" s="133"/>
      <c r="AO50576" s="135"/>
      <c r="AP50576" s="135"/>
      <c r="BJ50576" s="136"/>
    </row>
    <row r="50577" spans="5:62" ht="14.25" customHeight="1" x14ac:dyDescent="0.25">
      <c r="E50577" s="113"/>
      <c r="H50577" s="133"/>
      <c r="T50577" s="133"/>
      <c r="X50577" s="131"/>
      <c r="Y50577" s="133"/>
      <c r="AJ50577" s="133"/>
      <c r="AO50577" s="135"/>
      <c r="AP50577" s="135"/>
      <c r="BJ50577" s="136"/>
    </row>
    <row r="50578" spans="5:62" ht="14.25" customHeight="1" x14ac:dyDescent="0.25">
      <c r="E50578" s="113"/>
      <c r="H50578" s="133"/>
      <c r="T50578" s="133"/>
      <c r="X50578" s="131"/>
      <c r="Y50578" s="133"/>
      <c r="AJ50578" s="133"/>
      <c r="AO50578" s="135"/>
      <c r="AP50578" s="135"/>
      <c r="BJ50578" s="136"/>
    </row>
    <row r="50579" spans="5:62" ht="14.25" customHeight="1" x14ac:dyDescent="0.25">
      <c r="E50579" s="113"/>
      <c r="H50579" s="133"/>
      <c r="T50579" s="133"/>
      <c r="X50579" s="131"/>
      <c r="Y50579" s="133"/>
      <c r="AJ50579" s="133"/>
      <c r="AO50579" s="135"/>
      <c r="AP50579" s="135"/>
      <c r="BJ50579" s="136"/>
    </row>
    <row r="50580" spans="5:62" ht="14.25" customHeight="1" x14ac:dyDescent="0.25">
      <c r="E50580" s="113"/>
      <c r="H50580" s="133"/>
      <c r="T50580" s="133"/>
      <c r="X50580" s="131"/>
      <c r="Y50580" s="133"/>
      <c r="AJ50580" s="133"/>
      <c r="AO50580" s="135"/>
      <c r="AP50580" s="135"/>
      <c r="BJ50580" s="136"/>
    </row>
    <row r="50581" spans="5:62" ht="14.25" customHeight="1" x14ac:dyDescent="0.25">
      <c r="E50581" s="113"/>
      <c r="H50581" s="133"/>
      <c r="T50581" s="133"/>
      <c r="X50581" s="131"/>
      <c r="Y50581" s="133"/>
      <c r="AJ50581" s="133"/>
      <c r="AO50581" s="135"/>
      <c r="AP50581" s="135"/>
      <c r="BJ50581" s="136"/>
    </row>
    <row r="50582" spans="5:62" ht="14.25" customHeight="1" x14ac:dyDescent="0.25">
      <c r="E50582" s="113"/>
      <c r="H50582" s="133"/>
      <c r="T50582" s="133"/>
      <c r="X50582" s="131"/>
      <c r="Y50582" s="133"/>
      <c r="AJ50582" s="133"/>
      <c r="AO50582" s="135"/>
      <c r="AP50582" s="135"/>
      <c r="BJ50582" s="136"/>
    </row>
    <row r="50583" spans="5:62" ht="14.25" customHeight="1" x14ac:dyDescent="0.25">
      <c r="E50583" s="113"/>
      <c r="H50583" s="133"/>
      <c r="T50583" s="133"/>
      <c r="X50583" s="131"/>
      <c r="Y50583" s="133"/>
      <c r="AJ50583" s="133"/>
      <c r="AO50583" s="135"/>
      <c r="AP50583" s="135"/>
      <c r="BJ50583" s="136"/>
    </row>
    <row r="50584" spans="5:62" ht="14.25" customHeight="1" x14ac:dyDescent="0.25">
      <c r="E50584" s="113"/>
      <c r="H50584" s="133"/>
      <c r="T50584" s="133"/>
      <c r="X50584" s="131"/>
      <c r="Y50584" s="133"/>
      <c r="AJ50584" s="133"/>
      <c r="AO50584" s="135"/>
      <c r="AP50584" s="135"/>
      <c r="BJ50584" s="136"/>
    </row>
    <row r="50585" spans="5:62" ht="14.25" customHeight="1" x14ac:dyDescent="0.25">
      <c r="E50585" s="113"/>
      <c r="H50585" s="133"/>
      <c r="T50585" s="133"/>
      <c r="X50585" s="131"/>
      <c r="Y50585" s="133"/>
      <c r="AJ50585" s="133"/>
      <c r="AO50585" s="135"/>
      <c r="AP50585" s="135"/>
      <c r="BJ50585" s="136"/>
    </row>
    <row r="50586" spans="5:62" ht="14.25" customHeight="1" x14ac:dyDescent="0.25">
      <c r="E50586" s="113"/>
      <c r="H50586" s="133"/>
      <c r="T50586" s="133"/>
      <c r="X50586" s="131"/>
      <c r="Y50586" s="133"/>
      <c r="AJ50586" s="133"/>
      <c r="AO50586" s="135"/>
      <c r="AP50586" s="135"/>
      <c r="BJ50586" s="136"/>
    </row>
    <row r="50587" spans="5:62" ht="14.25" customHeight="1" x14ac:dyDescent="0.25">
      <c r="E50587" s="113"/>
      <c r="H50587" s="133"/>
      <c r="T50587" s="133"/>
      <c r="X50587" s="131"/>
      <c r="Y50587" s="133"/>
      <c r="AJ50587" s="133"/>
      <c r="AO50587" s="135"/>
      <c r="AP50587" s="135"/>
      <c r="BJ50587" s="136"/>
    </row>
    <row r="50588" spans="5:62" ht="14.25" customHeight="1" x14ac:dyDescent="0.25">
      <c r="E50588" s="113"/>
      <c r="H50588" s="133"/>
      <c r="T50588" s="133"/>
      <c r="X50588" s="131"/>
      <c r="Y50588" s="133"/>
      <c r="AJ50588" s="133"/>
      <c r="AO50588" s="135"/>
      <c r="AP50588" s="135"/>
      <c r="BJ50588" s="136"/>
    </row>
    <row r="50589" spans="5:62" ht="14.25" customHeight="1" x14ac:dyDescent="0.25">
      <c r="E50589" s="113"/>
      <c r="H50589" s="133"/>
      <c r="T50589" s="133"/>
      <c r="X50589" s="131"/>
      <c r="Y50589" s="133"/>
      <c r="AJ50589" s="133"/>
      <c r="AO50589" s="135"/>
      <c r="AP50589" s="135"/>
      <c r="BJ50589" s="136"/>
    </row>
    <row r="50590" spans="5:62" ht="14.25" customHeight="1" x14ac:dyDescent="0.25">
      <c r="E50590" s="113"/>
      <c r="H50590" s="133"/>
      <c r="T50590" s="133"/>
      <c r="X50590" s="131"/>
      <c r="Y50590" s="133"/>
      <c r="AJ50590" s="133"/>
      <c r="AO50590" s="135"/>
      <c r="AP50590" s="135"/>
      <c r="BJ50590" s="136"/>
    </row>
    <row r="50591" spans="5:62" ht="14.25" customHeight="1" x14ac:dyDescent="0.25">
      <c r="E50591" s="113"/>
      <c r="H50591" s="133"/>
      <c r="T50591" s="133"/>
      <c r="X50591" s="131"/>
      <c r="Y50591" s="133"/>
      <c r="AJ50591" s="133"/>
      <c r="AO50591" s="135"/>
      <c r="AP50591" s="135"/>
      <c r="BJ50591" s="136"/>
    </row>
    <row r="50592" spans="5:62" ht="14.25" customHeight="1" x14ac:dyDescent="0.25">
      <c r="E50592" s="113"/>
      <c r="H50592" s="133"/>
      <c r="T50592" s="133"/>
      <c r="X50592" s="131"/>
      <c r="Y50592" s="133"/>
      <c r="AJ50592" s="133"/>
      <c r="AO50592" s="135"/>
      <c r="AP50592" s="135"/>
      <c r="BJ50592" s="136"/>
    </row>
    <row r="50593" spans="5:62" ht="14.25" customHeight="1" x14ac:dyDescent="0.25">
      <c r="E50593" s="113"/>
      <c r="H50593" s="133"/>
      <c r="T50593" s="133"/>
      <c r="X50593" s="131"/>
      <c r="Y50593" s="133"/>
      <c r="AJ50593" s="133"/>
      <c r="AO50593" s="135"/>
      <c r="AP50593" s="135"/>
      <c r="BJ50593" s="136"/>
    </row>
    <row r="50594" spans="5:62" ht="14.25" customHeight="1" x14ac:dyDescent="0.25">
      <c r="E50594" s="113"/>
      <c r="H50594" s="133"/>
      <c r="T50594" s="133"/>
      <c r="X50594" s="131"/>
      <c r="Y50594" s="133"/>
      <c r="AJ50594" s="133"/>
      <c r="AO50594" s="135"/>
      <c r="AP50594" s="135"/>
      <c r="BJ50594" s="136"/>
    </row>
    <row r="50595" spans="5:62" ht="14.25" customHeight="1" x14ac:dyDescent="0.25">
      <c r="E50595" s="113"/>
      <c r="H50595" s="133"/>
      <c r="T50595" s="133"/>
      <c r="X50595" s="131"/>
      <c r="Y50595" s="133"/>
      <c r="AJ50595" s="133"/>
      <c r="AO50595" s="135"/>
      <c r="AP50595" s="135"/>
      <c r="BJ50595" s="136"/>
    </row>
    <row r="50596" spans="5:62" ht="14.25" customHeight="1" x14ac:dyDescent="0.25">
      <c r="E50596" s="113"/>
      <c r="H50596" s="133"/>
      <c r="T50596" s="133"/>
      <c r="X50596" s="131"/>
      <c r="Y50596" s="133"/>
      <c r="AJ50596" s="133"/>
      <c r="AO50596" s="135"/>
      <c r="AP50596" s="135"/>
      <c r="BJ50596" s="136"/>
    </row>
    <row r="50597" spans="5:62" ht="14.25" customHeight="1" x14ac:dyDescent="0.25">
      <c r="E50597" s="113"/>
      <c r="H50597" s="133"/>
      <c r="T50597" s="133"/>
      <c r="X50597" s="131"/>
      <c r="Y50597" s="133"/>
      <c r="AJ50597" s="133"/>
      <c r="AO50597" s="135"/>
      <c r="AP50597" s="135"/>
      <c r="BJ50597" s="136"/>
    </row>
    <row r="50598" spans="5:62" ht="14.25" customHeight="1" x14ac:dyDescent="0.25">
      <c r="E50598" s="113"/>
      <c r="H50598" s="133"/>
      <c r="T50598" s="133"/>
      <c r="X50598" s="131"/>
      <c r="Y50598" s="133"/>
      <c r="AJ50598" s="133"/>
      <c r="AO50598" s="135"/>
      <c r="AP50598" s="135"/>
      <c r="BJ50598" s="136"/>
    </row>
    <row r="50599" spans="5:62" ht="14.25" customHeight="1" x14ac:dyDescent="0.25">
      <c r="E50599" s="113"/>
      <c r="H50599" s="133"/>
      <c r="T50599" s="133"/>
      <c r="X50599" s="131"/>
      <c r="Y50599" s="133"/>
      <c r="AJ50599" s="133"/>
      <c r="AO50599" s="135"/>
      <c r="AP50599" s="135"/>
      <c r="BJ50599" s="136"/>
    </row>
    <row r="50600" spans="5:62" ht="14.25" customHeight="1" x14ac:dyDescent="0.25">
      <c r="E50600" s="113"/>
      <c r="H50600" s="133"/>
      <c r="T50600" s="133"/>
      <c r="X50600" s="131"/>
      <c r="Y50600" s="133"/>
      <c r="AJ50600" s="133"/>
      <c r="AO50600" s="135"/>
      <c r="AP50600" s="135"/>
      <c r="BJ50600" s="136"/>
    </row>
    <row r="50601" spans="5:62" ht="14.25" customHeight="1" x14ac:dyDescent="0.25">
      <c r="E50601" s="113"/>
      <c r="H50601" s="133"/>
      <c r="T50601" s="133"/>
      <c r="X50601" s="131"/>
      <c r="Y50601" s="133"/>
      <c r="AJ50601" s="133"/>
      <c r="AO50601" s="135"/>
      <c r="AP50601" s="135"/>
      <c r="BJ50601" s="136"/>
    </row>
    <row r="50602" spans="5:62" ht="14.25" customHeight="1" x14ac:dyDescent="0.25">
      <c r="E50602" s="113"/>
      <c r="H50602" s="133"/>
      <c r="T50602" s="133"/>
      <c r="X50602" s="131"/>
      <c r="Y50602" s="133"/>
      <c r="AJ50602" s="133"/>
      <c r="AO50602" s="135"/>
      <c r="AP50602" s="135"/>
      <c r="BJ50602" s="136"/>
    </row>
    <row r="50603" spans="5:62" ht="14.25" customHeight="1" x14ac:dyDescent="0.25">
      <c r="E50603" s="113"/>
      <c r="H50603" s="133"/>
      <c r="T50603" s="133"/>
      <c r="X50603" s="131"/>
      <c r="Y50603" s="133"/>
      <c r="AJ50603" s="133"/>
      <c r="AO50603" s="135"/>
      <c r="AP50603" s="135"/>
      <c r="BJ50603" s="136"/>
    </row>
    <row r="50604" spans="5:62" ht="14.25" customHeight="1" x14ac:dyDescent="0.25">
      <c r="E50604" s="113"/>
      <c r="H50604" s="133"/>
      <c r="T50604" s="133"/>
      <c r="X50604" s="131"/>
      <c r="Y50604" s="133"/>
      <c r="AJ50604" s="133"/>
      <c r="AO50604" s="135"/>
      <c r="AP50604" s="135"/>
      <c r="BJ50604" s="136"/>
    </row>
    <row r="50605" spans="5:62" ht="14.25" customHeight="1" x14ac:dyDescent="0.25">
      <c r="E50605" s="113"/>
      <c r="H50605" s="133"/>
      <c r="T50605" s="133"/>
      <c r="X50605" s="131"/>
      <c r="Y50605" s="133"/>
      <c r="AJ50605" s="133"/>
      <c r="AO50605" s="135"/>
      <c r="AP50605" s="135"/>
      <c r="BJ50605" s="136"/>
    </row>
    <row r="50606" spans="5:62" ht="14.25" customHeight="1" x14ac:dyDescent="0.25">
      <c r="E50606" s="113"/>
      <c r="H50606" s="133"/>
      <c r="T50606" s="133"/>
      <c r="X50606" s="131"/>
      <c r="Y50606" s="133"/>
      <c r="AJ50606" s="133"/>
      <c r="AO50606" s="135"/>
      <c r="AP50606" s="135"/>
      <c r="BJ50606" s="136"/>
    </row>
    <row r="50607" spans="5:62" ht="14.25" customHeight="1" x14ac:dyDescent="0.25">
      <c r="E50607" s="113"/>
      <c r="H50607" s="133"/>
      <c r="T50607" s="133"/>
      <c r="X50607" s="131"/>
      <c r="Y50607" s="133"/>
      <c r="AJ50607" s="133"/>
      <c r="AO50607" s="135"/>
      <c r="AP50607" s="135"/>
      <c r="BJ50607" s="136"/>
    </row>
    <row r="50608" spans="5:62" ht="14.25" customHeight="1" x14ac:dyDescent="0.25">
      <c r="E50608" s="113"/>
      <c r="H50608" s="133"/>
      <c r="T50608" s="133"/>
      <c r="X50608" s="131"/>
      <c r="Y50608" s="133"/>
      <c r="AJ50608" s="133"/>
      <c r="AO50608" s="135"/>
      <c r="AP50608" s="135"/>
      <c r="BJ50608" s="136"/>
    </row>
    <row r="50609" spans="5:62" ht="14.25" customHeight="1" x14ac:dyDescent="0.25">
      <c r="E50609" s="113"/>
      <c r="H50609" s="133"/>
      <c r="T50609" s="133"/>
      <c r="X50609" s="131"/>
      <c r="Y50609" s="133"/>
      <c r="AJ50609" s="133"/>
      <c r="AO50609" s="135"/>
      <c r="AP50609" s="135"/>
      <c r="BJ50609" s="136"/>
    </row>
    <row r="50610" spans="5:62" ht="14.25" customHeight="1" x14ac:dyDescent="0.25">
      <c r="E50610" s="113"/>
      <c r="H50610" s="133"/>
      <c r="T50610" s="133"/>
      <c r="X50610" s="131"/>
      <c r="Y50610" s="133"/>
      <c r="AJ50610" s="133"/>
      <c r="AO50610" s="135"/>
      <c r="AP50610" s="135"/>
      <c r="BJ50610" s="136"/>
    </row>
    <row r="50611" spans="5:62" ht="14.25" customHeight="1" x14ac:dyDescent="0.25">
      <c r="E50611" s="113"/>
      <c r="H50611" s="133"/>
      <c r="T50611" s="133"/>
      <c r="X50611" s="131"/>
      <c r="Y50611" s="133"/>
      <c r="AJ50611" s="133"/>
      <c r="AO50611" s="135"/>
      <c r="AP50611" s="135"/>
      <c r="BJ50611" s="136"/>
    </row>
    <row r="50612" spans="5:62" ht="14.25" customHeight="1" x14ac:dyDescent="0.25">
      <c r="E50612" s="113"/>
      <c r="H50612" s="133"/>
      <c r="T50612" s="133"/>
      <c r="X50612" s="131"/>
      <c r="Y50612" s="133"/>
      <c r="AJ50612" s="133"/>
      <c r="AO50612" s="135"/>
      <c r="AP50612" s="135"/>
      <c r="BJ50612" s="136"/>
    </row>
    <row r="50613" spans="5:62" ht="14.25" customHeight="1" x14ac:dyDescent="0.25">
      <c r="E50613" s="113"/>
      <c r="H50613" s="133"/>
      <c r="T50613" s="133"/>
      <c r="X50613" s="131"/>
      <c r="Y50613" s="133"/>
      <c r="AJ50613" s="133"/>
      <c r="AO50613" s="135"/>
      <c r="AP50613" s="135"/>
      <c r="BJ50613" s="136"/>
    </row>
    <row r="50614" spans="5:62" ht="14.25" customHeight="1" x14ac:dyDescent="0.25">
      <c r="E50614" s="113"/>
      <c r="H50614" s="133"/>
      <c r="T50614" s="133"/>
      <c r="X50614" s="131"/>
      <c r="Y50614" s="133"/>
      <c r="AJ50614" s="133"/>
      <c r="AO50614" s="135"/>
      <c r="AP50614" s="135"/>
      <c r="BJ50614" s="136"/>
    </row>
    <row r="50615" spans="5:62" ht="14.25" customHeight="1" x14ac:dyDescent="0.25">
      <c r="E50615" s="113"/>
      <c r="H50615" s="133"/>
      <c r="T50615" s="133"/>
      <c r="X50615" s="131"/>
      <c r="Y50615" s="133"/>
      <c r="AJ50615" s="133"/>
      <c r="AO50615" s="135"/>
      <c r="AP50615" s="135"/>
      <c r="BJ50615" s="136"/>
    </row>
    <row r="50616" spans="5:62" ht="14.25" customHeight="1" x14ac:dyDescent="0.25">
      <c r="E50616" s="113"/>
      <c r="H50616" s="133"/>
      <c r="T50616" s="133"/>
      <c r="X50616" s="131"/>
      <c r="Y50616" s="133"/>
      <c r="AJ50616" s="133"/>
      <c r="AO50616" s="135"/>
      <c r="AP50616" s="135"/>
      <c r="BJ50616" s="136"/>
    </row>
    <row r="50617" spans="5:62" ht="14.25" customHeight="1" x14ac:dyDescent="0.25">
      <c r="E50617" s="113"/>
      <c r="H50617" s="133"/>
      <c r="T50617" s="133"/>
      <c r="X50617" s="131"/>
      <c r="Y50617" s="133"/>
      <c r="AJ50617" s="133"/>
      <c r="AO50617" s="135"/>
      <c r="AP50617" s="135"/>
      <c r="BJ50617" s="136"/>
    </row>
    <row r="50618" spans="5:62" ht="14.25" customHeight="1" x14ac:dyDescent="0.25">
      <c r="E50618" s="113"/>
      <c r="H50618" s="133"/>
      <c r="T50618" s="133"/>
      <c r="X50618" s="131"/>
      <c r="Y50618" s="133"/>
      <c r="AJ50618" s="133"/>
      <c r="AO50618" s="135"/>
      <c r="AP50618" s="135"/>
      <c r="BJ50618" s="136"/>
    </row>
    <row r="50619" spans="5:62" ht="14.25" customHeight="1" x14ac:dyDescent="0.25">
      <c r="E50619" s="113"/>
      <c r="H50619" s="133"/>
      <c r="T50619" s="133"/>
      <c r="X50619" s="131"/>
      <c r="Y50619" s="133"/>
      <c r="AJ50619" s="133"/>
      <c r="AO50619" s="135"/>
      <c r="AP50619" s="135"/>
      <c r="BJ50619" s="136"/>
    </row>
    <row r="50620" spans="5:62" ht="14.25" customHeight="1" x14ac:dyDescent="0.25">
      <c r="E50620" s="113"/>
      <c r="H50620" s="133"/>
      <c r="T50620" s="133"/>
      <c r="X50620" s="131"/>
      <c r="Y50620" s="133"/>
      <c r="AJ50620" s="133"/>
      <c r="AO50620" s="135"/>
      <c r="AP50620" s="135"/>
      <c r="BJ50620" s="136"/>
    </row>
    <row r="50621" spans="5:62" ht="14.25" customHeight="1" x14ac:dyDescent="0.25">
      <c r="E50621" s="113"/>
      <c r="H50621" s="133"/>
      <c r="T50621" s="133"/>
      <c r="X50621" s="131"/>
      <c r="Y50621" s="133"/>
      <c r="AJ50621" s="133"/>
      <c r="AO50621" s="135"/>
      <c r="AP50621" s="135"/>
      <c r="BJ50621" s="136"/>
    </row>
    <row r="50622" spans="5:62" ht="14.25" customHeight="1" x14ac:dyDescent="0.25">
      <c r="E50622" s="113"/>
      <c r="H50622" s="133"/>
      <c r="T50622" s="133"/>
      <c r="X50622" s="131"/>
      <c r="Y50622" s="133"/>
      <c r="AJ50622" s="133"/>
      <c r="AO50622" s="135"/>
      <c r="AP50622" s="135"/>
      <c r="BJ50622" s="136"/>
    </row>
    <row r="50623" spans="5:62" ht="14.25" customHeight="1" x14ac:dyDescent="0.25">
      <c r="E50623" s="113"/>
      <c r="H50623" s="133"/>
      <c r="T50623" s="133"/>
      <c r="X50623" s="131"/>
      <c r="Y50623" s="133"/>
      <c r="AJ50623" s="133"/>
      <c r="AO50623" s="135"/>
      <c r="AP50623" s="135"/>
      <c r="BJ50623" s="136"/>
    </row>
    <row r="50624" spans="5:62" ht="14.25" customHeight="1" x14ac:dyDescent="0.25">
      <c r="E50624" s="113"/>
      <c r="H50624" s="133"/>
      <c r="T50624" s="133"/>
      <c r="X50624" s="131"/>
      <c r="Y50624" s="133"/>
      <c r="AJ50624" s="133"/>
      <c r="AO50624" s="135"/>
      <c r="AP50624" s="135"/>
      <c r="BJ50624" s="136"/>
    </row>
    <row r="50625" spans="5:62" ht="14.25" customHeight="1" x14ac:dyDescent="0.25">
      <c r="E50625" s="113"/>
      <c r="H50625" s="133"/>
      <c r="T50625" s="133"/>
      <c r="X50625" s="131"/>
      <c r="Y50625" s="133"/>
      <c r="AJ50625" s="133"/>
      <c r="AO50625" s="135"/>
      <c r="AP50625" s="135"/>
      <c r="BJ50625" s="136"/>
    </row>
    <row r="50626" spans="5:62" ht="14.25" customHeight="1" x14ac:dyDescent="0.25">
      <c r="E50626" s="113"/>
      <c r="H50626" s="133"/>
      <c r="T50626" s="133"/>
      <c r="X50626" s="131"/>
      <c r="Y50626" s="133"/>
      <c r="AJ50626" s="133"/>
      <c r="AO50626" s="135"/>
      <c r="AP50626" s="135"/>
      <c r="BJ50626" s="136"/>
    </row>
    <row r="50627" spans="5:62" ht="14.25" customHeight="1" x14ac:dyDescent="0.25">
      <c r="E50627" s="113"/>
      <c r="H50627" s="133"/>
      <c r="T50627" s="133"/>
      <c r="X50627" s="131"/>
      <c r="Y50627" s="133"/>
      <c r="AJ50627" s="133"/>
      <c r="AO50627" s="135"/>
      <c r="AP50627" s="135"/>
      <c r="BJ50627" s="136"/>
    </row>
    <row r="50628" spans="5:62" ht="14.25" customHeight="1" x14ac:dyDescent="0.25">
      <c r="E50628" s="113"/>
      <c r="H50628" s="133"/>
      <c r="T50628" s="133"/>
      <c r="X50628" s="131"/>
      <c r="Y50628" s="133"/>
      <c r="AJ50628" s="133"/>
      <c r="AO50628" s="135"/>
      <c r="AP50628" s="135"/>
      <c r="BJ50628" s="136"/>
    </row>
    <row r="50629" spans="5:62" ht="14.25" customHeight="1" x14ac:dyDescent="0.25">
      <c r="E50629" s="113"/>
      <c r="H50629" s="133"/>
      <c r="T50629" s="133"/>
      <c r="X50629" s="131"/>
      <c r="Y50629" s="133"/>
      <c r="AJ50629" s="133"/>
      <c r="AO50629" s="135"/>
      <c r="AP50629" s="135"/>
      <c r="BJ50629" s="136"/>
    </row>
    <row r="50630" spans="5:62" ht="14.25" customHeight="1" x14ac:dyDescent="0.25">
      <c r="E50630" s="113"/>
      <c r="H50630" s="133"/>
      <c r="T50630" s="133"/>
      <c r="X50630" s="131"/>
      <c r="Y50630" s="133"/>
      <c r="AJ50630" s="133"/>
      <c r="AO50630" s="135"/>
      <c r="AP50630" s="135"/>
      <c r="BJ50630" s="136"/>
    </row>
    <row r="50631" spans="5:62" ht="14.25" customHeight="1" x14ac:dyDescent="0.25">
      <c r="E50631" s="113"/>
      <c r="H50631" s="133"/>
      <c r="T50631" s="133"/>
      <c r="X50631" s="131"/>
      <c r="Y50631" s="133"/>
      <c r="AJ50631" s="133"/>
      <c r="AO50631" s="135"/>
      <c r="AP50631" s="135"/>
      <c r="BJ50631" s="136"/>
    </row>
    <row r="50632" spans="5:62" ht="14.25" customHeight="1" x14ac:dyDescent="0.25">
      <c r="E50632" s="113"/>
      <c r="H50632" s="133"/>
      <c r="T50632" s="133"/>
      <c r="X50632" s="131"/>
      <c r="Y50632" s="133"/>
      <c r="AJ50632" s="133"/>
      <c r="AO50632" s="135"/>
      <c r="AP50632" s="135"/>
      <c r="BJ50632" s="136"/>
    </row>
    <row r="50633" spans="5:62" ht="14.25" customHeight="1" x14ac:dyDescent="0.25">
      <c r="E50633" s="113"/>
      <c r="H50633" s="133"/>
      <c r="T50633" s="133"/>
      <c r="X50633" s="131"/>
      <c r="Y50633" s="133"/>
      <c r="AJ50633" s="133"/>
      <c r="AO50633" s="135"/>
      <c r="AP50633" s="135"/>
      <c r="BJ50633" s="136"/>
    </row>
    <row r="50634" spans="5:62" ht="14.25" customHeight="1" x14ac:dyDescent="0.25">
      <c r="E50634" s="113"/>
      <c r="H50634" s="133"/>
      <c r="T50634" s="133"/>
      <c r="X50634" s="131"/>
      <c r="Y50634" s="133"/>
      <c r="AJ50634" s="133"/>
      <c r="AO50634" s="135"/>
      <c r="AP50634" s="135"/>
      <c r="BJ50634" s="136"/>
    </row>
    <row r="50635" spans="5:62" ht="14.25" customHeight="1" x14ac:dyDescent="0.25">
      <c r="E50635" s="113"/>
      <c r="H50635" s="133"/>
      <c r="T50635" s="133"/>
      <c r="X50635" s="131"/>
      <c r="Y50635" s="133"/>
      <c r="AJ50635" s="133"/>
      <c r="AO50635" s="135"/>
      <c r="AP50635" s="135"/>
      <c r="BJ50635" s="136"/>
    </row>
    <row r="50636" spans="5:62" ht="14.25" customHeight="1" x14ac:dyDescent="0.25">
      <c r="E50636" s="113"/>
      <c r="H50636" s="133"/>
      <c r="T50636" s="133"/>
      <c r="X50636" s="131"/>
      <c r="Y50636" s="133"/>
      <c r="AJ50636" s="133"/>
      <c r="AO50636" s="135"/>
      <c r="AP50636" s="135"/>
      <c r="BJ50636" s="136"/>
    </row>
    <row r="50637" spans="5:62" ht="14.25" customHeight="1" x14ac:dyDescent="0.25">
      <c r="E50637" s="113"/>
      <c r="H50637" s="133"/>
      <c r="T50637" s="133"/>
      <c r="X50637" s="131"/>
      <c r="Y50637" s="133"/>
      <c r="AJ50637" s="133"/>
      <c r="AO50637" s="135"/>
      <c r="AP50637" s="135"/>
      <c r="BJ50637" s="136"/>
    </row>
    <row r="50638" spans="5:62" ht="14.25" customHeight="1" x14ac:dyDescent="0.25">
      <c r="E50638" s="113"/>
      <c r="H50638" s="133"/>
      <c r="T50638" s="133"/>
      <c r="X50638" s="131"/>
      <c r="Y50638" s="133"/>
      <c r="AJ50638" s="133"/>
      <c r="AO50638" s="135"/>
      <c r="AP50638" s="135"/>
      <c r="BJ50638" s="136"/>
    </row>
    <row r="50639" spans="5:62" ht="14.25" customHeight="1" x14ac:dyDescent="0.25">
      <c r="E50639" s="113"/>
      <c r="H50639" s="133"/>
      <c r="T50639" s="133"/>
      <c r="X50639" s="131"/>
      <c r="Y50639" s="133"/>
      <c r="AJ50639" s="133"/>
      <c r="AO50639" s="135"/>
      <c r="AP50639" s="135"/>
      <c r="BJ50639" s="136"/>
    </row>
    <row r="50640" spans="5:62" ht="14.25" customHeight="1" x14ac:dyDescent="0.25">
      <c r="E50640" s="113"/>
      <c r="H50640" s="133"/>
      <c r="T50640" s="133"/>
      <c r="X50640" s="131"/>
      <c r="Y50640" s="133"/>
      <c r="AJ50640" s="133"/>
      <c r="AO50640" s="135"/>
      <c r="AP50640" s="135"/>
      <c r="BJ50640" s="136"/>
    </row>
    <row r="50641" spans="5:62" ht="14.25" customHeight="1" x14ac:dyDescent="0.25">
      <c r="E50641" s="113"/>
      <c r="H50641" s="133"/>
      <c r="T50641" s="133"/>
      <c r="X50641" s="131"/>
      <c r="Y50641" s="133"/>
      <c r="AJ50641" s="133"/>
      <c r="AO50641" s="135"/>
      <c r="AP50641" s="135"/>
      <c r="BJ50641" s="136"/>
    </row>
    <row r="50642" spans="5:62" ht="14.25" customHeight="1" x14ac:dyDescent="0.25">
      <c r="E50642" s="113"/>
      <c r="H50642" s="133"/>
      <c r="T50642" s="133"/>
      <c r="X50642" s="131"/>
      <c r="Y50642" s="133"/>
      <c r="AJ50642" s="133"/>
      <c r="AO50642" s="135"/>
      <c r="AP50642" s="135"/>
      <c r="BJ50642" s="136"/>
    </row>
    <row r="50643" spans="5:62" ht="14.25" customHeight="1" x14ac:dyDescent="0.25">
      <c r="E50643" s="113"/>
      <c r="H50643" s="133"/>
      <c r="T50643" s="133"/>
      <c r="X50643" s="131"/>
      <c r="Y50643" s="133"/>
      <c r="AJ50643" s="133"/>
      <c r="AO50643" s="135"/>
      <c r="AP50643" s="135"/>
      <c r="BJ50643" s="136"/>
    </row>
    <row r="50644" spans="5:62" ht="14.25" customHeight="1" x14ac:dyDescent="0.25">
      <c r="E50644" s="113"/>
      <c r="H50644" s="133"/>
      <c r="T50644" s="133"/>
      <c r="X50644" s="131"/>
      <c r="Y50644" s="133"/>
      <c r="AJ50644" s="133"/>
      <c r="AO50644" s="135"/>
      <c r="AP50644" s="135"/>
      <c r="BJ50644" s="136"/>
    </row>
    <row r="50645" spans="5:62" ht="14.25" customHeight="1" x14ac:dyDescent="0.25">
      <c r="E50645" s="113"/>
      <c r="H50645" s="133"/>
      <c r="T50645" s="133"/>
      <c r="X50645" s="131"/>
      <c r="Y50645" s="133"/>
      <c r="AJ50645" s="133"/>
      <c r="AO50645" s="135"/>
      <c r="AP50645" s="135"/>
      <c r="BJ50645" s="136"/>
    </row>
    <row r="50646" spans="5:62" ht="14.25" customHeight="1" x14ac:dyDescent="0.25">
      <c r="E50646" s="113"/>
      <c r="H50646" s="133"/>
      <c r="T50646" s="133"/>
      <c r="X50646" s="131"/>
      <c r="Y50646" s="133"/>
      <c r="AJ50646" s="133"/>
      <c r="AO50646" s="135"/>
      <c r="AP50646" s="135"/>
      <c r="BJ50646" s="136"/>
    </row>
    <row r="50647" spans="5:62" ht="14.25" customHeight="1" x14ac:dyDescent="0.25">
      <c r="E50647" s="113"/>
      <c r="H50647" s="133"/>
      <c r="T50647" s="133"/>
      <c r="X50647" s="131"/>
      <c r="Y50647" s="133"/>
      <c r="AJ50647" s="133"/>
      <c r="AO50647" s="135"/>
      <c r="AP50647" s="135"/>
      <c r="BJ50647" s="136"/>
    </row>
    <row r="50648" spans="5:62" ht="14.25" customHeight="1" x14ac:dyDescent="0.25">
      <c r="E50648" s="113"/>
      <c r="H50648" s="133"/>
      <c r="T50648" s="133"/>
      <c r="X50648" s="131"/>
      <c r="Y50648" s="133"/>
      <c r="AJ50648" s="133"/>
      <c r="AO50648" s="135"/>
      <c r="AP50648" s="135"/>
      <c r="BJ50648" s="136"/>
    </row>
    <row r="50649" spans="5:62" ht="14.25" customHeight="1" x14ac:dyDescent="0.25">
      <c r="E50649" s="113"/>
      <c r="H50649" s="133"/>
      <c r="T50649" s="133"/>
      <c r="X50649" s="131"/>
      <c r="Y50649" s="133"/>
      <c r="AJ50649" s="133"/>
      <c r="AO50649" s="135"/>
      <c r="AP50649" s="135"/>
      <c r="BJ50649" s="136"/>
    </row>
    <row r="50650" spans="5:62" ht="14.25" customHeight="1" x14ac:dyDescent="0.25">
      <c r="E50650" s="113"/>
      <c r="H50650" s="133"/>
      <c r="T50650" s="133"/>
      <c r="X50650" s="131"/>
      <c r="Y50650" s="133"/>
      <c r="AJ50650" s="133"/>
      <c r="AO50650" s="135"/>
      <c r="AP50650" s="135"/>
      <c r="BJ50650" s="136"/>
    </row>
    <row r="50651" spans="5:62" ht="14.25" customHeight="1" x14ac:dyDescent="0.25">
      <c r="E50651" s="113"/>
      <c r="H50651" s="133"/>
      <c r="T50651" s="133"/>
      <c r="X50651" s="131"/>
      <c r="Y50651" s="133"/>
      <c r="AJ50651" s="133"/>
      <c r="AO50651" s="135"/>
      <c r="AP50651" s="135"/>
      <c r="BJ50651" s="136"/>
    </row>
    <row r="50652" spans="5:62" ht="14.25" customHeight="1" x14ac:dyDescent="0.25">
      <c r="E50652" s="113"/>
      <c r="H50652" s="133"/>
      <c r="T50652" s="133"/>
      <c r="X50652" s="131"/>
      <c r="Y50652" s="133"/>
      <c r="AJ50652" s="133"/>
      <c r="AO50652" s="135"/>
      <c r="AP50652" s="135"/>
      <c r="BJ50652" s="136"/>
    </row>
    <row r="50653" spans="5:62" ht="14.25" customHeight="1" x14ac:dyDescent="0.25">
      <c r="E50653" s="113"/>
      <c r="H50653" s="133"/>
      <c r="T50653" s="133"/>
      <c r="X50653" s="131"/>
      <c r="Y50653" s="133"/>
      <c r="AJ50653" s="133"/>
      <c r="AO50653" s="135"/>
      <c r="AP50653" s="135"/>
      <c r="BJ50653" s="136"/>
    </row>
    <row r="50654" spans="5:62" ht="14.25" customHeight="1" x14ac:dyDescent="0.25">
      <c r="E50654" s="113"/>
      <c r="H50654" s="133"/>
      <c r="T50654" s="133"/>
      <c r="X50654" s="131"/>
      <c r="Y50654" s="133"/>
      <c r="AJ50654" s="133"/>
      <c r="AO50654" s="135"/>
      <c r="AP50654" s="135"/>
      <c r="BJ50654" s="136"/>
    </row>
    <row r="50655" spans="5:62" ht="14.25" customHeight="1" x14ac:dyDescent="0.25">
      <c r="E50655" s="113"/>
      <c r="H50655" s="133"/>
      <c r="T50655" s="133"/>
      <c r="X50655" s="131"/>
      <c r="Y50655" s="133"/>
      <c r="AJ50655" s="133"/>
      <c r="AO50655" s="135"/>
      <c r="AP50655" s="135"/>
      <c r="BJ50655" s="136"/>
    </row>
    <row r="50656" spans="5:62" ht="14.25" customHeight="1" x14ac:dyDescent="0.25">
      <c r="E50656" s="113"/>
      <c r="H50656" s="133"/>
      <c r="T50656" s="133"/>
      <c r="X50656" s="131"/>
      <c r="Y50656" s="133"/>
      <c r="AJ50656" s="133"/>
      <c r="AO50656" s="135"/>
      <c r="AP50656" s="135"/>
      <c r="BJ50656" s="136"/>
    </row>
    <row r="50657" spans="5:62" ht="14.25" customHeight="1" x14ac:dyDescent="0.25">
      <c r="E50657" s="113"/>
      <c r="H50657" s="133"/>
      <c r="T50657" s="133"/>
      <c r="X50657" s="131"/>
      <c r="Y50657" s="133"/>
      <c r="AJ50657" s="133"/>
      <c r="AO50657" s="135"/>
      <c r="AP50657" s="135"/>
      <c r="BJ50657" s="136"/>
    </row>
    <row r="50658" spans="5:62" ht="14.25" customHeight="1" x14ac:dyDescent="0.25">
      <c r="E50658" s="113"/>
      <c r="H50658" s="133"/>
      <c r="T50658" s="133"/>
      <c r="X50658" s="131"/>
      <c r="Y50658" s="133"/>
      <c r="AJ50658" s="133"/>
      <c r="AO50658" s="135"/>
      <c r="AP50658" s="135"/>
      <c r="BJ50658" s="136"/>
    </row>
    <row r="50659" spans="5:62" ht="14.25" customHeight="1" x14ac:dyDescent="0.25">
      <c r="E50659" s="113"/>
      <c r="H50659" s="133"/>
      <c r="T50659" s="133"/>
      <c r="X50659" s="131"/>
      <c r="Y50659" s="133"/>
      <c r="AJ50659" s="133"/>
      <c r="AO50659" s="135"/>
      <c r="AP50659" s="135"/>
      <c r="BJ50659" s="136"/>
    </row>
    <row r="50660" spans="5:62" ht="14.25" customHeight="1" x14ac:dyDescent="0.25">
      <c r="E50660" s="113"/>
      <c r="H50660" s="133"/>
      <c r="T50660" s="133"/>
      <c r="X50660" s="131"/>
      <c r="Y50660" s="133"/>
      <c r="AJ50660" s="133"/>
      <c r="AO50660" s="135"/>
      <c r="AP50660" s="135"/>
      <c r="BJ50660" s="136"/>
    </row>
    <row r="50661" spans="5:62" ht="14.25" customHeight="1" x14ac:dyDescent="0.25">
      <c r="E50661" s="113"/>
      <c r="H50661" s="133"/>
      <c r="T50661" s="133"/>
      <c r="X50661" s="131"/>
      <c r="Y50661" s="133"/>
      <c r="AJ50661" s="133"/>
      <c r="AO50661" s="135"/>
      <c r="AP50661" s="135"/>
      <c r="BJ50661" s="136"/>
    </row>
    <row r="50662" spans="5:62" ht="14.25" customHeight="1" x14ac:dyDescent="0.25">
      <c r="E50662" s="113"/>
      <c r="H50662" s="133"/>
      <c r="T50662" s="133"/>
      <c r="X50662" s="131"/>
      <c r="Y50662" s="133"/>
      <c r="AJ50662" s="133"/>
      <c r="AO50662" s="135"/>
      <c r="AP50662" s="135"/>
      <c r="BJ50662" s="136"/>
    </row>
    <row r="50663" spans="5:62" ht="14.25" customHeight="1" x14ac:dyDescent="0.25">
      <c r="E50663" s="113"/>
      <c r="H50663" s="133"/>
      <c r="T50663" s="133"/>
      <c r="X50663" s="131"/>
      <c r="Y50663" s="133"/>
      <c r="AJ50663" s="133"/>
      <c r="AO50663" s="135"/>
      <c r="AP50663" s="135"/>
      <c r="BJ50663" s="136"/>
    </row>
    <row r="50664" spans="5:62" ht="14.25" customHeight="1" x14ac:dyDescent="0.25">
      <c r="E50664" s="113"/>
      <c r="H50664" s="133"/>
      <c r="T50664" s="133"/>
      <c r="X50664" s="131"/>
      <c r="Y50664" s="133"/>
      <c r="AJ50664" s="133"/>
      <c r="AO50664" s="135"/>
      <c r="AP50664" s="135"/>
      <c r="BJ50664" s="136"/>
    </row>
    <row r="50665" spans="5:62" ht="14.25" customHeight="1" x14ac:dyDescent="0.25">
      <c r="E50665" s="113"/>
      <c r="H50665" s="133"/>
      <c r="T50665" s="133"/>
      <c r="X50665" s="131"/>
      <c r="Y50665" s="133"/>
      <c r="AJ50665" s="133"/>
      <c r="AO50665" s="135"/>
      <c r="AP50665" s="135"/>
      <c r="BJ50665" s="136"/>
    </row>
    <row r="50666" spans="5:62" ht="14.25" customHeight="1" x14ac:dyDescent="0.25">
      <c r="E50666" s="113"/>
      <c r="H50666" s="133"/>
      <c r="T50666" s="133"/>
      <c r="X50666" s="131"/>
      <c r="Y50666" s="133"/>
      <c r="AJ50666" s="133"/>
      <c r="AO50666" s="135"/>
      <c r="AP50666" s="135"/>
      <c r="BJ50666" s="136"/>
    </row>
    <row r="50667" spans="5:62" ht="14.25" customHeight="1" x14ac:dyDescent="0.25">
      <c r="E50667" s="113"/>
      <c r="H50667" s="133"/>
      <c r="T50667" s="133"/>
      <c r="X50667" s="131"/>
      <c r="Y50667" s="133"/>
      <c r="AJ50667" s="133"/>
      <c r="AO50667" s="135"/>
      <c r="AP50667" s="135"/>
      <c r="BJ50667" s="136"/>
    </row>
    <row r="50668" spans="5:62" ht="14.25" customHeight="1" x14ac:dyDescent="0.25">
      <c r="E50668" s="113"/>
      <c r="H50668" s="133"/>
      <c r="T50668" s="133"/>
      <c r="X50668" s="131"/>
      <c r="Y50668" s="133"/>
      <c r="AJ50668" s="133"/>
      <c r="AO50668" s="135"/>
      <c r="AP50668" s="135"/>
      <c r="BJ50668" s="136"/>
    </row>
    <row r="50669" spans="5:62" ht="14.25" customHeight="1" x14ac:dyDescent="0.25">
      <c r="E50669" s="113"/>
      <c r="H50669" s="133"/>
      <c r="T50669" s="133"/>
      <c r="X50669" s="131"/>
      <c r="Y50669" s="133"/>
      <c r="AJ50669" s="133"/>
      <c r="AO50669" s="135"/>
      <c r="AP50669" s="135"/>
      <c r="BJ50669" s="136"/>
    </row>
    <row r="50670" spans="5:62" ht="14.25" customHeight="1" x14ac:dyDescent="0.25">
      <c r="E50670" s="113"/>
      <c r="H50670" s="133"/>
      <c r="T50670" s="133"/>
      <c r="X50670" s="131"/>
      <c r="Y50670" s="133"/>
      <c r="AJ50670" s="133"/>
      <c r="AO50670" s="135"/>
      <c r="AP50670" s="135"/>
      <c r="BJ50670" s="136"/>
    </row>
    <row r="50671" spans="5:62" ht="14.25" customHeight="1" x14ac:dyDescent="0.25">
      <c r="E50671" s="113"/>
      <c r="H50671" s="133"/>
      <c r="T50671" s="133"/>
      <c r="X50671" s="131"/>
      <c r="Y50671" s="133"/>
      <c r="AJ50671" s="133"/>
      <c r="AO50671" s="135"/>
      <c r="AP50671" s="135"/>
      <c r="BJ50671" s="136"/>
    </row>
    <row r="50672" spans="5:62" ht="14.25" customHeight="1" x14ac:dyDescent="0.25">
      <c r="E50672" s="113"/>
      <c r="H50672" s="133"/>
      <c r="T50672" s="133"/>
      <c r="X50672" s="131"/>
      <c r="Y50672" s="133"/>
      <c r="AJ50672" s="133"/>
      <c r="AO50672" s="135"/>
      <c r="AP50672" s="135"/>
      <c r="BJ50672" s="136"/>
    </row>
    <row r="50673" spans="5:62" ht="14.25" customHeight="1" x14ac:dyDescent="0.25">
      <c r="E50673" s="113"/>
      <c r="H50673" s="133"/>
      <c r="T50673" s="133"/>
      <c r="X50673" s="131"/>
      <c r="Y50673" s="133"/>
      <c r="AJ50673" s="133"/>
      <c r="AO50673" s="135"/>
      <c r="AP50673" s="135"/>
      <c r="BJ50673" s="136"/>
    </row>
    <row r="50674" spans="5:62" ht="14.25" customHeight="1" x14ac:dyDescent="0.25">
      <c r="E50674" s="113"/>
      <c r="H50674" s="133"/>
      <c r="T50674" s="133"/>
      <c r="X50674" s="131"/>
      <c r="Y50674" s="133"/>
      <c r="AJ50674" s="133"/>
      <c r="AO50674" s="135"/>
      <c r="AP50674" s="135"/>
      <c r="BJ50674" s="136"/>
    </row>
    <row r="50675" spans="5:62" ht="14.25" customHeight="1" x14ac:dyDescent="0.25">
      <c r="E50675" s="113"/>
      <c r="H50675" s="133"/>
      <c r="T50675" s="133"/>
      <c r="X50675" s="131"/>
      <c r="Y50675" s="133"/>
      <c r="AJ50675" s="133"/>
      <c r="AO50675" s="135"/>
      <c r="AP50675" s="135"/>
      <c r="BJ50675" s="136"/>
    </row>
    <row r="50676" spans="5:62" ht="14.25" customHeight="1" x14ac:dyDescent="0.25">
      <c r="E50676" s="113"/>
      <c r="H50676" s="133"/>
      <c r="T50676" s="133"/>
      <c r="X50676" s="131"/>
      <c r="Y50676" s="133"/>
      <c r="AJ50676" s="133"/>
      <c r="AO50676" s="135"/>
      <c r="AP50676" s="135"/>
      <c r="BJ50676" s="136"/>
    </row>
    <row r="50677" spans="5:62" ht="14.25" customHeight="1" x14ac:dyDescent="0.25">
      <c r="E50677" s="113"/>
      <c r="H50677" s="133"/>
      <c r="T50677" s="133"/>
      <c r="X50677" s="131"/>
      <c r="Y50677" s="133"/>
      <c r="AJ50677" s="133"/>
      <c r="AO50677" s="135"/>
      <c r="AP50677" s="135"/>
      <c r="BJ50677" s="136"/>
    </row>
    <row r="50678" spans="5:62" ht="14.25" customHeight="1" x14ac:dyDescent="0.25">
      <c r="E50678" s="113"/>
      <c r="H50678" s="133"/>
      <c r="T50678" s="133"/>
      <c r="X50678" s="131"/>
      <c r="Y50678" s="133"/>
      <c r="AJ50678" s="133"/>
      <c r="AO50678" s="135"/>
      <c r="AP50678" s="135"/>
      <c r="BJ50678" s="136"/>
    </row>
    <row r="50679" spans="5:62" ht="14.25" customHeight="1" x14ac:dyDescent="0.25">
      <c r="E50679" s="113"/>
      <c r="H50679" s="133"/>
      <c r="T50679" s="133"/>
      <c r="X50679" s="131"/>
      <c r="Y50679" s="133"/>
      <c r="AJ50679" s="133"/>
      <c r="AO50679" s="135"/>
      <c r="AP50679" s="135"/>
      <c r="BJ50679" s="136"/>
    </row>
    <row r="50680" spans="5:62" ht="14.25" customHeight="1" x14ac:dyDescent="0.25">
      <c r="E50680" s="113"/>
      <c r="H50680" s="133"/>
      <c r="T50680" s="133"/>
      <c r="X50680" s="131"/>
      <c r="Y50680" s="133"/>
      <c r="AJ50680" s="133"/>
      <c r="AO50680" s="135"/>
      <c r="AP50680" s="135"/>
      <c r="BJ50680" s="136"/>
    </row>
    <row r="50681" spans="5:62" ht="14.25" customHeight="1" x14ac:dyDescent="0.25">
      <c r="E50681" s="113"/>
      <c r="H50681" s="133"/>
      <c r="T50681" s="133"/>
      <c r="X50681" s="131"/>
      <c r="Y50681" s="133"/>
      <c r="AJ50681" s="133"/>
      <c r="AO50681" s="135"/>
      <c r="AP50681" s="135"/>
      <c r="BJ50681" s="136"/>
    </row>
    <row r="50682" spans="5:62" ht="14.25" customHeight="1" x14ac:dyDescent="0.25">
      <c r="E50682" s="113"/>
      <c r="H50682" s="133"/>
      <c r="T50682" s="133"/>
      <c r="X50682" s="131"/>
      <c r="Y50682" s="133"/>
      <c r="AJ50682" s="133"/>
      <c r="AO50682" s="135"/>
      <c r="AP50682" s="135"/>
      <c r="BJ50682" s="136"/>
    </row>
    <row r="50683" spans="5:62" ht="14.25" customHeight="1" x14ac:dyDescent="0.25">
      <c r="E50683" s="113"/>
      <c r="H50683" s="133"/>
      <c r="T50683" s="133"/>
      <c r="X50683" s="131"/>
      <c r="Y50683" s="133"/>
      <c r="AJ50683" s="133"/>
      <c r="AO50683" s="135"/>
      <c r="AP50683" s="135"/>
      <c r="BJ50683" s="136"/>
    </row>
    <row r="50684" spans="5:62" ht="14.25" customHeight="1" x14ac:dyDescent="0.25">
      <c r="E50684" s="113"/>
      <c r="H50684" s="133"/>
      <c r="T50684" s="133"/>
      <c r="X50684" s="131"/>
      <c r="Y50684" s="133"/>
      <c r="AJ50684" s="133"/>
      <c r="AO50684" s="135"/>
      <c r="AP50684" s="135"/>
      <c r="BJ50684" s="136"/>
    </row>
    <row r="50685" spans="5:62" ht="14.25" customHeight="1" x14ac:dyDescent="0.25">
      <c r="E50685" s="113"/>
      <c r="H50685" s="133"/>
      <c r="T50685" s="133"/>
      <c r="X50685" s="131"/>
      <c r="Y50685" s="133"/>
      <c r="AJ50685" s="133"/>
      <c r="AO50685" s="135"/>
      <c r="AP50685" s="135"/>
      <c r="BJ50685" s="136"/>
    </row>
    <row r="50686" spans="5:62" ht="14.25" customHeight="1" x14ac:dyDescent="0.25">
      <c r="E50686" s="113"/>
      <c r="H50686" s="133"/>
      <c r="T50686" s="133"/>
      <c r="X50686" s="131"/>
      <c r="Y50686" s="133"/>
      <c r="AJ50686" s="133"/>
      <c r="AO50686" s="135"/>
      <c r="AP50686" s="135"/>
      <c r="BJ50686" s="136"/>
    </row>
    <row r="50687" spans="5:62" ht="14.25" customHeight="1" x14ac:dyDescent="0.25">
      <c r="E50687" s="113"/>
      <c r="H50687" s="133"/>
      <c r="T50687" s="133"/>
      <c r="X50687" s="131"/>
      <c r="Y50687" s="133"/>
      <c r="AJ50687" s="133"/>
      <c r="AO50687" s="135"/>
      <c r="AP50687" s="135"/>
      <c r="BJ50687" s="136"/>
    </row>
    <row r="50688" spans="5:62" ht="14.25" customHeight="1" x14ac:dyDescent="0.25">
      <c r="E50688" s="113"/>
      <c r="H50688" s="133"/>
      <c r="T50688" s="133"/>
      <c r="X50688" s="131"/>
      <c r="Y50688" s="133"/>
      <c r="AJ50688" s="133"/>
      <c r="AO50688" s="135"/>
      <c r="AP50688" s="135"/>
      <c r="BJ50688" s="136"/>
    </row>
    <row r="50689" spans="5:62" ht="14.25" customHeight="1" x14ac:dyDescent="0.25">
      <c r="E50689" s="113"/>
      <c r="H50689" s="133"/>
      <c r="T50689" s="133"/>
      <c r="X50689" s="131"/>
      <c r="Y50689" s="133"/>
      <c r="AJ50689" s="133"/>
      <c r="AO50689" s="135"/>
      <c r="AP50689" s="135"/>
      <c r="BJ50689" s="136"/>
    </row>
    <row r="50690" spans="5:62" ht="14.25" customHeight="1" x14ac:dyDescent="0.25">
      <c r="E50690" s="113"/>
      <c r="H50690" s="133"/>
      <c r="T50690" s="133"/>
      <c r="X50690" s="131"/>
      <c r="Y50690" s="133"/>
      <c r="AJ50690" s="133"/>
      <c r="AO50690" s="135"/>
      <c r="AP50690" s="135"/>
      <c r="BJ50690" s="136"/>
    </row>
    <row r="50691" spans="5:62" ht="14.25" customHeight="1" x14ac:dyDescent="0.25">
      <c r="E50691" s="113"/>
      <c r="H50691" s="133"/>
      <c r="T50691" s="133"/>
      <c r="X50691" s="131"/>
      <c r="Y50691" s="133"/>
      <c r="AJ50691" s="133"/>
      <c r="AO50691" s="135"/>
      <c r="AP50691" s="135"/>
      <c r="BJ50691" s="136"/>
    </row>
    <row r="50692" spans="5:62" ht="14.25" customHeight="1" x14ac:dyDescent="0.25">
      <c r="E50692" s="113"/>
      <c r="H50692" s="133"/>
      <c r="T50692" s="133"/>
      <c r="X50692" s="131"/>
      <c r="Y50692" s="133"/>
      <c r="AJ50692" s="133"/>
      <c r="AO50692" s="135"/>
      <c r="AP50692" s="135"/>
      <c r="BJ50692" s="136"/>
    </row>
    <row r="50693" spans="5:62" ht="14.25" customHeight="1" x14ac:dyDescent="0.25">
      <c r="E50693" s="113"/>
      <c r="H50693" s="133"/>
      <c r="T50693" s="133"/>
      <c r="X50693" s="131"/>
      <c r="Y50693" s="133"/>
      <c r="AJ50693" s="133"/>
      <c r="AO50693" s="135"/>
      <c r="AP50693" s="135"/>
      <c r="BJ50693" s="136"/>
    </row>
    <row r="50694" spans="5:62" ht="14.25" customHeight="1" x14ac:dyDescent="0.25">
      <c r="E50694" s="113"/>
      <c r="H50694" s="133"/>
      <c r="T50694" s="133"/>
      <c r="X50694" s="131"/>
      <c r="Y50694" s="133"/>
      <c r="AJ50694" s="133"/>
      <c r="AO50694" s="135"/>
      <c r="AP50694" s="135"/>
      <c r="BJ50694" s="136"/>
    </row>
    <row r="50695" spans="5:62" ht="14.25" customHeight="1" x14ac:dyDescent="0.25">
      <c r="E50695" s="113"/>
      <c r="H50695" s="133"/>
      <c r="T50695" s="133"/>
      <c r="X50695" s="131"/>
      <c r="Y50695" s="133"/>
      <c r="AJ50695" s="133"/>
      <c r="AO50695" s="135"/>
      <c r="AP50695" s="135"/>
      <c r="BJ50695" s="136"/>
    </row>
    <row r="50696" spans="5:62" ht="14.25" customHeight="1" x14ac:dyDescent="0.25">
      <c r="E50696" s="113"/>
      <c r="H50696" s="133"/>
      <c r="T50696" s="133"/>
      <c r="X50696" s="131"/>
      <c r="Y50696" s="133"/>
      <c r="AJ50696" s="133"/>
      <c r="AO50696" s="135"/>
      <c r="AP50696" s="135"/>
      <c r="BJ50696" s="136"/>
    </row>
    <row r="50697" spans="5:62" ht="14.25" customHeight="1" x14ac:dyDescent="0.25">
      <c r="E50697" s="113"/>
      <c r="H50697" s="133"/>
      <c r="T50697" s="133"/>
      <c r="X50697" s="131"/>
      <c r="Y50697" s="133"/>
      <c r="AJ50697" s="133"/>
      <c r="AO50697" s="135"/>
      <c r="AP50697" s="135"/>
      <c r="BJ50697" s="136"/>
    </row>
    <row r="50698" spans="5:62" ht="14.25" customHeight="1" x14ac:dyDescent="0.25">
      <c r="E50698" s="113"/>
      <c r="H50698" s="133"/>
      <c r="T50698" s="133"/>
      <c r="X50698" s="131"/>
      <c r="Y50698" s="133"/>
      <c r="AJ50698" s="133"/>
      <c r="AO50698" s="135"/>
      <c r="AP50698" s="135"/>
      <c r="BJ50698" s="136"/>
    </row>
    <row r="50699" spans="5:62" ht="14.25" customHeight="1" x14ac:dyDescent="0.25">
      <c r="E50699" s="113"/>
      <c r="H50699" s="133"/>
      <c r="T50699" s="133"/>
      <c r="X50699" s="131"/>
      <c r="Y50699" s="133"/>
      <c r="AJ50699" s="133"/>
      <c r="AO50699" s="135"/>
      <c r="AP50699" s="135"/>
      <c r="BJ50699" s="136"/>
    </row>
    <row r="50700" spans="5:62" ht="14.25" customHeight="1" x14ac:dyDescent="0.25">
      <c r="E50700" s="113"/>
      <c r="H50700" s="133"/>
      <c r="T50700" s="133"/>
      <c r="X50700" s="131"/>
      <c r="Y50700" s="133"/>
      <c r="AJ50700" s="133"/>
      <c r="AO50700" s="135"/>
      <c r="AP50700" s="135"/>
      <c r="BJ50700" s="136"/>
    </row>
    <row r="50701" spans="5:62" ht="14.25" customHeight="1" x14ac:dyDescent="0.25">
      <c r="E50701" s="113"/>
      <c r="H50701" s="133"/>
      <c r="T50701" s="133"/>
      <c r="X50701" s="131"/>
      <c r="Y50701" s="133"/>
      <c r="AJ50701" s="133"/>
      <c r="AO50701" s="135"/>
      <c r="AP50701" s="135"/>
      <c r="BJ50701" s="136"/>
    </row>
    <row r="50702" spans="5:62" ht="14.25" customHeight="1" x14ac:dyDescent="0.25">
      <c r="E50702" s="113"/>
      <c r="H50702" s="133"/>
      <c r="T50702" s="133"/>
      <c r="X50702" s="131"/>
      <c r="Y50702" s="133"/>
      <c r="AJ50702" s="133"/>
      <c r="AO50702" s="135"/>
      <c r="AP50702" s="135"/>
      <c r="BJ50702" s="136"/>
    </row>
    <row r="50703" spans="5:62" ht="14.25" customHeight="1" x14ac:dyDescent="0.25">
      <c r="E50703" s="113"/>
      <c r="H50703" s="133"/>
      <c r="T50703" s="133"/>
      <c r="X50703" s="131"/>
      <c r="Y50703" s="133"/>
      <c r="AJ50703" s="133"/>
      <c r="AO50703" s="135"/>
      <c r="AP50703" s="135"/>
      <c r="BJ50703" s="136"/>
    </row>
    <row r="50704" spans="5:62" ht="14.25" customHeight="1" x14ac:dyDescent="0.25">
      <c r="E50704" s="113"/>
      <c r="H50704" s="133"/>
      <c r="T50704" s="133"/>
      <c r="X50704" s="131"/>
      <c r="Y50704" s="133"/>
      <c r="AJ50704" s="133"/>
      <c r="AO50704" s="135"/>
      <c r="AP50704" s="135"/>
      <c r="BJ50704" s="136"/>
    </row>
    <row r="50705" spans="5:62" ht="14.25" customHeight="1" x14ac:dyDescent="0.25">
      <c r="E50705" s="113"/>
      <c r="H50705" s="133"/>
      <c r="T50705" s="133"/>
      <c r="X50705" s="131"/>
      <c r="Y50705" s="133"/>
      <c r="AJ50705" s="133"/>
      <c r="AO50705" s="135"/>
      <c r="AP50705" s="135"/>
      <c r="BJ50705" s="136"/>
    </row>
    <row r="50706" spans="5:62" ht="14.25" customHeight="1" x14ac:dyDescent="0.25">
      <c r="E50706" s="113"/>
      <c r="H50706" s="133"/>
      <c r="T50706" s="133"/>
      <c r="X50706" s="131"/>
      <c r="Y50706" s="133"/>
      <c r="AJ50706" s="133"/>
      <c r="AO50706" s="135"/>
      <c r="AP50706" s="135"/>
      <c r="BJ50706" s="136"/>
    </row>
    <row r="50707" spans="5:62" ht="14.25" customHeight="1" x14ac:dyDescent="0.25">
      <c r="E50707" s="113"/>
      <c r="H50707" s="133"/>
      <c r="T50707" s="133"/>
      <c r="X50707" s="131"/>
      <c r="Y50707" s="133"/>
      <c r="AJ50707" s="133"/>
      <c r="AO50707" s="135"/>
      <c r="AP50707" s="135"/>
      <c r="BJ50707" s="136"/>
    </row>
    <row r="50708" spans="5:62" ht="14.25" customHeight="1" x14ac:dyDescent="0.25">
      <c r="E50708" s="113"/>
      <c r="H50708" s="133"/>
      <c r="T50708" s="133"/>
      <c r="X50708" s="131"/>
      <c r="Y50708" s="133"/>
      <c r="AJ50708" s="133"/>
      <c r="AO50708" s="135"/>
      <c r="AP50708" s="135"/>
      <c r="BJ50708" s="136"/>
    </row>
    <row r="50709" spans="5:62" ht="14.25" customHeight="1" x14ac:dyDescent="0.25">
      <c r="E50709" s="113"/>
      <c r="H50709" s="133"/>
      <c r="T50709" s="133"/>
      <c r="X50709" s="131"/>
      <c r="Y50709" s="133"/>
      <c r="AJ50709" s="133"/>
      <c r="AO50709" s="135"/>
      <c r="AP50709" s="135"/>
      <c r="BJ50709" s="136"/>
    </row>
    <row r="50710" spans="5:62" ht="14.25" customHeight="1" x14ac:dyDescent="0.25">
      <c r="E50710" s="113"/>
      <c r="H50710" s="133"/>
      <c r="T50710" s="133"/>
      <c r="X50710" s="131"/>
      <c r="Y50710" s="133"/>
      <c r="AJ50710" s="133"/>
      <c r="AO50710" s="135"/>
      <c r="AP50710" s="135"/>
      <c r="BJ50710" s="136"/>
    </row>
    <row r="50711" spans="5:62" ht="14.25" customHeight="1" x14ac:dyDescent="0.25">
      <c r="E50711" s="113"/>
      <c r="H50711" s="133"/>
      <c r="T50711" s="133"/>
      <c r="X50711" s="131"/>
      <c r="Y50711" s="133"/>
      <c r="AJ50711" s="133"/>
      <c r="AO50711" s="135"/>
      <c r="AP50711" s="135"/>
      <c r="BJ50711" s="136"/>
    </row>
    <row r="50712" spans="5:62" ht="14.25" customHeight="1" x14ac:dyDescent="0.25">
      <c r="E50712" s="113"/>
      <c r="H50712" s="133"/>
      <c r="T50712" s="133"/>
      <c r="X50712" s="131"/>
      <c r="Y50712" s="133"/>
      <c r="AJ50712" s="133"/>
      <c r="AO50712" s="135"/>
      <c r="AP50712" s="135"/>
      <c r="BJ50712" s="136"/>
    </row>
    <row r="50713" spans="5:62" ht="14.25" customHeight="1" x14ac:dyDescent="0.25">
      <c r="E50713" s="113"/>
      <c r="H50713" s="133"/>
      <c r="T50713" s="133"/>
      <c r="X50713" s="131"/>
      <c r="Y50713" s="133"/>
      <c r="AJ50713" s="133"/>
      <c r="AO50713" s="135"/>
      <c r="AP50713" s="135"/>
      <c r="BJ50713" s="136"/>
    </row>
    <row r="50714" spans="5:62" ht="14.25" customHeight="1" x14ac:dyDescent="0.25">
      <c r="E50714" s="113"/>
      <c r="H50714" s="133"/>
      <c r="T50714" s="133"/>
      <c r="X50714" s="131"/>
      <c r="Y50714" s="133"/>
      <c r="AJ50714" s="133"/>
      <c r="AO50714" s="135"/>
      <c r="AP50714" s="135"/>
      <c r="BJ50714" s="136"/>
    </row>
    <row r="50715" spans="5:62" ht="14.25" customHeight="1" x14ac:dyDescent="0.25">
      <c r="E50715" s="113"/>
      <c r="H50715" s="133"/>
      <c r="T50715" s="133"/>
      <c r="X50715" s="131"/>
      <c r="Y50715" s="133"/>
      <c r="AJ50715" s="133"/>
      <c r="AO50715" s="135"/>
      <c r="AP50715" s="135"/>
      <c r="BJ50715" s="136"/>
    </row>
    <row r="50716" spans="5:62" ht="14.25" customHeight="1" x14ac:dyDescent="0.25">
      <c r="E50716" s="113"/>
      <c r="H50716" s="133"/>
      <c r="T50716" s="133"/>
      <c r="X50716" s="131"/>
      <c r="Y50716" s="133"/>
      <c r="AJ50716" s="133"/>
      <c r="AO50716" s="135"/>
      <c r="AP50716" s="135"/>
      <c r="BJ50716" s="136"/>
    </row>
    <row r="50717" spans="5:62" ht="14.25" customHeight="1" x14ac:dyDescent="0.25">
      <c r="E50717" s="113"/>
      <c r="H50717" s="133"/>
      <c r="T50717" s="133"/>
      <c r="X50717" s="131"/>
      <c r="Y50717" s="133"/>
      <c r="AJ50717" s="133"/>
      <c r="AO50717" s="135"/>
      <c r="AP50717" s="135"/>
      <c r="BJ50717" s="136"/>
    </row>
    <row r="50718" spans="5:62" ht="14.25" customHeight="1" x14ac:dyDescent="0.25">
      <c r="E50718" s="113"/>
      <c r="H50718" s="133"/>
      <c r="T50718" s="133"/>
      <c r="X50718" s="131"/>
      <c r="Y50718" s="133"/>
      <c r="AJ50718" s="133"/>
      <c r="AO50718" s="135"/>
      <c r="AP50718" s="135"/>
      <c r="BJ50718" s="136"/>
    </row>
    <row r="50719" spans="5:62" ht="14.25" customHeight="1" x14ac:dyDescent="0.25">
      <c r="E50719" s="113"/>
      <c r="H50719" s="133"/>
      <c r="T50719" s="133"/>
      <c r="X50719" s="131"/>
      <c r="Y50719" s="133"/>
      <c r="AJ50719" s="133"/>
      <c r="AO50719" s="135"/>
      <c r="AP50719" s="135"/>
      <c r="BJ50719" s="136"/>
    </row>
    <row r="50720" spans="5:62" ht="14.25" customHeight="1" x14ac:dyDescent="0.25">
      <c r="E50720" s="113"/>
      <c r="H50720" s="133"/>
      <c r="T50720" s="133"/>
      <c r="X50720" s="131"/>
      <c r="Y50720" s="133"/>
      <c r="AJ50720" s="133"/>
      <c r="AO50720" s="135"/>
      <c r="AP50720" s="135"/>
      <c r="BJ50720" s="136"/>
    </row>
    <row r="50721" spans="5:62" ht="14.25" customHeight="1" x14ac:dyDescent="0.25">
      <c r="E50721" s="113"/>
      <c r="H50721" s="133"/>
      <c r="T50721" s="133"/>
      <c r="X50721" s="131"/>
      <c r="Y50721" s="133"/>
      <c r="AJ50721" s="133"/>
      <c r="AO50721" s="135"/>
      <c r="AP50721" s="135"/>
      <c r="BJ50721" s="136"/>
    </row>
    <row r="50722" spans="5:62" ht="14.25" customHeight="1" x14ac:dyDescent="0.25">
      <c r="E50722" s="113"/>
      <c r="H50722" s="133"/>
      <c r="T50722" s="133"/>
      <c r="X50722" s="131"/>
      <c r="Y50722" s="133"/>
      <c r="AJ50722" s="133"/>
      <c r="AO50722" s="135"/>
      <c r="AP50722" s="135"/>
      <c r="BJ50722" s="136"/>
    </row>
    <row r="50723" spans="5:62" ht="14.25" customHeight="1" x14ac:dyDescent="0.25">
      <c r="E50723" s="113"/>
      <c r="H50723" s="133"/>
      <c r="T50723" s="133"/>
      <c r="X50723" s="131"/>
      <c r="Y50723" s="133"/>
      <c r="AJ50723" s="133"/>
      <c r="AO50723" s="135"/>
      <c r="AP50723" s="135"/>
      <c r="BJ50723" s="136"/>
    </row>
    <row r="50724" spans="5:62" ht="14.25" customHeight="1" x14ac:dyDescent="0.25">
      <c r="E50724" s="113"/>
      <c r="H50724" s="133"/>
      <c r="T50724" s="133"/>
      <c r="X50724" s="131"/>
      <c r="Y50724" s="133"/>
      <c r="AJ50724" s="133"/>
      <c r="AO50724" s="135"/>
      <c r="AP50724" s="135"/>
      <c r="BJ50724" s="136"/>
    </row>
    <row r="50725" spans="5:62" ht="14.25" customHeight="1" x14ac:dyDescent="0.25">
      <c r="E50725" s="113"/>
      <c r="H50725" s="133"/>
      <c r="T50725" s="133"/>
      <c r="X50725" s="131"/>
      <c r="Y50725" s="133"/>
      <c r="AJ50725" s="133"/>
      <c r="AO50725" s="135"/>
      <c r="AP50725" s="135"/>
      <c r="BJ50725" s="136"/>
    </row>
    <row r="50726" spans="5:62" ht="14.25" customHeight="1" x14ac:dyDescent="0.25">
      <c r="E50726" s="113"/>
      <c r="H50726" s="133"/>
      <c r="T50726" s="133"/>
      <c r="X50726" s="131"/>
      <c r="Y50726" s="133"/>
      <c r="AJ50726" s="133"/>
      <c r="AO50726" s="135"/>
      <c r="AP50726" s="135"/>
      <c r="BJ50726" s="136"/>
    </row>
    <row r="50727" spans="5:62" ht="14.25" customHeight="1" x14ac:dyDescent="0.25">
      <c r="E50727" s="113"/>
      <c r="H50727" s="133"/>
      <c r="T50727" s="133"/>
      <c r="X50727" s="131"/>
      <c r="Y50727" s="133"/>
      <c r="AJ50727" s="133"/>
      <c r="AO50727" s="135"/>
      <c r="AP50727" s="135"/>
      <c r="BJ50727" s="136"/>
    </row>
    <row r="50728" spans="5:62" ht="14.25" customHeight="1" x14ac:dyDescent="0.25">
      <c r="E50728" s="113"/>
      <c r="H50728" s="133"/>
      <c r="T50728" s="133"/>
      <c r="X50728" s="131"/>
      <c r="Y50728" s="133"/>
      <c r="AJ50728" s="133"/>
      <c r="AO50728" s="135"/>
      <c r="AP50728" s="135"/>
      <c r="BJ50728" s="136"/>
    </row>
    <row r="50729" spans="5:62" ht="14.25" customHeight="1" x14ac:dyDescent="0.25">
      <c r="E50729" s="113"/>
      <c r="H50729" s="133"/>
      <c r="T50729" s="133"/>
      <c r="X50729" s="131"/>
      <c r="Y50729" s="133"/>
      <c r="AJ50729" s="133"/>
      <c r="AO50729" s="135"/>
      <c r="AP50729" s="135"/>
      <c r="BJ50729" s="136"/>
    </row>
    <row r="50730" spans="5:62" ht="14.25" customHeight="1" x14ac:dyDescent="0.25">
      <c r="E50730" s="113"/>
      <c r="H50730" s="133"/>
      <c r="T50730" s="133"/>
      <c r="X50730" s="131"/>
      <c r="Y50730" s="133"/>
      <c r="AJ50730" s="133"/>
      <c r="AO50730" s="135"/>
      <c r="AP50730" s="135"/>
      <c r="BJ50730" s="136"/>
    </row>
    <row r="50731" spans="5:62" ht="14.25" customHeight="1" x14ac:dyDescent="0.25">
      <c r="E50731" s="113"/>
      <c r="H50731" s="133"/>
      <c r="T50731" s="133"/>
      <c r="X50731" s="131"/>
      <c r="Y50731" s="133"/>
      <c r="AJ50731" s="133"/>
      <c r="AO50731" s="135"/>
      <c r="AP50731" s="135"/>
      <c r="BJ50731" s="136"/>
    </row>
    <row r="50732" spans="5:62" ht="14.25" customHeight="1" x14ac:dyDescent="0.25">
      <c r="E50732" s="113"/>
      <c r="H50732" s="133"/>
      <c r="T50732" s="133"/>
      <c r="X50732" s="131"/>
      <c r="Y50732" s="133"/>
      <c r="AJ50732" s="133"/>
      <c r="AO50732" s="135"/>
      <c r="AP50732" s="135"/>
      <c r="BJ50732" s="136"/>
    </row>
    <row r="50733" spans="5:62" ht="14.25" customHeight="1" x14ac:dyDescent="0.25">
      <c r="E50733" s="113"/>
      <c r="H50733" s="133"/>
      <c r="T50733" s="133"/>
      <c r="X50733" s="131"/>
      <c r="Y50733" s="133"/>
      <c r="AJ50733" s="133"/>
      <c r="AO50733" s="135"/>
      <c r="AP50733" s="135"/>
      <c r="BJ50733" s="136"/>
    </row>
    <row r="50734" spans="5:62" ht="14.25" customHeight="1" x14ac:dyDescent="0.25">
      <c r="E50734" s="113"/>
      <c r="H50734" s="133"/>
      <c r="T50734" s="133"/>
      <c r="X50734" s="131"/>
      <c r="Y50734" s="133"/>
      <c r="AJ50734" s="133"/>
      <c r="AO50734" s="135"/>
      <c r="AP50734" s="135"/>
      <c r="BJ50734" s="136"/>
    </row>
    <row r="50735" spans="5:62" ht="14.25" customHeight="1" x14ac:dyDescent="0.25">
      <c r="E50735" s="113"/>
      <c r="H50735" s="133"/>
      <c r="T50735" s="133"/>
      <c r="X50735" s="131"/>
      <c r="Y50735" s="133"/>
      <c r="AJ50735" s="133"/>
      <c r="AO50735" s="135"/>
      <c r="AP50735" s="135"/>
      <c r="BJ50735" s="136"/>
    </row>
    <row r="50736" spans="5:62" ht="14.25" customHeight="1" x14ac:dyDescent="0.25">
      <c r="E50736" s="113"/>
      <c r="H50736" s="133"/>
      <c r="T50736" s="133"/>
      <c r="X50736" s="131"/>
      <c r="Y50736" s="133"/>
      <c r="AJ50736" s="133"/>
      <c r="AO50736" s="135"/>
      <c r="AP50736" s="135"/>
      <c r="BJ50736" s="136"/>
    </row>
    <row r="50737" spans="5:62" ht="14.25" customHeight="1" x14ac:dyDescent="0.25">
      <c r="E50737" s="113"/>
      <c r="H50737" s="133"/>
      <c r="T50737" s="133"/>
      <c r="X50737" s="131"/>
      <c r="Y50737" s="133"/>
      <c r="AJ50737" s="133"/>
      <c r="AO50737" s="135"/>
      <c r="AP50737" s="135"/>
      <c r="BJ50737" s="136"/>
    </row>
    <row r="50738" spans="5:62" ht="14.25" customHeight="1" x14ac:dyDescent="0.25">
      <c r="E50738" s="113"/>
      <c r="H50738" s="133"/>
      <c r="T50738" s="133"/>
      <c r="X50738" s="131"/>
      <c r="Y50738" s="133"/>
      <c r="AJ50738" s="133"/>
      <c r="AO50738" s="135"/>
      <c r="AP50738" s="135"/>
      <c r="BJ50738" s="136"/>
    </row>
    <row r="50739" spans="5:62" ht="14.25" customHeight="1" x14ac:dyDescent="0.25">
      <c r="E50739" s="113"/>
      <c r="H50739" s="133"/>
      <c r="T50739" s="133"/>
      <c r="X50739" s="131"/>
      <c r="Y50739" s="133"/>
      <c r="AJ50739" s="133"/>
      <c r="AO50739" s="135"/>
      <c r="AP50739" s="135"/>
      <c r="BJ50739" s="136"/>
    </row>
    <row r="50740" spans="5:62" ht="14.25" customHeight="1" x14ac:dyDescent="0.25">
      <c r="E50740" s="113"/>
      <c r="H50740" s="133"/>
      <c r="T50740" s="133"/>
      <c r="X50740" s="131"/>
      <c r="Y50740" s="133"/>
      <c r="AJ50740" s="133"/>
      <c r="AO50740" s="135"/>
      <c r="AP50740" s="135"/>
      <c r="BJ50740" s="136"/>
    </row>
    <row r="50741" spans="5:62" ht="14.25" customHeight="1" x14ac:dyDescent="0.25">
      <c r="E50741" s="113"/>
      <c r="H50741" s="133"/>
      <c r="T50741" s="133"/>
      <c r="X50741" s="131"/>
      <c r="Y50741" s="133"/>
      <c r="AJ50741" s="133"/>
      <c r="AO50741" s="135"/>
      <c r="AP50741" s="135"/>
      <c r="BJ50741" s="136"/>
    </row>
    <row r="50742" spans="5:62" ht="14.25" customHeight="1" x14ac:dyDescent="0.25">
      <c r="E50742" s="113"/>
      <c r="H50742" s="133"/>
      <c r="T50742" s="133"/>
      <c r="X50742" s="131"/>
      <c r="Y50742" s="133"/>
      <c r="AJ50742" s="133"/>
      <c r="AO50742" s="135"/>
      <c r="AP50742" s="135"/>
      <c r="BJ50742" s="136"/>
    </row>
    <row r="50743" spans="5:62" ht="14.25" customHeight="1" x14ac:dyDescent="0.25">
      <c r="E50743" s="113"/>
      <c r="H50743" s="133"/>
      <c r="T50743" s="133"/>
      <c r="X50743" s="131"/>
      <c r="Y50743" s="133"/>
      <c r="AJ50743" s="133"/>
      <c r="AO50743" s="135"/>
      <c r="AP50743" s="135"/>
      <c r="BJ50743" s="136"/>
    </row>
    <row r="50744" spans="5:62" ht="14.25" customHeight="1" x14ac:dyDescent="0.25">
      <c r="E50744" s="113"/>
      <c r="H50744" s="133"/>
      <c r="T50744" s="133"/>
      <c r="X50744" s="131"/>
      <c r="Y50744" s="133"/>
      <c r="AJ50744" s="133"/>
      <c r="AO50744" s="135"/>
      <c r="AP50744" s="135"/>
      <c r="BJ50744" s="136"/>
    </row>
    <row r="50745" spans="5:62" ht="14.25" customHeight="1" x14ac:dyDescent="0.25">
      <c r="E50745" s="113"/>
      <c r="H50745" s="133"/>
      <c r="T50745" s="133"/>
      <c r="X50745" s="131"/>
      <c r="Y50745" s="133"/>
      <c r="AJ50745" s="133"/>
      <c r="AO50745" s="135"/>
      <c r="AP50745" s="135"/>
      <c r="BJ50745" s="136"/>
    </row>
    <row r="50746" spans="5:62" ht="14.25" customHeight="1" x14ac:dyDescent="0.25">
      <c r="E50746" s="113"/>
      <c r="H50746" s="133"/>
      <c r="T50746" s="133"/>
      <c r="X50746" s="131"/>
      <c r="Y50746" s="133"/>
      <c r="AJ50746" s="133"/>
      <c r="AO50746" s="135"/>
      <c r="AP50746" s="135"/>
      <c r="BJ50746" s="136"/>
    </row>
    <row r="50747" spans="5:62" ht="14.25" customHeight="1" x14ac:dyDescent="0.25">
      <c r="E50747" s="113"/>
      <c r="H50747" s="133"/>
      <c r="T50747" s="133"/>
      <c r="X50747" s="131"/>
      <c r="Y50747" s="133"/>
      <c r="AJ50747" s="133"/>
      <c r="AO50747" s="135"/>
      <c r="AP50747" s="135"/>
      <c r="BJ50747" s="136"/>
    </row>
    <row r="50748" spans="5:62" ht="14.25" customHeight="1" x14ac:dyDescent="0.25">
      <c r="E50748" s="113"/>
      <c r="H50748" s="133"/>
      <c r="T50748" s="133"/>
      <c r="X50748" s="131"/>
      <c r="Y50748" s="133"/>
      <c r="AJ50748" s="133"/>
      <c r="AO50748" s="135"/>
      <c r="AP50748" s="135"/>
      <c r="BJ50748" s="136"/>
    </row>
    <row r="50749" spans="5:62" ht="14.25" customHeight="1" x14ac:dyDescent="0.25">
      <c r="E50749" s="113"/>
      <c r="H50749" s="133"/>
      <c r="T50749" s="133"/>
      <c r="X50749" s="131"/>
      <c r="Y50749" s="133"/>
      <c r="AJ50749" s="133"/>
      <c r="AO50749" s="135"/>
      <c r="AP50749" s="135"/>
      <c r="BJ50749" s="136"/>
    </row>
    <row r="50750" spans="5:62" ht="14.25" customHeight="1" x14ac:dyDescent="0.25">
      <c r="E50750" s="113"/>
      <c r="H50750" s="133"/>
      <c r="T50750" s="133"/>
      <c r="X50750" s="131"/>
      <c r="Y50750" s="133"/>
      <c r="AJ50750" s="133"/>
      <c r="AO50750" s="135"/>
      <c r="AP50750" s="135"/>
      <c r="BJ50750" s="136"/>
    </row>
    <row r="50751" spans="5:62" ht="14.25" customHeight="1" x14ac:dyDescent="0.25">
      <c r="E50751" s="113"/>
      <c r="H50751" s="133"/>
      <c r="T50751" s="133"/>
      <c r="X50751" s="131"/>
      <c r="Y50751" s="133"/>
      <c r="AJ50751" s="133"/>
      <c r="AO50751" s="135"/>
      <c r="AP50751" s="135"/>
      <c r="BJ50751" s="136"/>
    </row>
    <row r="50752" spans="5:62" ht="14.25" customHeight="1" x14ac:dyDescent="0.25">
      <c r="E50752" s="113"/>
      <c r="H50752" s="133"/>
      <c r="T50752" s="133"/>
      <c r="X50752" s="131"/>
      <c r="Y50752" s="133"/>
      <c r="AJ50752" s="133"/>
      <c r="AO50752" s="135"/>
      <c r="AP50752" s="135"/>
      <c r="BJ50752" s="136"/>
    </row>
    <row r="50753" spans="5:62" ht="14.25" customHeight="1" x14ac:dyDescent="0.25">
      <c r="E50753" s="113"/>
      <c r="H50753" s="133"/>
      <c r="T50753" s="133"/>
      <c r="X50753" s="131"/>
      <c r="Y50753" s="133"/>
      <c r="AJ50753" s="133"/>
      <c r="AO50753" s="135"/>
      <c r="AP50753" s="135"/>
      <c r="BJ50753" s="136"/>
    </row>
    <row r="50754" spans="5:62" ht="14.25" customHeight="1" x14ac:dyDescent="0.25">
      <c r="E50754" s="113"/>
      <c r="H50754" s="133"/>
      <c r="T50754" s="133"/>
      <c r="X50754" s="131"/>
      <c r="Y50754" s="133"/>
      <c r="AJ50754" s="133"/>
      <c r="AO50754" s="135"/>
      <c r="AP50754" s="135"/>
      <c r="BJ50754" s="136"/>
    </row>
    <row r="50755" spans="5:62" ht="14.25" customHeight="1" x14ac:dyDescent="0.25">
      <c r="E50755" s="113"/>
      <c r="H50755" s="133"/>
      <c r="T50755" s="133"/>
      <c r="X50755" s="131"/>
      <c r="Y50755" s="133"/>
      <c r="AJ50755" s="133"/>
      <c r="AO50755" s="135"/>
      <c r="AP50755" s="135"/>
      <c r="BJ50755" s="136"/>
    </row>
    <row r="50756" spans="5:62" ht="14.25" customHeight="1" x14ac:dyDescent="0.25">
      <c r="E50756" s="113"/>
      <c r="H50756" s="133"/>
      <c r="T50756" s="133"/>
      <c r="X50756" s="131"/>
      <c r="Y50756" s="133"/>
      <c r="AJ50756" s="133"/>
      <c r="AO50756" s="135"/>
      <c r="AP50756" s="135"/>
      <c r="BJ50756" s="136"/>
    </row>
    <row r="50757" spans="5:62" ht="14.25" customHeight="1" x14ac:dyDescent="0.25">
      <c r="E50757" s="113"/>
      <c r="H50757" s="133"/>
      <c r="T50757" s="133"/>
      <c r="X50757" s="131"/>
      <c r="Y50757" s="133"/>
      <c r="AJ50757" s="133"/>
      <c r="AO50757" s="135"/>
      <c r="AP50757" s="135"/>
      <c r="BJ50757" s="136"/>
    </row>
    <row r="50758" spans="5:62" ht="14.25" customHeight="1" x14ac:dyDescent="0.25">
      <c r="E50758" s="113"/>
      <c r="H50758" s="133"/>
      <c r="T50758" s="133"/>
      <c r="X50758" s="131"/>
      <c r="Y50758" s="133"/>
      <c r="AJ50758" s="133"/>
      <c r="AO50758" s="135"/>
      <c r="AP50758" s="135"/>
      <c r="BJ50758" s="136"/>
    </row>
    <row r="50759" spans="5:62" ht="14.25" customHeight="1" x14ac:dyDescent="0.25">
      <c r="E50759" s="113"/>
      <c r="H50759" s="133"/>
      <c r="T50759" s="133"/>
      <c r="X50759" s="131"/>
      <c r="Y50759" s="133"/>
      <c r="AJ50759" s="133"/>
      <c r="AO50759" s="135"/>
      <c r="AP50759" s="135"/>
      <c r="BJ50759" s="136"/>
    </row>
    <row r="50760" spans="5:62" ht="14.25" customHeight="1" x14ac:dyDescent="0.25">
      <c r="E50760" s="113"/>
      <c r="H50760" s="133"/>
      <c r="T50760" s="133"/>
      <c r="X50760" s="131"/>
      <c r="Y50760" s="133"/>
      <c r="AJ50760" s="133"/>
      <c r="AO50760" s="135"/>
      <c r="AP50760" s="135"/>
      <c r="BJ50760" s="136"/>
    </row>
    <row r="50761" spans="5:62" ht="14.25" customHeight="1" x14ac:dyDescent="0.25">
      <c r="E50761" s="113"/>
      <c r="H50761" s="133"/>
      <c r="T50761" s="133"/>
      <c r="X50761" s="131"/>
      <c r="Y50761" s="133"/>
      <c r="AJ50761" s="133"/>
      <c r="AO50761" s="135"/>
      <c r="AP50761" s="135"/>
      <c r="BJ50761" s="136"/>
    </row>
    <row r="50762" spans="5:62" ht="14.25" customHeight="1" x14ac:dyDescent="0.25">
      <c r="E50762" s="113"/>
      <c r="H50762" s="133"/>
      <c r="T50762" s="133"/>
      <c r="X50762" s="131"/>
      <c r="Y50762" s="133"/>
      <c r="AJ50762" s="133"/>
      <c r="AO50762" s="135"/>
      <c r="AP50762" s="135"/>
      <c r="BJ50762" s="136"/>
    </row>
    <row r="50763" spans="5:62" ht="14.25" customHeight="1" x14ac:dyDescent="0.25">
      <c r="E50763" s="113"/>
      <c r="H50763" s="133"/>
      <c r="T50763" s="133"/>
      <c r="X50763" s="131"/>
      <c r="Y50763" s="133"/>
      <c r="AJ50763" s="133"/>
      <c r="AO50763" s="135"/>
      <c r="AP50763" s="135"/>
      <c r="BJ50763" s="136"/>
    </row>
    <row r="50764" spans="5:62" ht="14.25" customHeight="1" x14ac:dyDescent="0.25">
      <c r="E50764" s="113"/>
      <c r="H50764" s="133"/>
      <c r="T50764" s="133"/>
      <c r="X50764" s="131"/>
      <c r="Y50764" s="133"/>
      <c r="AJ50764" s="133"/>
      <c r="AO50764" s="135"/>
      <c r="AP50764" s="135"/>
      <c r="BJ50764" s="136"/>
    </row>
    <row r="50765" spans="5:62" ht="14.25" customHeight="1" x14ac:dyDescent="0.25">
      <c r="E50765" s="113"/>
      <c r="H50765" s="133"/>
      <c r="T50765" s="133"/>
      <c r="X50765" s="131"/>
      <c r="Y50765" s="133"/>
      <c r="AJ50765" s="133"/>
      <c r="AO50765" s="135"/>
      <c r="AP50765" s="135"/>
      <c r="BJ50765" s="136"/>
    </row>
    <row r="50766" spans="5:62" ht="14.25" customHeight="1" x14ac:dyDescent="0.25">
      <c r="E50766" s="113"/>
      <c r="H50766" s="133"/>
      <c r="T50766" s="133"/>
      <c r="X50766" s="131"/>
      <c r="Y50766" s="133"/>
      <c r="AJ50766" s="133"/>
      <c r="AO50766" s="135"/>
      <c r="AP50766" s="135"/>
      <c r="BJ50766" s="136"/>
    </row>
    <row r="50767" spans="5:62" ht="14.25" customHeight="1" x14ac:dyDescent="0.25">
      <c r="E50767" s="113"/>
      <c r="H50767" s="133"/>
      <c r="T50767" s="133"/>
      <c r="X50767" s="131"/>
      <c r="Y50767" s="133"/>
      <c r="AJ50767" s="133"/>
      <c r="AO50767" s="135"/>
      <c r="AP50767" s="135"/>
      <c r="BJ50767" s="136"/>
    </row>
    <row r="50768" spans="5:62" ht="14.25" customHeight="1" x14ac:dyDescent="0.25">
      <c r="E50768" s="113"/>
      <c r="H50768" s="133"/>
      <c r="T50768" s="133"/>
      <c r="X50768" s="131"/>
      <c r="Y50768" s="133"/>
      <c r="AJ50768" s="133"/>
      <c r="AO50768" s="135"/>
      <c r="AP50768" s="135"/>
      <c r="BJ50768" s="136"/>
    </row>
    <row r="50769" spans="5:62" ht="14.25" customHeight="1" x14ac:dyDescent="0.25">
      <c r="E50769" s="113"/>
      <c r="H50769" s="133"/>
      <c r="T50769" s="133"/>
      <c r="X50769" s="131"/>
      <c r="Y50769" s="133"/>
      <c r="AJ50769" s="133"/>
      <c r="AO50769" s="135"/>
      <c r="AP50769" s="135"/>
      <c r="BJ50769" s="136"/>
    </row>
    <row r="50770" spans="5:62" ht="14.25" customHeight="1" x14ac:dyDescent="0.25">
      <c r="E50770" s="113"/>
      <c r="H50770" s="133"/>
      <c r="T50770" s="133"/>
      <c r="X50770" s="131"/>
      <c r="Y50770" s="133"/>
      <c r="AJ50770" s="133"/>
      <c r="AO50770" s="135"/>
      <c r="AP50770" s="135"/>
      <c r="BJ50770" s="136"/>
    </row>
    <row r="50771" spans="5:62" ht="14.25" customHeight="1" x14ac:dyDescent="0.25">
      <c r="E50771" s="113"/>
      <c r="H50771" s="133"/>
      <c r="T50771" s="133"/>
      <c r="X50771" s="131"/>
      <c r="Y50771" s="133"/>
      <c r="AJ50771" s="133"/>
      <c r="AO50771" s="135"/>
      <c r="AP50771" s="135"/>
      <c r="BJ50771" s="136"/>
    </row>
    <row r="50772" spans="5:62" ht="14.25" customHeight="1" x14ac:dyDescent="0.25">
      <c r="E50772" s="113"/>
      <c r="H50772" s="133"/>
      <c r="T50772" s="133"/>
      <c r="X50772" s="131"/>
      <c r="Y50772" s="133"/>
      <c r="AJ50772" s="133"/>
      <c r="AO50772" s="135"/>
      <c r="AP50772" s="135"/>
      <c r="BJ50772" s="136"/>
    </row>
    <row r="50773" spans="5:62" ht="14.25" customHeight="1" x14ac:dyDescent="0.25">
      <c r="E50773" s="113"/>
      <c r="H50773" s="133"/>
      <c r="T50773" s="133"/>
      <c r="X50773" s="131"/>
      <c r="Y50773" s="133"/>
      <c r="AJ50773" s="133"/>
      <c r="AO50773" s="135"/>
      <c r="AP50773" s="135"/>
      <c r="BJ50773" s="136"/>
    </row>
    <row r="50774" spans="5:62" ht="14.25" customHeight="1" x14ac:dyDescent="0.25">
      <c r="E50774" s="113"/>
      <c r="H50774" s="133"/>
      <c r="T50774" s="133"/>
      <c r="X50774" s="131"/>
      <c r="Y50774" s="133"/>
      <c r="AJ50774" s="133"/>
      <c r="AO50774" s="135"/>
      <c r="AP50774" s="135"/>
      <c r="BJ50774" s="136"/>
    </row>
    <row r="50775" spans="5:62" ht="14.25" customHeight="1" x14ac:dyDescent="0.25">
      <c r="E50775" s="113"/>
      <c r="H50775" s="133"/>
      <c r="T50775" s="133"/>
      <c r="X50775" s="131"/>
      <c r="Y50775" s="133"/>
      <c r="AJ50775" s="133"/>
      <c r="AO50775" s="135"/>
      <c r="AP50775" s="135"/>
      <c r="BJ50775" s="136"/>
    </row>
    <row r="50776" spans="5:62" ht="14.25" customHeight="1" x14ac:dyDescent="0.25">
      <c r="E50776" s="113"/>
      <c r="H50776" s="133"/>
      <c r="T50776" s="133"/>
      <c r="X50776" s="131"/>
      <c r="Y50776" s="133"/>
      <c r="AJ50776" s="133"/>
      <c r="AO50776" s="135"/>
      <c r="AP50776" s="135"/>
      <c r="BJ50776" s="136"/>
    </row>
    <row r="50777" spans="5:62" ht="14.25" customHeight="1" x14ac:dyDescent="0.25">
      <c r="E50777" s="113"/>
      <c r="H50777" s="133"/>
      <c r="T50777" s="133"/>
      <c r="X50777" s="131"/>
      <c r="Y50777" s="133"/>
      <c r="AJ50777" s="133"/>
      <c r="AO50777" s="135"/>
      <c r="AP50777" s="135"/>
      <c r="BJ50777" s="136"/>
    </row>
    <row r="50778" spans="5:62" ht="14.25" customHeight="1" x14ac:dyDescent="0.25">
      <c r="E50778" s="113"/>
      <c r="H50778" s="133"/>
      <c r="T50778" s="133"/>
      <c r="X50778" s="131"/>
      <c r="Y50778" s="133"/>
      <c r="AJ50778" s="133"/>
      <c r="AO50778" s="135"/>
      <c r="AP50778" s="135"/>
      <c r="BJ50778" s="136"/>
    </row>
    <row r="50779" spans="5:62" ht="14.25" customHeight="1" x14ac:dyDescent="0.25">
      <c r="E50779" s="113"/>
      <c r="H50779" s="133"/>
      <c r="T50779" s="133"/>
      <c r="X50779" s="131"/>
      <c r="Y50779" s="133"/>
      <c r="AJ50779" s="133"/>
      <c r="AO50779" s="135"/>
      <c r="AP50779" s="135"/>
      <c r="BJ50779" s="136"/>
    </row>
    <row r="50780" spans="5:62" ht="14.25" customHeight="1" x14ac:dyDescent="0.25">
      <c r="E50780" s="113"/>
      <c r="H50780" s="133"/>
      <c r="T50780" s="133"/>
      <c r="X50780" s="131"/>
      <c r="Y50780" s="133"/>
      <c r="AJ50780" s="133"/>
      <c r="AO50780" s="135"/>
      <c r="AP50780" s="135"/>
      <c r="BJ50780" s="136"/>
    </row>
    <row r="50781" spans="5:62" ht="14.25" customHeight="1" x14ac:dyDescent="0.25">
      <c r="E50781" s="113"/>
      <c r="H50781" s="133"/>
      <c r="T50781" s="133"/>
      <c r="X50781" s="131"/>
      <c r="Y50781" s="133"/>
      <c r="AJ50781" s="133"/>
      <c r="AO50781" s="135"/>
      <c r="AP50781" s="135"/>
      <c r="BJ50781" s="136"/>
    </row>
    <row r="50782" spans="5:62" ht="14.25" customHeight="1" x14ac:dyDescent="0.25">
      <c r="E50782" s="113"/>
      <c r="H50782" s="133"/>
      <c r="T50782" s="133"/>
      <c r="X50782" s="131"/>
      <c r="Y50782" s="133"/>
      <c r="AJ50782" s="133"/>
      <c r="AO50782" s="135"/>
      <c r="AP50782" s="135"/>
      <c r="BJ50782" s="136"/>
    </row>
    <row r="50783" spans="5:62" ht="14.25" customHeight="1" x14ac:dyDescent="0.25">
      <c r="E50783" s="113"/>
      <c r="H50783" s="133"/>
      <c r="T50783" s="133"/>
      <c r="X50783" s="131"/>
      <c r="Y50783" s="133"/>
      <c r="AJ50783" s="133"/>
      <c r="AO50783" s="135"/>
      <c r="AP50783" s="135"/>
      <c r="BJ50783" s="136"/>
    </row>
    <row r="50784" spans="5:62" ht="14.25" customHeight="1" x14ac:dyDescent="0.25">
      <c r="E50784" s="113"/>
      <c r="H50784" s="133"/>
      <c r="T50784" s="133"/>
      <c r="X50784" s="131"/>
      <c r="Y50784" s="133"/>
      <c r="AJ50784" s="133"/>
      <c r="AO50784" s="135"/>
      <c r="AP50784" s="135"/>
      <c r="BJ50784" s="136"/>
    </row>
    <row r="50785" spans="5:62" ht="14.25" customHeight="1" x14ac:dyDescent="0.25">
      <c r="E50785" s="113"/>
      <c r="H50785" s="133"/>
      <c r="T50785" s="133"/>
      <c r="X50785" s="131"/>
      <c r="Y50785" s="133"/>
      <c r="AJ50785" s="133"/>
      <c r="AO50785" s="135"/>
      <c r="AP50785" s="135"/>
      <c r="BJ50785" s="136"/>
    </row>
    <row r="50786" spans="5:62" ht="14.25" customHeight="1" x14ac:dyDescent="0.25">
      <c r="E50786" s="113"/>
      <c r="H50786" s="133"/>
      <c r="T50786" s="133"/>
      <c r="X50786" s="131"/>
      <c r="Y50786" s="133"/>
      <c r="AJ50786" s="133"/>
      <c r="AO50786" s="135"/>
      <c r="AP50786" s="135"/>
      <c r="BJ50786" s="136"/>
    </row>
    <row r="50787" spans="5:62" ht="14.25" customHeight="1" x14ac:dyDescent="0.25">
      <c r="E50787" s="113"/>
      <c r="H50787" s="133"/>
      <c r="T50787" s="133"/>
      <c r="X50787" s="131"/>
      <c r="Y50787" s="133"/>
      <c r="AJ50787" s="133"/>
      <c r="AO50787" s="135"/>
      <c r="AP50787" s="135"/>
      <c r="BJ50787" s="136"/>
    </row>
    <row r="50788" spans="5:62" ht="14.25" customHeight="1" x14ac:dyDescent="0.25">
      <c r="E50788" s="113"/>
      <c r="H50788" s="133"/>
      <c r="T50788" s="133"/>
      <c r="X50788" s="131"/>
      <c r="Y50788" s="133"/>
      <c r="AJ50788" s="133"/>
      <c r="AO50788" s="135"/>
      <c r="AP50788" s="135"/>
      <c r="BJ50788" s="136"/>
    </row>
    <row r="50789" spans="5:62" ht="14.25" customHeight="1" x14ac:dyDescent="0.25">
      <c r="E50789" s="113"/>
      <c r="H50789" s="133"/>
      <c r="T50789" s="133"/>
      <c r="X50789" s="131"/>
      <c r="Y50789" s="133"/>
      <c r="AJ50789" s="133"/>
      <c r="AO50789" s="135"/>
      <c r="AP50789" s="135"/>
      <c r="BJ50789" s="136"/>
    </row>
    <row r="50790" spans="5:62" ht="14.25" customHeight="1" x14ac:dyDescent="0.25">
      <c r="E50790" s="113"/>
      <c r="H50790" s="133"/>
      <c r="T50790" s="133"/>
      <c r="X50790" s="131"/>
      <c r="Y50790" s="133"/>
      <c r="AJ50790" s="133"/>
      <c r="AO50790" s="135"/>
      <c r="AP50790" s="135"/>
      <c r="BJ50790" s="136"/>
    </row>
    <row r="50791" spans="5:62" ht="14.25" customHeight="1" x14ac:dyDescent="0.25">
      <c r="E50791" s="113"/>
      <c r="H50791" s="133"/>
      <c r="T50791" s="133"/>
      <c r="X50791" s="131"/>
      <c r="Y50791" s="133"/>
      <c r="AJ50791" s="133"/>
      <c r="AO50791" s="135"/>
      <c r="AP50791" s="135"/>
      <c r="BJ50791" s="136"/>
    </row>
    <row r="50792" spans="5:62" ht="14.25" customHeight="1" x14ac:dyDescent="0.25">
      <c r="E50792" s="113"/>
      <c r="H50792" s="133"/>
      <c r="T50792" s="133"/>
      <c r="X50792" s="131"/>
      <c r="Y50792" s="133"/>
      <c r="AJ50792" s="133"/>
      <c r="AO50792" s="135"/>
      <c r="AP50792" s="135"/>
      <c r="BJ50792" s="136"/>
    </row>
    <row r="50793" spans="5:62" ht="14.25" customHeight="1" x14ac:dyDescent="0.25">
      <c r="E50793" s="113"/>
      <c r="H50793" s="133"/>
      <c r="T50793" s="133"/>
      <c r="X50793" s="131"/>
      <c r="Y50793" s="133"/>
      <c r="AJ50793" s="133"/>
      <c r="AO50793" s="135"/>
      <c r="AP50793" s="135"/>
      <c r="BJ50793" s="136"/>
    </row>
    <row r="50794" spans="5:62" ht="14.25" customHeight="1" x14ac:dyDescent="0.25">
      <c r="E50794" s="113"/>
      <c r="H50794" s="133"/>
      <c r="T50794" s="133"/>
      <c r="X50794" s="131"/>
      <c r="Y50794" s="133"/>
      <c r="AJ50794" s="133"/>
      <c r="AO50794" s="135"/>
      <c r="AP50794" s="135"/>
      <c r="BJ50794" s="136"/>
    </row>
    <row r="50795" spans="5:62" ht="14.25" customHeight="1" x14ac:dyDescent="0.25">
      <c r="E50795" s="113"/>
      <c r="H50795" s="133"/>
      <c r="T50795" s="133"/>
      <c r="X50795" s="131"/>
      <c r="Y50795" s="133"/>
      <c r="AJ50795" s="133"/>
      <c r="AO50795" s="135"/>
      <c r="AP50795" s="135"/>
      <c r="BJ50795" s="136"/>
    </row>
    <row r="50796" spans="5:62" ht="14.25" customHeight="1" x14ac:dyDescent="0.25">
      <c r="E50796" s="113"/>
      <c r="H50796" s="133"/>
      <c r="T50796" s="133"/>
      <c r="X50796" s="131"/>
      <c r="Y50796" s="133"/>
      <c r="AJ50796" s="133"/>
      <c r="AO50796" s="135"/>
      <c r="AP50796" s="135"/>
      <c r="BJ50796" s="136"/>
    </row>
    <row r="50797" spans="5:62" ht="14.25" customHeight="1" x14ac:dyDescent="0.25">
      <c r="E50797" s="113"/>
      <c r="H50797" s="133"/>
      <c r="T50797" s="133"/>
      <c r="X50797" s="131"/>
      <c r="Y50797" s="133"/>
      <c r="AJ50797" s="133"/>
      <c r="AO50797" s="135"/>
      <c r="AP50797" s="135"/>
      <c r="BJ50797" s="136"/>
    </row>
    <row r="50798" spans="5:62" ht="14.25" customHeight="1" x14ac:dyDescent="0.25">
      <c r="E50798" s="113"/>
      <c r="H50798" s="133"/>
      <c r="T50798" s="133"/>
      <c r="X50798" s="131"/>
      <c r="Y50798" s="133"/>
      <c r="AJ50798" s="133"/>
      <c r="AO50798" s="135"/>
      <c r="AP50798" s="135"/>
      <c r="BJ50798" s="136"/>
    </row>
    <row r="50799" spans="5:62" ht="14.25" customHeight="1" x14ac:dyDescent="0.25">
      <c r="E50799" s="113"/>
      <c r="H50799" s="133"/>
      <c r="T50799" s="133"/>
      <c r="X50799" s="131"/>
      <c r="Y50799" s="133"/>
      <c r="AJ50799" s="133"/>
      <c r="AO50799" s="135"/>
      <c r="AP50799" s="135"/>
      <c r="BJ50799" s="136"/>
    </row>
    <row r="50800" spans="5:62" ht="14.25" customHeight="1" x14ac:dyDescent="0.25">
      <c r="E50800" s="113"/>
      <c r="H50800" s="133"/>
      <c r="T50800" s="133"/>
      <c r="X50800" s="131"/>
      <c r="Y50800" s="133"/>
      <c r="AJ50800" s="133"/>
      <c r="AO50800" s="135"/>
      <c r="AP50800" s="135"/>
      <c r="BJ50800" s="136"/>
    </row>
    <row r="50801" spans="5:62" ht="14.25" customHeight="1" x14ac:dyDescent="0.25">
      <c r="E50801" s="113"/>
      <c r="H50801" s="133"/>
      <c r="T50801" s="133"/>
      <c r="X50801" s="131"/>
      <c r="Y50801" s="133"/>
      <c r="AJ50801" s="133"/>
      <c r="AO50801" s="135"/>
      <c r="AP50801" s="135"/>
      <c r="BJ50801" s="136"/>
    </row>
    <row r="50802" spans="5:62" ht="14.25" customHeight="1" x14ac:dyDescent="0.25">
      <c r="E50802" s="113"/>
      <c r="H50802" s="133"/>
      <c r="T50802" s="133"/>
      <c r="X50802" s="131"/>
      <c r="Y50802" s="133"/>
      <c r="AJ50802" s="133"/>
      <c r="AO50802" s="135"/>
      <c r="AP50802" s="135"/>
      <c r="BJ50802" s="136"/>
    </row>
    <row r="50803" spans="5:62" ht="14.25" customHeight="1" x14ac:dyDescent="0.25">
      <c r="E50803" s="113"/>
      <c r="H50803" s="133"/>
      <c r="T50803" s="133"/>
      <c r="X50803" s="131"/>
      <c r="Y50803" s="133"/>
      <c r="AJ50803" s="133"/>
      <c r="AO50803" s="135"/>
      <c r="AP50803" s="135"/>
      <c r="BJ50803" s="136"/>
    </row>
    <row r="50804" spans="5:62" ht="14.25" customHeight="1" x14ac:dyDescent="0.25">
      <c r="E50804" s="113"/>
      <c r="H50804" s="133"/>
      <c r="T50804" s="133"/>
      <c r="X50804" s="131"/>
      <c r="Y50804" s="133"/>
      <c r="AJ50804" s="133"/>
      <c r="AO50804" s="135"/>
      <c r="AP50804" s="135"/>
      <c r="BJ50804" s="136"/>
    </row>
    <row r="50805" spans="5:62" ht="14.25" customHeight="1" x14ac:dyDescent="0.25">
      <c r="E50805" s="113"/>
      <c r="H50805" s="133"/>
      <c r="T50805" s="133"/>
      <c r="X50805" s="131"/>
      <c r="Y50805" s="133"/>
      <c r="AJ50805" s="133"/>
      <c r="AO50805" s="135"/>
      <c r="AP50805" s="135"/>
      <c r="BJ50805" s="136"/>
    </row>
    <row r="50806" spans="5:62" ht="14.25" customHeight="1" x14ac:dyDescent="0.25">
      <c r="E50806" s="113"/>
      <c r="H50806" s="133"/>
      <c r="T50806" s="133"/>
      <c r="X50806" s="131"/>
      <c r="Y50806" s="133"/>
      <c r="AJ50806" s="133"/>
      <c r="AO50806" s="135"/>
      <c r="AP50806" s="135"/>
      <c r="BJ50806" s="136"/>
    </row>
    <row r="50807" spans="5:62" ht="14.25" customHeight="1" x14ac:dyDescent="0.25">
      <c r="E50807" s="113"/>
      <c r="H50807" s="133"/>
      <c r="T50807" s="133"/>
      <c r="X50807" s="131"/>
      <c r="Y50807" s="133"/>
      <c r="AJ50807" s="133"/>
      <c r="AO50807" s="135"/>
      <c r="AP50807" s="135"/>
      <c r="BJ50807" s="136"/>
    </row>
    <row r="50808" spans="5:62" ht="14.25" customHeight="1" x14ac:dyDescent="0.25">
      <c r="E50808" s="113"/>
      <c r="H50808" s="133"/>
      <c r="T50808" s="133"/>
      <c r="X50808" s="131"/>
      <c r="Y50808" s="133"/>
      <c r="AJ50808" s="133"/>
      <c r="AO50808" s="135"/>
      <c r="AP50808" s="135"/>
      <c r="BJ50808" s="136"/>
    </row>
    <row r="50809" spans="5:62" ht="14.25" customHeight="1" x14ac:dyDescent="0.25">
      <c r="E50809" s="113"/>
      <c r="H50809" s="133"/>
      <c r="T50809" s="133"/>
      <c r="X50809" s="131"/>
      <c r="Y50809" s="133"/>
      <c r="AJ50809" s="133"/>
      <c r="AO50809" s="135"/>
      <c r="AP50809" s="135"/>
      <c r="BJ50809" s="136"/>
    </row>
    <row r="50810" spans="5:62" ht="14.25" customHeight="1" x14ac:dyDescent="0.25">
      <c r="E50810" s="113"/>
      <c r="H50810" s="133"/>
      <c r="T50810" s="133"/>
      <c r="X50810" s="131"/>
      <c r="Y50810" s="133"/>
      <c r="AJ50810" s="133"/>
      <c r="AO50810" s="135"/>
      <c r="AP50810" s="135"/>
      <c r="BJ50810" s="136"/>
    </row>
    <row r="50811" spans="5:62" ht="14.25" customHeight="1" x14ac:dyDescent="0.25">
      <c r="E50811" s="113"/>
      <c r="H50811" s="133"/>
      <c r="T50811" s="133"/>
      <c r="X50811" s="131"/>
      <c r="Y50811" s="133"/>
      <c r="AJ50811" s="133"/>
      <c r="AO50811" s="135"/>
      <c r="AP50811" s="135"/>
      <c r="BJ50811" s="136"/>
    </row>
    <row r="50812" spans="5:62" ht="14.25" customHeight="1" x14ac:dyDescent="0.25">
      <c r="E50812" s="113"/>
      <c r="H50812" s="133"/>
      <c r="T50812" s="133"/>
      <c r="X50812" s="131"/>
      <c r="Y50812" s="133"/>
      <c r="AJ50812" s="133"/>
      <c r="AO50812" s="135"/>
      <c r="AP50812" s="135"/>
      <c r="BJ50812" s="136"/>
    </row>
    <row r="50813" spans="5:62" ht="14.25" customHeight="1" x14ac:dyDescent="0.25">
      <c r="E50813" s="113"/>
      <c r="H50813" s="133"/>
      <c r="T50813" s="133"/>
      <c r="X50813" s="131"/>
      <c r="Y50813" s="133"/>
      <c r="AJ50813" s="133"/>
      <c r="AO50813" s="135"/>
      <c r="AP50813" s="135"/>
      <c r="BJ50813" s="136"/>
    </row>
    <row r="50814" spans="5:62" ht="14.25" customHeight="1" x14ac:dyDescent="0.25">
      <c r="E50814" s="113"/>
      <c r="H50814" s="133"/>
      <c r="T50814" s="133"/>
      <c r="X50814" s="131"/>
      <c r="Y50814" s="133"/>
      <c r="AJ50814" s="133"/>
      <c r="AO50814" s="135"/>
      <c r="AP50814" s="135"/>
      <c r="BJ50814" s="136"/>
    </row>
    <row r="50815" spans="5:62" ht="14.25" customHeight="1" x14ac:dyDescent="0.25">
      <c r="E50815" s="113"/>
      <c r="H50815" s="133"/>
      <c r="T50815" s="133"/>
      <c r="X50815" s="131"/>
      <c r="Y50815" s="133"/>
      <c r="AJ50815" s="133"/>
      <c r="AO50815" s="135"/>
      <c r="AP50815" s="135"/>
      <c r="BJ50815" s="136"/>
    </row>
    <row r="50816" spans="5:62" ht="14.25" customHeight="1" x14ac:dyDescent="0.25">
      <c r="E50816" s="113"/>
      <c r="H50816" s="133"/>
      <c r="T50816" s="133"/>
      <c r="X50816" s="131"/>
      <c r="Y50816" s="133"/>
      <c r="AJ50816" s="133"/>
      <c r="AO50816" s="135"/>
      <c r="AP50816" s="135"/>
      <c r="BJ50816" s="136"/>
    </row>
    <row r="50817" spans="5:62" ht="14.25" customHeight="1" x14ac:dyDescent="0.25">
      <c r="E50817" s="113"/>
      <c r="H50817" s="133"/>
      <c r="T50817" s="133"/>
      <c r="X50817" s="131"/>
      <c r="Y50817" s="133"/>
      <c r="AJ50817" s="133"/>
      <c r="AO50817" s="135"/>
      <c r="AP50817" s="135"/>
      <c r="BJ50817" s="136"/>
    </row>
    <row r="50818" spans="5:62" ht="14.25" customHeight="1" x14ac:dyDescent="0.25">
      <c r="E50818" s="113"/>
      <c r="H50818" s="133"/>
      <c r="T50818" s="133"/>
      <c r="X50818" s="131"/>
      <c r="Y50818" s="133"/>
      <c r="AJ50818" s="133"/>
      <c r="AO50818" s="135"/>
      <c r="AP50818" s="135"/>
      <c r="BJ50818" s="136"/>
    </row>
    <row r="50819" spans="5:62" ht="14.25" customHeight="1" x14ac:dyDescent="0.25">
      <c r="E50819" s="113"/>
      <c r="H50819" s="133"/>
      <c r="T50819" s="133"/>
      <c r="X50819" s="131"/>
      <c r="Y50819" s="133"/>
      <c r="AJ50819" s="133"/>
      <c r="AO50819" s="135"/>
      <c r="AP50819" s="135"/>
      <c r="BJ50819" s="136"/>
    </row>
    <row r="50820" spans="5:62" ht="14.25" customHeight="1" x14ac:dyDescent="0.25">
      <c r="E50820" s="113"/>
      <c r="H50820" s="133"/>
      <c r="T50820" s="133"/>
      <c r="X50820" s="131"/>
      <c r="Y50820" s="133"/>
      <c r="AJ50820" s="133"/>
      <c r="AO50820" s="135"/>
      <c r="AP50820" s="135"/>
      <c r="BJ50820" s="136"/>
    </row>
    <row r="50821" spans="5:62" ht="14.25" customHeight="1" x14ac:dyDescent="0.25">
      <c r="E50821" s="113"/>
      <c r="H50821" s="133"/>
      <c r="T50821" s="133"/>
      <c r="X50821" s="131"/>
      <c r="Y50821" s="133"/>
      <c r="AJ50821" s="133"/>
      <c r="AO50821" s="135"/>
      <c r="AP50821" s="135"/>
      <c r="BJ50821" s="136"/>
    </row>
    <row r="50822" spans="5:62" ht="14.25" customHeight="1" x14ac:dyDescent="0.25">
      <c r="E50822" s="113"/>
      <c r="H50822" s="133"/>
      <c r="T50822" s="133"/>
      <c r="X50822" s="131"/>
      <c r="Y50822" s="133"/>
      <c r="AJ50822" s="133"/>
      <c r="AO50822" s="135"/>
      <c r="AP50822" s="135"/>
      <c r="BJ50822" s="136"/>
    </row>
    <row r="50823" spans="5:62" ht="14.25" customHeight="1" x14ac:dyDescent="0.25">
      <c r="E50823" s="113"/>
      <c r="H50823" s="133"/>
      <c r="T50823" s="133"/>
      <c r="X50823" s="131"/>
      <c r="Y50823" s="133"/>
      <c r="AJ50823" s="133"/>
      <c r="AO50823" s="135"/>
      <c r="AP50823" s="135"/>
      <c r="BJ50823" s="136"/>
    </row>
    <row r="50824" spans="5:62" ht="14.25" customHeight="1" x14ac:dyDescent="0.25">
      <c r="E50824" s="113"/>
      <c r="H50824" s="133"/>
      <c r="T50824" s="133"/>
      <c r="X50824" s="131"/>
      <c r="Y50824" s="133"/>
      <c r="AJ50824" s="133"/>
      <c r="AO50824" s="135"/>
      <c r="AP50824" s="135"/>
      <c r="BJ50824" s="136"/>
    </row>
    <row r="50825" spans="5:62" ht="14.25" customHeight="1" x14ac:dyDescent="0.25">
      <c r="E50825" s="113"/>
      <c r="H50825" s="133"/>
      <c r="T50825" s="133"/>
      <c r="X50825" s="131"/>
      <c r="Y50825" s="133"/>
      <c r="AJ50825" s="133"/>
      <c r="AO50825" s="135"/>
      <c r="AP50825" s="135"/>
      <c r="BJ50825" s="136"/>
    </row>
    <row r="50826" spans="5:62" ht="14.25" customHeight="1" x14ac:dyDescent="0.25">
      <c r="E50826" s="113"/>
      <c r="H50826" s="133"/>
      <c r="T50826" s="133"/>
      <c r="X50826" s="131"/>
      <c r="Y50826" s="133"/>
      <c r="AJ50826" s="133"/>
      <c r="AO50826" s="135"/>
      <c r="AP50826" s="135"/>
      <c r="BJ50826" s="136"/>
    </row>
    <row r="50827" spans="5:62" ht="14.25" customHeight="1" x14ac:dyDescent="0.25">
      <c r="E50827" s="113"/>
      <c r="H50827" s="133"/>
      <c r="T50827" s="133"/>
      <c r="X50827" s="131"/>
      <c r="Y50827" s="133"/>
      <c r="AJ50827" s="133"/>
      <c r="AO50827" s="135"/>
      <c r="AP50827" s="135"/>
      <c r="BJ50827" s="136"/>
    </row>
    <row r="50828" spans="5:62" ht="14.25" customHeight="1" x14ac:dyDescent="0.25">
      <c r="E50828" s="113"/>
      <c r="H50828" s="133"/>
      <c r="T50828" s="133"/>
      <c r="X50828" s="131"/>
      <c r="Y50828" s="133"/>
      <c r="AJ50828" s="133"/>
      <c r="AO50828" s="135"/>
      <c r="AP50828" s="135"/>
      <c r="BJ50828" s="136"/>
    </row>
    <row r="50829" spans="5:62" ht="14.25" customHeight="1" x14ac:dyDescent="0.25">
      <c r="E50829" s="113"/>
      <c r="H50829" s="133"/>
      <c r="T50829" s="133"/>
      <c r="X50829" s="131"/>
      <c r="Y50829" s="133"/>
      <c r="AJ50829" s="133"/>
      <c r="AO50829" s="135"/>
      <c r="AP50829" s="135"/>
      <c r="BJ50829" s="136"/>
    </row>
    <row r="50830" spans="5:62" ht="14.25" customHeight="1" x14ac:dyDescent="0.25">
      <c r="E50830" s="113"/>
      <c r="H50830" s="133"/>
      <c r="T50830" s="133"/>
      <c r="X50830" s="131"/>
      <c r="Y50830" s="133"/>
      <c r="AJ50830" s="133"/>
      <c r="AO50830" s="135"/>
      <c r="AP50830" s="135"/>
      <c r="BJ50830" s="136"/>
    </row>
    <row r="50831" spans="5:62" ht="14.25" customHeight="1" x14ac:dyDescent="0.25">
      <c r="E50831" s="113"/>
      <c r="H50831" s="133"/>
      <c r="T50831" s="133"/>
      <c r="X50831" s="131"/>
      <c r="Y50831" s="133"/>
      <c r="AJ50831" s="133"/>
      <c r="AO50831" s="135"/>
      <c r="AP50831" s="135"/>
      <c r="BJ50831" s="136"/>
    </row>
    <row r="50832" spans="5:62" ht="14.25" customHeight="1" x14ac:dyDescent="0.25">
      <c r="E50832" s="113"/>
      <c r="H50832" s="133"/>
      <c r="T50832" s="133"/>
      <c r="X50832" s="131"/>
      <c r="Y50832" s="133"/>
      <c r="AJ50832" s="133"/>
      <c r="AO50832" s="135"/>
      <c r="AP50832" s="135"/>
      <c r="BJ50832" s="136"/>
    </row>
    <row r="50833" spans="5:62" ht="14.25" customHeight="1" x14ac:dyDescent="0.25">
      <c r="E50833" s="113"/>
      <c r="H50833" s="133"/>
      <c r="T50833" s="133"/>
      <c r="X50833" s="131"/>
      <c r="Y50833" s="133"/>
      <c r="AJ50833" s="133"/>
      <c r="AO50833" s="135"/>
      <c r="AP50833" s="135"/>
      <c r="BJ50833" s="136"/>
    </row>
    <row r="50834" spans="5:62" ht="14.25" customHeight="1" x14ac:dyDescent="0.25">
      <c r="E50834" s="113"/>
      <c r="H50834" s="133"/>
      <c r="T50834" s="133"/>
      <c r="X50834" s="131"/>
      <c r="Y50834" s="133"/>
      <c r="AJ50834" s="133"/>
      <c r="AO50834" s="135"/>
      <c r="AP50834" s="135"/>
      <c r="BJ50834" s="136"/>
    </row>
    <row r="50835" spans="5:62" ht="14.25" customHeight="1" x14ac:dyDescent="0.25">
      <c r="E50835" s="113"/>
      <c r="H50835" s="133"/>
      <c r="T50835" s="133"/>
      <c r="X50835" s="131"/>
      <c r="Y50835" s="133"/>
      <c r="AJ50835" s="133"/>
      <c r="AO50835" s="135"/>
      <c r="AP50835" s="135"/>
      <c r="BJ50835" s="136"/>
    </row>
    <row r="50836" spans="5:62" ht="14.25" customHeight="1" x14ac:dyDescent="0.25">
      <c r="E50836" s="113"/>
      <c r="H50836" s="133"/>
      <c r="T50836" s="133"/>
      <c r="X50836" s="131"/>
      <c r="Y50836" s="133"/>
      <c r="AJ50836" s="133"/>
      <c r="AO50836" s="135"/>
      <c r="AP50836" s="135"/>
      <c r="BJ50836" s="136"/>
    </row>
    <row r="50837" spans="5:62" ht="14.25" customHeight="1" x14ac:dyDescent="0.25">
      <c r="E50837" s="113"/>
      <c r="H50837" s="133"/>
      <c r="T50837" s="133"/>
      <c r="X50837" s="131"/>
      <c r="Y50837" s="133"/>
      <c r="AJ50837" s="133"/>
      <c r="AO50837" s="135"/>
      <c r="AP50837" s="135"/>
      <c r="BJ50837" s="136"/>
    </row>
    <row r="50838" spans="5:62" ht="14.25" customHeight="1" x14ac:dyDescent="0.25">
      <c r="E50838" s="113"/>
      <c r="H50838" s="133"/>
      <c r="T50838" s="133"/>
      <c r="X50838" s="131"/>
      <c r="Y50838" s="133"/>
      <c r="AJ50838" s="133"/>
      <c r="AO50838" s="135"/>
      <c r="AP50838" s="135"/>
      <c r="BJ50838" s="136"/>
    </row>
    <row r="50839" spans="5:62" ht="14.25" customHeight="1" x14ac:dyDescent="0.25">
      <c r="E50839" s="113"/>
      <c r="H50839" s="133"/>
      <c r="T50839" s="133"/>
      <c r="X50839" s="131"/>
      <c r="Y50839" s="133"/>
      <c r="AJ50839" s="133"/>
      <c r="AO50839" s="135"/>
      <c r="AP50839" s="135"/>
      <c r="BJ50839" s="136"/>
    </row>
    <row r="50840" spans="5:62" ht="14.25" customHeight="1" x14ac:dyDescent="0.25">
      <c r="E50840" s="113"/>
      <c r="H50840" s="133"/>
      <c r="T50840" s="133"/>
      <c r="X50840" s="131"/>
      <c r="Y50840" s="133"/>
      <c r="AJ50840" s="133"/>
      <c r="AO50840" s="135"/>
      <c r="AP50840" s="135"/>
      <c r="BJ50840" s="136"/>
    </row>
    <row r="50841" spans="5:62" ht="14.25" customHeight="1" x14ac:dyDescent="0.25">
      <c r="E50841" s="113"/>
      <c r="H50841" s="133"/>
      <c r="T50841" s="133"/>
      <c r="X50841" s="131"/>
      <c r="Y50841" s="133"/>
      <c r="AJ50841" s="133"/>
      <c r="AO50841" s="135"/>
      <c r="AP50841" s="135"/>
      <c r="BJ50841" s="136"/>
    </row>
    <row r="50842" spans="5:62" ht="14.25" customHeight="1" x14ac:dyDescent="0.25">
      <c r="E50842" s="113"/>
      <c r="H50842" s="133"/>
      <c r="T50842" s="133"/>
      <c r="X50842" s="131"/>
      <c r="Y50842" s="133"/>
      <c r="AJ50842" s="133"/>
      <c r="AO50842" s="135"/>
      <c r="AP50842" s="135"/>
      <c r="BJ50842" s="136"/>
    </row>
    <row r="50843" spans="5:62" ht="14.25" customHeight="1" x14ac:dyDescent="0.25">
      <c r="E50843" s="113"/>
      <c r="H50843" s="133"/>
      <c r="T50843" s="133"/>
      <c r="X50843" s="131"/>
      <c r="Y50843" s="133"/>
      <c r="AJ50843" s="133"/>
      <c r="AO50843" s="135"/>
      <c r="AP50843" s="135"/>
      <c r="BJ50843" s="136"/>
    </row>
    <row r="50844" spans="5:62" ht="14.25" customHeight="1" x14ac:dyDescent="0.25">
      <c r="E50844" s="113"/>
      <c r="H50844" s="133"/>
      <c r="T50844" s="133"/>
      <c r="X50844" s="131"/>
      <c r="Y50844" s="133"/>
      <c r="AJ50844" s="133"/>
      <c r="AO50844" s="135"/>
      <c r="AP50844" s="135"/>
      <c r="BJ50844" s="136"/>
    </row>
    <row r="50845" spans="5:62" ht="14.25" customHeight="1" x14ac:dyDescent="0.25">
      <c r="E50845" s="113"/>
      <c r="H50845" s="133"/>
      <c r="T50845" s="133"/>
      <c r="X50845" s="131"/>
      <c r="Y50845" s="133"/>
      <c r="AJ50845" s="133"/>
      <c r="AO50845" s="135"/>
      <c r="AP50845" s="135"/>
      <c r="BJ50845" s="136"/>
    </row>
    <row r="50846" spans="5:62" ht="14.25" customHeight="1" x14ac:dyDescent="0.25">
      <c r="E50846" s="113"/>
      <c r="H50846" s="133"/>
      <c r="T50846" s="133"/>
      <c r="X50846" s="131"/>
      <c r="Y50846" s="133"/>
      <c r="AJ50846" s="133"/>
      <c r="AO50846" s="135"/>
      <c r="AP50846" s="135"/>
      <c r="BJ50846" s="136"/>
    </row>
    <row r="50847" spans="5:62" ht="14.25" customHeight="1" x14ac:dyDescent="0.25">
      <c r="E50847" s="113"/>
      <c r="H50847" s="133"/>
      <c r="T50847" s="133"/>
      <c r="X50847" s="131"/>
      <c r="Y50847" s="133"/>
      <c r="AJ50847" s="133"/>
      <c r="AO50847" s="135"/>
      <c r="AP50847" s="135"/>
      <c r="BJ50847" s="136"/>
    </row>
    <row r="50848" spans="5:62" ht="14.25" customHeight="1" x14ac:dyDescent="0.25">
      <c r="E50848" s="113"/>
      <c r="H50848" s="133"/>
      <c r="T50848" s="133"/>
      <c r="X50848" s="131"/>
      <c r="Y50848" s="133"/>
      <c r="AJ50848" s="133"/>
      <c r="AO50848" s="135"/>
      <c r="AP50848" s="135"/>
      <c r="BJ50848" s="136"/>
    </row>
    <row r="50849" spans="5:62" ht="14.25" customHeight="1" x14ac:dyDescent="0.25">
      <c r="E50849" s="113"/>
      <c r="H50849" s="133"/>
      <c r="T50849" s="133"/>
      <c r="X50849" s="131"/>
      <c r="Y50849" s="133"/>
      <c r="AJ50849" s="133"/>
      <c r="AO50849" s="135"/>
      <c r="AP50849" s="135"/>
      <c r="BJ50849" s="136"/>
    </row>
    <row r="50850" spans="5:62" ht="14.25" customHeight="1" x14ac:dyDescent="0.25">
      <c r="E50850" s="113"/>
      <c r="H50850" s="133"/>
      <c r="T50850" s="133"/>
      <c r="X50850" s="131"/>
      <c r="Y50850" s="133"/>
      <c r="AJ50850" s="133"/>
      <c r="AO50850" s="135"/>
      <c r="AP50850" s="135"/>
      <c r="BJ50850" s="136"/>
    </row>
    <row r="50851" spans="5:62" ht="14.25" customHeight="1" x14ac:dyDescent="0.25">
      <c r="E50851" s="113"/>
      <c r="H50851" s="133"/>
      <c r="T50851" s="133"/>
      <c r="X50851" s="131"/>
      <c r="Y50851" s="133"/>
      <c r="AJ50851" s="133"/>
      <c r="AO50851" s="135"/>
      <c r="AP50851" s="135"/>
      <c r="BJ50851" s="136"/>
    </row>
    <row r="50852" spans="5:62" ht="14.25" customHeight="1" x14ac:dyDescent="0.25">
      <c r="E50852" s="113"/>
      <c r="H50852" s="133"/>
      <c r="T50852" s="133"/>
      <c r="X50852" s="131"/>
      <c r="Y50852" s="133"/>
      <c r="AJ50852" s="133"/>
      <c r="AO50852" s="135"/>
      <c r="AP50852" s="135"/>
      <c r="BJ50852" s="136"/>
    </row>
    <row r="50853" spans="5:62" ht="14.25" customHeight="1" x14ac:dyDescent="0.25">
      <c r="E50853" s="113"/>
      <c r="H50853" s="133"/>
      <c r="T50853" s="133"/>
      <c r="X50853" s="131"/>
      <c r="Y50853" s="133"/>
      <c r="AJ50853" s="133"/>
      <c r="AO50853" s="135"/>
      <c r="AP50853" s="135"/>
      <c r="BJ50853" s="136"/>
    </row>
    <row r="50854" spans="5:62" ht="14.25" customHeight="1" x14ac:dyDescent="0.25">
      <c r="E50854" s="113"/>
      <c r="H50854" s="133"/>
      <c r="T50854" s="133"/>
      <c r="X50854" s="131"/>
      <c r="Y50854" s="133"/>
      <c r="AJ50854" s="133"/>
      <c r="AO50854" s="135"/>
      <c r="AP50854" s="135"/>
      <c r="BJ50854" s="136"/>
    </row>
    <row r="50855" spans="5:62" ht="14.25" customHeight="1" x14ac:dyDescent="0.25">
      <c r="E50855" s="113"/>
      <c r="H50855" s="133"/>
      <c r="T50855" s="133"/>
      <c r="X50855" s="131"/>
      <c r="Y50855" s="133"/>
      <c r="AJ50855" s="133"/>
      <c r="AO50855" s="135"/>
      <c r="AP50855" s="135"/>
      <c r="BJ50855" s="136"/>
    </row>
    <row r="50856" spans="5:62" ht="14.25" customHeight="1" x14ac:dyDescent="0.25">
      <c r="E50856" s="113"/>
      <c r="H50856" s="133"/>
      <c r="T50856" s="133"/>
      <c r="X50856" s="131"/>
      <c r="Y50856" s="133"/>
      <c r="AJ50856" s="133"/>
      <c r="AO50856" s="135"/>
      <c r="AP50856" s="135"/>
      <c r="BJ50856" s="136"/>
    </row>
    <row r="50857" spans="5:62" ht="14.25" customHeight="1" x14ac:dyDescent="0.25">
      <c r="E50857" s="113"/>
      <c r="H50857" s="133"/>
      <c r="T50857" s="133"/>
      <c r="X50857" s="131"/>
      <c r="Y50857" s="133"/>
      <c r="AJ50857" s="133"/>
      <c r="AO50857" s="135"/>
      <c r="AP50857" s="135"/>
      <c r="BJ50857" s="136"/>
    </row>
    <row r="50858" spans="5:62" ht="14.25" customHeight="1" x14ac:dyDescent="0.25">
      <c r="E50858" s="113"/>
      <c r="H50858" s="133"/>
      <c r="T50858" s="133"/>
      <c r="X50858" s="131"/>
      <c r="Y50858" s="133"/>
      <c r="AJ50858" s="133"/>
      <c r="AO50858" s="135"/>
      <c r="AP50858" s="135"/>
      <c r="BJ50858" s="136"/>
    </row>
    <row r="50859" spans="5:62" ht="14.25" customHeight="1" x14ac:dyDescent="0.25">
      <c r="E50859" s="113"/>
      <c r="H50859" s="133"/>
      <c r="T50859" s="133"/>
      <c r="X50859" s="131"/>
      <c r="Y50859" s="133"/>
      <c r="AJ50859" s="133"/>
      <c r="AO50859" s="135"/>
      <c r="AP50859" s="135"/>
      <c r="BJ50859" s="136"/>
    </row>
    <row r="50860" spans="5:62" ht="14.25" customHeight="1" x14ac:dyDescent="0.25">
      <c r="E50860" s="113"/>
      <c r="H50860" s="133"/>
      <c r="T50860" s="133"/>
      <c r="X50860" s="131"/>
      <c r="Y50860" s="133"/>
      <c r="AJ50860" s="133"/>
      <c r="AO50860" s="135"/>
      <c r="AP50860" s="135"/>
      <c r="BJ50860" s="136"/>
    </row>
    <row r="50861" spans="5:62" ht="14.25" customHeight="1" x14ac:dyDescent="0.25">
      <c r="E50861" s="113"/>
      <c r="H50861" s="133"/>
      <c r="T50861" s="133"/>
      <c r="X50861" s="131"/>
      <c r="Y50861" s="133"/>
      <c r="AJ50861" s="133"/>
      <c r="AO50861" s="135"/>
      <c r="AP50861" s="135"/>
      <c r="BJ50861" s="136"/>
    </row>
    <row r="50862" spans="5:62" ht="14.25" customHeight="1" x14ac:dyDescent="0.25">
      <c r="E50862" s="113"/>
      <c r="H50862" s="133"/>
      <c r="T50862" s="133"/>
      <c r="X50862" s="131"/>
      <c r="Y50862" s="133"/>
      <c r="AJ50862" s="133"/>
      <c r="AO50862" s="135"/>
      <c r="AP50862" s="135"/>
      <c r="BJ50862" s="136"/>
    </row>
    <row r="50863" spans="5:62" ht="14.25" customHeight="1" x14ac:dyDescent="0.25">
      <c r="E50863" s="113"/>
      <c r="H50863" s="133"/>
      <c r="T50863" s="133"/>
      <c r="X50863" s="131"/>
      <c r="Y50863" s="133"/>
      <c r="AJ50863" s="133"/>
      <c r="AO50863" s="135"/>
      <c r="AP50863" s="135"/>
      <c r="BJ50863" s="136"/>
    </row>
    <row r="50864" spans="5:62" ht="14.25" customHeight="1" x14ac:dyDescent="0.25">
      <c r="E50864" s="113"/>
      <c r="H50864" s="133"/>
      <c r="T50864" s="133"/>
      <c r="X50864" s="131"/>
      <c r="Y50864" s="133"/>
      <c r="AJ50864" s="133"/>
      <c r="AO50864" s="135"/>
      <c r="AP50864" s="135"/>
      <c r="BJ50864" s="136"/>
    </row>
    <row r="50865" spans="5:62" ht="14.25" customHeight="1" x14ac:dyDescent="0.25">
      <c r="E50865" s="113"/>
      <c r="H50865" s="133"/>
      <c r="T50865" s="133"/>
      <c r="X50865" s="131"/>
      <c r="Y50865" s="133"/>
      <c r="AJ50865" s="133"/>
      <c r="AO50865" s="135"/>
      <c r="AP50865" s="135"/>
      <c r="BJ50865" s="136"/>
    </row>
    <row r="50866" spans="5:62" ht="14.25" customHeight="1" x14ac:dyDescent="0.25">
      <c r="E50866" s="113"/>
      <c r="H50866" s="133"/>
      <c r="T50866" s="133"/>
      <c r="X50866" s="131"/>
      <c r="Y50866" s="133"/>
      <c r="AJ50866" s="133"/>
      <c r="AO50866" s="135"/>
      <c r="AP50866" s="135"/>
      <c r="BJ50866" s="136"/>
    </row>
    <row r="50867" spans="5:62" ht="14.25" customHeight="1" x14ac:dyDescent="0.25">
      <c r="E50867" s="113"/>
      <c r="H50867" s="133"/>
      <c r="T50867" s="133"/>
      <c r="X50867" s="131"/>
      <c r="Y50867" s="133"/>
      <c r="AJ50867" s="133"/>
      <c r="AO50867" s="135"/>
      <c r="AP50867" s="135"/>
      <c r="BJ50867" s="136"/>
    </row>
    <row r="50868" spans="5:62" ht="14.25" customHeight="1" x14ac:dyDescent="0.25">
      <c r="E50868" s="113"/>
      <c r="H50868" s="133"/>
      <c r="T50868" s="133"/>
      <c r="X50868" s="131"/>
      <c r="Y50868" s="133"/>
      <c r="AJ50868" s="133"/>
      <c r="AO50868" s="135"/>
      <c r="AP50868" s="135"/>
      <c r="BJ50868" s="136"/>
    </row>
    <row r="50869" spans="5:62" ht="14.25" customHeight="1" x14ac:dyDescent="0.25">
      <c r="E50869" s="113"/>
      <c r="H50869" s="133"/>
      <c r="T50869" s="133"/>
      <c r="X50869" s="131"/>
      <c r="Y50869" s="133"/>
      <c r="AJ50869" s="133"/>
      <c r="AO50869" s="135"/>
      <c r="AP50869" s="135"/>
      <c r="BJ50869" s="136"/>
    </row>
    <row r="50870" spans="5:62" ht="14.25" customHeight="1" x14ac:dyDescent="0.25">
      <c r="E50870" s="113"/>
      <c r="H50870" s="133"/>
      <c r="T50870" s="133"/>
      <c r="X50870" s="131"/>
      <c r="Y50870" s="133"/>
      <c r="AJ50870" s="133"/>
      <c r="AO50870" s="135"/>
      <c r="AP50870" s="135"/>
      <c r="BJ50870" s="136"/>
    </row>
    <row r="50871" spans="5:62" ht="14.25" customHeight="1" x14ac:dyDescent="0.25">
      <c r="E50871" s="113"/>
      <c r="H50871" s="133"/>
      <c r="T50871" s="133"/>
      <c r="X50871" s="131"/>
      <c r="Y50871" s="133"/>
      <c r="AJ50871" s="133"/>
      <c r="AO50871" s="135"/>
      <c r="AP50871" s="135"/>
      <c r="BJ50871" s="136"/>
    </row>
    <row r="50872" spans="5:62" ht="14.25" customHeight="1" x14ac:dyDescent="0.25">
      <c r="E50872" s="113"/>
      <c r="H50872" s="133"/>
      <c r="T50872" s="133"/>
      <c r="X50872" s="131"/>
      <c r="Y50872" s="133"/>
      <c r="AJ50872" s="133"/>
      <c r="AO50872" s="135"/>
      <c r="AP50872" s="135"/>
      <c r="BJ50872" s="136"/>
    </row>
    <row r="50873" spans="5:62" ht="14.25" customHeight="1" x14ac:dyDescent="0.25">
      <c r="E50873" s="113"/>
      <c r="H50873" s="133"/>
      <c r="T50873" s="133"/>
      <c r="X50873" s="131"/>
      <c r="Y50873" s="133"/>
      <c r="AJ50873" s="133"/>
      <c r="AO50873" s="135"/>
      <c r="AP50873" s="135"/>
      <c r="BJ50873" s="136"/>
    </row>
    <row r="50874" spans="5:62" ht="14.25" customHeight="1" x14ac:dyDescent="0.25">
      <c r="E50874" s="113"/>
      <c r="H50874" s="133"/>
      <c r="T50874" s="133"/>
      <c r="X50874" s="131"/>
      <c r="Y50874" s="133"/>
      <c r="AJ50874" s="133"/>
      <c r="AO50874" s="135"/>
      <c r="AP50874" s="135"/>
      <c r="BJ50874" s="136"/>
    </row>
    <row r="50875" spans="5:62" ht="14.25" customHeight="1" x14ac:dyDescent="0.25">
      <c r="E50875" s="113"/>
      <c r="H50875" s="133"/>
      <c r="T50875" s="133"/>
      <c r="X50875" s="131"/>
      <c r="Y50875" s="133"/>
      <c r="AJ50875" s="133"/>
      <c r="AO50875" s="135"/>
      <c r="AP50875" s="135"/>
      <c r="BJ50875" s="136"/>
    </row>
    <row r="50876" spans="5:62" ht="14.25" customHeight="1" x14ac:dyDescent="0.25">
      <c r="E50876" s="113"/>
      <c r="H50876" s="133"/>
      <c r="T50876" s="133"/>
      <c r="X50876" s="131"/>
      <c r="Y50876" s="133"/>
      <c r="AJ50876" s="133"/>
      <c r="AO50876" s="135"/>
      <c r="AP50876" s="135"/>
      <c r="BJ50876" s="136"/>
    </row>
    <row r="50877" spans="5:62" ht="14.25" customHeight="1" x14ac:dyDescent="0.25">
      <c r="E50877" s="113"/>
      <c r="H50877" s="133"/>
      <c r="T50877" s="133"/>
      <c r="X50877" s="131"/>
      <c r="Y50877" s="133"/>
      <c r="AJ50877" s="133"/>
      <c r="AO50877" s="135"/>
      <c r="AP50877" s="135"/>
      <c r="BJ50877" s="136"/>
    </row>
    <row r="50878" spans="5:62" ht="14.25" customHeight="1" x14ac:dyDescent="0.25">
      <c r="E50878" s="113"/>
      <c r="H50878" s="133"/>
      <c r="T50878" s="133"/>
      <c r="X50878" s="131"/>
      <c r="Y50878" s="133"/>
      <c r="AJ50878" s="133"/>
      <c r="AO50878" s="135"/>
      <c r="AP50878" s="135"/>
      <c r="BJ50878" s="136"/>
    </row>
    <row r="50879" spans="5:62" ht="14.25" customHeight="1" x14ac:dyDescent="0.25">
      <c r="E50879" s="113"/>
      <c r="H50879" s="133"/>
      <c r="T50879" s="133"/>
      <c r="X50879" s="131"/>
      <c r="Y50879" s="133"/>
      <c r="AJ50879" s="133"/>
      <c r="AO50879" s="135"/>
      <c r="AP50879" s="135"/>
      <c r="BJ50879" s="136"/>
    </row>
    <row r="50880" spans="5:62" ht="14.25" customHeight="1" x14ac:dyDescent="0.25">
      <c r="E50880" s="113"/>
      <c r="H50880" s="133"/>
      <c r="T50880" s="133"/>
      <c r="X50880" s="131"/>
      <c r="Y50880" s="133"/>
      <c r="AJ50880" s="133"/>
      <c r="AO50880" s="135"/>
      <c r="AP50880" s="135"/>
      <c r="BJ50880" s="136"/>
    </row>
    <row r="50881" spans="5:62" ht="14.25" customHeight="1" x14ac:dyDescent="0.25">
      <c r="E50881" s="113"/>
      <c r="H50881" s="133"/>
      <c r="T50881" s="133"/>
      <c r="X50881" s="131"/>
      <c r="Y50881" s="133"/>
      <c r="AJ50881" s="133"/>
      <c r="AO50881" s="135"/>
      <c r="AP50881" s="135"/>
      <c r="BJ50881" s="136"/>
    </row>
    <row r="50882" spans="5:62" ht="14.25" customHeight="1" x14ac:dyDescent="0.25">
      <c r="E50882" s="113"/>
      <c r="H50882" s="133"/>
      <c r="T50882" s="133"/>
      <c r="X50882" s="131"/>
      <c r="Y50882" s="133"/>
      <c r="AJ50882" s="133"/>
      <c r="AO50882" s="135"/>
      <c r="AP50882" s="135"/>
      <c r="BJ50882" s="136"/>
    </row>
    <row r="50883" spans="5:62" ht="14.25" customHeight="1" x14ac:dyDescent="0.25">
      <c r="E50883" s="113"/>
      <c r="H50883" s="133"/>
      <c r="T50883" s="133"/>
      <c r="X50883" s="131"/>
      <c r="Y50883" s="133"/>
      <c r="AJ50883" s="133"/>
      <c r="AO50883" s="135"/>
      <c r="AP50883" s="135"/>
      <c r="BJ50883" s="136"/>
    </row>
    <row r="50884" spans="5:62" ht="14.25" customHeight="1" x14ac:dyDescent="0.25">
      <c r="E50884" s="113"/>
      <c r="H50884" s="133"/>
      <c r="T50884" s="133"/>
      <c r="X50884" s="131"/>
      <c r="Y50884" s="133"/>
      <c r="AJ50884" s="133"/>
      <c r="AO50884" s="135"/>
      <c r="AP50884" s="135"/>
      <c r="BJ50884" s="136"/>
    </row>
    <row r="50885" spans="5:62" ht="14.25" customHeight="1" x14ac:dyDescent="0.25">
      <c r="E50885" s="113"/>
      <c r="H50885" s="133"/>
      <c r="T50885" s="133"/>
      <c r="X50885" s="131"/>
      <c r="Y50885" s="133"/>
      <c r="AJ50885" s="133"/>
      <c r="AO50885" s="135"/>
      <c r="AP50885" s="135"/>
      <c r="BJ50885" s="136"/>
    </row>
    <row r="50886" spans="5:62" ht="14.25" customHeight="1" x14ac:dyDescent="0.25">
      <c r="E50886" s="113"/>
      <c r="H50886" s="133"/>
      <c r="T50886" s="133"/>
      <c r="X50886" s="131"/>
      <c r="Y50886" s="133"/>
      <c r="AJ50886" s="133"/>
      <c r="AO50886" s="135"/>
      <c r="AP50886" s="135"/>
      <c r="BJ50886" s="136"/>
    </row>
    <row r="50887" spans="5:62" ht="14.25" customHeight="1" x14ac:dyDescent="0.25">
      <c r="E50887" s="113"/>
      <c r="H50887" s="133"/>
      <c r="T50887" s="133"/>
      <c r="X50887" s="131"/>
      <c r="Y50887" s="133"/>
      <c r="AJ50887" s="133"/>
      <c r="AO50887" s="135"/>
      <c r="AP50887" s="135"/>
      <c r="BJ50887" s="136"/>
    </row>
    <row r="50888" spans="5:62" ht="14.25" customHeight="1" x14ac:dyDescent="0.25">
      <c r="E50888" s="113"/>
      <c r="H50888" s="133"/>
      <c r="T50888" s="133"/>
      <c r="X50888" s="131"/>
      <c r="Y50888" s="133"/>
      <c r="AJ50888" s="133"/>
      <c r="AO50888" s="135"/>
      <c r="AP50888" s="135"/>
      <c r="BJ50888" s="136"/>
    </row>
    <row r="50889" spans="5:62" ht="14.25" customHeight="1" x14ac:dyDescent="0.25">
      <c r="E50889" s="113"/>
      <c r="H50889" s="133"/>
      <c r="T50889" s="133"/>
      <c r="X50889" s="131"/>
      <c r="Y50889" s="133"/>
      <c r="AJ50889" s="133"/>
      <c r="AO50889" s="135"/>
      <c r="AP50889" s="135"/>
      <c r="BJ50889" s="136"/>
    </row>
    <row r="50890" spans="5:62" ht="14.25" customHeight="1" x14ac:dyDescent="0.25">
      <c r="E50890" s="113"/>
      <c r="H50890" s="133"/>
      <c r="T50890" s="133"/>
      <c r="X50890" s="131"/>
      <c r="Y50890" s="133"/>
      <c r="AJ50890" s="133"/>
      <c r="AO50890" s="135"/>
      <c r="AP50890" s="135"/>
      <c r="BJ50890" s="136"/>
    </row>
    <row r="50891" spans="5:62" ht="14.25" customHeight="1" x14ac:dyDescent="0.25">
      <c r="E50891" s="113"/>
      <c r="H50891" s="133"/>
      <c r="T50891" s="133"/>
      <c r="X50891" s="131"/>
      <c r="Y50891" s="133"/>
      <c r="AJ50891" s="133"/>
      <c r="AO50891" s="135"/>
      <c r="AP50891" s="135"/>
      <c r="BJ50891" s="136"/>
    </row>
    <row r="50892" spans="5:62" ht="14.25" customHeight="1" x14ac:dyDescent="0.25">
      <c r="E50892" s="113"/>
      <c r="H50892" s="133"/>
      <c r="T50892" s="133"/>
      <c r="X50892" s="131"/>
      <c r="Y50892" s="133"/>
      <c r="AJ50892" s="133"/>
      <c r="AO50892" s="135"/>
      <c r="AP50892" s="135"/>
      <c r="BJ50892" s="136"/>
    </row>
    <row r="50893" spans="5:62" ht="14.25" customHeight="1" x14ac:dyDescent="0.25">
      <c r="E50893" s="113"/>
      <c r="H50893" s="133"/>
      <c r="T50893" s="133"/>
      <c r="X50893" s="131"/>
      <c r="Y50893" s="133"/>
      <c r="AJ50893" s="133"/>
      <c r="AO50893" s="135"/>
      <c r="AP50893" s="135"/>
      <c r="BJ50893" s="136"/>
    </row>
    <row r="50894" spans="5:62" ht="14.25" customHeight="1" x14ac:dyDescent="0.25">
      <c r="E50894" s="113"/>
      <c r="H50894" s="133"/>
      <c r="T50894" s="133"/>
      <c r="X50894" s="131"/>
      <c r="Y50894" s="133"/>
      <c r="AJ50894" s="133"/>
      <c r="AO50894" s="135"/>
      <c r="AP50894" s="135"/>
      <c r="BJ50894" s="136"/>
    </row>
    <row r="50895" spans="5:62" ht="14.25" customHeight="1" x14ac:dyDescent="0.25">
      <c r="E50895" s="113"/>
      <c r="H50895" s="133"/>
      <c r="T50895" s="133"/>
      <c r="X50895" s="131"/>
      <c r="Y50895" s="133"/>
      <c r="AJ50895" s="133"/>
      <c r="AO50895" s="135"/>
      <c r="AP50895" s="135"/>
      <c r="BJ50895" s="136"/>
    </row>
    <row r="50896" spans="5:62" ht="14.25" customHeight="1" x14ac:dyDescent="0.25">
      <c r="E50896" s="113"/>
      <c r="H50896" s="133"/>
      <c r="T50896" s="133"/>
      <c r="X50896" s="131"/>
      <c r="Y50896" s="133"/>
      <c r="AJ50896" s="133"/>
      <c r="AO50896" s="135"/>
      <c r="AP50896" s="135"/>
      <c r="BJ50896" s="136"/>
    </row>
    <row r="50897" spans="5:62" ht="14.25" customHeight="1" x14ac:dyDescent="0.25">
      <c r="E50897" s="113"/>
      <c r="H50897" s="133"/>
      <c r="T50897" s="133"/>
      <c r="X50897" s="131"/>
      <c r="Y50897" s="133"/>
      <c r="AJ50897" s="133"/>
      <c r="AO50897" s="135"/>
      <c r="AP50897" s="135"/>
      <c r="BJ50897" s="136"/>
    </row>
    <row r="50898" spans="5:62" ht="14.25" customHeight="1" x14ac:dyDescent="0.25">
      <c r="E50898" s="113"/>
      <c r="H50898" s="133"/>
      <c r="T50898" s="133"/>
      <c r="X50898" s="131"/>
      <c r="Y50898" s="133"/>
      <c r="AJ50898" s="133"/>
      <c r="AO50898" s="135"/>
      <c r="AP50898" s="135"/>
      <c r="BJ50898" s="136"/>
    </row>
    <row r="50899" spans="5:62" ht="14.25" customHeight="1" x14ac:dyDescent="0.25">
      <c r="E50899" s="113"/>
      <c r="H50899" s="133"/>
      <c r="T50899" s="133"/>
      <c r="X50899" s="131"/>
      <c r="Y50899" s="133"/>
      <c r="AJ50899" s="133"/>
      <c r="AO50899" s="135"/>
      <c r="AP50899" s="135"/>
      <c r="BJ50899" s="136"/>
    </row>
    <row r="50900" spans="5:62" ht="14.25" customHeight="1" x14ac:dyDescent="0.25">
      <c r="E50900" s="113"/>
      <c r="H50900" s="133"/>
      <c r="T50900" s="133"/>
      <c r="X50900" s="131"/>
      <c r="Y50900" s="133"/>
      <c r="AJ50900" s="133"/>
      <c r="AO50900" s="135"/>
      <c r="AP50900" s="135"/>
      <c r="BJ50900" s="136"/>
    </row>
    <row r="50901" spans="5:62" ht="14.25" customHeight="1" x14ac:dyDescent="0.25">
      <c r="E50901" s="113"/>
      <c r="H50901" s="133"/>
      <c r="T50901" s="133"/>
      <c r="X50901" s="131"/>
      <c r="Y50901" s="133"/>
      <c r="AJ50901" s="133"/>
      <c r="AO50901" s="135"/>
      <c r="AP50901" s="135"/>
      <c r="BJ50901" s="136"/>
    </row>
    <row r="50902" spans="5:62" ht="14.25" customHeight="1" x14ac:dyDescent="0.25">
      <c r="E50902" s="113"/>
      <c r="H50902" s="133"/>
      <c r="T50902" s="133"/>
      <c r="X50902" s="131"/>
      <c r="Y50902" s="133"/>
      <c r="AJ50902" s="133"/>
      <c r="AO50902" s="135"/>
      <c r="AP50902" s="135"/>
      <c r="BJ50902" s="136"/>
    </row>
    <row r="50903" spans="5:62" ht="14.25" customHeight="1" x14ac:dyDescent="0.25">
      <c r="E50903" s="113"/>
      <c r="H50903" s="133"/>
      <c r="T50903" s="133"/>
      <c r="X50903" s="131"/>
      <c r="Y50903" s="133"/>
      <c r="AJ50903" s="133"/>
      <c r="AO50903" s="135"/>
      <c r="AP50903" s="135"/>
      <c r="BJ50903" s="136"/>
    </row>
    <row r="50904" spans="5:62" ht="14.25" customHeight="1" x14ac:dyDescent="0.25">
      <c r="E50904" s="113"/>
      <c r="H50904" s="133"/>
      <c r="T50904" s="133"/>
      <c r="X50904" s="131"/>
      <c r="Y50904" s="133"/>
      <c r="AJ50904" s="133"/>
      <c r="AO50904" s="135"/>
      <c r="AP50904" s="135"/>
      <c r="BJ50904" s="136"/>
    </row>
    <row r="50905" spans="5:62" ht="14.25" customHeight="1" x14ac:dyDescent="0.25">
      <c r="E50905" s="113"/>
      <c r="H50905" s="133"/>
      <c r="T50905" s="133"/>
      <c r="X50905" s="131"/>
      <c r="Y50905" s="133"/>
      <c r="AJ50905" s="133"/>
      <c r="AO50905" s="135"/>
      <c r="AP50905" s="135"/>
      <c r="BJ50905" s="136"/>
    </row>
    <row r="50906" spans="5:62" ht="14.25" customHeight="1" x14ac:dyDescent="0.25">
      <c r="E50906" s="113"/>
      <c r="H50906" s="133"/>
      <c r="T50906" s="133"/>
      <c r="X50906" s="131"/>
      <c r="Y50906" s="133"/>
      <c r="AJ50906" s="133"/>
      <c r="AO50906" s="135"/>
      <c r="AP50906" s="135"/>
      <c r="BJ50906" s="136"/>
    </row>
    <row r="50907" spans="5:62" ht="14.25" customHeight="1" x14ac:dyDescent="0.25">
      <c r="E50907" s="113"/>
      <c r="H50907" s="133"/>
      <c r="T50907" s="133"/>
      <c r="X50907" s="131"/>
      <c r="Y50907" s="133"/>
      <c r="AJ50907" s="133"/>
      <c r="AO50907" s="135"/>
      <c r="AP50907" s="135"/>
      <c r="BJ50907" s="136"/>
    </row>
    <row r="50908" spans="5:62" ht="14.25" customHeight="1" x14ac:dyDescent="0.25">
      <c r="E50908" s="113"/>
      <c r="H50908" s="133"/>
      <c r="T50908" s="133"/>
      <c r="X50908" s="131"/>
      <c r="Y50908" s="133"/>
      <c r="AJ50908" s="133"/>
      <c r="AO50908" s="135"/>
      <c r="AP50908" s="135"/>
      <c r="BJ50908" s="136"/>
    </row>
    <row r="50909" spans="5:62" ht="14.25" customHeight="1" x14ac:dyDescent="0.25">
      <c r="E50909" s="113"/>
      <c r="H50909" s="133"/>
      <c r="T50909" s="133"/>
      <c r="X50909" s="131"/>
      <c r="Y50909" s="133"/>
      <c r="AJ50909" s="133"/>
      <c r="AO50909" s="135"/>
      <c r="AP50909" s="135"/>
      <c r="BJ50909" s="136"/>
    </row>
    <row r="50910" spans="5:62" ht="14.25" customHeight="1" x14ac:dyDescent="0.25">
      <c r="E50910" s="113"/>
      <c r="H50910" s="133"/>
      <c r="T50910" s="133"/>
      <c r="X50910" s="131"/>
      <c r="Y50910" s="133"/>
      <c r="AJ50910" s="133"/>
      <c r="AO50910" s="135"/>
      <c r="AP50910" s="135"/>
      <c r="BJ50910" s="136"/>
    </row>
    <row r="50911" spans="5:62" ht="14.25" customHeight="1" x14ac:dyDescent="0.25">
      <c r="E50911" s="113"/>
      <c r="H50911" s="133"/>
      <c r="T50911" s="133"/>
      <c r="X50911" s="131"/>
      <c r="Y50911" s="133"/>
      <c r="AJ50911" s="133"/>
      <c r="AO50911" s="135"/>
      <c r="AP50911" s="135"/>
      <c r="BJ50911" s="136"/>
    </row>
    <row r="50912" spans="5:62" ht="14.25" customHeight="1" x14ac:dyDescent="0.25">
      <c r="E50912" s="113"/>
      <c r="H50912" s="133"/>
      <c r="T50912" s="133"/>
      <c r="X50912" s="131"/>
      <c r="Y50912" s="133"/>
      <c r="AJ50912" s="133"/>
      <c r="AO50912" s="135"/>
      <c r="AP50912" s="135"/>
      <c r="BJ50912" s="136"/>
    </row>
    <row r="50913" spans="5:62" ht="14.25" customHeight="1" x14ac:dyDescent="0.25">
      <c r="E50913" s="113"/>
      <c r="H50913" s="133"/>
      <c r="T50913" s="133"/>
      <c r="X50913" s="131"/>
      <c r="Y50913" s="133"/>
      <c r="AJ50913" s="133"/>
      <c r="AO50913" s="135"/>
      <c r="AP50913" s="135"/>
      <c r="BJ50913" s="136"/>
    </row>
    <row r="50914" spans="5:62" ht="14.25" customHeight="1" x14ac:dyDescent="0.25">
      <c r="E50914" s="113"/>
      <c r="H50914" s="133"/>
      <c r="T50914" s="133"/>
      <c r="X50914" s="131"/>
      <c r="Y50914" s="133"/>
      <c r="AJ50914" s="133"/>
      <c r="AO50914" s="135"/>
      <c r="AP50914" s="135"/>
      <c r="BJ50914" s="136"/>
    </row>
    <row r="50915" spans="5:62" ht="14.25" customHeight="1" x14ac:dyDescent="0.25">
      <c r="E50915" s="113"/>
      <c r="H50915" s="133"/>
      <c r="T50915" s="133"/>
      <c r="X50915" s="131"/>
      <c r="Y50915" s="133"/>
      <c r="AJ50915" s="133"/>
      <c r="AO50915" s="135"/>
      <c r="AP50915" s="135"/>
      <c r="BJ50915" s="136"/>
    </row>
    <row r="50916" spans="5:62" ht="14.25" customHeight="1" x14ac:dyDescent="0.25">
      <c r="E50916" s="113"/>
      <c r="H50916" s="133"/>
      <c r="T50916" s="133"/>
      <c r="X50916" s="131"/>
      <c r="Y50916" s="133"/>
      <c r="AJ50916" s="133"/>
      <c r="AO50916" s="135"/>
      <c r="AP50916" s="135"/>
      <c r="BJ50916" s="136"/>
    </row>
    <row r="50917" spans="5:62" ht="14.25" customHeight="1" x14ac:dyDescent="0.25">
      <c r="E50917" s="113"/>
      <c r="H50917" s="133"/>
      <c r="T50917" s="133"/>
      <c r="X50917" s="131"/>
      <c r="Y50917" s="133"/>
      <c r="AJ50917" s="133"/>
      <c r="AO50917" s="135"/>
      <c r="AP50917" s="135"/>
      <c r="BJ50917" s="136"/>
    </row>
    <row r="50918" spans="5:62" ht="14.25" customHeight="1" x14ac:dyDescent="0.25">
      <c r="E50918" s="113"/>
      <c r="H50918" s="133"/>
      <c r="T50918" s="133"/>
      <c r="X50918" s="131"/>
      <c r="Y50918" s="133"/>
      <c r="AJ50918" s="133"/>
      <c r="AO50918" s="135"/>
      <c r="AP50918" s="135"/>
      <c r="BJ50918" s="136"/>
    </row>
    <row r="50919" spans="5:62" ht="14.25" customHeight="1" x14ac:dyDescent="0.25">
      <c r="E50919" s="113"/>
      <c r="H50919" s="133"/>
      <c r="T50919" s="133"/>
      <c r="X50919" s="131"/>
      <c r="Y50919" s="133"/>
      <c r="AJ50919" s="133"/>
      <c r="AO50919" s="135"/>
      <c r="AP50919" s="135"/>
      <c r="BJ50919" s="136"/>
    </row>
    <row r="50920" spans="5:62" ht="14.25" customHeight="1" x14ac:dyDescent="0.25">
      <c r="E50920" s="113"/>
      <c r="H50920" s="133"/>
      <c r="T50920" s="133"/>
      <c r="X50920" s="131"/>
      <c r="Y50920" s="133"/>
      <c r="AJ50920" s="133"/>
      <c r="AO50920" s="135"/>
      <c r="AP50920" s="135"/>
      <c r="BJ50920" s="136"/>
    </row>
    <row r="50921" spans="5:62" ht="14.25" customHeight="1" x14ac:dyDescent="0.25">
      <c r="E50921" s="113"/>
      <c r="H50921" s="133"/>
      <c r="T50921" s="133"/>
      <c r="X50921" s="131"/>
      <c r="Y50921" s="133"/>
      <c r="AJ50921" s="133"/>
      <c r="AO50921" s="135"/>
      <c r="AP50921" s="135"/>
      <c r="BJ50921" s="136"/>
    </row>
    <row r="50922" spans="5:62" ht="14.25" customHeight="1" x14ac:dyDescent="0.25">
      <c r="E50922" s="113"/>
      <c r="H50922" s="133"/>
      <c r="T50922" s="133"/>
      <c r="X50922" s="131"/>
      <c r="Y50922" s="133"/>
      <c r="AJ50922" s="133"/>
      <c r="AO50922" s="135"/>
      <c r="AP50922" s="135"/>
      <c r="BJ50922" s="136"/>
    </row>
    <row r="50923" spans="5:62" ht="14.25" customHeight="1" x14ac:dyDescent="0.25">
      <c r="E50923" s="113"/>
      <c r="H50923" s="133"/>
      <c r="T50923" s="133"/>
      <c r="X50923" s="131"/>
      <c r="Y50923" s="133"/>
      <c r="AJ50923" s="133"/>
      <c r="AO50923" s="135"/>
      <c r="AP50923" s="135"/>
      <c r="BJ50923" s="136"/>
    </row>
    <row r="50924" spans="5:62" ht="14.25" customHeight="1" x14ac:dyDescent="0.25">
      <c r="E50924" s="113"/>
      <c r="H50924" s="133"/>
      <c r="T50924" s="133"/>
      <c r="X50924" s="131"/>
      <c r="Y50924" s="133"/>
      <c r="AJ50924" s="133"/>
      <c r="AO50924" s="135"/>
      <c r="AP50924" s="135"/>
      <c r="BJ50924" s="136"/>
    </row>
    <row r="50925" spans="5:62" ht="14.25" customHeight="1" x14ac:dyDescent="0.25">
      <c r="E50925" s="113"/>
      <c r="H50925" s="133"/>
      <c r="T50925" s="133"/>
      <c r="X50925" s="131"/>
      <c r="Y50925" s="133"/>
      <c r="AJ50925" s="133"/>
      <c r="AO50925" s="135"/>
      <c r="AP50925" s="135"/>
      <c r="BJ50925" s="136"/>
    </row>
    <row r="50926" spans="5:62" ht="14.25" customHeight="1" x14ac:dyDescent="0.25">
      <c r="E50926" s="113"/>
      <c r="H50926" s="133"/>
      <c r="T50926" s="133"/>
      <c r="X50926" s="131"/>
      <c r="Y50926" s="133"/>
      <c r="AJ50926" s="133"/>
      <c r="AO50926" s="135"/>
      <c r="AP50926" s="135"/>
      <c r="BJ50926" s="136"/>
    </row>
    <row r="50927" spans="5:62" ht="14.25" customHeight="1" x14ac:dyDescent="0.25">
      <c r="E50927" s="113"/>
      <c r="H50927" s="133"/>
      <c r="T50927" s="133"/>
      <c r="X50927" s="131"/>
      <c r="Y50927" s="133"/>
      <c r="AJ50927" s="133"/>
      <c r="AO50927" s="135"/>
      <c r="AP50927" s="135"/>
      <c r="BJ50927" s="136"/>
    </row>
    <row r="50928" spans="5:62" ht="14.25" customHeight="1" x14ac:dyDescent="0.25">
      <c r="E50928" s="113"/>
      <c r="H50928" s="133"/>
      <c r="T50928" s="133"/>
      <c r="X50928" s="131"/>
      <c r="Y50928" s="133"/>
      <c r="AJ50928" s="133"/>
      <c r="AO50928" s="135"/>
      <c r="AP50928" s="135"/>
      <c r="BJ50928" s="136"/>
    </row>
    <row r="50929" spans="5:62" ht="14.25" customHeight="1" x14ac:dyDescent="0.25">
      <c r="E50929" s="113"/>
      <c r="H50929" s="133"/>
      <c r="T50929" s="133"/>
      <c r="X50929" s="131"/>
      <c r="Y50929" s="133"/>
      <c r="AJ50929" s="133"/>
      <c r="AO50929" s="135"/>
      <c r="AP50929" s="135"/>
      <c r="BJ50929" s="136"/>
    </row>
    <row r="50930" spans="5:62" ht="14.25" customHeight="1" x14ac:dyDescent="0.25">
      <c r="E50930" s="113"/>
      <c r="H50930" s="133"/>
      <c r="T50930" s="133"/>
      <c r="X50930" s="131"/>
      <c r="Y50930" s="133"/>
      <c r="AJ50930" s="133"/>
      <c r="AO50930" s="135"/>
      <c r="AP50930" s="135"/>
      <c r="BJ50930" s="136"/>
    </row>
    <row r="50931" spans="5:62" ht="14.25" customHeight="1" x14ac:dyDescent="0.25">
      <c r="E50931" s="113"/>
      <c r="H50931" s="133"/>
      <c r="T50931" s="133"/>
      <c r="X50931" s="131"/>
      <c r="Y50931" s="133"/>
      <c r="AJ50931" s="133"/>
      <c r="AO50931" s="135"/>
      <c r="AP50931" s="135"/>
      <c r="BJ50931" s="136"/>
    </row>
    <row r="50932" spans="5:62" ht="14.25" customHeight="1" x14ac:dyDescent="0.25">
      <c r="E50932" s="113"/>
      <c r="H50932" s="133"/>
      <c r="T50932" s="133"/>
      <c r="X50932" s="131"/>
      <c r="Y50932" s="133"/>
      <c r="AJ50932" s="133"/>
      <c r="AO50932" s="135"/>
      <c r="AP50932" s="135"/>
      <c r="BJ50932" s="136"/>
    </row>
    <row r="50933" spans="5:62" ht="14.25" customHeight="1" x14ac:dyDescent="0.25">
      <c r="E50933" s="113"/>
      <c r="H50933" s="133"/>
      <c r="T50933" s="133"/>
      <c r="X50933" s="131"/>
      <c r="Y50933" s="133"/>
      <c r="AJ50933" s="133"/>
      <c r="AO50933" s="135"/>
      <c r="AP50933" s="135"/>
      <c r="BJ50933" s="136"/>
    </row>
    <row r="50934" spans="5:62" ht="14.25" customHeight="1" x14ac:dyDescent="0.25">
      <c r="E50934" s="113"/>
      <c r="H50934" s="133"/>
      <c r="T50934" s="133"/>
      <c r="X50934" s="131"/>
      <c r="Y50934" s="133"/>
      <c r="AJ50934" s="133"/>
      <c r="AO50934" s="135"/>
      <c r="AP50934" s="135"/>
      <c r="BJ50934" s="136"/>
    </row>
    <row r="50935" spans="5:62" ht="14.25" customHeight="1" x14ac:dyDescent="0.25">
      <c r="E50935" s="113"/>
      <c r="H50935" s="133"/>
      <c r="T50935" s="133"/>
      <c r="X50935" s="131"/>
      <c r="Y50935" s="133"/>
      <c r="AJ50935" s="133"/>
      <c r="AO50935" s="135"/>
      <c r="AP50935" s="135"/>
      <c r="BJ50935" s="136"/>
    </row>
    <row r="50936" spans="5:62" ht="14.25" customHeight="1" x14ac:dyDescent="0.25">
      <c r="E50936" s="113"/>
      <c r="H50936" s="133"/>
      <c r="T50936" s="133"/>
      <c r="X50936" s="131"/>
      <c r="Y50936" s="133"/>
      <c r="AJ50936" s="133"/>
      <c r="AO50936" s="135"/>
      <c r="AP50936" s="135"/>
      <c r="BJ50936" s="136"/>
    </row>
    <row r="50937" spans="5:62" ht="14.25" customHeight="1" x14ac:dyDescent="0.25">
      <c r="E50937" s="113"/>
      <c r="H50937" s="133"/>
      <c r="T50937" s="133"/>
      <c r="X50937" s="131"/>
      <c r="Y50937" s="133"/>
      <c r="AJ50937" s="133"/>
      <c r="AO50937" s="135"/>
      <c r="AP50937" s="135"/>
      <c r="BJ50937" s="136"/>
    </row>
    <row r="50938" spans="5:62" ht="14.25" customHeight="1" x14ac:dyDescent="0.25">
      <c r="E50938" s="113"/>
      <c r="H50938" s="133"/>
      <c r="T50938" s="133"/>
      <c r="X50938" s="131"/>
      <c r="Y50938" s="133"/>
      <c r="AJ50938" s="133"/>
      <c r="AO50938" s="135"/>
      <c r="AP50938" s="135"/>
      <c r="BJ50938" s="136"/>
    </row>
    <row r="50939" spans="5:62" ht="14.25" customHeight="1" x14ac:dyDescent="0.25">
      <c r="E50939" s="113"/>
      <c r="H50939" s="133"/>
      <c r="T50939" s="133"/>
      <c r="X50939" s="131"/>
      <c r="Y50939" s="133"/>
      <c r="AJ50939" s="133"/>
      <c r="AO50939" s="135"/>
      <c r="AP50939" s="135"/>
      <c r="BJ50939" s="136"/>
    </row>
    <row r="50940" spans="5:62" ht="14.25" customHeight="1" x14ac:dyDescent="0.25">
      <c r="E50940" s="113"/>
      <c r="H50940" s="133"/>
      <c r="T50940" s="133"/>
      <c r="X50940" s="131"/>
      <c r="Y50940" s="133"/>
      <c r="AJ50940" s="133"/>
      <c r="AO50940" s="135"/>
      <c r="AP50940" s="135"/>
      <c r="BJ50940" s="136"/>
    </row>
    <row r="50941" spans="5:62" ht="14.25" customHeight="1" x14ac:dyDescent="0.25">
      <c r="E50941" s="113"/>
      <c r="H50941" s="133"/>
      <c r="T50941" s="133"/>
      <c r="X50941" s="131"/>
      <c r="Y50941" s="133"/>
      <c r="AJ50941" s="133"/>
      <c r="AO50941" s="135"/>
      <c r="AP50941" s="135"/>
      <c r="BJ50941" s="136"/>
    </row>
    <row r="50942" spans="5:62" ht="14.25" customHeight="1" x14ac:dyDescent="0.25">
      <c r="E50942" s="113"/>
      <c r="H50942" s="133"/>
      <c r="T50942" s="133"/>
      <c r="X50942" s="131"/>
      <c r="Y50942" s="133"/>
      <c r="AJ50942" s="133"/>
      <c r="AO50942" s="135"/>
      <c r="AP50942" s="135"/>
      <c r="BJ50942" s="136"/>
    </row>
    <row r="50943" spans="5:62" ht="14.25" customHeight="1" x14ac:dyDescent="0.25">
      <c r="E50943" s="113"/>
      <c r="H50943" s="133"/>
      <c r="T50943" s="133"/>
      <c r="X50943" s="131"/>
      <c r="Y50943" s="133"/>
      <c r="AJ50943" s="133"/>
      <c r="AO50943" s="135"/>
      <c r="AP50943" s="135"/>
      <c r="BJ50943" s="136"/>
    </row>
    <row r="50944" spans="5:62" ht="14.25" customHeight="1" x14ac:dyDescent="0.25">
      <c r="E50944" s="113"/>
      <c r="H50944" s="133"/>
      <c r="T50944" s="133"/>
      <c r="X50944" s="131"/>
      <c r="Y50944" s="133"/>
      <c r="AJ50944" s="133"/>
      <c r="AO50944" s="135"/>
      <c r="AP50944" s="135"/>
      <c r="BJ50944" s="136"/>
    </row>
    <row r="50945" spans="5:62" ht="14.25" customHeight="1" x14ac:dyDescent="0.25">
      <c r="E50945" s="113"/>
      <c r="H50945" s="133"/>
      <c r="T50945" s="133"/>
      <c r="X50945" s="131"/>
      <c r="Y50945" s="133"/>
      <c r="AJ50945" s="133"/>
      <c r="AO50945" s="135"/>
      <c r="AP50945" s="135"/>
      <c r="BJ50945" s="136"/>
    </row>
    <row r="50946" spans="5:62" ht="14.25" customHeight="1" x14ac:dyDescent="0.25">
      <c r="E50946" s="113"/>
      <c r="H50946" s="133"/>
      <c r="T50946" s="133"/>
      <c r="X50946" s="131"/>
      <c r="Y50946" s="133"/>
      <c r="AJ50946" s="133"/>
      <c r="AO50946" s="135"/>
      <c r="AP50946" s="135"/>
      <c r="BJ50946" s="136"/>
    </row>
    <row r="50947" spans="5:62" ht="14.25" customHeight="1" x14ac:dyDescent="0.25">
      <c r="E50947" s="113"/>
      <c r="H50947" s="133"/>
      <c r="T50947" s="133"/>
      <c r="X50947" s="131"/>
      <c r="Y50947" s="133"/>
      <c r="AJ50947" s="133"/>
      <c r="AO50947" s="135"/>
      <c r="AP50947" s="135"/>
      <c r="BJ50947" s="136"/>
    </row>
    <row r="50948" spans="5:62" ht="14.25" customHeight="1" x14ac:dyDescent="0.25">
      <c r="E50948" s="113"/>
      <c r="H50948" s="133"/>
      <c r="T50948" s="133"/>
      <c r="X50948" s="131"/>
      <c r="Y50948" s="133"/>
      <c r="AJ50948" s="133"/>
      <c r="AO50948" s="135"/>
      <c r="AP50948" s="135"/>
      <c r="BJ50948" s="136"/>
    </row>
    <row r="50949" spans="5:62" ht="14.25" customHeight="1" x14ac:dyDescent="0.25">
      <c r="E50949" s="113"/>
      <c r="H50949" s="133"/>
      <c r="T50949" s="133"/>
      <c r="X50949" s="131"/>
      <c r="Y50949" s="133"/>
      <c r="AJ50949" s="133"/>
      <c r="AO50949" s="135"/>
      <c r="AP50949" s="135"/>
      <c r="BJ50949" s="136"/>
    </row>
    <row r="50950" spans="5:62" ht="14.25" customHeight="1" x14ac:dyDescent="0.25">
      <c r="E50950" s="113"/>
      <c r="H50950" s="133"/>
      <c r="T50950" s="133"/>
      <c r="X50950" s="131"/>
      <c r="Y50950" s="133"/>
      <c r="AJ50950" s="133"/>
      <c r="AO50950" s="135"/>
      <c r="AP50950" s="135"/>
      <c r="BJ50950" s="136"/>
    </row>
    <row r="50951" spans="5:62" ht="14.25" customHeight="1" x14ac:dyDescent="0.25">
      <c r="E50951" s="113"/>
      <c r="H50951" s="133"/>
      <c r="T50951" s="133"/>
      <c r="X50951" s="131"/>
      <c r="Y50951" s="133"/>
      <c r="AJ50951" s="133"/>
      <c r="AO50951" s="135"/>
      <c r="AP50951" s="135"/>
      <c r="BJ50951" s="136"/>
    </row>
    <row r="50952" spans="5:62" ht="14.25" customHeight="1" x14ac:dyDescent="0.25">
      <c r="E50952" s="113"/>
      <c r="H50952" s="133"/>
      <c r="T50952" s="133"/>
      <c r="X50952" s="131"/>
      <c r="Y50952" s="133"/>
      <c r="AJ50952" s="133"/>
      <c r="AO50952" s="135"/>
      <c r="AP50952" s="135"/>
      <c r="BJ50952" s="136"/>
    </row>
    <row r="50953" spans="5:62" ht="14.25" customHeight="1" x14ac:dyDescent="0.25">
      <c r="E50953" s="113"/>
      <c r="H50953" s="133"/>
      <c r="T50953" s="133"/>
      <c r="X50953" s="131"/>
      <c r="Y50953" s="133"/>
      <c r="AJ50953" s="133"/>
      <c r="AO50953" s="135"/>
      <c r="AP50953" s="135"/>
      <c r="BJ50953" s="136"/>
    </row>
    <row r="50954" spans="5:62" ht="14.25" customHeight="1" x14ac:dyDescent="0.25">
      <c r="E50954" s="113"/>
      <c r="H50954" s="133"/>
      <c r="T50954" s="133"/>
      <c r="X50954" s="131"/>
      <c r="Y50954" s="133"/>
      <c r="AJ50954" s="133"/>
      <c r="AO50954" s="135"/>
      <c r="AP50954" s="135"/>
      <c r="BJ50954" s="136"/>
    </row>
    <row r="50955" spans="5:62" ht="14.25" customHeight="1" x14ac:dyDescent="0.25">
      <c r="E50955" s="113"/>
      <c r="H50955" s="133"/>
      <c r="T50955" s="133"/>
      <c r="X50955" s="131"/>
      <c r="Y50955" s="133"/>
      <c r="AJ50955" s="133"/>
      <c r="AO50955" s="135"/>
      <c r="AP50955" s="135"/>
      <c r="BJ50955" s="136"/>
    </row>
    <row r="50956" spans="5:62" ht="14.25" customHeight="1" x14ac:dyDescent="0.25">
      <c r="E50956" s="113"/>
      <c r="H50956" s="133"/>
      <c r="T50956" s="133"/>
      <c r="X50956" s="131"/>
      <c r="Y50956" s="133"/>
      <c r="AJ50956" s="133"/>
      <c r="AO50956" s="135"/>
      <c r="AP50956" s="135"/>
      <c r="BJ50956" s="136"/>
    </row>
    <row r="50957" spans="5:62" ht="14.25" customHeight="1" x14ac:dyDescent="0.25">
      <c r="E50957" s="113"/>
      <c r="H50957" s="133"/>
      <c r="T50957" s="133"/>
      <c r="X50957" s="131"/>
      <c r="Y50957" s="133"/>
      <c r="AJ50957" s="133"/>
      <c r="AO50957" s="135"/>
      <c r="AP50957" s="135"/>
      <c r="BJ50957" s="136"/>
    </row>
    <row r="50958" spans="5:62" ht="14.25" customHeight="1" x14ac:dyDescent="0.25">
      <c r="E50958" s="113"/>
      <c r="H50958" s="133"/>
      <c r="T50958" s="133"/>
      <c r="X50958" s="131"/>
      <c r="Y50958" s="133"/>
      <c r="AJ50958" s="133"/>
      <c r="AO50958" s="135"/>
      <c r="AP50958" s="135"/>
      <c r="BJ50958" s="136"/>
    </row>
    <row r="50959" spans="5:62" ht="14.25" customHeight="1" x14ac:dyDescent="0.25">
      <c r="E50959" s="113"/>
      <c r="H50959" s="133"/>
      <c r="T50959" s="133"/>
      <c r="X50959" s="131"/>
      <c r="Y50959" s="133"/>
      <c r="AJ50959" s="133"/>
      <c r="AO50959" s="135"/>
      <c r="AP50959" s="135"/>
      <c r="BJ50959" s="136"/>
    </row>
    <row r="50960" spans="5:62" ht="14.25" customHeight="1" x14ac:dyDescent="0.25">
      <c r="E50960" s="113"/>
      <c r="H50960" s="133"/>
      <c r="T50960" s="133"/>
      <c r="X50960" s="131"/>
      <c r="Y50960" s="133"/>
      <c r="AJ50960" s="133"/>
      <c r="AO50960" s="135"/>
      <c r="AP50960" s="135"/>
      <c r="BJ50960" s="136"/>
    </row>
    <row r="50961" spans="5:62" ht="14.25" customHeight="1" x14ac:dyDescent="0.25">
      <c r="E50961" s="113"/>
      <c r="H50961" s="133"/>
      <c r="T50961" s="133"/>
      <c r="X50961" s="131"/>
      <c r="Y50961" s="133"/>
      <c r="AJ50961" s="133"/>
      <c r="AO50961" s="135"/>
      <c r="AP50961" s="135"/>
      <c r="BJ50961" s="136"/>
    </row>
    <row r="50962" spans="5:62" ht="14.25" customHeight="1" x14ac:dyDescent="0.25">
      <c r="E50962" s="113"/>
      <c r="H50962" s="133"/>
      <c r="T50962" s="133"/>
      <c r="X50962" s="131"/>
      <c r="Y50962" s="133"/>
      <c r="AJ50962" s="133"/>
      <c r="AO50962" s="135"/>
      <c r="AP50962" s="135"/>
      <c r="BJ50962" s="136"/>
    </row>
    <row r="50963" spans="5:62" ht="14.25" customHeight="1" x14ac:dyDescent="0.25">
      <c r="E50963" s="113"/>
      <c r="H50963" s="133"/>
      <c r="T50963" s="133"/>
      <c r="X50963" s="131"/>
      <c r="Y50963" s="133"/>
      <c r="AJ50963" s="133"/>
      <c r="AO50963" s="135"/>
      <c r="AP50963" s="135"/>
      <c r="BJ50963" s="136"/>
    </row>
    <row r="50964" spans="5:62" ht="14.25" customHeight="1" x14ac:dyDescent="0.25">
      <c r="E50964" s="113"/>
      <c r="H50964" s="133"/>
      <c r="T50964" s="133"/>
      <c r="X50964" s="131"/>
      <c r="Y50964" s="133"/>
      <c r="AJ50964" s="133"/>
      <c r="AO50964" s="135"/>
      <c r="AP50964" s="135"/>
      <c r="BJ50964" s="136"/>
    </row>
    <row r="50965" spans="5:62" ht="14.25" customHeight="1" x14ac:dyDescent="0.25">
      <c r="E50965" s="113"/>
      <c r="H50965" s="133"/>
      <c r="T50965" s="133"/>
      <c r="X50965" s="131"/>
      <c r="Y50965" s="133"/>
      <c r="AJ50965" s="133"/>
      <c r="AO50965" s="135"/>
      <c r="AP50965" s="135"/>
      <c r="BJ50965" s="136"/>
    </row>
    <row r="50966" spans="5:62" ht="14.25" customHeight="1" x14ac:dyDescent="0.25">
      <c r="E50966" s="113"/>
      <c r="H50966" s="133"/>
      <c r="T50966" s="133"/>
      <c r="X50966" s="131"/>
      <c r="Y50966" s="133"/>
      <c r="AJ50966" s="133"/>
      <c r="AO50966" s="135"/>
      <c r="AP50966" s="135"/>
      <c r="BJ50966" s="136"/>
    </row>
    <row r="50967" spans="5:62" ht="14.25" customHeight="1" x14ac:dyDescent="0.25">
      <c r="E50967" s="113"/>
      <c r="H50967" s="133"/>
      <c r="T50967" s="133"/>
      <c r="X50967" s="131"/>
      <c r="Y50967" s="133"/>
      <c r="AJ50967" s="133"/>
      <c r="AO50967" s="135"/>
      <c r="AP50967" s="135"/>
      <c r="BJ50967" s="136"/>
    </row>
    <row r="50968" spans="5:62" ht="14.25" customHeight="1" x14ac:dyDescent="0.25">
      <c r="E50968" s="113"/>
      <c r="H50968" s="133"/>
      <c r="T50968" s="133"/>
      <c r="X50968" s="131"/>
      <c r="Y50968" s="133"/>
      <c r="AJ50968" s="133"/>
      <c r="AO50968" s="135"/>
      <c r="AP50968" s="135"/>
      <c r="BJ50968" s="136"/>
    </row>
    <row r="50969" spans="5:62" ht="14.25" customHeight="1" x14ac:dyDescent="0.25">
      <c r="E50969" s="113"/>
      <c r="H50969" s="133"/>
      <c r="T50969" s="133"/>
      <c r="X50969" s="131"/>
      <c r="Y50969" s="133"/>
      <c r="AJ50969" s="133"/>
      <c r="AO50969" s="135"/>
      <c r="AP50969" s="135"/>
      <c r="BJ50969" s="136"/>
    </row>
    <row r="50970" spans="5:62" ht="14.25" customHeight="1" x14ac:dyDescent="0.25">
      <c r="E50970" s="113"/>
      <c r="H50970" s="133"/>
      <c r="T50970" s="133"/>
      <c r="X50970" s="131"/>
      <c r="Y50970" s="133"/>
      <c r="AJ50970" s="133"/>
      <c r="AO50970" s="135"/>
      <c r="AP50970" s="135"/>
      <c r="BJ50970" s="136"/>
    </row>
    <row r="50971" spans="5:62" ht="14.25" customHeight="1" x14ac:dyDescent="0.25">
      <c r="E50971" s="113"/>
      <c r="H50971" s="133"/>
      <c r="T50971" s="133"/>
      <c r="X50971" s="131"/>
      <c r="Y50971" s="133"/>
      <c r="AJ50971" s="133"/>
      <c r="AO50971" s="135"/>
      <c r="AP50971" s="135"/>
      <c r="BJ50971" s="136"/>
    </row>
    <row r="50972" spans="5:62" ht="14.25" customHeight="1" x14ac:dyDescent="0.25">
      <c r="E50972" s="113"/>
      <c r="H50972" s="133"/>
      <c r="T50972" s="133"/>
      <c r="X50972" s="131"/>
      <c r="Y50972" s="133"/>
      <c r="AJ50972" s="133"/>
      <c r="AO50972" s="135"/>
      <c r="AP50972" s="135"/>
      <c r="BJ50972" s="136"/>
    </row>
    <row r="50973" spans="5:62" ht="14.25" customHeight="1" x14ac:dyDescent="0.25">
      <c r="E50973" s="113"/>
      <c r="H50973" s="133"/>
      <c r="T50973" s="133"/>
      <c r="X50973" s="131"/>
      <c r="Y50973" s="133"/>
      <c r="AJ50973" s="133"/>
      <c r="AO50973" s="135"/>
      <c r="AP50973" s="135"/>
      <c r="BJ50973" s="136"/>
    </row>
    <row r="50974" spans="5:62" ht="14.25" customHeight="1" x14ac:dyDescent="0.25">
      <c r="E50974" s="113"/>
      <c r="H50974" s="133"/>
      <c r="T50974" s="133"/>
      <c r="X50974" s="131"/>
      <c r="Y50974" s="133"/>
      <c r="AJ50974" s="133"/>
      <c r="AO50974" s="135"/>
      <c r="AP50974" s="135"/>
      <c r="BJ50974" s="136"/>
    </row>
    <row r="50975" spans="5:62" ht="14.25" customHeight="1" x14ac:dyDescent="0.25">
      <c r="E50975" s="113"/>
      <c r="H50975" s="133"/>
      <c r="T50975" s="133"/>
      <c r="X50975" s="131"/>
      <c r="Y50975" s="133"/>
      <c r="AJ50975" s="133"/>
      <c r="AO50975" s="135"/>
      <c r="AP50975" s="135"/>
      <c r="BJ50975" s="136"/>
    </row>
    <row r="50976" spans="5:62" ht="14.25" customHeight="1" x14ac:dyDescent="0.25">
      <c r="E50976" s="113"/>
      <c r="H50976" s="133"/>
      <c r="T50976" s="133"/>
      <c r="X50976" s="131"/>
      <c r="Y50976" s="133"/>
      <c r="AJ50976" s="133"/>
      <c r="AO50976" s="135"/>
      <c r="AP50976" s="135"/>
      <c r="BJ50976" s="136"/>
    </row>
    <row r="50977" spans="5:62" ht="14.25" customHeight="1" x14ac:dyDescent="0.25">
      <c r="E50977" s="113"/>
      <c r="H50977" s="133"/>
      <c r="T50977" s="133"/>
      <c r="X50977" s="131"/>
      <c r="Y50977" s="133"/>
      <c r="AJ50977" s="133"/>
      <c r="AO50977" s="135"/>
      <c r="AP50977" s="135"/>
      <c r="BJ50977" s="136"/>
    </row>
    <row r="50978" spans="5:62" ht="14.25" customHeight="1" x14ac:dyDescent="0.25">
      <c r="E50978" s="113"/>
      <c r="H50978" s="133"/>
      <c r="T50978" s="133"/>
      <c r="X50978" s="131"/>
      <c r="Y50978" s="133"/>
      <c r="AJ50978" s="133"/>
      <c r="AO50978" s="135"/>
      <c r="AP50978" s="135"/>
      <c r="BJ50978" s="136"/>
    </row>
    <row r="50979" spans="5:62" ht="14.25" customHeight="1" x14ac:dyDescent="0.25">
      <c r="E50979" s="113"/>
      <c r="H50979" s="133"/>
      <c r="T50979" s="133"/>
      <c r="X50979" s="131"/>
      <c r="Y50979" s="133"/>
      <c r="AJ50979" s="133"/>
      <c r="AO50979" s="135"/>
      <c r="AP50979" s="135"/>
      <c r="BJ50979" s="136"/>
    </row>
    <row r="50980" spans="5:62" ht="14.25" customHeight="1" x14ac:dyDescent="0.25">
      <c r="E50980" s="113"/>
      <c r="H50980" s="133"/>
      <c r="T50980" s="133"/>
      <c r="X50980" s="131"/>
      <c r="Y50980" s="133"/>
      <c r="AJ50980" s="133"/>
      <c r="AO50980" s="135"/>
      <c r="AP50980" s="135"/>
      <c r="BJ50980" s="136"/>
    </row>
    <row r="50981" spans="5:62" ht="14.25" customHeight="1" x14ac:dyDescent="0.25">
      <c r="E50981" s="113"/>
      <c r="H50981" s="133"/>
      <c r="T50981" s="133"/>
      <c r="X50981" s="131"/>
      <c r="Y50981" s="133"/>
      <c r="AJ50981" s="133"/>
      <c r="AO50981" s="135"/>
      <c r="AP50981" s="135"/>
      <c r="BJ50981" s="136"/>
    </row>
    <row r="50982" spans="5:62" ht="14.25" customHeight="1" x14ac:dyDescent="0.25">
      <c r="E50982" s="113"/>
      <c r="H50982" s="133"/>
      <c r="T50982" s="133"/>
      <c r="X50982" s="131"/>
      <c r="Y50982" s="133"/>
      <c r="AJ50982" s="133"/>
      <c r="AO50982" s="135"/>
      <c r="AP50982" s="135"/>
      <c r="BJ50982" s="136"/>
    </row>
    <row r="50983" spans="5:62" ht="14.25" customHeight="1" x14ac:dyDescent="0.25">
      <c r="E50983" s="113"/>
      <c r="H50983" s="133"/>
      <c r="T50983" s="133"/>
      <c r="X50983" s="131"/>
      <c r="Y50983" s="133"/>
      <c r="AJ50983" s="133"/>
      <c r="AO50983" s="135"/>
      <c r="AP50983" s="135"/>
      <c r="BJ50983" s="136"/>
    </row>
    <row r="50984" spans="5:62" ht="14.25" customHeight="1" x14ac:dyDescent="0.25">
      <c r="E50984" s="113"/>
      <c r="H50984" s="133"/>
      <c r="T50984" s="133"/>
      <c r="X50984" s="131"/>
      <c r="Y50984" s="133"/>
      <c r="AJ50984" s="133"/>
      <c r="AO50984" s="135"/>
      <c r="AP50984" s="135"/>
      <c r="BJ50984" s="136"/>
    </row>
    <row r="50985" spans="5:62" ht="14.25" customHeight="1" x14ac:dyDescent="0.25">
      <c r="E50985" s="113"/>
      <c r="H50985" s="133"/>
      <c r="T50985" s="133"/>
      <c r="X50985" s="131"/>
      <c r="Y50985" s="133"/>
      <c r="AJ50985" s="133"/>
      <c r="AO50985" s="135"/>
      <c r="AP50985" s="135"/>
      <c r="BJ50985" s="136"/>
    </row>
    <row r="50986" spans="5:62" ht="14.25" customHeight="1" x14ac:dyDescent="0.25">
      <c r="E50986" s="113"/>
      <c r="H50986" s="133"/>
      <c r="T50986" s="133"/>
      <c r="X50986" s="131"/>
      <c r="Y50986" s="133"/>
      <c r="AJ50986" s="133"/>
      <c r="AO50986" s="135"/>
      <c r="AP50986" s="135"/>
      <c r="BJ50986" s="136"/>
    </row>
    <row r="50987" spans="5:62" ht="14.25" customHeight="1" x14ac:dyDescent="0.25">
      <c r="E50987" s="113"/>
      <c r="H50987" s="133"/>
      <c r="T50987" s="133"/>
      <c r="X50987" s="131"/>
      <c r="Y50987" s="133"/>
      <c r="AJ50987" s="133"/>
      <c r="AO50987" s="135"/>
      <c r="AP50987" s="135"/>
      <c r="BJ50987" s="136"/>
    </row>
    <row r="50988" spans="5:62" ht="14.25" customHeight="1" x14ac:dyDescent="0.25">
      <c r="E50988" s="113"/>
      <c r="H50988" s="133"/>
      <c r="T50988" s="133"/>
      <c r="X50988" s="131"/>
      <c r="Y50988" s="133"/>
      <c r="AJ50988" s="133"/>
      <c r="AO50988" s="135"/>
      <c r="AP50988" s="135"/>
      <c r="BJ50988" s="136"/>
    </row>
    <row r="50989" spans="5:62" ht="14.25" customHeight="1" x14ac:dyDescent="0.25">
      <c r="E50989" s="113"/>
      <c r="H50989" s="133"/>
      <c r="T50989" s="133"/>
      <c r="X50989" s="131"/>
      <c r="Y50989" s="133"/>
      <c r="AJ50989" s="133"/>
      <c r="AO50989" s="135"/>
      <c r="AP50989" s="135"/>
      <c r="BJ50989" s="136"/>
    </row>
    <row r="50990" spans="5:62" ht="14.25" customHeight="1" x14ac:dyDescent="0.25">
      <c r="E50990" s="113"/>
      <c r="H50990" s="133"/>
      <c r="T50990" s="133"/>
      <c r="X50990" s="131"/>
      <c r="Y50990" s="133"/>
      <c r="AJ50990" s="133"/>
      <c r="AO50990" s="135"/>
      <c r="AP50990" s="135"/>
      <c r="BJ50990" s="136"/>
    </row>
    <row r="50991" spans="5:62" ht="14.25" customHeight="1" x14ac:dyDescent="0.25">
      <c r="E50991" s="113"/>
      <c r="H50991" s="133"/>
      <c r="T50991" s="133"/>
      <c r="X50991" s="131"/>
      <c r="Y50991" s="133"/>
      <c r="AJ50991" s="133"/>
      <c r="AO50991" s="135"/>
      <c r="AP50991" s="135"/>
      <c r="BJ50991" s="136"/>
    </row>
    <row r="50992" spans="5:62" ht="14.25" customHeight="1" x14ac:dyDescent="0.25">
      <c r="E50992" s="113"/>
      <c r="H50992" s="133"/>
      <c r="T50992" s="133"/>
      <c r="X50992" s="131"/>
      <c r="Y50992" s="133"/>
      <c r="AJ50992" s="133"/>
      <c r="AO50992" s="135"/>
      <c r="AP50992" s="135"/>
      <c r="BJ50992" s="136"/>
    </row>
    <row r="50993" spans="5:62" ht="14.25" customHeight="1" x14ac:dyDescent="0.25">
      <c r="E50993" s="113"/>
      <c r="H50993" s="133"/>
      <c r="T50993" s="133"/>
      <c r="X50993" s="131"/>
      <c r="Y50993" s="133"/>
      <c r="AJ50993" s="133"/>
      <c r="AO50993" s="135"/>
      <c r="AP50993" s="135"/>
      <c r="BJ50993" s="136"/>
    </row>
    <row r="50994" spans="5:62" ht="14.25" customHeight="1" x14ac:dyDescent="0.25">
      <c r="E50994" s="113"/>
      <c r="H50994" s="133"/>
      <c r="T50994" s="133"/>
      <c r="X50994" s="131"/>
      <c r="Y50994" s="133"/>
      <c r="AJ50994" s="133"/>
      <c r="AO50994" s="135"/>
      <c r="AP50994" s="135"/>
      <c r="BJ50994" s="136"/>
    </row>
    <row r="50995" spans="5:62" ht="14.25" customHeight="1" x14ac:dyDescent="0.25">
      <c r="E50995" s="113"/>
      <c r="H50995" s="133"/>
      <c r="T50995" s="133"/>
      <c r="X50995" s="131"/>
      <c r="Y50995" s="133"/>
      <c r="AJ50995" s="133"/>
      <c r="AO50995" s="135"/>
      <c r="AP50995" s="135"/>
      <c r="BJ50995" s="136"/>
    </row>
    <row r="50996" spans="5:62" ht="14.25" customHeight="1" x14ac:dyDescent="0.25">
      <c r="E50996" s="113"/>
      <c r="H50996" s="133"/>
      <c r="T50996" s="133"/>
      <c r="X50996" s="131"/>
      <c r="Y50996" s="133"/>
      <c r="AJ50996" s="133"/>
      <c r="AO50996" s="135"/>
      <c r="AP50996" s="135"/>
      <c r="BJ50996" s="136"/>
    </row>
    <row r="50997" spans="5:62" ht="14.25" customHeight="1" x14ac:dyDescent="0.25">
      <c r="E50997" s="113"/>
      <c r="H50997" s="133"/>
      <c r="T50997" s="133"/>
      <c r="X50997" s="131"/>
      <c r="Y50997" s="133"/>
      <c r="AJ50997" s="133"/>
      <c r="AO50997" s="135"/>
      <c r="AP50997" s="135"/>
      <c r="BJ50997" s="136"/>
    </row>
    <row r="50998" spans="5:62" ht="14.25" customHeight="1" x14ac:dyDescent="0.25">
      <c r="E50998" s="113"/>
      <c r="H50998" s="133"/>
      <c r="T50998" s="133"/>
      <c r="X50998" s="131"/>
      <c r="Y50998" s="133"/>
      <c r="AJ50998" s="133"/>
      <c r="AO50998" s="135"/>
      <c r="AP50998" s="135"/>
      <c r="BJ50998" s="136"/>
    </row>
    <row r="50999" spans="5:62" ht="14.25" customHeight="1" x14ac:dyDescent="0.25">
      <c r="E50999" s="113"/>
      <c r="H50999" s="133"/>
      <c r="T50999" s="133"/>
      <c r="X50999" s="131"/>
      <c r="Y50999" s="133"/>
      <c r="AJ50999" s="133"/>
      <c r="AO50999" s="135"/>
      <c r="AP50999" s="135"/>
      <c r="BJ50999" s="136"/>
    </row>
    <row r="51000" spans="5:62" ht="14.25" customHeight="1" x14ac:dyDescent="0.25">
      <c r="E51000" s="113"/>
      <c r="H51000" s="133"/>
      <c r="T51000" s="133"/>
      <c r="X51000" s="131"/>
      <c r="Y51000" s="133"/>
      <c r="AJ51000" s="133"/>
      <c r="AO51000" s="135"/>
      <c r="AP51000" s="135"/>
      <c r="BJ51000" s="136"/>
    </row>
    <row r="51001" spans="5:62" ht="14.25" customHeight="1" x14ac:dyDescent="0.25">
      <c r="E51001" s="113"/>
      <c r="H51001" s="133"/>
      <c r="T51001" s="133"/>
      <c r="X51001" s="131"/>
      <c r="Y51001" s="133"/>
      <c r="AJ51001" s="133"/>
      <c r="AO51001" s="135"/>
      <c r="AP51001" s="135"/>
      <c r="BJ51001" s="136"/>
    </row>
    <row r="51002" spans="5:62" ht="14.25" customHeight="1" x14ac:dyDescent="0.25">
      <c r="E51002" s="113"/>
      <c r="H51002" s="133"/>
      <c r="T51002" s="133"/>
      <c r="X51002" s="131"/>
      <c r="Y51002" s="133"/>
      <c r="AJ51002" s="133"/>
      <c r="AO51002" s="135"/>
      <c r="AP51002" s="135"/>
      <c r="BJ51002" s="136"/>
    </row>
    <row r="51003" spans="5:62" ht="14.25" customHeight="1" x14ac:dyDescent="0.25">
      <c r="E51003" s="113"/>
      <c r="H51003" s="133"/>
      <c r="T51003" s="133"/>
      <c r="X51003" s="131"/>
      <c r="Y51003" s="133"/>
      <c r="AJ51003" s="133"/>
      <c r="AO51003" s="135"/>
      <c r="AP51003" s="135"/>
      <c r="BJ51003" s="136"/>
    </row>
    <row r="51004" spans="5:62" ht="14.25" customHeight="1" x14ac:dyDescent="0.25">
      <c r="E51004" s="113"/>
      <c r="H51004" s="133"/>
      <c r="T51004" s="133"/>
      <c r="X51004" s="131"/>
      <c r="Y51004" s="133"/>
      <c r="AJ51004" s="133"/>
      <c r="AO51004" s="135"/>
      <c r="AP51004" s="135"/>
      <c r="BJ51004" s="136"/>
    </row>
    <row r="51005" spans="5:62" ht="14.25" customHeight="1" x14ac:dyDescent="0.25">
      <c r="E51005" s="113"/>
      <c r="H51005" s="133"/>
      <c r="T51005" s="133"/>
      <c r="X51005" s="131"/>
      <c r="Y51005" s="133"/>
      <c r="AJ51005" s="133"/>
      <c r="AO51005" s="135"/>
      <c r="AP51005" s="135"/>
      <c r="BJ51005" s="136"/>
    </row>
    <row r="51006" spans="5:62" ht="14.25" customHeight="1" x14ac:dyDescent="0.25">
      <c r="E51006" s="113"/>
      <c r="H51006" s="133"/>
      <c r="T51006" s="133"/>
      <c r="X51006" s="131"/>
      <c r="Y51006" s="133"/>
      <c r="AJ51006" s="133"/>
      <c r="AO51006" s="135"/>
      <c r="AP51006" s="135"/>
      <c r="BJ51006" s="136"/>
    </row>
    <row r="51007" spans="5:62" ht="14.25" customHeight="1" x14ac:dyDescent="0.25">
      <c r="E51007" s="113"/>
      <c r="H51007" s="133"/>
      <c r="T51007" s="133"/>
      <c r="X51007" s="131"/>
      <c r="Y51007" s="133"/>
      <c r="AJ51007" s="133"/>
      <c r="AO51007" s="135"/>
      <c r="AP51007" s="135"/>
      <c r="BJ51007" s="136"/>
    </row>
    <row r="51008" spans="5:62" ht="14.25" customHeight="1" x14ac:dyDescent="0.25">
      <c r="E51008" s="113"/>
      <c r="H51008" s="133"/>
      <c r="T51008" s="133"/>
      <c r="X51008" s="131"/>
      <c r="Y51008" s="133"/>
      <c r="AJ51008" s="133"/>
      <c r="AO51008" s="135"/>
      <c r="AP51008" s="135"/>
      <c r="BJ51008" s="136"/>
    </row>
    <row r="51009" spans="5:62" ht="14.25" customHeight="1" x14ac:dyDescent="0.25">
      <c r="E51009" s="113"/>
      <c r="H51009" s="133"/>
      <c r="T51009" s="133"/>
      <c r="X51009" s="131"/>
      <c r="Y51009" s="133"/>
      <c r="AJ51009" s="133"/>
      <c r="AO51009" s="135"/>
      <c r="AP51009" s="135"/>
      <c r="BJ51009" s="136"/>
    </row>
    <row r="51010" spans="5:62" ht="14.25" customHeight="1" x14ac:dyDescent="0.25">
      <c r="E51010" s="113"/>
      <c r="H51010" s="133"/>
      <c r="T51010" s="133"/>
      <c r="X51010" s="131"/>
      <c r="Y51010" s="133"/>
      <c r="AJ51010" s="133"/>
      <c r="AO51010" s="135"/>
      <c r="AP51010" s="135"/>
      <c r="BJ51010" s="136"/>
    </row>
    <row r="51011" spans="5:62" ht="14.25" customHeight="1" x14ac:dyDescent="0.25">
      <c r="E51011" s="113"/>
      <c r="H51011" s="133"/>
      <c r="T51011" s="133"/>
      <c r="X51011" s="131"/>
      <c r="Y51011" s="133"/>
      <c r="AJ51011" s="133"/>
      <c r="AO51011" s="135"/>
      <c r="AP51011" s="135"/>
      <c r="BJ51011" s="136"/>
    </row>
    <row r="51012" spans="5:62" ht="14.25" customHeight="1" x14ac:dyDescent="0.25">
      <c r="E51012" s="113"/>
      <c r="H51012" s="133"/>
      <c r="T51012" s="133"/>
      <c r="X51012" s="131"/>
      <c r="Y51012" s="133"/>
      <c r="AJ51012" s="133"/>
      <c r="AO51012" s="135"/>
      <c r="AP51012" s="135"/>
      <c r="BJ51012" s="136"/>
    </row>
    <row r="51013" spans="5:62" ht="14.25" customHeight="1" x14ac:dyDescent="0.25">
      <c r="E51013" s="113"/>
      <c r="H51013" s="133"/>
      <c r="T51013" s="133"/>
      <c r="X51013" s="131"/>
      <c r="Y51013" s="133"/>
      <c r="AJ51013" s="133"/>
      <c r="AO51013" s="135"/>
      <c r="AP51013" s="135"/>
      <c r="BJ51013" s="136"/>
    </row>
    <row r="51014" spans="5:62" ht="14.25" customHeight="1" x14ac:dyDescent="0.25">
      <c r="E51014" s="113"/>
      <c r="H51014" s="133"/>
      <c r="T51014" s="133"/>
      <c r="X51014" s="131"/>
      <c r="Y51014" s="133"/>
      <c r="AJ51014" s="133"/>
      <c r="AO51014" s="135"/>
      <c r="AP51014" s="135"/>
      <c r="BJ51014" s="136"/>
    </row>
    <row r="51015" spans="5:62" ht="14.25" customHeight="1" x14ac:dyDescent="0.25">
      <c r="E51015" s="113"/>
      <c r="H51015" s="133"/>
      <c r="T51015" s="133"/>
      <c r="X51015" s="131"/>
      <c r="Y51015" s="133"/>
      <c r="AJ51015" s="133"/>
      <c r="AO51015" s="135"/>
      <c r="AP51015" s="135"/>
      <c r="BJ51015" s="136"/>
    </row>
    <row r="51016" spans="5:62" ht="14.25" customHeight="1" x14ac:dyDescent="0.25">
      <c r="E51016" s="113"/>
      <c r="H51016" s="133"/>
      <c r="T51016" s="133"/>
      <c r="X51016" s="131"/>
      <c r="Y51016" s="133"/>
      <c r="AJ51016" s="133"/>
      <c r="AO51016" s="135"/>
      <c r="AP51016" s="135"/>
      <c r="BJ51016" s="136"/>
    </row>
    <row r="51017" spans="5:62" ht="14.25" customHeight="1" x14ac:dyDescent="0.25">
      <c r="E51017" s="113"/>
      <c r="H51017" s="133"/>
      <c r="T51017" s="133"/>
      <c r="X51017" s="131"/>
      <c r="Y51017" s="133"/>
      <c r="AJ51017" s="133"/>
      <c r="AO51017" s="135"/>
      <c r="AP51017" s="135"/>
      <c r="BJ51017" s="136"/>
    </row>
    <row r="51018" spans="5:62" ht="14.25" customHeight="1" x14ac:dyDescent="0.25">
      <c r="E51018" s="113"/>
      <c r="H51018" s="133"/>
      <c r="T51018" s="133"/>
      <c r="X51018" s="131"/>
      <c r="Y51018" s="133"/>
      <c r="AJ51018" s="133"/>
      <c r="AO51018" s="135"/>
      <c r="AP51018" s="135"/>
      <c r="BJ51018" s="136"/>
    </row>
    <row r="51019" spans="5:62" ht="14.25" customHeight="1" x14ac:dyDescent="0.25">
      <c r="E51019" s="113"/>
      <c r="H51019" s="133"/>
      <c r="T51019" s="133"/>
      <c r="X51019" s="131"/>
      <c r="Y51019" s="133"/>
      <c r="AJ51019" s="133"/>
      <c r="AO51019" s="135"/>
      <c r="AP51019" s="135"/>
      <c r="BJ51019" s="136"/>
    </row>
    <row r="51020" spans="5:62" ht="14.25" customHeight="1" x14ac:dyDescent="0.25">
      <c r="E51020" s="113"/>
      <c r="H51020" s="133"/>
      <c r="T51020" s="133"/>
      <c r="X51020" s="131"/>
      <c r="Y51020" s="133"/>
      <c r="AJ51020" s="133"/>
      <c r="AO51020" s="135"/>
      <c r="AP51020" s="135"/>
      <c r="BJ51020" s="136"/>
    </row>
    <row r="51021" spans="5:62" ht="14.25" customHeight="1" x14ac:dyDescent="0.25">
      <c r="E51021" s="113"/>
      <c r="H51021" s="133"/>
      <c r="T51021" s="133"/>
      <c r="X51021" s="131"/>
      <c r="Y51021" s="133"/>
      <c r="AJ51021" s="133"/>
      <c r="AO51021" s="135"/>
      <c r="AP51021" s="135"/>
      <c r="BJ51021" s="136"/>
    </row>
    <row r="51022" spans="5:62" ht="14.25" customHeight="1" x14ac:dyDescent="0.25">
      <c r="E51022" s="113"/>
      <c r="H51022" s="133"/>
      <c r="T51022" s="133"/>
      <c r="X51022" s="131"/>
      <c r="Y51022" s="133"/>
      <c r="AJ51022" s="133"/>
      <c r="AO51022" s="135"/>
      <c r="AP51022" s="135"/>
      <c r="BJ51022" s="136"/>
    </row>
    <row r="51023" spans="5:62" ht="14.25" customHeight="1" x14ac:dyDescent="0.25">
      <c r="E51023" s="113"/>
      <c r="H51023" s="133"/>
      <c r="T51023" s="133"/>
      <c r="X51023" s="131"/>
      <c r="Y51023" s="133"/>
      <c r="AJ51023" s="133"/>
      <c r="AO51023" s="135"/>
      <c r="AP51023" s="135"/>
      <c r="BJ51023" s="136"/>
    </row>
    <row r="51024" spans="5:62" ht="14.25" customHeight="1" x14ac:dyDescent="0.25">
      <c r="E51024" s="113"/>
      <c r="H51024" s="133"/>
      <c r="T51024" s="133"/>
      <c r="X51024" s="131"/>
      <c r="Y51024" s="133"/>
      <c r="AJ51024" s="133"/>
      <c r="AO51024" s="135"/>
      <c r="AP51024" s="135"/>
      <c r="BJ51024" s="136"/>
    </row>
    <row r="51025" spans="5:62" ht="14.25" customHeight="1" x14ac:dyDescent="0.25">
      <c r="E51025" s="113"/>
      <c r="H51025" s="133"/>
      <c r="T51025" s="133"/>
      <c r="X51025" s="131"/>
      <c r="Y51025" s="133"/>
      <c r="AJ51025" s="133"/>
      <c r="AO51025" s="135"/>
      <c r="AP51025" s="135"/>
      <c r="BJ51025" s="136"/>
    </row>
    <row r="51026" spans="5:62" ht="14.25" customHeight="1" x14ac:dyDescent="0.25">
      <c r="E51026" s="113"/>
      <c r="H51026" s="133"/>
      <c r="T51026" s="133"/>
      <c r="X51026" s="131"/>
      <c r="Y51026" s="133"/>
      <c r="AJ51026" s="133"/>
      <c r="AO51026" s="135"/>
      <c r="AP51026" s="135"/>
      <c r="BJ51026" s="136"/>
    </row>
    <row r="51027" spans="5:62" ht="14.25" customHeight="1" x14ac:dyDescent="0.25">
      <c r="E51027" s="113"/>
      <c r="H51027" s="133"/>
      <c r="T51027" s="133"/>
      <c r="X51027" s="131"/>
      <c r="Y51027" s="133"/>
      <c r="AJ51027" s="133"/>
      <c r="AO51027" s="135"/>
      <c r="AP51027" s="135"/>
      <c r="BJ51027" s="136"/>
    </row>
    <row r="51028" spans="5:62" ht="14.25" customHeight="1" x14ac:dyDescent="0.25">
      <c r="E51028" s="113"/>
      <c r="H51028" s="133"/>
      <c r="T51028" s="133"/>
      <c r="X51028" s="131"/>
      <c r="Y51028" s="133"/>
      <c r="AJ51028" s="133"/>
      <c r="AO51028" s="135"/>
      <c r="AP51028" s="135"/>
      <c r="BJ51028" s="136"/>
    </row>
    <row r="51029" spans="5:62" ht="14.25" customHeight="1" x14ac:dyDescent="0.25">
      <c r="E51029" s="113"/>
      <c r="H51029" s="133"/>
      <c r="T51029" s="133"/>
      <c r="X51029" s="131"/>
      <c r="Y51029" s="133"/>
      <c r="AJ51029" s="133"/>
      <c r="AO51029" s="135"/>
      <c r="AP51029" s="135"/>
      <c r="BJ51029" s="136"/>
    </row>
    <row r="51030" spans="5:62" ht="14.25" customHeight="1" x14ac:dyDescent="0.25">
      <c r="E51030" s="113"/>
      <c r="H51030" s="133"/>
      <c r="T51030" s="133"/>
      <c r="X51030" s="131"/>
      <c r="Y51030" s="133"/>
      <c r="AJ51030" s="133"/>
      <c r="AO51030" s="135"/>
      <c r="AP51030" s="135"/>
      <c r="BJ51030" s="136"/>
    </row>
    <row r="51031" spans="5:62" ht="14.25" customHeight="1" x14ac:dyDescent="0.25">
      <c r="E51031" s="113"/>
      <c r="H51031" s="133"/>
      <c r="T51031" s="133"/>
      <c r="X51031" s="131"/>
      <c r="Y51031" s="133"/>
      <c r="AJ51031" s="133"/>
      <c r="AO51031" s="135"/>
      <c r="AP51031" s="135"/>
      <c r="BJ51031" s="136"/>
    </row>
    <row r="51032" spans="5:62" ht="14.25" customHeight="1" x14ac:dyDescent="0.25">
      <c r="E51032" s="113"/>
      <c r="H51032" s="133"/>
      <c r="T51032" s="133"/>
      <c r="X51032" s="131"/>
      <c r="Y51032" s="133"/>
      <c r="AJ51032" s="133"/>
      <c r="AO51032" s="135"/>
      <c r="AP51032" s="135"/>
      <c r="BJ51032" s="136"/>
    </row>
    <row r="51033" spans="5:62" ht="14.25" customHeight="1" x14ac:dyDescent="0.25">
      <c r="E51033" s="113"/>
      <c r="H51033" s="133"/>
      <c r="T51033" s="133"/>
      <c r="X51033" s="131"/>
      <c r="Y51033" s="133"/>
      <c r="AJ51033" s="133"/>
      <c r="AO51033" s="135"/>
      <c r="AP51033" s="135"/>
      <c r="BJ51033" s="136"/>
    </row>
    <row r="51034" spans="5:62" ht="14.25" customHeight="1" x14ac:dyDescent="0.25">
      <c r="E51034" s="113"/>
      <c r="H51034" s="133"/>
      <c r="T51034" s="133"/>
      <c r="X51034" s="131"/>
      <c r="Y51034" s="133"/>
      <c r="AJ51034" s="133"/>
      <c r="AO51034" s="135"/>
      <c r="AP51034" s="135"/>
      <c r="BJ51034" s="136"/>
    </row>
    <row r="51035" spans="5:62" ht="14.25" customHeight="1" x14ac:dyDescent="0.25">
      <c r="E51035" s="113"/>
      <c r="H51035" s="133"/>
      <c r="T51035" s="133"/>
      <c r="X51035" s="131"/>
      <c r="Y51035" s="133"/>
      <c r="AJ51035" s="133"/>
      <c r="AO51035" s="135"/>
      <c r="AP51035" s="135"/>
      <c r="BJ51035" s="136"/>
    </row>
    <row r="51036" spans="5:62" ht="14.25" customHeight="1" x14ac:dyDescent="0.25">
      <c r="E51036" s="113"/>
      <c r="H51036" s="133"/>
      <c r="T51036" s="133"/>
      <c r="X51036" s="131"/>
      <c r="Y51036" s="133"/>
      <c r="AJ51036" s="133"/>
      <c r="AO51036" s="135"/>
      <c r="AP51036" s="135"/>
      <c r="BJ51036" s="136"/>
    </row>
    <row r="51037" spans="5:62" ht="14.25" customHeight="1" x14ac:dyDescent="0.25">
      <c r="E51037" s="113"/>
      <c r="H51037" s="133"/>
      <c r="T51037" s="133"/>
      <c r="X51037" s="131"/>
      <c r="Y51037" s="133"/>
      <c r="AJ51037" s="133"/>
      <c r="AO51037" s="135"/>
      <c r="AP51037" s="135"/>
      <c r="BJ51037" s="136"/>
    </row>
    <row r="51038" spans="5:62" ht="14.25" customHeight="1" x14ac:dyDescent="0.25">
      <c r="E51038" s="113"/>
      <c r="H51038" s="133"/>
      <c r="T51038" s="133"/>
      <c r="X51038" s="131"/>
      <c r="Y51038" s="133"/>
      <c r="AJ51038" s="133"/>
      <c r="AO51038" s="135"/>
      <c r="AP51038" s="135"/>
      <c r="BJ51038" s="136"/>
    </row>
    <row r="51039" spans="5:62" ht="14.25" customHeight="1" x14ac:dyDescent="0.25">
      <c r="E51039" s="113"/>
      <c r="H51039" s="133"/>
      <c r="T51039" s="133"/>
      <c r="X51039" s="131"/>
      <c r="Y51039" s="133"/>
      <c r="AJ51039" s="133"/>
      <c r="AO51039" s="135"/>
      <c r="AP51039" s="135"/>
      <c r="BJ51039" s="136"/>
    </row>
    <row r="51040" spans="5:62" ht="14.25" customHeight="1" x14ac:dyDescent="0.25">
      <c r="E51040" s="113"/>
      <c r="H51040" s="133"/>
      <c r="T51040" s="133"/>
      <c r="X51040" s="131"/>
      <c r="Y51040" s="133"/>
      <c r="AJ51040" s="133"/>
      <c r="AO51040" s="135"/>
      <c r="AP51040" s="135"/>
      <c r="BJ51040" s="136"/>
    </row>
    <row r="51041" spans="5:62" ht="14.25" customHeight="1" x14ac:dyDescent="0.25">
      <c r="E51041" s="113"/>
      <c r="H51041" s="133"/>
      <c r="T51041" s="133"/>
      <c r="X51041" s="131"/>
      <c r="Y51041" s="133"/>
      <c r="AJ51041" s="133"/>
      <c r="AO51041" s="135"/>
      <c r="AP51041" s="135"/>
      <c r="BJ51041" s="136"/>
    </row>
    <row r="51042" spans="5:62" ht="14.25" customHeight="1" x14ac:dyDescent="0.25">
      <c r="E51042" s="113"/>
      <c r="H51042" s="133"/>
      <c r="T51042" s="133"/>
      <c r="X51042" s="131"/>
      <c r="Y51042" s="133"/>
      <c r="AJ51042" s="133"/>
      <c r="AO51042" s="135"/>
      <c r="AP51042" s="135"/>
      <c r="BJ51042" s="136"/>
    </row>
    <row r="51043" spans="5:62" ht="14.25" customHeight="1" x14ac:dyDescent="0.25">
      <c r="E51043" s="113"/>
      <c r="H51043" s="133"/>
      <c r="T51043" s="133"/>
      <c r="X51043" s="131"/>
      <c r="Y51043" s="133"/>
      <c r="AJ51043" s="133"/>
      <c r="AO51043" s="135"/>
      <c r="AP51043" s="135"/>
      <c r="BJ51043" s="136"/>
    </row>
    <row r="51044" spans="5:62" ht="14.25" customHeight="1" x14ac:dyDescent="0.25">
      <c r="E51044" s="113"/>
      <c r="H51044" s="133"/>
      <c r="T51044" s="133"/>
      <c r="X51044" s="131"/>
      <c r="Y51044" s="133"/>
      <c r="AJ51044" s="133"/>
      <c r="AO51044" s="135"/>
      <c r="AP51044" s="135"/>
      <c r="BJ51044" s="136"/>
    </row>
    <row r="51045" spans="5:62" ht="14.25" customHeight="1" x14ac:dyDescent="0.25">
      <c r="E51045" s="113"/>
      <c r="H51045" s="133"/>
      <c r="T51045" s="133"/>
      <c r="X51045" s="131"/>
      <c r="Y51045" s="133"/>
      <c r="AJ51045" s="133"/>
      <c r="AO51045" s="135"/>
      <c r="AP51045" s="135"/>
      <c r="BJ51045" s="136"/>
    </row>
    <row r="51046" spans="5:62" ht="14.25" customHeight="1" x14ac:dyDescent="0.25">
      <c r="E51046" s="113"/>
      <c r="H51046" s="133"/>
      <c r="T51046" s="133"/>
      <c r="X51046" s="131"/>
      <c r="Y51046" s="133"/>
      <c r="AJ51046" s="133"/>
      <c r="AO51046" s="135"/>
      <c r="AP51046" s="135"/>
      <c r="BJ51046" s="136"/>
    </row>
    <row r="51047" spans="5:62" ht="14.25" customHeight="1" x14ac:dyDescent="0.25">
      <c r="E51047" s="113"/>
      <c r="H51047" s="133"/>
      <c r="T51047" s="133"/>
      <c r="X51047" s="131"/>
      <c r="Y51047" s="133"/>
      <c r="AJ51047" s="133"/>
      <c r="AO51047" s="135"/>
      <c r="AP51047" s="135"/>
      <c r="BJ51047" s="136"/>
    </row>
    <row r="51048" spans="5:62" ht="14.25" customHeight="1" x14ac:dyDescent="0.25">
      <c r="E51048" s="113"/>
      <c r="H51048" s="133"/>
      <c r="T51048" s="133"/>
      <c r="X51048" s="131"/>
      <c r="Y51048" s="133"/>
      <c r="AJ51048" s="133"/>
      <c r="AO51048" s="135"/>
      <c r="AP51048" s="135"/>
      <c r="BJ51048" s="136"/>
    </row>
    <row r="51049" spans="5:62" ht="14.25" customHeight="1" x14ac:dyDescent="0.25">
      <c r="E51049" s="113"/>
      <c r="H51049" s="133"/>
      <c r="T51049" s="133"/>
      <c r="X51049" s="131"/>
      <c r="Y51049" s="133"/>
      <c r="AJ51049" s="133"/>
      <c r="AO51049" s="135"/>
      <c r="AP51049" s="135"/>
      <c r="BJ51049" s="136"/>
    </row>
    <row r="51050" spans="5:62" ht="14.25" customHeight="1" x14ac:dyDescent="0.25">
      <c r="E51050" s="113"/>
      <c r="H51050" s="133"/>
      <c r="T51050" s="133"/>
      <c r="X51050" s="131"/>
      <c r="Y51050" s="133"/>
      <c r="AJ51050" s="133"/>
      <c r="AO51050" s="135"/>
      <c r="AP51050" s="135"/>
      <c r="BJ51050" s="136"/>
    </row>
    <row r="51051" spans="5:62" ht="14.25" customHeight="1" x14ac:dyDescent="0.25">
      <c r="E51051" s="113"/>
      <c r="H51051" s="133"/>
      <c r="T51051" s="133"/>
      <c r="X51051" s="131"/>
      <c r="Y51051" s="133"/>
      <c r="AJ51051" s="133"/>
      <c r="AO51051" s="135"/>
      <c r="AP51051" s="135"/>
      <c r="BJ51051" s="136"/>
    </row>
    <row r="51052" spans="5:62" ht="14.25" customHeight="1" x14ac:dyDescent="0.25">
      <c r="E51052" s="113"/>
      <c r="H51052" s="133"/>
      <c r="T51052" s="133"/>
      <c r="X51052" s="131"/>
      <c r="Y51052" s="133"/>
      <c r="AJ51052" s="133"/>
      <c r="AO51052" s="135"/>
      <c r="AP51052" s="135"/>
      <c r="BJ51052" s="136"/>
    </row>
    <row r="51053" spans="5:62" ht="14.25" customHeight="1" x14ac:dyDescent="0.25">
      <c r="E51053" s="113"/>
      <c r="H51053" s="133"/>
      <c r="T51053" s="133"/>
      <c r="X51053" s="131"/>
      <c r="Y51053" s="133"/>
      <c r="AJ51053" s="133"/>
      <c r="AO51053" s="135"/>
      <c r="AP51053" s="135"/>
      <c r="BJ51053" s="136"/>
    </row>
    <row r="51054" spans="5:62" ht="14.25" customHeight="1" x14ac:dyDescent="0.25">
      <c r="E51054" s="113"/>
      <c r="H51054" s="133"/>
      <c r="T51054" s="133"/>
      <c r="X51054" s="131"/>
      <c r="Y51054" s="133"/>
      <c r="AJ51054" s="133"/>
      <c r="AO51054" s="135"/>
      <c r="AP51054" s="135"/>
      <c r="BJ51054" s="136"/>
    </row>
    <row r="51055" spans="5:62" ht="14.25" customHeight="1" x14ac:dyDescent="0.25">
      <c r="E51055" s="113"/>
      <c r="H51055" s="133"/>
      <c r="T51055" s="133"/>
      <c r="X51055" s="131"/>
      <c r="Y51055" s="133"/>
      <c r="AJ51055" s="133"/>
      <c r="AO51055" s="135"/>
      <c r="AP51055" s="135"/>
      <c r="BJ51055" s="136"/>
    </row>
    <row r="51056" spans="5:62" ht="14.25" customHeight="1" x14ac:dyDescent="0.25">
      <c r="E51056" s="113"/>
      <c r="H51056" s="133"/>
      <c r="T51056" s="133"/>
      <c r="X51056" s="131"/>
      <c r="Y51056" s="133"/>
      <c r="AJ51056" s="133"/>
      <c r="AO51056" s="135"/>
      <c r="AP51056" s="135"/>
      <c r="BJ51056" s="136"/>
    </row>
    <row r="51057" spans="5:62" ht="14.25" customHeight="1" x14ac:dyDescent="0.25">
      <c r="E51057" s="113"/>
      <c r="H51057" s="133"/>
      <c r="T51057" s="133"/>
      <c r="X51057" s="131"/>
      <c r="Y51057" s="133"/>
      <c r="AJ51057" s="133"/>
      <c r="AO51057" s="135"/>
      <c r="AP51057" s="135"/>
      <c r="BJ51057" s="136"/>
    </row>
    <row r="51058" spans="5:62" ht="14.25" customHeight="1" x14ac:dyDescent="0.25">
      <c r="E51058" s="113"/>
      <c r="H51058" s="133"/>
      <c r="T51058" s="133"/>
      <c r="X51058" s="131"/>
      <c r="Y51058" s="133"/>
      <c r="AJ51058" s="133"/>
      <c r="AO51058" s="135"/>
      <c r="AP51058" s="135"/>
      <c r="BJ51058" s="136"/>
    </row>
    <row r="51059" spans="5:62" ht="14.25" customHeight="1" x14ac:dyDescent="0.25">
      <c r="E51059" s="113"/>
      <c r="H51059" s="133"/>
      <c r="T51059" s="133"/>
      <c r="X51059" s="131"/>
      <c r="Y51059" s="133"/>
      <c r="AJ51059" s="133"/>
      <c r="AO51059" s="135"/>
      <c r="AP51059" s="135"/>
      <c r="BJ51059" s="136"/>
    </row>
    <row r="51060" spans="5:62" ht="14.25" customHeight="1" x14ac:dyDescent="0.25">
      <c r="E51060" s="113"/>
      <c r="H51060" s="133"/>
      <c r="T51060" s="133"/>
      <c r="X51060" s="131"/>
      <c r="Y51060" s="133"/>
      <c r="AJ51060" s="133"/>
      <c r="AO51060" s="135"/>
      <c r="AP51060" s="135"/>
      <c r="BJ51060" s="136"/>
    </row>
    <row r="51061" spans="5:62" ht="14.25" customHeight="1" x14ac:dyDescent="0.25">
      <c r="E51061" s="113"/>
      <c r="H51061" s="133"/>
      <c r="T51061" s="133"/>
      <c r="X51061" s="131"/>
      <c r="Y51061" s="133"/>
      <c r="AJ51061" s="133"/>
      <c r="AO51061" s="135"/>
      <c r="AP51061" s="135"/>
      <c r="BJ51061" s="136"/>
    </row>
    <row r="51062" spans="5:62" ht="14.25" customHeight="1" x14ac:dyDescent="0.25">
      <c r="E51062" s="113"/>
      <c r="H51062" s="133"/>
      <c r="T51062" s="133"/>
      <c r="X51062" s="131"/>
      <c r="Y51062" s="133"/>
      <c r="AJ51062" s="133"/>
      <c r="AO51062" s="135"/>
      <c r="AP51062" s="135"/>
      <c r="BJ51062" s="136"/>
    </row>
    <row r="51063" spans="5:62" ht="14.25" customHeight="1" x14ac:dyDescent="0.25">
      <c r="E51063" s="113"/>
      <c r="H51063" s="133"/>
      <c r="T51063" s="133"/>
      <c r="X51063" s="131"/>
      <c r="Y51063" s="133"/>
      <c r="AJ51063" s="133"/>
      <c r="AO51063" s="135"/>
      <c r="AP51063" s="135"/>
      <c r="BJ51063" s="136"/>
    </row>
    <row r="51064" spans="5:62" ht="14.25" customHeight="1" x14ac:dyDescent="0.25">
      <c r="E51064" s="113"/>
      <c r="H51064" s="133"/>
      <c r="T51064" s="133"/>
      <c r="X51064" s="131"/>
      <c r="Y51064" s="133"/>
      <c r="AJ51064" s="133"/>
      <c r="AO51064" s="135"/>
      <c r="AP51064" s="135"/>
      <c r="BJ51064" s="136"/>
    </row>
    <row r="51065" spans="5:62" ht="14.25" customHeight="1" x14ac:dyDescent="0.25">
      <c r="E51065" s="113"/>
      <c r="H51065" s="133"/>
      <c r="T51065" s="133"/>
      <c r="X51065" s="131"/>
      <c r="Y51065" s="133"/>
      <c r="AJ51065" s="133"/>
      <c r="AO51065" s="135"/>
      <c r="AP51065" s="135"/>
      <c r="BJ51065" s="136"/>
    </row>
    <row r="51066" spans="5:62" ht="14.25" customHeight="1" x14ac:dyDescent="0.25">
      <c r="E51066" s="113"/>
      <c r="H51066" s="133"/>
      <c r="T51066" s="133"/>
      <c r="X51066" s="131"/>
      <c r="Y51066" s="133"/>
      <c r="AJ51066" s="133"/>
      <c r="AO51066" s="135"/>
      <c r="AP51066" s="135"/>
      <c r="BJ51066" s="136"/>
    </row>
    <row r="51067" spans="5:62" ht="14.25" customHeight="1" x14ac:dyDescent="0.25">
      <c r="E51067" s="113"/>
      <c r="H51067" s="133"/>
      <c r="T51067" s="133"/>
      <c r="X51067" s="131"/>
      <c r="Y51067" s="133"/>
      <c r="AJ51067" s="133"/>
      <c r="AO51067" s="135"/>
      <c r="AP51067" s="135"/>
      <c r="BJ51067" s="136"/>
    </row>
    <row r="51068" spans="5:62" ht="14.25" customHeight="1" x14ac:dyDescent="0.25">
      <c r="E51068" s="113"/>
      <c r="H51068" s="133"/>
      <c r="T51068" s="133"/>
      <c r="X51068" s="131"/>
      <c r="Y51068" s="133"/>
      <c r="AJ51068" s="133"/>
      <c r="AO51068" s="135"/>
      <c r="AP51068" s="135"/>
      <c r="BJ51068" s="136"/>
    </row>
    <row r="51069" spans="5:62" ht="14.25" customHeight="1" x14ac:dyDescent="0.25">
      <c r="E51069" s="113"/>
      <c r="H51069" s="133"/>
      <c r="T51069" s="133"/>
      <c r="X51069" s="131"/>
      <c r="Y51069" s="133"/>
      <c r="AJ51069" s="133"/>
      <c r="AO51069" s="135"/>
      <c r="AP51069" s="135"/>
      <c r="BJ51069" s="136"/>
    </row>
    <row r="51070" spans="5:62" ht="14.25" customHeight="1" x14ac:dyDescent="0.25">
      <c r="E51070" s="113"/>
      <c r="H51070" s="133"/>
      <c r="T51070" s="133"/>
      <c r="X51070" s="131"/>
      <c r="Y51070" s="133"/>
      <c r="AJ51070" s="133"/>
      <c r="AO51070" s="135"/>
      <c r="AP51070" s="135"/>
      <c r="BJ51070" s="136"/>
    </row>
    <row r="51071" spans="5:62" ht="14.25" customHeight="1" x14ac:dyDescent="0.25">
      <c r="E51071" s="113"/>
      <c r="H51071" s="133"/>
      <c r="T51071" s="133"/>
      <c r="X51071" s="131"/>
      <c r="Y51071" s="133"/>
      <c r="AJ51071" s="133"/>
      <c r="AO51071" s="135"/>
      <c r="AP51071" s="135"/>
      <c r="BJ51071" s="136"/>
    </row>
    <row r="51072" spans="5:62" ht="14.25" customHeight="1" x14ac:dyDescent="0.25">
      <c r="E51072" s="113"/>
      <c r="H51072" s="133"/>
      <c r="T51072" s="133"/>
      <c r="X51072" s="131"/>
      <c r="Y51072" s="133"/>
      <c r="AJ51072" s="133"/>
      <c r="AO51072" s="135"/>
      <c r="AP51072" s="135"/>
      <c r="BJ51072" s="136"/>
    </row>
    <row r="51073" spans="5:62" ht="14.25" customHeight="1" x14ac:dyDescent="0.25">
      <c r="E51073" s="113"/>
      <c r="H51073" s="133"/>
      <c r="T51073" s="133"/>
      <c r="X51073" s="131"/>
      <c r="Y51073" s="133"/>
      <c r="AJ51073" s="133"/>
      <c r="AO51073" s="135"/>
      <c r="AP51073" s="135"/>
      <c r="BJ51073" s="136"/>
    </row>
    <row r="51074" spans="5:62" ht="14.25" customHeight="1" x14ac:dyDescent="0.25">
      <c r="E51074" s="113"/>
      <c r="H51074" s="133"/>
      <c r="T51074" s="133"/>
      <c r="X51074" s="131"/>
      <c r="Y51074" s="133"/>
      <c r="AJ51074" s="133"/>
      <c r="AO51074" s="135"/>
      <c r="AP51074" s="135"/>
      <c r="BJ51074" s="136"/>
    </row>
    <row r="51075" spans="5:62" ht="14.25" customHeight="1" x14ac:dyDescent="0.25">
      <c r="E51075" s="113"/>
      <c r="H51075" s="133"/>
      <c r="T51075" s="133"/>
      <c r="X51075" s="131"/>
      <c r="Y51075" s="133"/>
      <c r="AJ51075" s="133"/>
      <c r="AO51075" s="135"/>
      <c r="AP51075" s="135"/>
      <c r="BJ51075" s="136"/>
    </row>
    <row r="51076" spans="5:62" ht="14.25" customHeight="1" x14ac:dyDescent="0.25">
      <c r="E51076" s="113"/>
      <c r="H51076" s="133"/>
      <c r="T51076" s="133"/>
      <c r="X51076" s="131"/>
      <c r="Y51076" s="133"/>
      <c r="AJ51076" s="133"/>
      <c r="AO51076" s="135"/>
      <c r="AP51076" s="135"/>
      <c r="BJ51076" s="136"/>
    </row>
    <row r="51077" spans="5:62" ht="14.25" customHeight="1" x14ac:dyDescent="0.25">
      <c r="E51077" s="113"/>
      <c r="H51077" s="133"/>
      <c r="T51077" s="133"/>
      <c r="X51077" s="131"/>
      <c r="Y51077" s="133"/>
      <c r="AJ51077" s="133"/>
      <c r="AO51077" s="135"/>
      <c r="AP51077" s="135"/>
      <c r="BJ51077" s="136"/>
    </row>
    <row r="51078" spans="5:62" ht="14.25" customHeight="1" x14ac:dyDescent="0.25">
      <c r="E51078" s="113"/>
      <c r="H51078" s="133"/>
      <c r="T51078" s="133"/>
      <c r="X51078" s="131"/>
      <c r="Y51078" s="133"/>
      <c r="AJ51078" s="133"/>
      <c r="AO51078" s="135"/>
      <c r="AP51078" s="135"/>
      <c r="BJ51078" s="136"/>
    </row>
    <row r="51079" spans="5:62" ht="14.25" customHeight="1" x14ac:dyDescent="0.25">
      <c r="E51079" s="113"/>
      <c r="H51079" s="133"/>
      <c r="T51079" s="133"/>
      <c r="X51079" s="131"/>
      <c r="Y51079" s="133"/>
      <c r="AJ51079" s="133"/>
      <c r="AO51079" s="135"/>
      <c r="AP51079" s="135"/>
      <c r="BJ51079" s="136"/>
    </row>
    <row r="51080" spans="5:62" ht="14.25" customHeight="1" x14ac:dyDescent="0.25">
      <c r="E51080" s="113"/>
      <c r="H51080" s="133"/>
      <c r="T51080" s="133"/>
      <c r="X51080" s="131"/>
      <c r="Y51080" s="133"/>
      <c r="AJ51080" s="133"/>
      <c r="AO51080" s="135"/>
      <c r="AP51080" s="135"/>
      <c r="BJ51080" s="136"/>
    </row>
    <row r="51081" spans="5:62" ht="14.25" customHeight="1" x14ac:dyDescent="0.25">
      <c r="E51081" s="113"/>
      <c r="H51081" s="133"/>
      <c r="T51081" s="133"/>
      <c r="X51081" s="131"/>
      <c r="Y51081" s="133"/>
      <c r="AJ51081" s="133"/>
      <c r="AO51081" s="135"/>
      <c r="AP51081" s="135"/>
      <c r="BJ51081" s="136"/>
    </row>
    <row r="51082" spans="5:62" ht="14.25" customHeight="1" x14ac:dyDescent="0.25">
      <c r="E51082" s="113"/>
      <c r="H51082" s="133"/>
      <c r="T51082" s="133"/>
      <c r="X51082" s="131"/>
      <c r="Y51082" s="133"/>
      <c r="AJ51082" s="133"/>
      <c r="AO51082" s="135"/>
      <c r="AP51082" s="135"/>
      <c r="BJ51082" s="136"/>
    </row>
    <row r="51083" spans="5:62" ht="14.25" customHeight="1" x14ac:dyDescent="0.25">
      <c r="E51083" s="113"/>
      <c r="H51083" s="133"/>
      <c r="T51083" s="133"/>
      <c r="X51083" s="131"/>
      <c r="Y51083" s="133"/>
      <c r="AJ51083" s="133"/>
      <c r="AO51083" s="135"/>
      <c r="AP51083" s="135"/>
      <c r="BJ51083" s="136"/>
    </row>
    <row r="51084" spans="5:62" ht="14.25" customHeight="1" x14ac:dyDescent="0.25">
      <c r="E51084" s="113"/>
      <c r="H51084" s="133"/>
      <c r="T51084" s="133"/>
      <c r="X51084" s="131"/>
      <c r="Y51084" s="133"/>
      <c r="AJ51084" s="133"/>
      <c r="AO51084" s="135"/>
      <c r="AP51084" s="135"/>
      <c r="BJ51084" s="136"/>
    </row>
    <row r="51085" spans="5:62" ht="14.25" customHeight="1" x14ac:dyDescent="0.25">
      <c r="E51085" s="113"/>
      <c r="H51085" s="133"/>
      <c r="T51085" s="133"/>
      <c r="X51085" s="131"/>
      <c r="Y51085" s="133"/>
      <c r="AJ51085" s="133"/>
      <c r="AO51085" s="135"/>
      <c r="AP51085" s="135"/>
      <c r="BJ51085" s="136"/>
    </row>
    <row r="51086" spans="5:62" ht="14.25" customHeight="1" x14ac:dyDescent="0.25">
      <c r="E51086" s="113"/>
      <c r="H51086" s="133"/>
      <c r="T51086" s="133"/>
      <c r="X51086" s="131"/>
      <c r="Y51086" s="133"/>
      <c r="AJ51086" s="133"/>
      <c r="AO51086" s="135"/>
      <c r="AP51086" s="135"/>
      <c r="BJ51086" s="136"/>
    </row>
    <row r="51087" spans="5:62" ht="14.25" customHeight="1" x14ac:dyDescent="0.25">
      <c r="E51087" s="113"/>
      <c r="H51087" s="133"/>
      <c r="T51087" s="133"/>
      <c r="X51087" s="131"/>
      <c r="Y51087" s="133"/>
      <c r="AJ51087" s="133"/>
      <c r="AO51087" s="135"/>
      <c r="AP51087" s="135"/>
      <c r="BJ51087" s="136"/>
    </row>
    <row r="51088" spans="5:62" ht="14.25" customHeight="1" x14ac:dyDescent="0.25">
      <c r="E51088" s="113"/>
      <c r="H51088" s="133"/>
      <c r="T51088" s="133"/>
      <c r="X51088" s="131"/>
      <c r="Y51088" s="133"/>
      <c r="AJ51088" s="133"/>
      <c r="AO51088" s="135"/>
      <c r="AP51088" s="135"/>
      <c r="BJ51088" s="136"/>
    </row>
    <row r="51089" spans="5:62" ht="14.25" customHeight="1" x14ac:dyDescent="0.25">
      <c r="E51089" s="113"/>
      <c r="H51089" s="133"/>
      <c r="T51089" s="133"/>
      <c r="X51089" s="131"/>
      <c r="Y51089" s="133"/>
      <c r="AJ51089" s="133"/>
      <c r="AO51089" s="135"/>
      <c r="AP51089" s="135"/>
      <c r="BJ51089" s="136"/>
    </row>
    <row r="51090" spans="5:62" ht="14.25" customHeight="1" x14ac:dyDescent="0.25">
      <c r="E51090" s="113"/>
      <c r="H51090" s="133"/>
      <c r="T51090" s="133"/>
      <c r="X51090" s="131"/>
      <c r="Y51090" s="133"/>
      <c r="AJ51090" s="133"/>
      <c r="AO51090" s="135"/>
      <c r="AP51090" s="135"/>
      <c r="BJ51090" s="136"/>
    </row>
    <row r="51091" spans="5:62" ht="14.25" customHeight="1" x14ac:dyDescent="0.25">
      <c r="E51091" s="113"/>
      <c r="H51091" s="133"/>
      <c r="T51091" s="133"/>
      <c r="X51091" s="131"/>
      <c r="Y51091" s="133"/>
      <c r="AJ51091" s="133"/>
      <c r="AO51091" s="135"/>
      <c r="AP51091" s="135"/>
      <c r="BJ51091" s="136"/>
    </row>
    <row r="51092" spans="5:62" ht="14.25" customHeight="1" x14ac:dyDescent="0.25">
      <c r="E51092" s="113"/>
      <c r="H51092" s="133"/>
      <c r="T51092" s="133"/>
      <c r="X51092" s="131"/>
      <c r="Y51092" s="133"/>
      <c r="AJ51092" s="133"/>
      <c r="AO51092" s="135"/>
      <c r="AP51092" s="135"/>
      <c r="BJ51092" s="136"/>
    </row>
    <row r="51093" spans="5:62" ht="14.25" customHeight="1" x14ac:dyDescent="0.25">
      <c r="E51093" s="113"/>
      <c r="H51093" s="133"/>
      <c r="T51093" s="133"/>
      <c r="X51093" s="131"/>
      <c r="Y51093" s="133"/>
      <c r="AJ51093" s="133"/>
      <c r="AO51093" s="135"/>
      <c r="AP51093" s="135"/>
      <c r="BJ51093" s="136"/>
    </row>
    <row r="51094" spans="5:62" ht="14.25" customHeight="1" x14ac:dyDescent="0.25">
      <c r="E51094" s="113"/>
      <c r="H51094" s="133"/>
      <c r="T51094" s="133"/>
      <c r="X51094" s="131"/>
      <c r="Y51094" s="133"/>
      <c r="AJ51094" s="133"/>
      <c r="AO51094" s="135"/>
      <c r="AP51094" s="135"/>
      <c r="BJ51094" s="136"/>
    </row>
    <row r="51095" spans="5:62" ht="14.25" customHeight="1" x14ac:dyDescent="0.25">
      <c r="E51095" s="113"/>
      <c r="H51095" s="133"/>
      <c r="T51095" s="133"/>
      <c r="X51095" s="131"/>
      <c r="Y51095" s="133"/>
      <c r="AJ51095" s="133"/>
      <c r="AO51095" s="135"/>
      <c r="AP51095" s="135"/>
      <c r="BJ51095" s="136"/>
    </row>
    <row r="51096" spans="5:62" ht="14.25" customHeight="1" x14ac:dyDescent="0.25">
      <c r="E51096" s="113"/>
      <c r="H51096" s="133"/>
      <c r="T51096" s="133"/>
      <c r="X51096" s="131"/>
      <c r="Y51096" s="133"/>
      <c r="AJ51096" s="133"/>
      <c r="AO51096" s="135"/>
      <c r="AP51096" s="135"/>
      <c r="BJ51096" s="136"/>
    </row>
    <row r="51097" spans="5:62" ht="14.25" customHeight="1" x14ac:dyDescent="0.25">
      <c r="E51097" s="113"/>
      <c r="H51097" s="133"/>
      <c r="T51097" s="133"/>
      <c r="X51097" s="131"/>
      <c r="Y51097" s="133"/>
      <c r="AJ51097" s="133"/>
      <c r="AO51097" s="135"/>
      <c r="AP51097" s="135"/>
      <c r="BJ51097" s="136"/>
    </row>
    <row r="51098" spans="5:62" ht="14.25" customHeight="1" x14ac:dyDescent="0.25">
      <c r="E51098" s="113"/>
      <c r="H51098" s="133"/>
      <c r="T51098" s="133"/>
      <c r="X51098" s="131"/>
      <c r="Y51098" s="133"/>
      <c r="AJ51098" s="133"/>
      <c r="AO51098" s="135"/>
      <c r="AP51098" s="135"/>
      <c r="BJ51098" s="136"/>
    </row>
    <row r="51099" spans="5:62" ht="14.25" customHeight="1" x14ac:dyDescent="0.25">
      <c r="E51099" s="113"/>
      <c r="H51099" s="133"/>
      <c r="T51099" s="133"/>
      <c r="X51099" s="131"/>
      <c r="Y51099" s="133"/>
      <c r="AJ51099" s="133"/>
      <c r="AO51099" s="135"/>
      <c r="AP51099" s="135"/>
      <c r="BJ51099" s="136"/>
    </row>
    <row r="51100" spans="5:62" ht="14.25" customHeight="1" x14ac:dyDescent="0.25">
      <c r="E51100" s="113"/>
      <c r="H51100" s="133"/>
      <c r="T51100" s="133"/>
      <c r="X51100" s="131"/>
      <c r="Y51100" s="133"/>
      <c r="AJ51100" s="133"/>
      <c r="AO51100" s="135"/>
      <c r="AP51100" s="135"/>
      <c r="BJ51100" s="136"/>
    </row>
    <row r="51101" spans="5:62" ht="14.25" customHeight="1" x14ac:dyDescent="0.25">
      <c r="E51101" s="113"/>
      <c r="H51101" s="133"/>
      <c r="T51101" s="133"/>
      <c r="X51101" s="131"/>
      <c r="Y51101" s="133"/>
      <c r="AJ51101" s="133"/>
      <c r="AO51101" s="135"/>
      <c r="AP51101" s="135"/>
      <c r="BJ51101" s="136"/>
    </row>
    <row r="51102" spans="5:62" ht="14.25" customHeight="1" x14ac:dyDescent="0.25">
      <c r="E51102" s="113"/>
      <c r="H51102" s="133"/>
      <c r="T51102" s="133"/>
      <c r="X51102" s="131"/>
      <c r="Y51102" s="133"/>
      <c r="AJ51102" s="133"/>
      <c r="AO51102" s="135"/>
      <c r="AP51102" s="135"/>
      <c r="BJ51102" s="136"/>
    </row>
    <row r="51103" spans="5:62" ht="14.25" customHeight="1" x14ac:dyDescent="0.25">
      <c r="E51103" s="113"/>
      <c r="H51103" s="133"/>
      <c r="T51103" s="133"/>
      <c r="X51103" s="131"/>
      <c r="Y51103" s="133"/>
      <c r="AJ51103" s="133"/>
      <c r="AO51103" s="135"/>
      <c r="AP51103" s="135"/>
      <c r="BJ51103" s="136"/>
    </row>
    <row r="51104" spans="5:62" ht="14.25" customHeight="1" x14ac:dyDescent="0.25">
      <c r="E51104" s="113"/>
      <c r="H51104" s="133"/>
      <c r="T51104" s="133"/>
      <c r="X51104" s="131"/>
      <c r="Y51104" s="133"/>
      <c r="AJ51104" s="133"/>
      <c r="AO51104" s="135"/>
      <c r="AP51104" s="135"/>
      <c r="BJ51104" s="136"/>
    </row>
    <row r="51105" spans="5:62" ht="14.25" customHeight="1" x14ac:dyDescent="0.25">
      <c r="E51105" s="113"/>
      <c r="H51105" s="133"/>
      <c r="T51105" s="133"/>
      <c r="X51105" s="131"/>
      <c r="Y51105" s="133"/>
      <c r="AJ51105" s="133"/>
      <c r="AO51105" s="135"/>
      <c r="AP51105" s="135"/>
      <c r="BJ51105" s="136"/>
    </row>
    <row r="51106" spans="5:62" ht="14.25" customHeight="1" x14ac:dyDescent="0.25">
      <c r="E51106" s="113"/>
      <c r="H51106" s="133"/>
      <c r="T51106" s="133"/>
      <c r="X51106" s="131"/>
      <c r="Y51106" s="133"/>
      <c r="AJ51106" s="133"/>
      <c r="AO51106" s="135"/>
      <c r="AP51106" s="135"/>
      <c r="BJ51106" s="136"/>
    </row>
    <row r="51107" spans="5:62" ht="14.25" customHeight="1" x14ac:dyDescent="0.25">
      <c r="E51107" s="113"/>
      <c r="H51107" s="133"/>
      <c r="T51107" s="133"/>
      <c r="X51107" s="131"/>
      <c r="Y51107" s="133"/>
      <c r="AJ51107" s="133"/>
      <c r="AO51107" s="135"/>
      <c r="AP51107" s="135"/>
      <c r="BJ51107" s="136"/>
    </row>
    <row r="51108" spans="5:62" ht="14.25" customHeight="1" x14ac:dyDescent="0.25">
      <c r="E51108" s="113"/>
      <c r="H51108" s="133"/>
      <c r="T51108" s="133"/>
      <c r="X51108" s="131"/>
      <c r="Y51108" s="133"/>
      <c r="AJ51108" s="133"/>
      <c r="AO51108" s="135"/>
      <c r="AP51108" s="135"/>
      <c r="BJ51108" s="136"/>
    </row>
    <row r="51109" spans="5:62" ht="14.25" customHeight="1" x14ac:dyDescent="0.25">
      <c r="E51109" s="113"/>
      <c r="H51109" s="133"/>
      <c r="T51109" s="133"/>
      <c r="X51109" s="131"/>
      <c r="Y51109" s="133"/>
      <c r="AJ51109" s="133"/>
      <c r="AO51109" s="135"/>
      <c r="AP51109" s="135"/>
      <c r="BJ51109" s="136"/>
    </row>
    <row r="51110" spans="5:62" ht="14.25" customHeight="1" x14ac:dyDescent="0.25">
      <c r="E51110" s="113"/>
      <c r="H51110" s="133"/>
      <c r="T51110" s="133"/>
      <c r="X51110" s="131"/>
      <c r="Y51110" s="133"/>
      <c r="AJ51110" s="133"/>
      <c r="AO51110" s="135"/>
      <c r="AP51110" s="135"/>
      <c r="BJ51110" s="136"/>
    </row>
    <row r="51111" spans="5:62" ht="14.25" customHeight="1" x14ac:dyDescent="0.25">
      <c r="E51111" s="113"/>
      <c r="H51111" s="133"/>
      <c r="T51111" s="133"/>
      <c r="X51111" s="131"/>
      <c r="Y51111" s="133"/>
      <c r="AJ51111" s="133"/>
      <c r="AO51111" s="135"/>
      <c r="AP51111" s="135"/>
      <c r="BJ51111" s="136"/>
    </row>
    <row r="51112" spans="5:62" ht="14.25" customHeight="1" x14ac:dyDescent="0.25">
      <c r="E51112" s="113"/>
      <c r="H51112" s="133"/>
      <c r="T51112" s="133"/>
      <c r="X51112" s="131"/>
      <c r="Y51112" s="133"/>
      <c r="AJ51112" s="133"/>
      <c r="AO51112" s="135"/>
      <c r="AP51112" s="135"/>
      <c r="BJ51112" s="136"/>
    </row>
    <row r="51113" spans="5:62" ht="14.25" customHeight="1" x14ac:dyDescent="0.25">
      <c r="E51113" s="113"/>
      <c r="H51113" s="133"/>
      <c r="T51113" s="133"/>
      <c r="X51113" s="131"/>
      <c r="Y51113" s="133"/>
      <c r="AJ51113" s="133"/>
      <c r="AO51113" s="135"/>
      <c r="AP51113" s="135"/>
      <c r="BJ51113" s="136"/>
    </row>
    <row r="51114" spans="5:62" ht="14.25" customHeight="1" x14ac:dyDescent="0.25">
      <c r="E51114" s="113"/>
      <c r="H51114" s="133"/>
      <c r="T51114" s="133"/>
      <c r="X51114" s="131"/>
      <c r="Y51114" s="133"/>
      <c r="AJ51114" s="133"/>
      <c r="AO51114" s="135"/>
      <c r="AP51114" s="135"/>
      <c r="BJ51114" s="136"/>
    </row>
    <row r="51115" spans="5:62" ht="14.25" customHeight="1" x14ac:dyDescent="0.25">
      <c r="E51115" s="113"/>
      <c r="H51115" s="133"/>
      <c r="T51115" s="133"/>
      <c r="X51115" s="131"/>
      <c r="Y51115" s="133"/>
      <c r="AJ51115" s="133"/>
      <c r="AO51115" s="135"/>
      <c r="AP51115" s="135"/>
      <c r="BJ51115" s="136"/>
    </row>
    <row r="51116" spans="5:62" ht="14.25" customHeight="1" x14ac:dyDescent="0.25">
      <c r="E51116" s="113"/>
      <c r="H51116" s="133"/>
      <c r="T51116" s="133"/>
      <c r="X51116" s="131"/>
      <c r="Y51116" s="133"/>
      <c r="AJ51116" s="133"/>
      <c r="AO51116" s="135"/>
      <c r="AP51116" s="135"/>
      <c r="BJ51116" s="136"/>
    </row>
    <row r="51117" spans="5:62" ht="14.25" customHeight="1" x14ac:dyDescent="0.25">
      <c r="E51117" s="113"/>
      <c r="H51117" s="133"/>
      <c r="T51117" s="133"/>
      <c r="X51117" s="131"/>
      <c r="Y51117" s="133"/>
      <c r="AJ51117" s="133"/>
      <c r="AO51117" s="135"/>
      <c r="AP51117" s="135"/>
      <c r="BJ51117" s="136"/>
    </row>
    <row r="51118" spans="5:62" ht="14.25" customHeight="1" x14ac:dyDescent="0.25">
      <c r="E51118" s="113"/>
      <c r="H51118" s="133"/>
      <c r="T51118" s="133"/>
      <c r="X51118" s="131"/>
      <c r="Y51118" s="133"/>
      <c r="AJ51118" s="133"/>
      <c r="AO51118" s="135"/>
      <c r="AP51118" s="135"/>
      <c r="BJ51118" s="136"/>
    </row>
    <row r="51119" spans="5:62" ht="14.25" customHeight="1" x14ac:dyDescent="0.25">
      <c r="E51119" s="113"/>
      <c r="H51119" s="133"/>
      <c r="T51119" s="133"/>
      <c r="X51119" s="131"/>
      <c r="Y51119" s="133"/>
      <c r="AJ51119" s="133"/>
      <c r="AO51119" s="135"/>
      <c r="AP51119" s="135"/>
      <c r="BJ51119" s="136"/>
    </row>
    <row r="51120" spans="5:62" ht="14.25" customHeight="1" x14ac:dyDescent="0.25">
      <c r="E51120" s="113"/>
      <c r="H51120" s="133"/>
      <c r="T51120" s="133"/>
      <c r="X51120" s="131"/>
      <c r="Y51120" s="133"/>
      <c r="AJ51120" s="133"/>
      <c r="AO51120" s="135"/>
      <c r="AP51120" s="135"/>
      <c r="BJ51120" s="136"/>
    </row>
    <row r="51121" spans="5:62" ht="14.25" customHeight="1" x14ac:dyDescent="0.25">
      <c r="E51121" s="113"/>
      <c r="H51121" s="133"/>
      <c r="T51121" s="133"/>
      <c r="X51121" s="131"/>
      <c r="Y51121" s="133"/>
      <c r="AJ51121" s="133"/>
      <c r="AO51121" s="135"/>
      <c r="AP51121" s="135"/>
      <c r="BJ51121" s="136"/>
    </row>
    <row r="51122" spans="5:62" ht="14.25" customHeight="1" x14ac:dyDescent="0.25">
      <c r="E51122" s="113"/>
      <c r="H51122" s="133"/>
      <c r="T51122" s="133"/>
      <c r="X51122" s="131"/>
      <c r="Y51122" s="133"/>
      <c r="AJ51122" s="133"/>
      <c r="AO51122" s="135"/>
      <c r="AP51122" s="135"/>
      <c r="BJ51122" s="136"/>
    </row>
    <row r="51123" spans="5:62" ht="14.25" customHeight="1" x14ac:dyDescent="0.25">
      <c r="E51123" s="113"/>
      <c r="H51123" s="133"/>
      <c r="T51123" s="133"/>
      <c r="X51123" s="131"/>
      <c r="Y51123" s="133"/>
      <c r="AJ51123" s="133"/>
      <c r="AO51123" s="135"/>
      <c r="AP51123" s="135"/>
      <c r="BJ51123" s="136"/>
    </row>
    <row r="51124" spans="5:62" ht="14.25" customHeight="1" x14ac:dyDescent="0.25">
      <c r="E51124" s="113"/>
      <c r="H51124" s="133"/>
      <c r="T51124" s="133"/>
      <c r="X51124" s="131"/>
      <c r="Y51124" s="133"/>
      <c r="AJ51124" s="133"/>
      <c r="AO51124" s="135"/>
      <c r="AP51124" s="135"/>
      <c r="BJ51124" s="136"/>
    </row>
    <row r="51125" spans="5:62" ht="14.25" customHeight="1" x14ac:dyDescent="0.25">
      <c r="E51125" s="113"/>
      <c r="H51125" s="133"/>
      <c r="T51125" s="133"/>
      <c r="X51125" s="131"/>
      <c r="Y51125" s="133"/>
      <c r="AJ51125" s="133"/>
      <c r="AO51125" s="135"/>
      <c r="AP51125" s="135"/>
      <c r="BJ51125" s="136"/>
    </row>
    <row r="51126" spans="5:62" ht="14.25" customHeight="1" x14ac:dyDescent="0.25">
      <c r="E51126" s="113"/>
      <c r="H51126" s="133"/>
      <c r="T51126" s="133"/>
      <c r="X51126" s="131"/>
      <c r="Y51126" s="133"/>
      <c r="AJ51126" s="133"/>
      <c r="AO51126" s="135"/>
      <c r="AP51126" s="135"/>
      <c r="BJ51126" s="136"/>
    </row>
    <row r="51127" spans="5:62" ht="14.25" customHeight="1" x14ac:dyDescent="0.25">
      <c r="E51127" s="113"/>
      <c r="H51127" s="133"/>
      <c r="T51127" s="133"/>
      <c r="X51127" s="131"/>
      <c r="Y51127" s="133"/>
      <c r="AJ51127" s="133"/>
      <c r="AO51127" s="135"/>
      <c r="AP51127" s="135"/>
      <c r="BJ51127" s="136"/>
    </row>
    <row r="51128" spans="5:62" ht="14.25" customHeight="1" x14ac:dyDescent="0.25">
      <c r="E51128" s="113"/>
      <c r="H51128" s="133"/>
      <c r="T51128" s="133"/>
      <c r="X51128" s="131"/>
      <c r="Y51128" s="133"/>
      <c r="AJ51128" s="133"/>
      <c r="AO51128" s="135"/>
      <c r="AP51128" s="135"/>
      <c r="BJ51128" s="136"/>
    </row>
    <row r="51129" spans="5:62" ht="14.25" customHeight="1" x14ac:dyDescent="0.25">
      <c r="E51129" s="113"/>
      <c r="H51129" s="133"/>
      <c r="T51129" s="133"/>
      <c r="X51129" s="131"/>
      <c r="Y51129" s="133"/>
      <c r="AJ51129" s="133"/>
      <c r="AO51129" s="135"/>
      <c r="AP51129" s="135"/>
      <c r="BJ51129" s="136"/>
    </row>
    <row r="51130" spans="5:62" ht="14.25" customHeight="1" x14ac:dyDescent="0.25">
      <c r="E51130" s="113"/>
      <c r="H51130" s="133"/>
      <c r="T51130" s="133"/>
      <c r="X51130" s="131"/>
      <c r="Y51130" s="133"/>
      <c r="AJ51130" s="133"/>
      <c r="AO51130" s="135"/>
      <c r="AP51130" s="135"/>
      <c r="BJ51130" s="136"/>
    </row>
    <row r="51131" spans="5:62" ht="14.25" customHeight="1" x14ac:dyDescent="0.25">
      <c r="E51131" s="113"/>
      <c r="H51131" s="133"/>
      <c r="T51131" s="133"/>
      <c r="X51131" s="131"/>
      <c r="Y51131" s="133"/>
      <c r="AJ51131" s="133"/>
      <c r="AO51131" s="135"/>
      <c r="AP51131" s="135"/>
      <c r="BJ51131" s="136"/>
    </row>
    <row r="51132" spans="5:62" ht="14.25" customHeight="1" x14ac:dyDescent="0.25">
      <c r="E51132" s="113"/>
      <c r="H51132" s="133"/>
      <c r="T51132" s="133"/>
      <c r="X51132" s="131"/>
      <c r="Y51132" s="133"/>
      <c r="AJ51132" s="133"/>
      <c r="AO51132" s="135"/>
      <c r="AP51132" s="135"/>
      <c r="BJ51132" s="136"/>
    </row>
    <row r="51133" spans="5:62" ht="14.25" customHeight="1" x14ac:dyDescent="0.25">
      <c r="E51133" s="113"/>
      <c r="H51133" s="133"/>
      <c r="T51133" s="133"/>
      <c r="X51133" s="131"/>
      <c r="Y51133" s="133"/>
      <c r="AJ51133" s="133"/>
      <c r="AO51133" s="135"/>
      <c r="AP51133" s="135"/>
      <c r="BJ51133" s="136"/>
    </row>
    <row r="51134" spans="5:62" ht="14.25" customHeight="1" x14ac:dyDescent="0.25">
      <c r="E51134" s="113"/>
      <c r="H51134" s="133"/>
      <c r="T51134" s="133"/>
      <c r="X51134" s="131"/>
      <c r="Y51134" s="133"/>
      <c r="AJ51134" s="133"/>
      <c r="AO51134" s="135"/>
      <c r="AP51134" s="135"/>
      <c r="BJ51134" s="136"/>
    </row>
    <row r="51135" spans="5:62" ht="14.25" customHeight="1" x14ac:dyDescent="0.25">
      <c r="E51135" s="113"/>
      <c r="H51135" s="133"/>
      <c r="T51135" s="133"/>
      <c r="X51135" s="131"/>
      <c r="Y51135" s="133"/>
      <c r="AJ51135" s="133"/>
      <c r="AO51135" s="135"/>
      <c r="AP51135" s="135"/>
      <c r="BJ51135" s="136"/>
    </row>
    <row r="51136" spans="5:62" ht="14.25" customHeight="1" x14ac:dyDescent="0.25">
      <c r="E51136" s="113"/>
      <c r="H51136" s="133"/>
      <c r="T51136" s="133"/>
      <c r="X51136" s="131"/>
      <c r="Y51136" s="133"/>
      <c r="AJ51136" s="133"/>
      <c r="AO51136" s="135"/>
      <c r="AP51136" s="135"/>
      <c r="BJ51136" s="136"/>
    </row>
    <row r="51137" spans="5:62" ht="14.25" customHeight="1" x14ac:dyDescent="0.25">
      <c r="E51137" s="113"/>
      <c r="H51137" s="133"/>
      <c r="T51137" s="133"/>
      <c r="X51137" s="131"/>
      <c r="Y51137" s="133"/>
      <c r="AJ51137" s="133"/>
      <c r="AO51137" s="135"/>
      <c r="AP51137" s="135"/>
      <c r="BJ51137" s="136"/>
    </row>
    <row r="51138" spans="5:62" ht="14.25" customHeight="1" x14ac:dyDescent="0.25">
      <c r="E51138" s="113"/>
      <c r="H51138" s="133"/>
      <c r="T51138" s="133"/>
      <c r="X51138" s="131"/>
      <c r="Y51138" s="133"/>
      <c r="AJ51138" s="133"/>
      <c r="AO51138" s="135"/>
      <c r="AP51138" s="135"/>
      <c r="BJ51138" s="136"/>
    </row>
    <row r="51139" spans="5:62" ht="14.25" customHeight="1" x14ac:dyDescent="0.25">
      <c r="E51139" s="113"/>
      <c r="H51139" s="133"/>
      <c r="T51139" s="133"/>
      <c r="X51139" s="131"/>
      <c r="Y51139" s="133"/>
      <c r="AJ51139" s="133"/>
      <c r="AO51139" s="135"/>
      <c r="AP51139" s="135"/>
      <c r="BJ51139" s="136"/>
    </row>
    <row r="51140" spans="5:62" ht="14.25" customHeight="1" x14ac:dyDescent="0.25">
      <c r="E51140" s="113"/>
      <c r="H51140" s="133"/>
      <c r="T51140" s="133"/>
      <c r="X51140" s="131"/>
      <c r="Y51140" s="133"/>
      <c r="AJ51140" s="133"/>
      <c r="AO51140" s="135"/>
      <c r="AP51140" s="135"/>
      <c r="BJ51140" s="136"/>
    </row>
    <row r="51141" spans="5:62" ht="14.25" customHeight="1" x14ac:dyDescent="0.25">
      <c r="E51141" s="113"/>
      <c r="H51141" s="133"/>
      <c r="T51141" s="133"/>
      <c r="X51141" s="131"/>
      <c r="Y51141" s="133"/>
      <c r="AJ51141" s="133"/>
      <c r="AO51141" s="135"/>
      <c r="AP51141" s="135"/>
      <c r="BJ51141" s="136"/>
    </row>
    <row r="51142" spans="5:62" ht="14.25" customHeight="1" x14ac:dyDescent="0.25">
      <c r="E51142" s="113"/>
      <c r="H51142" s="133"/>
      <c r="T51142" s="133"/>
      <c r="X51142" s="131"/>
      <c r="Y51142" s="133"/>
      <c r="AJ51142" s="133"/>
      <c r="AO51142" s="135"/>
      <c r="AP51142" s="135"/>
      <c r="BJ51142" s="136"/>
    </row>
    <row r="51143" spans="5:62" ht="14.25" customHeight="1" x14ac:dyDescent="0.25">
      <c r="E51143" s="113"/>
      <c r="H51143" s="133"/>
      <c r="T51143" s="133"/>
      <c r="X51143" s="131"/>
      <c r="Y51143" s="133"/>
      <c r="AJ51143" s="133"/>
      <c r="AO51143" s="135"/>
      <c r="AP51143" s="135"/>
      <c r="BJ51143" s="136"/>
    </row>
    <row r="51144" spans="5:62" ht="14.25" customHeight="1" x14ac:dyDescent="0.25">
      <c r="E51144" s="113"/>
      <c r="H51144" s="133"/>
      <c r="T51144" s="133"/>
      <c r="X51144" s="131"/>
      <c r="Y51144" s="133"/>
      <c r="AJ51144" s="133"/>
      <c r="AO51144" s="135"/>
      <c r="AP51144" s="135"/>
      <c r="BJ51144" s="136"/>
    </row>
    <row r="51145" spans="5:62" ht="14.25" customHeight="1" x14ac:dyDescent="0.25">
      <c r="E51145" s="113"/>
      <c r="H51145" s="133"/>
      <c r="T51145" s="133"/>
      <c r="X51145" s="131"/>
      <c r="Y51145" s="133"/>
      <c r="AJ51145" s="133"/>
      <c r="AO51145" s="135"/>
      <c r="AP51145" s="135"/>
      <c r="BJ51145" s="136"/>
    </row>
    <row r="51146" spans="5:62" ht="14.25" customHeight="1" x14ac:dyDescent="0.25">
      <c r="E51146" s="113"/>
      <c r="H51146" s="133"/>
      <c r="T51146" s="133"/>
      <c r="X51146" s="131"/>
      <c r="Y51146" s="133"/>
      <c r="AJ51146" s="133"/>
      <c r="AO51146" s="135"/>
      <c r="AP51146" s="135"/>
      <c r="BJ51146" s="136"/>
    </row>
    <row r="51147" spans="5:62" ht="14.25" customHeight="1" x14ac:dyDescent="0.25">
      <c r="E51147" s="113"/>
      <c r="H51147" s="133"/>
      <c r="T51147" s="133"/>
      <c r="X51147" s="131"/>
      <c r="Y51147" s="133"/>
      <c r="AJ51147" s="133"/>
      <c r="AO51147" s="135"/>
      <c r="AP51147" s="135"/>
      <c r="BJ51147" s="136"/>
    </row>
    <row r="51148" spans="5:62" ht="14.25" customHeight="1" x14ac:dyDescent="0.25">
      <c r="E51148" s="113"/>
      <c r="H51148" s="133"/>
      <c r="T51148" s="133"/>
      <c r="X51148" s="131"/>
      <c r="Y51148" s="133"/>
      <c r="AJ51148" s="133"/>
      <c r="AO51148" s="135"/>
      <c r="AP51148" s="135"/>
      <c r="BJ51148" s="136"/>
    </row>
    <row r="51149" spans="5:62" ht="14.25" customHeight="1" x14ac:dyDescent="0.25">
      <c r="E51149" s="113"/>
      <c r="H51149" s="133"/>
      <c r="T51149" s="133"/>
      <c r="X51149" s="131"/>
      <c r="Y51149" s="133"/>
      <c r="AJ51149" s="133"/>
      <c r="AO51149" s="135"/>
      <c r="AP51149" s="135"/>
      <c r="BJ51149" s="136"/>
    </row>
    <row r="51150" spans="5:62" ht="14.25" customHeight="1" x14ac:dyDescent="0.25">
      <c r="E51150" s="113"/>
      <c r="H51150" s="133"/>
      <c r="T51150" s="133"/>
      <c r="X51150" s="131"/>
      <c r="Y51150" s="133"/>
      <c r="AJ51150" s="133"/>
      <c r="AO51150" s="135"/>
      <c r="AP51150" s="135"/>
      <c r="BJ51150" s="136"/>
    </row>
    <row r="51151" spans="5:62" ht="14.25" customHeight="1" x14ac:dyDescent="0.25">
      <c r="E51151" s="113"/>
      <c r="H51151" s="133"/>
      <c r="T51151" s="133"/>
      <c r="X51151" s="131"/>
      <c r="Y51151" s="133"/>
      <c r="AJ51151" s="133"/>
      <c r="AO51151" s="135"/>
      <c r="AP51151" s="135"/>
      <c r="BJ51151" s="136"/>
    </row>
    <row r="51152" spans="5:62" ht="14.25" customHeight="1" x14ac:dyDescent="0.25">
      <c r="E51152" s="113"/>
      <c r="H51152" s="133"/>
      <c r="T51152" s="133"/>
      <c r="X51152" s="131"/>
      <c r="Y51152" s="133"/>
      <c r="AJ51152" s="133"/>
      <c r="AO51152" s="135"/>
      <c r="AP51152" s="135"/>
      <c r="BJ51152" s="136"/>
    </row>
    <row r="51153" spans="5:62" ht="14.25" customHeight="1" x14ac:dyDescent="0.25">
      <c r="E51153" s="113"/>
      <c r="H51153" s="133"/>
      <c r="T51153" s="133"/>
      <c r="X51153" s="131"/>
      <c r="Y51153" s="133"/>
      <c r="AJ51153" s="133"/>
      <c r="AO51153" s="135"/>
      <c r="AP51153" s="135"/>
      <c r="BJ51153" s="136"/>
    </row>
    <row r="51154" spans="5:62" ht="14.25" customHeight="1" x14ac:dyDescent="0.25">
      <c r="E51154" s="113"/>
      <c r="H51154" s="133"/>
      <c r="T51154" s="133"/>
      <c r="X51154" s="131"/>
      <c r="Y51154" s="133"/>
      <c r="AJ51154" s="133"/>
      <c r="AO51154" s="135"/>
      <c r="AP51154" s="135"/>
      <c r="BJ51154" s="136"/>
    </row>
    <row r="51155" spans="5:62" ht="14.25" customHeight="1" x14ac:dyDescent="0.25">
      <c r="E51155" s="113"/>
      <c r="H51155" s="133"/>
      <c r="T51155" s="133"/>
      <c r="X51155" s="131"/>
      <c r="Y51155" s="133"/>
      <c r="AJ51155" s="133"/>
      <c r="AO51155" s="135"/>
      <c r="AP51155" s="135"/>
      <c r="BJ51155" s="136"/>
    </row>
    <row r="51156" spans="5:62" ht="14.25" customHeight="1" x14ac:dyDescent="0.25">
      <c r="E51156" s="113"/>
      <c r="H51156" s="133"/>
      <c r="T51156" s="133"/>
      <c r="X51156" s="131"/>
      <c r="Y51156" s="133"/>
      <c r="AJ51156" s="133"/>
      <c r="AO51156" s="135"/>
      <c r="AP51156" s="135"/>
      <c r="BJ51156" s="136"/>
    </row>
    <row r="51157" spans="5:62" ht="14.25" customHeight="1" x14ac:dyDescent="0.25">
      <c r="E51157" s="113"/>
      <c r="H51157" s="133"/>
      <c r="T51157" s="133"/>
      <c r="X51157" s="131"/>
      <c r="Y51157" s="133"/>
      <c r="AJ51157" s="133"/>
      <c r="AO51157" s="135"/>
      <c r="AP51157" s="135"/>
      <c r="BJ51157" s="136"/>
    </row>
    <row r="51158" spans="5:62" ht="14.25" customHeight="1" x14ac:dyDescent="0.25">
      <c r="E51158" s="113"/>
      <c r="H51158" s="133"/>
      <c r="T51158" s="133"/>
      <c r="X51158" s="131"/>
      <c r="Y51158" s="133"/>
      <c r="AJ51158" s="133"/>
      <c r="AO51158" s="135"/>
      <c r="AP51158" s="135"/>
      <c r="BJ51158" s="136"/>
    </row>
    <row r="51159" spans="5:62" ht="14.25" customHeight="1" x14ac:dyDescent="0.25">
      <c r="E51159" s="113"/>
      <c r="H51159" s="133"/>
      <c r="T51159" s="133"/>
      <c r="X51159" s="131"/>
      <c r="Y51159" s="133"/>
      <c r="AJ51159" s="133"/>
      <c r="AO51159" s="135"/>
      <c r="AP51159" s="135"/>
      <c r="BJ51159" s="136"/>
    </row>
    <row r="51160" spans="5:62" ht="14.25" customHeight="1" x14ac:dyDescent="0.25">
      <c r="E51160" s="113"/>
      <c r="H51160" s="133"/>
      <c r="T51160" s="133"/>
      <c r="X51160" s="131"/>
      <c r="Y51160" s="133"/>
      <c r="AJ51160" s="133"/>
      <c r="AO51160" s="135"/>
      <c r="AP51160" s="135"/>
      <c r="BJ51160" s="136"/>
    </row>
    <row r="51161" spans="5:62" ht="14.25" customHeight="1" x14ac:dyDescent="0.25">
      <c r="E51161" s="113"/>
      <c r="H51161" s="133"/>
      <c r="T51161" s="133"/>
      <c r="X51161" s="131"/>
      <c r="Y51161" s="133"/>
      <c r="AJ51161" s="133"/>
      <c r="AO51161" s="135"/>
      <c r="AP51161" s="135"/>
      <c r="BJ51161" s="136"/>
    </row>
    <row r="51162" spans="5:62" ht="14.25" customHeight="1" x14ac:dyDescent="0.25">
      <c r="E51162" s="113"/>
      <c r="H51162" s="133"/>
      <c r="T51162" s="133"/>
      <c r="X51162" s="131"/>
      <c r="Y51162" s="133"/>
      <c r="AJ51162" s="133"/>
      <c r="AO51162" s="135"/>
      <c r="AP51162" s="135"/>
      <c r="BJ51162" s="136"/>
    </row>
    <row r="51163" spans="5:62" ht="14.25" customHeight="1" x14ac:dyDescent="0.25">
      <c r="E51163" s="113"/>
      <c r="H51163" s="133"/>
      <c r="T51163" s="133"/>
      <c r="X51163" s="131"/>
      <c r="Y51163" s="133"/>
      <c r="AJ51163" s="133"/>
      <c r="AO51163" s="135"/>
      <c r="AP51163" s="135"/>
      <c r="BJ51163" s="136"/>
    </row>
    <row r="51164" spans="5:62" ht="14.25" customHeight="1" x14ac:dyDescent="0.25">
      <c r="E51164" s="113"/>
      <c r="H51164" s="133"/>
      <c r="T51164" s="133"/>
      <c r="X51164" s="131"/>
      <c r="Y51164" s="133"/>
      <c r="AJ51164" s="133"/>
      <c r="AO51164" s="135"/>
      <c r="AP51164" s="135"/>
      <c r="BJ51164" s="136"/>
    </row>
    <row r="51165" spans="5:62" ht="14.25" customHeight="1" x14ac:dyDescent="0.25">
      <c r="E51165" s="113"/>
      <c r="H51165" s="133"/>
      <c r="T51165" s="133"/>
      <c r="X51165" s="131"/>
      <c r="Y51165" s="133"/>
      <c r="AJ51165" s="133"/>
      <c r="AO51165" s="135"/>
      <c r="AP51165" s="135"/>
      <c r="BJ51165" s="136"/>
    </row>
    <row r="51166" spans="5:62" ht="14.25" customHeight="1" x14ac:dyDescent="0.25">
      <c r="E51166" s="113"/>
      <c r="H51166" s="133"/>
      <c r="T51166" s="133"/>
      <c r="X51166" s="131"/>
      <c r="Y51166" s="133"/>
      <c r="AJ51166" s="133"/>
      <c r="AO51166" s="135"/>
      <c r="AP51166" s="135"/>
      <c r="BJ51166" s="136"/>
    </row>
    <row r="51167" spans="5:62" ht="14.25" customHeight="1" x14ac:dyDescent="0.25">
      <c r="E51167" s="113"/>
      <c r="H51167" s="133"/>
      <c r="T51167" s="133"/>
      <c r="X51167" s="131"/>
      <c r="Y51167" s="133"/>
      <c r="AJ51167" s="133"/>
      <c r="AO51167" s="135"/>
      <c r="AP51167" s="135"/>
      <c r="BJ51167" s="136"/>
    </row>
    <row r="51168" spans="5:62" ht="14.25" customHeight="1" x14ac:dyDescent="0.25">
      <c r="E51168" s="113"/>
      <c r="H51168" s="133"/>
      <c r="T51168" s="133"/>
      <c r="X51168" s="131"/>
      <c r="Y51168" s="133"/>
      <c r="AJ51168" s="133"/>
      <c r="AO51168" s="135"/>
      <c r="AP51168" s="135"/>
      <c r="BJ51168" s="136"/>
    </row>
    <row r="51169" spans="5:62" ht="14.25" customHeight="1" x14ac:dyDescent="0.25">
      <c r="E51169" s="113"/>
      <c r="H51169" s="133"/>
      <c r="T51169" s="133"/>
      <c r="X51169" s="131"/>
      <c r="Y51169" s="133"/>
      <c r="AJ51169" s="133"/>
      <c r="AO51169" s="135"/>
      <c r="AP51169" s="135"/>
      <c r="BJ51169" s="136"/>
    </row>
    <row r="51170" spans="5:62" ht="14.25" customHeight="1" x14ac:dyDescent="0.25">
      <c r="E51170" s="113"/>
      <c r="H51170" s="133"/>
      <c r="T51170" s="133"/>
      <c r="X51170" s="131"/>
      <c r="Y51170" s="133"/>
      <c r="AJ51170" s="133"/>
      <c r="AO51170" s="135"/>
      <c r="AP51170" s="135"/>
      <c r="BJ51170" s="136"/>
    </row>
    <row r="51171" spans="5:62" ht="14.25" customHeight="1" x14ac:dyDescent="0.25">
      <c r="E51171" s="113"/>
      <c r="H51171" s="133"/>
      <c r="T51171" s="133"/>
      <c r="X51171" s="131"/>
      <c r="Y51171" s="133"/>
      <c r="AJ51171" s="133"/>
      <c r="AO51171" s="135"/>
      <c r="AP51171" s="135"/>
      <c r="BJ51171" s="136"/>
    </row>
    <row r="51172" spans="5:62" ht="14.25" customHeight="1" x14ac:dyDescent="0.25">
      <c r="E51172" s="113"/>
      <c r="H51172" s="133"/>
      <c r="T51172" s="133"/>
      <c r="X51172" s="131"/>
      <c r="Y51172" s="133"/>
      <c r="AJ51172" s="133"/>
      <c r="AO51172" s="135"/>
      <c r="AP51172" s="135"/>
      <c r="BJ51172" s="136"/>
    </row>
    <row r="51173" spans="5:62" ht="14.25" customHeight="1" x14ac:dyDescent="0.25">
      <c r="E51173" s="113"/>
      <c r="H51173" s="133"/>
      <c r="T51173" s="133"/>
      <c r="X51173" s="131"/>
      <c r="Y51173" s="133"/>
      <c r="AJ51173" s="133"/>
      <c r="AO51173" s="135"/>
      <c r="AP51173" s="135"/>
      <c r="BJ51173" s="136"/>
    </row>
    <row r="51174" spans="5:62" ht="14.25" customHeight="1" x14ac:dyDescent="0.25">
      <c r="E51174" s="113"/>
      <c r="H51174" s="133"/>
      <c r="T51174" s="133"/>
      <c r="X51174" s="131"/>
      <c r="Y51174" s="133"/>
      <c r="AJ51174" s="133"/>
      <c r="AO51174" s="135"/>
      <c r="AP51174" s="135"/>
      <c r="BJ51174" s="136"/>
    </row>
    <row r="51175" spans="5:62" ht="14.25" customHeight="1" x14ac:dyDescent="0.25">
      <c r="E51175" s="113"/>
      <c r="H51175" s="133"/>
      <c r="T51175" s="133"/>
      <c r="X51175" s="131"/>
      <c r="Y51175" s="133"/>
      <c r="AJ51175" s="133"/>
      <c r="AO51175" s="135"/>
      <c r="AP51175" s="135"/>
      <c r="BJ51175" s="136"/>
    </row>
    <row r="51176" spans="5:62" ht="14.25" customHeight="1" x14ac:dyDescent="0.25">
      <c r="E51176" s="113"/>
      <c r="H51176" s="133"/>
      <c r="T51176" s="133"/>
      <c r="X51176" s="131"/>
      <c r="Y51176" s="133"/>
      <c r="AJ51176" s="133"/>
      <c r="AO51176" s="135"/>
      <c r="AP51176" s="135"/>
      <c r="BJ51176" s="136"/>
    </row>
    <row r="51177" spans="5:62" ht="14.25" customHeight="1" x14ac:dyDescent="0.25">
      <c r="E51177" s="113"/>
      <c r="H51177" s="133"/>
      <c r="T51177" s="133"/>
      <c r="X51177" s="131"/>
      <c r="Y51177" s="133"/>
      <c r="AJ51177" s="133"/>
      <c r="AO51177" s="135"/>
      <c r="AP51177" s="135"/>
      <c r="BJ51177" s="136"/>
    </row>
    <row r="51178" spans="5:62" ht="14.25" customHeight="1" x14ac:dyDescent="0.25">
      <c r="E51178" s="113"/>
      <c r="H51178" s="133"/>
      <c r="T51178" s="133"/>
      <c r="X51178" s="131"/>
      <c r="Y51178" s="133"/>
      <c r="AJ51178" s="133"/>
      <c r="AO51178" s="135"/>
      <c r="AP51178" s="135"/>
      <c r="BJ51178" s="136"/>
    </row>
    <row r="51179" spans="5:62" ht="14.25" customHeight="1" x14ac:dyDescent="0.25">
      <c r="E51179" s="113"/>
      <c r="H51179" s="133"/>
      <c r="T51179" s="133"/>
      <c r="X51179" s="131"/>
      <c r="Y51179" s="133"/>
      <c r="AJ51179" s="133"/>
      <c r="AO51179" s="135"/>
      <c r="AP51179" s="135"/>
      <c r="BJ51179" s="136"/>
    </row>
    <row r="51180" spans="5:62" ht="14.25" customHeight="1" x14ac:dyDescent="0.25">
      <c r="E51180" s="113"/>
      <c r="H51180" s="133"/>
      <c r="T51180" s="133"/>
      <c r="X51180" s="131"/>
      <c r="Y51180" s="133"/>
      <c r="AJ51180" s="133"/>
      <c r="AO51180" s="135"/>
      <c r="AP51180" s="135"/>
      <c r="BJ51180" s="136"/>
    </row>
    <row r="51181" spans="5:62" ht="14.25" customHeight="1" x14ac:dyDescent="0.25">
      <c r="E51181" s="113"/>
      <c r="H51181" s="133"/>
      <c r="T51181" s="133"/>
      <c r="X51181" s="131"/>
      <c r="Y51181" s="133"/>
      <c r="AJ51181" s="133"/>
      <c r="AO51181" s="135"/>
      <c r="AP51181" s="135"/>
      <c r="BJ51181" s="136"/>
    </row>
    <row r="51182" spans="5:62" ht="14.25" customHeight="1" x14ac:dyDescent="0.25">
      <c r="E51182" s="113"/>
      <c r="H51182" s="133"/>
      <c r="T51182" s="133"/>
      <c r="X51182" s="131"/>
      <c r="Y51182" s="133"/>
      <c r="AJ51182" s="133"/>
      <c r="AO51182" s="135"/>
      <c r="AP51182" s="135"/>
      <c r="BJ51182" s="136"/>
    </row>
    <row r="51183" spans="5:62" ht="14.25" customHeight="1" x14ac:dyDescent="0.25">
      <c r="E51183" s="113"/>
      <c r="H51183" s="133"/>
      <c r="T51183" s="133"/>
      <c r="X51183" s="131"/>
      <c r="Y51183" s="133"/>
      <c r="AJ51183" s="133"/>
      <c r="AO51183" s="135"/>
      <c r="AP51183" s="135"/>
      <c r="BJ51183" s="136"/>
    </row>
    <row r="51184" spans="5:62" ht="14.25" customHeight="1" x14ac:dyDescent="0.25">
      <c r="E51184" s="113"/>
      <c r="H51184" s="133"/>
      <c r="T51184" s="133"/>
      <c r="X51184" s="131"/>
      <c r="Y51184" s="133"/>
      <c r="AJ51184" s="133"/>
      <c r="AO51184" s="135"/>
      <c r="AP51184" s="135"/>
      <c r="BJ51184" s="136"/>
    </row>
    <row r="51185" spans="5:62" ht="14.25" customHeight="1" x14ac:dyDescent="0.25">
      <c r="E51185" s="113"/>
      <c r="H51185" s="133"/>
      <c r="T51185" s="133"/>
      <c r="X51185" s="131"/>
      <c r="Y51185" s="133"/>
      <c r="AJ51185" s="133"/>
      <c r="AO51185" s="135"/>
      <c r="AP51185" s="135"/>
      <c r="BJ51185" s="136"/>
    </row>
    <row r="51186" spans="5:62" ht="14.25" customHeight="1" x14ac:dyDescent="0.25">
      <c r="E51186" s="113"/>
      <c r="H51186" s="133"/>
      <c r="T51186" s="133"/>
      <c r="X51186" s="131"/>
      <c r="Y51186" s="133"/>
      <c r="AJ51186" s="133"/>
      <c r="AO51186" s="135"/>
      <c r="AP51186" s="135"/>
      <c r="BJ51186" s="136"/>
    </row>
    <row r="51187" spans="5:62" ht="14.25" customHeight="1" x14ac:dyDescent="0.25">
      <c r="E51187" s="113"/>
      <c r="H51187" s="133"/>
      <c r="T51187" s="133"/>
      <c r="X51187" s="131"/>
      <c r="Y51187" s="133"/>
      <c r="AJ51187" s="133"/>
      <c r="AO51187" s="135"/>
      <c r="AP51187" s="135"/>
      <c r="BJ51187" s="136"/>
    </row>
    <row r="51188" spans="5:62" ht="14.25" customHeight="1" x14ac:dyDescent="0.25">
      <c r="E51188" s="113"/>
      <c r="H51188" s="133"/>
      <c r="T51188" s="133"/>
      <c r="X51188" s="131"/>
      <c r="Y51188" s="133"/>
      <c r="AJ51188" s="133"/>
      <c r="AO51188" s="135"/>
      <c r="AP51188" s="135"/>
      <c r="BJ51188" s="136"/>
    </row>
    <row r="51189" spans="5:62" ht="14.25" customHeight="1" x14ac:dyDescent="0.25">
      <c r="E51189" s="113"/>
      <c r="H51189" s="133"/>
      <c r="T51189" s="133"/>
      <c r="X51189" s="131"/>
      <c r="Y51189" s="133"/>
      <c r="AJ51189" s="133"/>
      <c r="AO51189" s="135"/>
      <c r="AP51189" s="135"/>
      <c r="BJ51189" s="136"/>
    </row>
    <row r="51190" spans="5:62" ht="14.25" customHeight="1" x14ac:dyDescent="0.25">
      <c r="E51190" s="113"/>
      <c r="H51190" s="133"/>
      <c r="T51190" s="133"/>
      <c r="X51190" s="131"/>
      <c r="Y51190" s="133"/>
      <c r="AJ51190" s="133"/>
      <c r="AO51190" s="135"/>
      <c r="AP51190" s="135"/>
      <c r="BJ51190" s="136"/>
    </row>
    <row r="51191" spans="5:62" ht="14.25" customHeight="1" x14ac:dyDescent="0.25">
      <c r="E51191" s="113"/>
      <c r="H51191" s="133"/>
      <c r="T51191" s="133"/>
      <c r="X51191" s="131"/>
      <c r="Y51191" s="133"/>
      <c r="AJ51191" s="133"/>
      <c r="AO51191" s="135"/>
      <c r="AP51191" s="135"/>
      <c r="BJ51191" s="136"/>
    </row>
    <row r="51192" spans="5:62" ht="14.25" customHeight="1" x14ac:dyDescent="0.25">
      <c r="E51192" s="113"/>
      <c r="H51192" s="133"/>
      <c r="T51192" s="133"/>
      <c r="X51192" s="131"/>
      <c r="Y51192" s="133"/>
      <c r="AJ51192" s="133"/>
      <c r="AO51192" s="135"/>
      <c r="AP51192" s="135"/>
      <c r="BJ51192" s="136"/>
    </row>
    <row r="51193" spans="5:62" ht="14.25" customHeight="1" x14ac:dyDescent="0.25">
      <c r="E51193" s="113"/>
      <c r="H51193" s="133"/>
      <c r="T51193" s="133"/>
      <c r="X51193" s="131"/>
      <c r="Y51193" s="133"/>
      <c r="AJ51193" s="133"/>
      <c r="AO51193" s="135"/>
      <c r="AP51193" s="135"/>
      <c r="BJ51193" s="136"/>
    </row>
    <row r="51194" spans="5:62" ht="14.25" customHeight="1" x14ac:dyDescent="0.25">
      <c r="E51194" s="113"/>
      <c r="H51194" s="133"/>
      <c r="T51194" s="133"/>
      <c r="X51194" s="131"/>
      <c r="Y51194" s="133"/>
      <c r="AJ51194" s="133"/>
      <c r="AO51194" s="135"/>
      <c r="AP51194" s="135"/>
      <c r="BJ51194" s="136"/>
    </row>
    <row r="51195" spans="5:62" ht="14.25" customHeight="1" x14ac:dyDescent="0.25">
      <c r="E51195" s="113"/>
      <c r="H51195" s="133"/>
      <c r="T51195" s="133"/>
      <c r="X51195" s="131"/>
      <c r="Y51195" s="133"/>
      <c r="AJ51195" s="133"/>
      <c r="AO51195" s="135"/>
      <c r="AP51195" s="135"/>
      <c r="BJ51195" s="136"/>
    </row>
    <row r="51196" spans="5:62" ht="14.25" customHeight="1" x14ac:dyDescent="0.25">
      <c r="E51196" s="113"/>
      <c r="H51196" s="133"/>
      <c r="T51196" s="133"/>
      <c r="X51196" s="131"/>
      <c r="Y51196" s="133"/>
      <c r="AJ51196" s="133"/>
      <c r="AO51196" s="135"/>
      <c r="AP51196" s="135"/>
      <c r="BJ51196" s="136"/>
    </row>
    <row r="51197" spans="5:62" ht="14.25" customHeight="1" x14ac:dyDescent="0.25">
      <c r="E51197" s="113"/>
      <c r="H51197" s="133"/>
      <c r="T51197" s="133"/>
      <c r="X51197" s="131"/>
      <c r="Y51197" s="133"/>
      <c r="AJ51197" s="133"/>
      <c r="AO51197" s="135"/>
      <c r="AP51197" s="135"/>
      <c r="BJ51197" s="136"/>
    </row>
    <row r="51198" spans="5:62" ht="14.25" customHeight="1" x14ac:dyDescent="0.25">
      <c r="E51198" s="113"/>
      <c r="H51198" s="133"/>
      <c r="T51198" s="133"/>
      <c r="X51198" s="131"/>
      <c r="Y51198" s="133"/>
      <c r="AJ51198" s="133"/>
      <c r="AO51198" s="135"/>
      <c r="AP51198" s="135"/>
      <c r="BJ51198" s="136"/>
    </row>
    <row r="51199" spans="5:62" ht="14.25" customHeight="1" x14ac:dyDescent="0.25">
      <c r="E51199" s="113"/>
      <c r="H51199" s="133"/>
      <c r="T51199" s="133"/>
      <c r="X51199" s="131"/>
      <c r="Y51199" s="133"/>
      <c r="AJ51199" s="133"/>
      <c r="AO51199" s="135"/>
      <c r="AP51199" s="135"/>
      <c r="BJ51199" s="136"/>
    </row>
    <row r="51200" spans="5:62" ht="14.25" customHeight="1" x14ac:dyDescent="0.25">
      <c r="E51200" s="113"/>
      <c r="H51200" s="133"/>
      <c r="T51200" s="133"/>
      <c r="X51200" s="131"/>
      <c r="Y51200" s="133"/>
      <c r="AJ51200" s="133"/>
      <c r="AO51200" s="135"/>
      <c r="AP51200" s="135"/>
      <c r="BJ51200" s="136"/>
    </row>
    <row r="51201" spans="5:62" ht="14.25" customHeight="1" x14ac:dyDescent="0.25">
      <c r="E51201" s="113"/>
      <c r="H51201" s="133"/>
      <c r="T51201" s="133"/>
      <c r="X51201" s="131"/>
      <c r="Y51201" s="133"/>
      <c r="AJ51201" s="133"/>
      <c r="AO51201" s="135"/>
      <c r="AP51201" s="135"/>
      <c r="BJ51201" s="136"/>
    </row>
    <row r="51202" spans="5:62" ht="14.25" customHeight="1" x14ac:dyDescent="0.25">
      <c r="E51202" s="113"/>
      <c r="H51202" s="133"/>
      <c r="T51202" s="133"/>
      <c r="X51202" s="131"/>
      <c r="Y51202" s="133"/>
      <c r="AJ51202" s="133"/>
      <c r="AO51202" s="135"/>
      <c r="AP51202" s="135"/>
      <c r="BJ51202" s="136"/>
    </row>
    <row r="51203" spans="5:62" ht="14.25" customHeight="1" x14ac:dyDescent="0.25">
      <c r="E51203" s="113"/>
      <c r="H51203" s="133"/>
      <c r="T51203" s="133"/>
      <c r="X51203" s="131"/>
      <c r="Y51203" s="133"/>
      <c r="AJ51203" s="133"/>
      <c r="AO51203" s="135"/>
      <c r="AP51203" s="135"/>
      <c r="BJ51203" s="136"/>
    </row>
    <row r="51204" spans="5:62" ht="14.25" customHeight="1" x14ac:dyDescent="0.25">
      <c r="E51204" s="113"/>
      <c r="H51204" s="133"/>
      <c r="T51204" s="133"/>
      <c r="X51204" s="131"/>
      <c r="Y51204" s="133"/>
      <c r="AJ51204" s="133"/>
      <c r="AO51204" s="135"/>
      <c r="AP51204" s="135"/>
      <c r="BJ51204" s="136"/>
    </row>
    <row r="51205" spans="5:62" ht="14.25" customHeight="1" x14ac:dyDescent="0.25">
      <c r="E51205" s="113"/>
      <c r="H51205" s="133"/>
      <c r="T51205" s="133"/>
      <c r="X51205" s="131"/>
      <c r="Y51205" s="133"/>
      <c r="AJ51205" s="133"/>
      <c r="AO51205" s="135"/>
      <c r="AP51205" s="135"/>
      <c r="BJ51205" s="136"/>
    </row>
    <row r="51206" spans="5:62" ht="14.25" customHeight="1" x14ac:dyDescent="0.25">
      <c r="E51206" s="113"/>
      <c r="H51206" s="133"/>
      <c r="T51206" s="133"/>
      <c r="X51206" s="131"/>
      <c r="Y51206" s="133"/>
      <c r="AJ51206" s="133"/>
      <c r="AO51206" s="135"/>
      <c r="AP51206" s="135"/>
      <c r="BJ51206" s="136"/>
    </row>
    <row r="51207" spans="5:62" ht="14.25" customHeight="1" x14ac:dyDescent="0.25">
      <c r="E51207" s="113"/>
      <c r="H51207" s="133"/>
      <c r="T51207" s="133"/>
      <c r="X51207" s="131"/>
      <c r="Y51207" s="133"/>
      <c r="AJ51207" s="133"/>
      <c r="AO51207" s="135"/>
      <c r="AP51207" s="135"/>
      <c r="BJ51207" s="136"/>
    </row>
    <row r="51208" spans="5:62" ht="14.25" customHeight="1" x14ac:dyDescent="0.25">
      <c r="E51208" s="113"/>
      <c r="H51208" s="133"/>
      <c r="T51208" s="133"/>
      <c r="X51208" s="131"/>
      <c r="Y51208" s="133"/>
      <c r="AJ51208" s="133"/>
      <c r="AO51208" s="135"/>
      <c r="AP51208" s="135"/>
      <c r="BJ51208" s="136"/>
    </row>
    <row r="51209" spans="5:62" ht="14.25" customHeight="1" x14ac:dyDescent="0.25">
      <c r="E51209" s="113"/>
      <c r="H51209" s="133"/>
      <c r="T51209" s="133"/>
      <c r="X51209" s="131"/>
      <c r="Y51209" s="133"/>
      <c r="AJ51209" s="133"/>
      <c r="AO51209" s="135"/>
      <c r="AP51209" s="135"/>
      <c r="BJ51209" s="136"/>
    </row>
    <row r="51210" spans="5:62" ht="14.25" customHeight="1" x14ac:dyDescent="0.25">
      <c r="E51210" s="113"/>
      <c r="H51210" s="133"/>
      <c r="T51210" s="133"/>
      <c r="X51210" s="131"/>
      <c r="Y51210" s="133"/>
      <c r="AJ51210" s="133"/>
      <c r="AO51210" s="135"/>
      <c r="AP51210" s="135"/>
      <c r="BJ51210" s="136"/>
    </row>
    <row r="51211" spans="5:62" ht="14.25" customHeight="1" x14ac:dyDescent="0.25">
      <c r="E51211" s="113"/>
      <c r="H51211" s="133"/>
      <c r="T51211" s="133"/>
      <c r="X51211" s="131"/>
      <c r="Y51211" s="133"/>
      <c r="AJ51211" s="133"/>
      <c r="AO51211" s="135"/>
      <c r="AP51211" s="135"/>
      <c r="BJ51211" s="136"/>
    </row>
    <row r="51212" spans="5:62" ht="14.25" customHeight="1" x14ac:dyDescent="0.25">
      <c r="E51212" s="113"/>
      <c r="H51212" s="133"/>
      <c r="T51212" s="133"/>
      <c r="X51212" s="131"/>
      <c r="Y51212" s="133"/>
      <c r="AJ51212" s="133"/>
      <c r="AO51212" s="135"/>
      <c r="AP51212" s="135"/>
      <c r="BJ51212" s="136"/>
    </row>
    <row r="51213" spans="5:62" ht="14.25" customHeight="1" x14ac:dyDescent="0.25">
      <c r="E51213" s="113"/>
      <c r="H51213" s="133"/>
      <c r="T51213" s="133"/>
      <c r="X51213" s="131"/>
      <c r="Y51213" s="133"/>
      <c r="AJ51213" s="133"/>
      <c r="AO51213" s="135"/>
      <c r="AP51213" s="135"/>
      <c r="BJ51213" s="136"/>
    </row>
    <row r="51214" spans="5:62" ht="14.25" customHeight="1" x14ac:dyDescent="0.25">
      <c r="E51214" s="113"/>
      <c r="H51214" s="133"/>
      <c r="T51214" s="133"/>
      <c r="X51214" s="131"/>
      <c r="Y51214" s="133"/>
      <c r="AJ51214" s="133"/>
      <c r="AO51214" s="135"/>
      <c r="AP51214" s="135"/>
      <c r="BJ51214" s="136"/>
    </row>
    <row r="51215" spans="5:62" ht="14.25" customHeight="1" x14ac:dyDescent="0.25">
      <c r="E51215" s="113"/>
      <c r="H51215" s="133"/>
      <c r="T51215" s="133"/>
      <c r="X51215" s="131"/>
      <c r="Y51215" s="133"/>
      <c r="AJ51215" s="133"/>
      <c r="AO51215" s="135"/>
      <c r="AP51215" s="135"/>
      <c r="BJ51215" s="136"/>
    </row>
    <row r="51216" spans="5:62" ht="14.25" customHeight="1" x14ac:dyDescent="0.25">
      <c r="E51216" s="113"/>
      <c r="H51216" s="133"/>
      <c r="T51216" s="133"/>
      <c r="X51216" s="131"/>
      <c r="Y51216" s="133"/>
      <c r="AJ51216" s="133"/>
      <c r="AO51216" s="135"/>
      <c r="AP51216" s="135"/>
      <c r="BJ51216" s="136"/>
    </row>
    <row r="51217" spans="5:62" ht="14.25" customHeight="1" x14ac:dyDescent="0.25">
      <c r="E51217" s="113"/>
      <c r="H51217" s="133"/>
      <c r="T51217" s="133"/>
      <c r="X51217" s="131"/>
      <c r="Y51217" s="133"/>
      <c r="AJ51217" s="133"/>
      <c r="AO51217" s="135"/>
      <c r="AP51217" s="135"/>
      <c r="BJ51217" s="136"/>
    </row>
    <row r="51218" spans="5:62" ht="14.25" customHeight="1" x14ac:dyDescent="0.25">
      <c r="E51218" s="113"/>
      <c r="H51218" s="133"/>
      <c r="T51218" s="133"/>
      <c r="X51218" s="131"/>
      <c r="Y51218" s="133"/>
      <c r="AJ51218" s="133"/>
      <c r="AO51218" s="135"/>
      <c r="AP51218" s="135"/>
      <c r="BJ51218" s="136"/>
    </row>
    <row r="51219" spans="5:62" ht="14.25" customHeight="1" x14ac:dyDescent="0.25">
      <c r="E51219" s="113"/>
      <c r="H51219" s="133"/>
      <c r="T51219" s="133"/>
      <c r="X51219" s="131"/>
      <c r="Y51219" s="133"/>
      <c r="AJ51219" s="133"/>
      <c r="AO51219" s="135"/>
      <c r="AP51219" s="135"/>
      <c r="BJ51219" s="136"/>
    </row>
    <row r="51220" spans="5:62" ht="14.25" customHeight="1" x14ac:dyDescent="0.25">
      <c r="E51220" s="113"/>
      <c r="H51220" s="133"/>
      <c r="T51220" s="133"/>
      <c r="X51220" s="131"/>
      <c r="Y51220" s="133"/>
      <c r="AJ51220" s="133"/>
      <c r="AO51220" s="135"/>
      <c r="AP51220" s="135"/>
      <c r="BJ51220" s="136"/>
    </row>
    <row r="51221" spans="5:62" ht="14.25" customHeight="1" x14ac:dyDescent="0.25">
      <c r="E51221" s="113"/>
      <c r="H51221" s="133"/>
      <c r="T51221" s="133"/>
      <c r="X51221" s="131"/>
      <c r="Y51221" s="133"/>
      <c r="AJ51221" s="133"/>
      <c r="AO51221" s="135"/>
      <c r="AP51221" s="135"/>
      <c r="BJ51221" s="136"/>
    </row>
    <row r="51222" spans="5:62" ht="14.25" customHeight="1" x14ac:dyDescent="0.25">
      <c r="E51222" s="113"/>
      <c r="H51222" s="133"/>
      <c r="T51222" s="133"/>
      <c r="X51222" s="131"/>
      <c r="Y51222" s="133"/>
      <c r="AJ51222" s="133"/>
      <c r="AO51222" s="135"/>
      <c r="AP51222" s="135"/>
      <c r="BJ51222" s="136"/>
    </row>
    <row r="51223" spans="5:62" ht="14.25" customHeight="1" x14ac:dyDescent="0.25">
      <c r="E51223" s="113"/>
      <c r="H51223" s="133"/>
      <c r="T51223" s="133"/>
      <c r="X51223" s="131"/>
      <c r="Y51223" s="133"/>
      <c r="AJ51223" s="133"/>
      <c r="AO51223" s="135"/>
      <c r="AP51223" s="135"/>
      <c r="BJ51223" s="136"/>
    </row>
    <row r="51224" spans="5:62" ht="14.25" customHeight="1" x14ac:dyDescent="0.25">
      <c r="E51224" s="113"/>
      <c r="H51224" s="133"/>
      <c r="T51224" s="133"/>
      <c r="X51224" s="131"/>
      <c r="Y51224" s="133"/>
      <c r="AJ51224" s="133"/>
      <c r="AO51224" s="135"/>
      <c r="AP51224" s="135"/>
      <c r="BJ51224" s="136"/>
    </row>
    <row r="51225" spans="5:62" ht="14.25" customHeight="1" x14ac:dyDescent="0.25">
      <c r="E51225" s="113"/>
      <c r="H51225" s="133"/>
      <c r="T51225" s="133"/>
      <c r="X51225" s="131"/>
      <c r="Y51225" s="133"/>
      <c r="AJ51225" s="133"/>
      <c r="AO51225" s="135"/>
      <c r="AP51225" s="135"/>
      <c r="BJ51225" s="136"/>
    </row>
    <row r="51226" spans="5:62" ht="14.25" customHeight="1" x14ac:dyDescent="0.25">
      <c r="E51226" s="113"/>
      <c r="H51226" s="133"/>
      <c r="T51226" s="133"/>
      <c r="X51226" s="131"/>
      <c r="Y51226" s="133"/>
      <c r="AJ51226" s="133"/>
      <c r="AO51226" s="135"/>
      <c r="AP51226" s="135"/>
      <c r="BJ51226" s="136"/>
    </row>
    <row r="51227" spans="5:62" ht="14.25" customHeight="1" x14ac:dyDescent="0.25">
      <c r="E51227" s="113"/>
      <c r="H51227" s="133"/>
      <c r="T51227" s="133"/>
      <c r="X51227" s="131"/>
      <c r="Y51227" s="133"/>
      <c r="AJ51227" s="133"/>
      <c r="AO51227" s="135"/>
      <c r="AP51227" s="135"/>
      <c r="BJ51227" s="136"/>
    </row>
    <row r="51228" spans="5:62" ht="14.25" customHeight="1" x14ac:dyDescent="0.25">
      <c r="E51228" s="113"/>
      <c r="H51228" s="133"/>
      <c r="T51228" s="133"/>
      <c r="X51228" s="131"/>
      <c r="Y51228" s="133"/>
      <c r="AJ51228" s="133"/>
      <c r="AO51228" s="135"/>
      <c r="AP51228" s="135"/>
      <c r="BJ51228" s="136"/>
    </row>
    <row r="51229" spans="5:62" ht="14.25" customHeight="1" x14ac:dyDescent="0.25">
      <c r="E51229" s="113"/>
      <c r="H51229" s="133"/>
      <c r="T51229" s="133"/>
      <c r="X51229" s="131"/>
      <c r="Y51229" s="133"/>
      <c r="AJ51229" s="133"/>
      <c r="AO51229" s="135"/>
      <c r="AP51229" s="135"/>
      <c r="BJ51229" s="136"/>
    </row>
    <row r="51230" spans="5:62" ht="14.25" customHeight="1" x14ac:dyDescent="0.25">
      <c r="E51230" s="113"/>
      <c r="H51230" s="133"/>
      <c r="T51230" s="133"/>
      <c r="X51230" s="131"/>
      <c r="Y51230" s="133"/>
      <c r="AJ51230" s="133"/>
      <c r="AO51230" s="135"/>
      <c r="AP51230" s="135"/>
      <c r="BJ51230" s="136"/>
    </row>
    <row r="51231" spans="5:62" ht="14.25" customHeight="1" x14ac:dyDescent="0.25">
      <c r="E51231" s="113"/>
      <c r="H51231" s="133"/>
      <c r="T51231" s="133"/>
      <c r="X51231" s="131"/>
      <c r="Y51231" s="133"/>
      <c r="AJ51231" s="133"/>
      <c r="AO51231" s="135"/>
      <c r="AP51231" s="135"/>
      <c r="BJ51231" s="136"/>
    </row>
    <row r="51232" spans="5:62" ht="14.25" customHeight="1" x14ac:dyDescent="0.25">
      <c r="E51232" s="113"/>
      <c r="H51232" s="133"/>
      <c r="T51232" s="133"/>
      <c r="X51232" s="131"/>
      <c r="Y51232" s="133"/>
      <c r="AJ51232" s="133"/>
      <c r="AO51232" s="135"/>
      <c r="AP51232" s="135"/>
      <c r="BJ51232" s="136"/>
    </row>
    <row r="51233" spans="5:62" ht="14.25" customHeight="1" x14ac:dyDescent="0.25">
      <c r="E51233" s="113"/>
      <c r="H51233" s="133"/>
      <c r="T51233" s="133"/>
      <c r="X51233" s="131"/>
      <c r="Y51233" s="133"/>
      <c r="AJ51233" s="133"/>
      <c r="AO51233" s="135"/>
      <c r="AP51233" s="135"/>
      <c r="BJ51233" s="136"/>
    </row>
    <row r="51234" spans="5:62" ht="14.25" customHeight="1" x14ac:dyDescent="0.25">
      <c r="E51234" s="113"/>
      <c r="H51234" s="133"/>
      <c r="T51234" s="133"/>
      <c r="X51234" s="131"/>
      <c r="Y51234" s="133"/>
      <c r="AJ51234" s="133"/>
      <c r="AO51234" s="135"/>
      <c r="AP51234" s="135"/>
      <c r="BJ51234" s="136"/>
    </row>
    <row r="51235" spans="5:62" ht="14.25" customHeight="1" x14ac:dyDescent="0.25">
      <c r="E51235" s="113"/>
      <c r="H51235" s="133"/>
      <c r="T51235" s="133"/>
      <c r="X51235" s="131"/>
      <c r="Y51235" s="133"/>
      <c r="AJ51235" s="133"/>
      <c r="AO51235" s="135"/>
      <c r="AP51235" s="135"/>
      <c r="BJ51235" s="136"/>
    </row>
    <row r="51236" spans="5:62" ht="14.25" customHeight="1" x14ac:dyDescent="0.25">
      <c r="E51236" s="113"/>
      <c r="H51236" s="133"/>
      <c r="T51236" s="133"/>
      <c r="X51236" s="131"/>
      <c r="Y51236" s="133"/>
      <c r="AJ51236" s="133"/>
      <c r="AO51236" s="135"/>
      <c r="AP51236" s="135"/>
      <c r="BJ51236" s="136"/>
    </row>
    <row r="51237" spans="5:62" ht="14.25" customHeight="1" x14ac:dyDescent="0.25">
      <c r="E51237" s="113"/>
      <c r="H51237" s="133"/>
      <c r="T51237" s="133"/>
      <c r="X51237" s="131"/>
      <c r="Y51237" s="133"/>
      <c r="AJ51237" s="133"/>
      <c r="AO51237" s="135"/>
      <c r="AP51237" s="135"/>
      <c r="BJ51237" s="136"/>
    </row>
    <row r="51238" spans="5:62" ht="14.25" customHeight="1" x14ac:dyDescent="0.25">
      <c r="E51238" s="113"/>
      <c r="H51238" s="133"/>
      <c r="T51238" s="133"/>
      <c r="X51238" s="131"/>
      <c r="Y51238" s="133"/>
      <c r="AJ51238" s="133"/>
      <c r="AO51238" s="135"/>
      <c r="AP51238" s="135"/>
      <c r="BJ51238" s="136"/>
    </row>
    <row r="51239" spans="5:62" ht="14.25" customHeight="1" x14ac:dyDescent="0.25">
      <c r="E51239" s="113"/>
      <c r="H51239" s="133"/>
      <c r="T51239" s="133"/>
      <c r="X51239" s="131"/>
      <c r="Y51239" s="133"/>
      <c r="AJ51239" s="133"/>
      <c r="AO51239" s="135"/>
      <c r="AP51239" s="135"/>
      <c r="BJ51239" s="136"/>
    </row>
    <row r="51240" spans="5:62" ht="14.25" customHeight="1" x14ac:dyDescent="0.25">
      <c r="E51240" s="113"/>
      <c r="H51240" s="133"/>
      <c r="T51240" s="133"/>
      <c r="X51240" s="131"/>
      <c r="Y51240" s="133"/>
      <c r="AJ51240" s="133"/>
      <c r="AO51240" s="135"/>
      <c r="AP51240" s="135"/>
      <c r="BJ51240" s="136"/>
    </row>
    <row r="51241" spans="5:62" ht="14.25" customHeight="1" x14ac:dyDescent="0.25">
      <c r="E51241" s="113"/>
      <c r="H51241" s="133"/>
      <c r="T51241" s="133"/>
      <c r="X51241" s="131"/>
      <c r="Y51241" s="133"/>
      <c r="AJ51241" s="133"/>
      <c r="AO51241" s="135"/>
      <c r="AP51241" s="135"/>
      <c r="BJ51241" s="136"/>
    </row>
    <row r="51242" spans="5:62" ht="14.25" customHeight="1" x14ac:dyDescent="0.25">
      <c r="E51242" s="113"/>
      <c r="H51242" s="133"/>
      <c r="T51242" s="133"/>
      <c r="X51242" s="131"/>
      <c r="Y51242" s="133"/>
      <c r="AJ51242" s="133"/>
      <c r="AO51242" s="135"/>
      <c r="AP51242" s="135"/>
      <c r="BJ51242" s="136"/>
    </row>
    <row r="51243" spans="5:62" ht="14.25" customHeight="1" x14ac:dyDescent="0.25">
      <c r="E51243" s="113"/>
      <c r="H51243" s="133"/>
      <c r="T51243" s="133"/>
      <c r="X51243" s="131"/>
      <c r="Y51243" s="133"/>
      <c r="AJ51243" s="133"/>
      <c r="AO51243" s="135"/>
      <c r="AP51243" s="135"/>
      <c r="BJ51243" s="136"/>
    </row>
    <row r="51244" spans="5:62" ht="14.25" customHeight="1" x14ac:dyDescent="0.25">
      <c r="E51244" s="113"/>
      <c r="H51244" s="133"/>
      <c r="T51244" s="133"/>
      <c r="X51244" s="131"/>
      <c r="Y51244" s="133"/>
      <c r="AJ51244" s="133"/>
      <c r="AO51244" s="135"/>
      <c r="AP51244" s="135"/>
      <c r="BJ51244" s="136"/>
    </row>
    <row r="51245" spans="5:62" ht="14.25" customHeight="1" x14ac:dyDescent="0.25">
      <c r="E51245" s="113"/>
      <c r="H51245" s="133"/>
      <c r="T51245" s="133"/>
      <c r="X51245" s="131"/>
      <c r="Y51245" s="133"/>
      <c r="AJ51245" s="133"/>
      <c r="AO51245" s="135"/>
      <c r="AP51245" s="135"/>
      <c r="BJ51245" s="136"/>
    </row>
    <row r="51246" spans="5:62" ht="14.25" customHeight="1" x14ac:dyDescent="0.25">
      <c r="E51246" s="113"/>
      <c r="H51246" s="133"/>
      <c r="T51246" s="133"/>
      <c r="X51246" s="131"/>
      <c r="Y51246" s="133"/>
      <c r="AJ51246" s="133"/>
      <c r="AO51246" s="135"/>
      <c r="AP51246" s="135"/>
      <c r="BJ51246" s="136"/>
    </row>
    <row r="51247" spans="5:62" ht="14.25" customHeight="1" x14ac:dyDescent="0.25">
      <c r="E51247" s="113"/>
      <c r="H51247" s="133"/>
      <c r="T51247" s="133"/>
      <c r="X51247" s="131"/>
      <c r="Y51247" s="133"/>
      <c r="AJ51247" s="133"/>
      <c r="AO51247" s="135"/>
      <c r="AP51247" s="135"/>
      <c r="BJ51247" s="136"/>
    </row>
    <row r="51248" spans="5:62" ht="14.25" customHeight="1" x14ac:dyDescent="0.25">
      <c r="E51248" s="113"/>
      <c r="H51248" s="133"/>
      <c r="T51248" s="133"/>
      <c r="X51248" s="131"/>
      <c r="Y51248" s="133"/>
      <c r="AJ51248" s="133"/>
      <c r="AO51248" s="135"/>
      <c r="AP51248" s="135"/>
      <c r="BJ51248" s="136"/>
    </row>
    <row r="51249" spans="5:62" ht="14.25" customHeight="1" x14ac:dyDescent="0.25">
      <c r="E51249" s="113"/>
      <c r="H51249" s="133"/>
      <c r="T51249" s="133"/>
      <c r="X51249" s="131"/>
      <c r="Y51249" s="133"/>
      <c r="AJ51249" s="133"/>
      <c r="AO51249" s="135"/>
      <c r="AP51249" s="135"/>
      <c r="BJ51249" s="136"/>
    </row>
    <row r="51250" spans="5:62" ht="14.25" customHeight="1" x14ac:dyDescent="0.25">
      <c r="E51250" s="113"/>
      <c r="H51250" s="133"/>
      <c r="T51250" s="133"/>
      <c r="X51250" s="131"/>
      <c r="Y51250" s="133"/>
      <c r="AJ51250" s="133"/>
      <c r="AO51250" s="135"/>
      <c r="AP51250" s="135"/>
      <c r="BJ51250" s="136"/>
    </row>
    <row r="51251" spans="5:62" ht="14.25" customHeight="1" x14ac:dyDescent="0.25">
      <c r="E51251" s="113"/>
      <c r="H51251" s="133"/>
      <c r="T51251" s="133"/>
      <c r="X51251" s="131"/>
      <c r="Y51251" s="133"/>
      <c r="AJ51251" s="133"/>
      <c r="AO51251" s="135"/>
      <c r="AP51251" s="135"/>
      <c r="BJ51251" s="136"/>
    </row>
    <row r="51252" spans="5:62" ht="14.25" customHeight="1" x14ac:dyDescent="0.25">
      <c r="E51252" s="113"/>
      <c r="H51252" s="133"/>
      <c r="T51252" s="133"/>
      <c r="X51252" s="131"/>
      <c r="Y51252" s="133"/>
      <c r="AJ51252" s="133"/>
      <c r="AO51252" s="135"/>
      <c r="AP51252" s="135"/>
      <c r="BJ51252" s="136"/>
    </row>
    <row r="51253" spans="5:62" ht="14.25" customHeight="1" x14ac:dyDescent="0.25">
      <c r="E51253" s="113"/>
      <c r="H51253" s="133"/>
      <c r="T51253" s="133"/>
      <c r="X51253" s="131"/>
      <c r="Y51253" s="133"/>
      <c r="AJ51253" s="133"/>
      <c r="AO51253" s="135"/>
      <c r="AP51253" s="135"/>
      <c r="BJ51253" s="136"/>
    </row>
    <row r="51254" spans="5:62" ht="14.25" customHeight="1" x14ac:dyDescent="0.25">
      <c r="E51254" s="113"/>
      <c r="H51254" s="133"/>
      <c r="T51254" s="133"/>
      <c r="X51254" s="131"/>
      <c r="Y51254" s="133"/>
      <c r="AJ51254" s="133"/>
      <c r="AO51254" s="135"/>
      <c r="AP51254" s="135"/>
      <c r="BJ51254" s="136"/>
    </row>
    <row r="51255" spans="5:62" ht="14.25" customHeight="1" x14ac:dyDescent="0.25">
      <c r="E51255" s="113"/>
      <c r="H51255" s="133"/>
      <c r="T51255" s="133"/>
      <c r="X51255" s="131"/>
      <c r="Y51255" s="133"/>
      <c r="AJ51255" s="133"/>
      <c r="AO51255" s="135"/>
      <c r="AP51255" s="135"/>
      <c r="BJ51255" s="136"/>
    </row>
    <row r="51256" spans="5:62" ht="14.25" customHeight="1" x14ac:dyDescent="0.25">
      <c r="E51256" s="113"/>
      <c r="H51256" s="133"/>
      <c r="T51256" s="133"/>
      <c r="X51256" s="131"/>
      <c r="Y51256" s="133"/>
      <c r="AJ51256" s="133"/>
      <c r="AO51256" s="135"/>
      <c r="AP51256" s="135"/>
      <c r="BJ51256" s="136"/>
    </row>
    <row r="51257" spans="5:62" ht="14.25" customHeight="1" x14ac:dyDescent="0.25">
      <c r="E51257" s="113"/>
      <c r="H51257" s="133"/>
      <c r="T51257" s="133"/>
      <c r="X51257" s="131"/>
      <c r="Y51257" s="133"/>
      <c r="AJ51257" s="133"/>
      <c r="AO51257" s="135"/>
      <c r="AP51257" s="135"/>
      <c r="BJ51257" s="136"/>
    </row>
    <row r="51258" spans="5:62" ht="14.25" customHeight="1" x14ac:dyDescent="0.25">
      <c r="E51258" s="113"/>
      <c r="H51258" s="133"/>
      <c r="T51258" s="133"/>
      <c r="X51258" s="131"/>
      <c r="Y51258" s="133"/>
      <c r="AJ51258" s="133"/>
      <c r="AO51258" s="135"/>
      <c r="AP51258" s="135"/>
      <c r="BJ51258" s="136"/>
    </row>
    <row r="51259" spans="5:62" ht="14.25" customHeight="1" x14ac:dyDescent="0.25">
      <c r="E51259" s="113"/>
      <c r="H51259" s="133"/>
      <c r="T51259" s="133"/>
      <c r="X51259" s="131"/>
      <c r="Y51259" s="133"/>
      <c r="AJ51259" s="133"/>
      <c r="AO51259" s="135"/>
      <c r="AP51259" s="135"/>
      <c r="BJ51259" s="136"/>
    </row>
    <row r="51260" spans="5:62" ht="14.25" customHeight="1" x14ac:dyDescent="0.25">
      <c r="E51260" s="113"/>
      <c r="H51260" s="133"/>
      <c r="T51260" s="133"/>
      <c r="X51260" s="131"/>
      <c r="Y51260" s="133"/>
      <c r="AJ51260" s="133"/>
      <c r="AO51260" s="135"/>
      <c r="AP51260" s="135"/>
      <c r="BJ51260" s="136"/>
    </row>
    <row r="51261" spans="5:62" ht="14.25" customHeight="1" x14ac:dyDescent="0.25">
      <c r="E51261" s="113"/>
      <c r="H51261" s="133"/>
      <c r="T51261" s="133"/>
      <c r="X51261" s="131"/>
      <c r="Y51261" s="133"/>
      <c r="AJ51261" s="133"/>
      <c r="AO51261" s="135"/>
      <c r="AP51261" s="135"/>
      <c r="BJ51261" s="136"/>
    </row>
    <row r="51262" spans="5:62" ht="14.25" customHeight="1" x14ac:dyDescent="0.25">
      <c r="E51262" s="113"/>
      <c r="H51262" s="133"/>
      <c r="T51262" s="133"/>
      <c r="X51262" s="131"/>
      <c r="Y51262" s="133"/>
      <c r="AJ51262" s="133"/>
      <c r="AO51262" s="135"/>
      <c r="AP51262" s="135"/>
      <c r="BJ51262" s="136"/>
    </row>
    <row r="51263" spans="5:62" ht="14.25" customHeight="1" x14ac:dyDescent="0.25">
      <c r="E51263" s="113"/>
      <c r="H51263" s="133"/>
      <c r="T51263" s="133"/>
      <c r="X51263" s="131"/>
      <c r="Y51263" s="133"/>
      <c r="AJ51263" s="133"/>
      <c r="AO51263" s="135"/>
      <c r="AP51263" s="135"/>
      <c r="BJ51263" s="136"/>
    </row>
    <row r="51264" spans="5:62" ht="14.25" customHeight="1" x14ac:dyDescent="0.25">
      <c r="E51264" s="113"/>
      <c r="H51264" s="133"/>
      <c r="T51264" s="133"/>
      <c r="X51264" s="131"/>
      <c r="Y51264" s="133"/>
      <c r="AJ51264" s="133"/>
      <c r="AO51264" s="135"/>
      <c r="AP51264" s="135"/>
      <c r="BJ51264" s="136"/>
    </row>
    <row r="51265" spans="5:62" ht="14.25" customHeight="1" x14ac:dyDescent="0.25">
      <c r="E51265" s="113"/>
      <c r="H51265" s="133"/>
      <c r="T51265" s="133"/>
      <c r="X51265" s="131"/>
      <c r="Y51265" s="133"/>
      <c r="AJ51265" s="133"/>
      <c r="AO51265" s="135"/>
      <c r="AP51265" s="135"/>
      <c r="BJ51265" s="136"/>
    </row>
    <row r="51266" spans="5:62" ht="14.25" customHeight="1" x14ac:dyDescent="0.25">
      <c r="E51266" s="113"/>
      <c r="H51266" s="133"/>
      <c r="T51266" s="133"/>
      <c r="X51266" s="131"/>
      <c r="Y51266" s="133"/>
      <c r="AJ51266" s="133"/>
      <c r="AO51266" s="135"/>
      <c r="AP51266" s="135"/>
      <c r="BJ51266" s="136"/>
    </row>
    <row r="51267" spans="5:62" ht="14.25" customHeight="1" x14ac:dyDescent="0.25">
      <c r="E51267" s="113"/>
      <c r="H51267" s="133"/>
      <c r="T51267" s="133"/>
      <c r="X51267" s="131"/>
      <c r="Y51267" s="133"/>
      <c r="AJ51267" s="133"/>
      <c r="AO51267" s="135"/>
      <c r="AP51267" s="135"/>
      <c r="BJ51267" s="136"/>
    </row>
    <row r="51268" spans="5:62" ht="14.25" customHeight="1" x14ac:dyDescent="0.25">
      <c r="E51268" s="113"/>
      <c r="H51268" s="133"/>
      <c r="T51268" s="133"/>
      <c r="X51268" s="131"/>
      <c r="Y51268" s="133"/>
      <c r="AJ51268" s="133"/>
      <c r="AO51268" s="135"/>
      <c r="AP51268" s="135"/>
      <c r="BJ51268" s="136"/>
    </row>
    <row r="51269" spans="5:62" ht="14.25" customHeight="1" x14ac:dyDescent="0.25">
      <c r="E51269" s="113"/>
      <c r="H51269" s="133"/>
      <c r="T51269" s="133"/>
      <c r="X51269" s="131"/>
      <c r="Y51269" s="133"/>
      <c r="AJ51269" s="133"/>
      <c r="AO51269" s="135"/>
      <c r="AP51269" s="135"/>
      <c r="BJ51269" s="136"/>
    </row>
    <row r="51270" spans="5:62" ht="14.25" customHeight="1" x14ac:dyDescent="0.25">
      <c r="E51270" s="113"/>
      <c r="H51270" s="133"/>
      <c r="T51270" s="133"/>
      <c r="X51270" s="131"/>
      <c r="Y51270" s="133"/>
      <c r="AJ51270" s="133"/>
      <c r="AO51270" s="135"/>
      <c r="AP51270" s="135"/>
      <c r="BJ51270" s="136"/>
    </row>
    <row r="51271" spans="5:62" ht="14.25" customHeight="1" x14ac:dyDescent="0.25">
      <c r="E51271" s="113"/>
      <c r="H51271" s="133"/>
      <c r="T51271" s="133"/>
      <c r="X51271" s="131"/>
      <c r="Y51271" s="133"/>
      <c r="AJ51271" s="133"/>
      <c r="AO51271" s="135"/>
      <c r="AP51271" s="135"/>
      <c r="BJ51271" s="136"/>
    </row>
    <row r="51272" spans="5:62" ht="14.25" customHeight="1" x14ac:dyDescent="0.25">
      <c r="E51272" s="113"/>
      <c r="H51272" s="133"/>
      <c r="T51272" s="133"/>
      <c r="X51272" s="131"/>
      <c r="Y51272" s="133"/>
      <c r="AJ51272" s="133"/>
      <c r="AO51272" s="135"/>
      <c r="AP51272" s="135"/>
      <c r="BJ51272" s="136"/>
    </row>
    <row r="51273" spans="5:62" ht="14.25" customHeight="1" x14ac:dyDescent="0.25">
      <c r="E51273" s="113"/>
      <c r="H51273" s="133"/>
      <c r="T51273" s="133"/>
      <c r="X51273" s="131"/>
      <c r="Y51273" s="133"/>
      <c r="AJ51273" s="133"/>
      <c r="AO51273" s="135"/>
      <c r="AP51273" s="135"/>
      <c r="BJ51273" s="136"/>
    </row>
    <row r="51274" spans="5:62" ht="14.25" customHeight="1" x14ac:dyDescent="0.25">
      <c r="E51274" s="113"/>
      <c r="H51274" s="133"/>
      <c r="T51274" s="133"/>
      <c r="X51274" s="131"/>
      <c r="Y51274" s="133"/>
      <c r="AJ51274" s="133"/>
      <c r="AO51274" s="135"/>
      <c r="AP51274" s="135"/>
      <c r="BJ51274" s="136"/>
    </row>
    <row r="51275" spans="5:62" ht="14.25" customHeight="1" x14ac:dyDescent="0.25">
      <c r="E51275" s="113"/>
      <c r="H51275" s="133"/>
      <c r="T51275" s="133"/>
      <c r="X51275" s="131"/>
      <c r="Y51275" s="133"/>
      <c r="AJ51275" s="133"/>
      <c r="AO51275" s="135"/>
      <c r="AP51275" s="135"/>
      <c r="BJ51275" s="136"/>
    </row>
    <row r="51276" spans="5:62" ht="14.25" customHeight="1" x14ac:dyDescent="0.25">
      <c r="E51276" s="113"/>
      <c r="H51276" s="133"/>
      <c r="T51276" s="133"/>
      <c r="X51276" s="131"/>
      <c r="Y51276" s="133"/>
      <c r="AJ51276" s="133"/>
      <c r="AO51276" s="135"/>
      <c r="AP51276" s="135"/>
      <c r="BJ51276" s="136"/>
    </row>
    <row r="51277" spans="5:62" ht="14.25" customHeight="1" x14ac:dyDescent="0.25">
      <c r="E51277" s="113"/>
      <c r="H51277" s="133"/>
      <c r="T51277" s="133"/>
      <c r="X51277" s="131"/>
      <c r="Y51277" s="133"/>
      <c r="AJ51277" s="133"/>
      <c r="AO51277" s="135"/>
      <c r="AP51277" s="135"/>
      <c r="BJ51277" s="136"/>
    </row>
    <row r="51278" spans="5:62" ht="14.25" customHeight="1" x14ac:dyDescent="0.25">
      <c r="E51278" s="113"/>
      <c r="H51278" s="133"/>
      <c r="T51278" s="133"/>
      <c r="X51278" s="131"/>
      <c r="Y51278" s="133"/>
      <c r="AJ51278" s="133"/>
      <c r="AO51278" s="135"/>
      <c r="AP51278" s="135"/>
      <c r="BJ51278" s="136"/>
    </row>
    <row r="51279" spans="5:62" ht="14.25" customHeight="1" x14ac:dyDescent="0.25">
      <c r="E51279" s="113"/>
      <c r="H51279" s="133"/>
      <c r="T51279" s="133"/>
      <c r="X51279" s="131"/>
      <c r="Y51279" s="133"/>
      <c r="AJ51279" s="133"/>
      <c r="AO51279" s="135"/>
      <c r="AP51279" s="135"/>
      <c r="BJ51279" s="136"/>
    </row>
    <row r="51280" spans="5:62" ht="14.25" customHeight="1" x14ac:dyDescent="0.25">
      <c r="E51280" s="113"/>
      <c r="H51280" s="133"/>
      <c r="T51280" s="133"/>
      <c r="X51280" s="131"/>
      <c r="Y51280" s="133"/>
      <c r="AJ51280" s="133"/>
      <c r="AO51280" s="135"/>
      <c r="AP51280" s="135"/>
      <c r="BJ51280" s="136"/>
    </row>
    <row r="51281" spans="5:62" ht="14.25" customHeight="1" x14ac:dyDescent="0.25">
      <c r="E51281" s="113"/>
      <c r="H51281" s="133"/>
      <c r="T51281" s="133"/>
      <c r="X51281" s="131"/>
      <c r="Y51281" s="133"/>
      <c r="AJ51281" s="133"/>
      <c r="AO51281" s="135"/>
      <c r="AP51281" s="135"/>
      <c r="BJ51281" s="136"/>
    </row>
    <row r="51282" spans="5:62" ht="14.25" customHeight="1" x14ac:dyDescent="0.25">
      <c r="E51282" s="113"/>
      <c r="H51282" s="133"/>
      <c r="T51282" s="133"/>
      <c r="X51282" s="131"/>
      <c r="Y51282" s="133"/>
      <c r="AJ51282" s="133"/>
      <c r="AO51282" s="135"/>
      <c r="AP51282" s="135"/>
      <c r="BJ51282" s="136"/>
    </row>
    <row r="51283" spans="5:62" ht="14.25" customHeight="1" x14ac:dyDescent="0.25">
      <c r="E51283" s="113"/>
      <c r="H51283" s="133"/>
      <c r="T51283" s="133"/>
      <c r="X51283" s="131"/>
      <c r="Y51283" s="133"/>
      <c r="AJ51283" s="133"/>
      <c r="AO51283" s="135"/>
      <c r="AP51283" s="135"/>
      <c r="BJ51283" s="136"/>
    </row>
    <row r="51284" spans="5:62" ht="14.25" customHeight="1" x14ac:dyDescent="0.25">
      <c r="E51284" s="113"/>
      <c r="H51284" s="133"/>
      <c r="T51284" s="133"/>
      <c r="X51284" s="131"/>
      <c r="Y51284" s="133"/>
      <c r="AJ51284" s="133"/>
      <c r="AO51284" s="135"/>
      <c r="AP51284" s="135"/>
      <c r="BJ51284" s="136"/>
    </row>
    <row r="51285" spans="5:62" ht="14.25" customHeight="1" x14ac:dyDescent="0.25">
      <c r="E51285" s="113"/>
      <c r="H51285" s="133"/>
      <c r="T51285" s="133"/>
      <c r="X51285" s="131"/>
      <c r="Y51285" s="133"/>
      <c r="AJ51285" s="133"/>
      <c r="AO51285" s="135"/>
      <c r="AP51285" s="135"/>
      <c r="BJ51285" s="136"/>
    </row>
    <row r="51286" spans="5:62" ht="14.25" customHeight="1" x14ac:dyDescent="0.25">
      <c r="E51286" s="113"/>
      <c r="H51286" s="133"/>
      <c r="T51286" s="133"/>
      <c r="X51286" s="131"/>
      <c r="Y51286" s="133"/>
      <c r="AJ51286" s="133"/>
      <c r="AO51286" s="135"/>
      <c r="AP51286" s="135"/>
      <c r="BJ51286" s="136"/>
    </row>
    <row r="51287" spans="5:62" ht="14.25" customHeight="1" x14ac:dyDescent="0.25">
      <c r="E51287" s="113"/>
      <c r="H51287" s="133"/>
      <c r="T51287" s="133"/>
      <c r="X51287" s="131"/>
      <c r="Y51287" s="133"/>
      <c r="AJ51287" s="133"/>
      <c r="AO51287" s="135"/>
      <c r="AP51287" s="135"/>
      <c r="BJ51287" s="136"/>
    </row>
    <row r="51288" spans="5:62" ht="14.25" customHeight="1" x14ac:dyDescent="0.25">
      <c r="E51288" s="113"/>
      <c r="H51288" s="133"/>
      <c r="T51288" s="133"/>
      <c r="X51288" s="131"/>
      <c r="Y51288" s="133"/>
      <c r="AJ51288" s="133"/>
      <c r="AO51288" s="135"/>
      <c r="AP51288" s="135"/>
      <c r="BJ51288" s="136"/>
    </row>
    <row r="51289" spans="5:62" ht="14.25" customHeight="1" x14ac:dyDescent="0.25">
      <c r="E51289" s="113"/>
      <c r="H51289" s="133"/>
      <c r="T51289" s="133"/>
      <c r="X51289" s="131"/>
      <c r="Y51289" s="133"/>
      <c r="AJ51289" s="133"/>
      <c r="AO51289" s="135"/>
      <c r="AP51289" s="135"/>
      <c r="BJ51289" s="136"/>
    </row>
    <row r="51290" spans="5:62" ht="14.25" customHeight="1" x14ac:dyDescent="0.25">
      <c r="E51290" s="113"/>
      <c r="H51290" s="133"/>
      <c r="T51290" s="133"/>
      <c r="X51290" s="131"/>
      <c r="Y51290" s="133"/>
      <c r="AJ51290" s="133"/>
      <c r="AO51290" s="135"/>
      <c r="AP51290" s="135"/>
      <c r="BJ51290" s="136"/>
    </row>
    <row r="51291" spans="5:62" ht="14.25" customHeight="1" x14ac:dyDescent="0.25">
      <c r="E51291" s="113"/>
      <c r="H51291" s="133"/>
      <c r="T51291" s="133"/>
      <c r="X51291" s="131"/>
      <c r="Y51291" s="133"/>
      <c r="AJ51291" s="133"/>
      <c r="AO51291" s="135"/>
      <c r="AP51291" s="135"/>
      <c r="BJ51291" s="136"/>
    </row>
    <row r="51292" spans="5:62" ht="14.25" customHeight="1" x14ac:dyDescent="0.25">
      <c r="E51292" s="113"/>
      <c r="H51292" s="133"/>
      <c r="T51292" s="133"/>
      <c r="X51292" s="131"/>
      <c r="Y51292" s="133"/>
      <c r="AJ51292" s="133"/>
      <c r="AO51292" s="135"/>
      <c r="AP51292" s="135"/>
      <c r="BJ51292" s="136"/>
    </row>
    <row r="51293" spans="5:62" ht="14.25" customHeight="1" x14ac:dyDescent="0.25">
      <c r="E51293" s="113"/>
      <c r="H51293" s="133"/>
      <c r="T51293" s="133"/>
      <c r="X51293" s="131"/>
      <c r="Y51293" s="133"/>
      <c r="AJ51293" s="133"/>
      <c r="AO51293" s="135"/>
      <c r="AP51293" s="135"/>
      <c r="BJ51293" s="136"/>
    </row>
    <row r="51294" spans="5:62" ht="14.25" customHeight="1" x14ac:dyDescent="0.25">
      <c r="E51294" s="113"/>
      <c r="H51294" s="133"/>
      <c r="T51294" s="133"/>
      <c r="X51294" s="131"/>
      <c r="Y51294" s="133"/>
      <c r="AJ51294" s="133"/>
      <c r="AO51294" s="135"/>
      <c r="AP51294" s="135"/>
      <c r="BJ51294" s="136"/>
    </row>
    <row r="51295" spans="5:62" ht="14.25" customHeight="1" x14ac:dyDescent="0.25">
      <c r="E51295" s="113"/>
      <c r="H51295" s="133"/>
      <c r="T51295" s="133"/>
      <c r="X51295" s="131"/>
      <c r="Y51295" s="133"/>
      <c r="AJ51295" s="133"/>
      <c r="AO51295" s="135"/>
      <c r="AP51295" s="135"/>
      <c r="BJ51295" s="136"/>
    </row>
    <row r="51296" spans="5:62" ht="14.25" customHeight="1" x14ac:dyDescent="0.25">
      <c r="E51296" s="113"/>
      <c r="H51296" s="133"/>
      <c r="T51296" s="133"/>
      <c r="X51296" s="131"/>
      <c r="Y51296" s="133"/>
      <c r="AJ51296" s="133"/>
      <c r="AO51296" s="135"/>
      <c r="AP51296" s="135"/>
      <c r="BJ51296" s="136"/>
    </row>
    <row r="51297" spans="5:62" ht="14.25" customHeight="1" x14ac:dyDescent="0.25">
      <c r="E51297" s="113"/>
      <c r="H51297" s="133"/>
      <c r="T51297" s="133"/>
      <c r="X51297" s="131"/>
      <c r="Y51297" s="133"/>
      <c r="AJ51297" s="133"/>
      <c r="AO51297" s="135"/>
      <c r="AP51297" s="135"/>
      <c r="BJ51297" s="136"/>
    </row>
    <row r="51298" spans="5:62" ht="14.25" customHeight="1" x14ac:dyDescent="0.25">
      <c r="E51298" s="113"/>
      <c r="H51298" s="133"/>
      <c r="T51298" s="133"/>
      <c r="X51298" s="131"/>
      <c r="Y51298" s="133"/>
      <c r="AJ51298" s="133"/>
      <c r="AO51298" s="135"/>
      <c r="AP51298" s="135"/>
      <c r="BJ51298" s="136"/>
    </row>
    <row r="51299" spans="5:62" ht="14.25" customHeight="1" x14ac:dyDescent="0.25">
      <c r="E51299" s="113"/>
      <c r="H51299" s="133"/>
      <c r="T51299" s="133"/>
      <c r="X51299" s="131"/>
      <c r="Y51299" s="133"/>
      <c r="AJ51299" s="133"/>
      <c r="AO51299" s="135"/>
      <c r="AP51299" s="135"/>
      <c r="BJ51299" s="136"/>
    </row>
    <row r="51300" spans="5:62" ht="14.25" customHeight="1" x14ac:dyDescent="0.25">
      <c r="E51300" s="113"/>
      <c r="H51300" s="133"/>
      <c r="T51300" s="133"/>
      <c r="X51300" s="131"/>
      <c r="Y51300" s="133"/>
      <c r="AJ51300" s="133"/>
      <c r="AO51300" s="135"/>
      <c r="AP51300" s="135"/>
      <c r="BJ51300" s="136"/>
    </row>
    <row r="51301" spans="5:62" ht="14.25" customHeight="1" x14ac:dyDescent="0.25">
      <c r="E51301" s="113"/>
      <c r="H51301" s="133"/>
      <c r="T51301" s="133"/>
      <c r="X51301" s="131"/>
      <c r="Y51301" s="133"/>
      <c r="AJ51301" s="133"/>
      <c r="AO51301" s="135"/>
      <c r="AP51301" s="135"/>
      <c r="BJ51301" s="136"/>
    </row>
    <row r="51302" spans="5:62" ht="14.25" customHeight="1" x14ac:dyDescent="0.25">
      <c r="E51302" s="113"/>
      <c r="H51302" s="133"/>
      <c r="T51302" s="133"/>
      <c r="X51302" s="131"/>
      <c r="Y51302" s="133"/>
      <c r="AJ51302" s="133"/>
      <c r="AO51302" s="135"/>
      <c r="AP51302" s="135"/>
      <c r="BJ51302" s="136"/>
    </row>
    <row r="51303" spans="5:62" ht="14.25" customHeight="1" x14ac:dyDescent="0.25">
      <c r="E51303" s="113"/>
      <c r="H51303" s="133"/>
      <c r="T51303" s="133"/>
      <c r="X51303" s="131"/>
      <c r="Y51303" s="133"/>
      <c r="AJ51303" s="133"/>
      <c r="AO51303" s="135"/>
      <c r="AP51303" s="135"/>
      <c r="BJ51303" s="136"/>
    </row>
    <row r="51304" spans="5:62" ht="14.25" customHeight="1" x14ac:dyDescent="0.25">
      <c r="E51304" s="113"/>
      <c r="H51304" s="133"/>
      <c r="T51304" s="133"/>
      <c r="X51304" s="131"/>
      <c r="Y51304" s="133"/>
      <c r="AJ51304" s="133"/>
      <c r="AO51304" s="135"/>
      <c r="AP51304" s="135"/>
      <c r="BJ51304" s="136"/>
    </row>
    <row r="51305" spans="5:62" ht="14.25" customHeight="1" x14ac:dyDescent="0.25">
      <c r="E51305" s="113"/>
      <c r="H51305" s="133"/>
      <c r="T51305" s="133"/>
      <c r="X51305" s="131"/>
      <c r="Y51305" s="133"/>
      <c r="AJ51305" s="133"/>
      <c r="AO51305" s="135"/>
      <c r="AP51305" s="135"/>
      <c r="BJ51305" s="136"/>
    </row>
    <row r="51306" spans="5:62" ht="14.25" customHeight="1" x14ac:dyDescent="0.25">
      <c r="E51306" s="113"/>
      <c r="H51306" s="133"/>
      <c r="T51306" s="133"/>
      <c r="X51306" s="131"/>
      <c r="Y51306" s="133"/>
      <c r="AJ51306" s="133"/>
      <c r="AO51306" s="135"/>
      <c r="AP51306" s="135"/>
      <c r="BJ51306" s="136"/>
    </row>
    <row r="51307" spans="5:62" ht="14.25" customHeight="1" x14ac:dyDescent="0.25">
      <c r="E51307" s="113"/>
      <c r="H51307" s="133"/>
      <c r="T51307" s="133"/>
      <c r="X51307" s="131"/>
      <c r="Y51307" s="133"/>
      <c r="AJ51307" s="133"/>
      <c r="AO51307" s="135"/>
      <c r="AP51307" s="135"/>
      <c r="BJ51307" s="136"/>
    </row>
    <row r="51308" spans="5:62" ht="14.25" customHeight="1" x14ac:dyDescent="0.25">
      <c r="E51308" s="113"/>
      <c r="H51308" s="133"/>
      <c r="T51308" s="133"/>
      <c r="X51308" s="131"/>
      <c r="Y51308" s="133"/>
      <c r="AJ51308" s="133"/>
      <c r="AO51308" s="135"/>
      <c r="AP51308" s="135"/>
      <c r="BJ51308" s="136"/>
    </row>
    <row r="51309" spans="5:62" ht="14.25" customHeight="1" x14ac:dyDescent="0.25">
      <c r="E51309" s="113"/>
      <c r="H51309" s="133"/>
      <c r="T51309" s="133"/>
      <c r="X51309" s="131"/>
      <c r="Y51309" s="133"/>
      <c r="AJ51309" s="133"/>
      <c r="AO51309" s="135"/>
      <c r="AP51309" s="135"/>
      <c r="BJ51309" s="136"/>
    </row>
    <row r="51310" spans="5:62" ht="14.25" customHeight="1" x14ac:dyDescent="0.25">
      <c r="E51310" s="113"/>
      <c r="H51310" s="133"/>
      <c r="T51310" s="133"/>
      <c r="X51310" s="131"/>
      <c r="Y51310" s="133"/>
      <c r="AJ51310" s="133"/>
      <c r="AO51310" s="135"/>
      <c r="AP51310" s="135"/>
      <c r="BJ51310" s="136"/>
    </row>
    <row r="51311" spans="5:62" ht="14.25" customHeight="1" x14ac:dyDescent="0.25">
      <c r="E51311" s="113"/>
      <c r="H51311" s="133"/>
      <c r="T51311" s="133"/>
      <c r="X51311" s="131"/>
      <c r="Y51311" s="133"/>
      <c r="AJ51311" s="133"/>
      <c r="AO51311" s="135"/>
      <c r="AP51311" s="135"/>
      <c r="BJ51311" s="136"/>
    </row>
    <row r="51312" spans="5:62" ht="14.25" customHeight="1" x14ac:dyDescent="0.25">
      <c r="E51312" s="113"/>
      <c r="H51312" s="133"/>
      <c r="T51312" s="133"/>
      <c r="X51312" s="131"/>
      <c r="Y51312" s="133"/>
      <c r="AJ51312" s="133"/>
      <c r="AO51312" s="135"/>
      <c r="AP51312" s="135"/>
      <c r="BJ51312" s="136"/>
    </row>
    <row r="51313" spans="5:62" ht="14.25" customHeight="1" x14ac:dyDescent="0.25">
      <c r="E51313" s="113"/>
      <c r="H51313" s="133"/>
      <c r="T51313" s="133"/>
      <c r="X51313" s="131"/>
      <c r="Y51313" s="133"/>
      <c r="AJ51313" s="133"/>
      <c r="AO51313" s="135"/>
      <c r="AP51313" s="135"/>
      <c r="BJ51313" s="136"/>
    </row>
    <row r="51314" spans="5:62" ht="14.25" customHeight="1" x14ac:dyDescent="0.25">
      <c r="E51314" s="113"/>
      <c r="H51314" s="133"/>
      <c r="T51314" s="133"/>
      <c r="X51314" s="131"/>
      <c r="Y51314" s="133"/>
      <c r="AJ51314" s="133"/>
      <c r="AO51314" s="135"/>
      <c r="AP51314" s="135"/>
      <c r="BJ51314" s="136"/>
    </row>
    <row r="51315" spans="5:62" ht="14.25" customHeight="1" x14ac:dyDescent="0.25">
      <c r="E51315" s="113"/>
      <c r="H51315" s="133"/>
      <c r="T51315" s="133"/>
      <c r="X51315" s="131"/>
      <c r="Y51315" s="133"/>
      <c r="AJ51315" s="133"/>
      <c r="AO51315" s="135"/>
      <c r="AP51315" s="135"/>
      <c r="BJ51315" s="136"/>
    </row>
    <row r="51316" spans="5:62" ht="14.25" customHeight="1" x14ac:dyDescent="0.25">
      <c r="E51316" s="113"/>
      <c r="H51316" s="133"/>
      <c r="T51316" s="133"/>
      <c r="X51316" s="131"/>
      <c r="Y51316" s="133"/>
      <c r="AJ51316" s="133"/>
      <c r="AO51316" s="135"/>
      <c r="AP51316" s="135"/>
      <c r="BJ51316" s="136"/>
    </row>
    <row r="51317" spans="5:62" ht="14.25" customHeight="1" x14ac:dyDescent="0.25">
      <c r="E51317" s="113"/>
      <c r="H51317" s="133"/>
      <c r="T51317" s="133"/>
      <c r="X51317" s="131"/>
      <c r="Y51317" s="133"/>
      <c r="AJ51317" s="133"/>
      <c r="AO51317" s="135"/>
      <c r="AP51317" s="135"/>
      <c r="BJ51317" s="136"/>
    </row>
    <row r="51318" spans="5:62" ht="14.25" customHeight="1" x14ac:dyDescent="0.25">
      <c r="E51318" s="113"/>
      <c r="H51318" s="133"/>
      <c r="T51318" s="133"/>
      <c r="X51318" s="131"/>
      <c r="Y51318" s="133"/>
      <c r="AJ51318" s="133"/>
      <c r="AO51318" s="135"/>
      <c r="AP51318" s="135"/>
      <c r="BJ51318" s="136"/>
    </row>
    <row r="51319" spans="5:62" ht="14.25" customHeight="1" x14ac:dyDescent="0.25">
      <c r="E51319" s="113"/>
      <c r="H51319" s="133"/>
      <c r="T51319" s="133"/>
      <c r="X51319" s="131"/>
      <c r="Y51319" s="133"/>
      <c r="AJ51319" s="133"/>
      <c r="AO51319" s="135"/>
      <c r="AP51319" s="135"/>
      <c r="BJ51319" s="136"/>
    </row>
    <row r="51320" spans="5:62" ht="14.25" customHeight="1" x14ac:dyDescent="0.25">
      <c r="E51320" s="113"/>
      <c r="H51320" s="133"/>
      <c r="T51320" s="133"/>
      <c r="X51320" s="131"/>
      <c r="Y51320" s="133"/>
      <c r="AJ51320" s="133"/>
      <c r="AO51320" s="135"/>
      <c r="AP51320" s="135"/>
      <c r="BJ51320" s="136"/>
    </row>
    <row r="51321" spans="5:62" ht="14.25" customHeight="1" x14ac:dyDescent="0.25">
      <c r="E51321" s="113"/>
      <c r="H51321" s="133"/>
      <c r="T51321" s="133"/>
      <c r="X51321" s="131"/>
      <c r="Y51321" s="133"/>
      <c r="AJ51321" s="133"/>
      <c r="AO51321" s="135"/>
      <c r="AP51321" s="135"/>
      <c r="BJ51321" s="136"/>
    </row>
    <row r="51322" spans="5:62" ht="14.25" customHeight="1" x14ac:dyDescent="0.25">
      <c r="E51322" s="113"/>
      <c r="H51322" s="133"/>
      <c r="T51322" s="133"/>
      <c r="X51322" s="131"/>
      <c r="Y51322" s="133"/>
      <c r="AJ51322" s="133"/>
      <c r="AO51322" s="135"/>
      <c r="AP51322" s="135"/>
      <c r="BJ51322" s="136"/>
    </row>
    <row r="51323" spans="5:62" ht="14.25" customHeight="1" x14ac:dyDescent="0.25">
      <c r="E51323" s="113"/>
      <c r="H51323" s="133"/>
      <c r="T51323" s="133"/>
      <c r="X51323" s="131"/>
      <c r="Y51323" s="133"/>
      <c r="AJ51323" s="133"/>
      <c r="AO51323" s="135"/>
      <c r="AP51323" s="135"/>
      <c r="BJ51323" s="136"/>
    </row>
    <row r="51324" spans="5:62" ht="14.25" customHeight="1" x14ac:dyDescent="0.25">
      <c r="E51324" s="113"/>
      <c r="H51324" s="133"/>
      <c r="T51324" s="133"/>
      <c r="X51324" s="131"/>
      <c r="Y51324" s="133"/>
      <c r="AJ51324" s="133"/>
      <c r="AO51324" s="135"/>
      <c r="AP51324" s="135"/>
      <c r="BJ51324" s="136"/>
    </row>
    <row r="51325" spans="5:62" ht="14.25" customHeight="1" x14ac:dyDescent="0.25">
      <c r="E51325" s="113"/>
      <c r="H51325" s="133"/>
      <c r="T51325" s="133"/>
      <c r="X51325" s="131"/>
      <c r="Y51325" s="133"/>
      <c r="AJ51325" s="133"/>
      <c r="AO51325" s="135"/>
      <c r="AP51325" s="135"/>
      <c r="BJ51325" s="136"/>
    </row>
    <row r="51326" spans="5:62" ht="14.25" customHeight="1" x14ac:dyDescent="0.25">
      <c r="E51326" s="113"/>
      <c r="H51326" s="133"/>
      <c r="T51326" s="133"/>
      <c r="X51326" s="131"/>
      <c r="Y51326" s="133"/>
      <c r="AJ51326" s="133"/>
      <c r="AO51326" s="135"/>
      <c r="AP51326" s="135"/>
      <c r="BJ51326" s="136"/>
    </row>
    <row r="51327" spans="5:62" ht="14.25" customHeight="1" x14ac:dyDescent="0.25">
      <c r="E51327" s="113"/>
      <c r="H51327" s="133"/>
      <c r="T51327" s="133"/>
      <c r="X51327" s="131"/>
      <c r="Y51327" s="133"/>
      <c r="AJ51327" s="133"/>
      <c r="AO51327" s="135"/>
      <c r="AP51327" s="135"/>
      <c r="BJ51327" s="136"/>
    </row>
    <row r="51328" spans="5:62" ht="14.25" customHeight="1" x14ac:dyDescent="0.25">
      <c r="E51328" s="113"/>
      <c r="H51328" s="133"/>
      <c r="T51328" s="133"/>
      <c r="X51328" s="131"/>
      <c r="Y51328" s="133"/>
      <c r="AJ51328" s="133"/>
      <c r="AO51328" s="135"/>
      <c r="AP51328" s="135"/>
      <c r="BJ51328" s="136"/>
    </row>
    <row r="51329" spans="5:62" ht="14.25" customHeight="1" x14ac:dyDescent="0.25">
      <c r="E51329" s="113"/>
      <c r="H51329" s="133"/>
      <c r="T51329" s="133"/>
      <c r="X51329" s="131"/>
      <c r="Y51329" s="133"/>
      <c r="AJ51329" s="133"/>
      <c r="AO51329" s="135"/>
      <c r="AP51329" s="135"/>
      <c r="BJ51329" s="136"/>
    </row>
    <row r="51330" spans="5:62" ht="14.25" customHeight="1" x14ac:dyDescent="0.25">
      <c r="E51330" s="113"/>
      <c r="H51330" s="133"/>
      <c r="T51330" s="133"/>
      <c r="X51330" s="131"/>
      <c r="Y51330" s="133"/>
      <c r="AJ51330" s="133"/>
      <c r="AO51330" s="135"/>
      <c r="AP51330" s="135"/>
      <c r="BJ51330" s="136"/>
    </row>
    <row r="51331" spans="5:62" ht="14.25" customHeight="1" x14ac:dyDescent="0.25">
      <c r="E51331" s="113"/>
      <c r="H51331" s="133"/>
      <c r="T51331" s="133"/>
      <c r="X51331" s="131"/>
      <c r="Y51331" s="133"/>
      <c r="AJ51331" s="133"/>
      <c r="AO51331" s="135"/>
      <c r="AP51331" s="135"/>
      <c r="BJ51331" s="136"/>
    </row>
    <row r="51332" spans="5:62" ht="14.25" customHeight="1" x14ac:dyDescent="0.25">
      <c r="E51332" s="113"/>
      <c r="H51332" s="133"/>
      <c r="T51332" s="133"/>
      <c r="X51332" s="131"/>
      <c r="Y51332" s="133"/>
      <c r="AJ51332" s="133"/>
      <c r="AO51332" s="135"/>
      <c r="AP51332" s="135"/>
      <c r="BJ51332" s="136"/>
    </row>
    <row r="51333" spans="5:62" ht="14.25" customHeight="1" x14ac:dyDescent="0.25">
      <c r="E51333" s="113"/>
      <c r="H51333" s="133"/>
      <c r="T51333" s="133"/>
      <c r="X51333" s="131"/>
      <c r="Y51333" s="133"/>
      <c r="AJ51333" s="133"/>
      <c r="AO51333" s="135"/>
      <c r="AP51333" s="135"/>
      <c r="BJ51333" s="136"/>
    </row>
    <row r="51334" spans="5:62" ht="14.25" customHeight="1" x14ac:dyDescent="0.25">
      <c r="E51334" s="113"/>
      <c r="H51334" s="133"/>
      <c r="T51334" s="133"/>
      <c r="X51334" s="131"/>
      <c r="Y51334" s="133"/>
      <c r="AJ51334" s="133"/>
      <c r="AO51334" s="135"/>
      <c r="AP51334" s="135"/>
      <c r="BJ51334" s="136"/>
    </row>
    <row r="51335" spans="5:62" ht="14.25" customHeight="1" x14ac:dyDescent="0.25">
      <c r="E51335" s="113"/>
      <c r="H51335" s="133"/>
      <c r="T51335" s="133"/>
      <c r="X51335" s="131"/>
      <c r="Y51335" s="133"/>
      <c r="AJ51335" s="133"/>
      <c r="AO51335" s="135"/>
      <c r="AP51335" s="135"/>
      <c r="BJ51335" s="136"/>
    </row>
    <row r="51336" spans="5:62" ht="14.25" customHeight="1" x14ac:dyDescent="0.25">
      <c r="E51336" s="113"/>
      <c r="H51336" s="133"/>
      <c r="T51336" s="133"/>
      <c r="X51336" s="131"/>
      <c r="Y51336" s="133"/>
      <c r="AJ51336" s="133"/>
      <c r="AO51336" s="135"/>
      <c r="AP51336" s="135"/>
      <c r="BJ51336" s="136"/>
    </row>
    <row r="51337" spans="5:62" ht="14.25" customHeight="1" x14ac:dyDescent="0.25">
      <c r="E51337" s="113"/>
      <c r="H51337" s="133"/>
      <c r="T51337" s="133"/>
      <c r="X51337" s="131"/>
      <c r="Y51337" s="133"/>
      <c r="AJ51337" s="133"/>
      <c r="AO51337" s="135"/>
      <c r="AP51337" s="135"/>
      <c r="BJ51337" s="136"/>
    </row>
    <row r="51338" spans="5:62" ht="14.25" customHeight="1" x14ac:dyDescent="0.25">
      <c r="E51338" s="113"/>
      <c r="H51338" s="133"/>
      <c r="T51338" s="133"/>
      <c r="X51338" s="131"/>
      <c r="Y51338" s="133"/>
      <c r="AJ51338" s="133"/>
      <c r="AO51338" s="135"/>
      <c r="AP51338" s="135"/>
      <c r="BJ51338" s="136"/>
    </row>
    <row r="51339" spans="5:62" ht="14.25" customHeight="1" x14ac:dyDescent="0.25">
      <c r="E51339" s="113"/>
      <c r="H51339" s="133"/>
      <c r="T51339" s="133"/>
      <c r="X51339" s="131"/>
      <c r="Y51339" s="133"/>
      <c r="AJ51339" s="133"/>
      <c r="AO51339" s="135"/>
      <c r="AP51339" s="135"/>
      <c r="BJ51339" s="136"/>
    </row>
    <row r="51340" spans="5:62" ht="14.25" customHeight="1" x14ac:dyDescent="0.25">
      <c r="E51340" s="113"/>
      <c r="H51340" s="133"/>
      <c r="T51340" s="133"/>
      <c r="X51340" s="131"/>
      <c r="Y51340" s="133"/>
      <c r="AJ51340" s="133"/>
      <c r="AO51340" s="135"/>
      <c r="AP51340" s="135"/>
      <c r="BJ51340" s="136"/>
    </row>
    <row r="51341" spans="5:62" ht="14.25" customHeight="1" x14ac:dyDescent="0.25">
      <c r="E51341" s="113"/>
      <c r="H51341" s="133"/>
      <c r="T51341" s="133"/>
      <c r="X51341" s="131"/>
      <c r="Y51341" s="133"/>
      <c r="AJ51341" s="133"/>
      <c r="AO51341" s="135"/>
      <c r="AP51341" s="135"/>
      <c r="BJ51341" s="136"/>
    </row>
    <row r="51342" spans="5:62" ht="14.25" customHeight="1" x14ac:dyDescent="0.25">
      <c r="E51342" s="113"/>
      <c r="H51342" s="133"/>
      <c r="T51342" s="133"/>
      <c r="X51342" s="131"/>
      <c r="Y51342" s="133"/>
      <c r="AJ51342" s="133"/>
      <c r="AO51342" s="135"/>
      <c r="AP51342" s="135"/>
      <c r="BJ51342" s="136"/>
    </row>
    <row r="51343" spans="5:62" ht="14.25" customHeight="1" x14ac:dyDescent="0.25">
      <c r="E51343" s="113"/>
      <c r="H51343" s="133"/>
      <c r="T51343" s="133"/>
      <c r="X51343" s="131"/>
      <c r="Y51343" s="133"/>
      <c r="AJ51343" s="133"/>
      <c r="AO51343" s="135"/>
      <c r="AP51343" s="135"/>
      <c r="BJ51343" s="136"/>
    </row>
    <row r="51344" spans="5:62" ht="14.25" customHeight="1" x14ac:dyDescent="0.25">
      <c r="E51344" s="113"/>
      <c r="H51344" s="133"/>
      <c r="T51344" s="133"/>
      <c r="X51344" s="131"/>
      <c r="Y51344" s="133"/>
      <c r="AJ51344" s="133"/>
      <c r="AO51344" s="135"/>
      <c r="AP51344" s="135"/>
      <c r="BJ51344" s="136"/>
    </row>
    <row r="51345" spans="5:62" ht="14.25" customHeight="1" x14ac:dyDescent="0.25">
      <c r="E51345" s="113"/>
      <c r="H51345" s="133"/>
      <c r="T51345" s="133"/>
      <c r="X51345" s="131"/>
      <c r="Y51345" s="133"/>
      <c r="AJ51345" s="133"/>
      <c r="AO51345" s="135"/>
      <c r="AP51345" s="135"/>
      <c r="BJ51345" s="136"/>
    </row>
    <row r="51346" spans="5:62" ht="14.25" customHeight="1" x14ac:dyDescent="0.25">
      <c r="E51346" s="113"/>
      <c r="H51346" s="133"/>
      <c r="T51346" s="133"/>
      <c r="X51346" s="131"/>
      <c r="Y51346" s="133"/>
      <c r="AJ51346" s="133"/>
      <c r="AO51346" s="135"/>
      <c r="AP51346" s="135"/>
      <c r="BJ51346" s="136"/>
    </row>
    <row r="51347" spans="5:62" ht="14.25" customHeight="1" x14ac:dyDescent="0.25">
      <c r="E51347" s="113"/>
      <c r="H51347" s="133"/>
      <c r="T51347" s="133"/>
      <c r="X51347" s="131"/>
      <c r="Y51347" s="133"/>
      <c r="AJ51347" s="133"/>
      <c r="AO51347" s="135"/>
      <c r="AP51347" s="135"/>
      <c r="BJ51347" s="136"/>
    </row>
    <row r="51348" spans="5:62" ht="14.25" customHeight="1" x14ac:dyDescent="0.25">
      <c r="E51348" s="113"/>
      <c r="H51348" s="133"/>
      <c r="T51348" s="133"/>
      <c r="X51348" s="131"/>
      <c r="Y51348" s="133"/>
      <c r="AJ51348" s="133"/>
      <c r="AO51348" s="135"/>
      <c r="AP51348" s="135"/>
      <c r="BJ51348" s="136"/>
    </row>
    <row r="51349" spans="5:62" ht="14.25" customHeight="1" x14ac:dyDescent="0.25">
      <c r="E51349" s="113"/>
      <c r="H51349" s="133"/>
      <c r="T51349" s="133"/>
      <c r="X51349" s="131"/>
      <c r="Y51349" s="133"/>
      <c r="AJ51349" s="133"/>
      <c r="AO51349" s="135"/>
      <c r="AP51349" s="135"/>
      <c r="BJ51349" s="136"/>
    </row>
    <row r="51350" spans="5:62" ht="14.25" customHeight="1" x14ac:dyDescent="0.25">
      <c r="E51350" s="113"/>
      <c r="H51350" s="133"/>
      <c r="T51350" s="133"/>
      <c r="X51350" s="131"/>
      <c r="Y51350" s="133"/>
      <c r="AJ51350" s="133"/>
      <c r="AO51350" s="135"/>
      <c r="AP51350" s="135"/>
      <c r="BJ51350" s="136"/>
    </row>
    <row r="51351" spans="5:62" ht="14.25" customHeight="1" x14ac:dyDescent="0.25">
      <c r="E51351" s="113"/>
      <c r="H51351" s="133"/>
      <c r="T51351" s="133"/>
      <c r="X51351" s="131"/>
      <c r="Y51351" s="133"/>
      <c r="AJ51351" s="133"/>
      <c r="AO51351" s="135"/>
      <c r="AP51351" s="135"/>
      <c r="BJ51351" s="136"/>
    </row>
    <row r="51352" spans="5:62" ht="14.25" customHeight="1" x14ac:dyDescent="0.25">
      <c r="E51352" s="113"/>
      <c r="H51352" s="133"/>
      <c r="T51352" s="133"/>
      <c r="X51352" s="131"/>
      <c r="Y51352" s="133"/>
      <c r="AJ51352" s="133"/>
      <c r="AO51352" s="135"/>
      <c r="AP51352" s="135"/>
      <c r="BJ51352" s="136"/>
    </row>
    <row r="51353" spans="5:62" ht="14.25" customHeight="1" x14ac:dyDescent="0.25">
      <c r="E51353" s="113"/>
      <c r="H51353" s="133"/>
      <c r="T51353" s="133"/>
      <c r="X51353" s="131"/>
      <c r="Y51353" s="133"/>
      <c r="AJ51353" s="133"/>
      <c r="AO51353" s="135"/>
      <c r="AP51353" s="135"/>
      <c r="BJ51353" s="136"/>
    </row>
    <row r="51354" spans="5:62" ht="14.25" customHeight="1" x14ac:dyDescent="0.25">
      <c r="E51354" s="113"/>
      <c r="H51354" s="133"/>
      <c r="T51354" s="133"/>
      <c r="X51354" s="131"/>
      <c r="Y51354" s="133"/>
      <c r="AJ51354" s="133"/>
      <c r="AO51354" s="135"/>
      <c r="AP51354" s="135"/>
      <c r="BJ51354" s="136"/>
    </row>
    <row r="51355" spans="5:62" ht="14.25" customHeight="1" x14ac:dyDescent="0.25">
      <c r="E51355" s="113"/>
      <c r="H51355" s="133"/>
      <c r="T51355" s="133"/>
      <c r="X51355" s="131"/>
      <c r="Y51355" s="133"/>
      <c r="AJ51355" s="133"/>
      <c r="AO51355" s="135"/>
      <c r="AP51355" s="135"/>
      <c r="BJ51355" s="136"/>
    </row>
    <row r="51356" spans="5:62" ht="14.25" customHeight="1" x14ac:dyDescent="0.25">
      <c r="E51356" s="113"/>
      <c r="H51356" s="133"/>
      <c r="T51356" s="133"/>
      <c r="X51356" s="131"/>
      <c r="Y51356" s="133"/>
      <c r="AJ51356" s="133"/>
      <c r="AO51356" s="135"/>
      <c r="AP51356" s="135"/>
      <c r="BJ51356" s="136"/>
    </row>
    <row r="51357" spans="5:62" ht="14.25" customHeight="1" x14ac:dyDescent="0.25">
      <c r="E51357" s="113"/>
      <c r="H51357" s="133"/>
      <c r="T51357" s="133"/>
      <c r="X51357" s="131"/>
      <c r="Y51357" s="133"/>
      <c r="AJ51357" s="133"/>
      <c r="AO51357" s="135"/>
      <c r="AP51357" s="135"/>
      <c r="BJ51357" s="136"/>
    </row>
    <row r="51358" spans="5:62" ht="14.25" customHeight="1" x14ac:dyDescent="0.25">
      <c r="E51358" s="113"/>
      <c r="H51358" s="133"/>
      <c r="T51358" s="133"/>
      <c r="X51358" s="131"/>
      <c r="Y51358" s="133"/>
      <c r="AJ51358" s="133"/>
      <c r="AO51358" s="135"/>
      <c r="AP51358" s="135"/>
      <c r="BJ51358" s="136"/>
    </row>
    <row r="51359" spans="5:62" ht="14.25" customHeight="1" x14ac:dyDescent="0.25">
      <c r="E51359" s="113"/>
      <c r="H51359" s="133"/>
      <c r="T51359" s="133"/>
      <c r="X51359" s="131"/>
      <c r="Y51359" s="133"/>
      <c r="AJ51359" s="133"/>
      <c r="AO51359" s="135"/>
      <c r="AP51359" s="135"/>
      <c r="BJ51359" s="136"/>
    </row>
    <row r="51360" spans="5:62" ht="14.25" customHeight="1" x14ac:dyDescent="0.25">
      <c r="E51360" s="113"/>
      <c r="H51360" s="133"/>
      <c r="T51360" s="133"/>
      <c r="X51360" s="131"/>
      <c r="Y51360" s="133"/>
      <c r="AJ51360" s="133"/>
      <c r="AO51360" s="135"/>
      <c r="AP51360" s="135"/>
      <c r="BJ51360" s="136"/>
    </row>
    <row r="51361" spans="5:62" ht="14.25" customHeight="1" x14ac:dyDescent="0.25">
      <c r="E51361" s="113"/>
      <c r="H51361" s="133"/>
      <c r="T51361" s="133"/>
      <c r="X51361" s="131"/>
      <c r="Y51361" s="133"/>
      <c r="AJ51361" s="133"/>
      <c r="AO51361" s="135"/>
      <c r="AP51361" s="135"/>
      <c r="BJ51361" s="136"/>
    </row>
    <row r="51362" spans="5:62" ht="14.25" customHeight="1" x14ac:dyDescent="0.25">
      <c r="E51362" s="113"/>
      <c r="H51362" s="133"/>
      <c r="T51362" s="133"/>
      <c r="X51362" s="131"/>
      <c r="Y51362" s="133"/>
      <c r="AJ51362" s="133"/>
      <c r="AO51362" s="135"/>
      <c r="AP51362" s="135"/>
      <c r="BJ51362" s="136"/>
    </row>
    <row r="51363" spans="5:62" ht="14.25" customHeight="1" x14ac:dyDescent="0.25">
      <c r="E51363" s="113"/>
      <c r="H51363" s="133"/>
      <c r="T51363" s="133"/>
      <c r="X51363" s="131"/>
      <c r="Y51363" s="133"/>
      <c r="AJ51363" s="133"/>
      <c r="AO51363" s="135"/>
      <c r="AP51363" s="135"/>
      <c r="BJ51363" s="136"/>
    </row>
    <row r="51364" spans="5:62" ht="14.25" customHeight="1" x14ac:dyDescent="0.25">
      <c r="E51364" s="113"/>
      <c r="H51364" s="133"/>
      <c r="T51364" s="133"/>
      <c r="X51364" s="131"/>
      <c r="Y51364" s="133"/>
      <c r="AJ51364" s="133"/>
      <c r="AO51364" s="135"/>
      <c r="AP51364" s="135"/>
      <c r="BJ51364" s="136"/>
    </row>
    <row r="51365" spans="5:62" ht="14.25" customHeight="1" x14ac:dyDescent="0.25">
      <c r="E51365" s="113"/>
      <c r="H51365" s="133"/>
      <c r="T51365" s="133"/>
      <c r="X51365" s="131"/>
      <c r="Y51365" s="133"/>
      <c r="AJ51365" s="133"/>
      <c r="AO51365" s="135"/>
      <c r="AP51365" s="135"/>
      <c r="BJ51365" s="136"/>
    </row>
    <row r="51366" spans="5:62" ht="14.25" customHeight="1" x14ac:dyDescent="0.25">
      <c r="E51366" s="113"/>
      <c r="H51366" s="133"/>
      <c r="T51366" s="133"/>
      <c r="X51366" s="131"/>
      <c r="Y51366" s="133"/>
      <c r="AJ51366" s="133"/>
      <c r="AO51366" s="135"/>
      <c r="AP51366" s="135"/>
      <c r="BJ51366" s="136"/>
    </row>
    <row r="51367" spans="5:62" ht="14.25" customHeight="1" x14ac:dyDescent="0.25">
      <c r="E51367" s="113"/>
      <c r="H51367" s="133"/>
      <c r="T51367" s="133"/>
      <c r="X51367" s="131"/>
      <c r="Y51367" s="133"/>
      <c r="AJ51367" s="133"/>
      <c r="AO51367" s="135"/>
      <c r="AP51367" s="135"/>
      <c r="BJ51367" s="136"/>
    </row>
    <row r="51368" spans="5:62" ht="14.25" customHeight="1" x14ac:dyDescent="0.25">
      <c r="E51368" s="113"/>
      <c r="H51368" s="133"/>
      <c r="T51368" s="133"/>
      <c r="X51368" s="131"/>
      <c r="Y51368" s="133"/>
      <c r="AJ51368" s="133"/>
      <c r="AO51368" s="135"/>
      <c r="AP51368" s="135"/>
      <c r="BJ51368" s="136"/>
    </row>
    <row r="51369" spans="5:62" ht="14.25" customHeight="1" x14ac:dyDescent="0.25">
      <c r="E51369" s="113"/>
      <c r="H51369" s="133"/>
      <c r="T51369" s="133"/>
      <c r="X51369" s="131"/>
      <c r="Y51369" s="133"/>
      <c r="AJ51369" s="133"/>
      <c r="AO51369" s="135"/>
      <c r="AP51369" s="135"/>
      <c r="BJ51369" s="136"/>
    </row>
    <row r="51370" spans="5:62" ht="14.25" customHeight="1" x14ac:dyDescent="0.25">
      <c r="E51370" s="113"/>
      <c r="H51370" s="133"/>
      <c r="T51370" s="133"/>
      <c r="X51370" s="131"/>
      <c r="Y51370" s="133"/>
      <c r="AJ51370" s="133"/>
      <c r="AO51370" s="135"/>
      <c r="AP51370" s="135"/>
      <c r="BJ51370" s="136"/>
    </row>
    <row r="51371" spans="5:62" ht="14.25" customHeight="1" x14ac:dyDescent="0.25">
      <c r="E51371" s="113"/>
      <c r="H51371" s="133"/>
      <c r="T51371" s="133"/>
      <c r="X51371" s="131"/>
      <c r="Y51371" s="133"/>
      <c r="AJ51371" s="133"/>
      <c r="AO51371" s="135"/>
      <c r="AP51371" s="135"/>
      <c r="BJ51371" s="136"/>
    </row>
    <row r="51372" spans="5:62" ht="14.25" customHeight="1" x14ac:dyDescent="0.25">
      <c r="E51372" s="113"/>
      <c r="H51372" s="133"/>
      <c r="T51372" s="133"/>
      <c r="X51372" s="131"/>
      <c r="Y51372" s="133"/>
      <c r="AJ51372" s="133"/>
      <c r="AO51372" s="135"/>
      <c r="AP51372" s="135"/>
      <c r="BJ51372" s="136"/>
    </row>
    <row r="51373" spans="5:62" ht="14.25" customHeight="1" x14ac:dyDescent="0.25">
      <c r="E51373" s="113"/>
      <c r="H51373" s="133"/>
      <c r="T51373" s="133"/>
      <c r="X51373" s="131"/>
      <c r="Y51373" s="133"/>
      <c r="AJ51373" s="133"/>
      <c r="AO51373" s="135"/>
      <c r="AP51373" s="135"/>
      <c r="BJ51373" s="136"/>
    </row>
    <row r="51374" spans="5:62" ht="14.25" customHeight="1" x14ac:dyDescent="0.25">
      <c r="E51374" s="113"/>
      <c r="H51374" s="133"/>
      <c r="T51374" s="133"/>
      <c r="X51374" s="131"/>
      <c r="Y51374" s="133"/>
      <c r="AJ51374" s="133"/>
      <c r="AO51374" s="135"/>
      <c r="AP51374" s="135"/>
      <c r="BJ51374" s="136"/>
    </row>
    <row r="51375" spans="5:62" ht="14.25" customHeight="1" x14ac:dyDescent="0.25">
      <c r="E51375" s="113"/>
      <c r="H51375" s="133"/>
      <c r="T51375" s="133"/>
      <c r="X51375" s="131"/>
      <c r="Y51375" s="133"/>
      <c r="AJ51375" s="133"/>
      <c r="AO51375" s="135"/>
      <c r="AP51375" s="135"/>
      <c r="BJ51375" s="136"/>
    </row>
    <row r="51376" spans="5:62" ht="14.25" customHeight="1" x14ac:dyDescent="0.25">
      <c r="E51376" s="113"/>
      <c r="H51376" s="133"/>
      <c r="T51376" s="133"/>
      <c r="X51376" s="131"/>
      <c r="Y51376" s="133"/>
      <c r="AJ51376" s="133"/>
      <c r="AO51376" s="135"/>
      <c r="AP51376" s="135"/>
      <c r="BJ51376" s="136"/>
    </row>
    <row r="51377" spans="5:62" ht="14.25" customHeight="1" x14ac:dyDescent="0.25">
      <c r="E51377" s="113"/>
      <c r="H51377" s="133"/>
      <c r="T51377" s="133"/>
      <c r="X51377" s="131"/>
      <c r="Y51377" s="133"/>
      <c r="AJ51377" s="133"/>
      <c r="AO51377" s="135"/>
      <c r="AP51377" s="135"/>
      <c r="BJ51377" s="136"/>
    </row>
    <row r="51378" spans="5:62" ht="14.25" customHeight="1" x14ac:dyDescent="0.25">
      <c r="E51378" s="113"/>
      <c r="H51378" s="133"/>
      <c r="T51378" s="133"/>
      <c r="X51378" s="131"/>
      <c r="Y51378" s="133"/>
      <c r="AJ51378" s="133"/>
      <c r="AO51378" s="135"/>
      <c r="AP51378" s="135"/>
      <c r="BJ51378" s="136"/>
    </row>
    <row r="51379" spans="5:62" ht="14.25" customHeight="1" x14ac:dyDescent="0.25">
      <c r="E51379" s="113"/>
      <c r="H51379" s="133"/>
      <c r="T51379" s="133"/>
      <c r="X51379" s="131"/>
      <c r="Y51379" s="133"/>
      <c r="AJ51379" s="133"/>
      <c r="AO51379" s="135"/>
      <c r="AP51379" s="135"/>
      <c r="BJ51379" s="136"/>
    </row>
    <row r="51380" spans="5:62" ht="14.25" customHeight="1" x14ac:dyDescent="0.25">
      <c r="E51380" s="113"/>
      <c r="H51380" s="133"/>
      <c r="T51380" s="133"/>
      <c r="X51380" s="131"/>
      <c r="Y51380" s="133"/>
      <c r="AJ51380" s="133"/>
      <c r="AO51380" s="135"/>
      <c r="AP51380" s="135"/>
      <c r="BJ51380" s="136"/>
    </row>
    <row r="51381" spans="5:62" ht="14.25" customHeight="1" x14ac:dyDescent="0.25">
      <c r="E51381" s="113"/>
      <c r="H51381" s="133"/>
      <c r="T51381" s="133"/>
      <c r="X51381" s="131"/>
      <c r="Y51381" s="133"/>
      <c r="AJ51381" s="133"/>
      <c r="AO51381" s="135"/>
      <c r="AP51381" s="135"/>
      <c r="BJ51381" s="136"/>
    </row>
    <row r="51382" spans="5:62" ht="14.25" customHeight="1" x14ac:dyDescent="0.25">
      <c r="E51382" s="113"/>
      <c r="H51382" s="133"/>
      <c r="T51382" s="133"/>
      <c r="X51382" s="131"/>
      <c r="Y51382" s="133"/>
      <c r="AJ51382" s="133"/>
      <c r="AO51382" s="135"/>
      <c r="AP51382" s="135"/>
      <c r="BJ51382" s="136"/>
    </row>
    <row r="51383" spans="5:62" ht="14.25" customHeight="1" x14ac:dyDescent="0.25">
      <c r="E51383" s="113"/>
      <c r="H51383" s="133"/>
      <c r="T51383" s="133"/>
      <c r="X51383" s="131"/>
      <c r="Y51383" s="133"/>
      <c r="AJ51383" s="133"/>
      <c r="AO51383" s="135"/>
      <c r="AP51383" s="135"/>
      <c r="BJ51383" s="136"/>
    </row>
    <row r="51384" spans="5:62" ht="14.25" customHeight="1" x14ac:dyDescent="0.25">
      <c r="E51384" s="113"/>
      <c r="H51384" s="133"/>
      <c r="T51384" s="133"/>
      <c r="X51384" s="131"/>
      <c r="Y51384" s="133"/>
      <c r="AJ51384" s="133"/>
      <c r="AO51384" s="135"/>
      <c r="AP51384" s="135"/>
      <c r="BJ51384" s="136"/>
    </row>
    <row r="51385" spans="5:62" ht="14.25" customHeight="1" x14ac:dyDescent="0.25">
      <c r="E51385" s="113"/>
      <c r="H51385" s="133"/>
      <c r="T51385" s="133"/>
      <c r="X51385" s="131"/>
      <c r="Y51385" s="133"/>
      <c r="AJ51385" s="133"/>
      <c r="AO51385" s="135"/>
      <c r="AP51385" s="135"/>
      <c r="BJ51385" s="136"/>
    </row>
    <row r="51386" spans="5:62" ht="14.25" customHeight="1" x14ac:dyDescent="0.25">
      <c r="E51386" s="113"/>
      <c r="H51386" s="133"/>
      <c r="T51386" s="133"/>
      <c r="X51386" s="131"/>
      <c r="Y51386" s="133"/>
      <c r="AJ51386" s="133"/>
      <c r="AO51386" s="135"/>
      <c r="AP51386" s="135"/>
      <c r="BJ51386" s="136"/>
    </row>
    <row r="51387" spans="5:62" ht="14.25" customHeight="1" x14ac:dyDescent="0.25">
      <c r="E51387" s="113"/>
      <c r="H51387" s="133"/>
      <c r="T51387" s="133"/>
      <c r="X51387" s="131"/>
      <c r="Y51387" s="133"/>
      <c r="AJ51387" s="133"/>
      <c r="AO51387" s="135"/>
      <c r="AP51387" s="135"/>
      <c r="BJ51387" s="136"/>
    </row>
    <row r="51388" spans="5:62" ht="14.25" customHeight="1" x14ac:dyDescent="0.25">
      <c r="E51388" s="113"/>
      <c r="H51388" s="133"/>
      <c r="T51388" s="133"/>
      <c r="X51388" s="131"/>
      <c r="Y51388" s="133"/>
      <c r="AJ51388" s="133"/>
      <c r="AO51388" s="135"/>
      <c r="AP51388" s="135"/>
      <c r="BJ51388" s="136"/>
    </row>
    <row r="51389" spans="5:62" ht="14.25" customHeight="1" x14ac:dyDescent="0.25">
      <c r="E51389" s="113"/>
      <c r="H51389" s="133"/>
      <c r="T51389" s="133"/>
      <c r="X51389" s="131"/>
      <c r="Y51389" s="133"/>
      <c r="AJ51389" s="133"/>
      <c r="AO51389" s="135"/>
      <c r="AP51389" s="135"/>
      <c r="BJ51389" s="136"/>
    </row>
    <row r="51390" spans="5:62" ht="14.25" customHeight="1" x14ac:dyDescent="0.25">
      <c r="E51390" s="113"/>
      <c r="H51390" s="133"/>
      <c r="T51390" s="133"/>
      <c r="X51390" s="131"/>
      <c r="Y51390" s="133"/>
      <c r="AJ51390" s="133"/>
      <c r="AO51390" s="135"/>
      <c r="AP51390" s="135"/>
      <c r="BJ51390" s="136"/>
    </row>
    <row r="51391" spans="5:62" ht="14.25" customHeight="1" x14ac:dyDescent="0.25">
      <c r="E51391" s="113"/>
      <c r="H51391" s="133"/>
      <c r="T51391" s="133"/>
      <c r="X51391" s="131"/>
      <c r="Y51391" s="133"/>
      <c r="AJ51391" s="133"/>
      <c r="AO51391" s="135"/>
      <c r="AP51391" s="135"/>
      <c r="BJ51391" s="136"/>
    </row>
    <row r="51392" spans="5:62" ht="14.25" customHeight="1" x14ac:dyDescent="0.25">
      <c r="E51392" s="113"/>
      <c r="H51392" s="133"/>
      <c r="T51392" s="133"/>
      <c r="X51392" s="131"/>
      <c r="Y51392" s="133"/>
      <c r="AJ51392" s="133"/>
      <c r="AO51392" s="135"/>
      <c r="AP51392" s="135"/>
      <c r="BJ51392" s="136"/>
    </row>
    <row r="51393" spans="5:62" ht="14.25" customHeight="1" x14ac:dyDescent="0.25">
      <c r="E51393" s="113"/>
      <c r="H51393" s="133"/>
      <c r="T51393" s="133"/>
      <c r="X51393" s="131"/>
      <c r="Y51393" s="133"/>
      <c r="AJ51393" s="133"/>
      <c r="AO51393" s="135"/>
      <c r="AP51393" s="135"/>
      <c r="BJ51393" s="136"/>
    </row>
    <row r="51394" spans="5:62" ht="14.25" customHeight="1" x14ac:dyDescent="0.25">
      <c r="E51394" s="113"/>
      <c r="H51394" s="133"/>
      <c r="T51394" s="133"/>
      <c r="X51394" s="131"/>
      <c r="Y51394" s="133"/>
      <c r="AJ51394" s="133"/>
      <c r="AO51394" s="135"/>
      <c r="AP51394" s="135"/>
      <c r="BJ51394" s="136"/>
    </row>
    <row r="51395" spans="5:62" ht="14.25" customHeight="1" x14ac:dyDescent="0.25">
      <c r="E51395" s="113"/>
      <c r="H51395" s="133"/>
      <c r="T51395" s="133"/>
      <c r="X51395" s="131"/>
      <c r="Y51395" s="133"/>
      <c r="AJ51395" s="133"/>
      <c r="AO51395" s="135"/>
      <c r="AP51395" s="135"/>
      <c r="BJ51395" s="136"/>
    </row>
    <row r="51396" spans="5:62" ht="14.25" customHeight="1" x14ac:dyDescent="0.25">
      <c r="E51396" s="113"/>
      <c r="H51396" s="133"/>
      <c r="T51396" s="133"/>
      <c r="X51396" s="131"/>
      <c r="Y51396" s="133"/>
      <c r="AJ51396" s="133"/>
      <c r="AO51396" s="135"/>
      <c r="AP51396" s="135"/>
      <c r="BJ51396" s="136"/>
    </row>
    <row r="51397" spans="5:62" ht="14.25" customHeight="1" x14ac:dyDescent="0.25">
      <c r="E51397" s="113"/>
      <c r="H51397" s="133"/>
      <c r="T51397" s="133"/>
      <c r="X51397" s="131"/>
      <c r="Y51397" s="133"/>
      <c r="AJ51397" s="133"/>
      <c r="AO51397" s="135"/>
      <c r="AP51397" s="135"/>
      <c r="BJ51397" s="136"/>
    </row>
    <row r="51398" spans="5:62" ht="14.25" customHeight="1" x14ac:dyDescent="0.25">
      <c r="E51398" s="113"/>
      <c r="H51398" s="133"/>
      <c r="T51398" s="133"/>
      <c r="X51398" s="131"/>
      <c r="Y51398" s="133"/>
      <c r="AJ51398" s="133"/>
      <c r="AO51398" s="135"/>
      <c r="AP51398" s="135"/>
      <c r="BJ51398" s="136"/>
    </row>
    <row r="51399" spans="5:62" ht="14.25" customHeight="1" x14ac:dyDescent="0.25">
      <c r="E51399" s="113"/>
      <c r="H51399" s="133"/>
      <c r="T51399" s="133"/>
      <c r="X51399" s="131"/>
      <c r="Y51399" s="133"/>
      <c r="AJ51399" s="133"/>
      <c r="AO51399" s="135"/>
      <c r="AP51399" s="135"/>
      <c r="BJ51399" s="136"/>
    </row>
    <row r="51400" spans="5:62" ht="14.25" customHeight="1" x14ac:dyDescent="0.25">
      <c r="E51400" s="113"/>
      <c r="H51400" s="133"/>
      <c r="T51400" s="133"/>
      <c r="X51400" s="131"/>
      <c r="Y51400" s="133"/>
      <c r="AJ51400" s="133"/>
      <c r="AO51400" s="135"/>
      <c r="AP51400" s="135"/>
      <c r="BJ51400" s="136"/>
    </row>
    <row r="51401" spans="5:62" ht="14.25" customHeight="1" x14ac:dyDescent="0.25">
      <c r="E51401" s="113"/>
      <c r="H51401" s="133"/>
      <c r="T51401" s="133"/>
      <c r="X51401" s="131"/>
      <c r="Y51401" s="133"/>
      <c r="AJ51401" s="133"/>
      <c r="AO51401" s="135"/>
      <c r="AP51401" s="135"/>
      <c r="BJ51401" s="136"/>
    </row>
    <row r="51402" spans="5:62" ht="14.25" customHeight="1" x14ac:dyDescent="0.25">
      <c r="E51402" s="113"/>
      <c r="H51402" s="133"/>
      <c r="T51402" s="133"/>
      <c r="X51402" s="131"/>
      <c r="Y51402" s="133"/>
      <c r="AJ51402" s="133"/>
      <c r="AO51402" s="135"/>
      <c r="AP51402" s="135"/>
      <c r="BJ51402" s="136"/>
    </row>
    <row r="51403" spans="5:62" ht="14.25" customHeight="1" x14ac:dyDescent="0.25">
      <c r="E51403" s="113"/>
      <c r="H51403" s="133"/>
      <c r="T51403" s="133"/>
      <c r="X51403" s="131"/>
      <c r="Y51403" s="133"/>
      <c r="AJ51403" s="133"/>
      <c r="AO51403" s="135"/>
      <c r="AP51403" s="135"/>
      <c r="BJ51403" s="136"/>
    </row>
    <row r="51404" spans="5:62" ht="14.25" customHeight="1" x14ac:dyDescent="0.25">
      <c r="E51404" s="113"/>
      <c r="H51404" s="133"/>
      <c r="T51404" s="133"/>
      <c r="X51404" s="131"/>
      <c r="Y51404" s="133"/>
      <c r="AJ51404" s="133"/>
      <c r="AO51404" s="135"/>
      <c r="AP51404" s="135"/>
      <c r="BJ51404" s="136"/>
    </row>
    <row r="51405" spans="5:62" ht="14.25" customHeight="1" x14ac:dyDescent="0.25">
      <c r="E51405" s="113"/>
      <c r="H51405" s="133"/>
      <c r="T51405" s="133"/>
      <c r="X51405" s="131"/>
      <c r="Y51405" s="133"/>
      <c r="AJ51405" s="133"/>
      <c r="AO51405" s="135"/>
      <c r="AP51405" s="135"/>
      <c r="BJ51405" s="136"/>
    </row>
    <row r="51406" spans="5:62" ht="14.25" customHeight="1" x14ac:dyDescent="0.25">
      <c r="E51406" s="113"/>
      <c r="H51406" s="133"/>
      <c r="T51406" s="133"/>
      <c r="X51406" s="131"/>
      <c r="Y51406" s="133"/>
      <c r="AJ51406" s="133"/>
      <c r="AO51406" s="135"/>
      <c r="AP51406" s="135"/>
      <c r="BJ51406" s="136"/>
    </row>
    <row r="51407" spans="5:62" ht="14.25" customHeight="1" x14ac:dyDescent="0.25">
      <c r="E51407" s="113"/>
      <c r="H51407" s="133"/>
      <c r="T51407" s="133"/>
      <c r="X51407" s="131"/>
      <c r="Y51407" s="133"/>
      <c r="AJ51407" s="133"/>
      <c r="AO51407" s="135"/>
      <c r="AP51407" s="135"/>
      <c r="BJ51407" s="136"/>
    </row>
    <row r="51408" spans="5:62" ht="14.25" customHeight="1" x14ac:dyDescent="0.25">
      <c r="E51408" s="113"/>
      <c r="H51408" s="133"/>
      <c r="T51408" s="133"/>
      <c r="X51408" s="131"/>
      <c r="Y51408" s="133"/>
      <c r="AJ51408" s="133"/>
      <c r="AO51408" s="135"/>
      <c r="AP51408" s="135"/>
      <c r="BJ51408" s="136"/>
    </row>
    <row r="51409" spans="5:62" ht="14.25" customHeight="1" x14ac:dyDescent="0.25">
      <c r="E51409" s="113"/>
      <c r="H51409" s="133"/>
      <c r="T51409" s="133"/>
      <c r="X51409" s="131"/>
      <c r="Y51409" s="133"/>
      <c r="AJ51409" s="133"/>
      <c r="AO51409" s="135"/>
      <c r="AP51409" s="135"/>
      <c r="BJ51409" s="136"/>
    </row>
    <row r="51410" spans="5:62" ht="14.25" customHeight="1" x14ac:dyDescent="0.25">
      <c r="E51410" s="113"/>
      <c r="H51410" s="133"/>
      <c r="T51410" s="133"/>
      <c r="X51410" s="131"/>
      <c r="Y51410" s="133"/>
      <c r="AJ51410" s="133"/>
      <c r="AO51410" s="135"/>
      <c r="AP51410" s="135"/>
      <c r="BJ51410" s="136"/>
    </row>
    <row r="51411" spans="5:62" ht="14.25" customHeight="1" x14ac:dyDescent="0.25">
      <c r="E51411" s="113"/>
      <c r="H51411" s="133"/>
      <c r="T51411" s="133"/>
      <c r="X51411" s="131"/>
      <c r="Y51411" s="133"/>
      <c r="AJ51411" s="133"/>
      <c r="AO51411" s="135"/>
      <c r="AP51411" s="135"/>
      <c r="BJ51411" s="136"/>
    </row>
    <row r="51412" spans="5:62" ht="14.25" customHeight="1" x14ac:dyDescent="0.25">
      <c r="E51412" s="113"/>
      <c r="H51412" s="133"/>
      <c r="T51412" s="133"/>
      <c r="X51412" s="131"/>
      <c r="Y51412" s="133"/>
      <c r="AJ51412" s="133"/>
      <c r="AO51412" s="135"/>
      <c r="AP51412" s="135"/>
      <c r="BJ51412" s="136"/>
    </row>
    <row r="51413" spans="5:62" ht="14.25" customHeight="1" x14ac:dyDescent="0.25">
      <c r="E51413" s="113"/>
      <c r="H51413" s="133"/>
      <c r="T51413" s="133"/>
      <c r="X51413" s="131"/>
      <c r="Y51413" s="133"/>
      <c r="AJ51413" s="133"/>
      <c r="AO51413" s="135"/>
      <c r="AP51413" s="135"/>
      <c r="BJ51413" s="136"/>
    </row>
    <row r="51414" spans="5:62" ht="14.25" customHeight="1" x14ac:dyDescent="0.25">
      <c r="E51414" s="113"/>
      <c r="H51414" s="133"/>
      <c r="T51414" s="133"/>
      <c r="X51414" s="131"/>
      <c r="Y51414" s="133"/>
      <c r="AJ51414" s="133"/>
      <c r="AO51414" s="135"/>
      <c r="AP51414" s="135"/>
      <c r="BJ51414" s="136"/>
    </row>
    <row r="51415" spans="5:62" ht="14.25" customHeight="1" x14ac:dyDescent="0.25">
      <c r="E51415" s="113"/>
      <c r="H51415" s="133"/>
      <c r="T51415" s="133"/>
      <c r="X51415" s="131"/>
      <c r="Y51415" s="133"/>
      <c r="AJ51415" s="133"/>
      <c r="AO51415" s="135"/>
      <c r="AP51415" s="135"/>
      <c r="BJ51415" s="136"/>
    </row>
    <row r="51416" spans="5:62" ht="14.25" customHeight="1" x14ac:dyDescent="0.25">
      <c r="E51416" s="113"/>
      <c r="H51416" s="133"/>
      <c r="T51416" s="133"/>
      <c r="X51416" s="131"/>
      <c r="Y51416" s="133"/>
      <c r="AJ51416" s="133"/>
      <c r="AO51416" s="135"/>
      <c r="AP51416" s="135"/>
      <c r="BJ51416" s="136"/>
    </row>
    <row r="51417" spans="5:62" ht="14.25" customHeight="1" x14ac:dyDescent="0.25">
      <c r="E51417" s="113"/>
      <c r="H51417" s="133"/>
      <c r="T51417" s="133"/>
      <c r="X51417" s="131"/>
      <c r="Y51417" s="133"/>
      <c r="AJ51417" s="133"/>
      <c r="AO51417" s="135"/>
      <c r="AP51417" s="135"/>
      <c r="BJ51417" s="136"/>
    </row>
    <row r="51418" spans="5:62" ht="14.25" customHeight="1" x14ac:dyDescent="0.25">
      <c r="E51418" s="113"/>
      <c r="H51418" s="133"/>
      <c r="T51418" s="133"/>
      <c r="X51418" s="131"/>
      <c r="Y51418" s="133"/>
      <c r="AJ51418" s="133"/>
      <c r="AO51418" s="135"/>
      <c r="AP51418" s="135"/>
      <c r="BJ51418" s="136"/>
    </row>
    <row r="51419" spans="5:62" ht="14.25" customHeight="1" x14ac:dyDescent="0.25">
      <c r="E51419" s="113"/>
      <c r="H51419" s="133"/>
      <c r="T51419" s="133"/>
      <c r="X51419" s="131"/>
      <c r="Y51419" s="133"/>
      <c r="AJ51419" s="133"/>
      <c r="AO51419" s="135"/>
      <c r="AP51419" s="135"/>
      <c r="BJ51419" s="136"/>
    </row>
    <row r="51420" spans="5:62" ht="14.25" customHeight="1" x14ac:dyDescent="0.25">
      <c r="E51420" s="113"/>
      <c r="H51420" s="133"/>
      <c r="T51420" s="133"/>
      <c r="X51420" s="131"/>
      <c r="Y51420" s="133"/>
      <c r="AJ51420" s="133"/>
      <c r="AO51420" s="135"/>
      <c r="AP51420" s="135"/>
      <c r="BJ51420" s="136"/>
    </row>
    <row r="51421" spans="5:62" ht="14.25" customHeight="1" x14ac:dyDescent="0.25">
      <c r="E51421" s="113"/>
      <c r="H51421" s="133"/>
      <c r="T51421" s="133"/>
      <c r="X51421" s="131"/>
      <c r="Y51421" s="133"/>
      <c r="AJ51421" s="133"/>
      <c r="AO51421" s="135"/>
      <c r="AP51421" s="135"/>
      <c r="BJ51421" s="136"/>
    </row>
    <row r="51422" spans="5:62" ht="14.25" customHeight="1" x14ac:dyDescent="0.25">
      <c r="E51422" s="113"/>
      <c r="H51422" s="133"/>
      <c r="T51422" s="133"/>
      <c r="X51422" s="131"/>
      <c r="Y51422" s="133"/>
      <c r="AJ51422" s="133"/>
      <c r="AO51422" s="135"/>
      <c r="AP51422" s="135"/>
      <c r="BJ51422" s="136"/>
    </row>
    <row r="51423" spans="5:62" ht="14.25" customHeight="1" x14ac:dyDescent="0.25">
      <c r="E51423" s="113"/>
      <c r="H51423" s="133"/>
      <c r="T51423" s="133"/>
      <c r="X51423" s="131"/>
      <c r="Y51423" s="133"/>
      <c r="AJ51423" s="133"/>
      <c r="AO51423" s="135"/>
      <c r="AP51423" s="135"/>
      <c r="BJ51423" s="136"/>
    </row>
    <row r="51424" spans="5:62" ht="14.25" customHeight="1" x14ac:dyDescent="0.25">
      <c r="E51424" s="113"/>
      <c r="H51424" s="133"/>
      <c r="T51424" s="133"/>
      <c r="X51424" s="131"/>
      <c r="Y51424" s="133"/>
      <c r="AJ51424" s="133"/>
      <c r="AO51424" s="135"/>
      <c r="AP51424" s="135"/>
      <c r="BJ51424" s="136"/>
    </row>
    <row r="51425" spans="5:62" ht="14.25" customHeight="1" x14ac:dyDescent="0.25">
      <c r="E51425" s="113"/>
      <c r="H51425" s="133"/>
      <c r="T51425" s="133"/>
      <c r="X51425" s="131"/>
      <c r="Y51425" s="133"/>
      <c r="AJ51425" s="133"/>
      <c r="AO51425" s="135"/>
      <c r="AP51425" s="135"/>
      <c r="BJ51425" s="136"/>
    </row>
    <row r="51426" spans="5:62" ht="14.25" customHeight="1" x14ac:dyDescent="0.25">
      <c r="E51426" s="113"/>
      <c r="H51426" s="133"/>
      <c r="T51426" s="133"/>
      <c r="X51426" s="131"/>
      <c r="Y51426" s="133"/>
      <c r="AJ51426" s="133"/>
      <c r="AO51426" s="135"/>
      <c r="AP51426" s="135"/>
      <c r="BJ51426" s="136"/>
    </row>
    <row r="51427" spans="5:62" ht="14.25" customHeight="1" x14ac:dyDescent="0.25">
      <c r="E51427" s="113"/>
      <c r="H51427" s="133"/>
      <c r="T51427" s="133"/>
      <c r="X51427" s="131"/>
      <c r="Y51427" s="133"/>
      <c r="AJ51427" s="133"/>
      <c r="AO51427" s="135"/>
      <c r="AP51427" s="135"/>
      <c r="BJ51427" s="136"/>
    </row>
    <row r="51428" spans="5:62" ht="14.25" customHeight="1" x14ac:dyDescent="0.25">
      <c r="E51428" s="113"/>
      <c r="H51428" s="133"/>
      <c r="T51428" s="133"/>
      <c r="X51428" s="131"/>
      <c r="Y51428" s="133"/>
      <c r="AJ51428" s="133"/>
      <c r="AO51428" s="135"/>
      <c r="AP51428" s="135"/>
      <c r="BJ51428" s="136"/>
    </row>
    <row r="51429" spans="5:62" ht="14.25" customHeight="1" x14ac:dyDescent="0.25">
      <c r="E51429" s="113"/>
      <c r="H51429" s="133"/>
      <c r="T51429" s="133"/>
      <c r="X51429" s="131"/>
      <c r="Y51429" s="133"/>
      <c r="AJ51429" s="133"/>
      <c r="AO51429" s="135"/>
      <c r="AP51429" s="135"/>
      <c r="BJ51429" s="136"/>
    </row>
    <row r="51430" spans="5:62" ht="14.25" customHeight="1" x14ac:dyDescent="0.25">
      <c r="E51430" s="113"/>
      <c r="H51430" s="133"/>
      <c r="T51430" s="133"/>
      <c r="X51430" s="131"/>
      <c r="Y51430" s="133"/>
      <c r="AJ51430" s="133"/>
      <c r="AO51430" s="135"/>
      <c r="AP51430" s="135"/>
      <c r="BJ51430" s="136"/>
    </row>
    <row r="51431" spans="5:62" ht="14.25" customHeight="1" x14ac:dyDescent="0.25">
      <c r="E51431" s="113"/>
      <c r="H51431" s="133"/>
      <c r="T51431" s="133"/>
      <c r="X51431" s="131"/>
      <c r="Y51431" s="133"/>
      <c r="AJ51431" s="133"/>
      <c r="AO51431" s="135"/>
      <c r="AP51431" s="135"/>
      <c r="BJ51431" s="136"/>
    </row>
    <row r="51432" spans="5:62" ht="14.25" customHeight="1" x14ac:dyDescent="0.25">
      <c r="E51432" s="113"/>
      <c r="H51432" s="133"/>
      <c r="T51432" s="133"/>
      <c r="X51432" s="131"/>
      <c r="Y51432" s="133"/>
      <c r="AJ51432" s="133"/>
      <c r="AO51432" s="135"/>
      <c r="AP51432" s="135"/>
      <c r="BJ51432" s="136"/>
    </row>
    <row r="51433" spans="5:62" ht="14.25" customHeight="1" x14ac:dyDescent="0.25">
      <c r="E51433" s="113"/>
      <c r="H51433" s="133"/>
      <c r="T51433" s="133"/>
      <c r="X51433" s="131"/>
      <c r="Y51433" s="133"/>
      <c r="AJ51433" s="133"/>
      <c r="AO51433" s="135"/>
      <c r="AP51433" s="135"/>
      <c r="BJ51433" s="136"/>
    </row>
    <row r="51434" spans="5:62" ht="14.25" customHeight="1" x14ac:dyDescent="0.25">
      <c r="E51434" s="113"/>
      <c r="H51434" s="133"/>
      <c r="T51434" s="133"/>
      <c r="X51434" s="131"/>
      <c r="Y51434" s="133"/>
      <c r="AJ51434" s="133"/>
      <c r="AO51434" s="135"/>
      <c r="AP51434" s="135"/>
      <c r="BJ51434" s="136"/>
    </row>
    <row r="51435" spans="5:62" ht="14.25" customHeight="1" x14ac:dyDescent="0.25">
      <c r="E51435" s="113"/>
      <c r="H51435" s="133"/>
      <c r="T51435" s="133"/>
      <c r="X51435" s="131"/>
      <c r="Y51435" s="133"/>
      <c r="AJ51435" s="133"/>
      <c r="AO51435" s="135"/>
      <c r="AP51435" s="135"/>
      <c r="BJ51435" s="136"/>
    </row>
    <row r="51436" spans="5:62" ht="14.25" customHeight="1" x14ac:dyDescent="0.25">
      <c r="E51436" s="113"/>
      <c r="H51436" s="133"/>
      <c r="T51436" s="133"/>
      <c r="X51436" s="131"/>
      <c r="Y51436" s="133"/>
      <c r="AJ51436" s="133"/>
      <c r="AO51436" s="135"/>
      <c r="AP51436" s="135"/>
      <c r="BJ51436" s="136"/>
    </row>
    <row r="51437" spans="5:62" ht="14.25" customHeight="1" x14ac:dyDescent="0.25">
      <c r="E51437" s="113"/>
      <c r="H51437" s="133"/>
      <c r="T51437" s="133"/>
      <c r="X51437" s="131"/>
      <c r="Y51437" s="133"/>
      <c r="AJ51437" s="133"/>
      <c r="AO51437" s="135"/>
      <c r="AP51437" s="135"/>
      <c r="BJ51437" s="136"/>
    </row>
    <row r="51438" spans="5:62" ht="14.25" customHeight="1" x14ac:dyDescent="0.25">
      <c r="E51438" s="113"/>
      <c r="H51438" s="133"/>
      <c r="T51438" s="133"/>
      <c r="X51438" s="131"/>
      <c r="Y51438" s="133"/>
      <c r="AJ51438" s="133"/>
      <c r="AO51438" s="135"/>
      <c r="AP51438" s="135"/>
      <c r="BJ51438" s="136"/>
    </row>
    <row r="51439" spans="5:62" ht="14.25" customHeight="1" x14ac:dyDescent="0.25">
      <c r="E51439" s="113"/>
      <c r="H51439" s="133"/>
      <c r="T51439" s="133"/>
      <c r="X51439" s="131"/>
      <c r="Y51439" s="133"/>
      <c r="AJ51439" s="133"/>
      <c r="AO51439" s="135"/>
      <c r="AP51439" s="135"/>
      <c r="BJ51439" s="136"/>
    </row>
    <row r="51440" spans="5:62" ht="14.25" customHeight="1" x14ac:dyDescent="0.25">
      <c r="E51440" s="113"/>
      <c r="H51440" s="133"/>
      <c r="T51440" s="133"/>
      <c r="X51440" s="131"/>
      <c r="Y51440" s="133"/>
      <c r="AJ51440" s="133"/>
      <c r="AO51440" s="135"/>
      <c r="AP51440" s="135"/>
      <c r="BJ51440" s="136"/>
    </row>
    <row r="51441" spans="5:62" ht="14.25" customHeight="1" x14ac:dyDescent="0.25">
      <c r="E51441" s="113"/>
      <c r="H51441" s="133"/>
      <c r="T51441" s="133"/>
      <c r="X51441" s="131"/>
      <c r="Y51441" s="133"/>
      <c r="AJ51441" s="133"/>
      <c r="AO51441" s="135"/>
      <c r="AP51441" s="135"/>
      <c r="BJ51441" s="136"/>
    </row>
    <row r="51442" spans="5:62" ht="14.25" customHeight="1" x14ac:dyDescent="0.25">
      <c r="E51442" s="113"/>
      <c r="H51442" s="133"/>
      <c r="T51442" s="133"/>
      <c r="X51442" s="131"/>
      <c r="Y51442" s="133"/>
      <c r="AJ51442" s="133"/>
      <c r="AO51442" s="135"/>
      <c r="AP51442" s="135"/>
      <c r="BJ51442" s="136"/>
    </row>
    <row r="51443" spans="5:62" ht="14.25" customHeight="1" x14ac:dyDescent="0.25">
      <c r="E51443" s="113"/>
      <c r="H51443" s="133"/>
      <c r="T51443" s="133"/>
      <c r="X51443" s="131"/>
      <c r="Y51443" s="133"/>
      <c r="AJ51443" s="133"/>
      <c r="AO51443" s="135"/>
      <c r="AP51443" s="135"/>
      <c r="BJ51443" s="136"/>
    </row>
    <row r="51444" spans="5:62" ht="14.25" customHeight="1" x14ac:dyDescent="0.25">
      <c r="E51444" s="113"/>
      <c r="H51444" s="133"/>
      <c r="T51444" s="133"/>
      <c r="X51444" s="131"/>
      <c r="Y51444" s="133"/>
      <c r="AJ51444" s="133"/>
      <c r="AO51444" s="135"/>
      <c r="AP51444" s="135"/>
      <c r="BJ51444" s="136"/>
    </row>
    <row r="51445" spans="5:62" ht="14.25" customHeight="1" x14ac:dyDescent="0.25">
      <c r="E51445" s="113"/>
      <c r="H51445" s="133"/>
      <c r="T51445" s="133"/>
      <c r="X51445" s="131"/>
      <c r="Y51445" s="133"/>
      <c r="AJ51445" s="133"/>
      <c r="AO51445" s="135"/>
      <c r="AP51445" s="135"/>
      <c r="BJ51445" s="136"/>
    </row>
    <row r="51446" spans="5:62" ht="14.25" customHeight="1" x14ac:dyDescent="0.25">
      <c r="E51446" s="113"/>
      <c r="H51446" s="133"/>
      <c r="T51446" s="133"/>
      <c r="X51446" s="131"/>
      <c r="Y51446" s="133"/>
      <c r="AJ51446" s="133"/>
      <c r="AO51446" s="135"/>
      <c r="AP51446" s="135"/>
      <c r="BJ51446" s="136"/>
    </row>
    <row r="51447" spans="5:62" ht="14.25" customHeight="1" x14ac:dyDescent="0.25">
      <c r="E51447" s="113"/>
      <c r="H51447" s="133"/>
      <c r="T51447" s="133"/>
      <c r="X51447" s="131"/>
      <c r="Y51447" s="133"/>
      <c r="AJ51447" s="133"/>
      <c r="AO51447" s="135"/>
      <c r="AP51447" s="135"/>
      <c r="BJ51447" s="136"/>
    </row>
    <row r="51448" spans="5:62" ht="14.25" customHeight="1" x14ac:dyDescent="0.25">
      <c r="E51448" s="113"/>
      <c r="H51448" s="133"/>
      <c r="T51448" s="133"/>
      <c r="X51448" s="131"/>
      <c r="Y51448" s="133"/>
      <c r="AJ51448" s="133"/>
      <c r="AO51448" s="135"/>
      <c r="AP51448" s="135"/>
      <c r="BJ51448" s="136"/>
    </row>
    <row r="51449" spans="5:62" ht="14.25" customHeight="1" x14ac:dyDescent="0.25">
      <c r="E51449" s="113"/>
      <c r="H51449" s="133"/>
      <c r="T51449" s="133"/>
      <c r="X51449" s="131"/>
      <c r="Y51449" s="133"/>
      <c r="AJ51449" s="133"/>
      <c r="AO51449" s="135"/>
      <c r="AP51449" s="135"/>
      <c r="BJ51449" s="136"/>
    </row>
    <row r="51450" spans="5:62" ht="14.25" customHeight="1" x14ac:dyDescent="0.25">
      <c r="E51450" s="113"/>
      <c r="H51450" s="133"/>
      <c r="T51450" s="133"/>
      <c r="X51450" s="131"/>
      <c r="Y51450" s="133"/>
      <c r="AJ51450" s="133"/>
      <c r="AO51450" s="135"/>
      <c r="AP51450" s="135"/>
      <c r="BJ51450" s="136"/>
    </row>
    <row r="51451" spans="5:62" ht="14.25" customHeight="1" x14ac:dyDescent="0.25">
      <c r="E51451" s="113"/>
      <c r="H51451" s="133"/>
      <c r="T51451" s="133"/>
      <c r="X51451" s="131"/>
      <c r="Y51451" s="133"/>
      <c r="AJ51451" s="133"/>
      <c r="AO51451" s="135"/>
      <c r="AP51451" s="135"/>
      <c r="BJ51451" s="136"/>
    </row>
    <row r="51452" spans="5:62" ht="14.25" customHeight="1" x14ac:dyDescent="0.25">
      <c r="E51452" s="113"/>
      <c r="H51452" s="133"/>
      <c r="T51452" s="133"/>
      <c r="X51452" s="131"/>
      <c r="Y51452" s="133"/>
      <c r="AJ51452" s="133"/>
      <c r="AO51452" s="135"/>
      <c r="AP51452" s="135"/>
      <c r="BJ51452" s="136"/>
    </row>
    <row r="51453" spans="5:62" ht="14.25" customHeight="1" x14ac:dyDescent="0.25">
      <c r="E51453" s="113"/>
      <c r="H51453" s="133"/>
      <c r="T51453" s="133"/>
      <c r="X51453" s="131"/>
      <c r="Y51453" s="133"/>
      <c r="AJ51453" s="133"/>
      <c r="AO51453" s="135"/>
      <c r="AP51453" s="135"/>
      <c r="BJ51453" s="136"/>
    </row>
    <row r="51454" spans="5:62" ht="14.25" customHeight="1" x14ac:dyDescent="0.25">
      <c r="E51454" s="113"/>
      <c r="H51454" s="133"/>
      <c r="T51454" s="133"/>
      <c r="X51454" s="131"/>
      <c r="Y51454" s="133"/>
      <c r="AJ51454" s="133"/>
      <c r="AO51454" s="135"/>
      <c r="AP51454" s="135"/>
      <c r="BJ51454" s="136"/>
    </row>
    <row r="51455" spans="5:62" ht="14.25" customHeight="1" x14ac:dyDescent="0.25">
      <c r="E51455" s="113"/>
      <c r="H51455" s="133"/>
      <c r="T51455" s="133"/>
      <c r="X51455" s="131"/>
      <c r="Y51455" s="133"/>
      <c r="AJ51455" s="133"/>
      <c r="AO51455" s="135"/>
      <c r="AP51455" s="135"/>
      <c r="BJ51455" s="136"/>
    </row>
    <row r="51456" spans="5:62" ht="14.25" customHeight="1" x14ac:dyDescent="0.25">
      <c r="E51456" s="113"/>
      <c r="H51456" s="133"/>
      <c r="T51456" s="133"/>
      <c r="X51456" s="131"/>
      <c r="Y51456" s="133"/>
      <c r="AJ51456" s="133"/>
      <c r="AO51456" s="135"/>
      <c r="AP51456" s="135"/>
      <c r="BJ51456" s="136"/>
    </row>
    <row r="51457" spans="5:62" ht="14.25" customHeight="1" x14ac:dyDescent="0.25">
      <c r="E51457" s="113"/>
      <c r="H51457" s="133"/>
      <c r="T51457" s="133"/>
      <c r="X51457" s="131"/>
      <c r="Y51457" s="133"/>
      <c r="AJ51457" s="133"/>
      <c r="AO51457" s="135"/>
      <c r="AP51457" s="135"/>
      <c r="BJ51457" s="136"/>
    </row>
    <row r="51458" spans="5:62" ht="14.25" customHeight="1" x14ac:dyDescent="0.25">
      <c r="E51458" s="113"/>
      <c r="H51458" s="133"/>
      <c r="T51458" s="133"/>
      <c r="X51458" s="131"/>
      <c r="Y51458" s="133"/>
      <c r="AJ51458" s="133"/>
      <c r="AO51458" s="135"/>
      <c r="AP51458" s="135"/>
      <c r="BJ51458" s="136"/>
    </row>
    <row r="51459" spans="5:62" ht="14.25" customHeight="1" x14ac:dyDescent="0.25">
      <c r="E51459" s="113"/>
      <c r="H51459" s="133"/>
      <c r="T51459" s="133"/>
      <c r="X51459" s="131"/>
      <c r="Y51459" s="133"/>
      <c r="AJ51459" s="133"/>
      <c r="AO51459" s="135"/>
      <c r="AP51459" s="135"/>
      <c r="BJ51459" s="136"/>
    </row>
    <row r="51460" spans="5:62" ht="14.25" customHeight="1" x14ac:dyDescent="0.25">
      <c r="E51460" s="113"/>
      <c r="H51460" s="133"/>
      <c r="T51460" s="133"/>
      <c r="X51460" s="131"/>
      <c r="Y51460" s="133"/>
      <c r="AJ51460" s="133"/>
      <c r="AO51460" s="135"/>
      <c r="AP51460" s="135"/>
      <c r="BJ51460" s="136"/>
    </row>
    <row r="51461" spans="5:62" ht="14.25" customHeight="1" x14ac:dyDescent="0.25">
      <c r="E51461" s="113"/>
      <c r="H51461" s="133"/>
      <c r="T51461" s="133"/>
      <c r="X51461" s="131"/>
      <c r="Y51461" s="133"/>
      <c r="AJ51461" s="133"/>
      <c r="AO51461" s="135"/>
      <c r="AP51461" s="135"/>
      <c r="BJ51461" s="136"/>
    </row>
    <row r="51462" spans="5:62" ht="14.25" customHeight="1" x14ac:dyDescent="0.25">
      <c r="E51462" s="113"/>
      <c r="H51462" s="133"/>
      <c r="T51462" s="133"/>
      <c r="X51462" s="131"/>
      <c r="Y51462" s="133"/>
      <c r="AJ51462" s="133"/>
      <c r="AO51462" s="135"/>
      <c r="AP51462" s="135"/>
      <c r="BJ51462" s="136"/>
    </row>
    <row r="51463" spans="5:62" ht="14.25" customHeight="1" x14ac:dyDescent="0.25">
      <c r="E51463" s="113"/>
      <c r="H51463" s="133"/>
      <c r="T51463" s="133"/>
      <c r="X51463" s="131"/>
      <c r="Y51463" s="133"/>
      <c r="AJ51463" s="133"/>
      <c r="AO51463" s="135"/>
      <c r="AP51463" s="135"/>
      <c r="BJ51463" s="136"/>
    </row>
    <row r="51464" spans="5:62" ht="14.25" customHeight="1" x14ac:dyDescent="0.25">
      <c r="E51464" s="113"/>
      <c r="H51464" s="133"/>
      <c r="T51464" s="133"/>
      <c r="X51464" s="131"/>
      <c r="Y51464" s="133"/>
      <c r="AJ51464" s="133"/>
      <c r="AO51464" s="135"/>
      <c r="AP51464" s="135"/>
      <c r="BJ51464" s="136"/>
    </row>
    <row r="51465" spans="5:62" ht="14.25" customHeight="1" x14ac:dyDescent="0.25">
      <c r="E51465" s="113"/>
      <c r="H51465" s="133"/>
      <c r="T51465" s="133"/>
      <c r="X51465" s="131"/>
      <c r="Y51465" s="133"/>
      <c r="AJ51465" s="133"/>
      <c r="AO51465" s="135"/>
      <c r="AP51465" s="135"/>
      <c r="BJ51465" s="136"/>
    </row>
    <row r="51466" spans="5:62" ht="14.25" customHeight="1" x14ac:dyDescent="0.25">
      <c r="E51466" s="113"/>
      <c r="H51466" s="133"/>
      <c r="T51466" s="133"/>
      <c r="X51466" s="131"/>
      <c r="Y51466" s="133"/>
      <c r="AJ51466" s="133"/>
      <c r="AO51466" s="135"/>
      <c r="AP51466" s="135"/>
      <c r="BJ51466" s="136"/>
    </row>
    <row r="51467" spans="5:62" ht="14.25" customHeight="1" x14ac:dyDescent="0.25">
      <c r="E51467" s="113"/>
      <c r="H51467" s="133"/>
      <c r="T51467" s="133"/>
      <c r="X51467" s="131"/>
      <c r="Y51467" s="133"/>
      <c r="AJ51467" s="133"/>
      <c r="AO51467" s="135"/>
      <c r="AP51467" s="135"/>
      <c r="BJ51467" s="136"/>
    </row>
    <row r="51468" spans="5:62" ht="14.25" customHeight="1" x14ac:dyDescent="0.25">
      <c r="E51468" s="113"/>
      <c r="H51468" s="133"/>
      <c r="T51468" s="133"/>
      <c r="X51468" s="131"/>
      <c r="Y51468" s="133"/>
      <c r="AJ51468" s="133"/>
      <c r="AO51468" s="135"/>
      <c r="AP51468" s="135"/>
      <c r="BJ51468" s="136"/>
    </row>
    <row r="51469" spans="5:62" ht="14.25" customHeight="1" x14ac:dyDescent="0.25">
      <c r="E51469" s="113"/>
      <c r="H51469" s="133"/>
      <c r="T51469" s="133"/>
      <c r="X51469" s="131"/>
      <c r="Y51469" s="133"/>
      <c r="AJ51469" s="133"/>
      <c r="AO51469" s="135"/>
      <c r="AP51469" s="135"/>
      <c r="BJ51469" s="136"/>
    </row>
    <row r="51470" spans="5:62" ht="14.25" customHeight="1" x14ac:dyDescent="0.25">
      <c r="E51470" s="113"/>
      <c r="H51470" s="133"/>
      <c r="T51470" s="133"/>
      <c r="X51470" s="131"/>
      <c r="Y51470" s="133"/>
      <c r="AJ51470" s="133"/>
      <c r="AO51470" s="135"/>
      <c r="AP51470" s="135"/>
      <c r="BJ51470" s="136"/>
    </row>
    <row r="51471" spans="5:62" ht="14.25" customHeight="1" x14ac:dyDescent="0.25">
      <c r="E51471" s="113"/>
      <c r="H51471" s="133"/>
      <c r="T51471" s="133"/>
      <c r="X51471" s="131"/>
      <c r="Y51471" s="133"/>
      <c r="AJ51471" s="133"/>
      <c r="AO51471" s="135"/>
      <c r="AP51471" s="135"/>
      <c r="BJ51471" s="136"/>
    </row>
    <row r="51472" spans="5:62" ht="14.25" customHeight="1" x14ac:dyDescent="0.25">
      <c r="E51472" s="113"/>
      <c r="H51472" s="133"/>
      <c r="T51472" s="133"/>
      <c r="X51472" s="131"/>
      <c r="Y51472" s="133"/>
      <c r="AJ51472" s="133"/>
      <c r="AO51472" s="135"/>
      <c r="AP51472" s="135"/>
      <c r="BJ51472" s="136"/>
    </row>
    <row r="51473" spans="5:62" ht="14.25" customHeight="1" x14ac:dyDescent="0.25">
      <c r="E51473" s="113"/>
      <c r="H51473" s="133"/>
      <c r="T51473" s="133"/>
      <c r="X51473" s="131"/>
      <c r="Y51473" s="133"/>
      <c r="AJ51473" s="133"/>
      <c r="AO51473" s="135"/>
      <c r="AP51473" s="135"/>
      <c r="BJ51473" s="136"/>
    </row>
    <row r="51474" spans="5:62" ht="14.25" customHeight="1" x14ac:dyDescent="0.25">
      <c r="E51474" s="113"/>
      <c r="H51474" s="133"/>
      <c r="T51474" s="133"/>
      <c r="X51474" s="131"/>
      <c r="Y51474" s="133"/>
      <c r="AJ51474" s="133"/>
      <c r="AO51474" s="135"/>
      <c r="AP51474" s="135"/>
      <c r="BJ51474" s="136"/>
    </row>
    <row r="51475" spans="5:62" ht="14.25" customHeight="1" x14ac:dyDescent="0.25">
      <c r="E51475" s="113"/>
      <c r="H51475" s="133"/>
      <c r="T51475" s="133"/>
      <c r="X51475" s="131"/>
      <c r="Y51475" s="133"/>
      <c r="AJ51475" s="133"/>
      <c r="AO51475" s="135"/>
      <c r="AP51475" s="135"/>
      <c r="BJ51475" s="136"/>
    </row>
    <row r="51476" spans="5:62" ht="14.25" customHeight="1" x14ac:dyDescent="0.25">
      <c r="E51476" s="113"/>
      <c r="H51476" s="133"/>
      <c r="T51476" s="133"/>
      <c r="X51476" s="131"/>
      <c r="Y51476" s="133"/>
      <c r="AJ51476" s="133"/>
      <c r="AO51476" s="135"/>
      <c r="AP51476" s="135"/>
      <c r="BJ51476" s="136"/>
    </row>
    <row r="51477" spans="5:62" ht="14.25" customHeight="1" x14ac:dyDescent="0.25">
      <c r="E51477" s="113"/>
      <c r="H51477" s="133"/>
      <c r="T51477" s="133"/>
      <c r="X51477" s="131"/>
      <c r="Y51477" s="133"/>
      <c r="AJ51477" s="133"/>
      <c r="AO51477" s="135"/>
      <c r="AP51477" s="135"/>
      <c r="BJ51477" s="136"/>
    </row>
    <row r="51478" spans="5:62" ht="14.25" customHeight="1" x14ac:dyDescent="0.25">
      <c r="E51478" s="113"/>
      <c r="H51478" s="133"/>
      <c r="T51478" s="133"/>
      <c r="X51478" s="131"/>
      <c r="Y51478" s="133"/>
      <c r="AJ51478" s="133"/>
      <c r="AO51478" s="135"/>
      <c r="AP51478" s="135"/>
      <c r="BJ51478" s="136"/>
    </row>
    <row r="51479" spans="5:62" ht="14.25" customHeight="1" x14ac:dyDescent="0.25">
      <c r="E51479" s="113"/>
      <c r="H51479" s="133"/>
      <c r="T51479" s="133"/>
      <c r="X51479" s="131"/>
      <c r="Y51479" s="133"/>
      <c r="AJ51479" s="133"/>
      <c r="AO51479" s="135"/>
      <c r="AP51479" s="135"/>
      <c r="BJ51479" s="136"/>
    </row>
    <row r="51480" spans="5:62" ht="14.25" customHeight="1" x14ac:dyDescent="0.25">
      <c r="E51480" s="113"/>
      <c r="H51480" s="133"/>
      <c r="T51480" s="133"/>
      <c r="X51480" s="131"/>
      <c r="Y51480" s="133"/>
      <c r="AJ51480" s="133"/>
      <c r="AO51480" s="135"/>
      <c r="AP51480" s="135"/>
      <c r="BJ51480" s="136"/>
    </row>
    <row r="51481" spans="5:62" ht="14.25" customHeight="1" x14ac:dyDescent="0.25">
      <c r="E51481" s="113"/>
      <c r="H51481" s="133"/>
      <c r="T51481" s="133"/>
      <c r="X51481" s="131"/>
      <c r="Y51481" s="133"/>
      <c r="AJ51481" s="133"/>
      <c r="AO51481" s="135"/>
      <c r="AP51481" s="135"/>
      <c r="BJ51481" s="136"/>
    </row>
    <row r="51482" spans="5:62" ht="14.25" customHeight="1" x14ac:dyDescent="0.25">
      <c r="E51482" s="113"/>
      <c r="H51482" s="133"/>
      <c r="T51482" s="133"/>
      <c r="X51482" s="131"/>
      <c r="Y51482" s="133"/>
      <c r="AJ51482" s="133"/>
      <c r="AO51482" s="135"/>
      <c r="AP51482" s="135"/>
      <c r="BJ51482" s="136"/>
    </row>
    <row r="51483" spans="5:62" ht="14.25" customHeight="1" x14ac:dyDescent="0.25">
      <c r="E51483" s="113"/>
      <c r="H51483" s="133"/>
      <c r="T51483" s="133"/>
      <c r="X51483" s="131"/>
      <c r="Y51483" s="133"/>
      <c r="AJ51483" s="133"/>
      <c r="AO51483" s="135"/>
      <c r="AP51483" s="135"/>
      <c r="BJ51483" s="136"/>
    </row>
    <row r="51484" spans="5:62" ht="14.25" customHeight="1" x14ac:dyDescent="0.25">
      <c r="E51484" s="113"/>
      <c r="H51484" s="133"/>
      <c r="T51484" s="133"/>
      <c r="X51484" s="131"/>
      <c r="Y51484" s="133"/>
      <c r="AJ51484" s="133"/>
      <c r="AO51484" s="135"/>
      <c r="AP51484" s="135"/>
      <c r="BJ51484" s="136"/>
    </row>
    <row r="51485" spans="5:62" ht="14.25" customHeight="1" x14ac:dyDescent="0.25">
      <c r="E51485" s="113"/>
      <c r="H51485" s="133"/>
      <c r="T51485" s="133"/>
      <c r="X51485" s="131"/>
      <c r="Y51485" s="133"/>
      <c r="AJ51485" s="133"/>
      <c r="AO51485" s="135"/>
      <c r="AP51485" s="135"/>
      <c r="BJ51485" s="136"/>
    </row>
    <row r="51486" spans="5:62" ht="14.25" customHeight="1" x14ac:dyDescent="0.25">
      <c r="E51486" s="113"/>
      <c r="H51486" s="133"/>
      <c r="T51486" s="133"/>
      <c r="X51486" s="131"/>
      <c r="Y51486" s="133"/>
      <c r="AJ51486" s="133"/>
      <c r="AO51486" s="135"/>
      <c r="AP51486" s="135"/>
      <c r="BJ51486" s="136"/>
    </row>
    <row r="51487" spans="5:62" ht="14.25" customHeight="1" x14ac:dyDescent="0.25">
      <c r="E51487" s="113"/>
      <c r="H51487" s="133"/>
      <c r="T51487" s="133"/>
      <c r="X51487" s="131"/>
      <c r="Y51487" s="133"/>
      <c r="AJ51487" s="133"/>
      <c r="AO51487" s="135"/>
      <c r="AP51487" s="135"/>
      <c r="BJ51487" s="136"/>
    </row>
    <row r="51488" spans="5:62" ht="14.25" customHeight="1" x14ac:dyDescent="0.25">
      <c r="E51488" s="113"/>
      <c r="H51488" s="133"/>
      <c r="T51488" s="133"/>
      <c r="X51488" s="131"/>
      <c r="Y51488" s="133"/>
      <c r="AJ51488" s="133"/>
      <c r="AO51488" s="135"/>
      <c r="AP51488" s="135"/>
      <c r="BJ51488" s="136"/>
    </row>
    <row r="51489" spans="5:62" ht="14.25" customHeight="1" x14ac:dyDescent="0.25">
      <c r="E51489" s="113"/>
      <c r="H51489" s="133"/>
      <c r="T51489" s="133"/>
      <c r="X51489" s="131"/>
      <c r="Y51489" s="133"/>
      <c r="AJ51489" s="133"/>
      <c r="AO51489" s="135"/>
      <c r="AP51489" s="135"/>
      <c r="BJ51489" s="136"/>
    </row>
    <row r="51490" spans="5:62" ht="14.25" customHeight="1" x14ac:dyDescent="0.25">
      <c r="E51490" s="113"/>
      <c r="H51490" s="133"/>
      <c r="T51490" s="133"/>
      <c r="X51490" s="131"/>
      <c r="Y51490" s="133"/>
      <c r="AJ51490" s="133"/>
      <c r="AO51490" s="135"/>
      <c r="AP51490" s="135"/>
      <c r="BJ51490" s="136"/>
    </row>
    <row r="51491" spans="5:62" ht="14.25" customHeight="1" x14ac:dyDescent="0.25">
      <c r="E51491" s="113"/>
      <c r="H51491" s="133"/>
      <c r="T51491" s="133"/>
      <c r="X51491" s="131"/>
      <c r="Y51491" s="133"/>
      <c r="AJ51491" s="133"/>
      <c r="AO51491" s="135"/>
      <c r="AP51491" s="135"/>
      <c r="BJ51491" s="136"/>
    </row>
    <row r="51492" spans="5:62" ht="14.25" customHeight="1" x14ac:dyDescent="0.25">
      <c r="E51492" s="113"/>
      <c r="H51492" s="133"/>
      <c r="T51492" s="133"/>
      <c r="X51492" s="131"/>
      <c r="Y51492" s="133"/>
      <c r="AJ51492" s="133"/>
      <c r="AO51492" s="135"/>
      <c r="AP51492" s="135"/>
      <c r="BJ51492" s="136"/>
    </row>
    <row r="51493" spans="5:62" ht="14.25" customHeight="1" x14ac:dyDescent="0.25">
      <c r="E51493" s="113"/>
      <c r="H51493" s="133"/>
      <c r="T51493" s="133"/>
      <c r="X51493" s="131"/>
      <c r="Y51493" s="133"/>
      <c r="AJ51493" s="133"/>
      <c r="AO51493" s="135"/>
      <c r="AP51493" s="135"/>
      <c r="BJ51493" s="136"/>
    </row>
    <row r="51494" spans="5:62" ht="14.25" customHeight="1" x14ac:dyDescent="0.25">
      <c r="E51494" s="113"/>
      <c r="H51494" s="133"/>
      <c r="T51494" s="133"/>
      <c r="X51494" s="131"/>
      <c r="Y51494" s="133"/>
      <c r="AJ51494" s="133"/>
      <c r="AO51494" s="135"/>
      <c r="AP51494" s="135"/>
      <c r="BJ51494" s="136"/>
    </row>
    <row r="51495" spans="5:62" ht="14.25" customHeight="1" x14ac:dyDescent="0.25">
      <c r="E51495" s="113"/>
      <c r="H51495" s="133"/>
      <c r="T51495" s="133"/>
      <c r="X51495" s="131"/>
      <c r="Y51495" s="133"/>
      <c r="AJ51495" s="133"/>
      <c r="AO51495" s="135"/>
      <c r="AP51495" s="135"/>
      <c r="BJ51495" s="136"/>
    </row>
    <row r="51496" spans="5:62" ht="14.25" customHeight="1" x14ac:dyDescent="0.25">
      <c r="E51496" s="113"/>
      <c r="H51496" s="133"/>
      <c r="T51496" s="133"/>
      <c r="X51496" s="131"/>
      <c r="Y51496" s="133"/>
      <c r="AJ51496" s="133"/>
      <c r="AO51496" s="135"/>
      <c r="AP51496" s="135"/>
      <c r="BJ51496" s="136"/>
    </row>
    <row r="51497" spans="5:62" ht="14.25" customHeight="1" x14ac:dyDescent="0.25">
      <c r="E51497" s="113"/>
      <c r="H51497" s="133"/>
      <c r="T51497" s="133"/>
      <c r="X51497" s="131"/>
      <c r="Y51497" s="133"/>
      <c r="AJ51497" s="133"/>
      <c r="AO51497" s="135"/>
      <c r="AP51497" s="135"/>
      <c r="BJ51497" s="136"/>
    </row>
    <row r="51498" spans="5:62" ht="14.25" customHeight="1" x14ac:dyDescent="0.25">
      <c r="E51498" s="113"/>
      <c r="H51498" s="133"/>
      <c r="T51498" s="133"/>
      <c r="X51498" s="131"/>
      <c r="Y51498" s="133"/>
      <c r="AJ51498" s="133"/>
      <c r="AO51498" s="135"/>
      <c r="AP51498" s="135"/>
      <c r="BJ51498" s="136"/>
    </row>
    <row r="51499" spans="5:62" ht="14.25" customHeight="1" x14ac:dyDescent="0.25">
      <c r="E51499" s="113"/>
      <c r="H51499" s="133"/>
      <c r="T51499" s="133"/>
      <c r="X51499" s="131"/>
      <c r="Y51499" s="133"/>
      <c r="AJ51499" s="133"/>
      <c r="AO51499" s="135"/>
      <c r="AP51499" s="135"/>
      <c r="BJ51499" s="136"/>
    </row>
    <row r="51500" spans="5:62" ht="14.25" customHeight="1" x14ac:dyDescent="0.25">
      <c r="E51500" s="113"/>
      <c r="H51500" s="133"/>
      <c r="T51500" s="133"/>
      <c r="X51500" s="131"/>
      <c r="Y51500" s="133"/>
      <c r="AJ51500" s="133"/>
      <c r="AO51500" s="135"/>
      <c r="AP51500" s="135"/>
      <c r="BJ51500" s="136"/>
    </row>
    <row r="51501" spans="5:62" ht="14.25" customHeight="1" x14ac:dyDescent="0.25">
      <c r="E51501" s="113"/>
      <c r="H51501" s="133"/>
      <c r="T51501" s="133"/>
      <c r="X51501" s="131"/>
      <c r="Y51501" s="133"/>
      <c r="AJ51501" s="133"/>
      <c r="AO51501" s="135"/>
      <c r="AP51501" s="135"/>
      <c r="BJ51501" s="136"/>
    </row>
    <row r="51502" spans="5:62" ht="14.25" customHeight="1" x14ac:dyDescent="0.25">
      <c r="E51502" s="113"/>
      <c r="H51502" s="133"/>
      <c r="T51502" s="133"/>
      <c r="X51502" s="131"/>
      <c r="Y51502" s="133"/>
      <c r="AJ51502" s="133"/>
      <c r="AO51502" s="135"/>
      <c r="AP51502" s="135"/>
      <c r="BJ51502" s="136"/>
    </row>
    <row r="51503" spans="5:62" ht="14.25" customHeight="1" x14ac:dyDescent="0.25">
      <c r="E51503" s="113"/>
      <c r="H51503" s="133"/>
      <c r="T51503" s="133"/>
      <c r="X51503" s="131"/>
      <c r="Y51503" s="133"/>
      <c r="AJ51503" s="133"/>
      <c r="AO51503" s="135"/>
      <c r="AP51503" s="135"/>
      <c r="BJ51503" s="136"/>
    </row>
    <row r="51504" spans="5:62" ht="14.25" customHeight="1" x14ac:dyDescent="0.25">
      <c r="E51504" s="113"/>
      <c r="H51504" s="133"/>
      <c r="T51504" s="133"/>
      <c r="X51504" s="131"/>
      <c r="Y51504" s="133"/>
      <c r="AJ51504" s="133"/>
      <c r="AO51504" s="135"/>
      <c r="AP51504" s="135"/>
      <c r="BJ51504" s="136"/>
    </row>
    <row r="51505" spans="5:62" ht="14.25" customHeight="1" x14ac:dyDescent="0.25">
      <c r="E51505" s="113"/>
      <c r="H51505" s="133"/>
      <c r="T51505" s="133"/>
      <c r="X51505" s="131"/>
      <c r="Y51505" s="133"/>
      <c r="AJ51505" s="133"/>
      <c r="AO51505" s="135"/>
      <c r="AP51505" s="135"/>
      <c r="BJ51505" s="136"/>
    </row>
    <row r="51506" spans="5:62" ht="14.25" customHeight="1" x14ac:dyDescent="0.25">
      <c r="E51506" s="113"/>
      <c r="H51506" s="133"/>
      <c r="T51506" s="133"/>
      <c r="X51506" s="131"/>
      <c r="Y51506" s="133"/>
      <c r="AJ51506" s="133"/>
      <c r="AO51506" s="135"/>
      <c r="AP51506" s="135"/>
      <c r="BJ51506" s="136"/>
    </row>
    <row r="51507" spans="5:62" ht="14.25" customHeight="1" x14ac:dyDescent="0.25">
      <c r="E51507" s="113"/>
      <c r="H51507" s="133"/>
      <c r="T51507" s="133"/>
      <c r="X51507" s="131"/>
      <c r="Y51507" s="133"/>
      <c r="AJ51507" s="133"/>
      <c r="AO51507" s="135"/>
      <c r="AP51507" s="135"/>
      <c r="BJ51507" s="136"/>
    </row>
    <row r="51508" spans="5:62" ht="14.25" customHeight="1" x14ac:dyDescent="0.25">
      <c r="E51508" s="113"/>
      <c r="H51508" s="133"/>
      <c r="T51508" s="133"/>
      <c r="X51508" s="131"/>
      <c r="Y51508" s="133"/>
      <c r="AJ51508" s="133"/>
      <c r="AO51508" s="135"/>
      <c r="AP51508" s="135"/>
      <c r="BJ51508" s="136"/>
    </row>
    <row r="51509" spans="5:62" ht="14.25" customHeight="1" x14ac:dyDescent="0.25">
      <c r="E51509" s="113"/>
      <c r="H51509" s="133"/>
      <c r="T51509" s="133"/>
      <c r="X51509" s="131"/>
      <c r="Y51509" s="133"/>
      <c r="AJ51509" s="133"/>
      <c r="AO51509" s="135"/>
      <c r="AP51509" s="135"/>
      <c r="BJ51509" s="136"/>
    </row>
    <row r="51510" spans="5:62" ht="14.25" customHeight="1" x14ac:dyDescent="0.25">
      <c r="E51510" s="113"/>
      <c r="H51510" s="133"/>
      <c r="T51510" s="133"/>
      <c r="X51510" s="131"/>
      <c r="Y51510" s="133"/>
      <c r="AJ51510" s="133"/>
      <c r="AO51510" s="135"/>
      <c r="AP51510" s="135"/>
      <c r="BJ51510" s="136"/>
    </row>
    <row r="51511" spans="5:62" ht="14.25" customHeight="1" x14ac:dyDescent="0.25">
      <c r="E51511" s="113"/>
      <c r="H51511" s="133"/>
      <c r="T51511" s="133"/>
      <c r="X51511" s="131"/>
      <c r="Y51511" s="133"/>
      <c r="AJ51511" s="133"/>
      <c r="AO51511" s="135"/>
      <c r="AP51511" s="135"/>
      <c r="BJ51511" s="136"/>
    </row>
    <row r="51512" spans="5:62" ht="14.25" customHeight="1" x14ac:dyDescent="0.25">
      <c r="E51512" s="113"/>
      <c r="H51512" s="133"/>
      <c r="T51512" s="133"/>
      <c r="X51512" s="131"/>
      <c r="Y51512" s="133"/>
      <c r="AJ51512" s="133"/>
      <c r="AO51512" s="135"/>
      <c r="AP51512" s="135"/>
      <c r="BJ51512" s="136"/>
    </row>
    <row r="51513" spans="5:62" ht="14.25" customHeight="1" x14ac:dyDescent="0.25">
      <c r="E51513" s="113"/>
      <c r="H51513" s="133"/>
      <c r="T51513" s="133"/>
      <c r="X51513" s="131"/>
      <c r="Y51513" s="133"/>
      <c r="AJ51513" s="133"/>
      <c r="AO51513" s="135"/>
      <c r="AP51513" s="135"/>
      <c r="BJ51513" s="136"/>
    </row>
    <row r="51514" spans="5:62" ht="14.25" customHeight="1" x14ac:dyDescent="0.25">
      <c r="E51514" s="113"/>
      <c r="H51514" s="133"/>
      <c r="T51514" s="133"/>
      <c r="X51514" s="131"/>
      <c r="Y51514" s="133"/>
      <c r="AJ51514" s="133"/>
      <c r="AO51514" s="135"/>
      <c r="AP51514" s="135"/>
      <c r="BJ51514" s="136"/>
    </row>
    <row r="51515" spans="5:62" ht="14.25" customHeight="1" x14ac:dyDescent="0.25">
      <c r="E51515" s="113"/>
      <c r="H51515" s="133"/>
      <c r="T51515" s="133"/>
      <c r="X51515" s="131"/>
      <c r="Y51515" s="133"/>
      <c r="AJ51515" s="133"/>
      <c r="AO51515" s="135"/>
      <c r="AP51515" s="135"/>
      <c r="BJ51515" s="136"/>
    </row>
    <row r="51516" spans="5:62" ht="14.25" customHeight="1" x14ac:dyDescent="0.25">
      <c r="E51516" s="113"/>
      <c r="H51516" s="133"/>
      <c r="T51516" s="133"/>
      <c r="X51516" s="131"/>
      <c r="Y51516" s="133"/>
      <c r="AJ51516" s="133"/>
      <c r="AO51516" s="135"/>
      <c r="AP51516" s="135"/>
      <c r="BJ51516" s="136"/>
    </row>
    <row r="51517" spans="5:62" ht="14.25" customHeight="1" x14ac:dyDescent="0.25">
      <c r="E51517" s="113"/>
      <c r="H51517" s="133"/>
      <c r="T51517" s="133"/>
      <c r="X51517" s="131"/>
      <c r="Y51517" s="133"/>
      <c r="AJ51517" s="133"/>
      <c r="AO51517" s="135"/>
      <c r="AP51517" s="135"/>
      <c r="BJ51517" s="136"/>
    </row>
    <row r="51518" spans="5:62" ht="14.25" customHeight="1" x14ac:dyDescent="0.25">
      <c r="E51518" s="113"/>
      <c r="H51518" s="133"/>
      <c r="T51518" s="133"/>
      <c r="X51518" s="131"/>
      <c r="Y51518" s="133"/>
      <c r="AJ51518" s="133"/>
      <c r="AO51518" s="135"/>
      <c r="AP51518" s="135"/>
      <c r="BJ51518" s="136"/>
    </row>
    <row r="51519" spans="5:62" ht="14.25" customHeight="1" x14ac:dyDescent="0.25">
      <c r="E51519" s="113"/>
      <c r="H51519" s="133"/>
      <c r="T51519" s="133"/>
      <c r="X51519" s="131"/>
      <c r="Y51519" s="133"/>
      <c r="AJ51519" s="133"/>
      <c r="AO51519" s="135"/>
      <c r="AP51519" s="135"/>
      <c r="BJ51519" s="136"/>
    </row>
    <row r="51520" spans="5:62" ht="14.25" customHeight="1" x14ac:dyDescent="0.25">
      <c r="E51520" s="113"/>
      <c r="H51520" s="133"/>
      <c r="T51520" s="133"/>
      <c r="X51520" s="131"/>
      <c r="Y51520" s="133"/>
      <c r="AJ51520" s="133"/>
      <c r="AO51520" s="135"/>
      <c r="AP51520" s="135"/>
      <c r="BJ51520" s="136"/>
    </row>
    <row r="51521" spans="5:62" ht="14.25" customHeight="1" x14ac:dyDescent="0.25">
      <c r="E51521" s="113"/>
      <c r="H51521" s="133"/>
      <c r="T51521" s="133"/>
      <c r="X51521" s="131"/>
      <c r="Y51521" s="133"/>
      <c r="AJ51521" s="133"/>
      <c r="AO51521" s="135"/>
      <c r="AP51521" s="135"/>
      <c r="BJ51521" s="136"/>
    </row>
    <row r="51522" spans="5:62" ht="14.25" customHeight="1" x14ac:dyDescent="0.25">
      <c r="E51522" s="113"/>
      <c r="H51522" s="133"/>
      <c r="T51522" s="133"/>
      <c r="X51522" s="131"/>
      <c r="Y51522" s="133"/>
      <c r="AJ51522" s="133"/>
      <c r="AO51522" s="135"/>
      <c r="AP51522" s="135"/>
      <c r="BJ51522" s="136"/>
    </row>
    <row r="51523" spans="5:62" ht="14.25" customHeight="1" x14ac:dyDescent="0.25">
      <c r="E51523" s="113"/>
      <c r="H51523" s="133"/>
      <c r="T51523" s="133"/>
      <c r="X51523" s="131"/>
      <c r="Y51523" s="133"/>
      <c r="AJ51523" s="133"/>
      <c r="AO51523" s="135"/>
      <c r="AP51523" s="135"/>
      <c r="BJ51523" s="136"/>
    </row>
    <row r="51524" spans="5:62" ht="14.25" customHeight="1" x14ac:dyDescent="0.25">
      <c r="E51524" s="113"/>
      <c r="H51524" s="133"/>
      <c r="T51524" s="133"/>
      <c r="X51524" s="131"/>
      <c r="Y51524" s="133"/>
      <c r="AJ51524" s="133"/>
      <c r="AO51524" s="135"/>
      <c r="AP51524" s="135"/>
      <c r="BJ51524" s="136"/>
    </row>
    <row r="51525" spans="5:62" ht="14.25" customHeight="1" x14ac:dyDescent="0.25">
      <c r="E51525" s="113"/>
      <c r="H51525" s="133"/>
      <c r="T51525" s="133"/>
      <c r="X51525" s="131"/>
      <c r="Y51525" s="133"/>
      <c r="AJ51525" s="133"/>
      <c r="AO51525" s="135"/>
      <c r="AP51525" s="135"/>
      <c r="BJ51525" s="136"/>
    </row>
    <row r="51526" spans="5:62" ht="14.25" customHeight="1" x14ac:dyDescent="0.25">
      <c r="E51526" s="113"/>
      <c r="H51526" s="133"/>
      <c r="T51526" s="133"/>
      <c r="X51526" s="131"/>
      <c r="Y51526" s="133"/>
      <c r="AJ51526" s="133"/>
      <c r="AO51526" s="135"/>
      <c r="AP51526" s="135"/>
      <c r="BJ51526" s="136"/>
    </row>
    <row r="51527" spans="5:62" ht="14.25" customHeight="1" x14ac:dyDescent="0.25">
      <c r="E51527" s="113"/>
      <c r="H51527" s="133"/>
      <c r="T51527" s="133"/>
      <c r="X51527" s="131"/>
      <c r="Y51527" s="133"/>
      <c r="AJ51527" s="133"/>
      <c r="AO51527" s="135"/>
      <c r="AP51527" s="135"/>
      <c r="BJ51527" s="136"/>
    </row>
    <row r="51528" spans="5:62" ht="14.25" customHeight="1" x14ac:dyDescent="0.25">
      <c r="E51528" s="113"/>
      <c r="H51528" s="133"/>
      <c r="T51528" s="133"/>
      <c r="X51528" s="131"/>
      <c r="Y51528" s="133"/>
      <c r="AJ51528" s="133"/>
      <c r="AO51528" s="135"/>
      <c r="AP51528" s="135"/>
      <c r="BJ51528" s="136"/>
    </row>
    <row r="51529" spans="5:62" ht="14.25" customHeight="1" x14ac:dyDescent="0.25">
      <c r="E51529" s="113"/>
      <c r="H51529" s="133"/>
      <c r="T51529" s="133"/>
      <c r="X51529" s="131"/>
      <c r="Y51529" s="133"/>
      <c r="AJ51529" s="133"/>
      <c r="AO51529" s="135"/>
      <c r="AP51529" s="135"/>
      <c r="BJ51529" s="136"/>
    </row>
    <row r="51530" spans="5:62" ht="14.25" customHeight="1" x14ac:dyDescent="0.25">
      <c r="E51530" s="113"/>
      <c r="H51530" s="133"/>
      <c r="T51530" s="133"/>
      <c r="X51530" s="131"/>
      <c r="Y51530" s="133"/>
      <c r="AJ51530" s="133"/>
      <c r="AO51530" s="135"/>
      <c r="AP51530" s="135"/>
      <c r="BJ51530" s="136"/>
    </row>
    <row r="51531" spans="5:62" ht="14.25" customHeight="1" x14ac:dyDescent="0.25">
      <c r="E51531" s="113"/>
      <c r="H51531" s="133"/>
      <c r="T51531" s="133"/>
      <c r="X51531" s="131"/>
      <c r="Y51531" s="133"/>
      <c r="AJ51531" s="133"/>
      <c r="AO51531" s="135"/>
      <c r="AP51531" s="135"/>
      <c r="BJ51531" s="136"/>
    </row>
    <row r="51532" spans="5:62" ht="14.25" customHeight="1" x14ac:dyDescent="0.25">
      <c r="E51532" s="113"/>
      <c r="H51532" s="133"/>
      <c r="T51532" s="133"/>
      <c r="X51532" s="131"/>
      <c r="Y51532" s="133"/>
      <c r="AJ51532" s="133"/>
      <c r="AO51532" s="135"/>
      <c r="AP51532" s="135"/>
      <c r="BJ51532" s="136"/>
    </row>
    <row r="51533" spans="5:62" ht="14.25" customHeight="1" x14ac:dyDescent="0.25">
      <c r="E51533" s="113"/>
      <c r="H51533" s="133"/>
      <c r="T51533" s="133"/>
      <c r="X51533" s="131"/>
      <c r="Y51533" s="133"/>
      <c r="AJ51533" s="133"/>
      <c r="AO51533" s="135"/>
      <c r="AP51533" s="135"/>
      <c r="BJ51533" s="136"/>
    </row>
    <row r="51534" spans="5:62" ht="14.25" customHeight="1" x14ac:dyDescent="0.25">
      <c r="E51534" s="113"/>
      <c r="H51534" s="133"/>
      <c r="T51534" s="133"/>
      <c r="X51534" s="131"/>
      <c r="Y51534" s="133"/>
      <c r="AJ51534" s="133"/>
      <c r="AO51534" s="135"/>
      <c r="AP51534" s="135"/>
      <c r="BJ51534" s="136"/>
    </row>
    <row r="51535" spans="5:62" ht="14.25" customHeight="1" x14ac:dyDescent="0.25">
      <c r="E51535" s="113"/>
      <c r="H51535" s="133"/>
      <c r="T51535" s="133"/>
      <c r="X51535" s="131"/>
      <c r="Y51535" s="133"/>
      <c r="AJ51535" s="133"/>
      <c r="AO51535" s="135"/>
      <c r="AP51535" s="135"/>
      <c r="BJ51535" s="136"/>
    </row>
    <row r="51536" spans="5:62" ht="14.25" customHeight="1" x14ac:dyDescent="0.25">
      <c r="E51536" s="113"/>
      <c r="H51536" s="133"/>
      <c r="T51536" s="133"/>
      <c r="X51536" s="131"/>
      <c r="Y51536" s="133"/>
      <c r="AJ51536" s="133"/>
      <c r="AO51536" s="135"/>
      <c r="AP51536" s="135"/>
      <c r="BJ51536" s="136"/>
    </row>
    <row r="51537" spans="5:62" ht="14.25" customHeight="1" x14ac:dyDescent="0.25">
      <c r="E51537" s="113"/>
      <c r="H51537" s="133"/>
      <c r="T51537" s="133"/>
      <c r="X51537" s="131"/>
      <c r="Y51537" s="133"/>
      <c r="AJ51537" s="133"/>
      <c r="AO51537" s="135"/>
      <c r="AP51537" s="135"/>
      <c r="BJ51537" s="136"/>
    </row>
    <row r="51538" spans="5:62" ht="14.25" customHeight="1" x14ac:dyDescent="0.25">
      <c r="E51538" s="113"/>
      <c r="H51538" s="133"/>
      <c r="T51538" s="133"/>
      <c r="X51538" s="131"/>
      <c r="Y51538" s="133"/>
      <c r="AJ51538" s="133"/>
      <c r="AO51538" s="135"/>
      <c r="AP51538" s="135"/>
      <c r="BJ51538" s="136"/>
    </row>
    <row r="51539" spans="5:62" ht="14.25" customHeight="1" x14ac:dyDescent="0.25">
      <c r="E51539" s="113"/>
      <c r="H51539" s="133"/>
      <c r="T51539" s="133"/>
      <c r="X51539" s="131"/>
      <c r="Y51539" s="133"/>
      <c r="AJ51539" s="133"/>
      <c r="AO51539" s="135"/>
      <c r="AP51539" s="135"/>
      <c r="BJ51539" s="136"/>
    </row>
    <row r="51540" spans="5:62" ht="14.25" customHeight="1" x14ac:dyDescent="0.25">
      <c r="E51540" s="113"/>
      <c r="H51540" s="133"/>
      <c r="T51540" s="133"/>
      <c r="X51540" s="131"/>
      <c r="Y51540" s="133"/>
      <c r="AJ51540" s="133"/>
      <c r="AO51540" s="135"/>
      <c r="AP51540" s="135"/>
      <c r="BJ51540" s="136"/>
    </row>
    <row r="51541" spans="5:62" ht="14.25" customHeight="1" x14ac:dyDescent="0.25">
      <c r="E51541" s="113"/>
      <c r="H51541" s="133"/>
      <c r="T51541" s="133"/>
      <c r="X51541" s="131"/>
      <c r="Y51541" s="133"/>
      <c r="AJ51541" s="133"/>
      <c r="AO51541" s="135"/>
      <c r="AP51541" s="135"/>
      <c r="BJ51541" s="136"/>
    </row>
    <row r="51542" spans="5:62" ht="14.25" customHeight="1" x14ac:dyDescent="0.25">
      <c r="E51542" s="113"/>
      <c r="H51542" s="133"/>
      <c r="T51542" s="133"/>
      <c r="X51542" s="131"/>
      <c r="Y51542" s="133"/>
      <c r="AJ51542" s="133"/>
      <c r="AO51542" s="135"/>
      <c r="AP51542" s="135"/>
      <c r="BJ51542" s="136"/>
    </row>
    <row r="51543" spans="5:62" ht="14.25" customHeight="1" x14ac:dyDescent="0.25">
      <c r="E51543" s="113"/>
      <c r="H51543" s="133"/>
      <c r="T51543" s="133"/>
      <c r="X51543" s="131"/>
      <c r="Y51543" s="133"/>
      <c r="AJ51543" s="133"/>
      <c r="AO51543" s="135"/>
      <c r="AP51543" s="135"/>
      <c r="BJ51543" s="136"/>
    </row>
    <row r="51544" spans="5:62" ht="14.25" customHeight="1" x14ac:dyDescent="0.25">
      <c r="E51544" s="113"/>
      <c r="H51544" s="133"/>
      <c r="T51544" s="133"/>
      <c r="X51544" s="131"/>
      <c r="Y51544" s="133"/>
      <c r="AJ51544" s="133"/>
      <c r="AO51544" s="135"/>
      <c r="AP51544" s="135"/>
      <c r="BJ51544" s="136"/>
    </row>
    <row r="51545" spans="5:62" ht="14.25" customHeight="1" x14ac:dyDescent="0.25">
      <c r="E51545" s="113"/>
      <c r="H51545" s="133"/>
      <c r="T51545" s="133"/>
      <c r="X51545" s="131"/>
      <c r="Y51545" s="133"/>
      <c r="AJ51545" s="133"/>
      <c r="AO51545" s="135"/>
      <c r="AP51545" s="135"/>
      <c r="BJ51545" s="136"/>
    </row>
    <row r="51546" spans="5:62" ht="14.25" customHeight="1" x14ac:dyDescent="0.25">
      <c r="E51546" s="113"/>
      <c r="H51546" s="133"/>
      <c r="T51546" s="133"/>
      <c r="X51546" s="131"/>
      <c r="Y51546" s="133"/>
      <c r="AJ51546" s="133"/>
      <c r="AO51546" s="135"/>
      <c r="AP51546" s="135"/>
      <c r="BJ51546" s="136"/>
    </row>
    <row r="51547" spans="5:62" ht="14.25" customHeight="1" x14ac:dyDescent="0.25">
      <c r="E51547" s="113"/>
      <c r="H51547" s="133"/>
      <c r="T51547" s="133"/>
      <c r="X51547" s="131"/>
      <c r="Y51547" s="133"/>
      <c r="AJ51547" s="133"/>
      <c r="AO51547" s="135"/>
      <c r="AP51547" s="135"/>
      <c r="BJ51547" s="136"/>
    </row>
    <row r="51548" spans="5:62" ht="14.25" customHeight="1" x14ac:dyDescent="0.25">
      <c r="E51548" s="113"/>
      <c r="H51548" s="133"/>
      <c r="T51548" s="133"/>
      <c r="X51548" s="131"/>
      <c r="Y51548" s="133"/>
      <c r="AJ51548" s="133"/>
      <c r="AO51548" s="135"/>
      <c r="AP51548" s="135"/>
      <c r="BJ51548" s="136"/>
    </row>
    <row r="51549" spans="5:62" ht="14.25" customHeight="1" x14ac:dyDescent="0.25">
      <c r="E51549" s="113"/>
      <c r="H51549" s="133"/>
      <c r="T51549" s="133"/>
      <c r="X51549" s="131"/>
      <c r="Y51549" s="133"/>
      <c r="AJ51549" s="133"/>
      <c r="AO51549" s="135"/>
      <c r="AP51549" s="135"/>
      <c r="BJ51549" s="136"/>
    </row>
    <row r="51550" spans="5:62" ht="14.25" customHeight="1" x14ac:dyDescent="0.25">
      <c r="E51550" s="113"/>
      <c r="H51550" s="133"/>
      <c r="T51550" s="133"/>
      <c r="X51550" s="131"/>
      <c r="Y51550" s="133"/>
      <c r="AJ51550" s="133"/>
      <c r="AO51550" s="135"/>
      <c r="AP51550" s="135"/>
      <c r="BJ51550" s="136"/>
    </row>
    <row r="51551" spans="5:62" ht="14.25" customHeight="1" x14ac:dyDescent="0.25">
      <c r="E51551" s="113"/>
      <c r="H51551" s="133"/>
      <c r="T51551" s="133"/>
      <c r="X51551" s="131"/>
      <c r="Y51551" s="133"/>
      <c r="AJ51551" s="133"/>
      <c r="AO51551" s="135"/>
      <c r="AP51551" s="135"/>
      <c r="BJ51551" s="136"/>
    </row>
    <row r="51552" spans="5:62" ht="14.25" customHeight="1" x14ac:dyDescent="0.25">
      <c r="E51552" s="113"/>
      <c r="H51552" s="133"/>
      <c r="T51552" s="133"/>
      <c r="X51552" s="131"/>
      <c r="Y51552" s="133"/>
      <c r="AJ51552" s="133"/>
      <c r="AO51552" s="135"/>
      <c r="AP51552" s="135"/>
      <c r="BJ51552" s="136"/>
    </row>
    <row r="51553" spans="5:62" ht="14.25" customHeight="1" x14ac:dyDescent="0.25">
      <c r="E51553" s="113"/>
      <c r="H51553" s="133"/>
      <c r="T51553" s="133"/>
      <c r="X51553" s="131"/>
      <c r="Y51553" s="133"/>
      <c r="AJ51553" s="133"/>
      <c r="AO51553" s="135"/>
      <c r="AP51553" s="135"/>
      <c r="BJ51553" s="136"/>
    </row>
    <row r="51554" spans="5:62" ht="14.25" customHeight="1" x14ac:dyDescent="0.25">
      <c r="E51554" s="113"/>
      <c r="H51554" s="133"/>
      <c r="T51554" s="133"/>
      <c r="X51554" s="131"/>
      <c r="Y51554" s="133"/>
      <c r="AJ51554" s="133"/>
      <c r="AO51554" s="135"/>
      <c r="AP51554" s="135"/>
      <c r="BJ51554" s="136"/>
    </row>
    <row r="51555" spans="5:62" ht="14.25" customHeight="1" x14ac:dyDescent="0.25">
      <c r="E51555" s="113"/>
      <c r="H51555" s="133"/>
      <c r="T51555" s="133"/>
      <c r="X51555" s="131"/>
      <c r="Y51555" s="133"/>
      <c r="AJ51555" s="133"/>
      <c r="AO51555" s="135"/>
      <c r="AP51555" s="135"/>
      <c r="BJ51555" s="136"/>
    </row>
    <row r="51556" spans="5:62" ht="14.25" customHeight="1" x14ac:dyDescent="0.25">
      <c r="E51556" s="113"/>
      <c r="H51556" s="133"/>
      <c r="T51556" s="133"/>
      <c r="X51556" s="131"/>
      <c r="Y51556" s="133"/>
      <c r="AJ51556" s="133"/>
      <c r="AO51556" s="135"/>
      <c r="AP51556" s="135"/>
      <c r="BJ51556" s="136"/>
    </row>
    <row r="51557" spans="5:62" ht="14.25" customHeight="1" x14ac:dyDescent="0.25">
      <c r="E51557" s="113"/>
      <c r="H51557" s="133"/>
      <c r="T51557" s="133"/>
      <c r="X51557" s="131"/>
      <c r="Y51557" s="133"/>
      <c r="AJ51557" s="133"/>
      <c r="AO51557" s="135"/>
      <c r="AP51557" s="135"/>
      <c r="BJ51557" s="136"/>
    </row>
    <row r="51558" spans="5:62" ht="14.25" customHeight="1" x14ac:dyDescent="0.25">
      <c r="E51558" s="113"/>
      <c r="H51558" s="133"/>
      <c r="T51558" s="133"/>
      <c r="X51558" s="131"/>
      <c r="Y51558" s="133"/>
      <c r="AJ51558" s="133"/>
      <c r="AO51558" s="135"/>
      <c r="AP51558" s="135"/>
      <c r="BJ51558" s="136"/>
    </row>
    <row r="51559" spans="5:62" ht="14.25" customHeight="1" x14ac:dyDescent="0.25">
      <c r="E51559" s="113"/>
      <c r="H51559" s="133"/>
      <c r="T51559" s="133"/>
      <c r="X51559" s="131"/>
      <c r="Y51559" s="133"/>
      <c r="AJ51559" s="133"/>
      <c r="AO51559" s="135"/>
      <c r="AP51559" s="135"/>
      <c r="BJ51559" s="136"/>
    </row>
    <row r="51560" spans="5:62" ht="14.25" customHeight="1" x14ac:dyDescent="0.25">
      <c r="E51560" s="113"/>
      <c r="H51560" s="133"/>
      <c r="T51560" s="133"/>
      <c r="X51560" s="131"/>
      <c r="Y51560" s="133"/>
      <c r="AJ51560" s="133"/>
      <c r="AO51560" s="135"/>
      <c r="AP51560" s="135"/>
      <c r="BJ51560" s="136"/>
    </row>
    <row r="51561" spans="5:62" ht="14.25" customHeight="1" x14ac:dyDescent="0.25">
      <c r="E51561" s="113"/>
      <c r="H51561" s="133"/>
      <c r="T51561" s="133"/>
      <c r="X51561" s="131"/>
      <c r="Y51561" s="133"/>
      <c r="AJ51561" s="133"/>
      <c r="AO51561" s="135"/>
      <c r="AP51561" s="135"/>
      <c r="BJ51561" s="136"/>
    </row>
    <row r="51562" spans="5:62" ht="14.25" customHeight="1" x14ac:dyDescent="0.25">
      <c r="E51562" s="113"/>
      <c r="H51562" s="133"/>
      <c r="T51562" s="133"/>
      <c r="X51562" s="131"/>
      <c r="Y51562" s="133"/>
      <c r="AJ51562" s="133"/>
      <c r="AO51562" s="135"/>
      <c r="AP51562" s="135"/>
      <c r="BJ51562" s="136"/>
    </row>
    <row r="51563" spans="5:62" ht="14.25" customHeight="1" x14ac:dyDescent="0.25">
      <c r="E51563" s="113"/>
      <c r="H51563" s="133"/>
      <c r="T51563" s="133"/>
      <c r="X51563" s="131"/>
      <c r="Y51563" s="133"/>
      <c r="AJ51563" s="133"/>
      <c r="AO51563" s="135"/>
      <c r="AP51563" s="135"/>
      <c r="BJ51563" s="136"/>
    </row>
    <row r="51564" spans="5:62" ht="14.25" customHeight="1" x14ac:dyDescent="0.25">
      <c r="E51564" s="113"/>
      <c r="H51564" s="133"/>
      <c r="T51564" s="133"/>
      <c r="X51564" s="131"/>
      <c r="Y51564" s="133"/>
      <c r="AJ51564" s="133"/>
      <c r="AO51564" s="135"/>
      <c r="AP51564" s="135"/>
      <c r="BJ51564" s="136"/>
    </row>
    <row r="51565" spans="5:62" ht="14.25" customHeight="1" x14ac:dyDescent="0.25">
      <c r="E51565" s="113"/>
      <c r="H51565" s="133"/>
      <c r="T51565" s="133"/>
      <c r="X51565" s="131"/>
      <c r="Y51565" s="133"/>
      <c r="AJ51565" s="133"/>
      <c r="AO51565" s="135"/>
      <c r="AP51565" s="135"/>
      <c r="BJ51565" s="136"/>
    </row>
    <row r="51566" spans="5:62" ht="14.25" customHeight="1" x14ac:dyDescent="0.25">
      <c r="E51566" s="113"/>
      <c r="H51566" s="133"/>
      <c r="T51566" s="133"/>
      <c r="X51566" s="131"/>
      <c r="Y51566" s="133"/>
      <c r="AJ51566" s="133"/>
      <c r="AO51566" s="135"/>
      <c r="AP51566" s="135"/>
      <c r="BJ51566" s="136"/>
    </row>
    <row r="51567" spans="5:62" ht="14.25" customHeight="1" x14ac:dyDescent="0.25">
      <c r="E51567" s="113"/>
      <c r="H51567" s="133"/>
      <c r="T51567" s="133"/>
      <c r="X51567" s="131"/>
      <c r="Y51567" s="133"/>
      <c r="AJ51567" s="133"/>
      <c r="AO51567" s="135"/>
      <c r="AP51567" s="135"/>
      <c r="BJ51567" s="136"/>
    </row>
    <row r="51568" spans="5:62" ht="14.25" customHeight="1" x14ac:dyDescent="0.25">
      <c r="E51568" s="113"/>
      <c r="H51568" s="133"/>
      <c r="T51568" s="133"/>
      <c r="X51568" s="131"/>
      <c r="Y51568" s="133"/>
      <c r="AJ51568" s="133"/>
      <c r="AO51568" s="135"/>
      <c r="AP51568" s="135"/>
      <c r="BJ51568" s="136"/>
    </row>
    <row r="51569" spans="5:62" ht="14.25" customHeight="1" x14ac:dyDescent="0.25">
      <c r="E51569" s="113"/>
      <c r="H51569" s="133"/>
      <c r="T51569" s="133"/>
      <c r="X51569" s="131"/>
      <c r="Y51569" s="133"/>
      <c r="AJ51569" s="133"/>
      <c r="AO51569" s="135"/>
      <c r="AP51569" s="135"/>
      <c r="BJ51569" s="136"/>
    </row>
    <row r="51570" spans="5:62" ht="14.25" customHeight="1" x14ac:dyDescent="0.25">
      <c r="E51570" s="113"/>
      <c r="H51570" s="133"/>
      <c r="T51570" s="133"/>
      <c r="X51570" s="131"/>
      <c r="Y51570" s="133"/>
      <c r="AJ51570" s="133"/>
      <c r="AO51570" s="135"/>
      <c r="AP51570" s="135"/>
      <c r="BJ51570" s="136"/>
    </row>
    <row r="51571" spans="5:62" ht="14.25" customHeight="1" x14ac:dyDescent="0.25">
      <c r="E51571" s="113"/>
      <c r="H51571" s="133"/>
      <c r="T51571" s="133"/>
      <c r="X51571" s="131"/>
      <c r="Y51571" s="133"/>
      <c r="AJ51571" s="133"/>
      <c r="AO51571" s="135"/>
      <c r="AP51571" s="135"/>
      <c r="BJ51571" s="136"/>
    </row>
    <row r="51572" spans="5:62" ht="14.25" customHeight="1" x14ac:dyDescent="0.25">
      <c r="E51572" s="113"/>
      <c r="H51572" s="133"/>
      <c r="T51572" s="133"/>
      <c r="X51572" s="131"/>
      <c r="Y51572" s="133"/>
      <c r="AJ51572" s="133"/>
      <c r="AO51572" s="135"/>
      <c r="AP51572" s="135"/>
      <c r="BJ51572" s="136"/>
    </row>
    <row r="51573" spans="5:62" ht="14.25" customHeight="1" x14ac:dyDescent="0.25">
      <c r="E51573" s="113"/>
      <c r="H51573" s="133"/>
      <c r="T51573" s="133"/>
      <c r="X51573" s="131"/>
      <c r="Y51573" s="133"/>
      <c r="AJ51573" s="133"/>
      <c r="AO51573" s="135"/>
      <c r="AP51573" s="135"/>
      <c r="BJ51573" s="136"/>
    </row>
    <row r="51574" spans="5:62" ht="14.25" customHeight="1" x14ac:dyDescent="0.25">
      <c r="E51574" s="113"/>
      <c r="H51574" s="133"/>
      <c r="T51574" s="133"/>
      <c r="X51574" s="131"/>
      <c r="Y51574" s="133"/>
      <c r="AJ51574" s="133"/>
      <c r="AO51574" s="135"/>
      <c r="AP51574" s="135"/>
      <c r="BJ51574" s="136"/>
    </row>
    <row r="51575" spans="5:62" ht="14.25" customHeight="1" x14ac:dyDescent="0.25">
      <c r="E51575" s="113"/>
      <c r="H51575" s="133"/>
      <c r="T51575" s="133"/>
      <c r="X51575" s="131"/>
      <c r="Y51575" s="133"/>
      <c r="AJ51575" s="133"/>
      <c r="AO51575" s="135"/>
      <c r="AP51575" s="135"/>
      <c r="BJ51575" s="136"/>
    </row>
    <row r="51576" spans="5:62" ht="14.25" customHeight="1" x14ac:dyDescent="0.25">
      <c r="E51576" s="113"/>
      <c r="H51576" s="133"/>
      <c r="T51576" s="133"/>
      <c r="X51576" s="131"/>
      <c r="Y51576" s="133"/>
      <c r="AJ51576" s="133"/>
      <c r="AO51576" s="135"/>
      <c r="AP51576" s="135"/>
      <c r="BJ51576" s="136"/>
    </row>
    <row r="51577" spans="5:62" ht="14.25" customHeight="1" x14ac:dyDescent="0.25">
      <c r="E51577" s="113"/>
      <c r="H51577" s="133"/>
      <c r="T51577" s="133"/>
      <c r="X51577" s="131"/>
      <c r="Y51577" s="133"/>
      <c r="AJ51577" s="133"/>
      <c r="AO51577" s="135"/>
      <c r="AP51577" s="135"/>
      <c r="BJ51577" s="136"/>
    </row>
    <row r="51578" spans="5:62" ht="14.25" customHeight="1" x14ac:dyDescent="0.25">
      <c r="E51578" s="113"/>
      <c r="H51578" s="133"/>
      <c r="T51578" s="133"/>
      <c r="X51578" s="131"/>
      <c r="Y51578" s="133"/>
      <c r="AJ51578" s="133"/>
      <c r="AO51578" s="135"/>
      <c r="AP51578" s="135"/>
      <c r="BJ51578" s="136"/>
    </row>
    <row r="51579" spans="5:62" ht="14.25" customHeight="1" x14ac:dyDescent="0.25">
      <c r="E51579" s="113"/>
      <c r="H51579" s="133"/>
      <c r="T51579" s="133"/>
      <c r="X51579" s="131"/>
      <c r="Y51579" s="133"/>
      <c r="AJ51579" s="133"/>
      <c r="AO51579" s="135"/>
      <c r="AP51579" s="135"/>
      <c r="BJ51579" s="136"/>
    </row>
    <row r="51580" spans="5:62" ht="14.25" customHeight="1" x14ac:dyDescent="0.25">
      <c r="E51580" s="113"/>
      <c r="H51580" s="133"/>
      <c r="T51580" s="133"/>
      <c r="X51580" s="131"/>
      <c r="Y51580" s="133"/>
      <c r="AJ51580" s="133"/>
      <c r="AO51580" s="135"/>
      <c r="AP51580" s="135"/>
      <c r="BJ51580" s="136"/>
    </row>
    <row r="51581" spans="5:62" ht="14.25" customHeight="1" x14ac:dyDescent="0.25">
      <c r="E51581" s="113"/>
      <c r="H51581" s="133"/>
      <c r="T51581" s="133"/>
      <c r="X51581" s="131"/>
      <c r="Y51581" s="133"/>
      <c r="AJ51581" s="133"/>
      <c r="AO51581" s="135"/>
      <c r="AP51581" s="135"/>
      <c r="BJ51581" s="136"/>
    </row>
    <row r="51582" spans="5:62" ht="14.25" customHeight="1" x14ac:dyDescent="0.25">
      <c r="E51582" s="113"/>
      <c r="H51582" s="133"/>
      <c r="T51582" s="133"/>
      <c r="X51582" s="131"/>
      <c r="Y51582" s="133"/>
      <c r="AJ51582" s="133"/>
      <c r="AO51582" s="135"/>
      <c r="AP51582" s="135"/>
      <c r="BJ51582" s="136"/>
    </row>
    <row r="51583" spans="5:62" ht="14.25" customHeight="1" x14ac:dyDescent="0.25">
      <c r="E51583" s="113"/>
      <c r="H51583" s="133"/>
      <c r="T51583" s="133"/>
      <c r="X51583" s="131"/>
      <c r="Y51583" s="133"/>
      <c r="AJ51583" s="133"/>
      <c r="AO51583" s="135"/>
      <c r="AP51583" s="135"/>
      <c r="BJ51583" s="136"/>
    </row>
    <row r="51584" spans="5:62" ht="14.25" customHeight="1" x14ac:dyDescent="0.25">
      <c r="E51584" s="113"/>
      <c r="H51584" s="133"/>
      <c r="T51584" s="133"/>
      <c r="X51584" s="131"/>
      <c r="Y51584" s="133"/>
      <c r="AJ51584" s="133"/>
      <c r="AO51584" s="135"/>
      <c r="AP51584" s="135"/>
      <c r="BJ51584" s="136"/>
    </row>
    <row r="51585" spans="5:62" ht="14.25" customHeight="1" x14ac:dyDescent="0.25">
      <c r="E51585" s="113"/>
      <c r="H51585" s="133"/>
      <c r="T51585" s="133"/>
      <c r="X51585" s="131"/>
      <c r="Y51585" s="133"/>
      <c r="AJ51585" s="133"/>
      <c r="AO51585" s="135"/>
      <c r="AP51585" s="135"/>
      <c r="BJ51585" s="136"/>
    </row>
    <row r="51586" spans="5:62" ht="14.25" customHeight="1" x14ac:dyDescent="0.25">
      <c r="E51586" s="113"/>
      <c r="H51586" s="133"/>
      <c r="T51586" s="133"/>
      <c r="X51586" s="131"/>
      <c r="Y51586" s="133"/>
      <c r="AJ51586" s="133"/>
      <c r="AO51586" s="135"/>
      <c r="AP51586" s="135"/>
      <c r="BJ51586" s="136"/>
    </row>
    <row r="51587" spans="5:62" ht="14.25" customHeight="1" x14ac:dyDescent="0.25">
      <c r="E51587" s="113"/>
      <c r="H51587" s="133"/>
      <c r="T51587" s="133"/>
      <c r="X51587" s="131"/>
      <c r="Y51587" s="133"/>
      <c r="AJ51587" s="133"/>
      <c r="AO51587" s="135"/>
      <c r="AP51587" s="135"/>
      <c r="BJ51587" s="136"/>
    </row>
    <row r="51588" spans="5:62" ht="14.25" customHeight="1" x14ac:dyDescent="0.25">
      <c r="E51588" s="113"/>
      <c r="H51588" s="133"/>
      <c r="T51588" s="133"/>
      <c r="X51588" s="131"/>
      <c r="Y51588" s="133"/>
      <c r="AJ51588" s="133"/>
      <c r="AO51588" s="135"/>
      <c r="AP51588" s="135"/>
      <c r="BJ51588" s="136"/>
    </row>
    <row r="51589" spans="5:62" ht="14.25" customHeight="1" x14ac:dyDescent="0.25">
      <c r="E51589" s="113"/>
      <c r="H51589" s="133"/>
      <c r="T51589" s="133"/>
      <c r="X51589" s="131"/>
      <c r="Y51589" s="133"/>
      <c r="AJ51589" s="133"/>
      <c r="AO51589" s="135"/>
      <c r="AP51589" s="135"/>
      <c r="BJ51589" s="136"/>
    </row>
    <row r="51590" spans="5:62" ht="14.25" customHeight="1" x14ac:dyDescent="0.25">
      <c r="E51590" s="113"/>
      <c r="H51590" s="133"/>
      <c r="T51590" s="133"/>
      <c r="X51590" s="131"/>
      <c r="Y51590" s="133"/>
      <c r="AJ51590" s="133"/>
      <c r="AO51590" s="135"/>
      <c r="AP51590" s="135"/>
      <c r="BJ51590" s="136"/>
    </row>
    <row r="51591" spans="5:62" ht="14.25" customHeight="1" x14ac:dyDescent="0.25">
      <c r="E51591" s="113"/>
      <c r="H51591" s="133"/>
      <c r="T51591" s="133"/>
      <c r="X51591" s="131"/>
      <c r="Y51591" s="133"/>
      <c r="AJ51591" s="133"/>
      <c r="AO51591" s="135"/>
      <c r="AP51591" s="135"/>
      <c r="BJ51591" s="136"/>
    </row>
    <row r="51592" spans="5:62" ht="14.25" customHeight="1" x14ac:dyDescent="0.25">
      <c r="E51592" s="113"/>
      <c r="H51592" s="133"/>
      <c r="T51592" s="133"/>
      <c r="X51592" s="131"/>
      <c r="Y51592" s="133"/>
      <c r="AJ51592" s="133"/>
      <c r="AO51592" s="135"/>
      <c r="AP51592" s="135"/>
      <c r="BJ51592" s="136"/>
    </row>
    <row r="51593" spans="5:62" ht="14.25" customHeight="1" x14ac:dyDescent="0.25">
      <c r="E51593" s="113"/>
      <c r="H51593" s="133"/>
      <c r="T51593" s="133"/>
      <c r="X51593" s="131"/>
      <c r="Y51593" s="133"/>
      <c r="AJ51593" s="133"/>
      <c r="AO51593" s="135"/>
      <c r="AP51593" s="135"/>
      <c r="BJ51593" s="136"/>
    </row>
    <row r="51594" spans="5:62" ht="14.25" customHeight="1" x14ac:dyDescent="0.25">
      <c r="E51594" s="113"/>
      <c r="H51594" s="133"/>
      <c r="T51594" s="133"/>
      <c r="X51594" s="131"/>
      <c r="Y51594" s="133"/>
      <c r="AJ51594" s="133"/>
      <c r="AO51594" s="135"/>
      <c r="AP51594" s="135"/>
      <c r="BJ51594" s="136"/>
    </row>
    <row r="51595" spans="5:62" ht="14.25" customHeight="1" x14ac:dyDescent="0.25">
      <c r="E51595" s="113"/>
      <c r="H51595" s="133"/>
      <c r="T51595" s="133"/>
      <c r="X51595" s="131"/>
      <c r="Y51595" s="133"/>
      <c r="AJ51595" s="133"/>
      <c r="AO51595" s="135"/>
      <c r="AP51595" s="135"/>
      <c r="BJ51595" s="136"/>
    </row>
    <row r="51596" spans="5:62" ht="14.25" customHeight="1" x14ac:dyDescent="0.25">
      <c r="E51596" s="113"/>
      <c r="H51596" s="133"/>
      <c r="T51596" s="133"/>
      <c r="X51596" s="131"/>
      <c r="Y51596" s="133"/>
      <c r="AJ51596" s="133"/>
      <c r="AO51596" s="135"/>
      <c r="AP51596" s="135"/>
      <c r="BJ51596" s="136"/>
    </row>
    <row r="51597" spans="5:62" ht="14.25" customHeight="1" x14ac:dyDescent="0.25">
      <c r="E51597" s="113"/>
      <c r="H51597" s="133"/>
      <c r="T51597" s="133"/>
      <c r="X51597" s="131"/>
      <c r="Y51597" s="133"/>
      <c r="AJ51597" s="133"/>
      <c r="AO51597" s="135"/>
      <c r="AP51597" s="135"/>
      <c r="BJ51597" s="136"/>
    </row>
    <row r="51598" spans="5:62" ht="14.25" customHeight="1" x14ac:dyDescent="0.25">
      <c r="E51598" s="113"/>
      <c r="H51598" s="133"/>
      <c r="T51598" s="133"/>
      <c r="X51598" s="131"/>
      <c r="Y51598" s="133"/>
      <c r="AJ51598" s="133"/>
      <c r="AO51598" s="135"/>
      <c r="AP51598" s="135"/>
      <c r="BJ51598" s="136"/>
    </row>
    <row r="51599" spans="5:62" ht="14.25" customHeight="1" x14ac:dyDescent="0.25">
      <c r="E51599" s="113"/>
      <c r="H51599" s="133"/>
      <c r="T51599" s="133"/>
      <c r="X51599" s="131"/>
      <c r="Y51599" s="133"/>
      <c r="AJ51599" s="133"/>
      <c r="AO51599" s="135"/>
      <c r="AP51599" s="135"/>
      <c r="BJ51599" s="136"/>
    </row>
    <row r="51600" spans="5:62" ht="14.25" customHeight="1" x14ac:dyDescent="0.25">
      <c r="E51600" s="113"/>
      <c r="H51600" s="133"/>
      <c r="T51600" s="133"/>
      <c r="X51600" s="131"/>
      <c r="Y51600" s="133"/>
      <c r="AJ51600" s="133"/>
      <c r="AO51600" s="135"/>
      <c r="AP51600" s="135"/>
      <c r="BJ51600" s="136"/>
    </row>
    <row r="51601" spans="5:62" ht="14.25" customHeight="1" x14ac:dyDescent="0.25">
      <c r="E51601" s="113"/>
      <c r="H51601" s="133"/>
      <c r="T51601" s="133"/>
      <c r="X51601" s="131"/>
      <c r="Y51601" s="133"/>
      <c r="AJ51601" s="133"/>
      <c r="AO51601" s="135"/>
      <c r="AP51601" s="135"/>
      <c r="BJ51601" s="136"/>
    </row>
    <row r="51602" spans="5:62" ht="14.25" customHeight="1" x14ac:dyDescent="0.25">
      <c r="E51602" s="113"/>
      <c r="H51602" s="133"/>
      <c r="T51602" s="133"/>
      <c r="X51602" s="131"/>
      <c r="Y51602" s="133"/>
      <c r="AJ51602" s="133"/>
      <c r="AO51602" s="135"/>
      <c r="AP51602" s="135"/>
      <c r="BJ51602" s="136"/>
    </row>
    <row r="51603" spans="5:62" ht="14.25" customHeight="1" x14ac:dyDescent="0.25">
      <c r="E51603" s="113"/>
      <c r="H51603" s="133"/>
      <c r="T51603" s="133"/>
      <c r="X51603" s="131"/>
      <c r="Y51603" s="133"/>
      <c r="AJ51603" s="133"/>
      <c r="AO51603" s="135"/>
      <c r="AP51603" s="135"/>
      <c r="BJ51603" s="136"/>
    </row>
    <row r="51604" spans="5:62" ht="14.25" customHeight="1" x14ac:dyDescent="0.25">
      <c r="E51604" s="113"/>
      <c r="H51604" s="133"/>
      <c r="T51604" s="133"/>
      <c r="X51604" s="131"/>
      <c r="Y51604" s="133"/>
      <c r="AJ51604" s="133"/>
      <c r="AO51604" s="135"/>
      <c r="AP51604" s="135"/>
      <c r="BJ51604" s="136"/>
    </row>
    <row r="51605" spans="5:62" ht="14.25" customHeight="1" x14ac:dyDescent="0.25">
      <c r="E51605" s="113"/>
      <c r="H51605" s="133"/>
      <c r="T51605" s="133"/>
      <c r="X51605" s="131"/>
      <c r="Y51605" s="133"/>
      <c r="AJ51605" s="133"/>
      <c r="AO51605" s="135"/>
      <c r="AP51605" s="135"/>
      <c r="BJ51605" s="136"/>
    </row>
    <row r="51606" spans="5:62" ht="14.25" customHeight="1" x14ac:dyDescent="0.25">
      <c r="E51606" s="113"/>
      <c r="H51606" s="133"/>
      <c r="T51606" s="133"/>
      <c r="X51606" s="131"/>
      <c r="Y51606" s="133"/>
      <c r="AJ51606" s="133"/>
      <c r="AO51606" s="135"/>
      <c r="AP51606" s="135"/>
      <c r="BJ51606" s="136"/>
    </row>
    <row r="51607" spans="5:62" ht="14.25" customHeight="1" x14ac:dyDescent="0.25">
      <c r="E51607" s="113"/>
      <c r="H51607" s="133"/>
      <c r="T51607" s="133"/>
      <c r="X51607" s="131"/>
      <c r="Y51607" s="133"/>
      <c r="AJ51607" s="133"/>
      <c r="AO51607" s="135"/>
      <c r="AP51607" s="135"/>
      <c r="BJ51607" s="136"/>
    </row>
    <row r="51608" spans="5:62" ht="14.25" customHeight="1" x14ac:dyDescent="0.25">
      <c r="E51608" s="113"/>
      <c r="H51608" s="133"/>
      <c r="T51608" s="133"/>
      <c r="X51608" s="131"/>
      <c r="Y51608" s="133"/>
      <c r="AJ51608" s="133"/>
      <c r="AO51608" s="135"/>
      <c r="AP51608" s="135"/>
      <c r="BJ51608" s="136"/>
    </row>
    <row r="51609" spans="5:62" ht="14.25" customHeight="1" x14ac:dyDescent="0.25">
      <c r="E51609" s="113"/>
      <c r="H51609" s="133"/>
      <c r="T51609" s="133"/>
      <c r="X51609" s="131"/>
      <c r="Y51609" s="133"/>
      <c r="AJ51609" s="133"/>
      <c r="AO51609" s="135"/>
      <c r="AP51609" s="135"/>
      <c r="BJ51609" s="136"/>
    </row>
    <row r="51610" spans="5:62" ht="14.25" customHeight="1" x14ac:dyDescent="0.25">
      <c r="E51610" s="113"/>
      <c r="H51610" s="133"/>
      <c r="T51610" s="133"/>
      <c r="X51610" s="131"/>
      <c r="Y51610" s="133"/>
      <c r="AJ51610" s="133"/>
      <c r="AO51610" s="135"/>
      <c r="AP51610" s="135"/>
      <c r="BJ51610" s="136"/>
    </row>
    <row r="51611" spans="5:62" ht="14.25" customHeight="1" x14ac:dyDescent="0.25">
      <c r="E51611" s="113"/>
      <c r="H51611" s="133"/>
      <c r="T51611" s="133"/>
      <c r="X51611" s="131"/>
      <c r="Y51611" s="133"/>
      <c r="AJ51611" s="133"/>
      <c r="AO51611" s="135"/>
      <c r="AP51611" s="135"/>
      <c r="BJ51611" s="136"/>
    </row>
    <row r="51612" spans="5:62" ht="14.25" customHeight="1" x14ac:dyDescent="0.25">
      <c r="E51612" s="113"/>
      <c r="H51612" s="133"/>
      <c r="T51612" s="133"/>
      <c r="X51612" s="131"/>
      <c r="Y51612" s="133"/>
      <c r="AJ51612" s="133"/>
      <c r="AO51612" s="135"/>
      <c r="AP51612" s="135"/>
      <c r="BJ51612" s="136"/>
    </row>
    <row r="51613" spans="5:62" ht="14.25" customHeight="1" x14ac:dyDescent="0.25">
      <c r="E51613" s="113"/>
      <c r="H51613" s="133"/>
      <c r="T51613" s="133"/>
      <c r="X51613" s="131"/>
      <c r="Y51613" s="133"/>
      <c r="AJ51613" s="133"/>
      <c r="AO51613" s="135"/>
      <c r="AP51613" s="135"/>
      <c r="BJ51613" s="136"/>
    </row>
    <row r="51614" spans="5:62" ht="14.25" customHeight="1" x14ac:dyDescent="0.25">
      <c r="E51614" s="113"/>
      <c r="H51614" s="133"/>
      <c r="T51614" s="133"/>
      <c r="X51614" s="131"/>
      <c r="Y51614" s="133"/>
      <c r="AJ51614" s="133"/>
      <c r="AO51614" s="135"/>
      <c r="AP51614" s="135"/>
      <c r="BJ51614" s="136"/>
    </row>
    <row r="51615" spans="5:62" ht="14.25" customHeight="1" x14ac:dyDescent="0.25">
      <c r="E51615" s="113"/>
      <c r="H51615" s="133"/>
      <c r="T51615" s="133"/>
      <c r="X51615" s="131"/>
      <c r="Y51615" s="133"/>
      <c r="AJ51615" s="133"/>
      <c r="AO51615" s="135"/>
      <c r="AP51615" s="135"/>
      <c r="BJ51615" s="136"/>
    </row>
    <row r="51616" spans="5:62" ht="14.25" customHeight="1" x14ac:dyDescent="0.25">
      <c r="E51616" s="113"/>
      <c r="H51616" s="133"/>
      <c r="T51616" s="133"/>
      <c r="X51616" s="131"/>
      <c r="Y51616" s="133"/>
      <c r="AJ51616" s="133"/>
      <c r="AO51616" s="135"/>
      <c r="AP51616" s="135"/>
      <c r="BJ51616" s="136"/>
    </row>
    <row r="51617" spans="5:62" ht="14.25" customHeight="1" x14ac:dyDescent="0.25">
      <c r="E51617" s="113"/>
      <c r="H51617" s="133"/>
      <c r="T51617" s="133"/>
      <c r="X51617" s="131"/>
      <c r="Y51617" s="133"/>
      <c r="AJ51617" s="133"/>
      <c r="AO51617" s="135"/>
      <c r="AP51617" s="135"/>
      <c r="BJ51617" s="136"/>
    </row>
    <row r="51618" spans="5:62" ht="14.25" customHeight="1" x14ac:dyDescent="0.25">
      <c r="E51618" s="113"/>
      <c r="H51618" s="133"/>
      <c r="T51618" s="133"/>
      <c r="X51618" s="131"/>
      <c r="Y51618" s="133"/>
      <c r="AJ51618" s="133"/>
      <c r="AO51618" s="135"/>
      <c r="AP51618" s="135"/>
      <c r="BJ51618" s="136"/>
    </row>
    <row r="51619" spans="5:62" ht="14.25" customHeight="1" x14ac:dyDescent="0.25">
      <c r="E51619" s="113"/>
      <c r="H51619" s="133"/>
      <c r="T51619" s="133"/>
      <c r="X51619" s="131"/>
      <c r="Y51619" s="133"/>
      <c r="AJ51619" s="133"/>
      <c r="AO51619" s="135"/>
      <c r="AP51619" s="135"/>
      <c r="BJ51619" s="136"/>
    </row>
    <row r="51620" spans="5:62" ht="14.25" customHeight="1" x14ac:dyDescent="0.25">
      <c r="E51620" s="113"/>
      <c r="H51620" s="133"/>
      <c r="T51620" s="133"/>
      <c r="X51620" s="131"/>
      <c r="Y51620" s="133"/>
      <c r="AJ51620" s="133"/>
      <c r="AO51620" s="135"/>
      <c r="AP51620" s="135"/>
      <c r="BJ51620" s="136"/>
    </row>
    <row r="51621" spans="5:62" ht="14.25" customHeight="1" x14ac:dyDescent="0.25">
      <c r="E51621" s="113"/>
      <c r="H51621" s="133"/>
      <c r="T51621" s="133"/>
      <c r="X51621" s="131"/>
      <c r="Y51621" s="133"/>
      <c r="AJ51621" s="133"/>
      <c r="AO51621" s="135"/>
      <c r="AP51621" s="135"/>
      <c r="BJ51621" s="136"/>
    </row>
    <row r="51622" spans="5:62" ht="14.25" customHeight="1" x14ac:dyDescent="0.25">
      <c r="E51622" s="113"/>
      <c r="H51622" s="133"/>
      <c r="T51622" s="133"/>
      <c r="X51622" s="131"/>
      <c r="Y51622" s="133"/>
      <c r="AJ51622" s="133"/>
      <c r="AO51622" s="135"/>
      <c r="AP51622" s="135"/>
      <c r="BJ51622" s="136"/>
    </row>
    <row r="51623" spans="5:62" ht="14.25" customHeight="1" x14ac:dyDescent="0.25">
      <c r="E51623" s="113"/>
      <c r="H51623" s="133"/>
      <c r="T51623" s="133"/>
      <c r="X51623" s="131"/>
      <c r="Y51623" s="133"/>
      <c r="AJ51623" s="133"/>
      <c r="AO51623" s="135"/>
      <c r="AP51623" s="135"/>
      <c r="BJ51623" s="136"/>
    </row>
    <row r="51624" spans="5:62" ht="14.25" customHeight="1" x14ac:dyDescent="0.25">
      <c r="E51624" s="113"/>
      <c r="H51624" s="133"/>
      <c r="T51624" s="133"/>
      <c r="X51624" s="131"/>
      <c r="Y51624" s="133"/>
      <c r="AJ51624" s="133"/>
      <c r="AO51624" s="135"/>
      <c r="AP51624" s="135"/>
      <c r="BJ51624" s="136"/>
    </row>
    <row r="51625" spans="5:62" ht="14.25" customHeight="1" x14ac:dyDescent="0.25">
      <c r="E51625" s="113"/>
      <c r="H51625" s="133"/>
      <c r="T51625" s="133"/>
      <c r="X51625" s="131"/>
      <c r="Y51625" s="133"/>
      <c r="AJ51625" s="133"/>
      <c r="AO51625" s="135"/>
      <c r="AP51625" s="135"/>
      <c r="BJ51625" s="136"/>
    </row>
    <row r="51626" spans="5:62" ht="14.25" customHeight="1" x14ac:dyDescent="0.25">
      <c r="E51626" s="113"/>
      <c r="H51626" s="133"/>
      <c r="T51626" s="133"/>
      <c r="X51626" s="131"/>
      <c r="Y51626" s="133"/>
      <c r="AJ51626" s="133"/>
      <c r="AO51626" s="135"/>
      <c r="AP51626" s="135"/>
      <c r="BJ51626" s="136"/>
    </row>
    <row r="51627" spans="5:62" ht="14.25" customHeight="1" x14ac:dyDescent="0.25">
      <c r="E51627" s="113"/>
      <c r="H51627" s="133"/>
      <c r="T51627" s="133"/>
      <c r="X51627" s="131"/>
      <c r="Y51627" s="133"/>
      <c r="AJ51627" s="133"/>
      <c r="AO51627" s="135"/>
      <c r="AP51627" s="135"/>
      <c r="BJ51627" s="136"/>
    </row>
    <row r="51628" spans="5:62" ht="14.25" customHeight="1" x14ac:dyDescent="0.25">
      <c r="E51628" s="113"/>
      <c r="H51628" s="133"/>
      <c r="T51628" s="133"/>
      <c r="X51628" s="131"/>
      <c r="Y51628" s="133"/>
      <c r="AJ51628" s="133"/>
      <c r="AO51628" s="135"/>
      <c r="AP51628" s="135"/>
      <c r="BJ51628" s="136"/>
    </row>
    <row r="51629" spans="5:62" ht="14.25" customHeight="1" x14ac:dyDescent="0.25">
      <c r="E51629" s="113"/>
      <c r="H51629" s="133"/>
      <c r="T51629" s="133"/>
      <c r="X51629" s="131"/>
      <c r="Y51629" s="133"/>
      <c r="AJ51629" s="133"/>
      <c r="AO51629" s="135"/>
      <c r="AP51629" s="135"/>
      <c r="BJ51629" s="136"/>
    </row>
    <row r="51630" spans="5:62" ht="14.25" customHeight="1" x14ac:dyDescent="0.25">
      <c r="E51630" s="113"/>
      <c r="H51630" s="133"/>
      <c r="T51630" s="133"/>
      <c r="X51630" s="131"/>
      <c r="Y51630" s="133"/>
      <c r="AJ51630" s="133"/>
      <c r="AO51630" s="135"/>
      <c r="AP51630" s="135"/>
      <c r="BJ51630" s="136"/>
    </row>
    <row r="51631" spans="5:62" ht="14.25" customHeight="1" x14ac:dyDescent="0.25">
      <c r="E51631" s="113"/>
      <c r="H51631" s="133"/>
      <c r="T51631" s="133"/>
      <c r="X51631" s="131"/>
      <c r="Y51631" s="133"/>
      <c r="AJ51631" s="133"/>
      <c r="AO51631" s="135"/>
      <c r="AP51631" s="135"/>
      <c r="BJ51631" s="136"/>
    </row>
    <row r="51632" spans="5:62" ht="14.25" customHeight="1" x14ac:dyDescent="0.25">
      <c r="E51632" s="113"/>
      <c r="H51632" s="133"/>
      <c r="T51632" s="133"/>
      <c r="X51632" s="131"/>
      <c r="Y51632" s="133"/>
      <c r="AJ51632" s="133"/>
      <c r="AO51632" s="135"/>
      <c r="AP51632" s="135"/>
      <c r="BJ51632" s="136"/>
    </row>
    <row r="51633" spans="5:62" ht="14.25" customHeight="1" x14ac:dyDescent="0.25">
      <c r="E51633" s="113"/>
      <c r="H51633" s="133"/>
      <c r="T51633" s="133"/>
      <c r="X51633" s="131"/>
      <c r="Y51633" s="133"/>
      <c r="AJ51633" s="133"/>
      <c r="AO51633" s="135"/>
      <c r="AP51633" s="135"/>
      <c r="BJ51633" s="136"/>
    </row>
    <row r="51634" spans="5:62" ht="14.25" customHeight="1" x14ac:dyDescent="0.25">
      <c r="E51634" s="113"/>
      <c r="H51634" s="133"/>
      <c r="T51634" s="133"/>
      <c r="X51634" s="131"/>
      <c r="Y51634" s="133"/>
      <c r="AJ51634" s="133"/>
      <c r="AO51634" s="135"/>
      <c r="AP51634" s="135"/>
      <c r="BJ51634" s="136"/>
    </row>
    <row r="51635" spans="5:62" ht="14.25" customHeight="1" x14ac:dyDescent="0.25">
      <c r="E51635" s="113"/>
      <c r="H51635" s="133"/>
      <c r="T51635" s="133"/>
      <c r="X51635" s="131"/>
      <c r="Y51635" s="133"/>
      <c r="AJ51635" s="133"/>
      <c r="AO51635" s="135"/>
      <c r="AP51635" s="135"/>
      <c r="BJ51635" s="136"/>
    </row>
    <row r="51636" spans="5:62" ht="14.25" customHeight="1" x14ac:dyDescent="0.25">
      <c r="E51636" s="113"/>
      <c r="H51636" s="133"/>
      <c r="T51636" s="133"/>
      <c r="X51636" s="131"/>
      <c r="Y51636" s="133"/>
      <c r="AJ51636" s="133"/>
      <c r="AO51636" s="135"/>
      <c r="AP51636" s="135"/>
      <c r="BJ51636" s="136"/>
    </row>
    <row r="51637" spans="5:62" ht="14.25" customHeight="1" x14ac:dyDescent="0.25">
      <c r="E51637" s="113"/>
      <c r="H51637" s="133"/>
      <c r="T51637" s="133"/>
      <c r="X51637" s="131"/>
      <c r="Y51637" s="133"/>
      <c r="AJ51637" s="133"/>
      <c r="AO51637" s="135"/>
      <c r="AP51637" s="135"/>
      <c r="BJ51637" s="136"/>
    </row>
    <row r="51638" spans="5:62" ht="14.25" customHeight="1" x14ac:dyDescent="0.25">
      <c r="E51638" s="113"/>
      <c r="H51638" s="133"/>
      <c r="T51638" s="133"/>
      <c r="X51638" s="131"/>
      <c r="Y51638" s="133"/>
      <c r="AJ51638" s="133"/>
      <c r="AO51638" s="135"/>
      <c r="AP51638" s="135"/>
      <c r="BJ51638" s="136"/>
    </row>
    <row r="51639" spans="5:62" ht="14.25" customHeight="1" x14ac:dyDescent="0.25">
      <c r="E51639" s="113"/>
      <c r="H51639" s="133"/>
      <c r="T51639" s="133"/>
      <c r="X51639" s="131"/>
      <c r="Y51639" s="133"/>
      <c r="AJ51639" s="133"/>
      <c r="AO51639" s="135"/>
      <c r="AP51639" s="135"/>
      <c r="BJ51639" s="136"/>
    </row>
    <row r="51640" spans="5:62" ht="14.25" customHeight="1" x14ac:dyDescent="0.25">
      <c r="E51640" s="113"/>
      <c r="H51640" s="133"/>
      <c r="T51640" s="133"/>
      <c r="X51640" s="131"/>
      <c r="Y51640" s="133"/>
      <c r="AJ51640" s="133"/>
      <c r="AO51640" s="135"/>
      <c r="AP51640" s="135"/>
      <c r="BJ51640" s="136"/>
    </row>
    <row r="51641" spans="5:62" ht="14.25" customHeight="1" x14ac:dyDescent="0.25">
      <c r="E51641" s="113"/>
      <c r="H51641" s="133"/>
      <c r="T51641" s="133"/>
      <c r="X51641" s="131"/>
      <c r="Y51641" s="133"/>
      <c r="AJ51641" s="133"/>
      <c r="AO51641" s="135"/>
      <c r="AP51641" s="135"/>
      <c r="BJ51641" s="136"/>
    </row>
    <row r="51642" spans="5:62" ht="14.25" customHeight="1" x14ac:dyDescent="0.25">
      <c r="E51642" s="113"/>
      <c r="H51642" s="133"/>
      <c r="T51642" s="133"/>
      <c r="X51642" s="131"/>
      <c r="Y51642" s="133"/>
      <c r="AJ51642" s="133"/>
      <c r="AO51642" s="135"/>
      <c r="AP51642" s="135"/>
      <c r="BJ51642" s="136"/>
    </row>
    <row r="51643" spans="5:62" ht="14.25" customHeight="1" x14ac:dyDescent="0.25">
      <c r="E51643" s="113"/>
      <c r="H51643" s="133"/>
      <c r="T51643" s="133"/>
      <c r="X51643" s="131"/>
      <c r="Y51643" s="133"/>
      <c r="AJ51643" s="133"/>
      <c r="AO51643" s="135"/>
      <c r="AP51643" s="135"/>
      <c r="BJ51643" s="136"/>
    </row>
    <row r="51644" spans="5:62" ht="14.25" customHeight="1" x14ac:dyDescent="0.25">
      <c r="E51644" s="113"/>
      <c r="H51644" s="133"/>
      <c r="T51644" s="133"/>
      <c r="X51644" s="131"/>
      <c r="Y51644" s="133"/>
      <c r="AJ51644" s="133"/>
      <c r="AO51644" s="135"/>
      <c r="AP51644" s="135"/>
      <c r="BJ51644" s="136"/>
    </row>
    <row r="51645" spans="5:62" ht="14.25" customHeight="1" x14ac:dyDescent="0.25">
      <c r="E51645" s="113"/>
      <c r="H51645" s="133"/>
      <c r="T51645" s="133"/>
      <c r="X51645" s="131"/>
      <c r="Y51645" s="133"/>
      <c r="AJ51645" s="133"/>
      <c r="AO51645" s="135"/>
      <c r="AP51645" s="135"/>
      <c r="BJ51645" s="136"/>
    </row>
    <row r="51646" spans="5:62" ht="14.25" customHeight="1" x14ac:dyDescent="0.25">
      <c r="E51646" s="113"/>
      <c r="H51646" s="133"/>
      <c r="T51646" s="133"/>
      <c r="X51646" s="131"/>
      <c r="Y51646" s="133"/>
      <c r="AJ51646" s="133"/>
      <c r="AO51646" s="135"/>
      <c r="AP51646" s="135"/>
      <c r="BJ51646" s="136"/>
    </row>
    <row r="51647" spans="5:62" ht="14.25" customHeight="1" x14ac:dyDescent="0.25">
      <c r="E51647" s="113"/>
      <c r="H51647" s="133"/>
      <c r="T51647" s="133"/>
      <c r="X51647" s="131"/>
      <c r="Y51647" s="133"/>
      <c r="AJ51647" s="133"/>
      <c r="AO51647" s="135"/>
      <c r="AP51647" s="135"/>
      <c r="BJ51647" s="136"/>
    </row>
    <row r="51648" spans="5:62" ht="14.25" customHeight="1" x14ac:dyDescent="0.25">
      <c r="E51648" s="113"/>
      <c r="H51648" s="133"/>
      <c r="T51648" s="133"/>
      <c r="X51648" s="131"/>
      <c r="Y51648" s="133"/>
      <c r="AJ51648" s="133"/>
      <c r="AO51648" s="135"/>
      <c r="AP51648" s="135"/>
      <c r="BJ51648" s="136"/>
    </row>
    <row r="51649" spans="5:62" ht="14.25" customHeight="1" x14ac:dyDescent="0.25">
      <c r="E51649" s="113"/>
      <c r="H51649" s="133"/>
      <c r="T51649" s="133"/>
      <c r="X51649" s="131"/>
      <c r="Y51649" s="133"/>
      <c r="AJ51649" s="133"/>
      <c r="AO51649" s="135"/>
      <c r="AP51649" s="135"/>
      <c r="BJ51649" s="136"/>
    </row>
    <row r="51650" spans="5:62" ht="14.25" customHeight="1" x14ac:dyDescent="0.25">
      <c r="E51650" s="113"/>
      <c r="H51650" s="133"/>
      <c r="T51650" s="133"/>
      <c r="X51650" s="131"/>
      <c r="Y51650" s="133"/>
      <c r="AJ51650" s="133"/>
      <c r="AO51650" s="135"/>
      <c r="AP51650" s="135"/>
      <c r="BJ51650" s="136"/>
    </row>
    <row r="51651" spans="5:62" ht="14.25" customHeight="1" x14ac:dyDescent="0.25">
      <c r="E51651" s="113"/>
      <c r="H51651" s="133"/>
      <c r="T51651" s="133"/>
      <c r="X51651" s="131"/>
      <c r="Y51651" s="133"/>
      <c r="AJ51651" s="133"/>
      <c r="AO51651" s="135"/>
      <c r="AP51651" s="135"/>
      <c r="BJ51651" s="136"/>
    </row>
    <row r="51652" spans="5:62" ht="14.25" customHeight="1" x14ac:dyDescent="0.25">
      <c r="E51652" s="113"/>
      <c r="H51652" s="133"/>
      <c r="T51652" s="133"/>
      <c r="X51652" s="131"/>
      <c r="Y51652" s="133"/>
      <c r="AJ51652" s="133"/>
      <c r="AO51652" s="135"/>
      <c r="AP51652" s="135"/>
      <c r="BJ51652" s="136"/>
    </row>
    <row r="51653" spans="5:62" ht="14.25" customHeight="1" x14ac:dyDescent="0.25">
      <c r="E51653" s="113"/>
      <c r="H51653" s="133"/>
      <c r="T51653" s="133"/>
      <c r="X51653" s="131"/>
      <c r="Y51653" s="133"/>
      <c r="AJ51653" s="133"/>
      <c r="AO51653" s="135"/>
      <c r="AP51653" s="135"/>
      <c r="BJ51653" s="136"/>
    </row>
    <row r="51654" spans="5:62" ht="14.25" customHeight="1" x14ac:dyDescent="0.25">
      <c r="E51654" s="113"/>
      <c r="H51654" s="133"/>
      <c r="T51654" s="133"/>
      <c r="X51654" s="131"/>
      <c r="Y51654" s="133"/>
      <c r="AJ51654" s="133"/>
      <c r="AO51654" s="135"/>
      <c r="AP51654" s="135"/>
      <c r="BJ51654" s="136"/>
    </row>
    <row r="51655" spans="5:62" ht="14.25" customHeight="1" x14ac:dyDescent="0.25">
      <c r="E51655" s="113"/>
      <c r="H51655" s="133"/>
      <c r="T51655" s="133"/>
      <c r="X51655" s="131"/>
      <c r="Y51655" s="133"/>
      <c r="AJ51655" s="133"/>
      <c r="AO51655" s="135"/>
      <c r="AP51655" s="135"/>
      <c r="BJ51655" s="136"/>
    </row>
    <row r="51656" spans="5:62" ht="14.25" customHeight="1" x14ac:dyDescent="0.25">
      <c r="E51656" s="113"/>
      <c r="H51656" s="133"/>
      <c r="T51656" s="133"/>
      <c r="X51656" s="131"/>
      <c r="Y51656" s="133"/>
      <c r="AJ51656" s="133"/>
      <c r="AO51656" s="135"/>
      <c r="AP51656" s="135"/>
      <c r="BJ51656" s="136"/>
    </row>
    <row r="51657" spans="5:62" ht="14.25" customHeight="1" x14ac:dyDescent="0.25">
      <c r="E51657" s="113"/>
      <c r="H51657" s="133"/>
      <c r="T51657" s="133"/>
      <c r="X51657" s="131"/>
      <c r="Y51657" s="133"/>
      <c r="AJ51657" s="133"/>
      <c r="AO51657" s="135"/>
      <c r="AP51657" s="135"/>
      <c r="BJ51657" s="136"/>
    </row>
    <row r="51658" spans="5:62" ht="14.25" customHeight="1" x14ac:dyDescent="0.25">
      <c r="E51658" s="113"/>
      <c r="H51658" s="133"/>
      <c r="T51658" s="133"/>
      <c r="X51658" s="131"/>
      <c r="Y51658" s="133"/>
      <c r="AJ51658" s="133"/>
      <c r="AO51658" s="135"/>
      <c r="AP51658" s="135"/>
      <c r="BJ51658" s="136"/>
    </row>
    <row r="51659" spans="5:62" ht="14.25" customHeight="1" x14ac:dyDescent="0.25">
      <c r="E51659" s="113"/>
      <c r="H51659" s="133"/>
      <c r="T51659" s="133"/>
      <c r="X51659" s="131"/>
      <c r="Y51659" s="133"/>
      <c r="AJ51659" s="133"/>
      <c r="AO51659" s="135"/>
      <c r="AP51659" s="135"/>
      <c r="BJ51659" s="136"/>
    </row>
    <row r="51660" spans="5:62" ht="14.25" customHeight="1" x14ac:dyDescent="0.25">
      <c r="E51660" s="113"/>
      <c r="H51660" s="133"/>
      <c r="T51660" s="133"/>
      <c r="X51660" s="131"/>
      <c r="Y51660" s="133"/>
      <c r="AJ51660" s="133"/>
      <c r="AO51660" s="135"/>
      <c r="AP51660" s="135"/>
      <c r="BJ51660" s="136"/>
    </row>
    <row r="51661" spans="5:62" ht="14.25" customHeight="1" x14ac:dyDescent="0.25">
      <c r="E51661" s="113"/>
      <c r="H51661" s="133"/>
      <c r="T51661" s="133"/>
      <c r="X51661" s="131"/>
      <c r="Y51661" s="133"/>
      <c r="AJ51661" s="133"/>
      <c r="AO51661" s="135"/>
      <c r="AP51661" s="135"/>
      <c r="BJ51661" s="136"/>
    </row>
    <row r="51662" spans="5:62" ht="14.25" customHeight="1" x14ac:dyDescent="0.25">
      <c r="E51662" s="113"/>
      <c r="H51662" s="133"/>
      <c r="T51662" s="133"/>
      <c r="X51662" s="131"/>
      <c r="Y51662" s="133"/>
      <c r="AJ51662" s="133"/>
      <c r="AO51662" s="135"/>
      <c r="AP51662" s="135"/>
      <c r="BJ51662" s="136"/>
    </row>
    <row r="51663" spans="5:62" ht="14.25" customHeight="1" x14ac:dyDescent="0.25">
      <c r="E51663" s="113"/>
      <c r="H51663" s="133"/>
      <c r="T51663" s="133"/>
      <c r="X51663" s="131"/>
      <c r="Y51663" s="133"/>
      <c r="AJ51663" s="133"/>
      <c r="AO51663" s="135"/>
      <c r="AP51663" s="135"/>
      <c r="BJ51663" s="136"/>
    </row>
    <row r="51664" spans="5:62" ht="14.25" customHeight="1" x14ac:dyDescent="0.25">
      <c r="E51664" s="113"/>
      <c r="H51664" s="133"/>
      <c r="T51664" s="133"/>
      <c r="X51664" s="131"/>
      <c r="Y51664" s="133"/>
      <c r="AJ51664" s="133"/>
      <c r="AO51664" s="135"/>
      <c r="AP51664" s="135"/>
      <c r="BJ51664" s="136"/>
    </row>
    <row r="51665" spans="5:62" ht="14.25" customHeight="1" x14ac:dyDescent="0.25">
      <c r="E51665" s="113"/>
      <c r="H51665" s="133"/>
      <c r="T51665" s="133"/>
      <c r="X51665" s="131"/>
      <c r="Y51665" s="133"/>
      <c r="AJ51665" s="133"/>
      <c r="AO51665" s="135"/>
      <c r="AP51665" s="135"/>
      <c r="BJ51665" s="136"/>
    </row>
    <row r="51666" spans="5:62" ht="14.25" customHeight="1" x14ac:dyDescent="0.25">
      <c r="E51666" s="113"/>
      <c r="H51666" s="133"/>
      <c r="T51666" s="133"/>
      <c r="X51666" s="131"/>
      <c r="Y51666" s="133"/>
      <c r="AJ51666" s="133"/>
      <c r="AO51666" s="135"/>
      <c r="AP51666" s="135"/>
      <c r="BJ51666" s="136"/>
    </row>
    <row r="51667" spans="5:62" ht="14.25" customHeight="1" x14ac:dyDescent="0.25">
      <c r="E51667" s="113"/>
      <c r="H51667" s="133"/>
      <c r="T51667" s="133"/>
      <c r="X51667" s="131"/>
      <c r="Y51667" s="133"/>
      <c r="AJ51667" s="133"/>
      <c r="AO51667" s="135"/>
      <c r="AP51667" s="135"/>
      <c r="BJ51667" s="136"/>
    </row>
    <row r="51668" spans="5:62" ht="14.25" customHeight="1" x14ac:dyDescent="0.25">
      <c r="E51668" s="113"/>
      <c r="H51668" s="133"/>
      <c r="T51668" s="133"/>
      <c r="X51668" s="131"/>
      <c r="Y51668" s="133"/>
      <c r="AJ51668" s="133"/>
      <c r="AO51668" s="135"/>
      <c r="AP51668" s="135"/>
      <c r="BJ51668" s="136"/>
    </row>
    <row r="51669" spans="5:62" ht="14.25" customHeight="1" x14ac:dyDescent="0.25">
      <c r="E51669" s="113"/>
      <c r="H51669" s="133"/>
      <c r="T51669" s="133"/>
      <c r="X51669" s="131"/>
      <c r="Y51669" s="133"/>
      <c r="AJ51669" s="133"/>
      <c r="AO51669" s="135"/>
      <c r="AP51669" s="135"/>
      <c r="BJ51669" s="136"/>
    </row>
    <row r="51670" spans="5:62" ht="14.25" customHeight="1" x14ac:dyDescent="0.25">
      <c r="E51670" s="113"/>
      <c r="H51670" s="133"/>
      <c r="T51670" s="133"/>
      <c r="X51670" s="131"/>
      <c r="Y51670" s="133"/>
      <c r="AJ51670" s="133"/>
      <c r="AO51670" s="135"/>
      <c r="AP51670" s="135"/>
      <c r="BJ51670" s="136"/>
    </row>
    <row r="51671" spans="5:62" ht="14.25" customHeight="1" x14ac:dyDescent="0.25">
      <c r="E51671" s="113"/>
      <c r="H51671" s="133"/>
      <c r="T51671" s="133"/>
      <c r="X51671" s="131"/>
      <c r="Y51671" s="133"/>
      <c r="AJ51671" s="133"/>
      <c r="AO51671" s="135"/>
      <c r="AP51671" s="135"/>
      <c r="BJ51671" s="136"/>
    </row>
    <row r="51672" spans="5:62" ht="14.25" customHeight="1" x14ac:dyDescent="0.25">
      <c r="E51672" s="113"/>
      <c r="H51672" s="133"/>
      <c r="T51672" s="133"/>
      <c r="X51672" s="131"/>
      <c r="Y51672" s="133"/>
      <c r="AJ51672" s="133"/>
      <c r="AO51672" s="135"/>
      <c r="AP51672" s="135"/>
      <c r="BJ51672" s="136"/>
    </row>
    <row r="51673" spans="5:62" ht="14.25" customHeight="1" x14ac:dyDescent="0.25">
      <c r="E51673" s="113"/>
      <c r="H51673" s="133"/>
      <c r="T51673" s="133"/>
      <c r="X51673" s="131"/>
      <c r="Y51673" s="133"/>
      <c r="AJ51673" s="133"/>
      <c r="AO51673" s="135"/>
      <c r="AP51673" s="135"/>
      <c r="BJ51673" s="136"/>
    </row>
    <row r="51674" spans="5:62" ht="14.25" customHeight="1" x14ac:dyDescent="0.25">
      <c r="E51674" s="113"/>
      <c r="H51674" s="133"/>
      <c r="T51674" s="133"/>
      <c r="X51674" s="131"/>
      <c r="Y51674" s="133"/>
      <c r="AJ51674" s="133"/>
      <c r="AO51674" s="135"/>
      <c r="AP51674" s="135"/>
      <c r="BJ51674" s="136"/>
    </row>
    <row r="51675" spans="5:62" ht="14.25" customHeight="1" x14ac:dyDescent="0.25">
      <c r="E51675" s="113"/>
      <c r="H51675" s="133"/>
      <c r="T51675" s="133"/>
      <c r="X51675" s="131"/>
      <c r="Y51675" s="133"/>
      <c r="AJ51675" s="133"/>
      <c r="AO51675" s="135"/>
      <c r="AP51675" s="135"/>
      <c r="BJ51675" s="136"/>
    </row>
    <row r="51676" spans="5:62" ht="14.25" customHeight="1" x14ac:dyDescent="0.25">
      <c r="E51676" s="113"/>
      <c r="H51676" s="133"/>
      <c r="T51676" s="133"/>
      <c r="X51676" s="131"/>
      <c r="Y51676" s="133"/>
      <c r="AJ51676" s="133"/>
      <c r="AO51676" s="135"/>
      <c r="AP51676" s="135"/>
      <c r="BJ51676" s="136"/>
    </row>
    <row r="51677" spans="5:62" ht="14.25" customHeight="1" x14ac:dyDescent="0.25">
      <c r="E51677" s="113"/>
      <c r="H51677" s="133"/>
      <c r="T51677" s="133"/>
      <c r="X51677" s="131"/>
      <c r="Y51677" s="133"/>
      <c r="AJ51677" s="133"/>
      <c r="AO51677" s="135"/>
      <c r="AP51677" s="135"/>
      <c r="BJ51677" s="136"/>
    </row>
    <row r="51678" spans="5:62" ht="14.25" customHeight="1" x14ac:dyDescent="0.25">
      <c r="E51678" s="113"/>
      <c r="H51678" s="133"/>
      <c r="T51678" s="133"/>
      <c r="X51678" s="131"/>
      <c r="Y51678" s="133"/>
      <c r="AJ51678" s="133"/>
      <c r="AO51678" s="135"/>
      <c r="AP51678" s="135"/>
      <c r="BJ51678" s="136"/>
    </row>
    <row r="51679" spans="5:62" ht="14.25" customHeight="1" x14ac:dyDescent="0.25">
      <c r="E51679" s="113"/>
      <c r="H51679" s="133"/>
      <c r="T51679" s="133"/>
      <c r="X51679" s="131"/>
      <c r="Y51679" s="133"/>
      <c r="AJ51679" s="133"/>
      <c r="AO51679" s="135"/>
      <c r="AP51679" s="135"/>
      <c r="BJ51679" s="136"/>
    </row>
    <row r="51680" spans="5:62" ht="14.25" customHeight="1" x14ac:dyDescent="0.25">
      <c r="E51680" s="113"/>
      <c r="H51680" s="133"/>
      <c r="T51680" s="133"/>
      <c r="X51680" s="131"/>
      <c r="Y51680" s="133"/>
      <c r="AJ51680" s="133"/>
      <c r="AO51680" s="135"/>
      <c r="AP51680" s="135"/>
      <c r="BJ51680" s="136"/>
    </row>
    <row r="51681" spans="5:62" ht="14.25" customHeight="1" x14ac:dyDescent="0.25">
      <c r="E51681" s="113"/>
      <c r="H51681" s="133"/>
      <c r="T51681" s="133"/>
      <c r="X51681" s="131"/>
      <c r="Y51681" s="133"/>
      <c r="AJ51681" s="133"/>
      <c r="AO51681" s="135"/>
      <c r="AP51681" s="135"/>
      <c r="BJ51681" s="136"/>
    </row>
    <row r="51682" spans="5:62" ht="14.25" customHeight="1" x14ac:dyDescent="0.25">
      <c r="E51682" s="113"/>
      <c r="H51682" s="133"/>
      <c r="T51682" s="133"/>
      <c r="X51682" s="131"/>
      <c r="Y51682" s="133"/>
      <c r="AJ51682" s="133"/>
      <c r="AO51682" s="135"/>
      <c r="AP51682" s="135"/>
      <c r="BJ51682" s="136"/>
    </row>
    <row r="51683" spans="5:62" ht="14.25" customHeight="1" x14ac:dyDescent="0.25">
      <c r="E51683" s="113"/>
      <c r="H51683" s="133"/>
      <c r="T51683" s="133"/>
      <c r="X51683" s="131"/>
      <c r="Y51683" s="133"/>
      <c r="AJ51683" s="133"/>
      <c r="AO51683" s="135"/>
      <c r="AP51683" s="135"/>
      <c r="BJ51683" s="136"/>
    </row>
    <row r="51684" spans="5:62" ht="14.25" customHeight="1" x14ac:dyDescent="0.25">
      <c r="E51684" s="113"/>
      <c r="H51684" s="133"/>
      <c r="T51684" s="133"/>
      <c r="X51684" s="131"/>
      <c r="Y51684" s="133"/>
      <c r="AJ51684" s="133"/>
      <c r="AO51684" s="135"/>
      <c r="AP51684" s="135"/>
      <c r="BJ51684" s="136"/>
    </row>
    <row r="51685" spans="5:62" ht="14.25" customHeight="1" x14ac:dyDescent="0.25">
      <c r="E51685" s="113"/>
      <c r="H51685" s="133"/>
      <c r="T51685" s="133"/>
      <c r="X51685" s="131"/>
      <c r="Y51685" s="133"/>
      <c r="AJ51685" s="133"/>
      <c r="AO51685" s="135"/>
      <c r="AP51685" s="135"/>
      <c r="BJ51685" s="136"/>
    </row>
    <row r="51686" spans="5:62" ht="14.25" customHeight="1" x14ac:dyDescent="0.25">
      <c r="E51686" s="113"/>
      <c r="H51686" s="133"/>
      <c r="T51686" s="133"/>
      <c r="X51686" s="131"/>
      <c r="Y51686" s="133"/>
      <c r="AJ51686" s="133"/>
      <c r="AO51686" s="135"/>
      <c r="AP51686" s="135"/>
      <c r="BJ51686" s="136"/>
    </row>
    <row r="51687" spans="5:62" ht="14.25" customHeight="1" x14ac:dyDescent="0.25">
      <c r="E51687" s="113"/>
      <c r="H51687" s="133"/>
      <c r="T51687" s="133"/>
      <c r="X51687" s="131"/>
      <c r="Y51687" s="133"/>
      <c r="AJ51687" s="133"/>
      <c r="AO51687" s="135"/>
      <c r="AP51687" s="135"/>
      <c r="BJ51687" s="136"/>
    </row>
    <row r="51688" spans="5:62" ht="14.25" customHeight="1" x14ac:dyDescent="0.25">
      <c r="E51688" s="113"/>
      <c r="H51688" s="133"/>
      <c r="T51688" s="133"/>
      <c r="X51688" s="131"/>
      <c r="Y51688" s="133"/>
      <c r="AJ51688" s="133"/>
      <c r="AO51688" s="135"/>
      <c r="AP51688" s="135"/>
      <c r="BJ51688" s="136"/>
    </row>
    <row r="51689" spans="5:62" ht="14.25" customHeight="1" x14ac:dyDescent="0.25">
      <c r="E51689" s="113"/>
      <c r="H51689" s="133"/>
      <c r="T51689" s="133"/>
      <c r="X51689" s="131"/>
      <c r="Y51689" s="133"/>
      <c r="AJ51689" s="133"/>
      <c r="AO51689" s="135"/>
      <c r="AP51689" s="135"/>
      <c r="BJ51689" s="136"/>
    </row>
    <row r="51690" spans="5:62" ht="14.25" customHeight="1" x14ac:dyDescent="0.25">
      <c r="E51690" s="113"/>
      <c r="H51690" s="133"/>
      <c r="T51690" s="133"/>
      <c r="X51690" s="131"/>
      <c r="Y51690" s="133"/>
      <c r="AJ51690" s="133"/>
      <c r="AO51690" s="135"/>
      <c r="AP51690" s="135"/>
      <c r="BJ51690" s="136"/>
    </row>
    <row r="51691" spans="5:62" ht="14.25" customHeight="1" x14ac:dyDescent="0.25">
      <c r="E51691" s="113"/>
      <c r="H51691" s="133"/>
      <c r="T51691" s="133"/>
      <c r="X51691" s="131"/>
      <c r="Y51691" s="133"/>
      <c r="AJ51691" s="133"/>
      <c r="AO51691" s="135"/>
      <c r="AP51691" s="135"/>
      <c r="BJ51691" s="136"/>
    </row>
    <row r="51692" spans="5:62" ht="14.25" customHeight="1" x14ac:dyDescent="0.25">
      <c r="E51692" s="113"/>
      <c r="H51692" s="133"/>
      <c r="T51692" s="133"/>
      <c r="X51692" s="131"/>
      <c r="Y51692" s="133"/>
      <c r="AJ51692" s="133"/>
      <c r="AO51692" s="135"/>
      <c r="AP51692" s="135"/>
      <c r="BJ51692" s="136"/>
    </row>
    <row r="51693" spans="5:62" ht="14.25" customHeight="1" x14ac:dyDescent="0.25">
      <c r="E51693" s="113"/>
      <c r="H51693" s="133"/>
      <c r="T51693" s="133"/>
      <c r="X51693" s="131"/>
      <c r="Y51693" s="133"/>
      <c r="AJ51693" s="133"/>
      <c r="AO51693" s="135"/>
      <c r="AP51693" s="135"/>
      <c r="BJ51693" s="136"/>
    </row>
    <row r="51694" spans="5:62" ht="14.25" customHeight="1" x14ac:dyDescent="0.25">
      <c r="E51694" s="113"/>
      <c r="H51694" s="133"/>
      <c r="T51694" s="133"/>
      <c r="X51694" s="131"/>
      <c r="Y51694" s="133"/>
      <c r="AJ51694" s="133"/>
      <c r="AO51694" s="135"/>
      <c r="AP51694" s="135"/>
      <c r="BJ51694" s="136"/>
    </row>
    <row r="51695" spans="5:62" ht="14.25" customHeight="1" x14ac:dyDescent="0.25">
      <c r="E51695" s="113"/>
      <c r="H51695" s="133"/>
      <c r="T51695" s="133"/>
      <c r="X51695" s="131"/>
      <c r="Y51695" s="133"/>
      <c r="AJ51695" s="133"/>
      <c r="AO51695" s="135"/>
      <c r="AP51695" s="135"/>
      <c r="BJ51695" s="136"/>
    </row>
    <row r="51696" spans="5:62" ht="14.25" customHeight="1" x14ac:dyDescent="0.25">
      <c r="E51696" s="113"/>
      <c r="H51696" s="133"/>
      <c r="T51696" s="133"/>
      <c r="X51696" s="131"/>
      <c r="Y51696" s="133"/>
      <c r="AJ51696" s="133"/>
      <c r="AO51696" s="135"/>
      <c r="AP51696" s="135"/>
      <c r="BJ51696" s="136"/>
    </row>
    <row r="51697" spans="5:62" ht="14.25" customHeight="1" x14ac:dyDescent="0.25">
      <c r="E51697" s="113"/>
      <c r="H51697" s="133"/>
      <c r="T51697" s="133"/>
      <c r="X51697" s="131"/>
      <c r="Y51697" s="133"/>
      <c r="AJ51697" s="133"/>
      <c r="AO51697" s="135"/>
      <c r="AP51697" s="135"/>
      <c r="BJ51697" s="136"/>
    </row>
    <row r="51698" spans="5:62" ht="14.25" customHeight="1" x14ac:dyDescent="0.25">
      <c r="E51698" s="113"/>
      <c r="H51698" s="133"/>
      <c r="T51698" s="133"/>
      <c r="X51698" s="131"/>
      <c r="Y51698" s="133"/>
      <c r="AJ51698" s="133"/>
      <c r="AO51698" s="135"/>
      <c r="AP51698" s="135"/>
      <c r="BJ51698" s="136"/>
    </row>
    <row r="51699" spans="5:62" ht="14.25" customHeight="1" x14ac:dyDescent="0.25">
      <c r="E51699" s="113"/>
      <c r="H51699" s="133"/>
      <c r="T51699" s="133"/>
      <c r="X51699" s="131"/>
      <c r="Y51699" s="133"/>
      <c r="AJ51699" s="133"/>
      <c r="AO51699" s="135"/>
      <c r="AP51699" s="135"/>
      <c r="BJ51699" s="136"/>
    </row>
    <row r="51700" spans="5:62" ht="14.25" customHeight="1" x14ac:dyDescent="0.25">
      <c r="E51700" s="113"/>
      <c r="H51700" s="133"/>
      <c r="T51700" s="133"/>
      <c r="X51700" s="131"/>
      <c r="Y51700" s="133"/>
      <c r="AJ51700" s="133"/>
      <c r="AO51700" s="135"/>
      <c r="AP51700" s="135"/>
      <c r="BJ51700" s="136"/>
    </row>
    <row r="51701" spans="5:62" ht="14.25" customHeight="1" x14ac:dyDescent="0.25">
      <c r="E51701" s="113"/>
      <c r="H51701" s="133"/>
      <c r="T51701" s="133"/>
      <c r="X51701" s="131"/>
      <c r="Y51701" s="133"/>
      <c r="AJ51701" s="133"/>
      <c r="AO51701" s="135"/>
      <c r="AP51701" s="135"/>
      <c r="BJ51701" s="136"/>
    </row>
    <row r="51702" spans="5:62" ht="14.25" customHeight="1" x14ac:dyDescent="0.25">
      <c r="E51702" s="113"/>
      <c r="H51702" s="133"/>
      <c r="T51702" s="133"/>
      <c r="X51702" s="131"/>
      <c r="Y51702" s="133"/>
      <c r="AJ51702" s="133"/>
      <c r="AO51702" s="135"/>
      <c r="AP51702" s="135"/>
      <c r="BJ51702" s="136"/>
    </row>
    <row r="51703" spans="5:62" ht="14.25" customHeight="1" x14ac:dyDescent="0.25">
      <c r="E51703" s="113"/>
      <c r="H51703" s="133"/>
      <c r="T51703" s="133"/>
      <c r="X51703" s="131"/>
      <c r="Y51703" s="133"/>
      <c r="AJ51703" s="133"/>
      <c r="AO51703" s="135"/>
      <c r="AP51703" s="135"/>
      <c r="BJ51703" s="136"/>
    </row>
    <row r="51704" spans="5:62" ht="14.25" customHeight="1" x14ac:dyDescent="0.25">
      <c r="E51704" s="113"/>
      <c r="H51704" s="133"/>
      <c r="T51704" s="133"/>
      <c r="X51704" s="131"/>
      <c r="Y51704" s="133"/>
      <c r="AJ51704" s="133"/>
      <c r="AO51704" s="135"/>
      <c r="AP51704" s="135"/>
      <c r="BJ51704" s="136"/>
    </row>
    <row r="51705" spans="5:62" ht="14.25" customHeight="1" x14ac:dyDescent="0.25">
      <c r="E51705" s="113"/>
      <c r="H51705" s="133"/>
      <c r="T51705" s="133"/>
      <c r="X51705" s="131"/>
      <c r="Y51705" s="133"/>
      <c r="AJ51705" s="133"/>
      <c r="AO51705" s="135"/>
      <c r="AP51705" s="135"/>
      <c r="BJ51705" s="136"/>
    </row>
    <row r="51706" spans="5:62" ht="14.25" customHeight="1" x14ac:dyDescent="0.25">
      <c r="E51706" s="113"/>
      <c r="H51706" s="133"/>
      <c r="T51706" s="133"/>
      <c r="X51706" s="131"/>
      <c r="Y51706" s="133"/>
      <c r="AJ51706" s="133"/>
      <c r="AO51706" s="135"/>
      <c r="AP51706" s="135"/>
      <c r="BJ51706" s="136"/>
    </row>
    <row r="51707" spans="5:62" ht="14.25" customHeight="1" x14ac:dyDescent="0.25">
      <c r="E51707" s="113"/>
      <c r="H51707" s="133"/>
      <c r="T51707" s="133"/>
      <c r="X51707" s="131"/>
      <c r="Y51707" s="133"/>
      <c r="AJ51707" s="133"/>
      <c r="AO51707" s="135"/>
      <c r="AP51707" s="135"/>
      <c r="BJ51707" s="136"/>
    </row>
    <row r="51708" spans="5:62" ht="14.25" customHeight="1" x14ac:dyDescent="0.25">
      <c r="E51708" s="113"/>
      <c r="H51708" s="133"/>
      <c r="T51708" s="133"/>
      <c r="X51708" s="131"/>
      <c r="Y51708" s="133"/>
      <c r="AJ51708" s="133"/>
      <c r="AO51708" s="135"/>
      <c r="AP51708" s="135"/>
      <c r="BJ51708" s="136"/>
    </row>
    <row r="51709" spans="5:62" ht="14.25" customHeight="1" x14ac:dyDescent="0.25">
      <c r="E51709" s="113"/>
      <c r="H51709" s="133"/>
      <c r="T51709" s="133"/>
      <c r="X51709" s="131"/>
      <c r="Y51709" s="133"/>
      <c r="AJ51709" s="133"/>
      <c r="AO51709" s="135"/>
      <c r="AP51709" s="135"/>
      <c r="BJ51709" s="136"/>
    </row>
    <row r="51710" spans="5:62" ht="14.25" customHeight="1" x14ac:dyDescent="0.25">
      <c r="E51710" s="113"/>
      <c r="H51710" s="133"/>
      <c r="T51710" s="133"/>
      <c r="X51710" s="131"/>
      <c r="Y51710" s="133"/>
      <c r="AJ51710" s="133"/>
      <c r="AO51710" s="135"/>
      <c r="AP51710" s="135"/>
      <c r="BJ51710" s="136"/>
    </row>
    <row r="51711" spans="5:62" ht="14.25" customHeight="1" x14ac:dyDescent="0.25">
      <c r="E51711" s="113"/>
      <c r="H51711" s="133"/>
      <c r="T51711" s="133"/>
      <c r="X51711" s="131"/>
      <c r="Y51711" s="133"/>
      <c r="AJ51711" s="133"/>
      <c r="AO51711" s="135"/>
      <c r="AP51711" s="135"/>
      <c r="BJ51711" s="136"/>
    </row>
    <row r="51712" spans="5:62" ht="14.25" customHeight="1" x14ac:dyDescent="0.25">
      <c r="E51712" s="113"/>
      <c r="H51712" s="133"/>
      <c r="T51712" s="133"/>
      <c r="X51712" s="131"/>
      <c r="Y51712" s="133"/>
      <c r="AJ51712" s="133"/>
      <c r="AO51712" s="135"/>
      <c r="AP51712" s="135"/>
      <c r="BJ51712" s="136"/>
    </row>
    <row r="51713" spans="5:62" ht="14.25" customHeight="1" x14ac:dyDescent="0.25">
      <c r="E51713" s="113"/>
      <c r="H51713" s="133"/>
      <c r="T51713" s="133"/>
      <c r="X51713" s="131"/>
      <c r="Y51713" s="133"/>
      <c r="AJ51713" s="133"/>
      <c r="AO51713" s="135"/>
      <c r="AP51713" s="135"/>
      <c r="BJ51713" s="136"/>
    </row>
    <row r="51714" spans="5:62" ht="14.25" customHeight="1" x14ac:dyDescent="0.25">
      <c r="E51714" s="113"/>
      <c r="H51714" s="133"/>
      <c r="T51714" s="133"/>
      <c r="X51714" s="131"/>
      <c r="Y51714" s="133"/>
      <c r="AJ51714" s="133"/>
      <c r="AO51714" s="135"/>
      <c r="AP51714" s="135"/>
      <c r="BJ51714" s="136"/>
    </row>
    <row r="51715" spans="5:62" ht="14.25" customHeight="1" x14ac:dyDescent="0.25">
      <c r="E51715" s="113"/>
      <c r="H51715" s="133"/>
      <c r="T51715" s="133"/>
      <c r="X51715" s="131"/>
      <c r="Y51715" s="133"/>
      <c r="AJ51715" s="133"/>
      <c r="AO51715" s="135"/>
      <c r="AP51715" s="135"/>
      <c r="BJ51715" s="136"/>
    </row>
    <row r="51716" spans="5:62" ht="14.25" customHeight="1" x14ac:dyDescent="0.25">
      <c r="E51716" s="113"/>
      <c r="H51716" s="133"/>
      <c r="T51716" s="133"/>
      <c r="X51716" s="131"/>
      <c r="Y51716" s="133"/>
      <c r="AJ51716" s="133"/>
      <c r="AO51716" s="135"/>
      <c r="AP51716" s="135"/>
      <c r="BJ51716" s="136"/>
    </row>
    <row r="51717" spans="5:62" ht="14.25" customHeight="1" x14ac:dyDescent="0.25">
      <c r="E51717" s="113"/>
      <c r="H51717" s="133"/>
      <c r="T51717" s="133"/>
      <c r="X51717" s="131"/>
      <c r="Y51717" s="133"/>
      <c r="AJ51717" s="133"/>
      <c r="AO51717" s="135"/>
      <c r="AP51717" s="135"/>
      <c r="BJ51717" s="136"/>
    </row>
    <row r="51718" spans="5:62" ht="14.25" customHeight="1" x14ac:dyDescent="0.25">
      <c r="E51718" s="113"/>
      <c r="H51718" s="133"/>
      <c r="T51718" s="133"/>
      <c r="X51718" s="131"/>
      <c r="Y51718" s="133"/>
      <c r="AJ51718" s="133"/>
      <c r="AO51718" s="135"/>
      <c r="AP51718" s="135"/>
      <c r="BJ51718" s="136"/>
    </row>
    <row r="51719" spans="5:62" ht="14.25" customHeight="1" x14ac:dyDescent="0.25">
      <c r="E51719" s="113"/>
      <c r="H51719" s="133"/>
      <c r="T51719" s="133"/>
      <c r="X51719" s="131"/>
      <c r="Y51719" s="133"/>
      <c r="AJ51719" s="133"/>
      <c r="AO51719" s="135"/>
      <c r="AP51719" s="135"/>
      <c r="BJ51719" s="136"/>
    </row>
    <row r="51720" spans="5:62" ht="14.25" customHeight="1" x14ac:dyDescent="0.25">
      <c r="E51720" s="113"/>
      <c r="H51720" s="133"/>
      <c r="T51720" s="133"/>
      <c r="X51720" s="131"/>
      <c r="Y51720" s="133"/>
      <c r="AJ51720" s="133"/>
      <c r="AO51720" s="135"/>
      <c r="AP51720" s="135"/>
      <c r="BJ51720" s="136"/>
    </row>
    <row r="51721" spans="5:62" ht="14.25" customHeight="1" x14ac:dyDescent="0.25">
      <c r="E51721" s="113"/>
      <c r="H51721" s="133"/>
      <c r="T51721" s="133"/>
      <c r="X51721" s="131"/>
      <c r="Y51721" s="133"/>
      <c r="AJ51721" s="133"/>
      <c r="AO51721" s="135"/>
      <c r="AP51721" s="135"/>
      <c r="BJ51721" s="136"/>
    </row>
    <row r="51722" spans="5:62" ht="14.25" customHeight="1" x14ac:dyDescent="0.25">
      <c r="E51722" s="113"/>
      <c r="H51722" s="133"/>
      <c r="T51722" s="133"/>
      <c r="X51722" s="131"/>
      <c r="Y51722" s="133"/>
      <c r="AJ51722" s="133"/>
      <c r="AO51722" s="135"/>
      <c r="AP51722" s="135"/>
      <c r="BJ51722" s="136"/>
    </row>
    <row r="51723" spans="5:62" ht="14.25" customHeight="1" x14ac:dyDescent="0.25">
      <c r="E51723" s="113"/>
      <c r="H51723" s="133"/>
      <c r="T51723" s="133"/>
      <c r="X51723" s="131"/>
      <c r="Y51723" s="133"/>
      <c r="AJ51723" s="133"/>
      <c r="AO51723" s="135"/>
      <c r="AP51723" s="135"/>
      <c r="BJ51723" s="136"/>
    </row>
    <row r="51724" spans="5:62" ht="14.25" customHeight="1" x14ac:dyDescent="0.25">
      <c r="E51724" s="113"/>
      <c r="H51724" s="133"/>
      <c r="T51724" s="133"/>
      <c r="X51724" s="131"/>
      <c r="Y51724" s="133"/>
      <c r="AJ51724" s="133"/>
      <c r="AO51724" s="135"/>
      <c r="AP51724" s="135"/>
      <c r="BJ51724" s="136"/>
    </row>
    <row r="51725" spans="5:62" ht="14.25" customHeight="1" x14ac:dyDescent="0.25">
      <c r="E51725" s="113"/>
      <c r="H51725" s="133"/>
      <c r="T51725" s="133"/>
      <c r="X51725" s="131"/>
      <c r="Y51725" s="133"/>
      <c r="AJ51725" s="133"/>
      <c r="AO51725" s="135"/>
      <c r="AP51725" s="135"/>
      <c r="BJ51725" s="136"/>
    </row>
    <row r="51726" spans="5:62" ht="14.25" customHeight="1" x14ac:dyDescent="0.25">
      <c r="E51726" s="113"/>
      <c r="H51726" s="133"/>
      <c r="T51726" s="133"/>
      <c r="X51726" s="131"/>
      <c r="Y51726" s="133"/>
      <c r="AJ51726" s="133"/>
      <c r="AO51726" s="135"/>
      <c r="AP51726" s="135"/>
      <c r="BJ51726" s="136"/>
    </row>
    <row r="51727" spans="5:62" ht="14.25" customHeight="1" x14ac:dyDescent="0.25">
      <c r="E51727" s="113"/>
      <c r="H51727" s="133"/>
      <c r="T51727" s="133"/>
      <c r="X51727" s="131"/>
      <c r="Y51727" s="133"/>
      <c r="AJ51727" s="133"/>
      <c r="AO51727" s="135"/>
      <c r="AP51727" s="135"/>
      <c r="BJ51727" s="136"/>
    </row>
    <row r="51728" spans="5:62" ht="14.25" customHeight="1" x14ac:dyDescent="0.25">
      <c r="E51728" s="113"/>
      <c r="H51728" s="133"/>
      <c r="T51728" s="133"/>
      <c r="X51728" s="131"/>
      <c r="Y51728" s="133"/>
      <c r="AJ51728" s="133"/>
      <c r="AO51728" s="135"/>
      <c r="AP51728" s="135"/>
      <c r="BJ51728" s="136"/>
    </row>
    <row r="51729" spans="5:62" ht="14.25" customHeight="1" x14ac:dyDescent="0.25">
      <c r="E51729" s="113"/>
      <c r="H51729" s="133"/>
      <c r="T51729" s="133"/>
      <c r="X51729" s="131"/>
      <c r="Y51729" s="133"/>
      <c r="AJ51729" s="133"/>
      <c r="AO51729" s="135"/>
      <c r="AP51729" s="135"/>
      <c r="BJ51729" s="136"/>
    </row>
    <row r="51730" spans="5:62" ht="14.25" customHeight="1" x14ac:dyDescent="0.25">
      <c r="E51730" s="113"/>
      <c r="H51730" s="133"/>
      <c r="T51730" s="133"/>
      <c r="X51730" s="131"/>
      <c r="Y51730" s="133"/>
      <c r="AJ51730" s="133"/>
      <c r="AO51730" s="135"/>
      <c r="AP51730" s="135"/>
      <c r="BJ51730" s="136"/>
    </row>
    <row r="51731" spans="5:62" ht="14.25" customHeight="1" x14ac:dyDescent="0.25">
      <c r="E51731" s="113"/>
      <c r="H51731" s="133"/>
      <c r="T51731" s="133"/>
      <c r="X51731" s="131"/>
      <c r="Y51731" s="133"/>
      <c r="AJ51731" s="133"/>
      <c r="AO51731" s="135"/>
      <c r="AP51731" s="135"/>
      <c r="BJ51731" s="136"/>
    </row>
    <row r="51732" spans="5:62" ht="14.25" customHeight="1" x14ac:dyDescent="0.25">
      <c r="E51732" s="113"/>
      <c r="H51732" s="133"/>
      <c r="T51732" s="133"/>
      <c r="X51732" s="131"/>
      <c r="Y51732" s="133"/>
      <c r="AJ51732" s="133"/>
      <c r="AO51732" s="135"/>
      <c r="AP51732" s="135"/>
      <c r="BJ51732" s="136"/>
    </row>
    <row r="51733" spans="5:62" ht="14.25" customHeight="1" x14ac:dyDescent="0.25">
      <c r="E51733" s="113"/>
      <c r="H51733" s="133"/>
      <c r="T51733" s="133"/>
      <c r="X51733" s="131"/>
      <c r="Y51733" s="133"/>
      <c r="AJ51733" s="133"/>
      <c r="AO51733" s="135"/>
      <c r="AP51733" s="135"/>
      <c r="BJ51733" s="136"/>
    </row>
    <row r="51734" spans="5:62" ht="14.25" customHeight="1" x14ac:dyDescent="0.25">
      <c r="E51734" s="113"/>
      <c r="H51734" s="133"/>
      <c r="T51734" s="133"/>
      <c r="X51734" s="131"/>
      <c r="Y51734" s="133"/>
      <c r="AJ51734" s="133"/>
      <c r="AO51734" s="135"/>
      <c r="AP51734" s="135"/>
      <c r="BJ51734" s="136"/>
    </row>
    <row r="51735" spans="5:62" ht="14.25" customHeight="1" x14ac:dyDescent="0.25">
      <c r="E51735" s="113"/>
      <c r="H51735" s="133"/>
      <c r="T51735" s="133"/>
      <c r="X51735" s="131"/>
      <c r="Y51735" s="133"/>
      <c r="AJ51735" s="133"/>
      <c r="AO51735" s="135"/>
      <c r="AP51735" s="135"/>
      <c r="BJ51735" s="136"/>
    </row>
    <row r="51736" spans="5:62" ht="14.25" customHeight="1" x14ac:dyDescent="0.25">
      <c r="E51736" s="113"/>
      <c r="H51736" s="133"/>
      <c r="T51736" s="133"/>
      <c r="X51736" s="131"/>
      <c r="Y51736" s="133"/>
      <c r="AJ51736" s="133"/>
      <c r="AO51736" s="135"/>
      <c r="AP51736" s="135"/>
      <c r="BJ51736" s="136"/>
    </row>
    <row r="51737" spans="5:62" ht="14.25" customHeight="1" x14ac:dyDescent="0.25">
      <c r="E51737" s="113"/>
      <c r="H51737" s="133"/>
      <c r="T51737" s="133"/>
      <c r="X51737" s="131"/>
      <c r="Y51737" s="133"/>
      <c r="AJ51737" s="133"/>
      <c r="AO51737" s="135"/>
      <c r="AP51737" s="135"/>
      <c r="BJ51737" s="136"/>
    </row>
    <row r="51738" spans="5:62" ht="14.25" customHeight="1" x14ac:dyDescent="0.25">
      <c r="E51738" s="113"/>
      <c r="H51738" s="133"/>
      <c r="T51738" s="133"/>
      <c r="X51738" s="131"/>
      <c r="Y51738" s="133"/>
      <c r="AJ51738" s="133"/>
      <c r="AO51738" s="135"/>
      <c r="AP51738" s="135"/>
      <c r="BJ51738" s="136"/>
    </row>
    <row r="51739" spans="5:62" ht="14.25" customHeight="1" x14ac:dyDescent="0.25">
      <c r="E51739" s="113"/>
      <c r="H51739" s="133"/>
      <c r="T51739" s="133"/>
      <c r="X51739" s="131"/>
      <c r="Y51739" s="133"/>
      <c r="AJ51739" s="133"/>
      <c r="AO51739" s="135"/>
      <c r="AP51739" s="135"/>
      <c r="BJ51739" s="136"/>
    </row>
    <row r="51740" spans="5:62" ht="14.25" customHeight="1" x14ac:dyDescent="0.25">
      <c r="E51740" s="113"/>
      <c r="H51740" s="133"/>
      <c r="T51740" s="133"/>
      <c r="X51740" s="131"/>
      <c r="Y51740" s="133"/>
      <c r="AJ51740" s="133"/>
      <c r="AO51740" s="135"/>
      <c r="AP51740" s="135"/>
      <c r="BJ51740" s="136"/>
    </row>
    <row r="51741" spans="5:62" ht="14.25" customHeight="1" x14ac:dyDescent="0.25">
      <c r="E51741" s="113"/>
      <c r="H51741" s="133"/>
      <c r="T51741" s="133"/>
      <c r="X51741" s="131"/>
      <c r="Y51741" s="133"/>
      <c r="AJ51741" s="133"/>
      <c r="AO51741" s="135"/>
      <c r="AP51741" s="135"/>
      <c r="BJ51741" s="136"/>
    </row>
    <row r="51742" spans="5:62" ht="14.25" customHeight="1" x14ac:dyDescent="0.25">
      <c r="E51742" s="113"/>
      <c r="H51742" s="133"/>
      <c r="T51742" s="133"/>
      <c r="X51742" s="131"/>
      <c r="Y51742" s="133"/>
      <c r="AJ51742" s="133"/>
      <c r="AO51742" s="135"/>
      <c r="AP51742" s="135"/>
      <c r="BJ51742" s="136"/>
    </row>
    <row r="51743" spans="5:62" ht="14.25" customHeight="1" x14ac:dyDescent="0.25">
      <c r="E51743" s="113"/>
      <c r="H51743" s="133"/>
      <c r="T51743" s="133"/>
      <c r="X51743" s="131"/>
      <c r="Y51743" s="133"/>
      <c r="AJ51743" s="133"/>
      <c r="AO51743" s="135"/>
      <c r="AP51743" s="135"/>
      <c r="BJ51743" s="136"/>
    </row>
    <row r="51744" spans="5:62" ht="14.25" customHeight="1" x14ac:dyDescent="0.25">
      <c r="E51744" s="113"/>
      <c r="H51744" s="133"/>
      <c r="T51744" s="133"/>
      <c r="X51744" s="131"/>
      <c r="Y51744" s="133"/>
      <c r="AJ51744" s="133"/>
      <c r="AO51744" s="135"/>
      <c r="AP51744" s="135"/>
      <c r="BJ51744" s="136"/>
    </row>
    <row r="51745" spans="5:62" ht="14.25" customHeight="1" x14ac:dyDescent="0.25">
      <c r="E51745" s="113"/>
      <c r="H51745" s="133"/>
      <c r="T51745" s="133"/>
      <c r="X51745" s="131"/>
      <c r="Y51745" s="133"/>
      <c r="AJ51745" s="133"/>
      <c r="AO51745" s="135"/>
      <c r="AP51745" s="135"/>
      <c r="BJ51745" s="136"/>
    </row>
    <row r="51746" spans="5:62" ht="14.25" customHeight="1" x14ac:dyDescent="0.25">
      <c r="E51746" s="113"/>
      <c r="H51746" s="133"/>
      <c r="T51746" s="133"/>
      <c r="X51746" s="131"/>
      <c r="Y51746" s="133"/>
      <c r="AJ51746" s="133"/>
      <c r="AO51746" s="135"/>
      <c r="AP51746" s="135"/>
      <c r="BJ51746" s="136"/>
    </row>
    <row r="51747" spans="5:62" ht="14.25" customHeight="1" x14ac:dyDescent="0.25">
      <c r="E51747" s="113"/>
      <c r="H51747" s="133"/>
      <c r="T51747" s="133"/>
      <c r="X51747" s="131"/>
      <c r="Y51747" s="133"/>
      <c r="AJ51747" s="133"/>
      <c r="AO51747" s="135"/>
      <c r="AP51747" s="135"/>
      <c r="BJ51747" s="136"/>
    </row>
    <row r="51748" spans="5:62" ht="14.25" customHeight="1" x14ac:dyDescent="0.25">
      <c r="E51748" s="113"/>
      <c r="H51748" s="133"/>
      <c r="T51748" s="133"/>
      <c r="X51748" s="131"/>
      <c r="Y51748" s="133"/>
      <c r="AJ51748" s="133"/>
      <c r="AO51748" s="135"/>
      <c r="AP51748" s="135"/>
      <c r="BJ51748" s="136"/>
    </row>
    <row r="51749" spans="5:62" ht="14.25" customHeight="1" x14ac:dyDescent="0.25">
      <c r="E51749" s="113"/>
      <c r="H51749" s="133"/>
      <c r="T51749" s="133"/>
      <c r="X51749" s="131"/>
      <c r="Y51749" s="133"/>
      <c r="AJ51749" s="133"/>
      <c r="AO51749" s="135"/>
      <c r="AP51749" s="135"/>
      <c r="BJ51749" s="136"/>
    </row>
    <row r="51750" spans="5:62" ht="14.25" customHeight="1" x14ac:dyDescent="0.25">
      <c r="E51750" s="113"/>
      <c r="H51750" s="133"/>
      <c r="T51750" s="133"/>
      <c r="X51750" s="131"/>
      <c r="Y51750" s="133"/>
      <c r="AJ51750" s="133"/>
      <c r="AO51750" s="135"/>
      <c r="AP51750" s="135"/>
      <c r="BJ51750" s="136"/>
    </row>
    <row r="51751" spans="5:62" ht="14.25" customHeight="1" x14ac:dyDescent="0.25">
      <c r="E51751" s="113"/>
      <c r="H51751" s="133"/>
      <c r="T51751" s="133"/>
      <c r="X51751" s="131"/>
      <c r="Y51751" s="133"/>
      <c r="AJ51751" s="133"/>
      <c r="AO51751" s="135"/>
      <c r="AP51751" s="135"/>
      <c r="BJ51751" s="136"/>
    </row>
    <row r="51752" spans="5:62" ht="14.25" customHeight="1" x14ac:dyDescent="0.25">
      <c r="E51752" s="113"/>
      <c r="H51752" s="133"/>
      <c r="T51752" s="133"/>
      <c r="X51752" s="131"/>
      <c r="Y51752" s="133"/>
      <c r="AJ51752" s="133"/>
      <c r="AO51752" s="135"/>
      <c r="AP51752" s="135"/>
      <c r="BJ51752" s="136"/>
    </row>
    <row r="51753" spans="5:62" ht="14.25" customHeight="1" x14ac:dyDescent="0.25">
      <c r="E51753" s="113"/>
      <c r="H51753" s="133"/>
      <c r="T51753" s="133"/>
      <c r="X51753" s="131"/>
      <c r="Y51753" s="133"/>
      <c r="AJ51753" s="133"/>
      <c r="AO51753" s="135"/>
      <c r="AP51753" s="135"/>
      <c r="BJ51753" s="136"/>
    </row>
    <row r="51754" spans="5:62" ht="14.25" customHeight="1" x14ac:dyDescent="0.25">
      <c r="E51754" s="113"/>
      <c r="H51754" s="133"/>
      <c r="T51754" s="133"/>
      <c r="X51754" s="131"/>
      <c r="Y51754" s="133"/>
      <c r="AJ51754" s="133"/>
      <c r="AO51754" s="135"/>
      <c r="AP51754" s="135"/>
      <c r="BJ51754" s="136"/>
    </row>
    <row r="51755" spans="5:62" ht="14.25" customHeight="1" x14ac:dyDescent="0.25">
      <c r="E51755" s="113"/>
      <c r="H51755" s="133"/>
      <c r="T51755" s="133"/>
      <c r="X51755" s="131"/>
      <c r="Y51755" s="133"/>
      <c r="AJ51755" s="133"/>
      <c r="AO51755" s="135"/>
      <c r="AP51755" s="135"/>
      <c r="BJ51755" s="136"/>
    </row>
    <row r="51756" spans="5:62" ht="14.25" customHeight="1" x14ac:dyDescent="0.25">
      <c r="E51756" s="113"/>
      <c r="H51756" s="133"/>
      <c r="T51756" s="133"/>
      <c r="X51756" s="131"/>
      <c r="Y51756" s="133"/>
      <c r="AJ51756" s="133"/>
      <c r="AO51756" s="135"/>
      <c r="AP51756" s="135"/>
      <c r="BJ51756" s="136"/>
    </row>
    <row r="51757" spans="5:62" ht="14.25" customHeight="1" x14ac:dyDescent="0.25">
      <c r="E51757" s="113"/>
      <c r="H51757" s="133"/>
      <c r="T51757" s="133"/>
      <c r="X51757" s="131"/>
      <c r="Y51757" s="133"/>
      <c r="AJ51757" s="133"/>
      <c r="AO51757" s="135"/>
      <c r="AP51757" s="135"/>
      <c r="BJ51757" s="136"/>
    </row>
    <row r="51758" spans="5:62" ht="14.25" customHeight="1" x14ac:dyDescent="0.25">
      <c r="E51758" s="113"/>
      <c r="H51758" s="133"/>
      <c r="T51758" s="133"/>
      <c r="X51758" s="131"/>
      <c r="Y51758" s="133"/>
      <c r="AJ51758" s="133"/>
      <c r="AO51758" s="135"/>
      <c r="AP51758" s="135"/>
      <c r="BJ51758" s="136"/>
    </row>
    <row r="51759" spans="5:62" ht="14.25" customHeight="1" x14ac:dyDescent="0.25">
      <c r="E51759" s="113"/>
      <c r="H51759" s="133"/>
      <c r="T51759" s="133"/>
      <c r="X51759" s="131"/>
      <c r="Y51759" s="133"/>
      <c r="AJ51759" s="133"/>
      <c r="AO51759" s="135"/>
      <c r="AP51759" s="135"/>
      <c r="BJ51759" s="136"/>
    </row>
    <row r="51760" spans="5:62" ht="14.25" customHeight="1" x14ac:dyDescent="0.25">
      <c r="E51760" s="113"/>
      <c r="H51760" s="133"/>
      <c r="T51760" s="133"/>
      <c r="X51760" s="131"/>
      <c r="Y51760" s="133"/>
      <c r="AJ51760" s="133"/>
      <c r="AO51760" s="135"/>
      <c r="AP51760" s="135"/>
      <c r="BJ51760" s="136"/>
    </row>
    <row r="51761" spans="5:62" ht="14.25" customHeight="1" x14ac:dyDescent="0.25">
      <c r="E51761" s="113"/>
      <c r="H51761" s="133"/>
      <c r="T51761" s="133"/>
      <c r="X51761" s="131"/>
      <c r="Y51761" s="133"/>
      <c r="AJ51761" s="133"/>
      <c r="AO51761" s="135"/>
      <c r="AP51761" s="135"/>
      <c r="BJ51761" s="136"/>
    </row>
    <row r="51762" spans="5:62" ht="14.25" customHeight="1" x14ac:dyDescent="0.25">
      <c r="E51762" s="113"/>
      <c r="H51762" s="133"/>
      <c r="T51762" s="133"/>
      <c r="X51762" s="131"/>
      <c r="Y51762" s="133"/>
      <c r="AJ51762" s="133"/>
      <c r="AO51762" s="135"/>
      <c r="AP51762" s="135"/>
      <c r="BJ51762" s="136"/>
    </row>
    <row r="51763" spans="5:62" ht="14.25" customHeight="1" x14ac:dyDescent="0.25">
      <c r="E51763" s="113"/>
      <c r="H51763" s="133"/>
      <c r="T51763" s="133"/>
      <c r="X51763" s="131"/>
      <c r="Y51763" s="133"/>
      <c r="AJ51763" s="133"/>
      <c r="AO51763" s="135"/>
      <c r="AP51763" s="135"/>
      <c r="BJ51763" s="136"/>
    </row>
    <row r="51764" spans="5:62" ht="14.25" customHeight="1" x14ac:dyDescent="0.25">
      <c r="E51764" s="113"/>
      <c r="H51764" s="133"/>
      <c r="T51764" s="133"/>
      <c r="X51764" s="131"/>
      <c r="Y51764" s="133"/>
      <c r="AJ51764" s="133"/>
      <c r="AO51764" s="135"/>
      <c r="AP51764" s="135"/>
      <c r="BJ51764" s="136"/>
    </row>
    <row r="51765" spans="5:62" ht="14.25" customHeight="1" x14ac:dyDescent="0.25">
      <c r="E51765" s="113"/>
      <c r="H51765" s="133"/>
      <c r="T51765" s="133"/>
      <c r="X51765" s="131"/>
      <c r="Y51765" s="133"/>
      <c r="AJ51765" s="133"/>
      <c r="AO51765" s="135"/>
      <c r="AP51765" s="135"/>
      <c r="BJ51765" s="136"/>
    </row>
    <row r="51766" spans="5:62" ht="14.25" customHeight="1" x14ac:dyDescent="0.25">
      <c r="E51766" s="113"/>
      <c r="H51766" s="133"/>
      <c r="T51766" s="133"/>
      <c r="X51766" s="131"/>
      <c r="Y51766" s="133"/>
      <c r="AJ51766" s="133"/>
      <c r="AO51766" s="135"/>
      <c r="AP51766" s="135"/>
      <c r="BJ51766" s="136"/>
    </row>
    <row r="51767" spans="5:62" ht="14.25" customHeight="1" x14ac:dyDescent="0.25">
      <c r="E51767" s="113"/>
      <c r="H51767" s="133"/>
      <c r="T51767" s="133"/>
      <c r="X51767" s="131"/>
      <c r="Y51767" s="133"/>
      <c r="AJ51767" s="133"/>
      <c r="AO51767" s="135"/>
      <c r="AP51767" s="135"/>
      <c r="BJ51767" s="136"/>
    </row>
    <row r="51768" spans="5:62" ht="14.25" customHeight="1" x14ac:dyDescent="0.25">
      <c r="E51768" s="113"/>
      <c r="H51768" s="133"/>
      <c r="T51768" s="133"/>
      <c r="X51768" s="131"/>
      <c r="Y51768" s="133"/>
      <c r="AJ51768" s="133"/>
      <c r="AO51768" s="135"/>
      <c r="AP51768" s="135"/>
      <c r="BJ51768" s="136"/>
    </row>
    <row r="51769" spans="5:62" ht="14.25" customHeight="1" x14ac:dyDescent="0.25">
      <c r="E51769" s="113"/>
      <c r="H51769" s="133"/>
      <c r="T51769" s="133"/>
      <c r="X51769" s="131"/>
      <c r="Y51769" s="133"/>
      <c r="AJ51769" s="133"/>
      <c r="AO51769" s="135"/>
      <c r="AP51769" s="135"/>
      <c r="BJ51769" s="136"/>
    </row>
    <row r="51770" spans="5:62" ht="14.25" customHeight="1" x14ac:dyDescent="0.25">
      <c r="E51770" s="113"/>
      <c r="H51770" s="133"/>
      <c r="T51770" s="133"/>
      <c r="X51770" s="131"/>
      <c r="Y51770" s="133"/>
      <c r="AJ51770" s="133"/>
      <c r="AO51770" s="135"/>
      <c r="AP51770" s="135"/>
      <c r="BJ51770" s="136"/>
    </row>
    <row r="51771" spans="5:62" ht="14.25" customHeight="1" x14ac:dyDescent="0.25">
      <c r="E51771" s="113"/>
      <c r="H51771" s="133"/>
      <c r="T51771" s="133"/>
      <c r="X51771" s="131"/>
      <c r="Y51771" s="133"/>
      <c r="AJ51771" s="133"/>
      <c r="AO51771" s="135"/>
      <c r="AP51771" s="135"/>
      <c r="BJ51771" s="136"/>
    </row>
    <row r="51772" spans="5:62" ht="14.25" customHeight="1" x14ac:dyDescent="0.25">
      <c r="E51772" s="113"/>
      <c r="H51772" s="133"/>
      <c r="T51772" s="133"/>
      <c r="X51772" s="131"/>
      <c r="Y51772" s="133"/>
      <c r="AJ51772" s="133"/>
      <c r="AO51772" s="135"/>
      <c r="AP51772" s="135"/>
      <c r="BJ51772" s="136"/>
    </row>
    <row r="51773" spans="5:62" ht="14.25" customHeight="1" x14ac:dyDescent="0.25">
      <c r="E51773" s="113"/>
      <c r="H51773" s="133"/>
      <c r="T51773" s="133"/>
      <c r="X51773" s="131"/>
      <c r="Y51773" s="133"/>
      <c r="AJ51773" s="133"/>
      <c r="AO51773" s="135"/>
      <c r="AP51773" s="135"/>
      <c r="BJ51773" s="136"/>
    </row>
    <row r="51774" spans="5:62" ht="14.25" customHeight="1" x14ac:dyDescent="0.25">
      <c r="E51774" s="113"/>
      <c r="H51774" s="133"/>
      <c r="T51774" s="133"/>
      <c r="X51774" s="131"/>
      <c r="Y51774" s="133"/>
      <c r="AJ51774" s="133"/>
      <c r="AO51774" s="135"/>
      <c r="AP51774" s="135"/>
      <c r="BJ51774" s="136"/>
    </row>
    <row r="51775" spans="5:62" ht="14.25" customHeight="1" x14ac:dyDescent="0.25">
      <c r="E51775" s="113"/>
      <c r="H51775" s="133"/>
      <c r="T51775" s="133"/>
      <c r="X51775" s="131"/>
      <c r="Y51775" s="133"/>
      <c r="AJ51775" s="133"/>
      <c r="AO51775" s="135"/>
      <c r="AP51775" s="135"/>
      <c r="BJ51775" s="136"/>
    </row>
    <row r="51776" spans="5:62" ht="14.25" customHeight="1" x14ac:dyDescent="0.25">
      <c r="E51776" s="113"/>
      <c r="H51776" s="133"/>
      <c r="T51776" s="133"/>
      <c r="X51776" s="131"/>
      <c r="Y51776" s="133"/>
      <c r="AJ51776" s="133"/>
      <c r="AO51776" s="135"/>
      <c r="AP51776" s="135"/>
      <c r="BJ51776" s="136"/>
    </row>
    <row r="51777" spans="5:62" ht="14.25" customHeight="1" x14ac:dyDescent="0.25">
      <c r="E51777" s="113"/>
      <c r="H51777" s="133"/>
      <c r="T51777" s="133"/>
      <c r="X51777" s="131"/>
      <c r="Y51777" s="133"/>
      <c r="AJ51777" s="133"/>
      <c r="AO51777" s="135"/>
      <c r="AP51777" s="135"/>
      <c r="BJ51777" s="136"/>
    </row>
    <row r="51778" spans="5:62" ht="14.25" customHeight="1" x14ac:dyDescent="0.25">
      <c r="E51778" s="113"/>
      <c r="H51778" s="133"/>
      <c r="T51778" s="133"/>
      <c r="X51778" s="131"/>
      <c r="Y51778" s="133"/>
      <c r="AJ51778" s="133"/>
      <c r="AO51778" s="135"/>
      <c r="AP51778" s="135"/>
      <c r="BJ51778" s="136"/>
    </row>
    <row r="51779" spans="5:62" ht="14.25" customHeight="1" x14ac:dyDescent="0.25">
      <c r="E51779" s="113"/>
      <c r="H51779" s="133"/>
      <c r="T51779" s="133"/>
      <c r="X51779" s="131"/>
      <c r="Y51779" s="133"/>
      <c r="AJ51779" s="133"/>
      <c r="AO51779" s="135"/>
      <c r="AP51779" s="135"/>
      <c r="BJ51779" s="136"/>
    </row>
    <row r="51780" spans="5:62" ht="14.25" customHeight="1" x14ac:dyDescent="0.25">
      <c r="E51780" s="113"/>
      <c r="H51780" s="133"/>
      <c r="T51780" s="133"/>
      <c r="X51780" s="131"/>
      <c r="Y51780" s="133"/>
      <c r="AJ51780" s="133"/>
      <c r="AO51780" s="135"/>
      <c r="AP51780" s="135"/>
      <c r="BJ51780" s="136"/>
    </row>
    <row r="51781" spans="5:62" ht="14.25" customHeight="1" x14ac:dyDescent="0.25">
      <c r="E51781" s="113"/>
      <c r="H51781" s="133"/>
      <c r="T51781" s="133"/>
      <c r="X51781" s="131"/>
      <c r="Y51781" s="133"/>
      <c r="AJ51781" s="133"/>
      <c r="AO51781" s="135"/>
      <c r="AP51781" s="135"/>
      <c r="BJ51781" s="136"/>
    </row>
    <row r="51782" spans="5:62" ht="14.25" customHeight="1" x14ac:dyDescent="0.25">
      <c r="E51782" s="113"/>
      <c r="H51782" s="133"/>
      <c r="T51782" s="133"/>
      <c r="X51782" s="131"/>
      <c r="Y51782" s="133"/>
      <c r="AJ51782" s="133"/>
      <c r="AO51782" s="135"/>
      <c r="AP51782" s="135"/>
      <c r="BJ51782" s="136"/>
    </row>
    <row r="51783" spans="5:62" ht="14.25" customHeight="1" x14ac:dyDescent="0.25">
      <c r="E51783" s="113"/>
      <c r="H51783" s="133"/>
      <c r="T51783" s="133"/>
      <c r="X51783" s="131"/>
      <c r="Y51783" s="133"/>
      <c r="AJ51783" s="133"/>
      <c r="AO51783" s="135"/>
      <c r="AP51783" s="135"/>
      <c r="BJ51783" s="136"/>
    </row>
    <row r="51784" spans="5:62" ht="14.25" customHeight="1" x14ac:dyDescent="0.25">
      <c r="E51784" s="113"/>
      <c r="H51784" s="133"/>
      <c r="T51784" s="133"/>
      <c r="X51784" s="131"/>
      <c r="Y51784" s="133"/>
      <c r="AJ51784" s="133"/>
      <c r="AO51784" s="135"/>
      <c r="AP51784" s="135"/>
      <c r="BJ51784" s="136"/>
    </row>
    <row r="51785" spans="5:62" ht="14.25" customHeight="1" x14ac:dyDescent="0.25">
      <c r="E51785" s="113"/>
      <c r="H51785" s="133"/>
      <c r="T51785" s="133"/>
      <c r="X51785" s="131"/>
      <c r="Y51785" s="133"/>
      <c r="AJ51785" s="133"/>
      <c r="AO51785" s="135"/>
      <c r="AP51785" s="135"/>
      <c r="BJ51785" s="136"/>
    </row>
    <row r="51786" spans="5:62" ht="14.25" customHeight="1" x14ac:dyDescent="0.25">
      <c r="E51786" s="113"/>
      <c r="H51786" s="133"/>
      <c r="T51786" s="133"/>
      <c r="X51786" s="131"/>
      <c r="Y51786" s="133"/>
      <c r="AJ51786" s="133"/>
      <c r="AO51786" s="135"/>
      <c r="AP51786" s="135"/>
      <c r="BJ51786" s="136"/>
    </row>
    <row r="51787" spans="5:62" ht="14.25" customHeight="1" x14ac:dyDescent="0.25">
      <c r="E51787" s="113"/>
      <c r="H51787" s="133"/>
      <c r="T51787" s="133"/>
      <c r="X51787" s="131"/>
      <c r="Y51787" s="133"/>
      <c r="AJ51787" s="133"/>
      <c r="AO51787" s="135"/>
      <c r="AP51787" s="135"/>
      <c r="BJ51787" s="136"/>
    </row>
    <row r="51788" spans="5:62" ht="14.25" customHeight="1" x14ac:dyDescent="0.25">
      <c r="E51788" s="113"/>
      <c r="H51788" s="133"/>
      <c r="T51788" s="133"/>
      <c r="X51788" s="131"/>
      <c r="Y51788" s="133"/>
      <c r="AJ51788" s="133"/>
      <c r="AO51788" s="135"/>
      <c r="AP51788" s="135"/>
      <c r="BJ51788" s="136"/>
    </row>
    <row r="51789" spans="5:62" ht="14.25" customHeight="1" x14ac:dyDescent="0.25">
      <c r="E51789" s="113"/>
      <c r="H51789" s="133"/>
      <c r="T51789" s="133"/>
      <c r="X51789" s="131"/>
      <c r="Y51789" s="133"/>
      <c r="AJ51789" s="133"/>
      <c r="AO51789" s="135"/>
      <c r="AP51789" s="135"/>
      <c r="BJ51789" s="136"/>
    </row>
    <row r="51790" spans="5:62" ht="14.25" customHeight="1" x14ac:dyDescent="0.25">
      <c r="E51790" s="113"/>
      <c r="H51790" s="133"/>
      <c r="T51790" s="133"/>
      <c r="X51790" s="131"/>
      <c r="Y51790" s="133"/>
      <c r="AJ51790" s="133"/>
      <c r="AO51790" s="135"/>
      <c r="AP51790" s="135"/>
      <c r="BJ51790" s="136"/>
    </row>
    <row r="51791" spans="5:62" ht="14.25" customHeight="1" x14ac:dyDescent="0.25">
      <c r="E51791" s="113"/>
      <c r="H51791" s="133"/>
      <c r="T51791" s="133"/>
      <c r="X51791" s="131"/>
      <c r="Y51791" s="133"/>
      <c r="AJ51791" s="133"/>
      <c r="AO51791" s="135"/>
      <c r="AP51791" s="135"/>
      <c r="BJ51791" s="136"/>
    </row>
    <row r="51792" spans="5:62" ht="14.25" customHeight="1" x14ac:dyDescent="0.25">
      <c r="E51792" s="113"/>
      <c r="H51792" s="133"/>
      <c r="T51792" s="133"/>
      <c r="X51792" s="131"/>
      <c r="Y51792" s="133"/>
      <c r="AJ51792" s="133"/>
      <c r="AO51792" s="135"/>
      <c r="AP51792" s="135"/>
      <c r="BJ51792" s="136"/>
    </row>
    <row r="51793" spans="5:62" ht="14.25" customHeight="1" x14ac:dyDescent="0.25">
      <c r="E51793" s="113"/>
      <c r="H51793" s="133"/>
      <c r="T51793" s="133"/>
      <c r="X51793" s="131"/>
      <c r="Y51793" s="133"/>
      <c r="AJ51793" s="133"/>
      <c r="AO51793" s="135"/>
      <c r="AP51793" s="135"/>
      <c r="BJ51793" s="136"/>
    </row>
    <row r="51794" spans="5:62" ht="14.25" customHeight="1" x14ac:dyDescent="0.25">
      <c r="E51794" s="113"/>
      <c r="H51794" s="133"/>
      <c r="T51794" s="133"/>
      <c r="X51794" s="131"/>
      <c r="Y51794" s="133"/>
      <c r="AJ51794" s="133"/>
      <c r="AO51794" s="135"/>
      <c r="AP51794" s="135"/>
      <c r="BJ51794" s="136"/>
    </row>
    <row r="51795" spans="5:62" ht="14.25" customHeight="1" x14ac:dyDescent="0.25">
      <c r="E51795" s="113"/>
      <c r="H51795" s="133"/>
      <c r="T51795" s="133"/>
      <c r="X51795" s="131"/>
      <c r="Y51795" s="133"/>
      <c r="AJ51795" s="133"/>
      <c r="AO51795" s="135"/>
      <c r="AP51795" s="135"/>
      <c r="BJ51795" s="136"/>
    </row>
    <row r="51796" spans="5:62" ht="14.25" customHeight="1" x14ac:dyDescent="0.25">
      <c r="E51796" s="113"/>
      <c r="H51796" s="133"/>
      <c r="T51796" s="133"/>
      <c r="X51796" s="131"/>
      <c r="Y51796" s="133"/>
      <c r="AJ51796" s="133"/>
      <c r="AO51796" s="135"/>
      <c r="AP51796" s="135"/>
      <c r="BJ51796" s="136"/>
    </row>
    <row r="51797" spans="5:62" ht="14.25" customHeight="1" x14ac:dyDescent="0.25">
      <c r="E51797" s="113"/>
      <c r="H51797" s="133"/>
      <c r="T51797" s="133"/>
      <c r="X51797" s="131"/>
      <c r="Y51797" s="133"/>
      <c r="AJ51797" s="133"/>
      <c r="AO51797" s="135"/>
      <c r="AP51797" s="135"/>
      <c r="BJ51797" s="136"/>
    </row>
    <row r="51798" spans="5:62" ht="14.25" customHeight="1" x14ac:dyDescent="0.25">
      <c r="E51798" s="113"/>
      <c r="H51798" s="133"/>
      <c r="T51798" s="133"/>
      <c r="X51798" s="131"/>
      <c r="Y51798" s="133"/>
      <c r="AJ51798" s="133"/>
      <c r="AO51798" s="135"/>
      <c r="AP51798" s="135"/>
      <c r="BJ51798" s="136"/>
    </row>
    <row r="51799" spans="5:62" ht="14.25" customHeight="1" x14ac:dyDescent="0.25">
      <c r="E51799" s="113"/>
      <c r="H51799" s="133"/>
      <c r="T51799" s="133"/>
      <c r="X51799" s="131"/>
      <c r="Y51799" s="133"/>
      <c r="AJ51799" s="133"/>
      <c r="AO51799" s="135"/>
      <c r="AP51799" s="135"/>
      <c r="BJ51799" s="136"/>
    </row>
    <row r="51800" spans="5:62" ht="14.25" customHeight="1" x14ac:dyDescent="0.25">
      <c r="E51800" s="113"/>
      <c r="H51800" s="133"/>
      <c r="T51800" s="133"/>
      <c r="X51800" s="131"/>
      <c r="Y51800" s="133"/>
      <c r="AJ51800" s="133"/>
      <c r="AO51800" s="135"/>
      <c r="AP51800" s="135"/>
      <c r="BJ51800" s="136"/>
    </row>
    <row r="51801" spans="5:62" ht="14.25" customHeight="1" x14ac:dyDescent="0.25">
      <c r="E51801" s="113"/>
      <c r="H51801" s="133"/>
      <c r="T51801" s="133"/>
      <c r="X51801" s="131"/>
      <c r="Y51801" s="133"/>
      <c r="AJ51801" s="133"/>
      <c r="AO51801" s="135"/>
      <c r="AP51801" s="135"/>
      <c r="BJ51801" s="136"/>
    </row>
    <row r="51802" spans="5:62" ht="14.25" customHeight="1" x14ac:dyDescent="0.25">
      <c r="E51802" s="113"/>
      <c r="H51802" s="133"/>
      <c r="T51802" s="133"/>
      <c r="X51802" s="131"/>
      <c r="Y51802" s="133"/>
      <c r="AJ51802" s="133"/>
      <c r="AO51802" s="135"/>
      <c r="AP51802" s="135"/>
      <c r="BJ51802" s="136"/>
    </row>
    <row r="51803" spans="5:62" ht="14.25" customHeight="1" x14ac:dyDescent="0.25">
      <c r="E51803" s="113"/>
      <c r="H51803" s="133"/>
      <c r="T51803" s="133"/>
      <c r="X51803" s="131"/>
      <c r="Y51803" s="133"/>
      <c r="AJ51803" s="133"/>
      <c r="AO51803" s="135"/>
      <c r="AP51803" s="135"/>
      <c r="BJ51803" s="136"/>
    </row>
    <row r="51804" spans="5:62" ht="14.25" customHeight="1" x14ac:dyDescent="0.25">
      <c r="E51804" s="113"/>
      <c r="H51804" s="133"/>
      <c r="T51804" s="133"/>
      <c r="X51804" s="131"/>
      <c r="Y51804" s="133"/>
      <c r="AJ51804" s="133"/>
      <c r="AO51804" s="135"/>
      <c r="AP51804" s="135"/>
      <c r="BJ51804" s="136"/>
    </row>
    <row r="51805" spans="5:62" ht="14.25" customHeight="1" x14ac:dyDescent="0.25">
      <c r="E51805" s="113"/>
      <c r="H51805" s="133"/>
      <c r="T51805" s="133"/>
      <c r="X51805" s="131"/>
      <c r="Y51805" s="133"/>
      <c r="AJ51805" s="133"/>
      <c r="AO51805" s="135"/>
      <c r="AP51805" s="135"/>
      <c r="BJ51805" s="136"/>
    </row>
    <row r="51806" spans="5:62" ht="14.25" customHeight="1" x14ac:dyDescent="0.25">
      <c r="E51806" s="113"/>
      <c r="H51806" s="133"/>
      <c r="T51806" s="133"/>
      <c r="X51806" s="131"/>
      <c r="Y51806" s="133"/>
      <c r="AJ51806" s="133"/>
      <c r="AO51806" s="135"/>
      <c r="AP51806" s="135"/>
      <c r="BJ51806" s="136"/>
    </row>
    <row r="51807" spans="5:62" ht="14.25" customHeight="1" x14ac:dyDescent="0.25">
      <c r="E51807" s="113"/>
      <c r="H51807" s="133"/>
      <c r="T51807" s="133"/>
      <c r="X51807" s="131"/>
      <c r="Y51807" s="133"/>
      <c r="AJ51807" s="133"/>
      <c r="AO51807" s="135"/>
      <c r="AP51807" s="135"/>
      <c r="BJ51807" s="136"/>
    </row>
    <row r="51808" spans="5:62" ht="14.25" customHeight="1" x14ac:dyDescent="0.25">
      <c r="E51808" s="113"/>
      <c r="H51808" s="133"/>
      <c r="T51808" s="133"/>
      <c r="X51808" s="131"/>
      <c r="Y51808" s="133"/>
      <c r="AJ51808" s="133"/>
      <c r="AO51808" s="135"/>
      <c r="AP51808" s="135"/>
      <c r="BJ51808" s="136"/>
    </row>
    <row r="51809" spans="5:62" ht="14.25" customHeight="1" x14ac:dyDescent="0.25">
      <c r="E51809" s="113"/>
      <c r="H51809" s="133"/>
      <c r="T51809" s="133"/>
      <c r="X51809" s="131"/>
      <c r="Y51809" s="133"/>
      <c r="AJ51809" s="133"/>
      <c r="AO51809" s="135"/>
      <c r="AP51809" s="135"/>
      <c r="BJ51809" s="136"/>
    </row>
    <row r="51810" spans="5:62" ht="14.25" customHeight="1" x14ac:dyDescent="0.25">
      <c r="E51810" s="113"/>
      <c r="H51810" s="133"/>
      <c r="T51810" s="133"/>
      <c r="X51810" s="131"/>
      <c r="Y51810" s="133"/>
      <c r="AJ51810" s="133"/>
      <c r="AO51810" s="135"/>
      <c r="AP51810" s="135"/>
      <c r="BJ51810" s="136"/>
    </row>
    <row r="51811" spans="5:62" ht="14.25" customHeight="1" x14ac:dyDescent="0.25">
      <c r="E51811" s="113"/>
      <c r="H51811" s="133"/>
      <c r="T51811" s="133"/>
      <c r="X51811" s="131"/>
      <c r="Y51811" s="133"/>
      <c r="AJ51811" s="133"/>
      <c r="AO51811" s="135"/>
      <c r="AP51811" s="135"/>
      <c r="BJ51811" s="136"/>
    </row>
    <row r="51812" spans="5:62" ht="14.25" customHeight="1" x14ac:dyDescent="0.25">
      <c r="E51812" s="113"/>
      <c r="H51812" s="133"/>
      <c r="T51812" s="133"/>
      <c r="X51812" s="131"/>
      <c r="Y51812" s="133"/>
      <c r="AJ51812" s="133"/>
      <c r="AO51812" s="135"/>
      <c r="AP51812" s="135"/>
      <c r="BJ51812" s="136"/>
    </row>
    <row r="51813" spans="5:62" ht="14.25" customHeight="1" x14ac:dyDescent="0.25">
      <c r="E51813" s="113"/>
      <c r="H51813" s="133"/>
      <c r="T51813" s="133"/>
      <c r="X51813" s="131"/>
      <c r="Y51813" s="133"/>
      <c r="AJ51813" s="133"/>
      <c r="AO51813" s="135"/>
      <c r="AP51813" s="135"/>
      <c r="BJ51813" s="136"/>
    </row>
    <row r="51814" spans="5:62" ht="14.25" customHeight="1" x14ac:dyDescent="0.25">
      <c r="E51814" s="113"/>
      <c r="H51814" s="133"/>
      <c r="T51814" s="133"/>
      <c r="X51814" s="131"/>
      <c r="Y51814" s="133"/>
      <c r="AJ51814" s="133"/>
      <c r="AO51814" s="135"/>
      <c r="AP51814" s="135"/>
      <c r="BJ51814" s="136"/>
    </row>
    <row r="51815" spans="5:62" ht="14.25" customHeight="1" x14ac:dyDescent="0.25">
      <c r="E51815" s="113"/>
      <c r="H51815" s="133"/>
      <c r="T51815" s="133"/>
      <c r="X51815" s="131"/>
      <c r="Y51815" s="133"/>
      <c r="AJ51815" s="133"/>
      <c r="AO51815" s="135"/>
      <c r="AP51815" s="135"/>
      <c r="BJ51815" s="136"/>
    </row>
    <row r="51816" spans="5:62" ht="14.25" customHeight="1" x14ac:dyDescent="0.25">
      <c r="E51816" s="113"/>
      <c r="H51816" s="133"/>
      <c r="T51816" s="133"/>
      <c r="X51816" s="131"/>
      <c r="Y51816" s="133"/>
      <c r="AJ51816" s="133"/>
      <c r="AO51816" s="135"/>
      <c r="AP51816" s="135"/>
      <c r="BJ51816" s="136"/>
    </row>
    <row r="51817" spans="5:62" ht="14.25" customHeight="1" x14ac:dyDescent="0.25">
      <c r="E51817" s="113"/>
      <c r="H51817" s="133"/>
      <c r="T51817" s="133"/>
      <c r="X51817" s="131"/>
      <c r="Y51817" s="133"/>
      <c r="AJ51817" s="133"/>
      <c r="AO51817" s="135"/>
      <c r="AP51817" s="135"/>
      <c r="BJ51817" s="136"/>
    </row>
    <row r="51818" spans="5:62" ht="14.25" customHeight="1" x14ac:dyDescent="0.25">
      <c r="E51818" s="113"/>
      <c r="H51818" s="133"/>
      <c r="T51818" s="133"/>
      <c r="X51818" s="131"/>
      <c r="Y51818" s="133"/>
      <c r="AJ51818" s="133"/>
      <c r="AO51818" s="135"/>
      <c r="AP51818" s="135"/>
      <c r="BJ51818" s="136"/>
    </row>
    <row r="51819" spans="5:62" ht="14.25" customHeight="1" x14ac:dyDescent="0.25">
      <c r="E51819" s="113"/>
      <c r="H51819" s="133"/>
      <c r="T51819" s="133"/>
      <c r="X51819" s="131"/>
      <c r="Y51819" s="133"/>
      <c r="AJ51819" s="133"/>
      <c r="AO51819" s="135"/>
      <c r="AP51819" s="135"/>
      <c r="BJ51819" s="136"/>
    </row>
    <row r="51820" spans="5:62" ht="14.25" customHeight="1" x14ac:dyDescent="0.25">
      <c r="E51820" s="113"/>
      <c r="H51820" s="133"/>
      <c r="T51820" s="133"/>
      <c r="X51820" s="131"/>
      <c r="Y51820" s="133"/>
      <c r="AJ51820" s="133"/>
      <c r="AO51820" s="135"/>
      <c r="AP51820" s="135"/>
      <c r="BJ51820" s="136"/>
    </row>
    <row r="51821" spans="5:62" ht="14.25" customHeight="1" x14ac:dyDescent="0.25">
      <c r="E51821" s="113"/>
      <c r="H51821" s="133"/>
      <c r="T51821" s="133"/>
      <c r="X51821" s="131"/>
      <c r="Y51821" s="133"/>
      <c r="AJ51821" s="133"/>
      <c r="AO51821" s="135"/>
      <c r="AP51821" s="135"/>
      <c r="BJ51821" s="136"/>
    </row>
    <row r="51822" spans="5:62" ht="14.25" customHeight="1" x14ac:dyDescent="0.25">
      <c r="E51822" s="113"/>
      <c r="H51822" s="133"/>
      <c r="T51822" s="133"/>
      <c r="X51822" s="131"/>
      <c r="Y51822" s="133"/>
      <c r="AJ51822" s="133"/>
      <c r="AO51822" s="135"/>
      <c r="AP51822" s="135"/>
      <c r="BJ51822" s="136"/>
    </row>
    <row r="51823" spans="5:62" ht="14.25" customHeight="1" x14ac:dyDescent="0.25">
      <c r="E51823" s="113"/>
      <c r="H51823" s="133"/>
      <c r="T51823" s="133"/>
      <c r="X51823" s="131"/>
      <c r="Y51823" s="133"/>
      <c r="AJ51823" s="133"/>
      <c r="AO51823" s="135"/>
      <c r="AP51823" s="135"/>
      <c r="BJ51823" s="136"/>
    </row>
    <row r="51824" spans="5:62" ht="14.25" customHeight="1" x14ac:dyDescent="0.25">
      <c r="E51824" s="113"/>
      <c r="H51824" s="133"/>
      <c r="T51824" s="133"/>
      <c r="X51824" s="131"/>
      <c r="Y51824" s="133"/>
      <c r="AJ51824" s="133"/>
      <c r="AO51824" s="135"/>
      <c r="AP51824" s="135"/>
      <c r="BJ51824" s="136"/>
    </row>
    <row r="51825" spans="5:62" ht="14.25" customHeight="1" x14ac:dyDescent="0.25">
      <c r="E51825" s="113"/>
      <c r="H51825" s="133"/>
      <c r="T51825" s="133"/>
      <c r="X51825" s="131"/>
      <c r="Y51825" s="133"/>
      <c r="AJ51825" s="133"/>
      <c r="AO51825" s="135"/>
      <c r="AP51825" s="135"/>
      <c r="BJ51825" s="136"/>
    </row>
    <row r="51826" spans="5:62" ht="14.25" customHeight="1" x14ac:dyDescent="0.25">
      <c r="E51826" s="113"/>
      <c r="H51826" s="133"/>
      <c r="T51826" s="133"/>
      <c r="X51826" s="131"/>
      <c r="Y51826" s="133"/>
      <c r="AJ51826" s="133"/>
      <c r="AO51826" s="135"/>
      <c r="AP51826" s="135"/>
      <c r="BJ51826" s="136"/>
    </row>
    <row r="51827" spans="5:62" ht="14.25" customHeight="1" x14ac:dyDescent="0.25">
      <c r="E51827" s="113"/>
      <c r="H51827" s="133"/>
      <c r="T51827" s="133"/>
      <c r="X51827" s="131"/>
      <c r="Y51827" s="133"/>
      <c r="AJ51827" s="133"/>
      <c r="AO51827" s="135"/>
      <c r="AP51827" s="135"/>
      <c r="BJ51827" s="136"/>
    </row>
    <row r="51828" spans="5:62" ht="14.25" customHeight="1" x14ac:dyDescent="0.25">
      <c r="E51828" s="113"/>
      <c r="H51828" s="133"/>
      <c r="T51828" s="133"/>
      <c r="X51828" s="131"/>
      <c r="Y51828" s="133"/>
      <c r="AJ51828" s="133"/>
      <c r="AO51828" s="135"/>
      <c r="AP51828" s="135"/>
      <c r="BJ51828" s="136"/>
    </row>
    <row r="51829" spans="5:62" ht="14.25" customHeight="1" x14ac:dyDescent="0.25">
      <c r="E51829" s="113"/>
      <c r="H51829" s="133"/>
      <c r="T51829" s="133"/>
      <c r="X51829" s="131"/>
      <c r="Y51829" s="133"/>
      <c r="AJ51829" s="133"/>
      <c r="AO51829" s="135"/>
      <c r="AP51829" s="135"/>
      <c r="BJ51829" s="136"/>
    </row>
    <row r="51830" spans="5:62" ht="14.25" customHeight="1" x14ac:dyDescent="0.25">
      <c r="E51830" s="113"/>
      <c r="H51830" s="133"/>
      <c r="T51830" s="133"/>
      <c r="X51830" s="131"/>
      <c r="Y51830" s="133"/>
      <c r="AJ51830" s="133"/>
      <c r="AO51830" s="135"/>
      <c r="AP51830" s="135"/>
      <c r="BJ51830" s="136"/>
    </row>
    <row r="51831" spans="5:62" ht="14.25" customHeight="1" x14ac:dyDescent="0.25">
      <c r="E51831" s="113"/>
      <c r="H51831" s="133"/>
      <c r="T51831" s="133"/>
      <c r="X51831" s="131"/>
      <c r="Y51831" s="133"/>
      <c r="AJ51831" s="133"/>
      <c r="AO51831" s="135"/>
      <c r="AP51831" s="135"/>
      <c r="BJ51831" s="136"/>
    </row>
    <row r="51832" spans="5:62" ht="14.25" customHeight="1" x14ac:dyDescent="0.25">
      <c r="E51832" s="113"/>
      <c r="H51832" s="133"/>
      <c r="T51832" s="133"/>
      <c r="X51832" s="131"/>
      <c r="Y51832" s="133"/>
      <c r="AJ51832" s="133"/>
      <c r="AO51832" s="135"/>
      <c r="AP51832" s="135"/>
      <c r="BJ51832" s="136"/>
    </row>
    <row r="51833" spans="5:62" ht="14.25" customHeight="1" x14ac:dyDescent="0.25">
      <c r="E51833" s="113"/>
      <c r="H51833" s="133"/>
      <c r="T51833" s="133"/>
      <c r="X51833" s="131"/>
      <c r="Y51833" s="133"/>
      <c r="AJ51833" s="133"/>
      <c r="AO51833" s="135"/>
      <c r="AP51833" s="135"/>
      <c r="BJ51833" s="136"/>
    </row>
    <row r="51834" spans="5:62" ht="14.25" customHeight="1" x14ac:dyDescent="0.25">
      <c r="E51834" s="113"/>
      <c r="H51834" s="133"/>
      <c r="T51834" s="133"/>
      <c r="X51834" s="131"/>
      <c r="Y51834" s="133"/>
      <c r="AJ51834" s="133"/>
      <c r="AO51834" s="135"/>
      <c r="AP51834" s="135"/>
      <c r="BJ51834" s="136"/>
    </row>
    <row r="51835" spans="5:62" ht="14.25" customHeight="1" x14ac:dyDescent="0.25">
      <c r="E51835" s="113"/>
      <c r="H51835" s="133"/>
      <c r="T51835" s="133"/>
      <c r="X51835" s="131"/>
      <c r="Y51835" s="133"/>
      <c r="AJ51835" s="133"/>
      <c r="AO51835" s="135"/>
      <c r="AP51835" s="135"/>
      <c r="BJ51835" s="136"/>
    </row>
    <row r="51836" spans="5:62" ht="14.25" customHeight="1" x14ac:dyDescent="0.25">
      <c r="E51836" s="113"/>
      <c r="H51836" s="133"/>
      <c r="T51836" s="133"/>
      <c r="X51836" s="131"/>
      <c r="Y51836" s="133"/>
      <c r="AJ51836" s="133"/>
      <c r="AO51836" s="135"/>
      <c r="AP51836" s="135"/>
      <c r="BJ51836" s="136"/>
    </row>
    <row r="51837" spans="5:62" ht="14.25" customHeight="1" x14ac:dyDescent="0.25">
      <c r="E51837" s="113"/>
      <c r="H51837" s="133"/>
      <c r="T51837" s="133"/>
      <c r="X51837" s="131"/>
      <c r="Y51837" s="133"/>
      <c r="AJ51837" s="133"/>
      <c r="AO51837" s="135"/>
      <c r="AP51837" s="135"/>
      <c r="BJ51837" s="136"/>
    </row>
    <row r="51838" spans="5:62" ht="14.25" customHeight="1" x14ac:dyDescent="0.25">
      <c r="E51838" s="113"/>
      <c r="H51838" s="133"/>
      <c r="T51838" s="133"/>
      <c r="X51838" s="131"/>
      <c r="Y51838" s="133"/>
      <c r="AJ51838" s="133"/>
      <c r="AO51838" s="135"/>
      <c r="AP51838" s="135"/>
      <c r="BJ51838" s="136"/>
    </row>
    <row r="51839" spans="5:62" ht="14.25" customHeight="1" x14ac:dyDescent="0.25">
      <c r="E51839" s="113"/>
      <c r="H51839" s="133"/>
      <c r="T51839" s="133"/>
      <c r="X51839" s="131"/>
      <c r="Y51839" s="133"/>
      <c r="AJ51839" s="133"/>
      <c r="AO51839" s="135"/>
      <c r="AP51839" s="135"/>
      <c r="BJ51839" s="136"/>
    </row>
    <row r="51840" spans="5:62" ht="14.25" customHeight="1" x14ac:dyDescent="0.25">
      <c r="E51840" s="113"/>
      <c r="H51840" s="133"/>
      <c r="T51840" s="133"/>
      <c r="X51840" s="131"/>
      <c r="Y51840" s="133"/>
      <c r="AJ51840" s="133"/>
      <c r="AO51840" s="135"/>
      <c r="AP51840" s="135"/>
      <c r="BJ51840" s="136"/>
    </row>
    <row r="51841" spans="5:62" ht="14.25" customHeight="1" x14ac:dyDescent="0.25">
      <c r="E51841" s="113"/>
      <c r="H51841" s="133"/>
      <c r="T51841" s="133"/>
      <c r="X51841" s="131"/>
      <c r="Y51841" s="133"/>
      <c r="AJ51841" s="133"/>
      <c r="AO51841" s="135"/>
      <c r="AP51841" s="135"/>
      <c r="BJ51841" s="136"/>
    </row>
    <row r="51842" spans="5:62" ht="14.25" customHeight="1" x14ac:dyDescent="0.25">
      <c r="E51842" s="113"/>
      <c r="H51842" s="133"/>
      <c r="T51842" s="133"/>
      <c r="X51842" s="131"/>
      <c r="Y51842" s="133"/>
      <c r="AJ51842" s="133"/>
      <c r="AO51842" s="135"/>
      <c r="AP51842" s="135"/>
      <c r="BJ51842" s="136"/>
    </row>
    <row r="51843" spans="5:62" ht="14.25" customHeight="1" x14ac:dyDescent="0.25">
      <c r="E51843" s="113"/>
      <c r="H51843" s="133"/>
      <c r="T51843" s="133"/>
      <c r="X51843" s="131"/>
      <c r="Y51843" s="133"/>
      <c r="AJ51843" s="133"/>
      <c r="AO51843" s="135"/>
      <c r="AP51843" s="135"/>
      <c r="BJ51843" s="136"/>
    </row>
    <row r="51844" spans="5:62" ht="14.25" customHeight="1" x14ac:dyDescent="0.25">
      <c r="E51844" s="113"/>
      <c r="H51844" s="133"/>
      <c r="T51844" s="133"/>
      <c r="X51844" s="131"/>
      <c r="Y51844" s="133"/>
      <c r="AJ51844" s="133"/>
      <c r="AO51844" s="135"/>
      <c r="AP51844" s="135"/>
      <c r="BJ51844" s="136"/>
    </row>
    <row r="51845" spans="5:62" ht="14.25" customHeight="1" x14ac:dyDescent="0.25">
      <c r="E51845" s="113"/>
      <c r="H51845" s="133"/>
      <c r="T51845" s="133"/>
      <c r="X51845" s="131"/>
      <c r="Y51845" s="133"/>
      <c r="AJ51845" s="133"/>
      <c r="AO51845" s="135"/>
      <c r="AP51845" s="135"/>
      <c r="BJ51845" s="136"/>
    </row>
    <row r="51846" spans="5:62" ht="14.25" customHeight="1" x14ac:dyDescent="0.25">
      <c r="E51846" s="113"/>
      <c r="H51846" s="133"/>
      <c r="T51846" s="133"/>
      <c r="X51846" s="131"/>
      <c r="Y51846" s="133"/>
      <c r="AJ51846" s="133"/>
      <c r="AO51846" s="135"/>
      <c r="AP51846" s="135"/>
      <c r="BJ51846" s="136"/>
    </row>
    <row r="51847" spans="5:62" ht="14.25" customHeight="1" x14ac:dyDescent="0.25">
      <c r="E51847" s="113"/>
      <c r="H51847" s="133"/>
      <c r="T51847" s="133"/>
      <c r="X51847" s="131"/>
      <c r="Y51847" s="133"/>
      <c r="AJ51847" s="133"/>
      <c r="AO51847" s="135"/>
      <c r="AP51847" s="135"/>
      <c r="BJ51847" s="136"/>
    </row>
    <row r="51848" spans="5:62" ht="14.25" customHeight="1" x14ac:dyDescent="0.25">
      <c r="E51848" s="113"/>
      <c r="H51848" s="133"/>
      <c r="T51848" s="133"/>
      <c r="X51848" s="131"/>
      <c r="Y51848" s="133"/>
      <c r="AJ51848" s="133"/>
      <c r="AO51848" s="135"/>
      <c r="AP51848" s="135"/>
      <c r="BJ51848" s="136"/>
    </row>
    <row r="51849" spans="5:62" ht="14.25" customHeight="1" x14ac:dyDescent="0.25">
      <c r="E51849" s="113"/>
      <c r="H51849" s="133"/>
      <c r="T51849" s="133"/>
      <c r="X51849" s="131"/>
      <c r="Y51849" s="133"/>
      <c r="AJ51849" s="133"/>
      <c r="AO51849" s="135"/>
      <c r="AP51849" s="135"/>
      <c r="BJ51849" s="136"/>
    </row>
    <row r="51850" spans="5:62" ht="14.25" customHeight="1" x14ac:dyDescent="0.25">
      <c r="E51850" s="113"/>
      <c r="H51850" s="133"/>
      <c r="T51850" s="133"/>
      <c r="X51850" s="131"/>
      <c r="Y51850" s="133"/>
      <c r="AJ51850" s="133"/>
      <c r="AO51850" s="135"/>
      <c r="AP51850" s="135"/>
      <c r="BJ51850" s="136"/>
    </row>
    <row r="51851" spans="5:62" ht="14.25" customHeight="1" x14ac:dyDescent="0.25">
      <c r="E51851" s="113"/>
      <c r="H51851" s="133"/>
      <c r="T51851" s="133"/>
      <c r="X51851" s="131"/>
      <c r="Y51851" s="133"/>
      <c r="AJ51851" s="133"/>
      <c r="AO51851" s="135"/>
      <c r="AP51851" s="135"/>
      <c r="BJ51851" s="136"/>
    </row>
    <row r="51852" spans="5:62" ht="14.25" customHeight="1" x14ac:dyDescent="0.25">
      <c r="E51852" s="113"/>
      <c r="H51852" s="133"/>
      <c r="T51852" s="133"/>
      <c r="X51852" s="131"/>
      <c r="Y51852" s="133"/>
      <c r="AJ51852" s="133"/>
      <c r="AO51852" s="135"/>
      <c r="AP51852" s="135"/>
      <c r="BJ51852" s="136"/>
    </row>
    <row r="51853" spans="5:62" ht="14.25" customHeight="1" x14ac:dyDescent="0.25">
      <c r="E51853" s="113"/>
      <c r="H51853" s="133"/>
      <c r="T51853" s="133"/>
      <c r="X51853" s="131"/>
      <c r="Y51853" s="133"/>
      <c r="AJ51853" s="133"/>
      <c r="AO51853" s="135"/>
      <c r="AP51853" s="135"/>
      <c r="BJ51853" s="136"/>
    </row>
    <row r="51854" spans="5:62" ht="14.25" customHeight="1" x14ac:dyDescent="0.25">
      <c r="E51854" s="113"/>
      <c r="H51854" s="133"/>
      <c r="T51854" s="133"/>
      <c r="X51854" s="131"/>
      <c r="Y51854" s="133"/>
      <c r="AJ51854" s="133"/>
      <c r="AO51854" s="135"/>
      <c r="AP51854" s="135"/>
      <c r="BJ51854" s="136"/>
    </row>
    <row r="51855" spans="5:62" ht="14.25" customHeight="1" x14ac:dyDescent="0.25">
      <c r="E51855" s="113"/>
      <c r="H51855" s="133"/>
      <c r="T51855" s="133"/>
      <c r="X51855" s="131"/>
      <c r="Y51855" s="133"/>
      <c r="AJ51855" s="133"/>
      <c r="AO51855" s="135"/>
      <c r="AP51855" s="135"/>
      <c r="BJ51855" s="136"/>
    </row>
    <row r="51856" spans="5:62" ht="14.25" customHeight="1" x14ac:dyDescent="0.25">
      <c r="E51856" s="113"/>
      <c r="H51856" s="133"/>
      <c r="T51856" s="133"/>
      <c r="X51856" s="131"/>
      <c r="Y51856" s="133"/>
      <c r="AJ51856" s="133"/>
      <c r="AO51856" s="135"/>
      <c r="AP51856" s="135"/>
      <c r="BJ51856" s="136"/>
    </row>
    <row r="51857" spans="5:62" ht="14.25" customHeight="1" x14ac:dyDescent="0.25">
      <c r="E51857" s="113"/>
      <c r="H51857" s="133"/>
      <c r="T51857" s="133"/>
      <c r="X51857" s="131"/>
      <c r="Y51857" s="133"/>
      <c r="AJ51857" s="133"/>
      <c r="AO51857" s="135"/>
      <c r="AP51857" s="135"/>
      <c r="BJ51857" s="136"/>
    </row>
    <row r="51858" spans="5:62" ht="14.25" customHeight="1" x14ac:dyDescent="0.25">
      <c r="E51858" s="113"/>
      <c r="H51858" s="133"/>
      <c r="T51858" s="133"/>
      <c r="X51858" s="131"/>
      <c r="Y51858" s="133"/>
      <c r="AJ51858" s="133"/>
      <c r="AO51858" s="135"/>
      <c r="AP51858" s="135"/>
      <c r="BJ51858" s="136"/>
    </row>
    <row r="51859" spans="5:62" ht="14.25" customHeight="1" x14ac:dyDescent="0.25">
      <c r="E51859" s="113"/>
      <c r="H51859" s="133"/>
      <c r="T51859" s="133"/>
      <c r="X51859" s="131"/>
      <c r="Y51859" s="133"/>
      <c r="AJ51859" s="133"/>
      <c r="AO51859" s="135"/>
      <c r="AP51859" s="135"/>
      <c r="BJ51859" s="136"/>
    </row>
    <row r="51860" spans="5:62" ht="14.25" customHeight="1" x14ac:dyDescent="0.25">
      <c r="E51860" s="113"/>
      <c r="H51860" s="133"/>
      <c r="T51860" s="133"/>
      <c r="X51860" s="131"/>
      <c r="Y51860" s="133"/>
      <c r="AJ51860" s="133"/>
      <c r="AO51860" s="135"/>
      <c r="AP51860" s="135"/>
      <c r="BJ51860" s="136"/>
    </row>
    <row r="51861" spans="5:62" ht="14.25" customHeight="1" x14ac:dyDescent="0.25">
      <c r="E51861" s="113"/>
      <c r="H51861" s="133"/>
      <c r="T51861" s="133"/>
      <c r="X51861" s="131"/>
      <c r="Y51861" s="133"/>
      <c r="AJ51861" s="133"/>
      <c r="AO51861" s="135"/>
      <c r="AP51861" s="135"/>
      <c r="BJ51861" s="136"/>
    </row>
    <row r="51862" spans="5:62" ht="14.25" customHeight="1" x14ac:dyDescent="0.25">
      <c r="E51862" s="113"/>
      <c r="H51862" s="133"/>
      <c r="T51862" s="133"/>
      <c r="X51862" s="131"/>
      <c r="Y51862" s="133"/>
      <c r="AJ51862" s="133"/>
      <c r="AO51862" s="135"/>
      <c r="AP51862" s="135"/>
      <c r="BJ51862" s="136"/>
    </row>
    <row r="51863" spans="5:62" ht="14.25" customHeight="1" x14ac:dyDescent="0.25">
      <c r="E51863" s="113"/>
      <c r="H51863" s="133"/>
      <c r="T51863" s="133"/>
      <c r="X51863" s="131"/>
      <c r="Y51863" s="133"/>
      <c r="AJ51863" s="133"/>
      <c r="AO51863" s="135"/>
      <c r="AP51863" s="135"/>
      <c r="BJ51863" s="136"/>
    </row>
    <row r="51864" spans="5:62" ht="14.25" customHeight="1" x14ac:dyDescent="0.25">
      <c r="E51864" s="113"/>
      <c r="H51864" s="133"/>
      <c r="T51864" s="133"/>
      <c r="X51864" s="131"/>
      <c r="Y51864" s="133"/>
      <c r="AJ51864" s="133"/>
      <c r="AO51864" s="135"/>
      <c r="AP51864" s="135"/>
      <c r="BJ51864" s="136"/>
    </row>
    <row r="51865" spans="5:62" ht="14.25" customHeight="1" x14ac:dyDescent="0.25">
      <c r="E51865" s="113"/>
      <c r="H51865" s="133"/>
      <c r="T51865" s="133"/>
      <c r="X51865" s="131"/>
      <c r="Y51865" s="133"/>
      <c r="AJ51865" s="133"/>
      <c r="AO51865" s="135"/>
      <c r="AP51865" s="135"/>
      <c r="BJ51865" s="136"/>
    </row>
    <row r="51866" spans="5:62" ht="14.25" customHeight="1" x14ac:dyDescent="0.25">
      <c r="E51866" s="113"/>
      <c r="H51866" s="133"/>
      <c r="T51866" s="133"/>
      <c r="X51866" s="131"/>
      <c r="Y51866" s="133"/>
      <c r="AJ51866" s="133"/>
      <c r="AO51866" s="135"/>
      <c r="AP51866" s="135"/>
      <c r="BJ51866" s="136"/>
    </row>
    <row r="51867" spans="5:62" ht="14.25" customHeight="1" x14ac:dyDescent="0.25">
      <c r="E51867" s="113"/>
      <c r="H51867" s="133"/>
      <c r="T51867" s="133"/>
      <c r="X51867" s="131"/>
      <c r="Y51867" s="133"/>
      <c r="AJ51867" s="133"/>
      <c r="AO51867" s="135"/>
      <c r="AP51867" s="135"/>
      <c r="BJ51867" s="136"/>
    </row>
    <row r="51868" spans="5:62" ht="14.25" customHeight="1" x14ac:dyDescent="0.25">
      <c r="E51868" s="113"/>
      <c r="H51868" s="133"/>
      <c r="T51868" s="133"/>
      <c r="X51868" s="131"/>
      <c r="Y51868" s="133"/>
      <c r="AJ51868" s="133"/>
      <c r="AO51868" s="135"/>
      <c r="AP51868" s="135"/>
      <c r="BJ51868" s="136"/>
    </row>
    <row r="51869" spans="5:62" ht="14.25" customHeight="1" x14ac:dyDescent="0.25">
      <c r="E51869" s="113"/>
      <c r="H51869" s="133"/>
      <c r="T51869" s="133"/>
      <c r="X51869" s="131"/>
      <c r="Y51869" s="133"/>
      <c r="AJ51869" s="133"/>
      <c r="AO51869" s="135"/>
      <c r="AP51869" s="135"/>
      <c r="BJ51869" s="136"/>
    </row>
    <row r="51870" spans="5:62" ht="14.25" customHeight="1" x14ac:dyDescent="0.25">
      <c r="E51870" s="113"/>
      <c r="H51870" s="133"/>
      <c r="T51870" s="133"/>
      <c r="X51870" s="131"/>
      <c r="Y51870" s="133"/>
      <c r="AJ51870" s="133"/>
      <c r="AO51870" s="135"/>
      <c r="AP51870" s="135"/>
      <c r="BJ51870" s="136"/>
    </row>
    <row r="51871" spans="5:62" ht="14.25" customHeight="1" x14ac:dyDescent="0.25">
      <c r="E51871" s="113"/>
      <c r="H51871" s="133"/>
      <c r="T51871" s="133"/>
      <c r="X51871" s="131"/>
      <c r="Y51871" s="133"/>
      <c r="AJ51871" s="133"/>
      <c r="AO51871" s="135"/>
      <c r="AP51871" s="135"/>
      <c r="BJ51871" s="136"/>
    </row>
    <row r="51872" spans="5:62" ht="14.25" customHeight="1" x14ac:dyDescent="0.25">
      <c r="E51872" s="113"/>
      <c r="H51872" s="133"/>
      <c r="T51872" s="133"/>
      <c r="X51872" s="131"/>
      <c r="Y51872" s="133"/>
      <c r="AJ51872" s="133"/>
      <c r="AO51872" s="135"/>
      <c r="AP51872" s="135"/>
      <c r="BJ51872" s="136"/>
    </row>
    <row r="51873" spans="5:62" ht="14.25" customHeight="1" x14ac:dyDescent="0.25">
      <c r="E51873" s="113"/>
      <c r="H51873" s="133"/>
      <c r="T51873" s="133"/>
      <c r="X51873" s="131"/>
      <c r="Y51873" s="133"/>
      <c r="AJ51873" s="133"/>
      <c r="AO51873" s="135"/>
      <c r="AP51873" s="135"/>
      <c r="BJ51873" s="136"/>
    </row>
    <row r="51874" spans="5:62" ht="14.25" customHeight="1" x14ac:dyDescent="0.25">
      <c r="E51874" s="113"/>
      <c r="H51874" s="133"/>
      <c r="T51874" s="133"/>
      <c r="X51874" s="131"/>
      <c r="Y51874" s="133"/>
      <c r="AJ51874" s="133"/>
      <c r="AO51874" s="135"/>
      <c r="AP51874" s="135"/>
      <c r="BJ51874" s="136"/>
    </row>
    <row r="51875" spans="5:62" ht="14.25" customHeight="1" x14ac:dyDescent="0.25">
      <c r="E51875" s="113"/>
      <c r="H51875" s="133"/>
      <c r="T51875" s="133"/>
      <c r="X51875" s="131"/>
      <c r="Y51875" s="133"/>
      <c r="AJ51875" s="133"/>
      <c r="AO51875" s="135"/>
      <c r="AP51875" s="135"/>
      <c r="BJ51875" s="136"/>
    </row>
    <row r="51876" spans="5:62" ht="14.25" customHeight="1" x14ac:dyDescent="0.25">
      <c r="E51876" s="113"/>
      <c r="H51876" s="133"/>
      <c r="T51876" s="133"/>
      <c r="X51876" s="131"/>
      <c r="Y51876" s="133"/>
      <c r="AJ51876" s="133"/>
      <c r="AO51876" s="135"/>
      <c r="AP51876" s="135"/>
      <c r="BJ51876" s="136"/>
    </row>
    <row r="51877" spans="5:62" ht="14.25" customHeight="1" x14ac:dyDescent="0.25">
      <c r="E51877" s="113"/>
      <c r="H51877" s="133"/>
      <c r="T51877" s="133"/>
      <c r="X51877" s="131"/>
      <c r="Y51877" s="133"/>
      <c r="AJ51877" s="133"/>
      <c r="AO51877" s="135"/>
      <c r="AP51877" s="135"/>
      <c r="BJ51877" s="136"/>
    </row>
    <row r="51878" spans="5:62" ht="14.25" customHeight="1" x14ac:dyDescent="0.25">
      <c r="E51878" s="113"/>
      <c r="H51878" s="133"/>
      <c r="T51878" s="133"/>
      <c r="X51878" s="131"/>
      <c r="Y51878" s="133"/>
      <c r="AJ51878" s="133"/>
      <c r="AO51878" s="135"/>
      <c r="AP51878" s="135"/>
      <c r="BJ51878" s="136"/>
    </row>
    <row r="51879" spans="5:62" ht="14.25" customHeight="1" x14ac:dyDescent="0.25">
      <c r="E51879" s="113"/>
      <c r="H51879" s="133"/>
      <c r="T51879" s="133"/>
      <c r="X51879" s="131"/>
      <c r="Y51879" s="133"/>
      <c r="AJ51879" s="133"/>
      <c r="AO51879" s="135"/>
      <c r="AP51879" s="135"/>
      <c r="BJ51879" s="136"/>
    </row>
    <row r="51880" spans="5:62" ht="14.25" customHeight="1" x14ac:dyDescent="0.25">
      <c r="E51880" s="113"/>
      <c r="H51880" s="133"/>
      <c r="T51880" s="133"/>
      <c r="X51880" s="131"/>
      <c r="Y51880" s="133"/>
      <c r="AJ51880" s="133"/>
      <c r="AO51880" s="135"/>
      <c r="AP51880" s="135"/>
      <c r="BJ51880" s="136"/>
    </row>
    <row r="51881" spans="5:62" ht="14.25" customHeight="1" x14ac:dyDescent="0.25">
      <c r="E51881" s="113"/>
      <c r="H51881" s="133"/>
      <c r="T51881" s="133"/>
      <c r="X51881" s="131"/>
      <c r="Y51881" s="133"/>
      <c r="AJ51881" s="133"/>
      <c r="AO51881" s="135"/>
      <c r="AP51881" s="135"/>
      <c r="BJ51881" s="136"/>
    </row>
    <row r="51882" spans="5:62" ht="14.25" customHeight="1" x14ac:dyDescent="0.25">
      <c r="E51882" s="113"/>
      <c r="H51882" s="133"/>
      <c r="T51882" s="133"/>
      <c r="X51882" s="131"/>
      <c r="Y51882" s="133"/>
      <c r="AJ51882" s="133"/>
      <c r="AO51882" s="135"/>
      <c r="AP51882" s="135"/>
      <c r="BJ51882" s="136"/>
    </row>
    <row r="51883" spans="5:62" ht="14.25" customHeight="1" x14ac:dyDescent="0.25">
      <c r="E51883" s="113"/>
      <c r="H51883" s="133"/>
      <c r="T51883" s="133"/>
      <c r="X51883" s="131"/>
      <c r="Y51883" s="133"/>
      <c r="AJ51883" s="133"/>
      <c r="AO51883" s="135"/>
      <c r="AP51883" s="135"/>
      <c r="BJ51883" s="136"/>
    </row>
    <row r="51884" spans="5:62" ht="14.25" customHeight="1" x14ac:dyDescent="0.25">
      <c r="E51884" s="113"/>
      <c r="H51884" s="133"/>
      <c r="T51884" s="133"/>
      <c r="X51884" s="131"/>
      <c r="Y51884" s="133"/>
      <c r="AJ51884" s="133"/>
      <c r="AO51884" s="135"/>
      <c r="AP51884" s="135"/>
      <c r="BJ51884" s="136"/>
    </row>
    <row r="51885" spans="5:62" ht="14.25" customHeight="1" x14ac:dyDescent="0.25">
      <c r="E51885" s="113"/>
      <c r="H51885" s="133"/>
      <c r="T51885" s="133"/>
      <c r="X51885" s="131"/>
      <c r="Y51885" s="133"/>
      <c r="AJ51885" s="133"/>
      <c r="AO51885" s="135"/>
      <c r="AP51885" s="135"/>
      <c r="BJ51885" s="136"/>
    </row>
    <row r="51886" spans="5:62" ht="14.25" customHeight="1" x14ac:dyDescent="0.25">
      <c r="E51886" s="113"/>
      <c r="H51886" s="133"/>
      <c r="T51886" s="133"/>
      <c r="X51886" s="131"/>
      <c r="Y51886" s="133"/>
      <c r="AJ51886" s="133"/>
      <c r="AO51886" s="135"/>
      <c r="AP51886" s="135"/>
      <c r="BJ51886" s="136"/>
    </row>
    <row r="51887" spans="5:62" ht="14.25" customHeight="1" x14ac:dyDescent="0.25">
      <c r="E51887" s="113"/>
      <c r="H51887" s="133"/>
      <c r="T51887" s="133"/>
      <c r="X51887" s="131"/>
      <c r="Y51887" s="133"/>
      <c r="AJ51887" s="133"/>
      <c r="AO51887" s="135"/>
      <c r="AP51887" s="135"/>
      <c r="BJ51887" s="136"/>
    </row>
    <row r="51888" spans="5:62" ht="14.25" customHeight="1" x14ac:dyDescent="0.25">
      <c r="E51888" s="113"/>
      <c r="H51888" s="133"/>
      <c r="T51888" s="133"/>
      <c r="X51888" s="131"/>
      <c r="Y51888" s="133"/>
      <c r="AJ51888" s="133"/>
      <c r="AO51888" s="135"/>
      <c r="AP51888" s="135"/>
      <c r="BJ51888" s="136"/>
    </row>
    <row r="51889" spans="5:62" ht="14.25" customHeight="1" x14ac:dyDescent="0.25">
      <c r="E51889" s="113"/>
      <c r="H51889" s="133"/>
      <c r="T51889" s="133"/>
      <c r="X51889" s="131"/>
      <c r="Y51889" s="133"/>
      <c r="AJ51889" s="133"/>
      <c r="AO51889" s="135"/>
      <c r="AP51889" s="135"/>
      <c r="BJ51889" s="136"/>
    </row>
    <row r="51890" spans="5:62" ht="14.25" customHeight="1" x14ac:dyDescent="0.25">
      <c r="E51890" s="113"/>
      <c r="H51890" s="133"/>
      <c r="T51890" s="133"/>
      <c r="X51890" s="131"/>
      <c r="Y51890" s="133"/>
      <c r="AJ51890" s="133"/>
      <c r="AO51890" s="135"/>
      <c r="AP51890" s="135"/>
      <c r="BJ51890" s="136"/>
    </row>
    <row r="51891" spans="5:62" ht="14.25" customHeight="1" x14ac:dyDescent="0.25">
      <c r="E51891" s="113"/>
      <c r="H51891" s="133"/>
      <c r="T51891" s="133"/>
      <c r="X51891" s="131"/>
      <c r="Y51891" s="133"/>
      <c r="AJ51891" s="133"/>
      <c r="AO51891" s="135"/>
      <c r="AP51891" s="135"/>
      <c r="BJ51891" s="136"/>
    </row>
    <row r="51892" spans="5:62" ht="14.25" customHeight="1" x14ac:dyDescent="0.25">
      <c r="E51892" s="113"/>
      <c r="H51892" s="133"/>
      <c r="T51892" s="133"/>
      <c r="X51892" s="131"/>
      <c r="Y51892" s="133"/>
      <c r="AJ51892" s="133"/>
      <c r="AO51892" s="135"/>
      <c r="AP51892" s="135"/>
      <c r="BJ51892" s="136"/>
    </row>
    <row r="51893" spans="5:62" ht="14.25" customHeight="1" x14ac:dyDescent="0.25">
      <c r="E51893" s="113"/>
      <c r="H51893" s="133"/>
      <c r="T51893" s="133"/>
      <c r="X51893" s="131"/>
      <c r="Y51893" s="133"/>
      <c r="AJ51893" s="133"/>
      <c r="AO51893" s="135"/>
      <c r="AP51893" s="135"/>
      <c r="BJ51893" s="136"/>
    </row>
    <row r="51894" spans="5:62" ht="14.25" customHeight="1" x14ac:dyDescent="0.25">
      <c r="E51894" s="113"/>
      <c r="H51894" s="133"/>
      <c r="T51894" s="133"/>
      <c r="X51894" s="131"/>
      <c r="Y51894" s="133"/>
      <c r="AJ51894" s="133"/>
      <c r="AO51894" s="135"/>
      <c r="AP51894" s="135"/>
      <c r="BJ51894" s="136"/>
    </row>
    <row r="51895" spans="5:62" ht="14.25" customHeight="1" x14ac:dyDescent="0.25">
      <c r="E51895" s="113"/>
      <c r="H51895" s="133"/>
      <c r="T51895" s="133"/>
      <c r="X51895" s="131"/>
      <c r="Y51895" s="133"/>
      <c r="AJ51895" s="133"/>
      <c r="AO51895" s="135"/>
      <c r="AP51895" s="135"/>
      <c r="BJ51895" s="136"/>
    </row>
    <row r="51896" spans="5:62" ht="14.25" customHeight="1" x14ac:dyDescent="0.25">
      <c r="E51896" s="113"/>
      <c r="H51896" s="133"/>
      <c r="T51896" s="133"/>
      <c r="X51896" s="131"/>
      <c r="Y51896" s="133"/>
      <c r="AJ51896" s="133"/>
      <c r="AO51896" s="135"/>
      <c r="AP51896" s="135"/>
      <c r="BJ51896" s="136"/>
    </row>
    <row r="51897" spans="5:62" ht="14.25" customHeight="1" x14ac:dyDescent="0.25">
      <c r="E51897" s="113"/>
      <c r="H51897" s="133"/>
      <c r="T51897" s="133"/>
      <c r="X51897" s="131"/>
      <c r="Y51897" s="133"/>
      <c r="AJ51897" s="133"/>
      <c r="AO51897" s="135"/>
      <c r="AP51897" s="135"/>
      <c r="BJ51897" s="136"/>
    </row>
    <row r="51898" spans="5:62" ht="14.25" customHeight="1" x14ac:dyDescent="0.25">
      <c r="E51898" s="113"/>
      <c r="H51898" s="133"/>
      <c r="T51898" s="133"/>
      <c r="X51898" s="131"/>
      <c r="Y51898" s="133"/>
      <c r="AJ51898" s="133"/>
      <c r="AO51898" s="135"/>
      <c r="AP51898" s="135"/>
      <c r="BJ51898" s="136"/>
    </row>
    <row r="51899" spans="5:62" ht="14.25" customHeight="1" x14ac:dyDescent="0.25">
      <c r="E51899" s="113"/>
      <c r="H51899" s="133"/>
      <c r="T51899" s="133"/>
      <c r="X51899" s="131"/>
      <c r="Y51899" s="133"/>
      <c r="AJ51899" s="133"/>
      <c r="AO51899" s="135"/>
      <c r="AP51899" s="135"/>
      <c r="BJ51899" s="136"/>
    </row>
    <row r="51900" spans="5:62" ht="14.25" customHeight="1" x14ac:dyDescent="0.25">
      <c r="E51900" s="113"/>
      <c r="H51900" s="133"/>
      <c r="T51900" s="133"/>
      <c r="X51900" s="131"/>
      <c r="Y51900" s="133"/>
      <c r="AJ51900" s="133"/>
      <c r="AO51900" s="135"/>
      <c r="AP51900" s="135"/>
      <c r="BJ51900" s="136"/>
    </row>
    <row r="51901" spans="5:62" ht="14.25" customHeight="1" x14ac:dyDescent="0.25">
      <c r="E51901" s="113"/>
      <c r="H51901" s="133"/>
      <c r="T51901" s="133"/>
      <c r="X51901" s="131"/>
      <c r="Y51901" s="133"/>
      <c r="AJ51901" s="133"/>
      <c r="AO51901" s="135"/>
      <c r="AP51901" s="135"/>
      <c r="BJ51901" s="136"/>
    </row>
    <row r="51902" spans="5:62" ht="14.25" customHeight="1" x14ac:dyDescent="0.25">
      <c r="E51902" s="113"/>
      <c r="H51902" s="133"/>
      <c r="T51902" s="133"/>
      <c r="X51902" s="131"/>
      <c r="Y51902" s="133"/>
      <c r="AJ51902" s="133"/>
      <c r="AO51902" s="135"/>
      <c r="AP51902" s="135"/>
      <c r="BJ51902" s="136"/>
    </row>
    <row r="51903" spans="5:62" ht="14.25" customHeight="1" x14ac:dyDescent="0.25">
      <c r="E51903" s="113"/>
      <c r="H51903" s="133"/>
      <c r="T51903" s="133"/>
      <c r="X51903" s="131"/>
      <c r="Y51903" s="133"/>
      <c r="AJ51903" s="133"/>
      <c r="AO51903" s="135"/>
      <c r="AP51903" s="135"/>
      <c r="BJ51903" s="136"/>
    </row>
    <row r="51904" spans="5:62" ht="14.25" customHeight="1" x14ac:dyDescent="0.25">
      <c r="E51904" s="113"/>
      <c r="H51904" s="133"/>
      <c r="T51904" s="133"/>
      <c r="X51904" s="131"/>
      <c r="Y51904" s="133"/>
      <c r="AJ51904" s="133"/>
      <c r="AO51904" s="135"/>
      <c r="AP51904" s="135"/>
      <c r="BJ51904" s="136"/>
    </row>
    <row r="51905" spans="5:62" ht="14.25" customHeight="1" x14ac:dyDescent="0.25">
      <c r="E51905" s="113"/>
      <c r="H51905" s="133"/>
      <c r="T51905" s="133"/>
      <c r="X51905" s="131"/>
      <c r="Y51905" s="133"/>
      <c r="AJ51905" s="133"/>
      <c r="AO51905" s="135"/>
      <c r="AP51905" s="135"/>
      <c r="BJ51905" s="136"/>
    </row>
    <row r="51906" spans="5:62" ht="14.25" customHeight="1" x14ac:dyDescent="0.25">
      <c r="E51906" s="113"/>
      <c r="H51906" s="133"/>
      <c r="T51906" s="133"/>
      <c r="X51906" s="131"/>
      <c r="Y51906" s="133"/>
      <c r="AJ51906" s="133"/>
      <c r="AO51906" s="135"/>
      <c r="AP51906" s="135"/>
      <c r="BJ51906" s="136"/>
    </row>
    <row r="51907" spans="5:62" ht="14.25" customHeight="1" x14ac:dyDescent="0.25">
      <c r="E51907" s="113"/>
      <c r="H51907" s="133"/>
      <c r="T51907" s="133"/>
      <c r="X51907" s="131"/>
      <c r="Y51907" s="133"/>
      <c r="AJ51907" s="133"/>
      <c r="AO51907" s="135"/>
      <c r="AP51907" s="135"/>
      <c r="BJ51907" s="136"/>
    </row>
    <row r="51908" spans="5:62" ht="14.25" customHeight="1" x14ac:dyDescent="0.25">
      <c r="E51908" s="113"/>
      <c r="H51908" s="133"/>
      <c r="T51908" s="133"/>
      <c r="X51908" s="131"/>
      <c r="Y51908" s="133"/>
      <c r="AJ51908" s="133"/>
      <c r="AO51908" s="135"/>
      <c r="AP51908" s="135"/>
      <c r="BJ51908" s="136"/>
    </row>
    <row r="51909" spans="5:62" ht="14.25" customHeight="1" x14ac:dyDescent="0.25">
      <c r="E51909" s="113"/>
      <c r="H51909" s="133"/>
      <c r="T51909" s="133"/>
      <c r="X51909" s="131"/>
      <c r="Y51909" s="133"/>
      <c r="AJ51909" s="133"/>
      <c r="AO51909" s="135"/>
      <c r="AP51909" s="135"/>
      <c r="BJ51909" s="136"/>
    </row>
    <row r="51910" spans="5:62" ht="14.25" customHeight="1" x14ac:dyDescent="0.25">
      <c r="E51910" s="113"/>
      <c r="H51910" s="133"/>
      <c r="T51910" s="133"/>
      <c r="X51910" s="131"/>
      <c r="Y51910" s="133"/>
      <c r="AJ51910" s="133"/>
      <c r="AO51910" s="135"/>
      <c r="AP51910" s="135"/>
      <c r="BJ51910" s="136"/>
    </row>
    <row r="51911" spans="5:62" ht="14.25" customHeight="1" x14ac:dyDescent="0.25">
      <c r="E51911" s="113"/>
      <c r="H51911" s="133"/>
      <c r="T51911" s="133"/>
      <c r="X51911" s="131"/>
      <c r="Y51911" s="133"/>
      <c r="AJ51911" s="133"/>
      <c r="AO51911" s="135"/>
      <c r="AP51911" s="135"/>
      <c r="BJ51911" s="136"/>
    </row>
    <row r="51912" spans="5:62" ht="14.25" customHeight="1" x14ac:dyDescent="0.25">
      <c r="E51912" s="113"/>
      <c r="H51912" s="133"/>
      <c r="T51912" s="133"/>
      <c r="X51912" s="131"/>
      <c r="Y51912" s="133"/>
      <c r="AJ51912" s="133"/>
      <c r="AO51912" s="135"/>
      <c r="AP51912" s="135"/>
      <c r="BJ51912" s="136"/>
    </row>
    <row r="51913" spans="5:62" ht="14.25" customHeight="1" x14ac:dyDescent="0.25">
      <c r="E51913" s="113"/>
      <c r="H51913" s="133"/>
      <c r="T51913" s="133"/>
      <c r="X51913" s="131"/>
      <c r="Y51913" s="133"/>
      <c r="AJ51913" s="133"/>
      <c r="AO51913" s="135"/>
      <c r="AP51913" s="135"/>
      <c r="BJ51913" s="136"/>
    </row>
    <row r="51914" spans="5:62" ht="14.25" customHeight="1" x14ac:dyDescent="0.25">
      <c r="E51914" s="113"/>
      <c r="H51914" s="133"/>
      <c r="T51914" s="133"/>
      <c r="X51914" s="131"/>
      <c r="Y51914" s="133"/>
      <c r="AJ51914" s="133"/>
      <c r="AO51914" s="135"/>
      <c r="AP51914" s="135"/>
      <c r="BJ51914" s="136"/>
    </row>
    <row r="51915" spans="5:62" ht="14.25" customHeight="1" x14ac:dyDescent="0.25">
      <c r="E51915" s="113"/>
      <c r="H51915" s="133"/>
      <c r="T51915" s="133"/>
      <c r="X51915" s="131"/>
      <c r="Y51915" s="133"/>
      <c r="AJ51915" s="133"/>
      <c r="AO51915" s="135"/>
      <c r="AP51915" s="135"/>
      <c r="BJ51915" s="136"/>
    </row>
    <row r="51916" spans="5:62" ht="14.25" customHeight="1" x14ac:dyDescent="0.25">
      <c r="E51916" s="113"/>
      <c r="H51916" s="133"/>
      <c r="T51916" s="133"/>
      <c r="X51916" s="131"/>
      <c r="Y51916" s="133"/>
      <c r="AJ51916" s="133"/>
      <c r="AO51916" s="135"/>
      <c r="AP51916" s="135"/>
      <c r="BJ51916" s="136"/>
    </row>
    <row r="51917" spans="5:62" ht="14.25" customHeight="1" x14ac:dyDescent="0.25">
      <c r="E51917" s="113"/>
      <c r="H51917" s="133"/>
      <c r="T51917" s="133"/>
      <c r="X51917" s="131"/>
      <c r="Y51917" s="133"/>
      <c r="AJ51917" s="133"/>
      <c r="AO51917" s="135"/>
      <c r="AP51917" s="135"/>
      <c r="BJ51917" s="136"/>
    </row>
    <row r="51918" spans="5:62" ht="14.25" customHeight="1" x14ac:dyDescent="0.25">
      <c r="E51918" s="113"/>
      <c r="H51918" s="133"/>
      <c r="T51918" s="133"/>
      <c r="X51918" s="131"/>
      <c r="Y51918" s="133"/>
      <c r="AJ51918" s="133"/>
      <c r="AO51918" s="135"/>
      <c r="AP51918" s="135"/>
      <c r="BJ51918" s="136"/>
    </row>
    <row r="51919" spans="5:62" ht="14.25" customHeight="1" x14ac:dyDescent="0.25">
      <c r="E51919" s="113"/>
      <c r="H51919" s="133"/>
      <c r="T51919" s="133"/>
      <c r="X51919" s="131"/>
      <c r="Y51919" s="133"/>
      <c r="AJ51919" s="133"/>
      <c r="AO51919" s="135"/>
      <c r="AP51919" s="135"/>
      <c r="BJ51919" s="136"/>
    </row>
    <row r="51920" spans="5:62" ht="14.25" customHeight="1" x14ac:dyDescent="0.25">
      <c r="E51920" s="113"/>
      <c r="H51920" s="133"/>
      <c r="T51920" s="133"/>
      <c r="X51920" s="131"/>
      <c r="Y51920" s="133"/>
      <c r="AJ51920" s="133"/>
      <c r="AO51920" s="135"/>
      <c r="AP51920" s="135"/>
      <c r="BJ51920" s="136"/>
    </row>
    <row r="51921" spans="5:62" ht="14.25" customHeight="1" x14ac:dyDescent="0.25">
      <c r="E51921" s="113"/>
      <c r="H51921" s="133"/>
      <c r="T51921" s="133"/>
      <c r="X51921" s="131"/>
      <c r="Y51921" s="133"/>
      <c r="AJ51921" s="133"/>
      <c r="AO51921" s="135"/>
      <c r="AP51921" s="135"/>
      <c r="BJ51921" s="136"/>
    </row>
    <row r="51922" spans="5:62" ht="14.25" customHeight="1" x14ac:dyDescent="0.25">
      <c r="E51922" s="113"/>
      <c r="H51922" s="133"/>
      <c r="T51922" s="133"/>
      <c r="X51922" s="131"/>
      <c r="Y51922" s="133"/>
      <c r="AJ51922" s="133"/>
      <c r="AO51922" s="135"/>
      <c r="AP51922" s="135"/>
      <c r="BJ51922" s="136"/>
    </row>
    <row r="51923" spans="5:62" ht="14.25" customHeight="1" x14ac:dyDescent="0.25">
      <c r="E51923" s="113"/>
      <c r="H51923" s="133"/>
      <c r="T51923" s="133"/>
      <c r="X51923" s="131"/>
      <c r="Y51923" s="133"/>
      <c r="AJ51923" s="133"/>
      <c r="AO51923" s="135"/>
      <c r="AP51923" s="135"/>
      <c r="BJ51923" s="136"/>
    </row>
    <row r="51924" spans="5:62" ht="14.25" customHeight="1" x14ac:dyDescent="0.25">
      <c r="E51924" s="113"/>
      <c r="H51924" s="133"/>
      <c r="T51924" s="133"/>
      <c r="X51924" s="131"/>
      <c r="Y51924" s="133"/>
      <c r="AJ51924" s="133"/>
      <c r="AO51924" s="135"/>
      <c r="AP51924" s="135"/>
      <c r="BJ51924" s="136"/>
    </row>
    <row r="51925" spans="5:62" ht="14.25" customHeight="1" x14ac:dyDescent="0.25">
      <c r="E51925" s="113"/>
      <c r="H51925" s="133"/>
      <c r="T51925" s="133"/>
      <c r="X51925" s="131"/>
      <c r="Y51925" s="133"/>
      <c r="AJ51925" s="133"/>
      <c r="AO51925" s="135"/>
      <c r="AP51925" s="135"/>
      <c r="BJ51925" s="136"/>
    </row>
    <row r="51926" spans="5:62" ht="14.25" customHeight="1" x14ac:dyDescent="0.25">
      <c r="E51926" s="113"/>
      <c r="H51926" s="133"/>
      <c r="T51926" s="133"/>
      <c r="X51926" s="131"/>
      <c r="Y51926" s="133"/>
      <c r="AJ51926" s="133"/>
      <c r="AO51926" s="135"/>
      <c r="AP51926" s="135"/>
      <c r="BJ51926" s="136"/>
    </row>
    <row r="51927" spans="5:62" ht="14.25" customHeight="1" x14ac:dyDescent="0.25">
      <c r="E51927" s="113"/>
      <c r="H51927" s="133"/>
      <c r="T51927" s="133"/>
      <c r="X51927" s="131"/>
      <c r="Y51927" s="133"/>
      <c r="AJ51927" s="133"/>
      <c r="AO51927" s="135"/>
      <c r="AP51927" s="135"/>
      <c r="BJ51927" s="136"/>
    </row>
    <row r="51928" spans="5:62" ht="14.25" customHeight="1" x14ac:dyDescent="0.25">
      <c r="E51928" s="113"/>
      <c r="H51928" s="133"/>
      <c r="T51928" s="133"/>
      <c r="X51928" s="131"/>
      <c r="Y51928" s="133"/>
      <c r="AJ51928" s="133"/>
      <c r="AO51928" s="135"/>
      <c r="AP51928" s="135"/>
      <c r="BJ51928" s="136"/>
    </row>
    <row r="51929" spans="5:62" ht="14.25" customHeight="1" x14ac:dyDescent="0.25">
      <c r="E51929" s="113"/>
      <c r="H51929" s="133"/>
      <c r="T51929" s="133"/>
      <c r="X51929" s="131"/>
      <c r="Y51929" s="133"/>
      <c r="AJ51929" s="133"/>
      <c r="AO51929" s="135"/>
      <c r="AP51929" s="135"/>
      <c r="BJ51929" s="136"/>
    </row>
    <row r="51930" spans="5:62" ht="14.25" customHeight="1" x14ac:dyDescent="0.25">
      <c r="E51930" s="113"/>
      <c r="H51930" s="133"/>
      <c r="T51930" s="133"/>
      <c r="X51930" s="131"/>
      <c r="Y51930" s="133"/>
      <c r="AJ51930" s="133"/>
      <c r="AO51930" s="135"/>
      <c r="AP51930" s="135"/>
      <c r="BJ51930" s="136"/>
    </row>
    <row r="51931" spans="5:62" ht="14.25" customHeight="1" x14ac:dyDescent="0.25">
      <c r="E51931" s="113"/>
      <c r="H51931" s="133"/>
      <c r="T51931" s="133"/>
      <c r="X51931" s="131"/>
      <c r="Y51931" s="133"/>
      <c r="AJ51931" s="133"/>
      <c r="AO51931" s="135"/>
      <c r="AP51931" s="135"/>
      <c r="BJ51931" s="136"/>
    </row>
    <row r="51932" spans="5:62" ht="14.25" customHeight="1" x14ac:dyDescent="0.25">
      <c r="E51932" s="113"/>
      <c r="H51932" s="133"/>
      <c r="T51932" s="133"/>
      <c r="X51932" s="131"/>
      <c r="Y51932" s="133"/>
      <c r="AJ51932" s="133"/>
      <c r="AO51932" s="135"/>
      <c r="AP51932" s="135"/>
      <c r="BJ51932" s="136"/>
    </row>
    <row r="51933" spans="5:62" ht="14.25" customHeight="1" x14ac:dyDescent="0.25">
      <c r="E51933" s="113"/>
      <c r="H51933" s="133"/>
      <c r="T51933" s="133"/>
      <c r="X51933" s="131"/>
      <c r="Y51933" s="133"/>
      <c r="AJ51933" s="133"/>
      <c r="AO51933" s="135"/>
      <c r="AP51933" s="135"/>
      <c r="BJ51933" s="136"/>
    </row>
    <row r="51934" spans="5:62" ht="14.25" customHeight="1" x14ac:dyDescent="0.25">
      <c r="E51934" s="113"/>
      <c r="H51934" s="133"/>
      <c r="T51934" s="133"/>
      <c r="X51934" s="131"/>
      <c r="Y51934" s="133"/>
      <c r="AJ51934" s="133"/>
      <c r="AO51934" s="135"/>
      <c r="AP51934" s="135"/>
      <c r="BJ51934" s="136"/>
    </row>
    <row r="51935" spans="5:62" ht="14.25" customHeight="1" x14ac:dyDescent="0.25">
      <c r="E51935" s="113"/>
      <c r="H51935" s="133"/>
      <c r="T51935" s="133"/>
      <c r="X51935" s="131"/>
      <c r="Y51935" s="133"/>
      <c r="AJ51935" s="133"/>
      <c r="AO51935" s="135"/>
      <c r="AP51935" s="135"/>
      <c r="BJ51935" s="136"/>
    </row>
    <row r="51936" spans="5:62" ht="14.25" customHeight="1" x14ac:dyDescent="0.25">
      <c r="E51936" s="113"/>
      <c r="H51936" s="133"/>
      <c r="T51936" s="133"/>
      <c r="X51936" s="131"/>
      <c r="Y51936" s="133"/>
      <c r="AJ51936" s="133"/>
      <c r="AO51936" s="135"/>
      <c r="AP51936" s="135"/>
      <c r="BJ51936" s="136"/>
    </row>
    <row r="51937" spans="5:62" ht="14.25" customHeight="1" x14ac:dyDescent="0.25">
      <c r="E51937" s="113"/>
      <c r="H51937" s="133"/>
      <c r="T51937" s="133"/>
      <c r="X51937" s="131"/>
      <c r="Y51937" s="133"/>
      <c r="AJ51937" s="133"/>
      <c r="AO51937" s="135"/>
      <c r="AP51937" s="135"/>
      <c r="BJ51937" s="136"/>
    </row>
    <row r="51938" spans="5:62" ht="14.25" customHeight="1" x14ac:dyDescent="0.25">
      <c r="E51938" s="113"/>
      <c r="H51938" s="133"/>
      <c r="T51938" s="133"/>
      <c r="X51938" s="131"/>
      <c r="Y51938" s="133"/>
      <c r="AJ51938" s="133"/>
      <c r="AO51938" s="135"/>
      <c r="AP51938" s="135"/>
      <c r="BJ51938" s="136"/>
    </row>
    <row r="51939" spans="5:62" ht="14.25" customHeight="1" x14ac:dyDescent="0.25">
      <c r="E51939" s="113"/>
      <c r="H51939" s="133"/>
      <c r="T51939" s="133"/>
      <c r="X51939" s="131"/>
      <c r="Y51939" s="133"/>
      <c r="AJ51939" s="133"/>
      <c r="AO51939" s="135"/>
      <c r="AP51939" s="135"/>
      <c r="BJ51939" s="136"/>
    </row>
    <row r="51940" spans="5:62" ht="14.25" customHeight="1" x14ac:dyDescent="0.25">
      <c r="E51940" s="113"/>
      <c r="H51940" s="133"/>
      <c r="T51940" s="133"/>
      <c r="X51940" s="131"/>
      <c r="Y51940" s="133"/>
      <c r="AJ51940" s="133"/>
      <c r="AO51940" s="135"/>
      <c r="AP51940" s="135"/>
      <c r="BJ51940" s="136"/>
    </row>
    <row r="51941" spans="5:62" ht="14.25" customHeight="1" x14ac:dyDescent="0.25">
      <c r="E51941" s="113"/>
      <c r="H51941" s="133"/>
      <c r="T51941" s="133"/>
      <c r="X51941" s="131"/>
      <c r="Y51941" s="133"/>
      <c r="AJ51941" s="133"/>
      <c r="AO51941" s="135"/>
      <c r="AP51941" s="135"/>
      <c r="BJ51941" s="136"/>
    </row>
    <row r="51942" spans="5:62" ht="14.25" customHeight="1" x14ac:dyDescent="0.25">
      <c r="E51942" s="113"/>
      <c r="H51942" s="133"/>
      <c r="T51942" s="133"/>
      <c r="X51942" s="131"/>
      <c r="Y51942" s="133"/>
      <c r="AJ51942" s="133"/>
      <c r="AO51942" s="135"/>
      <c r="AP51942" s="135"/>
      <c r="BJ51942" s="136"/>
    </row>
    <row r="51943" spans="5:62" ht="14.25" customHeight="1" x14ac:dyDescent="0.25">
      <c r="E51943" s="113"/>
      <c r="H51943" s="133"/>
      <c r="T51943" s="133"/>
      <c r="X51943" s="131"/>
      <c r="Y51943" s="133"/>
      <c r="AJ51943" s="133"/>
      <c r="AO51943" s="135"/>
      <c r="AP51943" s="135"/>
      <c r="BJ51943" s="136"/>
    </row>
    <row r="51944" spans="5:62" ht="14.25" customHeight="1" x14ac:dyDescent="0.25">
      <c r="E51944" s="113"/>
      <c r="H51944" s="133"/>
      <c r="T51944" s="133"/>
      <c r="X51944" s="131"/>
      <c r="Y51944" s="133"/>
      <c r="AJ51944" s="133"/>
      <c r="AO51944" s="135"/>
      <c r="AP51944" s="135"/>
      <c r="BJ51944" s="136"/>
    </row>
    <row r="51945" spans="5:62" ht="14.25" customHeight="1" x14ac:dyDescent="0.25">
      <c r="E51945" s="113"/>
      <c r="H51945" s="133"/>
      <c r="T51945" s="133"/>
      <c r="X51945" s="131"/>
      <c r="Y51945" s="133"/>
      <c r="AJ51945" s="133"/>
      <c r="AO51945" s="135"/>
      <c r="AP51945" s="135"/>
      <c r="BJ51945" s="136"/>
    </row>
    <row r="51946" spans="5:62" ht="14.25" customHeight="1" x14ac:dyDescent="0.25">
      <c r="E51946" s="113"/>
      <c r="H51946" s="133"/>
      <c r="T51946" s="133"/>
      <c r="X51946" s="131"/>
      <c r="Y51946" s="133"/>
      <c r="AJ51946" s="133"/>
      <c r="AO51946" s="135"/>
      <c r="AP51946" s="135"/>
      <c r="BJ51946" s="136"/>
    </row>
    <row r="51947" spans="5:62" ht="14.25" customHeight="1" x14ac:dyDescent="0.25">
      <c r="E51947" s="113"/>
      <c r="H51947" s="133"/>
      <c r="T51947" s="133"/>
      <c r="X51947" s="131"/>
      <c r="Y51947" s="133"/>
      <c r="AJ51947" s="133"/>
      <c r="AO51947" s="135"/>
      <c r="AP51947" s="135"/>
      <c r="BJ51947" s="136"/>
    </row>
    <row r="51948" spans="5:62" ht="14.25" customHeight="1" x14ac:dyDescent="0.25">
      <c r="E51948" s="113"/>
      <c r="H51948" s="133"/>
      <c r="T51948" s="133"/>
      <c r="X51948" s="131"/>
      <c r="Y51948" s="133"/>
      <c r="AJ51948" s="133"/>
      <c r="AO51948" s="135"/>
      <c r="AP51948" s="135"/>
      <c r="BJ51948" s="136"/>
    </row>
    <row r="51949" spans="5:62" ht="14.25" customHeight="1" x14ac:dyDescent="0.25">
      <c r="E51949" s="113"/>
      <c r="H51949" s="133"/>
      <c r="T51949" s="133"/>
      <c r="X51949" s="131"/>
      <c r="Y51949" s="133"/>
      <c r="AJ51949" s="133"/>
      <c r="AO51949" s="135"/>
      <c r="AP51949" s="135"/>
      <c r="BJ51949" s="136"/>
    </row>
    <row r="51950" spans="5:62" ht="14.25" customHeight="1" x14ac:dyDescent="0.25">
      <c r="E51950" s="113"/>
      <c r="H51950" s="133"/>
      <c r="T51950" s="133"/>
      <c r="X51950" s="131"/>
      <c r="Y51950" s="133"/>
      <c r="AJ51950" s="133"/>
      <c r="AO51950" s="135"/>
      <c r="AP51950" s="135"/>
      <c r="BJ51950" s="136"/>
    </row>
    <row r="51951" spans="5:62" ht="14.25" customHeight="1" x14ac:dyDescent="0.25">
      <c r="E51951" s="113"/>
      <c r="H51951" s="133"/>
      <c r="T51951" s="133"/>
      <c r="X51951" s="131"/>
      <c r="Y51951" s="133"/>
      <c r="AJ51951" s="133"/>
      <c r="AO51951" s="135"/>
      <c r="AP51951" s="135"/>
      <c r="BJ51951" s="136"/>
    </row>
    <row r="51952" spans="5:62" ht="14.25" customHeight="1" x14ac:dyDescent="0.25">
      <c r="E51952" s="113"/>
      <c r="H51952" s="133"/>
      <c r="T51952" s="133"/>
      <c r="X51952" s="131"/>
      <c r="Y51952" s="133"/>
      <c r="AJ51952" s="133"/>
      <c r="AO51952" s="135"/>
      <c r="AP51952" s="135"/>
      <c r="BJ51952" s="136"/>
    </row>
    <row r="51953" spans="5:62" ht="14.25" customHeight="1" x14ac:dyDescent="0.25">
      <c r="E51953" s="113"/>
      <c r="H51953" s="133"/>
      <c r="T51953" s="133"/>
      <c r="X51953" s="131"/>
      <c r="Y51953" s="133"/>
      <c r="AJ51953" s="133"/>
      <c r="AO51953" s="135"/>
      <c r="AP51953" s="135"/>
      <c r="BJ51953" s="136"/>
    </row>
    <row r="51954" spans="5:62" ht="14.25" customHeight="1" x14ac:dyDescent="0.25">
      <c r="E51954" s="113"/>
      <c r="H51954" s="133"/>
      <c r="T51954" s="133"/>
      <c r="X51954" s="131"/>
      <c r="Y51954" s="133"/>
      <c r="AJ51954" s="133"/>
      <c r="AO51954" s="135"/>
      <c r="AP51954" s="135"/>
      <c r="BJ51954" s="136"/>
    </row>
    <row r="51955" spans="5:62" ht="14.25" customHeight="1" x14ac:dyDescent="0.25">
      <c r="E51955" s="113"/>
      <c r="H51955" s="133"/>
      <c r="T51955" s="133"/>
      <c r="X51955" s="131"/>
      <c r="Y51955" s="133"/>
      <c r="AJ51955" s="133"/>
      <c r="AO51955" s="135"/>
      <c r="AP51955" s="135"/>
      <c r="BJ51955" s="136"/>
    </row>
    <row r="51956" spans="5:62" ht="14.25" customHeight="1" x14ac:dyDescent="0.25">
      <c r="E51956" s="113"/>
      <c r="H51956" s="133"/>
      <c r="T51956" s="133"/>
      <c r="X51956" s="131"/>
      <c r="Y51956" s="133"/>
      <c r="AJ51956" s="133"/>
      <c r="AO51956" s="135"/>
      <c r="AP51956" s="135"/>
      <c r="BJ51956" s="136"/>
    </row>
    <row r="51957" spans="5:62" ht="14.25" customHeight="1" x14ac:dyDescent="0.25">
      <c r="E51957" s="113"/>
      <c r="H51957" s="133"/>
      <c r="T51957" s="133"/>
      <c r="X51957" s="131"/>
      <c r="Y51957" s="133"/>
      <c r="AJ51957" s="133"/>
      <c r="AO51957" s="135"/>
      <c r="AP51957" s="135"/>
      <c r="BJ51957" s="136"/>
    </row>
    <row r="51958" spans="5:62" ht="14.25" customHeight="1" x14ac:dyDescent="0.25">
      <c r="E51958" s="113"/>
      <c r="H51958" s="133"/>
      <c r="T51958" s="133"/>
      <c r="X51958" s="131"/>
      <c r="Y51958" s="133"/>
      <c r="AJ51958" s="133"/>
      <c r="AO51958" s="135"/>
      <c r="AP51958" s="135"/>
      <c r="BJ51958" s="136"/>
    </row>
    <row r="51959" spans="5:62" ht="14.25" customHeight="1" x14ac:dyDescent="0.25">
      <c r="E51959" s="113"/>
      <c r="H51959" s="133"/>
      <c r="T51959" s="133"/>
      <c r="X51959" s="131"/>
      <c r="Y51959" s="133"/>
      <c r="AJ51959" s="133"/>
      <c r="AO51959" s="135"/>
      <c r="AP51959" s="135"/>
      <c r="BJ51959" s="136"/>
    </row>
    <row r="51960" spans="5:62" ht="14.25" customHeight="1" x14ac:dyDescent="0.25">
      <c r="E51960" s="113"/>
      <c r="H51960" s="133"/>
      <c r="T51960" s="133"/>
      <c r="X51960" s="131"/>
      <c r="Y51960" s="133"/>
      <c r="AJ51960" s="133"/>
      <c r="AO51960" s="135"/>
      <c r="AP51960" s="135"/>
      <c r="BJ51960" s="136"/>
    </row>
    <row r="51961" spans="5:62" ht="14.25" customHeight="1" x14ac:dyDescent="0.25">
      <c r="E51961" s="113"/>
      <c r="H51961" s="133"/>
      <c r="T51961" s="133"/>
      <c r="X51961" s="131"/>
      <c r="Y51961" s="133"/>
      <c r="AJ51961" s="133"/>
      <c r="AO51961" s="135"/>
      <c r="AP51961" s="135"/>
      <c r="BJ51961" s="136"/>
    </row>
    <row r="51962" spans="5:62" ht="14.25" customHeight="1" x14ac:dyDescent="0.25">
      <c r="E51962" s="113"/>
      <c r="H51962" s="133"/>
      <c r="T51962" s="133"/>
      <c r="X51962" s="131"/>
      <c r="Y51962" s="133"/>
      <c r="AJ51962" s="133"/>
      <c r="AO51962" s="135"/>
      <c r="AP51962" s="135"/>
      <c r="BJ51962" s="136"/>
    </row>
    <row r="51963" spans="5:62" ht="14.25" customHeight="1" x14ac:dyDescent="0.25">
      <c r="E51963" s="113"/>
      <c r="H51963" s="133"/>
      <c r="T51963" s="133"/>
      <c r="X51963" s="131"/>
      <c r="Y51963" s="133"/>
      <c r="AJ51963" s="133"/>
      <c r="AO51963" s="135"/>
      <c r="AP51963" s="135"/>
      <c r="BJ51963" s="136"/>
    </row>
    <row r="51964" spans="5:62" ht="14.25" customHeight="1" x14ac:dyDescent="0.25">
      <c r="E51964" s="113"/>
      <c r="H51964" s="133"/>
      <c r="T51964" s="133"/>
      <c r="X51964" s="131"/>
      <c r="Y51964" s="133"/>
      <c r="AJ51964" s="133"/>
      <c r="AO51964" s="135"/>
      <c r="AP51964" s="135"/>
      <c r="BJ51964" s="136"/>
    </row>
    <row r="51965" spans="5:62" ht="14.25" customHeight="1" x14ac:dyDescent="0.25">
      <c r="E51965" s="113"/>
      <c r="H51965" s="133"/>
      <c r="T51965" s="133"/>
      <c r="X51965" s="131"/>
      <c r="Y51965" s="133"/>
      <c r="AJ51965" s="133"/>
      <c r="AO51965" s="135"/>
      <c r="AP51965" s="135"/>
      <c r="BJ51965" s="136"/>
    </row>
    <row r="51966" spans="5:62" ht="14.25" customHeight="1" x14ac:dyDescent="0.25">
      <c r="E51966" s="113"/>
      <c r="H51966" s="133"/>
      <c r="T51966" s="133"/>
      <c r="X51966" s="131"/>
      <c r="Y51966" s="133"/>
      <c r="AJ51966" s="133"/>
      <c r="AO51966" s="135"/>
      <c r="AP51966" s="135"/>
      <c r="BJ51966" s="136"/>
    </row>
    <row r="51967" spans="5:62" ht="14.25" customHeight="1" x14ac:dyDescent="0.25">
      <c r="E51967" s="113"/>
      <c r="H51967" s="133"/>
      <c r="T51967" s="133"/>
      <c r="X51967" s="131"/>
      <c r="Y51967" s="133"/>
      <c r="AJ51967" s="133"/>
      <c r="AO51967" s="135"/>
      <c r="AP51967" s="135"/>
      <c r="BJ51967" s="136"/>
    </row>
    <row r="51968" spans="5:62" ht="14.25" customHeight="1" x14ac:dyDescent="0.25">
      <c r="E51968" s="113"/>
      <c r="H51968" s="133"/>
      <c r="T51968" s="133"/>
      <c r="X51968" s="131"/>
      <c r="Y51968" s="133"/>
      <c r="AJ51968" s="133"/>
      <c r="AO51968" s="135"/>
      <c r="AP51968" s="135"/>
      <c r="BJ51968" s="136"/>
    </row>
    <row r="51969" spans="5:62" ht="14.25" customHeight="1" x14ac:dyDescent="0.25">
      <c r="E51969" s="113"/>
      <c r="H51969" s="133"/>
      <c r="T51969" s="133"/>
      <c r="X51969" s="131"/>
      <c r="Y51969" s="133"/>
      <c r="AJ51969" s="133"/>
      <c r="AO51969" s="135"/>
      <c r="AP51969" s="135"/>
      <c r="BJ51969" s="136"/>
    </row>
    <row r="51970" spans="5:62" ht="14.25" customHeight="1" x14ac:dyDescent="0.25">
      <c r="E51970" s="113"/>
      <c r="H51970" s="133"/>
      <c r="T51970" s="133"/>
      <c r="X51970" s="131"/>
      <c r="Y51970" s="133"/>
      <c r="AJ51970" s="133"/>
      <c r="AO51970" s="135"/>
      <c r="AP51970" s="135"/>
      <c r="BJ51970" s="136"/>
    </row>
    <row r="51971" spans="5:62" ht="14.25" customHeight="1" x14ac:dyDescent="0.25">
      <c r="E51971" s="113"/>
      <c r="H51971" s="133"/>
      <c r="T51971" s="133"/>
      <c r="X51971" s="131"/>
      <c r="Y51971" s="133"/>
      <c r="AJ51971" s="133"/>
      <c r="AO51971" s="135"/>
      <c r="AP51971" s="135"/>
      <c r="BJ51971" s="136"/>
    </row>
    <row r="51972" spans="5:62" ht="14.25" customHeight="1" x14ac:dyDescent="0.25">
      <c r="E51972" s="113"/>
      <c r="H51972" s="133"/>
      <c r="T51972" s="133"/>
      <c r="X51972" s="131"/>
      <c r="Y51972" s="133"/>
      <c r="AJ51972" s="133"/>
      <c r="AO51972" s="135"/>
      <c r="AP51972" s="135"/>
      <c r="BJ51972" s="136"/>
    </row>
    <row r="51973" spans="5:62" ht="14.25" customHeight="1" x14ac:dyDescent="0.25">
      <c r="E51973" s="113"/>
      <c r="H51973" s="133"/>
      <c r="T51973" s="133"/>
      <c r="X51973" s="131"/>
      <c r="Y51973" s="133"/>
      <c r="AJ51973" s="133"/>
      <c r="AO51973" s="135"/>
      <c r="AP51973" s="135"/>
      <c r="BJ51973" s="136"/>
    </row>
    <row r="51974" spans="5:62" ht="14.25" customHeight="1" x14ac:dyDescent="0.25">
      <c r="E51974" s="113"/>
      <c r="H51974" s="133"/>
      <c r="T51974" s="133"/>
      <c r="X51974" s="131"/>
      <c r="Y51974" s="133"/>
      <c r="AJ51974" s="133"/>
      <c r="AO51974" s="135"/>
      <c r="AP51974" s="135"/>
      <c r="BJ51974" s="136"/>
    </row>
    <row r="51975" spans="5:62" ht="14.25" customHeight="1" x14ac:dyDescent="0.25">
      <c r="E51975" s="113"/>
      <c r="H51975" s="133"/>
      <c r="T51975" s="133"/>
      <c r="X51975" s="131"/>
      <c r="Y51975" s="133"/>
      <c r="AJ51975" s="133"/>
      <c r="AO51975" s="135"/>
      <c r="AP51975" s="135"/>
      <c r="BJ51975" s="136"/>
    </row>
    <row r="51976" spans="5:62" ht="14.25" customHeight="1" x14ac:dyDescent="0.25">
      <c r="E51976" s="113"/>
      <c r="H51976" s="133"/>
      <c r="T51976" s="133"/>
      <c r="X51976" s="131"/>
      <c r="Y51976" s="133"/>
      <c r="AJ51976" s="133"/>
      <c r="AO51976" s="135"/>
      <c r="AP51976" s="135"/>
      <c r="BJ51976" s="136"/>
    </row>
    <row r="51977" spans="5:62" ht="14.25" customHeight="1" x14ac:dyDescent="0.25">
      <c r="E51977" s="113"/>
      <c r="H51977" s="133"/>
      <c r="T51977" s="133"/>
      <c r="X51977" s="131"/>
      <c r="Y51977" s="133"/>
      <c r="AJ51977" s="133"/>
      <c r="AO51977" s="135"/>
      <c r="AP51977" s="135"/>
      <c r="BJ51977" s="136"/>
    </row>
    <row r="51978" spans="5:62" ht="14.25" customHeight="1" x14ac:dyDescent="0.25">
      <c r="E51978" s="113"/>
      <c r="H51978" s="133"/>
      <c r="T51978" s="133"/>
      <c r="X51978" s="131"/>
      <c r="Y51978" s="133"/>
      <c r="AJ51978" s="133"/>
      <c r="AO51978" s="135"/>
      <c r="AP51978" s="135"/>
      <c r="BJ51978" s="136"/>
    </row>
    <row r="51979" spans="5:62" ht="14.25" customHeight="1" x14ac:dyDescent="0.25">
      <c r="E51979" s="113"/>
      <c r="H51979" s="133"/>
      <c r="T51979" s="133"/>
      <c r="X51979" s="131"/>
      <c r="Y51979" s="133"/>
      <c r="AJ51979" s="133"/>
      <c r="AO51979" s="135"/>
      <c r="AP51979" s="135"/>
      <c r="BJ51979" s="136"/>
    </row>
    <row r="51980" spans="5:62" ht="14.25" customHeight="1" x14ac:dyDescent="0.25">
      <c r="E51980" s="113"/>
      <c r="H51980" s="133"/>
      <c r="T51980" s="133"/>
      <c r="X51980" s="131"/>
      <c r="Y51980" s="133"/>
      <c r="AJ51980" s="133"/>
      <c r="AO51980" s="135"/>
      <c r="AP51980" s="135"/>
      <c r="BJ51980" s="136"/>
    </row>
    <row r="51981" spans="5:62" ht="14.25" customHeight="1" x14ac:dyDescent="0.25">
      <c r="E51981" s="113"/>
      <c r="H51981" s="133"/>
      <c r="T51981" s="133"/>
      <c r="X51981" s="131"/>
      <c r="Y51981" s="133"/>
      <c r="AJ51981" s="133"/>
      <c r="AO51981" s="135"/>
      <c r="AP51981" s="135"/>
      <c r="BJ51981" s="136"/>
    </row>
    <row r="51982" spans="5:62" ht="14.25" customHeight="1" x14ac:dyDescent="0.25">
      <c r="E51982" s="113"/>
      <c r="H51982" s="133"/>
      <c r="T51982" s="133"/>
      <c r="X51982" s="131"/>
      <c r="Y51982" s="133"/>
      <c r="AJ51982" s="133"/>
      <c r="AO51982" s="135"/>
      <c r="AP51982" s="135"/>
      <c r="BJ51982" s="136"/>
    </row>
    <row r="51983" spans="5:62" ht="14.25" customHeight="1" x14ac:dyDescent="0.25">
      <c r="E51983" s="113"/>
      <c r="H51983" s="133"/>
      <c r="T51983" s="133"/>
      <c r="X51983" s="131"/>
      <c r="Y51983" s="133"/>
      <c r="AJ51983" s="133"/>
      <c r="AO51983" s="135"/>
      <c r="AP51983" s="135"/>
      <c r="BJ51983" s="136"/>
    </row>
    <row r="51984" spans="5:62" ht="14.25" customHeight="1" x14ac:dyDescent="0.25">
      <c r="E51984" s="113"/>
      <c r="H51984" s="133"/>
      <c r="T51984" s="133"/>
      <c r="X51984" s="131"/>
      <c r="Y51984" s="133"/>
      <c r="AJ51984" s="133"/>
      <c r="AO51984" s="135"/>
      <c r="AP51984" s="135"/>
      <c r="BJ51984" s="136"/>
    </row>
    <row r="51985" spans="5:62" ht="14.25" customHeight="1" x14ac:dyDescent="0.25">
      <c r="E51985" s="113"/>
      <c r="H51985" s="133"/>
      <c r="T51985" s="133"/>
      <c r="X51985" s="131"/>
      <c r="Y51985" s="133"/>
      <c r="AJ51985" s="133"/>
      <c r="AO51985" s="135"/>
      <c r="AP51985" s="135"/>
      <c r="BJ51985" s="136"/>
    </row>
    <row r="51986" spans="5:62" ht="14.25" customHeight="1" x14ac:dyDescent="0.25">
      <c r="E51986" s="113"/>
      <c r="H51986" s="133"/>
      <c r="T51986" s="133"/>
      <c r="X51986" s="131"/>
      <c r="Y51986" s="133"/>
      <c r="AJ51986" s="133"/>
      <c r="AO51986" s="135"/>
      <c r="AP51986" s="135"/>
      <c r="BJ51986" s="136"/>
    </row>
    <row r="51987" spans="5:62" ht="14.25" customHeight="1" x14ac:dyDescent="0.25">
      <c r="E51987" s="113"/>
      <c r="H51987" s="133"/>
      <c r="T51987" s="133"/>
      <c r="X51987" s="131"/>
      <c r="Y51987" s="133"/>
      <c r="AJ51987" s="133"/>
      <c r="AO51987" s="135"/>
      <c r="AP51987" s="135"/>
      <c r="BJ51987" s="136"/>
    </row>
    <row r="51988" spans="5:62" ht="14.25" customHeight="1" x14ac:dyDescent="0.25">
      <c r="E51988" s="113"/>
      <c r="H51988" s="133"/>
      <c r="T51988" s="133"/>
      <c r="X51988" s="131"/>
      <c r="Y51988" s="133"/>
      <c r="AJ51988" s="133"/>
      <c r="AO51988" s="135"/>
      <c r="AP51988" s="135"/>
      <c r="BJ51988" s="136"/>
    </row>
    <row r="51989" spans="5:62" ht="14.25" customHeight="1" x14ac:dyDescent="0.25">
      <c r="E51989" s="113"/>
      <c r="H51989" s="133"/>
      <c r="T51989" s="133"/>
      <c r="X51989" s="131"/>
      <c r="Y51989" s="133"/>
      <c r="AJ51989" s="133"/>
      <c r="AO51989" s="135"/>
      <c r="AP51989" s="135"/>
      <c r="BJ51989" s="136"/>
    </row>
    <row r="51990" spans="5:62" ht="14.25" customHeight="1" x14ac:dyDescent="0.25">
      <c r="E51990" s="113"/>
      <c r="H51990" s="133"/>
      <c r="T51990" s="133"/>
      <c r="X51990" s="131"/>
      <c r="Y51990" s="133"/>
      <c r="AJ51990" s="133"/>
      <c r="AO51990" s="135"/>
      <c r="AP51990" s="135"/>
      <c r="BJ51990" s="136"/>
    </row>
    <row r="51991" spans="5:62" ht="14.25" customHeight="1" x14ac:dyDescent="0.25">
      <c r="E51991" s="113"/>
      <c r="H51991" s="133"/>
      <c r="T51991" s="133"/>
      <c r="X51991" s="131"/>
      <c r="Y51991" s="133"/>
      <c r="AJ51991" s="133"/>
      <c r="AO51991" s="135"/>
      <c r="AP51991" s="135"/>
      <c r="BJ51991" s="136"/>
    </row>
    <row r="51992" spans="5:62" ht="14.25" customHeight="1" x14ac:dyDescent="0.25">
      <c r="E51992" s="113"/>
      <c r="H51992" s="133"/>
      <c r="T51992" s="133"/>
      <c r="X51992" s="131"/>
      <c r="Y51992" s="133"/>
      <c r="AJ51992" s="133"/>
      <c r="AO51992" s="135"/>
      <c r="AP51992" s="135"/>
      <c r="BJ51992" s="136"/>
    </row>
    <row r="51993" spans="5:62" ht="14.25" customHeight="1" x14ac:dyDescent="0.25">
      <c r="E51993" s="113"/>
      <c r="H51993" s="133"/>
      <c r="T51993" s="133"/>
      <c r="X51993" s="131"/>
      <c r="Y51993" s="133"/>
      <c r="AJ51993" s="133"/>
      <c r="AO51993" s="135"/>
      <c r="AP51993" s="135"/>
      <c r="BJ51993" s="136"/>
    </row>
    <row r="51994" spans="5:62" ht="14.25" customHeight="1" x14ac:dyDescent="0.25">
      <c r="E51994" s="113"/>
      <c r="H51994" s="133"/>
      <c r="T51994" s="133"/>
      <c r="X51994" s="131"/>
      <c r="Y51994" s="133"/>
      <c r="AJ51994" s="133"/>
      <c r="AO51994" s="135"/>
      <c r="AP51994" s="135"/>
      <c r="BJ51994" s="136"/>
    </row>
    <row r="51995" spans="5:62" ht="14.25" customHeight="1" x14ac:dyDescent="0.25">
      <c r="E51995" s="113"/>
      <c r="H51995" s="133"/>
      <c r="T51995" s="133"/>
      <c r="X51995" s="131"/>
      <c r="Y51995" s="133"/>
      <c r="AJ51995" s="133"/>
      <c r="AO51995" s="135"/>
      <c r="AP51995" s="135"/>
      <c r="BJ51995" s="136"/>
    </row>
    <row r="51996" spans="5:62" ht="14.25" customHeight="1" x14ac:dyDescent="0.25">
      <c r="E51996" s="113"/>
      <c r="H51996" s="133"/>
      <c r="T51996" s="133"/>
      <c r="X51996" s="131"/>
      <c r="Y51996" s="133"/>
      <c r="AJ51996" s="133"/>
      <c r="AO51996" s="135"/>
      <c r="AP51996" s="135"/>
      <c r="BJ51996" s="136"/>
    </row>
    <row r="51997" spans="5:62" ht="14.25" customHeight="1" x14ac:dyDescent="0.25">
      <c r="E51997" s="113"/>
      <c r="H51997" s="133"/>
      <c r="T51997" s="133"/>
      <c r="X51997" s="131"/>
      <c r="Y51997" s="133"/>
      <c r="AJ51997" s="133"/>
      <c r="AO51997" s="135"/>
      <c r="AP51997" s="135"/>
      <c r="BJ51997" s="136"/>
    </row>
    <row r="51998" spans="5:62" ht="14.25" customHeight="1" x14ac:dyDescent="0.25">
      <c r="E51998" s="113"/>
      <c r="H51998" s="133"/>
      <c r="T51998" s="133"/>
      <c r="X51998" s="131"/>
      <c r="Y51998" s="133"/>
      <c r="AJ51998" s="133"/>
      <c r="AO51998" s="135"/>
      <c r="AP51998" s="135"/>
      <c r="BJ51998" s="136"/>
    </row>
    <row r="51999" spans="5:62" ht="14.25" customHeight="1" x14ac:dyDescent="0.25">
      <c r="E51999" s="113"/>
      <c r="H51999" s="133"/>
      <c r="T51999" s="133"/>
      <c r="X51999" s="131"/>
      <c r="Y51999" s="133"/>
      <c r="AJ51999" s="133"/>
      <c r="AO51999" s="135"/>
      <c r="AP51999" s="135"/>
      <c r="BJ51999" s="136"/>
    </row>
    <row r="52000" spans="5:62" ht="14.25" customHeight="1" x14ac:dyDescent="0.25">
      <c r="E52000" s="113"/>
      <c r="H52000" s="133"/>
      <c r="T52000" s="133"/>
      <c r="X52000" s="131"/>
      <c r="Y52000" s="133"/>
      <c r="AJ52000" s="133"/>
      <c r="AO52000" s="135"/>
      <c r="AP52000" s="135"/>
      <c r="BJ52000" s="136"/>
    </row>
    <row r="52001" spans="5:62" ht="14.25" customHeight="1" x14ac:dyDescent="0.25">
      <c r="E52001" s="113"/>
      <c r="H52001" s="133"/>
      <c r="T52001" s="133"/>
      <c r="X52001" s="131"/>
      <c r="Y52001" s="133"/>
      <c r="AJ52001" s="133"/>
      <c r="AO52001" s="135"/>
      <c r="AP52001" s="135"/>
      <c r="BJ52001" s="136"/>
    </row>
    <row r="52002" spans="5:62" ht="14.25" customHeight="1" x14ac:dyDescent="0.25">
      <c r="E52002" s="113"/>
      <c r="H52002" s="133"/>
      <c r="T52002" s="133"/>
      <c r="X52002" s="131"/>
      <c r="Y52002" s="133"/>
      <c r="AJ52002" s="133"/>
      <c r="AO52002" s="135"/>
      <c r="AP52002" s="135"/>
      <c r="BJ52002" s="136"/>
    </row>
    <row r="52003" spans="5:62" ht="14.25" customHeight="1" x14ac:dyDescent="0.25">
      <c r="E52003" s="113"/>
      <c r="H52003" s="133"/>
      <c r="T52003" s="133"/>
      <c r="X52003" s="131"/>
      <c r="Y52003" s="133"/>
      <c r="AJ52003" s="133"/>
      <c r="AO52003" s="135"/>
      <c r="AP52003" s="135"/>
      <c r="BJ52003" s="136"/>
    </row>
    <row r="52004" spans="5:62" ht="14.25" customHeight="1" x14ac:dyDescent="0.25">
      <c r="E52004" s="113"/>
      <c r="H52004" s="133"/>
      <c r="T52004" s="133"/>
      <c r="X52004" s="131"/>
      <c r="Y52004" s="133"/>
      <c r="AJ52004" s="133"/>
      <c r="AO52004" s="135"/>
      <c r="AP52004" s="135"/>
      <c r="BJ52004" s="136"/>
    </row>
    <row r="52005" spans="5:62" ht="14.25" customHeight="1" x14ac:dyDescent="0.25">
      <c r="E52005" s="113"/>
      <c r="H52005" s="133"/>
      <c r="T52005" s="133"/>
      <c r="X52005" s="131"/>
      <c r="Y52005" s="133"/>
      <c r="AJ52005" s="133"/>
      <c r="AO52005" s="135"/>
      <c r="AP52005" s="135"/>
      <c r="BJ52005" s="136"/>
    </row>
    <row r="52006" spans="5:62" ht="14.25" customHeight="1" x14ac:dyDescent="0.25">
      <c r="E52006" s="113"/>
      <c r="H52006" s="133"/>
      <c r="T52006" s="133"/>
      <c r="X52006" s="131"/>
      <c r="Y52006" s="133"/>
      <c r="AJ52006" s="133"/>
      <c r="AO52006" s="135"/>
      <c r="AP52006" s="135"/>
      <c r="BJ52006" s="136"/>
    </row>
    <row r="52007" spans="5:62" ht="14.25" customHeight="1" x14ac:dyDescent="0.25">
      <c r="E52007" s="113"/>
      <c r="H52007" s="133"/>
      <c r="T52007" s="133"/>
      <c r="X52007" s="131"/>
      <c r="Y52007" s="133"/>
      <c r="AJ52007" s="133"/>
      <c r="AO52007" s="135"/>
      <c r="AP52007" s="135"/>
      <c r="BJ52007" s="136"/>
    </row>
    <row r="52008" spans="5:62" ht="14.25" customHeight="1" x14ac:dyDescent="0.25">
      <c r="E52008" s="113"/>
      <c r="H52008" s="133"/>
      <c r="T52008" s="133"/>
      <c r="X52008" s="131"/>
      <c r="Y52008" s="133"/>
      <c r="AJ52008" s="133"/>
      <c r="AO52008" s="135"/>
      <c r="AP52008" s="135"/>
      <c r="BJ52008" s="136"/>
    </row>
    <row r="52009" spans="5:62" ht="14.25" customHeight="1" x14ac:dyDescent="0.25">
      <c r="E52009" s="113"/>
      <c r="H52009" s="133"/>
      <c r="T52009" s="133"/>
      <c r="X52009" s="131"/>
      <c r="Y52009" s="133"/>
      <c r="AJ52009" s="133"/>
      <c r="AO52009" s="135"/>
      <c r="AP52009" s="135"/>
      <c r="BJ52009" s="136"/>
    </row>
    <row r="52010" spans="5:62" ht="14.25" customHeight="1" x14ac:dyDescent="0.25">
      <c r="E52010" s="113"/>
      <c r="H52010" s="133"/>
      <c r="T52010" s="133"/>
      <c r="X52010" s="131"/>
      <c r="Y52010" s="133"/>
      <c r="AJ52010" s="133"/>
      <c r="AO52010" s="135"/>
      <c r="AP52010" s="135"/>
      <c r="BJ52010" s="136"/>
    </row>
    <row r="52011" spans="5:62" ht="14.25" customHeight="1" x14ac:dyDescent="0.25">
      <c r="E52011" s="113"/>
      <c r="H52011" s="133"/>
      <c r="T52011" s="133"/>
      <c r="X52011" s="131"/>
      <c r="Y52011" s="133"/>
      <c r="AJ52011" s="133"/>
      <c r="AO52011" s="135"/>
      <c r="AP52011" s="135"/>
      <c r="BJ52011" s="136"/>
    </row>
    <row r="52012" spans="5:62" ht="14.25" customHeight="1" x14ac:dyDescent="0.25">
      <c r="E52012" s="113"/>
      <c r="H52012" s="133"/>
      <c r="T52012" s="133"/>
      <c r="X52012" s="131"/>
      <c r="Y52012" s="133"/>
      <c r="AJ52012" s="133"/>
      <c r="AO52012" s="135"/>
      <c r="AP52012" s="135"/>
      <c r="BJ52012" s="136"/>
    </row>
    <row r="52013" spans="5:62" ht="14.25" customHeight="1" x14ac:dyDescent="0.25">
      <c r="E52013" s="113"/>
      <c r="H52013" s="133"/>
      <c r="T52013" s="133"/>
      <c r="X52013" s="131"/>
      <c r="Y52013" s="133"/>
      <c r="AJ52013" s="133"/>
      <c r="AO52013" s="135"/>
      <c r="AP52013" s="135"/>
      <c r="BJ52013" s="136"/>
    </row>
    <row r="52014" spans="5:62" ht="14.25" customHeight="1" x14ac:dyDescent="0.25">
      <c r="E52014" s="113"/>
      <c r="H52014" s="133"/>
      <c r="T52014" s="133"/>
      <c r="X52014" s="131"/>
      <c r="Y52014" s="133"/>
      <c r="AJ52014" s="133"/>
      <c r="AO52014" s="135"/>
      <c r="AP52014" s="135"/>
      <c r="BJ52014" s="136"/>
    </row>
    <row r="52015" spans="5:62" ht="14.25" customHeight="1" x14ac:dyDescent="0.25">
      <c r="E52015" s="113"/>
      <c r="H52015" s="133"/>
      <c r="T52015" s="133"/>
      <c r="X52015" s="131"/>
      <c r="Y52015" s="133"/>
      <c r="AJ52015" s="133"/>
      <c r="AO52015" s="135"/>
      <c r="AP52015" s="135"/>
      <c r="BJ52015" s="136"/>
    </row>
    <row r="52016" spans="5:62" ht="14.25" customHeight="1" x14ac:dyDescent="0.25">
      <c r="E52016" s="113"/>
      <c r="H52016" s="133"/>
      <c r="T52016" s="133"/>
      <c r="X52016" s="131"/>
      <c r="Y52016" s="133"/>
      <c r="AJ52016" s="133"/>
      <c r="AO52016" s="135"/>
      <c r="AP52016" s="135"/>
      <c r="BJ52016" s="136"/>
    </row>
    <row r="52017" spans="5:62" ht="14.25" customHeight="1" x14ac:dyDescent="0.25">
      <c r="E52017" s="113"/>
      <c r="H52017" s="133"/>
      <c r="T52017" s="133"/>
      <c r="X52017" s="131"/>
      <c r="Y52017" s="133"/>
      <c r="AJ52017" s="133"/>
      <c r="AO52017" s="135"/>
      <c r="AP52017" s="135"/>
      <c r="BJ52017" s="136"/>
    </row>
    <row r="52018" spans="5:62" ht="14.25" customHeight="1" x14ac:dyDescent="0.25">
      <c r="E52018" s="113"/>
      <c r="H52018" s="133"/>
      <c r="T52018" s="133"/>
      <c r="X52018" s="131"/>
      <c r="Y52018" s="133"/>
      <c r="AJ52018" s="133"/>
      <c r="AO52018" s="135"/>
      <c r="AP52018" s="135"/>
      <c r="BJ52018" s="136"/>
    </row>
    <row r="52019" spans="5:62" ht="14.25" customHeight="1" x14ac:dyDescent="0.25">
      <c r="E52019" s="113"/>
      <c r="H52019" s="133"/>
      <c r="T52019" s="133"/>
      <c r="X52019" s="131"/>
      <c r="Y52019" s="133"/>
      <c r="AJ52019" s="133"/>
      <c r="AO52019" s="135"/>
      <c r="AP52019" s="135"/>
      <c r="BJ52019" s="136"/>
    </row>
    <row r="52020" spans="5:62" ht="14.25" customHeight="1" x14ac:dyDescent="0.25">
      <c r="E52020" s="113"/>
      <c r="H52020" s="133"/>
      <c r="T52020" s="133"/>
      <c r="X52020" s="131"/>
      <c r="Y52020" s="133"/>
      <c r="AJ52020" s="133"/>
      <c r="AO52020" s="135"/>
      <c r="AP52020" s="135"/>
      <c r="BJ52020" s="136"/>
    </row>
    <row r="52021" spans="5:62" ht="14.25" customHeight="1" x14ac:dyDescent="0.25">
      <c r="E52021" s="113"/>
      <c r="H52021" s="133"/>
      <c r="T52021" s="133"/>
      <c r="X52021" s="131"/>
      <c r="Y52021" s="133"/>
      <c r="AJ52021" s="133"/>
      <c r="AO52021" s="135"/>
      <c r="AP52021" s="135"/>
      <c r="BJ52021" s="136"/>
    </row>
    <row r="52022" spans="5:62" ht="14.25" customHeight="1" x14ac:dyDescent="0.25">
      <c r="E52022" s="113"/>
      <c r="H52022" s="133"/>
      <c r="T52022" s="133"/>
      <c r="X52022" s="131"/>
      <c r="Y52022" s="133"/>
      <c r="AJ52022" s="133"/>
      <c r="AO52022" s="135"/>
      <c r="AP52022" s="135"/>
      <c r="BJ52022" s="136"/>
    </row>
    <row r="52023" spans="5:62" ht="14.25" customHeight="1" x14ac:dyDescent="0.25">
      <c r="E52023" s="113"/>
      <c r="H52023" s="133"/>
      <c r="T52023" s="133"/>
      <c r="X52023" s="131"/>
      <c r="Y52023" s="133"/>
      <c r="AJ52023" s="133"/>
      <c r="AO52023" s="135"/>
      <c r="AP52023" s="135"/>
      <c r="BJ52023" s="136"/>
    </row>
    <row r="52024" spans="5:62" ht="14.25" customHeight="1" x14ac:dyDescent="0.25">
      <c r="E52024" s="113"/>
      <c r="H52024" s="133"/>
      <c r="T52024" s="133"/>
      <c r="X52024" s="131"/>
      <c r="Y52024" s="133"/>
      <c r="AJ52024" s="133"/>
      <c r="AO52024" s="135"/>
      <c r="AP52024" s="135"/>
      <c r="BJ52024" s="136"/>
    </row>
    <row r="52025" spans="5:62" ht="14.25" customHeight="1" x14ac:dyDescent="0.25">
      <c r="E52025" s="113"/>
      <c r="H52025" s="133"/>
      <c r="T52025" s="133"/>
      <c r="X52025" s="131"/>
      <c r="Y52025" s="133"/>
      <c r="AJ52025" s="133"/>
      <c r="AO52025" s="135"/>
      <c r="AP52025" s="135"/>
      <c r="BJ52025" s="136"/>
    </row>
    <row r="52026" spans="5:62" ht="14.25" customHeight="1" x14ac:dyDescent="0.25">
      <c r="E52026" s="113"/>
      <c r="H52026" s="133"/>
      <c r="T52026" s="133"/>
      <c r="X52026" s="131"/>
      <c r="Y52026" s="133"/>
      <c r="AJ52026" s="133"/>
      <c r="AO52026" s="135"/>
      <c r="AP52026" s="135"/>
      <c r="BJ52026" s="136"/>
    </row>
    <row r="52027" spans="5:62" ht="14.25" customHeight="1" x14ac:dyDescent="0.25">
      <c r="E52027" s="113"/>
      <c r="H52027" s="133"/>
      <c r="T52027" s="133"/>
      <c r="X52027" s="131"/>
      <c r="Y52027" s="133"/>
      <c r="AJ52027" s="133"/>
      <c r="AO52027" s="135"/>
      <c r="AP52027" s="135"/>
      <c r="BJ52027" s="136"/>
    </row>
    <row r="52028" spans="5:62" ht="14.25" customHeight="1" x14ac:dyDescent="0.25">
      <c r="E52028" s="113"/>
      <c r="H52028" s="133"/>
      <c r="T52028" s="133"/>
      <c r="X52028" s="131"/>
      <c r="Y52028" s="133"/>
      <c r="AJ52028" s="133"/>
      <c r="AO52028" s="135"/>
      <c r="AP52028" s="135"/>
      <c r="BJ52028" s="136"/>
    </row>
    <row r="52029" spans="5:62" ht="14.25" customHeight="1" x14ac:dyDescent="0.25">
      <c r="E52029" s="113"/>
      <c r="H52029" s="133"/>
      <c r="T52029" s="133"/>
      <c r="X52029" s="131"/>
      <c r="Y52029" s="133"/>
      <c r="AJ52029" s="133"/>
      <c r="AO52029" s="135"/>
      <c r="AP52029" s="135"/>
      <c r="BJ52029" s="136"/>
    </row>
    <row r="52030" spans="5:62" ht="14.25" customHeight="1" x14ac:dyDescent="0.25">
      <c r="E52030" s="113"/>
      <c r="H52030" s="133"/>
      <c r="T52030" s="133"/>
      <c r="X52030" s="131"/>
      <c r="Y52030" s="133"/>
      <c r="AJ52030" s="133"/>
      <c r="AO52030" s="135"/>
      <c r="AP52030" s="135"/>
      <c r="BJ52030" s="136"/>
    </row>
    <row r="52031" spans="5:62" ht="14.25" customHeight="1" x14ac:dyDescent="0.25">
      <c r="E52031" s="113"/>
      <c r="H52031" s="133"/>
      <c r="T52031" s="133"/>
      <c r="X52031" s="131"/>
      <c r="Y52031" s="133"/>
      <c r="AJ52031" s="133"/>
      <c r="AO52031" s="135"/>
      <c r="AP52031" s="135"/>
      <c r="BJ52031" s="136"/>
    </row>
    <row r="52032" spans="5:62" ht="14.25" customHeight="1" x14ac:dyDescent="0.25">
      <c r="E52032" s="113"/>
      <c r="H52032" s="133"/>
      <c r="T52032" s="133"/>
      <c r="X52032" s="131"/>
      <c r="Y52032" s="133"/>
      <c r="AJ52032" s="133"/>
      <c r="AO52032" s="135"/>
      <c r="AP52032" s="135"/>
      <c r="BJ52032" s="136"/>
    </row>
    <row r="52033" spans="5:62" ht="14.25" customHeight="1" x14ac:dyDescent="0.25">
      <c r="E52033" s="113"/>
      <c r="H52033" s="133"/>
      <c r="T52033" s="133"/>
      <c r="X52033" s="131"/>
      <c r="Y52033" s="133"/>
      <c r="AJ52033" s="133"/>
      <c r="AO52033" s="135"/>
      <c r="AP52033" s="135"/>
      <c r="BJ52033" s="136"/>
    </row>
    <row r="52034" spans="5:62" ht="14.25" customHeight="1" x14ac:dyDescent="0.25">
      <c r="E52034" s="113"/>
      <c r="H52034" s="133"/>
      <c r="T52034" s="133"/>
      <c r="X52034" s="131"/>
      <c r="Y52034" s="133"/>
      <c r="AJ52034" s="133"/>
      <c r="AO52034" s="135"/>
      <c r="AP52034" s="135"/>
      <c r="BJ52034" s="136"/>
    </row>
    <row r="52035" spans="5:62" ht="14.25" customHeight="1" x14ac:dyDescent="0.25">
      <c r="E52035" s="113"/>
      <c r="H52035" s="133"/>
      <c r="T52035" s="133"/>
      <c r="X52035" s="131"/>
      <c r="Y52035" s="133"/>
      <c r="AJ52035" s="133"/>
      <c r="AO52035" s="135"/>
      <c r="AP52035" s="135"/>
      <c r="BJ52035" s="136"/>
    </row>
    <row r="52036" spans="5:62" ht="14.25" customHeight="1" x14ac:dyDescent="0.25">
      <c r="E52036" s="113"/>
      <c r="H52036" s="133"/>
      <c r="T52036" s="133"/>
      <c r="X52036" s="131"/>
      <c r="Y52036" s="133"/>
      <c r="AJ52036" s="133"/>
      <c r="AO52036" s="135"/>
      <c r="AP52036" s="135"/>
      <c r="BJ52036" s="136"/>
    </row>
    <row r="52037" spans="5:62" ht="14.25" customHeight="1" x14ac:dyDescent="0.25">
      <c r="E52037" s="113"/>
      <c r="H52037" s="133"/>
      <c r="T52037" s="133"/>
      <c r="X52037" s="131"/>
      <c r="Y52037" s="133"/>
      <c r="AJ52037" s="133"/>
      <c r="AO52037" s="135"/>
      <c r="AP52037" s="135"/>
      <c r="BJ52037" s="136"/>
    </row>
    <row r="52038" spans="5:62" ht="14.25" customHeight="1" x14ac:dyDescent="0.25">
      <c r="E52038" s="113"/>
      <c r="H52038" s="133"/>
      <c r="T52038" s="133"/>
      <c r="X52038" s="131"/>
      <c r="Y52038" s="133"/>
      <c r="AJ52038" s="133"/>
      <c r="AO52038" s="135"/>
      <c r="AP52038" s="135"/>
      <c r="BJ52038" s="136"/>
    </row>
    <row r="52039" spans="5:62" ht="14.25" customHeight="1" x14ac:dyDescent="0.25">
      <c r="E52039" s="113"/>
      <c r="H52039" s="133"/>
      <c r="T52039" s="133"/>
      <c r="X52039" s="131"/>
      <c r="Y52039" s="133"/>
      <c r="AJ52039" s="133"/>
      <c r="AO52039" s="135"/>
      <c r="AP52039" s="135"/>
      <c r="BJ52039" s="136"/>
    </row>
    <row r="52040" spans="5:62" ht="14.25" customHeight="1" x14ac:dyDescent="0.25">
      <c r="E52040" s="113"/>
      <c r="H52040" s="133"/>
      <c r="T52040" s="133"/>
      <c r="X52040" s="131"/>
      <c r="Y52040" s="133"/>
      <c r="AJ52040" s="133"/>
      <c r="AO52040" s="135"/>
      <c r="AP52040" s="135"/>
      <c r="BJ52040" s="136"/>
    </row>
    <row r="52041" spans="5:62" ht="14.25" customHeight="1" x14ac:dyDescent="0.25">
      <c r="E52041" s="113"/>
      <c r="H52041" s="133"/>
      <c r="T52041" s="133"/>
      <c r="X52041" s="131"/>
      <c r="Y52041" s="133"/>
      <c r="AJ52041" s="133"/>
      <c r="AO52041" s="135"/>
      <c r="AP52041" s="135"/>
      <c r="BJ52041" s="136"/>
    </row>
    <row r="52042" spans="5:62" ht="14.25" customHeight="1" x14ac:dyDescent="0.25">
      <c r="E52042" s="113"/>
      <c r="H52042" s="133"/>
      <c r="T52042" s="133"/>
      <c r="X52042" s="131"/>
      <c r="Y52042" s="133"/>
      <c r="AJ52042" s="133"/>
      <c r="AO52042" s="135"/>
      <c r="AP52042" s="135"/>
      <c r="BJ52042" s="136"/>
    </row>
    <row r="52043" spans="5:62" ht="14.25" customHeight="1" x14ac:dyDescent="0.25">
      <c r="E52043" s="113"/>
      <c r="H52043" s="133"/>
      <c r="T52043" s="133"/>
      <c r="X52043" s="131"/>
      <c r="Y52043" s="133"/>
      <c r="AJ52043" s="133"/>
      <c r="AO52043" s="135"/>
      <c r="AP52043" s="135"/>
      <c r="BJ52043" s="136"/>
    </row>
    <row r="52044" spans="5:62" ht="14.25" customHeight="1" x14ac:dyDescent="0.25">
      <c r="E52044" s="113"/>
      <c r="H52044" s="133"/>
      <c r="T52044" s="133"/>
      <c r="X52044" s="131"/>
      <c r="Y52044" s="133"/>
      <c r="AJ52044" s="133"/>
      <c r="AO52044" s="135"/>
      <c r="AP52044" s="135"/>
      <c r="BJ52044" s="136"/>
    </row>
    <row r="52045" spans="5:62" ht="14.25" customHeight="1" x14ac:dyDescent="0.25">
      <c r="E52045" s="113"/>
      <c r="H52045" s="133"/>
      <c r="T52045" s="133"/>
      <c r="X52045" s="131"/>
      <c r="Y52045" s="133"/>
      <c r="AJ52045" s="133"/>
      <c r="AO52045" s="135"/>
      <c r="AP52045" s="135"/>
      <c r="BJ52045" s="136"/>
    </row>
    <row r="52046" spans="5:62" ht="14.25" customHeight="1" x14ac:dyDescent="0.25">
      <c r="E52046" s="113"/>
      <c r="H52046" s="133"/>
      <c r="T52046" s="133"/>
      <c r="X52046" s="131"/>
      <c r="Y52046" s="133"/>
      <c r="AJ52046" s="133"/>
      <c r="AO52046" s="135"/>
      <c r="AP52046" s="135"/>
      <c r="BJ52046" s="136"/>
    </row>
    <row r="52047" spans="5:62" ht="14.25" customHeight="1" x14ac:dyDescent="0.25">
      <c r="E52047" s="113"/>
      <c r="H52047" s="133"/>
      <c r="T52047" s="133"/>
      <c r="X52047" s="131"/>
      <c r="Y52047" s="133"/>
      <c r="AJ52047" s="133"/>
      <c r="AO52047" s="135"/>
      <c r="AP52047" s="135"/>
      <c r="BJ52047" s="136"/>
    </row>
    <row r="52048" spans="5:62" ht="14.25" customHeight="1" x14ac:dyDescent="0.25">
      <c r="E52048" s="113"/>
      <c r="H52048" s="133"/>
      <c r="T52048" s="133"/>
      <c r="X52048" s="131"/>
      <c r="Y52048" s="133"/>
      <c r="AJ52048" s="133"/>
      <c r="AO52048" s="135"/>
      <c r="AP52048" s="135"/>
      <c r="BJ52048" s="136"/>
    </row>
    <row r="52049" spans="5:62" ht="14.25" customHeight="1" x14ac:dyDescent="0.25">
      <c r="E52049" s="113"/>
      <c r="H52049" s="133"/>
      <c r="T52049" s="133"/>
      <c r="X52049" s="131"/>
      <c r="Y52049" s="133"/>
      <c r="AJ52049" s="133"/>
      <c r="AO52049" s="135"/>
      <c r="AP52049" s="135"/>
      <c r="BJ52049" s="136"/>
    </row>
    <row r="52050" spans="5:62" ht="14.25" customHeight="1" x14ac:dyDescent="0.25">
      <c r="E52050" s="113"/>
      <c r="H52050" s="133"/>
      <c r="T52050" s="133"/>
      <c r="X52050" s="131"/>
      <c r="Y52050" s="133"/>
      <c r="AJ52050" s="133"/>
      <c r="AO52050" s="135"/>
      <c r="AP52050" s="135"/>
      <c r="BJ52050" s="136"/>
    </row>
    <row r="52051" spans="5:62" ht="14.25" customHeight="1" x14ac:dyDescent="0.25">
      <c r="E52051" s="113"/>
      <c r="H52051" s="133"/>
      <c r="T52051" s="133"/>
      <c r="X52051" s="131"/>
      <c r="Y52051" s="133"/>
      <c r="AJ52051" s="133"/>
      <c r="AO52051" s="135"/>
      <c r="AP52051" s="135"/>
      <c r="BJ52051" s="136"/>
    </row>
    <row r="52052" spans="5:62" ht="14.25" customHeight="1" x14ac:dyDescent="0.25">
      <c r="E52052" s="113"/>
      <c r="H52052" s="133"/>
      <c r="T52052" s="133"/>
      <c r="X52052" s="131"/>
      <c r="Y52052" s="133"/>
      <c r="AJ52052" s="133"/>
      <c r="AO52052" s="135"/>
      <c r="AP52052" s="135"/>
      <c r="BJ52052" s="136"/>
    </row>
    <row r="52053" spans="5:62" ht="14.25" customHeight="1" x14ac:dyDescent="0.25">
      <c r="E52053" s="113"/>
      <c r="H52053" s="133"/>
      <c r="T52053" s="133"/>
      <c r="X52053" s="131"/>
      <c r="Y52053" s="133"/>
      <c r="AJ52053" s="133"/>
      <c r="AO52053" s="135"/>
      <c r="AP52053" s="135"/>
      <c r="BJ52053" s="136"/>
    </row>
    <row r="52054" spans="5:62" ht="14.25" customHeight="1" x14ac:dyDescent="0.25">
      <c r="E52054" s="113"/>
      <c r="H52054" s="133"/>
      <c r="T52054" s="133"/>
      <c r="X52054" s="131"/>
      <c r="Y52054" s="133"/>
      <c r="AJ52054" s="133"/>
      <c r="AO52054" s="135"/>
      <c r="AP52054" s="135"/>
      <c r="BJ52054" s="136"/>
    </row>
    <row r="52055" spans="5:62" ht="14.25" customHeight="1" x14ac:dyDescent="0.25">
      <c r="E52055" s="113"/>
      <c r="H52055" s="133"/>
      <c r="T52055" s="133"/>
      <c r="X52055" s="131"/>
      <c r="Y52055" s="133"/>
      <c r="AJ52055" s="133"/>
      <c r="AO52055" s="135"/>
      <c r="AP52055" s="135"/>
      <c r="BJ52055" s="136"/>
    </row>
    <row r="52056" spans="5:62" ht="14.25" customHeight="1" x14ac:dyDescent="0.25">
      <c r="E52056" s="113"/>
      <c r="H52056" s="133"/>
      <c r="T52056" s="133"/>
      <c r="X52056" s="131"/>
      <c r="Y52056" s="133"/>
      <c r="AJ52056" s="133"/>
      <c r="AO52056" s="135"/>
      <c r="AP52056" s="135"/>
      <c r="BJ52056" s="136"/>
    </row>
    <row r="52057" spans="5:62" ht="14.25" customHeight="1" x14ac:dyDescent="0.25">
      <c r="E52057" s="113"/>
      <c r="H52057" s="133"/>
      <c r="T52057" s="133"/>
      <c r="X52057" s="131"/>
      <c r="Y52057" s="133"/>
      <c r="AJ52057" s="133"/>
      <c r="AO52057" s="135"/>
      <c r="AP52057" s="135"/>
      <c r="BJ52057" s="136"/>
    </row>
    <row r="52058" spans="5:62" ht="14.25" customHeight="1" x14ac:dyDescent="0.25">
      <c r="E52058" s="113"/>
      <c r="H52058" s="133"/>
      <c r="T52058" s="133"/>
      <c r="X52058" s="131"/>
      <c r="Y52058" s="133"/>
      <c r="AJ52058" s="133"/>
      <c r="AO52058" s="135"/>
      <c r="AP52058" s="135"/>
      <c r="BJ52058" s="136"/>
    </row>
    <row r="52059" spans="5:62" ht="14.25" customHeight="1" x14ac:dyDescent="0.25">
      <c r="E52059" s="113"/>
      <c r="H52059" s="133"/>
      <c r="T52059" s="133"/>
      <c r="X52059" s="131"/>
      <c r="Y52059" s="133"/>
      <c r="AJ52059" s="133"/>
      <c r="AO52059" s="135"/>
      <c r="AP52059" s="135"/>
      <c r="BJ52059" s="136"/>
    </row>
    <row r="52060" spans="5:62" ht="14.25" customHeight="1" x14ac:dyDescent="0.25">
      <c r="E52060" s="113"/>
      <c r="H52060" s="133"/>
      <c r="T52060" s="133"/>
      <c r="X52060" s="131"/>
      <c r="Y52060" s="133"/>
      <c r="AJ52060" s="133"/>
      <c r="AO52060" s="135"/>
      <c r="AP52060" s="135"/>
      <c r="BJ52060" s="136"/>
    </row>
    <row r="52061" spans="5:62" ht="14.25" customHeight="1" x14ac:dyDescent="0.25">
      <c r="E52061" s="113"/>
      <c r="H52061" s="133"/>
      <c r="T52061" s="133"/>
      <c r="X52061" s="131"/>
      <c r="Y52061" s="133"/>
      <c r="AJ52061" s="133"/>
      <c r="AO52061" s="135"/>
      <c r="AP52061" s="135"/>
      <c r="BJ52061" s="136"/>
    </row>
    <row r="52062" spans="5:62" ht="14.25" customHeight="1" x14ac:dyDescent="0.25">
      <c r="E52062" s="113"/>
      <c r="H52062" s="133"/>
      <c r="T52062" s="133"/>
      <c r="X52062" s="131"/>
      <c r="Y52062" s="133"/>
      <c r="AJ52062" s="133"/>
      <c r="AO52062" s="135"/>
      <c r="AP52062" s="135"/>
      <c r="BJ52062" s="136"/>
    </row>
    <row r="52063" spans="5:62" ht="14.25" customHeight="1" x14ac:dyDescent="0.25">
      <c r="E52063" s="113"/>
      <c r="H52063" s="133"/>
      <c r="T52063" s="133"/>
      <c r="X52063" s="131"/>
      <c r="Y52063" s="133"/>
      <c r="AJ52063" s="133"/>
      <c r="AO52063" s="135"/>
      <c r="AP52063" s="135"/>
      <c r="BJ52063" s="136"/>
    </row>
    <row r="52064" spans="5:62" ht="14.25" customHeight="1" x14ac:dyDescent="0.25">
      <c r="E52064" s="113"/>
      <c r="H52064" s="133"/>
      <c r="T52064" s="133"/>
      <c r="X52064" s="131"/>
      <c r="Y52064" s="133"/>
      <c r="AJ52064" s="133"/>
      <c r="AO52064" s="135"/>
      <c r="AP52064" s="135"/>
      <c r="BJ52064" s="136"/>
    </row>
    <row r="52065" spans="5:62" ht="14.25" customHeight="1" x14ac:dyDescent="0.25">
      <c r="E52065" s="113"/>
      <c r="H52065" s="133"/>
      <c r="T52065" s="133"/>
      <c r="X52065" s="131"/>
      <c r="Y52065" s="133"/>
      <c r="AJ52065" s="133"/>
      <c r="AO52065" s="135"/>
      <c r="AP52065" s="135"/>
      <c r="BJ52065" s="136"/>
    </row>
    <row r="52066" spans="5:62" ht="14.25" customHeight="1" x14ac:dyDescent="0.25">
      <c r="E52066" s="113"/>
      <c r="H52066" s="133"/>
      <c r="T52066" s="133"/>
      <c r="X52066" s="131"/>
      <c r="Y52066" s="133"/>
      <c r="AJ52066" s="133"/>
      <c r="AO52066" s="135"/>
      <c r="AP52066" s="135"/>
      <c r="BJ52066" s="136"/>
    </row>
    <row r="52067" spans="5:62" ht="14.25" customHeight="1" x14ac:dyDescent="0.25">
      <c r="E52067" s="113"/>
      <c r="H52067" s="133"/>
      <c r="T52067" s="133"/>
      <c r="X52067" s="131"/>
      <c r="Y52067" s="133"/>
      <c r="AJ52067" s="133"/>
      <c r="AO52067" s="135"/>
      <c r="AP52067" s="135"/>
      <c r="BJ52067" s="136"/>
    </row>
    <row r="52068" spans="5:62" ht="14.25" customHeight="1" x14ac:dyDescent="0.25">
      <c r="E52068" s="113"/>
      <c r="H52068" s="133"/>
      <c r="T52068" s="133"/>
      <c r="X52068" s="131"/>
      <c r="Y52068" s="133"/>
      <c r="AJ52068" s="133"/>
      <c r="AO52068" s="135"/>
      <c r="AP52068" s="135"/>
      <c r="BJ52068" s="136"/>
    </row>
    <row r="52069" spans="5:62" ht="14.25" customHeight="1" x14ac:dyDescent="0.25">
      <c r="E52069" s="113"/>
      <c r="H52069" s="133"/>
      <c r="T52069" s="133"/>
      <c r="X52069" s="131"/>
      <c r="Y52069" s="133"/>
      <c r="AJ52069" s="133"/>
      <c r="AO52069" s="135"/>
      <c r="AP52069" s="135"/>
      <c r="BJ52069" s="136"/>
    </row>
    <row r="52070" spans="5:62" ht="14.25" customHeight="1" x14ac:dyDescent="0.25">
      <c r="E52070" s="113"/>
      <c r="H52070" s="133"/>
      <c r="T52070" s="133"/>
      <c r="X52070" s="131"/>
      <c r="Y52070" s="133"/>
      <c r="AJ52070" s="133"/>
      <c r="AO52070" s="135"/>
      <c r="AP52070" s="135"/>
      <c r="BJ52070" s="136"/>
    </row>
    <row r="52071" spans="5:62" ht="14.25" customHeight="1" x14ac:dyDescent="0.25">
      <c r="E52071" s="113"/>
      <c r="H52071" s="133"/>
      <c r="T52071" s="133"/>
      <c r="X52071" s="131"/>
      <c r="Y52071" s="133"/>
      <c r="AJ52071" s="133"/>
      <c r="AO52071" s="135"/>
      <c r="AP52071" s="135"/>
      <c r="BJ52071" s="136"/>
    </row>
    <row r="52072" spans="5:62" ht="14.25" customHeight="1" x14ac:dyDescent="0.25">
      <c r="E52072" s="113"/>
      <c r="H52072" s="133"/>
      <c r="T52072" s="133"/>
      <c r="X52072" s="131"/>
      <c r="Y52072" s="133"/>
      <c r="AJ52072" s="133"/>
      <c r="AO52072" s="135"/>
      <c r="AP52072" s="135"/>
      <c r="BJ52072" s="136"/>
    </row>
    <row r="52073" spans="5:62" ht="14.25" customHeight="1" x14ac:dyDescent="0.25">
      <c r="E52073" s="113"/>
      <c r="H52073" s="133"/>
      <c r="T52073" s="133"/>
      <c r="X52073" s="131"/>
      <c r="Y52073" s="133"/>
      <c r="AJ52073" s="133"/>
      <c r="AO52073" s="135"/>
      <c r="AP52073" s="135"/>
      <c r="BJ52073" s="136"/>
    </row>
    <row r="52074" spans="5:62" ht="14.25" customHeight="1" x14ac:dyDescent="0.25">
      <c r="E52074" s="113"/>
      <c r="H52074" s="133"/>
      <c r="T52074" s="133"/>
      <c r="X52074" s="131"/>
      <c r="Y52074" s="133"/>
      <c r="AJ52074" s="133"/>
      <c r="AO52074" s="135"/>
      <c r="AP52074" s="135"/>
      <c r="BJ52074" s="136"/>
    </row>
    <row r="52075" spans="5:62" ht="14.25" customHeight="1" x14ac:dyDescent="0.25">
      <c r="E52075" s="113"/>
      <c r="H52075" s="133"/>
      <c r="T52075" s="133"/>
      <c r="X52075" s="131"/>
      <c r="Y52075" s="133"/>
      <c r="AJ52075" s="133"/>
      <c r="AO52075" s="135"/>
      <c r="AP52075" s="135"/>
      <c r="BJ52075" s="136"/>
    </row>
    <row r="52076" spans="5:62" ht="14.25" customHeight="1" x14ac:dyDescent="0.25">
      <c r="E52076" s="113"/>
      <c r="H52076" s="133"/>
      <c r="T52076" s="133"/>
      <c r="X52076" s="131"/>
      <c r="Y52076" s="133"/>
      <c r="AJ52076" s="133"/>
      <c r="AO52076" s="135"/>
      <c r="AP52076" s="135"/>
      <c r="BJ52076" s="136"/>
    </row>
    <row r="52077" spans="5:62" ht="14.25" customHeight="1" x14ac:dyDescent="0.25">
      <c r="E52077" s="113"/>
      <c r="H52077" s="133"/>
      <c r="T52077" s="133"/>
      <c r="X52077" s="131"/>
      <c r="Y52077" s="133"/>
      <c r="AJ52077" s="133"/>
      <c r="AO52077" s="135"/>
      <c r="AP52077" s="135"/>
      <c r="BJ52077" s="136"/>
    </row>
    <row r="52078" spans="5:62" ht="14.25" customHeight="1" x14ac:dyDescent="0.25">
      <c r="E52078" s="113"/>
      <c r="H52078" s="133"/>
      <c r="T52078" s="133"/>
      <c r="X52078" s="131"/>
      <c r="Y52078" s="133"/>
      <c r="AJ52078" s="133"/>
      <c r="AO52078" s="135"/>
      <c r="AP52078" s="135"/>
      <c r="BJ52078" s="136"/>
    </row>
    <row r="52079" spans="5:62" ht="14.25" customHeight="1" x14ac:dyDescent="0.25">
      <c r="E52079" s="113"/>
      <c r="H52079" s="133"/>
      <c r="T52079" s="133"/>
      <c r="X52079" s="131"/>
      <c r="Y52079" s="133"/>
      <c r="AJ52079" s="133"/>
      <c r="AO52079" s="135"/>
      <c r="AP52079" s="135"/>
      <c r="BJ52079" s="136"/>
    </row>
    <row r="52080" spans="5:62" ht="14.25" customHeight="1" x14ac:dyDescent="0.25">
      <c r="E52080" s="113"/>
      <c r="H52080" s="133"/>
      <c r="T52080" s="133"/>
      <c r="X52080" s="131"/>
      <c r="Y52080" s="133"/>
      <c r="AJ52080" s="133"/>
      <c r="AO52080" s="135"/>
      <c r="AP52080" s="135"/>
      <c r="BJ52080" s="136"/>
    </row>
    <row r="52081" spans="5:62" ht="14.25" customHeight="1" x14ac:dyDescent="0.25">
      <c r="E52081" s="113"/>
      <c r="H52081" s="133"/>
      <c r="T52081" s="133"/>
      <c r="X52081" s="131"/>
      <c r="Y52081" s="133"/>
      <c r="AJ52081" s="133"/>
      <c r="AO52081" s="135"/>
      <c r="AP52081" s="135"/>
      <c r="BJ52081" s="136"/>
    </row>
    <row r="52082" spans="5:62" ht="14.25" customHeight="1" x14ac:dyDescent="0.25">
      <c r="E52082" s="113"/>
      <c r="H52082" s="133"/>
      <c r="T52082" s="133"/>
      <c r="X52082" s="131"/>
      <c r="Y52082" s="133"/>
      <c r="AJ52082" s="133"/>
      <c r="AO52082" s="135"/>
      <c r="AP52082" s="135"/>
      <c r="BJ52082" s="136"/>
    </row>
    <row r="52083" spans="5:62" ht="14.25" customHeight="1" x14ac:dyDescent="0.25">
      <c r="E52083" s="113"/>
      <c r="H52083" s="133"/>
      <c r="T52083" s="133"/>
      <c r="X52083" s="131"/>
      <c r="Y52083" s="133"/>
      <c r="AJ52083" s="133"/>
      <c r="AO52083" s="135"/>
      <c r="AP52083" s="135"/>
      <c r="BJ52083" s="136"/>
    </row>
    <row r="52084" spans="5:62" ht="14.25" customHeight="1" x14ac:dyDescent="0.25">
      <c r="E52084" s="113"/>
      <c r="H52084" s="133"/>
      <c r="T52084" s="133"/>
      <c r="X52084" s="131"/>
      <c r="Y52084" s="133"/>
      <c r="AJ52084" s="133"/>
      <c r="AO52084" s="135"/>
      <c r="AP52084" s="135"/>
      <c r="BJ52084" s="136"/>
    </row>
    <row r="52085" spans="5:62" ht="14.25" customHeight="1" x14ac:dyDescent="0.25">
      <c r="E52085" s="113"/>
      <c r="H52085" s="133"/>
      <c r="T52085" s="133"/>
      <c r="X52085" s="131"/>
      <c r="Y52085" s="133"/>
      <c r="AJ52085" s="133"/>
      <c r="AO52085" s="135"/>
      <c r="AP52085" s="135"/>
      <c r="BJ52085" s="136"/>
    </row>
    <row r="52086" spans="5:62" ht="14.25" customHeight="1" x14ac:dyDescent="0.25">
      <c r="E52086" s="113"/>
      <c r="H52086" s="133"/>
      <c r="T52086" s="133"/>
      <c r="X52086" s="131"/>
      <c r="Y52086" s="133"/>
      <c r="AJ52086" s="133"/>
      <c r="AO52086" s="135"/>
      <c r="AP52086" s="135"/>
      <c r="BJ52086" s="136"/>
    </row>
    <row r="52087" spans="5:62" ht="14.25" customHeight="1" x14ac:dyDescent="0.25">
      <c r="E52087" s="113"/>
      <c r="H52087" s="133"/>
      <c r="T52087" s="133"/>
      <c r="X52087" s="131"/>
      <c r="Y52087" s="133"/>
      <c r="AJ52087" s="133"/>
      <c r="AO52087" s="135"/>
      <c r="AP52087" s="135"/>
      <c r="BJ52087" s="136"/>
    </row>
    <row r="52088" spans="5:62" ht="14.25" customHeight="1" x14ac:dyDescent="0.25">
      <c r="E52088" s="113"/>
      <c r="H52088" s="133"/>
      <c r="T52088" s="133"/>
      <c r="X52088" s="131"/>
      <c r="Y52088" s="133"/>
      <c r="AJ52088" s="133"/>
      <c r="AO52088" s="135"/>
      <c r="AP52088" s="135"/>
      <c r="BJ52088" s="136"/>
    </row>
    <row r="52089" spans="5:62" ht="14.25" customHeight="1" x14ac:dyDescent="0.25">
      <c r="E52089" s="113"/>
      <c r="H52089" s="133"/>
      <c r="T52089" s="133"/>
      <c r="X52089" s="131"/>
      <c r="Y52089" s="133"/>
      <c r="AJ52089" s="133"/>
      <c r="AO52089" s="135"/>
      <c r="AP52089" s="135"/>
      <c r="BJ52089" s="136"/>
    </row>
    <row r="52090" spans="5:62" ht="14.25" customHeight="1" x14ac:dyDescent="0.25">
      <c r="E52090" s="113"/>
      <c r="H52090" s="133"/>
      <c r="T52090" s="133"/>
      <c r="X52090" s="131"/>
      <c r="Y52090" s="133"/>
      <c r="AJ52090" s="133"/>
      <c r="AO52090" s="135"/>
      <c r="AP52090" s="135"/>
      <c r="BJ52090" s="136"/>
    </row>
    <row r="52091" spans="5:62" ht="14.25" customHeight="1" x14ac:dyDescent="0.25">
      <c r="E52091" s="113"/>
      <c r="H52091" s="133"/>
      <c r="T52091" s="133"/>
      <c r="X52091" s="131"/>
      <c r="Y52091" s="133"/>
      <c r="AJ52091" s="133"/>
      <c r="AO52091" s="135"/>
      <c r="AP52091" s="135"/>
      <c r="BJ52091" s="136"/>
    </row>
    <row r="52092" spans="5:62" ht="14.25" customHeight="1" x14ac:dyDescent="0.25">
      <c r="E52092" s="113"/>
      <c r="H52092" s="133"/>
      <c r="T52092" s="133"/>
      <c r="X52092" s="131"/>
      <c r="Y52092" s="133"/>
      <c r="AJ52092" s="133"/>
      <c r="AO52092" s="135"/>
      <c r="AP52092" s="135"/>
      <c r="BJ52092" s="136"/>
    </row>
    <row r="52093" spans="5:62" ht="14.25" customHeight="1" x14ac:dyDescent="0.25">
      <c r="E52093" s="113"/>
      <c r="H52093" s="133"/>
      <c r="T52093" s="133"/>
      <c r="X52093" s="131"/>
      <c r="Y52093" s="133"/>
      <c r="AJ52093" s="133"/>
      <c r="AO52093" s="135"/>
      <c r="AP52093" s="135"/>
      <c r="BJ52093" s="136"/>
    </row>
    <row r="52094" spans="5:62" ht="14.25" customHeight="1" x14ac:dyDescent="0.25">
      <c r="E52094" s="113"/>
      <c r="H52094" s="133"/>
      <c r="T52094" s="133"/>
      <c r="X52094" s="131"/>
      <c r="Y52094" s="133"/>
      <c r="AJ52094" s="133"/>
      <c r="AO52094" s="135"/>
      <c r="AP52094" s="135"/>
      <c r="BJ52094" s="136"/>
    </row>
    <row r="52095" spans="5:62" ht="14.25" customHeight="1" x14ac:dyDescent="0.25">
      <c r="E52095" s="113"/>
      <c r="H52095" s="133"/>
      <c r="T52095" s="133"/>
      <c r="X52095" s="131"/>
      <c r="Y52095" s="133"/>
      <c r="AJ52095" s="133"/>
      <c r="AO52095" s="135"/>
      <c r="AP52095" s="135"/>
      <c r="BJ52095" s="136"/>
    </row>
    <row r="52096" spans="5:62" ht="14.25" customHeight="1" x14ac:dyDescent="0.25">
      <c r="E52096" s="113"/>
      <c r="H52096" s="133"/>
      <c r="T52096" s="133"/>
      <c r="X52096" s="131"/>
      <c r="Y52096" s="133"/>
      <c r="AJ52096" s="133"/>
      <c r="AO52096" s="135"/>
      <c r="AP52096" s="135"/>
      <c r="BJ52096" s="136"/>
    </row>
    <row r="52097" spans="5:62" ht="14.25" customHeight="1" x14ac:dyDescent="0.25">
      <c r="E52097" s="113"/>
      <c r="H52097" s="133"/>
      <c r="T52097" s="133"/>
      <c r="X52097" s="131"/>
      <c r="Y52097" s="133"/>
      <c r="AJ52097" s="133"/>
      <c r="AO52097" s="135"/>
      <c r="AP52097" s="135"/>
      <c r="BJ52097" s="136"/>
    </row>
    <row r="52098" spans="5:62" ht="14.25" customHeight="1" x14ac:dyDescent="0.25">
      <c r="E52098" s="113"/>
      <c r="H52098" s="133"/>
      <c r="T52098" s="133"/>
      <c r="X52098" s="131"/>
      <c r="Y52098" s="133"/>
      <c r="AJ52098" s="133"/>
      <c r="AO52098" s="135"/>
      <c r="AP52098" s="135"/>
      <c r="BJ52098" s="136"/>
    </row>
    <row r="52099" spans="5:62" ht="14.25" customHeight="1" x14ac:dyDescent="0.25">
      <c r="E52099" s="113"/>
      <c r="H52099" s="133"/>
      <c r="T52099" s="133"/>
      <c r="X52099" s="131"/>
      <c r="Y52099" s="133"/>
      <c r="AJ52099" s="133"/>
      <c r="AO52099" s="135"/>
      <c r="AP52099" s="135"/>
      <c r="BJ52099" s="136"/>
    </row>
    <row r="52100" spans="5:62" ht="14.25" customHeight="1" x14ac:dyDescent="0.25">
      <c r="E52100" s="113"/>
      <c r="H52100" s="133"/>
      <c r="T52100" s="133"/>
      <c r="X52100" s="131"/>
      <c r="Y52100" s="133"/>
      <c r="AJ52100" s="133"/>
      <c r="AO52100" s="135"/>
      <c r="AP52100" s="135"/>
      <c r="BJ52100" s="136"/>
    </row>
    <row r="52101" spans="5:62" ht="14.25" customHeight="1" x14ac:dyDescent="0.25">
      <c r="E52101" s="113"/>
      <c r="H52101" s="133"/>
      <c r="T52101" s="133"/>
      <c r="X52101" s="131"/>
      <c r="Y52101" s="133"/>
      <c r="AJ52101" s="133"/>
      <c r="AO52101" s="135"/>
      <c r="AP52101" s="135"/>
      <c r="BJ52101" s="136"/>
    </row>
    <row r="52102" spans="5:62" ht="14.25" customHeight="1" x14ac:dyDescent="0.25">
      <c r="E52102" s="113"/>
      <c r="H52102" s="133"/>
      <c r="T52102" s="133"/>
      <c r="X52102" s="131"/>
      <c r="Y52102" s="133"/>
      <c r="AJ52102" s="133"/>
      <c r="AO52102" s="135"/>
      <c r="AP52102" s="135"/>
      <c r="BJ52102" s="136"/>
    </row>
    <row r="52103" spans="5:62" ht="14.25" customHeight="1" x14ac:dyDescent="0.25">
      <c r="E52103" s="113"/>
      <c r="H52103" s="133"/>
      <c r="T52103" s="133"/>
      <c r="X52103" s="131"/>
      <c r="Y52103" s="133"/>
      <c r="AJ52103" s="133"/>
      <c r="AO52103" s="135"/>
      <c r="AP52103" s="135"/>
      <c r="BJ52103" s="136"/>
    </row>
    <row r="52104" spans="5:62" ht="14.25" customHeight="1" x14ac:dyDescent="0.25">
      <c r="E52104" s="113"/>
      <c r="H52104" s="133"/>
      <c r="T52104" s="133"/>
      <c r="X52104" s="131"/>
      <c r="Y52104" s="133"/>
      <c r="AJ52104" s="133"/>
      <c r="AO52104" s="135"/>
      <c r="AP52104" s="135"/>
      <c r="BJ52104" s="136"/>
    </row>
    <row r="52105" spans="5:62" ht="14.25" customHeight="1" x14ac:dyDescent="0.25">
      <c r="E52105" s="113"/>
      <c r="H52105" s="133"/>
      <c r="T52105" s="133"/>
      <c r="X52105" s="131"/>
      <c r="Y52105" s="133"/>
      <c r="AJ52105" s="133"/>
      <c r="AO52105" s="135"/>
      <c r="AP52105" s="135"/>
      <c r="BJ52105" s="136"/>
    </row>
    <row r="52106" spans="5:62" ht="14.25" customHeight="1" x14ac:dyDescent="0.25">
      <c r="E52106" s="113"/>
      <c r="H52106" s="133"/>
      <c r="T52106" s="133"/>
      <c r="X52106" s="131"/>
      <c r="Y52106" s="133"/>
      <c r="AJ52106" s="133"/>
      <c r="AO52106" s="135"/>
      <c r="AP52106" s="135"/>
      <c r="BJ52106" s="136"/>
    </row>
    <row r="52107" spans="5:62" ht="14.25" customHeight="1" x14ac:dyDescent="0.25">
      <c r="E52107" s="113"/>
      <c r="H52107" s="133"/>
      <c r="T52107" s="133"/>
      <c r="X52107" s="131"/>
      <c r="Y52107" s="133"/>
      <c r="AJ52107" s="133"/>
      <c r="AO52107" s="135"/>
      <c r="AP52107" s="135"/>
      <c r="BJ52107" s="136"/>
    </row>
    <row r="52108" spans="5:62" ht="14.25" customHeight="1" x14ac:dyDescent="0.25">
      <c r="E52108" s="113"/>
      <c r="H52108" s="133"/>
      <c r="T52108" s="133"/>
      <c r="X52108" s="131"/>
      <c r="Y52108" s="133"/>
      <c r="AJ52108" s="133"/>
      <c r="AO52108" s="135"/>
      <c r="AP52108" s="135"/>
      <c r="BJ52108" s="136"/>
    </row>
    <row r="52109" spans="5:62" ht="14.25" customHeight="1" x14ac:dyDescent="0.25">
      <c r="E52109" s="113"/>
      <c r="H52109" s="133"/>
      <c r="T52109" s="133"/>
      <c r="X52109" s="131"/>
      <c r="Y52109" s="133"/>
      <c r="AJ52109" s="133"/>
      <c r="AO52109" s="135"/>
      <c r="AP52109" s="135"/>
      <c r="BJ52109" s="136"/>
    </row>
    <row r="52110" spans="5:62" ht="14.25" customHeight="1" x14ac:dyDescent="0.25">
      <c r="E52110" s="113"/>
      <c r="H52110" s="133"/>
      <c r="T52110" s="133"/>
      <c r="X52110" s="131"/>
      <c r="Y52110" s="133"/>
      <c r="AJ52110" s="133"/>
      <c r="AO52110" s="135"/>
      <c r="AP52110" s="135"/>
      <c r="BJ52110" s="136"/>
    </row>
    <row r="52111" spans="5:62" ht="14.25" customHeight="1" x14ac:dyDescent="0.25">
      <c r="E52111" s="113"/>
      <c r="H52111" s="133"/>
      <c r="T52111" s="133"/>
      <c r="X52111" s="131"/>
      <c r="Y52111" s="133"/>
      <c r="AJ52111" s="133"/>
      <c r="AO52111" s="135"/>
      <c r="AP52111" s="135"/>
      <c r="BJ52111" s="136"/>
    </row>
    <row r="52112" spans="5:62" ht="14.25" customHeight="1" x14ac:dyDescent="0.25">
      <c r="E52112" s="113"/>
      <c r="H52112" s="133"/>
      <c r="T52112" s="133"/>
      <c r="X52112" s="131"/>
      <c r="Y52112" s="133"/>
      <c r="AJ52112" s="133"/>
      <c r="AO52112" s="135"/>
      <c r="AP52112" s="135"/>
      <c r="BJ52112" s="136"/>
    </row>
    <row r="52113" spans="5:62" ht="14.25" customHeight="1" x14ac:dyDescent="0.25">
      <c r="E52113" s="113"/>
      <c r="H52113" s="133"/>
      <c r="T52113" s="133"/>
      <c r="X52113" s="131"/>
      <c r="Y52113" s="133"/>
      <c r="AJ52113" s="133"/>
      <c r="AO52113" s="135"/>
      <c r="AP52113" s="135"/>
      <c r="BJ52113" s="136"/>
    </row>
    <row r="52114" spans="5:62" ht="14.25" customHeight="1" x14ac:dyDescent="0.25">
      <c r="E52114" s="113"/>
      <c r="H52114" s="133"/>
      <c r="T52114" s="133"/>
      <c r="X52114" s="131"/>
      <c r="Y52114" s="133"/>
      <c r="AJ52114" s="133"/>
      <c r="AO52114" s="135"/>
      <c r="AP52114" s="135"/>
      <c r="BJ52114" s="136"/>
    </row>
    <row r="52115" spans="5:62" ht="14.25" customHeight="1" x14ac:dyDescent="0.25">
      <c r="E52115" s="113"/>
      <c r="H52115" s="133"/>
      <c r="T52115" s="133"/>
      <c r="X52115" s="131"/>
      <c r="Y52115" s="133"/>
      <c r="AJ52115" s="133"/>
      <c r="AO52115" s="135"/>
      <c r="AP52115" s="135"/>
      <c r="BJ52115" s="136"/>
    </row>
    <row r="52116" spans="5:62" ht="14.25" customHeight="1" x14ac:dyDescent="0.25">
      <c r="E52116" s="113"/>
      <c r="H52116" s="133"/>
      <c r="T52116" s="133"/>
      <c r="X52116" s="131"/>
      <c r="Y52116" s="133"/>
      <c r="AJ52116" s="133"/>
      <c r="AO52116" s="135"/>
      <c r="AP52116" s="135"/>
      <c r="BJ52116" s="136"/>
    </row>
    <row r="52117" spans="5:62" ht="14.25" customHeight="1" x14ac:dyDescent="0.25">
      <c r="E52117" s="113"/>
      <c r="H52117" s="133"/>
      <c r="T52117" s="133"/>
      <c r="X52117" s="131"/>
      <c r="Y52117" s="133"/>
      <c r="AJ52117" s="133"/>
      <c r="AO52117" s="135"/>
      <c r="AP52117" s="135"/>
      <c r="BJ52117" s="136"/>
    </row>
    <row r="52118" spans="5:62" ht="14.25" customHeight="1" x14ac:dyDescent="0.25">
      <c r="E52118" s="113"/>
      <c r="H52118" s="133"/>
      <c r="T52118" s="133"/>
      <c r="X52118" s="131"/>
      <c r="Y52118" s="133"/>
      <c r="AJ52118" s="133"/>
      <c r="AO52118" s="135"/>
      <c r="AP52118" s="135"/>
      <c r="BJ52118" s="136"/>
    </row>
    <row r="52119" spans="5:62" ht="14.25" customHeight="1" x14ac:dyDescent="0.25">
      <c r="E52119" s="113"/>
      <c r="H52119" s="133"/>
      <c r="T52119" s="133"/>
      <c r="X52119" s="131"/>
      <c r="Y52119" s="133"/>
      <c r="AJ52119" s="133"/>
      <c r="AO52119" s="135"/>
      <c r="AP52119" s="135"/>
      <c r="BJ52119" s="136"/>
    </row>
    <row r="52120" spans="5:62" ht="14.25" customHeight="1" x14ac:dyDescent="0.25">
      <c r="E52120" s="113"/>
      <c r="H52120" s="133"/>
      <c r="T52120" s="133"/>
      <c r="X52120" s="131"/>
      <c r="Y52120" s="133"/>
      <c r="AJ52120" s="133"/>
      <c r="AO52120" s="135"/>
      <c r="AP52120" s="135"/>
      <c r="BJ52120" s="136"/>
    </row>
    <row r="52121" spans="5:62" ht="14.25" customHeight="1" x14ac:dyDescent="0.25">
      <c r="E52121" s="113"/>
      <c r="H52121" s="133"/>
      <c r="T52121" s="133"/>
      <c r="X52121" s="131"/>
      <c r="Y52121" s="133"/>
      <c r="AJ52121" s="133"/>
      <c r="AO52121" s="135"/>
      <c r="AP52121" s="135"/>
      <c r="BJ52121" s="136"/>
    </row>
    <row r="52122" spans="5:62" ht="14.25" customHeight="1" x14ac:dyDescent="0.25">
      <c r="E52122" s="113"/>
      <c r="H52122" s="133"/>
      <c r="T52122" s="133"/>
      <c r="X52122" s="131"/>
      <c r="Y52122" s="133"/>
      <c r="AJ52122" s="133"/>
      <c r="AO52122" s="135"/>
      <c r="AP52122" s="135"/>
      <c r="BJ52122" s="136"/>
    </row>
    <row r="52123" spans="5:62" ht="14.25" customHeight="1" x14ac:dyDescent="0.25">
      <c r="E52123" s="113"/>
      <c r="H52123" s="133"/>
      <c r="T52123" s="133"/>
      <c r="X52123" s="131"/>
      <c r="Y52123" s="133"/>
      <c r="AJ52123" s="133"/>
      <c r="AO52123" s="135"/>
      <c r="AP52123" s="135"/>
      <c r="BJ52123" s="136"/>
    </row>
    <row r="52124" spans="5:62" ht="14.25" customHeight="1" x14ac:dyDescent="0.25">
      <c r="E52124" s="113"/>
      <c r="H52124" s="133"/>
      <c r="T52124" s="133"/>
      <c r="X52124" s="131"/>
      <c r="Y52124" s="133"/>
      <c r="AJ52124" s="133"/>
      <c r="AO52124" s="135"/>
      <c r="AP52124" s="135"/>
      <c r="BJ52124" s="136"/>
    </row>
    <row r="52125" spans="5:62" ht="14.25" customHeight="1" x14ac:dyDescent="0.25">
      <c r="E52125" s="113"/>
      <c r="H52125" s="133"/>
      <c r="T52125" s="133"/>
      <c r="X52125" s="131"/>
      <c r="Y52125" s="133"/>
      <c r="AJ52125" s="133"/>
      <c r="AO52125" s="135"/>
      <c r="AP52125" s="135"/>
      <c r="BJ52125" s="136"/>
    </row>
    <row r="52126" spans="5:62" ht="14.25" customHeight="1" x14ac:dyDescent="0.25">
      <c r="E52126" s="113"/>
      <c r="H52126" s="133"/>
      <c r="T52126" s="133"/>
      <c r="X52126" s="131"/>
      <c r="Y52126" s="133"/>
      <c r="AJ52126" s="133"/>
      <c r="AO52126" s="135"/>
      <c r="AP52126" s="135"/>
      <c r="BJ52126" s="136"/>
    </row>
    <row r="52127" spans="5:62" ht="14.25" customHeight="1" x14ac:dyDescent="0.25">
      <c r="E52127" s="113"/>
      <c r="H52127" s="133"/>
      <c r="T52127" s="133"/>
      <c r="X52127" s="131"/>
      <c r="Y52127" s="133"/>
      <c r="AJ52127" s="133"/>
      <c r="AO52127" s="135"/>
      <c r="AP52127" s="135"/>
      <c r="BJ52127" s="136"/>
    </row>
    <row r="52128" spans="5:62" ht="14.25" customHeight="1" x14ac:dyDescent="0.25">
      <c r="E52128" s="113"/>
      <c r="H52128" s="133"/>
      <c r="T52128" s="133"/>
      <c r="X52128" s="131"/>
      <c r="Y52128" s="133"/>
      <c r="AJ52128" s="133"/>
      <c r="AO52128" s="135"/>
      <c r="AP52128" s="135"/>
      <c r="BJ52128" s="136"/>
    </row>
    <row r="52129" spans="5:62" ht="14.25" customHeight="1" x14ac:dyDescent="0.25">
      <c r="E52129" s="113"/>
      <c r="H52129" s="133"/>
      <c r="T52129" s="133"/>
      <c r="X52129" s="131"/>
      <c r="Y52129" s="133"/>
      <c r="AJ52129" s="133"/>
      <c r="AO52129" s="135"/>
      <c r="AP52129" s="135"/>
      <c r="BJ52129" s="136"/>
    </row>
    <row r="52130" spans="5:62" ht="14.25" customHeight="1" x14ac:dyDescent="0.25">
      <c r="E52130" s="113"/>
      <c r="H52130" s="133"/>
      <c r="T52130" s="133"/>
      <c r="X52130" s="131"/>
      <c r="Y52130" s="133"/>
      <c r="AJ52130" s="133"/>
      <c r="AO52130" s="135"/>
      <c r="AP52130" s="135"/>
      <c r="BJ52130" s="136"/>
    </row>
    <row r="52131" spans="5:62" ht="14.25" customHeight="1" x14ac:dyDescent="0.25">
      <c r="E52131" s="113"/>
      <c r="H52131" s="133"/>
      <c r="T52131" s="133"/>
      <c r="X52131" s="131"/>
      <c r="Y52131" s="133"/>
      <c r="AJ52131" s="133"/>
      <c r="AO52131" s="135"/>
      <c r="AP52131" s="135"/>
      <c r="BJ52131" s="136"/>
    </row>
    <row r="52132" spans="5:62" ht="14.25" customHeight="1" x14ac:dyDescent="0.25">
      <c r="E52132" s="113"/>
      <c r="H52132" s="133"/>
      <c r="T52132" s="133"/>
      <c r="X52132" s="131"/>
      <c r="Y52132" s="133"/>
      <c r="AJ52132" s="133"/>
      <c r="AO52132" s="135"/>
      <c r="AP52132" s="135"/>
      <c r="BJ52132" s="136"/>
    </row>
    <row r="52133" spans="5:62" ht="14.25" customHeight="1" x14ac:dyDescent="0.25">
      <c r="E52133" s="113"/>
      <c r="H52133" s="133"/>
      <c r="T52133" s="133"/>
      <c r="X52133" s="131"/>
      <c r="Y52133" s="133"/>
      <c r="AJ52133" s="133"/>
      <c r="AO52133" s="135"/>
      <c r="AP52133" s="135"/>
      <c r="BJ52133" s="136"/>
    </row>
    <row r="52134" spans="5:62" ht="14.25" customHeight="1" x14ac:dyDescent="0.25">
      <c r="E52134" s="113"/>
      <c r="H52134" s="133"/>
      <c r="T52134" s="133"/>
      <c r="X52134" s="131"/>
      <c r="Y52134" s="133"/>
      <c r="AJ52134" s="133"/>
      <c r="AO52134" s="135"/>
      <c r="AP52134" s="135"/>
      <c r="BJ52134" s="136"/>
    </row>
    <row r="52135" spans="5:62" ht="14.25" customHeight="1" x14ac:dyDescent="0.25">
      <c r="E52135" s="113"/>
      <c r="H52135" s="133"/>
      <c r="T52135" s="133"/>
      <c r="X52135" s="131"/>
      <c r="Y52135" s="133"/>
      <c r="AJ52135" s="133"/>
      <c r="AO52135" s="135"/>
      <c r="AP52135" s="135"/>
      <c r="BJ52135" s="136"/>
    </row>
    <row r="52136" spans="5:62" ht="14.25" customHeight="1" x14ac:dyDescent="0.25">
      <c r="E52136" s="113"/>
      <c r="H52136" s="133"/>
      <c r="T52136" s="133"/>
      <c r="X52136" s="131"/>
      <c r="Y52136" s="133"/>
      <c r="AJ52136" s="133"/>
      <c r="AO52136" s="135"/>
      <c r="AP52136" s="135"/>
      <c r="BJ52136" s="136"/>
    </row>
    <row r="52137" spans="5:62" ht="14.25" customHeight="1" x14ac:dyDescent="0.25">
      <c r="E52137" s="113"/>
      <c r="H52137" s="133"/>
      <c r="T52137" s="133"/>
      <c r="X52137" s="131"/>
      <c r="Y52137" s="133"/>
      <c r="AJ52137" s="133"/>
      <c r="AO52137" s="135"/>
      <c r="AP52137" s="135"/>
      <c r="BJ52137" s="136"/>
    </row>
    <row r="52138" spans="5:62" ht="14.25" customHeight="1" x14ac:dyDescent="0.25">
      <c r="E52138" s="113"/>
      <c r="H52138" s="133"/>
      <c r="T52138" s="133"/>
      <c r="X52138" s="131"/>
      <c r="Y52138" s="133"/>
      <c r="AJ52138" s="133"/>
      <c r="AO52138" s="135"/>
      <c r="AP52138" s="135"/>
      <c r="BJ52138" s="136"/>
    </row>
    <row r="52139" spans="5:62" ht="14.25" customHeight="1" x14ac:dyDescent="0.25">
      <c r="E52139" s="113"/>
      <c r="H52139" s="133"/>
      <c r="T52139" s="133"/>
      <c r="X52139" s="131"/>
      <c r="Y52139" s="133"/>
      <c r="AJ52139" s="133"/>
      <c r="AO52139" s="135"/>
      <c r="AP52139" s="135"/>
      <c r="BJ52139" s="136"/>
    </row>
    <row r="52140" spans="5:62" ht="14.25" customHeight="1" x14ac:dyDescent="0.25">
      <c r="E52140" s="113"/>
      <c r="H52140" s="133"/>
      <c r="T52140" s="133"/>
      <c r="X52140" s="131"/>
      <c r="Y52140" s="133"/>
      <c r="AJ52140" s="133"/>
      <c r="AO52140" s="135"/>
      <c r="AP52140" s="135"/>
      <c r="BJ52140" s="136"/>
    </row>
    <row r="52141" spans="5:62" ht="14.25" customHeight="1" x14ac:dyDescent="0.25">
      <c r="E52141" s="113"/>
      <c r="H52141" s="133"/>
      <c r="T52141" s="133"/>
      <c r="X52141" s="131"/>
      <c r="Y52141" s="133"/>
      <c r="AJ52141" s="133"/>
      <c r="AO52141" s="135"/>
      <c r="AP52141" s="135"/>
      <c r="BJ52141" s="136"/>
    </row>
    <row r="52142" spans="5:62" ht="14.25" customHeight="1" x14ac:dyDescent="0.25">
      <c r="E52142" s="113"/>
      <c r="H52142" s="133"/>
      <c r="T52142" s="133"/>
      <c r="X52142" s="131"/>
      <c r="Y52142" s="133"/>
      <c r="AJ52142" s="133"/>
      <c r="AO52142" s="135"/>
      <c r="AP52142" s="135"/>
      <c r="BJ52142" s="136"/>
    </row>
    <row r="52143" spans="5:62" ht="14.25" customHeight="1" x14ac:dyDescent="0.25">
      <c r="E52143" s="113"/>
      <c r="H52143" s="133"/>
      <c r="T52143" s="133"/>
      <c r="X52143" s="131"/>
      <c r="Y52143" s="133"/>
      <c r="AJ52143" s="133"/>
      <c r="AO52143" s="135"/>
      <c r="AP52143" s="135"/>
      <c r="BJ52143" s="136"/>
    </row>
    <row r="52144" spans="5:62" ht="14.25" customHeight="1" x14ac:dyDescent="0.25">
      <c r="E52144" s="113"/>
      <c r="H52144" s="133"/>
      <c r="T52144" s="133"/>
      <c r="X52144" s="131"/>
      <c r="Y52144" s="133"/>
      <c r="AJ52144" s="133"/>
      <c r="AO52144" s="135"/>
      <c r="AP52144" s="135"/>
      <c r="BJ52144" s="136"/>
    </row>
    <row r="52145" spans="5:62" ht="14.25" customHeight="1" x14ac:dyDescent="0.25">
      <c r="E52145" s="113"/>
      <c r="H52145" s="133"/>
      <c r="T52145" s="133"/>
      <c r="X52145" s="131"/>
      <c r="Y52145" s="133"/>
      <c r="AJ52145" s="133"/>
      <c r="AO52145" s="135"/>
      <c r="AP52145" s="135"/>
      <c r="BJ52145" s="136"/>
    </row>
    <row r="52146" spans="5:62" ht="14.25" customHeight="1" x14ac:dyDescent="0.25">
      <c r="E52146" s="113"/>
      <c r="H52146" s="133"/>
      <c r="T52146" s="133"/>
      <c r="X52146" s="131"/>
      <c r="Y52146" s="133"/>
      <c r="AJ52146" s="133"/>
      <c r="AO52146" s="135"/>
      <c r="AP52146" s="135"/>
      <c r="BJ52146" s="136"/>
    </row>
    <row r="52147" spans="5:62" ht="14.25" customHeight="1" x14ac:dyDescent="0.25">
      <c r="E52147" s="113"/>
      <c r="H52147" s="133"/>
      <c r="T52147" s="133"/>
      <c r="X52147" s="131"/>
      <c r="Y52147" s="133"/>
      <c r="AJ52147" s="133"/>
      <c r="AO52147" s="135"/>
      <c r="AP52147" s="135"/>
      <c r="BJ52147" s="136"/>
    </row>
    <row r="52148" spans="5:62" ht="14.25" customHeight="1" x14ac:dyDescent="0.25">
      <c r="E52148" s="113"/>
      <c r="H52148" s="133"/>
      <c r="T52148" s="133"/>
      <c r="X52148" s="131"/>
      <c r="Y52148" s="133"/>
      <c r="AJ52148" s="133"/>
      <c r="AO52148" s="135"/>
      <c r="AP52148" s="135"/>
      <c r="BJ52148" s="136"/>
    </row>
    <row r="52149" spans="5:62" ht="14.25" customHeight="1" x14ac:dyDescent="0.25">
      <c r="E52149" s="113"/>
      <c r="H52149" s="133"/>
      <c r="T52149" s="133"/>
      <c r="X52149" s="131"/>
      <c r="Y52149" s="133"/>
      <c r="AJ52149" s="133"/>
      <c r="AO52149" s="135"/>
      <c r="AP52149" s="135"/>
      <c r="BJ52149" s="136"/>
    </row>
    <row r="52150" spans="5:62" ht="14.25" customHeight="1" x14ac:dyDescent="0.25">
      <c r="E52150" s="113"/>
      <c r="H52150" s="133"/>
      <c r="T52150" s="133"/>
      <c r="X52150" s="131"/>
      <c r="Y52150" s="133"/>
      <c r="AJ52150" s="133"/>
      <c r="AO52150" s="135"/>
      <c r="AP52150" s="135"/>
      <c r="BJ52150" s="136"/>
    </row>
    <row r="52151" spans="5:62" ht="14.25" customHeight="1" x14ac:dyDescent="0.25">
      <c r="E52151" s="113"/>
      <c r="H52151" s="133"/>
      <c r="T52151" s="133"/>
      <c r="X52151" s="131"/>
      <c r="Y52151" s="133"/>
      <c r="AJ52151" s="133"/>
      <c r="AO52151" s="135"/>
      <c r="AP52151" s="135"/>
      <c r="BJ52151" s="136"/>
    </row>
    <row r="52152" spans="5:62" ht="14.25" customHeight="1" x14ac:dyDescent="0.25">
      <c r="E52152" s="113"/>
      <c r="H52152" s="133"/>
      <c r="T52152" s="133"/>
      <c r="X52152" s="131"/>
      <c r="Y52152" s="133"/>
      <c r="AJ52152" s="133"/>
      <c r="AO52152" s="135"/>
      <c r="AP52152" s="135"/>
      <c r="BJ52152" s="136"/>
    </row>
    <row r="52153" spans="5:62" ht="14.25" customHeight="1" x14ac:dyDescent="0.25">
      <c r="E52153" s="113"/>
      <c r="H52153" s="133"/>
      <c r="T52153" s="133"/>
      <c r="X52153" s="131"/>
      <c r="Y52153" s="133"/>
      <c r="AJ52153" s="133"/>
      <c r="AO52153" s="135"/>
      <c r="AP52153" s="135"/>
      <c r="BJ52153" s="136"/>
    </row>
    <row r="52154" spans="5:62" ht="14.25" customHeight="1" x14ac:dyDescent="0.25">
      <c r="E52154" s="113"/>
      <c r="H52154" s="133"/>
      <c r="T52154" s="133"/>
      <c r="X52154" s="131"/>
      <c r="Y52154" s="133"/>
      <c r="AJ52154" s="133"/>
      <c r="AO52154" s="135"/>
      <c r="AP52154" s="135"/>
      <c r="BJ52154" s="136"/>
    </row>
    <row r="52155" spans="5:62" ht="14.25" customHeight="1" x14ac:dyDescent="0.25">
      <c r="E52155" s="113"/>
      <c r="H52155" s="133"/>
      <c r="T52155" s="133"/>
      <c r="X52155" s="131"/>
      <c r="Y52155" s="133"/>
      <c r="AJ52155" s="133"/>
      <c r="AO52155" s="135"/>
      <c r="AP52155" s="135"/>
      <c r="BJ52155" s="136"/>
    </row>
    <row r="52156" spans="5:62" ht="14.25" customHeight="1" x14ac:dyDescent="0.25">
      <c r="E52156" s="113"/>
      <c r="H52156" s="133"/>
      <c r="T52156" s="133"/>
      <c r="X52156" s="131"/>
      <c r="Y52156" s="133"/>
      <c r="AJ52156" s="133"/>
      <c r="AO52156" s="135"/>
      <c r="AP52156" s="135"/>
      <c r="BJ52156" s="136"/>
    </row>
    <row r="52157" spans="5:62" ht="14.25" customHeight="1" x14ac:dyDescent="0.25">
      <c r="E52157" s="113"/>
      <c r="H52157" s="133"/>
      <c r="T52157" s="133"/>
      <c r="X52157" s="131"/>
      <c r="Y52157" s="133"/>
      <c r="AJ52157" s="133"/>
      <c r="AO52157" s="135"/>
      <c r="AP52157" s="135"/>
      <c r="BJ52157" s="136"/>
    </row>
    <row r="52158" spans="5:62" ht="14.25" customHeight="1" x14ac:dyDescent="0.25">
      <c r="E52158" s="113"/>
      <c r="H52158" s="133"/>
      <c r="T52158" s="133"/>
      <c r="X52158" s="131"/>
      <c r="Y52158" s="133"/>
      <c r="AJ52158" s="133"/>
      <c r="AO52158" s="135"/>
      <c r="AP52158" s="135"/>
      <c r="BJ52158" s="136"/>
    </row>
    <row r="52159" spans="5:62" ht="14.25" customHeight="1" x14ac:dyDescent="0.25">
      <c r="E52159" s="113"/>
      <c r="H52159" s="133"/>
      <c r="T52159" s="133"/>
      <c r="X52159" s="131"/>
      <c r="Y52159" s="133"/>
      <c r="AJ52159" s="133"/>
      <c r="AO52159" s="135"/>
      <c r="AP52159" s="135"/>
      <c r="BJ52159" s="136"/>
    </row>
    <row r="52160" spans="5:62" ht="14.25" customHeight="1" x14ac:dyDescent="0.25">
      <c r="E52160" s="113"/>
      <c r="H52160" s="133"/>
      <c r="T52160" s="133"/>
      <c r="X52160" s="131"/>
      <c r="Y52160" s="133"/>
      <c r="AJ52160" s="133"/>
      <c r="AO52160" s="135"/>
      <c r="AP52160" s="135"/>
      <c r="BJ52160" s="136"/>
    </row>
    <row r="52161" spans="5:62" ht="14.25" customHeight="1" x14ac:dyDescent="0.25">
      <c r="E52161" s="113"/>
      <c r="H52161" s="133"/>
      <c r="T52161" s="133"/>
      <c r="X52161" s="131"/>
      <c r="Y52161" s="133"/>
      <c r="AJ52161" s="133"/>
      <c r="AO52161" s="135"/>
      <c r="AP52161" s="135"/>
      <c r="BJ52161" s="136"/>
    </row>
    <row r="52162" spans="5:62" ht="14.25" customHeight="1" x14ac:dyDescent="0.25">
      <c r="E52162" s="113"/>
      <c r="H52162" s="133"/>
      <c r="T52162" s="133"/>
      <c r="X52162" s="131"/>
      <c r="Y52162" s="133"/>
      <c r="AJ52162" s="133"/>
      <c r="AO52162" s="135"/>
      <c r="AP52162" s="135"/>
      <c r="BJ52162" s="136"/>
    </row>
    <row r="52163" spans="5:62" ht="14.25" customHeight="1" x14ac:dyDescent="0.25">
      <c r="E52163" s="113"/>
      <c r="H52163" s="133"/>
      <c r="T52163" s="133"/>
      <c r="X52163" s="131"/>
      <c r="Y52163" s="133"/>
      <c r="AJ52163" s="133"/>
      <c r="AO52163" s="135"/>
      <c r="AP52163" s="135"/>
      <c r="BJ52163" s="136"/>
    </row>
    <row r="52164" spans="5:62" ht="14.25" customHeight="1" x14ac:dyDescent="0.25">
      <c r="E52164" s="113"/>
      <c r="H52164" s="133"/>
      <c r="T52164" s="133"/>
      <c r="X52164" s="131"/>
      <c r="Y52164" s="133"/>
      <c r="AJ52164" s="133"/>
      <c r="AO52164" s="135"/>
      <c r="AP52164" s="135"/>
      <c r="BJ52164" s="136"/>
    </row>
    <row r="52165" spans="5:62" ht="14.25" customHeight="1" x14ac:dyDescent="0.25">
      <c r="E52165" s="113"/>
      <c r="H52165" s="133"/>
      <c r="T52165" s="133"/>
      <c r="X52165" s="131"/>
      <c r="Y52165" s="133"/>
      <c r="AJ52165" s="133"/>
      <c r="AO52165" s="135"/>
      <c r="AP52165" s="135"/>
      <c r="BJ52165" s="136"/>
    </row>
    <row r="52166" spans="5:62" ht="14.25" customHeight="1" x14ac:dyDescent="0.25">
      <c r="E52166" s="113"/>
      <c r="H52166" s="133"/>
      <c r="T52166" s="133"/>
      <c r="X52166" s="131"/>
      <c r="Y52166" s="133"/>
      <c r="AJ52166" s="133"/>
      <c r="AO52166" s="135"/>
      <c r="AP52166" s="135"/>
      <c r="BJ52166" s="136"/>
    </row>
    <row r="52167" spans="5:62" ht="14.25" customHeight="1" x14ac:dyDescent="0.25">
      <c r="E52167" s="113"/>
      <c r="H52167" s="133"/>
      <c r="T52167" s="133"/>
      <c r="X52167" s="131"/>
      <c r="Y52167" s="133"/>
      <c r="AJ52167" s="133"/>
      <c r="AO52167" s="135"/>
      <c r="AP52167" s="135"/>
      <c r="BJ52167" s="136"/>
    </row>
    <row r="52168" spans="5:62" ht="14.25" customHeight="1" x14ac:dyDescent="0.25">
      <c r="E52168" s="113"/>
      <c r="H52168" s="133"/>
      <c r="T52168" s="133"/>
      <c r="X52168" s="131"/>
      <c r="Y52168" s="133"/>
      <c r="AJ52168" s="133"/>
      <c r="AO52168" s="135"/>
      <c r="AP52168" s="135"/>
      <c r="BJ52168" s="136"/>
    </row>
    <row r="52169" spans="5:62" ht="14.25" customHeight="1" x14ac:dyDescent="0.25">
      <c r="E52169" s="113"/>
      <c r="H52169" s="133"/>
      <c r="T52169" s="133"/>
      <c r="X52169" s="131"/>
      <c r="Y52169" s="133"/>
      <c r="AJ52169" s="133"/>
      <c r="AO52169" s="135"/>
      <c r="AP52169" s="135"/>
      <c r="BJ52169" s="136"/>
    </row>
    <row r="52170" spans="5:62" ht="14.25" customHeight="1" x14ac:dyDescent="0.25">
      <c r="E52170" s="113"/>
      <c r="H52170" s="133"/>
      <c r="T52170" s="133"/>
      <c r="X52170" s="131"/>
      <c r="Y52170" s="133"/>
      <c r="AJ52170" s="133"/>
      <c r="AO52170" s="135"/>
      <c r="AP52170" s="135"/>
      <c r="BJ52170" s="136"/>
    </row>
    <row r="52171" spans="5:62" ht="14.25" customHeight="1" x14ac:dyDescent="0.25">
      <c r="E52171" s="113"/>
      <c r="H52171" s="133"/>
      <c r="T52171" s="133"/>
      <c r="X52171" s="131"/>
      <c r="Y52171" s="133"/>
      <c r="AJ52171" s="133"/>
      <c r="AO52171" s="135"/>
      <c r="AP52171" s="135"/>
      <c r="BJ52171" s="136"/>
    </row>
    <row r="52172" spans="5:62" ht="14.25" customHeight="1" x14ac:dyDescent="0.25">
      <c r="E52172" s="113"/>
      <c r="H52172" s="133"/>
      <c r="T52172" s="133"/>
      <c r="X52172" s="131"/>
      <c r="Y52172" s="133"/>
      <c r="AJ52172" s="133"/>
      <c r="AO52172" s="135"/>
      <c r="AP52172" s="135"/>
      <c r="BJ52172" s="136"/>
    </row>
    <row r="52173" spans="5:62" ht="14.25" customHeight="1" x14ac:dyDescent="0.25">
      <c r="E52173" s="113"/>
      <c r="H52173" s="133"/>
      <c r="T52173" s="133"/>
      <c r="X52173" s="131"/>
      <c r="Y52173" s="133"/>
      <c r="AJ52173" s="133"/>
      <c r="AO52173" s="135"/>
      <c r="AP52173" s="135"/>
      <c r="BJ52173" s="136"/>
    </row>
    <row r="52174" spans="5:62" ht="14.25" customHeight="1" x14ac:dyDescent="0.25">
      <c r="E52174" s="113"/>
      <c r="H52174" s="133"/>
      <c r="T52174" s="133"/>
      <c r="X52174" s="131"/>
      <c r="Y52174" s="133"/>
      <c r="AJ52174" s="133"/>
      <c r="AO52174" s="135"/>
      <c r="AP52174" s="135"/>
      <c r="BJ52174" s="136"/>
    </row>
    <row r="52175" spans="5:62" ht="14.25" customHeight="1" x14ac:dyDescent="0.25">
      <c r="E52175" s="113"/>
      <c r="H52175" s="133"/>
      <c r="T52175" s="133"/>
      <c r="X52175" s="131"/>
      <c r="Y52175" s="133"/>
      <c r="AJ52175" s="133"/>
      <c r="AO52175" s="135"/>
      <c r="AP52175" s="135"/>
      <c r="BJ52175" s="136"/>
    </row>
    <row r="52176" spans="5:62" ht="14.25" customHeight="1" x14ac:dyDescent="0.25">
      <c r="E52176" s="113"/>
      <c r="H52176" s="133"/>
      <c r="T52176" s="133"/>
      <c r="X52176" s="131"/>
      <c r="Y52176" s="133"/>
      <c r="AJ52176" s="133"/>
      <c r="AO52176" s="135"/>
      <c r="AP52176" s="135"/>
      <c r="BJ52176" s="136"/>
    </row>
    <row r="52177" spans="5:62" ht="14.25" customHeight="1" x14ac:dyDescent="0.25">
      <c r="E52177" s="113"/>
      <c r="H52177" s="133"/>
      <c r="T52177" s="133"/>
      <c r="X52177" s="131"/>
      <c r="Y52177" s="133"/>
      <c r="AJ52177" s="133"/>
      <c r="AO52177" s="135"/>
      <c r="AP52177" s="135"/>
      <c r="BJ52177" s="136"/>
    </row>
    <row r="52178" spans="5:62" ht="14.25" customHeight="1" x14ac:dyDescent="0.25">
      <c r="E52178" s="113"/>
      <c r="H52178" s="133"/>
      <c r="T52178" s="133"/>
      <c r="X52178" s="131"/>
      <c r="Y52178" s="133"/>
      <c r="AJ52178" s="133"/>
      <c r="AO52178" s="135"/>
      <c r="AP52178" s="135"/>
      <c r="BJ52178" s="136"/>
    </row>
    <row r="52179" spans="5:62" ht="14.25" customHeight="1" x14ac:dyDescent="0.25">
      <c r="E52179" s="113"/>
      <c r="H52179" s="133"/>
      <c r="T52179" s="133"/>
      <c r="X52179" s="131"/>
      <c r="Y52179" s="133"/>
      <c r="AJ52179" s="133"/>
      <c r="AO52179" s="135"/>
      <c r="AP52179" s="135"/>
      <c r="BJ52179" s="136"/>
    </row>
    <row r="52180" spans="5:62" ht="14.25" customHeight="1" x14ac:dyDescent="0.25">
      <c r="E52180" s="113"/>
      <c r="H52180" s="133"/>
      <c r="T52180" s="133"/>
      <c r="X52180" s="131"/>
      <c r="Y52180" s="133"/>
      <c r="AJ52180" s="133"/>
      <c r="AO52180" s="135"/>
      <c r="AP52180" s="135"/>
      <c r="BJ52180" s="136"/>
    </row>
    <row r="52181" spans="5:62" ht="14.25" customHeight="1" x14ac:dyDescent="0.25">
      <c r="E52181" s="113"/>
      <c r="H52181" s="133"/>
      <c r="T52181" s="133"/>
      <c r="X52181" s="131"/>
      <c r="Y52181" s="133"/>
      <c r="AJ52181" s="133"/>
      <c r="AO52181" s="135"/>
      <c r="AP52181" s="135"/>
      <c r="BJ52181" s="136"/>
    </row>
    <row r="52182" spans="5:62" ht="14.25" customHeight="1" x14ac:dyDescent="0.25">
      <c r="E52182" s="113"/>
      <c r="H52182" s="133"/>
      <c r="T52182" s="133"/>
      <c r="X52182" s="131"/>
      <c r="Y52182" s="133"/>
      <c r="AJ52182" s="133"/>
      <c r="AO52182" s="135"/>
      <c r="AP52182" s="135"/>
      <c r="BJ52182" s="136"/>
    </row>
    <row r="52183" spans="5:62" ht="14.25" customHeight="1" x14ac:dyDescent="0.25">
      <c r="E52183" s="113"/>
      <c r="H52183" s="133"/>
      <c r="T52183" s="133"/>
      <c r="X52183" s="131"/>
      <c r="Y52183" s="133"/>
      <c r="AJ52183" s="133"/>
      <c r="AO52183" s="135"/>
      <c r="AP52183" s="135"/>
      <c r="BJ52183" s="136"/>
    </row>
    <row r="52184" spans="5:62" ht="14.25" customHeight="1" x14ac:dyDescent="0.25">
      <c r="E52184" s="113"/>
      <c r="H52184" s="133"/>
      <c r="T52184" s="133"/>
      <c r="X52184" s="131"/>
      <c r="Y52184" s="133"/>
      <c r="AJ52184" s="133"/>
      <c r="AO52184" s="135"/>
      <c r="AP52184" s="135"/>
      <c r="BJ52184" s="136"/>
    </row>
    <row r="52185" spans="5:62" ht="14.25" customHeight="1" x14ac:dyDescent="0.25">
      <c r="E52185" s="113"/>
      <c r="H52185" s="133"/>
      <c r="T52185" s="133"/>
      <c r="X52185" s="131"/>
      <c r="Y52185" s="133"/>
      <c r="AJ52185" s="133"/>
      <c r="AO52185" s="135"/>
      <c r="AP52185" s="135"/>
      <c r="BJ52185" s="136"/>
    </row>
    <row r="52186" spans="5:62" ht="14.25" customHeight="1" x14ac:dyDescent="0.25">
      <c r="E52186" s="113"/>
      <c r="H52186" s="133"/>
      <c r="T52186" s="133"/>
      <c r="X52186" s="131"/>
      <c r="Y52186" s="133"/>
      <c r="AJ52186" s="133"/>
      <c r="AO52186" s="135"/>
      <c r="AP52186" s="135"/>
      <c r="BJ52186" s="136"/>
    </row>
    <row r="52187" spans="5:62" ht="14.25" customHeight="1" x14ac:dyDescent="0.25">
      <c r="E52187" s="113"/>
      <c r="H52187" s="133"/>
      <c r="T52187" s="133"/>
      <c r="X52187" s="131"/>
      <c r="Y52187" s="133"/>
      <c r="AJ52187" s="133"/>
      <c r="AO52187" s="135"/>
      <c r="AP52187" s="135"/>
      <c r="BJ52187" s="136"/>
    </row>
    <row r="52188" spans="5:62" ht="14.25" customHeight="1" x14ac:dyDescent="0.25">
      <c r="E52188" s="113"/>
      <c r="H52188" s="133"/>
      <c r="T52188" s="133"/>
      <c r="X52188" s="131"/>
      <c r="Y52188" s="133"/>
      <c r="AJ52188" s="133"/>
      <c r="AO52188" s="135"/>
      <c r="AP52188" s="135"/>
      <c r="BJ52188" s="136"/>
    </row>
    <row r="52189" spans="5:62" ht="14.25" customHeight="1" x14ac:dyDescent="0.25">
      <c r="E52189" s="113"/>
      <c r="H52189" s="133"/>
      <c r="T52189" s="133"/>
      <c r="X52189" s="131"/>
      <c r="Y52189" s="133"/>
      <c r="AJ52189" s="133"/>
      <c r="AO52189" s="135"/>
      <c r="AP52189" s="135"/>
      <c r="BJ52189" s="136"/>
    </row>
    <row r="52190" spans="5:62" ht="14.25" customHeight="1" x14ac:dyDescent="0.25">
      <c r="E52190" s="113"/>
      <c r="H52190" s="133"/>
      <c r="T52190" s="133"/>
      <c r="X52190" s="131"/>
      <c r="Y52190" s="133"/>
      <c r="AJ52190" s="133"/>
      <c r="AO52190" s="135"/>
      <c r="AP52190" s="135"/>
      <c r="BJ52190" s="136"/>
    </row>
    <row r="52191" spans="5:62" ht="14.25" customHeight="1" x14ac:dyDescent="0.25">
      <c r="E52191" s="113"/>
      <c r="H52191" s="133"/>
      <c r="T52191" s="133"/>
      <c r="X52191" s="131"/>
      <c r="Y52191" s="133"/>
      <c r="AJ52191" s="133"/>
      <c r="AO52191" s="135"/>
      <c r="AP52191" s="135"/>
      <c r="BJ52191" s="136"/>
    </row>
    <row r="52192" spans="5:62" ht="14.25" customHeight="1" x14ac:dyDescent="0.25">
      <c r="E52192" s="113"/>
      <c r="H52192" s="133"/>
      <c r="T52192" s="133"/>
      <c r="X52192" s="131"/>
      <c r="Y52192" s="133"/>
      <c r="AJ52192" s="133"/>
      <c r="AO52192" s="135"/>
      <c r="AP52192" s="135"/>
      <c r="BJ52192" s="136"/>
    </row>
    <row r="52193" spans="5:62" ht="14.25" customHeight="1" x14ac:dyDescent="0.25">
      <c r="E52193" s="113"/>
      <c r="H52193" s="133"/>
      <c r="T52193" s="133"/>
      <c r="X52193" s="131"/>
      <c r="Y52193" s="133"/>
      <c r="AJ52193" s="133"/>
      <c r="AO52193" s="135"/>
      <c r="AP52193" s="135"/>
      <c r="BJ52193" s="136"/>
    </row>
    <row r="52194" spans="5:62" ht="14.25" customHeight="1" x14ac:dyDescent="0.25">
      <c r="E52194" s="113"/>
      <c r="H52194" s="133"/>
      <c r="T52194" s="133"/>
      <c r="X52194" s="131"/>
      <c r="Y52194" s="133"/>
      <c r="AJ52194" s="133"/>
      <c r="AO52194" s="135"/>
      <c r="AP52194" s="135"/>
      <c r="BJ52194" s="136"/>
    </row>
    <row r="52195" spans="5:62" ht="14.25" customHeight="1" x14ac:dyDescent="0.25">
      <c r="E52195" s="113"/>
      <c r="H52195" s="133"/>
      <c r="T52195" s="133"/>
      <c r="X52195" s="131"/>
      <c r="Y52195" s="133"/>
      <c r="AJ52195" s="133"/>
      <c r="AO52195" s="135"/>
      <c r="AP52195" s="135"/>
      <c r="BJ52195" s="136"/>
    </row>
    <row r="52196" spans="5:62" ht="14.25" customHeight="1" x14ac:dyDescent="0.25">
      <c r="E52196" s="113"/>
      <c r="H52196" s="133"/>
      <c r="T52196" s="133"/>
      <c r="X52196" s="131"/>
      <c r="Y52196" s="133"/>
      <c r="AJ52196" s="133"/>
      <c r="AO52196" s="135"/>
      <c r="AP52196" s="135"/>
      <c r="BJ52196" s="136"/>
    </row>
    <row r="52197" spans="5:62" ht="14.25" customHeight="1" x14ac:dyDescent="0.25">
      <c r="E52197" s="113"/>
      <c r="H52197" s="133"/>
      <c r="T52197" s="133"/>
      <c r="X52197" s="131"/>
      <c r="Y52197" s="133"/>
      <c r="AJ52197" s="133"/>
      <c r="AO52197" s="135"/>
      <c r="AP52197" s="135"/>
      <c r="BJ52197" s="136"/>
    </row>
    <row r="52198" spans="5:62" ht="14.25" customHeight="1" x14ac:dyDescent="0.25">
      <c r="E52198" s="113"/>
      <c r="H52198" s="133"/>
      <c r="T52198" s="133"/>
      <c r="X52198" s="131"/>
      <c r="Y52198" s="133"/>
      <c r="AJ52198" s="133"/>
      <c r="AO52198" s="135"/>
      <c r="AP52198" s="135"/>
      <c r="BJ52198" s="136"/>
    </row>
    <row r="52199" spans="5:62" ht="14.25" customHeight="1" x14ac:dyDescent="0.25">
      <c r="E52199" s="113"/>
      <c r="H52199" s="133"/>
      <c r="T52199" s="133"/>
      <c r="X52199" s="131"/>
      <c r="Y52199" s="133"/>
      <c r="AJ52199" s="133"/>
      <c r="AO52199" s="135"/>
      <c r="AP52199" s="135"/>
      <c r="BJ52199" s="136"/>
    </row>
    <row r="52200" spans="5:62" ht="14.25" customHeight="1" x14ac:dyDescent="0.25">
      <c r="E52200" s="113"/>
      <c r="H52200" s="133"/>
      <c r="T52200" s="133"/>
      <c r="X52200" s="131"/>
      <c r="Y52200" s="133"/>
      <c r="AJ52200" s="133"/>
      <c r="AO52200" s="135"/>
      <c r="AP52200" s="135"/>
      <c r="BJ52200" s="136"/>
    </row>
    <row r="52201" spans="5:62" ht="14.25" customHeight="1" x14ac:dyDescent="0.25">
      <c r="E52201" s="113"/>
      <c r="H52201" s="133"/>
      <c r="T52201" s="133"/>
      <c r="X52201" s="131"/>
      <c r="Y52201" s="133"/>
      <c r="AJ52201" s="133"/>
      <c r="AO52201" s="135"/>
      <c r="AP52201" s="135"/>
      <c r="BJ52201" s="136"/>
    </row>
    <row r="52202" spans="5:62" ht="14.25" customHeight="1" x14ac:dyDescent="0.25">
      <c r="E52202" s="113"/>
      <c r="H52202" s="133"/>
      <c r="T52202" s="133"/>
      <c r="X52202" s="131"/>
      <c r="Y52202" s="133"/>
      <c r="AJ52202" s="133"/>
      <c r="AO52202" s="135"/>
      <c r="AP52202" s="135"/>
      <c r="BJ52202" s="136"/>
    </row>
    <row r="52203" spans="5:62" ht="14.25" customHeight="1" x14ac:dyDescent="0.25">
      <c r="E52203" s="113"/>
      <c r="H52203" s="133"/>
      <c r="T52203" s="133"/>
      <c r="X52203" s="131"/>
      <c r="Y52203" s="133"/>
      <c r="AJ52203" s="133"/>
      <c r="AO52203" s="135"/>
      <c r="AP52203" s="135"/>
      <c r="BJ52203" s="136"/>
    </row>
    <row r="52204" spans="5:62" ht="14.25" customHeight="1" x14ac:dyDescent="0.25">
      <c r="E52204" s="113"/>
      <c r="H52204" s="133"/>
      <c r="T52204" s="133"/>
      <c r="X52204" s="131"/>
      <c r="Y52204" s="133"/>
      <c r="AJ52204" s="133"/>
      <c r="AO52204" s="135"/>
      <c r="AP52204" s="135"/>
      <c r="BJ52204" s="136"/>
    </row>
    <row r="52205" spans="5:62" ht="14.25" customHeight="1" x14ac:dyDescent="0.25">
      <c r="E52205" s="113"/>
      <c r="H52205" s="133"/>
      <c r="T52205" s="133"/>
      <c r="X52205" s="131"/>
      <c r="Y52205" s="133"/>
      <c r="AJ52205" s="133"/>
      <c r="AO52205" s="135"/>
      <c r="AP52205" s="135"/>
      <c r="BJ52205" s="136"/>
    </row>
    <row r="52206" spans="5:62" ht="14.25" customHeight="1" x14ac:dyDescent="0.25">
      <c r="E52206" s="113"/>
      <c r="H52206" s="133"/>
      <c r="T52206" s="133"/>
      <c r="X52206" s="131"/>
      <c r="Y52206" s="133"/>
      <c r="AJ52206" s="133"/>
      <c r="AO52206" s="135"/>
      <c r="AP52206" s="135"/>
      <c r="BJ52206" s="136"/>
    </row>
    <row r="52207" spans="5:62" ht="14.25" customHeight="1" x14ac:dyDescent="0.25">
      <c r="E52207" s="113"/>
      <c r="H52207" s="133"/>
      <c r="T52207" s="133"/>
      <c r="X52207" s="131"/>
      <c r="Y52207" s="133"/>
      <c r="AJ52207" s="133"/>
      <c r="AO52207" s="135"/>
      <c r="AP52207" s="135"/>
      <c r="BJ52207" s="136"/>
    </row>
    <row r="52208" spans="5:62" ht="14.25" customHeight="1" x14ac:dyDescent="0.25">
      <c r="E52208" s="113"/>
      <c r="H52208" s="133"/>
      <c r="T52208" s="133"/>
      <c r="X52208" s="131"/>
      <c r="Y52208" s="133"/>
      <c r="AJ52208" s="133"/>
      <c r="AO52208" s="135"/>
      <c r="AP52208" s="135"/>
      <c r="BJ52208" s="136"/>
    </row>
    <row r="52209" spans="5:62" ht="14.25" customHeight="1" x14ac:dyDescent="0.25">
      <c r="E52209" s="113"/>
      <c r="H52209" s="133"/>
      <c r="T52209" s="133"/>
      <c r="X52209" s="131"/>
      <c r="Y52209" s="133"/>
      <c r="AJ52209" s="133"/>
      <c r="AO52209" s="135"/>
      <c r="AP52209" s="135"/>
      <c r="BJ52209" s="136"/>
    </row>
    <row r="52210" spans="5:62" ht="14.25" customHeight="1" x14ac:dyDescent="0.25">
      <c r="E52210" s="113"/>
      <c r="H52210" s="133"/>
      <c r="T52210" s="133"/>
      <c r="X52210" s="131"/>
      <c r="Y52210" s="133"/>
      <c r="AJ52210" s="133"/>
      <c r="AO52210" s="135"/>
      <c r="AP52210" s="135"/>
      <c r="BJ52210" s="136"/>
    </row>
    <row r="52211" spans="5:62" ht="14.25" customHeight="1" x14ac:dyDescent="0.25">
      <c r="E52211" s="113"/>
      <c r="H52211" s="133"/>
      <c r="T52211" s="133"/>
      <c r="X52211" s="131"/>
      <c r="Y52211" s="133"/>
      <c r="AJ52211" s="133"/>
      <c r="AO52211" s="135"/>
      <c r="AP52211" s="135"/>
      <c r="BJ52211" s="136"/>
    </row>
    <row r="52212" spans="5:62" ht="14.25" customHeight="1" x14ac:dyDescent="0.25">
      <c r="E52212" s="113"/>
      <c r="H52212" s="133"/>
      <c r="T52212" s="133"/>
      <c r="X52212" s="131"/>
      <c r="Y52212" s="133"/>
      <c r="AJ52212" s="133"/>
      <c r="AO52212" s="135"/>
      <c r="AP52212" s="135"/>
      <c r="BJ52212" s="136"/>
    </row>
    <row r="52213" spans="5:62" ht="14.25" customHeight="1" x14ac:dyDescent="0.25">
      <c r="E52213" s="113"/>
      <c r="H52213" s="133"/>
      <c r="T52213" s="133"/>
      <c r="X52213" s="131"/>
      <c r="Y52213" s="133"/>
      <c r="AJ52213" s="133"/>
      <c r="AO52213" s="135"/>
      <c r="AP52213" s="135"/>
      <c r="BJ52213" s="136"/>
    </row>
    <row r="52214" spans="5:62" ht="14.25" customHeight="1" x14ac:dyDescent="0.25">
      <c r="E52214" s="113"/>
      <c r="H52214" s="133"/>
      <c r="T52214" s="133"/>
      <c r="X52214" s="131"/>
      <c r="Y52214" s="133"/>
      <c r="AJ52214" s="133"/>
      <c r="AO52214" s="135"/>
      <c r="AP52214" s="135"/>
      <c r="BJ52214" s="136"/>
    </row>
    <row r="52215" spans="5:62" ht="14.25" customHeight="1" x14ac:dyDescent="0.25">
      <c r="E52215" s="113"/>
      <c r="H52215" s="133"/>
      <c r="T52215" s="133"/>
      <c r="X52215" s="131"/>
      <c r="Y52215" s="133"/>
      <c r="AJ52215" s="133"/>
      <c r="AO52215" s="135"/>
      <c r="AP52215" s="135"/>
      <c r="BJ52215" s="136"/>
    </row>
    <row r="52216" spans="5:62" ht="14.25" customHeight="1" x14ac:dyDescent="0.25">
      <c r="E52216" s="113"/>
      <c r="H52216" s="133"/>
      <c r="T52216" s="133"/>
      <c r="X52216" s="131"/>
      <c r="Y52216" s="133"/>
      <c r="AJ52216" s="133"/>
      <c r="AO52216" s="135"/>
      <c r="AP52216" s="135"/>
      <c r="BJ52216" s="136"/>
    </row>
    <row r="52217" spans="5:62" ht="14.25" customHeight="1" x14ac:dyDescent="0.25">
      <c r="E52217" s="113"/>
      <c r="H52217" s="133"/>
      <c r="T52217" s="133"/>
      <c r="X52217" s="131"/>
      <c r="Y52217" s="133"/>
      <c r="AJ52217" s="133"/>
      <c r="AO52217" s="135"/>
      <c r="AP52217" s="135"/>
      <c r="BJ52217" s="136"/>
    </row>
    <row r="52218" spans="5:62" ht="14.25" customHeight="1" x14ac:dyDescent="0.25">
      <c r="E52218" s="113"/>
      <c r="H52218" s="133"/>
      <c r="T52218" s="133"/>
      <c r="X52218" s="131"/>
      <c r="Y52218" s="133"/>
      <c r="AJ52218" s="133"/>
      <c r="AO52218" s="135"/>
      <c r="AP52218" s="135"/>
      <c r="BJ52218" s="136"/>
    </row>
    <row r="52219" spans="5:62" ht="14.25" customHeight="1" x14ac:dyDescent="0.25">
      <c r="E52219" s="113"/>
      <c r="H52219" s="133"/>
      <c r="T52219" s="133"/>
      <c r="X52219" s="131"/>
      <c r="Y52219" s="133"/>
      <c r="AJ52219" s="133"/>
      <c r="AO52219" s="135"/>
      <c r="AP52219" s="135"/>
      <c r="BJ52219" s="136"/>
    </row>
    <row r="52220" spans="5:62" ht="14.25" customHeight="1" x14ac:dyDescent="0.25">
      <c r="E52220" s="113"/>
      <c r="H52220" s="133"/>
      <c r="T52220" s="133"/>
      <c r="X52220" s="131"/>
      <c r="Y52220" s="133"/>
      <c r="AJ52220" s="133"/>
      <c r="AO52220" s="135"/>
      <c r="AP52220" s="135"/>
      <c r="BJ52220" s="136"/>
    </row>
    <row r="52221" spans="5:62" ht="14.25" customHeight="1" x14ac:dyDescent="0.25">
      <c r="E52221" s="113"/>
      <c r="H52221" s="133"/>
      <c r="T52221" s="133"/>
      <c r="X52221" s="131"/>
      <c r="Y52221" s="133"/>
      <c r="AJ52221" s="133"/>
      <c r="AO52221" s="135"/>
      <c r="AP52221" s="135"/>
      <c r="BJ52221" s="136"/>
    </row>
    <row r="52222" spans="5:62" ht="14.25" customHeight="1" x14ac:dyDescent="0.25">
      <c r="E52222" s="113"/>
      <c r="H52222" s="133"/>
      <c r="T52222" s="133"/>
      <c r="X52222" s="131"/>
      <c r="Y52222" s="133"/>
      <c r="AJ52222" s="133"/>
      <c r="AO52222" s="135"/>
      <c r="AP52222" s="135"/>
      <c r="BJ52222" s="136"/>
    </row>
    <row r="52223" spans="5:62" ht="14.25" customHeight="1" x14ac:dyDescent="0.25">
      <c r="E52223" s="113"/>
      <c r="H52223" s="133"/>
      <c r="T52223" s="133"/>
      <c r="X52223" s="131"/>
      <c r="Y52223" s="133"/>
      <c r="AJ52223" s="133"/>
      <c r="AO52223" s="135"/>
      <c r="AP52223" s="135"/>
      <c r="BJ52223" s="136"/>
    </row>
    <row r="52224" spans="5:62" ht="14.25" customHeight="1" x14ac:dyDescent="0.25">
      <c r="E52224" s="113"/>
      <c r="H52224" s="133"/>
      <c r="T52224" s="133"/>
      <c r="X52224" s="131"/>
      <c r="Y52224" s="133"/>
      <c r="AJ52224" s="133"/>
      <c r="AO52224" s="135"/>
      <c r="AP52224" s="135"/>
      <c r="BJ52224" s="136"/>
    </row>
    <row r="52225" spans="5:62" ht="14.25" customHeight="1" x14ac:dyDescent="0.25">
      <c r="E52225" s="113"/>
      <c r="H52225" s="133"/>
      <c r="T52225" s="133"/>
      <c r="X52225" s="131"/>
      <c r="Y52225" s="133"/>
      <c r="AJ52225" s="133"/>
      <c r="AO52225" s="135"/>
      <c r="AP52225" s="135"/>
      <c r="BJ52225" s="136"/>
    </row>
    <row r="52226" spans="5:62" ht="14.25" customHeight="1" x14ac:dyDescent="0.25">
      <c r="E52226" s="113"/>
      <c r="H52226" s="133"/>
      <c r="T52226" s="133"/>
      <c r="X52226" s="131"/>
      <c r="Y52226" s="133"/>
      <c r="AJ52226" s="133"/>
      <c r="AO52226" s="135"/>
      <c r="AP52226" s="135"/>
      <c r="BJ52226" s="136"/>
    </row>
    <row r="52227" spans="5:62" ht="14.25" customHeight="1" x14ac:dyDescent="0.25">
      <c r="E52227" s="113"/>
      <c r="H52227" s="133"/>
      <c r="T52227" s="133"/>
      <c r="X52227" s="131"/>
      <c r="Y52227" s="133"/>
      <c r="AJ52227" s="133"/>
      <c r="AO52227" s="135"/>
      <c r="AP52227" s="135"/>
      <c r="BJ52227" s="136"/>
    </row>
    <row r="52228" spans="5:62" ht="14.25" customHeight="1" x14ac:dyDescent="0.25">
      <c r="E52228" s="113"/>
      <c r="H52228" s="133"/>
      <c r="T52228" s="133"/>
      <c r="X52228" s="131"/>
      <c r="Y52228" s="133"/>
      <c r="AJ52228" s="133"/>
      <c r="AO52228" s="135"/>
      <c r="AP52228" s="135"/>
      <c r="BJ52228" s="136"/>
    </row>
    <row r="52229" spans="5:62" ht="14.25" customHeight="1" x14ac:dyDescent="0.25">
      <c r="E52229" s="113"/>
      <c r="H52229" s="133"/>
      <c r="T52229" s="133"/>
      <c r="X52229" s="131"/>
      <c r="Y52229" s="133"/>
      <c r="AJ52229" s="133"/>
      <c r="AO52229" s="135"/>
      <c r="AP52229" s="135"/>
      <c r="BJ52229" s="136"/>
    </row>
    <row r="52230" spans="5:62" ht="14.25" customHeight="1" x14ac:dyDescent="0.25">
      <c r="E52230" s="113"/>
      <c r="H52230" s="133"/>
      <c r="T52230" s="133"/>
      <c r="X52230" s="131"/>
      <c r="Y52230" s="133"/>
      <c r="AJ52230" s="133"/>
      <c r="AO52230" s="135"/>
      <c r="AP52230" s="135"/>
      <c r="BJ52230" s="136"/>
    </row>
    <row r="52231" spans="5:62" ht="14.25" customHeight="1" x14ac:dyDescent="0.25">
      <c r="E52231" s="113"/>
      <c r="H52231" s="133"/>
      <c r="T52231" s="133"/>
      <c r="X52231" s="131"/>
      <c r="Y52231" s="133"/>
      <c r="AJ52231" s="133"/>
      <c r="AO52231" s="135"/>
      <c r="AP52231" s="135"/>
      <c r="BJ52231" s="136"/>
    </row>
    <row r="52232" spans="5:62" ht="14.25" customHeight="1" x14ac:dyDescent="0.25">
      <c r="E52232" s="113"/>
      <c r="H52232" s="133"/>
      <c r="T52232" s="133"/>
      <c r="X52232" s="131"/>
      <c r="Y52232" s="133"/>
      <c r="AJ52232" s="133"/>
      <c r="AO52232" s="135"/>
      <c r="AP52232" s="135"/>
      <c r="BJ52232" s="136"/>
    </row>
    <row r="52233" spans="5:62" ht="14.25" customHeight="1" x14ac:dyDescent="0.25">
      <c r="E52233" s="113"/>
      <c r="H52233" s="133"/>
      <c r="T52233" s="133"/>
      <c r="X52233" s="131"/>
      <c r="Y52233" s="133"/>
      <c r="AJ52233" s="133"/>
      <c r="AO52233" s="135"/>
      <c r="AP52233" s="135"/>
      <c r="BJ52233" s="136"/>
    </row>
    <row r="52234" spans="5:62" ht="14.25" customHeight="1" x14ac:dyDescent="0.25">
      <c r="E52234" s="113"/>
      <c r="H52234" s="133"/>
      <c r="T52234" s="133"/>
      <c r="X52234" s="131"/>
      <c r="Y52234" s="133"/>
      <c r="AJ52234" s="133"/>
      <c r="AO52234" s="135"/>
      <c r="AP52234" s="135"/>
      <c r="BJ52234" s="136"/>
    </row>
    <row r="52235" spans="5:62" ht="14.25" customHeight="1" x14ac:dyDescent="0.25">
      <c r="E52235" s="113"/>
      <c r="H52235" s="133"/>
      <c r="T52235" s="133"/>
      <c r="X52235" s="131"/>
      <c r="Y52235" s="133"/>
      <c r="AJ52235" s="133"/>
      <c r="AO52235" s="135"/>
      <c r="AP52235" s="135"/>
      <c r="BJ52235" s="136"/>
    </row>
    <row r="52236" spans="5:62" ht="14.25" customHeight="1" x14ac:dyDescent="0.25">
      <c r="E52236" s="113"/>
      <c r="H52236" s="133"/>
      <c r="T52236" s="133"/>
      <c r="X52236" s="131"/>
      <c r="Y52236" s="133"/>
      <c r="AJ52236" s="133"/>
      <c r="AO52236" s="135"/>
      <c r="AP52236" s="135"/>
      <c r="BJ52236" s="136"/>
    </row>
    <row r="52237" spans="5:62" ht="14.25" customHeight="1" x14ac:dyDescent="0.25">
      <c r="E52237" s="113"/>
      <c r="H52237" s="133"/>
      <c r="T52237" s="133"/>
      <c r="X52237" s="131"/>
      <c r="Y52237" s="133"/>
      <c r="AJ52237" s="133"/>
      <c r="AO52237" s="135"/>
      <c r="AP52237" s="135"/>
      <c r="BJ52237" s="136"/>
    </row>
    <row r="52238" spans="5:62" ht="14.25" customHeight="1" x14ac:dyDescent="0.25">
      <c r="E52238" s="113"/>
      <c r="H52238" s="133"/>
      <c r="T52238" s="133"/>
      <c r="X52238" s="131"/>
      <c r="Y52238" s="133"/>
      <c r="AJ52238" s="133"/>
      <c r="AO52238" s="135"/>
      <c r="AP52238" s="135"/>
      <c r="BJ52238" s="136"/>
    </row>
    <row r="52239" spans="5:62" ht="14.25" customHeight="1" x14ac:dyDescent="0.25">
      <c r="E52239" s="113"/>
      <c r="H52239" s="133"/>
      <c r="T52239" s="133"/>
      <c r="X52239" s="131"/>
      <c r="Y52239" s="133"/>
      <c r="AJ52239" s="133"/>
      <c r="AO52239" s="135"/>
      <c r="AP52239" s="135"/>
      <c r="BJ52239" s="136"/>
    </row>
    <row r="52240" spans="5:62" ht="14.25" customHeight="1" x14ac:dyDescent="0.25">
      <c r="E52240" s="113"/>
      <c r="H52240" s="133"/>
      <c r="T52240" s="133"/>
      <c r="X52240" s="131"/>
      <c r="Y52240" s="133"/>
      <c r="AJ52240" s="133"/>
      <c r="AO52240" s="135"/>
      <c r="AP52240" s="135"/>
      <c r="BJ52240" s="136"/>
    </row>
    <row r="52241" spans="5:62" ht="14.25" customHeight="1" x14ac:dyDescent="0.25">
      <c r="E52241" s="113"/>
      <c r="H52241" s="133"/>
      <c r="T52241" s="133"/>
      <c r="X52241" s="131"/>
      <c r="Y52241" s="133"/>
      <c r="AJ52241" s="133"/>
      <c r="AO52241" s="135"/>
      <c r="AP52241" s="135"/>
      <c r="BJ52241" s="136"/>
    </row>
    <row r="52242" spans="5:62" ht="14.25" customHeight="1" x14ac:dyDescent="0.25">
      <c r="E52242" s="113"/>
      <c r="H52242" s="133"/>
      <c r="T52242" s="133"/>
      <c r="X52242" s="131"/>
      <c r="Y52242" s="133"/>
      <c r="AJ52242" s="133"/>
      <c r="AO52242" s="135"/>
      <c r="AP52242" s="135"/>
      <c r="BJ52242" s="136"/>
    </row>
    <row r="52243" spans="5:62" ht="14.25" customHeight="1" x14ac:dyDescent="0.25">
      <c r="E52243" s="113"/>
      <c r="H52243" s="133"/>
      <c r="T52243" s="133"/>
      <c r="X52243" s="131"/>
      <c r="Y52243" s="133"/>
      <c r="AJ52243" s="133"/>
      <c r="AO52243" s="135"/>
      <c r="AP52243" s="135"/>
      <c r="BJ52243" s="136"/>
    </row>
    <row r="52244" spans="5:62" ht="14.25" customHeight="1" x14ac:dyDescent="0.25">
      <c r="E52244" s="113"/>
      <c r="H52244" s="133"/>
      <c r="T52244" s="133"/>
      <c r="X52244" s="131"/>
      <c r="Y52244" s="133"/>
      <c r="AJ52244" s="133"/>
      <c r="AO52244" s="135"/>
      <c r="AP52244" s="135"/>
      <c r="BJ52244" s="136"/>
    </row>
    <row r="52245" spans="5:62" ht="14.25" customHeight="1" x14ac:dyDescent="0.25">
      <c r="E52245" s="113"/>
      <c r="H52245" s="133"/>
      <c r="T52245" s="133"/>
      <c r="X52245" s="131"/>
      <c r="Y52245" s="133"/>
      <c r="AJ52245" s="133"/>
      <c r="AO52245" s="135"/>
      <c r="AP52245" s="135"/>
      <c r="BJ52245" s="136"/>
    </row>
    <row r="52246" spans="5:62" ht="14.25" customHeight="1" x14ac:dyDescent="0.25">
      <c r="E52246" s="113"/>
      <c r="H52246" s="133"/>
      <c r="T52246" s="133"/>
      <c r="X52246" s="131"/>
      <c r="Y52246" s="133"/>
      <c r="AJ52246" s="133"/>
      <c r="AO52246" s="135"/>
      <c r="AP52246" s="135"/>
      <c r="BJ52246" s="136"/>
    </row>
    <row r="52247" spans="5:62" ht="14.25" customHeight="1" x14ac:dyDescent="0.25">
      <c r="E52247" s="113"/>
      <c r="H52247" s="133"/>
      <c r="T52247" s="133"/>
      <c r="X52247" s="131"/>
      <c r="Y52247" s="133"/>
      <c r="AJ52247" s="133"/>
      <c r="AO52247" s="135"/>
      <c r="AP52247" s="135"/>
      <c r="BJ52247" s="136"/>
    </row>
    <row r="52248" spans="5:62" ht="14.25" customHeight="1" x14ac:dyDescent="0.25">
      <c r="E52248" s="113"/>
      <c r="H52248" s="133"/>
      <c r="T52248" s="133"/>
      <c r="X52248" s="131"/>
      <c r="Y52248" s="133"/>
      <c r="AJ52248" s="133"/>
      <c r="AO52248" s="135"/>
      <c r="AP52248" s="135"/>
      <c r="BJ52248" s="136"/>
    </row>
    <row r="52249" spans="5:62" ht="14.25" customHeight="1" x14ac:dyDescent="0.25">
      <c r="E52249" s="113"/>
      <c r="H52249" s="133"/>
      <c r="T52249" s="133"/>
      <c r="X52249" s="131"/>
      <c r="Y52249" s="133"/>
      <c r="AJ52249" s="133"/>
      <c r="AO52249" s="135"/>
      <c r="AP52249" s="135"/>
      <c r="BJ52249" s="136"/>
    </row>
    <row r="52250" spans="5:62" ht="14.25" customHeight="1" x14ac:dyDescent="0.25">
      <c r="E52250" s="113"/>
      <c r="H52250" s="133"/>
      <c r="T52250" s="133"/>
      <c r="X52250" s="131"/>
      <c r="Y52250" s="133"/>
      <c r="AJ52250" s="133"/>
      <c r="AO52250" s="135"/>
      <c r="AP52250" s="135"/>
      <c r="BJ52250" s="136"/>
    </row>
    <row r="52251" spans="5:62" ht="14.25" customHeight="1" x14ac:dyDescent="0.25">
      <c r="E52251" s="113"/>
      <c r="H52251" s="133"/>
      <c r="T52251" s="133"/>
      <c r="X52251" s="131"/>
      <c r="Y52251" s="133"/>
      <c r="AJ52251" s="133"/>
      <c r="AO52251" s="135"/>
      <c r="AP52251" s="135"/>
      <c r="BJ52251" s="136"/>
    </row>
    <row r="52252" spans="5:62" ht="14.25" customHeight="1" x14ac:dyDescent="0.25">
      <c r="E52252" s="113"/>
      <c r="H52252" s="133"/>
      <c r="T52252" s="133"/>
      <c r="X52252" s="131"/>
      <c r="Y52252" s="133"/>
      <c r="AJ52252" s="133"/>
      <c r="AO52252" s="135"/>
      <c r="AP52252" s="135"/>
      <c r="BJ52252" s="136"/>
    </row>
    <row r="52253" spans="5:62" ht="14.25" customHeight="1" x14ac:dyDescent="0.25">
      <c r="E52253" s="113"/>
      <c r="H52253" s="133"/>
      <c r="T52253" s="133"/>
      <c r="X52253" s="131"/>
      <c r="Y52253" s="133"/>
      <c r="AJ52253" s="133"/>
      <c r="AO52253" s="135"/>
      <c r="AP52253" s="135"/>
      <c r="BJ52253" s="136"/>
    </row>
    <row r="52254" spans="5:62" ht="14.25" customHeight="1" x14ac:dyDescent="0.25">
      <c r="E52254" s="113"/>
      <c r="H52254" s="133"/>
      <c r="T52254" s="133"/>
      <c r="X52254" s="131"/>
      <c r="Y52254" s="133"/>
      <c r="AJ52254" s="133"/>
      <c r="AO52254" s="135"/>
      <c r="AP52254" s="135"/>
      <c r="BJ52254" s="136"/>
    </row>
    <row r="52255" spans="5:62" ht="14.25" customHeight="1" x14ac:dyDescent="0.25">
      <c r="E52255" s="113"/>
      <c r="H52255" s="133"/>
      <c r="T52255" s="133"/>
      <c r="X52255" s="131"/>
      <c r="Y52255" s="133"/>
      <c r="AJ52255" s="133"/>
      <c r="AO52255" s="135"/>
      <c r="AP52255" s="135"/>
      <c r="BJ52255" s="136"/>
    </row>
    <row r="52256" spans="5:62" ht="14.25" customHeight="1" x14ac:dyDescent="0.25">
      <c r="E52256" s="113"/>
      <c r="H52256" s="133"/>
      <c r="T52256" s="133"/>
      <c r="X52256" s="131"/>
      <c r="Y52256" s="133"/>
      <c r="AJ52256" s="133"/>
      <c r="AO52256" s="135"/>
      <c r="AP52256" s="135"/>
      <c r="BJ52256" s="136"/>
    </row>
    <row r="52257" spans="5:62" ht="14.25" customHeight="1" x14ac:dyDescent="0.25">
      <c r="E52257" s="113"/>
      <c r="H52257" s="133"/>
      <c r="T52257" s="133"/>
      <c r="X52257" s="131"/>
      <c r="Y52257" s="133"/>
      <c r="AJ52257" s="133"/>
      <c r="AO52257" s="135"/>
      <c r="AP52257" s="135"/>
      <c r="BJ52257" s="136"/>
    </row>
    <row r="52258" spans="5:62" ht="14.25" customHeight="1" x14ac:dyDescent="0.25">
      <c r="E52258" s="113"/>
      <c r="H52258" s="133"/>
      <c r="T52258" s="133"/>
      <c r="X52258" s="131"/>
      <c r="Y52258" s="133"/>
      <c r="AJ52258" s="133"/>
      <c r="AO52258" s="135"/>
      <c r="AP52258" s="135"/>
      <c r="BJ52258" s="136"/>
    </row>
    <row r="52259" spans="5:62" ht="14.25" customHeight="1" x14ac:dyDescent="0.25">
      <c r="E52259" s="113"/>
      <c r="H52259" s="133"/>
      <c r="T52259" s="133"/>
      <c r="X52259" s="131"/>
      <c r="Y52259" s="133"/>
      <c r="AJ52259" s="133"/>
      <c r="AO52259" s="135"/>
      <c r="AP52259" s="135"/>
      <c r="BJ52259" s="136"/>
    </row>
    <row r="52260" spans="5:62" ht="14.25" customHeight="1" x14ac:dyDescent="0.25">
      <c r="E52260" s="113"/>
      <c r="H52260" s="133"/>
      <c r="T52260" s="133"/>
      <c r="X52260" s="131"/>
      <c r="Y52260" s="133"/>
      <c r="AJ52260" s="133"/>
      <c r="AO52260" s="135"/>
      <c r="AP52260" s="135"/>
      <c r="BJ52260" s="136"/>
    </row>
    <row r="52261" spans="5:62" ht="14.25" customHeight="1" x14ac:dyDescent="0.25">
      <c r="E52261" s="113"/>
      <c r="H52261" s="133"/>
      <c r="T52261" s="133"/>
      <c r="X52261" s="131"/>
      <c r="Y52261" s="133"/>
      <c r="AJ52261" s="133"/>
      <c r="AO52261" s="135"/>
      <c r="AP52261" s="135"/>
      <c r="BJ52261" s="136"/>
    </row>
    <row r="52262" spans="5:62" ht="14.25" customHeight="1" x14ac:dyDescent="0.25">
      <c r="E52262" s="113"/>
      <c r="H52262" s="133"/>
      <c r="T52262" s="133"/>
      <c r="X52262" s="131"/>
      <c r="Y52262" s="133"/>
      <c r="AJ52262" s="133"/>
      <c r="AO52262" s="135"/>
      <c r="AP52262" s="135"/>
      <c r="BJ52262" s="136"/>
    </row>
    <row r="52263" spans="5:62" ht="14.25" customHeight="1" x14ac:dyDescent="0.25">
      <c r="E52263" s="113"/>
      <c r="H52263" s="133"/>
      <c r="T52263" s="133"/>
      <c r="X52263" s="131"/>
      <c r="Y52263" s="133"/>
      <c r="AJ52263" s="133"/>
      <c r="AO52263" s="135"/>
      <c r="AP52263" s="135"/>
      <c r="BJ52263" s="136"/>
    </row>
    <row r="52264" spans="5:62" ht="14.25" customHeight="1" x14ac:dyDescent="0.25">
      <c r="E52264" s="113"/>
      <c r="H52264" s="133"/>
      <c r="T52264" s="133"/>
      <c r="X52264" s="131"/>
      <c r="Y52264" s="133"/>
      <c r="AJ52264" s="133"/>
      <c r="AO52264" s="135"/>
      <c r="AP52264" s="135"/>
      <c r="BJ52264" s="136"/>
    </row>
    <row r="52265" spans="5:62" ht="14.25" customHeight="1" x14ac:dyDescent="0.25">
      <c r="E52265" s="113"/>
      <c r="H52265" s="133"/>
      <c r="T52265" s="133"/>
      <c r="X52265" s="131"/>
      <c r="Y52265" s="133"/>
      <c r="AJ52265" s="133"/>
      <c r="AO52265" s="135"/>
      <c r="AP52265" s="135"/>
      <c r="BJ52265" s="136"/>
    </row>
    <row r="52266" spans="5:62" ht="14.25" customHeight="1" x14ac:dyDescent="0.25">
      <c r="E52266" s="113"/>
      <c r="H52266" s="133"/>
      <c r="T52266" s="133"/>
      <c r="X52266" s="131"/>
      <c r="Y52266" s="133"/>
      <c r="AJ52266" s="133"/>
      <c r="AO52266" s="135"/>
      <c r="AP52266" s="135"/>
      <c r="BJ52266" s="136"/>
    </row>
    <row r="52267" spans="5:62" ht="14.25" customHeight="1" x14ac:dyDescent="0.25">
      <c r="E52267" s="113"/>
      <c r="H52267" s="133"/>
      <c r="T52267" s="133"/>
      <c r="X52267" s="131"/>
      <c r="Y52267" s="133"/>
      <c r="AJ52267" s="133"/>
      <c r="AO52267" s="135"/>
      <c r="AP52267" s="135"/>
      <c r="BJ52267" s="136"/>
    </row>
    <row r="52268" spans="5:62" ht="14.25" customHeight="1" x14ac:dyDescent="0.25">
      <c r="E52268" s="113"/>
      <c r="H52268" s="133"/>
      <c r="T52268" s="133"/>
      <c r="X52268" s="131"/>
      <c r="Y52268" s="133"/>
      <c r="AJ52268" s="133"/>
      <c r="AO52268" s="135"/>
      <c r="AP52268" s="135"/>
      <c r="BJ52268" s="136"/>
    </row>
    <row r="52269" spans="5:62" ht="14.25" customHeight="1" x14ac:dyDescent="0.25">
      <c r="E52269" s="113"/>
      <c r="H52269" s="133"/>
      <c r="T52269" s="133"/>
      <c r="X52269" s="131"/>
      <c r="Y52269" s="133"/>
      <c r="AJ52269" s="133"/>
      <c r="AO52269" s="135"/>
      <c r="AP52269" s="135"/>
      <c r="BJ52269" s="136"/>
    </row>
    <row r="52270" spans="5:62" ht="14.25" customHeight="1" x14ac:dyDescent="0.25">
      <c r="E52270" s="113"/>
      <c r="H52270" s="133"/>
      <c r="T52270" s="133"/>
      <c r="X52270" s="131"/>
      <c r="Y52270" s="133"/>
      <c r="AJ52270" s="133"/>
      <c r="AO52270" s="135"/>
      <c r="AP52270" s="135"/>
      <c r="BJ52270" s="136"/>
    </row>
    <row r="52271" spans="5:62" ht="14.25" customHeight="1" x14ac:dyDescent="0.25">
      <c r="E52271" s="113"/>
      <c r="H52271" s="133"/>
      <c r="T52271" s="133"/>
      <c r="X52271" s="131"/>
      <c r="Y52271" s="133"/>
      <c r="AJ52271" s="133"/>
      <c r="AO52271" s="135"/>
      <c r="AP52271" s="135"/>
      <c r="BJ52271" s="136"/>
    </row>
    <row r="52272" spans="5:62" ht="14.25" customHeight="1" x14ac:dyDescent="0.25">
      <c r="E52272" s="113"/>
      <c r="H52272" s="133"/>
      <c r="T52272" s="133"/>
      <c r="X52272" s="131"/>
      <c r="Y52272" s="133"/>
      <c r="AJ52272" s="133"/>
      <c r="AO52272" s="135"/>
      <c r="AP52272" s="135"/>
      <c r="BJ52272" s="136"/>
    </row>
    <row r="52273" spans="5:62" ht="14.25" customHeight="1" x14ac:dyDescent="0.25">
      <c r="E52273" s="113"/>
      <c r="H52273" s="133"/>
      <c r="T52273" s="133"/>
      <c r="X52273" s="131"/>
      <c r="Y52273" s="133"/>
      <c r="AJ52273" s="133"/>
      <c r="AO52273" s="135"/>
      <c r="AP52273" s="135"/>
      <c r="BJ52273" s="136"/>
    </row>
    <row r="52274" spans="5:62" ht="14.25" customHeight="1" x14ac:dyDescent="0.25">
      <c r="E52274" s="113"/>
      <c r="H52274" s="133"/>
      <c r="T52274" s="133"/>
      <c r="X52274" s="131"/>
      <c r="Y52274" s="133"/>
      <c r="AJ52274" s="133"/>
      <c r="AO52274" s="135"/>
      <c r="AP52274" s="135"/>
      <c r="BJ52274" s="136"/>
    </row>
    <row r="52275" spans="5:62" ht="14.25" customHeight="1" x14ac:dyDescent="0.25">
      <c r="E52275" s="113"/>
      <c r="H52275" s="133"/>
      <c r="T52275" s="133"/>
      <c r="X52275" s="131"/>
      <c r="Y52275" s="133"/>
      <c r="AJ52275" s="133"/>
      <c r="AO52275" s="135"/>
      <c r="AP52275" s="135"/>
      <c r="BJ52275" s="136"/>
    </row>
    <row r="52276" spans="5:62" ht="14.25" customHeight="1" x14ac:dyDescent="0.25">
      <c r="E52276" s="113"/>
      <c r="H52276" s="133"/>
      <c r="T52276" s="133"/>
      <c r="X52276" s="131"/>
      <c r="Y52276" s="133"/>
      <c r="AJ52276" s="133"/>
      <c r="AO52276" s="135"/>
      <c r="AP52276" s="135"/>
      <c r="BJ52276" s="136"/>
    </row>
    <row r="52277" spans="5:62" ht="14.25" customHeight="1" x14ac:dyDescent="0.25">
      <c r="E52277" s="113"/>
      <c r="H52277" s="133"/>
      <c r="T52277" s="133"/>
      <c r="X52277" s="131"/>
      <c r="Y52277" s="133"/>
      <c r="AJ52277" s="133"/>
      <c r="AO52277" s="135"/>
      <c r="AP52277" s="135"/>
      <c r="BJ52277" s="136"/>
    </row>
    <row r="52278" spans="5:62" ht="14.25" customHeight="1" x14ac:dyDescent="0.25">
      <c r="E52278" s="113"/>
      <c r="H52278" s="133"/>
      <c r="T52278" s="133"/>
      <c r="X52278" s="131"/>
      <c r="Y52278" s="133"/>
      <c r="AJ52278" s="133"/>
      <c r="AO52278" s="135"/>
      <c r="AP52278" s="135"/>
      <c r="BJ52278" s="136"/>
    </row>
    <row r="52279" spans="5:62" ht="14.25" customHeight="1" x14ac:dyDescent="0.25">
      <c r="E52279" s="113"/>
      <c r="H52279" s="133"/>
      <c r="T52279" s="133"/>
      <c r="X52279" s="131"/>
      <c r="Y52279" s="133"/>
      <c r="AJ52279" s="133"/>
      <c r="AO52279" s="135"/>
      <c r="AP52279" s="135"/>
      <c r="BJ52279" s="136"/>
    </row>
    <row r="52280" spans="5:62" ht="14.25" customHeight="1" x14ac:dyDescent="0.25">
      <c r="E52280" s="113"/>
      <c r="H52280" s="133"/>
      <c r="T52280" s="133"/>
      <c r="X52280" s="131"/>
      <c r="Y52280" s="133"/>
      <c r="AJ52280" s="133"/>
      <c r="AO52280" s="135"/>
      <c r="AP52280" s="135"/>
      <c r="BJ52280" s="136"/>
    </row>
    <row r="52281" spans="5:62" ht="14.25" customHeight="1" x14ac:dyDescent="0.25">
      <c r="E52281" s="113"/>
      <c r="H52281" s="133"/>
      <c r="T52281" s="133"/>
      <c r="X52281" s="131"/>
      <c r="Y52281" s="133"/>
      <c r="AJ52281" s="133"/>
      <c r="AO52281" s="135"/>
      <c r="AP52281" s="135"/>
      <c r="BJ52281" s="136"/>
    </row>
    <row r="52282" spans="5:62" ht="14.25" customHeight="1" x14ac:dyDescent="0.25">
      <c r="E52282" s="113"/>
      <c r="H52282" s="133"/>
      <c r="T52282" s="133"/>
      <c r="X52282" s="131"/>
      <c r="Y52282" s="133"/>
      <c r="AJ52282" s="133"/>
      <c r="AO52282" s="135"/>
      <c r="AP52282" s="135"/>
      <c r="BJ52282" s="136"/>
    </row>
    <row r="52283" spans="5:62" ht="14.25" customHeight="1" x14ac:dyDescent="0.25">
      <c r="E52283" s="113"/>
      <c r="H52283" s="133"/>
      <c r="T52283" s="133"/>
      <c r="X52283" s="131"/>
      <c r="Y52283" s="133"/>
      <c r="AJ52283" s="133"/>
      <c r="AO52283" s="135"/>
      <c r="AP52283" s="135"/>
      <c r="BJ52283" s="136"/>
    </row>
    <row r="52284" spans="5:62" ht="14.25" customHeight="1" x14ac:dyDescent="0.25">
      <c r="E52284" s="113"/>
      <c r="H52284" s="133"/>
      <c r="T52284" s="133"/>
      <c r="X52284" s="131"/>
      <c r="Y52284" s="133"/>
      <c r="AJ52284" s="133"/>
      <c r="AO52284" s="135"/>
      <c r="AP52284" s="135"/>
      <c r="BJ52284" s="136"/>
    </row>
    <row r="52285" spans="5:62" ht="14.25" customHeight="1" x14ac:dyDescent="0.25">
      <c r="E52285" s="113"/>
      <c r="H52285" s="133"/>
      <c r="T52285" s="133"/>
      <c r="X52285" s="131"/>
      <c r="Y52285" s="133"/>
      <c r="AJ52285" s="133"/>
      <c r="AO52285" s="135"/>
      <c r="AP52285" s="135"/>
      <c r="BJ52285" s="136"/>
    </row>
    <row r="52286" spans="5:62" ht="14.25" customHeight="1" x14ac:dyDescent="0.25">
      <c r="E52286" s="113"/>
      <c r="H52286" s="133"/>
      <c r="T52286" s="133"/>
      <c r="X52286" s="131"/>
      <c r="Y52286" s="133"/>
      <c r="AJ52286" s="133"/>
      <c r="AO52286" s="135"/>
      <c r="AP52286" s="135"/>
      <c r="BJ52286" s="136"/>
    </row>
    <row r="52287" spans="5:62" ht="14.25" customHeight="1" x14ac:dyDescent="0.25">
      <c r="E52287" s="113"/>
      <c r="H52287" s="133"/>
      <c r="T52287" s="133"/>
      <c r="X52287" s="131"/>
      <c r="Y52287" s="133"/>
      <c r="AJ52287" s="133"/>
      <c r="AO52287" s="135"/>
      <c r="AP52287" s="135"/>
      <c r="BJ52287" s="136"/>
    </row>
    <row r="52288" spans="5:62" ht="14.25" customHeight="1" x14ac:dyDescent="0.25">
      <c r="E52288" s="113"/>
      <c r="H52288" s="133"/>
      <c r="T52288" s="133"/>
      <c r="X52288" s="131"/>
      <c r="Y52288" s="133"/>
      <c r="AJ52288" s="133"/>
      <c r="AO52288" s="135"/>
      <c r="AP52288" s="135"/>
      <c r="BJ52288" s="136"/>
    </row>
    <row r="52289" spans="5:62" ht="14.25" customHeight="1" x14ac:dyDescent="0.25">
      <c r="E52289" s="113"/>
      <c r="H52289" s="133"/>
      <c r="T52289" s="133"/>
      <c r="X52289" s="131"/>
      <c r="Y52289" s="133"/>
      <c r="AJ52289" s="133"/>
      <c r="AO52289" s="135"/>
      <c r="AP52289" s="135"/>
      <c r="BJ52289" s="136"/>
    </row>
    <row r="52290" spans="5:62" ht="14.25" customHeight="1" x14ac:dyDescent="0.25">
      <c r="E52290" s="113"/>
      <c r="H52290" s="133"/>
      <c r="T52290" s="133"/>
      <c r="X52290" s="131"/>
      <c r="Y52290" s="133"/>
      <c r="AJ52290" s="133"/>
      <c r="AO52290" s="135"/>
      <c r="AP52290" s="135"/>
      <c r="BJ52290" s="136"/>
    </row>
    <row r="52291" spans="5:62" ht="14.25" customHeight="1" x14ac:dyDescent="0.25">
      <c r="E52291" s="113"/>
      <c r="H52291" s="133"/>
      <c r="T52291" s="133"/>
      <c r="X52291" s="131"/>
      <c r="Y52291" s="133"/>
      <c r="AJ52291" s="133"/>
      <c r="AO52291" s="135"/>
      <c r="AP52291" s="135"/>
      <c r="BJ52291" s="136"/>
    </row>
    <row r="52292" spans="5:62" ht="14.25" customHeight="1" x14ac:dyDescent="0.25">
      <c r="E52292" s="113"/>
      <c r="H52292" s="133"/>
      <c r="T52292" s="133"/>
      <c r="X52292" s="131"/>
      <c r="Y52292" s="133"/>
      <c r="AJ52292" s="133"/>
      <c r="AO52292" s="135"/>
      <c r="AP52292" s="135"/>
      <c r="BJ52292" s="136"/>
    </row>
    <row r="52293" spans="5:62" ht="14.25" customHeight="1" x14ac:dyDescent="0.25">
      <c r="E52293" s="113"/>
      <c r="H52293" s="133"/>
      <c r="T52293" s="133"/>
      <c r="X52293" s="131"/>
      <c r="Y52293" s="133"/>
      <c r="AJ52293" s="133"/>
      <c r="AO52293" s="135"/>
      <c r="AP52293" s="135"/>
      <c r="BJ52293" s="136"/>
    </row>
    <row r="52294" spans="5:62" ht="14.25" customHeight="1" x14ac:dyDescent="0.25">
      <c r="E52294" s="113"/>
      <c r="H52294" s="133"/>
      <c r="T52294" s="133"/>
      <c r="X52294" s="131"/>
      <c r="Y52294" s="133"/>
      <c r="AJ52294" s="133"/>
      <c r="AO52294" s="135"/>
      <c r="AP52294" s="135"/>
      <c r="BJ52294" s="136"/>
    </row>
    <row r="52295" spans="5:62" ht="14.25" customHeight="1" x14ac:dyDescent="0.25">
      <c r="E52295" s="113"/>
      <c r="H52295" s="133"/>
      <c r="T52295" s="133"/>
      <c r="X52295" s="131"/>
      <c r="Y52295" s="133"/>
      <c r="AJ52295" s="133"/>
      <c r="AO52295" s="135"/>
      <c r="AP52295" s="135"/>
      <c r="BJ52295" s="136"/>
    </row>
    <row r="52296" spans="5:62" ht="14.25" customHeight="1" x14ac:dyDescent="0.25">
      <c r="E52296" s="113"/>
      <c r="H52296" s="133"/>
      <c r="T52296" s="133"/>
      <c r="X52296" s="131"/>
      <c r="Y52296" s="133"/>
      <c r="AJ52296" s="133"/>
      <c r="AO52296" s="135"/>
      <c r="AP52296" s="135"/>
      <c r="BJ52296" s="136"/>
    </row>
    <row r="52297" spans="5:62" ht="14.25" customHeight="1" x14ac:dyDescent="0.25">
      <c r="E52297" s="113"/>
      <c r="H52297" s="133"/>
      <c r="T52297" s="133"/>
      <c r="X52297" s="131"/>
      <c r="Y52297" s="133"/>
      <c r="AJ52297" s="133"/>
      <c r="AO52297" s="135"/>
      <c r="AP52297" s="135"/>
      <c r="BJ52297" s="136"/>
    </row>
    <row r="52298" spans="5:62" ht="14.25" customHeight="1" x14ac:dyDescent="0.25">
      <c r="E52298" s="113"/>
      <c r="H52298" s="133"/>
      <c r="T52298" s="133"/>
      <c r="X52298" s="131"/>
      <c r="Y52298" s="133"/>
      <c r="AJ52298" s="133"/>
      <c r="AO52298" s="135"/>
      <c r="AP52298" s="135"/>
      <c r="BJ52298" s="136"/>
    </row>
    <row r="52299" spans="5:62" ht="14.25" customHeight="1" x14ac:dyDescent="0.25">
      <c r="E52299" s="113"/>
      <c r="H52299" s="133"/>
      <c r="T52299" s="133"/>
      <c r="X52299" s="131"/>
      <c r="Y52299" s="133"/>
      <c r="AJ52299" s="133"/>
      <c r="AO52299" s="135"/>
      <c r="AP52299" s="135"/>
      <c r="BJ52299" s="136"/>
    </row>
    <row r="52300" spans="5:62" ht="14.25" customHeight="1" x14ac:dyDescent="0.25">
      <c r="E52300" s="113"/>
      <c r="H52300" s="133"/>
      <c r="T52300" s="133"/>
      <c r="X52300" s="131"/>
      <c r="Y52300" s="133"/>
      <c r="AJ52300" s="133"/>
      <c r="AO52300" s="135"/>
      <c r="AP52300" s="135"/>
      <c r="BJ52300" s="136"/>
    </row>
    <row r="52301" spans="5:62" ht="14.25" customHeight="1" x14ac:dyDescent="0.25">
      <c r="E52301" s="113"/>
      <c r="H52301" s="133"/>
      <c r="T52301" s="133"/>
      <c r="X52301" s="131"/>
      <c r="Y52301" s="133"/>
      <c r="AJ52301" s="133"/>
      <c r="AO52301" s="135"/>
      <c r="AP52301" s="135"/>
      <c r="BJ52301" s="136"/>
    </row>
    <row r="52302" spans="5:62" ht="14.25" customHeight="1" x14ac:dyDescent="0.25">
      <c r="E52302" s="113"/>
      <c r="H52302" s="133"/>
      <c r="T52302" s="133"/>
      <c r="X52302" s="131"/>
      <c r="Y52302" s="133"/>
      <c r="AJ52302" s="133"/>
      <c r="AO52302" s="135"/>
      <c r="AP52302" s="135"/>
      <c r="BJ52302" s="136"/>
    </row>
    <row r="52303" spans="5:62" ht="14.25" customHeight="1" x14ac:dyDescent="0.25">
      <c r="E52303" s="113"/>
      <c r="H52303" s="133"/>
      <c r="T52303" s="133"/>
      <c r="X52303" s="131"/>
      <c r="Y52303" s="133"/>
      <c r="AJ52303" s="133"/>
      <c r="AO52303" s="135"/>
      <c r="AP52303" s="135"/>
      <c r="BJ52303" s="136"/>
    </row>
    <row r="52304" spans="5:62" ht="14.25" customHeight="1" x14ac:dyDescent="0.25">
      <c r="E52304" s="113"/>
      <c r="H52304" s="133"/>
      <c r="T52304" s="133"/>
      <c r="X52304" s="131"/>
      <c r="Y52304" s="133"/>
      <c r="AJ52304" s="133"/>
      <c r="AO52304" s="135"/>
      <c r="AP52304" s="135"/>
      <c r="BJ52304" s="136"/>
    </row>
    <row r="52305" spans="5:62" ht="14.25" customHeight="1" x14ac:dyDescent="0.25">
      <c r="E52305" s="113"/>
      <c r="H52305" s="133"/>
      <c r="T52305" s="133"/>
      <c r="X52305" s="131"/>
      <c r="Y52305" s="133"/>
      <c r="AJ52305" s="133"/>
      <c r="AO52305" s="135"/>
      <c r="AP52305" s="135"/>
      <c r="BJ52305" s="136"/>
    </row>
    <row r="52306" spans="5:62" ht="14.25" customHeight="1" x14ac:dyDescent="0.25">
      <c r="E52306" s="113"/>
      <c r="H52306" s="133"/>
      <c r="T52306" s="133"/>
      <c r="X52306" s="131"/>
      <c r="Y52306" s="133"/>
      <c r="AJ52306" s="133"/>
      <c r="AO52306" s="135"/>
      <c r="AP52306" s="135"/>
      <c r="BJ52306" s="136"/>
    </row>
    <row r="52307" spans="5:62" ht="14.25" customHeight="1" x14ac:dyDescent="0.25">
      <c r="E52307" s="113"/>
      <c r="H52307" s="133"/>
      <c r="T52307" s="133"/>
      <c r="X52307" s="131"/>
      <c r="Y52307" s="133"/>
      <c r="AJ52307" s="133"/>
      <c r="AO52307" s="135"/>
      <c r="AP52307" s="135"/>
      <c r="BJ52307" s="136"/>
    </row>
    <row r="52308" spans="5:62" ht="14.25" customHeight="1" x14ac:dyDescent="0.25">
      <c r="E52308" s="113"/>
      <c r="H52308" s="133"/>
      <c r="T52308" s="133"/>
      <c r="X52308" s="131"/>
      <c r="Y52308" s="133"/>
      <c r="AJ52308" s="133"/>
      <c r="AO52308" s="135"/>
      <c r="AP52308" s="135"/>
      <c r="BJ52308" s="136"/>
    </row>
    <row r="52309" spans="5:62" ht="14.25" customHeight="1" x14ac:dyDescent="0.25">
      <c r="E52309" s="113"/>
      <c r="H52309" s="133"/>
      <c r="T52309" s="133"/>
      <c r="X52309" s="131"/>
      <c r="Y52309" s="133"/>
      <c r="AJ52309" s="133"/>
      <c r="AO52309" s="135"/>
      <c r="AP52309" s="135"/>
      <c r="BJ52309" s="136"/>
    </row>
    <row r="52310" spans="5:62" ht="14.25" customHeight="1" x14ac:dyDescent="0.25">
      <c r="E52310" s="113"/>
      <c r="H52310" s="133"/>
      <c r="T52310" s="133"/>
      <c r="X52310" s="131"/>
      <c r="Y52310" s="133"/>
      <c r="AJ52310" s="133"/>
      <c r="AO52310" s="135"/>
      <c r="AP52310" s="135"/>
      <c r="BJ52310" s="136"/>
    </row>
    <row r="52311" spans="5:62" ht="14.25" customHeight="1" x14ac:dyDescent="0.25">
      <c r="E52311" s="113"/>
      <c r="H52311" s="133"/>
      <c r="T52311" s="133"/>
      <c r="X52311" s="131"/>
      <c r="Y52311" s="133"/>
      <c r="AJ52311" s="133"/>
      <c r="AO52311" s="135"/>
      <c r="AP52311" s="135"/>
      <c r="BJ52311" s="136"/>
    </row>
    <row r="52312" spans="5:62" ht="14.25" customHeight="1" x14ac:dyDescent="0.25">
      <c r="E52312" s="113"/>
      <c r="H52312" s="133"/>
      <c r="T52312" s="133"/>
      <c r="X52312" s="131"/>
      <c r="Y52312" s="133"/>
      <c r="AJ52312" s="133"/>
      <c r="AO52312" s="135"/>
      <c r="AP52312" s="135"/>
      <c r="BJ52312" s="136"/>
    </row>
    <row r="52313" spans="5:62" ht="14.25" customHeight="1" x14ac:dyDescent="0.25">
      <c r="E52313" s="113"/>
      <c r="H52313" s="133"/>
      <c r="T52313" s="133"/>
      <c r="X52313" s="131"/>
      <c r="Y52313" s="133"/>
      <c r="AJ52313" s="133"/>
      <c r="AO52313" s="135"/>
      <c r="AP52313" s="135"/>
      <c r="BJ52313" s="136"/>
    </row>
    <row r="52314" spans="5:62" ht="14.25" customHeight="1" x14ac:dyDescent="0.25">
      <c r="E52314" s="113"/>
      <c r="H52314" s="133"/>
      <c r="T52314" s="133"/>
      <c r="X52314" s="131"/>
      <c r="Y52314" s="133"/>
      <c r="AJ52314" s="133"/>
      <c r="AO52314" s="135"/>
      <c r="AP52314" s="135"/>
      <c r="BJ52314" s="136"/>
    </row>
    <row r="52315" spans="5:62" ht="14.25" customHeight="1" x14ac:dyDescent="0.25">
      <c r="E52315" s="113"/>
      <c r="H52315" s="133"/>
      <c r="T52315" s="133"/>
      <c r="X52315" s="131"/>
      <c r="Y52315" s="133"/>
      <c r="AJ52315" s="133"/>
      <c r="AO52315" s="135"/>
      <c r="AP52315" s="135"/>
      <c r="BJ52315" s="136"/>
    </row>
    <row r="52316" spans="5:62" ht="14.25" customHeight="1" x14ac:dyDescent="0.25">
      <c r="E52316" s="113"/>
      <c r="H52316" s="133"/>
      <c r="T52316" s="133"/>
      <c r="X52316" s="131"/>
      <c r="Y52316" s="133"/>
      <c r="AJ52316" s="133"/>
      <c r="AO52316" s="135"/>
      <c r="AP52316" s="135"/>
      <c r="BJ52316" s="136"/>
    </row>
    <row r="52317" spans="5:62" ht="14.25" customHeight="1" x14ac:dyDescent="0.25">
      <c r="E52317" s="113"/>
      <c r="H52317" s="133"/>
      <c r="T52317" s="133"/>
      <c r="X52317" s="131"/>
      <c r="Y52317" s="133"/>
      <c r="AJ52317" s="133"/>
      <c r="AO52317" s="135"/>
      <c r="AP52317" s="135"/>
      <c r="BJ52317" s="136"/>
    </row>
    <row r="52318" spans="5:62" ht="14.25" customHeight="1" x14ac:dyDescent="0.25">
      <c r="E52318" s="113"/>
      <c r="H52318" s="133"/>
      <c r="T52318" s="133"/>
      <c r="X52318" s="131"/>
      <c r="Y52318" s="133"/>
      <c r="AJ52318" s="133"/>
      <c r="AO52318" s="135"/>
      <c r="AP52318" s="135"/>
      <c r="BJ52318" s="136"/>
    </row>
    <row r="52319" spans="5:62" ht="14.25" customHeight="1" x14ac:dyDescent="0.25">
      <c r="E52319" s="113"/>
      <c r="H52319" s="133"/>
      <c r="T52319" s="133"/>
      <c r="X52319" s="131"/>
      <c r="Y52319" s="133"/>
      <c r="AJ52319" s="133"/>
      <c r="AO52319" s="135"/>
      <c r="AP52319" s="135"/>
      <c r="BJ52319" s="136"/>
    </row>
    <row r="52320" spans="5:62" ht="14.25" customHeight="1" x14ac:dyDescent="0.25">
      <c r="E52320" s="113"/>
      <c r="H52320" s="133"/>
      <c r="T52320" s="133"/>
      <c r="X52320" s="131"/>
      <c r="Y52320" s="133"/>
      <c r="AJ52320" s="133"/>
      <c r="AO52320" s="135"/>
      <c r="AP52320" s="135"/>
      <c r="BJ52320" s="136"/>
    </row>
    <row r="52321" spans="5:62" ht="14.25" customHeight="1" x14ac:dyDescent="0.25">
      <c r="E52321" s="113"/>
      <c r="H52321" s="133"/>
      <c r="T52321" s="133"/>
      <c r="X52321" s="131"/>
      <c r="Y52321" s="133"/>
      <c r="AJ52321" s="133"/>
      <c r="AO52321" s="135"/>
      <c r="AP52321" s="135"/>
      <c r="BJ52321" s="136"/>
    </row>
    <row r="52322" spans="5:62" ht="14.25" customHeight="1" x14ac:dyDescent="0.25">
      <c r="E52322" s="113"/>
      <c r="H52322" s="133"/>
      <c r="T52322" s="133"/>
      <c r="X52322" s="131"/>
      <c r="Y52322" s="133"/>
      <c r="AJ52322" s="133"/>
      <c r="AO52322" s="135"/>
      <c r="AP52322" s="135"/>
      <c r="BJ52322" s="136"/>
    </row>
    <row r="52323" spans="5:62" ht="14.25" customHeight="1" x14ac:dyDescent="0.25">
      <c r="E52323" s="113"/>
      <c r="H52323" s="133"/>
      <c r="T52323" s="133"/>
      <c r="X52323" s="131"/>
      <c r="Y52323" s="133"/>
      <c r="AJ52323" s="133"/>
      <c r="AO52323" s="135"/>
      <c r="AP52323" s="135"/>
      <c r="BJ52323" s="136"/>
    </row>
    <row r="52324" spans="5:62" ht="14.25" customHeight="1" x14ac:dyDescent="0.25">
      <c r="E52324" s="113"/>
      <c r="H52324" s="133"/>
      <c r="T52324" s="133"/>
      <c r="X52324" s="131"/>
      <c r="Y52324" s="133"/>
      <c r="AJ52324" s="133"/>
      <c r="AO52324" s="135"/>
      <c r="AP52324" s="135"/>
      <c r="BJ52324" s="136"/>
    </row>
    <row r="52325" spans="5:62" ht="14.25" customHeight="1" x14ac:dyDescent="0.25">
      <c r="E52325" s="113"/>
      <c r="H52325" s="133"/>
      <c r="T52325" s="133"/>
      <c r="X52325" s="131"/>
      <c r="Y52325" s="133"/>
      <c r="AJ52325" s="133"/>
      <c r="AO52325" s="135"/>
      <c r="AP52325" s="135"/>
      <c r="BJ52325" s="136"/>
    </row>
    <row r="52326" spans="5:62" ht="14.25" customHeight="1" x14ac:dyDescent="0.25">
      <c r="E52326" s="113"/>
      <c r="H52326" s="133"/>
      <c r="T52326" s="133"/>
      <c r="X52326" s="131"/>
      <c r="Y52326" s="133"/>
      <c r="AJ52326" s="133"/>
      <c r="AO52326" s="135"/>
      <c r="AP52326" s="135"/>
      <c r="BJ52326" s="136"/>
    </row>
    <row r="52327" spans="5:62" ht="14.25" customHeight="1" x14ac:dyDescent="0.25">
      <c r="E52327" s="113"/>
      <c r="H52327" s="133"/>
      <c r="T52327" s="133"/>
      <c r="X52327" s="131"/>
      <c r="Y52327" s="133"/>
      <c r="AJ52327" s="133"/>
      <c r="AO52327" s="135"/>
      <c r="AP52327" s="135"/>
      <c r="BJ52327" s="136"/>
    </row>
    <row r="52328" spans="5:62" ht="14.25" customHeight="1" x14ac:dyDescent="0.25">
      <c r="E52328" s="113"/>
      <c r="H52328" s="133"/>
      <c r="T52328" s="133"/>
      <c r="X52328" s="131"/>
      <c r="Y52328" s="133"/>
      <c r="AJ52328" s="133"/>
      <c r="AO52328" s="135"/>
      <c r="AP52328" s="135"/>
      <c r="BJ52328" s="136"/>
    </row>
    <row r="52329" spans="5:62" ht="14.25" customHeight="1" x14ac:dyDescent="0.25">
      <c r="E52329" s="113"/>
      <c r="H52329" s="133"/>
      <c r="T52329" s="133"/>
      <c r="X52329" s="131"/>
      <c r="Y52329" s="133"/>
      <c r="AJ52329" s="133"/>
      <c r="AO52329" s="135"/>
      <c r="AP52329" s="135"/>
      <c r="BJ52329" s="136"/>
    </row>
    <row r="52330" spans="5:62" ht="14.25" customHeight="1" x14ac:dyDescent="0.25">
      <c r="E52330" s="113"/>
      <c r="H52330" s="133"/>
      <c r="T52330" s="133"/>
      <c r="X52330" s="131"/>
      <c r="Y52330" s="133"/>
      <c r="AJ52330" s="133"/>
      <c r="AO52330" s="135"/>
      <c r="AP52330" s="135"/>
      <c r="BJ52330" s="136"/>
    </row>
    <row r="52331" spans="5:62" ht="14.25" customHeight="1" x14ac:dyDescent="0.25">
      <c r="E52331" s="113"/>
      <c r="H52331" s="133"/>
      <c r="T52331" s="133"/>
      <c r="X52331" s="131"/>
      <c r="Y52331" s="133"/>
      <c r="AJ52331" s="133"/>
      <c r="AO52331" s="135"/>
      <c r="AP52331" s="135"/>
      <c r="BJ52331" s="136"/>
    </row>
    <row r="52332" spans="5:62" ht="14.25" customHeight="1" x14ac:dyDescent="0.25">
      <c r="E52332" s="113"/>
      <c r="H52332" s="133"/>
      <c r="T52332" s="133"/>
      <c r="X52332" s="131"/>
      <c r="Y52332" s="133"/>
      <c r="AJ52332" s="133"/>
      <c r="AO52332" s="135"/>
      <c r="AP52332" s="135"/>
      <c r="BJ52332" s="136"/>
    </row>
    <row r="52333" spans="5:62" ht="14.25" customHeight="1" x14ac:dyDescent="0.25">
      <c r="E52333" s="113"/>
      <c r="H52333" s="133"/>
      <c r="T52333" s="133"/>
      <c r="X52333" s="131"/>
      <c r="Y52333" s="133"/>
      <c r="AJ52333" s="133"/>
      <c r="AO52333" s="135"/>
      <c r="AP52333" s="135"/>
      <c r="BJ52333" s="136"/>
    </row>
    <row r="52334" spans="5:62" ht="14.25" customHeight="1" x14ac:dyDescent="0.25">
      <c r="E52334" s="113"/>
      <c r="H52334" s="133"/>
      <c r="T52334" s="133"/>
      <c r="X52334" s="131"/>
      <c r="Y52334" s="133"/>
      <c r="AJ52334" s="133"/>
      <c r="AO52334" s="135"/>
      <c r="AP52334" s="135"/>
      <c r="BJ52334" s="136"/>
    </row>
    <row r="52335" spans="5:62" ht="14.25" customHeight="1" x14ac:dyDescent="0.25">
      <c r="E52335" s="113"/>
      <c r="H52335" s="133"/>
      <c r="T52335" s="133"/>
      <c r="X52335" s="131"/>
      <c r="Y52335" s="133"/>
      <c r="AJ52335" s="133"/>
      <c r="AO52335" s="135"/>
      <c r="AP52335" s="135"/>
      <c r="BJ52335" s="136"/>
    </row>
    <row r="52336" spans="5:62" ht="14.25" customHeight="1" x14ac:dyDescent="0.25">
      <c r="E52336" s="113"/>
      <c r="H52336" s="133"/>
      <c r="T52336" s="133"/>
      <c r="X52336" s="131"/>
      <c r="Y52336" s="133"/>
      <c r="AJ52336" s="133"/>
      <c r="AO52336" s="135"/>
      <c r="AP52336" s="135"/>
      <c r="BJ52336" s="136"/>
    </row>
    <row r="52337" spans="5:62" ht="14.25" customHeight="1" x14ac:dyDescent="0.25">
      <c r="E52337" s="113"/>
      <c r="H52337" s="133"/>
      <c r="T52337" s="133"/>
      <c r="X52337" s="131"/>
      <c r="Y52337" s="133"/>
      <c r="AJ52337" s="133"/>
      <c r="AO52337" s="135"/>
      <c r="AP52337" s="135"/>
      <c r="BJ52337" s="136"/>
    </row>
    <row r="52338" spans="5:62" ht="14.25" customHeight="1" x14ac:dyDescent="0.25">
      <c r="E52338" s="113"/>
      <c r="H52338" s="133"/>
      <c r="T52338" s="133"/>
      <c r="X52338" s="131"/>
      <c r="Y52338" s="133"/>
      <c r="AJ52338" s="133"/>
      <c r="AO52338" s="135"/>
      <c r="AP52338" s="135"/>
      <c r="BJ52338" s="136"/>
    </row>
    <row r="52339" spans="5:62" ht="14.25" customHeight="1" x14ac:dyDescent="0.25">
      <c r="E52339" s="113"/>
      <c r="H52339" s="133"/>
      <c r="T52339" s="133"/>
      <c r="X52339" s="131"/>
      <c r="Y52339" s="133"/>
      <c r="AJ52339" s="133"/>
      <c r="AO52339" s="135"/>
      <c r="AP52339" s="135"/>
      <c r="BJ52339" s="136"/>
    </row>
    <row r="52340" spans="5:62" ht="14.25" customHeight="1" x14ac:dyDescent="0.25">
      <c r="E52340" s="113"/>
      <c r="H52340" s="133"/>
      <c r="T52340" s="133"/>
      <c r="X52340" s="131"/>
      <c r="Y52340" s="133"/>
      <c r="AJ52340" s="133"/>
      <c r="AO52340" s="135"/>
      <c r="AP52340" s="135"/>
      <c r="BJ52340" s="136"/>
    </row>
    <row r="52341" spans="5:62" ht="14.25" customHeight="1" x14ac:dyDescent="0.25">
      <c r="E52341" s="113"/>
      <c r="H52341" s="133"/>
      <c r="T52341" s="133"/>
      <c r="X52341" s="131"/>
      <c r="Y52341" s="133"/>
      <c r="AJ52341" s="133"/>
      <c r="AO52341" s="135"/>
      <c r="AP52341" s="135"/>
      <c r="BJ52341" s="136"/>
    </row>
    <row r="52342" spans="5:62" ht="14.25" customHeight="1" x14ac:dyDescent="0.25">
      <c r="E52342" s="113"/>
      <c r="H52342" s="133"/>
      <c r="T52342" s="133"/>
      <c r="X52342" s="131"/>
      <c r="Y52342" s="133"/>
      <c r="AJ52342" s="133"/>
      <c r="AO52342" s="135"/>
      <c r="AP52342" s="135"/>
      <c r="BJ52342" s="136"/>
    </row>
    <row r="52343" spans="5:62" ht="14.25" customHeight="1" x14ac:dyDescent="0.25">
      <c r="E52343" s="113"/>
      <c r="H52343" s="133"/>
      <c r="T52343" s="133"/>
      <c r="X52343" s="131"/>
      <c r="Y52343" s="133"/>
      <c r="AJ52343" s="133"/>
      <c r="AO52343" s="135"/>
      <c r="AP52343" s="135"/>
      <c r="BJ52343" s="136"/>
    </row>
    <row r="52344" spans="5:62" ht="14.25" customHeight="1" x14ac:dyDescent="0.25">
      <c r="E52344" s="113"/>
      <c r="H52344" s="133"/>
      <c r="T52344" s="133"/>
      <c r="X52344" s="131"/>
      <c r="Y52344" s="133"/>
      <c r="AJ52344" s="133"/>
      <c r="AO52344" s="135"/>
      <c r="AP52344" s="135"/>
      <c r="BJ52344" s="136"/>
    </row>
    <row r="52345" spans="5:62" ht="14.25" customHeight="1" x14ac:dyDescent="0.25">
      <c r="E52345" s="113"/>
      <c r="H52345" s="133"/>
      <c r="T52345" s="133"/>
      <c r="X52345" s="131"/>
      <c r="Y52345" s="133"/>
      <c r="AJ52345" s="133"/>
      <c r="AO52345" s="135"/>
      <c r="AP52345" s="135"/>
      <c r="BJ52345" s="136"/>
    </row>
    <row r="52346" spans="5:62" ht="14.25" customHeight="1" x14ac:dyDescent="0.25">
      <c r="E52346" s="113"/>
      <c r="H52346" s="133"/>
      <c r="T52346" s="133"/>
      <c r="X52346" s="131"/>
      <c r="Y52346" s="133"/>
      <c r="AJ52346" s="133"/>
      <c r="AO52346" s="135"/>
      <c r="AP52346" s="135"/>
      <c r="BJ52346" s="136"/>
    </row>
    <row r="52347" spans="5:62" ht="14.25" customHeight="1" x14ac:dyDescent="0.25">
      <c r="E52347" s="113"/>
      <c r="H52347" s="133"/>
      <c r="T52347" s="133"/>
      <c r="X52347" s="131"/>
      <c r="Y52347" s="133"/>
      <c r="AJ52347" s="133"/>
      <c r="AO52347" s="135"/>
      <c r="AP52347" s="135"/>
      <c r="BJ52347" s="136"/>
    </row>
    <row r="52348" spans="5:62" ht="14.25" customHeight="1" x14ac:dyDescent="0.25">
      <c r="E52348" s="113"/>
      <c r="H52348" s="133"/>
      <c r="T52348" s="133"/>
      <c r="X52348" s="131"/>
      <c r="Y52348" s="133"/>
      <c r="AJ52348" s="133"/>
      <c r="AO52348" s="135"/>
      <c r="AP52348" s="135"/>
      <c r="BJ52348" s="136"/>
    </row>
    <row r="52349" spans="5:62" ht="14.25" customHeight="1" x14ac:dyDescent="0.25">
      <c r="E52349" s="113"/>
      <c r="H52349" s="133"/>
      <c r="T52349" s="133"/>
      <c r="X52349" s="131"/>
      <c r="Y52349" s="133"/>
      <c r="AJ52349" s="133"/>
      <c r="AO52349" s="135"/>
      <c r="AP52349" s="135"/>
      <c r="BJ52349" s="136"/>
    </row>
    <row r="52350" spans="5:62" ht="14.25" customHeight="1" x14ac:dyDescent="0.25">
      <c r="E52350" s="113"/>
      <c r="H52350" s="133"/>
      <c r="T52350" s="133"/>
      <c r="X52350" s="131"/>
      <c r="Y52350" s="133"/>
      <c r="AJ52350" s="133"/>
      <c r="AO52350" s="135"/>
      <c r="AP52350" s="135"/>
      <c r="BJ52350" s="136"/>
    </row>
    <row r="52351" spans="5:62" ht="14.25" customHeight="1" x14ac:dyDescent="0.25">
      <c r="E52351" s="113"/>
      <c r="H52351" s="133"/>
      <c r="T52351" s="133"/>
      <c r="X52351" s="131"/>
      <c r="Y52351" s="133"/>
      <c r="AJ52351" s="133"/>
      <c r="AO52351" s="135"/>
      <c r="AP52351" s="135"/>
      <c r="BJ52351" s="136"/>
    </row>
    <row r="52352" spans="5:62" ht="14.25" customHeight="1" x14ac:dyDescent="0.25">
      <c r="E52352" s="113"/>
      <c r="H52352" s="133"/>
      <c r="T52352" s="133"/>
      <c r="X52352" s="131"/>
      <c r="Y52352" s="133"/>
      <c r="AJ52352" s="133"/>
      <c r="AO52352" s="135"/>
      <c r="AP52352" s="135"/>
      <c r="BJ52352" s="136"/>
    </row>
    <row r="52353" spans="5:62" ht="14.25" customHeight="1" x14ac:dyDescent="0.25">
      <c r="E52353" s="113"/>
      <c r="H52353" s="133"/>
      <c r="T52353" s="133"/>
      <c r="X52353" s="131"/>
      <c r="Y52353" s="133"/>
      <c r="AJ52353" s="133"/>
      <c r="AO52353" s="135"/>
      <c r="AP52353" s="135"/>
      <c r="BJ52353" s="136"/>
    </row>
    <row r="52354" spans="5:62" ht="14.25" customHeight="1" x14ac:dyDescent="0.25">
      <c r="E52354" s="113"/>
      <c r="H52354" s="133"/>
      <c r="T52354" s="133"/>
      <c r="X52354" s="131"/>
      <c r="Y52354" s="133"/>
      <c r="AJ52354" s="133"/>
      <c r="AO52354" s="135"/>
      <c r="AP52354" s="135"/>
      <c r="BJ52354" s="136"/>
    </row>
    <row r="52355" spans="5:62" ht="14.25" customHeight="1" x14ac:dyDescent="0.25">
      <c r="E52355" s="113"/>
      <c r="H52355" s="133"/>
      <c r="T52355" s="133"/>
      <c r="X52355" s="131"/>
      <c r="Y52355" s="133"/>
      <c r="AJ52355" s="133"/>
      <c r="AO52355" s="135"/>
      <c r="AP52355" s="135"/>
      <c r="BJ52355" s="136"/>
    </row>
    <row r="52356" spans="5:62" ht="14.25" customHeight="1" x14ac:dyDescent="0.25">
      <c r="E52356" s="113"/>
      <c r="H52356" s="133"/>
      <c r="T52356" s="133"/>
      <c r="X52356" s="131"/>
      <c r="Y52356" s="133"/>
      <c r="AJ52356" s="133"/>
      <c r="AO52356" s="135"/>
      <c r="AP52356" s="135"/>
      <c r="BJ52356" s="136"/>
    </row>
    <row r="52357" spans="5:62" ht="14.25" customHeight="1" x14ac:dyDescent="0.25">
      <c r="E52357" s="113"/>
      <c r="H52357" s="133"/>
      <c r="T52357" s="133"/>
      <c r="X52357" s="131"/>
      <c r="Y52357" s="133"/>
      <c r="AJ52357" s="133"/>
      <c r="AO52357" s="135"/>
      <c r="AP52357" s="135"/>
      <c r="BJ52357" s="136"/>
    </row>
    <row r="52358" spans="5:62" ht="14.25" customHeight="1" x14ac:dyDescent="0.25">
      <c r="E52358" s="113"/>
      <c r="H52358" s="133"/>
      <c r="T52358" s="133"/>
      <c r="X52358" s="131"/>
      <c r="Y52358" s="133"/>
      <c r="AJ52358" s="133"/>
      <c r="AO52358" s="135"/>
      <c r="AP52358" s="135"/>
      <c r="BJ52358" s="136"/>
    </row>
    <row r="52359" spans="5:62" ht="14.25" customHeight="1" x14ac:dyDescent="0.25">
      <c r="E52359" s="113"/>
      <c r="H52359" s="133"/>
      <c r="T52359" s="133"/>
      <c r="X52359" s="131"/>
      <c r="Y52359" s="133"/>
      <c r="AJ52359" s="133"/>
      <c r="AO52359" s="135"/>
      <c r="AP52359" s="135"/>
      <c r="BJ52359" s="136"/>
    </row>
    <row r="52360" spans="5:62" ht="14.25" customHeight="1" x14ac:dyDescent="0.25">
      <c r="E52360" s="113"/>
      <c r="H52360" s="133"/>
      <c r="T52360" s="133"/>
      <c r="X52360" s="131"/>
      <c r="Y52360" s="133"/>
      <c r="AJ52360" s="133"/>
      <c r="AO52360" s="135"/>
      <c r="AP52360" s="135"/>
      <c r="BJ52360" s="136"/>
    </row>
    <row r="52361" spans="5:62" ht="14.25" customHeight="1" x14ac:dyDescent="0.25">
      <c r="E52361" s="113"/>
      <c r="H52361" s="133"/>
      <c r="T52361" s="133"/>
      <c r="X52361" s="131"/>
      <c r="Y52361" s="133"/>
      <c r="AJ52361" s="133"/>
      <c r="AO52361" s="135"/>
      <c r="AP52361" s="135"/>
      <c r="BJ52361" s="136"/>
    </row>
    <row r="52362" spans="5:62" ht="14.25" customHeight="1" x14ac:dyDescent="0.25">
      <c r="E52362" s="113"/>
      <c r="H52362" s="133"/>
      <c r="T52362" s="133"/>
      <c r="X52362" s="131"/>
      <c r="Y52362" s="133"/>
      <c r="AJ52362" s="133"/>
      <c r="AO52362" s="135"/>
      <c r="AP52362" s="135"/>
      <c r="BJ52362" s="136"/>
    </row>
    <row r="52363" spans="5:62" ht="14.25" customHeight="1" x14ac:dyDescent="0.25">
      <c r="E52363" s="113"/>
      <c r="H52363" s="133"/>
      <c r="T52363" s="133"/>
      <c r="X52363" s="131"/>
      <c r="Y52363" s="133"/>
      <c r="AJ52363" s="133"/>
      <c r="AO52363" s="135"/>
      <c r="AP52363" s="135"/>
      <c r="BJ52363" s="136"/>
    </row>
    <row r="52364" spans="5:62" ht="14.25" customHeight="1" x14ac:dyDescent="0.25">
      <c r="E52364" s="113"/>
      <c r="H52364" s="133"/>
      <c r="T52364" s="133"/>
      <c r="X52364" s="131"/>
      <c r="Y52364" s="133"/>
      <c r="AJ52364" s="133"/>
      <c r="AO52364" s="135"/>
      <c r="AP52364" s="135"/>
      <c r="BJ52364" s="136"/>
    </row>
    <row r="52365" spans="5:62" ht="14.25" customHeight="1" x14ac:dyDescent="0.25">
      <c r="E52365" s="113"/>
      <c r="H52365" s="133"/>
      <c r="T52365" s="133"/>
      <c r="X52365" s="131"/>
      <c r="Y52365" s="133"/>
      <c r="AJ52365" s="133"/>
      <c r="AO52365" s="135"/>
      <c r="AP52365" s="135"/>
      <c r="BJ52365" s="136"/>
    </row>
    <row r="52366" spans="5:62" ht="14.25" customHeight="1" x14ac:dyDescent="0.25">
      <c r="E52366" s="113"/>
      <c r="H52366" s="133"/>
      <c r="T52366" s="133"/>
      <c r="X52366" s="131"/>
      <c r="Y52366" s="133"/>
      <c r="AJ52366" s="133"/>
      <c r="AO52366" s="135"/>
      <c r="AP52366" s="135"/>
      <c r="BJ52366" s="136"/>
    </row>
    <row r="52367" spans="5:62" ht="14.25" customHeight="1" x14ac:dyDescent="0.25">
      <c r="E52367" s="113"/>
      <c r="H52367" s="133"/>
      <c r="T52367" s="133"/>
      <c r="X52367" s="131"/>
      <c r="Y52367" s="133"/>
      <c r="AJ52367" s="133"/>
      <c r="AO52367" s="135"/>
      <c r="AP52367" s="135"/>
      <c r="BJ52367" s="136"/>
    </row>
    <row r="52368" spans="5:62" ht="14.25" customHeight="1" x14ac:dyDescent="0.25">
      <c r="E52368" s="113"/>
      <c r="H52368" s="133"/>
      <c r="T52368" s="133"/>
      <c r="X52368" s="131"/>
      <c r="Y52368" s="133"/>
      <c r="AJ52368" s="133"/>
      <c r="AO52368" s="135"/>
      <c r="AP52368" s="135"/>
      <c r="BJ52368" s="136"/>
    </row>
    <row r="52369" spans="5:62" ht="14.25" customHeight="1" x14ac:dyDescent="0.25">
      <c r="E52369" s="113"/>
      <c r="H52369" s="133"/>
      <c r="T52369" s="133"/>
      <c r="X52369" s="131"/>
      <c r="Y52369" s="133"/>
      <c r="AJ52369" s="133"/>
      <c r="AO52369" s="135"/>
      <c r="AP52369" s="135"/>
      <c r="BJ52369" s="136"/>
    </row>
    <row r="52370" spans="5:62" ht="14.25" customHeight="1" x14ac:dyDescent="0.25">
      <c r="E52370" s="113"/>
      <c r="H52370" s="133"/>
      <c r="T52370" s="133"/>
      <c r="X52370" s="131"/>
      <c r="Y52370" s="133"/>
      <c r="AJ52370" s="133"/>
      <c r="AO52370" s="135"/>
      <c r="AP52370" s="135"/>
      <c r="BJ52370" s="136"/>
    </row>
    <row r="52371" spans="5:62" ht="14.25" customHeight="1" x14ac:dyDescent="0.25">
      <c r="E52371" s="113"/>
      <c r="H52371" s="133"/>
      <c r="T52371" s="133"/>
      <c r="X52371" s="131"/>
      <c r="Y52371" s="133"/>
      <c r="AJ52371" s="133"/>
      <c r="AO52371" s="135"/>
      <c r="AP52371" s="135"/>
      <c r="BJ52371" s="136"/>
    </row>
    <row r="52372" spans="5:62" ht="14.25" customHeight="1" x14ac:dyDescent="0.25">
      <c r="E52372" s="113"/>
      <c r="H52372" s="133"/>
      <c r="T52372" s="133"/>
      <c r="X52372" s="131"/>
      <c r="Y52372" s="133"/>
      <c r="AJ52372" s="133"/>
      <c r="AO52372" s="135"/>
      <c r="AP52372" s="135"/>
      <c r="BJ52372" s="136"/>
    </row>
    <row r="52373" spans="5:62" ht="14.25" customHeight="1" x14ac:dyDescent="0.25">
      <c r="E52373" s="113"/>
      <c r="H52373" s="133"/>
      <c r="T52373" s="133"/>
      <c r="X52373" s="131"/>
      <c r="Y52373" s="133"/>
      <c r="AJ52373" s="133"/>
      <c r="AO52373" s="135"/>
      <c r="AP52373" s="135"/>
      <c r="BJ52373" s="136"/>
    </row>
    <row r="52374" spans="5:62" ht="14.25" customHeight="1" x14ac:dyDescent="0.25">
      <c r="E52374" s="113"/>
      <c r="H52374" s="133"/>
      <c r="T52374" s="133"/>
      <c r="X52374" s="131"/>
      <c r="Y52374" s="133"/>
      <c r="AJ52374" s="133"/>
      <c r="AO52374" s="135"/>
      <c r="AP52374" s="135"/>
      <c r="BJ52374" s="136"/>
    </row>
    <row r="52375" spans="5:62" ht="14.25" customHeight="1" x14ac:dyDescent="0.25">
      <c r="E52375" s="113"/>
      <c r="H52375" s="133"/>
      <c r="T52375" s="133"/>
      <c r="X52375" s="131"/>
      <c r="Y52375" s="133"/>
      <c r="AJ52375" s="133"/>
      <c r="AO52375" s="135"/>
      <c r="AP52375" s="135"/>
      <c r="BJ52375" s="136"/>
    </row>
    <row r="52376" spans="5:62" ht="14.25" customHeight="1" x14ac:dyDescent="0.25">
      <c r="E52376" s="113"/>
      <c r="H52376" s="133"/>
      <c r="T52376" s="133"/>
      <c r="X52376" s="131"/>
      <c r="Y52376" s="133"/>
      <c r="AJ52376" s="133"/>
      <c r="AO52376" s="135"/>
      <c r="AP52376" s="135"/>
      <c r="BJ52376" s="136"/>
    </row>
    <row r="52377" spans="5:62" ht="14.25" customHeight="1" x14ac:dyDescent="0.25">
      <c r="E52377" s="113"/>
      <c r="H52377" s="133"/>
      <c r="T52377" s="133"/>
      <c r="X52377" s="131"/>
      <c r="Y52377" s="133"/>
      <c r="AJ52377" s="133"/>
      <c r="AO52377" s="135"/>
      <c r="AP52377" s="135"/>
      <c r="BJ52377" s="136"/>
    </row>
    <row r="52378" spans="5:62" ht="14.25" customHeight="1" x14ac:dyDescent="0.25">
      <c r="E52378" s="113"/>
      <c r="H52378" s="133"/>
      <c r="T52378" s="133"/>
      <c r="X52378" s="131"/>
      <c r="Y52378" s="133"/>
      <c r="AJ52378" s="133"/>
      <c r="AO52378" s="135"/>
      <c r="AP52378" s="135"/>
      <c r="BJ52378" s="136"/>
    </row>
    <row r="52379" spans="5:62" ht="14.25" customHeight="1" x14ac:dyDescent="0.25">
      <c r="E52379" s="113"/>
      <c r="H52379" s="133"/>
      <c r="T52379" s="133"/>
      <c r="X52379" s="131"/>
      <c r="Y52379" s="133"/>
      <c r="AJ52379" s="133"/>
      <c r="AO52379" s="135"/>
      <c r="AP52379" s="135"/>
      <c r="BJ52379" s="136"/>
    </row>
    <row r="52380" spans="5:62" ht="14.25" customHeight="1" x14ac:dyDescent="0.25">
      <c r="E52380" s="113"/>
      <c r="H52380" s="133"/>
      <c r="T52380" s="133"/>
      <c r="X52380" s="131"/>
      <c r="Y52380" s="133"/>
      <c r="AJ52380" s="133"/>
      <c r="AO52380" s="135"/>
      <c r="AP52380" s="135"/>
      <c r="BJ52380" s="136"/>
    </row>
    <row r="52381" spans="5:62" ht="14.25" customHeight="1" x14ac:dyDescent="0.25">
      <c r="E52381" s="113"/>
      <c r="H52381" s="133"/>
      <c r="T52381" s="133"/>
      <c r="X52381" s="131"/>
      <c r="Y52381" s="133"/>
      <c r="AJ52381" s="133"/>
      <c r="AO52381" s="135"/>
      <c r="AP52381" s="135"/>
      <c r="BJ52381" s="136"/>
    </row>
    <row r="52382" spans="5:62" ht="14.25" customHeight="1" x14ac:dyDescent="0.25">
      <c r="E52382" s="113"/>
      <c r="H52382" s="133"/>
      <c r="T52382" s="133"/>
      <c r="X52382" s="131"/>
      <c r="Y52382" s="133"/>
      <c r="AJ52382" s="133"/>
      <c r="AO52382" s="135"/>
      <c r="AP52382" s="135"/>
      <c r="BJ52382" s="136"/>
    </row>
    <row r="52383" spans="5:62" ht="14.25" customHeight="1" x14ac:dyDescent="0.25">
      <c r="E52383" s="113"/>
      <c r="H52383" s="133"/>
      <c r="T52383" s="133"/>
      <c r="X52383" s="131"/>
      <c r="Y52383" s="133"/>
      <c r="AJ52383" s="133"/>
      <c r="AO52383" s="135"/>
      <c r="AP52383" s="135"/>
      <c r="BJ52383" s="136"/>
    </row>
    <row r="52384" spans="5:62" ht="14.25" customHeight="1" x14ac:dyDescent="0.25">
      <c r="E52384" s="113"/>
      <c r="H52384" s="133"/>
      <c r="T52384" s="133"/>
      <c r="X52384" s="131"/>
      <c r="Y52384" s="133"/>
      <c r="AJ52384" s="133"/>
      <c r="AO52384" s="135"/>
      <c r="AP52384" s="135"/>
      <c r="BJ52384" s="136"/>
    </row>
    <row r="52385" spans="5:62" ht="14.25" customHeight="1" x14ac:dyDescent="0.25">
      <c r="E52385" s="113"/>
      <c r="H52385" s="133"/>
      <c r="T52385" s="133"/>
      <c r="X52385" s="131"/>
      <c r="Y52385" s="133"/>
      <c r="AJ52385" s="133"/>
      <c r="AO52385" s="135"/>
      <c r="AP52385" s="135"/>
      <c r="BJ52385" s="136"/>
    </row>
    <row r="52386" spans="5:62" ht="14.25" customHeight="1" x14ac:dyDescent="0.25">
      <c r="E52386" s="113"/>
      <c r="H52386" s="133"/>
      <c r="T52386" s="133"/>
      <c r="X52386" s="131"/>
      <c r="Y52386" s="133"/>
      <c r="AJ52386" s="133"/>
      <c r="AO52386" s="135"/>
      <c r="AP52386" s="135"/>
      <c r="BJ52386" s="136"/>
    </row>
    <row r="52387" spans="5:62" ht="14.25" customHeight="1" x14ac:dyDescent="0.25">
      <c r="E52387" s="113"/>
      <c r="H52387" s="133"/>
      <c r="T52387" s="133"/>
      <c r="X52387" s="131"/>
      <c r="Y52387" s="133"/>
      <c r="AJ52387" s="133"/>
      <c r="AO52387" s="135"/>
      <c r="AP52387" s="135"/>
      <c r="BJ52387" s="136"/>
    </row>
    <row r="52388" spans="5:62" ht="14.25" customHeight="1" x14ac:dyDescent="0.25">
      <c r="E52388" s="113"/>
      <c r="H52388" s="133"/>
      <c r="T52388" s="133"/>
      <c r="X52388" s="131"/>
      <c r="Y52388" s="133"/>
      <c r="AJ52388" s="133"/>
      <c r="AO52388" s="135"/>
      <c r="AP52388" s="135"/>
      <c r="BJ52388" s="136"/>
    </row>
    <row r="52389" spans="5:62" ht="14.25" customHeight="1" x14ac:dyDescent="0.25">
      <c r="E52389" s="113"/>
      <c r="H52389" s="133"/>
      <c r="T52389" s="133"/>
      <c r="X52389" s="131"/>
      <c r="Y52389" s="133"/>
      <c r="AJ52389" s="133"/>
      <c r="AO52389" s="135"/>
      <c r="AP52389" s="135"/>
      <c r="BJ52389" s="136"/>
    </row>
    <row r="52390" spans="5:62" ht="14.25" customHeight="1" x14ac:dyDescent="0.25">
      <c r="E52390" s="113"/>
      <c r="H52390" s="133"/>
      <c r="T52390" s="133"/>
      <c r="X52390" s="131"/>
      <c r="Y52390" s="133"/>
      <c r="AJ52390" s="133"/>
      <c r="AO52390" s="135"/>
      <c r="AP52390" s="135"/>
      <c r="BJ52390" s="136"/>
    </row>
    <row r="52391" spans="5:62" ht="14.25" customHeight="1" x14ac:dyDescent="0.25">
      <c r="E52391" s="113"/>
      <c r="H52391" s="133"/>
      <c r="T52391" s="133"/>
      <c r="X52391" s="131"/>
      <c r="Y52391" s="133"/>
      <c r="AJ52391" s="133"/>
      <c r="AO52391" s="135"/>
      <c r="AP52391" s="135"/>
      <c r="BJ52391" s="136"/>
    </row>
    <row r="52392" spans="5:62" ht="14.25" customHeight="1" x14ac:dyDescent="0.25">
      <c r="E52392" s="113"/>
      <c r="H52392" s="133"/>
      <c r="T52392" s="133"/>
      <c r="X52392" s="131"/>
      <c r="Y52392" s="133"/>
      <c r="AJ52392" s="133"/>
      <c r="AO52392" s="135"/>
      <c r="AP52392" s="135"/>
      <c r="BJ52392" s="136"/>
    </row>
    <row r="52393" spans="5:62" ht="14.25" customHeight="1" x14ac:dyDescent="0.25">
      <c r="E52393" s="113"/>
      <c r="H52393" s="133"/>
      <c r="T52393" s="133"/>
      <c r="X52393" s="131"/>
      <c r="Y52393" s="133"/>
      <c r="AJ52393" s="133"/>
      <c r="AO52393" s="135"/>
      <c r="AP52393" s="135"/>
      <c r="BJ52393" s="136"/>
    </row>
    <row r="52394" spans="5:62" ht="14.25" customHeight="1" x14ac:dyDescent="0.25">
      <c r="E52394" s="113"/>
      <c r="H52394" s="133"/>
      <c r="T52394" s="133"/>
      <c r="X52394" s="131"/>
      <c r="Y52394" s="133"/>
      <c r="AJ52394" s="133"/>
      <c r="AO52394" s="135"/>
      <c r="AP52394" s="135"/>
      <c r="BJ52394" s="136"/>
    </row>
    <row r="52395" spans="5:62" ht="14.25" customHeight="1" x14ac:dyDescent="0.25">
      <c r="E52395" s="113"/>
      <c r="H52395" s="133"/>
      <c r="T52395" s="133"/>
      <c r="X52395" s="131"/>
      <c r="Y52395" s="133"/>
      <c r="AJ52395" s="133"/>
      <c r="AO52395" s="135"/>
      <c r="AP52395" s="135"/>
      <c r="BJ52395" s="136"/>
    </row>
    <row r="52396" spans="5:62" ht="14.25" customHeight="1" x14ac:dyDescent="0.25">
      <c r="E52396" s="113"/>
      <c r="H52396" s="133"/>
      <c r="T52396" s="133"/>
      <c r="X52396" s="131"/>
      <c r="Y52396" s="133"/>
      <c r="AJ52396" s="133"/>
      <c r="AO52396" s="135"/>
      <c r="AP52396" s="135"/>
      <c r="BJ52396" s="136"/>
    </row>
    <row r="52397" spans="5:62" ht="14.25" customHeight="1" x14ac:dyDescent="0.25">
      <c r="E52397" s="113"/>
      <c r="H52397" s="133"/>
      <c r="T52397" s="133"/>
      <c r="X52397" s="131"/>
      <c r="Y52397" s="133"/>
      <c r="AJ52397" s="133"/>
      <c r="AO52397" s="135"/>
      <c r="AP52397" s="135"/>
      <c r="BJ52397" s="136"/>
    </row>
    <row r="52398" spans="5:62" ht="14.25" customHeight="1" x14ac:dyDescent="0.25">
      <c r="E52398" s="113"/>
      <c r="H52398" s="133"/>
      <c r="T52398" s="133"/>
      <c r="X52398" s="131"/>
      <c r="Y52398" s="133"/>
      <c r="AJ52398" s="133"/>
      <c r="AO52398" s="135"/>
      <c r="AP52398" s="135"/>
      <c r="BJ52398" s="136"/>
    </row>
    <row r="52399" spans="5:62" ht="14.25" customHeight="1" x14ac:dyDescent="0.25">
      <c r="E52399" s="113"/>
      <c r="H52399" s="133"/>
      <c r="T52399" s="133"/>
      <c r="X52399" s="131"/>
      <c r="Y52399" s="133"/>
      <c r="AJ52399" s="133"/>
      <c r="AO52399" s="135"/>
      <c r="AP52399" s="135"/>
      <c r="BJ52399" s="136"/>
    </row>
    <row r="52400" spans="5:62" ht="14.25" customHeight="1" x14ac:dyDescent="0.25">
      <c r="E52400" s="113"/>
      <c r="H52400" s="133"/>
      <c r="T52400" s="133"/>
      <c r="X52400" s="131"/>
      <c r="Y52400" s="133"/>
      <c r="AJ52400" s="133"/>
      <c r="AO52400" s="135"/>
      <c r="AP52400" s="135"/>
      <c r="BJ52400" s="136"/>
    </row>
    <row r="52401" spans="5:62" ht="14.25" customHeight="1" x14ac:dyDescent="0.25">
      <c r="E52401" s="113"/>
      <c r="H52401" s="133"/>
      <c r="T52401" s="133"/>
      <c r="X52401" s="131"/>
      <c r="Y52401" s="133"/>
      <c r="AJ52401" s="133"/>
      <c r="AO52401" s="135"/>
      <c r="AP52401" s="135"/>
      <c r="BJ52401" s="136"/>
    </row>
    <row r="52402" spans="5:62" ht="14.25" customHeight="1" x14ac:dyDescent="0.25">
      <c r="E52402" s="113"/>
      <c r="H52402" s="133"/>
      <c r="T52402" s="133"/>
      <c r="X52402" s="131"/>
      <c r="Y52402" s="133"/>
      <c r="AJ52402" s="133"/>
      <c r="AO52402" s="135"/>
      <c r="AP52402" s="135"/>
      <c r="BJ52402" s="136"/>
    </row>
    <row r="52403" spans="5:62" ht="14.25" customHeight="1" x14ac:dyDescent="0.25">
      <c r="E52403" s="113"/>
      <c r="H52403" s="133"/>
      <c r="T52403" s="133"/>
      <c r="X52403" s="131"/>
      <c r="Y52403" s="133"/>
      <c r="AJ52403" s="133"/>
      <c r="AO52403" s="135"/>
      <c r="AP52403" s="135"/>
      <c r="BJ52403" s="136"/>
    </row>
    <row r="52404" spans="5:62" ht="14.25" customHeight="1" x14ac:dyDescent="0.25">
      <c r="E52404" s="113"/>
      <c r="H52404" s="133"/>
      <c r="T52404" s="133"/>
      <c r="X52404" s="131"/>
      <c r="Y52404" s="133"/>
      <c r="AJ52404" s="133"/>
      <c r="AO52404" s="135"/>
      <c r="AP52404" s="135"/>
      <c r="BJ52404" s="136"/>
    </row>
    <row r="52405" spans="5:62" ht="14.25" customHeight="1" x14ac:dyDescent="0.25">
      <c r="E52405" s="113"/>
      <c r="H52405" s="133"/>
      <c r="T52405" s="133"/>
      <c r="X52405" s="131"/>
      <c r="Y52405" s="133"/>
      <c r="AJ52405" s="133"/>
      <c r="AO52405" s="135"/>
      <c r="AP52405" s="135"/>
      <c r="BJ52405" s="136"/>
    </row>
    <row r="52406" spans="5:62" ht="14.25" customHeight="1" x14ac:dyDescent="0.25">
      <c r="E52406" s="113"/>
      <c r="H52406" s="133"/>
      <c r="T52406" s="133"/>
      <c r="X52406" s="131"/>
      <c r="Y52406" s="133"/>
      <c r="AJ52406" s="133"/>
      <c r="AO52406" s="135"/>
      <c r="AP52406" s="135"/>
      <c r="BJ52406" s="136"/>
    </row>
    <row r="52407" spans="5:62" ht="14.25" customHeight="1" x14ac:dyDescent="0.25">
      <c r="E52407" s="113"/>
      <c r="H52407" s="133"/>
      <c r="T52407" s="133"/>
      <c r="X52407" s="131"/>
      <c r="Y52407" s="133"/>
      <c r="AJ52407" s="133"/>
      <c r="AO52407" s="135"/>
      <c r="AP52407" s="135"/>
      <c r="BJ52407" s="136"/>
    </row>
    <row r="52408" spans="5:62" ht="14.25" customHeight="1" x14ac:dyDescent="0.25">
      <c r="E52408" s="113"/>
      <c r="H52408" s="133"/>
      <c r="T52408" s="133"/>
      <c r="X52408" s="131"/>
      <c r="Y52408" s="133"/>
      <c r="AJ52408" s="133"/>
      <c r="AO52408" s="135"/>
      <c r="AP52408" s="135"/>
      <c r="BJ52408" s="136"/>
    </row>
    <row r="52409" spans="5:62" ht="14.25" customHeight="1" x14ac:dyDescent="0.25">
      <c r="E52409" s="113"/>
      <c r="H52409" s="133"/>
      <c r="T52409" s="133"/>
      <c r="X52409" s="131"/>
      <c r="Y52409" s="133"/>
      <c r="AJ52409" s="133"/>
      <c r="AO52409" s="135"/>
      <c r="AP52409" s="135"/>
      <c r="BJ52409" s="136"/>
    </row>
    <row r="52410" spans="5:62" ht="14.25" customHeight="1" x14ac:dyDescent="0.25">
      <c r="E52410" s="113"/>
      <c r="H52410" s="133"/>
      <c r="T52410" s="133"/>
      <c r="X52410" s="131"/>
      <c r="Y52410" s="133"/>
      <c r="AJ52410" s="133"/>
      <c r="AO52410" s="135"/>
      <c r="AP52410" s="135"/>
      <c r="BJ52410" s="136"/>
    </row>
    <row r="52411" spans="5:62" ht="14.25" customHeight="1" x14ac:dyDescent="0.25">
      <c r="E52411" s="113"/>
      <c r="H52411" s="133"/>
      <c r="T52411" s="133"/>
      <c r="X52411" s="131"/>
      <c r="Y52411" s="133"/>
      <c r="AJ52411" s="133"/>
      <c r="AO52411" s="135"/>
      <c r="AP52411" s="135"/>
      <c r="BJ52411" s="136"/>
    </row>
    <row r="52412" spans="5:62" ht="14.25" customHeight="1" x14ac:dyDescent="0.25">
      <c r="E52412" s="113"/>
      <c r="H52412" s="133"/>
      <c r="T52412" s="133"/>
      <c r="X52412" s="131"/>
      <c r="Y52412" s="133"/>
      <c r="AJ52412" s="133"/>
      <c r="AO52412" s="135"/>
      <c r="AP52412" s="135"/>
      <c r="BJ52412" s="136"/>
    </row>
    <row r="52413" spans="5:62" ht="14.25" customHeight="1" x14ac:dyDescent="0.25">
      <c r="E52413" s="113"/>
      <c r="H52413" s="133"/>
      <c r="T52413" s="133"/>
      <c r="X52413" s="131"/>
      <c r="Y52413" s="133"/>
      <c r="AJ52413" s="133"/>
      <c r="AO52413" s="135"/>
      <c r="AP52413" s="135"/>
      <c r="BJ52413" s="136"/>
    </row>
    <row r="52414" spans="5:62" ht="14.25" customHeight="1" x14ac:dyDescent="0.25">
      <c r="E52414" s="113"/>
      <c r="H52414" s="133"/>
      <c r="T52414" s="133"/>
      <c r="X52414" s="131"/>
      <c r="Y52414" s="133"/>
      <c r="AJ52414" s="133"/>
      <c r="AO52414" s="135"/>
      <c r="AP52414" s="135"/>
      <c r="BJ52414" s="136"/>
    </row>
    <row r="52415" spans="5:62" ht="14.25" customHeight="1" x14ac:dyDescent="0.25">
      <c r="E52415" s="113"/>
      <c r="H52415" s="133"/>
      <c r="T52415" s="133"/>
      <c r="X52415" s="131"/>
      <c r="Y52415" s="133"/>
      <c r="AJ52415" s="133"/>
      <c r="AO52415" s="135"/>
      <c r="AP52415" s="135"/>
      <c r="BJ52415" s="136"/>
    </row>
    <row r="52416" spans="5:62" ht="14.25" customHeight="1" x14ac:dyDescent="0.25">
      <c r="E52416" s="113"/>
      <c r="H52416" s="133"/>
      <c r="T52416" s="133"/>
      <c r="X52416" s="131"/>
      <c r="Y52416" s="133"/>
      <c r="AJ52416" s="133"/>
      <c r="AO52416" s="135"/>
      <c r="AP52416" s="135"/>
      <c r="BJ52416" s="136"/>
    </row>
    <row r="52417" spans="5:62" ht="14.25" customHeight="1" x14ac:dyDescent="0.25">
      <c r="E52417" s="113"/>
      <c r="H52417" s="133"/>
      <c r="T52417" s="133"/>
      <c r="X52417" s="131"/>
      <c r="Y52417" s="133"/>
      <c r="AJ52417" s="133"/>
      <c r="AO52417" s="135"/>
      <c r="AP52417" s="135"/>
      <c r="BJ52417" s="136"/>
    </row>
    <row r="52418" spans="5:62" ht="14.25" customHeight="1" x14ac:dyDescent="0.25">
      <c r="E52418" s="113"/>
      <c r="H52418" s="133"/>
      <c r="T52418" s="133"/>
      <c r="X52418" s="131"/>
      <c r="Y52418" s="133"/>
      <c r="AJ52418" s="133"/>
      <c r="AO52418" s="135"/>
      <c r="AP52418" s="135"/>
      <c r="BJ52418" s="136"/>
    </row>
    <row r="52419" spans="5:62" ht="14.25" customHeight="1" x14ac:dyDescent="0.25">
      <c r="E52419" s="113"/>
      <c r="H52419" s="133"/>
      <c r="T52419" s="133"/>
      <c r="X52419" s="131"/>
      <c r="Y52419" s="133"/>
      <c r="AJ52419" s="133"/>
      <c r="AO52419" s="135"/>
      <c r="AP52419" s="135"/>
      <c r="BJ52419" s="136"/>
    </row>
    <row r="52420" spans="5:62" ht="14.25" customHeight="1" x14ac:dyDescent="0.25">
      <c r="E52420" s="113"/>
      <c r="H52420" s="133"/>
      <c r="T52420" s="133"/>
      <c r="X52420" s="131"/>
      <c r="Y52420" s="133"/>
      <c r="AJ52420" s="133"/>
      <c r="AO52420" s="135"/>
      <c r="AP52420" s="135"/>
      <c r="BJ52420" s="136"/>
    </row>
    <row r="52421" spans="5:62" ht="14.25" customHeight="1" x14ac:dyDescent="0.25">
      <c r="E52421" s="113"/>
      <c r="H52421" s="133"/>
      <c r="T52421" s="133"/>
      <c r="X52421" s="131"/>
      <c r="Y52421" s="133"/>
      <c r="AJ52421" s="133"/>
      <c r="AO52421" s="135"/>
      <c r="AP52421" s="135"/>
      <c r="BJ52421" s="136"/>
    </row>
    <row r="52422" spans="5:62" ht="14.25" customHeight="1" x14ac:dyDescent="0.25">
      <c r="E52422" s="113"/>
      <c r="H52422" s="133"/>
      <c r="T52422" s="133"/>
      <c r="X52422" s="131"/>
      <c r="Y52422" s="133"/>
      <c r="AJ52422" s="133"/>
      <c r="AO52422" s="135"/>
      <c r="AP52422" s="135"/>
      <c r="BJ52422" s="136"/>
    </row>
    <row r="52423" spans="5:62" ht="14.25" customHeight="1" x14ac:dyDescent="0.25">
      <c r="E52423" s="113"/>
      <c r="H52423" s="133"/>
      <c r="T52423" s="133"/>
      <c r="X52423" s="131"/>
      <c r="Y52423" s="133"/>
      <c r="AJ52423" s="133"/>
      <c r="AO52423" s="135"/>
      <c r="AP52423" s="135"/>
      <c r="BJ52423" s="136"/>
    </row>
    <row r="52424" spans="5:62" ht="14.25" customHeight="1" x14ac:dyDescent="0.25">
      <c r="E52424" s="113"/>
      <c r="H52424" s="133"/>
      <c r="T52424" s="133"/>
      <c r="X52424" s="131"/>
      <c r="Y52424" s="133"/>
      <c r="AJ52424" s="133"/>
      <c r="AO52424" s="135"/>
      <c r="AP52424" s="135"/>
      <c r="BJ52424" s="136"/>
    </row>
    <row r="52425" spans="5:62" ht="14.25" customHeight="1" x14ac:dyDescent="0.25">
      <c r="E52425" s="113"/>
      <c r="H52425" s="133"/>
      <c r="T52425" s="133"/>
      <c r="X52425" s="131"/>
      <c r="Y52425" s="133"/>
      <c r="AJ52425" s="133"/>
      <c r="AO52425" s="135"/>
      <c r="AP52425" s="135"/>
      <c r="BJ52425" s="136"/>
    </row>
    <row r="52426" spans="5:62" ht="14.25" customHeight="1" x14ac:dyDescent="0.25">
      <c r="E52426" s="113"/>
      <c r="H52426" s="133"/>
      <c r="T52426" s="133"/>
      <c r="X52426" s="131"/>
      <c r="Y52426" s="133"/>
      <c r="AJ52426" s="133"/>
      <c r="AO52426" s="135"/>
      <c r="AP52426" s="135"/>
      <c r="BJ52426" s="136"/>
    </row>
    <row r="52427" spans="5:62" ht="14.25" customHeight="1" x14ac:dyDescent="0.25">
      <c r="E52427" s="113"/>
      <c r="H52427" s="133"/>
      <c r="T52427" s="133"/>
      <c r="X52427" s="131"/>
      <c r="Y52427" s="133"/>
      <c r="AJ52427" s="133"/>
      <c r="AO52427" s="135"/>
      <c r="AP52427" s="135"/>
      <c r="BJ52427" s="136"/>
    </row>
    <row r="52428" spans="5:62" ht="14.25" customHeight="1" x14ac:dyDescent="0.25">
      <c r="E52428" s="113"/>
      <c r="H52428" s="133"/>
      <c r="T52428" s="133"/>
      <c r="X52428" s="131"/>
      <c r="Y52428" s="133"/>
      <c r="AJ52428" s="133"/>
      <c r="AO52428" s="135"/>
      <c r="AP52428" s="135"/>
      <c r="BJ52428" s="136"/>
    </row>
    <row r="52429" spans="5:62" ht="14.25" customHeight="1" x14ac:dyDescent="0.25">
      <c r="E52429" s="113"/>
      <c r="H52429" s="133"/>
      <c r="T52429" s="133"/>
      <c r="X52429" s="131"/>
      <c r="Y52429" s="133"/>
      <c r="AJ52429" s="133"/>
      <c r="AO52429" s="135"/>
      <c r="AP52429" s="135"/>
      <c r="BJ52429" s="136"/>
    </row>
    <row r="52430" spans="5:62" ht="14.25" customHeight="1" x14ac:dyDescent="0.25">
      <c r="E52430" s="113"/>
      <c r="H52430" s="133"/>
      <c r="T52430" s="133"/>
      <c r="X52430" s="131"/>
      <c r="Y52430" s="133"/>
      <c r="AJ52430" s="133"/>
      <c r="AO52430" s="135"/>
      <c r="AP52430" s="135"/>
      <c r="BJ52430" s="136"/>
    </row>
    <row r="52431" spans="5:62" ht="14.25" customHeight="1" x14ac:dyDescent="0.25">
      <c r="E52431" s="113"/>
      <c r="H52431" s="133"/>
      <c r="T52431" s="133"/>
      <c r="X52431" s="131"/>
      <c r="Y52431" s="133"/>
      <c r="AJ52431" s="133"/>
      <c r="AO52431" s="135"/>
      <c r="AP52431" s="135"/>
      <c r="BJ52431" s="136"/>
    </row>
    <row r="52432" spans="5:62" ht="14.25" customHeight="1" x14ac:dyDescent="0.25">
      <c r="E52432" s="113"/>
      <c r="H52432" s="133"/>
      <c r="T52432" s="133"/>
      <c r="X52432" s="131"/>
      <c r="Y52432" s="133"/>
      <c r="AJ52432" s="133"/>
      <c r="AO52432" s="135"/>
      <c r="AP52432" s="135"/>
      <c r="BJ52432" s="136"/>
    </row>
    <row r="52433" spans="5:62" ht="14.25" customHeight="1" x14ac:dyDescent="0.25">
      <c r="E52433" s="113"/>
      <c r="H52433" s="133"/>
      <c r="T52433" s="133"/>
      <c r="X52433" s="131"/>
      <c r="Y52433" s="133"/>
      <c r="AJ52433" s="133"/>
      <c r="AO52433" s="135"/>
      <c r="AP52433" s="135"/>
      <c r="BJ52433" s="136"/>
    </row>
    <row r="52434" spans="5:62" ht="14.25" customHeight="1" x14ac:dyDescent="0.25">
      <c r="E52434" s="113"/>
      <c r="H52434" s="133"/>
      <c r="T52434" s="133"/>
      <c r="X52434" s="131"/>
      <c r="Y52434" s="133"/>
      <c r="AJ52434" s="133"/>
      <c r="AO52434" s="135"/>
      <c r="AP52434" s="135"/>
      <c r="BJ52434" s="136"/>
    </row>
    <row r="52435" spans="5:62" ht="14.25" customHeight="1" x14ac:dyDescent="0.25">
      <c r="E52435" s="113"/>
      <c r="H52435" s="133"/>
      <c r="T52435" s="133"/>
      <c r="X52435" s="131"/>
      <c r="Y52435" s="133"/>
      <c r="AJ52435" s="133"/>
      <c r="AO52435" s="135"/>
      <c r="AP52435" s="135"/>
      <c r="BJ52435" s="136"/>
    </row>
    <row r="52436" spans="5:62" ht="14.25" customHeight="1" x14ac:dyDescent="0.25">
      <c r="E52436" s="113"/>
      <c r="H52436" s="133"/>
      <c r="T52436" s="133"/>
      <c r="X52436" s="131"/>
      <c r="Y52436" s="133"/>
      <c r="AJ52436" s="133"/>
      <c r="AO52436" s="135"/>
      <c r="AP52436" s="135"/>
      <c r="BJ52436" s="136"/>
    </row>
    <row r="52437" spans="5:62" ht="14.25" customHeight="1" x14ac:dyDescent="0.25">
      <c r="E52437" s="113"/>
      <c r="H52437" s="133"/>
      <c r="T52437" s="133"/>
      <c r="X52437" s="131"/>
      <c r="Y52437" s="133"/>
      <c r="AJ52437" s="133"/>
      <c r="AO52437" s="135"/>
      <c r="AP52437" s="135"/>
      <c r="BJ52437" s="136"/>
    </row>
    <row r="52438" spans="5:62" ht="14.25" customHeight="1" x14ac:dyDescent="0.25">
      <c r="E52438" s="113"/>
      <c r="H52438" s="133"/>
      <c r="T52438" s="133"/>
      <c r="X52438" s="131"/>
      <c r="Y52438" s="133"/>
      <c r="AJ52438" s="133"/>
      <c r="AO52438" s="135"/>
      <c r="AP52438" s="135"/>
      <c r="BJ52438" s="136"/>
    </row>
    <row r="52439" spans="5:62" ht="14.25" customHeight="1" x14ac:dyDescent="0.25">
      <c r="E52439" s="113"/>
      <c r="H52439" s="133"/>
      <c r="T52439" s="133"/>
      <c r="X52439" s="131"/>
      <c r="Y52439" s="133"/>
      <c r="AJ52439" s="133"/>
      <c r="AO52439" s="135"/>
      <c r="AP52439" s="135"/>
      <c r="BJ52439" s="136"/>
    </row>
    <row r="52440" spans="5:62" ht="14.25" customHeight="1" x14ac:dyDescent="0.25">
      <c r="E52440" s="113"/>
      <c r="H52440" s="133"/>
      <c r="T52440" s="133"/>
      <c r="X52440" s="131"/>
      <c r="Y52440" s="133"/>
      <c r="AJ52440" s="133"/>
      <c r="AO52440" s="135"/>
      <c r="AP52440" s="135"/>
      <c r="BJ52440" s="136"/>
    </row>
    <row r="52441" spans="5:62" ht="14.25" customHeight="1" x14ac:dyDescent="0.25">
      <c r="E52441" s="113"/>
      <c r="H52441" s="133"/>
      <c r="T52441" s="133"/>
      <c r="X52441" s="131"/>
      <c r="Y52441" s="133"/>
      <c r="AJ52441" s="133"/>
      <c r="AO52441" s="135"/>
      <c r="AP52441" s="135"/>
      <c r="BJ52441" s="136"/>
    </row>
    <row r="52442" spans="5:62" ht="14.25" customHeight="1" x14ac:dyDescent="0.25">
      <c r="E52442" s="113"/>
      <c r="H52442" s="133"/>
      <c r="T52442" s="133"/>
      <c r="X52442" s="131"/>
      <c r="Y52442" s="133"/>
      <c r="AJ52442" s="133"/>
      <c r="AO52442" s="135"/>
      <c r="AP52442" s="135"/>
      <c r="BJ52442" s="136"/>
    </row>
    <row r="52443" spans="5:62" ht="14.25" customHeight="1" x14ac:dyDescent="0.25">
      <c r="E52443" s="113"/>
      <c r="H52443" s="133"/>
      <c r="T52443" s="133"/>
      <c r="X52443" s="131"/>
      <c r="Y52443" s="133"/>
      <c r="AJ52443" s="133"/>
      <c r="AO52443" s="135"/>
      <c r="AP52443" s="135"/>
      <c r="BJ52443" s="136"/>
    </row>
    <row r="52444" spans="5:62" ht="14.25" customHeight="1" x14ac:dyDescent="0.25">
      <c r="E52444" s="113"/>
      <c r="H52444" s="133"/>
      <c r="T52444" s="133"/>
      <c r="X52444" s="131"/>
      <c r="Y52444" s="133"/>
      <c r="AJ52444" s="133"/>
      <c r="AO52444" s="135"/>
      <c r="AP52444" s="135"/>
      <c r="BJ52444" s="136"/>
    </row>
    <row r="52445" spans="5:62" ht="14.25" customHeight="1" x14ac:dyDescent="0.25">
      <c r="E52445" s="113"/>
      <c r="H52445" s="133"/>
      <c r="T52445" s="133"/>
      <c r="X52445" s="131"/>
      <c r="Y52445" s="133"/>
      <c r="AJ52445" s="133"/>
      <c r="AO52445" s="135"/>
      <c r="AP52445" s="135"/>
      <c r="BJ52445" s="136"/>
    </row>
    <row r="52446" spans="5:62" ht="14.25" customHeight="1" x14ac:dyDescent="0.25">
      <c r="E52446" s="113"/>
      <c r="H52446" s="133"/>
      <c r="T52446" s="133"/>
      <c r="X52446" s="131"/>
      <c r="Y52446" s="133"/>
      <c r="AJ52446" s="133"/>
      <c r="AO52446" s="135"/>
      <c r="AP52446" s="135"/>
      <c r="BJ52446" s="136"/>
    </row>
    <row r="52447" spans="5:62" ht="14.25" customHeight="1" x14ac:dyDescent="0.25">
      <c r="E52447" s="113"/>
      <c r="H52447" s="133"/>
      <c r="T52447" s="133"/>
      <c r="X52447" s="131"/>
      <c r="Y52447" s="133"/>
      <c r="AJ52447" s="133"/>
      <c r="AO52447" s="135"/>
      <c r="AP52447" s="135"/>
      <c r="BJ52447" s="136"/>
    </row>
    <row r="52448" spans="5:62" ht="14.25" customHeight="1" x14ac:dyDescent="0.25">
      <c r="E52448" s="113"/>
      <c r="H52448" s="133"/>
      <c r="T52448" s="133"/>
      <c r="X52448" s="131"/>
      <c r="Y52448" s="133"/>
      <c r="AJ52448" s="133"/>
      <c r="AO52448" s="135"/>
      <c r="AP52448" s="135"/>
      <c r="BJ52448" s="136"/>
    </row>
    <row r="52449" spans="5:62" ht="14.25" customHeight="1" x14ac:dyDescent="0.25">
      <c r="E52449" s="113"/>
      <c r="H52449" s="133"/>
      <c r="T52449" s="133"/>
      <c r="X52449" s="131"/>
      <c r="Y52449" s="133"/>
      <c r="AJ52449" s="133"/>
      <c r="AO52449" s="135"/>
      <c r="AP52449" s="135"/>
      <c r="BJ52449" s="136"/>
    </row>
    <row r="52450" spans="5:62" ht="14.25" customHeight="1" x14ac:dyDescent="0.25">
      <c r="E52450" s="113"/>
      <c r="H52450" s="133"/>
      <c r="T52450" s="133"/>
      <c r="X52450" s="131"/>
      <c r="Y52450" s="133"/>
      <c r="AJ52450" s="133"/>
      <c r="AO52450" s="135"/>
      <c r="AP52450" s="135"/>
      <c r="BJ52450" s="136"/>
    </row>
    <row r="52451" spans="5:62" ht="14.25" customHeight="1" x14ac:dyDescent="0.25">
      <c r="E52451" s="113"/>
      <c r="H52451" s="133"/>
      <c r="T52451" s="133"/>
      <c r="X52451" s="131"/>
      <c r="Y52451" s="133"/>
      <c r="AJ52451" s="133"/>
      <c r="AO52451" s="135"/>
      <c r="AP52451" s="135"/>
      <c r="BJ52451" s="136"/>
    </row>
    <row r="52452" spans="5:62" ht="14.25" customHeight="1" x14ac:dyDescent="0.25">
      <c r="E52452" s="113"/>
      <c r="H52452" s="133"/>
      <c r="T52452" s="133"/>
      <c r="X52452" s="131"/>
      <c r="Y52452" s="133"/>
      <c r="AJ52452" s="133"/>
      <c r="AO52452" s="135"/>
      <c r="AP52452" s="135"/>
      <c r="BJ52452" s="136"/>
    </row>
    <row r="52453" spans="5:62" ht="14.25" customHeight="1" x14ac:dyDescent="0.25">
      <c r="E52453" s="113"/>
      <c r="H52453" s="133"/>
      <c r="T52453" s="133"/>
      <c r="X52453" s="131"/>
      <c r="Y52453" s="133"/>
      <c r="AJ52453" s="133"/>
      <c r="AO52453" s="135"/>
      <c r="AP52453" s="135"/>
      <c r="BJ52453" s="136"/>
    </row>
    <row r="52454" spans="5:62" ht="14.25" customHeight="1" x14ac:dyDescent="0.25">
      <c r="E52454" s="113"/>
      <c r="H52454" s="133"/>
      <c r="T52454" s="133"/>
      <c r="X52454" s="131"/>
      <c r="Y52454" s="133"/>
      <c r="AJ52454" s="133"/>
      <c r="AO52454" s="135"/>
      <c r="AP52454" s="135"/>
      <c r="BJ52454" s="136"/>
    </row>
    <row r="52455" spans="5:62" ht="14.25" customHeight="1" x14ac:dyDescent="0.25">
      <c r="E52455" s="113"/>
      <c r="H52455" s="133"/>
      <c r="T52455" s="133"/>
      <c r="X52455" s="131"/>
      <c r="Y52455" s="133"/>
      <c r="AJ52455" s="133"/>
      <c r="AO52455" s="135"/>
      <c r="AP52455" s="135"/>
      <c r="BJ52455" s="136"/>
    </row>
    <row r="52456" spans="5:62" ht="14.25" customHeight="1" x14ac:dyDescent="0.25">
      <c r="E52456" s="113"/>
      <c r="H52456" s="133"/>
      <c r="T52456" s="133"/>
      <c r="X52456" s="131"/>
      <c r="Y52456" s="133"/>
      <c r="AJ52456" s="133"/>
      <c r="AO52456" s="135"/>
      <c r="AP52456" s="135"/>
      <c r="BJ52456" s="136"/>
    </row>
    <row r="52457" spans="5:62" ht="14.25" customHeight="1" x14ac:dyDescent="0.25">
      <c r="E52457" s="113"/>
      <c r="H52457" s="133"/>
      <c r="T52457" s="133"/>
      <c r="X52457" s="131"/>
      <c r="Y52457" s="133"/>
      <c r="AJ52457" s="133"/>
      <c r="AO52457" s="135"/>
      <c r="AP52457" s="135"/>
      <c r="BJ52457" s="136"/>
    </row>
    <row r="52458" spans="5:62" ht="14.25" customHeight="1" x14ac:dyDescent="0.25">
      <c r="E52458" s="113"/>
      <c r="H52458" s="133"/>
      <c r="T52458" s="133"/>
      <c r="X52458" s="131"/>
      <c r="Y52458" s="133"/>
      <c r="AJ52458" s="133"/>
      <c r="AO52458" s="135"/>
      <c r="AP52458" s="135"/>
      <c r="BJ52458" s="136"/>
    </row>
    <row r="52459" spans="5:62" ht="14.25" customHeight="1" x14ac:dyDescent="0.25">
      <c r="E52459" s="113"/>
      <c r="H52459" s="133"/>
      <c r="T52459" s="133"/>
      <c r="X52459" s="131"/>
      <c r="Y52459" s="133"/>
      <c r="AJ52459" s="133"/>
      <c r="AO52459" s="135"/>
      <c r="AP52459" s="135"/>
      <c r="BJ52459" s="136"/>
    </row>
    <row r="52460" spans="5:62" ht="14.25" customHeight="1" x14ac:dyDescent="0.25">
      <c r="E52460" s="113"/>
      <c r="H52460" s="133"/>
      <c r="T52460" s="133"/>
      <c r="X52460" s="131"/>
      <c r="Y52460" s="133"/>
      <c r="AJ52460" s="133"/>
      <c r="AO52460" s="135"/>
      <c r="AP52460" s="135"/>
      <c r="BJ52460" s="136"/>
    </row>
    <row r="52461" spans="5:62" ht="14.25" customHeight="1" x14ac:dyDescent="0.25">
      <c r="E52461" s="113"/>
      <c r="H52461" s="133"/>
      <c r="T52461" s="133"/>
      <c r="X52461" s="131"/>
      <c r="Y52461" s="133"/>
      <c r="AJ52461" s="133"/>
      <c r="AO52461" s="135"/>
      <c r="AP52461" s="135"/>
      <c r="BJ52461" s="136"/>
    </row>
    <row r="52462" spans="5:62" ht="14.25" customHeight="1" x14ac:dyDescent="0.25">
      <c r="E52462" s="113"/>
      <c r="H52462" s="133"/>
      <c r="T52462" s="133"/>
      <c r="X52462" s="131"/>
      <c r="Y52462" s="133"/>
      <c r="AJ52462" s="133"/>
      <c r="AO52462" s="135"/>
      <c r="AP52462" s="135"/>
      <c r="BJ52462" s="136"/>
    </row>
    <row r="52463" spans="5:62" ht="14.25" customHeight="1" x14ac:dyDescent="0.25">
      <c r="E52463" s="113"/>
      <c r="H52463" s="133"/>
      <c r="T52463" s="133"/>
      <c r="X52463" s="131"/>
      <c r="Y52463" s="133"/>
      <c r="AJ52463" s="133"/>
      <c r="AO52463" s="135"/>
      <c r="AP52463" s="135"/>
      <c r="BJ52463" s="136"/>
    </row>
    <row r="52464" spans="5:62" ht="14.25" customHeight="1" x14ac:dyDescent="0.25">
      <c r="E52464" s="113"/>
      <c r="H52464" s="133"/>
      <c r="T52464" s="133"/>
      <c r="X52464" s="131"/>
      <c r="Y52464" s="133"/>
      <c r="AJ52464" s="133"/>
      <c r="AO52464" s="135"/>
      <c r="AP52464" s="135"/>
      <c r="BJ52464" s="136"/>
    </row>
    <row r="52465" spans="5:62" ht="14.25" customHeight="1" x14ac:dyDescent="0.25">
      <c r="E52465" s="113"/>
      <c r="H52465" s="133"/>
      <c r="T52465" s="133"/>
      <c r="X52465" s="131"/>
      <c r="Y52465" s="133"/>
      <c r="AJ52465" s="133"/>
      <c r="AO52465" s="135"/>
      <c r="AP52465" s="135"/>
      <c r="BJ52465" s="136"/>
    </row>
    <row r="52466" spans="5:62" ht="14.25" customHeight="1" x14ac:dyDescent="0.25">
      <c r="E52466" s="113"/>
      <c r="H52466" s="133"/>
      <c r="T52466" s="133"/>
      <c r="X52466" s="131"/>
      <c r="Y52466" s="133"/>
      <c r="AJ52466" s="133"/>
      <c r="AO52466" s="135"/>
      <c r="AP52466" s="135"/>
      <c r="BJ52466" s="136"/>
    </row>
    <row r="52467" spans="5:62" ht="14.25" customHeight="1" x14ac:dyDescent="0.25">
      <c r="E52467" s="113"/>
      <c r="H52467" s="133"/>
      <c r="T52467" s="133"/>
      <c r="X52467" s="131"/>
      <c r="Y52467" s="133"/>
      <c r="AJ52467" s="133"/>
      <c r="AO52467" s="135"/>
      <c r="AP52467" s="135"/>
      <c r="BJ52467" s="136"/>
    </row>
    <row r="52468" spans="5:62" ht="14.25" customHeight="1" x14ac:dyDescent="0.25">
      <c r="E52468" s="113"/>
      <c r="H52468" s="133"/>
      <c r="T52468" s="133"/>
      <c r="X52468" s="131"/>
      <c r="Y52468" s="133"/>
      <c r="AJ52468" s="133"/>
      <c r="AO52468" s="135"/>
      <c r="AP52468" s="135"/>
      <c r="BJ52468" s="136"/>
    </row>
    <row r="52469" spans="5:62" ht="14.25" customHeight="1" x14ac:dyDescent="0.25">
      <c r="E52469" s="113"/>
      <c r="H52469" s="133"/>
      <c r="T52469" s="133"/>
      <c r="X52469" s="131"/>
      <c r="Y52469" s="133"/>
      <c r="AJ52469" s="133"/>
      <c r="AO52469" s="135"/>
      <c r="AP52469" s="135"/>
      <c r="BJ52469" s="136"/>
    </row>
    <row r="52470" spans="5:62" ht="14.25" customHeight="1" x14ac:dyDescent="0.25">
      <c r="E52470" s="113"/>
      <c r="H52470" s="133"/>
      <c r="T52470" s="133"/>
      <c r="X52470" s="131"/>
      <c r="Y52470" s="133"/>
      <c r="AJ52470" s="133"/>
      <c r="AO52470" s="135"/>
      <c r="AP52470" s="135"/>
      <c r="BJ52470" s="136"/>
    </row>
    <row r="52471" spans="5:62" ht="14.25" customHeight="1" x14ac:dyDescent="0.25">
      <c r="E52471" s="113"/>
      <c r="H52471" s="133"/>
      <c r="T52471" s="133"/>
      <c r="X52471" s="131"/>
      <c r="Y52471" s="133"/>
      <c r="AJ52471" s="133"/>
      <c r="AO52471" s="135"/>
      <c r="AP52471" s="135"/>
      <c r="BJ52471" s="136"/>
    </row>
    <row r="52472" spans="5:62" ht="14.25" customHeight="1" x14ac:dyDescent="0.25">
      <c r="E52472" s="113"/>
      <c r="H52472" s="133"/>
      <c r="T52472" s="133"/>
      <c r="X52472" s="131"/>
      <c r="Y52472" s="133"/>
      <c r="AJ52472" s="133"/>
      <c r="AO52472" s="135"/>
      <c r="AP52472" s="135"/>
      <c r="BJ52472" s="136"/>
    </row>
    <row r="52473" spans="5:62" ht="14.25" customHeight="1" x14ac:dyDescent="0.25">
      <c r="E52473" s="113"/>
      <c r="H52473" s="133"/>
      <c r="T52473" s="133"/>
      <c r="X52473" s="131"/>
      <c r="Y52473" s="133"/>
      <c r="AJ52473" s="133"/>
      <c r="AO52473" s="135"/>
      <c r="AP52473" s="135"/>
      <c r="BJ52473" s="136"/>
    </row>
    <row r="52474" spans="5:62" ht="14.25" customHeight="1" x14ac:dyDescent="0.25">
      <c r="E52474" s="113"/>
      <c r="H52474" s="133"/>
      <c r="T52474" s="133"/>
      <c r="X52474" s="131"/>
      <c r="Y52474" s="133"/>
      <c r="AJ52474" s="133"/>
      <c r="AO52474" s="135"/>
      <c r="AP52474" s="135"/>
      <c r="BJ52474" s="136"/>
    </row>
    <row r="52475" spans="5:62" ht="14.25" customHeight="1" x14ac:dyDescent="0.25">
      <c r="E52475" s="113"/>
      <c r="H52475" s="133"/>
      <c r="T52475" s="133"/>
      <c r="X52475" s="131"/>
      <c r="Y52475" s="133"/>
      <c r="AJ52475" s="133"/>
      <c r="AO52475" s="135"/>
      <c r="AP52475" s="135"/>
      <c r="BJ52475" s="136"/>
    </row>
    <row r="52476" spans="5:62" ht="14.25" customHeight="1" x14ac:dyDescent="0.25">
      <c r="E52476" s="113"/>
      <c r="H52476" s="133"/>
      <c r="T52476" s="133"/>
      <c r="X52476" s="131"/>
      <c r="Y52476" s="133"/>
      <c r="AJ52476" s="133"/>
      <c r="AO52476" s="135"/>
      <c r="AP52476" s="135"/>
      <c r="BJ52476" s="136"/>
    </row>
    <row r="52477" spans="5:62" ht="14.25" customHeight="1" x14ac:dyDescent="0.25">
      <c r="E52477" s="113"/>
      <c r="H52477" s="133"/>
      <c r="T52477" s="133"/>
      <c r="X52477" s="131"/>
      <c r="Y52477" s="133"/>
      <c r="AJ52477" s="133"/>
      <c r="AO52477" s="135"/>
      <c r="AP52477" s="135"/>
      <c r="BJ52477" s="136"/>
    </row>
    <row r="52478" spans="5:62" ht="14.25" customHeight="1" x14ac:dyDescent="0.25">
      <c r="E52478" s="113"/>
      <c r="H52478" s="133"/>
      <c r="T52478" s="133"/>
      <c r="X52478" s="131"/>
      <c r="Y52478" s="133"/>
      <c r="AJ52478" s="133"/>
      <c r="AO52478" s="135"/>
      <c r="AP52478" s="135"/>
      <c r="BJ52478" s="136"/>
    </row>
    <row r="52479" spans="5:62" ht="14.25" customHeight="1" x14ac:dyDescent="0.25">
      <c r="E52479" s="113"/>
      <c r="H52479" s="133"/>
      <c r="T52479" s="133"/>
      <c r="X52479" s="131"/>
      <c r="Y52479" s="133"/>
      <c r="AJ52479" s="133"/>
      <c r="AO52479" s="135"/>
      <c r="AP52479" s="135"/>
      <c r="BJ52479" s="136"/>
    </row>
    <row r="52480" spans="5:62" ht="14.25" customHeight="1" x14ac:dyDescent="0.25">
      <c r="E52480" s="113"/>
      <c r="H52480" s="133"/>
      <c r="T52480" s="133"/>
      <c r="X52480" s="131"/>
      <c r="Y52480" s="133"/>
      <c r="AJ52480" s="133"/>
      <c r="AO52480" s="135"/>
      <c r="AP52480" s="135"/>
      <c r="BJ52480" s="136"/>
    </row>
    <row r="52481" spans="5:62" ht="14.25" customHeight="1" x14ac:dyDescent="0.25">
      <c r="E52481" s="113"/>
      <c r="H52481" s="133"/>
      <c r="T52481" s="133"/>
      <c r="X52481" s="131"/>
      <c r="Y52481" s="133"/>
      <c r="AJ52481" s="133"/>
      <c r="AO52481" s="135"/>
      <c r="AP52481" s="135"/>
      <c r="BJ52481" s="136"/>
    </row>
    <row r="52482" spans="5:62" ht="14.25" customHeight="1" x14ac:dyDescent="0.25">
      <c r="E52482" s="113"/>
      <c r="H52482" s="133"/>
      <c r="T52482" s="133"/>
      <c r="X52482" s="131"/>
      <c r="Y52482" s="133"/>
      <c r="AJ52482" s="133"/>
      <c r="AO52482" s="135"/>
      <c r="AP52482" s="135"/>
      <c r="BJ52482" s="136"/>
    </row>
    <row r="52483" spans="5:62" ht="14.25" customHeight="1" x14ac:dyDescent="0.25">
      <c r="E52483" s="113"/>
      <c r="H52483" s="133"/>
      <c r="T52483" s="133"/>
      <c r="X52483" s="131"/>
      <c r="Y52483" s="133"/>
      <c r="AJ52483" s="133"/>
      <c r="AO52483" s="135"/>
      <c r="AP52483" s="135"/>
      <c r="BJ52483" s="136"/>
    </row>
    <row r="52484" spans="5:62" ht="14.25" customHeight="1" x14ac:dyDescent="0.25">
      <c r="E52484" s="113"/>
      <c r="H52484" s="133"/>
      <c r="T52484" s="133"/>
      <c r="X52484" s="131"/>
      <c r="Y52484" s="133"/>
      <c r="AJ52484" s="133"/>
      <c r="AO52484" s="135"/>
      <c r="AP52484" s="135"/>
      <c r="BJ52484" s="136"/>
    </row>
    <row r="52485" spans="5:62" ht="14.25" customHeight="1" x14ac:dyDescent="0.25">
      <c r="E52485" s="113"/>
      <c r="H52485" s="133"/>
      <c r="T52485" s="133"/>
      <c r="X52485" s="131"/>
      <c r="Y52485" s="133"/>
      <c r="AJ52485" s="133"/>
      <c r="AO52485" s="135"/>
      <c r="AP52485" s="135"/>
      <c r="BJ52485" s="136"/>
    </row>
    <row r="52486" spans="5:62" ht="14.25" customHeight="1" x14ac:dyDescent="0.25">
      <c r="E52486" s="113"/>
      <c r="H52486" s="133"/>
      <c r="T52486" s="133"/>
      <c r="X52486" s="131"/>
      <c r="Y52486" s="133"/>
      <c r="AJ52486" s="133"/>
      <c r="AO52486" s="135"/>
      <c r="AP52486" s="135"/>
      <c r="BJ52486" s="136"/>
    </row>
    <row r="52487" spans="5:62" ht="14.25" customHeight="1" x14ac:dyDescent="0.25">
      <c r="E52487" s="113"/>
      <c r="H52487" s="133"/>
      <c r="T52487" s="133"/>
      <c r="X52487" s="131"/>
      <c r="Y52487" s="133"/>
      <c r="AJ52487" s="133"/>
      <c r="AO52487" s="135"/>
      <c r="AP52487" s="135"/>
      <c r="BJ52487" s="136"/>
    </row>
    <row r="52488" spans="5:62" ht="14.25" customHeight="1" x14ac:dyDescent="0.25">
      <c r="E52488" s="113"/>
      <c r="H52488" s="133"/>
      <c r="T52488" s="133"/>
      <c r="X52488" s="131"/>
      <c r="Y52488" s="133"/>
      <c r="AJ52488" s="133"/>
      <c r="AO52488" s="135"/>
      <c r="AP52488" s="135"/>
      <c r="BJ52488" s="136"/>
    </row>
    <row r="52489" spans="5:62" ht="14.25" customHeight="1" x14ac:dyDescent="0.25">
      <c r="E52489" s="113"/>
      <c r="H52489" s="133"/>
      <c r="T52489" s="133"/>
      <c r="X52489" s="131"/>
      <c r="Y52489" s="133"/>
      <c r="AJ52489" s="133"/>
      <c r="AO52489" s="135"/>
      <c r="AP52489" s="135"/>
      <c r="BJ52489" s="136"/>
    </row>
    <row r="52490" spans="5:62" ht="14.25" customHeight="1" x14ac:dyDescent="0.25">
      <c r="E52490" s="113"/>
      <c r="H52490" s="133"/>
      <c r="T52490" s="133"/>
      <c r="X52490" s="131"/>
      <c r="Y52490" s="133"/>
      <c r="AJ52490" s="133"/>
      <c r="AO52490" s="135"/>
      <c r="AP52490" s="135"/>
      <c r="BJ52490" s="136"/>
    </row>
    <row r="52491" spans="5:62" ht="14.25" customHeight="1" x14ac:dyDescent="0.25">
      <c r="E52491" s="113"/>
      <c r="H52491" s="133"/>
      <c r="T52491" s="133"/>
      <c r="X52491" s="131"/>
      <c r="Y52491" s="133"/>
      <c r="AJ52491" s="133"/>
      <c r="AO52491" s="135"/>
      <c r="AP52491" s="135"/>
      <c r="BJ52491" s="136"/>
    </row>
    <row r="52492" spans="5:62" ht="14.25" customHeight="1" x14ac:dyDescent="0.25">
      <c r="E52492" s="113"/>
      <c r="H52492" s="133"/>
      <c r="T52492" s="133"/>
      <c r="X52492" s="131"/>
      <c r="Y52492" s="133"/>
      <c r="AJ52492" s="133"/>
      <c r="AO52492" s="135"/>
      <c r="AP52492" s="135"/>
      <c r="BJ52492" s="136"/>
    </row>
    <row r="52493" spans="5:62" ht="14.25" customHeight="1" x14ac:dyDescent="0.25">
      <c r="E52493" s="113"/>
      <c r="H52493" s="133"/>
      <c r="T52493" s="133"/>
      <c r="X52493" s="131"/>
      <c r="Y52493" s="133"/>
      <c r="AJ52493" s="133"/>
      <c r="AO52493" s="135"/>
      <c r="AP52493" s="135"/>
      <c r="BJ52493" s="136"/>
    </row>
    <row r="52494" spans="5:62" ht="14.25" customHeight="1" x14ac:dyDescent="0.25">
      <c r="E52494" s="113"/>
      <c r="H52494" s="133"/>
      <c r="T52494" s="133"/>
      <c r="X52494" s="131"/>
      <c r="Y52494" s="133"/>
      <c r="AJ52494" s="133"/>
      <c r="AO52494" s="135"/>
      <c r="AP52494" s="135"/>
      <c r="BJ52494" s="136"/>
    </row>
    <row r="52495" spans="5:62" ht="14.25" customHeight="1" x14ac:dyDescent="0.25">
      <c r="E52495" s="113"/>
      <c r="H52495" s="133"/>
      <c r="T52495" s="133"/>
      <c r="X52495" s="131"/>
      <c r="Y52495" s="133"/>
      <c r="AJ52495" s="133"/>
      <c r="AO52495" s="135"/>
      <c r="AP52495" s="135"/>
      <c r="BJ52495" s="136"/>
    </row>
    <row r="52496" spans="5:62" ht="14.25" customHeight="1" x14ac:dyDescent="0.25">
      <c r="E52496" s="113"/>
      <c r="H52496" s="133"/>
      <c r="T52496" s="133"/>
      <c r="X52496" s="131"/>
      <c r="Y52496" s="133"/>
      <c r="AJ52496" s="133"/>
      <c r="AO52496" s="135"/>
      <c r="AP52496" s="135"/>
      <c r="BJ52496" s="136"/>
    </row>
    <row r="52497" spans="5:62" ht="14.25" customHeight="1" x14ac:dyDescent="0.25">
      <c r="E52497" s="113"/>
      <c r="H52497" s="133"/>
      <c r="T52497" s="133"/>
      <c r="X52497" s="131"/>
      <c r="Y52497" s="133"/>
      <c r="AJ52497" s="133"/>
      <c r="AO52497" s="135"/>
      <c r="AP52497" s="135"/>
      <c r="BJ52497" s="136"/>
    </row>
    <row r="52498" spans="5:62" ht="14.25" customHeight="1" x14ac:dyDescent="0.25">
      <c r="E52498" s="113"/>
      <c r="H52498" s="133"/>
      <c r="T52498" s="133"/>
      <c r="X52498" s="131"/>
      <c r="Y52498" s="133"/>
      <c r="AJ52498" s="133"/>
      <c r="AO52498" s="135"/>
      <c r="AP52498" s="135"/>
      <c r="BJ52498" s="136"/>
    </row>
    <row r="52499" spans="5:62" ht="14.25" customHeight="1" x14ac:dyDescent="0.25">
      <c r="E52499" s="113"/>
      <c r="H52499" s="133"/>
      <c r="T52499" s="133"/>
      <c r="X52499" s="131"/>
      <c r="Y52499" s="133"/>
      <c r="AJ52499" s="133"/>
      <c r="AO52499" s="135"/>
      <c r="AP52499" s="135"/>
      <c r="BJ52499" s="136"/>
    </row>
    <row r="52500" spans="5:62" ht="14.25" customHeight="1" x14ac:dyDescent="0.25">
      <c r="E52500" s="113"/>
      <c r="H52500" s="133"/>
      <c r="T52500" s="133"/>
      <c r="X52500" s="131"/>
      <c r="Y52500" s="133"/>
      <c r="AJ52500" s="133"/>
      <c r="AO52500" s="135"/>
      <c r="AP52500" s="135"/>
      <c r="BJ52500" s="136"/>
    </row>
    <row r="52501" spans="5:62" ht="14.25" customHeight="1" x14ac:dyDescent="0.25">
      <c r="E52501" s="113"/>
      <c r="H52501" s="133"/>
      <c r="T52501" s="133"/>
      <c r="X52501" s="131"/>
      <c r="Y52501" s="133"/>
      <c r="AJ52501" s="133"/>
      <c r="AO52501" s="135"/>
      <c r="AP52501" s="135"/>
      <c r="BJ52501" s="136"/>
    </row>
    <row r="52502" spans="5:62" ht="14.25" customHeight="1" x14ac:dyDescent="0.25">
      <c r="E52502" s="113"/>
      <c r="H52502" s="133"/>
      <c r="T52502" s="133"/>
      <c r="X52502" s="131"/>
      <c r="Y52502" s="133"/>
      <c r="AJ52502" s="133"/>
      <c r="AO52502" s="135"/>
      <c r="AP52502" s="135"/>
      <c r="BJ52502" s="136"/>
    </row>
    <row r="52503" spans="5:62" ht="14.25" customHeight="1" x14ac:dyDescent="0.25">
      <c r="E52503" s="113"/>
      <c r="H52503" s="133"/>
      <c r="T52503" s="133"/>
      <c r="X52503" s="131"/>
      <c r="Y52503" s="133"/>
      <c r="AJ52503" s="133"/>
      <c r="AO52503" s="135"/>
      <c r="AP52503" s="135"/>
      <c r="BJ52503" s="136"/>
    </row>
    <row r="52504" spans="5:62" ht="14.25" customHeight="1" x14ac:dyDescent="0.25">
      <c r="E52504" s="113"/>
      <c r="H52504" s="133"/>
      <c r="T52504" s="133"/>
      <c r="X52504" s="131"/>
      <c r="Y52504" s="133"/>
      <c r="AJ52504" s="133"/>
      <c r="AO52504" s="135"/>
      <c r="AP52504" s="135"/>
      <c r="BJ52504" s="136"/>
    </row>
    <row r="52505" spans="5:62" ht="14.25" customHeight="1" x14ac:dyDescent="0.25">
      <c r="E52505" s="113"/>
      <c r="H52505" s="133"/>
      <c r="T52505" s="133"/>
      <c r="X52505" s="131"/>
      <c r="Y52505" s="133"/>
      <c r="AJ52505" s="133"/>
      <c r="AO52505" s="135"/>
      <c r="AP52505" s="135"/>
      <c r="BJ52505" s="136"/>
    </row>
    <row r="52506" spans="5:62" ht="14.25" customHeight="1" x14ac:dyDescent="0.25">
      <c r="E52506" s="113"/>
      <c r="H52506" s="133"/>
      <c r="T52506" s="133"/>
      <c r="X52506" s="131"/>
      <c r="Y52506" s="133"/>
      <c r="AJ52506" s="133"/>
      <c r="AO52506" s="135"/>
      <c r="AP52506" s="135"/>
      <c r="BJ52506" s="136"/>
    </row>
    <row r="52507" spans="5:62" ht="14.25" customHeight="1" x14ac:dyDescent="0.25">
      <c r="E52507" s="113"/>
      <c r="H52507" s="133"/>
      <c r="T52507" s="133"/>
      <c r="X52507" s="131"/>
      <c r="Y52507" s="133"/>
      <c r="AJ52507" s="133"/>
      <c r="AO52507" s="135"/>
      <c r="AP52507" s="135"/>
      <c r="BJ52507" s="136"/>
    </row>
    <row r="52508" spans="5:62" ht="14.25" customHeight="1" x14ac:dyDescent="0.25">
      <c r="E52508" s="113"/>
      <c r="H52508" s="133"/>
      <c r="T52508" s="133"/>
      <c r="X52508" s="131"/>
      <c r="Y52508" s="133"/>
      <c r="AJ52508" s="133"/>
      <c r="AO52508" s="135"/>
      <c r="AP52508" s="135"/>
      <c r="BJ52508" s="136"/>
    </row>
    <row r="52509" spans="5:62" ht="14.25" customHeight="1" x14ac:dyDescent="0.25">
      <c r="E52509" s="113"/>
      <c r="H52509" s="133"/>
      <c r="T52509" s="133"/>
      <c r="X52509" s="131"/>
      <c r="Y52509" s="133"/>
      <c r="AJ52509" s="133"/>
      <c r="AO52509" s="135"/>
      <c r="AP52509" s="135"/>
      <c r="BJ52509" s="136"/>
    </row>
    <row r="52510" spans="5:62" ht="14.25" customHeight="1" x14ac:dyDescent="0.25">
      <c r="E52510" s="113"/>
      <c r="H52510" s="133"/>
      <c r="T52510" s="133"/>
      <c r="X52510" s="131"/>
      <c r="Y52510" s="133"/>
      <c r="AJ52510" s="133"/>
      <c r="AO52510" s="135"/>
      <c r="AP52510" s="135"/>
      <c r="BJ52510" s="136"/>
    </row>
    <row r="52511" spans="5:62" ht="14.25" customHeight="1" x14ac:dyDescent="0.25">
      <c r="E52511" s="113"/>
      <c r="H52511" s="133"/>
      <c r="T52511" s="133"/>
      <c r="X52511" s="131"/>
      <c r="Y52511" s="133"/>
      <c r="AJ52511" s="133"/>
      <c r="AO52511" s="135"/>
      <c r="AP52511" s="135"/>
      <c r="BJ52511" s="136"/>
    </row>
    <row r="52512" spans="5:62" ht="14.25" customHeight="1" x14ac:dyDescent="0.25">
      <c r="E52512" s="113"/>
      <c r="H52512" s="133"/>
      <c r="T52512" s="133"/>
      <c r="X52512" s="131"/>
      <c r="Y52512" s="133"/>
      <c r="AJ52512" s="133"/>
      <c r="AO52512" s="135"/>
      <c r="AP52512" s="135"/>
      <c r="BJ52512" s="136"/>
    </row>
    <row r="52513" spans="5:62" ht="14.25" customHeight="1" x14ac:dyDescent="0.25">
      <c r="E52513" s="113"/>
      <c r="H52513" s="133"/>
      <c r="T52513" s="133"/>
      <c r="X52513" s="131"/>
      <c r="Y52513" s="133"/>
      <c r="AJ52513" s="133"/>
      <c r="AO52513" s="135"/>
      <c r="AP52513" s="135"/>
      <c r="BJ52513" s="136"/>
    </row>
    <row r="52514" spans="5:62" ht="14.25" customHeight="1" x14ac:dyDescent="0.25">
      <c r="E52514" s="113"/>
      <c r="H52514" s="133"/>
      <c r="T52514" s="133"/>
      <c r="X52514" s="131"/>
      <c r="Y52514" s="133"/>
      <c r="AJ52514" s="133"/>
      <c r="AO52514" s="135"/>
      <c r="AP52514" s="135"/>
      <c r="BJ52514" s="136"/>
    </row>
    <row r="52515" spans="5:62" ht="14.25" customHeight="1" x14ac:dyDescent="0.25">
      <c r="E52515" s="113"/>
      <c r="H52515" s="133"/>
      <c r="T52515" s="133"/>
      <c r="X52515" s="131"/>
      <c r="Y52515" s="133"/>
      <c r="AJ52515" s="133"/>
      <c r="AO52515" s="135"/>
      <c r="AP52515" s="135"/>
      <c r="BJ52515" s="136"/>
    </row>
    <row r="52516" spans="5:62" ht="14.25" customHeight="1" x14ac:dyDescent="0.25">
      <c r="E52516" s="113"/>
      <c r="H52516" s="133"/>
      <c r="T52516" s="133"/>
      <c r="X52516" s="131"/>
      <c r="Y52516" s="133"/>
      <c r="AJ52516" s="133"/>
      <c r="AO52516" s="135"/>
      <c r="AP52516" s="135"/>
      <c r="BJ52516" s="136"/>
    </row>
    <row r="52517" spans="5:62" ht="14.25" customHeight="1" x14ac:dyDescent="0.25">
      <c r="E52517" s="113"/>
      <c r="H52517" s="133"/>
      <c r="T52517" s="133"/>
      <c r="X52517" s="131"/>
      <c r="Y52517" s="133"/>
      <c r="AJ52517" s="133"/>
      <c r="AO52517" s="135"/>
      <c r="AP52517" s="135"/>
      <c r="BJ52517" s="136"/>
    </row>
    <row r="52518" spans="5:62" ht="14.25" customHeight="1" x14ac:dyDescent="0.25">
      <c r="E52518" s="113"/>
      <c r="H52518" s="133"/>
      <c r="T52518" s="133"/>
      <c r="X52518" s="131"/>
      <c r="Y52518" s="133"/>
      <c r="AJ52518" s="133"/>
      <c r="AO52518" s="135"/>
      <c r="AP52518" s="135"/>
      <c r="BJ52518" s="136"/>
    </row>
    <row r="52519" spans="5:62" ht="14.25" customHeight="1" x14ac:dyDescent="0.25">
      <c r="E52519" s="113"/>
      <c r="H52519" s="133"/>
      <c r="T52519" s="133"/>
      <c r="X52519" s="131"/>
      <c r="Y52519" s="133"/>
      <c r="AJ52519" s="133"/>
      <c r="AO52519" s="135"/>
      <c r="AP52519" s="135"/>
      <c r="BJ52519" s="136"/>
    </row>
    <row r="52520" spans="5:62" ht="14.25" customHeight="1" x14ac:dyDescent="0.25">
      <c r="E52520" s="113"/>
      <c r="H52520" s="133"/>
      <c r="T52520" s="133"/>
      <c r="X52520" s="131"/>
      <c r="Y52520" s="133"/>
      <c r="AJ52520" s="133"/>
      <c r="AO52520" s="135"/>
      <c r="AP52520" s="135"/>
      <c r="BJ52520" s="136"/>
    </row>
    <row r="52521" spans="5:62" ht="14.25" customHeight="1" x14ac:dyDescent="0.25">
      <c r="E52521" s="113"/>
      <c r="H52521" s="133"/>
      <c r="T52521" s="133"/>
      <c r="X52521" s="131"/>
      <c r="Y52521" s="133"/>
      <c r="AJ52521" s="133"/>
      <c r="AO52521" s="135"/>
      <c r="AP52521" s="135"/>
      <c r="BJ52521" s="136"/>
    </row>
    <row r="52522" spans="5:62" ht="14.25" customHeight="1" x14ac:dyDescent="0.25">
      <c r="E52522" s="113"/>
      <c r="H52522" s="133"/>
      <c r="T52522" s="133"/>
      <c r="X52522" s="131"/>
      <c r="Y52522" s="133"/>
      <c r="AJ52522" s="133"/>
      <c r="AO52522" s="135"/>
      <c r="AP52522" s="135"/>
      <c r="BJ52522" s="136"/>
    </row>
    <row r="52523" spans="5:62" ht="14.25" customHeight="1" x14ac:dyDescent="0.25">
      <c r="E52523" s="113"/>
      <c r="H52523" s="133"/>
      <c r="T52523" s="133"/>
      <c r="X52523" s="131"/>
      <c r="Y52523" s="133"/>
      <c r="AJ52523" s="133"/>
      <c r="AO52523" s="135"/>
      <c r="AP52523" s="135"/>
      <c r="BJ52523" s="136"/>
    </row>
    <row r="52524" spans="5:62" ht="14.25" customHeight="1" x14ac:dyDescent="0.25">
      <c r="E52524" s="113"/>
      <c r="H52524" s="133"/>
      <c r="T52524" s="133"/>
      <c r="X52524" s="131"/>
      <c r="Y52524" s="133"/>
      <c r="AJ52524" s="133"/>
      <c r="AO52524" s="135"/>
      <c r="AP52524" s="135"/>
      <c r="BJ52524" s="136"/>
    </row>
    <row r="52525" spans="5:62" ht="14.25" customHeight="1" x14ac:dyDescent="0.25">
      <c r="E52525" s="113"/>
      <c r="H52525" s="133"/>
      <c r="T52525" s="133"/>
      <c r="X52525" s="131"/>
      <c r="Y52525" s="133"/>
      <c r="AJ52525" s="133"/>
      <c r="AO52525" s="135"/>
      <c r="AP52525" s="135"/>
      <c r="BJ52525" s="136"/>
    </row>
    <row r="52526" spans="5:62" ht="14.25" customHeight="1" x14ac:dyDescent="0.25">
      <c r="E52526" s="113"/>
      <c r="H52526" s="133"/>
      <c r="T52526" s="133"/>
      <c r="X52526" s="131"/>
      <c r="Y52526" s="133"/>
      <c r="AJ52526" s="133"/>
      <c r="AO52526" s="135"/>
      <c r="AP52526" s="135"/>
      <c r="BJ52526" s="136"/>
    </row>
    <row r="52527" spans="5:62" ht="14.25" customHeight="1" x14ac:dyDescent="0.25">
      <c r="E52527" s="113"/>
      <c r="H52527" s="133"/>
      <c r="T52527" s="133"/>
      <c r="X52527" s="131"/>
      <c r="Y52527" s="133"/>
      <c r="AJ52527" s="133"/>
      <c r="AO52527" s="135"/>
      <c r="AP52527" s="135"/>
      <c r="BJ52527" s="136"/>
    </row>
    <row r="52528" spans="5:62" ht="14.25" customHeight="1" x14ac:dyDescent="0.25">
      <c r="E52528" s="113"/>
      <c r="H52528" s="133"/>
      <c r="T52528" s="133"/>
      <c r="X52528" s="131"/>
      <c r="Y52528" s="133"/>
      <c r="AJ52528" s="133"/>
      <c r="AO52528" s="135"/>
      <c r="AP52528" s="135"/>
      <c r="BJ52528" s="136"/>
    </row>
    <row r="52529" spans="5:62" ht="14.25" customHeight="1" x14ac:dyDescent="0.25">
      <c r="E52529" s="113"/>
      <c r="H52529" s="133"/>
      <c r="T52529" s="133"/>
      <c r="X52529" s="131"/>
      <c r="Y52529" s="133"/>
      <c r="AJ52529" s="133"/>
      <c r="AO52529" s="135"/>
      <c r="AP52529" s="135"/>
      <c r="BJ52529" s="136"/>
    </row>
    <row r="52530" spans="5:62" ht="14.25" customHeight="1" x14ac:dyDescent="0.25">
      <c r="E52530" s="113"/>
      <c r="H52530" s="133"/>
      <c r="T52530" s="133"/>
      <c r="X52530" s="131"/>
      <c r="Y52530" s="133"/>
      <c r="AJ52530" s="133"/>
      <c r="AO52530" s="135"/>
      <c r="AP52530" s="135"/>
      <c r="BJ52530" s="136"/>
    </row>
    <row r="52531" spans="5:62" ht="14.25" customHeight="1" x14ac:dyDescent="0.25">
      <c r="E52531" s="113"/>
      <c r="H52531" s="133"/>
      <c r="T52531" s="133"/>
      <c r="X52531" s="131"/>
      <c r="Y52531" s="133"/>
      <c r="AJ52531" s="133"/>
      <c r="AO52531" s="135"/>
      <c r="AP52531" s="135"/>
      <c r="BJ52531" s="136"/>
    </row>
    <row r="52532" spans="5:62" ht="14.25" customHeight="1" x14ac:dyDescent="0.25">
      <c r="E52532" s="113"/>
      <c r="H52532" s="133"/>
      <c r="T52532" s="133"/>
      <c r="X52532" s="131"/>
      <c r="Y52532" s="133"/>
      <c r="AJ52532" s="133"/>
      <c r="AO52532" s="135"/>
      <c r="AP52532" s="135"/>
      <c r="BJ52532" s="136"/>
    </row>
    <row r="52533" spans="5:62" ht="14.25" customHeight="1" x14ac:dyDescent="0.25">
      <c r="E52533" s="113"/>
      <c r="H52533" s="133"/>
      <c r="T52533" s="133"/>
      <c r="X52533" s="131"/>
      <c r="Y52533" s="133"/>
      <c r="AJ52533" s="133"/>
      <c r="AO52533" s="135"/>
      <c r="AP52533" s="135"/>
      <c r="BJ52533" s="136"/>
    </row>
    <row r="52534" spans="5:62" ht="14.25" customHeight="1" x14ac:dyDescent="0.25">
      <c r="E52534" s="113"/>
      <c r="H52534" s="133"/>
      <c r="T52534" s="133"/>
      <c r="X52534" s="131"/>
      <c r="Y52534" s="133"/>
      <c r="AJ52534" s="133"/>
      <c r="AO52534" s="135"/>
      <c r="AP52534" s="135"/>
      <c r="BJ52534" s="136"/>
    </row>
    <row r="52535" spans="5:62" ht="14.25" customHeight="1" x14ac:dyDescent="0.25">
      <c r="E52535" s="113"/>
      <c r="H52535" s="133"/>
      <c r="T52535" s="133"/>
      <c r="X52535" s="131"/>
      <c r="Y52535" s="133"/>
      <c r="AJ52535" s="133"/>
      <c r="AO52535" s="135"/>
      <c r="AP52535" s="135"/>
      <c r="BJ52535" s="136"/>
    </row>
    <row r="52536" spans="5:62" ht="14.25" customHeight="1" x14ac:dyDescent="0.25">
      <c r="E52536" s="113"/>
      <c r="H52536" s="133"/>
      <c r="T52536" s="133"/>
      <c r="X52536" s="131"/>
      <c r="Y52536" s="133"/>
      <c r="AJ52536" s="133"/>
      <c r="AO52536" s="135"/>
      <c r="AP52536" s="135"/>
      <c r="BJ52536" s="136"/>
    </row>
    <row r="52537" spans="5:62" ht="14.25" customHeight="1" x14ac:dyDescent="0.25">
      <c r="E52537" s="113"/>
      <c r="H52537" s="133"/>
      <c r="T52537" s="133"/>
      <c r="X52537" s="131"/>
      <c r="Y52537" s="133"/>
      <c r="AJ52537" s="133"/>
      <c r="AO52537" s="135"/>
      <c r="AP52537" s="135"/>
      <c r="BJ52537" s="136"/>
    </row>
    <row r="52538" spans="5:62" ht="14.25" customHeight="1" x14ac:dyDescent="0.25">
      <c r="E52538" s="113"/>
      <c r="H52538" s="133"/>
      <c r="T52538" s="133"/>
      <c r="X52538" s="131"/>
      <c r="Y52538" s="133"/>
      <c r="AJ52538" s="133"/>
      <c r="AO52538" s="135"/>
      <c r="AP52538" s="135"/>
      <c r="BJ52538" s="136"/>
    </row>
    <row r="52539" spans="5:62" ht="14.25" customHeight="1" x14ac:dyDescent="0.25">
      <c r="E52539" s="113"/>
      <c r="H52539" s="133"/>
      <c r="T52539" s="133"/>
      <c r="X52539" s="131"/>
      <c r="Y52539" s="133"/>
      <c r="AJ52539" s="133"/>
      <c r="AO52539" s="135"/>
      <c r="AP52539" s="135"/>
      <c r="BJ52539" s="136"/>
    </row>
    <row r="52540" spans="5:62" ht="14.25" customHeight="1" x14ac:dyDescent="0.25">
      <c r="E52540" s="113"/>
      <c r="H52540" s="133"/>
      <c r="T52540" s="133"/>
      <c r="X52540" s="131"/>
      <c r="Y52540" s="133"/>
      <c r="AJ52540" s="133"/>
      <c r="AO52540" s="135"/>
      <c r="AP52540" s="135"/>
      <c r="BJ52540" s="136"/>
    </row>
    <row r="52541" spans="5:62" ht="14.25" customHeight="1" x14ac:dyDescent="0.25">
      <c r="E52541" s="113"/>
      <c r="H52541" s="133"/>
      <c r="T52541" s="133"/>
      <c r="X52541" s="131"/>
      <c r="Y52541" s="133"/>
      <c r="AJ52541" s="133"/>
      <c r="AO52541" s="135"/>
      <c r="AP52541" s="135"/>
      <c r="BJ52541" s="136"/>
    </row>
    <row r="52542" spans="5:62" ht="14.25" customHeight="1" x14ac:dyDescent="0.25">
      <c r="E52542" s="113"/>
      <c r="H52542" s="133"/>
      <c r="T52542" s="133"/>
      <c r="X52542" s="131"/>
      <c r="Y52542" s="133"/>
      <c r="AJ52542" s="133"/>
      <c r="AO52542" s="135"/>
      <c r="AP52542" s="135"/>
      <c r="BJ52542" s="136"/>
    </row>
    <row r="52543" spans="5:62" ht="14.25" customHeight="1" x14ac:dyDescent="0.25">
      <c r="E52543" s="113"/>
      <c r="H52543" s="133"/>
      <c r="T52543" s="133"/>
      <c r="X52543" s="131"/>
      <c r="Y52543" s="133"/>
      <c r="AJ52543" s="133"/>
      <c r="AO52543" s="135"/>
      <c r="AP52543" s="135"/>
      <c r="BJ52543" s="136"/>
    </row>
    <row r="52544" spans="5:62" ht="14.25" customHeight="1" x14ac:dyDescent="0.25">
      <c r="E52544" s="113"/>
      <c r="H52544" s="133"/>
      <c r="T52544" s="133"/>
      <c r="X52544" s="131"/>
      <c r="Y52544" s="133"/>
      <c r="AJ52544" s="133"/>
      <c r="AO52544" s="135"/>
      <c r="AP52544" s="135"/>
      <c r="BJ52544" s="136"/>
    </row>
    <row r="52545" spans="5:62" ht="14.25" customHeight="1" x14ac:dyDescent="0.25">
      <c r="E52545" s="113"/>
      <c r="H52545" s="133"/>
      <c r="T52545" s="133"/>
      <c r="X52545" s="131"/>
      <c r="Y52545" s="133"/>
      <c r="AJ52545" s="133"/>
      <c r="AO52545" s="135"/>
      <c r="AP52545" s="135"/>
      <c r="BJ52545" s="136"/>
    </row>
    <row r="52546" spans="5:62" ht="14.25" customHeight="1" x14ac:dyDescent="0.25">
      <c r="E52546" s="113"/>
      <c r="H52546" s="133"/>
      <c r="T52546" s="133"/>
      <c r="X52546" s="131"/>
      <c r="Y52546" s="133"/>
      <c r="AJ52546" s="133"/>
      <c r="AO52546" s="135"/>
      <c r="AP52546" s="135"/>
      <c r="BJ52546" s="136"/>
    </row>
    <row r="52547" spans="5:62" ht="14.25" customHeight="1" x14ac:dyDescent="0.25">
      <c r="E52547" s="113"/>
      <c r="H52547" s="133"/>
      <c r="T52547" s="133"/>
      <c r="X52547" s="131"/>
      <c r="Y52547" s="133"/>
      <c r="AJ52547" s="133"/>
      <c r="AO52547" s="135"/>
      <c r="AP52547" s="135"/>
      <c r="BJ52547" s="136"/>
    </row>
    <row r="52548" spans="5:62" ht="14.25" customHeight="1" x14ac:dyDescent="0.25">
      <c r="E52548" s="113"/>
      <c r="H52548" s="133"/>
      <c r="T52548" s="133"/>
      <c r="X52548" s="131"/>
      <c r="Y52548" s="133"/>
      <c r="AJ52548" s="133"/>
      <c r="AO52548" s="135"/>
      <c r="AP52548" s="135"/>
      <c r="BJ52548" s="136"/>
    </row>
    <row r="52549" spans="5:62" ht="14.25" customHeight="1" x14ac:dyDescent="0.25">
      <c r="E52549" s="113"/>
      <c r="H52549" s="133"/>
      <c r="T52549" s="133"/>
      <c r="X52549" s="131"/>
      <c r="Y52549" s="133"/>
      <c r="AJ52549" s="133"/>
      <c r="AO52549" s="135"/>
      <c r="AP52549" s="135"/>
      <c r="BJ52549" s="136"/>
    </row>
    <row r="52550" spans="5:62" ht="14.25" customHeight="1" x14ac:dyDescent="0.25">
      <c r="E52550" s="113"/>
      <c r="H52550" s="133"/>
      <c r="T52550" s="133"/>
      <c r="X52550" s="131"/>
      <c r="Y52550" s="133"/>
      <c r="AJ52550" s="133"/>
      <c r="AO52550" s="135"/>
      <c r="AP52550" s="135"/>
      <c r="BJ52550" s="136"/>
    </row>
    <row r="52551" spans="5:62" ht="14.25" customHeight="1" x14ac:dyDescent="0.25">
      <c r="E52551" s="113"/>
      <c r="H52551" s="133"/>
      <c r="T52551" s="133"/>
      <c r="X52551" s="131"/>
      <c r="Y52551" s="133"/>
      <c r="AJ52551" s="133"/>
      <c r="AO52551" s="135"/>
      <c r="AP52551" s="135"/>
      <c r="BJ52551" s="136"/>
    </row>
    <row r="52552" spans="5:62" ht="14.25" customHeight="1" x14ac:dyDescent="0.25">
      <c r="E52552" s="113"/>
      <c r="H52552" s="133"/>
      <c r="T52552" s="133"/>
      <c r="X52552" s="131"/>
      <c r="Y52552" s="133"/>
      <c r="AJ52552" s="133"/>
      <c r="AO52552" s="135"/>
      <c r="AP52552" s="135"/>
      <c r="BJ52552" s="136"/>
    </row>
    <row r="52553" spans="5:62" ht="14.25" customHeight="1" x14ac:dyDescent="0.25">
      <c r="E52553" s="113"/>
      <c r="H52553" s="133"/>
      <c r="T52553" s="133"/>
      <c r="X52553" s="131"/>
      <c r="Y52553" s="133"/>
      <c r="AJ52553" s="133"/>
      <c r="AO52553" s="135"/>
      <c r="AP52553" s="135"/>
      <c r="BJ52553" s="136"/>
    </row>
    <row r="52554" spans="5:62" ht="14.25" customHeight="1" x14ac:dyDescent="0.25">
      <c r="E52554" s="113"/>
      <c r="H52554" s="133"/>
      <c r="T52554" s="133"/>
      <c r="X52554" s="131"/>
      <c r="Y52554" s="133"/>
      <c r="AJ52554" s="133"/>
      <c r="AO52554" s="135"/>
      <c r="AP52554" s="135"/>
      <c r="BJ52554" s="136"/>
    </row>
    <row r="52555" spans="5:62" ht="14.25" customHeight="1" x14ac:dyDescent="0.25">
      <c r="E52555" s="113"/>
      <c r="H52555" s="133"/>
      <c r="T52555" s="133"/>
      <c r="X52555" s="131"/>
      <c r="Y52555" s="133"/>
      <c r="AJ52555" s="133"/>
      <c r="AO52555" s="135"/>
      <c r="AP52555" s="135"/>
      <c r="BJ52555" s="136"/>
    </row>
    <row r="52556" spans="5:62" ht="14.25" customHeight="1" x14ac:dyDescent="0.25">
      <c r="E52556" s="113"/>
      <c r="H52556" s="133"/>
      <c r="T52556" s="133"/>
      <c r="X52556" s="131"/>
      <c r="Y52556" s="133"/>
      <c r="AJ52556" s="133"/>
      <c r="AO52556" s="135"/>
      <c r="AP52556" s="135"/>
      <c r="BJ52556" s="136"/>
    </row>
    <row r="52557" spans="5:62" ht="14.25" customHeight="1" x14ac:dyDescent="0.25">
      <c r="E52557" s="113"/>
      <c r="H52557" s="133"/>
      <c r="T52557" s="133"/>
      <c r="X52557" s="131"/>
      <c r="Y52557" s="133"/>
      <c r="AJ52557" s="133"/>
      <c r="AO52557" s="135"/>
      <c r="AP52557" s="135"/>
      <c r="BJ52557" s="136"/>
    </row>
    <row r="52558" spans="5:62" ht="14.25" customHeight="1" x14ac:dyDescent="0.25">
      <c r="E52558" s="113"/>
      <c r="H52558" s="133"/>
      <c r="T52558" s="133"/>
      <c r="X52558" s="131"/>
      <c r="Y52558" s="133"/>
      <c r="AJ52558" s="133"/>
      <c r="AO52558" s="135"/>
      <c r="AP52558" s="135"/>
      <c r="BJ52558" s="136"/>
    </row>
    <row r="52559" spans="5:62" ht="14.25" customHeight="1" x14ac:dyDescent="0.25">
      <c r="E52559" s="113"/>
      <c r="H52559" s="133"/>
      <c r="T52559" s="133"/>
      <c r="X52559" s="131"/>
      <c r="Y52559" s="133"/>
      <c r="AJ52559" s="133"/>
      <c r="AO52559" s="135"/>
      <c r="AP52559" s="135"/>
      <c r="BJ52559" s="136"/>
    </row>
    <row r="52560" spans="5:62" ht="14.25" customHeight="1" x14ac:dyDescent="0.25">
      <c r="E52560" s="113"/>
      <c r="H52560" s="133"/>
      <c r="T52560" s="133"/>
      <c r="X52560" s="131"/>
      <c r="Y52560" s="133"/>
      <c r="AJ52560" s="133"/>
      <c r="AO52560" s="135"/>
      <c r="AP52560" s="135"/>
      <c r="BJ52560" s="136"/>
    </row>
    <row r="52561" spans="5:62" ht="14.25" customHeight="1" x14ac:dyDescent="0.25">
      <c r="E52561" s="113"/>
      <c r="H52561" s="133"/>
      <c r="T52561" s="133"/>
      <c r="X52561" s="131"/>
      <c r="Y52561" s="133"/>
      <c r="AJ52561" s="133"/>
      <c r="AO52561" s="135"/>
      <c r="AP52561" s="135"/>
      <c r="BJ52561" s="136"/>
    </row>
    <row r="52562" spans="5:62" ht="14.25" customHeight="1" x14ac:dyDescent="0.25">
      <c r="E52562" s="113"/>
      <c r="H52562" s="133"/>
      <c r="T52562" s="133"/>
      <c r="X52562" s="131"/>
      <c r="Y52562" s="133"/>
      <c r="AJ52562" s="133"/>
      <c r="AO52562" s="135"/>
      <c r="AP52562" s="135"/>
      <c r="BJ52562" s="136"/>
    </row>
    <row r="52563" spans="5:62" ht="14.25" customHeight="1" x14ac:dyDescent="0.25">
      <c r="E52563" s="113"/>
      <c r="H52563" s="133"/>
      <c r="T52563" s="133"/>
      <c r="X52563" s="131"/>
      <c r="Y52563" s="133"/>
      <c r="AJ52563" s="133"/>
      <c r="AO52563" s="135"/>
      <c r="AP52563" s="135"/>
      <c r="BJ52563" s="136"/>
    </row>
    <row r="52564" spans="5:62" ht="14.25" customHeight="1" x14ac:dyDescent="0.25">
      <c r="E52564" s="113"/>
      <c r="H52564" s="133"/>
      <c r="T52564" s="133"/>
      <c r="X52564" s="131"/>
      <c r="Y52564" s="133"/>
      <c r="AJ52564" s="133"/>
      <c r="AO52564" s="135"/>
      <c r="AP52564" s="135"/>
      <c r="BJ52564" s="136"/>
    </row>
    <row r="52565" spans="5:62" ht="14.25" customHeight="1" x14ac:dyDescent="0.25">
      <c r="E52565" s="113"/>
      <c r="H52565" s="133"/>
      <c r="T52565" s="133"/>
      <c r="X52565" s="131"/>
      <c r="Y52565" s="133"/>
      <c r="AJ52565" s="133"/>
      <c r="AO52565" s="135"/>
      <c r="AP52565" s="135"/>
      <c r="BJ52565" s="136"/>
    </row>
    <row r="52566" spans="5:62" ht="14.25" customHeight="1" x14ac:dyDescent="0.25">
      <c r="E52566" s="113"/>
      <c r="H52566" s="133"/>
      <c r="T52566" s="133"/>
      <c r="X52566" s="131"/>
      <c r="Y52566" s="133"/>
      <c r="AJ52566" s="133"/>
      <c r="AO52566" s="135"/>
      <c r="AP52566" s="135"/>
      <c r="BJ52566" s="136"/>
    </row>
    <row r="52567" spans="5:62" ht="14.25" customHeight="1" x14ac:dyDescent="0.25">
      <c r="E52567" s="113"/>
      <c r="H52567" s="133"/>
      <c r="T52567" s="133"/>
      <c r="X52567" s="131"/>
      <c r="Y52567" s="133"/>
      <c r="AJ52567" s="133"/>
      <c r="AO52567" s="135"/>
      <c r="AP52567" s="135"/>
      <c r="BJ52567" s="136"/>
    </row>
    <row r="52568" spans="5:62" ht="14.25" customHeight="1" x14ac:dyDescent="0.25">
      <c r="E52568" s="113"/>
      <c r="H52568" s="133"/>
      <c r="T52568" s="133"/>
      <c r="X52568" s="131"/>
      <c r="Y52568" s="133"/>
      <c r="AJ52568" s="133"/>
      <c r="AO52568" s="135"/>
      <c r="AP52568" s="135"/>
      <c r="BJ52568" s="136"/>
    </row>
    <row r="52569" spans="5:62" ht="14.25" customHeight="1" x14ac:dyDescent="0.25">
      <c r="E52569" s="113"/>
      <c r="H52569" s="133"/>
      <c r="T52569" s="133"/>
      <c r="X52569" s="131"/>
      <c r="Y52569" s="133"/>
      <c r="AJ52569" s="133"/>
      <c r="AO52569" s="135"/>
      <c r="AP52569" s="135"/>
      <c r="BJ52569" s="136"/>
    </row>
    <row r="52570" spans="5:62" ht="14.25" customHeight="1" x14ac:dyDescent="0.25">
      <c r="E52570" s="113"/>
      <c r="H52570" s="133"/>
      <c r="T52570" s="133"/>
      <c r="X52570" s="131"/>
      <c r="Y52570" s="133"/>
      <c r="AJ52570" s="133"/>
      <c r="AO52570" s="135"/>
      <c r="AP52570" s="135"/>
      <c r="BJ52570" s="136"/>
    </row>
    <row r="52571" spans="5:62" ht="14.25" customHeight="1" x14ac:dyDescent="0.25">
      <c r="E52571" s="113"/>
      <c r="H52571" s="133"/>
      <c r="T52571" s="133"/>
      <c r="X52571" s="131"/>
      <c r="Y52571" s="133"/>
      <c r="AJ52571" s="133"/>
      <c r="AO52571" s="135"/>
      <c r="AP52571" s="135"/>
      <c r="BJ52571" s="136"/>
    </row>
    <row r="52572" spans="5:62" ht="14.25" customHeight="1" x14ac:dyDescent="0.25">
      <c r="E52572" s="113"/>
      <c r="H52572" s="133"/>
      <c r="T52572" s="133"/>
      <c r="X52572" s="131"/>
      <c r="Y52572" s="133"/>
      <c r="AJ52572" s="133"/>
      <c r="AO52572" s="135"/>
      <c r="AP52572" s="135"/>
      <c r="BJ52572" s="136"/>
    </row>
    <row r="52573" spans="5:62" ht="14.25" customHeight="1" x14ac:dyDescent="0.25">
      <c r="E52573" s="113"/>
      <c r="H52573" s="133"/>
      <c r="T52573" s="133"/>
      <c r="X52573" s="131"/>
      <c r="Y52573" s="133"/>
      <c r="AJ52573" s="133"/>
      <c r="AO52573" s="135"/>
      <c r="AP52573" s="135"/>
      <c r="BJ52573" s="136"/>
    </row>
    <row r="52574" spans="5:62" ht="14.25" customHeight="1" x14ac:dyDescent="0.25">
      <c r="E52574" s="113"/>
      <c r="H52574" s="133"/>
      <c r="T52574" s="133"/>
      <c r="X52574" s="131"/>
      <c r="Y52574" s="133"/>
      <c r="AJ52574" s="133"/>
      <c r="AO52574" s="135"/>
      <c r="AP52574" s="135"/>
      <c r="BJ52574" s="136"/>
    </row>
    <row r="52575" spans="5:62" ht="14.25" customHeight="1" x14ac:dyDescent="0.25">
      <c r="E52575" s="113"/>
      <c r="H52575" s="133"/>
      <c r="T52575" s="133"/>
      <c r="X52575" s="131"/>
      <c r="Y52575" s="133"/>
      <c r="AJ52575" s="133"/>
      <c r="AO52575" s="135"/>
      <c r="AP52575" s="135"/>
      <c r="BJ52575" s="136"/>
    </row>
    <row r="52576" spans="5:62" ht="14.25" customHeight="1" x14ac:dyDescent="0.25">
      <c r="E52576" s="113"/>
      <c r="H52576" s="133"/>
      <c r="T52576" s="133"/>
      <c r="X52576" s="131"/>
      <c r="Y52576" s="133"/>
      <c r="AJ52576" s="133"/>
      <c r="AO52576" s="135"/>
      <c r="AP52576" s="135"/>
      <c r="BJ52576" s="136"/>
    </row>
    <row r="52577" spans="5:62" ht="14.25" customHeight="1" x14ac:dyDescent="0.25">
      <c r="E52577" s="113"/>
      <c r="H52577" s="133"/>
      <c r="T52577" s="133"/>
      <c r="X52577" s="131"/>
      <c r="Y52577" s="133"/>
      <c r="AJ52577" s="133"/>
      <c r="AO52577" s="135"/>
      <c r="AP52577" s="135"/>
      <c r="BJ52577" s="136"/>
    </row>
    <row r="52578" spans="5:62" ht="14.25" customHeight="1" x14ac:dyDescent="0.25">
      <c r="E52578" s="113"/>
      <c r="H52578" s="133"/>
      <c r="T52578" s="133"/>
      <c r="X52578" s="131"/>
      <c r="Y52578" s="133"/>
      <c r="AJ52578" s="133"/>
      <c r="AO52578" s="135"/>
      <c r="AP52578" s="135"/>
      <c r="BJ52578" s="136"/>
    </row>
    <row r="52579" spans="5:62" ht="14.25" customHeight="1" x14ac:dyDescent="0.25">
      <c r="E52579" s="113"/>
      <c r="H52579" s="133"/>
      <c r="T52579" s="133"/>
      <c r="X52579" s="131"/>
      <c r="Y52579" s="133"/>
      <c r="AJ52579" s="133"/>
      <c r="AO52579" s="135"/>
      <c r="AP52579" s="135"/>
      <c r="BJ52579" s="136"/>
    </row>
    <row r="52580" spans="5:62" ht="14.25" customHeight="1" x14ac:dyDescent="0.25">
      <c r="E52580" s="113"/>
      <c r="H52580" s="133"/>
      <c r="T52580" s="133"/>
      <c r="X52580" s="131"/>
      <c r="Y52580" s="133"/>
      <c r="AJ52580" s="133"/>
      <c r="AO52580" s="135"/>
      <c r="AP52580" s="135"/>
      <c r="BJ52580" s="136"/>
    </row>
    <row r="52581" spans="5:62" ht="14.25" customHeight="1" x14ac:dyDescent="0.25">
      <c r="E52581" s="113"/>
      <c r="H52581" s="133"/>
      <c r="T52581" s="133"/>
      <c r="X52581" s="131"/>
      <c r="Y52581" s="133"/>
      <c r="AJ52581" s="133"/>
      <c r="AO52581" s="135"/>
      <c r="AP52581" s="135"/>
      <c r="BJ52581" s="136"/>
    </row>
    <row r="52582" spans="5:62" ht="14.25" customHeight="1" x14ac:dyDescent="0.25">
      <c r="E52582" s="113"/>
      <c r="H52582" s="133"/>
      <c r="T52582" s="133"/>
      <c r="X52582" s="131"/>
      <c r="Y52582" s="133"/>
      <c r="AJ52582" s="133"/>
      <c r="AO52582" s="135"/>
      <c r="AP52582" s="135"/>
      <c r="BJ52582" s="136"/>
    </row>
    <row r="52583" spans="5:62" ht="14.25" customHeight="1" x14ac:dyDescent="0.25">
      <c r="E52583" s="113"/>
      <c r="H52583" s="133"/>
      <c r="T52583" s="133"/>
      <c r="X52583" s="131"/>
      <c r="Y52583" s="133"/>
      <c r="AJ52583" s="133"/>
      <c r="AO52583" s="135"/>
      <c r="AP52583" s="135"/>
      <c r="BJ52583" s="136"/>
    </row>
    <row r="52584" spans="5:62" ht="14.25" customHeight="1" x14ac:dyDescent="0.25">
      <c r="E52584" s="113"/>
      <c r="H52584" s="133"/>
      <c r="T52584" s="133"/>
      <c r="X52584" s="131"/>
      <c r="Y52584" s="133"/>
      <c r="AJ52584" s="133"/>
      <c r="AO52584" s="135"/>
      <c r="AP52584" s="135"/>
      <c r="BJ52584" s="136"/>
    </row>
    <row r="52585" spans="5:62" ht="14.25" customHeight="1" x14ac:dyDescent="0.25">
      <c r="E52585" s="113"/>
      <c r="H52585" s="133"/>
      <c r="T52585" s="133"/>
      <c r="X52585" s="131"/>
      <c r="Y52585" s="133"/>
      <c r="AJ52585" s="133"/>
      <c r="AO52585" s="135"/>
      <c r="AP52585" s="135"/>
      <c r="BJ52585" s="136"/>
    </row>
    <row r="52586" spans="5:62" ht="14.25" customHeight="1" x14ac:dyDescent="0.25">
      <c r="E52586" s="113"/>
      <c r="H52586" s="133"/>
      <c r="T52586" s="133"/>
      <c r="X52586" s="131"/>
      <c r="Y52586" s="133"/>
      <c r="AJ52586" s="133"/>
      <c r="AO52586" s="135"/>
      <c r="AP52586" s="135"/>
      <c r="BJ52586" s="136"/>
    </row>
    <row r="52587" spans="5:62" ht="14.25" customHeight="1" x14ac:dyDescent="0.25">
      <c r="E52587" s="113"/>
      <c r="H52587" s="133"/>
      <c r="T52587" s="133"/>
      <c r="X52587" s="131"/>
      <c r="Y52587" s="133"/>
      <c r="AJ52587" s="133"/>
      <c r="AO52587" s="135"/>
      <c r="AP52587" s="135"/>
      <c r="BJ52587" s="136"/>
    </row>
    <row r="52588" spans="5:62" ht="14.25" customHeight="1" x14ac:dyDescent="0.25">
      <c r="E52588" s="113"/>
      <c r="H52588" s="133"/>
      <c r="T52588" s="133"/>
      <c r="X52588" s="131"/>
      <c r="Y52588" s="133"/>
      <c r="AJ52588" s="133"/>
      <c r="AO52588" s="135"/>
      <c r="AP52588" s="135"/>
      <c r="BJ52588" s="136"/>
    </row>
    <row r="52589" spans="5:62" ht="14.25" customHeight="1" x14ac:dyDescent="0.25">
      <c r="E52589" s="113"/>
      <c r="H52589" s="133"/>
      <c r="T52589" s="133"/>
      <c r="X52589" s="131"/>
      <c r="Y52589" s="133"/>
      <c r="AJ52589" s="133"/>
      <c r="AO52589" s="135"/>
      <c r="AP52589" s="135"/>
      <c r="BJ52589" s="136"/>
    </row>
    <row r="52590" spans="5:62" ht="14.25" customHeight="1" x14ac:dyDescent="0.25">
      <c r="E52590" s="113"/>
      <c r="H52590" s="133"/>
      <c r="T52590" s="133"/>
      <c r="X52590" s="131"/>
      <c r="Y52590" s="133"/>
      <c r="AJ52590" s="133"/>
      <c r="AO52590" s="135"/>
      <c r="AP52590" s="135"/>
      <c r="BJ52590" s="136"/>
    </row>
    <row r="52591" spans="5:62" ht="14.25" customHeight="1" x14ac:dyDescent="0.25">
      <c r="E52591" s="113"/>
      <c r="H52591" s="133"/>
      <c r="T52591" s="133"/>
      <c r="X52591" s="131"/>
      <c r="Y52591" s="133"/>
      <c r="AJ52591" s="133"/>
      <c r="AO52591" s="135"/>
      <c r="AP52591" s="135"/>
      <c r="BJ52591" s="136"/>
    </row>
    <row r="52592" spans="5:62" ht="14.25" customHeight="1" x14ac:dyDescent="0.25">
      <c r="E52592" s="113"/>
      <c r="H52592" s="133"/>
      <c r="T52592" s="133"/>
      <c r="X52592" s="131"/>
      <c r="Y52592" s="133"/>
      <c r="AJ52592" s="133"/>
      <c r="AO52592" s="135"/>
      <c r="AP52592" s="135"/>
      <c r="BJ52592" s="136"/>
    </row>
    <row r="52593" spans="5:62" ht="14.25" customHeight="1" x14ac:dyDescent="0.25">
      <c r="E52593" s="113"/>
      <c r="H52593" s="133"/>
      <c r="T52593" s="133"/>
      <c r="X52593" s="131"/>
      <c r="Y52593" s="133"/>
      <c r="AJ52593" s="133"/>
      <c r="AO52593" s="135"/>
      <c r="AP52593" s="135"/>
      <c r="BJ52593" s="136"/>
    </row>
    <row r="52594" spans="5:62" ht="14.25" customHeight="1" x14ac:dyDescent="0.25">
      <c r="E52594" s="113"/>
      <c r="H52594" s="133"/>
      <c r="T52594" s="133"/>
      <c r="X52594" s="131"/>
      <c r="Y52594" s="133"/>
      <c r="AJ52594" s="133"/>
      <c r="AO52594" s="135"/>
      <c r="AP52594" s="135"/>
      <c r="BJ52594" s="136"/>
    </row>
    <row r="52595" spans="5:62" ht="14.25" customHeight="1" x14ac:dyDescent="0.25">
      <c r="E52595" s="113"/>
      <c r="H52595" s="133"/>
      <c r="T52595" s="133"/>
      <c r="X52595" s="131"/>
      <c r="Y52595" s="133"/>
      <c r="AJ52595" s="133"/>
      <c r="AO52595" s="135"/>
      <c r="AP52595" s="135"/>
      <c r="BJ52595" s="136"/>
    </row>
    <row r="52596" spans="5:62" ht="14.25" customHeight="1" x14ac:dyDescent="0.25">
      <c r="E52596" s="113"/>
      <c r="H52596" s="133"/>
      <c r="T52596" s="133"/>
      <c r="X52596" s="131"/>
      <c r="Y52596" s="133"/>
      <c r="AJ52596" s="133"/>
      <c r="AO52596" s="135"/>
      <c r="AP52596" s="135"/>
      <c r="BJ52596" s="136"/>
    </row>
    <row r="52597" spans="5:62" ht="14.25" customHeight="1" x14ac:dyDescent="0.25">
      <c r="E52597" s="113"/>
      <c r="H52597" s="133"/>
      <c r="T52597" s="133"/>
      <c r="X52597" s="131"/>
      <c r="Y52597" s="133"/>
      <c r="AJ52597" s="133"/>
      <c r="AO52597" s="135"/>
      <c r="AP52597" s="135"/>
      <c r="BJ52597" s="136"/>
    </row>
    <row r="52598" spans="5:62" ht="14.25" customHeight="1" x14ac:dyDescent="0.25">
      <c r="E52598" s="113"/>
      <c r="H52598" s="133"/>
      <c r="T52598" s="133"/>
      <c r="X52598" s="131"/>
      <c r="Y52598" s="133"/>
      <c r="AJ52598" s="133"/>
      <c r="AO52598" s="135"/>
      <c r="AP52598" s="135"/>
      <c r="BJ52598" s="136"/>
    </row>
    <row r="52599" spans="5:62" ht="14.25" customHeight="1" x14ac:dyDescent="0.25">
      <c r="E52599" s="113"/>
      <c r="H52599" s="133"/>
      <c r="T52599" s="133"/>
      <c r="X52599" s="131"/>
      <c r="Y52599" s="133"/>
      <c r="AJ52599" s="133"/>
      <c r="AO52599" s="135"/>
      <c r="AP52599" s="135"/>
      <c r="BJ52599" s="136"/>
    </row>
    <row r="52600" spans="5:62" ht="14.25" customHeight="1" x14ac:dyDescent="0.25">
      <c r="E52600" s="113"/>
      <c r="H52600" s="133"/>
      <c r="T52600" s="133"/>
      <c r="X52600" s="131"/>
      <c r="Y52600" s="133"/>
      <c r="AJ52600" s="133"/>
      <c r="AO52600" s="135"/>
      <c r="AP52600" s="135"/>
      <c r="BJ52600" s="136"/>
    </row>
    <row r="52601" spans="5:62" ht="14.25" customHeight="1" x14ac:dyDescent="0.25">
      <c r="E52601" s="113"/>
      <c r="H52601" s="133"/>
      <c r="T52601" s="133"/>
      <c r="X52601" s="131"/>
      <c r="Y52601" s="133"/>
      <c r="AJ52601" s="133"/>
      <c r="AO52601" s="135"/>
      <c r="AP52601" s="135"/>
      <c r="BJ52601" s="136"/>
    </row>
    <row r="52602" spans="5:62" ht="14.25" customHeight="1" x14ac:dyDescent="0.25">
      <c r="E52602" s="113"/>
      <c r="H52602" s="133"/>
      <c r="T52602" s="133"/>
      <c r="X52602" s="131"/>
      <c r="Y52602" s="133"/>
      <c r="AJ52602" s="133"/>
      <c r="AO52602" s="135"/>
      <c r="AP52602" s="135"/>
      <c r="BJ52602" s="136"/>
    </row>
    <row r="52603" spans="5:62" ht="14.25" customHeight="1" x14ac:dyDescent="0.25">
      <c r="E52603" s="113"/>
      <c r="H52603" s="133"/>
      <c r="T52603" s="133"/>
      <c r="X52603" s="131"/>
      <c r="Y52603" s="133"/>
      <c r="AJ52603" s="133"/>
      <c r="AO52603" s="135"/>
      <c r="AP52603" s="135"/>
      <c r="BJ52603" s="136"/>
    </row>
    <row r="52604" spans="5:62" ht="14.25" customHeight="1" x14ac:dyDescent="0.25">
      <c r="E52604" s="113"/>
      <c r="H52604" s="133"/>
      <c r="T52604" s="133"/>
      <c r="X52604" s="131"/>
      <c r="Y52604" s="133"/>
      <c r="AJ52604" s="133"/>
      <c r="AO52604" s="135"/>
      <c r="AP52604" s="135"/>
      <c r="BJ52604" s="136"/>
    </row>
    <row r="52605" spans="5:62" ht="14.25" customHeight="1" x14ac:dyDescent="0.25">
      <c r="E52605" s="113"/>
      <c r="H52605" s="133"/>
      <c r="T52605" s="133"/>
      <c r="X52605" s="131"/>
      <c r="Y52605" s="133"/>
      <c r="AJ52605" s="133"/>
      <c r="AO52605" s="135"/>
      <c r="AP52605" s="135"/>
      <c r="BJ52605" s="136"/>
    </row>
    <row r="52606" spans="5:62" ht="14.25" customHeight="1" x14ac:dyDescent="0.25">
      <c r="E52606" s="113"/>
      <c r="H52606" s="133"/>
      <c r="T52606" s="133"/>
      <c r="X52606" s="131"/>
      <c r="Y52606" s="133"/>
      <c r="AJ52606" s="133"/>
      <c r="AO52606" s="135"/>
      <c r="AP52606" s="135"/>
      <c r="BJ52606" s="136"/>
    </row>
    <row r="52607" spans="5:62" ht="14.25" customHeight="1" x14ac:dyDescent="0.25">
      <c r="E52607" s="113"/>
      <c r="H52607" s="133"/>
      <c r="T52607" s="133"/>
      <c r="X52607" s="131"/>
      <c r="Y52607" s="133"/>
      <c r="AJ52607" s="133"/>
      <c r="AO52607" s="135"/>
      <c r="AP52607" s="135"/>
      <c r="BJ52607" s="136"/>
    </row>
    <row r="52608" spans="5:62" ht="14.25" customHeight="1" x14ac:dyDescent="0.25">
      <c r="E52608" s="113"/>
      <c r="H52608" s="133"/>
      <c r="T52608" s="133"/>
      <c r="X52608" s="131"/>
      <c r="Y52608" s="133"/>
      <c r="AJ52608" s="133"/>
      <c r="AO52608" s="135"/>
      <c r="AP52608" s="135"/>
      <c r="BJ52608" s="136"/>
    </row>
    <row r="52609" spans="5:62" ht="14.25" customHeight="1" x14ac:dyDescent="0.25">
      <c r="E52609" s="113"/>
      <c r="H52609" s="133"/>
      <c r="T52609" s="133"/>
      <c r="X52609" s="131"/>
      <c r="Y52609" s="133"/>
      <c r="AJ52609" s="133"/>
      <c r="AO52609" s="135"/>
      <c r="AP52609" s="135"/>
      <c r="BJ52609" s="136"/>
    </row>
    <row r="52610" spans="5:62" ht="14.25" customHeight="1" x14ac:dyDescent="0.25">
      <c r="E52610" s="113"/>
      <c r="H52610" s="133"/>
      <c r="T52610" s="133"/>
      <c r="X52610" s="131"/>
      <c r="Y52610" s="133"/>
      <c r="AJ52610" s="133"/>
      <c r="AO52610" s="135"/>
      <c r="AP52610" s="135"/>
      <c r="BJ52610" s="136"/>
    </row>
    <row r="52611" spans="5:62" ht="14.25" customHeight="1" x14ac:dyDescent="0.25">
      <c r="E52611" s="113"/>
      <c r="H52611" s="133"/>
      <c r="T52611" s="133"/>
      <c r="X52611" s="131"/>
      <c r="Y52611" s="133"/>
      <c r="AJ52611" s="133"/>
      <c r="AO52611" s="135"/>
      <c r="AP52611" s="135"/>
      <c r="BJ52611" s="136"/>
    </row>
    <row r="52612" spans="5:62" ht="14.25" customHeight="1" x14ac:dyDescent="0.25">
      <c r="E52612" s="113"/>
      <c r="H52612" s="133"/>
      <c r="T52612" s="133"/>
      <c r="X52612" s="131"/>
      <c r="Y52612" s="133"/>
      <c r="AJ52612" s="133"/>
      <c r="AO52612" s="135"/>
      <c r="AP52612" s="135"/>
      <c r="BJ52612" s="136"/>
    </row>
    <row r="52613" spans="5:62" ht="14.25" customHeight="1" x14ac:dyDescent="0.25">
      <c r="E52613" s="113"/>
      <c r="H52613" s="133"/>
      <c r="T52613" s="133"/>
      <c r="X52613" s="131"/>
      <c r="Y52613" s="133"/>
      <c r="AJ52613" s="133"/>
      <c r="AO52613" s="135"/>
      <c r="AP52613" s="135"/>
      <c r="BJ52613" s="136"/>
    </row>
    <row r="52614" spans="5:62" ht="14.25" customHeight="1" x14ac:dyDescent="0.25">
      <c r="E52614" s="113"/>
      <c r="H52614" s="133"/>
      <c r="T52614" s="133"/>
      <c r="X52614" s="131"/>
      <c r="Y52614" s="133"/>
      <c r="AJ52614" s="133"/>
      <c r="AO52614" s="135"/>
      <c r="AP52614" s="135"/>
      <c r="BJ52614" s="136"/>
    </row>
    <row r="52615" spans="5:62" ht="14.25" customHeight="1" x14ac:dyDescent="0.25">
      <c r="E52615" s="113"/>
      <c r="H52615" s="133"/>
      <c r="T52615" s="133"/>
      <c r="X52615" s="131"/>
      <c r="Y52615" s="133"/>
      <c r="AJ52615" s="133"/>
      <c r="AO52615" s="135"/>
      <c r="AP52615" s="135"/>
      <c r="BJ52615" s="136"/>
    </row>
    <row r="52616" spans="5:62" ht="14.25" customHeight="1" x14ac:dyDescent="0.25">
      <c r="E52616" s="113"/>
      <c r="H52616" s="133"/>
      <c r="T52616" s="133"/>
      <c r="X52616" s="131"/>
      <c r="Y52616" s="133"/>
      <c r="AJ52616" s="133"/>
      <c r="AO52616" s="135"/>
      <c r="AP52616" s="135"/>
      <c r="BJ52616" s="136"/>
    </row>
    <row r="52617" spans="5:62" ht="14.25" customHeight="1" x14ac:dyDescent="0.25">
      <c r="E52617" s="113"/>
      <c r="H52617" s="133"/>
      <c r="T52617" s="133"/>
      <c r="X52617" s="131"/>
      <c r="Y52617" s="133"/>
      <c r="AJ52617" s="133"/>
      <c r="AO52617" s="135"/>
      <c r="AP52617" s="135"/>
      <c r="BJ52617" s="136"/>
    </row>
    <row r="52618" spans="5:62" ht="14.25" customHeight="1" x14ac:dyDescent="0.25">
      <c r="E52618" s="113"/>
      <c r="H52618" s="133"/>
      <c r="T52618" s="133"/>
      <c r="X52618" s="131"/>
      <c r="Y52618" s="133"/>
      <c r="AJ52618" s="133"/>
      <c r="AO52618" s="135"/>
      <c r="AP52618" s="135"/>
      <c r="BJ52618" s="136"/>
    </row>
    <row r="52619" spans="5:62" ht="14.25" customHeight="1" x14ac:dyDescent="0.25">
      <c r="E52619" s="113"/>
      <c r="H52619" s="133"/>
      <c r="T52619" s="133"/>
      <c r="X52619" s="131"/>
      <c r="Y52619" s="133"/>
      <c r="AJ52619" s="133"/>
      <c r="AO52619" s="135"/>
      <c r="AP52619" s="135"/>
      <c r="BJ52619" s="136"/>
    </row>
    <row r="52620" spans="5:62" ht="14.25" customHeight="1" x14ac:dyDescent="0.25">
      <c r="E52620" s="113"/>
      <c r="H52620" s="133"/>
      <c r="T52620" s="133"/>
      <c r="X52620" s="131"/>
      <c r="Y52620" s="133"/>
      <c r="AJ52620" s="133"/>
      <c r="AO52620" s="135"/>
      <c r="AP52620" s="135"/>
      <c r="BJ52620" s="136"/>
    </row>
    <row r="52621" spans="5:62" ht="14.25" customHeight="1" x14ac:dyDescent="0.25">
      <c r="E52621" s="113"/>
      <c r="H52621" s="133"/>
      <c r="T52621" s="133"/>
      <c r="X52621" s="131"/>
      <c r="Y52621" s="133"/>
      <c r="AJ52621" s="133"/>
      <c r="AO52621" s="135"/>
      <c r="AP52621" s="135"/>
      <c r="BJ52621" s="136"/>
    </row>
    <row r="52622" spans="5:62" ht="14.25" customHeight="1" x14ac:dyDescent="0.25">
      <c r="E52622" s="113"/>
      <c r="H52622" s="133"/>
      <c r="T52622" s="133"/>
      <c r="X52622" s="131"/>
      <c r="Y52622" s="133"/>
      <c r="AJ52622" s="133"/>
      <c r="AO52622" s="135"/>
      <c r="AP52622" s="135"/>
      <c r="BJ52622" s="136"/>
    </row>
    <row r="52623" spans="5:62" ht="14.25" customHeight="1" x14ac:dyDescent="0.25">
      <c r="E52623" s="113"/>
      <c r="H52623" s="133"/>
      <c r="T52623" s="133"/>
      <c r="X52623" s="131"/>
      <c r="Y52623" s="133"/>
      <c r="AJ52623" s="133"/>
      <c r="AO52623" s="135"/>
      <c r="AP52623" s="135"/>
      <c r="BJ52623" s="136"/>
    </row>
    <row r="52624" spans="5:62" ht="14.25" customHeight="1" x14ac:dyDescent="0.25">
      <c r="E52624" s="113"/>
      <c r="H52624" s="133"/>
      <c r="T52624" s="133"/>
      <c r="X52624" s="131"/>
      <c r="Y52624" s="133"/>
      <c r="AJ52624" s="133"/>
      <c r="AO52624" s="135"/>
      <c r="AP52624" s="135"/>
      <c r="BJ52624" s="136"/>
    </row>
    <row r="52625" spans="5:62" ht="14.25" customHeight="1" x14ac:dyDescent="0.25">
      <c r="E52625" s="113"/>
      <c r="H52625" s="133"/>
      <c r="T52625" s="133"/>
      <c r="X52625" s="131"/>
      <c r="Y52625" s="133"/>
      <c r="AJ52625" s="133"/>
      <c r="AO52625" s="135"/>
      <c r="AP52625" s="135"/>
      <c r="BJ52625" s="136"/>
    </row>
    <row r="52626" spans="5:62" ht="14.25" customHeight="1" x14ac:dyDescent="0.25">
      <c r="E52626" s="113"/>
      <c r="H52626" s="133"/>
      <c r="T52626" s="133"/>
      <c r="X52626" s="131"/>
      <c r="Y52626" s="133"/>
      <c r="AJ52626" s="133"/>
      <c r="AO52626" s="135"/>
      <c r="AP52626" s="135"/>
      <c r="BJ52626" s="136"/>
    </row>
    <row r="52627" spans="5:62" ht="14.25" customHeight="1" x14ac:dyDescent="0.25">
      <c r="E52627" s="113"/>
      <c r="H52627" s="133"/>
      <c r="T52627" s="133"/>
      <c r="X52627" s="131"/>
      <c r="Y52627" s="133"/>
      <c r="AJ52627" s="133"/>
      <c r="AO52627" s="135"/>
      <c r="AP52627" s="135"/>
      <c r="BJ52627" s="136"/>
    </row>
    <row r="52628" spans="5:62" ht="14.25" customHeight="1" x14ac:dyDescent="0.25">
      <c r="E52628" s="113"/>
      <c r="H52628" s="133"/>
      <c r="T52628" s="133"/>
      <c r="X52628" s="131"/>
      <c r="Y52628" s="133"/>
      <c r="AJ52628" s="133"/>
      <c r="AO52628" s="135"/>
      <c r="AP52628" s="135"/>
      <c r="BJ52628" s="136"/>
    </row>
    <row r="52629" spans="5:62" ht="14.25" customHeight="1" x14ac:dyDescent="0.25">
      <c r="E52629" s="113"/>
      <c r="H52629" s="133"/>
      <c r="T52629" s="133"/>
      <c r="X52629" s="131"/>
      <c r="Y52629" s="133"/>
      <c r="AJ52629" s="133"/>
      <c r="AO52629" s="135"/>
      <c r="AP52629" s="135"/>
      <c r="BJ52629" s="136"/>
    </row>
    <row r="52630" spans="5:62" ht="14.25" customHeight="1" x14ac:dyDescent="0.25">
      <c r="E52630" s="113"/>
      <c r="H52630" s="133"/>
      <c r="T52630" s="133"/>
      <c r="X52630" s="131"/>
      <c r="Y52630" s="133"/>
      <c r="AJ52630" s="133"/>
      <c r="AO52630" s="135"/>
      <c r="AP52630" s="135"/>
      <c r="BJ52630" s="136"/>
    </row>
    <row r="52631" spans="5:62" ht="14.25" customHeight="1" x14ac:dyDescent="0.25">
      <c r="E52631" s="113"/>
      <c r="H52631" s="133"/>
      <c r="T52631" s="133"/>
      <c r="X52631" s="131"/>
      <c r="Y52631" s="133"/>
      <c r="AJ52631" s="133"/>
      <c r="AO52631" s="135"/>
      <c r="AP52631" s="135"/>
      <c r="BJ52631" s="136"/>
    </row>
    <row r="52632" spans="5:62" ht="14.25" customHeight="1" x14ac:dyDescent="0.25">
      <c r="E52632" s="113"/>
      <c r="H52632" s="133"/>
      <c r="T52632" s="133"/>
      <c r="X52632" s="131"/>
      <c r="Y52632" s="133"/>
      <c r="AJ52632" s="133"/>
      <c r="AO52632" s="135"/>
      <c r="AP52632" s="135"/>
      <c r="BJ52632" s="136"/>
    </row>
    <row r="52633" spans="5:62" ht="14.25" customHeight="1" x14ac:dyDescent="0.25">
      <c r="E52633" s="113"/>
      <c r="H52633" s="133"/>
      <c r="T52633" s="133"/>
      <c r="X52633" s="131"/>
      <c r="Y52633" s="133"/>
      <c r="AJ52633" s="133"/>
      <c r="AO52633" s="135"/>
      <c r="AP52633" s="135"/>
      <c r="BJ52633" s="136"/>
    </row>
    <row r="52634" spans="5:62" ht="14.25" customHeight="1" x14ac:dyDescent="0.25">
      <c r="E52634" s="113"/>
      <c r="H52634" s="133"/>
      <c r="T52634" s="133"/>
      <c r="X52634" s="131"/>
      <c r="Y52634" s="133"/>
      <c r="AJ52634" s="133"/>
      <c r="AO52634" s="135"/>
      <c r="AP52634" s="135"/>
      <c r="BJ52634" s="136"/>
    </row>
    <row r="52635" spans="5:62" ht="14.25" customHeight="1" x14ac:dyDescent="0.25">
      <c r="E52635" s="113"/>
      <c r="H52635" s="133"/>
      <c r="T52635" s="133"/>
      <c r="X52635" s="131"/>
      <c r="Y52635" s="133"/>
      <c r="AJ52635" s="133"/>
      <c r="AO52635" s="135"/>
      <c r="AP52635" s="135"/>
      <c r="BJ52635" s="136"/>
    </row>
    <row r="52636" spans="5:62" ht="14.25" customHeight="1" x14ac:dyDescent="0.25">
      <c r="E52636" s="113"/>
      <c r="H52636" s="133"/>
      <c r="T52636" s="133"/>
      <c r="X52636" s="131"/>
      <c r="Y52636" s="133"/>
      <c r="AJ52636" s="133"/>
      <c r="AO52636" s="135"/>
      <c r="AP52636" s="135"/>
      <c r="BJ52636" s="136"/>
    </row>
    <row r="52637" spans="5:62" ht="14.25" customHeight="1" x14ac:dyDescent="0.25">
      <c r="E52637" s="113"/>
      <c r="H52637" s="133"/>
      <c r="T52637" s="133"/>
      <c r="X52637" s="131"/>
      <c r="Y52637" s="133"/>
      <c r="AJ52637" s="133"/>
      <c r="AO52637" s="135"/>
      <c r="AP52637" s="135"/>
      <c r="BJ52637" s="136"/>
    </row>
    <row r="52638" spans="5:62" ht="14.25" customHeight="1" x14ac:dyDescent="0.25">
      <c r="E52638" s="113"/>
      <c r="H52638" s="133"/>
      <c r="T52638" s="133"/>
      <c r="X52638" s="131"/>
      <c r="Y52638" s="133"/>
      <c r="AJ52638" s="133"/>
      <c r="AO52638" s="135"/>
      <c r="AP52638" s="135"/>
      <c r="BJ52638" s="136"/>
    </row>
    <row r="52639" spans="5:62" ht="14.25" customHeight="1" x14ac:dyDescent="0.25">
      <c r="E52639" s="113"/>
      <c r="H52639" s="133"/>
      <c r="T52639" s="133"/>
      <c r="X52639" s="131"/>
      <c r="Y52639" s="133"/>
      <c r="AJ52639" s="133"/>
      <c r="AO52639" s="135"/>
      <c r="AP52639" s="135"/>
      <c r="BJ52639" s="136"/>
    </row>
    <row r="52640" spans="5:62" ht="14.25" customHeight="1" x14ac:dyDescent="0.25">
      <c r="E52640" s="113"/>
      <c r="H52640" s="133"/>
      <c r="T52640" s="133"/>
      <c r="X52640" s="131"/>
      <c r="Y52640" s="133"/>
      <c r="AJ52640" s="133"/>
      <c r="AO52640" s="135"/>
      <c r="AP52640" s="135"/>
      <c r="BJ52640" s="136"/>
    </row>
    <row r="52641" spans="5:62" ht="14.25" customHeight="1" x14ac:dyDescent="0.25">
      <c r="E52641" s="113"/>
      <c r="H52641" s="133"/>
      <c r="T52641" s="133"/>
      <c r="X52641" s="131"/>
      <c r="Y52641" s="133"/>
      <c r="AJ52641" s="133"/>
      <c r="AO52641" s="135"/>
      <c r="AP52641" s="135"/>
      <c r="BJ52641" s="136"/>
    </row>
    <row r="52642" spans="5:62" ht="14.25" customHeight="1" x14ac:dyDescent="0.25">
      <c r="E52642" s="113"/>
      <c r="H52642" s="133"/>
      <c r="T52642" s="133"/>
      <c r="X52642" s="131"/>
      <c r="Y52642" s="133"/>
      <c r="AJ52642" s="133"/>
      <c r="AO52642" s="135"/>
      <c r="AP52642" s="135"/>
      <c r="BJ52642" s="136"/>
    </row>
    <row r="52643" spans="5:62" ht="14.25" customHeight="1" x14ac:dyDescent="0.25">
      <c r="E52643" s="113"/>
      <c r="H52643" s="133"/>
      <c r="T52643" s="133"/>
      <c r="X52643" s="131"/>
      <c r="Y52643" s="133"/>
      <c r="AJ52643" s="133"/>
      <c r="AO52643" s="135"/>
      <c r="AP52643" s="135"/>
      <c r="BJ52643" s="136"/>
    </row>
    <row r="52644" spans="5:62" ht="14.25" customHeight="1" x14ac:dyDescent="0.25">
      <c r="E52644" s="113"/>
      <c r="H52644" s="133"/>
      <c r="T52644" s="133"/>
      <c r="X52644" s="131"/>
      <c r="Y52644" s="133"/>
      <c r="AJ52644" s="133"/>
      <c r="AO52644" s="135"/>
      <c r="AP52644" s="135"/>
      <c r="BJ52644" s="136"/>
    </row>
    <row r="52645" spans="5:62" ht="14.25" customHeight="1" x14ac:dyDescent="0.25">
      <c r="E52645" s="113"/>
      <c r="H52645" s="133"/>
      <c r="T52645" s="133"/>
      <c r="X52645" s="131"/>
      <c r="Y52645" s="133"/>
      <c r="AJ52645" s="133"/>
      <c r="AO52645" s="135"/>
      <c r="AP52645" s="135"/>
      <c r="BJ52645" s="136"/>
    </row>
    <row r="52646" spans="5:62" ht="14.25" customHeight="1" x14ac:dyDescent="0.25">
      <c r="E52646" s="113"/>
      <c r="H52646" s="133"/>
      <c r="T52646" s="133"/>
      <c r="X52646" s="131"/>
      <c r="Y52646" s="133"/>
      <c r="AJ52646" s="133"/>
      <c r="AO52646" s="135"/>
      <c r="AP52646" s="135"/>
      <c r="BJ52646" s="136"/>
    </row>
    <row r="52647" spans="5:62" ht="14.25" customHeight="1" x14ac:dyDescent="0.25">
      <c r="E52647" s="113"/>
      <c r="H52647" s="133"/>
      <c r="T52647" s="133"/>
      <c r="X52647" s="131"/>
      <c r="Y52647" s="133"/>
      <c r="AJ52647" s="133"/>
      <c r="AO52647" s="135"/>
      <c r="AP52647" s="135"/>
      <c r="BJ52647" s="136"/>
    </row>
    <row r="52648" spans="5:62" ht="14.25" customHeight="1" x14ac:dyDescent="0.25">
      <c r="E52648" s="113"/>
      <c r="H52648" s="133"/>
      <c r="T52648" s="133"/>
      <c r="X52648" s="131"/>
      <c r="Y52648" s="133"/>
      <c r="AJ52648" s="133"/>
      <c r="AO52648" s="135"/>
      <c r="AP52648" s="135"/>
      <c r="BJ52648" s="136"/>
    </row>
    <row r="52649" spans="5:62" ht="14.25" customHeight="1" x14ac:dyDescent="0.25">
      <c r="E52649" s="113"/>
      <c r="H52649" s="133"/>
      <c r="T52649" s="133"/>
      <c r="X52649" s="131"/>
      <c r="Y52649" s="133"/>
      <c r="AJ52649" s="133"/>
      <c r="AO52649" s="135"/>
      <c r="AP52649" s="135"/>
      <c r="BJ52649" s="136"/>
    </row>
    <row r="52650" spans="5:62" ht="14.25" customHeight="1" x14ac:dyDescent="0.25">
      <c r="E52650" s="113"/>
      <c r="H52650" s="133"/>
      <c r="T52650" s="133"/>
      <c r="X52650" s="131"/>
      <c r="Y52650" s="133"/>
      <c r="AJ52650" s="133"/>
      <c r="AO52650" s="135"/>
      <c r="AP52650" s="135"/>
      <c r="BJ52650" s="136"/>
    </row>
    <row r="52651" spans="5:62" ht="14.25" customHeight="1" x14ac:dyDescent="0.25">
      <c r="E52651" s="113"/>
      <c r="H52651" s="133"/>
      <c r="T52651" s="133"/>
      <c r="X52651" s="131"/>
      <c r="Y52651" s="133"/>
      <c r="AJ52651" s="133"/>
      <c r="AO52651" s="135"/>
      <c r="AP52651" s="135"/>
      <c r="BJ52651" s="136"/>
    </row>
    <row r="52652" spans="5:62" ht="14.25" customHeight="1" x14ac:dyDescent="0.25">
      <c r="E52652" s="113"/>
      <c r="H52652" s="133"/>
      <c r="T52652" s="133"/>
      <c r="X52652" s="131"/>
      <c r="Y52652" s="133"/>
      <c r="AJ52652" s="133"/>
      <c r="AO52652" s="135"/>
      <c r="AP52652" s="135"/>
      <c r="BJ52652" s="136"/>
    </row>
    <row r="52653" spans="5:62" ht="14.25" customHeight="1" x14ac:dyDescent="0.25">
      <c r="E52653" s="113"/>
      <c r="H52653" s="133"/>
      <c r="T52653" s="133"/>
      <c r="X52653" s="131"/>
      <c r="Y52653" s="133"/>
      <c r="AJ52653" s="133"/>
      <c r="AO52653" s="135"/>
      <c r="AP52653" s="135"/>
      <c r="BJ52653" s="136"/>
    </row>
    <row r="52654" spans="5:62" ht="14.25" customHeight="1" x14ac:dyDescent="0.25">
      <c r="E52654" s="113"/>
      <c r="H52654" s="133"/>
      <c r="T52654" s="133"/>
      <c r="X52654" s="131"/>
      <c r="Y52654" s="133"/>
      <c r="AJ52654" s="133"/>
      <c r="AO52654" s="135"/>
      <c r="AP52654" s="135"/>
      <c r="BJ52654" s="136"/>
    </row>
    <row r="52655" spans="5:62" ht="14.25" customHeight="1" x14ac:dyDescent="0.25">
      <c r="E52655" s="113"/>
      <c r="H52655" s="133"/>
      <c r="T52655" s="133"/>
      <c r="X52655" s="131"/>
      <c r="Y52655" s="133"/>
      <c r="AJ52655" s="133"/>
      <c r="AO52655" s="135"/>
      <c r="AP52655" s="135"/>
      <c r="BJ52655" s="136"/>
    </row>
    <row r="52656" spans="5:62" ht="14.25" customHeight="1" x14ac:dyDescent="0.25">
      <c r="E52656" s="113"/>
      <c r="H52656" s="133"/>
      <c r="T52656" s="133"/>
      <c r="X52656" s="131"/>
      <c r="Y52656" s="133"/>
      <c r="AJ52656" s="133"/>
      <c r="AO52656" s="135"/>
      <c r="AP52656" s="135"/>
      <c r="BJ52656" s="136"/>
    </row>
    <row r="52657" spans="5:62" ht="14.25" customHeight="1" x14ac:dyDescent="0.25">
      <c r="E52657" s="113"/>
      <c r="H52657" s="133"/>
      <c r="T52657" s="133"/>
      <c r="X52657" s="131"/>
      <c r="Y52657" s="133"/>
      <c r="AJ52657" s="133"/>
      <c r="AO52657" s="135"/>
      <c r="AP52657" s="135"/>
      <c r="BJ52657" s="136"/>
    </row>
    <row r="52658" spans="5:62" ht="14.25" customHeight="1" x14ac:dyDescent="0.25">
      <c r="E52658" s="113"/>
      <c r="H52658" s="133"/>
      <c r="T52658" s="133"/>
      <c r="X52658" s="131"/>
      <c r="Y52658" s="133"/>
      <c r="AJ52658" s="133"/>
      <c r="AO52658" s="135"/>
      <c r="AP52658" s="135"/>
      <c r="BJ52658" s="136"/>
    </row>
    <row r="52659" spans="5:62" ht="14.25" customHeight="1" x14ac:dyDescent="0.25">
      <c r="E52659" s="113"/>
      <c r="H52659" s="133"/>
      <c r="T52659" s="133"/>
      <c r="X52659" s="131"/>
      <c r="Y52659" s="133"/>
      <c r="AJ52659" s="133"/>
      <c r="AO52659" s="135"/>
      <c r="AP52659" s="135"/>
      <c r="BJ52659" s="136"/>
    </row>
    <row r="52660" spans="5:62" ht="14.25" customHeight="1" x14ac:dyDescent="0.25">
      <c r="E52660" s="113"/>
      <c r="H52660" s="133"/>
      <c r="T52660" s="133"/>
      <c r="X52660" s="131"/>
      <c r="Y52660" s="133"/>
      <c r="AJ52660" s="133"/>
      <c r="AO52660" s="135"/>
      <c r="AP52660" s="135"/>
      <c r="BJ52660" s="136"/>
    </row>
    <row r="52661" spans="5:62" ht="14.25" customHeight="1" x14ac:dyDescent="0.25">
      <c r="E52661" s="113"/>
      <c r="H52661" s="133"/>
      <c r="T52661" s="133"/>
      <c r="X52661" s="131"/>
      <c r="Y52661" s="133"/>
      <c r="AJ52661" s="133"/>
      <c r="AO52661" s="135"/>
      <c r="AP52661" s="135"/>
      <c r="BJ52661" s="136"/>
    </row>
    <row r="52662" spans="5:62" ht="14.25" customHeight="1" x14ac:dyDescent="0.25">
      <c r="E52662" s="113"/>
      <c r="H52662" s="133"/>
      <c r="T52662" s="133"/>
      <c r="X52662" s="131"/>
      <c r="Y52662" s="133"/>
      <c r="AJ52662" s="133"/>
      <c r="AO52662" s="135"/>
      <c r="AP52662" s="135"/>
      <c r="BJ52662" s="136"/>
    </row>
    <row r="52663" spans="5:62" ht="14.25" customHeight="1" x14ac:dyDescent="0.25">
      <c r="E52663" s="113"/>
      <c r="H52663" s="133"/>
      <c r="T52663" s="133"/>
      <c r="X52663" s="131"/>
      <c r="Y52663" s="133"/>
      <c r="AJ52663" s="133"/>
      <c r="AO52663" s="135"/>
      <c r="AP52663" s="135"/>
      <c r="BJ52663" s="136"/>
    </row>
    <row r="52664" spans="5:62" ht="14.25" customHeight="1" x14ac:dyDescent="0.25">
      <c r="E52664" s="113"/>
      <c r="H52664" s="133"/>
      <c r="T52664" s="133"/>
      <c r="X52664" s="131"/>
      <c r="Y52664" s="133"/>
      <c r="AJ52664" s="133"/>
      <c r="AO52664" s="135"/>
      <c r="AP52664" s="135"/>
      <c r="BJ52664" s="136"/>
    </row>
    <row r="52665" spans="5:62" ht="14.25" customHeight="1" x14ac:dyDescent="0.25">
      <c r="E52665" s="113"/>
      <c r="H52665" s="133"/>
      <c r="T52665" s="133"/>
      <c r="X52665" s="131"/>
      <c r="Y52665" s="133"/>
      <c r="AJ52665" s="133"/>
      <c r="AO52665" s="135"/>
      <c r="AP52665" s="135"/>
      <c r="BJ52665" s="136"/>
    </row>
    <row r="52666" spans="5:62" ht="14.25" customHeight="1" x14ac:dyDescent="0.25">
      <c r="E52666" s="113"/>
      <c r="H52666" s="133"/>
      <c r="T52666" s="133"/>
      <c r="X52666" s="131"/>
      <c r="Y52666" s="133"/>
      <c r="AJ52666" s="133"/>
      <c r="AO52666" s="135"/>
      <c r="AP52666" s="135"/>
      <c r="BJ52666" s="136"/>
    </row>
    <row r="52667" spans="5:62" ht="14.25" customHeight="1" x14ac:dyDescent="0.25">
      <c r="E52667" s="113"/>
      <c r="H52667" s="133"/>
      <c r="T52667" s="133"/>
      <c r="X52667" s="131"/>
      <c r="Y52667" s="133"/>
      <c r="AJ52667" s="133"/>
      <c r="AO52667" s="135"/>
      <c r="AP52667" s="135"/>
      <c r="BJ52667" s="136"/>
    </row>
    <row r="52668" spans="5:62" ht="14.25" customHeight="1" x14ac:dyDescent="0.25">
      <c r="E52668" s="113"/>
      <c r="H52668" s="133"/>
      <c r="T52668" s="133"/>
      <c r="X52668" s="131"/>
      <c r="Y52668" s="133"/>
      <c r="AJ52668" s="133"/>
      <c r="AO52668" s="135"/>
      <c r="AP52668" s="135"/>
      <c r="BJ52668" s="136"/>
    </row>
    <row r="52669" spans="5:62" ht="14.25" customHeight="1" x14ac:dyDescent="0.25">
      <c r="E52669" s="113"/>
      <c r="H52669" s="133"/>
      <c r="T52669" s="133"/>
      <c r="X52669" s="131"/>
      <c r="Y52669" s="133"/>
      <c r="AJ52669" s="133"/>
      <c r="AO52669" s="135"/>
      <c r="AP52669" s="135"/>
      <c r="BJ52669" s="136"/>
    </row>
    <row r="52670" spans="5:62" ht="14.25" customHeight="1" x14ac:dyDescent="0.25">
      <c r="E52670" s="113"/>
      <c r="H52670" s="133"/>
      <c r="T52670" s="133"/>
      <c r="X52670" s="131"/>
      <c r="Y52670" s="133"/>
      <c r="AJ52670" s="133"/>
      <c r="AO52670" s="135"/>
      <c r="AP52670" s="135"/>
      <c r="BJ52670" s="136"/>
    </row>
    <row r="52671" spans="5:62" ht="14.25" customHeight="1" x14ac:dyDescent="0.25">
      <c r="E52671" s="113"/>
      <c r="H52671" s="133"/>
      <c r="T52671" s="133"/>
      <c r="X52671" s="131"/>
      <c r="Y52671" s="133"/>
      <c r="AJ52671" s="133"/>
      <c r="AO52671" s="135"/>
      <c r="AP52671" s="135"/>
      <c r="BJ52671" s="136"/>
    </row>
    <row r="52672" spans="5:62" ht="14.25" customHeight="1" x14ac:dyDescent="0.25">
      <c r="E52672" s="113"/>
      <c r="H52672" s="133"/>
      <c r="T52672" s="133"/>
      <c r="X52672" s="131"/>
      <c r="Y52672" s="133"/>
      <c r="AJ52672" s="133"/>
      <c r="AO52672" s="135"/>
      <c r="AP52672" s="135"/>
      <c r="BJ52672" s="136"/>
    </row>
    <row r="52673" spans="5:62" ht="14.25" customHeight="1" x14ac:dyDescent="0.25">
      <c r="E52673" s="113"/>
      <c r="H52673" s="133"/>
      <c r="T52673" s="133"/>
      <c r="X52673" s="131"/>
      <c r="Y52673" s="133"/>
      <c r="AJ52673" s="133"/>
      <c r="AO52673" s="135"/>
      <c r="AP52673" s="135"/>
      <c r="BJ52673" s="136"/>
    </row>
    <row r="52674" spans="5:62" ht="14.25" customHeight="1" x14ac:dyDescent="0.25">
      <c r="E52674" s="113"/>
      <c r="H52674" s="133"/>
      <c r="T52674" s="133"/>
      <c r="X52674" s="131"/>
      <c r="Y52674" s="133"/>
      <c r="AJ52674" s="133"/>
      <c r="AO52674" s="135"/>
      <c r="AP52674" s="135"/>
      <c r="BJ52674" s="136"/>
    </row>
    <row r="52675" spans="5:62" ht="14.25" customHeight="1" x14ac:dyDescent="0.25">
      <c r="E52675" s="113"/>
      <c r="H52675" s="133"/>
      <c r="T52675" s="133"/>
      <c r="X52675" s="131"/>
      <c r="Y52675" s="133"/>
      <c r="AJ52675" s="133"/>
      <c r="AO52675" s="135"/>
      <c r="AP52675" s="135"/>
      <c r="BJ52675" s="136"/>
    </row>
    <row r="52676" spans="5:62" ht="14.25" customHeight="1" x14ac:dyDescent="0.25">
      <c r="E52676" s="113"/>
      <c r="H52676" s="133"/>
      <c r="T52676" s="133"/>
      <c r="X52676" s="131"/>
      <c r="Y52676" s="133"/>
      <c r="AJ52676" s="133"/>
      <c r="AO52676" s="135"/>
      <c r="AP52676" s="135"/>
      <c r="BJ52676" s="136"/>
    </row>
    <row r="52677" spans="5:62" ht="14.25" customHeight="1" x14ac:dyDescent="0.25">
      <c r="E52677" s="113"/>
      <c r="H52677" s="133"/>
      <c r="T52677" s="133"/>
      <c r="X52677" s="131"/>
      <c r="Y52677" s="133"/>
      <c r="AJ52677" s="133"/>
      <c r="AO52677" s="135"/>
      <c r="AP52677" s="135"/>
      <c r="BJ52677" s="136"/>
    </row>
    <row r="52678" spans="5:62" ht="14.25" customHeight="1" x14ac:dyDescent="0.25">
      <c r="E52678" s="113"/>
      <c r="H52678" s="133"/>
      <c r="T52678" s="133"/>
      <c r="X52678" s="131"/>
      <c r="Y52678" s="133"/>
      <c r="AJ52678" s="133"/>
      <c r="AO52678" s="135"/>
      <c r="AP52678" s="135"/>
      <c r="BJ52678" s="136"/>
    </row>
    <row r="52679" spans="5:62" ht="14.25" customHeight="1" x14ac:dyDescent="0.25">
      <c r="E52679" s="113"/>
      <c r="H52679" s="133"/>
      <c r="T52679" s="133"/>
      <c r="X52679" s="131"/>
      <c r="Y52679" s="133"/>
      <c r="AJ52679" s="133"/>
      <c r="AO52679" s="135"/>
      <c r="AP52679" s="135"/>
      <c r="BJ52679" s="136"/>
    </row>
    <row r="52680" spans="5:62" ht="14.25" customHeight="1" x14ac:dyDescent="0.25">
      <c r="E52680" s="113"/>
      <c r="H52680" s="133"/>
      <c r="T52680" s="133"/>
      <c r="X52680" s="131"/>
      <c r="Y52680" s="133"/>
      <c r="AJ52680" s="133"/>
      <c r="AO52680" s="135"/>
      <c r="AP52680" s="135"/>
      <c r="BJ52680" s="136"/>
    </row>
    <row r="52681" spans="5:62" ht="14.25" customHeight="1" x14ac:dyDescent="0.25">
      <c r="E52681" s="113"/>
      <c r="H52681" s="133"/>
      <c r="T52681" s="133"/>
      <c r="X52681" s="131"/>
      <c r="Y52681" s="133"/>
      <c r="AJ52681" s="133"/>
      <c r="AO52681" s="135"/>
      <c r="AP52681" s="135"/>
      <c r="BJ52681" s="136"/>
    </row>
    <row r="52682" spans="5:62" ht="14.25" customHeight="1" x14ac:dyDescent="0.25">
      <c r="E52682" s="113"/>
      <c r="H52682" s="133"/>
      <c r="T52682" s="133"/>
      <c r="X52682" s="131"/>
      <c r="Y52682" s="133"/>
      <c r="AJ52682" s="133"/>
      <c r="AO52682" s="135"/>
      <c r="AP52682" s="135"/>
      <c r="BJ52682" s="136"/>
    </row>
    <row r="52683" spans="5:62" ht="14.25" customHeight="1" x14ac:dyDescent="0.25">
      <c r="E52683" s="113"/>
      <c r="H52683" s="133"/>
      <c r="T52683" s="133"/>
      <c r="X52683" s="131"/>
      <c r="Y52683" s="133"/>
      <c r="AJ52683" s="133"/>
      <c r="AO52683" s="135"/>
      <c r="AP52683" s="135"/>
      <c r="BJ52683" s="136"/>
    </row>
    <row r="52684" spans="5:62" ht="14.25" customHeight="1" x14ac:dyDescent="0.25">
      <c r="E52684" s="113"/>
      <c r="H52684" s="133"/>
      <c r="T52684" s="133"/>
      <c r="X52684" s="131"/>
      <c r="Y52684" s="133"/>
      <c r="AJ52684" s="133"/>
      <c r="AO52684" s="135"/>
      <c r="AP52684" s="135"/>
      <c r="BJ52684" s="136"/>
    </row>
    <row r="52685" spans="5:62" ht="14.25" customHeight="1" x14ac:dyDescent="0.25">
      <c r="E52685" s="113"/>
      <c r="H52685" s="133"/>
      <c r="T52685" s="133"/>
      <c r="X52685" s="131"/>
      <c r="Y52685" s="133"/>
      <c r="AJ52685" s="133"/>
      <c r="AO52685" s="135"/>
      <c r="AP52685" s="135"/>
      <c r="BJ52685" s="136"/>
    </row>
    <row r="52686" spans="5:62" ht="14.25" customHeight="1" x14ac:dyDescent="0.25">
      <c r="E52686" s="113"/>
      <c r="H52686" s="133"/>
      <c r="T52686" s="133"/>
      <c r="X52686" s="131"/>
      <c r="Y52686" s="133"/>
      <c r="AJ52686" s="133"/>
      <c r="AO52686" s="135"/>
      <c r="AP52686" s="135"/>
      <c r="BJ52686" s="136"/>
    </row>
    <row r="52687" spans="5:62" ht="14.25" customHeight="1" x14ac:dyDescent="0.25">
      <c r="E52687" s="113"/>
      <c r="H52687" s="133"/>
      <c r="T52687" s="133"/>
      <c r="X52687" s="131"/>
      <c r="Y52687" s="133"/>
      <c r="AJ52687" s="133"/>
      <c r="AO52687" s="135"/>
      <c r="AP52687" s="135"/>
      <c r="BJ52687" s="136"/>
    </row>
    <row r="52688" spans="5:62" ht="14.25" customHeight="1" x14ac:dyDescent="0.25">
      <c r="E52688" s="113"/>
      <c r="H52688" s="133"/>
      <c r="T52688" s="133"/>
      <c r="X52688" s="131"/>
      <c r="Y52688" s="133"/>
      <c r="AJ52688" s="133"/>
      <c r="AO52688" s="135"/>
      <c r="AP52688" s="135"/>
      <c r="BJ52688" s="136"/>
    </row>
    <row r="52689" spans="5:62" ht="14.25" customHeight="1" x14ac:dyDescent="0.25">
      <c r="E52689" s="113"/>
      <c r="H52689" s="133"/>
      <c r="T52689" s="133"/>
      <c r="X52689" s="131"/>
      <c r="Y52689" s="133"/>
      <c r="AJ52689" s="133"/>
      <c r="AO52689" s="135"/>
      <c r="AP52689" s="135"/>
      <c r="BJ52689" s="136"/>
    </row>
    <row r="52690" spans="5:62" ht="14.25" customHeight="1" x14ac:dyDescent="0.25">
      <c r="E52690" s="113"/>
      <c r="H52690" s="133"/>
      <c r="T52690" s="133"/>
      <c r="X52690" s="131"/>
      <c r="Y52690" s="133"/>
      <c r="AJ52690" s="133"/>
      <c r="AO52690" s="135"/>
      <c r="AP52690" s="135"/>
      <c r="BJ52690" s="136"/>
    </row>
    <row r="52691" spans="5:62" ht="14.25" customHeight="1" x14ac:dyDescent="0.25">
      <c r="E52691" s="113"/>
      <c r="H52691" s="133"/>
      <c r="T52691" s="133"/>
      <c r="X52691" s="131"/>
      <c r="Y52691" s="133"/>
      <c r="AJ52691" s="133"/>
      <c r="AO52691" s="135"/>
      <c r="AP52691" s="135"/>
      <c r="BJ52691" s="136"/>
    </row>
    <row r="52692" spans="5:62" ht="14.25" customHeight="1" x14ac:dyDescent="0.25">
      <c r="E52692" s="113"/>
      <c r="H52692" s="133"/>
      <c r="T52692" s="133"/>
      <c r="X52692" s="131"/>
      <c r="Y52692" s="133"/>
      <c r="AJ52692" s="133"/>
      <c r="AO52692" s="135"/>
      <c r="AP52692" s="135"/>
      <c r="BJ52692" s="136"/>
    </row>
    <row r="52693" spans="5:62" ht="14.25" customHeight="1" x14ac:dyDescent="0.25">
      <c r="E52693" s="113"/>
      <c r="H52693" s="133"/>
      <c r="T52693" s="133"/>
      <c r="X52693" s="131"/>
      <c r="Y52693" s="133"/>
      <c r="AJ52693" s="133"/>
      <c r="AO52693" s="135"/>
      <c r="AP52693" s="135"/>
      <c r="BJ52693" s="136"/>
    </row>
    <row r="52694" spans="5:62" ht="14.25" customHeight="1" x14ac:dyDescent="0.25">
      <c r="E52694" s="113"/>
      <c r="H52694" s="133"/>
      <c r="T52694" s="133"/>
      <c r="X52694" s="131"/>
      <c r="Y52694" s="133"/>
      <c r="AJ52694" s="133"/>
      <c r="AO52694" s="135"/>
      <c r="AP52694" s="135"/>
      <c r="BJ52694" s="136"/>
    </row>
    <row r="52695" spans="5:62" ht="14.25" customHeight="1" x14ac:dyDescent="0.25">
      <c r="E52695" s="113"/>
      <c r="H52695" s="133"/>
      <c r="T52695" s="133"/>
      <c r="X52695" s="131"/>
      <c r="Y52695" s="133"/>
      <c r="AJ52695" s="133"/>
      <c r="AO52695" s="135"/>
      <c r="AP52695" s="135"/>
      <c r="BJ52695" s="136"/>
    </row>
    <row r="52696" spans="5:62" ht="14.25" customHeight="1" x14ac:dyDescent="0.25">
      <c r="E52696" s="113"/>
      <c r="H52696" s="133"/>
      <c r="T52696" s="133"/>
      <c r="X52696" s="131"/>
      <c r="Y52696" s="133"/>
      <c r="AJ52696" s="133"/>
      <c r="AO52696" s="135"/>
      <c r="AP52696" s="135"/>
      <c r="BJ52696" s="136"/>
    </row>
    <row r="52697" spans="5:62" ht="14.25" customHeight="1" x14ac:dyDescent="0.25">
      <c r="E52697" s="113"/>
      <c r="H52697" s="133"/>
      <c r="T52697" s="133"/>
      <c r="X52697" s="131"/>
      <c r="Y52697" s="133"/>
      <c r="AJ52697" s="133"/>
      <c r="AO52697" s="135"/>
      <c r="AP52697" s="135"/>
      <c r="BJ52697" s="136"/>
    </row>
    <row r="52698" spans="5:62" ht="14.25" customHeight="1" x14ac:dyDescent="0.25">
      <c r="E52698" s="113"/>
      <c r="H52698" s="133"/>
      <c r="T52698" s="133"/>
      <c r="X52698" s="131"/>
      <c r="Y52698" s="133"/>
      <c r="AJ52698" s="133"/>
      <c r="AO52698" s="135"/>
      <c r="AP52698" s="135"/>
      <c r="BJ52698" s="136"/>
    </row>
    <row r="52699" spans="5:62" ht="14.25" customHeight="1" x14ac:dyDescent="0.25">
      <c r="E52699" s="113"/>
      <c r="H52699" s="133"/>
      <c r="T52699" s="133"/>
      <c r="X52699" s="131"/>
      <c r="Y52699" s="133"/>
      <c r="AJ52699" s="133"/>
      <c r="AO52699" s="135"/>
      <c r="AP52699" s="135"/>
      <c r="BJ52699" s="136"/>
    </row>
    <row r="52700" spans="5:62" ht="14.25" customHeight="1" x14ac:dyDescent="0.25">
      <c r="E52700" s="113"/>
      <c r="H52700" s="133"/>
      <c r="T52700" s="133"/>
      <c r="X52700" s="131"/>
      <c r="Y52700" s="133"/>
      <c r="AJ52700" s="133"/>
      <c r="AO52700" s="135"/>
      <c r="AP52700" s="135"/>
      <c r="BJ52700" s="136"/>
    </row>
    <row r="52701" spans="5:62" ht="14.25" customHeight="1" x14ac:dyDescent="0.25">
      <c r="E52701" s="113"/>
      <c r="H52701" s="133"/>
      <c r="T52701" s="133"/>
      <c r="X52701" s="131"/>
      <c r="Y52701" s="133"/>
      <c r="AJ52701" s="133"/>
      <c r="AO52701" s="135"/>
      <c r="AP52701" s="135"/>
      <c r="BJ52701" s="136"/>
    </row>
    <row r="52702" spans="5:62" ht="14.25" customHeight="1" x14ac:dyDescent="0.25">
      <c r="E52702" s="113"/>
      <c r="H52702" s="133"/>
      <c r="T52702" s="133"/>
      <c r="X52702" s="131"/>
      <c r="Y52702" s="133"/>
      <c r="AJ52702" s="133"/>
      <c r="AO52702" s="135"/>
      <c r="AP52702" s="135"/>
      <c r="BJ52702" s="136"/>
    </row>
    <row r="52703" spans="5:62" ht="14.25" customHeight="1" x14ac:dyDescent="0.25">
      <c r="E52703" s="113"/>
      <c r="H52703" s="133"/>
      <c r="T52703" s="133"/>
      <c r="X52703" s="131"/>
      <c r="Y52703" s="133"/>
      <c r="AJ52703" s="133"/>
      <c r="AO52703" s="135"/>
      <c r="AP52703" s="135"/>
      <c r="BJ52703" s="136"/>
    </row>
    <row r="52704" spans="5:62" ht="14.25" customHeight="1" x14ac:dyDescent="0.25">
      <c r="E52704" s="113"/>
      <c r="H52704" s="133"/>
      <c r="T52704" s="133"/>
      <c r="X52704" s="131"/>
      <c r="Y52704" s="133"/>
      <c r="AJ52704" s="133"/>
      <c r="AO52704" s="135"/>
      <c r="AP52704" s="135"/>
      <c r="BJ52704" s="136"/>
    </row>
    <row r="52705" spans="5:62" ht="14.25" customHeight="1" x14ac:dyDescent="0.25">
      <c r="E52705" s="113"/>
      <c r="H52705" s="133"/>
      <c r="T52705" s="133"/>
      <c r="X52705" s="131"/>
      <c r="Y52705" s="133"/>
      <c r="AJ52705" s="133"/>
      <c r="AO52705" s="135"/>
      <c r="AP52705" s="135"/>
      <c r="BJ52705" s="136"/>
    </row>
    <row r="52706" spans="5:62" ht="14.25" customHeight="1" x14ac:dyDescent="0.25">
      <c r="E52706" s="113"/>
      <c r="H52706" s="133"/>
      <c r="T52706" s="133"/>
      <c r="X52706" s="131"/>
      <c r="Y52706" s="133"/>
      <c r="AJ52706" s="133"/>
      <c r="AO52706" s="135"/>
      <c r="AP52706" s="135"/>
      <c r="BJ52706" s="136"/>
    </row>
    <row r="52707" spans="5:62" ht="14.25" customHeight="1" x14ac:dyDescent="0.25">
      <c r="E52707" s="113"/>
      <c r="H52707" s="133"/>
      <c r="T52707" s="133"/>
      <c r="X52707" s="131"/>
      <c r="Y52707" s="133"/>
      <c r="AJ52707" s="133"/>
      <c r="AO52707" s="135"/>
      <c r="AP52707" s="135"/>
      <c r="BJ52707" s="136"/>
    </row>
    <row r="52708" spans="5:62" ht="14.25" customHeight="1" x14ac:dyDescent="0.25">
      <c r="E52708" s="113"/>
      <c r="H52708" s="133"/>
      <c r="T52708" s="133"/>
      <c r="X52708" s="131"/>
      <c r="Y52708" s="133"/>
      <c r="AJ52708" s="133"/>
      <c r="AO52708" s="135"/>
      <c r="AP52708" s="135"/>
      <c r="BJ52708" s="136"/>
    </row>
    <row r="52709" spans="5:62" ht="14.25" customHeight="1" x14ac:dyDescent="0.25">
      <c r="E52709" s="113"/>
      <c r="H52709" s="133"/>
      <c r="T52709" s="133"/>
      <c r="X52709" s="131"/>
      <c r="Y52709" s="133"/>
      <c r="AJ52709" s="133"/>
      <c r="AO52709" s="135"/>
      <c r="AP52709" s="135"/>
      <c r="BJ52709" s="136"/>
    </row>
    <row r="52710" spans="5:62" ht="14.25" customHeight="1" x14ac:dyDescent="0.25">
      <c r="E52710" s="113"/>
      <c r="H52710" s="133"/>
      <c r="T52710" s="133"/>
      <c r="X52710" s="131"/>
      <c r="Y52710" s="133"/>
      <c r="AJ52710" s="133"/>
      <c r="AO52710" s="135"/>
      <c r="AP52710" s="135"/>
      <c r="BJ52710" s="136"/>
    </row>
    <row r="52711" spans="5:62" ht="14.25" customHeight="1" x14ac:dyDescent="0.25">
      <c r="E52711" s="113"/>
      <c r="H52711" s="133"/>
      <c r="T52711" s="133"/>
      <c r="X52711" s="131"/>
      <c r="Y52711" s="133"/>
      <c r="AJ52711" s="133"/>
      <c r="AO52711" s="135"/>
      <c r="AP52711" s="135"/>
      <c r="BJ52711" s="136"/>
    </row>
    <row r="52712" spans="5:62" ht="14.25" customHeight="1" x14ac:dyDescent="0.25">
      <c r="E52712" s="113"/>
      <c r="H52712" s="133"/>
      <c r="T52712" s="133"/>
      <c r="X52712" s="131"/>
      <c r="Y52712" s="133"/>
      <c r="AJ52712" s="133"/>
      <c r="AO52712" s="135"/>
      <c r="AP52712" s="135"/>
      <c r="BJ52712" s="136"/>
    </row>
    <row r="52713" spans="5:62" ht="14.25" customHeight="1" x14ac:dyDescent="0.25">
      <c r="E52713" s="113"/>
      <c r="H52713" s="133"/>
      <c r="T52713" s="133"/>
      <c r="X52713" s="131"/>
      <c r="Y52713" s="133"/>
      <c r="AJ52713" s="133"/>
      <c r="AO52713" s="135"/>
      <c r="AP52713" s="135"/>
      <c r="BJ52713" s="136"/>
    </row>
    <row r="52714" spans="5:62" ht="14.25" customHeight="1" x14ac:dyDescent="0.25">
      <c r="E52714" s="113"/>
      <c r="H52714" s="133"/>
      <c r="T52714" s="133"/>
      <c r="X52714" s="131"/>
      <c r="Y52714" s="133"/>
      <c r="AJ52714" s="133"/>
      <c r="AO52714" s="135"/>
      <c r="AP52714" s="135"/>
      <c r="BJ52714" s="136"/>
    </row>
    <row r="52715" spans="5:62" ht="14.25" customHeight="1" x14ac:dyDescent="0.25">
      <c r="E52715" s="113"/>
      <c r="H52715" s="133"/>
      <c r="T52715" s="133"/>
      <c r="X52715" s="131"/>
      <c r="Y52715" s="133"/>
      <c r="AJ52715" s="133"/>
      <c r="AO52715" s="135"/>
      <c r="AP52715" s="135"/>
      <c r="BJ52715" s="136"/>
    </row>
    <row r="52716" spans="5:62" ht="14.25" customHeight="1" x14ac:dyDescent="0.25">
      <c r="E52716" s="113"/>
      <c r="H52716" s="133"/>
      <c r="T52716" s="133"/>
      <c r="X52716" s="131"/>
      <c r="Y52716" s="133"/>
      <c r="AJ52716" s="133"/>
      <c r="AO52716" s="135"/>
      <c r="AP52716" s="135"/>
      <c r="BJ52716" s="136"/>
    </row>
    <row r="52717" spans="5:62" ht="14.25" customHeight="1" x14ac:dyDescent="0.25">
      <c r="E52717" s="113"/>
      <c r="H52717" s="133"/>
      <c r="T52717" s="133"/>
      <c r="X52717" s="131"/>
      <c r="Y52717" s="133"/>
      <c r="AJ52717" s="133"/>
      <c r="AO52717" s="135"/>
      <c r="AP52717" s="135"/>
      <c r="BJ52717" s="136"/>
    </row>
    <row r="52718" spans="5:62" ht="14.25" customHeight="1" x14ac:dyDescent="0.25">
      <c r="E52718" s="113"/>
      <c r="H52718" s="133"/>
      <c r="T52718" s="133"/>
      <c r="X52718" s="131"/>
      <c r="Y52718" s="133"/>
      <c r="AJ52718" s="133"/>
      <c r="AO52718" s="135"/>
      <c r="AP52718" s="135"/>
      <c r="BJ52718" s="136"/>
    </row>
    <row r="52719" spans="5:62" ht="14.25" customHeight="1" x14ac:dyDescent="0.25">
      <c r="E52719" s="113"/>
      <c r="H52719" s="133"/>
      <c r="T52719" s="133"/>
      <c r="X52719" s="131"/>
      <c r="Y52719" s="133"/>
      <c r="AJ52719" s="133"/>
      <c r="AO52719" s="135"/>
      <c r="AP52719" s="135"/>
      <c r="BJ52719" s="136"/>
    </row>
    <row r="52720" spans="5:62" ht="14.25" customHeight="1" x14ac:dyDescent="0.25">
      <c r="E52720" s="113"/>
      <c r="H52720" s="133"/>
      <c r="T52720" s="133"/>
      <c r="X52720" s="131"/>
      <c r="Y52720" s="133"/>
      <c r="AJ52720" s="133"/>
      <c r="AO52720" s="135"/>
      <c r="AP52720" s="135"/>
      <c r="BJ52720" s="136"/>
    </row>
    <row r="52721" spans="5:62" ht="14.25" customHeight="1" x14ac:dyDescent="0.25">
      <c r="E52721" s="113"/>
      <c r="H52721" s="133"/>
      <c r="T52721" s="133"/>
      <c r="X52721" s="131"/>
      <c r="Y52721" s="133"/>
      <c r="AJ52721" s="133"/>
      <c r="AO52721" s="135"/>
      <c r="AP52721" s="135"/>
      <c r="BJ52721" s="136"/>
    </row>
    <row r="52722" spans="5:62" ht="14.25" customHeight="1" x14ac:dyDescent="0.25">
      <c r="E52722" s="113"/>
      <c r="H52722" s="133"/>
      <c r="T52722" s="133"/>
      <c r="X52722" s="131"/>
      <c r="Y52722" s="133"/>
      <c r="AJ52722" s="133"/>
      <c r="AO52722" s="135"/>
      <c r="AP52722" s="135"/>
      <c r="BJ52722" s="136"/>
    </row>
    <row r="52723" spans="5:62" ht="14.25" customHeight="1" x14ac:dyDescent="0.25">
      <c r="E52723" s="113"/>
      <c r="H52723" s="133"/>
      <c r="T52723" s="133"/>
      <c r="X52723" s="131"/>
      <c r="Y52723" s="133"/>
      <c r="AJ52723" s="133"/>
      <c r="AO52723" s="135"/>
      <c r="AP52723" s="135"/>
      <c r="BJ52723" s="136"/>
    </row>
    <row r="52724" spans="5:62" ht="14.25" customHeight="1" x14ac:dyDescent="0.25">
      <c r="E52724" s="113"/>
      <c r="H52724" s="133"/>
      <c r="T52724" s="133"/>
      <c r="X52724" s="131"/>
      <c r="Y52724" s="133"/>
      <c r="AJ52724" s="133"/>
      <c r="AO52724" s="135"/>
      <c r="AP52724" s="135"/>
      <c r="BJ52724" s="136"/>
    </row>
    <row r="52725" spans="5:62" ht="14.25" customHeight="1" x14ac:dyDescent="0.25">
      <c r="E52725" s="113"/>
      <c r="H52725" s="133"/>
      <c r="T52725" s="133"/>
      <c r="X52725" s="131"/>
      <c r="Y52725" s="133"/>
      <c r="AJ52725" s="133"/>
      <c r="AO52725" s="135"/>
      <c r="AP52725" s="135"/>
      <c r="BJ52725" s="136"/>
    </row>
    <row r="52726" spans="5:62" ht="14.25" customHeight="1" x14ac:dyDescent="0.25">
      <c r="E52726" s="113"/>
      <c r="H52726" s="133"/>
      <c r="T52726" s="133"/>
      <c r="X52726" s="131"/>
      <c r="Y52726" s="133"/>
      <c r="AJ52726" s="133"/>
      <c r="AO52726" s="135"/>
      <c r="AP52726" s="135"/>
      <c r="BJ52726" s="136"/>
    </row>
    <row r="52727" spans="5:62" ht="14.25" customHeight="1" x14ac:dyDescent="0.25">
      <c r="E52727" s="113"/>
      <c r="H52727" s="133"/>
      <c r="T52727" s="133"/>
      <c r="X52727" s="131"/>
      <c r="Y52727" s="133"/>
      <c r="AJ52727" s="133"/>
      <c r="AO52727" s="135"/>
      <c r="AP52727" s="135"/>
      <c r="BJ52727" s="136"/>
    </row>
    <row r="52728" spans="5:62" ht="14.25" customHeight="1" x14ac:dyDescent="0.25">
      <c r="E52728" s="113"/>
      <c r="H52728" s="133"/>
      <c r="T52728" s="133"/>
      <c r="X52728" s="131"/>
      <c r="Y52728" s="133"/>
      <c r="AJ52728" s="133"/>
      <c r="AO52728" s="135"/>
      <c r="AP52728" s="135"/>
      <c r="BJ52728" s="136"/>
    </row>
    <row r="52729" spans="5:62" ht="14.25" customHeight="1" x14ac:dyDescent="0.25">
      <c r="E52729" s="113"/>
      <c r="H52729" s="133"/>
      <c r="T52729" s="133"/>
      <c r="X52729" s="131"/>
      <c r="Y52729" s="133"/>
      <c r="AJ52729" s="133"/>
      <c r="AO52729" s="135"/>
      <c r="AP52729" s="135"/>
      <c r="BJ52729" s="136"/>
    </row>
    <row r="52730" spans="5:62" ht="14.25" customHeight="1" x14ac:dyDescent="0.25">
      <c r="E52730" s="113"/>
      <c r="H52730" s="133"/>
      <c r="T52730" s="133"/>
      <c r="X52730" s="131"/>
      <c r="Y52730" s="133"/>
      <c r="AJ52730" s="133"/>
      <c r="AO52730" s="135"/>
      <c r="AP52730" s="135"/>
      <c r="BJ52730" s="136"/>
    </row>
    <row r="52731" spans="5:62" ht="14.25" customHeight="1" x14ac:dyDescent="0.25">
      <c r="E52731" s="113"/>
      <c r="H52731" s="133"/>
      <c r="T52731" s="133"/>
      <c r="X52731" s="131"/>
      <c r="Y52731" s="133"/>
      <c r="AJ52731" s="133"/>
      <c r="AO52731" s="135"/>
      <c r="AP52731" s="135"/>
      <c r="BJ52731" s="136"/>
    </row>
    <row r="52732" spans="5:62" ht="14.25" customHeight="1" x14ac:dyDescent="0.25">
      <c r="E52732" s="113"/>
      <c r="H52732" s="133"/>
      <c r="T52732" s="133"/>
      <c r="X52732" s="131"/>
      <c r="Y52732" s="133"/>
      <c r="AJ52732" s="133"/>
      <c r="AO52732" s="135"/>
      <c r="AP52732" s="135"/>
      <c r="BJ52732" s="136"/>
    </row>
    <row r="52733" spans="5:62" ht="14.25" customHeight="1" x14ac:dyDescent="0.25">
      <c r="E52733" s="113"/>
      <c r="H52733" s="133"/>
      <c r="T52733" s="133"/>
      <c r="X52733" s="131"/>
      <c r="Y52733" s="133"/>
      <c r="AJ52733" s="133"/>
      <c r="AO52733" s="135"/>
      <c r="AP52733" s="135"/>
      <c r="BJ52733" s="136"/>
    </row>
    <row r="52734" spans="5:62" ht="14.25" customHeight="1" x14ac:dyDescent="0.25">
      <c r="E52734" s="113"/>
      <c r="H52734" s="133"/>
      <c r="T52734" s="133"/>
      <c r="X52734" s="131"/>
      <c r="Y52734" s="133"/>
      <c r="AJ52734" s="133"/>
      <c r="AO52734" s="135"/>
      <c r="AP52734" s="135"/>
      <c r="BJ52734" s="136"/>
    </row>
    <row r="52735" spans="5:62" ht="14.25" customHeight="1" x14ac:dyDescent="0.25">
      <c r="E52735" s="113"/>
      <c r="H52735" s="133"/>
      <c r="T52735" s="133"/>
      <c r="X52735" s="131"/>
      <c r="Y52735" s="133"/>
      <c r="AJ52735" s="133"/>
      <c r="AO52735" s="135"/>
      <c r="AP52735" s="135"/>
      <c r="BJ52735" s="136"/>
    </row>
    <row r="52736" spans="5:62" ht="14.25" customHeight="1" x14ac:dyDescent="0.25">
      <c r="E52736" s="113"/>
      <c r="H52736" s="133"/>
      <c r="T52736" s="133"/>
      <c r="X52736" s="131"/>
      <c r="Y52736" s="133"/>
      <c r="AJ52736" s="133"/>
      <c r="AO52736" s="135"/>
      <c r="AP52736" s="135"/>
      <c r="BJ52736" s="136"/>
    </row>
    <row r="52737" spans="5:62" ht="14.25" customHeight="1" x14ac:dyDescent="0.25">
      <c r="E52737" s="113"/>
      <c r="H52737" s="133"/>
      <c r="T52737" s="133"/>
      <c r="X52737" s="131"/>
      <c r="Y52737" s="133"/>
      <c r="AJ52737" s="133"/>
      <c r="AO52737" s="135"/>
      <c r="AP52737" s="135"/>
      <c r="BJ52737" s="136"/>
    </row>
    <row r="52738" spans="5:62" ht="14.25" customHeight="1" x14ac:dyDescent="0.25">
      <c r="E52738" s="113"/>
      <c r="H52738" s="133"/>
      <c r="T52738" s="133"/>
      <c r="X52738" s="131"/>
      <c r="Y52738" s="133"/>
      <c r="AJ52738" s="133"/>
      <c r="AO52738" s="135"/>
      <c r="AP52738" s="135"/>
      <c r="BJ52738" s="136"/>
    </row>
    <row r="52739" spans="5:62" ht="14.25" customHeight="1" x14ac:dyDescent="0.25">
      <c r="E52739" s="113"/>
      <c r="H52739" s="133"/>
      <c r="T52739" s="133"/>
      <c r="X52739" s="131"/>
      <c r="Y52739" s="133"/>
      <c r="AJ52739" s="133"/>
      <c r="AO52739" s="135"/>
      <c r="AP52739" s="135"/>
      <c r="BJ52739" s="136"/>
    </row>
    <row r="52740" spans="5:62" ht="14.25" customHeight="1" x14ac:dyDescent="0.25">
      <c r="E52740" s="113"/>
      <c r="H52740" s="133"/>
      <c r="T52740" s="133"/>
      <c r="X52740" s="131"/>
      <c r="Y52740" s="133"/>
      <c r="AJ52740" s="133"/>
      <c r="AO52740" s="135"/>
      <c r="AP52740" s="135"/>
      <c r="BJ52740" s="136"/>
    </row>
    <row r="52741" spans="5:62" ht="14.25" customHeight="1" x14ac:dyDescent="0.25">
      <c r="E52741" s="113"/>
      <c r="H52741" s="133"/>
      <c r="T52741" s="133"/>
      <c r="X52741" s="131"/>
      <c r="Y52741" s="133"/>
      <c r="AJ52741" s="133"/>
      <c r="AO52741" s="135"/>
      <c r="AP52741" s="135"/>
      <c r="BJ52741" s="136"/>
    </row>
    <row r="52742" spans="5:62" ht="14.25" customHeight="1" x14ac:dyDescent="0.25">
      <c r="E52742" s="113"/>
      <c r="H52742" s="133"/>
      <c r="T52742" s="133"/>
      <c r="X52742" s="131"/>
      <c r="Y52742" s="133"/>
      <c r="AJ52742" s="133"/>
      <c r="AO52742" s="135"/>
      <c r="AP52742" s="135"/>
      <c r="BJ52742" s="136"/>
    </row>
    <row r="52743" spans="5:62" ht="14.25" customHeight="1" x14ac:dyDescent="0.25">
      <c r="E52743" s="113"/>
      <c r="H52743" s="133"/>
      <c r="T52743" s="133"/>
      <c r="X52743" s="131"/>
      <c r="Y52743" s="133"/>
      <c r="AJ52743" s="133"/>
      <c r="AO52743" s="135"/>
      <c r="AP52743" s="135"/>
      <c r="BJ52743" s="136"/>
    </row>
    <row r="52744" spans="5:62" ht="14.25" customHeight="1" x14ac:dyDescent="0.25">
      <c r="E52744" s="113"/>
      <c r="H52744" s="133"/>
      <c r="T52744" s="133"/>
      <c r="X52744" s="131"/>
      <c r="Y52744" s="133"/>
      <c r="AJ52744" s="133"/>
      <c r="AO52744" s="135"/>
      <c r="AP52744" s="135"/>
      <c r="BJ52744" s="136"/>
    </row>
    <row r="52745" spans="5:62" ht="14.25" customHeight="1" x14ac:dyDescent="0.25">
      <c r="E52745" s="113"/>
      <c r="H52745" s="133"/>
      <c r="T52745" s="133"/>
      <c r="X52745" s="131"/>
      <c r="Y52745" s="133"/>
      <c r="AJ52745" s="133"/>
      <c r="AO52745" s="135"/>
      <c r="AP52745" s="135"/>
      <c r="BJ52745" s="136"/>
    </row>
    <row r="52746" spans="5:62" ht="14.25" customHeight="1" x14ac:dyDescent="0.25">
      <c r="E52746" s="113"/>
      <c r="H52746" s="133"/>
      <c r="T52746" s="133"/>
      <c r="X52746" s="131"/>
      <c r="Y52746" s="133"/>
      <c r="AJ52746" s="133"/>
      <c r="AO52746" s="135"/>
      <c r="AP52746" s="135"/>
      <c r="BJ52746" s="136"/>
    </row>
    <row r="52747" spans="5:62" ht="14.25" customHeight="1" x14ac:dyDescent="0.25">
      <c r="E52747" s="113"/>
      <c r="H52747" s="133"/>
      <c r="T52747" s="133"/>
      <c r="X52747" s="131"/>
      <c r="Y52747" s="133"/>
      <c r="AJ52747" s="133"/>
      <c r="AO52747" s="135"/>
      <c r="AP52747" s="135"/>
      <c r="BJ52747" s="136"/>
    </row>
    <row r="52748" spans="5:62" ht="14.25" customHeight="1" x14ac:dyDescent="0.25">
      <c r="E52748" s="113"/>
      <c r="H52748" s="133"/>
      <c r="T52748" s="133"/>
      <c r="X52748" s="131"/>
      <c r="Y52748" s="133"/>
      <c r="AJ52748" s="133"/>
      <c r="AO52748" s="135"/>
      <c r="AP52748" s="135"/>
      <c r="BJ52748" s="136"/>
    </row>
    <row r="52749" spans="5:62" ht="14.25" customHeight="1" x14ac:dyDescent="0.25">
      <c r="E52749" s="113"/>
      <c r="H52749" s="133"/>
      <c r="T52749" s="133"/>
      <c r="X52749" s="131"/>
      <c r="Y52749" s="133"/>
      <c r="AJ52749" s="133"/>
      <c r="AO52749" s="135"/>
      <c r="AP52749" s="135"/>
      <c r="BJ52749" s="136"/>
    </row>
    <row r="52750" spans="5:62" ht="14.25" customHeight="1" x14ac:dyDescent="0.25">
      <c r="E52750" s="113"/>
      <c r="H52750" s="133"/>
      <c r="T52750" s="133"/>
      <c r="X52750" s="131"/>
      <c r="Y52750" s="133"/>
      <c r="AJ52750" s="133"/>
      <c r="AO52750" s="135"/>
      <c r="AP52750" s="135"/>
      <c r="BJ52750" s="136"/>
    </row>
    <row r="52751" spans="5:62" ht="14.25" customHeight="1" x14ac:dyDescent="0.25">
      <c r="E52751" s="113"/>
      <c r="H52751" s="133"/>
      <c r="T52751" s="133"/>
      <c r="X52751" s="131"/>
      <c r="Y52751" s="133"/>
      <c r="AJ52751" s="133"/>
      <c r="AO52751" s="135"/>
      <c r="AP52751" s="135"/>
      <c r="BJ52751" s="136"/>
    </row>
    <row r="52752" spans="5:62" ht="14.25" customHeight="1" x14ac:dyDescent="0.25">
      <c r="E52752" s="113"/>
      <c r="H52752" s="133"/>
      <c r="T52752" s="133"/>
      <c r="X52752" s="131"/>
      <c r="Y52752" s="133"/>
      <c r="AJ52752" s="133"/>
      <c r="AO52752" s="135"/>
      <c r="AP52752" s="135"/>
      <c r="BJ52752" s="136"/>
    </row>
    <row r="52753" spans="5:62" ht="14.25" customHeight="1" x14ac:dyDescent="0.25">
      <c r="E52753" s="113"/>
      <c r="H52753" s="133"/>
      <c r="T52753" s="133"/>
      <c r="X52753" s="131"/>
      <c r="Y52753" s="133"/>
      <c r="AJ52753" s="133"/>
      <c r="AO52753" s="135"/>
      <c r="AP52753" s="135"/>
      <c r="BJ52753" s="136"/>
    </row>
    <row r="52754" spans="5:62" ht="14.25" customHeight="1" x14ac:dyDescent="0.25">
      <c r="E52754" s="113"/>
      <c r="H52754" s="133"/>
      <c r="T52754" s="133"/>
      <c r="X52754" s="131"/>
      <c r="Y52754" s="133"/>
      <c r="AJ52754" s="133"/>
      <c r="AO52754" s="135"/>
      <c r="AP52754" s="135"/>
      <c r="BJ52754" s="136"/>
    </row>
    <row r="52755" spans="5:62" ht="14.25" customHeight="1" x14ac:dyDescent="0.25">
      <c r="E52755" s="113"/>
      <c r="H52755" s="133"/>
      <c r="T52755" s="133"/>
      <c r="X52755" s="131"/>
      <c r="Y52755" s="133"/>
      <c r="AJ52755" s="133"/>
      <c r="AO52755" s="135"/>
      <c r="AP52755" s="135"/>
      <c r="BJ52755" s="136"/>
    </row>
    <row r="52756" spans="5:62" ht="14.25" customHeight="1" x14ac:dyDescent="0.25">
      <c r="E52756" s="113"/>
      <c r="H52756" s="133"/>
      <c r="T52756" s="133"/>
      <c r="X52756" s="131"/>
      <c r="Y52756" s="133"/>
      <c r="AJ52756" s="133"/>
      <c r="AO52756" s="135"/>
      <c r="AP52756" s="135"/>
      <c r="BJ52756" s="136"/>
    </row>
    <row r="52757" spans="5:62" ht="14.25" customHeight="1" x14ac:dyDescent="0.25">
      <c r="E52757" s="113"/>
      <c r="H52757" s="133"/>
      <c r="T52757" s="133"/>
      <c r="X52757" s="131"/>
      <c r="Y52757" s="133"/>
      <c r="AJ52757" s="133"/>
      <c r="AO52757" s="135"/>
      <c r="AP52757" s="135"/>
      <c r="BJ52757" s="136"/>
    </row>
    <row r="52758" spans="5:62" ht="14.25" customHeight="1" x14ac:dyDescent="0.25">
      <c r="E52758" s="113"/>
      <c r="H52758" s="133"/>
      <c r="T52758" s="133"/>
      <c r="X52758" s="131"/>
      <c r="Y52758" s="133"/>
      <c r="AJ52758" s="133"/>
      <c r="AO52758" s="135"/>
      <c r="AP52758" s="135"/>
      <c r="BJ52758" s="136"/>
    </row>
    <row r="52759" spans="5:62" ht="14.25" customHeight="1" x14ac:dyDescent="0.25">
      <c r="E52759" s="113"/>
      <c r="H52759" s="133"/>
      <c r="T52759" s="133"/>
      <c r="X52759" s="131"/>
      <c r="Y52759" s="133"/>
      <c r="AJ52759" s="133"/>
      <c r="AO52759" s="135"/>
      <c r="AP52759" s="135"/>
      <c r="BJ52759" s="136"/>
    </row>
    <row r="52760" spans="5:62" ht="14.25" customHeight="1" x14ac:dyDescent="0.25">
      <c r="E52760" s="113"/>
      <c r="H52760" s="133"/>
      <c r="T52760" s="133"/>
      <c r="X52760" s="131"/>
      <c r="Y52760" s="133"/>
      <c r="AJ52760" s="133"/>
      <c r="AO52760" s="135"/>
      <c r="AP52760" s="135"/>
      <c r="BJ52760" s="136"/>
    </row>
    <row r="52761" spans="5:62" ht="14.25" customHeight="1" x14ac:dyDescent="0.25">
      <c r="E52761" s="113"/>
      <c r="H52761" s="133"/>
      <c r="T52761" s="133"/>
      <c r="X52761" s="131"/>
      <c r="Y52761" s="133"/>
      <c r="AJ52761" s="133"/>
      <c r="AO52761" s="135"/>
      <c r="AP52761" s="135"/>
      <c r="BJ52761" s="136"/>
    </row>
    <row r="52762" spans="5:62" ht="14.25" customHeight="1" x14ac:dyDescent="0.25">
      <c r="E52762" s="113"/>
      <c r="H52762" s="133"/>
      <c r="T52762" s="133"/>
      <c r="X52762" s="131"/>
      <c r="Y52762" s="133"/>
      <c r="AJ52762" s="133"/>
      <c r="AO52762" s="135"/>
      <c r="AP52762" s="135"/>
      <c r="BJ52762" s="136"/>
    </row>
    <row r="52763" spans="5:62" ht="14.25" customHeight="1" x14ac:dyDescent="0.25">
      <c r="E52763" s="113"/>
      <c r="H52763" s="133"/>
      <c r="T52763" s="133"/>
      <c r="X52763" s="131"/>
      <c r="Y52763" s="133"/>
      <c r="AJ52763" s="133"/>
      <c r="AO52763" s="135"/>
      <c r="AP52763" s="135"/>
      <c r="BJ52763" s="136"/>
    </row>
    <row r="52764" spans="5:62" ht="14.25" customHeight="1" x14ac:dyDescent="0.25">
      <c r="E52764" s="113"/>
      <c r="H52764" s="133"/>
      <c r="T52764" s="133"/>
      <c r="X52764" s="131"/>
      <c r="Y52764" s="133"/>
      <c r="AJ52764" s="133"/>
      <c r="AO52764" s="135"/>
      <c r="AP52764" s="135"/>
      <c r="BJ52764" s="136"/>
    </row>
    <row r="52765" spans="5:62" ht="14.25" customHeight="1" x14ac:dyDescent="0.25">
      <c r="E52765" s="113"/>
      <c r="H52765" s="133"/>
      <c r="T52765" s="133"/>
      <c r="X52765" s="131"/>
      <c r="Y52765" s="133"/>
      <c r="AJ52765" s="133"/>
      <c r="AO52765" s="135"/>
      <c r="AP52765" s="135"/>
      <c r="BJ52765" s="136"/>
    </row>
    <row r="52766" spans="5:62" ht="14.25" customHeight="1" x14ac:dyDescent="0.25">
      <c r="E52766" s="113"/>
      <c r="H52766" s="133"/>
      <c r="T52766" s="133"/>
      <c r="X52766" s="131"/>
      <c r="Y52766" s="133"/>
      <c r="AJ52766" s="133"/>
      <c r="AO52766" s="135"/>
      <c r="AP52766" s="135"/>
      <c r="BJ52766" s="136"/>
    </row>
    <row r="52767" spans="5:62" ht="14.25" customHeight="1" x14ac:dyDescent="0.25">
      <c r="E52767" s="113"/>
      <c r="H52767" s="133"/>
      <c r="T52767" s="133"/>
      <c r="X52767" s="131"/>
      <c r="Y52767" s="133"/>
      <c r="AJ52767" s="133"/>
      <c r="AO52767" s="135"/>
      <c r="AP52767" s="135"/>
      <c r="BJ52767" s="136"/>
    </row>
    <row r="52768" spans="5:62" ht="14.25" customHeight="1" x14ac:dyDescent="0.25">
      <c r="E52768" s="113"/>
      <c r="H52768" s="133"/>
      <c r="T52768" s="133"/>
      <c r="X52768" s="131"/>
      <c r="Y52768" s="133"/>
      <c r="AJ52768" s="133"/>
      <c r="AO52768" s="135"/>
      <c r="AP52768" s="135"/>
      <c r="BJ52768" s="136"/>
    </row>
    <row r="52769" spans="5:62" ht="14.25" customHeight="1" x14ac:dyDescent="0.25">
      <c r="E52769" s="113"/>
      <c r="H52769" s="133"/>
      <c r="T52769" s="133"/>
      <c r="X52769" s="131"/>
      <c r="Y52769" s="133"/>
      <c r="AJ52769" s="133"/>
      <c r="AO52769" s="135"/>
      <c r="AP52769" s="135"/>
      <c r="BJ52769" s="136"/>
    </row>
    <row r="52770" spans="5:62" ht="14.25" customHeight="1" x14ac:dyDescent="0.25">
      <c r="E52770" s="113"/>
      <c r="H52770" s="133"/>
      <c r="T52770" s="133"/>
      <c r="X52770" s="131"/>
      <c r="Y52770" s="133"/>
      <c r="AJ52770" s="133"/>
      <c r="AO52770" s="135"/>
      <c r="AP52770" s="135"/>
      <c r="BJ52770" s="136"/>
    </row>
    <row r="52771" spans="5:62" ht="14.25" customHeight="1" x14ac:dyDescent="0.25">
      <c r="E52771" s="113"/>
      <c r="H52771" s="133"/>
      <c r="T52771" s="133"/>
      <c r="X52771" s="131"/>
      <c r="Y52771" s="133"/>
      <c r="AJ52771" s="133"/>
      <c r="AO52771" s="135"/>
      <c r="AP52771" s="135"/>
      <c r="BJ52771" s="136"/>
    </row>
    <row r="52772" spans="5:62" ht="14.25" customHeight="1" x14ac:dyDescent="0.25">
      <c r="E52772" s="113"/>
      <c r="H52772" s="133"/>
      <c r="T52772" s="133"/>
      <c r="X52772" s="131"/>
      <c r="Y52772" s="133"/>
      <c r="AJ52772" s="133"/>
      <c r="AO52772" s="135"/>
      <c r="AP52772" s="135"/>
      <c r="BJ52772" s="136"/>
    </row>
    <row r="52773" spans="5:62" ht="14.25" customHeight="1" x14ac:dyDescent="0.25">
      <c r="E52773" s="113"/>
      <c r="H52773" s="133"/>
      <c r="T52773" s="133"/>
      <c r="X52773" s="131"/>
      <c r="Y52773" s="133"/>
      <c r="AJ52773" s="133"/>
      <c r="AO52773" s="135"/>
      <c r="AP52773" s="135"/>
      <c r="BJ52773" s="136"/>
    </row>
    <row r="52774" spans="5:62" ht="14.25" customHeight="1" x14ac:dyDescent="0.25">
      <c r="E52774" s="113"/>
      <c r="H52774" s="133"/>
      <c r="T52774" s="133"/>
      <c r="X52774" s="131"/>
      <c r="Y52774" s="133"/>
      <c r="AJ52774" s="133"/>
      <c r="AO52774" s="135"/>
      <c r="AP52774" s="135"/>
      <c r="BJ52774" s="136"/>
    </row>
    <row r="52775" spans="5:62" ht="14.25" customHeight="1" x14ac:dyDescent="0.25">
      <c r="E52775" s="113"/>
      <c r="H52775" s="133"/>
      <c r="T52775" s="133"/>
      <c r="X52775" s="131"/>
      <c r="Y52775" s="133"/>
      <c r="AJ52775" s="133"/>
      <c r="AO52775" s="135"/>
      <c r="AP52775" s="135"/>
      <c r="BJ52775" s="136"/>
    </row>
    <row r="52776" spans="5:62" ht="14.25" customHeight="1" x14ac:dyDescent="0.25">
      <c r="E52776" s="113"/>
      <c r="H52776" s="133"/>
      <c r="T52776" s="133"/>
      <c r="X52776" s="131"/>
      <c r="Y52776" s="133"/>
      <c r="AJ52776" s="133"/>
      <c r="AO52776" s="135"/>
      <c r="AP52776" s="135"/>
      <c r="BJ52776" s="136"/>
    </row>
    <row r="52777" spans="5:62" ht="14.25" customHeight="1" x14ac:dyDescent="0.25">
      <c r="E52777" s="113"/>
      <c r="H52777" s="133"/>
      <c r="T52777" s="133"/>
      <c r="X52777" s="131"/>
      <c r="Y52777" s="133"/>
      <c r="AJ52777" s="133"/>
      <c r="AO52777" s="135"/>
      <c r="AP52777" s="135"/>
      <c r="BJ52777" s="136"/>
    </row>
    <row r="52778" spans="5:62" ht="14.25" customHeight="1" x14ac:dyDescent="0.25">
      <c r="E52778" s="113"/>
      <c r="H52778" s="133"/>
      <c r="T52778" s="133"/>
      <c r="X52778" s="131"/>
      <c r="Y52778" s="133"/>
      <c r="AJ52778" s="133"/>
      <c r="AO52778" s="135"/>
      <c r="AP52778" s="135"/>
      <c r="BJ52778" s="136"/>
    </row>
    <row r="52779" spans="5:62" ht="14.25" customHeight="1" x14ac:dyDescent="0.25">
      <c r="E52779" s="113"/>
      <c r="H52779" s="133"/>
      <c r="T52779" s="133"/>
      <c r="X52779" s="131"/>
      <c r="Y52779" s="133"/>
      <c r="AJ52779" s="133"/>
      <c r="AO52779" s="135"/>
      <c r="AP52779" s="135"/>
      <c r="BJ52779" s="136"/>
    </row>
    <row r="52780" spans="5:62" ht="14.25" customHeight="1" x14ac:dyDescent="0.25">
      <c r="E52780" s="113"/>
      <c r="H52780" s="133"/>
      <c r="T52780" s="133"/>
      <c r="X52780" s="131"/>
      <c r="Y52780" s="133"/>
      <c r="AJ52780" s="133"/>
      <c r="AO52780" s="135"/>
      <c r="AP52780" s="135"/>
      <c r="BJ52780" s="136"/>
    </row>
    <row r="52781" spans="5:62" ht="14.25" customHeight="1" x14ac:dyDescent="0.25">
      <c r="E52781" s="113"/>
      <c r="H52781" s="133"/>
      <c r="T52781" s="133"/>
      <c r="X52781" s="131"/>
      <c r="Y52781" s="133"/>
      <c r="AJ52781" s="133"/>
      <c r="AO52781" s="135"/>
      <c r="AP52781" s="135"/>
      <c r="BJ52781" s="136"/>
    </row>
    <row r="52782" spans="5:62" ht="14.25" customHeight="1" x14ac:dyDescent="0.25">
      <c r="E52782" s="113"/>
      <c r="H52782" s="133"/>
      <c r="T52782" s="133"/>
      <c r="X52782" s="131"/>
      <c r="Y52782" s="133"/>
      <c r="AJ52782" s="133"/>
      <c r="AO52782" s="135"/>
      <c r="AP52782" s="135"/>
      <c r="BJ52782" s="136"/>
    </row>
    <row r="52783" spans="5:62" ht="14.25" customHeight="1" x14ac:dyDescent="0.25">
      <c r="E52783" s="113"/>
      <c r="H52783" s="133"/>
      <c r="T52783" s="133"/>
      <c r="X52783" s="131"/>
      <c r="Y52783" s="133"/>
      <c r="AJ52783" s="133"/>
      <c r="AO52783" s="135"/>
      <c r="AP52783" s="135"/>
      <c r="BJ52783" s="136"/>
    </row>
    <row r="52784" spans="5:62" ht="14.25" customHeight="1" x14ac:dyDescent="0.25">
      <c r="E52784" s="113"/>
      <c r="H52784" s="133"/>
      <c r="T52784" s="133"/>
      <c r="X52784" s="131"/>
      <c r="Y52784" s="133"/>
      <c r="AJ52784" s="133"/>
      <c r="AO52784" s="135"/>
      <c r="AP52784" s="135"/>
      <c r="BJ52784" s="136"/>
    </row>
    <row r="52785" spans="5:62" ht="14.25" customHeight="1" x14ac:dyDescent="0.25">
      <c r="E52785" s="113"/>
      <c r="H52785" s="133"/>
      <c r="T52785" s="133"/>
      <c r="X52785" s="131"/>
      <c r="Y52785" s="133"/>
      <c r="AJ52785" s="133"/>
      <c r="AO52785" s="135"/>
      <c r="AP52785" s="135"/>
      <c r="BJ52785" s="136"/>
    </row>
    <row r="52786" spans="5:62" ht="14.25" customHeight="1" x14ac:dyDescent="0.25">
      <c r="E52786" s="113"/>
      <c r="H52786" s="133"/>
      <c r="T52786" s="133"/>
      <c r="X52786" s="131"/>
      <c r="Y52786" s="133"/>
      <c r="AJ52786" s="133"/>
      <c r="AO52786" s="135"/>
      <c r="AP52786" s="135"/>
      <c r="BJ52786" s="136"/>
    </row>
    <row r="52787" spans="5:62" ht="14.25" customHeight="1" x14ac:dyDescent="0.25">
      <c r="E52787" s="113"/>
      <c r="H52787" s="133"/>
      <c r="T52787" s="133"/>
      <c r="X52787" s="131"/>
      <c r="Y52787" s="133"/>
      <c r="AJ52787" s="133"/>
      <c r="AO52787" s="135"/>
      <c r="AP52787" s="135"/>
      <c r="BJ52787" s="136"/>
    </row>
    <row r="52788" spans="5:62" ht="14.25" customHeight="1" x14ac:dyDescent="0.25">
      <c r="E52788" s="113"/>
      <c r="H52788" s="133"/>
      <c r="T52788" s="133"/>
      <c r="X52788" s="131"/>
      <c r="Y52788" s="133"/>
      <c r="AJ52788" s="133"/>
      <c r="AO52788" s="135"/>
      <c r="AP52788" s="135"/>
      <c r="BJ52788" s="136"/>
    </row>
    <row r="52789" spans="5:62" ht="14.25" customHeight="1" x14ac:dyDescent="0.25">
      <c r="E52789" s="113"/>
      <c r="H52789" s="133"/>
      <c r="T52789" s="133"/>
      <c r="X52789" s="131"/>
      <c r="Y52789" s="133"/>
      <c r="AJ52789" s="133"/>
      <c r="AO52789" s="135"/>
      <c r="AP52789" s="135"/>
      <c r="BJ52789" s="136"/>
    </row>
    <row r="52790" spans="5:62" ht="14.25" customHeight="1" x14ac:dyDescent="0.25">
      <c r="E52790" s="113"/>
      <c r="H52790" s="133"/>
      <c r="T52790" s="133"/>
      <c r="X52790" s="131"/>
      <c r="Y52790" s="133"/>
      <c r="AJ52790" s="133"/>
      <c r="AO52790" s="135"/>
      <c r="AP52790" s="135"/>
      <c r="BJ52790" s="136"/>
    </row>
    <row r="52791" spans="5:62" ht="14.25" customHeight="1" x14ac:dyDescent="0.25">
      <c r="E52791" s="113"/>
      <c r="H52791" s="133"/>
      <c r="T52791" s="133"/>
      <c r="X52791" s="131"/>
      <c r="Y52791" s="133"/>
      <c r="AJ52791" s="133"/>
      <c r="AO52791" s="135"/>
      <c r="AP52791" s="135"/>
      <c r="BJ52791" s="136"/>
    </row>
    <row r="52792" spans="5:62" ht="14.25" customHeight="1" x14ac:dyDescent="0.25">
      <c r="E52792" s="113"/>
      <c r="H52792" s="133"/>
      <c r="T52792" s="133"/>
      <c r="X52792" s="131"/>
      <c r="Y52792" s="133"/>
      <c r="AJ52792" s="133"/>
      <c r="AO52792" s="135"/>
      <c r="AP52792" s="135"/>
      <c r="BJ52792" s="136"/>
    </row>
    <row r="52793" spans="5:62" ht="14.25" customHeight="1" x14ac:dyDescent="0.25">
      <c r="E52793" s="113"/>
      <c r="H52793" s="133"/>
      <c r="T52793" s="133"/>
      <c r="X52793" s="131"/>
      <c r="Y52793" s="133"/>
      <c r="AJ52793" s="133"/>
      <c r="AO52793" s="135"/>
      <c r="AP52793" s="135"/>
      <c r="BJ52793" s="136"/>
    </row>
    <row r="52794" spans="5:62" ht="14.25" customHeight="1" x14ac:dyDescent="0.25">
      <c r="E52794" s="113"/>
      <c r="H52794" s="133"/>
      <c r="T52794" s="133"/>
      <c r="X52794" s="131"/>
      <c r="Y52794" s="133"/>
      <c r="AJ52794" s="133"/>
      <c r="AO52794" s="135"/>
      <c r="AP52794" s="135"/>
      <c r="BJ52794" s="136"/>
    </row>
    <row r="52795" spans="5:62" ht="14.25" customHeight="1" x14ac:dyDescent="0.25">
      <c r="E52795" s="113"/>
      <c r="H52795" s="133"/>
      <c r="T52795" s="133"/>
      <c r="X52795" s="131"/>
      <c r="Y52795" s="133"/>
      <c r="AJ52795" s="133"/>
      <c r="AO52795" s="135"/>
      <c r="AP52795" s="135"/>
      <c r="BJ52795" s="136"/>
    </row>
    <row r="52796" spans="5:62" ht="14.25" customHeight="1" x14ac:dyDescent="0.25">
      <c r="E52796" s="113"/>
      <c r="H52796" s="133"/>
      <c r="T52796" s="133"/>
      <c r="X52796" s="131"/>
      <c r="Y52796" s="133"/>
      <c r="AJ52796" s="133"/>
      <c r="AO52796" s="135"/>
      <c r="AP52796" s="135"/>
      <c r="BJ52796" s="136"/>
    </row>
    <row r="52797" spans="5:62" ht="14.25" customHeight="1" x14ac:dyDescent="0.25">
      <c r="E52797" s="113"/>
      <c r="H52797" s="133"/>
      <c r="T52797" s="133"/>
      <c r="X52797" s="131"/>
      <c r="Y52797" s="133"/>
      <c r="AJ52797" s="133"/>
      <c r="AO52797" s="135"/>
      <c r="AP52797" s="135"/>
      <c r="BJ52797" s="136"/>
    </row>
    <row r="52798" spans="5:62" ht="14.25" customHeight="1" x14ac:dyDescent="0.25">
      <c r="E52798" s="113"/>
      <c r="H52798" s="133"/>
      <c r="T52798" s="133"/>
      <c r="X52798" s="131"/>
      <c r="Y52798" s="133"/>
      <c r="AJ52798" s="133"/>
      <c r="AO52798" s="135"/>
      <c r="AP52798" s="135"/>
      <c r="BJ52798" s="136"/>
    </row>
    <row r="52799" spans="5:62" ht="14.25" customHeight="1" x14ac:dyDescent="0.25">
      <c r="E52799" s="113"/>
      <c r="H52799" s="133"/>
      <c r="T52799" s="133"/>
      <c r="X52799" s="131"/>
      <c r="Y52799" s="133"/>
      <c r="AJ52799" s="133"/>
      <c r="AO52799" s="135"/>
      <c r="AP52799" s="135"/>
      <c r="BJ52799" s="136"/>
    </row>
    <row r="52800" spans="5:62" ht="14.25" customHeight="1" x14ac:dyDescent="0.25">
      <c r="E52800" s="113"/>
      <c r="H52800" s="133"/>
      <c r="T52800" s="133"/>
      <c r="X52800" s="131"/>
      <c r="Y52800" s="133"/>
      <c r="AJ52800" s="133"/>
      <c r="AO52800" s="135"/>
      <c r="AP52800" s="135"/>
      <c r="BJ52800" s="136"/>
    </row>
    <row r="52801" spans="5:62" ht="14.25" customHeight="1" x14ac:dyDescent="0.25">
      <c r="E52801" s="113"/>
      <c r="H52801" s="133"/>
      <c r="T52801" s="133"/>
      <c r="X52801" s="131"/>
      <c r="Y52801" s="133"/>
      <c r="AJ52801" s="133"/>
      <c r="AO52801" s="135"/>
      <c r="AP52801" s="135"/>
      <c r="BJ52801" s="136"/>
    </row>
    <row r="52802" spans="5:62" ht="14.25" customHeight="1" x14ac:dyDescent="0.25">
      <c r="E52802" s="113"/>
      <c r="H52802" s="133"/>
      <c r="T52802" s="133"/>
      <c r="X52802" s="131"/>
      <c r="Y52802" s="133"/>
      <c r="AJ52802" s="133"/>
      <c r="AO52802" s="135"/>
      <c r="AP52802" s="135"/>
      <c r="BJ52802" s="136"/>
    </row>
    <row r="52803" spans="5:62" ht="14.25" customHeight="1" x14ac:dyDescent="0.25">
      <c r="E52803" s="113"/>
      <c r="H52803" s="133"/>
      <c r="T52803" s="133"/>
      <c r="X52803" s="131"/>
      <c r="Y52803" s="133"/>
      <c r="AJ52803" s="133"/>
      <c r="AO52803" s="135"/>
      <c r="AP52803" s="135"/>
      <c r="BJ52803" s="136"/>
    </row>
    <row r="52804" spans="5:62" ht="14.25" customHeight="1" x14ac:dyDescent="0.25">
      <c r="E52804" s="113"/>
      <c r="H52804" s="133"/>
      <c r="T52804" s="133"/>
      <c r="X52804" s="131"/>
      <c r="Y52804" s="133"/>
      <c r="AJ52804" s="133"/>
      <c r="AO52804" s="135"/>
      <c r="AP52804" s="135"/>
      <c r="BJ52804" s="136"/>
    </row>
    <row r="52805" spans="5:62" ht="14.25" customHeight="1" x14ac:dyDescent="0.25">
      <c r="E52805" s="113"/>
      <c r="H52805" s="133"/>
      <c r="T52805" s="133"/>
      <c r="X52805" s="131"/>
      <c r="Y52805" s="133"/>
      <c r="AJ52805" s="133"/>
      <c r="AO52805" s="135"/>
      <c r="AP52805" s="135"/>
      <c r="BJ52805" s="136"/>
    </row>
    <row r="52806" spans="5:62" ht="14.25" customHeight="1" x14ac:dyDescent="0.25">
      <c r="E52806" s="113"/>
      <c r="H52806" s="133"/>
      <c r="T52806" s="133"/>
      <c r="X52806" s="131"/>
      <c r="Y52806" s="133"/>
      <c r="AJ52806" s="133"/>
      <c r="AO52806" s="135"/>
      <c r="AP52806" s="135"/>
      <c r="BJ52806" s="136"/>
    </row>
    <row r="52807" spans="5:62" ht="14.25" customHeight="1" x14ac:dyDescent="0.25">
      <c r="E52807" s="113"/>
      <c r="H52807" s="133"/>
      <c r="T52807" s="133"/>
      <c r="X52807" s="131"/>
      <c r="Y52807" s="133"/>
      <c r="AJ52807" s="133"/>
      <c r="AO52807" s="135"/>
      <c r="AP52807" s="135"/>
      <c r="BJ52807" s="136"/>
    </row>
    <row r="52808" spans="5:62" ht="14.25" customHeight="1" x14ac:dyDescent="0.25">
      <c r="E52808" s="113"/>
      <c r="H52808" s="133"/>
      <c r="T52808" s="133"/>
      <c r="X52808" s="131"/>
      <c r="Y52808" s="133"/>
      <c r="AJ52808" s="133"/>
      <c r="AO52808" s="135"/>
      <c r="AP52808" s="135"/>
      <c r="BJ52808" s="136"/>
    </row>
    <row r="52809" spans="5:62" ht="14.25" customHeight="1" x14ac:dyDescent="0.25">
      <c r="E52809" s="113"/>
      <c r="H52809" s="133"/>
      <c r="T52809" s="133"/>
      <c r="X52809" s="131"/>
      <c r="Y52809" s="133"/>
      <c r="AJ52809" s="133"/>
      <c r="AO52809" s="135"/>
      <c r="AP52809" s="135"/>
      <c r="BJ52809" s="136"/>
    </row>
    <row r="52810" spans="5:62" ht="14.25" customHeight="1" x14ac:dyDescent="0.25">
      <c r="E52810" s="113"/>
      <c r="H52810" s="133"/>
      <c r="T52810" s="133"/>
      <c r="X52810" s="131"/>
      <c r="Y52810" s="133"/>
      <c r="AJ52810" s="133"/>
      <c r="AO52810" s="135"/>
      <c r="AP52810" s="135"/>
      <c r="BJ52810" s="136"/>
    </row>
    <row r="52811" spans="5:62" ht="14.25" customHeight="1" x14ac:dyDescent="0.25">
      <c r="E52811" s="113"/>
      <c r="H52811" s="133"/>
      <c r="T52811" s="133"/>
      <c r="X52811" s="131"/>
      <c r="Y52811" s="133"/>
      <c r="AJ52811" s="133"/>
      <c r="AO52811" s="135"/>
      <c r="AP52811" s="135"/>
      <c r="BJ52811" s="136"/>
    </row>
    <row r="52812" spans="5:62" ht="14.25" customHeight="1" x14ac:dyDescent="0.25">
      <c r="E52812" s="113"/>
      <c r="H52812" s="133"/>
      <c r="T52812" s="133"/>
      <c r="X52812" s="131"/>
      <c r="Y52812" s="133"/>
      <c r="AJ52812" s="133"/>
      <c r="AO52812" s="135"/>
      <c r="AP52812" s="135"/>
      <c r="BJ52812" s="136"/>
    </row>
    <row r="52813" spans="5:62" ht="14.25" customHeight="1" x14ac:dyDescent="0.25">
      <c r="E52813" s="113"/>
      <c r="H52813" s="133"/>
      <c r="T52813" s="133"/>
      <c r="X52813" s="131"/>
      <c r="Y52813" s="133"/>
      <c r="AJ52813" s="133"/>
      <c r="AO52813" s="135"/>
      <c r="AP52813" s="135"/>
      <c r="BJ52813" s="136"/>
    </row>
    <row r="52814" spans="5:62" ht="14.25" customHeight="1" x14ac:dyDescent="0.25">
      <c r="E52814" s="113"/>
      <c r="H52814" s="133"/>
      <c r="T52814" s="133"/>
      <c r="X52814" s="131"/>
      <c r="Y52814" s="133"/>
      <c r="AJ52814" s="133"/>
      <c r="AO52814" s="135"/>
      <c r="AP52814" s="135"/>
      <c r="BJ52814" s="136"/>
    </row>
    <row r="52815" spans="5:62" ht="14.25" customHeight="1" x14ac:dyDescent="0.25">
      <c r="E52815" s="113"/>
      <c r="H52815" s="133"/>
      <c r="T52815" s="133"/>
      <c r="X52815" s="131"/>
      <c r="Y52815" s="133"/>
      <c r="AJ52815" s="133"/>
      <c r="AO52815" s="135"/>
      <c r="AP52815" s="135"/>
      <c r="BJ52815" s="136"/>
    </row>
    <row r="52816" spans="5:62" ht="14.25" customHeight="1" x14ac:dyDescent="0.25">
      <c r="E52816" s="113"/>
      <c r="H52816" s="133"/>
      <c r="T52816" s="133"/>
      <c r="X52816" s="131"/>
      <c r="Y52816" s="133"/>
      <c r="AJ52816" s="133"/>
      <c r="AO52816" s="135"/>
      <c r="AP52816" s="135"/>
      <c r="BJ52816" s="136"/>
    </row>
    <row r="52817" spans="5:62" ht="14.25" customHeight="1" x14ac:dyDescent="0.25">
      <c r="E52817" s="113"/>
      <c r="H52817" s="133"/>
      <c r="T52817" s="133"/>
      <c r="X52817" s="131"/>
      <c r="Y52817" s="133"/>
      <c r="AJ52817" s="133"/>
      <c r="AO52817" s="135"/>
      <c r="AP52817" s="135"/>
      <c r="BJ52817" s="136"/>
    </row>
    <row r="52818" spans="5:62" ht="14.25" customHeight="1" x14ac:dyDescent="0.25">
      <c r="E52818" s="113"/>
      <c r="H52818" s="133"/>
      <c r="T52818" s="133"/>
      <c r="X52818" s="131"/>
      <c r="Y52818" s="133"/>
      <c r="AJ52818" s="133"/>
      <c r="AO52818" s="135"/>
      <c r="AP52818" s="135"/>
      <c r="BJ52818" s="136"/>
    </row>
    <row r="52819" spans="5:62" ht="14.25" customHeight="1" x14ac:dyDescent="0.25">
      <c r="E52819" s="113"/>
      <c r="H52819" s="133"/>
      <c r="T52819" s="133"/>
      <c r="X52819" s="131"/>
      <c r="Y52819" s="133"/>
      <c r="AJ52819" s="133"/>
      <c r="AO52819" s="135"/>
      <c r="AP52819" s="135"/>
      <c r="BJ52819" s="136"/>
    </row>
    <row r="52820" spans="5:62" ht="14.25" customHeight="1" x14ac:dyDescent="0.25">
      <c r="E52820" s="113"/>
      <c r="H52820" s="133"/>
      <c r="T52820" s="133"/>
      <c r="X52820" s="131"/>
      <c r="Y52820" s="133"/>
      <c r="AJ52820" s="133"/>
      <c r="AO52820" s="135"/>
      <c r="AP52820" s="135"/>
      <c r="BJ52820" s="136"/>
    </row>
    <row r="52821" spans="5:62" ht="14.25" customHeight="1" x14ac:dyDescent="0.25">
      <c r="E52821" s="113"/>
      <c r="H52821" s="133"/>
      <c r="T52821" s="133"/>
      <c r="X52821" s="131"/>
      <c r="Y52821" s="133"/>
      <c r="AJ52821" s="133"/>
      <c r="AO52821" s="135"/>
      <c r="AP52821" s="135"/>
      <c r="BJ52821" s="136"/>
    </row>
    <row r="52822" spans="5:62" ht="14.25" customHeight="1" x14ac:dyDescent="0.25">
      <c r="E52822" s="113"/>
      <c r="H52822" s="133"/>
      <c r="T52822" s="133"/>
      <c r="X52822" s="131"/>
      <c r="Y52822" s="133"/>
      <c r="AJ52822" s="133"/>
      <c r="AO52822" s="135"/>
      <c r="AP52822" s="135"/>
      <c r="BJ52822" s="136"/>
    </row>
    <row r="52823" spans="5:62" ht="14.25" customHeight="1" x14ac:dyDescent="0.25">
      <c r="E52823" s="113"/>
      <c r="H52823" s="133"/>
      <c r="T52823" s="133"/>
      <c r="X52823" s="131"/>
      <c r="Y52823" s="133"/>
      <c r="AJ52823" s="133"/>
      <c r="AO52823" s="135"/>
      <c r="AP52823" s="135"/>
      <c r="BJ52823" s="136"/>
    </row>
    <row r="52824" spans="5:62" ht="14.25" customHeight="1" x14ac:dyDescent="0.25">
      <c r="E52824" s="113"/>
      <c r="H52824" s="133"/>
      <c r="T52824" s="133"/>
      <c r="X52824" s="131"/>
      <c r="Y52824" s="133"/>
      <c r="AJ52824" s="133"/>
      <c r="AO52824" s="135"/>
      <c r="AP52824" s="135"/>
      <c r="BJ52824" s="136"/>
    </row>
    <row r="52825" spans="5:62" ht="14.25" customHeight="1" x14ac:dyDescent="0.25">
      <c r="E52825" s="113"/>
      <c r="H52825" s="133"/>
      <c r="T52825" s="133"/>
      <c r="X52825" s="131"/>
      <c r="Y52825" s="133"/>
      <c r="AJ52825" s="133"/>
      <c r="AO52825" s="135"/>
      <c r="AP52825" s="135"/>
      <c r="BJ52825" s="136"/>
    </row>
    <row r="52826" spans="5:62" ht="14.25" customHeight="1" x14ac:dyDescent="0.25">
      <c r="E52826" s="113"/>
      <c r="H52826" s="133"/>
      <c r="T52826" s="133"/>
      <c r="X52826" s="131"/>
      <c r="Y52826" s="133"/>
      <c r="AJ52826" s="133"/>
      <c r="AO52826" s="135"/>
      <c r="AP52826" s="135"/>
      <c r="BJ52826" s="136"/>
    </row>
    <row r="52827" spans="5:62" ht="14.25" customHeight="1" x14ac:dyDescent="0.25">
      <c r="E52827" s="113"/>
      <c r="H52827" s="133"/>
      <c r="T52827" s="133"/>
      <c r="X52827" s="131"/>
      <c r="Y52827" s="133"/>
      <c r="AJ52827" s="133"/>
      <c r="AO52827" s="135"/>
      <c r="AP52827" s="135"/>
      <c r="BJ52827" s="136"/>
    </row>
    <row r="52828" spans="5:62" ht="14.25" customHeight="1" x14ac:dyDescent="0.25">
      <c r="E52828" s="113"/>
      <c r="H52828" s="133"/>
      <c r="T52828" s="133"/>
      <c r="X52828" s="131"/>
      <c r="Y52828" s="133"/>
      <c r="AJ52828" s="133"/>
      <c r="AO52828" s="135"/>
      <c r="AP52828" s="135"/>
      <c r="BJ52828" s="136"/>
    </row>
    <row r="52829" spans="5:62" ht="14.25" customHeight="1" x14ac:dyDescent="0.25">
      <c r="E52829" s="113"/>
      <c r="H52829" s="133"/>
      <c r="T52829" s="133"/>
      <c r="X52829" s="131"/>
      <c r="Y52829" s="133"/>
      <c r="AJ52829" s="133"/>
      <c r="AO52829" s="135"/>
      <c r="AP52829" s="135"/>
      <c r="BJ52829" s="136"/>
    </row>
    <row r="52830" spans="5:62" ht="14.25" customHeight="1" x14ac:dyDescent="0.25">
      <c r="E52830" s="113"/>
      <c r="H52830" s="133"/>
      <c r="T52830" s="133"/>
      <c r="X52830" s="131"/>
      <c r="Y52830" s="133"/>
      <c r="AJ52830" s="133"/>
      <c r="AO52830" s="135"/>
      <c r="AP52830" s="135"/>
      <c r="BJ52830" s="136"/>
    </row>
    <row r="52831" spans="5:62" ht="14.25" customHeight="1" x14ac:dyDescent="0.25">
      <c r="E52831" s="113"/>
      <c r="H52831" s="133"/>
      <c r="T52831" s="133"/>
      <c r="X52831" s="131"/>
      <c r="Y52831" s="133"/>
      <c r="AJ52831" s="133"/>
      <c r="AO52831" s="135"/>
      <c r="AP52831" s="135"/>
      <c r="BJ52831" s="136"/>
    </row>
    <row r="52832" spans="5:62" ht="14.25" customHeight="1" x14ac:dyDescent="0.25">
      <c r="E52832" s="113"/>
      <c r="H52832" s="133"/>
      <c r="T52832" s="133"/>
      <c r="X52832" s="131"/>
      <c r="Y52832" s="133"/>
      <c r="AJ52832" s="133"/>
      <c r="AO52832" s="135"/>
      <c r="AP52832" s="135"/>
      <c r="BJ52832" s="136"/>
    </row>
    <row r="52833" spans="5:62" ht="14.25" customHeight="1" x14ac:dyDescent="0.25">
      <c r="E52833" s="113"/>
      <c r="H52833" s="133"/>
      <c r="T52833" s="133"/>
      <c r="X52833" s="131"/>
      <c r="Y52833" s="133"/>
      <c r="AJ52833" s="133"/>
      <c r="AO52833" s="135"/>
      <c r="AP52833" s="135"/>
      <c r="BJ52833" s="136"/>
    </row>
    <row r="52834" spans="5:62" ht="14.25" customHeight="1" x14ac:dyDescent="0.25">
      <c r="E52834" s="113"/>
      <c r="H52834" s="133"/>
      <c r="T52834" s="133"/>
      <c r="X52834" s="131"/>
      <c r="Y52834" s="133"/>
      <c r="AJ52834" s="133"/>
      <c r="AO52834" s="135"/>
      <c r="AP52834" s="135"/>
      <c r="BJ52834" s="136"/>
    </row>
    <row r="52835" spans="5:62" ht="14.25" customHeight="1" x14ac:dyDescent="0.25">
      <c r="E52835" s="113"/>
      <c r="H52835" s="133"/>
      <c r="T52835" s="133"/>
      <c r="X52835" s="131"/>
      <c r="Y52835" s="133"/>
      <c r="AJ52835" s="133"/>
      <c r="AO52835" s="135"/>
      <c r="AP52835" s="135"/>
      <c r="BJ52835" s="136"/>
    </row>
    <row r="52836" spans="5:62" ht="14.25" customHeight="1" x14ac:dyDescent="0.25">
      <c r="E52836" s="113"/>
      <c r="H52836" s="133"/>
      <c r="T52836" s="133"/>
      <c r="X52836" s="131"/>
      <c r="Y52836" s="133"/>
      <c r="AJ52836" s="133"/>
      <c r="AO52836" s="135"/>
      <c r="AP52836" s="135"/>
      <c r="BJ52836" s="136"/>
    </row>
    <row r="52837" spans="5:62" ht="14.25" customHeight="1" x14ac:dyDescent="0.25">
      <c r="E52837" s="113"/>
      <c r="H52837" s="133"/>
      <c r="T52837" s="133"/>
      <c r="X52837" s="131"/>
      <c r="Y52837" s="133"/>
      <c r="AJ52837" s="133"/>
      <c r="AO52837" s="135"/>
      <c r="AP52837" s="135"/>
      <c r="BJ52837" s="136"/>
    </row>
    <row r="52838" spans="5:62" ht="14.25" customHeight="1" x14ac:dyDescent="0.25">
      <c r="E52838" s="113"/>
      <c r="H52838" s="133"/>
      <c r="T52838" s="133"/>
      <c r="X52838" s="131"/>
      <c r="Y52838" s="133"/>
      <c r="AJ52838" s="133"/>
      <c r="AO52838" s="135"/>
      <c r="AP52838" s="135"/>
      <c r="BJ52838" s="136"/>
    </row>
    <row r="52839" spans="5:62" ht="14.25" customHeight="1" x14ac:dyDescent="0.25">
      <c r="E52839" s="113"/>
      <c r="H52839" s="133"/>
      <c r="T52839" s="133"/>
      <c r="X52839" s="131"/>
      <c r="Y52839" s="133"/>
      <c r="AJ52839" s="133"/>
      <c r="AO52839" s="135"/>
      <c r="AP52839" s="135"/>
      <c r="BJ52839" s="136"/>
    </row>
    <row r="52840" spans="5:62" ht="14.25" customHeight="1" x14ac:dyDescent="0.25">
      <c r="E52840" s="113"/>
      <c r="H52840" s="133"/>
      <c r="T52840" s="133"/>
      <c r="X52840" s="131"/>
      <c r="Y52840" s="133"/>
      <c r="AJ52840" s="133"/>
      <c r="AO52840" s="135"/>
      <c r="AP52840" s="135"/>
      <c r="BJ52840" s="136"/>
    </row>
    <row r="52841" spans="5:62" ht="14.25" customHeight="1" x14ac:dyDescent="0.25">
      <c r="E52841" s="113"/>
      <c r="H52841" s="133"/>
      <c r="T52841" s="133"/>
      <c r="X52841" s="131"/>
      <c r="Y52841" s="133"/>
      <c r="AJ52841" s="133"/>
      <c r="AO52841" s="135"/>
      <c r="AP52841" s="135"/>
      <c r="BJ52841" s="136"/>
    </row>
    <row r="52842" spans="5:62" ht="14.25" customHeight="1" x14ac:dyDescent="0.25">
      <c r="E52842" s="113"/>
      <c r="H52842" s="133"/>
      <c r="T52842" s="133"/>
      <c r="X52842" s="131"/>
      <c r="Y52842" s="133"/>
      <c r="AJ52842" s="133"/>
      <c r="AO52842" s="135"/>
      <c r="AP52842" s="135"/>
      <c r="BJ52842" s="136"/>
    </row>
    <row r="52843" spans="5:62" ht="14.25" customHeight="1" x14ac:dyDescent="0.25">
      <c r="E52843" s="113"/>
      <c r="H52843" s="133"/>
      <c r="T52843" s="133"/>
      <c r="X52843" s="131"/>
      <c r="Y52843" s="133"/>
      <c r="AJ52843" s="133"/>
      <c r="AO52843" s="135"/>
      <c r="AP52843" s="135"/>
      <c r="BJ52843" s="136"/>
    </row>
    <row r="52844" spans="5:62" ht="14.25" customHeight="1" x14ac:dyDescent="0.25">
      <c r="E52844" s="113"/>
      <c r="H52844" s="133"/>
      <c r="T52844" s="133"/>
      <c r="X52844" s="131"/>
      <c r="Y52844" s="133"/>
      <c r="AJ52844" s="133"/>
      <c r="AO52844" s="135"/>
      <c r="AP52844" s="135"/>
      <c r="BJ52844" s="136"/>
    </row>
    <row r="52845" spans="5:62" ht="14.25" customHeight="1" x14ac:dyDescent="0.25">
      <c r="E52845" s="113"/>
      <c r="H52845" s="133"/>
      <c r="T52845" s="133"/>
      <c r="X52845" s="131"/>
      <c r="Y52845" s="133"/>
      <c r="AJ52845" s="133"/>
      <c r="AO52845" s="135"/>
      <c r="AP52845" s="135"/>
      <c r="BJ52845" s="136"/>
    </row>
    <row r="52846" spans="5:62" ht="14.25" customHeight="1" x14ac:dyDescent="0.25">
      <c r="E52846" s="113"/>
      <c r="H52846" s="133"/>
      <c r="T52846" s="133"/>
      <c r="X52846" s="131"/>
      <c r="Y52846" s="133"/>
      <c r="AJ52846" s="133"/>
      <c r="AO52846" s="135"/>
      <c r="AP52846" s="135"/>
      <c r="BJ52846" s="136"/>
    </row>
    <row r="52847" spans="5:62" ht="14.25" customHeight="1" x14ac:dyDescent="0.25">
      <c r="E52847" s="113"/>
      <c r="H52847" s="133"/>
      <c r="T52847" s="133"/>
      <c r="X52847" s="131"/>
      <c r="Y52847" s="133"/>
      <c r="AJ52847" s="133"/>
      <c r="AO52847" s="135"/>
      <c r="AP52847" s="135"/>
      <c r="BJ52847" s="136"/>
    </row>
    <row r="52848" spans="5:62" ht="14.25" customHeight="1" x14ac:dyDescent="0.25">
      <c r="E52848" s="113"/>
      <c r="H52848" s="133"/>
      <c r="T52848" s="133"/>
      <c r="X52848" s="131"/>
      <c r="Y52848" s="133"/>
      <c r="AJ52848" s="133"/>
      <c r="AO52848" s="135"/>
      <c r="AP52848" s="135"/>
      <c r="BJ52848" s="136"/>
    </row>
    <row r="52849" spans="5:62" ht="14.25" customHeight="1" x14ac:dyDescent="0.25">
      <c r="E52849" s="113"/>
      <c r="H52849" s="133"/>
      <c r="T52849" s="133"/>
      <c r="X52849" s="131"/>
      <c r="Y52849" s="133"/>
      <c r="AJ52849" s="133"/>
      <c r="AO52849" s="135"/>
      <c r="AP52849" s="135"/>
      <c r="BJ52849" s="136"/>
    </row>
    <row r="52850" spans="5:62" ht="14.25" customHeight="1" x14ac:dyDescent="0.25">
      <c r="E52850" s="113"/>
      <c r="H52850" s="133"/>
      <c r="T52850" s="133"/>
      <c r="X52850" s="131"/>
      <c r="Y52850" s="133"/>
      <c r="AJ52850" s="133"/>
      <c r="AO52850" s="135"/>
      <c r="AP52850" s="135"/>
      <c r="BJ52850" s="136"/>
    </row>
    <row r="52851" spans="5:62" ht="14.25" customHeight="1" x14ac:dyDescent="0.25">
      <c r="E52851" s="113"/>
      <c r="H52851" s="133"/>
      <c r="T52851" s="133"/>
      <c r="X52851" s="131"/>
      <c r="Y52851" s="133"/>
      <c r="AJ52851" s="133"/>
      <c r="AO52851" s="135"/>
      <c r="AP52851" s="135"/>
      <c r="BJ52851" s="136"/>
    </row>
    <row r="52852" spans="5:62" ht="14.25" customHeight="1" x14ac:dyDescent="0.25">
      <c r="E52852" s="113"/>
      <c r="H52852" s="133"/>
      <c r="T52852" s="133"/>
      <c r="X52852" s="131"/>
      <c r="Y52852" s="133"/>
      <c r="AJ52852" s="133"/>
      <c r="AO52852" s="135"/>
      <c r="AP52852" s="135"/>
      <c r="BJ52852" s="136"/>
    </row>
    <row r="52853" spans="5:62" ht="14.25" customHeight="1" x14ac:dyDescent="0.25">
      <c r="E52853" s="113"/>
      <c r="H52853" s="133"/>
      <c r="T52853" s="133"/>
      <c r="X52853" s="131"/>
      <c r="Y52853" s="133"/>
      <c r="AJ52853" s="133"/>
      <c r="AO52853" s="135"/>
      <c r="AP52853" s="135"/>
      <c r="BJ52853" s="136"/>
    </row>
    <row r="52854" spans="5:62" ht="14.25" customHeight="1" x14ac:dyDescent="0.25">
      <c r="E52854" s="113"/>
      <c r="H52854" s="133"/>
      <c r="T52854" s="133"/>
      <c r="X52854" s="131"/>
      <c r="Y52854" s="133"/>
      <c r="AJ52854" s="133"/>
      <c r="AO52854" s="135"/>
      <c r="AP52854" s="135"/>
      <c r="BJ52854" s="136"/>
    </row>
    <row r="52855" spans="5:62" ht="14.25" customHeight="1" x14ac:dyDescent="0.25">
      <c r="E52855" s="113"/>
      <c r="H52855" s="133"/>
      <c r="T52855" s="133"/>
      <c r="X52855" s="131"/>
      <c r="Y52855" s="133"/>
      <c r="AJ52855" s="133"/>
      <c r="AO52855" s="135"/>
      <c r="AP52855" s="135"/>
      <c r="BJ52855" s="136"/>
    </row>
    <row r="52856" spans="5:62" ht="14.25" customHeight="1" x14ac:dyDescent="0.25">
      <c r="E52856" s="113"/>
      <c r="H52856" s="133"/>
      <c r="T52856" s="133"/>
      <c r="X52856" s="131"/>
      <c r="Y52856" s="133"/>
      <c r="AJ52856" s="133"/>
      <c r="AO52856" s="135"/>
      <c r="AP52856" s="135"/>
      <c r="BJ52856" s="136"/>
    </row>
    <row r="52857" spans="5:62" ht="14.25" customHeight="1" x14ac:dyDescent="0.25">
      <c r="E52857" s="113"/>
      <c r="H52857" s="133"/>
      <c r="T52857" s="133"/>
      <c r="X52857" s="131"/>
      <c r="Y52857" s="133"/>
      <c r="AJ52857" s="133"/>
      <c r="AO52857" s="135"/>
      <c r="AP52857" s="135"/>
      <c r="BJ52857" s="136"/>
    </row>
    <row r="52858" spans="5:62" ht="14.25" customHeight="1" x14ac:dyDescent="0.25">
      <c r="E52858" s="113"/>
      <c r="H52858" s="133"/>
      <c r="T52858" s="133"/>
      <c r="X52858" s="131"/>
      <c r="Y52858" s="133"/>
      <c r="AJ52858" s="133"/>
      <c r="AO52858" s="135"/>
      <c r="AP52858" s="135"/>
      <c r="BJ52858" s="136"/>
    </row>
    <row r="52859" spans="5:62" ht="14.25" customHeight="1" x14ac:dyDescent="0.25">
      <c r="E52859" s="113"/>
      <c r="H52859" s="133"/>
      <c r="T52859" s="133"/>
      <c r="X52859" s="131"/>
      <c r="Y52859" s="133"/>
      <c r="AJ52859" s="133"/>
      <c r="AO52859" s="135"/>
      <c r="AP52859" s="135"/>
      <c r="BJ52859" s="136"/>
    </row>
    <row r="52860" spans="5:62" ht="14.25" customHeight="1" x14ac:dyDescent="0.25">
      <c r="E52860" s="113"/>
      <c r="H52860" s="133"/>
      <c r="T52860" s="133"/>
      <c r="X52860" s="131"/>
      <c r="Y52860" s="133"/>
      <c r="AJ52860" s="133"/>
      <c r="AO52860" s="135"/>
      <c r="AP52860" s="135"/>
      <c r="BJ52860" s="136"/>
    </row>
    <row r="52861" spans="5:62" ht="14.25" customHeight="1" x14ac:dyDescent="0.25">
      <c r="E52861" s="113"/>
      <c r="H52861" s="133"/>
      <c r="T52861" s="133"/>
      <c r="X52861" s="131"/>
      <c r="Y52861" s="133"/>
      <c r="AJ52861" s="133"/>
      <c r="AO52861" s="135"/>
      <c r="AP52861" s="135"/>
      <c r="BJ52861" s="136"/>
    </row>
    <row r="52862" spans="5:62" ht="14.25" customHeight="1" x14ac:dyDescent="0.25">
      <c r="E52862" s="113"/>
      <c r="H52862" s="133"/>
      <c r="T52862" s="133"/>
      <c r="X52862" s="131"/>
      <c r="Y52862" s="133"/>
      <c r="AJ52862" s="133"/>
      <c r="AO52862" s="135"/>
      <c r="AP52862" s="135"/>
      <c r="BJ52862" s="136"/>
    </row>
    <row r="52863" spans="5:62" ht="14.25" customHeight="1" x14ac:dyDescent="0.25">
      <c r="E52863" s="113"/>
      <c r="H52863" s="133"/>
      <c r="T52863" s="133"/>
      <c r="X52863" s="131"/>
      <c r="Y52863" s="133"/>
      <c r="AJ52863" s="133"/>
      <c r="AO52863" s="135"/>
      <c r="AP52863" s="135"/>
      <c r="BJ52863" s="136"/>
    </row>
    <row r="52864" spans="5:62" ht="14.25" customHeight="1" x14ac:dyDescent="0.25">
      <c r="E52864" s="113"/>
      <c r="H52864" s="133"/>
      <c r="T52864" s="133"/>
      <c r="X52864" s="131"/>
      <c r="Y52864" s="133"/>
      <c r="AJ52864" s="133"/>
      <c r="AO52864" s="135"/>
      <c r="AP52864" s="135"/>
      <c r="BJ52864" s="136"/>
    </row>
    <row r="52865" spans="5:62" ht="14.25" customHeight="1" x14ac:dyDescent="0.25">
      <c r="E52865" s="113"/>
      <c r="H52865" s="133"/>
      <c r="T52865" s="133"/>
      <c r="X52865" s="131"/>
      <c r="Y52865" s="133"/>
      <c r="AJ52865" s="133"/>
      <c r="AO52865" s="135"/>
      <c r="AP52865" s="135"/>
      <c r="BJ52865" s="136"/>
    </row>
    <row r="52866" spans="5:62" ht="14.25" customHeight="1" x14ac:dyDescent="0.25">
      <c r="E52866" s="113"/>
      <c r="H52866" s="133"/>
      <c r="T52866" s="133"/>
      <c r="X52866" s="131"/>
      <c r="Y52866" s="133"/>
      <c r="AJ52866" s="133"/>
      <c r="AO52866" s="135"/>
      <c r="AP52866" s="135"/>
      <c r="BJ52866" s="136"/>
    </row>
    <row r="52867" spans="5:62" ht="14.25" customHeight="1" x14ac:dyDescent="0.25">
      <c r="E52867" s="113"/>
      <c r="H52867" s="133"/>
      <c r="T52867" s="133"/>
      <c r="X52867" s="131"/>
      <c r="Y52867" s="133"/>
      <c r="AJ52867" s="133"/>
      <c r="AO52867" s="135"/>
      <c r="AP52867" s="135"/>
      <c r="BJ52867" s="136"/>
    </row>
    <row r="52868" spans="5:62" ht="14.25" customHeight="1" x14ac:dyDescent="0.25">
      <c r="E52868" s="113"/>
      <c r="H52868" s="133"/>
      <c r="T52868" s="133"/>
      <c r="X52868" s="131"/>
      <c r="Y52868" s="133"/>
      <c r="AJ52868" s="133"/>
      <c r="AO52868" s="135"/>
      <c r="AP52868" s="135"/>
      <c r="BJ52868" s="136"/>
    </row>
    <row r="52869" spans="5:62" ht="14.25" customHeight="1" x14ac:dyDescent="0.25">
      <c r="E52869" s="113"/>
      <c r="H52869" s="133"/>
      <c r="T52869" s="133"/>
      <c r="X52869" s="131"/>
      <c r="Y52869" s="133"/>
      <c r="AJ52869" s="133"/>
      <c r="AO52869" s="135"/>
      <c r="AP52869" s="135"/>
      <c r="BJ52869" s="136"/>
    </row>
    <row r="52870" spans="5:62" ht="14.25" customHeight="1" x14ac:dyDescent="0.25">
      <c r="E52870" s="113"/>
      <c r="H52870" s="133"/>
      <c r="T52870" s="133"/>
      <c r="X52870" s="131"/>
      <c r="Y52870" s="133"/>
      <c r="AJ52870" s="133"/>
      <c r="AO52870" s="135"/>
      <c r="AP52870" s="135"/>
      <c r="BJ52870" s="136"/>
    </row>
    <row r="52871" spans="5:62" ht="14.25" customHeight="1" x14ac:dyDescent="0.25">
      <c r="E52871" s="113"/>
      <c r="H52871" s="133"/>
      <c r="T52871" s="133"/>
      <c r="X52871" s="131"/>
      <c r="Y52871" s="133"/>
      <c r="AJ52871" s="133"/>
      <c r="AO52871" s="135"/>
      <c r="AP52871" s="135"/>
      <c r="BJ52871" s="136"/>
    </row>
    <row r="52872" spans="5:62" ht="14.25" customHeight="1" x14ac:dyDescent="0.25">
      <c r="E52872" s="113"/>
      <c r="H52872" s="133"/>
      <c r="T52872" s="133"/>
      <c r="X52872" s="131"/>
      <c r="Y52872" s="133"/>
      <c r="AJ52872" s="133"/>
      <c r="AO52872" s="135"/>
      <c r="AP52872" s="135"/>
      <c r="BJ52872" s="136"/>
    </row>
    <row r="52873" spans="5:62" ht="14.25" customHeight="1" x14ac:dyDescent="0.25">
      <c r="E52873" s="113"/>
      <c r="H52873" s="133"/>
      <c r="T52873" s="133"/>
      <c r="X52873" s="131"/>
      <c r="Y52873" s="133"/>
      <c r="AJ52873" s="133"/>
      <c r="AO52873" s="135"/>
      <c r="AP52873" s="135"/>
      <c r="BJ52873" s="136"/>
    </row>
    <row r="52874" spans="5:62" ht="14.25" customHeight="1" x14ac:dyDescent="0.25">
      <c r="E52874" s="113"/>
      <c r="H52874" s="133"/>
      <c r="T52874" s="133"/>
      <c r="X52874" s="131"/>
      <c r="Y52874" s="133"/>
      <c r="AJ52874" s="133"/>
      <c r="AO52874" s="135"/>
      <c r="AP52874" s="135"/>
      <c r="BJ52874" s="136"/>
    </row>
    <row r="52875" spans="5:62" ht="14.25" customHeight="1" x14ac:dyDescent="0.25">
      <c r="E52875" s="113"/>
      <c r="H52875" s="133"/>
      <c r="T52875" s="133"/>
      <c r="X52875" s="131"/>
      <c r="Y52875" s="133"/>
      <c r="AJ52875" s="133"/>
      <c r="AO52875" s="135"/>
      <c r="AP52875" s="135"/>
      <c r="BJ52875" s="136"/>
    </row>
    <row r="52876" spans="5:62" ht="14.25" customHeight="1" x14ac:dyDescent="0.25">
      <c r="E52876" s="113"/>
      <c r="H52876" s="133"/>
      <c r="T52876" s="133"/>
      <c r="X52876" s="131"/>
      <c r="Y52876" s="133"/>
      <c r="AJ52876" s="133"/>
      <c r="AO52876" s="135"/>
      <c r="AP52876" s="135"/>
      <c r="BJ52876" s="136"/>
    </row>
    <row r="52877" spans="5:62" ht="14.25" customHeight="1" x14ac:dyDescent="0.25">
      <c r="E52877" s="113"/>
      <c r="H52877" s="133"/>
      <c r="T52877" s="133"/>
      <c r="X52877" s="131"/>
      <c r="Y52877" s="133"/>
      <c r="AJ52877" s="133"/>
      <c r="AO52877" s="135"/>
      <c r="AP52877" s="135"/>
      <c r="BJ52877" s="136"/>
    </row>
    <row r="52878" spans="5:62" ht="14.25" customHeight="1" x14ac:dyDescent="0.25">
      <c r="E52878" s="113"/>
      <c r="H52878" s="133"/>
      <c r="T52878" s="133"/>
      <c r="X52878" s="131"/>
      <c r="Y52878" s="133"/>
      <c r="AJ52878" s="133"/>
      <c r="AO52878" s="135"/>
      <c r="AP52878" s="135"/>
      <c r="BJ52878" s="136"/>
    </row>
    <row r="52879" spans="5:62" ht="14.25" customHeight="1" x14ac:dyDescent="0.25">
      <c r="E52879" s="113"/>
      <c r="H52879" s="133"/>
      <c r="T52879" s="133"/>
      <c r="X52879" s="131"/>
      <c r="Y52879" s="133"/>
      <c r="AJ52879" s="133"/>
      <c r="AO52879" s="135"/>
      <c r="AP52879" s="135"/>
      <c r="BJ52879" s="136"/>
    </row>
    <row r="52880" spans="5:62" ht="14.25" customHeight="1" x14ac:dyDescent="0.25">
      <c r="E52880" s="113"/>
      <c r="H52880" s="133"/>
      <c r="T52880" s="133"/>
      <c r="X52880" s="131"/>
      <c r="Y52880" s="133"/>
      <c r="AJ52880" s="133"/>
      <c r="AO52880" s="135"/>
      <c r="AP52880" s="135"/>
      <c r="BJ52880" s="136"/>
    </row>
    <row r="52881" spans="5:62" ht="14.25" customHeight="1" x14ac:dyDescent="0.25">
      <c r="E52881" s="113"/>
      <c r="H52881" s="133"/>
      <c r="T52881" s="133"/>
      <c r="X52881" s="131"/>
      <c r="Y52881" s="133"/>
      <c r="AJ52881" s="133"/>
      <c r="AO52881" s="135"/>
      <c r="AP52881" s="135"/>
      <c r="BJ52881" s="136"/>
    </row>
    <row r="52882" spans="5:62" ht="14.25" customHeight="1" x14ac:dyDescent="0.25">
      <c r="E52882" s="113"/>
      <c r="H52882" s="133"/>
      <c r="T52882" s="133"/>
      <c r="X52882" s="131"/>
      <c r="Y52882" s="133"/>
      <c r="AJ52882" s="133"/>
      <c r="AO52882" s="135"/>
      <c r="AP52882" s="135"/>
      <c r="BJ52882" s="136"/>
    </row>
    <row r="52883" spans="5:62" ht="14.25" customHeight="1" x14ac:dyDescent="0.25">
      <c r="E52883" s="113"/>
      <c r="H52883" s="133"/>
      <c r="T52883" s="133"/>
      <c r="X52883" s="131"/>
      <c r="Y52883" s="133"/>
      <c r="AJ52883" s="133"/>
      <c r="AO52883" s="135"/>
      <c r="AP52883" s="135"/>
      <c r="BJ52883" s="136"/>
    </row>
    <row r="52884" spans="5:62" ht="14.25" customHeight="1" x14ac:dyDescent="0.25">
      <c r="E52884" s="113"/>
      <c r="H52884" s="133"/>
      <c r="T52884" s="133"/>
      <c r="X52884" s="131"/>
      <c r="Y52884" s="133"/>
      <c r="AJ52884" s="133"/>
      <c r="AO52884" s="135"/>
      <c r="AP52884" s="135"/>
      <c r="BJ52884" s="136"/>
    </row>
    <row r="52885" spans="5:62" ht="14.25" customHeight="1" x14ac:dyDescent="0.25">
      <c r="E52885" s="113"/>
      <c r="H52885" s="133"/>
      <c r="T52885" s="133"/>
      <c r="X52885" s="131"/>
      <c r="Y52885" s="133"/>
      <c r="AJ52885" s="133"/>
      <c r="AO52885" s="135"/>
      <c r="AP52885" s="135"/>
      <c r="BJ52885" s="136"/>
    </row>
    <row r="52886" spans="5:62" ht="14.25" customHeight="1" x14ac:dyDescent="0.25">
      <c r="E52886" s="113"/>
      <c r="H52886" s="133"/>
      <c r="T52886" s="133"/>
      <c r="X52886" s="131"/>
      <c r="Y52886" s="133"/>
      <c r="AJ52886" s="133"/>
      <c r="AO52886" s="135"/>
      <c r="AP52886" s="135"/>
      <c r="BJ52886" s="136"/>
    </row>
    <row r="52887" spans="5:62" ht="14.25" customHeight="1" x14ac:dyDescent="0.25">
      <c r="E52887" s="113"/>
      <c r="H52887" s="133"/>
      <c r="T52887" s="133"/>
      <c r="X52887" s="131"/>
      <c r="Y52887" s="133"/>
      <c r="AJ52887" s="133"/>
      <c r="AO52887" s="135"/>
      <c r="AP52887" s="135"/>
      <c r="BJ52887" s="136"/>
    </row>
    <row r="52888" spans="5:62" ht="14.25" customHeight="1" x14ac:dyDescent="0.25">
      <c r="E52888" s="113"/>
      <c r="H52888" s="133"/>
      <c r="T52888" s="133"/>
      <c r="X52888" s="131"/>
      <c r="Y52888" s="133"/>
      <c r="AJ52888" s="133"/>
      <c r="AO52888" s="135"/>
      <c r="AP52888" s="135"/>
      <c r="BJ52888" s="136"/>
    </row>
    <row r="52889" spans="5:62" ht="14.25" customHeight="1" x14ac:dyDescent="0.25">
      <c r="E52889" s="113"/>
      <c r="H52889" s="133"/>
      <c r="T52889" s="133"/>
      <c r="X52889" s="131"/>
      <c r="Y52889" s="133"/>
      <c r="AJ52889" s="133"/>
      <c r="AO52889" s="135"/>
      <c r="AP52889" s="135"/>
      <c r="BJ52889" s="136"/>
    </row>
    <row r="52890" spans="5:62" ht="14.25" customHeight="1" x14ac:dyDescent="0.25">
      <c r="E52890" s="113"/>
      <c r="H52890" s="133"/>
      <c r="T52890" s="133"/>
      <c r="X52890" s="131"/>
      <c r="Y52890" s="133"/>
      <c r="AJ52890" s="133"/>
      <c r="AO52890" s="135"/>
      <c r="AP52890" s="135"/>
      <c r="BJ52890" s="136"/>
    </row>
    <row r="52891" spans="5:62" ht="14.25" customHeight="1" x14ac:dyDescent="0.25">
      <c r="E52891" s="113"/>
      <c r="H52891" s="133"/>
      <c r="T52891" s="133"/>
      <c r="X52891" s="131"/>
      <c r="Y52891" s="133"/>
      <c r="AJ52891" s="133"/>
      <c r="AO52891" s="135"/>
      <c r="AP52891" s="135"/>
      <c r="BJ52891" s="136"/>
    </row>
    <row r="52892" spans="5:62" ht="14.25" customHeight="1" x14ac:dyDescent="0.25">
      <c r="E52892" s="113"/>
      <c r="H52892" s="133"/>
      <c r="T52892" s="133"/>
      <c r="X52892" s="131"/>
      <c r="Y52892" s="133"/>
      <c r="AJ52892" s="133"/>
      <c r="AO52892" s="135"/>
      <c r="AP52892" s="135"/>
      <c r="BJ52892" s="136"/>
    </row>
    <row r="52893" spans="5:62" ht="14.25" customHeight="1" x14ac:dyDescent="0.25">
      <c r="E52893" s="113"/>
      <c r="H52893" s="133"/>
      <c r="T52893" s="133"/>
      <c r="X52893" s="131"/>
      <c r="Y52893" s="133"/>
      <c r="AJ52893" s="133"/>
      <c r="AO52893" s="135"/>
      <c r="AP52893" s="135"/>
      <c r="BJ52893" s="136"/>
    </row>
    <row r="52894" spans="5:62" ht="14.25" customHeight="1" x14ac:dyDescent="0.25">
      <c r="E52894" s="113"/>
      <c r="H52894" s="133"/>
      <c r="T52894" s="133"/>
      <c r="X52894" s="131"/>
      <c r="Y52894" s="133"/>
      <c r="AJ52894" s="133"/>
      <c r="AO52894" s="135"/>
      <c r="AP52894" s="135"/>
      <c r="BJ52894" s="136"/>
    </row>
    <row r="52895" spans="5:62" ht="14.25" customHeight="1" x14ac:dyDescent="0.25">
      <c r="E52895" s="113"/>
      <c r="H52895" s="133"/>
      <c r="T52895" s="133"/>
      <c r="X52895" s="131"/>
      <c r="Y52895" s="133"/>
      <c r="AJ52895" s="133"/>
      <c r="AO52895" s="135"/>
      <c r="AP52895" s="135"/>
      <c r="BJ52895" s="136"/>
    </row>
    <row r="52896" spans="5:62" ht="14.25" customHeight="1" x14ac:dyDescent="0.25">
      <c r="E52896" s="113"/>
      <c r="H52896" s="133"/>
      <c r="T52896" s="133"/>
      <c r="X52896" s="131"/>
      <c r="Y52896" s="133"/>
      <c r="AJ52896" s="133"/>
      <c r="AO52896" s="135"/>
      <c r="AP52896" s="135"/>
      <c r="BJ52896" s="136"/>
    </row>
    <row r="52897" spans="5:62" ht="14.25" customHeight="1" x14ac:dyDescent="0.25">
      <c r="E52897" s="113"/>
      <c r="H52897" s="133"/>
      <c r="T52897" s="133"/>
      <c r="X52897" s="131"/>
      <c r="Y52897" s="133"/>
      <c r="AJ52897" s="133"/>
      <c r="AO52897" s="135"/>
      <c r="AP52897" s="135"/>
      <c r="BJ52897" s="136"/>
    </row>
    <row r="52898" spans="5:62" ht="14.25" customHeight="1" x14ac:dyDescent="0.25">
      <c r="E52898" s="113"/>
      <c r="H52898" s="133"/>
      <c r="T52898" s="133"/>
      <c r="X52898" s="131"/>
      <c r="Y52898" s="133"/>
      <c r="AJ52898" s="133"/>
      <c r="AO52898" s="135"/>
      <c r="AP52898" s="135"/>
      <c r="BJ52898" s="136"/>
    </row>
    <row r="52899" spans="5:62" ht="14.25" customHeight="1" x14ac:dyDescent="0.25">
      <c r="E52899" s="113"/>
      <c r="H52899" s="133"/>
      <c r="T52899" s="133"/>
      <c r="X52899" s="131"/>
      <c r="Y52899" s="133"/>
      <c r="AJ52899" s="133"/>
      <c r="AO52899" s="135"/>
      <c r="AP52899" s="135"/>
      <c r="BJ52899" s="136"/>
    </row>
    <row r="52900" spans="5:62" ht="14.25" customHeight="1" x14ac:dyDescent="0.25">
      <c r="E52900" s="113"/>
      <c r="H52900" s="133"/>
      <c r="T52900" s="133"/>
      <c r="X52900" s="131"/>
      <c r="Y52900" s="133"/>
      <c r="AJ52900" s="133"/>
      <c r="AO52900" s="135"/>
      <c r="AP52900" s="135"/>
      <c r="BJ52900" s="136"/>
    </row>
    <row r="52901" spans="5:62" ht="14.25" customHeight="1" x14ac:dyDescent="0.25">
      <c r="E52901" s="113"/>
      <c r="H52901" s="133"/>
      <c r="T52901" s="133"/>
      <c r="X52901" s="131"/>
      <c r="Y52901" s="133"/>
      <c r="AJ52901" s="133"/>
      <c r="AO52901" s="135"/>
      <c r="AP52901" s="135"/>
      <c r="BJ52901" s="136"/>
    </row>
    <row r="52902" spans="5:62" ht="14.25" customHeight="1" x14ac:dyDescent="0.25">
      <c r="E52902" s="113"/>
      <c r="H52902" s="133"/>
      <c r="T52902" s="133"/>
      <c r="X52902" s="131"/>
      <c r="Y52902" s="133"/>
      <c r="AJ52902" s="133"/>
      <c r="AO52902" s="135"/>
      <c r="AP52902" s="135"/>
      <c r="BJ52902" s="136"/>
    </row>
    <row r="52903" spans="5:62" ht="14.25" customHeight="1" x14ac:dyDescent="0.25">
      <c r="E52903" s="113"/>
      <c r="H52903" s="133"/>
      <c r="T52903" s="133"/>
      <c r="X52903" s="131"/>
      <c r="Y52903" s="133"/>
      <c r="AJ52903" s="133"/>
      <c r="AO52903" s="135"/>
      <c r="AP52903" s="135"/>
      <c r="BJ52903" s="136"/>
    </row>
    <row r="52904" spans="5:62" ht="14.25" customHeight="1" x14ac:dyDescent="0.25">
      <c r="E52904" s="113"/>
      <c r="H52904" s="133"/>
      <c r="T52904" s="133"/>
      <c r="X52904" s="131"/>
      <c r="Y52904" s="133"/>
      <c r="AJ52904" s="133"/>
      <c r="AO52904" s="135"/>
      <c r="AP52904" s="135"/>
      <c r="BJ52904" s="136"/>
    </row>
    <row r="52905" spans="5:62" ht="14.25" customHeight="1" x14ac:dyDescent="0.25">
      <c r="E52905" s="113"/>
      <c r="H52905" s="133"/>
      <c r="T52905" s="133"/>
      <c r="X52905" s="131"/>
      <c r="Y52905" s="133"/>
      <c r="AJ52905" s="133"/>
      <c r="AO52905" s="135"/>
      <c r="AP52905" s="135"/>
      <c r="BJ52905" s="136"/>
    </row>
    <row r="52906" spans="5:62" ht="14.25" customHeight="1" x14ac:dyDescent="0.25">
      <c r="E52906" s="113"/>
      <c r="H52906" s="133"/>
      <c r="T52906" s="133"/>
      <c r="X52906" s="131"/>
      <c r="Y52906" s="133"/>
      <c r="AJ52906" s="133"/>
      <c r="AO52906" s="135"/>
      <c r="AP52906" s="135"/>
      <c r="BJ52906" s="136"/>
    </row>
    <row r="52907" spans="5:62" ht="14.25" customHeight="1" x14ac:dyDescent="0.25">
      <c r="E52907" s="113"/>
      <c r="H52907" s="133"/>
      <c r="T52907" s="133"/>
      <c r="X52907" s="131"/>
      <c r="Y52907" s="133"/>
      <c r="AJ52907" s="133"/>
      <c r="AO52907" s="135"/>
      <c r="AP52907" s="135"/>
      <c r="BJ52907" s="136"/>
    </row>
    <row r="52908" spans="5:62" ht="14.25" customHeight="1" x14ac:dyDescent="0.25">
      <c r="E52908" s="113"/>
      <c r="H52908" s="133"/>
      <c r="T52908" s="133"/>
      <c r="X52908" s="131"/>
      <c r="Y52908" s="133"/>
      <c r="AJ52908" s="133"/>
      <c r="AO52908" s="135"/>
      <c r="AP52908" s="135"/>
      <c r="BJ52908" s="136"/>
    </row>
    <row r="52909" spans="5:62" ht="14.25" customHeight="1" x14ac:dyDescent="0.25">
      <c r="E52909" s="113"/>
      <c r="H52909" s="133"/>
      <c r="T52909" s="133"/>
      <c r="X52909" s="131"/>
      <c r="Y52909" s="133"/>
      <c r="AJ52909" s="133"/>
      <c r="AO52909" s="135"/>
      <c r="AP52909" s="135"/>
      <c r="BJ52909" s="136"/>
    </row>
    <row r="52910" spans="5:62" ht="14.25" customHeight="1" x14ac:dyDescent="0.25">
      <c r="E52910" s="113"/>
      <c r="H52910" s="133"/>
      <c r="T52910" s="133"/>
      <c r="X52910" s="131"/>
      <c r="Y52910" s="133"/>
      <c r="AJ52910" s="133"/>
      <c r="AO52910" s="135"/>
      <c r="AP52910" s="135"/>
      <c r="BJ52910" s="136"/>
    </row>
    <row r="52911" spans="5:62" ht="14.25" customHeight="1" x14ac:dyDescent="0.25">
      <c r="E52911" s="113"/>
      <c r="H52911" s="133"/>
      <c r="T52911" s="133"/>
      <c r="X52911" s="131"/>
      <c r="Y52911" s="133"/>
      <c r="AJ52911" s="133"/>
      <c r="AO52911" s="135"/>
      <c r="AP52911" s="135"/>
      <c r="BJ52911" s="136"/>
    </row>
    <row r="52912" spans="5:62" ht="14.25" customHeight="1" x14ac:dyDescent="0.25">
      <c r="E52912" s="113"/>
      <c r="H52912" s="133"/>
      <c r="T52912" s="133"/>
      <c r="X52912" s="131"/>
      <c r="Y52912" s="133"/>
      <c r="AJ52912" s="133"/>
      <c r="AO52912" s="135"/>
      <c r="AP52912" s="135"/>
      <c r="BJ52912" s="136"/>
    </row>
    <row r="52913" spans="5:62" ht="14.25" customHeight="1" x14ac:dyDescent="0.25">
      <c r="E52913" s="113"/>
      <c r="H52913" s="133"/>
      <c r="T52913" s="133"/>
      <c r="X52913" s="131"/>
      <c r="Y52913" s="133"/>
      <c r="AJ52913" s="133"/>
      <c r="AO52913" s="135"/>
      <c r="AP52913" s="135"/>
      <c r="BJ52913" s="136"/>
    </row>
    <row r="52914" spans="5:62" ht="14.25" customHeight="1" x14ac:dyDescent="0.25">
      <c r="E52914" s="113"/>
      <c r="H52914" s="133"/>
      <c r="T52914" s="133"/>
      <c r="X52914" s="131"/>
      <c r="Y52914" s="133"/>
      <c r="AJ52914" s="133"/>
      <c r="AO52914" s="135"/>
      <c r="AP52914" s="135"/>
      <c r="BJ52914" s="136"/>
    </row>
    <row r="52915" spans="5:62" ht="14.25" customHeight="1" x14ac:dyDescent="0.25">
      <c r="E52915" s="113"/>
      <c r="H52915" s="133"/>
      <c r="T52915" s="133"/>
      <c r="X52915" s="131"/>
      <c r="Y52915" s="133"/>
      <c r="AJ52915" s="133"/>
      <c r="AO52915" s="135"/>
      <c r="AP52915" s="135"/>
      <c r="BJ52915" s="136"/>
    </row>
    <row r="52916" spans="5:62" ht="14.25" customHeight="1" x14ac:dyDescent="0.25">
      <c r="E52916" s="113"/>
      <c r="H52916" s="133"/>
      <c r="T52916" s="133"/>
      <c r="X52916" s="131"/>
      <c r="Y52916" s="133"/>
      <c r="AJ52916" s="133"/>
      <c r="AO52916" s="135"/>
      <c r="AP52916" s="135"/>
      <c r="BJ52916" s="136"/>
    </row>
    <row r="52917" spans="5:62" ht="14.25" customHeight="1" x14ac:dyDescent="0.25">
      <c r="E52917" s="113"/>
      <c r="H52917" s="133"/>
      <c r="T52917" s="133"/>
      <c r="X52917" s="131"/>
      <c r="Y52917" s="133"/>
      <c r="AJ52917" s="133"/>
      <c r="AO52917" s="135"/>
      <c r="AP52917" s="135"/>
      <c r="BJ52917" s="136"/>
    </row>
    <row r="52918" spans="5:62" ht="14.25" customHeight="1" x14ac:dyDescent="0.25">
      <c r="E52918" s="113"/>
      <c r="H52918" s="133"/>
      <c r="T52918" s="133"/>
      <c r="X52918" s="131"/>
      <c r="Y52918" s="133"/>
      <c r="AJ52918" s="133"/>
      <c r="AO52918" s="135"/>
      <c r="AP52918" s="135"/>
      <c r="BJ52918" s="136"/>
    </row>
    <row r="52919" spans="5:62" ht="14.25" customHeight="1" x14ac:dyDescent="0.25">
      <c r="E52919" s="113"/>
      <c r="H52919" s="133"/>
      <c r="T52919" s="133"/>
      <c r="X52919" s="131"/>
      <c r="Y52919" s="133"/>
      <c r="AJ52919" s="133"/>
      <c r="AO52919" s="135"/>
      <c r="AP52919" s="135"/>
      <c r="BJ52919" s="136"/>
    </row>
    <row r="52920" spans="5:62" ht="14.25" customHeight="1" x14ac:dyDescent="0.25">
      <c r="E52920" s="113"/>
      <c r="H52920" s="133"/>
      <c r="T52920" s="133"/>
      <c r="X52920" s="131"/>
      <c r="Y52920" s="133"/>
      <c r="AJ52920" s="133"/>
      <c r="AO52920" s="135"/>
      <c r="AP52920" s="135"/>
      <c r="BJ52920" s="136"/>
    </row>
    <row r="52921" spans="5:62" ht="14.25" customHeight="1" x14ac:dyDescent="0.25">
      <c r="E52921" s="113"/>
      <c r="H52921" s="133"/>
      <c r="T52921" s="133"/>
      <c r="X52921" s="131"/>
      <c r="Y52921" s="133"/>
      <c r="AJ52921" s="133"/>
      <c r="AO52921" s="135"/>
      <c r="AP52921" s="135"/>
      <c r="BJ52921" s="136"/>
    </row>
    <row r="52922" spans="5:62" ht="14.25" customHeight="1" x14ac:dyDescent="0.25">
      <c r="E52922" s="113"/>
      <c r="H52922" s="133"/>
      <c r="T52922" s="133"/>
      <c r="X52922" s="131"/>
      <c r="Y52922" s="133"/>
      <c r="AJ52922" s="133"/>
      <c r="AO52922" s="135"/>
      <c r="AP52922" s="135"/>
      <c r="BJ52922" s="136"/>
    </row>
    <row r="52923" spans="5:62" ht="14.25" customHeight="1" x14ac:dyDescent="0.25">
      <c r="E52923" s="113"/>
      <c r="H52923" s="133"/>
      <c r="T52923" s="133"/>
      <c r="X52923" s="131"/>
      <c r="Y52923" s="133"/>
      <c r="AJ52923" s="133"/>
      <c r="AO52923" s="135"/>
      <c r="AP52923" s="135"/>
      <c r="BJ52923" s="136"/>
    </row>
    <row r="52924" spans="5:62" ht="14.25" customHeight="1" x14ac:dyDescent="0.25">
      <c r="E52924" s="113"/>
      <c r="H52924" s="133"/>
      <c r="T52924" s="133"/>
      <c r="X52924" s="131"/>
      <c r="Y52924" s="133"/>
      <c r="AJ52924" s="133"/>
      <c r="AO52924" s="135"/>
      <c r="AP52924" s="135"/>
      <c r="BJ52924" s="136"/>
    </row>
    <row r="52925" spans="5:62" ht="14.25" customHeight="1" x14ac:dyDescent="0.25">
      <c r="E52925" s="113"/>
      <c r="H52925" s="133"/>
      <c r="T52925" s="133"/>
      <c r="X52925" s="131"/>
      <c r="Y52925" s="133"/>
      <c r="AJ52925" s="133"/>
      <c r="AO52925" s="135"/>
      <c r="AP52925" s="135"/>
      <c r="BJ52925" s="136"/>
    </row>
    <row r="52926" spans="5:62" ht="14.25" customHeight="1" x14ac:dyDescent="0.25">
      <c r="E52926" s="113"/>
      <c r="H52926" s="133"/>
      <c r="T52926" s="133"/>
      <c r="X52926" s="131"/>
      <c r="Y52926" s="133"/>
      <c r="AJ52926" s="133"/>
      <c r="AO52926" s="135"/>
      <c r="AP52926" s="135"/>
      <c r="BJ52926" s="136"/>
    </row>
    <row r="52927" spans="5:62" ht="14.25" customHeight="1" x14ac:dyDescent="0.25">
      <c r="E52927" s="113"/>
      <c r="H52927" s="133"/>
      <c r="T52927" s="133"/>
      <c r="X52927" s="131"/>
      <c r="Y52927" s="133"/>
      <c r="AJ52927" s="133"/>
      <c r="AO52927" s="135"/>
      <c r="AP52927" s="135"/>
      <c r="BJ52927" s="136"/>
    </row>
    <row r="52928" spans="5:62" ht="14.25" customHeight="1" x14ac:dyDescent="0.25">
      <c r="E52928" s="113"/>
      <c r="H52928" s="133"/>
      <c r="T52928" s="133"/>
      <c r="X52928" s="131"/>
      <c r="Y52928" s="133"/>
      <c r="AJ52928" s="133"/>
      <c r="AO52928" s="135"/>
      <c r="AP52928" s="135"/>
      <c r="BJ52928" s="136"/>
    </row>
    <row r="52929" spans="5:62" ht="14.25" customHeight="1" x14ac:dyDescent="0.25">
      <c r="E52929" s="113"/>
      <c r="H52929" s="133"/>
      <c r="T52929" s="133"/>
      <c r="X52929" s="131"/>
      <c r="Y52929" s="133"/>
      <c r="AJ52929" s="133"/>
      <c r="AO52929" s="135"/>
      <c r="AP52929" s="135"/>
      <c r="BJ52929" s="136"/>
    </row>
    <row r="52930" spans="5:62" ht="14.25" customHeight="1" x14ac:dyDescent="0.25">
      <c r="E52930" s="113"/>
      <c r="H52930" s="133"/>
      <c r="T52930" s="133"/>
      <c r="X52930" s="131"/>
      <c r="Y52930" s="133"/>
      <c r="AJ52930" s="133"/>
      <c r="AO52930" s="135"/>
      <c r="AP52930" s="135"/>
      <c r="BJ52930" s="136"/>
    </row>
    <row r="52931" spans="5:62" ht="14.25" customHeight="1" x14ac:dyDescent="0.25">
      <c r="E52931" s="113"/>
      <c r="H52931" s="133"/>
      <c r="T52931" s="133"/>
      <c r="X52931" s="131"/>
      <c r="Y52931" s="133"/>
      <c r="AJ52931" s="133"/>
      <c r="AO52931" s="135"/>
      <c r="AP52931" s="135"/>
      <c r="BJ52931" s="136"/>
    </row>
    <row r="52932" spans="5:62" ht="14.25" customHeight="1" x14ac:dyDescent="0.25">
      <c r="E52932" s="113"/>
      <c r="H52932" s="133"/>
      <c r="T52932" s="133"/>
      <c r="X52932" s="131"/>
      <c r="Y52932" s="133"/>
      <c r="AJ52932" s="133"/>
      <c r="AO52932" s="135"/>
      <c r="AP52932" s="135"/>
      <c r="BJ52932" s="136"/>
    </row>
    <row r="52933" spans="5:62" ht="14.25" customHeight="1" x14ac:dyDescent="0.25">
      <c r="E52933" s="113"/>
      <c r="H52933" s="133"/>
      <c r="T52933" s="133"/>
      <c r="X52933" s="131"/>
      <c r="Y52933" s="133"/>
      <c r="AJ52933" s="133"/>
      <c r="AO52933" s="135"/>
      <c r="AP52933" s="135"/>
      <c r="BJ52933" s="136"/>
    </row>
    <row r="52934" spans="5:62" ht="14.25" customHeight="1" x14ac:dyDescent="0.25">
      <c r="E52934" s="113"/>
      <c r="H52934" s="133"/>
      <c r="T52934" s="133"/>
      <c r="X52934" s="131"/>
      <c r="Y52934" s="133"/>
      <c r="AJ52934" s="133"/>
      <c r="AO52934" s="135"/>
      <c r="AP52934" s="135"/>
      <c r="BJ52934" s="136"/>
    </row>
    <row r="52935" spans="5:62" ht="14.25" customHeight="1" x14ac:dyDescent="0.25">
      <c r="E52935" s="113"/>
      <c r="H52935" s="133"/>
      <c r="T52935" s="133"/>
      <c r="X52935" s="131"/>
      <c r="Y52935" s="133"/>
      <c r="AJ52935" s="133"/>
      <c r="AO52935" s="135"/>
      <c r="AP52935" s="135"/>
      <c r="BJ52935" s="136"/>
    </row>
    <row r="52936" spans="5:62" ht="14.25" customHeight="1" x14ac:dyDescent="0.25">
      <c r="E52936" s="113"/>
      <c r="H52936" s="133"/>
      <c r="T52936" s="133"/>
      <c r="X52936" s="131"/>
      <c r="Y52936" s="133"/>
      <c r="AJ52936" s="133"/>
      <c r="AO52936" s="135"/>
      <c r="AP52936" s="135"/>
      <c r="BJ52936" s="136"/>
    </row>
    <row r="52937" spans="5:62" ht="14.25" customHeight="1" x14ac:dyDescent="0.25">
      <c r="E52937" s="113"/>
      <c r="H52937" s="133"/>
      <c r="T52937" s="133"/>
      <c r="X52937" s="131"/>
      <c r="Y52937" s="133"/>
      <c r="AJ52937" s="133"/>
      <c r="AO52937" s="135"/>
      <c r="AP52937" s="135"/>
      <c r="BJ52937" s="136"/>
    </row>
    <row r="52938" spans="5:62" ht="14.25" customHeight="1" x14ac:dyDescent="0.25">
      <c r="E52938" s="113"/>
      <c r="H52938" s="133"/>
      <c r="T52938" s="133"/>
      <c r="X52938" s="131"/>
      <c r="Y52938" s="133"/>
      <c r="AJ52938" s="133"/>
      <c r="AO52938" s="135"/>
      <c r="AP52938" s="135"/>
      <c r="BJ52938" s="136"/>
    </row>
    <row r="52939" spans="5:62" ht="14.25" customHeight="1" x14ac:dyDescent="0.25">
      <c r="E52939" s="113"/>
      <c r="H52939" s="133"/>
      <c r="T52939" s="133"/>
      <c r="X52939" s="131"/>
      <c r="Y52939" s="133"/>
      <c r="AJ52939" s="133"/>
      <c r="AO52939" s="135"/>
      <c r="AP52939" s="135"/>
      <c r="BJ52939" s="136"/>
    </row>
    <row r="52940" spans="5:62" ht="14.25" customHeight="1" x14ac:dyDescent="0.25">
      <c r="E52940" s="113"/>
      <c r="H52940" s="133"/>
      <c r="T52940" s="133"/>
      <c r="X52940" s="131"/>
      <c r="Y52940" s="133"/>
      <c r="AJ52940" s="133"/>
      <c r="AO52940" s="135"/>
      <c r="AP52940" s="135"/>
      <c r="BJ52940" s="136"/>
    </row>
    <row r="52941" spans="5:62" ht="14.25" customHeight="1" x14ac:dyDescent="0.25">
      <c r="E52941" s="113"/>
      <c r="H52941" s="133"/>
      <c r="T52941" s="133"/>
      <c r="X52941" s="131"/>
      <c r="Y52941" s="133"/>
      <c r="AJ52941" s="133"/>
      <c r="AO52941" s="135"/>
      <c r="AP52941" s="135"/>
      <c r="BJ52941" s="136"/>
    </row>
    <row r="52942" spans="5:62" ht="14.25" customHeight="1" x14ac:dyDescent="0.25">
      <c r="E52942" s="113"/>
      <c r="H52942" s="133"/>
      <c r="T52942" s="133"/>
      <c r="X52942" s="131"/>
      <c r="Y52942" s="133"/>
      <c r="AJ52942" s="133"/>
      <c r="AO52942" s="135"/>
      <c r="AP52942" s="135"/>
      <c r="BJ52942" s="136"/>
    </row>
    <row r="52943" spans="5:62" ht="14.25" customHeight="1" x14ac:dyDescent="0.25">
      <c r="E52943" s="113"/>
      <c r="H52943" s="133"/>
      <c r="T52943" s="133"/>
      <c r="X52943" s="131"/>
      <c r="Y52943" s="133"/>
      <c r="AJ52943" s="133"/>
      <c r="AO52943" s="135"/>
      <c r="AP52943" s="135"/>
      <c r="BJ52943" s="136"/>
    </row>
    <row r="52944" spans="5:62" ht="14.25" customHeight="1" x14ac:dyDescent="0.25">
      <c r="E52944" s="113"/>
      <c r="H52944" s="133"/>
      <c r="T52944" s="133"/>
      <c r="X52944" s="131"/>
      <c r="Y52944" s="133"/>
      <c r="AJ52944" s="133"/>
      <c r="AO52944" s="135"/>
      <c r="AP52944" s="135"/>
      <c r="BJ52944" s="136"/>
    </row>
    <row r="52945" spans="5:62" ht="14.25" customHeight="1" x14ac:dyDescent="0.25">
      <c r="E52945" s="113"/>
      <c r="H52945" s="133"/>
      <c r="T52945" s="133"/>
      <c r="X52945" s="131"/>
      <c r="Y52945" s="133"/>
      <c r="AJ52945" s="133"/>
      <c r="AO52945" s="135"/>
      <c r="AP52945" s="135"/>
      <c r="BJ52945" s="136"/>
    </row>
    <row r="52946" spans="5:62" ht="14.25" customHeight="1" x14ac:dyDescent="0.25">
      <c r="E52946" s="113"/>
      <c r="H52946" s="133"/>
      <c r="T52946" s="133"/>
      <c r="X52946" s="131"/>
      <c r="Y52946" s="133"/>
      <c r="AJ52946" s="133"/>
      <c r="AO52946" s="135"/>
      <c r="AP52946" s="135"/>
      <c r="BJ52946" s="136"/>
    </row>
    <row r="52947" spans="5:62" ht="14.25" customHeight="1" x14ac:dyDescent="0.25">
      <c r="E52947" s="113"/>
      <c r="H52947" s="133"/>
      <c r="T52947" s="133"/>
      <c r="X52947" s="131"/>
      <c r="Y52947" s="133"/>
      <c r="AJ52947" s="133"/>
      <c r="AO52947" s="135"/>
      <c r="AP52947" s="135"/>
      <c r="BJ52947" s="136"/>
    </row>
    <row r="52948" spans="5:62" ht="14.25" customHeight="1" x14ac:dyDescent="0.25">
      <c r="E52948" s="113"/>
      <c r="H52948" s="133"/>
      <c r="T52948" s="133"/>
      <c r="X52948" s="131"/>
      <c r="Y52948" s="133"/>
      <c r="AJ52948" s="133"/>
      <c r="AO52948" s="135"/>
      <c r="AP52948" s="135"/>
      <c r="BJ52948" s="136"/>
    </row>
    <row r="52949" spans="5:62" ht="14.25" customHeight="1" x14ac:dyDescent="0.25">
      <c r="E52949" s="113"/>
      <c r="H52949" s="133"/>
      <c r="T52949" s="133"/>
      <c r="X52949" s="131"/>
      <c r="Y52949" s="133"/>
      <c r="AJ52949" s="133"/>
      <c r="AO52949" s="135"/>
      <c r="AP52949" s="135"/>
      <c r="BJ52949" s="136"/>
    </row>
    <row r="52950" spans="5:62" ht="14.25" customHeight="1" x14ac:dyDescent="0.25">
      <c r="E52950" s="113"/>
      <c r="H52950" s="133"/>
      <c r="T52950" s="133"/>
      <c r="X52950" s="131"/>
      <c r="Y52950" s="133"/>
      <c r="AJ52950" s="133"/>
      <c r="AO52950" s="135"/>
      <c r="AP52950" s="135"/>
      <c r="BJ52950" s="136"/>
    </row>
    <row r="52951" spans="5:62" ht="14.25" customHeight="1" x14ac:dyDescent="0.25">
      <c r="E52951" s="113"/>
      <c r="H52951" s="133"/>
      <c r="T52951" s="133"/>
      <c r="X52951" s="131"/>
      <c r="Y52951" s="133"/>
      <c r="AJ52951" s="133"/>
      <c r="AO52951" s="135"/>
      <c r="AP52951" s="135"/>
      <c r="BJ52951" s="136"/>
    </row>
    <row r="52952" spans="5:62" ht="14.25" customHeight="1" x14ac:dyDescent="0.25">
      <c r="E52952" s="113"/>
      <c r="H52952" s="133"/>
      <c r="T52952" s="133"/>
      <c r="X52952" s="131"/>
      <c r="Y52952" s="133"/>
      <c r="AJ52952" s="133"/>
      <c r="AO52952" s="135"/>
      <c r="AP52952" s="135"/>
      <c r="BJ52952" s="136"/>
    </row>
    <row r="52953" spans="5:62" ht="14.25" customHeight="1" x14ac:dyDescent="0.25">
      <c r="E52953" s="113"/>
      <c r="H52953" s="133"/>
      <c r="T52953" s="133"/>
      <c r="X52953" s="131"/>
      <c r="Y52953" s="133"/>
      <c r="AJ52953" s="133"/>
      <c r="AO52953" s="135"/>
      <c r="AP52953" s="135"/>
      <c r="BJ52953" s="136"/>
    </row>
    <row r="52954" spans="5:62" ht="14.25" customHeight="1" x14ac:dyDescent="0.25">
      <c r="E52954" s="113"/>
      <c r="H52954" s="133"/>
      <c r="T52954" s="133"/>
      <c r="X52954" s="131"/>
      <c r="Y52954" s="133"/>
      <c r="AJ52954" s="133"/>
      <c r="AO52954" s="135"/>
      <c r="AP52954" s="135"/>
      <c r="BJ52954" s="136"/>
    </row>
    <row r="52955" spans="5:62" ht="14.25" customHeight="1" x14ac:dyDescent="0.25">
      <c r="E52955" s="113"/>
      <c r="H52955" s="133"/>
      <c r="T52955" s="133"/>
      <c r="X52955" s="131"/>
      <c r="Y52955" s="133"/>
      <c r="AJ52955" s="133"/>
      <c r="AO52955" s="135"/>
      <c r="AP52955" s="135"/>
      <c r="BJ52955" s="136"/>
    </row>
    <row r="52956" spans="5:62" ht="14.25" customHeight="1" x14ac:dyDescent="0.25">
      <c r="E52956" s="113"/>
      <c r="H52956" s="133"/>
      <c r="T52956" s="133"/>
      <c r="X52956" s="131"/>
      <c r="Y52956" s="133"/>
      <c r="AJ52956" s="133"/>
      <c r="AO52956" s="135"/>
      <c r="AP52956" s="135"/>
      <c r="BJ52956" s="136"/>
    </row>
    <row r="52957" spans="5:62" ht="14.25" customHeight="1" x14ac:dyDescent="0.25">
      <c r="E52957" s="113"/>
      <c r="H52957" s="133"/>
      <c r="T52957" s="133"/>
      <c r="X52957" s="131"/>
      <c r="Y52957" s="133"/>
      <c r="AJ52957" s="133"/>
      <c r="AO52957" s="135"/>
      <c r="AP52957" s="135"/>
      <c r="BJ52957" s="136"/>
    </row>
    <row r="52958" spans="5:62" ht="14.25" customHeight="1" x14ac:dyDescent="0.25">
      <c r="E52958" s="113"/>
      <c r="H52958" s="133"/>
      <c r="T52958" s="133"/>
      <c r="X52958" s="131"/>
      <c r="Y52958" s="133"/>
      <c r="AJ52958" s="133"/>
      <c r="AO52958" s="135"/>
      <c r="AP52958" s="135"/>
      <c r="BJ52958" s="136"/>
    </row>
    <row r="52959" spans="5:62" ht="14.25" customHeight="1" x14ac:dyDescent="0.25">
      <c r="E52959" s="113"/>
      <c r="H52959" s="133"/>
      <c r="T52959" s="133"/>
      <c r="X52959" s="131"/>
      <c r="Y52959" s="133"/>
      <c r="AJ52959" s="133"/>
      <c r="AO52959" s="135"/>
      <c r="AP52959" s="135"/>
      <c r="BJ52959" s="136"/>
    </row>
    <row r="52960" spans="5:62" ht="14.25" customHeight="1" x14ac:dyDescent="0.25">
      <c r="E52960" s="113"/>
      <c r="H52960" s="133"/>
      <c r="T52960" s="133"/>
      <c r="X52960" s="131"/>
      <c r="Y52960" s="133"/>
      <c r="AJ52960" s="133"/>
      <c r="AO52960" s="135"/>
      <c r="AP52960" s="135"/>
      <c r="BJ52960" s="136"/>
    </row>
    <row r="52961" spans="5:62" ht="14.25" customHeight="1" x14ac:dyDescent="0.25">
      <c r="E52961" s="113"/>
      <c r="H52961" s="133"/>
      <c r="T52961" s="133"/>
      <c r="X52961" s="131"/>
      <c r="Y52961" s="133"/>
      <c r="AJ52961" s="133"/>
      <c r="AO52961" s="135"/>
      <c r="AP52961" s="135"/>
      <c r="BJ52961" s="136"/>
    </row>
    <row r="52962" spans="5:62" ht="14.25" customHeight="1" x14ac:dyDescent="0.25">
      <c r="E52962" s="113"/>
      <c r="H52962" s="133"/>
      <c r="T52962" s="133"/>
      <c r="X52962" s="131"/>
      <c r="Y52962" s="133"/>
      <c r="AJ52962" s="133"/>
      <c r="AO52962" s="135"/>
      <c r="AP52962" s="135"/>
      <c r="BJ52962" s="136"/>
    </row>
    <row r="52963" spans="5:62" ht="14.25" customHeight="1" x14ac:dyDescent="0.25">
      <c r="E52963" s="113"/>
      <c r="H52963" s="133"/>
      <c r="T52963" s="133"/>
      <c r="X52963" s="131"/>
      <c r="Y52963" s="133"/>
      <c r="AJ52963" s="133"/>
      <c r="AO52963" s="135"/>
      <c r="AP52963" s="135"/>
      <c r="BJ52963" s="136"/>
    </row>
    <row r="52964" spans="5:62" ht="14.25" customHeight="1" x14ac:dyDescent="0.25">
      <c r="E52964" s="113"/>
      <c r="H52964" s="133"/>
      <c r="T52964" s="133"/>
      <c r="X52964" s="131"/>
      <c r="Y52964" s="133"/>
      <c r="AJ52964" s="133"/>
      <c r="AO52964" s="135"/>
      <c r="AP52964" s="135"/>
      <c r="BJ52964" s="136"/>
    </row>
    <row r="52965" spans="5:62" ht="14.25" customHeight="1" x14ac:dyDescent="0.25">
      <c r="E52965" s="113"/>
      <c r="H52965" s="133"/>
      <c r="T52965" s="133"/>
      <c r="X52965" s="131"/>
      <c r="Y52965" s="133"/>
      <c r="AJ52965" s="133"/>
      <c r="AO52965" s="135"/>
      <c r="AP52965" s="135"/>
      <c r="BJ52965" s="136"/>
    </row>
    <row r="52966" spans="5:62" ht="14.25" customHeight="1" x14ac:dyDescent="0.25">
      <c r="E52966" s="113"/>
      <c r="H52966" s="133"/>
      <c r="T52966" s="133"/>
      <c r="X52966" s="131"/>
      <c r="Y52966" s="133"/>
      <c r="AJ52966" s="133"/>
      <c r="AO52966" s="135"/>
      <c r="AP52966" s="135"/>
      <c r="BJ52966" s="136"/>
    </row>
    <row r="52967" spans="5:62" ht="14.25" customHeight="1" x14ac:dyDescent="0.25">
      <c r="E52967" s="113"/>
      <c r="H52967" s="133"/>
      <c r="T52967" s="133"/>
      <c r="X52967" s="131"/>
      <c r="Y52967" s="133"/>
      <c r="AJ52967" s="133"/>
      <c r="AO52967" s="135"/>
      <c r="AP52967" s="135"/>
      <c r="BJ52967" s="136"/>
    </row>
    <row r="52968" spans="5:62" ht="14.25" customHeight="1" x14ac:dyDescent="0.25">
      <c r="E52968" s="113"/>
      <c r="H52968" s="133"/>
      <c r="T52968" s="133"/>
      <c r="X52968" s="131"/>
      <c r="Y52968" s="133"/>
      <c r="AJ52968" s="133"/>
      <c r="AO52968" s="135"/>
      <c r="AP52968" s="135"/>
      <c r="BJ52968" s="136"/>
    </row>
    <row r="52969" spans="5:62" ht="14.25" customHeight="1" x14ac:dyDescent="0.25">
      <c r="E52969" s="113"/>
      <c r="H52969" s="133"/>
      <c r="T52969" s="133"/>
      <c r="X52969" s="131"/>
      <c r="Y52969" s="133"/>
      <c r="AJ52969" s="133"/>
      <c r="AO52969" s="135"/>
      <c r="AP52969" s="135"/>
      <c r="BJ52969" s="136"/>
    </row>
    <row r="52970" spans="5:62" ht="14.25" customHeight="1" x14ac:dyDescent="0.25">
      <c r="E52970" s="113"/>
      <c r="H52970" s="133"/>
      <c r="T52970" s="133"/>
      <c r="X52970" s="131"/>
      <c r="Y52970" s="133"/>
      <c r="AJ52970" s="133"/>
      <c r="AO52970" s="135"/>
      <c r="AP52970" s="135"/>
      <c r="BJ52970" s="136"/>
    </row>
    <row r="52971" spans="5:62" ht="14.25" customHeight="1" x14ac:dyDescent="0.25">
      <c r="E52971" s="113"/>
      <c r="H52971" s="133"/>
      <c r="T52971" s="133"/>
      <c r="X52971" s="131"/>
      <c r="Y52971" s="133"/>
      <c r="AJ52971" s="133"/>
      <c r="AO52971" s="135"/>
      <c r="AP52971" s="135"/>
      <c r="BJ52971" s="136"/>
    </row>
    <row r="52972" spans="5:62" ht="14.25" customHeight="1" x14ac:dyDescent="0.25">
      <c r="E52972" s="113"/>
      <c r="H52972" s="133"/>
      <c r="T52972" s="133"/>
      <c r="X52972" s="131"/>
      <c r="Y52972" s="133"/>
      <c r="AJ52972" s="133"/>
      <c r="AO52972" s="135"/>
      <c r="AP52972" s="135"/>
      <c r="BJ52972" s="136"/>
    </row>
    <row r="52973" spans="5:62" ht="14.25" customHeight="1" x14ac:dyDescent="0.25">
      <c r="E52973" s="113"/>
      <c r="H52973" s="133"/>
      <c r="T52973" s="133"/>
      <c r="X52973" s="131"/>
      <c r="Y52973" s="133"/>
      <c r="AJ52973" s="133"/>
      <c r="AO52973" s="135"/>
      <c r="AP52973" s="135"/>
      <c r="BJ52973" s="136"/>
    </row>
    <row r="52974" spans="5:62" ht="14.25" customHeight="1" x14ac:dyDescent="0.25">
      <c r="E52974" s="113"/>
      <c r="H52974" s="133"/>
      <c r="T52974" s="133"/>
      <c r="X52974" s="131"/>
      <c r="Y52974" s="133"/>
      <c r="AJ52974" s="133"/>
      <c r="AO52974" s="135"/>
      <c r="AP52974" s="135"/>
      <c r="BJ52974" s="136"/>
    </row>
    <row r="52975" spans="5:62" ht="14.25" customHeight="1" x14ac:dyDescent="0.25">
      <c r="E52975" s="113"/>
      <c r="H52975" s="133"/>
      <c r="T52975" s="133"/>
      <c r="X52975" s="131"/>
      <c r="Y52975" s="133"/>
      <c r="AJ52975" s="133"/>
      <c r="AO52975" s="135"/>
      <c r="AP52975" s="135"/>
      <c r="BJ52975" s="136"/>
    </row>
    <row r="52976" spans="5:62" ht="14.25" customHeight="1" x14ac:dyDescent="0.25">
      <c r="E52976" s="113"/>
      <c r="H52976" s="133"/>
      <c r="T52976" s="133"/>
      <c r="X52976" s="131"/>
      <c r="Y52976" s="133"/>
      <c r="AJ52976" s="133"/>
      <c r="AO52976" s="135"/>
      <c r="AP52976" s="135"/>
      <c r="BJ52976" s="136"/>
    </row>
    <row r="52977" spans="5:62" ht="14.25" customHeight="1" x14ac:dyDescent="0.25">
      <c r="E52977" s="113"/>
      <c r="H52977" s="133"/>
      <c r="T52977" s="133"/>
      <c r="X52977" s="131"/>
      <c r="Y52977" s="133"/>
      <c r="AJ52977" s="133"/>
      <c r="AO52977" s="135"/>
      <c r="AP52977" s="135"/>
      <c r="BJ52977" s="136"/>
    </row>
    <row r="52978" spans="5:62" ht="14.25" customHeight="1" x14ac:dyDescent="0.25">
      <c r="E52978" s="113"/>
      <c r="H52978" s="133"/>
      <c r="T52978" s="133"/>
      <c r="X52978" s="131"/>
      <c r="Y52978" s="133"/>
      <c r="AJ52978" s="133"/>
      <c r="AO52978" s="135"/>
      <c r="AP52978" s="135"/>
      <c r="BJ52978" s="136"/>
    </row>
    <row r="52979" spans="5:62" ht="14.25" customHeight="1" x14ac:dyDescent="0.25">
      <c r="E52979" s="113"/>
      <c r="H52979" s="133"/>
      <c r="T52979" s="133"/>
      <c r="X52979" s="131"/>
      <c r="Y52979" s="133"/>
      <c r="AJ52979" s="133"/>
      <c r="AO52979" s="135"/>
      <c r="AP52979" s="135"/>
      <c r="BJ52979" s="136"/>
    </row>
    <row r="52980" spans="5:62" ht="14.25" customHeight="1" x14ac:dyDescent="0.25">
      <c r="E52980" s="113"/>
      <c r="H52980" s="133"/>
      <c r="T52980" s="133"/>
      <c r="X52980" s="131"/>
      <c r="Y52980" s="133"/>
      <c r="AJ52980" s="133"/>
      <c r="AO52980" s="135"/>
      <c r="AP52980" s="135"/>
      <c r="BJ52980" s="136"/>
    </row>
    <row r="52981" spans="5:62" ht="14.25" customHeight="1" x14ac:dyDescent="0.25">
      <c r="E52981" s="113"/>
      <c r="H52981" s="133"/>
      <c r="T52981" s="133"/>
      <c r="X52981" s="131"/>
      <c r="Y52981" s="133"/>
      <c r="AJ52981" s="133"/>
      <c r="AO52981" s="135"/>
      <c r="AP52981" s="135"/>
      <c r="BJ52981" s="136"/>
    </row>
    <row r="52982" spans="5:62" ht="14.25" customHeight="1" x14ac:dyDescent="0.25">
      <c r="E52982" s="113"/>
      <c r="H52982" s="133"/>
      <c r="T52982" s="133"/>
      <c r="X52982" s="131"/>
      <c r="Y52982" s="133"/>
      <c r="AJ52982" s="133"/>
      <c r="AO52982" s="135"/>
      <c r="AP52982" s="135"/>
      <c r="BJ52982" s="136"/>
    </row>
    <row r="52983" spans="5:62" ht="14.25" customHeight="1" x14ac:dyDescent="0.25">
      <c r="E52983" s="113"/>
      <c r="H52983" s="133"/>
      <c r="T52983" s="133"/>
      <c r="X52983" s="131"/>
      <c r="Y52983" s="133"/>
      <c r="AJ52983" s="133"/>
      <c r="AO52983" s="135"/>
      <c r="AP52983" s="135"/>
      <c r="BJ52983" s="136"/>
    </row>
    <row r="52984" spans="5:62" ht="14.25" customHeight="1" x14ac:dyDescent="0.25">
      <c r="E52984" s="113"/>
      <c r="H52984" s="133"/>
      <c r="T52984" s="133"/>
      <c r="X52984" s="131"/>
      <c r="Y52984" s="133"/>
      <c r="AJ52984" s="133"/>
      <c r="AO52984" s="135"/>
      <c r="AP52984" s="135"/>
      <c r="BJ52984" s="136"/>
    </row>
    <row r="52985" spans="5:62" ht="14.25" customHeight="1" x14ac:dyDescent="0.25">
      <c r="E52985" s="113"/>
      <c r="H52985" s="133"/>
      <c r="T52985" s="133"/>
      <c r="X52985" s="131"/>
      <c r="Y52985" s="133"/>
      <c r="AJ52985" s="133"/>
      <c r="AO52985" s="135"/>
      <c r="AP52985" s="135"/>
      <c r="BJ52985" s="136"/>
    </row>
    <row r="52986" spans="5:62" ht="14.25" customHeight="1" x14ac:dyDescent="0.25">
      <c r="E52986" s="113"/>
      <c r="H52986" s="133"/>
      <c r="T52986" s="133"/>
      <c r="X52986" s="131"/>
      <c r="Y52986" s="133"/>
      <c r="AJ52986" s="133"/>
      <c r="AO52986" s="135"/>
      <c r="AP52986" s="135"/>
      <c r="BJ52986" s="136"/>
    </row>
    <row r="52987" spans="5:62" ht="14.25" customHeight="1" x14ac:dyDescent="0.25">
      <c r="E52987" s="113"/>
      <c r="H52987" s="133"/>
      <c r="T52987" s="133"/>
      <c r="X52987" s="131"/>
      <c r="Y52987" s="133"/>
      <c r="AJ52987" s="133"/>
      <c r="AO52987" s="135"/>
      <c r="AP52987" s="135"/>
      <c r="BJ52987" s="136"/>
    </row>
    <row r="52988" spans="5:62" ht="14.25" customHeight="1" x14ac:dyDescent="0.25">
      <c r="E52988" s="113"/>
      <c r="H52988" s="133"/>
      <c r="T52988" s="133"/>
      <c r="X52988" s="131"/>
      <c r="Y52988" s="133"/>
      <c r="AJ52988" s="133"/>
      <c r="AO52988" s="135"/>
      <c r="AP52988" s="135"/>
      <c r="BJ52988" s="136"/>
    </row>
    <row r="52989" spans="5:62" ht="14.25" customHeight="1" x14ac:dyDescent="0.25">
      <c r="E52989" s="113"/>
      <c r="H52989" s="133"/>
      <c r="T52989" s="133"/>
      <c r="X52989" s="131"/>
      <c r="Y52989" s="133"/>
      <c r="AJ52989" s="133"/>
      <c r="AO52989" s="135"/>
      <c r="AP52989" s="135"/>
      <c r="BJ52989" s="136"/>
    </row>
    <row r="52990" spans="5:62" ht="14.25" customHeight="1" x14ac:dyDescent="0.25">
      <c r="E52990" s="113"/>
      <c r="H52990" s="133"/>
      <c r="T52990" s="133"/>
      <c r="X52990" s="131"/>
      <c r="Y52990" s="133"/>
      <c r="AJ52990" s="133"/>
      <c r="AO52990" s="135"/>
      <c r="AP52990" s="135"/>
      <c r="BJ52990" s="136"/>
    </row>
    <row r="52991" spans="5:62" ht="14.25" customHeight="1" x14ac:dyDescent="0.25">
      <c r="E52991" s="113"/>
      <c r="H52991" s="133"/>
      <c r="T52991" s="133"/>
      <c r="X52991" s="131"/>
      <c r="Y52991" s="133"/>
      <c r="AJ52991" s="133"/>
      <c r="AO52991" s="135"/>
      <c r="AP52991" s="135"/>
      <c r="BJ52991" s="136"/>
    </row>
    <row r="52992" spans="5:62" ht="14.25" customHeight="1" x14ac:dyDescent="0.25">
      <c r="E52992" s="113"/>
      <c r="H52992" s="133"/>
      <c r="T52992" s="133"/>
      <c r="X52992" s="131"/>
      <c r="Y52992" s="133"/>
      <c r="AJ52992" s="133"/>
      <c r="AO52992" s="135"/>
      <c r="AP52992" s="135"/>
      <c r="BJ52992" s="136"/>
    </row>
    <row r="52993" spans="5:62" ht="14.25" customHeight="1" x14ac:dyDescent="0.25">
      <c r="E52993" s="113"/>
      <c r="H52993" s="133"/>
      <c r="T52993" s="133"/>
      <c r="X52993" s="131"/>
      <c r="Y52993" s="133"/>
      <c r="AJ52993" s="133"/>
      <c r="AO52993" s="135"/>
      <c r="AP52993" s="135"/>
      <c r="BJ52993" s="136"/>
    </row>
    <row r="52994" spans="5:62" ht="14.25" customHeight="1" x14ac:dyDescent="0.25">
      <c r="E52994" s="113"/>
      <c r="H52994" s="133"/>
      <c r="T52994" s="133"/>
      <c r="X52994" s="131"/>
      <c r="Y52994" s="133"/>
      <c r="AJ52994" s="133"/>
      <c r="AO52994" s="135"/>
      <c r="AP52994" s="135"/>
      <c r="BJ52994" s="136"/>
    </row>
    <row r="52995" spans="5:62" ht="14.25" customHeight="1" x14ac:dyDescent="0.25">
      <c r="E52995" s="113"/>
      <c r="H52995" s="133"/>
      <c r="T52995" s="133"/>
      <c r="X52995" s="131"/>
      <c r="Y52995" s="133"/>
      <c r="AJ52995" s="133"/>
      <c r="AO52995" s="135"/>
      <c r="AP52995" s="135"/>
      <c r="BJ52995" s="136"/>
    </row>
    <row r="52996" spans="5:62" ht="14.25" customHeight="1" x14ac:dyDescent="0.25">
      <c r="E52996" s="113"/>
      <c r="H52996" s="133"/>
      <c r="T52996" s="133"/>
      <c r="X52996" s="131"/>
      <c r="Y52996" s="133"/>
      <c r="AJ52996" s="133"/>
      <c r="AO52996" s="135"/>
      <c r="AP52996" s="135"/>
      <c r="BJ52996" s="136"/>
    </row>
    <row r="52997" spans="5:62" ht="14.25" customHeight="1" x14ac:dyDescent="0.25">
      <c r="E52997" s="113"/>
      <c r="H52997" s="133"/>
      <c r="T52997" s="133"/>
      <c r="X52997" s="131"/>
      <c r="Y52997" s="133"/>
      <c r="AJ52997" s="133"/>
      <c r="AO52997" s="135"/>
      <c r="AP52997" s="135"/>
      <c r="BJ52997" s="136"/>
    </row>
    <row r="52998" spans="5:62" ht="14.25" customHeight="1" x14ac:dyDescent="0.25">
      <c r="E52998" s="113"/>
      <c r="H52998" s="133"/>
      <c r="T52998" s="133"/>
      <c r="X52998" s="131"/>
      <c r="Y52998" s="133"/>
      <c r="AJ52998" s="133"/>
      <c r="AO52998" s="135"/>
      <c r="AP52998" s="135"/>
      <c r="BJ52998" s="136"/>
    </row>
    <row r="52999" spans="5:62" ht="14.25" customHeight="1" x14ac:dyDescent="0.25">
      <c r="E52999" s="113"/>
      <c r="H52999" s="133"/>
      <c r="T52999" s="133"/>
      <c r="X52999" s="131"/>
      <c r="Y52999" s="133"/>
      <c r="AJ52999" s="133"/>
      <c r="AO52999" s="135"/>
      <c r="AP52999" s="135"/>
      <c r="BJ52999" s="136"/>
    </row>
    <row r="53000" spans="5:62" ht="14.25" customHeight="1" x14ac:dyDescent="0.25">
      <c r="E53000" s="113"/>
      <c r="H53000" s="133"/>
      <c r="T53000" s="133"/>
      <c r="X53000" s="131"/>
      <c r="Y53000" s="133"/>
      <c r="AJ53000" s="133"/>
      <c r="AO53000" s="135"/>
      <c r="AP53000" s="135"/>
      <c r="BJ53000" s="136"/>
    </row>
    <row r="53001" spans="5:62" ht="14.25" customHeight="1" x14ac:dyDescent="0.25">
      <c r="E53001" s="113"/>
      <c r="H53001" s="133"/>
      <c r="T53001" s="133"/>
      <c r="X53001" s="131"/>
      <c r="Y53001" s="133"/>
      <c r="AJ53001" s="133"/>
      <c r="AO53001" s="135"/>
      <c r="AP53001" s="135"/>
      <c r="BJ53001" s="136"/>
    </row>
    <row r="53002" spans="5:62" ht="14.25" customHeight="1" x14ac:dyDescent="0.25">
      <c r="E53002" s="113"/>
      <c r="H53002" s="133"/>
      <c r="T53002" s="133"/>
      <c r="X53002" s="131"/>
      <c r="Y53002" s="133"/>
      <c r="AJ53002" s="133"/>
      <c r="AO53002" s="135"/>
      <c r="AP53002" s="135"/>
      <c r="BJ53002" s="136"/>
    </row>
    <row r="53003" spans="5:62" ht="14.25" customHeight="1" x14ac:dyDescent="0.25">
      <c r="E53003" s="113"/>
      <c r="H53003" s="133"/>
      <c r="T53003" s="133"/>
      <c r="X53003" s="131"/>
      <c r="Y53003" s="133"/>
      <c r="AJ53003" s="133"/>
      <c r="AO53003" s="135"/>
      <c r="AP53003" s="135"/>
      <c r="BJ53003" s="136"/>
    </row>
    <row r="53004" spans="5:62" ht="14.25" customHeight="1" x14ac:dyDescent="0.25">
      <c r="E53004" s="113"/>
      <c r="H53004" s="133"/>
      <c r="T53004" s="133"/>
      <c r="X53004" s="131"/>
      <c r="Y53004" s="133"/>
      <c r="AJ53004" s="133"/>
      <c r="AO53004" s="135"/>
      <c r="AP53004" s="135"/>
      <c r="BJ53004" s="136"/>
    </row>
    <row r="53005" spans="5:62" ht="14.25" customHeight="1" x14ac:dyDescent="0.25">
      <c r="E53005" s="113"/>
      <c r="H53005" s="133"/>
      <c r="T53005" s="133"/>
      <c r="X53005" s="131"/>
      <c r="Y53005" s="133"/>
      <c r="AJ53005" s="133"/>
      <c r="AO53005" s="135"/>
      <c r="AP53005" s="135"/>
      <c r="BJ53005" s="136"/>
    </row>
    <row r="53006" spans="5:62" ht="14.25" customHeight="1" x14ac:dyDescent="0.25">
      <c r="E53006" s="113"/>
      <c r="H53006" s="133"/>
      <c r="T53006" s="133"/>
      <c r="X53006" s="131"/>
      <c r="Y53006" s="133"/>
      <c r="AJ53006" s="133"/>
      <c r="AO53006" s="135"/>
      <c r="AP53006" s="135"/>
      <c r="BJ53006" s="136"/>
    </row>
    <row r="53007" spans="5:62" ht="14.25" customHeight="1" x14ac:dyDescent="0.25">
      <c r="E53007" s="113"/>
      <c r="H53007" s="133"/>
      <c r="T53007" s="133"/>
      <c r="X53007" s="131"/>
      <c r="Y53007" s="133"/>
      <c r="AJ53007" s="133"/>
      <c r="AO53007" s="135"/>
      <c r="AP53007" s="135"/>
      <c r="BJ53007" s="136"/>
    </row>
    <row r="53008" spans="5:62" ht="14.25" customHeight="1" x14ac:dyDescent="0.25">
      <c r="E53008" s="113"/>
      <c r="H53008" s="133"/>
      <c r="T53008" s="133"/>
      <c r="X53008" s="131"/>
      <c r="Y53008" s="133"/>
      <c r="AJ53008" s="133"/>
      <c r="AO53008" s="135"/>
      <c r="AP53008" s="135"/>
      <c r="BJ53008" s="136"/>
    </row>
    <row r="53009" spans="5:62" ht="14.25" customHeight="1" x14ac:dyDescent="0.25">
      <c r="E53009" s="113"/>
      <c r="H53009" s="133"/>
      <c r="T53009" s="133"/>
      <c r="X53009" s="131"/>
      <c r="Y53009" s="133"/>
      <c r="AJ53009" s="133"/>
      <c r="AO53009" s="135"/>
      <c r="AP53009" s="135"/>
      <c r="BJ53009" s="136"/>
    </row>
    <row r="53010" spans="5:62" ht="14.25" customHeight="1" x14ac:dyDescent="0.25">
      <c r="E53010" s="113"/>
      <c r="H53010" s="133"/>
      <c r="T53010" s="133"/>
      <c r="X53010" s="131"/>
      <c r="Y53010" s="133"/>
      <c r="AJ53010" s="133"/>
      <c r="AO53010" s="135"/>
      <c r="AP53010" s="135"/>
      <c r="BJ53010" s="136"/>
    </row>
    <row r="53011" spans="5:62" ht="14.25" customHeight="1" x14ac:dyDescent="0.25">
      <c r="E53011" s="113"/>
      <c r="H53011" s="133"/>
      <c r="T53011" s="133"/>
      <c r="X53011" s="131"/>
      <c r="Y53011" s="133"/>
      <c r="AJ53011" s="133"/>
      <c r="AO53011" s="135"/>
      <c r="AP53011" s="135"/>
      <c r="BJ53011" s="136"/>
    </row>
    <row r="53012" spans="5:62" ht="14.25" customHeight="1" x14ac:dyDescent="0.25">
      <c r="E53012" s="113"/>
      <c r="H53012" s="133"/>
      <c r="T53012" s="133"/>
      <c r="X53012" s="131"/>
      <c r="Y53012" s="133"/>
      <c r="AJ53012" s="133"/>
      <c r="AO53012" s="135"/>
      <c r="AP53012" s="135"/>
      <c r="BJ53012" s="136"/>
    </row>
    <row r="53013" spans="5:62" ht="14.25" customHeight="1" x14ac:dyDescent="0.25">
      <c r="E53013" s="113"/>
      <c r="H53013" s="133"/>
      <c r="T53013" s="133"/>
      <c r="X53013" s="131"/>
      <c r="Y53013" s="133"/>
      <c r="AJ53013" s="133"/>
      <c r="AO53013" s="135"/>
      <c r="AP53013" s="135"/>
      <c r="BJ53013" s="136"/>
    </row>
    <row r="53014" spans="5:62" ht="14.25" customHeight="1" x14ac:dyDescent="0.25">
      <c r="E53014" s="113"/>
      <c r="H53014" s="133"/>
      <c r="T53014" s="133"/>
      <c r="X53014" s="131"/>
      <c r="Y53014" s="133"/>
      <c r="AJ53014" s="133"/>
      <c r="AO53014" s="135"/>
      <c r="AP53014" s="135"/>
      <c r="BJ53014" s="136"/>
    </row>
    <row r="53015" spans="5:62" ht="14.25" customHeight="1" x14ac:dyDescent="0.25">
      <c r="E53015" s="113"/>
      <c r="H53015" s="133"/>
      <c r="T53015" s="133"/>
      <c r="X53015" s="131"/>
      <c r="Y53015" s="133"/>
      <c r="AJ53015" s="133"/>
      <c r="AO53015" s="135"/>
      <c r="AP53015" s="135"/>
      <c r="BJ53015" s="136"/>
    </row>
    <row r="53016" spans="5:62" ht="14.25" customHeight="1" x14ac:dyDescent="0.25">
      <c r="E53016" s="113"/>
      <c r="H53016" s="133"/>
      <c r="T53016" s="133"/>
      <c r="X53016" s="131"/>
      <c r="Y53016" s="133"/>
      <c r="AJ53016" s="133"/>
      <c r="AO53016" s="135"/>
      <c r="AP53016" s="135"/>
      <c r="BJ53016" s="136"/>
    </row>
    <row r="53017" spans="5:62" ht="14.25" customHeight="1" x14ac:dyDescent="0.25">
      <c r="E53017" s="113"/>
      <c r="H53017" s="133"/>
      <c r="T53017" s="133"/>
      <c r="X53017" s="131"/>
      <c r="Y53017" s="133"/>
      <c r="AJ53017" s="133"/>
      <c r="AO53017" s="135"/>
      <c r="AP53017" s="135"/>
      <c r="BJ53017" s="136"/>
    </row>
    <row r="53018" spans="5:62" ht="14.25" customHeight="1" x14ac:dyDescent="0.25">
      <c r="E53018" s="113"/>
      <c r="H53018" s="133"/>
      <c r="T53018" s="133"/>
      <c r="X53018" s="131"/>
      <c r="Y53018" s="133"/>
      <c r="AJ53018" s="133"/>
      <c r="AO53018" s="135"/>
      <c r="AP53018" s="135"/>
      <c r="BJ53018" s="136"/>
    </row>
    <row r="53019" spans="5:62" ht="14.25" customHeight="1" x14ac:dyDescent="0.25">
      <c r="E53019" s="113"/>
      <c r="H53019" s="133"/>
      <c r="T53019" s="133"/>
      <c r="X53019" s="131"/>
      <c r="Y53019" s="133"/>
      <c r="AJ53019" s="133"/>
      <c r="AO53019" s="135"/>
      <c r="AP53019" s="135"/>
      <c r="BJ53019" s="136"/>
    </row>
    <row r="53020" spans="5:62" ht="14.25" customHeight="1" x14ac:dyDescent="0.25">
      <c r="E53020" s="113"/>
      <c r="H53020" s="133"/>
      <c r="T53020" s="133"/>
      <c r="X53020" s="131"/>
      <c r="Y53020" s="133"/>
      <c r="AJ53020" s="133"/>
      <c r="AO53020" s="135"/>
      <c r="AP53020" s="135"/>
      <c r="BJ53020" s="136"/>
    </row>
    <row r="53021" spans="5:62" ht="14.25" customHeight="1" x14ac:dyDescent="0.25">
      <c r="E53021" s="113"/>
      <c r="H53021" s="133"/>
      <c r="T53021" s="133"/>
      <c r="X53021" s="131"/>
      <c r="Y53021" s="133"/>
      <c r="AJ53021" s="133"/>
      <c r="AO53021" s="135"/>
      <c r="AP53021" s="135"/>
      <c r="BJ53021" s="136"/>
    </row>
    <row r="53022" spans="5:62" ht="14.25" customHeight="1" x14ac:dyDescent="0.25">
      <c r="E53022" s="113"/>
      <c r="H53022" s="133"/>
      <c r="T53022" s="133"/>
      <c r="X53022" s="131"/>
      <c r="Y53022" s="133"/>
      <c r="AJ53022" s="133"/>
      <c r="AO53022" s="135"/>
      <c r="AP53022" s="135"/>
      <c r="BJ53022" s="136"/>
    </row>
    <row r="53023" spans="5:62" ht="14.25" customHeight="1" x14ac:dyDescent="0.25">
      <c r="E53023" s="113"/>
      <c r="H53023" s="133"/>
      <c r="T53023" s="133"/>
      <c r="X53023" s="131"/>
      <c r="Y53023" s="133"/>
      <c r="AJ53023" s="133"/>
      <c r="AO53023" s="135"/>
      <c r="AP53023" s="135"/>
      <c r="BJ53023" s="136"/>
    </row>
    <row r="53024" spans="5:62" ht="14.25" customHeight="1" x14ac:dyDescent="0.25">
      <c r="E53024" s="113"/>
      <c r="H53024" s="133"/>
      <c r="T53024" s="133"/>
      <c r="X53024" s="131"/>
      <c r="Y53024" s="133"/>
      <c r="AJ53024" s="133"/>
      <c r="AO53024" s="135"/>
      <c r="AP53024" s="135"/>
      <c r="BJ53024" s="136"/>
    </row>
    <row r="53025" spans="5:62" ht="14.25" customHeight="1" x14ac:dyDescent="0.25">
      <c r="E53025" s="113"/>
      <c r="H53025" s="133"/>
      <c r="T53025" s="133"/>
      <c r="X53025" s="131"/>
      <c r="Y53025" s="133"/>
      <c r="AJ53025" s="133"/>
      <c r="AO53025" s="135"/>
      <c r="AP53025" s="135"/>
      <c r="BJ53025" s="136"/>
    </row>
    <row r="53026" spans="5:62" ht="14.25" customHeight="1" x14ac:dyDescent="0.25">
      <c r="E53026" s="113"/>
      <c r="H53026" s="133"/>
      <c r="T53026" s="133"/>
      <c r="X53026" s="131"/>
      <c r="Y53026" s="133"/>
      <c r="AJ53026" s="133"/>
      <c r="AO53026" s="135"/>
      <c r="AP53026" s="135"/>
      <c r="BJ53026" s="136"/>
    </row>
    <row r="53027" spans="5:62" ht="14.25" customHeight="1" x14ac:dyDescent="0.25">
      <c r="E53027" s="113"/>
      <c r="H53027" s="133"/>
      <c r="T53027" s="133"/>
      <c r="X53027" s="131"/>
      <c r="Y53027" s="133"/>
      <c r="AJ53027" s="133"/>
      <c r="AO53027" s="135"/>
      <c r="AP53027" s="135"/>
      <c r="BJ53027" s="136"/>
    </row>
    <row r="53028" spans="5:62" ht="14.25" customHeight="1" x14ac:dyDescent="0.25">
      <c r="E53028" s="113"/>
      <c r="H53028" s="133"/>
      <c r="T53028" s="133"/>
      <c r="X53028" s="131"/>
      <c r="Y53028" s="133"/>
      <c r="AJ53028" s="133"/>
      <c r="AO53028" s="135"/>
      <c r="AP53028" s="135"/>
      <c r="BJ53028" s="136"/>
    </row>
    <row r="53029" spans="5:62" ht="14.25" customHeight="1" x14ac:dyDescent="0.25">
      <c r="E53029" s="113"/>
      <c r="H53029" s="133"/>
      <c r="T53029" s="133"/>
      <c r="X53029" s="131"/>
      <c r="Y53029" s="133"/>
      <c r="AJ53029" s="133"/>
      <c r="AO53029" s="135"/>
      <c r="AP53029" s="135"/>
      <c r="BJ53029" s="136"/>
    </row>
    <row r="53030" spans="5:62" ht="14.25" customHeight="1" x14ac:dyDescent="0.25">
      <c r="E53030" s="113"/>
      <c r="H53030" s="133"/>
      <c r="T53030" s="133"/>
      <c r="X53030" s="131"/>
      <c r="Y53030" s="133"/>
      <c r="AJ53030" s="133"/>
      <c r="AO53030" s="135"/>
      <c r="AP53030" s="135"/>
      <c r="BJ53030" s="136"/>
    </row>
    <row r="53031" spans="5:62" ht="14.25" customHeight="1" x14ac:dyDescent="0.25">
      <c r="E53031" s="113"/>
      <c r="H53031" s="133"/>
      <c r="T53031" s="133"/>
      <c r="X53031" s="131"/>
      <c r="Y53031" s="133"/>
      <c r="AJ53031" s="133"/>
      <c r="AO53031" s="135"/>
      <c r="AP53031" s="135"/>
      <c r="BJ53031" s="136"/>
    </row>
    <row r="53032" spans="5:62" ht="14.25" customHeight="1" x14ac:dyDescent="0.25">
      <c r="E53032" s="113"/>
      <c r="H53032" s="133"/>
      <c r="T53032" s="133"/>
      <c r="X53032" s="131"/>
      <c r="Y53032" s="133"/>
      <c r="AJ53032" s="133"/>
      <c r="AO53032" s="135"/>
      <c r="AP53032" s="135"/>
      <c r="BJ53032" s="136"/>
    </row>
    <row r="53033" spans="5:62" ht="14.25" customHeight="1" x14ac:dyDescent="0.25">
      <c r="E53033" s="113"/>
      <c r="H53033" s="133"/>
      <c r="T53033" s="133"/>
      <c r="X53033" s="131"/>
      <c r="Y53033" s="133"/>
      <c r="AJ53033" s="133"/>
      <c r="AO53033" s="135"/>
      <c r="AP53033" s="135"/>
      <c r="BJ53033" s="136"/>
    </row>
    <row r="53034" spans="5:62" ht="14.25" customHeight="1" x14ac:dyDescent="0.25">
      <c r="E53034" s="113"/>
      <c r="H53034" s="133"/>
      <c r="T53034" s="133"/>
      <c r="X53034" s="131"/>
      <c r="Y53034" s="133"/>
      <c r="AJ53034" s="133"/>
      <c r="AO53034" s="135"/>
      <c r="AP53034" s="135"/>
      <c r="BJ53034" s="136"/>
    </row>
    <row r="53035" spans="5:62" ht="14.25" customHeight="1" x14ac:dyDescent="0.25">
      <c r="E53035" s="113"/>
      <c r="H53035" s="133"/>
      <c r="T53035" s="133"/>
      <c r="X53035" s="131"/>
      <c r="Y53035" s="133"/>
      <c r="AJ53035" s="133"/>
      <c r="AO53035" s="135"/>
      <c r="AP53035" s="135"/>
      <c r="BJ53035" s="136"/>
    </row>
    <row r="53036" spans="5:62" ht="14.25" customHeight="1" x14ac:dyDescent="0.25">
      <c r="E53036" s="113"/>
      <c r="H53036" s="133"/>
      <c r="T53036" s="133"/>
      <c r="X53036" s="131"/>
      <c r="Y53036" s="133"/>
      <c r="AJ53036" s="133"/>
      <c r="AO53036" s="135"/>
      <c r="AP53036" s="135"/>
      <c r="BJ53036" s="136"/>
    </row>
    <row r="53037" spans="5:62" ht="14.25" customHeight="1" x14ac:dyDescent="0.25">
      <c r="E53037" s="113"/>
      <c r="H53037" s="133"/>
      <c r="T53037" s="133"/>
      <c r="X53037" s="131"/>
      <c r="Y53037" s="133"/>
      <c r="AJ53037" s="133"/>
      <c r="AO53037" s="135"/>
      <c r="AP53037" s="135"/>
      <c r="BJ53037" s="136"/>
    </row>
    <row r="53038" spans="5:62" ht="14.25" customHeight="1" x14ac:dyDescent="0.25">
      <c r="E53038" s="113"/>
      <c r="H53038" s="133"/>
      <c r="T53038" s="133"/>
      <c r="X53038" s="131"/>
      <c r="Y53038" s="133"/>
      <c r="AJ53038" s="133"/>
      <c r="AO53038" s="135"/>
      <c r="AP53038" s="135"/>
      <c r="BJ53038" s="136"/>
    </row>
    <row r="53039" spans="5:62" ht="14.25" customHeight="1" x14ac:dyDescent="0.25">
      <c r="E53039" s="113"/>
      <c r="H53039" s="133"/>
      <c r="T53039" s="133"/>
      <c r="X53039" s="131"/>
      <c r="Y53039" s="133"/>
      <c r="AJ53039" s="133"/>
      <c r="AO53039" s="135"/>
      <c r="AP53039" s="135"/>
      <c r="BJ53039" s="136"/>
    </row>
    <row r="53040" spans="5:62" ht="14.25" customHeight="1" x14ac:dyDescent="0.25">
      <c r="E53040" s="113"/>
      <c r="H53040" s="133"/>
      <c r="T53040" s="133"/>
      <c r="X53040" s="131"/>
      <c r="Y53040" s="133"/>
      <c r="AJ53040" s="133"/>
      <c r="AO53040" s="135"/>
      <c r="AP53040" s="135"/>
      <c r="BJ53040" s="136"/>
    </row>
    <row r="53041" spans="5:62" ht="14.25" customHeight="1" x14ac:dyDescent="0.25">
      <c r="E53041" s="113"/>
      <c r="H53041" s="133"/>
      <c r="T53041" s="133"/>
      <c r="X53041" s="131"/>
      <c r="Y53041" s="133"/>
      <c r="AJ53041" s="133"/>
      <c r="AO53041" s="135"/>
      <c r="AP53041" s="135"/>
      <c r="BJ53041" s="136"/>
    </row>
    <row r="53042" spans="5:62" ht="14.25" customHeight="1" x14ac:dyDescent="0.25">
      <c r="E53042" s="113"/>
      <c r="H53042" s="133"/>
      <c r="T53042" s="133"/>
      <c r="X53042" s="131"/>
      <c r="Y53042" s="133"/>
      <c r="AJ53042" s="133"/>
      <c r="AO53042" s="135"/>
      <c r="AP53042" s="135"/>
      <c r="BJ53042" s="136"/>
    </row>
    <row r="53043" spans="5:62" ht="14.25" customHeight="1" x14ac:dyDescent="0.25">
      <c r="E53043" s="113"/>
      <c r="H53043" s="133"/>
      <c r="T53043" s="133"/>
      <c r="X53043" s="131"/>
      <c r="Y53043" s="133"/>
      <c r="AJ53043" s="133"/>
      <c r="AO53043" s="135"/>
      <c r="AP53043" s="135"/>
      <c r="BJ53043" s="136"/>
    </row>
    <row r="53044" spans="5:62" ht="14.25" customHeight="1" x14ac:dyDescent="0.25">
      <c r="E53044" s="113"/>
      <c r="H53044" s="133"/>
      <c r="T53044" s="133"/>
      <c r="X53044" s="131"/>
      <c r="Y53044" s="133"/>
      <c r="AJ53044" s="133"/>
      <c r="AO53044" s="135"/>
      <c r="AP53044" s="135"/>
      <c r="BJ53044" s="136"/>
    </row>
    <row r="53045" spans="5:62" ht="14.25" customHeight="1" x14ac:dyDescent="0.25">
      <c r="E53045" s="113"/>
      <c r="H53045" s="133"/>
      <c r="T53045" s="133"/>
      <c r="X53045" s="131"/>
      <c r="Y53045" s="133"/>
      <c r="AJ53045" s="133"/>
      <c r="AO53045" s="135"/>
      <c r="AP53045" s="135"/>
      <c r="BJ53045" s="136"/>
    </row>
    <row r="53046" spans="5:62" ht="14.25" customHeight="1" x14ac:dyDescent="0.25">
      <c r="E53046" s="113"/>
      <c r="H53046" s="133"/>
      <c r="T53046" s="133"/>
      <c r="X53046" s="131"/>
      <c r="Y53046" s="133"/>
      <c r="AJ53046" s="133"/>
      <c r="AO53046" s="135"/>
      <c r="AP53046" s="135"/>
      <c r="BJ53046" s="136"/>
    </row>
    <row r="53047" spans="5:62" ht="14.25" customHeight="1" x14ac:dyDescent="0.25">
      <c r="E53047" s="113"/>
      <c r="H53047" s="133"/>
      <c r="T53047" s="133"/>
      <c r="X53047" s="131"/>
      <c r="Y53047" s="133"/>
      <c r="AJ53047" s="133"/>
      <c r="AO53047" s="135"/>
      <c r="AP53047" s="135"/>
      <c r="BJ53047" s="136"/>
    </row>
    <row r="53048" spans="5:62" ht="14.25" customHeight="1" x14ac:dyDescent="0.25">
      <c r="E53048" s="113"/>
      <c r="H53048" s="133"/>
      <c r="T53048" s="133"/>
      <c r="X53048" s="131"/>
      <c r="Y53048" s="133"/>
      <c r="AJ53048" s="133"/>
      <c r="AO53048" s="135"/>
      <c r="AP53048" s="135"/>
      <c r="BJ53048" s="136"/>
    </row>
    <row r="53049" spans="5:62" ht="14.25" customHeight="1" x14ac:dyDescent="0.25">
      <c r="E53049" s="113"/>
      <c r="H53049" s="133"/>
      <c r="T53049" s="133"/>
      <c r="X53049" s="131"/>
      <c r="Y53049" s="133"/>
      <c r="AJ53049" s="133"/>
      <c r="AO53049" s="135"/>
      <c r="AP53049" s="135"/>
      <c r="BJ53049" s="136"/>
    </row>
    <row r="53050" spans="5:62" ht="14.25" customHeight="1" x14ac:dyDescent="0.25">
      <c r="E53050" s="113"/>
      <c r="H53050" s="133"/>
      <c r="T53050" s="133"/>
      <c r="X53050" s="131"/>
      <c r="Y53050" s="133"/>
      <c r="AJ53050" s="133"/>
      <c r="AO53050" s="135"/>
      <c r="AP53050" s="135"/>
      <c r="BJ53050" s="136"/>
    </row>
    <row r="53051" spans="5:62" ht="14.25" customHeight="1" x14ac:dyDescent="0.25">
      <c r="E53051" s="113"/>
      <c r="H53051" s="133"/>
      <c r="T53051" s="133"/>
      <c r="X53051" s="131"/>
      <c r="Y53051" s="133"/>
      <c r="AJ53051" s="133"/>
      <c r="AO53051" s="135"/>
      <c r="AP53051" s="135"/>
      <c r="BJ53051" s="136"/>
    </row>
    <row r="53052" spans="5:62" ht="14.25" customHeight="1" x14ac:dyDescent="0.25">
      <c r="E53052" s="113"/>
      <c r="H53052" s="133"/>
      <c r="T53052" s="133"/>
      <c r="X53052" s="131"/>
      <c r="Y53052" s="133"/>
      <c r="AJ53052" s="133"/>
      <c r="AO53052" s="135"/>
      <c r="AP53052" s="135"/>
      <c r="BJ53052" s="136"/>
    </row>
    <row r="53053" spans="5:62" ht="14.25" customHeight="1" x14ac:dyDescent="0.25">
      <c r="E53053" s="113"/>
      <c r="H53053" s="133"/>
      <c r="T53053" s="133"/>
      <c r="X53053" s="131"/>
      <c r="Y53053" s="133"/>
      <c r="AJ53053" s="133"/>
      <c r="AO53053" s="135"/>
      <c r="AP53053" s="135"/>
      <c r="BJ53053" s="136"/>
    </row>
    <row r="53054" spans="5:62" ht="14.25" customHeight="1" x14ac:dyDescent="0.25">
      <c r="E53054" s="113"/>
      <c r="H53054" s="133"/>
      <c r="T53054" s="133"/>
      <c r="X53054" s="131"/>
      <c r="Y53054" s="133"/>
      <c r="AJ53054" s="133"/>
      <c r="AO53054" s="135"/>
      <c r="AP53054" s="135"/>
      <c r="BJ53054" s="136"/>
    </row>
    <row r="53055" spans="5:62" ht="14.25" customHeight="1" x14ac:dyDescent="0.25">
      <c r="E53055" s="113"/>
      <c r="H53055" s="133"/>
      <c r="T53055" s="133"/>
      <c r="X53055" s="131"/>
      <c r="Y53055" s="133"/>
      <c r="AJ53055" s="133"/>
      <c r="AO53055" s="135"/>
      <c r="AP53055" s="135"/>
      <c r="BJ53055" s="136"/>
    </row>
    <row r="53056" spans="5:62" ht="14.25" customHeight="1" x14ac:dyDescent="0.25">
      <c r="E53056" s="113"/>
      <c r="H53056" s="133"/>
      <c r="T53056" s="133"/>
      <c r="X53056" s="131"/>
      <c r="Y53056" s="133"/>
      <c r="AJ53056" s="133"/>
      <c r="AO53056" s="135"/>
      <c r="AP53056" s="135"/>
      <c r="BJ53056" s="136"/>
    </row>
    <row r="53057" spans="5:62" ht="14.25" customHeight="1" x14ac:dyDescent="0.25">
      <c r="E53057" s="113"/>
      <c r="H53057" s="133"/>
      <c r="T53057" s="133"/>
      <c r="X53057" s="131"/>
      <c r="Y53057" s="133"/>
      <c r="AJ53057" s="133"/>
      <c r="AO53057" s="135"/>
      <c r="AP53057" s="135"/>
      <c r="BJ53057" s="136"/>
    </row>
    <row r="53058" spans="5:62" ht="14.25" customHeight="1" x14ac:dyDescent="0.25">
      <c r="E53058" s="113"/>
      <c r="H53058" s="133"/>
      <c r="T53058" s="133"/>
      <c r="X53058" s="131"/>
      <c r="Y53058" s="133"/>
      <c r="AJ53058" s="133"/>
      <c r="AO53058" s="135"/>
      <c r="AP53058" s="135"/>
      <c r="BJ53058" s="136"/>
    </row>
    <row r="53059" spans="5:62" ht="14.25" customHeight="1" x14ac:dyDescent="0.25">
      <c r="E53059" s="113"/>
      <c r="H53059" s="133"/>
      <c r="T53059" s="133"/>
      <c r="X53059" s="131"/>
      <c r="Y53059" s="133"/>
      <c r="AJ53059" s="133"/>
      <c r="AO53059" s="135"/>
      <c r="AP53059" s="135"/>
      <c r="BJ53059" s="136"/>
    </row>
    <row r="53060" spans="5:62" ht="14.25" customHeight="1" x14ac:dyDescent="0.25">
      <c r="E53060" s="113"/>
      <c r="H53060" s="133"/>
      <c r="T53060" s="133"/>
      <c r="X53060" s="131"/>
      <c r="Y53060" s="133"/>
      <c r="AJ53060" s="133"/>
      <c r="AO53060" s="135"/>
      <c r="AP53060" s="135"/>
      <c r="BJ53060" s="136"/>
    </row>
    <row r="53061" spans="5:62" ht="14.25" customHeight="1" x14ac:dyDescent="0.25">
      <c r="E53061" s="113"/>
      <c r="H53061" s="133"/>
      <c r="T53061" s="133"/>
      <c r="X53061" s="131"/>
      <c r="Y53061" s="133"/>
      <c r="AJ53061" s="133"/>
      <c r="AO53061" s="135"/>
      <c r="AP53061" s="135"/>
      <c r="BJ53061" s="136"/>
    </row>
    <row r="53062" spans="5:62" ht="14.25" customHeight="1" x14ac:dyDescent="0.25">
      <c r="E53062" s="113"/>
      <c r="H53062" s="133"/>
      <c r="T53062" s="133"/>
      <c r="X53062" s="131"/>
      <c r="Y53062" s="133"/>
      <c r="AJ53062" s="133"/>
      <c r="AO53062" s="135"/>
      <c r="AP53062" s="135"/>
      <c r="BJ53062" s="136"/>
    </row>
    <row r="53063" spans="5:62" ht="14.25" customHeight="1" x14ac:dyDescent="0.25">
      <c r="E53063" s="113"/>
      <c r="H53063" s="133"/>
      <c r="T53063" s="133"/>
      <c r="X53063" s="131"/>
      <c r="Y53063" s="133"/>
      <c r="AJ53063" s="133"/>
      <c r="AO53063" s="135"/>
      <c r="AP53063" s="135"/>
      <c r="BJ53063" s="136"/>
    </row>
    <row r="53064" spans="5:62" ht="14.25" customHeight="1" x14ac:dyDescent="0.25">
      <c r="E53064" s="113"/>
      <c r="H53064" s="133"/>
      <c r="T53064" s="133"/>
      <c r="X53064" s="131"/>
      <c r="Y53064" s="133"/>
      <c r="AJ53064" s="133"/>
      <c r="AO53064" s="135"/>
      <c r="AP53064" s="135"/>
      <c r="BJ53064" s="136"/>
    </row>
    <row r="53065" spans="5:62" ht="14.25" customHeight="1" x14ac:dyDescent="0.25">
      <c r="E53065" s="113"/>
      <c r="H53065" s="133"/>
      <c r="T53065" s="133"/>
      <c r="X53065" s="131"/>
      <c r="Y53065" s="133"/>
      <c r="AJ53065" s="133"/>
      <c r="AO53065" s="135"/>
      <c r="AP53065" s="135"/>
      <c r="BJ53065" s="136"/>
    </row>
    <row r="53066" spans="5:62" ht="14.25" customHeight="1" x14ac:dyDescent="0.25">
      <c r="E53066" s="113"/>
      <c r="H53066" s="133"/>
      <c r="T53066" s="133"/>
      <c r="X53066" s="131"/>
      <c r="Y53066" s="133"/>
      <c r="AJ53066" s="133"/>
      <c r="AO53066" s="135"/>
      <c r="AP53066" s="135"/>
      <c r="BJ53066" s="136"/>
    </row>
    <row r="53067" spans="5:62" ht="14.25" customHeight="1" x14ac:dyDescent="0.25">
      <c r="E53067" s="113"/>
      <c r="H53067" s="133"/>
      <c r="T53067" s="133"/>
      <c r="X53067" s="131"/>
      <c r="Y53067" s="133"/>
      <c r="AJ53067" s="133"/>
      <c r="AO53067" s="135"/>
      <c r="AP53067" s="135"/>
      <c r="BJ53067" s="136"/>
    </row>
    <row r="53068" spans="5:62" ht="14.25" customHeight="1" x14ac:dyDescent="0.25">
      <c r="E53068" s="113"/>
      <c r="H53068" s="133"/>
      <c r="T53068" s="133"/>
      <c r="X53068" s="131"/>
      <c r="Y53068" s="133"/>
      <c r="AJ53068" s="133"/>
      <c r="AO53068" s="135"/>
      <c r="AP53068" s="135"/>
      <c r="BJ53068" s="136"/>
    </row>
    <row r="53069" spans="5:62" ht="14.25" customHeight="1" x14ac:dyDescent="0.25">
      <c r="E53069" s="113"/>
      <c r="H53069" s="133"/>
      <c r="T53069" s="133"/>
      <c r="X53069" s="131"/>
      <c r="Y53069" s="133"/>
      <c r="AJ53069" s="133"/>
      <c r="AO53069" s="135"/>
      <c r="AP53069" s="135"/>
      <c r="BJ53069" s="136"/>
    </row>
    <row r="53070" spans="5:62" ht="14.25" customHeight="1" x14ac:dyDescent="0.25">
      <c r="E53070" s="113"/>
      <c r="H53070" s="133"/>
      <c r="T53070" s="133"/>
      <c r="X53070" s="131"/>
      <c r="Y53070" s="133"/>
      <c r="AJ53070" s="133"/>
      <c r="AO53070" s="135"/>
      <c r="AP53070" s="135"/>
      <c r="BJ53070" s="136"/>
    </row>
    <row r="53071" spans="5:62" ht="14.25" customHeight="1" x14ac:dyDescent="0.25">
      <c r="E53071" s="113"/>
      <c r="H53071" s="133"/>
      <c r="T53071" s="133"/>
      <c r="X53071" s="131"/>
      <c r="Y53071" s="133"/>
      <c r="AJ53071" s="133"/>
      <c r="AO53071" s="135"/>
      <c r="AP53071" s="135"/>
      <c r="BJ53071" s="136"/>
    </row>
    <row r="53072" spans="5:62" ht="14.25" customHeight="1" x14ac:dyDescent="0.25">
      <c r="E53072" s="113"/>
      <c r="H53072" s="133"/>
      <c r="T53072" s="133"/>
      <c r="X53072" s="131"/>
      <c r="Y53072" s="133"/>
      <c r="AJ53072" s="133"/>
      <c r="AO53072" s="135"/>
      <c r="AP53072" s="135"/>
      <c r="BJ53072" s="136"/>
    </row>
    <row r="53073" spans="5:62" ht="14.25" customHeight="1" x14ac:dyDescent="0.25">
      <c r="E53073" s="113"/>
      <c r="H53073" s="133"/>
      <c r="T53073" s="133"/>
      <c r="X53073" s="131"/>
      <c r="Y53073" s="133"/>
      <c r="AJ53073" s="133"/>
      <c r="AO53073" s="135"/>
      <c r="AP53073" s="135"/>
      <c r="BJ53073" s="136"/>
    </row>
    <row r="53074" spans="5:62" ht="14.25" customHeight="1" x14ac:dyDescent="0.25">
      <c r="E53074" s="113"/>
      <c r="H53074" s="133"/>
      <c r="T53074" s="133"/>
      <c r="X53074" s="131"/>
      <c r="Y53074" s="133"/>
      <c r="AJ53074" s="133"/>
      <c r="AO53074" s="135"/>
      <c r="AP53074" s="135"/>
      <c r="BJ53074" s="136"/>
    </row>
    <row r="53075" spans="5:62" ht="14.25" customHeight="1" x14ac:dyDescent="0.25">
      <c r="E53075" s="113"/>
      <c r="H53075" s="133"/>
      <c r="T53075" s="133"/>
      <c r="X53075" s="131"/>
      <c r="Y53075" s="133"/>
      <c r="AJ53075" s="133"/>
      <c r="AO53075" s="135"/>
      <c r="AP53075" s="135"/>
      <c r="BJ53075" s="136"/>
    </row>
    <row r="53076" spans="5:62" ht="14.25" customHeight="1" x14ac:dyDescent="0.25">
      <c r="E53076" s="113"/>
      <c r="H53076" s="133"/>
      <c r="T53076" s="133"/>
      <c r="X53076" s="131"/>
      <c r="Y53076" s="133"/>
      <c r="AJ53076" s="133"/>
      <c r="AO53076" s="135"/>
      <c r="AP53076" s="135"/>
      <c r="BJ53076" s="136"/>
    </row>
    <row r="53077" spans="5:62" ht="14.25" customHeight="1" x14ac:dyDescent="0.25">
      <c r="E53077" s="113"/>
      <c r="H53077" s="133"/>
      <c r="T53077" s="133"/>
      <c r="X53077" s="131"/>
      <c r="Y53077" s="133"/>
      <c r="AJ53077" s="133"/>
      <c r="AO53077" s="135"/>
      <c r="AP53077" s="135"/>
      <c r="BJ53077" s="136"/>
    </row>
    <row r="53078" spans="5:62" ht="14.25" customHeight="1" x14ac:dyDescent="0.25">
      <c r="E53078" s="113"/>
      <c r="H53078" s="133"/>
      <c r="T53078" s="133"/>
      <c r="X53078" s="131"/>
      <c r="Y53078" s="133"/>
      <c r="AJ53078" s="133"/>
      <c r="AO53078" s="135"/>
      <c r="AP53078" s="135"/>
      <c r="BJ53078" s="136"/>
    </row>
    <row r="53079" spans="5:62" ht="14.25" customHeight="1" x14ac:dyDescent="0.25">
      <c r="E53079" s="113"/>
      <c r="H53079" s="133"/>
      <c r="T53079" s="133"/>
      <c r="X53079" s="131"/>
      <c r="Y53079" s="133"/>
      <c r="AJ53079" s="133"/>
      <c r="AO53079" s="135"/>
      <c r="AP53079" s="135"/>
      <c r="BJ53079" s="136"/>
    </row>
    <row r="53080" spans="5:62" ht="14.25" customHeight="1" x14ac:dyDescent="0.25">
      <c r="E53080" s="113"/>
      <c r="H53080" s="133"/>
      <c r="T53080" s="133"/>
      <c r="X53080" s="131"/>
      <c r="Y53080" s="133"/>
      <c r="AJ53080" s="133"/>
      <c r="AO53080" s="135"/>
      <c r="AP53080" s="135"/>
      <c r="BJ53080" s="136"/>
    </row>
    <row r="53081" spans="5:62" ht="14.25" customHeight="1" x14ac:dyDescent="0.25">
      <c r="E53081" s="113"/>
      <c r="H53081" s="133"/>
      <c r="T53081" s="133"/>
      <c r="X53081" s="131"/>
      <c r="Y53081" s="133"/>
      <c r="AJ53081" s="133"/>
      <c r="AO53081" s="135"/>
      <c r="AP53081" s="135"/>
      <c r="BJ53081" s="136"/>
    </row>
    <row r="53082" spans="5:62" ht="14.25" customHeight="1" x14ac:dyDescent="0.25">
      <c r="E53082" s="113"/>
      <c r="H53082" s="133"/>
      <c r="T53082" s="133"/>
      <c r="X53082" s="131"/>
      <c r="Y53082" s="133"/>
      <c r="AJ53082" s="133"/>
      <c r="AO53082" s="135"/>
      <c r="AP53082" s="135"/>
      <c r="BJ53082" s="136"/>
    </row>
    <row r="53083" spans="5:62" ht="14.25" customHeight="1" x14ac:dyDescent="0.25">
      <c r="E53083" s="113"/>
      <c r="H53083" s="133"/>
      <c r="T53083" s="133"/>
      <c r="X53083" s="131"/>
      <c r="Y53083" s="133"/>
      <c r="AJ53083" s="133"/>
      <c r="AO53083" s="135"/>
      <c r="AP53083" s="135"/>
      <c r="BJ53083" s="136"/>
    </row>
    <row r="53084" spans="5:62" ht="14.25" customHeight="1" x14ac:dyDescent="0.25">
      <c r="E53084" s="113"/>
      <c r="H53084" s="133"/>
      <c r="T53084" s="133"/>
      <c r="X53084" s="131"/>
      <c r="Y53084" s="133"/>
      <c r="AJ53084" s="133"/>
      <c r="AO53084" s="135"/>
      <c r="AP53084" s="135"/>
      <c r="BJ53084" s="136"/>
    </row>
    <row r="53085" spans="5:62" ht="14.25" customHeight="1" x14ac:dyDescent="0.25">
      <c r="E53085" s="113"/>
      <c r="H53085" s="133"/>
      <c r="T53085" s="133"/>
      <c r="X53085" s="131"/>
      <c r="Y53085" s="133"/>
      <c r="AJ53085" s="133"/>
      <c r="AO53085" s="135"/>
      <c r="AP53085" s="135"/>
      <c r="BJ53085" s="136"/>
    </row>
    <row r="53086" spans="5:62" ht="14.25" customHeight="1" x14ac:dyDescent="0.25">
      <c r="E53086" s="113"/>
      <c r="H53086" s="133"/>
      <c r="T53086" s="133"/>
      <c r="X53086" s="131"/>
      <c r="Y53086" s="133"/>
      <c r="AJ53086" s="133"/>
      <c r="AO53086" s="135"/>
      <c r="AP53086" s="135"/>
      <c r="BJ53086" s="136"/>
    </row>
    <row r="53087" spans="5:62" ht="14.25" customHeight="1" x14ac:dyDescent="0.25">
      <c r="E53087" s="113"/>
      <c r="H53087" s="133"/>
      <c r="T53087" s="133"/>
      <c r="X53087" s="131"/>
      <c r="Y53087" s="133"/>
      <c r="AJ53087" s="133"/>
      <c r="AO53087" s="135"/>
      <c r="AP53087" s="135"/>
      <c r="BJ53087" s="136"/>
    </row>
    <row r="53088" spans="5:62" ht="14.25" customHeight="1" x14ac:dyDescent="0.25">
      <c r="E53088" s="113"/>
      <c r="H53088" s="133"/>
      <c r="T53088" s="133"/>
      <c r="X53088" s="131"/>
      <c r="Y53088" s="133"/>
      <c r="AJ53088" s="133"/>
      <c r="AO53088" s="135"/>
      <c r="AP53088" s="135"/>
      <c r="BJ53088" s="136"/>
    </row>
    <row r="53089" spans="5:62" ht="14.25" customHeight="1" x14ac:dyDescent="0.25">
      <c r="E53089" s="113"/>
      <c r="H53089" s="133"/>
      <c r="T53089" s="133"/>
      <c r="X53089" s="131"/>
      <c r="Y53089" s="133"/>
      <c r="AJ53089" s="133"/>
      <c r="AO53089" s="135"/>
      <c r="AP53089" s="135"/>
      <c r="BJ53089" s="136"/>
    </row>
    <row r="53090" spans="5:62" ht="14.25" customHeight="1" x14ac:dyDescent="0.25">
      <c r="E53090" s="113"/>
      <c r="H53090" s="133"/>
      <c r="T53090" s="133"/>
      <c r="X53090" s="131"/>
      <c r="Y53090" s="133"/>
      <c r="AJ53090" s="133"/>
      <c r="AO53090" s="135"/>
      <c r="AP53090" s="135"/>
      <c r="BJ53090" s="136"/>
    </row>
    <row r="53091" spans="5:62" ht="14.25" customHeight="1" x14ac:dyDescent="0.25">
      <c r="E53091" s="113"/>
      <c r="H53091" s="133"/>
      <c r="T53091" s="133"/>
      <c r="X53091" s="131"/>
      <c r="Y53091" s="133"/>
      <c r="AJ53091" s="133"/>
      <c r="AO53091" s="135"/>
      <c r="AP53091" s="135"/>
      <c r="BJ53091" s="136"/>
    </row>
    <row r="53092" spans="5:62" ht="14.25" customHeight="1" x14ac:dyDescent="0.25">
      <c r="E53092" s="113"/>
      <c r="H53092" s="133"/>
      <c r="T53092" s="133"/>
      <c r="X53092" s="131"/>
      <c r="Y53092" s="133"/>
      <c r="AJ53092" s="133"/>
      <c r="AO53092" s="135"/>
      <c r="AP53092" s="135"/>
      <c r="BJ53092" s="136"/>
    </row>
    <row r="53093" spans="5:62" ht="14.25" customHeight="1" x14ac:dyDescent="0.25">
      <c r="E53093" s="113"/>
      <c r="H53093" s="133"/>
      <c r="T53093" s="133"/>
      <c r="X53093" s="131"/>
      <c r="Y53093" s="133"/>
      <c r="AJ53093" s="133"/>
      <c r="AO53093" s="135"/>
      <c r="AP53093" s="135"/>
      <c r="BJ53093" s="136"/>
    </row>
    <row r="53094" spans="5:62" ht="14.25" customHeight="1" x14ac:dyDescent="0.25">
      <c r="E53094" s="113"/>
      <c r="H53094" s="133"/>
      <c r="T53094" s="133"/>
      <c r="X53094" s="131"/>
      <c r="Y53094" s="133"/>
      <c r="AJ53094" s="133"/>
      <c r="AO53094" s="135"/>
      <c r="AP53094" s="135"/>
      <c r="BJ53094" s="136"/>
    </row>
    <row r="53095" spans="5:62" ht="14.25" customHeight="1" x14ac:dyDescent="0.25">
      <c r="E53095" s="113"/>
      <c r="H53095" s="133"/>
      <c r="T53095" s="133"/>
      <c r="X53095" s="131"/>
      <c r="Y53095" s="133"/>
      <c r="AJ53095" s="133"/>
      <c r="AO53095" s="135"/>
      <c r="AP53095" s="135"/>
      <c r="BJ53095" s="136"/>
    </row>
    <row r="53096" spans="5:62" ht="14.25" customHeight="1" x14ac:dyDescent="0.25">
      <c r="E53096" s="113"/>
      <c r="H53096" s="133"/>
      <c r="T53096" s="133"/>
      <c r="X53096" s="131"/>
      <c r="Y53096" s="133"/>
      <c r="AJ53096" s="133"/>
      <c r="AO53096" s="135"/>
      <c r="AP53096" s="135"/>
      <c r="BJ53096" s="136"/>
    </row>
    <row r="53097" spans="5:62" ht="14.25" customHeight="1" x14ac:dyDescent="0.25">
      <c r="E53097" s="113"/>
      <c r="H53097" s="133"/>
      <c r="T53097" s="133"/>
      <c r="X53097" s="131"/>
      <c r="Y53097" s="133"/>
      <c r="AJ53097" s="133"/>
      <c r="AO53097" s="135"/>
      <c r="AP53097" s="135"/>
      <c r="BJ53097" s="136"/>
    </row>
    <row r="53098" spans="5:62" ht="14.25" customHeight="1" x14ac:dyDescent="0.25">
      <c r="E53098" s="113"/>
      <c r="H53098" s="133"/>
      <c r="T53098" s="133"/>
      <c r="X53098" s="131"/>
      <c r="Y53098" s="133"/>
      <c r="AJ53098" s="133"/>
      <c r="AO53098" s="135"/>
      <c r="AP53098" s="135"/>
      <c r="BJ53098" s="136"/>
    </row>
    <row r="53099" spans="5:62" ht="14.25" customHeight="1" x14ac:dyDescent="0.25">
      <c r="E53099" s="113"/>
      <c r="H53099" s="133"/>
      <c r="T53099" s="133"/>
      <c r="X53099" s="131"/>
      <c r="Y53099" s="133"/>
      <c r="AJ53099" s="133"/>
      <c r="AO53099" s="135"/>
      <c r="AP53099" s="135"/>
      <c r="BJ53099" s="136"/>
    </row>
    <row r="53100" spans="5:62" ht="14.25" customHeight="1" x14ac:dyDescent="0.25">
      <c r="E53100" s="113"/>
      <c r="H53100" s="133"/>
      <c r="T53100" s="133"/>
      <c r="X53100" s="131"/>
      <c r="Y53100" s="133"/>
      <c r="AJ53100" s="133"/>
      <c r="AO53100" s="135"/>
      <c r="AP53100" s="135"/>
      <c r="BJ53100" s="136"/>
    </row>
    <row r="53101" spans="5:62" ht="14.25" customHeight="1" x14ac:dyDescent="0.25">
      <c r="E53101" s="113"/>
      <c r="H53101" s="133"/>
      <c r="T53101" s="133"/>
      <c r="X53101" s="131"/>
      <c r="Y53101" s="133"/>
      <c r="AJ53101" s="133"/>
      <c r="AO53101" s="135"/>
      <c r="AP53101" s="135"/>
      <c r="BJ53101" s="136"/>
    </row>
    <row r="53102" spans="5:62" ht="14.25" customHeight="1" x14ac:dyDescent="0.25">
      <c r="E53102" s="113"/>
      <c r="H53102" s="133"/>
      <c r="T53102" s="133"/>
      <c r="X53102" s="131"/>
      <c r="Y53102" s="133"/>
      <c r="AJ53102" s="133"/>
      <c r="AO53102" s="135"/>
      <c r="AP53102" s="135"/>
      <c r="BJ53102" s="136"/>
    </row>
    <row r="53103" spans="5:62" ht="14.25" customHeight="1" x14ac:dyDescent="0.25">
      <c r="E53103" s="113"/>
      <c r="H53103" s="133"/>
      <c r="T53103" s="133"/>
      <c r="X53103" s="131"/>
      <c r="Y53103" s="133"/>
      <c r="AJ53103" s="133"/>
      <c r="AO53103" s="135"/>
      <c r="AP53103" s="135"/>
      <c r="BJ53103" s="136"/>
    </row>
    <row r="53104" spans="5:62" ht="14.25" customHeight="1" x14ac:dyDescent="0.25">
      <c r="E53104" s="113"/>
      <c r="H53104" s="133"/>
      <c r="T53104" s="133"/>
      <c r="X53104" s="131"/>
      <c r="Y53104" s="133"/>
      <c r="AJ53104" s="133"/>
      <c r="AO53104" s="135"/>
      <c r="AP53104" s="135"/>
      <c r="BJ53104" s="136"/>
    </row>
    <row r="53105" spans="5:62" ht="14.25" customHeight="1" x14ac:dyDescent="0.25">
      <c r="E53105" s="113"/>
      <c r="H53105" s="133"/>
      <c r="T53105" s="133"/>
      <c r="X53105" s="131"/>
      <c r="Y53105" s="133"/>
      <c r="AJ53105" s="133"/>
      <c r="AO53105" s="135"/>
      <c r="AP53105" s="135"/>
      <c r="BJ53105" s="136"/>
    </row>
    <row r="53106" spans="5:62" ht="14.25" customHeight="1" x14ac:dyDescent="0.25">
      <c r="E53106" s="113"/>
      <c r="H53106" s="133"/>
      <c r="T53106" s="133"/>
      <c r="X53106" s="131"/>
      <c r="Y53106" s="133"/>
      <c r="AJ53106" s="133"/>
      <c r="AO53106" s="135"/>
      <c r="AP53106" s="135"/>
      <c r="BJ53106" s="136"/>
    </row>
    <row r="53107" spans="5:62" ht="14.25" customHeight="1" x14ac:dyDescent="0.25">
      <c r="E53107" s="113"/>
      <c r="H53107" s="133"/>
      <c r="T53107" s="133"/>
      <c r="X53107" s="131"/>
      <c r="Y53107" s="133"/>
      <c r="AJ53107" s="133"/>
      <c r="AO53107" s="135"/>
      <c r="AP53107" s="135"/>
      <c r="BJ53107" s="136"/>
    </row>
    <row r="53108" spans="5:62" ht="14.25" customHeight="1" x14ac:dyDescent="0.25">
      <c r="E53108" s="113"/>
      <c r="H53108" s="133"/>
      <c r="T53108" s="133"/>
      <c r="X53108" s="131"/>
      <c r="Y53108" s="133"/>
      <c r="AJ53108" s="133"/>
      <c r="AO53108" s="135"/>
      <c r="AP53108" s="135"/>
      <c r="BJ53108" s="136"/>
    </row>
    <row r="53109" spans="5:62" ht="14.25" customHeight="1" x14ac:dyDescent="0.25">
      <c r="E53109" s="113"/>
      <c r="H53109" s="133"/>
      <c r="T53109" s="133"/>
      <c r="X53109" s="131"/>
      <c r="Y53109" s="133"/>
      <c r="AJ53109" s="133"/>
      <c r="AO53109" s="135"/>
      <c r="AP53109" s="135"/>
      <c r="BJ53109" s="136"/>
    </row>
    <row r="53110" spans="5:62" ht="14.25" customHeight="1" x14ac:dyDescent="0.25">
      <c r="E53110" s="113"/>
      <c r="H53110" s="133"/>
      <c r="T53110" s="133"/>
      <c r="X53110" s="131"/>
      <c r="Y53110" s="133"/>
      <c r="AJ53110" s="133"/>
      <c r="AO53110" s="135"/>
      <c r="AP53110" s="135"/>
      <c r="BJ53110" s="136"/>
    </row>
    <row r="53111" spans="5:62" ht="14.25" customHeight="1" x14ac:dyDescent="0.25">
      <c r="E53111" s="113"/>
      <c r="H53111" s="133"/>
      <c r="T53111" s="133"/>
      <c r="X53111" s="131"/>
      <c r="Y53111" s="133"/>
      <c r="AJ53111" s="133"/>
      <c r="AO53111" s="135"/>
      <c r="AP53111" s="135"/>
      <c r="BJ53111" s="136"/>
    </row>
    <row r="53112" spans="5:62" ht="14.25" customHeight="1" x14ac:dyDescent="0.25">
      <c r="E53112" s="113"/>
      <c r="H53112" s="133"/>
      <c r="T53112" s="133"/>
      <c r="X53112" s="131"/>
      <c r="Y53112" s="133"/>
      <c r="AJ53112" s="133"/>
      <c r="AO53112" s="135"/>
      <c r="AP53112" s="135"/>
      <c r="BJ53112" s="136"/>
    </row>
    <row r="53113" spans="5:62" ht="14.25" customHeight="1" x14ac:dyDescent="0.25">
      <c r="E53113" s="113"/>
      <c r="H53113" s="133"/>
      <c r="T53113" s="133"/>
      <c r="X53113" s="131"/>
      <c r="Y53113" s="133"/>
      <c r="AJ53113" s="133"/>
      <c r="AO53113" s="135"/>
      <c r="AP53113" s="135"/>
      <c r="BJ53113" s="136"/>
    </row>
    <row r="53114" spans="5:62" ht="14.25" customHeight="1" x14ac:dyDescent="0.25">
      <c r="E53114" s="113"/>
      <c r="H53114" s="133"/>
      <c r="T53114" s="133"/>
      <c r="X53114" s="131"/>
      <c r="Y53114" s="133"/>
      <c r="AJ53114" s="133"/>
      <c r="AO53114" s="135"/>
      <c r="AP53114" s="135"/>
      <c r="BJ53114" s="136"/>
    </row>
    <row r="53115" spans="5:62" ht="14.25" customHeight="1" x14ac:dyDescent="0.25">
      <c r="E53115" s="113"/>
      <c r="H53115" s="133"/>
      <c r="T53115" s="133"/>
      <c r="X53115" s="131"/>
      <c r="Y53115" s="133"/>
      <c r="AJ53115" s="133"/>
      <c r="AO53115" s="135"/>
      <c r="AP53115" s="135"/>
      <c r="BJ53115" s="136"/>
    </row>
    <row r="53116" spans="5:62" ht="14.25" customHeight="1" x14ac:dyDescent="0.25">
      <c r="E53116" s="113"/>
      <c r="H53116" s="133"/>
      <c r="T53116" s="133"/>
      <c r="X53116" s="131"/>
      <c r="Y53116" s="133"/>
      <c r="AJ53116" s="133"/>
      <c r="AO53116" s="135"/>
      <c r="AP53116" s="135"/>
      <c r="BJ53116" s="136"/>
    </row>
    <row r="53117" spans="5:62" ht="14.25" customHeight="1" x14ac:dyDescent="0.25">
      <c r="E53117" s="113"/>
      <c r="H53117" s="133"/>
      <c r="T53117" s="133"/>
      <c r="X53117" s="131"/>
      <c r="Y53117" s="133"/>
      <c r="AJ53117" s="133"/>
      <c r="AO53117" s="135"/>
      <c r="AP53117" s="135"/>
      <c r="BJ53117" s="136"/>
    </row>
    <row r="53118" spans="5:62" ht="14.25" customHeight="1" x14ac:dyDescent="0.25">
      <c r="E53118" s="113"/>
      <c r="H53118" s="133"/>
      <c r="T53118" s="133"/>
      <c r="X53118" s="131"/>
      <c r="Y53118" s="133"/>
      <c r="AJ53118" s="133"/>
      <c r="AO53118" s="135"/>
      <c r="AP53118" s="135"/>
      <c r="BJ53118" s="136"/>
    </row>
    <row r="53119" spans="5:62" ht="14.25" customHeight="1" x14ac:dyDescent="0.25">
      <c r="E53119" s="113"/>
      <c r="H53119" s="133"/>
      <c r="T53119" s="133"/>
      <c r="X53119" s="131"/>
      <c r="Y53119" s="133"/>
      <c r="AJ53119" s="133"/>
      <c r="AO53119" s="135"/>
      <c r="AP53119" s="135"/>
      <c r="BJ53119" s="136"/>
    </row>
    <row r="53120" spans="5:62" ht="14.25" customHeight="1" x14ac:dyDescent="0.25">
      <c r="E53120" s="113"/>
      <c r="H53120" s="133"/>
      <c r="T53120" s="133"/>
      <c r="X53120" s="131"/>
      <c r="Y53120" s="133"/>
      <c r="AJ53120" s="133"/>
      <c r="AO53120" s="135"/>
      <c r="AP53120" s="135"/>
      <c r="BJ53120" s="136"/>
    </row>
    <row r="53121" spans="5:62" ht="14.25" customHeight="1" x14ac:dyDescent="0.25">
      <c r="E53121" s="113"/>
      <c r="H53121" s="133"/>
      <c r="T53121" s="133"/>
      <c r="X53121" s="131"/>
      <c r="Y53121" s="133"/>
      <c r="AJ53121" s="133"/>
      <c r="AO53121" s="135"/>
      <c r="AP53121" s="135"/>
      <c r="BJ53121" s="136"/>
    </row>
    <row r="53122" spans="5:62" ht="14.25" customHeight="1" x14ac:dyDescent="0.25">
      <c r="E53122" s="113"/>
      <c r="H53122" s="133"/>
      <c r="T53122" s="133"/>
      <c r="X53122" s="131"/>
      <c r="Y53122" s="133"/>
      <c r="AJ53122" s="133"/>
      <c r="AO53122" s="135"/>
      <c r="AP53122" s="135"/>
      <c r="BJ53122" s="136"/>
    </row>
    <row r="53123" spans="5:62" ht="14.25" customHeight="1" x14ac:dyDescent="0.25">
      <c r="E53123" s="113"/>
      <c r="H53123" s="133"/>
      <c r="T53123" s="133"/>
      <c r="X53123" s="131"/>
      <c r="Y53123" s="133"/>
      <c r="AJ53123" s="133"/>
      <c r="AO53123" s="135"/>
      <c r="AP53123" s="135"/>
      <c r="BJ53123" s="136"/>
    </row>
    <row r="53124" spans="5:62" ht="14.25" customHeight="1" x14ac:dyDescent="0.25">
      <c r="E53124" s="113"/>
      <c r="H53124" s="133"/>
      <c r="T53124" s="133"/>
      <c r="X53124" s="131"/>
      <c r="Y53124" s="133"/>
      <c r="AJ53124" s="133"/>
      <c r="AO53124" s="135"/>
      <c r="AP53124" s="135"/>
      <c r="BJ53124" s="136"/>
    </row>
    <row r="53125" spans="5:62" ht="14.25" customHeight="1" x14ac:dyDescent="0.25">
      <c r="E53125" s="113"/>
      <c r="H53125" s="133"/>
      <c r="T53125" s="133"/>
      <c r="X53125" s="131"/>
      <c r="Y53125" s="133"/>
      <c r="AJ53125" s="133"/>
      <c r="AO53125" s="135"/>
      <c r="AP53125" s="135"/>
      <c r="BJ53125" s="136"/>
    </row>
    <row r="53126" spans="5:62" ht="14.25" customHeight="1" x14ac:dyDescent="0.25">
      <c r="E53126" s="113"/>
      <c r="H53126" s="133"/>
      <c r="T53126" s="133"/>
      <c r="X53126" s="131"/>
      <c r="Y53126" s="133"/>
      <c r="AJ53126" s="133"/>
      <c r="AO53126" s="135"/>
      <c r="AP53126" s="135"/>
      <c r="BJ53126" s="136"/>
    </row>
    <row r="53127" spans="5:62" ht="14.25" customHeight="1" x14ac:dyDescent="0.25">
      <c r="E53127" s="113"/>
      <c r="H53127" s="133"/>
      <c r="T53127" s="133"/>
      <c r="X53127" s="131"/>
      <c r="Y53127" s="133"/>
      <c r="AJ53127" s="133"/>
      <c r="AO53127" s="135"/>
      <c r="AP53127" s="135"/>
      <c r="BJ53127" s="136"/>
    </row>
    <row r="53128" spans="5:62" ht="14.25" customHeight="1" x14ac:dyDescent="0.25">
      <c r="E53128" s="113"/>
      <c r="H53128" s="133"/>
      <c r="T53128" s="133"/>
      <c r="X53128" s="131"/>
      <c r="Y53128" s="133"/>
      <c r="AJ53128" s="133"/>
      <c r="AO53128" s="135"/>
      <c r="AP53128" s="135"/>
      <c r="BJ53128" s="136"/>
    </row>
    <row r="53129" spans="5:62" ht="14.25" customHeight="1" x14ac:dyDescent="0.25">
      <c r="E53129" s="113"/>
      <c r="H53129" s="133"/>
      <c r="T53129" s="133"/>
      <c r="X53129" s="131"/>
      <c r="Y53129" s="133"/>
      <c r="AJ53129" s="133"/>
      <c r="AO53129" s="135"/>
      <c r="AP53129" s="135"/>
      <c r="BJ53129" s="136"/>
    </row>
    <row r="53130" spans="5:62" ht="14.25" customHeight="1" x14ac:dyDescent="0.25">
      <c r="E53130" s="113"/>
      <c r="H53130" s="133"/>
      <c r="T53130" s="133"/>
      <c r="X53130" s="131"/>
      <c r="Y53130" s="133"/>
      <c r="AJ53130" s="133"/>
      <c r="AO53130" s="135"/>
      <c r="AP53130" s="135"/>
      <c r="BJ53130" s="136"/>
    </row>
    <row r="53131" spans="5:62" ht="14.25" customHeight="1" x14ac:dyDescent="0.25">
      <c r="E53131" s="113"/>
      <c r="H53131" s="133"/>
      <c r="T53131" s="133"/>
      <c r="X53131" s="131"/>
      <c r="Y53131" s="133"/>
      <c r="AJ53131" s="133"/>
      <c r="AO53131" s="135"/>
      <c r="AP53131" s="135"/>
      <c r="BJ53131" s="136"/>
    </row>
    <row r="53132" spans="5:62" ht="14.25" customHeight="1" x14ac:dyDescent="0.25">
      <c r="E53132" s="113"/>
      <c r="H53132" s="133"/>
      <c r="T53132" s="133"/>
      <c r="X53132" s="131"/>
      <c r="Y53132" s="133"/>
      <c r="AJ53132" s="133"/>
      <c r="AO53132" s="135"/>
      <c r="AP53132" s="135"/>
      <c r="BJ53132" s="136"/>
    </row>
    <row r="53133" spans="5:62" ht="14.25" customHeight="1" x14ac:dyDescent="0.25">
      <c r="E53133" s="113"/>
      <c r="H53133" s="133"/>
      <c r="T53133" s="133"/>
      <c r="X53133" s="131"/>
      <c r="Y53133" s="133"/>
      <c r="AJ53133" s="133"/>
      <c r="AO53133" s="135"/>
      <c r="AP53133" s="135"/>
      <c r="BJ53133" s="136"/>
    </row>
    <row r="53134" spans="5:62" ht="14.25" customHeight="1" x14ac:dyDescent="0.25">
      <c r="E53134" s="113"/>
      <c r="H53134" s="133"/>
      <c r="T53134" s="133"/>
      <c r="X53134" s="131"/>
      <c r="Y53134" s="133"/>
      <c r="AJ53134" s="133"/>
      <c r="AO53134" s="135"/>
      <c r="AP53134" s="135"/>
      <c r="BJ53134" s="136"/>
    </row>
    <row r="53135" spans="5:62" ht="14.25" customHeight="1" x14ac:dyDescent="0.25">
      <c r="E53135" s="113"/>
      <c r="H53135" s="133"/>
      <c r="T53135" s="133"/>
      <c r="X53135" s="131"/>
      <c r="Y53135" s="133"/>
      <c r="AJ53135" s="133"/>
      <c r="AO53135" s="135"/>
      <c r="AP53135" s="135"/>
      <c r="BJ53135" s="136"/>
    </row>
    <row r="53136" spans="5:62" ht="14.25" customHeight="1" x14ac:dyDescent="0.25">
      <c r="E53136" s="113"/>
      <c r="H53136" s="133"/>
      <c r="T53136" s="133"/>
      <c r="X53136" s="131"/>
      <c r="Y53136" s="133"/>
      <c r="AJ53136" s="133"/>
      <c r="AO53136" s="135"/>
      <c r="AP53136" s="135"/>
      <c r="BJ53136" s="136"/>
    </row>
    <row r="53137" spans="5:62" ht="14.25" customHeight="1" x14ac:dyDescent="0.25">
      <c r="E53137" s="113"/>
      <c r="H53137" s="133"/>
      <c r="T53137" s="133"/>
      <c r="X53137" s="131"/>
      <c r="Y53137" s="133"/>
      <c r="AJ53137" s="133"/>
      <c r="AO53137" s="135"/>
      <c r="AP53137" s="135"/>
      <c r="BJ53137" s="136"/>
    </row>
    <row r="53138" spans="5:62" ht="14.25" customHeight="1" x14ac:dyDescent="0.25">
      <c r="E53138" s="113"/>
      <c r="H53138" s="133"/>
      <c r="T53138" s="133"/>
      <c r="X53138" s="131"/>
      <c r="Y53138" s="133"/>
      <c r="AJ53138" s="133"/>
      <c r="AO53138" s="135"/>
      <c r="AP53138" s="135"/>
      <c r="BJ53138" s="136"/>
    </row>
    <row r="53139" spans="5:62" ht="14.25" customHeight="1" x14ac:dyDescent="0.25">
      <c r="E53139" s="113"/>
      <c r="H53139" s="133"/>
      <c r="T53139" s="133"/>
      <c r="X53139" s="131"/>
      <c r="Y53139" s="133"/>
      <c r="AJ53139" s="133"/>
      <c r="AO53139" s="135"/>
      <c r="AP53139" s="135"/>
      <c r="BJ53139" s="136"/>
    </row>
    <row r="53140" spans="5:62" ht="14.25" customHeight="1" x14ac:dyDescent="0.25">
      <c r="E53140" s="113"/>
      <c r="H53140" s="133"/>
      <c r="T53140" s="133"/>
      <c r="X53140" s="131"/>
      <c r="Y53140" s="133"/>
      <c r="AJ53140" s="133"/>
      <c r="AO53140" s="135"/>
      <c r="AP53140" s="135"/>
      <c r="BJ53140" s="136"/>
    </row>
    <row r="53141" spans="5:62" ht="14.25" customHeight="1" x14ac:dyDescent="0.25">
      <c r="E53141" s="113"/>
      <c r="H53141" s="133"/>
      <c r="T53141" s="133"/>
      <c r="X53141" s="131"/>
      <c r="Y53141" s="133"/>
      <c r="AJ53141" s="133"/>
      <c r="AO53141" s="135"/>
      <c r="AP53141" s="135"/>
      <c r="BJ53141" s="136"/>
    </row>
    <row r="53142" spans="5:62" ht="14.25" customHeight="1" x14ac:dyDescent="0.25">
      <c r="E53142" s="113"/>
      <c r="H53142" s="133"/>
      <c r="T53142" s="133"/>
      <c r="X53142" s="131"/>
      <c r="Y53142" s="133"/>
      <c r="AJ53142" s="133"/>
      <c r="AO53142" s="135"/>
      <c r="AP53142" s="135"/>
      <c r="BJ53142" s="136"/>
    </row>
    <row r="53143" spans="5:62" ht="14.25" customHeight="1" x14ac:dyDescent="0.25">
      <c r="E53143" s="113"/>
      <c r="H53143" s="133"/>
      <c r="T53143" s="133"/>
      <c r="X53143" s="131"/>
      <c r="Y53143" s="133"/>
      <c r="AJ53143" s="133"/>
      <c r="AO53143" s="135"/>
      <c r="AP53143" s="135"/>
      <c r="BJ53143" s="136"/>
    </row>
    <row r="53144" spans="5:62" ht="14.25" customHeight="1" x14ac:dyDescent="0.25">
      <c r="E53144" s="113"/>
      <c r="H53144" s="133"/>
      <c r="T53144" s="133"/>
      <c r="X53144" s="131"/>
      <c r="Y53144" s="133"/>
      <c r="AJ53144" s="133"/>
      <c r="AO53144" s="135"/>
      <c r="AP53144" s="135"/>
      <c r="BJ53144" s="136"/>
    </row>
    <row r="53145" spans="5:62" ht="14.25" customHeight="1" x14ac:dyDescent="0.25">
      <c r="E53145" s="113"/>
      <c r="H53145" s="133"/>
      <c r="T53145" s="133"/>
      <c r="X53145" s="131"/>
      <c r="Y53145" s="133"/>
      <c r="AJ53145" s="133"/>
      <c r="AO53145" s="135"/>
      <c r="AP53145" s="135"/>
      <c r="BJ53145" s="136"/>
    </row>
    <row r="53146" spans="5:62" ht="14.25" customHeight="1" x14ac:dyDescent="0.25">
      <c r="E53146" s="113"/>
      <c r="H53146" s="133"/>
      <c r="T53146" s="133"/>
      <c r="X53146" s="131"/>
      <c r="Y53146" s="133"/>
      <c r="AJ53146" s="133"/>
      <c r="AO53146" s="135"/>
      <c r="AP53146" s="135"/>
      <c r="BJ53146" s="136"/>
    </row>
    <row r="53147" spans="5:62" ht="14.25" customHeight="1" x14ac:dyDescent="0.25">
      <c r="E53147" s="113"/>
      <c r="H53147" s="133"/>
      <c r="T53147" s="133"/>
      <c r="X53147" s="131"/>
      <c r="Y53147" s="133"/>
      <c r="AJ53147" s="133"/>
      <c r="AO53147" s="135"/>
      <c r="AP53147" s="135"/>
      <c r="BJ53147" s="136"/>
    </row>
    <row r="53148" spans="5:62" ht="14.25" customHeight="1" x14ac:dyDescent="0.25">
      <c r="E53148" s="113"/>
      <c r="H53148" s="133"/>
      <c r="T53148" s="133"/>
      <c r="X53148" s="131"/>
      <c r="Y53148" s="133"/>
      <c r="AJ53148" s="133"/>
      <c r="AO53148" s="135"/>
      <c r="AP53148" s="135"/>
      <c r="BJ53148" s="136"/>
    </row>
    <row r="53149" spans="5:62" ht="14.25" customHeight="1" x14ac:dyDescent="0.25">
      <c r="E53149" s="113"/>
      <c r="H53149" s="133"/>
      <c r="T53149" s="133"/>
      <c r="X53149" s="131"/>
      <c r="Y53149" s="133"/>
      <c r="AJ53149" s="133"/>
      <c r="AO53149" s="135"/>
      <c r="AP53149" s="135"/>
      <c r="BJ53149" s="136"/>
    </row>
    <row r="53150" spans="5:62" ht="14.25" customHeight="1" x14ac:dyDescent="0.25">
      <c r="E53150" s="113"/>
      <c r="H53150" s="133"/>
      <c r="T53150" s="133"/>
      <c r="X53150" s="131"/>
      <c r="Y53150" s="133"/>
      <c r="AJ53150" s="133"/>
      <c r="AO53150" s="135"/>
      <c r="AP53150" s="135"/>
      <c r="BJ53150" s="136"/>
    </row>
    <row r="53151" spans="5:62" ht="14.25" customHeight="1" x14ac:dyDescent="0.25">
      <c r="E53151" s="113"/>
      <c r="H53151" s="133"/>
      <c r="T53151" s="133"/>
      <c r="X53151" s="131"/>
      <c r="Y53151" s="133"/>
      <c r="AJ53151" s="133"/>
      <c r="AO53151" s="135"/>
      <c r="AP53151" s="135"/>
      <c r="BJ53151" s="136"/>
    </row>
    <row r="53152" spans="5:62" ht="14.25" customHeight="1" x14ac:dyDescent="0.25">
      <c r="E53152" s="113"/>
      <c r="H53152" s="133"/>
      <c r="T53152" s="133"/>
      <c r="X53152" s="131"/>
      <c r="Y53152" s="133"/>
      <c r="AJ53152" s="133"/>
      <c r="AO53152" s="135"/>
      <c r="AP53152" s="135"/>
      <c r="BJ53152" s="136"/>
    </row>
    <row r="53153" spans="5:62" ht="14.25" customHeight="1" x14ac:dyDescent="0.25">
      <c r="E53153" s="113"/>
      <c r="H53153" s="133"/>
      <c r="T53153" s="133"/>
      <c r="X53153" s="131"/>
      <c r="Y53153" s="133"/>
      <c r="AJ53153" s="133"/>
      <c r="AO53153" s="135"/>
      <c r="AP53153" s="135"/>
      <c r="BJ53153" s="136"/>
    </row>
    <row r="53154" spans="5:62" ht="14.25" customHeight="1" x14ac:dyDescent="0.25">
      <c r="E53154" s="113"/>
      <c r="H53154" s="133"/>
      <c r="T53154" s="133"/>
      <c r="X53154" s="131"/>
      <c r="Y53154" s="133"/>
      <c r="AJ53154" s="133"/>
      <c r="AO53154" s="135"/>
      <c r="AP53154" s="135"/>
      <c r="BJ53154" s="136"/>
    </row>
    <row r="53155" spans="5:62" ht="14.25" customHeight="1" x14ac:dyDescent="0.25">
      <c r="E53155" s="113"/>
      <c r="H53155" s="133"/>
      <c r="T53155" s="133"/>
      <c r="X53155" s="131"/>
      <c r="Y53155" s="133"/>
      <c r="AJ53155" s="133"/>
      <c r="AO53155" s="135"/>
      <c r="AP53155" s="135"/>
      <c r="BJ53155" s="136"/>
    </row>
    <row r="53156" spans="5:62" ht="14.25" customHeight="1" x14ac:dyDescent="0.25">
      <c r="E53156" s="113"/>
      <c r="H53156" s="133"/>
      <c r="T53156" s="133"/>
      <c r="X53156" s="131"/>
      <c r="Y53156" s="133"/>
      <c r="AJ53156" s="133"/>
      <c r="AO53156" s="135"/>
      <c r="AP53156" s="135"/>
      <c r="BJ53156" s="136"/>
    </row>
    <row r="53157" spans="5:62" ht="14.25" customHeight="1" x14ac:dyDescent="0.25">
      <c r="E53157" s="113"/>
      <c r="H53157" s="133"/>
      <c r="T53157" s="133"/>
      <c r="X53157" s="131"/>
      <c r="Y53157" s="133"/>
      <c r="AJ53157" s="133"/>
      <c r="AO53157" s="135"/>
      <c r="AP53157" s="135"/>
      <c r="BJ53157" s="136"/>
    </row>
    <row r="53158" spans="5:62" ht="14.25" customHeight="1" x14ac:dyDescent="0.25">
      <c r="E53158" s="113"/>
      <c r="H53158" s="133"/>
      <c r="T53158" s="133"/>
      <c r="X53158" s="131"/>
      <c r="Y53158" s="133"/>
      <c r="AJ53158" s="133"/>
      <c r="AO53158" s="135"/>
      <c r="AP53158" s="135"/>
      <c r="BJ53158" s="136"/>
    </row>
    <row r="53159" spans="5:62" ht="14.25" customHeight="1" x14ac:dyDescent="0.25">
      <c r="E53159" s="113"/>
      <c r="H53159" s="133"/>
      <c r="T53159" s="133"/>
      <c r="X53159" s="131"/>
      <c r="Y53159" s="133"/>
      <c r="AJ53159" s="133"/>
      <c r="AO53159" s="135"/>
      <c r="AP53159" s="135"/>
      <c r="BJ53159" s="136"/>
    </row>
    <row r="53160" spans="5:62" ht="14.25" customHeight="1" x14ac:dyDescent="0.25">
      <c r="E53160" s="113"/>
      <c r="H53160" s="133"/>
      <c r="T53160" s="133"/>
      <c r="X53160" s="131"/>
      <c r="Y53160" s="133"/>
      <c r="AJ53160" s="133"/>
      <c r="AO53160" s="135"/>
      <c r="AP53160" s="135"/>
      <c r="BJ53160" s="136"/>
    </row>
    <row r="53161" spans="5:62" ht="14.25" customHeight="1" x14ac:dyDescent="0.25">
      <c r="E53161" s="113"/>
      <c r="H53161" s="133"/>
      <c r="T53161" s="133"/>
      <c r="X53161" s="131"/>
      <c r="Y53161" s="133"/>
      <c r="AJ53161" s="133"/>
      <c r="AO53161" s="135"/>
      <c r="AP53161" s="135"/>
      <c r="BJ53161" s="136"/>
    </row>
    <row r="53162" spans="5:62" ht="14.25" customHeight="1" x14ac:dyDescent="0.25">
      <c r="E53162" s="113"/>
      <c r="H53162" s="133"/>
      <c r="T53162" s="133"/>
      <c r="X53162" s="131"/>
      <c r="Y53162" s="133"/>
      <c r="AJ53162" s="133"/>
      <c r="AO53162" s="135"/>
      <c r="AP53162" s="135"/>
      <c r="BJ53162" s="136"/>
    </row>
    <row r="53163" spans="5:62" ht="14.25" customHeight="1" x14ac:dyDescent="0.25">
      <c r="E53163" s="113"/>
      <c r="H53163" s="133"/>
      <c r="T53163" s="133"/>
      <c r="X53163" s="131"/>
      <c r="Y53163" s="133"/>
      <c r="AJ53163" s="133"/>
      <c r="AO53163" s="135"/>
      <c r="AP53163" s="135"/>
      <c r="BJ53163" s="136"/>
    </row>
    <row r="53164" spans="5:62" ht="14.25" customHeight="1" x14ac:dyDescent="0.25">
      <c r="E53164" s="113"/>
      <c r="H53164" s="133"/>
      <c r="T53164" s="133"/>
      <c r="X53164" s="131"/>
      <c r="Y53164" s="133"/>
      <c r="AJ53164" s="133"/>
      <c r="AO53164" s="135"/>
      <c r="AP53164" s="135"/>
      <c r="BJ53164" s="136"/>
    </row>
    <row r="53165" spans="5:62" ht="14.25" customHeight="1" x14ac:dyDescent="0.25">
      <c r="E53165" s="113"/>
      <c r="H53165" s="133"/>
      <c r="T53165" s="133"/>
      <c r="X53165" s="131"/>
      <c r="Y53165" s="133"/>
      <c r="AJ53165" s="133"/>
      <c r="AO53165" s="135"/>
      <c r="AP53165" s="135"/>
      <c r="BJ53165" s="136"/>
    </row>
    <row r="53166" spans="5:62" ht="14.25" customHeight="1" x14ac:dyDescent="0.25">
      <c r="E53166" s="113"/>
      <c r="H53166" s="133"/>
      <c r="T53166" s="133"/>
      <c r="X53166" s="131"/>
      <c r="Y53166" s="133"/>
      <c r="AJ53166" s="133"/>
      <c r="AO53166" s="135"/>
      <c r="AP53166" s="135"/>
      <c r="BJ53166" s="136"/>
    </row>
    <row r="53167" spans="5:62" ht="14.25" customHeight="1" x14ac:dyDescent="0.25">
      <c r="E53167" s="113"/>
      <c r="H53167" s="133"/>
      <c r="T53167" s="133"/>
      <c r="X53167" s="131"/>
      <c r="Y53167" s="133"/>
      <c r="AJ53167" s="133"/>
      <c r="AO53167" s="135"/>
      <c r="AP53167" s="135"/>
      <c r="BJ53167" s="136"/>
    </row>
    <row r="53168" spans="5:62" ht="14.25" customHeight="1" x14ac:dyDescent="0.25">
      <c r="E53168" s="113"/>
      <c r="H53168" s="133"/>
      <c r="T53168" s="133"/>
      <c r="X53168" s="131"/>
      <c r="Y53168" s="133"/>
      <c r="AJ53168" s="133"/>
      <c r="AO53168" s="135"/>
      <c r="AP53168" s="135"/>
      <c r="BJ53168" s="136"/>
    </row>
    <row r="53169" spans="5:62" ht="14.25" customHeight="1" x14ac:dyDescent="0.25">
      <c r="E53169" s="113"/>
      <c r="H53169" s="133"/>
      <c r="T53169" s="133"/>
      <c r="X53169" s="131"/>
      <c r="Y53169" s="133"/>
      <c r="AJ53169" s="133"/>
      <c r="AO53169" s="135"/>
      <c r="AP53169" s="135"/>
      <c r="BJ53169" s="136"/>
    </row>
    <row r="53170" spans="5:62" ht="14.25" customHeight="1" x14ac:dyDescent="0.25">
      <c r="E53170" s="113"/>
      <c r="H53170" s="133"/>
      <c r="T53170" s="133"/>
      <c r="X53170" s="131"/>
      <c r="Y53170" s="133"/>
      <c r="AJ53170" s="133"/>
      <c r="AO53170" s="135"/>
      <c r="AP53170" s="135"/>
      <c r="BJ53170" s="136"/>
    </row>
    <row r="53171" spans="5:62" ht="14.25" customHeight="1" x14ac:dyDescent="0.25">
      <c r="E53171" s="113"/>
      <c r="H53171" s="133"/>
      <c r="T53171" s="133"/>
      <c r="X53171" s="131"/>
      <c r="Y53171" s="133"/>
      <c r="AJ53171" s="133"/>
      <c r="AO53171" s="135"/>
      <c r="AP53171" s="135"/>
      <c r="BJ53171" s="136"/>
    </row>
    <row r="53172" spans="5:62" ht="14.25" customHeight="1" x14ac:dyDescent="0.25">
      <c r="E53172" s="113"/>
      <c r="H53172" s="133"/>
      <c r="T53172" s="133"/>
      <c r="X53172" s="131"/>
      <c r="Y53172" s="133"/>
      <c r="AJ53172" s="133"/>
      <c r="AO53172" s="135"/>
      <c r="AP53172" s="135"/>
      <c r="BJ53172" s="136"/>
    </row>
    <row r="53173" spans="5:62" ht="14.25" customHeight="1" x14ac:dyDescent="0.25">
      <c r="E53173" s="113"/>
      <c r="H53173" s="133"/>
      <c r="T53173" s="133"/>
      <c r="X53173" s="131"/>
      <c r="Y53173" s="133"/>
      <c r="AJ53173" s="133"/>
      <c r="AO53173" s="135"/>
      <c r="AP53173" s="135"/>
      <c r="BJ53173" s="136"/>
    </row>
    <row r="53174" spans="5:62" ht="14.25" customHeight="1" x14ac:dyDescent="0.25">
      <c r="E53174" s="113"/>
      <c r="H53174" s="133"/>
      <c r="T53174" s="133"/>
      <c r="X53174" s="131"/>
      <c r="Y53174" s="133"/>
      <c r="AJ53174" s="133"/>
      <c r="AO53174" s="135"/>
      <c r="AP53174" s="135"/>
      <c r="BJ53174" s="136"/>
    </row>
    <row r="53175" spans="5:62" ht="14.25" customHeight="1" x14ac:dyDescent="0.25">
      <c r="E53175" s="113"/>
      <c r="H53175" s="133"/>
      <c r="T53175" s="133"/>
      <c r="X53175" s="131"/>
      <c r="Y53175" s="133"/>
      <c r="AJ53175" s="133"/>
      <c r="AO53175" s="135"/>
      <c r="AP53175" s="135"/>
      <c r="BJ53175" s="136"/>
    </row>
    <row r="53176" spans="5:62" ht="14.25" customHeight="1" x14ac:dyDescent="0.25">
      <c r="E53176" s="113"/>
      <c r="H53176" s="133"/>
      <c r="T53176" s="133"/>
      <c r="X53176" s="131"/>
      <c r="Y53176" s="133"/>
      <c r="AJ53176" s="133"/>
      <c r="AO53176" s="135"/>
      <c r="AP53176" s="135"/>
      <c r="BJ53176" s="136"/>
    </row>
    <row r="53177" spans="5:62" ht="14.25" customHeight="1" x14ac:dyDescent="0.25">
      <c r="E53177" s="113"/>
      <c r="H53177" s="133"/>
      <c r="T53177" s="133"/>
      <c r="X53177" s="131"/>
      <c r="Y53177" s="133"/>
      <c r="AJ53177" s="133"/>
      <c r="AO53177" s="135"/>
      <c r="AP53177" s="135"/>
      <c r="BJ53177" s="136"/>
    </row>
    <row r="53178" spans="5:62" ht="14.25" customHeight="1" x14ac:dyDescent="0.25">
      <c r="E53178" s="113"/>
      <c r="H53178" s="133"/>
      <c r="T53178" s="133"/>
      <c r="X53178" s="131"/>
      <c r="Y53178" s="133"/>
      <c r="AJ53178" s="133"/>
      <c r="AO53178" s="135"/>
      <c r="AP53178" s="135"/>
      <c r="BJ53178" s="136"/>
    </row>
    <row r="53179" spans="5:62" ht="14.25" customHeight="1" x14ac:dyDescent="0.25">
      <c r="E53179" s="113"/>
      <c r="H53179" s="133"/>
      <c r="T53179" s="133"/>
      <c r="X53179" s="131"/>
      <c r="Y53179" s="133"/>
      <c r="AJ53179" s="133"/>
      <c r="AO53179" s="135"/>
      <c r="AP53179" s="135"/>
      <c r="BJ53179" s="136"/>
    </row>
    <row r="53180" spans="5:62" ht="14.25" customHeight="1" x14ac:dyDescent="0.25">
      <c r="E53180" s="113"/>
      <c r="H53180" s="133"/>
      <c r="T53180" s="133"/>
      <c r="X53180" s="131"/>
      <c r="Y53180" s="133"/>
      <c r="AJ53180" s="133"/>
      <c r="AO53180" s="135"/>
      <c r="AP53180" s="135"/>
      <c r="BJ53180" s="136"/>
    </row>
    <row r="53181" spans="5:62" ht="14.25" customHeight="1" x14ac:dyDescent="0.25">
      <c r="E53181" s="113"/>
      <c r="H53181" s="133"/>
      <c r="T53181" s="133"/>
      <c r="X53181" s="131"/>
      <c r="Y53181" s="133"/>
      <c r="AJ53181" s="133"/>
      <c r="AO53181" s="135"/>
      <c r="AP53181" s="135"/>
      <c r="BJ53181" s="136"/>
    </row>
    <row r="53182" spans="5:62" ht="14.25" customHeight="1" x14ac:dyDescent="0.25">
      <c r="E53182" s="113"/>
      <c r="H53182" s="133"/>
      <c r="T53182" s="133"/>
      <c r="X53182" s="131"/>
      <c r="Y53182" s="133"/>
      <c r="AJ53182" s="133"/>
      <c r="AO53182" s="135"/>
      <c r="AP53182" s="135"/>
      <c r="BJ53182" s="136"/>
    </row>
    <row r="53183" spans="5:62" ht="14.25" customHeight="1" x14ac:dyDescent="0.25">
      <c r="E53183" s="113"/>
      <c r="H53183" s="133"/>
      <c r="T53183" s="133"/>
      <c r="X53183" s="131"/>
      <c r="Y53183" s="133"/>
      <c r="AJ53183" s="133"/>
      <c r="AO53183" s="135"/>
      <c r="AP53183" s="135"/>
      <c r="BJ53183" s="136"/>
    </row>
    <row r="53184" spans="5:62" ht="14.25" customHeight="1" x14ac:dyDescent="0.25">
      <c r="E53184" s="113"/>
      <c r="H53184" s="133"/>
      <c r="T53184" s="133"/>
      <c r="X53184" s="131"/>
      <c r="Y53184" s="133"/>
      <c r="AJ53184" s="133"/>
      <c r="AO53184" s="135"/>
      <c r="AP53184" s="135"/>
      <c r="BJ53184" s="136"/>
    </row>
    <row r="53185" spans="5:62" ht="14.25" customHeight="1" x14ac:dyDescent="0.25">
      <c r="E53185" s="113"/>
      <c r="H53185" s="133"/>
      <c r="T53185" s="133"/>
      <c r="X53185" s="131"/>
      <c r="Y53185" s="133"/>
      <c r="AJ53185" s="133"/>
      <c r="AO53185" s="135"/>
      <c r="AP53185" s="135"/>
      <c r="BJ53185" s="136"/>
    </row>
    <row r="53186" spans="5:62" ht="14.25" customHeight="1" x14ac:dyDescent="0.25">
      <c r="E53186" s="113"/>
      <c r="H53186" s="133"/>
      <c r="T53186" s="133"/>
      <c r="X53186" s="131"/>
      <c r="Y53186" s="133"/>
      <c r="AJ53186" s="133"/>
      <c r="AO53186" s="135"/>
      <c r="AP53186" s="135"/>
      <c r="BJ53186" s="136"/>
    </row>
    <row r="53187" spans="5:62" ht="14.25" customHeight="1" x14ac:dyDescent="0.25">
      <c r="E53187" s="113"/>
      <c r="H53187" s="133"/>
      <c r="T53187" s="133"/>
      <c r="X53187" s="131"/>
      <c r="Y53187" s="133"/>
      <c r="AJ53187" s="133"/>
      <c r="AO53187" s="135"/>
      <c r="AP53187" s="135"/>
      <c r="BJ53187" s="136"/>
    </row>
    <row r="53188" spans="5:62" ht="14.25" customHeight="1" x14ac:dyDescent="0.25">
      <c r="E53188" s="113"/>
      <c r="H53188" s="133"/>
      <c r="T53188" s="133"/>
      <c r="X53188" s="131"/>
      <c r="Y53188" s="133"/>
      <c r="AJ53188" s="133"/>
      <c r="AO53188" s="135"/>
      <c r="AP53188" s="135"/>
      <c r="BJ53188" s="136"/>
    </row>
    <row r="53189" spans="5:62" ht="14.25" customHeight="1" x14ac:dyDescent="0.25">
      <c r="E53189" s="113"/>
      <c r="H53189" s="133"/>
      <c r="T53189" s="133"/>
      <c r="X53189" s="131"/>
      <c r="Y53189" s="133"/>
      <c r="AJ53189" s="133"/>
      <c r="AO53189" s="135"/>
      <c r="AP53189" s="135"/>
      <c r="BJ53189" s="136"/>
    </row>
    <row r="53190" spans="5:62" ht="14.25" customHeight="1" x14ac:dyDescent="0.25">
      <c r="E53190" s="113"/>
      <c r="H53190" s="133"/>
      <c r="T53190" s="133"/>
      <c r="X53190" s="131"/>
      <c r="Y53190" s="133"/>
      <c r="AJ53190" s="133"/>
      <c r="AO53190" s="135"/>
      <c r="AP53190" s="135"/>
      <c r="BJ53190" s="136"/>
    </row>
    <row r="53191" spans="5:62" ht="14.25" customHeight="1" x14ac:dyDescent="0.25">
      <c r="E53191" s="113"/>
      <c r="H53191" s="133"/>
      <c r="T53191" s="133"/>
      <c r="X53191" s="131"/>
      <c r="Y53191" s="133"/>
      <c r="AJ53191" s="133"/>
      <c r="AO53191" s="135"/>
      <c r="AP53191" s="135"/>
      <c r="BJ53191" s="136"/>
    </row>
    <row r="53192" spans="5:62" ht="14.25" customHeight="1" x14ac:dyDescent="0.25">
      <c r="E53192" s="113"/>
      <c r="H53192" s="133"/>
      <c r="T53192" s="133"/>
      <c r="X53192" s="131"/>
      <c r="Y53192" s="133"/>
      <c r="AJ53192" s="133"/>
      <c r="AO53192" s="135"/>
      <c r="AP53192" s="135"/>
      <c r="BJ53192" s="136"/>
    </row>
    <row r="53193" spans="5:62" ht="14.25" customHeight="1" x14ac:dyDescent="0.25">
      <c r="E53193" s="113"/>
      <c r="H53193" s="133"/>
      <c r="T53193" s="133"/>
      <c r="X53193" s="131"/>
      <c r="Y53193" s="133"/>
      <c r="AJ53193" s="133"/>
      <c r="AO53193" s="135"/>
      <c r="AP53193" s="135"/>
      <c r="BJ53193" s="136"/>
    </row>
    <row r="53194" spans="5:62" ht="14.25" customHeight="1" x14ac:dyDescent="0.25">
      <c r="E53194" s="113"/>
      <c r="H53194" s="133"/>
      <c r="T53194" s="133"/>
      <c r="X53194" s="131"/>
      <c r="Y53194" s="133"/>
      <c r="AJ53194" s="133"/>
      <c r="AO53194" s="135"/>
      <c r="AP53194" s="135"/>
      <c r="BJ53194" s="136"/>
    </row>
    <row r="53195" spans="5:62" ht="14.25" customHeight="1" x14ac:dyDescent="0.25">
      <c r="E53195" s="113"/>
      <c r="H53195" s="133"/>
      <c r="T53195" s="133"/>
      <c r="X53195" s="131"/>
      <c r="Y53195" s="133"/>
      <c r="AJ53195" s="133"/>
      <c r="AO53195" s="135"/>
      <c r="AP53195" s="135"/>
      <c r="BJ53195" s="136"/>
    </row>
    <row r="53196" spans="5:62" ht="14.25" customHeight="1" x14ac:dyDescent="0.25">
      <c r="E53196" s="113"/>
      <c r="H53196" s="133"/>
      <c r="T53196" s="133"/>
      <c r="X53196" s="131"/>
      <c r="Y53196" s="133"/>
      <c r="AJ53196" s="133"/>
      <c r="AO53196" s="135"/>
      <c r="AP53196" s="135"/>
      <c r="BJ53196" s="136"/>
    </row>
    <row r="53197" spans="5:62" ht="14.25" customHeight="1" x14ac:dyDescent="0.25">
      <c r="E53197" s="113"/>
      <c r="H53197" s="133"/>
      <c r="T53197" s="133"/>
      <c r="X53197" s="131"/>
      <c r="Y53197" s="133"/>
      <c r="AJ53197" s="133"/>
      <c r="AO53197" s="135"/>
      <c r="AP53197" s="135"/>
      <c r="BJ53197" s="136"/>
    </row>
    <row r="53198" spans="5:62" ht="14.25" customHeight="1" x14ac:dyDescent="0.25">
      <c r="E53198" s="113"/>
      <c r="H53198" s="133"/>
      <c r="T53198" s="133"/>
      <c r="X53198" s="131"/>
      <c r="Y53198" s="133"/>
      <c r="AJ53198" s="133"/>
      <c r="AO53198" s="135"/>
      <c r="AP53198" s="135"/>
      <c r="BJ53198" s="136"/>
    </row>
    <row r="53199" spans="5:62" ht="14.25" customHeight="1" x14ac:dyDescent="0.25">
      <c r="E53199" s="113"/>
      <c r="H53199" s="133"/>
      <c r="T53199" s="133"/>
      <c r="X53199" s="131"/>
      <c r="Y53199" s="133"/>
      <c r="AJ53199" s="133"/>
      <c r="AO53199" s="135"/>
      <c r="AP53199" s="135"/>
      <c r="BJ53199" s="136"/>
    </row>
    <row r="53200" spans="5:62" ht="14.25" customHeight="1" x14ac:dyDescent="0.25">
      <c r="E53200" s="113"/>
      <c r="H53200" s="133"/>
      <c r="T53200" s="133"/>
      <c r="X53200" s="131"/>
      <c r="Y53200" s="133"/>
      <c r="AJ53200" s="133"/>
      <c r="AO53200" s="135"/>
      <c r="AP53200" s="135"/>
      <c r="BJ53200" s="136"/>
    </row>
    <row r="53201" spans="5:62" ht="14.25" customHeight="1" x14ac:dyDescent="0.25">
      <c r="E53201" s="113"/>
      <c r="H53201" s="133"/>
      <c r="T53201" s="133"/>
      <c r="X53201" s="131"/>
      <c r="Y53201" s="133"/>
      <c r="AJ53201" s="133"/>
      <c r="AO53201" s="135"/>
      <c r="AP53201" s="135"/>
      <c r="BJ53201" s="136"/>
    </row>
    <row r="53202" spans="5:62" ht="14.25" customHeight="1" x14ac:dyDescent="0.25">
      <c r="E53202" s="113"/>
      <c r="H53202" s="133"/>
      <c r="T53202" s="133"/>
      <c r="X53202" s="131"/>
      <c r="Y53202" s="133"/>
      <c r="AJ53202" s="133"/>
      <c r="AO53202" s="135"/>
      <c r="AP53202" s="135"/>
      <c r="BJ53202" s="136"/>
    </row>
    <row r="53203" spans="5:62" ht="14.25" customHeight="1" x14ac:dyDescent="0.25">
      <c r="E53203" s="113"/>
      <c r="H53203" s="133"/>
      <c r="T53203" s="133"/>
      <c r="X53203" s="131"/>
      <c r="Y53203" s="133"/>
      <c r="AJ53203" s="133"/>
      <c r="AO53203" s="135"/>
      <c r="AP53203" s="135"/>
      <c r="BJ53203" s="136"/>
    </row>
    <row r="53204" spans="5:62" ht="14.25" customHeight="1" x14ac:dyDescent="0.25">
      <c r="E53204" s="113"/>
      <c r="H53204" s="133"/>
      <c r="T53204" s="133"/>
      <c r="X53204" s="131"/>
      <c r="Y53204" s="133"/>
      <c r="AJ53204" s="133"/>
      <c r="AO53204" s="135"/>
      <c r="AP53204" s="135"/>
      <c r="BJ53204" s="136"/>
    </row>
    <row r="53205" spans="5:62" ht="14.25" customHeight="1" x14ac:dyDescent="0.25">
      <c r="E53205" s="113"/>
      <c r="H53205" s="133"/>
      <c r="T53205" s="133"/>
      <c r="X53205" s="131"/>
      <c r="Y53205" s="133"/>
      <c r="AJ53205" s="133"/>
      <c r="AO53205" s="135"/>
      <c r="AP53205" s="135"/>
      <c r="BJ53205" s="136"/>
    </row>
    <row r="53206" spans="5:62" ht="14.25" customHeight="1" x14ac:dyDescent="0.25">
      <c r="E53206" s="113"/>
      <c r="H53206" s="133"/>
      <c r="T53206" s="133"/>
      <c r="X53206" s="131"/>
      <c r="Y53206" s="133"/>
      <c r="AJ53206" s="133"/>
      <c r="AO53206" s="135"/>
      <c r="AP53206" s="135"/>
      <c r="BJ53206" s="136"/>
    </row>
    <row r="53207" spans="5:62" ht="14.25" customHeight="1" x14ac:dyDescent="0.25">
      <c r="E53207" s="113"/>
      <c r="H53207" s="133"/>
      <c r="T53207" s="133"/>
      <c r="X53207" s="131"/>
      <c r="Y53207" s="133"/>
      <c r="AJ53207" s="133"/>
      <c r="AO53207" s="135"/>
      <c r="AP53207" s="135"/>
      <c r="BJ53207" s="136"/>
    </row>
    <row r="53208" spans="5:62" ht="14.25" customHeight="1" x14ac:dyDescent="0.25">
      <c r="E53208" s="113"/>
      <c r="H53208" s="133"/>
      <c r="T53208" s="133"/>
      <c r="X53208" s="131"/>
      <c r="Y53208" s="133"/>
      <c r="AJ53208" s="133"/>
      <c r="AO53208" s="135"/>
      <c r="AP53208" s="135"/>
      <c r="BJ53208" s="136"/>
    </row>
    <row r="53209" spans="5:62" ht="14.25" customHeight="1" x14ac:dyDescent="0.25">
      <c r="E53209" s="113"/>
      <c r="H53209" s="133"/>
      <c r="T53209" s="133"/>
      <c r="X53209" s="131"/>
      <c r="Y53209" s="133"/>
      <c r="AJ53209" s="133"/>
      <c r="AO53209" s="135"/>
      <c r="AP53209" s="135"/>
      <c r="BJ53209" s="136"/>
    </row>
    <row r="53210" spans="5:62" ht="14.25" customHeight="1" x14ac:dyDescent="0.25">
      <c r="E53210" s="113"/>
      <c r="H53210" s="133"/>
      <c r="T53210" s="133"/>
      <c r="X53210" s="131"/>
      <c r="Y53210" s="133"/>
      <c r="AJ53210" s="133"/>
      <c r="AO53210" s="135"/>
      <c r="AP53210" s="135"/>
      <c r="BJ53210" s="136"/>
    </row>
    <row r="53211" spans="5:62" ht="14.25" customHeight="1" x14ac:dyDescent="0.25">
      <c r="E53211" s="113"/>
      <c r="H53211" s="133"/>
      <c r="T53211" s="133"/>
      <c r="X53211" s="131"/>
      <c r="Y53211" s="133"/>
      <c r="AJ53211" s="133"/>
      <c r="AO53211" s="135"/>
      <c r="AP53211" s="135"/>
      <c r="BJ53211" s="136"/>
    </row>
    <row r="53212" spans="5:62" ht="14.25" customHeight="1" x14ac:dyDescent="0.25">
      <c r="E53212" s="113"/>
      <c r="H53212" s="133"/>
      <c r="T53212" s="133"/>
      <c r="X53212" s="131"/>
      <c r="Y53212" s="133"/>
      <c r="AJ53212" s="133"/>
      <c r="AO53212" s="135"/>
      <c r="AP53212" s="135"/>
      <c r="BJ53212" s="136"/>
    </row>
    <row r="53213" spans="5:62" ht="14.25" customHeight="1" x14ac:dyDescent="0.25">
      <c r="E53213" s="113"/>
      <c r="H53213" s="133"/>
      <c r="T53213" s="133"/>
      <c r="X53213" s="131"/>
      <c r="Y53213" s="133"/>
      <c r="AJ53213" s="133"/>
      <c r="AO53213" s="135"/>
      <c r="AP53213" s="135"/>
      <c r="BJ53213" s="136"/>
    </row>
    <row r="53214" spans="5:62" ht="14.25" customHeight="1" x14ac:dyDescent="0.25">
      <c r="E53214" s="113"/>
      <c r="H53214" s="133"/>
      <c r="T53214" s="133"/>
      <c r="X53214" s="131"/>
      <c r="Y53214" s="133"/>
      <c r="AJ53214" s="133"/>
      <c r="AO53214" s="135"/>
      <c r="AP53214" s="135"/>
      <c r="BJ53214" s="136"/>
    </row>
    <row r="53215" spans="5:62" ht="14.25" customHeight="1" x14ac:dyDescent="0.25">
      <c r="E53215" s="113"/>
      <c r="H53215" s="133"/>
      <c r="T53215" s="133"/>
      <c r="X53215" s="131"/>
      <c r="Y53215" s="133"/>
      <c r="AJ53215" s="133"/>
      <c r="AO53215" s="135"/>
      <c r="AP53215" s="135"/>
      <c r="BJ53215" s="136"/>
    </row>
    <row r="53216" spans="5:62" ht="14.25" customHeight="1" x14ac:dyDescent="0.25">
      <c r="E53216" s="113"/>
      <c r="H53216" s="133"/>
      <c r="T53216" s="133"/>
      <c r="X53216" s="131"/>
      <c r="Y53216" s="133"/>
      <c r="AJ53216" s="133"/>
      <c r="AO53216" s="135"/>
      <c r="AP53216" s="135"/>
      <c r="BJ53216" s="136"/>
    </row>
    <row r="53217" spans="5:62" ht="14.25" customHeight="1" x14ac:dyDescent="0.25">
      <c r="E53217" s="113"/>
      <c r="H53217" s="133"/>
      <c r="T53217" s="133"/>
      <c r="X53217" s="131"/>
      <c r="Y53217" s="133"/>
      <c r="AJ53217" s="133"/>
      <c r="AO53217" s="135"/>
      <c r="AP53217" s="135"/>
      <c r="BJ53217" s="136"/>
    </row>
    <row r="53218" spans="5:62" ht="14.25" customHeight="1" x14ac:dyDescent="0.25">
      <c r="E53218" s="113"/>
      <c r="H53218" s="133"/>
      <c r="T53218" s="133"/>
      <c r="X53218" s="131"/>
      <c r="Y53218" s="133"/>
      <c r="AJ53218" s="133"/>
      <c r="AO53218" s="135"/>
      <c r="AP53218" s="135"/>
      <c r="BJ53218" s="136"/>
    </row>
    <row r="53219" spans="5:62" ht="14.25" customHeight="1" x14ac:dyDescent="0.25">
      <c r="E53219" s="113"/>
      <c r="H53219" s="133"/>
      <c r="T53219" s="133"/>
      <c r="X53219" s="131"/>
      <c r="Y53219" s="133"/>
      <c r="AJ53219" s="133"/>
      <c r="AO53219" s="135"/>
      <c r="AP53219" s="135"/>
      <c r="BJ53219" s="136"/>
    </row>
    <row r="53220" spans="5:62" ht="14.25" customHeight="1" x14ac:dyDescent="0.25">
      <c r="E53220" s="113"/>
      <c r="H53220" s="133"/>
      <c r="T53220" s="133"/>
      <c r="X53220" s="131"/>
      <c r="Y53220" s="133"/>
      <c r="AJ53220" s="133"/>
      <c r="AO53220" s="135"/>
      <c r="AP53220" s="135"/>
      <c r="BJ53220" s="136"/>
    </row>
    <row r="53221" spans="5:62" ht="14.25" customHeight="1" x14ac:dyDescent="0.25">
      <c r="E53221" s="113"/>
      <c r="H53221" s="133"/>
      <c r="T53221" s="133"/>
      <c r="X53221" s="131"/>
      <c r="Y53221" s="133"/>
      <c r="AJ53221" s="133"/>
      <c r="AO53221" s="135"/>
      <c r="AP53221" s="135"/>
      <c r="BJ53221" s="136"/>
    </row>
    <row r="53222" spans="5:62" ht="14.25" customHeight="1" x14ac:dyDescent="0.25">
      <c r="E53222" s="113"/>
      <c r="H53222" s="133"/>
      <c r="T53222" s="133"/>
      <c r="X53222" s="131"/>
      <c r="Y53222" s="133"/>
      <c r="AJ53222" s="133"/>
      <c r="AO53222" s="135"/>
      <c r="AP53222" s="135"/>
      <c r="BJ53222" s="136"/>
    </row>
    <row r="53223" spans="5:62" ht="14.25" customHeight="1" x14ac:dyDescent="0.25">
      <c r="E53223" s="113"/>
      <c r="H53223" s="133"/>
      <c r="T53223" s="133"/>
      <c r="X53223" s="131"/>
      <c r="Y53223" s="133"/>
      <c r="AJ53223" s="133"/>
      <c r="AO53223" s="135"/>
      <c r="AP53223" s="135"/>
      <c r="BJ53223" s="136"/>
    </row>
    <row r="53224" spans="5:62" ht="14.25" customHeight="1" x14ac:dyDescent="0.25">
      <c r="E53224" s="113"/>
      <c r="H53224" s="133"/>
      <c r="T53224" s="133"/>
      <c r="X53224" s="131"/>
      <c r="Y53224" s="133"/>
      <c r="AJ53224" s="133"/>
      <c r="AO53224" s="135"/>
      <c r="AP53224" s="135"/>
      <c r="BJ53224" s="136"/>
    </row>
    <row r="53225" spans="5:62" ht="14.25" customHeight="1" x14ac:dyDescent="0.25">
      <c r="E53225" s="113"/>
      <c r="H53225" s="133"/>
      <c r="T53225" s="133"/>
      <c r="X53225" s="131"/>
      <c r="Y53225" s="133"/>
      <c r="AJ53225" s="133"/>
      <c r="AO53225" s="135"/>
      <c r="AP53225" s="135"/>
      <c r="BJ53225" s="136"/>
    </row>
    <row r="53226" spans="5:62" ht="14.25" customHeight="1" x14ac:dyDescent="0.25">
      <c r="E53226" s="113"/>
      <c r="H53226" s="133"/>
      <c r="T53226" s="133"/>
      <c r="X53226" s="131"/>
      <c r="Y53226" s="133"/>
      <c r="AJ53226" s="133"/>
      <c r="AO53226" s="135"/>
      <c r="AP53226" s="135"/>
      <c r="BJ53226" s="136"/>
    </row>
    <row r="53227" spans="5:62" ht="14.25" customHeight="1" x14ac:dyDescent="0.25">
      <c r="E53227" s="113"/>
      <c r="H53227" s="133"/>
      <c r="T53227" s="133"/>
      <c r="X53227" s="131"/>
      <c r="Y53227" s="133"/>
      <c r="AJ53227" s="133"/>
      <c r="AO53227" s="135"/>
      <c r="AP53227" s="135"/>
      <c r="BJ53227" s="136"/>
    </row>
    <row r="53228" spans="5:62" ht="14.25" customHeight="1" x14ac:dyDescent="0.25">
      <c r="E53228" s="113"/>
      <c r="H53228" s="133"/>
      <c r="T53228" s="133"/>
      <c r="X53228" s="131"/>
      <c r="Y53228" s="133"/>
      <c r="AJ53228" s="133"/>
      <c r="AO53228" s="135"/>
      <c r="AP53228" s="135"/>
      <c r="BJ53228" s="136"/>
    </row>
    <row r="53229" spans="5:62" ht="14.25" customHeight="1" x14ac:dyDescent="0.25">
      <c r="E53229" s="113"/>
      <c r="H53229" s="133"/>
      <c r="T53229" s="133"/>
      <c r="X53229" s="131"/>
      <c r="Y53229" s="133"/>
      <c r="AJ53229" s="133"/>
      <c r="AO53229" s="135"/>
      <c r="AP53229" s="135"/>
      <c r="BJ53229" s="136"/>
    </row>
    <row r="53230" spans="5:62" ht="14.25" customHeight="1" x14ac:dyDescent="0.25">
      <c r="E53230" s="113"/>
      <c r="H53230" s="133"/>
      <c r="T53230" s="133"/>
      <c r="X53230" s="131"/>
      <c r="Y53230" s="133"/>
      <c r="AJ53230" s="133"/>
      <c r="AO53230" s="135"/>
      <c r="AP53230" s="135"/>
      <c r="BJ53230" s="136"/>
    </row>
    <row r="53231" spans="5:62" ht="14.25" customHeight="1" x14ac:dyDescent="0.25">
      <c r="E53231" s="113"/>
      <c r="H53231" s="133"/>
      <c r="T53231" s="133"/>
      <c r="X53231" s="131"/>
      <c r="Y53231" s="133"/>
      <c r="AJ53231" s="133"/>
      <c r="AO53231" s="135"/>
      <c r="AP53231" s="135"/>
      <c r="BJ53231" s="136"/>
    </row>
    <row r="53232" spans="5:62" ht="14.25" customHeight="1" x14ac:dyDescent="0.25">
      <c r="E53232" s="113"/>
      <c r="H53232" s="133"/>
      <c r="T53232" s="133"/>
      <c r="X53232" s="131"/>
      <c r="Y53232" s="133"/>
      <c r="AJ53232" s="133"/>
      <c r="AO53232" s="135"/>
      <c r="AP53232" s="135"/>
      <c r="BJ53232" s="136"/>
    </row>
    <row r="53233" spans="5:62" ht="14.25" customHeight="1" x14ac:dyDescent="0.25">
      <c r="E53233" s="113"/>
      <c r="H53233" s="133"/>
      <c r="T53233" s="133"/>
      <c r="X53233" s="131"/>
      <c r="Y53233" s="133"/>
      <c r="AJ53233" s="133"/>
      <c r="AO53233" s="135"/>
      <c r="AP53233" s="135"/>
      <c r="BJ53233" s="136"/>
    </row>
    <row r="53234" spans="5:62" ht="14.25" customHeight="1" x14ac:dyDescent="0.25">
      <c r="E53234" s="113"/>
      <c r="H53234" s="133"/>
      <c r="T53234" s="133"/>
      <c r="X53234" s="131"/>
      <c r="Y53234" s="133"/>
      <c r="AJ53234" s="133"/>
      <c r="AO53234" s="135"/>
      <c r="AP53234" s="135"/>
      <c r="BJ53234" s="136"/>
    </row>
    <row r="53235" spans="5:62" ht="14.25" customHeight="1" x14ac:dyDescent="0.25">
      <c r="E53235" s="113"/>
      <c r="H53235" s="133"/>
      <c r="T53235" s="133"/>
      <c r="X53235" s="131"/>
      <c r="Y53235" s="133"/>
      <c r="AJ53235" s="133"/>
      <c r="AO53235" s="135"/>
      <c r="AP53235" s="135"/>
      <c r="BJ53235" s="136"/>
    </row>
    <row r="53236" spans="5:62" ht="14.25" customHeight="1" x14ac:dyDescent="0.25">
      <c r="E53236" s="113"/>
      <c r="H53236" s="133"/>
      <c r="T53236" s="133"/>
      <c r="X53236" s="131"/>
      <c r="Y53236" s="133"/>
      <c r="AJ53236" s="133"/>
      <c r="AO53236" s="135"/>
      <c r="AP53236" s="135"/>
      <c r="BJ53236" s="136"/>
    </row>
    <row r="53237" spans="5:62" ht="14.25" customHeight="1" x14ac:dyDescent="0.25">
      <c r="E53237" s="113"/>
      <c r="H53237" s="133"/>
      <c r="T53237" s="133"/>
      <c r="X53237" s="131"/>
      <c r="Y53237" s="133"/>
      <c r="AJ53237" s="133"/>
      <c r="AO53237" s="135"/>
      <c r="AP53237" s="135"/>
      <c r="BJ53237" s="136"/>
    </row>
    <row r="53238" spans="5:62" ht="14.25" customHeight="1" x14ac:dyDescent="0.25">
      <c r="E53238" s="113"/>
      <c r="H53238" s="133"/>
      <c r="T53238" s="133"/>
      <c r="X53238" s="131"/>
      <c r="Y53238" s="133"/>
      <c r="AJ53238" s="133"/>
      <c r="AO53238" s="135"/>
      <c r="AP53238" s="135"/>
      <c r="BJ53238" s="136"/>
    </row>
    <row r="53239" spans="5:62" ht="14.25" customHeight="1" x14ac:dyDescent="0.25">
      <c r="E53239" s="113"/>
      <c r="H53239" s="133"/>
      <c r="T53239" s="133"/>
      <c r="X53239" s="131"/>
      <c r="Y53239" s="133"/>
      <c r="AJ53239" s="133"/>
      <c r="AO53239" s="135"/>
      <c r="AP53239" s="135"/>
      <c r="BJ53239" s="136"/>
    </row>
    <row r="53240" spans="5:62" ht="14.25" customHeight="1" x14ac:dyDescent="0.25">
      <c r="E53240" s="113"/>
      <c r="H53240" s="133"/>
      <c r="T53240" s="133"/>
      <c r="X53240" s="131"/>
      <c r="Y53240" s="133"/>
      <c r="AJ53240" s="133"/>
      <c r="AO53240" s="135"/>
      <c r="AP53240" s="135"/>
      <c r="BJ53240" s="136"/>
    </row>
    <row r="53241" spans="5:62" ht="14.25" customHeight="1" x14ac:dyDescent="0.25">
      <c r="E53241" s="113"/>
      <c r="H53241" s="133"/>
      <c r="T53241" s="133"/>
      <c r="X53241" s="131"/>
      <c r="Y53241" s="133"/>
      <c r="AJ53241" s="133"/>
      <c r="AO53241" s="135"/>
      <c r="AP53241" s="135"/>
      <c r="BJ53241" s="136"/>
    </row>
    <row r="53242" spans="5:62" ht="14.25" customHeight="1" x14ac:dyDescent="0.25">
      <c r="E53242" s="113"/>
      <c r="H53242" s="133"/>
      <c r="T53242" s="133"/>
      <c r="X53242" s="131"/>
      <c r="Y53242" s="133"/>
      <c r="AJ53242" s="133"/>
      <c r="AO53242" s="135"/>
      <c r="AP53242" s="135"/>
      <c r="BJ53242" s="136"/>
    </row>
    <row r="53243" spans="5:62" ht="14.25" customHeight="1" x14ac:dyDescent="0.25">
      <c r="E53243" s="113"/>
      <c r="H53243" s="133"/>
      <c r="T53243" s="133"/>
      <c r="X53243" s="131"/>
      <c r="Y53243" s="133"/>
      <c r="AJ53243" s="133"/>
      <c r="AO53243" s="135"/>
      <c r="AP53243" s="135"/>
      <c r="BJ53243" s="136"/>
    </row>
    <row r="53244" spans="5:62" ht="14.25" customHeight="1" x14ac:dyDescent="0.25">
      <c r="E53244" s="113"/>
      <c r="H53244" s="133"/>
      <c r="T53244" s="133"/>
      <c r="X53244" s="131"/>
      <c r="Y53244" s="133"/>
      <c r="AJ53244" s="133"/>
      <c r="AO53244" s="135"/>
      <c r="AP53244" s="135"/>
      <c r="BJ53244" s="136"/>
    </row>
    <row r="53245" spans="5:62" ht="14.25" customHeight="1" x14ac:dyDescent="0.25">
      <c r="E53245" s="113"/>
      <c r="H53245" s="133"/>
      <c r="T53245" s="133"/>
      <c r="X53245" s="131"/>
      <c r="Y53245" s="133"/>
      <c r="AJ53245" s="133"/>
      <c r="AO53245" s="135"/>
      <c r="AP53245" s="135"/>
      <c r="BJ53245" s="136"/>
    </row>
    <row r="53246" spans="5:62" ht="14.25" customHeight="1" x14ac:dyDescent="0.25">
      <c r="E53246" s="113"/>
      <c r="H53246" s="133"/>
      <c r="T53246" s="133"/>
      <c r="X53246" s="131"/>
      <c r="Y53246" s="133"/>
      <c r="AJ53246" s="133"/>
      <c r="AO53246" s="135"/>
      <c r="AP53246" s="135"/>
      <c r="BJ53246" s="136"/>
    </row>
    <row r="53247" spans="5:62" ht="14.25" customHeight="1" x14ac:dyDescent="0.25">
      <c r="E53247" s="113"/>
      <c r="H53247" s="133"/>
      <c r="T53247" s="133"/>
      <c r="X53247" s="131"/>
      <c r="Y53247" s="133"/>
      <c r="AJ53247" s="133"/>
      <c r="AO53247" s="135"/>
      <c r="AP53247" s="135"/>
      <c r="BJ53247" s="136"/>
    </row>
    <row r="53248" spans="5:62" ht="14.25" customHeight="1" x14ac:dyDescent="0.25">
      <c r="E53248" s="113"/>
      <c r="H53248" s="133"/>
      <c r="T53248" s="133"/>
      <c r="X53248" s="131"/>
      <c r="Y53248" s="133"/>
      <c r="AJ53248" s="133"/>
      <c r="AO53248" s="135"/>
      <c r="AP53248" s="135"/>
      <c r="BJ53248" s="136"/>
    </row>
    <row r="53249" spans="5:62" ht="14.25" customHeight="1" x14ac:dyDescent="0.25">
      <c r="E53249" s="113"/>
      <c r="H53249" s="133"/>
      <c r="T53249" s="133"/>
      <c r="X53249" s="131"/>
      <c r="Y53249" s="133"/>
      <c r="AJ53249" s="133"/>
      <c r="AO53249" s="135"/>
      <c r="AP53249" s="135"/>
      <c r="BJ53249" s="136"/>
    </row>
    <row r="53250" spans="5:62" ht="14.25" customHeight="1" x14ac:dyDescent="0.25">
      <c r="E53250" s="113"/>
      <c r="H53250" s="133"/>
      <c r="T53250" s="133"/>
      <c r="X53250" s="131"/>
      <c r="Y53250" s="133"/>
      <c r="AJ53250" s="133"/>
      <c r="AO53250" s="135"/>
      <c r="AP53250" s="135"/>
      <c r="BJ53250" s="136"/>
    </row>
    <row r="53251" spans="5:62" ht="14.25" customHeight="1" x14ac:dyDescent="0.25">
      <c r="E53251" s="113"/>
      <c r="H53251" s="133"/>
      <c r="T53251" s="133"/>
      <c r="X53251" s="131"/>
      <c r="Y53251" s="133"/>
      <c r="AJ53251" s="133"/>
      <c r="AO53251" s="135"/>
      <c r="AP53251" s="135"/>
      <c r="BJ53251" s="136"/>
    </row>
    <row r="53252" spans="5:62" ht="14.25" customHeight="1" x14ac:dyDescent="0.25">
      <c r="E53252" s="113"/>
      <c r="H53252" s="133"/>
      <c r="T53252" s="133"/>
      <c r="X53252" s="131"/>
      <c r="Y53252" s="133"/>
      <c r="AJ53252" s="133"/>
      <c r="AO53252" s="135"/>
      <c r="AP53252" s="135"/>
      <c r="BJ53252" s="136"/>
    </row>
    <row r="53253" spans="5:62" ht="14.25" customHeight="1" x14ac:dyDescent="0.25">
      <c r="E53253" s="113"/>
      <c r="H53253" s="133"/>
      <c r="T53253" s="133"/>
      <c r="X53253" s="131"/>
      <c r="Y53253" s="133"/>
      <c r="AJ53253" s="133"/>
      <c r="AO53253" s="135"/>
      <c r="AP53253" s="135"/>
      <c r="BJ53253" s="136"/>
    </row>
    <row r="53254" spans="5:62" ht="14.25" customHeight="1" x14ac:dyDescent="0.25">
      <c r="E53254" s="113"/>
      <c r="H53254" s="133"/>
      <c r="T53254" s="133"/>
      <c r="X53254" s="131"/>
      <c r="Y53254" s="133"/>
      <c r="AJ53254" s="133"/>
      <c r="AO53254" s="135"/>
      <c r="AP53254" s="135"/>
      <c r="BJ53254" s="136"/>
    </row>
    <row r="53255" spans="5:62" ht="14.25" customHeight="1" x14ac:dyDescent="0.25">
      <c r="E53255" s="113"/>
      <c r="H53255" s="133"/>
      <c r="T53255" s="133"/>
      <c r="X53255" s="131"/>
      <c r="Y53255" s="133"/>
      <c r="AJ53255" s="133"/>
      <c r="AO53255" s="135"/>
      <c r="AP53255" s="135"/>
      <c r="BJ53255" s="136"/>
    </row>
    <row r="53256" spans="5:62" ht="14.25" customHeight="1" x14ac:dyDescent="0.25">
      <c r="E53256" s="113"/>
      <c r="H53256" s="133"/>
      <c r="T53256" s="133"/>
      <c r="X53256" s="131"/>
      <c r="Y53256" s="133"/>
      <c r="AJ53256" s="133"/>
      <c r="AO53256" s="135"/>
      <c r="AP53256" s="135"/>
      <c r="BJ53256" s="136"/>
    </row>
    <row r="53257" spans="5:62" ht="14.25" customHeight="1" x14ac:dyDescent="0.25">
      <c r="E53257" s="113"/>
      <c r="H53257" s="133"/>
      <c r="T53257" s="133"/>
      <c r="X53257" s="131"/>
      <c r="Y53257" s="133"/>
      <c r="AJ53257" s="133"/>
      <c r="AO53257" s="135"/>
      <c r="AP53257" s="135"/>
      <c r="BJ53257" s="136"/>
    </row>
    <row r="53258" spans="5:62" ht="14.25" customHeight="1" x14ac:dyDescent="0.25">
      <c r="E53258" s="113"/>
      <c r="H53258" s="133"/>
      <c r="T53258" s="133"/>
      <c r="X53258" s="131"/>
      <c r="Y53258" s="133"/>
      <c r="AJ53258" s="133"/>
      <c r="AO53258" s="135"/>
      <c r="AP53258" s="135"/>
      <c r="BJ53258" s="136"/>
    </row>
    <row r="53259" spans="5:62" ht="14.25" customHeight="1" x14ac:dyDescent="0.25">
      <c r="E53259" s="113"/>
      <c r="H53259" s="133"/>
      <c r="T53259" s="133"/>
      <c r="X53259" s="131"/>
      <c r="Y53259" s="133"/>
      <c r="AJ53259" s="133"/>
      <c r="AO53259" s="135"/>
      <c r="AP53259" s="135"/>
      <c r="BJ53259" s="136"/>
    </row>
    <row r="53260" spans="5:62" ht="14.25" customHeight="1" x14ac:dyDescent="0.25">
      <c r="E53260" s="113"/>
      <c r="H53260" s="133"/>
      <c r="T53260" s="133"/>
      <c r="X53260" s="131"/>
      <c r="Y53260" s="133"/>
      <c r="AJ53260" s="133"/>
      <c r="AO53260" s="135"/>
      <c r="AP53260" s="135"/>
      <c r="BJ53260" s="136"/>
    </row>
    <row r="53261" spans="5:62" ht="14.25" customHeight="1" x14ac:dyDescent="0.25">
      <c r="E53261" s="113"/>
      <c r="H53261" s="133"/>
      <c r="T53261" s="133"/>
      <c r="X53261" s="131"/>
      <c r="Y53261" s="133"/>
      <c r="AJ53261" s="133"/>
      <c r="AO53261" s="135"/>
      <c r="AP53261" s="135"/>
      <c r="BJ53261" s="136"/>
    </row>
    <row r="53262" spans="5:62" ht="14.25" customHeight="1" x14ac:dyDescent="0.25">
      <c r="E53262" s="113"/>
      <c r="H53262" s="133"/>
      <c r="T53262" s="133"/>
      <c r="X53262" s="131"/>
      <c r="Y53262" s="133"/>
      <c r="AJ53262" s="133"/>
      <c r="AO53262" s="135"/>
      <c r="AP53262" s="135"/>
      <c r="BJ53262" s="136"/>
    </row>
    <row r="53263" spans="5:62" ht="14.25" customHeight="1" x14ac:dyDescent="0.25">
      <c r="E53263" s="113"/>
      <c r="H53263" s="133"/>
      <c r="T53263" s="133"/>
      <c r="X53263" s="131"/>
      <c r="Y53263" s="133"/>
      <c r="AJ53263" s="133"/>
      <c r="AO53263" s="135"/>
      <c r="AP53263" s="135"/>
      <c r="BJ53263" s="136"/>
    </row>
    <row r="53264" spans="5:62" ht="14.25" customHeight="1" x14ac:dyDescent="0.25">
      <c r="E53264" s="113"/>
      <c r="H53264" s="133"/>
      <c r="T53264" s="133"/>
      <c r="X53264" s="131"/>
      <c r="Y53264" s="133"/>
      <c r="AJ53264" s="133"/>
      <c r="AO53264" s="135"/>
      <c r="AP53264" s="135"/>
      <c r="BJ53264" s="136"/>
    </row>
    <row r="53265" spans="5:62" ht="14.25" customHeight="1" x14ac:dyDescent="0.25">
      <c r="E53265" s="113"/>
      <c r="H53265" s="133"/>
      <c r="T53265" s="133"/>
      <c r="X53265" s="131"/>
      <c r="Y53265" s="133"/>
      <c r="AJ53265" s="133"/>
      <c r="AO53265" s="135"/>
      <c r="AP53265" s="135"/>
      <c r="BJ53265" s="136"/>
    </row>
    <row r="53266" spans="5:62" ht="14.25" customHeight="1" x14ac:dyDescent="0.25">
      <c r="E53266" s="113"/>
      <c r="H53266" s="133"/>
      <c r="T53266" s="133"/>
      <c r="X53266" s="131"/>
      <c r="Y53266" s="133"/>
      <c r="AJ53266" s="133"/>
      <c r="AO53266" s="135"/>
      <c r="AP53266" s="135"/>
      <c r="BJ53266" s="136"/>
    </row>
    <row r="53267" spans="5:62" ht="14.25" customHeight="1" x14ac:dyDescent="0.25">
      <c r="E53267" s="113"/>
      <c r="H53267" s="133"/>
      <c r="T53267" s="133"/>
      <c r="X53267" s="131"/>
      <c r="Y53267" s="133"/>
      <c r="AJ53267" s="133"/>
      <c r="AO53267" s="135"/>
      <c r="AP53267" s="135"/>
      <c r="BJ53267" s="136"/>
    </row>
    <row r="53268" spans="5:62" ht="14.25" customHeight="1" x14ac:dyDescent="0.25">
      <c r="E53268" s="113"/>
      <c r="H53268" s="133"/>
      <c r="T53268" s="133"/>
      <c r="X53268" s="131"/>
      <c r="Y53268" s="133"/>
      <c r="AJ53268" s="133"/>
      <c r="AO53268" s="135"/>
      <c r="AP53268" s="135"/>
      <c r="BJ53268" s="136"/>
    </row>
    <row r="53269" spans="5:62" ht="14.25" customHeight="1" x14ac:dyDescent="0.25">
      <c r="E53269" s="113"/>
      <c r="H53269" s="133"/>
      <c r="T53269" s="133"/>
      <c r="X53269" s="131"/>
      <c r="Y53269" s="133"/>
      <c r="AJ53269" s="133"/>
      <c r="AO53269" s="135"/>
      <c r="AP53269" s="135"/>
      <c r="BJ53269" s="136"/>
    </row>
    <row r="53270" spans="5:62" ht="14.25" customHeight="1" x14ac:dyDescent="0.25">
      <c r="E53270" s="113"/>
      <c r="H53270" s="133"/>
      <c r="T53270" s="133"/>
      <c r="X53270" s="131"/>
      <c r="Y53270" s="133"/>
      <c r="AJ53270" s="133"/>
      <c r="AO53270" s="135"/>
      <c r="AP53270" s="135"/>
      <c r="BJ53270" s="136"/>
    </row>
    <row r="53271" spans="5:62" ht="14.25" customHeight="1" x14ac:dyDescent="0.25">
      <c r="E53271" s="113"/>
      <c r="H53271" s="133"/>
      <c r="T53271" s="133"/>
      <c r="X53271" s="131"/>
      <c r="Y53271" s="133"/>
      <c r="AJ53271" s="133"/>
      <c r="AO53271" s="135"/>
      <c r="AP53271" s="135"/>
      <c r="BJ53271" s="136"/>
    </row>
    <row r="53272" spans="5:62" ht="14.25" customHeight="1" x14ac:dyDescent="0.25">
      <c r="E53272" s="113"/>
      <c r="H53272" s="133"/>
      <c r="T53272" s="133"/>
      <c r="X53272" s="131"/>
      <c r="Y53272" s="133"/>
      <c r="AJ53272" s="133"/>
      <c r="AO53272" s="135"/>
      <c r="AP53272" s="135"/>
      <c r="BJ53272" s="136"/>
    </row>
    <row r="53273" spans="5:62" ht="14.25" customHeight="1" x14ac:dyDescent="0.25">
      <c r="E53273" s="113"/>
      <c r="H53273" s="133"/>
      <c r="T53273" s="133"/>
      <c r="X53273" s="131"/>
      <c r="Y53273" s="133"/>
      <c r="AJ53273" s="133"/>
      <c r="AO53273" s="135"/>
      <c r="AP53273" s="135"/>
      <c r="BJ53273" s="136"/>
    </row>
    <row r="53274" spans="5:62" ht="14.25" customHeight="1" x14ac:dyDescent="0.25">
      <c r="E53274" s="113"/>
      <c r="H53274" s="133"/>
      <c r="T53274" s="133"/>
      <c r="X53274" s="131"/>
      <c r="Y53274" s="133"/>
      <c r="AJ53274" s="133"/>
      <c r="AO53274" s="135"/>
      <c r="AP53274" s="135"/>
      <c r="BJ53274" s="136"/>
    </row>
    <row r="53275" spans="5:62" ht="14.25" customHeight="1" x14ac:dyDescent="0.25">
      <c r="E53275" s="113"/>
      <c r="H53275" s="133"/>
      <c r="T53275" s="133"/>
      <c r="X53275" s="131"/>
      <c r="Y53275" s="133"/>
      <c r="AJ53275" s="133"/>
      <c r="AO53275" s="135"/>
      <c r="AP53275" s="135"/>
      <c r="BJ53275" s="136"/>
    </row>
    <row r="53276" spans="5:62" ht="14.25" customHeight="1" x14ac:dyDescent="0.25">
      <c r="E53276" s="113"/>
      <c r="H53276" s="133"/>
      <c r="T53276" s="133"/>
      <c r="X53276" s="131"/>
      <c r="Y53276" s="133"/>
      <c r="AJ53276" s="133"/>
      <c r="AO53276" s="135"/>
      <c r="AP53276" s="135"/>
      <c r="BJ53276" s="136"/>
    </row>
    <row r="53277" spans="5:62" ht="14.25" customHeight="1" x14ac:dyDescent="0.25">
      <c r="E53277" s="113"/>
      <c r="H53277" s="133"/>
      <c r="T53277" s="133"/>
      <c r="X53277" s="131"/>
      <c r="Y53277" s="133"/>
      <c r="AJ53277" s="133"/>
      <c r="AO53277" s="135"/>
      <c r="AP53277" s="135"/>
      <c r="BJ53277" s="136"/>
    </row>
    <row r="53278" spans="5:62" ht="14.25" customHeight="1" x14ac:dyDescent="0.25">
      <c r="E53278" s="113"/>
      <c r="H53278" s="133"/>
      <c r="T53278" s="133"/>
      <c r="X53278" s="131"/>
      <c r="Y53278" s="133"/>
      <c r="AJ53278" s="133"/>
      <c r="AO53278" s="135"/>
      <c r="AP53278" s="135"/>
      <c r="BJ53278" s="136"/>
    </row>
    <row r="53279" spans="5:62" ht="14.25" customHeight="1" x14ac:dyDescent="0.25">
      <c r="E53279" s="113"/>
      <c r="H53279" s="133"/>
      <c r="T53279" s="133"/>
      <c r="X53279" s="131"/>
      <c r="Y53279" s="133"/>
      <c r="AJ53279" s="133"/>
      <c r="AO53279" s="135"/>
      <c r="AP53279" s="135"/>
      <c r="BJ53279" s="136"/>
    </row>
    <row r="53280" spans="5:62" ht="14.25" customHeight="1" x14ac:dyDescent="0.25">
      <c r="E53280" s="113"/>
      <c r="H53280" s="133"/>
      <c r="T53280" s="133"/>
      <c r="X53280" s="131"/>
      <c r="Y53280" s="133"/>
      <c r="AJ53280" s="133"/>
      <c r="AO53280" s="135"/>
      <c r="AP53280" s="135"/>
      <c r="BJ53280" s="136"/>
    </row>
    <row r="53281" spans="5:62" ht="14.25" customHeight="1" x14ac:dyDescent="0.25">
      <c r="E53281" s="113"/>
      <c r="H53281" s="133"/>
      <c r="T53281" s="133"/>
      <c r="X53281" s="131"/>
      <c r="Y53281" s="133"/>
      <c r="AJ53281" s="133"/>
      <c r="AO53281" s="135"/>
      <c r="AP53281" s="135"/>
      <c r="BJ53281" s="136"/>
    </row>
    <row r="53282" spans="5:62" ht="14.25" customHeight="1" x14ac:dyDescent="0.25">
      <c r="E53282" s="113"/>
      <c r="H53282" s="133"/>
      <c r="T53282" s="133"/>
      <c r="X53282" s="131"/>
      <c r="Y53282" s="133"/>
      <c r="AJ53282" s="133"/>
      <c r="AO53282" s="135"/>
      <c r="AP53282" s="135"/>
      <c r="BJ53282" s="136"/>
    </row>
    <row r="53283" spans="5:62" ht="14.25" customHeight="1" x14ac:dyDescent="0.25">
      <c r="E53283" s="113"/>
      <c r="H53283" s="133"/>
      <c r="T53283" s="133"/>
      <c r="X53283" s="131"/>
      <c r="Y53283" s="133"/>
      <c r="AJ53283" s="133"/>
      <c r="AO53283" s="135"/>
      <c r="AP53283" s="135"/>
      <c r="BJ53283" s="136"/>
    </row>
    <row r="53284" spans="5:62" ht="14.25" customHeight="1" x14ac:dyDescent="0.25">
      <c r="E53284" s="113"/>
      <c r="H53284" s="133"/>
      <c r="T53284" s="133"/>
      <c r="X53284" s="131"/>
      <c r="Y53284" s="133"/>
      <c r="AJ53284" s="133"/>
      <c r="AO53284" s="135"/>
      <c r="AP53284" s="135"/>
      <c r="BJ53284" s="136"/>
    </row>
    <row r="53285" spans="5:62" ht="14.25" customHeight="1" x14ac:dyDescent="0.25">
      <c r="E53285" s="113"/>
      <c r="H53285" s="133"/>
      <c r="T53285" s="133"/>
      <c r="X53285" s="131"/>
      <c r="Y53285" s="133"/>
      <c r="AJ53285" s="133"/>
      <c r="AO53285" s="135"/>
      <c r="AP53285" s="135"/>
      <c r="BJ53285" s="136"/>
    </row>
    <row r="53286" spans="5:62" ht="14.25" customHeight="1" x14ac:dyDescent="0.25">
      <c r="E53286" s="113"/>
      <c r="H53286" s="133"/>
      <c r="T53286" s="133"/>
      <c r="X53286" s="131"/>
      <c r="Y53286" s="133"/>
      <c r="AJ53286" s="133"/>
      <c r="AO53286" s="135"/>
      <c r="AP53286" s="135"/>
      <c r="BJ53286" s="136"/>
    </row>
    <row r="53287" spans="5:62" ht="14.25" customHeight="1" x14ac:dyDescent="0.25">
      <c r="E53287" s="113"/>
      <c r="H53287" s="133"/>
      <c r="T53287" s="133"/>
      <c r="X53287" s="131"/>
      <c r="Y53287" s="133"/>
      <c r="AJ53287" s="133"/>
      <c r="AO53287" s="135"/>
      <c r="AP53287" s="135"/>
      <c r="BJ53287" s="136"/>
    </row>
    <row r="53288" spans="5:62" ht="14.25" customHeight="1" x14ac:dyDescent="0.25">
      <c r="E53288" s="113"/>
      <c r="H53288" s="133"/>
      <c r="T53288" s="133"/>
      <c r="X53288" s="131"/>
      <c r="Y53288" s="133"/>
      <c r="AJ53288" s="133"/>
      <c r="AO53288" s="135"/>
      <c r="AP53288" s="135"/>
      <c r="BJ53288" s="136"/>
    </row>
    <row r="53289" spans="5:62" ht="14.25" customHeight="1" x14ac:dyDescent="0.25">
      <c r="E53289" s="113"/>
      <c r="H53289" s="133"/>
      <c r="T53289" s="133"/>
      <c r="X53289" s="131"/>
      <c r="Y53289" s="133"/>
      <c r="AJ53289" s="133"/>
      <c r="AO53289" s="135"/>
      <c r="AP53289" s="135"/>
      <c r="BJ53289" s="136"/>
    </row>
    <row r="53290" spans="5:62" ht="14.25" customHeight="1" x14ac:dyDescent="0.25">
      <c r="E53290" s="113"/>
      <c r="H53290" s="133"/>
      <c r="T53290" s="133"/>
      <c r="X53290" s="131"/>
      <c r="Y53290" s="133"/>
      <c r="AJ53290" s="133"/>
      <c r="AO53290" s="135"/>
      <c r="AP53290" s="135"/>
      <c r="BJ53290" s="136"/>
    </row>
    <row r="53291" spans="5:62" ht="14.25" customHeight="1" x14ac:dyDescent="0.25">
      <c r="E53291" s="113"/>
      <c r="H53291" s="133"/>
      <c r="T53291" s="133"/>
      <c r="X53291" s="131"/>
      <c r="Y53291" s="133"/>
      <c r="AJ53291" s="133"/>
      <c r="AO53291" s="135"/>
      <c r="AP53291" s="135"/>
      <c r="BJ53291" s="136"/>
    </row>
    <row r="53292" spans="5:62" ht="14.25" customHeight="1" x14ac:dyDescent="0.25">
      <c r="E53292" s="113"/>
      <c r="H53292" s="133"/>
      <c r="T53292" s="133"/>
      <c r="X53292" s="131"/>
      <c r="Y53292" s="133"/>
      <c r="AJ53292" s="133"/>
      <c r="AO53292" s="135"/>
      <c r="AP53292" s="135"/>
      <c r="BJ53292" s="136"/>
    </row>
    <row r="53293" spans="5:62" ht="14.25" customHeight="1" x14ac:dyDescent="0.25">
      <c r="E53293" s="113"/>
      <c r="H53293" s="133"/>
      <c r="T53293" s="133"/>
      <c r="X53293" s="131"/>
      <c r="Y53293" s="133"/>
      <c r="AJ53293" s="133"/>
      <c r="AO53293" s="135"/>
      <c r="AP53293" s="135"/>
      <c r="BJ53293" s="136"/>
    </row>
    <row r="53294" spans="5:62" ht="14.25" customHeight="1" x14ac:dyDescent="0.25">
      <c r="E53294" s="113"/>
      <c r="H53294" s="133"/>
      <c r="T53294" s="133"/>
      <c r="X53294" s="131"/>
      <c r="Y53294" s="133"/>
      <c r="AJ53294" s="133"/>
      <c r="AO53294" s="135"/>
      <c r="AP53294" s="135"/>
      <c r="BJ53294" s="136"/>
    </row>
    <row r="53295" spans="5:62" ht="14.25" customHeight="1" x14ac:dyDescent="0.25">
      <c r="E53295" s="113"/>
      <c r="H53295" s="133"/>
      <c r="T53295" s="133"/>
      <c r="X53295" s="131"/>
      <c r="Y53295" s="133"/>
      <c r="AJ53295" s="133"/>
      <c r="AO53295" s="135"/>
      <c r="AP53295" s="135"/>
      <c r="BJ53295" s="136"/>
    </row>
    <row r="53296" spans="5:62" ht="14.25" customHeight="1" x14ac:dyDescent="0.25">
      <c r="E53296" s="113"/>
      <c r="H53296" s="133"/>
      <c r="T53296" s="133"/>
      <c r="X53296" s="131"/>
      <c r="Y53296" s="133"/>
      <c r="AJ53296" s="133"/>
      <c r="AO53296" s="135"/>
      <c r="AP53296" s="135"/>
      <c r="BJ53296" s="136"/>
    </row>
    <row r="53297" spans="5:62" ht="14.25" customHeight="1" x14ac:dyDescent="0.25">
      <c r="E53297" s="113"/>
      <c r="H53297" s="133"/>
      <c r="T53297" s="133"/>
      <c r="X53297" s="131"/>
      <c r="Y53297" s="133"/>
      <c r="AJ53297" s="133"/>
      <c r="AO53297" s="135"/>
      <c r="AP53297" s="135"/>
      <c r="BJ53297" s="136"/>
    </row>
    <row r="53298" spans="5:62" ht="14.25" customHeight="1" x14ac:dyDescent="0.25">
      <c r="E53298" s="113"/>
      <c r="H53298" s="133"/>
      <c r="T53298" s="133"/>
      <c r="X53298" s="131"/>
      <c r="Y53298" s="133"/>
      <c r="AJ53298" s="133"/>
      <c r="AO53298" s="135"/>
      <c r="AP53298" s="135"/>
      <c r="BJ53298" s="136"/>
    </row>
    <row r="53299" spans="5:62" ht="14.25" customHeight="1" x14ac:dyDescent="0.25">
      <c r="E53299" s="113"/>
      <c r="H53299" s="133"/>
      <c r="T53299" s="133"/>
      <c r="X53299" s="131"/>
      <c r="Y53299" s="133"/>
      <c r="AJ53299" s="133"/>
      <c r="AO53299" s="135"/>
      <c r="AP53299" s="135"/>
      <c r="BJ53299" s="136"/>
    </row>
    <row r="53300" spans="5:62" ht="14.25" customHeight="1" x14ac:dyDescent="0.25">
      <c r="E53300" s="113"/>
      <c r="H53300" s="133"/>
      <c r="T53300" s="133"/>
      <c r="X53300" s="131"/>
      <c r="Y53300" s="133"/>
      <c r="AJ53300" s="133"/>
      <c r="AO53300" s="135"/>
      <c r="AP53300" s="135"/>
      <c r="BJ53300" s="136"/>
    </row>
    <row r="53301" spans="5:62" ht="14.25" customHeight="1" x14ac:dyDescent="0.25">
      <c r="E53301" s="113"/>
      <c r="H53301" s="133"/>
      <c r="T53301" s="133"/>
      <c r="X53301" s="131"/>
      <c r="Y53301" s="133"/>
      <c r="AJ53301" s="133"/>
      <c r="AO53301" s="135"/>
      <c r="AP53301" s="135"/>
      <c r="BJ53301" s="136"/>
    </row>
    <row r="53302" spans="5:62" ht="14.25" customHeight="1" x14ac:dyDescent="0.25">
      <c r="E53302" s="113"/>
      <c r="H53302" s="133"/>
      <c r="T53302" s="133"/>
      <c r="X53302" s="131"/>
      <c r="Y53302" s="133"/>
      <c r="AJ53302" s="133"/>
      <c r="AO53302" s="135"/>
      <c r="AP53302" s="135"/>
      <c r="BJ53302" s="136"/>
    </row>
    <row r="53303" spans="5:62" ht="14.25" customHeight="1" x14ac:dyDescent="0.25">
      <c r="E53303" s="113"/>
      <c r="H53303" s="133"/>
      <c r="T53303" s="133"/>
      <c r="X53303" s="131"/>
      <c r="Y53303" s="133"/>
      <c r="AJ53303" s="133"/>
      <c r="AO53303" s="135"/>
      <c r="AP53303" s="135"/>
      <c r="BJ53303" s="136"/>
    </row>
    <row r="53304" spans="5:62" ht="14.25" customHeight="1" x14ac:dyDescent="0.25">
      <c r="E53304" s="113"/>
      <c r="H53304" s="133"/>
      <c r="T53304" s="133"/>
      <c r="X53304" s="131"/>
      <c r="Y53304" s="133"/>
      <c r="AJ53304" s="133"/>
      <c r="AO53304" s="135"/>
      <c r="AP53304" s="135"/>
      <c r="BJ53304" s="136"/>
    </row>
    <row r="53305" spans="5:62" ht="14.25" customHeight="1" x14ac:dyDescent="0.25">
      <c r="E53305" s="113"/>
      <c r="H53305" s="133"/>
      <c r="T53305" s="133"/>
      <c r="X53305" s="131"/>
      <c r="Y53305" s="133"/>
      <c r="AJ53305" s="133"/>
      <c r="AO53305" s="135"/>
      <c r="AP53305" s="135"/>
      <c r="BJ53305" s="136"/>
    </row>
    <row r="53306" spans="5:62" ht="14.25" customHeight="1" x14ac:dyDescent="0.25">
      <c r="E53306" s="113"/>
      <c r="H53306" s="133"/>
      <c r="T53306" s="133"/>
      <c r="X53306" s="131"/>
      <c r="Y53306" s="133"/>
      <c r="AJ53306" s="133"/>
      <c r="AO53306" s="135"/>
      <c r="AP53306" s="135"/>
      <c r="BJ53306" s="136"/>
    </row>
    <row r="53307" spans="5:62" ht="14.25" customHeight="1" x14ac:dyDescent="0.25">
      <c r="E53307" s="113"/>
      <c r="H53307" s="133"/>
      <c r="T53307" s="133"/>
      <c r="X53307" s="131"/>
      <c r="Y53307" s="133"/>
      <c r="AJ53307" s="133"/>
      <c r="AO53307" s="135"/>
      <c r="AP53307" s="135"/>
      <c r="BJ53307" s="136"/>
    </row>
    <row r="53308" spans="5:62" ht="14.25" customHeight="1" x14ac:dyDescent="0.25">
      <c r="E53308" s="113"/>
      <c r="H53308" s="133"/>
      <c r="T53308" s="133"/>
      <c r="X53308" s="131"/>
      <c r="Y53308" s="133"/>
      <c r="AJ53308" s="133"/>
      <c r="AO53308" s="135"/>
      <c r="AP53308" s="135"/>
      <c r="BJ53308" s="136"/>
    </row>
    <row r="53309" spans="5:62" ht="14.25" customHeight="1" x14ac:dyDescent="0.25">
      <c r="E53309" s="113"/>
      <c r="H53309" s="133"/>
      <c r="T53309" s="133"/>
      <c r="X53309" s="131"/>
      <c r="Y53309" s="133"/>
      <c r="AJ53309" s="133"/>
      <c r="AO53309" s="135"/>
      <c r="AP53309" s="135"/>
      <c r="BJ53309" s="136"/>
    </row>
    <row r="53310" spans="5:62" ht="14.25" customHeight="1" x14ac:dyDescent="0.25">
      <c r="E53310" s="113"/>
      <c r="H53310" s="133"/>
      <c r="T53310" s="133"/>
      <c r="X53310" s="131"/>
      <c r="Y53310" s="133"/>
      <c r="AJ53310" s="133"/>
      <c r="AO53310" s="135"/>
      <c r="AP53310" s="135"/>
      <c r="BJ53310" s="136"/>
    </row>
    <row r="53311" spans="5:62" ht="14.25" customHeight="1" x14ac:dyDescent="0.25">
      <c r="E53311" s="113"/>
      <c r="H53311" s="133"/>
      <c r="T53311" s="133"/>
      <c r="X53311" s="131"/>
      <c r="Y53311" s="133"/>
      <c r="AJ53311" s="133"/>
      <c r="AO53311" s="135"/>
      <c r="AP53311" s="135"/>
      <c r="BJ53311" s="136"/>
    </row>
    <row r="53312" spans="5:62" ht="14.25" customHeight="1" x14ac:dyDescent="0.25">
      <c r="E53312" s="113"/>
      <c r="H53312" s="133"/>
      <c r="T53312" s="133"/>
      <c r="X53312" s="131"/>
      <c r="Y53312" s="133"/>
      <c r="AJ53312" s="133"/>
      <c r="AO53312" s="135"/>
      <c r="AP53312" s="135"/>
      <c r="BJ53312" s="136"/>
    </row>
    <row r="53313" spans="5:62" ht="14.25" customHeight="1" x14ac:dyDescent="0.25">
      <c r="E53313" s="113"/>
      <c r="H53313" s="133"/>
      <c r="T53313" s="133"/>
      <c r="X53313" s="131"/>
      <c r="Y53313" s="133"/>
      <c r="AJ53313" s="133"/>
      <c r="AO53313" s="135"/>
      <c r="AP53313" s="135"/>
      <c r="BJ53313" s="136"/>
    </row>
    <row r="53314" spans="5:62" ht="14.25" customHeight="1" x14ac:dyDescent="0.25">
      <c r="E53314" s="113"/>
      <c r="H53314" s="133"/>
      <c r="T53314" s="133"/>
      <c r="X53314" s="131"/>
      <c r="Y53314" s="133"/>
      <c r="AJ53314" s="133"/>
      <c r="AO53314" s="135"/>
      <c r="AP53314" s="135"/>
      <c r="BJ53314" s="136"/>
    </row>
    <row r="53315" spans="5:62" ht="14.25" customHeight="1" x14ac:dyDescent="0.25">
      <c r="E53315" s="113"/>
      <c r="H53315" s="133"/>
      <c r="T53315" s="133"/>
      <c r="X53315" s="131"/>
      <c r="Y53315" s="133"/>
      <c r="AJ53315" s="133"/>
      <c r="AO53315" s="135"/>
      <c r="AP53315" s="135"/>
      <c r="BJ53315" s="136"/>
    </row>
    <row r="53316" spans="5:62" ht="14.25" customHeight="1" x14ac:dyDescent="0.25">
      <c r="E53316" s="113"/>
      <c r="H53316" s="133"/>
      <c r="T53316" s="133"/>
      <c r="X53316" s="131"/>
      <c r="Y53316" s="133"/>
      <c r="AJ53316" s="133"/>
      <c r="AO53316" s="135"/>
      <c r="AP53316" s="135"/>
      <c r="BJ53316" s="136"/>
    </row>
    <row r="53317" spans="5:62" ht="14.25" customHeight="1" x14ac:dyDescent="0.25">
      <c r="E53317" s="113"/>
      <c r="H53317" s="133"/>
      <c r="T53317" s="133"/>
      <c r="X53317" s="131"/>
      <c r="Y53317" s="133"/>
      <c r="AJ53317" s="133"/>
      <c r="AO53317" s="135"/>
      <c r="AP53317" s="135"/>
      <c r="BJ53317" s="136"/>
    </row>
    <row r="53318" spans="5:62" ht="14.25" customHeight="1" x14ac:dyDescent="0.25">
      <c r="E53318" s="113"/>
      <c r="H53318" s="133"/>
      <c r="T53318" s="133"/>
      <c r="X53318" s="131"/>
      <c r="Y53318" s="133"/>
      <c r="AJ53318" s="133"/>
      <c r="AO53318" s="135"/>
      <c r="AP53318" s="135"/>
      <c r="BJ53318" s="136"/>
    </row>
    <row r="53319" spans="5:62" ht="14.25" customHeight="1" x14ac:dyDescent="0.25">
      <c r="E53319" s="113"/>
      <c r="H53319" s="133"/>
      <c r="T53319" s="133"/>
      <c r="X53319" s="131"/>
      <c r="Y53319" s="133"/>
      <c r="AJ53319" s="133"/>
      <c r="AO53319" s="135"/>
      <c r="AP53319" s="135"/>
      <c r="BJ53319" s="136"/>
    </row>
    <row r="53320" spans="5:62" ht="14.25" customHeight="1" x14ac:dyDescent="0.25">
      <c r="E53320" s="113"/>
      <c r="H53320" s="133"/>
      <c r="T53320" s="133"/>
      <c r="X53320" s="131"/>
      <c r="Y53320" s="133"/>
      <c r="AJ53320" s="133"/>
      <c r="AO53320" s="135"/>
      <c r="AP53320" s="135"/>
      <c r="BJ53320" s="136"/>
    </row>
    <row r="53321" spans="5:62" ht="14.25" customHeight="1" x14ac:dyDescent="0.25">
      <c r="E53321" s="113"/>
      <c r="H53321" s="133"/>
      <c r="T53321" s="133"/>
      <c r="X53321" s="131"/>
      <c r="Y53321" s="133"/>
      <c r="AJ53321" s="133"/>
      <c r="AO53321" s="135"/>
      <c r="AP53321" s="135"/>
      <c r="BJ53321" s="136"/>
    </row>
    <row r="53322" spans="5:62" ht="14.25" customHeight="1" x14ac:dyDescent="0.25">
      <c r="E53322" s="113"/>
      <c r="H53322" s="133"/>
      <c r="T53322" s="133"/>
      <c r="X53322" s="131"/>
      <c r="Y53322" s="133"/>
      <c r="AJ53322" s="133"/>
      <c r="AO53322" s="135"/>
      <c r="AP53322" s="135"/>
      <c r="BJ53322" s="136"/>
    </row>
    <row r="53323" spans="5:62" ht="14.25" customHeight="1" x14ac:dyDescent="0.25">
      <c r="E53323" s="113"/>
      <c r="H53323" s="133"/>
      <c r="T53323" s="133"/>
      <c r="X53323" s="131"/>
      <c r="Y53323" s="133"/>
      <c r="AJ53323" s="133"/>
      <c r="AO53323" s="135"/>
      <c r="AP53323" s="135"/>
      <c r="BJ53323" s="136"/>
    </row>
    <row r="53324" spans="5:62" ht="14.25" customHeight="1" x14ac:dyDescent="0.25">
      <c r="E53324" s="113"/>
      <c r="H53324" s="133"/>
      <c r="T53324" s="133"/>
      <c r="X53324" s="131"/>
      <c r="Y53324" s="133"/>
      <c r="AJ53324" s="133"/>
      <c r="AO53324" s="135"/>
      <c r="AP53324" s="135"/>
      <c r="BJ53324" s="136"/>
    </row>
    <row r="53325" spans="5:62" ht="14.25" customHeight="1" x14ac:dyDescent="0.25">
      <c r="E53325" s="113"/>
      <c r="H53325" s="133"/>
      <c r="T53325" s="133"/>
      <c r="X53325" s="131"/>
      <c r="Y53325" s="133"/>
      <c r="AJ53325" s="133"/>
      <c r="AO53325" s="135"/>
      <c r="AP53325" s="135"/>
      <c r="BJ53325" s="136"/>
    </row>
    <row r="53326" spans="5:62" ht="14.25" customHeight="1" x14ac:dyDescent="0.25">
      <c r="E53326" s="113"/>
      <c r="H53326" s="133"/>
      <c r="T53326" s="133"/>
      <c r="X53326" s="131"/>
      <c r="Y53326" s="133"/>
      <c r="AJ53326" s="133"/>
      <c r="AO53326" s="135"/>
      <c r="AP53326" s="135"/>
      <c r="BJ53326" s="136"/>
    </row>
    <row r="53327" spans="5:62" ht="14.25" customHeight="1" x14ac:dyDescent="0.25">
      <c r="E53327" s="113"/>
      <c r="H53327" s="133"/>
      <c r="T53327" s="133"/>
      <c r="X53327" s="131"/>
      <c r="Y53327" s="133"/>
      <c r="AJ53327" s="133"/>
      <c r="AO53327" s="135"/>
      <c r="AP53327" s="135"/>
      <c r="BJ53327" s="136"/>
    </row>
    <row r="53328" spans="5:62" ht="14.25" customHeight="1" x14ac:dyDescent="0.25">
      <c r="E53328" s="113"/>
      <c r="H53328" s="133"/>
      <c r="T53328" s="133"/>
      <c r="X53328" s="131"/>
      <c r="Y53328" s="133"/>
      <c r="AJ53328" s="133"/>
      <c r="AO53328" s="135"/>
      <c r="AP53328" s="135"/>
      <c r="BJ53328" s="136"/>
    </row>
    <row r="53329" spans="5:62" ht="14.25" customHeight="1" x14ac:dyDescent="0.25">
      <c r="E53329" s="113"/>
      <c r="H53329" s="133"/>
      <c r="T53329" s="133"/>
      <c r="X53329" s="131"/>
      <c r="Y53329" s="133"/>
      <c r="AJ53329" s="133"/>
      <c r="AO53329" s="135"/>
      <c r="AP53329" s="135"/>
      <c r="BJ53329" s="136"/>
    </row>
    <row r="53330" spans="5:62" ht="14.25" customHeight="1" x14ac:dyDescent="0.25">
      <c r="E53330" s="113"/>
      <c r="H53330" s="133"/>
      <c r="T53330" s="133"/>
      <c r="X53330" s="131"/>
      <c r="Y53330" s="133"/>
      <c r="AJ53330" s="133"/>
      <c r="AO53330" s="135"/>
      <c r="AP53330" s="135"/>
      <c r="BJ53330" s="136"/>
    </row>
    <row r="53331" spans="5:62" ht="14.25" customHeight="1" x14ac:dyDescent="0.25">
      <c r="E53331" s="113"/>
      <c r="H53331" s="133"/>
      <c r="T53331" s="133"/>
      <c r="X53331" s="131"/>
      <c r="Y53331" s="133"/>
      <c r="AJ53331" s="133"/>
      <c r="AO53331" s="135"/>
      <c r="AP53331" s="135"/>
      <c r="BJ53331" s="136"/>
    </row>
    <row r="53332" spans="5:62" ht="14.25" customHeight="1" x14ac:dyDescent="0.25">
      <c r="E53332" s="113"/>
      <c r="H53332" s="133"/>
      <c r="T53332" s="133"/>
      <c r="X53332" s="131"/>
      <c r="Y53332" s="133"/>
      <c r="AJ53332" s="133"/>
      <c r="AO53332" s="135"/>
      <c r="AP53332" s="135"/>
      <c r="BJ53332" s="136"/>
    </row>
    <row r="53333" spans="5:62" ht="14.25" customHeight="1" x14ac:dyDescent="0.25">
      <c r="E53333" s="113"/>
      <c r="H53333" s="133"/>
      <c r="T53333" s="133"/>
      <c r="X53333" s="131"/>
      <c r="Y53333" s="133"/>
      <c r="AJ53333" s="133"/>
      <c r="AO53333" s="135"/>
      <c r="AP53333" s="135"/>
      <c r="BJ53333" s="136"/>
    </row>
    <row r="53334" spans="5:62" ht="14.25" customHeight="1" x14ac:dyDescent="0.25">
      <c r="E53334" s="113"/>
      <c r="H53334" s="133"/>
      <c r="T53334" s="133"/>
      <c r="X53334" s="131"/>
      <c r="Y53334" s="133"/>
      <c r="AJ53334" s="133"/>
      <c r="AO53334" s="135"/>
      <c r="AP53334" s="135"/>
      <c r="BJ53334" s="136"/>
    </row>
    <row r="53335" spans="5:62" ht="14.25" customHeight="1" x14ac:dyDescent="0.25">
      <c r="E53335" s="113"/>
      <c r="H53335" s="133"/>
      <c r="T53335" s="133"/>
      <c r="X53335" s="131"/>
      <c r="Y53335" s="133"/>
      <c r="AJ53335" s="133"/>
      <c r="AO53335" s="135"/>
      <c r="AP53335" s="135"/>
      <c r="BJ53335" s="136"/>
    </row>
    <row r="53336" spans="5:62" ht="14.25" customHeight="1" x14ac:dyDescent="0.25">
      <c r="E53336" s="113"/>
      <c r="H53336" s="133"/>
      <c r="T53336" s="133"/>
      <c r="X53336" s="131"/>
      <c r="Y53336" s="133"/>
      <c r="AJ53336" s="133"/>
      <c r="AO53336" s="135"/>
      <c r="AP53336" s="135"/>
      <c r="BJ53336" s="136"/>
    </row>
    <row r="53337" spans="5:62" ht="14.25" customHeight="1" x14ac:dyDescent="0.25">
      <c r="E53337" s="113"/>
      <c r="H53337" s="133"/>
      <c r="T53337" s="133"/>
      <c r="X53337" s="131"/>
      <c r="Y53337" s="133"/>
      <c r="AJ53337" s="133"/>
      <c r="AO53337" s="135"/>
      <c r="AP53337" s="135"/>
      <c r="BJ53337" s="136"/>
    </row>
    <row r="53338" spans="5:62" ht="14.25" customHeight="1" x14ac:dyDescent="0.25">
      <c r="E53338" s="113"/>
      <c r="H53338" s="133"/>
      <c r="T53338" s="133"/>
      <c r="X53338" s="131"/>
      <c r="Y53338" s="133"/>
      <c r="AJ53338" s="133"/>
      <c r="AO53338" s="135"/>
      <c r="AP53338" s="135"/>
      <c r="BJ53338" s="136"/>
    </row>
    <row r="53339" spans="5:62" ht="14.25" customHeight="1" x14ac:dyDescent="0.25">
      <c r="E53339" s="113"/>
      <c r="H53339" s="133"/>
      <c r="T53339" s="133"/>
      <c r="X53339" s="131"/>
      <c r="Y53339" s="133"/>
      <c r="AJ53339" s="133"/>
      <c r="AO53339" s="135"/>
      <c r="AP53339" s="135"/>
      <c r="BJ53339" s="136"/>
    </row>
    <row r="53340" spans="5:62" ht="14.25" customHeight="1" x14ac:dyDescent="0.25">
      <c r="E53340" s="113"/>
      <c r="H53340" s="133"/>
      <c r="T53340" s="133"/>
      <c r="X53340" s="131"/>
      <c r="Y53340" s="133"/>
      <c r="AJ53340" s="133"/>
      <c r="AO53340" s="135"/>
      <c r="AP53340" s="135"/>
      <c r="BJ53340" s="136"/>
    </row>
    <row r="53341" spans="5:62" ht="14.25" customHeight="1" x14ac:dyDescent="0.25">
      <c r="E53341" s="113"/>
      <c r="H53341" s="133"/>
      <c r="T53341" s="133"/>
      <c r="X53341" s="131"/>
      <c r="Y53341" s="133"/>
      <c r="AJ53341" s="133"/>
      <c r="AO53341" s="135"/>
      <c r="AP53341" s="135"/>
      <c r="BJ53341" s="136"/>
    </row>
    <row r="53342" spans="5:62" ht="14.25" customHeight="1" x14ac:dyDescent="0.25">
      <c r="E53342" s="113"/>
      <c r="H53342" s="133"/>
      <c r="T53342" s="133"/>
      <c r="X53342" s="131"/>
      <c r="Y53342" s="133"/>
      <c r="AJ53342" s="133"/>
      <c r="AO53342" s="135"/>
      <c r="AP53342" s="135"/>
      <c r="BJ53342" s="136"/>
    </row>
    <row r="53343" spans="5:62" ht="14.25" customHeight="1" x14ac:dyDescent="0.25">
      <c r="E53343" s="113"/>
      <c r="H53343" s="133"/>
      <c r="T53343" s="133"/>
      <c r="X53343" s="131"/>
      <c r="Y53343" s="133"/>
      <c r="AJ53343" s="133"/>
      <c r="AO53343" s="135"/>
      <c r="AP53343" s="135"/>
      <c r="BJ53343" s="136"/>
    </row>
    <row r="53344" spans="5:62" ht="14.25" customHeight="1" x14ac:dyDescent="0.25">
      <c r="E53344" s="113"/>
      <c r="H53344" s="133"/>
      <c r="T53344" s="133"/>
      <c r="X53344" s="131"/>
      <c r="Y53344" s="133"/>
      <c r="AJ53344" s="133"/>
      <c r="AO53344" s="135"/>
      <c r="AP53344" s="135"/>
      <c r="BJ53344" s="136"/>
    </row>
    <row r="53345" spans="5:62" ht="14.25" customHeight="1" x14ac:dyDescent="0.25">
      <c r="E53345" s="113"/>
      <c r="H53345" s="133"/>
      <c r="T53345" s="133"/>
      <c r="X53345" s="131"/>
      <c r="Y53345" s="133"/>
      <c r="AJ53345" s="133"/>
      <c r="AO53345" s="135"/>
      <c r="AP53345" s="135"/>
      <c r="BJ53345" s="136"/>
    </row>
    <row r="53346" spans="5:62" ht="14.25" customHeight="1" x14ac:dyDescent="0.25">
      <c r="E53346" s="113"/>
      <c r="H53346" s="133"/>
      <c r="T53346" s="133"/>
      <c r="X53346" s="131"/>
      <c r="Y53346" s="133"/>
      <c r="AJ53346" s="133"/>
      <c r="AO53346" s="135"/>
      <c r="AP53346" s="135"/>
      <c r="BJ53346" s="136"/>
    </row>
    <row r="53347" spans="5:62" ht="14.25" customHeight="1" x14ac:dyDescent="0.25">
      <c r="E53347" s="113"/>
      <c r="H53347" s="133"/>
      <c r="T53347" s="133"/>
      <c r="X53347" s="131"/>
      <c r="Y53347" s="133"/>
      <c r="AJ53347" s="133"/>
      <c r="AO53347" s="135"/>
      <c r="AP53347" s="135"/>
      <c r="BJ53347" s="136"/>
    </row>
    <row r="53348" spans="5:62" ht="14.25" customHeight="1" x14ac:dyDescent="0.25">
      <c r="E53348" s="113"/>
      <c r="H53348" s="133"/>
      <c r="T53348" s="133"/>
      <c r="X53348" s="131"/>
      <c r="Y53348" s="133"/>
      <c r="AJ53348" s="133"/>
      <c r="AO53348" s="135"/>
      <c r="AP53348" s="135"/>
      <c r="BJ53348" s="136"/>
    </row>
    <row r="53349" spans="5:62" ht="14.25" customHeight="1" x14ac:dyDescent="0.25">
      <c r="E53349" s="113"/>
      <c r="H53349" s="133"/>
      <c r="T53349" s="133"/>
      <c r="X53349" s="131"/>
      <c r="Y53349" s="133"/>
      <c r="AJ53349" s="133"/>
      <c r="AO53349" s="135"/>
      <c r="AP53349" s="135"/>
      <c r="BJ53349" s="136"/>
    </row>
    <row r="53350" spans="5:62" ht="14.25" customHeight="1" x14ac:dyDescent="0.25">
      <c r="E53350" s="113"/>
      <c r="H53350" s="133"/>
      <c r="T53350" s="133"/>
      <c r="X53350" s="131"/>
      <c r="Y53350" s="133"/>
      <c r="AJ53350" s="133"/>
      <c r="AO53350" s="135"/>
      <c r="AP53350" s="135"/>
      <c r="BJ53350" s="136"/>
    </row>
    <row r="53351" spans="5:62" ht="14.25" customHeight="1" x14ac:dyDescent="0.25">
      <c r="E53351" s="113"/>
      <c r="H53351" s="133"/>
      <c r="T53351" s="133"/>
      <c r="X53351" s="131"/>
      <c r="Y53351" s="133"/>
      <c r="AJ53351" s="133"/>
      <c r="AO53351" s="135"/>
      <c r="AP53351" s="135"/>
      <c r="BJ53351" s="136"/>
    </row>
    <row r="53352" spans="5:62" ht="14.25" customHeight="1" x14ac:dyDescent="0.25">
      <c r="E53352" s="113"/>
      <c r="H53352" s="133"/>
      <c r="T53352" s="133"/>
      <c r="X53352" s="131"/>
      <c r="Y53352" s="133"/>
      <c r="AJ53352" s="133"/>
      <c r="AO53352" s="135"/>
      <c r="AP53352" s="135"/>
      <c r="BJ53352" s="136"/>
    </row>
    <row r="53353" spans="5:62" ht="14.25" customHeight="1" x14ac:dyDescent="0.25">
      <c r="E53353" s="113"/>
      <c r="H53353" s="133"/>
      <c r="T53353" s="133"/>
      <c r="X53353" s="131"/>
      <c r="Y53353" s="133"/>
      <c r="AJ53353" s="133"/>
      <c r="AO53353" s="135"/>
      <c r="AP53353" s="135"/>
      <c r="BJ53353" s="136"/>
    </row>
    <row r="53354" spans="5:62" ht="14.25" customHeight="1" x14ac:dyDescent="0.25">
      <c r="E53354" s="113"/>
      <c r="H53354" s="133"/>
      <c r="T53354" s="133"/>
      <c r="X53354" s="131"/>
      <c r="Y53354" s="133"/>
      <c r="AJ53354" s="133"/>
      <c r="AO53354" s="135"/>
      <c r="AP53354" s="135"/>
      <c r="BJ53354" s="136"/>
    </row>
    <row r="53355" spans="5:62" ht="14.25" customHeight="1" x14ac:dyDescent="0.25">
      <c r="E53355" s="113"/>
      <c r="H53355" s="133"/>
      <c r="T53355" s="133"/>
      <c r="X53355" s="131"/>
      <c r="Y53355" s="133"/>
      <c r="AJ53355" s="133"/>
      <c r="AO53355" s="135"/>
      <c r="AP53355" s="135"/>
      <c r="BJ53355" s="136"/>
    </row>
    <row r="53356" spans="5:62" ht="14.25" customHeight="1" x14ac:dyDescent="0.25">
      <c r="E53356" s="113"/>
      <c r="H53356" s="133"/>
      <c r="T53356" s="133"/>
      <c r="X53356" s="131"/>
      <c r="Y53356" s="133"/>
      <c r="AJ53356" s="133"/>
      <c r="AO53356" s="135"/>
      <c r="AP53356" s="135"/>
      <c r="BJ53356" s="136"/>
    </row>
    <row r="53357" spans="5:62" ht="14.25" customHeight="1" x14ac:dyDescent="0.25">
      <c r="E53357" s="113"/>
      <c r="H53357" s="133"/>
      <c r="T53357" s="133"/>
      <c r="X53357" s="131"/>
      <c r="Y53357" s="133"/>
      <c r="AJ53357" s="133"/>
      <c r="AO53357" s="135"/>
      <c r="AP53357" s="135"/>
      <c r="BJ53357" s="136"/>
    </row>
    <row r="53358" spans="5:62" ht="14.25" customHeight="1" x14ac:dyDescent="0.25">
      <c r="E53358" s="113"/>
      <c r="H53358" s="133"/>
      <c r="T53358" s="133"/>
      <c r="X53358" s="131"/>
      <c r="Y53358" s="133"/>
      <c r="AJ53358" s="133"/>
      <c r="AO53358" s="135"/>
      <c r="AP53358" s="135"/>
      <c r="BJ53358" s="136"/>
    </row>
    <row r="53359" spans="5:62" ht="14.25" customHeight="1" x14ac:dyDescent="0.25">
      <c r="E53359" s="113"/>
      <c r="H53359" s="133"/>
      <c r="T53359" s="133"/>
      <c r="X53359" s="131"/>
      <c r="Y53359" s="133"/>
      <c r="AJ53359" s="133"/>
      <c r="AO53359" s="135"/>
      <c r="AP53359" s="135"/>
      <c r="BJ53359" s="136"/>
    </row>
    <row r="53360" spans="5:62" ht="14.25" customHeight="1" x14ac:dyDescent="0.25">
      <c r="E53360" s="113"/>
      <c r="H53360" s="133"/>
      <c r="T53360" s="133"/>
      <c r="X53360" s="131"/>
      <c r="Y53360" s="133"/>
      <c r="AJ53360" s="133"/>
      <c r="AO53360" s="135"/>
      <c r="AP53360" s="135"/>
      <c r="BJ53360" s="136"/>
    </row>
    <row r="53361" spans="5:62" ht="14.25" customHeight="1" x14ac:dyDescent="0.25">
      <c r="E53361" s="113"/>
      <c r="H53361" s="133"/>
      <c r="T53361" s="133"/>
      <c r="X53361" s="131"/>
      <c r="Y53361" s="133"/>
      <c r="AJ53361" s="133"/>
      <c r="AO53361" s="135"/>
      <c r="AP53361" s="135"/>
      <c r="BJ53361" s="136"/>
    </row>
    <row r="53362" spans="5:62" ht="14.25" customHeight="1" x14ac:dyDescent="0.25">
      <c r="E53362" s="113"/>
      <c r="H53362" s="133"/>
      <c r="T53362" s="133"/>
      <c r="X53362" s="131"/>
      <c r="Y53362" s="133"/>
      <c r="AJ53362" s="133"/>
      <c r="AO53362" s="135"/>
      <c r="AP53362" s="135"/>
      <c r="BJ53362" s="136"/>
    </row>
    <row r="53363" spans="5:62" ht="14.25" customHeight="1" x14ac:dyDescent="0.25">
      <c r="E53363" s="113"/>
      <c r="H53363" s="133"/>
      <c r="T53363" s="133"/>
      <c r="X53363" s="131"/>
      <c r="Y53363" s="133"/>
      <c r="AJ53363" s="133"/>
      <c r="AO53363" s="135"/>
      <c r="AP53363" s="135"/>
      <c r="BJ53363" s="136"/>
    </row>
    <row r="53364" spans="5:62" ht="14.25" customHeight="1" x14ac:dyDescent="0.25">
      <c r="E53364" s="113"/>
      <c r="H53364" s="133"/>
      <c r="T53364" s="133"/>
      <c r="X53364" s="131"/>
      <c r="Y53364" s="133"/>
      <c r="AJ53364" s="133"/>
      <c r="AO53364" s="135"/>
      <c r="AP53364" s="135"/>
      <c r="BJ53364" s="136"/>
    </row>
    <row r="53365" spans="5:62" ht="14.25" customHeight="1" x14ac:dyDescent="0.25">
      <c r="E53365" s="113"/>
      <c r="H53365" s="133"/>
      <c r="T53365" s="133"/>
      <c r="X53365" s="131"/>
      <c r="Y53365" s="133"/>
      <c r="AJ53365" s="133"/>
      <c r="AO53365" s="135"/>
      <c r="AP53365" s="135"/>
      <c r="BJ53365" s="136"/>
    </row>
    <row r="53366" spans="5:62" ht="14.25" customHeight="1" x14ac:dyDescent="0.25">
      <c r="E53366" s="113"/>
      <c r="H53366" s="133"/>
      <c r="T53366" s="133"/>
      <c r="X53366" s="131"/>
      <c r="Y53366" s="133"/>
      <c r="AJ53366" s="133"/>
      <c r="AO53366" s="135"/>
      <c r="AP53366" s="135"/>
      <c r="BJ53366" s="136"/>
    </row>
    <row r="53367" spans="5:62" ht="14.25" customHeight="1" x14ac:dyDescent="0.25">
      <c r="E53367" s="113"/>
      <c r="H53367" s="133"/>
      <c r="T53367" s="133"/>
      <c r="X53367" s="131"/>
      <c r="Y53367" s="133"/>
      <c r="AJ53367" s="133"/>
      <c r="AO53367" s="135"/>
      <c r="AP53367" s="135"/>
      <c r="BJ53367" s="136"/>
    </row>
    <row r="53368" spans="5:62" ht="14.25" customHeight="1" x14ac:dyDescent="0.25">
      <c r="E53368" s="113"/>
      <c r="H53368" s="133"/>
      <c r="T53368" s="133"/>
      <c r="X53368" s="131"/>
      <c r="Y53368" s="133"/>
      <c r="AJ53368" s="133"/>
      <c r="AO53368" s="135"/>
      <c r="AP53368" s="135"/>
      <c r="BJ53368" s="136"/>
    </row>
    <row r="53369" spans="5:62" ht="14.25" customHeight="1" x14ac:dyDescent="0.25">
      <c r="E53369" s="113"/>
      <c r="H53369" s="133"/>
      <c r="T53369" s="133"/>
      <c r="X53369" s="131"/>
      <c r="Y53369" s="133"/>
      <c r="AJ53369" s="133"/>
      <c r="AO53369" s="135"/>
      <c r="AP53369" s="135"/>
      <c r="BJ53369" s="136"/>
    </row>
    <row r="53370" spans="5:62" ht="14.25" customHeight="1" x14ac:dyDescent="0.25">
      <c r="E53370" s="113"/>
      <c r="H53370" s="133"/>
      <c r="T53370" s="133"/>
      <c r="X53370" s="131"/>
      <c r="Y53370" s="133"/>
      <c r="AJ53370" s="133"/>
      <c r="AO53370" s="135"/>
      <c r="AP53370" s="135"/>
      <c r="BJ53370" s="136"/>
    </row>
    <row r="53371" spans="5:62" ht="14.25" customHeight="1" x14ac:dyDescent="0.25">
      <c r="E53371" s="113"/>
      <c r="H53371" s="133"/>
      <c r="T53371" s="133"/>
      <c r="X53371" s="131"/>
      <c r="Y53371" s="133"/>
      <c r="AJ53371" s="133"/>
      <c r="AO53371" s="135"/>
      <c r="AP53371" s="135"/>
      <c r="BJ53371" s="136"/>
    </row>
    <row r="53372" spans="5:62" ht="14.25" customHeight="1" x14ac:dyDescent="0.25">
      <c r="E53372" s="113"/>
      <c r="H53372" s="133"/>
      <c r="T53372" s="133"/>
      <c r="X53372" s="131"/>
      <c r="Y53372" s="133"/>
      <c r="AJ53372" s="133"/>
      <c r="AO53372" s="135"/>
      <c r="AP53372" s="135"/>
      <c r="BJ53372" s="136"/>
    </row>
    <row r="53373" spans="5:62" ht="14.25" customHeight="1" x14ac:dyDescent="0.25">
      <c r="E53373" s="113"/>
      <c r="H53373" s="133"/>
      <c r="T53373" s="133"/>
      <c r="X53373" s="131"/>
      <c r="Y53373" s="133"/>
      <c r="AJ53373" s="133"/>
      <c r="AO53373" s="135"/>
      <c r="AP53373" s="135"/>
      <c r="BJ53373" s="136"/>
    </row>
    <row r="53374" spans="5:62" ht="14.25" customHeight="1" x14ac:dyDescent="0.25">
      <c r="E53374" s="113"/>
      <c r="H53374" s="133"/>
      <c r="T53374" s="133"/>
      <c r="X53374" s="131"/>
      <c r="Y53374" s="133"/>
      <c r="AJ53374" s="133"/>
      <c r="AO53374" s="135"/>
      <c r="AP53374" s="135"/>
      <c r="BJ53374" s="136"/>
    </row>
    <row r="53375" spans="5:62" ht="14.25" customHeight="1" x14ac:dyDescent="0.25">
      <c r="E53375" s="113"/>
      <c r="H53375" s="133"/>
      <c r="T53375" s="133"/>
      <c r="X53375" s="131"/>
      <c r="Y53375" s="133"/>
      <c r="AJ53375" s="133"/>
      <c r="AO53375" s="135"/>
      <c r="AP53375" s="135"/>
      <c r="BJ53375" s="136"/>
    </row>
    <row r="53376" spans="5:62" ht="14.25" customHeight="1" x14ac:dyDescent="0.25">
      <c r="E53376" s="113"/>
      <c r="H53376" s="133"/>
      <c r="T53376" s="133"/>
      <c r="X53376" s="131"/>
      <c r="Y53376" s="133"/>
      <c r="AJ53376" s="133"/>
      <c r="AO53376" s="135"/>
      <c r="AP53376" s="135"/>
      <c r="BJ53376" s="136"/>
    </row>
    <row r="53377" spans="5:62" ht="14.25" customHeight="1" x14ac:dyDescent="0.25">
      <c r="E53377" s="113"/>
      <c r="H53377" s="133"/>
      <c r="T53377" s="133"/>
      <c r="X53377" s="131"/>
      <c r="Y53377" s="133"/>
      <c r="AJ53377" s="133"/>
      <c r="AO53377" s="135"/>
      <c r="AP53377" s="135"/>
      <c r="BJ53377" s="136"/>
    </row>
    <row r="53378" spans="5:62" ht="14.25" customHeight="1" x14ac:dyDescent="0.25">
      <c r="E53378" s="113"/>
      <c r="H53378" s="133"/>
      <c r="T53378" s="133"/>
      <c r="X53378" s="131"/>
      <c r="Y53378" s="133"/>
      <c r="AJ53378" s="133"/>
      <c r="AO53378" s="135"/>
      <c r="AP53378" s="135"/>
      <c r="BJ53378" s="136"/>
    </row>
    <row r="53379" spans="5:62" ht="14.25" customHeight="1" x14ac:dyDescent="0.25">
      <c r="E53379" s="113"/>
      <c r="H53379" s="133"/>
      <c r="T53379" s="133"/>
      <c r="X53379" s="131"/>
      <c r="Y53379" s="133"/>
      <c r="AJ53379" s="133"/>
      <c r="AO53379" s="135"/>
      <c r="AP53379" s="135"/>
      <c r="BJ53379" s="136"/>
    </row>
    <row r="53380" spans="5:62" ht="14.25" customHeight="1" x14ac:dyDescent="0.25">
      <c r="E53380" s="113"/>
      <c r="H53380" s="133"/>
      <c r="T53380" s="133"/>
      <c r="X53380" s="131"/>
      <c r="Y53380" s="133"/>
      <c r="AJ53380" s="133"/>
      <c r="AO53380" s="135"/>
      <c r="AP53380" s="135"/>
      <c r="BJ53380" s="136"/>
    </row>
    <row r="53381" spans="5:62" ht="14.25" customHeight="1" x14ac:dyDescent="0.25">
      <c r="E53381" s="113"/>
      <c r="H53381" s="133"/>
      <c r="T53381" s="133"/>
      <c r="X53381" s="131"/>
      <c r="Y53381" s="133"/>
      <c r="AJ53381" s="133"/>
      <c r="AO53381" s="135"/>
      <c r="AP53381" s="135"/>
      <c r="BJ53381" s="136"/>
    </row>
    <row r="53382" spans="5:62" ht="14.25" customHeight="1" x14ac:dyDescent="0.25">
      <c r="E53382" s="113"/>
      <c r="H53382" s="133"/>
      <c r="T53382" s="133"/>
      <c r="X53382" s="131"/>
      <c r="Y53382" s="133"/>
      <c r="AJ53382" s="133"/>
      <c r="AO53382" s="135"/>
      <c r="AP53382" s="135"/>
      <c r="BJ53382" s="136"/>
    </row>
    <row r="53383" spans="5:62" ht="14.25" customHeight="1" x14ac:dyDescent="0.25">
      <c r="E53383" s="113"/>
      <c r="H53383" s="133"/>
      <c r="T53383" s="133"/>
      <c r="X53383" s="131"/>
      <c r="Y53383" s="133"/>
      <c r="AJ53383" s="133"/>
      <c r="AO53383" s="135"/>
      <c r="AP53383" s="135"/>
      <c r="BJ53383" s="136"/>
    </row>
    <row r="53384" spans="5:62" ht="14.25" customHeight="1" x14ac:dyDescent="0.25">
      <c r="E53384" s="113"/>
      <c r="H53384" s="133"/>
      <c r="T53384" s="133"/>
      <c r="X53384" s="131"/>
      <c r="Y53384" s="133"/>
      <c r="AJ53384" s="133"/>
      <c r="AO53384" s="135"/>
      <c r="AP53384" s="135"/>
      <c r="BJ53384" s="136"/>
    </row>
    <row r="53385" spans="5:62" ht="14.25" customHeight="1" x14ac:dyDescent="0.25">
      <c r="E53385" s="113"/>
      <c r="H53385" s="133"/>
      <c r="T53385" s="133"/>
      <c r="X53385" s="131"/>
      <c r="Y53385" s="133"/>
      <c r="AJ53385" s="133"/>
      <c r="AO53385" s="135"/>
      <c r="AP53385" s="135"/>
      <c r="BJ53385" s="136"/>
    </row>
    <row r="53386" spans="5:62" ht="14.25" customHeight="1" x14ac:dyDescent="0.25">
      <c r="E53386" s="113"/>
      <c r="H53386" s="133"/>
      <c r="T53386" s="133"/>
      <c r="X53386" s="131"/>
      <c r="Y53386" s="133"/>
      <c r="AJ53386" s="133"/>
      <c r="AO53386" s="135"/>
      <c r="AP53386" s="135"/>
      <c r="BJ53386" s="136"/>
    </row>
    <row r="53387" spans="5:62" ht="14.25" customHeight="1" x14ac:dyDescent="0.25">
      <c r="E53387" s="113"/>
      <c r="H53387" s="133"/>
      <c r="T53387" s="133"/>
      <c r="X53387" s="131"/>
      <c r="Y53387" s="133"/>
      <c r="AJ53387" s="133"/>
      <c r="AO53387" s="135"/>
      <c r="AP53387" s="135"/>
      <c r="BJ53387" s="136"/>
    </row>
    <row r="53388" spans="5:62" ht="14.25" customHeight="1" x14ac:dyDescent="0.25">
      <c r="E53388" s="113"/>
      <c r="H53388" s="133"/>
      <c r="T53388" s="133"/>
      <c r="X53388" s="131"/>
      <c r="Y53388" s="133"/>
      <c r="AJ53388" s="133"/>
      <c r="AO53388" s="135"/>
      <c r="AP53388" s="135"/>
      <c r="BJ53388" s="136"/>
    </row>
    <row r="53389" spans="5:62" ht="14.25" customHeight="1" x14ac:dyDescent="0.25">
      <c r="E53389" s="113"/>
      <c r="H53389" s="133"/>
      <c r="T53389" s="133"/>
      <c r="X53389" s="131"/>
      <c r="Y53389" s="133"/>
      <c r="AJ53389" s="133"/>
      <c r="AO53389" s="135"/>
      <c r="AP53389" s="135"/>
      <c r="BJ53389" s="136"/>
    </row>
    <row r="53390" spans="5:62" ht="14.25" customHeight="1" x14ac:dyDescent="0.25">
      <c r="E53390" s="113"/>
      <c r="H53390" s="133"/>
      <c r="T53390" s="133"/>
      <c r="X53390" s="131"/>
      <c r="Y53390" s="133"/>
      <c r="AJ53390" s="133"/>
      <c r="AO53390" s="135"/>
      <c r="AP53390" s="135"/>
      <c r="BJ53390" s="136"/>
    </row>
    <row r="53391" spans="5:62" ht="14.25" customHeight="1" x14ac:dyDescent="0.25">
      <c r="E53391" s="113"/>
      <c r="H53391" s="133"/>
      <c r="T53391" s="133"/>
      <c r="X53391" s="131"/>
      <c r="Y53391" s="133"/>
      <c r="AJ53391" s="133"/>
      <c r="AO53391" s="135"/>
      <c r="AP53391" s="135"/>
      <c r="BJ53391" s="136"/>
    </row>
    <row r="53392" spans="5:62" ht="14.25" customHeight="1" x14ac:dyDescent="0.25">
      <c r="E53392" s="113"/>
      <c r="H53392" s="133"/>
      <c r="T53392" s="133"/>
      <c r="X53392" s="131"/>
      <c r="Y53392" s="133"/>
      <c r="AJ53392" s="133"/>
      <c r="AO53392" s="135"/>
      <c r="AP53392" s="135"/>
      <c r="BJ53392" s="136"/>
    </row>
    <row r="53393" spans="5:62" ht="14.25" customHeight="1" x14ac:dyDescent="0.25">
      <c r="E53393" s="113"/>
      <c r="H53393" s="133"/>
      <c r="T53393" s="133"/>
      <c r="X53393" s="131"/>
      <c r="Y53393" s="133"/>
      <c r="AJ53393" s="133"/>
      <c r="AO53393" s="135"/>
      <c r="AP53393" s="135"/>
      <c r="BJ53393" s="136"/>
    </row>
    <row r="53394" spans="5:62" ht="14.25" customHeight="1" x14ac:dyDescent="0.25">
      <c r="E53394" s="113"/>
      <c r="H53394" s="133"/>
      <c r="T53394" s="133"/>
      <c r="X53394" s="131"/>
      <c r="Y53394" s="133"/>
      <c r="AJ53394" s="133"/>
      <c r="AO53394" s="135"/>
      <c r="AP53394" s="135"/>
      <c r="BJ53394" s="136"/>
    </row>
    <row r="53395" spans="5:62" ht="14.25" customHeight="1" x14ac:dyDescent="0.25">
      <c r="E53395" s="113"/>
      <c r="H53395" s="133"/>
      <c r="T53395" s="133"/>
      <c r="X53395" s="131"/>
      <c r="Y53395" s="133"/>
      <c r="AJ53395" s="133"/>
      <c r="AO53395" s="135"/>
      <c r="AP53395" s="135"/>
      <c r="BJ53395" s="136"/>
    </row>
    <row r="53396" spans="5:62" ht="14.25" customHeight="1" x14ac:dyDescent="0.25">
      <c r="E53396" s="113"/>
      <c r="H53396" s="133"/>
      <c r="T53396" s="133"/>
      <c r="X53396" s="131"/>
      <c r="Y53396" s="133"/>
      <c r="AJ53396" s="133"/>
      <c r="AO53396" s="135"/>
      <c r="AP53396" s="135"/>
      <c r="BJ53396" s="136"/>
    </row>
    <row r="53397" spans="5:62" ht="14.25" customHeight="1" x14ac:dyDescent="0.25">
      <c r="E53397" s="113"/>
      <c r="H53397" s="133"/>
      <c r="T53397" s="133"/>
      <c r="X53397" s="131"/>
      <c r="Y53397" s="133"/>
      <c r="AJ53397" s="133"/>
      <c r="AO53397" s="135"/>
      <c r="AP53397" s="135"/>
      <c r="BJ53397" s="136"/>
    </row>
    <row r="53398" spans="5:62" ht="14.25" customHeight="1" x14ac:dyDescent="0.25">
      <c r="E53398" s="113"/>
      <c r="H53398" s="133"/>
      <c r="T53398" s="133"/>
      <c r="X53398" s="131"/>
      <c r="Y53398" s="133"/>
      <c r="AJ53398" s="133"/>
      <c r="AO53398" s="135"/>
      <c r="AP53398" s="135"/>
      <c r="BJ53398" s="136"/>
    </row>
    <row r="53399" spans="5:62" ht="14.25" customHeight="1" x14ac:dyDescent="0.25">
      <c r="E53399" s="113"/>
      <c r="H53399" s="133"/>
      <c r="T53399" s="133"/>
      <c r="X53399" s="131"/>
      <c r="Y53399" s="133"/>
      <c r="AJ53399" s="133"/>
      <c r="AO53399" s="135"/>
      <c r="AP53399" s="135"/>
      <c r="BJ53399" s="136"/>
    </row>
    <row r="53400" spans="5:62" ht="14.25" customHeight="1" x14ac:dyDescent="0.25">
      <c r="E53400" s="113"/>
      <c r="H53400" s="133"/>
      <c r="T53400" s="133"/>
      <c r="X53400" s="131"/>
      <c r="Y53400" s="133"/>
      <c r="AJ53400" s="133"/>
      <c r="AO53400" s="135"/>
      <c r="AP53400" s="135"/>
      <c r="BJ53400" s="136"/>
    </row>
    <row r="53401" spans="5:62" ht="14.25" customHeight="1" x14ac:dyDescent="0.25">
      <c r="E53401" s="113"/>
      <c r="H53401" s="133"/>
      <c r="T53401" s="133"/>
      <c r="X53401" s="131"/>
      <c r="Y53401" s="133"/>
      <c r="AJ53401" s="133"/>
      <c r="AO53401" s="135"/>
      <c r="AP53401" s="135"/>
      <c r="BJ53401" s="136"/>
    </row>
    <row r="53402" spans="5:62" ht="14.25" customHeight="1" x14ac:dyDescent="0.25">
      <c r="E53402" s="113"/>
      <c r="H53402" s="133"/>
      <c r="T53402" s="133"/>
      <c r="X53402" s="131"/>
      <c r="Y53402" s="133"/>
      <c r="AJ53402" s="133"/>
      <c r="AO53402" s="135"/>
      <c r="AP53402" s="135"/>
      <c r="BJ53402" s="136"/>
    </row>
    <row r="53403" spans="5:62" ht="14.25" customHeight="1" x14ac:dyDescent="0.25">
      <c r="E53403" s="113"/>
      <c r="H53403" s="133"/>
      <c r="T53403" s="133"/>
      <c r="X53403" s="131"/>
      <c r="Y53403" s="133"/>
      <c r="AJ53403" s="133"/>
      <c r="AO53403" s="135"/>
      <c r="AP53403" s="135"/>
      <c r="BJ53403" s="136"/>
    </row>
    <row r="53404" spans="5:62" ht="14.25" customHeight="1" x14ac:dyDescent="0.25">
      <c r="E53404" s="113"/>
      <c r="H53404" s="133"/>
      <c r="T53404" s="133"/>
      <c r="X53404" s="131"/>
      <c r="Y53404" s="133"/>
      <c r="AJ53404" s="133"/>
      <c r="AO53404" s="135"/>
      <c r="AP53404" s="135"/>
      <c r="BJ53404" s="136"/>
    </row>
    <row r="53405" spans="5:62" ht="14.25" customHeight="1" x14ac:dyDescent="0.25">
      <c r="E53405" s="113"/>
      <c r="H53405" s="133"/>
      <c r="T53405" s="133"/>
      <c r="X53405" s="131"/>
      <c r="Y53405" s="133"/>
      <c r="AJ53405" s="133"/>
      <c r="AO53405" s="135"/>
      <c r="AP53405" s="135"/>
      <c r="BJ53405" s="136"/>
    </row>
    <row r="53406" spans="5:62" ht="14.25" customHeight="1" x14ac:dyDescent="0.25">
      <c r="E53406" s="113"/>
      <c r="H53406" s="133"/>
      <c r="T53406" s="133"/>
      <c r="X53406" s="131"/>
      <c r="Y53406" s="133"/>
      <c r="AJ53406" s="133"/>
      <c r="AO53406" s="135"/>
      <c r="AP53406" s="135"/>
      <c r="BJ53406" s="136"/>
    </row>
    <row r="53407" spans="5:62" ht="14.25" customHeight="1" x14ac:dyDescent="0.25">
      <c r="E53407" s="113"/>
      <c r="H53407" s="133"/>
      <c r="T53407" s="133"/>
      <c r="X53407" s="131"/>
      <c r="Y53407" s="133"/>
      <c r="AJ53407" s="133"/>
      <c r="AO53407" s="135"/>
      <c r="AP53407" s="135"/>
      <c r="BJ53407" s="136"/>
    </row>
    <row r="53408" spans="5:62" ht="14.25" customHeight="1" x14ac:dyDescent="0.25">
      <c r="E53408" s="113"/>
      <c r="H53408" s="133"/>
      <c r="T53408" s="133"/>
      <c r="X53408" s="131"/>
      <c r="Y53408" s="133"/>
      <c r="AJ53408" s="133"/>
      <c r="AO53408" s="135"/>
      <c r="AP53408" s="135"/>
      <c r="BJ53408" s="136"/>
    </row>
    <row r="53409" spans="5:62" ht="14.25" customHeight="1" x14ac:dyDescent="0.25">
      <c r="E53409" s="113"/>
      <c r="H53409" s="133"/>
      <c r="T53409" s="133"/>
      <c r="X53409" s="131"/>
      <c r="Y53409" s="133"/>
      <c r="AJ53409" s="133"/>
      <c r="AO53409" s="135"/>
      <c r="AP53409" s="135"/>
      <c r="BJ53409" s="136"/>
    </row>
    <row r="53410" spans="5:62" ht="14.25" customHeight="1" x14ac:dyDescent="0.25">
      <c r="E53410" s="113"/>
      <c r="H53410" s="133"/>
      <c r="T53410" s="133"/>
      <c r="X53410" s="131"/>
      <c r="Y53410" s="133"/>
      <c r="AJ53410" s="133"/>
      <c r="AO53410" s="135"/>
      <c r="AP53410" s="135"/>
      <c r="BJ53410" s="136"/>
    </row>
    <row r="53411" spans="5:62" ht="14.25" customHeight="1" x14ac:dyDescent="0.25">
      <c r="E53411" s="113"/>
      <c r="H53411" s="133"/>
      <c r="T53411" s="133"/>
      <c r="X53411" s="131"/>
      <c r="Y53411" s="133"/>
      <c r="AJ53411" s="133"/>
      <c r="AO53411" s="135"/>
      <c r="AP53411" s="135"/>
      <c r="BJ53411" s="136"/>
    </row>
    <row r="53412" spans="5:62" ht="14.25" customHeight="1" x14ac:dyDescent="0.25">
      <c r="E53412" s="113"/>
      <c r="H53412" s="133"/>
      <c r="T53412" s="133"/>
      <c r="X53412" s="131"/>
      <c r="Y53412" s="133"/>
      <c r="AJ53412" s="133"/>
      <c r="AO53412" s="135"/>
      <c r="AP53412" s="135"/>
      <c r="BJ53412" s="136"/>
    </row>
    <row r="53413" spans="5:62" ht="14.25" customHeight="1" x14ac:dyDescent="0.25">
      <c r="E53413" s="113"/>
      <c r="H53413" s="133"/>
      <c r="T53413" s="133"/>
      <c r="X53413" s="131"/>
      <c r="Y53413" s="133"/>
      <c r="AJ53413" s="133"/>
      <c r="AO53413" s="135"/>
      <c r="AP53413" s="135"/>
      <c r="BJ53413" s="136"/>
    </row>
    <row r="53414" spans="5:62" ht="14.25" customHeight="1" x14ac:dyDescent="0.25">
      <c r="E53414" s="113"/>
      <c r="H53414" s="133"/>
      <c r="T53414" s="133"/>
      <c r="X53414" s="131"/>
      <c r="Y53414" s="133"/>
      <c r="AJ53414" s="133"/>
      <c r="AO53414" s="135"/>
      <c r="AP53414" s="135"/>
      <c r="BJ53414" s="136"/>
    </row>
    <row r="53415" spans="5:62" ht="14.25" customHeight="1" x14ac:dyDescent="0.25">
      <c r="E53415" s="113"/>
      <c r="H53415" s="133"/>
      <c r="T53415" s="133"/>
      <c r="X53415" s="131"/>
      <c r="Y53415" s="133"/>
      <c r="AJ53415" s="133"/>
      <c r="AO53415" s="135"/>
      <c r="AP53415" s="135"/>
      <c r="BJ53415" s="136"/>
    </row>
    <row r="53416" spans="5:62" ht="14.25" customHeight="1" x14ac:dyDescent="0.25">
      <c r="E53416" s="113"/>
      <c r="H53416" s="133"/>
      <c r="T53416" s="133"/>
      <c r="X53416" s="131"/>
      <c r="Y53416" s="133"/>
      <c r="AJ53416" s="133"/>
      <c r="AO53416" s="135"/>
      <c r="AP53416" s="135"/>
      <c r="BJ53416" s="136"/>
    </row>
    <row r="53417" spans="5:62" ht="14.25" customHeight="1" x14ac:dyDescent="0.25">
      <c r="E53417" s="113"/>
      <c r="H53417" s="133"/>
      <c r="T53417" s="133"/>
      <c r="X53417" s="131"/>
      <c r="Y53417" s="133"/>
      <c r="AJ53417" s="133"/>
      <c r="AO53417" s="135"/>
      <c r="AP53417" s="135"/>
      <c r="BJ53417" s="136"/>
    </row>
    <row r="53418" spans="5:62" ht="14.25" customHeight="1" x14ac:dyDescent="0.25">
      <c r="E53418" s="113"/>
      <c r="H53418" s="133"/>
      <c r="T53418" s="133"/>
      <c r="X53418" s="131"/>
      <c r="Y53418" s="133"/>
      <c r="AJ53418" s="133"/>
      <c r="AO53418" s="135"/>
      <c r="AP53418" s="135"/>
      <c r="BJ53418" s="136"/>
    </row>
    <row r="53419" spans="5:62" ht="14.25" customHeight="1" x14ac:dyDescent="0.25">
      <c r="E53419" s="113"/>
      <c r="H53419" s="133"/>
      <c r="T53419" s="133"/>
      <c r="X53419" s="131"/>
      <c r="Y53419" s="133"/>
      <c r="AJ53419" s="133"/>
      <c r="AO53419" s="135"/>
      <c r="AP53419" s="135"/>
      <c r="BJ53419" s="136"/>
    </row>
    <row r="53420" spans="5:62" ht="14.25" customHeight="1" x14ac:dyDescent="0.25">
      <c r="E53420" s="113"/>
      <c r="H53420" s="133"/>
      <c r="T53420" s="133"/>
      <c r="X53420" s="131"/>
      <c r="Y53420" s="133"/>
      <c r="AJ53420" s="133"/>
      <c r="AO53420" s="135"/>
      <c r="AP53420" s="135"/>
      <c r="BJ53420" s="136"/>
    </row>
    <row r="53421" spans="5:62" ht="14.25" customHeight="1" x14ac:dyDescent="0.25">
      <c r="E53421" s="113"/>
      <c r="H53421" s="133"/>
      <c r="T53421" s="133"/>
      <c r="X53421" s="131"/>
      <c r="Y53421" s="133"/>
      <c r="AJ53421" s="133"/>
      <c r="AO53421" s="135"/>
      <c r="AP53421" s="135"/>
      <c r="BJ53421" s="136"/>
    </row>
    <row r="53422" spans="5:62" ht="14.25" customHeight="1" x14ac:dyDescent="0.25">
      <c r="E53422" s="113"/>
      <c r="H53422" s="133"/>
      <c r="T53422" s="133"/>
      <c r="X53422" s="131"/>
      <c r="Y53422" s="133"/>
      <c r="AJ53422" s="133"/>
      <c r="AO53422" s="135"/>
      <c r="AP53422" s="135"/>
      <c r="BJ53422" s="136"/>
    </row>
    <row r="53423" spans="5:62" ht="14.25" customHeight="1" x14ac:dyDescent="0.25">
      <c r="E53423" s="113"/>
      <c r="H53423" s="133"/>
      <c r="T53423" s="133"/>
      <c r="X53423" s="131"/>
      <c r="Y53423" s="133"/>
      <c r="AJ53423" s="133"/>
      <c r="AO53423" s="135"/>
      <c r="AP53423" s="135"/>
      <c r="BJ53423" s="136"/>
    </row>
    <row r="53424" spans="5:62" ht="14.25" customHeight="1" x14ac:dyDescent="0.25">
      <c r="E53424" s="113"/>
      <c r="H53424" s="133"/>
      <c r="T53424" s="133"/>
      <c r="X53424" s="131"/>
      <c r="Y53424" s="133"/>
      <c r="AJ53424" s="133"/>
      <c r="AO53424" s="135"/>
      <c r="AP53424" s="135"/>
      <c r="BJ53424" s="136"/>
    </row>
    <row r="53425" spans="5:62" ht="14.25" customHeight="1" x14ac:dyDescent="0.25">
      <c r="E53425" s="113"/>
      <c r="H53425" s="133"/>
      <c r="T53425" s="133"/>
      <c r="X53425" s="131"/>
      <c r="Y53425" s="133"/>
      <c r="AJ53425" s="133"/>
      <c r="AO53425" s="135"/>
      <c r="AP53425" s="135"/>
      <c r="BJ53425" s="136"/>
    </row>
    <row r="53426" spans="5:62" ht="14.25" customHeight="1" x14ac:dyDescent="0.25">
      <c r="E53426" s="113"/>
      <c r="H53426" s="133"/>
      <c r="T53426" s="133"/>
      <c r="X53426" s="131"/>
      <c r="Y53426" s="133"/>
      <c r="AJ53426" s="133"/>
      <c r="AO53426" s="135"/>
      <c r="AP53426" s="135"/>
      <c r="BJ53426" s="136"/>
    </row>
    <row r="53427" spans="5:62" ht="14.25" customHeight="1" x14ac:dyDescent="0.25">
      <c r="E53427" s="113"/>
      <c r="H53427" s="133"/>
      <c r="T53427" s="133"/>
      <c r="X53427" s="131"/>
      <c r="Y53427" s="133"/>
      <c r="AJ53427" s="133"/>
      <c r="AO53427" s="135"/>
      <c r="AP53427" s="135"/>
      <c r="BJ53427" s="136"/>
    </row>
    <row r="53428" spans="5:62" ht="14.25" customHeight="1" x14ac:dyDescent="0.25">
      <c r="E53428" s="113"/>
      <c r="H53428" s="133"/>
      <c r="T53428" s="133"/>
      <c r="X53428" s="131"/>
      <c r="Y53428" s="133"/>
      <c r="AJ53428" s="133"/>
      <c r="AO53428" s="135"/>
      <c r="AP53428" s="135"/>
      <c r="BJ53428" s="136"/>
    </row>
    <row r="53429" spans="5:62" ht="14.25" customHeight="1" x14ac:dyDescent="0.25">
      <c r="E53429" s="113"/>
      <c r="H53429" s="133"/>
      <c r="T53429" s="133"/>
      <c r="X53429" s="131"/>
      <c r="Y53429" s="133"/>
      <c r="AJ53429" s="133"/>
      <c r="AO53429" s="135"/>
      <c r="AP53429" s="135"/>
      <c r="BJ53429" s="136"/>
    </row>
    <row r="53430" spans="5:62" ht="14.25" customHeight="1" x14ac:dyDescent="0.25">
      <c r="E53430" s="113"/>
      <c r="H53430" s="133"/>
      <c r="T53430" s="133"/>
      <c r="X53430" s="131"/>
      <c r="Y53430" s="133"/>
      <c r="AJ53430" s="133"/>
      <c r="AO53430" s="135"/>
      <c r="AP53430" s="135"/>
      <c r="BJ53430" s="136"/>
    </row>
    <row r="53431" spans="5:62" ht="14.25" customHeight="1" x14ac:dyDescent="0.25">
      <c r="E53431" s="113"/>
      <c r="H53431" s="133"/>
      <c r="T53431" s="133"/>
      <c r="X53431" s="131"/>
      <c r="Y53431" s="133"/>
      <c r="AJ53431" s="133"/>
      <c r="AO53431" s="135"/>
      <c r="AP53431" s="135"/>
      <c r="BJ53431" s="136"/>
    </row>
    <row r="53432" spans="5:62" ht="14.25" customHeight="1" x14ac:dyDescent="0.25">
      <c r="E53432" s="113"/>
      <c r="H53432" s="133"/>
      <c r="T53432" s="133"/>
      <c r="X53432" s="131"/>
      <c r="Y53432" s="133"/>
      <c r="AJ53432" s="133"/>
      <c r="AO53432" s="135"/>
      <c r="AP53432" s="135"/>
      <c r="BJ53432" s="136"/>
    </row>
    <row r="53433" spans="5:62" ht="14.25" customHeight="1" x14ac:dyDescent="0.25">
      <c r="E53433" s="113"/>
      <c r="H53433" s="133"/>
      <c r="T53433" s="133"/>
      <c r="X53433" s="131"/>
      <c r="Y53433" s="133"/>
      <c r="AJ53433" s="133"/>
      <c r="AO53433" s="135"/>
      <c r="AP53433" s="135"/>
      <c r="BJ53433" s="136"/>
    </row>
    <row r="53434" spans="5:62" ht="14.25" customHeight="1" x14ac:dyDescent="0.25">
      <c r="E53434" s="113"/>
      <c r="H53434" s="133"/>
      <c r="T53434" s="133"/>
      <c r="X53434" s="131"/>
      <c r="Y53434" s="133"/>
      <c r="AJ53434" s="133"/>
      <c r="AO53434" s="135"/>
      <c r="AP53434" s="135"/>
      <c r="BJ53434" s="136"/>
    </row>
    <row r="53435" spans="5:62" ht="14.25" customHeight="1" x14ac:dyDescent="0.25">
      <c r="E53435" s="113"/>
      <c r="H53435" s="133"/>
      <c r="T53435" s="133"/>
      <c r="X53435" s="131"/>
      <c r="Y53435" s="133"/>
      <c r="AJ53435" s="133"/>
      <c r="AO53435" s="135"/>
      <c r="AP53435" s="135"/>
      <c r="BJ53435" s="136"/>
    </row>
    <row r="53436" spans="5:62" ht="14.25" customHeight="1" x14ac:dyDescent="0.25">
      <c r="E53436" s="113"/>
      <c r="H53436" s="133"/>
      <c r="T53436" s="133"/>
      <c r="X53436" s="131"/>
      <c r="Y53436" s="133"/>
      <c r="AJ53436" s="133"/>
      <c r="AO53436" s="135"/>
      <c r="AP53436" s="135"/>
      <c r="BJ53436" s="136"/>
    </row>
    <row r="53437" spans="5:62" ht="14.25" customHeight="1" x14ac:dyDescent="0.25">
      <c r="E53437" s="113"/>
      <c r="H53437" s="133"/>
      <c r="T53437" s="133"/>
      <c r="X53437" s="131"/>
      <c r="Y53437" s="133"/>
      <c r="AJ53437" s="133"/>
      <c r="AO53437" s="135"/>
      <c r="AP53437" s="135"/>
      <c r="BJ53437" s="136"/>
    </row>
    <row r="53438" spans="5:62" ht="14.25" customHeight="1" x14ac:dyDescent="0.25">
      <c r="E53438" s="113"/>
      <c r="H53438" s="133"/>
      <c r="T53438" s="133"/>
      <c r="X53438" s="131"/>
      <c r="Y53438" s="133"/>
      <c r="AJ53438" s="133"/>
      <c r="AO53438" s="135"/>
      <c r="AP53438" s="135"/>
      <c r="BJ53438" s="136"/>
    </row>
    <row r="53439" spans="5:62" ht="14.25" customHeight="1" x14ac:dyDescent="0.25">
      <c r="E53439" s="113"/>
      <c r="H53439" s="133"/>
      <c r="T53439" s="133"/>
      <c r="X53439" s="131"/>
      <c r="Y53439" s="133"/>
      <c r="AJ53439" s="133"/>
      <c r="AO53439" s="135"/>
      <c r="AP53439" s="135"/>
      <c r="BJ53439" s="136"/>
    </row>
    <row r="53440" spans="5:62" ht="14.25" customHeight="1" x14ac:dyDescent="0.25">
      <c r="E53440" s="113"/>
      <c r="H53440" s="133"/>
      <c r="T53440" s="133"/>
      <c r="X53440" s="131"/>
      <c r="Y53440" s="133"/>
      <c r="AJ53440" s="133"/>
      <c r="AO53440" s="135"/>
      <c r="AP53440" s="135"/>
      <c r="BJ53440" s="136"/>
    </row>
    <row r="53441" spans="5:62" ht="14.25" customHeight="1" x14ac:dyDescent="0.25">
      <c r="E53441" s="113"/>
      <c r="H53441" s="133"/>
      <c r="T53441" s="133"/>
      <c r="X53441" s="131"/>
      <c r="Y53441" s="133"/>
      <c r="AJ53441" s="133"/>
      <c r="AO53441" s="135"/>
      <c r="AP53441" s="135"/>
      <c r="BJ53441" s="136"/>
    </row>
    <row r="53442" spans="5:62" ht="14.25" customHeight="1" x14ac:dyDescent="0.25">
      <c r="E53442" s="113"/>
      <c r="H53442" s="133"/>
      <c r="T53442" s="133"/>
      <c r="X53442" s="131"/>
      <c r="Y53442" s="133"/>
      <c r="AJ53442" s="133"/>
      <c r="AO53442" s="135"/>
      <c r="AP53442" s="135"/>
      <c r="BJ53442" s="136"/>
    </row>
    <row r="53443" spans="5:62" ht="14.25" customHeight="1" x14ac:dyDescent="0.25">
      <c r="E53443" s="113"/>
      <c r="H53443" s="133"/>
      <c r="T53443" s="133"/>
      <c r="X53443" s="131"/>
      <c r="Y53443" s="133"/>
      <c r="AJ53443" s="133"/>
      <c r="AO53443" s="135"/>
      <c r="AP53443" s="135"/>
      <c r="BJ53443" s="136"/>
    </row>
    <row r="53444" spans="5:62" ht="14.25" customHeight="1" x14ac:dyDescent="0.25">
      <c r="E53444" s="113"/>
      <c r="H53444" s="133"/>
      <c r="T53444" s="133"/>
      <c r="X53444" s="131"/>
      <c r="Y53444" s="133"/>
      <c r="AJ53444" s="133"/>
      <c r="AO53444" s="135"/>
      <c r="AP53444" s="135"/>
      <c r="BJ53444" s="136"/>
    </row>
    <row r="53445" spans="5:62" ht="14.25" customHeight="1" x14ac:dyDescent="0.25">
      <c r="E53445" s="113"/>
      <c r="H53445" s="133"/>
      <c r="T53445" s="133"/>
      <c r="X53445" s="131"/>
      <c r="Y53445" s="133"/>
      <c r="AJ53445" s="133"/>
      <c r="AO53445" s="135"/>
      <c r="AP53445" s="135"/>
      <c r="BJ53445" s="136"/>
    </row>
    <row r="53446" spans="5:62" ht="14.25" customHeight="1" x14ac:dyDescent="0.25">
      <c r="E53446" s="113"/>
      <c r="H53446" s="133"/>
      <c r="T53446" s="133"/>
      <c r="X53446" s="131"/>
      <c r="Y53446" s="133"/>
      <c r="AJ53446" s="133"/>
      <c r="AO53446" s="135"/>
      <c r="AP53446" s="135"/>
      <c r="BJ53446" s="136"/>
    </row>
    <row r="53447" spans="5:62" ht="14.25" customHeight="1" x14ac:dyDescent="0.25">
      <c r="E53447" s="113"/>
      <c r="H53447" s="133"/>
      <c r="T53447" s="133"/>
      <c r="X53447" s="131"/>
      <c r="Y53447" s="133"/>
      <c r="AJ53447" s="133"/>
      <c r="AO53447" s="135"/>
      <c r="AP53447" s="135"/>
      <c r="BJ53447" s="136"/>
    </row>
    <row r="53448" spans="5:62" ht="14.25" customHeight="1" x14ac:dyDescent="0.25">
      <c r="E53448" s="113"/>
      <c r="H53448" s="133"/>
      <c r="T53448" s="133"/>
      <c r="X53448" s="131"/>
      <c r="Y53448" s="133"/>
      <c r="AJ53448" s="133"/>
      <c r="AO53448" s="135"/>
      <c r="AP53448" s="135"/>
      <c r="BJ53448" s="136"/>
    </row>
    <row r="53449" spans="5:62" ht="14.25" customHeight="1" x14ac:dyDescent="0.25">
      <c r="E53449" s="113"/>
      <c r="H53449" s="133"/>
      <c r="T53449" s="133"/>
      <c r="X53449" s="131"/>
      <c r="Y53449" s="133"/>
      <c r="AJ53449" s="133"/>
      <c r="AO53449" s="135"/>
      <c r="AP53449" s="135"/>
      <c r="BJ53449" s="136"/>
    </row>
    <row r="53450" spans="5:62" ht="14.25" customHeight="1" x14ac:dyDescent="0.25">
      <c r="E53450" s="113"/>
      <c r="H53450" s="133"/>
      <c r="T53450" s="133"/>
      <c r="X53450" s="131"/>
      <c r="Y53450" s="133"/>
      <c r="AJ53450" s="133"/>
      <c r="AO53450" s="135"/>
      <c r="AP53450" s="135"/>
      <c r="BJ53450" s="136"/>
    </row>
    <row r="53451" spans="5:62" ht="14.25" customHeight="1" x14ac:dyDescent="0.25">
      <c r="E53451" s="113"/>
      <c r="H53451" s="133"/>
      <c r="T53451" s="133"/>
      <c r="X53451" s="131"/>
      <c r="Y53451" s="133"/>
      <c r="AJ53451" s="133"/>
      <c r="AO53451" s="135"/>
      <c r="AP53451" s="135"/>
      <c r="BJ53451" s="136"/>
    </row>
    <row r="53452" spans="5:62" ht="14.25" customHeight="1" x14ac:dyDescent="0.25">
      <c r="E53452" s="113"/>
      <c r="H53452" s="133"/>
      <c r="T53452" s="133"/>
      <c r="X53452" s="131"/>
      <c r="Y53452" s="133"/>
      <c r="AJ53452" s="133"/>
      <c r="AO53452" s="135"/>
      <c r="AP53452" s="135"/>
      <c r="BJ53452" s="136"/>
    </row>
    <row r="53453" spans="5:62" ht="14.25" customHeight="1" x14ac:dyDescent="0.25">
      <c r="E53453" s="113"/>
      <c r="H53453" s="133"/>
      <c r="T53453" s="133"/>
      <c r="X53453" s="131"/>
      <c r="Y53453" s="133"/>
      <c r="AJ53453" s="133"/>
      <c r="AO53453" s="135"/>
      <c r="AP53453" s="135"/>
      <c r="BJ53453" s="136"/>
    </row>
    <row r="53454" spans="5:62" ht="14.25" customHeight="1" x14ac:dyDescent="0.25">
      <c r="E53454" s="113"/>
      <c r="H53454" s="133"/>
      <c r="T53454" s="133"/>
      <c r="X53454" s="131"/>
      <c r="Y53454" s="133"/>
      <c r="AJ53454" s="133"/>
      <c r="AO53454" s="135"/>
      <c r="AP53454" s="135"/>
      <c r="BJ53454" s="136"/>
    </row>
    <row r="53455" spans="5:62" ht="14.25" customHeight="1" x14ac:dyDescent="0.25">
      <c r="E53455" s="113"/>
      <c r="H53455" s="133"/>
      <c r="T53455" s="133"/>
      <c r="X53455" s="131"/>
      <c r="Y53455" s="133"/>
      <c r="AJ53455" s="133"/>
      <c r="AO53455" s="135"/>
      <c r="AP53455" s="135"/>
      <c r="BJ53455" s="136"/>
    </row>
    <row r="53456" spans="5:62" ht="14.25" customHeight="1" x14ac:dyDescent="0.25">
      <c r="E53456" s="113"/>
      <c r="H53456" s="133"/>
      <c r="T53456" s="133"/>
      <c r="X53456" s="131"/>
      <c r="Y53456" s="133"/>
      <c r="AJ53456" s="133"/>
      <c r="AO53456" s="135"/>
      <c r="AP53456" s="135"/>
      <c r="BJ53456" s="136"/>
    </row>
    <row r="53457" spans="5:62" ht="14.25" customHeight="1" x14ac:dyDescent="0.25">
      <c r="E53457" s="113"/>
      <c r="H53457" s="133"/>
      <c r="T53457" s="133"/>
      <c r="X53457" s="131"/>
      <c r="Y53457" s="133"/>
      <c r="AJ53457" s="133"/>
      <c r="AO53457" s="135"/>
      <c r="AP53457" s="135"/>
      <c r="BJ53457" s="136"/>
    </row>
    <row r="53458" spans="5:62" ht="14.25" customHeight="1" x14ac:dyDescent="0.25">
      <c r="E53458" s="113"/>
      <c r="H53458" s="133"/>
      <c r="T53458" s="133"/>
      <c r="X53458" s="131"/>
      <c r="Y53458" s="133"/>
      <c r="AJ53458" s="133"/>
      <c r="AO53458" s="135"/>
      <c r="AP53458" s="135"/>
      <c r="BJ53458" s="136"/>
    </row>
    <row r="53459" spans="5:62" ht="14.25" customHeight="1" x14ac:dyDescent="0.25">
      <c r="E53459" s="113"/>
      <c r="H53459" s="133"/>
      <c r="T53459" s="133"/>
      <c r="X53459" s="131"/>
      <c r="Y53459" s="133"/>
      <c r="AJ53459" s="133"/>
      <c r="AO53459" s="135"/>
      <c r="AP53459" s="135"/>
      <c r="BJ53459" s="136"/>
    </row>
    <row r="53460" spans="5:62" ht="14.25" customHeight="1" x14ac:dyDescent="0.25">
      <c r="E53460" s="113"/>
      <c r="H53460" s="133"/>
      <c r="T53460" s="133"/>
      <c r="X53460" s="131"/>
      <c r="Y53460" s="133"/>
      <c r="AJ53460" s="133"/>
      <c r="AO53460" s="135"/>
      <c r="AP53460" s="135"/>
      <c r="BJ53460" s="136"/>
    </row>
    <row r="53461" spans="5:62" ht="14.25" customHeight="1" x14ac:dyDescent="0.25">
      <c r="E53461" s="113"/>
      <c r="H53461" s="133"/>
      <c r="T53461" s="133"/>
      <c r="X53461" s="131"/>
      <c r="Y53461" s="133"/>
      <c r="AJ53461" s="133"/>
      <c r="AO53461" s="135"/>
      <c r="AP53461" s="135"/>
      <c r="BJ53461" s="136"/>
    </row>
    <row r="53462" spans="5:62" ht="14.25" customHeight="1" x14ac:dyDescent="0.25">
      <c r="E53462" s="113"/>
      <c r="H53462" s="133"/>
      <c r="T53462" s="133"/>
      <c r="X53462" s="131"/>
      <c r="Y53462" s="133"/>
      <c r="AJ53462" s="133"/>
      <c r="AO53462" s="135"/>
      <c r="AP53462" s="135"/>
      <c r="BJ53462" s="136"/>
    </row>
    <row r="53463" spans="5:62" ht="14.25" customHeight="1" x14ac:dyDescent="0.25">
      <c r="E53463" s="113"/>
      <c r="H53463" s="133"/>
      <c r="T53463" s="133"/>
      <c r="X53463" s="131"/>
      <c r="Y53463" s="133"/>
      <c r="AJ53463" s="133"/>
      <c r="AO53463" s="135"/>
      <c r="AP53463" s="135"/>
      <c r="BJ53463" s="136"/>
    </row>
    <row r="53464" spans="5:62" ht="14.25" customHeight="1" x14ac:dyDescent="0.25">
      <c r="E53464" s="113"/>
      <c r="H53464" s="133"/>
      <c r="T53464" s="133"/>
      <c r="X53464" s="131"/>
      <c r="Y53464" s="133"/>
      <c r="AJ53464" s="133"/>
      <c r="AO53464" s="135"/>
      <c r="AP53464" s="135"/>
      <c r="BJ53464" s="136"/>
    </row>
    <row r="53465" spans="5:62" ht="14.25" customHeight="1" x14ac:dyDescent="0.25">
      <c r="E53465" s="113"/>
      <c r="H53465" s="133"/>
      <c r="T53465" s="133"/>
      <c r="X53465" s="131"/>
      <c r="Y53465" s="133"/>
      <c r="AJ53465" s="133"/>
      <c r="AO53465" s="135"/>
      <c r="AP53465" s="135"/>
      <c r="BJ53465" s="136"/>
    </row>
    <row r="53466" spans="5:62" ht="14.25" customHeight="1" x14ac:dyDescent="0.25">
      <c r="E53466" s="113"/>
      <c r="H53466" s="133"/>
      <c r="T53466" s="133"/>
      <c r="X53466" s="131"/>
      <c r="Y53466" s="133"/>
      <c r="AJ53466" s="133"/>
      <c r="AO53466" s="135"/>
      <c r="AP53466" s="135"/>
      <c r="BJ53466" s="136"/>
    </row>
    <row r="53467" spans="5:62" ht="14.25" customHeight="1" x14ac:dyDescent="0.25">
      <c r="E53467" s="113"/>
      <c r="H53467" s="133"/>
      <c r="T53467" s="133"/>
      <c r="X53467" s="131"/>
      <c r="Y53467" s="133"/>
      <c r="AJ53467" s="133"/>
      <c r="AO53467" s="135"/>
      <c r="AP53467" s="135"/>
      <c r="BJ53467" s="136"/>
    </row>
    <row r="53468" spans="5:62" ht="14.25" customHeight="1" x14ac:dyDescent="0.25">
      <c r="E53468" s="113"/>
      <c r="H53468" s="133"/>
      <c r="T53468" s="133"/>
      <c r="X53468" s="131"/>
      <c r="Y53468" s="133"/>
      <c r="AJ53468" s="133"/>
      <c r="AO53468" s="135"/>
      <c r="AP53468" s="135"/>
      <c r="BJ53468" s="136"/>
    </row>
    <row r="53469" spans="5:62" ht="14.25" customHeight="1" x14ac:dyDescent="0.25">
      <c r="E53469" s="113"/>
      <c r="H53469" s="133"/>
      <c r="T53469" s="133"/>
      <c r="X53469" s="131"/>
      <c r="Y53469" s="133"/>
      <c r="AJ53469" s="133"/>
      <c r="AO53469" s="135"/>
      <c r="AP53469" s="135"/>
      <c r="BJ53469" s="136"/>
    </row>
    <row r="53470" spans="5:62" ht="14.25" customHeight="1" x14ac:dyDescent="0.25">
      <c r="E53470" s="113"/>
      <c r="H53470" s="133"/>
      <c r="T53470" s="133"/>
      <c r="X53470" s="131"/>
      <c r="Y53470" s="133"/>
      <c r="AJ53470" s="133"/>
      <c r="AO53470" s="135"/>
      <c r="AP53470" s="135"/>
      <c r="BJ53470" s="136"/>
    </row>
    <row r="53471" spans="5:62" ht="14.25" customHeight="1" x14ac:dyDescent="0.25">
      <c r="E53471" s="113"/>
      <c r="H53471" s="133"/>
      <c r="T53471" s="133"/>
      <c r="X53471" s="131"/>
      <c r="Y53471" s="133"/>
      <c r="AJ53471" s="133"/>
      <c r="AO53471" s="135"/>
      <c r="AP53471" s="135"/>
      <c r="BJ53471" s="136"/>
    </row>
    <row r="53472" spans="5:62" ht="14.25" customHeight="1" x14ac:dyDescent="0.25">
      <c r="E53472" s="113"/>
      <c r="H53472" s="133"/>
      <c r="T53472" s="133"/>
      <c r="X53472" s="131"/>
      <c r="Y53472" s="133"/>
      <c r="AJ53472" s="133"/>
      <c r="AO53472" s="135"/>
      <c r="AP53472" s="135"/>
      <c r="BJ53472" s="136"/>
    </row>
    <row r="53473" spans="5:62" ht="14.25" customHeight="1" x14ac:dyDescent="0.25">
      <c r="E53473" s="113"/>
      <c r="H53473" s="133"/>
      <c r="T53473" s="133"/>
      <c r="X53473" s="131"/>
      <c r="Y53473" s="133"/>
      <c r="AJ53473" s="133"/>
      <c r="AO53473" s="135"/>
      <c r="AP53473" s="135"/>
      <c r="BJ53473" s="136"/>
    </row>
    <row r="53474" spans="5:62" ht="14.25" customHeight="1" x14ac:dyDescent="0.25">
      <c r="E53474" s="113"/>
      <c r="H53474" s="133"/>
      <c r="T53474" s="133"/>
      <c r="X53474" s="131"/>
      <c r="Y53474" s="133"/>
      <c r="AJ53474" s="133"/>
      <c r="AO53474" s="135"/>
      <c r="AP53474" s="135"/>
      <c r="BJ53474" s="136"/>
    </row>
    <row r="53475" spans="5:62" ht="14.25" customHeight="1" x14ac:dyDescent="0.25">
      <c r="E53475" s="113"/>
      <c r="H53475" s="133"/>
      <c r="T53475" s="133"/>
      <c r="X53475" s="131"/>
      <c r="Y53475" s="133"/>
      <c r="AJ53475" s="133"/>
      <c r="AO53475" s="135"/>
      <c r="AP53475" s="135"/>
      <c r="BJ53475" s="136"/>
    </row>
    <row r="53476" spans="5:62" ht="14.25" customHeight="1" x14ac:dyDescent="0.25">
      <c r="E53476" s="113"/>
      <c r="H53476" s="133"/>
      <c r="T53476" s="133"/>
      <c r="X53476" s="131"/>
      <c r="Y53476" s="133"/>
      <c r="AJ53476" s="133"/>
      <c r="AO53476" s="135"/>
      <c r="AP53476" s="135"/>
      <c r="BJ53476" s="136"/>
    </row>
    <row r="53477" spans="5:62" ht="14.25" customHeight="1" x14ac:dyDescent="0.25">
      <c r="E53477" s="113"/>
      <c r="H53477" s="133"/>
      <c r="T53477" s="133"/>
      <c r="X53477" s="131"/>
      <c r="Y53477" s="133"/>
      <c r="AJ53477" s="133"/>
      <c r="AO53477" s="135"/>
      <c r="AP53477" s="135"/>
      <c r="BJ53477" s="136"/>
    </row>
    <row r="53478" spans="5:62" ht="14.25" customHeight="1" x14ac:dyDescent="0.25">
      <c r="E53478" s="113"/>
      <c r="H53478" s="133"/>
      <c r="T53478" s="133"/>
      <c r="X53478" s="131"/>
      <c r="Y53478" s="133"/>
      <c r="AJ53478" s="133"/>
      <c r="AO53478" s="135"/>
      <c r="AP53478" s="135"/>
      <c r="BJ53478" s="136"/>
    </row>
    <row r="53479" spans="5:62" ht="14.25" customHeight="1" x14ac:dyDescent="0.25">
      <c r="E53479" s="113"/>
      <c r="H53479" s="133"/>
      <c r="T53479" s="133"/>
      <c r="X53479" s="131"/>
      <c r="Y53479" s="133"/>
      <c r="AJ53479" s="133"/>
      <c r="AO53479" s="135"/>
      <c r="AP53479" s="135"/>
      <c r="BJ53479" s="136"/>
    </row>
    <row r="53480" spans="5:62" ht="14.25" customHeight="1" x14ac:dyDescent="0.25">
      <c r="E53480" s="113"/>
      <c r="H53480" s="133"/>
      <c r="T53480" s="133"/>
      <c r="X53480" s="131"/>
      <c r="Y53480" s="133"/>
      <c r="AJ53480" s="133"/>
      <c r="AO53480" s="135"/>
      <c r="AP53480" s="135"/>
      <c r="BJ53480" s="136"/>
    </row>
    <row r="53481" spans="5:62" ht="14.25" customHeight="1" x14ac:dyDescent="0.25">
      <c r="E53481" s="113"/>
      <c r="H53481" s="133"/>
      <c r="T53481" s="133"/>
      <c r="X53481" s="131"/>
      <c r="Y53481" s="133"/>
      <c r="AJ53481" s="133"/>
      <c r="AO53481" s="135"/>
      <c r="AP53481" s="135"/>
      <c r="BJ53481" s="136"/>
    </row>
    <row r="53482" spans="5:62" ht="14.25" customHeight="1" x14ac:dyDescent="0.25">
      <c r="E53482" s="113"/>
      <c r="H53482" s="133"/>
      <c r="T53482" s="133"/>
      <c r="X53482" s="131"/>
      <c r="Y53482" s="133"/>
      <c r="AJ53482" s="133"/>
      <c r="AO53482" s="135"/>
      <c r="AP53482" s="135"/>
      <c r="BJ53482" s="136"/>
    </row>
    <row r="53483" spans="5:62" ht="14.25" customHeight="1" x14ac:dyDescent="0.25">
      <c r="E53483" s="113"/>
      <c r="H53483" s="133"/>
      <c r="T53483" s="133"/>
      <c r="X53483" s="131"/>
      <c r="Y53483" s="133"/>
      <c r="AJ53483" s="133"/>
      <c r="AO53483" s="135"/>
      <c r="AP53483" s="135"/>
      <c r="BJ53483" s="136"/>
    </row>
    <row r="53484" spans="5:62" ht="14.25" customHeight="1" x14ac:dyDescent="0.25">
      <c r="E53484" s="113"/>
      <c r="H53484" s="133"/>
      <c r="T53484" s="133"/>
      <c r="X53484" s="131"/>
      <c r="Y53484" s="133"/>
      <c r="AJ53484" s="133"/>
      <c r="AO53484" s="135"/>
      <c r="AP53484" s="135"/>
      <c r="BJ53484" s="136"/>
    </row>
    <row r="53485" spans="5:62" ht="14.25" customHeight="1" x14ac:dyDescent="0.25">
      <c r="E53485" s="113"/>
      <c r="H53485" s="133"/>
      <c r="T53485" s="133"/>
      <c r="X53485" s="131"/>
      <c r="Y53485" s="133"/>
      <c r="AJ53485" s="133"/>
      <c r="AO53485" s="135"/>
      <c r="AP53485" s="135"/>
      <c r="BJ53485" s="136"/>
    </row>
    <row r="53486" spans="5:62" ht="14.25" customHeight="1" x14ac:dyDescent="0.25">
      <c r="E53486" s="113"/>
      <c r="H53486" s="133"/>
      <c r="T53486" s="133"/>
      <c r="X53486" s="131"/>
      <c r="Y53486" s="133"/>
      <c r="AJ53486" s="133"/>
      <c r="AO53486" s="135"/>
      <c r="AP53486" s="135"/>
      <c r="BJ53486" s="136"/>
    </row>
    <row r="53487" spans="5:62" ht="14.25" customHeight="1" x14ac:dyDescent="0.25">
      <c r="E53487" s="113"/>
      <c r="H53487" s="133"/>
      <c r="T53487" s="133"/>
      <c r="X53487" s="131"/>
      <c r="Y53487" s="133"/>
      <c r="AJ53487" s="133"/>
      <c r="AO53487" s="135"/>
      <c r="AP53487" s="135"/>
      <c r="BJ53487" s="136"/>
    </row>
    <row r="53488" spans="5:62" ht="14.25" customHeight="1" x14ac:dyDescent="0.25">
      <c r="E53488" s="113"/>
      <c r="H53488" s="133"/>
      <c r="T53488" s="133"/>
      <c r="X53488" s="131"/>
      <c r="Y53488" s="133"/>
      <c r="AJ53488" s="133"/>
      <c r="AO53488" s="135"/>
      <c r="AP53488" s="135"/>
      <c r="BJ53488" s="136"/>
    </row>
    <row r="53489" spans="5:62" ht="14.25" customHeight="1" x14ac:dyDescent="0.25">
      <c r="E53489" s="113"/>
      <c r="H53489" s="133"/>
      <c r="T53489" s="133"/>
      <c r="X53489" s="131"/>
      <c r="Y53489" s="133"/>
      <c r="AJ53489" s="133"/>
      <c r="AO53489" s="135"/>
      <c r="AP53489" s="135"/>
      <c r="BJ53489" s="136"/>
    </row>
    <row r="53490" spans="5:62" ht="14.25" customHeight="1" x14ac:dyDescent="0.25">
      <c r="E53490" s="113"/>
      <c r="H53490" s="133"/>
      <c r="T53490" s="133"/>
      <c r="X53490" s="131"/>
      <c r="Y53490" s="133"/>
      <c r="AJ53490" s="133"/>
      <c r="AO53490" s="135"/>
      <c r="AP53490" s="135"/>
      <c r="BJ53490" s="136"/>
    </row>
    <row r="53491" spans="5:62" ht="14.25" customHeight="1" x14ac:dyDescent="0.25">
      <c r="E53491" s="113"/>
      <c r="H53491" s="133"/>
      <c r="T53491" s="133"/>
      <c r="X53491" s="131"/>
      <c r="Y53491" s="133"/>
      <c r="AJ53491" s="133"/>
      <c r="AO53491" s="135"/>
      <c r="AP53491" s="135"/>
      <c r="BJ53491" s="136"/>
    </row>
    <row r="53492" spans="5:62" ht="14.25" customHeight="1" x14ac:dyDescent="0.25">
      <c r="E53492" s="113"/>
      <c r="H53492" s="133"/>
      <c r="T53492" s="133"/>
      <c r="X53492" s="131"/>
      <c r="Y53492" s="133"/>
      <c r="AJ53492" s="133"/>
      <c r="AO53492" s="135"/>
      <c r="AP53492" s="135"/>
      <c r="BJ53492" s="136"/>
    </row>
    <row r="53493" spans="5:62" ht="14.25" customHeight="1" x14ac:dyDescent="0.25">
      <c r="E53493" s="113"/>
      <c r="H53493" s="133"/>
      <c r="T53493" s="133"/>
      <c r="X53493" s="131"/>
      <c r="Y53493" s="133"/>
      <c r="AJ53493" s="133"/>
      <c r="AO53493" s="135"/>
      <c r="AP53493" s="135"/>
      <c r="BJ53493" s="136"/>
    </row>
    <row r="53494" spans="5:62" ht="14.25" customHeight="1" x14ac:dyDescent="0.25">
      <c r="E53494" s="113"/>
      <c r="H53494" s="133"/>
      <c r="T53494" s="133"/>
      <c r="X53494" s="131"/>
      <c r="Y53494" s="133"/>
      <c r="AJ53494" s="133"/>
      <c r="AO53494" s="135"/>
      <c r="AP53494" s="135"/>
      <c r="BJ53494" s="136"/>
    </row>
    <row r="53495" spans="5:62" ht="14.25" customHeight="1" x14ac:dyDescent="0.25">
      <c r="E53495" s="113"/>
      <c r="H53495" s="133"/>
      <c r="T53495" s="133"/>
      <c r="X53495" s="131"/>
      <c r="Y53495" s="133"/>
      <c r="AJ53495" s="133"/>
      <c r="AO53495" s="135"/>
      <c r="AP53495" s="135"/>
      <c r="BJ53495" s="136"/>
    </row>
    <row r="53496" spans="5:62" ht="14.25" customHeight="1" x14ac:dyDescent="0.25">
      <c r="E53496" s="113"/>
      <c r="H53496" s="133"/>
      <c r="T53496" s="133"/>
      <c r="X53496" s="131"/>
      <c r="Y53496" s="133"/>
      <c r="AJ53496" s="133"/>
      <c r="AO53496" s="135"/>
      <c r="AP53496" s="135"/>
      <c r="BJ53496" s="136"/>
    </row>
    <row r="53497" spans="5:62" ht="14.25" customHeight="1" x14ac:dyDescent="0.25">
      <c r="E53497" s="113"/>
      <c r="H53497" s="133"/>
      <c r="T53497" s="133"/>
      <c r="X53497" s="131"/>
      <c r="Y53497" s="133"/>
      <c r="AJ53497" s="133"/>
      <c r="AO53497" s="135"/>
      <c r="AP53497" s="135"/>
      <c r="BJ53497" s="136"/>
    </row>
    <row r="53498" spans="5:62" ht="14.25" customHeight="1" x14ac:dyDescent="0.25">
      <c r="E53498" s="113"/>
      <c r="H53498" s="133"/>
      <c r="T53498" s="133"/>
      <c r="X53498" s="131"/>
      <c r="Y53498" s="133"/>
      <c r="AJ53498" s="133"/>
      <c r="AO53498" s="135"/>
      <c r="AP53498" s="135"/>
      <c r="BJ53498" s="136"/>
    </row>
    <row r="53499" spans="5:62" ht="14.25" customHeight="1" x14ac:dyDescent="0.25">
      <c r="E53499" s="113"/>
      <c r="H53499" s="133"/>
      <c r="T53499" s="133"/>
      <c r="X53499" s="131"/>
      <c r="Y53499" s="133"/>
      <c r="AJ53499" s="133"/>
      <c r="AO53499" s="135"/>
      <c r="AP53499" s="135"/>
      <c r="BJ53499" s="136"/>
    </row>
    <row r="53500" spans="5:62" ht="14.25" customHeight="1" x14ac:dyDescent="0.25">
      <c r="E53500" s="113"/>
      <c r="H53500" s="133"/>
      <c r="T53500" s="133"/>
      <c r="X53500" s="131"/>
      <c r="Y53500" s="133"/>
      <c r="AJ53500" s="133"/>
      <c r="AO53500" s="135"/>
      <c r="AP53500" s="135"/>
      <c r="BJ53500" s="136"/>
    </row>
    <row r="53501" spans="5:62" ht="14.25" customHeight="1" x14ac:dyDescent="0.25">
      <c r="E53501" s="113"/>
      <c r="H53501" s="133"/>
      <c r="T53501" s="133"/>
      <c r="X53501" s="131"/>
      <c r="Y53501" s="133"/>
      <c r="AJ53501" s="133"/>
      <c r="AO53501" s="135"/>
      <c r="AP53501" s="135"/>
      <c r="BJ53501" s="136"/>
    </row>
    <row r="53502" spans="5:62" ht="14.25" customHeight="1" x14ac:dyDescent="0.25">
      <c r="E53502" s="113"/>
      <c r="H53502" s="133"/>
      <c r="T53502" s="133"/>
      <c r="X53502" s="131"/>
      <c r="Y53502" s="133"/>
      <c r="AJ53502" s="133"/>
      <c r="AO53502" s="135"/>
      <c r="AP53502" s="135"/>
      <c r="BJ53502" s="136"/>
    </row>
    <row r="53503" spans="5:62" ht="14.25" customHeight="1" x14ac:dyDescent="0.25">
      <c r="E53503" s="113"/>
      <c r="H53503" s="133"/>
      <c r="T53503" s="133"/>
      <c r="X53503" s="131"/>
      <c r="Y53503" s="133"/>
      <c r="AJ53503" s="133"/>
      <c r="AO53503" s="135"/>
      <c r="AP53503" s="135"/>
      <c r="BJ53503" s="136"/>
    </row>
    <row r="53504" spans="5:62" ht="14.25" customHeight="1" x14ac:dyDescent="0.25">
      <c r="E53504" s="113"/>
      <c r="H53504" s="133"/>
      <c r="T53504" s="133"/>
      <c r="X53504" s="131"/>
      <c r="Y53504" s="133"/>
      <c r="AJ53504" s="133"/>
      <c r="AO53504" s="135"/>
      <c r="AP53504" s="135"/>
      <c r="BJ53504" s="136"/>
    </row>
    <row r="53505" spans="5:62" ht="14.25" customHeight="1" x14ac:dyDescent="0.25">
      <c r="E53505" s="113"/>
      <c r="H53505" s="133"/>
      <c r="T53505" s="133"/>
      <c r="X53505" s="131"/>
      <c r="Y53505" s="133"/>
      <c r="AJ53505" s="133"/>
      <c r="AO53505" s="135"/>
      <c r="AP53505" s="135"/>
      <c r="BJ53505" s="136"/>
    </row>
    <row r="53506" spans="5:62" ht="14.25" customHeight="1" x14ac:dyDescent="0.25">
      <c r="E53506" s="113"/>
      <c r="H53506" s="133"/>
      <c r="T53506" s="133"/>
      <c r="X53506" s="131"/>
      <c r="Y53506" s="133"/>
      <c r="AJ53506" s="133"/>
      <c r="AO53506" s="135"/>
      <c r="AP53506" s="135"/>
      <c r="BJ53506" s="136"/>
    </row>
    <row r="53507" spans="5:62" ht="14.25" customHeight="1" x14ac:dyDescent="0.25">
      <c r="E53507" s="113"/>
      <c r="H53507" s="133"/>
      <c r="T53507" s="133"/>
      <c r="X53507" s="131"/>
      <c r="Y53507" s="133"/>
      <c r="AJ53507" s="133"/>
      <c r="AO53507" s="135"/>
      <c r="AP53507" s="135"/>
      <c r="BJ53507" s="136"/>
    </row>
    <row r="53508" spans="5:62" ht="14.25" customHeight="1" x14ac:dyDescent="0.25">
      <c r="E53508" s="113"/>
      <c r="H53508" s="133"/>
      <c r="T53508" s="133"/>
      <c r="X53508" s="131"/>
      <c r="Y53508" s="133"/>
      <c r="AJ53508" s="133"/>
      <c r="AO53508" s="135"/>
      <c r="AP53508" s="135"/>
      <c r="BJ53508" s="136"/>
    </row>
    <row r="53509" spans="5:62" ht="14.25" customHeight="1" x14ac:dyDescent="0.25">
      <c r="E53509" s="113"/>
      <c r="H53509" s="133"/>
      <c r="T53509" s="133"/>
      <c r="X53509" s="131"/>
      <c r="Y53509" s="133"/>
      <c r="AJ53509" s="133"/>
      <c r="AO53509" s="135"/>
      <c r="AP53509" s="135"/>
      <c r="BJ53509" s="136"/>
    </row>
    <row r="53510" spans="5:62" ht="14.25" customHeight="1" x14ac:dyDescent="0.25">
      <c r="E53510" s="113"/>
      <c r="H53510" s="133"/>
      <c r="T53510" s="133"/>
      <c r="X53510" s="131"/>
      <c r="Y53510" s="133"/>
      <c r="AJ53510" s="133"/>
      <c r="AO53510" s="135"/>
      <c r="AP53510" s="135"/>
      <c r="BJ53510" s="136"/>
    </row>
    <row r="53511" spans="5:62" ht="14.25" customHeight="1" x14ac:dyDescent="0.25">
      <c r="E53511" s="113"/>
      <c r="H53511" s="133"/>
      <c r="T53511" s="133"/>
      <c r="X53511" s="131"/>
      <c r="Y53511" s="133"/>
      <c r="AJ53511" s="133"/>
      <c r="AO53511" s="135"/>
      <c r="AP53511" s="135"/>
      <c r="BJ53511" s="136"/>
    </row>
    <row r="53512" spans="5:62" ht="14.25" customHeight="1" x14ac:dyDescent="0.25">
      <c r="E53512" s="113"/>
      <c r="H53512" s="133"/>
      <c r="T53512" s="133"/>
      <c r="X53512" s="131"/>
      <c r="Y53512" s="133"/>
      <c r="AJ53512" s="133"/>
      <c r="AO53512" s="135"/>
      <c r="AP53512" s="135"/>
      <c r="BJ53512" s="136"/>
    </row>
    <row r="53513" spans="5:62" ht="14.25" customHeight="1" x14ac:dyDescent="0.25">
      <c r="E53513" s="113"/>
      <c r="H53513" s="133"/>
      <c r="T53513" s="133"/>
      <c r="X53513" s="131"/>
      <c r="Y53513" s="133"/>
      <c r="AJ53513" s="133"/>
      <c r="AO53513" s="135"/>
      <c r="AP53513" s="135"/>
      <c r="BJ53513" s="136"/>
    </row>
    <row r="53514" spans="5:62" ht="14.25" customHeight="1" x14ac:dyDescent="0.25">
      <c r="E53514" s="113"/>
      <c r="H53514" s="133"/>
      <c r="T53514" s="133"/>
      <c r="X53514" s="131"/>
      <c r="Y53514" s="133"/>
      <c r="AJ53514" s="133"/>
      <c r="AO53514" s="135"/>
      <c r="AP53514" s="135"/>
      <c r="BJ53514" s="136"/>
    </row>
    <row r="53515" spans="5:62" ht="14.25" customHeight="1" x14ac:dyDescent="0.25">
      <c r="E53515" s="113"/>
      <c r="H53515" s="133"/>
      <c r="T53515" s="133"/>
      <c r="X53515" s="131"/>
      <c r="Y53515" s="133"/>
      <c r="AJ53515" s="133"/>
      <c r="AO53515" s="135"/>
      <c r="AP53515" s="135"/>
      <c r="BJ53515" s="136"/>
    </row>
    <row r="53516" spans="5:62" ht="14.25" customHeight="1" x14ac:dyDescent="0.25">
      <c r="E53516" s="113"/>
      <c r="H53516" s="133"/>
      <c r="T53516" s="133"/>
      <c r="X53516" s="131"/>
      <c r="Y53516" s="133"/>
      <c r="AJ53516" s="133"/>
      <c r="AO53516" s="135"/>
      <c r="AP53516" s="135"/>
      <c r="BJ53516" s="136"/>
    </row>
    <row r="53517" spans="5:62" ht="14.25" customHeight="1" x14ac:dyDescent="0.25">
      <c r="E53517" s="113"/>
      <c r="H53517" s="133"/>
      <c r="T53517" s="133"/>
      <c r="X53517" s="131"/>
      <c r="Y53517" s="133"/>
      <c r="AJ53517" s="133"/>
      <c r="AO53517" s="135"/>
      <c r="AP53517" s="135"/>
      <c r="BJ53517" s="136"/>
    </row>
    <row r="53518" spans="5:62" ht="14.25" customHeight="1" x14ac:dyDescent="0.25">
      <c r="E53518" s="113"/>
      <c r="H53518" s="133"/>
      <c r="T53518" s="133"/>
      <c r="X53518" s="131"/>
      <c r="Y53518" s="133"/>
      <c r="AJ53518" s="133"/>
      <c r="AO53518" s="135"/>
      <c r="AP53518" s="135"/>
      <c r="BJ53518" s="136"/>
    </row>
    <row r="53519" spans="5:62" ht="14.25" customHeight="1" x14ac:dyDescent="0.25">
      <c r="E53519" s="113"/>
      <c r="H53519" s="133"/>
      <c r="T53519" s="133"/>
      <c r="X53519" s="131"/>
      <c r="Y53519" s="133"/>
      <c r="AJ53519" s="133"/>
      <c r="AO53519" s="135"/>
      <c r="AP53519" s="135"/>
      <c r="BJ53519" s="136"/>
    </row>
    <row r="53520" spans="5:62" ht="14.25" customHeight="1" x14ac:dyDescent="0.25">
      <c r="E53520" s="113"/>
      <c r="H53520" s="133"/>
      <c r="T53520" s="133"/>
      <c r="X53520" s="131"/>
      <c r="Y53520" s="133"/>
      <c r="AJ53520" s="133"/>
      <c r="AO53520" s="135"/>
      <c r="AP53520" s="135"/>
      <c r="BJ53520" s="136"/>
    </row>
    <row r="53521" spans="5:62" ht="14.25" customHeight="1" x14ac:dyDescent="0.25">
      <c r="E53521" s="113"/>
      <c r="H53521" s="133"/>
      <c r="T53521" s="133"/>
      <c r="X53521" s="131"/>
      <c r="Y53521" s="133"/>
      <c r="AJ53521" s="133"/>
      <c r="AO53521" s="135"/>
      <c r="AP53521" s="135"/>
      <c r="BJ53521" s="136"/>
    </row>
    <row r="53522" spans="5:62" ht="14.25" customHeight="1" x14ac:dyDescent="0.25">
      <c r="E53522" s="113"/>
      <c r="H53522" s="133"/>
      <c r="T53522" s="133"/>
      <c r="X53522" s="131"/>
      <c r="Y53522" s="133"/>
      <c r="AJ53522" s="133"/>
      <c r="AO53522" s="135"/>
      <c r="AP53522" s="135"/>
      <c r="BJ53522" s="136"/>
    </row>
    <row r="53523" spans="5:62" ht="14.25" customHeight="1" x14ac:dyDescent="0.25">
      <c r="E53523" s="113"/>
      <c r="H53523" s="133"/>
      <c r="T53523" s="133"/>
      <c r="X53523" s="131"/>
      <c r="Y53523" s="133"/>
      <c r="AJ53523" s="133"/>
      <c r="AO53523" s="135"/>
      <c r="AP53523" s="135"/>
      <c r="BJ53523" s="136"/>
    </row>
    <row r="53524" spans="5:62" ht="14.25" customHeight="1" x14ac:dyDescent="0.25">
      <c r="E53524" s="113"/>
      <c r="H53524" s="133"/>
      <c r="T53524" s="133"/>
      <c r="X53524" s="131"/>
      <c r="Y53524" s="133"/>
      <c r="AJ53524" s="133"/>
      <c r="AO53524" s="135"/>
      <c r="AP53524" s="135"/>
      <c r="BJ53524" s="136"/>
    </row>
    <row r="53525" spans="5:62" ht="14.25" customHeight="1" x14ac:dyDescent="0.25">
      <c r="E53525" s="113"/>
      <c r="H53525" s="133"/>
      <c r="T53525" s="133"/>
      <c r="X53525" s="131"/>
      <c r="Y53525" s="133"/>
      <c r="AJ53525" s="133"/>
      <c r="AO53525" s="135"/>
      <c r="AP53525" s="135"/>
      <c r="BJ53525" s="136"/>
    </row>
    <row r="53526" spans="5:62" ht="14.25" customHeight="1" x14ac:dyDescent="0.25">
      <c r="E53526" s="113"/>
      <c r="H53526" s="133"/>
      <c r="T53526" s="133"/>
      <c r="X53526" s="131"/>
      <c r="Y53526" s="133"/>
      <c r="AJ53526" s="133"/>
      <c r="AO53526" s="135"/>
      <c r="AP53526" s="135"/>
      <c r="BJ53526" s="136"/>
    </row>
    <row r="53527" spans="5:62" ht="14.25" customHeight="1" x14ac:dyDescent="0.25">
      <c r="E53527" s="113"/>
      <c r="H53527" s="133"/>
      <c r="T53527" s="133"/>
      <c r="X53527" s="131"/>
      <c r="Y53527" s="133"/>
      <c r="AJ53527" s="133"/>
      <c r="AO53527" s="135"/>
      <c r="AP53527" s="135"/>
      <c r="BJ53527" s="136"/>
    </row>
    <row r="53528" spans="5:62" ht="14.25" customHeight="1" x14ac:dyDescent="0.25">
      <c r="E53528" s="113"/>
      <c r="H53528" s="133"/>
      <c r="T53528" s="133"/>
      <c r="X53528" s="131"/>
      <c r="Y53528" s="133"/>
      <c r="AJ53528" s="133"/>
      <c r="AO53528" s="135"/>
      <c r="AP53528" s="135"/>
      <c r="BJ53528" s="136"/>
    </row>
    <row r="53529" spans="5:62" ht="14.25" customHeight="1" x14ac:dyDescent="0.25">
      <c r="E53529" s="113"/>
      <c r="H53529" s="133"/>
      <c r="T53529" s="133"/>
      <c r="X53529" s="131"/>
      <c r="Y53529" s="133"/>
      <c r="AJ53529" s="133"/>
      <c r="AO53529" s="135"/>
      <c r="AP53529" s="135"/>
      <c r="BJ53529" s="136"/>
    </row>
    <row r="53530" spans="5:62" ht="14.25" customHeight="1" x14ac:dyDescent="0.25">
      <c r="E53530" s="113"/>
      <c r="H53530" s="133"/>
      <c r="T53530" s="133"/>
      <c r="X53530" s="131"/>
      <c r="Y53530" s="133"/>
      <c r="AJ53530" s="133"/>
      <c r="AO53530" s="135"/>
      <c r="AP53530" s="135"/>
      <c r="BJ53530" s="136"/>
    </row>
    <row r="53531" spans="5:62" ht="14.25" customHeight="1" x14ac:dyDescent="0.25">
      <c r="E53531" s="113"/>
      <c r="H53531" s="133"/>
      <c r="T53531" s="133"/>
      <c r="X53531" s="131"/>
      <c r="Y53531" s="133"/>
      <c r="AJ53531" s="133"/>
      <c r="AO53531" s="135"/>
      <c r="AP53531" s="135"/>
      <c r="BJ53531" s="136"/>
    </row>
    <row r="53532" spans="5:62" ht="14.25" customHeight="1" x14ac:dyDescent="0.25">
      <c r="E53532" s="113"/>
      <c r="H53532" s="133"/>
      <c r="T53532" s="133"/>
      <c r="X53532" s="131"/>
      <c r="Y53532" s="133"/>
      <c r="AJ53532" s="133"/>
      <c r="AO53532" s="135"/>
      <c r="AP53532" s="135"/>
      <c r="BJ53532" s="136"/>
    </row>
    <row r="53533" spans="5:62" ht="14.25" customHeight="1" x14ac:dyDescent="0.25">
      <c r="E53533" s="113"/>
      <c r="H53533" s="133"/>
      <c r="T53533" s="133"/>
      <c r="X53533" s="131"/>
      <c r="Y53533" s="133"/>
      <c r="AJ53533" s="133"/>
      <c r="AO53533" s="135"/>
      <c r="AP53533" s="135"/>
      <c r="BJ53533" s="136"/>
    </row>
    <row r="53534" spans="5:62" ht="14.25" customHeight="1" x14ac:dyDescent="0.25">
      <c r="E53534" s="113"/>
      <c r="H53534" s="133"/>
      <c r="T53534" s="133"/>
      <c r="X53534" s="131"/>
      <c r="Y53534" s="133"/>
      <c r="AJ53534" s="133"/>
      <c r="AO53534" s="135"/>
      <c r="AP53534" s="135"/>
      <c r="BJ53534" s="136"/>
    </row>
    <row r="53535" spans="5:62" ht="14.25" customHeight="1" x14ac:dyDescent="0.25">
      <c r="E53535" s="113"/>
      <c r="H53535" s="133"/>
      <c r="T53535" s="133"/>
      <c r="X53535" s="131"/>
      <c r="Y53535" s="133"/>
      <c r="AJ53535" s="133"/>
      <c r="AO53535" s="135"/>
      <c r="AP53535" s="135"/>
      <c r="BJ53535" s="136"/>
    </row>
    <row r="53536" spans="5:62" ht="14.25" customHeight="1" x14ac:dyDescent="0.25">
      <c r="E53536" s="113"/>
      <c r="H53536" s="133"/>
      <c r="T53536" s="133"/>
      <c r="X53536" s="131"/>
      <c r="Y53536" s="133"/>
      <c r="AJ53536" s="133"/>
      <c r="AO53536" s="135"/>
      <c r="AP53536" s="135"/>
      <c r="BJ53536" s="136"/>
    </row>
    <row r="53537" spans="5:62" ht="14.25" customHeight="1" x14ac:dyDescent="0.25">
      <c r="E53537" s="113"/>
      <c r="H53537" s="133"/>
      <c r="T53537" s="133"/>
      <c r="X53537" s="131"/>
      <c r="Y53537" s="133"/>
      <c r="AJ53537" s="133"/>
      <c r="AO53537" s="135"/>
      <c r="AP53537" s="135"/>
      <c r="BJ53537" s="136"/>
    </row>
    <row r="53538" spans="5:62" ht="14.25" customHeight="1" x14ac:dyDescent="0.25">
      <c r="E53538" s="113"/>
      <c r="H53538" s="133"/>
      <c r="T53538" s="133"/>
      <c r="X53538" s="131"/>
      <c r="Y53538" s="133"/>
      <c r="AJ53538" s="133"/>
      <c r="AO53538" s="135"/>
      <c r="AP53538" s="135"/>
      <c r="BJ53538" s="136"/>
    </row>
    <row r="53539" spans="5:62" ht="14.25" customHeight="1" x14ac:dyDescent="0.25">
      <c r="E53539" s="113"/>
      <c r="H53539" s="133"/>
      <c r="T53539" s="133"/>
      <c r="X53539" s="131"/>
      <c r="Y53539" s="133"/>
      <c r="AJ53539" s="133"/>
      <c r="AO53539" s="135"/>
      <c r="AP53539" s="135"/>
      <c r="BJ53539" s="136"/>
    </row>
    <row r="53540" spans="5:62" ht="14.25" customHeight="1" x14ac:dyDescent="0.25">
      <c r="E53540" s="113"/>
      <c r="H53540" s="133"/>
      <c r="T53540" s="133"/>
      <c r="X53540" s="131"/>
      <c r="Y53540" s="133"/>
      <c r="AJ53540" s="133"/>
      <c r="AO53540" s="135"/>
      <c r="AP53540" s="135"/>
      <c r="BJ53540" s="136"/>
    </row>
    <row r="53541" spans="5:62" ht="14.25" customHeight="1" x14ac:dyDescent="0.25">
      <c r="E53541" s="113"/>
      <c r="H53541" s="133"/>
      <c r="T53541" s="133"/>
      <c r="X53541" s="131"/>
      <c r="Y53541" s="133"/>
      <c r="AJ53541" s="133"/>
      <c r="AO53541" s="135"/>
      <c r="AP53541" s="135"/>
      <c r="BJ53541" s="136"/>
    </row>
    <row r="53542" spans="5:62" ht="14.25" customHeight="1" x14ac:dyDescent="0.25">
      <c r="E53542" s="113"/>
      <c r="H53542" s="133"/>
      <c r="T53542" s="133"/>
      <c r="X53542" s="131"/>
      <c r="Y53542" s="133"/>
      <c r="AJ53542" s="133"/>
      <c r="AO53542" s="135"/>
      <c r="AP53542" s="135"/>
      <c r="BJ53542" s="136"/>
    </row>
    <row r="53543" spans="5:62" ht="14.25" customHeight="1" x14ac:dyDescent="0.25">
      <c r="E53543" s="113"/>
      <c r="H53543" s="133"/>
      <c r="T53543" s="133"/>
      <c r="X53543" s="131"/>
      <c r="Y53543" s="133"/>
      <c r="AJ53543" s="133"/>
      <c r="AO53543" s="135"/>
      <c r="AP53543" s="135"/>
      <c r="BJ53543" s="136"/>
    </row>
    <row r="53544" spans="5:62" ht="14.25" customHeight="1" x14ac:dyDescent="0.25">
      <c r="E53544" s="113"/>
      <c r="H53544" s="133"/>
      <c r="T53544" s="133"/>
      <c r="X53544" s="131"/>
      <c r="Y53544" s="133"/>
      <c r="AJ53544" s="133"/>
      <c r="AO53544" s="135"/>
      <c r="AP53544" s="135"/>
      <c r="BJ53544" s="136"/>
    </row>
    <row r="53545" spans="5:62" ht="14.25" customHeight="1" x14ac:dyDescent="0.25">
      <c r="E53545" s="113"/>
      <c r="H53545" s="133"/>
      <c r="T53545" s="133"/>
      <c r="X53545" s="131"/>
      <c r="Y53545" s="133"/>
      <c r="AJ53545" s="133"/>
      <c r="AO53545" s="135"/>
      <c r="AP53545" s="135"/>
      <c r="BJ53545" s="136"/>
    </row>
    <row r="53546" spans="5:62" ht="14.25" customHeight="1" x14ac:dyDescent="0.25">
      <c r="E53546" s="113"/>
      <c r="H53546" s="133"/>
      <c r="T53546" s="133"/>
      <c r="X53546" s="131"/>
      <c r="Y53546" s="133"/>
      <c r="AJ53546" s="133"/>
      <c r="AO53546" s="135"/>
      <c r="AP53546" s="135"/>
      <c r="BJ53546" s="136"/>
    </row>
    <row r="53547" spans="5:62" ht="14.25" customHeight="1" x14ac:dyDescent="0.25">
      <c r="E53547" s="113"/>
      <c r="H53547" s="133"/>
      <c r="T53547" s="133"/>
      <c r="X53547" s="131"/>
      <c r="Y53547" s="133"/>
      <c r="AJ53547" s="133"/>
      <c r="AO53547" s="135"/>
      <c r="AP53547" s="135"/>
      <c r="BJ53547" s="136"/>
    </row>
    <row r="53548" spans="5:62" ht="14.25" customHeight="1" x14ac:dyDescent="0.25">
      <c r="E53548" s="113"/>
      <c r="H53548" s="133"/>
      <c r="T53548" s="133"/>
      <c r="X53548" s="131"/>
      <c r="Y53548" s="133"/>
      <c r="AJ53548" s="133"/>
      <c r="AO53548" s="135"/>
      <c r="AP53548" s="135"/>
      <c r="BJ53548" s="136"/>
    </row>
    <row r="53549" spans="5:62" ht="14.25" customHeight="1" x14ac:dyDescent="0.25">
      <c r="E53549" s="113"/>
      <c r="H53549" s="133"/>
      <c r="T53549" s="133"/>
      <c r="X53549" s="131"/>
      <c r="Y53549" s="133"/>
      <c r="AJ53549" s="133"/>
      <c r="AO53549" s="135"/>
      <c r="AP53549" s="135"/>
      <c r="BJ53549" s="136"/>
    </row>
    <row r="53550" spans="5:62" ht="14.25" customHeight="1" x14ac:dyDescent="0.25">
      <c r="E53550" s="113"/>
      <c r="H53550" s="133"/>
      <c r="T53550" s="133"/>
      <c r="X53550" s="131"/>
      <c r="Y53550" s="133"/>
      <c r="AJ53550" s="133"/>
      <c r="AO53550" s="135"/>
      <c r="AP53550" s="135"/>
      <c r="BJ53550" s="136"/>
    </row>
    <row r="53551" spans="5:62" ht="14.25" customHeight="1" x14ac:dyDescent="0.25">
      <c r="E53551" s="113"/>
      <c r="H53551" s="133"/>
      <c r="T53551" s="133"/>
      <c r="X53551" s="131"/>
      <c r="Y53551" s="133"/>
      <c r="AJ53551" s="133"/>
      <c r="AO53551" s="135"/>
      <c r="AP53551" s="135"/>
      <c r="BJ53551" s="136"/>
    </row>
    <row r="53552" spans="5:62" ht="14.25" customHeight="1" x14ac:dyDescent="0.25">
      <c r="E53552" s="113"/>
      <c r="H53552" s="133"/>
      <c r="T53552" s="133"/>
      <c r="X53552" s="131"/>
      <c r="Y53552" s="133"/>
      <c r="AJ53552" s="133"/>
      <c r="AO53552" s="135"/>
      <c r="AP53552" s="135"/>
      <c r="BJ53552" s="136"/>
    </row>
    <row r="53553" spans="5:62" ht="14.25" customHeight="1" x14ac:dyDescent="0.25">
      <c r="E53553" s="113"/>
      <c r="H53553" s="133"/>
      <c r="T53553" s="133"/>
      <c r="X53553" s="131"/>
      <c r="Y53553" s="133"/>
      <c r="AJ53553" s="133"/>
      <c r="AO53553" s="135"/>
      <c r="AP53553" s="135"/>
      <c r="BJ53553" s="136"/>
    </row>
    <row r="53554" spans="5:62" ht="14.25" customHeight="1" x14ac:dyDescent="0.25">
      <c r="E53554" s="113"/>
      <c r="H53554" s="133"/>
      <c r="T53554" s="133"/>
      <c r="X53554" s="131"/>
      <c r="Y53554" s="133"/>
      <c r="AJ53554" s="133"/>
      <c r="AO53554" s="135"/>
      <c r="AP53554" s="135"/>
      <c r="BJ53554" s="136"/>
    </row>
    <row r="53555" spans="5:62" ht="14.25" customHeight="1" x14ac:dyDescent="0.25">
      <c r="E53555" s="113"/>
      <c r="H53555" s="133"/>
      <c r="T53555" s="133"/>
      <c r="X53555" s="131"/>
      <c r="Y53555" s="133"/>
      <c r="AJ53555" s="133"/>
      <c r="AO53555" s="135"/>
      <c r="AP53555" s="135"/>
      <c r="BJ53555" s="136"/>
    </row>
    <row r="53556" spans="5:62" ht="14.25" customHeight="1" x14ac:dyDescent="0.25">
      <c r="E53556" s="113"/>
      <c r="H53556" s="133"/>
      <c r="T53556" s="133"/>
      <c r="X53556" s="131"/>
      <c r="Y53556" s="133"/>
      <c r="AJ53556" s="133"/>
      <c r="AO53556" s="135"/>
      <c r="AP53556" s="135"/>
      <c r="BJ53556" s="136"/>
    </row>
    <row r="53557" spans="5:62" ht="14.25" customHeight="1" x14ac:dyDescent="0.25">
      <c r="E53557" s="113"/>
      <c r="H53557" s="133"/>
      <c r="T53557" s="133"/>
      <c r="X53557" s="131"/>
      <c r="Y53557" s="133"/>
      <c r="AJ53557" s="133"/>
      <c r="AO53557" s="135"/>
      <c r="AP53557" s="135"/>
      <c r="BJ53557" s="136"/>
    </row>
    <row r="53558" spans="5:62" ht="14.25" customHeight="1" x14ac:dyDescent="0.25">
      <c r="E53558" s="113"/>
      <c r="H53558" s="133"/>
      <c r="T53558" s="133"/>
      <c r="X53558" s="131"/>
      <c r="Y53558" s="133"/>
      <c r="AJ53558" s="133"/>
      <c r="AO53558" s="135"/>
      <c r="AP53558" s="135"/>
      <c r="BJ53558" s="136"/>
    </row>
    <row r="53559" spans="5:62" ht="14.25" customHeight="1" x14ac:dyDescent="0.25">
      <c r="E53559" s="113"/>
      <c r="H53559" s="133"/>
      <c r="T53559" s="133"/>
      <c r="X53559" s="131"/>
      <c r="Y53559" s="133"/>
      <c r="AJ53559" s="133"/>
      <c r="AO53559" s="135"/>
      <c r="AP53559" s="135"/>
      <c r="BJ53559" s="136"/>
    </row>
    <row r="53560" spans="5:62" ht="14.25" customHeight="1" x14ac:dyDescent="0.25">
      <c r="E53560" s="113"/>
      <c r="H53560" s="133"/>
      <c r="T53560" s="133"/>
      <c r="X53560" s="131"/>
      <c r="Y53560" s="133"/>
      <c r="AJ53560" s="133"/>
      <c r="AO53560" s="135"/>
      <c r="AP53560" s="135"/>
      <c r="BJ53560" s="136"/>
    </row>
    <row r="53561" spans="5:62" ht="14.25" customHeight="1" x14ac:dyDescent="0.25">
      <c r="E53561" s="113"/>
      <c r="H53561" s="133"/>
      <c r="T53561" s="133"/>
      <c r="X53561" s="131"/>
      <c r="Y53561" s="133"/>
      <c r="AJ53561" s="133"/>
      <c r="AO53561" s="135"/>
      <c r="AP53561" s="135"/>
      <c r="BJ53561" s="136"/>
    </row>
    <row r="53562" spans="5:62" ht="14.25" customHeight="1" x14ac:dyDescent="0.25">
      <c r="E53562" s="113"/>
      <c r="H53562" s="133"/>
      <c r="T53562" s="133"/>
      <c r="X53562" s="131"/>
      <c r="Y53562" s="133"/>
      <c r="AJ53562" s="133"/>
      <c r="AO53562" s="135"/>
      <c r="AP53562" s="135"/>
      <c r="BJ53562" s="136"/>
    </row>
    <row r="53563" spans="5:62" ht="14.25" customHeight="1" x14ac:dyDescent="0.25">
      <c r="E53563" s="113"/>
      <c r="H53563" s="133"/>
      <c r="T53563" s="133"/>
      <c r="X53563" s="131"/>
      <c r="Y53563" s="133"/>
      <c r="AJ53563" s="133"/>
      <c r="AO53563" s="135"/>
      <c r="AP53563" s="135"/>
      <c r="BJ53563" s="136"/>
    </row>
    <row r="53564" spans="5:62" ht="14.25" customHeight="1" x14ac:dyDescent="0.25">
      <c r="E53564" s="113"/>
      <c r="H53564" s="133"/>
      <c r="T53564" s="133"/>
      <c r="X53564" s="131"/>
      <c r="Y53564" s="133"/>
      <c r="AJ53564" s="133"/>
      <c r="AO53564" s="135"/>
      <c r="AP53564" s="135"/>
      <c r="BJ53564" s="136"/>
    </row>
    <row r="53565" spans="5:62" ht="14.25" customHeight="1" x14ac:dyDescent="0.25">
      <c r="E53565" s="113"/>
      <c r="H53565" s="133"/>
      <c r="T53565" s="133"/>
      <c r="X53565" s="131"/>
      <c r="Y53565" s="133"/>
      <c r="AJ53565" s="133"/>
      <c r="AO53565" s="135"/>
      <c r="AP53565" s="135"/>
      <c r="BJ53565" s="136"/>
    </row>
    <row r="53566" spans="5:62" ht="14.25" customHeight="1" x14ac:dyDescent="0.25">
      <c r="E53566" s="113"/>
      <c r="H53566" s="133"/>
      <c r="T53566" s="133"/>
      <c r="X53566" s="131"/>
      <c r="Y53566" s="133"/>
      <c r="AJ53566" s="133"/>
      <c r="AO53566" s="135"/>
      <c r="AP53566" s="135"/>
      <c r="BJ53566" s="136"/>
    </row>
    <row r="53567" spans="5:62" ht="14.25" customHeight="1" x14ac:dyDescent="0.25">
      <c r="E53567" s="113"/>
      <c r="H53567" s="133"/>
      <c r="T53567" s="133"/>
      <c r="X53567" s="131"/>
      <c r="Y53567" s="133"/>
      <c r="AJ53567" s="133"/>
      <c r="AO53567" s="135"/>
      <c r="AP53567" s="135"/>
      <c r="BJ53567" s="136"/>
    </row>
    <row r="53568" spans="5:62" ht="14.25" customHeight="1" x14ac:dyDescent="0.25">
      <c r="E53568" s="113"/>
      <c r="H53568" s="133"/>
      <c r="T53568" s="133"/>
      <c r="X53568" s="131"/>
      <c r="Y53568" s="133"/>
      <c r="AJ53568" s="133"/>
      <c r="AO53568" s="135"/>
      <c r="AP53568" s="135"/>
      <c r="BJ53568" s="136"/>
    </row>
    <row r="53569" spans="5:62" ht="14.25" customHeight="1" x14ac:dyDescent="0.25">
      <c r="E53569" s="113"/>
      <c r="H53569" s="133"/>
      <c r="T53569" s="133"/>
      <c r="X53569" s="131"/>
      <c r="Y53569" s="133"/>
      <c r="AJ53569" s="133"/>
      <c r="AO53569" s="135"/>
      <c r="AP53569" s="135"/>
      <c r="BJ53569" s="136"/>
    </row>
    <row r="53570" spans="5:62" ht="14.25" customHeight="1" x14ac:dyDescent="0.25">
      <c r="E53570" s="113"/>
      <c r="H53570" s="133"/>
      <c r="T53570" s="133"/>
      <c r="X53570" s="131"/>
      <c r="Y53570" s="133"/>
      <c r="AJ53570" s="133"/>
      <c r="AO53570" s="135"/>
      <c r="AP53570" s="135"/>
      <c r="BJ53570" s="136"/>
    </row>
    <row r="53571" spans="5:62" ht="14.25" customHeight="1" x14ac:dyDescent="0.25">
      <c r="E53571" s="113"/>
      <c r="H53571" s="133"/>
      <c r="T53571" s="133"/>
      <c r="X53571" s="131"/>
      <c r="Y53571" s="133"/>
      <c r="AJ53571" s="133"/>
      <c r="AO53571" s="135"/>
      <c r="AP53571" s="135"/>
      <c r="BJ53571" s="136"/>
    </row>
    <row r="53572" spans="5:62" ht="14.25" customHeight="1" x14ac:dyDescent="0.25">
      <c r="E53572" s="113"/>
      <c r="H53572" s="133"/>
      <c r="T53572" s="133"/>
      <c r="X53572" s="131"/>
      <c r="Y53572" s="133"/>
      <c r="AJ53572" s="133"/>
      <c r="AO53572" s="135"/>
      <c r="AP53572" s="135"/>
      <c r="BJ53572" s="136"/>
    </row>
    <row r="53573" spans="5:62" ht="14.25" customHeight="1" x14ac:dyDescent="0.25">
      <c r="E53573" s="113"/>
      <c r="H53573" s="133"/>
      <c r="T53573" s="133"/>
      <c r="X53573" s="131"/>
      <c r="Y53573" s="133"/>
      <c r="AJ53573" s="133"/>
      <c r="AO53573" s="135"/>
      <c r="AP53573" s="135"/>
      <c r="BJ53573" s="136"/>
    </row>
    <row r="53574" spans="5:62" ht="14.25" customHeight="1" x14ac:dyDescent="0.25">
      <c r="E53574" s="113"/>
      <c r="H53574" s="133"/>
      <c r="T53574" s="133"/>
      <c r="X53574" s="131"/>
      <c r="Y53574" s="133"/>
      <c r="AJ53574" s="133"/>
      <c r="AO53574" s="135"/>
      <c r="AP53574" s="135"/>
      <c r="BJ53574" s="136"/>
    </row>
    <row r="53575" spans="5:62" ht="14.25" customHeight="1" x14ac:dyDescent="0.25">
      <c r="E53575" s="113"/>
      <c r="H53575" s="133"/>
      <c r="T53575" s="133"/>
      <c r="X53575" s="131"/>
      <c r="Y53575" s="133"/>
      <c r="AJ53575" s="133"/>
      <c r="AO53575" s="135"/>
      <c r="AP53575" s="135"/>
      <c r="BJ53575" s="136"/>
    </row>
    <row r="53576" spans="5:62" ht="14.25" customHeight="1" x14ac:dyDescent="0.25">
      <c r="E53576" s="113"/>
      <c r="H53576" s="133"/>
      <c r="T53576" s="133"/>
      <c r="X53576" s="131"/>
      <c r="Y53576" s="133"/>
      <c r="AJ53576" s="133"/>
      <c r="AO53576" s="135"/>
      <c r="AP53576" s="135"/>
      <c r="BJ53576" s="136"/>
    </row>
    <row r="53577" spans="5:62" ht="14.25" customHeight="1" x14ac:dyDescent="0.25">
      <c r="E53577" s="113"/>
      <c r="H53577" s="133"/>
      <c r="T53577" s="133"/>
      <c r="X53577" s="131"/>
      <c r="Y53577" s="133"/>
      <c r="AJ53577" s="133"/>
      <c r="AO53577" s="135"/>
      <c r="AP53577" s="135"/>
      <c r="BJ53577" s="136"/>
    </row>
    <row r="53578" spans="5:62" ht="14.25" customHeight="1" x14ac:dyDescent="0.25">
      <c r="E53578" s="113"/>
      <c r="H53578" s="133"/>
      <c r="T53578" s="133"/>
      <c r="X53578" s="131"/>
      <c r="Y53578" s="133"/>
      <c r="AJ53578" s="133"/>
      <c r="AO53578" s="135"/>
      <c r="AP53578" s="135"/>
      <c r="BJ53578" s="136"/>
    </row>
    <row r="53579" spans="5:62" ht="14.25" customHeight="1" x14ac:dyDescent="0.25">
      <c r="E53579" s="113"/>
      <c r="H53579" s="133"/>
      <c r="T53579" s="133"/>
      <c r="X53579" s="131"/>
      <c r="Y53579" s="133"/>
      <c r="AJ53579" s="133"/>
      <c r="AO53579" s="135"/>
      <c r="AP53579" s="135"/>
      <c r="BJ53579" s="136"/>
    </row>
    <row r="53580" spans="5:62" ht="14.25" customHeight="1" x14ac:dyDescent="0.25">
      <c r="E53580" s="113"/>
      <c r="H53580" s="133"/>
      <c r="T53580" s="133"/>
      <c r="X53580" s="131"/>
      <c r="Y53580" s="133"/>
      <c r="AJ53580" s="133"/>
      <c r="AO53580" s="135"/>
      <c r="AP53580" s="135"/>
      <c r="BJ53580" s="136"/>
    </row>
    <row r="53581" spans="5:62" ht="14.25" customHeight="1" x14ac:dyDescent="0.25">
      <c r="E53581" s="113"/>
      <c r="H53581" s="133"/>
      <c r="T53581" s="133"/>
      <c r="X53581" s="131"/>
      <c r="Y53581" s="133"/>
      <c r="AJ53581" s="133"/>
      <c r="AO53581" s="135"/>
      <c r="AP53581" s="135"/>
      <c r="BJ53581" s="136"/>
    </row>
    <row r="53582" spans="5:62" ht="14.25" customHeight="1" x14ac:dyDescent="0.25">
      <c r="E53582" s="113"/>
      <c r="H53582" s="133"/>
      <c r="T53582" s="133"/>
      <c r="X53582" s="131"/>
      <c r="Y53582" s="133"/>
      <c r="AJ53582" s="133"/>
      <c r="AO53582" s="135"/>
      <c r="AP53582" s="135"/>
      <c r="BJ53582" s="136"/>
    </row>
    <row r="53583" spans="5:62" ht="14.25" customHeight="1" x14ac:dyDescent="0.25">
      <c r="E53583" s="113"/>
      <c r="H53583" s="133"/>
      <c r="T53583" s="133"/>
      <c r="X53583" s="131"/>
      <c r="Y53583" s="133"/>
      <c r="AJ53583" s="133"/>
      <c r="AO53583" s="135"/>
      <c r="AP53583" s="135"/>
      <c r="BJ53583" s="136"/>
    </row>
    <row r="53584" spans="5:62" ht="14.25" customHeight="1" x14ac:dyDescent="0.25">
      <c r="E53584" s="113"/>
      <c r="H53584" s="133"/>
      <c r="T53584" s="133"/>
      <c r="X53584" s="131"/>
      <c r="Y53584" s="133"/>
      <c r="AJ53584" s="133"/>
      <c r="AO53584" s="135"/>
      <c r="AP53584" s="135"/>
      <c r="BJ53584" s="136"/>
    </row>
    <row r="53585" spans="5:62" ht="14.25" customHeight="1" x14ac:dyDescent="0.25">
      <c r="E53585" s="113"/>
      <c r="H53585" s="133"/>
      <c r="T53585" s="133"/>
      <c r="X53585" s="131"/>
      <c r="Y53585" s="133"/>
      <c r="AJ53585" s="133"/>
      <c r="AO53585" s="135"/>
      <c r="AP53585" s="135"/>
      <c r="BJ53585" s="136"/>
    </row>
    <row r="53586" spans="5:62" ht="14.25" customHeight="1" x14ac:dyDescent="0.25">
      <c r="E53586" s="113"/>
      <c r="H53586" s="133"/>
      <c r="T53586" s="133"/>
      <c r="X53586" s="131"/>
      <c r="Y53586" s="133"/>
      <c r="AJ53586" s="133"/>
      <c r="AO53586" s="135"/>
      <c r="AP53586" s="135"/>
      <c r="BJ53586" s="136"/>
    </row>
    <row r="53587" spans="5:62" ht="14.25" customHeight="1" x14ac:dyDescent="0.25">
      <c r="E53587" s="113"/>
      <c r="H53587" s="133"/>
      <c r="T53587" s="133"/>
      <c r="X53587" s="131"/>
      <c r="Y53587" s="133"/>
      <c r="AJ53587" s="133"/>
      <c r="AO53587" s="135"/>
      <c r="AP53587" s="135"/>
      <c r="BJ53587" s="136"/>
    </row>
    <row r="53588" spans="5:62" ht="14.25" customHeight="1" x14ac:dyDescent="0.25">
      <c r="E53588" s="113"/>
      <c r="H53588" s="133"/>
      <c r="T53588" s="133"/>
      <c r="X53588" s="131"/>
      <c r="Y53588" s="133"/>
      <c r="AJ53588" s="133"/>
      <c r="AO53588" s="135"/>
      <c r="AP53588" s="135"/>
      <c r="BJ53588" s="136"/>
    </row>
    <row r="53589" spans="5:62" ht="14.25" customHeight="1" x14ac:dyDescent="0.25">
      <c r="E53589" s="113"/>
      <c r="H53589" s="133"/>
      <c r="T53589" s="133"/>
      <c r="X53589" s="131"/>
      <c r="Y53589" s="133"/>
      <c r="AJ53589" s="133"/>
      <c r="AO53589" s="135"/>
      <c r="AP53589" s="135"/>
      <c r="BJ53589" s="136"/>
    </row>
    <row r="53590" spans="5:62" ht="14.25" customHeight="1" x14ac:dyDescent="0.25">
      <c r="E53590" s="113"/>
      <c r="H53590" s="133"/>
      <c r="T53590" s="133"/>
      <c r="X53590" s="131"/>
      <c r="Y53590" s="133"/>
      <c r="AJ53590" s="133"/>
      <c r="AO53590" s="135"/>
      <c r="AP53590" s="135"/>
      <c r="BJ53590" s="136"/>
    </row>
    <row r="53591" spans="5:62" ht="14.25" customHeight="1" x14ac:dyDescent="0.25">
      <c r="E53591" s="113"/>
      <c r="H53591" s="133"/>
      <c r="T53591" s="133"/>
      <c r="X53591" s="131"/>
      <c r="Y53591" s="133"/>
      <c r="AJ53591" s="133"/>
      <c r="AO53591" s="135"/>
      <c r="AP53591" s="135"/>
      <c r="BJ53591" s="136"/>
    </row>
    <row r="53592" spans="5:62" ht="14.25" customHeight="1" x14ac:dyDescent="0.25">
      <c r="E53592" s="113"/>
      <c r="H53592" s="133"/>
      <c r="T53592" s="133"/>
      <c r="X53592" s="131"/>
      <c r="Y53592" s="133"/>
      <c r="AJ53592" s="133"/>
      <c r="AO53592" s="135"/>
      <c r="AP53592" s="135"/>
      <c r="BJ53592" s="136"/>
    </row>
    <row r="53593" spans="5:62" ht="14.25" customHeight="1" x14ac:dyDescent="0.25">
      <c r="E53593" s="113"/>
      <c r="H53593" s="133"/>
      <c r="T53593" s="133"/>
      <c r="X53593" s="131"/>
      <c r="Y53593" s="133"/>
      <c r="AJ53593" s="133"/>
      <c r="AO53593" s="135"/>
      <c r="AP53593" s="135"/>
      <c r="BJ53593" s="136"/>
    </row>
    <row r="53594" spans="5:62" ht="14.25" customHeight="1" x14ac:dyDescent="0.25">
      <c r="E53594" s="113"/>
      <c r="H53594" s="133"/>
      <c r="T53594" s="133"/>
      <c r="X53594" s="131"/>
      <c r="Y53594" s="133"/>
      <c r="AJ53594" s="133"/>
      <c r="AO53594" s="135"/>
      <c r="AP53594" s="135"/>
      <c r="BJ53594" s="136"/>
    </row>
    <row r="53595" spans="5:62" ht="14.25" customHeight="1" x14ac:dyDescent="0.25">
      <c r="E53595" s="113"/>
      <c r="H53595" s="133"/>
      <c r="T53595" s="133"/>
      <c r="X53595" s="131"/>
      <c r="Y53595" s="133"/>
      <c r="AJ53595" s="133"/>
      <c r="AO53595" s="135"/>
      <c r="AP53595" s="135"/>
      <c r="BJ53595" s="136"/>
    </row>
    <row r="53596" spans="5:62" ht="14.25" customHeight="1" x14ac:dyDescent="0.25">
      <c r="E53596" s="113"/>
      <c r="H53596" s="133"/>
      <c r="T53596" s="133"/>
      <c r="X53596" s="131"/>
      <c r="Y53596" s="133"/>
      <c r="AJ53596" s="133"/>
      <c r="AO53596" s="135"/>
      <c r="AP53596" s="135"/>
      <c r="BJ53596" s="136"/>
    </row>
    <row r="53597" spans="5:62" ht="14.25" customHeight="1" x14ac:dyDescent="0.25">
      <c r="E53597" s="113"/>
      <c r="H53597" s="133"/>
      <c r="T53597" s="133"/>
      <c r="X53597" s="131"/>
      <c r="Y53597" s="133"/>
      <c r="AJ53597" s="133"/>
      <c r="AO53597" s="135"/>
      <c r="AP53597" s="135"/>
      <c r="BJ53597" s="136"/>
    </row>
    <row r="53598" spans="5:62" ht="14.25" customHeight="1" x14ac:dyDescent="0.25">
      <c r="E53598" s="113"/>
      <c r="H53598" s="133"/>
      <c r="T53598" s="133"/>
      <c r="X53598" s="131"/>
      <c r="Y53598" s="133"/>
      <c r="AJ53598" s="133"/>
      <c r="AO53598" s="135"/>
      <c r="AP53598" s="135"/>
      <c r="BJ53598" s="136"/>
    </row>
    <row r="53599" spans="5:62" ht="14.25" customHeight="1" x14ac:dyDescent="0.25">
      <c r="E53599" s="113"/>
      <c r="H53599" s="133"/>
      <c r="T53599" s="133"/>
      <c r="X53599" s="131"/>
      <c r="Y53599" s="133"/>
      <c r="AJ53599" s="133"/>
      <c r="AO53599" s="135"/>
      <c r="AP53599" s="135"/>
      <c r="BJ53599" s="136"/>
    </row>
    <row r="53600" spans="5:62" ht="14.25" customHeight="1" x14ac:dyDescent="0.25">
      <c r="E53600" s="113"/>
      <c r="H53600" s="133"/>
      <c r="T53600" s="133"/>
      <c r="X53600" s="131"/>
      <c r="Y53600" s="133"/>
      <c r="AJ53600" s="133"/>
      <c r="AO53600" s="135"/>
      <c r="AP53600" s="135"/>
      <c r="BJ53600" s="136"/>
    </row>
    <row r="53601" spans="5:62" ht="14.25" customHeight="1" x14ac:dyDescent="0.25">
      <c r="E53601" s="113"/>
      <c r="H53601" s="133"/>
      <c r="T53601" s="133"/>
      <c r="X53601" s="131"/>
      <c r="Y53601" s="133"/>
      <c r="AJ53601" s="133"/>
      <c r="AO53601" s="135"/>
      <c r="AP53601" s="135"/>
      <c r="BJ53601" s="136"/>
    </row>
    <row r="53602" spans="5:62" ht="14.25" customHeight="1" x14ac:dyDescent="0.25">
      <c r="E53602" s="113"/>
      <c r="H53602" s="133"/>
      <c r="T53602" s="133"/>
      <c r="X53602" s="131"/>
      <c r="Y53602" s="133"/>
      <c r="AJ53602" s="133"/>
      <c r="AO53602" s="135"/>
      <c r="AP53602" s="135"/>
      <c r="BJ53602" s="136"/>
    </row>
    <row r="53603" spans="5:62" ht="14.25" customHeight="1" x14ac:dyDescent="0.25">
      <c r="E53603" s="113"/>
      <c r="H53603" s="133"/>
      <c r="T53603" s="133"/>
      <c r="X53603" s="131"/>
      <c r="Y53603" s="133"/>
      <c r="AJ53603" s="133"/>
      <c r="AO53603" s="135"/>
      <c r="AP53603" s="135"/>
      <c r="BJ53603" s="136"/>
    </row>
    <row r="53604" spans="5:62" ht="14.25" customHeight="1" x14ac:dyDescent="0.25">
      <c r="E53604" s="113"/>
      <c r="H53604" s="133"/>
      <c r="T53604" s="133"/>
      <c r="X53604" s="131"/>
      <c r="Y53604" s="133"/>
      <c r="AJ53604" s="133"/>
      <c r="AO53604" s="135"/>
      <c r="AP53604" s="135"/>
      <c r="BJ53604" s="136"/>
    </row>
    <row r="53605" spans="5:62" ht="14.25" customHeight="1" x14ac:dyDescent="0.25">
      <c r="E53605" s="113"/>
      <c r="H53605" s="133"/>
      <c r="T53605" s="133"/>
      <c r="X53605" s="131"/>
      <c r="Y53605" s="133"/>
      <c r="AJ53605" s="133"/>
      <c r="AO53605" s="135"/>
      <c r="AP53605" s="135"/>
      <c r="BJ53605" s="136"/>
    </row>
    <row r="53606" spans="5:62" ht="14.25" customHeight="1" x14ac:dyDescent="0.25">
      <c r="E53606" s="113"/>
      <c r="H53606" s="133"/>
      <c r="T53606" s="133"/>
      <c r="X53606" s="131"/>
      <c r="Y53606" s="133"/>
      <c r="AJ53606" s="133"/>
      <c r="AO53606" s="135"/>
      <c r="AP53606" s="135"/>
      <c r="BJ53606" s="136"/>
    </row>
    <row r="53607" spans="5:62" ht="14.25" customHeight="1" x14ac:dyDescent="0.25">
      <c r="E53607" s="113"/>
      <c r="H53607" s="133"/>
      <c r="T53607" s="133"/>
      <c r="X53607" s="131"/>
      <c r="Y53607" s="133"/>
      <c r="AJ53607" s="133"/>
      <c r="AO53607" s="135"/>
      <c r="AP53607" s="135"/>
      <c r="BJ53607" s="136"/>
    </row>
    <row r="53608" spans="5:62" ht="14.25" customHeight="1" x14ac:dyDescent="0.25">
      <c r="E53608" s="113"/>
      <c r="H53608" s="133"/>
      <c r="T53608" s="133"/>
      <c r="X53608" s="131"/>
      <c r="Y53608" s="133"/>
      <c r="AJ53608" s="133"/>
      <c r="AO53608" s="135"/>
      <c r="AP53608" s="135"/>
      <c r="BJ53608" s="136"/>
    </row>
    <row r="53609" spans="5:62" ht="14.25" customHeight="1" x14ac:dyDescent="0.25">
      <c r="E53609" s="113"/>
      <c r="H53609" s="133"/>
      <c r="T53609" s="133"/>
      <c r="X53609" s="131"/>
      <c r="Y53609" s="133"/>
      <c r="AJ53609" s="133"/>
      <c r="AO53609" s="135"/>
      <c r="AP53609" s="135"/>
      <c r="BJ53609" s="136"/>
    </row>
    <row r="53610" spans="5:62" ht="14.25" customHeight="1" x14ac:dyDescent="0.25">
      <c r="E53610" s="113"/>
      <c r="H53610" s="133"/>
      <c r="T53610" s="133"/>
      <c r="X53610" s="131"/>
      <c r="Y53610" s="133"/>
      <c r="AJ53610" s="133"/>
      <c r="AO53610" s="135"/>
      <c r="AP53610" s="135"/>
      <c r="BJ53610" s="136"/>
    </row>
    <row r="53611" spans="5:62" ht="14.25" customHeight="1" x14ac:dyDescent="0.25">
      <c r="E53611" s="113"/>
      <c r="H53611" s="133"/>
      <c r="T53611" s="133"/>
      <c r="X53611" s="131"/>
      <c r="Y53611" s="133"/>
      <c r="AJ53611" s="133"/>
      <c r="AO53611" s="135"/>
      <c r="AP53611" s="135"/>
      <c r="BJ53611" s="136"/>
    </row>
    <row r="53612" spans="5:62" ht="14.25" customHeight="1" x14ac:dyDescent="0.25">
      <c r="E53612" s="113"/>
      <c r="H53612" s="133"/>
      <c r="T53612" s="133"/>
      <c r="X53612" s="131"/>
      <c r="Y53612" s="133"/>
      <c r="AJ53612" s="133"/>
      <c r="AO53612" s="135"/>
      <c r="AP53612" s="135"/>
      <c r="BJ53612" s="136"/>
    </row>
    <row r="53613" spans="5:62" ht="14.25" customHeight="1" x14ac:dyDescent="0.25">
      <c r="E53613" s="113"/>
      <c r="H53613" s="133"/>
      <c r="T53613" s="133"/>
      <c r="X53613" s="131"/>
      <c r="Y53613" s="133"/>
      <c r="AJ53613" s="133"/>
      <c r="AO53613" s="135"/>
      <c r="AP53613" s="135"/>
      <c r="BJ53613" s="136"/>
    </row>
    <row r="53614" spans="5:62" ht="14.25" customHeight="1" x14ac:dyDescent="0.25">
      <c r="E53614" s="113"/>
      <c r="H53614" s="133"/>
      <c r="T53614" s="133"/>
      <c r="X53614" s="131"/>
      <c r="Y53614" s="133"/>
      <c r="AJ53614" s="133"/>
      <c r="AO53614" s="135"/>
      <c r="AP53614" s="135"/>
      <c r="BJ53614" s="136"/>
    </row>
    <row r="53615" spans="5:62" ht="14.25" customHeight="1" x14ac:dyDescent="0.25">
      <c r="E53615" s="113"/>
      <c r="H53615" s="133"/>
      <c r="T53615" s="133"/>
      <c r="X53615" s="131"/>
      <c r="Y53615" s="133"/>
      <c r="AJ53615" s="133"/>
      <c r="AO53615" s="135"/>
      <c r="AP53615" s="135"/>
      <c r="BJ53615" s="136"/>
    </row>
    <row r="53616" spans="5:62" ht="14.25" customHeight="1" x14ac:dyDescent="0.25">
      <c r="E53616" s="113"/>
      <c r="H53616" s="133"/>
      <c r="T53616" s="133"/>
      <c r="X53616" s="131"/>
      <c r="Y53616" s="133"/>
      <c r="AJ53616" s="133"/>
      <c r="AO53616" s="135"/>
      <c r="AP53616" s="135"/>
      <c r="BJ53616" s="136"/>
    </row>
    <row r="53617" spans="5:62" ht="14.25" customHeight="1" x14ac:dyDescent="0.25">
      <c r="E53617" s="113"/>
      <c r="H53617" s="133"/>
      <c r="T53617" s="133"/>
      <c r="X53617" s="131"/>
      <c r="Y53617" s="133"/>
      <c r="AJ53617" s="133"/>
      <c r="AO53617" s="135"/>
      <c r="AP53617" s="135"/>
      <c r="BJ53617" s="136"/>
    </row>
    <row r="53618" spans="5:62" ht="14.25" customHeight="1" x14ac:dyDescent="0.25">
      <c r="E53618" s="113"/>
      <c r="H53618" s="133"/>
      <c r="T53618" s="133"/>
      <c r="X53618" s="131"/>
      <c r="Y53618" s="133"/>
      <c r="AJ53618" s="133"/>
      <c r="AO53618" s="135"/>
      <c r="AP53618" s="135"/>
      <c r="BJ53618" s="136"/>
    </row>
    <row r="53619" spans="5:62" ht="14.25" customHeight="1" x14ac:dyDescent="0.25">
      <c r="E53619" s="113"/>
      <c r="H53619" s="133"/>
      <c r="T53619" s="133"/>
      <c r="X53619" s="131"/>
      <c r="Y53619" s="133"/>
      <c r="AJ53619" s="133"/>
      <c r="AO53619" s="135"/>
      <c r="AP53619" s="135"/>
      <c r="BJ53619" s="136"/>
    </row>
    <row r="53620" spans="5:62" ht="14.25" customHeight="1" x14ac:dyDescent="0.25">
      <c r="E53620" s="113"/>
      <c r="H53620" s="133"/>
      <c r="T53620" s="133"/>
      <c r="X53620" s="131"/>
      <c r="Y53620" s="133"/>
      <c r="AJ53620" s="133"/>
      <c r="AO53620" s="135"/>
      <c r="AP53620" s="135"/>
      <c r="BJ53620" s="136"/>
    </row>
    <row r="53621" spans="5:62" ht="14.25" customHeight="1" x14ac:dyDescent="0.25">
      <c r="E53621" s="113"/>
      <c r="H53621" s="133"/>
      <c r="T53621" s="133"/>
      <c r="X53621" s="131"/>
      <c r="Y53621" s="133"/>
      <c r="AJ53621" s="133"/>
      <c r="AO53621" s="135"/>
      <c r="AP53621" s="135"/>
      <c r="BJ53621" s="136"/>
    </row>
    <row r="53622" spans="5:62" ht="14.25" customHeight="1" x14ac:dyDescent="0.25">
      <c r="E53622" s="113"/>
      <c r="H53622" s="133"/>
      <c r="T53622" s="133"/>
      <c r="X53622" s="131"/>
      <c r="Y53622" s="133"/>
      <c r="AJ53622" s="133"/>
      <c r="AO53622" s="135"/>
      <c r="AP53622" s="135"/>
      <c r="BJ53622" s="136"/>
    </row>
    <row r="53623" spans="5:62" ht="14.25" customHeight="1" x14ac:dyDescent="0.25">
      <c r="E53623" s="113"/>
      <c r="H53623" s="133"/>
      <c r="T53623" s="133"/>
      <c r="X53623" s="131"/>
      <c r="Y53623" s="133"/>
      <c r="AJ53623" s="133"/>
      <c r="AO53623" s="135"/>
      <c r="AP53623" s="135"/>
      <c r="BJ53623" s="136"/>
    </row>
    <row r="53624" spans="5:62" ht="14.25" customHeight="1" x14ac:dyDescent="0.25">
      <c r="E53624" s="113"/>
      <c r="H53624" s="133"/>
      <c r="T53624" s="133"/>
      <c r="X53624" s="131"/>
      <c r="Y53624" s="133"/>
      <c r="AJ53624" s="133"/>
      <c r="AO53624" s="135"/>
      <c r="AP53624" s="135"/>
      <c r="BJ53624" s="136"/>
    </row>
    <row r="53625" spans="5:62" ht="14.25" customHeight="1" x14ac:dyDescent="0.25">
      <c r="E53625" s="113"/>
      <c r="H53625" s="133"/>
      <c r="T53625" s="133"/>
      <c r="X53625" s="131"/>
      <c r="Y53625" s="133"/>
      <c r="AJ53625" s="133"/>
      <c r="AO53625" s="135"/>
      <c r="AP53625" s="135"/>
      <c r="BJ53625" s="136"/>
    </row>
    <row r="53626" spans="5:62" ht="14.25" customHeight="1" x14ac:dyDescent="0.25">
      <c r="E53626" s="113"/>
      <c r="H53626" s="133"/>
      <c r="T53626" s="133"/>
      <c r="X53626" s="131"/>
      <c r="Y53626" s="133"/>
      <c r="AJ53626" s="133"/>
      <c r="AO53626" s="135"/>
      <c r="AP53626" s="135"/>
      <c r="BJ53626" s="136"/>
    </row>
    <row r="53627" spans="5:62" ht="14.25" customHeight="1" x14ac:dyDescent="0.25">
      <c r="E53627" s="113"/>
      <c r="H53627" s="133"/>
      <c r="T53627" s="133"/>
      <c r="X53627" s="131"/>
      <c r="Y53627" s="133"/>
      <c r="AJ53627" s="133"/>
      <c r="AO53627" s="135"/>
      <c r="AP53627" s="135"/>
      <c r="BJ53627" s="136"/>
    </row>
    <row r="53628" spans="5:62" ht="14.25" customHeight="1" x14ac:dyDescent="0.25">
      <c r="E53628" s="113"/>
      <c r="H53628" s="133"/>
      <c r="T53628" s="133"/>
      <c r="X53628" s="131"/>
      <c r="Y53628" s="133"/>
      <c r="AJ53628" s="133"/>
      <c r="AO53628" s="135"/>
      <c r="AP53628" s="135"/>
      <c r="BJ53628" s="136"/>
    </row>
    <row r="53629" spans="5:62" ht="14.25" customHeight="1" x14ac:dyDescent="0.25">
      <c r="E53629" s="113"/>
      <c r="H53629" s="133"/>
      <c r="T53629" s="133"/>
      <c r="X53629" s="131"/>
      <c r="Y53629" s="133"/>
      <c r="AJ53629" s="133"/>
      <c r="AO53629" s="135"/>
      <c r="AP53629" s="135"/>
      <c r="BJ53629" s="136"/>
    </row>
    <row r="53630" spans="5:62" ht="14.25" customHeight="1" x14ac:dyDescent="0.25">
      <c r="E53630" s="113"/>
      <c r="H53630" s="133"/>
      <c r="T53630" s="133"/>
      <c r="X53630" s="131"/>
      <c r="Y53630" s="133"/>
      <c r="AJ53630" s="133"/>
      <c r="AO53630" s="135"/>
      <c r="AP53630" s="135"/>
      <c r="BJ53630" s="136"/>
    </row>
    <row r="53631" spans="5:62" ht="14.25" customHeight="1" x14ac:dyDescent="0.25">
      <c r="E53631" s="113"/>
      <c r="H53631" s="133"/>
      <c r="T53631" s="133"/>
      <c r="X53631" s="131"/>
      <c r="Y53631" s="133"/>
      <c r="AJ53631" s="133"/>
      <c r="AO53631" s="135"/>
      <c r="AP53631" s="135"/>
      <c r="BJ53631" s="136"/>
    </row>
    <row r="53632" spans="5:62" ht="14.25" customHeight="1" x14ac:dyDescent="0.25">
      <c r="E53632" s="113"/>
      <c r="H53632" s="133"/>
      <c r="T53632" s="133"/>
      <c r="X53632" s="131"/>
      <c r="Y53632" s="133"/>
      <c r="AJ53632" s="133"/>
      <c r="AO53632" s="135"/>
      <c r="AP53632" s="135"/>
      <c r="BJ53632" s="136"/>
    </row>
    <row r="53633" spans="5:62" ht="14.25" customHeight="1" x14ac:dyDescent="0.25">
      <c r="E53633" s="113"/>
      <c r="H53633" s="133"/>
      <c r="T53633" s="133"/>
      <c r="X53633" s="131"/>
      <c r="Y53633" s="133"/>
      <c r="AJ53633" s="133"/>
      <c r="AO53633" s="135"/>
      <c r="AP53633" s="135"/>
      <c r="BJ53633" s="136"/>
    </row>
    <row r="53634" spans="5:62" ht="14.25" customHeight="1" x14ac:dyDescent="0.25">
      <c r="E53634" s="113"/>
      <c r="H53634" s="133"/>
      <c r="T53634" s="133"/>
      <c r="X53634" s="131"/>
      <c r="Y53634" s="133"/>
      <c r="AJ53634" s="133"/>
      <c r="AO53634" s="135"/>
      <c r="AP53634" s="135"/>
      <c r="BJ53634" s="136"/>
    </row>
    <row r="53635" spans="5:62" ht="14.25" customHeight="1" x14ac:dyDescent="0.25">
      <c r="E53635" s="113"/>
      <c r="H53635" s="133"/>
      <c r="T53635" s="133"/>
      <c r="X53635" s="131"/>
      <c r="Y53635" s="133"/>
      <c r="AJ53635" s="133"/>
      <c r="AO53635" s="135"/>
      <c r="AP53635" s="135"/>
      <c r="BJ53635" s="136"/>
    </row>
    <row r="53636" spans="5:62" ht="14.25" customHeight="1" x14ac:dyDescent="0.25">
      <c r="E53636" s="113"/>
      <c r="H53636" s="133"/>
      <c r="T53636" s="133"/>
      <c r="X53636" s="131"/>
      <c r="Y53636" s="133"/>
      <c r="AJ53636" s="133"/>
      <c r="AO53636" s="135"/>
      <c r="AP53636" s="135"/>
      <c r="BJ53636" s="136"/>
    </row>
    <row r="53637" spans="5:62" ht="14.25" customHeight="1" x14ac:dyDescent="0.25">
      <c r="E53637" s="113"/>
      <c r="H53637" s="133"/>
      <c r="T53637" s="133"/>
      <c r="X53637" s="131"/>
      <c r="Y53637" s="133"/>
      <c r="AJ53637" s="133"/>
      <c r="AO53637" s="135"/>
      <c r="AP53637" s="135"/>
      <c r="BJ53637" s="136"/>
    </row>
    <row r="53638" spans="5:62" ht="14.25" customHeight="1" x14ac:dyDescent="0.25">
      <c r="E53638" s="113"/>
      <c r="H53638" s="133"/>
      <c r="T53638" s="133"/>
      <c r="X53638" s="131"/>
      <c r="Y53638" s="133"/>
      <c r="AJ53638" s="133"/>
      <c r="AO53638" s="135"/>
      <c r="AP53638" s="135"/>
      <c r="BJ53638" s="136"/>
    </row>
    <row r="53639" spans="5:62" ht="14.25" customHeight="1" x14ac:dyDescent="0.25">
      <c r="E53639" s="113"/>
      <c r="H53639" s="133"/>
      <c r="T53639" s="133"/>
      <c r="X53639" s="131"/>
      <c r="Y53639" s="133"/>
      <c r="AJ53639" s="133"/>
      <c r="AO53639" s="135"/>
      <c r="AP53639" s="135"/>
      <c r="BJ53639" s="136"/>
    </row>
    <row r="53640" spans="5:62" ht="14.25" customHeight="1" x14ac:dyDescent="0.25">
      <c r="E53640" s="113"/>
      <c r="H53640" s="133"/>
      <c r="T53640" s="133"/>
      <c r="X53640" s="131"/>
      <c r="Y53640" s="133"/>
      <c r="AJ53640" s="133"/>
      <c r="AO53640" s="135"/>
      <c r="AP53640" s="135"/>
      <c r="BJ53640" s="136"/>
    </row>
    <row r="53641" spans="5:62" ht="14.25" customHeight="1" x14ac:dyDescent="0.25">
      <c r="E53641" s="113"/>
      <c r="H53641" s="133"/>
      <c r="T53641" s="133"/>
      <c r="X53641" s="131"/>
      <c r="Y53641" s="133"/>
      <c r="AJ53641" s="133"/>
      <c r="AO53641" s="135"/>
      <c r="AP53641" s="135"/>
      <c r="BJ53641" s="136"/>
    </row>
    <row r="53642" spans="5:62" ht="14.25" customHeight="1" x14ac:dyDescent="0.25">
      <c r="E53642" s="113"/>
      <c r="H53642" s="133"/>
      <c r="T53642" s="133"/>
      <c r="X53642" s="131"/>
      <c r="Y53642" s="133"/>
      <c r="AJ53642" s="133"/>
      <c r="AO53642" s="135"/>
      <c r="AP53642" s="135"/>
      <c r="BJ53642" s="136"/>
    </row>
    <row r="53643" spans="5:62" ht="14.25" customHeight="1" x14ac:dyDescent="0.25">
      <c r="E53643" s="113"/>
      <c r="H53643" s="133"/>
      <c r="T53643" s="133"/>
      <c r="X53643" s="131"/>
      <c r="Y53643" s="133"/>
      <c r="AJ53643" s="133"/>
      <c r="AO53643" s="135"/>
      <c r="AP53643" s="135"/>
      <c r="BJ53643" s="136"/>
    </row>
    <row r="53644" spans="5:62" ht="14.25" customHeight="1" x14ac:dyDescent="0.25">
      <c r="E53644" s="113"/>
      <c r="H53644" s="133"/>
      <c r="T53644" s="133"/>
      <c r="X53644" s="131"/>
      <c r="Y53644" s="133"/>
      <c r="AJ53644" s="133"/>
      <c r="AO53644" s="135"/>
      <c r="AP53644" s="135"/>
      <c r="BJ53644" s="136"/>
    </row>
    <row r="53645" spans="5:62" ht="14.25" customHeight="1" x14ac:dyDescent="0.25">
      <c r="E53645" s="113"/>
      <c r="H53645" s="133"/>
      <c r="T53645" s="133"/>
      <c r="X53645" s="131"/>
      <c r="Y53645" s="133"/>
      <c r="AJ53645" s="133"/>
      <c r="AO53645" s="135"/>
      <c r="AP53645" s="135"/>
      <c r="BJ53645" s="136"/>
    </row>
    <row r="53646" spans="5:62" ht="14.25" customHeight="1" x14ac:dyDescent="0.25">
      <c r="E53646" s="113"/>
      <c r="H53646" s="133"/>
      <c r="T53646" s="133"/>
      <c r="X53646" s="131"/>
      <c r="Y53646" s="133"/>
      <c r="AJ53646" s="133"/>
      <c r="AO53646" s="135"/>
      <c r="AP53646" s="135"/>
      <c r="BJ53646" s="136"/>
    </row>
    <row r="53647" spans="5:62" ht="14.25" customHeight="1" x14ac:dyDescent="0.25">
      <c r="E53647" s="113"/>
      <c r="H53647" s="133"/>
      <c r="T53647" s="133"/>
      <c r="X53647" s="131"/>
      <c r="Y53647" s="133"/>
      <c r="AJ53647" s="133"/>
      <c r="AO53647" s="135"/>
      <c r="AP53647" s="135"/>
      <c r="BJ53647" s="136"/>
    </row>
    <row r="53648" spans="5:62" ht="14.25" customHeight="1" x14ac:dyDescent="0.25">
      <c r="E53648" s="113"/>
      <c r="H53648" s="133"/>
      <c r="T53648" s="133"/>
      <c r="X53648" s="131"/>
      <c r="Y53648" s="133"/>
      <c r="AJ53648" s="133"/>
      <c r="AO53648" s="135"/>
      <c r="AP53648" s="135"/>
      <c r="BJ53648" s="136"/>
    </row>
    <row r="53649" spans="5:62" ht="14.25" customHeight="1" x14ac:dyDescent="0.25">
      <c r="E53649" s="113"/>
      <c r="H53649" s="133"/>
      <c r="T53649" s="133"/>
      <c r="X53649" s="131"/>
      <c r="Y53649" s="133"/>
      <c r="AJ53649" s="133"/>
      <c r="AO53649" s="135"/>
      <c r="AP53649" s="135"/>
      <c r="BJ53649" s="136"/>
    </row>
    <row r="53650" spans="5:62" ht="14.25" customHeight="1" x14ac:dyDescent="0.25">
      <c r="E53650" s="113"/>
      <c r="H53650" s="133"/>
      <c r="T53650" s="133"/>
      <c r="X53650" s="131"/>
      <c r="Y53650" s="133"/>
      <c r="AJ53650" s="133"/>
      <c r="AO53650" s="135"/>
      <c r="AP53650" s="135"/>
      <c r="BJ53650" s="136"/>
    </row>
    <row r="53651" spans="5:62" ht="14.25" customHeight="1" x14ac:dyDescent="0.25">
      <c r="E53651" s="113"/>
      <c r="H53651" s="133"/>
      <c r="T53651" s="133"/>
      <c r="X53651" s="131"/>
      <c r="Y53651" s="133"/>
      <c r="AJ53651" s="133"/>
      <c r="AO53651" s="135"/>
      <c r="AP53651" s="135"/>
      <c r="BJ53651" s="136"/>
    </row>
    <row r="53652" spans="5:62" ht="14.25" customHeight="1" x14ac:dyDescent="0.25">
      <c r="E53652" s="113"/>
      <c r="H53652" s="133"/>
      <c r="T53652" s="133"/>
      <c r="X53652" s="131"/>
      <c r="Y53652" s="133"/>
      <c r="AJ53652" s="133"/>
      <c r="AO53652" s="135"/>
      <c r="AP53652" s="135"/>
      <c r="BJ53652" s="136"/>
    </row>
    <row r="53653" spans="5:62" ht="14.25" customHeight="1" x14ac:dyDescent="0.25">
      <c r="E53653" s="113"/>
      <c r="H53653" s="133"/>
      <c r="T53653" s="133"/>
      <c r="X53653" s="131"/>
      <c r="Y53653" s="133"/>
      <c r="AJ53653" s="133"/>
      <c r="AO53653" s="135"/>
      <c r="AP53653" s="135"/>
      <c r="BJ53653" s="136"/>
    </row>
    <row r="53654" spans="5:62" ht="14.25" customHeight="1" x14ac:dyDescent="0.25">
      <c r="E53654" s="113"/>
      <c r="H53654" s="133"/>
      <c r="T53654" s="133"/>
      <c r="X53654" s="131"/>
      <c r="Y53654" s="133"/>
      <c r="AJ53654" s="133"/>
      <c r="AO53654" s="135"/>
      <c r="AP53654" s="135"/>
      <c r="BJ53654" s="136"/>
    </row>
    <row r="53655" spans="5:62" ht="14.25" customHeight="1" x14ac:dyDescent="0.25">
      <c r="E53655" s="113"/>
      <c r="H53655" s="133"/>
      <c r="T53655" s="133"/>
      <c r="X53655" s="131"/>
      <c r="Y53655" s="133"/>
      <c r="AJ53655" s="133"/>
      <c r="AO53655" s="135"/>
      <c r="AP53655" s="135"/>
      <c r="BJ53655" s="136"/>
    </row>
    <row r="53656" spans="5:62" ht="14.25" customHeight="1" x14ac:dyDescent="0.25">
      <c r="E53656" s="113"/>
      <c r="H53656" s="133"/>
      <c r="T53656" s="133"/>
      <c r="X53656" s="131"/>
      <c r="Y53656" s="133"/>
      <c r="AJ53656" s="133"/>
      <c r="AO53656" s="135"/>
      <c r="AP53656" s="135"/>
      <c r="BJ53656" s="136"/>
    </row>
    <row r="53657" spans="5:62" ht="14.25" customHeight="1" x14ac:dyDescent="0.25">
      <c r="E53657" s="113"/>
      <c r="H53657" s="133"/>
      <c r="T53657" s="133"/>
      <c r="X53657" s="131"/>
      <c r="Y53657" s="133"/>
      <c r="AJ53657" s="133"/>
      <c r="AO53657" s="135"/>
      <c r="AP53657" s="135"/>
      <c r="BJ53657" s="136"/>
    </row>
    <row r="53658" spans="5:62" ht="14.25" customHeight="1" x14ac:dyDescent="0.25">
      <c r="E53658" s="113"/>
      <c r="H53658" s="133"/>
      <c r="T53658" s="133"/>
      <c r="X53658" s="131"/>
      <c r="Y53658" s="133"/>
      <c r="AJ53658" s="133"/>
      <c r="AO53658" s="135"/>
      <c r="AP53658" s="135"/>
      <c r="BJ53658" s="136"/>
    </row>
    <row r="53659" spans="5:62" ht="14.25" customHeight="1" x14ac:dyDescent="0.25">
      <c r="E53659" s="113"/>
      <c r="H53659" s="133"/>
      <c r="T53659" s="133"/>
      <c r="X53659" s="131"/>
      <c r="Y53659" s="133"/>
      <c r="AJ53659" s="133"/>
      <c r="AO53659" s="135"/>
      <c r="AP53659" s="135"/>
      <c r="BJ53659" s="136"/>
    </row>
    <row r="53660" spans="5:62" ht="14.25" customHeight="1" x14ac:dyDescent="0.25">
      <c r="E53660" s="113"/>
      <c r="H53660" s="133"/>
      <c r="T53660" s="133"/>
      <c r="X53660" s="131"/>
      <c r="Y53660" s="133"/>
      <c r="AJ53660" s="133"/>
      <c r="AO53660" s="135"/>
      <c r="AP53660" s="135"/>
      <c r="BJ53660" s="136"/>
    </row>
    <row r="53661" spans="5:62" ht="14.25" customHeight="1" x14ac:dyDescent="0.25">
      <c r="E53661" s="113"/>
      <c r="H53661" s="133"/>
      <c r="T53661" s="133"/>
      <c r="X53661" s="131"/>
      <c r="Y53661" s="133"/>
      <c r="AJ53661" s="133"/>
      <c r="AO53661" s="135"/>
      <c r="AP53661" s="135"/>
      <c r="BJ53661" s="136"/>
    </row>
    <row r="53662" spans="5:62" ht="14.25" customHeight="1" x14ac:dyDescent="0.25">
      <c r="E53662" s="113"/>
      <c r="H53662" s="133"/>
      <c r="T53662" s="133"/>
      <c r="X53662" s="131"/>
      <c r="Y53662" s="133"/>
      <c r="AJ53662" s="133"/>
      <c r="AO53662" s="135"/>
      <c r="AP53662" s="135"/>
      <c r="BJ53662" s="136"/>
    </row>
    <row r="53663" spans="5:62" ht="14.25" customHeight="1" x14ac:dyDescent="0.25">
      <c r="E53663" s="113"/>
      <c r="H53663" s="133"/>
      <c r="T53663" s="133"/>
      <c r="X53663" s="131"/>
      <c r="Y53663" s="133"/>
      <c r="AJ53663" s="133"/>
      <c r="AO53663" s="135"/>
      <c r="AP53663" s="135"/>
      <c r="BJ53663" s="136"/>
    </row>
    <row r="53664" spans="5:62" ht="14.25" customHeight="1" x14ac:dyDescent="0.25">
      <c r="E53664" s="113"/>
      <c r="H53664" s="133"/>
      <c r="T53664" s="133"/>
      <c r="X53664" s="131"/>
      <c r="Y53664" s="133"/>
      <c r="AJ53664" s="133"/>
      <c r="AO53664" s="135"/>
      <c r="AP53664" s="135"/>
      <c r="BJ53664" s="136"/>
    </row>
    <row r="53665" spans="5:62" ht="14.25" customHeight="1" x14ac:dyDescent="0.25">
      <c r="E53665" s="113"/>
      <c r="H53665" s="133"/>
      <c r="T53665" s="133"/>
      <c r="X53665" s="131"/>
      <c r="Y53665" s="133"/>
      <c r="AJ53665" s="133"/>
      <c r="AO53665" s="135"/>
      <c r="AP53665" s="135"/>
      <c r="BJ53665" s="136"/>
    </row>
    <row r="53666" spans="5:62" ht="14.25" customHeight="1" x14ac:dyDescent="0.25">
      <c r="E53666" s="113"/>
      <c r="H53666" s="133"/>
      <c r="T53666" s="133"/>
      <c r="X53666" s="131"/>
      <c r="Y53666" s="133"/>
      <c r="AJ53666" s="133"/>
      <c r="AO53666" s="135"/>
      <c r="AP53666" s="135"/>
      <c r="BJ53666" s="136"/>
    </row>
    <row r="53667" spans="5:62" ht="14.25" customHeight="1" x14ac:dyDescent="0.25">
      <c r="E53667" s="113"/>
      <c r="H53667" s="133"/>
      <c r="T53667" s="133"/>
      <c r="X53667" s="131"/>
      <c r="Y53667" s="133"/>
      <c r="AJ53667" s="133"/>
      <c r="AO53667" s="135"/>
      <c r="AP53667" s="135"/>
      <c r="BJ53667" s="136"/>
    </row>
    <row r="53668" spans="5:62" ht="14.25" customHeight="1" x14ac:dyDescent="0.25">
      <c r="E53668" s="113"/>
      <c r="H53668" s="133"/>
      <c r="T53668" s="133"/>
      <c r="X53668" s="131"/>
      <c r="Y53668" s="133"/>
      <c r="AJ53668" s="133"/>
      <c r="AO53668" s="135"/>
      <c r="AP53668" s="135"/>
      <c r="BJ53668" s="136"/>
    </row>
    <row r="53669" spans="5:62" ht="14.25" customHeight="1" x14ac:dyDescent="0.25">
      <c r="E53669" s="113"/>
      <c r="H53669" s="133"/>
      <c r="T53669" s="133"/>
      <c r="X53669" s="131"/>
      <c r="Y53669" s="133"/>
      <c r="AJ53669" s="133"/>
      <c r="AO53669" s="135"/>
      <c r="AP53669" s="135"/>
      <c r="BJ53669" s="136"/>
    </row>
    <row r="53670" spans="5:62" ht="14.25" customHeight="1" x14ac:dyDescent="0.25">
      <c r="E53670" s="113"/>
      <c r="H53670" s="133"/>
      <c r="T53670" s="133"/>
      <c r="X53670" s="131"/>
      <c r="Y53670" s="133"/>
      <c r="AJ53670" s="133"/>
      <c r="AO53670" s="135"/>
      <c r="AP53670" s="135"/>
      <c r="BJ53670" s="136"/>
    </row>
    <row r="53671" spans="5:62" ht="14.25" customHeight="1" x14ac:dyDescent="0.25">
      <c r="E53671" s="113"/>
      <c r="H53671" s="133"/>
      <c r="T53671" s="133"/>
      <c r="X53671" s="131"/>
      <c r="Y53671" s="133"/>
      <c r="AJ53671" s="133"/>
      <c r="AO53671" s="135"/>
      <c r="AP53671" s="135"/>
      <c r="BJ53671" s="136"/>
    </row>
    <row r="53672" spans="5:62" ht="14.25" customHeight="1" x14ac:dyDescent="0.25">
      <c r="E53672" s="113"/>
      <c r="H53672" s="133"/>
      <c r="T53672" s="133"/>
      <c r="X53672" s="131"/>
      <c r="Y53672" s="133"/>
      <c r="AJ53672" s="133"/>
      <c r="AO53672" s="135"/>
      <c r="AP53672" s="135"/>
      <c r="BJ53672" s="136"/>
    </row>
    <row r="53673" spans="5:62" ht="14.25" customHeight="1" x14ac:dyDescent="0.25">
      <c r="E53673" s="113"/>
      <c r="H53673" s="133"/>
      <c r="T53673" s="133"/>
      <c r="X53673" s="131"/>
      <c r="Y53673" s="133"/>
      <c r="AJ53673" s="133"/>
      <c r="AO53673" s="135"/>
      <c r="AP53673" s="135"/>
      <c r="BJ53673" s="136"/>
    </row>
    <row r="53674" spans="5:62" ht="14.25" customHeight="1" x14ac:dyDescent="0.25">
      <c r="E53674" s="113"/>
      <c r="H53674" s="133"/>
      <c r="T53674" s="133"/>
      <c r="X53674" s="131"/>
      <c r="Y53674" s="133"/>
      <c r="AJ53674" s="133"/>
      <c r="AO53674" s="135"/>
      <c r="AP53674" s="135"/>
      <c r="BJ53674" s="136"/>
    </row>
    <row r="53675" spans="5:62" ht="14.25" customHeight="1" x14ac:dyDescent="0.25">
      <c r="E53675" s="113"/>
      <c r="H53675" s="133"/>
      <c r="T53675" s="133"/>
      <c r="X53675" s="131"/>
      <c r="Y53675" s="133"/>
      <c r="AJ53675" s="133"/>
      <c r="AO53675" s="135"/>
      <c r="AP53675" s="135"/>
      <c r="BJ53675" s="136"/>
    </row>
    <row r="53676" spans="5:62" ht="14.25" customHeight="1" x14ac:dyDescent="0.25">
      <c r="E53676" s="113"/>
      <c r="H53676" s="133"/>
      <c r="T53676" s="133"/>
      <c r="X53676" s="131"/>
      <c r="Y53676" s="133"/>
      <c r="AJ53676" s="133"/>
      <c r="AO53676" s="135"/>
      <c r="AP53676" s="135"/>
      <c r="BJ53676" s="136"/>
    </row>
    <row r="53677" spans="5:62" ht="14.25" customHeight="1" x14ac:dyDescent="0.25">
      <c r="E53677" s="113"/>
      <c r="H53677" s="133"/>
      <c r="T53677" s="133"/>
      <c r="X53677" s="131"/>
      <c r="Y53677" s="133"/>
      <c r="AJ53677" s="133"/>
      <c r="AO53677" s="135"/>
      <c r="AP53677" s="135"/>
      <c r="BJ53677" s="136"/>
    </row>
    <row r="53678" spans="5:62" ht="14.25" customHeight="1" x14ac:dyDescent="0.25">
      <c r="E53678" s="113"/>
      <c r="H53678" s="133"/>
      <c r="T53678" s="133"/>
      <c r="X53678" s="131"/>
      <c r="Y53678" s="133"/>
      <c r="AJ53678" s="133"/>
      <c r="AO53678" s="135"/>
      <c r="AP53678" s="135"/>
      <c r="BJ53678" s="136"/>
    </row>
    <row r="53679" spans="5:62" ht="14.25" customHeight="1" x14ac:dyDescent="0.25">
      <c r="E53679" s="113"/>
      <c r="H53679" s="133"/>
      <c r="T53679" s="133"/>
      <c r="X53679" s="131"/>
      <c r="Y53679" s="133"/>
      <c r="AJ53679" s="133"/>
      <c r="AO53679" s="135"/>
      <c r="AP53679" s="135"/>
      <c r="BJ53679" s="136"/>
    </row>
    <row r="53680" spans="5:62" ht="14.25" customHeight="1" x14ac:dyDescent="0.25">
      <c r="E53680" s="113"/>
      <c r="H53680" s="133"/>
      <c r="T53680" s="133"/>
      <c r="X53680" s="131"/>
      <c r="Y53680" s="133"/>
      <c r="AJ53680" s="133"/>
      <c r="AO53680" s="135"/>
      <c r="AP53680" s="135"/>
      <c r="BJ53680" s="136"/>
    </row>
    <row r="53681" spans="5:62" ht="14.25" customHeight="1" x14ac:dyDescent="0.25">
      <c r="E53681" s="113"/>
      <c r="H53681" s="133"/>
      <c r="T53681" s="133"/>
      <c r="X53681" s="131"/>
      <c r="Y53681" s="133"/>
      <c r="AJ53681" s="133"/>
      <c r="AO53681" s="135"/>
      <c r="AP53681" s="135"/>
      <c r="BJ53681" s="136"/>
    </row>
    <row r="53682" spans="5:62" ht="14.25" customHeight="1" x14ac:dyDescent="0.25">
      <c r="E53682" s="113"/>
      <c r="H53682" s="133"/>
      <c r="T53682" s="133"/>
      <c r="X53682" s="131"/>
      <c r="Y53682" s="133"/>
      <c r="AJ53682" s="133"/>
      <c r="AO53682" s="135"/>
      <c r="AP53682" s="135"/>
      <c r="BJ53682" s="136"/>
    </row>
    <row r="53683" spans="5:62" ht="14.25" customHeight="1" x14ac:dyDescent="0.25">
      <c r="E53683" s="113"/>
      <c r="H53683" s="133"/>
      <c r="T53683" s="133"/>
      <c r="X53683" s="131"/>
      <c r="Y53683" s="133"/>
      <c r="AJ53683" s="133"/>
      <c r="AO53683" s="135"/>
      <c r="AP53683" s="135"/>
      <c r="BJ53683" s="136"/>
    </row>
    <row r="53684" spans="5:62" ht="14.25" customHeight="1" x14ac:dyDescent="0.25">
      <c r="E53684" s="113"/>
      <c r="H53684" s="133"/>
      <c r="T53684" s="133"/>
      <c r="X53684" s="131"/>
      <c r="Y53684" s="133"/>
      <c r="AJ53684" s="133"/>
      <c r="AO53684" s="135"/>
      <c r="AP53684" s="135"/>
      <c r="BJ53684" s="136"/>
    </row>
    <row r="53685" spans="5:62" ht="14.25" customHeight="1" x14ac:dyDescent="0.25">
      <c r="E53685" s="113"/>
      <c r="H53685" s="133"/>
      <c r="T53685" s="133"/>
      <c r="X53685" s="131"/>
      <c r="Y53685" s="133"/>
      <c r="AJ53685" s="133"/>
      <c r="AO53685" s="135"/>
      <c r="AP53685" s="135"/>
      <c r="BJ53685" s="136"/>
    </row>
    <row r="53686" spans="5:62" ht="14.25" customHeight="1" x14ac:dyDescent="0.25">
      <c r="E53686" s="113"/>
      <c r="H53686" s="133"/>
      <c r="T53686" s="133"/>
      <c r="X53686" s="131"/>
      <c r="Y53686" s="133"/>
      <c r="AJ53686" s="133"/>
      <c r="AO53686" s="135"/>
      <c r="AP53686" s="135"/>
      <c r="BJ53686" s="136"/>
    </row>
    <row r="53687" spans="5:62" ht="14.25" customHeight="1" x14ac:dyDescent="0.25">
      <c r="E53687" s="113"/>
      <c r="H53687" s="133"/>
      <c r="T53687" s="133"/>
      <c r="X53687" s="131"/>
      <c r="Y53687" s="133"/>
      <c r="AJ53687" s="133"/>
      <c r="AO53687" s="135"/>
      <c r="AP53687" s="135"/>
      <c r="BJ53687" s="136"/>
    </row>
    <row r="53688" spans="5:62" ht="14.25" customHeight="1" x14ac:dyDescent="0.25">
      <c r="E53688" s="113"/>
      <c r="H53688" s="133"/>
      <c r="T53688" s="133"/>
      <c r="X53688" s="131"/>
      <c r="Y53688" s="133"/>
      <c r="AJ53688" s="133"/>
      <c r="AO53688" s="135"/>
      <c r="AP53688" s="135"/>
      <c r="BJ53688" s="136"/>
    </row>
    <row r="53689" spans="5:62" ht="14.25" customHeight="1" x14ac:dyDescent="0.25">
      <c r="E53689" s="113"/>
      <c r="H53689" s="133"/>
      <c r="T53689" s="133"/>
      <c r="X53689" s="131"/>
      <c r="Y53689" s="133"/>
      <c r="AJ53689" s="133"/>
      <c r="AO53689" s="135"/>
      <c r="AP53689" s="135"/>
      <c r="BJ53689" s="136"/>
    </row>
    <row r="53690" spans="5:62" ht="14.25" customHeight="1" x14ac:dyDescent="0.25">
      <c r="E53690" s="113"/>
      <c r="H53690" s="133"/>
      <c r="T53690" s="133"/>
      <c r="X53690" s="131"/>
      <c r="Y53690" s="133"/>
      <c r="AJ53690" s="133"/>
      <c r="AO53690" s="135"/>
      <c r="AP53690" s="135"/>
      <c r="BJ53690" s="136"/>
    </row>
    <row r="53691" spans="5:62" ht="14.25" customHeight="1" x14ac:dyDescent="0.25">
      <c r="E53691" s="113"/>
      <c r="H53691" s="133"/>
      <c r="T53691" s="133"/>
      <c r="X53691" s="131"/>
      <c r="Y53691" s="133"/>
      <c r="AJ53691" s="133"/>
      <c r="AO53691" s="135"/>
      <c r="AP53691" s="135"/>
      <c r="BJ53691" s="136"/>
    </row>
    <row r="53692" spans="5:62" ht="14.25" customHeight="1" x14ac:dyDescent="0.25">
      <c r="E53692" s="113"/>
      <c r="H53692" s="133"/>
      <c r="T53692" s="133"/>
      <c r="X53692" s="131"/>
      <c r="Y53692" s="133"/>
      <c r="AJ53692" s="133"/>
      <c r="AO53692" s="135"/>
      <c r="AP53692" s="135"/>
      <c r="BJ53692" s="136"/>
    </row>
    <row r="53693" spans="5:62" ht="14.25" customHeight="1" x14ac:dyDescent="0.25">
      <c r="E53693" s="113"/>
      <c r="H53693" s="133"/>
      <c r="T53693" s="133"/>
      <c r="X53693" s="131"/>
      <c r="Y53693" s="133"/>
      <c r="AJ53693" s="133"/>
      <c r="AO53693" s="135"/>
      <c r="AP53693" s="135"/>
      <c r="BJ53693" s="136"/>
    </row>
    <row r="53694" spans="5:62" ht="14.25" customHeight="1" x14ac:dyDescent="0.25">
      <c r="E53694" s="113"/>
      <c r="H53694" s="133"/>
      <c r="T53694" s="133"/>
      <c r="X53694" s="131"/>
      <c r="Y53694" s="133"/>
      <c r="AJ53694" s="133"/>
      <c r="AO53694" s="135"/>
      <c r="AP53694" s="135"/>
      <c r="BJ53694" s="136"/>
    </row>
    <row r="53695" spans="5:62" ht="14.25" customHeight="1" x14ac:dyDescent="0.25">
      <c r="E53695" s="113"/>
      <c r="H53695" s="133"/>
      <c r="T53695" s="133"/>
      <c r="X53695" s="131"/>
      <c r="Y53695" s="133"/>
      <c r="AJ53695" s="133"/>
      <c r="AO53695" s="135"/>
      <c r="AP53695" s="135"/>
      <c r="BJ53695" s="136"/>
    </row>
    <row r="53696" spans="5:62" ht="14.25" customHeight="1" x14ac:dyDescent="0.25">
      <c r="E53696" s="113"/>
      <c r="H53696" s="133"/>
      <c r="T53696" s="133"/>
      <c r="X53696" s="131"/>
      <c r="Y53696" s="133"/>
      <c r="AJ53696" s="133"/>
      <c r="AO53696" s="135"/>
      <c r="AP53696" s="135"/>
      <c r="BJ53696" s="136"/>
    </row>
    <row r="53697" spans="5:62" ht="14.25" customHeight="1" x14ac:dyDescent="0.25">
      <c r="E53697" s="113"/>
      <c r="H53697" s="133"/>
      <c r="T53697" s="133"/>
      <c r="X53697" s="131"/>
      <c r="Y53697" s="133"/>
      <c r="AJ53697" s="133"/>
      <c r="AO53697" s="135"/>
      <c r="AP53697" s="135"/>
      <c r="BJ53697" s="136"/>
    </row>
    <row r="53698" spans="5:62" ht="14.25" customHeight="1" x14ac:dyDescent="0.25">
      <c r="E53698" s="113"/>
      <c r="H53698" s="133"/>
      <c r="T53698" s="133"/>
      <c r="X53698" s="131"/>
      <c r="Y53698" s="133"/>
      <c r="AJ53698" s="133"/>
      <c r="AO53698" s="135"/>
      <c r="AP53698" s="135"/>
      <c r="BJ53698" s="136"/>
    </row>
    <row r="53699" spans="5:62" ht="14.25" customHeight="1" x14ac:dyDescent="0.25">
      <c r="E53699" s="113"/>
      <c r="H53699" s="133"/>
      <c r="T53699" s="133"/>
      <c r="X53699" s="131"/>
      <c r="Y53699" s="133"/>
      <c r="AJ53699" s="133"/>
      <c r="AO53699" s="135"/>
      <c r="AP53699" s="135"/>
      <c r="BJ53699" s="136"/>
    </row>
    <row r="53700" spans="5:62" ht="14.25" customHeight="1" x14ac:dyDescent="0.25">
      <c r="E53700" s="113"/>
      <c r="H53700" s="133"/>
      <c r="T53700" s="133"/>
      <c r="X53700" s="131"/>
      <c r="Y53700" s="133"/>
      <c r="AJ53700" s="133"/>
      <c r="AO53700" s="135"/>
      <c r="AP53700" s="135"/>
      <c r="BJ53700" s="136"/>
    </row>
    <row r="53701" spans="5:62" ht="14.25" customHeight="1" x14ac:dyDescent="0.25">
      <c r="E53701" s="113"/>
      <c r="H53701" s="133"/>
      <c r="T53701" s="133"/>
      <c r="X53701" s="131"/>
      <c r="Y53701" s="133"/>
      <c r="AJ53701" s="133"/>
      <c r="AO53701" s="135"/>
      <c r="AP53701" s="135"/>
      <c r="BJ53701" s="136"/>
    </row>
    <row r="53702" spans="5:62" ht="14.25" customHeight="1" x14ac:dyDescent="0.25">
      <c r="E53702" s="113"/>
      <c r="H53702" s="133"/>
      <c r="T53702" s="133"/>
      <c r="X53702" s="131"/>
      <c r="Y53702" s="133"/>
      <c r="AJ53702" s="133"/>
      <c r="AO53702" s="135"/>
      <c r="AP53702" s="135"/>
      <c r="BJ53702" s="136"/>
    </row>
    <row r="53703" spans="5:62" ht="14.25" customHeight="1" x14ac:dyDescent="0.25">
      <c r="E53703" s="113"/>
      <c r="H53703" s="133"/>
      <c r="T53703" s="133"/>
      <c r="X53703" s="131"/>
      <c r="Y53703" s="133"/>
      <c r="AJ53703" s="133"/>
      <c r="AO53703" s="135"/>
      <c r="AP53703" s="135"/>
      <c r="BJ53703" s="136"/>
    </row>
    <row r="53704" spans="5:62" ht="14.25" customHeight="1" x14ac:dyDescent="0.25">
      <c r="E53704" s="113"/>
      <c r="H53704" s="133"/>
      <c r="T53704" s="133"/>
      <c r="X53704" s="131"/>
      <c r="Y53704" s="133"/>
      <c r="AJ53704" s="133"/>
      <c r="AO53704" s="135"/>
      <c r="AP53704" s="135"/>
      <c r="BJ53704" s="136"/>
    </row>
    <row r="53705" spans="5:62" ht="14.25" customHeight="1" x14ac:dyDescent="0.25">
      <c r="E53705" s="113"/>
      <c r="H53705" s="133"/>
      <c r="T53705" s="133"/>
      <c r="X53705" s="131"/>
      <c r="Y53705" s="133"/>
      <c r="AJ53705" s="133"/>
      <c r="AO53705" s="135"/>
      <c r="AP53705" s="135"/>
      <c r="BJ53705" s="136"/>
    </row>
    <row r="53706" spans="5:62" ht="14.25" customHeight="1" x14ac:dyDescent="0.25">
      <c r="E53706" s="113"/>
      <c r="H53706" s="133"/>
      <c r="T53706" s="133"/>
      <c r="X53706" s="131"/>
      <c r="Y53706" s="133"/>
      <c r="AJ53706" s="133"/>
      <c r="AO53706" s="135"/>
      <c r="AP53706" s="135"/>
      <c r="BJ53706" s="136"/>
    </row>
    <row r="53707" spans="5:62" ht="14.25" customHeight="1" x14ac:dyDescent="0.25">
      <c r="E53707" s="113"/>
      <c r="H53707" s="133"/>
      <c r="T53707" s="133"/>
      <c r="X53707" s="131"/>
      <c r="Y53707" s="133"/>
      <c r="AJ53707" s="133"/>
      <c r="AO53707" s="135"/>
      <c r="AP53707" s="135"/>
      <c r="BJ53707" s="136"/>
    </row>
    <row r="53708" spans="5:62" ht="14.25" customHeight="1" x14ac:dyDescent="0.25">
      <c r="E53708" s="113"/>
      <c r="H53708" s="133"/>
      <c r="T53708" s="133"/>
      <c r="X53708" s="131"/>
      <c r="Y53708" s="133"/>
      <c r="AJ53708" s="133"/>
      <c r="AO53708" s="135"/>
      <c r="AP53708" s="135"/>
      <c r="BJ53708" s="136"/>
    </row>
    <row r="53709" spans="5:62" ht="14.25" customHeight="1" x14ac:dyDescent="0.25">
      <c r="E53709" s="113"/>
      <c r="H53709" s="133"/>
      <c r="T53709" s="133"/>
      <c r="X53709" s="131"/>
      <c r="Y53709" s="133"/>
      <c r="AJ53709" s="133"/>
      <c r="AO53709" s="135"/>
      <c r="AP53709" s="135"/>
      <c r="BJ53709" s="136"/>
    </row>
    <row r="53710" spans="5:62" ht="14.25" customHeight="1" x14ac:dyDescent="0.25">
      <c r="E53710" s="113"/>
      <c r="H53710" s="133"/>
      <c r="T53710" s="133"/>
      <c r="X53710" s="131"/>
      <c r="Y53710" s="133"/>
      <c r="AJ53710" s="133"/>
      <c r="AO53710" s="135"/>
      <c r="AP53710" s="135"/>
      <c r="BJ53710" s="136"/>
    </row>
    <row r="53711" spans="5:62" ht="14.25" customHeight="1" x14ac:dyDescent="0.25">
      <c r="E53711" s="113"/>
      <c r="H53711" s="133"/>
      <c r="T53711" s="133"/>
      <c r="X53711" s="131"/>
      <c r="Y53711" s="133"/>
      <c r="AJ53711" s="133"/>
      <c r="AO53711" s="135"/>
      <c r="AP53711" s="135"/>
      <c r="BJ53711" s="136"/>
    </row>
    <row r="53712" spans="5:62" ht="14.25" customHeight="1" x14ac:dyDescent="0.25">
      <c r="E53712" s="113"/>
      <c r="H53712" s="133"/>
      <c r="T53712" s="133"/>
      <c r="X53712" s="131"/>
      <c r="Y53712" s="133"/>
      <c r="AJ53712" s="133"/>
      <c r="AO53712" s="135"/>
      <c r="AP53712" s="135"/>
      <c r="BJ53712" s="136"/>
    </row>
    <row r="53713" spans="5:62" ht="14.25" customHeight="1" x14ac:dyDescent="0.25">
      <c r="E53713" s="113"/>
      <c r="H53713" s="133"/>
      <c r="T53713" s="133"/>
      <c r="X53713" s="131"/>
      <c r="Y53713" s="133"/>
      <c r="AJ53713" s="133"/>
      <c r="AO53713" s="135"/>
      <c r="AP53713" s="135"/>
      <c r="BJ53713" s="136"/>
    </row>
    <row r="53714" spans="5:62" ht="14.25" customHeight="1" x14ac:dyDescent="0.25">
      <c r="E53714" s="113"/>
      <c r="H53714" s="133"/>
      <c r="T53714" s="133"/>
      <c r="X53714" s="131"/>
      <c r="Y53714" s="133"/>
      <c r="AJ53714" s="133"/>
      <c r="AO53714" s="135"/>
      <c r="AP53714" s="135"/>
      <c r="BJ53714" s="136"/>
    </row>
    <row r="53715" spans="5:62" ht="14.25" customHeight="1" x14ac:dyDescent="0.25">
      <c r="E53715" s="113"/>
      <c r="H53715" s="133"/>
      <c r="T53715" s="133"/>
      <c r="X53715" s="131"/>
      <c r="Y53715" s="133"/>
      <c r="AJ53715" s="133"/>
      <c r="AO53715" s="135"/>
      <c r="AP53715" s="135"/>
      <c r="BJ53715" s="136"/>
    </row>
    <row r="53716" spans="5:62" ht="14.25" customHeight="1" x14ac:dyDescent="0.25">
      <c r="E53716" s="113"/>
      <c r="H53716" s="133"/>
      <c r="T53716" s="133"/>
      <c r="X53716" s="131"/>
      <c r="Y53716" s="133"/>
      <c r="AJ53716" s="133"/>
      <c r="AO53716" s="135"/>
      <c r="AP53716" s="135"/>
      <c r="BJ53716" s="136"/>
    </row>
    <row r="53717" spans="5:62" ht="14.25" customHeight="1" x14ac:dyDescent="0.25">
      <c r="E53717" s="113"/>
      <c r="H53717" s="133"/>
      <c r="T53717" s="133"/>
      <c r="X53717" s="131"/>
      <c r="Y53717" s="133"/>
      <c r="AJ53717" s="133"/>
      <c r="AO53717" s="135"/>
      <c r="AP53717" s="135"/>
      <c r="BJ53717" s="136"/>
    </row>
    <row r="53718" spans="5:62" ht="14.25" customHeight="1" x14ac:dyDescent="0.25">
      <c r="E53718" s="113"/>
      <c r="H53718" s="133"/>
      <c r="T53718" s="133"/>
      <c r="X53718" s="131"/>
      <c r="Y53718" s="133"/>
      <c r="AJ53718" s="133"/>
      <c r="AO53718" s="135"/>
      <c r="AP53718" s="135"/>
      <c r="BJ53718" s="136"/>
    </row>
    <row r="53719" spans="5:62" ht="14.25" customHeight="1" x14ac:dyDescent="0.25">
      <c r="E53719" s="113"/>
      <c r="H53719" s="133"/>
      <c r="T53719" s="133"/>
      <c r="X53719" s="131"/>
      <c r="Y53719" s="133"/>
      <c r="AJ53719" s="133"/>
      <c r="AO53719" s="135"/>
      <c r="AP53719" s="135"/>
      <c r="BJ53719" s="136"/>
    </row>
    <row r="53720" spans="5:62" ht="14.25" customHeight="1" x14ac:dyDescent="0.25">
      <c r="E53720" s="113"/>
      <c r="H53720" s="133"/>
      <c r="T53720" s="133"/>
      <c r="X53720" s="131"/>
      <c r="Y53720" s="133"/>
      <c r="AJ53720" s="133"/>
      <c r="AO53720" s="135"/>
      <c r="AP53720" s="135"/>
      <c r="BJ53720" s="136"/>
    </row>
    <row r="53721" spans="5:62" ht="14.25" customHeight="1" x14ac:dyDescent="0.25">
      <c r="E53721" s="113"/>
      <c r="H53721" s="133"/>
      <c r="T53721" s="133"/>
      <c r="X53721" s="131"/>
      <c r="Y53721" s="133"/>
      <c r="AJ53721" s="133"/>
      <c r="AO53721" s="135"/>
      <c r="AP53721" s="135"/>
      <c r="BJ53721" s="136"/>
    </row>
    <row r="53722" spans="5:62" ht="14.25" customHeight="1" x14ac:dyDescent="0.25">
      <c r="E53722" s="113"/>
      <c r="H53722" s="133"/>
      <c r="T53722" s="133"/>
      <c r="X53722" s="131"/>
      <c r="Y53722" s="133"/>
      <c r="AJ53722" s="133"/>
      <c r="AO53722" s="135"/>
      <c r="AP53722" s="135"/>
      <c r="BJ53722" s="136"/>
    </row>
    <row r="53723" spans="5:62" ht="14.25" customHeight="1" x14ac:dyDescent="0.25">
      <c r="E53723" s="113"/>
      <c r="H53723" s="133"/>
      <c r="T53723" s="133"/>
      <c r="X53723" s="131"/>
      <c r="Y53723" s="133"/>
      <c r="AJ53723" s="133"/>
      <c r="AO53723" s="135"/>
      <c r="AP53723" s="135"/>
      <c r="BJ53723" s="136"/>
    </row>
    <row r="53724" spans="5:62" ht="14.25" customHeight="1" x14ac:dyDescent="0.25">
      <c r="E53724" s="113"/>
      <c r="H53724" s="133"/>
      <c r="T53724" s="133"/>
      <c r="X53724" s="131"/>
      <c r="Y53724" s="133"/>
      <c r="AJ53724" s="133"/>
      <c r="AO53724" s="135"/>
      <c r="AP53724" s="135"/>
      <c r="BJ53724" s="136"/>
    </row>
    <row r="53725" spans="5:62" ht="14.25" customHeight="1" x14ac:dyDescent="0.25">
      <c r="E53725" s="113"/>
      <c r="H53725" s="133"/>
      <c r="T53725" s="133"/>
      <c r="X53725" s="131"/>
      <c r="Y53725" s="133"/>
      <c r="AJ53725" s="133"/>
      <c r="AO53725" s="135"/>
      <c r="AP53725" s="135"/>
      <c r="BJ53725" s="136"/>
    </row>
    <row r="53726" spans="5:62" ht="14.25" customHeight="1" x14ac:dyDescent="0.25">
      <c r="E53726" s="113"/>
      <c r="H53726" s="133"/>
      <c r="T53726" s="133"/>
      <c r="X53726" s="131"/>
      <c r="Y53726" s="133"/>
      <c r="AJ53726" s="133"/>
      <c r="AO53726" s="135"/>
      <c r="AP53726" s="135"/>
      <c r="BJ53726" s="136"/>
    </row>
    <row r="53727" spans="5:62" ht="14.25" customHeight="1" x14ac:dyDescent="0.25">
      <c r="E53727" s="113"/>
      <c r="H53727" s="133"/>
      <c r="T53727" s="133"/>
      <c r="X53727" s="131"/>
      <c r="Y53727" s="133"/>
      <c r="AJ53727" s="133"/>
      <c r="AO53727" s="135"/>
      <c r="AP53727" s="135"/>
      <c r="BJ53727" s="136"/>
    </row>
    <row r="53728" spans="5:62" ht="14.25" customHeight="1" x14ac:dyDescent="0.25">
      <c r="E53728" s="113"/>
      <c r="H53728" s="133"/>
      <c r="T53728" s="133"/>
      <c r="X53728" s="131"/>
      <c r="Y53728" s="133"/>
      <c r="AJ53728" s="133"/>
      <c r="AO53728" s="135"/>
      <c r="AP53728" s="135"/>
      <c r="BJ53728" s="136"/>
    </row>
    <row r="53729" spans="5:62" ht="14.25" customHeight="1" x14ac:dyDescent="0.25">
      <c r="E53729" s="113"/>
      <c r="H53729" s="133"/>
      <c r="T53729" s="133"/>
      <c r="X53729" s="131"/>
      <c r="Y53729" s="133"/>
      <c r="AJ53729" s="133"/>
      <c r="AO53729" s="135"/>
      <c r="AP53729" s="135"/>
      <c r="BJ53729" s="136"/>
    </row>
    <row r="53730" spans="5:62" ht="14.25" customHeight="1" x14ac:dyDescent="0.25">
      <c r="E53730" s="113"/>
      <c r="H53730" s="133"/>
      <c r="T53730" s="133"/>
      <c r="X53730" s="131"/>
      <c r="Y53730" s="133"/>
      <c r="AJ53730" s="133"/>
      <c r="AO53730" s="135"/>
      <c r="AP53730" s="135"/>
      <c r="BJ53730" s="136"/>
    </row>
    <row r="53731" spans="5:62" ht="14.25" customHeight="1" x14ac:dyDescent="0.25">
      <c r="E53731" s="113"/>
      <c r="H53731" s="133"/>
      <c r="T53731" s="133"/>
      <c r="X53731" s="131"/>
      <c r="Y53731" s="133"/>
      <c r="AJ53731" s="133"/>
      <c r="AO53731" s="135"/>
      <c r="AP53731" s="135"/>
      <c r="BJ53731" s="136"/>
    </row>
    <row r="53732" spans="5:62" ht="14.25" customHeight="1" x14ac:dyDescent="0.25">
      <c r="E53732" s="113"/>
      <c r="H53732" s="133"/>
      <c r="T53732" s="133"/>
      <c r="X53732" s="131"/>
      <c r="Y53732" s="133"/>
      <c r="AJ53732" s="133"/>
      <c r="AO53732" s="135"/>
      <c r="AP53732" s="135"/>
      <c r="BJ53732" s="136"/>
    </row>
    <row r="53733" spans="5:62" ht="14.25" customHeight="1" x14ac:dyDescent="0.25">
      <c r="E53733" s="113"/>
      <c r="H53733" s="133"/>
      <c r="T53733" s="133"/>
      <c r="X53733" s="131"/>
      <c r="Y53733" s="133"/>
      <c r="AJ53733" s="133"/>
      <c r="AO53733" s="135"/>
      <c r="AP53733" s="135"/>
      <c r="BJ53733" s="136"/>
    </row>
    <row r="53734" spans="5:62" ht="14.25" customHeight="1" x14ac:dyDescent="0.25">
      <c r="E53734" s="113"/>
      <c r="H53734" s="133"/>
      <c r="T53734" s="133"/>
      <c r="X53734" s="131"/>
      <c r="Y53734" s="133"/>
      <c r="AJ53734" s="133"/>
      <c r="AO53734" s="135"/>
      <c r="AP53734" s="135"/>
      <c r="BJ53734" s="136"/>
    </row>
    <row r="53735" spans="5:62" ht="14.25" customHeight="1" x14ac:dyDescent="0.25">
      <c r="E53735" s="113"/>
      <c r="H53735" s="133"/>
      <c r="T53735" s="133"/>
      <c r="X53735" s="131"/>
      <c r="Y53735" s="133"/>
      <c r="AJ53735" s="133"/>
      <c r="AO53735" s="135"/>
      <c r="AP53735" s="135"/>
      <c r="BJ53735" s="136"/>
    </row>
    <row r="53736" spans="5:62" ht="14.25" customHeight="1" x14ac:dyDescent="0.25">
      <c r="E53736" s="113"/>
      <c r="H53736" s="133"/>
      <c r="T53736" s="133"/>
      <c r="X53736" s="131"/>
      <c r="Y53736" s="133"/>
      <c r="AJ53736" s="133"/>
      <c r="AO53736" s="135"/>
      <c r="AP53736" s="135"/>
      <c r="BJ53736" s="136"/>
    </row>
    <row r="53737" spans="5:62" ht="14.25" customHeight="1" x14ac:dyDescent="0.25">
      <c r="E53737" s="113"/>
      <c r="H53737" s="133"/>
      <c r="T53737" s="133"/>
      <c r="X53737" s="131"/>
      <c r="Y53737" s="133"/>
      <c r="AJ53737" s="133"/>
      <c r="AO53737" s="135"/>
      <c r="AP53737" s="135"/>
      <c r="BJ53737" s="136"/>
    </row>
    <row r="53738" spans="5:62" ht="14.25" customHeight="1" x14ac:dyDescent="0.25">
      <c r="E53738" s="113"/>
      <c r="H53738" s="133"/>
      <c r="T53738" s="133"/>
      <c r="X53738" s="131"/>
      <c r="Y53738" s="133"/>
      <c r="AJ53738" s="133"/>
      <c r="AO53738" s="135"/>
      <c r="AP53738" s="135"/>
      <c r="BJ53738" s="136"/>
    </row>
    <row r="53739" spans="5:62" ht="14.25" customHeight="1" x14ac:dyDescent="0.25">
      <c r="E53739" s="113"/>
      <c r="H53739" s="133"/>
      <c r="T53739" s="133"/>
      <c r="X53739" s="131"/>
      <c r="Y53739" s="133"/>
      <c r="AJ53739" s="133"/>
      <c r="AO53739" s="135"/>
      <c r="AP53739" s="135"/>
      <c r="BJ53739" s="136"/>
    </row>
    <row r="53740" spans="5:62" ht="14.25" customHeight="1" x14ac:dyDescent="0.25">
      <c r="E53740" s="113"/>
      <c r="H53740" s="133"/>
      <c r="T53740" s="133"/>
      <c r="X53740" s="131"/>
      <c r="Y53740" s="133"/>
      <c r="AJ53740" s="133"/>
      <c r="AO53740" s="135"/>
      <c r="AP53740" s="135"/>
      <c r="BJ53740" s="136"/>
    </row>
    <row r="53741" spans="5:62" ht="14.25" customHeight="1" x14ac:dyDescent="0.25">
      <c r="E53741" s="113"/>
      <c r="H53741" s="133"/>
      <c r="T53741" s="133"/>
      <c r="X53741" s="131"/>
      <c r="Y53741" s="133"/>
      <c r="AJ53741" s="133"/>
      <c r="AO53741" s="135"/>
      <c r="AP53741" s="135"/>
      <c r="BJ53741" s="136"/>
    </row>
    <row r="53742" spans="5:62" ht="14.25" customHeight="1" x14ac:dyDescent="0.25">
      <c r="E53742" s="113"/>
      <c r="H53742" s="133"/>
      <c r="T53742" s="133"/>
      <c r="X53742" s="131"/>
      <c r="Y53742" s="133"/>
      <c r="AJ53742" s="133"/>
      <c r="AO53742" s="135"/>
      <c r="AP53742" s="135"/>
      <c r="BJ53742" s="136"/>
    </row>
    <row r="53743" spans="5:62" ht="14.25" customHeight="1" x14ac:dyDescent="0.25">
      <c r="E53743" s="113"/>
      <c r="H53743" s="133"/>
      <c r="T53743" s="133"/>
      <c r="X53743" s="131"/>
      <c r="Y53743" s="133"/>
      <c r="AJ53743" s="133"/>
      <c r="AO53743" s="135"/>
      <c r="AP53743" s="135"/>
      <c r="BJ53743" s="136"/>
    </row>
    <row r="53744" spans="5:62" ht="14.25" customHeight="1" x14ac:dyDescent="0.25">
      <c r="E53744" s="113"/>
      <c r="H53744" s="133"/>
      <c r="T53744" s="133"/>
      <c r="X53744" s="131"/>
      <c r="Y53744" s="133"/>
      <c r="AJ53744" s="133"/>
      <c r="AO53744" s="135"/>
      <c r="AP53744" s="135"/>
      <c r="BJ53744" s="136"/>
    </row>
    <row r="53745" spans="5:62" ht="14.25" customHeight="1" x14ac:dyDescent="0.25">
      <c r="E53745" s="113"/>
      <c r="H53745" s="133"/>
      <c r="T53745" s="133"/>
      <c r="X53745" s="131"/>
      <c r="Y53745" s="133"/>
      <c r="AJ53745" s="133"/>
      <c r="AO53745" s="135"/>
      <c r="AP53745" s="135"/>
      <c r="BJ53745" s="136"/>
    </row>
    <row r="53746" spans="5:62" ht="14.25" customHeight="1" x14ac:dyDescent="0.25">
      <c r="E53746" s="113"/>
      <c r="H53746" s="133"/>
      <c r="T53746" s="133"/>
      <c r="X53746" s="131"/>
      <c r="Y53746" s="133"/>
      <c r="AJ53746" s="133"/>
      <c r="AO53746" s="135"/>
      <c r="AP53746" s="135"/>
      <c r="BJ53746" s="136"/>
    </row>
    <row r="53747" spans="5:62" ht="14.25" customHeight="1" x14ac:dyDescent="0.25">
      <c r="E53747" s="113"/>
      <c r="H53747" s="133"/>
      <c r="T53747" s="133"/>
      <c r="X53747" s="131"/>
      <c r="Y53747" s="133"/>
      <c r="AJ53747" s="133"/>
      <c r="AO53747" s="135"/>
      <c r="AP53747" s="135"/>
      <c r="BJ53747" s="136"/>
    </row>
    <row r="53748" spans="5:62" ht="14.25" customHeight="1" x14ac:dyDescent="0.25">
      <c r="E53748" s="113"/>
      <c r="H53748" s="133"/>
      <c r="T53748" s="133"/>
      <c r="X53748" s="131"/>
      <c r="Y53748" s="133"/>
      <c r="AJ53748" s="133"/>
      <c r="AO53748" s="135"/>
      <c r="AP53748" s="135"/>
      <c r="BJ53748" s="136"/>
    </row>
    <row r="53749" spans="5:62" ht="14.25" customHeight="1" x14ac:dyDescent="0.25">
      <c r="E53749" s="113"/>
      <c r="H53749" s="133"/>
      <c r="T53749" s="133"/>
      <c r="X53749" s="131"/>
      <c r="Y53749" s="133"/>
      <c r="AJ53749" s="133"/>
      <c r="AO53749" s="135"/>
      <c r="AP53749" s="135"/>
      <c r="BJ53749" s="136"/>
    </row>
    <row r="53750" spans="5:62" ht="14.25" customHeight="1" x14ac:dyDescent="0.25">
      <c r="E53750" s="113"/>
      <c r="H53750" s="133"/>
      <c r="T53750" s="133"/>
      <c r="X53750" s="131"/>
      <c r="Y53750" s="133"/>
      <c r="AJ53750" s="133"/>
      <c r="AO53750" s="135"/>
      <c r="AP53750" s="135"/>
      <c r="BJ53750" s="136"/>
    </row>
    <row r="53751" spans="5:62" ht="14.25" customHeight="1" x14ac:dyDescent="0.25">
      <c r="E53751" s="113"/>
      <c r="H53751" s="133"/>
      <c r="T53751" s="133"/>
      <c r="X53751" s="131"/>
      <c r="Y53751" s="133"/>
      <c r="AJ53751" s="133"/>
      <c r="AO53751" s="135"/>
      <c r="AP53751" s="135"/>
      <c r="BJ53751" s="136"/>
    </row>
    <row r="53752" spans="5:62" ht="14.25" customHeight="1" x14ac:dyDescent="0.25">
      <c r="E53752" s="113"/>
      <c r="H53752" s="133"/>
      <c r="T53752" s="133"/>
      <c r="X53752" s="131"/>
      <c r="Y53752" s="133"/>
      <c r="AJ53752" s="133"/>
      <c r="AO53752" s="135"/>
      <c r="AP53752" s="135"/>
      <c r="BJ53752" s="136"/>
    </row>
    <row r="53753" spans="5:62" ht="14.25" customHeight="1" x14ac:dyDescent="0.25">
      <c r="E53753" s="113"/>
      <c r="H53753" s="133"/>
      <c r="T53753" s="133"/>
      <c r="X53753" s="131"/>
      <c r="Y53753" s="133"/>
      <c r="AJ53753" s="133"/>
      <c r="AO53753" s="135"/>
      <c r="AP53753" s="135"/>
      <c r="BJ53753" s="136"/>
    </row>
    <row r="53754" spans="5:62" ht="14.25" customHeight="1" x14ac:dyDescent="0.25">
      <c r="E53754" s="113"/>
      <c r="H53754" s="133"/>
      <c r="T53754" s="133"/>
      <c r="X53754" s="131"/>
      <c r="Y53754" s="133"/>
      <c r="AJ53754" s="133"/>
      <c r="AO53754" s="135"/>
      <c r="AP53754" s="135"/>
      <c r="BJ53754" s="136"/>
    </row>
    <row r="53755" spans="5:62" ht="14.25" customHeight="1" x14ac:dyDescent="0.25">
      <c r="E53755" s="113"/>
      <c r="H53755" s="133"/>
      <c r="T53755" s="133"/>
      <c r="X53755" s="131"/>
      <c r="Y53755" s="133"/>
      <c r="AJ53755" s="133"/>
      <c r="AO53755" s="135"/>
      <c r="AP53755" s="135"/>
      <c r="BJ53755" s="136"/>
    </row>
    <row r="53756" spans="5:62" ht="14.25" customHeight="1" x14ac:dyDescent="0.25">
      <c r="E53756" s="113"/>
      <c r="H53756" s="133"/>
      <c r="T53756" s="133"/>
      <c r="X53756" s="131"/>
      <c r="Y53756" s="133"/>
      <c r="AJ53756" s="133"/>
      <c r="AO53756" s="135"/>
      <c r="AP53756" s="135"/>
      <c r="BJ53756" s="136"/>
    </row>
    <row r="53757" spans="5:62" ht="14.25" customHeight="1" x14ac:dyDescent="0.25">
      <c r="E53757" s="113"/>
      <c r="H53757" s="133"/>
      <c r="T53757" s="133"/>
      <c r="X53757" s="131"/>
      <c r="Y53757" s="133"/>
      <c r="AJ53757" s="133"/>
      <c r="AO53757" s="135"/>
      <c r="AP53757" s="135"/>
      <c r="BJ53757" s="136"/>
    </row>
    <row r="53758" spans="5:62" ht="14.25" customHeight="1" x14ac:dyDescent="0.25">
      <c r="E53758" s="113"/>
      <c r="H53758" s="133"/>
      <c r="T53758" s="133"/>
      <c r="X53758" s="131"/>
      <c r="Y53758" s="133"/>
      <c r="AJ53758" s="133"/>
      <c r="AO53758" s="135"/>
      <c r="AP53758" s="135"/>
      <c r="BJ53758" s="136"/>
    </row>
    <row r="53759" spans="5:62" ht="14.25" customHeight="1" x14ac:dyDescent="0.25">
      <c r="E53759" s="113"/>
      <c r="H53759" s="133"/>
      <c r="T53759" s="133"/>
      <c r="X53759" s="131"/>
      <c r="Y53759" s="133"/>
      <c r="AJ53759" s="133"/>
      <c r="AO53759" s="135"/>
      <c r="AP53759" s="135"/>
      <c r="BJ53759" s="136"/>
    </row>
    <row r="53760" spans="5:62" ht="14.25" customHeight="1" x14ac:dyDescent="0.25">
      <c r="E53760" s="113"/>
      <c r="H53760" s="133"/>
      <c r="T53760" s="133"/>
      <c r="X53760" s="131"/>
      <c r="Y53760" s="133"/>
      <c r="AJ53760" s="133"/>
      <c r="AO53760" s="135"/>
      <c r="AP53760" s="135"/>
      <c r="BJ53760" s="136"/>
    </row>
    <row r="53761" spans="5:62" ht="14.25" customHeight="1" x14ac:dyDescent="0.25">
      <c r="E53761" s="113"/>
      <c r="H53761" s="133"/>
      <c r="T53761" s="133"/>
      <c r="X53761" s="131"/>
      <c r="Y53761" s="133"/>
      <c r="AJ53761" s="133"/>
      <c r="AO53761" s="135"/>
      <c r="AP53761" s="135"/>
      <c r="BJ53761" s="136"/>
    </row>
    <row r="53762" spans="5:62" ht="14.25" customHeight="1" x14ac:dyDescent="0.25">
      <c r="E53762" s="113"/>
      <c r="H53762" s="133"/>
      <c r="T53762" s="133"/>
      <c r="X53762" s="131"/>
      <c r="Y53762" s="133"/>
      <c r="AJ53762" s="133"/>
      <c r="AO53762" s="135"/>
      <c r="AP53762" s="135"/>
      <c r="BJ53762" s="136"/>
    </row>
    <row r="53763" spans="5:62" ht="14.25" customHeight="1" x14ac:dyDescent="0.25">
      <c r="E53763" s="113"/>
      <c r="H53763" s="133"/>
      <c r="T53763" s="133"/>
      <c r="X53763" s="131"/>
      <c r="Y53763" s="133"/>
      <c r="AJ53763" s="133"/>
      <c r="AO53763" s="135"/>
      <c r="AP53763" s="135"/>
      <c r="BJ53763" s="136"/>
    </row>
    <row r="53764" spans="5:62" ht="14.25" customHeight="1" x14ac:dyDescent="0.25">
      <c r="E53764" s="113"/>
      <c r="H53764" s="133"/>
      <c r="T53764" s="133"/>
      <c r="X53764" s="131"/>
      <c r="Y53764" s="133"/>
      <c r="AJ53764" s="133"/>
      <c r="AO53764" s="135"/>
      <c r="AP53764" s="135"/>
      <c r="BJ53764" s="136"/>
    </row>
    <row r="53765" spans="5:62" ht="14.25" customHeight="1" x14ac:dyDescent="0.25">
      <c r="E53765" s="113"/>
      <c r="H53765" s="133"/>
      <c r="T53765" s="133"/>
      <c r="X53765" s="131"/>
      <c r="Y53765" s="133"/>
      <c r="AJ53765" s="133"/>
      <c r="AO53765" s="135"/>
      <c r="AP53765" s="135"/>
      <c r="BJ53765" s="136"/>
    </row>
    <row r="53766" spans="5:62" ht="14.25" customHeight="1" x14ac:dyDescent="0.25">
      <c r="E53766" s="113"/>
      <c r="H53766" s="133"/>
      <c r="T53766" s="133"/>
      <c r="X53766" s="131"/>
      <c r="Y53766" s="133"/>
      <c r="AJ53766" s="133"/>
      <c r="AO53766" s="135"/>
      <c r="AP53766" s="135"/>
      <c r="BJ53766" s="136"/>
    </row>
    <row r="53767" spans="5:62" ht="14.25" customHeight="1" x14ac:dyDescent="0.25">
      <c r="E53767" s="113"/>
      <c r="H53767" s="133"/>
      <c r="T53767" s="133"/>
      <c r="X53767" s="131"/>
      <c r="Y53767" s="133"/>
      <c r="AJ53767" s="133"/>
      <c r="AO53767" s="135"/>
      <c r="AP53767" s="135"/>
      <c r="BJ53767" s="136"/>
    </row>
    <row r="53768" spans="5:62" ht="14.25" customHeight="1" x14ac:dyDescent="0.25">
      <c r="E53768" s="113"/>
      <c r="H53768" s="133"/>
      <c r="T53768" s="133"/>
      <c r="X53768" s="131"/>
      <c r="Y53768" s="133"/>
      <c r="AJ53768" s="133"/>
      <c r="AO53768" s="135"/>
      <c r="AP53768" s="135"/>
      <c r="BJ53768" s="136"/>
    </row>
    <row r="53769" spans="5:62" ht="14.25" customHeight="1" x14ac:dyDescent="0.25">
      <c r="E53769" s="113"/>
      <c r="H53769" s="133"/>
      <c r="T53769" s="133"/>
      <c r="X53769" s="131"/>
      <c r="Y53769" s="133"/>
      <c r="AJ53769" s="133"/>
      <c r="AO53769" s="135"/>
      <c r="AP53769" s="135"/>
      <c r="BJ53769" s="136"/>
    </row>
    <row r="53770" spans="5:62" ht="14.25" customHeight="1" x14ac:dyDescent="0.25">
      <c r="E53770" s="113"/>
      <c r="H53770" s="133"/>
      <c r="T53770" s="133"/>
      <c r="X53770" s="131"/>
      <c r="Y53770" s="133"/>
      <c r="AJ53770" s="133"/>
      <c r="AO53770" s="135"/>
      <c r="AP53770" s="135"/>
      <c r="BJ53770" s="136"/>
    </row>
    <row r="53771" spans="5:62" ht="14.25" customHeight="1" x14ac:dyDescent="0.25">
      <c r="E53771" s="113"/>
      <c r="H53771" s="133"/>
      <c r="T53771" s="133"/>
      <c r="X53771" s="131"/>
      <c r="Y53771" s="133"/>
      <c r="AJ53771" s="133"/>
      <c r="AO53771" s="135"/>
      <c r="AP53771" s="135"/>
      <c r="BJ53771" s="136"/>
    </row>
    <row r="53772" spans="5:62" ht="14.25" customHeight="1" x14ac:dyDescent="0.25">
      <c r="E53772" s="113"/>
      <c r="H53772" s="133"/>
      <c r="T53772" s="133"/>
      <c r="X53772" s="131"/>
      <c r="Y53772" s="133"/>
      <c r="AJ53772" s="133"/>
      <c r="AO53772" s="135"/>
      <c r="AP53772" s="135"/>
      <c r="BJ53772" s="136"/>
    </row>
    <row r="53773" spans="5:62" ht="14.25" customHeight="1" x14ac:dyDescent="0.25">
      <c r="E53773" s="113"/>
      <c r="H53773" s="133"/>
      <c r="T53773" s="133"/>
      <c r="X53773" s="131"/>
      <c r="Y53773" s="133"/>
      <c r="AJ53773" s="133"/>
      <c r="AO53773" s="135"/>
      <c r="AP53773" s="135"/>
      <c r="BJ53773" s="136"/>
    </row>
    <row r="53774" spans="5:62" ht="14.25" customHeight="1" x14ac:dyDescent="0.25">
      <c r="E53774" s="113"/>
      <c r="H53774" s="133"/>
      <c r="T53774" s="133"/>
      <c r="X53774" s="131"/>
      <c r="Y53774" s="133"/>
      <c r="AJ53774" s="133"/>
      <c r="AO53774" s="135"/>
      <c r="AP53774" s="135"/>
      <c r="BJ53774" s="136"/>
    </row>
    <row r="53775" spans="5:62" ht="14.25" customHeight="1" x14ac:dyDescent="0.25">
      <c r="E53775" s="113"/>
      <c r="H53775" s="133"/>
      <c r="T53775" s="133"/>
      <c r="X53775" s="131"/>
      <c r="Y53775" s="133"/>
      <c r="AJ53775" s="133"/>
      <c r="AO53775" s="135"/>
      <c r="AP53775" s="135"/>
      <c r="BJ53775" s="136"/>
    </row>
    <row r="53776" spans="5:62" ht="14.25" customHeight="1" x14ac:dyDescent="0.25">
      <c r="E53776" s="113"/>
      <c r="H53776" s="133"/>
      <c r="T53776" s="133"/>
      <c r="X53776" s="131"/>
      <c r="Y53776" s="133"/>
      <c r="AJ53776" s="133"/>
      <c r="AO53776" s="135"/>
      <c r="AP53776" s="135"/>
      <c r="BJ53776" s="136"/>
    </row>
    <row r="53777" spans="5:62" ht="14.25" customHeight="1" x14ac:dyDescent="0.25">
      <c r="E53777" s="113"/>
      <c r="H53777" s="133"/>
      <c r="T53777" s="133"/>
      <c r="X53777" s="131"/>
      <c r="Y53777" s="133"/>
      <c r="AJ53777" s="133"/>
      <c r="AO53777" s="135"/>
      <c r="AP53777" s="135"/>
      <c r="BJ53777" s="136"/>
    </row>
    <row r="53778" spans="5:62" ht="14.25" customHeight="1" x14ac:dyDescent="0.25">
      <c r="E53778" s="113"/>
      <c r="H53778" s="133"/>
      <c r="T53778" s="133"/>
      <c r="X53778" s="131"/>
      <c r="Y53778" s="133"/>
      <c r="AJ53778" s="133"/>
      <c r="AO53778" s="135"/>
      <c r="AP53778" s="135"/>
      <c r="BJ53778" s="136"/>
    </row>
    <row r="53779" spans="5:62" ht="14.25" customHeight="1" x14ac:dyDescent="0.25">
      <c r="E53779" s="113"/>
      <c r="H53779" s="133"/>
      <c r="T53779" s="133"/>
      <c r="X53779" s="131"/>
      <c r="Y53779" s="133"/>
      <c r="AJ53779" s="133"/>
      <c r="AO53779" s="135"/>
      <c r="AP53779" s="135"/>
      <c r="BJ53779" s="136"/>
    </row>
    <row r="53780" spans="5:62" ht="14.25" customHeight="1" x14ac:dyDescent="0.25">
      <c r="E53780" s="113"/>
      <c r="H53780" s="133"/>
      <c r="T53780" s="133"/>
      <c r="X53780" s="131"/>
      <c r="Y53780" s="133"/>
      <c r="AJ53780" s="133"/>
      <c r="AO53780" s="135"/>
      <c r="AP53780" s="135"/>
      <c r="BJ53780" s="136"/>
    </row>
    <row r="53781" spans="5:62" ht="14.25" customHeight="1" x14ac:dyDescent="0.25">
      <c r="E53781" s="113"/>
      <c r="H53781" s="133"/>
      <c r="T53781" s="133"/>
      <c r="X53781" s="131"/>
      <c r="Y53781" s="133"/>
      <c r="AJ53781" s="133"/>
      <c r="AO53781" s="135"/>
      <c r="AP53781" s="135"/>
      <c r="BJ53781" s="136"/>
    </row>
    <row r="53782" spans="5:62" ht="14.25" customHeight="1" x14ac:dyDescent="0.25">
      <c r="E53782" s="113"/>
      <c r="H53782" s="133"/>
      <c r="T53782" s="133"/>
      <c r="X53782" s="131"/>
      <c r="Y53782" s="133"/>
      <c r="AJ53782" s="133"/>
      <c r="AO53782" s="135"/>
      <c r="AP53782" s="135"/>
      <c r="BJ53782" s="136"/>
    </row>
    <row r="53783" spans="5:62" ht="14.25" customHeight="1" x14ac:dyDescent="0.25">
      <c r="E53783" s="113"/>
      <c r="H53783" s="133"/>
      <c r="T53783" s="133"/>
      <c r="X53783" s="131"/>
      <c r="Y53783" s="133"/>
      <c r="AJ53783" s="133"/>
      <c r="AO53783" s="135"/>
      <c r="AP53783" s="135"/>
      <c r="BJ53783" s="136"/>
    </row>
    <row r="53784" spans="5:62" ht="14.25" customHeight="1" x14ac:dyDescent="0.25">
      <c r="E53784" s="113"/>
      <c r="H53784" s="133"/>
      <c r="T53784" s="133"/>
      <c r="X53784" s="131"/>
      <c r="Y53784" s="133"/>
      <c r="AJ53784" s="133"/>
      <c r="AO53784" s="135"/>
      <c r="AP53784" s="135"/>
      <c r="BJ53784" s="136"/>
    </row>
    <row r="53785" spans="5:62" ht="14.25" customHeight="1" x14ac:dyDescent="0.25">
      <c r="E53785" s="113"/>
      <c r="H53785" s="133"/>
      <c r="T53785" s="133"/>
      <c r="X53785" s="131"/>
      <c r="Y53785" s="133"/>
      <c r="AJ53785" s="133"/>
      <c r="AO53785" s="135"/>
      <c r="AP53785" s="135"/>
      <c r="BJ53785" s="136"/>
    </row>
    <row r="53786" spans="5:62" ht="14.25" customHeight="1" x14ac:dyDescent="0.25">
      <c r="E53786" s="113"/>
      <c r="H53786" s="133"/>
      <c r="T53786" s="133"/>
      <c r="X53786" s="131"/>
      <c r="Y53786" s="133"/>
      <c r="AJ53786" s="133"/>
      <c r="AO53786" s="135"/>
      <c r="AP53786" s="135"/>
      <c r="BJ53786" s="136"/>
    </row>
    <row r="53787" spans="5:62" ht="14.25" customHeight="1" x14ac:dyDescent="0.25">
      <c r="E53787" s="113"/>
      <c r="H53787" s="133"/>
      <c r="T53787" s="133"/>
      <c r="X53787" s="131"/>
      <c r="Y53787" s="133"/>
      <c r="AJ53787" s="133"/>
      <c r="AO53787" s="135"/>
      <c r="AP53787" s="135"/>
      <c r="BJ53787" s="136"/>
    </row>
    <row r="53788" spans="5:62" ht="14.25" customHeight="1" x14ac:dyDescent="0.25">
      <c r="E53788" s="113"/>
      <c r="H53788" s="133"/>
      <c r="T53788" s="133"/>
      <c r="X53788" s="131"/>
      <c r="Y53788" s="133"/>
      <c r="AJ53788" s="133"/>
      <c r="AO53788" s="135"/>
      <c r="AP53788" s="135"/>
      <c r="BJ53788" s="136"/>
    </row>
    <row r="53789" spans="5:62" ht="14.25" customHeight="1" x14ac:dyDescent="0.25">
      <c r="E53789" s="113"/>
      <c r="H53789" s="133"/>
      <c r="T53789" s="133"/>
      <c r="X53789" s="131"/>
      <c r="Y53789" s="133"/>
      <c r="AJ53789" s="133"/>
      <c r="AO53789" s="135"/>
      <c r="AP53789" s="135"/>
      <c r="BJ53789" s="136"/>
    </row>
    <row r="53790" spans="5:62" ht="14.25" customHeight="1" x14ac:dyDescent="0.25">
      <c r="E53790" s="113"/>
      <c r="H53790" s="133"/>
      <c r="T53790" s="133"/>
      <c r="X53790" s="131"/>
      <c r="Y53790" s="133"/>
      <c r="AJ53790" s="133"/>
      <c r="AO53790" s="135"/>
      <c r="AP53790" s="135"/>
      <c r="BJ53790" s="136"/>
    </row>
    <row r="53791" spans="5:62" ht="14.25" customHeight="1" x14ac:dyDescent="0.25">
      <c r="E53791" s="113"/>
      <c r="H53791" s="133"/>
      <c r="T53791" s="133"/>
      <c r="X53791" s="131"/>
      <c r="Y53791" s="133"/>
      <c r="AJ53791" s="133"/>
      <c r="AO53791" s="135"/>
      <c r="AP53791" s="135"/>
      <c r="BJ53791" s="136"/>
    </row>
    <row r="53792" spans="5:62" ht="14.25" customHeight="1" x14ac:dyDescent="0.25">
      <c r="E53792" s="113"/>
      <c r="H53792" s="133"/>
      <c r="T53792" s="133"/>
      <c r="X53792" s="131"/>
      <c r="Y53792" s="133"/>
      <c r="AJ53792" s="133"/>
      <c r="AO53792" s="135"/>
      <c r="AP53792" s="135"/>
      <c r="BJ53792" s="136"/>
    </row>
    <row r="53793" spans="5:62" ht="14.25" customHeight="1" x14ac:dyDescent="0.25">
      <c r="E53793" s="113"/>
      <c r="H53793" s="133"/>
      <c r="T53793" s="133"/>
      <c r="X53793" s="131"/>
      <c r="Y53793" s="133"/>
      <c r="AJ53793" s="133"/>
      <c r="AO53793" s="135"/>
      <c r="AP53793" s="135"/>
      <c r="BJ53793" s="136"/>
    </row>
    <row r="53794" spans="5:62" ht="14.25" customHeight="1" x14ac:dyDescent="0.25">
      <c r="E53794" s="113"/>
      <c r="H53794" s="133"/>
      <c r="T53794" s="133"/>
      <c r="X53794" s="131"/>
      <c r="Y53794" s="133"/>
      <c r="AJ53794" s="133"/>
      <c r="AO53794" s="135"/>
      <c r="AP53794" s="135"/>
      <c r="BJ53794" s="136"/>
    </row>
    <row r="53795" spans="5:62" ht="14.25" customHeight="1" x14ac:dyDescent="0.25">
      <c r="E53795" s="113"/>
      <c r="H53795" s="133"/>
      <c r="T53795" s="133"/>
      <c r="X53795" s="131"/>
      <c r="Y53795" s="133"/>
      <c r="AJ53795" s="133"/>
      <c r="AO53795" s="135"/>
      <c r="AP53795" s="135"/>
      <c r="BJ53795" s="136"/>
    </row>
    <row r="53796" spans="5:62" ht="14.25" customHeight="1" x14ac:dyDescent="0.25">
      <c r="E53796" s="113"/>
      <c r="H53796" s="133"/>
      <c r="T53796" s="133"/>
      <c r="X53796" s="131"/>
      <c r="Y53796" s="133"/>
      <c r="AJ53796" s="133"/>
      <c r="AO53796" s="135"/>
      <c r="AP53796" s="135"/>
      <c r="BJ53796" s="136"/>
    </row>
    <row r="53797" spans="5:62" ht="14.25" customHeight="1" x14ac:dyDescent="0.25">
      <c r="E53797" s="113"/>
      <c r="H53797" s="133"/>
      <c r="T53797" s="133"/>
      <c r="X53797" s="131"/>
      <c r="Y53797" s="133"/>
      <c r="AJ53797" s="133"/>
      <c r="AO53797" s="135"/>
      <c r="AP53797" s="135"/>
      <c r="BJ53797" s="136"/>
    </row>
    <row r="53798" spans="5:62" ht="14.25" customHeight="1" x14ac:dyDescent="0.25">
      <c r="E53798" s="113"/>
      <c r="H53798" s="133"/>
      <c r="T53798" s="133"/>
      <c r="X53798" s="131"/>
      <c r="Y53798" s="133"/>
      <c r="AJ53798" s="133"/>
      <c r="AO53798" s="135"/>
      <c r="AP53798" s="135"/>
      <c r="BJ53798" s="136"/>
    </row>
    <row r="53799" spans="5:62" ht="14.25" customHeight="1" x14ac:dyDescent="0.25">
      <c r="E53799" s="113"/>
      <c r="H53799" s="133"/>
      <c r="T53799" s="133"/>
      <c r="X53799" s="131"/>
      <c r="Y53799" s="133"/>
      <c r="AJ53799" s="133"/>
      <c r="AO53799" s="135"/>
      <c r="AP53799" s="135"/>
      <c r="BJ53799" s="136"/>
    </row>
    <row r="53800" spans="5:62" ht="14.25" customHeight="1" x14ac:dyDescent="0.25">
      <c r="E53800" s="113"/>
      <c r="H53800" s="133"/>
      <c r="T53800" s="133"/>
      <c r="X53800" s="131"/>
      <c r="Y53800" s="133"/>
      <c r="AJ53800" s="133"/>
      <c r="AO53800" s="135"/>
      <c r="AP53800" s="135"/>
      <c r="BJ53800" s="136"/>
    </row>
    <row r="53801" spans="5:62" ht="14.25" customHeight="1" x14ac:dyDescent="0.25">
      <c r="E53801" s="113"/>
      <c r="H53801" s="133"/>
      <c r="T53801" s="133"/>
      <c r="X53801" s="131"/>
      <c r="Y53801" s="133"/>
      <c r="AJ53801" s="133"/>
      <c r="AO53801" s="135"/>
      <c r="AP53801" s="135"/>
      <c r="BJ53801" s="136"/>
    </row>
    <row r="53802" spans="5:62" ht="14.25" customHeight="1" x14ac:dyDescent="0.25">
      <c r="E53802" s="113"/>
      <c r="H53802" s="133"/>
      <c r="T53802" s="133"/>
      <c r="X53802" s="131"/>
      <c r="Y53802" s="133"/>
      <c r="AJ53802" s="133"/>
      <c r="AO53802" s="135"/>
      <c r="AP53802" s="135"/>
      <c r="BJ53802" s="136"/>
    </row>
    <row r="53803" spans="5:62" ht="14.25" customHeight="1" x14ac:dyDescent="0.25">
      <c r="E53803" s="113"/>
      <c r="H53803" s="133"/>
      <c r="T53803" s="133"/>
      <c r="X53803" s="131"/>
      <c r="Y53803" s="133"/>
      <c r="AJ53803" s="133"/>
      <c r="AO53803" s="135"/>
      <c r="AP53803" s="135"/>
      <c r="BJ53803" s="136"/>
    </row>
    <row r="53804" spans="5:62" ht="14.25" customHeight="1" x14ac:dyDescent="0.25">
      <c r="E53804" s="113"/>
      <c r="H53804" s="133"/>
      <c r="T53804" s="133"/>
      <c r="X53804" s="131"/>
      <c r="Y53804" s="133"/>
      <c r="AJ53804" s="133"/>
      <c r="AO53804" s="135"/>
      <c r="AP53804" s="135"/>
      <c r="BJ53804" s="136"/>
    </row>
    <row r="53805" spans="5:62" ht="14.25" customHeight="1" x14ac:dyDescent="0.25">
      <c r="E53805" s="113"/>
      <c r="H53805" s="133"/>
      <c r="T53805" s="133"/>
      <c r="X53805" s="131"/>
      <c r="Y53805" s="133"/>
      <c r="AJ53805" s="133"/>
      <c r="AO53805" s="135"/>
      <c r="AP53805" s="135"/>
      <c r="BJ53805" s="136"/>
    </row>
    <row r="53806" spans="5:62" ht="14.25" customHeight="1" x14ac:dyDescent="0.25">
      <c r="E53806" s="113"/>
      <c r="H53806" s="133"/>
      <c r="T53806" s="133"/>
      <c r="X53806" s="131"/>
      <c r="Y53806" s="133"/>
      <c r="AJ53806" s="133"/>
      <c r="AO53806" s="135"/>
      <c r="AP53806" s="135"/>
      <c r="BJ53806" s="136"/>
    </row>
    <row r="53807" spans="5:62" ht="14.25" customHeight="1" x14ac:dyDescent="0.25">
      <c r="E53807" s="113"/>
      <c r="H53807" s="133"/>
      <c r="T53807" s="133"/>
      <c r="X53807" s="131"/>
      <c r="Y53807" s="133"/>
      <c r="AJ53807" s="133"/>
      <c r="AO53807" s="135"/>
      <c r="AP53807" s="135"/>
      <c r="BJ53807" s="136"/>
    </row>
    <row r="53808" spans="5:62" ht="14.25" customHeight="1" x14ac:dyDescent="0.25">
      <c r="E53808" s="113"/>
      <c r="H53808" s="133"/>
      <c r="T53808" s="133"/>
      <c r="X53808" s="131"/>
      <c r="Y53808" s="133"/>
      <c r="AJ53808" s="133"/>
      <c r="AO53808" s="135"/>
      <c r="AP53808" s="135"/>
      <c r="BJ53808" s="136"/>
    </row>
    <row r="53809" spans="5:62" ht="14.25" customHeight="1" x14ac:dyDescent="0.25">
      <c r="E53809" s="113"/>
      <c r="H53809" s="133"/>
      <c r="T53809" s="133"/>
      <c r="X53809" s="131"/>
      <c r="Y53809" s="133"/>
      <c r="AJ53809" s="133"/>
      <c r="AO53809" s="135"/>
      <c r="AP53809" s="135"/>
      <c r="BJ53809" s="136"/>
    </row>
    <row r="53810" spans="5:62" ht="14.25" customHeight="1" x14ac:dyDescent="0.25">
      <c r="E53810" s="113"/>
      <c r="H53810" s="133"/>
      <c r="T53810" s="133"/>
      <c r="X53810" s="131"/>
      <c r="Y53810" s="133"/>
      <c r="AJ53810" s="133"/>
      <c r="AO53810" s="135"/>
      <c r="AP53810" s="135"/>
      <c r="BJ53810" s="136"/>
    </row>
    <row r="53811" spans="5:62" ht="14.25" customHeight="1" x14ac:dyDescent="0.25">
      <c r="E53811" s="113"/>
      <c r="H53811" s="133"/>
      <c r="T53811" s="133"/>
      <c r="X53811" s="131"/>
      <c r="Y53811" s="133"/>
      <c r="AJ53811" s="133"/>
      <c r="AO53811" s="135"/>
      <c r="AP53811" s="135"/>
      <c r="BJ53811" s="136"/>
    </row>
    <row r="53812" spans="5:62" ht="14.25" customHeight="1" x14ac:dyDescent="0.25">
      <c r="E53812" s="113"/>
      <c r="H53812" s="133"/>
      <c r="T53812" s="133"/>
      <c r="X53812" s="131"/>
      <c r="Y53812" s="133"/>
      <c r="AJ53812" s="133"/>
      <c r="AO53812" s="135"/>
      <c r="AP53812" s="135"/>
      <c r="BJ53812" s="136"/>
    </row>
    <row r="53813" spans="5:62" ht="14.25" customHeight="1" x14ac:dyDescent="0.25">
      <c r="E53813" s="113"/>
      <c r="H53813" s="133"/>
      <c r="T53813" s="133"/>
      <c r="X53813" s="131"/>
      <c r="Y53813" s="133"/>
      <c r="AJ53813" s="133"/>
      <c r="AO53813" s="135"/>
      <c r="AP53813" s="135"/>
      <c r="BJ53813" s="136"/>
    </row>
    <row r="53814" spans="5:62" ht="14.25" customHeight="1" x14ac:dyDescent="0.25">
      <c r="E53814" s="113"/>
      <c r="H53814" s="133"/>
      <c r="T53814" s="133"/>
      <c r="X53814" s="131"/>
      <c r="Y53814" s="133"/>
      <c r="AJ53814" s="133"/>
      <c r="AO53814" s="135"/>
      <c r="AP53814" s="135"/>
      <c r="BJ53814" s="136"/>
    </row>
    <row r="53815" spans="5:62" ht="14.25" customHeight="1" x14ac:dyDescent="0.25">
      <c r="E53815" s="113"/>
      <c r="H53815" s="133"/>
      <c r="T53815" s="133"/>
      <c r="X53815" s="131"/>
      <c r="Y53815" s="133"/>
      <c r="AJ53815" s="133"/>
      <c r="AO53815" s="135"/>
      <c r="AP53815" s="135"/>
      <c r="BJ53815" s="136"/>
    </row>
    <row r="53816" spans="5:62" ht="14.25" customHeight="1" x14ac:dyDescent="0.25">
      <c r="E53816" s="113"/>
      <c r="H53816" s="133"/>
      <c r="T53816" s="133"/>
      <c r="X53816" s="131"/>
      <c r="Y53816" s="133"/>
      <c r="AJ53816" s="133"/>
      <c r="AO53816" s="135"/>
      <c r="AP53816" s="135"/>
      <c r="BJ53816" s="136"/>
    </row>
    <row r="53817" spans="5:62" ht="14.25" customHeight="1" x14ac:dyDescent="0.25">
      <c r="E53817" s="113"/>
      <c r="H53817" s="133"/>
      <c r="T53817" s="133"/>
      <c r="X53817" s="131"/>
      <c r="Y53817" s="133"/>
      <c r="AJ53817" s="133"/>
      <c r="AO53817" s="135"/>
      <c r="AP53817" s="135"/>
      <c r="BJ53817" s="136"/>
    </row>
    <row r="53818" spans="5:62" ht="14.25" customHeight="1" x14ac:dyDescent="0.25">
      <c r="E53818" s="113"/>
      <c r="H53818" s="133"/>
      <c r="T53818" s="133"/>
      <c r="X53818" s="131"/>
      <c r="Y53818" s="133"/>
      <c r="AJ53818" s="133"/>
      <c r="AO53818" s="135"/>
      <c r="AP53818" s="135"/>
      <c r="BJ53818" s="136"/>
    </row>
    <row r="53819" spans="5:62" ht="14.25" customHeight="1" x14ac:dyDescent="0.25">
      <c r="E53819" s="113"/>
      <c r="H53819" s="133"/>
      <c r="T53819" s="133"/>
      <c r="X53819" s="131"/>
      <c r="Y53819" s="133"/>
      <c r="AJ53819" s="133"/>
      <c r="AO53819" s="135"/>
      <c r="AP53819" s="135"/>
      <c r="BJ53819" s="136"/>
    </row>
    <row r="53820" spans="5:62" ht="14.25" customHeight="1" x14ac:dyDescent="0.25">
      <c r="E53820" s="113"/>
      <c r="H53820" s="133"/>
      <c r="T53820" s="133"/>
      <c r="X53820" s="131"/>
      <c r="Y53820" s="133"/>
      <c r="AJ53820" s="133"/>
      <c r="AO53820" s="135"/>
      <c r="AP53820" s="135"/>
      <c r="BJ53820" s="136"/>
    </row>
    <row r="53821" spans="5:62" ht="14.25" customHeight="1" x14ac:dyDescent="0.25">
      <c r="E53821" s="113"/>
      <c r="H53821" s="133"/>
      <c r="T53821" s="133"/>
      <c r="X53821" s="131"/>
      <c r="Y53821" s="133"/>
      <c r="AJ53821" s="133"/>
      <c r="AO53821" s="135"/>
      <c r="AP53821" s="135"/>
      <c r="BJ53821" s="136"/>
    </row>
    <row r="53822" spans="5:62" ht="14.25" customHeight="1" x14ac:dyDescent="0.25">
      <c r="E53822" s="113"/>
      <c r="H53822" s="133"/>
      <c r="T53822" s="133"/>
      <c r="X53822" s="131"/>
      <c r="Y53822" s="133"/>
      <c r="AJ53822" s="133"/>
      <c r="AO53822" s="135"/>
      <c r="AP53822" s="135"/>
      <c r="BJ53822" s="136"/>
    </row>
    <row r="53823" spans="5:62" ht="14.25" customHeight="1" x14ac:dyDescent="0.25">
      <c r="E53823" s="113"/>
      <c r="H53823" s="133"/>
      <c r="T53823" s="133"/>
      <c r="X53823" s="131"/>
      <c r="Y53823" s="133"/>
      <c r="AJ53823" s="133"/>
      <c r="AO53823" s="135"/>
      <c r="AP53823" s="135"/>
      <c r="BJ53823" s="136"/>
    </row>
    <row r="53824" spans="5:62" ht="14.25" customHeight="1" x14ac:dyDescent="0.25">
      <c r="E53824" s="113"/>
      <c r="H53824" s="133"/>
      <c r="T53824" s="133"/>
      <c r="X53824" s="131"/>
      <c r="Y53824" s="133"/>
      <c r="AJ53824" s="133"/>
      <c r="AO53824" s="135"/>
      <c r="AP53824" s="135"/>
      <c r="BJ53824" s="136"/>
    </row>
    <row r="53825" spans="5:62" ht="14.25" customHeight="1" x14ac:dyDescent="0.25">
      <c r="E53825" s="113"/>
      <c r="H53825" s="133"/>
      <c r="T53825" s="133"/>
      <c r="X53825" s="131"/>
      <c r="Y53825" s="133"/>
      <c r="AJ53825" s="133"/>
      <c r="AO53825" s="135"/>
      <c r="AP53825" s="135"/>
      <c r="BJ53825" s="136"/>
    </row>
    <row r="53826" spans="5:62" ht="14.25" customHeight="1" x14ac:dyDescent="0.25">
      <c r="E53826" s="113"/>
      <c r="H53826" s="133"/>
      <c r="T53826" s="133"/>
      <c r="X53826" s="131"/>
      <c r="Y53826" s="133"/>
      <c r="AJ53826" s="133"/>
      <c r="AO53826" s="135"/>
      <c r="AP53826" s="135"/>
      <c r="BJ53826" s="136"/>
    </row>
    <row r="53827" spans="5:62" ht="14.25" customHeight="1" x14ac:dyDescent="0.25">
      <c r="E53827" s="113"/>
      <c r="H53827" s="133"/>
      <c r="T53827" s="133"/>
      <c r="X53827" s="131"/>
      <c r="Y53827" s="133"/>
      <c r="AJ53827" s="133"/>
      <c r="AO53827" s="135"/>
      <c r="AP53827" s="135"/>
      <c r="BJ53827" s="136"/>
    </row>
    <row r="53828" spans="5:62" ht="14.25" customHeight="1" x14ac:dyDescent="0.25">
      <c r="E53828" s="113"/>
      <c r="H53828" s="133"/>
      <c r="T53828" s="133"/>
      <c r="X53828" s="131"/>
      <c r="Y53828" s="133"/>
      <c r="AJ53828" s="133"/>
      <c r="AO53828" s="135"/>
      <c r="AP53828" s="135"/>
      <c r="BJ53828" s="136"/>
    </row>
    <row r="53829" spans="5:62" ht="14.25" customHeight="1" x14ac:dyDescent="0.25">
      <c r="E53829" s="113"/>
      <c r="H53829" s="133"/>
      <c r="T53829" s="133"/>
      <c r="X53829" s="131"/>
      <c r="Y53829" s="133"/>
      <c r="AJ53829" s="133"/>
      <c r="AO53829" s="135"/>
      <c r="AP53829" s="135"/>
      <c r="BJ53829" s="136"/>
    </row>
    <row r="53830" spans="5:62" ht="14.25" customHeight="1" x14ac:dyDescent="0.25">
      <c r="E53830" s="113"/>
      <c r="H53830" s="133"/>
      <c r="T53830" s="133"/>
      <c r="X53830" s="131"/>
      <c r="Y53830" s="133"/>
      <c r="AJ53830" s="133"/>
      <c r="AO53830" s="135"/>
      <c r="AP53830" s="135"/>
      <c r="BJ53830" s="136"/>
    </row>
    <row r="53831" spans="5:62" ht="14.25" customHeight="1" x14ac:dyDescent="0.25">
      <c r="E53831" s="113"/>
      <c r="H53831" s="133"/>
      <c r="T53831" s="133"/>
      <c r="X53831" s="131"/>
      <c r="Y53831" s="133"/>
      <c r="AJ53831" s="133"/>
      <c r="AO53831" s="135"/>
      <c r="AP53831" s="135"/>
      <c r="BJ53831" s="136"/>
    </row>
    <row r="53832" spans="5:62" ht="14.25" customHeight="1" x14ac:dyDescent="0.25">
      <c r="E53832" s="113"/>
      <c r="H53832" s="133"/>
      <c r="T53832" s="133"/>
      <c r="X53832" s="131"/>
      <c r="Y53832" s="133"/>
      <c r="AJ53832" s="133"/>
      <c r="AO53832" s="135"/>
      <c r="AP53832" s="135"/>
      <c r="BJ53832" s="136"/>
    </row>
    <row r="53833" spans="5:62" ht="14.25" customHeight="1" x14ac:dyDescent="0.25">
      <c r="E53833" s="113"/>
      <c r="H53833" s="133"/>
      <c r="T53833" s="133"/>
      <c r="X53833" s="131"/>
      <c r="Y53833" s="133"/>
      <c r="AJ53833" s="133"/>
      <c r="AO53833" s="135"/>
      <c r="AP53833" s="135"/>
      <c r="BJ53833" s="136"/>
    </row>
    <row r="53834" spans="5:62" ht="14.25" customHeight="1" x14ac:dyDescent="0.25">
      <c r="E53834" s="113"/>
      <c r="H53834" s="133"/>
      <c r="T53834" s="133"/>
      <c r="X53834" s="131"/>
      <c r="Y53834" s="133"/>
      <c r="AJ53834" s="133"/>
      <c r="AO53834" s="135"/>
      <c r="AP53834" s="135"/>
      <c r="BJ53834" s="136"/>
    </row>
    <row r="53835" spans="5:62" ht="14.25" customHeight="1" x14ac:dyDescent="0.25">
      <c r="E53835" s="113"/>
      <c r="H53835" s="133"/>
      <c r="T53835" s="133"/>
      <c r="X53835" s="131"/>
      <c r="Y53835" s="133"/>
      <c r="AJ53835" s="133"/>
      <c r="AO53835" s="135"/>
      <c r="AP53835" s="135"/>
      <c r="BJ53835" s="136"/>
    </row>
    <row r="53836" spans="5:62" ht="14.25" customHeight="1" x14ac:dyDescent="0.25">
      <c r="E53836" s="113"/>
      <c r="H53836" s="133"/>
      <c r="T53836" s="133"/>
      <c r="X53836" s="131"/>
      <c r="Y53836" s="133"/>
      <c r="AJ53836" s="133"/>
      <c r="AO53836" s="135"/>
      <c r="AP53836" s="135"/>
      <c r="BJ53836" s="136"/>
    </row>
    <row r="53837" spans="5:62" ht="14.25" customHeight="1" x14ac:dyDescent="0.25">
      <c r="E53837" s="113"/>
      <c r="H53837" s="133"/>
      <c r="T53837" s="133"/>
      <c r="X53837" s="131"/>
      <c r="Y53837" s="133"/>
      <c r="AJ53837" s="133"/>
      <c r="AO53837" s="135"/>
      <c r="AP53837" s="135"/>
      <c r="BJ53837" s="136"/>
    </row>
    <row r="53838" spans="5:62" ht="14.25" customHeight="1" x14ac:dyDescent="0.25">
      <c r="E53838" s="113"/>
      <c r="H53838" s="133"/>
      <c r="T53838" s="133"/>
      <c r="X53838" s="131"/>
      <c r="Y53838" s="133"/>
      <c r="AJ53838" s="133"/>
      <c r="AO53838" s="135"/>
      <c r="AP53838" s="135"/>
      <c r="BJ53838" s="136"/>
    </row>
    <row r="53839" spans="5:62" ht="14.25" customHeight="1" x14ac:dyDescent="0.25">
      <c r="E53839" s="113"/>
      <c r="H53839" s="133"/>
      <c r="T53839" s="133"/>
      <c r="X53839" s="131"/>
      <c r="Y53839" s="133"/>
      <c r="AJ53839" s="133"/>
      <c r="AO53839" s="135"/>
      <c r="AP53839" s="135"/>
      <c r="BJ53839" s="136"/>
    </row>
    <row r="53840" spans="5:62" ht="14.25" customHeight="1" x14ac:dyDescent="0.25">
      <c r="E53840" s="113"/>
      <c r="H53840" s="133"/>
      <c r="T53840" s="133"/>
      <c r="X53840" s="131"/>
      <c r="Y53840" s="133"/>
      <c r="AJ53840" s="133"/>
      <c r="AO53840" s="135"/>
      <c r="AP53840" s="135"/>
      <c r="BJ53840" s="136"/>
    </row>
    <row r="53841" spans="5:62" ht="14.25" customHeight="1" x14ac:dyDescent="0.25">
      <c r="E53841" s="113"/>
      <c r="H53841" s="133"/>
      <c r="T53841" s="133"/>
      <c r="X53841" s="131"/>
      <c r="Y53841" s="133"/>
      <c r="AJ53841" s="133"/>
      <c r="AO53841" s="135"/>
      <c r="AP53841" s="135"/>
      <c r="BJ53841" s="136"/>
    </row>
    <row r="53842" spans="5:62" ht="14.25" customHeight="1" x14ac:dyDescent="0.25">
      <c r="E53842" s="113"/>
      <c r="H53842" s="133"/>
      <c r="T53842" s="133"/>
      <c r="X53842" s="131"/>
      <c r="Y53842" s="133"/>
      <c r="AJ53842" s="133"/>
      <c r="AO53842" s="135"/>
      <c r="AP53842" s="135"/>
      <c r="BJ53842" s="136"/>
    </row>
    <row r="53843" spans="5:62" ht="14.25" customHeight="1" x14ac:dyDescent="0.25">
      <c r="E53843" s="113"/>
      <c r="H53843" s="133"/>
      <c r="T53843" s="133"/>
      <c r="X53843" s="131"/>
      <c r="Y53843" s="133"/>
      <c r="AJ53843" s="133"/>
      <c r="AO53843" s="135"/>
      <c r="AP53843" s="135"/>
      <c r="BJ53843" s="136"/>
    </row>
    <row r="53844" spans="5:62" ht="14.25" customHeight="1" x14ac:dyDescent="0.25">
      <c r="E53844" s="113"/>
      <c r="H53844" s="133"/>
      <c r="T53844" s="133"/>
      <c r="X53844" s="131"/>
      <c r="Y53844" s="133"/>
      <c r="AJ53844" s="133"/>
      <c r="AO53844" s="135"/>
      <c r="AP53844" s="135"/>
      <c r="BJ53844" s="136"/>
    </row>
    <row r="53845" spans="5:62" ht="14.25" customHeight="1" x14ac:dyDescent="0.25">
      <c r="E53845" s="113"/>
      <c r="H53845" s="133"/>
      <c r="T53845" s="133"/>
      <c r="X53845" s="131"/>
      <c r="Y53845" s="133"/>
      <c r="AJ53845" s="133"/>
      <c r="AO53845" s="135"/>
      <c r="AP53845" s="135"/>
      <c r="BJ53845" s="136"/>
    </row>
    <row r="53846" spans="5:62" ht="14.25" customHeight="1" x14ac:dyDescent="0.25">
      <c r="E53846" s="113"/>
      <c r="H53846" s="133"/>
      <c r="T53846" s="133"/>
      <c r="X53846" s="131"/>
      <c r="Y53846" s="133"/>
      <c r="AJ53846" s="133"/>
      <c r="AO53846" s="135"/>
      <c r="AP53846" s="135"/>
      <c r="BJ53846" s="136"/>
    </row>
    <row r="53847" spans="5:62" ht="14.25" customHeight="1" x14ac:dyDescent="0.25">
      <c r="E53847" s="113"/>
      <c r="H53847" s="133"/>
      <c r="T53847" s="133"/>
      <c r="X53847" s="131"/>
      <c r="Y53847" s="133"/>
      <c r="AJ53847" s="133"/>
      <c r="AO53847" s="135"/>
      <c r="AP53847" s="135"/>
      <c r="BJ53847" s="136"/>
    </row>
    <row r="53848" spans="5:62" ht="14.25" customHeight="1" x14ac:dyDescent="0.25">
      <c r="E53848" s="113"/>
      <c r="H53848" s="133"/>
      <c r="T53848" s="133"/>
      <c r="X53848" s="131"/>
      <c r="Y53848" s="133"/>
      <c r="AJ53848" s="133"/>
      <c r="AO53848" s="135"/>
      <c r="AP53848" s="135"/>
      <c r="BJ53848" s="136"/>
    </row>
    <row r="53849" spans="5:62" ht="14.25" customHeight="1" x14ac:dyDescent="0.25">
      <c r="E53849" s="113"/>
      <c r="H53849" s="133"/>
      <c r="T53849" s="133"/>
      <c r="X53849" s="131"/>
      <c r="Y53849" s="133"/>
      <c r="AJ53849" s="133"/>
      <c r="AO53849" s="135"/>
      <c r="AP53849" s="135"/>
      <c r="BJ53849" s="136"/>
    </row>
    <row r="53850" spans="5:62" ht="14.25" customHeight="1" x14ac:dyDescent="0.25">
      <c r="E53850" s="113"/>
      <c r="H53850" s="133"/>
      <c r="T53850" s="133"/>
      <c r="X53850" s="131"/>
      <c r="Y53850" s="133"/>
      <c r="AJ53850" s="133"/>
      <c r="AO53850" s="135"/>
      <c r="AP53850" s="135"/>
      <c r="BJ53850" s="136"/>
    </row>
    <row r="53851" spans="5:62" ht="14.25" customHeight="1" x14ac:dyDescent="0.25">
      <c r="E53851" s="113"/>
      <c r="H53851" s="133"/>
      <c r="T53851" s="133"/>
      <c r="X53851" s="131"/>
      <c r="Y53851" s="133"/>
      <c r="AJ53851" s="133"/>
      <c r="AO53851" s="135"/>
      <c r="AP53851" s="135"/>
      <c r="BJ53851" s="136"/>
    </row>
    <row r="53852" spans="5:62" ht="14.25" customHeight="1" x14ac:dyDescent="0.25">
      <c r="E53852" s="113"/>
      <c r="H53852" s="133"/>
      <c r="T53852" s="133"/>
      <c r="X53852" s="131"/>
      <c r="Y53852" s="133"/>
      <c r="AJ53852" s="133"/>
      <c r="AO53852" s="135"/>
      <c r="AP53852" s="135"/>
      <c r="BJ53852" s="136"/>
    </row>
    <row r="53853" spans="5:62" ht="14.25" customHeight="1" x14ac:dyDescent="0.25">
      <c r="E53853" s="113"/>
      <c r="H53853" s="133"/>
      <c r="T53853" s="133"/>
      <c r="X53853" s="131"/>
      <c r="Y53853" s="133"/>
      <c r="AJ53853" s="133"/>
      <c r="AO53853" s="135"/>
      <c r="AP53853" s="135"/>
      <c r="BJ53853" s="136"/>
    </row>
    <row r="53854" spans="5:62" ht="14.25" customHeight="1" x14ac:dyDescent="0.25">
      <c r="E53854" s="113"/>
      <c r="H53854" s="133"/>
      <c r="T53854" s="133"/>
      <c r="X53854" s="131"/>
      <c r="Y53854" s="133"/>
      <c r="AJ53854" s="133"/>
      <c r="AO53854" s="135"/>
      <c r="AP53854" s="135"/>
      <c r="BJ53854" s="136"/>
    </row>
    <row r="53855" spans="5:62" ht="14.25" customHeight="1" x14ac:dyDescent="0.25">
      <c r="E53855" s="113"/>
      <c r="H53855" s="133"/>
      <c r="T53855" s="133"/>
      <c r="X53855" s="131"/>
      <c r="Y53855" s="133"/>
      <c r="AJ53855" s="133"/>
      <c r="AO53855" s="135"/>
      <c r="AP53855" s="135"/>
      <c r="BJ53855" s="136"/>
    </row>
    <row r="53856" spans="5:62" ht="14.25" customHeight="1" x14ac:dyDescent="0.25">
      <c r="E53856" s="113"/>
      <c r="H53856" s="133"/>
      <c r="T53856" s="133"/>
      <c r="X53856" s="131"/>
      <c r="Y53856" s="133"/>
      <c r="AJ53856" s="133"/>
      <c r="AO53856" s="135"/>
      <c r="AP53856" s="135"/>
      <c r="BJ53856" s="136"/>
    </row>
    <row r="53857" spans="5:62" ht="14.25" customHeight="1" x14ac:dyDescent="0.25">
      <c r="E53857" s="113"/>
      <c r="H53857" s="133"/>
      <c r="T53857" s="133"/>
      <c r="X53857" s="131"/>
      <c r="Y53857" s="133"/>
      <c r="AJ53857" s="133"/>
      <c r="AO53857" s="135"/>
      <c r="AP53857" s="135"/>
      <c r="BJ53857" s="136"/>
    </row>
    <row r="53858" spans="5:62" ht="14.25" customHeight="1" x14ac:dyDescent="0.25">
      <c r="E53858" s="113"/>
      <c r="H53858" s="133"/>
      <c r="T53858" s="133"/>
      <c r="X53858" s="131"/>
      <c r="Y53858" s="133"/>
      <c r="AJ53858" s="133"/>
      <c r="AO53858" s="135"/>
      <c r="AP53858" s="135"/>
      <c r="BJ53858" s="136"/>
    </row>
    <row r="53859" spans="5:62" ht="14.25" customHeight="1" x14ac:dyDescent="0.25">
      <c r="E53859" s="113"/>
      <c r="H53859" s="133"/>
      <c r="T53859" s="133"/>
      <c r="X53859" s="131"/>
      <c r="Y53859" s="133"/>
      <c r="AJ53859" s="133"/>
      <c r="AO53859" s="135"/>
      <c r="AP53859" s="135"/>
      <c r="BJ53859" s="136"/>
    </row>
    <row r="53860" spans="5:62" ht="14.25" customHeight="1" x14ac:dyDescent="0.25">
      <c r="E53860" s="113"/>
      <c r="H53860" s="133"/>
      <c r="T53860" s="133"/>
      <c r="X53860" s="131"/>
      <c r="Y53860" s="133"/>
      <c r="AJ53860" s="133"/>
      <c r="AO53860" s="135"/>
      <c r="AP53860" s="135"/>
      <c r="BJ53860" s="136"/>
    </row>
    <row r="53861" spans="5:62" ht="14.25" customHeight="1" x14ac:dyDescent="0.25">
      <c r="E53861" s="113"/>
      <c r="H53861" s="133"/>
      <c r="T53861" s="133"/>
      <c r="X53861" s="131"/>
      <c r="Y53861" s="133"/>
      <c r="AJ53861" s="133"/>
      <c r="AO53861" s="135"/>
      <c r="AP53861" s="135"/>
      <c r="BJ53861" s="136"/>
    </row>
    <row r="53862" spans="5:62" ht="14.25" customHeight="1" x14ac:dyDescent="0.25">
      <c r="E53862" s="113"/>
      <c r="H53862" s="133"/>
      <c r="T53862" s="133"/>
      <c r="X53862" s="131"/>
      <c r="Y53862" s="133"/>
      <c r="AJ53862" s="133"/>
      <c r="AO53862" s="135"/>
      <c r="AP53862" s="135"/>
      <c r="BJ53862" s="136"/>
    </row>
    <row r="53863" spans="5:62" ht="14.25" customHeight="1" x14ac:dyDescent="0.25">
      <c r="E53863" s="113"/>
      <c r="H53863" s="133"/>
      <c r="T53863" s="133"/>
      <c r="X53863" s="131"/>
      <c r="Y53863" s="133"/>
      <c r="AJ53863" s="133"/>
      <c r="AO53863" s="135"/>
      <c r="AP53863" s="135"/>
      <c r="BJ53863" s="136"/>
    </row>
    <row r="53864" spans="5:62" ht="14.25" customHeight="1" x14ac:dyDescent="0.25">
      <c r="E53864" s="113"/>
      <c r="H53864" s="133"/>
      <c r="T53864" s="133"/>
      <c r="X53864" s="131"/>
      <c r="Y53864" s="133"/>
      <c r="AJ53864" s="133"/>
      <c r="AO53864" s="135"/>
      <c r="AP53864" s="135"/>
      <c r="BJ53864" s="136"/>
    </row>
    <row r="53865" spans="5:62" ht="14.25" customHeight="1" x14ac:dyDescent="0.25">
      <c r="E53865" s="113"/>
      <c r="H53865" s="133"/>
      <c r="T53865" s="133"/>
      <c r="X53865" s="131"/>
      <c r="Y53865" s="133"/>
      <c r="AJ53865" s="133"/>
      <c r="AO53865" s="135"/>
      <c r="AP53865" s="135"/>
      <c r="BJ53865" s="136"/>
    </row>
    <row r="53866" spans="5:62" ht="14.25" customHeight="1" x14ac:dyDescent="0.25">
      <c r="E53866" s="113"/>
      <c r="H53866" s="133"/>
      <c r="T53866" s="133"/>
      <c r="X53866" s="131"/>
      <c r="Y53866" s="133"/>
      <c r="AJ53866" s="133"/>
      <c r="AO53866" s="135"/>
      <c r="AP53866" s="135"/>
      <c r="BJ53866" s="136"/>
    </row>
    <row r="53867" spans="5:62" ht="14.25" customHeight="1" x14ac:dyDescent="0.25">
      <c r="E53867" s="113"/>
      <c r="H53867" s="133"/>
      <c r="T53867" s="133"/>
      <c r="X53867" s="131"/>
      <c r="Y53867" s="133"/>
      <c r="AJ53867" s="133"/>
      <c r="AO53867" s="135"/>
      <c r="AP53867" s="135"/>
      <c r="BJ53867" s="136"/>
    </row>
    <row r="53868" spans="5:62" ht="14.25" customHeight="1" x14ac:dyDescent="0.25">
      <c r="E53868" s="113"/>
      <c r="H53868" s="133"/>
      <c r="T53868" s="133"/>
      <c r="X53868" s="131"/>
      <c r="Y53868" s="133"/>
      <c r="AJ53868" s="133"/>
      <c r="AO53868" s="135"/>
      <c r="AP53868" s="135"/>
      <c r="BJ53868" s="136"/>
    </row>
    <row r="53869" spans="5:62" ht="14.25" customHeight="1" x14ac:dyDescent="0.25">
      <c r="E53869" s="113"/>
      <c r="H53869" s="133"/>
      <c r="T53869" s="133"/>
      <c r="X53869" s="131"/>
      <c r="Y53869" s="133"/>
      <c r="AJ53869" s="133"/>
      <c r="AO53869" s="135"/>
      <c r="AP53869" s="135"/>
      <c r="BJ53869" s="136"/>
    </row>
    <row r="53870" spans="5:62" ht="14.25" customHeight="1" x14ac:dyDescent="0.25">
      <c r="E53870" s="113"/>
      <c r="H53870" s="133"/>
      <c r="T53870" s="133"/>
      <c r="X53870" s="131"/>
      <c r="Y53870" s="133"/>
      <c r="AJ53870" s="133"/>
      <c r="AO53870" s="135"/>
      <c r="AP53870" s="135"/>
      <c r="BJ53870" s="136"/>
    </row>
    <row r="53871" spans="5:62" ht="14.25" customHeight="1" x14ac:dyDescent="0.25">
      <c r="E53871" s="113"/>
      <c r="H53871" s="133"/>
      <c r="T53871" s="133"/>
      <c r="X53871" s="131"/>
      <c r="Y53871" s="133"/>
      <c r="AJ53871" s="133"/>
      <c r="AO53871" s="135"/>
      <c r="AP53871" s="135"/>
      <c r="BJ53871" s="136"/>
    </row>
    <row r="53872" spans="5:62" ht="14.25" customHeight="1" x14ac:dyDescent="0.25">
      <c r="E53872" s="113"/>
      <c r="H53872" s="133"/>
      <c r="T53872" s="133"/>
      <c r="X53872" s="131"/>
      <c r="Y53872" s="133"/>
      <c r="AJ53872" s="133"/>
      <c r="AO53872" s="135"/>
      <c r="AP53872" s="135"/>
      <c r="BJ53872" s="136"/>
    </row>
    <row r="53873" spans="5:62" ht="14.25" customHeight="1" x14ac:dyDescent="0.25">
      <c r="E53873" s="113"/>
      <c r="H53873" s="133"/>
      <c r="T53873" s="133"/>
      <c r="X53873" s="131"/>
      <c r="Y53873" s="133"/>
      <c r="AJ53873" s="133"/>
      <c r="AO53873" s="135"/>
      <c r="AP53873" s="135"/>
      <c r="BJ53873" s="136"/>
    </row>
    <row r="53874" spans="5:62" ht="14.25" customHeight="1" x14ac:dyDescent="0.25">
      <c r="E53874" s="113"/>
      <c r="H53874" s="133"/>
      <c r="T53874" s="133"/>
      <c r="X53874" s="131"/>
      <c r="Y53874" s="133"/>
      <c r="AJ53874" s="133"/>
      <c r="AO53874" s="135"/>
      <c r="AP53874" s="135"/>
      <c r="BJ53874" s="136"/>
    </row>
    <row r="53875" spans="5:62" ht="14.25" customHeight="1" x14ac:dyDescent="0.25">
      <c r="E53875" s="113"/>
      <c r="H53875" s="133"/>
      <c r="T53875" s="133"/>
      <c r="X53875" s="131"/>
      <c r="Y53875" s="133"/>
      <c r="AJ53875" s="133"/>
      <c r="AO53875" s="135"/>
      <c r="AP53875" s="135"/>
      <c r="BJ53875" s="136"/>
    </row>
    <row r="53876" spans="5:62" ht="14.25" customHeight="1" x14ac:dyDescent="0.25">
      <c r="E53876" s="113"/>
      <c r="H53876" s="133"/>
      <c r="T53876" s="133"/>
      <c r="X53876" s="131"/>
      <c r="Y53876" s="133"/>
      <c r="AJ53876" s="133"/>
      <c r="AO53876" s="135"/>
      <c r="AP53876" s="135"/>
      <c r="BJ53876" s="136"/>
    </row>
    <row r="53877" spans="5:62" ht="14.25" customHeight="1" x14ac:dyDescent="0.25">
      <c r="E53877" s="113"/>
      <c r="H53877" s="133"/>
      <c r="T53877" s="133"/>
      <c r="X53877" s="131"/>
      <c r="Y53877" s="133"/>
      <c r="AJ53877" s="133"/>
      <c r="AO53877" s="135"/>
      <c r="AP53877" s="135"/>
      <c r="BJ53877" s="136"/>
    </row>
    <row r="53878" spans="5:62" ht="14.25" customHeight="1" x14ac:dyDescent="0.25">
      <c r="E53878" s="113"/>
      <c r="H53878" s="133"/>
      <c r="T53878" s="133"/>
      <c r="X53878" s="131"/>
      <c r="Y53878" s="133"/>
      <c r="AJ53878" s="133"/>
      <c r="AO53878" s="135"/>
      <c r="AP53878" s="135"/>
      <c r="BJ53878" s="136"/>
    </row>
    <row r="53879" spans="5:62" ht="14.25" customHeight="1" x14ac:dyDescent="0.25">
      <c r="E53879" s="113"/>
      <c r="H53879" s="133"/>
      <c r="T53879" s="133"/>
      <c r="X53879" s="131"/>
      <c r="Y53879" s="133"/>
      <c r="AJ53879" s="133"/>
      <c r="AO53879" s="135"/>
      <c r="AP53879" s="135"/>
      <c r="BJ53879" s="136"/>
    </row>
    <row r="53880" spans="5:62" ht="14.25" customHeight="1" x14ac:dyDescent="0.25">
      <c r="E53880" s="113"/>
      <c r="H53880" s="133"/>
      <c r="T53880" s="133"/>
      <c r="X53880" s="131"/>
      <c r="Y53880" s="133"/>
      <c r="AJ53880" s="133"/>
      <c r="AO53880" s="135"/>
      <c r="AP53880" s="135"/>
      <c r="BJ53880" s="136"/>
    </row>
    <row r="53881" spans="5:62" ht="14.25" customHeight="1" x14ac:dyDescent="0.25">
      <c r="E53881" s="113"/>
      <c r="H53881" s="133"/>
      <c r="T53881" s="133"/>
      <c r="X53881" s="131"/>
      <c r="Y53881" s="133"/>
      <c r="AJ53881" s="133"/>
      <c r="AO53881" s="135"/>
      <c r="AP53881" s="135"/>
      <c r="BJ53881" s="136"/>
    </row>
    <row r="53882" spans="5:62" ht="14.25" customHeight="1" x14ac:dyDescent="0.25">
      <c r="E53882" s="113"/>
      <c r="H53882" s="133"/>
      <c r="T53882" s="133"/>
      <c r="X53882" s="131"/>
      <c r="Y53882" s="133"/>
      <c r="AJ53882" s="133"/>
      <c r="AO53882" s="135"/>
      <c r="AP53882" s="135"/>
      <c r="BJ53882" s="136"/>
    </row>
    <row r="53883" spans="5:62" ht="14.25" customHeight="1" x14ac:dyDescent="0.25">
      <c r="E53883" s="113"/>
      <c r="H53883" s="133"/>
      <c r="T53883" s="133"/>
      <c r="X53883" s="131"/>
      <c r="Y53883" s="133"/>
      <c r="AJ53883" s="133"/>
      <c r="AO53883" s="135"/>
      <c r="AP53883" s="135"/>
      <c r="BJ53883" s="136"/>
    </row>
    <row r="53884" spans="5:62" ht="14.25" customHeight="1" x14ac:dyDescent="0.25">
      <c r="E53884" s="113"/>
      <c r="H53884" s="133"/>
      <c r="T53884" s="133"/>
      <c r="X53884" s="131"/>
      <c r="Y53884" s="133"/>
      <c r="AJ53884" s="133"/>
      <c r="AO53884" s="135"/>
      <c r="AP53884" s="135"/>
      <c r="BJ53884" s="136"/>
    </row>
    <row r="53885" spans="5:62" ht="14.25" customHeight="1" x14ac:dyDescent="0.25">
      <c r="E53885" s="113"/>
      <c r="H53885" s="133"/>
      <c r="T53885" s="133"/>
      <c r="X53885" s="131"/>
      <c r="Y53885" s="133"/>
      <c r="AJ53885" s="133"/>
      <c r="AO53885" s="135"/>
      <c r="AP53885" s="135"/>
      <c r="BJ53885" s="136"/>
    </row>
    <row r="53886" spans="5:62" ht="14.25" customHeight="1" x14ac:dyDescent="0.25">
      <c r="E53886" s="113"/>
      <c r="H53886" s="133"/>
      <c r="T53886" s="133"/>
      <c r="X53886" s="131"/>
      <c r="Y53886" s="133"/>
      <c r="AJ53886" s="133"/>
      <c r="AO53886" s="135"/>
      <c r="AP53886" s="135"/>
      <c r="BJ53886" s="136"/>
    </row>
    <row r="53887" spans="5:62" ht="14.25" customHeight="1" x14ac:dyDescent="0.25">
      <c r="E53887" s="113"/>
      <c r="H53887" s="133"/>
      <c r="T53887" s="133"/>
      <c r="X53887" s="131"/>
      <c r="Y53887" s="133"/>
      <c r="AJ53887" s="133"/>
      <c r="AO53887" s="135"/>
      <c r="AP53887" s="135"/>
      <c r="BJ53887" s="136"/>
    </row>
    <row r="53888" spans="5:62" ht="14.25" customHeight="1" x14ac:dyDescent="0.25">
      <c r="E53888" s="113"/>
      <c r="H53888" s="133"/>
      <c r="T53888" s="133"/>
      <c r="X53888" s="131"/>
      <c r="Y53888" s="133"/>
      <c r="AJ53888" s="133"/>
      <c r="AO53888" s="135"/>
      <c r="AP53888" s="135"/>
      <c r="BJ53888" s="136"/>
    </row>
    <row r="53889" spans="5:62" ht="14.25" customHeight="1" x14ac:dyDescent="0.25">
      <c r="E53889" s="113"/>
      <c r="H53889" s="133"/>
      <c r="T53889" s="133"/>
      <c r="X53889" s="131"/>
      <c r="Y53889" s="133"/>
      <c r="AJ53889" s="133"/>
      <c r="AO53889" s="135"/>
      <c r="AP53889" s="135"/>
      <c r="BJ53889" s="136"/>
    </row>
    <row r="53890" spans="5:62" ht="14.25" customHeight="1" x14ac:dyDescent="0.25">
      <c r="E53890" s="113"/>
      <c r="H53890" s="133"/>
      <c r="T53890" s="133"/>
      <c r="X53890" s="131"/>
      <c r="Y53890" s="133"/>
      <c r="AJ53890" s="133"/>
      <c r="AO53890" s="135"/>
      <c r="AP53890" s="135"/>
      <c r="BJ53890" s="136"/>
    </row>
    <row r="53891" spans="5:62" ht="14.25" customHeight="1" x14ac:dyDescent="0.25">
      <c r="E53891" s="113"/>
      <c r="H53891" s="133"/>
      <c r="T53891" s="133"/>
      <c r="X53891" s="131"/>
      <c r="Y53891" s="133"/>
      <c r="AJ53891" s="133"/>
      <c r="AO53891" s="135"/>
      <c r="AP53891" s="135"/>
      <c r="BJ53891" s="136"/>
    </row>
    <row r="53892" spans="5:62" ht="14.25" customHeight="1" x14ac:dyDescent="0.25">
      <c r="E53892" s="113"/>
      <c r="H53892" s="133"/>
      <c r="T53892" s="133"/>
      <c r="X53892" s="131"/>
      <c r="Y53892" s="133"/>
      <c r="AJ53892" s="133"/>
      <c r="AO53892" s="135"/>
      <c r="AP53892" s="135"/>
      <c r="BJ53892" s="136"/>
    </row>
    <row r="53893" spans="5:62" ht="14.25" customHeight="1" x14ac:dyDescent="0.25">
      <c r="E53893" s="113"/>
      <c r="H53893" s="133"/>
      <c r="T53893" s="133"/>
      <c r="X53893" s="131"/>
      <c r="Y53893" s="133"/>
      <c r="AJ53893" s="133"/>
      <c r="AO53893" s="135"/>
      <c r="AP53893" s="135"/>
      <c r="BJ53893" s="136"/>
    </row>
    <row r="53894" spans="5:62" ht="14.25" customHeight="1" x14ac:dyDescent="0.25">
      <c r="E53894" s="113"/>
      <c r="H53894" s="133"/>
      <c r="T53894" s="133"/>
      <c r="X53894" s="131"/>
      <c r="Y53894" s="133"/>
      <c r="AJ53894" s="133"/>
      <c r="AO53894" s="135"/>
      <c r="AP53894" s="135"/>
      <c r="BJ53894" s="136"/>
    </row>
    <row r="53895" spans="5:62" ht="14.25" customHeight="1" x14ac:dyDescent="0.25">
      <c r="E53895" s="113"/>
      <c r="H53895" s="133"/>
      <c r="T53895" s="133"/>
      <c r="X53895" s="131"/>
      <c r="Y53895" s="133"/>
      <c r="AJ53895" s="133"/>
      <c r="AO53895" s="135"/>
      <c r="AP53895" s="135"/>
      <c r="BJ53895" s="136"/>
    </row>
    <row r="53896" spans="5:62" ht="14.25" customHeight="1" x14ac:dyDescent="0.25">
      <c r="E53896" s="113"/>
      <c r="H53896" s="133"/>
      <c r="T53896" s="133"/>
      <c r="X53896" s="131"/>
      <c r="Y53896" s="133"/>
      <c r="AJ53896" s="133"/>
      <c r="AO53896" s="135"/>
      <c r="AP53896" s="135"/>
      <c r="BJ53896" s="136"/>
    </row>
    <row r="53897" spans="5:62" ht="14.25" customHeight="1" x14ac:dyDescent="0.25">
      <c r="E53897" s="113"/>
      <c r="H53897" s="133"/>
      <c r="T53897" s="133"/>
      <c r="X53897" s="131"/>
      <c r="Y53897" s="133"/>
      <c r="AJ53897" s="133"/>
      <c r="AO53897" s="135"/>
      <c r="AP53897" s="135"/>
      <c r="BJ53897" s="136"/>
    </row>
    <row r="53898" spans="5:62" ht="14.25" customHeight="1" x14ac:dyDescent="0.25">
      <c r="E53898" s="113"/>
      <c r="H53898" s="133"/>
      <c r="T53898" s="133"/>
      <c r="X53898" s="131"/>
      <c r="Y53898" s="133"/>
      <c r="AJ53898" s="133"/>
      <c r="AO53898" s="135"/>
      <c r="AP53898" s="135"/>
      <c r="BJ53898" s="136"/>
    </row>
    <row r="53899" spans="5:62" ht="14.25" customHeight="1" x14ac:dyDescent="0.25">
      <c r="E53899" s="113"/>
      <c r="H53899" s="133"/>
      <c r="T53899" s="133"/>
      <c r="X53899" s="131"/>
      <c r="Y53899" s="133"/>
      <c r="AJ53899" s="133"/>
      <c r="AO53899" s="135"/>
      <c r="AP53899" s="135"/>
      <c r="BJ53899" s="136"/>
    </row>
    <row r="53900" spans="5:62" ht="14.25" customHeight="1" x14ac:dyDescent="0.25">
      <c r="E53900" s="113"/>
      <c r="H53900" s="133"/>
      <c r="T53900" s="133"/>
      <c r="X53900" s="131"/>
      <c r="Y53900" s="133"/>
      <c r="AJ53900" s="133"/>
      <c r="AO53900" s="135"/>
      <c r="AP53900" s="135"/>
      <c r="BJ53900" s="136"/>
    </row>
    <row r="53901" spans="5:62" ht="14.25" customHeight="1" x14ac:dyDescent="0.25">
      <c r="E53901" s="113"/>
      <c r="H53901" s="133"/>
      <c r="T53901" s="133"/>
      <c r="X53901" s="131"/>
      <c r="Y53901" s="133"/>
      <c r="AJ53901" s="133"/>
      <c r="AO53901" s="135"/>
      <c r="AP53901" s="135"/>
      <c r="BJ53901" s="136"/>
    </row>
    <row r="53902" spans="5:62" ht="14.25" customHeight="1" x14ac:dyDescent="0.25">
      <c r="E53902" s="113"/>
      <c r="H53902" s="133"/>
      <c r="T53902" s="133"/>
      <c r="X53902" s="131"/>
      <c r="Y53902" s="133"/>
      <c r="AJ53902" s="133"/>
      <c r="AO53902" s="135"/>
      <c r="AP53902" s="135"/>
      <c r="BJ53902" s="136"/>
    </row>
    <row r="53903" spans="5:62" ht="14.25" customHeight="1" x14ac:dyDescent="0.25">
      <c r="E53903" s="113"/>
      <c r="H53903" s="133"/>
      <c r="T53903" s="133"/>
      <c r="X53903" s="131"/>
      <c r="Y53903" s="133"/>
      <c r="AJ53903" s="133"/>
      <c r="AO53903" s="135"/>
      <c r="AP53903" s="135"/>
      <c r="BJ53903" s="136"/>
    </row>
    <row r="53904" spans="5:62" ht="14.25" customHeight="1" x14ac:dyDescent="0.25">
      <c r="E53904" s="113"/>
      <c r="H53904" s="133"/>
      <c r="T53904" s="133"/>
      <c r="X53904" s="131"/>
      <c r="Y53904" s="133"/>
      <c r="AJ53904" s="133"/>
      <c r="AO53904" s="135"/>
      <c r="AP53904" s="135"/>
      <c r="BJ53904" s="136"/>
    </row>
    <row r="53905" spans="5:62" ht="14.25" customHeight="1" x14ac:dyDescent="0.25">
      <c r="E53905" s="113"/>
      <c r="H53905" s="133"/>
      <c r="T53905" s="133"/>
      <c r="X53905" s="131"/>
      <c r="Y53905" s="133"/>
      <c r="AJ53905" s="133"/>
      <c r="AO53905" s="135"/>
      <c r="AP53905" s="135"/>
      <c r="BJ53905" s="136"/>
    </row>
    <row r="53906" spans="5:62" ht="14.25" customHeight="1" x14ac:dyDescent="0.25">
      <c r="E53906" s="113"/>
      <c r="H53906" s="133"/>
      <c r="T53906" s="133"/>
      <c r="X53906" s="131"/>
      <c r="Y53906" s="133"/>
      <c r="AJ53906" s="133"/>
      <c r="AO53906" s="135"/>
      <c r="AP53906" s="135"/>
      <c r="BJ53906" s="136"/>
    </row>
    <row r="53907" spans="5:62" ht="14.25" customHeight="1" x14ac:dyDescent="0.25">
      <c r="E53907" s="113"/>
      <c r="H53907" s="133"/>
      <c r="T53907" s="133"/>
      <c r="X53907" s="131"/>
      <c r="Y53907" s="133"/>
      <c r="AJ53907" s="133"/>
      <c r="AO53907" s="135"/>
      <c r="AP53907" s="135"/>
      <c r="BJ53907" s="136"/>
    </row>
    <row r="53908" spans="5:62" ht="14.25" customHeight="1" x14ac:dyDescent="0.25">
      <c r="E53908" s="113"/>
      <c r="H53908" s="133"/>
      <c r="T53908" s="133"/>
      <c r="X53908" s="131"/>
      <c r="Y53908" s="133"/>
      <c r="AJ53908" s="133"/>
      <c r="AO53908" s="135"/>
      <c r="AP53908" s="135"/>
      <c r="BJ53908" s="136"/>
    </row>
    <row r="53909" spans="5:62" ht="14.25" customHeight="1" x14ac:dyDescent="0.25">
      <c r="E53909" s="113"/>
      <c r="H53909" s="133"/>
      <c r="T53909" s="133"/>
      <c r="X53909" s="131"/>
      <c r="Y53909" s="133"/>
      <c r="AJ53909" s="133"/>
      <c r="AO53909" s="135"/>
      <c r="AP53909" s="135"/>
      <c r="BJ53909" s="136"/>
    </row>
    <row r="53910" spans="5:62" ht="14.25" customHeight="1" x14ac:dyDescent="0.25">
      <c r="E53910" s="113"/>
      <c r="H53910" s="133"/>
      <c r="T53910" s="133"/>
      <c r="X53910" s="131"/>
      <c r="Y53910" s="133"/>
      <c r="AJ53910" s="133"/>
      <c r="AO53910" s="135"/>
      <c r="AP53910" s="135"/>
      <c r="BJ53910" s="136"/>
    </row>
    <row r="53911" spans="5:62" ht="14.25" customHeight="1" x14ac:dyDescent="0.25">
      <c r="E53911" s="113"/>
      <c r="H53911" s="133"/>
      <c r="T53911" s="133"/>
      <c r="X53911" s="131"/>
      <c r="Y53911" s="133"/>
      <c r="AJ53911" s="133"/>
      <c r="AO53911" s="135"/>
      <c r="AP53911" s="135"/>
      <c r="BJ53911" s="136"/>
    </row>
    <row r="53912" spans="5:62" ht="14.25" customHeight="1" x14ac:dyDescent="0.25">
      <c r="E53912" s="113"/>
      <c r="H53912" s="133"/>
      <c r="T53912" s="133"/>
      <c r="X53912" s="131"/>
      <c r="Y53912" s="133"/>
      <c r="AJ53912" s="133"/>
      <c r="AO53912" s="135"/>
      <c r="AP53912" s="135"/>
      <c r="BJ53912" s="136"/>
    </row>
    <row r="53913" spans="5:62" ht="14.25" customHeight="1" x14ac:dyDescent="0.25">
      <c r="E53913" s="113"/>
      <c r="H53913" s="133"/>
      <c r="T53913" s="133"/>
      <c r="X53913" s="131"/>
      <c r="Y53913" s="133"/>
      <c r="AJ53913" s="133"/>
      <c r="AO53913" s="135"/>
      <c r="AP53913" s="135"/>
      <c r="BJ53913" s="136"/>
    </row>
    <row r="53914" spans="5:62" ht="14.25" customHeight="1" x14ac:dyDescent="0.25">
      <c r="E53914" s="113"/>
      <c r="H53914" s="133"/>
      <c r="T53914" s="133"/>
      <c r="X53914" s="131"/>
      <c r="Y53914" s="133"/>
      <c r="AJ53914" s="133"/>
      <c r="AO53914" s="135"/>
      <c r="AP53914" s="135"/>
      <c r="BJ53914" s="136"/>
    </row>
    <row r="53915" spans="5:62" ht="14.25" customHeight="1" x14ac:dyDescent="0.25">
      <c r="E53915" s="113"/>
      <c r="H53915" s="133"/>
      <c r="T53915" s="133"/>
      <c r="X53915" s="131"/>
      <c r="Y53915" s="133"/>
      <c r="AJ53915" s="133"/>
      <c r="AO53915" s="135"/>
      <c r="AP53915" s="135"/>
      <c r="BJ53915" s="136"/>
    </row>
    <row r="53916" spans="5:62" ht="14.25" customHeight="1" x14ac:dyDescent="0.25">
      <c r="E53916" s="113"/>
      <c r="H53916" s="133"/>
      <c r="T53916" s="133"/>
      <c r="X53916" s="131"/>
      <c r="Y53916" s="133"/>
      <c r="AJ53916" s="133"/>
      <c r="AO53916" s="135"/>
      <c r="AP53916" s="135"/>
      <c r="BJ53916" s="136"/>
    </row>
    <row r="53917" spans="5:62" ht="14.25" customHeight="1" x14ac:dyDescent="0.25">
      <c r="E53917" s="113"/>
      <c r="H53917" s="133"/>
      <c r="T53917" s="133"/>
      <c r="X53917" s="131"/>
      <c r="Y53917" s="133"/>
      <c r="AJ53917" s="133"/>
      <c r="AO53917" s="135"/>
      <c r="AP53917" s="135"/>
      <c r="BJ53917" s="136"/>
    </row>
    <row r="53918" spans="5:62" ht="14.25" customHeight="1" x14ac:dyDescent="0.25">
      <c r="E53918" s="113"/>
      <c r="H53918" s="133"/>
      <c r="T53918" s="133"/>
      <c r="X53918" s="131"/>
      <c r="Y53918" s="133"/>
      <c r="AJ53918" s="133"/>
      <c r="AO53918" s="135"/>
      <c r="AP53918" s="135"/>
      <c r="BJ53918" s="136"/>
    </row>
    <row r="53919" spans="5:62" ht="14.25" customHeight="1" x14ac:dyDescent="0.25">
      <c r="E53919" s="113"/>
      <c r="H53919" s="133"/>
      <c r="T53919" s="133"/>
      <c r="X53919" s="131"/>
      <c r="Y53919" s="133"/>
      <c r="AJ53919" s="133"/>
      <c r="AO53919" s="135"/>
      <c r="AP53919" s="135"/>
      <c r="BJ53919" s="136"/>
    </row>
    <row r="53920" spans="5:62" ht="14.25" customHeight="1" x14ac:dyDescent="0.25">
      <c r="E53920" s="113"/>
      <c r="H53920" s="133"/>
      <c r="T53920" s="133"/>
      <c r="X53920" s="131"/>
      <c r="Y53920" s="133"/>
      <c r="AJ53920" s="133"/>
      <c r="AO53920" s="135"/>
      <c r="AP53920" s="135"/>
      <c r="BJ53920" s="136"/>
    </row>
    <row r="53921" spans="5:62" ht="14.25" customHeight="1" x14ac:dyDescent="0.25">
      <c r="E53921" s="113"/>
      <c r="H53921" s="133"/>
      <c r="T53921" s="133"/>
      <c r="X53921" s="131"/>
      <c r="Y53921" s="133"/>
      <c r="AJ53921" s="133"/>
      <c r="AO53921" s="135"/>
      <c r="AP53921" s="135"/>
      <c r="BJ53921" s="136"/>
    </row>
    <row r="53922" spans="5:62" ht="14.25" customHeight="1" x14ac:dyDescent="0.25">
      <c r="E53922" s="113"/>
      <c r="H53922" s="133"/>
      <c r="T53922" s="133"/>
      <c r="X53922" s="131"/>
      <c r="Y53922" s="133"/>
      <c r="AJ53922" s="133"/>
      <c r="AO53922" s="135"/>
      <c r="AP53922" s="135"/>
      <c r="BJ53922" s="136"/>
    </row>
    <row r="53923" spans="5:62" ht="14.25" customHeight="1" x14ac:dyDescent="0.25">
      <c r="E53923" s="113"/>
      <c r="H53923" s="133"/>
      <c r="T53923" s="133"/>
      <c r="X53923" s="131"/>
      <c r="Y53923" s="133"/>
      <c r="AJ53923" s="133"/>
      <c r="AO53923" s="135"/>
      <c r="AP53923" s="135"/>
      <c r="BJ53923" s="136"/>
    </row>
    <row r="53924" spans="5:62" ht="14.25" customHeight="1" x14ac:dyDescent="0.25">
      <c r="E53924" s="113"/>
      <c r="H53924" s="133"/>
      <c r="T53924" s="133"/>
      <c r="X53924" s="131"/>
      <c r="Y53924" s="133"/>
      <c r="AJ53924" s="133"/>
      <c r="AO53924" s="135"/>
      <c r="AP53924" s="135"/>
      <c r="BJ53924" s="136"/>
    </row>
    <row r="53925" spans="5:62" ht="14.25" customHeight="1" x14ac:dyDescent="0.25">
      <c r="E53925" s="113"/>
      <c r="H53925" s="133"/>
      <c r="T53925" s="133"/>
      <c r="X53925" s="131"/>
      <c r="Y53925" s="133"/>
      <c r="AJ53925" s="133"/>
      <c r="AO53925" s="135"/>
      <c r="AP53925" s="135"/>
      <c r="BJ53925" s="136"/>
    </row>
    <row r="53926" spans="5:62" ht="14.25" customHeight="1" x14ac:dyDescent="0.25">
      <c r="E53926" s="113"/>
      <c r="H53926" s="133"/>
      <c r="T53926" s="133"/>
      <c r="X53926" s="131"/>
      <c r="Y53926" s="133"/>
      <c r="AJ53926" s="133"/>
      <c r="AO53926" s="135"/>
      <c r="AP53926" s="135"/>
      <c r="BJ53926" s="136"/>
    </row>
    <row r="53927" spans="5:62" ht="14.25" customHeight="1" x14ac:dyDescent="0.25">
      <c r="E53927" s="113"/>
      <c r="H53927" s="133"/>
      <c r="T53927" s="133"/>
      <c r="X53927" s="131"/>
      <c r="Y53927" s="133"/>
      <c r="AJ53927" s="133"/>
      <c r="AO53927" s="135"/>
      <c r="AP53927" s="135"/>
      <c r="BJ53927" s="136"/>
    </row>
    <row r="53928" spans="5:62" ht="14.25" customHeight="1" x14ac:dyDescent="0.25">
      <c r="E53928" s="113"/>
      <c r="H53928" s="133"/>
      <c r="T53928" s="133"/>
      <c r="X53928" s="131"/>
      <c r="Y53928" s="133"/>
      <c r="AJ53928" s="133"/>
      <c r="AO53928" s="135"/>
      <c r="AP53928" s="135"/>
      <c r="BJ53928" s="136"/>
    </row>
    <row r="53929" spans="5:62" ht="14.25" customHeight="1" x14ac:dyDescent="0.25">
      <c r="E53929" s="113"/>
      <c r="H53929" s="133"/>
      <c r="T53929" s="133"/>
      <c r="X53929" s="131"/>
      <c r="Y53929" s="133"/>
      <c r="AJ53929" s="133"/>
      <c r="AO53929" s="135"/>
      <c r="AP53929" s="135"/>
      <c r="BJ53929" s="136"/>
    </row>
    <row r="53930" spans="5:62" ht="14.25" customHeight="1" x14ac:dyDescent="0.25">
      <c r="E53930" s="113"/>
      <c r="H53930" s="133"/>
      <c r="T53930" s="133"/>
      <c r="X53930" s="131"/>
      <c r="Y53930" s="133"/>
      <c r="AJ53930" s="133"/>
      <c r="AO53930" s="135"/>
      <c r="AP53930" s="135"/>
      <c r="BJ53930" s="136"/>
    </row>
    <row r="53931" spans="5:62" ht="14.25" customHeight="1" x14ac:dyDescent="0.25">
      <c r="E53931" s="113"/>
      <c r="H53931" s="133"/>
      <c r="T53931" s="133"/>
      <c r="X53931" s="131"/>
      <c r="Y53931" s="133"/>
      <c r="AJ53931" s="133"/>
      <c r="AO53931" s="135"/>
      <c r="AP53931" s="135"/>
      <c r="BJ53931" s="136"/>
    </row>
    <row r="53932" spans="5:62" ht="14.25" customHeight="1" x14ac:dyDescent="0.25">
      <c r="E53932" s="113"/>
      <c r="H53932" s="133"/>
      <c r="T53932" s="133"/>
      <c r="X53932" s="131"/>
      <c r="Y53932" s="133"/>
      <c r="AJ53932" s="133"/>
      <c r="AO53932" s="135"/>
      <c r="AP53932" s="135"/>
      <c r="BJ53932" s="136"/>
    </row>
    <row r="53933" spans="5:62" ht="14.25" customHeight="1" x14ac:dyDescent="0.25">
      <c r="E53933" s="113"/>
      <c r="H53933" s="133"/>
      <c r="T53933" s="133"/>
      <c r="X53933" s="131"/>
      <c r="Y53933" s="133"/>
      <c r="AJ53933" s="133"/>
      <c r="AO53933" s="135"/>
      <c r="AP53933" s="135"/>
      <c r="BJ53933" s="136"/>
    </row>
    <row r="53934" spans="5:62" ht="14.25" customHeight="1" x14ac:dyDescent="0.25">
      <c r="E53934" s="113"/>
      <c r="H53934" s="133"/>
      <c r="T53934" s="133"/>
      <c r="X53934" s="131"/>
      <c r="Y53934" s="133"/>
      <c r="AJ53934" s="133"/>
      <c r="AO53934" s="135"/>
      <c r="AP53934" s="135"/>
      <c r="BJ53934" s="136"/>
    </row>
    <row r="53935" spans="5:62" ht="14.25" customHeight="1" x14ac:dyDescent="0.25">
      <c r="E53935" s="113"/>
      <c r="H53935" s="133"/>
      <c r="T53935" s="133"/>
      <c r="X53935" s="131"/>
      <c r="Y53935" s="133"/>
      <c r="AJ53935" s="133"/>
      <c r="AO53935" s="135"/>
      <c r="AP53935" s="135"/>
      <c r="BJ53935" s="136"/>
    </row>
    <row r="53936" spans="5:62" ht="14.25" customHeight="1" x14ac:dyDescent="0.25">
      <c r="E53936" s="113"/>
      <c r="H53936" s="133"/>
      <c r="T53936" s="133"/>
      <c r="X53936" s="131"/>
      <c r="Y53936" s="133"/>
      <c r="AJ53936" s="133"/>
      <c r="AO53936" s="135"/>
      <c r="AP53936" s="135"/>
      <c r="BJ53936" s="136"/>
    </row>
    <row r="53937" spans="5:62" ht="14.25" customHeight="1" x14ac:dyDescent="0.25">
      <c r="E53937" s="113"/>
      <c r="H53937" s="133"/>
      <c r="T53937" s="133"/>
      <c r="X53937" s="131"/>
      <c r="Y53937" s="133"/>
      <c r="AJ53937" s="133"/>
      <c r="AO53937" s="135"/>
      <c r="AP53937" s="135"/>
      <c r="BJ53937" s="136"/>
    </row>
    <row r="53938" spans="5:62" ht="14.25" customHeight="1" x14ac:dyDescent="0.25">
      <c r="E53938" s="113"/>
      <c r="H53938" s="133"/>
      <c r="T53938" s="133"/>
      <c r="X53938" s="131"/>
      <c r="Y53938" s="133"/>
      <c r="AJ53938" s="133"/>
      <c r="AO53938" s="135"/>
      <c r="AP53938" s="135"/>
      <c r="BJ53938" s="136"/>
    </row>
    <row r="53939" spans="5:62" ht="14.25" customHeight="1" x14ac:dyDescent="0.25">
      <c r="E53939" s="113"/>
      <c r="H53939" s="133"/>
      <c r="T53939" s="133"/>
      <c r="X53939" s="131"/>
      <c r="Y53939" s="133"/>
      <c r="AJ53939" s="133"/>
      <c r="AO53939" s="135"/>
      <c r="AP53939" s="135"/>
      <c r="BJ53939" s="136"/>
    </row>
    <row r="53940" spans="5:62" ht="14.25" customHeight="1" x14ac:dyDescent="0.25">
      <c r="E53940" s="113"/>
      <c r="H53940" s="133"/>
      <c r="T53940" s="133"/>
      <c r="X53940" s="131"/>
      <c r="Y53940" s="133"/>
      <c r="AJ53940" s="133"/>
      <c r="AO53940" s="135"/>
      <c r="AP53940" s="135"/>
      <c r="BJ53940" s="136"/>
    </row>
    <row r="53941" spans="5:62" ht="14.25" customHeight="1" x14ac:dyDescent="0.25">
      <c r="E53941" s="113"/>
      <c r="H53941" s="133"/>
      <c r="T53941" s="133"/>
      <c r="X53941" s="131"/>
      <c r="Y53941" s="133"/>
      <c r="AJ53941" s="133"/>
      <c r="AO53941" s="135"/>
      <c r="AP53941" s="135"/>
      <c r="BJ53941" s="136"/>
    </row>
    <row r="53942" spans="5:62" ht="14.25" customHeight="1" x14ac:dyDescent="0.25">
      <c r="E53942" s="113"/>
      <c r="H53942" s="133"/>
      <c r="T53942" s="133"/>
      <c r="X53942" s="131"/>
      <c r="Y53942" s="133"/>
      <c r="AJ53942" s="133"/>
      <c r="AO53942" s="135"/>
      <c r="AP53942" s="135"/>
      <c r="BJ53942" s="136"/>
    </row>
    <row r="53943" spans="5:62" ht="14.25" customHeight="1" x14ac:dyDescent="0.25">
      <c r="E53943" s="113"/>
      <c r="H53943" s="133"/>
      <c r="T53943" s="133"/>
      <c r="X53943" s="131"/>
      <c r="Y53943" s="133"/>
      <c r="AJ53943" s="133"/>
      <c r="AO53943" s="135"/>
      <c r="AP53943" s="135"/>
      <c r="BJ53943" s="136"/>
    </row>
    <row r="53944" spans="5:62" ht="14.25" customHeight="1" x14ac:dyDescent="0.25">
      <c r="E53944" s="113"/>
      <c r="H53944" s="133"/>
      <c r="T53944" s="133"/>
      <c r="X53944" s="131"/>
      <c r="Y53944" s="133"/>
      <c r="AJ53944" s="133"/>
      <c r="AO53944" s="135"/>
      <c r="AP53944" s="135"/>
      <c r="BJ53944" s="136"/>
    </row>
    <row r="53945" spans="5:62" ht="14.25" customHeight="1" x14ac:dyDescent="0.25">
      <c r="E53945" s="113"/>
      <c r="H53945" s="133"/>
      <c r="T53945" s="133"/>
      <c r="X53945" s="131"/>
      <c r="Y53945" s="133"/>
      <c r="AJ53945" s="133"/>
      <c r="AO53945" s="135"/>
      <c r="AP53945" s="135"/>
      <c r="BJ53945" s="136"/>
    </row>
    <row r="53946" spans="5:62" ht="14.25" customHeight="1" x14ac:dyDescent="0.25">
      <c r="E53946" s="113"/>
      <c r="H53946" s="133"/>
      <c r="T53946" s="133"/>
      <c r="X53946" s="131"/>
      <c r="Y53946" s="133"/>
      <c r="AJ53946" s="133"/>
      <c r="AO53946" s="135"/>
      <c r="AP53946" s="135"/>
      <c r="BJ53946" s="136"/>
    </row>
    <row r="53947" spans="5:62" ht="14.25" customHeight="1" x14ac:dyDescent="0.25">
      <c r="E53947" s="113"/>
      <c r="H53947" s="133"/>
      <c r="T53947" s="133"/>
      <c r="X53947" s="131"/>
      <c r="Y53947" s="133"/>
      <c r="AJ53947" s="133"/>
      <c r="AO53947" s="135"/>
      <c r="AP53947" s="135"/>
      <c r="BJ53947" s="136"/>
    </row>
    <row r="53948" spans="5:62" ht="14.25" customHeight="1" x14ac:dyDescent="0.25">
      <c r="E53948" s="113"/>
      <c r="H53948" s="133"/>
      <c r="T53948" s="133"/>
      <c r="X53948" s="131"/>
      <c r="Y53948" s="133"/>
      <c r="AJ53948" s="133"/>
      <c r="AO53948" s="135"/>
      <c r="AP53948" s="135"/>
      <c r="BJ53948" s="136"/>
    </row>
    <row r="53949" spans="5:62" ht="14.25" customHeight="1" x14ac:dyDescent="0.25">
      <c r="E53949" s="113"/>
      <c r="H53949" s="133"/>
      <c r="T53949" s="133"/>
      <c r="X53949" s="131"/>
      <c r="Y53949" s="133"/>
      <c r="AJ53949" s="133"/>
      <c r="AO53949" s="135"/>
      <c r="AP53949" s="135"/>
      <c r="BJ53949" s="136"/>
    </row>
    <row r="53950" spans="5:62" ht="14.25" customHeight="1" x14ac:dyDescent="0.25">
      <c r="E53950" s="113"/>
      <c r="H53950" s="133"/>
      <c r="T53950" s="133"/>
      <c r="X53950" s="131"/>
      <c r="Y53950" s="133"/>
      <c r="AJ53950" s="133"/>
      <c r="AO53950" s="135"/>
      <c r="AP53950" s="135"/>
      <c r="BJ53950" s="136"/>
    </row>
    <row r="53951" spans="5:62" ht="14.25" customHeight="1" x14ac:dyDescent="0.25">
      <c r="E53951" s="113"/>
      <c r="H53951" s="133"/>
      <c r="T53951" s="133"/>
      <c r="X53951" s="131"/>
      <c r="Y53951" s="133"/>
      <c r="AJ53951" s="133"/>
      <c r="AO53951" s="135"/>
      <c r="AP53951" s="135"/>
      <c r="BJ53951" s="136"/>
    </row>
    <row r="53952" spans="5:62" ht="14.25" customHeight="1" x14ac:dyDescent="0.25">
      <c r="E53952" s="113"/>
      <c r="H53952" s="133"/>
      <c r="T53952" s="133"/>
      <c r="X53952" s="131"/>
      <c r="Y53952" s="133"/>
      <c r="AJ53952" s="133"/>
      <c r="AO53952" s="135"/>
      <c r="AP53952" s="135"/>
      <c r="BJ53952" s="136"/>
    </row>
    <row r="53953" spans="5:62" ht="14.25" customHeight="1" x14ac:dyDescent="0.25">
      <c r="E53953" s="113"/>
      <c r="H53953" s="133"/>
      <c r="T53953" s="133"/>
      <c r="X53953" s="131"/>
      <c r="Y53953" s="133"/>
      <c r="AJ53953" s="133"/>
      <c r="AO53953" s="135"/>
      <c r="AP53953" s="135"/>
      <c r="BJ53953" s="136"/>
    </row>
    <row r="53954" spans="5:62" ht="14.25" customHeight="1" x14ac:dyDescent="0.25">
      <c r="E53954" s="113"/>
      <c r="H53954" s="133"/>
      <c r="T53954" s="133"/>
      <c r="X53954" s="131"/>
      <c r="Y53954" s="133"/>
      <c r="AJ53954" s="133"/>
      <c r="AO53954" s="135"/>
      <c r="AP53954" s="135"/>
      <c r="BJ53954" s="136"/>
    </row>
    <row r="53955" spans="5:62" ht="14.25" customHeight="1" x14ac:dyDescent="0.25">
      <c r="E53955" s="113"/>
      <c r="H53955" s="133"/>
      <c r="T53955" s="133"/>
      <c r="X53955" s="131"/>
      <c r="Y53955" s="133"/>
      <c r="AJ53955" s="133"/>
      <c r="AO53955" s="135"/>
      <c r="AP53955" s="135"/>
      <c r="BJ53955" s="136"/>
    </row>
    <row r="53956" spans="5:62" ht="14.25" customHeight="1" x14ac:dyDescent="0.25">
      <c r="E53956" s="113"/>
      <c r="H53956" s="133"/>
      <c r="T53956" s="133"/>
      <c r="X53956" s="131"/>
      <c r="Y53956" s="133"/>
      <c r="AJ53956" s="133"/>
      <c r="AO53956" s="135"/>
      <c r="AP53956" s="135"/>
      <c r="BJ53956" s="136"/>
    </row>
    <row r="53957" spans="5:62" ht="14.25" customHeight="1" x14ac:dyDescent="0.25">
      <c r="E53957" s="113"/>
      <c r="H53957" s="133"/>
      <c r="T53957" s="133"/>
      <c r="X53957" s="131"/>
      <c r="Y53957" s="133"/>
      <c r="AJ53957" s="133"/>
      <c r="AO53957" s="135"/>
      <c r="AP53957" s="135"/>
      <c r="BJ53957" s="136"/>
    </row>
    <row r="53958" spans="5:62" ht="14.25" customHeight="1" x14ac:dyDescent="0.25">
      <c r="E53958" s="113"/>
      <c r="H53958" s="133"/>
      <c r="T53958" s="133"/>
      <c r="X53958" s="131"/>
      <c r="Y53958" s="133"/>
      <c r="AJ53958" s="133"/>
      <c r="AO53958" s="135"/>
      <c r="AP53958" s="135"/>
      <c r="BJ53958" s="136"/>
    </row>
    <row r="53959" spans="5:62" ht="14.25" customHeight="1" x14ac:dyDescent="0.25">
      <c r="E53959" s="113"/>
      <c r="H53959" s="133"/>
      <c r="T53959" s="133"/>
      <c r="X53959" s="131"/>
      <c r="Y53959" s="133"/>
      <c r="AJ53959" s="133"/>
      <c r="AO53959" s="135"/>
      <c r="AP53959" s="135"/>
      <c r="BJ53959" s="136"/>
    </row>
    <row r="53960" spans="5:62" ht="14.25" customHeight="1" x14ac:dyDescent="0.25">
      <c r="E53960" s="113"/>
      <c r="H53960" s="133"/>
      <c r="T53960" s="133"/>
      <c r="X53960" s="131"/>
      <c r="Y53960" s="133"/>
      <c r="AJ53960" s="133"/>
      <c r="AO53960" s="135"/>
      <c r="AP53960" s="135"/>
      <c r="BJ53960" s="136"/>
    </row>
    <row r="53961" spans="5:62" ht="14.25" customHeight="1" x14ac:dyDescent="0.25">
      <c r="E53961" s="113"/>
      <c r="H53961" s="133"/>
      <c r="T53961" s="133"/>
      <c r="X53961" s="131"/>
      <c r="Y53961" s="133"/>
      <c r="AJ53961" s="133"/>
      <c r="AO53961" s="135"/>
      <c r="AP53961" s="135"/>
      <c r="BJ53961" s="136"/>
    </row>
    <row r="53962" spans="5:62" ht="14.25" customHeight="1" x14ac:dyDescent="0.25">
      <c r="E53962" s="113"/>
      <c r="H53962" s="133"/>
      <c r="T53962" s="133"/>
      <c r="X53962" s="131"/>
      <c r="Y53962" s="133"/>
      <c r="AJ53962" s="133"/>
      <c r="AO53962" s="135"/>
      <c r="AP53962" s="135"/>
      <c r="BJ53962" s="136"/>
    </row>
    <row r="53963" spans="5:62" ht="14.25" customHeight="1" x14ac:dyDescent="0.25">
      <c r="E53963" s="113"/>
      <c r="H53963" s="133"/>
      <c r="T53963" s="133"/>
      <c r="X53963" s="131"/>
      <c r="Y53963" s="133"/>
      <c r="AJ53963" s="133"/>
      <c r="AO53963" s="135"/>
      <c r="AP53963" s="135"/>
      <c r="BJ53963" s="136"/>
    </row>
    <row r="53964" spans="5:62" ht="14.25" customHeight="1" x14ac:dyDescent="0.25">
      <c r="E53964" s="113"/>
      <c r="H53964" s="133"/>
      <c r="T53964" s="133"/>
      <c r="X53964" s="131"/>
      <c r="Y53964" s="133"/>
      <c r="AJ53964" s="133"/>
      <c r="AO53964" s="135"/>
      <c r="AP53964" s="135"/>
      <c r="BJ53964" s="136"/>
    </row>
    <row r="53965" spans="5:62" ht="14.25" customHeight="1" x14ac:dyDescent="0.25">
      <c r="E53965" s="113"/>
      <c r="H53965" s="133"/>
      <c r="T53965" s="133"/>
      <c r="X53965" s="131"/>
      <c r="Y53965" s="133"/>
      <c r="AJ53965" s="133"/>
      <c r="AO53965" s="135"/>
      <c r="AP53965" s="135"/>
      <c r="BJ53965" s="136"/>
    </row>
    <row r="53966" spans="5:62" ht="14.25" customHeight="1" x14ac:dyDescent="0.25">
      <c r="E53966" s="113"/>
      <c r="H53966" s="133"/>
      <c r="T53966" s="133"/>
      <c r="X53966" s="131"/>
      <c r="Y53966" s="133"/>
      <c r="AJ53966" s="133"/>
      <c r="AO53966" s="135"/>
      <c r="AP53966" s="135"/>
      <c r="BJ53966" s="136"/>
    </row>
    <row r="53967" spans="5:62" ht="14.25" customHeight="1" x14ac:dyDescent="0.25">
      <c r="E53967" s="113"/>
      <c r="H53967" s="133"/>
      <c r="T53967" s="133"/>
      <c r="X53967" s="131"/>
      <c r="Y53967" s="133"/>
      <c r="AJ53967" s="133"/>
      <c r="AO53967" s="135"/>
      <c r="AP53967" s="135"/>
      <c r="BJ53967" s="136"/>
    </row>
    <row r="53968" spans="5:62" ht="14.25" customHeight="1" x14ac:dyDescent="0.25">
      <c r="E53968" s="113"/>
      <c r="H53968" s="133"/>
      <c r="T53968" s="133"/>
      <c r="X53968" s="131"/>
      <c r="Y53968" s="133"/>
      <c r="AJ53968" s="133"/>
      <c r="AO53968" s="135"/>
      <c r="AP53968" s="135"/>
      <c r="BJ53968" s="136"/>
    </row>
    <row r="53969" spans="5:62" ht="14.25" customHeight="1" x14ac:dyDescent="0.25">
      <c r="E53969" s="113"/>
      <c r="H53969" s="133"/>
      <c r="T53969" s="133"/>
      <c r="X53969" s="131"/>
      <c r="Y53969" s="133"/>
      <c r="AJ53969" s="133"/>
      <c r="AO53969" s="135"/>
      <c r="AP53969" s="135"/>
      <c r="BJ53969" s="136"/>
    </row>
    <row r="53970" spans="5:62" ht="14.25" customHeight="1" x14ac:dyDescent="0.25">
      <c r="E53970" s="113"/>
      <c r="H53970" s="133"/>
      <c r="T53970" s="133"/>
      <c r="X53970" s="131"/>
      <c r="Y53970" s="133"/>
      <c r="AJ53970" s="133"/>
      <c r="AO53970" s="135"/>
      <c r="AP53970" s="135"/>
      <c r="BJ53970" s="136"/>
    </row>
    <row r="53971" spans="5:62" ht="14.25" customHeight="1" x14ac:dyDescent="0.25">
      <c r="E53971" s="113"/>
      <c r="H53971" s="133"/>
      <c r="T53971" s="133"/>
      <c r="X53971" s="131"/>
      <c r="Y53971" s="133"/>
      <c r="AJ53971" s="133"/>
      <c r="AO53971" s="135"/>
      <c r="AP53971" s="135"/>
      <c r="BJ53971" s="136"/>
    </row>
    <row r="53972" spans="5:62" ht="14.25" customHeight="1" x14ac:dyDescent="0.25">
      <c r="E53972" s="113"/>
      <c r="H53972" s="133"/>
      <c r="T53972" s="133"/>
      <c r="X53972" s="131"/>
      <c r="Y53972" s="133"/>
      <c r="AJ53972" s="133"/>
      <c r="AO53972" s="135"/>
      <c r="AP53972" s="135"/>
      <c r="BJ53972" s="136"/>
    </row>
    <row r="53973" spans="5:62" ht="14.25" customHeight="1" x14ac:dyDescent="0.25">
      <c r="E53973" s="113"/>
      <c r="H53973" s="133"/>
      <c r="T53973" s="133"/>
      <c r="X53973" s="131"/>
      <c r="Y53973" s="133"/>
      <c r="AJ53973" s="133"/>
      <c r="AO53973" s="135"/>
      <c r="AP53973" s="135"/>
      <c r="BJ53973" s="136"/>
    </row>
    <row r="53974" spans="5:62" ht="14.25" customHeight="1" x14ac:dyDescent="0.25">
      <c r="E53974" s="113"/>
      <c r="H53974" s="133"/>
      <c r="T53974" s="133"/>
      <c r="X53974" s="131"/>
      <c r="Y53974" s="133"/>
      <c r="AJ53974" s="133"/>
      <c r="AO53974" s="135"/>
      <c r="AP53974" s="135"/>
      <c r="BJ53974" s="136"/>
    </row>
    <row r="53975" spans="5:62" ht="14.25" customHeight="1" x14ac:dyDescent="0.25">
      <c r="E53975" s="113"/>
      <c r="H53975" s="133"/>
      <c r="T53975" s="133"/>
      <c r="X53975" s="131"/>
      <c r="Y53975" s="133"/>
      <c r="AJ53975" s="133"/>
      <c r="AO53975" s="135"/>
      <c r="AP53975" s="135"/>
      <c r="BJ53975" s="136"/>
    </row>
    <row r="53976" spans="5:62" ht="14.25" customHeight="1" x14ac:dyDescent="0.25">
      <c r="E53976" s="113"/>
      <c r="H53976" s="133"/>
      <c r="T53976" s="133"/>
      <c r="X53976" s="131"/>
      <c r="Y53976" s="133"/>
      <c r="AJ53976" s="133"/>
      <c r="AO53976" s="135"/>
      <c r="AP53976" s="135"/>
      <c r="BJ53976" s="136"/>
    </row>
    <row r="53977" spans="5:62" ht="14.25" customHeight="1" x14ac:dyDescent="0.25">
      <c r="E53977" s="113"/>
      <c r="H53977" s="133"/>
      <c r="T53977" s="133"/>
      <c r="X53977" s="131"/>
      <c r="Y53977" s="133"/>
      <c r="AJ53977" s="133"/>
      <c r="AO53977" s="135"/>
      <c r="AP53977" s="135"/>
      <c r="BJ53977" s="136"/>
    </row>
    <row r="53978" spans="5:62" ht="14.25" customHeight="1" x14ac:dyDescent="0.25">
      <c r="E53978" s="113"/>
      <c r="H53978" s="133"/>
      <c r="T53978" s="133"/>
      <c r="X53978" s="131"/>
      <c r="Y53978" s="133"/>
      <c r="AJ53978" s="133"/>
      <c r="AO53978" s="135"/>
      <c r="AP53978" s="135"/>
      <c r="BJ53978" s="136"/>
    </row>
    <row r="53979" spans="5:62" ht="14.25" customHeight="1" x14ac:dyDescent="0.25">
      <c r="E53979" s="113"/>
      <c r="H53979" s="133"/>
      <c r="T53979" s="133"/>
      <c r="X53979" s="131"/>
      <c r="Y53979" s="133"/>
      <c r="AJ53979" s="133"/>
      <c r="AO53979" s="135"/>
      <c r="AP53979" s="135"/>
      <c r="BJ53979" s="136"/>
    </row>
    <row r="53980" spans="5:62" ht="14.25" customHeight="1" x14ac:dyDescent="0.25">
      <c r="E53980" s="113"/>
      <c r="H53980" s="133"/>
      <c r="T53980" s="133"/>
      <c r="X53980" s="131"/>
      <c r="Y53980" s="133"/>
      <c r="AJ53980" s="133"/>
      <c r="AO53980" s="135"/>
      <c r="AP53980" s="135"/>
      <c r="BJ53980" s="136"/>
    </row>
    <row r="53981" spans="5:62" ht="14.25" customHeight="1" x14ac:dyDescent="0.25">
      <c r="E53981" s="113"/>
      <c r="H53981" s="133"/>
      <c r="T53981" s="133"/>
      <c r="X53981" s="131"/>
      <c r="Y53981" s="133"/>
      <c r="AJ53981" s="133"/>
      <c r="AO53981" s="135"/>
      <c r="AP53981" s="135"/>
      <c r="BJ53981" s="136"/>
    </row>
    <row r="53982" spans="5:62" ht="14.25" customHeight="1" x14ac:dyDescent="0.25">
      <c r="E53982" s="113"/>
      <c r="H53982" s="133"/>
      <c r="T53982" s="133"/>
      <c r="X53982" s="131"/>
      <c r="Y53982" s="133"/>
      <c r="AJ53982" s="133"/>
      <c r="AO53982" s="135"/>
      <c r="AP53982" s="135"/>
      <c r="BJ53982" s="136"/>
    </row>
    <row r="53983" spans="5:62" ht="14.25" customHeight="1" x14ac:dyDescent="0.25">
      <c r="E53983" s="113"/>
      <c r="H53983" s="133"/>
      <c r="T53983" s="133"/>
      <c r="X53983" s="131"/>
      <c r="Y53983" s="133"/>
      <c r="AJ53983" s="133"/>
      <c r="AO53983" s="135"/>
      <c r="AP53983" s="135"/>
      <c r="BJ53983" s="136"/>
    </row>
    <row r="53984" spans="5:62" ht="14.25" customHeight="1" x14ac:dyDescent="0.25">
      <c r="E53984" s="113"/>
      <c r="H53984" s="133"/>
      <c r="T53984" s="133"/>
      <c r="X53984" s="131"/>
      <c r="Y53984" s="133"/>
      <c r="AJ53984" s="133"/>
      <c r="AO53984" s="135"/>
      <c r="AP53984" s="135"/>
      <c r="BJ53984" s="136"/>
    </row>
    <row r="53985" spans="5:62" ht="14.25" customHeight="1" x14ac:dyDescent="0.25">
      <c r="E53985" s="113"/>
      <c r="H53985" s="133"/>
      <c r="T53985" s="133"/>
      <c r="X53985" s="131"/>
      <c r="Y53985" s="133"/>
      <c r="AJ53985" s="133"/>
      <c r="AO53985" s="135"/>
      <c r="AP53985" s="135"/>
      <c r="BJ53985" s="136"/>
    </row>
    <row r="53986" spans="5:62" ht="14.25" customHeight="1" x14ac:dyDescent="0.25">
      <c r="E53986" s="113"/>
      <c r="H53986" s="133"/>
      <c r="T53986" s="133"/>
      <c r="X53986" s="131"/>
      <c r="Y53986" s="133"/>
      <c r="AJ53986" s="133"/>
      <c r="AO53986" s="135"/>
      <c r="AP53986" s="135"/>
      <c r="BJ53986" s="136"/>
    </row>
    <row r="53987" spans="5:62" ht="14.25" customHeight="1" x14ac:dyDescent="0.25">
      <c r="E53987" s="113"/>
      <c r="H53987" s="133"/>
      <c r="T53987" s="133"/>
      <c r="X53987" s="131"/>
      <c r="Y53987" s="133"/>
      <c r="AJ53987" s="133"/>
      <c r="AO53987" s="135"/>
      <c r="AP53987" s="135"/>
      <c r="BJ53987" s="136"/>
    </row>
    <row r="53988" spans="5:62" ht="14.25" customHeight="1" x14ac:dyDescent="0.25">
      <c r="E53988" s="113"/>
      <c r="H53988" s="133"/>
      <c r="T53988" s="133"/>
      <c r="X53988" s="131"/>
      <c r="Y53988" s="133"/>
      <c r="AJ53988" s="133"/>
      <c r="AO53988" s="135"/>
      <c r="AP53988" s="135"/>
      <c r="BJ53988" s="136"/>
    </row>
    <row r="53989" spans="5:62" ht="14.25" customHeight="1" x14ac:dyDescent="0.25">
      <c r="E53989" s="113"/>
      <c r="H53989" s="133"/>
      <c r="T53989" s="133"/>
      <c r="X53989" s="131"/>
      <c r="Y53989" s="133"/>
      <c r="AJ53989" s="133"/>
      <c r="AO53989" s="135"/>
      <c r="AP53989" s="135"/>
      <c r="BJ53989" s="136"/>
    </row>
    <row r="53990" spans="5:62" ht="14.25" customHeight="1" x14ac:dyDescent="0.25">
      <c r="E53990" s="113"/>
      <c r="H53990" s="133"/>
      <c r="T53990" s="133"/>
      <c r="X53990" s="131"/>
      <c r="Y53990" s="133"/>
      <c r="AJ53990" s="133"/>
      <c r="AO53990" s="135"/>
      <c r="AP53990" s="135"/>
      <c r="BJ53990" s="136"/>
    </row>
    <row r="53991" spans="5:62" ht="14.25" customHeight="1" x14ac:dyDescent="0.25">
      <c r="E53991" s="113"/>
      <c r="H53991" s="133"/>
      <c r="T53991" s="133"/>
      <c r="X53991" s="131"/>
      <c r="Y53991" s="133"/>
      <c r="AJ53991" s="133"/>
      <c r="AO53991" s="135"/>
      <c r="AP53991" s="135"/>
      <c r="BJ53991" s="136"/>
    </row>
    <row r="53992" spans="5:62" ht="14.25" customHeight="1" x14ac:dyDescent="0.25">
      <c r="E53992" s="113"/>
      <c r="H53992" s="133"/>
      <c r="T53992" s="133"/>
      <c r="X53992" s="131"/>
      <c r="Y53992" s="133"/>
      <c r="AJ53992" s="133"/>
      <c r="AO53992" s="135"/>
      <c r="AP53992" s="135"/>
      <c r="BJ53992" s="136"/>
    </row>
    <row r="53993" spans="5:62" ht="14.25" customHeight="1" x14ac:dyDescent="0.25">
      <c r="E53993" s="113"/>
      <c r="H53993" s="133"/>
      <c r="T53993" s="133"/>
      <c r="X53993" s="131"/>
      <c r="Y53993" s="133"/>
      <c r="AJ53993" s="133"/>
      <c r="AO53993" s="135"/>
      <c r="AP53993" s="135"/>
      <c r="BJ53993" s="136"/>
    </row>
    <row r="53994" spans="5:62" ht="14.25" customHeight="1" x14ac:dyDescent="0.25">
      <c r="E53994" s="113"/>
      <c r="H53994" s="133"/>
      <c r="T53994" s="133"/>
      <c r="X53994" s="131"/>
      <c r="Y53994" s="133"/>
      <c r="AJ53994" s="133"/>
      <c r="AO53994" s="135"/>
      <c r="AP53994" s="135"/>
      <c r="BJ53994" s="136"/>
    </row>
    <row r="53995" spans="5:62" ht="14.25" customHeight="1" x14ac:dyDescent="0.25">
      <c r="E53995" s="113"/>
      <c r="H53995" s="133"/>
      <c r="T53995" s="133"/>
      <c r="X53995" s="131"/>
      <c r="Y53995" s="133"/>
      <c r="AJ53995" s="133"/>
      <c r="AO53995" s="135"/>
      <c r="AP53995" s="135"/>
      <c r="BJ53995" s="136"/>
    </row>
    <row r="53996" spans="5:62" ht="14.25" customHeight="1" x14ac:dyDescent="0.25">
      <c r="E53996" s="113"/>
      <c r="H53996" s="133"/>
      <c r="T53996" s="133"/>
      <c r="X53996" s="131"/>
      <c r="Y53996" s="133"/>
      <c r="AJ53996" s="133"/>
      <c r="AO53996" s="135"/>
      <c r="AP53996" s="135"/>
      <c r="BJ53996" s="136"/>
    </row>
    <row r="53997" spans="5:62" ht="14.25" customHeight="1" x14ac:dyDescent="0.25">
      <c r="E53997" s="113"/>
      <c r="H53997" s="133"/>
      <c r="T53997" s="133"/>
      <c r="X53997" s="131"/>
      <c r="Y53997" s="133"/>
      <c r="AJ53997" s="133"/>
      <c r="AO53997" s="135"/>
      <c r="AP53997" s="135"/>
      <c r="BJ53997" s="136"/>
    </row>
    <row r="53998" spans="5:62" ht="14.25" customHeight="1" x14ac:dyDescent="0.25">
      <c r="E53998" s="113"/>
      <c r="H53998" s="133"/>
      <c r="T53998" s="133"/>
      <c r="X53998" s="131"/>
      <c r="Y53998" s="133"/>
      <c r="AJ53998" s="133"/>
      <c r="AO53998" s="135"/>
      <c r="AP53998" s="135"/>
      <c r="BJ53998" s="136"/>
    </row>
    <row r="53999" spans="5:62" ht="14.25" customHeight="1" x14ac:dyDescent="0.25">
      <c r="E53999" s="113"/>
      <c r="H53999" s="133"/>
      <c r="T53999" s="133"/>
      <c r="X53999" s="131"/>
      <c r="Y53999" s="133"/>
      <c r="AJ53999" s="133"/>
      <c r="AO53999" s="135"/>
      <c r="AP53999" s="135"/>
      <c r="BJ53999" s="136"/>
    </row>
    <row r="54000" spans="5:62" ht="14.25" customHeight="1" x14ac:dyDescent="0.25">
      <c r="E54000" s="113"/>
      <c r="H54000" s="133"/>
      <c r="T54000" s="133"/>
      <c r="X54000" s="131"/>
      <c r="Y54000" s="133"/>
      <c r="AJ54000" s="133"/>
      <c r="AO54000" s="135"/>
      <c r="AP54000" s="135"/>
      <c r="BJ54000" s="136"/>
    </row>
    <row r="54001" spans="5:62" ht="14.25" customHeight="1" x14ac:dyDescent="0.25">
      <c r="E54001" s="113"/>
      <c r="H54001" s="133"/>
      <c r="T54001" s="133"/>
      <c r="X54001" s="131"/>
      <c r="Y54001" s="133"/>
      <c r="AJ54001" s="133"/>
      <c r="AO54001" s="135"/>
      <c r="AP54001" s="135"/>
      <c r="BJ54001" s="136"/>
    </row>
    <row r="54002" spans="5:62" ht="14.25" customHeight="1" x14ac:dyDescent="0.25">
      <c r="E54002" s="113"/>
      <c r="H54002" s="133"/>
      <c r="T54002" s="133"/>
      <c r="X54002" s="131"/>
      <c r="Y54002" s="133"/>
      <c r="AJ54002" s="133"/>
      <c r="AO54002" s="135"/>
      <c r="AP54002" s="135"/>
      <c r="BJ54002" s="136"/>
    </row>
    <row r="54003" spans="5:62" ht="14.25" customHeight="1" x14ac:dyDescent="0.25">
      <c r="E54003" s="113"/>
      <c r="H54003" s="133"/>
      <c r="T54003" s="133"/>
      <c r="X54003" s="131"/>
      <c r="Y54003" s="133"/>
      <c r="AJ54003" s="133"/>
      <c r="AO54003" s="135"/>
      <c r="AP54003" s="135"/>
      <c r="BJ54003" s="136"/>
    </row>
    <row r="54004" spans="5:62" ht="14.25" customHeight="1" x14ac:dyDescent="0.25">
      <c r="E54004" s="113"/>
      <c r="H54004" s="133"/>
      <c r="T54004" s="133"/>
      <c r="X54004" s="131"/>
      <c r="Y54004" s="133"/>
      <c r="AJ54004" s="133"/>
      <c r="AO54004" s="135"/>
      <c r="AP54004" s="135"/>
      <c r="BJ54004" s="136"/>
    </row>
    <row r="54005" spans="5:62" ht="14.25" customHeight="1" x14ac:dyDescent="0.25">
      <c r="E54005" s="113"/>
      <c r="H54005" s="133"/>
      <c r="T54005" s="133"/>
      <c r="X54005" s="131"/>
      <c r="Y54005" s="133"/>
      <c r="AJ54005" s="133"/>
      <c r="AO54005" s="135"/>
      <c r="AP54005" s="135"/>
      <c r="BJ54005" s="136"/>
    </row>
    <row r="54006" spans="5:62" ht="14.25" customHeight="1" x14ac:dyDescent="0.25">
      <c r="E54006" s="113"/>
      <c r="H54006" s="133"/>
      <c r="T54006" s="133"/>
      <c r="X54006" s="131"/>
      <c r="Y54006" s="133"/>
      <c r="AJ54006" s="133"/>
      <c r="AO54006" s="135"/>
      <c r="AP54006" s="135"/>
      <c r="BJ54006" s="136"/>
    </row>
    <row r="54007" spans="5:62" ht="14.25" customHeight="1" x14ac:dyDescent="0.25">
      <c r="E54007" s="113"/>
      <c r="H54007" s="133"/>
      <c r="T54007" s="133"/>
      <c r="X54007" s="131"/>
      <c r="Y54007" s="133"/>
      <c r="AJ54007" s="133"/>
      <c r="AO54007" s="135"/>
      <c r="AP54007" s="135"/>
      <c r="BJ54007" s="136"/>
    </row>
    <row r="54008" spans="5:62" ht="14.25" customHeight="1" x14ac:dyDescent="0.25">
      <c r="E54008" s="113"/>
      <c r="H54008" s="133"/>
      <c r="T54008" s="133"/>
      <c r="X54008" s="131"/>
      <c r="Y54008" s="133"/>
      <c r="AJ54008" s="133"/>
      <c r="AO54008" s="135"/>
      <c r="AP54008" s="135"/>
      <c r="BJ54008" s="136"/>
    </row>
    <row r="54009" spans="5:62" ht="14.25" customHeight="1" x14ac:dyDescent="0.25">
      <c r="E54009" s="113"/>
      <c r="H54009" s="133"/>
      <c r="T54009" s="133"/>
      <c r="X54009" s="131"/>
      <c r="Y54009" s="133"/>
      <c r="AJ54009" s="133"/>
      <c r="AO54009" s="135"/>
      <c r="AP54009" s="135"/>
      <c r="BJ54009" s="136"/>
    </row>
    <row r="54010" spans="5:62" ht="14.25" customHeight="1" x14ac:dyDescent="0.25">
      <c r="E54010" s="113"/>
      <c r="H54010" s="133"/>
      <c r="T54010" s="133"/>
      <c r="X54010" s="131"/>
      <c r="Y54010" s="133"/>
      <c r="AJ54010" s="133"/>
      <c r="AO54010" s="135"/>
      <c r="AP54010" s="135"/>
      <c r="BJ54010" s="136"/>
    </row>
    <row r="54011" spans="5:62" ht="14.25" customHeight="1" x14ac:dyDescent="0.25">
      <c r="E54011" s="113"/>
      <c r="H54011" s="133"/>
      <c r="T54011" s="133"/>
      <c r="X54011" s="131"/>
      <c r="Y54011" s="133"/>
      <c r="AJ54011" s="133"/>
      <c r="AO54011" s="135"/>
      <c r="AP54011" s="135"/>
      <c r="BJ54011" s="136"/>
    </row>
    <row r="54012" spans="5:62" ht="14.25" customHeight="1" x14ac:dyDescent="0.25">
      <c r="E54012" s="113"/>
      <c r="H54012" s="133"/>
      <c r="T54012" s="133"/>
      <c r="X54012" s="131"/>
      <c r="Y54012" s="133"/>
      <c r="AJ54012" s="133"/>
      <c r="AO54012" s="135"/>
      <c r="AP54012" s="135"/>
      <c r="BJ54012" s="136"/>
    </row>
    <row r="54013" spans="5:62" ht="14.25" customHeight="1" x14ac:dyDescent="0.25">
      <c r="E54013" s="113"/>
      <c r="H54013" s="133"/>
      <c r="T54013" s="133"/>
      <c r="X54013" s="131"/>
      <c r="Y54013" s="133"/>
      <c r="AJ54013" s="133"/>
      <c r="AO54013" s="135"/>
      <c r="AP54013" s="135"/>
      <c r="BJ54013" s="136"/>
    </row>
    <row r="54014" spans="5:62" ht="14.25" customHeight="1" x14ac:dyDescent="0.25">
      <c r="E54014" s="113"/>
      <c r="H54014" s="133"/>
      <c r="T54014" s="133"/>
      <c r="X54014" s="131"/>
      <c r="Y54014" s="133"/>
      <c r="AJ54014" s="133"/>
      <c r="AO54014" s="135"/>
      <c r="AP54014" s="135"/>
      <c r="BJ54014" s="136"/>
    </row>
    <row r="54015" spans="5:62" ht="14.25" customHeight="1" x14ac:dyDescent="0.25">
      <c r="E54015" s="113"/>
      <c r="H54015" s="133"/>
      <c r="T54015" s="133"/>
      <c r="X54015" s="131"/>
      <c r="Y54015" s="133"/>
      <c r="AJ54015" s="133"/>
      <c r="AO54015" s="135"/>
      <c r="AP54015" s="135"/>
      <c r="BJ54015" s="136"/>
    </row>
    <row r="54016" spans="5:62" ht="14.25" customHeight="1" x14ac:dyDescent="0.25">
      <c r="E54016" s="113"/>
      <c r="H54016" s="133"/>
      <c r="T54016" s="133"/>
      <c r="X54016" s="131"/>
      <c r="Y54016" s="133"/>
      <c r="AJ54016" s="133"/>
      <c r="AO54016" s="135"/>
      <c r="AP54016" s="135"/>
      <c r="BJ54016" s="136"/>
    </row>
    <row r="54017" spans="5:62" ht="14.25" customHeight="1" x14ac:dyDescent="0.25">
      <c r="E54017" s="113"/>
      <c r="H54017" s="133"/>
      <c r="T54017" s="133"/>
      <c r="X54017" s="131"/>
      <c r="Y54017" s="133"/>
      <c r="AJ54017" s="133"/>
      <c r="AO54017" s="135"/>
      <c r="AP54017" s="135"/>
      <c r="BJ54017" s="136"/>
    </row>
    <row r="54018" spans="5:62" ht="14.25" customHeight="1" x14ac:dyDescent="0.25">
      <c r="E54018" s="113"/>
      <c r="H54018" s="133"/>
      <c r="T54018" s="133"/>
      <c r="X54018" s="131"/>
      <c r="Y54018" s="133"/>
      <c r="AJ54018" s="133"/>
      <c r="AO54018" s="135"/>
      <c r="AP54018" s="135"/>
      <c r="BJ54018" s="136"/>
    </row>
    <row r="54019" spans="5:62" ht="14.25" customHeight="1" x14ac:dyDescent="0.25">
      <c r="E54019" s="113"/>
      <c r="H54019" s="133"/>
      <c r="T54019" s="133"/>
      <c r="X54019" s="131"/>
      <c r="Y54019" s="133"/>
      <c r="AJ54019" s="133"/>
      <c r="AO54019" s="135"/>
      <c r="AP54019" s="135"/>
      <c r="BJ54019" s="136"/>
    </row>
    <row r="54020" spans="5:62" ht="14.25" customHeight="1" x14ac:dyDescent="0.25">
      <c r="E54020" s="113"/>
      <c r="H54020" s="133"/>
      <c r="T54020" s="133"/>
      <c r="X54020" s="131"/>
      <c r="Y54020" s="133"/>
      <c r="AJ54020" s="133"/>
      <c r="AO54020" s="135"/>
      <c r="AP54020" s="135"/>
      <c r="BJ54020" s="136"/>
    </row>
    <row r="54021" spans="5:62" ht="14.25" customHeight="1" x14ac:dyDescent="0.25">
      <c r="E54021" s="113"/>
      <c r="H54021" s="133"/>
      <c r="T54021" s="133"/>
      <c r="X54021" s="131"/>
      <c r="Y54021" s="133"/>
      <c r="AJ54021" s="133"/>
      <c r="AO54021" s="135"/>
      <c r="AP54021" s="135"/>
      <c r="BJ54021" s="136"/>
    </row>
    <row r="54022" spans="5:62" ht="14.25" customHeight="1" x14ac:dyDescent="0.25">
      <c r="E54022" s="113"/>
      <c r="H54022" s="133"/>
      <c r="T54022" s="133"/>
      <c r="X54022" s="131"/>
      <c r="Y54022" s="133"/>
      <c r="AJ54022" s="133"/>
      <c r="AO54022" s="135"/>
      <c r="AP54022" s="135"/>
      <c r="BJ54022" s="136"/>
    </row>
    <row r="54023" spans="5:62" ht="14.25" customHeight="1" x14ac:dyDescent="0.25">
      <c r="E54023" s="113"/>
      <c r="H54023" s="133"/>
      <c r="T54023" s="133"/>
      <c r="X54023" s="131"/>
      <c r="Y54023" s="133"/>
      <c r="AJ54023" s="133"/>
      <c r="AO54023" s="135"/>
      <c r="AP54023" s="135"/>
      <c r="BJ54023" s="136"/>
    </row>
    <row r="54024" spans="5:62" ht="14.25" customHeight="1" x14ac:dyDescent="0.25">
      <c r="E54024" s="113"/>
      <c r="H54024" s="133"/>
      <c r="T54024" s="133"/>
      <c r="X54024" s="131"/>
      <c r="Y54024" s="133"/>
      <c r="AJ54024" s="133"/>
      <c r="AO54024" s="135"/>
      <c r="AP54024" s="135"/>
      <c r="BJ54024" s="136"/>
    </row>
    <row r="54025" spans="5:62" ht="14.25" customHeight="1" x14ac:dyDescent="0.25">
      <c r="E54025" s="113"/>
      <c r="H54025" s="133"/>
      <c r="T54025" s="133"/>
      <c r="X54025" s="131"/>
      <c r="Y54025" s="133"/>
      <c r="AJ54025" s="133"/>
      <c r="AO54025" s="135"/>
      <c r="AP54025" s="135"/>
      <c r="BJ54025" s="136"/>
    </row>
    <row r="54026" spans="5:62" ht="14.25" customHeight="1" x14ac:dyDescent="0.25">
      <c r="E54026" s="113"/>
      <c r="H54026" s="133"/>
      <c r="T54026" s="133"/>
      <c r="X54026" s="131"/>
      <c r="Y54026" s="133"/>
      <c r="AJ54026" s="133"/>
      <c r="AO54026" s="135"/>
      <c r="AP54026" s="135"/>
      <c r="BJ54026" s="136"/>
    </row>
    <row r="54027" spans="5:62" ht="14.25" customHeight="1" x14ac:dyDescent="0.25">
      <c r="E54027" s="113"/>
      <c r="H54027" s="133"/>
      <c r="T54027" s="133"/>
      <c r="X54027" s="131"/>
      <c r="Y54027" s="133"/>
      <c r="AJ54027" s="133"/>
      <c r="AO54027" s="135"/>
      <c r="AP54027" s="135"/>
      <c r="BJ54027" s="136"/>
    </row>
    <row r="54028" spans="5:62" ht="14.25" customHeight="1" x14ac:dyDescent="0.25">
      <c r="E54028" s="113"/>
      <c r="H54028" s="133"/>
      <c r="T54028" s="133"/>
      <c r="X54028" s="131"/>
      <c r="Y54028" s="133"/>
      <c r="AJ54028" s="133"/>
      <c r="AO54028" s="135"/>
      <c r="AP54028" s="135"/>
      <c r="BJ54028" s="136"/>
    </row>
    <row r="54029" spans="5:62" ht="14.25" customHeight="1" x14ac:dyDescent="0.25">
      <c r="E54029" s="113"/>
      <c r="H54029" s="133"/>
      <c r="T54029" s="133"/>
      <c r="X54029" s="131"/>
      <c r="Y54029" s="133"/>
      <c r="AJ54029" s="133"/>
      <c r="AO54029" s="135"/>
      <c r="AP54029" s="135"/>
      <c r="BJ54029" s="136"/>
    </row>
    <row r="54030" spans="5:62" ht="14.25" customHeight="1" x14ac:dyDescent="0.25">
      <c r="E54030" s="113"/>
      <c r="H54030" s="133"/>
      <c r="T54030" s="133"/>
      <c r="X54030" s="131"/>
      <c r="Y54030" s="133"/>
      <c r="AJ54030" s="133"/>
      <c r="AO54030" s="135"/>
      <c r="AP54030" s="135"/>
      <c r="BJ54030" s="136"/>
    </row>
    <row r="54031" spans="5:62" ht="14.25" customHeight="1" x14ac:dyDescent="0.25">
      <c r="E54031" s="113"/>
      <c r="H54031" s="133"/>
      <c r="T54031" s="133"/>
      <c r="X54031" s="131"/>
      <c r="Y54031" s="133"/>
      <c r="AJ54031" s="133"/>
      <c r="AO54031" s="135"/>
      <c r="AP54031" s="135"/>
      <c r="BJ54031" s="136"/>
    </row>
    <row r="54032" spans="5:62" ht="14.25" customHeight="1" x14ac:dyDescent="0.25">
      <c r="E54032" s="113"/>
      <c r="H54032" s="133"/>
      <c r="T54032" s="133"/>
      <c r="X54032" s="131"/>
      <c r="Y54032" s="133"/>
      <c r="AJ54032" s="133"/>
      <c r="AO54032" s="135"/>
      <c r="AP54032" s="135"/>
      <c r="BJ54032" s="136"/>
    </row>
    <row r="54033" spans="5:62" ht="14.25" customHeight="1" x14ac:dyDescent="0.25">
      <c r="E54033" s="113"/>
      <c r="H54033" s="133"/>
      <c r="T54033" s="133"/>
      <c r="X54033" s="131"/>
      <c r="Y54033" s="133"/>
      <c r="AJ54033" s="133"/>
      <c r="AO54033" s="135"/>
      <c r="AP54033" s="135"/>
      <c r="BJ54033" s="136"/>
    </row>
    <row r="54034" spans="5:62" ht="14.25" customHeight="1" x14ac:dyDescent="0.25">
      <c r="E54034" s="113"/>
      <c r="H54034" s="133"/>
      <c r="T54034" s="133"/>
      <c r="X54034" s="131"/>
      <c r="Y54034" s="133"/>
      <c r="AJ54034" s="133"/>
      <c r="AO54034" s="135"/>
      <c r="AP54034" s="135"/>
      <c r="BJ54034" s="136"/>
    </row>
    <row r="54035" spans="5:62" ht="14.25" customHeight="1" x14ac:dyDescent="0.25">
      <c r="E54035" s="113"/>
      <c r="H54035" s="133"/>
      <c r="T54035" s="133"/>
      <c r="X54035" s="131"/>
      <c r="Y54035" s="133"/>
      <c r="AJ54035" s="133"/>
      <c r="AO54035" s="135"/>
      <c r="AP54035" s="135"/>
      <c r="BJ54035" s="136"/>
    </row>
    <row r="54036" spans="5:62" ht="14.25" customHeight="1" x14ac:dyDescent="0.25">
      <c r="E54036" s="113"/>
      <c r="H54036" s="133"/>
      <c r="T54036" s="133"/>
      <c r="X54036" s="131"/>
      <c r="Y54036" s="133"/>
      <c r="AJ54036" s="133"/>
      <c r="AO54036" s="135"/>
      <c r="AP54036" s="135"/>
      <c r="BJ54036" s="136"/>
    </row>
    <row r="54037" spans="5:62" ht="14.25" customHeight="1" x14ac:dyDescent="0.25">
      <c r="E54037" s="113"/>
      <c r="H54037" s="133"/>
      <c r="T54037" s="133"/>
      <c r="X54037" s="131"/>
      <c r="Y54037" s="133"/>
      <c r="AJ54037" s="133"/>
      <c r="AO54037" s="135"/>
      <c r="AP54037" s="135"/>
      <c r="BJ54037" s="136"/>
    </row>
    <row r="54038" spans="5:62" ht="14.25" customHeight="1" x14ac:dyDescent="0.25">
      <c r="E54038" s="113"/>
      <c r="H54038" s="133"/>
      <c r="T54038" s="133"/>
      <c r="X54038" s="131"/>
      <c r="Y54038" s="133"/>
      <c r="AJ54038" s="133"/>
      <c r="AO54038" s="135"/>
      <c r="AP54038" s="135"/>
      <c r="BJ54038" s="136"/>
    </row>
    <row r="54039" spans="5:62" ht="14.25" customHeight="1" x14ac:dyDescent="0.25">
      <c r="E54039" s="113"/>
      <c r="H54039" s="133"/>
      <c r="T54039" s="133"/>
      <c r="X54039" s="131"/>
      <c r="Y54039" s="133"/>
      <c r="AJ54039" s="133"/>
      <c r="AO54039" s="135"/>
      <c r="AP54039" s="135"/>
      <c r="BJ54039" s="136"/>
    </row>
    <row r="54040" spans="5:62" ht="14.25" customHeight="1" x14ac:dyDescent="0.25">
      <c r="E54040" s="113"/>
      <c r="H54040" s="133"/>
      <c r="T54040" s="133"/>
      <c r="X54040" s="131"/>
      <c r="Y54040" s="133"/>
      <c r="AJ54040" s="133"/>
      <c r="AO54040" s="135"/>
      <c r="AP54040" s="135"/>
      <c r="BJ54040" s="136"/>
    </row>
    <row r="54041" spans="5:62" ht="14.25" customHeight="1" x14ac:dyDescent="0.25">
      <c r="E54041" s="113"/>
      <c r="H54041" s="133"/>
      <c r="T54041" s="133"/>
      <c r="X54041" s="131"/>
      <c r="Y54041" s="133"/>
      <c r="AJ54041" s="133"/>
      <c r="AO54041" s="135"/>
      <c r="AP54041" s="135"/>
      <c r="BJ54041" s="136"/>
    </row>
    <row r="54042" spans="5:62" ht="14.25" customHeight="1" x14ac:dyDescent="0.25">
      <c r="E54042" s="113"/>
      <c r="H54042" s="133"/>
      <c r="T54042" s="133"/>
      <c r="X54042" s="131"/>
      <c r="Y54042" s="133"/>
      <c r="AJ54042" s="133"/>
      <c r="AO54042" s="135"/>
      <c r="AP54042" s="135"/>
      <c r="BJ54042" s="136"/>
    </row>
    <row r="54043" spans="5:62" ht="14.25" customHeight="1" x14ac:dyDescent="0.25">
      <c r="E54043" s="113"/>
      <c r="H54043" s="133"/>
      <c r="T54043" s="133"/>
      <c r="X54043" s="131"/>
      <c r="Y54043" s="133"/>
      <c r="AJ54043" s="133"/>
      <c r="AO54043" s="135"/>
      <c r="AP54043" s="135"/>
      <c r="BJ54043" s="136"/>
    </row>
    <row r="54044" spans="5:62" ht="14.25" customHeight="1" x14ac:dyDescent="0.25">
      <c r="E54044" s="113"/>
      <c r="H54044" s="133"/>
      <c r="T54044" s="133"/>
      <c r="X54044" s="131"/>
      <c r="Y54044" s="133"/>
      <c r="AJ54044" s="133"/>
      <c r="AO54044" s="135"/>
      <c r="AP54044" s="135"/>
      <c r="BJ54044" s="136"/>
    </row>
    <row r="54045" spans="5:62" ht="14.25" customHeight="1" x14ac:dyDescent="0.25">
      <c r="E54045" s="113"/>
      <c r="H54045" s="133"/>
      <c r="T54045" s="133"/>
      <c r="X54045" s="131"/>
      <c r="Y54045" s="133"/>
      <c r="AJ54045" s="133"/>
      <c r="AO54045" s="135"/>
      <c r="AP54045" s="135"/>
      <c r="BJ54045" s="136"/>
    </row>
    <row r="54046" spans="5:62" ht="14.25" customHeight="1" x14ac:dyDescent="0.25">
      <c r="E54046" s="113"/>
      <c r="H54046" s="133"/>
      <c r="T54046" s="133"/>
      <c r="X54046" s="131"/>
      <c r="Y54046" s="133"/>
      <c r="AJ54046" s="133"/>
      <c r="AO54046" s="135"/>
      <c r="AP54046" s="135"/>
      <c r="BJ54046" s="136"/>
    </row>
    <row r="54047" spans="5:62" ht="14.25" customHeight="1" x14ac:dyDescent="0.25">
      <c r="E54047" s="113"/>
      <c r="H54047" s="133"/>
      <c r="T54047" s="133"/>
      <c r="X54047" s="131"/>
      <c r="Y54047" s="133"/>
      <c r="AJ54047" s="133"/>
      <c r="AO54047" s="135"/>
      <c r="AP54047" s="135"/>
      <c r="BJ54047" s="136"/>
    </row>
    <row r="54048" spans="5:62" ht="14.25" customHeight="1" x14ac:dyDescent="0.25">
      <c r="E54048" s="113"/>
      <c r="H54048" s="133"/>
      <c r="T54048" s="133"/>
      <c r="X54048" s="131"/>
      <c r="Y54048" s="133"/>
      <c r="AJ54048" s="133"/>
      <c r="AO54048" s="135"/>
      <c r="AP54048" s="135"/>
      <c r="BJ54048" s="136"/>
    </row>
    <row r="54049" spans="5:62" ht="14.25" customHeight="1" x14ac:dyDescent="0.25">
      <c r="E54049" s="113"/>
      <c r="H54049" s="133"/>
      <c r="T54049" s="133"/>
      <c r="X54049" s="131"/>
      <c r="Y54049" s="133"/>
      <c r="AJ54049" s="133"/>
      <c r="AO54049" s="135"/>
      <c r="AP54049" s="135"/>
      <c r="BJ54049" s="136"/>
    </row>
    <row r="54050" spans="5:62" ht="14.25" customHeight="1" x14ac:dyDescent="0.25">
      <c r="E54050" s="113"/>
      <c r="H54050" s="133"/>
      <c r="T54050" s="133"/>
      <c r="X54050" s="131"/>
      <c r="Y54050" s="133"/>
      <c r="AJ54050" s="133"/>
      <c r="AO54050" s="135"/>
      <c r="AP54050" s="135"/>
      <c r="BJ54050" s="136"/>
    </row>
    <row r="54051" spans="5:62" ht="14.25" customHeight="1" x14ac:dyDescent="0.25">
      <c r="E54051" s="113"/>
      <c r="H54051" s="133"/>
      <c r="T54051" s="133"/>
      <c r="X54051" s="131"/>
      <c r="Y54051" s="133"/>
      <c r="AJ54051" s="133"/>
      <c r="AO54051" s="135"/>
      <c r="AP54051" s="135"/>
      <c r="BJ54051" s="136"/>
    </row>
    <row r="54052" spans="5:62" ht="14.25" customHeight="1" x14ac:dyDescent="0.25">
      <c r="E54052" s="113"/>
      <c r="H54052" s="133"/>
      <c r="T54052" s="133"/>
      <c r="X54052" s="131"/>
      <c r="Y54052" s="133"/>
      <c r="AJ54052" s="133"/>
      <c r="AO54052" s="135"/>
      <c r="AP54052" s="135"/>
      <c r="BJ54052" s="136"/>
    </row>
    <row r="54053" spans="5:62" ht="14.25" customHeight="1" x14ac:dyDescent="0.25">
      <c r="E54053" s="113"/>
      <c r="H54053" s="133"/>
      <c r="T54053" s="133"/>
      <c r="X54053" s="131"/>
      <c r="Y54053" s="133"/>
      <c r="AJ54053" s="133"/>
      <c r="AO54053" s="135"/>
      <c r="AP54053" s="135"/>
      <c r="BJ54053" s="136"/>
    </row>
    <row r="54054" spans="5:62" ht="14.25" customHeight="1" x14ac:dyDescent="0.25">
      <c r="E54054" s="113"/>
      <c r="H54054" s="133"/>
      <c r="T54054" s="133"/>
      <c r="X54054" s="131"/>
      <c r="Y54054" s="133"/>
      <c r="AJ54054" s="133"/>
      <c r="AO54054" s="135"/>
      <c r="AP54054" s="135"/>
      <c r="BJ54054" s="136"/>
    </row>
    <row r="54055" spans="5:62" ht="14.25" customHeight="1" x14ac:dyDescent="0.25">
      <c r="E54055" s="113"/>
      <c r="H54055" s="133"/>
      <c r="T54055" s="133"/>
      <c r="X54055" s="131"/>
      <c r="Y54055" s="133"/>
      <c r="AJ54055" s="133"/>
      <c r="AO54055" s="135"/>
      <c r="AP54055" s="135"/>
      <c r="BJ54055" s="136"/>
    </row>
    <row r="54056" spans="5:62" ht="14.25" customHeight="1" x14ac:dyDescent="0.25">
      <c r="E54056" s="113"/>
      <c r="H54056" s="133"/>
      <c r="T54056" s="133"/>
      <c r="X54056" s="131"/>
      <c r="Y54056" s="133"/>
      <c r="AJ54056" s="133"/>
      <c r="AO54056" s="135"/>
      <c r="AP54056" s="135"/>
      <c r="BJ54056" s="136"/>
    </row>
    <row r="54057" spans="5:62" ht="14.25" customHeight="1" x14ac:dyDescent="0.25">
      <c r="E54057" s="113"/>
      <c r="H54057" s="133"/>
      <c r="T54057" s="133"/>
      <c r="X54057" s="131"/>
      <c r="Y54057" s="133"/>
      <c r="AJ54057" s="133"/>
      <c r="AO54057" s="135"/>
      <c r="AP54057" s="135"/>
      <c r="BJ54057" s="136"/>
    </row>
    <row r="54058" spans="5:62" ht="14.25" customHeight="1" x14ac:dyDescent="0.25">
      <c r="E54058" s="113"/>
      <c r="H54058" s="133"/>
      <c r="T54058" s="133"/>
      <c r="X54058" s="131"/>
      <c r="Y54058" s="133"/>
      <c r="AJ54058" s="133"/>
      <c r="AO54058" s="135"/>
      <c r="AP54058" s="135"/>
      <c r="BJ54058" s="136"/>
    </row>
    <row r="54059" spans="5:62" ht="14.25" customHeight="1" x14ac:dyDescent="0.25">
      <c r="E54059" s="113"/>
      <c r="H54059" s="133"/>
      <c r="T54059" s="133"/>
      <c r="X54059" s="131"/>
      <c r="Y54059" s="133"/>
      <c r="AJ54059" s="133"/>
      <c r="AO54059" s="135"/>
      <c r="AP54059" s="135"/>
      <c r="BJ54059" s="136"/>
    </row>
    <row r="54060" spans="5:62" ht="14.25" customHeight="1" x14ac:dyDescent="0.25">
      <c r="E54060" s="113"/>
      <c r="H54060" s="133"/>
      <c r="T54060" s="133"/>
      <c r="X54060" s="131"/>
      <c r="Y54060" s="133"/>
      <c r="AJ54060" s="133"/>
      <c r="AO54060" s="135"/>
      <c r="AP54060" s="135"/>
      <c r="BJ54060" s="136"/>
    </row>
    <row r="54061" spans="5:62" ht="14.25" customHeight="1" x14ac:dyDescent="0.25">
      <c r="E54061" s="113"/>
      <c r="H54061" s="133"/>
      <c r="T54061" s="133"/>
      <c r="X54061" s="131"/>
      <c r="Y54061" s="133"/>
      <c r="AJ54061" s="133"/>
      <c r="AO54061" s="135"/>
      <c r="AP54061" s="135"/>
      <c r="BJ54061" s="136"/>
    </row>
    <row r="54062" spans="5:62" ht="14.25" customHeight="1" x14ac:dyDescent="0.25">
      <c r="E54062" s="113"/>
      <c r="H54062" s="133"/>
      <c r="T54062" s="133"/>
      <c r="X54062" s="131"/>
      <c r="Y54062" s="133"/>
      <c r="AJ54062" s="133"/>
      <c r="AO54062" s="135"/>
      <c r="AP54062" s="135"/>
      <c r="BJ54062" s="136"/>
    </row>
    <row r="54063" spans="5:62" ht="14.25" customHeight="1" x14ac:dyDescent="0.25">
      <c r="E54063" s="113"/>
      <c r="H54063" s="133"/>
      <c r="T54063" s="133"/>
      <c r="X54063" s="131"/>
      <c r="Y54063" s="133"/>
      <c r="AJ54063" s="133"/>
      <c r="AO54063" s="135"/>
      <c r="AP54063" s="135"/>
      <c r="BJ54063" s="136"/>
    </row>
    <row r="54064" spans="5:62" ht="14.25" customHeight="1" x14ac:dyDescent="0.25">
      <c r="E54064" s="113"/>
      <c r="H54064" s="133"/>
      <c r="T54064" s="133"/>
      <c r="X54064" s="131"/>
      <c r="Y54064" s="133"/>
      <c r="AJ54064" s="133"/>
      <c r="AO54064" s="135"/>
      <c r="AP54064" s="135"/>
      <c r="BJ54064" s="136"/>
    </row>
    <row r="54065" spans="5:62" ht="14.25" customHeight="1" x14ac:dyDescent="0.25">
      <c r="E54065" s="113"/>
      <c r="H54065" s="133"/>
      <c r="T54065" s="133"/>
      <c r="X54065" s="131"/>
      <c r="Y54065" s="133"/>
      <c r="AJ54065" s="133"/>
      <c r="AO54065" s="135"/>
      <c r="AP54065" s="135"/>
      <c r="BJ54065" s="136"/>
    </row>
    <row r="54066" spans="5:62" ht="14.25" customHeight="1" x14ac:dyDescent="0.25">
      <c r="E54066" s="113"/>
      <c r="H54066" s="133"/>
      <c r="T54066" s="133"/>
      <c r="X54066" s="131"/>
      <c r="Y54066" s="133"/>
      <c r="AJ54066" s="133"/>
      <c r="AO54066" s="135"/>
      <c r="AP54066" s="135"/>
      <c r="BJ54066" s="136"/>
    </row>
    <row r="54067" spans="5:62" ht="14.25" customHeight="1" x14ac:dyDescent="0.25">
      <c r="E54067" s="113"/>
      <c r="H54067" s="133"/>
      <c r="T54067" s="133"/>
      <c r="X54067" s="131"/>
      <c r="Y54067" s="133"/>
      <c r="AJ54067" s="133"/>
      <c r="AO54067" s="135"/>
      <c r="AP54067" s="135"/>
      <c r="BJ54067" s="136"/>
    </row>
    <row r="54068" spans="5:62" ht="14.25" customHeight="1" x14ac:dyDescent="0.25">
      <c r="E54068" s="113"/>
      <c r="H54068" s="133"/>
      <c r="T54068" s="133"/>
      <c r="X54068" s="131"/>
      <c r="Y54068" s="133"/>
      <c r="AJ54068" s="133"/>
      <c r="AO54068" s="135"/>
      <c r="AP54068" s="135"/>
      <c r="BJ54068" s="136"/>
    </row>
    <row r="54069" spans="5:62" ht="14.25" customHeight="1" x14ac:dyDescent="0.25">
      <c r="E54069" s="113"/>
      <c r="H54069" s="133"/>
      <c r="T54069" s="133"/>
      <c r="X54069" s="131"/>
      <c r="Y54069" s="133"/>
      <c r="AJ54069" s="133"/>
      <c r="AO54069" s="135"/>
      <c r="AP54069" s="135"/>
      <c r="BJ54069" s="136"/>
    </row>
    <row r="54070" spans="5:62" ht="14.25" customHeight="1" x14ac:dyDescent="0.25">
      <c r="E54070" s="113"/>
      <c r="H54070" s="133"/>
      <c r="T54070" s="133"/>
      <c r="X54070" s="131"/>
      <c r="Y54070" s="133"/>
      <c r="AJ54070" s="133"/>
      <c r="AO54070" s="135"/>
      <c r="AP54070" s="135"/>
      <c r="BJ54070" s="136"/>
    </row>
    <row r="54071" spans="5:62" ht="14.25" customHeight="1" x14ac:dyDescent="0.25">
      <c r="E54071" s="113"/>
      <c r="H54071" s="133"/>
      <c r="T54071" s="133"/>
      <c r="X54071" s="131"/>
      <c r="Y54071" s="133"/>
      <c r="AJ54071" s="133"/>
      <c r="AO54071" s="135"/>
      <c r="AP54071" s="135"/>
      <c r="BJ54071" s="136"/>
    </row>
    <row r="54072" spans="5:62" ht="14.25" customHeight="1" x14ac:dyDescent="0.25">
      <c r="E54072" s="113"/>
      <c r="H54072" s="133"/>
      <c r="T54072" s="133"/>
      <c r="X54072" s="131"/>
      <c r="Y54072" s="133"/>
      <c r="AJ54072" s="133"/>
      <c r="AO54072" s="135"/>
      <c r="AP54072" s="135"/>
      <c r="BJ54072" s="136"/>
    </row>
    <row r="54073" spans="5:62" ht="14.25" customHeight="1" x14ac:dyDescent="0.25">
      <c r="E54073" s="113"/>
      <c r="H54073" s="133"/>
      <c r="T54073" s="133"/>
      <c r="X54073" s="131"/>
      <c r="Y54073" s="133"/>
      <c r="AJ54073" s="133"/>
      <c r="AO54073" s="135"/>
      <c r="AP54073" s="135"/>
      <c r="BJ54073" s="136"/>
    </row>
    <row r="54074" spans="5:62" ht="14.25" customHeight="1" x14ac:dyDescent="0.25">
      <c r="E54074" s="113"/>
      <c r="H54074" s="133"/>
      <c r="T54074" s="133"/>
      <c r="X54074" s="131"/>
      <c r="Y54074" s="133"/>
      <c r="AJ54074" s="133"/>
      <c r="AO54074" s="135"/>
      <c r="AP54074" s="135"/>
      <c r="BJ54074" s="136"/>
    </row>
    <row r="54075" spans="5:62" ht="14.25" customHeight="1" x14ac:dyDescent="0.25">
      <c r="E54075" s="113"/>
      <c r="H54075" s="133"/>
      <c r="T54075" s="133"/>
      <c r="X54075" s="131"/>
      <c r="Y54075" s="133"/>
      <c r="AJ54075" s="133"/>
      <c r="AO54075" s="135"/>
      <c r="AP54075" s="135"/>
      <c r="BJ54075" s="136"/>
    </row>
    <row r="54076" spans="5:62" ht="14.25" customHeight="1" x14ac:dyDescent="0.25">
      <c r="E54076" s="113"/>
      <c r="H54076" s="133"/>
      <c r="T54076" s="133"/>
      <c r="X54076" s="131"/>
      <c r="Y54076" s="133"/>
      <c r="AJ54076" s="133"/>
      <c r="AO54076" s="135"/>
      <c r="AP54076" s="135"/>
      <c r="BJ54076" s="136"/>
    </row>
    <row r="54077" spans="5:62" ht="14.25" customHeight="1" x14ac:dyDescent="0.25">
      <c r="E54077" s="113"/>
      <c r="H54077" s="133"/>
      <c r="T54077" s="133"/>
      <c r="X54077" s="131"/>
      <c r="Y54077" s="133"/>
      <c r="AJ54077" s="133"/>
      <c r="AO54077" s="135"/>
      <c r="AP54077" s="135"/>
      <c r="BJ54077" s="136"/>
    </row>
    <row r="54078" spans="5:62" ht="14.25" customHeight="1" x14ac:dyDescent="0.25">
      <c r="E54078" s="113"/>
      <c r="H54078" s="133"/>
      <c r="T54078" s="133"/>
      <c r="X54078" s="131"/>
      <c r="Y54078" s="133"/>
      <c r="AJ54078" s="133"/>
      <c r="AO54078" s="135"/>
      <c r="AP54078" s="135"/>
      <c r="BJ54078" s="136"/>
    </row>
    <row r="54079" spans="5:62" ht="14.25" customHeight="1" x14ac:dyDescent="0.25">
      <c r="E54079" s="113"/>
      <c r="H54079" s="133"/>
      <c r="T54079" s="133"/>
      <c r="X54079" s="131"/>
      <c r="Y54079" s="133"/>
      <c r="AJ54079" s="133"/>
      <c r="AO54079" s="135"/>
      <c r="AP54079" s="135"/>
      <c r="BJ54079" s="136"/>
    </row>
    <row r="54080" spans="5:62" ht="14.25" customHeight="1" x14ac:dyDescent="0.25">
      <c r="E54080" s="113"/>
      <c r="H54080" s="133"/>
      <c r="T54080" s="133"/>
      <c r="X54080" s="131"/>
      <c r="Y54080" s="133"/>
      <c r="AJ54080" s="133"/>
      <c r="AO54080" s="135"/>
      <c r="AP54080" s="135"/>
      <c r="BJ54080" s="136"/>
    </row>
    <row r="54081" spans="5:62" ht="14.25" customHeight="1" x14ac:dyDescent="0.25">
      <c r="E54081" s="113"/>
      <c r="H54081" s="133"/>
      <c r="T54081" s="133"/>
      <c r="X54081" s="131"/>
      <c r="Y54081" s="133"/>
      <c r="AJ54081" s="133"/>
      <c r="AO54081" s="135"/>
      <c r="AP54081" s="135"/>
      <c r="BJ54081" s="136"/>
    </row>
    <row r="54082" spans="5:62" ht="14.25" customHeight="1" x14ac:dyDescent="0.25">
      <c r="E54082" s="113"/>
      <c r="H54082" s="133"/>
      <c r="T54082" s="133"/>
      <c r="X54082" s="131"/>
      <c r="Y54082" s="133"/>
      <c r="AJ54082" s="133"/>
      <c r="AO54082" s="135"/>
      <c r="AP54082" s="135"/>
      <c r="BJ54082" s="136"/>
    </row>
    <row r="54083" spans="5:62" ht="14.25" customHeight="1" x14ac:dyDescent="0.25">
      <c r="E54083" s="113"/>
      <c r="H54083" s="133"/>
      <c r="T54083" s="133"/>
      <c r="X54083" s="131"/>
      <c r="Y54083" s="133"/>
      <c r="AJ54083" s="133"/>
      <c r="AO54083" s="135"/>
      <c r="AP54083" s="135"/>
      <c r="BJ54083" s="136"/>
    </row>
    <row r="54084" spans="5:62" ht="14.25" customHeight="1" x14ac:dyDescent="0.25">
      <c r="E54084" s="113"/>
      <c r="H54084" s="133"/>
      <c r="T54084" s="133"/>
      <c r="X54084" s="131"/>
      <c r="Y54084" s="133"/>
      <c r="AJ54084" s="133"/>
      <c r="AO54084" s="135"/>
      <c r="AP54084" s="135"/>
      <c r="BJ54084" s="136"/>
    </row>
    <row r="54085" spans="5:62" ht="14.25" customHeight="1" x14ac:dyDescent="0.25">
      <c r="E54085" s="113"/>
      <c r="H54085" s="133"/>
      <c r="T54085" s="133"/>
      <c r="X54085" s="131"/>
      <c r="Y54085" s="133"/>
      <c r="AJ54085" s="133"/>
      <c r="AO54085" s="135"/>
      <c r="AP54085" s="135"/>
      <c r="BJ54085" s="136"/>
    </row>
    <row r="54086" spans="5:62" ht="14.25" customHeight="1" x14ac:dyDescent="0.25">
      <c r="E54086" s="113"/>
      <c r="H54086" s="133"/>
      <c r="T54086" s="133"/>
      <c r="X54086" s="131"/>
      <c r="Y54086" s="133"/>
      <c r="AJ54086" s="133"/>
      <c r="AO54086" s="135"/>
      <c r="AP54086" s="135"/>
      <c r="BJ54086" s="136"/>
    </row>
    <row r="54087" spans="5:62" ht="14.25" customHeight="1" x14ac:dyDescent="0.25">
      <c r="E54087" s="113"/>
      <c r="H54087" s="133"/>
      <c r="T54087" s="133"/>
      <c r="X54087" s="131"/>
      <c r="Y54087" s="133"/>
      <c r="AJ54087" s="133"/>
      <c r="AO54087" s="135"/>
      <c r="AP54087" s="135"/>
      <c r="BJ54087" s="136"/>
    </row>
    <row r="54088" spans="5:62" ht="14.25" customHeight="1" x14ac:dyDescent="0.25">
      <c r="E54088" s="113"/>
      <c r="H54088" s="133"/>
      <c r="T54088" s="133"/>
      <c r="X54088" s="131"/>
      <c r="Y54088" s="133"/>
      <c r="AJ54088" s="133"/>
      <c r="AO54088" s="135"/>
      <c r="AP54088" s="135"/>
      <c r="BJ54088" s="136"/>
    </row>
    <row r="54089" spans="5:62" ht="14.25" customHeight="1" x14ac:dyDescent="0.25">
      <c r="E54089" s="113"/>
      <c r="H54089" s="133"/>
      <c r="T54089" s="133"/>
      <c r="X54089" s="131"/>
      <c r="Y54089" s="133"/>
      <c r="AJ54089" s="133"/>
      <c r="AO54089" s="135"/>
      <c r="AP54089" s="135"/>
      <c r="BJ54089" s="136"/>
    </row>
    <row r="54090" spans="5:62" ht="14.25" customHeight="1" x14ac:dyDescent="0.25">
      <c r="E54090" s="113"/>
      <c r="H54090" s="133"/>
      <c r="T54090" s="133"/>
      <c r="X54090" s="131"/>
      <c r="Y54090" s="133"/>
      <c r="AJ54090" s="133"/>
      <c r="AO54090" s="135"/>
      <c r="AP54090" s="135"/>
      <c r="BJ54090" s="136"/>
    </row>
    <row r="54091" spans="5:62" ht="14.25" customHeight="1" x14ac:dyDescent="0.25">
      <c r="E54091" s="113"/>
      <c r="H54091" s="133"/>
      <c r="T54091" s="133"/>
      <c r="X54091" s="131"/>
      <c r="Y54091" s="133"/>
      <c r="AJ54091" s="133"/>
      <c r="AO54091" s="135"/>
      <c r="AP54091" s="135"/>
      <c r="BJ54091" s="136"/>
    </row>
    <row r="54092" spans="5:62" ht="14.25" customHeight="1" x14ac:dyDescent="0.25">
      <c r="E54092" s="113"/>
      <c r="H54092" s="133"/>
      <c r="T54092" s="133"/>
      <c r="X54092" s="131"/>
      <c r="Y54092" s="133"/>
      <c r="AJ54092" s="133"/>
      <c r="AO54092" s="135"/>
      <c r="AP54092" s="135"/>
      <c r="BJ54092" s="136"/>
    </row>
    <row r="54093" spans="5:62" ht="14.25" customHeight="1" x14ac:dyDescent="0.25">
      <c r="E54093" s="113"/>
      <c r="H54093" s="133"/>
      <c r="T54093" s="133"/>
      <c r="X54093" s="131"/>
      <c r="Y54093" s="133"/>
      <c r="AJ54093" s="133"/>
      <c r="AO54093" s="135"/>
      <c r="AP54093" s="135"/>
      <c r="BJ54093" s="136"/>
    </row>
    <row r="54094" spans="5:62" ht="14.25" customHeight="1" x14ac:dyDescent="0.25">
      <c r="E54094" s="113"/>
      <c r="H54094" s="133"/>
      <c r="T54094" s="133"/>
      <c r="X54094" s="131"/>
      <c r="Y54094" s="133"/>
      <c r="AJ54094" s="133"/>
      <c r="AO54094" s="135"/>
      <c r="AP54094" s="135"/>
      <c r="BJ54094" s="136"/>
    </row>
    <row r="54095" spans="5:62" ht="14.25" customHeight="1" x14ac:dyDescent="0.25">
      <c r="E54095" s="113"/>
      <c r="H54095" s="133"/>
      <c r="T54095" s="133"/>
      <c r="X54095" s="131"/>
      <c r="Y54095" s="133"/>
      <c r="AJ54095" s="133"/>
      <c r="AO54095" s="135"/>
      <c r="AP54095" s="135"/>
      <c r="BJ54095" s="136"/>
    </row>
    <row r="54096" spans="5:62" ht="14.25" customHeight="1" x14ac:dyDescent="0.25">
      <c r="E54096" s="113"/>
      <c r="H54096" s="133"/>
      <c r="T54096" s="133"/>
      <c r="X54096" s="131"/>
      <c r="Y54096" s="133"/>
      <c r="AJ54096" s="133"/>
      <c r="AO54096" s="135"/>
      <c r="AP54096" s="135"/>
      <c r="BJ54096" s="136"/>
    </row>
    <row r="54097" spans="5:62" ht="14.25" customHeight="1" x14ac:dyDescent="0.25">
      <c r="E54097" s="113"/>
      <c r="H54097" s="133"/>
      <c r="T54097" s="133"/>
      <c r="X54097" s="131"/>
      <c r="Y54097" s="133"/>
      <c r="AJ54097" s="133"/>
      <c r="AO54097" s="135"/>
      <c r="AP54097" s="135"/>
      <c r="BJ54097" s="136"/>
    </row>
    <row r="54098" spans="5:62" ht="14.25" customHeight="1" x14ac:dyDescent="0.25">
      <c r="E54098" s="113"/>
      <c r="H54098" s="133"/>
      <c r="T54098" s="133"/>
      <c r="X54098" s="131"/>
      <c r="Y54098" s="133"/>
      <c r="AJ54098" s="133"/>
      <c r="AO54098" s="135"/>
      <c r="AP54098" s="135"/>
      <c r="BJ54098" s="136"/>
    </row>
    <row r="54099" spans="5:62" ht="14.25" customHeight="1" x14ac:dyDescent="0.25">
      <c r="E54099" s="113"/>
      <c r="H54099" s="133"/>
      <c r="T54099" s="133"/>
      <c r="X54099" s="131"/>
      <c r="Y54099" s="133"/>
      <c r="AJ54099" s="133"/>
      <c r="AO54099" s="135"/>
      <c r="AP54099" s="135"/>
      <c r="BJ54099" s="136"/>
    </row>
    <row r="54100" spans="5:62" ht="14.25" customHeight="1" x14ac:dyDescent="0.25">
      <c r="E54100" s="113"/>
      <c r="H54100" s="133"/>
      <c r="T54100" s="133"/>
      <c r="X54100" s="131"/>
      <c r="Y54100" s="133"/>
      <c r="AJ54100" s="133"/>
      <c r="AO54100" s="135"/>
      <c r="AP54100" s="135"/>
      <c r="BJ54100" s="136"/>
    </row>
    <row r="54101" spans="5:62" ht="14.25" customHeight="1" x14ac:dyDescent="0.25">
      <c r="E54101" s="113"/>
      <c r="H54101" s="133"/>
      <c r="T54101" s="133"/>
      <c r="X54101" s="131"/>
      <c r="Y54101" s="133"/>
      <c r="AJ54101" s="133"/>
      <c r="AO54101" s="135"/>
      <c r="AP54101" s="135"/>
      <c r="BJ54101" s="136"/>
    </row>
    <row r="54102" spans="5:62" ht="14.25" customHeight="1" x14ac:dyDescent="0.25">
      <c r="E54102" s="113"/>
      <c r="H54102" s="133"/>
      <c r="T54102" s="133"/>
      <c r="X54102" s="131"/>
      <c r="Y54102" s="133"/>
      <c r="AJ54102" s="133"/>
      <c r="AO54102" s="135"/>
      <c r="AP54102" s="135"/>
      <c r="BJ54102" s="136"/>
    </row>
    <row r="54103" spans="5:62" ht="14.25" customHeight="1" x14ac:dyDescent="0.25">
      <c r="E54103" s="113"/>
      <c r="H54103" s="133"/>
      <c r="T54103" s="133"/>
      <c r="X54103" s="131"/>
      <c r="Y54103" s="133"/>
      <c r="AJ54103" s="133"/>
      <c r="AO54103" s="135"/>
      <c r="AP54103" s="135"/>
      <c r="BJ54103" s="136"/>
    </row>
    <row r="54104" spans="5:62" ht="14.25" customHeight="1" x14ac:dyDescent="0.25">
      <c r="E54104" s="113"/>
      <c r="H54104" s="133"/>
      <c r="T54104" s="133"/>
      <c r="X54104" s="131"/>
      <c r="Y54104" s="133"/>
      <c r="AJ54104" s="133"/>
      <c r="AO54104" s="135"/>
      <c r="AP54104" s="135"/>
      <c r="BJ54104" s="136"/>
    </row>
    <row r="54105" spans="5:62" ht="14.25" customHeight="1" x14ac:dyDescent="0.25">
      <c r="E54105" s="113"/>
      <c r="H54105" s="133"/>
      <c r="T54105" s="133"/>
      <c r="X54105" s="131"/>
      <c r="Y54105" s="133"/>
      <c r="AJ54105" s="133"/>
      <c r="AO54105" s="135"/>
      <c r="AP54105" s="135"/>
      <c r="BJ54105" s="136"/>
    </row>
    <row r="54106" spans="5:62" ht="14.25" customHeight="1" x14ac:dyDescent="0.25">
      <c r="E54106" s="113"/>
      <c r="H54106" s="133"/>
      <c r="T54106" s="133"/>
      <c r="X54106" s="131"/>
      <c r="Y54106" s="133"/>
      <c r="AJ54106" s="133"/>
      <c r="AO54106" s="135"/>
      <c r="AP54106" s="135"/>
      <c r="BJ54106" s="136"/>
    </row>
    <row r="54107" spans="5:62" ht="14.25" customHeight="1" x14ac:dyDescent="0.25">
      <c r="E54107" s="113"/>
      <c r="H54107" s="133"/>
      <c r="T54107" s="133"/>
      <c r="X54107" s="131"/>
      <c r="Y54107" s="133"/>
      <c r="AJ54107" s="133"/>
      <c r="AO54107" s="135"/>
      <c r="AP54107" s="135"/>
      <c r="BJ54107" s="136"/>
    </row>
    <row r="54108" spans="5:62" ht="14.25" customHeight="1" x14ac:dyDescent="0.25">
      <c r="E54108" s="113"/>
      <c r="H54108" s="133"/>
      <c r="T54108" s="133"/>
      <c r="X54108" s="131"/>
      <c r="Y54108" s="133"/>
      <c r="AJ54108" s="133"/>
      <c r="AO54108" s="135"/>
      <c r="AP54108" s="135"/>
      <c r="BJ54108" s="136"/>
    </row>
    <row r="54109" spans="5:62" ht="14.25" customHeight="1" x14ac:dyDescent="0.25">
      <c r="E54109" s="113"/>
      <c r="H54109" s="133"/>
      <c r="T54109" s="133"/>
      <c r="X54109" s="131"/>
      <c r="Y54109" s="133"/>
      <c r="AJ54109" s="133"/>
      <c r="AO54109" s="135"/>
      <c r="AP54109" s="135"/>
      <c r="BJ54109" s="136"/>
    </row>
    <row r="54110" spans="5:62" ht="14.25" customHeight="1" x14ac:dyDescent="0.25">
      <c r="E54110" s="113"/>
      <c r="H54110" s="133"/>
      <c r="T54110" s="133"/>
      <c r="X54110" s="131"/>
      <c r="Y54110" s="133"/>
      <c r="AJ54110" s="133"/>
      <c r="AO54110" s="135"/>
      <c r="AP54110" s="135"/>
      <c r="BJ54110" s="136"/>
    </row>
    <row r="54111" spans="5:62" ht="14.25" customHeight="1" x14ac:dyDescent="0.25">
      <c r="E54111" s="113"/>
      <c r="H54111" s="133"/>
      <c r="T54111" s="133"/>
      <c r="X54111" s="131"/>
      <c r="Y54111" s="133"/>
      <c r="AJ54111" s="133"/>
      <c r="AO54111" s="135"/>
      <c r="AP54111" s="135"/>
      <c r="BJ54111" s="136"/>
    </row>
    <row r="54112" spans="5:62" ht="14.25" customHeight="1" x14ac:dyDescent="0.25">
      <c r="E54112" s="113"/>
      <c r="H54112" s="133"/>
      <c r="T54112" s="133"/>
      <c r="X54112" s="131"/>
      <c r="Y54112" s="133"/>
      <c r="AJ54112" s="133"/>
      <c r="AO54112" s="135"/>
      <c r="AP54112" s="135"/>
      <c r="BJ54112" s="136"/>
    </row>
    <row r="54113" spans="5:62" ht="14.25" customHeight="1" x14ac:dyDescent="0.25">
      <c r="E54113" s="113"/>
      <c r="H54113" s="133"/>
      <c r="T54113" s="133"/>
      <c r="X54113" s="131"/>
      <c r="Y54113" s="133"/>
      <c r="AJ54113" s="133"/>
      <c r="AO54113" s="135"/>
      <c r="AP54113" s="135"/>
      <c r="BJ54113" s="136"/>
    </row>
    <row r="54114" spans="5:62" ht="14.25" customHeight="1" x14ac:dyDescent="0.25">
      <c r="E54114" s="113"/>
      <c r="H54114" s="133"/>
      <c r="T54114" s="133"/>
      <c r="X54114" s="131"/>
      <c r="Y54114" s="133"/>
      <c r="AJ54114" s="133"/>
      <c r="AO54114" s="135"/>
      <c r="AP54114" s="135"/>
      <c r="BJ54114" s="136"/>
    </row>
    <row r="54115" spans="5:62" ht="14.25" customHeight="1" x14ac:dyDescent="0.25">
      <c r="E54115" s="113"/>
      <c r="H54115" s="133"/>
      <c r="T54115" s="133"/>
      <c r="X54115" s="131"/>
      <c r="Y54115" s="133"/>
      <c r="AJ54115" s="133"/>
      <c r="AO54115" s="135"/>
      <c r="AP54115" s="135"/>
      <c r="BJ54115" s="136"/>
    </row>
    <row r="54116" spans="5:62" ht="14.25" customHeight="1" x14ac:dyDescent="0.25">
      <c r="E54116" s="113"/>
      <c r="H54116" s="133"/>
      <c r="T54116" s="133"/>
      <c r="X54116" s="131"/>
      <c r="Y54116" s="133"/>
      <c r="AJ54116" s="133"/>
      <c r="AO54116" s="135"/>
      <c r="AP54116" s="135"/>
      <c r="BJ54116" s="136"/>
    </row>
    <row r="54117" spans="5:62" ht="14.25" customHeight="1" x14ac:dyDescent="0.25">
      <c r="E54117" s="113"/>
      <c r="H54117" s="133"/>
      <c r="T54117" s="133"/>
      <c r="X54117" s="131"/>
      <c r="Y54117" s="133"/>
      <c r="AJ54117" s="133"/>
      <c r="AO54117" s="135"/>
      <c r="AP54117" s="135"/>
      <c r="BJ54117" s="136"/>
    </row>
    <row r="54118" spans="5:62" ht="14.25" customHeight="1" x14ac:dyDescent="0.25">
      <c r="E54118" s="113"/>
      <c r="H54118" s="133"/>
      <c r="T54118" s="133"/>
      <c r="X54118" s="131"/>
      <c r="Y54118" s="133"/>
      <c r="AJ54118" s="133"/>
      <c r="AO54118" s="135"/>
      <c r="AP54118" s="135"/>
      <c r="BJ54118" s="136"/>
    </row>
    <row r="54119" spans="5:62" ht="14.25" customHeight="1" x14ac:dyDescent="0.25">
      <c r="E54119" s="113"/>
      <c r="H54119" s="133"/>
      <c r="T54119" s="133"/>
      <c r="X54119" s="131"/>
      <c r="Y54119" s="133"/>
      <c r="AJ54119" s="133"/>
      <c r="AO54119" s="135"/>
      <c r="AP54119" s="135"/>
      <c r="BJ54119" s="136"/>
    </row>
    <row r="54120" spans="5:62" ht="14.25" customHeight="1" x14ac:dyDescent="0.25">
      <c r="E54120" s="113"/>
      <c r="H54120" s="133"/>
      <c r="T54120" s="133"/>
      <c r="X54120" s="131"/>
      <c r="Y54120" s="133"/>
      <c r="AJ54120" s="133"/>
      <c r="AO54120" s="135"/>
      <c r="AP54120" s="135"/>
      <c r="BJ54120" s="136"/>
    </row>
    <row r="54121" spans="5:62" ht="14.25" customHeight="1" x14ac:dyDescent="0.25">
      <c r="E54121" s="113"/>
      <c r="H54121" s="133"/>
      <c r="T54121" s="133"/>
      <c r="X54121" s="131"/>
      <c r="Y54121" s="133"/>
      <c r="AJ54121" s="133"/>
      <c r="AO54121" s="135"/>
      <c r="AP54121" s="135"/>
      <c r="BJ54121" s="136"/>
    </row>
    <row r="54122" spans="5:62" ht="14.25" customHeight="1" x14ac:dyDescent="0.25">
      <c r="E54122" s="113"/>
      <c r="H54122" s="133"/>
      <c r="T54122" s="133"/>
      <c r="X54122" s="131"/>
      <c r="Y54122" s="133"/>
      <c r="AJ54122" s="133"/>
      <c r="AO54122" s="135"/>
      <c r="AP54122" s="135"/>
      <c r="BJ54122" s="136"/>
    </row>
    <row r="54123" spans="5:62" ht="14.25" customHeight="1" x14ac:dyDescent="0.25">
      <c r="E54123" s="113"/>
      <c r="H54123" s="133"/>
      <c r="T54123" s="133"/>
      <c r="X54123" s="131"/>
      <c r="Y54123" s="133"/>
      <c r="AJ54123" s="133"/>
      <c r="AO54123" s="135"/>
      <c r="AP54123" s="135"/>
      <c r="BJ54123" s="136"/>
    </row>
    <row r="54124" spans="5:62" ht="14.25" customHeight="1" x14ac:dyDescent="0.25">
      <c r="E54124" s="113"/>
      <c r="H54124" s="133"/>
      <c r="T54124" s="133"/>
      <c r="X54124" s="131"/>
      <c r="Y54124" s="133"/>
      <c r="AJ54124" s="133"/>
      <c r="AO54124" s="135"/>
      <c r="AP54124" s="135"/>
      <c r="BJ54124" s="136"/>
    </row>
    <row r="54125" spans="5:62" ht="14.25" customHeight="1" x14ac:dyDescent="0.25">
      <c r="E54125" s="113"/>
      <c r="H54125" s="133"/>
      <c r="T54125" s="133"/>
      <c r="X54125" s="131"/>
      <c r="Y54125" s="133"/>
      <c r="AJ54125" s="133"/>
      <c r="AO54125" s="135"/>
      <c r="AP54125" s="135"/>
      <c r="BJ54125" s="136"/>
    </row>
    <row r="54126" spans="5:62" ht="14.25" customHeight="1" x14ac:dyDescent="0.25">
      <c r="E54126" s="113"/>
      <c r="H54126" s="133"/>
      <c r="T54126" s="133"/>
      <c r="X54126" s="131"/>
      <c r="Y54126" s="133"/>
      <c r="AJ54126" s="133"/>
      <c r="AO54126" s="135"/>
      <c r="AP54126" s="135"/>
      <c r="BJ54126" s="136"/>
    </row>
    <row r="54127" spans="5:62" ht="14.25" customHeight="1" x14ac:dyDescent="0.25">
      <c r="E54127" s="113"/>
      <c r="H54127" s="133"/>
      <c r="T54127" s="133"/>
      <c r="X54127" s="131"/>
      <c r="Y54127" s="133"/>
      <c r="AJ54127" s="133"/>
      <c r="AO54127" s="135"/>
      <c r="AP54127" s="135"/>
      <c r="BJ54127" s="136"/>
    </row>
    <row r="54128" spans="5:62" ht="14.25" customHeight="1" x14ac:dyDescent="0.25">
      <c r="E54128" s="113"/>
      <c r="H54128" s="133"/>
      <c r="T54128" s="133"/>
      <c r="X54128" s="131"/>
      <c r="Y54128" s="133"/>
      <c r="AJ54128" s="133"/>
      <c r="AO54128" s="135"/>
      <c r="AP54128" s="135"/>
      <c r="BJ54128" s="136"/>
    </row>
    <row r="54129" spans="5:62" ht="14.25" customHeight="1" x14ac:dyDescent="0.25">
      <c r="E54129" s="113"/>
      <c r="H54129" s="133"/>
      <c r="T54129" s="133"/>
      <c r="X54129" s="131"/>
      <c r="Y54129" s="133"/>
      <c r="AJ54129" s="133"/>
      <c r="AO54129" s="135"/>
      <c r="AP54129" s="135"/>
      <c r="BJ54129" s="136"/>
    </row>
    <row r="54130" spans="5:62" ht="14.25" customHeight="1" x14ac:dyDescent="0.25">
      <c r="E54130" s="113"/>
      <c r="H54130" s="133"/>
      <c r="T54130" s="133"/>
      <c r="X54130" s="131"/>
      <c r="Y54130" s="133"/>
      <c r="AJ54130" s="133"/>
      <c r="AO54130" s="135"/>
      <c r="AP54130" s="135"/>
      <c r="BJ54130" s="136"/>
    </row>
    <row r="54131" spans="5:62" ht="14.25" customHeight="1" x14ac:dyDescent="0.25">
      <c r="E54131" s="113"/>
      <c r="H54131" s="133"/>
      <c r="T54131" s="133"/>
      <c r="X54131" s="131"/>
      <c r="Y54131" s="133"/>
      <c r="AJ54131" s="133"/>
      <c r="AO54131" s="135"/>
      <c r="AP54131" s="135"/>
      <c r="BJ54131" s="136"/>
    </row>
    <row r="54132" spans="5:62" ht="14.25" customHeight="1" x14ac:dyDescent="0.25">
      <c r="E54132" s="113"/>
      <c r="H54132" s="133"/>
      <c r="T54132" s="133"/>
      <c r="X54132" s="131"/>
      <c r="Y54132" s="133"/>
      <c r="AJ54132" s="133"/>
      <c r="AO54132" s="135"/>
      <c r="AP54132" s="135"/>
      <c r="BJ54132" s="136"/>
    </row>
    <row r="54133" spans="5:62" ht="14.25" customHeight="1" x14ac:dyDescent="0.25">
      <c r="E54133" s="113"/>
      <c r="H54133" s="133"/>
      <c r="T54133" s="133"/>
      <c r="X54133" s="131"/>
      <c r="Y54133" s="133"/>
      <c r="AJ54133" s="133"/>
      <c r="AO54133" s="135"/>
      <c r="AP54133" s="135"/>
      <c r="BJ54133" s="136"/>
    </row>
    <row r="54134" spans="5:62" ht="14.25" customHeight="1" x14ac:dyDescent="0.25">
      <c r="E54134" s="113"/>
      <c r="H54134" s="133"/>
      <c r="T54134" s="133"/>
      <c r="X54134" s="131"/>
      <c r="Y54134" s="133"/>
      <c r="AJ54134" s="133"/>
      <c r="AO54134" s="135"/>
      <c r="AP54134" s="135"/>
      <c r="BJ54134" s="136"/>
    </row>
    <row r="54135" spans="5:62" ht="14.25" customHeight="1" x14ac:dyDescent="0.25">
      <c r="E54135" s="113"/>
      <c r="H54135" s="133"/>
      <c r="T54135" s="133"/>
      <c r="X54135" s="131"/>
      <c r="Y54135" s="133"/>
      <c r="AJ54135" s="133"/>
      <c r="AO54135" s="135"/>
      <c r="AP54135" s="135"/>
      <c r="BJ54135" s="136"/>
    </row>
    <row r="54136" spans="5:62" ht="14.25" customHeight="1" x14ac:dyDescent="0.25">
      <c r="E54136" s="113"/>
      <c r="H54136" s="133"/>
      <c r="T54136" s="133"/>
      <c r="X54136" s="131"/>
      <c r="Y54136" s="133"/>
      <c r="AJ54136" s="133"/>
      <c r="AO54136" s="135"/>
      <c r="AP54136" s="135"/>
      <c r="BJ54136" s="136"/>
    </row>
    <row r="54137" spans="5:62" ht="14.25" customHeight="1" x14ac:dyDescent="0.25">
      <c r="E54137" s="113"/>
      <c r="H54137" s="133"/>
      <c r="T54137" s="133"/>
      <c r="X54137" s="131"/>
      <c r="Y54137" s="133"/>
      <c r="AJ54137" s="133"/>
      <c r="AO54137" s="135"/>
      <c r="AP54137" s="135"/>
      <c r="BJ54137" s="136"/>
    </row>
    <row r="54138" spans="5:62" ht="14.25" customHeight="1" x14ac:dyDescent="0.25">
      <c r="E54138" s="113"/>
      <c r="H54138" s="133"/>
      <c r="T54138" s="133"/>
      <c r="X54138" s="131"/>
      <c r="Y54138" s="133"/>
      <c r="AJ54138" s="133"/>
      <c r="AO54138" s="135"/>
      <c r="AP54138" s="135"/>
      <c r="BJ54138" s="136"/>
    </row>
    <row r="54139" spans="5:62" ht="14.25" customHeight="1" x14ac:dyDescent="0.25">
      <c r="E54139" s="113"/>
      <c r="H54139" s="133"/>
      <c r="T54139" s="133"/>
      <c r="X54139" s="131"/>
      <c r="Y54139" s="133"/>
      <c r="AJ54139" s="133"/>
      <c r="AO54139" s="135"/>
      <c r="AP54139" s="135"/>
      <c r="BJ54139" s="136"/>
    </row>
    <row r="54140" spans="5:62" ht="14.25" customHeight="1" x14ac:dyDescent="0.25">
      <c r="E54140" s="113"/>
      <c r="H54140" s="133"/>
      <c r="T54140" s="133"/>
      <c r="X54140" s="131"/>
      <c r="Y54140" s="133"/>
      <c r="AJ54140" s="133"/>
      <c r="AO54140" s="135"/>
      <c r="AP54140" s="135"/>
      <c r="BJ54140" s="136"/>
    </row>
    <row r="54141" spans="5:62" ht="14.25" customHeight="1" x14ac:dyDescent="0.25">
      <c r="E54141" s="113"/>
      <c r="H54141" s="133"/>
      <c r="T54141" s="133"/>
      <c r="X54141" s="131"/>
      <c r="Y54141" s="133"/>
      <c r="AJ54141" s="133"/>
      <c r="AO54141" s="135"/>
      <c r="AP54141" s="135"/>
      <c r="BJ54141" s="136"/>
    </row>
    <row r="54142" spans="5:62" ht="14.25" customHeight="1" x14ac:dyDescent="0.25">
      <c r="E54142" s="113"/>
      <c r="H54142" s="133"/>
      <c r="T54142" s="133"/>
      <c r="X54142" s="131"/>
      <c r="Y54142" s="133"/>
      <c r="AJ54142" s="133"/>
      <c r="AO54142" s="135"/>
      <c r="AP54142" s="135"/>
      <c r="BJ54142" s="136"/>
    </row>
    <row r="54143" spans="5:62" ht="14.25" customHeight="1" x14ac:dyDescent="0.25">
      <c r="E54143" s="113"/>
      <c r="H54143" s="133"/>
      <c r="T54143" s="133"/>
      <c r="X54143" s="131"/>
      <c r="Y54143" s="133"/>
      <c r="AJ54143" s="133"/>
      <c r="AO54143" s="135"/>
      <c r="AP54143" s="135"/>
      <c r="BJ54143" s="136"/>
    </row>
    <row r="54144" spans="5:62" ht="14.25" customHeight="1" x14ac:dyDescent="0.25">
      <c r="E54144" s="113"/>
      <c r="H54144" s="133"/>
      <c r="T54144" s="133"/>
      <c r="X54144" s="131"/>
      <c r="Y54144" s="133"/>
      <c r="AJ54144" s="133"/>
      <c r="AO54144" s="135"/>
      <c r="AP54144" s="135"/>
      <c r="BJ54144" s="136"/>
    </row>
    <row r="54145" spans="5:62" ht="14.25" customHeight="1" x14ac:dyDescent="0.25">
      <c r="E54145" s="113"/>
      <c r="H54145" s="133"/>
      <c r="T54145" s="133"/>
      <c r="X54145" s="131"/>
      <c r="Y54145" s="133"/>
      <c r="AJ54145" s="133"/>
      <c r="AO54145" s="135"/>
      <c r="AP54145" s="135"/>
      <c r="BJ54145" s="136"/>
    </row>
    <row r="54146" spans="5:62" ht="14.25" customHeight="1" x14ac:dyDescent="0.25">
      <c r="E54146" s="113"/>
      <c r="H54146" s="133"/>
      <c r="T54146" s="133"/>
      <c r="X54146" s="131"/>
      <c r="Y54146" s="133"/>
      <c r="AJ54146" s="133"/>
      <c r="AO54146" s="135"/>
      <c r="AP54146" s="135"/>
      <c r="BJ54146" s="136"/>
    </row>
    <row r="54147" spans="5:62" ht="14.25" customHeight="1" x14ac:dyDescent="0.25">
      <c r="E54147" s="113"/>
      <c r="H54147" s="133"/>
      <c r="T54147" s="133"/>
      <c r="X54147" s="131"/>
      <c r="Y54147" s="133"/>
      <c r="AJ54147" s="133"/>
      <c r="AO54147" s="135"/>
      <c r="AP54147" s="135"/>
      <c r="BJ54147" s="136"/>
    </row>
    <row r="54148" spans="5:62" ht="14.25" customHeight="1" x14ac:dyDescent="0.25">
      <c r="E54148" s="113"/>
      <c r="H54148" s="133"/>
      <c r="T54148" s="133"/>
      <c r="X54148" s="131"/>
      <c r="Y54148" s="133"/>
      <c r="AJ54148" s="133"/>
      <c r="AO54148" s="135"/>
      <c r="AP54148" s="135"/>
      <c r="BJ54148" s="136"/>
    </row>
    <row r="54149" spans="5:62" ht="14.25" customHeight="1" x14ac:dyDescent="0.25">
      <c r="E54149" s="113"/>
      <c r="H54149" s="133"/>
      <c r="T54149" s="133"/>
      <c r="X54149" s="131"/>
      <c r="Y54149" s="133"/>
      <c r="AJ54149" s="133"/>
      <c r="AO54149" s="135"/>
      <c r="AP54149" s="135"/>
      <c r="BJ54149" s="136"/>
    </row>
    <row r="54150" spans="5:62" ht="14.25" customHeight="1" x14ac:dyDescent="0.25">
      <c r="E54150" s="113"/>
      <c r="H54150" s="133"/>
      <c r="T54150" s="133"/>
      <c r="X54150" s="131"/>
      <c r="Y54150" s="133"/>
      <c r="AJ54150" s="133"/>
      <c r="AO54150" s="135"/>
      <c r="AP54150" s="135"/>
      <c r="BJ54150" s="136"/>
    </row>
    <row r="54151" spans="5:62" ht="14.25" customHeight="1" x14ac:dyDescent="0.25">
      <c r="E54151" s="113"/>
      <c r="H54151" s="133"/>
      <c r="T54151" s="133"/>
      <c r="X54151" s="131"/>
      <c r="Y54151" s="133"/>
      <c r="AJ54151" s="133"/>
      <c r="AO54151" s="135"/>
      <c r="AP54151" s="135"/>
      <c r="BJ54151" s="136"/>
    </row>
    <row r="54152" spans="5:62" ht="14.25" customHeight="1" x14ac:dyDescent="0.25">
      <c r="E54152" s="113"/>
      <c r="H54152" s="133"/>
      <c r="T54152" s="133"/>
      <c r="X54152" s="131"/>
      <c r="Y54152" s="133"/>
      <c r="AJ54152" s="133"/>
      <c r="AO54152" s="135"/>
      <c r="AP54152" s="135"/>
      <c r="BJ54152" s="136"/>
    </row>
    <row r="54153" spans="5:62" ht="14.25" customHeight="1" x14ac:dyDescent="0.25">
      <c r="E54153" s="113"/>
      <c r="H54153" s="133"/>
      <c r="T54153" s="133"/>
      <c r="X54153" s="131"/>
      <c r="Y54153" s="133"/>
      <c r="AJ54153" s="133"/>
      <c r="AO54153" s="135"/>
      <c r="AP54153" s="135"/>
      <c r="BJ54153" s="136"/>
    </row>
    <row r="54154" spans="5:62" ht="14.25" customHeight="1" x14ac:dyDescent="0.25">
      <c r="E54154" s="113"/>
      <c r="H54154" s="133"/>
      <c r="T54154" s="133"/>
      <c r="X54154" s="131"/>
      <c r="Y54154" s="133"/>
      <c r="AJ54154" s="133"/>
      <c r="AO54154" s="135"/>
      <c r="AP54154" s="135"/>
      <c r="BJ54154" s="136"/>
    </row>
    <row r="54155" spans="5:62" ht="14.25" customHeight="1" x14ac:dyDescent="0.25">
      <c r="E54155" s="113"/>
      <c r="H54155" s="133"/>
      <c r="T54155" s="133"/>
      <c r="X54155" s="131"/>
      <c r="Y54155" s="133"/>
      <c r="AJ54155" s="133"/>
      <c r="AO54155" s="135"/>
      <c r="AP54155" s="135"/>
      <c r="BJ54155" s="136"/>
    </row>
    <row r="54156" spans="5:62" ht="14.25" customHeight="1" x14ac:dyDescent="0.25">
      <c r="E54156" s="113"/>
      <c r="H54156" s="133"/>
      <c r="T54156" s="133"/>
      <c r="X54156" s="131"/>
      <c r="Y54156" s="133"/>
      <c r="AJ54156" s="133"/>
      <c r="AO54156" s="135"/>
      <c r="AP54156" s="135"/>
      <c r="BJ54156" s="136"/>
    </row>
    <row r="54157" spans="5:62" ht="14.25" customHeight="1" x14ac:dyDescent="0.25">
      <c r="E54157" s="113"/>
      <c r="H54157" s="133"/>
      <c r="T54157" s="133"/>
      <c r="X54157" s="131"/>
      <c r="Y54157" s="133"/>
      <c r="AJ54157" s="133"/>
      <c r="AO54157" s="135"/>
      <c r="AP54157" s="135"/>
      <c r="BJ54157" s="136"/>
    </row>
    <row r="54158" spans="5:62" ht="14.25" customHeight="1" x14ac:dyDescent="0.25">
      <c r="E54158" s="113"/>
      <c r="H54158" s="133"/>
      <c r="T54158" s="133"/>
      <c r="X54158" s="131"/>
      <c r="Y54158" s="133"/>
      <c r="AJ54158" s="133"/>
      <c r="AO54158" s="135"/>
      <c r="AP54158" s="135"/>
      <c r="BJ54158" s="136"/>
    </row>
    <row r="54159" spans="5:62" ht="14.25" customHeight="1" x14ac:dyDescent="0.25">
      <c r="E54159" s="113"/>
      <c r="H54159" s="133"/>
      <c r="T54159" s="133"/>
      <c r="X54159" s="131"/>
      <c r="Y54159" s="133"/>
      <c r="AJ54159" s="133"/>
      <c r="AO54159" s="135"/>
      <c r="AP54159" s="135"/>
      <c r="BJ54159" s="136"/>
    </row>
    <row r="54160" spans="5:62" ht="14.25" customHeight="1" x14ac:dyDescent="0.25">
      <c r="E54160" s="113"/>
      <c r="H54160" s="133"/>
      <c r="T54160" s="133"/>
      <c r="X54160" s="131"/>
      <c r="Y54160" s="133"/>
      <c r="AJ54160" s="133"/>
      <c r="AO54160" s="135"/>
      <c r="AP54160" s="135"/>
      <c r="BJ54160" s="136"/>
    </row>
    <row r="54161" spans="5:62" ht="14.25" customHeight="1" x14ac:dyDescent="0.25">
      <c r="E54161" s="113"/>
      <c r="H54161" s="133"/>
      <c r="T54161" s="133"/>
      <c r="X54161" s="131"/>
      <c r="Y54161" s="133"/>
      <c r="AJ54161" s="133"/>
      <c r="AO54161" s="135"/>
      <c r="AP54161" s="135"/>
      <c r="BJ54161" s="136"/>
    </row>
    <row r="54162" spans="5:62" ht="14.25" customHeight="1" x14ac:dyDescent="0.25">
      <c r="E54162" s="113"/>
      <c r="H54162" s="133"/>
      <c r="T54162" s="133"/>
      <c r="X54162" s="131"/>
      <c r="Y54162" s="133"/>
      <c r="AJ54162" s="133"/>
      <c r="AO54162" s="135"/>
      <c r="AP54162" s="135"/>
      <c r="BJ54162" s="136"/>
    </row>
    <row r="54163" spans="5:62" ht="14.25" customHeight="1" x14ac:dyDescent="0.25">
      <c r="E54163" s="113"/>
      <c r="H54163" s="133"/>
      <c r="T54163" s="133"/>
      <c r="X54163" s="131"/>
      <c r="Y54163" s="133"/>
      <c r="AJ54163" s="133"/>
      <c r="AO54163" s="135"/>
      <c r="AP54163" s="135"/>
      <c r="BJ54163" s="136"/>
    </row>
    <row r="54164" spans="5:62" ht="14.25" customHeight="1" x14ac:dyDescent="0.25">
      <c r="E54164" s="113"/>
      <c r="H54164" s="133"/>
      <c r="T54164" s="133"/>
      <c r="X54164" s="131"/>
      <c r="Y54164" s="133"/>
      <c r="AJ54164" s="133"/>
      <c r="AO54164" s="135"/>
      <c r="AP54164" s="135"/>
      <c r="BJ54164" s="136"/>
    </row>
    <row r="54165" spans="5:62" ht="14.25" customHeight="1" x14ac:dyDescent="0.25">
      <c r="E54165" s="113"/>
      <c r="H54165" s="133"/>
      <c r="T54165" s="133"/>
      <c r="X54165" s="131"/>
      <c r="Y54165" s="133"/>
      <c r="AJ54165" s="133"/>
      <c r="AO54165" s="135"/>
      <c r="AP54165" s="135"/>
      <c r="BJ54165" s="136"/>
    </row>
    <row r="54166" spans="5:62" ht="14.25" customHeight="1" x14ac:dyDescent="0.25">
      <c r="E54166" s="113"/>
      <c r="H54166" s="133"/>
      <c r="T54166" s="133"/>
      <c r="X54166" s="131"/>
      <c r="Y54166" s="133"/>
      <c r="AJ54166" s="133"/>
      <c r="AO54166" s="135"/>
      <c r="AP54166" s="135"/>
      <c r="BJ54166" s="136"/>
    </row>
    <row r="54167" spans="5:62" ht="14.25" customHeight="1" x14ac:dyDescent="0.25">
      <c r="E54167" s="113"/>
      <c r="H54167" s="133"/>
      <c r="T54167" s="133"/>
      <c r="X54167" s="131"/>
      <c r="Y54167" s="133"/>
      <c r="AJ54167" s="133"/>
      <c r="AO54167" s="135"/>
      <c r="AP54167" s="135"/>
      <c r="BJ54167" s="136"/>
    </row>
    <row r="54168" spans="5:62" ht="14.25" customHeight="1" x14ac:dyDescent="0.25">
      <c r="E54168" s="113"/>
      <c r="H54168" s="133"/>
      <c r="T54168" s="133"/>
      <c r="X54168" s="131"/>
      <c r="Y54168" s="133"/>
      <c r="AJ54168" s="133"/>
      <c r="AO54168" s="135"/>
      <c r="AP54168" s="135"/>
      <c r="BJ54168" s="136"/>
    </row>
    <row r="54169" spans="5:62" ht="14.25" customHeight="1" x14ac:dyDescent="0.25">
      <c r="E54169" s="113"/>
      <c r="H54169" s="133"/>
      <c r="T54169" s="133"/>
      <c r="X54169" s="131"/>
      <c r="Y54169" s="133"/>
      <c r="AJ54169" s="133"/>
      <c r="AO54169" s="135"/>
      <c r="AP54169" s="135"/>
      <c r="BJ54169" s="136"/>
    </row>
    <row r="54170" spans="5:62" ht="14.25" customHeight="1" x14ac:dyDescent="0.25">
      <c r="E54170" s="113"/>
      <c r="H54170" s="133"/>
      <c r="T54170" s="133"/>
      <c r="X54170" s="131"/>
      <c r="Y54170" s="133"/>
      <c r="AJ54170" s="133"/>
      <c r="AO54170" s="135"/>
      <c r="AP54170" s="135"/>
      <c r="BJ54170" s="136"/>
    </row>
    <row r="54171" spans="5:62" ht="14.25" customHeight="1" x14ac:dyDescent="0.25">
      <c r="E54171" s="113"/>
      <c r="H54171" s="133"/>
      <c r="T54171" s="133"/>
      <c r="X54171" s="131"/>
      <c r="Y54171" s="133"/>
      <c r="AJ54171" s="133"/>
      <c r="AO54171" s="135"/>
      <c r="AP54171" s="135"/>
      <c r="BJ54171" s="136"/>
    </row>
    <row r="54172" spans="5:62" ht="14.25" customHeight="1" x14ac:dyDescent="0.25">
      <c r="E54172" s="113"/>
      <c r="H54172" s="133"/>
      <c r="T54172" s="133"/>
      <c r="X54172" s="131"/>
      <c r="Y54172" s="133"/>
      <c r="AJ54172" s="133"/>
      <c r="AO54172" s="135"/>
      <c r="AP54172" s="135"/>
      <c r="BJ54172" s="136"/>
    </row>
    <row r="54173" spans="5:62" ht="14.25" customHeight="1" x14ac:dyDescent="0.25">
      <c r="E54173" s="113"/>
      <c r="H54173" s="133"/>
      <c r="T54173" s="133"/>
      <c r="X54173" s="131"/>
      <c r="Y54173" s="133"/>
      <c r="AJ54173" s="133"/>
      <c r="AO54173" s="135"/>
      <c r="AP54173" s="135"/>
      <c r="BJ54173" s="136"/>
    </row>
    <row r="54174" spans="5:62" ht="14.25" customHeight="1" x14ac:dyDescent="0.25">
      <c r="E54174" s="113"/>
      <c r="H54174" s="133"/>
      <c r="T54174" s="133"/>
      <c r="X54174" s="131"/>
      <c r="Y54174" s="133"/>
      <c r="AJ54174" s="133"/>
      <c r="AO54174" s="135"/>
      <c r="AP54174" s="135"/>
      <c r="BJ54174" s="136"/>
    </row>
    <row r="54175" spans="5:62" ht="14.25" customHeight="1" x14ac:dyDescent="0.25">
      <c r="E54175" s="113"/>
      <c r="H54175" s="133"/>
      <c r="T54175" s="133"/>
      <c r="X54175" s="131"/>
      <c r="Y54175" s="133"/>
      <c r="AJ54175" s="133"/>
      <c r="AO54175" s="135"/>
      <c r="AP54175" s="135"/>
      <c r="BJ54175" s="136"/>
    </row>
    <row r="54176" spans="5:62" ht="14.25" customHeight="1" x14ac:dyDescent="0.25">
      <c r="E54176" s="113"/>
      <c r="H54176" s="133"/>
      <c r="T54176" s="133"/>
      <c r="X54176" s="131"/>
      <c r="Y54176" s="133"/>
      <c r="AJ54176" s="133"/>
      <c r="AO54176" s="135"/>
      <c r="AP54176" s="135"/>
      <c r="BJ54176" s="136"/>
    </row>
    <row r="54177" spans="5:62" ht="14.25" customHeight="1" x14ac:dyDescent="0.25">
      <c r="E54177" s="113"/>
      <c r="H54177" s="133"/>
      <c r="T54177" s="133"/>
      <c r="X54177" s="131"/>
      <c r="Y54177" s="133"/>
      <c r="AJ54177" s="133"/>
      <c r="AO54177" s="135"/>
      <c r="AP54177" s="135"/>
      <c r="BJ54177" s="136"/>
    </row>
    <row r="54178" spans="5:62" ht="14.25" customHeight="1" x14ac:dyDescent="0.25">
      <c r="E54178" s="113"/>
      <c r="H54178" s="133"/>
      <c r="T54178" s="133"/>
      <c r="X54178" s="131"/>
      <c r="Y54178" s="133"/>
      <c r="AJ54178" s="133"/>
      <c r="AO54178" s="135"/>
      <c r="AP54178" s="135"/>
      <c r="BJ54178" s="136"/>
    </row>
    <row r="54179" spans="5:62" ht="14.25" customHeight="1" x14ac:dyDescent="0.25">
      <c r="E54179" s="113"/>
      <c r="H54179" s="133"/>
      <c r="T54179" s="133"/>
      <c r="X54179" s="131"/>
      <c r="Y54179" s="133"/>
      <c r="AJ54179" s="133"/>
      <c r="AO54179" s="135"/>
      <c r="AP54179" s="135"/>
      <c r="BJ54179" s="136"/>
    </row>
    <row r="54180" spans="5:62" ht="14.25" customHeight="1" x14ac:dyDescent="0.25">
      <c r="E54180" s="113"/>
      <c r="H54180" s="133"/>
      <c r="T54180" s="133"/>
      <c r="X54180" s="131"/>
      <c r="Y54180" s="133"/>
      <c r="AJ54180" s="133"/>
      <c r="AO54180" s="135"/>
      <c r="AP54180" s="135"/>
      <c r="BJ54180" s="136"/>
    </row>
    <row r="54181" spans="5:62" ht="14.25" customHeight="1" x14ac:dyDescent="0.25">
      <c r="E54181" s="113"/>
      <c r="H54181" s="133"/>
      <c r="T54181" s="133"/>
      <c r="X54181" s="131"/>
      <c r="Y54181" s="133"/>
      <c r="AJ54181" s="133"/>
      <c r="AO54181" s="135"/>
      <c r="AP54181" s="135"/>
      <c r="BJ54181" s="136"/>
    </row>
    <row r="54182" spans="5:62" ht="14.25" customHeight="1" x14ac:dyDescent="0.25">
      <c r="E54182" s="113"/>
      <c r="H54182" s="133"/>
      <c r="T54182" s="133"/>
      <c r="X54182" s="131"/>
      <c r="Y54182" s="133"/>
      <c r="AJ54182" s="133"/>
      <c r="AO54182" s="135"/>
      <c r="AP54182" s="135"/>
      <c r="BJ54182" s="136"/>
    </row>
    <row r="54183" spans="5:62" ht="14.25" customHeight="1" x14ac:dyDescent="0.25">
      <c r="E54183" s="113"/>
      <c r="H54183" s="133"/>
      <c r="T54183" s="133"/>
      <c r="X54183" s="131"/>
      <c r="Y54183" s="133"/>
      <c r="AJ54183" s="133"/>
      <c r="AO54183" s="135"/>
      <c r="AP54183" s="135"/>
      <c r="BJ54183" s="136"/>
    </row>
    <row r="54184" spans="5:62" ht="14.25" customHeight="1" x14ac:dyDescent="0.25">
      <c r="E54184" s="113"/>
      <c r="H54184" s="133"/>
      <c r="T54184" s="133"/>
      <c r="X54184" s="131"/>
      <c r="Y54184" s="133"/>
      <c r="AJ54184" s="133"/>
      <c r="AO54184" s="135"/>
      <c r="AP54184" s="135"/>
      <c r="BJ54184" s="136"/>
    </row>
    <row r="54185" spans="5:62" ht="14.25" customHeight="1" x14ac:dyDescent="0.25">
      <c r="E54185" s="113"/>
      <c r="H54185" s="133"/>
      <c r="T54185" s="133"/>
      <c r="X54185" s="131"/>
      <c r="Y54185" s="133"/>
      <c r="AJ54185" s="133"/>
      <c r="AO54185" s="135"/>
      <c r="AP54185" s="135"/>
      <c r="BJ54185" s="136"/>
    </row>
    <row r="54186" spans="5:62" ht="14.25" customHeight="1" x14ac:dyDescent="0.25">
      <c r="E54186" s="113"/>
      <c r="H54186" s="133"/>
      <c r="T54186" s="133"/>
      <c r="X54186" s="131"/>
      <c r="Y54186" s="133"/>
      <c r="AJ54186" s="133"/>
      <c r="AO54186" s="135"/>
      <c r="AP54186" s="135"/>
      <c r="BJ54186" s="136"/>
    </row>
    <row r="54187" spans="5:62" ht="14.25" customHeight="1" x14ac:dyDescent="0.25">
      <c r="E54187" s="113"/>
      <c r="H54187" s="133"/>
      <c r="T54187" s="133"/>
      <c r="X54187" s="131"/>
      <c r="Y54187" s="133"/>
      <c r="AJ54187" s="133"/>
      <c r="AO54187" s="135"/>
      <c r="AP54187" s="135"/>
      <c r="BJ54187" s="136"/>
    </row>
    <row r="54188" spans="5:62" ht="14.25" customHeight="1" x14ac:dyDescent="0.25">
      <c r="E54188" s="113"/>
      <c r="H54188" s="133"/>
      <c r="T54188" s="133"/>
      <c r="X54188" s="131"/>
      <c r="Y54188" s="133"/>
      <c r="AJ54188" s="133"/>
      <c r="AO54188" s="135"/>
      <c r="AP54188" s="135"/>
      <c r="BJ54188" s="136"/>
    </row>
    <row r="54189" spans="5:62" ht="14.25" customHeight="1" x14ac:dyDescent="0.25">
      <c r="E54189" s="113"/>
      <c r="H54189" s="133"/>
      <c r="T54189" s="133"/>
      <c r="X54189" s="131"/>
      <c r="Y54189" s="133"/>
      <c r="AJ54189" s="133"/>
      <c r="AO54189" s="135"/>
      <c r="AP54189" s="135"/>
      <c r="BJ54189" s="136"/>
    </row>
    <row r="54190" spans="5:62" ht="14.25" customHeight="1" x14ac:dyDescent="0.25">
      <c r="E54190" s="113"/>
      <c r="H54190" s="133"/>
      <c r="T54190" s="133"/>
      <c r="X54190" s="131"/>
      <c r="Y54190" s="133"/>
      <c r="AJ54190" s="133"/>
      <c r="AO54190" s="135"/>
      <c r="AP54190" s="135"/>
      <c r="BJ54190" s="136"/>
    </row>
    <row r="54191" spans="5:62" ht="14.25" customHeight="1" x14ac:dyDescent="0.25">
      <c r="E54191" s="113"/>
      <c r="H54191" s="133"/>
      <c r="T54191" s="133"/>
      <c r="X54191" s="131"/>
      <c r="Y54191" s="133"/>
      <c r="AJ54191" s="133"/>
      <c r="AO54191" s="135"/>
      <c r="AP54191" s="135"/>
      <c r="BJ54191" s="136"/>
    </row>
    <row r="54192" spans="5:62" ht="14.25" customHeight="1" x14ac:dyDescent="0.25">
      <c r="E54192" s="113"/>
      <c r="H54192" s="133"/>
      <c r="T54192" s="133"/>
      <c r="X54192" s="131"/>
      <c r="Y54192" s="133"/>
      <c r="AJ54192" s="133"/>
      <c r="AO54192" s="135"/>
      <c r="AP54192" s="135"/>
      <c r="BJ54192" s="136"/>
    </row>
    <row r="54193" spans="5:62" ht="14.25" customHeight="1" x14ac:dyDescent="0.25">
      <c r="E54193" s="113"/>
      <c r="H54193" s="133"/>
      <c r="T54193" s="133"/>
      <c r="X54193" s="131"/>
      <c r="Y54193" s="133"/>
      <c r="AJ54193" s="133"/>
      <c r="AO54193" s="135"/>
      <c r="AP54193" s="135"/>
      <c r="BJ54193" s="136"/>
    </row>
    <row r="54194" spans="5:62" ht="14.25" customHeight="1" x14ac:dyDescent="0.25">
      <c r="E54194" s="113"/>
      <c r="H54194" s="133"/>
      <c r="T54194" s="133"/>
      <c r="X54194" s="131"/>
      <c r="Y54194" s="133"/>
      <c r="AJ54194" s="133"/>
      <c r="AO54194" s="135"/>
      <c r="AP54194" s="135"/>
      <c r="BJ54194" s="136"/>
    </row>
    <row r="54195" spans="5:62" ht="14.25" customHeight="1" x14ac:dyDescent="0.25">
      <c r="E54195" s="113"/>
      <c r="H54195" s="133"/>
      <c r="T54195" s="133"/>
      <c r="X54195" s="131"/>
      <c r="Y54195" s="133"/>
      <c r="AJ54195" s="133"/>
      <c r="AO54195" s="135"/>
      <c r="AP54195" s="135"/>
      <c r="BJ54195" s="136"/>
    </row>
    <row r="54196" spans="5:62" ht="14.25" customHeight="1" x14ac:dyDescent="0.25">
      <c r="E54196" s="113"/>
      <c r="H54196" s="133"/>
      <c r="T54196" s="133"/>
      <c r="X54196" s="131"/>
      <c r="Y54196" s="133"/>
      <c r="AJ54196" s="133"/>
      <c r="AO54196" s="135"/>
      <c r="AP54196" s="135"/>
      <c r="BJ54196" s="136"/>
    </row>
    <row r="54197" spans="5:62" ht="14.25" customHeight="1" x14ac:dyDescent="0.25">
      <c r="E54197" s="113"/>
      <c r="H54197" s="133"/>
      <c r="T54197" s="133"/>
      <c r="X54197" s="131"/>
      <c r="Y54197" s="133"/>
      <c r="AJ54197" s="133"/>
      <c r="AO54197" s="135"/>
      <c r="AP54197" s="135"/>
      <c r="BJ54197" s="136"/>
    </row>
    <row r="54198" spans="5:62" ht="14.25" customHeight="1" x14ac:dyDescent="0.25">
      <c r="E54198" s="113"/>
      <c r="H54198" s="133"/>
      <c r="T54198" s="133"/>
      <c r="X54198" s="131"/>
      <c r="Y54198" s="133"/>
      <c r="AJ54198" s="133"/>
      <c r="AO54198" s="135"/>
      <c r="AP54198" s="135"/>
      <c r="BJ54198" s="136"/>
    </row>
    <row r="54199" spans="5:62" ht="14.25" customHeight="1" x14ac:dyDescent="0.25">
      <c r="E54199" s="113"/>
      <c r="H54199" s="133"/>
      <c r="T54199" s="133"/>
      <c r="X54199" s="131"/>
      <c r="Y54199" s="133"/>
      <c r="AJ54199" s="133"/>
      <c r="AO54199" s="135"/>
      <c r="AP54199" s="135"/>
      <c r="BJ54199" s="136"/>
    </row>
    <row r="54200" spans="5:62" ht="14.25" customHeight="1" x14ac:dyDescent="0.25">
      <c r="E54200" s="113"/>
      <c r="H54200" s="133"/>
      <c r="T54200" s="133"/>
      <c r="X54200" s="131"/>
      <c r="Y54200" s="133"/>
      <c r="AJ54200" s="133"/>
      <c r="AO54200" s="135"/>
      <c r="AP54200" s="135"/>
      <c r="BJ54200" s="136"/>
    </row>
    <row r="54201" spans="5:62" ht="14.25" customHeight="1" x14ac:dyDescent="0.25">
      <c r="E54201" s="113"/>
      <c r="H54201" s="133"/>
      <c r="T54201" s="133"/>
      <c r="X54201" s="131"/>
      <c r="Y54201" s="133"/>
      <c r="AJ54201" s="133"/>
      <c r="AO54201" s="135"/>
      <c r="AP54201" s="135"/>
      <c r="BJ54201" s="136"/>
    </row>
    <row r="54202" spans="5:62" ht="14.25" customHeight="1" x14ac:dyDescent="0.25">
      <c r="E54202" s="113"/>
      <c r="H54202" s="133"/>
      <c r="T54202" s="133"/>
      <c r="X54202" s="131"/>
      <c r="Y54202" s="133"/>
      <c r="AJ54202" s="133"/>
      <c r="AO54202" s="135"/>
      <c r="AP54202" s="135"/>
      <c r="BJ54202" s="136"/>
    </row>
    <row r="54203" spans="5:62" ht="14.25" customHeight="1" x14ac:dyDescent="0.25">
      <c r="E54203" s="113"/>
      <c r="H54203" s="133"/>
      <c r="T54203" s="133"/>
      <c r="X54203" s="131"/>
      <c r="Y54203" s="133"/>
      <c r="AJ54203" s="133"/>
      <c r="AO54203" s="135"/>
      <c r="AP54203" s="135"/>
      <c r="BJ54203" s="136"/>
    </row>
    <row r="54204" spans="5:62" ht="14.25" customHeight="1" x14ac:dyDescent="0.25">
      <c r="E54204" s="113"/>
      <c r="H54204" s="133"/>
      <c r="T54204" s="133"/>
      <c r="X54204" s="131"/>
      <c r="Y54204" s="133"/>
      <c r="AJ54204" s="133"/>
      <c r="AO54204" s="135"/>
      <c r="AP54204" s="135"/>
      <c r="BJ54204" s="136"/>
    </row>
    <row r="54205" spans="5:62" ht="14.25" customHeight="1" x14ac:dyDescent="0.25">
      <c r="E54205" s="113"/>
      <c r="H54205" s="133"/>
      <c r="T54205" s="133"/>
      <c r="X54205" s="131"/>
      <c r="Y54205" s="133"/>
      <c r="AJ54205" s="133"/>
      <c r="AO54205" s="135"/>
      <c r="AP54205" s="135"/>
      <c r="BJ54205" s="136"/>
    </row>
    <row r="54206" spans="5:62" ht="14.25" customHeight="1" x14ac:dyDescent="0.25">
      <c r="E54206" s="113"/>
      <c r="H54206" s="133"/>
      <c r="T54206" s="133"/>
      <c r="X54206" s="131"/>
      <c r="Y54206" s="133"/>
      <c r="AJ54206" s="133"/>
      <c r="AO54206" s="135"/>
      <c r="AP54206" s="135"/>
      <c r="BJ54206" s="136"/>
    </row>
    <row r="54207" spans="5:62" ht="14.25" customHeight="1" x14ac:dyDescent="0.25">
      <c r="E54207" s="113"/>
      <c r="H54207" s="133"/>
      <c r="T54207" s="133"/>
      <c r="X54207" s="131"/>
      <c r="Y54207" s="133"/>
      <c r="AJ54207" s="133"/>
      <c r="AO54207" s="135"/>
      <c r="AP54207" s="135"/>
      <c r="BJ54207" s="136"/>
    </row>
    <row r="54208" spans="5:62" ht="14.25" customHeight="1" x14ac:dyDescent="0.25">
      <c r="E54208" s="113"/>
      <c r="H54208" s="133"/>
      <c r="T54208" s="133"/>
      <c r="X54208" s="131"/>
      <c r="Y54208" s="133"/>
      <c r="AJ54208" s="133"/>
      <c r="AO54208" s="135"/>
      <c r="AP54208" s="135"/>
      <c r="BJ54208" s="136"/>
    </row>
    <row r="54209" spans="5:62" ht="14.25" customHeight="1" x14ac:dyDescent="0.25">
      <c r="E54209" s="113"/>
      <c r="H54209" s="133"/>
      <c r="T54209" s="133"/>
      <c r="X54209" s="131"/>
      <c r="Y54209" s="133"/>
      <c r="AJ54209" s="133"/>
      <c r="AO54209" s="135"/>
      <c r="AP54209" s="135"/>
      <c r="BJ54209" s="136"/>
    </row>
    <row r="54210" spans="5:62" ht="14.25" customHeight="1" x14ac:dyDescent="0.25">
      <c r="E54210" s="113"/>
      <c r="H54210" s="133"/>
      <c r="T54210" s="133"/>
      <c r="X54210" s="131"/>
      <c r="Y54210" s="133"/>
      <c r="AJ54210" s="133"/>
      <c r="AO54210" s="135"/>
      <c r="AP54210" s="135"/>
      <c r="BJ54210" s="136"/>
    </row>
    <row r="54211" spans="5:62" ht="14.25" customHeight="1" x14ac:dyDescent="0.25">
      <c r="E54211" s="113"/>
      <c r="H54211" s="133"/>
      <c r="T54211" s="133"/>
      <c r="X54211" s="131"/>
      <c r="Y54211" s="133"/>
      <c r="AJ54211" s="133"/>
      <c r="AO54211" s="135"/>
      <c r="AP54211" s="135"/>
      <c r="BJ54211" s="136"/>
    </row>
    <row r="54212" spans="5:62" ht="14.25" customHeight="1" x14ac:dyDescent="0.25">
      <c r="E54212" s="113"/>
      <c r="H54212" s="133"/>
      <c r="T54212" s="133"/>
      <c r="X54212" s="131"/>
      <c r="Y54212" s="133"/>
      <c r="AJ54212" s="133"/>
      <c r="AO54212" s="135"/>
      <c r="AP54212" s="135"/>
      <c r="BJ54212" s="136"/>
    </row>
    <row r="54213" spans="5:62" ht="14.25" customHeight="1" x14ac:dyDescent="0.25">
      <c r="E54213" s="113"/>
      <c r="H54213" s="133"/>
      <c r="T54213" s="133"/>
      <c r="X54213" s="131"/>
      <c r="Y54213" s="133"/>
      <c r="AJ54213" s="133"/>
      <c r="AO54213" s="135"/>
      <c r="AP54213" s="135"/>
      <c r="BJ54213" s="136"/>
    </row>
    <row r="54214" spans="5:62" ht="14.25" customHeight="1" x14ac:dyDescent="0.25">
      <c r="E54214" s="113"/>
      <c r="H54214" s="133"/>
      <c r="T54214" s="133"/>
      <c r="X54214" s="131"/>
      <c r="Y54214" s="133"/>
      <c r="AJ54214" s="133"/>
      <c r="AO54214" s="135"/>
      <c r="AP54214" s="135"/>
      <c r="BJ54214" s="136"/>
    </row>
    <row r="54215" spans="5:62" ht="14.25" customHeight="1" x14ac:dyDescent="0.25">
      <c r="E54215" s="113"/>
      <c r="H54215" s="133"/>
      <c r="T54215" s="133"/>
      <c r="X54215" s="131"/>
      <c r="Y54215" s="133"/>
      <c r="AJ54215" s="133"/>
      <c r="AO54215" s="135"/>
      <c r="AP54215" s="135"/>
      <c r="BJ54215" s="136"/>
    </row>
    <row r="54216" spans="5:62" ht="14.25" customHeight="1" x14ac:dyDescent="0.25">
      <c r="E54216" s="113"/>
      <c r="H54216" s="133"/>
      <c r="T54216" s="133"/>
      <c r="X54216" s="131"/>
      <c r="Y54216" s="133"/>
      <c r="AJ54216" s="133"/>
      <c r="AO54216" s="135"/>
      <c r="AP54216" s="135"/>
      <c r="BJ54216" s="136"/>
    </row>
    <row r="54217" spans="5:62" ht="14.25" customHeight="1" x14ac:dyDescent="0.25">
      <c r="E54217" s="113"/>
      <c r="H54217" s="133"/>
      <c r="T54217" s="133"/>
      <c r="X54217" s="131"/>
      <c r="Y54217" s="133"/>
      <c r="AJ54217" s="133"/>
      <c r="AO54217" s="135"/>
      <c r="AP54217" s="135"/>
      <c r="BJ54217" s="136"/>
    </row>
    <row r="54218" spans="5:62" ht="14.25" customHeight="1" x14ac:dyDescent="0.25">
      <c r="E54218" s="113"/>
      <c r="H54218" s="133"/>
      <c r="T54218" s="133"/>
      <c r="X54218" s="131"/>
      <c r="Y54218" s="133"/>
      <c r="AJ54218" s="133"/>
      <c r="AO54218" s="135"/>
      <c r="AP54218" s="135"/>
      <c r="BJ54218" s="136"/>
    </row>
    <row r="54219" spans="5:62" ht="14.25" customHeight="1" x14ac:dyDescent="0.25">
      <c r="E54219" s="113"/>
      <c r="H54219" s="133"/>
      <c r="T54219" s="133"/>
      <c r="X54219" s="131"/>
      <c r="Y54219" s="133"/>
      <c r="AJ54219" s="133"/>
      <c r="AO54219" s="135"/>
      <c r="AP54219" s="135"/>
      <c r="BJ54219" s="136"/>
    </row>
    <row r="54220" spans="5:62" ht="14.25" customHeight="1" x14ac:dyDescent="0.25">
      <c r="E54220" s="113"/>
      <c r="H54220" s="133"/>
      <c r="T54220" s="133"/>
      <c r="X54220" s="131"/>
      <c r="Y54220" s="133"/>
      <c r="AJ54220" s="133"/>
      <c r="AO54220" s="135"/>
      <c r="AP54220" s="135"/>
      <c r="BJ54220" s="136"/>
    </row>
    <row r="54221" spans="5:62" ht="14.25" customHeight="1" x14ac:dyDescent="0.25">
      <c r="E54221" s="113"/>
      <c r="H54221" s="133"/>
      <c r="T54221" s="133"/>
      <c r="X54221" s="131"/>
      <c r="Y54221" s="133"/>
      <c r="AJ54221" s="133"/>
      <c r="AO54221" s="135"/>
      <c r="AP54221" s="135"/>
      <c r="BJ54221" s="136"/>
    </row>
    <row r="54222" spans="5:62" ht="14.25" customHeight="1" x14ac:dyDescent="0.25">
      <c r="E54222" s="113"/>
      <c r="H54222" s="133"/>
      <c r="T54222" s="133"/>
      <c r="X54222" s="131"/>
      <c r="Y54222" s="133"/>
      <c r="AJ54222" s="133"/>
      <c r="AO54222" s="135"/>
      <c r="AP54222" s="135"/>
      <c r="BJ54222" s="136"/>
    </row>
    <row r="54223" spans="5:62" ht="14.25" customHeight="1" x14ac:dyDescent="0.25">
      <c r="E54223" s="113"/>
      <c r="H54223" s="133"/>
      <c r="T54223" s="133"/>
      <c r="X54223" s="131"/>
      <c r="Y54223" s="133"/>
      <c r="AJ54223" s="133"/>
      <c r="AO54223" s="135"/>
      <c r="AP54223" s="135"/>
      <c r="BJ54223" s="136"/>
    </row>
    <row r="54224" spans="5:62" ht="14.25" customHeight="1" x14ac:dyDescent="0.25">
      <c r="E54224" s="113"/>
      <c r="H54224" s="133"/>
      <c r="T54224" s="133"/>
      <c r="X54224" s="131"/>
      <c r="Y54224" s="133"/>
      <c r="AJ54224" s="133"/>
      <c r="AO54224" s="135"/>
      <c r="AP54224" s="135"/>
      <c r="BJ54224" s="136"/>
    </row>
    <row r="54225" spans="5:62" ht="14.25" customHeight="1" x14ac:dyDescent="0.25">
      <c r="E54225" s="113"/>
      <c r="H54225" s="133"/>
      <c r="T54225" s="133"/>
      <c r="X54225" s="131"/>
      <c r="Y54225" s="133"/>
      <c r="AJ54225" s="133"/>
      <c r="AO54225" s="135"/>
      <c r="AP54225" s="135"/>
      <c r="BJ54225" s="136"/>
    </row>
    <row r="54226" spans="5:62" ht="14.25" customHeight="1" x14ac:dyDescent="0.25">
      <c r="E54226" s="113"/>
      <c r="H54226" s="133"/>
      <c r="T54226" s="133"/>
      <c r="X54226" s="131"/>
      <c r="Y54226" s="133"/>
      <c r="AJ54226" s="133"/>
      <c r="AO54226" s="135"/>
      <c r="AP54226" s="135"/>
      <c r="BJ54226" s="136"/>
    </row>
    <row r="54227" spans="5:62" ht="14.25" customHeight="1" x14ac:dyDescent="0.25">
      <c r="E54227" s="113"/>
      <c r="H54227" s="133"/>
      <c r="T54227" s="133"/>
      <c r="X54227" s="131"/>
      <c r="Y54227" s="133"/>
      <c r="AJ54227" s="133"/>
      <c r="AO54227" s="135"/>
      <c r="AP54227" s="135"/>
      <c r="BJ54227" s="136"/>
    </row>
    <row r="54228" spans="5:62" ht="14.25" customHeight="1" x14ac:dyDescent="0.25">
      <c r="E54228" s="113"/>
      <c r="H54228" s="133"/>
      <c r="T54228" s="133"/>
      <c r="X54228" s="131"/>
      <c r="Y54228" s="133"/>
      <c r="AJ54228" s="133"/>
      <c r="AO54228" s="135"/>
      <c r="AP54228" s="135"/>
      <c r="BJ54228" s="136"/>
    </row>
    <row r="54229" spans="5:62" ht="14.25" customHeight="1" x14ac:dyDescent="0.25">
      <c r="E54229" s="113"/>
      <c r="H54229" s="133"/>
      <c r="T54229" s="133"/>
      <c r="X54229" s="131"/>
      <c r="Y54229" s="133"/>
      <c r="AJ54229" s="133"/>
      <c r="AO54229" s="135"/>
      <c r="AP54229" s="135"/>
      <c r="BJ54229" s="136"/>
    </row>
    <row r="54230" spans="5:62" ht="14.25" customHeight="1" x14ac:dyDescent="0.25">
      <c r="E54230" s="113"/>
      <c r="H54230" s="133"/>
      <c r="T54230" s="133"/>
      <c r="X54230" s="131"/>
      <c r="Y54230" s="133"/>
      <c r="AJ54230" s="133"/>
      <c r="AO54230" s="135"/>
      <c r="AP54230" s="135"/>
      <c r="BJ54230" s="136"/>
    </row>
    <row r="54231" spans="5:62" ht="14.25" customHeight="1" x14ac:dyDescent="0.25">
      <c r="E54231" s="113"/>
      <c r="H54231" s="133"/>
      <c r="T54231" s="133"/>
      <c r="X54231" s="131"/>
      <c r="Y54231" s="133"/>
      <c r="AJ54231" s="133"/>
      <c r="AO54231" s="135"/>
      <c r="AP54231" s="135"/>
      <c r="BJ54231" s="136"/>
    </row>
    <row r="54232" spans="5:62" ht="14.25" customHeight="1" x14ac:dyDescent="0.25">
      <c r="E54232" s="113"/>
      <c r="H54232" s="133"/>
      <c r="T54232" s="133"/>
      <c r="X54232" s="131"/>
      <c r="Y54232" s="133"/>
      <c r="AJ54232" s="133"/>
      <c r="AO54232" s="135"/>
      <c r="AP54232" s="135"/>
      <c r="BJ54232" s="136"/>
    </row>
    <row r="54233" spans="5:62" ht="14.25" customHeight="1" x14ac:dyDescent="0.25">
      <c r="E54233" s="113"/>
      <c r="H54233" s="133"/>
      <c r="T54233" s="133"/>
      <c r="X54233" s="131"/>
      <c r="Y54233" s="133"/>
      <c r="AJ54233" s="133"/>
      <c r="AO54233" s="135"/>
      <c r="AP54233" s="135"/>
      <c r="BJ54233" s="136"/>
    </row>
    <row r="54234" spans="5:62" ht="14.25" customHeight="1" x14ac:dyDescent="0.25">
      <c r="E54234" s="113"/>
      <c r="H54234" s="133"/>
      <c r="T54234" s="133"/>
      <c r="X54234" s="131"/>
      <c r="Y54234" s="133"/>
      <c r="AJ54234" s="133"/>
      <c r="AO54234" s="135"/>
      <c r="AP54234" s="135"/>
      <c r="BJ54234" s="136"/>
    </row>
    <row r="54235" spans="5:62" ht="14.25" customHeight="1" x14ac:dyDescent="0.25">
      <c r="E54235" s="113"/>
      <c r="H54235" s="133"/>
      <c r="T54235" s="133"/>
      <c r="X54235" s="131"/>
      <c r="Y54235" s="133"/>
      <c r="AJ54235" s="133"/>
      <c r="AO54235" s="135"/>
      <c r="AP54235" s="135"/>
      <c r="BJ54235" s="136"/>
    </row>
    <row r="54236" spans="5:62" ht="14.25" customHeight="1" x14ac:dyDescent="0.25">
      <c r="E54236" s="113"/>
      <c r="H54236" s="133"/>
      <c r="T54236" s="133"/>
      <c r="X54236" s="131"/>
      <c r="Y54236" s="133"/>
      <c r="AJ54236" s="133"/>
      <c r="AO54236" s="135"/>
      <c r="AP54236" s="135"/>
      <c r="BJ54236" s="136"/>
    </row>
    <row r="54237" spans="5:62" ht="14.25" customHeight="1" x14ac:dyDescent="0.25">
      <c r="E54237" s="113"/>
      <c r="H54237" s="133"/>
      <c r="T54237" s="133"/>
      <c r="X54237" s="131"/>
      <c r="Y54237" s="133"/>
      <c r="AJ54237" s="133"/>
      <c r="AO54237" s="135"/>
      <c r="AP54237" s="135"/>
      <c r="BJ54237" s="136"/>
    </row>
    <row r="54238" spans="5:62" ht="14.25" customHeight="1" x14ac:dyDescent="0.25">
      <c r="E54238" s="113"/>
      <c r="H54238" s="133"/>
      <c r="T54238" s="133"/>
      <c r="X54238" s="131"/>
      <c r="Y54238" s="133"/>
      <c r="AJ54238" s="133"/>
      <c r="AO54238" s="135"/>
      <c r="AP54238" s="135"/>
      <c r="BJ54238" s="136"/>
    </row>
    <row r="54239" spans="5:62" ht="14.25" customHeight="1" x14ac:dyDescent="0.25">
      <c r="E54239" s="113"/>
      <c r="H54239" s="133"/>
      <c r="T54239" s="133"/>
      <c r="X54239" s="131"/>
      <c r="Y54239" s="133"/>
      <c r="AJ54239" s="133"/>
      <c r="AO54239" s="135"/>
      <c r="AP54239" s="135"/>
      <c r="BJ54239" s="136"/>
    </row>
    <row r="54240" spans="5:62" ht="14.25" customHeight="1" x14ac:dyDescent="0.25">
      <c r="E54240" s="113"/>
      <c r="H54240" s="133"/>
      <c r="T54240" s="133"/>
      <c r="X54240" s="131"/>
      <c r="Y54240" s="133"/>
      <c r="AJ54240" s="133"/>
      <c r="AO54240" s="135"/>
      <c r="AP54240" s="135"/>
      <c r="BJ54240" s="136"/>
    </row>
    <row r="54241" spans="5:62" ht="14.25" customHeight="1" x14ac:dyDescent="0.25">
      <c r="E54241" s="113"/>
      <c r="H54241" s="133"/>
      <c r="T54241" s="133"/>
      <c r="X54241" s="131"/>
      <c r="Y54241" s="133"/>
      <c r="AJ54241" s="133"/>
      <c r="AO54241" s="135"/>
      <c r="AP54241" s="135"/>
      <c r="BJ54241" s="136"/>
    </row>
    <row r="54242" spans="5:62" ht="14.25" customHeight="1" x14ac:dyDescent="0.25">
      <c r="E54242" s="113"/>
      <c r="H54242" s="133"/>
      <c r="T54242" s="133"/>
      <c r="X54242" s="131"/>
      <c r="Y54242" s="133"/>
      <c r="AJ54242" s="133"/>
      <c r="AO54242" s="135"/>
      <c r="AP54242" s="135"/>
      <c r="BJ54242" s="136"/>
    </row>
    <row r="54243" spans="5:62" ht="14.25" customHeight="1" x14ac:dyDescent="0.25">
      <c r="E54243" s="113"/>
      <c r="H54243" s="133"/>
      <c r="T54243" s="133"/>
      <c r="X54243" s="131"/>
      <c r="Y54243" s="133"/>
      <c r="AJ54243" s="133"/>
      <c r="AO54243" s="135"/>
      <c r="AP54243" s="135"/>
      <c r="BJ54243" s="136"/>
    </row>
    <row r="54244" spans="5:62" ht="14.25" customHeight="1" x14ac:dyDescent="0.25">
      <c r="E54244" s="113"/>
      <c r="H54244" s="133"/>
      <c r="T54244" s="133"/>
      <c r="X54244" s="131"/>
      <c r="Y54244" s="133"/>
      <c r="AJ54244" s="133"/>
      <c r="AO54244" s="135"/>
      <c r="AP54244" s="135"/>
      <c r="BJ54244" s="136"/>
    </row>
    <row r="54245" spans="5:62" ht="14.25" customHeight="1" x14ac:dyDescent="0.25">
      <c r="E54245" s="113"/>
      <c r="H54245" s="133"/>
      <c r="T54245" s="133"/>
      <c r="X54245" s="131"/>
      <c r="Y54245" s="133"/>
      <c r="AJ54245" s="133"/>
      <c r="AO54245" s="135"/>
      <c r="AP54245" s="135"/>
      <c r="BJ54245" s="136"/>
    </row>
    <row r="54246" spans="5:62" ht="14.25" customHeight="1" x14ac:dyDescent="0.25">
      <c r="E54246" s="113"/>
      <c r="H54246" s="133"/>
      <c r="T54246" s="133"/>
      <c r="X54246" s="131"/>
      <c r="Y54246" s="133"/>
      <c r="AJ54246" s="133"/>
      <c r="AO54246" s="135"/>
      <c r="AP54246" s="135"/>
      <c r="BJ54246" s="136"/>
    </row>
    <row r="54247" spans="5:62" ht="14.25" customHeight="1" x14ac:dyDescent="0.25">
      <c r="E54247" s="113"/>
      <c r="H54247" s="133"/>
      <c r="T54247" s="133"/>
      <c r="X54247" s="131"/>
      <c r="Y54247" s="133"/>
      <c r="AJ54247" s="133"/>
      <c r="AO54247" s="135"/>
      <c r="AP54247" s="135"/>
      <c r="BJ54247" s="136"/>
    </row>
    <row r="54248" spans="5:62" ht="14.25" customHeight="1" x14ac:dyDescent="0.25">
      <c r="E54248" s="113"/>
      <c r="H54248" s="133"/>
      <c r="T54248" s="133"/>
      <c r="X54248" s="131"/>
      <c r="Y54248" s="133"/>
      <c r="AJ54248" s="133"/>
      <c r="AO54248" s="135"/>
      <c r="AP54248" s="135"/>
      <c r="BJ54248" s="136"/>
    </row>
    <row r="54249" spans="5:62" ht="14.25" customHeight="1" x14ac:dyDescent="0.25">
      <c r="E54249" s="113"/>
      <c r="H54249" s="133"/>
      <c r="T54249" s="133"/>
      <c r="X54249" s="131"/>
      <c r="Y54249" s="133"/>
      <c r="AJ54249" s="133"/>
      <c r="AO54249" s="135"/>
      <c r="AP54249" s="135"/>
      <c r="BJ54249" s="136"/>
    </row>
    <row r="54250" spans="5:62" ht="14.25" customHeight="1" x14ac:dyDescent="0.25">
      <c r="E54250" s="113"/>
      <c r="H54250" s="133"/>
      <c r="T54250" s="133"/>
      <c r="X54250" s="131"/>
      <c r="Y54250" s="133"/>
      <c r="AJ54250" s="133"/>
      <c r="AO54250" s="135"/>
      <c r="AP54250" s="135"/>
      <c r="BJ54250" s="136"/>
    </row>
    <row r="54251" spans="5:62" ht="14.25" customHeight="1" x14ac:dyDescent="0.25">
      <c r="E54251" s="113"/>
      <c r="H54251" s="133"/>
      <c r="T54251" s="133"/>
      <c r="X54251" s="131"/>
      <c r="Y54251" s="133"/>
      <c r="AJ54251" s="133"/>
      <c r="AO54251" s="135"/>
      <c r="AP54251" s="135"/>
      <c r="BJ54251" s="136"/>
    </row>
    <row r="54252" spans="5:62" ht="14.25" customHeight="1" x14ac:dyDescent="0.25">
      <c r="E54252" s="113"/>
      <c r="H54252" s="133"/>
      <c r="T54252" s="133"/>
      <c r="X54252" s="131"/>
      <c r="Y54252" s="133"/>
      <c r="AJ54252" s="133"/>
      <c r="AO54252" s="135"/>
      <c r="AP54252" s="135"/>
      <c r="BJ54252" s="136"/>
    </row>
    <row r="54253" spans="5:62" ht="14.25" customHeight="1" x14ac:dyDescent="0.25">
      <c r="E54253" s="113"/>
      <c r="H54253" s="133"/>
      <c r="T54253" s="133"/>
      <c r="X54253" s="131"/>
      <c r="Y54253" s="133"/>
      <c r="AJ54253" s="133"/>
      <c r="AO54253" s="135"/>
      <c r="AP54253" s="135"/>
      <c r="BJ54253" s="136"/>
    </row>
    <row r="54254" spans="5:62" ht="14.25" customHeight="1" x14ac:dyDescent="0.25">
      <c r="E54254" s="113"/>
      <c r="H54254" s="133"/>
      <c r="T54254" s="133"/>
      <c r="X54254" s="131"/>
      <c r="Y54254" s="133"/>
      <c r="AJ54254" s="133"/>
      <c r="AO54254" s="135"/>
      <c r="AP54254" s="135"/>
      <c r="BJ54254" s="136"/>
    </row>
    <row r="54255" spans="5:62" ht="14.25" customHeight="1" x14ac:dyDescent="0.25">
      <c r="E54255" s="113"/>
      <c r="H54255" s="133"/>
      <c r="T54255" s="133"/>
      <c r="X54255" s="131"/>
      <c r="Y54255" s="133"/>
      <c r="AJ54255" s="133"/>
      <c r="AO54255" s="135"/>
      <c r="AP54255" s="135"/>
      <c r="BJ54255" s="136"/>
    </row>
    <row r="54256" spans="5:62" ht="14.25" customHeight="1" x14ac:dyDescent="0.25">
      <c r="E54256" s="113"/>
      <c r="H54256" s="133"/>
      <c r="T54256" s="133"/>
      <c r="X54256" s="131"/>
      <c r="Y54256" s="133"/>
      <c r="AJ54256" s="133"/>
      <c r="AO54256" s="135"/>
      <c r="AP54256" s="135"/>
      <c r="BJ54256" s="136"/>
    </row>
    <row r="54257" spans="5:62" ht="14.25" customHeight="1" x14ac:dyDescent="0.25">
      <c r="E54257" s="113"/>
      <c r="H54257" s="133"/>
      <c r="T54257" s="133"/>
      <c r="X54257" s="131"/>
      <c r="Y54257" s="133"/>
      <c r="AJ54257" s="133"/>
      <c r="AO54257" s="135"/>
      <c r="AP54257" s="135"/>
      <c r="BJ54257" s="136"/>
    </row>
    <row r="54258" spans="5:62" ht="14.25" customHeight="1" x14ac:dyDescent="0.25">
      <c r="E54258" s="113"/>
      <c r="H54258" s="133"/>
      <c r="T54258" s="133"/>
      <c r="X54258" s="131"/>
      <c r="Y54258" s="133"/>
      <c r="AJ54258" s="133"/>
      <c r="AO54258" s="135"/>
      <c r="AP54258" s="135"/>
      <c r="BJ54258" s="136"/>
    </row>
    <row r="54259" spans="5:62" ht="14.25" customHeight="1" x14ac:dyDescent="0.25">
      <c r="E54259" s="113"/>
      <c r="H54259" s="133"/>
      <c r="T54259" s="133"/>
      <c r="X54259" s="131"/>
      <c r="Y54259" s="133"/>
      <c r="AJ54259" s="133"/>
      <c r="AO54259" s="135"/>
      <c r="AP54259" s="135"/>
      <c r="BJ54259" s="136"/>
    </row>
    <row r="54260" spans="5:62" ht="14.25" customHeight="1" x14ac:dyDescent="0.25">
      <c r="E54260" s="113"/>
      <c r="H54260" s="133"/>
      <c r="T54260" s="133"/>
      <c r="X54260" s="131"/>
      <c r="Y54260" s="133"/>
      <c r="AJ54260" s="133"/>
      <c r="AO54260" s="135"/>
      <c r="AP54260" s="135"/>
      <c r="BJ54260" s="136"/>
    </row>
    <row r="54261" spans="5:62" ht="14.25" customHeight="1" x14ac:dyDescent="0.25">
      <c r="E54261" s="113"/>
      <c r="H54261" s="133"/>
      <c r="T54261" s="133"/>
      <c r="X54261" s="131"/>
      <c r="Y54261" s="133"/>
      <c r="AJ54261" s="133"/>
      <c r="AO54261" s="135"/>
      <c r="AP54261" s="135"/>
      <c r="BJ54261" s="136"/>
    </row>
    <row r="54262" spans="5:62" ht="14.25" customHeight="1" x14ac:dyDescent="0.25">
      <c r="E54262" s="113"/>
      <c r="H54262" s="133"/>
      <c r="T54262" s="133"/>
      <c r="X54262" s="131"/>
      <c r="Y54262" s="133"/>
      <c r="AJ54262" s="133"/>
      <c r="AO54262" s="135"/>
      <c r="AP54262" s="135"/>
      <c r="BJ54262" s="136"/>
    </row>
    <row r="54263" spans="5:62" ht="14.25" customHeight="1" x14ac:dyDescent="0.25">
      <c r="E54263" s="113"/>
      <c r="H54263" s="133"/>
      <c r="T54263" s="133"/>
      <c r="X54263" s="131"/>
      <c r="Y54263" s="133"/>
      <c r="AJ54263" s="133"/>
      <c r="AO54263" s="135"/>
      <c r="AP54263" s="135"/>
      <c r="BJ54263" s="136"/>
    </row>
    <row r="54264" spans="5:62" ht="14.25" customHeight="1" x14ac:dyDescent="0.25">
      <c r="E54264" s="113"/>
      <c r="H54264" s="133"/>
      <c r="T54264" s="133"/>
      <c r="X54264" s="131"/>
      <c r="Y54264" s="133"/>
      <c r="AJ54264" s="133"/>
      <c r="AO54264" s="135"/>
      <c r="AP54264" s="135"/>
      <c r="BJ54264" s="136"/>
    </row>
    <row r="54265" spans="5:62" ht="14.25" customHeight="1" x14ac:dyDescent="0.25">
      <c r="E54265" s="113"/>
      <c r="H54265" s="133"/>
      <c r="T54265" s="133"/>
      <c r="X54265" s="131"/>
      <c r="Y54265" s="133"/>
      <c r="AJ54265" s="133"/>
      <c r="AO54265" s="135"/>
      <c r="AP54265" s="135"/>
      <c r="BJ54265" s="136"/>
    </row>
    <row r="54266" spans="5:62" ht="14.25" customHeight="1" x14ac:dyDescent="0.25">
      <c r="E54266" s="113"/>
      <c r="H54266" s="133"/>
      <c r="T54266" s="133"/>
      <c r="X54266" s="131"/>
      <c r="Y54266" s="133"/>
      <c r="AJ54266" s="133"/>
      <c r="AO54266" s="135"/>
      <c r="AP54266" s="135"/>
      <c r="BJ54266" s="136"/>
    </row>
    <row r="54267" spans="5:62" ht="14.25" customHeight="1" x14ac:dyDescent="0.25">
      <c r="E54267" s="113"/>
      <c r="H54267" s="133"/>
      <c r="T54267" s="133"/>
      <c r="X54267" s="131"/>
      <c r="Y54267" s="133"/>
      <c r="AJ54267" s="133"/>
      <c r="AO54267" s="135"/>
      <c r="AP54267" s="135"/>
      <c r="BJ54267" s="136"/>
    </row>
    <row r="54268" spans="5:62" ht="14.25" customHeight="1" x14ac:dyDescent="0.25">
      <c r="E54268" s="113"/>
      <c r="H54268" s="133"/>
      <c r="T54268" s="133"/>
      <c r="X54268" s="131"/>
      <c r="Y54268" s="133"/>
      <c r="AJ54268" s="133"/>
      <c r="AO54268" s="135"/>
      <c r="AP54268" s="135"/>
      <c r="BJ54268" s="136"/>
    </row>
    <row r="54269" spans="5:62" ht="14.25" customHeight="1" x14ac:dyDescent="0.25">
      <c r="E54269" s="113"/>
      <c r="H54269" s="133"/>
      <c r="T54269" s="133"/>
      <c r="X54269" s="131"/>
      <c r="Y54269" s="133"/>
      <c r="AJ54269" s="133"/>
      <c r="AO54269" s="135"/>
      <c r="AP54269" s="135"/>
      <c r="BJ54269" s="136"/>
    </row>
    <row r="54270" spans="5:62" ht="14.25" customHeight="1" x14ac:dyDescent="0.25">
      <c r="E54270" s="113"/>
      <c r="H54270" s="133"/>
      <c r="T54270" s="133"/>
      <c r="X54270" s="131"/>
      <c r="Y54270" s="133"/>
      <c r="AJ54270" s="133"/>
      <c r="AO54270" s="135"/>
      <c r="AP54270" s="135"/>
      <c r="BJ54270" s="136"/>
    </row>
    <row r="54271" spans="5:62" ht="14.25" customHeight="1" x14ac:dyDescent="0.25">
      <c r="E54271" s="113"/>
      <c r="H54271" s="133"/>
      <c r="T54271" s="133"/>
      <c r="X54271" s="131"/>
      <c r="Y54271" s="133"/>
      <c r="AJ54271" s="133"/>
      <c r="AO54271" s="135"/>
      <c r="AP54271" s="135"/>
      <c r="BJ54271" s="136"/>
    </row>
    <row r="54272" spans="5:62" ht="14.25" customHeight="1" x14ac:dyDescent="0.25">
      <c r="E54272" s="113"/>
      <c r="H54272" s="133"/>
      <c r="T54272" s="133"/>
      <c r="X54272" s="131"/>
      <c r="Y54272" s="133"/>
      <c r="AJ54272" s="133"/>
      <c r="AO54272" s="135"/>
      <c r="AP54272" s="135"/>
      <c r="BJ54272" s="136"/>
    </row>
    <row r="54273" spans="5:62" ht="14.25" customHeight="1" x14ac:dyDescent="0.25">
      <c r="E54273" s="113"/>
      <c r="H54273" s="133"/>
      <c r="T54273" s="133"/>
      <c r="X54273" s="131"/>
      <c r="Y54273" s="133"/>
      <c r="AJ54273" s="133"/>
      <c r="AO54273" s="135"/>
      <c r="AP54273" s="135"/>
      <c r="BJ54273" s="136"/>
    </row>
    <row r="54274" spans="5:62" ht="14.25" customHeight="1" x14ac:dyDescent="0.25">
      <c r="E54274" s="113"/>
      <c r="H54274" s="133"/>
      <c r="T54274" s="133"/>
      <c r="X54274" s="131"/>
      <c r="Y54274" s="133"/>
      <c r="AJ54274" s="133"/>
      <c r="AO54274" s="135"/>
      <c r="AP54274" s="135"/>
      <c r="BJ54274" s="136"/>
    </row>
    <row r="54275" spans="5:62" ht="14.25" customHeight="1" x14ac:dyDescent="0.25">
      <c r="E54275" s="113"/>
      <c r="H54275" s="133"/>
      <c r="T54275" s="133"/>
      <c r="X54275" s="131"/>
      <c r="Y54275" s="133"/>
      <c r="AJ54275" s="133"/>
      <c r="AO54275" s="135"/>
      <c r="AP54275" s="135"/>
      <c r="BJ54275" s="136"/>
    </row>
    <row r="54276" spans="5:62" ht="14.25" customHeight="1" x14ac:dyDescent="0.25">
      <c r="E54276" s="113"/>
      <c r="H54276" s="133"/>
      <c r="T54276" s="133"/>
      <c r="X54276" s="131"/>
      <c r="Y54276" s="133"/>
      <c r="AJ54276" s="133"/>
      <c r="AO54276" s="135"/>
      <c r="AP54276" s="135"/>
      <c r="BJ54276" s="136"/>
    </row>
    <row r="54277" spans="5:62" ht="14.25" customHeight="1" x14ac:dyDescent="0.25">
      <c r="E54277" s="113"/>
      <c r="H54277" s="133"/>
      <c r="T54277" s="133"/>
      <c r="X54277" s="131"/>
      <c r="Y54277" s="133"/>
      <c r="AJ54277" s="133"/>
      <c r="AO54277" s="135"/>
      <c r="AP54277" s="135"/>
      <c r="BJ54277" s="136"/>
    </row>
    <row r="54278" spans="5:62" ht="14.25" customHeight="1" x14ac:dyDescent="0.25">
      <c r="E54278" s="113"/>
      <c r="H54278" s="133"/>
      <c r="T54278" s="133"/>
      <c r="X54278" s="131"/>
      <c r="Y54278" s="133"/>
      <c r="AJ54278" s="133"/>
      <c r="AO54278" s="135"/>
      <c r="AP54278" s="135"/>
      <c r="BJ54278" s="136"/>
    </row>
    <row r="54279" spans="5:62" ht="14.25" customHeight="1" x14ac:dyDescent="0.25">
      <c r="E54279" s="113"/>
      <c r="H54279" s="133"/>
      <c r="T54279" s="133"/>
      <c r="X54279" s="131"/>
      <c r="Y54279" s="133"/>
      <c r="AJ54279" s="133"/>
      <c r="AO54279" s="135"/>
      <c r="AP54279" s="135"/>
      <c r="BJ54279" s="136"/>
    </row>
    <row r="54280" spans="5:62" ht="14.25" customHeight="1" x14ac:dyDescent="0.25">
      <c r="E54280" s="113"/>
      <c r="H54280" s="133"/>
      <c r="T54280" s="133"/>
      <c r="X54280" s="131"/>
      <c r="Y54280" s="133"/>
      <c r="AJ54280" s="133"/>
      <c r="AO54280" s="135"/>
      <c r="AP54280" s="135"/>
      <c r="BJ54280" s="136"/>
    </row>
    <row r="54281" spans="5:62" ht="14.25" customHeight="1" x14ac:dyDescent="0.25">
      <c r="E54281" s="113"/>
      <c r="H54281" s="133"/>
      <c r="T54281" s="133"/>
      <c r="X54281" s="131"/>
      <c r="Y54281" s="133"/>
      <c r="AJ54281" s="133"/>
      <c r="AO54281" s="135"/>
      <c r="AP54281" s="135"/>
      <c r="BJ54281" s="136"/>
    </row>
    <row r="54282" spans="5:62" ht="14.25" customHeight="1" x14ac:dyDescent="0.25">
      <c r="E54282" s="113"/>
      <c r="H54282" s="133"/>
      <c r="T54282" s="133"/>
      <c r="X54282" s="131"/>
      <c r="Y54282" s="133"/>
      <c r="AJ54282" s="133"/>
      <c r="AO54282" s="135"/>
      <c r="AP54282" s="135"/>
      <c r="BJ54282" s="136"/>
    </row>
    <row r="54283" spans="5:62" ht="14.25" customHeight="1" x14ac:dyDescent="0.25">
      <c r="E54283" s="113"/>
      <c r="H54283" s="133"/>
      <c r="T54283" s="133"/>
      <c r="X54283" s="131"/>
      <c r="Y54283" s="133"/>
      <c r="AJ54283" s="133"/>
      <c r="AO54283" s="135"/>
      <c r="AP54283" s="135"/>
      <c r="BJ54283" s="136"/>
    </row>
    <row r="54284" spans="5:62" ht="14.25" customHeight="1" x14ac:dyDescent="0.25">
      <c r="E54284" s="113"/>
      <c r="H54284" s="133"/>
      <c r="T54284" s="133"/>
      <c r="X54284" s="131"/>
      <c r="Y54284" s="133"/>
      <c r="AJ54284" s="133"/>
      <c r="AO54284" s="135"/>
      <c r="AP54284" s="135"/>
      <c r="BJ54284" s="136"/>
    </row>
    <row r="54285" spans="5:62" ht="14.25" customHeight="1" x14ac:dyDescent="0.25">
      <c r="E54285" s="113"/>
      <c r="H54285" s="133"/>
      <c r="T54285" s="133"/>
      <c r="X54285" s="131"/>
      <c r="Y54285" s="133"/>
      <c r="AJ54285" s="133"/>
      <c r="AO54285" s="135"/>
      <c r="AP54285" s="135"/>
      <c r="BJ54285" s="136"/>
    </row>
    <row r="54286" spans="5:62" ht="14.25" customHeight="1" x14ac:dyDescent="0.25">
      <c r="E54286" s="113"/>
      <c r="H54286" s="133"/>
      <c r="T54286" s="133"/>
      <c r="X54286" s="131"/>
      <c r="Y54286" s="133"/>
      <c r="AJ54286" s="133"/>
      <c r="AO54286" s="135"/>
      <c r="AP54286" s="135"/>
      <c r="BJ54286" s="136"/>
    </row>
    <row r="54287" spans="5:62" ht="14.25" customHeight="1" x14ac:dyDescent="0.25">
      <c r="E54287" s="113"/>
      <c r="H54287" s="133"/>
      <c r="T54287" s="133"/>
      <c r="X54287" s="131"/>
      <c r="Y54287" s="133"/>
      <c r="AJ54287" s="133"/>
      <c r="AO54287" s="135"/>
      <c r="AP54287" s="135"/>
      <c r="BJ54287" s="136"/>
    </row>
    <row r="54288" spans="5:62" ht="14.25" customHeight="1" x14ac:dyDescent="0.25">
      <c r="E54288" s="113"/>
      <c r="H54288" s="133"/>
      <c r="T54288" s="133"/>
      <c r="X54288" s="131"/>
      <c r="Y54288" s="133"/>
      <c r="AJ54288" s="133"/>
      <c r="AO54288" s="135"/>
      <c r="AP54288" s="135"/>
      <c r="BJ54288" s="136"/>
    </row>
    <row r="54289" spans="5:62" ht="14.25" customHeight="1" x14ac:dyDescent="0.25">
      <c r="E54289" s="113"/>
      <c r="H54289" s="133"/>
      <c r="T54289" s="133"/>
      <c r="X54289" s="131"/>
      <c r="Y54289" s="133"/>
      <c r="AJ54289" s="133"/>
      <c r="AO54289" s="135"/>
      <c r="AP54289" s="135"/>
      <c r="BJ54289" s="136"/>
    </row>
    <row r="54290" spans="5:62" ht="14.25" customHeight="1" x14ac:dyDescent="0.25">
      <c r="E54290" s="113"/>
      <c r="H54290" s="133"/>
      <c r="T54290" s="133"/>
      <c r="X54290" s="131"/>
      <c r="Y54290" s="133"/>
      <c r="AJ54290" s="133"/>
      <c r="AO54290" s="135"/>
      <c r="AP54290" s="135"/>
      <c r="BJ54290" s="136"/>
    </row>
    <row r="54291" spans="5:62" ht="14.25" customHeight="1" x14ac:dyDescent="0.25">
      <c r="E54291" s="113"/>
      <c r="H54291" s="133"/>
      <c r="T54291" s="133"/>
      <c r="X54291" s="131"/>
      <c r="Y54291" s="133"/>
      <c r="AJ54291" s="133"/>
      <c r="AO54291" s="135"/>
      <c r="AP54291" s="135"/>
      <c r="BJ54291" s="136"/>
    </row>
    <row r="54292" spans="5:62" ht="14.25" customHeight="1" x14ac:dyDescent="0.25">
      <c r="E54292" s="113"/>
      <c r="H54292" s="133"/>
      <c r="T54292" s="133"/>
      <c r="X54292" s="131"/>
      <c r="Y54292" s="133"/>
      <c r="AJ54292" s="133"/>
      <c r="AO54292" s="135"/>
      <c r="AP54292" s="135"/>
      <c r="BJ54292" s="136"/>
    </row>
    <row r="54293" spans="5:62" ht="14.25" customHeight="1" x14ac:dyDescent="0.25">
      <c r="E54293" s="113"/>
      <c r="H54293" s="133"/>
      <c r="T54293" s="133"/>
      <c r="X54293" s="131"/>
      <c r="Y54293" s="133"/>
      <c r="AJ54293" s="133"/>
      <c r="AO54293" s="135"/>
      <c r="AP54293" s="135"/>
      <c r="BJ54293" s="136"/>
    </row>
    <row r="54294" spans="5:62" ht="14.25" customHeight="1" x14ac:dyDescent="0.25">
      <c r="E54294" s="113"/>
      <c r="H54294" s="133"/>
      <c r="T54294" s="133"/>
      <c r="X54294" s="131"/>
      <c r="Y54294" s="133"/>
      <c r="AJ54294" s="133"/>
      <c r="AO54294" s="135"/>
      <c r="AP54294" s="135"/>
      <c r="BJ54294" s="136"/>
    </row>
    <row r="54295" spans="5:62" ht="14.25" customHeight="1" x14ac:dyDescent="0.25">
      <c r="E54295" s="113"/>
      <c r="H54295" s="133"/>
      <c r="T54295" s="133"/>
      <c r="X54295" s="131"/>
      <c r="Y54295" s="133"/>
      <c r="AJ54295" s="133"/>
      <c r="AO54295" s="135"/>
      <c r="AP54295" s="135"/>
      <c r="BJ54295" s="136"/>
    </row>
    <row r="54296" spans="5:62" ht="14.25" customHeight="1" x14ac:dyDescent="0.25">
      <c r="E54296" s="113"/>
      <c r="H54296" s="133"/>
      <c r="T54296" s="133"/>
      <c r="X54296" s="131"/>
      <c r="Y54296" s="133"/>
      <c r="AJ54296" s="133"/>
      <c r="AO54296" s="135"/>
      <c r="AP54296" s="135"/>
      <c r="BJ54296" s="136"/>
    </row>
    <row r="54297" spans="5:62" ht="14.25" customHeight="1" x14ac:dyDescent="0.25">
      <c r="E54297" s="113"/>
      <c r="H54297" s="133"/>
      <c r="T54297" s="133"/>
      <c r="X54297" s="131"/>
      <c r="Y54297" s="133"/>
      <c r="AJ54297" s="133"/>
      <c r="AO54297" s="135"/>
      <c r="AP54297" s="135"/>
      <c r="BJ54297" s="136"/>
    </row>
    <row r="54298" spans="5:62" ht="14.25" customHeight="1" x14ac:dyDescent="0.25">
      <c r="E54298" s="113"/>
      <c r="H54298" s="133"/>
      <c r="T54298" s="133"/>
      <c r="X54298" s="131"/>
      <c r="Y54298" s="133"/>
      <c r="AJ54298" s="133"/>
      <c r="AO54298" s="135"/>
      <c r="AP54298" s="135"/>
      <c r="BJ54298" s="136"/>
    </row>
    <row r="54299" spans="5:62" ht="14.25" customHeight="1" x14ac:dyDescent="0.25">
      <c r="E54299" s="113"/>
      <c r="H54299" s="133"/>
      <c r="T54299" s="133"/>
      <c r="X54299" s="131"/>
      <c r="Y54299" s="133"/>
      <c r="AJ54299" s="133"/>
      <c r="AO54299" s="135"/>
      <c r="AP54299" s="135"/>
      <c r="BJ54299" s="136"/>
    </row>
    <row r="54300" spans="5:62" ht="14.25" customHeight="1" x14ac:dyDescent="0.25">
      <c r="E54300" s="113"/>
      <c r="H54300" s="133"/>
      <c r="T54300" s="133"/>
      <c r="X54300" s="131"/>
      <c r="Y54300" s="133"/>
      <c r="AJ54300" s="133"/>
      <c r="AO54300" s="135"/>
      <c r="AP54300" s="135"/>
      <c r="BJ54300" s="136"/>
    </row>
    <row r="54301" spans="5:62" ht="14.25" customHeight="1" x14ac:dyDescent="0.25">
      <c r="E54301" s="113"/>
      <c r="H54301" s="133"/>
      <c r="T54301" s="133"/>
      <c r="X54301" s="131"/>
      <c r="Y54301" s="133"/>
      <c r="AJ54301" s="133"/>
      <c r="AO54301" s="135"/>
      <c r="AP54301" s="135"/>
      <c r="BJ54301" s="136"/>
    </row>
    <row r="54302" spans="5:62" ht="14.25" customHeight="1" x14ac:dyDescent="0.25">
      <c r="E54302" s="113"/>
      <c r="H54302" s="133"/>
      <c r="T54302" s="133"/>
      <c r="X54302" s="131"/>
      <c r="Y54302" s="133"/>
      <c r="AJ54302" s="133"/>
      <c r="AO54302" s="135"/>
      <c r="AP54302" s="135"/>
      <c r="BJ54302" s="136"/>
    </row>
    <row r="54303" spans="5:62" ht="14.25" customHeight="1" x14ac:dyDescent="0.25">
      <c r="E54303" s="113"/>
      <c r="H54303" s="133"/>
      <c r="T54303" s="133"/>
      <c r="X54303" s="131"/>
      <c r="Y54303" s="133"/>
      <c r="AJ54303" s="133"/>
      <c r="AO54303" s="135"/>
      <c r="AP54303" s="135"/>
      <c r="BJ54303" s="136"/>
    </row>
    <row r="54304" spans="5:62" ht="14.25" customHeight="1" x14ac:dyDescent="0.25">
      <c r="E54304" s="113"/>
      <c r="H54304" s="133"/>
      <c r="T54304" s="133"/>
      <c r="X54304" s="131"/>
      <c r="Y54304" s="133"/>
      <c r="AJ54304" s="133"/>
      <c r="AO54304" s="135"/>
      <c r="AP54304" s="135"/>
      <c r="BJ54304" s="136"/>
    </row>
    <row r="54305" spans="5:62" ht="14.25" customHeight="1" x14ac:dyDescent="0.25">
      <c r="E54305" s="113"/>
      <c r="H54305" s="133"/>
      <c r="T54305" s="133"/>
      <c r="X54305" s="131"/>
      <c r="Y54305" s="133"/>
      <c r="AJ54305" s="133"/>
      <c r="AO54305" s="135"/>
      <c r="AP54305" s="135"/>
      <c r="BJ54305" s="136"/>
    </row>
    <row r="54306" spans="5:62" ht="14.25" customHeight="1" x14ac:dyDescent="0.25">
      <c r="E54306" s="113"/>
      <c r="H54306" s="133"/>
      <c r="T54306" s="133"/>
      <c r="X54306" s="131"/>
      <c r="Y54306" s="133"/>
      <c r="AJ54306" s="133"/>
      <c r="AO54306" s="135"/>
      <c r="AP54306" s="135"/>
      <c r="BJ54306" s="136"/>
    </row>
    <row r="54307" spans="5:62" ht="14.25" customHeight="1" x14ac:dyDescent="0.25">
      <c r="E54307" s="113"/>
      <c r="H54307" s="133"/>
      <c r="T54307" s="133"/>
      <c r="X54307" s="131"/>
      <c r="Y54307" s="133"/>
      <c r="AJ54307" s="133"/>
      <c r="AO54307" s="135"/>
      <c r="AP54307" s="135"/>
      <c r="BJ54307" s="136"/>
    </row>
    <row r="54308" spans="5:62" ht="14.25" customHeight="1" x14ac:dyDescent="0.25">
      <c r="E54308" s="113"/>
      <c r="H54308" s="133"/>
      <c r="T54308" s="133"/>
      <c r="X54308" s="131"/>
      <c r="Y54308" s="133"/>
      <c r="AJ54308" s="133"/>
      <c r="AO54308" s="135"/>
      <c r="AP54308" s="135"/>
      <c r="BJ54308" s="136"/>
    </row>
    <row r="54309" spans="5:62" ht="14.25" customHeight="1" x14ac:dyDescent="0.25">
      <c r="E54309" s="113"/>
      <c r="H54309" s="133"/>
      <c r="T54309" s="133"/>
      <c r="X54309" s="131"/>
      <c r="Y54309" s="133"/>
      <c r="AJ54309" s="133"/>
      <c r="AO54309" s="135"/>
      <c r="AP54309" s="135"/>
      <c r="BJ54309" s="136"/>
    </row>
    <row r="54310" spans="5:62" ht="14.25" customHeight="1" x14ac:dyDescent="0.25">
      <c r="E54310" s="113"/>
      <c r="H54310" s="133"/>
      <c r="T54310" s="133"/>
      <c r="X54310" s="131"/>
      <c r="Y54310" s="133"/>
      <c r="AJ54310" s="133"/>
      <c r="AO54310" s="135"/>
      <c r="AP54310" s="135"/>
      <c r="BJ54310" s="136"/>
    </row>
    <row r="54311" spans="5:62" ht="14.25" customHeight="1" x14ac:dyDescent="0.25">
      <c r="E54311" s="113"/>
      <c r="H54311" s="133"/>
      <c r="T54311" s="133"/>
      <c r="X54311" s="131"/>
      <c r="Y54311" s="133"/>
      <c r="AJ54311" s="133"/>
      <c r="AO54311" s="135"/>
      <c r="AP54311" s="135"/>
      <c r="BJ54311" s="136"/>
    </row>
    <row r="54312" spans="5:62" ht="14.25" customHeight="1" x14ac:dyDescent="0.25">
      <c r="E54312" s="113"/>
      <c r="H54312" s="133"/>
      <c r="T54312" s="133"/>
      <c r="X54312" s="131"/>
      <c r="Y54312" s="133"/>
      <c r="AJ54312" s="133"/>
      <c r="AO54312" s="135"/>
      <c r="AP54312" s="135"/>
      <c r="BJ54312" s="136"/>
    </row>
    <row r="54313" spans="5:62" ht="14.25" customHeight="1" x14ac:dyDescent="0.25">
      <c r="E54313" s="113"/>
      <c r="H54313" s="133"/>
      <c r="T54313" s="133"/>
      <c r="X54313" s="131"/>
      <c r="Y54313" s="133"/>
      <c r="AJ54313" s="133"/>
      <c r="AO54313" s="135"/>
      <c r="AP54313" s="135"/>
      <c r="BJ54313" s="136"/>
    </row>
    <row r="54314" spans="5:62" ht="14.25" customHeight="1" x14ac:dyDescent="0.25">
      <c r="E54314" s="113"/>
      <c r="H54314" s="133"/>
      <c r="T54314" s="133"/>
      <c r="X54314" s="131"/>
      <c r="Y54314" s="133"/>
      <c r="AJ54314" s="133"/>
      <c r="AO54314" s="135"/>
      <c r="AP54314" s="135"/>
      <c r="BJ54314" s="136"/>
    </row>
    <row r="54315" spans="5:62" ht="14.25" customHeight="1" x14ac:dyDescent="0.25">
      <c r="E54315" s="113"/>
      <c r="H54315" s="133"/>
      <c r="T54315" s="133"/>
      <c r="X54315" s="131"/>
      <c r="Y54315" s="133"/>
      <c r="AJ54315" s="133"/>
      <c r="AO54315" s="135"/>
      <c r="AP54315" s="135"/>
      <c r="BJ54315" s="136"/>
    </row>
    <row r="54316" spans="5:62" ht="14.25" customHeight="1" x14ac:dyDescent="0.25">
      <c r="E54316" s="113"/>
      <c r="H54316" s="133"/>
      <c r="T54316" s="133"/>
      <c r="X54316" s="131"/>
      <c r="Y54316" s="133"/>
      <c r="AJ54316" s="133"/>
      <c r="AO54316" s="135"/>
      <c r="AP54316" s="135"/>
      <c r="BJ54316" s="136"/>
    </row>
    <row r="54317" spans="5:62" ht="14.25" customHeight="1" x14ac:dyDescent="0.25">
      <c r="E54317" s="113"/>
      <c r="H54317" s="133"/>
      <c r="T54317" s="133"/>
      <c r="X54317" s="131"/>
      <c r="Y54317" s="133"/>
      <c r="AJ54317" s="133"/>
      <c r="AO54317" s="135"/>
      <c r="AP54317" s="135"/>
      <c r="BJ54317" s="136"/>
    </row>
    <row r="54318" spans="5:62" ht="14.25" customHeight="1" x14ac:dyDescent="0.25">
      <c r="E54318" s="113"/>
      <c r="H54318" s="133"/>
      <c r="T54318" s="133"/>
      <c r="X54318" s="131"/>
      <c r="Y54318" s="133"/>
      <c r="AJ54318" s="133"/>
      <c r="AO54318" s="135"/>
      <c r="AP54318" s="135"/>
      <c r="BJ54318" s="136"/>
    </row>
    <row r="54319" spans="5:62" ht="14.25" customHeight="1" x14ac:dyDescent="0.25">
      <c r="E54319" s="113"/>
      <c r="H54319" s="133"/>
      <c r="T54319" s="133"/>
      <c r="X54319" s="131"/>
      <c r="Y54319" s="133"/>
      <c r="AJ54319" s="133"/>
      <c r="AO54319" s="135"/>
      <c r="AP54319" s="135"/>
      <c r="BJ54319" s="136"/>
    </row>
    <row r="54320" spans="5:62" ht="14.25" customHeight="1" x14ac:dyDescent="0.25">
      <c r="E54320" s="113"/>
      <c r="H54320" s="133"/>
      <c r="T54320" s="133"/>
      <c r="X54320" s="131"/>
      <c r="Y54320" s="133"/>
      <c r="AJ54320" s="133"/>
      <c r="AO54320" s="135"/>
      <c r="AP54320" s="135"/>
      <c r="BJ54320" s="136"/>
    </row>
    <row r="54321" spans="5:62" ht="14.25" customHeight="1" x14ac:dyDescent="0.25">
      <c r="E54321" s="113"/>
      <c r="H54321" s="133"/>
      <c r="T54321" s="133"/>
      <c r="X54321" s="131"/>
      <c r="Y54321" s="133"/>
      <c r="AJ54321" s="133"/>
      <c r="AO54321" s="135"/>
      <c r="AP54321" s="135"/>
      <c r="BJ54321" s="136"/>
    </row>
    <row r="54322" spans="5:62" ht="14.25" customHeight="1" x14ac:dyDescent="0.25">
      <c r="E54322" s="113"/>
      <c r="H54322" s="133"/>
      <c r="T54322" s="133"/>
      <c r="X54322" s="131"/>
      <c r="Y54322" s="133"/>
      <c r="AJ54322" s="133"/>
      <c r="AO54322" s="135"/>
      <c r="AP54322" s="135"/>
      <c r="BJ54322" s="136"/>
    </row>
    <row r="54323" spans="5:62" ht="14.25" customHeight="1" x14ac:dyDescent="0.25">
      <c r="E54323" s="113"/>
      <c r="H54323" s="133"/>
      <c r="T54323" s="133"/>
      <c r="X54323" s="131"/>
      <c r="Y54323" s="133"/>
      <c r="AJ54323" s="133"/>
      <c r="AO54323" s="135"/>
      <c r="AP54323" s="135"/>
      <c r="BJ54323" s="136"/>
    </row>
    <row r="54324" spans="5:62" ht="14.25" customHeight="1" x14ac:dyDescent="0.25">
      <c r="E54324" s="113"/>
      <c r="H54324" s="133"/>
      <c r="T54324" s="133"/>
      <c r="X54324" s="131"/>
      <c r="Y54324" s="133"/>
      <c r="AJ54324" s="133"/>
      <c r="AO54324" s="135"/>
      <c r="AP54324" s="135"/>
      <c r="BJ54324" s="136"/>
    </row>
    <row r="54325" spans="5:62" ht="14.25" customHeight="1" x14ac:dyDescent="0.25">
      <c r="E54325" s="113"/>
      <c r="H54325" s="133"/>
      <c r="T54325" s="133"/>
      <c r="X54325" s="131"/>
      <c r="Y54325" s="133"/>
      <c r="AJ54325" s="133"/>
      <c r="AO54325" s="135"/>
      <c r="AP54325" s="135"/>
      <c r="BJ54325" s="136"/>
    </row>
    <row r="54326" spans="5:62" ht="14.25" customHeight="1" x14ac:dyDescent="0.25">
      <c r="E54326" s="113"/>
      <c r="H54326" s="133"/>
      <c r="T54326" s="133"/>
      <c r="X54326" s="131"/>
      <c r="Y54326" s="133"/>
      <c r="AJ54326" s="133"/>
      <c r="AO54326" s="135"/>
      <c r="AP54326" s="135"/>
      <c r="BJ54326" s="136"/>
    </row>
    <row r="54327" spans="5:62" ht="14.25" customHeight="1" x14ac:dyDescent="0.25">
      <c r="E54327" s="113"/>
      <c r="H54327" s="133"/>
      <c r="T54327" s="133"/>
      <c r="X54327" s="131"/>
      <c r="Y54327" s="133"/>
      <c r="AJ54327" s="133"/>
      <c r="AO54327" s="135"/>
      <c r="AP54327" s="135"/>
      <c r="BJ54327" s="136"/>
    </row>
    <row r="54328" spans="5:62" ht="14.25" customHeight="1" x14ac:dyDescent="0.25">
      <c r="E54328" s="113"/>
      <c r="H54328" s="133"/>
      <c r="T54328" s="133"/>
      <c r="X54328" s="131"/>
      <c r="Y54328" s="133"/>
      <c r="AJ54328" s="133"/>
      <c r="AO54328" s="135"/>
      <c r="AP54328" s="135"/>
      <c r="BJ54328" s="136"/>
    </row>
    <row r="54329" spans="5:62" ht="14.25" customHeight="1" x14ac:dyDescent="0.25">
      <c r="E54329" s="113"/>
      <c r="H54329" s="133"/>
      <c r="T54329" s="133"/>
      <c r="X54329" s="131"/>
      <c r="Y54329" s="133"/>
      <c r="AJ54329" s="133"/>
      <c r="AO54329" s="135"/>
      <c r="AP54329" s="135"/>
      <c r="BJ54329" s="136"/>
    </row>
    <row r="54330" spans="5:62" ht="14.25" customHeight="1" x14ac:dyDescent="0.25">
      <c r="E54330" s="113"/>
      <c r="H54330" s="133"/>
      <c r="T54330" s="133"/>
      <c r="X54330" s="131"/>
      <c r="Y54330" s="133"/>
      <c r="AJ54330" s="133"/>
      <c r="AO54330" s="135"/>
      <c r="AP54330" s="135"/>
      <c r="BJ54330" s="136"/>
    </row>
    <row r="54331" spans="5:62" ht="14.25" customHeight="1" x14ac:dyDescent="0.25">
      <c r="E54331" s="113"/>
      <c r="H54331" s="133"/>
      <c r="T54331" s="133"/>
      <c r="X54331" s="131"/>
      <c r="Y54331" s="133"/>
      <c r="AJ54331" s="133"/>
      <c r="AO54331" s="135"/>
      <c r="AP54331" s="135"/>
      <c r="BJ54331" s="136"/>
    </row>
    <row r="54332" spans="5:62" ht="14.25" customHeight="1" x14ac:dyDescent="0.25">
      <c r="E54332" s="113"/>
      <c r="H54332" s="133"/>
      <c r="T54332" s="133"/>
      <c r="X54332" s="131"/>
      <c r="Y54332" s="133"/>
      <c r="AJ54332" s="133"/>
      <c r="AO54332" s="135"/>
      <c r="AP54332" s="135"/>
      <c r="BJ54332" s="136"/>
    </row>
    <row r="54333" spans="5:62" ht="14.25" customHeight="1" x14ac:dyDescent="0.25">
      <c r="E54333" s="113"/>
      <c r="H54333" s="133"/>
      <c r="T54333" s="133"/>
      <c r="X54333" s="131"/>
      <c r="Y54333" s="133"/>
      <c r="AJ54333" s="133"/>
      <c r="AO54333" s="135"/>
      <c r="AP54333" s="135"/>
      <c r="BJ54333" s="136"/>
    </row>
    <row r="54334" spans="5:62" ht="14.25" customHeight="1" x14ac:dyDescent="0.25">
      <c r="E54334" s="113"/>
      <c r="H54334" s="133"/>
      <c r="T54334" s="133"/>
      <c r="X54334" s="131"/>
      <c r="Y54334" s="133"/>
      <c r="AJ54334" s="133"/>
      <c r="AO54334" s="135"/>
      <c r="AP54334" s="135"/>
      <c r="BJ54334" s="136"/>
    </row>
    <row r="54335" spans="5:62" ht="14.25" customHeight="1" x14ac:dyDescent="0.25">
      <c r="E54335" s="113"/>
      <c r="H54335" s="133"/>
      <c r="T54335" s="133"/>
      <c r="X54335" s="131"/>
      <c r="Y54335" s="133"/>
      <c r="AJ54335" s="133"/>
      <c r="AO54335" s="135"/>
      <c r="AP54335" s="135"/>
      <c r="BJ54335" s="136"/>
    </row>
    <row r="54336" spans="5:62" ht="14.25" customHeight="1" x14ac:dyDescent="0.25">
      <c r="E54336" s="113"/>
      <c r="H54336" s="133"/>
      <c r="T54336" s="133"/>
      <c r="X54336" s="131"/>
      <c r="Y54336" s="133"/>
      <c r="AJ54336" s="133"/>
      <c r="AO54336" s="135"/>
      <c r="AP54336" s="135"/>
      <c r="BJ54336" s="136"/>
    </row>
    <row r="54337" spans="5:62" ht="14.25" customHeight="1" x14ac:dyDescent="0.25">
      <c r="E54337" s="113"/>
      <c r="H54337" s="133"/>
      <c r="T54337" s="133"/>
      <c r="X54337" s="131"/>
      <c r="Y54337" s="133"/>
      <c r="AJ54337" s="133"/>
      <c r="AO54337" s="135"/>
      <c r="AP54337" s="135"/>
      <c r="BJ54337" s="136"/>
    </row>
    <row r="54338" spans="5:62" ht="14.25" customHeight="1" x14ac:dyDescent="0.25">
      <c r="E54338" s="113"/>
      <c r="H54338" s="133"/>
      <c r="T54338" s="133"/>
      <c r="X54338" s="131"/>
      <c r="Y54338" s="133"/>
      <c r="AJ54338" s="133"/>
      <c r="AO54338" s="135"/>
      <c r="AP54338" s="135"/>
      <c r="BJ54338" s="136"/>
    </row>
    <row r="54339" spans="5:62" ht="14.25" customHeight="1" x14ac:dyDescent="0.25">
      <c r="E54339" s="113"/>
      <c r="H54339" s="133"/>
      <c r="T54339" s="133"/>
      <c r="X54339" s="131"/>
      <c r="Y54339" s="133"/>
      <c r="AJ54339" s="133"/>
      <c r="AO54339" s="135"/>
      <c r="AP54339" s="135"/>
      <c r="BJ54339" s="136"/>
    </row>
    <row r="54340" spans="5:62" ht="14.25" customHeight="1" x14ac:dyDescent="0.25">
      <c r="E54340" s="113"/>
      <c r="H54340" s="133"/>
      <c r="T54340" s="133"/>
      <c r="X54340" s="131"/>
      <c r="Y54340" s="133"/>
      <c r="AJ54340" s="133"/>
      <c r="AO54340" s="135"/>
      <c r="AP54340" s="135"/>
      <c r="BJ54340" s="136"/>
    </row>
    <row r="54341" spans="5:62" ht="14.25" customHeight="1" x14ac:dyDescent="0.25">
      <c r="E54341" s="113"/>
      <c r="H54341" s="133"/>
      <c r="T54341" s="133"/>
      <c r="X54341" s="131"/>
      <c r="Y54341" s="133"/>
      <c r="AJ54341" s="133"/>
      <c r="AO54341" s="135"/>
      <c r="AP54341" s="135"/>
      <c r="BJ54341" s="136"/>
    </row>
    <row r="54342" spans="5:62" ht="14.25" customHeight="1" x14ac:dyDescent="0.25">
      <c r="E54342" s="113"/>
      <c r="H54342" s="133"/>
      <c r="T54342" s="133"/>
      <c r="X54342" s="131"/>
      <c r="Y54342" s="133"/>
      <c r="AJ54342" s="133"/>
      <c r="AO54342" s="135"/>
      <c r="AP54342" s="135"/>
      <c r="BJ54342" s="136"/>
    </row>
    <row r="54343" spans="5:62" ht="14.25" customHeight="1" x14ac:dyDescent="0.25">
      <c r="E54343" s="113"/>
      <c r="H54343" s="133"/>
      <c r="T54343" s="133"/>
      <c r="X54343" s="131"/>
      <c r="Y54343" s="133"/>
      <c r="AJ54343" s="133"/>
      <c r="AO54343" s="135"/>
      <c r="AP54343" s="135"/>
      <c r="BJ54343" s="136"/>
    </row>
    <row r="54344" spans="5:62" ht="14.25" customHeight="1" x14ac:dyDescent="0.25">
      <c r="E54344" s="113"/>
      <c r="H54344" s="133"/>
      <c r="T54344" s="133"/>
      <c r="X54344" s="131"/>
      <c r="Y54344" s="133"/>
      <c r="AJ54344" s="133"/>
      <c r="AO54344" s="135"/>
      <c r="AP54344" s="135"/>
      <c r="BJ54344" s="136"/>
    </row>
    <row r="54345" spans="5:62" ht="14.25" customHeight="1" x14ac:dyDescent="0.25">
      <c r="E54345" s="113"/>
      <c r="H54345" s="133"/>
      <c r="T54345" s="133"/>
      <c r="X54345" s="131"/>
      <c r="Y54345" s="133"/>
      <c r="AJ54345" s="133"/>
      <c r="AO54345" s="135"/>
      <c r="AP54345" s="135"/>
      <c r="BJ54345" s="136"/>
    </row>
    <row r="54346" spans="5:62" ht="14.25" customHeight="1" x14ac:dyDescent="0.25">
      <c r="E54346" s="113"/>
      <c r="H54346" s="133"/>
      <c r="T54346" s="133"/>
      <c r="X54346" s="131"/>
      <c r="Y54346" s="133"/>
      <c r="AJ54346" s="133"/>
      <c r="AO54346" s="135"/>
      <c r="AP54346" s="135"/>
      <c r="BJ54346" s="136"/>
    </row>
    <row r="54347" spans="5:62" ht="14.25" customHeight="1" x14ac:dyDescent="0.25">
      <c r="E54347" s="113"/>
      <c r="H54347" s="133"/>
      <c r="T54347" s="133"/>
      <c r="X54347" s="131"/>
      <c r="Y54347" s="133"/>
      <c r="AJ54347" s="133"/>
      <c r="AO54347" s="135"/>
      <c r="AP54347" s="135"/>
      <c r="BJ54347" s="136"/>
    </row>
    <row r="54348" spans="5:62" ht="14.25" customHeight="1" x14ac:dyDescent="0.25">
      <c r="E54348" s="113"/>
      <c r="H54348" s="133"/>
      <c r="T54348" s="133"/>
      <c r="X54348" s="131"/>
      <c r="Y54348" s="133"/>
      <c r="AJ54348" s="133"/>
      <c r="AO54348" s="135"/>
      <c r="AP54348" s="135"/>
      <c r="BJ54348" s="136"/>
    </row>
    <row r="54349" spans="5:62" ht="14.25" customHeight="1" x14ac:dyDescent="0.25">
      <c r="E54349" s="113"/>
      <c r="H54349" s="133"/>
      <c r="T54349" s="133"/>
      <c r="X54349" s="131"/>
      <c r="Y54349" s="133"/>
      <c r="AJ54349" s="133"/>
      <c r="AO54349" s="135"/>
      <c r="AP54349" s="135"/>
      <c r="BJ54349" s="136"/>
    </row>
    <row r="54350" spans="5:62" ht="14.25" customHeight="1" x14ac:dyDescent="0.25">
      <c r="E54350" s="113"/>
      <c r="H54350" s="133"/>
      <c r="T54350" s="133"/>
      <c r="X54350" s="131"/>
      <c r="Y54350" s="133"/>
      <c r="AJ54350" s="133"/>
      <c r="AO54350" s="135"/>
      <c r="AP54350" s="135"/>
      <c r="BJ54350" s="136"/>
    </row>
    <row r="54351" spans="5:62" ht="14.25" customHeight="1" x14ac:dyDescent="0.25">
      <c r="E54351" s="113"/>
      <c r="H54351" s="133"/>
      <c r="T54351" s="133"/>
      <c r="X54351" s="131"/>
      <c r="Y54351" s="133"/>
      <c r="AJ54351" s="133"/>
      <c r="AO54351" s="135"/>
      <c r="AP54351" s="135"/>
      <c r="BJ54351" s="136"/>
    </row>
    <row r="54352" spans="5:62" ht="14.25" customHeight="1" x14ac:dyDescent="0.25">
      <c r="E54352" s="113"/>
      <c r="H54352" s="133"/>
      <c r="T54352" s="133"/>
      <c r="X54352" s="131"/>
      <c r="Y54352" s="133"/>
      <c r="AJ54352" s="133"/>
      <c r="AO54352" s="135"/>
      <c r="AP54352" s="135"/>
      <c r="BJ54352" s="136"/>
    </row>
    <row r="54353" spans="5:62" ht="14.25" customHeight="1" x14ac:dyDescent="0.25">
      <c r="E54353" s="113"/>
      <c r="H54353" s="133"/>
      <c r="T54353" s="133"/>
      <c r="X54353" s="131"/>
      <c r="Y54353" s="133"/>
      <c r="AJ54353" s="133"/>
      <c r="AO54353" s="135"/>
      <c r="AP54353" s="135"/>
      <c r="BJ54353" s="136"/>
    </row>
    <row r="54354" spans="5:62" ht="14.25" customHeight="1" x14ac:dyDescent="0.25">
      <c r="E54354" s="113"/>
      <c r="H54354" s="133"/>
      <c r="T54354" s="133"/>
      <c r="X54354" s="131"/>
      <c r="Y54354" s="133"/>
      <c r="AJ54354" s="133"/>
      <c r="AO54354" s="135"/>
      <c r="AP54354" s="135"/>
      <c r="BJ54354" s="136"/>
    </row>
    <row r="54355" spans="5:62" ht="14.25" customHeight="1" x14ac:dyDescent="0.25">
      <c r="E54355" s="113"/>
      <c r="H54355" s="133"/>
      <c r="T54355" s="133"/>
      <c r="X54355" s="131"/>
      <c r="Y54355" s="133"/>
      <c r="AJ54355" s="133"/>
      <c r="AO54355" s="135"/>
      <c r="AP54355" s="135"/>
      <c r="BJ54355" s="136"/>
    </row>
    <row r="54356" spans="5:62" ht="14.25" customHeight="1" x14ac:dyDescent="0.25">
      <c r="E54356" s="113"/>
      <c r="H54356" s="133"/>
      <c r="T54356" s="133"/>
      <c r="X54356" s="131"/>
      <c r="Y54356" s="133"/>
      <c r="AJ54356" s="133"/>
      <c r="AO54356" s="135"/>
      <c r="AP54356" s="135"/>
      <c r="BJ54356" s="136"/>
    </row>
    <row r="54357" spans="5:62" ht="14.25" customHeight="1" x14ac:dyDescent="0.25">
      <c r="E54357" s="113"/>
      <c r="H54357" s="133"/>
      <c r="T54357" s="133"/>
      <c r="X54357" s="131"/>
      <c r="Y54357" s="133"/>
      <c r="AJ54357" s="133"/>
      <c r="AO54357" s="135"/>
      <c r="AP54357" s="135"/>
      <c r="BJ54357" s="136"/>
    </row>
    <row r="54358" spans="5:62" ht="14.25" customHeight="1" x14ac:dyDescent="0.25">
      <c r="E54358" s="113"/>
      <c r="H54358" s="133"/>
      <c r="T54358" s="133"/>
      <c r="X54358" s="131"/>
      <c r="Y54358" s="133"/>
      <c r="AJ54358" s="133"/>
      <c r="AO54358" s="135"/>
      <c r="AP54358" s="135"/>
      <c r="BJ54358" s="136"/>
    </row>
    <row r="54359" spans="5:62" ht="14.25" customHeight="1" x14ac:dyDescent="0.25">
      <c r="E54359" s="113"/>
      <c r="H54359" s="133"/>
      <c r="T54359" s="133"/>
      <c r="X54359" s="131"/>
      <c r="Y54359" s="133"/>
      <c r="AJ54359" s="133"/>
      <c r="AO54359" s="135"/>
      <c r="AP54359" s="135"/>
      <c r="BJ54359" s="136"/>
    </row>
    <row r="54360" spans="5:62" ht="14.25" customHeight="1" x14ac:dyDescent="0.25">
      <c r="E54360" s="113"/>
      <c r="H54360" s="133"/>
      <c r="T54360" s="133"/>
      <c r="X54360" s="131"/>
      <c r="Y54360" s="133"/>
      <c r="AJ54360" s="133"/>
      <c r="AO54360" s="135"/>
      <c r="AP54360" s="135"/>
      <c r="BJ54360" s="136"/>
    </row>
    <row r="54361" spans="5:62" ht="14.25" customHeight="1" x14ac:dyDescent="0.25">
      <c r="E54361" s="113"/>
      <c r="H54361" s="133"/>
      <c r="T54361" s="133"/>
      <c r="X54361" s="131"/>
      <c r="Y54361" s="133"/>
      <c r="AJ54361" s="133"/>
      <c r="AO54361" s="135"/>
      <c r="AP54361" s="135"/>
      <c r="BJ54361" s="136"/>
    </row>
    <row r="54362" spans="5:62" ht="14.25" customHeight="1" x14ac:dyDescent="0.25">
      <c r="E54362" s="113"/>
      <c r="H54362" s="133"/>
      <c r="T54362" s="133"/>
      <c r="X54362" s="131"/>
      <c r="Y54362" s="133"/>
      <c r="AJ54362" s="133"/>
      <c r="AO54362" s="135"/>
      <c r="AP54362" s="135"/>
      <c r="BJ54362" s="136"/>
    </row>
    <row r="54363" spans="5:62" ht="14.25" customHeight="1" x14ac:dyDescent="0.25">
      <c r="E54363" s="113"/>
      <c r="H54363" s="133"/>
      <c r="T54363" s="133"/>
      <c r="X54363" s="131"/>
      <c r="Y54363" s="133"/>
      <c r="AJ54363" s="133"/>
      <c r="AO54363" s="135"/>
      <c r="AP54363" s="135"/>
      <c r="BJ54363" s="136"/>
    </row>
    <row r="54364" spans="5:62" ht="14.25" customHeight="1" x14ac:dyDescent="0.25">
      <c r="E54364" s="113"/>
      <c r="H54364" s="133"/>
      <c r="T54364" s="133"/>
      <c r="X54364" s="131"/>
      <c r="Y54364" s="133"/>
      <c r="AJ54364" s="133"/>
      <c r="AO54364" s="135"/>
      <c r="AP54364" s="135"/>
      <c r="BJ54364" s="136"/>
    </row>
    <row r="54365" spans="5:62" ht="14.25" customHeight="1" x14ac:dyDescent="0.25">
      <c r="E54365" s="113"/>
      <c r="H54365" s="133"/>
      <c r="T54365" s="133"/>
      <c r="X54365" s="131"/>
      <c r="Y54365" s="133"/>
      <c r="AJ54365" s="133"/>
      <c r="AO54365" s="135"/>
      <c r="AP54365" s="135"/>
      <c r="BJ54365" s="136"/>
    </row>
    <row r="54366" spans="5:62" ht="14.25" customHeight="1" x14ac:dyDescent="0.25">
      <c r="E54366" s="113"/>
      <c r="H54366" s="133"/>
      <c r="T54366" s="133"/>
      <c r="X54366" s="131"/>
      <c r="Y54366" s="133"/>
      <c r="AJ54366" s="133"/>
      <c r="AO54366" s="135"/>
      <c r="AP54366" s="135"/>
      <c r="BJ54366" s="136"/>
    </row>
    <row r="54367" spans="5:62" ht="14.25" customHeight="1" x14ac:dyDescent="0.25">
      <c r="E54367" s="113"/>
      <c r="H54367" s="133"/>
      <c r="T54367" s="133"/>
      <c r="X54367" s="131"/>
      <c r="Y54367" s="133"/>
      <c r="AJ54367" s="133"/>
      <c r="AO54367" s="135"/>
      <c r="AP54367" s="135"/>
      <c r="BJ54367" s="136"/>
    </row>
    <row r="54368" spans="5:62" ht="14.25" customHeight="1" x14ac:dyDescent="0.25">
      <c r="E54368" s="113"/>
      <c r="H54368" s="133"/>
      <c r="T54368" s="133"/>
      <c r="X54368" s="131"/>
      <c r="Y54368" s="133"/>
      <c r="AJ54368" s="133"/>
      <c r="AO54368" s="135"/>
      <c r="AP54368" s="135"/>
      <c r="BJ54368" s="136"/>
    </row>
    <row r="54369" spans="5:62" ht="14.25" customHeight="1" x14ac:dyDescent="0.25">
      <c r="E54369" s="113"/>
      <c r="H54369" s="133"/>
      <c r="T54369" s="133"/>
      <c r="X54369" s="131"/>
      <c r="Y54369" s="133"/>
      <c r="AJ54369" s="133"/>
      <c r="AO54369" s="135"/>
      <c r="AP54369" s="135"/>
      <c r="BJ54369" s="136"/>
    </row>
    <row r="54370" spans="5:62" ht="14.25" customHeight="1" x14ac:dyDescent="0.25">
      <c r="E54370" s="113"/>
      <c r="H54370" s="133"/>
      <c r="T54370" s="133"/>
      <c r="X54370" s="131"/>
      <c r="Y54370" s="133"/>
      <c r="AJ54370" s="133"/>
      <c r="AO54370" s="135"/>
      <c r="AP54370" s="135"/>
      <c r="BJ54370" s="136"/>
    </row>
    <row r="54371" spans="5:62" ht="14.25" customHeight="1" x14ac:dyDescent="0.25">
      <c r="E54371" s="113"/>
      <c r="H54371" s="133"/>
      <c r="T54371" s="133"/>
      <c r="X54371" s="131"/>
      <c r="Y54371" s="133"/>
      <c r="AJ54371" s="133"/>
      <c r="AO54371" s="135"/>
      <c r="AP54371" s="135"/>
      <c r="BJ54371" s="136"/>
    </row>
    <row r="54372" spans="5:62" ht="14.25" customHeight="1" x14ac:dyDescent="0.25">
      <c r="E54372" s="113"/>
      <c r="H54372" s="133"/>
      <c r="T54372" s="133"/>
      <c r="X54372" s="131"/>
      <c r="Y54372" s="133"/>
      <c r="AJ54372" s="133"/>
      <c r="AO54372" s="135"/>
      <c r="AP54372" s="135"/>
      <c r="BJ54372" s="136"/>
    </row>
    <row r="54373" spans="5:62" ht="14.25" customHeight="1" x14ac:dyDescent="0.25">
      <c r="E54373" s="113"/>
      <c r="H54373" s="133"/>
      <c r="T54373" s="133"/>
      <c r="X54373" s="131"/>
      <c r="Y54373" s="133"/>
      <c r="AJ54373" s="133"/>
      <c r="AO54373" s="135"/>
      <c r="AP54373" s="135"/>
      <c r="BJ54373" s="136"/>
    </row>
    <row r="54374" spans="5:62" ht="14.25" customHeight="1" x14ac:dyDescent="0.25">
      <c r="E54374" s="113"/>
      <c r="H54374" s="133"/>
      <c r="T54374" s="133"/>
      <c r="X54374" s="131"/>
      <c r="Y54374" s="133"/>
      <c r="AJ54374" s="133"/>
      <c r="AO54374" s="135"/>
      <c r="AP54374" s="135"/>
      <c r="BJ54374" s="136"/>
    </row>
    <row r="54375" spans="5:62" ht="14.25" customHeight="1" x14ac:dyDescent="0.25">
      <c r="E54375" s="113"/>
      <c r="H54375" s="133"/>
      <c r="T54375" s="133"/>
      <c r="X54375" s="131"/>
      <c r="Y54375" s="133"/>
      <c r="AJ54375" s="133"/>
      <c r="AO54375" s="135"/>
      <c r="AP54375" s="135"/>
      <c r="BJ54375" s="136"/>
    </row>
    <row r="54376" spans="5:62" ht="14.25" customHeight="1" x14ac:dyDescent="0.25">
      <c r="E54376" s="113"/>
      <c r="H54376" s="133"/>
      <c r="T54376" s="133"/>
      <c r="X54376" s="131"/>
      <c r="Y54376" s="133"/>
      <c r="AJ54376" s="133"/>
      <c r="AO54376" s="135"/>
      <c r="AP54376" s="135"/>
      <c r="BJ54376" s="136"/>
    </row>
    <row r="54377" spans="5:62" ht="14.25" customHeight="1" x14ac:dyDescent="0.25">
      <c r="E54377" s="113"/>
      <c r="H54377" s="133"/>
      <c r="T54377" s="133"/>
      <c r="X54377" s="131"/>
      <c r="Y54377" s="133"/>
      <c r="AJ54377" s="133"/>
      <c r="AO54377" s="135"/>
      <c r="AP54377" s="135"/>
      <c r="BJ54377" s="136"/>
    </row>
    <row r="54378" spans="5:62" ht="14.25" customHeight="1" x14ac:dyDescent="0.25">
      <c r="E54378" s="113"/>
      <c r="H54378" s="133"/>
      <c r="T54378" s="133"/>
      <c r="X54378" s="131"/>
      <c r="Y54378" s="133"/>
      <c r="AJ54378" s="133"/>
      <c r="AO54378" s="135"/>
      <c r="AP54378" s="135"/>
      <c r="BJ54378" s="136"/>
    </row>
    <row r="54379" spans="5:62" ht="14.25" customHeight="1" x14ac:dyDescent="0.25">
      <c r="E54379" s="113"/>
      <c r="H54379" s="133"/>
      <c r="T54379" s="133"/>
      <c r="X54379" s="131"/>
      <c r="Y54379" s="133"/>
      <c r="AJ54379" s="133"/>
      <c r="AO54379" s="135"/>
      <c r="AP54379" s="135"/>
      <c r="BJ54379" s="136"/>
    </row>
    <row r="54380" spans="5:62" ht="14.25" customHeight="1" x14ac:dyDescent="0.25">
      <c r="E54380" s="113"/>
      <c r="H54380" s="133"/>
      <c r="T54380" s="133"/>
      <c r="X54380" s="131"/>
      <c r="Y54380" s="133"/>
      <c r="AJ54380" s="133"/>
      <c r="AO54380" s="135"/>
      <c r="AP54380" s="135"/>
      <c r="BJ54380" s="136"/>
    </row>
    <row r="54381" spans="5:62" ht="14.25" customHeight="1" x14ac:dyDescent="0.25">
      <c r="E54381" s="113"/>
      <c r="H54381" s="133"/>
      <c r="T54381" s="133"/>
      <c r="X54381" s="131"/>
      <c r="Y54381" s="133"/>
      <c r="AJ54381" s="133"/>
      <c r="AO54381" s="135"/>
      <c r="AP54381" s="135"/>
      <c r="BJ54381" s="136"/>
    </row>
    <row r="54382" spans="5:62" ht="14.25" customHeight="1" x14ac:dyDescent="0.25">
      <c r="E54382" s="113"/>
      <c r="H54382" s="133"/>
      <c r="T54382" s="133"/>
      <c r="X54382" s="131"/>
      <c r="Y54382" s="133"/>
      <c r="AJ54382" s="133"/>
      <c r="AO54382" s="135"/>
      <c r="AP54382" s="135"/>
      <c r="BJ54382" s="136"/>
    </row>
    <row r="54383" spans="5:62" ht="14.25" customHeight="1" x14ac:dyDescent="0.25">
      <c r="E54383" s="113"/>
      <c r="H54383" s="133"/>
      <c r="T54383" s="133"/>
      <c r="X54383" s="131"/>
      <c r="Y54383" s="133"/>
      <c r="AJ54383" s="133"/>
      <c r="AO54383" s="135"/>
      <c r="AP54383" s="135"/>
      <c r="BJ54383" s="136"/>
    </row>
    <row r="54384" spans="5:62" ht="14.25" customHeight="1" x14ac:dyDescent="0.25">
      <c r="E54384" s="113"/>
      <c r="H54384" s="133"/>
      <c r="T54384" s="133"/>
      <c r="X54384" s="131"/>
      <c r="Y54384" s="133"/>
      <c r="AJ54384" s="133"/>
      <c r="AO54384" s="135"/>
      <c r="AP54384" s="135"/>
      <c r="BJ54384" s="136"/>
    </row>
    <row r="54385" spans="5:62" ht="14.25" customHeight="1" x14ac:dyDescent="0.25">
      <c r="E54385" s="113"/>
      <c r="H54385" s="133"/>
      <c r="T54385" s="133"/>
      <c r="X54385" s="131"/>
      <c r="Y54385" s="133"/>
      <c r="AJ54385" s="133"/>
      <c r="AO54385" s="135"/>
      <c r="AP54385" s="135"/>
      <c r="BJ54385" s="136"/>
    </row>
    <row r="54386" spans="5:62" ht="14.25" customHeight="1" x14ac:dyDescent="0.25">
      <c r="E54386" s="113"/>
      <c r="H54386" s="133"/>
      <c r="T54386" s="133"/>
      <c r="X54386" s="131"/>
      <c r="Y54386" s="133"/>
      <c r="AJ54386" s="133"/>
      <c r="AO54386" s="135"/>
      <c r="AP54386" s="135"/>
      <c r="BJ54386" s="136"/>
    </row>
    <row r="54387" spans="5:62" ht="14.25" customHeight="1" x14ac:dyDescent="0.25">
      <c r="E54387" s="113"/>
      <c r="H54387" s="133"/>
      <c r="T54387" s="133"/>
      <c r="X54387" s="131"/>
      <c r="Y54387" s="133"/>
      <c r="AJ54387" s="133"/>
      <c r="AO54387" s="135"/>
      <c r="AP54387" s="135"/>
      <c r="BJ54387" s="136"/>
    </row>
    <row r="54388" spans="5:62" ht="14.25" customHeight="1" x14ac:dyDescent="0.25">
      <c r="E54388" s="113"/>
      <c r="H54388" s="133"/>
      <c r="T54388" s="133"/>
      <c r="X54388" s="131"/>
      <c r="Y54388" s="133"/>
      <c r="AJ54388" s="133"/>
      <c r="AO54388" s="135"/>
      <c r="AP54388" s="135"/>
      <c r="BJ54388" s="136"/>
    </row>
    <row r="54389" spans="5:62" ht="14.25" customHeight="1" x14ac:dyDescent="0.25">
      <c r="E54389" s="113"/>
      <c r="H54389" s="133"/>
      <c r="T54389" s="133"/>
      <c r="X54389" s="131"/>
      <c r="Y54389" s="133"/>
      <c r="AJ54389" s="133"/>
      <c r="AO54389" s="135"/>
      <c r="AP54389" s="135"/>
      <c r="BJ54389" s="136"/>
    </row>
    <row r="54390" spans="5:62" ht="14.25" customHeight="1" x14ac:dyDescent="0.25">
      <c r="E54390" s="113"/>
      <c r="H54390" s="133"/>
      <c r="T54390" s="133"/>
      <c r="X54390" s="131"/>
      <c r="Y54390" s="133"/>
      <c r="AJ54390" s="133"/>
      <c r="AO54390" s="135"/>
      <c r="AP54390" s="135"/>
      <c r="BJ54390" s="136"/>
    </row>
    <row r="54391" spans="5:62" ht="14.25" customHeight="1" x14ac:dyDescent="0.25">
      <c r="E54391" s="113"/>
      <c r="H54391" s="133"/>
      <c r="T54391" s="133"/>
      <c r="X54391" s="131"/>
      <c r="Y54391" s="133"/>
      <c r="AJ54391" s="133"/>
      <c r="AO54391" s="135"/>
      <c r="AP54391" s="135"/>
      <c r="BJ54391" s="136"/>
    </row>
    <row r="54392" spans="5:62" ht="14.25" customHeight="1" x14ac:dyDescent="0.25">
      <c r="E54392" s="113"/>
      <c r="H54392" s="133"/>
      <c r="T54392" s="133"/>
      <c r="X54392" s="131"/>
      <c r="Y54392" s="133"/>
      <c r="AJ54392" s="133"/>
      <c r="AO54392" s="135"/>
      <c r="AP54392" s="135"/>
      <c r="BJ54392" s="136"/>
    </row>
    <row r="54393" spans="5:62" ht="14.25" customHeight="1" x14ac:dyDescent="0.25">
      <c r="E54393" s="113"/>
      <c r="H54393" s="133"/>
      <c r="T54393" s="133"/>
      <c r="X54393" s="131"/>
      <c r="Y54393" s="133"/>
      <c r="AJ54393" s="133"/>
      <c r="AO54393" s="135"/>
      <c r="AP54393" s="135"/>
      <c r="BJ54393" s="136"/>
    </row>
    <row r="54394" spans="5:62" ht="14.25" customHeight="1" x14ac:dyDescent="0.25">
      <c r="E54394" s="113"/>
      <c r="H54394" s="133"/>
      <c r="T54394" s="133"/>
      <c r="X54394" s="131"/>
      <c r="Y54394" s="133"/>
      <c r="AJ54394" s="133"/>
      <c r="AO54394" s="135"/>
      <c r="AP54394" s="135"/>
      <c r="BJ54394" s="136"/>
    </row>
    <row r="54395" spans="5:62" ht="14.25" customHeight="1" x14ac:dyDescent="0.25">
      <c r="E54395" s="113"/>
      <c r="H54395" s="133"/>
      <c r="T54395" s="133"/>
      <c r="X54395" s="131"/>
      <c r="Y54395" s="133"/>
      <c r="AJ54395" s="133"/>
      <c r="AO54395" s="135"/>
      <c r="AP54395" s="135"/>
      <c r="BJ54395" s="136"/>
    </row>
    <row r="54396" spans="5:62" ht="14.25" customHeight="1" x14ac:dyDescent="0.25">
      <c r="E54396" s="113"/>
      <c r="H54396" s="133"/>
      <c r="T54396" s="133"/>
      <c r="X54396" s="131"/>
      <c r="Y54396" s="133"/>
      <c r="AJ54396" s="133"/>
      <c r="AO54396" s="135"/>
      <c r="AP54396" s="135"/>
      <c r="BJ54396" s="136"/>
    </row>
    <row r="54397" spans="5:62" ht="14.25" customHeight="1" x14ac:dyDescent="0.25">
      <c r="E54397" s="113"/>
      <c r="H54397" s="133"/>
      <c r="T54397" s="133"/>
      <c r="X54397" s="131"/>
      <c r="Y54397" s="133"/>
      <c r="AJ54397" s="133"/>
      <c r="AO54397" s="135"/>
      <c r="AP54397" s="135"/>
      <c r="BJ54397" s="136"/>
    </row>
    <row r="54398" spans="5:62" ht="14.25" customHeight="1" x14ac:dyDescent="0.25">
      <c r="E54398" s="113"/>
      <c r="H54398" s="133"/>
      <c r="T54398" s="133"/>
      <c r="X54398" s="131"/>
      <c r="Y54398" s="133"/>
      <c r="AJ54398" s="133"/>
      <c r="AO54398" s="135"/>
      <c r="AP54398" s="135"/>
      <c r="BJ54398" s="136"/>
    </row>
    <row r="54399" spans="5:62" ht="14.25" customHeight="1" x14ac:dyDescent="0.25">
      <c r="E54399" s="113"/>
      <c r="H54399" s="133"/>
      <c r="T54399" s="133"/>
      <c r="X54399" s="131"/>
      <c r="Y54399" s="133"/>
      <c r="AJ54399" s="133"/>
      <c r="AO54399" s="135"/>
      <c r="AP54399" s="135"/>
      <c r="BJ54399" s="136"/>
    </row>
    <row r="54400" spans="5:62" ht="14.25" customHeight="1" x14ac:dyDescent="0.25">
      <c r="E54400" s="113"/>
      <c r="H54400" s="133"/>
      <c r="T54400" s="133"/>
      <c r="X54400" s="131"/>
      <c r="Y54400" s="133"/>
      <c r="AJ54400" s="133"/>
      <c r="AO54400" s="135"/>
      <c r="AP54400" s="135"/>
      <c r="BJ54400" s="136"/>
    </row>
    <row r="54401" spans="5:62" ht="14.25" customHeight="1" x14ac:dyDescent="0.25">
      <c r="E54401" s="113"/>
      <c r="H54401" s="133"/>
      <c r="T54401" s="133"/>
      <c r="X54401" s="131"/>
      <c r="Y54401" s="133"/>
      <c r="AJ54401" s="133"/>
      <c r="AO54401" s="135"/>
      <c r="AP54401" s="135"/>
      <c r="BJ54401" s="136"/>
    </row>
    <row r="54402" spans="5:62" ht="14.25" customHeight="1" x14ac:dyDescent="0.25">
      <c r="E54402" s="113"/>
      <c r="H54402" s="133"/>
      <c r="T54402" s="133"/>
      <c r="X54402" s="131"/>
      <c r="Y54402" s="133"/>
      <c r="AJ54402" s="133"/>
      <c r="AO54402" s="135"/>
      <c r="AP54402" s="135"/>
      <c r="BJ54402" s="136"/>
    </row>
    <row r="54403" spans="5:62" ht="14.25" customHeight="1" x14ac:dyDescent="0.25">
      <c r="E54403" s="113"/>
      <c r="H54403" s="133"/>
      <c r="T54403" s="133"/>
      <c r="X54403" s="131"/>
      <c r="Y54403" s="133"/>
      <c r="AJ54403" s="133"/>
      <c r="AO54403" s="135"/>
      <c r="AP54403" s="135"/>
      <c r="BJ54403" s="136"/>
    </row>
    <row r="54404" spans="5:62" ht="14.25" customHeight="1" x14ac:dyDescent="0.25">
      <c r="E54404" s="113"/>
      <c r="H54404" s="133"/>
      <c r="T54404" s="133"/>
      <c r="X54404" s="131"/>
      <c r="Y54404" s="133"/>
      <c r="AJ54404" s="133"/>
      <c r="AO54404" s="135"/>
      <c r="AP54404" s="135"/>
      <c r="BJ54404" s="136"/>
    </row>
    <row r="54405" spans="5:62" ht="14.25" customHeight="1" x14ac:dyDescent="0.25">
      <c r="E54405" s="113"/>
      <c r="H54405" s="133"/>
      <c r="T54405" s="133"/>
      <c r="X54405" s="131"/>
      <c r="Y54405" s="133"/>
      <c r="AJ54405" s="133"/>
      <c r="AO54405" s="135"/>
      <c r="AP54405" s="135"/>
      <c r="BJ54405" s="136"/>
    </row>
    <row r="54406" spans="5:62" ht="14.25" customHeight="1" x14ac:dyDescent="0.25">
      <c r="E54406" s="113"/>
      <c r="H54406" s="133"/>
      <c r="T54406" s="133"/>
      <c r="X54406" s="131"/>
      <c r="Y54406" s="133"/>
      <c r="AJ54406" s="133"/>
      <c r="AO54406" s="135"/>
      <c r="AP54406" s="135"/>
      <c r="BJ54406" s="136"/>
    </row>
    <row r="54407" spans="5:62" ht="14.25" customHeight="1" x14ac:dyDescent="0.25">
      <c r="E54407" s="113"/>
      <c r="H54407" s="133"/>
      <c r="T54407" s="133"/>
      <c r="X54407" s="131"/>
      <c r="Y54407" s="133"/>
      <c r="AJ54407" s="133"/>
      <c r="AO54407" s="135"/>
      <c r="AP54407" s="135"/>
      <c r="BJ54407" s="136"/>
    </row>
    <row r="54408" spans="5:62" ht="14.25" customHeight="1" x14ac:dyDescent="0.25">
      <c r="E54408" s="113"/>
      <c r="H54408" s="133"/>
      <c r="T54408" s="133"/>
      <c r="X54408" s="131"/>
      <c r="Y54408" s="133"/>
      <c r="AJ54408" s="133"/>
      <c r="AO54408" s="135"/>
      <c r="AP54408" s="135"/>
      <c r="BJ54408" s="136"/>
    </row>
    <row r="54409" spans="5:62" ht="14.25" customHeight="1" x14ac:dyDescent="0.25">
      <c r="E54409" s="113"/>
      <c r="H54409" s="133"/>
      <c r="T54409" s="133"/>
      <c r="X54409" s="131"/>
      <c r="Y54409" s="133"/>
      <c r="AJ54409" s="133"/>
      <c r="AO54409" s="135"/>
      <c r="AP54409" s="135"/>
      <c r="BJ54409" s="136"/>
    </row>
    <row r="54410" spans="5:62" ht="14.25" customHeight="1" x14ac:dyDescent="0.25">
      <c r="E54410" s="113"/>
      <c r="H54410" s="133"/>
      <c r="T54410" s="133"/>
      <c r="X54410" s="131"/>
      <c r="Y54410" s="133"/>
      <c r="AJ54410" s="133"/>
      <c r="AO54410" s="135"/>
      <c r="AP54410" s="135"/>
      <c r="BJ54410" s="136"/>
    </row>
    <row r="54411" spans="5:62" ht="14.25" customHeight="1" x14ac:dyDescent="0.25">
      <c r="E54411" s="113"/>
      <c r="H54411" s="133"/>
      <c r="T54411" s="133"/>
      <c r="X54411" s="131"/>
      <c r="Y54411" s="133"/>
      <c r="AJ54411" s="133"/>
      <c r="AO54411" s="135"/>
      <c r="AP54411" s="135"/>
      <c r="BJ54411" s="136"/>
    </row>
    <row r="54412" spans="5:62" ht="14.25" customHeight="1" x14ac:dyDescent="0.25">
      <c r="E54412" s="113"/>
      <c r="H54412" s="133"/>
      <c r="T54412" s="133"/>
      <c r="X54412" s="131"/>
      <c r="Y54412" s="133"/>
      <c r="AJ54412" s="133"/>
      <c r="AO54412" s="135"/>
      <c r="AP54412" s="135"/>
      <c r="BJ54412" s="136"/>
    </row>
    <row r="54413" spans="5:62" ht="14.25" customHeight="1" x14ac:dyDescent="0.25">
      <c r="E54413" s="113"/>
      <c r="H54413" s="133"/>
      <c r="T54413" s="133"/>
      <c r="X54413" s="131"/>
      <c r="Y54413" s="133"/>
      <c r="AJ54413" s="133"/>
      <c r="AO54413" s="135"/>
      <c r="AP54413" s="135"/>
      <c r="BJ54413" s="136"/>
    </row>
    <row r="54414" spans="5:62" ht="14.25" customHeight="1" x14ac:dyDescent="0.25">
      <c r="E54414" s="113"/>
      <c r="H54414" s="133"/>
      <c r="T54414" s="133"/>
      <c r="X54414" s="131"/>
      <c r="Y54414" s="133"/>
      <c r="AJ54414" s="133"/>
      <c r="AO54414" s="135"/>
      <c r="AP54414" s="135"/>
      <c r="BJ54414" s="136"/>
    </row>
    <row r="54415" spans="5:62" ht="14.25" customHeight="1" x14ac:dyDescent="0.25">
      <c r="E54415" s="113"/>
      <c r="H54415" s="133"/>
      <c r="T54415" s="133"/>
      <c r="X54415" s="131"/>
      <c r="Y54415" s="133"/>
      <c r="AJ54415" s="133"/>
      <c r="AO54415" s="135"/>
      <c r="AP54415" s="135"/>
      <c r="BJ54415" s="136"/>
    </row>
    <row r="54416" spans="5:62" ht="14.25" customHeight="1" x14ac:dyDescent="0.25">
      <c r="E54416" s="113"/>
      <c r="H54416" s="133"/>
      <c r="T54416" s="133"/>
      <c r="X54416" s="131"/>
      <c r="Y54416" s="133"/>
      <c r="AJ54416" s="133"/>
      <c r="AO54416" s="135"/>
      <c r="AP54416" s="135"/>
      <c r="BJ54416" s="136"/>
    </row>
    <row r="54417" spans="5:62" ht="14.25" customHeight="1" x14ac:dyDescent="0.25">
      <c r="E54417" s="113"/>
      <c r="H54417" s="133"/>
      <c r="T54417" s="133"/>
      <c r="X54417" s="131"/>
      <c r="Y54417" s="133"/>
      <c r="AJ54417" s="133"/>
      <c r="AO54417" s="135"/>
      <c r="AP54417" s="135"/>
      <c r="BJ54417" s="136"/>
    </row>
    <row r="54418" spans="5:62" ht="14.25" customHeight="1" x14ac:dyDescent="0.25">
      <c r="E54418" s="113"/>
      <c r="H54418" s="133"/>
      <c r="T54418" s="133"/>
      <c r="X54418" s="131"/>
      <c r="Y54418" s="133"/>
      <c r="AJ54418" s="133"/>
      <c r="AO54418" s="135"/>
      <c r="AP54418" s="135"/>
      <c r="BJ54418" s="136"/>
    </row>
    <row r="54419" spans="5:62" ht="14.25" customHeight="1" x14ac:dyDescent="0.25">
      <c r="E54419" s="113"/>
      <c r="H54419" s="133"/>
      <c r="T54419" s="133"/>
      <c r="X54419" s="131"/>
      <c r="Y54419" s="133"/>
      <c r="AJ54419" s="133"/>
      <c r="AO54419" s="135"/>
      <c r="AP54419" s="135"/>
      <c r="BJ54419" s="136"/>
    </row>
    <row r="54420" spans="5:62" ht="14.25" customHeight="1" x14ac:dyDescent="0.25">
      <c r="E54420" s="113"/>
      <c r="H54420" s="133"/>
      <c r="T54420" s="133"/>
      <c r="X54420" s="131"/>
      <c r="Y54420" s="133"/>
      <c r="AJ54420" s="133"/>
      <c r="AO54420" s="135"/>
      <c r="AP54420" s="135"/>
      <c r="BJ54420" s="136"/>
    </row>
    <row r="54421" spans="5:62" ht="14.25" customHeight="1" x14ac:dyDescent="0.25">
      <c r="E54421" s="113"/>
      <c r="H54421" s="133"/>
      <c r="T54421" s="133"/>
      <c r="X54421" s="131"/>
      <c r="Y54421" s="133"/>
      <c r="AJ54421" s="133"/>
      <c r="AO54421" s="135"/>
      <c r="AP54421" s="135"/>
      <c r="BJ54421" s="136"/>
    </row>
    <row r="54422" spans="5:62" ht="14.25" customHeight="1" x14ac:dyDescent="0.25">
      <c r="E54422" s="113"/>
      <c r="H54422" s="133"/>
      <c r="T54422" s="133"/>
      <c r="X54422" s="131"/>
      <c r="Y54422" s="133"/>
      <c r="AJ54422" s="133"/>
      <c r="AO54422" s="135"/>
      <c r="AP54422" s="135"/>
      <c r="BJ54422" s="136"/>
    </row>
    <row r="54423" spans="5:62" ht="14.25" customHeight="1" x14ac:dyDescent="0.25">
      <c r="E54423" s="113"/>
      <c r="H54423" s="133"/>
      <c r="T54423" s="133"/>
      <c r="X54423" s="131"/>
      <c r="Y54423" s="133"/>
      <c r="AJ54423" s="133"/>
      <c r="AO54423" s="135"/>
      <c r="AP54423" s="135"/>
      <c r="BJ54423" s="136"/>
    </row>
    <row r="54424" spans="5:62" ht="14.25" customHeight="1" x14ac:dyDescent="0.25">
      <c r="E54424" s="113"/>
      <c r="H54424" s="133"/>
      <c r="T54424" s="133"/>
      <c r="X54424" s="131"/>
      <c r="Y54424" s="133"/>
      <c r="AJ54424" s="133"/>
      <c r="AO54424" s="135"/>
      <c r="AP54424" s="135"/>
      <c r="BJ54424" s="136"/>
    </row>
    <row r="54425" spans="5:62" ht="14.25" customHeight="1" x14ac:dyDescent="0.25">
      <c r="E54425" s="113"/>
      <c r="H54425" s="133"/>
      <c r="T54425" s="133"/>
      <c r="X54425" s="131"/>
      <c r="Y54425" s="133"/>
      <c r="AJ54425" s="133"/>
      <c r="AO54425" s="135"/>
      <c r="AP54425" s="135"/>
      <c r="BJ54425" s="136"/>
    </row>
    <row r="54426" spans="5:62" ht="14.25" customHeight="1" x14ac:dyDescent="0.25">
      <c r="E54426" s="113"/>
      <c r="H54426" s="133"/>
      <c r="T54426" s="133"/>
      <c r="X54426" s="131"/>
      <c r="Y54426" s="133"/>
      <c r="AJ54426" s="133"/>
      <c r="AO54426" s="135"/>
      <c r="AP54426" s="135"/>
      <c r="BJ54426" s="136"/>
    </row>
    <row r="54427" spans="5:62" ht="14.25" customHeight="1" x14ac:dyDescent="0.25">
      <c r="E54427" s="113"/>
      <c r="H54427" s="133"/>
      <c r="T54427" s="133"/>
      <c r="X54427" s="131"/>
      <c r="Y54427" s="133"/>
      <c r="AJ54427" s="133"/>
      <c r="AO54427" s="135"/>
      <c r="AP54427" s="135"/>
      <c r="BJ54427" s="136"/>
    </row>
    <row r="54428" spans="5:62" ht="14.25" customHeight="1" x14ac:dyDescent="0.25">
      <c r="E54428" s="113"/>
      <c r="H54428" s="133"/>
      <c r="T54428" s="133"/>
      <c r="X54428" s="131"/>
      <c r="Y54428" s="133"/>
      <c r="AJ54428" s="133"/>
      <c r="AO54428" s="135"/>
      <c r="AP54428" s="135"/>
      <c r="BJ54428" s="136"/>
    </row>
    <row r="54429" spans="5:62" ht="14.25" customHeight="1" x14ac:dyDescent="0.25">
      <c r="E54429" s="113"/>
      <c r="H54429" s="133"/>
      <c r="T54429" s="133"/>
      <c r="X54429" s="131"/>
      <c r="Y54429" s="133"/>
      <c r="AJ54429" s="133"/>
      <c r="AO54429" s="135"/>
      <c r="AP54429" s="135"/>
      <c r="BJ54429" s="136"/>
    </row>
    <row r="54430" spans="5:62" ht="14.25" customHeight="1" x14ac:dyDescent="0.25">
      <c r="E54430" s="113"/>
      <c r="H54430" s="133"/>
      <c r="T54430" s="133"/>
      <c r="X54430" s="131"/>
      <c r="Y54430" s="133"/>
      <c r="AJ54430" s="133"/>
      <c r="AO54430" s="135"/>
      <c r="AP54430" s="135"/>
      <c r="BJ54430" s="136"/>
    </row>
    <row r="54431" spans="5:62" ht="14.25" customHeight="1" x14ac:dyDescent="0.25">
      <c r="E54431" s="113"/>
      <c r="H54431" s="133"/>
      <c r="T54431" s="133"/>
      <c r="X54431" s="131"/>
      <c r="Y54431" s="133"/>
      <c r="AJ54431" s="133"/>
      <c r="AO54431" s="135"/>
      <c r="AP54431" s="135"/>
      <c r="BJ54431" s="136"/>
    </row>
    <row r="54432" spans="5:62" ht="14.25" customHeight="1" x14ac:dyDescent="0.25">
      <c r="E54432" s="113"/>
      <c r="H54432" s="133"/>
      <c r="T54432" s="133"/>
      <c r="X54432" s="131"/>
      <c r="Y54432" s="133"/>
      <c r="AJ54432" s="133"/>
      <c r="AO54432" s="135"/>
      <c r="AP54432" s="135"/>
      <c r="BJ54432" s="136"/>
    </row>
    <row r="54433" spans="5:62" ht="14.25" customHeight="1" x14ac:dyDescent="0.25">
      <c r="E54433" s="113"/>
      <c r="H54433" s="133"/>
      <c r="T54433" s="133"/>
      <c r="X54433" s="131"/>
      <c r="Y54433" s="133"/>
      <c r="AJ54433" s="133"/>
      <c r="AO54433" s="135"/>
      <c r="AP54433" s="135"/>
      <c r="BJ54433" s="136"/>
    </row>
    <row r="54434" spans="5:62" ht="14.25" customHeight="1" x14ac:dyDescent="0.25">
      <c r="E54434" s="113"/>
      <c r="H54434" s="133"/>
      <c r="T54434" s="133"/>
      <c r="X54434" s="131"/>
      <c r="Y54434" s="133"/>
      <c r="AJ54434" s="133"/>
      <c r="AO54434" s="135"/>
      <c r="AP54434" s="135"/>
      <c r="BJ54434" s="136"/>
    </row>
    <row r="54435" spans="5:62" ht="14.25" customHeight="1" x14ac:dyDescent="0.25">
      <c r="E54435" s="113"/>
      <c r="H54435" s="133"/>
      <c r="T54435" s="133"/>
      <c r="X54435" s="131"/>
      <c r="Y54435" s="133"/>
      <c r="AJ54435" s="133"/>
      <c r="AO54435" s="135"/>
      <c r="AP54435" s="135"/>
      <c r="BJ54435" s="136"/>
    </row>
    <row r="54436" spans="5:62" ht="14.25" customHeight="1" x14ac:dyDescent="0.25">
      <c r="E54436" s="113"/>
      <c r="H54436" s="133"/>
      <c r="T54436" s="133"/>
      <c r="X54436" s="131"/>
      <c r="Y54436" s="133"/>
      <c r="AJ54436" s="133"/>
      <c r="AO54436" s="135"/>
      <c r="AP54436" s="135"/>
      <c r="BJ54436" s="136"/>
    </row>
    <row r="54437" spans="5:62" ht="14.25" customHeight="1" x14ac:dyDescent="0.25">
      <c r="E54437" s="113"/>
      <c r="H54437" s="133"/>
      <c r="T54437" s="133"/>
      <c r="X54437" s="131"/>
      <c r="Y54437" s="133"/>
      <c r="AJ54437" s="133"/>
      <c r="AO54437" s="135"/>
      <c r="AP54437" s="135"/>
      <c r="BJ54437" s="136"/>
    </row>
    <row r="54438" spans="5:62" ht="14.25" customHeight="1" x14ac:dyDescent="0.25">
      <c r="E54438" s="113"/>
      <c r="H54438" s="133"/>
      <c r="T54438" s="133"/>
      <c r="X54438" s="131"/>
      <c r="Y54438" s="133"/>
      <c r="AJ54438" s="133"/>
      <c r="AO54438" s="135"/>
      <c r="AP54438" s="135"/>
      <c r="BJ54438" s="136"/>
    </row>
    <row r="54439" spans="5:62" ht="14.25" customHeight="1" x14ac:dyDescent="0.25">
      <c r="E54439" s="113"/>
      <c r="H54439" s="133"/>
      <c r="T54439" s="133"/>
      <c r="X54439" s="131"/>
      <c r="Y54439" s="133"/>
      <c r="AJ54439" s="133"/>
      <c r="AO54439" s="135"/>
      <c r="AP54439" s="135"/>
      <c r="BJ54439" s="136"/>
    </row>
    <row r="54440" spans="5:62" ht="14.25" customHeight="1" x14ac:dyDescent="0.25">
      <c r="E54440" s="113"/>
      <c r="H54440" s="133"/>
      <c r="T54440" s="133"/>
      <c r="X54440" s="131"/>
      <c r="Y54440" s="133"/>
      <c r="AJ54440" s="133"/>
      <c r="AO54440" s="135"/>
      <c r="AP54440" s="135"/>
      <c r="BJ54440" s="136"/>
    </row>
    <row r="54441" spans="5:62" ht="14.25" customHeight="1" x14ac:dyDescent="0.25">
      <c r="E54441" s="113"/>
      <c r="H54441" s="133"/>
      <c r="T54441" s="133"/>
      <c r="X54441" s="131"/>
      <c r="Y54441" s="133"/>
      <c r="AJ54441" s="133"/>
      <c r="AO54441" s="135"/>
      <c r="AP54441" s="135"/>
      <c r="BJ54441" s="136"/>
    </row>
    <row r="54442" spans="5:62" ht="14.25" customHeight="1" x14ac:dyDescent="0.25">
      <c r="E54442" s="113"/>
      <c r="H54442" s="133"/>
      <c r="T54442" s="133"/>
      <c r="X54442" s="131"/>
      <c r="Y54442" s="133"/>
      <c r="AJ54442" s="133"/>
      <c r="AO54442" s="135"/>
      <c r="AP54442" s="135"/>
      <c r="BJ54442" s="136"/>
    </row>
    <row r="54443" spans="5:62" ht="14.25" customHeight="1" x14ac:dyDescent="0.25">
      <c r="E54443" s="113"/>
      <c r="H54443" s="133"/>
      <c r="T54443" s="133"/>
      <c r="X54443" s="131"/>
      <c r="Y54443" s="133"/>
      <c r="AJ54443" s="133"/>
      <c r="AO54443" s="135"/>
      <c r="AP54443" s="135"/>
      <c r="BJ54443" s="136"/>
    </row>
    <row r="54444" spans="5:62" ht="14.25" customHeight="1" x14ac:dyDescent="0.25">
      <c r="E54444" s="113"/>
      <c r="H54444" s="133"/>
      <c r="T54444" s="133"/>
      <c r="X54444" s="131"/>
      <c r="Y54444" s="133"/>
      <c r="AJ54444" s="133"/>
      <c r="AO54444" s="135"/>
      <c r="AP54444" s="135"/>
      <c r="BJ54444" s="136"/>
    </row>
    <row r="54445" spans="5:62" ht="14.25" customHeight="1" x14ac:dyDescent="0.25">
      <c r="E54445" s="113"/>
      <c r="H54445" s="133"/>
      <c r="T54445" s="133"/>
      <c r="X54445" s="131"/>
      <c r="Y54445" s="133"/>
      <c r="AJ54445" s="133"/>
      <c r="AO54445" s="135"/>
      <c r="AP54445" s="135"/>
      <c r="BJ54445" s="136"/>
    </row>
    <row r="54446" spans="5:62" ht="14.25" customHeight="1" x14ac:dyDescent="0.25">
      <c r="E54446" s="113"/>
      <c r="H54446" s="133"/>
      <c r="T54446" s="133"/>
      <c r="X54446" s="131"/>
      <c r="Y54446" s="133"/>
      <c r="AJ54446" s="133"/>
      <c r="AO54446" s="135"/>
      <c r="AP54446" s="135"/>
      <c r="BJ54446" s="136"/>
    </row>
    <row r="54447" spans="5:62" ht="14.25" customHeight="1" x14ac:dyDescent="0.25">
      <c r="E54447" s="113"/>
      <c r="H54447" s="133"/>
      <c r="T54447" s="133"/>
      <c r="X54447" s="131"/>
      <c r="Y54447" s="133"/>
      <c r="AJ54447" s="133"/>
      <c r="AO54447" s="135"/>
      <c r="AP54447" s="135"/>
      <c r="BJ54447" s="136"/>
    </row>
    <row r="54448" spans="5:62" ht="14.25" customHeight="1" x14ac:dyDescent="0.25">
      <c r="E54448" s="113"/>
      <c r="H54448" s="133"/>
      <c r="T54448" s="133"/>
      <c r="X54448" s="131"/>
      <c r="Y54448" s="133"/>
      <c r="AJ54448" s="133"/>
      <c r="AO54448" s="135"/>
      <c r="AP54448" s="135"/>
      <c r="BJ54448" s="136"/>
    </row>
    <row r="54449" spans="5:62" ht="14.25" customHeight="1" x14ac:dyDescent="0.25">
      <c r="E54449" s="113"/>
      <c r="H54449" s="133"/>
      <c r="T54449" s="133"/>
      <c r="X54449" s="131"/>
      <c r="Y54449" s="133"/>
      <c r="AJ54449" s="133"/>
      <c r="AO54449" s="135"/>
      <c r="AP54449" s="135"/>
      <c r="BJ54449" s="136"/>
    </row>
    <row r="54450" spans="5:62" ht="14.25" customHeight="1" x14ac:dyDescent="0.25">
      <c r="E54450" s="113"/>
      <c r="H54450" s="133"/>
      <c r="T54450" s="133"/>
      <c r="X54450" s="131"/>
      <c r="Y54450" s="133"/>
      <c r="AJ54450" s="133"/>
      <c r="AO54450" s="135"/>
      <c r="AP54450" s="135"/>
      <c r="BJ54450" s="136"/>
    </row>
    <row r="54451" spans="5:62" ht="14.25" customHeight="1" x14ac:dyDescent="0.25">
      <c r="E54451" s="113"/>
      <c r="H54451" s="133"/>
      <c r="T54451" s="133"/>
      <c r="X54451" s="131"/>
      <c r="Y54451" s="133"/>
      <c r="AJ54451" s="133"/>
      <c r="AO54451" s="135"/>
      <c r="AP54451" s="135"/>
      <c r="BJ54451" s="136"/>
    </row>
    <row r="54452" spans="5:62" ht="14.25" customHeight="1" x14ac:dyDescent="0.25">
      <c r="E54452" s="113"/>
      <c r="H54452" s="133"/>
      <c r="T54452" s="133"/>
      <c r="X54452" s="131"/>
      <c r="Y54452" s="133"/>
      <c r="AJ54452" s="133"/>
      <c r="AO54452" s="135"/>
      <c r="AP54452" s="135"/>
      <c r="BJ54452" s="136"/>
    </row>
    <row r="54453" spans="5:62" ht="14.25" customHeight="1" x14ac:dyDescent="0.25">
      <c r="E54453" s="113"/>
      <c r="H54453" s="133"/>
      <c r="T54453" s="133"/>
      <c r="X54453" s="131"/>
      <c r="Y54453" s="133"/>
      <c r="AJ54453" s="133"/>
      <c r="AO54453" s="135"/>
      <c r="AP54453" s="135"/>
      <c r="BJ54453" s="136"/>
    </row>
    <row r="54454" spans="5:62" ht="14.25" customHeight="1" x14ac:dyDescent="0.25">
      <c r="E54454" s="113"/>
      <c r="H54454" s="133"/>
      <c r="T54454" s="133"/>
      <c r="X54454" s="131"/>
      <c r="Y54454" s="133"/>
      <c r="AJ54454" s="133"/>
      <c r="AO54454" s="135"/>
      <c r="AP54454" s="135"/>
      <c r="BJ54454" s="136"/>
    </row>
    <row r="54455" spans="5:62" ht="14.25" customHeight="1" x14ac:dyDescent="0.25">
      <c r="E54455" s="113"/>
      <c r="H54455" s="133"/>
      <c r="T54455" s="133"/>
      <c r="X54455" s="131"/>
      <c r="Y54455" s="133"/>
      <c r="AJ54455" s="133"/>
      <c r="AO54455" s="135"/>
      <c r="AP54455" s="135"/>
      <c r="BJ54455" s="136"/>
    </row>
    <row r="54456" spans="5:62" ht="14.25" customHeight="1" x14ac:dyDescent="0.25">
      <c r="E54456" s="113"/>
      <c r="H54456" s="133"/>
      <c r="T54456" s="133"/>
      <c r="X54456" s="131"/>
      <c r="Y54456" s="133"/>
      <c r="AJ54456" s="133"/>
      <c r="AO54456" s="135"/>
      <c r="AP54456" s="135"/>
      <c r="BJ54456" s="136"/>
    </row>
    <row r="54457" spans="5:62" ht="14.25" customHeight="1" x14ac:dyDescent="0.25">
      <c r="E54457" s="113"/>
      <c r="H54457" s="133"/>
      <c r="T54457" s="133"/>
      <c r="X54457" s="131"/>
      <c r="Y54457" s="133"/>
      <c r="AJ54457" s="133"/>
      <c r="AO54457" s="135"/>
      <c r="AP54457" s="135"/>
      <c r="BJ54457" s="136"/>
    </row>
    <row r="54458" spans="5:62" ht="14.25" customHeight="1" x14ac:dyDescent="0.25">
      <c r="E54458" s="113"/>
      <c r="H54458" s="133"/>
      <c r="T54458" s="133"/>
      <c r="X54458" s="131"/>
      <c r="Y54458" s="133"/>
      <c r="AJ54458" s="133"/>
      <c r="AO54458" s="135"/>
      <c r="AP54458" s="135"/>
      <c r="BJ54458" s="136"/>
    </row>
    <row r="54459" spans="5:62" ht="14.25" customHeight="1" x14ac:dyDescent="0.25">
      <c r="E54459" s="113"/>
      <c r="H54459" s="133"/>
      <c r="T54459" s="133"/>
      <c r="X54459" s="131"/>
      <c r="Y54459" s="133"/>
      <c r="AJ54459" s="133"/>
      <c r="AO54459" s="135"/>
      <c r="AP54459" s="135"/>
      <c r="BJ54459" s="136"/>
    </row>
    <row r="54460" spans="5:62" ht="14.25" customHeight="1" x14ac:dyDescent="0.25">
      <c r="E54460" s="113"/>
      <c r="H54460" s="133"/>
      <c r="T54460" s="133"/>
      <c r="X54460" s="131"/>
      <c r="Y54460" s="133"/>
      <c r="AJ54460" s="133"/>
      <c r="AO54460" s="135"/>
      <c r="AP54460" s="135"/>
      <c r="BJ54460" s="136"/>
    </row>
    <row r="54461" spans="5:62" ht="14.25" customHeight="1" x14ac:dyDescent="0.25">
      <c r="E54461" s="113"/>
      <c r="H54461" s="133"/>
      <c r="T54461" s="133"/>
      <c r="X54461" s="131"/>
      <c r="Y54461" s="133"/>
      <c r="AJ54461" s="133"/>
      <c r="AO54461" s="135"/>
      <c r="AP54461" s="135"/>
      <c r="BJ54461" s="136"/>
    </row>
    <row r="54462" spans="5:62" ht="14.25" customHeight="1" x14ac:dyDescent="0.25">
      <c r="E54462" s="113"/>
      <c r="H54462" s="133"/>
      <c r="T54462" s="133"/>
      <c r="X54462" s="131"/>
      <c r="Y54462" s="133"/>
      <c r="AJ54462" s="133"/>
      <c r="AO54462" s="135"/>
      <c r="AP54462" s="135"/>
      <c r="BJ54462" s="136"/>
    </row>
    <row r="54463" spans="5:62" ht="14.25" customHeight="1" x14ac:dyDescent="0.25">
      <c r="E54463" s="113"/>
      <c r="H54463" s="133"/>
      <c r="T54463" s="133"/>
      <c r="X54463" s="131"/>
      <c r="Y54463" s="133"/>
      <c r="AJ54463" s="133"/>
      <c r="AO54463" s="135"/>
      <c r="AP54463" s="135"/>
      <c r="BJ54463" s="136"/>
    </row>
    <row r="54464" spans="5:62" ht="14.25" customHeight="1" x14ac:dyDescent="0.25">
      <c r="E54464" s="113"/>
      <c r="H54464" s="133"/>
      <c r="T54464" s="133"/>
      <c r="X54464" s="131"/>
      <c r="Y54464" s="133"/>
      <c r="AJ54464" s="133"/>
      <c r="AO54464" s="135"/>
      <c r="AP54464" s="135"/>
      <c r="BJ54464" s="136"/>
    </row>
    <row r="54465" spans="5:62" ht="14.25" customHeight="1" x14ac:dyDescent="0.25">
      <c r="E54465" s="113"/>
      <c r="H54465" s="133"/>
      <c r="T54465" s="133"/>
      <c r="X54465" s="131"/>
      <c r="Y54465" s="133"/>
      <c r="AJ54465" s="133"/>
      <c r="AO54465" s="135"/>
      <c r="AP54465" s="135"/>
      <c r="BJ54465" s="136"/>
    </row>
    <row r="54466" spans="5:62" ht="14.25" customHeight="1" x14ac:dyDescent="0.25">
      <c r="E54466" s="113"/>
      <c r="H54466" s="133"/>
      <c r="T54466" s="133"/>
      <c r="X54466" s="131"/>
      <c r="Y54466" s="133"/>
      <c r="AJ54466" s="133"/>
      <c r="AO54466" s="135"/>
      <c r="AP54466" s="135"/>
      <c r="BJ54466" s="136"/>
    </row>
    <row r="54467" spans="5:62" ht="14.25" customHeight="1" x14ac:dyDescent="0.25">
      <c r="E54467" s="113"/>
      <c r="H54467" s="133"/>
      <c r="T54467" s="133"/>
      <c r="X54467" s="131"/>
      <c r="Y54467" s="133"/>
      <c r="AJ54467" s="133"/>
      <c r="AO54467" s="135"/>
      <c r="AP54467" s="135"/>
      <c r="BJ54467" s="136"/>
    </row>
    <row r="54468" spans="5:62" ht="14.25" customHeight="1" x14ac:dyDescent="0.25">
      <c r="E54468" s="113"/>
      <c r="H54468" s="133"/>
      <c r="T54468" s="133"/>
      <c r="X54468" s="131"/>
      <c r="Y54468" s="133"/>
      <c r="AJ54468" s="133"/>
      <c r="AO54468" s="135"/>
      <c r="AP54468" s="135"/>
      <c r="BJ54468" s="136"/>
    </row>
    <row r="54469" spans="5:62" ht="14.25" customHeight="1" x14ac:dyDescent="0.25">
      <c r="E54469" s="113"/>
      <c r="H54469" s="133"/>
      <c r="T54469" s="133"/>
      <c r="X54469" s="131"/>
      <c r="Y54469" s="133"/>
      <c r="AJ54469" s="133"/>
      <c r="AO54469" s="135"/>
      <c r="AP54469" s="135"/>
      <c r="BJ54469" s="136"/>
    </row>
    <row r="54470" spans="5:62" ht="14.25" customHeight="1" x14ac:dyDescent="0.25">
      <c r="E54470" s="113"/>
      <c r="H54470" s="133"/>
      <c r="T54470" s="133"/>
      <c r="X54470" s="131"/>
      <c r="Y54470" s="133"/>
      <c r="AJ54470" s="133"/>
      <c r="AO54470" s="135"/>
      <c r="AP54470" s="135"/>
      <c r="BJ54470" s="136"/>
    </row>
    <row r="54471" spans="5:62" ht="14.25" customHeight="1" x14ac:dyDescent="0.25">
      <c r="E54471" s="113"/>
      <c r="H54471" s="133"/>
      <c r="T54471" s="133"/>
      <c r="X54471" s="131"/>
      <c r="Y54471" s="133"/>
      <c r="AJ54471" s="133"/>
      <c r="AO54471" s="135"/>
      <c r="AP54471" s="135"/>
      <c r="BJ54471" s="136"/>
    </row>
    <row r="54472" spans="5:62" ht="14.25" customHeight="1" x14ac:dyDescent="0.25">
      <c r="E54472" s="113"/>
      <c r="H54472" s="133"/>
      <c r="T54472" s="133"/>
      <c r="X54472" s="131"/>
      <c r="Y54472" s="133"/>
      <c r="AJ54472" s="133"/>
      <c r="AO54472" s="135"/>
      <c r="AP54472" s="135"/>
      <c r="BJ54472" s="136"/>
    </row>
    <row r="54473" spans="5:62" ht="14.25" customHeight="1" x14ac:dyDescent="0.25">
      <c r="E54473" s="113"/>
      <c r="H54473" s="133"/>
      <c r="T54473" s="133"/>
      <c r="X54473" s="131"/>
      <c r="Y54473" s="133"/>
      <c r="AJ54473" s="133"/>
      <c r="AO54473" s="135"/>
      <c r="AP54473" s="135"/>
      <c r="BJ54473" s="136"/>
    </row>
    <row r="54474" spans="5:62" ht="14.25" customHeight="1" x14ac:dyDescent="0.25">
      <c r="E54474" s="113"/>
      <c r="H54474" s="133"/>
      <c r="T54474" s="133"/>
      <c r="X54474" s="131"/>
      <c r="Y54474" s="133"/>
      <c r="AJ54474" s="133"/>
      <c r="AO54474" s="135"/>
      <c r="AP54474" s="135"/>
      <c r="BJ54474" s="136"/>
    </row>
    <row r="54475" spans="5:62" ht="14.25" customHeight="1" x14ac:dyDescent="0.25">
      <c r="E54475" s="113"/>
      <c r="H54475" s="133"/>
      <c r="T54475" s="133"/>
      <c r="X54475" s="131"/>
      <c r="Y54475" s="133"/>
      <c r="AJ54475" s="133"/>
      <c r="AO54475" s="135"/>
      <c r="AP54475" s="135"/>
      <c r="BJ54475" s="136"/>
    </row>
    <row r="54476" spans="5:62" ht="14.25" customHeight="1" x14ac:dyDescent="0.25">
      <c r="E54476" s="113"/>
      <c r="H54476" s="133"/>
      <c r="T54476" s="133"/>
      <c r="X54476" s="131"/>
      <c r="Y54476" s="133"/>
      <c r="AJ54476" s="133"/>
      <c r="AO54476" s="135"/>
      <c r="AP54476" s="135"/>
      <c r="BJ54476" s="136"/>
    </row>
    <row r="54477" spans="5:62" ht="14.25" customHeight="1" x14ac:dyDescent="0.25">
      <c r="E54477" s="113"/>
      <c r="H54477" s="133"/>
      <c r="T54477" s="133"/>
      <c r="X54477" s="131"/>
      <c r="Y54477" s="133"/>
      <c r="AJ54477" s="133"/>
      <c r="AO54477" s="135"/>
      <c r="AP54477" s="135"/>
      <c r="BJ54477" s="136"/>
    </row>
    <row r="54478" spans="5:62" ht="14.25" customHeight="1" x14ac:dyDescent="0.25">
      <c r="E54478" s="113"/>
      <c r="H54478" s="133"/>
      <c r="T54478" s="133"/>
      <c r="X54478" s="131"/>
      <c r="Y54478" s="133"/>
      <c r="AJ54478" s="133"/>
      <c r="AO54478" s="135"/>
      <c r="AP54478" s="135"/>
      <c r="BJ54478" s="136"/>
    </row>
    <row r="54479" spans="5:62" ht="14.25" customHeight="1" x14ac:dyDescent="0.25">
      <c r="E54479" s="113"/>
      <c r="H54479" s="133"/>
      <c r="T54479" s="133"/>
      <c r="X54479" s="131"/>
      <c r="Y54479" s="133"/>
      <c r="AJ54479" s="133"/>
      <c r="AO54479" s="135"/>
      <c r="AP54479" s="135"/>
      <c r="BJ54479" s="136"/>
    </row>
    <row r="54480" spans="5:62" ht="14.25" customHeight="1" x14ac:dyDescent="0.25">
      <c r="E54480" s="113"/>
      <c r="H54480" s="133"/>
      <c r="T54480" s="133"/>
      <c r="X54480" s="131"/>
      <c r="Y54480" s="133"/>
      <c r="AJ54480" s="133"/>
      <c r="AO54480" s="135"/>
      <c r="AP54480" s="135"/>
      <c r="BJ54480" s="136"/>
    </row>
    <row r="54481" spans="5:62" ht="14.25" customHeight="1" x14ac:dyDescent="0.25">
      <c r="E54481" s="113"/>
      <c r="H54481" s="133"/>
      <c r="T54481" s="133"/>
      <c r="X54481" s="131"/>
      <c r="Y54481" s="133"/>
      <c r="AJ54481" s="133"/>
      <c r="AO54481" s="135"/>
      <c r="AP54481" s="135"/>
      <c r="BJ54481" s="136"/>
    </row>
    <row r="54482" spans="5:62" ht="14.25" customHeight="1" x14ac:dyDescent="0.25">
      <c r="E54482" s="113"/>
      <c r="H54482" s="133"/>
      <c r="T54482" s="133"/>
      <c r="X54482" s="131"/>
      <c r="Y54482" s="133"/>
      <c r="AJ54482" s="133"/>
      <c r="AO54482" s="135"/>
      <c r="AP54482" s="135"/>
      <c r="BJ54482" s="136"/>
    </row>
    <row r="54483" spans="5:62" ht="14.25" customHeight="1" x14ac:dyDescent="0.25">
      <c r="E54483" s="113"/>
      <c r="H54483" s="133"/>
      <c r="T54483" s="133"/>
      <c r="X54483" s="131"/>
      <c r="Y54483" s="133"/>
      <c r="AJ54483" s="133"/>
      <c r="AO54483" s="135"/>
      <c r="AP54483" s="135"/>
      <c r="BJ54483" s="136"/>
    </row>
    <row r="54484" spans="5:62" ht="14.25" customHeight="1" x14ac:dyDescent="0.25">
      <c r="E54484" s="113"/>
      <c r="H54484" s="133"/>
      <c r="T54484" s="133"/>
      <c r="X54484" s="131"/>
      <c r="Y54484" s="133"/>
      <c r="AJ54484" s="133"/>
      <c r="AO54484" s="135"/>
      <c r="AP54484" s="135"/>
      <c r="BJ54484" s="136"/>
    </row>
    <row r="54485" spans="5:62" ht="14.25" customHeight="1" x14ac:dyDescent="0.25">
      <c r="E54485" s="113"/>
      <c r="H54485" s="133"/>
      <c r="T54485" s="133"/>
      <c r="X54485" s="131"/>
      <c r="Y54485" s="133"/>
      <c r="AJ54485" s="133"/>
      <c r="AO54485" s="135"/>
      <c r="AP54485" s="135"/>
      <c r="BJ54485" s="136"/>
    </row>
    <row r="54486" spans="5:62" ht="14.25" customHeight="1" x14ac:dyDescent="0.25">
      <c r="E54486" s="113"/>
      <c r="H54486" s="133"/>
      <c r="T54486" s="133"/>
      <c r="X54486" s="131"/>
      <c r="Y54486" s="133"/>
      <c r="AJ54486" s="133"/>
      <c r="AO54486" s="135"/>
      <c r="AP54486" s="135"/>
      <c r="BJ54486" s="136"/>
    </row>
    <row r="54487" spans="5:62" ht="14.25" customHeight="1" x14ac:dyDescent="0.25">
      <c r="E54487" s="113"/>
      <c r="H54487" s="133"/>
      <c r="T54487" s="133"/>
      <c r="X54487" s="131"/>
      <c r="Y54487" s="133"/>
      <c r="AJ54487" s="133"/>
      <c r="AO54487" s="135"/>
      <c r="AP54487" s="135"/>
      <c r="BJ54487" s="136"/>
    </row>
    <row r="54488" spans="5:62" ht="14.25" customHeight="1" x14ac:dyDescent="0.25">
      <c r="E54488" s="113"/>
      <c r="H54488" s="133"/>
      <c r="T54488" s="133"/>
      <c r="X54488" s="131"/>
      <c r="Y54488" s="133"/>
      <c r="AJ54488" s="133"/>
      <c r="AO54488" s="135"/>
      <c r="AP54488" s="135"/>
      <c r="BJ54488" s="136"/>
    </row>
    <row r="54489" spans="5:62" ht="14.25" customHeight="1" x14ac:dyDescent="0.25">
      <c r="E54489" s="113"/>
      <c r="H54489" s="133"/>
      <c r="T54489" s="133"/>
      <c r="X54489" s="131"/>
      <c r="Y54489" s="133"/>
      <c r="AJ54489" s="133"/>
      <c r="AO54489" s="135"/>
      <c r="AP54489" s="135"/>
      <c r="BJ54489" s="136"/>
    </row>
    <row r="54490" spans="5:62" ht="14.25" customHeight="1" x14ac:dyDescent="0.25">
      <c r="E54490" s="113"/>
      <c r="H54490" s="133"/>
      <c r="T54490" s="133"/>
      <c r="X54490" s="131"/>
      <c r="Y54490" s="133"/>
      <c r="AJ54490" s="133"/>
      <c r="AO54490" s="135"/>
      <c r="AP54490" s="135"/>
      <c r="BJ54490" s="136"/>
    </row>
    <row r="54491" spans="5:62" ht="14.25" customHeight="1" x14ac:dyDescent="0.25">
      <c r="E54491" s="113"/>
      <c r="H54491" s="133"/>
      <c r="T54491" s="133"/>
      <c r="X54491" s="131"/>
      <c r="Y54491" s="133"/>
      <c r="AJ54491" s="133"/>
      <c r="AO54491" s="135"/>
      <c r="AP54491" s="135"/>
      <c r="BJ54491" s="136"/>
    </row>
    <row r="54492" spans="5:62" ht="14.25" customHeight="1" x14ac:dyDescent="0.25">
      <c r="E54492" s="113"/>
      <c r="H54492" s="133"/>
      <c r="T54492" s="133"/>
      <c r="X54492" s="131"/>
      <c r="Y54492" s="133"/>
      <c r="AJ54492" s="133"/>
      <c r="AO54492" s="135"/>
      <c r="AP54492" s="135"/>
      <c r="BJ54492" s="136"/>
    </row>
    <row r="54493" spans="5:62" ht="14.25" customHeight="1" x14ac:dyDescent="0.25">
      <c r="E54493" s="113"/>
      <c r="H54493" s="133"/>
      <c r="T54493" s="133"/>
      <c r="X54493" s="131"/>
      <c r="Y54493" s="133"/>
      <c r="AJ54493" s="133"/>
      <c r="AO54493" s="135"/>
      <c r="AP54493" s="135"/>
      <c r="BJ54493" s="136"/>
    </row>
    <row r="54494" spans="5:62" ht="14.25" customHeight="1" x14ac:dyDescent="0.25">
      <c r="E54494" s="113"/>
      <c r="H54494" s="133"/>
      <c r="T54494" s="133"/>
      <c r="X54494" s="131"/>
      <c r="Y54494" s="133"/>
      <c r="AJ54494" s="133"/>
      <c r="AO54494" s="135"/>
      <c r="AP54494" s="135"/>
      <c r="BJ54494" s="136"/>
    </row>
    <row r="54495" spans="5:62" ht="14.25" customHeight="1" x14ac:dyDescent="0.25">
      <c r="E54495" s="113"/>
      <c r="H54495" s="133"/>
      <c r="T54495" s="133"/>
      <c r="X54495" s="131"/>
      <c r="Y54495" s="133"/>
      <c r="AJ54495" s="133"/>
      <c r="AO54495" s="135"/>
      <c r="AP54495" s="135"/>
      <c r="BJ54495" s="136"/>
    </row>
    <row r="54496" spans="5:62" ht="14.25" customHeight="1" x14ac:dyDescent="0.25">
      <c r="E54496" s="113"/>
      <c r="H54496" s="133"/>
      <c r="T54496" s="133"/>
      <c r="X54496" s="131"/>
      <c r="Y54496" s="133"/>
      <c r="AJ54496" s="133"/>
      <c r="AO54496" s="135"/>
      <c r="AP54496" s="135"/>
      <c r="BJ54496" s="136"/>
    </row>
    <row r="54497" spans="5:62" ht="14.25" customHeight="1" x14ac:dyDescent="0.25">
      <c r="E54497" s="113"/>
      <c r="H54497" s="133"/>
      <c r="T54497" s="133"/>
      <c r="X54497" s="131"/>
      <c r="Y54497" s="133"/>
      <c r="AJ54497" s="133"/>
      <c r="AO54497" s="135"/>
      <c r="AP54497" s="135"/>
      <c r="BJ54497" s="136"/>
    </row>
    <row r="54498" spans="5:62" ht="14.25" customHeight="1" x14ac:dyDescent="0.25">
      <c r="E54498" s="113"/>
      <c r="H54498" s="133"/>
      <c r="T54498" s="133"/>
      <c r="X54498" s="131"/>
      <c r="Y54498" s="133"/>
      <c r="AJ54498" s="133"/>
      <c r="AO54498" s="135"/>
      <c r="AP54498" s="135"/>
      <c r="BJ54498" s="136"/>
    </row>
    <row r="54499" spans="5:62" ht="14.25" customHeight="1" x14ac:dyDescent="0.25">
      <c r="E54499" s="113"/>
      <c r="H54499" s="133"/>
      <c r="T54499" s="133"/>
      <c r="X54499" s="131"/>
      <c r="Y54499" s="133"/>
      <c r="AJ54499" s="133"/>
      <c r="AO54499" s="135"/>
      <c r="AP54499" s="135"/>
      <c r="BJ54499" s="136"/>
    </row>
    <row r="54500" spans="5:62" ht="14.25" customHeight="1" x14ac:dyDescent="0.25">
      <c r="E54500" s="113"/>
      <c r="H54500" s="133"/>
      <c r="T54500" s="133"/>
      <c r="X54500" s="131"/>
      <c r="Y54500" s="133"/>
      <c r="AJ54500" s="133"/>
      <c r="AO54500" s="135"/>
      <c r="AP54500" s="135"/>
      <c r="BJ54500" s="136"/>
    </row>
    <row r="54501" spans="5:62" ht="14.25" customHeight="1" x14ac:dyDescent="0.25">
      <c r="E54501" s="113"/>
      <c r="H54501" s="133"/>
      <c r="T54501" s="133"/>
      <c r="X54501" s="131"/>
      <c r="Y54501" s="133"/>
      <c r="AJ54501" s="133"/>
      <c r="AO54501" s="135"/>
      <c r="AP54501" s="135"/>
      <c r="BJ54501" s="136"/>
    </row>
    <row r="54502" spans="5:62" ht="14.25" customHeight="1" x14ac:dyDescent="0.25">
      <c r="E54502" s="113"/>
      <c r="H54502" s="133"/>
      <c r="T54502" s="133"/>
      <c r="X54502" s="131"/>
      <c r="Y54502" s="133"/>
      <c r="AJ54502" s="133"/>
      <c r="AO54502" s="135"/>
      <c r="AP54502" s="135"/>
      <c r="BJ54502" s="136"/>
    </row>
    <row r="54503" spans="5:62" ht="14.25" customHeight="1" x14ac:dyDescent="0.25">
      <c r="E54503" s="113"/>
      <c r="H54503" s="133"/>
      <c r="T54503" s="133"/>
      <c r="X54503" s="131"/>
      <c r="Y54503" s="133"/>
      <c r="AJ54503" s="133"/>
      <c r="AO54503" s="135"/>
      <c r="AP54503" s="135"/>
      <c r="BJ54503" s="136"/>
    </row>
    <row r="54504" spans="5:62" ht="14.25" customHeight="1" x14ac:dyDescent="0.25">
      <c r="E54504" s="113"/>
      <c r="H54504" s="133"/>
      <c r="T54504" s="133"/>
      <c r="X54504" s="131"/>
      <c r="Y54504" s="133"/>
      <c r="AJ54504" s="133"/>
      <c r="AO54504" s="135"/>
      <c r="AP54504" s="135"/>
      <c r="BJ54504" s="136"/>
    </row>
    <row r="54505" spans="5:62" ht="14.25" customHeight="1" x14ac:dyDescent="0.25">
      <c r="E54505" s="113"/>
      <c r="H54505" s="133"/>
      <c r="T54505" s="133"/>
      <c r="X54505" s="131"/>
      <c r="Y54505" s="133"/>
      <c r="AJ54505" s="133"/>
      <c r="AO54505" s="135"/>
      <c r="AP54505" s="135"/>
      <c r="BJ54505" s="136"/>
    </row>
    <row r="54506" spans="5:62" ht="14.25" customHeight="1" x14ac:dyDescent="0.25">
      <c r="E54506" s="113"/>
      <c r="H54506" s="133"/>
      <c r="T54506" s="133"/>
      <c r="X54506" s="131"/>
      <c r="Y54506" s="133"/>
      <c r="AJ54506" s="133"/>
      <c r="AO54506" s="135"/>
      <c r="AP54506" s="135"/>
      <c r="BJ54506" s="136"/>
    </row>
    <row r="54507" spans="5:62" ht="14.25" customHeight="1" x14ac:dyDescent="0.25">
      <c r="E54507" s="113"/>
      <c r="H54507" s="133"/>
      <c r="T54507" s="133"/>
      <c r="X54507" s="131"/>
      <c r="Y54507" s="133"/>
      <c r="AJ54507" s="133"/>
      <c r="AO54507" s="135"/>
      <c r="AP54507" s="135"/>
      <c r="BJ54507" s="136"/>
    </row>
    <row r="54508" spans="5:62" ht="14.25" customHeight="1" x14ac:dyDescent="0.25">
      <c r="E54508" s="113"/>
      <c r="H54508" s="133"/>
      <c r="T54508" s="133"/>
      <c r="X54508" s="131"/>
      <c r="Y54508" s="133"/>
      <c r="AJ54508" s="133"/>
      <c r="AO54508" s="135"/>
      <c r="AP54508" s="135"/>
      <c r="BJ54508" s="136"/>
    </row>
    <row r="54509" spans="5:62" ht="14.25" customHeight="1" x14ac:dyDescent="0.25">
      <c r="E54509" s="113"/>
      <c r="H54509" s="133"/>
      <c r="T54509" s="133"/>
      <c r="X54509" s="131"/>
      <c r="Y54509" s="133"/>
      <c r="AJ54509" s="133"/>
      <c r="AO54509" s="135"/>
      <c r="AP54509" s="135"/>
      <c r="BJ54509" s="136"/>
    </row>
    <row r="54510" spans="5:62" ht="14.25" customHeight="1" x14ac:dyDescent="0.25">
      <c r="E54510" s="113"/>
      <c r="H54510" s="133"/>
      <c r="T54510" s="133"/>
      <c r="X54510" s="131"/>
      <c r="Y54510" s="133"/>
      <c r="AJ54510" s="133"/>
      <c r="AO54510" s="135"/>
      <c r="AP54510" s="135"/>
      <c r="BJ54510" s="136"/>
    </row>
    <row r="54511" spans="5:62" ht="14.25" customHeight="1" x14ac:dyDescent="0.25">
      <c r="E54511" s="113"/>
      <c r="H54511" s="133"/>
      <c r="T54511" s="133"/>
      <c r="X54511" s="131"/>
      <c r="Y54511" s="133"/>
      <c r="AJ54511" s="133"/>
      <c r="AO54511" s="135"/>
      <c r="AP54511" s="135"/>
      <c r="BJ54511" s="136"/>
    </row>
    <row r="54512" spans="5:62" ht="14.25" customHeight="1" x14ac:dyDescent="0.25">
      <c r="E54512" s="113"/>
      <c r="H54512" s="133"/>
      <c r="T54512" s="133"/>
      <c r="X54512" s="131"/>
      <c r="Y54512" s="133"/>
      <c r="AJ54512" s="133"/>
      <c r="AO54512" s="135"/>
      <c r="AP54512" s="135"/>
      <c r="BJ54512" s="136"/>
    </row>
    <row r="54513" spans="5:62" ht="14.25" customHeight="1" x14ac:dyDescent="0.25">
      <c r="E54513" s="113"/>
      <c r="H54513" s="133"/>
      <c r="T54513" s="133"/>
      <c r="X54513" s="131"/>
      <c r="Y54513" s="133"/>
      <c r="AJ54513" s="133"/>
      <c r="AO54513" s="135"/>
      <c r="AP54513" s="135"/>
      <c r="BJ54513" s="136"/>
    </row>
    <row r="54514" spans="5:62" ht="14.25" customHeight="1" x14ac:dyDescent="0.25">
      <c r="E54514" s="113"/>
      <c r="H54514" s="133"/>
      <c r="T54514" s="133"/>
      <c r="X54514" s="131"/>
      <c r="Y54514" s="133"/>
      <c r="AJ54514" s="133"/>
      <c r="AO54514" s="135"/>
      <c r="AP54514" s="135"/>
      <c r="BJ54514" s="136"/>
    </row>
    <row r="54515" spans="5:62" ht="14.25" customHeight="1" x14ac:dyDescent="0.25">
      <c r="E54515" s="113"/>
      <c r="H54515" s="133"/>
      <c r="T54515" s="133"/>
      <c r="X54515" s="131"/>
      <c r="Y54515" s="133"/>
      <c r="AJ54515" s="133"/>
      <c r="AO54515" s="135"/>
      <c r="AP54515" s="135"/>
      <c r="BJ54515" s="136"/>
    </row>
    <row r="54516" spans="5:62" ht="14.25" customHeight="1" x14ac:dyDescent="0.25">
      <c r="E54516" s="113"/>
      <c r="H54516" s="133"/>
      <c r="T54516" s="133"/>
      <c r="X54516" s="131"/>
      <c r="Y54516" s="133"/>
      <c r="AJ54516" s="133"/>
      <c r="AO54516" s="135"/>
      <c r="AP54516" s="135"/>
      <c r="BJ54516" s="136"/>
    </row>
    <row r="54517" spans="5:62" ht="14.25" customHeight="1" x14ac:dyDescent="0.25">
      <c r="E54517" s="113"/>
      <c r="H54517" s="133"/>
      <c r="T54517" s="133"/>
      <c r="X54517" s="131"/>
      <c r="Y54517" s="133"/>
      <c r="AJ54517" s="133"/>
      <c r="AO54517" s="135"/>
      <c r="AP54517" s="135"/>
      <c r="BJ54517" s="136"/>
    </row>
    <row r="54518" spans="5:62" ht="14.25" customHeight="1" x14ac:dyDescent="0.25">
      <c r="E54518" s="113"/>
      <c r="H54518" s="133"/>
      <c r="T54518" s="133"/>
      <c r="X54518" s="131"/>
      <c r="Y54518" s="133"/>
      <c r="AJ54518" s="133"/>
      <c r="AO54518" s="135"/>
      <c r="AP54518" s="135"/>
      <c r="BJ54518" s="136"/>
    </row>
    <row r="54519" spans="5:62" ht="14.25" customHeight="1" x14ac:dyDescent="0.25">
      <c r="E54519" s="113"/>
      <c r="H54519" s="133"/>
      <c r="T54519" s="133"/>
      <c r="X54519" s="131"/>
      <c r="Y54519" s="133"/>
      <c r="AJ54519" s="133"/>
      <c r="AO54519" s="135"/>
      <c r="AP54519" s="135"/>
      <c r="BJ54519" s="136"/>
    </row>
    <row r="54520" spans="5:62" ht="14.25" customHeight="1" x14ac:dyDescent="0.25">
      <c r="E54520" s="113"/>
      <c r="H54520" s="133"/>
      <c r="T54520" s="133"/>
      <c r="X54520" s="131"/>
      <c r="Y54520" s="133"/>
      <c r="AJ54520" s="133"/>
      <c r="AO54520" s="135"/>
      <c r="AP54520" s="135"/>
      <c r="BJ54520" s="136"/>
    </row>
    <row r="54521" spans="5:62" ht="14.25" customHeight="1" x14ac:dyDescent="0.25">
      <c r="E54521" s="113"/>
      <c r="H54521" s="133"/>
      <c r="T54521" s="133"/>
      <c r="X54521" s="131"/>
      <c r="Y54521" s="133"/>
      <c r="AJ54521" s="133"/>
      <c r="AO54521" s="135"/>
      <c r="AP54521" s="135"/>
      <c r="BJ54521" s="136"/>
    </row>
    <row r="54522" spans="5:62" ht="14.25" customHeight="1" x14ac:dyDescent="0.25">
      <c r="E54522" s="113"/>
      <c r="H54522" s="133"/>
      <c r="T54522" s="133"/>
      <c r="X54522" s="131"/>
      <c r="Y54522" s="133"/>
      <c r="AJ54522" s="133"/>
      <c r="AO54522" s="135"/>
      <c r="AP54522" s="135"/>
      <c r="BJ54522" s="136"/>
    </row>
    <row r="54523" spans="5:62" ht="14.25" customHeight="1" x14ac:dyDescent="0.25">
      <c r="E54523" s="113"/>
      <c r="H54523" s="133"/>
      <c r="T54523" s="133"/>
      <c r="X54523" s="131"/>
      <c r="Y54523" s="133"/>
      <c r="AJ54523" s="133"/>
      <c r="AO54523" s="135"/>
      <c r="AP54523" s="135"/>
      <c r="BJ54523" s="136"/>
    </row>
    <row r="54524" spans="5:62" ht="14.25" customHeight="1" x14ac:dyDescent="0.25">
      <c r="E54524" s="113"/>
      <c r="H54524" s="133"/>
      <c r="T54524" s="133"/>
      <c r="X54524" s="131"/>
      <c r="Y54524" s="133"/>
      <c r="AJ54524" s="133"/>
      <c r="AO54524" s="135"/>
      <c r="AP54524" s="135"/>
      <c r="BJ54524" s="136"/>
    </row>
    <row r="54525" spans="5:62" ht="14.25" customHeight="1" x14ac:dyDescent="0.25">
      <c r="E54525" s="113"/>
      <c r="H54525" s="133"/>
      <c r="T54525" s="133"/>
      <c r="X54525" s="131"/>
      <c r="Y54525" s="133"/>
      <c r="AJ54525" s="133"/>
      <c r="AO54525" s="135"/>
      <c r="AP54525" s="135"/>
      <c r="BJ54525" s="136"/>
    </row>
    <row r="54526" spans="5:62" ht="14.25" customHeight="1" x14ac:dyDescent="0.25">
      <c r="E54526" s="113"/>
      <c r="H54526" s="133"/>
      <c r="T54526" s="133"/>
      <c r="X54526" s="131"/>
      <c r="Y54526" s="133"/>
      <c r="AJ54526" s="133"/>
      <c r="AO54526" s="135"/>
      <c r="AP54526" s="135"/>
      <c r="BJ54526" s="136"/>
    </row>
    <row r="54527" spans="5:62" ht="14.25" customHeight="1" x14ac:dyDescent="0.25">
      <c r="E54527" s="113"/>
      <c r="H54527" s="133"/>
      <c r="T54527" s="133"/>
      <c r="X54527" s="131"/>
      <c r="Y54527" s="133"/>
      <c r="AJ54527" s="133"/>
      <c r="AO54527" s="135"/>
      <c r="AP54527" s="135"/>
      <c r="BJ54527" s="136"/>
    </row>
    <row r="54528" spans="5:62" ht="14.25" customHeight="1" x14ac:dyDescent="0.25">
      <c r="E54528" s="113"/>
      <c r="H54528" s="133"/>
      <c r="T54528" s="133"/>
      <c r="X54528" s="131"/>
      <c r="Y54528" s="133"/>
      <c r="AJ54528" s="133"/>
      <c r="AO54528" s="135"/>
      <c r="AP54528" s="135"/>
      <c r="BJ54528" s="136"/>
    </row>
    <row r="54529" spans="5:62" ht="14.25" customHeight="1" x14ac:dyDescent="0.25">
      <c r="E54529" s="113"/>
      <c r="H54529" s="133"/>
      <c r="T54529" s="133"/>
      <c r="X54529" s="131"/>
      <c r="Y54529" s="133"/>
      <c r="AJ54529" s="133"/>
      <c r="AO54529" s="135"/>
      <c r="AP54529" s="135"/>
      <c r="BJ54529" s="136"/>
    </row>
    <row r="54530" spans="5:62" ht="14.25" customHeight="1" x14ac:dyDescent="0.25">
      <c r="E54530" s="113"/>
      <c r="H54530" s="133"/>
      <c r="T54530" s="133"/>
      <c r="X54530" s="131"/>
      <c r="Y54530" s="133"/>
      <c r="AJ54530" s="133"/>
      <c r="AO54530" s="135"/>
      <c r="AP54530" s="135"/>
      <c r="BJ54530" s="136"/>
    </row>
    <row r="54531" spans="5:62" ht="14.25" customHeight="1" x14ac:dyDescent="0.25">
      <c r="E54531" s="113"/>
      <c r="H54531" s="133"/>
      <c r="T54531" s="133"/>
      <c r="X54531" s="131"/>
      <c r="Y54531" s="133"/>
      <c r="AJ54531" s="133"/>
      <c r="AO54531" s="135"/>
      <c r="AP54531" s="135"/>
      <c r="BJ54531" s="136"/>
    </row>
    <row r="54532" spans="5:62" ht="14.25" customHeight="1" x14ac:dyDescent="0.25">
      <c r="E54532" s="113"/>
      <c r="H54532" s="133"/>
      <c r="T54532" s="133"/>
      <c r="X54532" s="131"/>
      <c r="Y54532" s="133"/>
      <c r="AJ54532" s="133"/>
      <c r="AO54532" s="135"/>
      <c r="AP54532" s="135"/>
      <c r="BJ54532" s="136"/>
    </row>
    <row r="54533" spans="5:62" ht="14.25" customHeight="1" x14ac:dyDescent="0.25">
      <c r="E54533" s="113"/>
      <c r="H54533" s="133"/>
      <c r="T54533" s="133"/>
      <c r="X54533" s="131"/>
      <c r="Y54533" s="133"/>
      <c r="AJ54533" s="133"/>
      <c r="AO54533" s="135"/>
      <c r="AP54533" s="135"/>
      <c r="BJ54533" s="136"/>
    </row>
    <row r="54534" spans="5:62" ht="14.25" customHeight="1" x14ac:dyDescent="0.25">
      <c r="E54534" s="113"/>
      <c r="H54534" s="133"/>
      <c r="T54534" s="133"/>
      <c r="X54534" s="131"/>
      <c r="Y54534" s="133"/>
      <c r="AJ54534" s="133"/>
      <c r="AO54534" s="135"/>
      <c r="AP54534" s="135"/>
      <c r="BJ54534" s="136"/>
    </row>
    <row r="54535" spans="5:62" ht="14.25" customHeight="1" x14ac:dyDescent="0.25">
      <c r="E54535" s="113"/>
      <c r="H54535" s="133"/>
      <c r="T54535" s="133"/>
      <c r="X54535" s="131"/>
      <c r="Y54535" s="133"/>
      <c r="AJ54535" s="133"/>
      <c r="AO54535" s="135"/>
      <c r="AP54535" s="135"/>
      <c r="BJ54535" s="136"/>
    </row>
    <row r="54536" spans="5:62" ht="14.25" customHeight="1" x14ac:dyDescent="0.25">
      <c r="E54536" s="113"/>
      <c r="H54536" s="133"/>
      <c r="T54536" s="133"/>
      <c r="X54536" s="131"/>
      <c r="Y54536" s="133"/>
      <c r="AJ54536" s="133"/>
      <c r="AO54536" s="135"/>
      <c r="AP54536" s="135"/>
      <c r="BJ54536" s="136"/>
    </row>
    <row r="54537" spans="5:62" ht="14.25" customHeight="1" x14ac:dyDescent="0.25">
      <c r="E54537" s="113"/>
      <c r="H54537" s="133"/>
      <c r="T54537" s="133"/>
      <c r="X54537" s="131"/>
      <c r="Y54537" s="133"/>
      <c r="AJ54537" s="133"/>
      <c r="AO54537" s="135"/>
      <c r="AP54537" s="135"/>
      <c r="BJ54537" s="136"/>
    </row>
    <row r="54538" spans="5:62" ht="14.25" customHeight="1" x14ac:dyDescent="0.25">
      <c r="E54538" s="113"/>
      <c r="H54538" s="133"/>
      <c r="T54538" s="133"/>
      <c r="X54538" s="131"/>
      <c r="Y54538" s="133"/>
      <c r="AJ54538" s="133"/>
      <c r="AO54538" s="135"/>
      <c r="AP54538" s="135"/>
      <c r="BJ54538" s="136"/>
    </row>
    <row r="54539" spans="5:62" ht="14.25" customHeight="1" x14ac:dyDescent="0.25">
      <c r="E54539" s="113"/>
      <c r="H54539" s="133"/>
      <c r="T54539" s="133"/>
      <c r="X54539" s="131"/>
      <c r="Y54539" s="133"/>
      <c r="AJ54539" s="133"/>
      <c r="AO54539" s="135"/>
      <c r="AP54539" s="135"/>
      <c r="BJ54539" s="136"/>
    </row>
    <row r="54540" spans="5:62" ht="14.25" customHeight="1" x14ac:dyDescent="0.25">
      <c r="E54540" s="113"/>
      <c r="H54540" s="133"/>
      <c r="T54540" s="133"/>
      <c r="X54540" s="131"/>
      <c r="Y54540" s="133"/>
      <c r="AJ54540" s="133"/>
      <c r="AO54540" s="135"/>
      <c r="AP54540" s="135"/>
      <c r="BJ54540" s="136"/>
    </row>
    <row r="54541" spans="5:62" ht="14.25" customHeight="1" x14ac:dyDescent="0.25">
      <c r="E54541" s="113"/>
      <c r="H54541" s="133"/>
      <c r="T54541" s="133"/>
      <c r="X54541" s="131"/>
      <c r="Y54541" s="133"/>
      <c r="AJ54541" s="133"/>
      <c r="AO54541" s="135"/>
      <c r="AP54541" s="135"/>
      <c r="BJ54541" s="136"/>
    </row>
    <row r="54542" spans="5:62" ht="14.25" customHeight="1" x14ac:dyDescent="0.25">
      <c r="E54542" s="113"/>
      <c r="H54542" s="133"/>
      <c r="T54542" s="133"/>
      <c r="X54542" s="131"/>
      <c r="Y54542" s="133"/>
      <c r="AJ54542" s="133"/>
      <c r="AO54542" s="135"/>
      <c r="AP54542" s="135"/>
      <c r="BJ54542" s="136"/>
    </row>
    <row r="54543" spans="5:62" ht="14.25" customHeight="1" x14ac:dyDescent="0.25">
      <c r="E54543" s="113"/>
      <c r="H54543" s="133"/>
      <c r="T54543" s="133"/>
      <c r="X54543" s="131"/>
      <c r="Y54543" s="133"/>
      <c r="AJ54543" s="133"/>
      <c r="AO54543" s="135"/>
      <c r="AP54543" s="135"/>
      <c r="BJ54543" s="136"/>
    </row>
    <row r="54544" spans="5:62" ht="14.25" customHeight="1" x14ac:dyDescent="0.25">
      <c r="E54544" s="113"/>
      <c r="H54544" s="133"/>
      <c r="T54544" s="133"/>
      <c r="X54544" s="131"/>
      <c r="Y54544" s="133"/>
      <c r="AJ54544" s="133"/>
      <c r="AO54544" s="135"/>
      <c r="AP54544" s="135"/>
      <c r="BJ54544" s="136"/>
    </row>
    <row r="54545" spans="5:62" ht="14.25" customHeight="1" x14ac:dyDescent="0.25">
      <c r="E54545" s="113"/>
      <c r="H54545" s="133"/>
      <c r="T54545" s="133"/>
      <c r="X54545" s="131"/>
      <c r="Y54545" s="133"/>
      <c r="AJ54545" s="133"/>
      <c r="AO54545" s="135"/>
      <c r="AP54545" s="135"/>
      <c r="BJ54545" s="136"/>
    </row>
    <row r="54546" spans="5:62" ht="14.25" customHeight="1" x14ac:dyDescent="0.25">
      <c r="E54546" s="113"/>
      <c r="H54546" s="133"/>
      <c r="T54546" s="133"/>
      <c r="X54546" s="131"/>
      <c r="Y54546" s="133"/>
      <c r="AJ54546" s="133"/>
      <c r="AO54546" s="135"/>
      <c r="AP54546" s="135"/>
      <c r="BJ54546" s="136"/>
    </row>
    <row r="54547" spans="5:62" ht="14.25" customHeight="1" x14ac:dyDescent="0.25">
      <c r="E54547" s="113"/>
      <c r="H54547" s="133"/>
      <c r="T54547" s="133"/>
      <c r="X54547" s="131"/>
      <c r="Y54547" s="133"/>
      <c r="AJ54547" s="133"/>
      <c r="AO54547" s="135"/>
      <c r="AP54547" s="135"/>
      <c r="BJ54547" s="136"/>
    </row>
    <row r="54548" spans="5:62" ht="14.25" customHeight="1" x14ac:dyDescent="0.25">
      <c r="E54548" s="113"/>
      <c r="H54548" s="133"/>
      <c r="T54548" s="133"/>
      <c r="X54548" s="131"/>
      <c r="Y54548" s="133"/>
      <c r="AJ54548" s="133"/>
      <c r="AO54548" s="135"/>
      <c r="AP54548" s="135"/>
      <c r="BJ54548" s="136"/>
    </row>
    <row r="54549" spans="5:62" ht="14.25" customHeight="1" x14ac:dyDescent="0.25">
      <c r="E54549" s="113"/>
      <c r="H54549" s="133"/>
      <c r="T54549" s="133"/>
      <c r="X54549" s="131"/>
      <c r="Y54549" s="133"/>
      <c r="AJ54549" s="133"/>
      <c r="AO54549" s="135"/>
      <c r="AP54549" s="135"/>
      <c r="BJ54549" s="136"/>
    </row>
    <row r="54550" spans="5:62" ht="14.25" customHeight="1" x14ac:dyDescent="0.25">
      <c r="E54550" s="113"/>
      <c r="H54550" s="133"/>
      <c r="T54550" s="133"/>
      <c r="X54550" s="131"/>
      <c r="Y54550" s="133"/>
      <c r="AJ54550" s="133"/>
      <c r="AO54550" s="135"/>
      <c r="AP54550" s="135"/>
      <c r="BJ54550" s="136"/>
    </row>
    <row r="54551" spans="5:62" ht="14.25" customHeight="1" x14ac:dyDescent="0.25">
      <c r="E54551" s="113"/>
      <c r="H54551" s="133"/>
      <c r="T54551" s="133"/>
      <c r="X54551" s="131"/>
      <c r="Y54551" s="133"/>
      <c r="AJ54551" s="133"/>
      <c r="AO54551" s="135"/>
      <c r="AP54551" s="135"/>
      <c r="BJ54551" s="136"/>
    </row>
    <row r="54552" spans="5:62" ht="14.25" customHeight="1" x14ac:dyDescent="0.25">
      <c r="E54552" s="113"/>
      <c r="H54552" s="133"/>
      <c r="T54552" s="133"/>
      <c r="X54552" s="131"/>
      <c r="Y54552" s="133"/>
      <c r="AJ54552" s="133"/>
      <c r="AO54552" s="135"/>
      <c r="AP54552" s="135"/>
      <c r="BJ54552" s="136"/>
    </row>
    <row r="54553" spans="5:62" ht="14.25" customHeight="1" x14ac:dyDescent="0.25">
      <c r="E54553" s="113"/>
      <c r="H54553" s="133"/>
      <c r="T54553" s="133"/>
      <c r="X54553" s="131"/>
      <c r="Y54553" s="133"/>
      <c r="AJ54553" s="133"/>
      <c r="AO54553" s="135"/>
      <c r="AP54553" s="135"/>
      <c r="BJ54553" s="136"/>
    </row>
    <row r="54554" spans="5:62" ht="14.25" customHeight="1" x14ac:dyDescent="0.25">
      <c r="E54554" s="113"/>
      <c r="H54554" s="133"/>
      <c r="T54554" s="133"/>
      <c r="X54554" s="131"/>
      <c r="Y54554" s="133"/>
      <c r="AJ54554" s="133"/>
      <c r="AO54554" s="135"/>
      <c r="AP54554" s="135"/>
      <c r="BJ54554" s="136"/>
    </row>
    <row r="54555" spans="5:62" ht="14.25" customHeight="1" x14ac:dyDescent="0.25">
      <c r="E54555" s="113"/>
      <c r="H54555" s="133"/>
      <c r="T54555" s="133"/>
      <c r="X54555" s="131"/>
      <c r="Y54555" s="133"/>
      <c r="AJ54555" s="133"/>
      <c r="AO54555" s="135"/>
      <c r="AP54555" s="135"/>
      <c r="BJ54555" s="136"/>
    </row>
    <row r="54556" spans="5:62" ht="14.25" customHeight="1" x14ac:dyDescent="0.25">
      <c r="E54556" s="113"/>
      <c r="H54556" s="133"/>
      <c r="T54556" s="133"/>
      <c r="X54556" s="131"/>
      <c r="Y54556" s="133"/>
      <c r="AJ54556" s="133"/>
      <c r="AO54556" s="135"/>
      <c r="AP54556" s="135"/>
      <c r="BJ54556" s="136"/>
    </row>
    <row r="54557" spans="5:62" ht="14.25" customHeight="1" x14ac:dyDescent="0.25">
      <c r="E54557" s="113"/>
      <c r="H54557" s="133"/>
      <c r="T54557" s="133"/>
      <c r="X54557" s="131"/>
      <c r="Y54557" s="133"/>
      <c r="AJ54557" s="133"/>
      <c r="AO54557" s="135"/>
      <c r="AP54557" s="135"/>
      <c r="BJ54557" s="136"/>
    </row>
    <row r="54558" spans="5:62" ht="14.25" customHeight="1" x14ac:dyDescent="0.25">
      <c r="E54558" s="113"/>
      <c r="H54558" s="133"/>
      <c r="T54558" s="133"/>
      <c r="X54558" s="131"/>
      <c r="Y54558" s="133"/>
      <c r="AJ54558" s="133"/>
      <c r="AO54558" s="135"/>
      <c r="AP54558" s="135"/>
      <c r="BJ54558" s="136"/>
    </row>
    <row r="54559" spans="5:62" ht="14.25" customHeight="1" x14ac:dyDescent="0.25">
      <c r="E54559" s="113"/>
      <c r="H54559" s="133"/>
      <c r="T54559" s="133"/>
      <c r="X54559" s="131"/>
      <c r="Y54559" s="133"/>
      <c r="AJ54559" s="133"/>
      <c r="AO54559" s="135"/>
      <c r="AP54559" s="135"/>
      <c r="BJ54559" s="136"/>
    </row>
    <row r="54560" spans="5:62" ht="14.25" customHeight="1" x14ac:dyDescent="0.25">
      <c r="E54560" s="113"/>
      <c r="H54560" s="133"/>
      <c r="T54560" s="133"/>
      <c r="X54560" s="131"/>
      <c r="Y54560" s="133"/>
      <c r="AJ54560" s="133"/>
      <c r="AO54560" s="135"/>
      <c r="AP54560" s="135"/>
      <c r="BJ54560" s="136"/>
    </row>
    <row r="54561" spans="5:62" ht="14.25" customHeight="1" x14ac:dyDescent="0.25">
      <c r="E54561" s="113"/>
      <c r="H54561" s="133"/>
      <c r="T54561" s="133"/>
      <c r="X54561" s="131"/>
      <c r="Y54561" s="133"/>
      <c r="AJ54561" s="133"/>
      <c r="AO54561" s="135"/>
      <c r="AP54561" s="135"/>
      <c r="BJ54561" s="136"/>
    </row>
    <row r="54562" spans="5:62" ht="14.25" customHeight="1" x14ac:dyDescent="0.25">
      <c r="E54562" s="113"/>
      <c r="H54562" s="133"/>
      <c r="T54562" s="133"/>
      <c r="X54562" s="131"/>
      <c r="Y54562" s="133"/>
      <c r="AJ54562" s="133"/>
      <c r="AO54562" s="135"/>
      <c r="AP54562" s="135"/>
      <c r="BJ54562" s="136"/>
    </row>
    <row r="54563" spans="5:62" ht="14.25" customHeight="1" x14ac:dyDescent="0.25">
      <c r="E54563" s="113"/>
      <c r="H54563" s="133"/>
      <c r="T54563" s="133"/>
      <c r="X54563" s="131"/>
      <c r="Y54563" s="133"/>
      <c r="AJ54563" s="133"/>
      <c r="AO54563" s="135"/>
      <c r="AP54563" s="135"/>
      <c r="BJ54563" s="136"/>
    </row>
    <row r="54564" spans="5:62" ht="14.25" customHeight="1" x14ac:dyDescent="0.25">
      <c r="E54564" s="113"/>
      <c r="H54564" s="133"/>
      <c r="T54564" s="133"/>
      <c r="X54564" s="131"/>
      <c r="Y54564" s="133"/>
      <c r="AJ54564" s="133"/>
      <c r="AO54564" s="135"/>
      <c r="AP54564" s="135"/>
      <c r="BJ54564" s="136"/>
    </row>
    <row r="54565" spans="5:62" ht="14.25" customHeight="1" x14ac:dyDescent="0.25">
      <c r="E54565" s="113"/>
      <c r="H54565" s="133"/>
      <c r="T54565" s="133"/>
      <c r="X54565" s="131"/>
      <c r="Y54565" s="133"/>
      <c r="AJ54565" s="133"/>
      <c r="AO54565" s="135"/>
      <c r="AP54565" s="135"/>
      <c r="BJ54565" s="136"/>
    </row>
    <row r="54566" spans="5:62" ht="14.25" customHeight="1" x14ac:dyDescent="0.25">
      <c r="E54566" s="113"/>
      <c r="H54566" s="133"/>
      <c r="T54566" s="133"/>
      <c r="X54566" s="131"/>
      <c r="Y54566" s="133"/>
      <c r="AJ54566" s="133"/>
      <c r="AO54566" s="135"/>
      <c r="AP54566" s="135"/>
      <c r="BJ54566" s="136"/>
    </row>
    <row r="54567" spans="5:62" ht="14.25" customHeight="1" x14ac:dyDescent="0.25">
      <c r="E54567" s="113"/>
      <c r="H54567" s="133"/>
      <c r="T54567" s="133"/>
      <c r="X54567" s="131"/>
      <c r="Y54567" s="133"/>
      <c r="AJ54567" s="133"/>
      <c r="AO54567" s="135"/>
      <c r="AP54567" s="135"/>
      <c r="BJ54567" s="136"/>
    </row>
    <row r="54568" spans="5:62" ht="14.25" customHeight="1" x14ac:dyDescent="0.25">
      <c r="E54568" s="113"/>
      <c r="H54568" s="133"/>
      <c r="T54568" s="133"/>
      <c r="X54568" s="131"/>
      <c r="Y54568" s="133"/>
      <c r="AJ54568" s="133"/>
      <c r="AO54568" s="135"/>
      <c r="AP54568" s="135"/>
      <c r="BJ54568" s="136"/>
    </row>
    <row r="54569" spans="5:62" ht="14.25" customHeight="1" x14ac:dyDescent="0.25">
      <c r="E54569" s="113"/>
      <c r="H54569" s="133"/>
      <c r="T54569" s="133"/>
      <c r="X54569" s="131"/>
      <c r="Y54569" s="133"/>
      <c r="AJ54569" s="133"/>
      <c r="AO54569" s="135"/>
      <c r="AP54569" s="135"/>
      <c r="BJ54569" s="136"/>
    </row>
    <row r="54570" spans="5:62" ht="14.25" customHeight="1" x14ac:dyDescent="0.25">
      <c r="E54570" s="113"/>
      <c r="H54570" s="133"/>
      <c r="T54570" s="133"/>
      <c r="X54570" s="131"/>
      <c r="Y54570" s="133"/>
      <c r="AJ54570" s="133"/>
      <c r="AO54570" s="135"/>
      <c r="AP54570" s="135"/>
      <c r="BJ54570" s="136"/>
    </row>
    <row r="54571" spans="5:62" ht="14.25" customHeight="1" x14ac:dyDescent="0.25">
      <c r="E54571" s="113"/>
      <c r="H54571" s="133"/>
      <c r="T54571" s="133"/>
      <c r="X54571" s="131"/>
      <c r="Y54571" s="133"/>
      <c r="AJ54571" s="133"/>
      <c r="AO54571" s="135"/>
      <c r="AP54571" s="135"/>
      <c r="BJ54571" s="136"/>
    </row>
    <row r="54572" spans="5:62" ht="14.25" customHeight="1" x14ac:dyDescent="0.25">
      <c r="E54572" s="113"/>
      <c r="H54572" s="133"/>
      <c r="T54572" s="133"/>
      <c r="X54572" s="131"/>
      <c r="Y54572" s="133"/>
      <c r="AJ54572" s="133"/>
      <c r="AO54572" s="135"/>
      <c r="AP54572" s="135"/>
      <c r="BJ54572" s="136"/>
    </row>
    <row r="54573" spans="5:62" ht="14.25" customHeight="1" x14ac:dyDescent="0.25">
      <c r="E54573" s="113"/>
      <c r="H54573" s="133"/>
      <c r="T54573" s="133"/>
      <c r="X54573" s="131"/>
      <c r="Y54573" s="133"/>
      <c r="AJ54573" s="133"/>
      <c r="AO54573" s="135"/>
      <c r="AP54573" s="135"/>
      <c r="BJ54573" s="136"/>
    </row>
    <row r="54574" spans="5:62" ht="14.25" customHeight="1" x14ac:dyDescent="0.25">
      <c r="E54574" s="113"/>
      <c r="H54574" s="133"/>
      <c r="T54574" s="133"/>
      <c r="X54574" s="131"/>
      <c r="Y54574" s="133"/>
      <c r="AJ54574" s="133"/>
      <c r="AO54574" s="135"/>
      <c r="AP54574" s="135"/>
      <c r="BJ54574" s="136"/>
    </row>
    <row r="54575" spans="5:62" ht="14.25" customHeight="1" x14ac:dyDescent="0.25">
      <c r="E54575" s="113"/>
      <c r="H54575" s="133"/>
      <c r="T54575" s="133"/>
      <c r="X54575" s="131"/>
      <c r="Y54575" s="133"/>
      <c r="AJ54575" s="133"/>
      <c r="AO54575" s="135"/>
      <c r="AP54575" s="135"/>
      <c r="BJ54575" s="136"/>
    </row>
    <row r="54576" spans="5:62" ht="14.25" customHeight="1" x14ac:dyDescent="0.25">
      <c r="E54576" s="113"/>
      <c r="H54576" s="133"/>
      <c r="T54576" s="133"/>
      <c r="X54576" s="131"/>
      <c r="Y54576" s="133"/>
      <c r="AJ54576" s="133"/>
      <c r="AO54576" s="135"/>
      <c r="AP54576" s="135"/>
      <c r="BJ54576" s="136"/>
    </row>
    <row r="54577" spans="5:62" ht="14.25" customHeight="1" x14ac:dyDescent="0.25">
      <c r="E54577" s="113"/>
      <c r="H54577" s="133"/>
      <c r="T54577" s="133"/>
      <c r="X54577" s="131"/>
      <c r="Y54577" s="133"/>
      <c r="AJ54577" s="133"/>
      <c r="AO54577" s="135"/>
      <c r="AP54577" s="135"/>
      <c r="BJ54577" s="136"/>
    </row>
    <row r="54578" spans="5:62" ht="14.25" customHeight="1" x14ac:dyDescent="0.25">
      <c r="E54578" s="113"/>
      <c r="H54578" s="133"/>
      <c r="T54578" s="133"/>
      <c r="X54578" s="131"/>
      <c r="Y54578" s="133"/>
      <c r="AJ54578" s="133"/>
      <c r="AO54578" s="135"/>
      <c r="AP54578" s="135"/>
      <c r="BJ54578" s="136"/>
    </row>
    <row r="54579" spans="5:62" ht="14.25" customHeight="1" x14ac:dyDescent="0.25">
      <c r="E54579" s="113"/>
      <c r="H54579" s="133"/>
      <c r="T54579" s="133"/>
      <c r="X54579" s="131"/>
      <c r="Y54579" s="133"/>
      <c r="AJ54579" s="133"/>
      <c r="AO54579" s="135"/>
      <c r="AP54579" s="135"/>
      <c r="BJ54579" s="136"/>
    </row>
    <row r="54580" spans="5:62" ht="14.25" customHeight="1" x14ac:dyDescent="0.25">
      <c r="E54580" s="113"/>
      <c r="H54580" s="133"/>
      <c r="T54580" s="133"/>
      <c r="X54580" s="131"/>
      <c r="Y54580" s="133"/>
      <c r="AJ54580" s="133"/>
      <c r="AO54580" s="135"/>
      <c r="AP54580" s="135"/>
      <c r="BJ54580" s="136"/>
    </row>
    <row r="54581" spans="5:62" ht="14.25" customHeight="1" x14ac:dyDescent="0.25">
      <c r="E54581" s="113"/>
      <c r="H54581" s="133"/>
      <c r="T54581" s="133"/>
      <c r="X54581" s="131"/>
      <c r="Y54581" s="133"/>
      <c r="AJ54581" s="133"/>
      <c r="AO54581" s="135"/>
      <c r="AP54581" s="135"/>
      <c r="BJ54581" s="136"/>
    </row>
    <row r="54582" spans="5:62" ht="14.25" customHeight="1" x14ac:dyDescent="0.25">
      <c r="E54582" s="113"/>
      <c r="H54582" s="133"/>
      <c r="T54582" s="133"/>
      <c r="X54582" s="131"/>
      <c r="Y54582" s="133"/>
      <c r="AJ54582" s="133"/>
      <c r="AO54582" s="135"/>
      <c r="AP54582" s="135"/>
      <c r="BJ54582" s="136"/>
    </row>
    <row r="54583" spans="5:62" ht="14.25" customHeight="1" x14ac:dyDescent="0.25">
      <c r="E54583" s="113"/>
      <c r="H54583" s="133"/>
      <c r="T54583" s="133"/>
      <c r="X54583" s="131"/>
      <c r="Y54583" s="133"/>
      <c r="AJ54583" s="133"/>
      <c r="AO54583" s="135"/>
      <c r="AP54583" s="135"/>
      <c r="BJ54583" s="136"/>
    </row>
    <row r="54584" spans="5:62" ht="14.25" customHeight="1" x14ac:dyDescent="0.25">
      <c r="E54584" s="113"/>
      <c r="H54584" s="133"/>
      <c r="T54584" s="133"/>
      <c r="X54584" s="131"/>
      <c r="Y54584" s="133"/>
      <c r="AJ54584" s="133"/>
      <c r="AO54584" s="135"/>
      <c r="AP54584" s="135"/>
      <c r="BJ54584" s="136"/>
    </row>
    <row r="54585" spans="5:62" ht="14.25" customHeight="1" x14ac:dyDescent="0.25">
      <c r="E54585" s="113"/>
      <c r="H54585" s="133"/>
      <c r="T54585" s="133"/>
      <c r="X54585" s="131"/>
      <c r="Y54585" s="133"/>
      <c r="AJ54585" s="133"/>
      <c r="AO54585" s="135"/>
      <c r="AP54585" s="135"/>
      <c r="BJ54585" s="136"/>
    </row>
    <row r="54586" spans="5:62" ht="14.25" customHeight="1" x14ac:dyDescent="0.25">
      <c r="E54586" s="113"/>
      <c r="H54586" s="133"/>
      <c r="T54586" s="133"/>
      <c r="X54586" s="131"/>
      <c r="Y54586" s="133"/>
      <c r="AJ54586" s="133"/>
      <c r="AO54586" s="135"/>
      <c r="AP54586" s="135"/>
      <c r="BJ54586" s="136"/>
    </row>
    <row r="54587" spans="5:62" ht="14.25" customHeight="1" x14ac:dyDescent="0.25">
      <c r="E54587" s="113"/>
      <c r="H54587" s="133"/>
      <c r="T54587" s="133"/>
      <c r="X54587" s="131"/>
      <c r="Y54587" s="133"/>
      <c r="AJ54587" s="133"/>
      <c r="AO54587" s="135"/>
      <c r="AP54587" s="135"/>
      <c r="BJ54587" s="136"/>
    </row>
    <row r="54588" spans="5:62" ht="14.25" customHeight="1" x14ac:dyDescent="0.25">
      <c r="E54588" s="113"/>
      <c r="H54588" s="133"/>
      <c r="T54588" s="133"/>
      <c r="X54588" s="131"/>
      <c r="Y54588" s="133"/>
      <c r="AJ54588" s="133"/>
      <c r="AO54588" s="135"/>
      <c r="AP54588" s="135"/>
      <c r="BJ54588" s="136"/>
    </row>
    <row r="54589" spans="5:62" ht="14.25" customHeight="1" x14ac:dyDescent="0.25">
      <c r="E54589" s="113"/>
      <c r="H54589" s="133"/>
      <c r="T54589" s="133"/>
      <c r="X54589" s="131"/>
      <c r="Y54589" s="133"/>
      <c r="AJ54589" s="133"/>
      <c r="AO54589" s="135"/>
      <c r="AP54589" s="135"/>
      <c r="BJ54589" s="136"/>
    </row>
    <row r="54590" spans="5:62" ht="14.25" customHeight="1" x14ac:dyDescent="0.25">
      <c r="E54590" s="113"/>
      <c r="H54590" s="133"/>
      <c r="T54590" s="133"/>
      <c r="X54590" s="131"/>
      <c r="Y54590" s="133"/>
      <c r="AJ54590" s="133"/>
      <c r="AO54590" s="135"/>
      <c r="AP54590" s="135"/>
      <c r="BJ54590" s="136"/>
    </row>
    <row r="54591" spans="5:62" ht="14.25" customHeight="1" x14ac:dyDescent="0.25">
      <c r="E54591" s="113"/>
      <c r="H54591" s="133"/>
      <c r="T54591" s="133"/>
      <c r="X54591" s="131"/>
      <c r="Y54591" s="133"/>
      <c r="AJ54591" s="133"/>
      <c r="AO54591" s="135"/>
      <c r="AP54591" s="135"/>
      <c r="BJ54591" s="136"/>
    </row>
    <row r="54592" spans="5:62" ht="14.25" customHeight="1" x14ac:dyDescent="0.25">
      <c r="E54592" s="113"/>
      <c r="H54592" s="133"/>
      <c r="T54592" s="133"/>
      <c r="X54592" s="131"/>
      <c r="Y54592" s="133"/>
      <c r="AJ54592" s="133"/>
      <c r="AO54592" s="135"/>
      <c r="AP54592" s="135"/>
      <c r="BJ54592" s="136"/>
    </row>
    <row r="54593" spans="5:62" ht="14.25" customHeight="1" x14ac:dyDescent="0.25">
      <c r="E54593" s="113"/>
      <c r="H54593" s="133"/>
      <c r="T54593" s="133"/>
      <c r="X54593" s="131"/>
      <c r="Y54593" s="133"/>
      <c r="AJ54593" s="133"/>
      <c r="AO54593" s="135"/>
      <c r="AP54593" s="135"/>
      <c r="BJ54593" s="136"/>
    </row>
    <row r="54594" spans="5:62" ht="14.25" customHeight="1" x14ac:dyDescent="0.25">
      <c r="E54594" s="113"/>
      <c r="H54594" s="133"/>
      <c r="T54594" s="133"/>
      <c r="X54594" s="131"/>
      <c r="Y54594" s="133"/>
      <c r="AJ54594" s="133"/>
      <c r="AO54594" s="135"/>
      <c r="AP54594" s="135"/>
      <c r="BJ54594" s="136"/>
    </row>
    <row r="54595" spans="5:62" ht="14.25" customHeight="1" x14ac:dyDescent="0.25">
      <c r="E54595" s="113"/>
      <c r="H54595" s="133"/>
      <c r="T54595" s="133"/>
      <c r="X54595" s="131"/>
      <c r="Y54595" s="133"/>
      <c r="AJ54595" s="133"/>
      <c r="AO54595" s="135"/>
      <c r="AP54595" s="135"/>
      <c r="BJ54595" s="136"/>
    </row>
    <row r="54596" spans="5:62" ht="14.25" customHeight="1" x14ac:dyDescent="0.25">
      <c r="E54596" s="113"/>
      <c r="H54596" s="133"/>
      <c r="T54596" s="133"/>
      <c r="X54596" s="131"/>
      <c r="Y54596" s="133"/>
      <c r="AJ54596" s="133"/>
      <c r="AO54596" s="135"/>
      <c r="AP54596" s="135"/>
      <c r="BJ54596" s="136"/>
    </row>
    <row r="54597" spans="5:62" ht="14.25" customHeight="1" x14ac:dyDescent="0.25">
      <c r="E54597" s="113"/>
      <c r="H54597" s="133"/>
      <c r="T54597" s="133"/>
      <c r="X54597" s="131"/>
      <c r="Y54597" s="133"/>
      <c r="AJ54597" s="133"/>
      <c r="AO54597" s="135"/>
      <c r="AP54597" s="135"/>
      <c r="BJ54597" s="136"/>
    </row>
    <row r="54598" spans="5:62" ht="14.25" customHeight="1" x14ac:dyDescent="0.25">
      <c r="E54598" s="113"/>
      <c r="H54598" s="133"/>
      <c r="T54598" s="133"/>
      <c r="X54598" s="131"/>
      <c r="Y54598" s="133"/>
      <c r="AJ54598" s="133"/>
      <c r="AO54598" s="135"/>
      <c r="AP54598" s="135"/>
      <c r="BJ54598" s="136"/>
    </row>
    <row r="54599" spans="5:62" ht="14.25" customHeight="1" x14ac:dyDescent="0.25">
      <c r="E54599" s="113"/>
      <c r="H54599" s="133"/>
      <c r="T54599" s="133"/>
      <c r="X54599" s="131"/>
      <c r="Y54599" s="133"/>
      <c r="AJ54599" s="133"/>
      <c r="AO54599" s="135"/>
      <c r="AP54599" s="135"/>
      <c r="BJ54599" s="136"/>
    </row>
    <row r="54600" spans="5:62" ht="14.25" customHeight="1" x14ac:dyDescent="0.25">
      <c r="E54600" s="113"/>
      <c r="H54600" s="133"/>
      <c r="T54600" s="133"/>
      <c r="X54600" s="131"/>
      <c r="Y54600" s="133"/>
      <c r="AJ54600" s="133"/>
      <c r="AO54600" s="135"/>
      <c r="AP54600" s="135"/>
      <c r="BJ54600" s="136"/>
    </row>
    <row r="54601" spans="5:62" ht="14.25" customHeight="1" x14ac:dyDescent="0.25">
      <c r="E54601" s="113"/>
      <c r="H54601" s="133"/>
      <c r="T54601" s="133"/>
      <c r="X54601" s="131"/>
      <c r="Y54601" s="133"/>
      <c r="AJ54601" s="133"/>
      <c r="AO54601" s="135"/>
      <c r="AP54601" s="135"/>
      <c r="BJ54601" s="136"/>
    </row>
    <row r="54602" spans="5:62" ht="14.25" customHeight="1" x14ac:dyDescent="0.25">
      <c r="E54602" s="113"/>
      <c r="H54602" s="133"/>
      <c r="T54602" s="133"/>
      <c r="X54602" s="131"/>
      <c r="Y54602" s="133"/>
      <c r="AJ54602" s="133"/>
      <c r="AO54602" s="135"/>
      <c r="AP54602" s="135"/>
      <c r="BJ54602" s="136"/>
    </row>
    <row r="54603" spans="5:62" ht="14.25" customHeight="1" x14ac:dyDescent="0.25">
      <c r="E54603" s="113"/>
      <c r="H54603" s="133"/>
      <c r="T54603" s="133"/>
      <c r="X54603" s="131"/>
      <c r="Y54603" s="133"/>
      <c r="AJ54603" s="133"/>
      <c r="AO54603" s="135"/>
      <c r="AP54603" s="135"/>
      <c r="BJ54603" s="136"/>
    </row>
    <row r="54604" spans="5:62" ht="14.25" customHeight="1" x14ac:dyDescent="0.25">
      <c r="E54604" s="113"/>
      <c r="H54604" s="133"/>
      <c r="T54604" s="133"/>
      <c r="X54604" s="131"/>
      <c r="Y54604" s="133"/>
      <c r="AJ54604" s="133"/>
      <c r="AO54604" s="135"/>
      <c r="AP54604" s="135"/>
      <c r="BJ54604" s="136"/>
    </row>
    <row r="54605" spans="5:62" ht="14.25" customHeight="1" x14ac:dyDescent="0.25">
      <c r="E54605" s="113"/>
      <c r="H54605" s="133"/>
      <c r="T54605" s="133"/>
      <c r="X54605" s="131"/>
      <c r="Y54605" s="133"/>
      <c r="AJ54605" s="133"/>
      <c r="AO54605" s="135"/>
      <c r="AP54605" s="135"/>
      <c r="BJ54605" s="136"/>
    </row>
    <row r="54606" spans="5:62" ht="14.25" customHeight="1" x14ac:dyDescent="0.25">
      <c r="E54606" s="113"/>
      <c r="H54606" s="133"/>
      <c r="T54606" s="133"/>
      <c r="X54606" s="131"/>
      <c r="Y54606" s="133"/>
      <c r="AJ54606" s="133"/>
      <c r="AO54606" s="135"/>
      <c r="AP54606" s="135"/>
      <c r="BJ54606" s="136"/>
    </row>
    <row r="54607" spans="5:62" ht="14.25" customHeight="1" x14ac:dyDescent="0.25">
      <c r="E54607" s="113"/>
      <c r="H54607" s="133"/>
      <c r="T54607" s="133"/>
      <c r="X54607" s="131"/>
      <c r="Y54607" s="133"/>
      <c r="AJ54607" s="133"/>
      <c r="AO54607" s="135"/>
      <c r="AP54607" s="135"/>
      <c r="BJ54607" s="136"/>
    </row>
    <row r="54608" spans="5:62" ht="14.25" customHeight="1" x14ac:dyDescent="0.25">
      <c r="E54608" s="113"/>
      <c r="H54608" s="133"/>
      <c r="T54608" s="133"/>
      <c r="X54608" s="131"/>
      <c r="Y54608" s="133"/>
      <c r="AJ54608" s="133"/>
      <c r="AO54608" s="135"/>
      <c r="AP54608" s="135"/>
      <c r="BJ54608" s="136"/>
    </row>
    <row r="54609" spans="5:62" ht="14.25" customHeight="1" x14ac:dyDescent="0.25">
      <c r="E54609" s="113"/>
      <c r="H54609" s="133"/>
      <c r="T54609" s="133"/>
      <c r="X54609" s="131"/>
      <c r="Y54609" s="133"/>
      <c r="AJ54609" s="133"/>
      <c r="AO54609" s="135"/>
      <c r="AP54609" s="135"/>
      <c r="BJ54609" s="136"/>
    </row>
    <row r="54610" spans="5:62" ht="14.25" customHeight="1" x14ac:dyDescent="0.25">
      <c r="E54610" s="113"/>
      <c r="H54610" s="133"/>
      <c r="T54610" s="133"/>
      <c r="X54610" s="131"/>
      <c r="Y54610" s="133"/>
      <c r="AJ54610" s="133"/>
      <c r="AO54610" s="135"/>
      <c r="AP54610" s="135"/>
      <c r="BJ54610" s="136"/>
    </row>
    <row r="54611" spans="5:62" ht="14.25" customHeight="1" x14ac:dyDescent="0.25">
      <c r="E54611" s="113"/>
      <c r="H54611" s="133"/>
      <c r="T54611" s="133"/>
      <c r="X54611" s="131"/>
      <c r="Y54611" s="133"/>
      <c r="AJ54611" s="133"/>
      <c r="AO54611" s="135"/>
      <c r="AP54611" s="135"/>
      <c r="BJ54611" s="136"/>
    </row>
    <row r="54612" spans="5:62" ht="14.25" customHeight="1" x14ac:dyDescent="0.25">
      <c r="E54612" s="113"/>
      <c r="H54612" s="133"/>
      <c r="T54612" s="133"/>
      <c r="X54612" s="131"/>
      <c r="Y54612" s="133"/>
      <c r="AJ54612" s="133"/>
      <c r="AO54612" s="135"/>
      <c r="AP54612" s="135"/>
      <c r="BJ54612" s="136"/>
    </row>
    <row r="54613" spans="5:62" ht="14.25" customHeight="1" x14ac:dyDescent="0.25">
      <c r="E54613" s="113"/>
      <c r="H54613" s="133"/>
      <c r="T54613" s="133"/>
      <c r="X54613" s="131"/>
      <c r="Y54613" s="133"/>
      <c r="AJ54613" s="133"/>
      <c r="AO54613" s="135"/>
      <c r="AP54613" s="135"/>
      <c r="BJ54613" s="136"/>
    </row>
    <row r="54614" spans="5:62" ht="14.25" customHeight="1" x14ac:dyDescent="0.25">
      <c r="E54614" s="113"/>
      <c r="H54614" s="133"/>
      <c r="T54614" s="133"/>
      <c r="X54614" s="131"/>
      <c r="Y54614" s="133"/>
      <c r="AJ54614" s="133"/>
      <c r="AO54614" s="135"/>
      <c r="AP54614" s="135"/>
      <c r="BJ54614" s="136"/>
    </row>
    <row r="54615" spans="5:62" ht="14.25" customHeight="1" x14ac:dyDescent="0.25">
      <c r="E54615" s="113"/>
      <c r="H54615" s="133"/>
      <c r="T54615" s="133"/>
      <c r="X54615" s="131"/>
      <c r="Y54615" s="133"/>
      <c r="AJ54615" s="133"/>
      <c r="AO54615" s="135"/>
      <c r="AP54615" s="135"/>
      <c r="BJ54615" s="136"/>
    </row>
    <row r="54616" spans="5:62" ht="14.25" customHeight="1" x14ac:dyDescent="0.25">
      <c r="E54616" s="113"/>
      <c r="H54616" s="133"/>
      <c r="T54616" s="133"/>
      <c r="X54616" s="131"/>
      <c r="Y54616" s="133"/>
      <c r="AJ54616" s="133"/>
      <c r="AO54616" s="135"/>
      <c r="AP54616" s="135"/>
      <c r="BJ54616" s="136"/>
    </row>
    <row r="54617" spans="5:62" ht="14.25" customHeight="1" x14ac:dyDescent="0.25">
      <c r="E54617" s="113"/>
      <c r="H54617" s="133"/>
      <c r="T54617" s="133"/>
      <c r="X54617" s="131"/>
      <c r="Y54617" s="133"/>
      <c r="AJ54617" s="133"/>
      <c r="AO54617" s="135"/>
      <c r="AP54617" s="135"/>
      <c r="BJ54617" s="136"/>
    </row>
    <row r="54618" spans="5:62" ht="14.25" customHeight="1" x14ac:dyDescent="0.25">
      <c r="E54618" s="113"/>
      <c r="H54618" s="133"/>
      <c r="T54618" s="133"/>
      <c r="X54618" s="131"/>
      <c r="Y54618" s="133"/>
      <c r="AJ54618" s="133"/>
      <c r="AO54618" s="135"/>
      <c r="AP54618" s="135"/>
      <c r="BJ54618" s="136"/>
    </row>
    <row r="54619" spans="5:62" ht="14.25" customHeight="1" x14ac:dyDescent="0.25">
      <c r="E54619" s="113"/>
      <c r="H54619" s="133"/>
      <c r="T54619" s="133"/>
      <c r="X54619" s="131"/>
      <c r="Y54619" s="133"/>
      <c r="AJ54619" s="133"/>
      <c r="AO54619" s="135"/>
      <c r="AP54619" s="135"/>
      <c r="BJ54619" s="136"/>
    </row>
    <row r="54620" spans="5:62" ht="14.25" customHeight="1" x14ac:dyDescent="0.25">
      <c r="E54620" s="113"/>
      <c r="H54620" s="133"/>
      <c r="T54620" s="133"/>
      <c r="X54620" s="131"/>
      <c r="Y54620" s="133"/>
      <c r="AJ54620" s="133"/>
      <c r="AO54620" s="135"/>
      <c r="AP54620" s="135"/>
      <c r="BJ54620" s="136"/>
    </row>
    <row r="54621" spans="5:62" ht="14.25" customHeight="1" x14ac:dyDescent="0.25">
      <c r="E54621" s="113"/>
      <c r="H54621" s="133"/>
      <c r="T54621" s="133"/>
      <c r="X54621" s="131"/>
      <c r="Y54621" s="133"/>
      <c r="AJ54621" s="133"/>
      <c r="AO54621" s="135"/>
      <c r="AP54621" s="135"/>
      <c r="BJ54621" s="136"/>
    </row>
    <row r="54622" spans="5:62" ht="14.25" customHeight="1" x14ac:dyDescent="0.25">
      <c r="E54622" s="113"/>
      <c r="H54622" s="133"/>
      <c r="T54622" s="133"/>
      <c r="X54622" s="131"/>
      <c r="Y54622" s="133"/>
      <c r="AJ54622" s="133"/>
      <c r="AO54622" s="135"/>
      <c r="AP54622" s="135"/>
      <c r="BJ54622" s="136"/>
    </row>
    <row r="54623" spans="5:62" ht="14.25" customHeight="1" x14ac:dyDescent="0.25">
      <c r="E54623" s="113"/>
      <c r="H54623" s="133"/>
      <c r="T54623" s="133"/>
      <c r="X54623" s="131"/>
      <c r="Y54623" s="133"/>
      <c r="AJ54623" s="133"/>
      <c r="AO54623" s="135"/>
      <c r="AP54623" s="135"/>
      <c r="BJ54623" s="136"/>
    </row>
    <row r="54624" spans="5:62" ht="14.25" customHeight="1" x14ac:dyDescent="0.25">
      <c r="E54624" s="113"/>
      <c r="H54624" s="133"/>
      <c r="T54624" s="133"/>
      <c r="X54624" s="131"/>
      <c r="Y54624" s="133"/>
      <c r="AJ54624" s="133"/>
      <c r="AO54624" s="135"/>
      <c r="AP54624" s="135"/>
      <c r="BJ54624" s="136"/>
    </row>
    <row r="54625" spans="5:62" ht="14.25" customHeight="1" x14ac:dyDescent="0.25">
      <c r="E54625" s="113"/>
      <c r="H54625" s="133"/>
      <c r="T54625" s="133"/>
      <c r="X54625" s="131"/>
      <c r="Y54625" s="133"/>
      <c r="AJ54625" s="133"/>
      <c r="AO54625" s="135"/>
      <c r="AP54625" s="135"/>
      <c r="BJ54625" s="136"/>
    </row>
    <row r="54626" spans="5:62" ht="14.25" customHeight="1" x14ac:dyDescent="0.25">
      <c r="E54626" s="113"/>
      <c r="H54626" s="133"/>
      <c r="T54626" s="133"/>
      <c r="X54626" s="131"/>
      <c r="Y54626" s="133"/>
      <c r="AJ54626" s="133"/>
      <c r="AO54626" s="135"/>
      <c r="AP54626" s="135"/>
      <c r="BJ54626" s="136"/>
    </row>
    <row r="54627" spans="5:62" ht="14.25" customHeight="1" x14ac:dyDescent="0.25">
      <c r="E54627" s="113"/>
      <c r="H54627" s="133"/>
      <c r="T54627" s="133"/>
      <c r="X54627" s="131"/>
      <c r="Y54627" s="133"/>
      <c r="AJ54627" s="133"/>
      <c r="AO54627" s="135"/>
      <c r="AP54627" s="135"/>
      <c r="BJ54627" s="136"/>
    </row>
    <row r="54628" spans="5:62" ht="14.25" customHeight="1" x14ac:dyDescent="0.25">
      <c r="E54628" s="113"/>
      <c r="H54628" s="133"/>
      <c r="T54628" s="133"/>
      <c r="X54628" s="131"/>
      <c r="Y54628" s="133"/>
      <c r="AJ54628" s="133"/>
      <c r="AO54628" s="135"/>
      <c r="AP54628" s="135"/>
      <c r="BJ54628" s="136"/>
    </row>
    <row r="54629" spans="5:62" ht="14.25" customHeight="1" x14ac:dyDescent="0.25">
      <c r="E54629" s="113"/>
      <c r="H54629" s="133"/>
      <c r="T54629" s="133"/>
      <c r="X54629" s="131"/>
      <c r="Y54629" s="133"/>
      <c r="AJ54629" s="133"/>
      <c r="AO54629" s="135"/>
      <c r="AP54629" s="135"/>
      <c r="BJ54629" s="136"/>
    </row>
    <row r="54630" spans="5:62" ht="14.25" customHeight="1" x14ac:dyDescent="0.25">
      <c r="E54630" s="113"/>
      <c r="H54630" s="133"/>
      <c r="T54630" s="133"/>
      <c r="X54630" s="131"/>
      <c r="Y54630" s="133"/>
      <c r="AJ54630" s="133"/>
      <c r="AO54630" s="135"/>
      <c r="AP54630" s="135"/>
      <c r="BJ54630" s="136"/>
    </row>
    <row r="54631" spans="5:62" ht="14.25" customHeight="1" x14ac:dyDescent="0.25">
      <c r="E54631" s="113"/>
      <c r="H54631" s="133"/>
      <c r="T54631" s="133"/>
      <c r="X54631" s="131"/>
      <c r="Y54631" s="133"/>
      <c r="AJ54631" s="133"/>
      <c r="AO54631" s="135"/>
      <c r="AP54631" s="135"/>
      <c r="BJ54631" s="136"/>
    </row>
    <row r="54632" spans="5:62" ht="14.25" customHeight="1" x14ac:dyDescent="0.25">
      <c r="E54632" s="113"/>
      <c r="H54632" s="133"/>
      <c r="T54632" s="133"/>
      <c r="X54632" s="131"/>
      <c r="Y54632" s="133"/>
      <c r="AJ54632" s="133"/>
      <c r="AO54632" s="135"/>
      <c r="AP54632" s="135"/>
      <c r="BJ54632" s="136"/>
    </row>
    <row r="54633" spans="5:62" ht="14.25" customHeight="1" x14ac:dyDescent="0.25">
      <c r="E54633" s="113"/>
      <c r="H54633" s="133"/>
      <c r="T54633" s="133"/>
      <c r="X54633" s="131"/>
      <c r="Y54633" s="133"/>
      <c r="AJ54633" s="133"/>
      <c r="AO54633" s="135"/>
      <c r="AP54633" s="135"/>
      <c r="BJ54633" s="136"/>
    </row>
    <row r="54634" spans="5:62" ht="14.25" customHeight="1" x14ac:dyDescent="0.25">
      <c r="E54634" s="113"/>
      <c r="H54634" s="133"/>
      <c r="T54634" s="133"/>
      <c r="X54634" s="131"/>
      <c r="Y54634" s="133"/>
      <c r="AJ54634" s="133"/>
      <c r="AO54634" s="135"/>
      <c r="AP54634" s="135"/>
      <c r="BJ54634" s="136"/>
    </row>
    <row r="54635" spans="5:62" ht="14.25" customHeight="1" x14ac:dyDescent="0.25">
      <c r="E54635" s="113"/>
      <c r="H54635" s="133"/>
      <c r="T54635" s="133"/>
      <c r="X54635" s="131"/>
      <c r="Y54635" s="133"/>
      <c r="AJ54635" s="133"/>
      <c r="AO54635" s="135"/>
      <c r="AP54635" s="135"/>
      <c r="BJ54635" s="136"/>
    </row>
    <row r="54636" spans="5:62" ht="14.25" customHeight="1" x14ac:dyDescent="0.25">
      <c r="E54636" s="113"/>
      <c r="H54636" s="133"/>
      <c r="T54636" s="133"/>
      <c r="X54636" s="131"/>
      <c r="Y54636" s="133"/>
      <c r="AJ54636" s="133"/>
      <c r="AO54636" s="135"/>
      <c r="AP54636" s="135"/>
      <c r="BJ54636" s="136"/>
    </row>
    <row r="54637" spans="5:62" ht="14.25" customHeight="1" x14ac:dyDescent="0.25">
      <c r="E54637" s="113"/>
      <c r="H54637" s="133"/>
      <c r="T54637" s="133"/>
      <c r="X54637" s="131"/>
      <c r="Y54637" s="133"/>
      <c r="AJ54637" s="133"/>
      <c r="AO54637" s="135"/>
      <c r="AP54637" s="135"/>
      <c r="BJ54637" s="136"/>
    </row>
    <row r="54638" spans="5:62" ht="14.25" customHeight="1" x14ac:dyDescent="0.25">
      <c r="E54638" s="113"/>
      <c r="H54638" s="133"/>
      <c r="T54638" s="133"/>
      <c r="X54638" s="131"/>
      <c r="Y54638" s="133"/>
      <c r="AJ54638" s="133"/>
      <c r="AO54638" s="135"/>
      <c r="AP54638" s="135"/>
      <c r="BJ54638" s="136"/>
    </row>
    <row r="54639" spans="5:62" ht="14.25" customHeight="1" x14ac:dyDescent="0.25">
      <c r="E54639" s="113"/>
      <c r="H54639" s="133"/>
      <c r="T54639" s="133"/>
      <c r="X54639" s="131"/>
      <c r="Y54639" s="133"/>
      <c r="AJ54639" s="133"/>
      <c r="AO54639" s="135"/>
      <c r="AP54639" s="135"/>
      <c r="BJ54639" s="136"/>
    </row>
    <row r="54640" spans="5:62" ht="14.25" customHeight="1" x14ac:dyDescent="0.25">
      <c r="E54640" s="113"/>
      <c r="H54640" s="133"/>
      <c r="T54640" s="133"/>
      <c r="X54640" s="131"/>
      <c r="Y54640" s="133"/>
      <c r="AJ54640" s="133"/>
      <c r="AO54640" s="135"/>
      <c r="AP54640" s="135"/>
      <c r="BJ54640" s="136"/>
    </row>
    <row r="54641" spans="5:62" ht="14.25" customHeight="1" x14ac:dyDescent="0.25">
      <c r="E54641" s="113"/>
      <c r="H54641" s="133"/>
      <c r="T54641" s="133"/>
      <c r="X54641" s="131"/>
      <c r="Y54641" s="133"/>
      <c r="AJ54641" s="133"/>
      <c r="AO54641" s="135"/>
      <c r="AP54641" s="135"/>
      <c r="BJ54641" s="136"/>
    </row>
    <row r="54642" spans="5:62" ht="14.25" customHeight="1" x14ac:dyDescent="0.25">
      <c r="E54642" s="113"/>
      <c r="H54642" s="133"/>
      <c r="T54642" s="133"/>
      <c r="X54642" s="131"/>
      <c r="Y54642" s="133"/>
      <c r="AJ54642" s="133"/>
      <c r="AO54642" s="135"/>
      <c r="AP54642" s="135"/>
      <c r="BJ54642" s="136"/>
    </row>
    <row r="54643" spans="5:62" ht="14.25" customHeight="1" x14ac:dyDescent="0.25">
      <c r="E54643" s="113"/>
      <c r="H54643" s="133"/>
      <c r="T54643" s="133"/>
      <c r="X54643" s="131"/>
      <c r="Y54643" s="133"/>
      <c r="AJ54643" s="133"/>
      <c r="AO54643" s="135"/>
      <c r="AP54643" s="135"/>
      <c r="BJ54643" s="136"/>
    </row>
    <row r="54644" spans="5:62" ht="14.25" customHeight="1" x14ac:dyDescent="0.25">
      <c r="E54644" s="113"/>
      <c r="H54644" s="133"/>
      <c r="T54644" s="133"/>
      <c r="X54644" s="131"/>
      <c r="Y54644" s="133"/>
      <c r="AJ54644" s="133"/>
      <c r="AO54644" s="135"/>
      <c r="AP54644" s="135"/>
      <c r="BJ54644" s="136"/>
    </row>
    <row r="54645" spans="5:62" ht="14.25" customHeight="1" x14ac:dyDescent="0.25">
      <c r="E54645" s="113"/>
      <c r="H54645" s="133"/>
      <c r="T54645" s="133"/>
      <c r="X54645" s="131"/>
      <c r="Y54645" s="133"/>
      <c r="AJ54645" s="133"/>
      <c r="AO54645" s="135"/>
      <c r="AP54645" s="135"/>
      <c r="BJ54645" s="136"/>
    </row>
    <row r="54646" spans="5:62" ht="14.25" customHeight="1" x14ac:dyDescent="0.25">
      <c r="E54646" s="113"/>
      <c r="H54646" s="133"/>
      <c r="T54646" s="133"/>
      <c r="X54646" s="131"/>
      <c r="Y54646" s="133"/>
      <c r="AJ54646" s="133"/>
      <c r="AO54646" s="135"/>
      <c r="AP54646" s="135"/>
      <c r="BJ54646" s="136"/>
    </row>
    <row r="54647" spans="5:62" ht="14.25" customHeight="1" x14ac:dyDescent="0.25">
      <c r="E54647" s="113"/>
      <c r="H54647" s="133"/>
      <c r="T54647" s="133"/>
      <c r="X54647" s="131"/>
      <c r="Y54647" s="133"/>
      <c r="AJ54647" s="133"/>
      <c r="AO54647" s="135"/>
      <c r="AP54647" s="135"/>
      <c r="BJ54647" s="136"/>
    </row>
    <row r="54648" spans="5:62" ht="14.25" customHeight="1" x14ac:dyDescent="0.25">
      <c r="E54648" s="113"/>
      <c r="H54648" s="133"/>
      <c r="T54648" s="133"/>
      <c r="X54648" s="131"/>
      <c r="Y54648" s="133"/>
      <c r="AJ54648" s="133"/>
      <c r="AO54648" s="135"/>
      <c r="AP54648" s="135"/>
      <c r="BJ54648" s="136"/>
    </row>
    <row r="54649" spans="5:62" ht="14.25" customHeight="1" x14ac:dyDescent="0.25">
      <c r="E54649" s="113"/>
      <c r="H54649" s="133"/>
      <c r="T54649" s="133"/>
      <c r="X54649" s="131"/>
      <c r="Y54649" s="133"/>
      <c r="AJ54649" s="133"/>
      <c r="AO54649" s="135"/>
      <c r="AP54649" s="135"/>
      <c r="BJ54649" s="136"/>
    </row>
    <row r="54650" spans="5:62" ht="14.25" customHeight="1" x14ac:dyDescent="0.25">
      <c r="E54650" s="113"/>
      <c r="H54650" s="133"/>
      <c r="T54650" s="133"/>
      <c r="X54650" s="131"/>
      <c r="Y54650" s="133"/>
      <c r="AJ54650" s="133"/>
      <c r="AO54650" s="135"/>
      <c r="AP54650" s="135"/>
      <c r="BJ54650" s="136"/>
    </row>
    <row r="54651" spans="5:62" ht="14.25" customHeight="1" x14ac:dyDescent="0.25">
      <c r="E54651" s="113"/>
      <c r="H54651" s="133"/>
      <c r="T54651" s="133"/>
      <c r="X54651" s="131"/>
      <c r="Y54651" s="133"/>
      <c r="AJ54651" s="133"/>
      <c r="AO54651" s="135"/>
      <c r="AP54651" s="135"/>
      <c r="BJ54651" s="136"/>
    </row>
    <row r="54652" spans="5:62" ht="14.25" customHeight="1" x14ac:dyDescent="0.25">
      <c r="E54652" s="113"/>
      <c r="H54652" s="133"/>
      <c r="T54652" s="133"/>
      <c r="X54652" s="131"/>
      <c r="Y54652" s="133"/>
      <c r="AJ54652" s="133"/>
      <c r="AO54652" s="135"/>
      <c r="AP54652" s="135"/>
      <c r="BJ54652" s="136"/>
    </row>
    <row r="54653" spans="5:62" ht="14.25" customHeight="1" x14ac:dyDescent="0.25">
      <c r="E54653" s="113"/>
      <c r="H54653" s="133"/>
      <c r="T54653" s="133"/>
      <c r="X54653" s="131"/>
      <c r="Y54653" s="133"/>
      <c r="AJ54653" s="133"/>
      <c r="AO54653" s="135"/>
      <c r="AP54653" s="135"/>
      <c r="BJ54653" s="136"/>
    </row>
    <row r="54654" spans="5:62" ht="14.25" customHeight="1" x14ac:dyDescent="0.25">
      <c r="E54654" s="113"/>
      <c r="H54654" s="133"/>
      <c r="T54654" s="133"/>
      <c r="X54654" s="131"/>
      <c r="Y54654" s="133"/>
      <c r="AJ54654" s="133"/>
      <c r="AO54654" s="135"/>
      <c r="AP54654" s="135"/>
      <c r="BJ54654" s="136"/>
    </row>
    <row r="54655" spans="5:62" ht="14.25" customHeight="1" x14ac:dyDescent="0.25">
      <c r="E54655" s="113"/>
      <c r="H54655" s="133"/>
      <c r="T54655" s="133"/>
      <c r="X54655" s="131"/>
      <c r="Y54655" s="133"/>
      <c r="AJ54655" s="133"/>
      <c r="AO54655" s="135"/>
      <c r="AP54655" s="135"/>
      <c r="BJ54655" s="136"/>
    </row>
    <row r="54656" spans="5:62" ht="14.25" customHeight="1" x14ac:dyDescent="0.25">
      <c r="E54656" s="113"/>
      <c r="H54656" s="133"/>
      <c r="T54656" s="133"/>
      <c r="X54656" s="131"/>
      <c r="Y54656" s="133"/>
      <c r="AJ54656" s="133"/>
      <c r="AO54656" s="135"/>
      <c r="AP54656" s="135"/>
      <c r="BJ54656" s="136"/>
    </row>
    <row r="54657" spans="5:62" ht="14.25" customHeight="1" x14ac:dyDescent="0.25">
      <c r="E54657" s="113"/>
      <c r="H54657" s="133"/>
      <c r="T54657" s="133"/>
      <c r="X54657" s="131"/>
      <c r="Y54657" s="133"/>
      <c r="AJ54657" s="133"/>
      <c r="AO54657" s="135"/>
      <c r="AP54657" s="135"/>
      <c r="BJ54657" s="136"/>
    </row>
    <row r="54658" spans="5:62" ht="14.25" customHeight="1" x14ac:dyDescent="0.25">
      <c r="E54658" s="113"/>
      <c r="H54658" s="133"/>
      <c r="T54658" s="133"/>
      <c r="X54658" s="131"/>
      <c r="Y54658" s="133"/>
      <c r="AJ54658" s="133"/>
      <c r="AO54658" s="135"/>
      <c r="AP54658" s="135"/>
      <c r="BJ54658" s="136"/>
    </row>
    <row r="54659" spans="5:62" ht="14.25" customHeight="1" x14ac:dyDescent="0.25">
      <c r="E54659" s="113"/>
      <c r="H54659" s="133"/>
      <c r="T54659" s="133"/>
      <c r="X54659" s="131"/>
      <c r="Y54659" s="133"/>
      <c r="AJ54659" s="133"/>
      <c r="AO54659" s="135"/>
      <c r="AP54659" s="135"/>
      <c r="BJ54659" s="136"/>
    </row>
    <row r="54660" spans="5:62" ht="14.25" customHeight="1" x14ac:dyDescent="0.25">
      <c r="E54660" s="113"/>
      <c r="H54660" s="133"/>
      <c r="T54660" s="133"/>
      <c r="X54660" s="131"/>
      <c r="Y54660" s="133"/>
      <c r="AJ54660" s="133"/>
      <c r="AO54660" s="135"/>
      <c r="AP54660" s="135"/>
      <c r="BJ54660" s="136"/>
    </row>
    <row r="54661" spans="5:62" ht="14.25" customHeight="1" x14ac:dyDescent="0.25">
      <c r="E54661" s="113"/>
      <c r="H54661" s="133"/>
      <c r="T54661" s="133"/>
      <c r="X54661" s="131"/>
      <c r="Y54661" s="133"/>
      <c r="AJ54661" s="133"/>
      <c r="AO54661" s="135"/>
      <c r="AP54661" s="135"/>
      <c r="BJ54661" s="136"/>
    </row>
    <row r="54662" spans="5:62" ht="14.25" customHeight="1" x14ac:dyDescent="0.25">
      <c r="E54662" s="113"/>
      <c r="H54662" s="133"/>
      <c r="T54662" s="133"/>
      <c r="X54662" s="131"/>
      <c r="Y54662" s="133"/>
      <c r="AJ54662" s="133"/>
      <c r="AO54662" s="135"/>
      <c r="AP54662" s="135"/>
      <c r="BJ54662" s="136"/>
    </row>
    <row r="54663" spans="5:62" ht="14.25" customHeight="1" x14ac:dyDescent="0.25">
      <c r="E54663" s="113"/>
      <c r="H54663" s="133"/>
      <c r="T54663" s="133"/>
      <c r="X54663" s="131"/>
      <c r="Y54663" s="133"/>
      <c r="AJ54663" s="133"/>
      <c r="AO54663" s="135"/>
      <c r="AP54663" s="135"/>
      <c r="BJ54663" s="136"/>
    </row>
    <row r="54664" spans="5:62" ht="14.25" customHeight="1" x14ac:dyDescent="0.25">
      <c r="E54664" s="113"/>
      <c r="H54664" s="133"/>
      <c r="T54664" s="133"/>
      <c r="X54664" s="131"/>
      <c r="Y54664" s="133"/>
      <c r="AJ54664" s="133"/>
      <c r="AO54664" s="135"/>
      <c r="AP54664" s="135"/>
      <c r="BJ54664" s="136"/>
    </row>
    <row r="54665" spans="5:62" ht="14.25" customHeight="1" x14ac:dyDescent="0.25">
      <c r="E54665" s="113"/>
      <c r="H54665" s="133"/>
      <c r="T54665" s="133"/>
      <c r="X54665" s="131"/>
      <c r="Y54665" s="133"/>
      <c r="AJ54665" s="133"/>
      <c r="AO54665" s="135"/>
      <c r="AP54665" s="135"/>
      <c r="BJ54665" s="136"/>
    </row>
    <row r="54666" spans="5:62" ht="14.25" customHeight="1" x14ac:dyDescent="0.25">
      <c r="E54666" s="113"/>
      <c r="H54666" s="133"/>
      <c r="T54666" s="133"/>
      <c r="X54666" s="131"/>
      <c r="Y54666" s="133"/>
      <c r="AJ54666" s="133"/>
      <c r="AO54666" s="135"/>
      <c r="AP54666" s="135"/>
      <c r="BJ54666" s="136"/>
    </row>
    <row r="54667" spans="5:62" ht="14.25" customHeight="1" x14ac:dyDescent="0.25">
      <c r="E54667" s="113"/>
      <c r="H54667" s="133"/>
      <c r="T54667" s="133"/>
      <c r="X54667" s="131"/>
      <c r="Y54667" s="133"/>
      <c r="AJ54667" s="133"/>
      <c r="AO54667" s="135"/>
      <c r="AP54667" s="135"/>
      <c r="BJ54667" s="136"/>
    </row>
    <row r="54668" spans="5:62" ht="14.25" customHeight="1" x14ac:dyDescent="0.25">
      <c r="E54668" s="113"/>
      <c r="H54668" s="133"/>
      <c r="T54668" s="133"/>
      <c r="X54668" s="131"/>
      <c r="Y54668" s="133"/>
      <c r="AJ54668" s="133"/>
      <c r="AO54668" s="135"/>
      <c r="AP54668" s="135"/>
      <c r="BJ54668" s="136"/>
    </row>
    <row r="54669" spans="5:62" ht="14.25" customHeight="1" x14ac:dyDescent="0.25">
      <c r="E54669" s="113"/>
      <c r="H54669" s="133"/>
      <c r="T54669" s="133"/>
      <c r="X54669" s="131"/>
      <c r="Y54669" s="133"/>
      <c r="AJ54669" s="133"/>
      <c r="AO54669" s="135"/>
      <c r="AP54669" s="135"/>
      <c r="BJ54669" s="136"/>
    </row>
    <row r="54670" spans="5:62" ht="14.25" customHeight="1" x14ac:dyDescent="0.25">
      <c r="E54670" s="113"/>
      <c r="H54670" s="133"/>
      <c r="T54670" s="133"/>
      <c r="X54670" s="131"/>
      <c r="Y54670" s="133"/>
      <c r="AJ54670" s="133"/>
      <c r="AO54670" s="135"/>
      <c r="AP54670" s="135"/>
      <c r="BJ54670" s="136"/>
    </row>
    <row r="54671" spans="5:62" ht="14.25" customHeight="1" x14ac:dyDescent="0.25">
      <c r="E54671" s="113"/>
      <c r="H54671" s="133"/>
      <c r="T54671" s="133"/>
      <c r="X54671" s="131"/>
      <c r="Y54671" s="133"/>
      <c r="AJ54671" s="133"/>
      <c r="AO54671" s="135"/>
      <c r="AP54671" s="135"/>
      <c r="BJ54671" s="136"/>
    </row>
    <row r="54672" spans="5:62" ht="14.25" customHeight="1" x14ac:dyDescent="0.25">
      <c r="E54672" s="113"/>
      <c r="H54672" s="133"/>
      <c r="T54672" s="133"/>
      <c r="X54672" s="131"/>
      <c r="Y54672" s="133"/>
      <c r="AJ54672" s="133"/>
      <c r="AO54672" s="135"/>
      <c r="AP54672" s="135"/>
      <c r="BJ54672" s="136"/>
    </row>
    <row r="54673" spans="5:62" ht="14.25" customHeight="1" x14ac:dyDescent="0.25">
      <c r="E54673" s="113"/>
      <c r="H54673" s="133"/>
      <c r="T54673" s="133"/>
      <c r="X54673" s="131"/>
      <c r="Y54673" s="133"/>
      <c r="AJ54673" s="133"/>
      <c r="AO54673" s="135"/>
      <c r="AP54673" s="135"/>
      <c r="BJ54673" s="136"/>
    </row>
    <row r="54674" spans="5:62" ht="14.25" customHeight="1" x14ac:dyDescent="0.25">
      <c r="E54674" s="113"/>
      <c r="H54674" s="133"/>
      <c r="T54674" s="133"/>
      <c r="X54674" s="131"/>
      <c r="Y54674" s="133"/>
      <c r="AJ54674" s="133"/>
      <c r="AO54674" s="135"/>
      <c r="AP54674" s="135"/>
      <c r="BJ54674" s="136"/>
    </row>
    <row r="54675" spans="5:62" ht="14.25" customHeight="1" x14ac:dyDescent="0.25">
      <c r="E54675" s="113"/>
      <c r="H54675" s="133"/>
      <c r="T54675" s="133"/>
      <c r="X54675" s="131"/>
      <c r="Y54675" s="133"/>
      <c r="AJ54675" s="133"/>
      <c r="AO54675" s="135"/>
      <c r="AP54675" s="135"/>
      <c r="BJ54675" s="136"/>
    </row>
    <row r="54676" spans="5:62" ht="14.25" customHeight="1" x14ac:dyDescent="0.25">
      <c r="E54676" s="113"/>
      <c r="H54676" s="133"/>
      <c r="T54676" s="133"/>
      <c r="X54676" s="131"/>
      <c r="Y54676" s="133"/>
      <c r="AJ54676" s="133"/>
      <c r="AO54676" s="135"/>
      <c r="AP54676" s="135"/>
      <c r="BJ54676" s="136"/>
    </row>
    <row r="54677" spans="5:62" ht="14.25" customHeight="1" x14ac:dyDescent="0.25">
      <c r="E54677" s="113"/>
      <c r="H54677" s="133"/>
      <c r="T54677" s="133"/>
      <c r="X54677" s="131"/>
      <c r="Y54677" s="133"/>
      <c r="AJ54677" s="133"/>
      <c r="AO54677" s="135"/>
      <c r="AP54677" s="135"/>
      <c r="BJ54677" s="136"/>
    </row>
    <row r="54678" spans="5:62" ht="14.25" customHeight="1" x14ac:dyDescent="0.25">
      <c r="E54678" s="113"/>
      <c r="H54678" s="133"/>
      <c r="T54678" s="133"/>
      <c r="X54678" s="131"/>
      <c r="Y54678" s="133"/>
      <c r="AJ54678" s="133"/>
      <c r="AO54678" s="135"/>
      <c r="AP54678" s="135"/>
      <c r="BJ54678" s="136"/>
    </row>
    <row r="54679" spans="5:62" ht="14.25" customHeight="1" x14ac:dyDescent="0.25">
      <c r="E54679" s="113"/>
      <c r="H54679" s="133"/>
      <c r="T54679" s="133"/>
      <c r="X54679" s="131"/>
      <c r="Y54679" s="133"/>
      <c r="AJ54679" s="133"/>
      <c r="AO54679" s="135"/>
      <c r="AP54679" s="135"/>
      <c r="BJ54679" s="136"/>
    </row>
    <row r="54680" spans="5:62" ht="14.25" customHeight="1" x14ac:dyDescent="0.25">
      <c r="E54680" s="113"/>
      <c r="H54680" s="133"/>
      <c r="T54680" s="133"/>
      <c r="X54680" s="131"/>
      <c r="Y54680" s="133"/>
      <c r="AJ54680" s="133"/>
      <c r="AO54680" s="135"/>
      <c r="AP54680" s="135"/>
      <c r="BJ54680" s="136"/>
    </row>
    <row r="54681" spans="5:62" ht="14.25" customHeight="1" x14ac:dyDescent="0.25">
      <c r="E54681" s="113"/>
      <c r="H54681" s="133"/>
      <c r="T54681" s="133"/>
      <c r="X54681" s="131"/>
      <c r="Y54681" s="133"/>
      <c r="AJ54681" s="133"/>
      <c r="AO54681" s="135"/>
      <c r="AP54681" s="135"/>
      <c r="BJ54681" s="136"/>
    </row>
    <row r="54682" spans="5:62" ht="14.25" customHeight="1" x14ac:dyDescent="0.25">
      <c r="E54682" s="113"/>
      <c r="H54682" s="133"/>
      <c r="T54682" s="133"/>
      <c r="X54682" s="131"/>
      <c r="Y54682" s="133"/>
      <c r="AJ54682" s="133"/>
      <c r="AO54682" s="135"/>
      <c r="AP54682" s="135"/>
      <c r="BJ54682" s="136"/>
    </row>
    <row r="54683" spans="5:62" ht="14.25" customHeight="1" x14ac:dyDescent="0.25">
      <c r="E54683" s="113"/>
      <c r="H54683" s="133"/>
      <c r="T54683" s="133"/>
      <c r="X54683" s="131"/>
      <c r="Y54683" s="133"/>
      <c r="AJ54683" s="133"/>
      <c r="AO54683" s="135"/>
      <c r="AP54683" s="135"/>
      <c r="BJ54683" s="136"/>
    </row>
    <row r="54684" spans="5:62" ht="14.25" customHeight="1" x14ac:dyDescent="0.25">
      <c r="E54684" s="113"/>
      <c r="H54684" s="133"/>
      <c r="T54684" s="133"/>
      <c r="X54684" s="131"/>
      <c r="Y54684" s="133"/>
      <c r="AJ54684" s="133"/>
      <c r="AO54684" s="135"/>
      <c r="AP54684" s="135"/>
      <c r="BJ54684" s="136"/>
    </row>
    <row r="54685" spans="5:62" ht="14.25" customHeight="1" x14ac:dyDescent="0.25">
      <c r="E54685" s="113"/>
      <c r="H54685" s="133"/>
      <c r="T54685" s="133"/>
      <c r="X54685" s="131"/>
      <c r="Y54685" s="133"/>
      <c r="AJ54685" s="133"/>
      <c r="AO54685" s="135"/>
      <c r="AP54685" s="135"/>
      <c r="BJ54685" s="136"/>
    </row>
    <row r="54686" spans="5:62" ht="14.25" customHeight="1" x14ac:dyDescent="0.25">
      <c r="E54686" s="113"/>
      <c r="H54686" s="133"/>
      <c r="T54686" s="133"/>
      <c r="X54686" s="131"/>
      <c r="Y54686" s="133"/>
      <c r="AJ54686" s="133"/>
      <c r="AO54686" s="135"/>
      <c r="AP54686" s="135"/>
      <c r="BJ54686" s="136"/>
    </row>
    <row r="54687" spans="5:62" ht="14.25" customHeight="1" x14ac:dyDescent="0.25">
      <c r="E54687" s="113"/>
      <c r="H54687" s="133"/>
      <c r="T54687" s="133"/>
      <c r="X54687" s="131"/>
      <c r="Y54687" s="133"/>
      <c r="AJ54687" s="133"/>
      <c r="AO54687" s="135"/>
      <c r="AP54687" s="135"/>
      <c r="BJ54687" s="136"/>
    </row>
    <row r="54688" spans="5:62" ht="14.25" customHeight="1" x14ac:dyDescent="0.25">
      <c r="E54688" s="113"/>
      <c r="H54688" s="133"/>
      <c r="T54688" s="133"/>
      <c r="X54688" s="131"/>
      <c r="Y54688" s="133"/>
      <c r="AJ54688" s="133"/>
      <c r="AO54688" s="135"/>
      <c r="AP54688" s="135"/>
      <c r="BJ54688" s="136"/>
    </row>
    <row r="54689" spans="5:62" ht="14.25" customHeight="1" x14ac:dyDescent="0.25">
      <c r="E54689" s="113"/>
      <c r="H54689" s="133"/>
      <c r="T54689" s="133"/>
      <c r="X54689" s="131"/>
      <c r="Y54689" s="133"/>
      <c r="AJ54689" s="133"/>
      <c r="AO54689" s="135"/>
      <c r="AP54689" s="135"/>
      <c r="BJ54689" s="136"/>
    </row>
    <row r="54690" spans="5:62" ht="14.25" customHeight="1" x14ac:dyDescent="0.25">
      <c r="E54690" s="113"/>
      <c r="H54690" s="133"/>
      <c r="T54690" s="133"/>
      <c r="X54690" s="131"/>
      <c r="Y54690" s="133"/>
      <c r="AJ54690" s="133"/>
      <c r="AO54690" s="135"/>
      <c r="AP54690" s="135"/>
      <c r="BJ54690" s="136"/>
    </row>
    <row r="54691" spans="5:62" ht="14.25" customHeight="1" x14ac:dyDescent="0.25">
      <c r="E54691" s="113"/>
      <c r="H54691" s="133"/>
      <c r="T54691" s="133"/>
      <c r="X54691" s="131"/>
      <c r="Y54691" s="133"/>
      <c r="AJ54691" s="133"/>
      <c r="AO54691" s="135"/>
      <c r="AP54691" s="135"/>
      <c r="BJ54691" s="136"/>
    </row>
    <row r="54692" spans="5:62" ht="14.25" customHeight="1" x14ac:dyDescent="0.25">
      <c r="E54692" s="113"/>
      <c r="H54692" s="133"/>
      <c r="T54692" s="133"/>
      <c r="X54692" s="131"/>
      <c r="Y54692" s="133"/>
      <c r="AJ54692" s="133"/>
      <c r="AO54692" s="135"/>
      <c r="AP54692" s="135"/>
      <c r="BJ54692" s="136"/>
    </row>
    <row r="54693" spans="5:62" ht="14.25" customHeight="1" x14ac:dyDescent="0.25">
      <c r="E54693" s="113"/>
      <c r="H54693" s="133"/>
      <c r="T54693" s="133"/>
      <c r="X54693" s="131"/>
      <c r="Y54693" s="133"/>
      <c r="AJ54693" s="133"/>
      <c r="AO54693" s="135"/>
      <c r="AP54693" s="135"/>
      <c r="BJ54693" s="136"/>
    </row>
    <row r="54694" spans="5:62" ht="14.25" customHeight="1" x14ac:dyDescent="0.25">
      <c r="E54694" s="113"/>
      <c r="H54694" s="133"/>
      <c r="T54694" s="133"/>
      <c r="X54694" s="131"/>
      <c r="Y54694" s="133"/>
      <c r="AJ54694" s="133"/>
      <c r="AO54694" s="135"/>
      <c r="AP54694" s="135"/>
      <c r="BJ54694" s="136"/>
    </row>
    <row r="54695" spans="5:62" ht="14.25" customHeight="1" x14ac:dyDescent="0.25">
      <c r="E54695" s="113"/>
      <c r="H54695" s="133"/>
      <c r="T54695" s="133"/>
      <c r="X54695" s="131"/>
      <c r="Y54695" s="133"/>
      <c r="AJ54695" s="133"/>
      <c r="AO54695" s="135"/>
      <c r="AP54695" s="135"/>
      <c r="BJ54695" s="136"/>
    </row>
    <row r="54696" spans="5:62" ht="14.25" customHeight="1" x14ac:dyDescent="0.25">
      <c r="E54696" s="113"/>
      <c r="H54696" s="133"/>
      <c r="T54696" s="133"/>
      <c r="X54696" s="131"/>
      <c r="Y54696" s="133"/>
      <c r="AJ54696" s="133"/>
      <c r="AO54696" s="135"/>
      <c r="AP54696" s="135"/>
      <c r="BJ54696" s="136"/>
    </row>
    <row r="54697" spans="5:62" ht="14.25" customHeight="1" x14ac:dyDescent="0.25">
      <c r="E54697" s="113"/>
      <c r="H54697" s="133"/>
      <c r="T54697" s="133"/>
      <c r="X54697" s="131"/>
      <c r="Y54697" s="133"/>
      <c r="AJ54697" s="133"/>
      <c r="AO54697" s="135"/>
      <c r="AP54697" s="135"/>
      <c r="BJ54697" s="136"/>
    </row>
    <row r="54698" spans="5:62" ht="14.25" customHeight="1" x14ac:dyDescent="0.25">
      <c r="E54698" s="113"/>
      <c r="H54698" s="133"/>
      <c r="T54698" s="133"/>
      <c r="X54698" s="131"/>
      <c r="Y54698" s="133"/>
      <c r="AJ54698" s="133"/>
      <c r="AO54698" s="135"/>
      <c r="AP54698" s="135"/>
      <c r="BJ54698" s="136"/>
    </row>
    <row r="54699" spans="5:62" ht="14.25" customHeight="1" x14ac:dyDescent="0.25">
      <c r="E54699" s="113"/>
      <c r="H54699" s="133"/>
      <c r="T54699" s="133"/>
      <c r="X54699" s="131"/>
      <c r="Y54699" s="133"/>
      <c r="AJ54699" s="133"/>
      <c r="AO54699" s="135"/>
      <c r="AP54699" s="135"/>
      <c r="BJ54699" s="136"/>
    </row>
    <row r="54700" spans="5:62" ht="14.25" customHeight="1" x14ac:dyDescent="0.25">
      <c r="E54700" s="113"/>
      <c r="H54700" s="133"/>
      <c r="T54700" s="133"/>
      <c r="X54700" s="131"/>
      <c r="Y54700" s="133"/>
      <c r="AJ54700" s="133"/>
      <c r="AO54700" s="135"/>
      <c r="AP54700" s="135"/>
      <c r="BJ54700" s="136"/>
    </row>
    <row r="54701" spans="5:62" ht="14.25" customHeight="1" x14ac:dyDescent="0.25">
      <c r="E54701" s="113"/>
      <c r="H54701" s="133"/>
      <c r="T54701" s="133"/>
      <c r="X54701" s="131"/>
      <c r="Y54701" s="133"/>
      <c r="AJ54701" s="133"/>
      <c r="AO54701" s="135"/>
      <c r="AP54701" s="135"/>
      <c r="BJ54701" s="136"/>
    </row>
    <row r="54702" spans="5:62" ht="14.25" customHeight="1" x14ac:dyDescent="0.25">
      <c r="E54702" s="113"/>
      <c r="H54702" s="133"/>
      <c r="T54702" s="133"/>
      <c r="X54702" s="131"/>
      <c r="Y54702" s="133"/>
      <c r="AJ54702" s="133"/>
      <c r="AO54702" s="135"/>
      <c r="AP54702" s="135"/>
      <c r="BJ54702" s="136"/>
    </row>
    <row r="54703" spans="5:62" ht="14.25" customHeight="1" x14ac:dyDescent="0.25">
      <c r="E54703" s="113"/>
      <c r="H54703" s="133"/>
      <c r="T54703" s="133"/>
      <c r="X54703" s="131"/>
      <c r="Y54703" s="133"/>
      <c r="AJ54703" s="133"/>
      <c r="AO54703" s="135"/>
      <c r="AP54703" s="135"/>
      <c r="BJ54703" s="136"/>
    </row>
    <row r="54704" spans="5:62" ht="14.25" customHeight="1" x14ac:dyDescent="0.25">
      <c r="E54704" s="113"/>
      <c r="H54704" s="133"/>
      <c r="T54704" s="133"/>
      <c r="X54704" s="131"/>
      <c r="Y54704" s="133"/>
      <c r="AJ54704" s="133"/>
      <c r="AO54704" s="135"/>
      <c r="AP54704" s="135"/>
      <c r="BJ54704" s="136"/>
    </row>
    <row r="54705" spans="5:62" ht="14.25" customHeight="1" x14ac:dyDescent="0.25">
      <c r="E54705" s="113"/>
      <c r="H54705" s="133"/>
      <c r="T54705" s="133"/>
      <c r="X54705" s="131"/>
      <c r="Y54705" s="133"/>
      <c r="AJ54705" s="133"/>
      <c r="AO54705" s="135"/>
      <c r="AP54705" s="135"/>
      <c r="BJ54705" s="136"/>
    </row>
    <row r="54706" spans="5:62" ht="14.25" customHeight="1" x14ac:dyDescent="0.25">
      <c r="E54706" s="113"/>
      <c r="H54706" s="133"/>
      <c r="T54706" s="133"/>
      <c r="X54706" s="131"/>
      <c r="Y54706" s="133"/>
      <c r="AJ54706" s="133"/>
      <c r="AO54706" s="135"/>
      <c r="AP54706" s="135"/>
      <c r="BJ54706" s="136"/>
    </row>
    <row r="54707" spans="5:62" ht="14.25" customHeight="1" x14ac:dyDescent="0.25">
      <c r="E54707" s="113"/>
      <c r="H54707" s="133"/>
      <c r="T54707" s="133"/>
      <c r="X54707" s="131"/>
      <c r="Y54707" s="133"/>
      <c r="AJ54707" s="133"/>
      <c r="AO54707" s="135"/>
      <c r="AP54707" s="135"/>
      <c r="BJ54707" s="136"/>
    </row>
    <row r="54708" spans="5:62" ht="14.25" customHeight="1" x14ac:dyDescent="0.25">
      <c r="E54708" s="113"/>
      <c r="H54708" s="133"/>
      <c r="T54708" s="133"/>
      <c r="X54708" s="131"/>
      <c r="Y54708" s="133"/>
      <c r="AJ54708" s="133"/>
      <c r="AO54708" s="135"/>
      <c r="AP54708" s="135"/>
      <c r="BJ54708" s="136"/>
    </row>
    <row r="54709" spans="5:62" ht="14.25" customHeight="1" x14ac:dyDescent="0.25">
      <c r="E54709" s="113"/>
      <c r="H54709" s="133"/>
      <c r="T54709" s="133"/>
      <c r="X54709" s="131"/>
      <c r="Y54709" s="133"/>
      <c r="AJ54709" s="133"/>
      <c r="AO54709" s="135"/>
      <c r="AP54709" s="135"/>
      <c r="BJ54709" s="136"/>
    </row>
    <row r="54710" spans="5:62" ht="14.25" customHeight="1" x14ac:dyDescent="0.25">
      <c r="E54710" s="113"/>
      <c r="H54710" s="133"/>
      <c r="T54710" s="133"/>
      <c r="X54710" s="131"/>
      <c r="Y54710" s="133"/>
      <c r="AJ54710" s="133"/>
      <c r="AO54710" s="135"/>
      <c r="AP54710" s="135"/>
      <c r="BJ54710" s="136"/>
    </row>
    <row r="54711" spans="5:62" ht="14.25" customHeight="1" x14ac:dyDescent="0.25">
      <c r="E54711" s="113"/>
      <c r="H54711" s="133"/>
      <c r="T54711" s="133"/>
      <c r="X54711" s="131"/>
      <c r="Y54711" s="133"/>
      <c r="AJ54711" s="133"/>
      <c r="AO54711" s="135"/>
      <c r="AP54711" s="135"/>
      <c r="BJ54711" s="136"/>
    </row>
    <row r="54712" spans="5:62" ht="14.25" customHeight="1" x14ac:dyDescent="0.25">
      <c r="E54712" s="113"/>
      <c r="H54712" s="133"/>
      <c r="T54712" s="133"/>
      <c r="X54712" s="131"/>
      <c r="Y54712" s="133"/>
      <c r="AJ54712" s="133"/>
      <c r="AO54712" s="135"/>
      <c r="AP54712" s="135"/>
      <c r="BJ54712" s="136"/>
    </row>
    <row r="54713" spans="5:62" ht="14.25" customHeight="1" x14ac:dyDescent="0.25">
      <c r="E54713" s="113"/>
      <c r="H54713" s="133"/>
      <c r="T54713" s="133"/>
      <c r="X54713" s="131"/>
      <c r="Y54713" s="133"/>
      <c r="AJ54713" s="133"/>
      <c r="AO54713" s="135"/>
      <c r="AP54713" s="135"/>
      <c r="BJ54713" s="136"/>
    </row>
    <row r="54714" spans="5:62" ht="14.25" customHeight="1" x14ac:dyDescent="0.25">
      <c r="E54714" s="113"/>
      <c r="H54714" s="133"/>
      <c r="T54714" s="133"/>
      <c r="X54714" s="131"/>
      <c r="Y54714" s="133"/>
      <c r="AJ54714" s="133"/>
      <c r="AO54714" s="135"/>
      <c r="AP54714" s="135"/>
      <c r="BJ54714" s="136"/>
    </row>
    <row r="54715" spans="5:62" ht="14.25" customHeight="1" x14ac:dyDescent="0.25">
      <c r="E54715" s="113"/>
      <c r="H54715" s="133"/>
      <c r="T54715" s="133"/>
      <c r="X54715" s="131"/>
      <c r="Y54715" s="133"/>
      <c r="AJ54715" s="133"/>
      <c r="AO54715" s="135"/>
      <c r="AP54715" s="135"/>
      <c r="BJ54715" s="136"/>
    </row>
    <row r="54716" spans="5:62" ht="14.25" customHeight="1" x14ac:dyDescent="0.25">
      <c r="E54716" s="113"/>
      <c r="H54716" s="133"/>
      <c r="T54716" s="133"/>
      <c r="X54716" s="131"/>
      <c r="Y54716" s="133"/>
      <c r="AJ54716" s="133"/>
      <c r="AO54716" s="135"/>
      <c r="AP54716" s="135"/>
      <c r="BJ54716" s="136"/>
    </row>
    <row r="54717" spans="5:62" ht="14.25" customHeight="1" x14ac:dyDescent="0.25">
      <c r="E54717" s="113"/>
      <c r="H54717" s="133"/>
      <c r="T54717" s="133"/>
      <c r="X54717" s="131"/>
      <c r="Y54717" s="133"/>
      <c r="AJ54717" s="133"/>
      <c r="AO54717" s="135"/>
      <c r="AP54717" s="135"/>
      <c r="BJ54717" s="136"/>
    </row>
    <row r="54718" spans="5:62" ht="14.25" customHeight="1" x14ac:dyDescent="0.25">
      <c r="E54718" s="113"/>
      <c r="H54718" s="133"/>
      <c r="T54718" s="133"/>
      <c r="X54718" s="131"/>
      <c r="Y54718" s="133"/>
      <c r="AJ54718" s="133"/>
      <c r="AO54718" s="135"/>
      <c r="AP54718" s="135"/>
      <c r="BJ54718" s="136"/>
    </row>
    <row r="54719" spans="5:62" ht="14.25" customHeight="1" x14ac:dyDescent="0.25">
      <c r="E54719" s="113"/>
      <c r="H54719" s="133"/>
      <c r="T54719" s="133"/>
      <c r="X54719" s="131"/>
      <c r="Y54719" s="133"/>
      <c r="AJ54719" s="133"/>
      <c r="AO54719" s="135"/>
      <c r="AP54719" s="135"/>
      <c r="BJ54719" s="136"/>
    </row>
    <row r="54720" spans="5:62" ht="14.25" customHeight="1" x14ac:dyDescent="0.25">
      <c r="E54720" s="113"/>
      <c r="H54720" s="133"/>
      <c r="T54720" s="133"/>
      <c r="X54720" s="131"/>
      <c r="Y54720" s="133"/>
      <c r="AJ54720" s="133"/>
      <c r="AO54720" s="135"/>
      <c r="AP54720" s="135"/>
      <c r="BJ54720" s="136"/>
    </row>
    <row r="54721" spans="5:62" ht="14.25" customHeight="1" x14ac:dyDescent="0.25">
      <c r="E54721" s="113"/>
      <c r="H54721" s="133"/>
      <c r="T54721" s="133"/>
      <c r="X54721" s="131"/>
      <c r="Y54721" s="133"/>
      <c r="AJ54721" s="133"/>
      <c r="AO54721" s="135"/>
      <c r="AP54721" s="135"/>
      <c r="BJ54721" s="136"/>
    </row>
    <row r="54722" spans="5:62" ht="14.25" customHeight="1" x14ac:dyDescent="0.25">
      <c r="E54722" s="113"/>
      <c r="H54722" s="133"/>
      <c r="T54722" s="133"/>
      <c r="X54722" s="131"/>
      <c r="Y54722" s="133"/>
      <c r="AJ54722" s="133"/>
      <c r="AO54722" s="135"/>
      <c r="AP54722" s="135"/>
      <c r="BJ54722" s="136"/>
    </row>
    <row r="54723" spans="5:62" ht="14.25" customHeight="1" x14ac:dyDescent="0.25">
      <c r="E54723" s="113"/>
      <c r="H54723" s="133"/>
      <c r="T54723" s="133"/>
      <c r="X54723" s="131"/>
      <c r="Y54723" s="133"/>
      <c r="AJ54723" s="133"/>
      <c r="AO54723" s="135"/>
      <c r="AP54723" s="135"/>
      <c r="BJ54723" s="136"/>
    </row>
    <row r="54724" spans="5:62" ht="14.25" customHeight="1" x14ac:dyDescent="0.25">
      <c r="E54724" s="113"/>
      <c r="H54724" s="133"/>
      <c r="T54724" s="133"/>
      <c r="X54724" s="131"/>
      <c r="Y54724" s="133"/>
      <c r="AJ54724" s="133"/>
      <c r="AO54724" s="135"/>
      <c r="AP54724" s="135"/>
      <c r="BJ54724" s="136"/>
    </row>
    <row r="54725" spans="5:62" ht="14.25" customHeight="1" x14ac:dyDescent="0.25">
      <c r="E54725" s="113"/>
      <c r="H54725" s="133"/>
      <c r="T54725" s="133"/>
      <c r="X54725" s="131"/>
      <c r="Y54725" s="133"/>
      <c r="AJ54725" s="133"/>
      <c r="AO54725" s="135"/>
      <c r="AP54725" s="135"/>
      <c r="BJ54725" s="136"/>
    </row>
    <row r="54726" spans="5:62" ht="14.25" customHeight="1" x14ac:dyDescent="0.25">
      <c r="E54726" s="113"/>
      <c r="H54726" s="133"/>
      <c r="T54726" s="133"/>
      <c r="X54726" s="131"/>
      <c r="Y54726" s="133"/>
      <c r="AJ54726" s="133"/>
      <c r="AO54726" s="135"/>
      <c r="AP54726" s="135"/>
      <c r="BJ54726" s="136"/>
    </row>
    <row r="54727" spans="5:62" ht="14.25" customHeight="1" x14ac:dyDescent="0.25">
      <c r="E54727" s="113"/>
      <c r="H54727" s="133"/>
      <c r="T54727" s="133"/>
      <c r="X54727" s="131"/>
      <c r="Y54727" s="133"/>
      <c r="AJ54727" s="133"/>
      <c r="AO54727" s="135"/>
      <c r="AP54727" s="135"/>
      <c r="BJ54727" s="136"/>
    </row>
    <row r="54728" spans="5:62" ht="14.25" customHeight="1" x14ac:dyDescent="0.25">
      <c r="E54728" s="113"/>
      <c r="H54728" s="133"/>
      <c r="T54728" s="133"/>
      <c r="X54728" s="131"/>
      <c r="Y54728" s="133"/>
      <c r="AJ54728" s="133"/>
      <c r="AO54728" s="135"/>
      <c r="AP54728" s="135"/>
      <c r="BJ54728" s="136"/>
    </row>
    <row r="54729" spans="5:62" ht="14.25" customHeight="1" x14ac:dyDescent="0.25">
      <c r="E54729" s="113"/>
      <c r="H54729" s="133"/>
      <c r="T54729" s="133"/>
      <c r="X54729" s="131"/>
      <c r="Y54729" s="133"/>
      <c r="AJ54729" s="133"/>
      <c r="AO54729" s="135"/>
      <c r="AP54729" s="135"/>
      <c r="BJ54729" s="136"/>
    </row>
    <row r="54730" spans="5:62" ht="14.25" customHeight="1" x14ac:dyDescent="0.25">
      <c r="E54730" s="113"/>
      <c r="H54730" s="133"/>
      <c r="T54730" s="133"/>
      <c r="X54730" s="131"/>
      <c r="Y54730" s="133"/>
      <c r="AJ54730" s="133"/>
      <c r="AO54730" s="135"/>
      <c r="AP54730" s="135"/>
      <c r="BJ54730" s="136"/>
    </row>
    <row r="54731" spans="5:62" ht="14.25" customHeight="1" x14ac:dyDescent="0.25">
      <c r="E54731" s="113"/>
      <c r="H54731" s="133"/>
      <c r="T54731" s="133"/>
      <c r="X54731" s="131"/>
      <c r="Y54731" s="133"/>
      <c r="AJ54731" s="133"/>
      <c r="AO54731" s="135"/>
      <c r="AP54731" s="135"/>
      <c r="BJ54731" s="136"/>
    </row>
    <row r="54732" spans="5:62" ht="14.25" customHeight="1" x14ac:dyDescent="0.25">
      <c r="E54732" s="113"/>
      <c r="H54732" s="133"/>
      <c r="T54732" s="133"/>
      <c r="X54732" s="131"/>
      <c r="Y54732" s="133"/>
      <c r="AJ54732" s="133"/>
      <c r="AO54732" s="135"/>
      <c r="AP54732" s="135"/>
      <c r="BJ54732" s="136"/>
    </row>
    <row r="54733" spans="5:62" ht="14.25" customHeight="1" x14ac:dyDescent="0.25">
      <c r="E54733" s="113"/>
      <c r="H54733" s="133"/>
      <c r="T54733" s="133"/>
      <c r="X54733" s="131"/>
      <c r="Y54733" s="133"/>
      <c r="AJ54733" s="133"/>
      <c r="AO54733" s="135"/>
      <c r="AP54733" s="135"/>
      <c r="BJ54733" s="136"/>
    </row>
    <row r="54734" spans="5:62" ht="14.25" customHeight="1" x14ac:dyDescent="0.25">
      <c r="E54734" s="113"/>
      <c r="H54734" s="133"/>
      <c r="T54734" s="133"/>
      <c r="X54734" s="131"/>
      <c r="Y54734" s="133"/>
      <c r="AJ54734" s="133"/>
      <c r="AO54734" s="135"/>
      <c r="AP54734" s="135"/>
      <c r="BJ54734" s="136"/>
    </row>
    <row r="54735" spans="5:62" ht="14.25" customHeight="1" x14ac:dyDescent="0.25">
      <c r="E54735" s="113"/>
      <c r="H54735" s="133"/>
      <c r="T54735" s="133"/>
      <c r="X54735" s="131"/>
      <c r="Y54735" s="133"/>
      <c r="AJ54735" s="133"/>
      <c r="AO54735" s="135"/>
      <c r="AP54735" s="135"/>
      <c r="BJ54735" s="136"/>
    </row>
    <row r="54736" spans="5:62" ht="14.25" customHeight="1" x14ac:dyDescent="0.25">
      <c r="E54736" s="113"/>
      <c r="H54736" s="133"/>
      <c r="T54736" s="133"/>
      <c r="X54736" s="131"/>
      <c r="Y54736" s="133"/>
      <c r="AJ54736" s="133"/>
      <c r="AO54736" s="135"/>
      <c r="AP54736" s="135"/>
      <c r="BJ54736" s="136"/>
    </row>
    <row r="54737" spans="5:62" ht="14.25" customHeight="1" x14ac:dyDescent="0.25">
      <c r="E54737" s="113"/>
      <c r="H54737" s="133"/>
      <c r="T54737" s="133"/>
      <c r="X54737" s="131"/>
      <c r="Y54737" s="133"/>
      <c r="AJ54737" s="133"/>
      <c r="AO54737" s="135"/>
      <c r="AP54737" s="135"/>
      <c r="BJ54737" s="136"/>
    </row>
    <row r="54738" spans="5:62" ht="14.25" customHeight="1" x14ac:dyDescent="0.25">
      <c r="E54738" s="113"/>
      <c r="H54738" s="133"/>
      <c r="T54738" s="133"/>
      <c r="X54738" s="131"/>
      <c r="Y54738" s="133"/>
      <c r="AJ54738" s="133"/>
      <c r="AO54738" s="135"/>
      <c r="AP54738" s="135"/>
      <c r="BJ54738" s="136"/>
    </row>
    <row r="54739" spans="5:62" ht="14.25" customHeight="1" x14ac:dyDescent="0.25">
      <c r="E54739" s="113"/>
      <c r="H54739" s="133"/>
      <c r="T54739" s="133"/>
      <c r="X54739" s="131"/>
      <c r="Y54739" s="133"/>
      <c r="AJ54739" s="133"/>
      <c r="AO54739" s="135"/>
      <c r="AP54739" s="135"/>
      <c r="BJ54739" s="136"/>
    </row>
    <row r="54740" spans="5:62" ht="14.25" customHeight="1" x14ac:dyDescent="0.25">
      <c r="E54740" s="113"/>
      <c r="H54740" s="133"/>
      <c r="T54740" s="133"/>
      <c r="X54740" s="131"/>
      <c r="Y54740" s="133"/>
      <c r="AJ54740" s="133"/>
      <c r="AO54740" s="135"/>
      <c r="AP54740" s="135"/>
      <c r="BJ54740" s="136"/>
    </row>
    <row r="54741" spans="5:62" ht="14.25" customHeight="1" x14ac:dyDescent="0.25">
      <c r="E54741" s="113"/>
      <c r="H54741" s="133"/>
      <c r="T54741" s="133"/>
      <c r="X54741" s="131"/>
      <c r="Y54741" s="133"/>
      <c r="AJ54741" s="133"/>
      <c r="AO54741" s="135"/>
      <c r="AP54741" s="135"/>
      <c r="BJ54741" s="136"/>
    </row>
    <row r="54742" spans="5:62" ht="14.25" customHeight="1" x14ac:dyDescent="0.25">
      <c r="E54742" s="113"/>
      <c r="H54742" s="133"/>
      <c r="T54742" s="133"/>
      <c r="X54742" s="131"/>
      <c r="Y54742" s="133"/>
      <c r="AJ54742" s="133"/>
      <c r="AO54742" s="135"/>
      <c r="AP54742" s="135"/>
      <c r="BJ54742" s="136"/>
    </row>
    <row r="54743" spans="5:62" ht="14.25" customHeight="1" x14ac:dyDescent="0.25">
      <c r="E54743" s="113"/>
      <c r="H54743" s="133"/>
      <c r="T54743" s="133"/>
      <c r="X54743" s="131"/>
      <c r="Y54743" s="133"/>
      <c r="AJ54743" s="133"/>
      <c r="AO54743" s="135"/>
      <c r="AP54743" s="135"/>
      <c r="BJ54743" s="136"/>
    </row>
    <row r="54744" spans="5:62" ht="14.25" customHeight="1" x14ac:dyDescent="0.25">
      <c r="E54744" s="113"/>
      <c r="H54744" s="133"/>
      <c r="T54744" s="133"/>
      <c r="X54744" s="131"/>
      <c r="Y54744" s="133"/>
      <c r="AJ54744" s="133"/>
      <c r="AO54744" s="135"/>
      <c r="AP54744" s="135"/>
      <c r="BJ54744" s="136"/>
    </row>
    <row r="54745" spans="5:62" ht="14.25" customHeight="1" x14ac:dyDescent="0.25">
      <c r="E54745" s="113"/>
      <c r="H54745" s="133"/>
      <c r="T54745" s="133"/>
      <c r="X54745" s="131"/>
      <c r="Y54745" s="133"/>
      <c r="AJ54745" s="133"/>
      <c r="AO54745" s="135"/>
      <c r="AP54745" s="135"/>
      <c r="BJ54745" s="136"/>
    </row>
    <row r="54746" spans="5:62" ht="14.25" customHeight="1" x14ac:dyDescent="0.25">
      <c r="E54746" s="113"/>
      <c r="H54746" s="133"/>
      <c r="T54746" s="133"/>
      <c r="X54746" s="131"/>
      <c r="Y54746" s="133"/>
      <c r="AJ54746" s="133"/>
      <c r="AO54746" s="135"/>
      <c r="AP54746" s="135"/>
      <c r="BJ54746" s="136"/>
    </row>
    <row r="54747" spans="5:62" ht="14.25" customHeight="1" x14ac:dyDescent="0.25">
      <c r="E54747" s="113"/>
      <c r="H54747" s="133"/>
      <c r="T54747" s="133"/>
      <c r="X54747" s="131"/>
      <c r="Y54747" s="133"/>
      <c r="AJ54747" s="133"/>
      <c r="AO54747" s="135"/>
      <c r="AP54747" s="135"/>
      <c r="BJ54747" s="136"/>
    </row>
    <row r="54748" spans="5:62" ht="14.25" customHeight="1" x14ac:dyDescent="0.25">
      <c r="E54748" s="113"/>
      <c r="H54748" s="133"/>
      <c r="T54748" s="133"/>
      <c r="X54748" s="131"/>
      <c r="Y54748" s="133"/>
      <c r="AJ54748" s="133"/>
      <c r="AO54748" s="135"/>
      <c r="AP54748" s="135"/>
      <c r="BJ54748" s="136"/>
    </row>
    <row r="54749" spans="5:62" ht="14.25" customHeight="1" x14ac:dyDescent="0.25">
      <c r="E54749" s="113"/>
      <c r="H54749" s="133"/>
      <c r="T54749" s="133"/>
      <c r="X54749" s="131"/>
      <c r="Y54749" s="133"/>
      <c r="AJ54749" s="133"/>
      <c r="AO54749" s="135"/>
      <c r="AP54749" s="135"/>
      <c r="BJ54749" s="136"/>
    </row>
    <row r="54750" spans="5:62" ht="14.25" customHeight="1" x14ac:dyDescent="0.25">
      <c r="E54750" s="113"/>
      <c r="H54750" s="133"/>
      <c r="T54750" s="133"/>
      <c r="X54750" s="131"/>
      <c r="Y54750" s="133"/>
      <c r="AJ54750" s="133"/>
      <c r="AO54750" s="135"/>
      <c r="AP54750" s="135"/>
      <c r="BJ54750" s="136"/>
    </row>
    <row r="54751" spans="5:62" ht="14.25" customHeight="1" x14ac:dyDescent="0.25">
      <c r="E54751" s="113"/>
      <c r="H54751" s="133"/>
      <c r="T54751" s="133"/>
      <c r="X54751" s="131"/>
      <c r="Y54751" s="133"/>
      <c r="AJ54751" s="133"/>
      <c r="AO54751" s="135"/>
      <c r="AP54751" s="135"/>
      <c r="BJ54751" s="136"/>
    </row>
    <row r="54752" spans="5:62" ht="14.25" customHeight="1" x14ac:dyDescent="0.25">
      <c r="E54752" s="113"/>
      <c r="H54752" s="133"/>
      <c r="T54752" s="133"/>
      <c r="X54752" s="131"/>
      <c r="Y54752" s="133"/>
      <c r="AJ54752" s="133"/>
      <c r="AO54752" s="135"/>
      <c r="AP54752" s="135"/>
      <c r="BJ54752" s="136"/>
    </row>
    <row r="54753" spans="5:62" ht="14.25" customHeight="1" x14ac:dyDescent="0.25">
      <c r="E54753" s="113"/>
      <c r="H54753" s="133"/>
      <c r="T54753" s="133"/>
      <c r="X54753" s="131"/>
      <c r="Y54753" s="133"/>
      <c r="AJ54753" s="133"/>
      <c r="AO54753" s="135"/>
      <c r="AP54753" s="135"/>
      <c r="BJ54753" s="136"/>
    </row>
    <row r="54754" spans="5:62" ht="14.25" customHeight="1" x14ac:dyDescent="0.25">
      <c r="E54754" s="113"/>
      <c r="H54754" s="133"/>
      <c r="T54754" s="133"/>
      <c r="X54754" s="131"/>
      <c r="Y54754" s="133"/>
      <c r="AJ54754" s="133"/>
      <c r="AO54754" s="135"/>
      <c r="AP54754" s="135"/>
      <c r="BJ54754" s="136"/>
    </row>
    <row r="54755" spans="5:62" ht="14.25" customHeight="1" x14ac:dyDescent="0.25">
      <c r="E54755" s="113"/>
      <c r="H54755" s="133"/>
      <c r="T54755" s="133"/>
      <c r="X54755" s="131"/>
      <c r="Y54755" s="133"/>
      <c r="AJ54755" s="133"/>
      <c r="AO54755" s="135"/>
      <c r="AP54755" s="135"/>
      <c r="BJ54755" s="136"/>
    </row>
    <row r="54756" spans="5:62" ht="14.25" customHeight="1" x14ac:dyDescent="0.25">
      <c r="E54756" s="113"/>
      <c r="H54756" s="133"/>
      <c r="T54756" s="133"/>
      <c r="X54756" s="131"/>
      <c r="Y54756" s="133"/>
      <c r="AJ54756" s="133"/>
      <c r="AO54756" s="135"/>
      <c r="AP54756" s="135"/>
      <c r="BJ54756" s="136"/>
    </row>
    <row r="54757" spans="5:62" ht="14.25" customHeight="1" x14ac:dyDescent="0.25">
      <c r="E54757" s="113"/>
      <c r="H54757" s="133"/>
      <c r="T54757" s="133"/>
      <c r="X54757" s="131"/>
      <c r="Y54757" s="133"/>
      <c r="AJ54757" s="133"/>
      <c r="AO54757" s="135"/>
      <c r="AP54757" s="135"/>
      <c r="BJ54757" s="136"/>
    </row>
    <row r="54758" spans="5:62" ht="14.25" customHeight="1" x14ac:dyDescent="0.25">
      <c r="E54758" s="113"/>
      <c r="H54758" s="133"/>
      <c r="T54758" s="133"/>
      <c r="X54758" s="131"/>
      <c r="Y54758" s="133"/>
      <c r="AJ54758" s="133"/>
      <c r="AO54758" s="135"/>
      <c r="AP54758" s="135"/>
      <c r="BJ54758" s="136"/>
    </row>
    <row r="54759" spans="5:62" ht="14.25" customHeight="1" x14ac:dyDescent="0.25">
      <c r="E54759" s="113"/>
      <c r="H54759" s="133"/>
      <c r="T54759" s="133"/>
      <c r="X54759" s="131"/>
      <c r="Y54759" s="133"/>
      <c r="AJ54759" s="133"/>
      <c r="AO54759" s="135"/>
      <c r="AP54759" s="135"/>
      <c r="BJ54759" s="136"/>
    </row>
    <row r="54760" spans="5:62" ht="14.25" customHeight="1" x14ac:dyDescent="0.25">
      <c r="E54760" s="113"/>
      <c r="H54760" s="133"/>
      <c r="T54760" s="133"/>
      <c r="X54760" s="131"/>
      <c r="Y54760" s="133"/>
      <c r="AJ54760" s="133"/>
      <c r="AO54760" s="135"/>
      <c r="AP54760" s="135"/>
      <c r="BJ54760" s="136"/>
    </row>
    <row r="54761" spans="5:62" ht="14.25" customHeight="1" x14ac:dyDescent="0.25">
      <c r="E54761" s="113"/>
      <c r="H54761" s="133"/>
      <c r="T54761" s="133"/>
      <c r="X54761" s="131"/>
      <c r="Y54761" s="133"/>
      <c r="AJ54761" s="133"/>
      <c r="AO54761" s="135"/>
      <c r="AP54761" s="135"/>
      <c r="BJ54761" s="136"/>
    </row>
    <row r="54762" spans="5:62" ht="14.25" customHeight="1" x14ac:dyDescent="0.25">
      <c r="E54762" s="113"/>
      <c r="H54762" s="133"/>
      <c r="T54762" s="133"/>
      <c r="X54762" s="131"/>
      <c r="Y54762" s="133"/>
      <c r="AJ54762" s="133"/>
      <c r="AO54762" s="135"/>
      <c r="AP54762" s="135"/>
      <c r="BJ54762" s="136"/>
    </row>
    <row r="54763" spans="5:62" ht="14.25" customHeight="1" x14ac:dyDescent="0.25">
      <c r="E54763" s="113"/>
      <c r="H54763" s="133"/>
      <c r="T54763" s="133"/>
      <c r="X54763" s="131"/>
      <c r="Y54763" s="133"/>
      <c r="AJ54763" s="133"/>
      <c r="AO54763" s="135"/>
      <c r="AP54763" s="135"/>
      <c r="BJ54763" s="136"/>
    </row>
    <row r="54764" spans="5:62" ht="14.25" customHeight="1" x14ac:dyDescent="0.25">
      <c r="E54764" s="113"/>
      <c r="H54764" s="133"/>
      <c r="T54764" s="133"/>
      <c r="X54764" s="131"/>
      <c r="Y54764" s="133"/>
      <c r="AJ54764" s="133"/>
      <c r="AO54764" s="135"/>
      <c r="AP54764" s="135"/>
      <c r="BJ54764" s="136"/>
    </row>
    <row r="54765" spans="5:62" ht="14.25" customHeight="1" x14ac:dyDescent="0.25">
      <c r="E54765" s="113"/>
      <c r="H54765" s="133"/>
      <c r="T54765" s="133"/>
      <c r="X54765" s="131"/>
      <c r="Y54765" s="133"/>
      <c r="AJ54765" s="133"/>
      <c r="AO54765" s="135"/>
      <c r="AP54765" s="135"/>
      <c r="BJ54765" s="136"/>
    </row>
    <row r="54766" spans="5:62" ht="14.25" customHeight="1" x14ac:dyDescent="0.25">
      <c r="E54766" s="113"/>
      <c r="H54766" s="133"/>
      <c r="T54766" s="133"/>
      <c r="X54766" s="131"/>
      <c r="Y54766" s="133"/>
      <c r="AJ54766" s="133"/>
      <c r="AO54766" s="135"/>
      <c r="AP54766" s="135"/>
      <c r="BJ54766" s="136"/>
    </row>
    <row r="54767" spans="5:62" ht="14.25" customHeight="1" x14ac:dyDescent="0.25">
      <c r="E54767" s="113"/>
      <c r="H54767" s="133"/>
      <c r="T54767" s="133"/>
      <c r="X54767" s="131"/>
      <c r="Y54767" s="133"/>
      <c r="AJ54767" s="133"/>
      <c r="AO54767" s="135"/>
      <c r="AP54767" s="135"/>
      <c r="BJ54767" s="136"/>
    </row>
    <row r="54768" spans="5:62" ht="14.25" customHeight="1" x14ac:dyDescent="0.25">
      <c r="E54768" s="113"/>
      <c r="H54768" s="133"/>
      <c r="T54768" s="133"/>
      <c r="X54768" s="131"/>
      <c r="Y54768" s="133"/>
      <c r="AJ54768" s="133"/>
      <c r="AO54768" s="135"/>
      <c r="AP54768" s="135"/>
      <c r="BJ54768" s="136"/>
    </row>
    <row r="54769" spans="5:62" ht="14.25" customHeight="1" x14ac:dyDescent="0.25">
      <c r="E54769" s="113"/>
      <c r="H54769" s="133"/>
      <c r="T54769" s="133"/>
      <c r="X54769" s="131"/>
      <c r="Y54769" s="133"/>
      <c r="AJ54769" s="133"/>
      <c r="AO54769" s="135"/>
      <c r="AP54769" s="135"/>
      <c r="BJ54769" s="136"/>
    </row>
    <row r="54770" spans="5:62" ht="14.25" customHeight="1" x14ac:dyDescent="0.25">
      <c r="E54770" s="113"/>
      <c r="H54770" s="133"/>
      <c r="T54770" s="133"/>
      <c r="X54770" s="131"/>
      <c r="Y54770" s="133"/>
      <c r="AJ54770" s="133"/>
      <c r="AO54770" s="135"/>
      <c r="AP54770" s="135"/>
      <c r="BJ54770" s="136"/>
    </row>
    <row r="54771" spans="5:62" ht="14.25" customHeight="1" x14ac:dyDescent="0.25">
      <c r="E54771" s="113"/>
      <c r="H54771" s="133"/>
      <c r="T54771" s="133"/>
      <c r="X54771" s="131"/>
      <c r="Y54771" s="133"/>
      <c r="AJ54771" s="133"/>
      <c r="AO54771" s="135"/>
      <c r="AP54771" s="135"/>
      <c r="BJ54771" s="136"/>
    </row>
    <row r="54772" spans="5:62" ht="14.25" customHeight="1" x14ac:dyDescent="0.25">
      <c r="E54772" s="113"/>
      <c r="H54772" s="133"/>
      <c r="T54772" s="133"/>
      <c r="X54772" s="131"/>
      <c r="Y54772" s="133"/>
      <c r="AJ54772" s="133"/>
      <c r="AO54772" s="135"/>
      <c r="AP54772" s="135"/>
      <c r="BJ54772" s="136"/>
    </row>
    <row r="54773" spans="5:62" ht="14.25" customHeight="1" x14ac:dyDescent="0.25">
      <c r="E54773" s="113"/>
      <c r="H54773" s="133"/>
      <c r="T54773" s="133"/>
      <c r="X54773" s="131"/>
      <c r="Y54773" s="133"/>
      <c r="AJ54773" s="133"/>
      <c r="AO54773" s="135"/>
      <c r="AP54773" s="135"/>
      <c r="BJ54773" s="136"/>
    </row>
    <row r="54774" spans="5:62" ht="14.25" customHeight="1" x14ac:dyDescent="0.25">
      <c r="E54774" s="113"/>
      <c r="H54774" s="133"/>
      <c r="T54774" s="133"/>
      <c r="X54774" s="131"/>
      <c r="Y54774" s="133"/>
      <c r="AJ54774" s="133"/>
      <c r="AO54774" s="135"/>
      <c r="AP54774" s="135"/>
      <c r="BJ54774" s="136"/>
    </row>
    <row r="54775" spans="5:62" ht="14.25" customHeight="1" x14ac:dyDescent="0.25">
      <c r="E54775" s="113"/>
      <c r="H54775" s="133"/>
      <c r="T54775" s="133"/>
      <c r="X54775" s="131"/>
      <c r="Y54775" s="133"/>
      <c r="AJ54775" s="133"/>
      <c r="AO54775" s="135"/>
      <c r="AP54775" s="135"/>
      <c r="BJ54775" s="136"/>
    </row>
    <row r="54776" spans="5:62" ht="14.25" customHeight="1" x14ac:dyDescent="0.25">
      <c r="E54776" s="113"/>
      <c r="H54776" s="133"/>
      <c r="T54776" s="133"/>
      <c r="X54776" s="131"/>
      <c r="Y54776" s="133"/>
      <c r="AJ54776" s="133"/>
      <c r="AO54776" s="135"/>
      <c r="AP54776" s="135"/>
      <c r="BJ54776" s="136"/>
    </row>
    <row r="54777" spans="5:62" ht="14.25" customHeight="1" x14ac:dyDescent="0.25">
      <c r="E54777" s="113"/>
      <c r="H54777" s="133"/>
      <c r="T54777" s="133"/>
      <c r="X54777" s="131"/>
      <c r="Y54777" s="133"/>
      <c r="AJ54777" s="133"/>
      <c r="AO54777" s="135"/>
      <c r="AP54777" s="135"/>
      <c r="BJ54777" s="136"/>
    </row>
    <row r="54778" spans="5:62" ht="14.25" customHeight="1" x14ac:dyDescent="0.25">
      <c r="E54778" s="113"/>
      <c r="H54778" s="133"/>
      <c r="T54778" s="133"/>
      <c r="X54778" s="131"/>
      <c r="Y54778" s="133"/>
      <c r="AJ54778" s="133"/>
      <c r="AO54778" s="135"/>
      <c r="AP54778" s="135"/>
      <c r="BJ54778" s="136"/>
    </row>
    <row r="54779" spans="5:62" ht="14.25" customHeight="1" x14ac:dyDescent="0.25">
      <c r="E54779" s="113"/>
      <c r="H54779" s="133"/>
      <c r="T54779" s="133"/>
      <c r="X54779" s="131"/>
      <c r="Y54779" s="133"/>
      <c r="AJ54779" s="133"/>
      <c r="AO54779" s="135"/>
      <c r="AP54779" s="135"/>
      <c r="BJ54779" s="136"/>
    </row>
    <row r="54780" spans="5:62" ht="14.25" customHeight="1" x14ac:dyDescent="0.25">
      <c r="E54780" s="113"/>
      <c r="H54780" s="133"/>
      <c r="T54780" s="133"/>
      <c r="X54780" s="131"/>
      <c r="Y54780" s="133"/>
      <c r="AJ54780" s="133"/>
      <c r="AO54780" s="135"/>
      <c r="AP54780" s="135"/>
      <c r="BJ54780" s="136"/>
    </row>
    <row r="54781" spans="5:62" ht="14.25" customHeight="1" x14ac:dyDescent="0.25">
      <c r="E54781" s="113"/>
      <c r="H54781" s="133"/>
      <c r="T54781" s="133"/>
      <c r="X54781" s="131"/>
      <c r="Y54781" s="133"/>
      <c r="AJ54781" s="133"/>
      <c r="AO54781" s="135"/>
      <c r="AP54781" s="135"/>
      <c r="BJ54781" s="136"/>
    </row>
    <row r="54782" spans="5:62" ht="14.25" customHeight="1" x14ac:dyDescent="0.25">
      <c r="E54782" s="113"/>
      <c r="H54782" s="133"/>
      <c r="T54782" s="133"/>
      <c r="X54782" s="131"/>
      <c r="Y54782" s="133"/>
      <c r="AJ54782" s="133"/>
      <c r="AO54782" s="135"/>
      <c r="AP54782" s="135"/>
      <c r="BJ54782" s="136"/>
    </row>
    <row r="54783" spans="5:62" ht="14.25" customHeight="1" x14ac:dyDescent="0.25">
      <c r="E54783" s="113"/>
      <c r="H54783" s="133"/>
      <c r="T54783" s="133"/>
      <c r="X54783" s="131"/>
      <c r="Y54783" s="133"/>
      <c r="AJ54783" s="133"/>
      <c r="AO54783" s="135"/>
      <c r="AP54783" s="135"/>
      <c r="BJ54783" s="136"/>
    </row>
    <row r="54784" spans="5:62" ht="14.25" customHeight="1" x14ac:dyDescent="0.25">
      <c r="E54784" s="113"/>
      <c r="H54784" s="133"/>
      <c r="T54784" s="133"/>
      <c r="X54784" s="131"/>
      <c r="Y54784" s="133"/>
      <c r="AJ54784" s="133"/>
      <c r="AO54784" s="135"/>
      <c r="AP54784" s="135"/>
      <c r="BJ54784" s="136"/>
    </row>
    <row r="54785" spans="5:62" ht="14.25" customHeight="1" x14ac:dyDescent="0.25">
      <c r="E54785" s="113"/>
      <c r="H54785" s="133"/>
      <c r="T54785" s="133"/>
      <c r="X54785" s="131"/>
      <c r="Y54785" s="133"/>
      <c r="AJ54785" s="133"/>
      <c r="AO54785" s="135"/>
      <c r="AP54785" s="135"/>
      <c r="BJ54785" s="136"/>
    </row>
    <row r="54786" spans="5:62" ht="14.25" customHeight="1" x14ac:dyDescent="0.25">
      <c r="E54786" s="113"/>
      <c r="H54786" s="133"/>
      <c r="T54786" s="133"/>
      <c r="X54786" s="131"/>
      <c r="Y54786" s="133"/>
      <c r="AJ54786" s="133"/>
      <c r="AO54786" s="135"/>
      <c r="AP54786" s="135"/>
      <c r="BJ54786" s="136"/>
    </row>
    <row r="54787" spans="5:62" ht="14.25" customHeight="1" x14ac:dyDescent="0.25">
      <c r="E54787" s="113"/>
      <c r="H54787" s="133"/>
      <c r="T54787" s="133"/>
      <c r="X54787" s="131"/>
      <c r="Y54787" s="133"/>
      <c r="AJ54787" s="133"/>
      <c r="AO54787" s="135"/>
      <c r="AP54787" s="135"/>
      <c r="BJ54787" s="136"/>
    </row>
    <row r="54788" spans="5:62" ht="14.25" customHeight="1" x14ac:dyDescent="0.25">
      <c r="E54788" s="113"/>
      <c r="H54788" s="133"/>
      <c r="T54788" s="133"/>
      <c r="X54788" s="131"/>
      <c r="Y54788" s="133"/>
      <c r="AJ54788" s="133"/>
      <c r="AO54788" s="135"/>
      <c r="AP54788" s="135"/>
      <c r="BJ54788" s="136"/>
    </row>
    <row r="54789" spans="5:62" ht="14.25" customHeight="1" x14ac:dyDescent="0.25">
      <c r="E54789" s="113"/>
      <c r="H54789" s="133"/>
      <c r="T54789" s="133"/>
      <c r="X54789" s="131"/>
      <c r="Y54789" s="133"/>
      <c r="AJ54789" s="133"/>
      <c r="AO54789" s="135"/>
      <c r="AP54789" s="135"/>
      <c r="BJ54789" s="136"/>
    </row>
    <row r="54790" spans="5:62" ht="14.25" customHeight="1" x14ac:dyDescent="0.25">
      <c r="E54790" s="113"/>
      <c r="H54790" s="133"/>
      <c r="T54790" s="133"/>
      <c r="X54790" s="131"/>
      <c r="Y54790" s="133"/>
      <c r="AJ54790" s="133"/>
      <c r="AO54790" s="135"/>
      <c r="AP54790" s="135"/>
      <c r="BJ54790" s="136"/>
    </row>
    <row r="54791" spans="5:62" ht="14.25" customHeight="1" x14ac:dyDescent="0.25">
      <c r="E54791" s="113"/>
      <c r="H54791" s="133"/>
      <c r="T54791" s="133"/>
      <c r="X54791" s="131"/>
      <c r="Y54791" s="133"/>
      <c r="AJ54791" s="133"/>
      <c r="AO54791" s="135"/>
      <c r="AP54791" s="135"/>
      <c r="BJ54791" s="136"/>
    </row>
    <row r="54792" spans="5:62" ht="14.25" customHeight="1" x14ac:dyDescent="0.25">
      <c r="E54792" s="113"/>
      <c r="H54792" s="133"/>
      <c r="T54792" s="133"/>
      <c r="X54792" s="131"/>
      <c r="Y54792" s="133"/>
      <c r="AJ54792" s="133"/>
      <c r="AO54792" s="135"/>
      <c r="AP54792" s="135"/>
      <c r="BJ54792" s="136"/>
    </row>
    <row r="54793" spans="5:62" ht="14.25" customHeight="1" x14ac:dyDescent="0.25">
      <c r="E54793" s="113"/>
      <c r="H54793" s="133"/>
      <c r="T54793" s="133"/>
      <c r="X54793" s="131"/>
      <c r="Y54793" s="133"/>
      <c r="AJ54793" s="133"/>
      <c r="AO54793" s="135"/>
      <c r="AP54793" s="135"/>
      <c r="BJ54793" s="136"/>
    </row>
    <row r="54794" spans="5:62" ht="14.25" customHeight="1" x14ac:dyDescent="0.25">
      <c r="E54794" s="113"/>
      <c r="H54794" s="133"/>
      <c r="T54794" s="133"/>
      <c r="X54794" s="131"/>
      <c r="Y54794" s="133"/>
      <c r="AJ54794" s="133"/>
      <c r="AO54794" s="135"/>
      <c r="AP54794" s="135"/>
      <c r="BJ54794" s="136"/>
    </row>
    <row r="54795" spans="5:62" ht="14.25" customHeight="1" x14ac:dyDescent="0.25">
      <c r="E54795" s="113"/>
      <c r="H54795" s="133"/>
      <c r="T54795" s="133"/>
      <c r="X54795" s="131"/>
      <c r="Y54795" s="133"/>
      <c r="AJ54795" s="133"/>
      <c r="AO54795" s="135"/>
      <c r="AP54795" s="135"/>
      <c r="BJ54795" s="136"/>
    </row>
    <row r="54796" spans="5:62" ht="14.25" customHeight="1" x14ac:dyDescent="0.25">
      <c r="E54796" s="113"/>
      <c r="H54796" s="133"/>
      <c r="T54796" s="133"/>
      <c r="X54796" s="131"/>
      <c r="Y54796" s="133"/>
      <c r="AJ54796" s="133"/>
      <c r="AO54796" s="135"/>
      <c r="AP54796" s="135"/>
      <c r="BJ54796" s="136"/>
    </row>
    <row r="54797" spans="5:62" ht="14.25" customHeight="1" x14ac:dyDescent="0.25">
      <c r="E54797" s="113"/>
      <c r="H54797" s="133"/>
      <c r="T54797" s="133"/>
      <c r="X54797" s="131"/>
      <c r="Y54797" s="133"/>
      <c r="AJ54797" s="133"/>
      <c r="AO54797" s="135"/>
      <c r="AP54797" s="135"/>
      <c r="BJ54797" s="136"/>
    </row>
    <row r="54798" spans="5:62" ht="14.25" customHeight="1" x14ac:dyDescent="0.25">
      <c r="E54798" s="113"/>
      <c r="H54798" s="133"/>
      <c r="T54798" s="133"/>
      <c r="X54798" s="131"/>
      <c r="Y54798" s="133"/>
      <c r="AJ54798" s="133"/>
      <c r="AO54798" s="135"/>
      <c r="AP54798" s="135"/>
      <c r="BJ54798" s="136"/>
    </row>
    <row r="54799" spans="5:62" ht="14.25" customHeight="1" x14ac:dyDescent="0.25">
      <c r="E54799" s="113"/>
      <c r="H54799" s="133"/>
      <c r="T54799" s="133"/>
      <c r="X54799" s="131"/>
      <c r="Y54799" s="133"/>
      <c r="AJ54799" s="133"/>
      <c r="AO54799" s="135"/>
      <c r="AP54799" s="135"/>
      <c r="BJ54799" s="136"/>
    </row>
    <row r="54800" spans="5:62" ht="14.25" customHeight="1" x14ac:dyDescent="0.25">
      <c r="E54800" s="113"/>
      <c r="H54800" s="133"/>
      <c r="T54800" s="133"/>
      <c r="X54800" s="131"/>
      <c r="Y54800" s="133"/>
      <c r="AJ54800" s="133"/>
      <c r="AO54800" s="135"/>
      <c r="AP54800" s="135"/>
      <c r="BJ54800" s="136"/>
    </row>
    <row r="54801" spans="5:62" ht="14.25" customHeight="1" x14ac:dyDescent="0.25">
      <c r="E54801" s="113"/>
      <c r="H54801" s="133"/>
      <c r="T54801" s="133"/>
      <c r="X54801" s="131"/>
      <c r="Y54801" s="133"/>
      <c r="AJ54801" s="133"/>
      <c r="AO54801" s="135"/>
      <c r="AP54801" s="135"/>
      <c r="BJ54801" s="136"/>
    </row>
    <row r="54802" spans="5:62" ht="14.25" customHeight="1" x14ac:dyDescent="0.25">
      <c r="E54802" s="113"/>
      <c r="H54802" s="133"/>
      <c r="T54802" s="133"/>
      <c r="X54802" s="131"/>
      <c r="Y54802" s="133"/>
      <c r="AJ54802" s="133"/>
      <c r="AO54802" s="135"/>
      <c r="AP54802" s="135"/>
      <c r="BJ54802" s="136"/>
    </row>
    <row r="54803" spans="5:62" ht="14.25" customHeight="1" x14ac:dyDescent="0.25">
      <c r="E54803" s="113"/>
      <c r="H54803" s="133"/>
      <c r="T54803" s="133"/>
      <c r="X54803" s="131"/>
      <c r="Y54803" s="133"/>
      <c r="AJ54803" s="133"/>
      <c r="AO54803" s="135"/>
      <c r="AP54803" s="135"/>
      <c r="BJ54803" s="136"/>
    </row>
    <row r="54804" spans="5:62" ht="14.25" customHeight="1" x14ac:dyDescent="0.25">
      <c r="E54804" s="113"/>
      <c r="H54804" s="133"/>
      <c r="T54804" s="133"/>
      <c r="X54804" s="131"/>
      <c r="Y54804" s="133"/>
      <c r="AJ54804" s="133"/>
      <c r="AO54804" s="135"/>
      <c r="AP54804" s="135"/>
      <c r="BJ54804" s="136"/>
    </row>
    <row r="54805" spans="5:62" ht="14.25" customHeight="1" x14ac:dyDescent="0.25">
      <c r="E54805" s="113"/>
      <c r="H54805" s="133"/>
      <c r="T54805" s="133"/>
      <c r="X54805" s="131"/>
      <c r="Y54805" s="133"/>
      <c r="AJ54805" s="133"/>
      <c r="AO54805" s="135"/>
      <c r="AP54805" s="135"/>
      <c r="BJ54805" s="136"/>
    </row>
    <row r="54806" spans="5:62" ht="14.25" customHeight="1" x14ac:dyDescent="0.25">
      <c r="E54806" s="113"/>
      <c r="H54806" s="133"/>
      <c r="T54806" s="133"/>
      <c r="X54806" s="131"/>
      <c r="Y54806" s="133"/>
      <c r="AJ54806" s="133"/>
      <c r="AO54806" s="135"/>
      <c r="AP54806" s="135"/>
      <c r="BJ54806" s="136"/>
    </row>
    <row r="54807" spans="5:62" ht="14.25" customHeight="1" x14ac:dyDescent="0.25">
      <c r="E54807" s="113"/>
      <c r="H54807" s="133"/>
      <c r="T54807" s="133"/>
      <c r="X54807" s="131"/>
      <c r="Y54807" s="133"/>
      <c r="AJ54807" s="133"/>
      <c r="AO54807" s="135"/>
      <c r="AP54807" s="135"/>
      <c r="BJ54807" s="136"/>
    </row>
    <row r="54808" spans="5:62" ht="14.25" customHeight="1" x14ac:dyDescent="0.25">
      <c r="E54808" s="113"/>
      <c r="H54808" s="133"/>
      <c r="T54808" s="133"/>
      <c r="X54808" s="131"/>
      <c r="Y54808" s="133"/>
      <c r="AJ54808" s="133"/>
      <c r="AO54808" s="135"/>
      <c r="AP54808" s="135"/>
      <c r="BJ54808" s="136"/>
    </row>
    <row r="54809" spans="5:62" ht="14.25" customHeight="1" x14ac:dyDescent="0.25">
      <c r="E54809" s="113"/>
      <c r="H54809" s="133"/>
      <c r="T54809" s="133"/>
      <c r="X54809" s="131"/>
      <c r="Y54809" s="133"/>
      <c r="AJ54809" s="133"/>
      <c r="AO54809" s="135"/>
      <c r="AP54809" s="135"/>
      <c r="BJ54809" s="136"/>
    </row>
    <row r="54810" spans="5:62" ht="14.25" customHeight="1" x14ac:dyDescent="0.25">
      <c r="E54810" s="113"/>
      <c r="H54810" s="133"/>
      <c r="T54810" s="133"/>
      <c r="X54810" s="131"/>
      <c r="Y54810" s="133"/>
      <c r="AJ54810" s="133"/>
      <c r="AO54810" s="135"/>
      <c r="AP54810" s="135"/>
      <c r="BJ54810" s="136"/>
    </row>
    <row r="54811" spans="5:62" ht="14.25" customHeight="1" x14ac:dyDescent="0.25">
      <c r="E54811" s="113"/>
      <c r="H54811" s="133"/>
      <c r="T54811" s="133"/>
      <c r="X54811" s="131"/>
      <c r="Y54811" s="133"/>
      <c r="AJ54811" s="133"/>
      <c r="AO54811" s="135"/>
      <c r="AP54811" s="135"/>
      <c r="BJ54811" s="136"/>
    </row>
    <row r="54812" spans="5:62" ht="14.25" customHeight="1" x14ac:dyDescent="0.25">
      <c r="E54812" s="113"/>
      <c r="H54812" s="133"/>
      <c r="T54812" s="133"/>
      <c r="X54812" s="131"/>
      <c r="Y54812" s="133"/>
      <c r="AJ54812" s="133"/>
      <c r="AO54812" s="135"/>
      <c r="AP54812" s="135"/>
      <c r="BJ54812" s="136"/>
    </row>
    <row r="54813" spans="5:62" ht="14.25" customHeight="1" x14ac:dyDescent="0.25">
      <c r="E54813" s="113"/>
      <c r="H54813" s="133"/>
      <c r="T54813" s="133"/>
      <c r="X54813" s="131"/>
      <c r="Y54813" s="133"/>
      <c r="AJ54813" s="133"/>
      <c r="AO54813" s="135"/>
      <c r="AP54813" s="135"/>
      <c r="BJ54813" s="136"/>
    </row>
    <row r="54814" spans="5:62" ht="14.25" customHeight="1" x14ac:dyDescent="0.25">
      <c r="E54814" s="113"/>
      <c r="H54814" s="133"/>
      <c r="T54814" s="133"/>
      <c r="X54814" s="131"/>
      <c r="Y54814" s="133"/>
      <c r="AJ54814" s="133"/>
      <c r="AO54814" s="135"/>
      <c r="AP54814" s="135"/>
      <c r="BJ54814" s="136"/>
    </row>
    <row r="54815" spans="5:62" ht="14.25" customHeight="1" x14ac:dyDescent="0.25">
      <c r="E54815" s="113"/>
      <c r="H54815" s="133"/>
      <c r="T54815" s="133"/>
      <c r="X54815" s="131"/>
      <c r="Y54815" s="133"/>
      <c r="AJ54815" s="133"/>
      <c r="AO54815" s="135"/>
      <c r="AP54815" s="135"/>
      <c r="BJ54815" s="136"/>
    </row>
    <row r="54816" spans="5:62" ht="14.25" customHeight="1" x14ac:dyDescent="0.25">
      <c r="E54816" s="113"/>
      <c r="H54816" s="133"/>
      <c r="T54816" s="133"/>
      <c r="X54816" s="131"/>
      <c r="Y54816" s="133"/>
      <c r="AJ54816" s="133"/>
      <c r="AO54816" s="135"/>
      <c r="AP54816" s="135"/>
      <c r="BJ54816" s="136"/>
    </row>
    <row r="54817" spans="5:62" ht="14.25" customHeight="1" x14ac:dyDescent="0.25">
      <c r="E54817" s="113"/>
      <c r="H54817" s="133"/>
      <c r="T54817" s="133"/>
      <c r="X54817" s="131"/>
      <c r="Y54817" s="133"/>
      <c r="AJ54817" s="133"/>
      <c r="AO54817" s="135"/>
      <c r="AP54817" s="135"/>
      <c r="BJ54817" s="136"/>
    </row>
    <row r="54818" spans="5:62" ht="14.25" customHeight="1" x14ac:dyDescent="0.25">
      <c r="E54818" s="113"/>
      <c r="H54818" s="133"/>
      <c r="T54818" s="133"/>
      <c r="X54818" s="131"/>
      <c r="Y54818" s="133"/>
      <c r="AJ54818" s="133"/>
      <c r="AO54818" s="135"/>
      <c r="AP54818" s="135"/>
      <c r="BJ54818" s="136"/>
    </row>
    <row r="54819" spans="5:62" ht="14.25" customHeight="1" x14ac:dyDescent="0.25">
      <c r="E54819" s="113"/>
      <c r="H54819" s="133"/>
      <c r="T54819" s="133"/>
      <c r="X54819" s="131"/>
      <c r="Y54819" s="133"/>
      <c r="AJ54819" s="133"/>
      <c r="AO54819" s="135"/>
      <c r="AP54819" s="135"/>
      <c r="BJ54819" s="136"/>
    </row>
    <row r="54820" spans="5:62" ht="14.25" customHeight="1" x14ac:dyDescent="0.25">
      <c r="E54820" s="113"/>
      <c r="H54820" s="133"/>
      <c r="T54820" s="133"/>
      <c r="X54820" s="131"/>
      <c r="Y54820" s="133"/>
      <c r="AJ54820" s="133"/>
      <c r="AO54820" s="135"/>
      <c r="AP54820" s="135"/>
      <c r="BJ54820" s="136"/>
    </row>
    <row r="54821" spans="5:62" ht="14.25" customHeight="1" x14ac:dyDescent="0.25">
      <c r="E54821" s="113"/>
      <c r="H54821" s="133"/>
      <c r="T54821" s="133"/>
      <c r="X54821" s="131"/>
      <c r="Y54821" s="133"/>
      <c r="AJ54821" s="133"/>
      <c r="AO54821" s="135"/>
      <c r="AP54821" s="135"/>
      <c r="BJ54821" s="136"/>
    </row>
    <row r="54822" spans="5:62" ht="14.25" customHeight="1" x14ac:dyDescent="0.25">
      <c r="E54822" s="113"/>
      <c r="H54822" s="133"/>
      <c r="T54822" s="133"/>
      <c r="X54822" s="131"/>
      <c r="Y54822" s="133"/>
      <c r="AJ54822" s="133"/>
      <c r="AO54822" s="135"/>
      <c r="AP54822" s="135"/>
      <c r="BJ54822" s="136"/>
    </row>
    <row r="54823" spans="5:62" ht="14.25" customHeight="1" x14ac:dyDescent="0.25">
      <c r="E54823" s="113"/>
      <c r="H54823" s="133"/>
      <c r="T54823" s="133"/>
      <c r="X54823" s="131"/>
      <c r="Y54823" s="133"/>
      <c r="AJ54823" s="133"/>
      <c r="AO54823" s="135"/>
      <c r="AP54823" s="135"/>
      <c r="BJ54823" s="136"/>
    </row>
    <row r="54824" spans="5:62" ht="14.25" customHeight="1" x14ac:dyDescent="0.25">
      <c r="E54824" s="113"/>
      <c r="H54824" s="133"/>
      <c r="T54824" s="133"/>
      <c r="X54824" s="131"/>
      <c r="Y54824" s="133"/>
      <c r="AJ54824" s="133"/>
      <c r="AO54824" s="135"/>
      <c r="AP54824" s="135"/>
      <c r="BJ54824" s="136"/>
    </row>
    <row r="54825" spans="5:62" ht="14.25" customHeight="1" x14ac:dyDescent="0.25">
      <c r="E54825" s="113"/>
      <c r="H54825" s="133"/>
      <c r="T54825" s="133"/>
      <c r="X54825" s="131"/>
      <c r="Y54825" s="133"/>
      <c r="AJ54825" s="133"/>
      <c r="AO54825" s="135"/>
      <c r="AP54825" s="135"/>
      <c r="BJ54825" s="136"/>
    </row>
    <row r="54826" spans="5:62" ht="14.25" customHeight="1" x14ac:dyDescent="0.25">
      <c r="E54826" s="113"/>
      <c r="H54826" s="133"/>
      <c r="T54826" s="133"/>
      <c r="X54826" s="131"/>
      <c r="Y54826" s="133"/>
      <c r="AJ54826" s="133"/>
      <c r="AO54826" s="135"/>
      <c r="AP54826" s="135"/>
      <c r="BJ54826" s="136"/>
    </row>
    <row r="54827" spans="5:62" ht="14.25" customHeight="1" x14ac:dyDescent="0.25">
      <c r="E54827" s="113"/>
      <c r="H54827" s="133"/>
      <c r="T54827" s="133"/>
      <c r="X54827" s="131"/>
      <c r="Y54827" s="133"/>
      <c r="AJ54827" s="133"/>
      <c r="AO54827" s="135"/>
      <c r="AP54827" s="135"/>
      <c r="BJ54827" s="136"/>
    </row>
    <row r="54828" spans="5:62" ht="14.25" customHeight="1" x14ac:dyDescent="0.25">
      <c r="E54828" s="113"/>
      <c r="H54828" s="133"/>
      <c r="T54828" s="133"/>
      <c r="X54828" s="131"/>
      <c r="Y54828" s="133"/>
      <c r="AJ54828" s="133"/>
      <c r="AO54828" s="135"/>
      <c r="AP54828" s="135"/>
      <c r="BJ54828" s="136"/>
    </row>
    <row r="54829" spans="5:62" ht="14.25" customHeight="1" x14ac:dyDescent="0.25">
      <c r="E54829" s="113"/>
      <c r="H54829" s="133"/>
      <c r="T54829" s="133"/>
      <c r="X54829" s="131"/>
      <c r="Y54829" s="133"/>
      <c r="AJ54829" s="133"/>
      <c r="AO54829" s="135"/>
      <c r="AP54829" s="135"/>
      <c r="BJ54829" s="136"/>
    </row>
    <row r="54830" spans="5:62" ht="14.25" customHeight="1" x14ac:dyDescent="0.25">
      <c r="E54830" s="113"/>
      <c r="H54830" s="133"/>
      <c r="T54830" s="133"/>
      <c r="X54830" s="131"/>
      <c r="Y54830" s="133"/>
      <c r="AJ54830" s="133"/>
      <c r="AO54830" s="135"/>
      <c r="AP54830" s="135"/>
      <c r="BJ54830" s="136"/>
    </row>
    <row r="54831" spans="5:62" ht="14.25" customHeight="1" x14ac:dyDescent="0.25">
      <c r="E54831" s="113"/>
      <c r="H54831" s="133"/>
      <c r="T54831" s="133"/>
      <c r="X54831" s="131"/>
      <c r="Y54831" s="133"/>
      <c r="AJ54831" s="133"/>
      <c r="AO54831" s="135"/>
      <c r="AP54831" s="135"/>
      <c r="BJ54831" s="136"/>
    </row>
    <row r="54832" spans="5:62" ht="14.25" customHeight="1" x14ac:dyDescent="0.25">
      <c r="E54832" s="113"/>
      <c r="H54832" s="133"/>
      <c r="T54832" s="133"/>
      <c r="X54832" s="131"/>
      <c r="Y54832" s="133"/>
      <c r="AJ54832" s="133"/>
      <c r="AO54832" s="135"/>
      <c r="AP54832" s="135"/>
      <c r="BJ54832" s="136"/>
    </row>
    <row r="54833" spans="5:62" ht="14.25" customHeight="1" x14ac:dyDescent="0.25">
      <c r="E54833" s="113"/>
      <c r="H54833" s="133"/>
      <c r="T54833" s="133"/>
      <c r="X54833" s="131"/>
      <c r="Y54833" s="133"/>
      <c r="AJ54833" s="133"/>
      <c r="AO54833" s="135"/>
      <c r="AP54833" s="135"/>
      <c r="BJ54833" s="136"/>
    </row>
    <row r="54834" spans="5:62" ht="14.25" customHeight="1" x14ac:dyDescent="0.25">
      <c r="E54834" s="113"/>
      <c r="H54834" s="133"/>
      <c r="T54834" s="133"/>
      <c r="X54834" s="131"/>
      <c r="Y54834" s="133"/>
      <c r="AJ54834" s="133"/>
      <c r="AO54834" s="135"/>
      <c r="AP54834" s="135"/>
      <c r="BJ54834" s="136"/>
    </row>
    <row r="54835" spans="5:62" ht="14.25" customHeight="1" x14ac:dyDescent="0.25">
      <c r="E54835" s="113"/>
      <c r="H54835" s="133"/>
      <c r="T54835" s="133"/>
      <c r="X54835" s="131"/>
      <c r="Y54835" s="133"/>
      <c r="AJ54835" s="133"/>
      <c r="AO54835" s="135"/>
      <c r="AP54835" s="135"/>
      <c r="BJ54835" s="136"/>
    </row>
    <row r="54836" spans="5:62" ht="14.25" customHeight="1" x14ac:dyDescent="0.25">
      <c r="E54836" s="113"/>
      <c r="H54836" s="133"/>
      <c r="T54836" s="133"/>
      <c r="X54836" s="131"/>
      <c r="Y54836" s="133"/>
      <c r="AJ54836" s="133"/>
      <c r="AO54836" s="135"/>
      <c r="AP54836" s="135"/>
      <c r="BJ54836" s="136"/>
    </row>
    <row r="54837" spans="5:62" ht="14.25" customHeight="1" x14ac:dyDescent="0.25">
      <c r="E54837" s="113"/>
      <c r="H54837" s="133"/>
      <c r="T54837" s="133"/>
      <c r="X54837" s="131"/>
      <c r="Y54837" s="133"/>
      <c r="AJ54837" s="133"/>
      <c r="AO54837" s="135"/>
      <c r="AP54837" s="135"/>
      <c r="BJ54837" s="136"/>
    </row>
    <row r="54838" spans="5:62" ht="14.25" customHeight="1" x14ac:dyDescent="0.25">
      <c r="E54838" s="113"/>
      <c r="H54838" s="133"/>
      <c r="T54838" s="133"/>
      <c r="X54838" s="131"/>
      <c r="Y54838" s="133"/>
      <c r="AJ54838" s="133"/>
      <c r="AO54838" s="135"/>
      <c r="AP54838" s="135"/>
      <c r="BJ54838" s="136"/>
    </row>
    <row r="54839" spans="5:62" ht="14.25" customHeight="1" x14ac:dyDescent="0.25">
      <c r="E54839" s="113"/>
      <c r="H54839" s="133"/>
      <c r="T54839" s="133"/>
      <c r="X54839" s="131"/>
      <c r="Y54839" s="133"/>
      <c r="AJ54839" s="133"/>
      <c r="AO54839" s="135"/>
      <c r="AP54839" s="135"/>
      <c r="BJ54839" s="136"/>
    </row>
    <row r="54840" spans="5:62" ht="14.25" customHeight="1" x14ac:dyDescent="0.25">
      <c r="E54840" s="113"/>
      <c r="H54840" s="133"/>
      <c r="T54840" s="133"/>
      <c r="X54840" s="131"/>
      <c r="Y54840" s="133"/>
      <c r="AJ54840" s="133"/>
      <c r="AO54840" s="135"/>
      <c r="AP54840" s="135"/>
      <c r="BJ54840" s="136"/>
    </row>
    <row r="54841" spans="5:62" ht="14.25" customHeight="1" x14ac:dyDescent="0.25">
      <c r="E54841" s="113"/>
      <c r="H54841" s="133"/>
      <c r="T54841" s="133"/>
      <c r="X54841" s="131"/>
      <c r="Y54841" s="133"/>
      <c r="AJ54841" s="133"/>
      <c r="AO54841" s="135"/>
      <c r="AP54841" s="135"/>
      <c r="BJ54841" s="136"/>
    </row>
    <row r="54842" spans="5:62" ht="14.25" customHeight="1" x14ac:dyDescent="0.25">
      <c r="E54842" s="113"/>
      <c r="H54842" s="133"/>
      <c r="T54842" s="133"/>
      <c r="X54842" s="131"/>
      <c r="Y54842" s="133"/>
      <c r="AJ54842" s="133"/>
      <c r="AO54842" s="135"/>
      <c r="AP54842" s="135"/>
      <c r="BJ54842" s="136"/>
    </row>
    <row r="54843" spans="5:62" ht="14.25" customHeight="1" x14ac:dyDescent="0.25">
      <c r="E54843" s="113"/>
      <c r="H54843" s="133"/>
      <c r="T54843" s="133"/>
      <c r="X54843" s="131"/>
      <c r="Y54843" s="133"/>
      <c r="AJ54843" s="133"/>
      <c r="AO54843" s="135"/>
      <c r="AP54843" s="135"/>
      <c r="BJ54843" s="136"/>
    </row>
    <row r="54844" spans="5:62" ht="14.25" customHeight="1" x14ac:dyDescent="0.25">
      <c r="E54844" s="113"/>
      <c r="H54844" s="133"/>
      <c r="T54844" s="133"/>
      <c r="X54844" s="131"/>
      <c r="Y54844" s="133"/>
      <c r="AJ54844" s="133"/>
      <c r="AO54844" s="135"/>
      <c r="AP54844" s="135"/>
      <c r="BJ54844" s="136"/>
    </row>
    <row r="54845" spans="5:62" ht="14.25" customHeight="1" x14ac:dyDescent="0.25">
      <c r="E54845" s="113"/>
      <c r="H54845" s="133"/>
      <c r="T54845" s="133"/>
      <c r="X54845" s="131"/>
      <c r="Y54845" s="133"/>
      <c r="AJ54845" s="133"/>
      <c r="AO54845" s="135"/>
      <c r="AP54845" s="135"/>
      <c r="BJ54845" s="136"/>
    </row>
    <row r="54846" spans="5:62" ht="14.25" customHeight="1" x14ac:dyDescent="0.25">
      <c r="E54846" s="113"/>
      <c r="H54846" s="133"/>
      <c r="T54846" s="133"/>
      <c r="X54846" s="131"/>
      <c r="Y54846" s="133"/>
      <c r="AJ54846" s="133"/>
      <c r="AO54846" s="135"/>
      <c r="AP54846" s="135"/>
      <c r="BJ54846" s="136"/>
    </row>
    <row r="54847" spans="5:62" ht="14.25" customHeight="1" x14ac:dyDescent="0.25">
      <c r="E54847" s="113"/>
      <c r="H54847" s="133"/>
      <c r="T54847" s="133"/>
      <c r="X54847" s="131"/>
      <c r="Y54847" s="133"/>
      <c r="AJ54847" s="133"/>
      <c r="AO54847" s="135"/>
      <c r="AP54847" s="135"/>
      <c r="BJ54847" s="136"/>
    </row>
    <row r="54848" spans="5:62" ht="14.25" customHeight="1" x14ac:dyDescent="0.25">
      <c r="E54848" s="113"/>
      <c r="H54848" s="133"/>
      <c r="T54848" s="133"/>
      <c r="X54848" s="131"/>
      <c r="Y54848" s="133"/>
      <c r="AJ54848" s="133"/>
      <c r="AO54848" s="135"/>
      <c r="AP54848" s="135"/>
      <c r="BJ54848" s="136"/>
    </row>
    <row r="54849" spans="5:62" ht="14.25" customHeight="1" x14ac:dyDescent="0.25">
      <c r="E54849" s="113"/>
      <c r="H54849" s="133"/>
      <c r="T54849" s="133"/>
      <c r="X54849" s="131"/>
      <c r="Y54849" s="133"/>
      <c r="AJ54849" s="133"/>
      <c r="AO54849" s="135"/>
      <c r="AP54849" s="135"/>
      <c r="BJ54849" s="136"/>
    </row>
    <row r="54850" spans="5:62" ht="14.25" customHeight="1" x14ac:dyDescent="0.25">
      <c r="E54850" s="113"/>
      <c r="H54850" s="133"/>
      <c r="T54850" s="133"/>
      <c r="X54850" s="131"/>
      <c r="Y54850" s="133"/>
      <c r="AJ54850" s="133"/>
      <c r="AO54850" s="135"/>
      <c r="AP54850" s="135"/>
      <c r="BJ54850" s="136"/>
    </row>
    <row r="54851" spans="5:62" ht="14.25" customHeight="1" x14ac:dyDescent="0.25">
      <c r="E54851" s="113"/>
      <c r="H54851" s="133"/>
      <c r="T54851" s="133"/>
      <c r="X54851" s="131"/>
      <c r="Y54851" s="133"/>
      <c r="AJ54851" s="133"/>
      <c r="AO54851" s="135"/>
      <c r="AP54851" s="135"/>
      <c r="BJ54851" s="136"/>
    </row>
    <row r="54852" spans="5:62" ht="14.25" customHeight="1" x14ac:dyDescent="0.25">
      <c r="E54852" s="113"/>
      <c r="H54852" s="133"/>
      <c r="T54852" s="133"/>
      <c r="X54852" s="131"/>
      <c r="Y54852" s="133"/>
      <c r="AJ54852" s="133"/>
      <c r="AO54852" s="135"/>
      <c r="AP54852" s="135"/>
      <c r="BJ54852" s="136"/>
    </row>
    <row r="54853" spans="5:62" ht="14.25" customHeight="1" x14ac:dyDescent="0.25">
      <c r="E54853" s="113"/>
      <c r="H54853" s="133"/>
      <c r="T54853" s="133"/>
      <c r="X54853" s="131"/>
      <c r="Y54853" s="133"/>
      <c r="AJ54853" s="133"/>
      <c r="AO54853" s="135"/>
      <c r="AP54853" s="135"/>
      <c r="BJ54853" s="136"/>
    </row>
    <row r="54854" spans="5:62" ht="14.25" customHeight="1" x14ac:dyDescent="0.25">
      <c r="E54854" s="113"/>
      <c r="H54854" s="133"/>
      <c r="T54854" s="133"/>
      <c r="X54854" s="131"/>
      <c r="Y54854" s="133"/>
      <c r="AJ54854" s="133"/>
      <c r="AO54854" s="135"/>
      <c r="AP54854" s="135"/>
      <c r="BJ54854" s="136"/>
    </row>
    <row r="54855" spans="5:62" ht="14.25" customHeight="1" x14ac:dyDescent="0.25">
      <c r="E54855" s="113"/>
      <c r="H54855" s="133"/>
      <c r="T54855" s="133"/>
      <c r="X54855" s="131"/>
      <c r="Y54855" s="133"/>
      <c r="AJ54855" s="133"/>
      <c r="AO54855" s="135"/>
      <c r="AP54855" s="135"/>
      <c r="BJ54855" s="136"/>
    </row>
    <row r="54856" spans="5:62" ht="14.25" customHeight="1" x14ac:dyDescent="0.25">
      <c r="E54856" s="113"/>
      <c r="H54856" s="133"/>
      <c r="T54856" s="133"/>
      <c r="X54856" s="131"/>
      <c r="Y54856" s="133"/>
      <c r="AJ54856" s="133"/>
      <c r="AO54856" s="135"/>
      <c r="AP54856" s="135"/>
      <c r="BJ54856" s="136"/>
    </row>
    <row r="54857" spans="5:62" ht="14.25" customHeight="1" x14ac:dyDescent="0.25">
      <c r="E54857" s="113"/>
      <c r="H54857" s="133"/>
      <c r="T54857" s="133"/>
      <c r="X54857" s="131"/>
      <c r="Y54857" s="133"/>
      <c r="AJ54857" s="133"/>
      <c r="AO54857" s="135"/>
      <c r="AP54857" s="135"/>
      <c r="BJ54857" s="136"/>
    </row>
    <row r="54858" spans="5:62" ht="14.25" customHeight="1" x14ac:dyDescent="0.25">
      <c r="E54858" s="113"/>
      <c r="H54858" s="133"/>
      <c r="T54858" s="133"/>
      <c r="X54858" s="131"/>
      <c r="Y54858" s="133"/>
      <c r="AJ54858" s="133"/>
      <c r="AO54858" s="135"/>
      <c r="AP54858" s="135"/>
      <c r="BJ54858" s="136"/>
    </row>
    <row r="54859" spans="5:62" ht="14.25" customHeight="1" x14ac:dyDescent="0.25">
      <c r="E54859" s="113"/>
      <c r="H54859" s="133"/>
      <c r="T54859" s="133"/>
      <c r="X54859" s="131"/>
      <c r="Y54859" s="133"/>
      <c r="AJ54859" s="133"/>
      <c r="AO54859" s="135"/>
      <c r="AP54859" s="135"/>
      <c r="BJ54859" s="136"/>
    </row>
    <row r="54860" spans="5:62" ht="14.25" customHeight="1" x14ac:dyDescent="0.25">
      <c r="E54860" s="113"/>
      <c r="H54860" s="133"/>
      <c r="T54860" s="133"/>
      <c r="X54860" s="131"/>
      <c r="Y54860" s="133"/>
      <c r="AJ54860" s="133"/>
      <c r="AO54860" s="135"/>
      <c r="AP54860" s="135"/>
      <c r="BJ54860" s="136"/>
    </row>
    <row r="54861" spans="5:62" ht="14.25" customHeight="1" x14ac:dyDescent="0.25">
      <c r="E54861" s="113"/>
      <c r="H54861" s="133"/>
      <c r="T54861" s="133"/>
      <c r="X54861" s="131"/>
      <c r="Y54861" s="133"/>
      <c r="AJ54861" s="133"/>
      <c r="AO54861" s="135"/>
      <c r="AP54861" s="135"/>
      <c r="BJ54861" s="136"/>
    </row>
    <row r="54862" spans="5:62" ht="14.25" customHeight="1" x14ac:dyDescent="0.25">
      <c r="E54862" s="113"/>
      <c r="H54862" s="133"/>
      <c r="T54862" s="133"/>
      <c r="X54862" s="131"/>
      <c r="Y54862" s="133"/>
      <c r="AJ54862" s="133"/>
      <c r="AO54862" s="135"/>
      <c r="AP54862" s="135"/>
      <c r="BJ54862" s="136"/>
    </row>
    <row r="54863" spans="5:62" ht="14.25" customHeight="1" x14ac:dyDescent="0.25">
      <c r="E54863" s="113"/>
      <c r="H54863" s="133"/>
      <c r="T54863" s="133"/>
      <c r="X54863" s="131"/>
      <c r="Y54863" s="133"/>
      <c r="AJ54863" s="133"/>
      <c r="AO54863" s="135"/>
      <c r="AP54863" s="135"/>
      <c r="BJ54863" s="136"/>
    </row>
    <row r="54864" spans="5:62" ht="14.25" customHeight="1" x14ac:dyDescent="0.25">
      <c r="E54864" s="113"/>
      <c r="H54864" s="133"/>
      <c r="T54864" s="133"/>
      <c r="X54864" s="131"/>
      <c r="Y54864" s="133"/>
      <c r="AJ54864" s="133"/>
      <c r="AO54864" s="135"/>
      <c r="AP54864" s="135"/>
      <c r="BJ54864" s="136"/>
    </row>
    <row r="54865" spans="5:62" ht="14.25" customHeight="1" x14ac:dyDescent="0.25">
      <c r="E54865" s="113"/>
      <c r="H54865" s="133"/>
      <c r="T54865" s="133"/>
      <c r="X54865" s="131"/>
      <c r="Y54865" s="133"/>
      <c r="AJ54865" s="133"/>
      <c r="AO54865" s="135"/>
      <c r="AP54865" s="135"/>
      <c r="BJ54865" s="136"/>
    </row>
    <row r="54866" spans="5:62" ht="14.25" customHeight="1" x14ac:dyDescent="0.25">
      <c r="E54866" s="113"/>
      <c r="H54866" s="133"/>
      <c r="T54866" s="133"/>
      <c r="X54866" s="131"/>
      <c r="Y54866" s="133"/>
      <c r="AJ54866" s="133"/>
      <c r="AO54866" s="135"/>
      <c r="AP54866" s="135"/>
      <c r="BJ54866" s="136"/>
    </row>
    <row r="54867" spans="5:62" ht="14.25" customHeight="1" x14ac:dyDescent="0.25">
      <c r="E54867" s="113"/>
      <c r="H54867" s="133"/>
      <c r="T54867" s="133"/>
      <c r="X54867" s="131"/>
      <c r="Y54867" s="133"/>
      <c r="AJ54867" s="133"/>
      <c r="AO54867" s="135"/>
      <c r="AP54867" s="135"/>
      <c r="BJ54867" s="136"/>
    </row>
    <row r="54868" spans="5:62" ht="14.25" customHeight="1" x14ac:dyDescent="0.25">
      <c r="E54868" s="113"/>
      <c r="H54868" s="133"/>
      <c r="T54868" s="133"/>
      <c r="X54868" s="131"/>
      <c r="Y54868" s="133"/>
      <c r="AJ54868" s="133"/>
      <c r="AO54868" s="135"/>
      <c r="AP54868" s="135"/>
      <c r="BJ54868" s="136"/>
    </row>
    <row r="54869" spans="5:62" ht="14.25" customHeight="1" x14ac:dyDescent="0.25">
      <c r="E54869" s="113"/>
      <c r="H54869" s="133"/>
      <c r="T54869" s="133"/>
      <c r="X54869" s="131"/>
      <c r="Y54869" s="133"/>
      <c r="AJ54869" s="133"/>
      <c r="AO54869" s="135"/>
      <c r="AP54869" s="135"/>
      <c r="BJ54869" s="136"/>
    </row>
    <row r="54870" spans="5:62" ht="14.25" customHeight="1" x14ac:dyDescent="0.25">
      <c r="E54870" s="113"/>
      <c r="H54870" s="133"/>
      <c r="T54870" s="133"/>
      <c r="X54870" s="131"/>
      <c r="Y54870" s="133"/>
      <c r="AJ54870" s="133"/>
      <c r="AO54870" s="135"/>
      <c r="AP54870" s="135"/>
      <c r="BJ54870" s="136"/>
    </row>
    <row r="54871" spans="5:62" ht="14.25" customHeight="1" x14ac:dyDescent="0.25">
      <c r="E54871" s="113"/>
      <c r="H54871" s="133"/>
      <c r="T54871" s="133"/>
      <c r="X54871" s="131"/>
      <c r="Y54871" s="133"/>
      <c r="AJ54871" s="133"/>
      <c r="AO54871" s="135"/>
      <c r="AP54871" s="135"/>
      <c r="BJ54871" s="136"/>
    </row>
    <row r="54872" spans="5:62" ht="14.25" customHeight="1" x14ac:dyDescent="0.25">
      <c r="E54872" s="113"/>
      <c r="H54872" s="133"/>
      <c r="T54872" s="133"/>
      <c r="X54872" s="131"/>
      <c r="Y54872" s="133"/>
      <c r="AJ54872" s="133"/>
      <c r="AO54872" s="135"/>
      <c r="AP54872" s="135"/>
      <c r="BJ54872" s="136"/>
    </row>
    <row r="54873" spans="5:62" ht="14.25" customHeight="1" x14ac:dyDescent="0.25">
      <c r="E54873" s="113"/>
      <c r="H54873" s="133"/>
      <c r="T54873" s="133"/>
      <c r="X54873" s="131"/>
      <c r="Y54873" s="133"/>
      <c r="AJ54873" s="133"/>
      <c r="AO54873" s="135"/>
      <c r="AP54873" s="135"/>
      <c r="BJ54873" s="136"/>
    </row>
    <row r="54874" spans="5:62" ht="14.25" customHeight="1" x14ac:dyDescent="0.25">
      <c r="E54874" s="113"/>
      <c r="H54874" s="133"/>
      <c r="T54874" s="133"/>
      <c r="X54874" s="131"/>
      <c r="Y54874" s="133"/>
      <c r="AJ54874" s="133"/>
      <c r="AO54874" s="135"/>
      <c r="AP54874" s="135"/>
      <c r="BJ54874" s="136"/>
    </row>
    <row r="54875" spans="5:62" ht="14.25" customHeight="1" x14ac:dyDescent="0.25">
      <c r="E54875" s="113"/>
      <c r="H54875" s="133"/>
      <c r="T54875" s="133"/>
      <c r="X54875" s="131"/>
      <c r="Y54875" s="133"/>
      <c r="AJ54875" s="133"/>
      <c r="AO54875" s="135"/>
      <c r="AP54875" s="135"/>
      <c r="BJ54875" s="136"/>
    </row>
    <row r="54876" spans="5:62" ht="14.25" customHeight="1" x14ac:dyDescent="0.25">
      <c r="E54876" s="113"/>
      <c r="H54876" s="133"/>
      <c r="T54876" s="133"/>
      <c r="X54876" s="131"/>
      <c r="Y54876" s="133"/>
      <c r="AJ54876" s="133"/>
      <c r="AO54876" s="135"/>
      <c r="AP54876" s="135"/>
      <c r="BJ54876" s="136"/>
    </row>
    <row r="54877" spans="5:62" ht="14.25" customHeight="1" x14ac:dyDescent="0.25">
      <c r="E54877" s="113"/>
      <c r="H54877" s="133"/>
      <c r="T54877" s="133"/>
      <c r="X54877" s="131"/>
      <c r="Y54877" s="133"/>
      <c r="AJ54877" s="133"/>
      <c r="AO54877" s="135"/>
      <c r="AP54877" s="135"/>
      <c r="BJ54877" s="136"/>
    </row>
    <row r="54878" spans="5:62" ht="14.25" customHeight="1" x14ac:dyDescent="0.25">
      <c r="E54878" s="113"/>
      <c r="H54878" s="133"/>
      <c r="T54878" s="133"/>
      <c r="X54878" s="131"/>
      <c r="Y54878" s="133"/>
      <c r="AJ54878" s="133"/>
      <c r="AO54878" s="135"/>
      <c r="AP54878" s="135"/>
      <c r="BJ54878" s="136"/>
    </row>
    <row r="54879" spans="5:62" ht="14.25" customHeight="1" x14ac:dyDescent="0.25">
      <c r="E54879" s="113"/>
      <c r="H54879" s="133"/>
      <c r="T54879" s="133"/>
      <c r="X54879" s="131"/>
      <c r="Y54879" s="133"/>
      <c r="AJ54879" s="133"/>
      <c r="AO54879" s="135"/>
      <c r="AP54879" s="135"/>
      <c r="BJ54879" s="136"/>
    </row>
    <row r="54880" spans="5:62" ht="14.25" customHeight="1" x14ac:dyDescent="0.25">
      <c r="E54880" s="113"/>
      <c r="H54880" s="133"/>
      <c r="T54880" s="133"/>
      <c r="X54880" s="131"/>
      <c r="Y54880" s="133"/>
      <c r="AJ54880" s="133"/>
      <c r="AO54880" s="135"/>
      <c r="AP54880" s="135"/>
      <c r="BJ54880" s="136"/>
    </row>
    <row r="54881" spans="5:62" ht="14.25" customHeight="1" x14ac:dyDescent="0.25">
      <c r="E54881" s="113"/>
      <c r="H54881" s="133"/>
      <c r="T54881" s="133"/>
      <c r="X54881" s="131"/>
      <c r="Y54881" s="133"/>
      <c r="AJ54881" s="133"/>
      <c r="AO54881" s="135"/>
      <c r="AP54881" s="135"/>
      <c r="BJ54881" s="136"/>
    </row>
    <row r="54882" spans="5:62" ht="14.25" customHeight="1" x14ac:dyDescent="0.25">
      <c r="E54882" s="113"/>
      <c r="H54882" s="133"/>
      <c r="T54882" s="133"/>
      <c r="X54882" s="131"/>
      <c r="Y54882" s="133"/>
      <c r="AJ54882" s="133"/>
      <c r="AO54882" s="135"/>
      <c r="AP54882" s="135"/>
      <c r="BJ54882" s="136"/>
    </row>
    <row r="54883" spans="5:62" ht="14.25" customHeight="1" x14ac:dyDescent="0.25">
      <c r="E54883" s="113"/>
      <c r="H54883" s="133"/>
      <c r="T54883" s="133"/>
      <c r="X54883" s="131"/>
      <c r="Y54883" s="133"/>
      <c r="AJ54883" s="133"/>
      <c r="AO54883" s="135"/>
      <c r="AP54883" s="135"/>
      <c r="BJ54883" s="136"/>
    </row>
    <row r="54884" spans="5:62" ht="14.25" customHeight="1" x14ac:dyDescent="0.25">
      <c r="E54884" s="113"/>
      <c r="H54884" s="133"/>
      <c r="T54884" s="133"/>
      <c r="X54884" s="131"/>
      <c r="Y54884" s="133"/>
      <c r="AJ54884" s="133"/>
      <c r="AO54884" s="135"/>
      <c r="AP54884" s="135"/>
      <c r="BJ54884" s="136"/>
    </row>
    <row r="54885" spans="5:62" ht="14.25" customHeight="1" x14ac:dyDescent="0.25">
      <c r="E54885" s="113"/>
      <c r="H54885" s="133"/>
      <c r="T54885" s="133"/>
      <c r="X54885" s="131"/>
      <c r="Y54885" s="133"/>
      <c r="AJ54885" s="133"/>
      <c r="AO54885" s="135"/>
      <c r="AP54885" s="135"/>
      <c r="BJ54885" s="136"/>
    </row>
    <row r="54886" spans="5:62" ht="14.25" customHeight="1" x14ac:dyDescent="0.25">
      <c r="E54886" s="113"/>
      <c r="H54886" s="133"/>
      <c r="T54886" s="133"/>
      <c r="X54886" s="131"/>
      <c r="Y54886" s="133"/>
      <c r="AJ54886" s="133"/>
      <c r="AO54886" s="135"/>
      <c r="AP54886" s="135"/>
      <c r="BJ54886" s="136"/>
    </row>
    <row r="54887" spans="5:62" ht="14.25" customHeight="1" x14ac:dyDescent="0.25">
      <c r="E54887" s="113"/>
      <c r="H54887" s="133"/>
      <c r="T54887" s="133"/>
      <c r="X54887" s="131"/>
      <c r="Y54887" s="133"/>
      <c r="AJ54887" s="133"/>
      <c r="AO54887" s="135"/>
      <c r="AP54887" s="135"/>
      <c r="BJ54887" s="136"/>
    </row>
    <row r="54888" spans="5:62" ht="14.25" customHeight="1" x14ac:dyDescent="0.25">
      <c r="E54888" s="113"/>
      <c r="H54888" s="133"/>
      <c r="T54888" s="133"/>
      <c r="X54888" s="131"/>
      <c r="Y54888" s="133"/>
      <c r="AJ54888" s="133"/>
      <c r="AO54888" s="135"/>
      <c r="AP54888" s="135"/>
      <c r="BJ54888" s="136"/>
    </row>
    <row r="54889" spans="5:62" ht="14.25" customHeight="1" x14ac:dyDescent="0.25">
      <c r="E54889" s="113"/>
      <c r="H54889" s="133"/>
      <c r="T54889" s="133"/>
      <c r="X54889" s="131"/>
      <c r="Y54889" s="133"/>
      <c r="AJ54889" s="133"/>
      <c r="AO54889" s="135"/>
      <c r="AP54889" s="135"/>
      <c r="BJ54889" s="136"/>
    </row>
    <row r="54890" spans="5:62" ht="14.25" customHeight="1" x14ac:dyDescent="0.25">
      <c r="E54890" s="113"/>
      <c r="H54890" s="133"/>
      <c r="T54890" s="133"/>
      <c r="X54890" s="131"/>
      <c r="Y54890" s="133"/>
      <c r="AJ54890" s="133"/>
      <c r="AO54890" s="135"/>
      <c r="AP54890" s="135"/>
      <c r="BJ54890" s="136"/>
    </row>
    <row r="54891" spans="5:62" ht="14.25" customHeight="1" x14ac:dyDescent="0.25">
      <c r="E54891" s="113"/>
      <c r="H54891" s="133"/>
      <c r="T54891" s="133"/>
      <c r="X54891" s="131"/>
      <c r="Y54891" s="133"/>
      <c r="AJ54891" s="133"/>
      <c r="AO54891" s="135"/>
      <c r="AP54891" s="135"/>
      <c r="BJ54891" s="136"/>
    </row>
    <row r="54892" spans="5:62" ht="14.25" customHeight="1" x14ac:dyDescent="0.25">
      <c r="E54892" s="113"/>
      <c r="H54892" s="133"/>
      <c r="T54892" s="133"/>
      <c r="X54892" s="131"/>
      <c r="Y54892" s="133"/>
      <c r="AJ54892" s="133"/>
      <c r="AO54892" s="135"/>
      <c r="AP54892" s="135"/>
      <c r="BJ54892" s="136"/>
    </row>
    <row r="54893" spans="5:62" ht="14.25" customHeight="1" x14ac:dyDescent="0.25">
      <c r="E54893" s="113"/>
      <c r="H54893" s="133"/>
      <c r="T54893" s="133"/>
      <c r="X54893" s="131"/>
      <c r="Y54893" s="133"/>
      <c r="AJ54893" s="133"/>
      <c r="AO54893" s="135"/>
      <c r="AP54893" s="135"/>
      <c r="BJ54893" s="136"/>
    </row>
    <row r="54894" spans="5:62" ht="14.25" customHeight="1" x14ac:dyDescent="0.25">
      <c r="E54894" s="113"/>
      <c r="H54894" s="133"/>
      <c r="T54894" s="133"/>
      <c r="X54894" s="131"/>
      <c r="Y54894" s="133"/>
      <c r="AJ54894" s="133"/>
      <c r="AO54894" s="135"/>
      <c r="AP54894" s="135"/>
      <c r="BJ54894" s="136"/>
    </row>
    <row r="54895" spans="5:62" ht="14.25" customHeight="1" x14ac:dyDescent="0.25">
      <c r="E54895" s="113"/>
      <c r="H54895" s="133"/>
      <c r="T54895" s="133"/>
      <c r="X54895" s="131"/>
      <c r="Y54895" s="133"/>
      <c r="AJ54895" s="133"/>
      <c r="AO54895" s="135"/>
      <c r="AP54895" s="135"/>
      <c r="BJ54895" s="136"/>
    </row>
    <row r="54896" spans="5:62" ht="14.25" customHeight="1" x14ac:dyDescent="0.25">
      <c r="E54896" s="113"/>
      <c r="H54896" s="133"/>
      <c r="T54896" s="133"/>
      <c r="X54896" s="131"/>
      <c r="Y54896" s="133"/>
      <c r="AJ54896" s="133"/>
      <c r="AO54896" s="135"/>
      <c r="AP54896" s="135"/>
      <c r="BJ54896" s="136"/>
    </row>
    <row r="54897" spans="5:62" ht="14.25" customHeight="1" x14ac:dyDescent="0.25">
      <c r="E54897" s="113"/>
      <c r="H54897" s="133"/>
      <c r="T54897" s="133"/>
      <c r="X54897" s="131"/>
      <c r="Y54897" s="133"/>
      <c r="AJ54897" s="133"/>
      <c r="AO54897" s="135"/>
      <c r="AP54897" s="135"/>
      <c r="BJ54897" s="136"/>
    </row>
    <row r="54898" spans="5:62" ht="14.25" customHeight="1" x14ac:dyDescent="0.25">
      <c r="E54898" s="113"/>
      <c r="H54898" s="133"/>
      <c r="T54898" s="133"/>
      <c r="X54898" s="131"/>
      <c r="Y54898" s="133"/>
      <c r="AJ54898" s="133"/>
      <c r="AO54898" s="135"/>
      <c r="AP54898" s="135"/>
      <c r="BJ54898" s="136"/>
    </row>
    <row r="54899" spans="5:62" ht="14.25" customHeight="1" x14ac:dyDescent="0.25">
      <c r="E54899" s="113"/>
      <c r="H54899" s="133"/>
      <c r="T54899" s="133"/>
      <c r="X54899" s="131"/>
      <c r="Y54899" s="133"/>
      <c r="AJ54899" s="133"/>
      <c r="AO54899" s="135"/>
      <c r="AP54899" s="135"/>
      <c r="BJ54899" s="136"/>
    </row>
    <row r="54900" spans="5:62" ht="14.25" customHeight="1" x14ac:dyDescent="0.25">
      <c r="E54900" s="113"/>
      <c r="H54900" s="133"/>
      <c r="T54900" s="133"/>
      <c r="X54900" s="131"/>
      <c r="Y54900" s="133"/>
      <c r="AJ54900" s="133"/>
      <c r="AO54900" s="135"/>
      <c r="AP54900" s="135"/>
      <c r="BJ54900" s="136"/>
    </row>
    <row r="54901" spans="5:62" ht="14.25" customHeight="1" x14ac:dyDescent="0.25">
      <c r="E54901" s="113"/>
      <c r="H54901" s="133"/>
      <c r="T54901" s="133"/>
      <c r="X54901" s="131"/>
      <c r="Y54901" s="133"/>
      <c r="AJ54901" s="133"/>
      <c r="AO54901" s="135"/>
      <c r="AP54901" s="135"/>
      <c r="BJ54901" s="136"/>
    </row>
    <row r="54902" spans="5:62" ht="14.25" customHeight="1" x14ac:dyDescent="0.25">
      <c r="E54902" s="113"/>
      <c r="H54902" s="133"/>
      <c r="T54902" s="133"/>
      <c r="X54902" s="131"/>
      <c r="Y54902" s="133"/>
      <c r="AJ54902" s="133"/>
      <c r="AO54902" s="135"/>
      <c r="AP54902" s="135"/>
      <c r="BJ54902" s="136"/>
    </row>
    <row r="54903" spans="5:62" ht="14.25" customHeight="1" x14ac:dyDescent="0.25">
      <c r="E54903" s="113"/>
      <c r="H54903" s="133"/>
      <c r="T54903" s="133"/>
      <c r="X54903" s="131"/>
      <c r="Y54903" s="133"/>
      <c r="AJ54903" s="133"/>
      <c r="AO54903" s="135"/>
      <c r="AP54903" s="135"/>
      <c r="BJ54903" s="136"/>
    </row>
    <row r="54904" spans="5:62" ht="14.25" customHeight="1" x14ac:dyDescent="0.25">
      <c r="E54904" s="113"/>
      <c r="H54904" s="133"/>
      <c r="T54904" s="133"/>
      <c r="X54904" s="131"/>
      <c r="Y54904" s="133"/>
      <c r="AJ54904" s="133"/>
      <c r="AO54904" s="135"/>
      <c r="AP54904" s="135"/>
      <c r="BJ54904" s="136"/>
    </row>
    <row r="54905" spans="5:62" ht="14.25" customHeight="1" x14ac:dyDescent="0.25">
      <c r="E54905" s="113"/>
      <c r="H54905" s="133"/>
      <c r="T54905" s="133"/>
      <c r="X54905" s="131"/>
      <c r="Y54905" s="133"/>
      <c r="AJ54905" s="133"/>
      <c r="AO54905" s="135"/>
      <c r="AP54905" s="135"/>
      <c r="BJ54905" s="136"/>
    </row>
    <row r="54906" spans="5:62" ht="14.25" customHeight="1" x14ac:dyDescent="0.25">
      <c r="E54906" s="113"/>
      <c r="H54906" s="133"/>
      <c r="T54906" s="133"/>
      <c r="X54906" s="131"/>
      <c r="Y54906" s="133"/>
      <c r="AJ54906" s="133"/>
      <c r="AO54906" s="135"/>
      <c r="AP54906" s="135"/>
      <c r="BJ54906" s="136"/>
    </row>
    <row r="54907" spans="5:62" ht="14.25" customHeight="1" x14ac:dyDescent="0.25">
      <c r="E54907" s="113"/>
      <c r="H54907" s="133"/>
      <c r="T54907" s="133"/>
      <c r="X54907" s="131"/>
      <c r="Y54907" s="133"/>
      <c r="AJ54907" s="133"/>
      <c r="AO54907" s="135"/>
      <c r="AP54907" s="135"/>
      <c r="BJ54907" s="136"/>
    </row>
    <row r="54908" spans="5:62" ht="14.25" customHeight="1" x14ac:dyDescent="0.25">
      <c r="E54908" s="113"/>
      <c r="H54908" s="133"/>
      <c r="T54908" s="133"/>
      <c r="X54908" s="131"/>
      <c r="Y54908" s="133"/>
      <c r="AJ54908" s="133"/>
      <c r="AO54908" s="135"/>
      <c r="AP54908" s="135"/>
      <c r="BJ54908" s="136"/>
    </row>
    <row r="54909" spans="5:62" ht="14.25" customHeight="1" x14ac:dyDescent="0.25">
      <c r="E54909" s="113"/>
      <c r="H54909" s="133"/>
      <c r="T54909" s="133"/>
      <c r="X54909" s="131"/>
      <c r="Y54909" s="133"/>
      <c r="AJ54909" s="133"/>
      <c r="AO54909" s="135"/>
      <c r="AP54909" s="135"/>
      <c r="BJ54909" s="136"/>
    </row>
    <row r="54910" spans="5:62" ht="14.25" customHeight="1" x14ac:dyDescent="0.25">
      <c r="E54910" s="113"/>
      <c r="H54910" s="133"/>
      <c r="T54910" s="133"/>
      <c r="X54910" s="131"/>
      <c r="Y54910" s="133"/>
      <c r="AJ54910" s="133"/>
      <c r="AO54910" s="135"/>
      <c r="AP54910" s="135"/>
      <c r="BJ54910" s="136"/>
    </row>
    <row r="54911" spans="5:62" ht="14.25" customHeight="1" x14ac:dyDescent="0.25">
      <c r="E54911" s="113"/>
      <c r="H54911" s="133"/>
      <c r="T54911" s="133"/>
      <c r="X54911" s="131"/>
      <c r="Y54911" s="133"/>
      <c r="AJ54911" s="133"/>
      <c r="AO54911" s="135"/>
      <c r="AP54911" s="135"/>
      <c r="BJ54911" s="136"/>
    </row>
    <row r="54912" spans="5:62" ht="14.25" customHeight="1" x14ac:dyDescent="0.25">
      <c r="E54912" s="113"/>
      <c r="H54912" s="133"/>
      <c r="T54912" s="133"/>
      <c r="X54912" s="131"/>
      <c r="Y54912" s="133"/>
      <c r="AJ54912" s="133"/>
      <c r="AO54912" s="135"/>
      <c r="AP54912" s="135"/>
      <c r="BJ54912" s="136"/>
    </row>
    <row r="54913" spans="5:62" ht="14.25" customHeight="1" x14ac:dyDescent="0.25">
      <c r="E54913" s="113"/>
      <c r="H54913" s="133"/>
      <c r="T54913" s="133"/>
      <c r="X54913" s="131"/>
      <c r="Y54913" s="133"/>
      <c r="AJ54913" s="133"/>
      <c r="AO54913" s="135"/>
      <c r="AP54913" s="135"/>
      <c r="BJ54913" s="136"/>
    </row>
    <row r="54914" spans="5:62" ht="14.25" customHeight="1" x14ac:dyDescent="0.25">
      <c r="E54914" s="113"/>
      <c r="H54914" s="133"/>
      <c r="T54914" s="133"/>
      <c r="X54914" s="131"/>
      <c r="Y54914" s="133"/>
      <c r="AJ54914" s="133"/>
      <c r="AO54914" s="135"/>
      <c r="AP54914" s="135"/>
      <c r="BJ54914" s="136"/>
    </row>
    <row r="54915" spans="5:62" ht="14.25" customHeight="1" x14ac:dyDescent="0.25">
      <c r="E54915" s="113"/>
      <c r="H54915" s="133"/>
      <c r="T54915" s="133"/>
      <c r="X54915" s="131"/>
      <c r="Y54915" s="133"/>
      <c r="AJ54915" s="133"/>
      <c r="AO54915" s="135"/>
      <c r="AP54915" s="135"/>
      <c r="BJ54915" s="136"/>
    </row>
    <row r="54916" spans="5:62" ht="14.25" customHeight="1" x14ac:dyDescent="0.25">
      <c r="E54916" s="113"/>
      <c r="H54916" s="133"/>
      <c r="T54916" s="133"/>
      <c r="X54916" s="131"/>
      <c r="Y54916" s="133"/>
      <c r="AJ54916" s="133"/>
      <c r="AO54916" s="135"/>
      <c r="AP54916" s="135"/>
      <c r="BJ54916" s="136"/>
    </row>
    <row r="54917" spans="5:62" ht="14.25" customHeight="1" x14ac:dyDescent="0.25">
      <c r="E54917" s="113"/>
      <c r="H54917" s="133"/>
      <c r="T54917" s="133"/>
      <c r="X54917" s="131"/>
      <c r="Y54917" s="133"/>
      <c r="AJ54917" s="133"/>
      <c r="AO54917" s="135"/>
      <c r="AP54917" s="135"/>
      <c r="BJ54917" s="136"/>
    </row>
    <row r="54918" spans="5:62" ht="14.25" customHeight="1" x14ac:dyDescent="0.25">
      <c r="E54918" s="113"/>
      <c r="H54918" s="133"/>
      <c r="T54918" s="133"/>
      <c r="X54918" s="131"/>
      <c r="Y54918" s="133"/>
      <c r="AJ54918" s="133"/>
      <c r="AO54918" s="135"/>
      <c r="AP54918" s="135"/>
      <c r="BJ54918" s="136"/>
    </row>
    <row r="54919" spans="5:62" ht="14.25" customHeight="1" x14ac:dyDescent="0.25">
      <c r="E54919" s="113"/>
      <c r="H54919" s="133"/>
      <c r="T54919" s="133"/>
      <c r="X54919" s="131"/>
      <c r="Y54919" s="133"/>
      <c r="AJ54919" s="133"/>
      <c r="AO54919" s="135"/>
      <c r="AP54919" s="135"/>
      <c r="BJ54919" s="136"/>
    </row>
    <row r="54920" spans="5:62" ht="14.25" customHeight="1" x14ac:dyDescent="0.25">
      <c r="E54920" s="113"/>
      <c r="H54920" s="133"/>
      <c r="T54920" s="133"/>
      <c r="X54920" s="131"/>
      <c r="Y54920" s="133"/>
      <c r="AJ54920" s="133"/>
      <c r="AO54920" s="135"/>
      <c r="AP54920" s="135"/>
      <c r="BJ54920" s="136"/>
    </row>
    <row r="54921" spans="5:62" ht="14.25" customHeight="1" x14ac:dyDescent="0.25">
      <c r="E54921" s="113"/>
      <c r="H54921" s="133"/>
      <c r="T54921" s="133"/>
      <c r="X54921" s="131"/>
      <c r="Y54921" s="133"/>
      <c r="AJ54921" s="133"/>
      <c r="AO54921" s="135"/>
      <c r="AP54921" s="135"/>
      <c r="BJ54921" s="136"/>
    </row>
    <row r="54922" spans="5:62" ht="14.25" customHeight="1" x14ac:dyDescent="0.25">
      <c r="E54922" s="113"/>
      <c r="H54922" s="133"/>
      <c r="T54922" s="133"/>
      <c r="X54922" s="131"/>
      <c r="Y54922" s="133"/>
      <c r="AJ54922" s="133"/>
      <c r="AO54922" s="135"/>
      <c r="AP54922" s="135"/>
      <c r="BJ54922" s="136"/>
    </row>
    <row r="54923" spans="5:62" ht="14.25" customHeight="1" x14ac:dyDescent="0.25">
      <c r="E54923" s="113"/>
      <c r="H54923" s="133"/>
      <c r="T54923" s="133"/>
      <c r="X54923" s="131"/>
      <c r="Y54923" s="133"/>
      <c r="AJ54923" s="133"/>
      <c r="AO54923" s="135"/>
      <c r="AP54923" s="135"/>
      <c r="BJ54923" s="136"/>
    </row>
    <row r="54924" spans="5:62" ht="14.25" customHeight="1" x14ac:dyDescent="0.25">
      <c r="E54924" s="113"/>
      <c r="H54924" s="133"/>
      <c r="T54924" s="133"/>
      <c r="X54924" s="131"/>
      <c r="Y54924" s="133"/>
      <c r="AJ54924" s="133"/>
      <c r="AO54924" s="135"/>
      <c r="AP54924" s="135"/>
      <c r="BJ54924" s="136"/>
    </row>
    <row r="54925" spans="5:62" ht="14.25" customHeight="1" x14ac:dyDescent="0.25">
      <c r="E54925" s="113"/>
      <c r="H54925" s="133"/>
      <c r="T54925" s="133"/>
      <c r="X54925" s="131"/>
      <c r="Y54925" s="133"/>
      <c r="AJ54925" s="133"/>
      <c r="AO54925" s="135"/>
      <c r="AP54925" s="135"/>
      <c r="BJ54925" s="136"/>
    </row>
    <row r="54926" spans="5:62" ht="14.25" customHeight="1" x14ac:dyDescent="0.25">
      <c r="E54926" s="113"/>
      <c r="H54926" s="133"/>
      <c r="T54926" s="133"/>
      <c r="X54926" s="131"/>
      <c r="Y54926" s="133"/>
      <c r="AJ54926" s="133"/>
      <c r="AO54926" s="135"/>
      <c r="AP54926" s="135"/>
      <c r="BJ54926" s="136"/>
    </row>
    <row r="54927" spans="5:62" ht="14.25" customHeight="1" x14ac:dyDescent="0.25">
      <c r="E54927" s="113"/>
      <c r="H54927" s="133"/>
      <c r="T54927" s="133"/>
      <c r="X54927" s="131"/>
      <c r="Y54927" s="133"/>
      <c r="AJ54927" s="133"/>
      <c r="AO54927" s="135"/>
      <c r="AP54927" s="135"/>
      <c r="BJ54927" s="136"/>
    </row>
    <row r="54928" spans="5:62" ht="14.25" customHeight="1" x14ac:dyDescent="0.25">
      <c r="E54928" s="113"/>
      <c r="H54928" s="133"/>
      <c r="T54928" s="133"/>
      <c r="X54928" s="131"/>
      <c r="Y54928" s="133"/>
      <c r="AJ54928" s="133"/>
      <c r="AO54928" s="135"/>
      <c r="AP54928" s="135"/>
      <c r="BJ54928" s="136"/>
    </row>
    <row r="54929" spans="5:62" ht="14.25" customHeight="1" x14ac:dyDescent="0.25">
      <c r="E54929" s="113"/>
      <c r="H54929" s="133"/>
      <c r="T54929" s="133"/>
      <c r="X54929" s="131"/>
      <c r="Y54929" s="133"/>
      <c r="AJ54929" s="133"/>
      <c r="AO54929" s="135"/>
      <c r="AP54929" s="135"/>
      <c r="BJ54929" s="136"/>
    </row>
    <row r="54930" spans="5:62" ht="14.25" customHeight="1" x14ac:dyDescent="0.25">
      <c r="E54930" s="113"/>
      <c r="H54930" s="133"/>
      <c r="T54930" s="133"/>
      <c r="X54930" s="131"/>
      <c r="Y54930" s="133"/>
      <c r="AJ54930" s="133"/>
      <c r="AO54930" s="135"/>
      <c r="AP54930" s="135"/>
      <c r="BJ54930" s="136"/>
    </row>
    <row r="54931" spans="5:62" ht="14.25" customHeight="1" x14ac:dyDescent="0.25">
      <c r="E54931" s="113"/>
      <c r="H54931" s="133"/>
      <c r="T54931" s="133"/>
      <c r="X54931" s="131"/>
      <c r="Y54931" s="133"/>
      <c r="AJ54931" s="133"/>
      <c r="AO54931" s="135"/>
      <c r="AP54931" s="135"/>
      <c r="BJ54931" s="136"/>
    </row>
    <row r="54932" spans="5:62" ht="14.25" customHeight="1" x14ac:dyDescent="0.25">
      <c r="E54932" s="113"/>
      <c r="H54932" s="133"/>
      <c r="T54932" s="133"/>
      <c r="X54932" s="131"/>
      <c r="Y54932" s="133"/>
      <c r="AJ54932" s="133"/>
      <c r="AO54932" s="135"/>
      <c r="AP54932" s="135"/>
      <c r="BJ54932" s="136"/>
    </row>
    <row r="54933" spans="5:62" ht="14.25" customHeight="1" x14ac:dyDescent="0.25">
      <c r="E54933" s="113"/>
      <c r="H54933" s="133"/>
      <c r="T54933" s="133"/>
      <c r="X54933" s="131"/>
      <c r="Y54933" s="133"/>
      <c r="AJ54933" s="133"/>
      <c r="AO54933" s="135"/>
      <c r="AP54933" s="135"/>
      <c r="BJ54933" s="136"/>
    </row>
    <row r="54934" spans="5:62" ht="14.25" customHeight="1" x14ac:dyDescent="0.25">
      <c r="E54934" s="113"/>
      <c r="H54934" s="133"/>
      <c r="T54934" s="133"/>
      <c r="X54934" s="131"/>
      <c r="Y54934" s="133"/>
      <c r="AJ54934" s="133"/>
      <c r="AO54934" s="135"/>
      <c r="AP54934" s="135"/>
      <c r="BJ54934" s="136"/>
    </row>
    <row r="54935" spans="5:62" ht="14.25" customHeight="1" x14ac:dyDescent="0.25">
      <c r="E54935" s="113"/>
      <c r="H54935" s="133"/>
      <c r="T54935" s="133"/>
      <c r="X54935" s="131"/>
      <c r="Y54935" s="133"/>
      <c r="AJ54935" s="133"/>
      <c r="AO54935" s="135"/>
      <c r="AP54935" s="135"/>
      <c r="BJ54935" s="136"/>
    </row>
    <row r="54936" spans="5:62" ht="14.25" customHeight="1" x14ac:dyDescent="0.25">
      <c r="E54936" s="113"/>
      <c r="H54936" s="133"/>
      <c r="T54936" s="133"/>
      <c r="X54936" s="131"/>
      <c r="Y54936" s="133"/>
      <c r="AJ54936" s="133"/>
      <c r="AO54936" s="135"/>
      <c r="AP54936" s="135"/>
      <c r="BJ54936" s="136"/>
    </row>
    <row r="54937" spans="5:62" ht="14.25" customHeight="1" x14ac:dyDescent="0.25">
      <c r="E54937" s="113"/>
      <c r="H54937" s="133"/>
      <c r="T54937" s="133"/>
      <c r="X54937" s="131"/>
      <c r="Y54937" s="133"/>
      <c r="AJ54937" s="133"/>
      <c r="AO54937" s="135"/>
      <c r="AP54937" s="135"/>
      <c r="BJ54937" s="136"/>
    </row>
    <row r="54938" spans="5:62" ht="14.25" customHeight="1" x14ac:dyDescent="0.25">
      <c r="E54938" s="113"/>
      <c r="H54938" s="133"/>
      <c r="T54938" s="133"/>
      <c r="X54938" s="131"/>
      <c r="Y54938" s="133"/>
      <c r="AJ54938" s="133"/>
      <c r="AO54938" s="135"/>
      <c r="AP54938" s="135"/>
      <c r="BJ54938" s="136"/>
    </row>
    <row r="54939" spans="5:62" ht="14.25" customHeight="1" x14ac:dyDescent="0.25">
      <c r="E54939" s="113"/>
      <c r="H54939" s="133"/>
      <c r="T54939" s="133"/>
      <c r="X54939" s="131"/>
      <c r="Y54939" s="133"/>
      <c r="AJ54939" s="133"/>
      <c r="AO54939" s="135"/>
      <c r="AP54939" s="135"/>
      <c r="BJ54939" s="136"/>
    </row>
    <row r="54940" spans="5:62" ht="14.25" customHeight="1" x14ac:dyDescent="0.25">
      <c r="E54940" s="113"/>
      <c r="H54940" s="133"/>
      <c r="T54940" s="133"/>
      <c r="X54940" s="131"/>
      <c r="Y54940" s="133"/>
      <c r="AJ54940" s="133"/>
      <c r="AO54940" s="135"/>
      <c r="AP54940" s="135"/>
      <c r="BJ54940" s="136"/>
    </row>
    <row r="54941" spans="5:62" ht="14.25" customHeight="1" x14ac:dyDescent="0.25">
      <c r="E54941" s="113"/>
      <c r="H54941" s="133"/>
      <c r="T54941" s="133"/>
      <c r="X54941" s="131"/>
      <c r="Y54941" s="133"/>
      <c r="AJ54941" s="133"/>
      <c r="AO54941" s="135"/>
      <c r="AP54941" s="135"/>
      <c r="BJ54941" s="136"/>
    </row>
    <row r="54942" spans="5:62" ht="14.25" customHeight="1" x14ac:dyDescent="0.25">
      <c r="E54942" s="113"/>
      <c r="H54942" s="133"/>
      <c r="T54942" s="133"/>
      <c r="X54942" s="131"/>
      <c r="Y54942" s="133"/>
      <c r="AJ54942" s="133"/>
      <c r="AO54942" s="135"/>
      <c r="AP54942" s="135"/>
      <c r="BJ54942" s="136"/>
    </row>
    <row r="54943" spans="5:62" ht="14.25" customHeight="1" x14ac:dyDescent="0.25">
      <c r="E54943" s="113"/>
      <c r="H54943" s="133"/>
      <c r="T54943" s="133"/>
      <c r="X54943" s="131"/>
      <c r="Y54943" s="133"/>
      <c r="AJ54943" s="133"/>
      <c r="AO54943" s="135"/>
      <c r="AP54943" s="135"/>
      <c r="BJ54943" s="136"/>
    </row>
    <row r="54944" spans="5:62" ht="14.25" customHeight="1" x14ac:dyDescent="0.25">
      <c r="E54944" s="113"/>
      <c r="H54944" s="133"/>
      <c r="T54944" s="133"/>
      <c r="X54944" s="131"/>
      <c r="Y54944" s="133"/>
      <c r="AJ54944" s="133"/>
      <c r="AO54944" s="135"/>
      <c r="AP54944" s="135"/>
      <c r="BJ54944" s="136"/>
    </row>
    <row r="54945" spans="5:62" ht="14.25" customHeight="1" x14ac:dyDescent="0.25">
      <c r="E54945" s="113"/>
      <c r="H54945" s="133"/>
      <c r="T54945" s="133"/>
      <c r="X54945" s="131"/>
      <c r="Y54945" s="133"/>
      <c r="AJ54945" s="133"/>
      <c r="AO54945" s="135"/>
      <c r="AP54945" s="135"/>
      <c r="BJ54945" s="136"/>
    </row>
    <row r="54946" spans="5:62" ht="14.25" customHeight="1" x14ac:dyDescent="0.25">
      <c r="E54946" s="113"/>
      <c r="H54946" s="133"/>
      <c r="T54946" s="133"/>
      <c r="X54946" s="131"/>
      <c r="Y54946" s="133"/>
      <c r="AJ54946" s="133"/>
      <c r="AO54946" s="135"/>
      <c r="AP54946" s="135"/>
      <c r="BJ54946" s="136"/>
    </row>
    <row r="54947" spans="5:62" ht="14.25" customHeight="1" x14ac:dyDescent="0.25">
      <c r="E54947" s="113"/>
      <c r="H54947" s="133"/>
      <c r="T54947" s="133"/>
      <c r="X54947" s="131"/>
      <c r="Y54947" s="133"/>
      <c r="AJ54947" s="133"/>
      <c r="AO54947" s="135"/>
      <c r="AP54947" s="135"/>
      <c r="BJ54947" s="136"/>
    </row>
    <row r="54948" spans="5:62" ht="14.25" customHeight="1" x14ac:dyDescent="0.25">
      <c r="E54948" s="113"/>
      <c r="H54948" s="133"/>
      <c r="T54948" s="133"/>
      <c r="X54948" s="131"/>
      <c r="Y54948" s="133"/>
      <c r="AJ54948" s="133"/>
      <c r="AO54948" s="135"/>
      <c r="AP54948" s="135"/>
      <c r="BJ54948" s="136"/>
    </row>
    <row r="54949" spans="5:62" ht="14.25" customHeight="1" x14ac:dyDescent="0.25">
      <c r="E54949" s="113"/>
      <c r="H54949" s="133"/>
      <c r="T54949" s="133"/>
      <c r="X54949" s="131"/>
      <c r="Y54949" s="133"/>
      <c r="AJ54949" s="133"/>
      <c r="AO54949" s="135"/>
      <c r="AP54949" s="135"/>
      <c r="BJ54949" s="136"/>
    </row>
    <row r="54950" spans="5:62" ht="14.25" customHeight="1" x14ac:dyDescent="0.25">
      <c r="E54950" s="113"/>
      <c r="H54950" s="133"/>
      <c r="T54950" s="133"/>
      <c r="X54950" s="131"/>
      <c r="Y54950" s="133"/>
      <c r="AJ54950" s="133"/>
      <c r="AO54950" s="135"/>
      <c r="AP54950" s="135"/>
      <c r="BJ54950" s="136"/>
    </row>
    <row r="54951" spans="5:62" ht="14.25" customHeight="1" x14ac:dyDescent="0.25">
      <c r="E54951" s="113"/>
      <c r="H54951" s="133"/>
      <c r="T54951" s="133"/>
      <c r="X54951" s="131"/>
      <c r="Y54951" s="133"/>
      <c r="AJ54951" s="133"/>
      <c r="AO54951" s="135"/>
      <c r="AP54951" s="135"/>
      <c r="BJ54951" s="136"/>
    </row>
    <row r="54952" spans="5:62" ht="14.25" customHeight="1" x14ac:dyDescent="0.25">
      <c r="E54952" s="113"/>
      <c r="H54952" s="133"/>
      <c r="T54952" s="133"/>
      <c r="X54952" s="131"/>
      <c r="Y54952" s="133"/>
      <c r="AJ54952" s="133"/>
      <c r="AO54952" s="135"/>
      <c r="AP54952" s="135"/>
      <c r="BJ54952" s="136"/>
    </row>
    <row r="54953" spans="5:62" ht="14.25" customHeight="1" x14ac:dyDescent="0.25">
      <c r="E54953" s="113"/>
      <c r="H54953" s="133"/>
      <c r="T54953" s="133"/>
      <c r="X54953" s="131"/>
      <c r="Y54953" s="133"/>
      <c r="AJ54953" s="133"/>
      <c r="AO54953" s="135"/>
      <c r="AP54953" s="135"/>
      <c r="BJ54953" s="136"/>
    </row>
    <row r="54954" spans="5:62" ht="14.25" customHeight="1" x14ac:dyDescent="0.25">
      <c r="E54954" s="113"/>
      <c r="H54954" s="133"/>
      <c r="T54954" s="133"/>
      <c r="X54954" s="131"/>
      <c r="Y54954" s="133"/>
      <c r="AJ54954" s="133"/>
      <c r="AO54954" s="135"/>
      <c r="AP54954" s="135"/>
      <c r="BJ54954" s="136"/>
    </row>
    <row r="54955" spans="5:62" ht="14.25" customHeight="1" x14ac:dyDescent="0.25">
      <c r="E54955" s="113"/>
      <c r="H54955" s="133"/>
      <c r="T54955" s="133"/>
      <c r="X54955" s="131"/>
      <c r="Y54955" s="133"/>
      <c r="AJ54955" s="133"/>
      <c r="AO54955" s="135"/>
      <c r="AP54955" s="135"/>
      <c r="BJ54955" s="136"/>
    </row>
    <row r="54956" spans="5:62" ht="14.25" customHeight="1" x14ac:dyDescent="0.25">
      <c r="E54956" s="113"/>
      <c r="H54956" s="133"/>
      <c r="T54956" s="133"/>
      <c r="X54956" s="131"/>
      <c r="Y54956" s="133"/>
      <c r="AJ54956" s="133"/>
      <c r="AO54956" s="135"/>
      <c r="AP54956" s="135"/>
      <c r="BJ54956" s="136"/>
    </row>
    <row r="54957" spans="5:62" ht="14.25" customHeight="1" x14ac:dyDescent="0.25">
      <c r="E54957" s="113"/>
      <c r="H54957" s="133"/>
      <c r="T54957" s="133"/>
      <c r="X54957" s="131"/>
      <c r="Y54957" s="133"/>
      <c r="AJ54957" s="133"/>
      <c r="AO54957" s="135"/>
      <c r="AP54957" s="135"/>
      <c r="BJ54957" s="136"/>
    </row>
    <row r="54958" spans="5:62" ht="14.25" customHeight="1" x14ac:dyDescent="0.25">
      <c r="E54958" s="113"/>
      <c r="H54958" s="133"/>
      <c r="T54958" s="133"/>
      <c r="X54958" s="131"/>
      <c r="Y54958" s="133"/>
      <c r="AJ54958" s="133"/>
      <c r="AO54958" s="135"/>
      <c r="AP54958" s="135"/>
      <c r="BJ54958" s="136"/>
    </row>
    <row r="54959" spans="5:62" ht="14.25" customHeight="1" x14ac:dyDescent="0.25">
      <c r="E54959" s="113"/>
      <c r="H54959" s="133"/>
      <c r="T54959" s="133"/>
      <c r="X54959" s="131"/>
      <c r="Y54959" s="133"/>
      <c r="AJ54959" s="133"/>
      <c r="AO54959" s="135"/>
      <c r="AP54959" s="135"/>
      <c r="BJ54959" s="136"/>
    </row>
    <row r="54960" spans="5:62" ht="14.25" customHeight="1" x14ac:dyDescent="0.25">
      <c r="E54960" s="113"/>
      <c r="H54960" s="133"/>
      <c r="T54960" s="133"/>
      <c r="X54960" s="131"/>
      <c r="Y54960" s="133"/>
      <c r="AJ54960" s="133"/>
      <c r="AO54960" s="135"/>
      <c r="AP54960" s="135"/>
      <c r="BJ54960" s="136"/>
    </row>
    <row r="54961" spans="5:62" ht="14.25" customHeight="1" x14ac:dyDescent="0.25">
      <c r="E54961" s="113"/>
      <c r="H54961" s="133"/>
      <c r="T54961" s="133"/>
      <c r="X54961" s="131"/>
      <c r="Y54961" s="133"/>
      <c r="AJ54961" s="133"/>
      <c r="AO54961" s="135"/>
      <c r="AP54961" s="135"/>
      <c r="BJ54961" s="136"/>
    </row>
    <row r="54962" spans="5:62" ht="14.25" customHeight="1" x14ac:dyDescent="0.25">
      <c r="E54962" s="113"/>
      <c r="H54962" s="133"/>
      <c r="T54962" s="133"/>
      <c r="X54962" s="131"/>
      <c r="Y54962" s="133"/>
      <c r="AJ54962" s="133"/>
      <c r="AO54962" s="135"/>
      <c r="AP54962" s="135"/>
      <c r="BJ54962" s="136"/>
    </row>
    <row r="54963" spans="5:62" ht="14.25" customHeight="1" x14ac:dyDescent="0.25">
      <c r="E54963" s="113"/>
      <c r="H54963" s="133"/>
      <c r="T54963" s="133"/>
      <c r="X54963" s="131"/>
      <c r="Y54963" s="133"/>
      <c r="AJ54963" s="133"/>
      <c r="AO54963" s="135"/>
      <c r="AP54963" s="135"/>
      <c r="BJ54963" s="136"/>
    </row>
    <row r="54964" spans="5:62" ht="14.25" customHeight="1" x14ac:dyDescent="0.25">
      <c r="E54964" s="113"/>
      <c r="H54964" s="133"/>
      <c r="T54964" s="133"/>
      <c r="X54964" s="131"/>
      <c r="Y54964" s="133"/>
      <c r="AJ54964" s="133"/>
      <c r="AO54964" s="135"/>
      <c r="AP54964" s="135"/>
      <c r="BJ54964" s="136"/>
    </row>
    <row r="54965" spans="5:62" ht="14.25" customHeight="1" x14ac:dyDescent="0.25">
      <c r="E54965" s="113"/>
      <c r="H54965" s="133"/>
      <c r="T54965" s="133"/>
      <c r="X54965" s="131"/>
      <c r="Y54965" s="133"/>
      <c r="AJ54965" s="133"/>
      <c r="AO54965" s="135"/>
      <c r="AP54965" s="135"/>
      <c r="BJ54965" s="136"/>
    </row>
    <row r="54966" spans="5:62" ht="14.25" customHeight="1" x14ac:dyDescent="0.25">
      <c r="E54966" s="113"/>
      <c r="H54966" s="133"/>
      <c r="T54966" s="133"/>
      <c r="X54966" s="131"/>
      <c r="Y54966" s="133"/>
      <c r="AJ54966" s="133"/>
      <c r="AO54966" s="135"/>
      <c r="AP54966" s="135"/>
      <c r="BJ54966" s="136"/>
    </row>
    <row r="54967" spans="5:62" ht="14.25" customHeight="1" x14ac:dyDescent="0.25">
      <c r="E54967" s="113"/>
      <c r="H54967" s="133"/>
      <c r="T54967" s="133"/>
      <c r="X54967" s="131"/>
      <c r="Y54967" s="133"/>
      <c r="AJ54967" s="133"/>
      <c r="AO54967" s="135"/>
      <c r="AP54967" s="135"/>
      <c r="BJ54967" s="136"/>
    </row>
    <row r="54968" spans="5:62" ht="14.25" customHeight="1" x14ac:dyDescent="0.25">
      <c r="E54968" s="113"/>
      <c r="H54968" s="133"/>
      <c r="T54968" s="133"/>
      <c r="X54968" s="131"/>
      <c r="Y54968" s="133"/>
      <c r="AJ54968" s="133"/>
      <c r="AO54968" s="135"/>
      <c r="AP54968" s="135"/>
      <c r="BJ54968" s="136"/>
    </row>
    <row r="54969" spans="5:62" ht="14.25" customHeight="1" x14ac:dyDescent="0.25">
      <c r="E54969" s="113"/>
      <c r="H54969" s="133"/>
      <c r="T54969" s="133"/>
      <c r="X54969" s="131"/>
      <c r="Y54969" s="133"/>
      <c r="AJ54969" s="133"/>
      <c r="AO54969" s="135"/>
      <c r="AP54969" s="135"/>
      <c r="BJ54969" s="136"/>
    </row>
    <row r="54970" spans="5:62" ht="14.25" customHeight="1" x14ac:dyDescent="0.25">
      <c r="E54970" s="113"/>
      <c r="H54970" s="133"/>
      <c r="T54970" s="133"/>
      <c r="X54970" s="131"/>
      <c r="Y54970" s="133"/>
      <c r="AJ54970" s="133"/>
      <c r="AO54970" s="135"/>
      <c r="AP54970" s="135"/>
      <c r="BJ54970" s="136"/>
    </row>
    <row r="54971" spans="5:62" ht="14.25" customHeight="1" x14ac:dyDescent="0.25">
      <c r="E54971" s="113"/>
      <c r="H54971" s="133"/>
      <c r="T54971" s="133"/>
      <c r="X54971" s="131"/>
      <c r="Y54971" s="133"/>
      <c r="AJ54971" s="133"/>
      <c r="AO54971" s="135"/>
      <c r="AP54971" s="135"/>
      <c r="BJ54971" s="136"/>
    </row>
    <row r="54972" spans="5:62" ht="14.25" customHeight="1" x14ac:dyDescent="0.25">
      <c r="E54972" s="113"/>
      <c r="H54972" s="133"/>
      <c r="T54972" s="133"/>
      <c r="X54972" s="131"/>
      <c r="Y54972" s="133"/>
      <c r="AJ54972" s="133"/>
      <c r="AO54972" s="135"/>
      <c r="AP54972" s="135"/>
      <c r="BJ54972" s="136"/>
    </row>
    <row r="54973" spans="5:62" ht="14.25" customHeight="1" x14ac:dyDescent="0.25">
      <c r="E54973" s="113"/>
      <c r="H54973" s="133"/>
      <c r="T54973" s="133"/>
      <c r="X54973" s="131"/>
      <c r="Y54973" s="133"/>
      <c r="AJ54973" s="133"/>
      <c r="AO54973" s="135"/>
      <c r="AP54973" s="135"/>
      <c r="BJ54973" s="136"/>
    </row>
    <row r="54974" spans="5:62" ht="14.25" customHeight="1" x14ac:dyDescent="0.25">
      <c r="E54974" s="113"/>
      <c r="H54974" s="133"/>
      <c r="T54974" s="133"/>
      <c r="X54974" s="131"/>
      <c r="Y54974" s="133"/>
      <c r="AJ54974" s="133"/>
      <c r="AO54974" s="135"/>
      <c r="AP54974" s="135"/>
      <c r="BJ54974" s="136"/>
    </row>
    <row r="54975" spans="5:62" ht="14.25" customHeight="1" x14ac:dyDescent="0.25">
      <c r="E54975" s="113"/>
      <c r="H54975" s="133"/>
      <c r="T54975" s="133"/>
      <c r="X54975" s="131"/>
      <c r="Y54975" s="133"/>
      <c r="AJ54975" s="133"/>
      <c r="AO54975" s="135"/>
      <c r="AP54975" s="135"/>
      <c r="BJ54975" s="136"/>
    </row>
    <row r="54976" spans="5:62" ht="14.25" customHeight="1" x14ac:dyDescent="0.25">
      <c r="E54976" s="113"/>
      <c r="H54976" s="133"/>
      <c r="T54976" s="133"/>
      <c r="X54976" s="131"/>
      <c r="Y54976" s="133"/>
      <c r="AJ54976" s="133"/>
      <c r="AO54976" s="135"/>
      <c r="AP54976" s="135"/>
      <c r="BJ54976" s="136"/>
    </row>
    <row r="54977" spans="5:62" ht="14.25" customHeight="1" x14ac:dyDescent="0.25">
      <c r="E54977" s="113"/>
      <c r="H54977" s="133"/>
      <c r="T54977" s="133"/>
      <c r="X54977" s="131"/>
      <c r="Y54977" s="133"/>
      <c r="AJ54977" s="133"/>
      <c r="AO54977" s="135"/>
      <c r="AP54977" s="135"/>
      <c r="BJ54977" s="136"/>
    </row>
    <row r="54978" spans="5:62" ht="14.25" customHeight="1" x14ac:dyDescent="0.25">
      <c r="E54978" s="113"/>
      <c r="H54978" s="133"/>
      <c r="T54978" s="133"/>
      <c r="X54978" s="131"/>
      <c r="Y54978" s="133"/>
      <c r="AJ54978" s="133"/>
      <c r="AO54978" s="135"/>
      <c r="AP54978" s="135"/>
      <c r="BJ54978" s="136"/>
    </row>
    <row r="54979" spans="5:62" ht="14.25" customHeight="1" x14ac:dyDescent="0.25">
      <c r="E54979" s="113"/>
      <c r="H54979" s="133"/>
      <c r="T54979" s="133"/>
      <c r="X54979" s="131"/>
      <c r="Y54979" s="133"/>
      <c r="AJ54979" s="133"/>
      <c r="AO54979" s="135"/>
      <c r="AP54979" s="135"/>
      <c r="BJ54979" s="136"/>
    </row>
    <row r="54980" spans="5:62" ht="14.25" customHeight="1" x14ac:dyDescent="0.25">
      <c r="E54980" s="113"/>
      <c r="H54980" s="133"/>
      <c r="T54980" s="133"/>
      <c r="X54980" s="131"/>
      <c r="Y54980" s="133"/>
      <c r="AJ54980" s="133"/>
      <c r="AO54980" s="135"/>
      <c r="AP54980" s="135"/>
      <c r="BJ54980" s="136"/>
    </row>
    <row r="54981" spans="5:62" ht="14.25" customHeight="1" x14ac:dyDescent="0.25">
      <c r="E54981" s="113"/>
      <c r="H54981" s="133"/>
      <c r="T54981" s="133"/>
      <c r="X54981" s="131"/>
      <c r="Y54981" s="133"/>
      <c r="AJ54981" s="133"/>
      <c r="AO54981" s="135"/>
      <c r="AP54981" s="135"/>
      <c r="BJ54981" s="136"/>
    </row>
    <row r="54982" spans="5:62" ht="14.25" customHeight="1" x14ac:dyDescent="0.25">
      <c r="E54982" s="113"/>
      <c r="H54982" s="133"/>
      <c r="T54982" s="133"/>
      <c r="X54982" s="131"/>
      <c r="Y54982" s="133"/>
      <c r="AJ54982" s="133"/>
      <c r="AO54982" s="135"/>
      <c r="AP54982" s="135"/>
      <c r="BJ54982" s="136"/>
    </row>
    <row r="54983" spans="5:62" ht="14.25" customHeight="1" x14ac:dyDescent="0.25">
      <c r="E54983" s="113"/>
      <c r="H54983" s="133"/>
      <c r="T54983" s="133"/>
      <c r="X54983" s="131"/>
      <c r="Y54983" s="133"/>
      <c r="AJ54983" s="133"/>
      <c r="AO54983" s="135"/>
      <c r="AP54983" s="135"/>
      <c r="BJ54983" s="136"/>
    </row>
    <row r="54984" spans="5:62" ht="14.25" customHeight="1" x14ac:dyDescent="0.25">
      <c r="E54984" s="113"/>
      <c r="H54984" s="133"/>
      <c r="T54984" s="133"/>
      <c r="X54984" s="131"/>
      <c r="Y54984" s="133"/>
      <c r="AJ54984" s="133"/>
      <c r="AO54984" s="135"/>
      <c r="AP54984" s="135"/>
      <c r="BJ54984" s="136"/>
    </row>
    <row r="54985" spans="5:62" ht="14.25" customHeight="1" x14ac:dyDescent="0.25">
      <c r="E54985" s="113"/>
      <c r="H54985" s="133"/>
      <c r="T54985" s="133"/>
      <c r="X54985" s="131"/>
      <c r="Y54985" s="133"/>
      <c r="AJ54985" s="133"/>
      <c r="AO54985" s="135"/>
      <c r="AP54985" s="135"/>
      <c r="BJ54985" s="136"/>
    </row>
    <row r="54986" spans="5:62" ht="14.25" customHeight="1" x14ac:dyDescent="0.25">
      <c r="E54986" s="113"/>
      <c r="H54986" s="133"/>
      <c r="T54986" s="133"/>
      <c r="X54986" s="131"/>
      <c r="Y54986" s="133"/>
      <c r="AJ54986" s="133"/>
      <c r="AO54986" s="135"/>
      <c r="AP54986" s="135"/>
      <c r="BJ54986" s="136"/>
    </row>
    <row r="54987" spans="5:62" ht="14.25" customHeight="1" x14ac:dyDescent="0.25">
      <c r="E54987" s="113"/>
      <c r="H54987" s="133"/>
      <c r="T54987" s="133"/>
      <c r="X54987" s="131"/>
      <c r="Y54987" s="133"/>
      <c r="AJ54987" s="133"/>
      <c r="AO54987" s="135"/>
      <c r="AP54987" s="135"/>
      <c r="BJ54987" s="136"/>
    </row>
    <row r="54988" spans="5:62" ht="14.25" customHeight="1" x14ac:dyDescent="0.25">
      <c r="E54988" s="113"/>
      <c r="H54988" s="133"/>
      <c r="T54988" s="133"/>
      <c r="X54988" s="131"/>
      <c r="Y54988" s="133"/>
      <c r="AJ54988" s="133"/>
      <c r="AO54988" s="135"/>
      <c r="AP54988" s="135"/>
      <c r="BJ54988" s="136"/>
    </row>
    <row r="54989" spans="5:62" ht="14.25" customHeight="1" x14ac:dyDescent="0.25">
      <c r="E54989" s="113"/>
      <c r="H54989" s="133"/>
      <c r="T54989" s="133"/>
      <c r="X54989" s="131"/>
      <c r="Y54989" s="133"/>
      <c r="AJ54989" s="133"/>
      <c r="AO54989" s="135"/>
      <c r="AP54989" s="135"/>
      <c r="BJ54989" s="136"/>
    </row>
    <row r="54990" spans="5:62" ht="14.25" customHeight="1" x14ac:dyDescent="0.25">
      <c r="E54990" s="113"/>
      <c r="H54990" s="133"/>
      <c r="T54990" s="133"/>
      <c r="X54990" s="131"/>
      <c r="Y54990" s="133"/>
      <c r="AJ54990" s="133"/>
      <c r="AO54990" s="135"/>
      <c r="AP54990" s="135"/>
      <c r="BJ54990" s="136"/>
    </row>
    <row r="54991" spans="5:62" ht="14.25" customHeight="1" x14ac:dyDescent="0.25">
      <c r="E54991" s="113"/>
      <c r="H54991" s="133"/>
      <c r="T54991" s="133"/>
      <c r="X54991" s="131"/>
      <c r="Y54991" s="133"/>
      <c r="AJ54991" s="133"/>
      <c r="AO54991" s="135"/>
      <c r="AP54991" s="135"/>
      <c r="BJ54991" s="136"/>
    </row>
    <row r="54992" spans="5:62" ht="14.25" customHeight="1" x14ac:dyDescent="0.25">
      <c r="E54992" s="113"/>
      <c r="H54992" s="133"/>
      <c r="T54992" s="133"/>
      <c r="X54992" s="131"/>
      <c r="Y54992" s="133"/>
      <c r="AJ54992" s="133"/>
      <c r="AO54992" s="135"/>
      <c r="AP54992" s="135"/>
      <c r="BJ54992" s="136"/>
    </row>
    <row r="54993" spans="5:62" ht="14.25" customHeight="1" x14ac:dyDescent="0.25">
      <c r="E54993" s="113"/>
      <c r="H54993" s="133"/>
      <c r="T54993" s="133"/>
      <c r="X54993" s="131"/>
      <c r="Y54993" s="133"/>
      <c r="AJ54993" s="133"/>
      <c r="AO54993" s="135"/>
      <c r="AP54993" s="135"/>
      <c r="BJ54993" s="136"/>
    </row>
    <row r="54994" spans="5:62" ht="14.25" customHeight="1" x14ac:dyDescent="0.25">
      <c r="E54994" s="113"/>
      <c r="H54994" s="133"/>
      <c r="T54994" s="133"/>
      <c r="X54994" s="131"/>
      <c r="Y54994" s="133"/>
      <c r="AJ54994" s="133"/>
      <c r="AO54994" s="135"/>
      <c r="AP54994" s="135"/>
      <c r="BJ54994" s="136"/>
    </row>
    <row r="54995" spans="5:62" ht="14.25" customHeight="1" x14ac:dyDescent="0.25">
      <c r="E54995" s="113"/>
      <c r="H54995" s="133"/>
      <c r="T54995" s="133"/>
      <c r="X54995" s="131"/>
      <c r="Y54995" s="133"/>
      <c r="AJ54995" s="133"/>
      <c r="AO54995" s="135"/>
      <c r="AP54995" s="135"/>
      <c r="BJ54995" s="136"/>
    </row>
    <row r="54996" spans="5:62" ht="14.25" customHeight="1" x14ac:dyDescent="0.25">
      <c r="E54996" s="113"/>
      <c r="H54996" s="133"/>
      <c r="T54996" s="133"/>
      <c r="X54996" s="131"/>
      <c r="Y54996" s="133"/>
      <c r="AJ54996" s="133"/>
      <c r="AO54996" s="135"/>
      <c r="AP54996" s="135"/>
      <c r="BJ54996" s="136"/>
    </row>
    <row r="54997" spans="5:62" ht="14.25" customHeight="1" x14ac:dyDescent="0.25">
      <c r="E54997" s="113"/>
      <c r="H54997" s="133"/>
      <c r="T54997" s="133"/>
      <c r="X54997" s="131"/>
      <c r="Y54997" s="133"/>
      <c r="AJ54997" s="133"/>
      <c r="AO54997" s="135"/>
      <c r="AP54997" s="135"/>
      <c r="BJ54997" s="136"/>
    </row>
    <row r="54998" spans="5:62" ht="14.25" customHeight="1" x14ac:dyDescent="0.25">
      <c r="E54998" s="113"/>
      <c r="H54998" s="133"/>
      <c r="T54998" s="133"/>
      <c r="X54998" s="131"/>
      <c r="Y54998" s="133"/>
      <c r="AJ54998" s="133"/>
      <c r="AO54998" s="135"/>
      <c r="AP54998" s="135"/>
      <c r="BJ54998" s="136"/>
    </row>
    <row r="54999" spans="5:62" ht="14.25" customHeight="1" x14ac:dyDescent="0.25">
      <c r="E54999" s="113"/>
      <c r="H54999" s="133"/>
      <c r="T54999" s="133"/>
      <c r="X54999" s="131"/>
      <c r="Y54999" s="133"/>
      <c r="AJ54999" s="133"/>
      <c r="AO54999" s="135"/>
      <c r="AP54999" s="135"/>
      <c r="BJ54999" s="136"/>
    </row>
    <row r="55000" spans="5:62" ht="14.25" customHeight="1" x14ac:dyDescent="0.25">
      <c r="E55000" s="113"/>
      <c r="H55000" s="133"/>
      <c r="T55000" s="133"/>
      <c r="X55000" s="131"/>
      <c r="Y55000" s="133"/>
      <c r="AJ55000" s="133"/>
      <c r="AO55000" s="135"/>
      <c r="AP55000" s="135"/>
      <c r="BJ55000" s="136"/>
    </row>
    <row r="55001" spans="5:62" ht="14.25" customHeight="1" x14ac:dyDescent="0.25">
      <c r="E55001" s="113"/>
      <c r="H55001" s="133"/>
      <c r="T55001" s="133"/>
      <c r="X55001" s="131"/>
      <c r="Y55001" s="133"/>
      <c r="AJ55001" s="133"/>
      <c r="AO55001" s="135"/>
      <c r="AP55001" s="135"/>
      <c r="BJ55001" s="136"/>
    </row>
    <row r="55002" spans="5:62" ht="14.25" customHeight="1" x14ac:dyDescent="0.25">
      <c r="E55002" s="113"/>
      <c r="H55002" s="133"/>
      <c r="T55002" s="133"/>
      <c r="X55002" s="131"/>
      <c r="Y55002" s="133"/>
      <c r="AJ55002" s="133"/>
      <c r="AO55002" s="135"/>
      <c r="AP55002" s="135"/>
      <c r="BJ55002" s="136"/>
    </row>
    <row r="55003" spans="5:62" ht="14.25" customHeight="1" x14ac:dyDescent="0.25">
      <c r="E55003" s="113"/>
      <c r="H55003" s="133"/>
      <c r="T55003" s="133"/>
      <c r="X55003" s="131"/>
      <c r="Y55003" s="133"/>
      <c r="AJ55003" s="133"/>
      <c r="AO55003" s="135"/>
      <c r="AP55003" s="135"/>
      <c r="BJ55003" s="136"/>
    </row>
    <row r="55004" spans="5:62" ht="14.25" customHeight="1" x14ac:dyDescent="0.25">
      <c r="E55004" s="113"/>
      <c r="H55004" s="133"/>
      <c r="T55004" s="133"/>
      <c r="X55004" s="131"/>
      <c r="Y55004" s="133"/>
      <c r="AJ55004" s="133"/>
      <c r="AO55004" s="135"/>
      <c r="AP55004" s="135"/>
      <c r="BJ55004" s="136"/>
    </row>
    <row r="55005" spans="5:62" ht="14.25" customHeight="1" x14ac:dyDescent="0.25">
      <c r="E55005" s="113"/>
      <c r="H55005" s="133"/>
      <c r="T55005" s="133"/>
      <c r="X55005" s="131"/>
      <c r="Y55005" s="133"/>
      <c r="AJ55005" s="133"/>
      <c r="AO55005" s="135"/>
      <c r="AP55005" s="135"/>
      <c r="BJ55005" s="136"/>
    </row>
    <row r="55006" spans="5:62" ht="14.25" customHeight="1" x14ac:dyDescent="0.25">
      <c r="E55006" s="113"/>
      <c r="H55006" s="133"/>
      <c r="T55006" s="133"/>
      <c r="X55006" s="131"/>
      <c r="Y55006" s="133"/>
      <c r="AJ55006" s="133"/>
      <c r="AO55006" s="135"/>
      <c r="AP55006" s="135"/>
      <c r="BJ55006" s="136"/>
    </row>
    <row r="55007" spans="5:62" ht="14.25" customHeight="1" x14ac:dyDescent="0.25">
      <c r="E55007" s="113"/>
      <c r="H55007" s="133"/>
      <c r="T55007" s="133"/>
      <c r="X55007" s="131"/>
      <c r="Y55007" s="133"/>
      <c r="AJ55007" s="133"/>
      <c r="AO55007" s="135"/>
      <c r="AP55007" s="135"/>
      <c r="BJ55007" s="136"/>
    </row>
    <row r="55008" spans="5:62" ht="14.25" customHeight="1" x14ac:dyDescent="0.25">
      <c r="E55008" s="113"/>
      <c r="H55008" s="133"/>
      <c r="T55008" s="133"/>
      <c r="X55008" s="131"/>
      <c r="Y55008" s="133"/>
      <c r="AJ55008" s="133"/>
      <c r="AO55008" s="135"/>
      <c r="AP55008" s="135"/>
      <c r="BJ55008" s="136"/>
    </row>
    <row r="55009" spans="5:62" ht="14.25" customHeight="1" x14ac:dyDescent="0.25">
      <c r="E55009" s="113"/>
      <c r="H55009" s="133"/>
      <c r="T55009" s="133"/>
      <c r="X55009" s="131"/>
      <c r="Y55009" s="133"/>
      <c r="AJ55009" s="133"/>
      <c r="AO55009" s="135"/>
      <c r="AP55009" s="135"/>
      <c r="BJ55009" s="136"/>
    </row>
    <row r="55010" spans="5:62" ht="14.25" customHeight="1" x14ac:dyDescent="0.25">
      <c r="E55010" s="113"/>
      <c r="H55010" s="133"/>
      <c r="T55010" s="133"/>
      <c r="X55010" s="131"/>
      <c r="Y55010" s="133"/>
      <c r="AJ55010" s="133"/>
      <c r="AO55010" s="135"/>
      <c r="AP55010" s="135"/>
      <c r="BJ55010" s="136"/>
    </row>
    <row r="55011" spans="5:62" ht="14.25" customHeight="1" x14ac:dyDescent="0.25">
      <c r="E55011" s="113"/>
      <c r="H55011" s="133"/>
      <c r="T55011" s="133"/>
      <c r="X55011" s="131"/>
      <c r="Y55011" s="133"/>
      <c r="AJ55011" s="133"/>
      <c r="AO55011" s="135"/>
      <c r="AP55011" s="135"/>
      <c r="BJ55011" s="136"/>
    </row>
    <row r="55012" spans="5:62" ht="14.25" customHeight="1" x14ac:dyDescent="0.25">
      <c r="E55012" s="113"/>
      <c r="H55012" s="133"/>
      <c r="T55012" s="133"/>
      <c r="X55012" s="131"/>
      <c r="Y55012" s="133"/>
      <c r="AJ55012" s="133"/>
      <c r="AO55012" s="135"/>
      <c r="AP55012" s="135"/>
      <c r="BJ55012" s="136"/>
    </row>
    <row r="55013" spans="5:62" ht="14.25" customHeight="1" x14ac:dyDescent="0.25">
      <c r="E55013" s="113"/>
      <c r="H55013" s="133"/>
      <c r="T55013" s="133"/>
      <c r="X55013" s="131"/>
      <c r="Y55013" s="133"/>
      <c r="AJ55013" s="133"/>
      <c r="AO55013" s="135"/>
      <c r="AP55013" s="135"/>
      <c r="BJ55013" s="136"/>
    </row>
    <row r="55014" spans="5:62" ht="14.25" customHeight="1" x14ac:dyDescent="0.25">
      <c r="E55014" s="113"/>
      <c r="H55014" s="133"/>
      <c r="T55014" s="133"/>
      <c r="X55014" s="131"/>
      <c r="Y55014" s="133"/>
      <c r="AJ55014" s="133"/>
      <c r="AO55014" s="135"/>
      <c r="AP55014" s="135"/>
      <c r="BJ55014" s="136"/>
    </row>
    <row r="55015" spans="5:62" ht="14.25" customHeight="1" x14ac:dyDescent="0.25">
      <c r="E55015" s="113"/>
      <c r="H55015" s="133"/>
      <c r="T55015" s="133"/>
      <c r="X55015" s="131"/>
      <c r="Y55015" s="133"/>
      <c r="AJ55015" s="133"/>
      <c r="AO55015" s="135"/>
      <c r="AP55015" s="135"/>
      <c r="BJ55015" s="136"/>
    </row>
    <row r="55016" spans="5:62" ht="14.25" customHeight="1" x14ac:dyDescent="0.25">
      <c r="E55016" s="113"/>
      <c r="H55016" s="133"/>
      <c r="T55016" s="133"/>
      <c r="X55016" s="131"/>
      <c r="Y55016" s="133"/>
      <c r="AJ55016" s="133"/>
      <c r="AO55016" s="135"/>
      <c r="AP55016" s="135"/>
      <c r="BJ55016" s="136"/>
    </row>
    <row r="55017" spans="5:62" ht="14.25" customHeight="1" x14ac:dyDescent="0.25">
      <c r="E55017" s="113"/>
      <c r="H55017" s="133"/>
      <c r="T55017" s="133"/>
      <c r="X55017" s="131"/>
      <c r="Y55017" s="133"/>
      <c r="AJ55017" s="133"/>
      <c r="AO55017" s="135"/>
      <c r="AP55017" s="135"/>
      <c r="BJ55017" s="136"/>
    </row>
    <row r="55018" spans="5:62" ht="14.25" customHeight="1" x14ac:dyDescent="0.25">
      <c r="E55018" s="113"/>
      <c r="H55018" s="133"/>
      <c r="T55018" s="133"/>
      <c r="X55018" s="131"/>
      <c r="Y55018" s="133"/>
      <c r="AJ55018" s="133"/>
      <c r="AO55018" s="135"/>
      <c r="AP55018" s="135"/>
      <c r="BJ55018" s="136"/>
    </row>
    <row r="55019" spans="5:62" ht="14.25" customHeight="1" x14ac:dyDescent="0.25">
      <c r="E55019" s="113"/>
      <c r="H55019" s="133"/>
      <c r="T55019" s="133"/>
      <c r="X55019" s="131"/>
      <c r="Y55019" s="133"/>
      <c r="AJ55019" s="133"/>
      <c r="AO55019" s="135"/>
      <c r="AP55019" s="135"/>
      <c r="BJ55019" s="136"/>
    </row>
    <row r="55020" spans="5:62" ht="14.25" customHeight="1" x14ac:dyDescent="0.25">
      <c r="E55020" s="113"/>
      <c r="H55020" s="133"/>
      <c r="T55020" s="133"/>
      <c r="X55020" s="131"/>
      <c r="Y55020" s="133"/>
      <c r="AJ55020" s="133"/>
      <c r="AO55020" s="135"/>
      <c r="AP55020" s="135"/>
      <c r="BJ55020" s="136"/>
    </row>
    <row r="55021" spans="5:62" ht="14.25" customHeight="1" x14ac:dyDescent="0.25">
      <c r="E55021" s="113"/>
      <c r="H55021" s="133"/>
      <c r="T55021" s="133"/>
      <c r="X55021" s="131"/>
      <c r="Y55021" s="133"/>
      <c r="AJ55021" s="133"/>
      <c r="AO55021" s="135"/>
      <c r="AP55021" s="135"/>
      <c r="BJ55021" s="136"/>
    </row>
    <row r="55022" spans="5:62" ht="14.25" customHeight="1" x14ac:dyDescent="0.25">
      <c r="E55022" s="113"/>
      <c r="H55022" s="133"/>
      <c r="T55022" s="133"/>
      <c r="X55022" s="131"/>
      <c r="Y55022" s="133"/>
      <c r="AJ55022" s="133"/>
      <c r="AO55022" s="135"/>
      <c r="AP55022" s="135"/>
      <c r="BJ55022" s="136"/>
    </row>
    <row r="55023" spans="5:62" ht="14.25" customHeight="1" x14ac:dyDescent="0.25">
      <c r="E55023" s="113"/>
      <c r="H55023" s="133"/>
      <c r="T55023" s="133"/>
      <c r="X55023" s="131"/>
      <c r="Y55023" s="133"/>
      <c r="AJ55023" s="133"/>
      <c r="AO55023" s="135"/>
      <c r="AP55023" s="135"/>
      <c r="BJ55023" s="136"/>
    </row>
    <row r="55024" spans="5:62" ht="14.25" customHeight="1" x14ac:dyDescent="0.25">
      <c r="E55024" s="113"/>
      <c r="H55024" s="133"/>
      <c r="T55024" s="133"/>
      <c r="X55024" s="131"/>
      <c r="Y55024" s="133"/>
      <c r="AJ55024" s="133"/>
      <c r="AO55024" s="135"/>
      <c r="AP55024" s="135"/>
      <c r="BJ55024" s="136"/>
    </row>
    <row r="55025" spans="5:62" ht="14.25" customHeight="1" x14ac:dyDescent="0.25">
      <c r="E55025" s="113"/>
      <c r="H55025" s="133"/>
      <c r="T55025" s="133"/>
      <c r="X55025" s="131"/>
      <c r="Y55025" s="133"/>
      <c r="AJ55025" s="133"/>
      <c r="AO55025" s="135"/>
      <c r="AP55025" s="135"/>
      <c r="BJ55025" s="136"/>
    </row>
    <row r="55026" spans="5:62" ht="14.25" customHeight="1" x14ac:dyDescent="0.25">
      <c r="E55026" s="113"/>
      <c r="H55026" s="133"/>
      <c r="T55026" s="133"/>
      <c r="X55026" s="131"/>
      <c r="Y55026" s="133"/>
      <c r="AJ55026" s="133"/>
      <c r="AO55026" s="135"/>
      <c r="AP55026" s="135"/>
      <c r="BJ55026" s="136"/>
    </row>
    <row r="55027" spans="5:62" ht="14.25" customHeight="1" x14ac:dyDescent="0.25">
      <c r="E55027" s="113"/>
      <c r="H55027" s="133"/>
      <c r="T55027" s="133"/>
      <c r="X55027" s="131"/>
      <c r="Y55027" s="133"/>
      <c r="AJ55027" s="133"/>
      <c r="AO55027" s="135"/>
      <c r="AP55027" s="135"/>
      <c r="BJ55027" s="136"/>
    </row>
    <row r="55028" spans="5:62" ht="14.25" customHeight="1" x14ac:dyDescent="0.25">
      <c r="E55028" s="113"/>
      <c r="H55028" s="133"/>
      <c r="T55028" s="133"/>
      <c r="X55028" s="131"/>
      <c r="Y55028" s="133"/>
      <c r="AJ55028" s="133"/>
      <c r="AO55028" s="135"/>
      <c r="AP55028" s="135"/>
      <c r="BJ55028" s="136"/>
    </row>
    <row r="55029" spans="5:62" ht="14.25" customHeight="1" x14ac:dyDescent="0.25">
      <c r="E55029" s="113"/>
      <c r="H55029" s="133"/>
      <c r="T55029" s="133"/>
      <c r="X55029" s="131"/>
      <c r="Y55029" s="133"/>
      <c r="AJ55029" s="133"/>
      <c r="AO55029" s="135"/>
      <c r="AP55029" s="135"/>
      <c r="BJ55029" s="136"/>
    </row>
    <row r="55030" spans="5:62" ht="14.25" customHeight="1" x14ac:dyDescent="0.25">
      <c r="E55030" s="113"/>
      <c r="H55030" s="133"/>
      <c r="T55030" s="133"/>
      <c r="X55030" s="131"/>
      <c r="Y55030" s="133"/>
      <c r="AJ55030" s="133"/>
      <c r="AO55030" s="135"/>
      <c r="AP55030" s="135"/>
      <c r="BJ55030" s="136"/>
    </row>
    <row r="55031" spans="5:62" ht="14.25" customHeight="1" x14ac:dyDescent="0.25">
      <c r="E55031" s="113"/>
      <c r="H55031" s="133"/>
      <c r="T55031" s="133"/>
      <c r="X55031" s="131"/>
      <c r="Y55031" s="133"/>
      <c r="AJ55031" s="133"/>
      <c r="AO55031" s="135"/>
      <c r="AP55031" s="135"/>
      <c r="BJ55031" s="136"/>
    </row>
    <row r="55032" spans="5:62" ht="14.25" customHeight="1" x14ac:dyDescent="0.25">
      <c r="E55032" s="113"/>
      <c r="H55032" s="133"/>
      <c r="T55032" s="133"/>
      <c r="X55032" s="131"/>
      <c r="Y55032" s="133"/>
      <c r="AJ55032" s="133"/>
      <c r="AO55032" s="135"/>
      <c r="AP55032" s="135"/>
      <c r="BJ55032" s="136"/>
    </row>
    <row r="55033" spans="5:62" ht="14.25" customHeight="1" x14ac:dyDescent="0.25">
      <c r="E55033" s="113"/>
      <c r="H55033" s="133"/>
      <c r="T55033" s="133"/>
      <c r="X55033" s="131"/>
      <c r="Y55033" s="133"/>
      <c r="AJ55033" s="133"/>
      <c r="AO55033" s="135"/>
      <c r="AP55033" s="135"/>
      <c r="BJ55033" s="136"/>
    </row>
    <row r="55034" spans="5:62" ht="14.25" customHeight="1" x14ac:dyDescent="0.25">
      <c r="E55034" s="113"/>
      <c r="H55034" s="133"/>
      <c r="T55034" s="133"/>
      <c r="X55034" s="131"/>
      <c r="Y55034" s="133"/>
      <c r="AJ55034" s="133"/>
      <c r="AO55034" s="135"/>
      <c r="AP55034" s="135"/>
      <c r="BJ55034" s="136"/>
    </row>
    <row r="55035" spans="5:62" ht="14.25" customHeight="1" x14ac:dyDescent="0.25">
      <c r="E55035" s="113"/>
      <c r="H55035" s="133"/>
      <c r="T55035" s="133"/>
      <c r="X55035" s="131"/>
      <c r="Y55035" s="133"/>
      <c r="AJ55035" s="133"/>
      <c r="AO55035" s="135"/>
      <c r="AP55035" s="135"/>
      <c r="BJ55035" s="136"/>
    </row>
    <row r="55036" spans="5:62" ht="14.25" customHeight="1" x14ac:dyDescent="0.25">
      <c r="E55036" s="113"/>
      <c r="H55036" s="133"/>
      <c r="T55036" s="133"/>
      <c r="X55036" s="131"/>
      <c r="Y55036" s="133"/>
      <c r="AJ55036" s="133"/>
      <c r="AO55036" s="135"/>
      <c r="AP55036" s="135"/>
      <c r="BJ55036" s="136"/>
    </row>
    <row r="55037" spans="5:62" ht="14.25" customHeight="1" x14ac:dyDescent="0.25">
      <c r="E55037" s="113"/>
      <c r="H55037" s="133"/>
      <c r="T55037" s="133"/>
      <c r="X55037" s="131"/>
      <c r="Y55037" s="133"/>
      <c r="AJ55037" s="133"/>
      <c r="AO55037" s="135"/>
      <c r="AP55037" s="135"/>
      <c r="BJ55037" s="136"/>
    </row>
    <row r="55038" spans="5:62" ht="14.25" customHeight="1" x14ac:dyDescent="0.25">
      <c r="E55038" s="113"/>
      <c r="H55038" s="133"/>
      <c r="T55038" s="133"/>
      <c r="X55038" s="131"/>
      <c r="Y55038" s="133"/>
      <c r="AJ55038" s="133"/>
      <c r="AO55038" s="135"/>
      <c r="AP55038" s="135"/>
      <c r="BJ55038" s="136"/>
    </row>
    <row r="55039" spans="5:62" ht="14.25" customHeight="1" x14ac:dyDescent="0.25">
      <c r="E55039" s="113"/>
      <c r="H55039" s="133"/>
      <c r="T55039" s="133"/>
      <c r="X55039" s="131"/>
      <c r="Y55039" s="133"/>
      <c r="AJ55039" s="133"/>
      <c r="AO55039" s="135"/>
      <c r="AP55039" s="135"/>
      <c r="BJ55039" s="136"/>
    </row>
    <row r="55040" spans="5:62" ht="14.25" customHeight="1" x14ac:dyDescent="0.25">
      <c r="E55040" s="113"/>
      <c r="H55040" s="133"/>
      <c r="T55040" s="133"/>
      <c r="X55040" s="131"/>
      <c r="Y55040" s="133"/>
      <c r="AJ55040" s="133"/>
      <c r="AO55040" s="135"/>
      <c r="AP55040" s="135"/>
      <c r="BJ55040" s="136"/>
    </row>
    <row r="55041" spans="5:62" ht="14.25" customHeight="1" x14ac:dyDescent="0.25">
      <c r="E55041" s="113"/>
      <c r="H55041" s="133"/>
      <c r="T55041" s="133"/>
      <c r="X55041" s="131"/>
      <c r="Y55041" s="133"/>
      <c r="AJ55041" s="133"/>
      <c r="AO55041" s="135"/>
      <c r="AP55041" s="135"/>
      <c r="BJ55041" s="136"/>
    </row>
    <row r="55042" spans="5:62" ht="14.25" customHeight="1" x14ac:dyDescent="0.25">
      <c r="E55042" s="113"/>
      <c r="H55042" s="133"/>
      <c r="T55042" s="133"/>
      <c r="X55042" s="131"/>
      <c r="Y55042" s="133"/>
      <c r="AJ55042" s="133"/>
      <c r="AO55042" s="135"/>
      <c r="AP55042" s="135"/>
      <c r="BJ55042" s="136"/>
    </row>
    <row r="55043" spans="5:62" ht="14.25" customHeight="1" x14ac:dyDescent="0.25">
      <c r="E55043" s="113"/>
      <c r="H55043" s="133"/>
      <c r="T55043" s="133"/>
      <c r="X55043" s="131"/>
      <c r="Y55043" s="133"/>
      <c r="AJ55043" s="133"/>
      <c r="AO55043" s="135"/>
      <c r="AP55043" s="135"/>
      <c r="BJ55043" s="136"/>
    </row>
    <row r="55044" spans="5:62" ht="14.25" customHeight="1" x14ac:dyDescent="0.25">
      <c r="E55044" s="113"/>
      <c r="H55044" s="133"/>
      <c r="T55044" s="133"/>
      <c r="X55044" s="131"/>
      <c r="Y55044" s="133"/>
      <c r="AJ55044" s="133"/>
      <c r="AO55044" s="135"/>
      <c r="AP55044" s="135"/>
      <c r="BJ55044" s="136"/>
    </row>
    <row r="55045" spans="5:62" ht="14.25" customHeight="1" x14ac:dyDescent="0.25">
      <c r="E55045" s="113"/>
      <c r="H55045" s="133"/>
      <c r="T55045" s="133"/>
      <c r="X55045" s="131"/>
      <c r="Y55045" s="133"/>
      <c r="AJ55045" s="133"/>
      <c r="AO55045" s="135"/>
      <c r="AP55045" s="135"/>
      <c r="BJ55045" s="136"/>
    </row>
    <row r="55046" spans="5:62" ht="14.25" customHeight="1" x14ac:dyDescent="0.25">
      <c r="E55046" s="113"/>
      <c r="H55046" s="133"/>
      <c r="T55046" s="133"/>
      <c r="X55046" s="131"/>
      <c r="Y55046" s="133"/>
      <c r="AJ55046" s="133"/>
      <c r="AO55046" s="135"/>
      <c r="AP55046" s="135"/>
      <c r="BJ55046" s="136"/>
    </row>
    <row r="55047" spans="5:62" ht="14.25" customHeight="1" x14ac:dyDescent="0.25">
      <c r="E55047" s="113"/>
      <c r="H55047" s="133"/>
      <c r="T55047" s="133"/>
      <c r="X55047" s="131"/>
      <c r="Y55047" s="133"/>
      <c r="AJ55047" s="133"/>
      <c r="AO55047" s="135"/>
      <c r="AP55047" s="135"/>
      <c r="BJ55047" s="136"/>
    </row>
    <row r="55048" spans="5:62" ht="14.25" customHeight="1" x14ac:dyDescent="0.25">
      <c r="E55048" s="113"/>
      <c r="H55048" s="133"/>
      <c r="T55048" s="133"/>
      <c r="X55048" s="131"/>
      <c r="Y55048" s="133"/>
      <c r="AJ55048" s="133"/>
      <c r="AO55048" s="135"/>
      <c r="AP55048" s="135"/>
      <c r="BJ55048" s="136"/>
    </row>
    <row r="55049" spans="5:62" ht="14.25" customHeight="1" x14ac:dyDescent="0.25">
      <c r="E55049" s="113"/>
      <c r="H55049" s="133"/>
      <c r="T55049" s="133"/>
      <c r="X55049" s="131"/>
      <c r="Y55049" s="133"/>
      <c r="AJ55049" s="133"/>
      <c r="AO55049" s="135"/>
      <c r="AP55049" s="135"/>
      <c r="BJ55049" s="136"/>
    </row>
    <row r="55050" spans="5:62" ht="14.25" customHeight="1" x14ac:dyDescent="0.25">
      <c r="E55050" s="113"/>
      <c r="H55050" s="133"/>
      <c r="T55050" s="133"/>
      <c r="X55050" s="131"/>
      <c r="Y55050" s="133"/>
      <c r="AJ55050" s="133"/>
      <c r="AO55050" s="135"/>
      <c r="AP55050" s="135"/>
      <c r="BJ55050" s="136"/>
    </row>
    <row r="55051" spans="5:62" ht="14.25" customHeight="1" x14ac:dyDescent="0.25">
      <c r="E55051" s="113"/>
      <c r="H55051" s="133"/>
      <c r="T55051" s="133"/>
      <c r="X55051" s="131"/>
      <c r="Y55051" s="133"/>
      <c r="AJ55051" s="133"/>
      <c r="AO55051" s="135"/>
      <c r="AP55051" s="135"/>
      <c r="BJ55051" s="136"/>
    </row>
    <row r="55052" spans="5:62" ht="14.25" customHeight="1" x14ac:dyDescent="0.25">
      <c r="E55052" s="113"/>
      <c r="H55052" s="133"/>
      <c r="T55052" s="133"/>
      <c r="X55052" s="131"/>
      <c r="Y55052" s="133"/>
      <c r="AJ55052" s="133"/>
      <c r="AO55052" s="135"/>
      <c r="AP55052" s="135"/>
      <c r="BJ55052" s="136"/>
    </row>
    <row r="55053" spans="5:62" ht="14.25" customHeight="1" x14ac:dyDescent="0.25">
      <c r="E55053" s="113"/>
      <c r="H55053" s="133"/>
      <c r="T55053" s="133"/>
      <c r="X55053" s="131"/>
      <c r="Y55053" s="133"/>
      <c r="AJ55053" s="133"/>
      <c r="AO55053" s="135"/>
      <c r="AP55053" s="135"/>
      <c r="BJ55053" s="136"/>
    </row>
    <row r="55054" spans="5:62" ht="14.25" customHeight="1" x14ac:dyDescent="0.25">
      <c r="E55054" s="113"/>
      <c r="H55054" s="133"/>
      <c r="T55054" s="133"/>
      <c r="X55054" s="131"/>
      <c r="Y55054" s="133"/>
      <c r="AJ55054" s="133"/>
      <c r="AO55054" s="135"/>
      <c r="AP55054" s="135"/>
      <c r="BJ55054" s="136"/>
    </row>
    <row r="55055" spans="5:62" ht="14.25" customHeight="1" x14ac:dyDescent="0.25">
      <c r="E55055" s="113"/>
      <c r="H55055" s="133"/>
      <c r="T55055" s="133"/>
      <c r="X55055" s="131"/>
      <c r="Y55055" s="133"/>
      <c r="AJ55055" s="133"/>
      <c r="AO55055" s="135"/>
      <c r="AP55055" s="135"/>
      <c r="BJ55055" s="136"/>
    </row>
    <row r="55056" spans="5:62" ht="14.25" customHeight="1" x14ac:dyDescent="0.25">
      <c r="E55056" s="113"/>
      <c r="H55056" s="133"/>
      <c r="T55056" s="133"/>
      <c r="X55056" s="131"/>
      <c r="Y55056" s="133"/>
      <c r="AJ55056" s="133"/>
      <c r="AO55056" s="135"/>
      <c r="AP55056" s="135"/>
      <c r="BJ55056" s="136"/>
    </row>
    <row r="55057" spans="5:62" ht="14.25" customHeight="1" x14ac:dyDescent="0.25">
      <c r="E55057" s="113"/>
      <c r="H55057" s="133"/>
      <c r="T55057" s="133"/>
      <c r="X55057" s="131"/>
      <c r="Y55057" s="133"/>
      <c r="AJ55057" s="133"/>
      <c r="AO55057" s="135"/>
      <c r="AP55057" s="135"/>
      <c r="BJ55057" s="136"/>
    </row>
    <row r="55058" spans="5:62" ht="14.25" customHeight="1" x14ac:dyDescent="0.25">
      <c r="E55058" s="113"/>
      <c r="H55058" s="133"/>
      <c r="T55058" s="133"/>
      <c r="X55058" s="131"/>
      <c r="Y55058" s="133"/>
      <c r="AJ55058" s="133"/>
      <c r="AO55058" s="135"/>
      <c r="AP55058" s="135"/>
      <c r="BJ55058" s="136"/>
    </row>
    <row r="55059" spans="5:62" ht="14.25" customHeight="1" x14ac:dyDescent="0.25">
      <c r="E55059" s="113"/>
      <c r="H55059" s="133"/>
      <c r="T55059" s="133"/>
      <c r="X55059" s="131"/>
      <c r="Y55059" s="133"/>
      <c r="AJ55059" s="133"/>
      <c r="AO55059" s="135"/>
      <c r="AP55059" s="135"/>
      <c r="BJ55059" s="136"/>
    </row>
    <row r="55060" spans="5:62" ht="14.25" customHeight="1" x14ac:dyDescent="0.25">
      <c r="E55060" s="113"/>
      <c r="H55060" s="133"/>
      <c r="T55060" s="133"/>
      <c r="X55060" s="131"/>
      <c r="Y55060" s="133"/>
      <c r="AJ55060" s="133"/>
      <c r="AO55060" s="135"/>
      <c r="AP55060" s="135"/>
      <c r="BJ55060" s="136"/>
    </row>
    <row r="55061" spans="5:62" ht="14.25" customHeight="1" x14ac:dyDescent="0.25">
      <c r="E55061" s="113"/>
      <c r="H55061" s="133"/>
      <c r="T55061" s="133"/>
      <c r="X55061" s="131"/>
      <c r="Y55061" s="133"/>
      <c r="AJ55061" s="133"/>
      <c r="AO55061" s="135"/>
      <c r="AP55061" s="135"/>
      <c r="BJ55061" s="136"/>
    </row>
    <row r="55062" spans="5:62" ht="14.25" customHeight="1" x14ac:dyDescent="0.25">
      <c r="E55062" s="113"/>
      <c r="H55062" s="133"/>
      <c r="T55062" s="133"/>
      <c r="X55062" s="131"/>
      <c r="Y55062" s="133"/>
      <c r="AJ55062" s="133"/>
      <c r="AO55062" s="135"/>
      <c r="AP55062" s="135"/>
      <c r="BJ55062" s="136"/>
    </row>
    <row r="55063" spans="5:62" ht="14.25" customHeight="1" x14ac:dyDescent="0.25">
      <c r="E55063" s="113"/>
      <c r="H55063" s="133"/>
      <c r="T55063" s="133"/>
      <c r="X55063" s="131"/>
      <c r="Y55063" s="133"/>
      <c r="AJ55063" s="133"/>
      <c r="AO55063" s="135"/>
      <c r="AP55063" s="135"/>
      <c r="BJ55063" s="136"/>
    </row>
    <row r="55064" spans="5:62" ht="14.25" customHeight="1" x14ac:dyDescent="0.25">
      <c r="E55064" s="113"/>
      <c r="H55064" s="133"/>
      <c r="T55064" s="133"/>
      <c r="X55064" s="131"/>
      <c r="Y55064" s="133"/>
      <c r="AJ55064" s="133"/>
      <c r="AO55064" s="135"/>
      <c r="AP55064" s="135"/>
      <c r="BJ55064" s="136"/>
    </row>
    <row r="55065" spans="5:62" ht="14.25" customHeight="1" x14ac:dyDescent="0.25">
      <c r="E55065" s="113"/>
      <c r="H55065" s="133"/>
      <c r="T55065" s="133"/>
      <c r="X55065" s="131"/>
      <c r="Y55065" s="133"/>
      <c r="AJ55065" s="133"/>
      <c r="AO55065" s="135"/>
      <c r="AP55065" s="135"/>
      <c r="BJ55065" s="136"/>
    </row>
    <row r="55066" spans="5:62" ht="14.25" customHeight="1" x14ac:dyDescent="0.25">
      <c r="E55066" s="113"/>
      <c r="H55066" s="133"/>
      <c r="T55066" s="133"/>
      <c r="X55066" s="131"/>
      <c r="Y55066" s="133"/>
      <c r="AJ55066" s="133"/>
      <c r="AO55066" s="135"/>
      <c r="AP55066" s="135"/>
      <c r="BJ55066" s="136"/>
    </row>
    <row r="55067" spans="5:62" ht="14.25" customHeight="1" x14ac:dyDescent="0.25">
      <c r="E55067" s="113"/>
      <c r="H55067" s="133"/>
      <c r="T55067" s="133"/>
      <c r="X55067" s="131"/>
      <c r="Y55067" s="133"/>
      <c r="AJ55067" s="133"/>
      <c r="AO55067" s="135"/>
      <c r="AP55067" s="135"/>
      <c r="BJ55067" s="136"/>
    </row>
    <row r="55068" spans="5:62" ht="14.25" customHeight="1" x14ac:dyDescent="0.25">
      <c r="E55068" s="113"/>
      <c r="H55068" s="133"/>
      <c r="T55068" s="133"/>
      <c r="X55068" s="131"/>
      <c r="Y55068" s="133"/>
      <c r="AJ55068" s="133"/>
      <c r="AO55068" s="135"/>
      <c r="AP55068" s="135"/>
      <c r="BJ55068" s="136"/>
    </row>
    <row r="55069" spans="5:62" ht="14.25" customHeight="1" x14ac:dyDescent="0.25">
      <c r="E55069" s="113"/>
      <c r="H55069" s="133"/>
      <c r="T55069" s="133"/>
      <c r="X55069" s="131"/>
      <c r="Y55069" s="133"/>
      <c r="AJ55069" s="133"/>
      <c r="AO55069" s="135"/>
      <c r="AP55069" s="135"/>
      <c r="BJ55069" s="136"/>
    </row>
    <row r="55070" spans="5:62" ht="14.25" customHeight="1" x14ac:dyDescent="0.25">
      <c r="E55070" s="113"/>
      <c r="H55070" s="133"/>
      <c r="T55070" s="133"/>
      <c r="X55070" s="131"/>
      <c r="Y55070" s="133"/>
      <c r="AJ55070" s="133"/>
      <c r="AO55070" s="135"/>
      <c r="AP55070" s="135"/>
      <c r="BJ55070" s="136"/>
    </row>
    <row r="55071" spans="5:62" ht="14.25" customHeight="1" x14ac:dyDescent="0.25">
      <c r="E55071" s="113"/>
      <c r="H55071" s="133"/>
      <c r="T55071" s="133"/>
      <c r="X55071" s="131"/>
      <c r="Y55071" s="133"/>
      <c r="AJ55071" s="133"/>
      <c r="AO55071" s="135"/>
      <c r="AP55071" s="135"/>
      <c r="BJ55071" s="136"/>
    </row>
    <row r="55072" spans="5:62" ht="14.25" customHeight="1" x14ac:dyDescent="0.25">
      <c r="E55072" s="113"/>
      <c r="H55072" s="133"/>
      <c r="T55072" s="133"/>
      <c r="X55072" s="131"/>
      <c r="Y55072" s="133"/>
      <c r="AJ55072" s="133"/>
      <c r="AO55072" s="135"/>
      <c r="AP55072" s="135"/>
      <c r="BJ55072" s="136"/>
    </row>
    <row r="55073" spans="5:62" ht="14.25" customHeight="1" x14ac:dyDescent="0.25">
      <c r="E55073" s="113"/>
      <c r="H55073" s="133"/>
      <c r="T55073" s="133"/>
      <c r="X55073" s="131"/>
      <c r="Y55073" s="133"/>
      <c r="AJ55073" s="133"/>
      <c r="AO55073" s="135"/>
      <c r="AP55073" s="135"/>
      <c r="BJ55073" s="136"/>
    </row>
    <row r="55074" spans="5:62" ht="14.25" customHeight="1" x14ac:dyDescent="0.25">
      <c r="E55074" s="113"/>
      <c r="H55074" s="133"/>
      <c r="T55074" s="133"/>
      <c r="X55074" s="131"/>
      <c r="Y55074" s="133"/>
      <c r="AJ55074" s="133"/>
      <c r="AO55074" s="135"/>
      <c r="AP55074" s="135"/>
      <c r="BJ55074" s="136"/>
    </row>
    <row r="55075" spans="5:62" ht="14.25" customHeight="1" x14ac:dyDescent="0.25">
      <c r="E55075" s="113"/>
      <c r="H55075" s="133"/>
      <c r="T55075" s="133"/>
      <c r="X55075" s="131"/>
      <c r="Y55075" s="133"/>
      <c r="AJ55075" s="133"/>
      <c r="AO55075" s="135"/>
      <c r="AP55075" s="135"/>
      <c r="BJ55075" s="136"/>
    </row>
    <row r="55076" spans="5:62" ht="14.25" customHeight="1" x14ac:dyDescent="0.25">
      <c r="E55076" s="113"/>
      <c r="H55076" s="133"/>
      <c r="T55076" s="133"/>
      <c r="X55076" s="131"/>
      <c r="Y55076" s="133"/>
      <c r="AJ55076" s="133"/>
      <c r="AO55076" s="135"/>
      <c r="AP55076" s="135"/>
      <c r="BJ55076" s="136"/>
    </row>
    <row r="55077" spans="5:62" ht="14.25" customHeight="1" x14ac:dyDescent="0.25">
      <c r="E55077" s="113"/>
      <c r="H55077" s="133"/>
      <c r="T55077" s="133"/>
      <c r="X55077" s="131"/>
      <c r="Y55077" s="133"/>
      <c r="AJ55077" s="133"/>
      <c r="AO55077" s="135"/>
      <c r="AP55077" s="135"/>
      <c r="BJ55077" s="136"/>
    </row>
    <row r="55078" spans="5:62" ht="14.25" customHeight="1" x14ac:dyDescent="0.25">
      <c r="E55078" s="113"/>
      <c r="H55078" s="133"/>
      <c r="T55078" s="133"/>
      <c r="X55078" s="131"/>
      <c r="Y55078" s="133"/>
      <c r="AJ55078" s="133"/>
      <c r="AO55078" s="135"/>
      <c r="AP55078" s="135"/>
      <c r="BJ55078" s="136"/>
    </row>
    <row r="55079" spans="5:62" ht="14.25" customHeight="1" x14ac:dyDescent="0.25">
      <c r="E55079" s="113"/>
      <c r="H55079" s="133"/>
      <c r="T55079" s="133"/>
      <c r="X55079" s="131"/>
      <c r="Y55079" s="133"/>
      <c r="AJ55079" s="133"/>
      <c r="AO55079" s="135"/>
      <c r="AP55079" s="135"/>
      <c r="BJ55079" s="136"/>
    </row>
    <row r="55080" spans="5:62" ht="14.25" customHeight="1" x14ac:dyDescent="0.25">
      <c r="E55080" s="113"/>
      <c r="H55080" s="133"/>
      <c r="T55080" s="133"/>
      <c r="X55080" s="131"/>
      <c r="Y55080" s="133"/>
      <c r="AJ55080" s="133"/>
      <c r="AO55080" s="135"/>
      <c r="AP55080" s="135"/>
      <c r="BJ55080" s="136"/>
    </row>
    <row r="55081" spans="5:62" ht="14.25" customHeight="1" x14ac:dyDescent="0.25">
      <c r="E55081" s="113"/>
      <c r="H55081" s="133"/>
      <c r="T55081" s="133"/>
      <c r="X55081" s="131"/>
      <c r="Y55081" s="133"/>
      <c r="AJ55081" s="133"/>
      <c r="AO55081" s="135"/>
      <c r="AP55081" s="135"/>
      <c r="BJ55081" s="136"/>
    </row>
    <row r="55082" spans="5:62" ht="14.25" customHeight="1" x14ac:dyDescent="0.25">
      <c r="E55082" s="113"/>
      <c r="H55082" s="133"/>
      <c r="T55082" s="133"/>
      <c r="X55082" s="131"/>
      <c r="Y55082" s="133"/>
      <c r="AJ55082" s="133"/>
      <c r="AO55082" s="135"/>
      <c r="AP55082" s="135"/>
      <c r="BJ55082" s="136"/>
    </row>
    <row r="55083" spans="5:62" ht="14.25" customHeight="1" x14ac:dyDescent="0.25">
      <c r="E55083" s="113"/>
      <c r="H55083" s="133"/>
      <c r="T55083" s="133"/>
      <c r="X55083" s="131"/>
      <c r="Y55083" s="133"/>
      <c r="AJ55083" s="133"/>
      <c r="AO55083" s="135"/>
      <c r="AP55083" s="135"/>
      <c r="BJ55083" s="136"/>
    </row>
    <row r="55084" spans="5:62" ht="14.25" customHeight="1" x14ac:dyDescent="0.25">
      <c r="E55084" s="113"/>
      <c r="H55084" s="133"/>
      <c r="T55084" s="133"/>
      <c r="X55084" s="131"/>
      <c r="Y55084" s="133"/>
      <c r="AJ55084" s="133"/>
      <c r="AO55084" s="135"/>
      <c r="AP55084" s="135"/>
      <c r="BJ55084" s="136"/>
    </row>
    <row r="55085" spans="5:62" ht="14.25" customHeight="1" x14ac:dyDescent="0.25">
      <c r="E55085" s="113"/>
      <c r="H55085" s="133"/>
      <c r="T55085" s="133"/>
      <c r="X55085" s="131"/>
      <c r="Y55085" s="133"/>
      <c r="AJ55085" s="133"/>
      <c r="AO55085" s="135"/>
      <c r="AP55085" s="135"/>
      <c r="BJ55085" s="136"/>
    </row>
    <row r="55086" spans="5:62" ht="14.25" customHeight="1" x14ac:dyDescent="0.25">
      <c r="E55086" s="113"/>
      <c r="H55086" s="133"/>
      <c r="T55086" s="133"/>
      <c r="X55086" s="131"/>
      <c r="Y55086" s="133"/>
      <c r="AJ55086" s="133"/>
      <c r="AO55086" s="135"/>
      <c r="AP55086" s="135"/>
      <c r="BJ55086" s="136"/>
    </row>
    <row r="55087" spans="5:62" ht="14.25" customHeight="1" x14ac:dyDescent="0.25">
      <c r="E55087" s="113"/>
      <c r="H55087" s="133"/>
      <c r="T55087" s="133"/>
      <c r="X55087" s="131"/>
      <c r="Y55087" s="133"/>
      <c r="AJ55087" s="133"/>
      <c r="AO55087" s="135"/>
      <c r="AP55087" s="135"/>
      <c r="BJ55087" s="136"/>
    </row>
    <row r="55088" spans="5:62" ht="14.25" customHeight="1" x14ac:dyDescent="0.25">
      <c r="E55088" s="113"/>
      <c r="H55088" s="133"/>
      <c r="T55088" s="133"/>
      <c r="X55088" s="131"/>
      <c r="Y55088" s="133"/>
      <c r="AJ55088" s="133"/>
      <c r="AO55088" s="135"/>
      <c r="AP55088" s="135"/>
      <c r="BJ55088" s="136"/>
    </row>
    <row r="55089" spans="5:62" ht="14.25" customHeight="1" x14ac:dyDescent="0.25">
      <c r="E55089" s="113"/>
      <c r="H55089" s="133"/>
      <c r="T55089" s="133"/>
      <c r="X55089" s="131"/>
      <c r="Y55089" s="133"/>
      <c r="AJ55089" s="133"/>
      <c r="AO55089" s="135"/>
      <c r="AP55089" s="135"/>
      <c r="BJ55089" s="136"/>
    </row>
    <row r="55090" spans="5:62" ht="14.25" customHeight="1" x14ac:dyDescent="0.25">
      <c r="E55090" s="113"/>
      <c r="H55090" s="133"/>
      <c r="T55090" s="133"/>
      <c r="X55090" s="131"/>
      <c r="Y55090" s="133"/>
      <c r="AJ55090" s="133"/>
      <c r="AO55090" s="135"/>
      <c r="AP55090" s="135"/>
      <c r="BJ55090" s="136"/>
    </row>
    <row r="55091" spans="5:62" ht="14.25" customHeight="1" x14ac:dyDescent="0.25">
      <c r="E55091" s="113"/>
      <c r="H55091" s="133"/>
      <c r="T55091" s="133"/>
      <c r="X55091" s="131"/>
      <c r="Y55091" s="133"/>
      <c r="AJ55091" s="133"/>
      <c r="AO55091" s="135"/>
      <c r="AP55091" s="135"/>
      <c r="BJ55091" s="136"/>
    </row>
    <row r="55092" spans="5:62" ht="14.25" customHeight="1" x14ac:dyDescent="0.25">
      <c r="E55092" s="113"/>
      <c r="H55092" s="133"/>
      <c r="T55092" s="133"/>
      <c r="X55092" s="131"/>
      <c r="Y55092" s="133"/>
      <c r="AJ55092" s="133"/>
      <c r="AO55092" s="135"/>
      <c r="AP55092" s="135"/>
      <c r="BJ55092" s="136"/>
    </row>
    <row r="55093" spans="5:62" ht="14.25" customHeight="1" x14ac:dyDescent="0.25">
      <c r="E55093" s="113"/>
      <c r="H55093" s="133"/>
      <c r="T55093" s="133"/>
      <c r="X55093" s="131"/>
      <c r="Y55093" s="133"/>
      <c r="AJ55093" s="133"/>
      <c r="AO55093" s="135"/>
      <c r="AP55093" s="135"/>
      <c r="BJ55093" s="136"/>
    </row>
    <row r="55094" spans="5:62" ht="14.25" customHeight="1" x14ac:dyDescent="0.25">
      <c r="E55094" s="113"/>
      <c r="H55094" s="133"/>
      <c r="T55094" s="133"/>
      <c r="X55094" s="131"/>
      <c r="Y55094" s="133"/>
      <c r="AJ55094" s="133"/>
      <c r="AO55094" s="135"/>
      <c r="AP55094" s="135"/>
      <c r="BJ55094" s="136"/>
    </row>
    <row r="55095" spans="5:62" ht="14.25" customHeight="1" x14ac:dyDescent="0.25">
      <c r="E55095" s="113"/>
      <c r="H55095" s="133"/>
      <c r="T55095" s="133"/>
      <c r="X55095" s="131"/>
      <c r="Y55095" s="133"/>
      <c r="AJ55095" s="133"/>
      <c r="AO55095" s="135"/>
      <c r="AP55095" s="135"/>
      <c r="BJ55095" s="136"/>
    </row>
    <row r="55096" spans="5:62" ht="14.25" customHeight="1" x14ac:dyDescent="0.25">
      <c r="E55096" s="113"/>
      <c r="H55096" s="133"/>
      <c r="T55096" s="133"/>
      <c r="X55096" s="131"/>
      <c r="Y55096" s="133"/>
      <c r="AJ55096" s="133"/>
      <c r="AO55096" s="135"/>
      <c r="AP55096" s="135"/>
      <c r="BJ55096" s="136"/>
    </row>
    <row r="55097" spans="5:62" ht="14.25" customHeight="1" x14ac:dyDescent="0.25">
      <c r="E55097" s="113"/>
      <c r="H55097" s="133"/>
      <c r="T55097" s="133"/>
      <c r="X55097" s="131"/>
      <c r="Y55097" s="133"/>
      <c r="AJ55097" s="133"/>
      <c r="AO55097" s="135"/>
      <c r="AP55097" s="135"/>
      <c r="BJ55097" s="136"/>
    </row>
    <row r="55098" spans="5:62" ht="14.25" customHeight="1" x14ac:dyDescent="0.25">
      <c r="E55098" s="113"/>
      <c r="H55098" s="133"/>
      <c r="T55098" s="133"/>
      <c r="X55098" s="131"/>
      <c r="Y55098" s="133"/>
      <c r="AJ55098" s="133"/>
      <c r="AO55098" s="135"/>
      <c r="AP55098" s="135"/>
      <c r="BJ55098" s="136"/>
    </row>
    <row r="55099" spans="5:62" ht="14.25" customHeight="1" x14ac:dyDescent="0.25">
      <c r="E55099" s="113"/>
      <c r="H55099" s="133"/>
      <c r="T55099" s="133"/>
      <c r="X55099" s="131"/>
      <c r="Y55099" s="133"/>
      <c r="AJ55099" s="133"/>
      <c r="AO55099" s="135"/>
      <c r="AP55099" s="135"/>
      <c r="BJ55099" s="136"/>
    </row>
    <row r="55100" spans="5:62" ht="14.25" customHeight="1" x14ac:dyDescent="0.25">
      <c r="E55100" s="113"/>
      <c r="H55100" s="133"/>
      <c r="T55100" s="133"/>
      <c r="X55100" s="131"/>
      <c r="Y55100" s="133"/>
      <c r="AJ55100" s="133"/>
      <c r="AO55100" s="135"/>
      <c r="AP55100" s="135"/>
      <c r="BJ55100" s="136"/>
    </row>
    <row r="55101" spans="5:62" ht="14.25" customHeight="1" x14ac:dyDescent="0.25">
      <c r="E55101" s="113"/>
      <c r="H55101" s="133"/>
      <c r="T55101" s="133"/>
      <c r="X55101" s="131"/>
      <c r="Y55101" s="133"/>
      <c r="AJ55101" s="133"/>
      <c r="AO55101" s="135"/>
      <c r="AP55101" s="135"/>
      <c r="BJ55101" s="136"/>
    </row>
    <row r="55102" spans="5:62" ht="14.25" customHeight="1" x14ac:dyDescent="0.25">
      <c r="E55102" s="113"/>
      <c r="H55102" s="133"/>
      <c r="T55102" s="133"/>
      <c r="X55102" s="131"/>
      <c r="Y55102" s="133"/>
      <c r="AJ55102" s="133"/>
      <c r="AO55102" s="135"/>
      <c r="AP55102" s="135"/>
      <c r="BJ55102" s="136"/>
    </row>
    <row r="55103" spans="5:62" ht="14.25" customHeight="1" x14ac:dyDescent="0.25">
      <c r="E55103" s="113"/>
      <c r="H55103" s="133"/>
      <c r="T55103" s="133"/>
      <c r="X55103" s="131"/>
      <c r="Y55103" s="133"/>
      <c r="AJ55103" s="133"/>
      <c r="AO55103" s="135"/>
      <c r="AP55103" s="135"/>
      <c r="BJ55103" s="136"/>
    </row>
    <row r="55104" spans="5:62" ht="14.25" customHeight="1" x14ac:dyDescent="0.25">
      <c r="E55104" s="113"/>
      <c r="H55104" s="133"/>
      <c r="T55104" s="133"/>
      <c r="X55104" s="131"/>
      <c r="Y55104" s="133"/>
      <c r="AJ55104" s="133"/>
      <c r="AO55104" s="135"/>
      <c r="AP55104" s="135"/>
      <c r="BJ55104" s="136"/>
    </row>
    <row r="55105" spans="5:62" ht="14.25" customHeight="1" x14ac:dyDescent="0.25">
      <c r="E55105" s="113"/>
      <c r="H55105" s="133"/>
      <c r="T55105" s="133"/>
      <c r="X55105" s="131"/>
      <c r="Y55105" s="133"/>
      <c r="AJ55105" s="133"/>
      <c r="AO55105" s="135"/>
      <c r="AP55105" s="135"/>
      <c r="BJ55105" s="136"/>
    </row>
    <row r="55106" spans="5:62" ht="14.25" customHeight="1" x14ac:dyDescent="0.25">
      <c r="E55106" s="113"/>
      <c r="H55106" s="133"/>
      <c r="T55106" s="133"/>
      <c r="X55106" s="131"/>
      <c r="Y55106" s="133"/>
      <c r="AJ55106" s="133"/>
      <c r="AO55106" s="135"/>
      <c r="AP55106" s="135"/>
      <c r="BJ55106" s="136"/>
    </row>
    <row r="55107" spans="5:62" ht="14.25" customHeight="1" x14ac:dyDescent="0.25">
      <c r="E55107" s="113"/>
      <c r="H55107" s="133"/>
      <c r="T55107" s="133"/>
      <c r="X55107" s="131"/>
      <c r="Y55107" s="133"/>
      <c r="AJ55107" s="133"/>
      <c r="AO55107" s="135"/>
      <c r="AP55107" s="135"/>
      <c r="BJ55107" s="136"/>
    </row>
    <row r="55108" spans="5:62" ht="14.25" customHeight="1" x14ac:dyDescent="0.25">
      <c r="E55108" s="113"/>
      <c r="H55108" s="133"/>
      <c r="T55108" s="133"/>
      <c r="X55108" s="131"/>
      <c r="Y55108" s="133"/>
      <c r="AJ55108" s="133"/>
      <c r="AO55108" s="135"/>
      <c r="AP55108" s="135"/>
      <c r="BJ55108" s="136"/>
    </row>
    <row r="55109" spans="5:62" ht="14.25" customHeight="1" x14ac:dyDescent="0.25">
      <c r="E55109" s="113"/>
      <c r="H55109" s="133"/>
      <c r="T55109" s="133"/>
      <c r="X55109" s="131"/>
      <c r="Y55109" s="133"/>
      <c r="AJ55109" s="133"/>
      <c r="AO55109" s="135"/>
      <c r="AP55109" s="135"/>
      <c r="BJ55109" s="136"/>
    </row>
    <row r="55110" spans="5:62" ht="14.25" customHeight="1" x14ac:dyDescent="0.25">
      <c r="E55110" s="113"/>
      <c r="H55110" s="133"/>
      <c r="T55110" s="133"/>
      <c r="X55110" s="131"/>
      <c r="Y55110" s="133"/>
      <c r="AJ55110" s="133"/>
      <c r="AO55110" s="135"/>
      <c r="AP55110" s="135"/>
      <c r="BJ55110" s="136"/>
    </row>
    <row r="55111" spans="5:62" ht="14.25" customHeight="1" x14ac:dyDescent="0.25">
      <c r="E55111" s="113"/>
      <c r="H55111" s="133"/>
      <c r="T55111" s="133"/>
      <c r="X55111" s="131"/>
      <c r="Y55111" s="133"/>
      <c r="AJ55111" s="133"/>
      <c r="AO55111" s="135"/>
      <c r="AP55111" s="135"/>
      <c r="BJ55111" s="136"/>
    </row>
    <row r="55112" spans="5:62" ht="14.25" customHeight="1" x14ac:dyDescent="0.25">
      <c r="E55112" s="113"/>
      <c r="H55112" s="133"/>
      <c r="T55112" s="133"/>
      <c r="X55112" s="131"/>
      <c r="Y55112" s="133"/>
      <c r="AJ55112" s="133"/>
      <c r="AO55112" s="135"/>
      <c r="AP55112" s="135"/>
      <c r="BJ55112" s="136"/>
    </row>
    <row r="55113" spans="5:62" ht="14.25" customHeight="1" x14ac:dyDescent="0.25">
      <c r="E55113" s="113"/>
      <c r="H55113" s="133"/>
      <c r="T55113" s="133"/>
      <c r="X55113" s="131"/>
      <c r="Y55113" s="133"/>
      <c r="AJ55113" s="133"/>
      <c r="AO55113" s="135"/>
      <c r="AP55113" s="135"/>
      <c r="BJ55113" s="136"/>
    </row>
    <row r="55114" spans="5:62" ht="14.25" customHeight="1" x14ac:dyDescent="0.25">
      <c r="E55114" s="113"/>
      <c r="H55114" s="133"/>
      <c r="T55114" s="133"/>
      <c r="X55114" s="131"/>
      <c r="Y55114" s="133"/>
      <c r="AJ55114" s="133"/>
      <c r="AO55114" s="135"/>
      <c r="AP55114" s="135"/>
      <c r="BJ55114" s="136"/>
    </row>
    <row r="55115" spans="5:62" ht="14.25" customHeight="1" x14ac:dyDescent="0.25">
      <c r="E55115" s="113"/>
      <c r="H55115" s="133"/>
      <c r="T55115" s="133"/>
      <c r="X55115" s="131"/>
      <c r="Y55115" s="133"/>
      <c r="AJ55115" s="133"/>
      <c r="AO55115" s="135"/>
      <c r="AP55115" s="135"/>
      <c r="BJ55115" s="136"/>
    </row>
    <row r="55116" spans="5:62" ht="14.25" customHeight="1" x14ac:dyDescent="0.25">
      <c r="E55116" s="113"/>
      <c r="H55116" s="133"/>
      <c r="T55116" s="133"/>
      <c r="X55116" s="131"/>
      <c r="Y55116" s="133"/>
      <c r="AJ55116" s="133"/>
      <c r="AO55116" s="135"/>
      <c r="AP55116" s="135"/>
      <c r="BJ55116" s="136"/>
    </row>
    <row r="55117" spans="5:62" ht="14.25" customHeight="1" x14ac:dyDescent="0.25">
      <c r="E55117" s="113"/>
      <c r="H55117" s="133"/>
      <c r="T55117" s="133"/>
      <c r="X55117" s="131"/>
      <c r="Y55117" s="133"/>
      <c r="AJ55117" s="133"/>
      <c r="AO55117" s="135"/>
      <c r="AP55117" s="135"/>
      <c r="BJ55117" s="136"/>
    </row>
    <row r="55118" spans="5:62" ht="14.25" customHeight="1" x14ac:dyDescent="0.25">
      <c r="E55118" s="113"/>
      <c r="H55118" s="133"/>
      <c r="T55118" s="133"/>
      <c r="X55118" s="131"/>
      <c r="Y55118" s="133"/>
      <c r="AJ55118" s="133"/>
      <c r="AO55118" s="135"/>
      <c r="AP55118" s="135"/>
      <c r="BJ55118" s="136"/>
    </row>
    <row r="55119" spans="5:62" ht="14.25" customHeight="1" x14ac:dyDescent="0.25">
      <c r="E55119" s="113"/>
      <c r="H55119" s="133"/>
      <c r="T55119" s="133"/>
      <c r="X55119" s="131"/>
      <c r="Y55119" s="133"/>
      <c r="AJ55119" s="133"/>
      <c r="AO55119" s="135"/>
      <c r="AP55119" s="135"/>
      <c r="BJ55119" s="136"/>
    </row>
    <row r="55120" spans="5:62" ht="14.25" customHeight="1" x14ac:dyDescent="0.25">
      <c r="E55120" s="113"/>
      <c r="H55120" s="133"/>
      <c r="T55120" s="133"/>
      <c r="X55120" s="131"/>
      <c r="Y55120" s="133"/>
      <c r="AJ55120" s="133"/>
      <c r="AO55120" s="135"/>
      <c r="AP55120" s="135"/>
      <c r="BJ55120" s="136"/>
    </row>
    <row r="55121" spans="5:62" ht="14.25" customHeight="1" x14ac:dyDescent="0.25">
      <c r="E55121" s="113"/>
      <c r="H55121" s="133"/>
      <c r="T55121" s="133"/>
      <c r="X55121" s="131"/>
      <c r="Y55121" s="133"/>
      <c r="AJ55121" s="133"/>
      <c r="AO55121" s="135"/>
      <c r="AP55121" s="135"/>
      <c r="BJ55121" s="136"/>
    </row>
    <row r="55122" spans="5:62" ht="14.25" customHeight="1" x14ac:dyDescent="0.25">
      <c r="E55122" s="113"/>
      <c r="H55122" s="133"/>
      <c r="T55122" s="133"/>
      <c r="X55122" s="131"/>
      <c r="Y55122" s="133"/>
      <c r="AJ55122" s="133"/>
      <c r="AO55122" s="135"/>
      <c r="AP55122" s="135"/>
      <c r="BJ55122" s="136"/>
    </row>
    <row r="55123" spans="5:62" ht="14.25" customHeight="1" x14ac:dyDescent="0.25">
      <c r="E55123" s="113"/>
      <c r="H55123" s="133"/>
      <c r="T55123" s="133"/>
      <c r="X55123" s="131"/>
      <c r="Y55123" s="133"/>
      <c r="AJ55123" s="133"/>
      <c r="AO55123" s="135"/>
      <c r="AP55123" s="135"/>
      <c r="BJ55123" s="136"/>
    </row>
    <row r="55124" spans="5:62" ht="14.25" customHeight="1" x14ac:dyDescent="0.25">
      <c r="E55124" s="113"/>
      <c r="H55124" s="133"/>
      <c r="T55124" s="133"/>
      <c r="X55124" s="131"/>
      <c r="Y55124" s="133"/>
      <c r="AJ55124" s="133"/>
      <c r="AO55124" s="135"/>
      <c r="AP55124" s="135"/>
      <c r="BJ55124" s="136"/>
    </row>
    <row r="55125" spans="5:62" ht="14.25" customHeight="1" x14ac:dyDescent="0.25">
      <c r="E55125" s="113"/>
      <c r="H55125" s="133"/>
      <c r="T55125" s="133"/>
      <c r="X55125" s="131"/>
      <c r="Y55125" s="133"/>
      <c r="AJ55125" s="133"/>
      <c r="AO55125" s="135"/>
      <c r="AP55125" s="135"/>
      <c r="BJ55125" s="136"/>
    </row>
    <row r="55126" spans="5:62" ht="14.25" customHeight="1" x14ac:dyDescent="0.25">
      <c r="E55126" s="113"/>
      <c r="H55126" s="133"/>
      <c r="T55126" s="133"/>
      <c r="X55126" s="131"/>
      <c r="Y55126" s="133"/>
      <c r="AJ55126" s="133"/>
      <c r="AO55126" s="135"/>
      <c r="AP55126" s="135"/>
      <c r="BJ55126" s="136"/>
    </row>
    <row r="55127" spans="5:62" ht="14.25" customHeight="1" x14ac:dyDescent="0.25">
      <c r="E55127" s="113"/>
      <c r="H55127" s="133"/>
      <c r="T55127" s="133"/>
      <c r="X55127" s="131"/>
      <c r="Y55127" s="133"/>
      <c r="AJ55127" s="133"/>
      <c r="AO55127" s="135"/>
      <c r="AP55127" s="135"/>
      <c r="BJ55127" s="136"/>
    </row>
    <row r="55128" spans="5:62" ht="14.25" customHeight="1" x14ac:dyDescent="0.25">
      <c r="E55128" s="113"/>
      <c r="H55128" s="133"/>
      <c r="T55128" s="133"/>
      <c r="X55128" s="131"/>
      <c r="Y55128" s="133"/>
      <c r="AJ55128" s="133"/>
      <c r="AO55128" s="135"/>
      <c r="AP55128" s="135"/>
      <c r="BJ55128" s="136"/>
    </row>
    <row r="55129" spans="5:62" ht="14.25" customHeight="1" x14ac:dyDescent="0.25">
      <c r="E55129" s="113"/>
      <c r="H55129" s="133"/>
      <c r="T55129" s="133"/>
      <c r="X55129" s="131"/>
      <c r="Y55129" s="133"/>
      <c r="AJ55129" s="133"/>
      <c r="AO55129" s="135"/>
      <c r="AP55129" s="135"/>
      <c r="BJ55129" s="136"/>
    </row>
    <row r="55130" spans="5:62" ht="14.25" customHeight="1" x14ac:dyDescent="0.25">
      <c r="E55130" s="113"/>
      <c r="H55130" s="133"/>
      <c r="T55130" s="133"/>
      <c r="X55130" s="131"/>
      <c r="Y55130" s="133"/>
      <c r="AJ55130" s="133"/>
      <c r="AO55130" s="135"/>
      <c r="AP55130" s="135"/>
      <c r="BJ55130" s="136"/>
    </row>
    <row r="55131" spans="5:62" ht="14.25" customHeight="1" x14ac:dyDescent="0.25">
      <c r="E55131" s="113"/>
      <c r="H55131" s="133"/>
      <c r="T55131" s="133"/>
      <c r="X55131" s="131"/>
      <c r="Y55131" s="133"/>
      <c r="AJ55131" s="133"/>
      <c r="AO55131" s="135"/>
      <c r="AP55131" s="135"/>
      <c r="BJ55131" s="136"/>
    </row>
    <row r="55132" spans="5:62" ht="14.25" customHeight="1" x14ac:dyDescent="0.25">
      <c r="E55132" s="113"/>
      <c r="H55132" s="133"/>
      <c r="T55132" s="133"/>
      <c r="X55132" s="131"/>
      <c r="Y55132" s="133"/>
      <c r="AJ55132" s="133"/>
      <c r="AO55132" s="135"/>
      <c r="AP55132" s="135"/>
      <c r="BJ55132" s="136"/>
    </row>
    <row r="55133" spans="5:62" ht="14.25" customHeight="1" x14ac:dyDescent="0.25">
      <c r="E55133" s="113"/>
      <c r="H55133" s="133"/>
      <c r="T55133" s="133"/>
      <c r="X55133" s="131"/>
      <c r="Y55133" s="133"/>
      <c r="AJ55133" s="133"/>
      <c r="AO55133" s="135"/>
      <c r="AP55133" s="135"/>
      <c r="BJ55133" s="136"/>
    </row>
    <row r="55134" spans="5:62" ht="14.25" customHeight="1" x14ac:dyDescent="0.25">
      <c r="E55134" s="113"/>
      <c r="H55134" s="133"/>
      <c r="T55134" s="133"/>
      <c r="X55134" s="131"/>
      <c r="Y55134" s="133"/>
      <c r="AJ55134" s="133"/>
      <c r="AO55134" s="135"/>
      <c r="AP55134" s="135"/>
      <c r="BJ55134" s="136"/>
    </row>
    <row r="55135" spans="5:62" ht="14.25" customHeight="1" x14ac:dyDescent="0.25">
      <c r="E55135" s="113"/>
      <c r="H55135" s="133"/>
      <c r="T55135" s="133"/>
      <c r="X55135" s="131"/>
      <c r="Y55135" s="133"/>
      <c r="AJ55135" s="133"/>
      <c r="AO55135" s="135"/>
      <c r="AP55135" s="135"/>
      <c r="BJ55135" s="136"/>
    </row>
    <row r="55136" spans="5:62" ht="14.25" customHeight="1" x14ac:dyDescent="0.25">
      <c r="E55136" s="113"/>
      <c r="H55136" s="133"/>
      <c r="T55136" s="133"/>
      <c r="X55136" s="131"/>
      <c r="Y55136" s="133"/>
      <c r="AJ55136" s="133"/>
      <c r="AO55136" s="135"/>
      <c r="AP55136" s="135"/>
      <c r="BJ55136" s="136"/>
    </row>
    <row r="55137" spans="5:62" ht="14.25" customHeight="1" x14ac:dyDescent="0.25">
      <c r="E55137" s="113"/>
      <c r="H55137" s="133"/>
      <c r="T55137" s="133"/>
      <c r="X55137" s="131"/>
      <c r="Y55137" s="133"/>
      <c r="AJ55137" s="133"/>
      <c r="AO55137" s="135"/>
      <c r="AP55137" s="135"/>
      <c r="BJ55137" s="136"/>
    </row>
    <row r="55138" spans="5:62" ht="14.25" customHeight="1" x14ac:dyDescent="0.25">
      <c r="E55138" s="113"/>
      <c r="H55138" s="133"/>
      <c r="T55138" s="133"/>
      <c r="X55138" s="131"/>
      <c r="Y55138" s="133"/>
      <c r="AJ55138" s="133"/>
      <c r="AO55138" s="135"/>
      <c r="AP55138" s="135"/>
      <c r="BJ55138" s="136"/>
    </row>
    <row r="55139" spans="5:62" ht="14.25" customHeight="1" x14ac:dyDescent="0.25">
      <c r="E55139" s="113"/>
      <c r="H55139" s="133"/>
      <c r="T55139" s="133"/>
      <c r="X55139" s="131"/>
      <c r="Y55139" s="133"/>
      <c r="AJ55139" s="133"/>
      <c r="AO55139" s="135"/>
      <c r="AP55139" s="135"/>
      <c r="BJ55139" s="136"/>
    </row>
    <row r="55140" spans="5:62" ht="14.25" customHeight="1" x14ac:dyDescent="0.25">
      <c r="E55140" s="113"/>
      <c r="H55140" s="133"/>
      <c r="T55140" s="133"/>
      <c r="X55140" s="131"/>
      <c r="Y55140" s="133"/>
      <c r="AJ55140" s="133"/>
      <c r="AO55140" s="135"/>
      <c r="AP55140" s="135"/>
      <c r="BJ55140" s="136"/>
    </row>
    <row r="55141" spans="5:62" ht="14.25" customHeight="1" x14ac:dyDescent="0.25">
      <c r="E55141" s="113"/>
      <c r="H55141" s="133"/>
      <c r="T55141" s="133"/>
      <c r="X55141" s="131"/>
      <c r="Y55141" s="133"/>
      <c r="AJ55141" s="133"/>
      <c r="AO55141" s="135"/>
      <c r="AP55141" s="135"/>
      <c r="BJ55141" s="136"/>
    </row>
    <row r="55142" spans="5:62" ht="14.25" customHeight="1" x14ac:dyDescent="0.25">
      <c r="E55142" s="113"/>
      <c r="H55142" s="133"/>
      <c r="T55142" s="133"/>
      <c r="X55142" s="131"/>
      <c r="Y55142" s="133"/>
      <c r="AJ55142" s="133"/>
      <c r="AO55142" s="135"/>
      <c r="AP55142" s="135"/>
      <c r="BJ55142" s="136"/>
    </row>
    <row r="55143" spans="5:62" ht="14.25" customHeight="1" x14ac:dyDescent="0.25">
      <c r="E55143" s="113"/>
      <c r="H55143" s="133"/>
      <c r="T55143" s="133"/>
      <c r="X55143" s="131"/>
      <c r="Y55143" s="133"/>
      <c r="AJ55143" s="133"/>
      <c r="AO55143" s="135"/>
      <c r="AP55143" s="135"/>
      <c r="BJ55143" s="136"/>
    </row>
    <row r="55144" spans="5:62" ht="14.25" customHeight="1" x14ac:dyDescent="0.25">
      <c r="E55144" s="113"/>
      <c r="H55144" s="133"/>
      <c r="T55144" s="133"/>
      <c r="X55144" s="131"/>
      <c r="Y55144" s="133"/>
      <c r="AJ55144" s="133"/>
      <c r="AO55144" s="135"/>
      <c r="AP55144" s="135"/>
      <c r="BJ55144" s="136"/>
    </row>
    <row r="55145" spans="5:62" ht="14.25" customHeight="1" x14ac:dyDescent="0.25">
      <c r="E55145" s="113"/>
      <c r="H55145" s="133"/>
      <c r="T55145" s="133"/>
      <c r="X55145" s="131"/>
      <c r="Y55145" s="133"/>
      <c r="AJ55145" s="133"/>
      <c r="AO55145" s="135"/>
      <c r="AP55145" s="135"/>
      <c r="BJ55145" s="136"/>
    </row>
    <row r="55146" spans="5:62" ht="14.25" customHeight="1" x14ac:dyDescent="0.25">
      <c r="E55146" s="113"/>
      <c r="H55146" s="133"/>
      <c r="T55146" s="133"/>
      <c r="X55146" s="131"/>
      <c r="Y55146" s="133"/>
      <c r="AJ55146" s="133"/>
      <c r="AO55146" s="135"/>
      <c r="AP55146" s="135"/>
      <c r="BJ55146" s="136"/>
    </row>
    <row r="55147" spans="5:62" ht="14.25" customHeight="1" x14ac:dyDescent="0.25">
      <c r="E55147" s="113"/>
      <c r="H55147" s="133"/>
      <c r="T55147" s="133"/>
      <c r="X55147" s="131"/>
      <c r="Y55147" s="133"/>
      <c r="AJ55147" s="133"/>
      <c r="AO55147" s="135"/>
      <c r="AP55147" s="135"/>
      <c r="BJ55147" s="136"/>
    </row>
    <row r="55148" spans="5:62" ht="14.25" customHeight="1" x14ac:dyDescent="0.25">
      <c r="E55148" s="113"/>
      <c r="H55148" s="133"/>
      <c r="T55148" s="133"/>
      <c r="X55148" s="131"/>
      <c r="Y55148" s="133"/>
      <c r="AJ55148" s="133"/>
      <c r="AO55148" s="135"/>
      <c r="AP55148" s="135"/>
      <c r="BJ55148" s="136"/>
    </row>
    <row r="55149" spans="5:62" ht="14.25" customHeight="1" x14ac:dyDescent="0.25">
      <c r="E55149" s="113"/>
      <c r="H55149" s="133"/>
      <c r="T55149" s="133"/>
      <c r="X55149" s="131"/>
      <c r="Y55149" s="133"/>
      <c r="AJ55149" s="133"/>
      <c r="AO55149" s="135"/>
      <c r="AP55149" s="135"/>
      <c r="BJ55149" s="136"/>
    </row>
    <row r="55150" spans="5:62" ht="14.25" customHeight="1" x14ac:dyDescent="0.25">
      <c r="E55150" s="113"/>
      <c r="H55150" s="133"/>
      <c r="T55150" s="133"/>
      <c r="X55150" s="131"/>
      <c r="Y55150" s="133"/>
      <c r="AJ55150" s="133"/>
      <c r="AO55150" s="135"/>
      <c r="AP55150" s="135"/>
      <c r="BJ55150" s="136"/>
    </row>
    <row r="55151" spans="5:62" ht="14.25" customHeight="1" x14ac:dyDescent="0.25">
      <c r="E55151" s="113"/>
      <c r="H55151" s="133"/>
      <c r="T55151" s="133"/>
      <c r="X55151" s="131"/>
      <c r="Y55151" s="133"/>
      <c r="AJ55151" s="133"/>
      <c r="AO55151" s="135"/>
      <c r="AP55151" s="135"/>
      <c r="BJ55151" s="136"/>
    </row>
    <row r="55152" spans="5:62" ht="14.25" customHeight="1" x14ac:dyDescent="0.25">
      <c r="E55152" s="113"/>
      <c r="H55152" s="133"/>
      <c r="T55152" s="133"/>
      <c r="X55152" s="131"/>
      <c r="Y55152" s="133"/>
      <c r="AJ55152" s="133"/>
      <c r="AO55152" s="135"/>
      <c r="AP55152" s="135"/>
      <c r="BJ55152" s="136"/>
    </row>
    <row r="55153" spans="5:62" ht="14.25" customHeight="1" x14ac:dyDescent="0.25">
      <c r="E55153" s="113"/>
      <c r="H55153" s="133"/>
      <c r="T55153" s="133"/>
      <c r="X55153" s="131"/>
      <c r="Y55153" s="133"/>
      <c r="AJ55153" s="133"/>
      <c r="AO55153" s="135"/>
      <c r="AP55153" s="135"/>
      <c r="BJ55153" s="136"/>
    </row>
    <row r="55154" spans="5:62" ht="14.25" customHeight="1" x14ac:dyDescent="0.25">
      <c r="E55154" s="113"/>
      <c r="H55154" s="133"/>
      <c r="T55154" s="133"/>
      <c r="X55154" s="131"/>
      <c r="Y55154" s="133"/>
      <c r="AJ55154" s="133"/>
      <c r="AO55154" s="135"/>
      <c r="AP55154" s="135"/>
      <c r="BJ55154" s="136"/>
    </row>
    <row r="55155" spans="5:62" ht="14.25" customHeight="1" x14ac:dyDescent="0.25">
      <c r="E55155" s="113"/>
      <c r="H55155" s="133"/>
      <c r="T55155" s="133"/>
      <c r="X55155" s="131"/>
      <c r="Y55155" s="133"/>
      <c r="AJ55155" s="133"/>
      <c r="AO55155" s="135"/>
      <c r="AP55155" s="135"/>
      <c r="BJ55155" s="136"/>
    </row>
    <row r="55156" spans="5:62" ht="14.25" customHeight="1" x14ac:dyDescent="0.25">
      <c r="E55156" s="113"/>
      <c r="H55156" s="133"/>
      <c r="T55156" s="133"/>
      <c r="X55156" s="131"/>
      <c r="Y55156" s="133"/>
      <c r="AJ55156" s="133"/>
      <c r="AO55156" s="135"/>
      <c r="AP55156" s="135"/>
      <c r="BJ55156" s="136"/>
    </row>
    <row r="55157" spans="5:62" ht="14.25" customHeight="1" x14ac:dyDescent="0.25">
      <c r="E55157" s="113"/>
      <c r="H55157" s="133"/>
      <c r="T55157" s="133"/>
      <c r="X55157" s="131"/>
      <c r="Y55157" s="133"/>
      <c r="AJ55157" s="133"/>
      <c r="AO55157" s="135"/>
      <c r="AP55157" s="135"/>
      <c r="BJ55157" s="136"/>
    </row>
    <row r="55158" spans="5:62" ht="14.25" customHeight="1" x14ac:dyDescent="0.25">
      <c r="E55158" s="113"/>
      <c r="H55158" s="133"/>
      <c r="T55158" s="133"/>
      <c r="X55158" s="131"/>
      <c r="Y55158" s="133"/>
      <c r="AJ55158" s="133"/>
      <c r="AO55158" s="135"/>
      <c r="AP55158" s="135"/>
      <c r="BJ55158" s="136"/>
    </row>
    <row r="55159" spans="5:62" ht="14.25" customHeight="1" x14ac:dyDescent="0.25">
      <c r="E55159" s="113"/>
      <c r="H55159" s="133"/>
      <c r="T55159" s="133"/>
      <c r="X55159" s="131"/>
      <c r="Y55159" s="133"/>
      <c r="AJ55159" s="133"/>
      <c r="AO55159" s="135"/>
      <c r="AP55159" s="135"/>
      <c r="BJ55159" s="136"/>
    </row>
    <row r="55160" spans="5:62" ht="14.25" customHeight="1" x14ac:dyDescent="0.25">
      <c r="E55160" s="113"/>
      <c r="H55160" s="133"/>
      <c r="T55160" s="133"/>
      <c r="X55160" s="131"/>
      <c r="Y55160" s="133"/>
      <c r="AJ55160" s="133"/>
      <c r="AO55160" s="135"/>
      <c r="AP55160" s="135"/>
      <c r="BJ55160" s="136"/>
    </row>
    <row r="55161" spans="5:62" ht="14.25" customHeight="1" x14ac:dyDescent="0.25">
      <c r="E55161" s="113"/>
      <c r="H55161" s="133"/>
      <c r="T55161" s="133"/>
      <c r="X55161" s="131"/>
      <c r="Y55161" s="133"/>
      <c r="AJ55161" s="133"/>
      <c r="AO55161" s="135"/>
      <c r="AP55161" s="135"/>
      <c r="BJ55161" s="136"/>
    </row>
    <row r="55162" spans="5:62" ht="14.25" customHeight="1" x14ac:dyDescent="0.25">
      <c r="E55162" s="113"/>
      <c r="H55162" s="133"/>
      <c r="T55162" s="133"/>
      <c r="X55162" s="131"/>
      <c r="Y55162" s="133"/>
      <c r="AJ55162" s="133"/>
      <c r="AO55162" s="135"/>
      <c r="AP55162" s="135"/>
      <c r="BJ55162" s="136"/>
    </row>
    <row r="55163" spans="5:62" ht="14.25" customHeight="1" x14ac:dyDescent="0.25">
      <c r="E55163" s="113"/>
      <c r="H55163" s="133"/>
      <c r="T55163" s="133"/>
      <c r="X55163" s="131"/>
      <c r="Y55163" s="133"/>
      <c r="AJ55163" s="133"/>
      <c r="AO55163" s="135"/>
      <c r="AP55163" s="135"/>
      <c r="BJ55163" s="136"/>
    </row>
    <row r="55164" spans="5:62" ht="14.25" customHeight="1" x14ac:dyDescent="0.25">
      <c r="E55164" s="113"/>
      <c r="H55164" s="133"/>
      <c r="T55164" s="133"/>
      <c r="X55164" s="131"/>
      <c r="Y55164" s="133"/>
      <c r="AJ55164" s="133"/>
      <c r="AO55164" s="135"/>
      <c r="AP55164" s="135"/>
      <c r="BJ55164" s="136"/>
    </row>
    <row r="55165" spans="5:62" ht="14.25" customHeight="1" x14ac:dyDescent="0.25">
      <c r="E55165" s="113"/>
      <c r="H55165" s="133"/>
      <c r="T55165" s="133"/>
      <c r="X55165" s="131"/>
      <c r="Y55165" s="133"/>
      <c r="AJ55165" s="133"/>
      <c r="AO55165" s="135"/>
      <c r="AP55165" s="135"/>
      <c r="BJ55165" s="136"/>
    </row>
    <row r="55166" spans="5:62" ht="14.25" customHeight="1" x14ac:dyDescent="0.25">
      <c r="E55166" s="113"/>
      <c r="H55166" s="133"/>
      <c r="T55166" s="133"/>
      <c r="X55166" s="131"/>
      <c r="Y55166" s="133"/>
      <c r="AJ55166" s="133"/>
      <c r="AO55166" s="135"/>
      <c r="AP55166" s="135"/>
      <c r="BJ55166" s="136"/>
    </row>
    <row r="55167" spans="5:62" ht="14.25" customHeight="1" x14ac:dyDescent="0.25">
      <c r="E55167" s="113"/>
      <c r="H55167" s="133"/>
      <c r="T55167" s="133"/>
      <c r="X55167" s="131"/>
      <c r="Y55167" s="133"/>
      <c r="AJ55167" s="133"/>
      <c r="AO55167" s="135"/>
      <c r="AP55167" s="135"/>
      <c r="BJ55167" s="136"/>
    </row>
    <row r="55168" spans="5:62" ht="14.25" customHeight="1" x14ac:dyDescent="0.25">
      <c r="E55168" s="113"/>
      <c r="H55168" s="133"/>
      <c r="T55168" s="133"/>
      <c r="X55168" s="131"/>
      <c r="Y55168" s="133"/>
      <c r="AJ55168" s="133"/>
      <c r="AO55168" s="135"/>
      <c r="AP55168" s="135"/>
      <c r="BJ55168" s="136"/>
    </row>
    <row r="55169" spans="5:62" ht="14.25" customHeight="1" x14ac:dyDescent="0.25">
      <c r="E55169" s="113"/>
      <c r="H55169" s="133"/>
      <c r="T55169" s="133"/>
      <c r="X55169" s="131"/>
      <c r="Y55169" s="133"/>
      <c r="AJ55169" s="133"/>
      <c r="AO55169" s="135"/>
      <c r="AP55169" s="135"/>
      <c r="BJ55169" s="136"/>
    </row>
    <row r="55170" spans="5:62" ht="14.25" customHeight="1" x14ac:dyDescent="0.25">
      <c r="E55170" s="113"/>
      <c r="H55170" s="133"/>
      <c r="T55170" s="133"/>
      <c r="X55170" s="131"/>
      <c r="Y55170" s="133"/>
      <c r="AJ55170" s="133"/>
      <c r="AO55170" s="135"/>
      <c r="AP55170" s="135"/>
      <c r="BJ55170" s="136"/>
    </row>
    <row r="55171" spans="5:62" ht="14.25" customHeight="1" x14ac:dyDescent="0.25">
      <c r="E55171" s="113"/>
      <c r="H55171" s="133"/>
      <c r="T55171" s="133"/>
      <c r="X55171" s="131"/>
      <c r="Y55171" s="133"/>
      <c r="AJ55171" s="133"/>
      <c r="AO55171" s="135"/>
      <c r="AP55171" s="135"/>
      <c r="BJ55171" s="136"/>
    </row>
    <row r="55172" spans="5:62" ht="14.25" customHeight="1" x14ac:dyDescent="0.25">
      <c r="E55172" s="113"/>
      <c r="H55172" s="133"/>
      <c r="T55172" s="133"/>
      <c r="X55172" s="131"/>
      <c r="Y55172" s="133"/>
      <c r="AJ55172" s="133"/>
      <c r="AO55172" s="135"/>
      <c r="AP55172" s="135"/>
      <c r="BJ55172" s="136"/>
    </row>
    <row r="55173" spans="5:62" ht="14.25" customHeight="1" x14ac:dyDescent="0.25">
      <c r="E55173" s="113"/>
      <c r="H55173" s="133"/>
      <c r="T55173" s="133"/>
      <c r="X55173" s="131"/>
      <c r="Y55173" s="133"/>
      <c r="AJ55173" s="133"/>
      <c r="AO55173" s="135"/>
      <c r="AP55173" s="135"/>
      <c r="BJ55173" s="136"/>
    </row>
    <row r="55174" spans="5:62" ht="14.25" customHeight="1" x14ac:dyDescent="0.25">
      <c r="E55174" s="113"/>
      <c r="H55174" s="133"/>
      <c r="T55174" s="133"/>
      <c r="X55174" s="131"/>
      <c r="Y55174" s="133"/>
      <c r="AJ55174" s="133"/>
      <c r="AO55174" s="135"/>
      <c r="AP55174" s="135"/>
      <c r="BJ55174" s="136"/>
    </row>
    <row r="55175" spans="5:62" ht="14.25" customHeight="1" x14ac:dyDescent="0.25">
      <c r="E55175" s="113"/>
      <c r="H55175" s="133"/>
      <c r="T55175" s="133"/>
      <c r="X55175" s="131"/>
      <c r="Y55175" s="133"/>
      <c r="AJ55175" s="133"/>
      <c r="AO55175" s="135"/>
      <c r="AP55175" s="135"/>
      <c r="BJ55175" s="136"/>
    </row>
    <row r="55176" spans="5:62" ht="14.25" customHeight="1" x14ac:dyDescent="0.25">
      <c r="E55176" s="113"/>
      <c r="H55176" s="133"/>
      <c r="T55176" s="133"/>
      <c r="X55176" s="131"/>
      <c r="Y55176" s="133"/>
      <c r="AJ55176" s="133"/>
      <c r="AO55176" s="135"/>
      <c r="AP55176" s="135"/>
      <c r="BJ55176" s="136"/>
    </row>
    <row r="55177" spans="5:62" ht="14.25" customHeight="1" x14ac:dyDescent="0.25">
      <c r="E55177" s="113"/>
      <c r="H55177" s="133"/>
      <c r="T55177" s="133"/>
      <c r="X55177" s="131"/>
      <c r="Y55177" s="133"/>
      <c r="AJ55177" s="133"/>
      <c r="AO55177" s="135"/>
      <c r="AP55177" s="135"/>
      <c r="BJ55177" s="136"/>
    </row>
    <row r="55178" spans="5:62" ht="14.25" customHeight="1" x14ac:dyDescent="0.25">
      <c r="E55178" s="113"/>
      <c r="H55178" s="133"/>
      <c r="T55178" s="133"/>
      <c r="X55178" s="131"/>
      <c r="Y55178" s="133"/>
      <c r="AJ55178" s="133"/>
      <c r="AO55178" s="135"/>
      <c r="AP55178" s="135"/>
      <c r="BJ55178" s="136"/>
    </row>
    <row r="55179" spans="5:62" ht="14.25" customHeight="1" x14ac:dyDescent="0.25">
      <c r="E55179" s="113"/>
      <c r="H55179" s="133"/>
      <c r="T55179" s="133"/>
      <c r="X55179" s="131"/>
      <c r="Y55179" s="133"/>
      <c r="AJ55179" s="133"/>
      <c r="AO55179" s="135"/>
      <c r="AP55179" s="135"/>
      <c r="BJ55179" s="136"/>
    </row>
    <row r="55180" spans="5:62" ht="14.25" customHeight="1" x14ac:dyDescent="0.25">
      <c r="E55180" s="113"/>
      <c r="H55180" s="133"/>
      <c r="T55180" s="133"/>
      <c r="X55180" s="131"/>
      <c r="Y55180" s="133"/>
      <c r="AJ55180" s="133"/>
      <c r="AO55180" s="135"/>
      <c r="AP55180" s="135"/>
      <c r="BJ55180" s="136"/>
    </row>
    <row r="55181" spans="5:62" ht="14.25" customHeight="1" x14ac:dyDescent="0.25">
      <c r="E55181" s="113"/>
      <c r="H55181" s="133"/>
      <c r="T55181" s="133"/>
      <c r="X55181" s="131"/>
      <c r="Y55181" s="133"/>
      <c r="AJ55181" s="133"/>
      <c r="AO55181" s="135"/>
      <c r="AP55181" s="135"/>
      <c r="BJ55181" s="136"/>
    </row>
    <row r="55182" spans="5:62" ht="14.25" customHeight="1" x14ac:dyDescent="0.25">
      <c r="E55182" s="113"/>
      <c r="H55182" s="133"/>
      <c r="T55182" s="133"/>
      <c r="X55182" s="131"/>
      <c r="Y55182" s="133"/>
      <c r="AJ55182" s="133"/>
      <c r="AO55182" s="135"/>
      <c r="AP55182" s="135"/>
      <c r="BJ55182" s="136"/>
    </row>
    <row r="55183" spans="5:62" ht="14.25" customHeight="1" x14ac:dyDescent="0.25">
      <c r="E55183" s="113"/>
      <c r="H55183" s="133"/>
      <c r="T55183" s="133"/>
      <c r="X55183" s="131"/>
      <c r="Y55183" s="133"/>
      <c r="AJ55183" s="133"/>
      <c r="AO55183" s="135"/>
      <c r="AP55183" s="135"/>
      <c r="BJ55183" s="136"/>
    </row>
    <row r="55184" spans="5:62" ht="14.25" customHeight="1" x14ac:dyDescent="0.25">
      <c r="E55184" s="113"/>
      <c r="H55184" s="133"/>
      <c r="T55184" s="133"/>
      <c r="X55184" s="131"/>
      <c r="Y55184" s="133"/>
      <c r="AJ55184" s="133"/>
      <c r="AO55184" s="135"/>
      <c r="AP55184" s="135"/>
      <c r="BJ55184" s="136"/>
    </row>
    <row r="55185" spans="5:62" ht="14.25" customHeight="1" x14ac:dyDescent="0.25">
      <c r="E55185" s="113"/>
      <c r="H55185" s="133"/>
      <c r="T55185" s="133"/>
      <c r="X55185" s="131"/>
      <c r="Y55185" s="133"/>
      <c r="AJ55185" s="133"/>
      <c r="AO55185" s="135"/>
      <c r="AP55185" s="135"/>
      <c r="BJ55185" s="136"/>
    </row>
    <row r="55186" spans="5:62" ht="14.25" customHeight="1" x14ac:dyDescent="0.25">
      <c r="E55186" s="113"/>
      <c r="H55186" s="133"/>
      <c r="T55186" s="133"/>
      <c r="X55186" s="131"/>
      <c r="Y55186" s="133"/>
      <c r="AJ55186" s="133"/>
      <c r="AO55186" s="135"/>
      <c r="AP55186" s="135"/>
      <c r="BJ55186" s="136"/>
    </row>
    <row r="55187" spans="5:62" ht="14.25" customHeight="1" x14ac:dyDescent="0.25">
      <c r="E55187" s="113"/>
      <c r="H55187" s="133"/>
      <c r="T55187" s="133"/>
      <c r="X55187" s="131"/>
      <c r="Y55187" s="133"/>
      <c r="AJ55187" s="133"/>
      <c r="AO55187" s="135"/>
      <c r="AP55187" s="135"/>
      <c r="BJ55187" s="136"/>
    </row>
    <row r="55188" spans="5:62" ht="14.25" customHeight="1" x14ac:dyDescent="0.25">
      <c r="E55188" s="113"/>
      <c r="H55188" s="133"/>
      <c r="T55188" s="133"/>
      <c r="X55188" s="131"/>
      <c r="Y55188" s="133"/>
      <c r="AJ55188" s="133"/>
      <c r="AO55188" s="135"/>
      <c r="AP55188" s="135"/>
      <c r="BJ55188" s="136"/>
    </row>
    <row r="55189" spans="5:62" ht="14.25" customHeight="1" x14ac:dyDescent="0.25">
      <c r="E55189" s="113"/>
      <c r="H55189" s="133"/>
      <c r="T55189" s="133"/>
      <c r="X55189" s="131"/>
      <c r="Y55189" s="133"/>
      <c r="AJ55189" s="133"/>
      <c r="AO55189" s="135"/>
      <c r="AP55189" s="135"/>
      <c r="BJ55189" s="136"/>
    </row>
    <row r="55190" spans="5:62" ht="14.25" customHeight="1" x14ac:dyDescent="0.25">
      <c r="E55190" s="113"/>
      <c r="H55190" s="133"/>
      <c r="T55190" s="133"/>
      <c r="X55190" s="131"/>
      <c r="Y55190" s="133"/>
      <c r="AJ55190" s="133"/>
      <c r="AO55190" s="135"/>
      <c r="AP55190" s="135"/>
      <c r="BJ55190" s="136"/>
    </row>
    <row r="55191" spans="5:62" ht="14.25" customHeight="1" x14ac:dyDescent="0.25">
      <c r="E55191" s="113"/>
      <c r="H55191" s="133"/>
      <c r="T55191" s="133"/>
      <c r="X55191" s="131"/>
      <c r="Y55191" s="133"/>
      <c r="AJ55191" s="133"/>
      <c r="AO55191" s="135"/>
      <c r="AP55191" s="135"/>
      <c r="BJ55191" s="136"/>
    </row>
    <row r="55192" spans="5:62" ht="14.25" customHeight="1" x14ac:dyDescent="0.25">
      <c r="E55192" s="113"/>
      <c r="H55192" s="133"/>
      <c r="T55192" s="133"/>
      <c r="X55192" s="131"/>
      <c r="Y55192" s="133"/>
      <c r="AJ55192" s="133"/>
      <c r="AO55192" s="135"/>
      <c r="AP55192" s="135"/>
      <c r="BJ55192" s="136"/>
    </row>
    <row r="55193" spans="5:62" ht="14.25" customHeight="1" x14ac:dyDescent="0.25">
      <c r="E55193" s="113"/>
      <c r="H55193" s="133"/>
      <c r="T55193" s="133"/>
      <c r="X55193" s="131"/>
      <c r="Y55193" s="133"/>
      <c r="AJ55193" s="133"/>
      <c r="AO55193" s="135"/>
      <c r="AP55193" s="135"/>
      <c r="BJ55193" s="136"/>
    </row>
    <row r="55194" spans="5:62" ht="14.25" customHeight="1" x14ac:dyDescent="0.25">
      <c r="E55194" s="113"/>
      <c r="H55194" s="133"/>
      <c r="T55194" s="133"/>
      <c r="X55194" s="131"/>
      <c r="Y55194" s="133"/>
      <c r="AJ55194" s="133"/>
      <c r="AO55194" s="135"/>
      <c r="AP55194" s="135"/>
      <c r="BJ55194" s="136"/>
    </row>
    <row r="55195" spans="5:62" ht="14.25" customHeight="1" x14ac:dyDescent="0.25">
      <c r="E55195" s="113"/>
      <c r="H55195" s="133"/>
      <c r="T55195" s="133"/>
      <c r="X55195" s="131"/>
      <c r="Y55195" s="133"/>
      <c r="AJ55195" s="133"/>
      <c r="AO55195" s="135"/>
      <c r="AP55195" s="135"/>
      <c r="BJ55195" s="136"/>
    </row>
    <row r="55196" spans="5:62" ht="14.25" customHeight="1" x14ac:dyDescent="0.25">
      <c r="E55196" s="113"/>
      <c r="H55196" s="133"/>
      <c r="T55196" s="133"/>
      <c r="X55196" s="131"/>
      <c r="Y55196" s="133"/>
      <c r="AJ55196" s="133"/>
      <c r="AO55196" s="135"/>
      <c r="AP55196" s="135"/>
      <c r="BJ55196" s="136"/>
    </row>
    <row r="55197" spans="5:62" ht="14.25" customHeight="1" x14ac:dyDescent="0.25">
      <c r="E55197" s="113"/>
      <c r="H55197" s="133"/>
      <c r="T55197" s="133"/>
      <c r="X55197" s="131"/>
      <c r="Y55197" s="133"/>
      <c r="AJ55197" s="133"/>
      <c r="AO55197" s="135"/>
      <c r="AP55197" s="135"/>
      <c r="BJ55197" s="136"/>
    </row>
    <row r="55198" spans="5:62" ht="14.25" customHeight="1" x14ac:dyDescent="0.25">
      <c r="E55198" s="113"/>
      <c r="H55198" s="133"/>
      <c r="T55198" s="133"/>
      <c r="X55198" s="131"/>
      <c r="Y55198" s="133"/>
      <c r="AJ55198" s="133"/>
      <c r="AO55198" s="135"/>
      <c r="AP55198" s="135"/>
      <c r="BJ55198" s="136"/>
    </row>
    <row r="55199" spans="5:62" ht="14.25" customHeight="1" x14ac:dyDescent="0.25">
      <c r="E55199" s="113"/>
      <c r="H55199" s="133"/>
      <c r="T55199" s="133"/>
      <c r="X55199" s="131"/>
      <c r="Y55199" s="133"/>
      <c r="AJ55199" s="133"/>
      <c r="AO55199" s="135"/>
      <c r="AP55199" s="135"/>
      <c r="BJ55199" s="136"/>
    </row>
    <row r="55200" spans="5:62" ht="14.25" customHeight="1" x14ac:dyDescent="0.25">
      <c r="E55200" s="113"/>
      <c r="H55200" s="133"/>
      <c r="T55200" s="133"/>
      <c r="X55200" s="131"/>
      <c r="Y55200" s="133"/>
      <c r="AJ55200" s="133"/>
      <c r="AO55200" s="135"/>
      <c r="AP55200" s="135"/>
      <c r="BJ55200" s="136"/>
    </row>
    <row r="55201" spans="5:62" ht="14.25" customHeight="1" x14ac:dyDescent="0.25">
      <c r="E55201" s="113"/>
      <c r="H55201" s="133"/>
      <c r="T55201" s="133"/>
      <c r="X55201" s="131"/>
      <c r="Y55201" s="133"/>
      <c r="AJ55201" s="133"/>
      <c r="AO55201" s="135"/>
      <c r="AP55201" s="135"/>
      <c r="BJ55201" s="136"/>
    </row>
    <row r="55202" spans="5:62" ht="14.25" customHeight="1" x14ac:dyDescent="0.25">
      <c r="E55202" s="113"/>
      <c r="H55202" s="133"/>
      <c r="T55202" s="133"/>
      <c r="X55202" s="131"/>
      <c r="Y55202" s="133"/>
      <c r="AJ55202" s="133"/>
      <c r="AO55202" s="135"/>
      <c r="AP55202" s="135"/>
      <c r="BJ55202" s="136"/>
    </row>
    <row r="55203" spans="5:62" ht="14.25" customHeight="1" x14ac:dyDescent="0.25">
      <c r="E55203" s="113"/>
      <c r="H55203" s="133"/>
      <c r="T55203" s="133"/>
      <c r="X55203" s="131"/>
      <c r="Y55203" s="133"/>
      <c r="AJ55203" s="133"/>
      <c r="AO55203" s="135"/>
      <c r="AP55203" s="135"/>
      <c r="BJ55203" s="136"/>
    </row>
    <row r="55204" spans="5:62" ht="14.25" customHeight="1" x14ac:dyDescent="0.25">
      <c r="E55204" s="113"/>
      <c r="H55204" s="133"/>
      <c r="T55204" s="133"/>
      <c r="X55204" s="131"/>
      <c r="Y55204" s="133"/>
      <c r="AJ55204" s="133"/>
      <c r="AO55204" s="135"/>
      <c r="AP55204" s="135"/>
      <c r="BJ55204" s="136"/>
    </row>
    <row r="55205" spans="5:62" ht="14.25" customHeight="1" x14ac:dyDescent="0.25">
      <c r="E55205" s="113"/>
      <c r="H55205" s="133"/>
      <c r="T55205" s="133"/>
      <c r="X55205" s="131"/>
      <c r="Y55205" s="133"/>
      <c r="AJ55205" s="133"/>
      <c r="AO55205" s="135"/>
      <c r="AP55205" s="135"/>
      <c r="BJ55205" s="136"/>
    </row>
    <row r="55206" spans="5:62" ht="14.25" customHeight="1" x14ac:dyDescent="0.25">
      <c r="E55206" s="113"/>
      <c r="H55206" s="133"/>
      <c r="T55206" s="133"/>
      <c r="X55206" s="131"/>
      <c r="Y55206" s="133"/>
      <c r="AJ55206" s="133"/>
      <c r="AO55206" s="135"/>
      <c r="AP55206" s="135"/>
      <c r="BJ55206" s="136"/>
    </row>
    <row r="55207" spans="5:62" ht="14.25" customHeight="1" x14ac:dyDescent="0.25">
      <c r="E55207" s="113"/>
      <c r="H55207" s="133"/>
      <c r="T55207" s="133"/>
      <c r="X55207" s="131"/>
      <c r="Y55207" s="133"/>
      <c r="AJ55207" s="133"/>
      <c r="AO55207" s="135"/>
      <c r="AP55207" s="135"/>
      <c r="BJ55207" s="136"/>
    </row>
    <row r="55208" spans="5:62" ht="14.25" customHeight="1" x14ac:dyDescent="0.25">
      <c r="E55208" s="113"/>
      <c r="H55208" s="133"/>
      <c r="T55208" s="133"/>
      <c r="X55208" s="131"/>
      <c r="Y55208" s="133"/>
      <c r="AJ55208" s="133"/>
      <c r="AO55208" s="135"/>
      <c r="AP55208" s="135"/>
      <c r="BJ55208" s="136"/>
    </row>
    <row r="55209" spans="5:62" ht="14.25" customHeight="1" x14ac:dyDescent="0.25">
      <c r="E55209" s="113"/>
      <c r="H55209" s="133"/>
      <c r="T55209" s="133"/>
      <c r="X55209" s="131"/>
      <c r="Y55209" s="133"/>
      <c r="AJ55209" s="133"/>
      <c r="AO55209" s="135"/>
      <c r="AP55209" s="135"/>
      <c r="BJ55209" s="136"/>
    </row>
    <row r="55210" spans="5:62" ht="14.25" customHeight="1" x14ac:dyDescent="0.25">
      <c r="E55210" s="113"/>
      <c r="H55210" s="133"/>
      <c r="T55210" s="133"/>
      <c r="X55210" s="131"/>
      <c r="Y55210" s="133"/>
      <c r="AJ55210" s="133"/>
      <c r="AO55210" s="135"/>
      <c r="AP55210" s="135"/>
      <c r="BJ55210" s="136"/>
    </row>
    <row r="55211" spans="5:62" ht="14.25" customHeight="1" x14ac:dyDescent="0.25">
      <c r="E55211" s="113"/>
      <c r="H55211" s="133"/>
      <c r="T55211" s="133"/>
      <c r="X55211" s="131"/>
      <c r="Y55211" s="133"/>
      <c r="AJ55211" s="133"/>
      <c r="AO55211" s="135"/>
      <c r="AP55211" s="135"/>
      <c r="BJ55211" s="136"/>
    </row>
    <row r="55212" spans="5:62" ht="14.25" customHeight="1" x14ac:dyDescent="0.25">
      <c r="E55212" s="113"/>
      <c r="H55212" s="133"/>
      <c r="T55212" s="133"/>
      <c r="X55212" s="131"/>
      <c r="Y55212" s="133"/>
      <c r="AJ55212" s="133"/>
      <c r="AO55212" s="135"/>
      <c r="AP55212" s="135"/>
      <c r="BJ55212" s="136"/>
    </row>
    <row r="55213" spans="5:62" ht="14.25" customHeight="1" x14ac:dyDescent="0.25">
      <c r="E55213" s="113"/>
      <c r="H55213" s="133"/>
      <c r="T55213" s="133"/>
      <c r="X55213" s="131"/>
      <c r="Y55213" s="133"/>
      <c r="AJ55213" s="133"/>
      <c r="AO55213" s="135"/>
      <c r="AP55213" s="135"/>
      <c r="BJ55213" s="136"/>
    </row>
    <row r="55214" spans="5:62" ht="14.25" customHeight="1" x14ac:dyDescent="0.25">
      <c r="E55214" s="113"/>
      <c r="H55214" s="133"/>
      <c r="T55214" s="133"/>
      <c r="X55214" s="131"/>
      <c r="Y55214" s="133"/>
      <c r="AJ55214" s="133"/>
      <c r="AO55214" s="135"/>
      <c r="AP55214" s="135"/>
      <c r="BJ55214" s="136"/>
    </row>
    <row r="55215" spans="5:62" ht="14.25" customHeight="1" x14ac:dyDescent="0.25">
      <c r="E55215" s="113"/>
      <c r="H55215" s="133"/>
      <c r="T55215" s="133"/>
      <c r="X55215" s="131"/>
      <c r="Y55215" s="133"/>
      <c r="AJ55215" s="133"/>
      <c r="AO55215" s="135"/>
      <c r="AP55215" s="135"/>
      <c r="BJ55215" s="136"/>
    </row>
    <row r="55216" spans="5:62" ht="14.25" customHeight="1" x14ac:dyDescent="0.25">
      <c r="E55216" s="113"/>
      <c r="H55216" s="133"/>
      <c r="T55216" s="133"/>
      <c r="X55216" s="131"/>
      <c r="Y55216" s="133"/>
      <c r="AJ55216" s="133"/>
      <c r="AO55216" s="135"/>
      <c r="AP55216" s="135"/>
      <c r="BJ55216" s="136"/>
    </row>
    <row r="55217" spans="5:62" ht="14.25" customHeight="1" x14ac:dyDescent="0.25">
      <c r="E55217" s="113"/>
      <c r="H55217" s="133"/>
      <c r="T55217" s="133"/>
      <c r="X55217" s="131"/>
      <c r="Y55217" s="133"/>
      <c r="AJ55217" s="133"/>
      <c r="AO55217" s="135"/>
      <c r="AP55217" s="135"/>
      <c r="BJ55217" s="136"/>
    </row>
    <row r="55218" spans="5:62" ht="14.25" customHeight="1" x14ac:dyDescent="0.25">
      <c r="E55218" s="113"/>
      <c r="H55218" s="133"/>
      <c r="T55218" s="133"/>
      <c r="X55218" s="131"/>
      <c r="Y55218" s="133"/>
      <c r="AJ55218" s="133"/>
      <c r="AO55218" s="135"/>
      <c r="AP55218" s="135"/>
      <c r="BJ55218" s="136"/>
    </row>
    <row r="55219" spans="5:62" ht="14.25" customHeight="1" x14ac:dyDescent="0.25">
      <c r="E55219" s="113"/>
      <c r="H55219" s="133"/>
      <c r="T55219" s="133"/>
      <c r="X55219" s="131"/>
      <c r="Y55219" s="133"/>
      <c r="AJ55219" s="133"/>
      <c r="AO55219" s="135"/>
      <c r="AP55219" s="135"/>
      <c r="BJ55219" s="136"/>
    </row>
    <row r="55220" spans="5:62" ht="14.25" customHeight="1" x14ac:dyDescent="0.25">
      <c r="E55220" s="113"/>
      <c r="H55220" s="133"/>
      <c r="T55220" s="133"/>
      <c r="X55220" s="131"/>
      <c r="Y55220" s="133"/>
      <c r="AJ55220" s="133"/>
      <c r="AO55220" s="135"/>
      <c r="AP55220" s="135"/>
      <c r="BJ55220" s="136"/>
    </row>
    <row r="55221" spans="5:62" ht="14.25" customHeight="1" x14ac:dyDescent="0.25">
      <c r="E55221" s="113"/>
      <c r="H55221" s="133"/>
      <c r="T55221" s="133"/>
      <c r="X55221" s="131"/>
      <c r="Y55221" s="133"/>
      <c r="AJ55221" s="133"/>
      <c r="AO55221" s="135"/>
      <c r="AP55221" s="135"/>
      <c r="BJ55221" s="136"/>
    </row>
    <row r="55222" spans="5:62" ht="14.25" customHeight="1" x14ac:dyDescent="0.25">
      <c r="E55222" s="113"/>
      <c r="H55222" s="133"/>
      <c r="T55222" s="133"/>
      <c r="X55222" s="131"/>
      <c r="Y55222" s="133"/>
      <c r="AJ55222" s="133"/>
      <c r="AO55222" s="135"/>
      <c r="AP55222" s="135"/>
      <c r="BJ55222" s="136"/>
    </row>
    <row r="55223" spans="5:62" ht="14.25" customHeight="1" x14ac:dyDescent="0.25">
      <c r="E55223" s="113"/>
      <c r="H55223" s="133"/>
      <c r="T55223" s="133"/>
      <c r="X55223" s="131"/>
      <c r="Y55223" s="133"/>
      <c r="AJ55223" s="133"/>
      <c r="AO55223" s="135"/>
      <c r="AP55223" s="135"/>
      <c r="BJ55223" s="136"/>
    </row>
    <row r="55224" spans="5:62" ht="14.25" customHeight="1" x14ac:dyDescent="0.25">
      <c r="E55224" s="113"/>
      <c r="H55224" s="133"/>
      <c r="T55224" s="133"/>
      <c r="X55224" s="131"/>
      <c r="Y55224" s="133"/>
      <c r="AJ55224" s="133"/>
      <c r="AO55224" s="135"/>
      <c r="AP55224" s="135"/>
      <c r="BJ55224" s="136"/>
    </row>
    <row r="55225" spans="5:62" ht="14.25" customHeight="1" x14ac:dyDescent="0.25">
      <c r="E55225" s="113"/>
      <c r="H55225" s="133"/>
      <c r="T55225" s="133"/>
      <c r="X55225" s="131"/>
      <c r="Y55225" s="133"/>
      <c r="AJ55225" s="133"/>
      <c r="AO55225" s="135"/>
      <c r="AP55225" s="135"/>
      <c r="BJ55225" s="136"/>
    </row>
    <row r="55226" spans="5:62" ht="14.25" customHeight="1" x14ac:dyDescent="0.25">
      <c r="E55226" s="113"/>
      <c r="H55226" s="133"/>
      <c r="T55226" s="133"/>
      <c r="X55226" s="131"/>
      <c r="Y55226" s="133"/>
      <c r="AJ55226" s="133"/>
      <c r="AO55226" s="135"/>
      <c r="AP55226" s="135"/>
      <c r="BJ55226" s="136"/>
    </row>
    <row r="55227" spans="5:62" ht="14.25" customHeight="1" x14ac:dyDescent="0.25">
      <c r="E55227" s="113"/>
      <c r="H55227" s="133"/>
      <c r="T55227" s="133"/>
      <c r="X55227" s="131"/>
      <c r="Y55227" s="133"/>
      <c r="AJ55227" s="133"/>
      <c r="AO55227" s="135"/>
      <c r="AP55227" s="135"/>
      <c r="BJ55227" s="136"/>
    </row>
    <row r="55228" spans="5:62" ht="14.25" customHeight="1" x14ac:dyDescent="0.25">
      <c r="E55228" s="113"/>
      <c r="H55228" s="133"/>
      <c r="T55228" s="133"/>
      <c r="X55228" s="131"/>
      <c r="Y55228" s="133"/>
      <c r="AJ55228" s="133"/>
      <c r="AO55228" s="135"/>
      <c r="AP55228" s="135"/>
      <c r="BJ55228" s="136"/>
    </row>
    <row r="55229" spans="5:62" ht="14.25" customHeight="1" x14ac:dyDescent="0.25">
      <c r="E55229" s="113"/>
      <c r="H55229" s="133"/>
      <c r="T55229" s="133"/>
      <c r="X55229" s="131"/>
      <c r="Y55229" s="133"/>
      <c r="AJ55229" s="133"/>
      <c r="AO55229" s="135"/>
      <c r="AP55229" s="135"/>
      <c r="BJ55229" s="136"/>
    </row>
    <row r="55230" spans="5:62" ht="14.25" customHeight="1" x14ac:dyDescent="0.25">
      <c r="E55230" s="113"/>
      <c r="H55230" s="133"/>
      <c r="T55230" s="133"/>
      <c r="X55230" s="131"/>
      <c r="Y55230" s="133"/>
      <c r="AJ55230" s="133"/>
      <c r="AO55230" s="135"/>
      <c r="AP55230" s="135"/>
      <c r="BJ55230" s="136"/>
    </row>
    <row r="55231" spans="5:62" ht="14.25" customHeight="1" x14ac:dyDescent="0.25">
      <c r="E55231" s="113"/>
      <c r="H55231" s="133"/>
      <c r="T55231" s="133"/>
      <c r="X55231" s="131"/>
      <c r="Y55231" s="133"/>
      <c r="AJ55231" s="133"/>
      <c r="AO55231" s="135"/>
      <c r="AP55231" s="135"/>
      <c r="BJ55231" s="136"/>
    </row>
    <row r="55232" spans="5:62" ht="14.25" customHeight="1" x14ac:dyDescent="0.25">
      <c r="E55232" s="113"/>
      <c r="H55232" s="133"/>
      <c r="T55232" s="133"/>
      <c r="X55232" s="131"/>
      <c r="Y55232" s="133"/>
      <c r="AJ55232" s="133"/>
      <c r="AO55232" s="135"/>
      <c r="AP55232" s="135"/>
      <c r="BJ55232" s="136"/>
    </row>
    <row r="55233" spans="5:62" ht="14.25" customHeight="1" x14ac:dyDescent="0.25">
      <c r="E55233" s="113"/>
      <c r="H55233" s="133"/>
      <c r="T55233" s="133"/>
      <c r="X55233" s="131"/>
      <c r="Y55233" s="133"/>
      <c r="AJ55233" s="133"/>
      <c r="AO55233" s="135"/>
      <c r="AP55233" s="135"/>
      <c r="BJ55233" s="136"/>
    </row>
    <row r="55234" spans="5:62" ht="14.25" customHeight="1" x14ac:dyDescent="0.25">
      <c r="E55234" s="113"/>
      <c r="H55234" s="133"/>
      <c r="T55234" s="133"/>
      <c r="X55234" s="131"/>
      <c r="Y55234" s="133"/>
      <c r="AJ55234" s="133"/>
      <c r="AO55234" s="135"/>
      <c r="AP55234" s="135"/>
      <c r="BJ55234" s="136"/>
    </row>
    <row r="55235" spans="5:62" ht="14.25" customHeight="1" x14ac:dyDescent="0.25">
      <c r="E55235" s="113"/>
      <c r="H55235" s="133"/>
      <c r="T55235" s="133"/>
      <c r="X55235" s="131"/>
      <c r="Y55235" s="133"/>
      <c r="AJ55235" s="133"/>
      <c r="AO55235" s="135"/>
      <c r="AP55235" s="135"/>
      <c r="BJ55235" s="136"/>
    </row>
    <row r="55236" spans="5:62" ht="14.25" customHeight="1" x14ac:dyDescent="0.25">
      <c r="E55236" s="113"/>
      <c r="H55236" s="133"/>
      <c r="T55236" s="133"/>
      <c r="X55236" s="131"/>
      <c r="Y55236" s="133"/>
      <c r="AJ55236" s="133"/>
      <c r="AO55236" s="135"/>
      <c r="AP55236" s="135"/>
      <c r="BJ55236" s="136"/>
    </row>
    <row r="55237" spans="5:62" ht="14.25" customHeight="1" x14ac:dyDescent="0.25">
      <c r="E55237" s="113"/>
      <c r="H55237" s="133"/>
      <c r="T55237" s="133"/>
      <c r="X55237" s="131"/>
      <c r="Y55237" s="133"/>
      <c r="AJ55237" s="133"/>
      <c r="AO55237" s="135"/>
      <c r="AP55237" s="135"/>
      <c r="BJ55237" s="136"/>
    </row>
    <row r="55238" spans="5:62" ht="14.25" customHeight="1" x14ac:dyDescent="0.25">
      <c r="E55238" s="113"/>
      <c r="H55238" s="133"/>
      <c r="T55238" s="133"/>
      <c r="X55238" s="131"/>
      <c r="Y55238" s="133"/>
      <c r="AJ55238" s="133"/>
      <c r="AO55238" s="135"/>
      <c r="AP55238" s="135"/>
      <c r="BJ55238" s="136"/>
    </row>
    <row r="55239" spans="5:62" ht="14.25" customHeight="1" x14ac:dyDescent="0.25">
      <c r="E55239" s="113"/>
      <c r="H55239" s="133"/>
      <c r="T55239" s="133"/>
      <c r="X55239" s="131"/>
      <c r="Y55239" s="133"/>
      <c r="AJ55239" s="133"/>
      <c r="AO55239" s="135"/>
      <c r="AP55239" s="135"/>
      <c r="BJ55239" s="136"/>
    </row>
    <row r="55240" spans="5:62" ht="14.25" customHeight="1" x14ac:dyDescent="0.25">
      <c r="E55240" s="113"/>
      <c r="H55240" s="133"/>
      <c r="T55240" s="133"/>
      <c r="X55240" s="131"/>
      <c r="Y55240" s="133"/>
      <c r="AJ55240" s="133"/>
      <c r="AO55240" s="135"/>
      <c r="AP55240" s="135"/>
      <c r="BJ55240" s="136"/>
    </row>
    <row r="55241" spans="5:62" ht="14.25" customHeight="1" x14ac:dyDescent="0.25">
      <c r="E55241" s="113"/>
      <c r="H55241" s="133"/>
      <c r="T55241" s="133"/>
      <c r="X55241" s="131"/>
      <c r="Y55241" s="133"/>
      <c r="AJ55241" s="133"/>
      <c r="AO55241" s="135"/>
      <c r="AP55241" s="135"/>
      <c r="BJ55241" s="136"/>
    </row>
    <row r="55242" spans="5:62" ht="14.25" customHeight="1" x14ac:dyDescent="0.25">
      <c r="E55242" s="113"/>
      <c r="H55242" s="133"/>
      <c r="T55242" s="133"/>
      <c r="X55242" s="131"/>
      <c r="Y55242" s="133"/>
      <c r="AJ55242" s="133"/>
      <c r="AO55242" s="135"/>
      <c r="AP55242" s="135"/>
      <c r="BJ55242" s="136"/>
    </row>
    <row r="55243" spans="5:62" ht="14.25" customHeight="1" x14ac:dyDescent="0.25">
      <c r="E55243" s="113"/>
      <c r="H55243" s="133"/>
      <c r="T55243" s="133"/>
      <c r="X55243" s="131"/>
      <c r="Y55243" s="133"/>
      <c r="AJ55243" s="133"/>
      <c r="AO55243" s="135"/>
      <c r="AP55243" s="135"/>
      <c r="BJ55243" s="136"/>
    </row>
    <row r="55244" spans="5:62" ht="14.25" customHeight="1" x14ac:dyDescent="0.25">
      <c r="E55244" s="113"/>
      <c r="H55244" s="133"/>
      <c r="T55244" s="133"/>
      <c r="X55244" s="131"/>
      <c r="Y55244" s="133"/>
      <c r="AJ55244" s="133"/>
      <c r="AO55244" s="135"/>
      <c r="AP55244" s="135"/>
      <c r="BJ55244" s="136"/>
    </row>
    <row r="55245" spans="5:62" ht="14.25" customHeight="1" x14ac:dyDescent="0.25">
      <c r="E55245" s="113"/>
      <c r="H55245" s="133"/>
      <c r="T55245" s="133"/>
      <c r="X55245" s="131"/>
      <c r="Y55245" s="133"/>
      <c r="AJ55245" s="133"/>
      <c r="AO55245" s="135"/>
      <c r="AP55245" s="135"/>
      <c r="BJ55245" s="136"/>
    </row>
    <row r="55246" spans="5:62" ht="14.25" customHeight="1" x14ac:dyDescent="0.25">
      <c r="E55246" s="113"/>
      <c r="H55246" s="133"/>
      <c r="T55246" s="133"/>
      <c r="X55246" s="131"/>
      <c r="Y55246" s="133"/>
      <c r="AJ55246" s="133"/>
      <c r="AO55246" s="135"/>
      <c r="AP55246" s="135"/>
      <c r="BJ55246" s="136"/>
    </row>
    <row r="55247" spans="5:62" ht="14.25" customHeight="1" x14ac:dyDescent="0.25">
      <c r="E55247" s="113"/>
      <c r="H55247" s="133"/>
      <c r="T55247" s="133"/>
      <c r="X55247" s="131"/>
      <c r="Y55247" s="133"/>
      <c r="AJ55247" s="133"/>
      <c r="AO55247" s="135"/>
      <c r="AP55247" s="135"/>
      <c r="BJ55247" s="136"/>
    </row>
    <row r="55248" spans="5:62" ht="14.25" customHeight="1" x14ac:dyDescent="0.25">
      <c r="E55248" s="113"/>
      <c r="H55248" s="133"/>
      <c r="T55248" s="133"/>
      <c r="X55248" s="131"/>
      <c r="Y55248" s="133"/>
      <c r="AJ55248" s="133"/>
      <c r="AO55248" s="135"/>
      <c r="AP55248" s="135"/>
      <c r="BJ55248" s="136"/>
    </row>
    <row r="55249" spans="5:62" ht="14.25" customHeight="1" x14ac:dyDescent="0.25">
      <c r="E55249" s="113"/>
      <c r="H55249" s="133"/>
      <c r="T55249" s="133"/>
      <c r="X55249" s="131"/>
      <c r="Y55249" s="133"/>
      <c r="AJ55249" s="133"/>
      <c r="AO55249" s="135"/>
      <c r="AP55249" s="135"/>
      <c r="BJ55249" s="136"/>
    </row>
    <row r="55250" spans="5:62" ht="14.25" customHeight="1" x14ac:dyDescent="0.25">
      <c r="E55250" s="113"/>
      <c r="H55250" s="133"/>
      <c r="T55250" s="133"/>
      <c r="X55250" s="131"/>
      <c r="Y55250" s="133"/>
      <c r="AJ55250" s="133"/>
      <c r="AO55250" s="135"/>
      <c r="AP55250" s="135"/>
      <c r="BJ55250" s="136"/>
    </row>
    <row r="55251" spans="5:62" ht="14.25" customHeight="1" x14ac:dyDescent="0.25">
      <c r="E55251" s="113"/>
      <c r="H55251" s="133"/>
      <c r="T55251" s="133"/>
      <c r="X55251" s="131"/>
      <c r="Y55251" s="133"/>
      <c r="AJ55251" s="133"/>
      <c r="AO55251" s="135"/>
      <c r="AP55251" s="135"/>
      <c r="BJ55251" s="136"/>
    </row>
    <row r="55252" spans="5:62" ht="14.25" customHeight="1" x14ac:dyDescent="0.25">
      <c r="E55252" s="113"/>
      <c r="H55252" s="133"/>
      <c r="T55252" s="133"/>
      <c r="X55252" s="131"/>
      <c r="Y55252" s="133"/>
      <c r="AJ55252" s="133"/>
      <c r="AO55252" s="135"/>
      <c r="AP55252" s="135"/>
      <c r="BJ55252" s="136"/>
    </row>
    <row r="55253" spans="5:62" ht="14.25" customHeight="1" x14ac:dyDescent="0.25">
      <c r="E55253" s="113"/>
      <c r="H55253" s="133"/>
      <c r="T55253" s="133"/>
      <c r="X55253" s="131"/>
      <c r="Y55253" s="133"/>
      <c r="AJ55253" s="133"/>
      <c r="AO55253" s="135"/>
      <c r="AP55253" s="135"/>
      <c r="BJ55253" s="136"/>
    </row>
    <row r="55254" spans="5:62" ht="14.25" customHeight="1" x14ac:dyDescent="0.25">
      <c r="E55254" s="113"/>
      <c r="H55254" s="133"/>
      <c r="T55254" s="133"/>
      <c r="X55254" s="131"/>
      <c r="Y55254" s="133"/>
      <c r="AJ55254" s="133"/>
      <c r="AO55254" s="135"/>
      <c r="AP55254" s="135"/>
      <c r="BJ55254" s="136"/>
    </row>
    <row r="55255" spans="5:62" ht="14.25" customHeight="1" x14ac:dyDescent="0.25">
      <c r="E55255" s="113"/>
      <c r="H55255" s="133"/>
      <c r="T55255" s="133"/>
      <c r="X55255" s="131"/>
      <c r="Y55255" s="133"/>
      <c r="AJ55255" s="133"/>
      <c r="AO55255" s="135"/>
      <c r="AP55255" s="135"/>
      <c r="BJ55255" s="136"/>
    </row>
    <row r="55256" spans="5:62" ht="14.25" customHeight="1" x14ac:dyDescent="0.25">
      <c r="E55256" s="113"/>
      <c r="H55256" s="133"/>
      <c r="T55256" s="133"/>
      <c r="X55256" s="131"/>
      <c r="Y55256" s="133"/>
      <c r="AJ55256" s="133"/>
      <c r="AO55256" s="135"/>
      <c r="AP55256" s="135"/>
      <c r="BJ55256" s="136"/>
    </row>
    <row r="55257" spans="5:62" ht="14.25" customHeight="1" x14ac:dyDescent="0.25">
      <c r="E55257" s="113"/>
      <c r="H55257" s="133"/>
      <c r="T55257" s="133"/>
      <c r="X55257" s="131"/>
      <c r="Y55257" s="133"/>
      <c r="AJ55257" s="133"/>
      <c r="AO55257" s="135"/>
      <c r="AP55257" s="135"/>
      <c r="BJ55257" s="136"/>
    </row>
    <row r="55258" spans="5:62" ht="14.25" customHeight="1" x14ac:dyDescent="0.25">
      <c r="E55258" s="113"/>
      <c r="H55258" s="133"/>
      <c r="T55258" s="133"/>
      <c r="X55258" s="131"/>
      <c r="Y55258" s="133"/>
      <c r="AJ55258" s="133"/>
      <c r="AO55258" s="135"/>
      <c r="AP55258" s="135"/>
      <c r="BJ55258" s="136"/>
    </row>
    <row r="55259" spans="5:62" ht="14.25" customHeight="1" x14ac:dyDescent="0.25">
      <c r="E55259" s="113"/>
      <c r="H55259" s="133"/>
      <c r="T55259" s="133"/>
      <c r="X55259" s="131"/>
      <c r="Y55259" s="133"/>
      <c r="AJ55259" s="133"/>
      <c r="AO55259" s="135"/>
      <c r="AP55259" s="135"/>
      <c r="BJ55259" s="136"/>
    </row>
    <row r="55260" spans="5:62" ht="14.25" customHeight="1" x14ac:dyDescent="0.25">
      <c r="E55260" s="113"/>
      <c r="H55260" s="133"/>
      <c r="T55260" s="133"/>
      <c r="X55260" s="131"/>
      <c r="Y55260" s="133"/>
      <c r="AJ55260" s="133"/>
      <c r="AO55260" s="135"/>
      <c r="AP55260" s="135"/>
      <c r="BJ55260" s="136"/>
    </row>
    <row r="55261" spans="5:62" ht="14.25" customHeight="1" x14ac:dyDescent="0.25">
      <c r="E55261" s="113"/>
      <c r="H55261" s="133"/>
      <c r="T55261" s="133"/>
      <c r="X55261" s="131"/>
      <c r="Y55261" s="133"/>
      <c r="AJ55261" s="133"/>
      <c r="AO55261" s="135"/>
      <c r="AP55261" s="135"/>
      <c r="BJ55261" s="136"/>
    </row>
    <row r="55262" spans="5:62" ht="14.25" customHeight="1" x14ac:dyDescent="0.25">
      <c r="E55262" s="113"/>
      <c r="H55262" s="133"/>
      <c r="T55262" s="133"/>
      <c r="X55262" s="131"/>
      <c r="Y55262" s="133"/>
      <c r="AJ55262" s="133"/>
      <c r="AO55262" s="135"/>
      <c r="AP55262" s="135"/>
      <c r="BJ55262" s="136"/>
    </row>
    <row r="55263" spans="5:62" ht="14.25" customHeight="1" x14ac:dyDescent="0.25">
      <c r="E55263" s="113"/>
      <c r="H55263" s="133"/>
      <c r="T55263" s="133"/>
      <c r="X55263" s="131"/>
      <c r="Y55263" s="133"/>
      <c r="AJ55263" s="133"/>
      <c r="AO55263" s="135"/>
      <c r="AP55263" s="135"/>
      <c r="BJ55263" s="136"/>
    </row>
    <row r="55264" spans="5:62" ht="14.25" customHeight="1" x14ac:dyDescent="0.25">
      <c r="E55264" s="113"/>
      <c r="H55264" s="133"/>
      <c r="T55264" s="133"/>
      <c r="X55264" s="131"/>
      <c r="Y55264" s="133"/>
      <c r="AJ55264" s="133"/>
      <c r="AO55264" s="135"/>
      <c r="AP55264" s="135"/>
      <c r="BJ55264" s="136"/>
    </row>
    <row r="55265" spans="5:62" ht="14.25" customHeight="1" x14ac:dyDescent="0.25">
      <c r="E55265" s="113"/>
      <c r="H55265" s="133"/>
      <c r="T55265" s="133"/>
      <c r="X55265" s="131"/>
      <c r="Y55265" s="133"/>
      <c r="AJ55265" s="133"/>
      <c r="AO55265" s="135"/>
      <c r="AP55265" s="135"/>
      <c r="BJ55265" s="136"/>
    </row>
    <row r="55266" spans="5:62" ht="14.25" customHeight="1" x14ac:dyDescent="0.25">
      <c r="E55266" s="113"/>
      <c r="H55266" s="133"/>
      <c r="T55266" s="133"/>
      <c r="X55266" s="131"/>
      <c r="Y55266" s="133"/>
      <c r="AJ55266" s="133"/>
      <c r="AO55266" s="135"/>
      <c r="AP55266" s="135"/>
      <c r="BJ55266" s="136"/>
    </row>
    <row r="55267" spans="5:62" ht="14.25" customHeight="1" x14ac:dyDescent="0.25">
      <c r="E55267" s="113"/>
      <c r="H55267" s="133"/>
      <c r="T55267" s="133"/>
      <c r="X55267" s="131"/>
      <c r="Y55267" s="133"/>
      <c r="AJ55267" s="133"/>
      <c r="AO55267" s="135"/>
      <c r="AP55267" s="135"/>
      <c r="BJ55267" s="136"/>
    </row>
    <row r="55268" spans="5:62" ht="14.25" customHeight="1" x14ac:dyDescent="0.25">
      <c r="E55268" s="113"/>
      <c r="H55268" s="133"/>
      <c r="T55268" s="133"/>
      <c r="X55268" s="131"/>
      <c r="Y55268" s="133"/>
      <c r="AJ55268" s="133"/>
      <c r="AO55268" s="135"/>
      <c r="AP55268" s="135"/>
      <c r="BJ55268" s="136"/>
    </row>
    <row r="55269" spans="5:62" ht="14.25" customHeight="1" x14ac:dyDescent="0.25">
      <c r="E55269" s="113"/>
      <c r="H55269" s="133"/>
      <c r="T55269" s="133"/>
      <c r="X55269" s="131"/>
      <c r="Y55269" s="133"/>
      <c r="AJ55269" s="133"/>
      <c r="AO55269" s="135"/>
      <c r="AP55269" s="135"/>
      <c r="BJ55269" s="136"/>
    </row>
    <row r="55270" spans="5:62" ht="14.25" customHeight="1" x14ac:dyDescent="0.25">
      <c r="E55270" s="113"/>
      <c r="H55270" s="133"/>
      <c r="T55270" s="133"/>
      <c r="X55270" s="131"/>
      <c r="Y55270" s="133"/>
      <c r="AJ55270" s="133"/>
      <c r="AO55270" s="135"/>
      <c r="AP55270" s="135"/>
      <c r="BJ55270" s="136"/>
    </row>
    <row r="55271" spans="5:62" ht="14.25" customHeight="1" x14ac:dyDescent="0.25">
      <c r="E55271" s="113"/>
      <c r="H55271" s="133"/>
      <c r="T55271" s="133"/>
      <c r="X55271" s="131"/>
      <c r="Y55271" s="133"/>
      <c r="AJ55271" s="133"/>
      <c r="AO55271" s="135"/>
      <c r="AP55271" s="135"/>
      <c r="BJ55271" s="136"/>
    </row>
    <row r="55272" spans="5:62" ht="14.25" customHeight="1" x14ac:dyDescent="0.25">
      <c r="E55272" s="113"/>
      <c r="H55272" s="133"/>
      <c r="T55272" s="133"/>
      <c r="X55272" s="131"/>
      <c r="Y55272" s="133"/>
      <c r="AJ55272" s="133"/>
      <c r="AO55272" s="135"/>
      <c r="AP55272" s="135"/>
      <c r="BJ55272" s="136"/>
    </row>
    <row r="55273" spans="5:62" ht="14.25" customHeight="1" x14ac:dyDescent="0.25">
      <c r="E55273" s="113"/>
      <c r="H55273" s="133"/>
      <c r="T55273" s="133"/>
      <c r="X55273" s="131"/>
      <c r="Y55273" s="133"/>
      <c r="AJ55273" s="133"/>
      <c r="AO55273" s="135"/>
      <c r="AP55273" s="135"/>
      <c r="BJ55273" s="136"/>
    </row>
    <row r="55274" spans="5:62" ht="14.25" customHeight="1" x14ac:dyDescent="0.25">
      <c r="E55274" s="113"/>
      <c r="H55274" s="133"/>
      <c r="T55274" s="133"/>
      <c r="X55274" s="131"/>
      <c r="Y55274" s="133"/>
      <c r="AJ55274" s="133"/>
      <c r="AO55274" s="135"/>
      <c r="AP55274" s="135"/>
      <c r="BJ55274" s="136"/>
    </row>
    <row r="55275" spans="5:62" ht="14.25" customHeight="1" x14ac:dyDescent="0.25">
      <c r="E55275" s="113"/>
      <c r="H55275" s="133"/>
      <c r="T55275" s="133"/>
      <c r="X55275" s="131"/>
      <c r="Y55275" s="133"/>
      <c r="AJ55275" s="133"/>
      <c r="AO55275" s="135"/>
      <c r="AP55275" s="135"/>
      <c r="BJ55275" s="136"/>
    </row>
    <row r="55276" spans="5:62" ht="14.25" customHeight="1" x14ac:dyDescent="0.25">
      <c r="E55276" s="113"/>
      <c r="H55276" s="133"/>
      <c r="T55276" s="133"/>
      <c r="X55276" s="131"/>
      <c r="Y55276" s="133"/>
      <c r="AJ55276" s="133"/>
      <c r="AO55276" s="135"/>
      <c r="AP55276" s="135"/>
      <c r="BJ55276" s="136"/>
    </row>
    <row r="55277" spans="5:62" ht="14.25" customHeight="1" x14ac:dyDescent="0.25">
      <c r="E55277" s="113"/>
      <c r="H55277" s="133"/>
      <c r="T55277" s="133"/>
      <c r="X55277" s="131"/>
      <c r="Y55277" s="133"/>
      <c r="AJ55277" s="133"/>
      <c r="AO55277" s="135"/>
      <c r="AP55277" s="135"/>
      <c r="BJ55277" s="136"/>
    </row>
    <row r="55278" spans="5:62" ht="14.25" customHeight="1" x14ac:dyDescent="0.25">
      <c r="E55278" s="113"/>
      <c r="H55278" s="133"/>
      <c r="T55278" s="133"/>
      <c r="X55278" s="131"/>
      <c r="Y55278" s="133"/>
      <c r="AJ55278" s="133"/>
      <c r="AO55278" s="135"/>
      <c r="AP55278" s="135"/>
      <c r="BJ55278" s="136"/>
    </row>
    <row r="55279" spans="5:62" ht="14.25" customHeight="1" x14ac:dyDescent="0.25">
      <c r="E55279" s="113"/>
      <c r="H55279" s="133"/>
      <c r="T55279" s="133"/>
      <c r="X55279" s="131"/>
      <c r="Y55279" s="133"/>
      <c r="AJ55279" s="133"/>
      <c r="AO55279" s="135"/>
      <c r="AP55279" s="135"/>
      <c r="BJ55279" s="136"/>
    </row>
    <row r="55280" spans="5:62" ht="14.25" customHeight="1" x14ac:dyDescent="0.25">
      <c r="E55280" s="113"/>
      <c r="H55280" s="133"/>
      <c r="T55280" s="133"/>
      <c r="X55280" s="131"/>
      <c r="Y55280" s="133"/>
      <c r="AJ55280" s="133"/>
      <c r="AO55280" s="135"/>
      <c r="AP55280" s="135"/>
      <c r="BJ55280" s="136"/>
    </row>
    <row r="55281" spans="5:62" ht="14.25" customHeight="1" x14ac:dyDescent="0.25">
      <c r="E55281" s="113"/>
      <c r="H55281" s="133"/>
      <c r="T55281" s="133"/>
      <c r="X55281" s="131"/>
      <c r="Y55281" s="133"/>
      <c r="AJ55281" s="133"/>
      <c r="AO55281" s="135"/>
      <c r="AP55281" s="135"/>
      <c r="BJ55281" s="136"/>
    </row>
    <row r="55282" spans="5:62" ht="14.25" customHeight="1" x14ac:dyDescent="0.25">
      <c r="E55282" s="113"/>
      <c r="H55282" s="133"/>
      <c r="T55282" s="133"/>
      <c r="X55282" s="131"/>
      <c r="Y55282" s="133"/>
      <c r="AJ55282" s="133"/>
      <c r="AO55282" s="135"/>
      <c r="AP55282" s="135"/>
      <c r="BJ55282" s="136"/>
    </row>
    <row r="55283" spans="5:62" ht="14.25" customHeight="1" x14ac:dyDescent="0.25">
      <c r="E55283" s="113"/>
      <c r="H55283" s="133"/>
      <c r="T55283" s="133"/>
      <c r="X55283" s="131"/>
      <c r="Y55283" s="133"/>
      <c r="AJ55283" s="133"/>
      <c r="AO55283" s="135"/>
      <c r="AP55283" s="135"/>
      <c r="BJ55283" s="136"/>
    </row>
    <row r="55284" spans="5:62" ht="14.25" customHeight="1" x14ac:dyDescent="0.25">
      <c r="E55284" s="113"/>
      <c r="H55284" s="133"/>
      <c r="T55284" s="133"/>
      <c r="X55284" s="131"/>
      <c r="Y55284" s="133"/>
      <c r="AJ55284" s="133"/>
      <c r="AO55284" s="135"/>
      <c r="AP55284" s="135"/>
      <c r="BJ55284" s="136"/>
    </row>
    <row r="55285" spans="5:62" ht="14.25" customHeight="1" x14ac:dyDescent="0.25">
      <c r="E55285" s="113"/>
      <c r="H55285" s="133"/>
      <c r="T55285" s="133"/>
      <c r="X55285" s="131"/>
      <c r="Y55285" s="133"/>
      <c r="AJ55285" s="133"/>
      <c r="AO55285" s="135"/>
      <c r="AP55285" s="135"/>
      <c r="BJ55285" s="136"/>
    </row>
    <row r="55286" spans="5:62" ht="14.25" customHeight="1" x14ac:dyDescent="0.25">
      <c r="E55286" s="113"/>
      <c r="H55286" s="133"/>
      <c r="T55286" s="133"/>
      <c r="X55286" s="131"/>
      <c r="Y55286" s="133"/>
      <c r="AJ55286" s="133"/>
      <c r="AO55286" s="135"/>
      <c r="AP55286" s="135"/>
      <c r="BJ55286" s="136"/>
    </row>
    <row r="55287" spans="5:62" ht="14.25" customHeight="1" x14ac:dyDescent="0.25">
      <c r="E55287" s="113"/>
      <c r="H55287" s="133"/>
      <c r="T55287" s="133"/>
      <c r="X55287" s="131"/>
      <c r="Y55287" s="133"/>
      <c r="AJ55287" s="133"/>
      <c r="AO55287" s="135"/>
      <c r="AP55287" s="135"/>
      <c r="BJ55287" s="136"/>
    </row>
    <row r="55288" spans="5:62" ht="14.25" customHeight="1" x14ac:dyDescent="0.25">
      <c r="E55288" s="113"/>
      <c r="H55288" s="133"/>
      <c r="T55288" s="133"/>
      <c r="X55288" s="131"/>
      <c r="Y55288" s="133"/>
      <c r="AJ55288" s="133"/>
      <c r="AO55288" s="135"/>
      <c r="AP55288" s="135"/>
      <c r="BJ55288" s="136"/>
    </row>
    <row r="55289" spans="5:62" ht="14.25" customHeight="1" x14ac:dyDescent="0.25">
      <c r="E55289" s="113"/>
      <c r="H55289" s="133"/>
      <c r="T55289" s="133"/>
      <c r="X55289" s="131"/>
      <c r="Y55289" s="133"/>
      <c r="AJ55289" s="133"/>
      <c r="AO55289" s="135"/>
      <c r="AP55289" s="135"/>
      <c r="BJ55289" s="136"/>
    </row>
    <row r="55290" spans="5:62" ht="14.25" customHeight="1" x14ac:dyDescent="0.25">
      <c r="E55290" s="113"/>
      <c r="H55290" s="133"/>
      <c r="T55290" s="133"/>
      <c r="X55290" s="131"/>
      <c r="Y55290" s="133"/>
      <c r="AJ55290" s="133"/>
      <c r="AO55290" s="135"/>
      <c r="AP55290" s="135"/>
      <c r="BJ55290" s="136"/>
    </row>
    <row r="55291" spans="5:62" ht="14.25" customHeight="1" x14ac:dyDescent="0.25">
      <c r="E55291" s="113"/>
      <c r="H55291" s="133"/>
      <c r="T55291" s="133"/>
      <c r="X55291" s="131"/>
      <c r="Y55291" s="133"/>
      <c r="AJ55291" s="133"/>
      <c r="AO55291" s="135"/>
      <c r="AP55291" s="135"/>
      <c r="BJ55291" s="136"/>
    </row>
    <row r="55292" spans="5:62" ht="14.25" customHeight="1" x14ac:dyDescent="0.25">
      <c r="E55292" s="113"/>
      <c r="H55292" s="133"/>
      <c r="T55292" s="133"/>
      <c r="X55292" s="131"/>
      <c r="Y55292" s="133"/>
      <c r="AJ55292" s="133"/>
      <c r="AO55292" s="135"/>
      <c r="AP55292" s="135"/>
      <c r="BJ55292" s="136"/>
    </row>
    <row r="55293" spans="5:62" ht="14.25" customHeight="1" x14ac:dyDescent="0.25">
      <c r="E55293" s="113"/>
      <c r="H55293" s="133"/>
      <c r="T55293" s="133"/>
      <c r="X55293" s="131"/>
      <c r="Y55293" s="133"/>
      <c r="AJ55293" s="133"/>
      <c r="AO55293" s="135"/>
      <c r="AP55293" s="135"/>
      <c r="BJ55293" s="136"/>
    </row>
    <row r="55294" spans="5:62" ht="14.25" customHeight="1" x14ac:dyDescent="0.25">
      <c r="E55294" s="113"/>
      <c r="H55294" s="133"/>
      <c r="T55294" s="133"/>
      <c r="X55294" s="131"/>
      <c r="Y55294" s="133"/>
      <c r="AJ55294" s="133"/>
      <c r="AO55294" s="135"/>
      <c r="AP55294" s="135"/>
      <c r="BJ55294" s="136"/>
    </row>
    <row r="55295" spans="5:62" ht="14.25" customHeight="1" x14ac:dyDescent="0.25">
      <c r="E55295" s="113"/>
      <c r="H55295" s="133"/>
      <c r="T55295" s="133"/>
      <c r="X55295" s="131"/>
      <c r="Y55295" s="133"/>
      <c r="AJ55295" s="133"/>
      <c r="AO55295" s="135"/>
      <c r="AP55295" s="135"/>
      <c r="BJ55295" s="136"/>
    </row>
    <row r="55296" spans="5:62" ht="14.25" customHeight="1" x14ac:dyDescent="0.25">
      <c r="E55296" s="113"/>
      <c r="H55296" s="133"/>
      <c r="T55296" s="133"/>
      <c r="X55296" s="131"/>
      <c r="Y55296" s="133"/>
      <c r="AJ55296" s="133"/>
      <c r="AO55296" s="135"/>
      <c r="AP55296" s="135"/>
      <c r="BJ55296" s="136"/>
    </row>
    <row r="55297" spans="5:62" ht="14.25" customHeight="1" x14ac:dyDescent="0.25">
      <c r="E55297" s="113"/>
      <c r="H55297" s="133"/>
      <c r="T55297" s="133"/>
      <c r="X55297" s="131"/>
      <c r="Y55297" s="133"/>
      <c r="AJ55297" s="133"/>
      <c r="AO55297" s="135"/>
      <c r="AP55297" s="135"/>
      <c r="BJ55297" s="136"/>
    </row>
    <row r="55298" spans="5:62" ht="14.25" customHeight="1" x14ac:dyDescent="0.25">
      <c r="E55298" s="113"/>
      <c r="H55298" s="133"/>
      <c r="T55298" s="133"/>
      <c r="X55298" s="131"/>
      <c r="Y55298" s="133"/>
      <c r="AJ55298" s="133"/>
      <c r="AO55298" s="135"/>
      <c r="AP55298" s="135"/>
      <c r="BJ55298" s="136"/>
    </row>
    <row r="55299" spans="5:62" ht="14.25" customHeight="1" x14ac:dyDescent="0.25">
      <c r="E55299" s="113"/>
      <c r="H55299" s="133"/>
      <c r="T55299" s="133"/>
      <c r="X55299" s="131"/>
      <c r="Y55299" s="133"/>
      <c r="AJ55299" s="133"/>
      <c r="AO55299" s="135"/>
      <c r="AP55299" s="135"/>
      <c r="BJ55299" s="136"/>
    </row>
    <row r="55300" spans="5:62" ht="14.25" customHeight="1" x14ac:dyDescent="0.25">
      <c r="E55300" s="113"/>
      <c r="H55300" s="133"/>
      <c r="T55300" s="133"/>
      <c r="X55300" s="131"/>
      <c r="Y55300" s="133"/>
      <c r="AJ55300" s="133"/>
      <c r="AO55300" s="135"/>
      <c r="AP55300" s="135"/>
      <c r="BJ55300" s="136"/>
    </row>
    <row r="55301" spans="5:62" ht="14.25" customHeight="1" x14ac:dyDescent="0.25">
      <c r="E55301" s="113"/>
      <c r="H55301" s="133"/>
      <c r="T55301" s="133"/>
      <c r="X55301" s="131"/>
      <c r="Y55301" s="133"/>
      <c r="AJ55301" s="133"/>
      <c r="AO55301" s="135"/>
      <c r="AP55301" s="135"/>
      <c r="BJ55301" s="136"/>
    </row>
    <row r="55302" spans="5:62" ht="14.25" customHeight="1" x14ac:dyDescent="0.25">
      <c r="E55302" s="113"/>
      <c r="H55302" s="133"/>
      <c r="T55302" s="133"/>
      <c r="X55302" s="131"/>
      <c r="Y55302" s="133"/>
      <c r="AJ55302" s="133"/>
      <c r="AO55302" s="135"/>
      <c r="AP55302" s="135"/>
      <c r="BJ55302" s="136"/>
    </row>
    <row r="55303" spans="5:62" ht="14.25" customHeight="1" x14ac:dyDescent="0.25">
      <c r="E55303" s="113"/>
      <c r="H55303" s="133"/>
      <c r="T55303" s="133"/>
      <c r="X55303" s="131"/>
      <c r="Y55303" s="133"/>
      <c r="AJ55303" s="133"/>
      <c r="AO55303" s="135"/>
      <c r="AP55303" s="135"/>
      <c r="BJ55303" s="136"/>
    </row>
    <row r="55304" spans="5:62" ht="14.25" customHeight="1" x14ac:dyDescent="0.25">
      <c r="E55304" s="113"/>
      <c r="H55304" s="133"/>
      <c r="T55304" s="133"/>
      <c r="X55304" s="131"/>
      <c r="Y55304" s="133"/>
      <c r="AJ55304" s="133"/>
      <c r="AO55304" s="135"/>
      <c r="AP55304" s="135"/>
      <c r="BJ55304" s="136"/>
    </row>
    <row r="55305" spans="5:62" ht="14.25" customHeight="1" x14ac:dyDescent="0.25">
      <c r="E55305" s="113"/>
      <c r="H55305" s="133"/>
      <c r="T55305" s="133"/>
      <c r="X55305" s="131"/>
      <c r="Y55305" s="133"/>
      <c r="AJ55305" s="133"/>
      <c r="AO55305" s="135"/>
      <c r="AP55305" s="135"/>
      <c r="BJ55305" s="136"/>
    </row>
    <row r="55306" spans="5:62" ht="14.25" customHeight="1" x14ac:dyDescent="0.25">
      <c r="E55306" s="113"/>
      <c r="H55306" s="133"/>
      <c r="T55306" s="133"/>
      <c r="X55306" s="131"/>
      <c r="Y55306" s="133"/>
      <c r="AJ55306" s="133"/>
      <c r="AO55306" s="135"/>
      <c r="AP55306" s="135"/>
      <c r="BJ55306" s="136"/>
    </row>
    <row r="55307" spans="5:62" ht="14.25" customHeight="1" x14ac:dyDescent="0.25">
      <c r="E55307" s="113"/>
      <c r="H55307" s="133"/>
      <c r="T55307" s="133"/>
      <c r="X55307" s="131"/>
      <c r="Y55307" s="133"/>
      <c r="AJ55307" s="133"/>
      <c r="AO55307" s="135"/>
      <c r="AP55307" s="135"/>
      <c r="BJ55307" s="136"/>
    </row>
    <row r="55308" spans="5:62" ht="14.25" customHeight="1" x14ac:dyDescent="0.25">
      <c r="E55308" s="113"/>
      <c r="H55308" s="133"/>
      <c r="T55308" s="133"/>
      <c r="X55308" s="131"/>
      <c r="Y55308" s="133"/>
      <c r="AJ55308" s="133"/>
      <c r="AO55308" s="135"/>
      <c r="AP55308" s="135"/>
      <c r="BJ55308" s="136"/>
    </row>
    <row r="55309" spans="5:62" ht="14.25" customHeight="1" x14ac:dyDescent="0.25">
      <c r="E55309" s="113"/>
      <c r="H55309" s="133"/>
      <c r="T55309" s="133"/>
      <c r="X55309" s="131"/>
      <c r="Y55309" s="133"/>
      <c r="AJ55309" s="133"/>
      <c r="AO55309" s="135"/>
      <c r="AP55309" s="135"/>
      <c r="BJ55309" s="136"/>
    </row>
    <row r="55310" spans="5:62" ht="14.25" customHeight="1" x14ac:dyDescent="0.25">
      <c r="E55310" s="113"/>
      <c r="H55310" s="133"/>
      <c r="T55310" s="133"/>
      <c r="X55310" s="131"/>
      <c r="Y55310" s="133"/>
      <c r="AJ55310" s="133"/>
      <c r="AO55310" s="135"/>
      <c r="AP55310" s="135"/>
      <c r="BJ55310" s="136"/>
    </row>
    <row r="55311" spans="5:62" ht="14.25" customHeight="1" x14ac:dyDescent="0.25">
      <c r="E55311" s="113"/>
      <c r="H55311" s="133"/>
      <c r="T55311" s="133"/>
      <c r="X55311" s="131"/>
      <c r="Y55311" s="133"/>
      <c r="AJ55311" s="133"/>
      <c r="AO55311" s="135"/>
      <c r="AP55311" s="135"/>
      <c r="BJ55311" s="136"/>
    </row>
    <row r="55312" spans="5:62" ht="14.25" customHeight="1" x14ac:dyDescent="0.25">
      <c r="E55312" s="113"/>
      <c r="H55312" s="133"/>
      <c r="T55312" s="133"/>
      <c r="X55312" s="131"/>
      <c r="Y55312" s="133"/>
      <c r="AJ55312" s="133"/>
      <c r="AO55312" s="135"/>
      <c r="AP55312" s="135"/>
      <c r="BJ55312" s="136"/>
    </row>
    <row r="55313" spans="5:62" ht="14.25" customHeight="1" x14ac:dyDescent="0.25">
      <c r="E55313" s="113"/>
      <c r="H55313" s="133"/>
      <c r="T55313" s="133"/>
      <c r="X55313" s="131"/>
      <c r="Y55313" s="133"/>
      <c r="AJ55313" s="133"/>
      <c r="AO55313" s="135"/>
      <c r="AP55313" s="135"/>
      <c r="BJ55313" s="136"/>
    </row>
    <row r="55314" spans="5:62" ht="14.25" customHeight="1" x14ac:dyDescent="0.25">
      <c r="E55314" s="113"/>
      <c r="H55314" s="133"/>
      <c r="T55314" s="133"/>
      <c r="X55314" s="131"/>
      <c r="Y55314" s="133"/>
      <c r="AJ55314" s="133"/>
      <c r="AO55314" s="135"/>
      <c r="AP55314" s="135"/>
      <c r="BJ55314" s="136"/>
    </row>
    <row r="55315" spans="5:62" ht="14.25" customHeight="1" x14ac:dyDescent="0.25">
      <c r="E55315" s="113"/>
      <c r="H55315" s="133"/>
      <c r="T55315" s="133"/>
      <c r="X55315" s="131"/>
      <c r="Y55315" s="133"/>
      <c r="AJ55315" s="133"/>
      <c r="AO55315" s="135"/>
      <c r="AP55315" s="135"/>
      <c r="BJ55315" s="136"/>
    </row>
    <row r="55316" spans="5:62" ht="14.25" customHeight="1" x14ac:dyDescent="0.25">
      <c r="E55316" s="113"/>
      <c r="H55316" s="133"/>
      <c r="T55316" s="133"/>
      <c r="X55316" s="131"/>
      <c r="Y55316" s="133"/>
      <c r="AJ55316" s="133"/>
      <c r="AO55316" s="135"/>
      <c r="AP55316" s="135"/>
      <c r="BJ55316" s="136"/>
    </row>
    <row r="55317" spans="5:62" ht="14.25" customHeight="1" x14ac:dyDescent="0.25">
      <c r="E55317" s="113"/>
      <c r="H55317" s="133"/>
      <c r="T55317" s="133"/>
      <c r="X55317" s="131"/>
      <c r="Y55317" s="133"/>
      <c r="AJ55317" s="133"/>
      <c r="AO55317" s="135"/>
      <c r="AP55317" s="135"/>
      <c r="BJ55317" s="136"/>
    </row>
    <row r="55318" spans="5:62" ht="14.25" customHeight="1" x14ac:dyDescent="0.25">
      <c r="E55318" s="113"/>
      <c r="H55318" s="133"/>
      <c r="T55318" s="133"/>
      <c r="X55318" s="131"/>
      <c r="Y55318" s="133"/>
      <c r="AJ55318" s="133"/>
      <c r="AO55318" s="135"/>
      <c r="AP55318" s="135"/>
      <c r="BJ55318" s="136"/>
    </row>
    <row r="55319" spans="5:62" ht="14.25" customHeight="1" x14ac:dyDescent="0.25">
      <c r="E55319" s="113"/>
      <c r="H55319" s="133"/>
      <c r="T55319" s="133"/>
      <c r="X55319" s="131"/>
      <c r="Y55319" s="133"/>
      <c r="AJ55319" s="133"/>
      <c r="AO55319" s="135"/>
      <c r="AP55319" s="135"/>
      <c r="BJ55319" s="136"/>
    </row>
    <row r="55320" spans="5:62" ht="14.25" customHeight="1" x14ac:dyDescent="0.25">
      <c r="E55320" s="113"/>
      <c r="H55320" s="133"/>
      <c r="T55320" s="133"/>
      <c r="X55320" s="131"/>
      <c r="Y55320" s="133"/>
      <c r="AJ55320" s="133"/>
      <c r="AO55320" s="135"/>
      <c r="AP55320" s="135"/>
      <c r="BJ55320" s="136"/>
    </row>
    <row r="55321" spans="5:62" ht="14.25" customHeight="1" x14ac:dyDescent="0.25">
      <c r="E55321" s="113"/>
      <c r="H55321" s="133"/>
      <c r="T55321" s="133"/>
      <c r="X55321" s="131"/>
      <c r="Y55321" s="133"/>
      <c r="AJ55321" s="133"/>
      <c r="AO55321" s="135"/>
      <c r="AP55321" s="135"/>
      <c r="BJ55321" s="136"/>
    </row>
    <row r="55322" spans="5:62" ht="14.25" customHeight="1" x14ac:dyDescent="0.25">
      <c r="E55322" s="113"/>
      <c r="H55322" s="133"/>
      <c r="T55322" s="133"/>
      <c r="X55322" s="131"/>
      <c r="Y55322" s="133"/>
      <c r="AJ55322" s="133"/>
      <c r="AO55322" s="135"/>
      <c r="AP55322" s="135"/>
      <c r="BJ55322" s="136"/>
    </row>
    <row r="55323" spans="5:62" ht="14.25" customHeight="1" x14ac:dyDescent="0.25">
      <c r="E55323" s="113"/>
      <c r="H55323" s="133"/>
      <c r="T55323" s="133"/>
      <c r="X55323" s="131"/>
      <c r="Y55323" s="133"/>
      <c r="AJ55323" s="133"/>
      <c r="AO55323" s="135"/>
      <c r="AP55323" s="135"/>
      <c r="BJ55323" s="136"/>
    </row>
    <row r="55324" spans="5:62" ht="14.25" customHeight="1" x14ac:dyDescent="0.25">
      <c r="E55324" s="113"/>
      <c r="H55324" s="133"/>
      <c r="T55324" s="133"/>
      <c r="X55324" s="131"/>
      <c r="Y55324" s="133"/>
      <c r="AJ55324" s="133"/>
      <c r="AO55324" s="135"/>
      <c r="AP55324" s="135"/>
      <c r="BJ55324" s="136"/>
    </row>
    <row r="55325" spans="5:62" ht="14.25" customHeight="1" x14ac:dyDescent="0.25">
      <c r="E55325" s="113"/>
      <c r="H55325" s="133"/>
      <c r="T55325" s="133"/>
      <c r="X55325" s="131"/>
      <c r="Y55325" s="133"/>
      <c r="AJ55325" s="133"/>
      <c r="AO55325" s="135"/>
      <c r="AP55325" s="135"/>
      <c r="BJ55325" s="136"/>
    </row>
    <row r="55326" spans="5:62" ht="14.25" customHeight="1" x14ac:dyDescent="0.25">
      <c r="E55326" s="113"/>
      <c r="H55326" s="133"/>
      <c r="T55326" s="133"/>
      <c r="X55326" s="131"/>
      <c r="Y55326" s="133"/>
      <c r="AJ55326" s="133"/>
      <c r="AO55326" s="135"/>
      <c r="AP55326" s="135"/>
      <c r="BJ55326" s="136"/>
    </row>
    <row r="55327" spans="5:62" ht="14.25" customHeight="1" x14ac:dyDescent="0.25">
      <c r="E55327" s="113"/>
      <c r="H55327" s="133"/>
      <c r="T55327" s="133"/>
      <c r="X55327" s="131"/>
      <c r="Y55327" s="133"/>
      <c r="AJ55327" s="133"/>
      <c r="AO55327" s="135"/>
      <c r="AP55327" s="135"/>
      <c r="BJ55327" s="136"/>
    </row>
    <row r="55328" spans="5:62" ht="14.25" customHeight="1" x14ac:dyDescent="0.25">
      <c r="E55328" s="113"/>
      <c r="H55328" s="133"/>
      <c r="T55328" s="133"/>
      <c r="X55328" s="131"/>
      <c r="Y55328" s="133"/>
      <c r="AJ55328" s="133"/>
      <c r="AO55328" s="135"/>
      <c r="AP55328" s="135"/>
      <c r="BJ55328" s="136"/>
    </row>
    <row r="55329" spans="5:62" ht="14.25" customHeight="1" x14ac:dyDescent="0.25">
      <c r="E55329" s="113"/>
      <c r="H55329" s="133"/>
      <c r="T55329" s="133"/>
      <c r="X55329" s="131"/>
      <c r="Y55329" s="133"/>
      <c r="AJ55329" s="133"/>
      <c r="AO55329" s="135"/>
      <c r="AP55329" s="135"/>
      <c r="BJ55329" s="136"/>
    </row>
    <row r="55330" spans="5:62" ht="14.25" customHeight="1" x14ac:dyDescent="0.25">
      <c r="E55330" s="113"/>
      <c r="H55330" s="133"/>
      <c r="T55330" s="133"/>
      <c r="X55330" s="131"/>
      <c r="Y55330" s="133"/>
      <c r="AJ55330" s="133"/>
      <c r="AO55330" s="135"/>
      <c r="AP55330" s="135"/>
      <c r="BJ55330" s="136"/>
    </row>
    <row r="55331" spans="5:62" ht="14.25" customHeight="1" x14ac:dyDescent="0.25">
      <c r="E55331" s="113"/>
      <c r="H55331" s="133"/>
      <c r="T55331" s="133"/>
      <c r="X55331" s="131"/>
      <c r="Y55331" s="133"/>
      <c r="AJ55331" s="133"/>
      <c r="AO55331" s="135"/>
      <c r="AP55331" s="135"/>
      <c r="BJ55331" s="136"/>
    </row>
    <row r="55332" spans="5:62" ht="14.25" customHeight="1" x14ac:dyDescent="0.25">
      <c r="E55332" s="113"/>
      <c r="H55332" s="133"/>
      <c r="T55332" s="133"/>
      <c r="X55332" s="131"/>
      <c r="Y55332" s="133"/>
      <c r="AJ55332" s="133"/>
      <c r="AO55332" s="135"/>
      <c r="AP55332" s="135"/>
      <c r="BJ55332" s="136"/>
    </row>
    <row r="55333" spans="5:62" ht="14.25" customHeight="1" x14ac:dyDescent="0.25">
      <c r="E55333" s="113"/>
      <c r="H55333" s="133"/>
      <c r="T55333" s="133"/>
      <c r="X55333" s="131"/>
      <c r="Y55333" s="133"/>
      <c r="AJ55333" s="133"/>
      <c r="AO55333" s="135"/>
      <c r="AP55333" s="135"/>
      <c r="BJ55333" s="136"/>
    </row>
    <row r="55334" spans="5:62" ht="14.25" customHeight="1" x14ac:dyDescent="0.25">
      <c r="E55334" s="113"/>
      <c r="H55334" s="133"/>
      <c r="T55334" s="133"/>
      <c r="X55334" s="131"/>
      <c r="Y55334" s="133"/>
      <c r="AJ55334" s="133"/>
      <c r="AO55334" s="135"/>
      <c r="AP55334" s="135"/>
      <c r="BJ55334" s="136"/>
    </row>
    <row r="55335" spans="5:62" ht="14.25" customHeight="1" x14ac:dyDescent="0.25">
      <c r="E55335" s="113"/>
      <c r="H55335" s="133"/>
      <c r="T55335" s="133"/>
      <c r="X55335" s="131"/>
      <c r="Y55335" s="133"/>
      <c r="AJ55335" s="133"/>
      <c r="AO55335" s="135"/>
      <c r="AP55335" s="135"/>
      <c r="BJ55335" s="136"/>
    </row>
    <row r="55336" spans="5:62" ht="14.25" customHeight="1" x14ac:dyDescent="0.25">
      <c r="E55336" s="113"/>
      <c r="H55336" s="133"/>
      <c r="T55336" s="133"/>
      <c r="X55336" s="131"/>
      <c r="Y55336" s="133"/>
      <c r="AJ55336" s="133"/>
      <c r="AO55336" s="135"/>
      <c r="AP55336" s="135"/>
      <c r="BJ55336" s="136"/>
    </row>
    <row r="55337" spans="5:62" ht="14.25" customHeight="1" x14ac:dyDescent="0.25">
      <c r="E55337" s="113"/>
      <c r="H55337" s="133"/>
      <c r="T55337" s="133"/>
      <c r="X55337" s="131"/>
      <c r="Y55337" s="133"/>
      <c r="AJ55337" s="133"/>
      <c r="AO55337" s="135"/>
      <c r="AP55337" s="135"/>
      <c r="BJ55337" s="136"/>
    </row>
    <row r="55338" spans="5:62" ht="14.25" customHeight="1" x14ac:dyDescent="0.25">
      <c r="E55338" s="113"/>
      <c r="H55338" s="133"/>
      <c r="T55338" s="133"/>
      <c r="X55338" s="131"/>
      <c r="Y55338" s="133"/>
      <c r="AJ55338" s="133"/>
      <c r="AO55338" s="135"/>
      <c r="AP55338" s="135"/>
      <c r="BJ55338" s="136"/>
    </row>
    <row r="55339" spans="5:62" ht="14.25" customHeight="1" x14ac:dyDescent="0.25">
      <c r="E55339" s="113"/>
      <c r="H55339" s="133"/>
      <c r="T55339" s="133"/>
      <c r="X55339" s="131"/>
      <c r="Y55339" s="133"/>
      <c r="AJ55339" s="133"/>
      <c r="AO55339" s="135"/>
      <c r="AP55339" s="135"/>
      <c r="BJ55339" s="136"/>
    </row>
    <row r="55340" spans="5:62" ht="14.25" customHeight="1" x14ac:dyDescent="0.25">
      <c r="E55340" s="113"/>
      <c r="H55340" s="133"/>
      <c r="T55340" s="133"/>
      <c r="X55340" s="131"/>
      <c r="Y55340" s="133"/>
      <c r="AJ55340" s="133"/>
      <c r="AO55340" s="135"/>
      <c r="AP55340" s="135"/>
      <c r="BJ55340" s="136"/>
    </row>
    <row r="55341" spans="5:62" ht="14.25" customHeight="1" x14ac:dyDescent="0.25">
      <c r="E55341" s="113"/>
      <c r="H55341" s="133"/>
      <c r="T55341" s="133"/>
      <c r="X55341" s="131"/>
      <c r="Y55341" s="133"/>
      <c r="AJ55341" s="133"/>
      <c r="AO55341" s="135"/>
      <c r="AP55341" s="135"/>
      <c r="BJ55341" s="136"/>
    </row>
    <row r="55342" spans="5:62" ht="14.25" customHeight="1" x14ac:dyDescent="0.25">
      <c r="E55342" s="113"/>
      <c r="H55342" s="133"/>
      <c r="T55342" s="133"/>
      <c r="X55342" s="131"/>
      <c r="Y55342" s="133"/>
      <c r="AJ55342" s="133"/>
      <c r="AO55342" s="135"/>
      <c r="AP55342" s="135"/>
      <c r="BJ55342" s="136"/>
    </row>
    <row r="55343" spans="5:62" ht="14.25" customHeight="1" x14ac:dyDescent="0.25">
      <c r="E55343" s="113"/>
      <c r="H55343" s="133"/>
      <c r="T55343" s="133"/>
      <c r="X55343" s="131"/>
      <c r="Y55343" s="133"/>
      <c r="AJ55343" s="133"/>
      <c r="AO55343" s="135"/>
      <c r="AP55343" s="135"/>
      <c r="BJ55343" s="136"/>
    </row>
    <row r="55344" spans="5:62" ht="14.25" customHeight="1" x14ac:dyDescent="0.25">
      <c r="E55344" s="113"/>
      <c r="H55344" s="133"/>
      <c r="T55344" s="133"/>
      <c r="X55344" s="131"/>
      <c r="Y55344" s="133"/>
      <c r="AJ55344" s="133"/>
      <c r="AO55344" s="135"/>
      <c r="AP55344" s="135"/>
      <c r="BJ55344" s="136"/>
    </row>
    <row r="55345" spans="5:62" ht="14.25" customHeight="1" x14ac:dyDescent="0.25">
      <c r="E55345" s="113"/>
      <c r="H55345" s="133"/>
      <c r="T55345" s="133"/>
      <c r="X55345" s="131"/>
      <c r="Y55345" s="133"/>
      <c r="AJ55345" s="133"/>
      <c r="AO55345" s="135"/>
      <c r="AP55345" s="135"/>
      <c r="BJ55345" s="136"/>
    </row>
    <row r="55346" spans="5:62" ht="14.25" customHeight="1" x14ac:dyDescent="0.25">
      <c r="E55346" s="113"/>
      <c r="H55346" s="133"/>
      <c r="T55346" s="133"/>
      <c r="X55346" s="131"/>
      <c r="Y55346" s="133"/>
      <c r="AJ55346" s="133"/>
      <c r="AO55346" s="135"/>
      <c r="AP55346" s="135"/>
      <c r="BJ55346" s="136"/>
    </row>
    <row r="55347" spans="5:62" ht="14.25" customHeight="1" x14ac:dyDescent="0.25">
      <c r="E55347" s="113"/>
      <c r="H55347" s="133"/>
      <c r="T55347" s="133"/>
      <c r="X55347" s="131"/>
      <c r="Y55347" s="133"/>
      <c r="AJ55347" s="133"/>
      <c r="AO55347" s="135"/>
      <c r="AP55347" s="135"/>
      <c r="BJ55347" s="136"/>
    </row>
    <row r="55348" spans="5:62" ht="14.25" customHeight="1" x14ac:dyDescent="0.25">
      <c r="E55348" s="113"/>
      <c r="H55348" s="133"/>
      <c r="T55348" s="133"/>
      <c r="X55348" s="131"/>
      <c r="Y55348" s="133"/>
      <c r="AJ55348" s="133"/>
      <c r="AO55348" s="135"/>
      <c r="AP55348" s="135"/>
      <c r="BJ55348" s="136"/>
    </row>
    <row r="55349" spans="5:62" ht="14.25" customHeight="1" x14ac:dyDescent="0.25">
      <c r="E55349" s="113"/>
      <c r="H55349" s="133"/>
      <c r="T55349" s="133"/>
      <c r="X55349" s="131"/>
      <c r="Y55349" s="133"/>
      <c r="AJ55349" s="133"/>
      <c r="AO55349" s="135"/>
      <c r="AP55349" s="135"/>
      <c r="BJ55349" s="136"/>
    </row>
    <row r="55350" spans="5:62" ht="14.25" customHeight="1" x14ac:dyDescent="0.25">
      <c r="E55350" s="113"/>
      <c r="H55350" s="133"/>
      <c r="T55350" s="133"/>
      <c r="X55350" s="131"/>
      <c r="Y55350" s="133"/>
      <c r="AJ55350" s="133"/>
      <c r="AO55350" s="135"/>
      <c r="AP55350" s="135"/>
      <c r="BJ55350" s="136"/>
    </row>
    <row r="55351" spans="5:62" ht="14.25" customHeight="1" x14ac:dyDescent="0.25">
      <c r="E55351" s="113"/>
      <c r="H55351" s="133"/>
      <c r="T55351" s="133"/>
      <c r="X55351" s="131"/>
      <c r="Y55351" s="133"/>
      <c r="AJ55351" s="133"/>
      <c r="AO55351" s="135"/>
      <c r="AP55351" s="135"/>
      <c r="BJ55351" s="136"/>
    </row>
    <row r="55352" spans="5:62" ht="14.25" customHeight="1" x14ac:dyDescent="0.25">
      <c r="E55352" s="113"/>
      <c r="H55352" s="133"/>
      <c r="T55352" s="133"/>
      <c r="X55352" s="131"/>
      <c r="Y55352" s="133"/>
      <c r="AJ55352" s="133"/>
      <c r="AO55352" s="135"/>
      <c r="AP55352" s="135"/>
      <c r="BJ55352" s="136"/>
    </row>
    <row r="55353" spans="5:62" ht="14.25" customHeight="1" x14ac:dyDescent="0.25">
      <c r="E55353" s="113"/>
      <c r="H55353" s="133"/>
      <c r="T55353" s="133"/>
      <c r="X55353" s="131"/>
      <c r="Y55353" s="133"/>
      <c r="AJ55353" s="133"/>
      <c r="AO55353" s="135"/>
      <c r="AP55353" s="135"/>
      <c r="BJ55353" s="136"/>
    </row>
    <row r="55354" spans="5:62" ht="14.25" customHeight="1" x14ac:dyDescent="0.25">
      <c r="E55354" s="113"/>
      <c r="H55354" s="133"/>
      <c r="T55354" s="133"/>
      <c r="X55354" s="131"/>
      <c r="Y55354" s="133"/>
      <c r="AJ55354" s="133"/>
      <c r="AO55354" s="135"/>
      <c r="AP55354" s="135"/>
      <c r="BJ55354" s="136"/>
    </row>
    <row r="55355" spans="5:62" ht="14.25" customHeight="1" x14ac:dyDescent="0.25">
      <c r="E55355" s="113"/>
      <c r="H55355" s="133"/>
      <c r="T55355" s="133"/>
      <c r="X55355" s="131"/>
      <c r="Y55355" s="133"/>
      <c r="AJ55355" s="133"/>
      <c r="AO55355" s="135"/>
      <c r="AP55355" s="135"/>
      <c r="BJ55355" s="136"/>
    </row>
    <row r="55356" spans="5:62" ht="14.25" customHeight="1" x14ac:dyDescent="0.25">
      <c r="E55356" s="113"/>
      <c r="H55356" s="133"/>
      <c r="T55356" s="133"/>
      <c r="X55356" s="131"/>
      <c r="Y55356" s="133"/>
      <c r="AJ55356" s="133"/>
      <c r="AO55356" s="135"/>
      <c r="AP55356" s="135"/>
      <c r="BJ55356" s="136"/>
    </row>
    <row r="55357" spans="5:62" ht="14.25" customHeight="1" x14ac:dyDescent="0.25">
      <c r="E55357" s="113"/>
      <c r="H55357" s="133"/>
      <c r="T55357" s="133"/>
      <c r="X55357" s="131"/>
      <c r="Y55357" s="133"/>
      <c r="AJ55357" s="133"/>
      <c r="AO55357" s="135"/>
      <c r="AP55357" s="135"/>
      <c r="BJ55357" s="136"/>
    </row>
    <row r="55358" spans="5:62" ht="14.25" customHeight="1" x14ac:dyDescent="0.25">
      <c r="E55358" s="113"/>
      <c r="H55358" s="133"/>
      <c r="T55358" s="133"/>
      <c r="X55358" s="131"/>
      <c r="Y55358" s="133"/>
      <c r="AJ55358" s="133"/>
      <c r="AO55358" s="135"/>
      <c r="AP55358" s="135"/>
      <c r="BJ55358" s="136"/>
    </row>
    <row r="55359" spans="5:62" ht="14.25" customHeight="1" x14ac:dyDescent="0.25">
      <c r="E55359" s="113"/>
      <c r="H55359" s="133"/>
      <c r="T55359" s="133"/>
      <c r="X55359" s="131"/>
      <c r="Y55359" s="133"/>
      <c r="AJ55359" s="133"/>
      <c r="AO55359" s="135"/>
      <c r="AP55359" s="135"/>
      <c r="BJ55359" s="136"/>
    </row>
    <row r="55360" spans="5:62" ht="14.25" customHeight="1" x14ac:dyDescent="0.25">
      <c r="E55360" s="113"/>
      <c r="H55360" s="133"/>
      <c r="T55360" s="133"/>
      <c r="X55360" s="131"/>
      <c r="Y55360" s="133"/>
      <c r="AJ55360" s="133"/>
      <c r="AO55360" s="135"/>
      <c r="AP55360" s="135"/>
      <c r="BJ55360" s="136"/>
    </row>
    <row r="55361" spans="5:62" ht="14.25" customHeight="1" x14ac:dyDescent="0.25">
      <c r="E55361" s="113"/>
      <c r="H55361" s="133"/>
      <c r="T55361" s="133"/>
      <c r="X55361" s="131"/>
      <c r="Y55361" s="133"/>
      <c r="AJ55361" s="133"/>
      <c r="AO55361" s="135"/>
      <c r="AP55361" s="135"/>
      <c r="BJ55361" s="136"/>
    </row>
    <row r="55362" spans="5:62" ht="14.25" customHeight="1" x14ac:dyDescent="0.25">
      <c r="E55362" s="113"/>
      <c r="H55362" s="133"/>
      <c r="T55362" s="133"/>
      <c r="X55362" s="131"/>
      <c r="Y55362" s="133"/>
      <c r="AJ55362" s="133"/>
      <c r="AO55362" s="135"/>
      <c r="AP55362" s="135"/>
      <c r="BJ55362" s="136"/>
    </row>
    <row r="55363" spans="5:62" ht="14.25" customHeight="1" x14ac:dyDescent="0.25">
      <c r="E55363" s="113"/>
      <c r="H55363" s="133"/>
      <c r="T55363" s="133"/>
      <c r="X55363" s="131"/>
      <c r="Y55363" s="133"/>
      <c r="AJ55363" s="133"/>
      <c r="AO55363" s="135"/>
      <c r="AP55363" s="135"/>
      <c r="BJ55363" s="136"/>
    </row>
    <row r="55364" spans="5:62" ht="14.25" customHeight="1" x14ac:dyDescent="0.25">
      <c r="E55364" s="113"/>
      <c r="H55364" s="133"/>
      <c r="T55364" s="133"/>
      <c r="X55364" s="131"/>
      <c r="Y55364" s="133"/>
      <c r="AJ55364" s="133"/>
      <c r="AO55364" s="135"/>
      <c r="AP55364" s="135"/>
      <c r="BJ55364" s="136"/>
    </row>
    <row r="55365" spans="5:62" ht="14.25" customHeight="1" x14ac:dyDescent="0.25">
      <c r="E55365" s="113"/>
      <c r="H55365" s="133"/>
      <c r="T55365" s="133"/>
      <c r="X55365" s="131"/>
      <c r="Y55365" s="133"/>
      <c r="AJ55365" s="133"/>
      <c r="AO55365" s="135"/>
      <c r="AP55365" s="135"/>
      <c r="BJ55365" s="136"/>
    </row>
    <row r="55366" spans="5:62" ht="14.25" customHeight="1" x14ac:dyDescent="0.25">
      <c r="E55366" s="113"/>
      <c r="H55366" s="133"/>
      <c r="T55366" s="133"/>
      <c r="X55366" s="131"/>
      <c r="Y55366" s="133"/>
      <c r="AJ55366" s="133"/>
      <c r="AO55366" s="135"/>
      <c r="AP55366" s="135"/>
      <c r="BJ55366" s="136"/>
    </row>
    <row r="55367" spans="5:62" ht="14.25" customHeight="1" x14ac:dyDescent="0.25">
      <c r="E55367" s="113"/>
      <c r="H55367" s="133"/>
      <c r="T55367" s="133"/>
      <c r="X55367" s="131"/>
      <c r="Y55367" s="133"/>
      <c r="AJ55367" s="133"/>
      <c r="AO55367" s="135"/>
      <c r="AP55367" s="135"/>
      <c r="BJ55367" s="136"/>
    </row>
    <row r="55368" spans="5:62" ht="14.25" customHeight="1" x14ac:dyDescent="0.25">
      <c r="E55368" s="113"/>
      <c r="H55368" s="133"/>
      <c r="T55368" s="133"/>
      <c r="X55368" s="131"/>
      <c r="Y55368" s="133"/>
      <c r="AJ55368" s="133"/>
      <c r="AO55368" s="135"/>
      <c r="AP55368" s="135"/>
      <c r="BJ55368" s="136"/>
    </row>
    <row r="55369" spans="5:62" ht="14.25" customHeight="1" x14ac:dyDescent="0.25">
      <c r="E55369" s="113"/>
      <c r="H55369" s="133"/>
      <c r="T55369" s="133"/>
      <c r="X55369" s="131"/>
      <c r="Y55369" s="133"/>
      <c r="AJ55369" s="133"/>
      <c r="AO55369" s="135"/>
      <c r="AP55369" s="135"/>
      <c r="BJ55369" s="136"/>
    </row>
    <row r="55370" spans="5:62" ht="14.25" customHeight="1" x14ac:dyDescent="0.25">
      <c r="E55370" s="113"/>
      <c r="H55370" s="133"/>
      <c r="T55370" s="133"/>
      <c r="X55370" s="131"/>
      <c r="Y55370" s="133"/>
      <c r="AJ55370" s="133"/>
      <c r="AO55370" s="135"/>
      <c r="AP55370" s="135"/>
      <c r="BJ55370" s="136"/>
    </row>
    <row r="55371" spans="5:62" ht="14.25" customHeight="1" x14ac:dyDescent="0.25">
      <c r="E55371" s="113"/>
      <c r="H55371" s="133"/>
      <c r="T55371" s="133"/>
      <c r="X55371" s="131"/>
      <c r="Y55371" s="133"/>
      <c r="AJ55371" s="133"/>
      <c r="AO55371" s="135"/>
      <c r="AP55371" s="135"/>
      <c r="BJ55371" s="136"/>
    </row>
    <row r="55372" spans="5:62" ht="14.25" customHeight="1" x14ac:dyDescent="0.25">
      <c r="E55372" s="113"/>
      <c r="H55372" s="133"/>
      <c r="T55372" s="133"/>
      <c r="X55372" s="131"/>
      <c r="Y55372" s="133"/>
      <c r="AJ55372" s="133"/>
      <c r="AO55372" s="135"/>
      <c r="AP55372" s="135"/>
      <c r="BJ55372" s="136"/>
    </row>
    <row r="55373" spans="5:62" ht="14.25" customHeight="1" x14ac:dyDescent="0.25">
      <c r="E55373" s="113"/>
      <c r="H55373" s="133"/>
      <c r="T55373" s="133"/>
      <c r="X55373" s="131"/>
      <c r="Y55373" s="133"/>
      <c r="AJ55373" s="133"/>
      <c r="AO55373" s="135"/>
      <c r="AP55373" s="135"/>
      <c r="BJ55373" s="136"/>
    </row>
    <row r="55374" spans="5:62" ht="14.25" customHeight="1" x14ac:dyDescent="0.25">
      <c r="E55374" s="113"/>
      <c r="H55374" s="133"/>
      <c r="T55374" s="133"/>
      <c r="X55374" s="131"/>
      <c r="Y55374" s="133"/>
      <c r="AJ55374" s="133"/>
      <c r="AO55374" s="135"/>
      <c r="AP55374" s="135"/>
      <c r="BJ55374" s="136"/>
    </row>
    <row r="55375" spans="5:62" ht="14.25" customHeight="1" x14ac:dyDescent="0.25">
      <c r="E55375" s="113"/>
      <c r="H55375" s="133"/>
      <c r="T55375" s="133"/>
      <c r="X55375" s="131"/>
      <c r="Y55375" s="133"/>
      <c r="AJ55375" s="133"/>
      <c r="AO55375" s="135"/>
      <c r="AP55375" s="135"/>
      <c r="BJ55375" s="136"/>
    </row>
    <row r="55376" spans="5:62" ht="14.25" customHeight="1" x14ac:dyDescent="0.25">
      <c r="E55376" s="113"/>
      <c r="H55376" s="133"/>
      <c r="T55376" s="133"/>
      <c r="X55376" s="131"/>
      <c r="Y55376" s="133"/>
      <c r="AJ55376" s="133"/>
      <c r="AO55376" s="135"/>
      <c r="AP55376" s="135"/>
      <c r="BJ55376" s="136"/>
    </row>
    <row r="55377" spans="5:62" ht="14.25" customHeight="1" x14ac:dyDescent="0.25">
      <c r="E55377" s="113"/>
      <c r="H55377" s="133"/>
      <c r="T55377" s="133"/>
      <c r="X55377" s="131"/>
      <c r="Y55377" s="133"/>
      <c r="AJ55377" s="133"/>
      <c r="AO55377" s="135"/>
      <c r="AP55377" s="135"/>
      <c r="BJ55377" s="136"/>
    </row>
    <row r="55378" spans="5:62" ht="14.25" customHeight="1" x14ac:dyDescent="0.25">
      <c r="E55378" s="113"/>
      <c r="H55378" s="133"/>
      <c r="T55378" s="133"/>
      <c r="X55378" s="131"/>
      <c r="Y55378" s="133"/>
      <c r="AJ55378" s="133"/>
      <c r="AO55378" s="135"/>
      <c r="AP55378" s="135"/>
      <c r="BJ55378" s="136"/>
    </row>
    <row r="55379" spans="5:62" ht="14.25" customHeight="1" x14ac:dyDescent="0.25">
      <c r="E55379" s="113"/>
      <c r="H55379" s="133"/>
      <c r="T55379" s="133"/>
      <c r="X55379" s="131"/>
      <c r="Y55379" s="133"/>
      <c r="AJ55379" s="133"/>
      <c r="AO55379" s="135"/>
      <c r="AP55379" s="135"/>
      <c r="BJ55379" s="136"/>
    </row>
    <row r="55380" spans="5:62" ht="14.25" customHeight="1" x14ac:dyDescent="0.25">
      <c r="E55380" s="113"/>
      <c r="H55380" s="133"/>
      <c r="T55380" s="133"/>
      <c r="X55380" s="131"/>
      <c r="Y55380" s="133"/>
      <c r="AJ55380" s="133"/>
      <c r="AO55380" s="135"/>
      <c r="AP55380" s="135"/>
      <c r="BJ55380" s="136"/>
    </row>
    <row r="55381" spans="5:62" ht="14.25" customHeight="1" x14ac:dyDescent="0.25">
      <c r="E55381" s="113"/>
      <c r="H55381" s="133"/>
      <c r="T55381" s="133"/>
      <c r="X55381" s="131"/>
      <c r="Y55381" s="133"/>
      <c r="AJ55381" s="133"/>
      <c r="AO55381" s="135"/>
      <c r="AP55381" s="135"/>
      <c r="BJ55381" s="136"/>
    </row>
    <row r="55382" spans="5:62" ht="14.25" customHeight="1" x14ac:dyDescent="0.25">
      <c r="E55382" s="113"/>
      <c r="H55382" s="133"/>
      <c r="T55382" s="133"/>
      <c r="X55382" s="131"/>
      <c r="Y55382" s="133"/>
      <c r="AJ55382" s="133"/>
      <c r="AO55382" s="135"/>
      <c r="AP55382" s="135"/>
      <c r="BJ55382" s="136"/>
    </row>
    <row r="55383" spans="5:62" ht="14.25" customHeight="1" x14ac:dyDescent="0.25">
      <c r="E55383" s="113"/>
      <c r="H55383" s="133"/>
      <c r="T55383" s="133"/>
      <c r="X55383" s="131"/>
      <c r="Y55383" s="133"/>
      <c r="AJ55383" s="133"/>
      <c r="AO55383" s="135"/>
      <c r="AP55383" s="135"/>
      <c r="BJ55383" s="136"/>
    </row>
    <row r="55384" spans="5:62" ht="14.25" customHeight="1" x14ac:dyDescent="0.25">
      <c r="E55384" s="113"/>
      <c r="H55384" s="133"/>
      <c r="T55384" s="133"/>
      <c r="X55384" s="131"/>
      <c r="Y55384" s="133"/>
      <c r="AJ55384" s="133"/>
      <c r="AO55384" s="135"/>
      <c r="AP55384" s="135"/>
      <c r="BJ55384" s="136"/>
    </row>
    <row r="55385" spans="5:62" ht="14.25" customHeight="1" x14ac:dyDescent="0.25">
      <c r="E55385" s="113"/>
      <c r="H55385" s="133"/>
      <c r="T55385" s="133"/>
      <c r="X55385" s="131"/>
      <c r="Y55385" s="133"/>
      <c r="AJ55385" s="133"/>
      <c r="AO55385" s="135"/>
      <c r="AP55385" s="135"/>
      <c r="BJ55385" s="136"/>
    </row>
    <row r="55386" spans="5:62" ht="14.25" customHeight="1" x14ac:dyDescent="0.25">
      <c r="E55386" s="113"/>
      <c r="H55386" s="133"/>
      <c r="T55386" s="133"/>
      <c r="X55386" s="131"/>
      <c r="Y55386" s="133"/>
      <c r="AJ55386" s="133"/>
      <c r="AO55386" s="135"/>
      <c r="AP55386" s="135"/>
      <c r="BJ55386" s="136"/>
    </row>
    <row r="55387" spans="5:62" ht="14.25" customHeight="1" x14ac:dyDescent="0.25">
      <c r="E55387" s="113"/>
      <c r="H55387" s="133"/>
      <c r="T55387" s="133"/>
      <c r="X55387" s="131"/>
      <c r="Y55387" s="133"/>
      <c r="AJ55387" s="133"/>
      <c r="AO55387" s="135"/>
      <c r="AP55387" s="135"/>
      <c r="BJ55387" s="136"/>
    </row>
    <row r="55388" spans="5:62" ht="14.25" customHeight="1" x14ac:dyDescent="0.25">
      <c r="E55388" s="113"/>
      <c r="H55388" s="133"/>
      <c r="T55388" s="133"/>
      <c r="X55388" s="131"/>
      <c r="Y55388" s="133"/>
      <c r="AJ55388" s="133"/>
      <c r="AO55388" s="135"/>
      <c r="AP55388" s="135"/>
      <c r="BJ55388" s="136"/>
    </row>
    <row r="55389" spans="5:62" ht="14.25" customHeight="1" x14ac:dyDescent="0.25">
      <c r="E55389" s="113"/>
      <c r="H55389" s="133"/>
      <c r="T55389" s="133"/>
      <c r="X55389" s="131"/>
      <c r="Y55389" s="133"/>
      <c r="AJ55389" s="133"/>
      <c r="AO55389" s="135"/>
      <c r="AP55389" s="135"/>
      <c r="BJ55389" s="136"/>
    </row>
    <row r="55390" spans="5:62" ht="14.25" customHeight="1" x14ac:dyDescent="0.25">
      <c r="E55390" s="113"/>
      <c r="H55390" s="133"/>
      <c r="T55390" s="133"/>
      <c r="X55390" s="131"/>
      <c r="Y55390" s="133"/>
      <c r="AJ55390" s="133"/>
      <c r="AO55390" s="135"/>
      <c r="AP55390" s="135"/>
      <c r="BJ55390" s="136"/>
    </row>
    <row r="55391" spans="5:62" ht="14.25" customHeight="1" x14ac:dyDescent="0.25">
      <c r="E55391" s="113"/>
      <c r="H55391" s="133"/>
      <c r="T55391" s="133"/>
      <c r="X55391" s="131"/>
      <c r="Y55391" s="133"/>
      <c r="AJ55391" s="133"/>
      <c r="AO55391" s="135"/>
      <c r="AP55391" s="135"/>
      <c r="BJ55391" s="136"/>
    </row>
    <row r="55392" spans="5:62" ht="14.25" customHeight="1" x14ac:dyDescent="0.25">
      <c r="E55392" s="113"/>
      <c r="H55392" s="133"/>
      <c r="T55392" s="133"/>
      <c r="X55392" s="131"/>
      <c r="Y55392" s="133"/>
      <c r="AJ55392" s="133"/>
      <c r="AO55392" s="135"/>
      <c r="AP55392" s="135"/>
      <c r="BJ55392" s="136"/>
    </row>
    <row r="55393" spans="5:62" ht="14.25" customHeight="1" x14ac:dyDescent="0.25">
      <c r="E55393" s="113"/>
      <c r="H55393" s="133"/>
      <c r="T55393" s="133"/>
      <c r="X55393" s="131"/>
      <c r="Y55393" s="133"/>
      <c r="AJ55393" s="133"/>
      <c r="AO55393" s="135"/>
      <c r="AP55393" s="135"/>
      <c r="BJ55393" s="136"/>
    </row>
    <row r="55394" spans="5:62" ht="14.25" customHeight="1" x14ac:dyDescent="0.25">
      <c r="E55394" s="113"/>
      <c r="H55394" s="133"/>
      <c r="T55394" s="133"/>
      <c r="X55394" s="131"/>
      <c r="Y55394" s="133"/>
      <c r="AJ55394" s="133"/>
      <c r="AO55394" s="135"/>
      <c r="AP55394" s="135"/>
      <c r="BJ55394" s="136"/>
    </row>
    <row r="55395" spans="5:62" ht="14.25" customHeight="1" x14ac:dyDescent="0.25">
      <c r="E55395" s="113"/>
      <c r="H55395" s="133"/>
      <c r="T55395" s="133"/>
      <c r="X55395" s="131"/>
      <c r="Y55395" s="133"/>
      <c r="AJ55395" s="133"/>
      <c r="AO55395" s="135"/>
      <c r="AP55395" s="135"/>
      <c r="BJ55395" s="136"/>
    </row>
    <row r="55396" spans="5:62" ht="14.25" customHeight="1" x14ac:dyDescent="0.25">
      <c r="E55396" s="113"/>
      <c r="H55396" s="133"/>
      <c r="T55396" s="133"/>
      <c r="X55396" s="131"/>
      <c r="Y55396" s="133"/>
      <c r="AJ55396" s="133"/>
      <c r="AO55396" s="135"/>
      <c r="AP55396" s="135"/>
      <c r="BJ55396" s="136"/>
    </row>
    <row r="55397" spans="5:62" ht="14.25" customHeight="1" x14ac:dyDescent="0.25">
      <c r="E55397" s="113"/>
      <c r="H55397" s="133"/>
      <c r="T55397" s="133"/>
      <c r="X55397" s="131"/>
      <c r="Y55397" s="133"/>
      <c r="AJ55397" s="133"/>
      <c r="AO55397" s="135"/>
      <c r="AP55397" s="135"/>
      <c r="BJ55397" s="136"/>
    </row>
    <row r="55398" spans="5:62" ht="14.25" customHeight="1" x14ac:dyDescent="0.25">
      <c r="E55398" s="113"/>
      <c r="H55398" s="133"/>
      <c r="T55398" s="133"/>
      <c r="X55398" s="131"/>
      <c r="Y55398" s="133"/>
      <c r="AJ55398" s="133"/>
      <c r="AO55398" s="135"/>
      <c r="AP55398" s="135"/>
      <c r="BJ55398" s="136"/>
    </row>
    <row r="55399" spans="5:62" ht="14.25" customHeight="1" x14ac:dyDescent="0.25">
      <c r="E55399" s="113"/>
      <c r="H55399" s="133"/>
      <c r="T55399" s="133"/>
      <c r="X55399" s="131"/>
      <c r="Y55399" s="133"/>
      <c r="AJ55399" s="133"/>
      <c r="AO55399" s="135"/>
      <c r="AP55399" s="135"/>
      <c r="BJ55399" s="136"/>
    </row>
    <row r="55400" spans="5:62" ht="14.25" customHeight="1" x14ac:dyDescent="0.25">
      <c r="E55400" s="113"/>
      <c r="H55400" s="133"/>
      <c r="T55400" s="133"/>
      <c r="X55400" s="131"/>
      <c r="Y55400" s="133"/>
      <c r="AJ55400" s="133"/>
      <c r="AO55400" s="135"/>
      <c r="AP55400" s="135"/>
      <c r="BJ55400" s="136"/>
    </row>
    <row r="55401" spans="5:62" ht="14.25" customHeight="1" x14ac:dyDescent="0.25">
      <c r="E55401" s="113"/>
      <c r="H55401" s="133"/>
      <c r="T55401" s="133"/>
      <c r="X55401" s="131"/>
      <c r="Y55401" s="133"/>
      <c r="AJ55401" s="133"/>
      <c r="AO55401" s="135"/>
      <c r="AP55401" s="135"/>
      <c r="BJ55401" s="136"/>
    </row>
    <row r="55402" spans="5:62" ht="14.25" customHeight="1" x14ac:dyDescent="0.25">
      <c r="E55402" s="113"/>
      <c r="H55402" s="133"/>
      <c r="T55402" s="133"/>
      <c r="X55402" s="131"/>
      <c r="Y55402" s="133"/>
      <c r="AJ55402" s="133"/>
      <c r="AO55402" s="135"/>
      <c r="AP55402" s="135"/>
      <c r="BJ55402" s="136"/>
    </row>
    <row r="55403" spans="5:62" ht="14.25" customHeight="1" x14ac:dyDescent="0.25">
      <c r="E55403" s="113"/>
      <c r="H55403" s="133"/>
      <c r="T55403" s="133"/>
      <c r="X55403" s="131"/>
      <c r="Y55403" s="133"/>
      <c r="AJ55403" s="133"/>
      <c r="AO55403" s="135"/>
      <c r="AP55403" s="135"/>
      <c r="BJ55403" s="136"/>
    </row>
    <row r="55404" spans="5:62" ht="14.25" customHeight="1" x14ac:dyDescent="0.25">
      <c r="E55404" s="113"/>
      <c r="H55404" s="133"/>
      <c r="T55404" s="133"/>
      <c r="X55404" s="131"/>
      <c r="Y55404" s="133"/>
      <c r="AJ55404" s="133"/>
      <c r="AO55404" s="135"/>
      <c r="AP55404" s="135"/>
      <c r="BJ55404" s="136"/>
    </row>
    <row r="55405" spans="5:62" ht="14.25" customHeight="1" x14ac:dyDescent="0.25">
      <c r="E55405" s="113"/>
      <c r="H55405" s="133"/>
      <c r="T55405" s="133"/>
      <c r="X55405" s="131"/>
      <c r="Y55405" s="133"/>
      <c r="AJ55405" s="133"/>
      <c r="AO55405" s="135"/>
      <c r="AP55405" s="135"/>
      <c r="BJ55405" s="136"/>
    </row>
    <row r="55406" spans="5:62" ht="14.25" customHeight="1" x14ac:dyDescent="0.25">
      <c r="E55406" s="113"/>
      <c r="H55406" s="133"/>
      <c r="T55406" s="133"/>
      <c r="X55406" s="131"/>
      <c r="Y55406" s="133"/>
      <c r="AJ55406" s="133"/>
      <c r="AO55406" s="135"/>
      <c r="AP55406" s="135"/>
      <c r="BJ55406" s="136"/>
    </row>
    <row r="55407" spans="5:62" ht="14.25" customHeight="1" x14ac:dyDescent="0.25">
      <c r="E55407" s="113"/>
      <c r="H55407" s="133"/>
      <c r="T55407" s="133"/>
      <c r="X55407" s="131"/>
      <c r="Y55407" s="133"/>
      <c r="AJ55407" s="133"/>
      <c r="AO55407" s="135"/>
      <c r="AP55407" s="135"/>
      <c r="BJ55407" s="136"/>
    </row>
    <row r="55408" spans="5:62" ht="14.25" customHeight="1" x14ac:dyDescent="0.25">
      <c r="E55408" s="113"/>
      <c r="H55408" s="133"/>
      <c r="T55408" s="133"/>
      <c r="X55408" s="131"/>
      <c r="Y55408" s="133"/>
      <c r="AJ55408" s="133"/>
      <c r="AO55408" s="135"/>
      <c r="AP55408" s="135"/>
      <c r="BJ55408" s="136"/>
    </row>
    <row r="55409" spans="5:62" ht="14.25" customHeight="1" x14ac:dyDescent="0.25">
      <c r="E55409" s="113"/>
      <c r="H55409" s="133"/>
      <c r="T55409" s="133"/>
      <c r="X55409" s="131"/>
      <c r="Y55409" s="133"/>
      <c r="AJ55409" s="133"/>
      <c r="AO55409" s="135"/>
      <c r="AP55409" s="135"/>
      <c r="BJ55409" s="136"/>
    </row>
    <row r="55410" spans="5:62" ht="14.25" customHeight="1" x14ac:dyDescent="0.25">
      <c r="E55410" s="113"/>
      <c r="H55410" s="133"/>
      <c r="T55410" s="133"/>
      <c r="X55410" s="131"/>
      <c r="Y55410" s="133"/>
      <c r="AJ55410" s="133"/>
      <c r="AO55410" s="135"/>
      <c r="AP55410" s="135"/>
      <c r="BJ55410" s="136"/>
    </row>
    <row r="55411" spans="5:62" ht="14.25" customHeight="1" x14ac:dyDescent="0.25">
      <c r="E55411" s="113"/>
      <c r="H55411" s="133"/>
      <c r="T55411" s="133"/>
      <c r="X55411" s="131"/>
      <c r="Y55411" s="133"/>
      <c r="AJ55411" s="133"/>
      <c r="AO55411" s="135"/>
      <c r="AP55411" s="135"/>
      <c r="BJ55411" s="136"/>
    </row>
    <row r="55412" spans="5:62" ht="14.25" customHeight="1" x14ac:dyDescent="0.25">
      <c r="E55412" s="113"/>
      <c r="H55412" s="133"/>
      <c r="T55412" s="133"/>
      <c r="X55412" s="131"/>
      <c r="Y55412" s="133"/>
      <c r="AJ55412" s="133"/>
      <c r="AO55412" s="135"/>
      <c r="AP55412" s="135"/>
      <c r="BJ55412" s="136"/>
    </row>
    <row r="55413" spans="5:62" ht="14.25" customHeight="1" x14ac:dyDescent="0.25">
      <c r="E55413" s="113"/>
      <c r="H55413" s="133"/>
      <c r="T55413" s="133"/>
      <c r="X55413" s="131"/>
      <c r="Y55413" s="133"/>
      <c r="AJ55413" s="133"/>
      <c r="AO55413" s="135"/>
      <c r="AP55413" s="135"/>
      <c r="BJ55413" s="136"/>
    </row>
    <row r="55414" spans="5:62" ht="14.25" customHeight="1" x14ac:dyDescent="0.25">
      <c r="E55414" s="113"/>
      <c r="H55414" s="133"/>
      <c r="T55414" s="133"/>
      <c r="X55414" s="131"/>
      <c r="Y55414" s="133"/>
      <c r="AJ55414" s="133"/>
      <c r="AO55414" s="135"/>
      <c r="AP55414" s="135"/>
      <c r="BJ55414" s="136"/>
    </row>
    <row r="55415" spans="5:62" ht="14.25" customHeight="1" x14ac:dyDescent="0.25">
      <c r="E55415" s="113"/>
      <c r="H55415" s="133"/>
      <c r="T55415" s="133"/>
      <c r="X55415" s="131"/>
      <c r="Y55415" s="133"/>
      <c r="AJ55415" s="133"/>
      <c r="AO55415" s="135"/>
      <c r="AP55415" s="135"/>
      <c r="BJ55415" s="136"/>
    </row>
    <row r="55416" spans="5:62" ht="14.25" customHeight="1" x14ac:dyDescent="0.25">
      <c r="E55416" s="113"/>
      <c r="H55416" s="133"/>
      <c r="T55416" s="133"/>
      <c r="X55416" s="131"/>
      <c r="Y55416" s="133"/>
      <c r="AJ55416" s="133"/>
      <c r="AO55416" s="135"/>
      <c r="AP55416" s="135"/>
      <c r="BJ55416" s="136"/>
    </row>
    <row r="55417" spans="5:62" ht="14.25" customHeight="1" x14ac:dyDescent="0.25">
      <c r="E55417" s="113"/>
      <c r="H55417" s="133"/>
      <c r="T55417" s="133"/>
      <c r="X55417" s="131"/>
      <c r="Y55417" s="133"/>
      <c r="AJ55417" s="133"/>
      <c r="AO55417" s="135"/>
      <c r="AP55417" s="135"/>
      <c r="BJ55417" s="136"/>
    </row>
    <row r="55418" spans="5:62" ht="14.25" customHeight="1" x14ac:dyDescent="0.25">
      <c r="E55418" s="113"/>
      <c r="H55418" s="133"/>
      <c r="T55418" s="133"/>
      <c r="X55418" s="131"/>
      <c r="Y55418" s="133"/>
      <c r="AJ55418" s="133"/>
      <c r="AO55418" s="135"/>
      <c r="AP55418" s="135"/>
      <c r="BJ55418" s="136"/>
    </row>
    <row r="55419" spans="5:62" ht="14.25" customHeight="1" x14ac:dyDescent="0.25">
      <c r="E55419" s="113"/>
      <c r="H55419" s="133"/>
      <c r="T55419" s="133"/>
      <c r="X55419" s="131"/>
      <c r="Y55419" s="133"/>
      <c r="AJ55419" s="133"/>
      <c r="AO55419" s="135"/>
      <c r="AP55419" s="135"/>
      <c r="BJ55419" s="136"/>
    </row>
    <row r="55420" spans="5:62" ht="14.25" customHeight="1" x14ac:dyDescent="0.25">
      <c r="E55420" s="113"/>
      <c r="H55420" s="133"/>
      <c r="T55420" s="133"/>
      <c r="X55420" s="131"/>
      <c r="Y55420" s="133"/>
      <c r="AJ55420" s="133"/>
      <c r="AO55420" s="135"/>
      <c r="AP55420" s="135"/>
      <c r="BJ55420" s="136"/>
    </row>
    <row r="55421" spans="5:62" ht="14.25" customHeight="1" x14ac:dyDescent="0.25">
      <c r="E55421" s="113"/>
      <c r="H55421" s="133"/>
      <c r="T55421" s="133"/>
      <c r="X55421" s="131"/>
      <c r="Y55421" s="133"/>
      <c r="AJ55421" s="133"/>
      <c r="AO55421" s="135"/>
      <c r="AP55421" s="135"/>
      <c r="BJ55421" s="136"/>
    </row>
    <row r="55422" spans="5:62" ht="14.25" customHeight="1" x14ac:dyDescent="0.25">
      <c r="E55422" s="113"/>
      <c r="H55422" s="133"/>
      <c r="T55422" s="133"/>
      <c r="X55422" s="131"/>
      <c r="Y55422" s="133"/>
      <c r="AJ55422" s="133"/>
      <c r="AO55422" s="135"/>
      <c r="AP55422" s="135"/>
      <c r="BJ55422" s="136"/>
    </row>
    <row r="55423" spans="5:62" ht="14.25" customHeight="1" x14ac:dyDescent="0.25">
      <c r="E55423" s="113"/>
      <c r="H55423" s="133"/>
      <c r="T55423" s="133"/>
      <c r="X55423" s="131"/>
      <c r="Y55423" s="133"/>
      <c r="AJ55423" s="133"/>
      <c r="AO55423" s="135"/>
      <c r="AP55423" s="135"/>
      <c r="BJ55423" s="136"/>
    </row>
    <row r="55424" spans="5:62" ht="14.25" customHeight="1" x14ac:dyDescent="0.25">
      <c r="E55424" s="113"/>
      <c r="H55424" s="133"/>
      <c r="T55424" s="133"/>
      <c r="X55424" s="131"/>
      <c r="Y55424" s="133"/>
      <c r="AJ55424" s="133"/>
      <c r="AO55424" s="135"/>
      <c r="AP55424" s="135"/>
      <c r="BJ55424" s="136"/>
    </row>
    <row r="55425" spans="5:62" ht="14.25" customHeight="1" x14ac:dyDescent="0.25">
      <c r="E55425" s="113"/>
      <c r="H55425" s="133"/>
      <c r="T55425" s="133"/>
      <c r="X55425" s="131"/>
      <c r="Y55425" s="133"/>
      <c r="AJ55425" s="133"/>
      <c r="AO55425" s="135"/>
      <c r="AP55425" s="135"/>
      <c r="BJ55425" s="136"/>
    </row>
    <row r="55426" spans="5:62" ht="14.25" customHeight="1" x14ac:dyDescent="0.25">
      <c r="E55426" s="113"/>
      <c r="H55426" s="133"/>
      <c r="T55426" s="133"/>
      <c r="X55426" s="131"/>
      <c r="Y55426" s="133"/>
      <c r="AJ55426" s="133"/>
      <c r="AO55426" s="135"/>
      <c r="AP55426" s="135"/>
      <c r="BJ55426" s="136"/>
    </row>
    <row r="55427" spans="5:62" ht="14.25" customHeight="1" x14ac:dyDescent="0.25">
      <c r="E55427" s="113"/>
      <c r="H55427" s="133"/>
      <c r="T55427" s="133"/>
      <c r="X55427" s="131"/>
      <c r="Y55427" s="133"/>
      <c r="AJ55427" s="133"/>
      <c r="AO55427" s="135"/>
      <c r="AP55427" s="135"/>
      <c r="BJ55427" s="136"/>
    </row>
    <row r="55428" spans="5:62" ht="14.25" customHeight="1" x14ac:dyDescent="0.25">
      <c r="E55428" s="113"/>
      <c r="H55428" s="133"/>
      <c r="T55428" s="133"/>
      <c r="X55428" s="131"/>
      <c r="Y55428" s="133"/>
      <c r="AJ55428" s="133"/>
      <c r="AO55428" s="135"/>
      <c r="AP55428" s="135"/>
      <c r="BJ55428" s="136"/>
    </row>
    <row r="55429" spans="5:62" ht="14.25" customHeight="1" x14ac:dyDescent="0.25">
      <c r="E55429" s="113"/>
      <c r="H55429" s="133"/>
      <c r="T55429" s="133"/>
      <c r="X55429" s="131"/>
      <c r="Y55429" s="133"/>
      <c r="AJ55429" s="133"/>
      <c r="AO55429" s="135"/>
      <c r="AP55429" s="135"/>
      <c r="BJ55429" s="136"/>
    </row>
    <row r="55430" spans="5:62" ht="14.25" customHeight="1" x14ac:dyDescent="0.25">
      <c r="E55430" s="113"/>
      <c r="H55430" s="133"/>
      <c r="T55430" s="133"/>
      <c r="X55430" s="131"/>
      <c r="Y55430" s="133"/>
      <c r="AJ55430" s="133"/>
      <c r="AO55430" s="135"/>
      <c r="AP55430" s="135"/>
      <c r="BJ55430" s="136"/>
    </row>
    <row r="55431" spans="5:62" ht="14.25" customHeight="1" x14ac:dyDescent="0.25">
      <c r="E55431" s="113"/>
      <c r="H55431" s="133"/>
      <c r="T55431" s="133"/>
      <c r="X55431" s="131"/>
      <c r="Y55431" s="133"/>
      <c r="AJ55431" s="133"/>
      <c r="AO55431" s="135"/>
      <c r="AP55431" s="135"/>
      <c r="BJ55431" s="136"/>
    </row>
    <row r="55432" spans="5:62" ht="14.25" customHeight="1" x14ac:dyDescent="0.25">
      <c r="E55432" s="113"/>
      <c r="H55432" s="133"/>
      <c r="T55432" s="133"/>
      <c r="X55432" s="131"/>
      <c r="Y55432" s="133"/>
      <c r="AJ55432" s="133"/>
      <c r="AO55432" s="135"/>
      <c r="AP55432" s="135"/>
      <c r="BJ55432" s="136"/>
    </row>
    <row r="55433" spans="5:62" ht="14.25" customHeight="1" x14ac:dyDescent="0.25">
      <c r="E55433" s="113"/>
      <c r="H55433" s="133"/>
      <c r="T55433" s="133"/>
      <c r="X55433" s="131"/>
      <c r="Y55433" s="133"/>
      <c r="AJ55433" s="133"/>
      <c r="AO55433" s="135"/>
      <c r="AP55433" s="135"/>
      <c r="BJ55433" s="136"/>
    </row>
    <row r="55434" spans="5:62" ht="14.25" customHeight="1" x14ac:dyDescent="0.25">
      <c r="E55434" s="113"/>
      <c r="H55434" s="133"/>
      <c r="T55434" s="133"/>
      <c r="X55434" s="131"/>
      <c r="Y55434" s="133"/>
      <c r="AJ55434" s="133"/>
      <c r="AO55434" s="135"/>
      <c r="AP55434" s="135"/>
      <c r="BJ55434" s="136"/>
    </row>
    <row r="55435" spans="5:62" ht="14.25" customHeight="1" x14ac:dyDescent="0.25">
      <c r="E55435" s="113"/>
      <c r="H55435" s="133"/>
      <c r="T55435" s="133"/>
      <c r="X55435" s="131"/>
      <c r="Y55435" s="133"/>
      <c r="AJ55435" s="133"/>
      <c r="AO55435" s="135"/>
      <c r="AP55435" s="135"/>
      <c r="BJ55435" s="136"/>
    </row>
    <row r="55436" spans="5:62" ht="14.25" customHeight="1" x14ac:dyDescent="0.25">
      <c r="E55436" s="113"/>
      <c r="H55436" s="133"/>
      <c r="T55436" s="133"/>
      <c r="X55436" s="131"/>
      <c r="Y55436" s="133"/>
      <c r="AJ55436" s="133"/>
      <c r="AO55436" s="135"/>
      <c r="AP55436" s="135"/>
      <c r="BJ55436" s="136"/>
    </row>
    <row r="55437" spans="5:62" ht="14.25" customHeight="1" x14ac:dyDescent="0.25">
      <c r="E55437" s="113"/>
      <c r="H55437" s="133"/>
      <c r="T55437" s="133"/>
      <c r="X55437" s="131"/>
      <c r="Y55437" s="133"/>
      <c r="AJ55437" s="133"/>
      <c r="AO55437" s="135"/>
      <c r="AP55437" s="135"/>
      <c r="BJ55437" s="136"/>
    </row>
    <row r="55438" spans="5:62" ht="14.25" customHeight="1" x14ac:dyDescent="0.25">
      <c r="E55438" s="113"/>
      <c r="H55438" s="133"/>
      <c r="T55438" s="133"/>
      <c r="X55438" s="131"/>
      <c r="Y55438" s="133"/>
      <c r="AJ55438" s="133"/>
      <c r="AO55438" s="135"/>
      <c r="AP55438" s="135"/>
      <c r="BJ55438" s="136"/>
    </row>
    <row r="55439" spans="5:62" ht="14.25" customHeight="1" x14ac:dyDescent="0.25">
      <c r="E55439" s="113"/>
      <c r="H55439" s="133"/>
      <c r="T55439" s="133"/>
      <c r="X55439" s="131"/>
      <c r="Y55439" s="133"/>
      <c r="AJ55439" s="133"/>
      <c r="AO55439" s="135"/>
      <c r="AP55439" s="135"/>
      <c r="BJ55439" s="136"/>
    </row>
    <row r="55440" spans="5:62" ht="14.25" customHeight="1" x14ac:dyDescent="0.25">
      <c r="E55440" s="113"/>
      <c r="H55440" s="133"/>
      <c r="T55440" s="133"/>
      <c r="X55440" s="131"/>
      <c r="Y55440" s="133"/>
      <c r="AJ55440" s="133"/>
      <c r="AO55440" s="135"/>
      <c r="AP55440" s="135"/>
      <c r="BJ55440" s="136"/>
    </row>
    <row r="55441" spans="5:62" ht="14.25" customHeight="1" x14ac:dyDescent="0.25">
      <c r="E55441" s="113"/>
      <c r="H55441" s="133"/>
      <c r="T55441" s="133"/>
      <c r="X55441" s="131"/>
      <c r="Y55441" s="133"/>
      <c r="AJ55441" s="133"/>
      <c r="AO55441" s="135"/>
      <c r="AP55441" s="135"/>
      <c r="BJ55441" s="136"/>
    </row>
    <row r="55442" spans="5:62" ht="14.25" customHeight="1" x14ac:dyDescent="0.25">
      <c r="E55442" s="113"/>
      <c r="H55442" s="133"/>
      <c r="T55442" s="133"/>
      <c r="X55442" s="131"/>
      <c r="Y55442" s="133"/>
      <c r="AJ55442" s="133"/>
      <c r="AO55442" s="135"/>
      <c r="AP55442" s="135"/>
      <c r="BJ55442" s="136"/>
    </row>
    <row r="55443" spans="5:62" ht="14.25" customHeight="1" x14ac:dyDescent="0.25">
      <c r="E55443" s="113"/>
      <c r="H55443" s="133"/>
      <c r="T55443" s="133"/>
      <c r="X55443" s="131"/>
      <c r="Y55443" s="133"/>
      <c r="AJ55443" s="133"/>
      <c r="AO55443" s="135"/>
      <c r="AP55443" s="135"/>
      <c r="BJ55443" s="136"/>
    </row>
    <row r="55444" spans="5:62" ht="14.25" customHeight="1" x14ac:dyDescent="0.25">
      <c r="E55444" s="113"/>
      <c r="H55444" s="133"/>
      <c r="T55444" s="133"/>
      <c r="X55444" s="131"/>
      <c r="Y55444" s="133"/>
      <c r="AJ55444" s="133"/>
      <c r="AO55444" s="135"/>
      <c r="AP55444" s="135"/>
      <c r="BJ55444" s="136"/>
    </row>
    <row r="55445" spans="5:62" ht="14.25" customHeight="1" x14ac:dyDescent="0.25">
      <c r="E55445" s="113"/>
      <c r="H55445" s="133"/>
      <c r="T55445" s="133"/>
      <c r="X55445" s="131"/>
      <c r="Y55445" s="133"/>
      <c r="AJ55445" s="133"/>
      <c r="AO55445" s="135"/>
      <c r="AP55445" s="135"/>
      <c r="BJ55445" s="136"/>
    </row>
    <row r="55446" spans="5:62" ht="14.25" customHeight="1" x14ac:dyDescent="0.25">
      <c r="E55446" s="113"/>
      <c r="H55446" s="133"/>
      <c r="T55446" s="133"/>
      <c r="X55446" s="131"/>
      <c r="Y55446" s="133"/>
      <c r="AJ55446" s="133"/>
      <c r="AO55446" s="135"/>
      <c r="AP55446" s="135"/>
      <c r="BJ55446" s="136"/>
    </row>
    <row r="55447" spans="5:62" ht="14.25" customHeight="1" x14ac:dyDescent="0.25">
      <c r="E55447" s="113"/>
      <c r="H55447" s="133"/>
      <c r="T55447" s="133"/>
      <c r="X55447" s="131"/>
      <c r="Y55447" s="133"/>
      <c r="AJ55447" s="133"/>
      <c r="AO55447" s="135"/>
      <c r="AP55447" s="135"/>
      <c r="BJ55447" s="136"/>
    </row>
    <row r="55448" spans="5:62" ht="14.25" customHeight="1" x14ac:dyDescent="0.25">
      <c r="E55448" s="113"/>
      <c r="H55448" s="133"/>
      <c r="T55448" s="133"/>
      <c r="X55448" s="131"/>
      <c r="Y55448" s="133"/>
      <c r="AJ55448" s="133"/>
      <c r="AO55448" s="135"/>
      <c r="AP55448" s="135"/>
      <c r="BJ55448" s="136"/>
    </row>
    <row r="55449" spans="5:62" ht="14.25" customHeight="1" x14ac:dyDescent="0.25">
      <c r="E55449" s="113"/>
      <c r="H55449" s="133"/>
      <c r="T55449" s="133"/>
      <c r="X55449" s="131"/>
      <c r="Y55449" s="133"/>
      <c r="AJ55449" s="133"/>
      <c r="AO55449" s="135"/>
      <c r="AP55449" s="135"/>
      <c r="BJ55449" s="136"/>
    </row>
    <row r="55450" spans="5:62" ht="14.25" customHeight="1" x14ac:dyDescent="0.25">
      <c r="E55450" s="113"/>
      <c r="H55450" s="133"/>
      <c r="T55450" s="133"/>
      <c r="X55450" s="131"/>
      <c r="Y55450" s="133"/>
      <c r="AJ55450" s="133"/>
      <c r="AO55450" s="135"/>
      <c r="AP55450" s="135"/>
      <c r="BJ55450" s="136"/>
    </row>
    <row r="55451" spans="5:62" ht="14.25" customHeight="1" x14ac:dyDescent="0.25">
      <c r="E55451" s="113"/>
      <c r="H55451" s="133"/>
      <c r="T55451" s="133"/>
      <c r="X55451" s="131"/>
      <c r="Y55451" s="133"/>
      <c r="AJ55451" s="133"/>
      <c r="AO55451" s="135"/>
      <c r="AP55451" s="135"/>
      <c r="BJ55451" s="136"/>
    </row>
    <row r="55452" spans="5:62" ht="14.25" customHeight="1" x14ac:dyDescent="0.25">
      <c r="E55452" s="113"/>
      <c r="H55452" s="133"/>
      <c r="T55452" s="133"/>
      <c r="X55452" s="131"/>
      <c r="Y55452" s="133"/>
      <c r="AJ55452" s="133"/>
      <c r="AO55452" s="135"/>
      <c r="AP55452" s="135"/>
      <c r="BJ55452" s="136"/>
    </row>
    <row r="55453" spans="5:62" ht="14.25" customHeight="1" x14ac:dyDescent="0.25">
      <c r="E55453" s="113"/>
      <c r="H55453" s="133"/>
      <c r="T55453" s="133"/>
      <c r="X55453" s="131"/>
      <c r="Y55453" s="133"/>
      <c r="AJ55453" s="133"/>
      <c r="AO55453" s="135"/>
      <c r="AP55453" s="135"/>
      <c r="BJ55453" s="136"/>
    </row>
    <row r="55454" spans="5:62" ht="14.25" customHeight="1" x14ac:dyDescent="0.25">
      <c r="E55454" s="113"/>
      <c r="H55454" s="133"/>
      <c r="T55454" s="133"/>
      <c r="X55454" s="131"/>
      <c r="Y55454" s="133"/>
      <c r="AJ55454" s="133"/>
      <c r="AO55454" s="135"/>
      <c r="AP55454" s="135"/>
      <c r="BJ55454" s="136"/>
    </row>
    <row r="55455" spans="5:62" ht="14.25" customHeight="1" x14ac:dyDescent="0.25">
      <c r="E55455" s="113"/>
      <c r="H55455" s="133"/>
      <c r="T55455" s="133"/>
      <c r="X55455" s="131"/>
      <c r="Y55455" s="133"/>
      <c r="AJ55455" s="133"/>
      <c r="AO55455" s="135"/>
      <c r="AP55455" s="135"/>
      <c r="BJ55455" s="136"/>
    </row>
    <row r="55456" spans="5:62" ht="14.25" customHeight="1" x14ac:dyDescent="0.25">
      <c r="E55456" s="113"/>
      <c r="H55456" s="133"/>
      <c r="T55456" s="133"/>
      <c r="X55456" s="131"/>
      <c r="Y55456" s="133"/>
      <c r="AJ55456" s="133"/>
      <c r="AO55456" s="135"/>
      <c r="AP55456" s="135"/>
      <c r="BJ55456" s="136"/>
    </row>
    <row r="55457" spans="5:62" ht="14.25" customHeight="1" x14ac:dyDescent="0.25">
      <c r="E55457" s="113"/>
      <c r="H55457" s="133"/>
      <c r="T55457" s="133"/>
      <c r="X55457" s="131"/>
      <c r="Y55457" s="133"/>
      <c r="AJ55457" s="133"/>
      <c r="AO55457" s="135"/>
      <c r="AP55457" s="135"/>
      <c r="BJ55457" s="136"/>
    </row>
    <row r="55458" spans="5:62" ht="14.25" customHeight="1" x14ac:dyDescent="0.25">
      <c r="E55458" s="113"/>
      <c r="H55458" s="133"/>
      <c r="T55458" s="133"/>
      <c r="X55458" s="131"/>
      <c r="Y55458" s="133"/>
      <c r="AJ55458" s="133"/>
      <c r="AO55458" s="135"/>
      <c r="AP55458" s="135"/>
      <c r="BJ55458" s="136"/>
    </row>
    <row r="55459" spans="5:62" ht="14.25" customHeight="1" x14ac:dyDescent="0.25">
      <c r="E55459" s="113"/>
      <c r="H55459" s="133"/>
      <c r="T55459" s="133"/>
      <c r="X55459" s="131"/>
      <c r="Y55459" s="133"/>
      <c r="AJ55459" s="133"/>
      <c r="AO55459" s="135"/>
      <c r="AP55459" s="135"/>
      <c r="BJ55459" s="136"/>
    </row>
    <row r="55460" spans="5:62" ht="14.25" customHeight="1" x14ac:dyDescent="0.25">
      <c r="E55460" s="113"/>
      <c r="H55460" s="133"/>
      <c r="T55460" s="133"/>
      <c r="X55460" s="131"/>
      <c r="Y55460" s="133"/>
      <c r="AJ55460" s="133"/>
      <c r="AO55460" s="135"/>
      <c r="AP55460" s="135"/>
      <c r="BJ55460" s="136"/>
    </row>
    <row r="55461" spans="5:62" ht="14.25" customHeight="1" x14ac:dyDescent="0.25">
      <c r="E55461" s="113"/>
      <c r="H55461" s="133"/>
      <c r="T55461" s="133"/>
      <c r="X55461" s="131"/>
      <c r="Y55461" s="133"/>
      <c r="AJ55461" s="133"/>
      <c r="AO55461" s="135"/>
      <c r="AP55461" s="135"/>
      <c r="BJ55461" s="136"/>
    </row>
    <row r="55462" spans="5:62" ht="14.25" customHeight="1" x14ac:dyDescent="0.25">
      <c r="E55462" s="113"/>
      <c r="H55462" s="133"/>
      <c r="T55462" s="133"/>
      <c r="X55462" s="131"/>
      <c r="Y55462" s="133"/>
      <c r="AJ55462" s="133"/>
      <c r="AO55462" s="135"/>
      <c r="AP55462" s="135"/>
      <c r="BJ55462" s="136"/>
    </row>
    <row r="55463" spans="5:62" ht="14.25" customHeight="1" x14ac:dyDescent="0.25">
      <c r="E55463" s="113"/>
      <c r="H55463" s="133"/>
      <c r="T55463" s="133"/>
      <c r="X55463" s="131"/>
      <c r="Y55463" s="133"/>
      <c r="AJ55463" s="133"/>
      <c r="AO55463" s="135"/>
      <c r="AP55463" s="135"/>
      <c r="BJ55463" s="136"/>
    </row>
    <row r="55464" spans="5:62" ht="14.25" customHeight="1" x14ac:dyDescent="0.25">
      <c r="E55464" s="113"/>
      <c r="H55464" s="133"/>
      <c r="T55464" s="133"/>
      <c r="X55464" s="131"/>
      <c r="Y55464" s="133"/>
      <c r="AJ55464" s="133"/>
      <c r="AO55464" s="135"/>
      <c r="AP55464" s="135"/>
      <c r="BJ55464" s="136"/>
    </row>
    <row r="55465" spans="5:62" ht="14.25" customHeight="1" x14ac:dyDescent="0.25">
      <c r="E55465" s="113"/>
      <c r="H55465" s="133"/>
      <c r="T55465" s="133"/>
      <c r="X55465" s="131"/>
      <c r="Y55465" s="133"/>
      <c r="AJ55465" s="133"/>
      <c r="AO55465" s="135"/>
      <c r="AP55465" s="135"/>
      <c r="BJ55465" s="136"/>
    </row>
    <row r="55466" spans="5:62" ht="14.25" customHeight="1" x14ac:dyDescent="0.25">
      <c r="E55466" s="113"/>
      <c r="H55466" s="133"/>
      <c r="T55466" s="133"/>
      <c r="X55466" s="131"/>
      <c r="Y55466" s="133"/>
      <c r="AJ55466" s="133"/>
      <c r="AO55466" s="135"/>
      <c r="AP55466" s="135"/>
      <c r="BJ55466" s="136"/>
    </row>
    <row r="55467" spans="5:62" ht="14.25" customHeight="1" x14ac:dyDescent="0.25">
      <c r="E55467" s="113"/>
      <c r="H55467" s="133"/>
      <c r="T55467" s="133"/>
      <c r="X55467" s="131"/>
      <c r="Y55467" s="133"/>
      <c r="AJ55467" s="133"/>
      <c r="AO55467" s="135"/>
      <c r="AP55467" s="135"/>
      <c r="BJ55467" s="136"/>
    </row>
    <row r="55468" spans="5:62" ht="14.25" customHeight="1" x14ac:dyDescent="0.25">
      <c r="E55468" s="113"/>
      <c r="H55468" s="133"/>
      <c r="T55468" s="133"/>
      <c r="X55468" s="131"/>
      <c r="Y55468" s="133"/>
      <c r="AJ55468" s="133"/>
      <c r="AO55468" s="135"/>
      <c r="AP55468" s="135"/>
      <c r="BJ55468" s="136"/>
    </row>
    <row r="55469" spans="5:62" ht="14.25" customHeight="1" x14ac:dyDescent="0.25">
      <c r="E55469" s="113"/>
      <c r="H55469" s="133"/>
      <c r="T55469" s="133"/>
      <c r="X55469" s="131"/>
      <c r="Y55469" s="133"/>
      <c r="AJ55469" s="133"/>
      <c r="AO55469" s="135"/>
      <c r="AP55469" s="135"/>
      <c r="BJ55469" s="136"/>
    </row>
    <row r="55470" spans="5:62" ht="14.25" customHeight="1" x14ac:dyDescent="0.25">
      <c r="E55470" s="113"/>
      <c r="H55470" s="133"/>
      <c r="T55470" s="133"/>
      <c r="X55470" s="131"/>
      <c r="Y55470" s="133"/>
      <c r="AJ55470" s="133"/>
      <c r="AO55470" s="135"/>
      <c r="AP55470" s="135"/>
      <c r="BJ55470" s="136"/>
    </row>
    <row r="55471" spans="5:62" ht="14.25" customHeight="1" x14ac:dyDescent="0.25">
      <c r="E55471" s="113"/>
      <c r="H55471" s="133"/>
      <c r="T55471" s="133"/>
      <c r="X55471" s="131"/>
      <c r="Y55471" s="133"/>
      <c r="AJ55471" s="133"/>
      <c r="AO55471" s="135"/>
      <c r="AP55471" s="135"/>
      <c r="BJ55471" s="136"/>
    </row>
    <row r="55472" spans="5:62" ht="14.25" customHeight="1" x14ac:dyDescent="0.25">
      <c r="E55472" s="113"/>
      <c r="H55472" s="133"/>
      <c r="T55472" s="133"/>
      <c r="X55472" s="131"/>
      <c r="Y55472" s="133"/>
      <c r="AJ55472" s="133"/>
      <c r="AO55472" s="135"/>
      <c r="AP55472" s="135"/>
      <c r="BJ55472" s="136"/>
    </row>
    <row r="55473" spans="5:62" ht="14.25" customHeight="1" x14ac:dyDescent="0.25">
      <c r="E55473" s="113"/>
      <c r="H55473" s="133"/>
      <c r="T55473" s="133"/>
      <c r="X55473" s="131"/>
      <c r="Y55473" s="133"/>
      <c r="AJ55473" s="133"/>
      <c r="AO55473" s="135"/>
      <c r="AP55473" s="135"/>
      <c r="BJ55473" s="136"/>
    </row>
    <row r="55474" spans="5:62" ht="14.25" customHeight="1" x14ac:dyDescent="0.25">
      <c r="E55474" s="113"/>
      <c r="H55474" s="133"/>
      <c r="T55474" s="133"/>
      <c r="X55474" s="131"/>
      <c r="Y55474" s="133"/>
      <c r="AJ55474" s="133"/>
      <c r="AO55474" s="135"/>
      <c r="AP55474" s="135"/>
      <c r="BJ55474" s="136"/>
    </row>
    <row r="55475" spans="5:62" ht="14.25" customHeight="1" x14ac:dyDescent="0.25">
      <c r="E55475" s="113"/>
      <c r="H55475" s="133"/>
      <c r="T55475" s="133"/>
      <c r="X55475" s="131"/>
      <c r="Y55475" s="133"/>
      <c r="AJ55475" s="133"/>
      <c r="AO55475" s="135"/>
      <c r="AP55475" s="135"/>
      <c r="BJ55475" s="136"/>
    </row>
    <row r="55476" spans="5:62" ht="14.25" customHeight="1" x14ac:dyDescent="0.25">
      <c r="E55476" s="113"/>
      <c r="H55476" s="133"/>
      <c r="T55476" s="133"/>
      <c r="X55476" s="131"/>
      <c r="Y55476" s="133"/>
      <c r="AJ55476" s="133"/>
      <c r="AO55476" s="135"/>
      <c r="AP55476" s="135"/>
      <c r="BJ55476" s="136"/>
    </row>
    <row r="55477" spans="5:62" ht="14.25" customHeight="1" x14ac:dyDescent="0.25">
      <c r="E55477" s="113"/>
      <c r="H55477" s="133"/>
      <c r="T55477" s="133"/>
      <c r="X55477" s="131"/>
      <c r="Y55477" s="133"/>
      <c r="AJ55477" s="133"/>
      <c r="AO55477" s="135"/>
      <c r="AP55477" s="135"/>
      <c r="BJ55477" s="136"/>
    </row>
    <row r="55478" spans="5:62" ht="14.25" customHeight="1" x14ac:dyDescent="0.25">
      <c r="E55478" s="113"/>
      <c r="H55478" s="133"/>
      <c r="T55478" s="133"/>
      <c r="X55478" s="131"/>
      <c r="Y55478" s="133"/>
      <c r="AJ55478" s="133"/>
      <c r="AO55478" s="135"/>
      <c r="AP55478" s="135"/>
      <c r="BJ55478" s="136"/>
    </row>
    <row r="55479" spans="5:62" ht="14.25" customHeight="1" x14ac:dyDescent="0.25">
      <c r="E55479" s="113"/>
      <c r="H55479" s="133"/>
      <c r="T55479" s="133"/>
      <c r="X55479" s="131"/>
      <c r="Y55479" s="133"/>
      <c r="AJ55479" s="133"/>
      <c r="AO55479" s="135"/>
      <c r="AP55479" s="135"/>
      <c r="BJ55479" s="136"/>
    </row>
    <row r="55480" spans="5:62" ht="14.25" customHeight="1" x14ac:dyDescent="0.25">
      <c r="E55480" s="113"/>
      <c r="H55480" s="133"/>
      <c r="T55480" s="133"/>
      <c r="X55480" s="131"/>
      <c r="Y55480" s="133"/>
      <c r="AJ55480" s="133"/>
      <c r="AO55480" s="135"/>
      <c r="AP55480" s="135"/>
      <c r="BJ55480" s="136"/>
    </row>
    <row r="55481" spans="5:62" ht="14.25" customHeight="1" x14ac:dyDescent="0.25">
      <c r="E55481" s="113"/>
      <c r="H55481" s="133"/>
      <c r="T55481" s="133"/>
      <c r="X55481" s="131"/>
      <c r="Y55481" s="133"/>
      <c r="AJ55481" s="133"/>
      <c r="AO55481" s="135"/>
      <c r="AP55481" s="135"/>
      <c r="BJ55481" s="136"/>
    </row>
    <row r="55482" spans="5:62" ht="14.25" customHeight="1" x14ac:dyDescent="0.25">
      <c r="E55482" s="113"/>
      <c r="H55482" s="133"/>
      <c r="T55482" s="133"/>
      <c r="X55482" s="131"/>
      <c r="Y55482" s="133"/>
      <c r="AJ55482" s="133"/>
      <c r="AO55482" s="135"/>
      <c r="AP55482" s="135"/>
      <c r="BJ55482" s="136"/>
    </row>
    <row r="55483" spans="5:62" ht="14.25" customHeight="1" x14ac:dyDescent="0.25">
      <c r="E55483" s="113"/>
      <c r="H55483" s="133"/>
      <c r="T55483" s="133"/>
      <c r="X55483" s="131"/>
      <c r="Y55483" s="133"/>
      <c r="AJ55483" s="133"/>
      <c r="AO55483" s="135"/>
      <c r="AP55483" s="135"/>
      <c r="BJ55483" s="136"/>
    </row>
    <row r="55484" spans="5:62" ht="14.25" customHeight="1" x14ac:dyDescent="0.25">
      <c r="E55484" s="113"/>
      <c r="H55484" s="133"/>
      <c r="T55484" s="133"/>
      <c r="X55484" s="131"/>
      <c r="Y55484" s="133"/>
      <c r="AJ55484" s="133"/>
      <c r="AO55484" s="135"/>
      <c r="AP55484" s="135"/>
      <c r="BJ55484" s="136"/>
    </row>
    <row r="55485" spans="5:62" ht="14.25" customHeight="1" x14ac:dyDescent="0.25">
      <c r="E55485" s="113"/>
      <c r="H55485" s="133"/>
      <c r="T55485" s="133"/>
      <c r="X55485" s="131"/>
      <c r="Y55485" s="133"/>
      <c r="AJ55485" s="133"/>
      <c r="AO55485" s="135"/>
      <c r="AP55485" s="135"/>
      <c r="BJ55485" s="136"/>
    </row>
    <row r="55486" spans="5:62" ht="14.25" customHeight="1" x14ac:dyDescent="0.25">
      <c r="E55486" s="113"/>
      <c r="H55486" s="133"/>
      <c r="T55486" s="133"/>
      <c r="X55486" s="131"/>
      <c r="Y55486" s="133"/>
      <c r="AJ55486" s="133"/>
      <c r="AO55486" s="135"/>
      <c r="AP55486" s="135"/>
      <c r="BJ55486" s="136"/>
    </row>
    <row r="55487" spans="5:62" ht="14.25" customHeight="1" x14ac:dyDescent="0.25">
      <c r="E55487" s="113"/>
      <c r="H55487" s="133"/>
      <c r="T55487" s="133"/>
      <c r="X55487" s="131"/>
      <c r="Y55487" s="133"/>
      <c r="AJ55487" s="133"/>
      <c r="AO55487" s="135"/>
      <c r="AP55487" s="135"/>
      <c r="BJ55487" s="136"/>
    </row>
    <row r="55488" spans="5:62" ht="14.25" customHeight="1" x14ac:dyDescent="0.25">
      <c r="E55488" s="113"/>
      <c r="H55488" s="133"/>
      <c r="T55488" s="133"/>
      <c r="X55488" s="131"/>
      <c r="Y55488" s="133"/>
      <c r="AJ55488" s="133"/>
      <c r="AO55488" s="135"/>
      <c r="AP55488" s="135"/>
      <c r="BJ55488" s="136"/>
    </row>
    <row r="55489" spans="5:62" ht="14.25" customHeight="1" x14ac:dyDescent="0.25">
      <c r="E55489" s="113"/>
      <c r="H55489" s="133"/>
      <c r="T55489" s="133"/>
      <c r="X55489" s="131"/>
      <c r="Y55489" s="133"/>
      <c r="AJ55489" s="133"/>
      <c r="AO55489" s="135"/>
      <c r="AP55489" s="135"/>
      <c r="BJ55489" s="136"/>
    </row>
    <row r="55490" spans="5:62" ht="14.25" customHeight="1" x14ac:dyDescent="0.25">
      <c r="E55490" s="113"/>
      <c r="H55490" s="133"/>
      <c r="T55490" s="133"/>
      <c r="X55490" s="131"/>
      <c r="Y55490" s="133"/>
      <c r="AJ55490" s="133"/>
      <c r="AO55490" s="135"/>
      <c r="AP55490" s="135"/>
      <c r="BJ55490" s="136"/>
    </row>
    <row r="55491" spans="5:62" ht="14.25" customHeight="1" x14ac:dyDescent="0.25">
      <c r="E55491" s="113"/>
      <c r="H55491" s="133"/>
      <c r="T55491" s="133"/>
      <c r="X55491" s="131"/>
      <c r="Y55491" s="133"/>
      <c r="AJ55491" s="133"/>
      <c r="AO55491" s="135"/>
      <c r="AP55491" s="135"/>
      <c r="BJ55491" s="136"/>
    </row>
    <row r="55492" spans="5:62" ht="14.25" customHeight="1" x14ac:dyDescent="0.25">
      <c r="E55492" s="113"/>
      <c r="H55492" s="133"/>
      <c r="T55492" s="133"/>
      <c r="X55492" s="131"/>
      <c r="Y55492" s="133"/>
      <c r="AJ55492" s="133"/>
      <c r="AO55492" s="135"/>
      <c r="AP55492" s="135"/>
      <c r="BJ55492" s="136"/>
    </row>
    <row r="55493" spans="5:62" ht="14.25" customHeight="1" x14ac:dyDescent="0.25">
      <c r="E55493" s="113"/>
      <c r="H55493" s="133"/>
      <c r="T55493" s="133"/>
      <c r="X55493" s="131"/>
      <c r="Y55493" s="133"/>
      <c r="AJ55493" s="133"/>
      <c r="AO55493" s="135"/>
      <c r="AP55493" s="135"/>
      <c r="BJ55493" s="136"/>
    </row>
    <row r="55494" spans="5:62" ht="14.25" customHeight="1" x14ac:dyDescent="0.25">
      <c r="E55494" s="113"/>
      <c r="H55494" s="133"/>
      <c r="T55494" s="133"/>
      <c r="X55494" s="131"/>
      <c r="Y55494" s="133"/>
      <c r="AJ55494" s="133"/>
      <c r="AO55494" s="135"/>
      <c r="AP55494" s="135"/>
      <c r="BJ55494" s="136"/>
    </row>
    <row r="55495" spans="5:62" ht="14.25" customHeight="1" x14ac:dyDescent="0.25">
      <c r="E55495" s="113"/>
      <c r="H55495" s="133"/>
      <c r="T55495" s="133"/>
      <c r="X55495" s="131"/>
      <c r="Y55495" s="133"/>
      <c r="AJ55495" s="133"/>
      <c r="AO55495" s="135"/>
      <c r="AP55495" s="135"/>
      <c r="BJ55495" s="136"/>
    </row>
    <row r="55496" spans="5:62" ht="14.25" customHeight="1" x14ac:dyDescent="0.25">
      <c r="E55496" s="113"/>
      <c r="H55496" s="133"/>
      <c r="T55496" s="133"/>
      <c r="X55496" s="131"/>
      <c r="Y55496" s="133"/>
      <c r="AJ55496" s="133"/>
      <c r="AO55496" s="135"/>
      <c r="AP55496" s="135"/>
      <c r="BJ55496" s="136"/>
    </row>
    <row r="55497" spans="5:62" ht="14.25" customHeight="1" x14ac:dyDescent="0.25">
      <c r="E55497" s="113"/>
      <c r="H55497" s="133"/>
      <c r="T55497" s="133"/>
      <c r="X55497" s="131"/>
      <c r="Y55497" s="133"/>
      <c r="AJ55497" s="133"/>
      <c r="AO55497" s="135"/>
      <c r="AP55497" s="135"/>
      <c r="BJ55497" s="136"/>
    </row>
    <row r="55498" spans="5:62" ht="14.25" customHeight="1" x14ac:dyDescent="0.25">
      <c r="E55498" s="113"/>
      <c r="H55498" s="133"/>
      <c r="T55498" s="133"/>
      <c r="X55498" s="131"/>
      <c r="Y55498" s="133"/>
      <c r="AJ55498" s="133"/>
      <c r="AO55498" s="135"/>
      <c r="AP55498" s="135"/>
      <c r="BJ55498" s="136"/>
    </row>
    <row r="55499" spans="5:62" ht="14.25" customHeight="1" x14ac:dyDescent="0.25">
      <c r="E55499" s="113"/>
      <c r="H55499" s="133"/>
      <c r="T55499" s="133"/>
      <c r="X55499" s="131"/>
      <c r="Y55499" s="133"/>
      <c r="AJ55499" s="133"/>
      <c r="AO55499" s="135"/>
      <c r="AP55499" s="135"/>
      <c r="BJ55499" s="136"/>
    </row>
    <row r="55500" spans="5:62" ht="14.25" customHeight="1" x14ac:dyDescent="0.25">
      <c r="E55500" s="113"/>
      <c r="H55500" s="133"/>
      <c r="T55500" s="133"/>
      <c r="X55500" s="131"/>
      <c r="Y55500" s="133"/>
      <c r="AJ55500" s="133"/>
      <c r="AO55500" s="135"/>
      <c r="AP55500" s="135"/>
      <c r="BJ55500" s="136"/>
    </row>
    <row r="55501" spans="5:62" ht="14.25" customHeight="1" x14ac:dyDescent="0.25">
      <c r="E55501" s="113"/>
      <c r="H55501" s="133"/>
      <c r="T55501" s="133"/>
      <c r="X55501" s="131"/>
      <c r="Y55501" s="133"/>
      <c r="AJ55501" s="133"/>
      <c r="AO55501" s="135"/>
      <c r="AP55501" s="135"/>
      <c r="BJ55501" s="136"/>
    </row>
    <row r="55502" spans="5:62" ht="14.25" customHeight="1" x14ac:dyDescent="0.25">
      <c r="E55502" s="113"/>
      <c r="H55502" s="133"/>
      <c r="T55502" s="133"/>
      <c r="X55502" s="131"/>
      <c r="Y55502" s="133"/>
      <c r="AJ55502" s="133"/>
      <c r="AO55502" s="135"/>
      <c r="AP55502" s="135"/>
      <c r="BJ55502" s="136"/>
    </row>
    <row r="55503" spans="5:62" ht="14.25" customHeight="1" x14ac:dyDescent="0.25">
      <c r="E55503" s="113"/>
      <c r="H55503" s="133"/>
      <c r="T55503" s="133"/>
      <c r="X55503" s="131"/>
      <c r="Y55503" s="133"/>
      <c r="AJ55503" s="133"/>
      <c r="AO55503" s="135"/>
      <c r="AP55503" s="135"/>
      <c r="BJ55503" s="136"/>
    </row>
    <row r="55504" spans="5:62" ht="14.25" customHeight="1" x14ac:dyDescent="0.25">
      <c r="E55504" s="113"/>
      <c r="H55504" s="133"/>
      <c r="T55504" s="133"/>
      <c r="X55504" s="131"/>
      <c r="Y55504" s="133"/>
      <c r="AJ55504" s="133"/>
      <c r="AO55504" s="135"/>
      <c r="AP55504" s="135"/>
      <c r="BJ55504" s="136"/>
    </row>
    <row r="55505" spans="5:62" ht="14.25" customHeight="1" x14ac:dyDescent="0.25">
      <c r="E55505" s="113"/>
      <c r="H55505" s="133"/>
      <c r="T55505" s="133"/>
      <c r="X55505" s="131"/>
      <c r="Y55505" s="133"/>
      <c r="AJ55505" s="133"/>
      <c r="AO55505" s="135"/>
      <c r="AP55505" s="135"/>
      <c r="BJ55505" s="136"/>
    </row>
    <row r="55506" spans="5:62" ht="14.25" customHeight="1" x14ac:dyDescent="0.25">
      <c r="E55506" s="113"/>
      <c r="H55506" s="133"/>
      <c r="T55506" s="133"/>
      <c r="X55506" s="131"/>
      <c r="Y55506" s="133"/>
      <c r="AJ55506" s="133"/>
      <c r="AO55506" s="135"/>
      <c r="AP55506" s="135"/>
      <c r="BJ55506" s="136"/>
    </row>
    <row r="55507" spans="5:62" ht="14.25" customHeight="1" x14ac:dyDescent="0.25">
      <c r="E55507" s="113"/>
      <c r="H55507" s="133"/>
      <c r="T55507" s="133"/>
      <c r="X55507" s="131"/>
      <c r="Y55507" s="133"/>
      <c r="AJ55507" s="133"/>
      <c r="AO55507" s="135"/>
      <c r="AP55507" s="135"/>
      <c r="BJ55507" s="136"/>
    </row>
    <row r="55508" spans="5:62" ht="14.25" customHeight="1" x14ac:dyDescent="0.25">
      <c r="E55508" s="113"/>
      <c r="H55508" s="133"/>
      <c r="T55508" s="133"/>
      <c r="X55508" s="131"/>
      <c r="Y55508" s="133"/>
      <c r="AJ55508" s="133"/>
      <c r="AO55508" s="135"/>
      <c r="AP55508" s="135"/>
      <c r="BJ55508" s="136"/>
    </row>
    <row r="55509" spans="5:62" ht="14.25" customHeight="1" x14ac:dyDescent="0.25">
      <c r="E55509" s="113"/>
      <c r="H55509" s="133"/>
      <c r="T55509" s="133"/>
      <c r="X55509" s="131"/>
      <c r="Y55509" s="133"/>
      <c r="AJ55509" s="133"/>
      <c r="AO55509" s="135"/>
      <c r="AP55509" s="135"/>
      <c r="BJ55509" s="136"/>
    </row>
    <row r="55510" spans="5:62" ht="14.25" customHeight="1" x14ac:dyDescent="0.25">
      <c r="E55510" s="113"/>
      <c r="H55510" s="133"/>
      <c r="T55510" s="133"/>
      <c r="X55510" s="131"/>
      <c r="Y55510" s="133"/>
      <c r="AJ55510" s="133"/>
      <c r="AO55510" s="135"/>
      <c r="AP55510" s="135"/>
      <c r="BJ55510" s="136"/>
    </row>
    <row r="55511" spans="5:62" ht="14.25" customHeight="1" x14ac:dyDescent="0.25">
      <c r="E55511" s="113"/>
      <c r="H55511" s="133"/>
      <c r="T55511" s="133"/>
      <c r="X55511" s="131"/>
      <c r="Y55511" s="133"/>
      <c r="AJ55511" s="133"/>
      <c r="AO55511" s="135"/>
      <c r="AP55511" s="135"/>
      <c r="BJ55511" s="136"/>
    </row>
    <row r="55512" spans="5:62" ht="14.25" customHeight="1" x14ac:dyDescent="0.25">
      <c r="E55512" s="113"/>
      <c r="H55512" s="133"/>
      <c r="T55512" s="133"/>
      <c r="X55512" s="131"/>
      <c r="Y55512" s="133"/>
      <c r="AJ55512" s="133"/>
      <c r="AO55512" s="135"/>
      <c r="AP55512" s="135"/>
      <c r="BJ55512" s="136"/>
    </row>
    <row r="55513" spans="5:62" ht="14.25" customHeight="1" x14ac:dyDescent="0.25">
      <c r="E55513" s="113"/>
      <c r="H55513" s="133"/>
      <c r="T55513" s="133"/>
      <c r="X55513" s="131"/>
      <c r="Y55513" s="133"/>
      <c r="AJ55513" s="133"/>
      <c r="AO55513" s="135"/>
      <c r="AP55513" s="135"/>
      <c r="BJ55513" s="136"/>
    </row>
    <row r="55514" spans="5:62" ht="14.25" customHeight="1" x14ac:dyDescent="0.25">
      <c r="E55514" s="113"/>
      <c r="H55514" s="133"/>
      <c r="T55514" s="133"/>
      <c r="X55514" s="131"/>
      <c r="Y55514" s="133"/>
      <c r="AJ55514" s="133"/>
      <c r="AO55514" s="135"/>
      <c r="AP55514" s="135"/>
      <c r="BJ55514" s="136"/>
    </row>
    <row r="55515" spans="5:62" ht="14.25" customHeight="1" x14ac:dyDescent="0.25">
      <c r="E55515" s="113"/>
      <c r="H55515" s="133"/>
      <c r="T55515" s="133"/>
      <c r="X55515" s="131"/>
      <c r="Y55515" s="133"/>
      <c r="AJ55515" s="133"/>
      <c r="AO55515" s="135"/>
      <c r="AP55515" s="135"/>
      <c r="BJ55515" s="136"/>
    </row>
    <row r="55516" spans="5:62" ht="14.25" customHeight="1" x14ac:dyDescent="0.25">
      <c r="E55516" s="113"/>
      <c r="H55516" s="133"/>
      <c r="T55516" s="133"/>
      <c r="X55516" s="131"/>
      <c r="Y55516" s="133"/>
      <c r="AJ55516" s="133"/>
      <c r="AO55516" s="135"/>
      <c r="AP55516" s="135"/>
      <c r="BJ55516" s="136"/>
    </row>
    <row r="55517" spans="5:62" ht="14.25" customHeight="1" x14ac:dyDescent="0.25">
      <c r="E55517" s="113"/>
      <c r="H55517" s="133"/>
      <c r="T55517" s="133"/>
      <c r="X55517" s="131"/>
      <c r="Y55517" s="133"/>
      <c r="AJ55517" s="133"/>
      <c r="AO55517" s="135"/>
      <c r="AP55517" s="135"/>
      <c r="BJ55517" s="136"/>
    </row>
    <row r="55518" spans="5:62" ht="14.25" customHeight="1" x14ac:dyDescent="0.25">
      <c r="E55518" s="113"/>
      <c r="H55518" s="133"/>
      <c r="T55518" s="133"/>
      <c r="X55518" s="131"/>
      <c r="Y55518" s="133"/>
      <c r="AJ55518" s="133"/>
      <c r="AO55518" s="135"/>
      <c r="AP55518" s="135"/>
      <c r="BJ55518" s="136"/>
    </row>
    <row r="55519" spans="5:62" ht="14.25" customHeight="1" x14ac:dyDescent="0.25">
      <c r="E55519" s="113"/>
      <c r="H55519" s="133"/>
      <c r="T55519" s="133"/>
      <c r="X55519" s="131"/>
      <c r="Y55519" s="133"/>
      <c r="AJ55519" s="133"/>
      <c r="AO55519" s="135"/>
      <c r="AP55519" s="135"/>
      <c r="BJ55519" s="136"/>
    </row>
    <row r="55520" spans="5:62" ht="14.25" customHeight="1" x14ac:dyDescent="0.25">
      <c r="E55520" s="113"/>
      <c r="H55520" s="133"/>
      <c r="T55520" s="133"/>
      <c r="X55520" s="131"/>
      <c r="Y55520" s="133"/>
      <c r="AJ55520" s="133"/>
      <c r="AO55520" s="135"/>
      <c r="AP55520" s="135"/>
      <c r="BJ55520" s="136"/>
    </row>
    <row r="55521" spans="5:62" ht="14.25" customHeight="1" x14ac:dyDescent="0.25">
      <c r="E55521" s="113"/>
      <c r="H55521" s="133"/>
      <c r="T55521" s="133"/>
      <c r="X55521" s="131"/>
      <c r="Y55521" s="133"/>
      <c r="AJ55521" s="133"/>
      <c r="AO55521" s="135"/>
      <c r="AP55521" s="135"/>
      <c r="BJ55521" s="136"/>
    </row>
    <row r="55522" spans="5:62" ht="14.25" customHeight="1" x14ac:dyDescent="0.25">
      <c r="E55522" s="113"/>
      <c r="H55522" s="133"/>
      <c r="T55522" s="133"/>
      <c r="X55522" s="131"/>
      <c r="Y55522" s="133"/>
      <c r="AJ55522" s="133"/>
      <c r="AO55522" s="135"/>
      <c r="AP55522" s="135"/>
      <c r="BJ55522" s="136"/>
    </row>
    <row r="55523" spans="5:62" ht="14.25" customHeight="1" x14ac:dyDescent="0.25">
      <c r="E55523" s="113"/>
      <c r="H55523" s="133"/>
      <c r="T55523" s="133"/>
      <c r="X55523" s="131"/>
      <c r="Y55523" s="133"/>
      <c r="AJ55523" s="133"/>
      <c r="AO55523" s="135"/>
      <c r="AP55523" s="135"/>
      <c r="BJ55523" s="136"/>
    </row>
    <row r="55524" spans="5:62" ht="14.25" customHeight="1" x14ac:dyDescent="0.25">
      <c r="E55524" s="113"/>
      <c r="H55524" s="133"/>
      <c r="T55524" s="133"/>
      <c r="X55524" s="131"/>
      <c r="Y55524" s="133"/>
      <c r="AJ55524" s="133"/>
      <c r="AO55524" s="135"/>
      <c r="AP55524" s="135"/>
      <c r="BJ55524" s="136"/>
    </row>
    <row r="55525" spans="5:62" ht="14.25" customHeight="1" x14ac:dyDescent="0.25">
      <c r="E55525" s="113"/>
      <c r="H55525" s="133"/>
      <c r="T55525" s="133"/>
      <c r="X55525" s="131"/>
      <c r="Y55525" s="133"/>
      <c r="AJ55525" s="133"/>
      <c r="AO55525" s="135"/>
      <c r="AP55525" s="135"/>
      <c r="BJ55525" s="136"/>
    </row>
    <row r="55526" spans="5:62" ht="14.25" customHeight="1" x14ac:dyDescent="0.25">
      <c r="E55526" s="113"/>
      <c r="H55526" s="133"/>
      <c r="T55526" s="133"/>
      <c r="X55526" s="131"/>
      <c r="Y55526" s="133"/>
      <c r="AJ55526" s="133"/>
      <c r="AO55526" s="135"/>
      <c r="AP55526" s="135"/>
      <c r="BJ55526" s="136"/>
    </row>
    <row r="55527" spans="5:62" ht="14.25" customHeight="1" x14ac:dyDescent="0.25">
      <c r="E55527" s="113"/>
      <c r="H55527" s="133"/>
      <c r="T55527" s="133"/>
      <c r="X55527" s="131"/>
      <c r="Y55527" s="133"/>
      <c r="AJ55527" s="133"/>
      <c r="AO55527" s="135"/>
      <c r="AP55527" s="135"/>
      <c r="BJ55527" s="136"/>
    </row>
    <row r="55528" spans="5:62" ht="14.25" customHeight="1" x14ac:dyDescent="0.25">
      <c r="E55528" s="113"/>
      <c r="H55528" s="133"/>
      <c r="T55528" s="133"/>
      <c r="X55528" s="131"/>
      <c r="Y55528" s="133"/>
      <c r="AJ55528" s="133"/>
      <c r="AO55528" s="135"/>
      <c r="AP55528" s="135"/>
      <c r="BJ55528" s="136"/>
    </row>
    <row r="55529" spans="5:62" ht="14.25" customHeight="1" x14ac:dyDescent="0.25">
      <c r="E55529" s="113"/>
      <c r="H55529" s="133"/>
      <c r="T55529" s="133"/>
      <c r="X55529" s="131"/>
      <c r="Y55529" s="133"/>
      <c r="AJ55529" s="133"/>
      <c r="AO55529" s="135"/>
      <c r="AP55529" s="135"/>
      <c r="BJ55529" s="136"/>
    </row>
    <row r="55530" spans="5:62" ht="14.25" customHeight="1" x14ac:dyDescent="0.25">
      <c r="E55530" s="113"/>
      <c r="H55530" s="133"/>
      <c r="T55530" s="133"/>
      <c r="X55530" s="131"/>
      <c r="Y55530" s="133"/>
      <c r="AJ55530" s="133"/>
      <c r="AO55530" s="135"/>
      <c r="AP55530" s="135"/>
      <c r="BJ55530" s="136"/>
    </row>
    <row r="55531" spans="5:62" ht="14.25" customHeight="1" x14ac:dyDescent="0.25">
      <c r="E55531" s="113"/>
      <c r="H55531" s="133"/>
      <c r="T55531" s="133"/>
      <c r="X55531" s="131"/>
      <c r="Y55531" s="133"/>
      <c r="AJ55531" s="133"/>
      <c r="AO55531" s="135"/>
      <c r="AP55531" s="135"/>
      <c r="BJ55531" s="136"/>
    </row>
    <row r="55532" spans="5:62" ht="14.25" customHeight="1" x14ac:dyDescent="0.25">
      <c r="E55532" s="113"/>
      <c r="H55532" s="133"/>
      <c r="T55532" s="133"/>
      <c r="X55532" s="131"/>
      <c r="Y55532" s="133"/>
      <c r="AJ55532" s="133"/>
      <c r="AO55532" s="135"/>
      <c r="AP55532" s="135"/>
      <c r="BJ55532" s="136"/>
    </row>
    <row r="55533" spans="5:62" ht="14.25" customHeight="1" x14ac:dyDescent="0.25">
      <c r="E55533" s="113"/>
      <c r="H55533" s="133"/>
      <c r="T55533" s="133"/>
      <c r="X55533" s="131"/>
      <c r="Y55533" s="133"/>
      <c r="AJ55533" s="133"/>
      <c r="AO55533" s="135"/>
      <c r="AP55533" s="135"/>
      <c r="BJ55533" s="136"/>
    </row>
    <row r="55534" spans="5:62" ht="14.25" customHeight="1" x14ac:dyDescent="0.25">
      <c r="E55534" s="113"/>
      <c r="H55534" s="133"/>
      <c r="T55534" s="133"/>
      <c r="X55534" s="131"/>
      <c r="Y55534" s="133"/>
      <c r="AJ55534" s="133"/>
      <c r="AO55534" s="135"/>
      <c r="AP55534" s="135"/>
      <c r="BJ55534" s="136"/>
    </row>
    <row r="55535" spans="5:62" ht="14.25" customHeight="1" x14ac:dyDescent="0.25">
      <c r="E55535" s="113"/>
      <c r="H55535" s="133"/>
      <c r="T55535" s="133"/>
      <c r="X55535" s="131"/>
      <c r="Y55535" s="133"/>
      <c r="AJ55535" s="133"/>
      <c r="AO55535" s="135"/>
      <c r="AP55535" s="135"/>
      <c r="BJ55535" s="136"/>
    </row>
    <row r="55536" spans="5:62" ht="14.25" customHeight="1" x14ac:dyDescent="0.25">
      <c r="E55536" s="113"/>
      <c r="H55536" s="133"/>
      <c r="T55536" s="133"/>
      <c r="X55536" s="131"/>
      <c r="Y55536" s="133"/>
      <c r="AJ55536" s="133"/>
      <c r="AO55536" s="135"/>
      <c r="AP55536" s="135"/>
      <c r="BJ55536" s="136"/>
    </row>
    <row r="55537" spans="5:62" ht="14.25" customHeight="1" x14ac:dyDescent="0.25">
      <c r="E55537" s="113"/>
      <c r="H55537" s="133"/>
      <c r="T55537" s="133"/>
      <c r="X55537" s="131"/>
      <c r="Y55537" s="133"/>
      <c r="AJ55537" s="133"/>
      <c r="AO55537" s="135"/>
      <c r="AP55537" s="135"/>
      <c r="BJ55537" s="136"/>
    </row>
    <row r="55538" spans="5:62" ht="14.25" customHeight="1" x14ac:dyDescent="0.25">
      <c r="E55538" s="113"/>
      <c r="H55538" s="133"/>
      <c r="T55538" s="133"/>
      <c r="X55538" s="131"/>
      <c r="Y55538" s="133"/>
      <c r="AJ55538" s="133"/>
      <c r="AO55538" s="135"/>
      <c r="AP55538" s="135"/>
      <c r="BJ55538" s="136"/>
    </row>
    <row r="55539" spans="5:62" ht="14.25" customHeight="1" x14ac:dyDescent="0.25">
      <c r="E55539" s="113"/>
      <c r="H55539" s="133"/>
      <c r="T55539" s="133"/>
      <c r="X55539" s="131"/>
      <c r="Y55539" s="133"/>
      <c r="AJ55539" s="133"/>
      <c r="AO55539" s="135"/>
      <c r="AP55539" s="135"/>
      <c r="BJ55539" s="136"/>
    </row>
    <row r="55540" spans="5:62" ht="14.25" customHeight="1" x14ac:dyDescent="0.25">
      <c r="E55540" s="113"/>
      <c r="H55540" s="133"/>
      <c r="T55540" s="133"/>
      <c r="X55540" s="131"/>
      <c r="Y55540" s="133"/>
      <c r="AJ55540" s="133"/>
      <c r="AO55540" s="135"/>
      <c r="AP55540" s="135"/>
      <c r="BJ55540" s="136"/>
    </row>
    <row r="55541" spans="5:62" ht="14.25" customHeight="1" x14ac:dyDescent="0.25">
      <c r="E55541" s="113"/>
      <c r="H55541" s="133"/>
      <c r="T55541" s="133"/>
      <c r="X55541" s="131"/>
      <c r="Y55541" s="133"/>
      <c r="AJ55541" s="133"/>
      <c r="AO55541" s="135"/>
      <c r="AP55541" s="135"/>
      <c r="BJ55541" s="136"/>
    </row>
    <row r="55542" spans="5:62" ht="14.25" customHeight="1" x14ac:dyDescent="0.25">
      <c r="E55542" s="113"/>
      <c r="H55542" s="133"/>
      <c r="T55542" s="133"/>
      <c r="X55542" s="131"/>
      <c r="Y55542" s="133"/>
      <c r="AJ55542" s="133"/>
      <c r="AO55542" s="135"/>
      <c r="AP55542" s="135"/>
      <c r="BJ55542" s="136"/>
    </row>
    <row r="55543" spans="5:62" ht="14.25" customHeight="1" x14ac:dyDescent="0.25">
      <c r="E55543" s="113"/>
      <c r="H55543" s="133"/>
      <c r="T55543" s="133"/>
      <c r="X55543" s="131"/>
      <c r="Y55543" s="133"/>
      <c r="AJ55543" s="133"/>
      <c r="AO55543" s="135"/>
      <c r="AP55543" s="135"/>
      <c r="BJ55543" s="136"/>
    </row>
    <row r="55544" spans="5:62" ht="14.25" customHeight="1" x14ac:dyDescent="0.25">
      <c r="E55544" s="113"/>
      <c r="H55544" s="133"/>
      <c r="T55544" s="133"/>
      <c r="X55544" s="131"/>
      <c r="Y55544" s="133"/>
      <c r="AJ55544" s="133"/>
      <c r="AO55544" s="135"/>
      <c r="AP55544" s="135"/>
      <c r="BJ55544" s="136"/>
    </row>
    <row r="55545" spans="5:62" ht="14.25" customHeight="1" x14ac:dyDescent="0.25">
      <c r="E55545" s="113"/>
      <c r="H55545" s="133"/>
      <c r="T55545" s="133"/>
      <c r="X55545" s="131"/>
      <c r="Y55545" s="133"/>
      <c r="AJ55545" s="133"/>
      <c r="AO55545" s="135"/>
      <c r="AP55545" s="135"/>
      <c r="BJ55545" s="136"/>
    </row>
    <row r="55546" spans="5:62" ht="14.25" customHeight="1" x14ac:dyDescent="0.25">
      <c r="E55546" s="113"/>
      <c r="H55546" s="133"/>
      <c r="T55546" s="133"/>
      <c r="X55546" s="131"/>
      <c r="Y55546" s="133"/>
      <c r="AJ55546" s="133"/>
      <c r="AO55546" s="135"/>
      <c r="AP55546" s="135"/>
      <c r="BJ55546" s="136"/>
    </row>
    <row r="55547" spans="5:62" ht="14.25" customHeight="1" x14ac:dyDescent="0.25">
      <c r="E55547" s="113"/>
      <c r="H55547" s="133"/>
      <c r="T55547" s="133"/>
      <c r="X55547" s="131"/>
      <c r="Y55547" s="133"/>
      <c r="AJ55547" s="133"/>
      <c r="AO55547" s="135"/>
      <c r="AP55547" s="135"/>
      <c r="BJ55547" s="136"/>
    </row>
    <row r="55548" spans="5:62" ht="14.25" customHeight="1" x14ac:dyDescent="0.25">
      <c r="E55548" s="113"/>
      <c r="H55548" s="133"/>
      <c r="T55548" s="133"/>
      <c r="X55548" s="131"/>
      <c r="Y55548" s="133"/>
      <c r="AJ55548" s="133"/>
      <c r="AO55548" s="135"/>
      <c r="AP55548" s="135"/>
      <c r="BJ55548" s="136"/>
    </row>
    <row r="55549" spans="5:62" ht="14.25" customHeight="1" x14ac:dyDescent="0.25">
      <c r="E55549" s="113"/>
      <c r="H55549" s="133"/>
      <c r="T55549" s="133"/>
      <c r="X55549" s="131"/>
      <c r="Y55549" s="133"/>
      <c r="AJ55549" s="133"/>
      <c r="AO55549" s="135"/>
      <c r="AP55549" s="135"/>
      <c r="BJ55549" s="136"/>
    </row>
    <row r="55550" spans="5:62" ht="14.25" customHeight="1" x14ac:dyDescent="0.25">
      <c r="E55550" s="113"/>
      <c r="H55550" s="133"/>
      <c r="T55550" s="133"/>
      <c r="X55550" s="131"/>
      <c r="Y55550" s="133"/>
      <c r="AJ55550" s="133"/>
      <c r="AO55550" s="135"/>
      <c r="AP55550" s="135"/>
      <c r="BJ55550" s="136"/>
    </row>
    <row r="55551" spans="5:62" ht="14.25" customHeight="1" x14ac:dyDescent="0.25">
      <c r="E55551" s="113"/>
      <c r="H55551" s="133"/>
      <c r="T55551" s="133"/>
      <c r="X55551" s="131"/>
      <c r="Y55551" s="133"/>
      <c r="AJ55551" s="133"/>
      <c r="AO55551" s="135"/>
      <c r="AP55551" s="135"/>
      <c r="BJ55551" s="136"/>
    </row>
    <row r="55552" spans="5:62" ht="14.25" customHeight="1" x14ac:dyDescent="0.25">
      <c r="E55552" s="113"/>
      <c r="H55552" s="133"/>
      <c r="T55552" s="133"/>
      <c r="X55552" s="131"/>
      <c r="Y55552" s="133"/>
      <c r="AJ55552" s="133"/>
      <c r="AO55552" s="135"/>
      <c r="AP55552" s="135"/>
      <c r="BJ55552" s="136"/>
    </row>
    <row r="55553" spans="5:62" ht="14.25" customHeight="1" x14ac:dyDescent="0.25">
      <c r="E55553" s="113"/>
      <c r="H55553" s="133"/>
      <c r="T55553" s="133"/>
      <c r="X55553" s="131"/>
      <c r="Y55553" s="133"/>
      <c r="AJ55553" s="133"/>
      <c r="AO55553" s="135"/>
      <c r="AP55553" s="135"/>
      <c r="BJ55553" s="136"/>
    </row>
    <row r="55554" spans="5:62" ht="14.25" customHeight="1" x14ac:dyDescent="0.25">
      <c r="E55554" s="113"/>
      <c r="H55554" s="133"/>
      <c r="T55554" s="133"/>
      <c r="X55554" s="131"/>
      <c r="Y55554" s="133"/>
      <c r="AJ55554" s="133"/>
      <c r="AO55554" s="135"/>
      <c r="AP55554" s="135"/>
      <c r="BJ55554" s="136"/>
    </row>
    <row r="55555" spans="5:62" ht="14.25" customHeight="1" x14ac:dyDescent="0.25">
      <c r="E55555" s="113"/>
      <c r="H55555" s="133"/>
      <c r="T55555" s="133"/>
      <c r="X55555" s="131"/>
      <c r="Y55555" s="133"/>
      <c r="AJ55555" s="133"/>
      <c r="AO55555" s="135"/>
      <c r="AP55555" s="135"/>
      <c r="BJ55555" s="136"/>
    </row>
    <row r="55556" spans="5:62" ht="14.25" customHeight="1" x14ac:dyDescent="0.25">
      <c r="E55556" s="113"/>
      <c r="H55556" s="133"/>
      <c r="T55556" s="133"/>
      <c r="X55556" s="131"/>
      <c r="Y55556" s="133"/>
      <c r="AJ55556" s="133"/>
      <c r="AO55556" s="135"/>
      <c r="AP55556" s="135"/>
      <c r="BJ55556" s="136"/>
    </row>
    <row r="55557" spans="5:62" ht="14.25" customHeight="1" x14ac:dyDescent="0.25">
      <c r="E55557" s="113"/>
      <c r="H55557" s="133"/>
      <c r="T55557" s="133"/>
      <c r="X55557" s="131"/>
      <c r="Y55557" s="133"/>
      <c r="AJ55557" s="133"/>
      <c r="AO55557" s="135"/>
      <c r="AP55557" s="135"/>
      <c r="BJ55557" s="136"/>
    </row>
    <row r="55558" spans="5:62" ht="14.25" customHeight="1" x14ac:dyDescent="0.25">
      <c r="E55558" s="113"/>
      <c r="H55558" s="133"/>
      <c r="T55558" s="133"/>
      <c r="X55558" s="131"/>
      <c r="Y55558" s="133"/>
      <c r="AJ55558" s="133"/>
      <c r="AO55558" s="135"/>
      <c r="AP55558" s="135"/>
      <c r="BJ55558" s="136"/>
    </row>
    <row r="55559" spans="5:62" ht="14.25" customHeight="1" x14ac:dyDescent="0.25">
      <c r="E55559" s="113"/>
      <c r="H55559" s="133"/>
      <c r="T55559" s="133"/>
      <c r="X55559" s="131"/>
      <c r="Y55559" s="133"/>
      <c r="AJ55559" s="133"/>
      <c r="AO55559" s="135"/>
      <c r="AP55559" s="135"/>
      <c r="BJ55559" s="136"/>
    </row>
    <row r="55560" spans="5:62" ht="14.25" customHeight="1" x14ac:dyDescent="0.25">
      <c r="E55560" s="113"/>
      <c r="H55560" s="133"/>
      <c r="T55560" s="133"/>
      <c r="X55560" s="131"/>
      <c r="Y55560" s="133"/>
      <c r="AJ55560" s="133"/>
      <c r="AO55560" s="135"/>
      <c r="AP55560" s="135"/>
      <c r="BJ55560" s="136"/>
    </row>
    <row r="55561" spans="5:62" ht="14.25" customHeight="1" x14ac:dyDescent="0.25">
      <c r="E55561" s="113"/>
      <c r="H55561" s="133"/>
      <c r="T55561" s="133"/>
      <c r="X55561" s="131"/>
      <c r="Y55561" s="133"/>
      <c r="AJ55561" s="133"/>
      <c r="AO55561" s="135"/>
      <c r="AP55561" s="135"/>
      <c r="BJ55561" s="136"/>
    </row>
    <row r="55562" spans="5:62" ht="14.25" customHeight="1" x14ac:dyDescent="0.25">
      <c r="E55562" s="113"/>
      <c r="H55562" s="133"/>
      <c r="T55562" s="133"/>
      <c r="X55562" s="131"/>
      <c r="Y55562" s="133"/>
      <c r="AJ55562" s="133"/>
      <c r="AO55562" s="135"/>
      <c r="AP55562" s="135"/>
      <c r="BJ55562" s="136"/>
    </row>
    <row r="55563" spans="5:62" ht="14.25" customHeight="1" x14ac:dyDescent="0.25">
      <c r="E55563" s="113"/>
      <c r="H55563" s="133"/>
      <c r="T55563" s="133"/>
      <c r="X55563" s="131"/>
      <c r="Y55563" s="133"/>
      <c r="AJ55563" s="133"/>
      <c r="AO55563" s="135"/>
      <c r="AP55563" s="135"/>
      <c r="BJ55563" s="136"/>
    </row>
    <row r="55564" spans="5:62" ht="14.25" customHeight="1" x14ac:dyDescent="0.25">
      <c r="E55564" s="113"/>
      <c r="H55564" s="133"/>
      <c r="T55564" s="133"/>
      <c r="X55564" s="131"/>
      <c r="Y55564" s="133"/>
      <c r="AJ55564" s="133"/>
      <c r="AO55564" s="135"/>
      <c r="AP55564" s="135"/>
      <c r="BJ55564" s="136"/>
    </row>
    <row r="55565" spans="5:62" ht="14.25" customHeight="1" x14ac:dyDescent="0.25">
      <c r="E55565" s="113"/>
      <c r="H55565" s="133"/>
      <c r="T55565" s="133"/>
      <c r="X55565" s="131"/>
      <c r="Y55565" s="133"/>
      <c r="AJ55565" s="133"/>
      <c r="AO55565" s="135"/>
      <c r="AP55565" s="135"/>
      <c r="BJ55565" s="136"/>
    </row>
    <row r="55566" spans="5:62" ht="14.25" customHeight="1" x14ac:dyDescent="0.25">
      <c r="E55566" s="113"/>
      <c r="H55566" s="133"/>
      <c r="T55566" s="133"/>
      <c r="X55566" s="131"/>
      <c r="Y55566" s="133"/>
      <c r="AJ55566" s="133"/>
      <c r="AO55566" s="135"/>
      <c r="AP55566" s="135"/>
      <c r="BJ55566" s="136"/>
    </row>
    <row r="55567" spans="5:62" ht="14.25" customHeight="1" x14ac:dyDescent="0.25">
      <c r="E55567" s="113"/>
      <c r="H55567" s="133"/>
      <c r="T55567" s="133"/>
      <c r="X55567" s="131"/>
      <c r="Y55567" s="133"/>
      <c r="AJ55567" s="133"/>
      <c r="AO55567" s="135"/>
      <c r="AP55567" s="135"/>
      <c r="BJ55567" s="136"/>
    </row>
    <row r="55568" spans="5:62" ht="14.25" customHeight="1" x14ac:dyDescent="0.25">
      <c r="E55568" s="113"/>
      <c r="H55568" s="133"/>
      <c r="T55568" s="133"/>
      <c r="X55568" s="131"/>
      <c r="Y55568" s="133"/>
      <c r="AJ55568" s="133"/>
      <c r="AO55568" s="135"/>
      <c r="AP55568" s="135"/>
      <c r="BJ55568" s="136"/>
    </row>
    <row r="55569" spans="5:62" ht="14.25" customHeight="1" x14ac:dyDescent="0.25">
      <c r="E55569" s="113"/>
      <c r="H55569" s="133"/>
      <c r="T55569" s="133"/>
      <c r="X55569" s="131"/>
      <c r="Y55569" s="133"/>
      <c r="AJ55569" s="133"/>
      <c r="AO55569" s="135"/>
      <c r="AP55569" s="135"/>
      <c r="BJ55569" s="136"/>
    </row>
    <row r="55570" spans="5:62" ht="14.25" customHeight="1" x14ac:dyDescent="0.25">
      <c r="E55570" s="113"/>
      <c r="H55570" s="133"/>
      <c r="T55570" s="133"/>
      <c r="X55570" s="131"/>
      <c r="Y55570" s="133"/>
      <c r="AJ55570" s="133"/>
      <c r="AO55570" s="135"/>
      <c r="AP55570" s="135"/>
      <c r="BJ55570" s="136"/>
    </row>
    <row r="55571" spans="5:62" ht="14.25" customHeight="1" x14ac:dyDescent="0.25">
      <c r="E55571" s="113"/>
      <c r="H55571" s="133"/>
      <c r="T55571" s="133"/>
      <c r="X55571" s="131"/>
      <c r="Y55571" s="133"/>
      <c r="AJ55571" s="133"/>
      <c r="AO55571" s="135"/>
      <c r="AP55571" s="135"/>
      <c r="BJ55571" s="136"/>
    </row>
    <row r="55572" spans="5:62" ht="14.25" customHeight="1" x14ac:dyDescent="0.25">
      <c r="E55572" s="113"/>
      <c r="H55572" s="133"/>
      <c r="T55572" s="133"/>
      <c r="X55572" s="131"/>
      <c r="Y55572" s="133"/>
      <c r="AJ55572" s="133"/>
      <c r="AO55572" s="135"/>
      <c r="AP55572" s="135"/>
      <c r="BJ55572" s="136"/>
    </row>
    <row r="55573" spans="5:62" ht="14.25" customHeight="1" x14ac:dyDescent="0.25">
      <c r="E55573" s="113"/>
      <c r="H55573" s="133"/>
      <c r="T55573" s="133"/>
      <c r="X55573" s="131"/>
      <c r="Y55573" s="133"/>
      <c r="AJ55573" s="133"/>
      <c r="AO55573" s="135"/>
      <c r="AP55573" s="135"/>
      <c r="BJ55573" s="136"/>
    </row>
    <row r="55574" spans="5:62" ht="14.25" customHeight="1" x14ac:dyDescent="0.25">
      <c r="E55574" s="113"/>
      <c r="H55574" s="133"/>
      <c r="T55574" s="133"/>
      <c r="X55574" s="131"/>
      <c r="Y55574" s="133"/>
      <c r="AJ55574" s="133"/>
      <c r="AO55574" s="135"/>
      <c r="AP55574" s="135"/>
      <c r="BJ55574" s="136"/>
    </row>
    <row r="55575" spans="5:62" ht="14.25" customHeight="1" x14ac:dyDescent="0.25">
      <c r="E55575" s="113"/>
      <c r="H55575" s="133"/>
      <c r="T55575" s="133"/>
      <c r="X55575" s="131"/>
      <c r="Y55575" s="133"/>
      <c r="AJ55575" s="133"/>
      <c r="AO55575" s="135"/>
      <c r="AP55575" s="135"/>
      <c r="BJ55575" s="136"/>
    </row>
    <row r="55576" spans="5:62" ht="14.25" customHeight="1" x14ac:dyDescent="0.25">
      <c r="E55576" s="113"/>
      <c r="H55576" s="133"/>
      <c r="T55576" s="133"/>
      <c r="X55576" s="131"/>
      <c r="Y55576" s="133"/>
      <c r="AJ55576" s="133"/>
      <c r="AO55576" s="135"/>
      <c r="AP55576" s="135"/>
      <c r="BJ55576" s="136"/>
    </row>
    <row r="55577" spans="5:62" ht="14.25" customHeight="1" x14ac:dyDescent="0.25">
      <c r="E55577" s="113"/>
      <c r="H55577" s="133"/>
      <c r="T55577" s="133"/>
      <c r="X55577" s="131"/>
      <c r="Y55577" s="133"/>
      <c r="AJ55577" s="133"/>
      <c r="AO55577" s="135"/>
      <c r="AP55577" s="135"/>
      <c r="BJ55577" s="136"/>
    </row>
    <row r="55578" spans="5:62" ht="14.25" customHeight="1" x14ac:dyDescent="0.25">
      <c r="E55578" s="113"/>
      <c r="H55578" s="133"/>
      <c r="T55578" s="133"/>
      <c r="X55578" s="131"/>
      <c r="Y55578" s="133"/>
      <c r="AJ55578" s="133"/>
      <c r="AO55578" s="135"/>
      <c r="AP55578" s="135"/>
      <c r="BJ55578" s="136"/>
    </row>
    <row r="55579" spans="5:62" ht="14.25" customHeight="1" x14ac:dyDescent="0.25">
      <c r="E55579" s="113"/>
      <c r="H55579" s="133"/>
      <c r="T55579" s="133"/>
      <c r="X55579" s="131"/>
      <c r="Y55579" s="133"/>
      <c r="AJ55579" s="133"/>
      <c r="AO55579" s="135"/>
      <c r="AP55579" s="135"/>
      <c r="BJ55579" s="136"/>
    </row>
    <row r="55580" spans="5:62" ht="14.25" customHeight="1" x14ac:dyDescent="0.25">
      <c r="E55580" s="113"/>
      <c r="H55580" s="133"/>
      <c r="T55580" s="133"/>
      <c r="X55580" s="131"/>
      <c r="Y55580" s="133"/>
      <c r="AJ55580" s="133"/>
      <c r="AO55580" s="135"/>
      <c r="AP55580" s="135"/>
      <c r="BJ55580" s="136"/>
    </row>
    <row r="55581" spans="5:62" ht="14.25" customHeight="1" x14ac:dyDescent="0.25">
      <c r="E55581" s="113"/>
      <c r="H55581" s="133"/>
      <c r="T55581" s="133"/>
      <c r="X55581" s="131"/>
      <c r="Y55581" s="133"/>
      <c r="AJ55581" s="133"/>
      <c r="AO55581" s="135"/>
      <c r="AP55581" s="135"/>
      <c r="BJ55581" s="136"/>
    </row>
    <row r="55582" spans="5:62" ht="14.25" customHeight="1" x14ac:dyDescent="0.25">
      <c r="E55582" s="113"/>
      <c r="H55582" s="133"/>
      <c r="T55582" s="133"/>
      <c r="X55582" s="131"/>
      <c r="Y55582" s="133"/>
      <c r="AJ55582" s="133"/>
      <c r="AO55582" s="135"/>
      <c r="AP55582" s="135"/>
      <c r="BJ55582" s="136"/>
    </row>
    <row r="55583" spans="5:62" ht="14.25" customHeight="1" x14ac:dyDescent="0.25">
      <c r="E55583" s="113"/>
      <c r="H55583" s="133"/>
      <c r="T55583" s="133"/>
      <c r="X55583" s="131"/>
      <c r="Y55583" s="133"/>
      <c r="AJ55583" s="133"/>
      <c r="AO55583" s="135"/>
      <c r="AP55583" s="135"/>
      <c r="BJ55583" s="136"/>
    </row>
    <row r="55584" spans="5:62" ht="14.25" customHeight="1" x14ac:dyDescent="0.25">
      <c r="E55584" s="113"/>
      <c r="H55584" s="133"/>
      <c r="T55584" s="133"/>
      <c r="X55584" s="131"/>
      <c r="Y55584" s="133"/>
      <c r="AJ55584" s="133"/>
      <c r="AO55584" s="135"/>
      <c r="AP55584" s="135"/>
      <c r="BJ55584" s="136"/>
    </row>
    <row r="55585" spans="5:62" ht="14.25" customHeight="1" x14ac:dyDescent="0.25">
      <c r="E55585" s="113"/>
      <c r="H55585" s="133"/>
      <c r="T55585" s="133"/>
      <c r="X55585" s="131"/>
      <c r="Y55585" s="133"/>
      <c r="AJ55585" s="133"/>
      <c r="AO55585" s="135"/>
      <c r="AP55585" s="135"/>
      <c r="BJ55585" s="136"/>
    </row>
    <row r="55586" spans="5:62" ht="14.25" customHeight="1" x14ac:dyDescent="0.25">
      <c r="E55586" s="113"/>
      <c r="H55586" s="133"/>
      <c r="T55586" s="133"/>
      <c r="X55586" s="131"/>
      <c r="Y55586" s="133"/>
      <c r="AJ55586" s="133"/>
      <c r="AO55586" s="135"/>
      <c r="AP55586" s="135"/>
      <c r="BJ55586" s="136"/>
    </row>
    <row r="55587" spans="5:62" ht="14.25" customHeight="1" x14ac:dyDescent="0.25">
      <c r="E55587" s="113"/>
      <c r="H55587" s="133"/>
      <c r="T55587" s="133"/>
      <c r="X55587" s="131"/>
      <c r="Y55587" s="133"/>
      <c r="AJ55587" s="133"/>
      <c r="AO55587" s="135"/>
      <c r="AP55587" s="135"/>
      <c r="BJ55587" s="136"/>
    </row>
    <row r="55588" spans="5:62" ht="14.25" customHeight="1" x14ac:dyDescent="0.25">
      <c r="E55588" s="113"/>
      <c r="H55588" s="133"/>
      <c r="T55588" s="133"/>
      <c r="X55588" s="131"/>
      <c r="Y55588" s="133"/>
      <c r="AJ55588" s="133"/>
      <c r="AO55588" s="135"/>
      <c r="AP55588" s="135"/>
      <c r="BJ55588" s="136"/>
    </row>
    <row r="55589" spans="5:62" ht="14.25" customHeight="1" x14ac:dyDescent="0.25">
      <c r="E55589" s="113"/>
      <c r="H55589" s="133"/>
      <c r="T55589" s="133"/>
      <c r="X55589" s="131"/>
      <c r="Y55589" s="133"/>
      <c r="AJ55589" s="133"/>
      <c r="AO55589" s="135"/>
      <c r="AP55589" s="135"/>
      <c r="BJ55589" s="136"/>
    </row>
    <row r="55590" spans="5:62" ht="14.25" customHeight="1" x14ac:dyDescent="0.25">
      <c r="E55590" s="113"/>
      <c r="H55590" s="133"/>
      <c r="T55590" s="133"/>
      <c r="X55590" s="131"/>
      <c r="Y55590" s="133"/>
      <c r="AJ55590" s="133"/>
      <c r="AO55590" s="135"/>
      <c r="AP55590" s="135"/>
      <c r="BJ55590" s="136"/>
    </row>
    <row r="55591" spans="5:62" ht="14.25" customHeight="1" x14ac:dyDescent="0.25">
      <c r="E55591" s="113"/>
      <c r="H55591" s="133"/>
      <c r="T55591" s="133"/>
      <c r="X55591" s="131"/>
      <c r="Y55591" s="133"/>
      <c r="AJ55591" s="133"/>
      <c r="AO55591" s="135"/>
      <c r="AP55591" s="135"/>
      <c r="BJ55591" s="136"/>
    </row>
    <row r="55592" spans="5:62" ht="14.25" customHeight="1" x14ac:dyDescent="0.25">
      <c r="E55592" s="113"/>
      <c r="H55592" s="133"/>
      <c r="T55592" s="133"/>
      <c r="X55592" s="131"/>
      <c r="Y55592" s="133"/>
      <c r="AJ55592" s="133"/>
      <c r="AO55592" s="135"/>
      <c r="AP55592" s="135"/>
      <c r="BJ55592" s="136"/>
    </row>
    <row r="55593" spans="5:62" ht="14.25" customHeight="1" x14ac:dyDescent="0.25">
      <c r="E55593" s="113"/>
      <c r="H55593" s="133"/>
      <c r="T55593" s="133"/>
      <c r="X55593" s="131"/>
      <c r="Y55593" s="133"/>
      <c r="AJ55593" s="133"/>
      <c r="AO55593" s="135"/>
      <c r="AP55593" s="135"/>
      <c r="BJ55593" s="136"/>
    </row>
    <row r="55594" spans="5:62" ht="14.25" customHeight="1" x14ac:dyDescent="0.25">
      <c r="E55594" s="113"/>
      <c r="H55594" s="133"/>
      <c r="T55594" s="133"/>
      <c r="X55594" s="131"/>
      <c r="Y55594" s="133"/>
      <c r="AJ55594" s="133"/>
      <c r="AO55594" s="135"/>
      <c r="AP55594" s="135"/>
      <c r="BJ55594" s="136"/>
    </row>
    <row r="55595" spans="5:62" ht="14.25" customHeight="1" x14ac:dyDescent="0.25">
      <c r="E55595" s="113"/>
      <c r="H55595" s="133"/>
      <c r="T55595" s="133"/>
      <c r="X55595" s="131"/>
      <c r="Y55595" s="133"/>
      <c r="AJ55595" s="133"/>
      <c r="AO55595" s="135"/>
      <c r="AP55595" s="135"/>
      <c r="BJ55595" s="136"/>
    </row>
    <row r="55596" spans="5:62" ht="14.25" customHeight="1" x14ac:dyDescent="0.25">
      <c r="E55596" s="113"/>
      <c r="H55596" s="133"/>
      <c r="T55596" s="133"/>
      <c r="X55596" s="131"/>
      <c r="Y55596" s="133"/>
      <c r="AJ55596" s="133"/>
      <c r="AO55596" s="135"/>
      <c r="AP55596" s="135"/>
      <c r="BJ55596" s="136"/>
    </row>
    <row r="55597" spans="5:62" ht="14.25" customHeight="1" x14ac:dyDescent="0.25">
      <c r="E55597" s="113"/>
      <c r="H55597" s="133"/>
      <c r="T55597" s="133"/>
      <c r="X55597" s="131"/>
      <c r="Y55597" s="133"/>
      <c r="AJ55597" s="133"/>
      <c r="AO55597" s="135"/>
      <c r="AP55597" s="135"/>
      <c r="BJ55597" s="136"/>
    </row>
    <row r="55598" spans="5:62" ht="14.25" customHeight="1" x14ac:dyDescent="0.25">
      <c r="E55598" s="113"/>
      <c r="H55598" s="133"/>
      <c r="T55598" s="133"/>
      <c r="X55598" s="131"/>
      <c r="Y55598" s="133"/>
      <c r="AJ55598" s="133"/>
      <c r="AO55598" s="135"/>
      <c r="AP55598" s="135"/>
      <c r="BJ55598" s="136"/>
    </row>
    <row r="55599" spans="5:62" ht="14.25" customHeight="1" x14ac:dyDescent="0.25">
      <c r="E55599" s="113"/>
      <c r="H55599" s="133"/>
      <c r="T55599" s="133"/>
      <c r="X55599" s="131"/>
      <c r="Y55599" s="133"/>
      <c r="AJ55599" s="133"/>
      <c r="AO55599" s="135"/>
      <c r="AP55599" s="135"/>
      <c r="BJ55599" s="136"/>
    </row>
    <row r="55600" spans="5:62" ht="14.25" customHeight="1" x14ac:dyDescent="0.25">
      <c r="E55600" s="113"/>
      <c r="H55600" s="133"/>
      <c r="T55600" s="133"/>
      <c r="X55600" s="131"/>
      <c r="Y55600" s="133"/>
      <c r="AJ55600" s="133"/>
      <c r="AO55600" s="135"/>
      <c r="AP55600" s="135"/>
      <c r="BJ55600" s="136"/>
    </row>
    <row r="55601" spans="5:62" ht="14.25" customHeight="1" x14ac:dyDescent="0.25">
      <c r="E55601" s="113"/>
      <c r="H55601" s="133"/>
      <c r="T55601" s="133"/>
      <c r="X55601" s="131"/>
      <c r="Y55601" s="133"/>
      <c r="AJ55601" s="133"/>
      <c r="AO55601" s="135"/>
      <c r="AP55601" s="135"/>
      <c r="BJ55601" s="136"/>
    </row>
    <row r="55602" spans="5:62" ht="14.25" customHeight="1" x14ac:dyDescent="0.25">
      <c r="E55602" s="113"/>
      <c r="H55602" s="133"/>
      <c r="T55602" s="133"/>
      <c r="X55602" s="131"/>
      <c r="Y55602" s="133"/>
      <c r="AJ55602" s="133"/>
      <c r="AO55602" s="135"/>
      <c r="AP55602" s="135"/>
      <c r="BJ55602" s="136"/>
    </row>
    <row r="55603" spans="5:62" ht="14.25" customHeight="1" x14ac:dyDescent="0.25">
      <c r="E55603" s="113"/>
      <c r="H55603" s="133"/>
      <c r="T55603" s="133"/>
      <c r="X55603" s="131"/>
      <c r="Y55603" s="133"/>
      <c r="AJ55603" s="133"/>
      <c r="AO55603" s="135"/>
      <c r="AP55603" s="135"/>
      <c r="BJ55603" s="136"/>
    </row>
    <row r="55604" spans="5:62" ht="14.25" customHeight="1" x14ac:dyDescent="0.25">
      <c r="E55604" s="113"/>
      <c r="H55604" s="133"/>
      <c r="T55604" s="133"/>
      <c r="X55604" s="131"/>
      <c r="Y55604" s="133"/>
      <c r="AJ55604" s="133"/>
      <c r="AO55604" s="135"/>
      <c r="AP55604" s="135"/>
      <c r="BJ55604" s="136"/>
    </row>
    <row r="55605" spans="5:62" ht="14.25" customHeight="1" x14ac:dyDescent="0.25">
      <c r="E55605" s="113"/>
      <c r="H55605" s="133"/>
      <c r="T55605" s="133"/>
      <c r="X55605" s="131"/>
      <c r="Y55605" s="133"/>
      <c r="AJ55605" s="133"/>
      <c r="AO55605" s="135"/>
      <c r="AP55605" s="135"/>
      <c r="BJ55605" s="136"/>
    </row>
    <row r="55606" spans="5:62" ht="14.25" customHeight="1" x14ac:dyDescent="0.25">
      <c r="E55606" s="113"/>
      <c r="H55606" s="133"/>
      <c r="T55606" s="133"/>
      <c r="X55606" s="131"/>
      <c r="Y55606" s="133"/>
      <c r="AJ55606" s="133"/>
      <c r="AO55606" s="135"/>
      <c r="AP55606" s="135"/>
      <c r="BJ55606" s="136"/>
    </row>
    <row r="55607" spans="5:62" ht="14.25" customHeight="1" x14ac:dyDescent="0.25">
      <c r="E55607" s="113"/>
      <c r="H55607" s="133"/>
      <c r="T55607" s="133"/>
      <c r="X55607" s="131"/>
      <c r="Y55607" s="133"/>
      <c r="AJ55607" s="133"/>
      <c r="AO55607" s="135"/>
      <c r="AP55607" s="135"/>
      <c r="BJ55607" s="136"/>
    </row>
    <row r="55608" spans="5:62" ht="14.25" customHeight="1" x14ac:dyDescent="0.25">
      <c r="E55608" s="113"/>
      <c r="H55608" s="133"/>
      <c r="T55608" s="133"/>
      <c r="X55608" s="131"/>
      <c r="Y55608" s="133"/>
      <c r="AJ55608" s="133"/>
      <c r="AO55608" s="135"/>
      <c r="AP55608" s="135"/>
      <c r="BJ55608" s="136"/>
    </row>
    <row r="55609" spans="5:62" ht="14.25" customHeight="1" x14ac:dyDescent="0.25">
      <c r="E55609" s="113"/>
      <c r="H55609" s="133"/>
      <c r="T55609" s="133"/>
      <c r="X55609" s="131"/>
      <c r="Y55609" s="133"/>
      <c r="AJ55609" s="133"/>
      <c r="AO55609" s="135"/>
      <c r="AP55609" s="135"/>
      <c r="BJ55609" s="136"/>
    </row>
    <row r="55610" spans="5:62" ht="14.25" customHeight="1" x14ac:dyDescent="0.25">
      <c r="E55610" s="113"/>
      <c r="H55610" s="133"/>
      <c r="T55610" s="133"/>
      <c r="X55610" s="131"/>
      <c r="Y55610" s="133"/>
      <c r="AJ55610" s="133"/>
      <c r="AO55610" s="135"/>
      <c r="AP55610" s="135"/>
      <c r="BJ55610" s="136"/>
    </row>
    <row r="55611" spans="5:62" ht="14.25" customHeight="1" x14ac:dyDescent="0.25">
      <c r="E55611" s="113"/>
      <c r="H55611" s="133"/>
      <c r="T55611" s="133"/>
      <c r="X55611" s="131"/>
      <c r="Y55611" s="133"/>
      <c r="AJ55611" s="133"/>
      <c r="AO55611" s="135"/>
      <c r="AP55611" s="135"/>
      <c r="BJ55611" s="136"/>
    </row>
    <row r="55612" spans="5:62" ht="14.25" customHeight="1" x14ac:dyDescent="0.25">
      <c r="E55612" s="113"/>
      <c r="H55612" s="133"/>
      <c r="T55612" s="133"/>
      <c r="X55612" s="131"/>
      <c r="Y55612" s="133"/>
      <c r="AJ55612" s="133"/>
      <c r="AO55612" s="135"/>
      <c r="AP55612" s="135"/>
      <c r="BJ55612" s="136"/>
    </row>
    <row r="55613" spans="5:62" ht="14.25" customHeight="1" x14ac:dyDescent="0.25">
      <c r="E55613" s="113"/>
      <c r="H55613" s="133"/>
      <c r="T55613" s="133"/>
      <c r="X55613" s="131"/>
      <c r="Y55613" s="133"/>
      <c r="AJ55613" s="133"/>
      <c r="AO55613" s="135"/>
      <c r="AP55613" s="135"/>
      <c r="BJ55613" s="136"/>
    </row>
    <row r="55614" spans="5:62" ht="14.25" customHeight="1" x14ac:dyDescent="0.25">
      <c r="E55614" s="113"/>
      <c r="H55614" s="133"/>
      <c r="T55614" s="133"/>
      <c r="X55614" s="131"/>
      <c r="Y55614" s="133"/>
      <c r="AJ55614" s="133"/>
      <c r="AO55614" s="135"/>
      <c r="AP55614" s="135"/>
      <c r="BJ55614" s="136"/>
    </row>
    <row r="55615" spans="5:62" ht="14.25" customHeight="1" x14ac:dyDescent="0.25">
      <c r="E55615" s="113"/>
      <c r="H55615" s="133"/>
      <c r="T55615" s="133"/>
      <c r="X55615" s="131"/>
      <c r="Y55615" s="133"/>
      <c r="AJ55615" s="133"/>
      <c r="AO55615" s="135"/>
      <c r="AP55615" s="135"/>
      <c r="BJ55615" s="136"/>
    </row>
    <row r="55616" spans="5:62" ht="14.25" customHeight="1" x14ac:dyDescent="0.25">
      <c r="E55616" s="113"/>
      <c r="H55616" s="133"/>
      <c r="T55616" s="133"/>
      <c r="X55616" s="131"/>
      <c r="Y55616" s="133"/>
      <c r="AJ55616" s="133"/>
      <c r="AO55616" s="135"/>
      <c r="AP55616" s="135"/>
      <c r="BJ55616" s="136"/>
    </row>
    <row r="55617" spans="5:62" ht="14.25" customHeight="1" x14ac:dyDescent="0.25">
      <c r="E55617" s="113"/>
      <c r="H55617" s="133"/>
      <c r="T55617" s="133"/>
      <c r="X55617" s="131"/>
      <c r="Y55617" s="133"/>
      <c r="AJ55617" s="133"/>
      <c r="AO55617" s="135"/>
      <c r="AP55617" s="135"/>
      <c r="BJ55617" s="136"/>
    </row>
    <row r="55618" spans="5:62" ht="14.25" customHeight="1" x14ac:dyDescent="0.25">
      <c r="E55618" s="113"/>
      <c r="H55618" s="133"/>
      <c r="T55618" s="133"/>
      <c r="X55618" s="131"/>
      <c r="Y55618" s="133"/>
      <c r="AJ55618" s="133"/>
      <c r="AO55618" s="135"/>
      <c r="AP55618" s="135"/>
      <c r="BJ55618" s="136"/>
    </row>
    <row r="55619" spans="5:62" ht="14.25" customHeight="1" x14ac:dyDescent="0.25">
      <c r="E55619" s="113"/>
      <c r="H55619" s="133"/>
      <c r="T55619" s="133"/>
      <c r="X55619" s="131"/>
      <c r="Y55619" s="133"/>
      <c r="AJ55619" s="133"/>
      <c r="AO55619" s="135"/>
      <c r="AP55619" s="135"/>
      <c r="BJ55619" s="136"/>
    </row>
    <row r="55620" spans="5:62" ht="14.25" customHeight="1" x14ac:dyDescent="0.25">
      <c r="E55620" s="113"/>
      <c r="H55620" s="133"/>
      <c r="T55620" s="133"/>
      <c r="X55620" s="131"/>
      <c r="Y55620" s="133"/>
      <c r="AJ55620" s="133"/>
      <c r="AO55620" s="135"/>
      <c r="AP55620" s="135"/>
      <c r="BJ55620" s="136"/>
    </row>
    <row r="55621" spans="5:62" ht="14.25" customHeight="1" x14ac:dyDescent="0.25">
      <c r="E55621" s="113"/>
      <c r="H55621" s="133"/>
      <c r="T55621" s="133"/>
      <c r="X55621" s="131"/>
      <c r="Y55621" s="133"/>
      <c r="AJ55621" s="133"/>
      <c r="AO55621" s="135"/>
      <c r="AP55621" s="135"/>
      <c r="BJ55621" s="136"/>
    </row>
    <row r="55622" spans="5:62" ht="14.25" customHeight="1" x14ac:dyDescent="0.25">
      <c r="E55622" s="113"/>
      <c r="H55622" s="133"/>
      <c r="T55622" s="133"/>
      <c r="X55622" s="131"/>
      <c r="Y55622" s="133"/>
      <c r="AJ55622" s="133"/>
      <c r="AO55622" s="135"/>
      <c r="AP55622" s="135"/>
      <c r="BJ55622" s="136"/>
    </row>
    <row r="55623" spans="5:62" ht="14.25" customHeight="1" x14ac:dyDescent="0.25">
      <c r="E55623" s="113"/>
      <c r="H55623" s="133"/>
      <c r="T55623" s="133"/>
      <c r="X55623" s="131"/>
      <c r="Y55623" s="133"/>
      <c r="AJ55623" s="133"/>
      <c r="AO55623" s="135"/>
      <c r="AP55623" s="135"/>
      <c r="BJ55623" s="136"/>
    </row>
    <row r="55624" spans="5:62" ht="14.25" customHeight="1" x14ac:dyDescent="0.25">
      <c r="E55624" s="113"/>
      <c r="H55624" s="133"/>
      <c r="T55624" s="133"/>
      <c r="X55624" s="131"/>
      <c r="Y55624" s="133"/>
      <c r="AJ55624" s="133"/>
      <c r="AO55624" s="135"/>
      <c r="AP55624" s="135"/>
      <c r="BJ55624" s="136"/>
    </row>
    <row r="55625" spans="5:62" ht="14.25" customHeight="1" x14ac:dyDescent="0.25">
      <c r="E55625" s="113"/>
      <c r="H55625" s="133"/>
      <c r="T55625" s="133"/>
      <c r="X55625" s="131"/>
      <c r="Y55625" s="133"/>
      <c r="AJ55625" s="133"/>
      <c r="AO55625" s="135"/>
      <c r="AP55625" s="135"/>
      <c r="BJ55625" s="136"/>
    </row>
    <row r="55626" spans="5:62" ht="14.25" customHeight="1" x14ac:dyDescent="0.25">
      <c r="E55626" s="113"/>
      <c r="H55626" s="133"/>
      <c r="T55626" s="133"/>
      <c r="X55626" s="131"/>
      <c r="Y55626" s="133"/>
      <c r="AJ55626" s="133"/>
      <c r="AO55626" s="135"/>
      <c r="AP55626" s="135"/>
      <c r="BJ55626" s="136"/>
    </row>
    <row r="55627" spans="5:62" ht="14.25" customHeight="1" x14ac:dyDescent="0.25">
      <c r="E55627" s="113"/>
      <c r="H55627" s="133"/>
      <c r="T55627" s="133"/>
      <c r="X55627" s="131"/>
      <c r="Y55627" s="133"/>
      <c r="AJ55627" s="133"/>
      <c r="AO55627" s="135"/>
      <c r="AP55627" s="135"/>
      <c r="BJ55627" s="136"/>
    </row>
    <row r="55628" spans="5:62" ht="14.25" customHeight="1" x14ac:dyDescent="0.25">
      <c r="E55628" s="113"/>
      <c r="H55628" s="133"/>
      <c r="T55628" s="133"/>
      <c r="X55628" s="131"/>
      <c r="Y55628" s="133"/>
      <c r="AJ55628" s="133"/>
      <c r="AO55628" s="135"/>
      <c r="AP55628" s="135"/>
      <c r="BJ55628" s="136"/>
    </row>
    <row r="55629" spans="5:62" ht="14.25" customHeight="1" x14ac:dyDescent="0.25">
      <c r="E55629" s="113"/>
      <c r="H55629" s="133"/>
      <c r="T55629" s="133"/>
      <c r="X55629" s="131"/>
      <c r="Y55629" s="133"/>
      <c r="AJ55629" s="133"/>
      <c r="AO55629" s="135"/>
      <c r="AP55629" s="135"/>
      <c r="BJ55629" s="136"/>
    </row>
    <row r="55630" spans="5:62" ht="14.25" customHeight="1" x14ac:dyDescent="0.25">
      <c r="E55630" s="113"/>
      <c r="H55630" s="133"/>
      <c r="T55630" s="133"/>
      <c r="X55630" s="131"/>
      <c r="Y55630" s="133"/>
      <c r="AJ55630" s="133"/>
      <c r="AO55630" s="135"/>
      <c r="AP55630" s="135"/>
      <c r="BJ55630" s="136"/>
    </row>
    <row r="55631" spans="5:62" ht="14.25" customHeight="1" x14ac:dyDescent="0.25">
      <c r="E55631" s="113"/>
      <c r="H55631" s="133"/>
      <c r="T55631" s="133"/>
      <c r="X55631" s="131"/>
      <c r="Y55631" s="133"/>
      <c r="AJ55631" s="133"/>
      <c r="AO55631" s="135"/>
      <c r="AP55631" s="135"/>
      <c r="BJ55631" s="136"/>
    </row>
    <row r="55632" spans="5:62" ht="14.25" customHeight="1" x14ac:dyDescent="0.25">
      <c r="E55632" s="113"/>
      <c r="H55632" s="133"/>
      <c r="T55632" s="133"/>
      <c r="X55632" s="131"/>
      <c r="Y55632" s="133"/>
      <c r="AJ55632" s="133"/>
      <c r="AO55632" s="135"/>
      <c r="AP55632" s="135"/>
      <c r="BJ55632" s="136"/>
    </row>
    <row r="55633" spans="5:62" ht="14.25" customHeight="1" x14ac:dyDescent="0.25">
      <c r="E55633" s="113"/>
      <c r="H55633" s="133"/>
      <c r="T55633" s="133"/>
      <c r="X55633" s="131"/>
      <c r="Y55633" s="133"/>
      <c r="AJ55633" s="133"/>
      <c r="AO55633" s="135"/>
      <c r="AP55633" s="135"/>
      <c r="BJ55633" s="136"/>
    </row>
    <row r="55634" spans="5:62" ht="14.25" customHeight="1" x14ac:dyDescent="0.25">
      <c r="E55634" s="113"/>
      <c r="H55634" s="133"/>
      <c r="T55634" s="133"/>
      <c r="X55634" s="131"/>
      <c r="Y55634" s="133"/>
      <c r="AJ55634" s="133"/>
      <c r="AO55634" s="135"/>
      <c r="AP55634" s="135"/>
      <c r="BJ55634" s="136"/>
    </row>
    <row r="55635" spans="5:62" ht="14.25" customHeight="1" x14ac:dyDescent="0.25">
      <c r="E55635" s="113"/>
      <c r="H55635" s="133"/>
      <c r="T55635" s="133"/>
      <c r="X55635" s="131"/>
      <c r="Y55635" s="133"/>
      <c r="AJ55635" s="133"/>
      <c r="AO55635" s="135"/>
      <c r="AP55635" s="135"/>
      <c r="BJ55635" s="136"/>
    </row>
    <row r="55636" spans="5:62" ht="14.25" customHeight="1" x14ac:dyDescent="0.25">
      <c r="E55636" s="113"/>
      <c r="H55636" s="133"/>
      <c r="T55636" s="133"/>
      <c r="X55636" s="131"/>
      <c r="Y55636" s="133"/>
      <c r="AJ55636" s="133"/>
      <c r="AO55636" s="135"/>
      <c r="AP55636" s="135"/>
      <c r="BJ55636" s="136"/>
    </row>
    <row r="55637" spans="5:62" ht="14.25" customHeight="1" x14ac:dyDescent="0.25">
      <c r="E55637" s="113"/>
      <c r="H55637" s="133"/>
      <c r="T55637" s="133"/>
      <c r="X55637" s="131"/>
      <c r="Y55637" s="133"/>
      <c r="AJ55637" s="133"/>
      <c r="AO55637" s="135"/>
      <c r="AP55637" s="135"/>
      <c r="BJ55637" s="136"/>
    </row>
    <row r="55638" spans="5:62" ht="14.25" customHeight="1" x14ac:dyDescent="0.25">
      <c r="E55638" s="113"/>
      <c r="H55638" s="133"/>
      <c r="T55638" s="133"/>
      <c r="X55638" s="131"/>
      <c r="Y55638" s="133"/>
      <c r="AJ55638" s="133"/>
      <c r="AO55638" s="135"/>
      <c r="AP55638" s="135"/>
      <c r="BJ55638" s="136"/>
    </row>
    <row r="55639" spans="5:62" ht="14.25" customHeight="1" x14ac:dyDescent="0.25">
      <c r="E55639" s="113"/>
      <c r="H55639" s="133"/>
      <c r="T55639" s="133"/>
      <c r="X55639" s="131"/>
      <c r="Y55639" s="133"/>
      <c r="AJ55639" s="133"/>
      <c r="AO55639" s="135"/>
      <c r="AP55639" s="135"/>
      <c r="BJ55639" s="136"/>
    </row>
    <row r="55640" spans="5:62" ht="14.25" customHeight="1" x14ac:dyDescent="0.25">
      <c r="E55640" s="113"/>
      <c r="H55640" s="133"/>
      <c r="T55640" s="133"/>
      <c r="X55640" s="131"/>
      <c r="Y55640" s="133"/>
      <c r="AJ55640" s="133"/>
      <c r="AO55640" s="135"/>
      <c r="AP55640" s="135"/>
      <c r="BJ55640" s="136"/>
    </row>
    <row r="55641" spans="5:62" ht="14.25" customHeight="1" x14ac:dyDescent="0.25">
      <c r="E55641" s="113"/>
      <c r="H55641" s="133"/>
      <c r="T55641" s="133"/>
      <c r="X55641" s="131"/>
      <c r="Y55641" s="133"/>
      <c r="AJ55641" s="133"/>
      <c r="AO55641" s="135"/>
      <c r="AP55641" s="135"/>
      <c r="BJ55641" s="136"/>
    </row>
    <row r="55642" spans="5:62" ht="14.25" customHeight="1" x14ac:dyDescent="0.25">
      <c r="E55642" s="113"/>
      <c r="H55642" s="133"/>
      <c r="T55642" s="133"/>
      <c r="X55642" s="131"/>
      <c r="Y55642" s="133"/>
      <c r="AJ55642" s="133"/>
      <c r="AO55642" s="135"/>
      <c r="AP55642" s="135"/>
      <c r="BJ55642" s="136"/>
    </row>
    <row r="55643" spans="5:62" ht="14.25" customHeight="1" x14ac:dyDescent="0.25">
      <c r="E55643" s="113"/>
      <c r="H55643" s="133"/>
      <c r="T55643" s="133"/>
      <c r="X55643" s="131"/>
      <c r="Y55643" s="133"/>
      <c r="AJ55643" s="133"/>
      <c r="AO55643" s="135"/>
      <c r="AP55643" s="135"/>
      <c r="BJ55643" s="136"/>
    </row>
    <row r="55644" spans="5:62" ht="14.25" customHeight="1" x14ac:dyDescent="0.25">
      <c r="E55644" s="113"/>
      <c r="H55644" s="133"/>
      <c r="T55644" s="133"/>
      <c r="X55644" s="131"/>
      <c r="Y55644" s="133"/>
      <c r="AJ55644" s="133"/>
      <c r="AO55644" s="135"/>
      <c r="AP55644" s="135"/>
      <c r="BJ55644" s="136"/>
    </row>
    <row r="55645" spans="5:62" ht="14.25" customHeight="1" x14ac:dyDescent="0.25">
      <c r="E55645" s="113"/>
      <c r="H55645" s="133"/>
      <c r="T55645" s="133"/>
      <c r="X55645" s="131"/>
      <c r="Y55645" s="133"/>
      <c r="AJ55645" s="133"/>
      <c r="AO55645" s="135"/>
      <c r="AP55645" s="135"/>
      <c r="BJ55645" s="136"/>
    </row>
    <row r="55646" spans="5:62" ht="14.25" customHeight="1" x14ac:dyDescent="0.25">
      <c r="E55646" s="113"/>
      <c r="H55646" s="133"/>
      <c r="T55646" s="133"/>
      <c r="X55646" s="131"/>
      <c r="Y55646" s="133"/>
      <c r="AJ55646" s="133"/>
      <c r="AO55646" s="135"/>
      <c r="AP55646" s="135"/>
      <c r="BJ55646" s="136"/>
    </row>
    <row r="55647" spans="5:62" ht="14.25" customHeight="1" x14ac:dyDescent="0.25">
      <c r="E55647" s="113"/>
      <c r="H55647" s="133"/>
      <c r="T55647" s="133"/>
      <c r="X55647" s="131"/>
      <c r="Y55647" s="133"/>
      <c r="AJ55647" s="133"/>
      <c r="AO55647" s="135"/>
      <c r="AP55647" s="135"/>
      <c r="BJ55647" s="136"/>
    </row>
    <row r="55648" spans="5:62" ht="14.25" customHeight="1" x14ac:dyDescent="0.25">
      <c r="E55648" s="113"/>
      <c r="H55648" s="133"/>
      <c r="T55648" s="133"/>
      <c r="X55648" s="131"/>
      <c r="Y55648" s="133"/>
      <c r="AJ55648" s="133"/>
      <c r="AO55648" s="135"/>
      <c r="AP55648" s="135"/>
      <c r="BJ55648" s="136"/>
    </row>
    <row r="55649" spans="5:62" ht="14.25" customHeight="1" x14ac:dyDescent="0.25">
      <c r="E55649" s="113"/>
      <c r="H55649" s="133"/>
      <c r="T55649" s="133"/>
      <c r="X55649" s="131"/>
      <c r="Y55649" s="133"/>
      <c r="AJ55649" s="133"/>
      <c r="AO55649" s="135"/>
      <c r="AP55649" s="135"/>
      <c r="BJ55649" s="136"/>
    </row>
    <row r="55650" spans="5:62" ht="14.25" customHeight="1" x14ac:dyDescent="0.25">
      <c r="E55650" s="113"/>
      <c r="H55650" s="133"/>
      <c r="T55650" s="133"/>
      <c r="X55650" s="131"/>
      <c r="Y55650" s="133"/>
      <c r="AJ55650" s="133"/>
      <c r="AO55650" s="135"/>
      <c r="AP55650" s="135"/>
      <c r="BJ55650" s="136"/>
    </row>
    <row r="55651" spans="5:62" ht="14.25" customHeight="1" x14ac:dyDescent="0.25">
      <c r="E55651" s="113"/>
      <c r="H55651" s="133"/>
      <c r="T55651" s="133"/>
      <c r="X55651" s="131"/>
      <c r="Y55651" s="133"/>
      <c r="AJ55651" s="133"/>
      <c r="AO55651" s="135"/>
      <c r="AP55651" s="135"/>
      <c r="BJ55651" s="136"/>
    </row>
    <row r="55652" spans="5:62" ht="14.25" customHeight="1" x14ac:dyDescent="0.25">
      <c r="E55652" s="113"/>
      <c r="H55652" s="133"/>
      <c r="T55652" s="133"/>
      <c r="X55652" s="131"/>
      <c r="Y55652" s="133"/>
      <c r="AJ55652" s="133"/>
      <c r="AO55652" s="135"/>
      <c r="AP55652" s="135"/>
      <c r="BJ55652" s="136"/>
    </row>
    <row r="55653" spans="5:62" ht="14.25" customHeight="1" x14ac:dyDescent="0.25">
      <c r="E55653" s="113"/>
      <c r="H55653" s="133"/>
      <c r="T55653" s="133"/>
      <c r="X55653" s="131"/>
      <c r="Y55653" s="133"/>
      <c r="AJ55653" s="133"/>
      <c r="AO55653" s="135"/>
      <c r="AP55653" s="135"/>
      <c r="BJ55653" s="136"/>
    </row>
    <row r="55654" spans="5:62" ht="14.25" customHeight="1" x14ac:dyDescent="0.25">
      <c r="E55654" s="113"/>
      <c r="H55654" s="133"/>
      <c r="T55654" s="133"/>
      <c r="X55654" s="131"/>
      <c r="Y55654" s="133"/>
      <c r="AJ55654" s="133"/>
      <c r="AO55654" s="135"/>
      <c r="AP55654" s="135"/>
      <c r="BJ55654" s="136"/>
    </row>
    <row r="55655" spans="5:62" ht="14.25" customHeight="1" x14ac:dyDescent="0.25">
      <c r="E55655" s="113"/>
      <c r="H55655" s="133"/>
      <c r="T55655" s="133"/>
      <c r="X55655" s="131"/>
      <c r="Y55655" s="133"/>
      <c r="AJ55655" s="133"/>
      <c r="AO55655" s="135"/>
      <c r="AP55655" s="135"/>
      <c r="BJ55655" s="136"/>
    </row>
    <row r="55656" spans="5:62" ht="14.25" customHeight="1" x14ac:dyDescent="0.25">
      <c r="E55656" s="113"/>
      <c r="H55656" s="133"/>
      <c r="T55656" s="133"/>
      <c r="X55656" s="131"/>
      <c r="Y55656" s="133"/>
      <c r="AJ55656" s="133"/>
      <c r="AO55656" s="135"/>
      <c r="AP55656" s="135"/>
      <c r="BJ55656" s="136"/>
    </row>
    <row r="55657" spans="5:62" ht="14.25" customHeight="1" x14ac:dyDescent="0.25">
      <c r="E55657" s="113"/>
      <c r="H55657" s="133"/>
      <c r="T55657" s="133"/>
      <c r="X55657" s="131"/>
      <c r="Y55657" s="133"/>
      <c r="AJ55657" s="133"/>
      <c r="AO55657" s="135"/>
      <c r="AP55657" s="135"/>
      <c r="BJ55657" s="136"/>
    </row>
    <row r="55658" spans="5:62" ht="14.25" customHeight="1" x14ac:dyDescent="0.25">
      <c r="E55658" s="113"/>
      <c r="H55658" s="133"/>
      <c r="T55658" s="133"/>
      <c r="X55658" s="131"/>
      <c r="Y55658" s="133"/>
      <c r="AJ55658" s="133"/>
      <c r="AO55658" s="135"/>
      <c r="AP55658" s="135"/>
      <c r="BJ55658" s="136"/>
    </row>
    <row r="55659" spans="5:62" ht="14.25" customHeight="1" x14ac:dyDescent="0.25">
      <c r="E55659" s="113"/>
      <c r="H55659" s="133"/>
      <c r="T55659" s="133"/>
      <c r="X55659" s="131"/>
      <c r="Y55659" s="133"/>
      <c r="AJ55659" s="133"/>
      <c r="AO55659" s="135"/>
      <c r="AP55659" s="135"/>
      <c r="BJ55659" s="136"/>
    </row>
    <row r="55660" spans="5:62" ht="14.25" customHeight="1" x14ac:dyDescent="0.25">
      <c r="E55660" s="113"/>
      <c r="H55660" s="133"/>
      <c r="T55660" s="133"/>
      <c r="X55660" s="131"/>
      <c r="Y55660" s="133"/>
      <c r="AJ55660" s="133"/>
      <c r="AO55660" s="135"/>
      <c r="AP55660" s="135"/>
      <c r="BJ55660" s="136"/>
    </row>
    <row r="55661" spans="5:62" ht="14.25" customHeight="1" x14ac:dyDescent="0.25">
      <c r="E55661" s="113"/>
      <c r="H55661" s="133"/>
      <c r="T55661" s="133"/>
      <c r="X55661" s="131"/>
      <c r="Y55661" s="133"/>
      <c r="AJ55661" s="133"/>
      <c r="AO55661" s="135"/>
      <c r="AP55661" s="135"/>
      <c r="BJ55661" s="136"/>
    </row>
    <row r="55662" spans="5:62" ht="14.25" customHeight="1" x14ac:dyDescent="0.25">
      <c r="E55662" s="113"/>
      <c r="H55662" s="133"/>
      <c r="T55662" s="133"/>
      <c r="X55662" s="131"/>
      <c r="Y55662" s="133"/>
      <c r="AJ55662" s="133"/>
      <c r="AO55662" s="135"/>
      <c r="AP55662" s="135"/>
      <c r="BJ55662" s="136"/>
    </row>
    <row r="55663" spans="5:62" ht="14.25" customHeight="1" x14ac:dyDescent="0.25">
      <c r="E55663" s="113"/>
      <c r="H55663" s="133"/>
      <c r="T55663" s="133"/>
      <c r="X55663" s="131"/>
      <c r="Y55663" s="133"/>
      <c r="AJ55663" s="133"/>
      <c r="AO55663" s="135"/>
      <c r="AP55663" s="135"/>
      <c r="BJ55663" s="136"/>
    </row>
    <row r="55664" spans="5:62" ht="14.25" customHeight="1" x14ac:dyDescent="0.25">
      <c r="E55664" s="113"/>
      <c r="H55664" s="133"/>
      <c r="T55664" s="133"/>
      <c r="X55664" s="131"/>
      <c r="Y55664" s="133"/>
      <c r="AJ55664" s="133"/>
      <c r="AO55664" s="135"/>
      <c r="AP55664" s="135"/>
      <c r="BJ55664" s="136"/>
    </row>
    <row r="55665" spans="5:62" ht="14.25" customHeight="1" x14ac:dyDescent="0.25">
      <c r="E55665" s="113"/>
      <c r="H55665" s="133"/>
      <c r="T55665" s="133"/>
      <c r="X55665" s="131"/>
      <c r="Y55665" s="133"/>
      <c r="AJ55665" s="133"/>
      <c r="AO55665" s="135"/>
      <c r="AP55665" s="135"/>
      <c r="BJ55665" s="136"/>
    </row>
    <row r="55666" spans="5:62" ht="14.25" customHeight="1" x14ac:dyDescent="0.25">
      <c r="E55666" s="113"/>
      <c r="H55666" s="133"/>
      <c r="T55666" s="133"/>
      <c r="X55666" s="131"/>
      <c r="Y55666" s="133"/>
      <c r="AJ55666" s="133"/>
      <c r="AO55666" s="135"/>
      <c r="AP55666" s="135"/>
      <c r="BJ55666" s="136"/>
    </row>
    <row r="55667" spans="5:62" ht="14.25" customHeight="1" x14ac:dyDescent="0.25">
      <c r="E55667" s="113"/>
      <c r="H55667" s="133"/>
      <c r="T55667" s="133"/>
      <c r="X55667" s="131"/>
      <c r="Y55667" s="133"/>
      <c r="AJ55667" s="133"/>
      <c r="AO55667" s="135"/>
      <c r="AP55667" s="135"/>
      <c r="BJ55667" s="136"/>
    </row>
    <row r="55668" spans="5:62" ht="14.25" customHeight="1" x14ac:dyDescent="0.25">
      <c r="E55668" s="113"/>
      <c r="H55668" s="133"/>
      <c r="T55668" s="133"/>
      <c r="X55668" s="131"/>
      <c r="Y55668" s="133"/>
      <c r="AJ55668" s="133"/>
      <c r="AO55668" s="135"/>
      <c r="AP55668" s="135"/>
      <c r="BJ55668" s="136"/>
    </row>
    <row r="55669" spans="5:62" ht="14.25" customHeight="1" x14ac:dyDescent="0.25">
      <c r="E55669" s="113"/>
      <c r="H55669" s="133"/>
      <c r="T55669" s="133"/>
      <c r="X55669" s="131"/>
      <c r="Y55669" s="133"/>
      <c r="AJ55669" s="133"/>
      <c r="AO55669" s="135"/>
      <c r="AP55669" s="135"/>
      <c r="BJ55669" s="136"/>
    </row>
    <row r="55670" spans="5:62" ht="14.25" customHeight="1" x14ac:dyDescent="0.25">
      <c r="E55670" s="113"/>
      <c r="H55670" s="133"/>
      <c r="T55670" s="133"/>
      <c r="X55670" s="131"/>
      <c r="Y55670" s="133"/>
      <c r="AJ55670" s="133"/>
      <c r="AO55670" s="135"/>
      <c r="AP55670" s="135"/>
      <c r="BJ55670" s="136"/>
    </row>
    <row r="55671" spans="5:62" ht="14.25" customHeight="1" x14ac:dyDescent="0.25">
      <c r="E55671" s="113"/>
      <c r="H55671" s="133"/>
      <c r="T55671" s="133"/>
      <c r="X55671" s="131"/>
      <c r="Y55671" s="133"/>
      <c r="AJ55671" s="133"/>
      <c r="AO55671" s="135"/>
      <c r="AP55671" s="135"/>
      <c r="BJ55671" s="136"/>
    </row>
    <row r="55672" spans="5:62" ht="14.25" customHeight="1" x14ac:dyDescent="0.25">
      <c r="E55672" s="113"/>
      <c r="H55672" s="133"/>
      <c r="T55672" s="133"/>
      <c r="X55672" s="131"/>
      <c r="Y55672" s="133"/>
      <c r="AJ55672" s="133"/>
      <c r="AO55672" s="135"/>
      <c r="AP55672" s="135"/>
      <c r="BJ55672" s="136"/>
    </row>
    <row r="55673" spans="5:62" ht="14.25" customHeight="1" x14ac:dyDescent="0.25">
      <c r="E55673" s="113"/>
      <c r="H55673" s="133"/>
      <c r="T55673" s="133"/>
      <c r="X55673" s="131"/>
      <c r="Y55673" s="133"/>
      <c r="AJ55673" s="133"/>
      <c r="AO55673" s="135"/>
      <c r="AP55673" s="135"/>
      <c r="BJ55673" s="136"/>
    </row>
    <row r="55674" spans="5:62" ht="14.25" customHeight="1" x14ac:dyDescent="0.25">
      <c r="E55674" s="113"/>
      <c r="H55674" s="133"/>
      <c r="T55674" s="133"/>
      <c r="X55674" s="131"/>
      <c r="Y55674" s="133"/>
      <c r="AJ55674" s="133"/>
      <c r="AO55674" s="135"/>
      <c r="AP55674" s="135"/>
      <c r="BJ55674" s="136"/>
    </row>
    <row r="55675" spans="5:62" ht="14.25" customHeight="1" x14ac:dyDescent="0.25">
      <c r="E55675" s="113"/>
      <c r="H55675" s="133"/>
      <c r="T55675" s="133"/>
      <c r="X55675" s="131"/>
      <c r="Y55675" s="133"/>
      <c r="AJ55675" s="133"/>
      <c r="AO55675" s="135"/>
      <c r="AP55675" s="135"/>
      <c r="BJ55675" s="136"/>
    </row>
    <row r="55676" spans="5:62" ht="14.25" customHeight="1" x14ac:dyDescent="0.25">
      <c r="E55676" s="113"/>
      <c r="H55676" s="133"/>
      <c r="T55676" s="133"/>
      <c r="X55676" s="131"/>
      <c r="Y55676" s="133"/>
      <c r="AJ55676" s="133"/>
      <c r="AO55676" s="135"/>
      <c r="AP55676" s="135"/>
      <c r="BJ55676" s="136"/>
    </row>
    <row r="55677" spans="5:62" ht="14.25" customHeight="1" x14ac:dyDescent="0.25">
      <c r="E55677" s="113"/>
      <c r="H55677" s="133"/>
      <c r="T55677" s="133"/>
      <c r="X55677" s="131"/>
      <c r="Y55677" s="133"/>
      <c r="AJ55677" s="133"/>
      <c r="AO55677" s="135"/>
      <c r="AP55677" s="135"/>
      <c r="BJ55677" s="136"/>
    </row>
    <row r="55678" spans="5:62" ht="14.25" customHeight="1" x14ac:dyDescent="0.25">
      <c r="E55678" s="113"/>
      <c r="H55678" s="133"/>
      <c r="T55678" s="133"/>
      <c r="X55678" s="131"/>
      <c r="Y55678" s="133"/>
      <c r="AJ55678" s="133"/>
      <c r="AO55678" s="135"/>
      <c r="AP55678" s="135"/>
      <c r="BJ55678" s="136"/>
    </row>
    <row r="55679" spans="5:62" ht="14.25" customHeight="1" x14ac:dyDescent="0.25">
      <c r="E55679" s="113"/>
      <c r="H55679" s="133"/>
      <c r="T55679" s="133"/>
      <c r="X55679" s="131"/>
      <c r="Y55679" s="133"/>
      <c r="AJ55679" s="133"/>
      <c r="AO55679" s="135"/>
      <c r="AP55679" s="135"/>
      <c r="BJ55679" s="136"/>
    </row>
    <row r="55680" spans="5:62" ht="14.25" customHeight="1" x14ac:dyDescent="0.25">
      <c r="E55680" s="113"/>
      <c r="H55680" s="133"/>
      <c r="T55680" s="133"/>
      <c r="X55680" s="131"/>
      <c r="Y55680" s="133"/>
      <c r="AJ55680" s="133"/>
      <c r="AO55680" s="135"/>
      <c r="AP55680" s="135"/>
      <c r="BJ55680" s="136"/>
    </row>
    <row r="55681" spans="5:62" ht="14.25" customHeight="1" x14ac:dyDescent="0.25">
      <c r="E55681" s="113"/>
      <c r="H55681" s="133"/>
      <c r="T55681" s="133"/>
      <c r="X55681" s="131"/>
      <c r="Y55681" s="133"/>
      <c r="AJ55681" s="133"/>
      <c r="AO55681" s="135"/>
      <c r="AP55681" s="135"/>
      <c r="BJ55681" s="136"/>
    </row>
    <row r="55682" spans="5:62" ht="14.25" customHeight="1" x14ac:dyDescent="0.25">
      <c r="E55682" s="113"/>
      <c r="H55682" s="133"/>
      <c r="T55682" s="133"/>
      <c r="X55682" s="131"/>
      <c r="Y55682" s="133"/>
      <c r="AJ55682" s="133"/>
      <c r="AO55682" s="135"/>
      <c r="AP55682" s="135"/>
      <c r="BJ55682" s="136"/>
    </row>
    <row r="55683" spans="5:62" ht="14.25" customHeight="1" x14ac:dyDescent="0.25">
      <c r="E55683" s="113"/>
      <c r="H55683" s="133"/>
      <c r="T55683" s="133"/>
      <c r="X55683" s="131"/>
      <c r="Y55683" s="133"/>
      <c r="AJ55683" s="133"/>
      <c r="AO55683" s="135"/>
      <c r="AP55683" s="135"/>
      <c r="BJ55683" s="136"/>
    </row>
    <row r="55684" spans="5:62" ht="14.25" customHeight="1" x14ac:dyDescent="0.25">
      <c r="E55684" s="113"/>
      <c r="H55684" s="133"/>
      <c r="T55684" s="133"/>
      <c r="X55684" s="131"/>
      <c r="Y55684" s="133"/>
      <c r="AJ55684" s="133"/>
      <c r="AO55684" s="135"/>
      <c r="AP55684" s="135"/>
      <c r="BJ55684" s="136"/>
    </row>
    <row r="55685" spans="5:62" ht="14.25" customHeight="1" x14ac:dyDescent="0.25">
      <c r="E55685" s="113"/>
      <c r="H55685" s="133"/>
      <c r="T55685" s="133"/>
      <c r="X55685" s="131"/>
      <c r="Y55685" s="133"/>
      <c r="AJ55685" s="133"/>
      <c r="AO55685" s="135"/>
      <c r="AP55685" s="135"/>
      <c r="BJ55685" s="136"/>
    </row>
    <row r="55686" spans="5:62" ht="14.25" customHeight="1" x14ac:dyDescent="0.25">
      <c r="E55686" s="113"/>
      <c r="H55686" s="133"/>
      <c r="T55686" s="133"/>
      <c r="X55686" s="131"/>
      <c r="Y55686" s="133"/>
      <c r="AJ55686" s="133"/>
      <c r="AO55686" s="135"/>
      <c r="AP55686" s="135"/>
      <c r="BJ55686" s="136"/>
    </row>
    <row r="55687" spans="5:62" ht="14.25" customHeight="1" x14ac:dyDescent="0.25">
      <c r="E55687" s="113"/>
      <c r="H55687" s="133"/>
      <c r="T55687" s="133"/>
      <c r="X55687" s="131"/>
      <c r="Y55687" s="133"/>
      <c r="AJ55687" s="133"/>
      <c r="AO55687" s="135"/>
      <c r="AP55687" s="135"/>
      <c r="BJ55687" s="136"/>
    </row>
    <row r="55688" spans="5:62" ht="14.25" customHeight="1" x14ac:dyDescent="0.25">
      <c r="E55688" s="113"/>
      <c r="H55688" s="133"/>
      <c r="T55688" s="133"/>
      <c r="X55688" s="131"/>
      <c r="Y55688" s="133"/>
      <c r="AJ55688" s="133"/>
      <c r="AO55688" s="135"/>
      <c r="AP55688" s="135"/>
      <c r="BJ55688" s="136"/>
    </row>
    <row r="55689" spans="5:62" ht="14.25" customHeight="1" x14ac:dyDescent="0.25">
      <c r="E55689" s="113"/>
      <c r="H55689" s="133"/>
      <c r="T55689" s="133"/>
      <c r="X55689" s="131"/>
      <c r="Y55689" s="133"/>
      <c r="AJ55689" s="133"/>
      <c r="AO55689" s="135"/>
      <c r="AP55689" s="135"/>
      <c r="BJ55689" s="136"/>
    </row>
    <row r="55690" spans="5:62" ht="14.25" customHeight="1" x14ac:dyDescent="0.25">
      <c r="E55690" s="113"/>
      <c r="H55690" s="133"/>
      <c r="T55690" s="133"/>
      <c r="X55690" s="131"/>
      <c r="Y55690" s="133"/>
      <c r="AJ55690" s="133"/>
      <c r="AO55690" s="135"/>
      <c r="AP55690" s="135"/>
      <c r="BJ55690" s="136"/>
    </row>
    <row r="55691" spans="5:62" ht="14.25" customHeight="1" x14ac:dyDescent="0.25">
      <c r="E55691" s="113"/>
      <c r="H55691" s="133"/>
      <c r="T55691" s="133"/>
      <c r="X55691" s="131"/>
      <c r="Y55691" s="133"/>
      <c r="AJ55691" s="133"/>
      <c r="AO55691" s="135"/>
      <c r="AP55691" s="135"/>
      <c r="BJ55691" s="136"/>
    </row>
    <row r="55692" spans="5:62" ht="14.25" customHeight="1" x14ac:dyDescent="0.25">
      <c r="E55692" s="113"/>
      <c r="H55692" s="133"/>
      <c r="T55692" s="133"/>
      <c r="X55692" s="131"/>
      <c r="Y55692" s="133"/>
      <c r="AJ55692" s="133"/>
      <c r="AO55692" s="135"/>
      <c r="AP55692" s="135"/>
      <c r="BJ55692" s="136"/>
    </row>
    <row r="55693" spans="5:62" ht="14.25" customHeight="1" x14ac:dyDescent="0.25">
      <c r="E55693" s="113"/>
      <c r="H55693" s="133"/>
      <c r="T55693" s="133"/>
      <c r="X55693" s="131"/>
      <c r="Y55693" s="133"/>
      <c r="AJ55693" s="133"/>
      <c r="AO55693" s="135"/>
      <c r="AP55693" s="135"/>
      <c r="BJ55693" s="136"/>
    </row>
    <row r="55694" spans="5:62" ht="14.25" customHeight="1" x14ac:dyDescent="0.25">
      <c r="E55694" s="113"/>
      <c r="H55694" s="133"/>
      <c r="T55694" s="133"/>
      <c r="X55694" s="131"/>
      <c r="Y55694" s="133"/>
      <c r="AJ55694" s="133"/>
      <c r="AO55694" s="135"/>
      <c r="AP55694" s="135"/>
      <c r="BJ55694" s="136"/>
    </row>
    <row r="55695" spans="5:62" ht="14.25" customHeight="1" x14ac:dyDescent="0.25">
      <c r="E55695" s="113"/>
      <c r="H55695" s="133"/>
      <c r="T55695" s="133"/>
      <c r="X55695" s="131"/>
      <c r="Y55695" s="133"/>
      <c r="AJ55695" s="133"/>
      <c r="AO55695" s="135"/>
      <c r="AP55695" s="135"/>
      <c r="BJ55695" s="136"/>
    </row>
    <row r="55696" spans="5:62" ht="14.25" customHeight="1" x14ac:dyDescent="0.25">
      <c r="E55696" s="113"/>
      <c r="H55696" s="133"/>
      <c r="T55696" s="133"/>
      <c r="X55696" s="131"/>
      <c r="Y55696" s="133"/>
      <c r="AJ55696" s="133"/>
      <c r="AO55696" s="135"/>
      <c r="AP55696" s="135"/>
      <c r="BJ55696" s="136"/>
    </row>
    <row r="55697" spans="5:62" ht="14.25" customHeight="1" x14ac:dyDescent="0.25">
      <c r="E55697" s="113"/>
      <c r="H55697" s="133"/>
      <c r="T55697" s="133"/>
      <c r="X55697" s="131"/>
      <c r="Y55697" s="133"/>
      <c r="AJ55697" s="133"/>
      <c r="AO55697" s="135"/>
      <c r="AP55697" s="135"/>
      <c r="BJ55697" s="136"/>
    </row>
    <row r="55698" spans="5:62" ht="14.25" customHeight="1" x14ac:dyDescent="0.25">
      <c r="E55698" s="113"/>
      <c r="H55698" s="133"/>
      <c r="T55698" s="133"/>
      <c r="X55698" s="131"/>
      <c r="Y55698" s="133"/>
      <c r="AJ55698" s="133"/>
      <c r="AO55698" s="135"/>
      <c r="AP55698" s="135"/>
      <c r="BJ55698" s="136"/>
    </row>
    <row r="55699" spans="5:62" ht="14.25" customHeight="1" x14ac:dyDescent="0.25">
      <c r="E55699" s="113"/>
      <c r="H55699" s="133"/>
      <c r="T55699" s="133"/>
      <c r="X55699" s="131"/>
      <c r="Y55699" s="133"/>
      <c r="AJ55699" s="133"/>
      <c r="AO55699" s="135"/>
      <c r="AP55699" s="135"/>
      <c r="BJ55699" s="136"/>
    </row>
    <row r="55700" spans="5:62" ht="14.25" customHeight="1" x14ac:dyDescent="0.25">
      <c r="E55700" s="113"/>
      <c r="H55700" s="133"/>
      <c r="T55700" s="133"/>
      <c r="X55700" s="131"/>
      <c r="Y55700" s="133"/>
      <c r="AJ55700" s="133"/>
      <c r="AO55700" s="135"/>
      <c r="AP55700" s="135"/>
      <c r="BJ55700" s="136"/>
    </row>
    <row r="55701" spans="5:62" ht="14.25" customHeight="1" x14ac:dyDescent="0.25">
      <c r="E55701" s="113"/>
      <c r="H55701" s="133"/>
      <c r="T55701" s="133"/>
      <c r="X55701" s="131"/>
      <c r="Y55701" s="133"/>
      <c r="AJ55701" s="133"/>
      <c r="AO55701" s="135"/>
      <c r="AP55701" s="135"/>
      <c r="BJ55701" s="136"/>
    </row>
    <row r="55702" spans="5:62" ht="14.25" customHeight="1" x14ac:dyDescent="0.25">
      <c r="E55702" s="113"/>
      <c r="H55702" s="133"/>
      <c r="T55702" s="133"/>
      <c r="X55702" s="131"/>
      <c r="Y55702" s="133"/>
      <c r="AJ55702" s="133"/>
      <c r="AO55702" s="135"/>
      <c r="AP55702" s="135"/>
      <c r="BJ55702" s="136"/>
    </row>
    <row r="55703" spans="5:62" ht="14.25" customHeight="1" x14ac:dyDescent="0.25">
      <c r="E55703" s="113"/>
      <c r="H55703" s="133"/>
      <c r="T55703" s="133"/>
      <c r="X55703" s="131"/>
      <c r="Y55703" s="133"/>
      <c r="AJ55703" s="133"/>
      <c r="AO55703" s="135"/>
      <c r="AP55703" s="135"/>
      <c r="BJ55703" s="136"/>
    </row>
    <row r="55704" spans="5:62" ht="14.25" customHeight="1" x14ac:dyDescent="0.25">
      <c r="E55704" s="113"/>
      <c r="H55704" s="133"/>
      <c r="T55704" s="133"/>
      <c r="X55704" s="131"/>
      <c r="Y55704" s="133"/>
      <c r="AJ55704" s="133"/>
      <c r="AO55704" s="135"/>
      <c r="AP55704" s="135"/>
      <c r="BJ55704" s="136"/>
    </row>
    <row r="55705" spans="5:62" ht="14.25" customHeight="1" x14ac:dyDescent="0.25">
      <c r="E55705" s="113"/>
      <c r="H55705" s="133"/>
      <c r="T55705" s="133"/>
      <c r="X55705" s="131"/>
      <c r="Y55705" s="133"/>
      <c r="AJ55705" s="133"/>
      <c r="AO55705" s="135"/>
      <c r="AP55705" s="135"/>
      <c r="BJ55705" s="136"/>
    </row>
    <row r="55706" spans="5:62" ht="14.25" customHeight="1" x14ac:dyDescent="0.25">
      <c r="E55706" s="113"/>
      <c r="H55706" s="133"/>
      <c r="T55706" s="133"/>
      <c r="X55706" s="131"/>
      <c r="Y55706" s="133"/>
      <c r="AJ55706" s="133"/>
      <c r="AO55706" s="135"/>
      <c r="AP55706" s="135"/>
      <c r="BJ55706" s="136"/>
    </row>
    <row r="55707" spans="5:62" ht="14.25" customHeight="1" x14ac:dyDescent="0.25">
      <c r="E55707" s="113"/>
      <c r="H55707" s="133"/>
      <c r="T55707" s="133"/>
      <c r="X55707" s="131"/>
      <c r="Y55707" s="133"/>
      <c r="AJ55707" s="133"/>
      <c r="AO55707" s="135"/>
      <c r="AP55707" s="135"/>
      <c r="BJ55707" s="136"/>
    </row>
    <row r="55708" spans="5:62" ht="14.25" customHeight="1" x14ac:dyDescent="0.25">
      <c r="E55708" s="113"/>
      <c r="H55708" s="133"/>
      <c r="T55708" s="133"/>
      <c r="X55708" s="131"/>
      <c r="Y55708" s="133"/>
      <c r="AJ55708" s="133"/>
      <c r="AO55708" s="135"/>
      <c r="AP55708" s="135"/>
      <c r="BJ55708" s="136"/>
    </row>
    <row r="55709" spans="5:62" ht="14.25" customHeight="1" x14ac:dyDescent="0.25">
      <c r="E55709" s="113"/>
      <c r="H55709" s="133"/>
      <c r="T55709" s="133"/>
      <c r="X55709" s="131"/>
      <c r="Y55709" s="133"/>
      <c r="AJ55709" s="133"/>
      <c r="AO55709" s="135"/>
      <c r="AP55709" s="135"/>
      <c r="BJ55709" s="136"/>
    </row>
    <row r="55710" spans="5:62" ht="14.25" customHeight="1" x14ac:dyDescent="0.25">
      <c r="E55710" s="113"/>
      <c r="H55710" s="133"/>
      <c r="T55710" s="133"/>
      <c r="X55710" s="131"/>
      <c r="Y55710" s="133"/>
      <c r="AJ55710" s="133"/>
      <c r="AO55710" s="135"/>
      <c r="AP55710" s="135"/>
      <c r="BJ55710" s="136"/>
    </row>
    <row r="55711" spans="5:62" ht="14.25" customHeight="1" x14ac:dyDescent="0.25">
      <c r="E55711" s="113"/>
      <c r="H55711" s="133"/>
      <c r="T55711" s="133"/>
      <c r="X55711" s="131"/>
      <c r="Y55711" s="133"/>
      <c r="AJ55711" s="133"/>
      <c r="AO55711" s="135"/>
      <c r="AP55711" s="135"/>
      <c r="BJ55711" s="136"/>
    </row>
    <row r="55712" spans="5:62" ht="14.25" customHeight="1" x14ac:dyDescent="0.25">
      <c r="E55712" s="113"/>
      <c r="H55712" s="133"/>
      <c r="T55712" s="133"/>
      <c r="X55712" s="131"/>
      <c r="Y55712" s="133"/>
      <c r="AJ55712" s="133"/>
      <c r="AO55712" s="135"/>
      <c r="AP55712" s="135"/>
      <c r="BJ55712" s="136"/>
    </row>
    <row r="55713" spans="5:62" ht="14.25" customHeight="1" x14ac:dyDescent="0.25">
      <c r="E55713" s="113"/>
      <c r="H55713" s="133"/>
      <c r="T55713" s="133"/>
      <c r="X55713" s="131"/>
      <c r="Y55713" s="133"/>
      <c r="AJ55713" s="133"/>
      <c r="AO55713" s="135"/>
      <c r="AP55713" s="135"/>
      <c r="BJ55713" s="136"/>
    </row>
    <row r="55714" spans="5:62" ht="14.25" customHeight="1" x14ac:dyDescent="0.25">
      <c r="E55714" s="113"/>
      <c r="H55714" s="133"/>
      <c r="T55714" s="133"/>
      <c r="X55714" s="131"/>
      <c r="Y55714" s="133"/>
      <c r="AJ55714" s="133"/>
      <c r="AO55714" s="135"/>
      <c r="AP55714" s="135"/>
      <c r="BJ55714" s="136"/>
    </row>
    <row r="55715" spans="5:62" ht="14.25" customHeight="1" x14ac:dyDescent="0.25">
      <c r="E55715" s="113"/>
      <c r="H55715" s="133"/>
      <c r="T55715" s="133"/>
      <c r="X55715" s="131"/>
      <c r="Y55715" s="133"/>
      <c r="AJ55715" s="133"/>
      <c r="AO55715" s="135"/>
      <c r="AP55715" s="135"/>
      <c r="BJ55715" s="136"/>
    </row>
    <row r="55716" spans="5:62" ht="14.25" customHeight="1" x14ac:dyDescent="0.25">
      <c r="E55716" s="113"/>
      <c r="H55716" s="133"/>
      <c r="T55716" s="133"/>
      <c r="X55716" s="131"/>
      <c r="Y55716" s="133"/>
      <c r="AJ55716" s="133"/>
      <c r="AO55716" s="135"/>
      <c r="AP55716" s="135"/>
      <c r="BJ55716" s="136"/>
    </row>
    <row r="55717" spans="5:62" ht="14.25" customHeight="1" x14ac:dyDescent="0.25">
      <c r="E55717" s="113"/>
      <c r="H55717" s="133"/>
      <c r="T55717" s="133"/>
      <c r="X55717" s="131"/>
      <c r="Y55717" s="133"/>
      <c r="AJ55717" s="133"/>
      <c r="AO55717" s="135"/>
      <c r="AP55717" s="135"/>
      <c r="BJ55717" s="136"/>
    </row>
    <row r="55718" spans="5:62" ht="14.25" customHeight="1" x14ac:dyDescent="0.25">
      <c r="E55718" s="113"/>
      <c r="H55718" s="133"/>
      <c r="T55718" s="133"/>
      <c r="X55718" s="131"/>
      <c r="Y55718" s="133"/>
      <c r="AJ55718" s="133"/>
      <c r="AO55718" s="135"/>
      <c r="AP55718" s="135"/>
      <c r="BJ55718" s="136"/>
    </row>
    <row r="55719" spans="5:62" ht="14.25" customHeight="1" x14ac:dyDescent="0.25">
      <c r="E55719" s="113"/>
      <c r="H55719" s="133"/>
      <c r="T55719" s="133"/>
      <c r="X55719" s="131"/>
      <c r="Y55719" s="133"/>
      <c r="AJ55719" s="133"/>
      <c r="AO55719" s="135"/>
      <c r="AP55719" s="135"/>
      <c r="BJ55719" s="136"/>
    </row>
    <row r="55720" spans="5:62" ht="14.25" customHeight="1" x14ac:dyDescent="0.25">
      <c r="E55720" s="113"/>
      <c r="H55720" s="133"/>
      <c r="T55720" s="133"/>
      <c r="X55720" s="131"/>
      <c r="Y55720" s="133"/>
      <c r="AJ55720" s="133"/>
      <c r="AO55720" s="135"/>
      <c r="AP55720" s="135"/>
      <c r="BJ55720" s="136"/>
    </row>
    <row r="55721" spans="5:62" ht="14.25" customHeight="1" x14ac:dyDescent="0.25">
      <c r="E55721" s="113"/>
      <c r="H55721" s="133"/>
      <c r="T55721" s="133"/>
      <c r="X55721" s="131"/>
      <c r="Y55721" s="133"/>
      <c r="AJ55721" s="133"/>
      <c r="AO55721" s="135"/>
      <c r="AP55721" s="135"/>
      <c r="BJ55721" s="136"/>
    </row>
    <row r="55722" spans="5:62" ht="14.25" customHeight="1" x14ac:dyDescent="0.25">
      <c r="E55722" s="113"/>
      <c r="H55722" s="133"/>
      <c r="T55722" s="133"/>
      <c r="X55722" s="131"/>
      <c r="Y55722" s="133"/>
      <c r="AJ55722" s="133"/>
      <c r="AO55722" s="135"/>
      <c r="AP55722" s="135"/>
      <c r="BJ55722" s="136"/>
    </row>
    <row r="55723" spans="5:62" ht="14.25" customHeight="1" x14ac:dyDescent="0.25">
      <c r="E55723" s="113"/>
      <c r="H55723" s="133"/>
      <c r="T55723" s="133"/>
      <c r="X55723" s="131"/>
      <c r="Y55723" s="133"/>
      <c r="AJ55723" s="133"/>
      <c r="AO55723" s="135"/>
      <c r="AP55723" s="135"/>
      <c r="BJ55723" s="136"/>
    </row>
    <row r="55724" spans="5:62" ht="14.25" customHeight="1" x14ac:dyDescent="0.25">
      <c r="E55724" s="113"/>
      <c r="H55724" s="133"/>
      <c r="T55724" s="133"/>
      <c r="X55724" s="131"/>
      <c r="Y55724" s="133"/>
      <c r="AJ55724" s="133"/>
      <c r="AO55724" s="135"/>
      <c r="AP55724" s="135"/>
      <c r="BJ55724" s="136"/>
    </row>
    <row r="55725" spans="5:62" ht="14.25" customHeight="1" x14ac:dyDescent="0.25">
      <c r="E55725" s="113"/>
      <c r="H55725" s="133"/>
      <c r="T55725" s="133"/>
      <c r="X55725" s="131"/>
      <c r="Y55725" s="133"/>
      <c r="AJ55725" s="133"/>
      <c r="AO55725" s="135"/>
      <c r="AP55725" s="135"/>
      <c r="BJ55725" s="136"/>
    </row>
    <row r="55726" spans="5:62" ht="14.25" customHeight="1" x14ac:dyDescent="0.25">
      <c r="E55726" s="113"/>
      <c r="H55726" s="133"/>
      <c r="T55726" s="133"/>
      <c r="X55726" s="131"/>
      <c r="Y55726" s="133"/>
      <c r="AJ55726" s="133"/>
      <c r="AO55726" s="135"/>
      <c r="AP55726" s="135"/>
      <c r="BJ55726" s="136"/>
    </row>
    <row r="55727" spans="5:62" ht="14.25" customHeight="1" x14ac:dyDescent="0.25">
      <c r="E55727" s="113"/>
      <c r="H55727" s="133"/>
      <c r="T55727" s="133"/>
      <c r="X55727" s="131"/>
      <c r="Y55727" s="133"/>
      <c r="AJ55727" s="133"/>
      <c r="AO55727" s="135"/>
      <c r="AP55727" s="135"/>
      <c r="BJ55727" s="136"/>
    </row>
    <row r="55728" spans="5:62" ht="14.25" customHeight="1" x14ac:dyDescent="0.25">
      <c r="E55728" s="113"/>
      <c r="H55728" s="133"/>
      <c r="T55728" s="133"/>
      <c r="X55728" s="131"/>
      <c r="Y55728" s="133"/>
      <c r="AJ55728" s="133"/>
      <c r="AO55728" s="135"/>
      <c r="AP55728" s="135"/>
      <c r="BJ55728" s="136"/>
    </row>
    <row r="55729" spans="5:62" ht="14.25" customHeight="1" x14ac:dyDescent="0.25">
      <c r="E55729" s="113"/>
      <c r="H55729" s="133"/>
      <c r="T55729" s="133"/>
      <c r="X55729" s="131"/>
      <c r="Y55729" s="133"/>
      <c r="AJ55729" s="133"/>
      <c r="AO55729" s="135"/>
      <c r="AP55729" s="135"/>
      <c r="BJ55729" s="136"/>
    </row>
    <row r="55730" spans="5:62" ht="14.25" customHeight="1" x14ac:dyDescent="0.25">
      <c r="E55730" s="113"/>
      <c r="H55730" s="133"/>
      <c r="T55730" s="133"/>
      <c r="X55730" s="131"/>
      <c r="Y55730" s="133"/>
      <c r="AJ55730" s="133"/>
      <c r="AO55730" s="135"/>
      <c r="AP55730" s="135"/>
      <c r="BJ55730" s="136"/>
    </row>
    <row r="55731" spans="5:62" ht="14.25" customHeight="1" x14ac:dyDescent="0.25">
      <c r="E55731" s="113"/>
      <c r="H55731" s="133"/>
      <c r="T55731" s="133"/>
      <c r="X55731" s="131"/>
      <c r="Y55731" s="133"/>
      <c r="AJ55731" s="133"/>
      <c r="AO55731" s="135"/>
      <c r="AP55731" s="135"/>
      <c r="BJ55731" s="136"/>
    </row>
    <row r="55732" spans="5:62" ht="14.25" customHeight="1" x14ac:dyDescent="0.25">
      <c r="E55732" s="113"/>
      <c r="H55732" s="133"/>
      <c r="T55732" s="133"/>
      <c r="X55732" s="131"/>
      <c r="Y55732" s="133"/>
      <c r="AJ55732" s="133"/>
      <c r="AO55732" s="135"/>
      <c r="AP55732" s="135"/>
      <c r="BJ55732" s="136"/>
    </row>
    <row r="55733" spans="5:62" ht="14.25" customHeight="1" x14ac:dyDescent="0.25">
      <c r="E55733" s="113"/>
      <c r="H55733" s="133"/>
      <c r="T55733" s="133"/>
      <c r="X55733" s="131"/>
      <c r="Y55733" s="133"/>
      <c r="AJ55733" s="133"/>
      <c r="AO55733" s="135"/>
      <c r="AP55733" s="135"/>
      <c r="BJ55733" s="136"/>
    </row>
    <row r="55734" spans="5:62" ht="14.25" customHeight="1" x14ac:dyDescent="0.25">
      <c r="E55734" s="113"/>
      <c r="H55734" s="133"/>
      <c r="T55734" s="133"/>
      <c r="X55734" s="131"/>
      <c r="Y55734" s="133"/>
      <c r="AJ55734" s="133"/>
      <c r="AO55734" s="135"/>
      <c r="AP55734" s="135"/>
      <c r="BJ55734" s="136"/>
    </row>
    <row r="55735" spans="5:62" ht="14.25" customHeight="1" x14ac:dyDescent="0.25">
      <c r="E55735" s="113"/>
      <c r="H55735" s="133"/>
      <c r="T55735" s="133"/>
      <c r="X55735" s="131"/>
      <c r="Y55735" s="133"/>
      <c r="AJ55735" s="133"/>
      <c r="AO55735" s="135"/>
      <c r="AP55735" s="135"/>
      <c r="BJ55735" s="136"/>
    </row>
    <row r="55736" spans="5:62" ht="14.25" customHeight="1" x14ac:dyDescent="0.25">
      <c r="E55736" s="113"/>
      <c r="H55736" s="133"/>
      <c r="T55736" s="133"/>
      <c r="X55736" s="131"/>
      <c r="Y55736" s="133"/>
      <c r="AJ55736" s="133"/>
      <c r="AO55736" s="135"/>
      <c r="AP55736" s="135"/>
      <c r="BJ55736" s="136"/>
    </row>
    <row r="55737" spans="5:62" ht="14.25" customHeight="1" x14ac:dyDescent="0.25">
      <c r="E55737" s="113"/>
      <c r="H55737" s="133"/>
      <c r="T55737" s="133"/>
      <c r="X55737" s="131"/>
      <c r="Y55737" s="133"/>
      <c r="AJ55737" s="133"/>
      <c r="AO55737" s="135"/>
      <c r="AP55737" s="135"/>
      <c r="BJ55737" s="136"/>
    </row>
    <row r="55738" spans="5:62" ht="14.25" customHeight="1" x14ac:dyDescent="0.25">
      <c r="E55738" s="113"/>
      <c r="H55738" s="133"/>
      <c r="T55738" s="133"/>
      <c r="X55738" s="131"/>
      <c r="Y55738" s="133"/>
      <c r="AJ55738" s="133"/>
      <c r="AO55738" s="135"/>
      <c r="AP55738" s="135"/>
      <c r="BJ55738" s="136"/>
    </row>
    <row r="55739" spans="5:62" ht="14.25" customHeight="1" x14ac:dyDescent="0.25">
      <c r="E55739" s="113"/>
      <c r="H55739" s="133"/>
      <c r="T55739" s="133"/>
      <c r="X55739" s="131"/>
      <c r="Y55739" s="133"/>
      <c r="AJ55739" s="133"/>
      <c r="AO55739" s="135"/>
      <c r="AP55739" s="135"/>
      <c r="BJ55739" s="136"/>
    </row>
    <row r="55740" spans="5:62" ht="14.25" customHeight="1" x14ac:dyDescent="0.25">
      <c r="E55740" s="113"/>
      <c r="H55740" s="133"/>
      <c r="T55740" s="133"/>
      <c r="X55740" s="131"/>
      <c r="Y55740" s="133"/>
      <c r="AJ55740" s="133"/>
      <c r="AO55740" s="135"/>
      <c r="AP55740" s="135"/>
      <c r="BJ55740" s="136"/>
    </row>
    <row r="55741" spans="5:62" ht="14.25" customHeight="1" x14ac:dyDescent="0.25">
      <c r="E55741" s="113"/>
      <c r="H55741" s="133"/>
      <c r="T55741" s="133"/>
      <c r="X55741" s="131"/>
      <c r="Y55741" s="133"/>
      <c r="AJ55741" s="133"/>
      <c r="AO55741" s="135"/>
      <c r="AP55741" s="135"/>
      <c r="BJ55741" s="136"/>
    </row>
    <row r="55742" spans="5:62" ht="14.25" customHeight="1" x14ac:dyDescent="0.25">
      <c r="E55742" s="113"/>
      <c r="H55742" s="133"/>
      <c r="T55742" s="133"/>
      <c r="X55742" s="131"/>
      <c r="Y55742" s="133"/>
      <c r="AJ55742" s="133"/>
      <c r="AO55742" s="135"/>
      <c r="AP55742" s="135"/>
      <c r="BJ55742" s="136"/>
    </row>
    <row r="55743" spans="5:62" ht="14.25" customHeight="1" x14ac:dyDescent="0.25">
      <c r="E55743" s="113"/>
      <c r="H55743" s="133"/>
      <c r="T55743" s="133"/>
      <c r="X55743" s="131"/>
      <c r="Y55743" s="133"/>
      <c r="AJ55743" s="133"/>
      <c r="AO55743" s="135"/>
      <c r="AP55743" s="135"/>
      <c r="BJ55743" s="136"/>
    </row>
    <row r="55744" spans="5:62" ht="14.25" customHeight="1" x14ac:dyDescent="0.25">
      <c r="E55744" s="113"/>
      <c r="H55744" s="133"/>
      <c r="T55744" s="133"/>
      <c r="X55744" s="131"/>
      <c r="Y55744" s="133"/>
      <c r="AJ55744" s="133"/>
      <c r="AO55744" s="135"/>
      <c r="AP55744" s="135"/>
      <c r="BJ55744" s="136"/>
    </row>
    <row r="55745" spans="5:62" ht="14.25" customHeight="1" x14ac:dyDescent="0.25">
      <c r="E55745" s="113"/>
      <c r="H55745" s="133"/>
      <c r="T55745" s="133"/>
      <c r="X55745" s="131"/>
      <c r="Y55745" s="133"/>
      <c r="AJ55745" s="133"/>
      <c r="AO55745" s="135"/>
      <c r="AP55745" s="135"/>
      <c r="BJ55745" s="136"/>
    </row>
    <row r="55746" spans="5:62" ht="14.25" customHeight="1" x14ac:dyDescent="0.25">
      <c r="E55746" s="113"/>
      <c r="H55746" s="133"/>
      <c r="T55746" s="133"/>
      <c r="X55746" s="131"/>
      <c r="Y55746" s="133"/>
      <c r="AJ55746" s="133"/>
      <c r="AO55746" s="135"/>
      <c r="AP55746" s="135"/>
      <c r="BJ55746" s="136"/>
    </row>
    <row r="55747" spans="5:62" ht="14.25" customHeight="1" x14ac:dyDescent="0.25">
      <c r="E55747" s="113"/>
      <c r="H55747" s="133"/>
      <c r="T55747" s="133"/>
      <c r="X55747" s="131"/>
      <c r="Y55747" s="133"/>
      <c r="AJ55747" s="133"/>
      <c r="AO55747" s="135"/>
      <c r="AP55747" s="135"/>
      <c r="BJ55747" s="136"/>
    </row>
    <row r="55748" spans="5:62" ht="14.25" customHeight="1" x14ac:dyDescent="0.25">
      <c r="E55748" s="113"/>
      <c r="H55748" s="133"/>
      <c r="T55748" s="133"/>
      <c r="X55748" s="131"/>
      <c r="Y55748" s="133"/>
      <c r="AJ55748" s="133"/>
      <c r="AO55748" s="135"/>
      <c r="AP55748" s="135"/>
      <c r="BJ55748" s="136"/>
    </row>
    <row r="55749" spans="5:62" ht="14.25" customHeight="1" x14ac:dyDescent="0.25">
      <c r="E55749" s="113"/>
      <c r="H55749" s="133"/>
      <c r="T55749" s="133"/>
      <c r="X55749" s="131"/>
      <c r="Y55749" s="133"/>
      <c r="AJ55749" s="133"/>
      <c r="AO55749" s="135"/>
      <c r="AP55749" s="135"/>
      <c r="BJ55749" s="136"/>
    </row>
    <row r="55750" spans="5:62" ht="14.25" customHeight="1" x14ac:dyDescent="0.25">
      <c r="E55750" s="113"/>
      <c r="H55750" s="133"/>
      <c r="T55750" s="133"/>
      <c r="X55750" s="131"/>
      <c r="Y55750" s="133"/>
      <c r="AJ55750" s="133"/>
      <c r="AO55750" s="135"/>
      <c r="AP55750" s="135"/>
      <c r="BJ55750" s="136"/>
    </row>
    <row r="55751" spans="5:62" ht="14.25" customHeight="1" x14ac:dyDescent="0.25">
      <c r="E55751" s="113"/>
      <c r="H55751" s="133"/>
      <c r="T55751" s="133"/>
      <c r="X55751" s="131"/>
      <c r="Y55751" s="133"/>
      <c r="AJ55751" s="133"/>
      <c r="AO55751" s="135"/>
      <c r="AP55751" s="135"/>
      <c r="BJ55751" s="136"/>
    </row>
    <row r="55752" spans="5:62" ht="14.25" customHeight="1" x14ac:dyDescent="0.25">
      <c r="E55752" s="113"/>
      <c r="H55752" s="133"/>
      <c r="T55752" s="133"/>
      <c r="X55752" s="131"/>
      <c r="Y55752" s="133"/>
      <c r="AJ55752" s="133"/>
      <c r="AO55752" s="135"/>
      <c r="AP55752" s="135"/>
      <c r="BJ55752" s="136"/>
    </row>
    <row r="55753" spans="5:62" ht="14.25" customHeight="1" x14ac:dyDescent="0.25">
      <c r="E55753" s="113"/>
      <c r="H55753" s="133"/>
      <c r="T55753" s="133"/>
      <c r="X55753" s="131"/>
      <c r="Y55753" s="133"/>
      <c r="AJ55753" s="133"/>
      <c r="AO55753" s="135"/>
      <c r="AP55753" s="135"/>
      <c r="BJ55753" s="136"/>
    </row>
    <row r="55754" spans="5:62" ht="14.25" customHeight="1" x14ac:dyDescent="0.25">
      <c r="E55754" s="113"/>
      <c r="H55754" s="133"/>
      <c r="T55754" s="133"/>
      <c r="X55754" s="131"/>
      <c r="Y55754" s="133"/>
      <c r="AJ55754" s="133"/>
      <c r="AO55754" s="135"/>
      <c r="AP55754" s="135"/>
      <c r="BJ55754" s="136"/>
    </row>
    <row r="55755" spans="5:62" ht="14.25" customHeight="1" x14ac:dyDescent="0.25">
      <c r="E55755" s="113"/>
      <c r="H55755" s="133"/>
      <c r="T55755" s="133"/>
      <c r="X55755" s="131"/>
      <c r="Y55755" s="133"/>
      <c r="AJ55755" s="133"/>
      <c r="AO55755" s="135"/>
      <c r="AP55755" s="135"/>
      <c r="BJ55755" s="136"/>
    </row>
    <row r="55756" spans="5:62" ht="14.25" customHeight="1" x14ac:dyDescent="0.25">
      <c r="E55756" s="113"/>
      <c r="H55756" s="133"/>
      <c r="T55756" s="133"/>
      <c r="X55756" s="131"/>
      <c r="Y55756" s="133"/>
      <c r="AJ55756" s="133"/>
      <c r="AO55756" s="135"/>
      <c r="AP55756" s="135"/>
      <c r="BJ55756" s="136"/>
    </row>
    <row r="55757" spans="5:62" ht="14.25" customHeight="1" x14ac:dyDescent="0.25">
      <c r="E55757" s="113"/>
      <c r="H55757" s="133"/>
      <c r="T55757" s="133"/>
      <c r="X55757" s="131"/>
      <c r="Y55757" s="133"/>
      <c r="AJ55757" s="133"/>
      <c r="AO55757" s="135"/>
      <c r="AP55757" s="135"/>
      <c r="BJ55757" s="136"/>
    </row>
    <row r="55758" spans="5:62" ht="14.25" customHeight="1" x14ac:dyDescent="0.25">
      <c r="E55758" s="113"/>
      <c r="H55758" s="133"/>
      <c r="T55758" s="133"/>
      <c r="X55758" s="131"/>
      <c r="Y55758" s="133"/>
      <c r="AJ55758" s="133"/>
      <c r="AO55758" s="135"/>
      <c r="AP55758" s="135"/>
      <c r="BJ55758" s="136"/>
    </row>
    <row r="55759" spans="5:62" ht="14.25" customHeight="1" x14ac:dyDescent="0.25">
      <c r="E55759" s="113"/>
      <c r="H55759" s="133"/>
      <c r="T55759" s="133"/>
      <c r="X55759" s="131"/>
      <c r="Y55759" s="133"/>
      <c r="AJ55759" s="133"/>
      <c r="AO55759" s="135"/>
      <c r="AP55759" s="135"/>
      <c r="BJ55759" s="136"/>
    </row>
    <row r="55760" spans="5:62" ht="14.25" customHeight="1" x14ac:dyDescent="0.25">
      <c r="E55760" s="113"/>
      <c r="H55760" s="133"/>
      <c r="T55760" s="133"/>
      <c r="X55760" s="131"/>
      <c r="Y55760" s="133"/>
      <c r="AJ55760" s="133"/>
      <c r="AO55760" s="135"/>
      <c r="AP55760" s="135"/>
      <c r="BJ55760" s="136"/>
    </row>
    <row r="55761" spans="5:62" ht="14.25" customHeight="1" x14ac:dyDescent="0.25">
      <c r="E55761" s="113"/>
      <c r="H55761" s="133"/>
      <c r="T55761" s="133"/>
      <c r="X55761" s="131"/>
      <c r="Y55761" s="133"/>
      <c r="AJ55761" s="133"/>
      <c r="AO55761" s="135"/>
      <c r="AP55761" s="135"/>
      <c r="BJ55761" s="136"/>
    </row>
    <row r="55762" spans="5:62" ht="14.25" customHeight="1" x14ac:dyDescent="0.25">
      <c r="E55762" s="113"/>
      <c r="H55762" s="133"/>
      <c r="T55762" s="133"/>
      <c r="X55762" s="131"/>
      <c r="Y55762" s="133"/>
      <c r="AJ55762" s="133"/>
      <c r="AO55762" s="135"/>
      <c r="AP55762" s="135"/>
      <c r="BJ55762" s="136"/>
    </row>
    <row r="55763" spans="5:62" ht="14.25" customHeight="1" x14ac:dyDescent="0.25">
      <c r="E55763" s="113"/>
      <c r="H55763" s="133"/>
      <c r="T55763" s="133"/>
      <c r="X55763" s="131"/>
      <c r="Y55763" s="133"/>
      <c r="AJ55763" s="133"/>
      <c r="AO55763" s="135"/>
      <c r="AP55763" s="135"/>
      <c r="BJ55763" s="136"/>
    </row>
    <row r="55764" spans="5:62" ht="14.25" customHeight="1" x14ac:dyDescent="0.25">
      <c r="E55764" s="113"/>
      <c r="H55764" s="133"/>
      <c r="T55764" s="133"/>
      <c r="X55764" s="131"/>
      <c r="Y55764" s="133"/>
      <c r="AJ55764" s="133"/>
      <c r="AO55764" s="135"/>
      <c r="AP55764" s="135"/>
      <c r="BJ55764" s="136"/>
    </row>
    <row r="55765" spans="5:62" ht="14.25" customHeight="1" x14ac:dyDescent="0.25">
      <c r="E55765" s="113"/>
      <c r="H55765" s="133"/>
      <c r="T55765" s="133"/>
      <c r="X55765" s="131"/>
      <c r="Y55765" s="133"/>
      <c r="AJ55765" s="133"/>
      <c r="AO55765" s="135"/>
      <c r="AP55765" s="135"/>
      <c r="BJ55765" s="136"/>
    </row>
    <row r="55766" spans="5:62" ht="14.25" customHeight="1" x14ac:dyDescent="0.25">
      <c r="E55766" s="113"/>
      <c r="H55766" s="133"/>
      <c r="T55766" s="133"/>
      <c r="X55766" s="131"/>
      <c r="Y55766" s="133"/>
      <c r="AJ55766" s="133"/>
      <c r="AO55766" s="135"/>
      <c r="AP55766" s="135"/>
      <c r="BJ55766" s="136"/>
    </row>
    <row r="55767" spans="5:62" ht="14.25" customHeight="1" x14ac:dyDescent="0.25">
      <c r="E55767" s="113"/>
      <c r="H55767" s="133"/>
      <c r="T55767" s="133"/>
      <c r="X55767" s="131"/>
      <c r="Y55767" s="133"/>
      <c r="AJ55767" s="133"/>
      <c r="AO55767" s="135"/>
      <c r="AP55767" s="135"/>
      <c r="BJ55767" s="136"/>
    </row>
    <row r="55768" spans="5:62" ht="14.25" customHeight="1" x14ac:dyDescent="0.25">
      <c r="E55768" s="113"/>
      <c r="H55768" s="133"/>
      <c r="T55768" s="133"/>
      <c r="X55768" s="131"/>
      <c r="Y55768" s="133"/>
      <c r="AJ55768" s="133"/>
      <c r="AO55768" s="135"/>
      <c r="AP55768" s="135"/>
      <c r="BJ55768" s="136"/>
    </row>
    <row r="55769" spans="5:62" ht="14.25" customHeight="1" x14ac:dyDescent="0.25">
      <c r="E55769" s="113"/>
      <c r="H55769" s="133"/>
      <c r="T55769" s="133"/>
      <c r="X55769" s="131"/>
      <c r="Y55769" s="133"/>
      <c r="AJ55769" s="133"/>
      <c r="AO55769" s="135"/>
      <c r="AP55769" s="135"/>
      <c r="BJ55769" s="136"/>
    </row>
    <row r="55770" spans="5:62" ht="14.25" customHeight="1" x14ac:dyDescent="0.25">
      <c r="E55770" s="113"/>
      <c r="H55770" s="133"/>
      <c r="T55770" s="133"/>
      <c r="X55770" s="131"/>
      <c r="Y55770" s="133"/>
      <c r="AJ55770" s="133"/>
      <c r="AO55770" s="135"/>
      <c r="AP55770" s="135"/>
      <c r="BJ55770" s="136"/>
    </row>
    <row r="55771" spans="5:62" ht="14.25" customHeight="1" x14ac:dyDescent="0.25">
      <c r="E55771" s="113"/>
      <c r="H55771" s="133"/>
      <c r="T55771" s="133"/>
      <c r="X55771" s="131"/>
      <c r="Y55771" s="133"/>
      <c r="AJ55771" s="133"/>
      <c r="AO55771" s="135"/>
      <c r="AP55771" s="135"/>
      <c r="BJ55771" s="136"/>
    </row>
    <row r="55772" spans="5:62" ht="14.25" customHeight="1" x14ac:dyDescent="0.25">
      <c r="E55772" s="113"/>
      <c r="H55772" s="133"/>
      <c r="T55772" s="133"/>
      <c r="X55772" s="131"/>
      <c r="Y55772" s="133"/>
      <c r="AJ55772" s="133"/>
      <c r="AO55772" s="135"/>
      <c r="AP55772" s="135"/>
      <c r="BJ55772" s="136"/>
    </row>
    <row r="55773" spans="5:62" ht="14.25" customHeight="1" x14ac:dyDescent="0.25">
      <c r="E55773" s="113"/>
      <c r="H55773" s="133"/>
      <c r="T55773" s="133"/>
      <c r="X55773" s="131"/>
      <c r="Y55773" s="133"/>
      <c r="AJ55773" s="133"/>
      <c r="AO55773" s="135"/>
      <c r="AP55773" s="135"/>
      <c r="BJ55773" s="136"/>
    </row>
    <row r="55774" spans="5:62" ht="14.25" customHeight="1" x14ac:dyDescent="0.25">
      <c r="E55774" s="113"/>
      <c r="H55774" s="133"/>
      <c r="T55774" s="133"/>
      <c r="X55774" s="131"/>
      <c r="Y55774" s="133"/>
      <c r="AJ55774" s="133"/>
      <c r="AO55774" s="135"/>
      <c r="AP55774" s="135"/>
      <c r="BJ55774" s="136"/>
    </row>
    <row r="55775" spans="5:62" ht="14.25" customHeight="1" x14ac:dyDescent="0.25">
      <c r="E55775" s="113"/>
      <c r="H55775" s="133"/>
      <c r="T55775" s="133"/>
      <c r="X55775" s="131"/>
      <c r="Y55775" s="133"/>
      <c r="AJ55775" s="133"/>
      <c r="AO55775" s="135"/>
      <c r="AP55775" s="135"/>
      <c r="BJ55775" s="136"/>
    </row>
    <row r="55776" spans="5:62" ht="14.25" customHeight="1" x14ac:dyDescent="0.25">
      <c r="E55776" s="113"/>
      <c r="H55776" s="133"/>
      <c r="T55776" s="133"/>
      <c r="X55776" s="131"/>
      <c r="Y55776" s="133"/>
      <c r="AJ55776" s="133"/>
      <c r="AO55776" s="135"/>
      <c r="AP55776" s="135"/>
      <c r="BJ55776" s="136"/>
    </row>
    <row r="55777" spans="5:62" ht="14.25" customHeight="1" x14ac:dyDescent="0.25">
      <c r="E55777" s="113"/>
      <c r="H55777" s="133"/>
      <c r="T55777" s="133"/>
      <c r="X55777" s="131"/>
      <c r="Y55777" s="133"/>
      <c r="AJ55777" s="133"/>
      <c r="AO55777" s="135"/>
      <c r="AP55777" s="135"/>
      <c r="BJ55777" s="136"/>
    </row>
    <row r="55778" spans="5:62" ht="14.25" customHeight="1" x14ac:dyDescent="0.25">
      <c r="E55778" s="113"/>
      <c r="H55778" s="133"/>
      <c r="T55778" s="133"/>
      <c r="X55778" s="131"/>
      <c r="Y55778" s="133"/>
      <c r="AJ55778" s="133"/>
      <c r="AO55778" s="135"/>
      <c r="AP55778" s="135"/>
      <c r="BJ55778" s="136"/>
    </row>
    <row r="55779" spans="5:62" ht="14.25" customHeight="1" x14ac:dyDescent="0.25">
      <c r="E55779" s="113"/>
      <c r="H55779" s="133"/>
      <c r="T55779" s="133"/>
      <c r="X55779" s="131"/>
      <c r="Y55779" s="133"/>
      <c r="AJ55779" s="133"/>
      <c r="AO55779" s="135"/>
      <c r="AP55779" s="135"/>
      <c r="BJ55779" s="136"/>
    </row>
    <row r="55780" spans="5:62" ht="14.25" customHeight="1" x14ac:dyDescent="0.25">
      <c r="E55780" s="113"/>
      <c r="H55780" s="133"/>
      <c r="T55780" s="133"/>
      <c r="X55780" s="131"/>
      <c r="Y55780" s="133"/>
      <c r="AJ55780" s="133"/>
      <c r="AO55780" s="135"/>
      <c r="AP55780" s="135"/>
      <c r="BJ55780" s="136"/>
    </row>
    <row r="55781" spans="5:62" ht="14.25" customHeight="1" x14ac:dyDescent="0.25">
      <c r="E55781" s="113"/>
      <c r="H55781" s="133"/>
      <c r="T55781" s="133"/>
      <c r="X55781" s="131"/>
      <c r="Y55781" s="133"/>
      <c r="AJ55781" s="133"/>
      <c r="AO55781" s="135"/>
      <c r="AP55781" s="135"/>
      <c r="BJ55781" s="136"/>
    </row>
    <row r="55782" spans="5:62" ht="14.25" customHeight="1" x14ac:dyDescent="0.25">
      <c r="E55782" s="113"/>
      <c r="H55782" s="133"/>
      <c r="T55782" s="133"/>
      <c r="X55782" s="131"/>
      <c r="Y55782" s="133"/>
      <c r="AJ55782" s="133"/>
      <c r="AO55782" s="135"/>
      <c r="AP55782" s="135"/>
      <c r="BJ55782" s="136"/>
    </row>
    <row r="55783" spans="5:62" ht="14.25" customHeight="1" x14ac:dyDescent="0.25">
      <c r="E55783" s="113"/>
      <c r="H55783" s="133"/>
      <c r="T55783" s="133"/>
      <c r="X55783" s="131"/>
      <c r="Y55783" s="133"/>
      <c r="AJ55783" s="133"/>
      <c r="AO55783" s="135"/>
      <c r="AP55783" s="135"/>
      <c r="BJ55783" s="136"/>
    </row>
    <row r="55784" spans="5:62" ht="14.25" customHeight="1" x14ac:dyDescent="0.25">
      <c r="E55784" s="113"/>
      <c r="H55784" s="133"/>
      <c r="T55784" s="133"/>
      <c r="X55784" s="131"/>
      <c r="Y55784" s="133"/>
      <c r="AJ55784" s="133"/>
      <c r="AO55784" s="135"/>
      <c r="AP55784" s="135"/>
      <c r="BJ55784" s="136"/>
    </row>
    <row r="55785" spans="5:62" ht="14.25" customHeight="1" x14ac:dyDescent="0.25">
      <c r="E55785" s="113"/>
      <c r="H55785" s="133"/>
      <c r="T55785" s="133"/>
      <c r="X55785" s="131"/>
      <c r="Y55785" s="133"/>
      <c r="AJ55785" s="133"/>
      <c r="AO55785" s="135"/>
      <c r="AP55785" s="135"/>
      <c r="BJ55785" s="136"/>
    </row>
    <row r="55786" spans="5:62" ht="14.25" customHeight="1" x14ac:dyDescent="0.25">
      <c r="E55786" s="113"/>
      <c r="H55786" s="133"/>
      <c r="T55786" s="133"/>
      <c r="X55786" s="131"/>
      <c r="Y55786" s="133"/>
      <c r="AJ55786" s="133"/>
      <c r="AO55786" s="135"/>
      <c r="AP55786" s="135"/>
      <c r="BJ55786" s="136"/>
    </row>
    <row r="55787" spans="5:62" ht="14.25" customHeight="1" x14ac:dyDescent="0.25">
      <c r="E55787" s="113"/>
      <c r="H55787" s="133"/>
      <c r="T55787" s="133"/>
      <c r="X55787" s="131"/>
      <c r="Y55787" s="133"/>
      <c r="AJ55787" s="133"/>
      <c r="AO55787" s="135"/>
      <c r="AP55787" s="135"/>
      <c r="BJ55787" s="136"/>
    </row>
    <row r="55788" spans="5:62" ht="14.25" customHeight="1" x14ac:dyDescent="0.25">
      <c r="E55788" s="113"/>
      <c r="H55788" s="133"/>
      <c r="T55788" s="133"/>
      <c r="X55788" s="131"/>
      <c r="Y55788" s="133"/>
      <c r="AJ55788" s="133"/>
      <c r="AO55788" s="135"/>
      <c r="AP55788" s="135"/>
      <c r="BJ55788" s="136"/>
    </row>
    <row r="55789" spans="5:62" ht="14.25" customHeight="1" x14ac:dyDescent="0.25">
      <c r="E55789" s="113"/>
      <c r="H55789" s="133"/>
      <c r="T55789" s="133"/>
      <c r="X55789" s="131"/>
      <c r="Y55789" s="133"/>
      <c r="AJ55789" s="133"/>
      <c r="AO55789" s="135"/>
      <c r="AP55789" s="135"/>
      <c r="BJ55789" s="136"/>
    </row>
    <row r="55790" spans="5:62" ht="14.25" customHeight="1" x14ac:dyDescent="0.25">
      <c r="E55790" s="113"/>
      <c r="H55790" s="133"/>
      <c r="T55790" s="133"/>
      <c r="X55790" s="131"/>
      <c r="Y55790" s="133"/>
      <c r="AJ55790" s="133"/>
      <c r="AO55790" s="135"/>
      <c r="AP55790" s="135"/>
      <c r="BJ55790" s="136"/>
    </row>
    <row r="55791" spans="5:62" ht="14.25" customHeight="1" x14ac:dyDescent="0.25">
      <c r="E55791" s="113"/>
      <c r="H55791" s="133"/>
      <c r="T55791" s="133"/>
      <c r="X55791" s="131"/>
      <c r="Y55791" s="133"/>
      <c r="AJ55791" s="133"/>
      <c r="AO55791" s="135"/>
      <c r="AP55791" s="135"/>
      <c r="BJ55791" s="136"/>
    </row>
    <row r="55792" spans="5:62" ht="14.25" customHeight="1" x14ac:dyDescent="0.25">
      <c r="E55792" s="113"/>
      <c r="H55792" s="133"/>
      <c r="T55792" s="133"/>
      <c r="X55792" s="131"/>
      <c r="Y55792" s="133"/>
      <c r="AJ55792" s="133"/>
      <c r="AO55792" s="135"/>
      <c r="AP55792" s="135"/>
      <c r="BJ55792" s="136"/>
    </row>
    <row r="55793" spans="5:62" ht="14.25" customHeight="1" x14ac:dyDescent="0.25">
      <c r="E55793" s="113"/>
      <c r="H55793" s="133"/>
      <c r="T55793" s="133"/>
      <c r="X55793" s="131"/>
      <c r="Y55793" s="133"/>
      <c r="AJ55793" s="133"/>
      <c r="AO55793" s="135"/>
      <c r="AP55793" s="135"/>
      <c r="BJ55793" s="136"/>
    </row>
    <row r="55794" spans="5:62" ht="14.25" customHeight="1" x14ac:dyDescent="0.25">
      <c r="E55794" s="113"/>
      <c r="H55794" s="133"/>
      <c r="T55794" s="133"/>
      <c r="X55794" s="131"/>
      <c r="Y55794" s="133"/>
      <c r="AJ55794" s="133"/>
      <c r="AO55794" s="135"/>
      <c r="AP55794" s="135"/>
      <c r="BJ55794" s="136"/>
    </row>
    <row r="55795" spans="5:62" ht="14.25" customHeight="1" x14ac:dyDescent="0.25">
      <c r="E55795" s="113"/>
      <c r="H55795" s="133"/>
      <c r="T55795" s="133"/>
      <c r="X55795" s="131"/>
      <c r="Y55795" s="133"/>
      <c r="AJ55795" s="133"/>
      <c r="AO55795" s="135"/>
      <c r="AP55795" s="135"/>
      <c r="BJ55795" s="136"/>
    </row>
    <row r="55796" spans="5:62" ht="14.25" customHeight="1" x14ac:dyDescent="0.25">
      <c r="E55796" s="113"/>
      <c r="H55796" s="133"/>
      <c r="T55796" s="133"/>
      <c r="X55796" s="131"/>
      <c r="Y55796" s="133"/>
      <c r="AJ55796" s="133"/>
      <c r="AO55796" s="135"/>
      <c r="AP55796" s="135"/>
      <c r="BJ55796" s="136"/>
    </row>
    <row r="55797" spans="5:62" ht="14.25" customHeight="1" x14ac:dyDescent="0.25">
      <c r="E55797" s="113"/>
      <c r="H55797" s="133"/>
      <c r="T55797" s="133"/>
      <c r="X55797" s="131"/>
      <c r="Y55797" s="133"/>
      <c r="AJ55797" s="133"/>
      <c r="AO55797" s="135"/>
      <c r="AP55797" s="135"/>
      <c r="BJ55797" s="136"/>
    </row>
    <row r="55798" spans="5:62" ht="14.25" customHeight="1" x14ac:dyDescent="0.25">
      <c r="E55798" s="113"/>
      <c r="H55798" s="133"/>
      <c r="T55798" s="133"/>
      <c r="X55798" s="131"/>
      <c r="Y55798" s="133"/>
      <c r="AJ55798" s="133"/>
      <c r="AO55798" s="135"/>
      <c r="AP55798" s="135"/>
      <c r="BJ55798" s="136"/>
    </row>
    <row r="55799" spans="5:62" ht="14.25" customHeight="1" x14ac:dyDescent="0.25">
      <c r="E55799" s="113"/>
      <c r="H55799" s="133"/>
      <c r="T55799" s="133"/>
      <c r="X55799" s="131"/>
      <c r="Y55799" s="133"/>
      <c r="AJ55799" s="133"/>
      <c r="AO55799" s="135"/>
      <c r="AP55799" s="135"/>
      <c r="BJ55799" s="136"/>
    </row>
    <row r="55800" spans="5:62" ht="14.25" customHeight="1" x14ac:dyDescent="0.25">
      <c r="E55800" s="113"/>
      <c r="H55800" s="133"/>
      <c r="T55800" s="133"/>
      <c r="X55800" s="131"/>
      <c r="Y55800" s="133"/>
      <c r="AJ55800" s="133"/>
      <c r="AO55800" s="135"/>
      <c r="AP55800" s="135"/>
      <c r="BJ55800" s="136"/>
    </row>
    <row r="55801" spans="5:62" ht="14.25" customHeight="1" x14ac:dyDescent="0.25">
      <c r="E55801" s="113"/>
      <c r="H55801" s="133"/>
      <c r="T55801" s="133"/>
      <c r="X55801" s="131"/>
      <c r="Y55801" s="133"/>
      <c r="AJ55801" s="133"/>
      <c r="AO55801" s="135"/>
      <c r="AP55801" s="135"/>
      <c r="BJ55801" s="136"/>
    </row>
    <row r="55802" spans="5:62" ht="14.25" customHeight="1" x14ac:dyDescent="0.25">
      <c r="E55802" s="113"/>
      <c r="H55802" s="133"/>
      <c r="T55802" s="133"/>
      <c r="X55802" s="131"/>
      <c r="Y55802" s="133"/>
      <c r="AJ55802" s="133"/>
      <c r="AO55802" s="135"/>
      <c r="AP55802" s="135"/>
      <c r="BJ55802" s="136"/>
    </row>
    <row r="55803" spans="5:62" ht="14.25" customHeight="1" x14ac:dyDescent="0.25">
      <c r="E55803" s="113"/>
      <c r="H55803" s="133"/>
      <c r="T55803" s="133"/>
      <c r="X55803" s="131"/>
      <c r="Y55803" s="133"/>
      <c r="AJ55803" s="133"/>
      <c r="AO55803" s="135"/>
      <c r="AP55803" s="135"/>
      <c r="BJ55803" s="136"/>
    </row>
    <row r="55804" spans="5:62" ht="14.25" customHeight="1" x14ac:dyDescent="0.25">
      <c r="E55804" s="113"/>
      <c r="H55804" s="133"/>
      <c r="T55804" s="133"/>
      <c r="X55804" s="131"/>
      <c r="Y55804" s="133"/>
      <c r="AJ55804" s="133"/>
      <c r="AO55804" s="135"/>
      <c r="AP55804" s="135"/>
      <c r="BJ55804" s="136"/>
    </row>
    <row r="55805" spans="5:62" ht="14.25" customHeight="1" x14ac:dyDescent="0.25">
      <c r="E55805" s="113"/>
      <c r="H55805" s="133"/>
      <c r="T55805" s="133"/>
      <c r="X55805" s="131"/>
      <c r="Y55805" s="133"/>
      <c r="AJ55805" s="133"/>
      <c r="AO55805" s="135"/>
      <c r="AP55805" s="135"/>
      <c r="BJ55805" s="136"/>
    </row>
    <row r="55806" spans="5:62" ht="14.25" customHeight="1" x14ac:dyDescent="0.25">
      <c r="E55806" s="113"/>
      <c r="H55806" s="133"/>
      <c r="T55806" s="133"/>
      <c r="X55806" s="131"/>
      <c r="Y55806" s="133"/>
      <c r="AJ55806" s="133"/>
      <c r="AO55806" s="135"/>
      <c r="AP55806" s="135"/>
      <c r="BJ55806" s="136"/>
    </row>
    <row r="55807" spans="5:62" ht="14.25" customHeight="1" x14ac:dyDescent="0.25">
      <c r="E55807" s="113"/>
      <c r="H55807" s="133"/>
      <c r="T55807" s="133"/>
      <c r="X55807" s="131"/>
      <c r="Y55807" s="133"/>
      <c r="AJ55807" s="133"/>
      <c r="AO55807" s="135"/>
      <c r="AP55807" s="135"/>
      <c r="BJ55807" s="136"/>
    </row>
    <row r="55808" spans="5:62" ht="14.25" customHeight="1" x14ac:dyDescent="0.25">
      <c r="E55808" s="113"/>
      <c r="H55808" s="133"/>
      <c r="T55808" s="133"/>
      <c r="X55808" s="131"/>
      <c r="Y55808" s="133"/>
      <c r="AJ55808" s="133"/>
      <c r="AO55808" s="135"/>
      <c r="AP55808" s="135"/>
      <c r="BJ55808" s="136"/>
    </row>
    <row r="55809" spans="5:62" ht="14.25" customHeight="1" x14ac:dyDescent="0.25">
      <c r="E55809" s="113"/>
      <c r="H55809" s="133"/>
      <c r="T55809" s="133"/>
      <c r="X55809" s="131"/>
      <c r="Y55809" s="133"/>
      <c r="AJ55809" s="133"/>
      <c r="AO55809" s="135"/>
      <c r="AP55809" s="135"/>
      <c r="BJ55809" s="136"/>
    </row>
    <row r="55810" spans="5:62" ht="14.25" customHeight="1" x14ac:dyDescent="0.25">
      <c r="E55810" s="113"/>
      <c r="H55810" s="133"/>
      <c r="T55810" s="133"/>
      <c r="X55810" s="131"/>
      <c r="Y55810" s="133"/>
      <c r="AJ55810" s="133"/>
      <c r="AO55810" s="135"/>
      <c r="AP55810" s="135"/>
      <c r="BJ55810" s="136"/>
    </row>
    <row r="55811" spans="5:62" ht="14.25" customHeight="1" x14ac:dyDescent="0.25">
      <c r="E55811" s="113"/>
      <c r="H55811" s="133"/>
      <c r="T55811" s="133"/>
      <c r="X55811" s="131"/>
      <c r="Y55811" s="133"/>
      <c r="AJ55811" s="133"/>
      <c r="AO55811" s="135"/>
      <c r="AP55811" s="135"/>
      <c r="BJ55811" s="136"/>
    </row>
    <row r="55812" spans="5:62" ht="14.25" customHeight="1" x14ac:dyDescent="0.25">
      <c r="E55812" s="113"/>
      <c r="H55812" s="133"/>
      <c r="T55812" s="133"/>
      <c r="X55812" s="131"/>
      <c r="Y55812" s="133"/>
      <c r="AJ55812" s="133"/>
      <c r="AO55812" s="135"/>
      <c r="AP55812" s="135"/>
      <c r="BJ55812" s="136"/>
    </row>
    <row r="55813" spans="5:62" ht="14.25" customHeight="1" x14ac:dyDescent="0.25">
      <c r="E55813" s="113"/>
      <c r="H55813" s="133"/>
      <c r="T55813" s="133"/>
      <c r="X55813" s="131"/>
      <c r="Y55813" s="133"/>
      <c r="AJ55813" s="133"/>
      <c r="AO55813" s="135"/>
      <c r="AP55813" s="135"/>
      <c r="BJ55813" s="136"/>
    </row>
    <row r="55814" spans="5:62" ht="14.25" customHeight="1" x14ac:dyDescent="0.25">
      <c r="E55814" s="113"/>
      <c r="H55814" s="133"/>
      <c r="T55814" s="133"/>
      <c r="X55814" s="131"/>
      <c r="Y55814" s="133"/>
      <c r="AJ55814" s="133"/>
      <c r="AO55814" s="135"/>
      <c r="AP55814" s="135"/>
      <c r="BJ55814" s="136"/>
    </row>
    <row r="55815" spans="5:62" ht="14.25" customHeight="1" x14ac:dyDescent="0.25">
      <c r="E55815" s="113"/>
      <c r="H55815" s="133"/>
      <c r="T55815" s="133"/>
      <c r="X55815" s="131"/>
      <c r="Y55815" s="133"/>
      <c r="AJ55815" s="133"/>
      <c r="AO55815" s="135"/>
      <c r="AP55815" s="135"/>
      <c r="BJ55815" s="136"/>
    </row>
    <row r="55816" spans="5:62" ht="14.25" customHeight="1" x14ac:dyDescent="0.25">
      <c r="E55816" s="113"/>
      <c r="H55816" s="133"/>
      <c r="T55816" s="133"/>
      <c r="X55816" s="131"/>
      <c r="Y55816" s="133"/>
      <c r="AJ55816" s="133"/>
      <c r="AO55816" s="135"/>
      <c r="AP55816" s="135"/>
      <c r="BJ55816" s="136"/>
    </row>
    <row r="55817" spans="5:62" ht="14.25" customHeight="1" x14ac:dyDescent="0.25">
      <c r="E55817" s="113"/>
      <c r="H55817" s="133"/>
      <c r="T55817" s="133"/>
      <c r="X55817" s="131"/>
      <c r="Y55817" s="133"/>
      <c r="AJ55817" s="133"/>
      <c r="AO55817" s="135"/>
      <c r="AP55817" s="135"/>
      <c r="BJ55817" s="136"/>
    </row>
    <row r="55818" spans="5:62" ht="14.25" customHeight="1" x14ac:dyDescent="0.25">
      <c r="E55818" s="113"/>
      <c r="H55818" s="133"/>
      <c r="T55818" s="133"/>
      <c r="X55818" s="131"/>
      <c r="Y55818" s="133"/>
      <c r="AJ55818" s="133"/>
      <c r="AO55818" s="135"/>
      <c r="AP55818" s="135"/>
      <c r="BJ55818" s="136"/>
    </row>
    <row r="55819" spans="5:62" ht="14.25" customHeight="1" x14ac:dyDescent="0.25">
      <c r="E55819" s="113"/>
      <c r="H55819" s="133"/>
      <c r="T55819" s="133"/>
      <c r="X55819" s="131"/>
      <c r="Y55819" s="133"/>
      <c r="AJ55819" s="133"/>
      <c r="AO55819" s="135"/>
      <c r="AP55819" s="135"/>
      <c r="BJ55819" s="136"/>
    </row>
    <row r="55820" spans="5:62" ht="14.25" customHeight="1" x14ac:dyDescent="0.25">
      <c r="E55820" s="113"/>
      <c r="H55820" s="133"/>
      <c r="T55820" s="133"/>
      <c r="X55820" s="131"/>
      <c r="Y55820" s="133"/>
      <c r="AJ55820" s="133"/>
      <c r="AO55820" s="135"/>
      <c r="AP55820" s="135"/>
      <c r="BJ55820" s="136"/>
    </row>
    <row r="55821" spans="5:62" ht="14.25" customHeight="1" x14ac:dyDescent="0.25">
      <c r="E55821" s="113"/>
      <c r="H55821" s="133"/>
      <c r="T55821" s="133"/>
      <c r="X55821" s="131"/>
      <c r="Y55821" s="133"/>
      <c r="AJ55821" s="133"/>
      <c r="AO55821" s="135"/>
      <c r="AP55821" s="135"/>
      <c r="BJ55821" s="136"/>
    </row>
    <row r="55822" spans="5:62" ht="14.25" customHeight="1" x14ac:dyDescent="0.25">
      <c r="E55822" s="113"/>
      <c r="H55822" s="133"/>
      <c r="T55822" s="133"/>
      <c r="X55822" s="131"/>
      <c r="Y55822" s="133"/>
      <c r="AJ55822" s="133"/>
      <c r="AO55822" s="135"/>
      <c r="AP55822" s="135"/>
      <c r="BJ55822" s="136"/>
    </row>
    <row r="55823" spans="5:62" ht="14.25" customHeight="1" x14ac:dyDescent="0.25">
      <c r="E55823" s="113"/>
      <c r="H55823" s="133"/>
      <c r="T55823" s="133"/>
      <c r="X55823" s="131"/>
      <c r="Y55823" s="133"/>
      <c r="AJ55823" s="133"/>
      <c r="AO55823" s="135"/>
      <c r="AP55823" s="135"/>
      <c r="BJ55823" s="136"/>
    </row>
    <row r="55824" spans="5:62" ht="14.25" customHeight="1" x14ac:dyDescent="0.25">
      <c r="E55824" s="113"/>
      <c r="H55824" s="133"/>
      <c r="T55824" s="133"/>
      <c r="X55824" s="131"/>
      <c r="Y55824" s="133"/>
      <c r="AJ55824" s="133"/>
      <c r="AO55824" s="135"/>
      <c r="AP55824" s="135"/>
      <c r="BJ55824" s="136"/>
    </row>
    <row r="55825" spans="5:62" ht="14.25" customHeight="1" x14ac:dyDescent="0.25">
      <c r="E55825" s="113"/>
      <c r="H55825" s="133"/>
      <c r="T55825" s="133"/>
      <c r="X55825" s="131"/>
      <c r="Y55825" s="133"/>
      <c r="AJ55825" s="133"/>
      <c r="AO55825" s="135"/>
      <c r="AP55825" s="135"/>
      <c r="BJ55825" s="136"/>
    </row>
    <row r="55826" spans="5:62" ht="14.25" customHeight="1" x14ac:dyDescent="0.25">
      <c r="E55826" s="113"/>
      <c r="H55826" s="133"/>
      <c r="T55826" s="133"/>
      <c r="X55826" s="131"/>
      <c r="Y55826" s="133"/>
      <c r="AJ55826" s="133"/>
      <c r="AO55826" s="135"/>
      <c r="AP55826" s="135"/>
      <c r="BJ55826" s="136"/>
    </row>
    <row r="55827" spans="5:62" ht="14.25" customHeight="1" x14ac:dyDescent="0.25">
      <c r="E55827" s="113"/>
      <c r="H55827" s="133"/>
      <c r="T55827" s="133"/>
      <c r="X55827" s="131"/>
      <c r="Y55827" s="133"/>
      <c r="AJ55827" s="133"/>
      <c r="AO55827" s="135"/>
      <c r="AP55827" s="135"/>
      <c r="BJ55827" s="136"/>
    </row>
    <row r="55828" spans="5:62" ht="14.25" customHeight="1" x14ac:dyDescent="0.25">
      <c r="E55828" s="113"/>
      <c r="H55828" s="133"/>
      <c r="T55828" s="133"/>
      <c r="X55828" s="131"/>
      <c r="Y55828" s="133"/>
      <c r="AJ55828" s="133"/>
      <c r="AO55828" s="135"/>
      <c r="AP55828" s="135"/>
      <c r="BJ55828" s="136"/>
    </row>
    <row r="55829" spans="5:62" ht="14.25" customHeight="1" x14ac:dyDescent="0.25">
      <c r="E55829" s="113"/>
      <c r="H55829" s="133"/>
      <c r="T55829" s="133"/>
      <c r="X55829" s="131"/>
      <c r="Y55829" s="133"/>
      <c r="AJ55829" s="133"/>
      <c r="AO55829" s="135"/>
      <c r="AP55829" s="135"/>
      <c r="BJ55829" s="136"/>
    </row>
    <row r="55830" spans="5:62" ht="14.25" customHeight="1" x14ac:dyDescent="0.25">
      <c r="E55830" s="113"/>
      <c r="H55830" s="133"/>
      <c r="T55830" s="133"/>
      <c r="X55830" s="131"/>
      <c r="Y55830" s="133"/>
      <c r="AJ55830" s="133"/>
      <c r="AO55830" s="135"/>
      <c r="AP55830" s="135"/>
      <c r="BJ55830" s="136"/>
    </row>
    <row r="55831" spans="5:62" ht="14.25" customHeight="1" x14ac:dyDescent="0.25">
      <c r="E55831" s="113"/>
      <c r="H55831" s="133"/>
      <c r="T55831" s="133"/>
      <c r="X55831" s="131"/>
      <c r="Y55831" s="133"/>
      <c r="AJ55831" s="133"/>
      <c r="AO55831" s="135"/>
      <c r="AP55831" s="135"/>
      <c r="BJ55831" s="136"/>
    </row>
    <row r="55832" spans="5:62" ht="14.25" customHeight="1" x14ac:dyDescent="0.25">
      <c r="E55832" s="113"/>
      <c r="H55832" s="133"/>
      <c r="T55832" s="133"/>
      <c r="X55832" s="131"/>
      <c r="Y55832" s="133"/>
      <c r="AJ55832" s="133"/>
      <c r="AO55832" s="135"/>
      <c r="AP55832" s="135"/>
      <c r="BJ55832" s="136"/>
    </row>
    <row r="55833" spans="5:62" ht="14.25" customHeight="1" x14ac:dyDescent="0.25">
      <c r="E55833" s="113"/>
      <c r="H55833" s="133"/>
      <c r="T55833" s="133"/>
      <c r="X55833" s="131"/>
      <c r="Y55833" s="133"/>
      <c r="AJ55833" s="133"/>
      <c r="AO55833" s="135"/>
      <c r="AP55833" s="135"/>
      <c r="BJ55833" s="136"/>
    </row>
    <row r="55834" spans="5:62" ht="14.25" customHeight="1" x14ac:dyDescent="0.25">
      <c r="E55834" s="113"/>
      <c r="H55834" s="133"/>
      <c r="T55834" s="133"/>
      <c r="X55834" s="131"/>
      <c r="Y55834" s="133"/>
      <c r="AJ55834" s="133"/>
      <c r="AO55834" s="135"/>
      <c r="AP55834" s="135"/>
      <c r="BJ55834" s="136"/>
    </row>
    <row r="55835" spans="5:62" ht="14.25" customHeight="1" x14ac:dyDescent="0.25">
      <c r="E55835" s="113"/>
      <c r="H55835" s="133"/>
      <c r="T55835" s="133"/>
      <c r="X55835" s="131"/>
      <c r="Y55835" s="133"/>
      <c r="AJ55835" s="133"/>
      <c r="AO55835" s="135"/>
      <c r="AP55835" s="135"/>
      <c r="BJ55835" s="136"/>
    </row>
    <row r="55836" spans="5:62" ht="14.25" customHeight="1" x14ac:dyDescent="0.25">
      <c r="E55836" s="113"/>
      <c r="H55836" s="133"/>
      <c r="T55836" s="133"/>
      <c r="X55836" s="131"/>
      <c r="Y55836" s="133"/>
      <c r="AJ55836" s="133"/>
      <c r="AO55836" s="135"/>
      <c r="AP55836" s="135"/>
      <c r="BJ55836" s="136"/>
    </row>
    <row r="55837" spans="5:62" ht="14.25" customHeight="1" x14ac:dyDescent="0.25">
      <c r="E55837" s="113"/>
      <c r="H55837" s="133"/>
      <c r="T55837" s="133"/>
      <c r="X55837" s="131"/>
      <c r="Y55837" s="133"/>
      <c r="AJ55837" s="133"/>
      <c r="AO55837" s="135"/>
      <c r="AP55837" s="135"/>
      <c r="BJ55837" s="136"/>
    </row>
    <row r="55838" spans="5:62" ht="14.25" customHeight="1" x14ac:dyDescent="0.25">
      <c r="E55838" s="113"/>
      <c r="H55838" s="133"/>
      <c r="T55838" s="133"/>
      <c r="X55838" s="131"/>
      <c r="Y55838" s="133"/>
      <c r="AJ55838" s="133"/>
      <c r="AO55838" s="135"/>
      <c r="AP55838" s="135"/>
      <c r="BJ55838" s="136"/>
    </row>
    <row r="55839" spans="5:62" ht="14.25" customHeight="1" x14ac:dyDescent="0.25">
      <c r="E55839" s="113"/>
      <c r="H55839" s="133"/>
      <c r="T55839" s="133"/>
      <c r="X55839" s="131"/>
      <c r="Y55839" s="133"/>
      <c r="AJ55839" s="133"/>
      <c r="AO55839" s="135"/>
      <c r="AP55839" s="135"/>
      <c r="BJ55839" s="136"/>
    </row>
    <row r="55840" spans="5:62" ht="14.25" customHeight="1" x14ac:dyDescent="0.25">
      <c r="E55840" s="113"/>
      <c r="H55840" s="133"/>
      <c r="T55840" s="133"/>
      <c r="X55840" s="131"/>
      <c r="Y55840" s="133"/>
      <c r="AJ55840" s="133"/>
      <c r="AO55840" s="135"/>
      <c r="AP55840" s="135"/>
      <c r="BJ55840" s="136"/>
    </row>
    <row r="55841" spans="5:62" ht="14.25" customHeight="1" x14ac:dyDescent="0.25">
      <c r="E55841" s="113"/>
      <c r="H55841" s="133"/>
      <c r="T55841" s="133"/>
      <c r="X55841" s="131"/>
      <c r="Y55841" s="133"/>
      <c r="AJ55841" s="133"/>
      <c r="AO55841" s="135"/>
      <c r="AP55841" s="135"/>
      <c r="BJ55841" s="136"/>
    </row>
    <row r="55842" spans="5:62" ht="14.25" customHeight="1" x14ac:dyDescent="0.25">
      <c r="E55842" s="113"/>
      <c r="H55842" s="133"/>
      <c r="T55842" s="133"/>
      <c r="X55842" s="131"/>
      <c r="Y55842" s="133"/>
      <c r="AJ55842" s="133"/>
      <c r="AO55842" s="135"/>
      <c r="AP55842" s="135"/>
      <c r="BJ55842" s="136"/>
    </row>
    <row r="55843" spans="5:62" ht="14.25" customHeight="1" x14ac:dyDescent="0.25">
      <c r="E55843" s="113"/>
      <c r="H55843" s="133"/>
      <c r="T55843" s="133"/>
      <c r="X55843" s="131"/>
      <c r="Y55843" s="133"/>
      <c r="AJ55843" s="133"/>
      <c r="AO55843" s="135"/>
      <c r="AP55843" s="135"/>
      <c r="BJ55843" s="136"/>
    </row>
    <row r="55844" spans="5:62" ht="14.25" customHeight="1" x14ac:dyDescent="0.25">
      <c r="E55844" s="113"/>
      <c r="H55844" s="133"/>
      <c r="T55844" s="133"/>
      <c r="X55844" s="131"/>
      <c r="Y55844" s="133"/>
      <c r="AJ55844" s="133"/>
      <c r="AO55844" s="135"/>
      <c r="AP55844" s="135"/>
      <c r="BJ55844" s="136"/>
    </row>
    <row r="55845" spans="5:62" ht="14.25" customHeight="1" x14ac:dyDescent="0.25">
      <c r="E55845" s="113"/>
      <c r="H55845" s="133"/>
      <c r="T55845" s="133"/>
      <c r="X55845" s="131"/>
      <c r="Y55845" s="133"/>
      <c r="AJ55845" s="133"/>
      <c r="AO55845" s="135"/>
      <c r="AP55845" s="135"/>
      <c r="BJ55845" s="136"/>
    </row>
    <row r="55846" spans="5:62" ht="14.25" customHeight="1" x14ac:dyDescent="0.25">
      <c r="E55846" s="113"/>
      <c r="H55846" s="133"/>
      <c r="T55846" s="133"/>
      <c r="X55846" s="131"/>
      <c r="Y55846" s="133"/>
      <c r="AJ55846" s="133"/>
      <c r="AO55846" s="135"/>
      <c r="AP55846" s="135"/>
      <c r="BJ55846" s="136"/>
    </row>
    <row r="55847" spans="5:62" ht="14.25" customHeight="1" x14ac:dyDescent="0.25">
      <c r="E55847" s="113"/>
      <c r="H55847" s="133"/>
      <c r="T55847" s="133"/>
      <c r="X55847" s="131"/>
      <c r="Y55847" s="133"/>
      <c r="AJ55847" s="133"/>
      <c r="AO55847" s="135"/>
      <c r="AP55847" s="135"/>
      <c r="BJ55847" s="136"/>
    </row>
    <row r="55848" spans="5:62" ht="14.25" customHeight="1" x14ac:dyDescent="0.25">
      <c r="E55848" s="113"/>
      <c r="H55848" s="133"/>
      <c r="T55848" s="133"/>
      <c r="X55848" s="131"/>
      <c r="Y55848" s="133"/>
      <c r="AJ55848" s="133"/>
      <c r="AO55848" s="135"/>
      <c r="AP55848" s="135"/>
      <c r="BJ55848" s="136"/>
    </row>
    <row r="55849" spans="5:62" ht="14.25" customHeight="1" x14ac:dyDescent="0.25">
      <c r="E55849" s="113"/>
      <c r="H55849" s="133"/>
      <c r="T55849" s="133"/>
      <c r="X55849" s="131"/>
      <c r="Y55849" s="133"/>
      <c r="AJ55849" s="133"/>
      <c r="AO55849" s="135"/>
      <c r="AP55849" s="135"/>
      <c r="BJ55849" s="136"/>
    </row>
    <row r="55850" spans="5:62" ht="14.25" customHeight="1" x14ac:dyDescent="0.25">
      <c r="E55850" s="113"/>
      <c r="H55850" s="133"/>
      <c r="T55850" s="133"/>
      <c r="X55850" s="131"/>
      <c r="Y55850" s="133"/>
      <c r="AJ55850" s="133"/>
      <c r="AO55850" s="135"/>
      <c r="AP55850" s="135"/>
      <c r="BJ55850" s="136"/>
    </row>
    <row r="55851" spans="5:62" ht="14.25" customHeight="1" x14ac:dyDescent="0.25">
      <c r="E55851" s="113"/>
      <c r="H55851" s="133"/>
      <c r="T55851" s="133"/>
      <c r="X55851" s="131"/>
      <c r="Y55851" s="133"/>
      <c r="AJ55851" s="133"/>
      <c r="AO55851" s="135"/>
      <c r="AP55851" s="135"/>
      <c r="BJ55851" s="136"/>
    </row>
    <row r="55852" spans="5:62" ht="14.25" customHeight="1" x14ac:dyDescent="0.25">
      <c r="E55852" s="113"/>
      <c r="H55852" s="133"/>
      <c r="T55852" s="133"/>
      <c r="X55852" s="131"/>
      <c r="Y55852" s="133"/>
      <c r="AJ55852" s="133"/>
      <c r="AO55852" s="135"/>
      <c r="AP55852" s="135"/>
      <c r="BJ55852" s="136"/>
    </row>
    <row r="55853" spans="5:62" ht="14.25" customHeight="1" x14ac:dyDescent="0.25">
      <c r="E55853" s="113"/>
      <c r="H55853" s="133"/>
      <c r="T55853" s="133"/>
      <c r="X55853" s="131"/>
      <c r="Y55853" s="133"/>
      <c r="AJ55853" s="133"/>
      <c r="AO55853" s="135"/>
      <c r="AP55853" s="135"/>
      <c r="BJ55853" s="136"/>
    </row>
    <row r="55854" spans="5:62" ht="14.25" customHeight="1" x14ac:dyDescent="0.25">
      <c r="E55854" s="113"/>
      <c r="H55854" s="133"/>
      <c r="T55854" s="133"/>
      <c r="X55854" s="131"/>
      <c r="Y55854" s="133"/>
      <c r="AJ55854" s="133"/>
      <c r="AO55854" s="135"/>
      <c r="AP55854" s="135"/>
      <c r="BJ55854" s="136"/>
    </row>
    <row r="55855" spans="5:62" ht="14.25" customHeight="1" x14ac:dyDescent="0.25">
      <c r="E55855" s="113"/>
      <c r="H55855" s="133"/>
      <c r="T55855" s="133"/>
      <c r="X55855" s="131"/>
      <c r="Y55855" s="133"/>
      <c r="AJ55855" s="133"/>
      <c r="AO55855" s="135"/>
      <c r="AP55855" s="135"/>
      <c r="BJ55855" s="136"/>
    </row>
    <row r="55856" spans="5:62" ht="14.25" customHeight="1" x14ac:dyDescent="0.25">
      <c r="E55856" s="113"/>
      <c r="H55856" s="133"/>
      <c r="T55856" s="133"/>
      <c r="X55856" s="131"/>
      <c r="Y55856" s="133"/>
      <c r="AJ55856" s="133"/>
      <c r="AO55856" s="135"/>
      <c r="AP55856" s="135"/>
      <c r="BJ55856" s="136"/>
    </row>
    <row r="55857" spans="5:62" ht="14.25" customHeight="1" x14ac:dyDescent="0.25">
      <c r="E55857" s="113"/>
      <c r="H55857" s="133"/>
      <c r="T55857" s="133"/>
      <c r="X55857" s="131"/>
      <c r="Y55857" s="133"/>
      <c r="AJ55857" s="133"/>
      <c r="AO55857" s="135"/>
      <c r="AP55857" s="135"/>
      <c r="BJ55857" s="136"/>
    </row>
    <row r="55858" spans="5:62" ht="14.25" customHeight="1" x14ac:dyDescent="0.25">
      <c r="E55858" s="113"/>
      <c r="H55858" s="133"/>
      <c r="T55858" s="133"/>
      <c r="X55858" s="131"/>
      <c r="Y55858" s="133"/>
      <c r="AJ55858" s="133"/>
      <c r="AO55858" s="135"/>
      <c r="AP55858" s="135"/>
      <c r="BJ55858" s="136"/>
    </row>
    <row r="55859" spans="5:62" ht="14.25" customHeight="1" x14ac:dyDescent="0.25">
      <c r="E55859" s="113"/>
      <c r="H55859" s="133"/>
      <c r="T55859" s="133"/>
      <c r="X55859" s="131"/>
      <c r="Y55859" s="133"/>
      <c r="AJ55859" s="133"/>
      <c r="AO55859" s="135"/>
      <c r="AP55859" s="135"/>
      <c r="BJ55859" s="136"/>
    </row>
    <row r="55860" spans="5:62" ht="14.25" customHeight="1" x14ac:dyDescent="0.25">
      <c r="E55860" s="113"/>
      <c r="H55860" s="133"/>
      <c r="T55860" s="133"/>
      <c r="X55860" s="131"/>
      <c r="Y55860" s="133"/>
      <c r="AJ55860" s="133"/>
      <c r="AO55860" s="135"/>
      <c r="AP55860" s="135"/>
      <c r="BJ55860" s="136"/>
    </row>
    <row r="55861" spans="5:62" ht="14.25" customHeight="1" x14ac:dyDescent="0.25">
      <c r="E55861" s="113"/>
      <c r="H55861" s="133"/>
      <c r="T55861" s="133"/>
      <c r="X55861" s="131"/>
      <c r="Y55861" s="133"/>
      <c r="AJ55861" s="133"/>
      <c r="AO55861" s="135"/>
      <c r="AP55861" s="135"/>
      <c r="BJ55861" s="136"/>
    </row>
    <row r="55862" spans="5:62" ht="14.25" customHeight="1" x14ac:dyDescent="0.25">
      <c r="E55862" s="113"/>
      <c r="H55862" s="133"/>
      <c r="T55862" s="133"/>
      <c r="X55862" s="131"/>
      <c r="Y55862" s="133"/>
      <c r="AJ55862" s="133"/>
      <c r="AO55862" s="135"/>
      <c r="AP55862" s="135"/>
      <c r="BJ55862" s="136"/>
    </row>
    <row r="55863" spans="5:62" ht="14.25" customHeight="1" x14ac:dyDescent="0.25">
      <c r="E55863" s="113"/>
      <c r="H55863" s="133"/>
      <c r="T55863" s="133"/>
      <c r="X55863" s="131"/>
      <c r="Y55863" s="133"/>
      <c r="AJ55863" s="133"/>
      <c r="AO55863" s="135"/>
      <c r="AP55863" s="135"/>
      <c r="BJ55863" s="136"/>
    </row>
    <row r="55864" spans="5:62" ht="14.25" customHeight="1" x14ac:dyDescent="0.25">
      <c r="E55864" s="113"/>
      <c r="H55864" s="133"/>
      <c r="T55864" s="133"/>
      <c r="X55864" s="131"/>
      <c r="Y55864" s="133"/>
      <c r="AJ55864" s="133"/>
      <c r="AO55864" s="135"/>
      <c r="AP55864" s="135"/>
      <c r="BJ55864" s="136"/>
    </row>
    <row r="55865" spans="5:62" ht="14.25" customHeight="1" x14ac:dyDescent="0.25">
      <c r="E55865" s="113"/>
      <c r="H55865" s="133"/>
      <c r="T55865" s="133"/>
      <c r="X55865" s="131"/>
      <c r="Y55865" s="133"/>
      <c r="AJ55865" s="133"/>
      <c r="AO55865" s="135"/>
      <c r="AP55865" s="135"/>
      <c r="BJ55865" s="136"/>
    </row>
    <row r="55866" spans="5:62" ht="14.25" customHeight="1" x14ac:dyDescent="0.25">
      <c r="E55866" s="113"/>
      <c r="H55866" s="133"/>
      <c r="T55866" s="133"/>
      <c r="X55866" s="131"/>
      <c r="Y55866" s="133"/>
      <c r="AJ55866" s="133"/>
      <c r="AO55866" s="135"/>
      <c r="AP55866" s="135"/>
      <c r="BJ55866" s="136"/>
    </row>
    <row r="55867" spans="5:62" ht="14.25" customHeight="1" x14ac:dyDescent="0.25">
      <c r="E55867" s="113"/>
      <c r="H55867" s="133"/>
      <c r="T55867" s="133"/>
      <c r="X55867" s="131"/>
      <c r="Y55867" s="133"/>
      <c r="AJ55867" s="133"/>
      <c r="AO55867" s="135"/>
      <c r="AP55867" s="135"/>
      <c r="BJ55867" s="136"/>
    </row>
    <row r="55868" spans="5:62" ht="14.25" customHeight="1" x14ac:dyDescent="0.25">
      <c r="E55868" s="113"/>
      <c r="H55868" s="133"/>
      <c r="T55868" s="133"/>
      <c r="X55868" s="131"/>
      <c r="Y55868" s="133"/>
      <c r="AJ55868" s="133"/>
      <c r="AO55868" s="135"/>
      <c r="AP55868" s="135"/>
      <c r="BJ55868" s="136"/>
    </row>
    <row r="55869" spans="5:62" ht="14.25" customHeight="1" x14ac:dyDescent="0.25">
      <c r="E55869" s="113"/>
      <c r="H55869" s="133"/>
      <c r="T55869" s="133"/>
      <c r="X55869" s="131"/>
      <c r="Y55869" s="133"/>
      <c r="AJ55869" s="133"/>
      <c r="AO55869" s="135"/>
      <c r="AP55869" s="135"/>
      <c r="BJ55869" s="136"/>
    </row>
    <row r="55870" spans="5:62" ht="14.25" customHeight="1" x14ac:dyDescent="0.25">
      <c r="E55870" s="113"/>
      <c r="H55870" s="133"/>
      <c r="T55870" s="133"/>
      <c r="X55870" s="131"/>
      <c r="Y55870" s="133"/>
      <c r="AJ55870" s="133"/>
      <c r="AO55870" s="135"/>
      <c r="AP55870" s="135"/>
      <c r="BJ55870" s="136"/>
    </row>
    <row r="55871" spans="5:62" ht="14.25" customHeight="1" x14ac:dyDescent="0.25">
      <c r="E55871" s="113"/>
      <c r="H55871" s="133"/>
      <c r="T55871" s="133"/>
      <c r="X55871" s="131"/>
      <c r="Y55871" s="133"/>
      <c r="AJ55871" s="133"/>
      <c r="AO55871" s="135"/>
      <c r="AP55871" s="135"/>
      <c r="BJ55871" s="136"/>
    </row>
    <row r="55872" spans="5:62" ht="14.25" customHeight="1" x14ac:dyDescent="0.25">
      <c r="E55872" s="113"/>
      <c r="H55872" s="133"/>
      <c r="T55872" s="133"/>
      <c r="X55872" s="131"/>
      <c r="Y55872" s="133"/>
      <c r="AJ55872" s="133"/>
      <c r="AO55872" s="135"/>
      <c r="AP55872" s="135"/>
      <c r="BJ55872" s="136"/>
    </row>
    <row r="55873" spans="5:62" ht="14.25" customHeight="1" x14ac:dyDescent="0.25">
      <c r="E55873" s="113"/>
      <c r="H55873" s="133"/>
      <c r="T55873" s="133"/>
      <c r="X55873" s="131"/>
      <c r="Y55873" s="133"/>
      <c r="AJ55873" s="133"/>
      <c r="AO55873" s="135"/>
      <c r="AP55873" s="135"/>
      <c r="BJ55873" s="136"/>
    </row>
    <row r="55874" spans="5:62" ht="14.25" customHeight="1" x14ac:dyDescent="0.25">
      <c r="E55874" s="113"/>
      <c r="H55874" s="133"/>
      <c r="T55874" s="133"/>
      <c r="X55874" s="131"/>
      <c r="Y55874" s="133"/>
      <c r="AJ55874" s="133"/>
      <c r="AO55874" s="135"/>
      <c r="AP55874" s="135"/>
      <c r="BJ55874" s="136"/>
    </row>
    <row r="55875" spans="5:62" ht="14.25" customHeight="1" x14ac:dyDescent="0.25">
      <c r="E55875" s="113"/>
      <c r="H55875" s="133"/>
      <c r="T55875" s="133"/>
      <c r="X55875" s="131"/>
      <c r="Y55875" s="133"/>
      <c r="AJ55875" s="133"/>
      <c r="AO55875" s="135"/>
      <c r="AP55875" s="135"/>
      <c r="BJ55875" s="136"/>
    </row>
    <row r="55876" spans="5:62" ht="14.25" customHeight="1" x14ac:dyDescent="0.25">
      <c r="E55876" s="113"/>
      <c r="H55876" s="133"/>
      <c r="T55876" s="133"/>
      <c r="X55876" s="131"/>
      <c r="Y55876" s="133"/>
      <c r="AJ55876" s="133"/>
      <c r="AO55876" s="135"/>
      <c r="AP55876" s="135"/>
      <c r="BJ55876" s="136"/>
    </row>
    <row r="55877" spans="5:62" ht="14.25" customHeight="1" x14ac:dyDescent="0.25">
      <c r="E55877" s="113"/>
      <c r="H55877" s="133"/>
      <c r="T55877" s="133"/>
      <c r="X55877" s="131"/>
      <c r="Y55877" s="133"/>
      <c r="AJ55877" s="133"/>
      <c r="AO55877" s="135"/>
      <c r="AP55877" s="135"/>
      <c r="BJ55877" s="136"/>
    </row>
    <row r="55878" spans="5:62" ht="14.25" customHeight="1" x14ac:dyDescent="0.25">
      <c r="E55878" s="113"/>
      <c r="H55878" s="133"/>
      <c r="T55878" s="133"/>
      <c r="X55878" s="131"/>
      <c r="Y55878" s="133"/>
      <c r="AJ55878" s="133"/>
      <c r="AO55878" s="135"/>
      <c r="AP55878" s="135"/>
      <c r="BJ55878" s="136"/>
    </row>
    <row r="55879" spans="5:62" ht="14.25" customHeight="1" x14ac:dyDescent="0.25">
      <c r="E55879" s="113"/>
      <c r="H55879" s="133"/>
      <c r="T55879" s="133"/>
      <c r="X55879" s="131"/>
      <c r="Y55879" s="133"/>
      <c r="AJ55879" s="133"/>
      <c r="AO55879" s="135"/>
      <c r="AP55879" s="135"/>
      <c r="BJ55879" s="136"/>
    </row>
    <row r="55880" spans="5:62" ht="14.25" customHeight="1" x14ac:dyDescent="0.25">
      <c r="E55880" s="113"/>
      <c r="H55880" s="133"/>
      <c r="T55880" s="133"/>
      <c r="X55880" s="131"/>
      <c r="Y55880" s="133"/>
      <c r="AJ55880" s="133"/>
      <c r="AO55880" s="135"/>
      <c r="AP55880" s="135"/>
      <c r="BJ55880" s="136"/>
    </row>
    <row r="55881" spans="5:62" ht="14.25" customHeight="1" x14ac:dyDescent="0.25">
      <c r="E55881" s="113"/>
      <c r="H55881" s="133"/>
      <c r="T55881" s="133"/>
      <c r="X55881" s="131"/>
      <c r="Y55881" s="133"/>
      <c r="AJ55881" s="133"/>
      <c r="AO55881" s="135"/>
      <c r="AP55881" s="135"/>
      <c r="BJ55881" s="136"/>
    </row>
    <row r="55882" spans="5:62" ht="14.25" customHeight="1" x14ac:dyDescent="0.25">
      <c r="E55882" s="113"/>
      <c r="H55882" s="133"/>
      <c r="T55882" s="133"/>
      <c r="X55882" s="131"/>
      <c r="Y55882" s="133"/>
      <c r="AJ55882" s="133"/>
      <c r="AO55882" s="135"/>
      <c r="AP55882" s="135"/>
      <c r="BJ55882" s="136"/>
    </row>
    <row r="55883" spans="5:62" ht="14.25" customHeight="1" x14ac:dyDescent="0.25">
      <c r="E55883" s="113"/>
      <c r="H55883" s="133"/>
      <c r="T55883" s="133"/>
      <c r="X55883" s="131"/>
      <c r="Y55883" s="133"/>
      <c r="AJ55883" s="133"/>
      <c r="AO55883" s="135"/>
      <c r="AP55883" s="135"/>
      <c r="BJ55883" s="136"/>
    </row>
    <row r="55884" spans="5:62" ht="14.25" customHeight="1" x14ac:dyDescent="0.25">
      <c r="E55884" s="113"/>
      <c r="H55884" s="133"/>
      <c r="T55884" s="133"/>
      <c r="X55884" s="131"/>
      <c r="Y55884" s="133"/>
      <c r="AJ55884" s="133"/>
      <c r="AO55884" s="135"/>
      <c r="AP55884" s="135"/>
      <c r="BJ55884" s="136"/>
    </row>
    <row r="55885" spans="5:62" ht="14.25" customHeight="1" x14ac:dyDescent="0.25">
      <c r="E55885" s="113"/>
      <c r="H55885" s="133"/>
      <c r="T55885" s="133"/>
      <c r="X55885" s="131"/>
      <c r="Y55885" s="133"/>
      <c r="AJ55885" s="133"/>
      <c r="AO55885" s="135"/>
      <c r="AP55885" s="135"/>
      <c r="BJ55885" s="136"/>
    </row>
    <row r="55886" spans="5:62" ht="14.25" customHeight="1" x14ac:dyDescent="0.25">
      <c r="E55886" s="113"/>
      <c r="H55886" s="133"/>
      <c r="T55886" s="133"/>
      <c r="X55886" s="131"/>
      <c r="Y55886" s="133"/>
      <c r="AJ55886" s="133"/>
      <c r="AO55886" s="135"/>
      <c r="AP55886" s="135"/>
      <c r="BJ55886" s="136"/>
    </row>
    <row r="55887" spans="5:62" ht="14.25" customHeight="1" x14ac:dyDescent="0.25">
      <c r="E55887" s="113"/>
      <c r="H55887" s="133"/>
      <c r="T55887" s="133"/>
      <c r="X55887" s="131"/>
      <c r="Y55887" s="133"/>
      <c r="AJ55887" s="133"/>
      <c r="AO55887" s="135"/>
      <c r="AP55887" s="135"/>
      <c r="BJ55887" s="136"/>
    </row>
    <row r="55888" spans="5:62" ht="14.25" customHeight="1" x14ac:dyDescent="0.25">
      <c r="E55888" s="113"/>
      <c r="H55888" s="133"/>
      <c r="T55888" s="133"/>
      <c r="X55888" s="131"/>
      <c r="Y55888" s="133"/>
      <c r="AJ55888" s="133"/>
      <c r="AO55888" s="135"/>
      <c r="AP55888" s="135"/>
      <c r="BJ55888" s="136"/>
    </row>
    <row r="55889" spans="5:62" ht="14.25" customHeight="1" x14ac:dyDescent="0.25">
      <c r="E55889" s="113"/>
      <c r="H55889" s="133"/>
      <c r="T55889" s="133"/>
      <c r="X55889" s="131"/>
      <c r="Y55889" s="133"/>
      <c r="AJ55889" s="133"/>
      <c r="AO55889" s="135"/>
      <c r="AP55889" s="135"/>
      <c r="BJ55889" s="136"/>
    </row>
    <row r="55890" spans="5:62" ht="14.25" customHeight="1" x14ac:dyDescent="0.25">
      <c r="E55890" s="113"/>
      <c r="H55890" s="133"/>
      <c r="T55890" s="133"/>
      <c r="X55890" s="131"/>
      <c r="Y55890" s="133"/>
      <c r="AJ55890" s="133"/>
      <c r="AO55890" s="135"/>
      <c r="AP55890" s="135"/>
      <c r="BJ55890" s="136"/>
    </row>
    <row r="55891" spans="5:62" ht="14.25" customHeight="1" x14ac:dyDescent="0.25">
      <c r="E55891" s="113"/>
      <c r="H55891" s="133"/>
      <c r="T55891" s="133"/>
      <c r="X55891" s="131"/>
      <c r="Y55891" s="133"/>
      <c r="AJ55891" s="133"/>
      <c r="AO55891" s="135"/>
      <c r="AP55891" s="135"/>
      <c r="BJ55891" s="136"/>
    </row>
    <row r="55892" spans="5:62" ht="14.25" customHeight="1" x14ac:dyDescent="0.25">
      <c r="E55892" s="113"/>
      <c r="H55892" s="133"/>
      <c r="T55892" s="133"/>
      <c r="X55892" s="131"/>
      <c r="Y55892" s="133"/>
      <c r="AJ55892" s="133"/>
      <c r="AO55892" s="135"/>
      <c r="AP55892" s="135"/>
      <c r="BJ55892" s="136"/>
    </row>
    <row r="55893" spans="5:62" ht="14.25" customHeight="1" x14ac:dyDescent="0.25">
      <c r="E55893" s="113"/>
      <c r="H55893" s="133"/>
      <c r="T55893" s="133"/>
      <c r="X55893" s="131"/>
      <c r="Y55893" s="133"/>
      <c r="AJ55893" s="133"/>
      <c r="AO55893" s="135"/>
      <c r="AP55893" s="135"/>
      <c r="BJ55893" s="136"/>
    </row>
    <row r="55894" spans="5:62" ht="14.25" customHeight="1" x14ac:dyDescent="0.25">
      <c r="E55894" s="113"/>
      <c r="H55894" s="133"/>
      <c r="T55894" s="133"/>
      <c r="X55894" s="131"/>
      <c r="Y55894" s="133"/>
      <c r="AJ55894" s="133"/>
      <c r="AO55894" s="135"/>
      <c r="AP55894" s="135"/>
      <c r="BJ55894" s="136"/>
    </row>
    <row r="55895" spans="5:62" ht="14.25" customHeight="1" x14ac:dyDescent="0.25">
      <c r="E55895" s="113"/>
      <c r="H55895" s="133"/>
      <c r="T55895" s="133"/>
      <c r="X55895" s="131"/>
      <c r="Y55895" s="133"/>
      <c r="AJ55895" s="133"/>
      <c r="AO55895" s="135"/>
      <c r="AP55895" s="135"/>
      <c r="BJ55895" s="136"/>
    </row>
    <row r="55896" spans="5:62" ht="14.25" customHeight="1" x14ac:dyDescent="0.25">
      <c r="E55896" s="113"/>
      <c r="H55896" s="133"/>
      <c r="T55896" s="133"/>
      <c r="X55896" s="131"/>
      <c r="Y55896" s="133"/>
      <c r="AJ55896" s="133"/>
      <c r="AO55896" s="135"/>
      <c r="AP55896" s="135"/>
      <c r="BJ55896" s="136"/>
    </row>
    <row r="55897" spans="5:62" ht="14.25" customHeight="1" x14ac:dyDescent="0.25">
      <c r="E55897" s="113"/>
      <c r="H55897" s="133"/>
      <c r="T55897" s="133"/>
      <c r="X55897" s="131"/>
      <c r="Y55897" s="133"/>
      <c r="AJ55897" s="133"/>
      <c r="AO55897" s="135"/>
      <c r="AP55897" s="135"/>
      <c r="BJ55897" s="136"/>
    </row>
    <row r="55898" spans="5:62" ht="14.25" customHeight="1" x14ac:dyDescent="0.25">
      <c r="E55898" s="113"/>
      <c r="H55898" s="133"/>
      <c r="T55898" s="133"/>
      <c r="X55898" s="131"/>
      <c r="Y55898" s="133"/>
      <c r="AJ55898" s="133"/>
      <c r="AO55898" s="135"/>
      <c r="AP55898" s="135"/>
      <c r="BJ55898" s="136"/>
    </row>
    <row r="55899" spans="5:62" ht="14.25" customHeight="1" x14ac:dyDescent="0.25">
      <c r="E55899" s="113"/>
      <c r="H55899" s="133"/>
      <c r="T55899" s="133"/>
      <c r="X55899" s="131"/>
      <c r="Y55899" s="133"/>
      <c r="AJ55899" s="133"/>
      <c r="AO55899" s="135"/>
      <c r="AP55899" s="135"/>
      <c r="BJ55899" s="136"/>
    </row>
    <row r="55900" spans="5:62" ht="14.25" customHeight="1" x14ac:dyDescent="0.25">
      <c r="E55900" s="113"/>
      <c r="H55900" s="133"/>
      <c r="T55900" s="133"/>
      <c r="X55900" s="131"/>
      <c r="Y55900" s="133"/>
      <c r="AJ55900" s="133"/>
      <c r="AO55900" s="135"/>
      <c r="AP55900" s="135"/>
      <c r="BJ55900" s="136"/>
    </row>
    <row r="55901" spans="5:62" ht="14.25" customHeight="1" x14ac:dyDescent="0.25">
      <c r="E55901" s="113"/>
      <c r="H55901" s="133"/>
      <c r="T55901" s="133"/>
      <c r="X55901" s="131"/>
      <c r="Y55901" s="133"/>
      <c r="AJ55901" s="133"/>
      <c r="AO55901" s="135"/>
      <c r="AP55901" s="135"/>
      <c r="BJ55901" s="136"/>
    </row>
    <row r="55902" spans="5:62" ht="14.25" customHeight="1" x14ac:dyDescent="0.25">
      <c r="E55902" s="113"/>
      <c r="H55902" s="133"/>
      <c r="T55902" s="133"/>
      <c r="X55902" s="131"/>
      <c r="Y55902" s="133"/>
      <c r="AJ55902" s="133"/>
      <c r="AO55902" s="135"/>
      <c r="AP55902" s="135"/>
      <c r="BJ55902" s="136"/>
    </row>
    <row r="55903" spans="5:62" ht="14.25" customHeight="1" x14ac:dyDescent="0.25">
      <c r="E55903" s="113"/>
      <c r="H55903" s="133"/>
      <c r="T55903" s="133"/>
      <c r="X55903" s="131"/>
      <c r="Y55903" s="133"/>
      <c r="AJ55903" s="133"/>
      <c r="AO55903" s="135"/>
      <c r="AP55903" s="135"/>
      <c r="BJ55903" s="136"/>
    </row>
    <row r="55904" spans="5:62" ht="14.25" customHeight="1" x14ac:dyDescent="0.25">
      <c r="E55904" s="113"/>
      <c r="H55904" s="133"/>
      <c r="T55904" s="133"/>
      <c r="X55904" s="131"/>
      <c r="Y55904" s="133"/>
      <c r="AJ55904" s="133"/>
      <c r="AO55904" s="135"/>
      <c r="AP55904" s="135"/>
      <c r="BJ55904" s="136"/>
    </row>
    <row r="55905" spans="5:62" ht="14.25" customHeight="1" x14ac:dyDescent="0.25">
      <c r="E55905" s="113"/>
      <c r="H55905" s="133"/>
      <c r="T55905" s="133"/>
      <c r="X55905" s="131"/>
      <c r="Y55905" s="133"/>
      <c r="AJ55905" s="133"/>
      <c r="AO55905" s="135"/>
      <c r="AP55905" s="135"/>
      <c r="BJ55905" s="136"/>
    </row>
    <row r="55906" spans="5:62" ht="14.25" customHeight="1" x14ac:dyDescent="0.25">
      <c r="E55906" s="113"/>
      <c r="H55906" s="133"/>
      <c r="T55906" s="133"/>
      <c r="X55906" s="131"/>
      <c r="Y55906" s="133"/>
      <c r="AJ55906" s="133"/>
      <c r="AO55906" s="135"/>
      <c r="AP55906" s="135"/>
      <c r="BJ55906" s="136"/>
    </row>
    <row r="55907" spans="5:62" ht="14.25" customHeight="1" x14ac:dyDescent="0.25">
      <c r="E55907" s="113"/>
      <c r="H55907" s="133"/>
      <c r="T55907" s="133"/>
      <c r="X55907" s="131"/>
      <c r="Y55907" s="133"/>
      <c r="AJ55907" s="133"/>
      <c r="AO55907" s="135"/>
      <c r="AP55907" s="135"/>
      <c r="BJ55907" s="136"/>
    </row>
    <row r="55908" spans="5:62" ht="14.25" customHeight="1" x14ac:dyDescent="0.25">
      <c r="E55908" s="113"/>
      <c r="H55908" s="133"/>
      <c r="T55908" s="133"/>
      <c r="X55908" s="131"/>
      <c r="Y55908" s="133"/>
      <c r="AJ55908" s="133"/>
      <c r="AO55908" s="135"/>
      <c r="AP55908" s="135"/>
      <c r="BJ55908" s="136"/>
    </row>
    <row r="55909" spans="5:62" ht="14.25" customHeight="1" x14ac:dyDescent="0.25">
      <c r="E55909" s="113"/>
      <c r="H55909" s="133"/>
      <c r="T55909" s="133"/>
      <c r="X55909" s="131"/>
      <c r="Y55909" s="133"/>
      <c r="AJ55909" s="133"/>
      <c r="AO55909" s="135"/>
      <c r="AP55909" s="135"/>
      <c r="BJ55909" s="136"/>
    </row>
    <row r="55910" spans="5:62" ht="14.25" customHeight="1" x14ac:dyDescent="0.25">
      <c r="E55910" s="113"/>
      <c r="H55910" s="133"/>
      <c r="T55910" s="133"/>
      <c r="X55910" s="131"/>
      <c r="Y55910" s="133"/>
      <c r="AJ55910" s="133"/>
      <c r="AO55910" s="135"/>
      <c r="AP55910" s="135"/>
      <c r="BJ55910" s="136"/>
    </row>
    <row r="55911" spans="5:62" ht="14.25" customHeight="1" x14ac:dyDescent="0.25">
      <c r="E55911" s="113"/>
      <c r="H55911" s="133"/>
      <c r="T55911" s="133"/>
      <c r="X55911" s="131"/>
      <c r="Y55911" s="133"/>
      <c r="AJ55911" s="133"/>
      <c r="AO55911" s="135"/>
      <c r="AP55911" s="135"/>
      <c r="BJ55911" s="136"/>
    </row>
    <row r="55912" spans="5:62" ht="14.25" customHeight="1" x14ac:dyDescent="0.25">
      <c r="E55912" s="113"/>
      <c r="H55912" s="133"/>
      <c r="T55912" s="133"/>
      <c r="X55912" s="131"/>
      <c r="Y55912" s="133"/>
      <c r="AJ55912" s="133"/>
      <c r="AO55912" s="135"/>
      <c r="AP55912" s="135"/>
      <c r="BJ55912" s="136"/>
    </row>
    <row r="55913" spans="5:62" ht="14.25" customHeight="1" x14ac:dyDescent="0.25">
      <c r="E55913" s="113"/>
      <c r="H55913" s="133"/>
      <c r="T55913" s="133"/>
      <c r="X55913" s="131"/>
      <c r="Y55913" s="133"/>
      <c r="AJ55913" s="133"/>
      <c r="AO55913" s="135"/>
      <c r="AP55913" s="135"/>
      <c r="BJ55913" s="136"/>
    </row>
    <row r="55914" spans="5:62" ht="14.25" customHeight="1" x14ac:dyDescent="0.25">
      <c r="E55914" s="113"/>
      <c r="H55914" s="133"/>
      <c r="T55914" s="133"/>
      <c r="X55914" s="131"/>
      <c r="Y55914" s="133"/>
      <c r="AJ55914" s="133"/>
      <c r="AO55914" s="135"/>
      <c r="AP55914" s="135"/>
      <c r="BJ55914" s="136"/>
    </row>
    <row r="55915" spans="5:62" ht="14.25" customHeight="1" x14ac:dyDescent="0.25">
      <c r="E55915" s="113"/>
      <c r="H55915" s="133"/>
      <c r="T55915" s="133"/>
      <c r="X55915" s="131"/>
      <c r="Y55915" s="133"/>
      <c r="AJ55915" s="133"/>
      <c r="AO55915" s="135"/>
      <c r="AP55915" s="135"/>
      <c r="BJ55915" s="136"/>
    </row>
    <row r="55916" spans="5:62" ht="14.25" customHeight="1" x14ac:dyDescent="0.25">
      <c r="E55916" s="113"/>
      <c r="H55916" s="133"/>
      <c r="T55916" s="133"/>
      <c r="X55916" s="131"/>
      <c r="Y55916" s="133"/>
      <c r="AJ55916" s="133"/>
      <c r="AO55916" s="135"/>
      <c r="AP55916" s="135"/>
      <c r="BJ55916" s="136"/>
    </row>
    <row r="55917" spans="5:62" ht="14.25" customHeight="1" x14ac:dyDescent="0.25">
      <c r="E55917" s="113"/>
      <c r="H55917" s="133"/>
      <c r="T55917" s="133"/>
      <c r="X55917" s="131"/>
      <c r="Y55917" s="133"/>
      <c r="AJ55917" s="133"/>
      <c r="AO55917" s="135"/>
      <c r="AP55917" s="135"/>
      <c r="BJ55917" s="136"/>
    </row>
    <row r="55918" spans="5:62" ht="14.25" customHeight="1" x14ac:dyDescent="0.25">
      <c r="E55918" s="113"/>
      <c r="H55918" s="133"/>
      <c r="T55918" s="133"/>
      <c r="X55918" s="131"/>
      <c r="Y55918" s="133"/>
      <c r="AJ55918" s="133"/>
      <c r="AO55918" s="135"/>
      <c r="AP55918" s="135"/>
      <c r="BJ55918" s="136"/>
    </row>
    <row r="55919" spans="5:62" ht="14.25" customHeight="1" x14ac:dyDescent="0.25">
      <c r="E55919" s="113"/>
      <c r="H55919" s="133"/>
      <c r="T55919" s="133"/>
      <c r="X55919" s="131"/>
      <c r="Y55919" s="133"/>
      <c r="AJ55919" s="133"/>
      <c r="AO55919" s="135"/>
      <c r="AP55919" s="135"/>
      <c r="BJ55919" s="136"/>
    </row>
    <row r="55920" spans="5:62" ht="14.25" customHeight="1" x14ac:dyDescent="0.25">
      <c r="E55920" s="113"/>
      <c r="H55920" s="133"/>
      <c r="T55920" s="133"/>
      <c r="X55920" s="131"/>
      <c r="Y55920" s="133"/>
      <c r="AJ55920" s="133"/>
      <c r="AO55920" s="135"/>
      <c r="AP55920" s="135"/>
      <c r="BJ55920" s="136"/>
    </row>
    <row r="55921" spans="5:62" ht="14.25" customHeight="1" x14ac:dyDescent="0.25">
      <c r="E55921" s="113"/>
      <c r="H55921" s="133"/>
      <c r="T55921" s="133"/>
      <c r="X55921" s="131"/>
      <c r="Y55921" s="133"/>
      <c r="AJ55921" s="133"/>
      <c r="AO55921" s="135"/>
      <c r="AP55921" s="135"/>
      <c r="BJ55921" s="136"/>
    </row>
    <row r="55922" spans="5:62" ht="14.25" customHeight="1" x14ac:dyDescent="0.25">
      <c r="E55922" s="113"/>
      <c r="H55922" s="133"/>
      <c r="T55922" s="133"/>
      <c r="X55922" s="131"/>
      <c r="Y55922" s="133"/>
      <c r="AJ55922" s="133"/>
      <c r="AO55922" s="135"/>
      <c r="AP55922" s="135"/>
      <c r="BJ55922" s="136"/>
    </row>
    <row r="55923" spans="5:62" ht="14.25" customHeight="1" x14ac:dyDescent="0.25">
      <c r="E55923" s="113"/>
      <c r="H55923" s="133"/>
      <c r="T55923" s="133"/>
      <c r="X55923" s="131"/>
      <c r="Y55923" s="133"/>
      <c r="AJ55923" s="133"/>
      <c r="AO55923" s="135"/>
      <c r="AP55923" s="135"/>
      <c r="BJ55923" s="136"/>
    </row>
    <row r="55924" spans="5:62" ht="14.25" customHeight="1" x14ac:dyDescent="0.25">
      <c r="E55924" s="113"/>
      <c r="H55924" s="133"/>
      <c r="T55924" s="133"/>
      <c r="X55924" s="131"/>
      <c r="Y55924" s="133"/>
      <c r="AJ55924" s="133"/>
      <c r="AO55924" s="135"/>
      <c r="AP55924" s="135"/>
      <c r="BJ55924" s="136"/>
    </row>
    <row r="55925" spans="5:62" ht="14.25" customHeight="1" x14ac:dyDescent="0.25">
      <c r="E55925" s="113"/>
      <c r="H55925" s="133"/>
      <c r="T55925" s="133"/>
      <c r="X55925" s="131"/>
      <c r="Y55925" s="133"/>
      <c r="AJ55925" s="133"/>
      <c r="AO55925" s="135"/>
      <c r="AP55925" s="135"/>
      <c r="BJ55925" s="136"/>
    </row>
    <row r="55926" spans="5:62" ht="14.25" customHeight="1" x14ac:dyDescent="0.25">
      <c r="E55926" s="113"/>
      <c r="H55926" s="133"/>
      <c r="T55926" s="133"/>
      <c r="X55926" s="131"/>
      <c r="Y55926" s="133"/>
      <c r="AJ55926" s="133"/>
      <c r="AO55926" s="135"/>
      <c r="AP55926" s="135"/>
      <c r="BJ55926" s="136"/>
    </row>
    <row r="55927" spans="5:62" ht="14.25" customHeight="1" x14ac:dyDescent="0.25">
      <c r="E55927" s="113"/>
      <c r="H55927" s="133"/>
      <c r="T55927" s="133"/>
      <c r="X55927" s="131"/>
      <c r="Y55927" s="133"/>
      <c r="AJ55927" s="133"/>
      <c r="AO55927" s="135"/>
      <c r="AP55927" s="135"/>
      <c r="BJ55927" s="136"/>
    </row>
    <row r="55928" spans="5:62" ht="14.25" customHeight="1" x14ac:dyDescent="0.25">
      <c r="E55928" s="113"/>
      <c r="H55928" s="133"/>
      <c r="T55928" s="133"/>
      <c r="X55928" s="131"/>
      <c r="Y55928" s="133"/>
      <c r="AJ55928" s="133"/>
      <c r="AO55928" s="135"/>
      <c r="AP55928" s="135"/>
      <c r="BJ55928" s="136"/>
    </row>
    <row r="55929" spans="5:62" ht="14.25" customHeight="1" x14ac:dyDescent="0.25">
      <c r="E55929" s="113"/>
      <c r="H55929" s="133"/>
      <c r="T55929" s="133"/>
      <c r="X55929" s="131"/>
      <c r="Y55929" s="133"/>
      <c r="AJ55929" s="133"/>
      <c r="AO55929" s="135"/>
      <c r="AP55929" s="135"/>
      <c r="BJ55929" s="136"/>
    </row>
    <row r="55930" spans="5:62" ht="14.25" customHeight="1" x14ac:dyDescent="0.25">
      <c r="E55930" s="113"/>
      <c r="H55930" s="133"/>
      <c r="T55930" s="133"/>
      <c r="X55930" s="131"/>
      <c r="Y55930" s="133"/>
      <c r="AJ55930" s="133"/>
      <c r="AO55930" s="135"/>
      <c r="AP55930" s="135"/>
      <c r="BJ55930" s="136"/>
    </row>
    <row r="55931" spans="5:62" ht="14.25" customHeight="1" x14ac:dyDescent="0.25">
      <c r="E55931" s="113"/>
      <c r="H55931" s="133"/>
      <c r="T55931" s="133"/>
      <c r="X55931" s="131"/>
      <c r="Y55931" s="133"/>
      <c r="AJ55931" s="133"/>
      <c r="AO55931" s="135"/>
      <c r="AP55931" s="135"/>
      <c r="BJ55931" s="136"/>
    </row>
    <row r="55932" spans="5:62" ht="14.25" customHeight="1" x14ac:dyDescent="0.25">
      <c r="E55932" s="113"/>
      <c r="H55932" s="133"/>
      <c r="T55932" s="133"/>
      <c r="X55932" s="131"/>
      <c r="Y55932" s="133"/>
      <c r="AJ55932" s="133"/>
      <c r="AO55932" s="135"/>
      <c r="AP55932" s="135"/>
      <c r="BJ55932" s="136"/>
    </row>
    <row r="55933" spans="5:62" ht="14.25" customHeight="1" x14ac:dyDescent="0.25">
      <c r="E55933" s="113"/>
      <c r="H55933" s="133"/>
      <c r="T55933" s="133"/>
      <c r="X55933" s="131"/>
      <c r="Y55933" s="133"/>
      <c r="AJ55933" s="133"/>
      <c r="AO55933" s="135"/>
      <c r="AP55933" s="135"/>
      <c r="BJ55933" s="136"/>
    </row>
    <row r="55934" spans="5:62" ht="14.25" customHeight="1" x14ac:dyDescent="0.25">
      <c r="E55934" s="113"/>
      <c r="H55934" s="133"/>
      <c r="T55934" s="133"/>
      <c r="X55934" s="131"/>
      <c r="Y55934" s="133"/>
      <c r="AJ55934" s="133"/>
      <c r="AO55934" s="135"/>
      <c r="AP55934" s="135"/>
      <c r="BJ55934" s="136"/>
    </row>
    <row r="55935" spans="5:62" ht="14.25" customHeight="1" x14ac:dyDescent="0.25">
      <c r="E55935" s="113"/>
      <c r="H55935" s="133"/>
      <c r="T55935" s="133"/>
      <c r="X55935" s="131"/>
      <c r="Y55935" s="133"/>
      <c r="AJ55935" s="133"/>
      <c r="AO55935" s="135"/>
      <c r="AP55935" s="135"/>
      <c r="BJ55935" s="136"/>
    </row>
    <row r="55936" spans="5:62" ht="14.25" customHeight="1" x14ac:dyDescent="0.25">
      <c r="E55936" s="113"/>
      <c r="H55936" s="133"/>
      <c r="T55936" s="133"/>
      <c r="X55936" s="131"/>
      <c r="Y55936" s="133"/>
      <c r="AJ55936" s="133"/>
      <c r="AO55936" s="135"/>
      <c r="AP55936" s="135"/>
      <c r="BJ55936" s="136"/>
    </row>
    <row r="55937" spans="5:62" ht="14.25" customHeight="1" x14ac:dyDescent="0.25">
      <c r="E55937" s="113"/>
      <c r="H55937" s="133"/>
      <c r="T55937" s="133"/>
      <c r="X55937" s="131"/>
      <c r="Y55937" s="133"/>
      <c r="AJ55937" s="133"/>
      <c r="AO55937" s="135"/>
      <c r="AP55937" s="135"/>
      <c r="BJ55937" s="136"/>
    </row>
    <row r="55938" spans="5:62" ht="14.25" customHeight="1" x14ac:dyDescent="0.25">
      <c r="E55938" s="113"/>
      <c r="H55938" s="133"/>
      <c r="T55938" s="133"/>
      <c r="X55938" s="131"/>
      <c r="Y55938" s="133"/>
      <c r="AJ55938" s="133"/>
      <c r="AO55938" s="135"/>
      <c r="AP55938" s="135"/>
      <c r="BJ55938" s="136"/>
    </row>
    <row r="55939" spans="5:62" ht="14.25" customHeight="1" x14ac:dyDescent="0.25">
      <c r="E55939" s="113"/>
      <c r="H55939" s="133"/>
      <c r="T55939" s="133"/>
      <c r="X55939" s="131"/>
      <c r="Y55939" s="133"/>
      <c r="AJ55939" s="133"/>
      <c r="AO55939" s="135"/>
      <c r="AP55939" s="135"/>
      <c r="BJ55939" s="136"/>
    </row>
    <row r="55940" spans="5:62" ht="14.25" customHeight="1" x14ac:dyDescent="0.25">
      <c r="E55940" s="113"/>
      <c r="H55940" s="133"/>
      <c r="T55940" s="133"/>
      <c r="X55940" s="131"/>
      <c r="Y55940" s="133"/>
      <c r="AJ55940" s="133"/>
      <c r="AO55940" s="135"/>
      <c r="AP55940" s="135"/>
      <c r="BJ55940" s="136"/>
    </row>
    <row r="55941" spans="5:62" ht="14.25" customHeight="1" x14ac:dyDescent="0.25">
      <c r="E55941" s="113"/>
      <c r="H55941" s="133"/>
      <c r="T55941" s="133"/>
      <c r="X55941" s="131"/>
      <c r="Y55941" s="133"/>
      <c r="AJ55941" s="133"/>
      <c r="AO55941" s="135"/>
      <c r="AP55941" s="135"/>
      <c r="BJ55941" s="136"/>
    </row>
    <row r="55942" spans="5:62" ht="14.25" customHeight="1" x14ac:dyDescent="0.25">
      <c r="E55942" s="113"/>
      <c r="H55942" s="133"/>
      <c r="T55942" s="133"/>
      <c r="X55942" s="131"/>
      <c r="Y55942" s="133"/>
      <c r="AJ55942" s="133"/>
      <c r="AO55942" s="135"/>
      <c r="AP55942" s="135"/>
      <c r="BJ55942" s="136"/>
    </row>
    <row r="55943" spans="5:62" ht="14.25" customHeight="1" x14ac:dyDescent="0.25">
      <c r="E55943" s="113"/>
      <c r="H55943" s="133"/>
      <c r="T55943" s="133"/>
      <c r="X55943" s="131"/>
      <c r="Y55943" s="133"/>
      <c r="AJ55943" s="133"/>
      <c r="AO55943" s="135"/>
      <c r="AP55943" s="135"/>
      <c r="BJ55943" s="136"/>
    </row>
    <row r="55944" spans="5:62" ht="14.25" customHeight="1" x14ac:dyDescent="0.25">
      <c r="E55944" s="113"/>
      <c r="H55944" s="133"/>
      <c r="T55944" s="133"/>
      <c r="X55944" s="131"/>
      <c r="Y55944" s="133"/>
      <c r="AJ55944" s="133"/>
      <c r="AO55944" s="135"/>
      <c r="AP55944" s="135"/>
      <c r="BJ55944" s="136"/>
    </row>
    <row r="55945" spans="5:62" ht="14.25" customHeight="1" x14ac:dyDescent="0.25">
      <c r="E55945" s="113"/>
      <c r="H55945" s="133"/>
      <c r="T55945" s="133"/>
      <c r="X55945" s="131"/>
      <c r="Y55945" s="133"/>
      <c r="AJ55945" s="133"/>
      <c r="AO55945" s="135"/>
      <c r="AP55945" s="135"/>
      <c r="BJ55945" s="136"/>
    </row>
    <row r="55946" spans="5:62" ht="14.25" customHeight="1" x14ac:dyDescent="0.25">
      <c r="E55946" s="113"/>
      <c r="H55946" s="133"/>
      <c r="T55946" s="133"/>
      <c r="X55946" s="131"/>
      <c r="Y55946" s="133"/>
      <c r="AJ55946" s="133"/>
      <c r="AO55946" s="135"/>
      <c r="AP55946" s="135"/>
      <c r="BJ55946" s="136"/>
    </row>
    <row r="55947" spans="5:62" ht="14.25" customHeight="1" x14ac:dyDescent="0.25">
      <c r="E55947" s="113"/>
      <c r="H55947" s="133"/>
      <c r="T55947" s="133"/>
      <c r="X55947" s="131"/>
      <c r="Y55947" s="133"/>
      <c r="AJ55947" s="133"/>
      <c r="AO55947" s="135"/>
      <c r="AP55947" s="135"/>
      <c r="BJ55947" s="136"/>
    </row>
    <row r="55948" spans="5:62" ht="14.25" customHeight="1" x14ac:dyDescent="0.25">
      <c r="E55948" s="113"/>
      <c r="H55948" s="133"/>
      <c r="T55948" s="133"/>
      <c r="X55948" s="131"/>
      <c r="Y55948" s="133"/>
      <c r="AJ55948" s="133"/>
      <c r="AO55948" s="135"/>
      <c r="AP55948" s="135"/>
      <c r="BJ55948" s="136"/>
    </row>
    <row r="55949" spans="5:62" ht="14.25" customHeight="1" x14ac:dyDescent="0.25">
      <c r="E55949" s="113"/>
      <c r="H55949" s="133"/>
      <c r="T55949" s="133"/>
      <c r="X55949" s="131"/>
      <c r="Y55949" s="133"/>
      <c r="AJ55949" s="133"/>
      <c r="AO55949" s="135"/>
      <c r="AP55949" s="135"/>
      <c r="BJ55949" s="136"/>
    </row>
    <row r="55950" spans="5:62" ht="14.25" customHeight="1" x14ac:dyDescent="0.25">
      <c r="E55950" s="113"/>
      <c r="H55950" s="133"/>
      <c r="T55950" s="133"/>
      <c r="X55950" s="131"/>
      <c r="Y55950" s="133"/>
      <c r="AJ55950" s="133"/>
      <c r="AO55950" s="135"/>
      <c r="AP55950" s="135"/>
      <c r="BJ55950" s="136"/>
    </row>
    <row r="55951" spans="5:62" ht="14.25" customHeight="1" x14ac:dyDescent="0.25">
      <c r="E55951" s="113"/>
      <c r="H55951" s="133"/>
      <c r="T55951" s="133"/>
      <c r="X55951" s="131"/>
      <c r="Y55951" s="133"/>
      <c r="AJ55951" s="133"/>
      <c r="AO55951" s="135"/>
      <c r="AP55951" s="135"/>
      <c r="BJ55951" s="136"/>
    </row>
    <row r="55952" spans="5:62" ht="14.25" customHeight="1" x14ac:dyDescent="0.25">
      <c r="E55952" s="113"/>
      <c r="H55952" s="133"/>
      <c r="T55952" s="133"/>
      <c r="X55952" s="131"/>
      <c r="Y55952" s="133"/>
      <c r="AJ55952" s="133"/>
      <c r="AO55952" s="135"/>
      <c r="AP55952" s="135"/>
      <c r="BJ55952" s="136"/>
    </row>
    <row r="55953" spans="5:62" ht="14.25" customHeight="1" x14ac:dyDescent="0.25">
      <c r="E55953" s="113"/>
      <c r="H55953" s="133"/>
      <c r="T55953" s="133"/>
      <c r="X55953" s="131"/>
      <c r="Y55953" s="133"/>
      <c r="AJ55953" s="133"/>
      <c r="AO55953" s="135"/>
      <c r="AP55953" s="135"/>
      <c r="BJ55953" s="136"/>
    </row>
    <row r="55954" spans="5:62" ht="14.25" customHeight="1" x14ac:dyDescent="0.25">
      <c r="E55954" s="113"/>
      <c r="H55954" s="133"/>
      <c r="T55954" s="133"/>
      <c r="X55954" s="131"/>
      <c r="Y55954" s="133"/>
      <c r="AJ55954" s="133"/>
      <c r="AO55954" s="135"/>
      <c r="AP55954" s="135"/>
      <c r="BJ55954" s="136"/>
    </row>
    <row r="55955" spans="5:62" ht="14.25" customHeight="1" x14ac:dyDescent="0.25">
      <c r="E55955" s="113"/>
      <c r="H55955" s="133"/>
      <c r="T55955" s="133"/>
      <c r="X55955" s="131"/>
      <c r="Y55955" s="133"/>
      <c r="AJ55955" s="133"/>
      <c r="AO55955" s="135"/>
      <c r="AP55955" s="135"/>
      <c r="BJ55955" s="136"/>
    </row>
    <row r="55956" spans="5:62" ht="14.25" customHeight="1" x14ac:dyDescent="0.25">
      <c r="E55956" s="113"/>
      <c r="H55956" s="133"/>
      <c r="T55956" s="133"/>
      <c r="X55956" s="131"/>
      <c r="Y55956" s="133"/>
      <c r="AJ55956" s="133"/>
      <c r="AO55956" s="135"/>
      <c r="AP55956" s="135"/>
      <c r="BJ55956" s="136"/>
    </row>
    <row r="55957" spans="5:62" ht="14.25" customHeight="1" x14ac:dyDescent="0.25">
      <c r="E55957" s="113"/>
      <c r="H55957" s="133"/>
      <c r="T55957" s="133"/>
      <c r="X55957" s="131"/>
      <c r="Y55957" s="133"/>
      <c r="AJ55957" s="133"/>
      <c r="AO55957" s="135"/>
      <c r="AP55957" s="135"/>
      <c r="BJ55957" s="136"/>
    </row>
    <row r="55958" spans="5:62" ht="14.25" customHeight="1" x14ac:dyDescent="0.25">
      <c r="E55958" s="113"/>
      <c r="H55958" s="133"/>
      <c r="T55958" s="133"/>
      <c r="X55958" s="131"/>
      <c r="Y55958" s="133"/>
      <c r="AJ55958" s="133"/>
      <c r="AO55958" s="135"/>
      <c r="AP55958" s="135"/>
      <c r="BJ55958" s="136"/>
    </row>
    <row r="55959" spans="5:62" ht="14.25" customHeight="1" x14ac:dyDescent="0.25">
      <c r="E55959" s="113"/>
      <c r="H55959" s="133"/>
      <c r="T55959" s="133"/>
      <c r="X55959" s="131"/>
      <c r="Y55959" s="133"/>
      <c r="AJ55959" s="133"/>
      <c r="AO55959" s="135"/>
      <c r="AP55959" s="135"/>
      <c r="BJ55959" s="136"/>
    </row>
    <row r="55960" spans="5:62" ht="14.25" customHeight="1" x14ac:dyDescent="0.25">
      <c r="E55960" s="113"/>
      <c r="H55960" s="133"/>
      <c r="T55960" s="133"/>
      <c r="X55960" s="131"/>
      <c r="Y55960" s="133"/>
      <c r="AJ55960" s="133"/>
      <c r="AO55960" s="135"/>
      <c r="AP55960" s="135"/>
      <c r="BJ55960" s="136"/>
    </row>
    <row r="55961" spans="5:62" ht="14.25" customHeight="1" x14ac:dyDescent="0.25">
      <c r="E55961" s="113"/>
      <c r="H55961" s="133"/>
      <c r="T55961" s="133"/>
      <c r="X55961" s="131"/>
      <c r="Y55961" s="133"/>
      <c r="AJ55961" s="133"/>
      <c r="AO55961" s="135"/>
      <c r="AP55961" s="135"/>
      <c r="BJ55961" s="136"/>
    </row>
    <row r="55962" spans="5:62" ht="14.25" customHeight="1" x14ac:dyDescent="0.25">
      <c r="E55962" s="113"/>
      <c r="H55962" s="133"/>
      <c r="T55962" s="133"/>
      <c r="X55962" s="131"/>
      <c r="Y55962" s="133"/>
      <c r="AJ55962" s="133"/>
      <c r="AO55962" s="135"/>
      <c r="AP55962" s="135"/>
      <c r="BJ55962" s="136"/>
    </row>
    <row r="55963" spans="5:62" ht="14.25" customHeight="1" x14ac:dyDescent="0.25">
      <c r="E55963" s="113"/>
      <c r="H55963" s="133"/>
      <c r="T55963" s="133"/>
      <c r="X55963" s="131"/>
      <c r="Y55963" s="133"/>
      <c r="AJ55963" s="133"/>
      <c r="AO55963" s="135"/>
      <c r="AP55963" s="135"/>
      <c r="BJ55963" s="136"/>
    </row>
    <row r="55964" spans="5:62" ht="14.25" customHeight="1" x14ac:dyDescent="0.25">
      <c r="E55964" s="113"/>
      <c r="H55964" s="133"/>
      <c r="T55964" s="133"/>
      <c r="X55964" s="131"/>
      <c r="Y55964" s="133"/>
      <c r="AJ55964" s="133"/>
      <c r="AO55964" s="135"/>
      <c r="AP55964" s="135"/>
      <c r="BJ55964" s="136"/>
    </row>
    <row r="55965" spans="5:62" ht="14.25" customHeight="1" x14ac:dyDescent="0.25">
      <c r="E55965" s="113"/>
      <c r="H55965" s="133"/>
      <c r="T55965" s="133"/>
      <c r="X55965" s="131"/>
      <c r="Y55965" s="133"/>
      <c r="AJ55965" s="133"/>
      <c r="AO55965" s="135"/>
      <c r="AP55965" s="135"/>
      <c r="BJ55965" s="136"/>
    </row>
    <row r="55966" spans="5:62" ht="14.25" customHeight="1" x14ac:dyDescent="0.25">
      <c r="E55966" s="113"/>
      <c r="H55966" s="133"/>
      <c r="T55966" s="133"/>
      <c r="X55966" s="131"/>
      <c r="Y55966" s="133"/>
      <c r="AJ55966" s="133"/>
      <c r="AO55966" s="135"/>
      <c r="AP55966" s="135"/>
      <c r="BJ55966" s="136"/>
    </row>
    <row r="55967" spans="5:62" ht="14.25" customHeight="1" x14ac:dyDescent="0.25">
      <c r="E55967" s="113"/>
      <c r="H55967" s="133"/>
      <c r="T55967" s="133"/>
      <c r="X55967" s="131"/>
      <c r="Y55967" s="133"/>
      <c r="AJ55967" s="133"/>
      <c r="AO55967" s="135"/>
      <c r="AP55967" s="135"/>
      <c r="BJ55967" s="136"/>
    </row>
    <row r="55968" spans="5:62" ht="14.25" customHeight="1" x14ac:dyDescent="0.25">
      <c r="E55968" s="113"/>
      <c r="H55968" s="133"/>
      <c r="T55968" s="133"/>
      <c r="X55968" s="131"/>
      <c r="Y55968" s="133"/>
      <c r="AJ55968" s="133"/>
      <c r="AO55968" s="135"/>
      <c r="AP55968" s="135"/>
      <c r="BJ55968" s="136"/>
    </row>
    <row r="55969" spans="5:62" ht="14.25" customHeight="1" x14ac:dyDescent="0.25">
      <c r="E55969" s="113"/>
      <c r="H55969" s="133"/>
      <c r="T55969" s="133"/>
      <c r="X55969" s="131"/>
      <c r="Y55969" s="133"/>
      <c r="AJ55969" s="133"/>
      <c r="AO55969" s="135"/>
      <c r="AP55969" s="135"/>
      <c r="BJ55969" s="136"/>
    </row>
    <row r="55970" spans="5:62" ht="14.25" customHeight="1" x14ac:dyDescent="0.25">
      <c r="E55970" s="113"/>
      <c r="H55970" s="133"/>
      <c r="T55970" s="133"/>
      <c r="X55970" s="131"/>
      <c r="Y55970" s="133"/>
      <c r="AJ55970" s="133"/>
      <c r="AO55970" s="135"/>
      <c r="AP55970" s="135"/>
      <c r="BJ55970" s="136"/>
    </row>
    <row r="55971" spans="5:62" ht="14.25" customHeight="1" x14ac:dyDescent="0.25">
      <c r="E55971" s="113"/>
      <c r="H55971" s="133"/>
      <c r="T55971" s="133"/>
      <c r="X55971" s="131"/>
      <c r="Y55971" s="133"/>
      <c r="AJ55971" s="133"/>
      <c r="AO55971" s="135"/>
      <c r="AP55971" s="135"/>
      <c r="BJ55971" s="136"/>
    </row>
    <row r="55972" spans="5:62" ht="14.25" customHeight="1" x14ac:dyDescent="0.25">
      <c r="E55972" s="113"/>
      <c r="H55972" s="133"/>
      <c r="T55972" s="133"/>
      <c r="X55972" s="131"/>
      <c r="Y55972" s="133"/>
      <c r="AJ55972" s="133"/>
      <c r="AO55972" s="135"/>
      <c r="AP55972" s="135"/>
      <c r="BJ55972" s="136"/>
    </row>
    <row r="55973" spans="5:62" ht="14.25" customHeight="1" x14ac:dyDescent="0.25">
      <c r="E55973" s="113"/>
      <c r="H55973" s="133"/>
      <c r="T55973" s="133"/>
      <c r="X55973" s="131"/>
      <c r="Y55973" s="133"/>
      <c r="AJ55973" s="133"/>
      <c r="AO55973" s="135"/>
      <c r="AP55973" s="135"/>
      <c r="BJ55973" s="136"/>
    </row>
    <row r="55974" spans="5:62" ht="14.25" customHeight="1" x14ac:dyDescent="0.25">
      <c r="E55974" s="113"/>
      <c r="H55974" s="133"/>
      <c r="T55974" s="133"/>
      <c r="X55974" s="131"/>
      <c r="Y55974" s="133"/>
      <c r="AJ55974" s="133"/>
      <c r="AO55974" s="135"/>
      <c r="AP55974" s="135"/>
      <c r="BJ55974" s="136"/>
    </row>
    <row r="55975" spans="5:62" ht="14.25" customHeight="1" x14ac:dyDescent="0.25">
      <c r="E55975" s="113"/>
      <c r="H55975" s="133"/>
      <c r="T55975" s="133"/>
      <c r="X55975" s="131"/>
      <c r="Y55975" s="133"/>
      <c r="AJ55975" s="133"/>
      <c r="AO55975" s="135"/>
      <c r="AP55975" s="135"/>
      <c r="BJ55975" s="136"/>
    </row>
    <row r="55976" spans="5:62" ht="14.25" customHeight="1" x14ac:dyDescent="0.25">
      <c r="E55976" s="113"/>
      <c r="H55976" s="133"/>
      <c r="T55976" s="133"/>
      <c r="X55976" s="131"/>
      <c r="Y55976" s="133"/>
      <c r="AJ55976" s="133"/>
      <c r="AO55976" s="135"/>
      <c r="AP55976" s="135"/>
      <c r="BJ55976" s="136"/>
    </row>
    <row r="55977" spans="5:62" ht="14.25" customHeight="1" x14ac:dyDescent="0.25">
      <c r="E55977" s="113"/>
      <c r="H55977" s="133"/>
      <c r="T55977" s="133"/>
      <c r="X55977" s="131"/>
      <c r="Y55977" s="133"/>
      <c r="AJ55977" s="133"/>
      <c r="AO55977" s="135"/>
      <c r="AP55977" s="135"/>
      <c r="BJ55977" s="136"/>
    </row>
    <row r="55978" spans="5:62" ht="14.25" customHeight="1" x14ac:dyDescent="0.25">
      <c r="E55978" s="113"/>
      <c r="H55978" s="133"/>
      <c r="T55978" s="133"/>
      <c r="X55978" s="131"/>
      <c r="Y55978" s="133"/>
      <c r="AJ55978" s="133"/>
      <c r="AO55978" s="135"/>
      <c r="AP55978" s="135"/>
      <c r="BJ55978" s="136"/>
    </row>
    <row r="55979" spans="5:62" ht="14.25" customHeight="1" x14ac:dyDescent="0.25">
      <c r="E55979" s="113"/>
      <c r="H55979" s="133"/>
      <c r="T55979" s="133"/>
      <c r="X55979" s="131"/>
      <c r="Y55979" s="133"/>
      <c r="AJ55979" s="133"/>
      <c r="AO55979" s="135"/>
      <c r="AP55979" s="135"/>
      <c r="BJ55979" s="136"/>
    </row>
    <row r="55980" spans="5:62" ht="14.25" customHeight="1" x14ac:dyDescent="0.25">
      <c r="E55980" s="113"/>
      <c r="H55980" s="133"/>
      <c r="T55980" s="133"/>
      <c r="X55980" s="131"/>
      <c r="Y55980" s="133"/>
      <c r="AJ55980" s="133"/>
      <c r="AO55980" s="135"/>
      <c r="AP55980" s="135"/>
      <c r="BJ55980" s="136"/>
    </row>
    <row r="55981" spans="5:62" ht="14.25" customHeight="1" x14ac:dyDescent="0.25">
      <c r="E55981" s="113"/>
      <c r="H55981" s="133"/>
      <c r="T55981" s="133"/>
      <c r="X55981" s="131"/>
      <c r="Y55981" s="133"/>
      <c r="AJ55981" s="133"/>
      <c r="AO55981" s="135"/>
      <c r="AP55981" s="135"/>
      <c r="BJ55981" s="136"/>
    </row>
    <row r="55982" spans="5:62" ht="14.25" customHeight="1" x14ac:dyDescent="0.25">
      <c r="E55982" s="113"/>
      <c r="H55982" s="133"/>
      <c r="T55982" s="133"/>
      <c r="X55982" s="131"/>
      <c r="Y55982" s="133"/>
      <c r="AJ55982" s="133"/>
      <c r="AO55982" s="135"/>
      <c r="AP55982" s="135"/>
      <c r="BJ55982" s="136"/>
    </row>
    <row r="55983" spans="5:62" ht="14.25" customHeight="1" x14ac:dyDescent="0.25">
      <c r="E55983" s="113"/>
      <c r="H55983" s="133"/>
      <c r="T55983" s="133"/>
      <c r="X55983" s="131"/>
      <c r="Y55983" s="133"/>
      <c r="AJ55983" s="133"/>
      <c r="AO55983" s="135"/>
      <c r="AP55983" s="135"/>
      <c r="BJ55983" s="136"/>
    </row>
    <row r="55984" spans="5:62" ht="14.25" customHeight="1" x14ac:dyDescent="0.25">
      <c r="E55984" s="113"/>
      <c r="H55984" s="133"/>
      <c r="T55984" s="133"/>
      <c r="X55984" s="131"/>
      <c r="Y55984" s="133"/>
      <c r="AJ55984" s="133"/>
      <c r="AO55984" s="135"/>
      <c r="AP55984" s="135"/>
      <c r="BJ55984" s="136"/>
    </row>
    <row r="55985" spans="5:62" ht="14.25" customHeight="1" x14ac:dyDescent="0.25">
      <c r="E55985" s="113"/>
      <c r="H55985" s="133"/>
      <c r="T55985" s="133"/>
      <c r="X55985" s="131"/>
      <c r="Y55985" s="133"/>
      <c r="AJ55985" s="133"/>
      <c r="AO55985" s="135"/>
      <c r="AP55985" s="135"/>
      <c r="BJ55985" s="136"/>
    </row>
    <row r="55986" spans="5:62" ht="14.25" customHeight="1" x14ac:dyDescent="0.25">
      <c r="E55986" s="113"/>
      <c r="H55986" s="133"/>
      <c r="T55986" s="133"/>
      <c r="X55986" s="131"/>
      <c r="Y55986" s="133"/>
      <c r="AJ55986" s="133"/>
      <c r="AO55986" s="135"/>
      <c r="AP55986" s="135"/>
      <c r="BJ55986" s="136"/>
    </row>
    <row r="55987" spans="5:62" ht="14.25" customHeight="1" x14ac:dyDescent="0.25">
      <c r="E55987" s="113"/>
      <c r="H55987" s="133"/>
      <c r="T55987" s="133"/>
      <c r="X55987" s="131"/>
      <c r="Y55987" s="133"/>
      <c r="AJ55987" s="133"/>
      <c r="AO55987" s="135"/>
      <c r="AP55987" s="135"/>
      <c r="BJ55987" s="136"/>
    </row>
    <row r="55988" spans="5:62" ht="14.25" customHeight="1" x14ac:dyDescent="0.25">
      <c r="E55988" s="113"/>
      <c r="H55988" s="133"/>
      <c r="T55988" s="133"/>
      <c r="X55988" s="131"/>
      <c r="Y55988" s="133"/>
      <c r="AJ55988" s="133"/>
      <c r="AO55988" s="135"/>
      <c r="AP55988" s="135"/>
      <c r="BJ55988" s="136"/>
    </row>
    <row r="55989" spans="5:62" ht="14.25" customHeight="1" x14ac:dyDescent="0.25">
      <c r="E55989" s="113"/>
      <c r="H55989" s="133"/>
      <c r="T55989" s="133"/>
      <c r="X55989" s="131"/>
      <c r="Y55989" s="133"/>
      <c r="AJ55989" s="133"/>
      <c r="AO55989" s="135"/>
      <c r="AP55989" s="135"/>
      <c r="BJ55989" s="136"/>
    </row>
    <row r="55990" spans="5:62" ht="14.25" customHeight="1" x14ac:dyDescent="0.25">
      <c r="E55990" s="113"/>
      <c r="H55990" s="133"/>
      <c r="T55990" s="133"/>
      <c r="X55990" s="131"/>
      <c r="Y55990" s="133"/>
      <c r="AJ55990" s="133"/>
      <c r="AO55990" s="135"/>
      <c r="AP55990" s="135"/>
      <c r="BJ55990" s="136"/>
    </row>
    <row r="55991" spans="5:62" ht="14.25" customHeight="1" x14ac:dyDescent="0.25">
      <c r="E55991" s="113"/>
      <c r="H55991" s="133"/>
      <c r="T55991" s="133"/>
      <c r="X55991" s="131"/>
      <c r="Y55991" s="133"/>
      <c r="AJ55991" s="133"/>
      <c r="AO55991" s="135"/>
      <c r="AP55991" s="135"/>
      <c r="BJ55991" s="136"/>
    </row>
    <row r="55992" spans="5:62" ht="14.25" customHeight="1" x14ac:dyDescent="0.25">
      <c r="E55992" s="113"/>
      <c r="H55992" s="133"/>
      <c r="T55992" s="133"/>
      <c r="X55992" s="131"/>
      <c r="Y55992" s="133"/>
      <c r="AJ55992" s="133"/>
      <c r="AO55992" s="135"/>
      <c r="AP55992" s="135"/>
      <c r="BJ55992" s="136"/>
    </row>
    <row r="55993" spans="5:62" ht="14.25" customHeight="1" x14ac:dyDescent="0.25">
      <c r="E55993" s="113"/>
      <c r="H55993" s="133"/>
      <c r="T55993" s="133"/>
      <c r="X55993" s="131"/>
      <c r="Y55993" s="133"/>
      <c r="AJ55993" s="133"/>
      <c r="AO55993" s="135"/>
      <c r="AP55993" s="135"/>
      <c r="BJ55993" s="136"/>
    </row>
    <row r="55994" spans="5:62" ht="14.25" customHeight="1" x14ac:dyDescent="0.25">
      <c r="E55994" s="113"/>
      <c r="H55994" s="133"/>
      <c r="T55994" s="133"/>
      <c r="X55994" s="131"/>
      <c r="Y55994" s="133"/>
      <c r="AJ55994" s="133"/>
      <c r="AO55994" s="135"/>
      <c r="AP55994" s="135"/>
      <c r="BJ55994" s="136"/>
    </row>
    <row r="55995" spans="5:62" ht="14.25" customHeight="1" x14ac:dyDescent="0.25">
      <c r="E55995" s="113"/>
      <c r="H55995" s="133"/>
      <c r="T55995" s="133"/>
      <c r="X55995" s="131"/>
      <c r="Y55995" s="133"/>
      <c r="AJ55995" s="133"/>
      <c r="AO55995" s="135"/>
      <c r="AP55995" s="135"/>
      <c r="BJ55995" s="136"/>
    </row>
    <row r="55996" spans="5:62" ht="14.25" customHeight="1" x14ac:dyDescent="0.25">
      <c r="E55996" s="113"/>
      <c r="H55996" s="133"/>
      <c r="T55996" s="133"/>
      <c r="X55996" s="131"/>
      <c r="Y55996" s="133"/>
      <c r="AJ55996" s="133"/>
      <c r="AO55996" s="135"/>
      <c r="AP55996" s="135"/>
      <c r="BJ55996" s="136"/>
    </row>
    <row r="55997" spans="5:62" ht="14.25" customHeight="1" x14ac:dyDescent="0.25">
      <c r="E55997" s="113"/>
      <c r="H55997" s="133"/>
      <c r="T55997" s="133"/>
      <c r="X55997" s="131"/>
      <c r="Y55997" s="133"/>
      <c r="AJ55997" s="133"/>
      <c r="AO55997" s="135"/>
      <c r="AP55997" s="135"/>
      <c r="BJ55997" s="136"/>
    </row>
    <row r="55998" spans="5:62" ht="14.25" customHeight="1" x14ac:dyDescent="0.25">
      <c r="E55998" s="113"/>
      <c r="H55998" s="133"/>
      <c r="T55998" s="133"/>
      <c r="X55998" s="131"/>
      <c r="Y55998" s="133"/>
      <c r="AJ55998" s="133"/>
      <c r="AO55998" s="135"/>
      <c r="AP55998" s="135"/>
      <c r="BJ55998" s="136"/>
    </row>
    <row r="55999" spans="5:62" ht="14.25" customHeight="1" x14ac:dyDescent="0.25">
      <c r="E55999" s="113"/>
      <c r="H55999" s="133"/>
      <c r="T55999" s="133"/>
      <c r="X55999" s="131"/>
      <c r="Y55999" s="133"/>
      <c r="AJ55999" s="133"/>
      <c r="AO55999" s="135"/>
      <c r="AP55999" s="135"/>
      <c r="BJ55999" s="136"/>
    </row>
    <row r="56000" spans="5:62" ht="14.25" customHeight="1" x14ac:dyDescent="0.25">
      <c r="E56000" s="113"/>
      <c r="H56000" s="133"/>
      <c r="T56000" s="133"/>
      <c r="X56000" s="131"/>
      <c r="Y56000" s="133"/>
      <c r="AJ56000" s="133"/>
      <c r="AO56000" s="135"/>
      <c r="AP56000" s="135"/>
      <c r="BJ56000" s="136"/>
    </row>
    <row r="56001" spans="5:62" ht="14.25" customHeight="1" x14ac:dyDescent="0.25">
      <c r="E56001" s="113"/>
      <c r="H56001" s="133"/>
      <c r="T56001" s="133"/>
      <c r="X56001" s="131"/>
      <c r="Y56001" s="133"/>
      <c r="AJ56001" s="133"/>
      <c r="AO56001" s="135"/>
      <c r="AP56001" s="135"/>
      <c r="BJ56001" s="136"/>
    </row>
    <row r="56002" spans="5:62" ht="14.25" customHeight="1" x14ac:dyDescent="0.25">
      <c r="E56002" s="113"/>
      <c r="H56002" s="133"/>
      <c r="T56002" s="133"/>
      <c r="X56002" s="131"/>
      <c r="Y56002" s="133"/>
      <c r="AJ56002" s="133"/>
      <c r="AO56002" s="135"/>
      <c r="AP56002" s="135"/>
      <c r="BJ56002" s="136"/>
    </row>
    <row r="56003" spans="5:62" ht="14.25" customHeight="1" x14ac:dyDescent="0.25">
      <c r="E56003" s="113"/>
      <c r="H56003" s="133"/>
      <c r="T56003" s="133"/>
      <c r="X56003" s="131"/>
      <c r="Y56003" s="133"/>
      <c r="AJ56003" s="133"/>
      <c r="AO56003" s="135"/>
      <c r="AP56003" s="135"/>
      <c r="BJ56003" s="136"/>
    </row>
    <row r="56004" spans="5:62" ht="14.25" customHeight="1" x14ac:dyDescent="0.25">
      <c r="E56004" s="113"/>
      <c r="H56004" s="133"/>
      <c r="T56004" s="133"/>
      <c r="X56004" s="131"/>
      <c r="Y56004" s="133"/>
      <c r="AJ56004" s="133"/>
      <c r="AO56004" s="135"/>
      <c r="AP56004" s="135"/>
      <c r="BJ56004" s="136"/>
    </row>
    <row r="56005" spans="5:62" ht="14.25" customHeight="1" x14ac:dyDescent="0.25">
      <c r="E56005" s="113"/>
      <c r="H56005" s="133"/>
      <c r="T56005" s="133"/>
      <c r="X56005" s="131"/>
      <c r="Y56005" s="133"/>
      <c r="AJ56005" s="133"/>
      <c r="AO56005" s="135"/>
      <c r="AP56005" s="135"/>
      <c r="BJ56005" s="136"/>
    </row>
    <row r="56006" spans="5:62" ht="14.25" customHeight="1" x14ac:dyDescent="0.25">
      <c r="E56006" s="113"/>
      <c r="H56006" s="133"/>
      <c r="T56006" s="133"/>
      <c r="X56006" s="131"/>
      <c r="Y56006" s="133"/>
      <c r="AJ56006" s="133"/>
      <c r="AO56006" s="135"/>
      <c r="AP56006" s="135"/>
      <c r="BJ56006" s="136"/>
    </row>
    <row r="56007" spans="5:62" ht="14.25" customHeight="1" x14ac:dyDescent="0.25">
      <c r="E56007" s="113"/>
      <c r="H56007" s="133"/>
      <c r="T56007" s="133"/>
      <c r="X56007" s="131"/>
      <c r="Y56007" s="133"/>
      <c r="AJ56007" s="133"/>
      <c r="AO56007" s="135"/>
      <c r="AP56007" s="135"/>
      <c r="BJ56007" s="136"/>
    </row>
    <row r="56008" spans="5:62" ht="14.25" customHeight="1" x14ac:dyDescent="0.25">
      <c r="E56008" s="113"/>
      <c r="H56008" s="133"/>
      <c r="T56008" s="133"/>
      <c r="X56008" s="131"/>
      <c r="Y56008" s="133"/>
      <c r="AJ56008" s="133"/>
      <c r="AO56008" s="135"/>
      <c r="AP56008" s="135"/>
      <c r="BJ56008" s="136"/>
    </row>
    <row r="56009" spans="5:62" ht="14.25" customHeight="1" x14ac:dyDescent="0.25">
      <c r="E56009" s="113"/>
      <c r="H56009" s="133"/>
      <c r="T56009" s="133"/>
      <c r="X56009" s="131"/>
      <c r="Y56009" s="133"/>
      <c r="AJ56009" s="133"/>
      <c r="AO56009" s="135"/>
      <c r="AP56009" s="135"/>
      <c r="BJ56009" s="136"/>
    </row>
    <row r="56010" spans="5:62" ht="14.25" customHeight="1" x14ac:dyDescent="0.25">
      <c r="E56010" s="113"/>
      <c r="H56010" s="133"/>
      <c r="T56010" s="133"/>
      <c r="X56010" s="131"/>
      <c r="Y56010" s="133"/>
      <c r="AJ56010" s="133"/>
      <c r="AO56010" s="135"/>
      <c r="AP56010" s="135"/>
      <c r="BJ56010" s="136"/>
    </row>
    <row r="56011" spans="5:62" ht="14.25" customHeight="1" x14ac:dyDescent="0.25">
      <c r="E56011" s="113"/>
      <c r="H56011" s="133"/>
      <c r="T56011" s="133"/>
      <c r="X56011" s="131"/>
      <c r="Y56011" s="133"/>
      <c r="AJ56011" s="133"/>
      <c r="AO56011" s="135"/>
      <c r="AP56011" s="135"/>
      <c r="BJ56011" s="136"/>
    </row>
    <row r="56012" spans="5:62" ht="14.25" customHeight="1" x14ac:dyDescent="0.25">
      <c r="E56012" s="113"/>
      <c r="H56012" s="133"/>
      <c r="T56012" s="133"/>
      <c r="X56012" s="131"/>
      <c r="Y56012" s="133"/>
      <c r="AJ56012" s="133"/>
      <c r="AO56012" s="135"/>
      <c r="AP56012" s="135"/>
      <c r="BJ56012" s="136"/>
    </row>
    <row r="56013" spans="5:62" ht="14.25" customHeight="1" x14ac:dyDescent="0.25">
      <c r="E56013" s="113"/>
      <c r="H56013" s="133"/>
      <c r="T56013" s="133"/>
      <c r="X56013" s="131"/>
      <c r="Y56013" s="133"/>
      <c r="AJ56013" s="133"/>
      <c r="AO56013" s="135"/>
      <c r="AP56013" s="135"/>
      <c r="BJ56013" s="136"/>
    </row>
    <row r="56014" spans="5:62" ht="14.25" customHeight="1" x14ac:dyDescent="0.25">
      <c r="E56014" s="113"/>
      <c r="H56014" s="133"/>
      <c r="T56014" s="133"/>
      <c r="X56014" s="131"/>
      <c r="Y56014" s="133"/>
      <c r="AJ56014" s="133"/>
      <c r="AO56014" s="135"/>
      <c r="AP56014" s="135"/>
      <c r="BJ56014" s="136"/>
    </row>
    <row r="56015" spans="5:62" ht="14.25" customHeight="1" x14ac:dyDescent="0.25">
      <c r="E56015" s="113"/>
      <c r="H56015" s="133"/>
      <c r="T56015" s="133"/>
      <c r="X56015" s="131"/>
      <c r="Y56015" s="133"/>
      <c r="AJ56015" s="133"/>
      <c r="AO56015" s="135"/>
      <c r="AP56015" s="135"/>
      <c r="BJ56015" s="136"/>
    </row>
    <row r="56016" spans="5:62" ht="14.25" customHeight="1" x14ac:dyDescent="0.25">
      <c r="E56016" s="113"/>
      <c r="H56016" s="133"/>
      <c r="T56016" s="133"/>
      <c r="X56016" s="131"/>
      <c r="Y56016" s="133"/>
      <c r="AJ56016" s="133"/>
      <c r="AO56016" s="135"/>
      <c r="AP56016" s="135"/>
      <c r="BJ56016" s="136"/>
    </row>
    <row r="56017" spans="5:62" ht="14.25" customHeight="1" x14ac:dyDescent="0.25">
      <c r="E56017" s="113"/>
      <c r="H56017" s="133"/>
      <c r="T56017" s="133"/>
      <c r="X56017" s="131"/>
      <c r="Y56017" s="133"/>
      <c r="AJ56017" s="133"/>
      <c r="AO56017" s="135"/>
      <c r="AP56017" s="135"/>
      <c r="BJ56017" s="136"/>
    </row>
    <row r="56018" spans="5:62" ht="14.25" customHeight="1" x14ac:dyDescent="0.25">
      <c r="E56018" s="113"/>
      <c r="H56018" s="133"/>
      <c r="T56018" s="133"/>
      <c r="X56018" s="131"/>
      <c r="Y56018" s="133"/>
      <c r="AJ56018" s="133"/>
      <c r="AO56018" s="135"/>
      <c r="AP56018" s="135"/>
      <c r="BJ56018" s="136"/>
    </row>
    <row r="56019" spans="5:62" ht="14.25" customHeight="1" x14ac:dyDescent="0.25">
      <c r="E56019" s="113"/>
      <c r="H56019" s="133"/>
      <c r="T56019" s="133"/>
      <c r="X56019" s="131"/>
      <c r="Y56019" s="133"/>
      <c r="AJ56019" s="133"/>
      <c r="AO56019" s="135"/>
      <c r="AP56019" s="135"/>
      <c r="BJ56019" s="136"/>
    </row>
    <row r="56020" spans="5:62" ht="14.25" customHeight="1" x14ac:dyDescent="0.25">
      <c r="E56020" s="113"/>
      <c r="H56020" s="133"/>
      <c r="T56020" s="133"/>
      <c r="X56020" s="131"/>
      <c r="Y56020" s="133"/>
      <c r="AJ56020" s="133"/>
      <c r="AO56020" s="135"/>
      <c r="AP56020" s="135"/>
      <c r="BJ56020" s="136"/>
    </row>
    <row r="56021" spans="5:62" ht="14.25" customHeight="1" x14ac:dyDescent="0.25">
      <c r="E56021" s="113"/>
      <c r="H56021" s="133"/>
      <c r="T56021" s="133"/>
      <c r="X56021" s="131"/>
      <c r="Y56021" s="133"/>
      <c r="AJ56021" s="133"/>
      <c r="AO56021" s="135"/>
      <c r="AP56021" s="135"/>
      <c r="BJ56021" s="136"/>
    </row>
    <row r="56022" spans="5:62" ht="14.25" customHeight="1" x14ac:dyDescent="0.25">
      <c r="E56022" s="113"/>
      <c r="H56022" s="133"/>
      <c r="T56022" s="133"/>
      <c r="X56022" s="131"/>
      <c r="Y56022" s="133"/>
      <c r="AJ56022" s="133"/>
      <c r="AO56022" s="135"/>
      <c r="AP56022" s="135"/>
      <c r="BJ56022" s="136"/>
    </row>
    <row r="56023" spans="5:62" ht="14.25" customHeight="1" x14ac:dyDescent="0.25">
      <c r="E56023" s="113"/>
      <c r="H56023" s="133"/>
      <c r="T56023" s="133"/>
      <c r="X56023" s="131"/>
      <c r="Y56023" s="133"/>
      <c r="AJ56023" s="133"/>
      <c r="AO56023" s="135"/>
      <c r="AP56023" s="135"/>
      <c r="BJ56023" s="136"/>
    </row>
    <row r="56024" spans="5:62" ht="14.25" customHeight="1" x14ac:dyDescent="0.25">
      <c r="E56024" s="113"/>
      <c r="H56024" s="133"/>
      <c r="T56024" s="133"/>
      <c r="X56024" s="131"/>
      <c r="Y56024" s="133"/>
      <c r="AJ56024" s="133"/>
      <c r="AO56024" s="135"/>
      <c r="AP56024" s="135"/>
      <c r="BJ56024" s="136"/>
    </row>
    <row r="56025" spans="5:62" ht="14.25" customHeight="1" x14ac:dyDescent="0.25">
      <c r="E56025" s="113"/>
      <c r="H56025" s="133"/>
      <c r="T56025" s="133"/>
      <c r="X56025" s="131"/>
      <c r="Y56025" s="133"/>
      <c r="AJ56025" s="133"/>
      <c r="AO56025" s="135"/>
      <c r="AP56025" s="135"/>
      <c r="BJ56025" s="136"/>
    </row>
    <row r="56026" spans="5:62" ht="14.25" customHeight="1" x14ac:dyDescent="0.25">
      <c r="E56026" s="113"/>
      <c r="H56026" s="133"/>
      <c r="T56026" s="133"/>
      <c r="X56026" s="131"/>
      <c r="Y56026" s="133"/>
      <c r="AJ56026" s="133"/>
      <c r="AO56026" s="135"/>
      <c r="AP56026" s="135"/>
      <c r="BJ56026" s="136"/>
    </row>
    <row r="56027" spans="5:62" ht="14.25" customHeight="1" x14ac:dyDescent="0.25">
      <c r="E56027" s="113"/>
      <c r="H56027" s="133"/>
      <c r="T56027" s="133"/>
      <c r="X56027" s="131"/>
      <c r="Y56027" s="133"/>
      <c r="AJ56027" s="133"/>
      <c r="AO56027" s="135"/>
      <c r="AP56027" s="135"/>
      <c r="BJ56027" s="136"/>
    </row>
    <row r="56028" spans="5:62" ht="14.25" customHeight="1" x14ac:dyDescent="0.25">
      <c r="E56028" s="113"/>
      <c r="H56028" s="133"/>
      <c r="T56028" s="133"/>
      <c r="X56028" s="131"/>
      <c r="Y56028" s="133"/>
      <c r="AJ56028" s="133"/>
      <c r="AO56028" s="135"/>
      <c r="AP56028" s="135"/>
      <c r="BJ56028" s="136"/>
    </row>
    <row r="56029" spans="5:62" ht="14.25" customHeight="1" x14ac:dyDescent="0.25">
      <c r="E56029" s="113"/>
      <c r="H56029" s="133"/>
      <c r="T56029" s="133"/>
      <c r="X56029" s="131"/>
      <c r="Y56029" s="133"/>
      <c r="AJ56029" s="133"/>
      <c r="AO56029" s="135"/>
      <c r="AP56029" s="135"/>
      <c r="BJ56029" s="136"/>
    </row>
    <row r="56030" spans="5:62" ht="14.25" customHeight="1" x14ac:dyDescent="0.25">
      <c r="E56030" s="113"/>
      <c r="H56030" s="133"/>
      <c r="T56030" s="133"/>
      <c r="X56030" s="131"/>
      <c r="Y56030" s="133"/>
      <c r="AJ56030" s="133"/>
      <c r="AO56030" s="135"/>
      <c r="AP56030" s="135"/>
      <c r="BJ56030" s="136"/>
    </row>
    <row r="56031" spans="5:62" ht="14.25" customHeight="1" x14ac:dyDescent="0.25">
      <c r="E56031" s="113"/>
      <c r="H56031" s="133"/>
      <c r="T56031" s="133"/>
      <c r="X56031" s="131"/>
      <c r="Y56031" s="133"/>
      <c r="AJ56031" s="133"/>
      <c r="AO56031" s="135"/>
      <c r="AP56031" s="135"/>
      <c r="BJ56031" s="136"/>
    </row>
    <row r="56032" spans="5:62" ht="14.25" customHeight="1" x14ac:dyDescent="0.25">
      <c r="E56032" s="113"/>
      <c r="H56032" s="133"/>
      <c r="T56032" s="133"/>
      <c r="X56032" s="131"/>
      <c r="Y56032" s="133"/>
      <c r="AJ56032" s="133"/>
      <c r="AO56032" s="135"/>
      <c r="AP56032" s="135"/>
      <c r="BJ56032" s="136"/>
    </row>
    <row r="56033" spans="5:62" ht="14.25" customHeight="1" x14ac:dyDescent="0.25">
      <c r="E56033" s="113"/>
      <c r="H56033" s="133"/>
      <c r="T56033" s="133"/>
      <c r="X56033" s="131"/>
      <c r="Y56033" s="133"/>
      <c r="AJ56033" s="133"/>
      <c r="AO56033" s="135"/>
      <c r="AP56033" s="135"/>
      <c r="BJ56033" s="136"/>
    </row>
    <row r="56034" spans="5:62" ht="14.25" customHeight="1" x14ac:dyDescent="0.25">
      <c r="E56034" s="113"/>
      <c r="H56034" s="133"/>
      <c r="T56034" s="133"/>
      <c r="X56034" s="131"/>
      <c r="Y56034" s="133"/>
      <c r="AJ56034" s="133"/>
      <c r="AO56034" s="135"/>
      <c r="AP56034" s="135"/>
      <c r="BJ56034" s="136"/>
    </row>
    <row r="56035" spans="5:62" ht="14.25" customHeight="1" x14ac:dyDescent="0.25">
      <c r="E56035" s="113"/>
      <c r="H56035" s="133"/>
      <c r="T56035" s="133"/>
      <c r="X56035" s="131"/>
      <c r="Y56035" s="133"/>
      <c r="AJ56035" s="133"/>
      <c r="AO56035" s="135"/>
      <c r="AP56035" s="135"/>
      <c r="BJ56035" s="136"/>
    </row>
    <row r="56036" spans="5:62" ht="14.25" customHeight="1" x14ac:dyDescent="0.25">
      <c r="E56036" s="113"/>
      <c r="H56036" s="133"/>
      <c r="T56036" s="133"/>
      <c r="X56036" s="131"/>
      <c r="Y56036" s="133"/>
      <c r="AJ56036" s="133"/>
      <c r="AO56036" s="135"/>
      <c r="AP56036" s="135"/>
      <c r="BJ56036" s="136"/>
    </row>
    <row r="56037" spans="5:62" ht="14.25" customHeight="1" x14ac:dyDescent="0.25">
      <c r="E56037" s="113"/>
      <c r="H56037" s="133"/>
      <c r="T56037" s="133"/>
      <c r="X56037" s="131"/>
      <c r="Y56037" s="133"/>
      <c r="AJ56037" s="133"/>
      <c r="AO56037" s="135"/>
      <c r="AP56037" s="135"/>
      <c r="BJ56037" s="136"/>
    </row>
    <row r="56038" spans="5:62" ht="14.25" customHeight="1" x14ac:dyDescent="0.25">
      <c r="E56038" s="113"/>
      <c r="H56038" s="133"/>
      <c r="T56038" s="133"/>
      <c r="X56038" s="131"/>
      <c r="Y56038" s="133"/>
      <c r="AJ56038" s="133"/>
      <c r="AO56038" s="135"/>
      <c r="AP56038" s="135"/>
      <c r="BJ56038" s="136"/>
    </row>
    <row r="56039" spans="5:62" ht="14.25" customHeight="1" x14ac:dyDescent="0.25">
      <c r="E56039" s="113"/>
      <c r="H56039" s="133"/>
      <c r="T56039" s="133"/>
      <c r="X56039" s="131"/>
      <c r="Y56039" s="133"/>
      <c r="AJ56039" s="133"/>
      <c r="AO56039" s="135"/>
      <c r="AP56039" s="135"/>
      <c r="BJ56039" s="136"/>
    </row>
    <row r="56040" spans="5:62" ht="14.25" customHeight="1" x14ac:dyDescent="0.25">
      <c r="E56040" s="113"/>
      <c r="H56040" s="133"/>
      <c r="T56040" s="133"/>
      <c r="X56040" s="131"/>
      <c r="Y56040" s="133"/>
      <c r="AJ56040" s="133"/>
      <c r="AO56040" s="135"/>
      <c r="AP56040" s="135"/>
      <c r="BJ56040" s="136"/>
    </row>
    <row r="56041" spans="5:62" ht="14.25" customHeight="1" x14ac:dyDescent="0.25">
      <c r="E56041" s="113"/>
      <c r="H56041" s="133"/>
      <c r="T56041" s="133"/>
      <c r="X56041" s="131"/>
      <c r="Y56041" s="133"/>
      <c r="AJ56041" s="133"/>
      <c r="AO56041" s="135"/>
      <c r="AP56041" s="135"/>
      <c r="BJ56041" s="136"/>
    </row>
    <row r="56042" spans="5:62" ht="14.25" customHeight="1" x14ac:dyDescent="0.25">
      <c r="E56042" s="113"/>
      <c r="H56042" s="133"/>
      <c r="T56042" s="133"/>
      <c r="X56042" s="131"/>
      <c r="Y56042" s="133"/>
      <c r="AJ56042" s="133"/>
      <c r="AO56042" s="135"/>
      <c r="AP56042" s="135"/>
      <c r="BJ56042" s="136"/>
    </row>
    <row r="56043" spans="5:62" ht="14.25" customHeight="1" x14ac:dyDescent="0.25">
      <c r="E56043" s="113"/>
      <c r="H56043" s="133"/>
      <c r="T56043" s="133"/>
      <c r="X56043" s="131"/>
      <c r="Y56043" s="133"/>
      <c r="AJ56043" s="133"/>
      <c r="AO56043" s="135"/>
      <c r="AP56043" s="135"/>
      <c r="BJ56043" s="136"/>
    </row>
    <row r="56044" spans="5:62" ht="14.25" customHeight="1" x14ac:dyDescent="0.25">
      <c r="E56044" s="113"/>
      <c r="H56044" s="133"/>
      <c r="T56044" s="133"/>
      <c r="X56044" s="131"/>
      <c r="Y56044" s="133"/>
      <c r="AJ56044" s="133"/>
      <c r="AO56044" s="135"/>
      <c r="AP56044" s="135"/>
      <c r="BJ56044" s="136"/>
    </row>
    <row r="56045" spans="5:62" ht="14.25" customHeight="1" x14ac:dyDescent="0.25">
      <c r="E56045" s="113"/>
      <c r="H56045" s="133"/>
      <c r="T56045" s="133"/>
      <c r="X56045" s="131"/>
      <c r="Y56045" s="133"/>
      <c r="AJ56045" s="133"/>
      <c r="AO56045" s="135"/>
      <c r="AP56045" s="135"/>
      <c r="BJ56045" s="136"/>
    </row>
    <row r="56046" spans="5:62" ht="14.25" customHeight="1" x14ac:dyDescent="0.25">
      <c r="E56046" s="113"/>
      <c r="H56046" s="133"/>
      <c r="T56046" s="133"/>
      <c r="X56046" s="131"/>
      <c r="Y56046" s="133"/>
      <c r="AJ56046" s="133"/>
      <c r="AO56046" s="135"/>
      <c r="AP56046" s="135"/>
      <c r="BJ56046" s="136"/>
    </row>
    <row r="56047" spans="5:62" ht="14.25" customHeight="1" x14ac:dyDescent="0.25">
      <c r="E56047" s="113"/>
      <c r="H56047" s="133"/>
      <c r="T56047" s="133"/>
      <c r="X56047" s="131"/>
      <c r="Y56047" s="133"/>
      <c r="AJ56047" s="133"/>
      <c r="AO56047" s="135"/>
      <c r="AP56047" s="135"/>
      <c r="BJ56047" s="136"/>
    </row>
    <row r="56048" spans="5:62" ht="14.25" customHeight="1" x14ac:dyDescent="0.25">
      <c r="E56048" s="113"/>
      <c r="H56048" s="133"/>
      <c r="T56048" s="133"/>
      <c r="X56048" s="131"/>
      <c r="Y56048" s="133"/>
      <c r="AJ56048" s="133"/>
      <c r="AO56048" s="135"/>
      <c r="AP56048" s="135"/>
      <c r="BJ56048" s="136"/>
    </row>
    <row r="56049" spans="5:62" ht="14.25" customHeight="1" x14ac:dyDescent="0.25">
      <c r="E56049" s="113"/>
      <c r="H56049" s="133"/>
      <c r="T56049" s="133"/>
      <c r="X56049" s="131"/>
      <c r="Y56049" s="133"/>
      <c r="AJ56049" s="133"/>
      <c r="AO56049" s="135"/>
      <c r="AP56049" s="135"/>
      <c r="BJ56049" s="136"/>
    </row>
    <row r="56050" spans="5:62" ht="14.25" customHeight="1" x14ac:dyDescent="0.25">
      <c r="E56050" s="113"/>
      <c r="H56050" s="133"/>
      <c r="T56050" s="133"/>
      <c r="X56050" s="131"/>
      <c r="Y56050" s="133"/>
      <c r="AJ56050" s="133"/>
      <c r="AO56050" s="135"/>
      <c r="AP56050" s="135"/>
      <c r="BJ56050" s="136"/>
    </row>
    <row r="56051" spans="5:62" ht="14.25" customHeight="1" x14ac:dyDescent="0.25">
      <c r="E56051" s="113"/>
      <c r="H56051" s="133"/>
      <c r="T56051" s="133"/>
      <c r="X56051" s="131"/>
      <c r="Y56051" s="133"/>
      <c r="AJ56051" s="133"/>
      <c r="AO56051" s="135"/>
      <c r="AP56051" s="135"/>
      <c r="BJ56051" s="136"/>
    </row>
    <row r="56052" spans="5:62" ht="14.25" customHeight="1" x14ac:dyDescent="0.25">
      <c r="E56052" s="113"/>
      <c r="H56052" s="133"/>
      <c r="T56052" s="133"/>
      <c r="X56052" s="131"/>
      <c r="Y56052" s="133"/>
      <c r="AJ56052" s="133"/>
      <c r="AO56052" s="135"/>
      <c r="AP56052" s="135"/>
      <c r="BJ56052" s="136"/>
    </row>
    <row r="56053" spans="5:62" ht="14.25" customHeight="1" x14ac:dyDescent="0.25">
      <c r="E56053" s="113"/>
      <c r="H56053" s="133"/>
      <c r="T56053" s="133"/>
      <c r="X56053" s="131"/>
      <c r="Y56053" s="133"/>
      <c r="AJ56053" s="133"/>
      <c r="AO56053" s="135"/>
      <c r="AP56053" s="135"/>
      <c r="BJ56053" s="136"/>
    </row>
    <row r="56054" spans="5:62" ht="14.25" customHeight="1" x14ac:dyDescent="0.25">
      <c r="E56054" s="113"/>
      <c r="H56054" s="133"/>
      <c r="T56054" s="133"/>
      <c r="X56054" s="131"/>
      <c r="Y56054" s="133"/>
      <c r="AJ56054" s="133"/>
      <c r="AO56054" s="135"/>
      <c r="AP56054" s="135"/>
      <c r="BJ56054" s="136"/>
    </row>
    <row r="56055" spans="5:62" ht="14.25" customHeight="1" x14ac:dyDescent="0.25">
      <c r="E56055" s="113"/>
      <c r="H56055" s="133"/>
      <c r="T56055" s="133"/>
      <c r="X56055" s="131"/>
      <c r="Y56055" s="133"/>
      <c r="AJ56055" s="133"/>
      <c r="AO56055" s="135"/>
      <c r="AP56055" s="135"/>
      <c r="BJ56055" s="136"/>
    </row>
    <row r="56056" spans="5:62" ht="14.25" customHeight="1" x14ac:dyDescent="0.25">
      <c r="E56056" s="113"/>
      <c r="H56056" s="133"/>
      <c r="T56056" s="133"/>
      <c r="X56056" s="131"/>
      <c r="Y56056" s="133"/>
      <c r="AJ56056" s="133"/>
      <c r="AO56056" s="135"/>
      <c r="AP56056" s="135"/>
      <c r="BJ56056" s="136"/>
    </row>
    <row r="56057" spans="5:62" ht="14.25" customHeight="1" x14ac:dyDescent="0.25">
      <c r="E56057" s="113"/>
      <c r="H56057" s="133"/>
      <c r="T56057" s="133"/>
      <c r="X56057" s="131"/>
      <c r="Y56057" s="133"/>
      <c r="AJ56057" s="133"/>
      <c r="AO56057" s="135"/>
      <c r="AP56057" s="135"/>
      <c r="BJ56057" s="136"/>
    </row>
    <row r="56058" spans="5:62" ht="14.25" customHeight="1" x14ac:dyDescent="0.25">
      <c r="E56058" s="113"/>
      <c r="H56058" s="133"/>
      <c r="T56058" s="133"/>
      <c r="X56058" s="131"/>
      <c r="Y56058" s="133"/>
      <c r="AJ56058" s="133"/>
      <c r="AO56058" s="135"/>
      <c r="AP56058" s="135"/>
      <c r="BJ56058" s="136"/>
    </row>
    <row r="56059" spans="5:62" ht="14.25" customHeight="1" x14ac:dyDescent="0.25">
      <c r="E56059" s="113"/>
      <c r="H56059" s="133"/>
      <c r="T56059" s="133"/>
      <c r="X56059" s="131"/>
      <c r="Y56059" s="133"/>
      <c r="AJ56059" s="133"/>
      <c r="AO56059" s="135"/>
      <c r="AP56059" s="135"/>
      <c r="BJ56059" s="136"/>
    </row>
    <row r="56060" spans="5:62" ht="14.25" customHeight="1" x14ac:dyDescent="0.25">
      <c r="E56060" s="113"/>
      <c r="H56060" s="133"/>
      <c r="T56060" s="133"/>
      <c r="X56060" s="131"/>
      <c r="Y56060" s="133"/>
      <c r="AJ56060" s="133"/>
      <c r="AO56060" s="135"/>
      <c r="AP56060" s="135"/>
      <c r="BJ56060" s="136"/>
    </row>
    <row r="56061" spans="5:62" ht="14.25" customHeight="1" x14ac:dyDescent="0.25">
      <c r="E56061" s="113"/>
      <c r="H56061" s="133"/>
      <c r="T56061" s="133"/>
      <c r="X56061" s="131"/>
      <c r="Y56061" s="133"/>
      <c r="AJ56061" s="133"/>
      <c r="AO56061" s="135"/>
      <c r="AP56061" s="135"/>
      <c r="BJ56061" s="136"/>
    </row>
    <row r="56062" spans="5:62" ht="14.25" customHeight="1" x14ac:dyDescent="0.25">
      <c r="E56062" s="113"/>
      <c r="H56062" s="133"/>
      <c r="T56062" s="133"/>
      <c r="X56062" s="131"/>
      <c r="Y56062" s="133"/>
      <c r="AJ56062" s="133"/>
      <c r="AO56062" s="135"/>
      <c r="AP56062" s="135"/>
      <c r="BJ56062" s="136"/>
    </row>
    <row r="56063" spans="5:62" ht="14.25" customHeight="1" x14ac:dyDescent="0.25">
      <c r="E56063" s="113"/>
      <c r="H56063" s="133"/>
      <c r="T56063" s="133"/>
      <c r="X56063" s="131"/>
      <c r="Y56063" s="133"/>
      <c r="AJ56063" s="133"/>
      <c r="AO56063" s="135"/>
      <c r="AP56063" s="135"/>
      <c r="BJ56063" s="136"/>
    </row>
    <row r="56064" spans="5:62" ht="14.25" customHeight="1" x14ac:dyDescent="0.25">
      <c r="E56064" s="113"/>
      <c r="H56064" s="133"/>
      <c r="T56064" s="133"/>
      <c r="X56064" s="131"/>
      <c r="Y56064" s="133"/>
      <c r="AJ56064" s="133"/>
      <c r="AO56064" s="135"/>
      <c r="AP56064" s="135"/>
      <c r="BJ56064" s="136"/>
    </row>
    <row r="56065" spans="5:62" ht="14.25" customHeight="1" x14ac:dyDescent="0.25">
      <c r="E56065" s="113"/>
      <c r="H56065" s="133"/>
      <c r="T56065" s="133"/>
      <c r="X56065" s="131"/>
      <c r="Y56065" s="133"/>
      <c r="AJ56065" s="133"/>
      <c r="AO56065" s="135"/>
      <c r="AP56065" s="135"/>
      <c r="BJ56065" s="136"/>
    </row>
    <row r="56066" spans="5:62" ht="14.25" customHeight="1" x14ac:dyDescent="0.25">
      <c r="E56066" s="113"/>
      <c r="H56066" s="133"/>
      <c r="T56066" s="133"/>
      <c r="X56066" s="131"/>
      <c r="Y56066" s="133"/>
      <c r="AJ56066" s="133"/>
      <c r="AO56066" s="135"/>
      <c r="AP56066" s="135"/>
      <c r="BJ56066" s="136"/>
    </row>
    <row r="56067" spans="5:62" ht="14.25" customHeight="1" x14ac:dyDescent="0.25">
      <c r="E56067" s="113"/>
      <c r="H56067" s="133"/>
      <c r="T56067" s="133"/>
      <c r="X56067" s="131"/>
      <c r="Y56067" s="133"/>
      <c r="AJ56067" s="133"/>
      <c r="AO56067" s="135"/>
      <c r="AP56067" s="135"/>
      <c r="BJ56067" s="136"/>
    </row>
    <row r="56068" spans="5:62" ht="14.25" customHeight="1" x14ac:dyDescent="0.25">
      <c r="E56068" s="113"/>
      <c r="H56068" s="133"/>
      <c r="T56068" s="133"/>
      <c r="X56068" s="131"/>
      <c r="Y56068" s="133"/>
      <c r="AJ56068" s="133"/>
      <c r="AO56068" s="135"/>
      <c r="AP56068" s="135"/>
      <c r="BJ56068" s="136"/>
    </row>
    <row r="56069" spans="5:62" ht="14.25" customHeight="1" x14ac:dyDescent="0.25">
      <c r="E56069" s="113"/>
      <c r="H56069" s="133"/>
      <c r="T56069" s="133"/>
      <c r="X56069" s="131"/>
      <c r="Y56069" s="133"/>
      <c r="AJ56069" s="133"/>
      <c r="AO56069" s="135"/>
      <c r="AP56069" s="135"/>
      <c r="BJ56069" s="136"/>
    </row>
    <row r="56070" spans="5:62" ht="14.25" customHeight="1" x14ac:dyDescent="0.25">
      <c r="E56070" s="113"/>
      <c r="H56070" s="133"/>
      <c r="T56070" s="133"/>
      <c r="X56070" s="131"/>
      <c r="Y56070" s="133"/>
      <c r="AJ56070" s="133"/>
      <c r="AO56070" s="135"/>
      <c r="AP56070" s="135"/>
      <c r="BJ56070" s="136"/>
    </row>
    <row r="56071" spans="5:62" ht="14.25" customHeight="1" x14ac:dyDescent="0.25">
      <c r="E56071" s="113"/>
      <c r="H56071" s="133"/>
      <c r="T56071" s="133"/>
      <c r="X56071" s="131"/>
      <c r="Y56071" s="133"/>
      <c r="AJ56071" s="133"/>
      <c r="AO56071" s="135"/>
      <c r="AP56071" s="135"/>
      <c r="BJ56071" s="136"/>
    </row>
    <row r="56072" spans="5:62" ht="14.25" customHeight="1" x14ac:dyDescent="0.25">
      <c r="E56072" s="113"/>
      <c r="H56072" s="133"/>
      <c r="T56072" s="133"/>
      <c r="X56072" s="131"/>
      <c r="Y56072" s="133"/>
      <c r="AJ56072" s="133"/>
      <c r="AO56072" s="135"/>
      <c r="AP56072" s="135"/>
      <c r="BJ56072" s="136"/>
    </row>
    <row r="56073" spans="5:62" ht="14.25" customHeight="1" x14ac:dyDescent="0.25">
      <c r="E56073" s="113"/>
      <c r="H56073" s="133"/>
      <c r="T56073" s="133"/>
      <c r="X56073" s="131"/>
      <c r="Y56073" s="133"/>
      <c r="AJ56073" s="133"/>
      <c r="AO56073" s="135"/>
      <c r="AP56073" s="135"/>
      <c r="BJ56073" s="136"/>
    </row>
    <row r="56074" spans="5:62" ht="14.25" customHeight="1" x14ac:dyDescent="0.25">
      <c r="E56074" s="113"/>
      <c r="H56074" s="133"/>
      <c r="T56074" s="133"/>
      <c r="X56074" s="131"/>
      <c r="Y56074" s="133"/>
      <c r="AJ56074" s="133"/>
      <c r="AO56074" s="135"/>
      <c r="AP56074" s="135"/>
      <c r="BJ56074" s="136"/>
    </row>
    <row r="56075" spans="5:62" ht="14.25" customHeight="1" x14ac:dyDescent="0.25">
      <c r="E56075" s="113"/>
      <c r="H56075" s="133"/>
      <c r="T56075" s="133"/>
      <c r="X56075" s="131"/>
      <c r="Y56075" s="133"/>
      <c r="AJ56075" s="133"/>
      <c r="AO56075" s="135"/>
      <c r="AP56075" s="135"/>
      <c r="BJ56075" s="136"/>
    </row>
    <row r="56076" spans="5:62" ht="14.25" customHeight="1" x14ac:dyDescent="0.25">
      <c r="E56076" s="113"/>
      <c r="H56076" s="133"/>
      <c r="T56076" s="133"/>
      <c r="X56076" s="131"/>
      <c r="Y56076" s="133"/>
      <c r="AJ56076" s="133"/>
      <c r="AO56076" s="135"/>
      <c r="AP56076" s="135"/>
      <c r="BJ56076" s="136"/>
    </row>
    <row r="56077" spans="5:62" ht="14.25" customHeight="1" x14ac:dyDescent="0.25">
      <c r="E56077" s="113"/>
      <c r="H56077" s="133"/>
      <c r="T56077" s="133"/>
      <c r="X56077" s="131"/>
      <c r="Y56077" s="133"/>
      <c r="AJ56077" s="133"/>
      <c r="AO56077" s="135"/>
      <c r="AP56077" s="135"/>
      <c r="BJ56077" s="136"/>
    </row>
    <row r="56078" spans="5:62" ht="14.25" customHeight="1" x14ac:dyDescent="0.25">
      <c r="E56078" s="113"/>
      <c r="H56078" s="133"/>
      <c r="T56078" s="133"/>
      <c r="X56078" s="131"/>
      <c r="Y56078" s="133"/>
      <c r="AJ56078" s="133"/>
      <c r="AO56078" s="135"/>
      <c r="AP56078" s="135"/>
      <c r="BJ56078" s="136"/>
    </row>
    <row r="56079" spans="5:62" ht="14.25" customHeight="1" x14ac:dyDescent="0.25">
      <c r="E56079" s="113"/>
      <c r="H56079" s="133"/>
      <c r="T56079" s="133"/>
      <c r="X56079" s="131"/>
      <c r="Y56079" s="133"/>
      <c r="AJ56079" s="133"/>
      <c r="AO56079" s="135"/>
      <c r="AP56079" s="135"/>
      <c r="BJ56079" s="136"/>
    </row>
    <row r="56080" spans="5:62" ht="14.25" customHeight="1" x14ac:dyDescent="0.25">
      <c r="E56080" s="113"/>
      <c r="H56080" s="133"/>
      <c r="T56080" s="133"/>
      <c r="X56080" s="131"/>
      <c r="Y56080" s="133"/>
      <c r="AJ56080" s="133"/>
      <c r="AO56080" s="135"/>
      <c r="AP56080" s="135"/>
      <c r="BJ56080" s="136"/>
    </row>
    <row r="56081" spans="5:62" ht="14.25" customHeight="1" x14ac:dyDescent="0.25">
      <c r="E56081" s="113"/>
      <c r="H56081" s="133"/>
      <c r="T56081" s="133"/>
      <c r="X56081" s="131"/>
      <c r="Y56081" s="133"/>
      <c r="AJ56081" s="133"/>
      <c r="AO56081" s="135"/>
      <c r="AP56081" s="135"/>
      <c r="BJ56081" s="136"/>
    </row>
    <row r="56082" spans="5:62" ht="14.25" customHeight="1" x14ac:dyDescent="0.25">
      <c r="E56082" s="113"/>
      <c r="H56082" s="133"/>
      <c r="T56082" s="133"/>
      <c r="X56082" s="131"/>
      <c r="Y56082" s="133"/>
      <c r="AJ56082" s="133"/>
      <c r="AO56082" s="135"/>
      <c r="AP56082" s="135"/>
      <c r="BJ56082" s="136"/>
    </row>
    <row r="56083" spans="5:62" ht="14.25" customHeight="1" x14ac:dyDescent="0.25">
      <c r="E56083" s="113"/>
      <c r="H56083" s="133"/>
      <c r="T56083" s="133"/>
      <c r="X56083" s="131"/>
      <c r="Y56083" s="133"/>
      <c r="AJ56083" s="133"/>
      <c r="AO56083" s="135"/>
      <c r="AP56083" s="135"/>
      <c r="BJ56083" s="136"/>
    </row>
    <row r="56084" spans="5:62" ht="14.25" customHeight="1" x14ac:dyDescent="0.25">
      <c r="E56084" s="113"/>
      <c r="H56084" s="133"/>
      <c r="T56084" s="133"/>
      <c r="X56084" s="131"/>
      <c r="Y56084" s="133"/>
      <c r="AJ56084" s="133"/>
      <c r="AO56084" s="135"/>
      <c r="AP56084" s="135"/>
      <c r="BJ56084" s="136"/>
    </row>
    <row r="56085" spans="5:62" ht="14.25" customHeight="1" x14ac:dyDescent="0.25">
      <c r="E56085" s="113"/>
      <c r="H56085" s="133"/>
      <c r="T56085" s="133"/>
      <c r="X56085" s="131"/>
      <c r="Y56085" s="133"/>
      <c r="AJ56085" s="133"/>
      <c r="AO56085" s="135"/>
      <c r="AP56085" s="135"/>
      <c r="BJ56085" s="136"/>
    </row>
    <row r="56086" spans="5:62" ht="14.25" customHeight="1" x14ac:dyDescent="0.25">
      <c r="E56086" s="113"/>
      <c r="H56086" s="133"/>
      <c r="T56086" s="133"/>
      <c r="X56086" s="131"/>
      <c r="Y56086" s="133"/>
      <c r="AJ56086" s="133"/>
      <c r="AO56086" s="135"/>
      <c r="AP56086" s="135"/>
      <c r="BJ56086" s="136"/>
    </row>
    <row r="56087" spans="5:62" ht="14.25" customHeight="1" x14ac:dyDescent="0.25">
      <c r="E56087" s="113"/>
      <c r="H56087" s="133"/>
      <c r="T56087" s="133"/>
      <c r="X56087" s="131"/>
      <c r="Y56087" s="133"/>
      <c r="AJ56087" s="133"/>
      <c r="AO56087" s="135"/>
      <c r="AP56087" s="135"/>
      <c r="BJ56087" s="136"/>
    </row>
    <row r="56088" spans="5:62" ht="14.25" customHeight="1" x14ac:dyDescent="0.25">
      <c r="E56088" s="113"/>
      <c r="H56088" s="133"/>
      <c r="T56088" s="133"/>
      <c r="X56088" s="131"/>
      <c r="Y56088" s="133"/>
      <c r="AJ56088" s="133"/>
      <c r="AO56088" s="135"/>
      <c r="AP56088" s="135"/>
      <c r="BJ56088" s="136"/>
    </row>
    <row r="56089" spans="5:62" ht="14.25" customHeight="1" x14ac:dyDescent="0.25">
      <c r="E56089" s="113"/>
      <c r="H56089" s="133"/>
      <c r="T56089" s="133"/>
      <c r="X56089" s="131"/>
      <c r="Y56089" s="133"/>
      <c r="AJ56089" s="133"/>
      <c r="AO56089" s="135"/>
      <c r="AP56089" s="135"/>
      <c r="BJ56089" s="136"/>
    </row>
    <row r="56090" spans="5:62" ht="14.25" customHeight="1" x14ac:dyDescent="0.25">
      <c r="E56090" s="113"/>
      <c r="H56090" s="133"/>
      <c r="T56090" s="133"/>
      <c r="X56090" s="131"/>
      <c r="Y56090" s="133"/>
      <c r="AJ56090" s="133"/>
      <c r="AO56090" s="135"/>
      <c r="AP56090" s="135"/>
      <c r="BJ56090" s="136"/>
    </row>
    <row r="56091" spans="5:62" ht="14.25" customHeight="1" x14ac:dyDescent="0.25">
      <c r="E56091" s="113"/>
      <c r="H56091" s="133"/>
      <c r="T56091" s="133"/>
      <c r="X56091" s="131"/>
      <c r="Y56091" s="133"/>
      <c r="AJ56091" s="133"/>
      <c r="AO56091" s="135"/>
      <c r="AP56091" s="135"/>
      <c r="BJ56091" s="136"/>
    </row>
    <row r="56092" spans="5:62" ht="14.25" customHeight="1" x14ac:dyDescent="0.25">
      <c r="E56092" s="113"/>
      <c r="H56092" s="133"/>
      <c r="T56092" s="133"/>
      <c r="X56092" s="131"/>
      <c r="Y56092" s="133"/>
      <c r="AJ56092" s="133"/>
      <c r="AO56092" s="135"/>
      <c r="AP56092" s="135"/>
      <c r="BJ56092" s="136"/>
    </row>
    <row r="56093" spans="5:62" ht="14.25" customHeight="1" x14ac:dyDescent="0.25">
      <c r="E56093" s="113"/>
      <c r="H56093" s="133"/>
      <c r="T56093" s="133"/>
      <c r="X56093" s="131"/>
      <c r="Y56093" s="133"/>
      <c r="AJ56093" s="133"/>
      <c r="AO56093" s="135"/>
      <c r="AP56093" s="135"/>
      <c r="BJ56093" s="136"/>
    </row>
    <row r="56094" spans="5:62" ht="14.25" customHeight="1" x14ac:dyDescent="0.25">
      <c r="E56094" s="113"/>
      <c r="H56094" s="133"/>
      <c r="T56094" s="133"/>
      <c r="X56094" s="131"/>
      <c r="Y56094" s="133"/>
      <c r="AJ56094" s="133"/>
      <c r="AO56094" s="135"/>
      <c r="AP56094" s="135"/>
      <c r="BJ56094" s="136"/>
    </row>
    <row r="56095" spans="5:62" ht="14.25" customHeight="1" x14ac:dyDescent="0.25">
      <c r="E56095" s="113"/>
      <c r="H56095" s="133"/>
      <c r="T56095" s="133"/>
      <c r="X56095" s="131"/>
      <c r="Y56095" s="133"/>
      <c r="AJ56095" s="133"/>
      <c r="AO56095" s="135"/>
      <c r="AP56095" s="135"/>
      <c r="BJ56095" s="136"/>
    </row>
    <row r="56096" spans="5:62" ht="14.25" customHeight="1" x14ac:dyDescent="0.25">
      <c r="E56096" s="113"/>
      <c r="H56096" s="133"/>
      <c r="T56096" s="133"/>
      <c r="X56096" s="131"/>
      <c r="Y56096" s="133"/>
      <c r="AJ56096" s="133"/>
      <c r="AO56096" s="135"/>
      <c r="AP56096" s="135"/>
      <c r="BJ56096" s="136"/>
    </row>
    <row r="56097" spans="5:62" ht="14.25" customHeight="1" x14ac:dyDescent="0.25">
      <c r="E56097" s="113"/>
      <c r="H56097" s="133"/>
      <c r="T56097" s="133"/>
      <c r="X56097" s="131"/>
      <c r="Y56097" s="133"/>
      <c r="AJ56097" s="133"/>
      <c r="AO56097" s="135"/>
      <c r="AP56097" s="135"/>
      <c r="BJ56097" s="136"/>
    </row>
    <row r="56098" spans="5:62" ht="14.25" customHeight="1" x14ac:dyDescent="0.25">
      <c r="E56098" s="113"/>
      <c r="H56098" s="133"/>
      <c r="T56098" s="133"/>
      <c r="X56098" s="131"/>
      <c r="Y56098" s="133"/>
      <c r="AJ56098" s="133"/>
      <c r="AO56098" s="135"/>
      <c r="AP56098" s="135"/>
      <c r="BJ56098" s="136"/>
    </row>
    <row r="56099" spans="5:62" ht="14.25" customHeight="1" x14ac:dyDescent="0.25">
      <c r="E56099" s="113"/>
      <c r="H56099" s="133"/>
      <c r="T56099" s="133"/>
      <c r="X56099" s="131"/>
      <c r="Y56099" s="133"/>
      <c r="AJ56099" s="133"/>
      <c r="AO56099" s="135"/>
      <c r="AP56099" s="135"/>
      <c r="BJ56099" s="136"/>
    </row>
    <row r="56100" spans="5:62" ht="14.25" customHeight="1" x14ac:dyDescent="0.25">
      <c r="E56100" s="113"/>
      <c r="H56100" s="133"/>
      <c r="T56100" s="133"/>
      <c r="X56100" s="131"/>
      <c r="Y56100" s="133"/>
      <c r="AJ56100" s="133"/>
      <c r="AO56100" s="135"/>
      <c r="AP56100" s="135"/>
      <c r="BJ56100" s="136"/>
    </row>
    <row r="56101" spans="5:62" ht="14.25" customHeight="1" x14ac:dyDescent="0.25">
      <c r="E56101" s="113"/>
      <c r="H56101" s="133"/>
      <c r="T56101" s="133"/>
      <c r="X56101" s="131"/>
      <c r="Y56101" s="133"/>
      <c r="AJ56101" s="133"/>
      <c r="AO56101" s="135"/>
      <c r="AP56101" s="135"/>
      <c r="BJ56101" s="136"/>
    </row>
    <row r="56102" spans="5:62" ht="14.25" customHeight="1" x14ac:dyDescent="0.25">
      <c r="E56102" s="113"/>
      <c r="H56102" s="133"/>
      <c r="T56102" s="133"/>
      <c r="X56102" s="131"/>
      <c r="Y56102" s="133"/>
      <c r="AJ56102" s="133"/>
      <c r="AO56102" s="135"/>
      <c r="AP56102" s="135"/>
      <c r="BJ56102" s="136"/>
    </row>
    <row r="56103" spans="5:62" ht="14.25" customHeight="1" x14ac:dyDescent="0.25">
      <c r="E56103" s="113"/>
      <c r="H56103" s="133"/>
      <c r="T56103" s="133"/>
      <c r="X56103" s="131"/>
      <c r="Y56103" s="133"/>
      <c r="AJ56103" s="133"/>
      <c r="AO56103" s="135"/>
      <c r="AP56103" s="135"/>
      <c r="BJ56103" s="136"/>
    </row>
    <row r="56104" spans="5:62" ht="14.25" customHeight="1" x14ac:dyDescent="0.25">
      <c r="E56104" s="113"/>
      <c r="H56104" s="133"/>
      <c r="T56104" s="133"/>
      <c r="X56104" s="131"/>
      <c r="Y56104" s="133"/>
      <c r="AJ56104" s="133"/>
      <c r="AO56104" s="135"/>
      <c r="AP56104" s="135"/>
      <c r="BJ56104" s="136"/>
    </row>
    <row r="56105" spans="5:62" ht="14.25" customHeight="1" x14ac:dyDescent="0.25">
      <c r="E56105" s="113"/>
      <c r="H56105" s="133"/>
      <c r="T56105" s="133"/>
      <c r="X56105" s="131"/>
      <c r="Y56105" s="133"/>
      <c r="AJ56105" s="133"/>
      <c r="AO56105" s="135"/>
      <c r="AP56105" s="135"/>
      <c r="BJ56105" s="136"/>
    </row>
    <row r="56106" spans="5:62" ht="14.25" customHeight="1" x14ac:dyDescent="0.25">
      <c r="E56106" s="113"/>
      <c r="H56106" s="133"/>
      <c r="T56106" s="133"/>
      <c r="X56106" s="131"/>
      <c r="Y56106" s="133"/>
      <c r="AJ56106" s="133"/>
      <c r="AO56106" s="135"/>
      <c r="AP56106" s="135"/>
      <c r="BJ56106" s="136"/>
    </row>
    <row r="56107" spans="5:62" ht="14.25" customHeight="1" x14ac:dyDescent="0.25">
      <c r="E56107" s="113"/>
      <c r="H56107" s="133"/>
      <c r="T56107" s="133"/>
      <c r="X56107" s="131"/>
      <c r="Y56107" s="133"/>
      <c r="AJ56107" s="133"/>
      <c r="AO56107" s="135"/>
      <c r="AP56107" s="135"/>
      <c r="BJ56107" s="136"/>
    </row>
    <row r="56108" spans="5:62" ht="14.25" customHeight="1" x14ac:dyDescent="0.25">
      <c r="E56108" s="113"/>
      <c r="H56108" s="133"/>
      <c r="T56108" s="133"/>
      <c r="X56108" s="131"/>
      <c r="Y56108" s="133"/>
      <c r="AJ56108" s="133"/>
      <c r="AO56108" s="135"/>
      <c r="AP56108" s="135"/>
      <c r="BJ56108" s="136"/>
    </row>
    <row r="56109" spans="5:62" ht="14.25" customHeight="1" x14ac:dyDescent="0.25">
      <c r="E56109" s="113"/>
      <c r="H56109" s="133"/>
      <c r="T56109" s="133"/>
      <c r="X56109" s="131"/>
      <c r="Y56109" s="133"/>
      <c r="AJ56109" s="133"/>
      <c r="AO56109" s="135"/>
      <c r="AP56109" s="135"/>
      <c r="BJ56109" s="136"/>
    </row>
    <row r="56110" spans="5:62" ht="14.25" customHeight="1" x14ac:dyDescent="0.25">
      <c r="E56110" s="113"/>
      <c r="H56110" s="133"/>
      <c r="T56110" s="133"/>
      <c r="X56110" s="131"/>
      <c r="Y56110" s="133"/>
      <c r="AJ56110" s="133"/>
      <c r="AO56110" s="135"/>
      <c r="AP56110" s="135"/>
      <c r="BJ56110" s="136"/>
    </row>
    <row r="56111" spans="5:62" ht="14.25" customHeight="1" x14ac:dyDescent="0.25">
      <c r="E56111" s="113"/>
      <c r="H56111" s="133"/>
      <c r="T56111" s="133"/>
      <c r="X56111" s="131"/>
      <c r="Y56111" s="133"/>
      <c r="AJ56111" s="133"/>
      <c r="AO56111" s="135"/>
      <c r="AP56111" s="135"/>
      <c r="BJ56111" s="136"/>
    </row>
    <row r="56112" spans="5:62" ht="14.25" customHeight="1" x14ac:dyDescent="0.25">
      <c r="E56112" s="113"/>
      <c r="H56112" s="133"/>
      <c r="T56112" s="133"/>
      <c r="X56112" s="131"/>
      <c r="Y56112" s="133"/>
      <c r="AJ56112" s="133"/>
      <c r="AO56112" s="135"/>
      <c r="AP56112" s="135"/>
      <c r="BJ56112" s="136"/>
    </row>
    <row r="56113" spans="5:62" ht="14.25" customHeight="1" x14ac:dyDescent="0.25">
      <c r="E56113" s="113"/>
      <c r="H56113" s="133"/>
      <c r="T56113" s="133"/>
      <c r="X56113" s="131"/>
      <c r="Y56113" s="133"/>
      <c r="AJ56113" s="133"/>
      <c r="AO56113" s="135"/>
      <c r="AP56113" s="135"/>
      <c r="BJ56113" s="136"/>
    </row>
    <row r="56114" spans="5:62" ht="14.25" customHeight="1" x14ac:dyDescent="0.25">
      <c r="E56114" s="113"/>
      <c r="H56114" s="133"/>
      <c r="T56114" s="133"/>
      <c r="X56114" s="131"/>
      <c r="Y56114" s="133"/>
      <c r="AJ56114" s="133"/>
      <c r="AO56114" s="135"/>
      <c r="AP56114" s="135"/>
      <c r="BJ56114" s="136"/>
    </row>
    <row r="56115" spans="5:62" ht="14.25" customHeight="1" x14ac:dyDescent="0.25">
      <c r="E56115" s="113"/>
      <c r="H56115" s="133"/>
      <c r="T56115" s="133"/>
      <c r="X56115" s="131"/>
      <c r="Y56115" s="133"/>
      <c r="AJ56115" s="133"/>
      <c r="AO56115" s="135"/>
      <c r="AP56115" s="135"/>
      <c r="BJ56115" s="136"/>
    </row>
    <row r="56116" spans="5:62" ht="14.25" customHeight="1" x14ac:dyDescent="0.25">
      <c r="E56116" s="113"/>
      <c r="H56116" s="133"/>
      <c r="T56116" s="133"/>
      <c r="X56116" s="131"/>
      <c r="Y56116" s="133"/>
      <c r="AJ56116" s="133"/>
      <c r="AO56116" s="135"/>
      <c r="AP56116" s="135"/>
      <c r="BJ56116" s="136"/>
    </row>
    <row r="56117" spans="5:62" ht="14.25" customHeight="1" x14ac:dyDescent="0.25">
      <c r="E56117" s="113"/>
      <c r="H56117" s="133"/>
      <c r="T56117" s="133"/>
      <c r="X56117" s="131"/>
      <c r="Y56117" s="133"/>
      <c r="AJ56117" s="133"/>
      <c r="AO56117" s="135"/>
      <c r="AP56117" s="135"/>
      <c r="BJ56117" s="136"/>
    </row>
    <row r="56118" spans="5:62" ht="14.25" customHeight="1" x14ac:dyDescent="0.25">
      <c r="E56118" s="113"/>
      <c r="H56118" s="133"/>
      <c r="T56118" s="133"/>
      <c r="X56118" s="131"/>
      <c r="Y56118" s="133"/>
      <c r="AJ56118" s="133"/>
      <c r="AO56118" s="135"/>
      <c r="AP56118" s="135"/>
      <c r="BJ56118" s="136"/>
    </row>
    <row r="56119" spans="5:62" ht="14.25" customHeight="1" x14ac:dyDescent="0.25">
      <c r="E56119" s="113"/>
      <c r="H56119" s="133"/>
      <c r="T56119" s="133"/>
      <c r="X56119" s="131"/>
      <c r="Y56119" s="133"/>
      <c r="AJ56119" s="133"/>
      <c r="AO56119" s="135"/>
      <c r="AP56119" s="135"/>
      <c r="BJ56119" s="136"/>
    </row>
    <row r="56120" spans="5:62" ht="14.25" customHeight="1" x14ac:dyDescent="0.25">
      <c r="E56120" s="113"/>
      <c r="H56120" s="133"/>
      <c r="T56120" s="133"/>
      <c r="X56120" s="131"/>
      <c r="Y56120" s="133"/>
      <c r="AJ56120" s="133"/>
      <c r="AO56120" s="135"/>
      <c r="AP56120" s="135"/>
      <c r="BJ56120" s="136"/>
    </row>
    <row r="56121" spans="5:62" ht="14.25" customHeight="1" x14ac:dyDescent="0.25">
      <c r="E56121" s="113"/>
      <c r="H56121" s="133"/>
      <c r="T56121" s="133"/>
      <c r="X56121" s="131"/>
      <c r="Y56121" s="133"/>
      <c r="AJ56121" s="133"/>
      <c r="AO56121" s="135"/>
      <c r="AP56121" s="135"/>
      <c r="BJ56121" s="136"/>
    </row>
    <row r="56122" spans="5:62" ht="14.25" customHeight="1" x14ac:dyDescent="0.25">
      <c r="E56122" s="113"/>
      <c r="H56122" s="133"/>
      <c r="T56122" s="133"/>
      <c r="X56122" s="131"/>
      <c r="Y56122" s="133"/>
      <c r="AJ56122" s="133"/>
      <c r="AO56122" s="135"/>
      <c r="AP56122" s="135"/>
      <c r="BJ56122" s="136"/>
    </row>
    <row r="56123" spans="5:62" ht="14.25" customHeight="1" x14ac:dyDescent="0.25">
      <c r="E56123" s="113"/>
      <c r="H56123" s="133"/>
      <c r="T56123" s="133"/>
      <c r="X56123" s="131"/>
      <c r="Y56123" s="133"/>
      <c r="AJ56123" s="133"/>
      <c r="AO56123" s="135"/>
      <c r="AP56123" s="135"/>
      <c r="BJ56123" s="136"/>
    </row>
    <row r="56124" spans="5:62" ht="14.25" customHeight="1" x14ac:dyDescent="0.25">
      <c r="E56124" s="113"/>
      <c r="H56124" s="133"/>
      <c r="T56124" s="133"/>
      <c r="X56124" s="131"/>
      <c r="Y56124" s="133"/>
      <c r="AJ56124" s="133"/>
      <c r="AO56124" s="135"/>
      <c r="AP56124" s="135"/>
      <c r="BJ56124" s="136"/>
    </row>
    <row r="56125" spans="5:62" ht="14.25" customHeight="1" x14ac:dyDescent="0.25">
      <c r="E56125" s="113"/>
      <c r="H56125" s="133"/>
      <c r="T56125" s="133"/>
      <c r="X56125" s="131"/>
      <c r="Y56125" s="133"/>
      <c r="AJ56125" s="133"/>
      <c r="AO56125" s="135"/>
      <c r="AP56125" s="135"/>
      <c r="BJ56125" s="136"/>
    </row>
    <row r="56126" spans="5:62" ht="14.25" customHeight="1" x14ac:dyDescent="0.25">
      <c r="E56126" s="113"/>
      <c r="H56126" s="133"/>
      <c r="T56126" s="133"/>
      <c r="X56126" s="131"/>
      <c r="Y56126" s="133"/>
      <c r="AJ56126" s="133"/>
      <c r="AO56126" s="135"/>
      <c r="AP56126" s="135"/>
      <c r="BJ56126" s="136"/>
    </row>
    <row r="56127" spans="5:62" ht="14.25" customHeight="1" x14ac:dyDescent="0.25">
      <c r="E56127" s="113"/>
      <c r="H56127" s="133"/>
      <c r="T56127" s="133"/>
      <c r="X56127" s="131"/>
      <c r="Y56127" s="133"/>
      <c r="AJ56127" s="133"/>
      <c r="AO56127" s="135"/>
      <c r="AP56127" s="135"/>
      <c r="BJ56127" s="136"/>
    </row>
    <row r="56128" spans="5:62" ht="14.25" customHeight="1" x14ac:dyDescent="0.25">
      <c r="E56128" s="113"/>
      <c r="H56128" s="133"/>
      <c r="T56128" s="133"/>
      <c r="X56128" s="131"/>
      <c r="Y56128" s="133"/>
      <c r="AJ56128" s="133"/>
      <c r="AO56128" s="135"/>
      <c r="AP56128" s="135"/>
      <c r="BJ56128" s="136"/>
    </row>
    <row r="56129" spans="5:62" ht="14.25" customHeight="1" x14ac:dyDescent="0.25">
      <c r="E56129" s="113"/>
      <c r="H56129" s="133"/>
      <c r="T56129" s="133"/>
      <c r="X56129" s="131"/>
      <c r="Y56129" s="133"/>
      <c r="AJ56129" s="133"/>
      <c r="AO56129" s="135"/>
      <c r="AP56129" s="135"/>
      <c r="BJ56129" s="136"/>
    </row>
    <row r="56130" spans="5:62" ht="14.25" customHeight="1" x14ac:dyDescent="0.25">
      <c r="E56130" s="113"/>
      <c r="H56130" s="133"/>
      <c r="T56130" s="133"/>
      <c r="X56130" s="131"/>
      <c r="Y56130" s="133"/>
      <c r="AJ56130" s="133"/>
      <c r="AO56130" s="135"/>
      <c r="AP56130" s="135"/>
      <c r="BJ56130" s="136"/>
    </row>
    <row r="56131" spans="5:62" ht="14.25" customHeight="1" x14ac:dyDescent="0.25">
      <c r="E56131" s="113"/>
      <c r="H56131" s="133"/>
      <c r="T56131" s="133"/>
      <c r="X56131" s="131"/>
      <c r="Y56131" s="133"/>
      <c r="AJ56131" s="133"/>
      <c r="AO56131" s="135"/>
      <c r="AP56131" s="135"/>
      <c r="BJ56131" s="136"/>
    </row>
    <row r="56132" spans="5:62" ht="14.25" customHeight="1" x14ac:dyDescent="0.25">
      <c r="E56132" s="113"/>
      <c r="H56132" s="133"/>
      <c r="T56132" s="133"/>
      <c r="X56132" s="131"/>
      <c r="Y56132" s="133"/>
      <c r="AJ56132" s="133"/>
      <c r="AO56132" s="135"/>
      <c r="AP56132" s="135"/>
      <c r="BJ56132" s="136"/>
    </row>
    <row r="56133" spans="5:62" ht="14.25" customHeight="1" x14ac:dyDescent="0.25">
      <c r="E56133" s="113"/>
      <c r="H56133" s="133"/>
      <c r="T56133" s="133"/>
      <c r="X56133" s="131"/>
      <c r="Y56133" s="133"/>
      <c r="AJ56133" s="133"/>
      <c r="AO56133" s="135"/>
      <c r="AP56133" s="135"/>
      <c r="BJ56133" s="136"/>
    </row>
    <row r="56134" spans="5:62" ht="14.25" customHeight="1" x14ac:dyDescent="0.25">
      <c r="E56134" s="113"/>
      <c r="H56134" s="133"/>
      <c r="T56134" s="133"/>
      <c r="X56134" s="131"/>
      <c r="Y56134" s="133"/>
      <c r="AJ56134" s="133"/>
      <c r="AO56134" s="135"/>
      <c r="AP56134" s="135"/>
      <c r="BJ56134" s="136"/>
    </row>
    <row r="56135" spans="5:62" ht="14.25" customHeight="1" x14ac:dyDescent="0.25">
      <c r="E56135" s="113"/>
      <c r="H56135" s="133"/>
      <c r="T56135" s="133"/>
      <c r="X56135" s="131"/>
      <c r="Y56135" s="133"/>
      <c r="AJ56135" s="133"/>
      <c r="AO56135" s="135"/>
      <c r="AP56135" s="135"/>
      <c r="BJ56135" s="136"/>
    </row>
    <row r="56136" spans="5:62" ht="14.25" customHeight="1" x14ac:dyDescent="0.25">
      <c r="E56136" s="113"/>
      <c r="H56136" s="133"/>
      <c r="T56136" s="133"/>
      <c r="X56136" s="131"/>
      <c r="Y56136" s="133"/>
      <c r="AJ56136" s="133"/>
      <c r="AO56136" s="135"/>
      <c r="AP56136" s="135"/>
      <c r="BJ56136" s="136"/>
    </row>
    <row r="56137" spans="5:62" ht="14.25" customHeight="1" x14ac:dyDescent="0.25">
      <c r="E56137" s="113"/>
      <c r="H56137" s="133"/>
      <c r="T56137" s="133"/>
      <c r="X56137" s="131"/>
      <c r="Y56137" s="133"/>
      <c r="AJ56137" s="133"/>
      <c r="AO56137" s="135"/>
      <c r="AP56137" s="135"/>
      <c r="BJ56137" s="136"/>
    </row>
    <row r="56138" spans="5:62" ht="14.25" customHeight="1" x14ac:dyDescent="0.25">
      <c r="E56138" s="113"/>
      <c r="H56138" s="133"/>
      <c r="T56138" s="133"/>
      <c r="X56138" s="131"/>
      <c r="Y56138" s="133"/>
      <c r="AJ56138" s="133"/>
      <c r="AO56138" s="135"/>
      <c r="AP56138" s="135"/>
      <c r="BJ56138" s="136"/>
    </row>
    <row r="56139" spans="5:62" ht="14.25" customHeight="1" x14ac:dyDescent="0.25">
      <c r="E56139" s="113"/>
      <c r="H56139" s="133"/>
      <c r="T56139" s="133"/>
      <c r="X56139" s="131"/>
      <c r="Y56139" s="133"/>
      <c r="AJ56139" s="133"/>
      <c r="AO56139" s="135"/>
      <c r="AP56139" s="135"/>
      <c r="BJ56139" s="136"/>
    </row>
    <row r="56140" spans="5:62" ht="14.25" customHeight="1" x14ac:dyDescent="0.25">
      <c r="E56140" s="113"/>
      <c r="H56140" s="133"/>
      <c r="T56140" s="133"/>
      <c r="X56140" s="131"/>
      <c r="Y56140" s="133"/>
      <c r="AJ56140" s="133"/>
      <c r="AO56140" s="135"/>
      <c r="AP56140" s="135"/>
      <c r="BJ56140" s="136"/>
    </row>
    <row r="56141" spans="5:62" ht="14.25" customHeight="1" x14ac:dyDescent="0.25">
      <c r="E56141" s="113"/>
      <c r="H56141" s="133"/>
      <c r="T56141" s="133"/>
      <c r="X56141" s="131"/>
      <c r="Y56141" s="133"/>
      <c r="AJ56141" s="133"/>
      <c r="AO56141" s="135"/>
      <c r="AP56141" s="135"/>
      <c r="BJ56141" s="136"/>
    </row>
    <row r="56142" spans="5:62" ht="14.25" customHeight="1" x14ac:dyDescent="0.25">
      <c r="E56142" s="113"/>
      <c r="H56142" s="133"/>
      <c r="T56142" s="133"/>
      <c r="X56142" s="131"/>
      <c r="Y56142" s="133"/>
      <c r="AJ56142" s="133"/>
      <c r="AO56142" s="135"/>
      <c r="AP56142" s="135"/>
      <c r="BJ56142" s="136"/>
    </row>
    <row r="56143" spans="5:62" ht="14.25" customHeight="1" x14ac:dyDescent="0.25">
      <c r="E56143" s="113"/>
      <c r="H56143" s="133"/>
      <c r="T56143" s="133"/>
      <c r="X56143" s="131"/>
      <c r="Y56143" s="133"/>
      <c r="AJ56143" s="133"/>
      <c r="AO56143" s="135"/>
      <c r="AP56143" s="135"/>
      <c r="BJ56143" s="136"/>
    </row>
    <row r="56144" spans="5:62" ht="14.25" customHeight="1" x14ac:dyDescent="0.25">
      <c r="E56144" s="113"/>
      <c r="H56144" s="133"/>
      <c r="T56144" s="133"/>
      <c r="X56144" s="131"/>
      <c r="Y56144" s="133"/>
      <c r="AJ56144" s="133"/>
      <c r="AO56144" s="135"/>
      <c r="AP56144" s="135"/>
      <c r="BJ56144" s="136"/>
    </row>
    <row r="56145" spans="5:62" ht="14.25" customHeight="1" x14ac:dyDescent="0.25">
      <c r="E56145" s="113"/>
      <c r="H56145" s="133"/>
      <c r="T56145" s="133"/>
      <c r="X56145" s="131"/>
      <c r="Y56145" s="133"/>
      <c r="AJ56145" s="133"/>
      <c r="AO56145" s="135"/>
      <c r="AP56145" s="135"/>
      <c r="BJ56145" s="136"/>
    </row>
    <row r="56146" spans="5:62" ht="14.25" customHeight="1" x14ac:dyDescent="0.25">
      <c r="E56146" s="113"/>
      <c r="H56146" s="133"/>
      <c r="T56146" s="133"/>
      <c r="X56146" s="131"/>
      <c r="Y56146" s="133"/>
      <c r="AJ56146" s="133"/>
      <c r="AO56146" s="135"/>
      <c r="AP56146" s="135"/>
      <c r="BJ56146" s="136"/>
    </row>
    <row r="56147" spans="5:62" ht="14.25" customHeight="1" x14ac:dyDescent="0.25">
      <c r="E56147" s="113"/>
      <c r="H56147" s="133"/>
      <c r="T56147" s="133"/>
      <c r="X56147" s="131"/>
      <c r="Y56147" s="133"/>
      <c r="AJ56147" s="133"/>
      <c r="AO56147" s="135"/>
      <c r="AP56147" s="135"/>
      <c r="BJ56147" s="136"/>
    </row>
    <row r="56148" spans="5:62" ht="14.25" customHeight="1" x14ac:dyDescent="0.25">
      <c r="E56148" s="113"/>
      <c r="H56148" s="133"/>
      <c r="T56148" s="133"/>
      <c r="X56148" s="131"/>
      <c r="Y56148" s="133"/>
      <c r="AJ56148" s="133"/>
      <c r="AO56148" s="135"/>
      <c r="AP56148" s="135"/>
      <c r="BJ56148" s="136"/>
    </row>
    <row r="56149" spans="5:62" ht="14.25" customHeight="1" x14ac:dyDescent="0.25">
      <c r="E56149" s="113"/>
      <c r="H56149" s="133"/>
      <c r="T56149" s="133"/>
      <c r="X56149" s="131"/>
      <c r="Y56149" s="133"/>
      <c r="AJ56149" s="133"/>
      <c r="AO56149" s="135"/>
      <c r="AP56149" s="135"/>
      <c r="BJ56149" s="136"/>
    </row>
    <row r="56150" spans="5:62" ht="14.25" customHeight="1" x14ac:dyDescent="0.25">
      <c r="E56150" s="113"/>
      <c r="H56150" s="133"/>
      <c r="T56150" s="133"/>
      <c r="X56150" s="131"/>
      <c r="Y56150" s="133"/>
      <c r="AJ56150" s="133"/>
      <c r="AO56150" s="135"/>
      <c r="AP56150" s="135"/>
      <c r="BJ56150" s="136"/>
    </row>
    <row r="56151" spans="5:62" ht="14.25" customHeight="1" x14ac:dyDescent="0.25">
      <c r="E56151" s="113"/>
      <c r="H56151" s="133"/>
      <c r="T56151" s="133"/>
      <c r="X56151" s="131"/>
      <c r="Y56151" s="133"/>
      <c r="AJ56151" s="133"/>
      <c r="AO56151" s="135"/>
      <c r="AP56151" s="135"/>
      <c r="BJ56151" s="136"/>
    </row>
    <row r="56152" spans="5:62" ht="14.25" customHeight="1" x14ac:dyDescent="0.25">
      <c r="E56152" s="113"/>
      <c r="H56152" s="133"/>
      <c r="T56152" s="133"/>
      <c r="X56152" s="131"/>
      <c r="Y56152" s="133"/>
      <c r="AJ56152" s="133"/>
      <c r="AO56152" s="135"/>
      <c r="AP56152" s="135"/>
      <c r="BJ56152" s="136"/>
    </row>
    <row r="56153" spans="5:62" ht="14.25" customHeight="1" x14ac:dyDescent="0.25">
      <c r="E56153" s="113"/>
      <c r="H56153" s="133"/>
      <c r="T56153" s="133"/>
      <c r="X56153" s="131"/>
      <c r="Y56153" s="133"/>
      <c r="AJ56153" s="133"/>
      <c r="AO56153" s="135"/>
      <c r="AP56153" s="135"/>
      <c r="BJ56153" s="136"/>
    </row>
    <row r="56154" spans="5:62" ht="14.25" customHeight="1" x14ac:dyDescent="0.25">
      <c r="E56154" s="113"/>
      <c r="H56154" s="133"/>
      <c r="T56154" s="133"/>
      <c r="X56154" s="131"/>
      <c r="Y56154" s="133"/>
      <c r="AJ56154" s="133"/>
      <c r="AO56154" s="135"/>
      <c r="AP56154" s="135"/>
      <c r="BJ56154" s="136"/>
    </row>
    <row r="56155" spans="5:62" ht="14.25" customHeight="1" x14ac:dyDescent="0.25">
      <c r="E56155" s="113"/>
      <c r="H56155" s="133"/>
      <c r="T56155" s="133"/>
      <c r="X56155" s="131"/>
      <c r="Y56155" s="133"/>
      <c r="AJ56155" s="133"/>
      <c r="AO56155" s="135"/>
      <c r="AP56155" s="135"/>
      <c r="BJ56155" s="136"/>
    </row>
    <row r="56156" spans="5:62" ht="14.25" customHeight="1" x14ac:dyDescent="0.25">
      <c r="E56156" s="113"/>
      <c r="H56156" s="133"/>
      <c r="T56156" s="133"/>
      <c r="X56156" s="131"/>
      <c r="Y56156" s="133"/>
      <c r="AJ56156" s="133"/>
      <c r="AO56156" s="135"/>
      <c r="AP56156" s="135"/>
      <c r="BJ56156" s="136"/>
    </row>
    <row r="56157" spans="5:62" ht="14.25" customHeight="1" x14ac:dyDescent="0.25">
      <c r="E56157" s="113"/>
      <c r="H56157" s="133"/>
      <c r="T56157" s="133"/>
      <c r="X56157" s="131"/>
      <c r="Y56157" s="133"/>
      <c r="AJ56157" s="133"/>
      <c r="AO56157" s="135"/>
      <c r="AP56157" s="135"/>
      <c r="BJ56157" s="136"/>
    </row>
    <row r="56158" spans="5:62" ht="14.25" customHeight="1" x14ac:dyDescent="0.25">
      <c r="E56158" s="113"/>
      <c r="H56158" s="133"/>
      <c r="T56158" s="133"/>
      <c r="X56158" s="131"/>
      <c r="Y56158" s="133"/>
      <c r="AJ56158" s="133"/>
      <c r="AO56158" s="135"/>
      <c r="AP56158" s="135"/>
      <c r="BJ56158" s="136"/>
    </row>
    <row r="56159" spans="5:62" ht="14.25" customHeight="1" x14ac:dyDescent="0.25">
      <c r="E56159" s="113"/>
      <c r="H56159" s="133"/>
      <c r="T56159" s="133"/>
      <c r="X56159" s="131"/>
      <c r="Y56159" s="133"/>
      <c r="AJ56159" s="133"/>
      <c r="AO56159" s="135"/>
      <c r="AP56159" s="135"/>
      <c r="BJ56159" s="136"/>
    </row>
    <row r="56160" spans="5:62" ht="14.25" customHeight="1" x14ac:dyDescent="0.25">
      <c r="E56160" s="113"/>
      <c r="H56160" s="133"/>
      <c r="T56160" s="133"/>
      <c r="X56160" s="131"/>
      <c r="Y56160" s="133"/>
      <c r="AJ56160" s="133"/>
      <c r="AO56160" s="135"/>
      <c r="AP56160" s="135"/>
      <c r="BJ56160" s="136"/>
    </row>
    <row r="56161" spans="5:62" ht="14.25" customHeight="1" x14ac:dyDescent="0.25">
      <c r="E56161" s="113"/>
      <c r="H56161" s="133"/>
      <c r="T56161" s="133"/>
      <c r="X56161" s="131"/>
      <c r="Y56161" s="133"/>
      <c r="AJ56161" s="133"/>
      <c r="AO56161" s="135"/>
      <c r="AP56161" s="135"/>
      <c r="BJ56161" s="136"/>
    </row>
    <row r="56162" spans="5:62" ht="14.25" customHeight="1" x14ac:dyDescent="0.25">
      <c r="E56162" s="113"/>
      <c r="H56162" s="133"/>
      <c r="T56162" s="133"/>
      <c r="X56162" s="131"/>
      <c r="Y56162" s="133"/>
      <c r="AJ56162" s="133"/>
      <c r="AO56162" s="135"/>
      <c r="AP56162" s="135"/>
      <c r="BJ56162" s="136"/>
    </row>
    <row r="56163" spans="5:62" ht="14.25" customHeight="1" x14ac:dyDescent="0.25">
      <c r="E56163" s="113"/>
      <c r="H56163" s="133"/>
      <c r="T56163" s="133"/>
      <c r="X56163" s="131"/>
      <c r="Y56163" s="133"/>
      <c r="AJ56163" s="133"/>
      <c r="AO56163" s="135"/>
      <c r="AP56163" s="135"/>
      <c r="BJ56163" s="136"/>
    </row>
    <row r="56164" spans="5:62" ht="14.25" customHeight="1" x14ac:dyDescent="0.25">
      <c r="E56164" s="113"/>
      <c r="H56164" s="133"/>
      <c r="T56164" s="133"/>
      <c r="X56164" s="131"/>
      <c r="Y56164" s="133"/>
      <c r="AJ56164" s="133"/>
      <c r="AO56164" s="135"/>
      <c r="AP56164" s="135"/>
      <c r="BJ56164" s="136"/>
    </row>
    <row r="56165" spans="5:62" ht="14.25" customHeight="1" x14ac:dyDescent="0.25">
      <c r="E56165" s="113"/>
      <c r="H56165" s="133"/>
      <c r="T56165" s="133"/>
      <c r="X56165" s="131"/>
      <c r="Y56165" s="133"/>
      <c r="AJ56165" s="133"/>
      <c r="AO56165" s="135"/>
      <c r="AP56165" s="135"/>
      <c r="BJ56165" s="136"/>
    </row>
    <row r="56166" spans="5:62" ht="14.25" customHeight="1" x14ac:dyDescent="0.25">
      <c r="E56166" s="113"/>
      <c r="H56166" s="133"/>
      <c r="T56166" s="133"/>
      <c r="X56166" s="131"/>
      <c r="Y56166" s="133"/>
      <c r="AJ56166" s="133"/>
      <c r="AO56166" s="135"/>
      <c r="AP56166" s="135"/>
      <c r="BJ56166" s="136"/>
    </row>
    <row r="56167" spans="5:62" ht="14.25" customHeight="1" x14ac:dyDescent="0.25">
      <c r="E56167" s="113"/>
      <c r="H56167" s="133"/>
      <c r="T56167" s="133"/>
      <c r="X56167" s="131"/>
      <c r="Y56167" s="133"/>
      <c r="AJ56167" s="133"/>
      <c r="AO56167" s="135"/>
      <c r="AP56167" s="135"/>
      <c r="BJ56167" s="136"/>
    </row>
    <row r="56168" spans="5:62" ht="14.25" customHeight="1" x14ac:dyDescent="0.25">
      <c r="E56168" s="113"/>
      <c r="H56168" s="133"/>
      <c r="T56168" s="133"/>
      <c r="X56168" s="131"/>
      <c r="Y56168" s="133"/>
      <c r="AJ56168" s="133"/>
      <c r="AO56168" s="135"/>
      <c r="AP56168" s="135"/>
      <c r="BJ56168" s="136"/>
    </row>
    <row r="56169" spans="5:62" ht="14.25" customHeight="1" x14ac:dyDescent="0.25">
      <c r="E56169" s="113"/>
      <c r="H56169" s="133"/>
      <c r="T56169" s="133"/>
      <c r="X56169" s="131"/>
      <c r="Y56169" s="133"/>
      <c r="AJ56169" s="133"/>
      <c r="AO56169" s="135"/>
      <c r="AP56169" s="135"/>
      <c r="BJ56169" s="136"/>
    </row>
    <row r="56170" spans="5:62" ht="14.25" customHeight="1" x14ac:dyDescent="0.25">
      <c r="E56170" s="113"/>
      <c r="H56170" s="133"/>
      <c r="T56170" s="133"/>
      <c r="X56170" s="131"/>
      <c r="Y56170" s="133"/>
      <c r="AJ56170" s="133"/>
      <c r="AO56170" s="135"/>
      <c r="AP56170" s="135"/>
      <c r="BJ56170" s="136"/>
    </row>
    <row r="56171" spans="5:62" ht="14.25" customHeight="1" x14ac:dyDescent="0.25">
      <c r="E56171" s="113"/>
      <c r="H56171" s="133"/>
      <c r="T56171" s="133"/>
      <c r="X56171" s="131"/>
      <c r="Y56171" s="133"/>
      <c r="AJ56171" s="133"/>
      <c r="AO56171" s="135"/>
      <c r="AP56171" s="135"/>
      <c r="BJ56171" s="136"/>
    </row>
    <row r="56172" spans="5:62" ht="14.25" customHeight="1" x14ac:dyDescent="0.25">
      <c r="E56172" s="113"/>
      <c r="H56172" s="133"/>
      <c r="T56172" s="133"/>
      <c r="X56172" s="131"/>
      <c r="Y56172" s="133"/>
      <c r="AJ56172" s="133"/>
      <c r="AO56172" s="135"/>
      <c r="AP56172" s="135"/>
      <c r="BJ56172" s="136"/>
    </row>
    <row r="56173" spans="5:62" ht="14.25" customHeight="1" x14ac:dyDescent="0.25">
      <c r="E56173" s="113"/>
      <c r="H56173" s="133"/>
      <c r="T56173" s="133"/>
      <c r="X56173" s="131"/>
      <c r="Y56173" s="133"/>
      <c r="AJ56173" s="133"/>
      <c r="AO56173" s="135"/>
      <c r="AP56173" s="135"/>
      <c r="BJ56173" s="136"/>
    </row>
    <row r="56174" spans="5:62" ht="14.25" customHeight="1" x14ac:dyDescent="0.25">
      <c r="E56174" s="113"/>
      <c r="H56174" s="133"/>
      <c r="T56174" s="133"/>
      <c r="X56174" s="131"/>
      <c r="Y56174" s="133"/>
      <c r="AJ56174" s="133"/>
      <c r="AO56174" s="135"/>
      <c r="AP56174" s="135"/>
      <c r="BJ56174" s="136"/>
    </row>
    <row r="56175" spans="5:62" ht="14.25" customHeight="1" x14ac:dyDescent="0.25">
      <c r="E56175" s="113"/>
      <c r="H56175" s="133"/>
      <c r="T56175" s="133"/>
      <c r="X56175" s="131"/>
      <c r="Y56175" s="133"/>
      <c r="AJ56175" s="133"/>
      <c r="AO56175" s="135"/>
      <c r="AP56175" s="135"/>
      <c r="BJ56175" s="136"/>
    </row>
    <row r="56176" spans="5:62" ht="14.25" customHeight="1" x14ac:dyDescent="0.25">
      <c r="E56176" s="113"/>
      <c r="H56176" s="133"/>
      <c r="T56176" s="133"/>
      <c r="X56176" s="131"/>
      <c r="Y56176" s="133"/>
      <c r="AJ56176" s="133"/>
      <c r="AO56176" s="135"/>
      <c r="AP56176" s="135"/>
      <c r="BJ56176" s="136"/>
    </row>
    <row r="56177" spans="5:62" ht="14.25" customHeight="1" x14ac:dyDescent="0.25">
      <c r="E56177" s="113"/>
      <c r="H56177" s="133"/>
      <c r="T56177" s="133"/>
      <c r="X56177" s="131"/>
      <c r="Y56177" s="133"/>
      <c r="AJ56177" s="133"/>
      <c r="AO56177" s="135"/>
      <c r="AP56177" s="135"/>
      <c r="BJ56177" s="136"/>
    </row>
    <row r="56178" spans="5:62" ht="14.25" customHeight="1" x14ac:dyDescent="0.25">
      <c r="E56178" s="113"/>
      <c r="H56178" s="133"/>
      <c r="T56178" s="133"/>
      <c r="X56178" s="131"/>
      <c r="Y56178" s="133"/>
      <c r="AJ56178" s="133"/>
      <c r="AO56178" s="135"/>
      <c r="AP56178" s="135"/>
      <c r="BJ56178" s="136"/>
    </row>
    <row r="56179" spans="5:62" ht="14.25" customHeight="1" x14ac:dyDescent="0.25">
      <c r="E56179" s="113"/>
      <c r="H56179" s="133"/>
      <c r="T56179" s="133"/>
      <c r="X56179" s="131"/>
      <c r="Y56179" s="133"/>
      <c r="AJ56179" s="133"/>
      <c r="AO56179" s="135"/>
      <c r="AP56179" s="135"/>
      <c r="BJ56179" s="136"/>
    </row>
    <row r="56180" spans="5:62" ht="14.25" customHeight="1" x14ac:dyDescent="0.25">
      <c r="E56180" s="113"/>
      <c r="H56180" s="133"/>
      <c r="T56180" s="133"/>
      <c r="X56180" s="131"/>
      <c r="Y56180" s="133"/>
      <c r="AJ56180" s="133"/>
      <c r="AO56180" s="135"/>
      <c r="AP56180" s="135"/>
      <c r="BJ56180" s="136"/>
    </row>
    <row r="56181" spans="5:62" ht="14.25" customHeight="1" x14ac:dyDescent="0.25">
      <c r="E56181" s="113"/>
      <c r="H56181" s="133"/>
      <c r="T56181" s="133"/>
      <c r="X56181" s="131"/>
      <c r="Y56181" s="133"/>
      <c r="AJ56181" s="133"/>
      <c r="AO56181" s="135"/>
      <c r="AP56181" s="135"/>
      <c r="BJ56181" s="136"/>
    </row>
    <row r="56182" spans="5:62" ht="14.25" customHeight="1" x14ac:dyDescent="0.25">
      <c r="E56182" s="113"/>
      <c r="H56182" s="133"/>
      <c r="T56182" s="133"/>
      <c r="X56182" s="131"/>
      <c r="Y56182" s="133"/>
      <c r="AJ56182" s="133"/>
      <c r="AO56182" s="135"/>
      <c r="AP56182" s="135"/>
      <c r="BJ56182" s="136"/>
    </row>
    <row r="56183" spans="5:62" ht="14.25" customHeight="1" x14ac:dyDescent="0.25">
      <c r="E56183" s="113"/>
      <c r="H56183" s="133"/>
      <c r="T56183" s="133"/>
      <c r="X56183" s="131"/>
      <c r="Y56183" s="133"/>
      <c r="AJ56183" s="133"/>
      <c r="AO56183" s="135"/>
      <c r="AP56183" s="135"/>
      <c r="BJ56183" s="136"/>
    </row>
    <row r="56184" spans="5:62" ht="14.25" customHeight="1" x14ac:dyDescent="0.25">
      <c r="E56184" s="113"/>
      <c r="H56184" s="133"/>
      <c r="T56184" s="133"/>
      <c r="X56184" s="131"/>
      <c r="Y56184" s="133"/>
      <c r="AJ56184" s="133"/>
      <c r="AO56184" s="135"/>
      <c r="AP56184" s="135"/>
      <c r="BJ56184" s="136"/>
    </row>
    <row r="56185" spans="5:62" ht="14.25" customHeight="1" x14ac:dyDescent="0.25">
      <c r="E56185" s="113"/>
      <c r="H56185" s="133"/>
      <c r="T56185" s="133"/>
      <c r="X56185" s="131"/>
      <c r="Y56185" s="133"/>
      <c r="AJ56185" s="133"/>
      <c r="AO56185" s="135"/>
      <c r="AP56185" s="135"/>
      <c r="BJ56185" s="136"/>
    </row>
    <row r="56186" spans="5:62" ht="14.25" customHeight="1" x14ac:dyDescent="0.25">
      <c r="E56186" s="113"/>
      <c r="H56186" s="133"/>
      <c r="T56186" s="133"/>
      <c r="X56186" s="131"/>
      <c r="Y56186" s="133"/>
      <c r="AJ56186" s="133"/>
      <c r="AO56186" s="135"/>
      <c r="AP56186" s="135"/>
      <c r="BJ56186" s="136"/>
    </row>
    <row r="56187" spans="5:62" ht="14.25" customHeight="1" x14ac:dyDescent="0.25">
      <c r="E56187" s="113"/>
      <c r="H56187" s="133"/>
      <c r="T56187" s="133"/>
      <c r="X56187" s="131"/>
      <c r="Y56187" s="133"/>
      <c r="AJ56187" s="133"/>
      <c r="AO56187" s="135"/>
      <c r="AP56187" s="135"/>
      <c r="BJ56187" s="136"/>
    </row>
    <row r="56188" spans="5:62" ht="14.25" customHeight="1" x14ac:dyDescent="0.25">
      <c r="E56188" s="113"/>
      <c r="H56188" s="133"/>
      <c r="T56188" s="133"/>
      <c r="X56188" s="131"/>
      <c r="Y56188" s="133"/>
      <c r="AJ56188" s="133"/>
      <c r="AO56188" s="135"/>
      <c r="AP56188" s="135"/>
      <c r="BJ56188" s="136"/>
    </row>
    <row r="56189" spans="5:62" ht="14.25" customHeight="1" x14ac:dyDescent="0.25">
      <c r="E56189" s="113"/>
      <c r="H56189" s="133"/>
      <c r="T56189" s="133"/>
      <c r="X56189" s="131"/>
      <c r="Y56189" s="133"/>
      <c r="AJ56189" s="133"/>
      <c r="AO56189" s="135"/>
      <c r="AP56189" s="135"/>
      <c r="BJ56189" s="136"/>
    </row>
    <row r="56190" spans="5:62" ht="14.25" customHeight="1" x14ac:dyDescent="0.25">
      <c r="E56190" s="113"/>
      <c r="H56190" s="133"/>
      <c r="T56190" s="133"/>
      <c r="X56190" s="131"/>
      <c r="Y56190" s="133"/>
      <c r="AJ56190" s="133"/>
      <c r="AO56190" s="135"/>
      <c r="AP56190" s="135"/>
      <c r="BJ56190" s="136"/>
    </row>
    <row r="56191" spans="5:62" ht="14.25" customHeight="1" x14ac:dyDescent="0.25">
      <c r="E56191" s="113"/>
      <c r="H56191" s="133"/>
      <c r="T56191" s="133"/>
      <c r="X56191" s="131"/>
      <c r="Y56191" s="133"/>
      <c r="AJ56191" s="133"/>
      <c r="AO56191" s="135"/>
      <c r="AP56191" s="135"/>
      <c r="BJ56191" s="136"/>
    </row>
    <row r="56192" spans="5:62" ht="14.25" customHeight="1" x14ac:dyDescent="0.25">
      <c r="E56192" s="113"/>
      <c r="H56192" s="133"/>
      <c r="T56192" s="133"/>
      <c r="X56192" s="131"/>
      <c r="Y56192" s="133"/>
      <c r="AJ56192" s="133"/>
      <c r="AO56192" s="135"/>
      <c r="AP56192" s="135"/>
      <c r="BJ56192" s="136"/>
    </row>
    <row r="56193" spans="5:62" ht="14.25" customHeight="1" x14ac:dyDescent="0.25">
      <c r="E56193" s="113"/>
      <c r="H56193" s="133"/>
      <c r="T56193" s="133"/>
      <c r="X56193" s="131"/>
      <c r="Y56193" s="133"/>
      <c r="AJ56193" s="133"/>
      <c r="AO56193" s="135"/>
      <c r="AP56193" s="135"/>
      <c r="BJ56193" s="136"/>
    </row>
    <row r="56194" spans="5:62" ht="14.25" customHeight="1" x14ac:dyDescent="0.25">
      <c r="E56194" s="113"/>
      <c r="H56194" s="133"/>
      <c r="T56194" s="133"/>
      <c r="X56194" s="131"/>
      <c r="Y56194" s="133"/>
      <c r="AJ56194" s="133"/>
      <c r="AO56194" s="135"/>
      <c r="AP56194" s="135"/>
      <c r="BJ56194" s="136"/>
    </row>
    <row r="56195" spans="5:62" ht="14.25" customHeight="1" x14ac:dyDescent="0.25">
      <c r="E56195" s="113"/>
      <c r="H56195" s="133"/>
      <c r="T56195" s="133"/>
      <c r="X56195" s="131"/>
      <c r="Y56195" s="133"/>
      <c r="AJ56195" s="133"/>
      <c r="AO56195" s="135"/>
      <c r="AP56195" s="135"/>
      <c r="BJ56195" s="136"/>
    </row>
    <row r="56196" spans="5:62" ht="14.25" customHeight="1" x14ac:dyDescent="0.25">
      <c r="E56196" s="113"/>
      <c r="H56196" s="133"/>
      <c r="T56196" s="133"/>
      <c r="X56196" s="131"/>
      <c r="Y56196" s="133"/>
      <c r="AJ56196" s="133"/>
      <c r="AO56196" s="135"/>
      <c r="AP56196" s="135"/>
      <c r="BJ56196" s="136"/>
    </row>
    <row r="56197" spans="5:62" ht="14.25" customHeight="1" x14ac:dyDescent="0.25">
      <c r="E56197" s="113"/>
      <c r="H56197" s="133"/>
      <c r="T56197" s="133"/>
      <c r="X56197" s="131"/>
      <c r="Y56197" s="133"/>
      <c r="AJ56197" s="133"/>
      <c r="AO56197" s="135"/>
      <c r="AP56197" s="135"/>
      <c r="BJ56197" s="136"/>
    </row>
    <row r="56198" spans="5:62" ht="14.25" customHeight="1" x14ac:dyDescent="0.25">
      <c r="E56198" s="113"/>
      <c r="H56198" s="133"/>
      <c r="T56198" s="133"/>
      <c r="X56198" s="131"/>
      <c r="Y56198" s="133"/>
      <c r="AJ56198" s="133"/>
      <c r="AO56198" s="135"/>
      <c r="AP56198" s="135"/>
      <c r="BJ56198" s="136"/>
    </row>
    <row r="56199" spans="5:62" ht="14.25" customHeight="1" x14ac:dyDescent="0.25">
      <c r="E56199" s="113"/>
      <c r="H56199" s="133"/>
      <c r="T56199" s="133"/>
      <c r="X56199" s="131"/>
      <c r="Y56199" s="133"/>
      <c r="AJ56199" s="133"/>
      <c r="AO56199" s="135"/>
      <c r="AP56199" s="135"/>
      <c r="BJ56199" s="136"/>
    </row>
    <row r="56200" spans="5:62" ht="14.25" customHeight="1" x14ac:dyDescent="0.25">
      <c r="E56200" s="113"/>
      <c r="H56200" s="133"/>
      <c r="T56200" s="133"/>
      <c r="X56200" s="131"/>
      <c r="Y56200" s="133"/>
      <c r="AJ56200" s="133"/>
      <c r="AO56200" s="135"/>
      <c r="AP56200" s="135"/>
      <c r="BJ56200" s="136"/>
    </row>
    <row r="56201" spans="5:62" ht="14.25" customHeight="1" x14ac:dyDescent="0.25">
      <c r="E56201" s="113"/>
      <c r="H56201" s="133"/>
      <c r="T56201" s="133"/>
      <c r="X56201" s="131"/>
      <c r="Y56201" s="133"/>
      <c r="AJ56201" s="133"/>
      <c r="AO56201" s="135"/>
      <c r="AP56201" s="135"/>
      <c r="BJ56201" s="136"/>
    </row>
    <row r="56202" spans="5:62" ht="14.25" customHeight="1" x14ac:dyDescent="0.25">
      <c r="E56202" s="113"/>
      <c r="H56202" s="133"/>
      <c r="T56202" s="133"/>
      <c r="X56202" s="131"/>
      <c r="Y56202" s="133"/>
      <c r="AJ56202" s="133"/>
      <c r="AO56202" s="135"/>
      <c r="AP56202" s="135"/>
      <c r="BJ56202" s="136"/>
    </row>
    <row r="56203" spans="5:62" ht="14.25" customHeight="1" x14ac:dyDescent="0.25">
      <c r="E56203" s="113"/>
      <c r="H56203" s="133"/>
      <c r="T56203" s="133"/>
      <c r="X56203" s="131"/>
      <c r="Y56203" s="133"/>
      <c r="AJ56203" s="133"/>
      <c r="AO56203" s="135"/>
      <c r="AP56203" s="135"/>
      <c r="BJ56203" s="136"/>
    </row>
    <row r="56204" spans="5:62" ht="14.25" customHeight="1" x14ac:dyDescent="0.25">
      <c r="E56204" s="113"/>
      <c r="H56204" s="133"/>
      <c r="T56204" s="133"/>
      <c r="X56204" s="131"/>
      <c r="Y56204" s="133"/>
      <c r="AJ56204" s="133"/>
      <c r="AO56204" s="135"/>
      <c r="AP56204" s="135"/>
      <c r="BJ56204" s="136"/>
    </row>
    <row r="56205" spans="5:62" ht="14.25" customHeight="1" x14ac:dyDescent="0.25">
      <c r="E56205" s="113"/>
      <c r="H56205" s="133"/>
      <c r="T56205" s="133"/>
      <c r="X56205" s="131"/>
      <c r="Y56205" s="133"/>
      <c r="AJ56205" s="133"/>
      <c r="AO56205" s="135"/>
      <c r="AP56205" s="135"/>
      <c r="BJ56205" s="136"/>
    </row>
    <row r="56206" spans="5:62" ht="14.25" customHeight="1" x14ac:dyDescent="0.25">
      <c r="E56206" s="113"/>
      <c r="H56206" s="133"/>
      <c r="T56206" s="133"/>
      <c r="X56206" s="131"/>
      <c r="Y56206" s="133"/>
      <c r="AJ56206" s="133"/>
      <c r="AO56206" s="135"/>
      <c r="AP56206" s="135"/>
      <c r="BJ56206" s="136"/>
    </row>
    <row r="56207" spans="5:62" ht="14.25" customHeight="1" x14ac:dyDescent="0.25">
      <c r="E56207" s="113"/>
      <c r="H56207" s="133"/>
      <c r="T56207" s="133"/>
      <c r="X56207" s="131"/>
      <c r="Y56207" s="133"/>
      <c r="AJ56207" s="133"/>
      <c r="AO56207" s="135"/>
      <c r="AP56207" s="135"/>
      <c r="BJ56207" s="136"/>
    </row>
    <row r="56208" spans="5:62" ht="14.25" customHeight="1" x14ac:dyDescent="0.25">
      <c r="E56208" s="113"/>
      <c r="H56208" s="133"/>
      <c r="T56208" s="133"/>
      <c r="X56208" s="131"/>
      <c r="Y56208" s="133"/>
      <c r="AJ56208" s="133"/>
      <c r="AO56208" s="135"/>
      <c r="AP56208" s="135"/>
      <c r="BJ56208" s="136"/>
    </row>
    <row r="56209" spans="5:62" ht="14.25" customHeight="1" x14ac:dyDescent="0.25">
      <c r="E56209" s="113"/>
      <c r="H56209" s="133"/>
      <c r="T56209" s="133"/>
      <c r="X56209" s="131"/>
      <c r="Y56209" s="133"/>
      <c r="AJ56209" s="133"/>
      <c r="AO56209" s="135"/>
      <c r="AP56209" s="135"/>
      <c r="BJ56209" s="136"/>
    </row>
    <row r="56210" spans="5:62" ht="14.25" customHeight="1" x14ac:dyDescent="0.25">
      <c r="E56210" s="113"/>
      <c r="H56210" s="133"/>
      <c r="T56210" s="133"/>
      <c r="X56210" s="131"/>
      <c r="Y56210" s="133"/>
      <c r="AJ56210" s="133"/>
      <c r="AO56210" s="135"/>
      <c r="AP56210" s="135"/>
      <c r="BJ56210" s="136"/>
    </row>
    <row r="56211" spans="5:62" ht="14.25" customHeight="1" x14ac:dyDescent="0.25">
      <c r="E56211" s="113"/>
      <c r="H56211" s="133"/>
      <c r="T56211" s="133"/>
      <c r="X56211" s="131"/>
      <c r="Y56211" s="133"/>
      <c r="AJ56211" s="133"/>
      <c r="AO56211" s="135"/>
      <c r="AP56211" s="135"/>
      <c r="BJ56211" s="136"/>
    </row>
    <row r="56212" spans="5:62" ht="14.25" customHeight="1" x14ac:dyDescent="0.25">
      <c r="E56212" s="113"/>
      <c r="H56212" s="133"/>
      <c r="T56212" s="133"/>
      <c r="X56212" s="131"/>
      <c r="Y56212" s="133"/>
      <c r="AJ56212" s="133"/>
      <c r="AO56212" s="135"/>
      <c r="AP56212" s="135"/>
      <c r="BJ56212" s="136"/>
    </row>
    <row r="56213" spans="5:62" ht="14.25" customHeight="1" x14ac:dyDescent="0.25">
      <c r="E56213" s="113"/>
      <c r="H56213" s="133"/>
      <c r="T56213" s="133"/>
      <c r="X56213" s="131"/>
      <c r="Y56213" s="133"/>
      <c r="AJ56213" s="133"/>
      <c r="AO56213" s="135"/>
      <c r="AP56213" s="135"/>
      <c r="BJ56213" s="136"/>
    </row>
    <row r="56214" spans="5:62" ht="14.25" customHeight="1" x14ac:dyDescent="0.25">
      <c r="E56214" s="113"/>
      <c r="H56214" s="133"/>
      <c r="T56214" s="133"/>
      <c r="X56214" s="131"/>
      <c r="Y56214" s="133"/>
      <c r="AJ56214" s="133"/>
      <c r="AO56214" s="135"/>
      <c r="AP56214" s="135"/>
      <c r="BJ56214" s="136"/>
    </row>
    <row r="56215" spans="5:62" ht="14.25" customHeight="1" x14ac:dyDescent="0.25">
      <c r="E56215" s="113"/>
      <c r="H56215" s="133"/>
      <c r="T56215" s="133"/>
      <c r="X56215" s="131"/>
      <c r="Y56215" s="133"/>
      <c r="AJ56215" s="133"/>
      <c r="AO56215" s="135"/>
      <c r="AP56215" s="135"/>
      <c r="BJ56215" s="136"/>
    </row>
    <row r="56216" spans="5:62" ht="14.25" customHeight="1" x14ac:dyDescent="0.25">
      <c r="E56216" s="113"/>
      <c r="H56216" s="133"/>
      <c r="T56216" s="133"/>
      <c r="X56216" s="131"/>
      <c r="Y56216" s="133"/>
      <c r="AJ56216" s="133"/>
      <c r="AO56216" s="135"/>
      <c r="AP56216" s="135"/>
      <c r="BJ56216" s="136"/>
    </row>
    <row r="56217" spans="5:62" ht="14.25" customHeight="1" x14ac:dyDescent="0.25">
      <c r="E56217" s="113"/>
      <c r="H56217" s="133"/>
      <c r="T56217" s="133"/>
      <c r="X56217" s="131"/>
      <c r="Y56217" s="133"/>
      <c r="AJ56217" s="133"/>
      <c r="AO56217" s="135"/>
      <c r="AP56217" s="135"/>
      <c r="BJ56217" s="136"/>
    </row>
    <row r="56218" spans="5:62" ht="14.25" customHeight="1" x14ac:dyDescent="0.25">
      <c r="E56218" s="113"/>
      <c r="H56218" s="133"/>
      <c r="T56218" s="133"/>
      <c r="X56218" s="131"/>
      <c r="Y56218" s="133"/>
      <c r="AJ56218" s="133"/>
      <c r="AO56218" s="135"/>
      <c r="AP56218" s="135"/>
      <c r="BJ56218" s="136"/>
    </row>
    <row r="56219" spans="5:62" ht="14.25" customHeight="1" x14ac:dyDescent="0.25">
      <c r="E56219" s="113"/>
      <c r="H56219" s="133"/>
      <c r="T56219" s="133"/>
      <c r="X56219" s="131"/>
      <c r="Y56219" s="133"/>
      <c r="AJ56219" s="133"/>
      <c r="AO56219" s="135"/>
      <c r="AP56219" s="135"/>
      <c r="BJ56219" s="136"/>
    </row>
    <row r="56220" spans="5:62" ht="14.25" customHeight="1" x14ac:dyDescent="0.25">
      <c r="E56220" s="113"/>
      <c r="H56220" s="133"/>
      <c r="T56220" s="133"/>
      <c r="X56220" s="131"/>
      <c r="Y56220" s="133"/>
      <c r="AJ56220" s="133"/>
      <c r="AO56220" s="135"/>
      <c r="AP56220" s="135"/>
      <c r="BJ56220" s="136"/>
    </row>
    <row r="56221" spans="5:62" ht="14.25" customHeight="1" x14ac:dyDescent="0.25">
      <c r="E56221" s="113"/>
      <c r="H56221" s="133"/>
      <c r="T56221" s="133"/>
      <c r="X56221" s="131"/>
      <c r="Y56221" s="133"/>
      <c r="AJ56221" s="133"/>
      <c r="AO56221" s="135"/>
      <c r="AP56221" s="135"/>
      <c r="BJ56221" s="136"/>
    </row>
    <row r="56222" spans="5:62" ht="14.25" customHeight="1" x14ac:dyDescent="0.25">
      <c r="E56222" s="113"/>
      <c r="H56222" s="133"/>
      <c r="T56222" s="133"/>
      <c r="X56222" s="131"/>
      <c r="Y56222" s="133"/>
      <c r="AJ56222" s="133"/>
      <c r="AO56222" s="135"/>
      <c r="AP56222" s="135"/>
      <c r="BJ56222" s="136"/>
    </row>
    <row r="56223" spans="5:62" ht="14.25" customHeight="1" x14ac:dyDescent="0.25">
      <c r="E56223" s="113"/>
      <c r="H56223" s="133"/>
      <c r="T56223" s="133"/>
      <c r="X56223" s="131"/>
      <c r="Y56223" s="133"/>
      <c r="AJ56223" s="133"/>
      <c r="AO56223" s="135"/>
      <c r="AP56223" s="135"/>
      <c r="BJ56223" s="136"/>
    </row>
    <row r="56224" spans="5:62" ht="14.25" customHeight="1" x14ac:dyDescent="0.25">
      <c r="E56224" s="113"/>
      <c r="H56224" s="133"/>
      <c r="T56224" s="133"/>
      <c r="X56224" s="131"/>
      <c r="Y56224" s="133"/>
      <c r="AJ56224" s="133"/>
      <c r="AO56224" s="135"/>
      <c r="AP56224" s="135"/>
      <c r="BJ56224" s="136"/>
    </row>
    <row r="56225" spans="5:62" ht="14.25" customHeight="1" x14ac:dyDescent="0.25">
      <c r="E56225" s="113"/>
      <c r="H56225" s="133"/>
      <c r="T56225" s="133"/>
      <c r="X56225" s="131"/>
      <c r="Y56225" s="133"/>
      <c r="AJ56225" s="133"/>
      <c r="AO56225" s="135"/>
      <c r="AP56225" s="135"/>
      <c r="BJ56225" s="136"/>
    </row>
    <row r="56226" spans="5:62" ht="14.25" customHeight="1" x14ac:dyDescent="0.25">
      <c r="E56226" s="113"/>
      <c r="H56226" s="133"/>
      <c r="T56226" s="133"/>
      <c r="X56226" s="131"/>
      <c r="Y56226" s="133"/>
      <c r="AJ56226" s="133"/>
      <c r="AO56226" s="135"/>
      <c r="AP56226" s="135"/>
      <c r="BJ56226" s="136"/>
    </row>
    <row r="56227" spans="5:62" ht="14.25" customHeight="1" x14ac:dyDescent="0.25">
      <c r="E56227" s="113"/>
      <c r="H56227" s="133"/>
      <c r="T56227" s="133"/>
      <c r="X56227" s="131"/>
      <c r="Y56227" s="133"/>
      <c r="AJ56227" s="133"/>
      <c r="AO56227" s="135"/>
      <c r="AP56227" s="135"/>
      <c r="BJ56227" s="136"/>
    </row>
    <row r="56228" spans="5:62" ht="14.25" customHeight="1" x14ac:dyDescent="0.25">
      <c r="E56228" s="113"/>
      <c r="H56228" s="133"/>
      <c r="T56228" s="133"/>
      <c r="X56228" s="131"/>
      <c r="Y56228" s="133"/>
      <c r="AJ56228" s="133"/>
      <c r="AO56228" s="135"/>
      <c r="AP56228" s="135"/>
      <c r="BJ56228" s="136"/>
    </row>
    <row r="56229" spans="5:62" ht="14.25" customHeight="1" x14ac:dyDescent="0.25">
      <c r="E56229" s="113"/>
      <c r="H56229" s="133"/>
      <c r="T56229" s="133"/>
      <c r="X56229" s="131"/>
      <c r="Y56229" s="133"/>
      <c r="AJ56229" s="133"/>
      <c r="AO56229" s="135"/>
      <c r="AP56229" s="135"/>
      <c r="BJ56229" s="136"/>
    </row>
    <row r="56230" spans="5:62" ht="14.25" customHeight="1" x14ac:dyDescent="0.25">
      <c r="E56230" s="113"/>
      <c r="H56230" s="133"/>
      <c r="T56230" s="133"/>
      <c r="X56230" s="131"/>
      <c r="Y56230" s="133"/>
      <c r="AJ56230" s="133"/>
      <c r="AO56230" s="135"/>
      <c r="AP56230" s="135"/>
      <c r="BJ56230" s="136"/>
    </row>
    <row r="56231" spans="5:62" ht="14.25" customHeight="1" x14ac:dyDescent="0.25">
      <c r="E56231" s="113"/>
      <c r="H56231" s="133"/>
      <c r="T56231" s="133"/>
      <c r="X56231" s="131"/>
      <c r="Y56231" s="133"/>
      <c r="AJ56231" s="133"/>
      <c r="AO56231" s="135"/>
      <c r="AP56231" s="135"/>
      <c r="BJ56231" s="136"/>
    </row>
    <row r="56232" spans="5:62" ht="14.25" customHeight="1" x14ac:dyDescent="0.25">
      <c r="E56232" s="113"/>
      <c r="H56232" s="133"/>
      <c r="T56232" s="133"/>
      <c r="X56232" s="131"/>
      <c r="Y56232" s="133"/>
      <c r="AJ56232" s="133"/>
      <c r="AO56232" s="135"/>
      <c r="AP56232" s="135"/>
      <c r="BJ56232" s="136"/>
    </row>
    <row r="56233" spans="5:62" ht="14.25" customHeight="1" x14ac:dyDescent="0.25">
      <c r="E56233" s="113"/>
      <c r="H56233" s="133"/>
      <c r="T56233" s="133"/>
      <c r="X56233" s="131"/>
      <c r="Y56233" s="133"/>
      <c r="AJ56233" s="133"/>
      <c r="AO56233" s="135"/>
      <c r="AP56233" s="135"/>
      <c r="BJ56233" s="136"/>
    </row>
    <row r="56234" spans="5:62" ht="14.25" customHeight="1" x14ac:dyDescent="0.25">
      <c r="E56234" s="113"/>
      <c r="H56234" s="133"/>
      <c r="T56234" s="133"/>
      <c r="X56234" s="131"/>
      <c r="Y56234" s="133"/>
      <c r="AJ56234" s="133"/>
      <c r="AO56234" s="135"/>
      <c r="AP56234" s="135"/>
      <c r="BJ56234" s="136"/>
    </row>
    <row r="56235" spans="5:62" ht="14.25" customHeight="1" x14ac:dyDescent="0.25">
      <c r="E56235" s="113"/>
      <c r="H56235" s="133"/>
      <c r="T56235" s="133"/>
      <c r="X56235" s="131"/>
      <c r="Y56235" s="133"/>
      <c r="AJ56235" s="133"/>
      <c r="AO56235" s="135"/>
      <c r="AP56235" s="135"/>
      <c r="BJ56235" s="136"/>
    </row>
    <row r="56236" spans="5:62" ht="14.25" customHeight="1" x14ac:dyDescent="0.25">
      <c r="E56236" s="113"/>
      <c r="H56236" s="133"/>
      <c r="T56236" s="133"/>
      <c r="X56236" s="131"/>
      <c r="Y56236" s="133"/>
      <c r="AJ56236" s="133"/>
      <c r="AO56236" s="135"/>
      <c r="AP56236" s="135"/>
      <c r="BJ56236" s="136"/>
    </row>
    <row r="56237" spans="5:62" ht="14.25" customHeight="1" x14ac:dyDescent="0.25">
      <c r="E56237" s="113"/>
      <c r="H56237" s="133"/>
      <c r="T56237" s="133"/>
      <c r="X56237" s="131"/>
      <c r="Y56237" s="133"/>
      <c r="AJ56237" s="133"/>
      <c r="AO56237" s="135"/>
      <c r="AP56237" s="135"/>
      <c r="BJ56237" s="136"/>
    </row>
    <row r="56238" spans="5:62" ht="14.25" customHeight="1" x14ac:dyDescent="0.25">
      <c r="E56238" s="113"/>
      <c r="H56238" s="133"/>
      <c r="T56238" s="133"/>
      <c r="X56238" s="131"/>
      <c r="Y56238" s="133"/>
      <c r="AJ56238" s="133"/>
      <c r="AO56238" s="135"/>
      <c r="AP56238" s="135"/>
      <c r="BJ56238" s="136"/>
    </row>
    <row r="56239" spans="5:62" ht="14.25" customHeight="1" x14ac:dyDescent="0.25">
      <c r="E56239" s="113"/>
      <c r="H56239" s="133"/>
      <c r="T56239" s="133"/>
      <c r="X56239" s="131"/>
      <c r="Y56239" s="133"/>
      <c r="AJ56239" s="133"/>
      <c r="AO56239" s="135"/>
      <c r="AP56239" s="135"/>
      <c r="BJ56239" s="136"/>
    </row>
    <row r="56240" spans="5:62" ht="14.25" customHeight="1" x14ac:dyDescent="0.25">
      <c r="E56240" s="113"/>
      <c r="H56240" s="133"/>
      <c r="T56240" s="133"/>
      <c r="X56240" s="131"/>
      <c r="Y56240" s="133"/>
      <c r="AJ56240" s="133"/>
      <c r="AO56240" s="135"/>
      <c r="AP56240" s="135"/>
      <c r="BJ56240" s="136"/>
    </row>
    <row r="56241" spans="5:62" ht="14.25" customHeight="1" x14ac:dyDescent="0.25">
      <c r="E56241" s="113"/>
      <c r="H56241" s="133"/>
      <c r="T56241" s="133"/>
      <c r="X56241" s="131"/>
      <c r="Y56241" s="133"/>
      <c r="AJ56241" s="133"/>
      <c r="AO56241" s="135"/>
      <c r="AP56241" s="135"/>
      <c r="BJ56241" s="136"/>
    </row>
    <row r="56242" spans="5:62" ht="14.25" customHeight="1" x14ac:dyDescent="0.25">
      <c r="E56242" s="113"/>
      <c r="H56242" s="133"/>
      <c r="T56242" s="133"/>
      <c r="X56242" s="131"/>
      <c r="Y56242" s="133"/>
      <c r="AJ56242" s="133"/>
      <c r="AO56242" s="135"/>
      <c r="AP56242" s="135"/>
      <c r="BJ56242" s="136"/>
    </row>
    <row r="56243" spans="5:62" ht="14.25" customHeight="1" x14ac:dyDescent="0.25">
      <c r="E56243" s="113"/>
      <c r="H56243" s="133"/>
      <c r="T56243" s="133"/>
      <c r="X56243" s="131"/>
      <c r="Y56243" s="133"/>
      <c r="AJ56243" s="133"/>
      <c r="AO56243" s="135"/>
      <c r="AP56243" s="135"/>
      <c r="BJ56243" s="136"/>
    </row>
    <row r="56244" spans="5:62" ht="14.25" customHeight="1" x14ac:dyDescent="0.25">
      <c r="E56244" s="113"/>
      <c r="H56244" s="133"/>
      <c r="T56244" s="133"/>
      <c r="X56244" s="131"/>
      <c r="Y56244" s="133"/>
      <c r="AJ56244" s="133"/>
      <c r="AO56244" s="135"/>
      <c r="AP56244" s="135"/>
      <c r="BJ56244" s="136"/>
    </row>
    <row r="56245" spans="5:62" ht="14.25" customHeight="1" x14ac:dyDescent="0.25">
      <c r="E56245" s="113"/>
      <c r="H56245" s="133"/>
      <c r="T56245" s="133"/>
      <c r="X56245" s="131"/>
      <c r="Y56245" s="133"/>
      <c r="AJ56245" s="133"/>
      <c r="AO56245" s="135"/>
      <c r="AP56245" s="135"/>
      <c r="BJ56245" s="136"/>
    </row>
    <row r="56246" spans="5:62" ht="14.25" customHeight="1" x14ac:dyDescent="0.25">
      <c r="E56246" s="113"/>
      <c r="H56246" s="133"/>
      <c r="T56246" s="133"/>
      <c r="X56246" s="131"/>
      <c r="Y56246" s="133"/>
      <c r="AJ56246" s="133"/>
      <c r="AO56246" s="135"/>
      <c r="AP56246" s="135"/>
      <c r="BJ56246" s="136"/>
    </row>
    <row r="56247" spans="5:62" ht="14.25" customHeight="1" x14ac:dyDescent="0.25">
      <c r="E56247" s="113"/>
      <c r="H56247" s="133"/>
      <c r="T56247" s="133"/>
      <c r="X56247" s="131"/>
      <c r="Y56247" s="133"/>
      <c r="AJ56247" s="133"/>
      <c r="AO56247" s="135"/>
      <c r="AP56247" s="135"/>
      <c r="BJ56247" s="136"/>
    </row>
    <row r="56248" spans="5:62" ht="14.25" customHeight="1" x14ac:dyDescent="0.25">
      <c r="E56248" s="113"/>
      <c r="H56248" s="133"/>
      <c r="T56248" s="133"/>
      <c r="X56248" s="131"/>
      <c r="Y56248" s="133"/>
      <c r="AJ56248" s="133"/>
      <c r="AO56248" s="135"/>
      <c r="AP56248" s="135"/>
      <c r="BJ56248" s="136"/>
    </row>
    <row r="56249" spans="5:62" ht="14.25" customHeight="1" x14ac:dyDescent="0.25">
      <c r="E56249" s="113"/>
      <c r="H56249" s="133"/>
      <c r="T56249" s="133"/>
      <c r="X56249" s="131"/>
      <c r="Y56249" s="133"/>
      <c r="AJ56249" s="133"/>
      <c r="AO56249" s="135"/>
      <c r="AP56249" s="135"/>
      <c r="BJ56249" s="136"/>
    </row>
    <row r="56250" spans="5:62" ht="14.25" customHeight="1" x14ac:dyDescent="0.25">
      <c r="E56250" s="113"/>
      <c r="H56250" s="133"/>
      <c r="T56250" s="133"/>
      <c r="X56250" s="131"/>
      <c r="Y56250" s="133"/>
      <c r="AJ56250" s="133"/>
      <c r="AO56250" s="135"/>
      <c r="AP56250" s="135"/>
      <c r="BJ56250" s="136"/>
    </row>
    <row r="56251" spans="5:62" ht="14.25" customHeight="1" x14ac:dyDescent="0.25">
      <c r="E56251" s="113"/>
      <c r="H56251" s="133"/>
      <c r="T56251" s="133"/>
      <c r="X56251" s="131"/>
      <c r="Y56251" s="133"/>
      <c r="AJ56251" s="133"/>
      <c r="AO56251" s="135"/>
      <c r="AP56251" s="135"/>
      <c r="BJ56251" s="136"/>
    </row>
    <row r="56252" spans="5:62" ht="14.25" customHeight="1" x14ac:dyDescent="0.25">
      <c r="E56252" s="113"/>
      <c r="H56252" s="133"/>
      <c r="T56252" s="133"/>
      <c r="X56252" s="131"/>
      <c r="Y56252" s="133"/>
      <c r="AJ56252" s="133"/>
      <c r="AO56252" s="135"/>
      <c r="AP56252" s="135"/>
      <c r="BJ56252" s="136"/>
    </row>
    <row r="56253" spans="5:62" ht="14.25" customHeight="1" x14ac:dyDescent="0.25">
      <c r="E56253" s="113"/>
      <c r="H56253" s="133"/>
      <c r="T56253" s="133"/>
      <c r="X56253" s="131"/>
      <c r="Y56253" s="133"/>
      <c r="AJ56253" s="133"/>
      <c r="AO56253" s="135"/>
      <c r="AP56253" s="135"/>
      <c r="BJ56253" s="136"/>
    </row>
    <row r="56254" spans="5:62" ht="14.25" customHeight="1" x14ac:dyDescent="0.25">
      <c r="E56254" s="113"/>
      <c r="H56254" s="133"/>
      <c r="T56254" s="133"/>
      <c r="X56254" s="131"/>
      <c r="Y56254" s="133"/>
      <c r="AJ56254" s="133"/>
      <c r="AO56254" s="135"/>
      <c r="AP56254" s="135"/>
      <c r="BJ56254" s="136"/>
    </row>
    <row r="56255" spans="5:62" ht="14.25" customHeight="1" x14ac:dyDescent="0.25">
      <c r="E56255" s="113"/>
      <c r="H56255" s="133"/>
      <c r="T56255" s="133"/>
      <c r="X56255" s="131"/>
      <c r="Y56255" s="133"/>
      <c r="AJ56255" s="133"/>
      <c r="AO56255" s="135"/>
      <c r="AP56255" s="135"/>
      <c r="BJ56255" s="136"/>
    </row>
    <row r="56256" spans="5:62" ht="14.25" customHeight="1" x14ac:dyDescent="0.25">
      <c r="E56256" s="113"/>
      <c r="H56256" s="133"/>
      <c r="T56256" s="133"/>
      <c r="X56256" s="131"/>
      <c r="Y56256" s="133"/>
      <c r="AJ56256" s="133"/>
      <c r="AO56256" s="135"/>
      <c r="AP56256" s="135"/>
      <c r="BJ56256" s="136"/>
    </row>
    <row r="56257" spans="5:62" ht="14.25" customHeight="1" x14ac:dyDescent="0.25">
      <c r="E56257" s="113"/>
      <c r="H56257" s="133"/>
      <c r="T56257" s="133"/>
      <c r="X56257" s="131"/>
      <c r="Y56257" s="133"/>
      <c r="AJ56257" s="133"/>
      <c r="AO56257" s="135"/>
      <c r="AP56257" s="135"/>
      <c r="BJ56257" s="136"/>
    </row>
    <row r="56258" spans="5:62" ht="14.25" customHeight="1" x14ac:dyDescent="0.25">
      <c r="E56258" s="113"/>
      <c r="H56258" s="133"/>
      <c r="T56258" s="133"/>
      <c r="X56258" s="131"/>
      <c r="Y56258" s="133"/>
      <c r="AJ56258" s="133"/>
      <c r="AO56258" s="135"/>
      <c r="AP56258" s="135"/>
      <c r="BJ56258" s="136"/>
    </row>
    <row r="56259" spans="5:62" ht="14.25" customHeight="1" x14ac:dyDescent="0.25">
      <c r="E56259" s="113"/>
      <c r="H56259" s="133"/>
      <c r="T56259" s="133"/>
      <c r="X56259" s="131"/>
      <c r="Y56259" s="133"/>
      <c r="AJ56259" s="133"/>
      <c r="AO56259" s="135"/>
      <c r="AP56259" s="135"/>
      <c r="BJ56259" s="136"/>
    </row>
    <row r="56260" spans="5:62" ht="14.25" customHeight="1" x14ac:dyDescent="0.25">
      <c r="E56260" s="113"/>
      <c r="H56260" s="133"/>
      <c r="T56260" s="133"/>
      <c r="X56260" s="131"/>
      <c r="Y56260" s="133"/>
      <c r="AJ56260" s="133"/>
      <c r="AO56260" s="135"/>
      <c r="AP56260" s="135"/>
      <c r="BJ56260" s="136"/>
    </row>
    <row r="56261" spans="5:62" ht="14.25" customHeight="1" x14ac:dyDescent="0.25">
      <c r="E56261" s="113"/>
      <c r="H56261" s="133"/>
      <c r="T56261" s="133"/>
      <c r="X56261" s="131"/>
      <c r="Y56261" s="133"/>
      <c r="AJ56261" s="133"/>
      <c r="AO56261" s="135"/>
      <c r="AP56261" s="135"/>
      <c r="BJ56261" s="136"/>
    </row>
    <row r="56262" spans="5:62" ht="14.25" customHeight="1" x14ac:dyDescent="0.25">
      <c r="E56262" s="113"/>
      <c r="H56262" s="133"/>
      <c r="T56262" s="133"/>
      <c r="X56262" s="131"/>
      <c r="Y56262" s="133"/>
      <c r="AJ56262" s="133"/>
      <c r="AO56262" s="135"/>
      <c r="AP56262" s="135"/>
      <c r="BJ56262" s="136"/>
    </row>
    <row r="56263" spans="5:62" ht="14.25" customHeight="1" x14ac:dyDescent="0.25">
      <c r="E56263" s="113"/>
      <c r="H56263" s="133"/>
      <c r="T56263" s="133"/>
      <c r="X56263" s="131"/>
      <c r="Y56263" s="133"/>
      <c r="AJ56263" s="133"/>
      <c r="AO56263" s="135"/>
      <c r="AP56263" s="135"/>
      <c r="BJ56263" s="136"/>
    </row>
    <row r="56264" spans="5:62" ht="14.25" customHeight="1" x14ac:dyDescent="0.25">
      <c r="E56264" s="113"/>
      <c r="H56264" s="133"/>
      <c r="T56264" s="133"/>
      <c r="X56264" s="131"/>
      <c r="Y56264" s="133"/>
      <c r="AJ56264" s="133"/>
      <c r="AO56264" s="135"/>
      <c r="AP56264" s="135"/>
      <c r="BJ56264" s="136"/>
    </row>
    <row r="56265" spans="5:62" ht="14.25" customHeight="1" x14ac:dyDescent="0.25">
      <c r="E56265" s="113"/>
      <c r="H56265" s="133"/>
      <c r="T56265" s="133"/>
      <c r="X56265" s="131"/>
      <c r="Y56265" s="133"/>
      <c r="AJ56265" s="133"/>
      <c r="AO56265" s="135"/>
      <c r="AP56265" s="135"/>
      <c r="BJ56265" s="136"/>
    </row>
    <row r="56266" spans="5:62" ht="14.25" customHeight="1" x14ac:dyDescent="0.25">
      <c r="E56266" s="113"/>
      <c r="H56266" s="133"/>
      <c r="T56266" s="133"/>
      <c r="X56266" s="131"/>
      <c r="Y56266" s="133"/>
      <c r="AJ56266" s="133"/>
      <c r="AO56266" s="135"/>
      <c r="AP56266" s="135"/>
      <c r="BJ56266" s="136"/>
    </row>
    <row r="56267" spans="5:62" ht="14.25" customHeight="1" x14ac:dyDescent="0.25">
      <c r="E56267" s="113"/>
      <c r="H56267" s="133"/>
      <c r="T56267" s="133"/>
      <c r="X56267" s="131"/>
      <c r="Y56267" s="133"/>
      <c r="AJ56267" s="133"/>
      <c r="AO56267" s="135"/>
      <c r="AP56267" s="135"/>
      <c r="BJ56267" s="136"/>
    </row>
    <row r="56268" spans="5:62" ht="14.25" customHeight="1" x14ac:dyDescent="0.25">
      <c r="E56268" s="113"/>
      <c r="H56268" s="133"/>
      <c r="T56268" s="133"/>
      <c r="X56268" s="131"/>
      <c r="Y56268" s="133"/>
      <c r="AJ56268" s="133"/>
      <c r="AO56268" s="135"/>
      <c r="AP56268" s="135"/>
      <c r="BJ56268" s="136"/>
    </row>
    <row r="56269" spans="5:62" ht="14.25" customHeight="1" x14ac:dyDescent="0.25">
      <c r="E56269" s="113"/>
      <c r="H56269" s="133"/>
      <c r="T56269" s="133"/>
      <c r="X56269" s="131"/>
      <c r="Y56269" s="133"/>
      <c r="AJ56269" s="133"/>
      <c r="AO56269" s="135"/>
      <c r="AP56269" s="135"/>
      <c r="BJ56269" s="136"/>
    </row>
    <row r="56270" spans="5:62" ht="14.25" customHeight="1" x14ac:dyDescent="0.25">
      <c r="E56270" s="113"/>
      <c r="H56270" s="133"/>
      <c r="T56270" s="133"/>
      <c r="X56270" s="131"/>
      <c r="Y56270" s="133"/>
      <c r="AJ56270" s="133"/>
      <c r="AO56270" s="135"/>
      <c r="AP56270" s="135"/>
      <c r="BJ56270" s="136"/>
    </row>
    <row r="56271" spans="5:62" ht="14.25" customHeight="1" x14ac:dyDescent="0.25">
      <c r="E56271" s="113"/>
      <c r="H56271" s="133"/>
      <c r="T56271" s="133"/>
      <c r="X56271" s="131"/>
      <c r="Y56271" s="133"/>
      <c r="AJ56271" s="133"/>
      <c r="AO56271" s="135"/>
      <c r="AP56271" s="135"/>
      <c r="BJ56271" s="136"/>
    </row>
    <row r="56272" spans="5:62" ht="14.25" customHeight="1" x14ac:dyDescent="0.25">
      <c r="E56272" s="113"/>
      <c r="H56272" s="133"/>
      <c r="T56272" s="133"/>
      <c r="X56272" s="131"/>
      <c r="Y56272" s="133"/>
      <c r="AJ56272" s="133"/>
      <c r="AO56272" s="135"/>
      <c r="AP56272" s="135"/>
      <c r="BJ56272" s="136"/>
    </row>
    <row r="56273" spans="5:62" ht="14.25" customHeight="1" x14ac:dyDescent="0.25">
      <c r="E56273" s="113"/>
      <c r="H56273" s="133"/>
      <c r="T56273" s="133"/>
      <c r="X56273" s="131"/>
      <c r="Y56273" s="133"/>
      <c r="AJ56273" s="133"/>
      <c r="AO56273" s="135"/>
      <c r="AP56273" s="135"/>
      <c r="BJ56273" s="136"/>
    </row>
    <row r="56274" spans="5:62" ht="14.25" customHeight="1" x14ac:dyDescent="0.25">
      <c r="E56274" s="113"/>
      <c r="H56274" s="133"/>
      <c r="T56274" s="133"/>
      <c r="X56274" s="131"/>
      <c r="Y56274" s="133"/>
      <c r="AJ56274" s="133"/>
      <c r="AO56274" s="135"/>
      <c r="AP56274" s="135"/>
      <c r="BJ56274" s="136"/>
    </row>
    <row r="56275" spans="5:62" ht="14.25" customHeight="1" x14ac:dyDescent="0.25">
      <c r="E56275" s="113"/>
      <c r="H56275" s="133"/>
      <c r="T56275" s="133"/>
      <c r="X56275" s="131"/>
      <c r="Y56275" s="133"/>
      <c r="AJ56275" s="133"/>
      <c r="AO56275" s="135"/>
      <c r="AP56275" s="135"/>
      <c r="BJ56275" s="136"/>
    </row>
    <row r="56276" spans="5:62" ht="14.25" customHeight="1" x14ac:dyDescent="0.25">
      <c r="E56276" s="113"/>
      <c r="H56276" s="133"/>
      <c r="T56276" s="133"/>
      <c r="X56276" s="131"/>
      <c r="Y56276" s="133"/>
      <c r="AJ56276" s="133"/>
      <c r="AO56276" s="135"/>
      <c r="AP56276" s="135"/>
      <c r="BJ56276" s="136"/>
    </row>
    <row r="56277" spans="5:62" ht="14.25" customHeight="1" x14ac:dyDescent="0.25">
      <c r="E56277" s="113"/>
      <c r="H56277" s="133"/>
      <c r="T56277" s="133"/>
      <c r="X56277" s="131"/>
      <c r="Y56277" s="133"/>
      <c r="AJ56277" s="133"/>
      <c r="AO56277" s="135"/>
      <c r="AP56277" s="135"/>
      <c r="BJ56277" s="136"/>
    </row>
    <row r="56278" spans="5:62" ht="14.25" customHeight="1" x14ac:dyDescent="0.25">
      <c r="E56278" s="113"/>
      <c r="H56278" s="133"/>
      <c r="T56278" s="133"/>
      <c r="X56278" s="131"/>
      <c r="Y56278" s="133"/>
      <c r="AJ56278" s="133"/>
      <c r="AO56278" s="135"/>
      <c r="AP56278" s="135"/>
      <c r="BJ56278" s="136"/>
    </row>
    <row r="56279" spans="5:62" ht="14.25" customHeight="1" x14ac:dyDescent="0.25">
      <c r="E56279" s="113"/>
      <c r="H56279" s="133"/>
      <c r="T56279" s="133"/>
      <c r="X56279" s="131"/>
      <c r="Y56279" s="133"/>
      <c r="AJ56279" s="133"/>
      <c r="AO56279" s="135"/>
      <c r="AP56279" s="135"/>
      <c r="BJ56279" s="136"/>
    </row>
    <row r="56280" spans="5:62" ht="14.25" customHeight="1" x14ac:dyDescent="0.25">
      <c r="E56280" s="113"/>
      <c r="H56280" s="133"/>
      <c r="T56280" s="133"/>
      <c r="X56280" s="131"/>
      <c r="Y56280" s="133"/>
      <c r="AJ56280" s="133"/>
      <c r="AO56280" s="135"/>
      <c r="AP56280" s="135"/>
      <c r="BJ56280" s="136"/>
    </row>
    <row r="56281" spans="5:62" ht="14.25" customHeight="1" x14ac:dyDescent="0.25">
      <c r="E56281" s="113"/>
      <c r="H56281" s="133"/>
      <c r="T56281" s="133"/>
      <c r="X56281" s="131"/>
      <c r="Y56281" s="133"/>
      <c r="AJ56281" s="133"/>
      <c r="AO56281" s="135"/>
      <c r="AP56281" s="135"/>
      <c r="BJ56281" s="136"/>
    </row>
    <row r="56282" spans="5:62" ht="14.25" customHeight="1" x14ac:dyDescent="0.25">
      <c r="E56282" s="113"/>
      <c r="H56282" s="133"/>
      <c r="T56282" s="133"/>
      <c r="X56282" s="131"/>
      <c r="Y56282" s="133"/>
      <c r="AJ56282" s="133"/>
      <c r="AO56282" s="135"/>
      <c r="AP56282" s="135"/>
      <c r="BJ56282" s="136"/>
    </row>
    <row r="56283" spans="5:62" ht="14.25" customHeight="1" x14ac:dyDescent="0.25">
      <c r="E56283" s="113"/>
      <c r="H56283" s="133"/>
      <c r="T56283" s="133"/>
      <c r="X56283" s="131"/>
      <c r="Y56283" s="133"/>
      <c r="AJ56283" s="133"/>
      <c r="AO56283" s="135"/>
      <c r="AP56283" s="135"/>
      <c r="BJ56283" s="136"/>
    </row>
    <row r="56284" spans="5:62" ht="14.25" customHeight="1" x14ac:dyDescent="0.25">
      <c r="E56284" s="113"/>
      <c r="H56284" s="133"/>
      <c r="T56284" s="133"/>
      <c r="X56284" s="131"/>
      <c r="Y56284" s="133"/>
      <c r="AJ56284" s="133"/>
      <c r="AO56284" s="135"/>
      <c r="AP56284" s="135"/>
      <c r="BJ56284" s="136"/>
    </row>
    <row r="56285" spans="5:62" ht="14.25" customHeight="1" x14ac:dyDescent="0.25">
      <c r="E56285" s="113"/>
      <c r="H56285" s="133"/>
      <c r="T56285" s="133"/>
      <c r="X56285" s="131"/>
      <c r="Y56285" s="133"/>
      <c r="AJ56285" s="133"/>
      <c r="AO56285" s="135"/>
      <c r="AP56285" s="135"/>
      <c r="BJ56285" s="136"/>
    </row>
    <row r="56286" spans="5:62" ht="14.25" customHeight="1" x14ac:dyDescent="0.25">
      <c r="E56286" s="113"/>
      <c r="H56286" s="133"/>
      <c r="T56286" s="133"/>
      <c r="X56286" s="131"/>
      <c r="Y56286" s="133"/>
      <c r="AJ56286" s="133"/>
      <c r="AO56286" s="135"/>
      <c r="AP56286" s="135"/>
      <c r="BJ56286" s="136"/>
    </row>
    <row r="56287" spans="5:62" ht="14.25" customHeight="1" x14ac:dyDescent="0.25">
      <c r="E56287" s="113"/>
      <c r="H56287" s="133"/>
      <c r="T56287" s="133"/>
      <c r="X56287" s="131"/>
      <c r="Y56287" s="133"/>
      <c r="AJ56287" s="133"/>
      <c r="AO56287" s="135"/>
      <c r="AP56287" s="135"/>
      <c r="BJ56287" s="136"/>
    </row>
    <row r="56288" spans="5:62" ht="14.25" customHeight="1" x14ac:dyDescent="0.25">
      <c r="E56288" s="113"/>
      <c r="H56288" s="133"/>
      <c r="T56288" s="133"/>
      <c r="X56288" s="131"/>
      <c r="Y56288" s="133"/>
      <c r="AJ56288" s="133"/>
      <c r="AO56288" s="135"/>
      <c r="AP56288" s="135"/>
      <c r="BJ56288" s="136"/>
    </row>
    <row r="56289" spans="5:62" ht="14.25" customHeight="1" x14ac:dyDescent="0.25">
      <c r="E56289" s="113"/>
      <c r="H56289" s="133"/>
      <c r="T56289" s="133"/>
      <c r="X56289" s="131"/>
      <c r="Y56289" s="133"/>
      <c r="AJ56289" s="133"/>
      <c r="AO56289" s="135"/>
      <c r="AP56289" s="135"/>
      <c r="BJ56289" s="136"/>
    </row>
    <row r="56290" spans="5:62" ht="14.25" customHeight="1" x14ac:dyDescent="0.25">
      <c r="E56290" s="113"/>
      <c r="H56290" s="133"/>
      <c r="T56290" s="133"/>
      <c r="X56290" s="131"/>
      <c r="Y56290" s="133"/>
      <c r="AJ56290" s="133"/>
      <c r="AO56290" s="135"/>
      <c r="AP56290" s="135"/>
      <c r="BJ56290" s="136"/>
    </row>
    <row r="56291" spans="5:62" ht="14.25" customHeight="1" x14ac:dyDescent="0.25">
      <c r="E56291" s="113"/>
      <c r="H56291" s="133"/>
      <c r="T56291" s="133"/>
      <c r="X56291" s="131"/>
      <c r="Y56291" s="133"/>
      <c r="AJ56291" s="133"/>
      <c r="AO56291" s="135"/>
      <c r="AP56291" s="135"/>
      <c r="BJ56291" s="136"/>
    </row>
    <row r="56292" spans="5:62" ht="14.25" customHeight="1" x14ac:dyDescent="0.25">
      <c r="E56292" s="113"/>
      <c r="H56292" s="133"/>
      <c r="T56292" s="133"/>
      <c r="X56292" s="131"/>
      <c r="Y56292" s="133"/>
      <c r="AJ56292" s="133"/>
      <c r="AO56292" s="135"/>
      <c r="AP56292" s="135"/>
      <c r="BJ56292" s="136"/>
    </row>
    <row r="56293" spans="5:62" ht="14.25" customHeight="1" x14ac:dyDescent="0.25">
      <c r="E56293" s="113"/>
      <c r="H56293" s="133"/>
      <c r="T56293" s="133"/>
      <c r="X56293" s="131"/>
      <c r="Y56293" s="133"/>
      <c r="AJ56293" s="133"/>
      <c r="AO56293" s="135"/>
      <c r="AP56293" s="135"/>
      <c r="BJ56293" s="136"/>
    </row>
    <row r="56294" spans="5:62" ht="14.25" customHeight="1" x14ac:dyDescent="0.25">
      <c r="E56294" s="113"/>
      <c r="H56294" s="133"/>
      <c r="T56294" s="133"/>
      <c r="X56294" s="131"/>
      <c r="Y56294" s="133"/>
      <c r="AJ56294" s="133"/>
      <c r="AO56294" s="135"/>
      <c r="AP56294" s="135"/>
      <c r="BJ56294" s="136"/>
    </row>
    <row r="56295" spans="5:62" ht="14.25" customHeight="1" x14ac:dyDescent="0.25">
      <c r="E56295" s="113"/>
      <c r="H56295" s="133"/>
      <c r="T56295" s="133"/>
      <c r="X56295" s="131"/>
      <c r="Y56295" s="133"/>
      <c r="AJ56295" s="133"/>
      <c r="AO56295" s="135"/>
      <c r="AP56295" s="135"/>
      <c r="BJ56295" s="136"/>
    </row>
    <row r="56296" spans="5:62" ht="14.25" customHeight="1" x14ac:dyDescent="0.25">
      <c r="E56296" s="113"/>
      <c r="H56296" s="133"/>
      <c r="T56296" s="133"/>
      <c r="X56296" s="131"/>
      <c r="Y56296" s="133"/>
      <c r="AJ56296" s="133"/>
      <c r="AO56296" s="135"/>
      <c r="AP56296" s="135"/>
      <c r="BJ56296" s="136"/>
    </row>
    <row r="56297" spans="5:62" ht="14.25" customHeight="1" x14ac:dyDescent="0.25">
      <c r="E56297" s="113"/>
      <c r="H56297" s="133"/>
      <c r="T56297" s="133"/>
      <c r="X56297" s="131"/>
      <c r="Y56297" s="133"/>
      <c r="AJ56297" s="133"/>
      <c r="AO56297" s="135"/>
      <c r="AP56297" s="135"/>
      <c r="BJ56297" s="136"/>
    </row>
    <row r="56298" spans="5:62" ht="14.25" customHeight="1" x14ac:dyDescent="0.25">
      <c r="E56298" s="113"/>
      <c r="H56298" s="133"/>
      <c r="T56298" s="133"/>
      <c r="X56298" s="131"/>
      <c r="Y56298" s="133"/>
      <c r="AJ56298" s="133"/>
      <c r="AO56298" s="135"/>
      <c r="AP56298" s="135"/>
      <c r="BJ56298" s="136"/>
    </row>
    <row r="56299" spans="5:62" ht="14.25" customHeight="1" x14ac:dyDescent="0.25">
      <c r="E56299" s="113"/>
      <c r="H56299" s="133"/>
      <c r="T56299" s="133"/>
      <c r="X56299" s="131"/>
      <c r="Y56299" s="133"/>
      <c r="AJ56299" s="133"/>
      <c r="AO56299" s="135"/>
      <c r="AP56299" s="135"/>
      <c r="BJ56299" s="136"/>
    </row>
    <row r="56300" spans="5:62" ht="14.25" customHeight="1" x14ac:dyDescent="0.25">
      <c r="E56300" s="113"/>
      <c r="H56300" s="133"/>
      <c r="T56300" s="133"/>
      <c r="X56300" s="131"/>
      <c r="Y56300" s="133"/>
      <c r="AJ56300" s="133"/>
      <c r="AO56300" s="135"/>
      <c r="AP56300" s="135"/>
      <c r="BJ56300" s="136"/>
    </row>
    <row r="56301" spans="5:62" ht="14.25" customHeight="1" x14ac:dyDescent="0.25">
      <c r="E56301" s="113"/>
      <c r="H56301" s="133"/>
      <c r="T56301" s="133"/>
      <c r="X56301" s="131"/>
      <c r="Y56301" s="133"/>
      <c r="AJ56301" s="133"/>
      <c r="AO56301" s="135"/>
      <c r="AP56301" s="135"/>
      <c r="BJ56301" s="136"/>
    </row>
    <row r="56302" spans="5:62" ht="14.25" customHeight="1" x14ac:dyDescent="0.25">
      <c r="E56302" s="113"/>
      <c r="H56302" s="133"/>
      <c r="T56302" s="133"/>
      <c r="X56302" s="131"/>
      <c r="Y56302" s="133"/>
      <c r="AJ56302" s="133"/>
      <c r="AO56302" s="135"/>
      <c r="AP56302" s="135"/>
      <c r="BJ56302" s="136"/>
    </row>
    <row r="56303" spans="5:62" ht="14.25" customHeight="1" x14ac:dyDescent="0.25">
      <c r="E56303" s="113"/>
      <c r="H56303" s="133"/>
      <c r="T56303" s="133"/>
      <c r="X56303" s="131"/>
      <c r="Y56303" s="133"/>
      <c r="AJ56303" s="133"/>
      <c r="AO56303" s="135"/>
      <c r="AP56303" s="135"/>
      <c r="BJ56303" s="136"/>
    </row>
    <row r="56304" spans="5:62" ht="14.25" customHeight="1" x14ac:dyDescent="0.25">
      <c r="E56304" s="113"/>
      <c r="H56304" s="133"/>
      <c r="T56304" s="133"/>
      <c r="X56304" s="131"/>
      <c r="Y56304" s="133"/>
      <c r="AJ56304" s="133"/>
      <c r="AO56304" s="135"/>
      <c r="AP56304" s="135"/>
      <c r="BJ56304" s="136"/>
    </row>
    <row r="56305" spans="5:62" ht="14.25" customHeight="1" x14ac:dyDescent="0.25">
      <c r="E56305" s="113"/>
      <c r="H56305" s="133"/>
      <c r="T56305" s="133"/>
      <c r="X56305" s="131"/>
      <c r="Y56305" s="133"/>
      <c r="AJ56305" s="133"/>
      <c r="AO56305" s="135"/>
      <c r="AP56305" s="135"/>
      <c r="BJ56305" s="136"/>
    </row>
    <row r="56306" spans="5:62" ht="14.25" customHeight="1" x14ac:dyDescent="0.25">
      <c r="E56306" s="113"/>
      <c r="H56306" s="133"/>
      <c r="T56306" s="133"/>
      <c r="X56306" s="131"/>
      <c r="Y56306" s="133"/>
      <c r="AJ56306" s="133"/>
      <c r="AO56306" s="135"/>
      <c r="AP56306" s="135"/>
      <c r="BJ56306" s="136"/>
    </row>
    <row r="56307" spans="5:62" ht="14.25" customHeight="1" x14ac:dyDescent="0.25">
      <c r="E56307" s="113"/>
      <c r="H56307" s="133"/>
      <c r="T56307" s="133"/>
      <c r="X56307" s="131"/>
      <c r="Y56307" s="133"/>
      <c r="AJ56307" s="133"/>
      <c r="AO56307" s="135"/>
      <c r="AP56307" s="135"/>
      <c r="BJ56307" s="136"/>
    </row>
    <row r="56308" spans="5:62" ht="14.25" customHeight="1" x14ac:dyDescent="0.25">
      <c r="E56308" s="113"/>
      <c r="H56308" s="133"/>
      <c r="T56308" s="133"/>
      <c r="X56308" s="131"/>
      <c r="Y56308" s="133"/>
      <c r="AJ56308" s="133"/>
      <c r="AO56308" s="135"/>
      <c r="AP56308" s="135"/>
      <c r="BJ56308" s="136"/>
    </row>
    <row r="56309" spans="5:62" ht="14.25" customHeight="1" x14ac:dyDescent="0.25">
      <c r="E56309" s="113"/>
      <c r="H56309" s="133"/>
      <c r="T56309" s="133"/>
      <c r="X56309" s="131"/>
      <c r="Y56309" s="133"/>
      <c r="AJ56309" s="133"/>
      <c r="AO56309" s="135"/>
      <c r="AP56309" s="135"/>
      <c r="BJ56309" s="136"/>
    </row>
    <row r="56310" spans="5:62" ht="14.25" customHeight="1" x14ac:dyDescent="0.25">
      <c r="E56310" s="113"/>
      <c r="H56310" s="133"/>
      <c r="T56310" s="133"/>
      <c r="X56310" s="131"/>
      <c r="Y56310" s="133"/>
      <c r="AJ56310" s="133"/>
      <c r="AO56310" s="135"/>
      <c r="AP56310" s="135"/>
      <c r="BJ56310" s="136"/>
    </row>
    <row r="56311" spans="5:62" ht="14.25" customHeight="1" x14ac:dyDescent="0.25">
      <c r="E56311" s="113"/>
      <c r="H56311" s="133"/>
      <c r="T56311" s="133"/>
      <c r="X56311" s="131"/>
      <c r="Y56311" s="133"/>
      <c r="AJ56311" s="133"/>
      <c r="AO56311" s="135"/>
      <c r="AP56311" s="135"/>
      <c r="BJ56311" s="136"/>
    </row>
    <row r="56312" spans="5:62" ht="14.25" customHeight="1" x14ac:dyDescent="0.25">
      <c r="E56312" s="113"/>
      <c r="H56312" s="133"/>
      <c r="T56312" s="133"/>
      <c r="X56312" s="131"/>
      <c r="Y56312" s="133"/>
      <c r="AJ56312" s="133"/>
      <c r="AO56312" s="135"/>
      <c r="AP56312" s="135"/>
      <c r="BJ56312" s="136"/>
    </row>
    <row r="56313" spans="5:62" ht="14.25" customHeight="1" x14ac:dyDescent="0.25">
      <c r="E56313" s="113"/>
      <c r="H56313" s="133"/>
      <c r="T56313" s="133"/>
      <c r="X56313" s="131"/>
      <c r="Y56313" s="133"/>
      <c r="AJ56313" s="133"/>
      <c r="AO56313" s="135"/>
      <c r="AP56313" s="135"/>
      <c r="BJ56313" s="136"/>
    </row>
    <row r="56314" spans="5:62" ht="14.25" customHeight="1" x14ac:dyDescent="0.25">
      <c r="E56314" s="113"/>
      <c r="H56314" s="133"/>
      <c r="T56314" s="133"/>
      <c r="X56314" s="131"/>
      <c r="Y56314" s="133"/>
      <c r="AJ56314" s="133"/>
      <c r="AO56314" s="135"/>
      <c r="AP56314" s="135"/>
      <c r="BJ56314" s="136"/>
    </row>
    <row r="56315" spans="5:62" ht="14.25" customHeight="1" x14ac:dyDescent="0.25">
      <c r="E56315" s="113"/>
      <c r="H56315" s="133"/>
      <c r="T56315" s="133"/>
      <c r="X56315" s="131"/>
      <c r="Y56315" s="133"/>
      <c r="AJ56315" s="133"/>
      <c r="AO56315" s="135"/>
      <c r="AP56315" s="135"/>
      <c r="BJ56315" s="136"/>
    </row>
    <row r="56316" spans="5:62" ht="14.25" customHeight="1" x14ac:dyDescent="0.25">
      <c r="E56316" s="113"/>
      <c r="H56316" s="133"/>
      <c r="T56316" s="133"/>
      <c r="X56316" s="131"/>
      <c r="Y56316" s="133"/>
      <c r="AJ56316" s="133"/>
      <c r="AO56316" s="135"/>
      <c r="AP56316" s="135"/>
      <c r="BJ56316" s="136"/>
    </row>
    <row r="56317" spans="5:62" ht="14.25" customHeight="1" x14ac:dyDescent="0.25">
      <c r="E56317" s="113"/>
      <c r="H56317" s="133"/>
      <c r="T56317" s="133"/>
      <c r="X56317" s="131"/>
      <c r="Y56317" s="133"/>
      <c r="AJ56317" s="133"/>
      <c r="AO56317" s="135"/>
      <c r="AP56317" s="135"/>
      <c r="BJ56317" s="136"/>
    </row>
    <row r="56318" spans="5:62" ht="14.25" customHeight="1" x14ac:dyDescent="0.25">
      <c r="E56318" s="113"/>
      <c r="H56318" s="133"/>
      <c r="T56318" s="133"/>
      <c r="X56318" s="131"/>
      <c r="Y56318" s="133"/>
      <c r="AJ56318" s="133"/>
      <c r="AO56318" s="135"/>
      <c r="AP56318" s="135"/>
      <c r="BJ56318" s="136"/>
    </row>
    <row r="56319" spans="5:62" ht="14.25" customHeight="1" x14ac:dyDescent="0.25">
      <c r="E56319" s="113"/>
      <c r="H56319" s="133"/>
      <c r="T56319" s="133"/>
      <c r="X56319" s="131"/>
      <c r="Y56319" s="133"/>
      <c r="AJ56319" s="133"/>
      <c r="AO56319" s="135"/>
      <c r="AP56319" s="135"/>
      <c r="BJ56319" s="136"/>
    </row>
    <row r="56320" spans="5:62" ht="14.25" customHeight="1" x14ac:dyDescent="0.25">
      <c r="E56320" s="113"/>
      <c r="H56320" s="133"/>
      <c r="T56320" s="133"/>
      <c r="X56320" s="131"/>
      <c r="Y56320" s="133"/>
      <c r="AJ56320" s="133"/>
      <c r="AO56320" s="135"/>
      <c r="AP56320" s="135"/>
      <c r="BJ56320" s="136"/>
    </row>
    <row r="56321" spans="5:62" ht="14.25" customHeight="1" x14ac:dyDescent="0.25">
      <c r="E56321" s="113"/>
      <c r="H56321" s="133"/>
      <c r="T56321" s="133"/>
      <c r="X56321" s="131"/>
      <c r="Y56321" s="133"/>
      <c r="AJ56321" s="133"/>
      <c r="AO56321" s="135"/>
      <c r="AP56321" s="135"/>
      <c r="BJ56321" s="136"/>
    </row>
    <row r="56322" spans="5:62" ht="14.25" customHeight="1" x14ac:dyDescent="0.25">
      <c r="E56322" s="113"/>
      <c r="H56322" s="133"/>
      <c r="T56322" s="133"/>
      <c r="X56322" s="131"/>
      <c r="Y56322" s="133"/>
      <c r="AJ56322" s="133"/>
      <c r="AO56322" s="135"/>
      <c r="AP56322" s="135"/>
      <c r="BJ56322" s="136"/>
    </row>
    <row r="56323" spans="5:62" ht="14.25" customHeight="1" x14ac:dyDescent="0.25">
      <c r="E56323" s="113"/>
      <c r="H56323" s="133"/>
      <c r="T56323" s="133"/>
      <c r="X56323" s="131"/>
      <c r="Y56323" s="133"/>
      <c r="AJ56323" s="133"/>
      <c r="AO56323" s="135"/>
      <c r="AP56323" s="135"/>
      <c r="BJ56323" s="136"/>
    </row>
    <row r="56324" spans="5:62" ht="14.25" customHeight="1" x14ac:dyDescent="0.25">
      <c r="E56324" s="113"/>
      <c r="H56324" s="133"/>
      <c r="T56324" s="133"/>
      <c r="X56324" s="131"/>
      <c r="Y56324" s="133"/>
      <c r="AJ56324" s="133"/>
      <c r="AO56324" s="135"/>
      <c r="AP56324" s="135"/>
      <c r="BJ56324" s="136"/>
    </row>
    <row r="56325" spans="5:62" ht="14.25" customHeight="1" x14ac:dyDescent="0.25">
      <c r="E56325" s="113"/>
      <c r="H56325" s="133"/>
      <c r="T56325" s="133"/>
      <c r="X56325" s="131"/>
      <c r="Y56325" s="133"/>
      <c r="AJ56325" s="133"/>
      <c r="AO56325" s="135"/>
      <c r="AP56325" s="135"/>
      <c r="BJ56325" s="136"/>
    </row>
    <row r="56326" spans="5:62" ht="14.25" customHeight="1" x14ac:dyDescent="0.25">
      <c r="E56326" s="113"/>
      <c r="H56326" s="133"/>
      <c r="T56326" s="133"/>
      <c r="X56326" s="131"/>
      <c r="Y56326" s="133"/>
      <c r="AJ56326" s="133"/>
      <c r="AO56326" s="135"/>
      <c r="AP56326" s="135"/>
      <c r="BJ56326" s="136"/>
    </row>
    <row r="56327" spans="5:62" ht="14.25" customHeight="1" x14ac:dyDescent="0.25">
      <c r="E56327" s="113"/>
      <c r="H56327" s="133"/>
      <c r="T56327" s="133"/>
      <c r="X56327" s="131"/>
      <c r="Y56327" s="133"/>
      <c r="AJ56327" s="133"/>
      <c r="AO56327" s="135"/>
      <c r="AP56327" s="135"/>
      <c r="BJ56327" s="136"/>
    </row>
    <row r="56328" spans="5:62" ht="14.25" customHeight="1" x14ac:dyDescent="0.25">
      <c r="E56328" s="113"/>
      <c r="H56328" s="133"/>
      <c r="T56328" s="133"/>
      <c r="X56328" s="131"/>
      <c r="Y56328" s="133"/>
      <c r="AJ56328" s="133"/>
      <c r="AO56328" s="135"/>
      <c r="AP56328" s="135"/>
      <c r="BJ56328" s="136"/>
    </row>
    <row r="56329" spans="5:62" ht="14.25" customHeight="1" x14ac:dyDescent="0.25">
      <c r="E56329" s="113"/>
      <c r="H56329" s="133"/>
      <c r="T56329" s="133"/>
      <c r="X56329" s="131"/>
      <c r="Y56329" s="133"/>
      <c r="AJ56329" s="133"/>
      <c r="AO56329" s="135"/>
      <c r="AP56329" s="135"/>
      <c r="BJ56329" s="136"/>
    </row>
    <row r="56330" spans="5:62" ht="14.25" customHeight="1" x14ac:dyDescent="0.25">
      <c r="E56330" s="113"/>
      <c r="H56330" s="133"/>
      <c r="T56330" s="133"/>
      <c r="X56330" s="131"/>
      <c r="Y56330" s="133"/>
      <c r="AJ56330" s="133"/>
      <c r="AO56330" s="135"/>
      <c r="AP56330" s="135"/>
      <c r="BJ56330" s="136"/>
    </row>
    <row r="56331" spans="5:62" ht="14.25" customHeight="1" x14ac:dyDescent="0.25">
      <c r="E56331" s="113"/>
      <c r="H56331" s="133"/>
      <c r="T56331" s="133"/>
      <c r="X56331" s="131"/>
      <c r="Y56331" s="133"/>
      <c r="AJ56331" s="133"/>
      <c r="AO56331" s="135"/>
      <c r="AP56331" s="135"/>
      <c r="BJ56331" s="136"/>
    </row>
    <row r="56332" spans="5:62" ht="14.25" customHeight="1" x14ac:dyDescent="0.25">
      <c r="E56332" s="113"/>
      <c r="H56332" s="133"/>
      <c r="T56332" s="133"/>
      <c r="X56332" s="131"/>
      <c r="Y56332" s="133"/>
      <c r="AJ56332" s="133"/>
      <c r="AO56332" s="135"/>
      <c r="AP56332" s="135"/>
      <c r="BJ56332" s="136"/>
    </row>
    <row r="56333" spans="5:62" ht="14.25" customHeight="1" x14ac:dyDescent="0.25">
      <c r="E56333" s="113"/>
      <c r="H56333" s="133"/>
      <c r="T56333" s="133"/>
      <c r="X56333" s="131"/>
      <c r="Y56333" s="133"/>
      <c r="AJ56333" s="133"/>
      <c r="AO56333" s="135"/>
      <c r="AP56333" s="135"/>
      <c r="BJ56333" s="136"/>
    </row>
    <row r="56334" spans="5:62" ht="14.25" customHeight="1" x14ac:dyDescent="0.25">
      <c r="E56334" s="113"/>
      <c r="H56334" s="133"/>
      <c r="T56334" s="133"/>
      <c r="X56334" s="131"/>
      <c r="Y56334" s="133"/>
      <c r="AJ56334" s="133"/>
      <c r="AO56334" s="135"/>
      <c r="AP56334" s="135"/>
      <c r="BJ56334" s="136"/>
    </row>
    <row r="56335" spans="5:62" ht="14.25" customHeight="1" x14ac:dyDescent="0.25">
      <c r="E56335" s="113"/>
      <c r="H56335" s="133"/>
      <c r="T56335" s="133"/>
      <c r="X56335" s="131"/>
      <c r="Y56335" s="133"/>
      <c r="AJ56335" s="133"/>
      <c r="AO56335" s="135"/>
      <c r="AP56335" s="135"/>
      <c r="BJ56335" s="136"/>
    </row>
    <row r="56336" spans="5:62" ht="14.25" customHeight="1" x14ac:dyDescent="0.25">
      <c r="E56336" s="113"/>
      <c r="H56336" s="133"/>
      <c r="T56336" s="133"/>
      <c r="X56336" s="131"/>
      <c r="Y56336" s="133"/>
      <c r="AJ56336" s="133"/>
      <c r="AO56336" s="135"/>
      <c r="AP56336" s="135"/>
      <c r="BJ56336" s="136"/>
    </row>
    <row r="56337" spans="5:62" ht="14.25" customHeight="1" x14ac:dyDescent="0.25">
      <c r="E56337" s="113"/>
      <c r="H56337" s="133"/>
      <c r="T56337" s="133"/>
      <c r="X56337" s="131"/>
      <c r="Y56337" s="133"/>
      <c r="AJ56337" s="133"/>
      <c r="AO56337" s="135"/>
      <c r="AP56337" s="135"/>
      <c r="BJ56337" s="136"/>
    </row>
    <row r="56338" spans="5:62" ht="14.25" customHeight="1" x14ac:dyDescent="0.25">
      <c r="E56338" s="113"/>
      <c r="H56338" s="133"/>
      <c r="T56338" s="133"/>
      <c r="X56338" s="131"/>
      <c r="Y56338" s="133"/>
      <c r="AJ56338" s="133"/>
      <c r="AO56338" s="135"/>
      <c r="AP56338" s="135"/>
      <c r="BJ56338" s="136"/>
    </row>
    <row r="56339" spans="5:62" ht="14.25" customHeight="1" x14ac:dyDescent="0.25">
      <c r="E56339" s="113"/>
      <c r="H56339" s="133"/>
      <c r="T56339" s="133"/>
      <c r="X56339" s="131"/>
      <c r="Y56339" s="133"/>
      <c r="AJ56339" s="133"/>
      <c r="AO56339" s="135"/>
      <c r="AP56339" s="135"/>
      <c r="BJ56339" s="136"/>
    </row>
    <row r="56340" spans="5:62" ht="14.25" customHeight="1" x14ac:dyDescent="0.25">
      <c r="E56340" s="113"/>
      <c r="H56340" s="133"/>
      <c r="T56340" s="133"/>
      <c r="X56340" s="131"/>
      <c r="Y56340" s="133"/>
      <c r="AJ56340" s="133"/>
      <c r="AO56340" s="135"/>
      <c r="AP56340" s="135"/>
      <c r="BJ56340" s="136"/>
    </row>
    <row r="56341" spans="5:62" ht="14.25" customHeight="1" x14ac:dyDescent="0.25">
      <c r="E56341" s="113"/>
      <c r="H56341" s="133"/>
      <c r="T56341" s="133"/>
      <c r="X56341" s="131"/>
      <c r="Y56341" s="133"/>
      <c r="AJ56341" s="133"/>
      <c r="AO56341" s="135"/>
      <c r="AP56341" s="135"/>
      <c r="BJ56341" s="136"/>
    </row>
    <row r="56342" spans="5:62" ht="14.25" customHeight="1" x14ac:dyDescent="0.25">
      <c r="E56342" s="113"/>
      <c r="H56342" s="133"/>
      <c r="T56342" s="133"/>
      <c r="X56342" s="131"/>
      <c r="Y56342" s="133"/>
      <c r="AJ56342" s="133"/>
      <c r="AO56342" s="135"/>
      <c r="AP56342" s="135"/>
      <c r="BJ56342" s="136"/>
    </row>
    <row r="56343" spans="5:62" ht="14.25" customHeight="1" x14ac:dyDescent="0.25">
      <c r="E56343" s="113"/>
      <c r="H56343" s="133"/>
      <c r="T56343" s="133"/>
      <c r="X56343" s="131"/>
      <c r="Y56343" s="133"/>
      <c r="AJ56343" s="133"/>
      <c r="AO56343" s="135"/>
      <c r="AP56343" s="135"/>
      <c r="BJ56343" s="136"/>
    </row>
    <row r="56344" spans="5:62" ht="14.25" customHeight="1" x14ac:dyDescent="0.25">
      <c r="E56344" s="113"/>
      <c r="H56344" s="133"/>
      <c r="T56344" s="133"/>
      <c r="X56344" s="131"/>
      <c r="Y56344" s="133"/>
      <c r="AJ56344" s="133"/>
      <c r="AO56344" s="135"/>
      <c r="AP56344" s="135"/>
      <c r="BJ56344" s="136"/>
    </row>
    <row r="56345" spans="5:62" ht="14.25" customHeight="1" x14ac:dyDescent="0.25">
      <c r="E56345" s="113"/>
      <c r="H56345" s="133"/>
      <c r="T56345" s="133"/>
      <c r="X56345" s="131"/>
      <c r="Y56345" s="133"/>
      <c r="AJ56345" s="133"/>
      <c r="AO56345" s="135"/>
      <c r="AP56345" s="135"/>
      <c r="BJ56345" s="136"/>
    </row>
    <row r="56346" spans="5:62" ht="14.25" customHeight="1" x14ac:dyDescent="0.25">
      <c r="E56346" s="113"/>
      <c r="H56346" s="133"/>
      <c r="T56346" s="133"/>
      <c r="X56346" s="131"/>
      <c r="Y56346" s="133"/>
      <c r="AJ56346" s="133"/>
      <c r="AO56346" s="135"/>
      <c r="AP56346" s="135"/>
      <c r="BJ56346" s="136"/>
    </row>
    <row r="56347" spans="5:62" ht="14.25" customHeight="1" x14ac:dyDescent="0.25">
      <c r="E56347" s="113"/>
      <c r="H56347" s="133"/>
      <c r="T56347" s="133"/>
      <c r="X56347" s="131"/>
      <c r="Y56347" s="133"/>
      <c r="AJ56347" s="133"/>
      <c r="AO56347" s="135"/>
      <c r="AP56347" s="135"/>
      <c r="BJ56347" s="136"/>
    </row>
    <row r="56348" spans="5:62" ht="14.25" customHeight="1" x14ac:dyDescent="0.25">
      <c r="E56348" s="113"/>
      <c r="H56348" s="133"/>
      <c r="T56348" s="133"/>
      <c r="X56348" s="131"/>
      <c r="Y56348" s="133"/>
      <c r="AJ56348" s="133"/>
      <c r="AO56348" s="135"/>
      <c r="AP56348" s="135"/>
      <c r="BJ56348" s="136"/>
    </row>
    <row r="56349" spans="5:62" ht="14.25" customHeight="1" x14ac:dyDescent="0.25">
      <c r="E56349" s="113"/>
      <c r="H56349" s="133"/>
      <c r="T56349" s="133"/>
      <c r="X56349" s="131"/>
      <c r="Y56349" s="133"/>
      <c r="AJ56349" s="133"/>
      <c r="AO56349" s="135"/>
      <c r="AP56349" s="135"/>
      <c r="BJ56349" s="136"/>
    </row>
    <row r="56350" spans="5:62" ht="14.25" customHeight="1" x14ac:dyDescent="0.25">
      <c r="E56350" s="113"/>
      <c r="H56350" s="133"/>
      <c r="T56350" s="133"/>
      <c r="X56350" s="131"/>
      <c r="Y56350" s="133"/>
      <c r="AJ56350" s="133"/>
      <c r="AO56350" s="135"/>
      <c r="AP56350" s="135"/>
      <c r="BJ56350" s="136"/>
    </row>
    <row r="56351" spans="5:62" ht="14.25" customHeight="1" x14ac:dyDescent="0.25">
      <c r="E56351" s="113"/>
      <c r="H56351" s="133"/>
      <c r="T56351" s="133"/>
      <c r="X56351" s="131"/>
      <c r="Y56351" s="133"/>
      <c r="AJ56351" s="133"/>
      <c r="AO56351" s="135"/>
      <c r="AP56351" s="135"/>
      <c r="BJ56351" s="136"/>
    </row>
    <row r="56352" spans="5:62" ht="14.25" customHeight="1" x14ac:dyDescent="0.25">
      <c r="E56352" s="113"/>
      <c r="H56352" s="133"/>
      <c r="T56352" s="133"/>
      <c r="X56352" s="131"/>
      <c r="Y56352" s="133"/>
      <c r="AJ56352" s="133"/>
      <c r="AO56352" s="135"/>
      <c r="AP56352" s="135"/>
      <c r="BJ56352" s="136"/>
    </row>
    <row r="56353" spans="5:62" ht="14.25" customHeight="1" x14ac:dyDescent="0.25">
      <c r="E56353" s="113"/>
      <c r="H56353" s="133"/>
      <c r="T56353" s="133"/>
      <c r="X56353" s="131"/>
      <c r="Y56353" s="133"/>
      <c r="AJ56353" s="133"/>
      <c r="AO56353" s="135"/>
      <c r="AP56353" s="135"/>
      <c r="BJ56353" s="136"/>
    </row>
    <row r="56354" spans="5:62" ht="14.25" customHeight="1" x14ac:dyDescent="0.25">
      <c r="E56354" s="113"/>
      <c r="H56354" s="133"/>
      <c r="T56354" s="133"/>
      <c r="X56354" s="131"/>
      <c r="Y56354" s="133"/>
      <c r="AJ56354" s="133"/>
      <c r="AO56354" s="135"/>
      <c r="AP56354" s="135"/>
      <c r="BJ56354" s="136"/>
    </row>
    <row r="56355" spans="5:62" ht="14.25" customHeight="1" x14ac:dyDescent="0.25">
      <c r="E56355" s="113"/>
      <c r="H56355" s="133"/>
      <c r="T56355" s="133"/>
      <c r="X56355" s="131"/>
      <c r="Y56355" s="133"/>
      <c r="AJ56355" s="133"/>
      <c r="AO56355" s="135"/>
      <c r="AP56355" s="135"/>
      <c r="BJ56355" s="136"/>
    </row>
    <row r="56356" spans="5:62" ht="14.25" customHeight="1" x14ac:dyDescent="0.25">
      <c r="E56356" s="113"/>
      <c r="H56356" s="133"/>
      <c r="T56356" s="133"/>
      <c r="X56356" s="131"/>
      <c r="Y56356" s="133"/>
      <c r="AJ56356" s="133"/>
      <c r="AO56356" s="135"/>
      <c r="AP56356" s="135"/>
      <c r="BJ56356" s="136"/>
    </row>
    <row r="56357" spans="5:62" ht="14.25" customHeight="1" x14ac:dyDescent="0.25">
      <c r="E56357" s="113"/>
      <c r="H56357" s="133"/>
      <c r="T56357" s="133"/>
      <c r="X56357" s="131"/>
      <c r="Y56357" s="133"/>
      <c r="AJ56357" s="133"/>
      <c r="AO56357" s="135"/>
      <c r="AP56357" s="135"/>
      <c r="BJ56357" s="136"/>
    </row>
    <row r="56358" spans="5:62" ht="14.25" customHeight="1" x14ac:dyDescent="0.25">
      <c r="E56358" s="113"/>
      <c r="H56358" s="133"/>
      <c r="T56358" s="133"/>
      <c r="X56358" s="131"/>
      <c r="Y56358" s="133"/>
      <c r="AJ56358" s="133"/>
      <c r="AO56358" s="135"/>
      <c r="AP56358" s="135"/>
      <c r="BJ56358" s="136"/>
    </row>
    <row r="56359" spans="5:62" ht="14.25" customHeight="1" x14ac:dyDescent="0.25">
      <c r="E56359" s="113"/>
      <c r="H56359" s="133"/>
      <c r="T56359" s="133"/>
      <c r="X56359" s="131"/>
      <c r="Y56359" s="133"/>
      <c r="AJ56359" s="133"/>
      <c r="AO56359" s="135"/>
      <c r="AP56359" s="135"/>
      <c r="BJ56359" s="136"/>
    </row>
    <row r="56360" spans="5:62" ht="14.25" customHeight="1" x14ac:dyDescent="0.25">
      <c r="E56360" s="113"/>
      <c r="H56360" s="133"/>
      <c r="T56360" s="133"/>
      <c r="X56360" s="131"/>
      <c r="Y56360" s="133"/>
      <c r="AJ56360" s="133"/>
      <c r="AO56360" s="135"/>
      <c r="AP56360" s="135"/>
      <c r="BJ56360" s="136"/>
    </row>
    <row r="56361" spans="5:62" ht="14.25" customHeight="1" x14ac:dyDescent="0.25">
      <c r="E56361" s="113"/>
      <c r="H56361" s="133"/>
      <c r="T56361" s="133"/>
      <c r="X56361" s="131"/>
      <c r="Y56361" s="133"/>
      <c r="AJ56361" s="133"/>
      <c r="AO56361" s="135"/>
      <c r="AP56361" s="135"/>
      <c r="BJ56361" s="136"/>
    </row>
    <row r="56362" spans="5:62" ht="14.25" customHeight="1" x14ac:dyDescent="0.25">
      <c r="E56362" s="113"/>
      <c r="H56362" s="133"/>
      <c r="T56362" s="133"/>
      <c r="X56362" s="131"/>
      <c r="Y56362" s="133"/>
      <c r="AJ56362" s="133"/>
      <c r="AO56362" s="135"/>
      <c r="AP56362" s="135"/>
      <c r="BJ56362" s="136"/>
    </row>
    <row r="56363" spans="5:62" ht="14.25" customHeight="1" x14ac:dyDescent="0.25">
      <c r="E56363" s="113"/>
      <c r="H56363" s="133"/>
      <c r="T56363" s="133"/>
      <c r="X56363" s="131"/>
      <c r="Y56363" s="133"/>
      <c r="AJ56363" s="133"/>
      <c r="AO56363" s="135"/>
      <c r="AP56363" s="135"/>
      <c r="BJ56363" s="136"/>
    </row>
    <row r="56364" spans="5:62" ht="14.25" customHeight="1" x14ac:dyDescent="0.25">
      <c r="E56364" s="113"/>
      <c r="H56364" s="133"/>
      <c r="T56364" s="133"/>
      <c r="X56364" s="131"/>
      <c r="Y56364" s="133"/>
      <c r="AJ56364" s="133"/>
      <c r="AO56364" s="135"/>
      <c r="AP56364" s="135"/>
      <c r="BJ56364" s="136"/>
    </row>
    <row r="56365" spans="5:62" ht="14.25" customHeight="1" x14ac:dyDescent="0.25">
      <c r="E56365" s="113"/>
      <c r="H56365" s="133"/>
      <c r="T56365" s="133"/>
      <c r="X56365" s="131"/>
      <c r="Y56365" s="133"/>
      <c r="AJ56365" s="133"/>
      <c r="AO56365" s="135"/>
      <c r="AP56365" s="135"/>
      <c r="BJ56365" s="136"/>
    </row>
    <row r="56366" spans="5:62" ht="14.25" customHeight="1" x14ac:dyDescent="0.25">
      <c r="E56366" s="113"/>
      <c r="H56366" s="133"/>
      <c r="T56366" s="133"/>
      <c r="X56366" s="131"/>
      <c r="Y56366" s="133"/>
      <c r="AJ56366" s="133"/>
      <c r="AO56366" s="135"/>
      <c r="AP56366" s="135"/>
      <c r="BJ56366" s="136"/>
    </row>
    <row r="56367" spans="5:62" ht="14.25" customHeight="1" x14ac:dyDescent="0.25">
      <c r="E56367" s="113"/>
      <c r="H56367" s="133"/>
      <c r="T56367" s="133"/>
      <c r="X56367" s="131"/>
      <c r="Y56367" s="133"/>
      <c r="AJ56367" s="133"/>
      <c r="AO56367" s="135"/>
      <c r="AP56367" s="135"/>
      <c r="BJ56367" s="136"/>
    </row>
    <row r="56368" spans="5:62" ht="14.25" customHeight="1" x14ac:dyDescent="0.25">
      <c r="E56368" s="113"/>
      <c r="H56368" s="133"/>
      <c r="T56368" s="133"/>
      <c r="X56368" s="131"/>
      <c r="Y56368" s="133"/>
      <c r="AJ56368" s="133"/>
      <c r="AO56368" s="135"/>
      <c r="AP56368" s="135"/>
      <c r="BJ56368" s="136"/>
    </row>
    <row r="56369" spans="5:62" ht="14.25" customHeight="1" x14ac:dyDescent="0.25">
      <c r="E56369" s="113"/>
      <c r="H56369" s="133"/>
      <c r="T56369" s="133"/>
      <c r="X56369" s="131"/>
      <c r="Y56369" s="133"/>
      <c r="AJ56369" s="133"/>
      <c r="AO56369" s="135"/>
      <c r="AP56369" s="135"/>
      <c r="BJ56369" s="136"/>
    </row>
    <row r="56370" spans="5:62" ht="14.25" customHeight="1" x14ac:dyDescent="0.25">
      <c r="E56370" s="113"/>
      <c r="H56370" s="133"/>
      <c r="T56370" s="133"/>
      <c r="X56370" s="131"/>
      <c r="Y56370" s="133"/>
      <c r="AJ56370" s="133"/>
      <c r="AO56370" s="135"/>
      <c r="AP56370" s="135"/>
      <c r="BJ56370" s="136"/>
    </row>
    <row r="56371" spans="5:62" ht="14.25" customHeight="1" x14ac:dyDescent="0.25">
      <c r="E56371" s="113"/>
      <c r="H56371" s="133"/>
      <c r="T56371" s="133"/>
      <c r="X56371" s="131"/>
      <c r="Y56371" s="133"/>
      <c r="AJ56371" s="133"/>
      <c r="AO56371" s="135"/>
      <c r="AP56371" s="135"/>
      <c r="BJ56371" s="136"/>
    </row>
    <row r="56372" spans="5:62" ht="14.25" customHeight="1" x14ac:dyDescent="0.25">
      <c r="E56372" s="113"/>
      <c r="H56372" s="133"/>
      <c r="T56372" s="133"/>
      <c r="X56372" s="131"/>
      <c r="Y56372" s="133"/>
      <c r="AJ56372" s="133"/>
      <c r="AO56372" s="135"/>
      <c r="AP56372" s="135"/>
      <c r="BJ56372" s="136"/>
    </row>
    <row r="56373" spans="5:62" ht="14.25" customHeight="1" x14ac:dyDescent="0.25">
      <c r="E56373" s="113"/>
      <c r="H56373" s="133"/>
      <c r="T56373" s="133"/>
      <c r="X56373" s="131"/>
      <c r="Y56373" s="133"/>
      <c r="AJ56373" s="133"/>
      <c r="AO56373" s="135"/>
      <c r="AP56373" s="135"/>
      <c r="BJ56373" s="136"/>
    </row>
    <row r="56374" spans="5:62" ht="14.25" customHeight="1" x14ac:dyDescent="0.25">
      <c r="E56374" s="113"/>
      <c r="H56374" s="133"/>
      <c r="T56374" s="133"/>
      <c r="X56374" s="131"/>
      <c r="Y56374" s="133"/>
      <c r="AJ56374" s="133"/>
      <c r="AO56374" s="135"/>
      <c r="AP56374" s="135"/>
      <c r="BJ56374" s="136"/>
    </row>
    <row r="56375" spans="5:62" ht="14.25" customHeight="1" x14ac:dyDescent="0.25">
      <c r="E56375" s="113"/>
      <c r="H56375" s="133"/>
      <c r="T56375" s="133"/>
      <c r="X56375" s="131"/>
      <c r="Y56375" s="133"/>
      <c r="AJ56375" s="133"/>
      <c r="AO56375" s="135"/>
      <c r="AP56375" s="135"/>
      <c r="BJ56375" s="136"/>
    </row>
    <row r="56376" spans="5:62" ht="14.25" customHeight="1" x14ac:dyDescent="0.25">
      <c r="E56376" s="113"/>
      <c r="H56376" s="133"/>
      <c r="T56376" s="133"/>
      <c r="X56376" s="131"/>
      <c r="Y56376" s="133"/>
      <c r="AJ56376" s="133"/>
      <c r="AO56376" s="135"/>
      <c r="AP56376" s="135"/>
      <c r="BJ56376" s="136"/>
    </row>
    <row r="56377" spans="5:62" ht="14.25" customHeight="1" x14ac:dyDescent="0.25">
      <c r="E56377" s="113"/>
      <c r="H56377" s="133"/>
      <c r="T56377" s="133"/>
      <c r="X56377" s="131"/>
      <c r="Y56377" s="133"/>
      <c r="AJ56377" s="133"/>
      <c r="AO56377" s="135"/>
      <c r="AP56377" s="135"/>
      <c r="BJ56377" s="136"/>
    </row>
    <row r="56378" spans="5:62" ht="14.25" customHeight="1" x14ac:dyDescent="0.25">
      <c r="E56378" s="113"/>
      <c r="H56378" s="133"/>
      <c r="T56378" s="133"/>
      <c r="X56378" s="131"/>
      <c r="Y56378" s="133"/>
      <c r="AJ56378" s="133"/>
      <c r="AO56378" s="135"/>
      <c r="AP56378" s="135"/>
      <c r="BJ56378" s="136"/>
    </row>
    <row r="56379" spans="5:62" ht="14.25" customHeight="1" x14ac:dyDescent="0.25">
      <c r="E56379" s="113"/>
      <c r="H56379" s="133"/>
      <c r="T56379" s="133"/>
      <c r="X56379" s="131"/>
      <c r="Y56379" s="133"/>
      <c r="AJ56379" s="133"/>
      <c r="AO56379" s="135"/>
      <c r="AP56379" s="135"/>
      <c r="BJ56379" s="136"/>
    </row>
    <row r="56380" spans="5:62" ht="14.25" customHeight="1" x14ac:dyDescent="0.25">
      <c r="E56380" s="113"/>
      <c r="H56380" s="133"/>
      <c r="T56380" s="133"/>
      <c r="X56380" s="131"/>
      <c r="Y56380" s="133"/>
      <c r="AJ56380" s="133"/>
      <c r="AO56380" s="135"/>
      <c r="AP56380" s="135"/>
      <c r="BJ56380" s="136"/>
    </row>
    <row r="56381" spans="5:62" ht="14.25" customHeight="1" x14ac:dyDescent="0.25">
      <c r="E56381" s="113"/>
      <c r="H56381" s="133"/>
      <c r="T56381" s="133"/>
      <c r="X56381" s="131"/>
      <c r="Y56381" s="133"/>
      <c r="AJ56381" s="133"/>
      <c r="AO56381" s="135"/>
      <c r="AP56381" s="135"/>
      <c r="BJ56381" s="136"/>
    </row>
    <row r="56382" spans="5:62" ht="14.25" customHeight="1" x14ac:dyDescent="0.25">
      <c r="E56382" s="113"/>
      <c r="H56382" s="133"/>
      <c r="T56382" s="133"/>
      <c r="X56382" s="131"/>
      <c r="Y56382" s="133"/>
      <c r="AJ56382" s="133"/>
      <c r="AO56382" s="135"/>
      <c r="AP56382" s="135"/>
      <c r="BJ56382" s="136"/>
    </row>
    <row r="56383" spans="5:62" ht="14.25" customHeight="1" x14ac:dyDescent="0.25">
      <c r="E56383" s="113"/>
      <c r="H56383" s="133"/>
      <c r="T56383" s="133"/>
      <c r="X56383" s="131"/>
      <c r="Y56383" s="133"/>
      <c r="AJ56383" s="133"/>
      <c r="AO56383" s="135"/>
      <c r="AP56383" s="135"/>
      <c r="BJ56383" s="136"/>
    </row>
    <row r="56384" spans="5:62" ht="14.25" customHeight="1" x14ac:dyDescent="0.25">
      <c r="E56384" s="113"/>
      <c r="H56384" s="133"/>
      <c r="T56384" s="133"/>
      <c r="X56384" s="131"/>
      <c r="Y56384" s="133"/>
      <c r="AJ56384" s="133"/>
      <c r="AO56384" s="135"/>
      <c r="AP56384" s="135"/>
      <c r="BJ56384" s="136"/>
    </row>
    <row r="56385" spans="5:62" ht="14.25" customHeight="1" x14ac:dyDescent="0.25">
      <c r="E56385" s="113"/>
      <c r="H56385" s="133"/>
      <c r="T56385" s="133"/>
      <c r="X56385" s="131"/>
      <c r="Y56385" s="133"/>
      <c r="AJ56385" s="133"/>
      <c r="AO56385" s="135"/>
      <c r="AP56385" s="135"/>
      <c r="BJ56385" s="136"/>
    </row>
    <row r="56386" spans="5:62" ht="14.25" customHeight="1" x14ac:dyDescent="0.25">
      <c r="E56386" s="113"/>
      <c r="H56386" s="133"/>
      <c r="T56386" s="133"/>
      <c r="X56386" s="131"/>
      <c r="Y56386" s="133"/>
      <c r="AJ56386" s="133"/>
      <c r="AO56386" s="135"/>
      <c r="AP56386" s="135"/>
      <c r="BJ56386" s="136"/>
    </row>
    <row r="56387" spans="5:62" ht="14.25" customHeight="1" x14ac:dyDescent="0.25">
      <c r="E56387" s="113"/>
      <c r="H56387" s="133"/>
      <c r="T56387" s="133"/>
      <c r="X56387" s="131"/>
      <c r="Y56387" s="133"/>
      <c r="AJ56387" s="133"/>
      <c r="AO56387" s="135"/>
      <c r="AP56387" s="135"/>
      <c r="BJ56387" s="136"/>
    </row>
    <row r="56388" spans="5:62" ht="14.25" customHeight="1" x14ac:dyDescent="0.25">
      <c r="E56388" s="113"/>
      <c r="H56388" s="133"/>
      <c r="T56388" s="133"/>
      <c r="X56388" s="131"/>
      <c r="Y56388" s="133"/>
      <c r="AJ56388" s="133"/>
      <c r="AO56388" s="135"/>
      <c r="AP56388" s="135"/>
      <c r="BJ56388" s="136"/>
    </row>
    <row r="56389" spans="5:62" ht="14.25" customHeight="1" x14ac:dyDescent="0.25">
      <c r="E56389" s="113"/>
      <c r="H56389" s="133"/>
      <c r="T56389" s="133"/>
      <c r="X56389" s="131"/>
      <c r="Y56389" s="133"/>
      <c r="AJ56389" s="133"/>
      <c r="AO56389" s="135"/>
      <c r="AP56389" s="135"/>
      <c r="BJ56389" s="136"/>
    </row>
    <row r="56390" spans="5:62" ht="14.25" customHeight="1" x14ac:dyDescent="0.25">
      <c r="E56390" s="113"/>
      <c r="H56390" s="133"/>
      <c r="T56390" s="133"/>
      <c r="X56390" s="131"/>
      <c r="Y56390" s="133"/>
      <c r="AJ56390" s="133"/>
      <c r="AO56390" s="135"/>
      <c r="AP56390" s="135"/>
      <c r="BJ56390" s="136"/>
    </row>
    <row r="56391" spans="5:62" ht="14.25" customHeight="1" x14ac:dyDescent="0.25">
      <c r="E56391" s="113"/>
      <c r="H56391" s="133"/>
      <c r="T56391" s="133"/>
      <c r="X56391" s="131"/>
      <c r="Y56391" s="133"/>
      <c r="AJ56391" s="133"/>
      <c r="AO56391" s="135"/>
      <c r="AP56391" s="135"/>
      <c r="BJ56391" s="136"/>
    </row>
    <row r="56392" spans="5:62" ht="14.25" customHeight="1" x14ac:dyDescent="0.25">
      <c r="E56392" s="113"/>
      <c r="H56392" s="133"/>
      <c r="T56392" s="133"/>
      <c r="X56392" s="131"/>
      <c r="Y56392" s="133"/>
      <c r="AJ56392" s="133"/>
      <c r="AO56392" s="135"/>
      <c r="AP56392" s="135"/>
      <c r="BJ56392" s="136"/>
    </row>
    <row r="56393" spans="5:62" ht="14.25" customHeight="1" x14ac:dyDescent="0.25">
      <c r="E56393" s="113"/>
      <c r="H56393" s="133"/>
      <c r="T56393" s="133"/>
      <c r="X56393" s="131"/>
      <c r="Y56393" s="133"/>
      <c r="AJ56393" s="133"/>
      <c r="AO56393" s="135"/>
      <c r="AP56393" s="135"/>
      <c r="BJ56393" s="136"/>
    </row>
    <row r="56394" spans="5:62" ht="14.25" customHeight="1" x14ac:dyDescent="0.25">
      <c r="E56394" s="113"/>
      <c r="H56394" s="133"/>
      <c r="T56394" s="133"/>
      <c r="X56394" s="131"/>
      <c r="Y56394" s="133"/>
      <c r="AJ56394" s="133"/>
      <c r="AO56394" s="135"/>
      <c r="AP56394" s="135"/>
      <c r="BJ56394" s="136"/>
    </row>
    <row r="56395" spans="5:62" ht="14.25" customHeight="1" x14ac:dyDescent="0.25">
      <c r="E56395" s="113"/>
      <c r="H56395" s="133"/>
      <c r="T56395" s="133"/>
      <c r="X56395" s="131"/>
      <c r="Y56395" s="133"/>
      <c r="AJ56395" s="133"/>
      <c r="AO56395" s="135"/>
      <c r="AP56395" s="135"/>
      <c r="BJ56395" s="136"/>
    </row>
    <row r="56396" spans="5:62" ht="14.25" customHeight="1" x14ac:dyDescent="0.25">
      <c r="E56396" s="113"/>
      <c r="H56396" s="133"/>
      <c r="T56396" s="133"/>
      <c r="X56396" s="131"/>
      <c r="Y56396" s="133"/>
      <c r="AJ56396" s="133"/>
      <c r="AO56396" s="135"/>
      <c r="AP56396" s="135"/>
      <c r="BJ56396" s="136"/>
    </row>
    <row r="56397" spans="5:62" ht="14.25" customHeight="1" x14ac:dyDescent="0.25">
      <c r="E56397" s="113"/>
      <c r="H56397" s="133"/>
      <c r="T56397" s="133"/>
      <c r="X56397" s="131"/>
      <c r="Y56397" s="133"/>
      <c r="AJ56397" s="133"/>
      <c r="AO56397" s="135"/>
      <c r="AP56397" s="135"/>
      <c r="BJ56397" s="136"/>
    </row>
    <row r="56398" spans="5:62" ht="14.25" customHeight="1" x14ac:dyDescent="0.25">
      <c r="E56398" s="113"/>
      <c r="H56398" s="133"/>
      <c r="T56398" s="133"/>
      <c r="X56398" s="131"/>
      <c r="Y56398" s="133"/>
      <c r="AJ56398" s="133"/>
      <c r="AO56398" s="135"/>
      <c r="AP56398" s="135"/>
      <c r="BJ56398" s="136"/>
    </row>
    <row r="56399" spans="5:62" ht="14.25" customHeight="1" x14ac:dyDescent="0.25">
      <c r="E56399" s="113"/>
      <c r="H56399" s="133"/>
      <c r="T56399" s="133"/>
      <c r="X56399" s="131"/>
      <c r="Y56399" s="133"/>
      <c r="AJ56399" s="133"/>
      <c r="AO56399" s="135"/>
      <c r="AP56399" s="135"/>
      <c r="BJ56399" s="136"/>
    </row>
    <row r="56400" spans="5:62" ht="14.25" customHeight="1" x14ac:dyDescent="0.25">
      <c r="E56400" s="113"/>
      <c r="H56400" s="133"/>
      <c r="T56400" s="133"/>
      <c r="X56400" s="131"/>
      <c r="Y56400" s="133"/>
      <c r="AJ56400" s="133"/>
      <c r="AO56400" s="135"/>
      <c r="AP56400" s="135"/>
      <c r="BJ56400" s="136"/>
    </row>
    <row r="56401" spans="5:62" ht="14.25" customHeight="1" x14ac:dyDescent="0.25">
      <c r="E56401" s="113"/>
      <c r="H56401" s="133"/>
      <c r="T56401" s="133"/>
      <c r="X56401" s="131"/>
      <c r="Y56401" s="133"/>
      <c r="AJ56401" s="133"/>
      <c r="AO56401" s="135"/>
      <c r="AP56401" s="135"/>
      <c r="BJ56401" s="136"/>
    </row>
    <row r="56402" spans="5:62" ht="14.25" customHeight="1" x14ac:dyDescent="0.25">
      <c r="E56402" s="113"/>
      <c r="H56402" s="133"/>
      <c r="T56402" s="133"/>
      <c r="X56402" s="131"/>
      <c r="Y56402" s="133"/>
      <c r="AJ56402" s="133"/>
      <c r="AO56402" s="135"/>
      <c r="AP56402" s="135"/>
      <c r="BJ56402" s="136"/>
    </row>
    <row r="56403" spans="5:62" ht="14.25" customHeight="1" x14ac:dyDescent="0.25">
      <c r="E56403" s="113"/>
      <c r="H56403" s="133"/>
      <c r="T56403" s="133"/>
      <c r="X56403" s="131"/>
      <c r="Y56403" s="133"/>
      <c r="AJ56403" s="133"/>
      <c r="AO56403" s="135"/>
      <c r="AP56403" s="135"/>
      <c r="BJ56403" s="136"/>
    </row>
    <row r="56404" spans="5:62" ht="14.25" customHeight="1" x14ac:dyDescent="0.25">
      <c r="E56404" s="113"/>
      <c r="H56404" s="133"/>
      <c r="T56404" s="133"/>
      <c r="X56404" s="131"/>
      <c r="Y56404" s="133"/>
      <c r="AJ56404" s="133"/>
      <c r="AO56404" s="135"/>
      <c r="AP56404" s="135"/>
      <c r="BJ56404" s="136"/>
    </row>
    <row r="56405" spans="5:62" ht="14.25" customHeight="1" x14ac:dyDescent="0.25">
      <c r="E56405" s="113"/>
      <c r="H56405" s="133"/>
      <c r="T56405" s="133"/>
      <c r="X56405" s="131"/>
      <c r="Y56405" s="133"/>
      <c r="AJ56405" s="133"/>
      <c r="AO56405" s="135"/>
      <c r="AP56405" s="135"/>
      <c r="BJ56405" s="136"/>
    </row>
    <row r="56406" spans="5:62" ht="14.25" customHeight="1" x14ac:dyDescent="0.25">
      <c r="E56406" s="113"/>
      <c r="H56406" s="133"/>
      <c r="T56406" s="133"/>
      <c r="X56406" s="131"/>
      <c r="Y56406" s="133"/>
      <c r="AJ56406" s="133"/>
      <c r="AO56406" s="135"/>
      <c r="AP56406" s="135"/>
      <c r="BJ56406" s="136"/>
    </row>
    <row r="56407" spans="5:62" ht="14.25" customHeight="1" x14ac:dyDescent="0.25">
      <c r="E56407" s="113"/>
      <c r="H56407" s="133"/>
      <c r="T56407" s="133"/>
      <c r="X56407" s="131"/>
      <c r="Y56407" s="133"/>
      <c r="AJ56407" s="133"/>
      <c r="AO56407" s="135"/>
      <c r="AP56407" s="135"/>
      <c r="BJ56407" s="136"/>
    </row>
    <row r="56408" spans="5:62" ht="14.25" customHeight="1" x14ac:dyDescent="0.25">
      <c r="E56408" s="113"/>
      <c r="H56408" s="133"/>
      <c r="T56408" s="133"/>
      <c r="X56408" s="131"/>
      <c r="Y56408" s="133"/>
      <c r="AJ56408" s="133"/>
      <c r="AO56408" s="135"/>
      <c r="AP56408" s="135"/>
      <c r="BJ56408" s="136"/>
    </row>
    <row r="56409" spans="5:62" ht="14.25" customHeight="1" x14ac:dyDescent="0.25">
      <c r="E56409" s="113"/>
      <c r="H56409" s="133"/>
      <c r="T56409" s="133"/>
      <c r="X56409" s="131"/>
      <c r="Y56409" s="133"/>
      <c r="AJ56409" s="133"/>
      <c r="AO56409" s="135"/>
      <c r="AP56409" s="135"/>
      <c r="BJ56409" s="136"/>
    </row>
    <row r="56410" spans="5:62" ht="14.25" customHeight="1" x14ac:dyDescent="0.25">
      <c r="E56410" s="113"/>
      <c r="H56410" s="133"/>
      <c r="T56410" s="133"/>
      <c r="X56410" s="131"/>
      <c r="Y56410" s="133"/>
      <c r="AJ56410" s="133"/>
      <c r="AO56410" s="135"/>
      <c r="AP56410" s="135"/>
      <c r="BJ56410" s="136"/>
    </row>
    <row r="56411" spans="5:62" ht="14.25" customHeight="1" x14ac:dyDescent="0.25">
      <c r="E56411" s="113"/>
      <c r="H56411" s="133"/>
      <c r="T56411" s="133"/>
      <c r="X56411" s="131"/>
      <c r="Y56411" s="133"/>
      <c r="AJ56411" s="133"/>
      <c r="AO56411" s="135"/>
      <c r="AP56411" s="135"/>
      <c r="BJ56411" s="136"/>
    </row>
    <row r="56412" spans="5:62" ht="14.25" customHeight="1" x14ac:dyDescent="0.25">
      <c r="E56412" s="113"/>
      <c r="H56412" s="133"/>
      <c r="T56412" s="133"/>
      <c r="X56412" s="131"/>
      <c r="Y56412" s="133"/>
      <c r="AJ56412" s="133"/>
      <c r="AO56412" s="135"/>
      <c r="AP56412" s="135"/>
      <c r="BJ56412" s="136"/>
    </row>
    <row r="56413" spans="5:62" ht="14.25" customHeight="1" x14ac:dyDescent="0.25">
      <c r="E56413" s="113"/>
      <c r="H56413" s="133"/>
      <c r="T56413" s="133"/>
      <c r="X56413" s="131"/>
      <c r="Y56413" s="133"/>
      <c r="AJ56413" s="133"/>
      <c r="AO56413" s="135"/>
      <c r="AP56413" s="135"/>
      <c r="BJ56413" s="136"/>
    </row>
    <row r="56414" spans="5:62" ht="14.25" customHeight="1" x14ac:dyDescent="0.25">
      <c r="E56414" s="113"/>
      <c r="H56414" s="133"/>
      <c r="T56414" s="133"/>
      <c r="X56414" s="131"/>
      <c r="Y56414" s="133"/>
      <c r="AJ56414" s="133"/>
      <c r="AO56414" s="135"/>
      <c r="AP56414" s="135"/>
      <c r="BJ56414" s="136"/>
    </row>
    <row r="56415" spans="5:62" ht="14.25" customHeight="1" x14ac:dyDescent="0.25">
      <c r="E56415" s="113"/>
      <c r="H56415" s="133"/>
      <c r="T56415" s="133"/>
      <c r="X56415" s="131"/>
      <c r="Y56415" s="133"/>
      <c r="AJ56415" s="133"/>
      <c r="AO56415" s="135"/>
      <c r="AP56415" s="135"/>
      <c r="BJ56415" s="136"/>
    </row>
    <row r="56416" spans="5:62" ht="14.25" customHeight="1" x14ac:dyDescent="0.25">
      <c r="E56416" s="113"/>
      <c r="H56416" s="133"/>
      <c r="T56416" s="133"/>
      <c r="X56416" s="131"/>
      <c r="Y56416" s="133"/>
      <c r="AJ56416" s="133"/>
      <c r="AO56416" s="135"/>
      <c r="AP56416" s="135"/>
      <c r="BJ56416" s="136"/>
    </row>
    <row r="56417" spans="5:62" ht="14.25" customHeight="1" x14ac:dyDescent="0.25">
      <c r="E56417" s="113"/>
      <c r="H56417" s="133"/>
      <c r="T56417" s="133"/>
      <c r="X56417" s="131"/>
      <c r="Y56417" s="133"/>
      <c r="AJ56417" s="133"/>
      <c r="AO56417" s="135"/>
      <c r="AP56417" s="135"/>
      <c r="BJ56417" s="136"/>
    </row>
    <row r="56418" spans="5:62" ht="14.25" customHeight="1" x14ac:dyDescent="0.25">
      <c r="E56418" s="113"/>
      <c r="H56418" s="133"/>
      <c r="T56418" s="133"/>
      <c r="X56418" s="131"/>
      <c r="Y56418" s="133"/>
      <c r="AJ56418" s="133"/>
      <c r="AO56418" s="135"/>
      <c r="AP56418" s="135"/>
      <c r="BJ56418" s="136"/>
    </row>
    <row r="56419" spans="5:62" ht="14.25" customHeight="1" x14ac:dyDescent="0.25">
      <c r="E56419" s="113"/>
      <c r="H56419" s="133"/>
      <c r="T56419" s="133"/>
      <c r="X56419" s="131"/>
      <c r="Y56419" s="133"/>
      <c r="AJ56419" s="133"/>
      <c r="AO56419" s="135"/>
      <c r="AP56419" s="135"/>
      <c r="BJ56419" s="136"/>
    </row>
    <row r="56420" spans="5:62" ht="14.25" customHeight="1" x14ac:dyDescent="0.25">
      <c r="E56420" s="113"/>
      <c r="H56420" s="133"/>
      <c r="T56420" s="133"/>
      <c r="X56420" s="131"/>
      <c r="Y56420" s="133"/>
      <c r="AJ56420" s="133"/>
      <c r="AO56420" s="135"/>
      <c r="AP56420" s="135"/>
      <c r="BJ56420" s="136"/>
    </row>
    <row r="56421" spans="5:62" ht="14.25" customHeight="1" x14ac:dyDescent="0.25">
      <c r="E56421" s="113"/>
      <c r="H56421" s="133"/>
      <c r="T56421" s="133"/>
      <c r="X56421" s="131"/>
      <c r="Y56421" s="133"/>
      <c r="AJ56421" s="133"/>
      <c r="AO56421" s="135"/>
      <c r="AP56421" s="135"/>
      <c r="BJ56421" s="136"/>
    </row>
    <row r="56422" spans="5:62" ht="14.25" customHeight="1" x14ac:dyDescent="0.25">
      <c r="E56422" s="113"/>
      <c r="H56422" s="133"/>
      <c r="T56422" s="133"/>
      <c r="X56422" s="131"/>
      <c r="Y56422" s="133"/>
      <c r="AJ56422" s="133"/>
      <c r="AO56422" s="135"/>
      <c r="AP56422" s="135"/>
      <c r="BJ56422" s="136"/>
    </row>
    <row r="56423" spans="5:62" ht="14.25" customHeight="1" x14ac:dyDescent="0.25">
      <c r="E56423" s="113"/>
      <c r="H56423" s="133"/>
      <c r="T56423" s="133"/>
      <c r="X56423" s="131"/>
      <c r="Y56423" s="133"/>
      <c r="AJ56423" s="133"/>
      <c r="AO56423" s="135"/>
      <c r="AP56423" s="135"/>
      <c r="BJ56423" s="136"/>
    </row>
    <row r="56424" spans="5:62" ht="14.25" customHeight="1" x14ac:dyDescent="0.25">
      <c r="E56424" s="113"/>
      <c r="H56424" s="133"/>
      <c r="T56424" s="133"/>
      <c r="X56424" s="131"/>
      <c r="Y56424" s="133"/>
      <c r="AJ56424" s="133"/>
      <c r="AO56424" s="135"/>
      <c r="AP56424" s="135"/>
      <c r="BJ56424" s="136"/>
    </row>
    <row r="56425" spans="5:62" ht="14.25" customHeight="1" x14ac:dyDescent="0.25">
      <c r="E56425" s="113"/>
      <c r="H56425" s="133"/>
      <c r="T56425" s="133"/>
      <c r="X56425" s="131"/>
      <c r="Y56425" s="133"/>
      <c r="AJ56425" s="133"/>
      <c r="AO56425" s="135"/>
      <c r="AP56425" s="135"/>
      <c r="BJ56425" s="136"/>
    </row>
    <row r="56426" spans="5:62" ht="14.25" customHeight="1" x14ac:dyDescent="0.25">
      <c r="E56426" s="113"/>
      <c r="H56426" s="133"/>
      <c r="T56426" s="133"/>
      <c r="X56426" s="131"/>
      <c r="Y56426" s="133"/>
      <c r="AJ56426" s="133"/>
      <c r="AO56426" s="135"/>
      <c r="AP56426" s="135"/>
      <c r="BJ56426" s="136"/>
    </row>
    <row r="56427" spans="5:62" ht="14.25" customHeight="1" x14ac:dyDescent="0.25">
      <c r="E56427" s="113"/>
      <c r="H56427" s="133"/>
      <c r="T56427" s="133"/>
      <c r="X56427" s="131"/>
      <c r="Y56427" s="133"/>
      <c r="AJ56427" s="133"/>
      <c r="AO56427" s="135"/>
      <c r="AP56427" s="135"/>
      <c r="BJ56427" s="136"/>
    </row>
    <row r="56428" spans="5:62" ht="14.25" customHeight="1" x14ac:dyDescent="0.25">
      <c r="E56428" s="113"/>
      <c r="H56428" s="133"/>
      <c r="T56428" s="133"/>
      <c r="X56428" s="131"/>
      <c r="Y56428" s="133"/>
      <c r="AJ56428" s="133"/>
      <c r="AO56428" s="135"/>
      <c r="AP56428" s="135"/>
      <c r="BJ56428" s="136"/>
    </row>
    <row r="56429" spans="5:62" ht="14.25" customHeight="1" x14ac:dyDescent="0.25">
      <c r="E56429" s="113"/>
      <c r="H56429" s="133"/>
      <c r="T56429" s="133"/>
      <c r="X56429" s="131"/>
      <c r="Y56429" s="133"/>
      <c r="AJ56429" s="133"/>
      <c r="AO56429" s="135"/>
      <c r="AP56429" s="135"/>
      <c r="BJ56429" s="136"/>
    </row>
    <row r="56430" spans="5:62" ht="14.25" customHeight="1" x14ac:dyDescent="0.25">
      <c r="E56430" s="113"/>
      <c r="H56430" s="133"/>
      <c r="T56430" s="133"/>
      <c r="X56430" s="131"/>
      <c r="Y56430" s="133"/>
      <c r="AJ56430" s="133"/>
      <c r="AO56430" s="135"/>
      <c r="AP56430" s="135"/>
      <c r="BJ56430" s="136"/>
    </row>
    <row r="56431" spans="5:62" ht="14.25" customHeight="1" x14ac:dyDescent="0.25">
      <c r="E56431" s="113"/>
      <c r="H56431" s="133"/>
      <c r="T56431" s="133"/>
      <c r="X56431" s="131"/>
      <c r="Y56431" s="133"/>
      <c r="AJ56431" s="133"/>
      <c r="AO56431" s="135"/>
      <c r="AP56431" s="135"/>
      <c r="BJ56431" s="136"/>
    </row>
    <row r="56432" spans="5:62" ht="14.25" customHeight="1" x14ac:dyDescent="0.25">
      <c r="E56432" s="113"/>
      <c r="H56432" s="133"/>
      <c r="T56432" s="133"/>
      <c r="X56432" s="131"/>
      <c r="Y56432" s="133"/>
      <c r="AJ56432" s="133"/>
      <c r="AO56432" s="135"/>
      <c r="AP56432" s="135"/>
      <c r="BJ56432" s="136"/>
    </row>
    <row r="56433" spans="5:62" ht="14.25" customHeight="1" x14ac:dyDescent="0.25">
      <c r="E56433" s="113"/>
      <c r="H56433" s="133"/>
      <c r="T56433" s="133"/>
      <c r="X56433" s="131"/>
      <c r="Y56433" s="133"/>
      <c r="AJ56433" s="133"/>
      <c r="AO56433" s="135"/>
      <c r="AP56433" s="135"/>
      <c r="BJ56433" s="136"/>
    </row>
    <row r="56434" spans="5:62" ht="14.25" customHeight="1" x14ac:dyDescent="0.25">
      <c r="E56434" s="113"/>
      <c r="H56434" s="133"/>
      <c r="T56434" s="133"/>
      <c r="X56434" s="131"/>
      <c r="Y56434" s="133"/>
      <c r="AJ56434" s="133"/>
      <c r="AO56434" s="135"/>
      <c r="AP56434" s="135"/>
      <c r="BJ56434" s="136"/>
    </row>
    <row r="56435" spans="5:62" ht="14.25" customHeight="1" x14ac:dyDescent="0.25">
      <c r="E56435" s="113"/>
      <c r="H56435" s="133"/>
      <c r="T56435" s="133"/>
      <c r="X56435" s="131"/>
      <c r="Y56435" s="133"/>
      <c r="AJ56435" s="133"/>
      <c r="AO56435" s="135"/>
      <c r="AP56435" s="135"/>
      <c r="BJ56435" s="136"/>
    </row>
    <row r="56436" spans="5:62" ht="14.25" customHeight="1" x14ac:dyDescent="0.25">
      <c r="E56436" s="113"/>
      <c r="H56436" s="133"/>
      <c r="T56436" s="133"/>
      <c r="X56436" s="131"/>
      <c r="Y56436" s="133"/>
      <c r="AJ56436" s="133"/>
      <c r="AO56436" s="135"/>
      <c r="AP56436" s="135"/>
      <c r="BJ56436" s="136"/>
    </row>
    <row r="56437" spans="5:62" ht="14.25" customHeight="1" x14ac:dyDescent="0.25">
      <c r="E56437" s="113"/>
      <c r="H56437" s="133"/>
      <c r="T56437" s="133"/>
      <c r="X56437" s="131"/>
      <c r="Y56437" s="133"/>
      <c r="AJ56437" s="133"/>
      <c r="AO56437" s="135"/>
      <c r="AP56437" s="135"/>
      <c r="BJ56437" s="136"/>
    </row>
    <row r="56438" spans="5:62" ht="14.25" customHeight="1" x14ac:dyDescent="0.25">
      <c r="E56438" s="113"/>
      <c r="H56438" s="133"/>
      <c r="T56438" s="133"/>
      <c r="X56438" s="131"/>
      <c r="Y56438" s="133"/>
      <c r="AJ56438" s="133"/>
      <c r="AO56438" s="135"/>
      <c r="AP56438" s="135"/>
      <c r="BJ56438" s="136"/>
    </row>
    <row r="56439" spans="5:62" ht="14.25" customHeight="1" x14ac:dyDescent="0.25">
      <c r="E56439" s="113"/>
      <c r="H56439" s="133"/>
      <c r="T56439" s="133"/>
      <c r="X56439" s="131"/>
      <c r="Y56439" s="133"/>
      <c r="AJ56439" s="133"/>
      <c r="AO56439" s="135"/>
      <c r="AP56439" s="135"/>
      <c r="BJ56439" s="136"/>
    </row>
    <row r="56440" spans="5:62" ht="14.25" customHeight="1" x14ac:dyDescent="0.25">
      <c r="E56440" s="113"/>
      <c r="H56440" s="133"/>
      <c r="T56440" s="133"/>
      <c r="X56440" s="131"/>
      <c r="Y56440" s="133"/>
      <c r="AJ56440" s="133"/>
      <c r="AO56440" s="135"/>
      <c r="AP56440" s="135"/>
      <c r="BJ56440" s="136"/>
    </row>
    <row r="56441" spans="5:62" ht="14.25" customHeight="1" x14ac:dyDescent="0.25">
      <c r="E56441" s="113"/>
      <c r="H56441" s="133"/>
      <c r="T56441" s="133"/>
      <c r="X56441" s="131"/>
      <c r="Y56441" s="133"/>
      <c r="AJ56441" s="133"/>
      <c r="AO56441" s="135"/>
      <c r="AP56441" s="135"/>
      <c r="BJ56441" s="136"/>
    </row>
    <row r="56442" spans="5:62" ht="14.25" customHeight="1" x14ac:dyDescent="0.25">
      <c r="E56442" s="113"/>
      <c r="H56442" s="133"/>
      <c r="T56442" s="133"/>
      <c r="X56442" s="131"/>
      <c r="Y56442" s="133"/>
      <c r="AJ56442" s="133"/>
      <c r="AO56442" s="135"/>
      <c r="AP56442" s="135"/>
      <c r="BJ56442" s="136"/>
    </row>
    <row r="56443" spans="5:62" ht="14.25" customHeight="1" x14ac:dyDescent="0.25">
      <c r="E56443" s="113"/>
      <c r="H56443" s="133"/>
      <c r="T56443" s="133"/>
      <c r="X56443" s="131"/>
      <c r="Y56443" s="133"/>
      <c r="AJ56443" s="133"/>
      <c r="AO56443" s="135"/>
      <c r="AP56443" s="135"/>
      <c r="BJ56443" s="136"/>
    </row>
    <row r="56444" spans="5:62" ht="14.25" customHeight="1" x14ac:dyDescent="0.25">
      <c r="E56444" s="113"/>
      <c r="H56444" s="133"/>
      <c r="T56444" s="133"/>
      <c r="X56444" s="131"/>
      <c r="Y56444" s="133"/>
      <c r="AJ56444" s="133"/>
      <c r="AO56444" s="135"/>
      <c r="AP56444" s="135"/>
      <c r="BJ56444" s="136"/>
    </row>
    <row r="56445" spans="5:62" ht="14.25" customHeight="1" x14ac:dyDescent="0.25">
      <c r="E56445" s="113"/>
      <c r="H56445" s="133"/>
      <c r="T56445" s="133"/>
      <c r="X56445" s="131"/>
      <c r="Y56445" s="133"/>
      <c r="AJ56445" s="133"/>
      <c r="AO56445" s="135"/>
      <c r="AP56445" s="135"/>
      <c r="BJ56445" s="136"/>
    </row>
    <row r="56446" spans="5:62" ht="14.25" customHeight="1" x14ac:dyDescent="0.25">
      <c r="E56446" s="113"/>
      <c r="H56446" s="133"/>
      <c r="T56446" s="133"/>
      <c r="X56446" s="131"/>
      <c r="Y56446" s="133"/>
      <c r="AJ56446" s="133"/>
      <c r="AO56446" s="135"/>
      <c r="AP56446" s="135"/>
      <c r="BJ56446" s="136"/>
    </row>
    <row r="56447" spans="5:62" ht="14.25" customHeight="1" x14ac:dyDescent="0.25">
      <c r="E56447" s="113"/>
      <c r="H56447" s="133"/>
      <c r="T56447" s="133"/>
      <c r="X56447" s="131"/>
      <c r="Y56447" s="133"/>
      <c r="AJ56447" s="133"/>
      <c r="AO56447" s="135"/>
      <c r="AP56447" s="135"/>
      <c r="BJ56447" s="136"/>
    </row>
    <row r="56448" spans="5:62" ht="14.25" customHeight="1" x14ac:dyDescent="0.25">
      <c r="E56448" s="113"/>
      <c r="H56448" s="133"/>
      <c r="T56448" s="133"/>
      <c r="X56448" s="131"/>
      <c r="Y56448" s="133"/>
      <c r="AJ56448" s="133"/>
      <c r="AO56448" s="135"/>
      <c r="AP56448" s="135"/>
      <c r="BJ56448" s="136"/>
    </row>
    <row r="56449" spans="5:62" ht="14.25" customHeight="1" x14ac:dyDescent="0.25">
      <c r="E56449" s="113"/>
      <c r="H56449" s="133"/>
      <c r="T56449" s="133"/>
      <c r="X56449" s="131"/>
      <c r="Y56449" s="133"/>
      <c r="AJ56449" s="133"/>
      <c r="AO56449" s="135"/>
      <c r="AP56449" s="135"/>
      <c r="BJ56449" s="136"/>
    </row>
    <row r="56450" spans="5:62" ht="14.25" customHeight="1" x14ac:dyDescent="0.25">
      <c r="E56450" s="113"/>
      <c r="H56450" s="133"/>
      <c r="T56450" s="133"/>
      <c r="X56450" s="131"/>
      <c r="Y56450" s="133"/>
      <c r="AJ56450" s="133"/>
      <c r="AO56450" s="135"/>
      <c r="AP56450" s="135"/>
      <c r="BJ56450" s="136"/>
    </row>
    <row r="56451" spans="5:62" ht="14.25" customHeight="1" x14ac:dyDescent="0.25">
      <c r="E56451" s="113"/>
      <c r="H56451" s="133"/>
      <c r="T56451" s="133"/>
      <c r="X56451" s="131"/>
      <c r="Y56451" s="133"/>
      <c r="AJ56451" s="133"/>
      <c r="AO56451" s="135"/>
      <c r="AP56451" s="135"/>
      <c r="BJ56451" s="136"/>
    </row>
    <row r="56452" spans="5:62" ht="14.25" customHeight="1" x14ac:dyDescent="0.25">
      <c r="E56452" s="113"/>
      <c r="H56452" s="133"/>
      <c r="T56452" s="133"/>
      <c r="X56452" s="131"/>
      <c r="Y56452" s="133"/>
      <c r="AJ56452" s="133"/>
      <c r="AO56452" s="135"/>
      <c r="AP56452" s="135"/>
      <c r="BJ56452" s="136"/>
    </row>
    <row r="56453" spans="5:62" ht="14.25" customHeight="1" x14ac:dyDescent="0.25">
      <c r="E56453" s="113"/>
      <c r="H56453" s="133"/>
      <c r="T56453" s="133"/>
      <c r="X56453" s="131"/>
      <c r="Y56453" s="133"/>
      <c r="AJ56453" s="133"/>
      <c r="AO56453" s="135"/>
      <c r="AP56453" s="135"/>
      <c r="BJ56453" s="136"/>
    </row>
    <row r="56454" spans="5:62" ht="14.25" customHeight="1" x14ac:dyDescent="0.25">
      <c r="E56454" s="113"/>
      <c r="H56454" s="133"/>
      <c r="T56454" s="133"/>
      <c r="X56454" s="131"/>
      <c r="Y56454" s="133"/>
      <c r="AJ56454" s="133"/>
      <c r="AO56454" s="135"/>
      <c r="AP56454" s="135"/>
      <c r="BJ56454" s="136"/>
    </row>
    <row r="56455" spans="5:62" ht="14.25" customHeight="1" x14ac:dyDescent="0.25">
      <c r="E56455" s="113"/>
      <c r="H56455" s="133"/>
      <c r="T56455" s="133"/>
      <c r="X56455" s="131"/>
      <c r="Y56455" s="133"/>
      <c r="AJ56455" s="133"/>
      <c r="AO56455" s="135"/>
      <c r="AP56455" s="135"/>
      <c r="BJ56455" s="136"/>
    </row>
    <row r="56456" spans="5:62" ht="14.25" customHeight="1" x14ac:dyDescent="0.25">
      <c r="E56456" s="113"/>
      <c r="H56456" s="133"/>
      <c r="T56456" s="133"/>
      <c r="X56456" s="131"/>
      <c r="Y56456" s="133"/>
      <c r="AJ56456" s="133"/>
      <c r="AO56456" s="135"/>
      <c r="AP56456" s="135"/>
      <c r="BJ56456" s="136"/>
    </row>
    <row r="56457" spans="5:62" ht="14.25" customHeight="1" x14ac:dyDescent="0.25">
      <c r="E56457" s="113"/>
      <c r="H56457" s="133"/>
      <c r="T56457" s="133"/>
      <c r="X56457" s="131"/>
      <c r="Y56457" s="133"/>
      <c r="AJ56457" s="133"/>
      <c r="AO56457" s="135"/>
      <c r="AP56457" s="135"/>
      <c r="BJ56457" s="136"/>
    </row>
    <row r="56458" spans="5:62" ht="14.25" customHeight="1" x14ac:dyDescent="0.25">
      <c r="E56458" s="113"/>
      <c r="H56458" s="133"/>
      <c r="T56458" s="133"/>
      <c r="X56458" s="131"/>
      <c r="Y56458" s="133"/>
      <c r="AJ56458" s="133"/>
      <c r="AO56458" s="135"/>
      <c r="AP56458" s="135"/>
      <c r="BJ56458" s="136"/>
    </row>
    <row r="56459" spans="5:62" ht="14.25" customHeight="1" x14ac:dyDescent="0.25">
      <c r="E56459" s="113"/>
      <c r="H56459" s="133"/>
      <c r="T56459" s="133"/>
      <c r="X56459" s="131"/>
      <c r="Y56459" s="133"/>
      <c r="AJ56459" s="133"/>
      <c r="AO56459" s="135"/>
      <c r="AP56459" s="135"/>
      <c r="BJ56459" s="136"/>
    </row>
    <row r="56460" spans="5:62" ht="14.25" customHeight="1" x14ac:dyDescent="0.25">
      <c r="E56460" s="113"/>
      <c r="H56460" s="133"/>
      <c r="T56460" s="133"/>
      <c r="X56460" s="131"/>
      <c r="Y56460" s="133"/>
      <c r="AJ56460" s="133"/>
      <c r="AO56460" s="135"/>
      <c r="AP56460" s="135"/>
      <c r="BJ56460" s="136"/>
    </row>
    <row r="56461" spans="5:62" ht="14.25" customHeight="1" x14ac:dyDescent="0.25">
      <c r="E56461" s="113"/>
      <c r="H56461" s="133"/>
      <c r="T56461" s="133"/>
      <c r="X56461" s="131"/>
      <c r="Y56461" s="133"/>
      <c r="AJ56461" s="133"/>
      <c r="AO56461" s="135"/>
      <c r="AP56461" s="135"/>
      <c r="BJ56461" s="136"/>
    </row>
    <row r="56462" spans="5:62" ht="14.25" customHeight="1" x14ac:dyDescent="0.25">
      <c r="E56462" s="113"/>
      <c r="H56462" s="133"/>
      <c r="T56462" s="133"/>
      <c r="X56462" s="131"/>
      <c r="Y56462" s="133"/>
      <c r="AJ56462" s="133"/>
      <c r="AO56462" s="135"/>
      <c r="AP56462" s="135"/>
      <c r="BJ56462" s="136"/>
    </row>
    <row r="56463" spans="5:62" ht="14.25" customHeight="1" x14ac:dyDescent="0.25">
      <c r="E56463" s="113"/>
      <c r="H56463" s="133"/>
      <c r="T56463" s="133"/>
      <c r="X56463" s="131"/>
      <c r="Y56463" s="133"/>
      <c r="AJ56463" s="133"/>
      <c r="AO56463" s="135"/>
      <c r="AP56463" s="135"/>
      <c r="BJ56463" s="136"/>
    </row>
    <row r="56464" spans="5:62" ht="14.25" customHeight="1" x14ac:dyDescent="0.25">
      <c r="E56464" s="113"/>
      <c r="H56464" s="133"/>
      <c r="T56464" s="133"/>
      <c r="X56464" s="131"/>
      <c r="Y56464" s="133"/>
      <c r="AJ56464" s="133"/>
      <c r="AO56464" s="135"/>
      <c r="AP56464" s="135"/>
      <c r="BJ56464" s="136"/>
    </row>
    <row r="56465" spans="5:62" ht="14.25" customHeight="1" x14ac:dyDescent="0.25">
      <c r="E56465" s="113"/>
      <c r="H56465" s="133"/>
      <c r="T56465" s="133"/>
      <c r="X56465" s="131"/>
      <c r="Y56465" s="133"/>
      <c r="AJ56465" s="133"/>
      <c r="AO56465" s="135"/>
      <c r="AP56465" s="135"/>
      <c r="BJ56465" s="136"/>
    </row>
    <row r="56466" spans="5:62" ht="14.25" customHeight="1" x14ac:dyDescent="0.25">
      <c r="E56466" s="113"/>
      <c r="H56466" s="133"/>
      <c r="T56466" s="133"/>
      <c r="X56466" s="131"/>
      <c r="Y56466" s="133"/>
      <c r="AJ56466" s="133"/>
      <c r="AO56466" s="135"/>
      <c r="AP56466" s="135"/>
      <c r="BJ56466" s="136"/>
    </row>
    <row r="56467" spans="5:62" ht="14.25" customHeight="1" x14ac:dyDescent="0.25">
      <c r="E56467" s="113"/>
      <c r="H56467" s="133"/>
      <c r="T56467" s="133"/>
      <c r="X56467" s="131"/>
      <c r="Y56467" s="133"/>
      <c r="AJ56467" s="133"/>
      <c r="AO56467" s="135"/>
      <c r="AP56467" s="135"/>
      <c r="BJ56467" s="136"/>
    </row>
    <row r="56468" spans="5:62" ht="14.25" customHeight="1" x14ac:dyDescent="0.25">
      <c r="E56468" s="113"/>
      <c r="H56468" s="133"/>
      <c r="T56468" s="133"/>
      <c r="X56468" s="131"/>
      <c r="Y56468" s="133"/>
      <c r="AJ56468" s="133"/>
      <c r="AO56468" s="135"/>
      <c r="AP56468" s="135"/>
      <c r="BJ56468" s="136"/>
    </row>
    <row r="56469" spans="5:62" ht="14.25" customHeight="1" x14ac:dyDescent="0.25">
      <c r="E56469" s="113"/>
      <c r="H56469" s="133"/>
      <c r="T56469" s="133"/>
      <c r="X56469" s="131"/>
      <c r="Y56469" s="133"/>
      <c r="AJ56469" s="133"/>
      <c r="AO56469" s="135"/>
      <c r="AP56469" s="135"/>
      <c r="BJ56469" s="136"/>
    </row>
    <row r="56470" spans="5:62" ht="14.25" customHeight="1" x14ac:dyDescent="0.25">
      <c r="E56470" s="113"/>
      <c r="H56470" s="133"/>
      <c r="T56470" s="133"/>
      <c r="X56470" s="131"/>
      <c r="Y56470" s="133"/>
      <c r="AJ56470" s="133"/>
      <c r="AO56470" s="135"/>
      <c r="AP56470" s="135"/>
      <c r="BJ56470" s="136"/>
    </row>
    <row r="56471" spans="5:62" ht="14.25" customHeight="1" x14ac:dyDescent="0.25">
      <c r="E56471" s="113"/>
      <c r="H56471" s="133"/>
      <c r="T56471" s="133"/>
      <c r="X56471" s="131"/>
      <c r="Y56471" s="133"/>
      <c r="AJ56471" s="133"/>
      <c r="AO56471" s="135"/>
      <c r="AP56471" s="135"/>
      <c r="BJ56471" s="136"/>
    </row>
    <row r="56472" spans="5:62" ht="14.25" customHeight="1" x14ac:dyDescent="0.25">
      <c r="E56472" s="113"/>
      <c r="H56472" s="133"/>
      <c r="T56472" s="133"/>
      <c r="X56472" s="131"/>
      <c r="Y56472" s="133"/>
      <c r="AJ56472" s="133"/>
      <c r="AO56472" s="135"/>
      <c r="AP56472" s="135"/>
      <c r="BJ56472" s="136"/>
    </row>
    <row r="56473" spans="5:62" ht="14.25" customHeight="1" x14ac:dyDescent="0.25">
      <c r="E56473" s="113"/>
      <c r="H56473" s="133"/>
      <c r="T56473" s="133"/>
      <c r="X56473" s="131"/>
      <c r="Y56473" s="133"/>
      <c r="AJ56473" s="133"/>
      <c r="AO56473" s="135"/>
      <c r="AP56473" s="135"/>
      <c r="BJ56473" s="136"/>
    </row>
    <row r="56474" spans="5:62" ht="14.25" customHeight="1" x14ac:dyDescent="0.25">
      <c r="E56474" s="113"/>
      <c r="H56474" s="133"/>
      <c r="T56474" s="133"/>
      <c r="X56474" s="131"/>
      <c r="Y56474" s="133"/>
      <c r="AJ56474" s="133"/>
      <c r="AO56474" s="135"/>
      <c r="AP56474" s="135"/>
      <c r="BJ56474" s="136"/>
    </row>
    <row r="56475" spans="5:62" ht="14.25" customHeight="1" x14ac:dyDescent="0.25">
      <c r="E56475" s="113"/>
      <c r="H56475" s="133"/>
      <c r="T56475" s="133"/>
      <c r="X56475" s="131"/>
      <c r="Y56475" s="133"/>
      <c r="AJ56475" s="133"/>
      <c r="AO56475" s="135"/>
      <c r="AP56475" s="135"/>
      <c r="BJ56475" s="136"/>
    </row>
    <row r="56476" spans="5:62" ht="14.25" customHeight="1" x14ac:dyDescent="0.25">
      <c r="E56476" s="113"/>
      <c r="H56476" s="133"/>
      <c r="T56476" s="133"/>
      <c r="X56476" s="131"/>
      <c r="Y56476" s="133"/>
      <c r="AJ56476" s="133"/>
      <c r="AO56476" s="135"/>
      <c r="AP56476" s="135"/>
      <c r="BJ56476" s="136"/>
    </row>
    <row r="56477" spans="5:62" ht="14.25" customHeight="1" x14ac:dyDescent="0.25">
      <c r="E56477" s="113"/>
      <c r="H56477" s="133"/>
      <c r="T56477" s="133"/>
      <c r="X56477" s="131"/>
      <c r="Y56477" s="133"/>
      <c r="AJ56477" s="133"/>
      <c r="AO56477" s="135"/>
      <c r="AP56477" s="135"/>
      <c r="BJ56477" s="136"/>
    </row>
    <row r="56478" spans="5:62" ht="14.25" customHeight="1" x14ac:dyDescent="0.25">
      <c r="E56478" s="113"/>
      <c r="H56478" s="133"/>
      <c r="T56478" s="133"/>
      <c r="X56478" s="131"/>
      <c r="Y56478" s="133"/>
      <c r="AJ56478" s="133"/>
      <c r="AO56478" s="135"/>
      <c r="AP56478" s="135"/>
      <c r="BJ56478" s="136"/>
    </row>
    <row r="56479" spans="5:62" ht="14.25" customHeight="1" x14ac:dyDescent="0.25">
      <c r="E56479" s="113"/>
      <c r="H56479" s="133"/>
      <c r="T56479" s="133"/>
      <c r="X56479" s="131"/>
      <c r="Y56479" s="133"/>
      <c r="AJ56479" s="133"/>
      <c r="AO56479" s="135"/>
      <c r="AP56479" s="135"/>
      <c r="BJ56479" s="136"/>
    </row>
    <row r="56480" spans="5:62" ht="14.25" customHeight="1" x14ac:dyDescent="0.25">
      <c r="E56480" s="113"/>
      <c r="H56480" s="133"/>
      <c r="T56480" s="133"/>
      <c r="X56480" s="131"/>
      <c r="Y56480" s="133"/>
      <c r="AJ56480" s="133"/>
      <c r="AO56480" s="135"/>
      <c r="AP56480" s="135"/>
      <c r="BJ56480" s="136"/>
    </row>
    <row r="56481" spans="5:62" ht="14.25" customHeight="1" x14ac:dyDescent="0.25">
      <c r="E56481" s="113"/>
      <c r="H56481" s="133"/>
      <c r="T56481" s="133"/>
      <c r="X56481" s="131"/>
      <c r="Y56481" s="133"/>
      <c r="AJ56481" s="133"/>
      <c r="AO56481" s="135"/>
      <c r="AP56481" s="135"/>
      <c r="BJ56481" s="136"/>
    </row>
    <row r="56482" spans="5:62" ht="14.25" customHeight="1" x14ac:dyDescent="0.25">
      <c r="E56482" s="113"/>
      <c r="H56482" s="133"/>
      <c r="T56482" s="133"/>
      <c r="X56482" s="131"/>
      <c r="Y56482" s="133"/>
      <c r="AJ56482" s="133"/>
      <c r="AO56482" s="135"/>
      <c r="AP56482" s="135"/>
      <c r="BJ56482" s="136"/>
    </row>
    <row r="56483" spans="5:62" ht="14.25" customHeight="1" x14ac:dyDescent="0.25">
      <c r="E56483" s="113"/>
      <c r="H56483" s="133"/>
      <c r="T56483" s="133"/>
      <c r="X56483" s="131"/>
      <c r="Y56483" s="133"/>
      <c r="AJ56483" s="133"/>
      <c r="AO56483" s="135"/>
      <c r="AP56483" s="135"/>
      <c r="BJ56483" s="136"/>
    </row>
    <row r="56484" spans="5:62" ht="14.25" customHeight="1" x14ac:dyDescent="0.25">
      <c r="E56484" s="113"/>
      <c r="H56484" s="133"/>
      <c r="T56484" s="133"/>
      <c r="X56484" s="131"/>
      <c r="Y56484" s="133"/>
      <c r="AJ56484" s="133"/>
      <c r="AO56484" s="135"/>
      <c r="AP56484" s="135"/>
      <c r="BJ56484" s="136"/>
    </row>
    <row r="56485" spans="5:62" ht="14.25" customHeight="1" x14ac:dyDescent="0.25">
      <c r="E56485" s="113"/>
      <c r="H56485" s="133"/>
      <c r="T56485" s="133"/>
      <c r="X56485" s="131"/>
      <c r="Y56485" s="133"/>
      <c r="AJ56485" s="133"/>
      <c r="AO56485" s="135"/>
      <c r="AP56485" s="135"/>
      <c r="BJ56485" s="136"/>
    </row>
    <row r="56486" spans="5:62" ht="14.25" customHeight="1" x14ac:dyDescent="0.25">
      <c r="E56486" s="113"/>
      <c r="H56486" s="133"/>
      <c r="T56486" s="133"/>
      <c r="X56486" s="131"/>
      <c r="Y56486" s="133"/>
      <c r="AJ56486" s="133"/>
      <c r="AO56486" s="135"/>
      <c r="AP56486" s="135"/>
      <c r="BJ56486" s="136"/>
    </row>
    <row r="56487" spans="5:62" ht="14.25" customHeight="1" x14ac:dyDescent="0.25">
      <c r="E56487" s="113"/>
      <c r="H56487" s="133"/>
      <c r="T56487" s="133"/>
      <c r="X56487" s="131"/>
      <c r="Y56487" s="133"/>
      <c r="AJ56487" s="133"/>
      <c r="AO56487" s="135"/>
      <c r="AP56487" s="135"/>
      <c r="BJ56487" s="136"/>
    </row>
    <row r="56488" spans="5:62" ht="14.25" customHeight="1" x14ac:dyDescent="0.25">
      <c r="E56488" s="113"/>
      <c r="H56488" s="133"/>
      <c r="T56488" s="133"/>
      <c r="X56488" s="131"/>
      <c r="Y56488" s="133"/>
      <c r="AJ56488" s="133"/>
      <c r="AO56488" s="135"/>
      <c r="AP56488" s="135"/>
      <c r="BJ56488" s="136"/>
    </row>
    <row r="56489" spans="5:62" ht="14.25" customHeight="1" x14ac:dyDescent="0.25">
      <c r="E56489" s="113"/>
      <c r="H56489" s="133"/>
      <c r="T56489" s="133"/>
      <c r="X56489" s="131"/>
      <c r="Y56489" s="133"/>
      <c r="AJ56489" s="133"/>
      <c r="AO56489" s="135"/>
      <c r="AP56489" s="135"/>
      <c r="BJ56489" s="136"/>
    </row>
    <row r="56490" spans="5:62" ht="14.25" customHeight="1" x14ac:dyDescent="0.25">
      <c r="E56490" s="113"/>
      <c r="H56490" s="133"/>
      <c r="T56490" s="133"/>
      <c r="X56490" s="131"/>
      <c r="Y56490" s="133"/>
      <c r="AJ56490" s="133"/>
      <c r="AO56490" s="135"/>
      <c r="AP56490" s="135"/>
      <c r="BJ56490" s="136"/>
    </row>
    <row r="56491" spans="5:62" ht="14.25" customHeight="1" x14ac:dyDescent="0.25">
      <c r="E56491" s="113"/>
      <c r="H56491" s="133"/>
      <c r="T56491" s="133"/>
      <c r="X56491" s="131"/>
      <c r="Y56491" s="133"/>
      <c r="AJ56491" s="133"/>
      <c r="AO56491" s="135"/>
      <c r="AP56491" s="135"/>
      <c r="BJ56491" s="136"/>
    </row>
    <row r="56492" spans="5:62" ht="14.25" customHeight="1" x14ac:dyDescent="0.25">
      <c r="E56492" s="113"/>
      <c r="H56492" s="133"/>
      <c r="T56492" s="133"/>
      <c r="X56492" s="131"/>
      <c r="Y56492" s="133"/>
      <c r="AJ56492" s="133"/>
      <c r="AO56492" s="135"/>
      <c r="AP56492" s="135"/>
      <c r="BJ56492" s="136"/>
    </row>
    <row r="56493" spans="5:62" ht="14.25" customHeight="1" x14ac:dyDescent="0.25">
      <c r="E56493" s="113"/>
      <c r="H56493" s="133"/>
      <c r="T56493" s="133"/>
      <c r="X56493" s="131"/>
      <c r="Y56493" s="133"/>
      <c r="AJ56493" s="133"/>
      <c r="AO56493" s="135"/>
      <c r="AP56493" s="135"/>
      <c r="BJ56493" s="136"/>
    </row>
    <row r="56494" spans="5:62" ht="14.25" customHeight="1" x14ac:dyDescent="0.25">
      <c r="E56494" s="113"/>
      <c r="H56494" s="133"/>
      <c r="T56494" s="133"/>
      <c r="X56494" s="131"/>
      <c r="Y56494" s="133"/>
      <c r="AJ56494" s="133"/>
      <c r="AO56494" s="135"/>
      <c r="AP56494" s="135"/>
      <c r="BJ56494" s="136"/>
    </row>
    <row r="56495" spans="5:62" ht="14.25" customHeight="1" x14ac:dyDescent="0.25">
      <c r="E56495" s="113"/>
      <c r="H56495" s="133"/>
      <c r="T56495" s="133"/>
      <c r="X56495" s="131"/>
      <c r="Y56495" s="133"/>
      <c r="AJ56495" s="133"/>
      <c r="AO56495" s="135"/>
      <c r="AP56495" s="135"/>
      <c r="BJ56495" s="136"/>
    </row>
    <row r="56496" spans="5:62" ht="14.25" customHeight="1" x14ac:dyDescent="0.25">
      <c r="E56496" s="113"/>
      <c r="H56496" s="133"/>
      <c r="T56496" s="133"/>
      <c r="X56496" s="131"/>
      <c r="Y56496" s="133"/>
      <c r="AJ56496" s="133"/>
      <c r="AO56496" s="135"/>
      <c r="AP56496" s="135"/>
      <c r="BJ56496" s="136"/>
    </row>
    <row r="56497" spans="5:62" ht="14.25" customHeight="1" x14ac:dyDescent="0.25">
      <c r="E56497" s="113"/>
      <c r="H56497" s="133"/>
      <c r="T56497" s="133"/>
      <c r="X56497" s="131"/>
      <c r="Y56497" s="133"/>
      <c r="AJ56497" s="133"/>
      <c r="AO56497" s="135"/>
      <c r="AP56497" s="135"/>
      <c r="BJ56497" s="136"/>
    </row>
    <row r="56498" spans="5:62" ht="14.25" customHeight="1" x14ac:dyDescent="0.25">
      <c r="E56498" s="113"/>
      <c r="H56498" s="133"/>
      <c r="T56498" s="133"/>
      <c r="X56498" s="131"/>
      <c r="Y56498" s="133"/>
      <c r="AJ56498" s="133"/>
      <c r="AO56498" s="135"/>
      <c r="AP56498" s="135"/>
      <c r="BJ56498" s="136"/>
    </row>
    <row r="56499" spans="5:62" ht="14.25" customHeight="1" x14ac:dyDescent="0.25">
      <c r="E56499" s="113"/>
      <c r="H56499" s="133"/>
      <c r="T56499" s="133"/>
      <c r="X56499" s="131"/>
      <c r="Y56499" s="133"/>
      <c r="AJ56499" s="133"/>
      <c r="AO56499" s="135"/>
      <c r="AP56499" s="135"/>
      <c r="BJ56499" s="136"/>
    </row>
    <row r="56500" spans="5:62" ht="14.25" customHeight="1" x14ac:dyDescent="0.25">
      <c r="E56500" s="113"/>
      <c r="H56500" s="133"/>
      <c r="T56500" s="133"/>
      <c r="X56500" s="131"/>
      <c r="Y56500" s="133"/>
      <c r="AJ56500" s="133"/>
      <c r="AO56500" s="135"/>
      <c r="AP56500" s="135"/>
      <c r="BJ56500" s="136"/>
    </row>
    <row r="56501" spans="5:62" ht="14.25" customHeight="1" x14ac:dyDescent="0.25">
      <c r="E56501" s="113"/>
      <c r="H56501" s="133"/>
      <c r="T56501" s="133"/>
      <c r="X56501" s="131"/>
      <c r="Y56501" s="133"/>
      <c r="AJ56501" s="133"/>
      <c r="AO56501" s="135"/>
      <c r="AP56501" s="135"/>
      <c r="BJ56501" s="136"/>
    </row>
    <row r="56502" spans="5:62" ht="14.25" customHeight="1" x14ac:dyDescent="0.25">
      <c r="E56502" s="113"/>
      <c r="H56502" s="133"/>
      <c r="T56502" s="133"/>
      <c r="X56502" s="131"/>
      <c r="Y56502" s="133"/>
      <c r="AJ56502" s="133"/>
      <c r="AO56502" s="135"/>
      <c r="AP56502" s="135"/>
      <c r="BJ56502" s="136"/>
    </row>
    <row r="56503" spans="5:62" ht="14.25" customHeight="1" x14ac:dyDescent="0.25">
      <c r="E56503" s="113"/>
      <c r="H56503" s="133"/>
      <c r="T56503" s="133"/>
      <c r="X56503" s="131"/>
      <c r="Y56503" s="133"/>
      <c r="AJ56503" s="133"/>
      <c r="AO56503" s="135"/>
      <c r="AP56503" s="135"/>
      <c r="BJ56503" s="136"/>
    </row>
    <row r="56504" spans="5:62" ht="14.25" customHeight="1" x14ac:dyDescent="0.25">
      <c r="E56504" s="113"/>
      <c r="H56504" s="133"/>
      <c r="T56504" s="133"/>
      <c r="X56504" s="131"/>
      <c r="Y56504" s="133"/>
      <c r="AJ56504" s="133"/>
      <c r="AO56504" s="135"/>
      <c r="AP56504" s="135"/>
      <c r="BJ56504" s="136"/>
    </row>
    <row r="56505" spans="5:62" ht="14.25" customHeight="1" x14ac:dyDescent="0.25">
      <c r="E56505" s="113"/>
      <c r="H56505" s="133"/>
      <c r="T56505" s="133"/>
      <c r="X56505" s="131"/>
      <c r="Y56505" s="133"/>
      <c r="AJ56505" s="133"/>
      <c r="AO56505" s="135"/>
      <c r="AP56505" s="135"/>
      <c r="BJ56505" s="136"/>
    </row>
    <row r="56506" spans="5:62" ht="14.25" customHeight="1" x14ac:dyDescent="0.25">
      <c r="E56506" s="113"/>
      <c r="H56506" s="133"/>
      <c r="T56506" s="133"/>
      <c r="X56506" s="131"/>
      <c r="Y56506" s="133"/>
      <c r="AJ56506" s="133"/>
      <c r="AO56506" s="135"/>
      <c r="AP56506" s="135"/>
      <c r="BJ56506" s="136"/>
    </row>
    <row r="56507" spans="5:62" ht="14.25" customHeight="1" x14ac:dyDescent="0.25">
      <c r="E56507" s="113"/>
      <c r="H56507" s="133"/>
      <c r="T56507" s="133"/>
      <c r="X56507" s="131"/>
      <c r="Y56507" s="133"/>
      <c r="AJ56507" s="133"/>
      <c r="AO56507" s="135"/>
      <c r="AP56507" s="135"/>
      <c r="BJ56507" s="136"/>
    </row>
    <row r="56508" spans="5:62" ht="14.25" customHeight="1" x14ac:dyDescent="0.25">
      <c r="E56508" s="113"/>
      <c r="H56508" s="133"/>
      <c r="T56508" s="133"/>
      <c r="X56508" s="131"/>
      <c r="Y56508" s="133"/>
      <c r="AJ56508" s="133"/>
      <c r="AO56508" s="135"/>
      <c r="AP56508" s="135"/>
      <c r="BJ56508" s="136"/>
    </row>
    <row r="56509" spans="5:62" ht="14.25" customHeight="1" x14ac:dyDescent="0.25">
      <c r="E56509" s="113"/>
      <c r="H56509" s="133"/>
      <c r="T56509" s="133"/>
      <c r="X56509" s="131"/>
      <c r="Y56509" s="133"/>
      <c r="AJ56509" s="133"/>
      <c r="AO56509" s="135"/>
      <c r="AP56509" s="135"/>
      <c r="BJ56509" s="136"/>
    </row>
    <row r="56510" spans="5:62" ht="14.25" customHeight="1" x14ac:dyDescent="0.25">
      <c r="E56510" s="113"/>
      <c r="H56510" s="133"/>
      <c r="T56510" s="133"/>
      <c r="X56510" s="131"/>
      <c r="Y56510" s="133"/>
      <c r="AJ56510" s="133"/>
      <c r="AO56510" s="135"/>
      <c r="AP56510" s="135"/>
      <c r="BJ56510" s="136"/>
    </row>
    <row r="56511" spans="5:62" ht="14.25" customHeight="1" x14ac:dyDescent="0.25">
      <c r="E56511" s="113"/>
      <c r="H56511" s="133"/>
      <c r="T56511" s="133"/>
      <c r="X56511" s="131"/>
      <c r="Y56511" s="133"/>
      <c r="AJ56511" s="133"/>
      <c r="AO56511" s="135"/>
      <c r="AP56511" s="135"/>
      <c r="BJ56511" s="136"/>
    </row>
    <row r="56512" spans="5:62" ht="14.25" customHeight="1" x14ac:dyDescent="0.25">
      <c r="E56512" s="113"/>
      <c r="H56512" s="133"/>
      <c r="T56512" s="133"/>
      <c r="X56512" s="131"/>
      <c r="Y56512" s="133"/>
      <c r="AJ56512" s="133"/>
      <c r="AO56512" s="135"/>
      <c r="AP56512" s="135"/>
      <c r="BJ56512" s="136"/>
    </row>
    <row r="56513" spans="5:62" ht="14.25" customHeight="1" x14ac:dyDescent="0.25">
      <c r="E56513" s="113"/>
      <c r="H56513" s="133"/>
      <c r="T56513" s="133"/>
      <c r="X56513" s="131"/>
      <c r="Y56513" s="133"/>
      <c r="AJ56513" s="133"/>
      <c r="AO56513" s="135"/>
      <c r="AP56513" s="135"/>
      <c r="BJ56513" s="136"/>
    </row>
    <row r="56514" spans="5:62" ht="14.25" customHeight="1" x14ac:dyDescent="0.25">
      <c r="E56514" s="113"/>
      <c r="H56514" s="133"/>
      <c r="T56514" s="133"/>
      <c r="X56514" s="131"/>
      <c r="Y56514" s="133"/>
      <c r="AJ56514" s="133"/>
      <c r="AO56514" s="135"/>
      <c r="AP56514" s="135"/>
      <c r="BJ56514" s="136"/>
    </row>
    <row r="56515" spans="5:62" ht="14.25" customHeight="1" x14ac:dyDescent="0.25">
      <c r="E56515" s="113"/>
      <c r="H56515" s="133"/>
      <c r="T56515" s="133"/>
      <c r="X56515" s="131"/>
      <c r="Y56515" s="133"/>
      <c r="AJ56515" s="133"/>
      <c r="AO56515" s="135"/>
      <c r="AP56515" s="135"/>
      <c r="BJ56515" s="136"/>
    </row>
    <row r="56516" spans="5:62" ht="14.25" customHeight="1" x14ac:dyDescent="0.25">
      <c r="E56516" s="113"/>
      <c r="H56516" s="133"/>
      <c r="T56516" s="133"/>
      <c r="X56516" s="131"/>
      <c r="Y56516" s="133"/>
      <c r="AJ56516" s="133"/>
      <c r="AO56516" s="135"/>
      <c r="AP56516" s="135"/>
      <c r="BJ56516" s="136"/>
    </row>
    <row r="56517" spans="5:62" ht="14.25" customHeight="1" x14ac:dyDescent="0.25">
      <c r="E56517" s="113"/>
      <c r="H56517" s="133"/>
      <c r="T56517" s="133"/>
      <c r="X56517" s="131"/>
      <c r="Y56517" s="133"/>
      <c r="AJ56517" s="133"/>
      <c r="AO56517" s="135"/>
      <c r="AP56517" s="135"/>
      <c r="BJ56517" s="136"/>
    </row>
    <row r="56518" spans="5:62" ht="14.25" customHeight="1" x14ac:dyDescent="0.25">
      <c r="E56518" s="113"/>
      <c r="H56518" s="133"/>
      <c r="T56518" s="133"/>
      <c r="X56518" s="131"/>
      <c r="Y56518" s="133"/>
      <c r="AJ56518" s="133"/>
      <c r="AO56518" s="135"/>
      <c r="AP56518" s="135"/>
      <c r="BJ56518" s="136"/>
    </row>
    <row r="56519" spans="5:62" ht="14.25" customHeight="1" x14ac:dyDescent="0.25">
      <c r="E56519" s="113"/>
      <c r="H56519" s="133"/>
      <c r="T56519" s="133"/>
      <c r="X56519" s="131"/>
      <c r="Y56519" s="133"/>
      <c r="AJ56519" s="133"/>
      <c r="AO56519" s="135"/>
      <c r="AP56519" s="135"/>
      <c r="BJ56519" s="136"/>
    </row>
    <row r="56520" spans="5:62" ht="14.25" customHeight="1" x14ac:dyDescent="0.25">
      <c r="E56520" s="113"/>
      <c r="H56520" s="133"/>
      <c r="T56520" s="133"/>
      <c r="X56520" s="131"/>
      <c r="Y56520" s="133"/>
      <c r="AJ56520" s="133"/>
      <c r="AO56520" s="135"/>
      <c r="AP56520" s="135"/>
      <c r="BJ56520" s="136"/>
    </row>
    <row r="56521" spans="5:62" ht="14.25" customHeight="1" x14ac:dyDescent="0.25">
      <c r="E56521" s="113"/>
      <c r="H56521" s="133"/>
      <c r="T56521" s="133"/>
      <c r="X56521" s="131"/>
      <c r="Y56521" s="133"/>
      <c r="AJ56521" s="133"/>
      <c r="AO56521" s="135"/>
      <c r="AP56521" s="135"/>
      <c r="BJ56521" s="136"/>
    </row>
    <row r="56522" spans="5:62" ht="14.25" customHeight="1" x14ac:dyDescent="0.25">
      <c r="E56522" s="113"/>
      <c r="H56522" s="133"/>
      <c r="T56522" s="133"/>
      <c r="X56522" s="131"/>
      <c r="Y56522" s="133"/>
      <c r="AJ56522" s="133"/>
      <c r="AO56522" s="135"/>
      <c r="AP56522" s="135"/>
      <c r="BJ56522" s="136"/>
    </row>
    <row r="56523" spans="5:62" ht="14.25" customHeight="1" x14ac:dyDescent="0.25">
      <c r="E56523" s="113"/>
      <c r="H56523" s="133"/>
      <c r="T56523" s="133"/>
      <c r="X56523" s="131"/>
      <c r="Y56523" s="133"/>
      <c r="AJ56523" s="133"/>
      <c r="AO56523" s="135"/>
      <c r="AP56523" s="135"/>
      <c r="BJ56523" s="136"/>
    </row>
    <row r="56524" spans="5:62" ht="14.25" customHeight="1" x14ac:dyDescent="0.25">
      <c r="E56524" s="113"/>
      <c r="H56524" s="133"/>
      <c r="T56524" s="133"/>
      <c r="X56524" s="131"/>
      <c r="Y56524" s="133"/>
      <c r="AJ56524" s="133"/>
      <c r="AO56524" s="135"/>
      <c r="AP56524" s="135"/>
      <c r="BJ56524" s="136"/>
    </row>
    <row r="56525" spans="5:62" ht="14.25" customHeight="1" x14ac:dyDescent="0.25">
      <c r="E56525" s="113"/>
      <c r="H56525" s="133"/>
      <c r="T56525" s="133"/>
      <c r="X56525" s="131"/>
      <c r="Y56525" s="133"/>
      <c r="AJ56525" s="133"/>
      <c r="AO56525" s="135"/>
      <c r="AP56525" s="135"/>
      <c r="BJ56525" s="136"/>
    </row>
    <row r="56526" spans="5:62" ht="14.25" customHeight="1" x14ac:dyDescent="0.25">
      <c r="E56526" s="113"/>
      <c r="H56526" s="133"/>
      <c r="T56526" s="133"/>
      <c r="X56526" s="131"/>
      <c r="Y56526" s="133"/>
      <c r="AJ56526" s="133"/>
      <c r="AO56526" s="135"/>
      <c r="AP56526" s="135"/>
      <c r="BJ56526" s="136"/>
    </row>
    <row r="56527" spans="5:62" ht="14.25" customHeight="1" x14ac:dyDescent="0.25">
      <c r="E56527" s="113"/>
      <c r="H56527" s="133"/>
      <c r="T56527" s="133"/>
      <c r="X56527" s="131"/>
      <c r="Y56527" s="133"/>
      <c r="AJ56527" s="133"/>
      <c r="AO56527" s="135"/>
      <c r="AP56527" s="135"/>
      <c r="BJ56527" s="136"/>
    </row>
    <row r="56528" spans="5:62" ht="14.25" customHeight="1" x14ac:dyDescent="0.25">
      <c r="E56528" s="113"/>
      <c r="H56528" s="133"/>
      <c r="T56528" s="133"/>
      <c r="X56528" s="131"/>
      <c r="Y56528" s="133"/>
      <c r="AJ56528" s="133"/>
      <c r="AO56528" s="135"/>
      <c r="AP56528" s="135"/>
      <c r="BJ56528" s="136"/>
    </row>
    <row r="56529" spans="5:62" ht="14.25" customHeight="1" x14ac:dyDescent="0.25">
      <c r="E56529" s="113"/>
      <c r="H56529" s="133"/>
      <c r="T56529" s="133"/>
      <c r="X56529" s="131"/>
      <c r="Y56529" s="133"/>
      <c r="AJ56529" s="133"/>
      <c r="AO56529" s="135"/>
      <c r="AP56529" s="135"/>
      <c r="BJ56529" s="136"/>
    </row>
    <row r="56530" spans="5:62" ht="14.25" customHeight="1" x14ac:dyDescent="0.25">
      <c r="E56530" s="113"/>
      <c r="H56530" s="133"/>
      <c r="T56530" s="133"/>
      <c r="X56530" s="131"/>
      <c r="Y56530" s="133"/>
      <c r="AJ56530" s="133"/>
      <c r="AO56530" s="135"/>
      <c r="AP56530" s="135"/>
      <c r="BJ56530" s="136"/>
    </row>
    <row r="56531" spans="5:62" ht="14.25" customHeight="1" x14ac:dyDescent="0.25">
      <c r="E56531" s="113"/>
      <c r="H56531" s="133"/>
      <c r="T56531" s="133"/>
      <c r="X56531" s="131"/>
      <c r="Y56531" s="133"/>
      <c r="AJ56531" s="133"/>
      <c r="AO56531" s="135"/>
      <c r="AP56531" s="135"/>
      <c r="BJ56531" s="136"/>
    </row>
    <row r="56532" spans="5:62" ht="14.25" customHeight="1" x14ac:dyDescent="0.25">
      <c r="E56532" s="113"/>
      <c r="H56532" s="133"/>
      <c r="T56532" s="133"/>
      <c r="X56532" s="131"/>
      <c r="Y56532" s="133"/>
      <c r="AJ56532" s="133"/>
      <c r="AO56532" s="135"/>
      <c r="AP56532" s="135"/>
      <c r="BJ56532" s="136"/>
    </row>
    <row r="56533" spans="5:62" ht="14.25" customHeight="1" x14ac:dyDescent="0.25">
      <c r="E56533" s="113"/>
      <c r="H56533" s="133"/>
      <c r="T56533" s="133"/>
      <c r="X56533" s="131"/>
      <c r="Y56533" s="133"/>
      <c r="AJ56533" s="133"/>
      <c r="AO56533" s="135"/>
      <c r="AP56533" s="135"/>
      <c r="BJ56533" s="136"/>
    </row>
    <row r="56534" spans="5:62" ht="14.25" customHeight="1" x14ac:dyDescent="0.25">
      <c r="E56534" s="113"/>
      <c r="H56534" s="133"/>
      <c r="T56534" s="133"/>
      <c r="X56534" s="131"/>
      <c r="Y56534" s="133"/>
      <c r="AJ56534" s="133"/>
      <c r="AO56534" s="135"/>
      <c r="AP56534" s="135"/>
      <c r="BJ56534" s="136"/>
    </row>
    <row r="56535" spans="5:62" ht="14.25" customHeight="1" x14ac:dyDescent="0.25">
      <c r="E56535" s="113"/>
      <c r="H56535" s="133"/>
      <c r="T56535" s="133"/>
      <c r="X56535" s="131"/>
      <c r="Y56535" s="133"/>
      <c r="AJ56535" s="133"/>
      <c r="AO56535" s="135"/>
      <c r="AP56535" s="135"/>
      <c r="BJ56535" s="136"/>
    </row>
    <row r="56536" spans="5:62" ht="14.25" customHeight="1" x14ac:dyDescent="0.25">
      <c r="E56536" s="113"/>
      <c r="H56536" s="133"/>
      <c r="T56536" s="133"/>
      <c r="X56536" s="131"/>
      <c r="Y56536" s="133"/>
      <c r="AJ56536" s="133"/>
      <c r="AO56536" s="135"/>
      <c r="AP56536" s="135"/>
      <c r="BJ56536" s="136"/>
    </row>
    <row r="56537" spans="5:62" ht="14.25" customHeight="1" x14ac:dyDescent="0.25">
      <c r="E56537" s="113"/>
      <c r="H56537" s="133"/>
      <c r="T56537" s="133"/>
      <c r="X56537" s="131"/>
      <c r="Y56537" s="133"/>
      <c r="AJ56537" s="133"/>
      <c r="AO56537" s="135"/>
      <c r="AP56537" s="135"/>
      <c r="BJ56537" s="136"/>
    </row>
    <row r="56538" spans="5:62" ht="14.25" customHeight="1" x14ac:dyDescent="0.25">
      <c r="E56538" s="113"/>
      <c r="H56538" s="133"/>
      <c r="T56538" s="133"/>
      <c r="X56538" s="131"/>
      <c r="Y56538" s="133"/>
      <c r="AJ56538" s="133"/>
      <c r="AO56538" s="135"/>
      <c r="AP56538" s="135"/>
      <c r="BJ56538" s="136"/>
    </row>
    <row r="56539" spans="5:62" ht="14.25" customHeight="1" x14ac:dyDescent="0.25">
      <c r="E56539" s="113"/>
      <c r="H56539" s="133"/>
      <c r="T56539" s="133"/>
      <c r="X56539" s="131"/>
      <c r="Y56539" s="133"/>
      <c r="AJ56539" s="133"/>
      <c r="AO56539" s="135"/>
      <c r="AP56539" s="135"/>
      <c r="BJ56539" s="136"/>
    </row>
    <row r="56540" spans="5:62" ht="14.25" customHeight="1" x14ac:dyDescent="0.25">
      <c r="E56540" s="113"/>
      <c r="H56540" s="133"/>
      <c r="T56540" s="133"/>
      <c r="X56540" s="131"/>
      <c r="Y56540" s="133"/>
      <c r="AJ56540" s="133"/>
      <c r="AO56540" s="135"/>
      <c r="AP56540" s="135"/>
      <c r="BJ56540" s="136"/>
    </row>
    <row r="56541" spans="5:62" ht="14.25" customHeight="1" x14ac:dyDescent="0.25">
      <c r="E56541" s="113"/>
      <c r="H56541" s="133"/>
      <c r="T56541" s="133"/>
      <c r="X56541" s="131"/>
      <c r="Y56541" s="133"/>
      <c r="AJ56541" s="133"/>
      <c r="AO56541" s="135"/>
      <c r="AP56541" s="135"/>
      <c r="BJ56541" s="136"/>
    </row>
    <row r="56542" spans="5:62" ht="14.25" customHeight="1" x14ac:dyDescent="0.25">
      <c r="E56542" s="113"/>
      <c r="H56542" s="133"/>
      <c r="T56542" s="133"/>
      <c r="X56542" s="131"/>
      <c r="Y56542" s="133"/>
      <c r="AJ56542" s="133"/>
      <c r="AO56542" s="135"/>
      <c r="AP56542" s="135"/>
      <c r="BJ56542" s="136"/>
    </row>
    <row r="56543" spans="5:62" ht="14.25" customHeight="1" x14ac:dyDescent="0.25">
      <c r="E56543" s="113"/>
      <c r="H56543" s="133"/>
      <c r="T56543" s="133"/>
      <c r="X56543" s="131"/>
      <c r="Y56543" s="133"/>
      <c r="AJ56543" s="133"/>
      <c r="AO56543" s="135"/>
      <c r="AP56543" s="135"/>
      <c r="BJ56543" s="136"/>
    </row>
    <row r="56544" spans="5:62" ht="14.25" customHeight="1" x14ac:dyDescent="0.25">
      <c r="E56544" s="113"/>
      <c r="H56544" s="133"/>
      <c r="T56544" s="133"/>
      <c r="X56544" s="131"/>
      <c r="Y56544" s="133"/>
      <c r="AJ56544" s="133"/>
      <c r="AO56544" s="135"/>
      <c r="AP56544" s="135"/>
      <c r="BJ56544" s="136"/>
    </row>
    <row r="56545" spans="5:62" ht="14.25" customHeight="1" x14ac:dyDescent="0.25">
      <c r="E56545" s="113"/>
      <c r="H56545" s="133"/>
      <c r="T56545" s="133"/>
      <c r="X56545" s="131"/>
      <c r="Y56545" s="133"/>
      <c r="AJ56545" s="133"/>
      <c r="AO56545" s="135"/>
      <c r="AP56545" s="135"/>
      <c r="BJ56545" s="136"/>
    </row>
    <row r="56546" spans="5:62" ht="14.25" customHeight="1" x14ac:dyDescent="0.25">
      <c r="E56546" s="113"/>
      <c r="H56546" s="133"/>
      <c r="T56546" s="133"/>
      <c r="X56546" s="131"/>
      <c r="Y56546" s="133"/>
      <c r="AJ56546" s="133"/>
      <c r="AO56546" s="135"/>
      <c r="AP56546" s="135"/>
      <c r="BJ56546" s="136"/>
    </row>
    <row r="56547" spans="5:62" ht="14.25" customHeight="1" x14ac:dyDescent="0.25">
      <c r="E56547" s="113"/>
      <c r="H56547" s="133"/>
      <c r="T56547" s="133"/>
      <c r="X56547" s="131"/>
      <c r="Y56547" s="133"/>
      <c r="AJ56547" s="133"/>
      <c r="AO56547" s="135"/>
      <c r="AP56547" s="135"/>
      <c r="BJ56547" s="136"/>
    </row>
    <row r="56548" spans="5:62" ht="14.25" customHeight="1" x14ac:dyDescent="0.25">
      <c r="E56548" s="113"/>
      <c r="H56548" s="133"/>
      <c r="T56548" s="133"/>
      <c r="X56548" s="131"/>
      <c r="Y56548" s="133"/>
      <c r="AJ56548" s="133"/>
      <c r="AO56548" s="135"/>
      <c r="AP56548" s="135"/>
      <c r="BJ56548" s="136"/>
    </row>
    <row r="56549" spans="5:62" ht="14.25" customHeight="1" x14ac:dyDescent="0.25">
      <c r="E56549" s="113"/>
      <c r="H56549" s="133"/>
      <c r="T56549" s="133"/>
      <c r="X56549" s="131"/>
      <c r="Y56549" s="133"/>
      <c r="AJ56549" s="133"/>
      <c r="AO56549" s="135"/>
      <c r="AP56549" s="135"/>
      <c r="BJ56549" s="136"/>
    </row>
    <row r="56550" spans="5:62" ht="14.25" customHeight="1" x14ac:dyDescent="0.25">
      <c r="E56550" s="113"/>
      <c r="H56550" s="133"/>
      <c r="T56550" s="133"/>
      <c r="X56550" s="131"/>
      <c r="Y56550" s="133"/>
      <c r="AJ56550" s="133"/>
      <c r="AO56550" s="135"/>
      <c r="AP56550" s="135"/>
      <c r="BJ56550" s="136"/>
    </row>
    <row r="56551" spans="5:62" ht="14.25" customHeight="1" x14ac:dyDescent="0.25">
      <c r="E56551" s="113"/>
      <c r="H56551" s="133"/>
      <c r="T56551" s="133"/>
      <c r="X56551" s="131"/>
      <c r="Y56551" s="133"/>
      <c r="AJ56551" s="133"/>
      <c r="AO56551" s="135"/>
      <c r="AP56551" s="135"/>
      <c r="BJ56551" s="136"/>
    </row>
    <row r="56552" spans="5:62" ht="14.25" customHeight="1" x14ac:dyDescent="0.25">
      <c r="E56552" s="113"/>
      <c r="H56552" s="133"/>
      <c r="T56552" s="133"/>
      <c r="X56552" s="131"/>
      <c r="Y56552" s="133"/>
      <c r="AJ56552" s="133"/>
      <c r="AO56552" s="135"/>
      <c r="AP56552" s="135"/>
      <c r="BJ56552" s="136"/>
    </row>
    <row r="56553" spans="5:62" ht="14.25" customHeight="1" x14ac:dyDescent="0.25">
      <c r="E56553" s="113"/>
      <c r="H56553" s="133"/>
      <c r="T56553" s="133"/>
      <c r="X56553" s="131"/>
      <c r="Y56553" s="133"/>
      <c r="AJ56553" s="133"/>
      <c r="AO56553" s="135"/>
      <c r="AP56553" s="135"/>
      <c r="BJ56553" s="136"/>
    </row>
    <row r="56554" spans="5:62" ht="14.25" customHeight="1" x14ac:dyDescent="0.25">
      <c r="E56554" s="113"/>
      <c r="H56554" s="133"/>
      <c r="T56554" s="133"/>
      <c r="X56554" s="131"/>
      <c r="Y56554" s="133"/>
      <c r="AJ56554" s="133"/>
      <c r="AO56554" s="135"/>
      <c r="AP56554" s="135"/>
      <c r="BJ56554" s="136"/>
    </row>
    <row r="56555" spans="5:62" ht="14.25" customHeight="1" x14ac:dyDescent="0.25">
      <c r="E56555" s="113"/>
      <c r="H56555" s="133"/>
      <c r="T56555" s="133"/>
      <c r="X56555" s="131"/>
      <c r="Y56555" s="133"/>
      <c r="AJ56555" s="133"/>
      <c r="AO56555" s="135"/>
      <c r="AP56555" s="135"/>
      <c r="BJ56555" s="136"/>
    </row>
    <row r="56556" spans="5:62" ht="14.25" customHeight="1" x14ac:dyDescent="0.25">
      <c r="E56556" s="113"/>
      <c r="H56556" s="133"/>
      <c r="T56556" s="133"/>
      <c r="X56556" s="131"/>
      <c r="Y56556" s="133"/>
      <c r="AJ56556" s="133"/>
      <c r="AO56556" s="135"/>
      <c r="AP56556" s="135"/>
      <c r="BJ56556" s="136"/>
    </row>
    <row r="56557" spans="5:62" ht="14.25" customHeight="1" x14ac:dyDescent="0.25">
      <c r="E56557" s="113"/>
      <c r="H56557" s="133"/>
      <c r="T56557" s="133"/>
      <c r="X56557" s="131"/>
      <c r="Y56557" s="133"/>
      <c r="AJ56557" s="133"/>
      <c r="AO56557" s="135"/>
      <c r="AP56557" s="135"/>
      <c r="BJ56557" s="136"/>
    </row>
    <row r="56558" spans="5:62" ht="14.25" customHeight="1" x14ac:dyDescent="0.25">
      <c r="E56558" s="113"/>
      <c r="H56558" s="133"/>
      <c r="T56558" s="133"/>
      <c r="X56558" s="131"/>
      <c r="Y56558" s="133"/>
      <c r="AJ56558" s="133"/>
      <c r="AO56558" s="135"/>
      <c r="AP56558" s="135"/>
      <c r="BJ56558" s="136"/>
    </row>
    <row r="56559" spans="5:62" ht="14.25" customHeight="1" x14ac:dyDescent="0.25">
      <c r="E56559" s="113"/>
      <c r="H56559" s="133"/>
      <c r="T56559" s="133"/>
      <c r="X56559" s="131"/>
      <c r="Y56559" s="133"/>
      <c r="AJ56559" s="133"/>
      <c r="AO56559" s="135"/>
      <c r="AP56559" s="135"/>
      <c r="BJ56559" s="136"/>
    </row>
    <row r="56560" spans="5:62" ht="14.25" customHeight="1" x14ac:dyDescent="0.25">
      <c r="E56560" s="113"/>
      <c r="H56560" s="133"/>
      <c r="T56560" s="133"/>
      <c r="X56560" s="131"/>
      <c r="Y56560" s="133"/>
      <c r="AJ56560" s="133"/>
      <c r="AO56560" s="135"/>
      <c r="AP56560" s="135"/>
      <c r="BJ56560" s="136"/>
    </row>
    <row r="56561" spans="5:62" ht="14.25" customHeight="1" x14ac:dyDescent="0.25">
      <c r="E56561" s="113"/>
      <c r="H56561" s="133"/>
      <c r="T56561" s="133"/>
      <c r="X56561" s="131"/>
      <c r="Y56561" s="133"/>
      <c r="AJ56561" s="133"/>
      <c r="AO56561" s="135"/>
      <c r="AP56561" s="135"/>
      <c r="BJ56561" s="136"/>
    </row>
    <row r="56562" spans="5:62" ht="14.25" customHeight="1" x14ac:dyDescent="0.25">
      <c r="E56562" s="113"/>
      <c r="H56562" s="133"/>
      <c r="T56562" s="133"/>
      <c r="X56562" s="131"/>
      <c r="Y56562" s="133"/>
      <c r="AJ56562" s="133"/>
      <c r="AO56562" s="135"/>
      <c r="AP56562" s="135"/>
      <c r="BJ56562" s="136"/>
    </row>
    <row r="56563" spans="5:62" ht="14.25" customHeight="1" x14ac:dyDescent="0.25">
      <c r="E56563" s="113"/>
      <c r="H56563" s="133"/>
      <c r="T56563" s="133"/>
      <c r="X56563" s="131"/>
      <c r="Y56563" s="133"/>
      <c r="AJ56563" s="133"/>
      <c r="AO56563" s="135"/>
      <c r="AP56563" s="135"/>
      <c r="BJ56563" s="136"/>
    </row>
    <row r="56564" spans="5:62" ht="14.25" customHeight="1" x14ac:dyDescent="0.25">
      <c r="E56564" s="113"/>
      <c r="H56564" s="133"/>
      <c r="T56564" s="133"/>
      <c r="X56564" s="131"/>
      <c r="Y56564" s="133"/>
      <c r="AJ56564" s="133"/>
      <c r="AO56564" s="135"/>
      <c r="AP56564" s="135"/>
      <c r="BJ56564" s="136"/>
    </row>
    <row r="56565" spans="5:62" ht="14.25" customHeight="1" x14ac:dyDescent="0.25">
      <c r="E56565" s="113"/>
      <c r="H56565" s="133"/>
      <c r="T56565" s="133"/>
      <c r="X56565" s="131"/>
      <c r="Y56565" s="133"/>
      <c r="AJ56565" s="133"/>
      <c r="AO56565" s="135"/>
      <c r="AP56565" s="135"/>
      <c r="BJ56565" s="136"/>
    </row>
    <row r="56566" spans="5:62" ht="14.25" customHeight="1" x14ac:dyDescent="0.25">
      <c r="E56566" s="113"/>
      <c r="H56566" s="133"/>
      <c r="T56566" s="133"/>
      <c r="X56566" s="131"/>
      <c r="Y56566" s="133"/>
      <c r="AJ56566" s="133"/>
      <c r="AO56566" s="135"/>
      <c r="AP56566" s="135"/>
      <c r="BJ56566" s="136"/>
    </row>
    <row r="56567" spans="5:62" ht="14.25" customHeight="1" x14ac:dyDescent="0.25">
      <c r="E56567" s="113"/>
      <c r="H56567" s="133"/>
      <c r="T56567" s="133"/>
      <c r="X56567" s="131"/>
      <c r="Y56567" s="133"/>
      <c r="AJ56567" s="133"/>
      <c r="AO56567" s="135"/>
      <c r="AP56567" s="135"/>
      <c r="BJ56567" s="136"/>
    </row>
    <row r="56568" spans="5:62" ht="14.25" customHeight="1" x14ac:dyDescent="0.25">
      <c r="E56568" s="113"/>
      <c r="H56568" s="133"/>
      <c r="T56568" s="133"/>
      <c r="X56568" s="131"/>
      <c r="Y56568" s="133"/>
      <c r="AJ56568" s="133"/>
      <c r="AO56568" s="135"/>
      <c r="AP56568" s="135"/>
      <c r="BJ56568" s="136"/>
    </row>
    <row r="56569" spans="5:62" ht="14.25" customHeight="1" x14ac:dyDescent="0.25">
      <c r="E56569" s="113"/>
      <c r="H56569" s="133"/>
      <c r="T56569" s="133"/>
      <c r="X56569" s="131"/>
      <c r="Y56569" s="133"/>
      <c r="AJ56569" s="133"/>
      <c r="AO56569" s="135"/>
      <c r="AP56569" s="135"/>
      <c r="BJ56569" s="136"/>
    </row>
    <row r="56570" spans="5:62" ht="14.25" customHeight="1" x14ac:dyDescent="0.25">
      <c r="E56570" s="113"/>
      <c r="H56570" s="133"/>
      <c r="T56570" s="133"/>
      <c r="X56570" s="131"/>
      <c r="Y56570" s="133"/>
      <c r="AJ56570" s="133"/>
      <c r="AO56570" s="135"/>
      <c r="AP56570" s="135"/>
      <c r="BJ56570" s="136"/>
    </row>
    <row r="56571" spans="5:62" ht="14.25" customHeight="1" x14ac:dyDescent="0.25">
      <c r="E56571" s="113"/>
      <c r="H56571" s="133"/>
      <c r="T56571" s="133"/>
      <c r="X56571" s="131"/>
      <c r="Y56571" s="133"/>
      <c r="AJ56571" s="133"/>
      <c r="AO56571" s="135"/>
      <c r="AP56571" s="135"/>
      <c r="BJ56571" s="136"/>
    </row>
    <row r="56572" spans="5:62" ht="14.25" customHeight="1" x14ac:dyDescent="0.25">
      <c r="E56572" s="113"/>
      <c r="H56572" s="133"/>
      <c r="T56572" s="133"/>
      <c r="X56572" s="131"/>
      <c r="Y56572" s="133"/>
      <c r="AJ56572" s="133"/>
      <c r="AO56572" s="135"/>
      <c r="AP56572" s="135"/>
      <c r="BJ56572" s="136"/>
    </row>
    <row r="56573" spans="5:62" ht="14.25" customHeight="1" x14ac:dyDescent="0.25">
      <c r="E56573" s="113"/>
      <c r="H56573" s="133"/>
      <c r="T56573" s="133"/>
      <c r="X56573" s="131"/>
      <c r="Y56573" s="133"/>
      <c r="AJ56573" s="133"/>
      <c r="AO56573" s="135"/>
      <c r="AP56573" s="135"/>
      <c r="BJ56573" s="136"/>
    </row>
    <row r="56574" spans="5:62" ht="14.25" customHeight="1" x14ac:dyDescent="0.25">
      <c r="E56574" s="113"/>
      <c r="H56574" s="133"/>
      <c r="T56574" s="133"/>
      <c r="X56574" s="131"/>
      <c r="Y56574" s="133"/>
      <c r="AJ56574" s="133"/>
      <c r="AO56574" s="135"/>
      <c r="AP56574" s="135"/>
      <c r="BJ56574" s="136"/>
    </row>
    <row r="56575" spans="5:62" ht="14.25" customHeight="1" x14ac:dyDescent="0.25">
      <c r="E56575" s="113"/>
      <c r="H56575" s="133"/>
      <c r="T56575" s="133"/>
      <c r="X56575" s="131"/>
      <c r="Y56575" s="133"/>
      <c r="AJ56575" s="133"/>
      <c r="AO56575" s="135"/>
      <c r="AP56575" s="135"/>
      <c r="BJ56575" s="136"/>
    </row>
    <row r="56576" spans="5:62" ht="14.25" customHeight="1" x14ac:dyDescent="0.25">
      <c r="E56576" s="113"/>
      <c r="H56576" s="133"/>
      <c r="T56576" s="133"/>
      <c r="X56576" s="131"/>
      <c r="Y56576" s="133"/>
      <c r="AJ56576" s="133"/>
      <c r="AO56576" s="135"/>
      <c r="AP56576" s="135"/>
      <c r="BJ56576" s="136"/>
    </row>
    <row r="56577" spans="5:62" ht="14.25" customHeight="1" x14ac:dyDescent="0.25">
      <c r="E56577" s="113"/>
      <c r="H56577" s="133"/>
      <c r="T56577" s="133"/>
      <c r="X56577" s="131"/>
      <c r="Y56577" s="133"/>
      <c r="AJ56577" s="133"/>
      <c r="AO56577" s="135"/>
      <c r="AP56577" s="135"/>
      <c r="BJ56577" s="136"/>
    </row>
    <row r="56578" spans="5:62" ht="14.25" customHeight="1" x14ac:dyDescent="0.25">
      <c r="E56578" s="113"/>
      <c r="H56578" s="133"/>
      <c r="T56578" s="133"/>
      <c r="X56578" s="131"/>
      <c r="Y56578" s="133"/>
      <c r="AJ56578" s="133"/>
      <c r="AO56578" s="135"/>
      <c r="AP56578" s="135"/>
      <c r="BJ56578" s="136"/>
    </row>
    <row r="56579" spans="5:62" ht="14.25" customHeight="1" x14ac:dyDescent="0.25">
      <c r="E56579" s="113"/>
      <c r="H56579" s="133"/>
      <c r="T56579" s="133"/>
      <c r="X56579" s="131"/>
      <c r="Y56579" s="133"/>
      <c r="AJ56579" s="133"/>
      <c r="AO56579" s="135"/>
      <c r="AP56579" s="135"/>
      <c r="BJ56579" s="136"/>
    </row>
    <row r="56580" spans="5:62" ht="14.25" customHeight="1" x14ac:dyDescent="0.25">
      <c r="E56580" s="113"/>
      <c r="H56580" s="133"/>
      <c r="T56580" s="133"/>
      <c r="X56580" s="131"/>
      <c r="Y56580" s="133"/>
      <c r="AJ56580" s="133"/>
      <c r="AO56580" s="135"/>
      <c r="AP56580" s="135"/>
      <c r="BJ56580" s="136"/>
    </row>
    <row r="56581" spans="5:62" ht="14.25" customHeight="1" x14ac:dyDescent="0.25">
      <c r="E56581" s="113"/>
      <c r="H56581" s="133"/>
      <c r="T56581" s="133"/>
      <c r="X56581" s="131"/>
      <c r="Y56581" s="133"/>
      <c r="AJ56581" s="133"/>
      <c r="AO56581" s="135"/>
      <c r="AP56581" s="135"/>
      <c r="BJ56581" s="136"/>
    </row>
    <row r="56582" spans="5:62" ht="14.25" customHeight="1" x14ac:dyDescent="0.25">
      <c r="E56582" s="113"/>
      <c r="H56582" s="133"/>
      <c r="T56582" s="133"/>
      <c r="X56582" s="131"/>
      <c r="Y56582" s="133"/>
      <c r="AJ56582" s="133"/>
      <c r="AO56582" s="135"/>
      <c r="AP56582" s="135"/>
      <c r="BJ56582" s="136"/>
    </row>
    <row r="56583" spans="5:62" ht="14.25" customHeight="1" x14ac:dyDescent="0.25">
      <c r="E56583" s="113"/>
      <c r="H56583" s="133"/>
      <c r="T56583" s="133"/>
      <c r="X56583" s="131"/>
      <c r="Y56583" s="133"/>
      <c r="AJ56583" s="133"/>
      <c r="AO56583" s="135"/>
      <c r="AP56583" s="135"/>
      <c r="BJ56583" s="136"/>
    </row>
    <row r="56584" spans="5:62" ht="14.25" customHeight="1" x14ac:dyDescent="0.25">
      <c r="E56584" s="113"/>
      <c r="H56584" s="133"/>
      <c r="T56584" s="133"/>
      <c r="X56584" s="131"/>
      <c r="Y56584" s="133"/>
      <c r="AJ56584" s="133"/>
      <c r="AO56584" s="135"/>
      <c r="AP56584" s="135"/>
      <c r="BJ56584" s="136"/>
    </row>
    <row r="56585" spans="5:62" ht="14.25" customHeight="1" x14ac:dyDescent="0.25">
      <c r="E56585" s="113"/>
      <c r="H56585" s="133"/>
      <c r="T56585" s="133"/>
      <c r="X56585" s="131"/>
      <c r="Y56585" s="133"/>
      <c r="AJ56585" s="133"/>
      <c r="AO56585" s="135"/>
      <c r="AP56585" s="135"/>
      <c r="BJ56585" s="136"/>
    </row>
    <row r="56586" spans="5:62" ht="14.25" customHeight="1" x14ac:dyDescent="0.25">
      <c r="E56586" s="113"/>
      <c r="H56586" s="133"/>
      <c r="T56586" s="133"/>
      <c r="X56586" s="131"/>
      <c r="Y56586" s="133"/>
      <c r="AJ56586" s="133"/>
      <c r="AO56586" s="135"/>
      <c r="AP56586" s="135"/>
      <c r="BJ56586" s="136"/>
    </row>
    <row r="56587" spans="5:62" ht="14.25" customHeight="1" x14ac:dyDescent="0.25">
      <c r="E56587" s="113"/>
      <c r="H56587" s="133"/>
      <c r="T56587" s="133"/>
      <c r="X56587" s="131"/>
      <c r="Y56587" s="133"/>
      <c r="AJ56587" s="133"/>
      <c r="AO56587" s="135"/>
      <c r="AP56587" s="135"/>
      <c r="BJ56587" s="136"/>
    </row>
    <row r="56588" spans="5:62" ht="14.25" customHeight="1" x14ac:dyDescent="0.25">
      <c r="E56588" s="113"/>
      <c r="H56588" s="133"/>
      <c r="T56588" s="133"/>
      <c r="X56588" s="131"/>
      <c r="Y56588" s="133"/>
      <c r="AJ56588" s="133"/>
      <c r="AO56588" s="135"/>
      <c r="AP56588" s="135"/>
      <c r="BJ56588" s="136"/>
    </row>
    <row r="56589" spans="5:62" ht="14.25" customHeight="1" x14ac:dyDescent="0.25">
      <c r="E56589" s="113"/>
      <c r="H56589" s="133"/>
      <c r="T56589" s="133"/>
      <c r="X56589" s="131"/>
      <c r="Y56589" s="133"/>
      <c r="AJ56589" s="133"/>
      <c r="AO56589" s="135"/>
      <c r="AP56589" s="135"/>
      <c r="BJ56589" s="136"/>
    </row>
    <row r="56590" spans="5:62" ht="14.25" customHeight="1" x14ac:dyDescent="0.25">
      <c r="E56590" s="113"/>
      <c r="H56590" s="133"/>
      <c r="T56590" s="133"/>
      <c r="X56590" s="131"/>
      <c r="Y56590" s="133"/>
      <c r="AJ56590" s="133"/>
      <c r="AO56590" s="135"/>
      <c r="AP56590" s="135"/>
      <c r="BJ56590" s="136"/>
    </row>
    <row r="56591" spans="5:62" ht="14.25" customHeight="1" x14ac:dyDescent="0.25">
      <c r="E56591" s="113"/>
      <c r="H56591" s="133"/>
      <c r="T56591" s="133"/>
      <c r="X56591" s="131"/>
      <c r="Y56591" s="133"/>
      <c r="AJ56591" s="133"/>
      <c r="AO56591" s="135"/>
      <c r="AP56591" s="135"/>
      <c r="BJ56591" s="136"/>
    </row>
    <row r="56592" spans="5:62" ht="14.25" customHeight="1" x14ac:dyDescent="0.25">
      <c r="E56592" s="113"/>
      <c r="H56592" s="133"/>
      <c r="T56592" s="133"/>
      <c r="X56592" s="131"/>
      <c r="Y56592" s="133"/>
      <c r="AJ56592" s="133"/>
      <c r="AO56592" s="135"/>
      <c r="AP56592" s="135"/>
      <c r="BJ56592" s="136"/>
    </row>
    <row r="56593" spans="5:62" ht="14.25" customHeight="1" x14ac:dyDescent="0.25">
      <c r="E56593" s="113"/>
      <c r="H56593" s="133"/>
      <c r="T56593" s="133"/>
      <c r="X56593" s="131"/>
      <c r="Y56593" s="133"/>
      <c r="AJ56593" s="133"/>
      <c r="AO56593" s="135"/>
      <c r="AP56593" s="135"/>
      <c r="BJ56593" s="136"/>
    </row>
    <row r="56594" spans="5:62" ht="14.25" customHeight="1" x14ac:dyDescent="0.25">
      <c r="E56594" s="113"/>
      <c r="H56594" s="133"/>
      <c r="T56594" s="133"/>
      <c r="X56594" s="131"/>
      <c r="Y56594" s="133"/>
      <c r="AJ56594" s="133"/>
      <c r="AO56594" s="135"/>
      <c r="AP56594" s="135"/>
      <c r="BJ56594" s="136"/>
    </row>
    <row r="56595" spans="5:62" ht="14.25" customHeight="1" x14ac:dyDescent="0.25">
      <c r="E56595" s="113"/>
      <c r="H56595" s="133"/>
      <c r="T56595" s="133"/>
      <c r="X56595" s="131"/>
      <c r="Y56595" s="133"/>
      <c r="AJ56595" s="133"/>
      <c r="AO56595" s="135"/>
      <c r="AP56595" s="135"/>
      <c r="BJ56595" s="136"/>
    </row>
    <row r="56596" spans="5:62" ht="14.25" customHeight="1" x14ac:dyDescent="0.25">
      <c r="E56596" s="113"/>
      <c r="H56596" s="133"/>
      <c r="T56596" s="133"/>
      <c r="X56596" s="131"/>
      <c r="Y56596" s="133"/>
      <c r="AJ56596" s="133"/>
      <c r="AO56596" s="135"/>
      <c r="AP56596" s="135"/>
      <c r="BJ56596" s="136"/>
    </row>
    <row r="56597" spans="5:62" ht="14.25" customHeight="1" x14ac:dyDescent="0.25">
      <c r="E56597" s="113"/>
      <c r="H56597" s="133"/>
      <c r="T56597" s="133"/>
      <c r="X56597" s="131"/>
      <c r="Y56597" s="133"/>
      <c r="AJ56597" s="133"/>
      <c r="AO56597" s="135"/>
      <c r="AP56597" s="135"/>
      <c r="BJ56597" s="136"/>
    </row>
    <row r="56598" spans="5:62" ht="14.25" customHeight="1" x14ac:dyDescent="0.25">
      <c r="E56598" s="113"/>
      <c r="H56598" s="133"/>
      <c r="T56598" s="133"/>
      <c r="X56598" s="131"/>
      <c r="Y56598" s="133"/>
      <c r="AJ56598" s="133"/>
      <c r="AO56598" s="135"/>
      <c r="AP56598" s="135"/>
      <c r="BJ56598" s="136"/>
    </row>
    <row r="56599" spans="5:62" ht="14.25" customHeight="1" x14ac:dyDescent="0.25">
      <c r="E56599" s="113"/>
      <c r="H56599" s="133"/>
      <c r="T56599" s="133"/>
      <c r="X56599" s="131"/>
      <c r="Y56599" s="133"/>
      <c r="AJ56599" s="133"/>
      <c r="AO56599" s="135"/>
      <c r="AP56599" s="135"/>
      <c r="BJ56599" s="136"/>
    </row>
    <row r="56600" spans="5:62" ht="14.25" customHeight="1" x14ac:dyDescent="0.25">
      <c r="E56600" s="113"/>
      <c r="H56600" s="133"/>
      <c r="T56600" s="133"/>
      <c r="X56600" s="131"/>
      <c r="Y56600" s="133"/>
      <c r="AJ56600" s="133"/>
      <c r="AO56600" s="135"/>
      <c r="AP56600" s="135"/>
      <c r="BJ56600" s="136"/>
    </row>
    <row r="56601" spans="5:62" ht="14.25" customHeight="1" x14ac:dyDescent="0.25">
      <c r="E56601" s="113"/>
      <c r="H56601" s="133"/>
      <c r="T56601" s="133"/>
      <c r="X56601" s="131"/>
      <c r="Y56601" s="133"/>
      <c r="AJ56601" s="133"/>
      <c r="AO56601" s="135"/>
      <c r="AP56601" s="135"/>
      <c r="BJ56601" s="136"/>
    </row>
    <row r="56602" spans="5:62" ht="14.25" customHeight="1" x14ac:dyDescent="0.25">
      <c r="E56602" s="113"/>
      <c r="H56602" s="133"/>
      <c r="T56602" s="133"/>
      <c r="X56602" s="131"/>
      <c r="Y56602" s="133"/>
      <c r="AJ56602" s="133"/>
      <c r="AO56602" s="135"/>
      <c r="AP56602" s="135"/>
      <c r="BJ56602" s="136"/>
    </row>
    <row r="56603" spans="5:62" ht="14.25" customHeight="1" x14ac:dyDescent="0.25">
      <c r="E56603" s="113"/>
      <c r="H56603" s="133"/>
      <c r="T56603" s="133"/>
      <c r="X56603" s="131"/>
      <c r="Y56603" s="133"/>
      <c r="AJ56603" s="133"/>
      <c r="AO56603" s="135"/>
      <c r="AP56603" s="135"/>
      <c r="BJ56603" s="136"/>
    </row>
    <row r="56604" spans="5:62" ht="14.25" customHeight="1" x14ac:dyDescent="0.25">
      <c r="E56604" s="113"/>
      <c r="H56604" s="133"/>
      <c r="T56604" s="133"/>
      <c r="X56604" s="131"/>
      <c r="Y56604" s="133"/>
      <c r="AJ56604" s="133"/>
      <c r="AO56604" s="135"/>
      <c r="AP56604" s="135"/>
      <c r="BJ56604" s="136"/>
    </row>
    <row r="56605" spans="5:62" ht="14.25" customHeight="1" x14ac:dyDescent="0.25">
      <c r="E56605" s="113"/>
      <c r="H56605" s="133"/>
      <c r="T56605" s="133"/>
      <c r="X56605" s="131"/>
      <c r="Y56605" s="133"/>
      <c r="AJ56605" s="133"/>
      <c r="AO56605" s="135"/>
      <c r="AP56605" s="135"/>
      <c r="BJ56605" s="136"/>
    </row>
    <row r="56606" spans="5:62" ht="14.25" customHeight="1" x14ac:dyDescent="0.25">
      <c r="E56606" s="113"/>
      <c r="H56606" s="133"/>
      <c r="T56606" s="133"/>
      <c r="X56606" s="131"/>
      <c r="Y56606" s="133"/>
      <c r="AJ56606" s="133"/>
      <c r="AO56606" s="135"/>
      <c r="AP56606" s="135"/>
      <c r="BJ56606" s="136"/>
    </row>
    <row r="56607" spans="5:62" ht="14.25" customHeight="1" x14ac:dyDescent="0.25">
      <c r="E56607" s="113"/>
      <c r="H56607" s="133"/>
      <c r="T56607" s="133"/>
      <c r="X56607" s="131"/>
      <c r="Y56607" s="133"/>
      <c r="AJ56607" s="133"/>
      <c r="AO56607" s="135"/>
      <c r="AP56607" s="135"/>
      <c r="BJ56607" s="136"/>
    </row>
    <row r="56608" spans="5:62" ht="14.25" customHeight="1" x14ac:dyDescent="0.25">
      <c r="E56608" s="113"/>
      <c r="H56608" s="133"/>
      <c r="T56608" s="133"/>
      <c r="X56608" s="131"/>
      <c r="Y56608" s="133"/>
      <c r="AJ56608" s="133"/>
      <c r="AO56608" s="135"/>
      <c r="AP56608" s="135"/>
      <c r="BJ56608" s="136"/>
    </row>
    <row r="56609" spans="5:62" ht="14.25" customHeight="1" x14ac:dyDescent="0.25">
      <c r="E56609" s="113"/>
      <c r="H56609" s="133"/>
      <c r="T56609" s="133"/>
      <c r="X56609" s="131"/>
      <c r="Y56609" s="133"/>
      <c r="AJ56609" s="133"/>
      <c r="AO56609" s="135"/>
      <c r="AP56609" s="135"/>
      <c r="BJ56609" s="136"/>
    </row>
    <row r="56610" spans="5:62" ht="14.25" customHeight="1" x14ac:dyDescent="0.25">
      <c r="E56610" s="113"/>
      <c r="H56610" s="133"/>
      <c r="T56610" s="133"/>
      <c r="X56610" s="131"/>
      <c r="Y56610" s="133"/>
      <c r="AJ56610" s="133"/>
      <c r="AO56610" s="135"/>
      <c r="AP56610" s="135"/>
      <c r="BJ56610" s="136"/>
    </row>
    <row r="56611" spans="5:62" ht="14.25" customHeight="1" x14ac:dyDescent="0.25">
      <c r="E56611" s="113"/>
      <c r="H56611" s="133"/>
      <c r="T56611" s="133"/>
      <c r="X56611" s="131"/>
      <c r="Y56611" s="133"/>
      <c r="AJ56611" s="133"/>
      <c r="AO56611" s="135"/>
      <c r="AP56611" s="135"/>
      <c r="BJ56611" s="136"/>
    </row>
    <row r="56612" spans="5:62" ht="14.25" customHeight="1" x14ac:dyDescent="0.25">
      <c r="E56612" s="113"/>
      <c r="H56612" s="133"/>
      <c r="T56612" s="133"/>
      <c r="X56612" s="131"/>
      <c r="Y56612" s="133"/>
      <c r="AJ56612" s="133"/>
      <c r="AO56612" s="135"/>
      <c r="AP56612" s="135"/>
      <c r="BJ56612" s="136"/>
    </row>
    <row r="56613" spans="5:62" ht="14.25" customHeight="1" x14ac:dyDescent="0.25">
      <c r="E56613" s="113"/>
      <c r="H56613" s="133"/>
      <c r="T56613" s="133"/>
      <c r="X56613" s="131"/>
      <c r="Y56613" s="133"/>
      <c r="AJ56613" s="133"/>
      <c r="AO56613" s="135"/>
      <c r="AP56613" s="135"/>
      <c r="BJ56613" s="136"/>
    </row>
    <row r="56614" spans="5:62" ht="14.25" customHeight="1" x14ac:dyDescent="0.25">
      <c r="E56614" s="113"/>
      <c r="H56614" s="133"/>
      <c r="T56614" s="133"/>
      <c r="X56614" s="131"/>
      <c r="Y56614" s="133"/>
      <c r="AJ56614" s="133"/>
      <c r="AO56614" s="135"/>
      <c r="AP56614" s="135"/>
      <c r="BJ56614" s="136"/>
    </row>
    <row r="56615" spans="5:62" ht="14.25" customHeight="1" x14ac:dyDescent="0.25">
      <c r="E56615" s="113"/>
      <c r="H56615" s="133"/>
      <c r="T56615" s="133"/>
      <c r="X56615" s="131"/>
      <c r="Y56615" s="133"/>
      <c r="AJ56615" s="133"/>
      <c r="AO56615" s="135"/>
      <c r="AP56615" s="135"/>
      <c r="BJ56615" s="136"/>
    </row>
    <row r="56616" spans="5:62" ht="14.25" customHeight="1" x14ac:dyDescent="0.25">
      <c r="E56616" s="113"/>
      <c r="H56616" s="133"/>
      <c r="T56616" s="133"/>
      <c r="X56616" s="131"/>
      <c r="Y56616" s="133"/>
      <c r="AJ56616" s="133"/>
      <c r="AO56616" s="135"/>
      <c r="AP56616" s="135"/>
      <c r="BJ56616" s="136"/>
    </row>
    <row r="56617" spans="5:62" ht="14.25" customHeight="1" x14ac:dyDescent="0.25">
      <c r="E56617" s="113"/>
      <c r="H56617" s="133"/>
      <c r="T56617" s="133"/>
      <c r="X56617" s="131"/>
      <c r="Y56617" s="133"/>
      <c r="AJ56617" s="133"/>
      <c r="AO56617" s="135"/>
      <c r="AP56617" s="135"/>
      <c r="BJ56617" s="136"/>
    </row>
    <row r="56618" spans="5:62" ht="14.25" customHeight="1" x14ac:dyDescent="0.25">
      <c r="E56618" s="113"/>
      <c r="H56618" s="133"/>
      <c r="T56618" s="133"/>
      <c r="X56618" s="131"/>
      <c r="Y56618" s="133"/>
      <c r="AJ56618" s="133"/>
      <c r="AO56618" s="135"/>
      <c r="AP56618" s="135"/>
      <c r="BJ56618" s="136"/>
    </row>
    <row r="56619" spans="5:62" ht="14.25" customHeight="1" x14ac:dyDescent="0.25">
      <c r="E56619" s="113"/>
      <c r="H56619" s="133"/>
      <c r="T56619" s="133"/>
      <c r="X56619" s="131"/>
      <c r="Y56619" s="133"/>
      <c r="AJ56619" s="133"/>
      <c r="AO56619" s="135"/>
      <c r="AP56619" s="135"/>
      <c r="BJ56619" s="136"/>
    </row>
    <row r="56620" spans="5:62" ht="14.25" customHeight="1" x14ac:dyDescent="0.25">
      <c r="E56620" s="113"/>
      <c r="H56620" s="133"/>
      <c r="T56620" s="133"/>
      <c r="X56620" s="131"/>
      <c r="Y56620" s="133"/>
      <c r="AJ56620" s="133"/>
      <c r="AO56620" s="135"/>
      <c r="AP56620" s="135"/>
      <c r="BJ56620" s="136"/>
    </row>
    <row r="56621" spans="5:62" ht="14.25" customHeight="1" x14ac:dyDescent="0.25">
      <c r="E56621" s="113"/>
      <c r="H56621" s="133"/>
      <c r="T56621" s="133"/>
      <c r="X56621" s="131"/>
      <c r="Y56621" s="133"/>
      <c r="AJ56621" s="133"/>
      <c r="AO56621" s="135"/>
      <c r="AP56621" s="135"/>
      <c r="BJ56621" s="136"/>
    </row>
    <row r="56622" spans="5:62" ht="14.25" customHeight="1" x14ac:dyDescent="0.25">
      <c r="E56622" s="113"/>
      <c r="H56622" s="133"/>
      <c r="T56622" s="133"/>
      <c r="X56622" s="131"/>
      <c r="Y56622" s="133"/>
      <c r="AJ56622" s="133"/>
      <c r="AO56622" s="135"/>
      <c r="AP56622" s="135"/>
      <c r="BJ56622" s="136"/>
    </row>
    <row r="56623" spans="5:62" ht="14.25" customHeight="1" x14ac:dyDescent="0.25">
      <c r="E56623" s="113"/>
      <c r="H56623" s="133"/>
      <c r="T56623" s="133"/>
      <c r="X56623" s="131"/>
      <c r="Y56623" s="133"/>
      <c r="AJ56623" s="133"/>
      <c r="AO56623" s="135"/>
      <c r="AP56623" s="135"/>
      <c r="BJ56623" s="136"/>
    </row>
    <row r="56624" spans="5:62" ht="14.25" customHeight="1" x14ac:dyDescent="0.25">
      <c r="E56624" s="113"/>
      <c r="H56624" s="133"/>
      <c r="T56624" s="133"/>
      <c r="X56624" s="131"/>
      <c r="Y56624" s="133"/>
      <c r="AJ56624" s="133"/>
      <c r="AO56624" s="135"/>
      <c r="AP56624" s="135"/>
      <c r="BJ56624" s="136"/>
    </row>
    <row r="56625" spans="5:62" ht="14.25" customHeight="1" x14ac:dyDescent="0.25">
      <c r="E56625" s="113"/>
      <c r="H56625" s="133"/>
      <c r="T56625" s="133"/>
      <c r="X56625" s="131"/>
      <c r="Y56625" s="133"/>
      <c r="AJ56625" s="133"/>
      <c r="AO56625" s="135"/>
      <c r="AP56625" s="135"/>
      <c r="BJ56625" s="136"/>
    </row>
    <row r="56626" spans="5:62" ht="14.25" customHeight="1" x14ac:dyDescent="0.25">
      <c r="E56626" s="113"/>
      <c r="H56626" s="133"/>
      <c r="T56626" s="133"/>
      <c r="X56626" s="131"/>
      <c r="Y56626" s="133"/>
      <c r="AJ56626" s="133"/>
      <c r="AO56626" s="135"/>
      <c r="AP56626" s="135"/>
      <c r="BJ56626" s="136"/>
    </row>
    <row r="56627" spans="5:62" ht="14.25" customHeight="1" x14ac:dyDescent="0.25">
      <c r="E56627" s="113"/>
      <c r="H56627" s="133"/>
      <c r="T56627" s="133"/>
      <c r="X56627" s="131"/>
      <c r="Y56627" s="133"/>
      <c r="AJ56627" s="133"/>
      <c r="AO56627" s="135"/>
      <c r="AP56627" s="135"/>
      <c r="BJ56627" s="136"/>
    </row>
    <row r="56628" spans="5:62" ht="14.25" customHeight="1" x14ac:dyDescent="0.25">
      <c r="E56628" s="113"/>
      <c r="H56628" s="133"/>
      <c r="T56628" s="133"/>
      <c r="X56628" s="131"/>
      <c r="Y56628" s="133"/>
      <c r="AJ56628" s="133"/>
      <c r="AO56628" s="135"/>
      <c r="AP56628" s="135"/>
      <c r="BJ56628" s="136"/>
    </row>
    <row r="56629" spans="5:62" ht="14.25" customHeight="1" x14ac:dyDescent="0.25">
      <c r="E56629" s="113"/>
      <c r="H56629" s="133"/>
      <c r="T56629" s="133"/>
      <c r="X56629" s="131"/>
      <c r="Y56629" s="133"/>
      <c r="AJ56629" s="133"/>
      <c r="AO56629" s="135"/>
      <c r="AP56629" s="135"/>
      <c r="BJ56629" s="136"/>
    </row>
    <row r="56630" spans="5:62" ht="14.25" customHeight="1" x14ac:dyDescent="0.25">
      <c r="E56630" s="113"/>
      <c r="H56630" s="133"/>
      <c r="T56630" s="133"/>
      <c r="X56630" s="131"/>
      <c r="Y56630" s="133"/>
      <c r="AJ56630" s="133"/>
      <c r="AO56630" s="135"/>
      <c r="AP56630" s="135"/>
      <c r="BJ56630" s="136"/>
    </row>
    <row r="56631" spans="5:62" ht="14.25" customHeight="1" x14ac:dyDescent="0.25">
      <c r="E56631" s="113"/>
      <c r="H56631" s="133"/>
      <c r="T56631" s="133"/>
      <c r="X56631" s="131"/>
      <c r="Y56631" s="133"/>
      <c r="AJ56631" s="133"/>
      <c r="AO56631" s="135"/>
      <c r="AP56631" s="135"/>
      <c r="BJ56631" s="136"/>
    </row>
    <row r="56632" spans="5:62" ht="14.25" customHeight="1" x14ac:dyDescent="0.25">
      <c r="E56632" s="113"/>
      <c r="H56632" s="133"/>
      <c r="T56632" s="133"/>
      <c r="X56632" s="131"/>
      <c r="Y56632" s="133"/>
      <c r="AJ56632" s="133"/>
      <c r="AO56632" s="135"/>
      <c r="AP56632" s="135"/>
      <c r="BJ56632" s="136"/>
    </row>
    <row r="56633" spans="5:62" ht="14.25" customHeight="1" x14ac:dyDescent="0.25">
      <c r="E56633" s="113"/>
      <c r="H56633" s="133"/>
      <c r="T56633" s="133"/>
      <c r="X56633" s="131"/>
      <c r="Y56633" s="133"/>
      <c r="AJ56633" s="133"/>
      <c r="AO56633" s="135"/>
      <c r="AP56633" s="135"/>
      <c r="BJ56633" s="136"/>
    </row>
    <row r="56634" spans="5:62" ht="14.25" customHeight="1" x14ac:dyDescent="0.25">
      <c r="E56634" s="113"/>
      <c r="H56634" s="133"/>
      <c r="T56634" s="133"/>
      <c r="X56634" s="131"/>
      <c r="Y56634" s="133"/>
      <c r="AJ56634" s="133"/>
      <c r="AO56634" s="135"/>
      <c r="AP56634" s="135"/>
      <c r="BJ56634" s="136"/>
    </row>
    <row r="56635" spans="5:62" ht="14.25" customHeight="1" x14ac:dyDescent="0.25">
      <c r="E56635" s="113"/>
      <c r="H56635" s="133"/>
      <c r="T56635" s="133"/>
      <c r="X56635" s="131"/>
      <c r="Y56635" s="133"/>
      <c r="AJ56635" s="133"/>
      <c r="AO56635" s="135"/>
      <c r="AP56635" s="135"/>
      <c r="BJ56635" s="136"/>
    </row>
    <row r="56636" spans="5:62" ht="14.25" customHeight="1" x14ac:dyDescent="0.25">
      <c r="E56636" s="113"/>
      <c r="H56636" s="133"/>
      <c r="T56636" s="133"/>
      <c r="X56636" s="131"/>
      <c r="Y56636" s="133"/>
      <c r="AJ56636" s="133"/>
      <c r="AO56636" s="135"/>
      <c r="AP56636" s="135"/>
      <c r="BJ56636" s="136"/>
    </row>
    <row r="56637" spans="5:62" ht="14.25" customHeight="1" x14ac:dyDescent="0.25">
      <c r="E56637" s="113"/>
      <c r="H56637" s="133"/>
      <c r="T56637" s="133"/>
      <c r="X56637" s="131"/>
      <c r="Y56637" s="133"/>
      <c r="AJ56637" s="133"/>
      <c r="AO56637" s="135"/>
      <c r="AP56637" s="135"/>
      <c r="BJ56637" s="136"/>
    </row>
    <row r="56638" spans="5:62" ht="14.25" customHeight="1" x14ac:dyDescent="0.25">
      <c r="E56638" s="113"/>
      <c r="H56638" s="133"/>
      <c r="T56638" s="133"/>
      <c r="X56638" s="131"/>
      <c r="Y56638" s="133"/>
      <c r="AJ56638" s="133"/>
      <c r="AO56638" s="135"/>
      <c r="AP56638" s="135"/>
      <c r="BJ56638" s="136"/>
    </row>
    <row r="56639" spans="5:62" ht="14.25" customHeight="1" x14ac:dyDescent="0.25">
      <c r="E56639" s="113"/>
      <c r="H56639" s="133"/>
      <c r="T56639" s="133"/>
      <c r="X56639" s="131"/>
      <c r="Y56639" s="133"/>
      <c r="AJ56639" s="133"/>
      <c r="AO56639" s="135"/>
      <c r="AP56639" s="135"/>
      <c r="BJ56639" s="136"/>
    </row>
    <row r="56640" spans="5:62" ht="14.25" customHeight="1" x14ac:dyDescent="0.25">
      <c r="E56640" s="113"/>
      <c r="H56640" s="133"/>
      <c r="T56640" s="133"/>
      <c r="X56640" s="131"/>
      <c r="Y56640" s="133"/>
      <c r="AJ56640" s="133"/>
      <c r="AO56640" s="135"/>
      <c r="AP56640" s="135"/>
      <c r="BJ56640" s="136"/>
    </row>
    <row r="56641" spans="5:62" ht="14.25" customHeight="1" x14ac:dyDescent="0.25">
      <c r="E56641" s="113"/>
      <c r="H56641" s="133"/>
      <c r="T56641" s="133"/>
      <c r="X56641" s="131"/>
      <c r="Y56641" s="133"/>
      <c r="AJ56641" s="133"/>
      <c r="AO56641" s="135"/>
      <c r="AP56641" s="135"/>
      <c r="BJ56641" s="136"/>
    </row>
    <row r="56642" spans="5:62" ht="14.25" customHeight="1" x14ac:dyDescent="0.25">
      <c r="E56642" s="113"/>
      <c r="H56642" s="133"/>
      <c r="T56642" s="133"/>
      <c r="X56642" s="131"/>
      <c r="Y56642" s="133"/>
      <c r="AJ56642" s="133"/>
      <c r="AO56642" s="135"/>
      <c r="AP56642" s="135"/>
      <c r="BJ56642" s="136"/>
    </row>
    <row r="56643" spans="5:62" ht="14.25" customHeight="1" x14ac:dyDescent="0.25">
      <c r="E56643" s="113"/>
      <c r="H56643" s="133"/>
      <c r="T56643" s="133"/>
      <c r="X56643" s="131"/>
      <c r="Y56643" s="133"/>
      <c r="AJ56643" s="133"/>
      <c r="AO56643" s="135"/>
      <c r="AP56643" s="135"/>
      <c r="BJ56643" s="136"/>
    </row>
    <row r="56644" spans="5:62" ht="14.25" customHeight="1" x14ac:dyDescent="0.25">
      <c r="E56644" s="113"/>
      <c r="H56644" s="133"/>
      <c r="T56644" s="133"/>
      <c r="X56644" s="131"/>
      <c r="Y56644" s="133"/>
      <c r="AJ56644" s="133"/>
      <c r="AO56644" s="135"/>
      <c r="AP56644" s="135"/>
      <c r="BJ56644" s="136"/>
    </row>
    <row r="56645" spans="5:62" ht="14.25" customHeight="1" x14ac:dyDescent="0.25">
      <c r="E56645" s="113"/>
      <c r="H56645" s="133"/>
      <c r="T56645" s="133"/>
      <c r="X56645" s="131"/>
      <c r="Y56645" s="133"/>
      <c r="AJ56645" s="133"/>
      <c r="AO56645" s="135"/>
      <c r="AP56645" s="135"/>
      <c r="BJ56645" s="136"/>
    </row>
    <row r="56646" spans="5:62" ht="14.25" customHeight="1" x14ac:dyDescent="0.25">
      <c r="E56646" s="113"/>
      <c r="H56646" s="133"/>
      <c r="T56646" s="133"/>
      <c r="X56646" s="131"/>
      <c r="Y56646" s="133"/>
      <c r="AJ56646" s="133"/>
      <c r="AO56646" s="135"/>
      <c r="AP56646" s="135"/>
      <c r="BJ56646" s="136"/>
    </row>
    <row r="56647" spans="5:62" ht="14.25" customHeight="1" x14ac:dyDescent="0.25">
      <c r="E56647" s="113"/>
      <c r="H56647" s="133"/>
      <c r="T56647" s="133"/>
      <c r="X56647" s="131"/>
      <c r="Y56647" s="133"/>
      <c r="AJ56647" s="133"/>
      <c r="AO56647" s="135"/>
      <c r="AP56647" s="135"/>
      <c r="BJ56647" s="136"/>
    </row>
    <row r="56648" spans="5:62" ht="14.25" customHeight="1" x14ac:dyDescent="0.25">
      <c r="E56648" s="113"/>
      <c r="H56648" s="133"/>
      <c r="T56648" s="133"/>
      <c r="X56648" s="131"/>
      <c r="Y56648" s="133"/>
      <c r="AJ56648" s="133"/>
      <c r="AO56648" s="135"/>
      <c r="AP56648" s="135"/>
      <c r="BJ56648" s="136"/>
    </row>
    <row r="56649" spans="5:62" ht="14.25" customHeight="1" x14ac:dyDescent="0.25">
      <c r="E56649" s="113"/>
      <c r="H56649" s="133"/>
      <c r="T56649" s="133"/>
      <c r="X56649" s="131"/>
      <c r="Y56649" s="133"/>
      <c r="AJ56649" s="133"/>
      <c r="AO56649" s="135"/>
      <c r="AP56649" s="135"/>
      <c r="BJ56649" s="136"/>
    </row>
    <row r="56650" spans="5:62" ht="14.25" customHeight="1" x14ac:dyDescent="0.25">
      <c r="E56650" s="113"/>
      <c r="H56650" s="133"/>
      <c r="T56650" s="133"/>
      <c r="X56650" s="131"/>
      <c r="Y56650" s="133"/>
      <c r="AJ56650" s="133"/>
      <c r="AO56650" s="135"/>
      <c r="AP56650" s="135"/>
      <c r="BJ56650" s="136"/>
    </row>
    <row r="56651" spans="5:62" ht="14.25" customHeight="1" x14ac:dyDescent="0.25">
      <c r="E56651" s="113"/>
      <c r="H56651" s="133"/>
      <c r="T56651" s="133"/>
      <c r="X56651" s="131"/>
      <c r="Y56651" s="133"/>
      <c r="AJ56651" s="133"/>
      <c r="AO56651" s="135"/>
      <c r="AP56651" s="135"/>
      <c r="BJ56651" s="136"/>
    </row>
    <row r="56652" spans="5:62" ht="14.25" customHeight="1" x14ac:dyDescent="0.25">
      <c r="E56652" s="113"/>
      <c r="H56652" s="133"/>
      <c r="T56652" s="133"/>
      <c r="X56652" s="131"/>
      <c r="Y56652" s="133"/>
      <c r="AJ56652" s="133"/>
      <c r="AO56652" s="135"/>
      <c r="AP56652" s="135"/>
      <c r="BJ56652" s="136"/>
    </row>
    <row r="56653" spans="5:62" ht="14.25" customHeight="1" x14ac:dyDescent="0.25">
      <c r="E56653" s="113"/>
      <c r="H56653" s="133"/>
      <c r="T56653" s="133"/>
      <c r="X56653" s="131"/>
      <c r="Y56653" s="133"/>
      <c r="AJ56653" s="133"/>
      <c r="AO56653" s="135"/>
      <c r="AP56653" s="135"/>
      <c r="BJ56653" s="136"/>
    </row>
    <row r="56654" spans="5:62" ht="14.25" customHeight="1" x14ac:dyDescent="0.25">
      <c r="E56654" s="113"/>
      <c r="H56654" s="133"/>
      <c r="T56654" s="133"/>
      <c r="X56654" s="131"/>
      <c r="Y56654" s="133"/>
      <c r="AJ56654" s="133"/>
      <c r="AO56654" s="135"/>
      <c r="AP56654" s="135"/>
      <c r="BJ56654" s="136"/>
    </row>
    <row r="56655" spans="5:62" ht="14.25" customHeight="1" x14ac:dyDescent="0.25">
      <c r="E56655" s="113"/>
      <c r="H56655" s="133"/>
      <c r="T56655" s="133"/>
      <c r="X56655" s="131"/>
      <c r="Y56655" s="133"/>
      <c r="AJ56655" s="133"/>
      <c r="AO56655" s="135"/>
      <c r="AP56655" s="135"/>
      <c r="BJ56655" s="136"/>
    </row>
    <row r="56656" spans="5:62" ht="14.25" customHeight="1" x14ac:dyDescent="0.25">
      <c r="E56656" s="113"/>
      <c r="H56656" s="133"/>
      <c r="T56656" s="133"/>
      <c r="X56656" s="131"/>
      <c r="Y56656" s="133"/>
      <c r="AJ56656" s="133"/>
      <c r="AO56656" s="135"/>
      <c r="AP56656" s="135"/>
      <c r="BJ56656" s="136"/>
    </row>
    <row r="56657" spans="5:62" ht="14.25" customHeight="1" x14ac:dyDescent="0.25">
      <c r="E56657" s="113"/>
      <c r="H56657" s="133"/>
      <c r="T56657" s="133"/>
      <c r="X56657" s="131"/>
      <c r="Y56657" s="133"/>
      <c r="AJ56657" s="133"/>
      <c r="AO56657" s="135"/>
      <c r="AP56657" s="135"/>
      <c r="BJ56657" s="136"/>
    </row>
    <row r="56658" spans="5:62" ht="14.25" customHeight="1" x14ac:dyDescent="0.25">
      <c r="E56658" s="113"/>
      <c r="H56658" s="133"/>
      <c r="T56658" s="133"/>
      <c r="X56658" s="131"/>
      <c r="Y56658" s="133"/>
      <c r="AJ56658" s="133"/>
      <c r="AO56658" s="135"/>
      <c r="AP56658" s="135"/>
      <c r="BJ56658" s="136"/>
    </row>
    <row r="56659" spans="5:62" ht="14.25" customHeight="1" x14ac:dyDescent="0.25">
      <c r="E56659" s="113"/>
      <c r="H56659" s="133"/>
      <c r="T56659" s="133"/>
      <c r="X56659" s="131"/>
      <c r="Y56659" s="133"/>
      <c r="AJ56659" s="133"/>
      <c r="AO56659" s="135"/>
      <c r="AP56659" s="135"/>
      <c r="BJ56659" s="136"/>
    </row>
    <row r="56660" spans="5:62" ht="14.25" customHeight="1" x14ac:dyDescent="0.25">
      <c r="E56660" s="113"/>
      <c r="H56660" s="133"/>
      <c r="T56660" s="133"/>
      <c r="X56660" s="131"/>
      <c r="Y56660" s="133"/>
      <c r="AJ56660" s="133"/>
      <c r="AO56660" s="135"/>
      <c r="AP56660" s="135"/>
      <c r="BJ56660" s="136"/>
    </row>
    <row r="56661" spans="5:62" ht="14.25" customHeight="1" x14ac:dyDescent="0.25">
      <c r="E56661" s="113"/>
      <c r="H56661" s="133"/>
      <c r="T56661" s="133"/>
      <c r="X56661" s="131"/>
      <c r="Y56661" s="133"/>
      <c r="AJ56661" s="133"/>
      <c r="AO56661" s="135"/>
      <c r="AP56661" s="135"/>
      <c r="BJ56661" s="136"/>
    </row>
    <row r="56662" spans="5:62" ht="14.25" customHeight="1" x14ac:dyDescent="0.25">
      <c r="E56662" s="113"/>
      <c r="H56662" s="133"/>
      <c r="T56662" s="133"/>
      <c r="X56662" s="131"/>
      <c r="Y56662" s="133"/>
      <c r="AJ56662" s="133"/>
      <c r="AO56662" s="135"/>
      <c r="AP56662" s="135"/>
      <c r="BJ56662" s="136"/>
    </row>
    <row r="56663" spans="5:62" ht="14.25" customHeight="1" x14ac:dyDescent="0.25">
      <c r="E56663" s="113"/>
      <c r="H56663" s="133"/>
      <c r="T56663" s="133"/>
      <c r="X56663" s="131"/>
      <c r="Y56663" s="133"/>
      <c r="AJ56663" s="133"/>
      <c r="AO56663" s="135"/>
      <c r="AP56663" s="135"/>
      <c r="BJ56663" s="136"/>
    </row>
    <row r="56664" spans="5:62" ht="14.25" customHeight="1" x14ac:dyDescent="0.25">
      <c r="E56664" s="113"/>
      <c r="H56664" s="133"/>
      <c r="T56664" s="133"/>
      <c r="X56664" s="131"/>
      <c r="Y56664" s="133"/>
      <c r="AJ56664" s="133"/>
      <c r="AO56664" s="135"/>
      <c r="AP56664" s="135"/>
      <c r="BJ56664" s="136"/>
    </row>
    <row r="56665" spans="5:62" ht="14.25" customHeight="1" x14ac:dyDescent="0.25">
      <c r="E56665" s="113"/>
      <c r="H56665" s="133"/>
      <c r="T56665" s="133"/>
      <c r="X56665" s="131"/>
      <c r="Y56665" s="133"/>
      <c r="AJ56665" s="133"/>
      <c r="AO56665" s="135"/>
      <c r="AP56665" s="135"/>
      <c r="BJ56665" s="136"/>
    </row>
    <row r="56666" spans="5:62" ht="14.25" customHeight="1" x14ac:dyDescent="0.25">
      <c r="E56666" s="113"/>
      <c r="H56666" s="133"/>
      <c r="T56666" s="133"/>
      <c r="X56666" s="131"/>
      <c r="Y56666" s="133"/>
      <c r="AJ56666" s="133"/>
      <c r="AO56666" s="135"/>
      <c r="AP56666" s="135"/>
      <c r="BJ56666" s="136"/>
    </row>
    <row r="56667" spans="5:62" ht="14.25" customHeight="1" x14ac:dyDescent="0.25">
      <c r="E56667" s="113"/>
      <c r="H56667" s="133"/>
      <c r="T56667" s="133"/>
      <c r="X56667" s="131"/>
      <c r="Y56667" s="133"/>
      <c r="AJ56667" s="133"/>
      <c r="AO56667" s="135"/>
      <c r="AP56667" s="135"/>
      <c r="BJ56667" s="136"/>
    </row>
    <row r="56668" spans="5:62" ht="14.25" customHeight="1" x14ac:dyDescent="0.25">
      <c r="E56668" s="113"/>
      <c r="H56668" s="133"/>
      <c r="T56668" s="133"/>
      <c r="X56668" s="131"/>
      <c r="Y56668" s="133"/>
      <c r="AJ56668" s="133"/>
      <c r="AO56668" s="135"/>
      <c r="AP56668" s="135"/>
      <c r="BJ56668" s="136"/>
    </row>
    <row r="56669" spans="5:62" ht="14.25" customHeight="1" x14ac:dyDescent="0.25">
      <c r="E56669" s="113"/>
      <c r="H56669" s="133"/>
      <c r="T56669" s="133"/>
      <c r="X56669" s="131"/>
      <c r="Y56669" s="133"/>
      <c r="AJ56669" s="133"/>
      <c r="AO56669" s="135"/>
      <c r="AP56669" s="135"/>
      <c r="BJ56669" s="136"/>
    </row>
    <row r="56670" spans="5:62" ht="14.25" customHeight="1" x14ac:dyDescent="0.25">
      <c r="E56670" s="113"/>
      <c r="H56670" s="133"/>
      <c r="T56670" s="133"/>
      <c r="X56670" s="131"/>
      <c r="Y56670" s="133"/>
      <c r="AJ56670" s="133"/>
      <c r="AO56670" s="135"/>
      <c r="AP56670" s="135"/>
      <c r="BJ56670" s="136"/>
    </row>
    <row r="56671" spans="5:62" ht="14.25" customHeight="1" x14ac:dyDescent="0.25">
      <c r="E56671" s="113"/>
      <c r="H56671" s="133"/>
      <c r="T56671" s="133"/>
      <c r="X56671" s="131"/>
      <c r="Y56671" s="133"/>
      <c r="AJ56671" s="133"/>
      <c r="AO56671" s="135"/>
      <c r="AP56671" s="135"/>
      <c r="BJ56671" s="136"/>
    </row>
    <row r="56672" spans="5:62" ht="14.25" customHeight="1" x14ac:dyDescent="0.25">
      <c r="E56672" s="113"/>
      <c r="H56672" s="133"/>
      <c r="T56672" s="133"/>
      <c r="X56672" s="131"/>
      <c r="Y56672" s="133"/>
      <c r="AJ56672" s="133"/>
      <c r="AO56672" s="135"/>
      <c r="AP56672" s="135"/>
      <c r="BJ56672" s="136"/>
    </row>
    <row r="56673" spans="5:62" ht="14.25" customHeight="1" x14ac:dyDescent="0.25">
      <c r="E56673" s="113"/>
      <c r="H56673" s="133"/>
      <c r="T56673" s="133"/>
      <c r="X56673" s="131"/>
      <c r="Y56673" s="133"/>
      <c r="AJ56673" s="133"/>
      <c r="AO56673" s="135"/>
      <c r="AP56673" s="135"/>
      <c r="BJ56673" s="136"/>
    </row>
    <row r="56674" spans="5:62" ht="14.25" customHeight="1" x14ac:dyDescent="0.25">
      <c r="E56674" s="113"/>
      <c r="H56674" s="133"/>
      <c r="T56674" s="133"/>
      <c r="X56674" s="131"/>
      <c r="Y56674" s="133"/>
      <c r="AJ56674" s="133"/>
      <c r="AO56674" s="135"/>
      <c r="AP56674" s="135"/>
      <c r="BJ56674" s="136"/>
    </row>
    <row r="56675" spans="5:62" ht="14.25" customHeight="1" x14ac:dyDescent="0.25">
      <c r="E56675" s="113"/>
      <c r="H56675" s="133"/>
      <c r="T56675" s="133"/>
      <c r="X56675" s="131"/>
      <c r="Y56675" s="133"/>
      <c r="AJ56675" s="133"/>
      <c r="AO56675" s="135"/>
      <c r="AP56675" s="135"/>
      <c r="BJ56675" s="136"/>
    </row>
    <row r="56676" spans="5:62" ht="14.25" customHeight="1" x14ac:dyDescent="0.25">
      <c r="E56676" s="113"/>
      <c r="H56676" s="133"/>
      <c r="T56676" s="133"/>
      <c r="X56676" s="131"/>
      <c r="Y56676" s="133"/>
      <c r="AJ56676" s="133"/>
      <c r="AO56676" s="135"/>
      <c r="AP56676" s="135"/>
      <c r="BJ56676" s="136"/>
    </row>
    <row r="56677" spans="5:62" ht="14.25" customHeight="1" x14ac:dyDescent="0.25">
      <c r="E56677" s="113"/>
      <c r="H56677" s="133"/>
      <c r="T56677" s="133"/>
      <c r="X56677" s="131"/>
      <c r="Y56677" s="133"/>
      <c r="AJ56677" s="133"/>
      <c r="AO56677" s="135"/>
      <c r="AP56677" s="135"/>
      <c r="BJ56677" s="136"/>
    </row>
    <row r="56678" spans="5:62" ht="14.25" customHeight="1" x14ac:dyDescent="0.25">
      <c r="E56678" s="113"/>
      <c r="H56678" s="133"/>
      <c r="T56678" s="133"/>
      <c r="X56678" s="131"/>
      <c r="Y56678" s="133"/>
      <c r="AJ56678" s="133"/>
      <c r="AO56678" s="135"/>
      <c r="AP56678" s="135"/>
      <c r="BJ56678" s="136"/>
    </row>
    <row r="56679" spans="5:62" ht="14.25" customHeight="1" x14ac:dyDescent="0.25">
      <c r="E56679" s="113"/>
      <c r="H56679" s="133"/>
      <c r="T56679" s="133"/>
      <c r="X56679" s="131"/>
      <c r="Y56679" s="133"/>
      <c r="AJ56679" s="133"/>
      <c r="AO56679" s="135"/>
      <c r="AP56679" s="135"/>
      <c r="BJ56679" s="136"/>
    </row>
    <row r="56680" spans="5:62" ht="14.25" customHeight="1" x14ac:dyDescent="0.25">
      <c r="E56680" s="113"/>
      <c r="H56680" s="133"/>
      <c r="T56680" s="133"/>
      <c r="X56680" s="131"/>
      <c r="Y56680" s="133"/>
      <c r="AJ56680" s="133"/>
      <c r="AO56680" s="135"/>
      <c r="AP56680" s="135"/>
      <c r="BJ56680" s="136"/>
    </row>
    <row r="56681" spans="5:62" ht="14.25" customHeight="1" x14ac:dyDescent="0.25">
      <c r="E56681" s="113"/>
      <c r="H56681" s="133"/>
      <c r="T56681" s="133"/>
      <c r="X56681" s="131"/>
      <c r="Y56681" s="133"/>
      <c r="AJ56681" s="133"/>
      <c r="AO56681" s="135"/>
      <c r="AP56681" s="135"/>
      <c r="BJ56681" s="136"/>
    </row>
    <row r="56682" spans="5:62" ht="14.25" customHeight="1" x14ac:dyDescent="0.25">
      <c r="E56682" s="113"/>
      <c r="H56682" s="133"/>
      <c r="T56682" s="133"/>
      <c r="X56682" s="131"/>
      <c r="Y56682" s="133"/>
      <c r="AJ56682" s="133"/>
      <c r="AO56682" s="135"/>
      <c r="AP56682" s="135"/>
      <c r="BJ56682" s="136"/>
    </row>
    <row r="56683" spans="5:62" ht="14.25" customHeight="1" x14ac:dyDescent="0.25">
      <c r="E56683" s="113"/>
      <c r="H56683" s="133"/>
      <c r="T56683" s="133"/>
      <c r="X56683" s="131"/>
      <c r="Y56683" s="133"/>
      <c r="AJ56683" s="133"/>
      <c r="AO56683" s="135"/>
      <c r="AP56683" s="135"/>
      <c r="BJ56683" s="136"/>
    </row>
    <row r="56684" spans="5:62" ht="14.25" customHeight="1" x14ac:dyDescent="0.25">
      <c r="E56684" s="113"/>
      <c r="H56684" s="133"/>
      <c r="T56684" s="133"/>
      <c r="X56684" s="131"/>
      <c r="Y56684" s="133"/>
      <c r="AJ56684" s="133"/>
      <c r="AO56684" s="135"/>
      <c r="AP56684" s="135"/>
      <c r="BJ56684" s="136"/>
    </row>
    <row r="56685" spans="5:62" ht="14.25" customHeight="1" x14ac:dyDescent="0.25">
      <c r="E56685" s="113"/>
      <c r="H56685" s="133"/>
      <c r="T56685" s="133"/>
      <c r="X56685" s="131"/>
      <c r="Y56685" s="133"/>
      <c r="AJ56685" s="133"/>
      <c r="AO56685" s="135"/>
      <c r="AP56685" s="135"/>
      <c r="BJ56685" s="136"/>
    </row>
    <row r="56686" spans="5:62" ht="14.25" customHeight="1" x14ac:dyDescent="0.25">
      <c r="E56686" s="113"/>
      <c r="H56686" s="133"/>
      <c r="T56686" s="133"/>
      <c r="X56686" s="131"/>
      <c r="Y56686" s="133"/>
      <c r="AJ56686" s="133"/>
      <c r="AO56686" s="135"/>
      <c r="AP56686" s="135"/>
      <c r="BJ56686" s="136"/>
    </row>
    <row r="56687" spans="5:62" ht="14.25" customHeight="1" x14ac:dyDescent="0.25">
      <c r="E56687" s="113"/>
      <c r="H56687" s="133"/>
      <c r="T56687" s="133"/>
      <c r="X56687" s="131"/>
      <c r="Y56687" s="133"/>
      <c r="AJ56687" s="133"/>
      <c r="AO56687" s="135"/>
      <c r="AP56687" s="135"/>
      <c r="BJ56687" s="136"/>
    </row>
    <row r="56688" spans="5:62" ht="14.25" customHeight="1" x14ac:dyDescent="0.25">
      <c r="E56688" s="113"/>
      <c r="H56688" s="133"/>
      <c r="T56688" s="133"/>
      <c r="X56688" s="131"/>
      <c r="Y56688" s="133"/>
      <c r="AJ56688" s="133"/>
      <c r="AO56688" s="135"/>
      <c r="AP56688" s="135"/>
      <c r="BJ56688" s="136"/>
    </row>
    <row r="56689" spans="5:62" ht="14.25" customHeight="1" x14ac:dyDescent="0.25">
      <c r="E56689" s="113"/>
      <c r="H56689" s="133"/>
      <c r="T56689" s="133"/>
      <c r="X56689" s="131"/>
      <c r="Y56689" s="133"/>
      <c r="AJ56689" s="133"/>
      <c r="AO56689" s="135"/>
      <c r="AP56689" s="135"/>
      <c r="BJ56689" s="136"/>
    </row>
    <row r="56690" spans="5:62" ht="14.25" customHeight="1" x14ac:dyDescent="0.25">
      <c r="E56690" s="113"/>
      <c r="H56690" s="133"/>
      <c r="T56690" s="133"/>
      <c r="X56690" s="131"/>
      <c r="Y56690" s="133"/>
      <c r="AJ56690" s="133"/>
      <c r="AO56690" s="135"/>
      <c r="AP56690" s="135"/>
      <c r="BJ56690" s="136"/>
    </row>
    <row r="56691" spans="5:62" ht="14.25" customHeight="1" x14ac:dyDescent="0.25">
      <c r="E56691" s="113"/>
      <c r="H56691" s="133"/>
      <c r="T56691" s="133"/>
      <c r="X56691" s="131"/>
      <c r="Y56691" s="133"/>
      <c r="AJ56691" s="133"/>
      <c r="AO56691" s="135"/>
      <c r="AP56691" s="135"/>
      <c r="BJ56691" s="136"/>
    </row>
    <row r="56692" spans="5:62" ht="14.25" customHeight="1" x14ac:dyDescent="0.25">
      <c r="E56692" s="113"/>
      <c r="H56692" s="133"/>
      <c r="T56692" s="133"/>
      <c r="X56692" s="131"/>
      <c r="Y56692" s="133"/>
      <c r="AJ56692" s="133"/>
      <c r="AO56692" s="135"/>
      <c r="AP56692" s="135"/>
      <c r="BJ56692" s="136"/>
    </row>
    <row r="56693" spans="5:62" ht="14.25" customHeight="1" x14ac:dyDescent="0.25">
      <c r="E56693" s="113"/>
      <c r="H56693" s="133"/>
      <c r="T56693" s="133"/>
      <c r="X56693" s="131"/>
      <c r="Y56693" s="133"/>
      <c r="AJ56693" s="133"/>
      <c r="AO56693" s="135"/>
      <c r="AP56693" s="135"/>
      <c r="BJ56693" s="136"/>
    </row>
    <row r="56694" spans="5:62" ht="14.25" customHeight="1" x14ac:dyDescent="0.25">
      <c r="E56694" s="113"/>
      <c r="H56694" s="133"/>
      <c r="T56694" s="133"/>
      <c r="X56694" s="131"/>
      <c r="Y56694" s="133"/>
      <c r="AJ56694" s="133"/>
      <c r="AO56694" s="135"/>
      <c r="AP56694" s="135"/>
      <c r="BJ56694" s="136"/>
    </row>
    <row r="56695" spans="5:62" ht="14.25" customHeight="1" x14ac:dyDescent="0.25">
      <c r="E56695" s="113"/>
      <c r="H56695" s="133"/>
      <c r="T56695" s="133"/>
      <c r="X56695" s="131"/>
      <c r="Y56695" s="133"/>
      <c r="AJ56695" s="133"/>
      <c r="AO56695" s="135"/>
      <c r="AP56695" s="135"/>
      <c r="BJ56695" s="136"/>
    </row>
    <row r="56696" spans="5:62" ht="14.25" customHeight="1" x14ac:dyDescent="0.25">
      <c r="E56696" s="113"/>
      <c r="H56696" s="133"/>
      <c r="T56696" s="133"/>
      <c r="X56696" s="131"/>
      <c r="Y56696" s="133"/>
      <c r="AJ56696" s="133"/>
      <c r="AO56696" s="135"/>
      <c r="AP56696" s="135"/>
      <c r="BJ56696" s="136"/>
    </row>
    <row r="56697" spans="5:62" ht="14.25" customHeight="1" x14ac:dyDescent="0.25">
      <c r="E56697" s="113"/>
      <c r="H56697" s="133"/>
      <c r="T56697" s="133"/>
      <c r="X56697" s="131"/>
      <c r="Y56697" s="133"/>
      <c r="AJ56697" s="133"/>
      <c r="AO56697" s="135"/>
      <c r="AP56697" s="135"/>
      <c r="BJ56697" s="136"/>
    </row>
    <row r="56698" spans="5:62" ht="14.25" customHeight="1" x14ac:dyDescent="0.25">
      <c r="E56698" s="113"/>
      <c r="H56698" s="133"/>
      <c r="T56698" s="133"/>
      <c r="X56698" s="131"/>
      <c r="Y56698" s="133"/>
      <c r="AJ56698" s="133"/>
      <c r="AO56698" s="135"/>
      <c r="AP56698" s="135"/>
      <c r="BJ56698" s="136"/>
    </row>
    <row r="56699" spans="5:62" ht="14.25" customHeight="1" x14ac:dyDescent="0.25">
      <c r="E56699" s="113"/>
      <c r="H56699" s="133"/>
      <c r="T56699" s="133"/>
      <c r="X56699" s="131"/>
      <c r="Y56699" s="133"/>
      <c r="AJ56699" s="133"/>
      <c r="AO56699" s="135"/>
      <c r="AP56699" s="135"/>
      <c r="BJ56699" s="136"/>
    </row>
    <row r="56700" spans="5:62" ht="14.25" customHeight="1" x14ac:dyDescent="0.25">
      <c r="E56700" s="113"/>
      <c r="H56700" s="133"/>
      <c r="T56700" s="133"/>
      <c r="X56700" s="131"/>
      <c r="Y56700" s="133"/>
      <c r="AJ56700" s="133"/>
      <c r="AO56700" s="135"/>
      <c r="AP56700" s="135"/>
      <c r="BJ56700" s="136"/>
    </row>
    <row r="56701" spans="5:62" ht="14.25" customHeight="1" x14ac:dyDescent="0.25">
      <c r="E56701" s="113"/>
      <c r="H56701" s="133"/>
      <c r="T56701" s="133"/>
      <c r="X56701" s="131"/>
      <c r="Y56701" s="133"/>
      <c r="AJ56701" s="133"/>
      <c r="AO56701" s="135"/>
      <c r="AP56701" s="135"/>
      <c r="BJ56701" s="136"/>
    </row>
    <row r="56702" spans="5:62" ht="14.25" customHeight="1" x14ac:dyDescent="0.25">
      <c r="E56702" s="113"/>
      <c r="H56702" s="133"/>
      <c r="T56702" s="133"/>
      <c r="X56702" s="131"/>
      <c r="Y56702" s="133"/>
      <c r="AJ56702" s="133"/>
      <c r="AO56702" s="135"/>
      <c r="AP56702" s="135"/>
      <c r="BJ56702" s="136"/>
    </row>
    <row r="56703" spans="5:62" ht="14.25" customHeight="1" x14ac:dyDescent="0.25">
      <c r="E56703" s="113"/>
      <c r="H56703" s="133"/>
      <c r="T56703" s="133"/>
      <c r="X56703" s="131"/>
      <c r="Y56703" s="133"/>
      <c r="AJ56703" s="133"/>
      <c r="AO56703" s="135"/>
      <c r="AP56703" s="135"/>
      <c r="BJ56703" s="136"/>
    </row>
    <row r="56704" spans="5:62" ht="14.25" customHeight="1" x14ac:dyDescent="0.25">
      <c r="E56704" s="113"/>
      <c r="H56704" s="133"/>
      <c r="T56704" s="133"/>
      <c r="X56704" s="131"/>
      <c r="Y56704" s="133"/>
      <c r="AJ56704" s="133"/>
      <c r="AO56704" s="135"/>
      <c r="AP56704" s="135"/>
      <c r="BJ56704" s="136"/>
    </row>
    <row r="56705" spans="5:62" ht="14.25" customHeight="1" x14ac:dyDescent="0.25">
      <c r="E56705" s="113"/>
      <c r="H56705" s="133"/>
      <c r="T56705" s="133"/>
      <c r="X56705" s="131"/>
      <c r="Y56705" s="133"/>
      <c r="AJ56705" s="133"/>
      <c r="AO56705" s="135"/>
      <c r="AP56705" s="135"/>
      <c r="BJ56705" s="136"/>
    </row>
    <row r="56706" spans="5:62" ht="14.25" customHeight="1" x14ac:dyDescent="0.25">
      <c r="E56706" s="113"/>
      <c r="H56706" s="133"/>
      <c r="T56706" s="133"/>
      <c r="X56706" s="131"/>
      <c r="Y56706" s="133"/>
      <c r="AJ56706" s="133"/>
      <c r="AO56706" s="135"/>
      <c r="AP56706" s="135"/>
      <c r="BJ56706" s="136"/>
    </row>
    <row r="56707" spans="5:62" ht="14.25" customHeight="1" x14ac:dyDescent="0.25">
      <c r="E56707" s="113"/>
      <c r="H56707" s="133"/>
      <c r="T56707" s="133"/>
      <c r="X56707" s="131"/>
      <c r="Y56707" s="133"/>
      <c r="AJ56707" s="133"/>
      <c r="AO56707" s="135"/>
      <c r="AP56707" s="135"/>
      <c r="BJ56707" s="136"/>
    </row>
    <row r="56708" spans="5:62" ht="14.25" customHeight="1" x14ac:dyDescent="0.25">
      <c r="E56708" s="113"/>
      <c r="H56708" s="133"/>
      <c r="T56708" s="133"/>
      <c r="X56708" s="131"/>
      <c r="Y56708" s="133"/>
      <c r="AJ56708" s="133"/>
      <c r="AO56708" s="135"/>
      <c r="AP56708" s="135"/>
      <c r="BJ56708" s="136"/>
    </row>
    <row r="56709" spans="5:62" ht="14.25" customHeight="1" x14ac:dyDescent="0.25">
      <c r="E56709" s="113"/>
      <c r="H56709" s="133"/>
      <c r="T56709" s="133"/>
      <c r="X56709" s="131"/>
      <c r="Y56709" s="133"/>
      <c r="AJ56709" s="133"/>
      <c r="AO56709" s="135"/>
      <c r="AP56709" s="135"/>
      <c r="BJ56709" s="136"/>
    </row>
    <row r="56710" spans="5:62" ht="14.25" customHeight="1" x14ac:dyDescent="0.25">
      <c r="E56710" s="113"/>
      <c r="H56710" s="133"/>
      <c r="T56710" s="133"/>
      <c r="X56710" s="131"/>
      <c r="Y56710" s="133"/>
      <c r="AJ56710" s="133"/>
      <c r="AO56710" s="135"/>
      <c r="AP56710" s="135"/>
      <c r="BJ56710" s="136"/>
    </row>
    <row r="56711" spans="5:62" ht="14.25" customHeight="1" x14ac:dyDescent="0.25">
      <c r="E56711" s="113"/>
      <c r="H56711" s="133"/>
      <c r="T56711" s="133"/>
      <c r="X56711" s="131"/>
      <c r="Y56711" s="133"/>
      <c r="AJ56711" s="133"/>
      <c r="AO56711" s="135"/>
      <c r="AP56711" s="135"/>
      <c r="BJ56711" s="136"/>
    </row>
    <row r="56712" spans="5:62" ht="14.25" customHeight="1" x14ac:dyDescent="0.25">
      <c r="E56712" s="113"/>
      <c r="H56712" s="133"/>
      <c r="T56712" s="133"/>
      <c r="X56712" s="131"/>
      <c r="Y56712" s="133"/>
      <c r="AJ56712" s="133"/>
      <c r="AO56712" s="135"/>
      <c r="AP56712" s="135"/>
      <c r="BJ56712" s="136"/>
    </row>
    <row r="56713" spans="5:62" ht="14.25" customHeight="1" x14ac:dyDescent="0.25">
      <c r="E56713" s="113"/>
      <c r="H56713" s="133"/>
      <c r="T56713" s="133"/>
      <c r="X56713" s="131"/>
      <c r="Y56713" s="133"/>
      <c r="AJ56713" s="133"/>
      <c r="AO56713" s="135"/>
      <c r="AP56713" s="135"/>
      <c r="BJ56713" s="136"/>
    </row>
    <row r="56714" spans="5:62" ht="14.25" customHeight="1" x14ac:dyDescent="0.25">
      <c r="E56714" s="113"/>
      <c r="H56714" s="133"/>
      <c r="T56714" s="133"/>
      <c r="X56714" s="131"/>
      <c r="Y56714" s="133"/>
      <c r="AJ56714" s="133"/>
      <c r="AO56714" s="135"/>
      <c r="AP56714" s="135"/>
      <c r="BJ56714" s="136"/>
    </row>
    <row r="56715" spans="5:62" ht="14.25" customHeight="1" x14ac:dyDescent="0.25">
      <c r="E56715" s="113"/>
      <c r="H56715" s="133"/>
      <c r="T56715" s="133"/>
      <c r="X56715" s="131"/>
      <c r="Y56715" s="133"/>
      <c r="AJ56715" s="133"/>
      <c r="AO56715" s="135"/>
      <c r="AP56715" s="135"/>
      <c r="BJ56715" s="136"/>
    </row>
    <row r="56716" spans="5:62" ht="14.25" customHeight="1" x14ac:dyDescent="0.25">
      <c r="E56716" s="113"/>
      <c r="H56716" s="133"/>
      <c r="T56716" s="133"/>
      <c r="X56716" s="131"/>
      <c r="Y56716" s="133"/>
      <c r="AJ56716" s="133"/>
      <c r="AO56716" s="135"/>
      <c r="AP56716" s="135"/>
      <c r="BJ56716" s="136"/>
    </row>
    <row r="56717" spans="5:62" ht="14.25" customHeight="1" x14ac:dyDescent="0.25">
      <c r="E56717" s="113"/>
      <c r="H56717" s="133"/>
      <c r="T56717" s="133"/>
      <c r="X56717" s="131"/>
      <c r="Y56717" s="133"/>
      <c r="AJ56717" s="133"/>
      <c r="AO56717" s="135"/>
      <c r="AP56717" s="135"/>
      <c r="BJ56717" s="136"/>
    </row>
    <row r="56718" spans="5:62" ht="14.25" customHeight="1" x14ac:dyDescent="0.25">
      <c r="E56718" s="113"/>
      <c r="H56718" s="133"/>
      <c r="T56718" s="133"/>
      <c r="X56718" s="131"/>
      <c r="Y56718" s="133"/>
      <c r="AJ56718" s="133"/>
      <c r="AO56718" s="135"/>
      <c r="AP56718" s="135"/>
      <c r="BJ56718" s="136"/>
    </row>
    <row r="56719" spans="5:62" ht="14.25" customHeight="1" x14ac:dyDescent="0.25">
      <c r="E56719" s="113"/>
      <c r="H56719" s="133"/>
      <c r="T56719" s="133"/>
      <c r="X56719" s="131"/>
      <c r="Y56719" s="133"/>
      <c r="AJ56719" s="133"/>
      <c r="AO56719" s="135"/>
      <c r="AP56719" s="135"/>
      <c r="BJ56719" s="136"/>
    </row>
    <row r="56720" spans="5:62" ht="14.25" customHeight="1" x14ac:dyDescent="0.25">
      <c r="E56720" s="113"/>
      <c r="H56720" s="133"/>
      <c r="T56720" s="133"/>
      <c r="X56720" s="131"/>
      <c r="Y56720" s="133"/>
      <c r="AJ56720" s="133"/>
      <c r="AO56720" s="135"/>
      <c r="AP56720" s="135"/>
      <c r="BJ56720" s="136"/>
    </row>
    <row r="56721" spans="5:62" ht="14.25" customHeight="1" x14ac:dyDescent="0.25">
      <c r="E56721" s="113"/>
      <c r="H56721" s="133"/>
      <c r="T56721" s="133"/>
      <c r="X56721" s="131"/>
      <c r="Y56721" s="133"/>
      <c r="AJ56721" s="133"/>
      <c r="AO56721" s="135"/>
      <c r="AP56721" s="135"/>
      <c r="BJ56721" s="136"/>
    </row>
    <row r="56722" spans="5:62" ht="14.25" customHeight="1" x14ac:dyDescent="0.25">
      <c r="E56722" s="113"/>
      <c r="H56722" s="133"/>
      <c r="T56722" s="133"/>
      <c r="X56722" s="131"/>
      <c r="Y56722" s="133"/>
      <c r="AJ56722" s="133"/>
      <c r="AO56722" s="135"/>
      <c r="AP56722" s="135"/>
      <c r="BJ56722" s="136"/>
    </row>
    <row r="56723" spans="5:62" ht="14.25" customHeight="1" x14ac:dyDescent="0.25">
      <c r="E56723" s="113"/>
      <c r="H56723" s="133"/>
      <c r="T56723" s="133"/>
      <c r="X56723" s="131"/>
      <c r="Y56723" s="133"/>
      <c r="AJ56723" s="133"/>
      <c r="AO56723" s="135"/>
      <c r="AP56723" s="135"/>
      <c r="BJ56723" s="136"/>
    </row>
    <row r="56724" spans="5:62" ht="14.25" customHeight="1" x14ac:dyDescent="0.25">
      <c r="E56724" s="113"/>
      <c r="H56724" s="133"/>
      <c r="T56724" s="133"/>
      <c r="X56724" s="131"/>
      <c r="Y56724" s="133"/>
      <c r="AJ56724" s="133"/>
      <c r="AO56724" s="135"/>
      <c r="AP56724" s="135"/>
      <c r="BJ56724" s="136"/>
    </row>
    <row r="56725" spans="5:62" ht="14.25" customHeight="1" x14ac:dyDescent="0.25">
      <c r="E56725" s="113"/>
      <c r="H56725" s="133"/>
      <c r="T56725" s="133"/>
      <c r="X56725" s="131"/>
      <c r="Y56725" s="133"/>
      <c r="AJ56725" s="133"/>
      <c r="AO56725" s="135"/>
      <c r="AP56725" s="135"/>
      <c r="BJ56725" s="136"/>
    </row>
    <row r="56726" spans="5:62" ht="14.25" customHeight="1" x14ac:dyDescent="0.25">
      <c r="E56726" s="113"/>
      <c r="H56726" s="133"/>
      <c r="T56726" s="133"/>
      <c r="X56726" s="131"/>
      <c r="Y56726" s="133"/>
      <c r="AJ56726" s="133"/>
      <c r="AO56726" s="135"/>
      <c r="AP56726" s="135"/>
      <c r="BJ56726" s="136"/>
    </row>
    <row r="56727" spans="5:62" ht="14.25" customHeight="1" x14ac:dyDescent="0.25">
      <c r="E56727" s="113"/>
      <c r="H56727" s="133"/>
      <c r="T56727" s="133"/>
      <c r="X56727" s="131"/>
      <c r="Y56727" s="133"/>
      <c r="AJ56727" s="133"/>
      <c r="AO56727" s="135"/>
      <c r="AP56727" s="135"/>
      <c r="BJ56727" s="136"/>
    </row>
    <row r="56728" spans="5:62" ht="14.25" customHeight="1" x14ac:dyDescent="0.25">
      <c r="E56728" s="113"/>
      <c r="H56728" s="133"/>
      <c r="T56728" s="133"/>
      <c r="X56728" s="131"/>
      <c r="Y56728" s="133"/>
      <c r="AJ56728" s="133"/>
      <c r="AO56728" s="135"/>
      <c r="AP56728" s="135"/>
      <c r="BJ56728" s="136"/>
    </row>
    <row r="56729" spans="5:62" ht="14.25" customHeight="1" x14ac:dyDescent="0.25">
      <c r="E56729" s="113"/>
      <c r="H56729" s="133"/>
      <c r="T56729" s="133"/>
      <c r="X56729" s="131"/>
      <c r="Y56729" s="133"/>
      <c r="AJ56729" s="133"/>
      <c r="AO56729" s="135"/>
      <c r="AP56729" s="135"/>
      <c r="BJ56729" s="136"/>
    </row>
    <row r="56730" spans="5:62" ht="14.25" customHeight="1" x14ac:dyDescent="0.25">
      <c r="E56730" s="113"/>
      <c r="H56730" s="133"/>
      <c r="T56730" s="133"/>
      <c r="X56730" s="131"/>
      <c r="Y56730" s="133"/>
      <c r="AJ56730" s="133"/>
      <c r="AO56730" s="135"/>
      <c r="AP56730" s="135"/>
      <c r="BJ56730" s="136"/>
    </row>
    <row r="56731" spans="5:62" ht="14.25" customHeight="1" x14ac:dyDescent="0.25">
      <c r="E56731" s="113"/>
      <c r="H56731" s="133"/>
      <c r="T56731" s="133"/>
      <c r="X56731" s="131"/>
      <c r="Y56731" s="133"/>
      <c r="AJ56731" s="133"/>
      <c r="AO56731" s="135"/>
      <c r="AP56731" s="135"/>
      <c r="BJ56731" s="136"/>
    </row>
    <row r="56732" spans="5:62" ht="14.25" customHeight="1" x14ac:dyDescent="0.25">
      <c r="E56732" s="113"/>
      <c r="H56732" s="133"/>
      <c r="T56732" s="133"/>
      <c r="X56732" s="131"/>
      <c r="Y56732" s="133"/>
      <c r="AJ56732" s="133"/>
      <c r="AO56732" s="135"/>
      <c r="AP56732" s="135"/>
      <c r="BJ56732" s="136"/>
    </row>
    <row r="56733" spans="5:62" ht="14.25" customHeight="1" x14ac:dyDescent="0.25">
      <c r="E56733" s="113"/>
      <c r="H56733" s="133"/>
      <c r="T56733" s="133"/>
      <c r="X56733" s="131"/>
      <c r="Y56733" s="133"/>
      <c r="AJ56733" s="133"/>
      <c r="AO56733" s="135"/>
      <c r="AP56733" s="135"/>
      <c r="BJ56733" s="136"/>
    </row>
    <row r="56734" spans="5:62" ht="14.25" customHeight="1" x14ac:dyDescent="0.25">
      <c r="E56734" s="113"/>
      <c r="H56734" s="133"/>
      <c r="T56734" s="133"/>
      <c r="X56734" s="131"/>
      <c r="Y56734" s="133"/>
      <c r="AJ56734" s="133"/>
      <c r="AO56734" s="135"/>
      <c r="AP56734" s="135"/>
      <c r="BJ56734" s="136"/>
    </row>
    <row r="56735" spans="5:62" ht="14.25" customHeight="1" x14ac:dyDescent="0.25">
      <c r="E56735" s="113"/>
      <c r="H56735" s="133"/>
      <c r="T56735" s="133"/>
      <c r="X56735" s="131"/>
      <c r="Y56735" s="133"/>
      <c r="AJ56735" s="133"/>
      <c r="AO56735" s="135"/>
      <c r="AP56735" s="135"/>
      <c r="BJ56735" s="136"/>
    </row>
    <row r="56736" spans="5:62" ht="14.25" customHeight="1" x14ac:dyDescent="0.25">
      <c r="E56736" s="113"/>
      <c r="H56736" s="133"/>
      <c r="T56736" s="133"/>
      <c r="X56736" s="131"/>
      <c r="Y56736" s="133"/>
      <c r="AJ56736" s="133"/>
      <c r="AO56736" s="135"/>
      <c r="AP56736" s="135"/>
      <c r="BJ56736" s="136"/>
    </row>
    <row r="56737" spans="5:62" ht="14.25" customHeight="1" x14ac:dyDescent="0.25">
      <c r="E56737" s="113"/>
      <c r="H56737" s="133"/>
      <c r="T56737" s="133"/>
      <c r="X56737" s="131"/>
      <c r="Y56737" s="133"/>
      <c r="AJ56737" s="133"/>
      <c r="AO56737" s="135"/>
      <c r="AP56737" s="135"/>
      <c r="BJ56737" s="136"/>
    </row>
    <row r="56738" spans="5:62" ht="14.25" customHeight="1" x14ac:dyDescent="0.25">
      <c r="E56738" s="113"/>
      <c r="H56738" s="133"/>
      <c r="T56738" s="133"/>
      <c r="X56738" s="131"/>
      <c r="Y56738" s="133"/>
      <c r="AJ56738" s="133"/>
      <c r="AO56738" s="135"/>
      <c r="AP56738" s="135"/>
      <c r="BJ56738" s="136"/>
    </row>
    <row r="56739" spans="5:62" ht="14.25" customHeight="1" x14ac:dyDescent="0.25">
      <c r="E56739" s="113"/>
      <c r="H56739" s="133"/>
      <c r="T56739" s="133"/>
      <c r="X56739" s="131"/>
      <c r="Y56739" s="133"/>
      <c r="AJ56739" s="133"/>
      <c r="AO56739" s="135"/>
      <c r="AP56739" s="135"/>
      <c r="BJ56739" s="136"/>
    </row>
    <row r="56740" spans="5:62" ht="14.25" customHeight="1" x14ac:dyDescent="0.25">
      <c r="E56740" s="113"/>
      <c r="H56740" s="133"/>
      <c r="T56740" s="133"/>
      <c r="X56740" s="131"/>
      <c r="Y56740" s="133"/>
      <c r="AJ56740" s="133"/>
      <c r="AO56740" s="135"/>
      <c r="AP56740" s="135"/>
      <c r="BJ56740" s="136"/>
    </row>
    <row r="56741" spans="5:62" ht="14.25" customHeight="1" x14ac:dyDescent="0.25">
      <c r="E56741" s="113"/>
      <c r="H56741" s="133"/>
      <c r="T56741" s="133"/>
      <c r="X56741" s="131"/>
      <c r="Y56741" s="133"/>
      <c r="AJ56741" s="133"/>
      <c r="AO56741" s="135"/>
      <c r="AP56741" s="135"/>
      <c r="BJ56741" s="136"/>
    </row>
    <row r="56742" spans="5:62" ht="14.25" customHeight="1" x14ac:dyDescent="0.25">
      <c r="E56742" s="113"/>
      <c r="H56742" s="133"/>
      <c r="T56742" s="133"/>
      <c r="X56742" s="131"/>
      <c r="Y56742" s="133"/>
      <c r="AJ56742" s="133"/>
      <c r="AO56742" s="135"/>
      <c r="AP56742" s="135"/>
      <c r="BJ56742" s="136"/>
    </row>
    <row r="56743" spans="5:62" ht="14.25" customHeight="1" x14ac:dyDescent="0.25">
      <c r="E56743" s="113"/>
      <c r="H56743" s="133"/>
      <c r="T56743" s="133"/>
      <c r="X56743" s="131"/>
      <c r="Y56743" s="133"/>
      <c r="AJ56743" s="133"/>
      <c r="AO56743" s="135"/>
      <c r="AP56743" s="135"/>
      <c r="BJ56743" s="136"/>
    </row>
    <row r="56744" spans="5:62" ht="14.25" customHeight="1" x14ac:dyDescent="0.25">
      <c r="E56744" s="113"/>
      <c r="H56744" s="133"/>
      <c r="T56744" s="133"/>
      <c r="X56744" s="131"/>
      <c r="Y56744" s="133"/>
      <c r="AJ56744" s="133"/>
      <c r="AO56744" s="135"/>
      <c r="AP56744" s="135"/>
      <c r="BJ56744" s="136"/>
    </row>
    <row r="56745" spans="5:62" ht="14.25" customHeight="1" x14ac:dyDescent="0.25">
      <c r="E56745" s="113"/>
      <c r="H56745" s="133"/>
      <c r="T56745" s="133"/>
      <c r="X56745" s="131"/>
      <c r="Y56745" s="133"/>
      <c r="AJ56745" s="133"/>
      <c r="AO56745" s="135"/>
      <c r="AP56745" s="135"/>
      <c r="BJ56745" s="136"/>
    </row>
    <row r="56746" spans="5:62" ht="14.25" customHeight="1" x14ac:dyDescent="0.25">
      <c r="E56746" s="113"/>
      <c r="H56746" s="133"/>
      <c r="T56746" s="133"/>
      <c r="X56746" s="131"/>
      <c r="Y56746" s="133"/>
      <c r="AJ56746" s="133"/>
      <c r="AO56746" s="135"/>
      <c r="AP56746" s="135"/>
      <c r="BJ56746" s="136"/>
    </row>
    <row r="56747" spans="5:62" ht="14.25" customHeight="1" x14ac:dyDescent="0.25">
      <c r="E56747" s="113"/>
      <c r="H56747" s="133"/>
      <c r="T56747" s="133"/>
      <c r="X56747" s="131"/>
      <c r="Y56747" s="133"/>
      <c r="AJ56747" s="133"/>
      <c r="AO56747" s="135"/>
      <c r="AP56747" s="135"/>
      <c r="BJ56747" s="136"/>
    </row>
    <row r="56748" spans="5:62" ht="14.25" customHeight="1" x14ac:dyDescent="0.25">
      <c r="E56748" s="113"/>
      <c r="H56748" s="133"/>
      <c r="T56748" s="133"/>
      <c r="X56748" s="131"/>
      <c r="Y56748" s="133"/>
      <c r="AJ56748" s="133"/>
      <c r="AO56748" s="135"/>
      <c r="AP56748" s="135"/>
      <c r="BJ56748" s="136"/>
    </row>
    <row r="56749" spans="5:62" ht="14.25" customHeight="1" x14ac:dyDescent="0.25">
      <c r="E56749" s="113"/>
      <c r="H56749" s="133"/>
      <c r="T56749" s="133"/>
      <c r="X56749" s="131"/>
      <c r="Y56749" s="133"/>
      <c r="AJ56749" s="133"/>
      <c r="AO56749" s="135"/>
      <c r="AP56749" s="135"/>
      <c r="BJ56749" s="136"/>
    </row>
    <row r="56750" spans="5:62" ht="14.25" customHeight="1" x14ac:dyDescent="0.25">
      <c r="E56750" s="113"/>
      <c r="H56750" s="133"/>
      <c r="T56750" s="133"/>
      <c r="X56750" s="131"/>
      <c r="Y56750" s="133"/>
      <c r="AJ56750" s="133"/>
      <c r="AO56750" s="135"/>
      <c r="AP56750" s="135"/>
      <c r="BJ56750" s="136"/>
    </row>
    <row r="56751" spans="5:62" ht="14.25" customHeight="1" x14ac:dyDescent="0.25">
      <c r="E56751" s="113"/>
      <c r="H56751" s="133"/>
      <c r="T56751" s="133"/>
      <c r="X56751" s="131"/>
      <c r="Y56751" s="133"/>
      <c r="AJ56751" s="133"/>
      <c r="AO56751" s="135"/>
      <c r="AP56751" s="135"/>
      <c r="BJ56751" s="136"/>
    </row>
    <row r="56752" spans="5:62" ht="14.25" customHeight="1" x14ac:dyDescent="0.25">
      <c r="E56752" s="113"/>
      <c r="H56752" s="133"/>
      <c r="T56752" s="133"/>
      <c r="X56752" s="131"/>
      <c r="Y56752" s="133"/>
      <c r="AJ56752" s="133"/>
      <c r="AO56752" s="135"/>
      <c r="AP56752" s="135"/>
      <c r="BJ56752" s="136"/>
    </row>
    <row r="56753" spans="5:62" ht="14.25" customHeight="1" x14ac:dyDescent="0.25">
      <c r="E56753" s="113"/>
      <c r="H56753" s="133"/>
      <c r="T56753" s="133"/>
      <c r="X56753" s="131"/>
      <c r="Y56753" s="133"/>
      <c r="AJ56753" s="133"/>
      <c r="AO56753" s="135"/>
      <c r="AP56753" s="135"/>
      <c r="BJ56753" s="136"/>
    </row>
    <row r="56754" spans="5:62" ht="14.25" customHeight="1" x14ac:dyDescent="0.25">
      <c r="E56754" s="113"/>
      <c r="H56754" s="133"/>
      <c r="T56754" s="133"/>
      <c r="X56754" s="131"/>
      <c r="Y56754" s="133"/>
      <c r="AJ56754" s="133"/>
      <c r="AO56754" s="135"/>
      <c r="AP56754" s="135"/>
      <c r="BJ56754" s="136"/>
    </row>
    <row r="56755" spans="5:62" ht="14.25" customHeight="1" x14ac:dyDescent="0.25">
      <c r="E56755" s="113"/>
      <c r="H56755" s="133"/>
      <c r="T56755" s="133"/>
      <c r="X56755" s="131"/>
      <c r="Y56755" s="133"/>
      <c r="AJ56755" s="133"/>
      <c r="AO56755" s="135"/>
      <c r="AP56755" s="135"/>
      <c r="BJ56755" s="136"/>
    </row>
    <row r="56756" spans="5:62" ht="14.25" customHeight="1" x14ac:dyDescent="0.25">
      <c r="E56756" s="113"/>
      <c r="H56756" s="133"/>
      <c r="T56756" s="133"/>
      <c r="X56756" s="131"/>
      <c r="Y56756" s="133"/>
      <c r="AJ56756" s="133"/>
      <c r="AO56756" s="135"/>
      <c r="AP56756" s="135"/>
      <c r="BJ56756" s="136"/>
    </row>
    <row r="56757" spans="5:62" ht="14.25" customHeight="1" x14ac:dyDescent="0.25">
      <c r="E56757" s="113"/>
      <c r="H56757" s="133"/>
      <c r="T56757" s="133"/>
      <c r="X56757" s="131"/>
      <c r="Y56757" s="133"/>
      <c r="AJ56757" s="133"/>
      <c r="AO56757" s="135"/>
      <c r="AP56757" s="135"/>
      <c r="BJ56757" s="136"/>
    </row>
    <row r="56758" spans="5:62" ht="14.25" customHeight="1" x14ac:dyDescent="0.25">
      <c r="E56758" s="113"/>
      <c r="H56758" s="133"/>
      <c r="T56758" s="133"/>
      <c r="X56758" s="131"/>
      <c r="Y56758" s="133"/>
      <c r="AJ56758" s="133"/>
      <c r="AO56758" s="135"/>
      <c r="AP56758" s="135"/>
      <c r="BJ56758" s="136"/>
    </row>
    <row r="56759" spans="5:62" ht="14.25" customHeight="1" x14ac:dyDescent="0.25">
      <c r="E56759" s="113"/>
      <c r="H56759" s="133"/>
      <c r="T56759" s="133"/>
      <c r="X56759" s="131"/>
      <c r="Y56759" s="133"/>
      <c r="AJ56759" s="133"/>
      <c r="AO56759" s="135"/>
      <c r="AP56759" s="135"/>
      <c r="BJ56759" s="136"/>
    </row>
    <row r="56760" spans="5:62" ht="14.25" customHeight="1" x14ac:dyDescent="0.25">
      <c r="E56760" s="113"/>
      <c r="H56760" s="133"/>
      <c r="T56760" s="133"/>
      <c r="X56760" s="131"/>
      <c r="Y56760" s="133"/>
      <c r="AJ56760" s="133"/>
      <c r="AO56760" s="135"/>
      <c r="AP56760" s="135"/>
      <c r="BJ56760" s="136"/>
    </row>
    <row r="56761" spans="5:62" ht="14.25" customHeight="1" x14ac:dyDescent="0.25">
      <c r="E56761" s="113"/>
      <c r="H56761" s="133"/>
      <c r="T56761" s="133"/>
      <c r="X56761" s="131"/>
      <c r="Y56761" s="133"/>
      <c r="AJ56761" s="133"/>
      <c r="AO56761" s="135"/>
      <c r="AP56761" s="135"/>
      <c r="BJ56761" s="136"/>
    </row>
    <row r="56762" spans="5:62" ht="14.25" customHeight="1" x14ac:dyDescent="0.25">
      <c r="E56762" s="113"/>
      <c r="H56762" s="133"/>
      <c r="T56762" s="133"/>
      <c r="X56762" s="131"/>
      <c r="Y56762" s="133"/>
      <c r="AJ56762" s="133"/>
      <c r="AO56762" s="135"/>
      <c r="AP56762" s="135"/>
      <c r="BJ56762" s="136"/>
    </row>
    <row r="56763" spans="5:62" ht="14.25" customHeight="1" x14ac:dyDescent="0.25">
      <c r="E56763" s="113"/>
      <c r="H56763" s="133"/>
      <c r="T56763" s="133"/>
      <c r="X56763" s="131"/>
      <c r="Y56763" s="133"/>
      <c r="AJ56763" s="133"/>
      <c r="AO56763" s="135"/>
      <c r="AP56763" s="135"/>
      <c r="BJ56763" s="136"/>
    </row>
    <row r="56764" spans="5:62" ht="14.25" customHeight="1" x14ac:dyDescent="0.25">
      <c r="E56764" s="113"/>
      <c r="H56764" s="133"/>
      <c r="T56764" s="133"/>
      <c r="X56764" s="131"/>
      <c r="Y56764" s="133"/>
      <c r="AJ56764" s="133"/>
      <c r="AO56764" s="135"/>
      <c r="AP56764" s="135"/>
      <c r="BJ56764" s="136"/>
    </row>
    <row r="56765" spans="5:62" ht="14.25" customHeight="1" x14ac:dyDescent="0.25">
      <c r="E56765" s="113"/>
      <c r="H56765" s="133"/>
      <c r="T56765" s="133"/>
      <c r="X56765" s="131"/>
      <c r="Y56765" s="133"/>
      <c r="AJ56765" s="133"/>
      <c r="AO56765" s="135"/>
      <c r="AP56765" s="135"/>
      <c r="BJ56765" s="136"/>
    </row>
    <row r="56766" spans="5:62" ht="14.25" customHeight="1" x14ac:dyDescent="0.25">
      <c r="E56766" s="113"/>
      <c r="H56766" s="133"/>
      <c r="T56766" s="133"/>
      <c r="X56766" s="131"/>
      <c r="Y56766" s="133"/>
      <c r="AJ56766" s="133"/>
      <c r="AO56766" s="135"/>
      <c r="AP56766" s="135"/>
      <c r="BJ56766" s="136"/>
    </row>
    <row r="56767" spans="5:62" ht="14.25" customHeight="1" x14ac:dyDescent="0.25">
      <c r="E56767" s="113"/>
      <c r="H56767" s="133"/>
      <c r="T56767" s="133"/>
      <c r="X56767" s="131"/>
      <c r="Y56767" s="133"/>
      <c r="AJ56767" s="133"/>
      <c r="AO56767" s="135"/>
      <c r="AP56767" s="135"/>
      <c r="BJ56767" s="136"/>
    </row>
    <row r="56768" spans="5:62" ht="14.25" customHeight="1" x14ac:dyDescent="0.25">
      <c r="E56768" s="113"/>
      <c r="H56768" s="133"/>
      <c r="T56768" s="133"/>
      <c r="X56768" s="131"/>
      <c r="Y56768" s="133"/>
      <c r="AJ56768" s="133"/>
      <c r="AO56768" s="135"/>
      <c r="AP56768" s="135"/>
      <c r="BJ56768" s="136"/>
    </row>
    <row r="56769" spans="5:62" ht="14.25" customHeight="1" x14ac:dyDescent="0.25">
      <c r="E56769" s="113"/>
      <c r="H56769" s="133"/>
      <c r="T56769" s="133"/>
      <c r="X56769" s="131"/>
      <c r="Y56769" s="133"/>
      <c r="AJ56769" s="133"/>
      <c r="AO56769" s="135"/>
      <c r="AP56769" s="135"/>
      <c r="BJ56769" s="136"/>
    </row>
    <row r="56770" spans="5:62" ht="14.25" customHeight="1" x14ac:dyDescent="0.25">
      <c r="E56770" s="113"/>
      <c r="H56770" s="133"/>
      <c r="T56770" s="133"/>
      <c r="X56770" s="131"/>
      <c r="Y56770" s="133"/>
      <c r="AJ56770" s="133"/>
      <c r="AO56770" s="135"/>
      <c r="AP56770" s="135"/>
      <c r="BJ56770" s="136"/>
    </row>
    <row r="56771" spans="5:62" ht="14.25" customHeight="1" x14ac:dyDescent="0.25">
      <c r="E56771" s="113"/>
      <c r="H56771" s="133"/>
      <c r="T56771" s="133"/>
      <c r="X56771" s="131"/>
      <c r="Y56771" s="133"/>
      <c r="AJ56771" s="133"/>
      <c r="AO56771" s="135"/>
      <c r="AP56771" s="135"/>
      <c r="BJ56771" s="136"/>
    </row>
    <row r="56772" spans="5:62" ht="14.25" customHeight="1" x14ac:dyDescent="0.25">
      <c r="E56772" s="113"/>
      <c r="H56772" s="133"/>
      <c r="T56772" s="133"/>
      <c r="X56772" s="131"/>
      <c r="Y56772" s="133"/>
      <c r="AJ56772" s="133"/>
      <c r="AO56772" s="135"/>
      <c r="AP56772" s="135"/>
      <c r="BJ56772" s="136"/>
    </row>
    <row r="56773" spans="5:62" ht="14.25" customHeight="1" x14ac:dyDescent="0.25">
      <c r="E56773" s="113"/>
      <c r="H56773" s="133"/>
      <c r="T56773" s="133"/>
      <c r="X56773" s="131"/>
      <c r="Y56773" s="133"/>
      <c r="AJ56773" s="133"/>
      <c r="AO56773" s="135"/>
      <c r="AP56773" s="135"/>
      <c r="BJ56773" s="136"/>
    </row>
    <row r="56774" spans="5:62" ht="14.25" customHeight="1" x14ac:dyDescent="0.25">
      <c r="E56774" s="113"/>
      <c r="H56774" s="133"/>
      <c r="T56774" s="133"/>
      <c r="X56774" s="131"/>
      <c r="Y56774" s="133"/>
      <c r="AJ56774" s="133"/>
      <c r="AO56774" s="135"/>
      <c r="AP56774" s="135"/>
      <c r="BJ56774" s="136"/>
    </row>
    <row r="56775" spans="5:62" ht="14.25" customHeight="1" x14ac:dyDescent="0.25">
      <c r="E56775" s="113"/>
      <c r="H56775" s="133"/>
      <c r="T56775" s="133"/>
      <c r="X56775" s="131"/>
      <c r="Y56775" s="133"/>
      <c r="AJ56775" s="133"/>
      <c r="AO56775" s="135"/>
      <c r="AP56775" s="135"/>
      <c r="BJ56775" s="136"/>
    </row>
    <row r="56776" spans="5:62" ht="14.25" customHeight="1" x14ac:dyDescent="0.25">
      <c r="E56776" s="113"/>
      <c r="H56776" s="133"/>
      <c r="T56776" s="133"/>
      <c r="X56776" s="131"/>
      <c r="Y56776" s="133"/>
      <c r="AJ56776" s="133"/>
      <c r="AO56776" s="135"/>
      <c r="AP56776" s="135"/>
      <c r="BJ56776" s="136"/>
    </row>
    <row r="56777" spans="5:62" ht="14.25" customHeight="1" x14ac:dyDescent="0.25">
      <c r="E56777" s="113"/>
      <c r="H56777" s="133"/>
      <c r="T56777" s="133"/>
      <c r="X56777" s="131"/>
      <c r="Y56777" s="133"/>
      <c r="AJ56777" s="133"/>
      <c r="AO56777" s="135"/>
      <c r="AP56777" s="135"/>
      <c r="BJ56777" s="136"/>
    </row>
    <row r="56778" spans="5:62" ht="14.25" customHeight="1" x14ac:dyDescent="0.25">
      <c r="E56778" s="113"/>
      <c r="H56778" s="133"/>
      <c r="T56778" s="133"/>
      <c r="X56778" s="131"/>
      <c r="Y56778" s="133"/>
      <c r="AJ56778" s="133"/>
      <c r="AO56778" s="135"/>
      <c r="AP56778" s="135"/>
      <c r="BJ56778" s="136"/>
    </row>
    <row r="56779" spans="5:62" ht="14.25" customHeight="1" x14ac:dyDescent="0.25">
      <c r="E56779" s="113"/>
      <c r="H56779" s="133"/>
      <c r="T56779" s="133"/>
      <c r="X56779" s="131"/>
      <c r="Y56779" s="133"/>
      <c r="AJ56779" s="133"/>
      <c r="AO56779" s="135"/>
      <c r="AP56779" s="135"/>
      <c r="BJ56779" s="136"/>
    </row>
    <row r="56780" spans="5:62" ht="14.25" customHeight="1" x14ac:dyDescent="0.25">
      <c r="E56780" s="113"/>
      <c r="H56780" s="133"/>
      <c r="T56780" s="133"/>
      <c r="X56780" s="131"/>
      <c r="Y56780" s="133"/>
      <c r="AJ56780" s="133"/>
      <c r="AO56780" s="135"/>
      <c r="AP56780" s="135"/>
      <c r="BJ56780" s="136"/>
    </row>
    <row r="56781" spans="5:62" ht="14.25" customHeight="1" x14ac:dyDescent="0.25">
      <c r="E56781" s="113"/>
      <c r="H56781" s="133"/>
      <c r="T56781" s="133"/>
      <c r="X56781" s="131"/>
      <c r="Y56781" s="133"/>
      <c r="AJ56781" s="133"/>
      <c r="AO56781" s="135"/>
      <c r="AP56781" s="135"/>
      <c r="BJ56781" s="136"/>
    </row>
    <row r="56782" spans="5:62" ht="14.25" customHeight="1" x14ac:dyDescent="0.25">
      <c r="E56782" s="113"/>
      <c r="H56782" s="133"/>
      <c r="T56782" s="133"/>
      <c r="X56782" s="131"/>
      <c r="Y56782" s="133"/>
      <c r="AJ56782" s="133"/>
      <c r="AO56782" s="135"/>
      <c r="AP56782" s="135"/>
      <c r="BJ56782" s="136"/>
    </row>
    <row r="56783" spans="5:62" ht="14.25" customHeight="1" x14ac:dyDescent="0.25">
      <c r="E56783" s="113"/>
      <c r="H56783" s="133"/>
      <c r="T56783" s="133"/>
      <c r="X56783" s="131"/>
      <c r="Y56783" s="133"/>
      <c r="AJ56783" s="133"/>
      <c r="AO56783" s="135"/>
      <c r="AP56783" s="135"/>
      <c r="BJ56783" s="136"/>
    </row>
    <row r="56784" spans="5:62" ht="14.25" customHeight="1" x14ac:dyDescent="0.25">
      <c r="E56784" s="113"/>
      <c r="H56784" s="133"/>
      <c r="T56784" s="133"/>
      <c r="X56784" s="131"/>
      <c r="Y56784" s="133"/>
      <c r="AJ56784" s="133"/>
      <c r="AO56784" s="135"/>
      <c r="AP56784" s="135"/>
      <c r="BJ56784" s="136"/>
    </row>
    <row r="56785" spans="5:62" ht="14.25" customHeight="1" x14ac:dyDescent="0.25">
      <c r="E56785" s="113"/>
      <c r="H56785" s="133"/>
      <c r="T56785" s="133"/>
      <c r="X56785" s="131"/>
      <c r="Y56785" s="133"/>
      <c r="AJ56785" s="133"/>
      <c r="AO56785" s="135"/>
      <c r="AP56785" s="135"/>
      <c r="BJ56785" s="136"/>
    </row>
    <row r="56786" spans="5:62" ht="14.25" customHeight="1" x14ac:dyDescent="0.25">
      <c r="E56786" s="113"/>
      <c r="H56786" s="133"/>
      <c r="T56786" s="133"/>
      <c r="X56786" s="131"/>
      <c r="Y56786" s="133"/>
      <c r="AJ56786" s="133"/>
      <c r="AO56786" s="135"/>
      <c r="AP56786" s="135"/>
      <c r="BJ56786" s="136"/>
    </row>
    <row r="56787" spans="5:62" ht="14.25" customHeight="1" x14ac:dyDescent="0.25">
      <c r="E56787" s="113"/>
      <c r="H56787" s="133"/>
      <c r="T56787" s="133"/>
      <c r="X56787" s="131"/>
      <c r="Y56787" s="133"/>
      <c r="AJ56787" s="133"/>
      <c r="AO56787" s="135"/>
      <c r="AP56787" s="135"/>
      <c r="BJ56787" s="136"/>
    </row>
    <row r="56788" spans="5:62" ht="14.25" customHeight="1" x14ac:dyDescent="0.25">
      <c r="E56788" s="113"/>
      <c r="H56788" s="133"/>
      <c r="T56788" s="133"/>
      <c r="X56788" s="131"/>
      <c r="Y56788" s="133"/>
      <c r="AJ56788" s="133"/>
      <c r="AO56788" s="135"/>
      <c r="AP56788" s="135"/>
      <c r="BJ56788" s="136"/>
    </row>
    <row r="56789" spans="5:62" ht="14.25" customHeight="1" x14ac:dyDescent="0.25">
      <c r="E56789" s="113"/>
      <c r="H56789" s="133"/>
      <c r="T56789" s="133"/>
      <c r="X56789" s="131"/>
      <c r="Y56789" s="133"/>
      <c r="AJ56789" s="133"/>
      <c r="AO56789" s="135"/>
      <c r="AP56789" s="135"/>
      <c r="BJ56789" s="136"/>
    </row>
    <row r="56790" spans="5:62" ht="14.25" customHeight="1" x14ac:dyDescent="0.25">
      <c r="E56790" s="113"/>
      <c r="H56790" s="133"/>
      <c r="T56790" s="133"/>
      <c r="X56790" s="131"/>
      <c r="Y56790" s="133"/>
      <c r="AJ56790" s="133"/>
      <c r="AO56790" s="135"/>
      <c r="AP56790" s="135"/>
      <c r="BJ56790" s="136"/>
    </row>
    <row r="56791" spans="5:62" ht="14.25" customHeight="1" x14ac:dyDescent="0.25">
      <c r="E56791" s="113"/>
      <c r="H56791" s="133"/>
      <c r="T56791" s="133"/>
      <c r="X56791" s="131"/>
      <c r="Y56791" s="133"/>
      <c r="AJ56791" s="133"/>
      <c r="AO56791" s="135"/>
      <c r="AP56791" s="135"/>
      <c r="BJ56791" s="136"/>
    </row>
    <row r="56792" spans="5:62" ht="14.25" customHeight="1" x14ac:dyDescent="0.25">
      <c r="E56792" s="113"/>
      <c r="H56792" s="133"/>
      <c r="T56792" s="133"/>
      <c r="X56792" s="131"/>
      <c r="Y56792" s="133"/>
      <c r="AJ56792" s="133"/>
      <c r="AO56792" s="135"/>
      <c r="AP56792" s="135"/>
      <c r="BJ56792" s="136"/>
    </row>
    <row r="56793" spans="5:62" ht="14.25" customHeight="1" x14ac:dyDescent="0.25">
      <c r="E56793" s="113"/>
      <c r="H56793" s="133"/>
      <c r="T56793" s="133"/>
      <c r="X56793" s="131"/>
      <c r="Y56793" s="133"/>
      <c r="AJ56793" s="133"/>
      <c r="AO56793" s="135"/>
      <c r="AP56793" s="135"/>
      <c r="BJ56793" s="136"/>
    </row>
    <row r="56794" spans="5:62" ht="14.25" customHeight="1" x14ac:dyDescent="0.25">
      <c r="E56794" s="113"/>
      <c r="H56794" s="133"/>
      <c r="T56794" s="133"/>
      <c r="X56794" s="131"/>
      <c r="Y56794" s="133"/>
      <c r="AJ56794" s="133"/>
      <c r="AO56794" s="135"/>
      <c r="AP56794" s="135"/>
      <c r="BJ56794" s="136"/>
    </row>
    <row r="56795" spans="5:62" ht="14.25" customHeight="1" x14ac:dyDescent="0.25">
      <c r="E56795" s="113"/>
      <c r="H56795" s="133"/>
      <c r="T56795" s="133"/>
      <c r="X56795" s="131"/>
      <c r="Y56795" s="133"/>
      <c r="AJ56795" s="133"/>
      <c r="AO56795" s="135"/>
      <c r="AP56795" s="135"/>
      <c r="BJ56795" s="136"/>
    </row>
    <row r="56796" spans="5:62" ht="14.25" customHeight="1" x14ac:dyDescent="0.25">
      <c r="E56796" s="113"/>
      <c r="H56796" s="133"/>
      <c r="T56796" s="133"/>
      <c r="X56796" s="131"/>
      <c r="Y56796" s="133"/>
      <c r="AJ56796" s="133"/>
      <c r="AO56796" s="135"/>
      <c r="AP56796" s="135"/>
      <c r="BJ56796" s="136"/>
    </row>
    <row r="56797" spans="5:62" ht="14.25" customHeight="1" x14ac:dyDescent="0.25">
      <c r="E56797" s="113"/>
      <c r="H56797" s="133"/>
      <c r="T56797" s="133"/>
      <c r="X56797" s="131"/>
      <c r="Y56797" s="133"/>
      <c r="AJ56797" s="133"/>
      <c r="AO56797" s="135"/>
      <c r="AP56797" s="135"/>
      <c r="BJ56797" s="136"/>
    </row>
    <row r="56798" spans="5:62" ht="14.25" customHeight="1" x14ac:dyDescent="0.25">
      <c r="E56798" s="113"/>
      <c r="H56798" s="133"/>
      <c r="T56798" s="133"/>
      <c r="X56798" s="131"/>
      <c r="Y56798" s="133"/>
      <c r="AJ56798" s="133"/>
      <c r="AO56798" s="135"/>
      <c r="AP56798" s="135"/>
      <c r="BJ56798" s="136"/>
    </row>
    <row r="56799" spans="5:62" ht="14.25" customHeight="1" x14ac:dyDescent="0.25">
      <c r="E56799" s="113"/>
      <c r="H56799" s="133"/>
      <c r="T56799" s="133"/>
      <c r="X56799" s="131"/>
      <c r="Y56799" s="133"/>
      <c r="AJ56799" s="133"/>
      <c r="AO56799" s="135"/>
      <c r="AP56799" s="135"/>
      <c r="BJ56799" s="136"/>
    </row>
    <row r="56800" spans="5:62" ht="14.25" customHeight="1" x14ac:dyDescent="0.25">
      <c r="E56800" s="113"/>
      <c r="H56800" s="133"/>
      <c r="T56800" s="133"/>
      <c r="X56800" s="131"/>
      <c r="Y56800" s="133"/>
      <c r="AJ56800" s="133"/>
      <c r="AO56800" s="135"/>
      <c r="AP56800" s="135"/>
      <c r="BJ56800" s="136"/>
    </row>
    <row r="56801" spans="5:62" ht="14.25" customHeight="1" x14ac:dyDescent="0.25">
      <c r="E56801" s="113"/>
      <c r="H56801" s="133"/>
      <c r="T56801" s="133"/>
      <c r="X56801" s="131"/>
      <c r="Y56801" s="133"/>
      <c r="AJ56801" s="133"/>
      <c r="AO56801" s="135"/>
      <c r="AP56801" s="135"/>
      <c r="BJ56801" s="136"/>
    </row>
    <row r="56802" spans="5:62" ht="14.25" customHeight="1" x14ac:dyDescent="0.25">
      <c r="E56802" s="113"/>
      <c r="H56802" s="133"/>
      <c r="T56802" s="133"/>
      <c r="X56802" s="131"/>
      <c r="Y56802" s="133"/>
      <c r="AJ56802" s="133"/>
      <c r="AO56802" s="135"/>
      <c r="AP56802" s="135"/>
      <c r="BJ56802" s="136"/>
    </row>
    <row r="56803" spans="5:62" ht="14.25" customHeight="1" x14ac:dyDescent="0.25">
      <c r="E56803" s="113"/>
      <c r="H56803" s="133"/>
      <c r="T56803" s="133"/>
      <c r="X56803" s="131"/>
      <c r="Y56803" s="133"/>
      <c r="AJ56803" s="133"/>
      <c r="AO56803" s="135"/>
      <c r="AP56803" s="135"/>
      <c r="BJ56803" s="136"/>
    </row>
    <row r="56804" spans="5:62" ht="14.25" customHeight="1" x14ac:dyDescent="0.25">
      <c r="E56804" s="113"/>
      <c r="H56804" s="133"/>
      <c r="T56804" s="133"/>
      <c r="X56804" s="131"/>
      <c r="Y56804" s="133"/>
      <c r="AJ56804" s="133"/>
      <c r="AO56804" s="135"/>
      <c r="AP56804" s="135"/>
      <c r="BJ56804" s="136"/>
    </row>
    <row r="56805" spans="5:62" ht="14.25" customHeight="1" x14ac:dyDescent="0.25">
      <c r="E56805" s="113"/>
      <c r="H56805" s="133"/>
      <c r="T56805" s="133"/>
      <c r="X56805" s="131"/>
      <c r="Y56805" s="133"/>
      <c r="AJ56805" s="133"/>
      <c r="AO56805" s="135"/>
      <c r="AP56805" s="135"/>
      <c r="BJ56805" s="136"/>
    </row>
    <row r="56806" spans="5:62" ht="14.25" customHeight="1" x14ac:dyDescent="0.25">
      <c r="E56806" s="113"/>
      <c r="H56806" s="133"/>
      <c r="T56806" s="133"/>
      <c r="X56806" s="131"/>
      <c r="Y56806" s="133"/>
      <c r="AJ56806" s="133"/>
      <c r="AO56806" s="135"/>
      <c r="AP56806" s="135"/>
      <c r="BJ56806" s="136"/>
    </row>
    <row r="56807" spans="5:62" ht="14.25" customHeight="1" x14ac:dyDescent="0.25">
      <c r="E56807" s="113"/>
      <c r="H56807" s="133"/>
      <c r="T56807" s="133"/>
      <c r="X56807" s="131"/>
      <c r="Y56807" s="133"/>
      <c r="AJ56807" s="133"/>
      <c r="AO56807" s="135"/>
      <c r="AP56807" s="135"/>
      <c r="BJ56807" s="136"/>
    </row>
    <row r="56808" spans="5:62" ht="14.25" customHeight="1" x14ac:dyDescent="0.25">
      <c r="E56808" s="113"/>
      <c r="H56808" s="133"/>
      <c r="T56808" s="133"/>
      <c r="X56808" s="131"/>
      <c r="Y56808" s="133"/>
      <c r="AJ56808" s="133"/>
      <c r="AO56808" s="135"/>
      <c r="AP56808" s="135"/>
      <c r="BJ56808" s="136"/>
    </row>
    <row r="56809" spans="5:62" ht="14.25" customHeight="1" x14ac:dyDescent="0.25">
      <c r="E56809" s="113"/>
      <c r="H56809" s="133"/>
      <c r="T56809" s="133"/>
      <c r="X56809" s="131"/>
      <c r="Y56809" s="133"/>
      <c r="AJ56809" s="133"/>
      <c r="AO56809" s="135"/>
      <c r="AP56809" s="135"/>
      <c r="BJ56809" s="136"/>
    </row>
    <row r="56810" spans="5:62" ht="14.25" customHeight="1" x14ac:dyDescent="0.25">
      <c r="E56810" s="113"/>
      <c r="H56810" s="133"/>
      <c r="T56810" s="133"/>
      <c r="X56810" s="131"/>
      <c r="Y56810" s="133"/>
      <c r="AJ56810" s="133"/>
      <c r="AO56810" s="135"/>
      <c r="AP56810" s="135"/>
      <c r="BJ56810" s="136"/>
    </row>
    <row r="56811" spans="5:62" ht="14.25" customHeight="1" x14ac:dyDescent="0.25">
      <c r="E56811" s="113"/>
      <c r="H56811" s="133"/>
      <c r="T56811" s="133"/>
      <c r="X56811" s="131"/>
      <c r="Y56811" s="133"/>
      <c r="AJ56811" s="133"/>
      <c r="AO56811" s="135"/>
      <c r="AP56811" s="135"/>
      <c r="BJ56811" s="136"/>
    </row>
    <row r="56812" spans="5:62" ht="14.25" customHeight="1" x14ac:dyDescent="0.25">
      <c r="E56812" s="113"/>
      <c r="H56812" s="133"/>
      <c r="T56812" s="133"/>
      <c r="X56812" s="131"/>
      <c r="Y56812" s="133"/>
      <c r="AJ56812" s="133"/>
      <c r="AO56812" s="135"/>
      <c r="AP56812" s="135"/>
      <c r="BJ56812" s="136"/>
    </row>
    <row r="56813" spans="5:62" ht="14.25" customHeight="1" x14ac:dyDescent="0.25">
      <c r="E56813" s="113"/>
      <c r="H56813" s="133"/>
      <c r="T56813" s="133"/>
      <c r="X56813" s="131"/>
      <c r="Y56813" s="133"/>
      <c r="AJ56813" s="133"/>
      <c r="AO56813" s="135"/>
      <c r="AP56813" s="135"/>
      <c r="BJ56813" s="136"/>
    </row>
    <row r="56814" spans="5:62" ht="14.25" customHeight="1" x14ac:dyDescent="0.25">
      <c r="E56814" s="113"/>
      <c r="H56814" s="133"/>
      <c r="T56814" s="133"/>
      <c r="X56814" s="131"/>
      <c r="Y56814" s="133"/>
      <c r="AJ56814" s="133"/>
      <c r="AO56814" s="135"/>
      <c r="AP56814" s="135"/>
      <c r="BJ56814" s="136"/>
    </row>
    <row r="56815" spans="5:62" ht="14.25" customHeight="1" x14ac:dyDescent="0.25">
      <c r="E56815" s="113"/>
      <c r="H56815" s="133"/>
      <c r="T56815" s="133"/>
      <c r="X56815" s="131"/>
      <c r="Y56815" s="133"/>
      <c r="AJ56815" s="133"/>
      <c r="AO56815" s="135"/>
      <c r="AP56815" s="135"/>
      <c r="BJ56815" s="136"/>
    </row>
    <row r="56816" spans="5:62" ht="14.25" customHeight="1" x14ac:dyDescent="0.25">
      <c r="E56816" s="113"/>
      <c r="H56816" s="133"/>
      <c r="T56816" s="133"/>
      <c r="X56816" s="131"/>
      <c r="Y56816" s="133"/>
      <c r="AJ56816" s="133"/>
      <c r="AO56816" s="135"/>
      <c r="AP56816" s="135"/>
      <c r="BJ56816" s="136"/>
    </row>
    <row r="56817" spans="5:62" ht="14.25" customHeight="1" x14ac:dyDescent="0.25">
      <c r="E56817" s="113"/>
      <c r="H56817" s="133"/>
      <c r="T56817" s="133"/>
      <c r="X56817" s="131"/>
      <c r="Y56817" s="133"/>
      <c r="AJ56817" s="133"/>
      <c r="AO56817" s="135"/>
      <c r="AP56817" s="135"/>
      <c r="BJ56817" s="136"/>
    </row>
    <row r="56818" spans="5:62" ht="14.25" customHeight="1" x14ac:dyDescent="0.25">
      <c r="E56818" s="113"/>
      <c r="H56818" s="133"/>
      <c r="T56818" s="133"/>
      <c r="X56818" s="131"/>
      <c r="Y56818" s="133"/>
      <c r="AJ56818" s="133"/>
      <c r="AO56818" s="135"/>
      <c r="AP56818" s="135"/>
      <c r="BJ56818" s="136"/>
    </row>
    <row r="56819" spans="5:62" ht="14.25" customHeight="1" x14ac:dyDescent="0.25">
      <c r="E56819" s="113"/>
      <c r="H56819" s="133"/>
      <c r="T56819" s="133"/>
      <c r="X56819" s="131"/>
      <c r="Y56819" s="133"/>
      <c r="AJ56819" s="133"/>
      <c r="AO56819" s="135"/>
      <c r="AP56819" s="135"/>
      <c r="BJ56819" s="136"/>
    </row>
    <row r="56820" spans="5:62" ht="14.25" customHeight="1" x14ac:dyDescent="0.25">
      <c r="E56820" s="113"/>
      <c r="H56820" s="133"/>
      <c r="T56820" s="133"/>
      <c r="X56820" s="131"/>
      <c r="Y56820" s="133"/>
      <c r="AJ56820" s="133"/>
      <c r="AO56820" s="135"/>
      <c r="AP56820" s="135"/>
      <c r="BJ56820" s="136"/>
    </row>
    <row r="56821" spans="5:62" ht="14.25" customHeight="1" x14ac:dyDescent="0.25">
      <c r="E56821" s="113"/>
      <c r="H56821" s="133"/>
      <c r="T56821" s="133"/>
      <c r="X56821" s="131"/>
      <c r="Y56821" s="133"/>
      <c r="AJ56821" s="133"/>
      <c r="AO56821" s="135"/>
      <c r="AP56821" s="135"/>
      <c r="BJ56821" s="136"/>
    </row>
    <row r="56822" spans="5:62" ht="14.25" customHeight="1" x14ac:dyDescent="0.25">
      <c r="E56822" s="113"/>
      <c r="H56822" s="133"/>
      <c r="T56822" s="133"/>
      <c r="X56822" s="131"/>
      <c r="Y56822" s="133"/>
      <c r="AJ56822" s="133"/>
      <c r="AO56822" s="135"/>
      <c r="AP56822" s="135"/>
      <c r="BJ56822" s="136"/>
    </row>
    <row r="56823" spans="5:62" ht="14.25" customHeight="1" x14ac:dyDescent="0.25">
      <c r="E56823" s="113"/>
      <c r="H56823" s="133"/>
      <c r="T56823" s="133"/>
      <c r="X56823" s="131"/>
      <c r="Y56823" s="133"/>
      <c r="AJ56823" s="133"/>
      <c r="AO56823" s="135"/>
      <c r="AP56823" s="135"/>
      <c r="BJ56823" s="136"/>
    </row>
    <row r="56824" spans="5:62" ht="14.25" customHeight="1" x14ac:dyDescent="0.25">
      <c r="E56824" s="113"/>
      <c r="H56824" s="133"/>
      <c r="T56824" s="133"/>
      <c r="X56824" s="131"/>
      <c r="Y56824" s="133"/>
      <c r="AJ56824" s="133"/>
      <c r="AO56824" s="135"/>
      <c r="AP56824" s="135"/>
      <c r="BJ56824" s="136"/>
    </row>
    <row r="56825" spans="5:62" ht="14.25" customHeight="1" x14ac:dyDescent="0.25">
      <c r="E56825" s="113"/>
      <c r="H56825" s="133"/>
      <c r="T56825" s="133"/>
      <c r="X56825" s="131"/>
      <c r="Y56825" s="133"/>
      <c r="AJ56825" s="133"/>
      <c r="AO56825" s="135"/>
      <c r="AP56825" s="135"/>
      <c r="BJ56825" s="136"/>
    </row>
    <row r="56826" spans="5:62" ht="14.25" customHeight="1" x14ac:dyDescent="0.25">
      <c r="E56826" s="113"/>
      <c r="H56826" s="133"/>
      <c r="T56826" s="133"/>
      <c r="X56826" s="131"/>
      <c r="Y56826" s="133"/>
      <c r="AJ56826" s="133"/>
      <c r="AO56826" s="135"/>
      <c r="AP56826" s="135"/>
      <c r="BJ56826" s="136"/>
    </row>
    <row r="56827" spans="5:62" ht="14.25" customHeight="1" x14ac:dyDescent="0.25">
      <c r="E56827" s="113"/>
      <c r="H56827" s="133"/>
      <c r="T56827" s="133"/>
      <c r="X56827" s="131"/>
      <c r="Y56827" s="133"/>
      <c r="AJ56827" s="133"/>
      <c r="AO56827" s="135"/>
      <c r="AP56827" s="135"/>
      <c r="BJ56827" s="136"/>
    </row>
    <row r="56828" spans="5:62" ht="14.25" customHeight="1" x14ac:dyDescent="0.25">
      <c r="E56828" s="113"/>
      <c r="H56828" s="133"/>
      <c r="T56828" s="133"/>
      <c r="X56828" s="131"/>
      <c r="Y56828" s="133"/>
      <c r="AJ56828" s="133"/>
      <c r="AO56828" s="135"/>
      <c r="AP56828" s="135"/>
      <c r="BJ56828" s="136"/>
    </row>
    <row r="56829" spans="5:62" ht="14.25" customHeight="1" x14ac:dyDescent="0.25">
      <c r="E56829" s="113"/>
      <c r="H56829" s="133"/>
      <c r="T56829" s="133"/>
      <c r="X56829" s="131"/>
      <c r="Y56829" s="133"/>
      <c r="AJ56829" s="133"/>
      <c r="AO56829" s="135"/>
      <c r="AP56829" s="135"/>
      <c r="BJ56829" s="136"/>
    </row>
    <row r="56830" spans="5:62" ht="14.25" customHeight="1" x14ac:dyDescent="0.25">
      <c r="E56830" s="113"/>
      <c r="H56830" s="133"/>
      <c r="T56830" s="133"/>
      <c r="X56830" s="131"/>
      <c r="Y56830" s="133"/>
      <c r="AJ56830" s="133"/>
      <c r="AO56830" s="135"/>
      <c r="AP56830" s="135"/>
      <c r="BJ56830" s="136"/>
    </row>
    <row r="56831" spans="5:62" ht="14.25" customHeight="1" x14ac:dyDescent="0.25">
      <c r="E56831" s="113"/>
      <c r="H56831" s="133"/>
      <c r="T56831" s="133"/>
      <c r="X56831" s="131"/>
      <c r="Y56831" s="133"/>
      <c r="AJ56831" s="133"/>
      <c r="AO56831" s="135"/>
      <c r="AP56831" s="135"/>
      <c r="BJ56831" s="136"/>
    </row>
    <row r="56832" spans="5:62" ht="14.25" customHeight="1" x14ac:dyDescent="0.25">
      <c r="E56832" s="113"/>
      <c r="H56832" s="133"/>
      <c r="T56832" s="133"/>
      <c r="X56832" s="131"/>
      <c r="Y56832" s="133"/>
      <c r="AJ56832" s="133"/>
      <c r="AO56832" s="135"/>
      <c r="AP56832" s="135"/>
      <c r="BJ56832" s="136"/>
    </row>
    <row r="56833" spans="5:62" ht="14.25" customHeight="1" x14ac:dyDescent="0.25">
      <c r="E56833" s="113"/>
      <c r="H56833" s="133"/>
      <c r="T56833" s="133"/>
      <c r="X56833" s="131"/>
      <c r="Y56833" s="133"/>
      <c r="AJ56833" s="133"/>
      <c r="AO56833" s="135"/>
      <c r="AP56833" s="135"/>
      <c r="BJ56833" s="136"/>
    </row>
    <row r="56834" spans="5:62" ht="14.25" customHeight="1" x14ac:dyDescent="0.25">
      <c r="E56834" s="113"/>
      <c r="H56834" s="133"/>
      <c r="T56834" s="133"/>
      <c r="X56834" s="131"/>
      <c r="Y56834" s="133"/>
      <c r="AJ56834" s="133"/>
      <c r="AO56834" s="135"/>
      <c r="AP56834" s="135"/>
      <c r="BJ56834" s="136"/>
    </row>
    <row r="56835" spans="5:62" ht="14.25" customHeight="1" x14ac:dyDescent="0.25">
      <c r="E56835" s="113"/>
      <c r="H56835" s="133"/>
      <c r="T56835" s="133"/>
      <c r="X56835" s="131"/>
      <c r="Y56835" s="133"/>
      <c r="AJ56835" s="133"/>
      <c r="AO56835" s="135"/>
      <c r="AP56835" s="135"/>
      <c r="BJ56835" s="136"/>
    </row>
    <row r="56836" spans="5:62" ht="14.25" customHeight="1" x14ac:dyDescent="0.25">
      <c r="E56836" s="113"/>
      <c r="H56836" s="133"/>
      <c r="T56836" s="133"/>
      <c r="X56836" s="131"/>
      <c r="Y56836" s="133"/>
      <c r="AJ56836" s="133"/>
      <c r="AO56836" s="135"/>
      <c r="AP56836" s="135"/>
      <c r="BJ56836" s="136"/>
    </row>
    <row r="56837" spans="5:62" ht="14.25" customHeight="1" x14ac:dyDescent="0.25">
      <c r="E56837" s="113"/>
      <c r="H56837" s="133"/>
      <c r="T56837" s="133"/>
      <c r="X56837" s="131"/>
      <c r="Y56837" s="133"/>
      <c r="AJ56837" s="133"/>
      <c r="AO56837" s="135"/>
      <c r="AP56837" s="135"/>
      <c r="BJ56837" s="136"/>
    </row>
    <row r="56838" spans="5:62" ht="14.25" customHeight="1" x14ac:dyDescent="0.25">
      <c r="E56838" s="113"/>
      <c r="H56838" s="133"/>
      <c r="T56838" s="133"/>
      <c r="X56838" s="131"/>
      <c r="Y56838" s="133"/>
      <c r="AJ56838" s="133"/>
      <c r="AO56838" s="135"/>
      <c r="AP56838" s="135"/>
      <c r="BJ56838" s="136"/>
    </row>
    <row r="56839" spans="5:62" ht="14.25" customHeight="1" x14ac:dyDescent="0.25">
      <c r="E56839" s="113"/>
      <c r="H56839" s="133"/>
      <c r="T56839" s="133"/>
      <c r="X56839" s="131"/>
      <c r="Y56839" s="133"/>
      <c r="AJ56839" s="133"/>
      <c r="AO56839" s="135"/>
      <c r="AP56839" s="135"/>
      <c r="BJ56839" s="136"/>
    </row>
    <row r="56840" spans="5:62" ht="14.25" customHeight="1" x14ac:dyDescent="0.25">
      <c r="E56840" s="113"/>
      <c r="H56840" s="133"/>
      <c r="T56840" s="133"/>
      <c r="X56840" s="131"/>
      <c r="Y56840" s="133"/>
      <c r="AJ56840" s="133"/>
      <c r="AO56840" s="135"/>
      <c r="AP56840" s="135"/>
      <c r="BJ56840" s="136"/>
    </row>
    <row r="56841" spans="5:62" ht="14.25" customHeight="1" x14ac:dyDescent="0.25">
      <c r="E56841" s="113"/>
      <c r="H56841" s="133"/>
      <c r="T56841" s="133"/>
      <c r="X56841" s="131"/>
      <c r="Y56841" s="133"/>
      <c r="AJ56841" s="133"/>
      <c r="AO56841" s="135"/>
      <c r="AP56841" s="135"/>
      <c r="BJ56841" s="136"/>
    </row>
    <row r="56842" spans="5:62" ht="14.25" customHeight="1" x14ac:dyDescent="0.25">
      <c r="E56842" s="113"/>
      <c r="H56842" s="133"/>
      <c r="T56842" s="133"/>
      <c r="X56842" s="131"/>
      <c r="Y56842" s="133"/>
      <c r="AJ56842" s="133"/>
      <c r="AO56842" s="135"/>
      <c r="AP56842" s="135"/>
      <c r="BJ56842" s="136"/>
    </row>
    <row r="56843" spans="5:62" ht="14.25" customHeight="1" x14ac:dyDescent="0.25">
      <c r="E56843" s="113"/>
      <c r="H56843" s="133"/>
      <c r="T56843" s="133"/>
      <c r="X56843" s="131"/>
      <c r="Y56843" s="133"/>
      <c r="AJ56843" s="133"/>
      <c r="AO56843" s="135"/>
      <c r="AP56843" s="135"/>
      <c r="BJ56843" s="136"/>
    </row>
    <row r="56844" spans="5:62" ht="14.25" customHeight="1" x14ac:dyDescent="0.25">
      <c r="E56844" s="113"/>
      <c r="H56844" s="133"/>
      <c r="T56844" s="133"/>
      <c r="X56844" s="131"/>
      <c r="Y56844" s="133"/>
      <c r="AJ56844" s="133"/>
      <c r="AO56844" s="135"/>
      <c r="AP56844" s="135"/>
      <c r="BJ56844" s="136"/>
    </row>
    <row r="56845" spans="5:62" ht="14.25" customHeight="1" x14ac:dyDescent="0.25">
      <c r="E56845" s="113"/>
      <c r="H56845" s="133"/>
      <c r="T56845" s="133"/>
      <c r="X56845" s="131"/>
      <c r="Y56845" s="133"/>
      <c r="AJ56845" s="133"/>
      <c r="AO56845" s="135"/>
      <c r="AP56845" s="135"/>
      <c r="BJ56845" s="136"/>
    </row>
    <row r="56846" spans="5:62" ht="14.25" customHeight="1" x14ac:dyDescent="0.25">
      <c r="E56846" s="113"/>
      <c r="H56846" s="133"/>
      <c r="T56846" s="133"/>
      <c r="X56846" s="131"/>
      <c r="Y56846" s="133"/>
      <c r="AJ56846" s="133"/>
      <c r="AO56846" s="135"/>
      <c r="AP56846" s="135"/>
      <c r="BJ56846" s="136"/>
    </row>
    <row r="56847" spans="5:62" ht="14.25" customHeight="1" x14ac:dyDescent="0.25">
      <c r="E56847" s="113"/>
      <c r="H56847" s="133"/>
      <c r="T56847" s="133"/>
      <c r="X56847" s="131"/>
      <c r="Y56847" s="133"/>
      <c r="AJ56847" s="133"/>
      <c r="AO56847" s="135"/>
      <c r="AP56847" s="135"/>
      <c r="BJ56847" s="136"/>
    </row>
    <row r="56848" spans="5:62" ht="14.25" customHeight="1" x14ac:dyDescent="0.25">
      <c r="E56848" s="113"/>
      <c r="H56848" s="133"/>
      <c r="T56848" s="133"/>
      <c r="X56848" s="131"/>
      <c r="Y56848" s="133"/>
      <c r="AJ56848" s="133"/>
      <c r="AO56848" s="135"/>
      <c r="AP56848" s="135"/>
      <c r="BJ56848" s="136"/>
    </row>
    <row r="56849" spans="5:62" ht="14.25" customHeight="1" x14ac:dyDescent="0.25">
      <c r="E56849" s="113"/>
      <c r="H56849" s="133"/>
      <c r="T56849" s="133"/>
      <c r="X56849" s="131"/>
      <c r="Y56849" s="133"/>
      <c r="AJ56849" s="133"/>
      <c r="AO56849" s="135"/>
      <c r="AP56849" s="135"/>
      <c r="BJ56849" s="136"/>
    </row>
    <row r="56850" spans="5:62" ht="14.25" customHeight="1" x14ac:dyDescent="0.25">
      <c r="E56850" s="113"/>
      <c r="H56850" s="133"/>
      <c r="T56850" s="133"/>
      <c r="X56850" s="131"/>
      <c r="Y56850" s="133"/>
      <c r="AJ56850" s="133"/>
      <c r="AO56850" s="135"/>
      <c r="AP56850" s="135"/>
      <c r="BJ56850" s="136"/>
    </row>
    <row r="56851" spans="5:62" ht="14.25" customHeight="1" x14ac:dyDescent="0.25">
      <c r="E56851" s="113"/>
      <c r="H56851" s="133"/>
      <c r="T56851" s="133"/>
      <c r="X56851" s="131"/>
      <c r="Y56851" s="133"/>
      <c r="AJ56851" s="133"/>
      <c r="AO56851" s="135"/>
      <c r="AP56851" s="135"/>
      <c r="BJ56851" s="136"/>
    </row>
    <row r="56852" spans="5:62" ht="14.25" customHeight="1" x14ac:dyDescent="0.25">
      <c r="E56852" s="113"/>
      <c r="H56852" s="133"/>
      <c r="T56852" s="133"/>
      <c r="X56852" s="131"/>
      <c r="Y56852" s="133"/>
      <c r="AJ56852" s="133"/>
      <c r="AO56852" s="135"/>
      <c r="AP56852" s="135"/>
      <c r="BJ56852" s="136"/>
    </row>
    <row r="56853" spans="5:62" ht="14.25" customHeight="1" x14ac:dyDescent="0.25">
      <c r="E56853" s="113"/>
      <c r="H56853" s="133"/>
      <c r="T56853" s="133"/>
      <c r="X56853" s="131"/>
      <c r="Y56853" s="133"/>
      <c r="AJ56853" s="133"/>
      <c r="AO56853" s="135"/>
      <c r="AP56853" s="135"/>
      <c r="BJ56853" s="136"/>
    </row>
    <row r="56854" spans="5:62" ht="14.25" customHeight="1" x14ac:dyDescent="0.25">
      <c r="E56854" s="113"/>
      <c r="H56854" s="133"/>
      <c r="T56854" s="133"/>
      <c r="X56854" s="131"/>
      <c r="Y56854" s="133"/>
      <c r="AJ56854" s="133"/>
      <c r="AO56854" s="135"/>
      <c r="AP56854" s="135"/>
      <c r="BJ56854" s="136"/>
    </row>
    <row r="56855" spans="5:62" ht="14.25" customHeight="1" x14ac:dyDescent="0.25">
      <c r="E56855" s="113"/>
      <c r="H56855" s="133"/>
      <c r="T56855" s="133"/>
      <c r="X56855" s="131"/>
      <c r="Y56855" s="133"/>
      <c r="AJ56855" s="133"/>
      <c r="AO56855" s="135"/>
      <c r="AP56855" s="135"/>
      <c r="BJ56855" s="136"/>
    </row>
    <row r="56856" spans="5:62" ht="14.25" customHeight="1" x14ac:dyDescent="0.25">
      <c r="E56856" s="113"/>
      <c r="H56856" s="133"/>
      <c r="T56856" s="133"/>
      <c r="X56856" s="131"/>
      <c r="Y56856" s="133"/>
      <c r="AJ56856" s="133"/>
      <c r="AO56856" s="135"/>
      <c r="AP56856" s="135"/>
      <c r="BJ56856" s="136"/>
    </row>
    <row r="56857" spans="5:62" ht="14.25" customHeight="1" x14ac:dyDescent="0.25">
      <c r="E56857" s="113"/>
      <c r="H56857" s="133"/>
      <c r="T56857" s="133"/>
      <c r="X56857" s="131"/>
      <c r="Y56857" s="133"/>
      <c r="AJ56857" s="133"/>
      <c r="AO56857" s="135"/>
      <c r="AP56857" s="135"/>
      <c r="BJ56857" s="136"/>
    </row>
    <row r="56858" spans="5:62" ht="14.25" customHeight="1" x14ac:dyDescent="0.25">
      <c r="E56858" s="113"/>
      <c r="H56858" s="133"/>
      <c r="T56858" s="133"/>
      <c r="X56858" s="131"/>
      <c r="Y56858" s="133"/>
      <c r="AJ56858" s="133"/>
      <c r="AO56858" s="135"/>
      <c r="AP56858" s="135"/>
      <c r="BJ56858" s="136"/>
    </row>
    <row r="56859" spans="5:62" ht="14.25" customHeight="1" x14ac:dyDescent="0.25">
      <c r="E56859" s="113"/>
      <c r="H56859" s="133"/>
      <c r="T56859" s="133"/>
      <c r="X56859" s="131"/>
      <c r="Y56859" s="133"/>
      <c r="AJ56859" s="133"/>
      <c r="AO56859" s="135"/>
      <c r="AP56859" s="135"/>
      <c r="BJ56859" s="136"/>
    </row>
    <row r="56860" spans="5:62" ht="14.25" customHeight="1" x14ac:dyDescent="0.25">
      <c r="E56860" s="113"/>
      <c r="H56860" s="133"/>
      <c r="T56860" s="133"/>
      <c r="X56860" s="131"/>
      <c r="Y56860" s="133"/>
      <c r="AJ56860" s="133"/>
      <c r="AO56860" s="135"/>
      <c r="AP56860" s="135"/>
      <c r="BJ56860" s="136"/>
    </row>
    <row r="56861" spans="5:62" ht="14.25" customHeight="1" x14ac:dyDescent="0.25">
      <c r="E56861" s="113"/>
      <c r="H56861" s="133"/>
      <c r="T56861" s="133"/>
      <c r="X56861" s="131"/>
      <c r="Y56861" s="133"/>
      <c r="AJ56861" s="133"/>
      <c r="AO56861" s="135"/>
      <c r="AP56861" s="135"/>
      <c r="BJ56861" s="136"/>
    </row>
    <row r="56862" spans="5:62" ht="14.25" customHeight="1" x14ac:dyDescent="0.25">
      <c r="E56862" s="113"/>
      <c r="H56862" s="133"/>
      <c r="T56862" s="133"/>
      <c r="X56862" s="131"/>
      <c r="Y56862" s="133"/>
      <c r="AJ56862" s="133"/>
      <c r="AO56862" s="135"/>
      <c r="AP56862" s="135"/>
      <c r="BJ56862" s="136"/>
    </row>
    <row r="56863" spans="5:62" ht="14.25" customHeight="1" x14ac:dyDescent="0.25">
      <c r="E56863" s="113"/>
      <c r="H56863" s="133"/>
      <c r="T56863" s="133"/>
      <c r="X56863" s="131"/>
      <c r="Y56863" s="133"/>
      <c r="AJ56863" s="133"/>
      <c r="AO56863" s="135"/>
      <c r="AP56863" s="135"/>
      <c r="BJ56863" s="136"/>
    </row>
    <row r="56864" spans="5:62" ht="14.25" customHeight="1" x14ac:dyDescent="0.25">
      <c r="E56864" s="113"/>
      <c r="H56864" s="133"/>
      <c r="T56864" s="133"/>
      <c r="X56864" s="131"/>
      <c r="Y56864" s="133"/>
      <c r="AJ56864" s="133"/>
      <c r="AO56864" s="135"/>
      <c r="AP56864" s="135"/>
      <c r="BJ56864" s="136"/>
    </row>
    <row r="56865" spans="5:62" ht="14.25" customHeight="1" x14ac:dyDescent="0.25">
      <c r="E56865" s="113"/>
      <c r="H56865" s="133"/>
      <c r="T56865" s="133"/>
      <c r="X56865" s="131"/>
      <c r="Y56865" s="133"/>
      <c r="AJ56865" s="133"/>
      <c r="AO56865" s="135"/>
      <c r="AP56865" s="135"/>
      <c r="BJ56865" s="136"/>
    </row>
    <row r="56866" spans="5:62" ht="14.25" customHeight="1" x14ac:dyDescent="0.25">
      <c r="E56866" s="113"/>
      <c r="H56866" s="133"/>
      <c r="T56866" s="133"/>
      <c r="X56866" s="131"/>
      <c r="Y56866" s="133"/>
      <c r="AJ56866" s="133"/>
      <c r="AO56866" s="135"/>
      <c r="AP56866" s="135"/>
      <c r="BJ56866" s="136"/>
    </row>
    <row r="56867" spans="5:62" ht="14.25" customHeight="1" x14ac:dyDescent="0.25">
      <c r="E56867" s="113"/>
      <c r="H56867" s="133"/>
      <c r="T56867" s="133"/>
      <c r="X56867" s="131"/>
      <c r="Y56867" s="133"/>
      <c r="AJ56867" s="133"/>
      <c r="AO56867" s="135"/>
      <c r="AP56867" s="135"/>
      <c r="BJ56867" s="136"/>
    </row>
    <row r="56868" spans="5:62" ht="14.25" customHeight="1" x14ac:dyDescent="0.25">
      <c r="E56868" s="113"/>
      <c r="H56868" s="133"/>
      <c r="T56868" s="133"/>
      <c r="X56868" s="131"/>
      <c r="Y56868" s="133"/>
      <c r="AJ56868" s="133"/>
      <c r="AO56868" s="135"/>
      <c r="AP56868" s="135"/>
      <c r="BJ56868" s="136"/>
    </row>
    <row r="56869" spans="5:62" ht="14.25" customHeight="1" x14ac:dyDescent="0.25">
      <c r="E56869" s="113"/>
      <c r="H56869" s="133"/>
      <c r="T56869" s="133"/>
      <c r="X56869" s="131"/>
      <c r="Y56869" s="133"/>
      <c r="AJ56869" s="133"/>
      <c r="AO56869" s="135"/>
      <c r="AP56869" s="135"/>
      <c r="BJ56869" s="136"/>
    </row>
    <row r="56870" spans="5:62" ht="14.25" customHeight="1" x14ac:dyDescent="0.25">
      <c r="E56870" s="113"/>
      <c r="H56870" s="133"/>
      <c r="T56870" s="133"/>
      <c r="X56870" s="131"/>
      <c r="Y56870" s="133"/>
      <c r="AJ56870" s="133"/>
      <c r="AO56870" s="135"/>
      <c r="AP56870" s="135"/>
      <c r="BJ56870" s="136"/>
    </row>
    <row r="56871" spans="5:62" ht="14.25" customHeight="1" x14ac:dyDescent="0.25">
      <c r="E56871" s="113"/>
      <c r="H56871" s="133"/>
      <c r="T56871" s="133"/>
      <c r="X56871" s="131"/>
      <c r="Y56871" s="133"/>
      <c r="AJ56871" s="133"/>
      <c r="AO56871" s="135"/>
      <c r="AP56871" s="135"/>
      <c r="BJ56871" s="136"/>
    </row>
    <row r="56872" spans="5:62" ht="14.25" customHeight="1" x14ac:dyDescent="0.25">
      <c r="E56872" s="113"/>
      <c r="H56872" s="133"/>
      <c r="T56872" s="133"/>
      <c r="X56872" s="131"/>
      <c r="Y56872" s="133"/>
      <c r="AJ56872" s="133"/>
      <c r="AO56872" s="135"/>
      <c r="AP56872" s="135"/>
      <c r="BJ56872" s="136"/>
    </row>
    <row r="56873" spans="5:62" ht="14.25" customHeight="1" x14ac:dyDescent="0.25">
      <c r="E56873" s="113"/>
      <c r="H56873" s="133"/>
      <c r="T56873" s="133"/>
      <c r="X56873" s="131"/>
      <c r="Y56873" s="133"/>
      <c r="AJ56873" s="133"/>
      <c r="AO56873" s="135"/>
      <c r="AP56873" s="135"/>
      <c r="BJ56873" s="136"/>
    </row>
    <row r="56874" spans="5:62" ht="14.25" customHeight="1" x14ac:dyDescent="0.25">
      <c r="E56874" s="113"/>
      <c r="H56874" s="133"/>
      <c r="T56874" s="133"/>
      <c r="X56874" s="131"/>
      <c r="Y56874" s="133"/>
      <c r="AJ56874" s="133"/>
      <c r="AO56874" s="135"/>
      <c r="AP56874" s="135"/>
      <c r="BJ56874" s="136"/>
    </row>
    <row r="56875" spans="5:62" ht="14.25" customHeight="1" x14ac:dyDescent="0.25">
      <c r="E56875" s="113"/>
      <c r="H56875" s="133"/>
      <c r="T56875" s="133"/>
      <c r="X56875" s="131"/>
      <c r="Y56875" s="133"/>
      <c r="AJ56875" s="133"/>
      <c r="AO56875" s="135"/>
      <c r="AP56875" s="135"/>
      <c r="BJ56875" s="136"/>
    </row>
    <row r="56876" spans="5:62" ht="14.25" customHeight="1" x14ac:dyDescent="0.25">
      <c r="E56876" s="113"/>
      <c r="H56876" s="133"/>
      <c r="T56876" s="133"/>
      <c r="X56876" s="131"/>
      <c r="Y56876" s="133"/>
      <c r="AJ56876" s="133"/>
      <c r="AO56876" s="135"/>
      <c r="AP56876" s="135"/>
      <c r="BJ56876" s="136"/>
    </row>
    <row r="56877" spans="5:62" ht="14.25" customHeight="1" x14ac:dyDescent="0.25">
      <c r="E56877" s="113"/>
      <c r="H56877" s="133"/>
      <c r="T56877" s="133"/>
      <c r="X56877" s="131"/>
      <c r="Y56877" s="133"/>
      <c r="AJ56877" s="133"/>
      <c r="AO56877" s="135"/>
      <c r="AP56877" s="135"/>
      <c r="BJ56877" s="136"/>
    </row>
    <row r="56878" spans="5:62" ht="14.25" customHeight="1" x14ac:dyDescent="0.25">
      <c r="E56878" s="113"/>
      <c r="H56878" s="133"/>
      <c r="T56878" s="133"/>
      <c r="X56878" s="131"/>
      <c r="Y56878" s="133"/>
      <c r="AJ56878" s="133"/>
      <c r="AO56878" s="135"/>
      <c r="AP56878" s="135"/>
      <c r="BJ56878" s="136"/>
    </row>
    <row r="56879" spans="5:62" ht="14.25" customHeight="1" x14ac:dyDescent="0.25">
      <c r="E56879" s="113"/>
      <c r="H56879" s="133"/>
      <c r="T56879" s="133"/>
      <c r="X56879" s="131"/>
      <c r="Y56879" s="133"/>
      <c r="AJ56879" s="133"/>
      <c r="AO56879" s="135"/>
      <c r="AP56879" s="135"/>
      <c r="BJ56879" s="136"/>
    </row>
    <row r="56880" spans="5:62" ht="14.25" customHeight="1" x14ac:dyDescent="0.25">
      <c r="E56880" s="113"/>
      <c r="H56880" s="133"/>
      <c r="T56880" s="133"/>
      <c r="X56880" s="131"/>
      <c r="Y56880" s="133"/>
      <c r="AJ56880" s="133"/>
      <c r="AO56880" s="135"/>
      <c r="AP56880" s="135"/>
      <c r="BJ56880" s="136"/>
    </row>
    <row r="56881" spans="5:62" ht="14.25" customHeight="1" x14ac:dyDescent="0.25">
      <c r="E56881" s="113"/>
      <c r="H56881" s="133"/>
      <c r="T56881" s="133"/>
      <c r="X56881" s="131"/>
      <c r="Y56881" s="133"/>
      <c r="AJ56881" s="133"/>
      <c r="AO56881" s="135"/>
      <c r="AP56881" s="135"/>
      <c r="BJ56881" s="136"/>
    </row>
    <row r="56882" spans="5:62" ht="14.25" customHeight="1" x14ac:dyDescent="0.25">
      <c r="E56882" s="113"/>
      <c r="H56882" s="133"/>
      <c r="T56882" s="133"/>
      <c r="X56882" s="131"/>
      <c r="Y56882" s="133"/>
      <c r="AJ56882" s="133"/>
      <c r="AO56882" s="135"/>
      <c r="AP56882" s="135"/>
      <c r="BJ56882" s="136"/>
    </row>
    <row r="56883" spans="5:62" ht="14.25" customHeight="1" x14ac:dyDescent="0.25">
      <c r="E56883" s="113"/>
      <c r="H56883" s="133"/>
      <c r="T56883" s="133"/>
      <c r="X56883" s="131"/>
      <c r="Y56883" s="133"/>
      <c r="AJ56883" s="133"/>
      <c r="AO56883" s="135"/>
      <c r="AP56883" s="135"/>
      <c r="BJ56883" s="136"/>
    </row>
    <row r="56884" spans="5:62" ht="14.25" customHeight="1" x14ac:dyDescent="0.25">
      <c r="E56884" s="113"/>
      <c r="H56884" s="133"/>
      <c r="T56884" s="133"/>
      <c r="X56884" s="131"/>
      <c r="Y56884" s="133"/>
      <c r="AJ56884" s="133"/>
      <c r="AO56884" s="135"/>
      <c r="AP56884" s="135"/>
      <c r="BJ56884" s="136"/>
    </row>
    <row r="56885" spans="5:62" ht="14.25" customHeight="1" x14ac:dyDescent="0.25">
      <c r="E56885" s="113"/>
      <c r="H56885" s="133"/>
      <c r="T56885" s="133"/>
      <c r="X56885" s="131"/>
      <c r="Y56885" s="133"/>
      <c r="AJ56885" s="133"/>
      <c r="AO56885" s="135"/>
      <c r="AP56885" s="135"/>
      <c r="BJ56885" s="136"/>
    </row>
    <row r="56886" spans="5:62" ht="14.25" customHeight="1" x14ac:dyDescent="0.25">
      <c r="E56886" s="113"/>
      <c r="H56886" s="133"/>
      <c r="T56886" s="133"/>
      <c r="X56886" s="131"/>
      <c r="Y56886" s="133"/>
      <c r="AJ56886" s="133"/>
      <c r="AO56886" s="135"/>
      <c r="AP56886" s="135"/>
      <c r="BJ56886" s="136"/>
    </row>
    <row r="56887" spans="5:62" ht="14.25" customHeight="1" x14ac:dyDescent="0.25">
      <c r="E56887" s="113"/>
      <c r="H56887" s="133"/>
      <c r="T56887" s="133"/>
      <c r="X56887" s="131"/>
      <c r="Y56887" s="133"/>
      <c r="AJ56887" s="133"/>
      <c r="AO56887" s="135"/>
      <c r="AP56887" s="135"/>
      <c r="BJ56887" s="136"/>
    </row>
    <row r="56888" spans="5:62" ht="14.25" customHeight="1" x14ac:dyDescent="0.25">
      <c r="E56888" s="113"/>
      <c r="H56888" s="133"/>
      <c r="T56888" s="133"/>
      <c r="X56888" s="131"/>
      <c r="Y56888" s="133"/>
      <c r="AJ56888" s="133"/>
      <c r="AO56888" s="135"/>
      <c r="AP56888" s="135"/>
      <c r="BJ56888" s="136"/>
    </row>
    <row r="56889" spans="5:62" ht="14.25" customHeight="1" x14ac:dyDescent="0.25">
      <c r="E56889" s="113"/>
      <c r="H56889" s="133"/>
      <c r="T56889" s="133"/>
      <c r="X56889" s="131"/>
      <c r="Y56889" s="133"/>
      <c r="AJ56889" s="133"/>
      <c r="AO56889" s="135"/>
      <c r="AP56889" s="135"/>
      <c r="BJ56889" s="136"/>
    </row>
    <row r="56890" spans="5:62" ht="14.25" customHeight="1" x14ac:dyDescent="0.25">
      <c r="E56890" s="113"/>
      <c r="H56890" s="133"/>
      <c r="T56890" s="133"/>
      <c r="X56890" s="131"/>
      <c r="Y56890" s="133"/>
      <c r="AJ56890" s="133"/>
      <c r="AO56890" s="135"/>
      <c r="AP56890" s="135"/>
      <c r="BJ56890" s="136"/>
    </row>
    <row r="56891" spans="5:62" ht="14.25" customHeight="1" x14ac:dyDescent="0.25">
      <c r="E56891" s="113"/>
      <c r="H56891" s="133"/>
      <c r="T56891" s="133"/>
      <c r="X56891" s="131"/>
      <c r="Y56891" s="133"/>
      <c r="AJ56891" s="133"/>
      <c r="AO56891" s="135"/>
      <c r="AP56891" s="135"/>
      <c r="BJ56891" s="136"/>
    </row>
    <row r="56892" spans="5:62" ht="14.25" customHeight="1" x14ac:dyDescent="0.25">
      <c r="E56892" s="113"/>
      <c r="H56892" s="133"/>
      <c r="T56892" s="133"/>
      <c r="X56892" s="131"/>
      <c r="Y56892" s="133"/>
      <c r="AJ56892" s="133"/>
      <c r="AO56892" s="135"/>
      <c r="AP56892" s="135"/>
      <c r="BJ56892" s="136"/>
    </row>
    <row r="56893" spans="5:62" ht="14.25" customHeight="1" x14ac:dyDescent="0.25">
      <c r="E56893" s="113"/>
      <c r="H56893" s="133"/>
      <c r="T56893" s="133"/>
      <c r="X56893" s="131"/>
      <c r="Y56893" s="133"/>
      <c r="AJ56893" s="133"/>
      <c r="AO56893" s="135"/>
      <c r="AP56893" s="135"/>
      <c r="BJ56893" s="136"/>
    </row>
    <row r="56894" spans="5:62" ht="14.25" customHeight="1" x14ac:dyDescent="0.25">
      <c r="E56894" s="113"/>
      <c r="H56894" s="133"/>
      <c r="T56894" s="133"/>
      <c r="X56894" s="131"/>
      <c r="Y56894" s="133"/>
      <c r="AJ56894" s="133"/>
      <c r="AO56894" s="135"/>
      <c r="AP56894" s="135"/>
      <c r="BJ56894" s="136"/>
    </row>
    <row r="56895" spans="5:62" ht="14.25" customHeight="1" x14ac:dyDescent="0.25">
      <c r="E56895" s="113"/>
      <c r="H56895" s="133"/>
      <c r="T56895" s="133"/>
      <c r="X56895" s="131"/>
      <c r="Y56895" s="133"/>
      <c r="AJ56895" s="133"/>
      <c r="AO56895" s="135"/>
      <c r="AP56895" s="135"/>
      <c r="BJ56895" s="136"/>
    </row>
    <row r="56896" spans="5:62" ht="14.25" customHeight="1" x14ac:dyDescent="0.25">
      <c r="E56896" s="113"/>
      <c r="H56896" s="133"/>
      <c r="T56896" s="133"/>
      <c r="X56896" s="131"/>
      <c r="Y56896" s="133"/>
      <c r="AJ56896" s="133"/>
      <c r="AO56896" s="135"/>
      <c r="AP56896" s="135"/>
      <c r="BJ56896" s="136"/>
    </row>
    <row r="56897" spans="5:62" ht="14.25" customHeight="1" x14ac:dyDescent="0.25">
      <c r="E56897" s="113"/>
      <c r="H56897" s="133"/>
      <c r="T56897" s="133"/>
      <c r="X56897" s="131"/>
      <c r="Y56897" s="133"/>
      <c r="AJ56897" s="133"/>
      <c r="AO56897" s="135"/>
      <c r="AP56897" s="135"/>
      <c r="BJ56897" s="136"/>
    </row>
    <row r="56898" spans="5:62" ht="14.25" customHeight="1" x14ac:dyDescent="0.25">
      <c r="E56898" s="113"/>
      <c r="H56898" s="133"/>
      <c r="T56898" s="133"/>
      <c r="X56898" s="131"/>
      <c r="Y56898" s="133"/>
      <c r="AJ56898" s="133"/>
      <c r="AO56898" s="135"/>
      <c r="AP56898" s="135"/>
      <c r="BJ56898" s="136"/>
    </row>
    <row r="56899" spans="5:62" ht="14.25" customHeight="1" x14ac:dyDescent="0.25">
      <c r="E56899" s="113"/>
      <c r="H56899" s="133"/>
      <c r="T56899" s="133"/>
      <c r="X56899" s="131"/>
      <c r="Y56899" s="133"/>
      <c r="AJ56899" s="133"/>
      <c r="AO56899" s="135"/>
      <c r="AP56899" s="135"/>
      <c r="BJ56899" s="136"/>
    </row>
    <row r="56900" spans="5:62" ht="14.25" customHeight="1" x14ac:dyDescent="0.25">
      <c r="E56900" s="113"/>
      <c r="H56900" s="133"/>
      <c r="T56900" s="133"/>
      <c r="X56900" s="131"/>
      <c r="Y56900" s="133"/>
      <c r="AJ56900" s="133"/>
      <c r="AO56900" s="135"/>
      <c r="AP56900" s="135"/>
      <c r="BJ56900" s="136"/>
    </row>
    <row r="56901" spans="5:62" ht="14.25" customHeight="1" x14ac:dyDescent="0.25">
      <c r="E56901" s="113"/>
      <c r="H56901" s="133"/>
      <c r="T56901" s="133"/>
      <c r="X56901" s="131"/>
      <c r="Y56901" s="133"/>
      <c r="AJ56901" s="133"/>
      <c r="AO56901" s="135"/>
      <c r="AP56901" s="135"/>
      <c r="BJ56901" s="136"/>
    </row>
    <row r="56902" spans="5:62" ht="14.25" customHeight="1" x14ac:dyDescent="0.25">
      <c r="E56902" s="113"/>
      <c r="H56902" s="133"/>
      <c r="T56902" s="133"/>
      <c r="X56902" s="131"/>
      <c r="Y56902" s="133"/>
      <c r="AJ56902" s="133"/>
      <c r="AO56902" s="135"/>
      <c r="AP56902" s="135"/>
      <c r="BJ56902" s="136"/>
    </row>
    <row r="56903" spans="5:62" ht="14.25" customHeight="1" x14ac:dyDescent="0.25">
      <c r="E56903" s="113"/>
      <c r="H56903" s="133"/>
      <c r="T56903" s="133"/>
      <c r="X56903" s="131"/>
      <c r="Y56903" s="133"/>
      <c r="AJ56903" s="133"/>
      <c r="AO56903" s="135"/>
      <c r="AP56903" s="135"/>
      <c r="BJ56903" s="136"/>
    </row>
    <row r="56904" spans="5:62" ht="14.25" customHeight="1" x14ac:dyDescent="0.25">
      <c r="E56904" s="113"/>
      <c r="H56904" s="133"/>
      <c r="T56904" s="133"/>
      <c r="X56904" s="131"/>
      <c r="Y56904" s="133"/>
      <c r="AJ56904" s="133"/>
      <c r="AO56904" s="135"/>
      <c r="AP56904" s="135"/>
      <c r="BJ56904" s="136"/>
    </row>
    <row r="56905" spans="5:62" ht="14.25" customHeight="1" x14ac:dyDescent="0.25">
      <c r="E56905" s="113"/>
      <c r="H56905" s="133"/>
      <c r="T56905" s="133"/>
      <c r="X56905" s="131"/>
      <c r="Y56905" s="133"/>
      <c r="AJ56905" s="133"/>
      <c r="AO56905" s="135"/>
      <c r="AP56905" s="135"/>
      <c r="BJ56905" s="136"/>
    </row>
    <row r="56906" spans="5:62" ht="14.25" customHeight="1" x14ac:dyDescent="0.25">
      <c r="E56906" s="113"/>
      <c r="H56906" s="133"/>
      <c r="T56906" s="133"/>
      <c r="X56906" s="131"/>
      <c r="Y56906" s="133"/>
      <c r="AJ56906" s="133"/>
      <c r="AO56906" s="135"/>
      <c r="AP56906" s="135"/>
      <c r="BJ56906" s="136"/>
    </row>
    <row r="56907" spans="5:62" ht="14.25" customHeight="1" x14ac:dyDescent="0.25">
      <c r="E56907" s="113"/>
      <c r="H56907" s="133"/>
      <c r="T56907" s="133"/>
      <c r="X56907" s="131"/>
      <c r="Y56907" s="133"/>
      <c r="AJ56907" s="133"/>
      <c r="AO56907" s="135"/>
      <c r="AP56907" s="135"/>
      <c r="BJ56907" s="136"/>
    </row>
    <row r="56908" spans="5:62" ht="14.25" customHeight="1" x14ac:dyDescent="0.25">
      <c r="E56908" s="113"/>
      <c r="H56908" s="133"/>
      <c r="T56908" s="133"/>
      <c r="X56908" s="131"/>
      <c r="Y56908" s="133"/>
      <c r="AJ56908" s="133"/>
      <c r="AO56908" s="135"/>
      <c r="AP56908" s="135"/>
      <c r="BJ56908" s="136"/>
    </row>
    <row r="56909" spans="5:62" ht="14.25" customHeight="1" x14ac:dyDescent="0.25">
      <c r="E56909" s="113"/>
      <c r="H56909" s="133"/>
      <c r="T56909" s="133"/>
      <c r="X56909" s="131"/>
      <c r="Y56909" s="133"/>
      <c r="AJ56909" s="133"/>
      <c r="AO56909" s="135"/>
      <c r="AP56909" s="135"/>
      <c r="BJ56909" s="136"/>
    </row>
    <row r="56910" spans="5:62" ht="14.25" customHeight="1" x14ac:dyDescent="0.25">
      <c r="E56910" s="113"/>
      <c r="H56910" s="133"/>
      <c r="T56910" s="133"/>
      <c r="X56910" s="131"/>
      <c r="Y56910" s="133"/>
      <c r="AJ56910" s="133"/>
      <c r="AO56910" s="135"/>
      <c r="AP56910" s="135"/>
      <c r="BJ56910" s="136"/>
    </row>
    <row r="56911" spans="5:62" ht="14.25" customHeight="1" x14ac:dyDescent="0.25">
      <c r="E56911" s="113"/>
      <c r="H56911" s="133"/>
      <c r="T56911" s="133"/>
      <c r="X56911" s="131"/>
      <c r="Y56911" s="133"/>
      <c r="AJ56911" s="133"/>
      <c r="AO56911" s="135"/>
      <c r="AP56911" s="135"/>
      <c r="BJ56911" s="136"/>
    </row>
    <row r="56912" spans="5:62" ht="14.25" customHeight="1" x14ac:dyDescent="0.25">
      <c r="E56912" s="113"/>
      <c r="H56912" s="133"/>
      <c r="T56912" s="133"/>
      <c r="X56912" s="131"/>
      <c r="Y56912" s="133"/>
      <c r="AJ56912" s="133"/>
      <c r="AO56912" s="135"/>
      <c r="AP56912" s="135"/>
      <c r="BJ56912" s="136"/>
    </row>
    <row r="56913" spans="5:62" ht="14.25" customHeight="1" x14ac:dyDescent="0.25">
      <c r="E56913" s="113"/>
      <c r="H56913" s="133"/>
      <c r="T56913" s="133"/>
      <c r="X56913" s="131"/>
      <c r="Y56913" s="133"/>
      <c r="AJ56913" s="133"/>
      <c r="AO56913" s="135"/>
      <c r="AP56913" s="135"/>
      <c r="BJ56913" s="136"/>
    </row>
    <row r="56914" spans="5:62" ht="14.25" customHeight="1" x14ac:dyDescent="0.25">
      <c r="E56914" s="113"/>
      <c r="H56914" s="133"/>
      <c r="T56914" s="133"/>
      <c r="X56914" s="131"/>
      <c r="Y56914" s="133"/>
      <c r="AJ56914" s="133"/>
      <c r="AO56914" s="135"/>
      <c r="AP56914" s="135"/>
      <c r="BJ56914" s="136"/>
    </row>
    <row r="56915" spans="5:62" ht="14.25" customHeight="1" x14ac:dyDescent="0.25">
      <c r="E56915" s="113"/>
      <c r="H56915" s="133"/>
      <c r="T56915" s="133"/>
      <c r="X56915" s="131"/>
      <c r="Y56915" s="133"/>
      <c r="AJ56915" s="133"/>
      <c r="AO56915" s="135"/>
      <c r="AP56915" s="135"/>
      <c r="BJ56915" s="136"/>
    </row>
    <row r="56916" spans="5:62" ht="14.25" customHeight="1" x14ac:dyDescent="0.25">
      <c r="E56916" s="113"/>
      <c r="H56916" s="133"/>
      <c r="T56916" s="133"/>
      <c r="X56916" s="131"/>
      <c r="Y56916" s="133"/>
      <c r="AJ56916" s="133"/>
      <c r="AO56916" s="135"/>
      <c r="AP56916" s="135"/>
      <c r="BJ56916" s="136"/>
    </row>
    <row r="56917" spans="5:62" ht="14.25" customHeight="1" x14ac:dyDescent="0.25">
      <c r="E56917" s="113"/>
      <c r="H56917" s="133"/>
      <c r="T56917" s="133"/>
      <c r="X56917" s="131"/>
      <c r="Y56917" s="133"/>
      <c r="AJ56917" s="133"/>
      <c r="AO56917" s="135"/>
      <c r="AP56917" s="135"/>
      <c r="BJ56917" s="136"/>
    </row>
    <row r="56918" spans="5:62" ht="14.25" customHeight="1" x14ac:dyDescent="0.25">
      <c r="E56918" s="113"/>
      <c r="H56918" s="133"/>
      <c r="T56918" s="133"/>
      <c r="X56918" s="131"/>
      <c r="Y56918" s="133"/>
      <c r="AJ56918" s="133"/>
      <c r="AO56918" s="135"/>
      <c r="AP56918" s="135"/>
      <c r="BJ56918" s="136"/>
    </row>
    <row r="56919" spans="5:62" ht="14.25" customHeight="1" x14ac:dyDescent="0.25">
      <c r="E56919" s="113"/>
      <c r="H56919" s="133"/>
      <c r="T56919" s="133"/>
      <c r="X56919" s="131"/>
      <c r="Y56919" s="133"/>
      <c r="AJ56919" s="133"/>
      <c r="AO56919" s="135"/>
      <c r="AP56919" s="135"/>
      <c r="BJ56919" s="136"/>
    </row>
    <row r="56920" spans="5:62" ht="14.25" customHeight="1" x14ac:dyDescent="0.25">
      <c r="E56920" s="113"/>
      <c r="H56920" s="133"/>
      <c r="T56920" s="133"/>
      <c r="X56920" s="131"/>
      <c r="Y56920" s="133"/>
      <c r="AJ56920" s="133"/>
      <c r="AO56920" s="135"/>
      <c r="AP56920" s="135"/>
      <c r="BJ56920" s="136"/>
    </row>
    <row r="56921" spans="5:62" ht="14.25" customHeight="1" x14ac:dyDescent="0.25">
      <c r="E56921" s="113"/>
      <c r="H56921" s="133"/>
      <c r="T56921" s="133"/>
      <c r="X56921" s="131"/>
      <c r="Y56921" s="133"/>
      <c r="AJ56921" s="133"/>
      <c r="AO56921" s="135"/>
      <c r="AP56921" s="135"/>
      <c r="BJ56921" s="136"/>
    </row>
    <row r="56922" spans="5:62" ht="14.25" customHeight="1" x14ac:dyDescent="0.25">
      <c r="E56922" s="113"/>
      <c r="H56922" s="133"/>
      <c r="T56922" s="133"/>
      <c r="X56922" s="131"/>
      <c r="Y56922" s="133"/>
      <c r="AJ56922" s="133"/>
      <c r="AO56922" s="135"/>
      <c r="AP56922" s="135"/>
      <c r="BJ56922" s="136"/>
    </row>
    <row r="56923" spans="5:62" ht="14.25" customHeight="1" x14ac:dyDescent="0.25">
      <c r="E56923" s="113"/>
      <c r="H56923" s="133"/>
      <c r="T56923" s="133"/>
      <c r="X56923" s="131"/>
      <c r="Y56923" s="133"/>
      <c r="AJ56923" s="133"/>
      <c r="AO56923" s="135"/>
      <c r="AP56923" s="135"/>
      <c r="BJ56923" s="136"/>
    </row>
    <row r="56924" spans="5:62" ht="14.25" customHeight="1" x14ac:dyDescent="0.25">
      <c r="E56924" s="113"/>
      <c r="H56924" s="133"/>
      <c r="T56924" s="133"/>
      <c r="X56924" s="131"/>
      <c r="Y56924" s="133"/>
      <c r="AJ56924" s="133"/>
      <c r="AO56924" s="135"/>
      <c r="AP56924" s="135"/>
      <c r="BJ56924" s="136"/>
    </row>
    <row r="56925" spans="5:62" ht="14.25" customHeight="1" x14ac:dyDescent="0.25">
      <c r="E56925" s="113"/>
      <c r="H56925" s="133"/>
      <c r="T56925" s="133"/>
      <c r="X56925" s="131"/>
      <c r="Y56925" s="133"/>
      <c r="AJ56925" s="133"/>
      <c r="AO56925" s="135"/>
      <c r="AP56925" s="135"/>
      <c r="BJ56925" s="136"/>
    </row>
    <row r="56926" spans="5:62" ht="14.25" customHeight="1" x14ac:dyDescent="0.25">
      <c r="E56926" s="113"/>
      <c r="H56926" s="133"/>
      <c r="T56926" s="133"/>
      <c r="X56926" s="131"/>
      <c r="Y56926" s="133"/>
      <c r="AJ56926" s="133"/>
      <c r="AO56926" s="135"/>
      <c r="AP56926" s="135"/>
      <c r="BJ56926" s="136"/>
    </row>
    <row r="56927" spans="5:62" ht="14.25" customHeight="1" x14ac:dyDescent="0.25">
      <c r="E56927" s="113"/>
      <c r="H56927" s="133"/>
      <c r="T56927" s="133"/>
      <c r="X56927" s="131"/>
      <c r="Y56927" s="133"/>
      <c r="AJ56927" s="133"/>
      <c r="AO56927" s="135"/>
      <c r="AP56927" s="135"/>
      <c r="BJ56927" s="136"/>
    </row>
    <row r="56928" spans="5:62" ht="14.25" customHeight="1" x14ac:dyDescent="0.25">
      <c r="E56928" s="113"/>
      <c r="H56928" s="133"/>
      <c r="T56928" s="133"/>
      <c r="X56928" s="131"/>
      <c r="Y56928" s="133"/>
      <c r="AJ56928" s="133"/>
      <c r="AO56928" s="135"/>
      <c r="AP56928" s="135"/>
      <c r="BJ56928" s="136"/>
    </row>
    <row r="56929" spans="5:62" ht="14.25" customHeight="1" x14ac:dyDescent="0.25">
      <c r="E56929" s="113"/>
      <c r="H56929" s="133"/>
      <c r="T56929" s="133"/>
      <c r="X56929" s="131"/>
      <c r="Y56929" s="133"/>
      <c r="AJ56929" s="133"/>
      <c r="AO56929" s="135"/>
      <c r="AP56929" s="135"/>
      <c r="BJ56929" s="136"/>
    </row>
    <row r="56930" spans="5:62" ht="14.25" customHeight="1" x14ac:dyDescent="0.25">
      <c r="E56930" s="113"/>
      <c r="H56930" s="133"/>
      <c r="T56930" s="133"/>
      <c r="X56930" s="131"/>
      <c r="Y56930" s="133"/>
      <c r="AJ56930" s="133"/>
      <c r="AO56930" s="135"/>
      <c r="AP56930" s="135"/>
      <c r="BJ56930" s="136"/>
    </row>
    <row r="56931" spans="5:62" ht="14.25" customHeight="1" x14ac:dyDescent="0.25">
      <c r="E56931" s="113"/>
      <c r="H56931" s="133"/>
      <c r="T56931" s="133"/>
      <c r="X56931" s="131"/>
      <c r="Y56931" s="133"/>
      <c r="AJ56931" s="133"/>
      <c r="AO56931" s="135"/>
      <c r="AP56931" s="135"/>
      <c r="BJ56931" s="136"/>
    </row>
    <row r="56932" spans="5:62" ht="14.25" customHeight="1" x14ac:dyDescent="0.25">
      <c r="E56932" s="113"/>
      <c r="H56932" s="133"/>
      <c r="T56932" s="133"/>
      <c r="X56932" s="131"/>
      <c r="Y56932" s="133"/>
      <c r="AJ56932" s="133"/>
      <c r="AO56932" s="135"/>
      <c r="AP56932" s="135"/>
      <c r="BJ56932" s="136"/>
    </row>
    <row r="56933" spans="5:62" ht="14.25" customHeight="1" x14ac:dyDescent="0.25">
      <c r="E56933" s="113"/>
      <c r="H56933" s="133"/>
      <c r="T56933" s="133"/>
      <c r="X56933" s="131"/>
      <c r="Y56933" s="133"/>
      <c r="AJ56933" s="133"/>
      <c r="AO56933" s="135"/>
      <c r="AP56933" s="135"/>
      <c r="BJ56933" s="136"/>
    </row>
    <row r="56934" spans="5:62" ht="14.25" customHeight="1" x14ac:dyDescent="0.25">
      <c r="E56934" s="113"/>
      <c r="H56934" s="133"/>
      <c r="T56934" s="133"/>
      <c r="X56934" s="131"/>
      <c r="Y56934" s="133"/>
      <c r="AJ56934" s="133"/>
      <c r="AO56934" s="135"/>
      <c r="AP56934" s="135"/>
      <c r="BJ56934" s="136"/>
    </row>
    <row r="56935" spans="5:62" ht="14.25" customHeight="1" x14ac:dyDescent="0.25">
      <c r="E56935" s="113"/>
      <c r="H56935" s="133"/>
      <c r="T56935" s="133"/>
      <c r="X56935" s="131"/>
      <c r="Y56935" s="133"/>
      <c r="AJ56935" s="133"/>
      <c r="AO56935" s="135"/>
      <c r="AP56935" s="135"/>
      <c r="BJ56935" s="136"/>
    </row>
    <row r="56936" spans="5:62" ht="14.25" customHeight="1" x14ac:dyDescent="0.25">
      <c r="E56936" s="113"/>
      <c r="H56936" s="133"/>
      <c r="T56936" s="133"/>
      <c r="X56936" s="131"/>
      <c r="Y56936" s="133"/>
      <c r="AJ56936" s="133"/>
      <c r="AO56936" s="135"/>
      <c r="AP56936" s="135"/>
      <c r="BJ56936" s="136"/>
    </row>
    <row r="56937" spans="5:62" ht="14.25" customHeight="1" x14ac:dyDescent="0.25">
      <c r="E56937" s="113"/>
      <c r="H56937" s="133"/>
      <c r="T56937" s="133"/>
      <c r="X56937" s="131"/>
      <c r="Y56937" s="133"/>
      <c r="AJ56937" s="133"/>
      <c r="AO56937" s="135"/>
      <c r="AP56937" s="135"/>
      <c r="BJ56937" s="136"/>
    </row>
    <row r="56938" spans="5:62" ht="14.25" customHeight="1" x14ac:dyDescent="0.25">
      <c r="E56938" s="113"/>
      <c r="H56938" s="133"/>
      <c r="T56938" s="133"/>
      <c r="X56938" s="131"/>
      <c r="Y56938" s="133"/>
      <c r="AJ56938" s="133"/>
      <c r="AO56938" s="135"/>
      <c r="AP56938" s="135"/>
      <c r="BJ56938" s="136"/>
    </row>
    <row r="56939" spans="5:62" ht="14.25" customHeight="1" x14ac:dyDescent="0.25">
      <c r="E56939" s="113"/>
      <c r="H56939" s="133"/>
      <c r="T56939" s="133"/>
      <c r="X56939" s="131"/>
      <c r="Y56939" s="133"/>
      <c r="AJ56939" s="133"/>
      <c r="AO56939" s="135"/>
      <c r="AP56939" s="135"/>
      <c r="BJ56939" s="136"/>
    </row>
    <row r="56940" spans="5:62" ht="14.25" customHeight="1" x14ac:dyDescent="0.25">
      <c r="E56940" s="113"/>
      <c r="H56940" s="133"/>
      <c r="T56940" s="133"/>
      <c r="X56940" s="131"/>
      <c r="Y56940" s="133"/>
      <c r="AJ56940" s="133"/>
      <c r="AO56940" s="135"/>
      <c r="AP56940" s="135"/>
      <c r="BJ56940" s="136"/>
    </row>
    <row r="56941" spans="5:62" ht="14.25" customHeight="1" x14ac:dyDescent="0.25">
      <c r="E56941" s="113"/>
      <c r="H56941" s="133"/>
      <c r="T56941" s="133"/>
      <c r="X56941" s="131"/>
      <c r="Y56941" s="133"/>
      <c r="AJ56941" s="133"/>
      <c r="AO56941" s="135"/>
      <c r="AP56941" s="135"/>
      <c r="BJ56941" s="136"/>
    </row>
    <row r="56942" spans="5:62" ht="14.25" customHeight="1" x14ac:dyDescent="0.25">
      <c r="E56942" s="113"/>
      <c r="H56942" s="133"/>
      <c r="T56942" s="133"/>
      <c r="X56942" s="131"/>
      <c r="Y56942" s="133"/>
      <c r="AJ56942" s="133"/>
      <c r="AO56942" s="135"/>
      <c r="AP56942" s="135"/>
      <c r="BJ56942" s="136"/>
    </row>
    <row r="56943" spans="5:62" ht="14.25" customHeight="1" x14ac:dyDescent="0.25">
      <c r="E56943" s="113"/>
      <c r="H56943" s="133"/>
      <c r="T56943" s="133"/>
      <c r="X56943" s="131"/>
      <c r="Y56943" s="133"/>
      <c r="AJ56943" s="133"/>
      <c r="AO56943" s="135"/>
      <c r="AP56943" s="135"/>
      <c r="BJ56943" s="136"/>
    </row>
    <row r="56944" spans="5:62" ht="14.25" customHeight="1" x14ac:dyDescent="0.25">
      <c r="E56944" s="113"/>
      <c r="H56944" s="133"/>
      <c r="T56944" s="133"/>
      <c r="X56944" s="131"/>
      <c r="Y56944" s="133"/>
      <c r="AJ56944" s="133"/>
      <c r="AO56944" s="135"/>
      <c r="AP56944" s="135"/>
      <c r="BJ56944" s="136"/>
    </row>
    <row r="56945" spans="5:62" ht="14.25" customHeight="1" x14ac:dyDescent="0.25">
      <c r="E56945" s="113"/>
      <c r="H56945" s="133"/>
      <c r="T56945" s="133"/>
      <c r="X56945" s="131"/>
      <c r="Y56945" s="133"/>
      <c r="AJ56945" s="133"/>
      <c r="AO56945" s="135"/>
      <c r="AP56945" s="135"/>
      <c r="BJ56945" s="136"/>
    </row>
    <row r="56946" spans="5:62" ht="14.25" customHeight="1" x14ac:dyDescent="0.25">
      <c r="E56946" s="113"/>
      <c r="H56946" s="133"/>
      <c r="T56946" s="133"/>
      <c r="X56946" s="131"/>
      <c r="Y56946" s="133"/>
      <c r="AJ56946" s="133"/>
      <c r="AO56946" s="135"/>
      <c r="AP56946" s="135"/>
      <c r="BJ56946" s="136"/>
    </row>
    <row r="56947" spans="5:62" ht="14.25" customHeight="1" x14ac:dyDescent="0.25">
      <c r="E56947" s="113"/>
      <c r="H56947" s="133"/>
      <c r="T56947" s="133"/>
      <c r="X56947" s="131"/>
      <c r="Y56947" s="133"/>
      <c r="AJ56947" s="133"/>
      <c r="AO56947" s="135"/>
      <c r="AP56947" s="135"/>
      <c r="BJ56947" s="136"/>
    </row>
    <row r="56948" spans="5:62" ht="14.25" customHeight="1" x14ac:dyDescent="0.25">
      <c r="E56948" s="113"/>
      <c r="H56948" s="133"/>
      <c r="T56948" s="133"/>
      <c r="X56948" s="131"/>
      <c r="Y56948" s="133"/>
      <c r="AJ56948" s="133"/>
      <c r="AO56948" s="135"/>
      <c r="AP56948" s="135"/>
      <c r="BJ56948" s="136"/>
    </row>
    <row r="56949" spans="5:62" ht="14.25" customHeight="1" x14ac:dyDescent="0.25">
      <c r="E56949" s="113"/>
      <c r="H56949" s="133"/>
      <c r="T56949" s="133"/>
      <c r="X56949" s="131"/>
      <c r="Y56949" s="133"/>
      <c r="AJ56949" s="133"/>
      <c r="AO56949" s="135"/>
      <c r="AP56949" s="135"/>
      <c r="BJ56949" s="136"/>
    </row>
    <row r="56950" spans="5:62" ht="14.25" customHeight="1" x14ac:dyDescent="0.25">
      <c r="E56950" s="113"/>
      <c r="H56950" s="133"/>
      <c r="T56950" s="133"/>
      <c r="X56950" s="131"/>
      <c r="Y56950" s="133"/>
      <c r="AJ56950" s="133"/>
      <c r="AO56950" s="135"/>
      <c r="AP56950" s="135"/>
      <c r="BJ56950" s="136"/>
    </row>
    <row r="56951" spans="5:62" ht="14.25" customHeight="1" x14ac:dyDescent="0.25">
      <c r="E56951" s="113"/>
      <c r="H56951" s="133"/>
      <c r="T56951" s="133"/>
      <c r="X56951" s="131"/>
      <c r="Y56951" s="133"/>
      <c r="AJ56951" s="133"/>
      <c r="AO56951" s="135"/>
      <c r="AP56951" s="135"/>
      <c r="BJ56951" s="136"/>
    </row>
    <row r="56952" spans="5:62" ht="14.25" customHeight="1" x14ac:dyDescent="0.25">
      <c r="E56952" s="113"/>
      <c r="H56952" s="133"/>
      <c r="T56952" s="133"/>
      <c r="X56952" s="131"/>
      <c r="Y56952" s="133"/>
      <c r="AJ56952" s="133"/>
      <c r="AO56952" s="135"/>
      <c r="AP56952" s="135"/>
      <c r="BJ56952" s="136"/>
    </row>
    <row r="56953" spans="5:62" ht="14.25" customHeight="1" x14ac:dyDescent="0.25">
      <c r="E56953" s="113"/>
      <c r="H56953" s="133"/>
      <c r="T56953" s="133"/>
      <c r="X56953" s="131"/>
      <c r="Y56953" s="133"/>
      <c r="AJ56953" s="133"/>
      <c r="AO56953" s="135"/>
      <c r="AP56953" s="135"/>
      <c r="BJ56953" s="136"/>
    </row>
    <row r="56954" spans="5:62" ht="14.25" customHeight="1" x14ac:dyDescent="0.25">
      <c r="E56954" s="113"/>
      <c r="H56954" s="133"/>
      <c r="T56954" s="133"/>
      <c r="X56954" s="131"/>
      <c r="Y56954" s="133"/>
      <c r="AJ56954" s="133"/>
      <c r="AO56954" s="135"/>
      <c r="AP56954" s="135"/>
      <c r="BJ56954" s="136"/>
    </row>
    <row r="56955" spans="5:62" ht="14.25" customHeight="1" x14ac:dyDescent="0.25">
      <c r="E56955" s="113"/>
      <c r="H56955" s="133"/>
      <c r="T56955" s="133"/>
      <c r="X56955" s="131"/>
      <c r="Y56955" s="133"/>
      <c r="AJ56955" s="133"/>
      <c r="AO56955" s="135"/>
      <c r="AP56955" s="135"/>
      <c r="BJ56955" s="136"/>
    </row>
    <row r="56956" spans="5:62" ht="14.25" customHeight="1" x14ac:dyDescent="0.25">
      <c r="E56956" s="113"/>
      <c r="H56956" s="133"/>
      <c r="T56956" s="133"/>
      <c r="X56956" s="131"/>
      <c r="Y56956" s="133"/>
      <c r="AJ56956" s="133"/>
      <c r="AO56956" s="135"/>
      <c r="AP56956" s="135"/>
      <c r="BJ56956" s="136"/>
    </row>
    <row r="56957" spans="5:62" ht="14.25" customHeight="1" x14ac:dyDescent="0.25">
      <c r="E56957" s="113"/>
      <c r="H56957" s="133"/>
      <c r="T56957" s="133"/>
      <c r="X56957" s="131"/>
      <c r="Y56957" s="133"/>
      <c r="AJ56957" s="133"/>
      <c r="AO56957" s="135"/>
      <c r="AP56957" s="135"/>
      <c r="BJ56957" s="136"/>
    </row>
    <row r="56958" spans="5:62" ht="14.25" customHeight="1" x14ac:dyDescent="0.25">
      <c r="E56958" s="113"/>
      <c r="H56958" s="133"/>
      <c r="T56958" s="133"/>
      <c r="X56958" s="131"/>
      <c r="Y56958" s="133"/>
      <c r="AJ56958" s="133"/>
      <c r="AO56958" s="135"/>
      <c r="AP56958" s="135"/>
      <c r="BJ56958" s="136"/>
    </row>
    <row r="56959" spans="5:62" ht="14.25" customHeight="1" x14ac:dyDescent="0.25">
      <c r="E56959" s="113"/>
      <c r="H56959" s="133"/>
      <c r="T56959" s="133"/>
      <c r="X56959" s="131"/>
      <c r="Y56959" s="133"/>
      <c r="AJ56959" s="133"/>
      <c r="AO56959" s="135"/>
      <c r="AP56959" s="135"/>
      <c r="BJ56959" s="136"/>
    </row>
    <row r="56960" spans="5:62" ht="14.25" customHeight="1" x14ac:dyDescent="0.25">
      <c r="E56960" s="113"/>
      <c r="H56960" s="133"/>
      <c r="T56960" s="133"/>
      <c r="X56960" s="131"/>
      <c r="Y56960" s="133"/>
      <c r="AJ56960" s="133"/>
      <c r="AO56960" s="135"/>
      <c r="AP56960" s="135"/>
      <c r="BJ56960" s="136"/>
    </row>
    <row r="56961" spans="5:62" ht="14.25" customHeight="1" x14ac:dyDescent="0.25">
      <c r="E56961" s="113"/>
      <c r="H56961" s="133"/>
      <c r="T56961" s="133"/>
      <c r="X56961" s="131"/>
      <c r="Y56961" s="133"/>
      <c r="AJ56961" s="133"/>
      <c r="AO56961" s="135"/>
      <c r="AP56961" s="135"/>
      <c r="BJ56961" s="136"/>
    </row>
    <row r="56962" spans="5:62" ht="14.25" customHeight="1" x14ac:dyDescent="0.25">
      <c r="E56962" s="113"/>
      <c r="H56962" s="133"/>
      <c r="T56962" s="133"/>
      <c r="X56962" s="131"/>
      <c r="Y56962" s="133"/>
      <c r="AJ56962" s="133"/>
      <c r="AO56962" s="135"/>
      <c r="AP56962" s="135"/>
      <c r="BJ56962" s="136"/>
    </row>
    <row r="56963" spans="5:62" ht="14.25" customHeight="1" x14ac:dyDescent="0.25">
      <c r="E56963" s="113"/>
      <c r="H56963" s="133"/>
      <c r="T56963" s="133"/>
      <c r="X56963" s="131"/>
      <c r="Y56963" s="133"/>
      <c r="AJ56963" s="133"/>
      <c r="AO56963" s="135"/>
      <c r="AP56963" s="135"/>
      <c r="BJ56963" s="136"/>
    </row>
    <row r="56964" spans="5:62" ht="14.25" customHeight="1" x14ac:dyDescent="0.25">
      <c r="E56964" s="113"/>
      <c r="H56964" s="133"/>
      <c r="T56964" s="133"/>
      <c r="X56964" s="131"/>
      <c r="Y56964" s="133"/>
      <c r="AJ56964" s="133"/>
      <c r="AO56964" s="135"/>
      <c r="AP56964" s="135"/>
      <c r="BJ56964" s="136"/>
    </row>
    <row r="56965" spans="5:62" ht="14.25" customHeight="1" x14ac:dyDescent="0.25">
      <c r="E56965" s="113"/>
      <c r="H56965" s="133"/>
      <c r="T56965" s="133"/>
      <c r="X56965" s="131"/>
      <c r="Y56965" s="133"/>
      <c r="AJ56965" s="133"/>
      <c r="AO56965" s="135"/>
      <c r="AP56965" s="135"/>
      <c r="BJ56965" s="136"/>
    </row>
    <row r="56966" spans="5:62" ht="14.25" customHeight="1" x14ac:dyDescent="0.25">
      <c r="E56966" s="113"/>
      <c r="H56966" s="133"/>
      <c r="T56966" s="133"/>
      <c r="X56966" s="131"/>
      <c r="Y56966" s="133"/>
      <c r="AJ56966" s="133"/>
      <c r="AO56966" s="135"/>
      <c r="AP56966" s="135"/>
      <c r="BJ56966" s="136"/>
    </row>
    <row r="56967" spans="5:62" ht="14.25" customHeight="1" x14ac:dyDescent="0.25">
      <c r="E56967" s="113"/>
      <c r="H56967" s="133"/>
      <c r="T56967" s="133"/>
      <c r="X56967" s="131"/>
      <c r="Y56967" s="133"/>
      <c r="AJ56967" s="133"/>
      <c r="AO56967" s="135"/>
      <c r="AP56967" s="135"/>
      <c r="BJ56967" s="136"/>
    </row>
    <row r="56968" spans="5:62" ht="14.25" customHeight="1" x14ac:dyDescent="0.25">
      <c r="E56968" s="113"/>
      <c r="H56968" s="133"/>
      <c r="T56968" s="133"/>
      <c r="X56968" s="131"/>
      <c r="Y56968" s="133"/>
      <c r="AJ56968" s="133"/>
      <c r="AO56968" s="135"/>
      <c r="AP56968" s="135"/>
      <c r="BJ56968" s="136"/>
    </row>
    <row r="56969" spans="5:62" ht="14.25" customHeight="1" x14ac:dyDescent="0.25">
      <c r="E56969" s="113"/>
      <c r="H56969" s="133"/>
      <c r="T56969" s="133"/>
      <c r="X56969" s="131"/>
      <c r="Y56969" s="133"/>
      <c r="AJ56969" s="133"/>
      <c r="AO56969" s="135"/>
      <c r="AP56969" s="135"/>
      <c r="BJ56969" s="136"/>
    </row>
    <row r="56970" spans="5:62" ht="14.25" customHeight="1" x14ac:dyDescent="0.25">
      <c r="E56970" s="113"/>
      <c r="H56970" s="133"/>
      <c r="T56970" s="133"/>
      <c r="X56970" s="131"/>
      <c r="Y56970" s="133"/>
      <c r="AJ56970" s="133"/>
      <c r="AO56970" s="135"/>
      <c r="AP56970" s="135"/>
      <c r="BJ56970" s="136"/>
    </row>
    <row r="56971" spans="5:62" ht="14.25" customHeight="1" x14ac:dyDescent="0.25">
      <c r="E56971" s="113"/>
      <c r="H56971" s="133"/>
      <c r="T56971" s="133"/>
      <c r="X56971" s="131"/>
      <c r="Y56971" s="133"/>
      <c r="AJ56971" s="133"/>
      <c r="AO56971" s="135"/>
      <c r="AP56971" s="135"/>
      <c r="BJ56971" s="136"/>
    </row>
    <row r="56972" spans="5:62" ht="14.25" customHeight="1" x14ac:dyDescent="0.25">
      <c r="E56972" s="113"/>
      <c r="H56972" s="133"/>
      <c r="T56972" s="133"/>
      <c r="X56972" s="131"/>
      <c r="Y56972" s="133"/>
      <c r="AJ56972" s="133"/>
      <c r="AO56972" s="135"/>
      <c r="AP56972" s="135"/>
      <c r="BJ56972" s="136"/>
    </row>
    <row r="56973" spans="5:62" ht="14.25" customHeight="1" x14ac:dyDescent="0.25">
      <c r="E56973" s="113"/>
      <c r="H56973" s="133"/>
      <c r="T56973" s="133"/>
      <c r="X56973" s="131"/>
      <c r="Y56973" s="133"/>
      <c r="AJ56973" s="133"/>
      <c r="AO56973" s="135"/>
      <c r="AP56973" s="135"/>
      <c r="BJ56973" s="136"/>
    </row>
    <row r="56974" spans="5:62" ht="14.25" customHeight="1" x14ac:dyDescent="0.25">
      <c r="E56974" s="113"/>
      <c r="H56974" s="133"/>
      <c r="T56974" s="133"/>
      <c r="X56974" s="131"/>
      <c r="Y56974" s="133"/>
      <c r="AJ56974" s="133"/>
      <c r="AO56974" s="135"/>
      <c r="AP56974" s="135"/>
      <c r="BJ56974" s="136"/>
    </row>
    <row r="56975" spans="5:62" ht="14.25" customHeight="1" x14ac:dyDescent="0.25">
      <c r="E56975" s="113"/>
      <c r="H56975" s="133"/>
      <c r="T56975" s="133"/>
      <c r="X56975" s="131"/>
      <c r="Y56975" s="133"/>
      <c r="AJ56975" s="133"/>
      <c r="AO56975" s="135"/>
      <c r="AP56975" s="135"/>
      <c r="BJ56975" s="136"/>
    </row>
    <row r="56976" spans="5:62" ht="14.25" customHeight="1" x14ac:dyDescent="0.25">
      <c r="E56976" s="113"/>
      <c r="H56976" s="133"/>
      <c r="T56976" s="133"/>
      <c r="X56976" s="131"/>
      <c r="Y56976" s="133"/>
      <c r="AJ56976" s="133"/>
      <c r="AO56976" s="135"/>
      <c r="AP56976" s="135"/>
      <c r="BJ56976" s="136"/>
    </row>
    <row r="56977" spans="5:62" ht="14.25" customHeight="1" x14ac:dyDescent="0.25">
      <c r="E56977" s="113"/>
      <c r="H56977" s="133"/>
      <c r="T56977" s="133"/>
      <c r="X56977" s="131"/>
      <c r="Y56977" s="133"/>
      <c r="AJ56977" s="133"/>
      <c r="AO56977" s="135"/>
      <c r="AP56977" s="135"/>
      <c r="BJ56977" s="136"/>
    </row>
    <row r="56978" spans="5:62" ht="14.25" customHeight="1" x14ac:dyDescent="0.25">
      <c r="E56978" s="113"/>
      <c r="H56978" s="133"/>
      <c r="T56978" s="133"/>
      <c r="X56978" s="131"/>
      <c r="Y56978" s="133"/>
      <c r="AJ56978" s="133"/>
      <c r="AO56978" s="135"/>
      <c r="AP56978" s="135"/>
      <c r="BJ56978" s="136"/>
    </row>
    <row r="56979" spans="5:62" ht="14.25" customHeight="1" x14ac:dyDescent="0.25">
      <c r="E56979" s="113"/>
      <c r="H56979" s="133"/>
      <c r="T56979" s="133"/>
      <c r="X56979" s="131"/>
      <c r="Y56979" s="133"/>
      <c r="AJ56979" s="133"/>
      <c r="AO56979" s="135"/>
      <c r="AP56979" s="135"/>
      <c r="BJ56979" s="136"/>
    </row>
    <row r="56980" spans="5:62" ht="14.25" customHeight="1" x14ac:dyDescent="0.25">
      <c r="E56980" s="113"/>
      <c r="H56980" s="133"/>
      <c r="T56980" s="133"/>
      <c r="X56980" s="131"/>
      <c r="Y56980" s="133"/>
      <c r="AJ56980" s="133"/>
      <c r="AO56980" s="135"/>
      <c r="AP56980" s="135"/>
      <c r="BJ56980" s="136"/>
    </row>
    <row r="56981" spans="5:62" ht="14.25" customHeight="1" x14ac:dyDescent="0.25">
      <c r="E56981" s="113"/>
      <c r="H56981" s="133"/>
      <c r="T56981" s="133"/>
      <c r="X56981" s="131"/>
      <c r="Y56981" s="133"/>
      <c r="AJ56981" s="133"/>
      <c r="AO56981" s="135"/>
      <c r="AP56981" s="135"/>
      <c r="BJ56981" s="136"/>
    </row>
    <row r="56982" spans="5:62" ht="14.25" customHeight="1" x14ac:dyDescent="0.25">
      <c r="E56982" s="113"/>
      <c r="H56982" s="133"/>
      <c r="T56982" s="133"/>
      <c r="X56982" s="131"/>
      <c r="Y56982" s="133"/>
      <c r="AJ56982" s="133"/>
      <c r="AO56982" s="135"/>
      <c r="AP56982" s="135"/>
      <c r="BJ56982" s="136"/>
    </row>
    <row r="56983" spans="5:62" ht="14.25" customHeight="1" x14ac:dyDescent="0.25">
      <c r="E56983" s="113"/>
      <c r="H56983" s="133"/>
      <c r="T56983" s="133"/>
      <c r="X56983" s="131"/>
      <c r="Y56983" s="133"/>
      <c r="AJ56983" s="133"/>
      <c r="AO56983" s="135"/>
      <c r="AP56983" s="135"/>
      <c r="BJ56983" s="136"/>
    </row>
    <row r="56984" spans="5:62" ht="14.25" customHeight="1" x14ac:dyDescent="0.25">
      <c r="E56984" s="113"/>
      <c r="H56984" s="133"/>
      <c r="T56984" s="133"/>
      <c r="X56984" s="131"/>
      <c r="Y56984" s="133"/>
      <c r="AJ56984" s="133"/>
      <c r="AO56984" s="135"/>
      <c r="AP56984" s="135"/>
      <c r="BJ56984" s="136"/>
    </row>
    <row r="56985" spans="5:62" ht="14.25" customHeight="1" x14ac:dyDescent="0.25">
      <c r="E56985" s="113"/>
      <c r="H56985" s="133"/>
      <c r="T56985" s="133"/>
      <c r="X56985" s="131"/>
      <c r="Y56985" s="133"/>
      <c r="AJ56985" s="133"/>
      <c r="AO56985" s="135"/>
      <c r="AP56985" s="135"/>
      <c r="BJ56985" s="136"/>
    </row>
    <row r="56986" spans="5:62" ht="14.25" customHeight="1" x14ac:dyDescent="0.25">
      <c r="E56986" s="113"/>
      <c r="H56986" s="133"/>
      <c r="T56986" s="133"/>
      <c r="X56986" s="131"/>
      <c r="Y56986" s="133"/>
      <c r="AJ56986" s="133"/>
      <c r="AO56986" s="135"/>
      <c r="AP56986" s="135"/>
      <c r="BJ56986" s="136"/>
    </row>
    <row r="56987" spans="5:62" ht="14.25" customHeight="1" x14ac:dyDescent="0.25">
      <c r="E56987" s="113"/>
      <c r="H56987" s="133"/>
      <c r="T56987" s="133"/>
      <c r="X56987" s="131"/>
      <c r="Y56987" s="133"/>
      <c r="AJ56987" s="133"/>
      <c r="AO56987" s="135"/>
      <c r="AP56987" s="135"/>
      <c r="BJ56987" s="136"/>
    </row>
    <row r="56988" spans="5:62" ht="14.25" customHeight="1" x14ac:dyDescent="0.25">
      <c r="E56988" s="113"/>
      <c r="H56988" s="133"/>
      <c r="T56988" s="133"/>
      <c r="X56988" s="131"/>
      <c r="Y56988" s="133"/>
      <c r="AJ56988" s="133"/>
      <c r="AO56988" s="135"/>
      <c r="AP56988" s="135"/>
      <c r="BJ56988" s="136"/>
    </row>
    <row r="56989" spans="5:62" ht="14.25" customHeight="1" x14ac:dyDescent="0.25">
      <c r="E56989" s="113"/>
      <c r="H56989" s="133"/>
      <c r="T56989" s="133"/>
      <c r="X56989" s="131"/>
      <c r="Y56989" s="133"/>
      <c r="AJ56989" s="133"/>
      <c r="AO56989" s="135"/>
      <c r="AP56989" s="135"/>
      <c r="BJ56989" s="136"/>
    </row>
    <row r="56990" spans="5:62" ht="14.25" customHeight="1" x14ac:dyDescent="0.25">
      <c r="E56990" s="113"/>
      <c r="H56990" s="133"/>
      <c r="T56990" s="133"/>
      <c r="X56990" s="131"/>
      <c r="Y56990" s="133"/>
      <c r="AJ56990" s="133"/>
      <c r="AO56990" s="135"/>
      <c r="AP56990" s="135"/>
      <c r="BJ56990" s="136"/>
    </row>
    <row r="56991" spans="5:62" ht="14.25" customHeight="1" x14ac:dyDescent="0.25">
      <c r="E56991" s="113"/>
      <c r="H56991" s="133"/>
      <c r="T56991" s="133"/>
      <c r="X56991" s="131"/>
      <c r="Y56991" s="133"/>
      <c r="AJ56991" s="133"/>
      <c r="AO56991" s="135"/>
      <c r="AP56991" s="135"/>
      <c r="BJ56991" s="136"/>
    </row>
    <row r="56992" spans="5:62" ht="14.25" customHeight="1" x14ac:dyDescent="0.25">
      <c r="E56992" s="113"/>
      <c r="H56992" s="133"/>
      <c r="T56992" s="133"/>
      <c r="X56992" s="131"/>
      <c r="Y56992" s="133"/>
      <c r="AJ56992" s="133"/>
      <c r="AO56992" s="135"/>
      <c r="AP56992" s="135"/>
      <c r="BJ56992" s="136"/>
    </row>
    <row r="56993" spans="5:62" ht="14.25" customHeight="1" x14ac:dyDescent="0.25">
      <c r="E56993" s="113"/>
      <c r="H56993" s="133"/>
      <c r="T56993" s="133"/>
      <c r="X56993" s="131"/>
      <c r="Y56993" s="133"/>
      <c r="AJ56993" s="133"/>
      <c r="AO56993" s="135"/>
      <c r="AP56993" s="135"/>
      <c r="BJ56993" s="136"/>
    </row>
    <row r="56994" spans="5:62" ht="14.25" customHeight="1" x14ac:dyDescent="0.25">
      <c r="E56994" s="113"/>
      <c r="H56994" s="133"/>
      <c r="T56994" s="133"/>
      <c r="X56994" s="131"/>
      <c r="Y56994" s="133"/>
      <c r="AJ56994" s="133"/>
      <c r="AO56994" s="135"/>
      <c r="AP56994" s="135"/>
      <c r="BJ56994" s="136"/>
    </row>
    <row r="56995" spans="5:62" ht="14.25" customHeight="1" x14ac:dyDescent="0.25">
      <c r="E56995" s="113"/>
      <c r="H56995" s="133"/>
      <c r="T56995" s="133"/>
      <c r="X56995" s="131"/>
      <c r="Y56995" s="133"/>
      <c r="AJ56995" s="133"/>
      <c r="AO56995" s="135"/>
      <c r="AP56995" s="135"/>
      <c r="BJ56995" s="136"/>
    </row>
    <row r="56996" spans="5:62" ht="14.25" customHeight="1" x14ac:dyDescent="0.25">
      <c r="E56996" s="113"/>
      <c r="H56996" s="133"/>
      <c r="T56996" s="133"/>
      <c r="X56996" s="131"/>
      <c r="Y56996" s="133"/>
      <c r="AJ56996" s="133"/>
      <c r="AO56996" s="135"/>
      <c r="AP56996" s="135"/>
      <c r="BJ56996" s="136"/>
    </row>
    <row r="56997" spans="5:62" ht="14.25" customHeight="1" x14ac:dyDescent="0.25">
      <c r="E56997" s="113"/>
      <c r="H56997" s="133"/>
      <c r="T56997" s="133"/>
      <c r="X56997" s="131"/>
      <c r="Y56997" s="133"/>
      <c r="AJ56997" s="133"/>
      <c r="AO56997" s="135"/>
      <c r="AP56997" s="135"/>
      <c r="BJ56997" s="136"/>
    </row>
    <row r="56998" spans="5:62" ht="14.25" customHeight="1" x14ac:dyDescent="0.25">
      <c r="E56998" s="113"/>
      <c r="H56998" s="133"/>
      <c r="T56998" s="133"/>
      <c r="X56998" s="131"/>
      <c r="Y56998" s="133"/>
      <c r="AJ56998" s="133"/>
      <c r="AO56998" s="135"/>
      <c r="AP56998" s="135"/>
      <c r="BJ56998" s="136"/>
    </row>
    <row r="56999" spans="5:62" ht="14.25" customHeight="1" x14ac:dyDescent="0.25">
      <c r="E56999" s="113"/>
      <c r="H56999" s="133"/>
      <c r="T56999" s="133"/>
      <c r="X56999" s="131"/>
      <c r="Y56999" s="133"/>
      <c r="AJ56999" s="133"/>
      <c r="AO56999" s="135"/>
      <c r="AP56999" s="135"/>
      <c r="BJ56999" s="136"/>
    </row>
    <row r="57000" spans="5:62" ht="14.25" customHeight="1" x14ac:dyDescent="0.25">
      <c r="E57000" s="113"/>
      <c r="H57000" s="133"/>
      <c r="T57000" s="133"/>
      <c r="X57000" s="131"/>
      <c r="Y57000" s="133"/>
      <c r="AJ57000" s="133"/>
      <c r="AO57000" s="135"/>
      <c r="AP57000" s="135"/>
      <c r="BJ57000" s="136"/>
    </row>
    <row r="57001" spans="5:62" ht="14.25" customHeight="1" x14ac:dyDescent="0.25">
      <c r="E57001" s="113"/>
      <c r="H57001" s="133"/>
      <c r="T57001" s="133"/>
      <c r="X57001" s="131"/>
      <c r="Y57001" s="133"/>
      <c r="AJ57001" s="133"/>
      <c r="AO57001" s="135"/>
      <c r="AP57001" s="135"/>
      <c r="BJ57001" s="136"/>
    </row>
    <row r="57002" spans="5:62" ht="14.25" customHeight="1" x14ac:dyDescent="0.25">
      <c r="E57002" s="113"/>
      <c r="H57002" s="133"/>
      <c r="T57002" s="133"/>
      <c r="X57002" s="131"/>
      <c r="Y57002" s="133"/>
      <c r="AJ57002" s="133"/>
      <c r="AO57002" s="135"/>
      <c r="AP57002" s="135"/>
      <c r="BJ57002" s="136"/>
    </row>
    <row r="57003" spans="5:62" ht="14.25" customHeight="1" x14ac:dyDescent="0.25">
      <c r="E57003" s="113"/>
      <c r="H57003" s="133"/>
      <c r="T57003" s="133"/>
      <c r="X57003" s="131"/>
      <c r="Y57003" s="133"/>
      <c r="AJ57003" s="133"/>
      <c r="AO57003" s="135"/>
      <c r="AP57003" s="135"/>
      <c r="BJ57003" s="136"/>
    </row>
    <row r="57004" spans="5:62" ht="14.25" customHeight="1" x14ac:dyDescent="0.25">
      <c r="E57004" s="113"/>
      <c r="H57004" s="133"/>
      <c r="T57004" s="133"/>
      <c r="X57004" s="131"/>
      <c r="Y57004" s="133"/>
      <c r="AJ57004" s="133"/>
      <c r="AO57004" s="135"/>
      <c r="AP57004" s="135"/>
      <c r="BJ57004" s="136"/>
    </row>
    <row r="57005" spans="5:62" ht="14.25" customHeight="1" x14ac:dyDescent="0.25">
      <c r="E57005" s="113"/>
      <c r="H57005" s="133"/>
      <c r="T57005" s="133"/>
      <c r="X57005" s="131"/>
      <c r="Y57005" s="133"/>
      <c r="AJ57005" s="133"/>
      <c r="AO57005" s="135"/>
      <c r="AP57005" s="135"/>
      <c r="BJ57005" s="136"/>
    </row>
    <row r="57006" spans="5:62" ht="14.25" customHeight="1" x14ac:dyDescent="0.25">
      <c r="E57006" s="113"/>
      <c r="H57006" s="133"/>
      <c r="T57006" s="133"/>
      <c r="X57006" s="131"/>
      <c r="Y57006" s="133"/>
      <c r="AJ57006" s="133"/>
      <c r="AO57006" s="135"/>
      <c r="AP57006" s="135"/>
      <c r="BJ57006" s="136"/>
    </row>
    <row r="57007" spans="5:62" ht="14.25" customHeight="1" x14ac:dyDescent="0.25">
      <c r="E57007" s="113"/>
      <c r="H57007" s="133"/>
      <c r="T57007" s="133"/>
      <c r="X57007" s="131"/>
      <c r="Y57007" s="133"/>
      <c r="AJ57007" s="133"/>
      <c r="AO57007" s="135"/>
      <c r="AP57007" s="135"/>
      <c r="BJ57007" s="136"/>
    </row>
    <row r="57008" spans="5:62" ht="14.25" customHeight="1" x14ac:dyDescent="0.25">
      <c r="E57008" s="113"/>
      <c r="H57008" s="133"/>
      <c r="T57008" s="133"/>
      <c r="X57008" s="131"/>
      <c r="Y57008" s="133"/>
      <c r="AJ57008" s="133"/>
      <c r="AO57008" s="135"/>
      <c r="AP57008" s="135"/>
      <c r="BJ57008" s="136"/>
    </row>
    <row r="57009" spans="5:62" ht="14.25" customHeight="1" x14ac:dyDescent="0.25">
      <c r="E57009" s="113"/>
      <c r="H57009" s="133"/>
      <c r="T57009" s="133"/>
      <c r="X57009" s="131"/>
      <c r="Y57009" s="133"/>
      <c r="AJ57009" s="133"/>
      <c r="AO57009" s="135"/>
      <c r="AP57009" s="135"/>
      <c r="BJ57009" s="136"/>
    </row>
    <row r="57010" spans="5:62" ht="14.25" customHeight="1" x14ac:dyDescent="0.25">
      <c r="E57010" s="113"/>
      <c r="H57010" s="133"/>
      <c r="T57010" s="133"/>
      <c r="X57010" s="131"/>
      <c r="Y57010" s="133"/>
      <c r="AJ57010" s="133"/>
      <c r="AO57010" s="135"/>
      <c r="AP57010" s="135"/>
      <c r="BJ57010" s="136"/>
    </row>
    <row r="57011" spans="5:62" ht="14.25" customHeight="1" x14ac:dyDescent="0.25">
      <c r="E57011" s="113"/>
      <c r="H57011" s="133"/>
      <c r="T57011" s="133"/>
      <c r="X57011" s="131"/>
      <c r="Y57011" s="133"/>
      <c r="AJ57011" s="133"/>
      <c r="AO57011" s="135"/>
      <c r="AP57011" s="135"/>
      <c r="BJ57011" s="136"/>
    </row>
    <row r="57012" spans="5:62" ht="14.25" customHeight="1" x14ac:dyDescent="0.25">
      <c r="E57012" s="113"/>
      <c r="H57012" s="133"/>
      <c r="T57012" s="133"/>
      <c r="X57012" s="131"/>
      <c r="Y57012" s="133"/>
      <c r="AJ57012" s="133"/>
      <c r="AO57012" s="135"/>
      <c r="AP57012" s="135"/>
      <c r="BJ57012" s="136"/>
    </row>
    <row r="57013" spans="5:62" ht="14.25" customHeight="1" x14ac:dyDescent="0.25">
      <c r="E57013" s="113"/>
      <c r="H57013" s="133"/>
      <c r="T57013" s="133"/>
      <c r="X57013" s="131"/>
      <c r="Y57013" s="133"/>
      <c r="AJ57013" s="133"/>
      <c r="AO57013" s="135"/>
      <c r="AP57013" s="135"/>
      <c r="BJ57013" s="136"/>
    </row>
    <row r="57014" spans="5:62" ht="14.25" customHeight="1" x14ac:dyDescent="0.25">
      <c r="E57014" s="113"/>
      <c r="H57014" s="133"/>
      <c r="T57014" s="133"/>
      <c r="X57014" s="131"/>
      <c r="Y57014" s="133"/>
      <c r="AJ57014" s="133"/>
      <c r="AO57014" s="135"/>
      <c r="AP57014" s="135"/>
      <c r="BJ57014" s="136"/>
    </row>
    <row r="57015" spans="5:62" ht="14.25" customHeight="1" x14ac:dyDescent="0.25">
      <c r="E57015" s="113"/>
      <c r="H57015" s="133"/>
      <c r="T57015" s="133"/>
      <c r="X57015" s="131"/>
      <c r="Y57015" s="133"/>
      <c r="AJ57015" s="133"/>
      <c r="AO57015" s="135"/>
      <c r="AP57015" s="135"/>
      <c r="BJ57015" s="136"/>
    </row>
    <row r="57016" spans="5:62" ht="14.25" customHeight="1" x14ac:dyDescent="0.25">
      <c r="E57016" s="113"/>
      <c r="H57016" s="133"/>
      <c r="T57016" s="133"/>
      <c r="X57016" s="131"/>
      <c r="Y57016" s="133"/>
      <c r="AJ57016" s="133"/>
      <c r="AO57016" s="135"/>
      <c r="AP57016" s="135"/>
      <c r="BJ57016" s="136"/>
    </row>
    <row r="57017" spans="5:62" ht="14.25" customHeight="1" x14ac:dyDescent="0.25">
      <c r="E57017" s="113"/>
      <c r="H57017" s="133"/>
      <c r="T57017" s="133"/>
      <c r="X57017" s="131"/>
      <c r="Y57017" s="133"/>
      <c r="AJ57017" s="133"/>
      <c r="AO57017" s="135"/>
      <c r="AP57017" s="135"/>
      <c r="BJ57017" s="136"/>
    </row>
    <row r="57018" spans="5:62" ht="14.25" customHeight="1" x14ac:dyDescent="0.25">
      <c r="E57018" s="113"/>
      <c r="H57018" s="133"/>
      <c r="T57018" s="133"/>
      <c r="X57018" s="131"/>
      <c r="Y57018" s="133"/>
      <c r="AJ57018" s="133"/>
      <c r="AO57018" s="135"/>
      <c r="AP57018" s="135"/>
      <c r="BJ57018" s="136"/>
    </row>
    <row r="57019" spans="5:62" ht="14.25" customHeight="1" x14ac:dyDescent="0.25">
      <c r="E57019" s="113"/>
      <c r="H57019" s="133"/>
      <c r="T57019" s="133"/>
      <c r="X57019" s="131"/>
      <c r="Y57019" s="133"/>
      <c r="AJ57019" s="133"/>
      <c r="AO57019" s="135"/>
      <c r="AP57019" s="135"/>
      <c r="BJ57019" s="136"/>
    </row>
    <row r="57020" spans="5:62" ht="14.25" customHeight="1" x14ac:dyDescent="0.25">
      <c r="E57020" s="113"/>
      <c r="H57020" s="133"/>
      <c r="T57020" s="133"/>
      <c r="X57020" s="131"/>
      <c r="Y57020" s="133"/>
      <c r="AJ57020" s="133"/>
      <c r="AO57020" s="135"/>
      <c r="AP57020" s="135"/>
      <c r="BJ57020" s="136"/>
    </row>
    <row r="57021" spans="5:62" ht="14.25" customHeight="1" x14ac:dyDescent="0.25">
      <c r="E57021" s="113"/>
      <c r="H57021" s="133"/>
      <c r="T57021" s="133"/>
      <c r="X57021" s="131"/>
      <c r="Y57021" s="133"/>
      <c r="AJ57021" s="133"/>
      <c r="AO57021" s="135"/>
      <c r="AP57021" s="135"/>
      <c r="BJ57021" s="136"/>
    </row>
    <row r="57022" spans="5:62" ht="14.25" customHeight="1" x14ac:dyDescent="0.25">
      <c r="E57022" s="113"/>
      <c r="H57022" s="133"/>
      <c r="T57022" s="133"/>
      <c r="X57022" s="131"/>
      <c r="Y57022" s="133"/>
      <c r="AJ57022" s="133"/>
      <c r="AO57022" s="135"/>
      <c r="AP57022" s="135"/>
      <c r="BJ57022" s="136"/>
    </row>
    <row r="57023" spans="5:62" ht="14.25" customHeight="1" x14ac:dyDescent="0.25">
      <c r="E57023" s="113"/>
      <c r="H57023" s="133"/>
      <c r="T57023" s="133"/>
      <c r="X57023" s="131"/>
      <c r="Y57023" s="133"/>
      <c r="AJ57023" s="133"/>
      <c r="AO57023" s="135"/>
      <c r="AP57023" s="135"/>
      <c r="BJ57023" s="136"/>
    </row>
    <row r="57024" spans="5:62" ht="14.25" customHeight="1" x14ac:dyDescent="0.25">
      <c r="E57024" s="113"/>
      <c r="H57024" s="133"/>
      <c r="T57024" s="133"/>
      <c r="X57024" s="131"/>
      <c r="Y57024" s="133"/>
      <c r="AJ57024" s="133"/>
      <c r="AO57024" s="135"/>
      <c r="AP57024" s="135"/>
      <c r="BJ57024" s="136"/>
    </row>
    <row r="57025" spans="5:62" ht="14.25" customHeight="1" x14ac:dyDescent="0.25">
      <c r="E57025" s="113"/>
      <c r="H57025" s="133"/>
      <c r="T57025" s="133"/>
      <c r="X57025" s="131"/>
      <c r="Y57025" s="133"/>
      <c r="AJ57025" s="133"/>
      <c r="AO57025" s="135"/>
      <c r="AP57025" s="135"/>
      <c r="BJ57025" s="136"/>
    </row>
    <row r="57026" spans="5:62" ht="14.25" customHeight="1" x14ac:dyDescent="0.25">
      <c r="E57026" s="113"/>
      <c r="H57026" s="133"/>
      <c r="T57026" s="133"/>
      <c r="X57026" s="131"/>
      <c r="Y57026" s="133"/>
      <c r="AJ57026" s="133"/>
      <c r="AO57026" s="135"/>
      <c r="AP57026" s="135"/>
      <c r="BJ57026" s="136"/>
    </row>
    <row r="57027" spans="5:62" ht="14.25" customHeight="1" x14ac:dyDescent="0.25">
      <c r="E57027" s="113"/>
      <c r="H57027" s="133"/>
      <c r="T57027" s="133"/>
      <c r="X57027" s="131"/>
      <c r="Y57027" s="133"/>
      <c r="AJ57027" s="133"/>
      <c r="AO57027" s="135"/>
      <c r="AP57027" s="135"/>
      <c r="BJ57027" s="136"/>
    </row>
    <row r="57028" spans="5:62" ht="14.25" customHeight="1" x14ac:dyDescent="0.25">
      <c r="E57028" s="113"/>
      <c r="H57028" s="133"/>
      <c r="T57028" s="133"/>
      <c r="X57028" s="131"/>
      <c r="Y57028" s="133"/>
      <c r="AJ57028" s="133"/>
      <c r="AO57028" s="135"/>
      <c r="AP57028" s="135"/>
      <c r="BJ57028" s="136"/>
    </row>
    <row r="57029" spans="5:62" ht="14.25" customHeight="1" x14ac:dyDescent="0.25">
      <c r="E57029" s="113"/>
      <c r="H57029" s="133"/>
      <c r="T57029" s="133"/>
      <c r="X57029" s="131"/>
      <c r="Y57029" s="133"/>
      <c r="AJ57029" s="133"/>
      <c r="AO57029" s="135"/>
      <c r="AP57029" s="135"/>
      <c r="BJ57029" s="136"/>
    </row>
    <row r="57030" spans="5:62" ht="14.25" customHeight="1" x14ac:dyDescent="0.25">
      <c r="E57030" s="113"/>
      <c r="H57030" s="133"/>
      <c r="T57030" s="133"/>
      <c r="X57030" s="131"/>
      <c r="Y57030" s="133"/>
      <c r="AJ57030" s="133"/>
      <c r="AO57030" s="135"/>
      <c r="AP57030" s="135"/>
      <c r="BJ57030" s="136"/>
    </row>
    <row r="57031" spans="5:62" ht="14.25" customHeight="1" x14ac:dyDescent="0.25">
      <c r="E57031" s="113"/>
      <c r="H57031" s="133"/>
      <c r="T57031" s="133"/>
      <c r="X57031" s="131"/>
      <c r="Y57031" s="133"/>
      <c r="AJ57031" s="133"/>
      <c r="AO57031" s="135"/>
      <c r="AP57031" s="135"/>
      <c r="BJ57031" s="136"/>
    </row>
    <row r="57032" spans="5:62" ht="14.25" customHeight="1" x14ac:dyDescent="0.25">
      <c r="E57032" s="113"/>
      <c r="H57032" s="133"/>
      <c r="T57032" s="133"/>
      <c r="X57032" s="131"/>
      <c r="Y57032" s="133"/>
      <c r="AJ57032" s="133"/>
      <c r="AO57032" s="135"/>
      <c r="AP57032" s="135"/>
      <c r="BJ57032" s="136"/>
    </row>
    <row r="57033" spans="5:62" ht="14.25" customHeight="1" x14ac:dyDescent="0.25">
      <c r="E57033" s="113"/>
      <c r="H57033" s="133"/>
      <c r="T57033" s="133"/>
      <c r="X57033" s="131"/>
      <c r="Y57033" s="133"/>
      <c r="AJ57033" s="133"/>
      <c r="AO57033" s="135"/>
      <c r="AP57033" s="135"/>
      <c r="BJ57033" s="136"/>
    </row>
    <row r="57034" spans="5:62" ht="14.25" customHeight="1" x14ac:dyDescent="0.25">
      <c r="E57034" s="113"/>
      <c r="H57034" s="133"/>
      <c r="T57034" s="133"/>
      <c r="X57034" s="131"/>
      <c r="Y57034" s="133"/>
      <c r="AJ57034" s="133"/>
      <c r="AO57034" s="135"/>
      <c r="AP57034" s="135"/>
      <c r="BJ57034" s="136"/>
    </row>
    <row r="57035" spans="5:62" ht="14.25" customHeight="1" x14ac:dyDescent="0.25">
      <c r="E57035" s="113"/>
      <c r="H57035" s="133"/>
      <c r="T57035" s="133"/>
      <c r="X57035" s="131"/>
      <c r="Y57035" s="133"/>
      <c r="AJ57035" s="133"/>
      <c r="AO57035" s="135"/>
      <c r="AP57035" s="135"/>
      <c r="BJ57035" s="136"/>
    </row>
    <row r="57036" spans="5:62" ht="14.25" customHeight="1" x14ac:dyDescent="0.25">
      <c r="E57036" s="113"/>
      <c r="H57036" s="133"/>
      <c r="T57036" s="133"/>
      <c r="X57036" s="131"/>
      <c r="Y57036" s="133"/>
      <c r="AJ57036" s="133"/>
      <c r="AO57036" s="135"/>
      <c r="AP57036" s="135"/>
      <c r="BJ57036" s="136"/>
    </row>
    <row r="57037" spans="5:62" ht="14.25" customHeight="1" x14ac:dyDescent="0.25">
      <c r="E57037" s="113"/>
      <c r="H57037" s="133"/>
      <c r="T57037" s="133"/>
      <c r="X57037" s="131"/>
      <c r="Y57037" s="133"/>
      <c r="AJ57037" s="133"/>
      <c r="AO57037" s="135"/>
      <c r="AP57037" s="135"/>
      <c r="BJ57037" s="136"/>
    </row>
    <row r="57038" spans="5:62" ht="14.25" customHeight="1" x14ac:dyDescent="0.25">
      <c r="E57038" s="113"/>
      <c r="H57038" s="133"/>
      <c r="T57038" s="133"/>
      <c r="X57038" s="131"/>
      <c r="Y57038" s="133"/>
      <c r="AJ57038" s="133"/>
      <c r="AO57038" s="135"/>
      <c r="AP57038" s="135"/>
      <c r="BJ57038" s="136"/>
    </row>
    <row r="57039" spans="5:62" ht="14.25" customHeight="1" x14ac:dyDescent="0.25">
      <c r="E57039" s="113"/>
      <c r="H57039" s="133"/>
      <c r="T57039" s="133"/>
      <c r="X57039" s="131"/>
      <c r="Y57039" s="133"/>
      <c r="AJ57039" s="133"/>
      <c r="AO57039" s="135"/>
      <c r="AP57039" s="135"/>
      <c r="BJ57039" s="136"/>
    </row>
    <row r="57040" spans="5:62" ht="14.25" customHeight="1" x14ac:dyDescent="0.25">
      <c r="E57040" s="113"/>
      <c r="H57040" s="133"/>
      <c r="T57040" s="133"/>
      <c r="X57040" s="131"/>
      <c r="Y57040" s="133"/>
      <c r="AJ57040" s="133"/>
      <c r="AO57040" s="135"/>
      <c r="AP57040" s="135"/>
      <c r="BJ57040" s="136"/>
    </row>
    <row r="57041" spans="5:62" ht="14.25" customHeight="1" x14ac:dyDescent="0.25">
      <c r="E57041" s="113"/>
      <c r="H57041" s="133"/>
      <c r="T57041" s="133"/>
      <c r="X57041" s="131"/>
      <c r="Y57041" s="133"/>
      <c r="AJ57041" s="133"/>
      <c r="AO57041" s="135"/>
      <c r="AP57041" s="135"/>
      <c r="BJ57041" s="136"/>
    </row>
    <row r="57042" spans="5:62" ht="14.25" customHeight="1" x14ac:dyDescent="0.25">
      <c r="E57042" s="113"/>
      <c r="H57042" s="133"/>
      <c r="T57042" s="133"/>
      <c r="X57042" s="131"/>
      <c r="Y57042" s="133"/>
      <c r="AJ57042" s="133"/>
      <c r="AO57042" s="135"/>
      <c r="AP57042" s="135"/>
      <c r="BJ57042" s="136"/>
    </row>
    <row r="57043" spans="5:62" ht="14.25" customHeight="1" x14ac:dyDescent="0.25">
      <c r="E57043" s="113"/>
      <c r="H57043" s="133"/>
      <c r="T57043" s="133"/>
      <c r="X57043" s="131"/>
      <c r="Y57043" s="133"/>
      <c r="AJ57043" s="133"/>
      <c r="AO57043" s="135"/>
      <c r="AP57043" s="135"/>
      <c r="BJ57043" s="136"/>
    </row>
    <row r="57044" spans="5:62" ht="14.25" customHeight="1" x14ac:dyDescent="0.25">
      <c r="E57044" s="113"/>
      <c r="H57044" s="133"/>
      <c r="T57044" s="133"/>
      <c r="X57044" s="131"/>
      <c r="Y57044" s="133"/>
      <c r="AJ57044" s="133"/>
      <c r="AO57044" s="135"/>
      <c r="AP57044" s="135"/>
      <c r="BJ57044" s="136"/>
    </row>
    <row r="57045" spans="5:62" ht="14.25" customHeight="1" x14ac:dyDescent="0.25">
      <c r="E57045" s="113"/>
      <c r="H57045" s="133"/>
      <c r="T57045" s="133"/>
      <c r="X57045" s="131"/>
      <c r="Y57045" s="133"/>
      <c r="AJ57045" s="133"/>
      <c r="AO57045" s="135"/>
      <c r="AP57045" s="135"/>
      <c r="BJ57045" s="136"/>
    </row>
    <row r="57046" spans="5:62" ht="14.25" customHeight="1" x14ac:dyDescent="0.25">
      <c r="E57046" s="113"/>
      <c r="H57046" s="133"/>
      <c r="T57046" s="133"/>
      <c r="X57046" s="131"/>
      <c r="Y57046" s="133"/>
      <c r="AJ57046" s="133"/>
      <c r="AO57046" s="135"/>
      <c r="AP57046" s="135"/>
      <c r="BJ57046" s="136"/>
    </row>
    <row r="57047" spans="5:62" ht="14.25" customHeight="1" x14ac:dyDescent="0.25">
      <c r="E57047" s="113"/>
      <c r="H57047" s="133"/>
      <c r="T57047" s="133"/>
      <c r="X57047" s="131"/>
      <c r="Y57047" s="133"/>
      <c r="AJ57047" s="133"/>
      <c r="AO57047" s="135"/>
      <c r="AP57047" s="135"/>
      <c r="BJ57047" s="136"/>
    </row>
    <row r="57048" spans="5:62" ht="14.25" customHeight="1" x14ac:dyDescent="0.25">
      <c r="E57048" s="113"/>
      <c r="H57048" s="133"/>
      <c r="T57048" s="133"/>
      <c r="X57048" s="131"/>
      <c r="Y57048" s="133"/>
      <c r="AJ57048" s="133"/>
      <c r="AO57048" s="135"/>
      <c r="AP57048" s="135"/>
      <c r="BJ57048" s="136"/>
    </row>
    <row r="57049" spans="5:62" ht="14.25" customHeight="1" x14ac:dyDescent="0.25">
      <c r="E57049" s="113"/>
      <c r="H57049" s="133"/>
      <c r="T57049" s="133"/>
      <c r="X57049" s="131"/>
      <c r="Y57049" s="133"/>
      <c r="AJ57049" s="133"/>
      <c r="AO57049" s="135"/>
      <c r="AP57049" s="135"/>
      <c r="BJ57049" s="136"/>
    </row>
    <row r="57050" spans="5:62" ht="14.25" customHeight="1" x14ac:dyDescent="0.25">
      <c r="E57050" s="113"/>
      <c r="H57050" s="133"/>
      <c r="T57050" s="133"/>
      <c r="X57050" s="131"/>
      <c r="Y57050" s="133"/>
      <c r="AJ57050" s="133"/>
      <c r="AO57050" s="135"/>
      <c r="AP57050" s="135"/>
      <c r="BJ57050" s="136"/>
    </row>
    <row r="57051" spans="5:62" ht="14.25" customHeight="1" x14ac:dyDescent="0.25">
      <c r="E57051" s="113"/>
      <c r="H57051" s="133"/>
      <c r="T57051" s="133"/>
      <c r="X57051" s="131"/>
      <c r="Y57051" s="133"/>
      <c r="AJ57051" s="133"/>
      <c r="AO57051" s="135"/>
      <c r="AP57051" s="135"/>
      <c r="BJ57051" s="136"/>
    </row>
    <row r="57052" spans="5:62" ht="14.25" customHeight="1" x14ac:dyDescent="0.25">
      <c r="E57052" s="113"/>
      <c r="H57052" s="133"/>
      <c r="T57052" s="133"/>
      <c r="X57052" s="131"/>
      <c r="Y57052" s="133"/>
      <c r="AJ57052" s="133"/>
      <c r="AO57052" s="135"/>
      <c r="AP57052" s="135"/>
      <c r="BJ57052" s="136"/>
    </row>
    <row r="57053" spans="5:62" ht="14.25" customHeight="1" x14ac:dyDescent="0.25">
      <c r="E57053" s="113"/>
      <c r="H57053" s="133"/>
      <c r="T57053" s="133"/>
      <c r="X57053" s="131"/>
      <c r="Y57053" s="133"/>
      <c r="AJ57053" s="133"/>
      <c r="AO57053" s="135"/>
      <c r="AP57053" s="135"/>
      <c r="BJ57053" s="136"/>
    </row>
    <row r="57054" spans="5:62" ht="14.25" customHeight="1" x14ac:dyDescent="0.25">
      <c r="E57054" s="113"/>
      <c r="H57054" s="133"/>
      <c r="T57054" s="133"/>
      <c r="X57054" s="131"/>
      <c r="Y57054" s="133"/>
      <c r="AJ57054" s="133"/>
      <c r="AO57054" s="135"/>
      <c r="AP57054" s="135"/>
      <c r="BJ57054" s="136"/>
    </row>
    <row r="57055" spans="5:62" ht="14.25" customHeight="1" x14ac:dyDescent="0.25">
      <c r="E57055" s="113"/>
      <c r="H57055" s="133"/>
      <c r="T57055" s="133"/>
      <c r="X57055" s="131"/>
      <c r="Y57055" s="133"/>
      <c r="AJ57055" s="133"/>
      <c r="AO57055" s="135"/>
      <c r="AP57055" s="135"/>
      <c r="BJ57055" s="136"/>
    </row>
    <row r="57056" spans="5:62" ht="14.25" customHeight="1" x14ac:dyDescent="0.25">
      <c r="E57056" s="113"/>
      <c r="H57056" s="133"/>
      <c r="T57056" s="133"/>
      <c r="X57056" s="131"/>
      <c r="Y57056" s="133"/>
      <c r="AJ57056" s="133"/>
      <c r="AO57056" s="135"/>
      <c r="AP57056" s="135"/>
      <c r="BJ57056" s="136"/>
    </row>
    <row r="57057" spans="5:62" ht="14.25" customHeight="1" x14ac:dyDescent="0.25">
      <c r="E57057" s="113"/>
      <c r="H57057" s="133"/>
      <c r="T57057" s="133"/>
      <c r="X57057" s="131"/>
      <c r="Y57057" s="133"/>
      <c r="AJ57057" s="133"/>
      <c r="AO57057" s="135"/>
      <c r="AP57057" s="135"/>
      <c r="BJ57057" s="136"/>
    </row>
    <row r="57058" spans="5:62" ht="14.25" customHeight="1" x14ac:dyDescent="0.25">
      <c r="E57058" s="113"/>
      <c r="H57058" s="133"/>
      <c r="T57058" s="133"/>
      <c r="X57058" s="131"/>
      <c r="Y57058" s="133"/>
      <c r="AJ57058" s="133"/>
      <c r="AO57058" s="135"/>
      <c r="AP57058" s="135"/>
      <c r="BJ57058" s="136"/>
    </row>
    <row r="57059" spans="5:62" ht="14.25" customHeight="1" x14ac:dyDescent="0.25">
      <c r="E57059" s="113"/>
      <c r="H57059" s="133"/>
      <c r="T57059" s="133"/>
      <c r="X57059" s="131"/>
      <c r="Y57059" s="133"/>
      <c r="AJ57059" s="133"/>
      <c r="AO57059" s="135"/>
      <c r="AP57059" s="135"/>
      <c r="BJ57059" s="136"/>
    </row>
    <row r="57060" spans="5:62" ht="14.25" customHeight="1" x14ac:dyDescent="0.25">
      <c r="E57060" s="113"/>
      <c r="H57060" s="133"/>
      <c r="T57060" s="133"/>
      <c r="X57060" s="131"/>
      <c r="Y57060" s="133"/>
      <c r="AJ57060" s="133"/>
      <c r="AO57060" s="135"/>
      <c r="AP57060" s="135"/>
      <c r="BJ57060" s="136"/>
    </row>
    <row r="57061" spans="5:62" ht="14.25" customHeight="1" x14ac:dyDescent="0.25">
      <c r="E57061" s="113"/>
      <c r="H57061" s="133"/>
      <c r="T57061" s="133"/>
      <c r="X57061" s="131"/>
      <c r="Y57061" s="133"/>
      <c r="AJ57061" s="133"/>
      <c r="AO57061" s="135"/>
      <c r="AP57061" s="135"/>
      <c r="BJ57061" s="136"/>
    </row>
    <row r="57062" spans="5:62" ht="14.25" customHeight="1" x14ac:dyDescent="0.25">
      <c r="E57062" s="113"/>
      <c r="H57062" s="133"/>
      <c r="T57062" s="133"/>
      <c r="X57062" s="131"/>
      <c r="Y57062" s="133"/>
      <c r="AJ57062" s="133"/>
      <c r="AO57062" s="135"/>
      <c r="AP57062" s="135"/>
      <c r="BJ57062" s="136"/>
    </row>
    <row r="57063" spans="5:62" ht="14.25" customHeight="1" x14ac:dyDescent="0.25">
      <c r="E57063" s="113"/>
      <c r="H57063" s="133"/>
      <c r="T57063" s="133"/>
      <c r="X57063" s="131"/>
      <c r="Y57063" s="133"/>
      <c r="AJ57063" s="133"/>
      <c r="AO57063" s="135"/>
      <c r="AP57063" s="135"/>
      <c r="BJ57063" s="136"/>
    </row>
    <row r="57064" spans="5:62" ht="14.25" customHeight="1" x14ac:dyDescent="0.25">
      <c r="E57064" s="113"/>
      <c r="H57064" s="133"/>
      <c r="T57064" s="133"/>
      <c r="X57064" s="131"/>
      <c r="Y57064" s="133"/>
      <c r="AJ57064" s="133"/>
      <c r="AO57064" s="135"/>
      <c r="AP57064" s="135"/>
      <c r="BJ57064" s="136"/>
    </row>
    <row r="57065" spans="5:62" ht="14.25" customHeight="1" x14ac:dyDescent="0.25">
      <c r="E57065" s="113"/>
      <c r="H57065" s="133"/>
      <c r="T57065" s="133"/>
      <c r="X57065" s="131"/>
      <c r="Y57065" s="133"/>
      <c r="AJ57065" s="133"/>
      <c r="AO57065" s="135"/>
      <c r="AP57065" s="135"/>
      <c r="BJ57065" s="136"/>
    </row>
    <row r="57066" spans="5:62" ht="14.25" customHeight="1" x14ac:dyDescent="0.25">
      <c r="E57066" s="113"/>
      <c r="H57066" s="133"/>
      <c r="T57066" s="133"/>
      <c r="X57066" s="131"/>
      <c r="Y57066" s="133"/>
      <c r="AJ57066" s="133"/>
      <c r="AO57066" s="135"/>
      <c r="AP57066" s="135"/>
      <c r="BJ57066" s="136"/>
    </row>
    <row r="57067" spans="5:62" ht="14.25" customHeight="1" x14ac:dyDescent="0.25">
      <c r="E57067" s="113"/>
      <c r="H57067" s="133"/>
      <c r="T57067" s="133"/>
      <c r="X57067" s="131"/>
      <c r="Y57067" s="133"/>
      <c r="AJ57067" s="133"/>
      <c r="AO57067" s="135"/>
      <c r="AP57067" s="135"/>
      <c r="BJ57067" s="136"/>
    </row>
    <row r="57068" spans="5:62" ht="14.25" customHeight="1" x14ac:dyDescent="0.25">
      <c r="E57068" s="113"/>
      <c r="H57068" s="133"/>
      <c r="T57068" s="133"/>
      <c r="X57068" s="131"/>
      <c r="Y57068" s="133"/>
      <c r="AJ57068" s="133"/>
      <c r="AO57068" s="135"/>
      <c r="AP57068" s="135"/>
      <c r="BJ57068" s="136"/>
    </row>
    <row r="57069" spans="5:62" ht="14.25" customHeight="1" x14ac:dyDescent="0.25">
      <c r="E57069" s="113"/>
      <c r="H57069" s="133"/>
      <c r="T57069" s="133"/>
      <c r="X57069" s="131"/>
      <c r="Y57069" s="133"/>
      <c r="AJ57069" s="133"/>
      <c r="AO57069" s="135"/>
      <c r="AP57069" s="135"/>
      <c r="BJ57069" s="136"/>
    </row>
    <row r="57070" spans="5:62" ht="14.25" customHeight="1" x14ac:dyDescent="0.25">
      <c r="E57070" s="113"/>
      <c r="H57070" s="133"/>
      <c r="T57070" s="133"/>
      <c r="X57070" s="131"/>
      <c r="Y57070" s="133"/>
      <c r="AJ57070" s="133"/>
      <c r="AO57070" s="135"/>
      <c r="AP57070" s="135"/>
      <c r="BJ57070" s="136"/>
    </row>
    <row r="57071" spans="5:62" ht="14.25" customHeight="1" x14ac:dyDescent="0.25">
      <c r="E57071" s="113"/>
      <c r="H57071" s="133"/>
      <c r="T57071" s="133"/>
      <c r="X57071" s="131"/>
      <c r="Y57071" s="133"/>
      <c r="AJ57071" s="133"/>
      <c r="AO57071" s="135"/>
      <c r="AP57071" s="135"/>
      <c r="BJ57071" s="136"/>
    </row>
    <row r="57072" spans="5:62" ht="14.25" customHeight="1" x14ac:dyDescent="0.25">
      <c r="E57072" s="113"/>
      <c r="H57072" s="133"/>
      <c r="T57072" s="133"/>
      <c r="X57072" s="131"/>
      <c r="Y57072" s="133"/>
      <c r="AJ57072" s="133"/>
      <c r="AO57072" s="135"/>
      <c r="AP57072" s="135"/>
      <c r="BJ57072" s="136"/>
    </row>
    <row r="57073" spans="5:62" ht="14.25" customHeight="1" x14ac:dyDescent="0.25">
      <c r="E57073" s="113"/>
      <c r="H57073" s="133"/>
      <c r="T57073" s="133"/>
      <c r="X57073" s="131"/>
      <c r="Y57073" s="133"/>
      <c r="AJ57073" s="133"/>
      <c r="AO57073" s="135"/>
      <c r="AP57073" s="135"/>
      <c r="BJ57073" s="136"/>
    </row>
    <row r="57074" spans="5:62" ht="14.25" customHeight="1" x14ac:dyDescent="0.25">
      <c r="E57074" s="113"/>
      <c r="H57074" s="133"/>
      <c r="T57074" s="133"/>
      <c r="X57074" s="131"/>
      <c r="Y57074" s="133"/>
      <c r="AJ57074" s="133"/>
      <c r="AO57074" s="135"/>
      <c r="AP57074" s="135"/>
      <c r="BJ57074" s="136"/>
    </row>
    <row r="57075" spans="5:62" ht="14.25" customHeight="1" x14ac:dyDescent="0.25">
      <c r="E57075" s="113"/>
      <c r="H57075" s="133"/>
      <c r="T57075" s="133"/>
      <c r="X57075" s="131"/>
      <c r="Y57075" s="133"/>
      <c r="AJ57075" s="133"/>
      <c r="AO57075" s="135"/>
      <c r="AP57075" s="135"/>
      <c r="BJ57075" s="136"/>
    </row>
    <row r="57076" spans="5:62" ht="14.25" customHeight="1" x14ac:dyDescent="0.25">
      <c r="E57076" s="113"/>
      <c r="H57076" s="133"/>
      <c r="T57076" s="133"/>
      <c r="X57076" s="131"/>
      <c r="Y57076" s="133"/>
      <c r="AJ57076" s="133"/>
      <c r="AO57076" s="135"/>
      <c r="AP57076" s="135"/>
      <c r="BJ57076" s="136"/>
    </row>
    <row r="57077" spans="5:62" ht="14.25" customHeight="1" x14ac:dyDescent="0.25">
      <c r="E57077" s="113"/>
      <c r="H57077" s="133"/>
      <c r="T57077" s="133"/>
      <c r="X57077" s="131"/>
      <c r="Y57077" s="133"/>
      <c r="AJ57077" s="133"/>
      <c r="AO57077" s="135"/>
      <c r="AP57077" s="135"/>
      <c r="BJ57077" s="136"/>
    </row>
    <row r="57078" spans="5:62" ht="14.25" customHeight="1" x14ac:dyDescent="0.25">
      <c r="E57078" s="113"/>
      <c r="H57078" s="133"/>
      <c r="T57078" s="133"/>
      <c r="X57078" s="131"/>
      <c r="Y57078" s="133"/>
      <c r="AJ57078" s="133"/>
      <c r="AO57078" s="135"/>
      <c r="AP57078" s="135"/>
      <c r="BJ57078" s="136"/>
    </row>
    <row r="57079" spans="5:62" ht="14.25" customHeight="1" x14ac:dyDescent="0.25">
      <c r="E57079" s="113"/>
      <c r="H57079" s="133"/>
      <c r="T57079" s="133"/>
      <c r="X57079" s="131"/>
      <c r="Y57079" s="133"/>
      <c r="AJ57079" s="133"/>
      <c r="AO57079" s="135"/>
      <c r="AP57079" s="135"/>
      <c r="BJ57079" s="136"/>
    </row>
    <row r="57080" spans="5:62" ht="14.25" customHeight="1" x14ac:dyDescent="0.25">
      <c r="E57080" s="113"/>
      <c r="H57080" s="133"/>
      <c r="T57080" s="133"/>
      <c r="X57080" s="131"/>
      <c r="Y57080" s="133"/>
      <c r="AJ57080" s="133"/>
      <c r="AO57080" s="135"/>
      <c r="AP57080" s="135"/>
      <c r="BJ57080" s="136"/>
    </row>
    <row r="57081" spans="5:62" ht="14.25" customHeight="1" x14ac:dyDescent="0.25">
      <c r="E57081" s="113"/>
      <c r="H57081" s="133"/>
      <c r="T57081" s="133"/>
      <c r="X57081" s="131"/>
      <c r="Y57081" s="133"/>
      <c r="AJ57081" s="133"/>
      <c r="AO57081" s="135"/>
      <c r="AP57081" s="135"/>
      <c r="BJ57081" s="136"/>
    </row>
    <row r="57082" spans="5:62" ht="14.25" customHeight="1" x14ac:dyDescent="0.25">
      <c r="E57082" s="113"/>
      <c r="H57082" s="133"/>
      <c r="T57082" s="133"/>
      <c r="X57082" s="131"/>
      <c r="Y57082" s="133"/>
      <c r="AJ57082" s="133"/>
      <c r="AO57082" s="135"/>
      <c r="AP57082" s="135"/>
      <c r="BJ57082" s="136"/>
    </row>
    <row r="57083" spans="5:62" ht="14.25" customHeight="1" x14ac:dyDescent="0.25">
      <c r="E57083" s="113"/>
      <c r="H57083" s="133"/>
      <c r="T57083" s="133"/>
      <c r="X57083" s="131"/>
      <c r="Y57083" s="133"/>
      <c r="AJ57083" s="133"/>
      <c r="AO57083" s="135"/>
      <c r="AP57083" s="135"/>
      <c r="BJ57083" s="136"/>
    </row>
    <row r="57084" spans="5:62" ht="14.25" customHeight="1" x14ac:dyDescent="0.25">
      <c r="E57084" s="113"/>
      <c r="H57084" s="133"/>
      <c r="T57084" s="133"/>
      <c r="X57084" s="131"/>
      <c r="Y57084" s="133"/>
      <c r="AJ57084" s="133"/>
      <c r="AO57084" s="135"/>
      <c r="AP57084" s="135"/>
      <c r="BJ57084" s="136"/>
    </row>
    <row r="57085" spans="5:62" ht="14.25" customHeight="1" x14ac:dyDescent="0.25">
      <c r="E57085" s="113"/>
      <c r="H57085" s="133"/>
      <c r="T57085" s="133"/>
      <c r="X57085" s="131"/>
      <c r="Y57085" s="133"/>
      <c r="AJ57085" s="133"/>
      <c r="AO57085" s="135"/>
      <c r="AP57085" s="135"/>
      <c r="BJ57085" s="136"/>
    </row>
    <row r="57086" spans="5:62" ht="14.25" customHeight="1" x14ac:dyDescent="0.25">
      <c r="E57086" s="113"/>
      <c r="H57086" s="133"/>
      <c r="T57086" s="133"/>
      <c r="X57086" s="131"/>
      <c r="Y57086" s="133"/>
      <c r="AJ57086" s="133"/>
      <c r="AO57086" s="135"/>
      <c r="AP57086" s="135"/>
      <c r="BJ57086" s="136"/>
    </row>
    <row r="57087" spans="5:62" ht="14.25" customHeight="1" x14ac:dyDescent="0.25">
      <c r="E57087" s="113"/>
      <c r="H57087" s="133"/>
      <c r="T57087" s="133"/>
      <c r="X57087" s="131"/>
      <c r="Y57087" s="133"/>
      <c r="AJ57087" s="133"/>
      <c r="AO57087" s="135"/>
      <c r="AP57087" s="135"/>
      <c r="BJ57087" s="136"/>
    </row>
    <row r="57088" spans="5:62" ht="14.25" customHeight="1" x14ac:dyDescent="0.25">
      <c r="E57088" s="113"/>
      <c r="H57088" s="133"/>
      <c r="T57088" s="133"/>
      <c r="X57088" s="131"/>
      <c r="Y57088" s="133"/>
      <c r="AJ57088" s="133"/>
      <c r="AO57088" s="135"/>
      <c r="AP57088" s="135"/>
      <c r="BJ57088" s="136"/>
    </row>
    <row r="57089" spans="5:62" ht="14.25" customHeight="1" x14ac:dyDescent="0.25">
      <c r="E57089" s="113"/>
      <c r="H57089" s="133"/>
      <c r="T57089" s="133"/>
      <c r="X57089" s="131"/>
      <c r="Y57089" s="133"/>
      <c r="AJ57089" s="133"/>
      <c r="AO57089" s="135"/>
      <c r="AP57089" s="135"/>
      <c r="BJ57089" s="136"/>
    </row>
    <row r="57090" spans="5:62" ht="14.25" customHeight="1" x14ac:dyDescent="0.25">
      <c r="E57090" s="113"/>
      <c r="H57090" s="133"/>
      <c r="T57090" s="133"/>
      <c r="X57090" s="131"/>
      <c r="Y57090" s="133"/>
      <c r="AJ57090" s="133"/>
      <c r="AO57090" s="135"/>
      <c r="AP57090" s="135"/>
      <c r="BJ57090" s="136"/>
    </row>
    <row r="57091" spans="5:62" ht="14.25" customHeight="1" x14ac:dyDescent="0.25">
      <c r="E57091" s="113"/>
      <c r="H57091" s="133"/>
      <c r="T57091" s="133"/>
      <c r="X57091" s="131"/>
      <c r="Y57091" s="133"/>
      <c r="AJ57091" s="133"/>
      <c r="AO57091" s="135"/>
      <c r="AP57091" s="135"/>
      <c r="BJ57091" s="136"/>
    </row>
    <row r="57092" spans="5:62" ht="14.25" customHeight="1" x14ac:dyDescent="0.25">
      <c r="E57092" s="113"/>
      <c r="H57092" s="133"/>
      <c r="T57092" s="133"/>
      <c r="X57092" s="131"/>
      <c r="Y57092" s="133"/>
      <c r="AJ57092" s="133"/>
      <c r="AO57092" s="135"/>
      <c r="AP57092" s="135"/>
      <c r="BJ57092" s="136"/>
    </row>
    <row r="57093" spans="5:62" ht="14.25" customHeight="1" x14ac:dyDescent="0.25">
      <c r="E57093" s="113"/>
      <c r="H57093" s="133"/>
      <c r="T57093" s="133"/>
      <c r="X57093" s="131"/>
      <c r="Y57093" s="133"/>
      <c r="AJ57093" s="133"/>
      <c r="AO57093" s="135"/>
      <c r="AP57093" s="135"/>
      <c r="BJ57093" s="136"/>
    </row>
    <row r="57094" spans="5:62" ht="14.25" customHeight="1" x14ac:dyDescent="0.25">
      <c r="E57094" s="113"/>
      <c r="H57094" s="133"/>
      <c r="T57094" s="133"/>
      <c r="X57094" s="131"/>
      <c r="Y57094" s="133"/>
      <c r="AJ57094" s="133"/>
      <c r="AO57094" s="135"/>
      <c r="AP57094" s="135"/>
      <c r="BJ57094" s="136"/>
    </row>
    <row r="57095" spans="5:62" ht="14.25" customHeight="1" x14ac:dyDescent="0.25">
      <c r="E57095" s="113"/>
      <c r="H57095" s="133"/>
      <c r="T57095" s="133"/>
      <c r="X57095" s="131"/>
      <c r="Y57095" s="133"/>
      <c r="AJ57095" s="133"/>
      <c r="AO57095" s="135"/>
      <c r="AP57095" s="135"/>
      <c r="BJ57095" s="136"/>
    </row>
    <row r="57096" spans="5:62" ht="14.25" customHeight="1" x14ac:dyDescent="0.25">
      <c r="E57096" s="113"/>
      <c r="H57096" s="133"/>
      <c r="T57096" s="133"/>
      <c r="X57096" s="131"/>
      <c r="Y57096" s="133"/>
      <c r="AJ57096" s="133"/>
      <c r="AO57096" s="135"/>
      <c r="AP57096" s="135"/>
      <c r="BJ57096" s="136"/>
    </row>
    <row r="57097" spans="5:62" ht="14.25" customHeight="1" x14ac:dyDescent="0.25">
      <c r="E57097" s="113"/>
      <c r="H57097" s="133"/>
      <c r="T57097" s="133"/>
      <c r="X57097" s="131"/>
      <c r="Y57097" s="133"/>
      <c r="AJ57097" s="133"/>
      <c r="AO57097" s="135"/>
      <c r="AP57097" s="135"/>
      <c r="BJ57097" s="136"/>
    </row>
    <row r="57098" spans="5:62" ht="14.25" customHeight="1" x14ac:dyDescent="0.25">
      <c r="E57098" s="113"/>
      <c r="H57098" s="133"/>
      <c r="T57098" s="133"/>
      <c r="X57098" s="131"/>
      <c r="Y57098" s="133"/>
      <c r="AJ57098" s="133"/>
      <c r="AO57098" s="135"/>
      <c r="AP57098" s="135"/>
      <c r="BJ57098" s="136"/>
    </row>
    <row r="57099" spans="5:62" ht="14.25" customHeight="1" x14ac:dyDescent="0.25">
      <c r="E57099" s="113"/>
      <c r="H57099" s="133"/>
      <c r="T57099" s="133"/>
      <c r="X57099" s="131"/>
      <c r="Y57099" s="133"/>
      <c r="AJ57099" s="133"/>
      <c r="AO57099" s="135"/>
      <c r="AP57099" s="135"/>
      <c r="BJ57099" s="136"/>
    </row>
    <row r="57100" spans="5:62" ht="14.25" customHeight="1" x14ac:dyDescent="0.25">
      <c r="E57100" s="113"/>
      <c r="H57100" s="133"/>
      <c r="T57100" s="133"/>
      <c r="X57100" s="131"/>
      <c r="Y57100" s="133"/>
      <c r="AJ57100" s="133"/>
      <c r="AO57100" s="135"/>
      <c r="AP57100" s="135"/>
      <c r="BJ57100" s="136"/>
    </row>
    <row r="57101" spans="5:62" ht="14.25" customHeight="1" x14ac:dyDescent="0.25">
      <c r="E57101" s="113"/>
      <c r="H57101" s="133"/>
      <c r="T57101" s="133"/>
      <c r="X57101" s="131"/>
      <c r="Y57101" s="133"/>
      <c r="AJ57101" s="133"/>
      <c r="AO57101" s="135"/>
      <c r="AP57101" s="135"/>
      <c r="BJ57101" s="136"/>
    </row>
    <row r="57102" spans="5:62" ht="14.25" customHeight="1" x14ac:dyDescent="0.25">
      <c r="E57102" s="113"/>
      <c r="H57102" s="133"/>
      <c r="T57102" s="133"/>
      <c r="X57102" s="131"/>
      <c r="Y57102" s="133"/>
      <c r="AJ57102" s="133"/>
      <c r="AO57102" s="135"/>
      <c r="AP57102" s="135"/>
      <c r="BJ57102" s="136"/>
    </row>
    <row r="57103" spans="5:62" ht="14.25" customHeight="1" x14ac:dyDescent="0.25">
      <c r="E57103" s="113"/>
      <c r="H57103" s="133"/>
      <c r="T57103" s="133"/>
      <c r="X57103" s="131"/>
      <c r="Y57103" s="133"/>
      <c r="AJ57103" s="133"/>
      <c r="AO57103" s="135"/>
      <c r="AP57103" s="135"/>
      <c r="BJ57103" s="136"/>
    </row>
    <row r="57104" spans="5:62" ht="14.25" customHeight="1" x14ac:dyDescent="0.25">
      <c r="E57104" s="113"/>
      <c r="H57104" s="133"/>
      <c r="T57104" s="133"/>
      <c r="X57104" s="131"/>
      <c r="Y57104" s="133"/>
      <c r="AJ57104" s="133"/>
      <c r="AO57104" s="135"/>
      <c r="AP57104" s="135"/>
      <c r="BJ57104" s="136"/>
    </row>
    <row r="57105" spans="5:62" ht="14.25" customHeight="1" x14ac:dyDescent="0.25">
      <c r="E57105" s="113"/>
      <c r="H57105" s="133"/>
      <c r="T57105" s="133"/>
      <c r="X57105" s="131"/>
      <c r="Y57105" s="133"/>
      <c r="AJ57105" s="133"/>
      <c r="AO57105" s="135"/>
      <c r="AP57105" s="135"/>
      <c r="BJ57105" s="136"/>
    </row>
    <row r="57106" spans="5:62" ht="14.25" customHeight="1" x14ac:dyDescent="0.25">
      <c r="E57106" s="113"/>
      <c r="H57106" s="133"/>
      <c r="T57106" s="133"/>
      <c r="X57106" s="131"/>
      <c r="Y57106" s="133"/>
      <c r="AJ57106" s="133"/>
      <c r="AO57106" s="135"/>
      <c r="AP57106" s="135"/>
      <c r="BJ57106" s="136"/>
    </row>
    <row r="57107" spans="5:62" ht="14.25" customHeight="1" x14ac:dyDescent="0.25">
      <c r="E57107" s="113"/>
      <c r="H57107" s="133"/>
      <c r="T57107" s="133"/>
      <c r="X57107" s="131"/>
      <c r="Y57107" s="133"/>
      <c r="AJ57107" s="133"/>
      <c r="AO57107" s="135"/>
      <c r="AP57107" s="135"/>
      <c r="BJ57107" s="136"/>
    </row>
    <row r="57108" spans="5:62" ht="14.25" customHeight="1" x14ac:dyDescent="0.25">
      <c r="E57108" s="113"/>
      <c r="H57108" s="133"/>
      <c r="T57108" s="133"/>
      <c r="X57108" s="131"/>
      <c r="Y57108" s="133"/>
      <c r="AJ57108" s="133"/>
      <c r="AO57108" s="135"/>
      <c r="AP57108" s="135"/>
      <c r="BJ57108" s="136"/>
    </row>
    <row r="57109" spans="5:62" ht="14.25" customHeight="1" x14ac:dyDescent="0.25">
      <c r="E57109" s="113"/>
      <c r="H57109" s="133"/>
      <c r="T57109" s="133"/>
      <c r="X57109" s="131"/>
      <c r="Y57109" s="133"/>
      <c r="AJ57109" s="133"/>
      <c r="AO57109" s="135"/>
      <c r="AP57109" s="135"/>
      <c r="BJ57109" s="136"/>
    </row>
    <row r="57110" spans="5:62" ht="14.25" customHeight="1" x14ac:dyDescent="0.25">
      <c r="E57110" s="113"/>
      <c r="H57110" s="133"/>
      <c r="T57110" s="133"/>
      <c r="X57110" s="131"/>
      <c r="Y57110" s="133"/>
      <c r="AJ57110" s="133"/>
      <c r="AO57110" s="135"/>
      <c r="AP57110" s="135"/>
      <c r="BJ57110" s="136"/>
    </row>
    <row r="57111" spans="5:62" ht="14.25" customHeight="1" x14ac:dyDescent="0.25">
      <c r="E57111" s="113"/>
      <c r="H57111" s="133"/>
      <c r="T57111" s="133"/>
      <c r="X57111" s="131"/>
      <c r="Y57111" s="133"/>
      <c r="AJ57111" s="133"/>
      <c r="AO57111" s="135"/>
      <c r="AP57111" s="135"/>
      <c r="BJ57111" s="136"/>
    </row>
    <row r="57112" spans="5:62" ht="14.25" customHeight="1" x14ac:dyDescent="0.25">
      <c r="E57112" s="113"/>
      <c r="H57112" s="133"/>
      <c r="T57112" s="133"/>
      <c r="X57112" s="131"/>
      <c r="Y57112" s="133"/>
      <c r="AJ57112" s="133"/>
      <c r="AO57112" s="135"/>
      <c r="AP57112" s="135"/>
      <c r="BJ57112" s="136"/>
    </row>
    <row r="57113" spans="5:62" ht="14.25" customHeight="1" x14ac:dyDescent="0.25">
      <c r="E57113" s="113"/>
      <c r="H57113" s="133"/>
      <c r="T57113" s="133"/>
      <c r="X57113" s="131"/>
      <c r="Y57113" s="133"/>
      <c r="AJ57113" s="133"/>
      <c r="AO57113" s="135"/>
      <c r="AP57113" s="135"/>
      <c r="BJ57113" s="136"/>
    </row>
    <row r="57114" spans="5:62" ht="14.25" customHeight="1" x14ac:dyDescent="0.25">
      <c r="E57114" s="113"/>
      <c r="H57114" s="133"/>
      <c r="T57114" s="133"/>
      <c r="X57114" s="131"/>
      <c r="Y57114" s="133"/>
      <c r="AJ57114" s="133"/>
      <c r="AO57114" s="135"/>
      <c r="AP57114" s="135"/>
      <c r="BJ57114" s="136"/>
    </row>
    <row r="57115" spans="5:62" ht="14.25" customHeight="1" x14ac:dyDescent="0.25">
      <c r="E57115" s="113"/>
      <c r="H57115" s="133"/>
      <c r="T57115" s="133"/>
      <c r="X57115" s="131"/>
      <c r="Y57115" s="133"/>
      <c r="AJ57115" s="133"/>
      <c r="AO57115" s="135"/>
      <c r="AP57115" s="135"/>
      <c r="BJ57115" s="136"/>
    </row>
    <row r="57116" spans="5:62" ht="14.25" customHeight="1" x14ac:dyDescent="0.25">
      <c r="E57116" s="113"/>
      <c r="H57116" s="133"/>
      <c r="T57116" s="133"/>
      <c r="X57116" s="131"/>
      <c r="Y57116" s="133"/>
      <c r="AJ57116" s="133"/>
      <c r="AO57116" s="135"/>
      <c r="AP57116" s="135"/>
      <c r="BJ57116" s="136"/>
    </row>
    <row r="57117" spans="5:62" ht="14.25" customHeight="1" x14ac:dyDescent="0.25">
      <c r="E57117" s="113"/>
      <c r="H57117" s="133"/>
      <c r="T57117" s="133"/>
      <c r="X57117" s="131"/>
      <c r="Y57117" s="133"/>
      <c r="AJ57117" s="133"/>
      <c r="AO57117" s="135"/>
      <c r="AP57117" s="135"/>
      <c r="BJ57117" s="136"/>
    </row>
    <row r="57118" spans="5:62" ht="14.25" customHeight="1" x14ac:dyDescent="0.25">
      <c r="E57118" s="113"/>
      <c r="H57118" s="133"/>
      <c r="T57118" s="133"/>
      <c r="X57118" s="131"/>
      <c r="Y57118" s="133"/>
      <c r="AJ57118" s="133"/>
      <c r="AO57118" s="135"/>
      <c r="AP57118" s="135"/>
      <c r="BJ57118" s="136"/>
    </row>
    <row r="57119" spans="5:62" ht="14.25" customHeight="1" x14ac:dyDescent="0.25">
      <c r="E57119" s="113"/>
      <c r="H57119" s="133"/>
      <c r="T57119" s="133"/>
      <c r="X57119" s="131"/>
      <c r="Y57119" s="133"/>
      <c r="AJ57119" s="133"/>
      <c r="AO57119" s="135"/>
      <c r="AP57119" s="135"/>
      <c r="BJ57119" s="136"/>
    </row>
    <row r="57120" spans="5:62" ht="14.25" customHeight="1" x14ac:dyDescent="0.25">
      <c r="E57120" s="113"/>
      <c r="H57120" s="133"/>
      <c r="T57120" s="133"/>
      <c r="X57120" s="131"/>
      <c r="Y57120" s="133"/>
      <c r="AJ57120" s="133"/>
      <c r="AO57120" s="135"/>
      <c r="AP57120" s="135"/>
      <c r="BJ57120" s="136"/>
    </row>
    <row r="57121" spans="5:62" ht="14.25" customHeight="1" x14ac:dyDescent="0.25">
      <c r="E57121" s="113"/>
      <c r="H57121" s="133"/>
      <c r="T57121" s="133"/>
      <c r="X57121" s="131"/>
      <c r="Y57121" s="133"/>
      <c r="AJ57121" s="133"/>
      <c r="AO57121" s="135"/>
      <c r="AP57121" s="135"/>
      <c r="BJ57121" s="136"/>
    </row>
    <row r="57122" spans="5:62" ht="14.25" customHeight="1" x14ac:dyDescent="0.25">
      <c r="E57122" s="113"/>
      <c r="H57122" s="133"/>
      <c r="T57122" s="133"/>
      <c r="X57122" s="131"/>
      <c r="Y57122" s="133"/>
      <c r="AJ57122" s="133"/>
      <c r="AO57122" s="135"/>
      <c r="AP57122" s="135"/>
      <c r="BJ57122" s="136"/>
    </row>
    <row r="57123" spans="5:62" ht="14.25" customHeight="1" x14ac:dyDescent="0.25">
      <c r="E57123" s="113"/>
      <c r="H57123" s="133"/>
      <c r="T57123" s="133"/>
      <c r="X57123" s="131"/>
      <c r="Y57123" s="133"/>
      <c r="AJ57123" s="133"/>
      <c r="AO57123" s="135"/>
      <c r="AP57123" s="135"/>
      <c r="BJ57123" s="136"/>
    </row>
    <row r="57124" spans="5:62" ht="14.25" customHeight="1" x14ac:dyDescent="0.25">
      <c r="E57124" s="113"/>
      <c r="H57124" s="133"/>
      <c r="T57124" s="133"/>
      <c r="X57124" s="131"/>
      <c r="Y57124" s="133"/>
      <c r="AJ57124" s="133"/>
      <c r="AO57124" s="135"/>
      <c r="AP57124" s="135"/>
      <c r="BJ57124" s="136"/>
    </row>
    <row r="57125" spans="5:62" ht="14.25" customHeight="1" x14ac:dyDescent="0.25">
      <c r="E57125" s="113"/>
      <c r="H57125" s="133"/>
      <c r="T57125" s="133"/>
      <c r="X57125" s="131"/>
      <c r="Y57125" s="133"/>
      <c r="AJ57125" s="133"/>
      <c r="AO57125" s="135"/>
      <c r="AP57125" s="135"/>
      <c r="BJ57125" s="136"/>
    </row>
    <row r="57126" spans="5:62" ht="14.25" customHeight="1" x14ac:dyDescent="0.25">
      <c r="E57126" s="113"/>
      <c r="H57126" s="133"/>
      <c r="T57126" s="133"/>
      <c r="X57126" s="131"/>
      <c r="Y57126" s="133"/>
      <c r="AJ57126" s="133"/>
      <c r="AO57126" s="135"/>
      <c r="AP57126" s="135"/>
      <c r="BJ57126" s="136"/>
    </row>
    <row r="57127" spans="5:62" ht="14.25" customHeight="1" x14ac:dyDescent="0.25">
      <c r="E57127" s="113"/>
      <c r="H57127" s="133"/>
      <c r="T57127" s="133"/>
      <c r="X57127" s="131"/>
      <c r="Y57127" s="133"/>
      <c r="AJ57127" s="133"/>
      <c r="AO57127" s="135"/>
      <c r="AP57127" s="135"/>
      <c r="BJ57127" s="136"/>
    </row>
    <row r="57128" spans="5:62" ht="14.25" customHeight="1" x14ac:dyDescent="0.25">
      <c r="E57128" s="113"/>
      <c r="H57128" s="133"/>
      <c r="T57128" s="133"/>
      <c r="X57128" s="131"/>
      <c r="Y57128" s="133"/>
      <c r="AJ57128" s="133"/>
      <c r="AO57128" s="135"/>
      <c r="AP57128" s="135"/>
      <c r="BJ57128" s="136"/>
    </row>
    <row r="57129" spans="5:62" ht="14.25" customHeight="1" x14ac:dyDescent="0.25">
      <c r="E57129" s="113"/>
      <c r="H57129" s="133"/>
      <c r="T57129" s="133"/>
      <c r="X57129" s="131"/>
      <c r="Y57129" s="133"/>
      <c r="AJ57129" s="133"/>
      <c r="AO57129" s="135"/>
      <c r="AP57129" s="135"/>
      <c r="BJ57129" s="136"/>
    </row>
    <row r="57130" spans="5:62" ht="14.25" customHeight="1" x14ac:dyDescent="0.25">
      <c r="E57130" s="113"/>
      <c r="H57130" s="133"/>
      <c r="T57130" s="133"/>
      <c r="X57130" s="131"/>
      <c r="Y57130" s="133"/>
      <c r="AJ57130" s="133"/>
      <c r="AO57130" s="135"/>
      <c r="AP57130" s="135"/>
      <c r="BJ57130" s="136"/>
    </row>
    <row r="57131" spans="5:62" ht="14.25" customHeight="1" x14ac:dyDescent="0.25">
      <c r="E57131" s="113"/>
      <c r="H57131" s="133"/>
      <c r="T57131" s="133"/>
      <c r="X57131" s="131"/>
      <c r="Y57131" s="133"/>
      <c r="AJ57131" s="133"/>
      <c r="AO57131" s="135"/>
      <c r="AP57131" s="135"/>
      <c r="BJ57131" s="136"/>
    </row>
    <row r="57132" spans="5:62" ht="14.25" customHeight="1" x14ac:dyDescent="0.25">
      <c r="E57132" s="113"/>
      <c r="H57132" s="133"/>
      <c r="T57132" s="133"/>
      <c r="X57132" s="131"/>
      <c r="Y57132" s="133"/>
      <c r="AJ57132" s="133"/>
      <c r="AO57132" s="135"/>
      <c r="AP57132" s="135"/>
      <c r="BJ57132" s="136"/>
    </row>
    <row r="57133" spans="5:62" ht="14.25" customHeight="1" x14ac:dyDescent="0.25">
      <c r="E57133" s="113"/>
      <c r="H57133" s="133"/>
      <c r="T57133" s="133"/>
      <c r="X57133" s="131"/>
      <c r="Y57133" s="133"/>
      <c r="AJ57133" s="133"/>
      <c r="AO57133" s="135"/>
      <c r="AP57133" s="135"/>
      <c r="BJ57133" s="136"/>
    </row>
    <row r="57134" spans="5:62" ht="14.25" customHeight="1" x14ac:dyDescent="0.25">
      <c r="E57134" s="113"/>
      <c r="H57134" s="133"/>
      <c r="T57134" s="133"/>
      <c r="X57134" s="131"/>
      <c r="Y57134" s="133"/>
      <c r="AJ57134" s="133"/>
      <c r="AO57134" s="135"/>
      <c r="AP57134" s="135"/>
      <c r="BJ57134" s="136"/>
    </row>
    <row r="57135" spans="5:62" ht="14.25" customHeight="1" x14ac:dyDescent="0.25">
      <c r="E57135" s="113"/>
      <c r="H57135" s="133"/>
      <c r="T57135" s="133"/>
      <c r="X57135" s="131"/>
      <c r="Y57135" s="133"/>
      <c r="AJ57135" s="133"/>
      <c r="AO57135" s="135"/>
      <c r="AP57135" s="135"/>
      <c r="BJ57135" s="136"/>
    </row>
    <row r="57136" spans="5:62" ht="14.25" customHeight="1" x14ac:dyDescent="0.25">
      <c r="E57136" s="113"/>
      <c r="H57136" s="133"/>
      <c r="T57136" s="133"/>
      <c r="X57136" s="131"/>
      <c r="Y57136" s="133"/>
      <c r="AJ57136" s="133"/>
      <c r="AO57136" s="135"/>
      <c r="AP57136" s="135"/>
      <c r="BJ57136" s="136"/>
    </row>
    <row r="57137" spans="5:62" ht="14.25" customHeight="1" x14ac:dyDescent="0.25">
      <c r="E57137" s="113"/>
      <c r="H57137" s="133"/>
      <c r="T57137" s="133"/>
      <c r="X57137" s="131"/>
      <c r="Y57137" s="133"/>
      <c r="AJ57137" s="133"/>
      <c r="AO57137" s="135"/>
      <c r="AP57137" s="135"/>
      <c r="BJ57137" s="136"/>
    </row>
    <row r="57138" spans="5:62" ht="14.25" customHeight="1" x14ac:dyDescent="0.25">
      <c r="E57138" s="113"/>
      <c r="H57138" s="133"/>
      <c r="T57138" s="133"/>
      <c r="X57138" s="131"/>
      <c r="Y57138" s="133"/>
      <c r="AJ57138" s="133"/>
      <c r="AO57138" s="135"/>
      <c r="AP57138" s="135"/>
      <c r="BJ57138" s="136"/>
    </row>
    <row r="57139" spans="5:62" ht="14.25" customHeight="1" x14ac:dyDescent="0.25">
      <c r="E57139" s="113"/>
      <c r="H57139" s="133"/>
      <c r="T57139" s="133"/>
      <c r="X57139" s="131"/>
      <c r="Y57139" s="133"/>
      <c r="AJ57139" s="133"/>
      <c r="AO57139" s="135"/>
      <c r="AP57139" s="135"/>
      <c r="BJ57139" s="136"/>
    </row>
    <row r="57140" spans="5:62" ht="14.25" customHeight="1" x14ac:dyDescent="0.25">
      <c r="E57140" s="113"/>
      <c r="H57140" s="133"/>
      <c r="T57140" s="133"/>
      <c r="X57140" s="131"/>
      <c r="Y57140" s="133"/>
      <c r="AJ57140" s="133"/>
      <c r="AO57140" s="135"/>
      <c r="AP57140" s="135"/>
      <c r="BJ57140" s="136"/>
    </row>
    <row r="57141" spans="5:62" ht="14.25" customHeight="1" x14ac:dyDescent="0.25">
      <c r="E57141" s="113"/>
      <c r="H57141" s="133"/>
      <c r="T57141" s="133"/>
      <c r="X57141" s="131"/>
      <c r="Y57141" s="133"/>
      <c r="AJ57141" s="133"/>
      <c r="AO57141" s="135"/>
      <c r="AP57141" s="135"/>
      <c r="BJ57141" s="136"/>
    </row>
    <row r="57142" spans="5:62" ht="14.25" customHeight="1" x14ac:dyDescent="0.25">
      <c r="E57142" s="113"/>
      <c r="H57142" s="133"/>
      <c r="T57142" s="133"/>
      <c r="X57142" s="131"/>
      <c r="Y57142" s="133"/>
      <c r="AJ57142" s="133"/>
      <c r="AO57142" s="135"/>
      <c r="AP57142" s="135"/>
      <c r="BJ57142" s="136"/>
    </row>
    <row r="57143" spans="5:62" ht="14.25" customHeight="1" x14ac:dyDescent="0.25">
      <c r="E57143" s="113"/>
      <c r="H57143" s="133"/>
      <c r="T57143" s="133"/>
      <c r="X57143" s="131"/>
      <c r="Y57143" s="133"/>
      <c r="AJ57143" s="133"/>
      <c r="AO57143" s="135"/>
      <c r="AP57143" s="135"/>
      <c r="BJ57143" s="136"/>
    </row>
    <row r="57144" spans="5:62" ht="14.25" customHeight="1" x14ac:dyDescent="0.25">
      <c r="E57144" s="113"/>
      <c r="H57144" s="133"/>
      <c r="T57144" s="133"/>
      <c r="X57144" s="131"/>
      <c r="Y57144" s="133"/>
      <c r="AJ57144" s="133"/>
      <c r="AO57144" s="135"/>
      <c r="AP57144" s="135"/>
      <c r="BJ57144" s="136"/>
    </row>
    <row r="57145" spans="5:62" ht="14.25" customHeight="1" x14ac:dyDescent="0.25">
      <c r="E57145" s="113"/>
      <c r="H57145" s="133"/>
      <c r="T57145" s="133"/>
      <c r="X57145" s="131"/>
      <c r="Y57145" s="133"/>
      <c r="AJ57145" s="133"/>
      <c r="AO57145" s="135"/>
      <c r="AP57145" s="135"/>
      <c r="BJ57145" s="136"/>
    </row>
    <row r="57146" spans="5:62" ht="14.25" customHeight="1" x14ac:dyDescent="0.25">
      <c r="E57146" s="113"/>
      <c r="H57146" s="133"/>
      <c r="T57146" s="133"/>
      <c r="X57146" s="131"/>
      <c r="Y57146" s="133"/>
      <c r="AJ57146" s="133"/>
      <c r="AO57146" s="135"/>
      <c r="AP57146" s="135"/>
      <c r="BJ57146" s="136"/>
    </row>
    <row r="57147" spans="5:62" ht="14.25" customHeight="1" x14ac:dyDescent="0.25">
      <c r="E57147" s="113"/>
      <c r="H57147" s="133"/>
      <c r="T57147" s="133"/>
      <c r="X57147" s="131"/>
      <c r="Y57147" s="133"/>
      <c r="AJ57147" s="133"/>
      <c r="AO57147" s="135"/>
      <c r="AP57147" s="135"/>
      <c r="BJ57147" s="136"/>
    </row>
    <row r="57148" spans="5:62" ht="14.25" customHeight="1" x14ac:dyDescent="0.25">
      <c r="E57148" s="113"/>
      <c r="H57148" s="133"/>
      <c r="T57148" s="133"/>
      <c r="X57148" s="131"/>
      <c r="Y57148" s="133"/>
      <c r="AJ57148" s="133"/>
      <c r="AO57148" s="135"/>
      <c r="AP57148" s="135"/>
      <c r="BJ57148" s="136"/>
    </row>
    <row r="57149" spans="5:62" ht="14.25" customHeight="1" x14ac:dyDescent="0.25">
      <c r="E57149" s="113"/>
      <c r="H57149" s="133"/>
      <c r="T57149" s="133"/>
      <c r="X57149" s="131"/>
      <c r="Y57149" s="133"/>
      <c r="AJ57149" s="133"/>
      <c r="AO57149" s="135"/>
      <c r="AP57149" s="135"/>
      <c r="BJ57149" s="136"/>
    </row>
    <row r="57150" spans="5:62" ht="14.25" customHeight="1" x14ac:dyDescent="0.25">
      <c r="E57150" s="113"/>
      <c r="H57150" s="133"/>
      <c r="T57150" s="133"/>
      <c r="X57150" s="131"/>
      <c r="Y57150" s="133"/>
      <c r="AJ57150" s="133"/>
      <c r="AO57150" s="135"/>
      <c r="AP57150" s="135"/>
      <c r="BJ57150" s="136"/>
    </row>
    <row r="57151" spans="5:62" ht="14.25" customHeight="1" x14ac:dyDescent="0.25">
      <c r="E57151" s="113"/>
      <c r="H57151" s="133"/>
      <c r="T57151" s="133"/>
      <c r="X57151" s="131"/>
      <c r="Y57151" s="133"/>
      <c r="AJ57151" s="133"/>
      <c r="AO57151" s="135"/>
      <c r="AP57151" s="135"/>
      <c r="BJ57151" s="136"/>
    </row>
    <row r="57152" spans="5:62" ht="14.25" customHeight="1" x14ac:dyDescent="0.25">
      <c r="E57152" s="113"/>
      <c r="H57152" s="133"/>
      <c r="T57152" s="133"/>
      <c r="X57152" s="131"/>
      <c r="Y57152" s="133"/>
      <c r="AJ57152" s="133"/>
      <c r="AO57152" s="135"/>
      <c r="AP57152" s="135"/>
      <c r="BJ57152" s="136"/>
    </row>
    <row r="57153" spans="5:62" ht="14.25" customHeight="1" x14ac:dyDescent="0.25">
      <c r="E57153" s="113"/>
      <c r="H57153" s="133"/>
      <c r="T57153" s="133"/>
      <c r="X57153" s="131"/>
      <c r="Y57153" s="133"/>
      <c r="AJ57153" s="133"/>
      <c r="AO57153" s="135"/>
      <c r="AP57153" s="135"/>
      <c r="BJ57153" s="136"/>
    </row>
    <row r="57154" spans="5:62" ht="14.25" customHeight="1" x14ac:dyDescent="0.25">
      <c r="E57154" s="113"/>
      <c r="H57154" s="133"/>
      <c r="T57154" s="133"/>
      <c r="X57154" s="131"/>
      <c r="Y57154" s="133"/>
      <c r="AJ57154" s="133"/>
      <c r="AO57154" s="135"/>
      <c r="AP57154" s="135"/>
      <c r="BJ57154" s="136"/>
    </row>
    <row r="57155" spans="5:62" ht="14.25" customHeight="1" x14ac:dyDescent="0.25">
      <c r="E57155" s="113"/>
      <c r="H57155" s="133"/>
      <c r="T57155" s="133"/>
      <c r="X57155" s="131"/>
      <c r="Y57155" s="133"/>
      <c r="AJ57155" s="133"/>
      <c r="AO57155" s="135"/>
      <c r="AP57155" s="135"/>
      <c r="BJ57155" s="136"/>
    </row>
    <row r="57156" spans="5:62" ht="14.25" customHeight="1" x14ac:dyDescent="0.25">
      <c r="E57156" s="113"/>
      <c r="H57156" s="133"/>
      <c r="T57156" s="133"/>
      <c r="X57156" s="131"/>
      <c r="Y57156" s="133"/>
      <c r="AJ57156" s="133"/>
      <c r="AO57156" s="135"/>
      <c r="AP57156" s="135"/>
      <c r="BJ57156" s="136"/>
    </row>
    <row r="57157" spans="5:62" ht="14.25" customHeight="1" x14ac:dyDescent="0.25">
      <c r="E57157" s="113"/>
      <c r="H57157" s="133"/>
      <c r="T57157" s="133"/>
      <c r="X57157" s="131"/>
      <c r="Y57157" s="133"/>
      <c r="AJ57157" s="133"/>
      <c r="AO57157" s="135"/>
      <c r="AP57157" s="135"/>
      <c r="BJ57157" s="136"/>
    </row>
    <row r="57158" spans="5:62" ht="14.25" customHeight="1" x14ac:dyDescent="0.25">
      <c r="E57158" s="113"/>
      <c r="H57158" s="133"/>
      <c r="T57158" s="133"/>
      <c r="X57158" s="131"/>
      <c r="Y57158" s="133"/>
      <c r="AJ57158" s="133"/>
      <c r="AO57158" s="135"/>
      <c r="AP57158" s="135"/>
      <c r="BJ57158" s="136"/>
    </row>
    <row r="57159" spans="5:62" ht="14.25" customHeight="1" x14ac:dyDescent="0.25">
      <c r="E57159" s="113"/>
      <c r="H57159" s="133"/>
      <c r="T57159" s="133"/>
      <c r="X57159" s="131"/>
      <c r="Y57159" s="133"/>
      <c r="AJ57159" s="133"/>
      <c r="AO57159" s="135"/>
      <c r="AP57159" s="135"/>
      <c r="BJ57159" s="136"/>
    </row>
    <row r="57160" spans="5:62" ht="14.25" customHeight="1" x14ac:dyDescent="0.25">
      <c r="E57160" s="113"/>
      <c r="H57160" s="133"/>
      <c r="T57160" s="133"/>
      <c r="X57160" s="131"/>
      <c r="Y57160" s="133"/>
      <c r="AJ57160" s="133"/>
      <c r="AO57160" s="135"/>
      <c r="AP57160" s="135"/>
      <c r="BJ57160" s="136"/>
    </row>
    <row r="57161" spans="5:62" ht="14.25" customHeight="1" x14ac:dyDescent="0.25">
      <c r="E57161" s="113"/>
      <c r="H57161" s="133"/>
      <c r="T57161" s="133"/>
      <c r="X57161" s="131"/>
      <c r="Y57161" s="133"/>
      <c r="AJ57161" s="133"/>
      <c r="AO57161" s="135"/>
      <c r="AP57161" s="135"/>
      <c r="BJ57161" s="136"/>
    </row>
    <row r="57162" spans="5:62" ht="14.25" customHeight="1" x14ac:dyDescent="0.25">
      <c r="E57162" s="113"/>
      <c r="H57162" s="133"/>
      <c r="T57162" s="133"/>
      <c r="X57162" s="131"/>
      <c r="Y57162" s="133"/>
      <c r="AJ57162" s="133"/>
      <c r="AO57162" s="135"/>
      <c r="AP57162" s="135"/>
      <c r="BJ57162" s="136"/>
    </row>
    <row r="57163" spans="5:62" ht="14.25" customHeight="1" x14ac:dyDescent="0.25">
      <c r="E57163" s="113"/>
      <c r="H57163" s="133"/>
      <c r="T57163" s="133"/>
      <c r="X57163" s="131"/>
      <c r="Y57163" s="133"/>
      <c r="AJ57163" s="133"/>
      <c r="AO57163" s="135"/>
      <c r="AP57163" s="135"/>
      <c r="BJ57163" s="136"/>
    </row>
    <row r="57164" spans="5:62" ht="14.25" customHeight="1" x14ac:dyDescent="0.25">
      <c r="E57164" s="113"/>
      <c r="H57164" s="133"/>
      <c r="T57164" s="133"/>
      <c r="X57164" s="131"/>
      <c r="Y57164" s="133"/>
      <c r="AJ57164" s="133"/>
      <c r="AO57164" s="135"/>
      <c r="AP57164" s="135"/>
      <c r="BJ57164" s="136"/>
    </row>
    <row r="57165" spans="5:62" ht="14.25" customHeight="1" x14ac:dyDescent="0.25">
      <c r="E57165" s="113"/>
      <c r="H57165" s="133"/>
      <c r="T57165" s="133"/>
      <c r="X57165" s="131"/>
      <c r="Y57165" s="133"/>
      <c r="AJ57165" s="133"/>
      <c r="AO57165" s="135"/>
      <c r="AP57165" s="135"/>
      <c r="BJ57165" s="136"/>
    </row>
    <row r="57166" spans="5:62" ht="14.25" customHeight="1" x14ac:dyDescent="0.25">
      <c r="E57166" s="113"/>
      <c r="H57166" s="133"/>
      <c r="T57166" s="133"/>
      <c r="X57166" s="131"/>
      <c r="Y57166" s="133"/>
      <c r="AJ57166" s="133"/>
      <c r="AO57166" s="135"/>
      <c r="AP57166" s="135"/>
      <c r="BJ57166" s="136"/>
    </row>
    <row r="57167" spans="5:62" ht="14.25" customHeight="1" x14ac:dyDescent="0.25">
      <c r="E57167" s="113"/>
      <c r="H57167" s="133"/>
      <c r="T57167" s="133"/>
      <c r="X57167" s="131"/>
      <c r="Y57167" s="133"/>
      <c r="AJ57167" s="133"/>
      <c r="AO57167" s="135"/>
      <c r="AP57167" s="135"/>
      <c r="BJ57167" s="136"/>
    </row>
    <row r="57168" spans="5:62" ht="14.25" customHeight="1" x14ac:dyDescent="0.25">
      <c r="E57168" s="113"/>
      <c r="H57168" s="133"/>
      <c r="T57168" s="133"/>
      <c r="X57168" s="131"/>
      <c r="Y57168" s="133"/>
      <c r="AJ57168" s="133"/>
      <c r="AO57168" s="135"/>
      <c r="AP57168" s="135"/>
      <c r="BJ57168" s="136"/>
    </row>
    <row r="57169" spans="5:62" ht="14.25" customHeight="1" x14ac:dyDescent="0.25">
      <c r="E57169" s="113"/>
      <c r="H57169" s="133"/>
      <c r="T57169" s="133"/>
      <c r="X57169" s="131"/>
      <c r="Y57169" s="133"/>
      <c r="AJ57169" s="133"/>
      <c r="AO57169" s="135"/>
      <c r="AP57169" s="135"/>
      <c r="BJ57169" s="136"/>
    </row>
    <row r="57170" spans="5:62" ht="14.25" customHeight="1" x14ac:dyDescent="0.25">
      <c r="E57170" s="113"/>
      <c r="H57170" s="133"/>
      <c r="T57170" s="133"/>
      <c r="X57170" s="131"/>
      <c r="Y57170" s="133"/>
      <c r="AJ57170" s="133"/>
      <c r="AO57170" s="135"/>
      <c r="AP57170" s="135"/>
      <c r="BJ57170" s="136"/>
    </row>
    <row r="57171" spans="5:62" ht="14.25" customHeight="1" x14ac:dyDescent="0.25">
      <c r="E57171" s="113"/>
      <c r="H57171" s="133"/>
      <c r="T57171" s="133"/>
      <c r="X57171" s="131"/>
      <c r="Y57171" s="133"/>
      <c r="AJ57171" s="133"/>
      <c r="AO57171" s="135"/>
      <c r="AP57171" s="135"/>
      <c r="BJ57171" s="136"/>
    </row>
    <row r="57172" spans="5:62" ht="14.25" customHeight="1" x14ac:dyDescent="0.25">
      <c r="E57172" s="113"/>
      <c r="H57172" s="133"/>
      <c r="T57172" s="133"/>
      <c r="X57172" s="131"/>
      <c r="Y57172" s="133"/>
      <c r="AJ57172" s="133"/>
      <c r="AO57172" s="135"/>
      <c r="AP57172" s="135"/>
      <c r="BJ57172" s="136"/>
    </row>
    <row r="57173" spans="5:62" ht="14.25" customHeight="1" x14ac:dyDescent="0.25">
      <c r="E57173" s="113"/>
      <c r="H57173" s="133"/>
      <c r="T57173" s="133"/>
      <c r="X57173" s="131"/>
      <c r="Y57173" s="133"/>
      <c r="AJ57173" s="133"/>
      <c r="AO57173" s="135"/>
      <c r="AP57173" s="135"/>
      <c r="BJ57173" s="136"/>
    </row>
    <row r="57174" spans="5:62" ht="14.25" customHeight="1" x14ac:dyDescent="0.25">
      <c r="E57174" s="113"/>
      <c r="H57174" s="133"/>
      <c r="T57174" s="133"/>
      <c r="X57174" s="131"/>
      <c r="Y57174" s="133"/>
      <c r="AJ57174" s="133"/>
      <c r="AO57174" s="135"/>
      <c r="AP57174" s="135"/>
      <c r="BJ57174" s="136"/>
    </row>
    <row r="57175" spans="5:62" ht="14.25" customHeight="1" x14ac:dyDescent="0.25">
      <c r="E57175" s="113"/>
      <c r="H57175" s="133"/>
      <c r="T57175" s="133"/>
      <c r="X57175" s="131"/>
      <c r="Y57175" s="133"/>
      <c r="AJ57175" s="133"/>
      <c r="AO57175" s="135"/>
      <c r="AP57175" s="135"/>
      <c r="BJ57175" s="136"/>
    </row>
    <row r="57176" spans="5:62" ht="14.25" customHeight="1" x14ac:dyDescent="0.25">
      <c r="E57176" s="113"/>
      <c r="H57176" s="133"/>
      <c r="T57176" s="133"/>
      <c r="X57176" s="131"/>
      <c r="Y57176" s="133"/>
      <c r="AJ57176" s="133"/>
      <c r="AO57176" s="135"/>
      <c r="AP57176" s="135"/>
      <c r="BJ57176" s="136"/>
    </row>
    <row r="57177" spans="5:62" ht="14.25" customHeight="1" x14ac:dyDescent="0.25">
      <c r="E57177" s="113"/>
      <c r="H57177" s="133"/>
      <c r="T57177" s="133"/>
      <c r="X57177" s="131"/>
      <c r="Y57177" s="133"/>
      <c r="AJ57177" s="133"/>
      <c r="AO57177" s="135"/>
      <c r="AP57177" s="135"/>
      <c r="BJ57177" s="136"/>
    </row>
    <row r="57178" spans="5:62" ht="14.25" customHeight="1" x14ac:dyDescent="0.25">
      <c r="E57178" s="113"/>
      <c r="H57178" s="133"/>
      <c r="T57178" s="133"/>
      <c r="X57178" s="131"/>
      <c r="Y57178" s="133"/>
      <c r="AJ57178" s="133"/>
      <c r="AO57178" s="135"/>
      <c r="AP57178" s="135"/>
      <c r="BJ57178" s="136"/>
    </row>
    <row r="57179" spans="5:62" ht="14.25" customHeight="1" x14ac:dyDescent="0.25">
      <c r="E57179" s="113"/>
      <c r="H57179" s="133"/>
      <c r="T57179" s="133"/>
      <c r="X57179" s="131"/>
      <c r="Y57179" s="133"/>
      <c r="AJ57179" s="133"/>
      <c r="AO57179" s="135"/>
      <c r="AP57179" s="135"/>
      <c r="BJ57179" s="136"/>
    </row>
    <row r="57180" spans="5:62" ht="14.25" customHeight="1" x14ac:dyDescent="0.25">
      <c r="E57180" s="113"/>
      <c r="H57180" s="133"/>
      <c r="T57180" s="133"/>
      <c r="X57180" s="131"/>
      <c r="Y57180" s="133"/>
      <c r="AJ57180" s="133"/>
      <c r="AO57180" s="135"/>
      <c r="AP57180" s="135"/>
      <c r="BJ57180" s="136"/>
    </row>
    <row r="57181" spans="5:62" ht="14.25" customHeight="1" x14ac:dyDescent="0.25">
      <c r="E57181" s="113"/>
      <c r="H57181" s="133"/>
      <c r="T57181" s="133"/>
      <c r="X57181" s="131"/>
      <c r="Y57181" s="133"/>
      <c r="AJ57181" s="133"/>
      <c r="AO57181" s="135"/>
      <c r="AP57181" s="135"/>
      <c r="BJ57181" s="136"/>
    </row>
    <row r="57182" spans="5:62" ht="14.25" customHeight="1" x14ac:dyDescent="0.25">
      <c r="E57182" s="113"/>
      <c r="H57182" s="133"/>
      <c r="T57182" s="133"/>
      <c r="X57182" s="131"/>
      <c r="Y57182" s="133"/>
      <c r="AJ57182" s="133"/>
      <c r="AO57182" s="135"/>
      <c r="AP57182" s="135"/>
      <c r="BJ57182" s="136"/>
    </row>
    <row r="57183" spans="5:62" ht="14.25" customHeight="1" x14ac:dyDescent="0.25">
      <c r="E57183" s="113"/>
      <c r="H57183" s="133"/>
      <c r="T57183" s="133"/>
      <c r="X57183" s="131"/>
      <c r="Y57183" s="133"/>
      <c r="AJ57183" s="133"/>
      <c r="AO57183" s="135"/>
      <c r="AP57183" s="135"/>
      <c r="BJ57183" s="136"/>
    </row>
    <row r="57184" spans="5:62" ht="14.25" customHeight="1" x14ac:dyDescent="0.25">
      <c r="E57184" s="113"/>
      <c r="H57184" s="133"/>
      <c r="T57184" s="133"/>
      <c r="X57184" s="131"/>
      <c r="Y57184" s="133"/>
      <c r="AJ57184" s="133"/>
      <c r="AO57184" s="135"/>
      <c r="AP57184" s="135"/>
      <c r="BJ57184" s="136"/>
    </row>
    <row r="57185" spans="5:62" ht="14.25" customHeight="1" x14ac:dyDescent="0.25">
      <c r="E57185" s="113"/>
      <c r="H57185" s="133"/>
      <c r="T57185" s="133"/>
      <c r="X57185" s="131"/>
      <c r="Y57185" s="133"/>
      <c r="AJ57185" s="133"/>
      <c r="AO57185" s="135"/>
      <c r="AP57185" s="135"/>
      <c r="BJ57185" s="136"/>
    </row>
    <row r="57186" spans="5:62" ht="14.25" customHeight="1" x14ac:dyDescent="0.25">
      <c r="E57186" s="113"/>
      <c r="H57186" s="133"/>
      <c r="T57186" s="133"/>
      <c r="X57186" s="131"/>
      <c r="Y57186" s="133"/>
      <c r="AJ57186" s="133"/>
      <c r="AO57186" s="135"/>
      <c r="AP57186" s="135"/>
      <c r="BJ57186" s="136"/>
    </row>
    <row r="57187" spans="5:62" ht="14.25" customHeight="1" x14ac:dyDescent="0.25">
      <c r="E57187" s="113"/>
      <c r="H57187" s="133"/>
      <c r="T57187" s="133"/>
      <c r="X57187" s="131"/>
      <c r="Y57187" s="133"/>
      <c r="AJ57187" s="133"/>
      <c r="AO57187" s="135"/>
      <c r="AP57187" s="135"/>
      <c r="BJ57187" s="136"/>
    </row>
    <row r="57188" spans="5:62" ht="14.25" customHeight="1" x14ac:dyDescent="0.25">
      <c r="E57188" s="113"/>
      <c r="H57188" s="133"/>
      <c r="T57188" s="133"/>
      <c r="X57188" s="131"/>
      <c r="Y57188" s="133"/>
      <c r="AJ57188" s="133"/>
      <c r="AO57188" s="135"/>
      <c r="AP57188" s="135"/>
      <c r="BJ57188" s="136"/>
    </row>
    <row r="57189" spans="5:62" ht="14.25" customHeight="1" x14ac:dyDescent="0.25">
      <c r="E57189" s="113"/>
      <c r="H57189" s="133"/>
      <c r="T57189" s="133"/>
      <c r="X57189" s="131"/>
      <c r="Y57189" s="133"/>
      <c r="AJ57189" s="133"/>
      <c r="AO57189" s="135"/>
      <c r="AP57189" s="135"/>
      <c r="BJ57189" s="136"/>
    </row>
    <row r="57190" spans="5:62" ht="14.25" customHeight="1" x14ac:dyDescent="0.25">
      <c r="E57190" s="113"/>
      <c r="H57190" s="133"/>
      <c r="T57190" s="133"/>
      <c r="X57190" s="131"/>
      <c r="Y57190" s="133"/>
      <c r="AJ57190" s="133"/>
      <c r="AO57190" s="135"/>
      <c r="AP57190" s="135"/>
      <c r="BJ57190" s="136"/>
    </row>
    <row r="57191" spans="5:62" ht="14.25" customHeight="1" x14ac:dyDescent="0.25">
      <c r="E57191" s="113"/>
      <c r="H57191" s="133"/>
      <c r="T57191" s="133"/>
      <c r="X57191" s="131"/>
      <c r="Y57191" s="133"/>
      <c r="AJ57191" s="133"/>
      <c r="AO57191" s="135"/>
      <c r="AP57191" s="135"/>
      <c r="BJ57191" s="136"/>
    </row>
    <row r="57192" spans="5:62" ht="14.25" customHeight="1" x14ac:dyDescent="0.25">
      <c r="E57192" s="113"/>
      <c r="H57192" s="133"/>
      <c r="T57192" s="133"/>
      <c r="X57192" s="131"/>
      <c r="Y57192" s="133"/>
      <c r="AJ57192" s="133"/>
      <c r="AO57192" s="135"/>
      <c r="AP57192" s="135"/>
      <c r="BJ57192" s="136"/>
    </row>
    <row r="57193" spans="5:62" ht="14.25" customHeight="1" x14ac:dyDescent="0.25">
      <c r="E57193" s="113"/>
      <c r="H57193" s="133"/>
      <c r="T57193" s="133"/>
      <c r="X57193" s="131"/>
      <c r="Y57193" s="133"/>
      <c r="AJ57193" s="133"/>
      <c r="AO57193" s="135"/>
      <c r="AP57193" s="135"/>
      <c r="BJ57193" s="136"/>
    </row>
    <row r="57194" spans="5:62" ht="14.25" customHeight="1" x14ac:dyDescent="0.25">
      <c r="E57194" s="113"/>
      <c r="H57194" s="133"/>
      <c r="T57194" s="133"/>
      <c r="X57194" s="131"/>
      <c r="Y57194" s="133"/>
      <c r="AJ57194" s="133"/>
      <c r="AO57194" s="135"/>
      <c r="AP57194" s="135"/>
      <c r="BJ57194" s="136"/>
    </row>
    <row r="57195" spans="5:62" ht="14.25" customHeight="1" x14ac:dyDescent="0.25">
      <c r="E57195" s="113"/>
      <c r="H57195" s="133"/>
      <c r="T57195" s="133"/>
      <c r="X57195" s="131"/>
      <c r="Y57195" s="133"/>
      <c r="AJ57195" s="133"/>
      <c r="AO57195" s="135"/>
      <c r="AP57195" s="135"/>
      <c r="BJ57195" s="136"/>
    </row>
    <row r="57196" spans="5:62" ht="14.25" customHeight="1" x14ac:dyDescent="0.25">
      <c r="E57196" s="113"/>
      <c r="H57196" s="133"/>
      <c r="T57196" s="133"/>
      <c r="X57196" s="131"/>
      <c r="Y57196" s="133"/>
      <c r="AJ57196" s="133"/>
      <c r="AO57196" s="135"/>
      <c r="AP57196" s="135"/>
      <c r="BJ57196" s="136"/>
    </row>
    <row r="57197" spans="5:62" ht="14.25" customHeight="1" x14ac:dyDescent="0.25">
      <c r="E57197" s="113"/>
      <c r="H57197" s="133"/>
      <c r="T57197" s="133"/>
      <c r="X57197" s="131"/>
      <c r="Y57197" s="133"/>
      <c r="AJ57197" s="133"/>
      <c r="AO57197" s="135"/>
      <c r="AP57197" s="135"/>
      <c r="BJ57197" s="136"/>
    </row>
    <row r="57198" spans="5:62" ht="14.25" customHeight="1" x14ac:dyDescent="0.25">
      <c r="E57198" s="113"/>
      <c r="H57198" s="133"/>
      <c r="T57198" s="133"/>
      <c r="X57198" s="131"/>
      <c r="Y57198" s="133"/>
      <c r="AJ57198" s="133"/>
      <c r="AO57198" s="135"/>
      <c r="AP57198" s="135"/>
      <c r="BJ57198" s="136"/>
    </row>
    <row r="57199" spans="5:62" ht="14.25" customHeight="1" x14ac:dyDescent="0.25">
      <c r="E57199" s="113"/>
      <c r="H57199" s="133"/>
      <c r="T57199" s="133"/>
      <c r="X57199" s="131"/>
      <c r="Y57199" s="133"/>
      <c r="AJ57199" s="133"/>
      <c r="AO57199" s="135"/>
      <c r="AP57199" s="135"/>
      <c r="BJ57199" s="136"/>
    </row>
    <row r="57200" spans="5:62" ht="14.25" customHeight="1" x14ac:dyDescent="0.25">
      <c r="E57200" s="113"/>
      <c r="H57200" s="133"/>
      <c r="T57200" s="133"/>
      <c r="X57200" s="131"/>
      <c r="Y57200" s="133"/>
      <c r="AJ57200" s="133"/>
      <c r="AO57200" s="135"/>
      <c r="AP57200" s="135"/>
      <c r="BJ57200" s="136"/>
    </row>
    <row r="57201" spans="5:62" ht="14.25" customHeight="1" x14ac:dyDescent="0.25">
      <c r="E57201" s="113"/>
      <c r="H57201" s="133"/>
      <c r="T57201" s="133"/>
      <c r="X57201" s="131"/>
      <c r="Y57201" s="133"/>
      <c r="AJ57201" s="133"/>
      <c r="AO57201" s="135"/>
      <c r="AP57201" s="135"/>
      <c r="BJ57201" s="136"/>
    </row>
    <row r="57202" spans="5:62" ht="14.25" customHeight="1" x14ac:dyDescent="0.25">
      <c r="E57202" s="113"/>
      <c r="H57202" s="133"/>
      <c r="T57202" s="133"/>
      <c r="X57202" s="131"/>
      <c r="Y57202" s="133"/>
      <c r="AJ57202" s="133"/>
      <c r="AO57202" s="135"/>
      <c r="AP57202" s="135"/>
      <c r="BJ57202" s="136"/>
    </row>
    <row r="57203" spans="5:62" ht="14.25" customHeight="1" x14ac:dyDescent="0.25">
      <c r="E57203" s="113"/>
      <c r="H57203" s="133"/>
      <c r="T57203" s="133"/>
      <c r="X57203" s="131"/>
      <c r="Y57203" s="133"/>
      <c r="AJ57203" s="133"/>
      <c r="AO57203" s="135"/>
      <c r="AP57203" s="135"/>
      <c r="BJ57203" s="136"/>
    </row>
    <row r="57204" spans="5:62" ht="14.25" customHeight="1" x14ac:dyDescent="0.25">
      <c r="E57204" s="113"/>
      <c r="H57204" s="133"/>
      <c r="T57204" s="133"/>
      <c r="X57204" s="131"/>
      <c r="Y57204" s="133"/>
      <c r="AJ57204" s="133"/>
      <c r="AO57204" s="135"/>
      <c r="AP57204" s="135"/>
      <c r="BJ57204" s="136"/>
    </row>
    <row r="57205" spans="5:62" ht="14.25" customHeight="1" x14ac:dyDescent="0.25">
      <c r="E57205" s="113"/>
      <c r="H57205" s="133"/>
      <c r="T57205" s="133"/>
      <c r="X57205" s="131"/>
      <c r="Y57205" s="133"/>
      <c r="AJ57205" s="133"/>
      <c r="AO57205" s="135"/>
      <c r="AP57205" s="135"/>
      <c r="BJ57205" s="136"/>
    </row>
    <row r="57206" spans="5:62" ht="14.25" customHeight="1" x14ac:dyDescent="0.25">
      <c r="E57206" s="113"/>
      <c r="H57206" s="133"/>
      <c r="T57206" s="133"/>
      <c r="X57206" s="131"/>
      <c r="Y57206" s="133"/>
      <c r="AJ57206" s="133"/>
      <c r="AO57206" s="135"/>
      <c r="AP57206" s="135"/>
      <c r="BJ57206" s="136"/>
    </row>
    <row r="57207" spans="5:62" ht="14.25" customHeight="1" x14ac:dyDescent="0.25">
      <c r="E57207" s="113"/>
      <c r="H57207" s="133"/>
      <c r="T57207" s="133"/>
      <c r="X57207" s="131"/>
      <c r="Y57207" s="133"/>
      <c r="AJ57207" s="133"/>
      <c r="AO57207" s="135"/>
      <c r="AP57207" s="135"/>
      <c r="BJ57207" s="136"/>
    </row>
    <row r="57208" spans="5:62" ht="14.25" customHeight="1" x14ac:dyDescent="0.25">
      <c r="E57208" s="113"/>
      <c r="H57208" s="133"/>
      <c r="T57208" s="133"/>
      <c r="X57208" s="131"/>
      <c r="Y57208" s="133"/>
      <c r="AJ57208" s="133"/>
      <c r="AO57208" s="135"/>
      <c r="AP57208" s="135"/>
      <c r="BJ57208" s="136"/>
    </row>
    <row r="57209" spans="5:62" ht="14.25" customHeight="1" x14ac:dyDescent="0.25">
      <c r="E57209" s="113"/>
      <c r="H57209" s="133"/>
      <c r="T57209" s="133"/>
      <c r="X57209" s="131"/>
      <c r="Y57209" s="133"/>
      <c r="AJ57209" s="133"/>
      <c r="AO57209" s="135"/>
      <c r="AP57209" s="135"/>
      <c r="BJ57209" s="136"/>
    </row>
    <row r="57210" spans="5:62" ht="14.25" customHeight="1" x14ac:dyDescent="0.25">
      <c r="E57210" s="113"/>
      <c r="H57210" s="133"/>
      <c r="T57210" s="133"/>
      <c r="X57210" s="131"/>
      <c r="Y57210" s="133"/>
      <c r="AJ57210" s="133"/>
      <c r="AO57210" s="135"/>
      <c r="AP57210" s="135"/>
      <c r="BJ57210" s="136"/>
    </row>
    <row r="57211" spans="5:62" ht="14.25" customHeight="1" x14ac:dyDescent="0.25">
      <c r="E57211" s="113"/>
      <c r="H57211" s="133"/>
      <c r="T57211" s="133"/>
      <c r="X57211" s="131"/>
      <c r="Y57211" s="133"/>
      <c r="AJ57211" s="133"/>
      <c r="AO57211" s="135"/>
      <c r="AP57211" s="135"/>
      <c r="BJ57211" s="136"/>
    </row>
    <row r="57212" spans="5:62" ht="14.25" customHeight="1" x14ac:dyDescent="0.25">
      <c r="E57212" s="113"/>
      <c r="H57212" s="133"/>
      <c r="T57212" s="133"/>
      <c r="X57212" s="131"/>
      <c r="Y57212" s="133"/>
      <c r="AJ57212" s="133"/>
      <c r="AO57212" s="135"/>
      <c r="AP57212" s="135"/>
      <c r="BJ57212" s="136"/>
    </row>
    <row r="57213" spans="5:62" ht="14.25" customHeight="1" x14ac:dyDescent="0.25">
      <c r="E57213" s="113"/>
      <c r="H57213" s="133"/>
      <c r="T57213" s="133"/>
      <c r="X57213" s="131"/>
      <c r="Y57213" s="133"/>
      <c r="AJ57213" s="133"/>
      <c r="AO57213" s="135"/>
      <c r="AP57213" s="135"/>
      <c r="BJ57213" s="136"/>
    </row>
    <row r="57214" spans="5:62" ht="14.25" customHeight="1" x14ac:dyDescent="0.25">
      <c r="E57214" s="113"/>
      <c r="H57214" s="133"/>
      <c r="T57214" s="133"/>
      <c r="X57214" s="131"/>
      <c r="Y57214" s="133"/>
      <c r="AJ57214" s="133"/>
      <c r="AO57214" s="135"/>
      <c r="AP57214" s="135"/>
      <c r="BJ57214" s="136"/>
    </row>
    <row r="57215" spans="5:62" ht="14.25" customHeight="1" x14ac:dyDescent="0.25">
      <c r="E57215" s="113"/>
      <c r="H57215" s="133"/>
      <c r="T57215" s="133"/>
      <c r="X57215" s="131"/>
      <c r="Y57215" s="133"/>
      <c r="AJ57215" s="133"/>
      <c r="AO57215" s="135"/>
      <c r="AP57215" s="135"/>
      <c r="BJ57215" s="136"/>
    </row>
    <row r="57216" spans="5:62" ht="14.25" customHeight="1" x14ac:dyDescent="0.25">
      <c r="E57216" s="113"/>
      <c r="H57216" s="133"/>
      <c r="T57216" s="133"/>
      <c r="X57216" s="131"/>
      <c r="Y57216" s="133"/>
      <c r="AJ57216" s="133"/>
      <c r="AO57216" s="135"/>
      <c r="AP57216" s="135"/>
      <c r="BJ57216" s="136"/>
    </row>
    <row r="57217" spans="5:62" ht="14.25" customHeight="1" x14ac:dyDescent="0.25">
      <c r="E57217" s="113"/>
      <c r="H57217" s="133"/>
      <c r="T57217" s="133"/>
      <c r="X57217" s="131"/>
      <c r="Y57217" s="133"/>
      <c r="AJ57217" s="133"/>
      <c r="AO57217" s="135"/>
      <c r="AP57217" s="135"/>
      <c r="BJ57217" s="136"/>
    </row>
    <row r="57218" spans="5:62" ht="14.25" customHeight="1" x14ac:dyDescent="0.25">
      <c r="E57218" s="113"/>
      <c r="H57218" s="133"/>
      <c r="T57218" s="133"/>
      <c r="X57218" s="131"/>
      <c r="Y57218" s="133"/>
      <c r="AJ57218" s="133"/>
      <c r="AO57218" s="135"/>
      <c r="AP57218" s="135"/>
      <c r="BJ57218" s="136"/>
    </row>
    <row r="57219" spans="5:62" ht="14.25" customHeight="1" x14ac:dyDescent="0.25">
      <c r="E57219" s="113"/>
      <c r="H57219" s="133"/>
      <c r="T57219" s="133"/>
      <c r="X57219" s="131"/>
      <c r="Y57219" s="133"/>
      <c r="AJ57219" s="133"/>
      <c r="AO57219" s="135"/>
      <c r="AP57219" s="135"/>
      <c r="BJ57219" s="136"/>
    </row>
    <row r="57220" spans="5:62" ht="14.25" customHeight="1" x14ac:dyDescent="0.25">
      <c r="E57220" s="113"/>
      <c r="H57220" s="133"/>
      <c r="T57220" s="133"/>
      <c r="X57220" s="131"/>
      <c r="Y57220" s="133"/>
      <c r="AJ57220" s="133"/>
      <c r="AO57220" s="135"/>
      <c r="AP57220" s="135"/>
      <c r="BJ57220" s="136"/>
    </row>
    <row r="57221" spans="5:62" ht="14.25" customHeight="1" x14ac:dyDescent="0.25">
      <c r="E57221" s="113"/>
      <c r="H57221" s="133"/>
      <c r="T57221" s="133"/>
      <c r="X57221" s="131"/>
      <c r="Y57221" s="133"/>
      <c r="AJ57221" s="133"/>
      <c r="AO57221" s="135"/>
      <c r="AP57221" s="135"/>
      <c r="BJ57221" s="136"/>
    </row>
    <row r="57222" spans="5:62" ht="14.25" customHeight="1" x14ac:dyDescent="0.25">
      <c r="E57222" s="113"/>
      <c r="H57222" s="133"/>
      <c r="T57222" s="133"/>
      <c r="X57222" s="131"/>
      <c r="Y57222" s="133"/>
      <c r="AJ57222" s="133"/>
      <c r="AO57222" s="135"/>
      <c r="AP57222" s="135"/>
      <c r="BJ57222" s="136"/>
    </row>
    <row r="57223" spans="5:62" ht="14.25" customHeight="1" x14ac:dyDescent="0.25">
      <c r="E57223" s="113"/>
      <c r="H57223" s="133"/>
      <c r="T57223" s="133"/>
      <c r="X57223" s="131"/>
      <c r="Y57223" s="133"/>
      <c r="AJ57223" s="133"/>
      <c r="AO57223" s="135"/>
      <c r="AP57223" s="135"/>
      <c r="BJ57223" s="136"/>
    </row>
    <row r="57224" spans="5:62" ht="14.25" customHeight="1" x14ac:dyDescent="0.25">
      <c r="E57224" s="113"/>
      <c r="H57224" s="133"/>
      <c r="T57224" s="133"/>
      <c r="X57224" s="131"/>
      <c r="Y57224" s="133"/>
      <c r="AJ57224" s="133"/>
      <c r="AO57224" s="135"/>
      <c r="AP57224" s="135"/>
      <c r="BJ57224" s="136"/>
    </row>
    <row r="57225" spans="5:62" ht="14.25" customHeight="1" x14ac:dyDescent="0.25">
      <c r="E57225" s="113"/>
      <c r="H57225" s="133"/>
      <c r="T57225" s="133"/>
      <c r="X57225" s="131"/>
      <c r="Y57225" s="133"/>
      <c r="AJ57225" s="133"/>
      <c r="AO57225" s="135"/>
      <c r="AP57225" s="135"/>
      <c r="BJ57225" s="136"/>
    </row>
    <row r="57226" spans="5:62" ht="14.25" customHeight="1" x14ac:dyDescent="0.25">
      <c r="E57226" s="113"/>
      <c r="H57226" s="133"/>
      <c r="T57226" s="133"/>
      <c r="X57226" s="131"/>
      <c r="Y57226" s="133"/>
      <c r="AJ57226" s="133"/>
      <c r="AO57226" s="135"/>
      <c r="AP57226" s="135"/>
      <c r="BJ57226" s="136"/>
    </row>
    <row r="57227" spans="5:62" ht="14.25" customHeight="1" x14ac:dyDescent="0.25">
      <c r="E57227" s="113"/>
      <c r="H57227" s="133"/>
      <c r="T57227" s="133"/>
      <c r="X57227" s="131"/>
      <c r="Y57227" s="133"/>
      <c r="AJ57227" s="133"/>
      <c r="AO57227" s="135"/>
      <c r="AP57227" s="135"/>
      <c r="BJ57227" s="136"/>
    </row>
    <row r="57228" spans="5:62" ht="14.25" customHeight="1" x14ac:dyDescent="0.25">
      <c r="E57228" s="113"/>
      <c r="H57228" s="133"/>
      <c r="T57228" s="133"/>
      <c r="X57228" s="131"/>
      <c r="Y57228" s="133"/>
      <c r="AJ57228" s="133"/>
      <c r="AO57228" s="135"/>
      <c r="AP57228" s="135"/>
      <c r="BJ57228" s="136"/>
    </row>
    <row r="57229" spans="5:62" ht="14.25" customHeight="1" x14ac:dyDescent="0.25">
      <c r="E57229" s="113"/>
      <c r="H57229" s="133"/>
      <c r="T57229" s="133"/>
      <c r="X57229" s="131"/>
      <c r="Y57229" s="133"/>
      <c r="AJ57229" s="133"/>
      <c r="AO57229" s="135"/>
      <c r="AP57229" s="135"/>
      <c r="BJ57229" s="136"/>
    </row>
    <row r="57230" spans="5:62" ht="14.25" customHeight="1" x14ac:dyDescent="0.25">
      <c r="E57230" s="113"/>
      <c r="H57230" s="133"/>
      <c r="T57230" s="133"/>
      <c r="X57230" s="131"/>
      <c r="Y57230" s="133"/>
      <c r="AJ57230" s="133"/>
      <c r="AO57230" s="135"/>
      <c r="AP57230" s="135"/>
      <c r="BJ57230" s="136"/>
    </row>
    <row r="57231" spans="5:62" ht="14.25" customHeight="1" x14ac:dyDescent="0.25">
      <c r="E57231" s="113"/>
      <c r="H57231" s="133"/>
      <c r="T57231" s="133"/>
      <c r="X57231" s="131"/>
      <c r="Y57231" s="133"/>
      <c r="AJ57231" s="133"/>
      <c r="AO57231" s="135"/>
      <c r="AP57231" s="135"/>
      <c r="BJ57231" s="136"/>
    </row>
    <row r="57232" spans="5:62" ht="14.25" customHeight="1" x14ac:dyDescent="0.25">
      <c r="E57232" s="113"/>
      <c r="H57232" s="133"/>
      <c r="T57232" s="133"/>
      <c r="X57232" s="131"/>
      <c r="Y57232" s="133"/>
      <c r="AJ57232" s="133"/>
      <c r="AO57232" s="135"/>
      <c r="AP57232" s="135"/>
      <c r="BJ57232" s="136"/>
    </row>
    <row r="57233" spans="5:62" ht="14.25" customHeight="1" x14ac:dyDescent="0.25">
      <c r="E57233" s="113"/>
      <c r="H57233" s="133"/>
      <c r="T57233" s="133"/>
      <c r="X57233" s="131"/>
      <c r="Y57233" s="133"/>
      <c r="AJ57233" s="133"/>
      <c r="AO57233" s="135"/>
      <c r="AP57233" s="135"/>
      <c r="BJ57233" s="136"/>
    </row>
    <row r="57234" spans="5:62" ht="14.25" customHeight="1" x14ac:dyDescent="0.25">
      <c r="E57234" s="113"/>
      <c r="H57234" s="133"/>
      <c r="T57234" s="133"/>
      <c r="X57234" s="131"/>
      <c r="Y57234" s="133"/>
      <c r="AJ57234" s="133"/>
      <c r="AO57234" s="135"/>
      <c r="AP57234" s="135"/>
      <c r="BJ57234" s="136"/>
    </row>
    <row r="57235" spans="5:62" ht="14.25" customHeight="1" x14ac:dyDescent="0.25">
      <c r="E57235" s="113"/>
      <c r="H57235" s="133"/>
      <c r="T57235" s="133"/>
      <c r="X57235" s="131"/>
      <c r="Y57235" s="133"/>
      <c r="AJ57235" s="133"/>
      <c r="AO57235" s="135"/>
      <c r="AP57235" s="135"/>
      <c r="BJ57235" s="136"/>
    </row>
    <row r="57236" spans="5:62" ht="14.25" customHeight="1" x14ac:dyDescent="0.25">
      <c r="E57236" s="113"/>
      <c r="H57236" s="133"/>
      <c r="T57236" s="133"/>
      <c r="X57236" s="131"/>
      <c r="Y57236" s="133"/>
      <c r="AJ57236" s="133"/>
      <c r="AO57236" s="135"/>
      <c r="AP57236" s="135"/>
      <c r="BJ57236" s="136"/>
    </row>
    <row r="57237" spans="5:62" ht="14.25" customHeight="1" x14ac:dyDescent="0.25">
      <c r="E57237" s="113"/>
      <c r="H57237" s="133"/>
      <c r="T57237" s="133"/>
      <c r="X57237" s="131"/>
      <c r="Y57237" s="133"/>
      <c r="AJ57237" s="133"/>
      <c r="AO57237" s="135"/>
      <c r="AP57237" s="135"/>
      <c r="BJ57237" s="136"/>
    </row>
    <row r="57238" spans="5:62" ht="14.25" customHeight="1" x14ac:dyDescent="0.25">
      <c r="E57238" s="113"/>
      <c r="H57238" s="133"/>
      <c r="T57238" s="133"/>
      <c r="X57238" s="131"/>
      <c r="Y57238" s="133"/>
      <c r="AJ57238" s="133"/>
      <c r="AO57238" s="135"/>
      <c r="AP57238" s="135"/>
      <c r="BJ57238" s="136"/>
    </row>
    <row r="57239" spans="5:62" ht="14.25" customHeight="1" x14ac:dyDescent="0.25">
      <c r="E57239" s="113"/>
      <c r="H57239" s="133"/>
      <c r="T57239" s="133"/>
      <c r="X57239" s="131"/>
      <c r="Y57239" s="133"/>
      <c r="AJ57239" s="133"/>
      <c r="AO57239" s="135"/>
      <c r="AP57239" s="135"/>
      <c r="BJ57239" s="136"/>
    </row>
    <row r="57240" spans="5:62" ht="14.25" customHeight="1" x14ac:dyDescent="0.25">
      <c r="E57240" s="113"/>
      <c r="H57240" s="133"/>
      <c r="T57240" s="133"/>
      <c r="X57240" s="131"/>
      <c r="Y57240" s="133"/>
      <c r="AJ57240" s="133"/>
      <c r="AO57240" s="135"/>
      <c r="AP57240" s="135"/>
      <c r="BJ57240" s="136"/>
    </row>
    <row r="57241" spans="5:62" ht="14.25" customHeight="1" x14ac:dyDescent="0.25">
      <c r="E57241" s="113"/>
      <c r="H57241" s="133"/>
      <c r="T57241" s="133"/>
      <c r="X57241" s="131"/>
      <c r="Y57241" s="133"/>
      <c r="AJ57241" s="133"/>
      <c r="AO57241" s="135"/>
      <c r="AP57241" s="135"/>
      <c r="BJ57241" s="136"/>
    </row>
    <row r="57242" spans="5:62" ht="14.25" customHeight="1" x14ac:dyDescent="0.25">
      <c r="E57242" s="113"/>
      <c r="H57242" s="133"/>
      <c r="T57242" s="133"/>
      <c r="X57242" s="131"/>
      <c r="Y57242" s="133"/>
      <c r="AJ57242" s="133"/>
      <c r="AO57242" s="135"/>
      <c r="AP57242" s="135"/>
      <c r="BJ57242" s="136"/>
    </row>
    <row r="57243" spans="5:62" ht="14.25" customHeight="1" x14ac:dyDescent="0.25">
      <c r="E57243" s="113"/>
      <c r="H57243" s="133"/>
      <c r="T57243" s="133"/>
      <c r="X57243" s="131"/>
      <c r="Y57243" s="133"/>
      <c r="AJ57243" s="133"/>
      <c r="AO57243" s="135"/>
      <c r="AP57243" s="135"/>
      <c r="BJ57243" s="136"/>
    </row>
    <row r="57244" spans="5:62" ht="14.25" customHeight="1" x14ac:dyDescent="0.25">
      <c r="E57244" s="113"/>
      <c r="H57244" s="133"/>
      <c r="T57244" s="133"/>
      <c r="X57244" s="131"/>
      <c r="Y57244" s="133"/>
      <c r="AJ57244" s="133"/>
      <c r="AO57244" s="135"/>
      <c r="AP57244" s="135"/>
      <c r="BJ57244" s="136"/>
    </row>
    <row r="57245" spans="5:62" ht="14.25" customHeight="1" x14ac:dyDescent="0.25">
      <c r="E57245" s="113"/>
      <c r="H57245" s="133"/>
      <c r="T57245" s="133"/>
      <c r="X57245" s="131"/>
      <c r="Y57245" s="133"/>
      <c r="AJ57245" s="133"/>
      <c r="AO57245" s="135"/>
      <c r="AP57245" s="135"/>
      <c r="BJ57245" s="136"/>
    </row>
    <row r="57246" spans="5:62" ht="14.25" customHeight="1" x14ac:dyDescent="0.25">
      <c r="E57246" s="113"/>
      <c r="H57246" s="133"/>
      <c r="T57246" s="133"/>
      <c r="X57246" s="131"/>
      <c r="Y57246" s="133"/>
      <c r="AJ57246" s="133"/>
      <c r="AO57246" s="135"/>
      <c r="AP57246" s="135"/>
      <c r="BJ57246" s="136"/>
    </row>
    <row r="57247" spans="5:62" ht="14.25" customHeight="1" x14ac:dyDescent="0.25">
      <c r="E57247" s="113"/>
      <c r="H57247" s="133"/>
      <c r="T57247" s="133"/>
      <c r="X57247" s="131"/>
      <c r="Y57247" s="133"/>
      <c r="AJ57247" s="133"/>
      <c r="AO57247" s="135"/>
      <c r="AP57247" s="135"/>
      <c r="BJ57247" s="136"/>
    </row>
    <row r="57248" spans="5:62" ht="14.25" customHeight="1" x14ac:dyDescent="0.25">
      <c r="E57248" s="113"/>
      <c r="H57248" s="133"/>
      <c r="T57248" s="133"/>
      <c r="X57248" s="131"/>
      <c r="Y57248" s="133"/>
      <c r="AJ57248" s="133"/>
      <c r="AO57248" s="135"/>
      <c r="AP57248" s="135"/>
      <c r="BJ57248" s="136"/>
    </row>
    <row r="57249" spans="5:62" ht="14.25" customHeight="1" x14ac:dyDescent="0.25">
      <c r="E57249" s="113"/>
      <c r="H57249" s="133"/>
      <c r="T57249" s="133"/>
      <c r="X57249" s="131"/>
      <c r="Y57249" s="133"/>
      <c r="AJ57249" s="133"/>
      <c r="AO57249" s="135"/>
      <c r="AP57249" s="135"/>
      <c r="BJ57249" s="136"/>
    </row>
    <row r="57250" spans="5:62" ht="14.25" customHeight="1" x14ac:dyDescent="0.25">
      <c r="E57250" s="113"/>
      <c r="H57250" s="133"/>
      <c r="T57250" s="133"/>
      <c r="X57250" s="131"/>
      <c r="Y57250" s="133"/>
      <c r="AJ57250" s="133"/>
      <c r="AO57250" s="135"/>
      <c r="AP57250" s="135"/>
      <c r="BJ57250" s="136"/>
    </row>
    <row r="57251" spans="5:62" ht="14.25" customHeight="1" x14ac:dyDescent="0.25">
      <c r="E57251" s="113"/>
      <c r="H57251" s="133"/>
      <c r="T57251" s="133"/>
      <c r="X57251" s="131"/>
      <c r="Y57251" s="133"/>
      <c r="AJ57251" s="133"/>
      <c r="AO57251" s="135"/>
      <c r="AP57251" s="135"/>
      <c r="BJ57251" s="136"/>
    </row>
    <row r="57252" spans="5:62" ht="14.25" customHeight="1" x14ac:dyDescent="0.25">
      <c r="E57252" s="113"/>
      <c r="H57252" s="133"/>
      <c r="T57252" s="133"/>
      <c r="X57252" s="131"/>
      <c r="Y57252" s="133"/>
      <c r="AJ57252" s="133"/>
      <c r="AO57252" s="135"/>
      <c r="AP57252" s="135"/>
      <c r="BJ57252" s="136"/>
    </row>
    <row r="57253" spans="5:62" ht="14.25" customHeight="1" x14ac:dyDescent="0.25">
      <c r="E57253" s="113"/>
      <c r="H57253" s="133"/>
      <c r="T57253" s="133"/>
      <c r="X57253" s="131"/>
      <c r="Y57253" s="133"/>
      <c r="AJ57253" s="133"/>
      <c r="AO57253" s="135"/>
      <c r="AP57253" s="135"/>
      <c r="BJ57253" s="136"/>
    </row>
    <row r="57254" spans="5:62" ht="14.25" customHeight="1" x14ac:dyDescent="0.25">
      <c r="E57254" s="113"/>
      <c r="H57254" s="133"/>
      <c r="T57254" s="133"/>
      <c r="X57254" s="131"/>
      <c r="Y57254" s="133"/>
      <c r="AJ57254" s="133"/>
      <c r="AO57254" s="135"/>
      <c r="AP57254" s="135"/>
      <c r="BJ57254" s="136"/>
    </row>
    <row r="57255" spans="5:62" ht="14.25" customHeight="1" x14ac:dyDescent="0.25">
      <c r="E57255" s="113"/>
      <c r="H57255" s="133"/>
      <c r="T57255" s="133"/>
      <c r="X57255" s="131"/>
      <c r="Y57255" s="133"/>
      <c r="AJ57255" s="133"/>
      <c r="AO57255" s="135"/>
      <c r="AP57255" s="135"/>
      <c r="BJ57255" s="136"/>
    </row>
    <row r="57256" spans="5:62" ht="14.25" customHeight="1" x14ac:dyDescent="0.25">
      <c r="E57256" s="113"/>
      <c r="H57256" s="133"/>
      <c r="T57256" s="133"/>
      <c r="X57256" s="131"/>
      <c r="Y57256" s="133"/>
      <c r="AJ57256" s="133"/>
      <c r="AO57256" s="135"/>
      <c r="AP57256" s="135"/>
      <c r="BJ57256" s="136"/>
    </row>
    <row r="57257" spans="5:62" ht="14.25" customHeight="1" x14ac:dyDescent="0.25">
      <c r="E57257" s="113"/>
      <c r="H57257" s="133"/>
      <c r="T57257" s="133"/>
      <c r="X57257" s="131"/>
      <c r="Y57257" s="133"/>
      <c r="AJ57257" s="133"/>
      <c r="AO57257" s="135"/>
      <c r="AP57257" s="135"/>
      <c r="BJ57257" s="136"/>
    </row>
    <row r="57258" spans="5:62" ht="14.25" customHeight="1" x14ac:dyDescent="0.25">
      <c r="E57258" s="113"/>
      <c r="H57258" s="133"/>
      <c r="T57258" s="133"/>
      <c r="X57258" s="131"/>
      <c r="Y57258" s="133"/>
      <c r="AJ57258" s="133"/>
      <c r="AO57258" s="135"/>
      <c r="AP57258" s="135"/>
      <c r="BJ57258" s="136"/>
    </row>
    <row r="57259" spans="5:62" ht="14.25" customHeight="1" x14ac:dyDescent="0.25">
      <c r="E57259" s="113"/>
      <c r="H57259" s="133"/>
      <c r="T57259" s="133"/>
      <c r="X57259" s="131"/>
      <c r="Y57259" s="133"/>
      <c r="AJ57259" s="133"/>
      <c r="AO57259" s="135"/>
      <c r="AP57259" s="135"/>
      <c r="BJ57259" s="136"/>
    </row>
    <row r="57260" spans="5:62" ht="14.25" customHeight="1" x14ac:dyDescent="0.25">
      <c r="E57260" s="113"/>
      <c r="H57260" s="133"/>
      <c r="T57260" s="133"/>
      <c r="X57260" s="131"/>
      <c r="Y57260" s="133"/>
      <c r="AJ57260" s="133"/>
      <c r="AO57260" s="135"/>
      <c r="AP57260" s="135"/>
      <c r="BJ57260" s="136"/>
    </row>
    <row r="57261" spans="5:62" ht="14.25" customHeight="1" x14ac:dyDescent="0.25">
      <c r="E57261" s="113"/>
      <c r="H57261" s="133"/>
      <c r="T57261" s="133"/>
      <c r="X57261" s="131"/>
      <c r="Y57261" s="133"/>
      <c r="AJ57261" s="133"/>
      <c r="AO57261" s="135"/>
      <c r="AP57261" s="135"/>
      <c r="BJ57261" s="136"/>
    </row>
    <row r="57262" spans="5:62" ht="14.25" customHeight="1" x14ac:dyDescent="0.25">
      <c r="E57262" s="113"/>
      <c r="H57262" s="133"/>
      <c r="T57262" s="133"/>
      <c r="X57262" s="131"/>
      <c r="Y57262" s="133"/>
      <c r="AJ57262" s="133"/>
      <c r="AO57262" s="135"/>
      <c r="AP57262" s="135"/>
      <c r="BJ57262" s="136"/>
    </row>
    <row r="57263" spans="5:62" ht="14.25" customHeight="1" x14ac:dyDescent="0.25">
      <c r="E57263" s="113"/>
      <c r="H57263" s="133"/>
      <c r="T57263" s="133"/>
      <c r="X57263" s="131"/>
      <c r="Y57263" s="133"/>
      <c r="AJ57263" s="133"/>
      <c r="AO57263" s="135"/>
      <c r="AP57263" s="135"/>
      <c r="BJ57263" s="136"/>
    </row>
    <row r="57264" spans="5:62" ht="14.25" customHeight="1" x14ac:dyDescent="0.25">
      <c r="E57264" s="113"/>
      <c r="H57264" s="133"/>
      <c r="T57264" s="133"/>
      <c r="X57264" s="131"/>
      <c r="Y57264" s="133"/>
      <c r="AJ57264" s="133"/>
      <c r="AO57264" s="135"/>
      <c r="AP57264" s="135"/>
      <c r="BJ57264" s="136"/>
    </row>
    <row r="57265" spans="5:62" ht="14.25" customHeight="1" x14ac:dyDescent="0.25">
      <c r="E57265" s="113"/>
      <c r="H57265" s="133"/>
      <c r="T57265" s="133"/>
      <c r="X57265" s="131"/>
      <c r="Y57265" s="133"/>
      <c r="AJ57265" s="133"/>
      <c r="AO57265" s="135"/>
      <c r="AP57265" s="135"/>
      <c r="BJ57265" s="136"/>
    </row>
    <row r="57266" spans="5:62" ht="14.25" customHeight="1" x14ac:dyDescent="0.25">
      <c r="E57266" s="113"/>
      <c r="H57266" s="133"/>
      <c r="T57266" s="133"/>
      <c r="X57266" s="131"/>
      <c r="Y57266" s="133"/>
      <c r="AJ57266" s="133"/>
      <c r="AO57266" s="135"/>
      <c r="AP57266" s="135"/>
      <c r="BJ57266" s="136"/>
    </row>
    <row r="57267" spans="5:62" ht="14.25" customHeight="1" x14ac:dyDescent="0.25">
      <c r="E57267" s="113"/>
      <c r="H57267" s="133"/>
      <c r="T57267" s="133"/>
      <c r="X57267" s="131"/>
      <c r="Y57267" s="133"/>
      <c r="AJ57267" s="133"/>
      <c r="AO57267" s="135"/>
      <c r="AP57267" s="135"/>
      <c r="BJ57267" s="136"/>
    </row>
    <row r="57268" spans="5:62" ht="14.25" customHeight="1" x14ac:dyDescent="0.25">
      <c r="E57268" s="113"/>
      <c r="H57268" s="133"/>
      <c r="T57268" s="133"/>
      <c r="X57268" s="131"/>
      <c r="Y57268" s="133"/>
      <c r="AJ57268" s="133"/>
      <c r="AO57268" s="135"/>
      <c r="AP57268" s="135"/>
      <c r="BJ57268" s="136"/>
    </row>
    <row r="57269" spans="5:62" ht="14.25" customHeight="1" x14ac:dyDescent="0.25">
      <c r="E57269" s="113"/>
      <c r="H57269" s="133"/>
      <c r="T57269" s="133"/>
      <c r="X57269" s="131"/>
      <c r="Y57269" s="133"/>
      <c r="AJ57269" s="133"/>
      <c r="AO57269" s="135"/>
      <c r="AP57269" s="135"/>
      <c r="BJ57269" s="136"/>
    </row>
    <row r="57270" spans="5:62" ht="14.25" customHeight="1" x14ac:dyDescent="0.25">
      <c r="E57270" s="113"/>
      <c r="H57270" s="133"/>
      <c r="T57270" s="133"/>
      <c r="X57270" s="131"/>
      <c r="Y57270" s="133"/>
      <c r="AJ57270" s="133"/>
      <c r="AO57270" s="135"/>
      <c r="AP57270" s="135"/>
      <c r="BJ57270" s="136"/>
    </row>
    <row r="57271" spans="5:62" ht="14.25" customHeight="1" x14ac:dyDescent="0.25">
      <c r="E57271" s="113"/>
      <c r="H57271" s="133"/>
      <c r="T57271" s="133"/>
      <c r="X57271" s="131"/>
      <c r="Y57271" s="133"/>
      <c r="AJ57271" s="133"/>
      <c r="AO57271" s="135"/>
      <c r="AP57271" s="135"/>
      <c r="BJ57271" s="136"/>
    </row>
    <row r="57272" spans="5:62" ht="14.25" customHeight="1" x14ac:dyDescent="0.25">
      <c r="E57272" s="113"/>
      <c r="H57272" s="133"/>
      <c r="T57272" s="133"/>
      <c r="X57272" s="131"/>
      <c r="Y57272" s="133"/>
      <c r="AJ57272" s="133"/>
      <c r="AO57272" s="135"/>
      <c r="AP57272" s="135"/>
      <c r="BJ57272" s="136"/>
    </row>
    <row r="57273" spans="5:62" ht="14.25" customHeight="1" x14ac:dyDescent="0.25">
      <c r="E57273" s="113"/>
      <c r="H57273" s="133"/>
      <c r="T57273" s="133"/>
      <c r="X57273" s="131"/>
      <c r="Y57273" s="133"/>
      <c r="AJ57273" s="133"/>
      <c r="AO57273" s="135"/>
      <c r="AP57273" s="135"/>
      <c r="BJ57273" s="136"/>
    </row>
    <row r="57274" spans="5:62" ht="14.25" customHeight="1" x14ac:dyDescent="0.25">
      <c r="E57274" s="113"/>
      <c r="H57274" s="133"/>
      <c r="T57274" s="133"/>
      <c r="X57274" s="131"/>
      <c r="Y57274" s="133"/>
      <c r="AJ57274" s="133"/>
      <c r="AO57274" s="135"/>
      <c r="AP57274" s="135"/>
      <c r="BJ57274" s="136"/>
    </row>
    <row r="57275" spans="5:62" ht="14.25" customHeight="1" x14ac:dyDescent="0.25">
      <c r="E57275" s="113"/>
      <c r="H57275" s="133"/>
      <c r="T57275" s="133"/>
      <c r="X57275" s="131"/>
      <c r="Y57275" s="133"/>
      <c r="AJ57275" s="133"/>
      <c r="AO57275" s="135"/>
      <c r="AP57275" s="135"/>
      <c r="BJ57275" s="136"/>
    </row>
    <row r="57276" spans="5:62" ht="14.25" customHeight="1" x14ac:dyDescent="0.25">
      <c r="E57276" s="113"/>
      <c r="H57276" s="133"/>
      <c r="T57276" s="133"/>
      <c r="X57276" s="131"/>
      <c r="Y57276" s="133"/>
      <c r="AJ57276" s="133"/>
      <c r="AO57276" s="135"/>
      <c r="AP57276" s="135"/>
      <c r="BJ57276" s="136"/>
    </row>
    <row r="57277" spans="5:62" ht="14.25" customHeight="1" x14ac:dyDescent="0.25">
      <c r="E57277" s="113"/>
      <c r="H57277" s="133"/>
      <c r="T57277" s="133"/>
      <c r="X57277" s="131"/>
      <c r="Y57277" s="133"/>
      <c r="AJ57277" s="133"/>
      <c r="AO57277" s="135"/>
      <c r="AP57277" s="135"/>
      <c r="BJ57277" s="136"/>
    </row>
    <row r="57278" spans="5:62" ht="14.25" customHeight="1" x14ac:dyDescent="0.25">
      <c r="E57278" s="113"/>
      <c r="H57278" s="133"/>
      <c r="T57278" s="133"/>
      <c r="X57278" s="131"/>
      <c r="Y57278" s="133"/>
      <c r="AJ57278" s="133"/>
      <c r="AO57278" s="135"/>
      <c r="AP57278" s="135"/>
      <c r="BJ57278" s="136"/>
    </row>
    <row r="57279" spans="5:62" ht="14.25" customHeight="1" x14ac:dyDescent="0.25">
      <c r="E57279" s="113"/>
      <c r="H57279" s="133"/>
      <c r="T57279" s="133"/>
      <c r="X57279" s="131"/>
      <c r="Y57279" s="133"/>
      <c r="AJ57279" s="133"/>
      <c r="AO57279" s="135"/>
      <c r="AP57279" s="135"/>
      <c r="BJ57279" s="136"/>
    </row>
    <row r="57280" spans="5:62" ht="14.25" customHeight="1" x14ac:dyDescent="0.25">
      <c r="E57280" s="113"/>
      <c r="H57280" s="133"/>
      <c r="T57280" s="133"/>
      <c r="X57280" s="131"/>
      <c r="Y57280" s="133"/>
      <c r="AJ57280" s="133"/>
      <c r="AO57280" s="135"/>
      <c r="AP57280" s="135"/>
      <c r="BJ57280" s="136"/>
    </row>
    <row r="57281" spans="5:62" ht="14.25" customHeight="1" x14ac:dyDescent="0.25">
      <c r="E57281" s="113"/>
      <c r="H57281" s="133"/>
      <c r="T57281" s="133"/>
      <c r="X57281" s="131"/>
      <c r="Y57281" s="133"/>
      <c r="AJ57281" s="133"/>
      <c r="AO57281" s="135"/>
      <c r="AP57281" s="135"/>
      <c r="BJ57281" s="136"/>
    </row>
    <row r="57282" spans="5:62" ht="14.25" customHeight="1" x14ac:dyDescent="0.25">
      <c r="E57282" s="113"/>
      <c r="H57282" s="133"/>
      <c r="T57282" s="133"/>
      <c r="X57282" s="131"/>
      <c r="Y57282" s="133"/>
      <c r="AJ57282" s="133"/>
      <c r="AO57282" s="135"/>
      <c r="AP57282" s="135"/>
      <c r="BJ57282" s="136"/>
    </row>
    <row r="57283" spans="5:62" ht="14.25" customHeight="1" x14ac:dyDescent="0.25">
      <c r="E57283" s="113"/>
      <c r="H57283" s="133"/>
      <c r="T57283" s="133"/>
      <c r="X57283" s="131"/>
      <c r="Y57283" s="133"/>
      <c r="AJ57283" s="133"/>
      <c r="AO57283" s="135"/>
      <c r="AP57283" s="135"/>
      <c r="BJ57283" s="136"/>
    </row>
    <row r="57284" spans="5:62" ht="14.25" customHeight="1" x14ac:dyDescent="0.25">
      <c r="E57284" s="113"/>
      <c r="H57284" s="133"/>
      <c r="T57284" s="133"/>
      <c r="X57284" s="131"/>
      <c r="Y57284" s="133"/>
      <c r="AJ57284" s="133"/>
      <c r="AO57284" s="135"/>
      <c r="AP57284" s="135"/>
      <c r="BJ57284" s="136"/>
    </row>
    <row r="57285" spans="5:62" ht="14.25" customHeight="1" x14ac:dyDescent="0.25">
      <c r="E57285" s="113"/>
      <c r="H57285" s="133"/>
      <c r="T57285" s="133"/>
      <c r="X57285" s="131"/>
      <c r="Y57285" s="133"/>
      <c r="AJ57285" s="133"/>
      <c r="AO57285" s="135"/>
      <c r="AP57285" s="135"/>
      <c r="BJ57285" s="136"/>
    </row>
    <row r="57286" spans="5:62" ht="14.25" customHeight="1" x14ac:dyDescent="0.25">
      <c r="E57286" s="113"/>
      <c r="H57286" s="133"/>
      <c r="T57286" s="133"/>
      <c r="X57286" s="131"/>
      <c r="Y57286" s="133"/>
      <c r="AJ57286" s="133"/>
      <c r="AO57286" s="135"/>
      <c r="AP57286" s="135"/>
      <c r="BJ57286" s="136"/>
    </row>
    <row r="57287" spans="5:62" ht="14.25" customHeight="1" x14ac:dyDescent="0.25">
      <c r="E57287" s="113"/>
      <c r="H57287" s="133"/>
      <c r="T57287" s="133"/>
      <c r="X57287" s="131"/>
      <c r="Y57287" s="133"/>
      <c r="AJ57287" s="133"/>
      <c r="AO57287" s="135"/>
      <c r="AP57287" s="135"/>
      <c r="BJ57287" s="136"/>
    </row>
    <row r="57288" spans="5:62" ht="14.25" customHeight="1" x14ac:dyDescent="0.25">
      <c r="E57288" s="113"/>
      <c r="H57288" s="133"/>
      <c r="T57288" s="133"/>
      <c r="X57288" s="131"/>
      <c r="Y57288" s="133"/>
      <c r="AJ57288" s="133"/>
      <c r="AO57288" s="135"/>
      <c r="AP57288" s="135"/>
      <c r="BJ57288" s="136"/>
    </row>
    <row r="57289" spans="5:62" ht="14.25" customHeight="1" x14ac:dyDescent="0.25">
      <c r="E57289" s="113"/>
      <c r="H57289" s="133"/>
      <c r="T57289" s="133"/>
      <c r="X57289" s="131"/>
      <c r="Y57289" s="133"/>
      <c r="AJ57289" s="133"/>
      <c r="AO57289" s="135"/>
      <c r="AP57289" s="135"/>
      <c r="BJ57289" s="136"/>
    </row>
    <row r="57290" spans="5:62" ht="14.25" customHeight="1" x14ac:dyDescent="0.25">
      <c r="E57290" s="113"/>
      <c r="H57290" s="133"/>
      <c r="T57290" s="133"/>
      <c r="X57290" s="131"/>
      <c r="Y57290" s="133"/>
      <c r="AJ57290" s="133"/>
      <c r="AO57290" s="135"/>
      <c r="AP57290" s="135"/>
      <c r="BJ57290" s="136"/>
    </row>
    <row r="57291" spans="5:62" ht="14.25" customHeight="1" x14ac:dyDescent="0.25">
      <c r="E57291" s="113"/>
      <c r="H57291" s="133"/>
      <c r="T57291" s="133"/>
      <c r="X57291" s="131"/>
      <c r="Y57291" s="133"/>
      <c r="AJ57291" s="133"/>
      <c r="AO57291" s="135"/>
      <c r="AP57291" s="135"/>
      <c r="BJ57291" s="136"/>
    </row>
    <row r="57292" spans="5:62" ht="14.25" customHeight="1" x14ac:dyDescent="0.25">
      <c r="E57292" s="113"/>
      <c r="H57292" s="133"/>
      <c r="T57292" s="133"/>
      <c r="X57292" s="131"/>
      <c r="Y57292" s="133"/>
      <c r="AJ57292" s="133"/>
      <c r="AO57292" s="135"/>
      <c r="AP57292" s="135"/>
      <c r="BJ57292" s="136"/>
    </row>
    <row r="57293" spans="5:62" ht="14.25" customHeight="1" x14ac:dyDescent="0.25">
      <c r="E57293" s="113"/>
      <c r="H57293" s="133"/>
      <c r="T57293" s="133"/>
      <c r="X57293" s="131"/>
      <c r="Y57293" s="133"/>
      <c r="AJ57293" s="133"/>
      <c r="AO57293" s="135"/>
      <c r="AP57293" s="135"/>
      <c r="BJ57293" s="136"/>
    </row>
    <row r="57294" spans="5:62" ht="14.25" customHeight="1" x14ac:dyDescent="0.25">
      <c r="E57294" s="113"/>
      <c r="H57294" s="133"/>
      <c r="T57294" s="133"/>
      <c r="X57294" s="131"/>
      <c r="Y57294" s="133"/>
      <c r="AJ57294" s="133"/>
      <c r="AO57294" s="135"/>
      <c r="AP57294" s="135"/>
      <c r="BJ57294" s="136"/>
    </row>
    <row r="57295" spans="5:62" ht="14.25" customHeight="1" x14ac:dyDescent="0.25">
      <c r="E57295" s="113"/>
      <c r="H57295" s="133"/>
      <c r="T57295" s="133"/>
      <c r="X57295" s="131"/>
      <c r="Y57295" s="133"/>
      <c r="AJ57295" s="133"/>
      <c r="AO57295" s="135"/>
      <c r="AP57295" s="135"/>
      <c r="BJ57295" s="136"/>
    </row>
    <row r="57296" spans="5:62" ht="14.25" customHeight="1" x14ac:dyDescent="0.25">
      <c r="E57296" s="113"/>
      <c r="H57296" s="133"/>
      <c r="T57296" s="133"/>
      <c r="X57296" s="131"/>
      <c r="Y57296" s="133"/>
      <c r="AJ57296" s="133"/>
      <c r="AO57296" s="135"/>
      <c r="AP57296" s="135"/>
      <c r="BJ57296" s="136"/>
    </row>
    <row r="57297" spans="5:62" ht="14.25" customHeight="1" x14ac:dyDescent="0.25">
      <c r="E57297" s="113"/>
      <c r="H57297" s="133"/>
      <c r="T57297" s="133"/>
      <c r="X57297" s="131"/>
      <c r="Y57297" s="133"/>
      <c r="AJ57297" s="133"/>
      <c r="AO57297" s="135"/>
      <c r="AP57297" s="135"/>
      <c r="BJ57297" s="136"/>
    </row>
    <row r="57298" spans="5:62" ht="14.25" customHeight="1" x14ac:dyDescent="0.25">
      <c r="E57298" s="113"/>
      <c r="H57298" s="133"/>
      <c r="T57298" s="133"/>
      <c r="X57298" s="131"/>
      <c r="Y57298" s="133"/>
      <c r="AJ57298" s="133"/>
      <c r="AO57298" s="135"/>
      <c r="AP57298" s="135"/>
      <c r="BJ57298" s="136"/>
    </row>
    <row r="57299" spans="5:62" ht="14.25" customHeight="1" x14ac:dyDescent="0.25">
      <c r="E57299" s="113"/>
      <c r="H57299" s="133"/>
      <c r="T57299" s="133"/>
      <c r="X57299" s="131"/>
      <c r="Y57299" s="133"/>
      <c r="AJ57299" s="133"/>
      <c r="AO57299" s="135"/>
      <c r="AP57299" s="135"/>
      <c r="BJ57299" s="136"/>
    </row>
    <row r="57300" spans="5:62" ht="14.25" customHeight="1" x14ac:dyDescent="0.25">
      <c r="E57300" s="113"/>
      <c r="H57300" s="133"/>
      <c r="T57300" s="133"/>
      <c r="X57300" s="131"/>
      <c r="Y57300" s="133"/>
      <c r="AJ57300" s="133"/>
      <c r="AO57300" s="135"/>
      <c r="AP57300" s="135"/>
      <c r="BJ57300" s="136"/>
    </row>
    <row r="57301" spans="5:62" ht="14.25" customHeight="1" x14ac:dyDescent="0.25">
      <c r="E57301" s="113"/>
      <c r="H57301" s="133"/>
      <c r="T57301" s="133"/>
      <c r="X57301" s="131"/>
      <c r="Y57301" s="133"/>
      <c r="AJ57301" s="133"/>
      <c r="AO57301" s="135"/>
      <c r="AP57301" s="135"/>
      <c r="BJ57301" s="136"/>
    </row>
    <row r="57302" spans="5:62" ht="14.25" customHeight="1" x14ac:dyDescent="0.25">
      <c r="E57302" s="113"/>
      <c r="H57302" s="133"/>
      <c r="T57302" s="133"/>
      <c r="X57302" s="131"/>
      <c r="Y57302" s="133"/>
      <c r="AJ57302" s="133"/>
      <c r="AO57302" s="135"/>
      <c r="AP57302" s="135"/>
      <c r="BJ57302" s="136"/>
    </row>
    <row r="57303" spans="5:62" ht="14.25" customHeight="1" x14ac:dyDescent="0.25">
      <c r="E57303" s="113"/>
      <c r="H57303" s="133"/>
      <c r="T57303" s="133"/>
      <c r="X57303" s="131"/>
      <c r="Y57303" s="133"/>
      <c r="AJ57303" s="133"/>
      <c r="AO57303" s="135"/>
      <c r="AP57303" s="135"/>
      <c r="BJ57303" s="136"/>
    </row>
    <row r="57304" spans="5:62" ht="14.25" customHeight="1" x14ac:dyDescent="0.25">
      <c r="E57304" s="113"/>
      <c r="H57304" s="133"/>
      <c r="T57304" s="133"/>
      <c r="X57304" s="131"/>
      <c r="Y57304" s="133"/>
      <c r="AJ57304" s="133"/>
      <c r="AO57304" s="135"/>
      <c r="AP57304" s="135"/>
      <c r="BJ57304" s="136"/>
    </row>
    <row r="57305" spans="5:62" ht="14.25" customHeight="1" x14ac:dyDescent="0.25">
      <c r="E57305" s="113"/>
      <c r="H57305" s="133"/>
      <c r="T57305" s="133"/>
      <c r="X57305" s="131"/>
      <c r="Y57305" s="133"/>
      <c r="AJ57305" s="133"/>
      <c r="AO57305" s="135"/>
      <c r="AP57305" s="135"/>
      <c r="BJ57305" s="136"/>
    </row>
    <row r="57306" spans="5:62" ht="14.25" customHeight="1" x14ac:dyDescent="0.25">
      <c r="E57306" s="113"/>
      <c r="H57306" s="133"/>
      <c r="T57306" s="133"/>
      <c r="X57306" s="131"/>
      <c r="Y57306" s="133"/>
      <c r="AJ57306" s="133"/>
      <c r="AO57306" s="135"/>
      <c r="AP57306" s="135"/>
      <c r="BJ57306" s="136"/>
    </row>
    <row r="57307" spans="5:62" ht="14.25" customHeight="1" x14ac:dyDescent="0.25">
      <c r="E57307" s="113"/>
      <c r="H57307" s="133"/>
      <c r="T57307" s="133"/>
      <c r="X57307" s="131"/>
      <c r="Y57307" s="133"/>
      <c r="AJ57307" s="133"/>
      <c r="AO57307" s="135"/>
      <c r="AP57307" s="135"/>
      <c r="BJ57307" s="136"/>
    </row>
    <row r="57308" spans="5:62" ht="14.25" customHeight="1" x14ac:dyDescent="0.25">
      <c r="E57308" s="113"/>
      <c r="H57308" s="133"/>
      <c r="T57308" s="133"/>
      <c r="X57308" s="131"/>
      <c r="Y57308" s="133"/>
      <c r="AJ57308" s="133"/>
      <c r="AO57308" s="135"/>
      <c r="AP57308" s="135"/>
      <c r="BJ57308" s="136"/>
    </row>
    <row r="57309" spans="5:62" ht="14.25" customHeight="1" x14ac:dyDescent="0.25">
      <c r="E57309" s="113"/>
      <c r="H57309" s="133"/>
      <c r="T57309" s="133"/>
      <c r="X57309" s="131"/>
      <c r="Y57309" s="133"/>
      <c r="AJ57309" s="133"/>
      <c r="AO57309" s="135"/>
      <c r="AP57309" s="135"/>
      <c r="BJ57309" s="136"/>
    </row>
    <row r="57310" spans="5:62" ht="14.25" customHeight="1" x14ac:dyDescent="0.25">
      <c r="E57310" s="113"/>
      <c r="H57310" s="133"/>
      <c r="T57310" s="133"/>
      <c r="X57310" s="131"/>
      <c r="Y57310" s="133"/>
      <c r="AJ57310" s="133"/>
      <c r="AO57310" s="135"/>
      <c r="AP57310" s="135"/>
      <c r="BJ57310" s="136"/>
    </row>
    <row r="57311" spans="5:62" ht="14.25" customHeight="1" x14ac:dyDescent="0.25">
      <c r="E57311" s="113"/>
      <c r="H57311" s="133"/>
      <c r="T57311" s="133"/>
      <c r="X57311" s="131"/>
      <c r="Y57311" s="133"/>
      <c r="AJ57311" s="133"/>
      <c r="AO57311" s="135"/>
      <c r="AP57311" s="135"/>
      <c r="BJ57311" s="136"/>
    </row>
    <row r="57312" spans="5:62" ht="14.25" customHeight="1" x14ac:dyDescent="0.25">
      <c r="E57312" s="113"/>
      <c r="H57312" s="133"/>
      <c r="T57312" s="133"/>
      <c r="X57312" s="131"/>
      <c r="Y57312" s="133"/>
      <c r="AJ57312" s="133"/>
      <c r="AO57312" s="135"/>
      <c r="AP57312" s="135"/>
      <c r="BJ57312" s="136"/>
    </row>
    <row r="57313" spans="5:62" ht="14.25" customHeight="1" x14ac:dyDescent="0.25">
      <c r="E57313" s="113"/>
      <c r="H57313" s="133"/>
      <c r="T57313" s="133"/>
      <c r="X57313" s="131"/>
      <c r="Y57313" s="133"/>
      <c r="AJ57313" s="133"/>
      <c r="AO57313" s="135"/>
      <c r="AP57313" s="135"/>
      <c r="BJ57313" s="136"/>
    </row>
    <row r="57314" spans="5:62" ht="14.25" customHeight="1" x14ac:dyDescent="0.25">
      <c r="E57314" s="113"/>
      <c r="H57314" s="133"/>
      <c r="T57314" s="133"/>
      <c r="X57314" s="131"/>
      <c r="Y57314" s="133"/>
      <c r="AJ57314" s="133"/>
      <c r="AO57314" s="135"/>
      <c r="AP57314" s="135"/>
      <c r="BJ57314" s="136"/>
    </row>
    <row r="57315" spans="5:62" ht="14.25" customHeight="1" x14ac:dyDescent="0.25">
      <c r="E57315" s="113"/>
      <c r="H57315" s="133"/>
      <c r="T57315" s="133"/>
      <c r="X57315" s="131"/>
      <c r="Y57315" s="133"/>
      <c r="AJ57315" s="133"/>
      <c r="AO57315" s="135"/>
      <c r="AP57315" s="135"/>
      <c r="BJ57315" s="136"/>
    </row>
    <row r="57316" spans="5:62" ht="14.25" customHeight="1" x14ac:dyDescent="0.25">
      <c r="E57316" s="113"/>
      <c r="H57316" s="133"/>
      <c r="T57316" s="133"/>
      <c r="X57316" s="131"/>
      <c r="Y57316" s="133"/>
      <c r="AJ57316" s="133"/>
      <c r="AO57316" s="135"/>
      <c r="AP57316" s="135"/>
      <c r="BJ57316" s="136"/>
    </row>
    <row r="57317" spans="5:62" ht="14.25" customHeight="1" x14ac:dyDescent="0.25">
      <c r="E57317" s="113"/>
      <c r="H57317" s="133"/>
      <c r="T57317" s="133"/>
      <c r="X57317" s="131"/>
      <c r="Y57317" s="133"/>
      <c r="AJ57317" s="133"/>
      <c r="AO57317" s="135"/>
      <c r="AP57317" s="135"/>
      <c r="BJ57317" s="136"/>
    </row>
    <row r="57318" spans="5:62" ht="14.25" customHeight="1" x14ac:dyDescent="0.25">
      <c r="E57318" s="113"/>
      <c r="H57318" s="133"/>
      <c r="T57318" s="133"/>
      <c r="X57318" s="131"/>
      <c r="Y57318" s="133"/>
      <c r="AJ57318" s="133"/>
      <c r="AO57318" s="135"/>
      <c r="AP57318" s="135"/>
      <c r="BJ57318" s="136"/>
    </row>
    <row r="57319" spans="5:62" ht="14.25" customHeight="1" x14ac:dyDescent="0.25">
      <c r="E57319" s="113"/>
      <c r="H57319" s="133"/>
      <c r="T57319" s="133"/>
      <c r="X57319" s="131"/>
      <c r="Y57319" s="133"/>
      <c r="AJ57319" s="133"/>
      <c r="AO57319" s="135"/>
      <c r="AP57319" s="135"/>
      <c r="BJ57319" s="136"/>
    </row>
    <row r="57320" spans="5:62" ht="14.25" customHeight="1" x14ac:dyDescent="0.25">
      <c r="E57320" s="113"/>
      <c r="H57320" s="133"/>
      <c r="T57320" s="133"/>
      <c r="X57320" s="131"/>
      <c r="Y57320" s="133"/>
      <c r="AJ57320" s="133"/>
      <c r="AO57320" s="135"/>
      <c r="AP57320" s="135"/>
      <c r="BJ57320" s="136"/>
    </row>
    <row r="57321" spans="5:62" ht="14.25" customHeight="1" x14ac:dyDescent="0.25">
      <c r="E57321" s="113"/>
      <c r="H57321" s="133"/>
      <c r="T57321" s="133"/>
      <c r="X57321" s="131"/>
      <c r="Y57321" s="133"/>
      <c r="AJ57321" s="133"/>
      <c r="AO57321" s="135"/>
      <c r="AP57321" s="135"/>
      <c r="BJ57321" s="136"/>
    </row>
    <row r="57322" spans="5:62" ht="14.25" customHeight="1" x14ac:dyDescent="0.25">
      <c r="E57322" s="113"/>
      <c r="H57322" s="133"/>
      <c r="T57322" s="133"/>
      <c r="X57322" s="131"/>
      <c r="Y57322" s="133"/>
      <c r="AJ57322" s="133"/>
      <c r="AO57322" s="135"/>
      <c r="AP57322" s="135"/>
      <c r="BJ57322" s="136"/>
    </row>
    <row r="57323" spans="5:62" ht="14.25" customHeight="1" x14ac:dyDescent="0.25">
      <c r="E57323" s="113"/>
      <c r="H57323" s="133"/>
      <c r="T57323" s="133"/>
      <c r="X57323" s="131"/>
      <c r="Y57323" s="133"/>
      <c r="AJ57323" s="133"/>
      <c r="AO57323" s="135"/>
      <c r="AP57323" s="135"/>
      <c r="BJ57323" s="136"/>
    </row>
    <row r="57324" spans="5:62" ht="14.25" customHeight="1" x14ac:dyDescent="0.25">
      <c r="E57324" s="113"/>
      <c r="H57324" s="133"/>
      <c r="T57324" s="133"/>
      <c r="X57324" s="131"/>
      <c r="Y57324" s="133"/>
      <c r="AJ57324" s="133"/>
      <c r="AO57324" s="135"/>
      <c r="AP57324" s="135"/>
      <c r="BJ57324" s="136"/>
    </row>
    <row r="57325" spans="5:62" ht="14.25" customHeight="1" x14ac:dyDescent="0.25">
      <c r="E57325" s="113"/>
      <c r="H57325" s="133"/>
      <c r="T57325" s="133"/>
      <c r="X57325" s="131"/>
      <c r="Y57325" s="133"/>
      <c r="AJ57325" s="133"/>
      <c r="AO57325" s="135"/>
      <c r="AP57325" s="135"/>
      <c r="BJ57325" s="136"/>
    </row>
    <row r="57326" spans="5:62" ht="14.25" customHeight="1" x14ac:dyDescent="0.25">
      <c r="E57326" s="113"/>
      <c r="H57326" s="133"/>
      <c r="T57326" s="133"/>
      <c r="X57326" s="131"/>
      <c r="Y57326" s="133"/>
      <c r="AJ57326" s="133"/>
      <c r="AO57326" s="135"/>
      <c r="AP57326" s="135"/>
      <c r="BJ57326" s="136"/>
    </row>
    <row r="57327" spans="5:62" ht="14.25" customHeight="1" x14ac:dyDescent="0.25">
      <c r="E57327" s="113"/>
      <c r="H57327" s="133"/>
      <c r="T57327" s="133"/>
      <c r="X57327" s="131"/>
      <c r="Y57327" s="133"/>
      <c r="AJ57327" s="133"/>
      <c r="AO57327" s="135"/>
      <c r="AP57327" s="135"/>
      <c r="BJ57327" s="136"/>
    </row>
    <row r="57328" spans="5:62" ht="14.25" customHeight="1" x14ac:dyDescent="0.25">
      <c r="E57328" s="113"/>
      <c r="H57328" s="133"/>
      <c r="T57328" s="133"/>
      <c r="X57328" s="131"/>
      <c r="Y57328" s="133"/>
      <c r="AJ57328" s="133"/>
      <c r="AO57328" s="135"/>
      <c r="AP57328" s="135"/>
      <c r="BJ57328" s="136"/>
    </row>
    <row r="57329" spans="5:62" ht="14.25" customHeight="1" x14ac:dyDescent="0.25">
      <c r="E57329" s="113"/>
      <c r="H57329" s="133"/>
      <c r="T57329" s="133"/>
      <c r="X57329" s="131"/>
      <c r="Y57329" s="133"/>
      <c r="AJ57329" s="133"/>
      <c r="AO57329" s="135"/>
      <c r="AP57329" s="135"/>
      <c r="BJ57329" s="136"/>
    </row>
    <row r="57330" spans="5:62" ht="14.25" customHeight="1" x14ac:dyDescent="0.25">
      <c r="E57330" s="113"/>
      <c r="H57330" s="133"/>
      <c r="T57330" s="133"/>
      <c r="X57330" s="131"/>
      <c r="Y57330" s="133"/>
      <c r="AJ57330" s="133"/>
      <c r="AO57330" s="135"/>
      <c r="AP57330" s="135"/>
      <c r="BJ57330" s="136"/>
    </row>
    <row r="57331" spans="5:62" ht="14.25" customHeight="1" x14ac:dyDescent="0.25">
      <c r="E57331" s="113"/>
      <c r="H57331" s="133"/>
      <c r="T57331" s="133"/>
      <c r="X57331" s="131"/>
      <c r="Y57331" s="133"/>
      <c r="AJ57331" s="133"/>
      <c r="AO57331" s="135"/>
      <c r="AP57331" s="135"/>
      <c r="BJ57331" s="136"/>
    </row>
    <row r="57332" spans="5:62" ht="14.25" customHeight="1" x14ac:dyDescent="0.25">
      <c r="E57332" s="113"/>
      <c r="H57332" s="133"/>
      <c r="T57332" s="133"/>
      <c r="X57332" s="131"/>
      <c r="Y57332" s="133"/>
      <c r="AJ57332" s="133"/>
      <c r="AO57332" s="135"/>
      <c r="AP57332" s="135"/>
      <c r="BJ57332" s="136"/>
    </row>
    <row r="57333" spans="5:62" ht="14.25" customHeight="1" x14ac:dyDescent="0.25">
      <c r="E57333" s="113"/>
      <c r="H57333" s="133"/>
      <c r="T57333" s="133"/>
      <c r="X57333" s="131"/>
      <c r="Y57333" s="133"/>
      <c r="AJ57333" s="133"/>
      <c r="AO57333" s="135"/>
      <c r="AP57333" s="135"/>
      <c r="BJ57333" s="136"/>
    </row>
    <row r="57334" spans="5:62" ht="14.25" customHeight="1" x14ac:dyDescent="0.25">
      <c r="E57334" s="113"/>
      <c r="H57334" s="133"/>
      <c r="T57334" s="133"/>
      <c r="X57334" s="131"/>
      <c r="Y57334" s="133"/>
      <c r="AJ57334" s="133"/>
      <c r="AO57334" s="135"/>
      <c r="AP57334" s="135"/>
      <c r="BJ57334" s="136"/>
    </row>
    <row r="57335" spans="5:62" ht="14.25" customHeight="1" x14ac:dyDescent="0.25">
      <c r="E57335" s="113"/>
      <c r="H57335" s="133"/>
      <c r="T57335" s="133"/>
      <c r="X57335" s="131"/>
      <c r="Y57335" s="133"/>
      <c r="AJ57335" s="133"/>
      <c r="AO57335" s="135"/>
      <c r="AP57335" s="135"/>
      <c r="BJ57335" s="136"/>
    </row>
    <row r="57336" spans="5:62" ht="14.25" customHeight="1" x14ac:dyDescent="0.25">
      <c r="E57336" s="113"/>
      <c r="H57336" s="133"/>
      <c r="T57336" s="133"/>
      <c r="X57336" s="131"/>
      <c r="Y57336" s="133"/>
      <c r="AJ57336" s="133"/>
      <c r="AO57336" s="135"/>
      <c r="AP57336" s="135"/>
      <c r="BJ57336" s="136"/>
    </row>
    <row r="57337" spans="5:62" ht="14.25" customHeight="1" x14ac:dyDescent="0.25">
      <c r="E57337" s="113"/>
      <c r="H57337" s="133"/>
      <c r="T57337" s="133"/>
      <c r="X57337" s="131"/>
      <c r="Y57337" s="133"/>
      <c r="AJ57337" s="133"/>
      <c r="AO57337" s="135"/>
      <c r="AP57337" s="135"/>
      <c r="BJ57337" s="136"/>
    </row>
    <row r="57338" spans="5:62" ht="14.25" customHeight="1" x14ac:dyDescent="0.25">
      <c r="E57338" s="113"/>
      <c r="H57338" s="133"/>
      <c r="T57338" s="133"/>
      <c r="X57338" s="131"/>
      <c r="Y57338" s="133"/>
      <c r="AJ57338" s="133"/>
      <c r="AO57338" s="135"/>
      <c r="AP57338" s="135"/>
      <c r="BJ57338" s="136"/>
    </row>
    <row r="57339" spans="5:62" ht="14.25" customHeight="1" x14ac:dyDescent="0.25">
      <c r="E57339" s="113"/>
      <c r="H57339" s="133"/>
      <c r="T57339" s="133"/>
      <c r="X57339" s="131"/>
      <c r="Y57339" s="133"/>
      <c r="AJ57339" s="133"/>
      <c r="AO57339" s="135"/>
      <c r="AP57339" s="135"/>
      <c r="BJ57339" s="136"/>
    </row>
    <row r="57340" spans="5:62" ht="14.25" customHeight="1" x14ac:dyDescent="0.25">
      <c r="E57340" s="113"/>
      <c r="H57340" s="133"/>
      <c r="T57340" s="133"/>
      <c r="X57340" s="131"/>
      <c r="Y57340" s="133"/>
      <c r="AJ57340" s="133"/>
      <c r="AO57340" s="135"/>
      <c r="AP57340" s="135"/>
      <c r="BJ57340" s="136"/>
    </row>
    <row r="57341" spans="5:62" ht="14.25" customHeight="1" x14ac:dyDescent="0.25">
      <c r="E57341" s="113"/>
      <c r="H57341" s="133"/>
      <c r="T57341" s="133"/>
      <c r="X57341" s="131"/>
      <c r="Y57341" s="133"/>
      <c r="AJ57341" s="133"/>
      <c r="AO57341" s="135"/>
      <c r="AP57341" s="135"/>
      <c r="BJ57341" s="136"/>
    </row>
    <row r="57342" spans="5:62" ht="14.25" customHeight="1" x14ac:dyDescent="0.25">
      <c r="E57342" s="113"/>
      <c r="H57342" s="133"/>
      <c r="T57342" s="133"/>
      <c r="X57342" s="131"/>
      <c r="Y57342" s="133"/>
      <c r="AJ57342" s="133"/>
      <c r="AO57342" s="135"/>
      <c r="AP57342" s="135"/>
      <c r="BJ57342" s="136"/>
    </row>
    <row r="57343" spans="5:62" ht="14.25" customHeight="1" x14ac:dyDescent="0.25">
      <c r="E57343" s="113"/>
      <c r="H57343" s="133"/>
      <c r="T57343" s="133"/>
      <c r="X57343" s="131"/>
      <c r="Y57343" s="133"/>
      <c r="AJ57343" s="133"/>
      <c r="AO57343" s="135"/>
      <c r="AP57343" s="135"/>
      <c r="BJ57343" s="136"/>
    </row>
    <row r="57344" spans="5:62" ht="14.25" customHeight="1" x14ac:dyDescent="0.25">
      <c r="E57344" s="113"/>
      <c r="H57344" s="133"/>
      <c r="T57344" s="133"/>
      <c r="X57344" s="131"/>
      <c r="Y57344" s="133"/>
      <c r="AJ57344" s="133"/>
      <c r="AO57344" s="135"/>
      <c r="AP57344" s="135"/>
      <c r="BJ57344" s="136"/>
    </row>
    <row r="57345" spans="5:62" ht="14.25" customHeight="1" x14ac:dyDescent="0.25">
      <c r="E57345" s="113"/>
      <c r="H57345" s="133"/>
      <c r="T57345" s="133"/>
      <c r="X57345" s="131"/>
      <c r="Y57345" s="133"/>
      <c r="AJ57345" s="133"/>
      <c r="AO57345" s="135"/>
      <c r="AP57345" s="135"/>
      <c r="BJ57345" s="136"/>
    </row>
    <row r="57346" spans="5:62" ht="14.25" customHeight="1" x14ac:dyDescent="0.25">
      <c r="E57346" s="113"/>
      <c r="H57346" s="133"/>
      <c r="T57346" s="133"/>
      <c r="X57346" s="131"/>
      <c r="Y57346" s="133"/>
      <c r="AJ57346" s="133"/>
      <c r="AO57346" s="135"/>
      <c r="AP57346" s="135"/>
      <c r="BJ57346" s="136"/>
    </row>
    <row r="57347" spans="5:62" ht="14.25" customHeight="1" x14ac:dyDescent="0.25">
      <c r="E57347" s="113"/>
      <c r="H57347" s="133"/>
      <c r="T57347" s="133"/>
      <c r="X57347" s="131"/>
      <c r="Y57347" s="133"/>
      <c r="AJ57347" s="133"/>
      <c r="AO57347" s="135"/>
      <c r="AP57347" s="135"/>
      <c r="BJ57347" s="136"/>
    </row>
    <row r="57348" spans="5:62" ht="14.25" customHeight="1" x14ac:dyDescent="0.25">
      <c r="E57348" s="113"/>
      <c r="H57348" s="133"/>
      <c r="T57348" s="133"/>
      <c r="X57348" s="131"/>
      <c r="Y57348" s="133"/>
      <c r="AJ57348" s="133"/>
      <c r="AO57348" s="135"/>
      <c r="AP57348" s="135"/>
      <c r="BJ57348" s="136"/>
    </row>
    <row r="57349" spans="5:62" ht="14.25" customHeight="1" x14ac:dyDescent="0.25">
      <c r="E57349" s="113"/>
      <c r="H57349" s="133"/>
      <c r="T57349" s="133"/>
      <c r="X57349" s="131"/>
      <c r="Y57349" s="133"/>
      <c r="AJ57349" s="133"/>
      <c r="AO57349" s="135"/>
      <c r="AP57349" s="135"/>
      <c r="BJ57349" s="136"/>
    </row>
    <row r="57350" spans="5:62" ht="14.25" customHeight="1" x14ac:dyDescent="0.25">
      <c r="E57350" s="113"/>
      <c r="H57350" s="133"/>
      <c r="T57350" s="133"/>
      <c r="X57350" s="131"/>
      <c r="Y57350" s="133"/>
      <c r="AJ57350" s="133"/>
      <c r="AO57350" s="135"/>
      <c r="AP57350" s="135"/>
      <c r="BJ57350" s="136"/>
    </row>
    <row r="57351" spans="5:62" ht="14.25" customHeight="1" x14ac:dyDescent="0.25">
      <c r="E57351" s="113"/>
      <c r="H57351" s="133"/>
      <c r="T57351" s="133"/>
      <c r="X57351" s="131"/>
      <c r="Y57351" s="133"/>
      <c r="AJ57351" s="133"/>
      <c r="AO57351" s="135"/>
      <c r="AP57351" s="135"/>
      <c r="BJ57351" s="136"/>
    </row>
    <row r="57352" spans="5:62" ht="14.25" customHeight="1" x14ac:dyDescent="0.25">
      <c r="E57352" s="113"/>
      <c r="H57352" s="133"/>
      <c r="T57352" s="133"/>
      <c r="X57352" s="131"/>
      <c r="Y57352" s="133"/>
      <c r="AJ57352" s="133"/>
      <c r="AO57352" s="135"/>
      <c r="AP57352" s="135"/>
      <c r="BJ57352" s="136"/>
    </row>
    <row r="57353" spans="5:62" ht="14.25" customHeight="1" x14ac:dyDescent="0.25">
      <c r="E57353" s="113"/>
      <c r="H57353" s="133"/>
      <c r="T57353" s="133"/>
      <c r="X57353" s="131"/>
      <c r="Y57353" s="133"/>
      <c r="AJ57353" s="133"/>
      <c r="AO57353" s="135"/>
      <c r="AP57353" s="135"/>
      <c r="BJ57353" s="136"/>
    </row>
    <row r="57354" spans="5:62" ht="14.25" customHeight="1" x14ac:dyDescent="0.25">
      <c r="E57354" s="113"/>
      <c r="H57354" s="133"/>
      <c r="T57354" s="133"/>
      <c r="X57354" s="131"/>
      <c r="Y57354" s="133"/>
      <c r="AJ57354" s="133"/>
      <c r="AO57354" s="135"/>
      <c r="AP57354" s="135"/>
      <c r="BJ57354" s="136"/>
    </row>
    <row r="57355" spans="5:62" ht="14.25" customHeight="1" x14ac:dyDescent="0.25">
      <c r="E57355" s="113"/>
      <c r="H57355" s="133"/>
      <c r="T57355" s="133"/>
      <c r="X57355" s="131"/>
      <c r="Y57355" s="133"/>
      <c r="AJ57355" s="133"/>
      <c r="AO57355" s="135"/>
      <c r="AP57355" s="135"/>
      <c r="BJ57355" s="136"/>
    </row>
    <row r="57356" spans="5:62" ht="14.25" customHeight="1" x14ac:dyDescent="0.25">
      <c r="E57356" s="113"/>
      <c r="H57356" s="133"/>
      <c r="T57356" s="133"/>
      <c r="X57356" s="131"/>
      <c r="Y57356" s="133"/>
      <c r="AJ57356" s="133"/>
      <c r="AO57356" s="135"/>
      <c r="AP57356" s="135"/>
      <c r="BJ57356" s="136"/>
    </row>
    <row r="57357" spans="5:62" ht="14.25" customHeight="1" x14ac:dyDescent="0.25">
      <c r="E57357" s="113"/>
      <c r="H57357" s="133"/>
      <c r="T57357" s="133"/>
      <c r="X57357" s="131"/>
      <c r="Y57357" s="133"/>
      <c r="AJ57357" s="133"/>
      <c r="AO57357" s="135"/>
      <c r="AP57357" s="135"/>
      <c r="BJ57357" s="136"/>
    </row>
    <row r="57358" spans="5:62" ht="14.25" customHeight="1" x14ac:dyDescent="0.25">
      <c r="E57358" s="113"/>
      <c r="H57358" s="133"/>
      <c r="T57358" s="133"/>
      <c r="X57358" s="131"/>
      <c r="Y57358" s="133"/>
      <c r="AJ57358" s="133"/>
      <c r="AO57358" s="135"/>
      <c r="AP57358" s="135"/>
      <c r="BJ57358" s="136"/>
    </row>
    <row r="57359" spans="5:62" ht="14.25" customHeight="1" x14ac:dyDescent="0.25">
      <c r="E57359" s="113"/>
      <c r="H57359" s="133"/>
      <c r="T57359" s="133"/>
      <c r="X57359" s="131"/>
      <c r="Y57359" s="133"/>
      <c r="AJ57359" s="133"/>
      <c r="AO57359" s="135"/>
      <c r="AP57359" s="135"/>
      <c r="BJ57359" s="136"/>
    </row>
    <row r="57360" spans="5:62" ht="14.25" customHeight="1" x14ac:dyDescent="0.25">
      <c r="E57360" s="113"/>
      <c r="H57360" s="133"/>
      <c r="T57360" s="133"/>
      <c r="X57360" s="131"/>
      <c r="Y57360" s="133"/>
      <c r="AJ57360" s="133"/>
      <c r="AO57360" s="135"/>
      <c r="AP57360" s="135"/>
      <c r="BJ57360" s="136"/>
    </row>
    <row r="57361" spans="5:62" ht="14.25" customHeight="1" x14ac:dyDescent="0.25">
      <c r="E57361" s="113"/>
      <c r="H57361" s="133"/>
      <c r="T57361" s="133"/>
      <c r="X57361" s="131"/>
      <c r="Y57361" s="133"/>
      <c r="AJ57361" s="133"/>
      <c r="AO57361" s="135"/>
      <c r="AP57361" s="135"/>
      <c r="BJ57361" s="136"/>
    </row>
    <row r="57362" spans="5:62" ht="14.25" customHeight="1" x14ac:dyDescent="0.25">
      <c r="E57362" s="113"/>
      <c r="H57362" s="133"/>
      <c r="T57362" s="133"/>
      <c r="X57362" s="131"/>
      <c r="Y57362" s="133"/>
      <c r="AJ57362" s="133"/>
      <c r="AO57362" s="135"/>
      <c r="AP57362" s="135"/>
      <c r="BJ57362" s="136"/>
    </row>
    <row r="57363" spans="5:62" ht="14.25" customHeight="1" x14ac:dyDescent="0.25">
      <c r="E57363" s="113"/>
      <c r="H57363" s="133"/>
      <c r="T57363" s="133"/>
      <c r="X57363" s="131"/>
      <c r="Y57363" s="133"/>
      <c r="AJ57363" s="133"/>
      <c r="AO57363" s="135"/>
      <c r="AP57363" s="135"/>
      <c r="BJ57363" s="136"/>
    </row>
    <row r="57364" spans="5:62" ht="14.25" customHeight="1" x14ac:dyDescent="0.25">
      <c r="E57364" s="113"/>
      <c r="H57364" s="133"/>
      <c r="T57364" s="133"/>
      <c r="X57364" s="131"/>
      <c r="Y57364" s="133"/>
      <c r="AJ57364" s="133"/>
      <c r="AO57364" s="135"/>
      <c r="AP57364" s="135"/>
      <c r="BJ57364" s="136"/>
    </row>
    <row r="57365" spans="5:62" ht="14.25" customHeight="1" x14ac:dyDescent="0.25">
      <c r="E57365" s="113"/>
      <c r="H57365" s="133"/>
      <c r="T57365" s="133"/>
      <c r="X57365" s="131"/>
      <c r="Y57365" s="133"/>
      <c r="AJ57365" s="133"/>
      <c r="AO57365" s="135"/>
      <c r="AP57365" s="135"/>
      <c r="BJ57365" s="136"/>
    </row>
    <row r="57366" spans="5:62" ht="14.25" customHeight="1" x14ac:dyDescent="0.25">
      <c r="E57366" s="113"/>
      <c r="H57366" s="133"/>
      <c r="T57366" s="133"/>
      <c r="X57366" s="131"/>
      <c r="Y57366" s="133"/>
      <c r="AJ57366" s="133"/>
      <c r="AO57366" s="135"/>
      <c r="AP57366" s="135"/>
      <c r="BJ57366" s="136"/>
    </row>
    <row r="57367" spans="5:62" ht="14.25" customHeight="1" x14ac:dyDescent="0.25">
      <c r="E57367" s="113"/>
      <c r="H57367" s="133"/>
      <c r="T57367" s="133"/>
      <c r="X57367" s="131"/>
      <c r="Y57367" s="133"/>
      <c r="AJ57367" s="133"/>
      <c r="AO57367" s="135"/>
      <c r="AP57367" s="135"/>
      <c r="BJ57367" s="136"/>
    </row>
    <row r="57368" spans="5:62" ht="14.25" customHeight="1" x14ac:dyDescent="0.25">
      <c r="E57368" s="113"/>
      <c r="H57368" s="133"/>
      <c r="T57368" s="133"/>
      <c r="X57368" s="131"/>
      <c r="Y57368" s="133"/>
      <c r="AJ57368" s="133"/>
      <c r="AO57368" s="135"/>
      <c r="AP57368" s="135"/>
      <c r="BJ57368" s="136"/>
    </row>
    <row r="57369" spans="5:62" ht="14.25" customHeight="1" x14ac:dyDescent="0.25">
      <c r="E57369" s="113"/>
      <c r="H57369" s="133"/>
      <c r="T57369" s="133"/>
      <c r="X57369" s="131"/>
      <c r="Y57369" s="133"/>
      <c r="AJ57369" s="133"/>
      <c r="AO57369" s="135"/>
      <c r="AP57369" s="135"/>
      <c r="BJ57369" s="136"/>
    </row>
    <row r="57370" spans="5:62" ht="14.25" customHeight="1" x14ac:dyDescent="0.25">
      <c r="E57370" s="113"/>
      <c r="H57370" s="133"/>
      <c r="T57370" s="133"/>
      <c r="X57370" s="131"/>
      <c r="Y57370" s="133"/>
      <c r="AJ57370" s="133"/>
      <c r="AO57370" s="135"/>
      <c r="AP57370" s="135"/>
      <c r="BJ57370" s="136"/>
    </row>
    <row r="57371" spans="5:62" ht="14.25" customHeight="1" x14ac:dyDescent="0.25">
      <c r="E57371" s="113"/>
      <c r="H57371" s="133"/>
      <c r="T57371" s="133"/>
      <c r="X57371" s="131"/>
      <c r="Y57371" s="133"/>
      <c r="AJ57371" s="133"/>
      <c r="AO57371" s="135"/>
      <c r="AP57371" s="135"/>
      <c r="BJ57371" s="136"/>
    </row>
    <row r="57372" spans="5:62" ht="14.25" customHeight="1" x14ac:dyDescent="0.25">
      <c r="E57372" s="113"/>
      <c r="H57372" s="133"/>
      <c r="T57372" s="133"/>
      <c r="X57372" s="131"/>
      <c r="Y57372" s="133"/>
      <c r="AJ57372" s="133"/>
      <c r="AO57372" s="135"/>
      <c r="AP57372" s="135"/>
      <c r="BJ57372" s="136"/>
    </row>
    <row r="57373" spans="5:62" ht="14.25" customHeight="1" x14ac:dyDescent="0.25">
      <c r="E57373" s="113"/>
      <c r="H57373" s="133"/>
      <c r="T57373" s="133"/>
      <c r="X57373" s="131"/>
      <c r="Y57373" s="133"/>
      <c r="AJ57373" s="133"/>
      <c r="AO57373" s="135"/>
      <c r="AP57373" s="135"/>
      <c r="BJ57373" s="136"/>
    </row>
    <row r="57374" spans="5:62" ht="14.25" customHeight="1" x14ac:dyDescent="0.25">
      <c r="E57374" s="113"/>
      <c r="H57374" s="133"/>
      <c r="T57374" s="133"/>
      <c r="X57374" s="131"/>
      <c r="Y57374" s="133"/>
      <c r="AJ57374" s="133"/>
      <c r="AO57374" s="135"/>
      <c r="AP57374" s="135"/>
      <c r="BJ57374" s="136"/>
    </row>
    <row r="57375" spans="5:62" ht="14.25" customHeight="1" x14ac:dyDescent="0.25">
      <c r="E57375" s="113"/>
      <c r="H57375" s="133"/>
      <c r="T57375" s="133"/>
      <c r="X57375" s="131"/>
      <c r="Y57375" s="133"/>
      <c r="AJ57375" s="133"/>
      <c r="AO57375" s="135"/>
      <c r="AP57375" s="135"/>
      <c r="BJ57375" s="136"/>
    </row>
    <row r="57376" spans="5:62" ht="14.25" customHeight="1" x14ac:dyDescent="0.25">
      <c r="E57376" s="113"/>
      <c r="H57376" s="133"/>
      <c r="T57376" s="133"/>
      <c r="X57376" s="131"/>
      <c r="Y57376" s="133"/>
      <c r="AJ57376" s="133"/>
      <c r="AO57376" s="135"/>
      <c r="AP57376" s="135"/>
      <c r="BJ57376" s="136"/>
    </row>
    <row r="57377" spans="5:62" ht="14.25" customHeight="1" x14ac:dyDescent="0.25">
      <c r="E57377" s="113"/>
      <c r="H57377" s="133"/>
      <c r="T57377" s="133"/>
      <c r="X57377" s="131"/>
      <c r="Y57377" s="133"/>
      <c r="AJ57377" s="133"/>
      <c r="AO57377" s="135"/>
      <c r="AP57377" s="135"/>
      <c r="BJ57377" s="136"/>
    </row>
    <row r="57378" spans="5:62" ht="14.25" customHeight="1" x14ac:dyDescent="0.25">
      <c r="E57378" s="113"/>
      <c r="H57378" s="133"/>
      <c r="T57378" s="133"/>
      <c r="X57378" s="131"/>
      <c r="Y57378" s="133"/>
      <c r="AJ57378" s="133"/>
      <c r="AO57378" s="135"/>
      <c r="AP57378" s="135"/>
      <c r="BJ57378" s="136"/>
    </row>
    <row r="57379" spans="5:62" ht="14.25" customHeight="1" x14ac:dyDescent="0.25">
      <c r="E57379" s="113"/>
      <c r="H57379" s="133"/>
      <c r="T57379" s="133"/>
      <c r="X57379" s="131"/>
      <c r="Y57379" s="133"/>
      <c r="AJ57379" s="133"/>
      <c r="AO57379" s="135"/>
      <c r="AP57379" s="135"/>
      <c r="BJ57379" s="136"/>
    </row>
    <row r="57380" spans="5:62" ht="14.25" customHeight="1" x14ac:dyDescent="0.25">
      <c r="E57380" s="113"/>
      <c r="H57380" s="133"/>
      <c r="T57380" s="133"/>
      <c r="X57380" s="131"/>
      <c r="Y57380" s="133"/>
      <c r="AJ57380" s="133"/>
      <c r="AO57380" s="135"/>
      <c r="AP57380" s="135"/>
      <c r="BJ57380" s="136"/>
    </row>
    <row r="57381" spans="5:62" ht="14.25" customHeight="1" x14ac:dyDescent="0.25">
      <c r="E57381" s="113"/>
      <c r="H57381" s="133"/>
      <c r="T57381" s="133"/>
      <c r="X57381" s="131"/>
      <c r="Y57381" s="133"/>
      <c r="AJ57381" s="133"/>
      <c r="AO57381" s="135"/>
      <c r="AP57381" s="135"/>
      <c r="BJ57381" s="136"/>
    </row>
    <row r="57382" spans="5:62" ht="14.25" customHeight="1" x14ac:dyDescent="0.25">
      <c r="E57382" s="113"/>
      <c r="H57382" s="133"/>
      <c r="T57382" s="133"/>
      <c r="X57382" s="131"/>
      <c r="Y57382" s="133"/>
      <c r="AJ57382" s="133"/>
      <c r="AO57382" s="135"/>
      <c r="AP57382" s="135"/>
      <c r="BJ57382" s="136"/>
    </row>
    <row r="57383" spans="5:62" ht="14.25" customHeight="1" x14ac:dyDescent="0.25">
      <c r="E57383" s="113"/>
      <c r="H57383" s="133"/>
      <c r="T57383" s="133"/>
      <c r="X57383" s="131"/>
      <c r="Y57383" s="133"/>
      <c r="AJ57383" s="133"/>
      <c r="AO57383" s="135"/>
      <c r="AP57383" s="135"/>
      <c r="BJ57383" s="136"/>
    </row>
    <row r="57384" spans="5:62" ht="14.25" customHeight="1" x14ac:dyDescent="0.25">
      <c r="E57384" s="113"/>
      <c r="H57384" s="133"/>
      <c r="T57384" s="133"/>
      <c r="X57384" s="131"/>
      <c r="Y57384" s="133"/>
      <c r="AJ57384" s="133"/>
      <c r="AO57384" s="135"/>
      <c r="AP57384" s="135"/>
      <c r="BJ57384" s="136"/>
    </row>
    <row r="57385" spans="5:62" ht="14.25" customHeight="1" x14ac:dyDescent="0.25">
      <c r="E57385" s="113"/>
      <c r="H57385" s="133"/>
      <c r="T57385" s="133"/>
      <c r="X57385" s="131"/>
      <c r="Y57385" s="133"/>
      <c r="AJ57385" s="133"/>
      <c r="AO57385" s="135"/>
      <c r="AP57385" s="135"/>
      <c r="BJ57385" s="136"/>
    </row>
    <row r="57386" spans="5:62" ht="14.25" customHeight="1" x14ac:dyDescent="0.25">
      <c r="E57386" s="113"/>
      <c r="H57386" s="133"/>
      <c r="T57386" s="133"/>
      <c r="X57386" s="131"/>
      <c r="Y57386" s="133"/>
      <c r="AJ57386" s="133"/>
      <c r="AO57386" s="135"/>
      <c r="AP57386" s="135"/>
      <c r="BJ57386" s="136"/>
    </row>
    <row r="57387" spans="5:62" ht="14.25" customHeight="1" x14ac:dyDescent="0.25">
      <c r="E57387" s="113"/>
      <c r="H57387" s="133"/>
      <c r="T57387" s="133"/>
      <c r="X57387" s="131"/>
      <c r="Y57387" s="133"/>
      <c r="AJ57387" s="133"/>
      <c r="AO57387" s="135"/>
      <c r="AP57387" s="135"/>
      <c r="BJ57387" s="136"/>
    </row>
    <row r="57388" spans="5:62" ht="14.25" customHeight="1" x14ac:dyDescent="0.25">
      <c r="E57388" s="113"/>
      <c r="H57388" s="133"/>
      <c r="T57388" s="133"/>
      <c r="X57388" s="131"/>
      <c r="Y57388" s="133"/>
      <c r="AJ57388" s="133"/>
      <c r="AO57388" s="135"/>
      <c r="AP57388" s="135"/>
      <c r="BJ57388" s="136"/>
    </row>
    <row r="57389" spans="5:62" ht="14.25" customHeight="1" x14ac:dyDescent="0.25">
      <c r="E57389" s="113"/>
      <c r="H57389" s="133"/>
      <c r="T57389" s="133"/>
      <c r="X57389" s="131"/>
      <c r="Y57389" s="133"/>
      <c r="AJ57389" s="133"/>
      <c r="AO57389" s="135"/>
      <c r="AP57389" s="135"/>
      <c r="BJ57389" s="136"/>
    </row>
    <row r="57390" spans="5:62" ht="14.25" customHeight="1" x14ac:dyDescent="0.25">
      <c r="E57390" s="113"/>
      <c r="H57390" s="133"/>
      <c r="T57390" s="133"/>
      <c r="X57390" s="131"/>
      <c r="Y57390" s="133"/>
      <c r="AJ57390" s="133"/>
      <c r="AO57390" s="135"/>
      <c r="AP57390" s="135"/>
      <c r="BJ57390" s="136"/>
    </row>
    <row r="57391" spans="5:62" ht="14.25" customHeight="1" x14ac:dyDescent="0.25">
      <c r="E57391" s="113"/>
      <c r="H57391" s="133"/>
      <c r="T57391" s="133"/>
      <c r="X57391" s="131"/>
      <c r="Y57391" s="133"/>
      <c r="AJ57391" s="133"/>
      <c r="AO57391" s="135"/>
      <c r="AP57391" s="135"/>
      <c r="BJ57391" s="136"/>
    </row>
    <row r="57392" spans="5:62" ht="14.25" customHeight="1" x14ac:dyDescent="0.25">
      <c r="E57392" s="113"/>
      <c r="H57392" s="133"/>
      <c r="T57392" s="133"/>
      <c r="X57392" s="131"/>
      <c r="Y57392" s="133"/>
      <c r="AJ57392" s="133"/>
      <c r="AO57392" s="135"/>
      <c r="AP57392" s="135"/>
      <c r="BJ57392" s="136"/>
    </row>
    <row r="57393" spans="5:62" ht="14.25" customHeight="1" x14ac:dyDescent="0.25">
      <c r="E57393" s="113"/>
      <c r="H57393" s="133"/>
      <c r="T57393" s="133"/>
      <c r="X57393" s="131"/>
      <c r="Y57393" s="133"/>
      <c r="AJ57393" s="133"/>
      <c r="AO57393" s="135"/>
      <c r="AP57393" s="135"/>
      <c r="BJ57393" s="136"/>
    </row>
    <row r="57394" spans="5:62" ht="14.25" customHeight="1" x14ac:dyDescent="0.25">
      <c r="E57394" s="113"/>
      <c r="H57394" s="133"/>
      <c r="T57394" s="133"/>
      <c r="X57394" s="131"/>
      <c r="Y57394" s="133"/>
      <c r="AJ57394" s="133"/>
      <c r="AO57394" s="135"/>
      <c r="AP57394" s="135"/>
      <c r="BJ57394" s="136"/>
    </row>
    <row r="57395" spans="5:62" ht="14.25" customHeight="1" x14ac:dyDescent="0.25">
      <c r="E57395" s="113"/>
      <c r="H57395" s="133"/>
      <c r="T57395" s="133"/>
      <c r="X57395" s="131"/>
      <c r="Y57395" s="133"/>
      <c r="AJ57395" s="133"/>
      <c r="AO57395" s="135"/>
      <c r="AP57395" s="135"/>
      <c r="BJ57395" s="136"/>
    </row>
    <row r="57396" spans="5:62" ht="14.25" customHeight="1" x14ac:dyDescent="0.25">
      <c r="E57396" s="113"/>
      <c r="H57396" s="133"/>
      <c r="T57396" s="133"/>
      <c r="X57396" s="131"/>
      <c r="Y57396" s="133"/>
      <c r="AJ57396" s="133"/>
      <c r="AO57396" s="135"/>
      <c r="AP57396" s="135"/>
      <c r="BJ57396" s="136"/>
    </row>
    <row r="57397" spans="5:62" ht="14.25" customHeight="1" x14ac:dyDescent="0.25">
      <c r="E57397" s="113"/>
      <c r="H57397" s="133"/>
      <c r="T57397" s="133"/>
      <c r="X57397" s="131"/>
      <c r="Y57397" s="133"/>
      <c r="AJ57397" s="133"/>
      <c r="AO57397" s="135"/>
      <c r="AP57397" s="135"/>
      <c r="BJ57397" s="136"/>
    </row>
    <row r="57398" spans="5:62" ht="14.25" customHeight="1" x14ac:dyDescent="0.25">
      <c r="E57398" s="113"/>
      <c r="H57398" s="133"/>
      <c r="T57398" s="133"/>
      <c r="X57398" s="131"/>
      <c r="Y57398" s="133"/>
      <c r="AJ57398" s="133"/>
      <c r="AO57398" s="135"/>
      <c r="AP57398" s="135"/>
      <c r="BJ57398" s="136"/>
    </row>
    <row r="57399" spans="5:62" ht="14.25" customHeight="1" x14ac:dyDescent="0.25">
      <c r="E57399" s="113"/>
      <c r="H57399" s="133"/>
      <c r="T57399" s="133"/>
      <c r="X57399" s="131"/>
      <c r="Y57399" s="133"/>
      <c r="AJ57399" s="133"/>
      <c r="AO57399" s="135"/>
      <c r="AP57399" s="135"/>
      <c r="BJ57399" s="136"/>
    </row>
    <row r="57400" spans="5:62" ht="14.25" customHeight="1" x14ac:dyDescent="0.25">
      <c r="E57400" s="113"/>
      <c r="H57400" s="133"/>
      <c r="T57400" s="133"/>
      <c r="X57400" s="131"/>
      <c r="Y57400" s="133"/>
      <c r="AJ57400" s="133"/>
      <c r="AO57400" s="135"/>
      <c r="AP57400" s="135"/>
      <c r="BJ57400" s="136"/>
    </row>
    <row r="57401" spans="5:62" ht="14.25" customHeight="1" x14ac:dyDescent="0.25">
      <c r="E57401" s="113"/>
      <c r="H57401" s="133"/>
      <c r="T57401" s="133"/>
      <c r="X57401" s="131"/>
      <c r="Y57401" s="133"/>
      <c r="AJ57401" s="133"/>
      <c r="AO57401" s="135"/>
      <c r="AP57401" s="135"/>
      <c r="BJ57401" s="136"/>
    </row>
    <row r="57402" spans="5:62" ht="14.25" customHeight="1" x14ac:dyDescent="0.25">
      <c r="E57402" s="113"/>
      <c r="H57402" s="133"/>
      <c r="T57402" s="133"/>
      <c r="X57402" s="131"/>
      <c r="Y57402" s="133"/>
      <c r="AJ57402" s="133"/>
      <c r="AO57402" s="135"/>
      <c r="AP57402" s="135"/>
      <c r="BJ57402" s="136"/>
    </row>
    <row r="57403" spans="5:62" ht="14.25" customHeight="1" x14ac:dyDescent="0.25">
      <c r="E57403" s="113"/>
      <c r="H57403" s="133"/>
      <c r="T57403" s="133"/>
      <c r="X57403" s="131"/>
      <c r="Y57403" s="133"/>
      <c r="AJ57403" s="133"/>
      <c r="AO57403" s="135"/>
      <c r="AP57403" s="135"/>
      <c r="BJ57403" s="136"/>
    </row>
    <row r="57404" spans="5:62" ht="14.25" customHeight="1" x14ac:dyDescent="0.25">
      <c r="E57404" s="113"/>
      <c r="H57404" s="133"/>
      <c r="T57404" s="133"/>
      <c r="X57404" s="131"/>
      <c r="Y57404" s="133"/>
      <c r="AJ57404" s="133"/>
      <c r="AO57404" s="135"/>
      <c r="AP57404" s="135"/>
      <c r="BJ57404" s="136"/>
    </row>
    <row r="57405" spans="5:62" ht="14.25" customHeight="1" x14ac:dyDescent="0.25">
      <c r="E57405" s="113"/>
      <c r="H57405" s="133"/>
      <c r="T57405" s="133"/>
      <c r="X57405" s="131"/>
      <c r="Y57405" s="133"/>
      <c r="AJ57405" s="133"/>
      <c r="AO57405" s="135"/>
      <c r="AP57405" s="135"/>
      <c r="BJ57405" s="136"/>
    </row>
    <row r="57406" spans="5:62" ht="14.25" customHeight="1" x14ac:dyDescent="0.25">
      <c r="E57406" s="113"/>
      <c r="H57406" s="133"/>
      <c r="T57406" s="133"/>
      <c r="X57406" s="131"/>
      <c r="Y57406" s="133"/>
      <c r="AJ57406" s="133"/>
      <c r="AO57406" s="135"/>
      <c r="AP57406" s="135"/>
      <c r="BJ57406" s="136"/>
    </row>
    <row r="57407" spans="5:62" ht="14.25" customHeight="1" x14ac:dyDescent="0.25">
      <c r="E57407" s="113"/>
      <c r="H57407" s="133"/>
      <c r="T57407" s="133"/>
      <c r="X57407" s="131"/>
      <c r="Y57407" s="133"/>
      <c r="AJ57407" s="133"/>
      <c r="AO57407" s="135"/>
      <c r="AP57407" s="135"/>
      <c r="BJ57407" s="136"/>
    </row>
    <row r="57408" spans="5:62" ht="14.25" customHeight="1" x14ac:dyDescent="0.25">
      <c r="E57408" s="113"/>
      <c r="H57408" s="133"/>
      <c r="T57408" s="133"/>
      <c r="X57408" s="131"/>
      <c r="Y57408" s="133"/>
      <c r="AJ57408" s="133"/>
      <c r="AO57408" s="135"/>
      <c r="AP57408" s="135"/>
      <c r="BJ57408" s="136"/>
    </row>
    <row r="57409" spans="5:62" ht="14.25" customHeight="1" x14ac:dyDescent="0.25">
      <c r="E57409" s="113"/>
      <c r="H57409" s="133"/>
      <c r="T57409" s="133"/>
      <c r="X57409" s="131"/>
      <c r="Y57409" s="133"/>
      <c r="AJ57409" s="133"/>
      <c r="AO57409" s="135"/>
      <c r="AP57409" s="135"/>
      <c r="BJ57409" s="136"/>
    </row>
    <row r="57410" spans="5:62" ht="14.25" customHeight="1" x14ac:dyDescent="0.25">
      <c r="E57410" s="113"/>
      <c r="H57410" s="133"/>
      <c r="T57410" s="133"/>
      <c r="X57410" s="131"/>
      <c r="Y57410" s="133"/>
      <c r="AJ57410" s="133"/>
      <c r="AO57410" s="135"/>
      <c r="AP57410" s="135"/>
      <c r="BJ57410" s="136"/>
    </row>
    <row r="57411" spans="5:62" ht="14.25" customHeight="1" x14ac:dyDescent="0.25">
      <c r="E57411" s="113"/>
      <c r="H57411" s="133"/>
      <c r="T57411" s="133"/>
      <c r="X57411" s="131"/>
      <c r="Y57411" s="133"/>
      <c r="AJ57411" s="133"/>
      <c r="AO57411" s="135"/>
      <c r="AP57411" s="135"/>
      <c r="BJ57411" s="136"/>
    </row>
    <row r="57412" spans="5:62" ht="14.25" customHeight="1" x14ac:dyDescent="0.25">
      <c r="E57412" s="113"/>
      <c r="H57412" s="133"/>
      <c r="T57412" s="133"/>
      <c r="X57412" s="131"/>
      <c r="Y57412" s="133"/>
      <c r="AJ57412" s="133"/>
      <c r="AO57412" s="135"/>
      <c r="AP57412" s="135"/>
      <c r="BJ57412" s="136"/>
    </row>
    <row r="57413" spans="5:62" ht="14.25" customHeight="1" x14ac:dyDescent="0.25">
      <c r="E57413" s="113"/>
      <c r="H57413" s="133"/>
      <c r="T57413" s="133"/>
      <c r="X57413" s="131"/>
      <c r="Y57413" s="133"/>
      <c r="AJ57413" s="133"/>
      <c r="AO57413" s="135"/>
      <c r="AP57413" s="135"/>
      <c r="BJ57413" s="136"/>
    </row>
    <row r="57414" spans="5:62" ht="14.25" customHeight="1" x14ac:dyDescent="0.25">
      <c r="E57414" s="113"/>
      <c r="H57414" s="133"/>
      <c r="T57414" s="133"/>
      <c r="X57414" s="131"/>
      <c r="Y57414" s="133"/>
      <c r="AJ57414" s="133"/>
      <c r="AO57414" s="135"/>
      <c r="AP57414" s="135"/>
      <c r="BJ57414" s="136"/>
    </row>
    <row r="57415" spans="5:62" ht="14.25" customHeight="1" x14ac:dyDescent="0.25">
      <c r="E57415" s="113"/>
      <c r="H57415" s="133"/>
      <c r="T57415" s="133"/>
      <c r="X57415" s="131"/>
      <c r="Y57415" s="133"/>
      <c r="AJ57415" s="133"/>
      <c r="AO57415" s="135"/>
      <c r="AP57415" s="135"/>
      <c r="BJ57415" s="136"/>
    </row>
    <row r="57416" spans="5:62" ht="14.25" customHeight="1" x14ac:dyDescent="0.25">
      <c r="E57416" s="113"/>
      <c r="H57416" s="133"/>
      <c r="T57416" s="133"/>
      <c r="X57416" s="131"/>
      <c r="Y57416" s="133"/>
      <c r="AJ57416" s="133"/>
      <c r="AO57416" s="135"/>
      <c r="AP57416" s="135"/>
      <c r="BJ57416" s="136"/>
    </row>
    <row r="57417" spans="5:62" ht="14.25" customHeight="1" x14ac:dyDescent="0.25">
      <c r="E57417" s="113"/>
      <c r="H57417" s="133"/>
      <c r="T57417" s="133"/>
      <c r="X57417" s="131"/>
      <c r="Y57417" s="133"/>
      <c r="AJ57417" s="133"/>
      <c r="AO57417" s="135"/>
      <c r="AP57417" s="135"/>
      <c r="BJ57417" s="136"/>
    </row>
    <row r="57418" spans="5:62" ht="14.25" customHeight="1" x14ac:dyDescent="0.25">
      <c r="E57418" s="113"/>
      <c r="H57418" s="133"/>
      <c r="T57418" s="133"/>
      <c r="X57418" s="131"/>
      <c r="Y57418" s="133"/>
      <c r="AJ57418" s="133"/>
      <c r="AO57418" s="135"/>
      <c r="AP57418" s="135"/>
      <c r="BJ57418" s="136"/>
    </row>
    <row r="57419" spans="5:62" ht="14.25" customHeight="1" x14ac:dyDescent="0.25">
      <c r="E57419" s="113"/>
      <c r="H57419" s="133"/>
      <c r="T57419" s="133"/>
      <c r="X57419" s="131"/>
      <c r="Y57419" s="133"/>
      <c r="AJ57419" s="133"/>
      <c r="AO57419" s="135"/>
      <c r="AP57419" s="135"/>
      <c r="BJ57419" s="136"/>
    </row>
    <row r="57420" spans="5:62" ht="14.25" customHeight="1" x14ac:dyDescent="0.25">
      <c r="E57420" s="113"/>
      <c r="H57420" s="133"/>
      <c r="T57420" s="133"/>
      <c r="X57420" s="131"/>
      <c r="Y57420" s="133"/>
      <c r="AJ57420" s="133"/>
      <c r="AO57420" s="135"/>
      <c r="AP57420" s="135"/>
      <c r="BJ57420" s="136"/>
    </row>
    <row r="57421" spans="5:62" ht="14.25" customHeight="1" x14ac:dyDescent="0.25">
      <c r="E57421" s="113"/>
      <c r="H57421" s="133"/>
      <c r="T57421" s="133"/>
      <c r="X57421" s="131"/>
      <c r="Y57421" s="133"/>
      <c r="AJ57421" s="133"/>
      <c r="AO57421" s="135"/>
      <c r="AP57421" s="135"/>
      <c r="BJ57421" s="136"/>
    </row>
    <row r="57422" spans="5:62" ht="14.25" customHeight="1" x14ac:dyDescent="0.25">
      <c r="E57422" s="113"/>
      <c r="H57422" s="133"/>
      <c r="T57422" s="133"/>
      <c r="X57422" s="131"/>
      <c r="Y57422" s="133"/>
      <c r="AJ57422" s="133"/>
      <c r="AO57422" s="135"/>
      <c r="AP57422" s="135"/>
      <c r="BJ57422" s="136"/>
    </row>
    <row r="57423" spans="5:62" ht="14.25" customHeight="1" x14ac:dyDescent="0.25">
      <c r="E57423" s="113"/>
      <c r="H57423" s="133"/>
      <c r="T57423" s="133"/>
      <c r="X57423" s="131"/>
      <c r="Y57423" s="133"/>
      <c r="AJ57423" s="133"/>
      <c r="AO57423" s="135"/>
      <c r="AP57423" s="135"/>
      <c r="BJ57423" s="136"/>
    </row>
    <row r="57424" spans="5:62" ht="14.25" customHeight="1" x14ac:dyDescent="0.25">
      <c r="E57424" s="113"/>
      <c r="H57424" s="133"/>
      <c r="T57424" s="133"/>
      <c r="X57424" s="131"/>
      <c r="Y57424" s="133"/>
      <c r="AJ57424" s="133"/>
      <c r="AO57424" s="135"/>
      <c r="AP57424" s="135"/>
      <c r="BJ57424" s="136"/>
    </row>
    <row r="57425" spans="5:62" ht="14.25" customHeight="1" x14ac:dyDescent="0.25">
      <c r="E57425" s="113"/>
      <c r="H57425" s="133"/>
      <c r="T57425" s="133"/>
      <c r="X57425" s="131"/>
      <c r="Y57425" s="133"/>
      <c r="AJ57425" s="133"/>
      <c r="AO57425" s="135"/>
      <c r="AP57425" s="135"/>
      <c r="BJ57425" s="136"/>
    </row>
    <row r="57426" spans="5:62" ht="14.25" customHeight="1" x14ac:dyDescent="0.25">
      <c r="E57426" s="113"/>
      <c r="H57426" s="133"/>
      <c r="T57426" s="133"/>
      <c r="X57426" s="131"/>
      <c r="Y57426" s="133"/>
      <c r="AJ57426" s="133"/>
      <c r="AO57426" s="135"/>
      <c r="AP57426" s="135"/>
      <c r="BJ57426" s="136"/>
    </row>
    <row r="57427" spans="5:62" ht="14.25" customHeight="1" x14ac:dyDescent="0.25">
      <c r="E57427" s="113"/>
      <c r="H57427" s="133"/>
      <c r="T57427" s="133"/>
      <c r="X57427" s="131"/>
      <c r="Y57427" s="133"/>
      <c r="AJ57427" s="133"/>
      <c r="AO57427" s="135"/>
      <c r="AP57427" s="135"/>
      <c r="BJ57427" s="136"/>
    </row>
    <row r="57428" spans="5:62" ht="14.25" customHeight="1" x14ac:dyDescent="0.25">
      <c r="E57428" s="113"/>
      <c r="H57428" s="133"/>
      <c r="T57428" s="133"/>
      <c r="X57428" s="131"/>
      <c r="Y57428" s="133"/>
      <c r="AJ57428" s="133"/>
      <c r="AO57428" s="135"/>
      <c r="AP57428" s="135"/>
      <c r="BJ57428" s="136"/>
    </row>
    <row r="57429" spans="5:62" ht="14.25" customHeight="1" x14ac:dyDescent="0.25">
      <c r="E57429" s="113"/>
      <c r="H57429" s="133"/>
      <c r="T57429" s="133"/>
      <c r="X57429" s="131"/>
      <c r="Y57429" s="133"/>
      <c r="AJ57429" s="133"/>
      <c r="AO57429" s="135"/>
      <c r="AP57429" s="135"/>
      <c r="BJ57429" s="136"/>
    </row>
    <row r="57430" spans="5:62" ht="14.25" customHeight="1" x14ac:dyDescent="0.25">
      <c r="E57430" s="113"/>
      <c r="H57430" s="133"/>
      <c r="T57430" s="133"/>
      <c r="X57430" s="131"/>
      <c r="Y57430" s="133"/>
      <c r="AJ57430" s="133"/>
      <c r="AO57430" s="135"/>
      <c r="AP57430" s="135"/>
      <c r="BJ57430" s="136"/>
    </row>
    <row r="57431" spans="5:62" ht="14.25" customHeight="1" x14ac:dyDescent="0.25">
      <c r="E57431" s="113"/>
      <c r="H57431" s="133"/>
      <c r="T57431" s="133"/>
      <c r="X57431" s="131"/>
      <c r="Y57431" s="133"/>
      <c r="AJ57431" s="133"/>
      <c r="AO57431" s="135"/>
      <c r="AP57431" s="135"/>
      <c r="BJ57431" s="136"/>
    </row>
    <row r="57432" spans="5:62" ht="14.25" customHeight="1" x14ac:dyDescent="0.25">
      <c r="E57432" s="113"/>
      <c r="H57432" s="133"/>
      <c r="T57432" s="133"/>
      <c r="X57432" s="131"/>
      <c r="Y57432" s="133"/>
      <c r="AJ57432" s="133"/>
      <c r="AO57432" s="135"/>
      <c r="AP57432" s="135"/>
      <c r="BJ57432" s="136"/>
    </row>
    <row r="57433" spans="5:62" ht="14.25" customHeight="1" x14ac:dyDescent="0.25">
      <c r="E57433" s="113"/>
      <c r="H57433" s="133"/>
      <c r="T57433" s="133"/>
      <c r="X57433" s="131"/>
      <c r="Y57433" s="133"/>
      <c r="AJ57433" s="133"/>
      <c r="AO57433" s="135"/>
      <c r="AP57433" s="135"/>
      <c r="BJ57433" s="136"/>
    </row>
    <row r="57434" spans="5:62" ht="14.25" customHeight="1" x14ac:dyDescent="0.25">
      <c r="E57434" s="113"/>
      <c r="H57434" s="133"/>
      <c r="T57434" s="133"/>
      <c r="X57434" s="131"/>
      <c r="Y57434" s="133"/>
      <c r="AJ57434" s="133"/>
      <c r="AO57434" s="135"/>
      <c r="AP57434" s="135"/>
      <c r="BJ57434" s="136"/>
    </row>
    <row r="57435" spans="5:62" ht="14.25" customHeight="1" x14ac:dyDescent="0.25">
      <c r="E57435" s="113"/>
      <c r="H57435" s="133"/>
      <c r="T57435" s="133"/>
      <c r="X57435" s="131"/>
      <c r="Y57435" s="133"/>
      <c r="AJ57435" s="133"/>
      <c r="AO57435" s="135"/>
      <c r="AP57435" s="135"/>
      <c r="BJ57435" s="136"/>
    </row>
    <row r="57436" spans="5:62" ht="14.25" customHeight="1" x14ac:dyDescent="0.25">
      <c r="E57436" s="113"/>
      <c r="H57436" s="133"/>
      <c r="T57436" s="133"/>
      <c r="X57436" s="131"/>
      <c r="Y57436" s="133"/>
      <c r="AJ57436" s="133"/>
      <c r="AO57436" s="135"/>
      <c r="AP57436" s="135"/>
      <c r="BJ57436" s="136"/>
    </row>
    <row r="57437" spans="5:62" ht="14.25" customHeight="1" x14ac:dyDescent="0.25">
      <c r="E57437" s="113"/>
      <c r="H57437" s="133"/>
      <c r="T57437" s="133"/>
      <c r="X57437" s="131"/>
      <c r="Y57437" s="133"/>
      <c r="AJ57437" s="133"/>
      <c r="AO57437" s="135"/>
      <c r="AP57437" s="135"/>
      <c r="BJ57437" s="136"/>
    </row>
    <row r="57438" spans="5:62" ht="14.25" customHeight="1" x14ac:dyDescent="0.25">
      <c r="E57438" s="113"/>
      <c r="H57438" s="133"/>
      <c r="T57438" s="133"/>
      <c r="X57438" s="131"/>
      <c r="Y57438" s="133"/>
      <c r="AJ57438" s="133"/>
      <c r="AO57438" s="135"/>
      <c r="AP57438" s="135"/>
      <c r="BJ57438" s="136"/>
    </row>
    <row r="57439" spans="5:62" ht="14.25" customHeight="1" x14ac:dyDescent="0.25">
      <c r="E57439" s="113"/>
      <c r="H57439" s="133"/>
      <c r="T57439" s="133"/>
      <c r="X57439" s="131"/>
      <c r="Y57439" s="133"/>
      <c r="AJ57439" s="133"/>
      <c r="AO57439" s="135"/>
      <c r="AP57439" s="135"/>
      <c r="BJ57439" s="136"/>
    </row>
    <row r="57440" spans="5:62" ht="14.25" customHeight="1" x14ac:dyDescent="0.25">
      <c r="E57440" s="113"/>
      <c r="H57440" s="133"/>
      <c r="T57440" s="133"/>
      <c r="X57440" s="131"/>
      <c r="Y57440" s="133"/>
      <c r="AJ57440" s="133"/>
      <c r="AO57440" s="135"/>
      <c r="AP57440" s="135"/>
      <c r="BJ57440" s="136"/>
    </row>
    <row r="57441" spans="5:62" ht="14.25" customHeight="1" x14ac:dyDescent="0.25">
      <c r="E57441" s="113"/>
      <c r="H57441" s="133"/>
      <c r="T57441" s="133"/>
      <c r="X57441" s="131"/>
      <c r="Y57441" s="133"/>
      <c r="AJ57441" s="133"/>
      <c r="AO57441" s="135"/>
      <c r="AP57441" s="135"/>
      <c r="BJ57441" s="136"/>
    </row>
    <row r="57442" spans="5:62" ht="14.25" customHeight="1" x14ac:dyDescent="0.25">
      <c r="E57442" s="113"/>
      <c r="H57442" s="133"/>
      <c r="T57442" s="133"/>
      <c r="X57442" s="131"/>
      <c r="Y57442" s="133"/>
      <c r="AJ57442" s="133"/>
      <c r="AO57442" s="135"/>
      <c r="AP57442" s="135"/>
      <c r="BJ57442" s="136"/>
    </row>
    <row r="57443" spans="5:62" ht="14.25" customHeight="1" x14ac:dyDescent="0.25">
      <c r="E57443" s="113"/>
      <c r="H57443" s="133"/>
      <c r="T57443" s="133"/>
      <c r="X57443" s="131"/>
      <c r="Y57443" s="133"/>
      <c r="AJ57443" s="133"/>
      <c r="AO57443" s="135"/>
      <c r="AP57443" s="135"/>
      <c r="BJ57443" s="136"/>
    </row>
    <row r="57444" spans="5:62" ht="14.25" customHeight="1" x14ac:dyDescent="0.25">
      <c r="E57444" s="113"/>
      <c r="H57444" s="133"/>
      <c r="T57444" s="133"/>
      <c r="X57444" s="131"/>
      <c r="Y57444" s="133"/>
      <c r="AJ57444" s="133"/>
      <c r="AO57444" s="135"/>
      <c r="AP57444" s="135"/>
      <c r="BJ57444" s="136"/>
    </row>
    <row r="57445" spans="5:62" ht="14.25" customHeight="1" x14ac:dyDescent="0.25">
      <c r="E57445" s="113"/>
      <c r="H57445" s="133"/>
      <c r="T57445" s="133"/>
      <c r="X57445" s="131"/>
      <c r="Y57445" s="133"/>
      <c r="AJ57445" s="133"/>
      <c r="AO57445" s="135"/>
      <c r="AP57445" s="135"/>
      <c r="BJ57445" s="136"/>
    </row>
    <row r="57446" spans="5:62" ht="14.25" customHeight="1" x14ac:dyDescent="0.25">
      <c r="E57446" s="113"/>
      <c r="H57446" s="133"/>
      <c r="T57446" s="133"/>
      <c r="X57446" s="131"/>
      <c r="Y57446" s="133"/>
      <c r="AJ57446" s="133"/>
      <c r="AO57446" s="135"/>
      <c r="AP57446" s="135"/>
      <c r="BJ57446" s="136"/>
    </row>
    <row r="57447" spans="5:62" ht="14.25" customHeight="1" x14ac:dyDescent="0.25">
      <c r="E57447" s="113"/>
      <c r="H57447" s="133"/>
      <c r="T57447" s="133"/>
      <c r="X57447" s="131"/>
      <c r="Y57447" s="133"/>
      <c r="AJ57447" s="133"/>
      <c r="AO57447" s="135"/>
      <c r="AP57447" s="135"/>
      <c r="BJ57447" s="136"/>
    </row>
    <row r="57448" spans="5:62" ht="14.25" customHeight="1" x14ac:dyDescent="0.25">
      <c r="E57448" s="113"/>
      <c r="H57448" s="133"/>
      <c r="T57448" s="133"/>
      <c r="X57448" s="131"/>
      <c r="Y57448" s="133"/>
      <c r="AJ57448" s="133"/>
      <c r="AO57448" s="135"/>
      <c r="AP57448" s="135"/>
      <c r="BJ57448" s="136"/>
    </row>
    <row r="57449" spans="5:62" ht="14.25" customHeight="1" x14ac:dyDescent="0.25">
      <c r="E57449" s="113"/>
      <c r="H57449" s="133"/>
      <c r="T57449" s="133"/>
      <c r="X57449" s="131"/>
      <c r="Y57449" s="133"/>
      <c r="AJ57449" s="133"/>
      <c r="AO57449" s="135"/>
      <c r="AP57449" s="135"/>
      <c r="BJ57449" s="136"/>
    </row>
    <row r="57450" spans="5:62" ht="14.25" customHeight="1" x14ac:dyDescent="0.25">
      <c r="E57450" s="113"/>
      <c r="H57450" s="133"/>
      <c r="T57450" s="133"/>
      <c r="X57450" s="131"/>
      <c r="Y57450" s="133"/>
      <c r="AJ57450" s="133"/>
      <c r="AO57450" s="135"/>
      <c r="AP57450" s="135"/>
      <c r="BJ57450" s="136"/>
    </row>
    <row r="57451" spans="5:62" ht="14.25" customHeight="1" x14ac:dyDescent="0.25">
      <c r="E57451" s="113"/>
      <c r="H57451" s="133"/>
      <c r="T57451" s="133"/>
      <c r="X57451" s="131"/>
      <c r="Y57451" s="133"/>
      <c r="AJ57451" s="133"/>
      <c r="AO57451" s="135"/>
      <c r="AP57451" s="135"/>
      <c r="BJ57451" s="136"/>
    </row>
    <row r="57452" spans="5:62" ht="14.25" customHeight="1" x14ac:dyDescent="0.25">
      <c r="E57452" s="113"/>
      <c r="H57452" s="133"/>
      <c r="T57452" s="133"/>
      <c r="X57452" s="131"/>
      <c r="Y57452" s="133"/>
      <c r="AJ57452" s="133"/>
      <c r="AO57452" s="135"/>
      <c r="AP57452" s="135"/>
      <c r="BJ57452" s="136"/>
    </row>
    <row r="57453" spans="5:62" ht="14.25" customHeight="1" x14ac:dyDescent="0.25">
      <c r="E57453" s="113"/>
      <c r="H57453" s="133"/>
      <c r="T57453" s="133"/>
      <c r="X57453" s="131"/>
      <c r="Y57453" s="133"/>
      <c r="AJ57453" s="133"/>
      <c r="AO57453" s="135"/>
      <c r="AP57453" s="135"/>
      <c r="BJ57453" s="136"/>
    </row>
    <row r="57454" spans="5:62" ht="14.25" customHeight="1" x14ac:dyDescent="0.25">
      <c r="E57454" s="113"/>
      <c r="H57454" s="133"/>
      <c r="T57454" s="133"/>
      <c r="X57454" s="131"/>
      <c r="Y57454" s="133"/>
      <c r="AJ57454" s="133"/>
      <c r="AO57454" s="135"/>
      <c r="AP57454" s="135"/>
      <c r="BJ57454" s="136"/>
    </row>
    <row r="57455" spans="5:62" ht="14.25" customHeight="1" x14ac:dyDescent="0.25">
      <c r="E57455" s="113"/>
      <c r="H57455" s="133"/>
      <c r="T57455" s="133"/>
      <c r="X57455" s="131"/>
      <c r="Y57455" s="133"/>
      <c r="AJ57455" s="133"/>
      <c r="AO57455" s="135"/>
      <c r="AP57455" s="135"/>
      <c r="BJ57455" s="136"/>
    </row>
    <row r="57456" spans="5:62" ht="14.25" customHeight="1" x14ac:dyDescent="0.25">
      <c r="E57456" s="113"/>
      <c r="H57456" s="133"/>
      <c r="T57456" s="133"/>
      <c r="X57456" s="131"/>
      <c r="Y57456" s="133"/>
      <c r="AJ57456" s="133"/>
      <c r="AO57456" s="135"/>
      <c r="AP57456" s="135"/>
      <c r="BJ57456" s="136"/>
    </row>
    <row r="57457" spans="5:62" ht="14.25" customHeight="1" x14ac:dyDescent="0.25">
      <c r="E57457" s="113"/>
      <c r="H57457" s="133"/>
      <c r="T57457" s="133"/>
      <c r="X57457" s="131"/>
      <c r="Y57457" s="133"/>
      <c r="AJ57457" s="133"/>
      <c r="AO57457" s="135"/>
      <c r="AP57457" s="135"/>
      <c r="BJ57457" s="136"/>
    </row>
    <row r="57458" spans="5:62" ht="14.25" customHeight="1" x14ac:dyDescent="0.25">
      <c r="E57458" s="113"/>
      <c r="H57458" s="133"/>
      <c r="T57458" s="133"/>
      <c r="X57458" s="131"/>
      <c r="Y57458" s="133"/>
      <c r="AJ57458" s="133"/>
      <c r="AO57458" s="135"/>
      <c r="AP57458" s="135"/>
      <c r="BJ57458" s="136"/>
    </row>
    <row r="57459" spans="5:62" ht="14.25" customHeight="1" x14ac:dyDescent="0.25">
      <c r="E57459" s="113"/>
      <c r="H57459" s="133"/>
      <c r="T57459" s="133"/>
      <c r="X57459" s="131"/>
      <c r="Y57459" s="133"/>
      <c r="AJ57459" s="133"/>
      <c r="AO57459" s="135"/>
      <c r="AP57459" s="135"/>
      <c r="BJ57459" s="136"/>
    </row>
    <row r="57460" spans="5:62" ht="14.25" customHeight="1" x14ac:dyDescent="0.25">
      <c r="E57460" s="113"/>
      <c r="H57460" s="133"/>
      <c r="T57460" s="133"/>
      <c r="X57460" s="131"/>
      <c r="Y57460" s="133"/>
      <c r="AJ57460" s="133"/>
      <c r="AO57460" s="135"/>
      <c r="AP57460" s="135"/>
      <c r="BJ57460" s="136"/>
    </row>
    <row r="57461" spans="5:62" ht="14.25" customHeight="1" x14ac:dyDescent="0.25">
      <c r="E57461" s="113"/>
      <c r="H57461" s="133"/>
      <c r="T57461" s="133"/>
      <c r="X57461" s="131"/>
      <c r="Y57461" s="133"/>
      <c r="AJ57461" s="133"/>
      <c r="AO57461" s="135"/>
      <c r="AP57461" s="135"/>
      <c r="BJ57461" s="136"/>
    </row>
    <row r="57462" spans="5:62" ht="14.25" customHeight="1" x14ac:dyDescent="0.25">
      <c r="E57462" s="113"/>
      <c r="H57462" s="133"/>
      <c r="T57462" s="133"/>
      <c r="X57462" s="131"/>
      <c r="Y57462" s="133"/>
      <c r="AJ57462" s="133"/>
      <c r="AO57462" s="135"/>
      <c r="AP57462" s="135"/>
      <c r="BJ57462" s="136"/>
    </row>
    <row r="57463" spans="5:62" ht="14.25" customHeight="1" x14ac:dyDescent="0.25">
      <c r="E57463" s="113"/>
      <c r="H57463" s="133"/>
      <c r="T57463" s="133"/>
      <c r="X57463" s="131"/>
      <c r="Y57463" s="133"/>
      <c r="AJ57463" s="133"/>
      <c r="AO57463" s="135"/>
      <c r="AP57463" s="135"/>
      <c r="BJ57463" s="136"/>
    </row>
    <row r="57464" spans="5:62" ht="14.25" customHeight="1" x14ac:dyDescent="0.25">
      <c r="E57464" s="113"/>
      <c r="H57464" s="133"/>
      <c r="T57464" s="133"/>
      <c r="X57464" s="131"/>
      <c r="Y57464" s="133"/>
      <c r="AJ57464" s="133"/>
      <c r="AO57464" s="135"/>
      <c r="AP57464" s="135"/>
      <c r="BJ57464" s="136"/>
    </row>
    <row r="57465" spans="5:62" ht="14.25" customHeight="1" x14ac:dyDescent="0.25">
      <c r="E57465" s="113"/>
      <c r="H57465" s="133"/>
      <c r="T57465" s="133"/>
      <c r="X57465" s="131"/>
      <c r="Y57465" s="133"/>
      <c r="AJ57465" s="133"/>
      <c r="AO57465" s="135"/>
      <c r="AP57465" s="135"/>
      <c r="BJ57465" s="136"/>
    </row>
    <row r="57466" spans="5:62" ht="14.25" customHeight="1" x14ac:dyDescent="0.25">
      <c r="E57466" s="113"/>
      <c r="H57466" s="133"/>
      <c r="T57466" s="133"/>
      <c r="X57466" s="131"/>
      <c r="Y57466" s="133"/>
      <c r="AJ57466" s="133"/>
      <c r="AO57466" s="135"/>
      <c r="AP57466" s="135"/>
      <c r="BJ57466" s="136"/>
    </row>
    <row r="57467" spans="5:62" ht="14.25" customHeight="1" x14ac:dyDescent="0.25">
      <c r="E57467" s="113"/>
      <c r="H57467" s="133"/>
      <c r="T57467" s="133"/>
      <c r="X57467" s="131"/>
      <c r="Y57467" s="133"/>
      <c r="AJ57467" s="133"/>
      <c r="AO57467" s="135"/>
      <c r="AP57467" s="135"/>
      <c r="BJ57467" s="136"/>
    </row>
    <row r="57468" spans="5:62" ht="14.25" customHeight="1" x14ac:dyDescent="0.25">
      <c r="E57468" s="113"/>
      <c r="H57468" s="133"/>
      <c r="T57468" s="133"/>
      <c r="X57468" s="131"/>
      <c r="Y57468" s="133"/>
      <c r="AJ57468" s="133"/>
      <c r="AO57468" s="135"/>
      <c r="AP57468" s="135"/>
      <c r="BJ57468" s="136"/>
    </row>
    <row r="57469" spans="5:62" ht="14.25" customHeight="1" x14ac:dyDescent="0.25">
      <c r="E57469" s="113"/>
      <c r="H57469" s="133"/>
      <c r="T57469" s="133"/>
      <c r="X57469" s="131"/>
      <c r="Y57469" s="133"/>
      <c r="AJ57469" s="133"/>
      <c r="AO57469" s="135"/>
      <c r="AP57469" s="135"/>
      <c r="BJ57469" s="136"/>
    </row>
    <row r="57470" spans="5:62" ht="14.25" customHeight="1" x14ac:dyDescent="0.25">
      <c r="E57470" s="113"/>
      <c r="H57470" s="133"/>
      <c r="T57470" s="133"/>
      <c r="X57470" s="131"/>
      <c r="Y57470" s="133"/>
      <c r="AJ57470" s="133"/>
      <c r="AO57470" s="135"/>
      <c r="AP57470" s="135"/>
      <c r="BJ57470" s="136"/>
    </row>
    <row r="57471" spans="5:62" ht="14.25" customHeight="1" x14ac:dyDescent="0.25">
      <c r="E57471" s="113"/>
      <c r="H57471" s="133"/>
      <c r="T57471" s="133"/>
      <c r="X57471" s="131"/>
      <c r="Y57471" s="133"/>
      <c r="AJ57471" s="133"/>
      <c r="AO57471" s="135"/>
      <c r="AP57471" s="135"/>
      <c r="BJ57471" s="136"/>
    </row>
    <row r="57472" spans="5:62" ht="14.25" customHeight="1" x14ac:dyDescent="0.25">
      <c r="E57472" s="113"/>
      <c r="H57472" s="133"/>
      <c r="T57472" s="133"/>
      <c r="X57472" s="131"/>
      <c r="Y57472" s="133"/>
      <c r="AJ57472" s="133"/>
      <c r="AO57472" s="135"/>
      <c r="AP57472" s="135"/>
      <c r="BJ57472" s="136"/>
    </row>
    <row r="57473" spans="5:62" ht="14.25" customHeight="1" x14ac:dyDescent="0.25">
      <c r="E57473" s="113"/>
      <c r="H57473" s="133"/>
      <c r="T57473" s="133"/>
      <c r="X57473" s="131"/>
      <c r="Y57473" s="133"/>
      <c r="AJ57473" s="133"/>
      <c r="AO57473" s="135"/>
      <c r="AP57473" s="135"/>
      <c r="BJ57473" s="136"/>
    </row>
    <row r="57474" spans="5:62" ht="14.25" customHeight="1" x14ac:dyDescent="0.25">
      <c r="E57474" s="113"/>
      <c r="H57474" s="133"/>
      <c r="T57474" s="133"/>
      <c r="X57474" s="131"/>
      <c r="Y57474" s="133"/>
      <c r="AJ57474" s="133"/>
      <c r="AO57474" s="135"/>
      <c r="AP57474" s="135"/>
      <c r="BJ57474" s="136"/>
    </row>
    <row r="57475" spans="5:62" ht="14.25" customHeight="1" x14ac:dyDescent="0.25">
      <c r="E57475" s="113"/>
      <c r="H57475" s="133"/>
      <c r="T57475" s="133"/>
      <c r="X57475" s="131"/>
      <c r="Y57475" s="133"/>
      <c r="AJ57475" s="133"/>
      <c r="AO57475" s="135"/>
      <c r="AP57475" s="135"/>
      <c r="BJ57475" s="136"/>
    </row>
    <row r="57476" spans="5:62" ht="14.25" customHeight="1" x14ac:dyDescent="0.25">
      <c r="E57476" s="113"/>
      <c r="H57476" s="133"/>
      <c r="T57476" s="133"/>
      <c r="X57476" s="131"/>
      <c r="Y57476" s="133"/>
      <c r="AJ57476" s="133"/>
      <c r="AO57476" s="135"/>
      <c r="AP57476" s="135"/>
      <c r="BJ57476" s="136"/>
    </row>
    <row r="57477" spans="5:62" ht="14.25" customHeight="1" x14ac:dyDescent="0.25">
      <c r="E57477" s="113"/>
      <c r="H57477" s="133"/>
      <c r="T57477" s="133"/>
      <c r="X57477" s="131"/>
      <c r="Y57477" s="133"/>
      <c r="AJ57477" s="133"/>
      <c r="AO57477" s="135"/>
      <c r="AP57477" s="135"/>
      <c r="BJ57477" s="136"/>
    </row>
    <row r="57478" spans="5:62" ht="14.25" customHeight="1" x14ac:dyDescent="0.25">
      <c r="E57478" s="113"/>
      <c r="H57478" s="133"/>
      <c r="T57478" s="133"/>
      <c r="X57478" s="131"/>
      <c r="Y57478" s="133"/>
      <c r="AJ57478" s="133"/>
      <c r="AO57478" s="135"/>
      <c r="AP57478" s="135"/>
      <c r="BJ57478" s="136"/>
    </row>
    <row r="57479" spans="5:62" ht="14.25" customHeight="1" x14ac:dyDescent="0.25">
      <c r="E57479" s="113"/>
      <c r="H57479" s="133"/>
      <c r="T57479" s="133"/>
      <c r="X57479" s="131"/>
      <c r="Y57479" s="133"/>
      <c r="AJ57479" s="133"/>
      <c r="AO57479" s="135"/>
      <c r="AP57479" s="135"/>
      <c r="BJ57479" s="136"/>
    </row>
    <row r="57480" spans="5:62" ht="14.25" customHeight="1" x14ac:dyDescent="0.25">
      <c r="E57480" s="113"/>
      <c r="H57480" s="133"/>
      <c r="T57480" s="133"/>
      <c r="X57480" s="131"/>
      <c r="Y57480" s="133"/>
      <c r="AJ57480" s="133"/>
      <c r="AO57480" s="135"/>
      <c r="AP57480" s="135"/>
      <c r="BJ57480" s="136"/>
    </row>
    <row r="57481" spans="5:62" ht="14.25" customHeight="1" x14ac:dyDescent="0.25">
      <c r="E57481" s="113"/>
      <c r="H57481" s="133"/>
      <c r="T57481" s="133"/>
      <c r="X57481" s="131"/>
      <c r="Y57481" s="133"/>
      <c r="AJ57481" s="133"/>
      <c r="AO57481" s="135"/>
      <c r="AP57481" s="135"/>
      <c r="BJ57481" s="136"/>
    </row>
    <row r="57482" spans="5:62" ht="14.25" customHeight="1" x14ac:dyDescent="0.25">
      <c r="E57482" s="113"/>
      <c r="H57482" s="133"/>
      <c r="T57482" s="133"/>
      <c r="X57482" s="131"/>
      <c r="Y57482" s="133"/>
      <c r="AJ57482" s="133"/>
      <c r="AO57482" s="135"/>
      <c r="AP57482" s="135"/>
      <c r="BJ57482" s="136"/>
    </row>
    <row r="57483" spans="5:62" ht="14.25" customHeight="1" x14ac:dyDescent="0.25">
      <c r="E57483" s="113"/>
      <c r="H57483" s="133"/>
      <c r="T57483" s="133"/>
      <c r="X57483" s="131"/>
      <c r="Y57483" s="133"/>
      <c r="AJ57483" s="133"/>
      <c r="AO57483" s="135"/>
      <c r="AP57483" s="135"/>
      <c r="BJ57483" s="136"/>
    </row>
    <row r="57484" spans="5:62" ht="14.25" customHeight="1" x14ac:dyDescent="0.25">
      <c r="E57484" s="113"/>
      <c r="H57484" s="133"/>
      <c r="T57484" s="133"/>
      <c r="X57484" s="131"/>
      <c r="Y57484" s="133"/>
      <c r="AJ57484" s="133"/>
      <c r="AO57484" s="135"/>
      <c r="AP57484" s="135"/>
      <c r="BJ57484" s="136"/>
    </row>
    <row r="57485" spans="5:62" ht="14.25" customHeight="1" x14ac:dyDescent="0.25">
      <c r="E57485" s="113"/>
      <c r="H57485" s="133"/>
      <c r="T57485" s="133"/>
      <c r="X57485" s="131"/>
      <c r="Y57485" s="133"/>
      <c r="AJ57485" s="133"/>
      <c r="AO57485" s="135"/>
      <c r="AP57485" s="135"/>
      <c r="BJ57485" s="136"/>
    </row>
    <row r="57486" spans="5:62" ht="14.25" customHeight="1" x14ac:dyDescent="0.25">
      <c r="E57486" s="113"/>
      <c r="H57486" s="133"/>
      <c r="T57486" s="133"/>
      <c r="X57486" s="131"/>
      <c r="Y57486" s="133"/>
      <c r="AJ57486" s="133"/>
      <c r="AO57486" s="135"/>
      <c r="AP57486" s="135"/>
      <c r="BJ57486" s="136"/>
    </row>
    <row r="57487" spans="5:62" ht="14.25" customHeight="1" x14ac:dyDescent="0.25">
      <c r="E57487" s="113"/>
      <c r="H57487" s="133"/>
      <c r="T57487" s="133"/>
      <c r="X57487" s="131"/>
      <c r="Y57487" s="133"/>
      <c r="AJ57487" s="133"/>
      <c r="AO57487" s="135"/>
      <c r="AP57487" s="135"/>
      <c r="BJ57487" s="136"/>
    </row>
    <row r="57488" spans="5:62" ht="14.25" customHeight="1" x14ac:dyDescent="0.25">
      <c r="E57488" s="113"/>
      <c r="H57488" s="133"/>
      <c r="T57488" s="133"/>
      <c r="X57488" s="131"/>
      <c r="Y57488" s="133"/>
      <c r="AJ57488" s="133"/>
      <c r="AO57488" s="135"/>
      <c r="AP57488" s="135"/>
      <c r="BJ57488" s="136"/>
    </row>
    <row r="57489" spans="5:62" ht="14.25" customHeight="1" x14ac:dyDescent="0.25">
      <c r="E57489" s="113"/>
      <c r="H57489" s="133"/>
      <c r="T57489" s="133"/>
      <c r="X57489" s="131"/>
      <c r="Y57489" s="133"/>
      <c r="AJ57489" s="133"/>
      <c r="AO57489" s="135"/>
      <c r="AP57489" s="135"/>
      <c r="BJ57489" s="136"/>
    </row>
    <row r="57490" spans="5:62" ht="14.25" customHeight="1" x14ac:dyDescent="0.25">
      <c r="E57490" s="113"/>
      <c r="H57490" s="133"/>
      <c r="T57490" s="133"/>
      <c r="X57490" s="131"/>
      <c r="Y57490" s="133"/>
      <c r="AJ57490" s="133"/>
      <c r="AO57490" s="135"/>
      <c r="AP57490" s="135"/>
      <c r="BJ57490" s="136"/>
    </row>
    <row r="57491" spans="5:62" ht="14.25" customHeight="1" x14ac:dyDescent="0.25">
      <c r="E57491" s="113"/>
      <c r="H57491" s="133"/>
      <c r="T57491" s="133"/>
      <c r="X57491" s="131"/>
      <c r="Y57491" s="133"/>
      <c r="AJ57491" s="133"/>
      <c r="AO57491" s="135"/>
      <c r="AP57491" s="135"/>
      <c r="BJ57491" s="136"/>
    </row>
    <row r="57492" spans="5:62" ht="14.25" customHeight="1" x14ac:dyDescent="0.25">
      <c r="E57492" s="113"/>
      <c r="H57492" s="133"/>
      <c r="T57492" s="133"/>
      <c r="X57492" s="131"/>
      <c r="Y57492" s="133"/>
      <c r="AJ57492" s="133"/>
      <c r="AO57492" s="135"/>
      <c r="AP57492" s="135"/>
      <c r="BJ57492" s="136"/>
    </row>
    <row r="57493" spans="5:62" ht="14.25" customHeight="1" x14ac:dyDescent="0.25">
      <c r="E57493" s="113"/>
      <c r="H57493" s="133"/>
      <c r="T57493" s="133"/>
      <c r="X57493" s="131"/>
      <c r="Y57493" s="133"/>
      <c r="AJ57493" s="133"/>
      <c r="AO57493" s="135"/>
      <c r="AP57493" s="135"/>
      <c r="BJ57493" s="136"/>
    </row>
    <row r="57494" spans="5:62" ht="14.25" customHeight="1" x14ac:dyDescent="0.25">
      <c r="E57494" s="113"/>
      <c r="H57494" s="133"/>
      <c r="T57494" s="133"/>
      <c r="X57494" s="131"/>
      <c r="Y57494" s="133"/>
      <c r="AJ57494" s="133"/>
      <c r="AO57494" s="135"/>
      <c r="AP57494" s="135"/>
      <c r="BJ57494" s="136"/>
    </row>
    <row r="57495" spans="5:62" ht="14.25" customHeight="1" x14ac:dyDescent="0.25">
      <c r="E57495" s="113"/>
      <c r="H57495" s="133"/>
      <c r="T57495" s="133"/>
      <c r="X57495" s="131"/>
      <c r="Y57495" s="133"/>
      <c r="AJ57495" s="133"/>
      <c r="AO57495" s="135"/>
      <c r="AP57495" s="135"/>
      <c r="BJ57495" s="136"/>
    </row>
    <row r="57496" spans="5:62" ht="14.25" customHeight="1" x14ac:dyDescent="0.25">
      <c r="E57496" s="113"/>
      <c r="H57496" s="133"/>
      <c r="T57496" s="133"/>
      <c r="X57496" s="131"/>
      <c r="Y57496" s="133"/>
      <c r="AJ57496" s="133"/>
      <c r="AO57496" s="135"/>
      <c r="AP57496" s="135"/>
      <c r="BJ57496" s="136"/>
    </row>
    <row r="57497" spans="5:62" ht="14.25" customHeight="1" x14ac:dyDescent="0.25">
      <c r="E57497" s="113"/>
      <c r="H57497" s="133"/>
      <c r="T57497" s="133"/>
      <c r="X57497" s="131"/>
      <c r="Y57497" s="133"/>
      <c r="AJ57497" s="133"/>
      <c r="AO57497" s="135"/>
      <c r="AP57497" s="135"/>
      <c r="BJ57497" s="136"/>
    </row>
    <row r="57498" spans="5:62" ht="14.25" customHeight="1" x14ac:dyDescent="0.25">
      <c r="E57498" s="113"/>
      <c r="H57498" s="133"/>
      <c r="T57498" s="133"/>
      <c r="X57498" s="131"/>
      <c r="Y57498" s="133"/>
      <c r="AJ57498" s="133"/>
      <c r="AO57498" s="135"/>
      <c r="AP57498" s="135"/>
      <c r="BJ57498" s="136"/>
    </row>
    <row r="57499" spans="5:62" ht="14.25" customHeight="1" x14ac:dyDescent="0.25">
      <c r="E57499" s="113"/>
      <c r="H57499" s="133"/>
      <c r="T57499" s="133"/>
      <c r="X57499" s="131"/>
      <c r="Y57499" s="133"/>
      <c r="AJ57499" s="133"/>
      <c r="AO57499" s="135"/>
      <c r="AP57499" s="135"/>
      <c r="BJ57499" s="136"/>
    </row>
    <row r="57500" spans="5:62" ht="14.25" customHeight="1" x14ac:dyDescent="0.25">
      <c r="E57500" s="113"/>
      <c r="H57500" s="133"/>
      <c r="T57500" s="133"/>
      <c r="X57500" s="131"/>
      <c r="Y57500" s="133"/>
      <c r="AJ57500" s="133"/>
      <c r="AO57500" s="135"/>
      <c r="AP57500" s="135"/>
      <c r="BJ57500" s="136"/>
    </row>
    <row r="57501" spans="5:62" ht="14.25" customHeight="1" x14ac:dyDescent="0.25">
      <c r="E57501" s="113"/>
      <c r="H57501" s="133"/>
      <c r="T57501" s="133"/>
      <c r="X57501" s="131"/>
      <c r="Y57501" s="133"/>
      <c r="AJ57501" s="133"/>
      <c r="AO57501" s="135"/>
      <c r="AP57501" s="135"/>
      <c r="BJ57501" s="136"/>
    </row>
    <row r="57502" spans="5:62" ht="14.25" customHeight="1" x14ac:dyDescent="0.25">
      <c r="E57502" s="113"/>
      <c r="H57502" s="133"/>
      <c r="T57502" s="133"/>
      <c r="X57502" s="131"/>
      <c r="Y57502" s="133"/>
      <c r="AJ57502" s="133"/>
      <c r="AO57502" s="135"/>
      <c r="AP57502" s="135"/>
      <c r="BJ57502" s="136"/>
    </row>
    <row r="57503" spans="5:62" ht="14.25" customHeight="1" x14ac:dyDescent="0.25">
      <c r="E57503" s="113"/>
      <c r="H57503" s="133"/>
      <c r="T57503" s="133"/>
      <c r="X57503" s="131"/>
      <c r="Y57503" s="133"/>
      <c r="AJ57503" s="133"/>
      <c r="AO57503" s="135"/>
      <c r="AP57503" s="135"/>
      <c r="BJ57503" s="136"/>
    </row>
    <row r="57504" spans="5:62" ht="14.25" customHeight="1" x14ac:dyDescent="0.25">
      <c r="E57504" s="113"/>
      <c r="H57504" s="133"/>
      <c r="T57504" s="133"/>
      <c r="X57504" s="131"/>
      <c r="Y57504" s="133"/>
      <c r="AJ57504" s="133"/>
      <c r="AO57504" s="135"/>
      <c r="AP57504" s="135"/>
      <c r="BJ57504" s="136"/>
    </row>
    <row r="57505" spans="5:62" ht="14.25" customHeight="1" x14ac:dyDescent="0.25">
      <c r="E57505" s="113"/>
      <c r="H57505" s="133"/>
      <c r="T57505" s="133"/>
      <c r="X57505" s="131"/>
      <c r="Y57505" s="133"/>
      <c r="AJ57505" s="133"/>
      <c r="AO57505" s="135"/>
      <c r="AP57505" s="135"/>
      <c r="BJ57505" s="136"/>
    </row>
    <row r="57506" spans="5:62" ht="14.25" customHeight="1" x14ac:dyDescent="0.25">
      <c r="E57506" s="113"/>
      <c r="H57506" s="133"/>
      <c r="T57506" s="133"/>
      <c r="X57506" s="131"/>
      <c r="Y57506" s="133"/>
      <c r="AJ57506" s="133"/>
      <c r="AO57506" s="135"/>
      <c r="AP57506" s="135"/>
      <c r="BJ57506" s="136"/>
    </row>
    <row r="57507" spans="5:62" ht="14.25" customHeight="1" x14ac:dyDescent="0.25">
      <c r="E57507" s="113"/>
      <c r="H57507" s="133"/>
      <c r="T57507" s="133"/>
      <c r="X57507" s="131"/>
      <c r="Y57507" s="133"/>
      <c r="AJ57507" s="133"/>
      <c r="AO57507" s="135"/>
      <c r="AP57507" s="135"/>
      <c r="BJ57507" s="136"/>
    </row>
    <row r="57508" spans="5:62" ht="14.25" customHeight="1" x14ac:dyDescent="0.25">
      <c r="E57508" s="113"/>
      <c r="H57508" s="133"/>
      <c r="T57508" s="133"/>
      <c r="X57508" s="131"/>
      <c r="Y57508" s="133"/>
      <c r="AJ57508" s="133"/>
      <c r="AO57508" s="135"/>
      <c r="AP57508" s="135"/>
      <c r="BJ57508" s="136"/>
    </row>
    <row r="57509" spans="5:62" ht="14.25" customHeight="1" x14ac:dyDescent="0.25">
      <c r="E57509" s="113"/>
      <c r="H57509" s="133"/>
      <c r="T57509" s="133"/>
      <c r="X57509" s="131"/>
      <c r="Y57509" s="133"/>
      <c r="AJ57509" s="133"/>
      <c r="AO57509" s="135"/>
      <c r="AP57509" s="135"/>
      <c r="BJ57509" s="136"/>
    </row>
    <row r="57510" spans="5:62" ht="14.25" customHeight="1" x14ac:dyDescent="0.25">
      <c r="E57510" s="113"/>
      <c r="H57510" s="133"/>
      <c r="T57510" s="133"/>
      <c r="X57510" s="131"/>
      <c r="Y57510" s="133"/>
      <c r="AJ57510" s="133"/>
      <c r="AO57510" s="135"/>
      <c r="AP57510" s="135"/>
      <c r="BJ57510" s="136"/>
    </row>
    <row r="57511" spans="5:62" ht="14.25" customHeight="1" x14ac:dyDescent="0.25">
      <c r="E57511" s="113"/>
      <c r="H57511" s="133"/>
      <c r="T57511" s="133"/>
      <c r="X57511" s="131"/>
      <c r="Y57511" s="133"/>
      <c r="AJ57511" s="133"/>
      <c r="AO57511" s="135"/>
      <c r="AP57511" s="135"/>
      <c r="BJ57511" s="136"/>
    </row>
    <row r="57512" spans="5:62" ht="14.25" customHeight="1" x14ac:dyDescent="0.25">
      <c r="E57512" s="113"/>
      <c r="H57512" s="133"/>
      <c r="T57512" s="133"/>
      <c r="X57512" s="131"/>
      <c r="Y57512" s="133"/>
      <c r="AJ57512" s="133"/>
      <c r="AO57512" s="135"/>
      <c r="AP57512" s="135"/>
      <c r="BJ57512" s="136"/>
    </row>
    <row r="57513" spans="5:62" ht="14.25" customHeight="1" x14ac:dyDescent="0.25">
      <c r="E57513" s="113"/>
      <c r="H57513" s="133"/>
      <c r="T57513" s="133"/>
      <c r="X57513" s="131"/>
      <c r="Y57513" s="133"/>
      <c r="AJ57513" s="133"/>
      <c r="AO57513" s="135"/>
      <c r="AP57513" s="135"/>
      <c r="BJ57513" s="136"/>
    </row>
    <row r="57514" spans="5:62" ht="14.25" customHeight="1" x14ac:dyDescent="0.25">
      <c r="E57514" s="113"/>
      <c r="H57514" s="133"/>
      <c r="T57514" s="133"/>
      <c r="X57514" s="131"/>
      <c r="Y57514" s="133"/>
      <c r="AJ57514" s="133"/>
      <c r="AO57514" s="135"/>
      <c r="AP57514" s="135"/>
      <c r="BJ57514" s="136"/>
    </row>
    <row r="57515" spans="5:62" ht="14.25" customHeight="1" x14ac:dyDescent="0.25">
      <c r="E57515" s="113"/>
      <c r="H57515" s="133"/>
      <c r="T57515" s="133"/>
      <c r="X57515" s="131"/>
      <c r="Y57515" s="133"/>
      <c r="AJ57515" s="133"/>
      <c r="AO57515" s="135"/>
      <c r="AP57515" s="135"/>
      <c r="BJ57515" s="136"/>
    </row>
    <row r="57516" spans="5:62" ht="14.25" customHeight="1" x14ac:dyDescent="0.25">
      <c r="E57516" s="113"/>
      <c r="H57516" s="133"/>
      <c r="T57516" s="133"/>
      <c r="X57516" s="131"/>
      <c r="Y57516" s="133"/>
      <c r="AJ57516" s="133"/>
      <c r="AO57516" s="135"/>
      <c r="AP57516" s="135"/>
      <c r="BJ57516" s="136"/>
    </row>
    <row r="57517" spans="5:62" ht="14.25" customHeight="1" x14ac:dyDescent="0.25">
      <c r="E57517" s="113"/>
      <c r="H57517" s="133"/>
      <c r="T57517" s="133"/>
      <c r="X57517" s="131"/>
      <c r="Y57517" s="133"/>
      <c r="AJ57517" s="133"/>
      <c r="AO57517" s="135"/>
      <c r="AP57517" s="135"/>
      <c r="BJ57517" s="136"/>
    </row>
    <row r="57518" spans="5:62" ht="14.25" customHeight="1" x14ac:dyDescent="0.25">
      <c r="E57518" s="113"/>
      <c r="H57518" s="133"/>
      <c r="T57518" s="133"/>
      <c r="X57518" s="131"/>
      <c r="Y57518" s="133"/>
      <c r="AJ57518" s="133"/>
      <c r="AO57518" s="135"/>
      <c r="AP57518" s="135"/>
      <c r="BJ57518" s="136"/>
    </row>
    <row r="57519" spans="5:62" ht="14.25" customHeight="1" x14ac:dyDescent="0.25">
      <c r="E57519" s="113"/>
      <c r="H57519" s="133"/>
      <c r="T57519" s="133"/>
      <c r="X57519" s="131"/>
      <c r="Y57519" s="133"/>
      <c r="AJ57519" s="133"/>
      <c r="AO57519" s="135"/>
      <c r="AP57519" s="135"/>
      <c r="BJ57519" s="136"/>
    </row>
    <row r="57520" spans="5:62" ht="14.25" customHeight="1" x14ac:dyDescent="0.25">
      <c r="E57520" s="113"/>
      <c r="H57520" s="133"/>
      <c r="T57520" s="133"/>
      <c r="X57520" s="131"/>
      <c r="Y57520" s="133"/>
      <c r="AJ57520" s="133"/>
      <c r="AO57520" s="135"/>
      <c r="AP57520" s="135"/>
      <c r="BJ57520" s="136"/>
    </row>
    <row r="57521" spans="5:62" ht="14.25" customHeight="1" x14ac:dyDescent="0.25">
      <c r="E57521" s="113"/>
      <c r="H57521" s="133"/>
      <c r="T57521" s="133"/>
      <c r="X57521" s="131"/>
      <c r="Y57521" s="133"/>
      <c r="AJ57521" s="133"/>
      <c r="AO57521" s="135"/>
      <c r="AP57521" s="135"/>
      <c r="BJ57521" s="136"/>
    </row>
    <row r="57522" spans="5:62" ht="14.25" customHeight="1" x14ac:dyDescent="0.25">
      <c r="E57522" s="113"/>
      <c r="H57522" s="133"/>
      <c r="T57522" s="133"/>
      <c r="X57522" s="131"/>
      <c r="Y57522" s="133"/>
      <c r="AJ57522" s="133"/>
      <c r="AO57522" s="135"/>
      <c r="AP57522" s="135"/>
      <c r="BJ57522" s="136"/>
    </row>
    <row r="57523" spans="5:62" ht="14.25" customHeight="1" x14ac:dyDescent="0.25">
      <c r="E57523" s="113"/>
      <c r="H57523" s="133"/>
      <c r="T57523" s="133"/>
      <c r="X57523" s="131"/>
      <c r="Y57523" s="133"/>
      <c r="AJ57523" s="133"/>
      <c r="AO57523" s="135"/>
      <c r="AP57523" s="135"/>
      <c r="BJ57523" s="136"/>
    </row>
    <row r="57524" spans="5:62" ht="14.25" customHeight="1" x14ac:dyDescent="0.25">
      <c r="E57524" s="113"/>
      <c r="H57524" s="133"/>
      <c r="T57524" s="133"/>
      <c r="X57524" s="131"/>
      <c r="Y57524" s="133"/>
      <c r="AJ57524" s="133"/>
      <c r="AO57524" s="135"/>
      <c r="AP57524" s="135"/>
      <c r="BJ57524" s="136"/>
    </row>
    <row r="57525" spans="5:62" ht="14.25" customHeight="1" x14ac:dyDescent="0.25">
      <c r="E57525" s="113"/>
      <c r="H57525" s="133"/>
      <c r="T57525" s="133"/>
      <c r="X57525" s="131"/>
      <c r="Y57525" s="133"/>
      <c r="AJ57525" s="133"/>
      <c r="AO57525" s="135"/>
      <c r="AP57525" s="135"/>
      <c r="BJ57525" s="136"/>
    </row>
    <row r="57526" spans="5:62" ht="14.25" customHeight="1" x14ac:dyDescent="0.25">
      <c r="E57526" s="113"/>
      <c r="H57526" s="133"/>
      <c r="T57526" s="133"/>
      <c r="X57526" s="131"/>
      <c r="Y57526" s="133"/>
      <c r="AJ57526" s="133"/>
      <c r="AO57526" s="135"/>
      <c r="AP57526" s="135"/>
      <c r="BJ57526" s="136"/>
    </row>
    <row r="57527" spans="5:62" ht="14.25" customHeight="1" x14ac:dyDescent="0.25">
      <c r="E57527" s="113"/>
      <c r="H57527" s="133"/>
      <c r="T57527" s="133"/>
      <c r="X57527" s="131"/>
      <c r="Y57527" s="133"/>
      <c r="AJ57527" s="133"/>
      <c r="AO57527" s="135"/>
      <c r="AP57527" s="135"/>
      <c r="BJ57527" s="136"/>
    </row>
    <row r="57528" spans="5:62" ht="14.25" customHeight="1" x14ac:dyDescent="0.25">
      <c r="E57528" s="113"/>
      <c r="H57528" s="133"/>
      <c r="T57528" s="133"/>
      <c r="X57528" s="131"/>
      <c r="Y57528" s="133"/>
      <c r="AJ57528" s="133"/>
      <c r="AO57528" s="135"/>
      <c r="AP57528" s="135"/>
      <c r="BJ57528" s="136"/>
    </row>
    <row r="57529" spans="5:62" ht="14.25" customHeight="1" x14ac:dyDescent="0.25">
      <c r="E57529" s="113"/>
      <c r="H57529" s="133"/>
      <c r="T57529" s="133"/>
      <c r="X57529" s="131"/>
      <c r="Y57529" s="133"/>
      <c r="AJ57529" s="133"/>
      <c r="AO57529" s="135"/>
      <c r="AP57529" s="135"/>
      <c r="BJ57529" s="136"/>
    </row>
    <row r="57530" spans="5:62" ht="14.25" customHeight="1" x14ac:dyDescent="0.25">
      <c r="E57530" s="113"/>
      <c r="H57530" s="133"/>
      <c r="T57530" s="133"/>
      <c r="X57530" s="131"/>
      <c r="Y57530" s="133"/>
      <c r="AJ57530" s="133"/>
      <c r="AO57530" s="135"/>
      <c r="AP57530" s="135"/>
      <c r="BJ57530" s="136"/>
    </row>
    <row r="57531" spans="5:62" ht="14.25" customHeight="1" x14ac:dyDescent="0.25">
      <c r="E57531" s="113"/>
      <c r="H57531" s="133"/>
      <c r="T57531" s="133"/>
      <c r="X57531" s="131"/>
      <c r="Y57531" s="133"/>
      <c r="AJ57531" s="133"/>
      <c r="AO57531" s="135"/>
      <c r="AP57531" s="135"/>
      <c r="BJ57531" s="136"/>
    </row>
    <row r="57532" spans="5:62" ht="14.25" customHeight="1" x14ac:dyDescent="0.25">
      <c r="E57532" s="113"/>
      <c r="H57532" s="133"/>
      <c r="T57532" s="133"/>
      <c r="X57532" s="131"/>
      <c r="Y57532" s="133"/>
      <c r="AJ57532" s="133"/>
      <c r="AO57532" s="135"/>
      <c r="AP57532" s="135"/>
      <c r="BJ57532" s="136"/>
    </row>
    <row r="57533" spans="5:62" ht="14.25" customHeight="1" x14ac:dyDescent="0.25">
      <c r="E57533" s="113"/>
      <c r="H57533" s="133"/>
      <c r="T57533" s="133"/>
      <c r="X57533" s="131"/>
      <c r="Y57533" s="133"/>
      <c r="AJ57533" s="133"/>
      <c r="AO57533" s="135"/>
      <c r="AP57533" s="135"/>
      <c r="BJ57533" s="136"/>
    </row>
    <row r="57534" spans="5:62" ht="14.25" customHeight="1" x14ac:dyDescent="0.25">
      <c r="E57534" s="113"/>
      <c r="H57534" s="133"/>
      <c r="T57534" s="133"/>
      <c r="X57534" s="131"/>
      <c r="Y57534" s="133"/>
      <c r="AJ57534" s="133"/>
      <c r="AO57534" s="135"/>
      <c r="AP57534" s="135"/>
      <c r="BJ57534" s="136"/>
    </row>
    <row r="57535" spans="5:62" ht="14.25" customHeight="1" x14ac:dyDescent="0.25">
      <c r="E57535" s="113"/>
      <c r="H57535" s="133"/>
      <c r="T57535" s="133"/>
      <c r="X57535" s="131"/>
      <c r="Y57535" s="133"/>
      <c r="AJ57535" s="133"/>
      <c r="AO57535" s="135"/>
      <c r="AP57535" s="135"/>
      <c r="BJ57535" s="136"/>
    </row>
    <row r="57536" spans="5:62" ht="14.25" customHeight="1" x14ac:dyDescent="0.25">
      <c r="E57536" s="113"/>
      <c r="H57536" s="133"/>
      <c r="T57536" s="133"/>
      <c r="X57536" s="131"/>
      <c r="Y57536" s="133"/>
      <c r="AJ57536" s="133"/>
      <c r="AO57536" s="135"/>
      <c r="AP57536" s="135"/>
      <c r="BJ57536" s="136"/>
    </row>
    <row r="57537" spans="5:62" ht="14.25" customHeight="1" x14ac:dyDescent="0.25">
      <c r="E57537" s="113"/>
      <c r="H57537" s="133"/>
      <c r="T57537" s="133"/>
      <c r="X57537" s="131"/>
      <c r="Y57537" s="133"/>
      <c r="AJ57537" s="133"/>
      <c r="AO57537" s="135"/>
      <c r="AP57537" s="135"/>
      <c r="BJ57537" s="136"/>
    </row>
    <row r="57538" spans="5:62" ht="14.25" customHeight="1" x14ac:dyDescent="0.25">
      <c r="E57538" s="113"/>
      <c r="H57538" s="133"/>
      <c r="T57538" s="133"/>
      <c r="X57538" s="131"/>
      <c r="Y57538" s="133"/>
      <c r="AJ57538" s="133"/>
      <c r="AO57538" s="135"/>
      <c r="AP57538" s="135"/>
      <c r="BJ57538" s="136"/>
    </row>
    <row r="57539" spans="5:62" ht="14.25" customHeight="1" x14ac:dyDescent="0.25">
      <c r="E57539" s="113"/>
      <c r="H57539" s="133"/>
      <c r="T57539" s="133"/>
      <c r="X57539" s="131"/>
      <c r="Y57539" s="133"/>
      <c r="AJ57539" s="133"/>
      <c r="AO57539" s="135"/>
      <c r="AP57539" s="135"/>
      <c r="BJ57539" s="136"/>
    </row>
    <row r="57540" spans="5:62" ht="14.25" customHeight="1" x14ac:dyDescent="0.25">
      <c r="E57540" s="113"/>
      <c r="H57540" s="133"/>
      <c r="T57540" s="133"/>
      <c r="X57540" s="131"/>
      <c r="Y57540" s="133"/>
      <c r="AJ57540" s="133"/>
      <c r="AO57540" s="135"/>
      <c r="AP57540" s="135"/>
      <c r="BJ57540" s="136"/>
    </row>
    <row r="57541" spans="5:62" ht="14.25" customHeight="1" x14ac:dyDescent="0.25">
      <c r="E57541" s="113"/>
      <c r="H57541" s="133"/>
      <c r="T57541" s="133"/>
      <c r="X57541" s="131"/>
      <c r="Y57541" s="133"/>
      <c r="AJ57541" s="133"/>
      <c r="AO57541" s="135"/>
      <c r="AP57541" s="135"/>
      <c r="BJ57541" s="136"/>
    </row>
    <row r="57542" spans="5:62" ht="14.25" customHeight="1" x14ac:dyDescent="0.25">
      <c r="E57542" s="113"/>
      <c r="H57542" s="133"/>
      <c r="T57542" s="133"/>
      <c r="X57542" s="131"/>
      <c r="Y57542" s="133"/>
      <c r="AJ57542" s="133"/>
      <c r="AO57542" s="135"/>
      <c r="AP57542" s="135"/>
      <c r="BJ57542" s="136"/>
    </row>
    <row r="57543" spans="5:62" ht="14.25" customHeight="1" x14ac:dyDescent="0.25">
      <c r="E57543" s="113"/>
      <c r="H57543" s="133"/>
      <c r="T57543" s="133"/>
      <c r="X57543" s="131"/>
      <c r="Y57543" s="133"/>
      <c r="AJ57543" s="133"/>
      <c r="AO57543" s="135"/>
      <c r="AP57543" s="135"/>
      <c r="BJ57543" s="136"/>
    </row>
    <row r="57544" spans="5:62" ht="14.25" customHeight="1" x14ac:dyDescent="0.25">
      <c r="E57544" s="113"/>
      <c r="H57544" s="133"/>
      <c r="T57544" s="133"/>
      <c r="X57544" s="131"/>
      <c r="Y57544" s="133"/>
      <c r="AJ57544" s="133"/>
      <c r="AO57544" s="135"/>
      <c r="AP57544" s="135"/>
      <c r="BJ57544" s="136"/>
    </row>
    <row r="57545" spans="5:62" ht="14.25" customHeight="1" x14ac:dyDescent="0.25">
      <c r="E57545" s="113"/>
      <c r="H57545" s="133"/>
      <c r="T57545" s="133"/>
      <c r="X57545" s="131"/>
      <c r="Y57545" s="133"/>
      <c r="AJ57545" s="133"/>
      <c r="AO57545" s="135"/>
      <c r="AP57545" s="135"/>
      <c r="BJ57545" s="136"/>
    </row>
    <row r="57546" spans="5:62" ht="14.25" customHeight="1" x14ac:dyDescent="0.25">
      <c r="E57546" s="113"/>
      <c r="H57546" s="133"/>
      <c r="T57546" s="133"/>
      <c r="X57546" s="131"/>
      <c r="Y57546" s="133"/>
      <c r="AJ57546" s="133"/>
      <c r="AO57546" s="135"/>
      <c r="AP57546" s="135"/>
      <c r="BJ57546" s="136"/>
    </row>
    <row r="57547" spans="5:62" ht="14.25" customHeight="1" x14ac:dyDescent="0.25">
      <c r="E57547" s="113"/>
      <c r="H57547" s="133"/>
      <c r="T57547" s="133"/>
      <c r="X57547" s="131"/>
      <c r="Y57547" s="133"/>
      <c r="AJ57547" s="133"/>
      <c r="AO57547" s="135"/>
      <c r="AP57547" s="135"/>
      <c r="BJ57547" s="136"/>
    </row>
    <row r="57548" spans="5:62" ht="14.25" customHeight="1" x14ac:dyDescent="0.25">
      <c r="E57548" s="113"/>
      <c r="H57548" s="133"/>
      <c r="T57548" s="133"/>
      <c r="X57548" s="131"/>
      <c r="Y57548" s="133"/>
      <c r="AJ57548" s="133"/>
      <c r="AO57548" s="135"/>
      <c r="AP57548" s="135"/>
      <c r="BJ57548" s="136"/>
    </row>
    <row r="57549" spans="5:62" ht="14.25" customHeight="1" x14ac:dyDescent="0.25">
      <c r="E57549" s="113"/>
      <c r="H57549" s="133"/>
      <c r="T57549" s="133"/>
      <c r="X57549" s="131"/>
      <c r="Y57549" s="133"/>
      <c r="AJ57549" s="133"/>
      <c r="AO57549" s="135"/>
      <c r="AP57549" s="135"/>
      <c r="BJ57549" s="136"/>
    </row>
    <row r="57550" spans="5:62" ht="14.25" customHeight="1" x14ac:dyDescent="0.25">
      <c r="E57550" s="113"/>
      <c r="H57550" s="133"/>
      <c r="T57550" s="133"/>
      <c r="X57550" s="131"/>
      <c r="Y57550" s="133"/>
      <c r="AJ57550" s="133"/>
      <c r="AO57550" s="135"/>
      <c r="AP57550" s="135"/>
      <c r="BJ57550" s="136"/>
    </row>
    <row r="57551" spans="5:62" ht="14.25" customHeight="1" x14ac:dyDescent="0.25">
      <c r="E57551" s="113"/>
      <c r="H57551" s="133"/>
      <c r="T57551" s="133"/>
      <c r="X57551" s="131"/>
      <c r="Y57551" s="133"/>
      <c r="AJ57551" s="133"/>
      <c r="AO57551" s="135"/>
      <c r="AP57551" s="135"/>
      <c r="BJ57551" s="136"/>
    </row>
    <row r="57552" spans="5:62" ht="14.25" customHeight="1" x14ac:dyDescent="0.25">
      <c r="E57552" s="113"/>
      <c r="H57552" s="133"/>
      <c r="T57552" s="133"/>
      <c r="X57552" s="131"/>
      <c r="Y57552" s="133"/>
      <c r="AJ57552" s="133"/>
      <c r="AO57552" s="135"/>
      <c r="AP57552" s="135"/>
      <c r="BJ57552" s="136"/>
    </row>
    <row r="57553" spans="5:62" ht="14.25" customHeight="1" x14ac:dyDescent="0.25">
      <c r="E57553" s="113"/>
      <c r="H57553" s="133"/>
      <c r="T57553" s="133"/>
      <c r="X57553" s="131"/>
      <c r="Y57553" s="133"/>
      <c r="AJ57553" s="133"/>
      <c r="AO57553" s="135"/>
      <c r="AP57553" s="135"/>
      <c r="BJ57553" s="136"/>
    </row>
    <row r="57554" spans="5:62" ht="14.25" customHeight="1" x14ac:dyDescent="0.25">
      <c r="E57554" s="113"/>
      <c r="H57554" s="133"/>
      <c r="T57554" s="133"/>
      <c r="X57554" s="131"/>
      <c r="Y57554" s="133"/>
      <c r="AJ57554" s="133"/>
      <c r="AO57554" s="135"/>
      <c r="AP57554" s="135"/>
      <c r="BJ57554" s="136"/>
    </row>
    <row r="57555" spans="5:62" ht="14.25" customHeight="1" x14ac:dyDescent="0.25">
      <c r="E57555" s="113"/>
      <c r="H57555" s="133"/>
      <c r="T57555" s="133"/>
      <c r="X57555" s="131"/>
      <c r="Y57555" s="133"/>
      <c r="AJ57555" s="133"/>
      <c r="AO57555" s="135"/>
      <c r="AP57555" s="135"/>
      <c r="BJ57555" s="136"/>
    </row>
    <row r="57556" spans="5:62" ht="14.25" customHeight="1" x14ac:dyDescent="0.25">
      <c r="E57556" s="113"/>
      <c r="H57556" s="133"/>
      <c r="T57556" s="133"/>
      <c r="X57556" s="131"/>
      <c r="Y57556" s="133"/>
      <c r="AJ57556" s="133"/>
      <c r="AO57556" s="135"/>
      <c r="AP57556" s="135"/>
      <c r="BJ57556" s="136"/>
    </row>
    <row r="57557" spans="5:62" ht="14.25" customHeight="1" x14ac:dyDescent="0.25">
      <c r="E57557" s="113"/>
      <c r="H57557" s="133"/>
      <c r="T57557" s="133"/>
      <c r="X57557" s="131"/>
      <c r="Y57557" s="133"/>
      <c r="AJ57557" s="133"/>
      <c r="AO57557" s="135"/>
      <c r="AP57557" s="135"/>
      <c r="BJ57557" s="136"/>
    </row>
    <row r="57558" spans="5:62" ht="14.25" customHeight="1" x14ac:dyDescent="0.25">
      <c r="E57558" s="113"/>
      <c r="H57558" s="133"/>
      <c r="T57558" s="133"/>
      <c r="X57558" s="131"/>
      <c r="Y57558" s="133"/>
      <c r="AJ57558" s="133"/>
      <c r="AO57558" s="135"/>
      <c r="AP57558" s="135"/>
      <c r="BJ57558" s="136"/>
    </row>
    <row r="57559" spans="5:62" ht="14.25" customHeight="1" x14ac:dyDescent="0.25">
      <c r="E57559" s="113"/>
      <c r="H57559" s="133"/>
      <c r="T57559" s="133"/>
      <c r="X57559" s="131"/>
      <c r="Y57559" s="133"/>
      <c r="AJ57559" s="133"/>
      <c r="AO57559" s="135"/>
      <c r="AP57559" s="135"/>
      <c r="BJ57559" s="136"/>
    </row>
    <row r="57560" spans="5:62" ht="14.25" customHeight="1" x14ac:dyDescent="0.25">
      <c r="E57560" s="113"/>
      <c r="H57560" s="133"/>
      <c r="T57560" s="133"/>
      <c r="X57560" s="131"/>
      <c r="Y57560" s="133"/>
      <c r="AJ57560" s="133"/>
      <c r="AO57560" s="135"/>
      <c r="AP57560" s="135"/>
      <c r="BJ57560" s="136"/>
    </row>
    <row r="57561" spans="5:62" ht="14.25" customHeight="1" x14ac:dyDescent="0.25">
      <c r="E57561" s="113"/>
      <c r="H57561" s="133"/>
      <c r="T57561" s="133"/>
      <c r="X57561" s="131"/>
      <c r="Y57561" s="133"/>
      <c r="AJ57561" s="133"/>
      <c r="AO57561" s="135"/>
      <c r="AP57561" s="135"/>
      <c r="BJ57561" s="136"/>
    </row>
    <row r="57562" spans="5:62" ht="14.25" customHeight="1" x14ac:dyDescent="0.25">
      <c r="E57562" s="113"/>
      <c r="H57562" s="133"/>
      <c r="T57562" s="133"/>
      <c r="X57562" s="131"/>
      <c r="Y57562" s="133"/>
      <c r="AJ57562" s="133"/>
      <c r="AO57562" s="135"/>
      <c r="AP57562" s="135"/>
      <c r="BJ57562" s="136"/>
    </row>
    <row r="57563" spans="5:62" ht="14.25" customHeight="1" x14ac:dyDescent="0.25">
      <c r="E57563" s="113"/>
      <c r="H57563" s="133"/>
      <c r="T57563" s="133"/>
      <c r="X57563" s="131"/>
      <c r="Y57563" s="133"/>
      <c r="AJ57563" s="133"/>
      <c r="AO57563" s="135"/>
      <c r="AP57563" s="135"/>
      <c r="BJ57563" s="136"/>
    </row>
    <row r="57564" spans="5:62" ht="14.25" customHeight="1" x14ac:dyDescent="0.25">
      <c r="E57564" s="113"/>
      <c r="H57564" s="133"/>
      <c r="T57564" s="133"/>
      <c r="X57564" s="131"/>
      <c r="Y57564" s="133"/>
      <c r="AJ57564" s="133"/>
      <c r="AO57564" s="135"/>
      <c r="AP57564" s="135"/>
      <c r="BJ57564" s="136"/>
    </row>
    <row r="57565" spans="5:62" ht="14.25" customHeight="1" x14ac:dyDescent="0.25">
      <c r="E57565" s="113"/>
      <c r="H57565" s="133"/>
      <c r="T57565" s="133"/>
      <c r="X57565" s="131"/>
      <c r="Y57565" s="133"/>
      <c r="AJ57565" s="133"/>
      <c r="AO57565" s="135"/>
      <c r="AP57565" s="135"/>
      <c r="BJ57565" s="136"/>
    </row>
    <row r="57566" spans="5:62" ht="14.25" customHeight="1" x14ac:dyDescent="0.25">
      <c r="E57566" s="113"/>
      <c r="H57566" s="133"/>
      <c r="T57566" s="133"/>
      <c r="X57566" s="131"/>
      <c r="Y57566" s="133"/>
      <c r="AJ57566" s="133"/>
      <c r="AO57566" s="135"/>
      <c r="AP57566" s="135"/>
      <c r="BJ57566" s="136"/>
    </row>
    <row r="57567" spans="5:62" ht="14.25" customHeight="1" x14ac:dyDescent="0.25">
      <c r="E57567" s="113"/>
      <c r="H57567" s="133"/>
      <c r="T57567" s="133"/>
      <c r="X57567" s="131"/>
      <c r="Y57567" s="133"/>
      <c r="AJ57567" s="133"/>
      <c r="AO57567" s="135"/>
      <c r="AP57567" s="135"/>
      <c r="BJ57567" s="136"/>
    </row>
    <row r="57568" spans="5:62" ht="14.25" customHeight="1" x14ac:dyDescent="0.25">
      <c r="E57568" s="113"/>
      <c r="H57568" s="133"/>
      <c r="T57568" s="133"/>
      <c r="X57568" s="131"/>
      <c r="Y57568" s="133"/>
      <c r="AJ57568" s="133"/>
      <c r="AO57568" s="135"/>
      <c r="AP57568" s="135"/>
      <c r="BJ57568" s="136"/>
    </row>
    <row r="57569" spans="5:62" ht="14.25" customHeight="1" x14ac:dyDescent="0.25">
      <c r="E57569" s="113"/>
      <c r="H57569" s="133"/>
      <c r="T57569" s="133"/>
      <c r="X57569" s="131"/>
      <c r="Y57569" s="133"/>
      <c r="AJ57569" s="133"/>
      <c r="AO57569" s="135"/>
      <c r="AP57569" s="135"/>
      <c r="BJ57569" s="136"/>
    </row>
    <row r="57570" spans="5:62" ht="14.25" customHeight="1" x14ac:dyDescent="0.25">
      <c r="E57570" s="113"/>
      <c r="H57570" s="133"/>
      <c r="T57570" s="133"/>
      <c r="X57570" s="131"/>
      <c r="Y57570" s="133"/>
      <c r="AJ57570" s="133"/>
      <c r="AO57570" s="135"/>
      <c r="AP57570" s="135"/>
      <c r="BJ57570" s="136"/>
    </row>
    <row r="57571" spans="5:62" ht="14.25" customHeight="1" x14ac:dyDescent="0.25">
      <c r="E57571" s="113"/>
      <c r="H57571" s="133"/>
      <c r="T57571" s="133"/>
      <c r="X57571" s="131"/>
      <c r="Y57571" s="133"/>
      <c r="AJ57571" s="133"/>
      <c r="AO57571" s="135"/>
      <c r="AP57571" s="135"/>
      <c r="BJ57571" s="136"/>
    </row>
    <row r="57572" spans="5:62" ht="14.25" customHeight="1" x14ac:dyDescent="0.25">
      <c r="E57572" s="113"/>
      <c r="H57572" s="133"/>
      <c r="T57572" s="133"/>
      <c r="X57572" s="131"/>
      <c r="Y57572" s="133"/>
      <c r="AJ57572" s="133"/>
      <c r="AO57572" s="135"/>
      <c r="AP57572" s="135"/>
      <c r="BJ57572" s="136"/>
    </row>
    <row r="57573" spans="5:62" ht="14.25" customHeight="1" x14ac:dyDescent="0.25">
      <c r="E57573" s="113"/>
      <c r="H57573" s="133"/>
      <c r="T57573" s="133"/>
      <c r="X57573" s="131"/>
      <c r="Y57573" s="133"/>
      <c r="AJ57573" s="133"/>
      <c r="AO57573" s="135"/>
      <c r="AP57573" s="135"/>
      <c r="BJ57573" s="136"/>
    </row>
    <row r="57574" spans="5:62" ht="14.25" customHeight="1" x14ac:dyDescent="0.25">
      <c r="E57574" s="113"/>
      <c r="H57574" s="133"/>
      <c r="T57574" s="133"/>
      <c r="X57574" s="131"/>
      <c r="Y57574" s="133"/>
      <c r="AJ57574" s="133"/>
      <c r="AO57574" s="135"/>
      <c r="AP57574" s="135"/>
      <c r="BJ57574" s="136"/>
    </row>
    <row r="57575" spans="5:62" ht="14.25" customHeight="1" x14ac:dyDescent="0.25">
      <c r="E57575" s="113"/>
      <c r="H57575" s="133"/>
      <c r="T57575" s="133"/>
      <c r="X57575" s="131"/>
      <c r="Y57575" s="133"/>
      <c r="AJ57575" s="133"/>
      <c r="AO57575" s="135"/>
      <c r="AP57575" s="135"/>
      <c r="BJ57575" s="136"/>
    </row>
    <row r="57576" spans="5:62" ht="14.25" customHeight="1" x14ac:dyDescent="0.25">
      <c r="E57576" s="113"/>
      <c r="H57576" s="133"/>
      <c r="T57576" s="133"/>
      <c r="X57576" s="131"/>
      <c r="Y57576" s="133"/>
      <c r="AJ57576" s="133"/>
      <c r="AO57576" s="135"/>
      <c r="AP57576" s="135"/>
      <c r="BJ57576" s="136"/>
    </row>
    <row r="57577" spans="5:62" ht="14.25" customHeight="1" x14ac:dyDescent="0.25">
      <c r="E57577" s="113"/>
      <c r="H57577" s="133"/>
      <c r="T57577" s="133"/>
      <c r="X57577" s="131"/>
      <c r="Y57577" s="133"/>
      <c r="AJ57577" s="133"/>
      <c r="AO57577" s="135"/>
      <c r="AP57577" s="135"/>
      <c r="BJ57577" s="136"/>
    </row>
    <row r="57578" spans="5:62" ht="14.25" customHeight="1" x14ac:dyDescent="0.25">
      <c r="E57578" s="113"/>
      <c r="H57578" s="133"/>
      <c r="T57578" s="133"/>
      <c r="X57578" s="131"/>
      <c r="Y57578" s="133"/>
      <c r="AJ57578" s="133"/>
      <c r="AO57578" s="135"/>
      <c r="AP57578" s="135"/>
      <c r="BJ57578" s="136"/>
    </row>
    <row r="57579" spans="5:62" ht="14.25" customHeight="1" x14ac:dyDescent="0.25">
      <c r="E57579" s="113"/>
      <c r="H57579" s="133"/>
      <c r="T57579" s="133"/>
      <c r="X57579" s="131"/>
      <c r="Y57579" s="133"/>
      <c r="AJ57579" s="133"/>
      <c r="AO57579" s="135"/>
      <c r="AP57579" s="135"/>
      <c r="BJ57579" s="136"/>
    </row>
    <row r="57580" spans="5:62" ht="14.25" customHeight="1" x14ac:dyDescent="0.25">
      <c r="E57580" s="113"/>
      <c r="H57580" s="133"/>
      <c r="T57580" s="133"/>
      <c r="X57580" s="131"/>
      <c r="Y57580" s="133"/>
      <c r="AJ57580" s="133"/>
      <c r="AO57580" s="135"/>
      <c r="AP57580" s="135"/>
      <c r="BJ57580" s="136"/>
    </row>
    <row r="57581" spans="5:62" ht="14.25" customHeight="1" x14ac:dyDescent="0.25">
      <c r="E57581" s="113"/>
      <c r="H57581" s="133"/>
      <c r="T57581" s="133"/>
      <c r="X57581" s="131"/>
      <c r="Y57581" s="133"/>
      <c r="AJ57581" s="133"/>
      <c r="AO57581" s="135"/>
      <c r="AP57581" s="135"/>
      <c r="BJ57581" s="136"/>
    </row>
    <row r="57582" spans="5:62" ht="14.25" customHeight="1" x14ac:dyDescent="0.25">
      <c r="E57582" s="113"/>
      <c r="H57582" s="133"/>
      <c r="T57582" s="133"/>
      <c r="X57582" s="131"/>
      <c r="Y57582" s="133"/>
      <c r="AJ57582" s="133"/>
      <c r="AO57582" s="135"/>
      <c r="AP57582" s="135"/>
      <c r="BJ57582" s="136"/>
    </row>
    <row r="57583" spans="5:62" ht="14.25" customHeight="1" x14ac:dyDescent="0.25">
      <c r="E57583" s="113"/>
      <c r="H57583" s="133"/>
      <c r="T57583" s="133"/>
      <c r="X57583" s="131"/>
      <c r="Y57583" s="133"/>
      <c r="AJ57583" s="133"/>
      <c r="AO57583" s="135"/>
      <c r="AP57583" s="135"/>
      <c r="BJ57583" s="136"/>
    </row>
    <row r="57584" spans="5:62" ht="14.25" customHeight="1" x14ac:dyDescent="0.25">
      <c r="E57584" s="113"/>
      <c r="H57584" s="133"/>
      <c r="T57584" s="133"/>
      <c r="X57584" s="131"/>
      <c r="Y57584" s="133"/>
      <c r="AJ57584" s="133"/>
      <c r="AO57584" s="135"/>
      <c r="AP57584" s="135"/>
      <c r="BJ57584" s="136"/>
    </row>
    <row r="57585" spans="5:62" ht="14.25" customHeight="1" x14ac:dyDescent="0.25">
      <c r="E57585" s="113"/>
      <c r="H57585" s="133"/>
      <c r="T57585" s="133"/>
      <c r="X57585" s="131"/>
      <c r="Y57585" s="133"/>
      <c r="AJ57585" s="133"/>
      <c r="AO57585" s="135"/>
      <c r="AP57585" s="135"/>
      <c r="BJ57585" s="136"/>
    </row>
    <row r="57586" spans="5:62" ht="14.25" customHeight="1" x14ac:dyDescent="0.25">
      <c r="E57586" s="113"/>
      <c r="H57586" s="133"/>
      <c r="T57586" s="133"/>
      <c r="X57586" s="131"/>
      <c r="Y57586" s="133"/>
      <c r="AJ57586" s="133"/>
      <c r="AO57586" s="135"/>
      <c r="AP57586" s="135"/>
      <c r="BJ57586" s="136"/>
    </row>
    <row r="57587" spans="5:62" ht="14.25" customHeight="1" x14ac:dyDescent="0.25">
      <c r="E57587" s="113"/>
      <c r="H57587" s="133"/>
      <c r="T57587" s="133"/>
      <c r="X57587" s="131"/>
      <c r="Y57587" s="133"/>
      <c r="AJ57587" s="133"/>
      <c r="AO57587" s="135"/>
      <c r="AP57587" s="135"/>
      <c r="BJ57587" s="136"/>
    </row>
    <row r="57588" spans="5:62" ht="14.25" customHeight="1" x14ac:dyDescent="0.25">
      <c r="E57588" s="113"/>
      <c r="H57588" s="133"/>
      <c r="T57588" s="133"/>
      <c r="X57588" s="131"/>
      <c r="Y57588" s="133"/>
      <c r="AJ57588" s="133"/>
      <c r="AO57588" s="135"/>
      <c r="AP57588" s="135"/>
      <c r="BJ57588" s="136"/>
    </row>
    <row r="57589" spans="5:62" ht="14.25" customHeight="1" x14ac:dyDescent="0.25">
      <c r="E57589" s="113"/>
      <c r="H57589" s="133"/>
      <c r="T57589" s="133"/>
      <c r="X57589" s="131"/>
      <c r="Y57589" s="133"/>
      <c r="AJ57589" s="133"/>
      <c r="AO57589" s="135"/>
      <c r="AP57589" s="135"/>
      <c r="BJ57589" s="136"/>
    </row>
    <row r="57590" spans="5:62" ht="14.25" customHeight="1" x14ac:dyDescent="0.25">
      <c r="E57590" s="113"/>
      <c r="H57590" s="133"/>
      <c r="T57590" s="133"/>
      <c r="X57590" s="131"/>
      <c r="Y57590" s="133"/>
      <c r="AJ57590" s="133"/>
      <c r="AO57590" s="135"/>
      <c r="AP57590" s="135"/>
      <c r="BJ57590" s="136"/>
    </row>
    <row r="57591" spans="5:62" ht="14.25" customHeight="1" x14ac:dyDescent="0.25">
      <c r="E57591" s="113"/>
      <c r="H57591" s="133"/>
      <c r="T57591" s="133"/>
      <c r="X57591" s="131"/>
      <c r="Y57591" s="133"/>
      <c r="AJ57591" s="133"/>
      <c r="AO57591" s="135"/>
      <c r="AP57591" s="135"/>
      <c r="BJ57591" s="136"/>
    </row>
    <row r="57592" spans="5:62" ht="14.25" customHeight="1" x14ac:dyDescent="0.25">
      <c r="E57592" s="113"/>
      <c r="H57592" s="133"/>
      <c r="T57592" s="133"/>
      <c r="X57592" s="131"/>
      <c r="Y57592" s="133"/>
      <c r="AJ57592" s="133"/>
      <c r="AO57592" s="135"/>
      <c r="AP57592" s="135"/>
      <c r="BJ57592" s="136"/>
    </row>
    <row r="57593" spans="5:62" ht="14.25" customHeight="1" x14ac:dyDescent="0.25">
      <c r="E57593" s="113"/>
      <c r="H57593" s="133"/>
      <c r="T57593" s="133"/>
      <c r="X57593" s="131"/>
      <c r="Y57593" s="133"/>
      <c r="AJ57593" s="133"/>
      <c r="AO57593" s="135"/>
      <c r="AP57593" s="135"/>
      <c r="BJ57593" s="136"/>
    </row>
    <row r="57594" spans="5:62" ht="14.25" customHeight="1" x14ac:dyDescent="0.25">
      <c r="E57594" s="113"/>
      <c r="H57594" s="133"/>
      <c r="T57594" s="133"/>
      <c r="X57594" s="131"/>
      <c r="Y57594" s="133"/>
      <c r="AJ57594" s="133"/>
      <c r="AO57594" s="135"/>
      <c r="AP57594" s="135"/>
      <c r="BJ57594" s="136"/>
    </row>
    <row r="57595" spans="5:62" ht="14.25" customHeight="1" x14ac:dyDescent="0.25">
      <c r="E57595" s="113"/>
      <c r="H57595" s="133"/>
      <c r="T57595" s="133"/>
      <c r="X57595" s="131"/>
      <c r="Y57595" s="133"/>
      <c r="AJ57595" s="133"/>
      <c r="AO57595" s="135"/>
      <c r="AP57595" s="135"/>
      <c r="BJ57595" s="136"/>
    </row>
    <row r="57596" spans="5:62" ht="14.25" customHeight="1" x14ac:dyDescent="0.25">
      <c r="E57596" s="113"/>
      <c r="H57596" s="133"/>
      <c r="T57596" s="133"/>
      <c r="X57596" s="131"/>
      <c r="Y57596" s="133"/>
      <c r="AJ57596" s="133"/>
      <c r="AO57596" s="135"/>
      <c r="AP57596" s="135"/>
      <c r="BJ57596" s="136"/>
    </row>
    <row r="57597" spans="5:62" ht="14.25" customHeight="1" x14ac:dyDescent="0.25">
      <c r="E57597" s="113"/>
      <c r="H57597" s="133"/>
      <c r="T57597" s="133"/>
      <c r="X57597" s="131"/>
      <c r="Y57597" s="133"/>
      <c r="AJ57597" s="133"/>
      <c r="AO57597" s="135"/>
      <c r="AP57597" s="135"/>
      <c r="BJ57597" s="136"/>
    </row>
    <row r="57598" spans="5:62" ht="14.25" customHeight="1" x14ac:dyDescent="0.25">
      <c r="E57598" s="113"/>
      <c r="H57598" s="133"/>
      <c r="T57598" s="133"/>
      <c r="X57598" s="131"/>
      <c r="Y57598" s="133"/>
      <c r="AJ57598" s="133"/>
      <c r="AO57598" s="135"/>
      <c r="AP57598" s="135"/>
      <c r="BJ57598" s="136"/>
    </row>
    <row r="57599" spans="5:62" ht="14.25" customHeight="1" x14ac:dyDescent="0.25">
      <c r="E57599" s="113"/>
      <c r="H57599" s="133"/>
      <c r="T57599" s="133"/>
      <c r="X57599" s="131"/>
      <c r="Y57599" s="133"/>
      <c r="AJ57599" s="133"/>
      <c r="AO57599" s="135"/>
      <c r="AP57599" s="135"/>
      <c r="BJ57599" s="136"/>
    </row>
    <row r="57600" spans="5:62" ht="14.25" customHeight="1" x14ac:dyDescent="0.25">
      <c r="E57600" s="113"/>
      <c r="H57600" s="133"/>
      <c r="T57600" s="133"/>
      <c r="X57600" s="131"/>
      <c r="Y57600" s="133"/>
      <c r="AJ57600" s="133"/>
      <c r="AO57600" s="135"/>
      <c r="AP57600" s="135"/>
      <c r="BJ57600" s="136"/>
    </row>
    <row r="57601" spans="5:62" ht="14.25" customHeight="1" x14ac:dyDescent="0.25">
      <c r="E57601" s="113"/>
      <c r="H57601" s="133"/>
      <c r="T57601" s="133"/>
      <c r="X57601" s="131"/>
      <c r="Y57601" s="133"/>
      <c r="AJ57601" s="133"/>
      <c r="AO57601" s="135"/>
      <c r="AP57601" s="135"/>
      <c r="BJ57601" s="136"/>
    </row>
    <row r="57602" spans="5:62" ht="14.25" customHeight="1" x14ac:dyDescent="0.25">
      <c r="E57602" s="113"/>
      <c r="H57602" s="133"/>
      <c r="T57602" s="133"/>
      <c r="X57602" s="131"/>
      <c r="Y57602" s="133"/>
      <c r="AJ57602" s="133"/>
      <c r="AO57602" s="135"/>
      <c r="AP57602" s="135"/>
      <c r="BJ57602" s="136"/>
    </row>
    <row r="57603" spans="5:62" ht="14.25" customHeight="1" x14ac:dyDescent="0.25">
      <c r="E57603" s="113"/>
      <c r="H57603" s="133"/>
      <c r="T57603" s="133"/>
      <c r="X57603" s="131"/>
      <c r="Y57603" s="133"/>
      <c r="AJ57603" s="133"/>
      <c r="AO57603" s="135"/>
      <c r="AP57603" s="135"/>
      <c r="BJ57603" s="136"/>
    </row>
    <row r="57604" spans="5:62" ht="14.25" customHeight="1" x14ac:dyDescent="0.25">
      <c r="E57604" s="113"/>
      <c r="H57604" s="133"/>
      <c r="T57604" s="133"/>
      <c r="X57604" s="131"/>
      <c r="Y57604" s="133"/>
      <c r="AJ57604" s="133"/>
      <c r="AO57604" s="135"/>
      <c r="AP57604" s="135"/>
      <c r="BJ57604" s="136"/>
    </row>
    <row r="57605" spans="5:62" ht="14.25" customHeight="1" x14ac:dyDescent="0.25">
      <c r="E57605" s="113"/>
      <c r="H57605" s="133"/>
      <c r="T57605" s="133"/>
      <c r="X57605" s="131"/>
      <c r="Y57605" s="133"/>
      <c r="AJ57605" s="133"/>
      <c r="AO57605" s="135"/>
      <c r="AP57605" s="135"/>
      <c r="BJ57605" s="136"/>
    </row>
    <row r="57606" spans="5:62" ht="14.25" customHeight="1" x14ac:dyDescent="0.25">
      <c r="E57606" s="113"/>
      <c r="H57606" s="133"/>
      <c r="T57606" s="133"/>
      <c r="X57606" s="131"/>
      <c r="Y57606" s="133"/>
      <c r="AJ57606" s="133"/>
      <c r="AO57606" s="135"/>
      <c r="AP57606" s="135"/>
      <c r="BJ57606" s="136"/>
    </row>
    <row r="57607" spans="5:62" ht="14.25" customHeight="1" x14ac:dyDescent="0.25">
      <c r="E57607" s="113"/>
      <c r="H57607" s="133"/>
      <c r="T57607" s="133"/>
      <c r="X57607" s="131"/>
      <c r="Y57607" s="133"/>
      <c r="AJ57607" s="133"/>
      <c r="AO57607" s="135"/>
      <c r="AP57607" s="135"/>
      <c r="BJ57607" s="136"/>
    </row>
    <row r="57608" spans="5:62" ht="14.25" customHeight="1" x14ac:dyDescent="0.25">
      <c r="E57608" s="113"/>
      <c r="H57608" s="133"/>
      <c r="T57608" s="133"/>
      <c r="X57608" s="131"/>
      <c r="Y57608" s="133"/>
      <c r="AJ57608" s="133"/>
      <c r="AO57608" s="135"/>
      <c r="AP57608" s="135"/>
      <c r="BJ57608" s="136"/>
    </row>
    <row r="57609" spans="5:62" ht="14.25" customHeight="1" x14ac:dyDescent="0.25">
      <c r="E57609" s="113"/>
      <c r="H57609" s="133"/>
      <c r="T57609" s="133"/>
      <c r="X57609" s="131"/>
      <c r="Y57609" s="133"/>
      <c r="AJ57609" s="133"/>
      <c r="AO57609" s="135"/>
      <c r="AP57609" s="135"/>
      <c r="BJ57609" s="136"/>
    </row>
    <row r="57610" spans="5:62" ht="14.25" customHeight="1" x14ac:dyDescent="0.25">
      <c r="E57610" s="113"/>
      <c r="H57610" s="133"/>
      <c r="T57610" s="133"/>
      <c r="X57610" s="131"/>
      <c r="Y57610" s="133"/>
      <c r="AJ57610" s="133"/>
      <c r="AO57610" s="135"/>
      <c r="AP57610" s="135"/>
      <c r="BJ57610" s="136"/>
    </row>
    <row r="57611" spans="5:62" ht="14.25" customHeight="1" x14ac:dyDescent="0.25">
      <c r="E57611" s="113"/>
      <c r="H57611" s="133"/>
      <c r="T57611" s="133"/>
      <c r="X57611" s="131"/>
      <c r="Y57611" s="133"/>
      <c r="AJ57611" s="133"/>
      <c r="AO57611" s="135"/>
      <c r="AP57611" s="135"/>
      <c r="BJ57611" s="136"/>
    </row>
    <row r="57612" spans="5:62" ht="14.25" customHeight="1" x14ac:dyDescent="0.25">
      <c r="E57612" s="113"/>
      <c r="H57612" s="133"/>
      <c r="T57612" s="133"/>
      <c r="X57612" s="131"/>
      <c r="Y57612" s="133"/>
      <c r="AJ57612" s="133"/>
      <c r="AO57612" s="135"/>
      <c r="AP57612" s="135"/>
      <c r="BJ57612" s="136"/>
    </row>
    <row r="57613" spans="5:62" ht="14.25" customHeight="1" x14ac:dyDescent="0.25">
      <c r="E57613" s="113"/>
      <c r="H57613" s="133"/>
      <c r="T57613" s="133"/>
      <c r="X57613" s="131"/>
      <c r="Y57613" s="133"/>
      <c r="AJ57613" s="133"/>
      <c r="AO57613" s="135"/>
      <c r="AP57613" s="135"/>
      <c r="BJ57613" s="136"/>
    </row>
    <row r="57614" spans="5:62" ht="14.25" customHeight="1" x14ac:dyDescent="0.25">
      <c r="E57614" s="113"/>
      <c r="H57614" s="133"/>
      <c r="T57614" s="133"/>
      <c r="X57614" s="131"/>
      <c r="Y57614" s="133"/>
      <c r="AJ57614" s="133"/>
      <c r="AO57614" s="135"/>
      <c r="AP57614" s="135"/>
      <c r="BJ57614" s="136"/>
    </row>
    <row r="57615" spans="5:62" ht="14.25" customHeight="1" x14ac:dyDescent="0.25">
      <c r="E57615" s="113"/>
      <c r="H57615" s="133"/>
      <c r="T57615" s="133"/>
      <c r="X57615" s="131"/>
      <c r="Y57615" s="133"/>
      <c r="AJ57615" s="133"/>
      <c r="AO57615" s="135"/>
      <c r="AP57615" s="135"/>
      <c r="BJ57615" s="136"/>
    </row>
    <row r="57616" spans="5:62" ht="14.25" customHeight="1" x14ac:dyDescent="0.25">
      <c r="E57616" s="113"/>
      <c r="H57616" s="133"/>
      <c r="T57616" s="133"/>
      <c r="X57616" s="131"/>
      <c r="Y57616" s="133"/>
      <c r="AJ57616" s="133"/>
      <c r="AO57616" s="135"/>
      <c r="AP57616" s="135"/>
      <c r="BJ57616" s="136"/>
    </row>
    <row r="57617" spans="5:62" ht="14.25" customHeight="1" x14ac:dyDescent="0.25">
      <c r="E57617" s="113"/>
      <c r="H57617" s="133"/>
      <c r="T57617" s="133"/>
      <c r="X57617" s="131"/>
      <c r="Y57617" s="133"/>
      <c r="AJ57617" s="133"/>
      <c r="AO57617" s="135"/>
      <c r="AP57617" s="135"/>
      <c r="BJ57617" s="136"/>
    </row>
    <row r="57618" spans="5:62" ht="14.25" customHeight="1" x14ac:dyDescent="0.25">
      <c r="E57618" s="113"/>
      <c r="H57618" s="133"/>
      <c r="T57618" s="133"/>
      <c r="X57618" s="131"/>
      <c r="Y57618" s="133"/>
      <c r="AJ57618" s="133"/>
      <c r="AO57618" s="135"/>
      <c r="AP57618" s="135"/>
      <c r="BJ57618" s="136"/>
    </row>
    <row r="57619" spans="5:62" ht="14.25" customHeight="1" x14ac:dyDescent="0.25">
      <c r="E57619" s="113"/>
      <c r="H57619" s="133"/>
      <c r="T57619" s="133"/>
      <c r="X57619" s="131"/>
      <c r="Y57619" s="133"/>
      <c r="AJ57619" s="133"/>
      <c r="AO57619" s="135"/>
      <c r="AP57619" s="135"/>
      <c r="BJ57619" s="136"/>
    </row>
    <row r="57620" spans="5:62" ht="14.25" customHeight="1" x14ac:dyDescent="0.25">
      <c r="E57620" s="113"/>
      <c r="H57620" s="133"/>
      <c r="T57620" s="133"/>
      <c r="X57620" s="131"/>
      <c r="Y57620" s="133"/>
      <c r="AJ57620" s="133"/>
      <c r="AO57620" s="135"/>
      <c r="AP57620" s="135"/>
      <c r="BJ57620" s="136"/>
    </row>
    <row r="57621" spans="5:62" ht="14.25" customHeight="1" x14ac:dyDescent="0.25">
      <c r="E57621" s="113"/>
      <c r="H57621" s="133"/>
      <c r="T57621" s="133"/>
      <c r="X57621" s="131"/>
      <c r="Y57621" s="133"/>
      <c r="AJ57621" s="133"/>
      <c r="AO57621" s="135"/>
      <c r="AP57621" s="135"/>
      <c r="BJ57621" s="136"/>
    </row>
    <row r="57622" spans="5:62" ht="14.25" customHeight="1" x14ac:dyDescent="0.25">
      <c r="E57622" s="113"/>
      <c r="H57622" s="133"/>
      <c r="T57622" s="133"/>
      <c r="X57622" s="131"/>
      <c r="Y57622" s="133"/>
      <c r="AJ57622" s="133"/>
      <c r="AO57622" s="135"/>
      <c r="AP57622" s="135"/>
      <c r="BJ57622" s="136"/>
    </row>
    <row r="57623" spans="5:62" ht="14.25" customHeight="1" x14ac:dyDescent="0.25">
      <c r="E57623" s="113"/>
      <c r="H57623" s="133"/>
      <c r="T57623" s="133"/>
      <c r="X57623" s="131"/>
      <c r="Y57623" s="133"/>
      <c r="AJ57623" s="133"/>
      <c r="AO57623" s="135"/>
      <c r="AP57623" s="135"/>
      <c r="BJ57623" s="136"/>
    </row>
    <row r="57624" spans="5:62" ht="14.25" customHeight="1" x14ac:dyDescent="0.25">
      <c r="E57624" s="113"/>
      <c r="H57624" s="133"/>
      <c r="T57624" s="133"/>
      <c r="X57624" s="131"/>
      <c r="Y57624" s="133"/>
      <c r="AJ57624" s="133"/>
      <c r="AO57624" s="135"/>
      <c r="AP57624" s="135"/>
      <c r="BJ57624" s="136"/>
    </row>
    <row r="57625" spans="5:62" ht="14.25" customHeight="1" x14ac:dyDescent="0.25">
      <c r="E57625" s="113"/>
      <c r="H57625" s="133"/>
      <c r="T57625" s="133"/>
      <c r="X57625" s="131"/>
      <c r="Y57625" s="133"/>
      <c r="AJ57625" s="133"/>
      <c r="AO57625" s="135"/>
      <c r="AP57625" s="135"/>
      <c r="BJ57625" s="136"/>
    </row>
    <row r="57626" spans="5:62" ht="14.25" customHeight="1" x14ac:dyDescent="0.25">
      <c r="E57626" s="113"/>
      <c r="H57626" s="133"/>
      <c r="T57626" s="133"/>
      <c r="X57626" s="131"/>
      <c r="Y57626" s="133"/>
      <c r="AJ57626" s="133"/>
      <c r="AO57626" s="135"/>
      <c r="AP57626" s="135"/>
      <c r="BJ57626" s="136"/>
    </row>
    <row r="57627" spans="5:62" ht="14.25" customHeight="1" x14ac:dyDescent="0.25">
      <c r="E57627" s="113"/>
      <c r="H57627" s="133"/>
      <c r="T57627" s="133"/>
      <c r="X57627" s="131"/>
      <c r="Y57627" s="133"/>
      <c r="AJ57627" s="133"/>
      <c r="AO57627" s="135"/>
      <c r="AP57627" s="135"/>
      <c r="BJ57627" s="136"/>
    </row>
    <row r="57628" spans="5:62" ht="14.25" customHeight="1" x14ac:dyDescent="0.25">
      <c r="E57628" s="113"/>
      <c r="H57628" s="133"/>
      <c r="T57628" s="133"/>
      <c r="X57628" s="131"/>
      <c r="Y57628" s="133"/>
      <c r="AJ57628" s="133"/>
      <c r="AO57628" s="135"/>
      <c r="AP57628" s="135"/>
      <c r="BJ57628" s="136"/>
    </row>
    <row r="57629" spans="5:62" ht="14.25" customHeight="1" x14ac:dyDescent="0.25">
      <c r="E57629" s="113"/>
      <c r="H57629" s="133"/>
      <c r="T57629" s="133"/>
      <c r="X57629" s="131"/>
      <c r="Y57629" s="133"/>
      <c r="AJ57629" s="133"/>
      <c r="AO57629" s="135"/>
      <c r="AP57629" s="135"/>
      <c r="BJ57629" s="136"/>
    </row>
    <row r="57630" spans="5:62" ht="14.25" customHeight="1" x14ac:dyDescent="0.25">
      <c r="E57630" s="113"/>
      <c r="H57630" s="133"/>
      <c r="T57630" s="133"/>
      <c r="X57630" s="131"/>
      <c r="Y57630" s="133"/>
      <c r="AJ57630" s="133"/>
      <c r="AO57630" s="135"/>
      <c r="AP57630" s="135"/>
      <c r="BJ57630" s="136"/>
    </row>
    <row r="57631" spans="5:62" ht="14.25" customHeight="1" x14ac:dyDescent="0.25">
      <c r="E57631" s="113"/>
      <c r="H57631" s="133"/>
      <c r="T57631" s="133"/>
      <c r="X57631" s="131"/>
      <c r="Y57631" s="133"/>
      <c r="AJ57631" s="133"/>
      <c r="AO57631" s="135"/>
      <c r="AP57631" s="135"/>
      <c r="BJ57631" s="136"/>
    </row>
    <row r="57632" spans="5:62" ht="14.25" customHeight="1" x14ac:dyDescent="0.25">
      <c r="E57632" s="113"/>
      <c r="H57632" s="133"/>
      <c r="T57632" s="133"/>
      <c r="X57632" s="131"/>
      <c r="Y57632" s="133"/>
      <c r="AJ57632" s="133"/>
      <c r="AO57632" s="135"/>
      <c r="AP57632" s="135"/>
      <c r="BJ57632" s="136"/>
    </row>
    <row r="57633" spans="5:62" ht="14.25" customHeight="1" x14ac:dyDescent="0.25">
      <c r="E57633" s="113"/>
      <c r="H57633" s="133"/>
      <c r="T57633" s="133"/>
      <c r="X57633" s="131"/>
      <c r="Y57633" s="133"/>
      <c r="AJ57633" s="133"/>
      <c r="AO57633" s="135"/>
      <c r="AP57633" s="135"/>
      <c r="BJ57633" s="136"/>
    </row>
    <row r="57634" spans="5:62" ht="14.25" customHeight="1" x14ac:dyDescent="0.25">
      <c r="E57634" s="113"/>
      <c r="H57634" s="133"/>
      <c r="T57634" s="133"/>
      <c r="X57634" s="131"/>
      <c r="Y57634" s="133"/>
      <c r="AJ57634" s="133"/>
      <c r="AO57634" s="135"/>
      <c r="AP57634" s="135"/>
      <c r="BJ57634" s="136"/>
    </row>
    <row r="57635" spans="5:62" ht="14.25" customHeight="1" x14ac:dyDescent="0.25">
      <c r="E57635" s="113"/>
      <c r="H57635" s="133"/>
      <c r="T57635" s="133"/>
      <c r="X57635" s="131"/>
      <c r="Y57635" s="133"/>
      <c r="AJ57635" s="133"/>
      <c r="AO57635" s="135"/>
      <c r="AP57635" s="135"/>
      <c r="BJ57635" s="136"/>
    </row>
    <row r="57636" spans="5:62" ht="14.25" customHeight="1" x14ac:dyDescent="0.25">
      <c r="E57636" s="113"/>
      <c r="H57636" s="133"/>
      <c r="T57636" s="133"/>
      <c r="X57636" s="131"/>
      <c r="Y57636" s="133"/>
      <c r="AJ57636" s="133"/>
      <c r="AO57636" s="135"/>
      <c r="AP57636" s="135"/>
      <c r="BJ57636" s="136"/>
    </row>
    <row r="57637" spans="5:62" ht="14.25" customHeight="1" x14ac:dyDescent="0.25">
      <c r="E57637" s="113"/>
      <c r="H57637" s="133"/>
      <c r="T57637" s="133"/>
      <c r="X57637" s="131"/>
      <c r="Y57637" s="133"/>
      <c r="AJ57637" s="133"/>
      <c r="AO57637" s="135"/>
      <c r="AP57637" s="135"/>
      <c r="BJ57637" s="136"/>
    </row>
    <row r="57638" spans="5:62" ht="14.25" customHeight="1" x14ac:dyDescent="0.25">
      <c r="E57638" s="113"/>
      <c r="H57638" s="133"/>
      <c r="T57638" s="133"/>
      <c r="X57638" s="131"/>
      <c r="Y57638" s="133"/>
      <c r="AJ57638" s="133"/>
      <c r="AO57638" s="135"/>
      <c r="AP57638" s="135"/>
      <c r="BJ57638" s="136"/>
    </row>
    <row r="57639" spans="5:62" ht="14.25" customHeight="1" x14ac:dyDescent="0.25">
      <c r="E57639" s="113"/>
      <c r="H57639" s="133"/>
      <c r="T57639" s="133"/>
      <c r="X57639" s="131"/>
      <c r="Y57639" s="133"/>
      <c r="AJ57639" s="133"/>
      <c r="AO57639" s="135"/>
      <c r="AP57639" s="135"/>
      <c r="BJ57639" s="136"/>
    </row>
    <row r="57640" spans="5:62" ht="14.25" customHeight="1" x14ac:dyDescent="0.25">
      <c r="E57640" s="113"/>
      <c r="H57640" s="133"/>
      <c r="T57640" s="133"/>
      <c r="X57640" s="131"/>
      <c r="Y57640" s="133"/>
      <c r="AJ57640" s="133"/>
      <c r="AO57640" s="135"/>
      <c r="AP57640" s="135"/>
      <c r="BJ57640" s="136"/>
    </row>
    <row r="57641" spans="5:62" ht="14.25" customHeight="1" x14ac:dyDescent="0.25">
      <c r="E57641" s="113"/>
      <c r="H57641" s="133"/>
      <c r="T57641" s="133"/>
      <c r="X57641" s="131"/>
      <c r="Y57641" s="133"/>
      <c r="AJ57641" s="133"/>
      <c r="AO57641" s="135"/>
      <c r="AP57641" s="135"/>
      <c r="BJ57641" s="136"/>
    </row>
    <row r="57642" spans="5:62" ht="14.25" customHeight="1" x14ac:dyDescent="0.25">
      <c r="E57642" s="113"/>
      <c r="H57642" s="133"/>
      <c r="T57642" s="133"/>
      <c r="X57642" s="131"/>
      <c r="Y57642" s="133"/>
      <c r="AJ57642" s="133"/>
      <c r="AO57642" s="135"/>
      <c r="AP57642" s="135"/>
      <c r="BJ57642" s="136"/>
    </row>
    <row r="57643" spans="5:62" ht="14.25" customHeight="1" x14ac:dyDescent="0.25">
      <c r="E57643" s="113"/>
      <c r="H57643" s="133"/>
      <c r="T57643" s="133"/>
      <c r="X57643" s="131"/>
      <c r="Y57643" s="133"/>
      <c r="AJ57643" s="133"/>
      <c r="AO57643" s="135"/>
      <c r="AP57643" s="135"/>
      <c r="BJ57643" s="136"/>
    </row>
    <row r="57644" spans="5:62" ht="14.25" customHeight="1" x14ac:dyDescent="0.25">
      <c r="E57644" s="113"/>
      <c r="H57644" s="133"/>
      <c r="T57644" s="133"/>
      <c r="X57644" s="131"/>
      <c r="Y57644" s="133"/>
      <c r="AJ57644" s="133"/>
      <c r="AO57644" s="135"/>
      <c r="AP57644" s="135"/>
      <c r="BJ57644" s="136"/>
    </row>
    <row r="57645" spans="5:62" ht="14.25" customHeight="1" x14ac:dyDescent="0.25">
      <c r="E57645" s="113"/>
      <c r="H57645" s="133"/>
      <c r="T57645" s="133"/>
      <c r="X57645" s="131"/>
      <c r="Y57645" s="133"/>
      <c r="AJ57645" s="133"/>
      <c r="AO57645" s="135"/>
      <c r="AP57645" s="135"/>
      <c r="BJ57645" s="136"/>
    </row>
    <row r="57646" spans="5:62" ht="14.25" customHeight="1" x14ac:dyDescent="0.25">
      <c r="E57646" s="113"/>
      <c r="H57646" s="133"/>
      <c r="T57646" s="133"/>
      <c r="X57646" s="131"/>
      <c r="Y57646" s="133"/>
      <c r="AJ57646" s="133"/>
      <c r="AO57646" s="135"/>
      <c r="AP57646" s="135"/>
      <c r="BJ57646" s="136"/>
    </row>
    <row r="57647" spans="5:62" ht="14.25" customHeight="1" x14ac:dyDescent="0.25">
      <c r="E57647" s="113"/>
      <c r="H57647" s="133"/>
      <c r="T57647" s="133"/>
      <c r="X57647" s="131"/>
      <c r="Y57647" s="133"/>
      <c r="AJ57647" s="133"/>
      <c r="AO57647" s="135"/>
      <c r="AP57647" s="135"/>
      <c r="BJ57647" s="136"/>
    </row>
    <row r="57648" spans="5:62" ht="14.25" customHeight="1" x14ac:dyDescent="0.25">
      <c r="E57648" s="113"/>
      <c r="H57648" s="133"/>
      <c r="T57648" s="133"/>
      <c r="X57648" s="131"/>
      <c r="Y57648" s="133"/>
      <c r="AJ57648" s="133"/>
      <c r="AO57648" s="135"/>
      <c r="AP57648" s="135"/>
      <c r="BJ57648" s="136"/>
    </row>
    <row r="57649" spans="5:62" ht="14.25" customHeight="1" x14ac:dyDescent="0.25">
      <c r="E57649" s="113"/>
      <c r="H57649" s="133"/>
      <c r="T57649" s="133"/>
      <c r="X57649" s="131"/>
      <c r="Y57649" s="133"/>
      <c r="AJ57649" s="133"/>
      <c r="AO57649" s="135"/>
      <c r="AP57649" s="135"/>
      <c r="BJ57649" s="136"/>
    </row>
    <row r="57650" spans="5:62" ht="14.25" customHeight="1" x14ac:dyDescent="0.25">
      <c r="E57650" s="113"/>
      <c r="H57650" s="133"/>
      <c r="T57650" s="133"/>
      <c r="X57650" s="131"/>
      <c r="Y57650" s="133"/>
      <c r="AJ57650" s="133"/>
      <c r="AO57650" s="135"/>
      <c r="AP57650" s="135"/>
      <c r="BJ57650" s="136"/>
    </row>
    <row r="57651" spans="5:62" ht="14.25" customHeight="1" x14ac:dyDescent="0.25">
      <c r="E57651" s="113"/>
      <c r="H57651" s="133"/>
      <c r="T57651" s="133"/>
      <c r="X57651" s="131"/>
      <c r="Y57651" s="133"/>
      <c r="AJ57651" s="133"/>
      <c r="AO57651" s="135"/>
      <c r="AP57651" s="135"/>
      <c r="BJ57651" s="136"/>
    </row>
    <row r="57652" spans="5:62" ht="14.25" customHeight="1" x14ac:dyDescent="0.25">
      <c r="E57652" s="113"/>
      <c r="H57652" s="133"/>
      <c r="T57652" s="133"/>
      <c r="X57652" s="131"/>
      <c r="Y57652" s="133"/>
      <c r="AJ57652" s="133"/>
      <c r="AO57652" s="135"/>
      <c r="AP57652" s="135"/>
      <c r="BJ57652" s="136"/>
    </row>
    <row r="57653" spans="5:62" ht="14.25" customHeight="1" x14ac:dyDescent="0.25">
      <c r="E57653" s="113"/>
      <c r="H57653" s="133"/>
      <c r="T57653" s="133"/>
      <c r="X57653" s="131"/>
      <c r="Y57653" s="133"/>
      <c r="AJ57653" s="133"/>
      <c r="AO57653" s="135"/>
      <c r="AP57653" s="135"/>
      <c r="BJ57653" s="136"/>
    </row>
    <row r="57654" spans="5:62" ht="14.25" customHeight="1" x14ac:dyDescent="0.25">
      <c r="E57654" s="113"/>
      <c r="H57654" s="133"/>
      <c r="T57654" s="133"/>
      <c r="X57654" s="131"/>
      <c r="Y57654" s="133"/>
      <c r="AJ57654" s="133"/>
      <c r="AO57654" s="135"/>
      <c r="AP57654" s="135"/>
      <c r="BJ57654" s="136"/>
    </row>
    <row r="57655" spans="5:62" ht="14.25" customHeight="1" x14ac:dyDescent="0.25">
      <c r="E57655" s="113"/>
      <c r="H57655" s="133"/>
      <c r="T57655" s="133"/>
      <c r="X57655" s="131"/>
      <c r="Y57655" s="133"/>
      <c r="AJ57655" s="133"/>
      <c r="AO57655" s="135"/>
      <c r="AP57655" s="135"/>
      <c r="BJ57655" s="136"/>
    </row>
    <row r="57656" spans="5:62" ht="14.25" customHeight="1" x14ac:dyDescent="0.25">
      <c r="E57656" s="113"/>
      <c r="H57656" s="133"/>
      <c r="T57656" s="133"/>
      <c r="X57656" s="131"/>
      <c r="Y57656" s="133"/>
      <c r="AJ57656" s="133"/>
      <c r="AO57656" s="135"/>
      <c r="AP57656" s="135"/>
      <c r="BJ57656" s="136"/>
    </row>
    <row r="57657" spans="5:62" ht="14.25" customHeight="1" x14ac:dyDescent="0.25">
      <c r="E57657" s="113"/>
      <c r="H57657" s="133"/>
      <c r="T57657" s="133"/>
      <c r="X57657" s="131"/>
      <c r="Y57657" s="133"/>
      <c r="AJ57657" s="133"/>
      <c r="AO57657" s="135"/>
      <c r="AP57657" s="135"/>
      <c r="BJ57657" s="136"/>
    </row>
    <row r="57658" spans="5:62" ht="14.25" customHeight="1" x14ac:dyDescent="0.25">
      <c r="E57658" s="113"/>
      <c r="H57658" s="133"/>
      <c r="T57658" s="133"/>
      <c r="X57658" s="131"/>
      <c r="Y57658" s="133"/>
      <c r="AJ57658" s="133"/>
      <c r="AO57658" s="135"/>
      <c r="AP57658" s="135"/>
      <c r="BJ57658" s="136"/>
    </row>
    <row r="57659" spans="5:62" ht="14.25" customHeight="1" x14ac:dyDescent="0.25">
      <c r="E57659" s="113"/>
      <c r="H57659" s="133"/>
      <c r="T57659" s="133"/>
      <c r="X57659" s="131"/>
      <c r="Y57659" s="133"/>
      <c r="AJ57659" s="133"/>
      <c r="AO57659" s="135"/>
      <c r="AP57659" s="135"/>
      <c r="BJ57659" s="136"/>
    </row>
    <row r="57660" spans="5:62" ht="14.25" customHeight="1" x14ac:dyDescent="0.25">
      <c r="E57660" s="113"/>
      <c r="H57660" s="133"/>
      <c r="T57660" s="133"/>
      <c r="X57660" s="131"/>
      <c r="Y57660" s="133"/>
      <c r="AJ57660" s="133"/>
      <c r="AO57660" s="135"/>
      <c r="AP57660" s="135"/>
      <c r="BJ57660" s="136"/>
    </row>
    <row r="57661" spans="5:62" ht="14.25" customHeight="1" x14ac:dyDescent="0.25">
      <c r="E57661" s="113"/>
      <c r="H57661" s="133"/>
      <c r="T57661" s="133"/>
      <c r="X57661" s="131"/>
      <c r="Y57661" s="133"/>
      <c r="AJ57661" s="133"/>
      <c r="AO57661" s="135"/>
      <c r="AP57661" s="135"/>
      <c r="BJ57661" s="136"/>
    </row>
    <row r="57662" spans="5:62" ht="14.25" customHeight="1" x14ac:dyDescent="0.25">
      <c r="E57662" s="113"/>
      <c r="H57662" s="133"/>
      <c r="T57662" s="133"/>
      <c r="X57662" s="131"/>
      <c r="Y57662" s="133"/>
      <c r="AJ57662" s="133"/>
      <c r="AO57662" s="135"/>
      <c r="AP57662" s="135"/>
      <c r="BJ57662" s="136"/>
    </row>
    <row r="57663" spans="5:62" ht="14.25" customHeight="1" x14ac:dyDescent="0.25">
      <c r="E57663" s="113"/>
      <c r="H57663" s="133"/>
      <c r="T57663" s="133"/>
      <c r="X57663" s="131"/>
      <c r="Y57663" s="133"/>
      <c r="AJ57663" s="133"/>
      <c r="AO57663" s="135"/>
      <c r="AP57663" s="135"/>
      <c r="BJ57663" s="136"/>
    </row>
    <row r="57664" spans="5:62" ht="14.25" customHeight="1" x14ac:dyDescent="0.25">
      <c r="E57664" s="113"/>
      <c r="H57664" s="133"/>
      <c r="T57664" s="133"/>
      <c r="X57664" s="131"/>
      <c r="Y57664" s="133"/>
      <c r="AJ57664" s="133"/>
      <c r="AO57664" s="135"/>
      <c r="AP57664" s="135"/>
      <c r="BJ57664" s="136"/>
    </row>
    <row r="57665" spans="5:62" ht="14.25" customHeight="1" x14ac:dyDescent="0.25">
      <c r="E57665" s="113"/>
      <c r="H57665" s="133"/>
      <c r="T57665" s="133"/>
      <c r="X57665" s="131"/>
      <c r="Y57665" s="133"/>
      <c r="AJ57665" s="133"/>
      <c r="AO57665" s="135"/>
      <c r="AP57665" s="135"/>
      <c r="BJ57665" s="136"/>
    </row>
    <row r="57666" spans="5:62" ht="14.25" customHeight="1" x14ac:dyDescent="0.25">
      <c r="E57666" s="113"/>
      <c r="H57666" s="133"/>
      <c r="T57666" s="133"/>
      <c r="X57666" s="131"/>
      <c r="Y57666" s="133"/>
      <c r="AJ57666" s="133"/>
      <c r="AO57666" s="135"/>
      <c r="AP57666" s="135"/>
      <c r="BJ57666" s="136"/>
    </row>
    <row r="57667" spans="5:62" ht="14.25" customHeight="1" x14ac:dyDescent="0.25">
      <c r="E57667" s="113"/>
      <c r="H57667" s="133"/>
      <c r="T57667" s="133"/>
      <c r="X57667" s="131"/>
      <c r="Y57667" s="133"/>
      <c r="AJ57667" s="133"/>
      <c r="AO57667" s="135"/>
      <c r="AP57667" s="135"/>
      <c r="BJ57667" s="136"/>
    </row>
    <row r="57668" spans="5:62" ht="14.25" customHeight="1" x14ac:dyDescent="0.25">
      <c r="E57668" s="113"/>
      <c r="H57668" s="133"/>
      <c r="T57668" s="133"/>
      <c r="X57668" s="131"/>
      <c r="Y57668" s="133"/>
      <c r="AJ57668" s="133"/>
      <c r="AO57668" s="135"/>
      <c r="AP57668" s="135"/>
      <c r="BJ57668" s="136"/>
    </row>
    <row r="57669" spans="5:62" ht="14.25" customHeight="1" x14ac:dyDescent="0.25">
      <c r="E57669" s="113"/>
      <c r="H57669" s="133"/>
      <c r="T57669" s="133"/>
      <c r="X57669" s="131"/>
      <c r="Y57669" s="133"/>
      <c r="AJ57669" s="133"/>
      <c r="AO57669" s="135"/>
      <c r="AP57669" s="135"/>
      <c r="BJ57669" s="136"/>
    </row>
    <row r="57670" spans="5:62" ht="14.25" customHeight="1" x14ac:dyDescent="0.25">
      <c r="E57670" s="113"/>
      <c r="H57670" s="133"/>
      <c r="T57670" s="133"/>
      <c r="X57670" s="131"/>
      <c r="Y57670" s="133"/>
      <c r="AJ57670" s="133"/>
      <c r="AO57670" s="135"/>
      <c r="AP57670" s="135"/>
      <c r="BJ57670" s="136"/>
    </row>
    <row r="57671" spans="5:62" ht="14.25" customHeight="1" x14ac:dyDescent="0.25">
      <c r="E57671" s="113"/>
      <c r="H57671" s="133"/>
      <c r="T57671" s="133"/>
      <c r="X57671" s="131"/>
      <c r="Y57671" s="133"/>
      <c r="AJ57671" s="133"/>
      <c r="AO57671" s="135"/>
      <c r="AP57671" s="135"/>
      <c r="BJ57671" s="136"/>
    </row>
    <row r="57672" spans="5:62" ht="14.25" customHeight="1" x14ac:dyDescent="0.25">
      <c r="E57672" s="113"/>
      <c r="H57672" s="133"/>
      <c r="T57672" s="133"/>
      <c r="X57672" s="131"/>
      <c r="Y57672" s="133"/>
      <c r="AJ57672" s="133"/>
      <c r="AO57672" s="135"/>
      <c r="AP57672" s="135"/>
      <c r="BJ57672" s="136"/>
    </row>
    <row r="57673" spans="5:62" ht="14.25" customHeight="1" x14ac:dyDescent="0.25">
      <c r="E57673" s="113"/>
      <c r="H57673" s="133"/>
      <c r="T57673" s="133"/>
      <c r="X57673" s="131"/>
      <c r="Y57673" s="133"/>
      <c r="AJ57673" s="133"/>
      <c r="AO57673" s="135"/>
      <c r="AP57673" s="135"/>
      <c r="BJ57673" s="136"/>
    </row>
    <row r="57674" spans="5:62" ht="14.25" customHeight="1" x14ac:dyDescent="0.25">
      <c r="E57674" s="113"/>
      <c r="H57674" s="133"/>
      <c r="T57674" s="133"/>
      <c r="X57674" s="131"/>
      <c r="Y57674" s="133"/>
      <c r="AJ57674" s="133"/>
      <c r="AO57674" s="135"/>
      <c r="AP57674" s="135"/>
      <c r="BJ57674" s="136"/>
    </row>
    <row r="57675" spans="5:62" ht="14.25" customHeight="1" x14ac:dyDescent="0.25">
      <c r="E57675" s="113"/>
      <c r="H57675" s="133"/>
      <c r="T57675" s="133"/>
      <c r="X57675" s="131"/>
      <c r="Y57675" s="133"/>
      <c r="AJ57675" s="133"/>
      <c r="AO57675" s="135"/>
      <c r="AP57675" s="135"/>
      <c r="BJ57675" s="136"/>
    </row>
    <row r="57676" spans="5:62" ht="14.25" customHeight="1" x14ac:dyDescent="0.25">
      <c r="E57676" s="113"/>
      <c r="H57676" s="133"/>
      <c r="T57676" s="133"/>
      <c r="X57676" s="131"/>
      <c r="Y57676" s="133"/>
      <c r="AJ57676" s="133"/>
      <c r="AO57676" s="135"/>
      <c r="AP57676" s="135"/>
      <c r="BJ57676" s="136"/>
    </row>
    <row r="57677" spans="5:62" ht="14.25" customHeight="1" x14ac:dyDescent="0.25">
      <c r="E57677" s="113"/>
      <c r="H57677" s="133"/>
      <c r="T57677" s="133"/>
      <c r="X57677" s="131"/>
      <c r="Y57677" s="133"/>
      <c r="AJ57677" s="133"/>
      <c r="AO57677" s="135"/>
      <c r="AP57677" s="135"/>
      <c r="BJ57677" s="136"/>
    </row>
    <row r="57678" spans="5:62" ht="14.25" customHeight="1" x14ac:dyDescent="0.25">
      <c r="E57678" s="113"/>
      <c r="H57678" s="133"/>
      <c r="T57678" s="133"/>
      <c r="X57678" s="131"/>
      <c r="Y57678" s="133"/>
      <c r="AJ57678" s="133"/>
      <c r="AO57678" s="135"/>
      <c r="AP57678" s="135"/>
      <c r="BJ57678" s="136"/>
    </row>
    <row r="57679" spans="5:62" ht="14.25" customHeight="1" x14ac:dyDescent="0.25">
      <c r="E57679" s="113"/>
      <c r="H57679" s="133"/>
      <c r="T57679" s="133"/>
      <c r="X57679" s="131"/>
      <c r="Y57679" s="133"/>
      <c r="AJ57679" s="133"/>
      <c r="AO57679" s="135"/>
      <c r="AP57679" s="135"/>
      <c r="BJ57679" s="136"/>
    </row>
    <row r="57680" spans="5:62" ht="14.25" customHeight="1" x14ac:dyDescent="0.25">
      <c r="E57680" s="113"/>
      <c r="H57680" s="133"/>
      <c r="T57680" s="133"/>
      <c r="X57680" s="131"/>
      <c r="Y57680" s="133"/>
      <c r="AJ57680" s="133"/>
      <c r="AO57680" s="135"/>
      <c r="AP57680" s="135"/>
      <c r="BJ57680" s="136"/>
    </row>
    <row r="57681" spans="5:62" ht="14.25" customHeight="1" x14ac:dyDescent="0.25">
      <c r="E57681" s="113"/>
      <c r="H57681" s="133"/>
      <c r="T57681" s="133"/>
      <c r="X57681" s="131"/>
      <c r="Y57681" s="133"/>
      <c r="AJ57681" s="133"/>
      <c r="AO57681" s="135"/>
      <c r="AP57681" s="135"/>
      <c r="BJ57681" s="136"/>
    </row>
    <row r="57682" spans="5:62" ht="14.25" customHeight="1" x14ac:dyDescent="0.25">
      <c r="E57682" s="113"/>
      <c r="H57682" s="133"/>
      <c r="T57682" s="133"/>
      <c r="X57682" s="131"/>
      <c r="Y57682" s="133"/>
      <c r="AJ57682" s="133"/>
      <c r="AO57682" s="135"/>
      <c r="AP57682" s="135"/>
      <c r="BJ57682" s="136"/>
    </row>
    <row r="57683" spans="5:62" ht="14.25" customHeight="1" x14ac:dyDescent="0.25">
      <c r="E57683" s="113"/>
      <c r="H57683" s="133"/>
      <c r="T57683" s="133"/>
      <c r="X57683" s="131"/>
      <c r="Y57683" s="133"/>
      <c r="AJ57683" s="133"/>
      <c r="AO57683" s="135"/>
      <c r="AP57683" s="135"/>
      <c r="BJ57683" s="136"/>
    </row>
    <row r="57684" spans="5:62" ht="14.25" customHeight="1" x14ac:dyDescent="0.25">
      <c r="E57684" s="113"/>
      <c r="H57684" s="133"/>
      <c r="T57684" s="133"/>
      <c r="X57684" s="131"/>
      <c r="Y57684" s="133"/>
      <c r="AJ57684" s="133"/>
      <c r="AO57684" s="135"/>
      <c r="AP57684" s="135"/>
      <c r="BJ57684" s="136"/>
    </row>
    <row r="57685" spans="5:62" ht="14.25" customHeight="1" x14ac:dyDescent="0.25">
      <c r="E57685" s="113"/>
      <c r="H57685" s="133"/>
      <c r="T57685" s="133"/>
      <c r="X57685" s="131"/>
      <c r="Y57685" s="133"/>
      <c r="AJ57685" s="133"/>
      <c r="AO57685" s="135"/>
      <c r="AP57685" s="135"/>
      <c r="BJ57685" s="136"/>
    </row>
    <row r="57686" spans="5:62" ht="14.25" customHeight="1" x14ac:dyDescent="0.25">
      <c r="E57686" s="113"/>
      <c r="H57686" s="133"/>
      <c r="T57686" s="133"/>
      <c r="X57686" s="131"/>
      <c r="Y57686" s="133"/>
      <c r="AJ57686" s="133"/>
      <c r="AO57686" s="135"/>
      <c r="AP57686" s="135"/>
      <c r="BJ57686" s="136"/>
    </row>
    <row r="57687" spans="5:62" ht="14.25" customHeight="1" x14ac:dyDescent="0.25">
      <c r="E57687" s="113"/>
      <c r="H57687" s="133"/>
      <c r="T57687" s="133"/>
      <c r="X57687" s="131"/>
      <c r="Y57687" s="133"/>
      <c r="AJ57687" s="133"/>
      <c r="AO57687" s="135"/>
      <c r="AP57687" s="135"/>
      <c r="BJ57687" s="136"/>
    </row>
    <row r="57688" spans="5:62" ht="14.25" customHeight="1" x14ac:dyDescent="0.25">
      <c r="E57688" s="113"/>
      <c r="H57688" s="133"/>
      <c r="T57688" s="133"/>
      <c r="X57688" s="131"/>
      <c r="Y57688" s="133"/>
      <c r="AJ57688" s="133"/>
      <c r="AO57688" s="135"/>
      <c r="AP57688" s="135"/>
      <c r="BJ57688" s="136"/>
    </row>
    <row r="57689" spans="5:62" ht="14.25" customHeight="1" x14ac:dyDescent="0.25">
      <c r="E57689" s="113"/>
      <c r="H57689" s="133"/>
      <c r="T57689" s="133"/>
      <c r="X57689" s="131"/>
      <c r="Y57689" s="133"/>
      <c r="AJ57689" s="133"/>
      <c r="AO57689" s="135"/>
      <c r="AP57689" s="135"/>
      <c r="BJ57689" s="136"/>
    </row>
    <row r="57690" spans="5:62" ht="14.25" customHeight="1" x14ac:dyDescent="0.25">
      <c r="E57690" s="113"/>
      <c r="H57690" s="133"/>
      <c r="T57690" s="133"/>
      <c r="X57690" s="131"/>
      <c r="Y57690" s="133"/>
      <c r="AJ57690" s="133"/>
      <c r="AO57690" s="135"/>
      <c r="AP57690" s="135"/>
      <c r="BJ57690" s="136"/>
    </row>
    <row r="57691" spans="5:62" ht="14.25" customHeight="1" x14ac:dyDescent="0.25">
      <c r="E57691" s="113"/>
      <c r="H57691" s="133"/>
      <c r="T57691" s="133"/>
      <c r="X57691" s="131"/>
      <c r="Y57691" s="133"/>
      <c r="AJ57691" s="133"/>
      <c r="AO57691" s="135"/>
      <c r="AP57691" s="135"/>
      <c r="BJ57691" s="136"/>
    </row>
    <row r="57692" spans="5:62" ht="14.25" customHeight="1" x14ac:dyDescent="0.25">
      <c r="E57692" s="113"/>
      <c r="H57692" s="133"/>
      <c r="T57692" s="133"/>
      <c r="X57692" s="131"/>
      <c r="Y57692" s="133"/>
      <c r="AJ57692" s="133"/>
      <c r="AO57692" s="135"/>
      <c r="AP57692" s="135"/>
      <c r="BJ57692" s="136"/>
    </row>
    <row r="57693" spans="5:62" ht="14.25" customHeight="1" x14ac:dyDescent="0.25">
      <c r="E57693" s="113"/>
      <c r="H57693" s="133"/>
      <c r="T57693" s="133"/>
      <c r="X57693" s="131"/>
      <c r="Y57693" s="133"/>
      <c r="AJ57693" s="133"/>
      <c r="AO57693" s="135"/>
      <c r="AP57693" s="135"/>
      <c r="BJ57693" s="136"/>
    </row>
    <row r="57694" spans="5:62" ht="14.25" customHeight="1" x14ac:dyDescent="0.25">
      <c r="E57694" s="113"/>
      <c r="H57694" s="133"/>
      <c r="T57694" s="133"/>
      <c r="X57694" s="131"/>
      <c r="Y57694" s="133"/>
      <c r="AJ57694" s="133"/>
      <c r="AO57694" s="135"/>
      <c r="AP57694" s="135"/>
      <c r="BJ57694" s="136"/>
    </row>
    <row r="57695" spans="5:62" ht="14.25" customHeight="1" x14ac:dyDescent="0.25">
      <c r="E57695" s="113"/>
      <c r="H57695" s="133"/>
      <c r="T57695" s="133"/>
      <c r="X57695" s="131"/>
      <c r="Y57695" s="133"/>
      <c r="AJ57695" s="133"/>
      <c r="AO57695" s="135"/>
      <c r="AP57695" s="135"/>
      <c r="BJ57695" s="136"/>
    </row>
    <row r="57696" spans="5:62" ht="14.25" customHeight="1" x14ac:dyDescent="0.25">
      <c r="E57696" s="113"/>
      <c r="H57696" s="133"/>
      <c r="T57696" s="133"/>
      <c r="X57696" s="131"/>
      <c r="Y57696" s="133"/>
      <c r="AJ57696" s="133"/>
      <c r="AO57696" s="135"/>
      <c r="AP57696" s="135"/>
      <c r="BJ57696" s="136"/>
    </row>
    <row r="57697" spans="5:62" ht="14.25" customHeight="1" x14ac:dyDescent="0.25">
      <c r="E57697" s="113"/>
      <c r="H57697" s="133"/>
      <c r="T57697" s="133"/>
      <c r="X57697" s="131"/>
      <c r="Y57697" s="133"/>
      <c r="AJ57697" s="133"/>
      <c r="AO57697" s="135"/>
      <c r="AP57697" s="135"/>
      <c r="BJ57697" s="136"/>
    </row>
    <row r="57698" spans="5:62" ht="14.25" customHeight="1" x14ac:dyDescent="0.25">
      <c r="E57698" s="113"/>
      <c r="H57698" s="133"/>
      <c r="T57698" s="133"/>
      <c r="X57698" s="131"/>
      <c r="Y57698" s="133"/>
      <c r="AJ57698" s="133"/>
      <c r="AO57698" s="135"/>
      <c r="AP57698" s="135"/>
      <c r="BJ57698" s="136"/>
    </row>
    <row r="57699" spans="5:62" ht="14.25" customHeight="1" x14ac:dyDescent="0.25">
      <c r="E57699" s="113"/>
      <c r="H57699" s="133"/>
      <c r="T57699" s="133"/>
      <c r="X57699" s="131"/>
      <c r="Y57699" s="133"/>
      <c r="AJ57699" s="133"/>
      <c r="AO57699" s="135"/>
      <c r="AP57699" s="135"/>
      <c r="BJ57699" s="136"/>
    </row>
    <row r="57700" spans="5:62" ht="14.25" customHeight="1" x14ac:dyDescent="0.25">
      <c r="E57700" s="113"/>
      <c r="H57700" s="133"/>
      <c r="T57700" s="133"/>
      <c r="X57700" s="131"/>
      <c r="Y57700" s="133"/>
      <c r="AJ57700" s="133"/>
      <c r="AO57700" s="135"/>
      <c r="AP57700" s="135"/>
      <c r="BJ57700" s="136"/>
    </row>
    <row r="57701" spans="5:62" ht="14.25" customHeight="1" x14ac:dyDescent="0.25">
      <c r="E57701" s="113"/>
      <c r="H57701" s="133"/>
      <c r="T57701" s="133"/>
      <c r="X57701" s="131"/>
      <c r="Y57701" s="133"/>
      <c r="AJ57701" s="133"/>
      <c r="AO57701" s="135"/>
      <c r="AP57701" s="135"/>
      <c r="BJ57701" s="136"/>
    </row>
    <row r="57702" spans="5:62" ht="14.25" customHeight="1" x14ac:dyDescent="0.25">
      <c r="E57702" s="113"/>
      <c r="H57702" s="133"/>
      <c r="T57702" s="133"/>
      <c r="X57702" s="131"/>
      <c r="Y57702" s="133"/>
      <c r="AJ57702" s="133"/>
      <c r="AO57702" s="135"/>
      <c r="AP57702" s="135"/>
      <c r="BJ57702" s="136"/>
    </row>
    <row r="57703" spans="5:62" ht="14.25" customHeight="1" x14ac:dyDescent="0.25">
      <c r="E57703" s="113"/>
      <c r="H57703" s="133"/>
      <c r="T57703" s="133"/>
      <c r="X57703" s="131"/>
      <c r="Y57703" s="133"/>
      <c r="AJ57703" s="133"/>
      <c r="AO57703" s="135"/>
      <c r="AP57703" s="135"/>
      <c r="BJ57703" s="136"/>
    </row>
    <row r="57704" spans="5:62" ht="14.25" customHeight="1" x14ac:dyDescent="0.25">
      <c r="E57704" s="113"/>
      <c r="H57704" s="133"/>
      <c r="T57704" s="133"/>
      <c r="X57704" s="131"/>
      <c r="Y57704" s="133"/>
      <c r="AJ57704" s="133"/>
      <c r="AO57704" s="135"/>
      <c r="AP57704" s="135"/>
      <c r="BJ57704" s="136"/>
    </row>
    <row r="57705" spans="5:62" ht="14.25" customHeight="1" x14ac:dyDescent="0.25">
      <c r="E57705" s="113"/>
      <c r="H57705" s="133"/>
      <c r="T57705" s="133"/>
      <c r="X57705" s="131"/>
      <c r="Y57705" s="133"/>
      <c r="AJ57705" s="133"/>
      <c r="AO57705" s="135"/>
      <c r="AP57705" s="135"/>
      <c r="BJ57705" s="136"/>
    </row>
    <row r="57706" spans="5:62" ht="14.25" customHeight="1" x14ac:dyDescent="0.25">
      <c r="E57706" s="113"/>
      <c r="H57706" s="133"/>
      <c r="T57706" s="133"/>
      <c r="X57706" s="131"/>
      <c r="Y57706" s="133"/>
      <c r="AJ57706" s="133"/>
      <c r="AO57706" s="135"/>
      <c r="AP57706" s="135"/>
      <c r="BJ57706" s="136"/>
    </row>
    <row r="57707" spans="5:62" ht="14.25" customHeight="1" x14ac:dyDescent="0.25">
      <c r="E57707" s="113"/>
      <c r="H57707" s="133"/>
      <c r="T57707" s="133"/>
      <c r="X57707" s="131"/>
      <c r="Y57707" s="133"/>
      <c r="AJ57707" s="133"/>
      <c r="AO57707" s="135"/>
      <c r="AP57707" s="135"/>
      <c r="BJ57707" s="136"/>
    </row>
    <row r="57708" spans="5:62" ht="14.25" customHeight="1" x14ac:dyDescent="0.25">
      <c r="E57708" s="113"/>
      <c r="H57708" s="133"/>
      <c r="T57708" s="133"/>
      <c r="X57708" s="131"/>
      <c r="Y57708" s="133"/>
      <c r="AJ57708" s="133"/>
      <c r="AO57708" s="135"/>
      <c r="AP57708" s="135"/>
      <c r="BJ57708" s="136"/>
    </row>
    <row r="57709" spans="5:62" ht="14.25" customHeight="1" x14ac:dyDescent="0.25">
      <c r="E57709" s="113"/>
      <c r="H57709" s="133"/>
      <c r="T57709" s="133"/>
      <c r="X57709" s="131"/>
      <c r="Y57709" s="133"/>
      <c r="AJ57709" s="133"/>
      <c r="AO57709" s="135"/>
      <c r="AP57709" s="135"/>
      <c r="BJ57709" s="136"/>
    </row>
    <row r="57710" spans="5:62" ht="14.25" customHeight="1" x14ac:dyDescent="0.25">
      <c r="E57710" s="113"/>
      <c r="H57710" s="133"/>
      <c r="T57710" s="133"/>
      <c r="X57710" s="131"/>
      <c r="Y57710" s="133"/>
      <c r="AJ57710" s="133"/>
      <c r="AO57710" s="135"/>
      <c r="AP57710" s="135"/>
      <c r="BJ57710" s="136"/>
    </row>
    <row r="57711" spans="5:62" ht="14.25" customHeight="1" x14ac:dyDescent="0.25">
      <c r="E57711" s="113"/>
      <c r="H57711" s="133"/>
      <c r="T57711" s="133"/>
      <c r="X57711" s="131"/>
      <c r="Y57711" s="133"/>
      <c r="AJ57711" s="133"/>
      <c r="AO57711" s="135"/>
      <c r="AP57711" s="135"/>
      <c r="BJ57711" s="136"/>
    </row>
    <row r="57712" spans="5:62" ht="14.25" customHeight="1" x14ac:dyDescent="0.25">
      <c r="E57712" s="113"/>
      <c r="H57712" s="133"/>
      <c r="T57712" s="133"/>
      <c r="X57712" s="131"/>
      <c r="Y57712" s="133"/>
      <c r="AJ57712" s="133"/>
      <c r="AO57712" s="135"/>
      <c r="AP57712" s="135"/>
      <c r="BJ57712" s="136"/>
    </row>
    <row r="57713" spans="5:62" ht="14.25" customHeight="1" x14ac:dyDescent="0.25">
      <c r="E57713" s="113"/>
      <c r="H57713" s="133"/>
      <c r="T57713" s="133"/>
      <c r="X57713" s="131"/>
      <c r="Y57713" s="133"/>
      <c r="AJ57713" s="133"/>
      <c r="AO57713" s="135"/>
      <c r="AP57713" s="135"/>
      <c r="BJ57713" s="136"/>
    </row>
    <row r="57714" spans="5:62" ht="14.25" customHeight="1" x14ac:dyDescent="0.25">
      <c r="E57714" s="113"/>
      <c r="H57714" s="133"/>
      <c r="T57714" s="133"/>
      <c r="X57714" s="131"/>
      <c r="Y57714" s="133"/>
      <c r="AJ57714" s="133"/>
      <c r="AO57714" s="135"/>
      <c r="AP57714" s="135"/>
      <c r="BJ57714" s="136"/>
    </row>
    <row r="57715" spans="5:62" ht="14.25" customHeight="1" x14ac:dyDescent="0.25">
      <c r="E57715" s="113"/>
      <c r="H57715" s="133"/>
      <c r="T57715" s="133"/>
      <c r="X57715" s="131"/>
      <c r="Y57715" s="133"/>
      <c r="AJ57715" s="133"/>
      <c r="AO57715" s="135"/>
      <c r="AP57715" s="135"/>
      <c r="BJ57715" s="136"/>
    </row>
    <row r="57716" spans="5:62" ht="14.25" customHeight="1" x14ac:dyDescent="0.25">
      <c r="E57716" s="113"/>
      <c r="H57716" s="133"/>
      <c r="T57716" s="133"/>
      <c r="X57716" s="131"/>
      <c r="Y57716" s="133"/>
      <c r="AJ57716" s="133"/>
      <c r="AO57716" s="135"/>
      <c r="AP57716" s="135"/>
      <c r="BJ57716" s="136"/>
    </row>
    <row r="57717" spans="5:62" ht="14.25" customHeight="1" x14ac:dyDescent="0.25">
      <c r="E57717" s="113"/>
      <c r="H57717" s="133"/>
      <c r="T57717" s="133"/>
      <c r="X57717" s="131"/>
      <c r="Y57717" s="133"/>
      <c r="AJ57717" s="133"/>
      <c r="AO57717" s="135"/>
      <c r="AP57717" s="135"/>
      <c r="BJ57717" s="136"/>
    </row>
    <row r="57718" spans="5:62" ht="14.25" customHeight="1" x14ac:dyDescent="0.25">
      <c r="E57718" s="113"/>
      <c r="H57718" s="133"/>
      <c r="T57718" s="133"/>
      <c r="X57718" s="131"/>
      <c r="Y57718" s="133"/>
      <c r="AJ57718" s="133"/>
      <c r="AO57718" s="135"/>
      <c r="AP57718" s="135"/>
      <c r="BJ57718" s="136"/>
    </row>
    <row r="57719" spans="5:62" ht="14.25" customHeight="1" x14ac:dyDescent="0.25">
      <c r="E57719" s="113"/>
      <c r="H57719" s="133"/>
      <c r="T57719" s="133"/>
      <c r="X57719" s="131"/>
      <c r="Y57719" s="133"/>
      <c r="AJ57719" s="133"/>
      <c r="AO57719" s="135"/>
      <c r="AP57719" s="135"/>
      <c r="BJ57719" s="136"/>
    </row>
    <row r="57720" spans="5:62" ht="14.25" customHeight="1" x14ac:dyDescent="0.25">
      <c r="E57720" s="113"/>
      <c r="H57720" s="133"/>
      <c r="T57720" s="133"/>
      <c r="X57720" s="131"/>
      <c r="Y57720" s="133"/>
      <c r="AJ57720" s="133"/>
      <c r="AO57720" s="135"/>
      <c r="AP57720" s="135"/>
      <c r="BJ57720" s="136"/>
    </row>
    <row r="57721" spans="5:62" ht="14.25" customHeight="1" x14ac:dyDescent="0.25">
      <c r="E57721" s="113"/>
      <c r="H57721" s="133"/>
      <c r="T57721" s="133"/>
      <c r="X57721" s="131"/>
      <c r="Y57721" s="133"/>
      <c r="AJ57721" s="133"/>
      <c r="AO57721" s="135"/>
      <c r="AP57721" s="135"/>
      <c r="BJ57721" s="136"/>
    </row>
    <row r="57722" spans="5:62" ht="14.25" customHeight="1" x14ac:dyDescent="0.25">
      <c r="E57722" s="113"/>
      <c r="H57722" s="133"/>
      <c r="T57722" s="133"/>
      <c r="X57722" s="131"/>
      <c r="Y57722" s="133"/>
      <c r="AJ57722" s="133"/>
      <c r="AO57722" s="135"/>
      <c r="AP57722" s="135"/>
      <c r="BJ57722" s="136"/>
    </row>
    <row r="57723" spans="5:62" ht="14.25" customHeight="1" x14ac:dyDescent="0.25">
      <c r="E57723" s="113"/>
      <c r="H57723" s="133"/>
      <c r="T57723" s="133"/>
      <c r="X57723" s="131"/>
      <c r="Y57723" s="133"/>
      <c r="AJ57723" s="133"/>
      <c r="AO57723" s="135"/>
      <c r="AP57723" s="135"/>
      <c r="BJ57723" s="136"/>
    </row>
    <row r="57724" spans="5:62" ht="14.25" customHeight="1" x14ac:dyDescent="0.25">
      <c r="E57724" s="113"/>
      <c r="H57724" s="133"/>
      <c r="T57724" s="133"/>
      <c r="X57724" s="131"/>
      <c r="Y57724" s="133"/>
      <c r="AJ57724" s="133"/>
      <c r="AO57724" s="135"/>
      <c r="AP57724" s="135"/>
      <c r="BJ57724" s="136"/>
    </row>
    <row r="57725" spans="5:62" ht="14.25" customHeight="1" x14ac:dyDescent="0.25">
      <c r="E57725" s="113"/>
      <c r="H57725" s="133"/>
      <c r="T57725" s="133"/>
      <c r="X57725" s="131"/>
      <c r="Y57725" s="133"/>
      <c r="AJ57725" s="133"/>
      <c r="AO57725" s="135"/>
      <c r="AP57725" s="135"/>
      <c r="BJ57725" s="136"/>
    </row>
    <row r="57726" spans="5:62" ht="14.25" customHeight="1" x14ac:dyDescent="0.25">
      <c r="E57726" s="113"/>
      <c r="H57726" s="133"/>
      <c r="T57726" s="133"/>
      <c r="X57726" s="131"/>
      <c r="Y57726" s="133"/>
      <c r="AJ57726" s="133"/>
      <c r="AO57726" s="135"/>
      <c r="AP57726" s="135"/>
      <c r="BJ57726" s="136"/>
    </row>
    <row r="57727" spans="5:62" ht="14.25" customHeight="1" x14ac:dyDescent="0.25">
      <c r="E57727" s="113"/>
      <c r="H57727" s="133"/>
      <c r="T57727" s="133"/>
      <c r="X57727" s="131"/>
      <c r="Y57727" s="133"/>
      <c r="AJ57727" s="133"/>
      <c r="AO57727" s="135"/>
      <c r="AP57727" s="135"/>
      <c r="BJ57727" s="136"/>
    </row>
    <row r="57728" spans="5:62" ht="14.25" customHeight="1" x14ac:dyDescent="0.25">
      <c r="E57728" s="113"/>
      <c r="H57728" s="133"/>
      <c r="T57728" s="133"/>
      <c r="X57728" s="131"/>
      <c r="Y57728" s="133"/>
      <c r="AJ57728" s="133"/>
      <c r="AO57728" s="135"/>
      <c r="AP57728" s="135"/>
      <c r="BJ57728" s="136"/>
    </row>
    <row r="57729" spans="5:62" ht="14.25" customHeight="1" x14ac:dyDescent="0.25">
      <c r="E57729" s="113"/>
      <c r="H57729" s="133"/>
      <c r="T57729" s="133"/>
      <c r="X57729" s="131"/>
      <c r="Y57729" s="133"/>
      <c r="AJ57729" s="133"/>
      <c r="AO57729" s="135"/>
      <c r="AP57729" s="135"/>
      <c r="BJ57729" s="136"/>
    </row>
    <row r="57730" spans="5:62" ht="14.25" customHeight="1" x14ac:dyDescent="0.25">
      <c r="E57730" s="113"/>
      <c r="H57730" s="133"/>
      <c r="T57730" s="133"/>
      <c r="X57730" s="131"/>
      <c r="Y57730" s="133"/>
      <c r="AJ57730" s="133"/>
      <c r="AO57730" s="135"/>
      <c r="AP57730" s="135"/>
      <c r="BJ57730" s="136"/>
    </row>
    <row r="57731" spans="5:62" ht="14.25" customHeight="1" x14ac:dyDescent="0.25">
      <c r="E57731" s="113"/>
      <c r="H57731" s="133"/>
      <c r="T57731" s="133"/>
      <c r="X57731" s="131"/>
      <c r="Y57731" s="133"/>
      <c r="AJ57731" s="133"/>
      <c r="AO57731" s="135"/>
      <c r="AP57731" s="135"/>
      <c r="BJ57731" s="136"/>
    </row>
    <row r="57732" spans="5:62" ht="14.25" customHeight="1" x14ac:dyDescent="0.25">
      <c r="E57732" s="113"/>
      <c r="H57732" s="133"/>
      <c r="T57732" s="133"/>
      <c r="X57732" s="131"/>
      <c r="Y57732" s="133"/>
      <c r="AJ57732" s="133"/>
      <c r="AO57732" s="135"/>
      <c r="AP57732" s="135"/>
      <c r="BJ57732" s="136"/>
    </row>
    <row r="57733" spans="5:62" ht="14.25" customHeight="1" x14ac:dyDescent="0.25">
      <c r="E57733" s="113"/>
      <c r="H57733" s="133"/>
      <c r="T57733" s="133"/>
      <c r="X57733" s="131"/>
      <c r="Y57733" s="133"/>
      <c r="AJ57733" s="133"/>
      <c r="AO57733" s="135"/>
      <c r="AP57733" s="135"/>
      <c r="BJ57733" s="136"/>
    </row>
    <row r="57734" spans="5:62" ht="14.25" customHeight="1" x14ac:dyDescent="0.25">
      <c r="E57734" s="113"/>
      <c r="H57734" s="133"/>
      <c r="T57734" s="133"/>
      <c r="X57734" s="131"/>
      <c r="Y57734" s="133"/>
      <c r="AJ57734" s="133"/>
      <c r="AO57734" s="135"/>
      <c r="AP57734" s="135"/>
      <c r="BJ57734" s="136"/>
    </row>
    <row r="57735" spans="5:62" ht="14.25" customHeight="1" x14ac:dyDescent="0.25">
      <c r="E57735" s="113"/>
      <c r="H57735" s="133"/>
      <c r="T57735" s="133"/>
      <c r="X57735" s="131"/>
      <c r="Y57735" s="133"/>
      <c r="AJ57735" s="133"/>
      <c r="AO57735" s="135"/>
      <c r="AP57735" s="135"/>
      <c r="BJ57735" s="136"/>
    </row>
    <row r="57736" spans="5:62" ht="14.25" customHeight="1" x14ac:dyDescent="0.25">
      <c r="E57736" s="113"/>
      <c r="H57736" s="133"/>
      <c r="T57736" s="133"/>
      <c r="X57736" s="131"/>
      <c r="Y57736" s="133"/>
      <c r="AJ57736" s="133"/>
      <c r="AO57736" s="135"/>
      <c r="AP57736" s="135"/>
      <c r="BJ57736" s="136"/>
    </row>
    <row r="57737" spans="5:62" ht="14.25" customHeight="1" x14ac:dyDescent="0.25">
      <c r="E57737" s="113"/>
      <c r="H57737" s="133"/>
      <c r="T57737" s="133"/>
      <c r="X57737" s="131"/>
      <c r="Y57737" s="133"/>
      <c r="AJ57737" s="133"/>
      <c r="AO57737" s="135"/>
      <c r="AP57737" s="135"/>
      <c r="BJ57737" s="136"/>
    </row>
    <row r="57738" spans="5:62" ht="14.25" customHeight="1" x14ac:dyDescent="0.25">
      <c r="E57738" s="113"/>
      <c r="H57738" s="133"/>
      <c r="T57738" s="133"/>
      <c r="X57738" s="131"/>
      <c r="Y57738" s="133"/>
      <c r="AJ57738" s="133"/>
      <c r="AO57738" s="135"/>
      <c r="AP57738" s="135"/>
      <c r="BJ57738" s="136"/>
    </row>
    <row r="57739" spans="5:62" ht="14.25" customHeight="1" x14ac:dyDescent="0.25">
      <c r="E57739" s="113"/>
      <c r="H57739" s="133"/>
      <c r="T57739" s="133"/>
      <c r="X57739" s="131"/>
      <c r="Y57739" s="133"/>
      <c r="AJ57739" s="133"/>
      <c r="AO57739" s="135"/>
      <c r="AP57739" s="135"/>
      <c r="BJ57739" s="136"/>
    </row>
    <row r="57740" spans="5:62" ht="14.25" customHeight="1" x14ac:dyDescent="0.25">
      <c r="E57740" s="113"/>
      <c r="H57740" s="133"/>
      <c r="T57740" s="133"/>
      <c r="X57740" s="131"/>
      <c r="Y57740" s="133"/>
      <c r="AJ57740" s="133"/>
      <c r="AO57740" s="135"/>
      <c r="AP57740" s="135"/>
      <c r="BJ57740" s="136"/>
    </row>
    <row r="57741" spans="5:62" ht="14.25" customHeight="1" x14ac:dyDescent="0.25">
      <c r="E57741" s="113"/>
      <c r="H57741" s="133"/>
      <c r="T57741" s="133"/>
      <c r="X57741" s="131"/>
      <c r="Y57741" s="133"/>
      <c r="AJ57741" s="133"/>
      <c r="AO57741" s="135"/>
      <c r="AP57741" s="135"/>
      <c r="BJ57741" s="136"/>
    </row>
    <row r="57742" spans="5:62" ht="14.25" customHeight="1" x14ac:dyDescent="0.25">
      <c r="E57742" s="113"/>
      <c r="H57742" s="133"/>
      <c r="T57742" s="133"/>
      <c r="X57742" s="131"/>
      <c r="Y57742" s="133"/>
      <c r="AJ57742" s="133"/>
      <c r="AO57742" s="135"/>
      <c r="AP57742" s="135"/>
      <c r="BJ57742" s="136"/>
    </row>
    <row r="57743" spans="5:62" ht="14.25" customHeight="1" x14ac:dyDescent="0.25">
      <c r="E57743" s="113"/>
      <c r="H57743" s="133"/>
      <c r="T57743" s="133"/>
      <c r="X57743" s="131"/>
      <c r="Y57743" s="133"/>
      <c r="AJ57743" s="133"/>
      <c r="AO57743" s="135"/>
      <c r="AP57743" s="135"/>
      <c r="BJ57743" s="136"/>
    </row>
    <row r="57744" spans="5:62" ht="14.25" customHeight="1" x14ac:dyDescent="0.25">
      <c r="E57744" s="113"/>
      <c r="H57744" s="133"/>
      <c r="T57744" s="133"/>
      <c r="X57744" s="131"/>
      <c r="Y57744" s="133"/>
      <c r="AJ57744" s="133"/>
      <c r="AO57744" s="135"/>
      <c r="AP57744" s="135"/>
      <c r="BJ57744" s="136"/>
    </row>
    <row r="57745" spans="5:62" ht="14.25" customHeight="1" x14ac:dyDescent="0.25">
      <c r="E57745" s="113"/>
      <c r="H57745" s="133"/>
      <c r="T57745" s="133"/>
      <c r="X57745" s="131"/>
      <c r="Y57745" s="133"/>
      <c r="AJ57745" s="133"/>
      <c r="AO57745" s="135"/>
      <c r="AP57745" s="135"/>
      <c r="BJ57745" s="136"/>
    </row>
    <row r="57746" spans="5:62" ht="14.25" customHeight="1" x14ac:dyDescent="0.25">
      <c r="E57746" s="113"/>
      <c r="H57746" s="133"/>
      <c r="T57746" s="133"/>
      <c r="X57746" s="131"/>
      <c r="Y57746" s="133"/>
      <c r="AJ57746" s="133"/>
      <c r="AO57746" s="135"/>
      <c r="AP57746" s="135"/>
      <c r="BJ57746" s="136"/>
    </row>
    <row r="57747" spans="5:62" ht="14.25" customHeight="1" x14ac:dyDescent="0.25">
      <c r="E57747" s="113"/>
      <c r="H57747" s="133"/>
      <c r="T57747" s="133"/>
      <c r="X57747" s="131"/>
      <c r="Y57747" s="133"/>
      <c r="AJ57747" s="133"/>
      <c r="AO57747" s="135"/>
      <c r="AP57747" s="135"/>
      <c r="BJ57747" s="136"/>
    </row>
    <row r="57748" spans="5:62" ht="14.25" customHeight="1" x14ac:dyDescent="0.25">
      <c r="E57748" s="113"/>
      <c r="H57748" s="133"/>
      <c r="T57748" s="133"/>
      <c r="X57748" s="131"/>
      <c r="Y57748" s="133"/>
      <c r="AJ57748" s="133"/>
      <c r="AO57748" s="135"/>
      <c r="AP57748" s="135"/>
      <c r="BJ57748" s="136"/>
    </row>
    <row r="57749" spans="5:62" ht="14.25" customHeight="1" x14ac:dyDescent="0.25">
      <c r="E57749" s="113"/>
      <c r="H57749" s="133"/>
      <c r="T57749" s="133"/>
      <c r="X57749" s="131"/>
      <c r="Y57749" s="133"/>
      <c r="AJ57749" s="133"/>
      <c r="AO57749" s="135"/>
      <c r="AP57749" s="135"/>
      <c r="BJ57749" s="136"/>
    </row>
    <row r="57750" spans="5:62" ht="14.25" customHeight="1" x14ac:dyDescent="0.25">
      <c r="E57750" s="113"/>
      <c r="H57750" s="133"/>
      <c r="T57750" s="133"/>
      <c r="X57750" s="131"/>
      <c r="Y57750" s="133"/>
      <c r="AJ57750" s="133"/>
      <c r="AO57750" s="135"/>
      <c r="AP57750" s="135"/>
      <c r="BJ57750" s="136"/>
    </row>
    <row r="57751" spans="5:62" ht="14.25" customHeight="1" x14ac:dyDescent="0.25">
      <c r="E57751" s="113"/>
      <c r="H57751" s="133"/>
      <c r="T57751" s="133"/>
      <c r="X57751" s="131"/>
      <c r="Y57751" s="133"/>
      <c r="AJ57751" s="133"/>
      <c r="AO57751" s="135"/>
      <c r="AP57751" s="135"/>
      <c r="BJ57751" s="136"/>
    </row>
    <row r="57752" spans="5:62" ht="14.25" customHeight="1" x14ac:dyDescent="0.25">
      <c r="E57752" s="113"/>
      <c r="H57752" s="133"/>
      <c r="T57752" s="133"/>
      <c r="X57752" s="131"/>
      <c r="Y57752" s="133"/>
      <c r="AJ57752" s="133"/>
      <c r="AO57752" s="135"/>
      <c r="AP57752" s="135"/>
      <c r="BJ57752" s="136"/>
    </row>
    <row r="57753" spans="5:62" ht="14.25" customHeight="1" x14ac:dyDescent="0.25">
      <c r="E57753" s="113"/>
      <c r="H57753" s="133"/>
      <c r="T57753" s="133"/>
      <c r="X57753" s="131"/>
      <c r="Y57753" s="133"/>
      <c r="AJ57753" s="133"/>
      <c r="AO57753" s="135"/>
      <c r="AP57753" s="135"/>
      <c r="BJ57753" s="136"/>
    </row>
    <row r="57754" spans="5:62" ht="14.25" customHeight="1" x14ac:dyDescent="0.25">
      <c r="E57754" s="113"/>
      <c r="H57754" s="133"/>
      <c r="T57754" s="133"/>
      <c r="X57754" s="131"/>
      <c r="Y57754" s="133"/>
      <c r="AJ57754" s="133"/>
      <c r="AO57754" s="135"/>
      <c r="AP57754" s="135"/>
      <c r="BJ57754" s="136"/>
    </row>
    <row r="57755" spans="5:62" ht="14.25" customHeight="1" x14ac:dyDescent="0.25">
      <c r="E57755" s="113"/>
      <c r="H57755" s="133"/>
      <c r="T57755" s="133"/>
      <c r="X57755" s="131"/>
      <c r="Y57755" s="133"/>
      <c r="AJ57755" s="133"/>
      <c r="AO57755" s="135"/>
      <c r="AP57755" s="135"/>
      <c r="BJ57755" s="136"/>
    </row>
    <row r="57756" spans="5:62" ht="14.25" customHeight="1" x14ac:dyDescent="0.25">
      <c r="E57756" s="113"/>
      <c r="H57756" s="133"/>
      <c r="T57756" s="133"/>
      <c r="X57756" s="131"/>
      <c r="Y57756" s="133"/>
      <c r="AJ57756" s="133"/>
      <c r="AO57756" s="135"/>
      <c r="AP57756" s="135"/>
      <c r="BJ57756" s="136"/>
    </row>
    <row r="57757" spans="5:62" ht="14.25" customHeight="1" x14ac:dyDescent="0.25">
      <c r="E57757" s="113"/>
      <c r="H57757" s="133"/>
      <c r="T57757" s="133"/>
      <c r="X57757" s="131"/>
      <c r="Y57757" s="133"/>
      <c r="AJ57757" s="133"/>
      <c r="AO57757" s="135"/>
      <c r="AP57757" s="135"/>
      <c r="BJ57757" s="136"/>
    </row>
    <row r="57758" spans="5:62" ht="14.25" customHeight="1" x14ac:dyDescent="0.25">
      <c r="E57758" s="113"/>
      <c r="H57758" s="133"/>
      <c r="T57758" s="133"/>
      <c r="X57758" s="131"/>
      <c r="Y57758" s="133"/>
      <c r="AJ57758" s="133"/>
      <c r="AO57758" s="135"/>
      <c r="AP57758" s="135"/>
      <c r="BJ57758" s="136"/>
    </row>
    <row r="57759" spans="5:62" ht="14.25" customHeight="1" x14ac:dyDescent="0.25">
      <c r="E57759" s="113"/>
      <c r="H57759" s="133"/>
      <c r="T57759" s="133"/>
      <c r="X57759" s="131"/>
      <c r="Y57759" s="133"/>
      <c r="AJ57759" s="133"/>
      <c r="AO57759" s="135"/>
      <c r="AP57759" s="135"/>
      <c r="BJ57759" s="136"/>
    </row>
    <row r="57760" spans="5:62" ht="14.25" customHeight="1" x14ac:dyDescent="0.25">
      <c r="E57760" s="113"/>
      <c r="H57760" s="133"/>
      <c r="T57760" s="133"/>
      <c r="X57760" s="131"/>
      <c r="Y57760" s="133"/>
      <c r="AJ57760" s="133"/>
      <c r="AO57760" s="135"/>
      <c r="AP57760" s="135"/>
      <c r="BJ57760" s="136"/>
    </row>
    <row r="57761" spans="5:62" ht="14.25" customHeight="1" x14ac:dyDescent="0.25">
      <c r="E57761" s="113"/>
      <c r="H57761" s="133"/>
      <c r="T57761" s="133"/>
      <c r="X57761" s="131"/>
      <c r="Y57761" s="133"/>
      <c r="AJ57761" s="133"/>
      <c r="AO57761" s="135"/>
      <c r="AP57761" s="135"/>
      <c r="BJ57761" s="136"/>
    </row>
    <row r="57762" spans="5:62" ht="14.25" customHeight="1" x14ac:dyDescent="0.25">
      <c r="E57762" s="113"/>
      <c r="H57762" s="133"/>
      <c r="T57762" s="133"/>
      <c r="X57762" s="131"/>
      <c r="Y57762" s="133"/>
      <c r="AJ57762" s="133"/>
      <c r="AO57762" s="135"/>
      <c r="AP57762" s="135"/>
      <c r="BJ57762" s="136"/>
    </row>
    <row r="57763" spans="5:62" ht="14.25" customHeight="1" x14ac:dyDescent="0.25">
      <c r="E57763" s="113"/>
      <c r="H57763" s="133"/>
      <c r="T57763" s="133"/>
      <c r="X57763" s="131"/>
      <c r="Y57763" s="133"/>
      <c r="AJ57763" s="133"/>
      <c r="AO57763" s="135"/>
      <c r="AP57763" s="135"/>
      <c r="BJ57763" s="136"/>
    </row>
    <row r="57764" spans="5:62" ht="14.25" customHeight="1" x14ac:dyDescent="0.25">
      <c r="E57764" s="113"/>
      <c r="H57764" s="133"/>
      <c r="T57764" s="133"/>
      <c r="X57764" s="131"/>
      <c r="Y57764" s="133"/>
      <c r="AJ57764" s="133"/>
      <c r="AO57764" s="135"/>
      <c r="AP57764" s="135"/>
      <c r="BJ57764" s="136"/>
    </row>
    <row r="57765" spans="5:62" ht="14.25" customHeight="1" x14ac:dyDescent="0.25">
      <c r="E57765" s="113"/>
      <c r="H57765" s="133"/>
      <c r="T57765" s="133"/>
      <c r="X57765" s="131"/>
      <c r="Y57765" s="133"/>
      <c r="AJ57765" s="133"/>
      <c r="AO57765" s="135"/>
      <c r="AP57765" s="135"/>
      <c r="BJ57765" s="136"/>
    </row>
    <row r="57766" spans="5:62" ht="14.25" customHeight="1" x14ac:dyDescent="0.25">
      <c r="E57766" s="113"/>
      <c r="H57766" s="133"/>
      <c r="T57766" s="133"/>
      <c r="X57766" s="131"/>
      <c r="Y57766" s="133"/>
      <c r="AJ57766" s="133"/>
      <c r="AO57766" s="135"/>
      <c r="AP57766" s="135"/>
      <c r="BJ57766" s="136"/>
    </row>
    <row r="57767" spans="5:62" ht="14.25" customHeight="1" x14ac:dyDescent="0.25">
      <c r="E57767" s="113"/>
      <c r="H57767" s="133"/>
      <c r="T57767" s="133"/>
      <c r="X57767" s="131"/>
      <c r="Y57767" s="133"/>
      <c r="AJ57767" s="133"/>
      <c r="AO57767" s="135"/>
      <c r="AP57767" s="135"/>
      <c r="BJ57767" s="136"/>
    </row>
    <row r="57768" spans="5:62" ht="14.25" customHeight="1" x14ac:dyDescent="0.25">
      <c r="E57768" s="113"/>
      <c r="H57768" s="133"/>
      <c r="T57768" s="133"/>
      <c r="X57768" s="131"/>
      <c r="Y57768" s="133"/>
      <c r="AJ57768" s="133"/>
      <c r="AO57768" s="135"/>
      <c r="AP57768" s="135"/>
      <c r="BJ57768" s="136"/>
    </row>
    <row r="57769" spans="5:62" ht="14.25" customHeight="1" x14ac:dyDescent="0.25">
      <c r="E57769" s="113"/>
      <c r="H57769" s="133"/>
      <c r="T57769" s="133"/>
      <c r="X57769" s="131"/>
      <c r="Y57769" s="133"/>
      <c r="AJ57769" s="133"/>
      <c r="AO57769" s="135"/>
      <c r="AP57769" s="135"/>
      <c r="BJ57769" s="136"/>
    </row>
    <row r="57770" spans="5:62" ht="14.25" customHeight="1" x14ac:dyDescent="0.25">
      <c r="E57770" s="113"/>
      <c r="H57770" s="133"/>
      <c r="T57770" s="133"/>
      <c r="X57770" s="131"/>
      <c r="Y57770" s="133"/>
      <c r="AJ57770" s="133"/>
      <c r="AO57770" s="135"/>
      <c r="AP57770" s="135"/>
      <c r="BJ57770" s="136"/>
    </row>
    <row r="57771" spans="5:62" ht="14.25" customHeight="1" x14ac:dyDescent="0.25">
      <c r="E57771" s="113"/>
      <c r="H57771" s="133"/>
      <c r="T57771" s="133"/>
      <c r="X57771" s="131"/>
      <c r="Y57771" s="133"/>
      <c r="AJ57771" s="133"/>
      <c r="AO57771" s="135"/>
      <c r="AP57771" s="135"/>
      <c r="BJ57771" s="136"/>
    </row>
    <row r="57772" spans="5:62" ht="14.25" customHeight="1" x14ac:dyDescent="0.25">
      <c r="E57772" s="113"/>
      <c r="H57772" s="133"/>
      <c r="T57772" s="133"/>
      <c r="X57772" s="131"/>
      <c r="Y57772" s="133"/>
      <c r="AJ57772" s="133"/>
      <c r="AO57772" s="135"/>
      <c r="AP57772" s="135"/>
      <c r="BJ57772" s="136"/>
    </row>
    <row r="57773" spans="5:62" ht="14.25" customHeight="1" x14ac:dyDescent="0.25">
      <c r="E57773" s="113"/>
      <c r="H57773" s="133"/>
      <c r="T57773" s="133"/>
      <c r="X57773" s="131"/>
      <c r="Y57773" s="133"/>
      <c r="AJ57773" s="133"/>
      <c r="AO57773" s="135"/>
      <c r="AP57773" s="135"/>
      <c r="BJ57773" s="136"/>
    </row>
    <row r="57774" spans="5:62" ht="14.25" customHeight="1" x14ac:dyDescent="0.25">
      <c r="E57774" s="113"/>
      <c r="H57774" s="133"/>
      <c r="T57774" s="133"/>
      <c r="X57774" s="131"/>
      <c r="Y57774" s="133"/>
      <c r="AJ57774" s="133"/>
      <c r="AO57774" s="135"/>
      <c r="AP57774" s="135"/>
      <c r="BJ57774" s="136"/>
    </row>
    <row r="57775" spans="5:62" ht="14.25" customHeight="1" x14ac:dyDescent="0.25">
      <c r="E57775" s="113"/>
      <c r="H57775" s="133"/>
      <c r="T57775" s="133"/>
      <c r="X57775" s="131"/>
      <c r="Y57775" s="133"/>
      <c r="AJ57775" s="133"/>
      <c r="AO57775" s="135"/>
      <c r="AP57775" s="135"/>
      <c r="BJ57775" s="136"/>
    </row>
    <row r="57776" spans="5:62" ht="14.25" customHeight="1" x14ac:dyDescent="0.25">
      <c r="E57776" s="113"/>
      <c r="H57776" s="133"/>
      <c r="T57776" s="133"/>
      <c r="X57776" s="131"/>
      <c r="Y57776" s="133"/>
      <c r="AJ57776" s="133"/>
      <c r="AO57776" s="135"/>
      <c r="AP57776" s="135"/>
      <c r="BJ57776" s="136"/>
    </row>
    <row r="57777" spans="5:62" ht="14.25" customHeight="1" x14ac:dyDescent="0.25">
      <c r="E57777" s="113"/>
      <c r="H57777" s="133"/>
      <c r="T57777" s="133"/>
      <c r="X57777" s="131"/>
      <c r="Y57777" s="133"/>
      <c r="AJ57777" s="133"/>
      <c r="AO57777" s="135"/>
      <c r="AP57777" s="135"/>
      <c r="BJ57777" s="136"/>
    </row>
    <row r="57778" spans="5:62" ht="14.25" customHeight="1" x14ac:dyDescent="0.25">
      <c r="E57778" s="113"/>
      <c r="H57778" s="133"/>
      <c r="T57778" s="133"/>
      <c r="X57778" s="131"/>
      <c r="Y57778" s="133"/>
      <c r="AJ57778" s="133"/>
      <c r="AO57778" s="135"/>
      <c r="AP57778" s="135"/>
      <c r="BJ57778" s="136"/>
    </row>
    <row r="57779" spans="5:62" ht="14.25" customHeight="1" x14ac:dyDescent="0.25">
      <c r="E57779" s="113"/>
      <c r="H57779" s="133"/>
      <c r="T57779" s="133"/>
      <c r="X57779" s="131"/>
      <c r="Y57779" s="133"/>
      <c r="AJ57779" s="133"/>
      <c r="AO57779" s="135"/>
      <c r="AP57779" s="135"/>
      <c r="BJ57779" s="136"/>
    </row>
    <row r="57780" spans="5:62" ht="14.25" customHeight="1" x14ac:dyDescent="0.25">
      <c r="E57780" s="113"/>
      <c r="H57780" s="133"/>
      <c r="T57780" s="133"/>
      <c r="X57780" s="131"/>
      <c r="Y57780" s="133"/>
      <c r="AJ57780" s="133"/>
      <c r="AO57780" s="135"/>
      <c r="AP57780" s="135"/>
      <c r="BJ57780" s="136"/>
    </row>
    <row r="57781" spans="5:62" ht="14.25" customHeight="1" x14ac:dyDescent="0.25">
      <c r="E57781" s="113"/>
      <c r="H57781" s="133"/>
      <c r="T57781" s="133"/>
      <c r="X57781" s="131"/>
      <c r="Y57781" s="133"/>
      <c r="AJ57781" s="133"/>
      <c r="AO57781" s="135"/>
      <c r="AP57781" s="135"/>
      <c r="BJ57781" s="136"/>
    </row>
    <row r="57782" spans="5:62" ht="14.25" customHeight="1" x14ac:dyDescent="0.25">
      <c r="E57782" s="113"/>
      <c r="H57782" s="133"/>
      <c r="T57782" s="133"/>
      <c r="X57782" s="131"/>
      <c r="Y57782" s="133"/>
      <c r="AJ57782" s="133"/>
      <c r="AO57782" s="135"/>
      <c r="AP57782" s="135"/>
      <c r="BJ57782" s="136"/>
    </row>
    <row r="57783" spans="5:62" ht="14.25" customHeight="1" x14ac:dyDescent="0.25">
      <c r="E57783" s="113"/>
      <c r="H57783" s="133"/>
      <c r="T57783" s="133"/>
      <c r="X57783" s="131"/>
      <c r="Y57783" s="133"/>
      <c r="AJ57783" s="133"/>
      <c r="AO57783" s="135"/>
      <c r="AP57783" s="135"/>
      <c r="BJ57783" s="136"/>
    </row>
    <row r="57784" spans="5:62" ht="14.25" customHeight="1" x14ac:dyDescent="0.25">
      <c r="E57784" s="113"/>
      <c r="H57784" s="133"/>
      <c r="T57784" s="133"/>
      <c r="X57784" s="131"/>
      <c r="Y57784" s="133"/>
      <c r="AJ57784" s="133"/>
      <c r="AO57784" s="135"/>
      <c r="AP57784" s="135"/>
      <c r="BJ57784" s="136"/>
    </row>
    <row r="57785" spans="5:62" ht="14.25" customHeight="1" x14ac:dyDescent="0.25">
      <c r="E57785" s="113"/>
      <c r="H57785" s="133"/>
      <c r="T57785" s="133"/>
      <c r="X57785" s="131"/>
      <c r="Y57785" s="133"/>
      <c r="AJ57785" s="133"/>
      <c r="AO57785" s="135"/>
      <c r="AP57785" s="135"/>
      <c r="BJ57785" s="136"/>
    </row>
    <row r="57786" spans="5:62" ht="14.25" customHeight="1" x14ac:dyDescent="0.25">
      <c r="E57786" s="113"/>
      <c r="H57786" s="133"/>
      <c r="T57786" s="133"/>
      <c r="X57786" s="131"/>
      <c r="Y57786" s="133"/>
      <c r="AJ57786" s="133"/>
      <c r="AO57786" s="135"/>
      <c r="AP57786" s="135"/>
      <c r="BJ57786" s="136"/>
    </row>
    <row r="57787" spans="5:62" ht="14.25" customHeight="1" x14ac:dyDescent="0.25">
      <c r="E57787" s="113"/>
      <c r="H57787" s="133"/>
      <c r="T57787" s="133"/>
      <c r="X57787" s="131"/>
      <c r="Y57787" s="133"/>
      <c r="AJ57787" s="133"/>
      <c r="AO57787" s="135"/>
      <c r="AP57787" s="135"/>
      <c r="BJ57787" s="136"/>
    </row>
    <row r="57788" spans="5:62" ht="14.25" customHeight="1" x14ac:dyDescent="0.25">
      <c r="E57788" s="113"/>
      <c r="H57788" s="133"/>
      <c r="T57788" s="133"/>
      <c r="X57788" s="131"/>
      <c r="Y57788" s="133"/>
      <c r="AJ57788" s="133"/>
      <c r="AO57788" s="135"/>
      <c r="AP57788" s="135"/>
      <c r="BJ57788" s="136"/>
    </row>
    <row r="57789" spans="5:62" ht="14.25" customHeight="1" x14ac:dyDescent="0.25">
      <c r="E57789" s="113"/>
      <c r="H57789" s="133"/>
      <c r="T57789" s="133"/>
      <c r="X57789" s="131"/>
      <c r="Y57789" s="133"/>
      <c r="AJ57789" s="133"/>
      <c r="AO57789" s="135"/>
      <c r="AP57789" s="135"/>
      <c r="BJ57789" s="136"/>
    </row>
    <row r="57790" spans="5:62" ht="14.25" customHeight="1" x14ac:dyDescent="0.25">
      <c r="E57790" s="113"/>
      <c r="H57790" s="133"/>
      <c r="T57790" s="133"/>
      <c r="X57790" s="131"/>
      <c r="Y57790" s="133"/>
      <c r="AJ57790" s="133"/>
      <c r="AO57790" s="135"/>
      <c r="AP57790" s="135"/>
      <c r="BJ57790" s="136"/>
    </row>
    <row r="57791" spans="5:62" ht="14.25" customHeight="1" x14ac:dyDescent="0.25">
      <c r="E57791" s="113"/>
      <c r="H57791" s="133"/>
      <c r="T57791" s="133"/>
      <c r="X57791" s="131"/>
      <c r="Y57791" s="133"/>
      <c r="AJ57791" s="133"/>
      <c r="AO57791" s="135"/>
      <c r="AP57791" s="135"/>
      <c r="BJ57791" s="136"/>
    </row>
    <row r="57792" spans="5:62" ht="14.25" customHeight="1" x14ac:dyDescent="0.25">
      <c r="E57792" s="113"/>
      <c r="H57792" s="133"/>
      <c r="T57792" s="133"/>
      <c r="X57792" s="131"/>
      <c r="Y57792" s="133"/>
      <c r="AJ57792" s="133"/>
      <c r="AO57792" s="135"/>
      <c r="AP57792" s="135"/>
      <c r="BJ57792" s="136"/>
    </row>
    <row r="57793" spans="5:62" ht="14.25" customHeight="1" x14ac:dyDescent="0.25">
      <c r="E57793" s="113"/>
      <c r="H57793" s="133"/>
      <c r="T57793" s="133"/>
      <c r="X57793" s="131"/>
      <c r="Y57793" s="133"/>
      <c r="AJ57793" s="133"/>
      <c r="AO57793" s="135"/>
      <c r="AP57793" s="135"/>
      <c r="BJ57793" s="136"/>
    </row>
    <row r="57794" spans="5:62" ht="14.25" customHeight="1" x14ac:dyDescent="0.25">
      <c r="E57794" s="113"/>
      <c r="H57794" s="133"/>
      <c r="T57794" s="133"/>
      <c r="X57794" s="131"/>
      <c r="Y57794" s="133"/>
      <c r="AJ57794" s="133"/>
      <c r="AO57794" s="135"/>
      <c r="AP57794" s="135"/>
      <c r="BJ57794" s="136"/>
    </row>
    <row r="57795" spans="5:62" ht="14.25" customHeight="1" x14ac:dyDescent="0.25">
      <c r="E57795" s="113"/>
      <c r="H57795" s="133"/>
      <c r="T57795" s="133"/>
      <c r="X57795" s="131"/>
      <c r="Y57795" s="133"/>
      <c r="AJ57795" s="133"/>
      <c r="AO57795" s="135"/>
      <c r="AP57795" s="135"/>
      <c r="BJ57795" s="136"/>
    </row>
    <row r="57796" spans="5:62" ht="14.25" customHeight="1" x14ac:dyDescent="0.25">
      <c r="E57796" s="113"/>
      <c r="H57796" s="133"/>
      <c r="T57796" s="133"/>
      <c r="X57796" s="131"/>
      <c r="Y57796" s="133"/>
      <c r="AJ57796" s="133"/>
      <c r="AO57796" s="135"/>
      <c r="AP57796" s="135"/>
      <c r="BJ57796" s="136"/>
    </row>
    <row r="57797" spans="5:62" ht="14.25" customHeight="1" x14ac:dyDescent="0.25">
      <c r="E57797" s="113"/>
      <c r="H57797" s="133"/>
      <c r="T57797" s="133"/>
      <c r="X57797" s="131"/>
      <c r="Y57797" s="133"/>
      <c r="AJ57797" s="133"/>
      <c r="AO57797" s="135"/>
      <c r="AP57797" s="135"/>
      <c r="BJ57797" s="136"/>
    </row>
    <row r="57798" spans="5:62" ht="14.25" customHeight="1" x14ac:dyDescent="0.25">
      <c r="E57798" s="113"/>
      <c r="H57798" s="133"/>
      <c r="T57798" s="133"/>
      <c r="X57798" s="131"/>
      <c r="Y57798" s="133"/>
      <c r="AJ57798" s="133"/>
      <c r="AO57798" s="135"/>
      <c r="AP57798" s="135"/>
      <c r="BJ57798" s="136"/>
    </row>
    <row r="57799" spans="5:62" ht="14.25" customHeight="1" x14ac:dyDescent="0.25">
      <c r="E57799" s="113"/>
      <c r="H57799" s="133"/>
      <c r="T57799" s="133"/>
      <c r="X57799" s="131"/>
      <c r="Y57799" s="133"/>
      <c r="AJ57799" s="133"/>
      <c r="AO57799" s="135"/>
      <c r="AP57799" s="135"/>
      <c r="BJ57799" s="136"/>
    </row>
    <row r="57800" spans="5:62" ht="14.25" customHeight="1" x14ac:dyDescent="0.25">
      <c r="E57800" s="113"/>
      <c r="H57800" s="133"/>
      <c r="T57800" s="133"/>
      <c r="X57800" s="131"/>
      <c r="Y57800" s="133"/>
      <c r="AJ57800" s="133"/>
      <c r="AO57800" s="135"/>
      <c r="AP57800" s="135"/>
      <c r="BJ57800" s="136"/>
    </row>
    <row r="57801" spans="5:62" ht="14.25" customHeight="1" x14ac:dyDescent="0.25">
      <c r="E57801" s="113"/>
      <c r="H57801" s="133"/>
      <c r="T57801" s="133"/>
      <c r="X57801" s="131"/>
      <c r="Y57801" s="133"/>
      <c r="AJ57801" s="133"/>
      <c r="AO57801" s="135"/>
      <c r="AP57801" s="135"/>
      <c r="BJ57801" s="136"/>
    </row>
    <row r="57802" spans="5:62" ht="14.25" customHeight="1" x14ac:dyDescent="0.25">
      <c r="E57802" s="113"/>
      <c r="H57802" s="133"/>
      <c r="T57802" s="133"/>
      <c r="X57802" s="131"/>
      <c r="Y57802" s="133"/>
      <c r="AJ57802" s="133"/>
      <c r="AO57802" s="135"/>
      <c r="AP57802" s="135"/>
      <c r="BJ57802" s="136"/>
    </row>
    <row r="57803" spans="5:62" ht="14.25" customHeight="1" x14ac:dyDescent="0.25">
      <c r="E57803" s="113"/>
      <c r="H57803" s="133"/>
      <c r="T57803" s="133"/>
      <c r="X57803" s="131"/>
      <c r="Y57803" s="133"/>
      <c r="AJ57803" s="133"/>
      <c r="AO57803" s="135"/>
      <c r="AP57803" s="135"/>
      <c r="BJ57803" s="136"/>
    </row>
    <row r="57804" spans="5:62" ht="14.25" customHeight="1" x14ac:dyDescent="0.25">
      <c r="E57804" s="113"/>
      <c r="H57804" s="133"/>
      <c r="T57804" s="133"/>
      <c r="X57804" s="131"/>
      <c r="Y57804" s="133"/>
      <c r="AJ57804" s="133"/>
      <c r="AO57804" s="135"/>
      <c r="AP57804" s="135"/>
      <c r="BJ57804" s="136"/>
    </row>
    <row r="57805" spans="5:62" ht="14.25" customHeight="1" x14ac:dyDescent="0.25">
      <c r="E57805" s="113"/>
      <c r="H57805" s="133"/>
      <c r="T57805" s="133"/>
      <c r="X57805" s="131"/>
      <c r="Y57805" s="133"/>
      <c r="AJ57805" s="133"/>
      <c r="AO57805" s="135"/>
      <c r="AP57805" s="135"/>
      <c r="BJ57805" s="136"/>
    </row>
    <row r="57806" spans="5:62" ht="14.25" customHeight="1" x14ac:dyDescent="0.25">
      <c r="E57806" s="113"/>
      <c r="H57806" s="133"/>
      <c r="T57806" s="133"/>
      <c r="X57806" s="131"/>
      <c r="Y57806" s="133"/>
      <c r="AJ57806" s="133"/>
      <c r="AO57806" s="135"/>
      <c r="AP57806" s="135"/>
      <c r="BJ57806" s="136"/>
    </row>
    <row r="57807" spans="5:62" ht="14.25" customHeight="1" x14ac:dyDescent="0.25">
      <c r="E57807" s="113"/>
      <c r="H57807" s="133"/>
      <c r="T57807" s="133"/>
      <c r="X57807" s="131"/>
      <c r="Y57807" s="133"/>
      <c r="AJ57807" s="133"/>
      <c r="AO57807" s="135"/>
      <c r="AP57807" s="135"/>
      <c r="BJ57807" s="136"/>
    </row>
    <row r="57808" spans="5:62" ht="14.25" customHeight="1" x14ac:dyDescent="0.25">
      <c r="E57808" s="113"/>
      <c r="H57808" s="133"/>
      <c r="T57808" s="133"/>
      <c r="X57808" s="131"/>
      <c r="Y57808" s="133"/>
      <c r="AJ57808" s="133"/>
      <c r="AO57808" s="135"/>
      <c r="AP57808" s="135"/>
      <c r="BJ57808" s="136"/>
    </row>
    <row r="57809" spans="5:62" ht="14.25" customHeight="1" x14ac:dyDescent="0.25">
      <c r="E57809" s="113"/>
      <c r="H57809" s="133"/>
      <c r="T57809" s="133"/>
      <c r="X57809" s="131"/>
      <c r="Y57809" s="133"/>
      <c r="AJ57809" s="133"/>
      <c r="AO57809" s="135"/>
      <c r="AP57809" s="135"/>
      <c r="BJ57809" s="136"/>
    </row>
    <row r="57810" spans="5:62" ht="14.25" customHeight="1" x14ac:dyDescent="0.25">
      <c r="E57810" s="113"/>
      <c r="H57810" s="133"/>
      <c r="T57810" s="133"/>
      <c r="X57810" s="131"/>
      <c r="Y57810" s="133"/>
      <c r="AJ57810" s="133"/>
      <c r="AO57810" s="135"/>
      <c r="AP57810" s="135"/>
      <c r="BJ57810" s="136"/>
    </row>
    <row r="57811" spans="5:62" ht="14.25" customHeight="1" x14ac:dyDescent="0.25">
      <c r="E57811" s="113"/>
      <c r="H57811" s="133"/>
      <c r="T57811" s="133"/>
      <c r="X57811" s="131"/>
      <c r="Y57811" s="133"/>
      <c r="AJ57811" s="133"/>
      <c r="AO57811" s="135"/>
      <c r="AP57811" s="135"/>
      <c r="BJ57811" s="136"/>
    </row>
    <row r="57812" spans="5:62" ht="14.25" customHeight="1" x14ac:dyDescent="0.25">
      <c r="E57812" s="113"/>
      <c r="H57812" s="133"/>
      <c r="T57812" s="133"/>
      <c r="X57812" s="131"/>
      <c r="Y57812" s="133"/>
      <c r="AJ57812" s="133"/>
      <c r="AO57812" s="135"/>
      <c r="AP57812" s="135"/>
      <c r="BJ57812" s="136"/>
    </row>
    <row r="57813" spans="5:62" ht="14.25" customHeight="1" x14ac:dyDescent="0.25">
      <c r="E57813" s="113"/>
      <c r="H57813" s="133"/>
      <c r="T57813" s="133"/>
      <c r="X57813" s="131"/>
      <c r="Y57813" s="133"/>
      <c r="AJ57813" s="133"/>
      <c r="AO57813" s="135"/>
      <c r="AP57813" s="135"/>
      <c r="BJ57813" s="136"/>
    </row>
    <row r="57814" spans="5:62" ht="14.25" customHeight="1" x14ac:dyDescent="0.25">
      <c r="E57814" s="113"/>
      <c r="H57814" s="133"/>
      <c r="T57814" s="133"/>
      <c r="X57814" s="131"/>
      <c r="Y57814" s="133"/>
      <c r="AJ57814" s="133"/>
      <c r="AO57814" s="135"/>
      <c r="AP57814" s="135"/>
      <c r="BJ57814" s="136"/>
    </row>
    <row r="57815" spans="5:62" ht="14.25" customHeight="1" x14ac:dyDescent="0.25">
      <c r="E57815" s="113"/>
      <c r="H57815" s="133"/>
      <c r="T57815" s="133"/>
      <c r="X57815" s="131"/>
      <c r="Y57815" s="133"/>
      <c r="AJ57815" s="133"/>
      <c r="AO57815" s="135"/>
      <c r="AP57815" s="135"/>
      <c r="BJ57815" s="136"/>
    </row>
    <row r="57816" spans="5:62" ht="14.25" customHeight="1" x14ac:dyDescent="0.25">
      <c r="E57816" s="113"/>
      <c r="H57816" s="133"/>
      <c r="T57816" s="133"/>
      <c r="X57816" s="131"/>
      <c r="Y57816" s="133"/>
      <c r="AJ57816" s="133"/>
      <c r="AO57816" s="135"/>
      <c r="AP57816" s="135"/>
      <c r="BJ57816" s="136"/>
    </row>
    <row r="57817" spans="5:62" ht="14.25" customHeight="1" x14ac:dyDescent="0.25">
      <c r="E57817" s="113"/>
      <c r="H57817" s="133"/>
      <c r="T57817" s="133"/>
      <c r="X57817" s="131"/>
      <c r="Y57817" s="133"/>
      <c r="AJ57817" s="133"/>
      <c r="AO57817" s="135"/>
      <c r="AP57817" s="135"/>
      <c r="BJ57817" s="136"/>
    </row>
    <row r="57818" spans="5:62" ht="14.25" customHeight="1" x14ac:dyDescent="0.25">
      <c r="E57818" s="113"/>
      <c r="H57818" s="133"/>
      <c r="T57818" s="133"/>
      <c r="X57818" s="131"/>
      <c r="Y57818" s="133"/>
      <c r="AJ57818" s="133"/>
      <c r="AO57818" s="135"/>
      <c r="AP57818" s="135"/>
      <c r="BJ57818" s="136"/>
    </row>
    <row r="57819" spans="5:62" ht="14.25" customHeight="1" x14ac:dyDescent="0.25">
      <c r="E57819" s="113"/>
      <c r="H57819" s="133"/>
      <c r="T57819" s="133"/>
      <c r="X57819" s="131"/>
      <c r="Y57819" s="133"/>
      <c r="AJ57819" s="133"/>
      <c r="AO57819" s="135"/>
      <c r="AP57819" s="135"/>
      <c r="BJ57819" s="136"/>
    </row>
    <row r="57820" spans="5:62" ht="14.25" customHeight="1" x14ac:dyDescent="0.25">
      <c r="E57820" s="113"/>
      <c r="H57820" s="133"/>
      <c r="T57820" s="133"/>
      <c r="X57820" s="131"/>
      <c r="Y57820" s="133"/>
      <c r="AJ57820" s="133"/>
      <c r="AO57820" s="135"/>
      <c r="AP57820" s="135"/>
      <c r="BJ57820" s="136"/>
    </row>
    <row r="57821" spans="5:62" ht="14.25" customHeight="1" x14ac:dyDescent="0.25">
      <c r="E57821" s="113"/>
      <c r="H57821" s="133"/>
      <c r="T57821" s="133"/>
      <c r="X57821" s="131"/>
      <c r="Y57821" s="133"/>
      <c r="AJ57821" s="133"/>
      <c r="AO57821" s="135"/>
      <c r="AP57821" s="135"/>
      <c r="BJ57821" s="136"/>
    </row>
    <row r="57822" spans="5:62" ht="14.25" customHeight="1" x14ac:dyDescent="0.25">
      <c r="E57822" s="113"/>
      <c r="H57822" s="133"/>
      <c r="T57822" s="133"/>
      <c r="X57822" s="131"/>
      <c r="Y57822" s="133"/>
      <c r="AJ57822" s="133"/>
      <c r="AO57822" s="135"/>
      <c r="AP57822" s="135"/>
      <c r="BJ57822" s="136"/>
    </row>
    <row r="57823" spans="5:62" ht="14.25" customHeight="1" x14ac:dyDescent="0.25">
      <c r="E57823" s="113"/>
      <c r="H57823" s="133"/>
      <c r="T57823" s="133"/>
      <c r="X57823" s="131"/>
      <c r="Y57823" s="133"/>
      <c r="AJ57823" s="133"/>
      <c r="AO57823" s="135"/>
      <c r="AP57823" s="135"/>
      <c r="BJ57823" s="136"/>
    </row>
    <row r="57824" spans="5:62" ht="14.25" customHeight="1" x14ac:dyDescent="0.25">
      <c r="E57824" s="113"/>
      <c r="H57824" s="133"/>
      <c r="T57824" s="133"/>
      <c r="X57824" s="131"/>
      <c r="Y57824" s="133"/>
      <c r="AJ57824" s="133"/>
      <c r="AO57824" s="135"/>
      <c r="AP57824" s="135"/>
      <c r="BJ57824" s="136"/>
    </row>
    <row r="57825" spans="5:62" ht="14.25" customHeight="1" x14ac:dyDescent="0.25">
      <c r="E57825" s="113"/>
      <c r="H57825" s="133"/>
      <c r="T57825" s="133"/>
      <c r="X57825" s="131"/>
      <c r="Y57825" s="133"/>
      <c r="AJ57825" s="133"/>
      <c r="AO57825" s="135"/>
      <c r="AP57825" s="135"/>
      <c r="BJ57825" s="136"/>
    </row>
    <row r="57826" spans="5:62" ht="14.25" customHeight="1" x14ac:dyDescent="0.25">
      <c r="E57826" s="113"/>
      <c r="H57826" s="133"/>
      <c r="T57826" s="133"/>
      <c r="X57826" s="131"/>
      <c r="Y57826" s="133"/>
      <c r="AJ57826" s="133"/>
      <c r="AO57826" s="135"/>
      <c r="AP57826" s="135"/>
      <c r="BJ57826" s="136"/>
    </row>
    <row r="57827" spans="5:62" ht="14.25" customHeight="1" x14ac:dyDescent="0.25">
      <c r="E57827" s="113"/>
      <c r="H57827" s="133"/>
      <c r="T57827" s="133"/>
      <c r="X57827" s="131"/>
      <c r="Y57827" s="133"/>
      <c r="AJ57827" s="133"/>
      <c r="AO57827" s="135"/>
      <c r="AP57827" s="135"/>
      <c r="BJ57827" s="136"/>
    </row>
    <row r="57828" spans="5:62" ht="14.25" customHeight="1" x14ac:dyDescent="0.25">
      <c r="E57828" s="113"/>
      <c r="H57828" s="133"/>
      <c r="T57828" s="133"/>
      <c r="X57828" s="131"/>
      <c r="Y57828" s="133"/>
      <c r="AJ57828" s="133"/>
      <c r="AO57828" s="135"/>
      <c r="AP57828" s="135"/>
      <c r="BJ57828" s="136"/>
    </row>
    <row r="57829" spans="5:62" ht="14.25" customHeight="1" x14ac:dyDescent="0.25">
      <c r="E57829" s="113"/>
      <c r="H57829" s="133"/>
      <c r="T57829" s="133"/>
      <c r="X57829" s="131"/>
      <c r="Y57829" s="133"/>
      <c r="AJ57829" s="133"/>
      <c r="AO57829" s="135"/>
      <c r="AP57829" s="135"/>
      <c r="BJ57829" s="136"/>
    </row>
    <row r="57830" spans="5:62" ht="14.25" customHeight="1" x14ac:dyDescent="0.25">
      <c r="E57830" s="113"/>
      <c r="H57830" s="133"/>
      <c r="T57830" s="133"/>
      <c r="X57830" s="131"/>
      <c r="Y57830" s="133"/>
      <c r="AJ57830" s="133"/>
      <c r="AO57830" s="135"/>
      <c r="AP57830" s="135"/>
      <c r="BJ57830" s="136"/>
    </row>
    <row r="57831" spans="5:62" ht="14.25" customHeight="1" x14ac:dyDescent="0.25">
      <c r="E57831" s="113"/>
      <c r="H57831" s="133"/>
      <c r="T57831" s="133"/>
      <c r="X57831" s="131"/>
      <c r="Y57831" s="133"/>
      <c r="AJ57831" s="133"/>
      <c r="AO57831" s="135"/>
      <c r="AP57831" s="135"/>
      <c r="BJ57831" s="136"/>
    </row>
    <row r="57832" spans="5:62" ht="14.25" customHeight="1" x14ac:dyDescent="0.25">
      <c r="E57832" s="113"/>
      <c r="H57832" s="133"/>
      <c r="T57832" s="133"/>
      <c r="X57832" s="131"/>
      <c r="Y57832" s="133"/>
      <c r="AJ57832" s="133"/>
      <c r="AO57832" s="135"/>
      <c r="AP57832" s="135"/>
      <c r="BJ57832" s="136"/>
    </row>
    <row r="57833" spans="5:62" ht="14.25" customHeight="1" x14ac:dyDescent="0.25">
      <c r="E57833" s="113"/>
      <c r="H57833" s="133"/>
      <c r="T57833" s="133"/>
      <c r="X57833" s="131"/>
      <c r="Y57833" s="133"/>
      <c r="AJ57833" s="133"/>
      <c r="AO57833" s="135"/>
      <c r="AP57833" s="135"/>
      <c r="BJ57833" s="136"/>
    </row>
    <row r="57834" spans="5:62" ht="14.25" customHeight="1" x14ac:dyDescent="0.25">
      <c r="E57834" s="113"/>
      <c r="H57834" s="133"/>
      <c r="T57834" s="133"/>
      <c r="X57834" s="131"/>
      <c r="Y57834" s="133"/>
      <c r="AJ57834" s="133"/>
      <c r="AO57834" s="135"/>
      <c r="AP57834" s="135"/>
      <c r="BJ57834" s="136"/>
    </row>
    <row r="57835" spans="5:62" ht="14.25" customHeight="1" x14ac:dyDescent="0.25">
      <c r="E57835" s="113"/>
      <c r="H57835" s="133"/>
      <c r="T57835" s="133"/>
      <c r="X57835" s="131"/>
      <c r="Y57835" s="133"/>
      <c r="AJ57835" s="133"/>
      <c r="AO57835" s="135"/>
      <c r="AP57835" s="135"/>
      <c r="BJ57835" s="136"/>
    </row>
    <row r="57836" spans="5:62" ht="14.25" customHeight="1" x14ac:dyDescent="0.25">
      <c r="E57836" s="113"/>
      <c r="H57836" s="133"/>
      <c r="T57836" s="133"/>
      <c r="X57836" s="131"/>
      <c r="Y57836" s="133"/>
      <c r="AJ57836" s="133"/>
      <c r="AO57836" s="135"/>
      <c r="AP57836" s="135"/>
      <c r="BJ57836" s="136"/>
    </row>
    <row r="57837" spans="5:62" ht="14.25" customHeight="1" x14ac:dyDescent="0.25">
      <c r="E57837" s="113"/>
      <c r="H57837" s="133"/>
      <c r="T57837" s="133"/>
      <c r="X57837" s="131"/>
      <c r="Y57837" s="133"/>
      <c r="AJ57837" s="133"/>
      <c r="AO57837" s="135"/>
      <c r="AP57837" s="135"/>
      <c r="BJ57837" s="136"/>
    </row>
    <row r="57838" spans="5:62" ht="14.25" customHeight="1" x14ac:dyDescent="0.25">
      <c r="E57838" s="113"/>
      <c r="H57838" s="133"/>
      <c r="T57838" s="133"/>
      <c r="X57838" s="131"/>
      <c r="Y57838" s="133"/>
      <c r="AJ57838" s="133"/>
      <c r="AO57838" s="135"/>
      <c r="AP57838" s="135"/>
      <c r="BJ57838" s="136"/>
    </row>
    <row r="57839" spans="5:62" ht="14.25" customHeight="1" x14ac:dyDescent="0.25">
      <c r="E57839" s="113"/>
      <c r="H57839" s="133"/>
      <c r="T57839" s="133"/>
      <c r="X57839" s="131"/>
      <c r="Y57839" s="133"/>
      <c r="AJ57839" s="133"/>
      <c r="AO57839" s="135"/>
      <c r="AP57839" s="135"/>
      <c r="BJ57839" s="136"/>
    </row>
    <row r="57840" spans="5:62" ht="14.25" customHeight="1" x14ac:dyDescent="0.25">
      <c r="E57840" s="113"/>
      <c r="H57840" s="133"/>
      <c r="T57840" s="133"/>
      <c r="X57840" s="131"/>
      <c r="Y57840" s="133"/>
      <c r="AJ57840" s="133"/>
      <c r="AO57840" s="135"/>
      <c r="AP57840" s="135"/>
      <c r="BJ57840" s="136"/>
    </row>
    <row r="57841" spans="5:62" ht="14.25" customHeight="1" x14ac:dyDescent="0.25">
      <c r="E57841" s="113"/>
      <c r="H57841" s="133"/>
      <c r="T57841" s="133"/>
      <c r="X57841" s="131"/>
      <c r="Y57841" s="133"/>
      <c r="AJ57841" s="133"/>
      <c r="AO57841" s="135"/>
      <c r="AP57841" s="135"/>
      <c r="BJ57841" s="136"/>
    </row>
    <row r="57842" spans="5:62" ht="14.25" customHeight="1" x14ac:dyDescent="0.25">
      <c r="E57842" s="113"/>
      <c r="H57842" s="133"/>
      <c r="T57842" s="133"/>
      <c r="X57842" s="131"/>
      <c r="Y57842" s="133"/>
      <c r="AJ57842" s="133"/>
      <c r="AO57842" s="135"/>
      <c r="AP57842" s="135"/>
      <c r="BJ57842" s="136"/>
    </row>
    <row r="57843" spans="5:62" ht="14.25" customHeight="1" x14ac:dyDescent="0.25">
      <c r="E57843" s="113"/>
      <c r="H57843" s="133"/>
      <c r="T57843" s="133"/>
      <c r="X57843" s="131"/>
      <c r="Y57843" s="133"/>
      <c r="AJ57843" s="133"/>
      <c r="AO57843" s="135"/>
      <c r="AP57843" s="135"/>
      <c r="BJ57843" s="136"/>
    </row>
    <row r="57844" spans="5:62" ht="14.25" customHeight="1" x14ac:dyDescent="0.25">
      <c r="E57844" s="113"/>
      <c r="H57844" s="133"/>
      <c r="T57844" s="133"/>
      <c r="X57844" s="131"/>
      <c r="Y57844" s="133"/>
      <c r="AJ57844" s="133"/>
      <c r="AO57844" s="135"/>
      <c r="AP57844" s="135"/>
      <c r="BJ57844" s="136"/>
    </row>
    <row r="57845" spans="5:62" ht="14.25" customHeight="1" x14ac:dyDescent="0.25">
      <c r="E57845" s="113"/>
      <c r="H57845" s="133"/>
      <c r="T57845" s="133"/>
      <c r="X57845" s="131"/>
      <c r="Y57845" s="133"/>
      <c r="AJ57845" s="133"/>
      <c r="AO57845" s="135"/>
      <c r="AP57845" s="135"/>
      <c r="BJ57845" s="136"/>
    </row>
    <row r="57846" spans="5:62" ht="14.25" customHeight="1" x14ac:dyDescent="0.25">
      <c r="E57846" s="113"/>
      <c r="H57846" s="133"/>
      <c r="T57846" s="133"/>
      <c r="X57846" s="131"/>
      <c r="Y57846" s="133"/>
      <c r="AJ57846" s="133"/>
      <c r="AO57846" s="135"/>
      <c r="AP57846" s="135"/>
      <c r="BJ57846" s="136"/>
    </row>
    <row r="57847" spans="5:62" ht="14.25" customHeight="1" x14ac:dyDescent="0.25">
      <c r="E57847" s="113"/>
      <c r="H57847" s="133"/>
      <c r="T57847" s="133"/>
      <c r="X57847" s="131"/>
      <c r="Y57847" s="133"/>
      <c r="AJ57847" s="133"/>
      <c r="AO57847" s="135"/>
      <c r="AP57847" s="135"/>
      <c r="BJ57847" s="136"/>
    </row>
    <row r="57848" spans="5:62" ht="14.25" customHeight="1" x14ac:dyDescent="0.25">
      <c r="E57848" s="113"/>
      <c r="H57848" s="133"/>
      <c r="T57848" s="133"/>
      <c r="X57848" s="131"/>
      <c r="Y57848" s="133"/>
      <c r="AJ57848" s="133"/>
      <c r="AO57848" s="135"/>
      <c r="AP57848" s="135"/>
      <c r="BJ57848" s="136"/>
    </row>
    <row r="57849" spans="5:62" ht="14.25" customHeight="1" x14ac:dyDescent="0.25">
      <c r="E57849" s="113"/>
      <c r="H57849" s="133"/>
      <c r="T57849" s="133"/>
      <c r="X57849" s="131"/>
      <c r="Y57849" s="133"/>
      <c r="AJ57849" s="133"/>
      <c r="AO57849" s="135"/>
      <c r="AP57849" s="135"/>
      <c r="BJ57849" s="136"/>
    </row>
    <row r="57850" spans="5:62" ht="14.25" customHeight="1" x14ac:dyDescent="0.25">
      <c r="E57850" s="113"/>
      <c r="H57850" s="133"/>
      <c r="T57850" s="133"/>
      <c r="X57850" s="131"/>
      <c r="Y57850" s="133"/>
      <c r="AJ57850" s="133"/>
      <c r="AO57850" s="135"/>
      <c r="AP57850" s="135"/>
      <c r="BJ57850" s="136"/>
    </row>
    <row r="57851" spans="5:62" ht="14.25" customHeight="1" x14ac:dyDescent="0.25">
      <c r="E57851" s="113"/>
      <c r="H57851" s="133"/>
      <c r="T57851" s="133"/>
      <c r="X57851" s="131"/>
      <c r="Y57851" s="133"/>
      <c r="AJ57851" s="133"/>
      <c r="AO57851" s="135"/>
      <c r="AP57851" s="135"/>
      <c r="BJ57851" s="136"/>
    </row>
    <row r="57852" spans="5:62" ht="14.25" customHeight="1" x14ac:dyDescent="0.25">
      <c r="E57852" s="113"/>
      <c r="H57852" s="133"/>
      <c r="T57852" s="133"/>
      <c r="X57852" s="131"/>
      <c r="Y57852" s="133"/>
      <c r="AJ57852" s="133"/>
      <c r="AO57852" s="135"/>
      <c r="AP57852" s="135"/>
      <c r="BJ57852" s="136"/>
    </row>
    <row r="57853" spans="5:62" ht="14.25" customHeight="1" x14ac:dyDescent="0.25">
      <c r="E57853" s="113"/>
      <c r="H57853" s="133"/>
      <c r="T57853" s="133"/>
      <c r="X57853" s="131"/>
      <c r="Y57853" s="133"/>
      <c r="AJ57853" s="133"/>
      <c r="AO57853" s="135"/>
      <c r="AP57853" s="135"/>
      <c r="BJ57853" s="136"/>
    </row>
    <row r="57854" spans="5:62" ht="14.25" customHeight="1" x14ac:dyDescent="0.25">
      <c r="E57854" s="113"/>
      <c r="H57854" s="133"/>
      <c r="T57854" s="133"/>
      <c r="X57854" s="131"/>
      <c r="Y57854" s="133"/>
      <c r="AJ57854" s="133"/>
      <c r="AO57854" s="135"/>
      <c r="AP57854" s="135"/>
      <c r="BJ57854" s="136"/>
    </row>
    <row r="57855" spans="5:62" ht="14.25" customHeight="1" x14ac:dyDescent="0.25">
      <c r="E57855" s="113"/>
      <c r="H57855" s="133"/>
      <c r="T57855" s="133"/>
      <c r="X57855" s="131"/>
      <c r="Y57855" s="133"/>
      <c r="AJ57855" s="133"/>
      <c r="AO57855" s="135"/>
      <c r="AP57855" s="135"/>
      <c r="BJ57855" s="136"/>
    </row>
    <row r="57856" spans="5:62" ht="14.25" customHeight="1" x14ac:dyDescent="0.25">
      <c r="E57856" s="113"/>
      <c r="H57856" s="133"/>
      <c r="T57856" s="133"/>
      <c r="X57856" s="131"/>
      <c r="Y57856" s="133"/>
      <c r="AJ57856" s="133"/>
      <c r="AO57856" s="135"/>
      <c r="AP57856" s="135"/>
      <c r="BJ57856" s="136"/>
    </row>
    <row r="57857" spans="5:62" ht="14.25" customHeight="1" x14ac:dyDescent="0.25">
      <c r="E57857" s="113"/>
      <c r="H57857" s="133"/>
      <c r="T57857" s="133"/>
      <c r="X57857" s="131"/>
      <c r="Y57857" s="133"/>
      <c r="AJ57857" s="133"/>
      <c r="AO57857" s="135"/>
      <c r="AP57857" s="135"/>
      <c r="BJ57857" s="136"/>
    </row>
    <row r="57858" spans="5:62" ht="14.25" customHeight="1" x14ac:dyDescent="0.25">
      <c r="E57858" s="113"/>
      <c r="H57858" s="133"/>
      <c r="T57858" s="133"/>
      <c r="X57858" s="131"/>
      <c r="Y57858" s="133"/>
      <c r="AJ57858" s="133"/>
      <c r="AO57858" s="135"/>
      <c r="AP57858" s="135"/>
      <c r="BJ57858" s="136"/>
    </row>
    <row r="57859" spans="5:62" ht="14.25" customHeight="1" x14ac:dyDescent="0.25">
      <c r="E57859" s="113"/>
      <c r="H57859" s="133"/>
      <c r="T57859" s="133"/>
      <c r="X57859" s="131"/>
      <c r="Y57859" s="133"/>
      <c r="AJ57859" s="133"/>
      <c r="AO57859" s="135"/>
      <c r="AP57859" s="135"/>
      <c r="BJ57859" s="136"/>
    </row>
    <row r="57860" spans="5:62" ht="14.25" customHeight="1" x14ac:dyDescent="0.25">
      <c r="E57860" s="113"/>
      <c r="H57860" s="133"/>
      <c r="T57860" s="133"/>
      <c r="X57860" s="131"/>
      <c r="Y57860" s="133"/>
      <c r="AJ57860" s="133"/>
      <c r="AO57860" s="135"/>
      <c r="AP57860" s="135"/>
      <c r="BJ57860" s="136"/>
    </row>
    <row r="57861" spans="5:62" ht="14.25" customHeight="1" x14ac:dyDescent="0.25">
      <c r="E57861" s="113"/>
      <c r="H57861" s="133"/>
      <c r="T57861" s="133"/>
      <c r="X57861" s="131"/>
      <c r="Y57861" s="133"/>
      <c r="AJ57861" s="133"/>
      <c r="AO57861" s="135"/>
      <c r="AP57861" s="135"/>
      <c r="BJ57861" s="136"/>
    </row>
    <row r="57862" spans="5:62" ht="14.25" customHeight="1" x14ac:dyDescent="0.25">
      <c r="E57862" s="113"/>
      <c r="H57862" s="133"/>
      <c r="T57862" s="133"/>
      <c r="X57862" s="131"/>
      <c r="Y57862" s="133"/>
      <c r="AJ57862" s="133"/>
      <c r="AO57862" s="135"/>
      <c r="AP57862" s="135"/>
      <c r="BJ57862" s="136"/>
    </row>
    <row r="57863" spans="5:62" ht="14.25" customHeight="1" x14ac:dyDescent="0.25">
      <c r="E57863" s="113"/>
      <c r="H57863" s="133"/>
      <c r="T57863" s="133"/>
      <c r="X57863" s="131"/>
      <c r="Y57863" s="133"/>
      <c r="AJ57863" s="133"/>
      <c r="AO57863" s="135"/>
      <c r="AP57863" s="135"/>
      <c r="BJ57863" s="136"/>
    </row>
    <row r="57864" spans="5:62" ht="14.25" customHeight="1" x14ac:dyDescent="0.25">
      <c r="E57864" s="113"/>
      <c r="H57864" s="133"/>
      <c r="T57864" s="133"/>
      <c r="X57864" s="131"/>
      <c r="Y57864" s="133"/>
      <c r="AJ57864" s="133"/>
      <c r="AO57864" s="135"/>
      <c r="AP57864" s="135"/>
      <c r="BJ57864" s="136"/>
    </row>
    <row r="57865" spans="5:62" ht="14.25" customHeight="1" x14ac:dyDescent="0.25">
      <c r="E57865" s="113"/>
      <c r="H57865" s="133"/>
      <c r="T57865" s="133"/>
      <c r="X57865" s="131"/>
      <c r="Y57865" s="133"/>
      <c r="AJ57865" s="133"/>
      <c r="AO57865" s="135"/>
      <c r="AP57865" s="135"/>
      <c r="BJ57865" s="136"/>
    </row>
    <row r="57866" spans="5:62" ht="14.25" customHeight="1" x14ac:dyDescent="0.25">
      <c r="E57866" s="113"/>
      <c r="H57866" s="133"/>
      <c r="T57866" s="133"/>
      <c r="X57866" s="131"/>
      <c r="Y57866" s="133"/>
      <c r="AJ57866" s="133"/>
      <c r="AO57866" s="135"/>
      <c r="AP57866" s="135"/>
      <c r="BJ57866" s="136"/>
    </row>
    <row r="57867" spans="5:62" ht="14.25" customHeight="1" x14ac:dyDescent="0.25">
      <c r="E57867" s="113"/>
      <c r="H57867" s="133"/>
      <c r="T57867" s="133"/>
      <c r="X57867" s="131"/>
      <c r="Y57867" s="133"/>
      <c r="AJ57867" s="133"/>
      <c r="AO57867" s="135"/>
      <c r="AP57867" s="135"/>
      <c r="BJ57867" s="136"/>
    </row>
    <row r="57868" spans="5:62" ht="14.25" customHeight="1" x14ac:dyDescent="0.25">
      <c r="E57868" s="113"/>
      <c r="H57868" s="133"/>
      <c r="T57868" s="133"/>
      <c r="X57868" s="131"/>
      <c r="Y57868" s="133"/>
      <c r="AJ57868" s="133"/>
      <c r="AO57868" s="135"/>
      <c r="AP57868" s="135"/>
      <c r="BJ57868" s="136"/>
    </row>
    <row r="57869" spans="5:62" ht="14.25" customHeight="1" x14ac:dyDescent="0.25">
      <c r="E57869" s="113"/>
      <c r="H57869" s="133"/>
      <c r="T57869" s="133"/>
      <c r="X57869" s="131"/>
      <c r="Y57869" s="133"/>
      <c r="AJ57869" s="133"/>
      <c r="AO57869" s="135"/>
      <c r="AP57869" s="135"/>
      <c r="BJ57869" s="136"/>
    </row>
    <row r="57870" spans="5:62" ht="14.25" customHeight="1" x14ac:dyDescent="0.25">
      <c r="E57870" s="113"/>
      <c r="H57870" s="133"/>
      <c r="T57870" s="133"/>
      <c r="X57870" s="131"/>
      <c r="Y57870" s="133"/>
      <c r="AJ57870" s="133"/>
      <c r="AO57870" s="135"/>
      <c r="AP57870" s="135"/>
      <c r="BJ57870" s="136"/>
    </row>
    <row r="57871" spans="5:62" ht="14.25" customHeight="1" x14ac:dyDescent="0.25">
      <c r="E57871" s="113"/>
      <c r="H57871" s="133"/>
      <c r="T57871" s="133"/>
      <c r="X57871" s="131"/>
      <c r="Y57871" s="133"/>
      <c r="AJ57871" s="133"/>
      <c r="AO57871" s="135"/>
      <c r="AP57871" s="135"/>
      <c r="BJ57871" s="136"/>
    </row>
    <row r="57872" spans="5:62" ht="14.25" customHeight="1" x14ac:dyDescent="0.25">
      <c r="E57872" s="113"/>
      <c r="H57872" s="133"/>
      <c r="T57872" s="133"/>
      <c r="X57872" s="131"/>
      <c r="Y57872" s="133"/>
      <c r="AJ57872" s="133"/>
      <c r="AO57872" s="135"/>
      <c r="AP57872" s="135"/>
      <c r="BJ57872" s="136"/>
    </row>
    <row r="57873" spans="5:62" ht="14.25" customHeight="1" x14ac:dyDescent="0.25">
      <c r="E57873" s="113"/>
      <c r="H57873" s="133"/>
      <c r="T57873" s="133"/>
      <c r="X57873" s="131"/>
      <c r="Y57873" s="133"/>
      <c r="AJ57873" s="133"/>
      <c r="AO57873" s="135"/>
      <c r="AP57873" s="135"/>
      <c r="BJ57873" s="136"/>
    </row>
    <row r="57874" spans="5:62" ht="14.25" customHeight="1" x14ac:dyDescent="0.25">
      <c r="E57874" s="113"/>
      <c r="H57874" s="133"/>
      <c r="T57874" s="133"/>
      <c r="X57874" s="131"/>
      <c r="Y57874" s="133"/>
      <c r="AJ57874" s="133"/>
      <c r="AO57874" s="135"/>
      <c r="AP57874" s="135"/>
      <c r="BJ57874" s="136"/>
    </row>
    <row r="57875" spans="5:62" ht="14.25" customHeight="1" x14ac:dyDescent="0.25">
      <c r="E57875" s="113"/>
      <c r="H57875" s="133"/>
      <c r="T57875" s="133"/>
      <c r="X57875" s="131"/>
      <c r="Y57875" s="133"/>
      <c r="AJ57875" s="133"/>
      <c r="AO57875" s="135"/>
      <c r="AP57875" s="135"/>
      <c r="BJ57875" s="136"/>
    </row>
    <row r="57876" spans="5:62" ht="14.25" customHeight="1" x14ac:dyDescent="0.25">
      <c r="E57876" s="113"/>
      <c r="H57876" s="133"/>
      <c r="T57876" s="133"/>
      <c r="X57876" s="131"/>
      <c r="Y57876" s="133"/>
      <c r="AJ57876" s="133"/>
      <c r="AO57876" s="135"/>
      <c r="AP57876" s="135"/>
      <c r="BJ57876" s="136"/>
    </row>
    <row r="57877" spans="5:62" ht="14.25" customHeight="1" x14ac:dyDescent="0.25">
      <c r="E57877" s="113"/>
      <c r="H57877" s="133"/>
      <c r="T57877" s="133"/>
      <c r="X57877" s="131"/>
      <c r="Y57877" s="133"/>
      <c r="AJ57877" s="133"/>
      <c r="AO57877" s="135"/>
      <c r="AP57877" s="135"/>
      <c r="BJ57877" s="136"/>
    </row>
    <row r="57878" spans="5:62" ht="14.25" customHeight="1" x14ac:dyDescent="0.25">
      <c r="E57878" s="113"/>
      <c r="H57878" s="133"/>
      <c r="T57878" s="133"/>
      <c r="X57878" s="131"/>
      <c r="Y57878" s="133"/>
      <c r="AJ57878" s="133"/>
      <c r="AO57878" s="135"/>
      <c r="AP57878" s="135"/>
      <c r="BJ57878" s="136"/>
    </row>
    <row r="57879" spans="5:62" ht="14.25" customHeight="1" x14ac:dyDescent="0.25">
      <c r="E57879" s="113"/>
      <c r="H57879" s="133"/>
      <c r="T57879" s="133"/>
      <c r="X57879" s="131"/>
      <c r="Y57879" s="133"/>
      <c r="AJ57879" s="133"/>
      <c r="AO57879" s="135"/>
      <c r="AP57879" s="135"/>
      <c r="BJ57879" s="136"/>
    </row>
    <row r="57880" spans="5:62" ht="14.25" customHeight="1" x14ac:dyDescent="0.25">
      <c r="E57880" s="113"/>
      <c r="H57880" s="133"/>
      <c r="T57880" s="133"/>
      <c r="X57880" s="131"/>
      <c r="Y57880" s="133"/>
      <c r="AJ57880" s="133"/>
      <c r="AO57880" s="135"/>
      <c r="AP57880" s="135"/>
      <c r="BJ57880" s="136"/>
    </row>
    <row r="57881" spans="5:62" ht="14.25" customHeight="1" x14ac:dyDescent="0.25">
      <c r="E57881" s="113"/>
      <c r="H57881" s="133"/>
      <c r="T57881" s="133"/>
      <c r="X57881" s="131"/>
      <c r="Y57881" s="133"/>
      <c r="AJ57881" s="133"/>
      <c r="AO57881" s="135"/>
      <c r="AP57881" s="135"/>
      <c r="BJ57881" s="136"/>
    </row>
    <row r="57882" spans="5:62" ht="14.25" customHeight="1" x14ac:dyDescent="0.25">
      <c r="E57882" s="113"/>
      <c r="H57882" s="133"/>
      <c r="T57882" s="133"/>
      <c r="X57882" s="131"/>
      <c r="Y57882" s="133"/>
      <c r="AJ57882" s="133"/>
      <c r="AO57882" s="135"/>
      <c r="AP57882" s="135"/>
      <c r="BJ57882" s="136"/>
    </row>
    <row r="57883" spans="5:62" ht="14.25" customHeight="1" x14ac:dyDescent="0.25">
      <c r="E57883" s="113"/>
      <c r="H57883" s="133"/>
      <c r="T57883" s="133"/>
      <c r="X57883" s="131"/>
      <c r="Y57883" s="133"/>
      <c r="AJ57883" s="133"/>
      <c r="AO57883" s="135"/>
      <c r="AP57883" s="135"/>
      <c r="BJ57883" s="136"/>
    </row>
    <row r="57884" spans="5:62" ht="14.25" customHeight="1" x14ac:dyDescent="0.25">
      <c r="E57884" s="113"/>
      <c r="H57884" s="133"/>
      <c r="T57884" s="133"/>
      <c r="X57884" s="131"/>
      <c r="Y57884" s="133"/>
      <c r="AJ57884" s="133"/>
      <c r="AO57884" s="135"/>
      <c r="AP57884" s="135"/>
      <c r="BJ57884" s="136"/>
    </row>
    <row r="57885" spans="5:62" ht="14.25" customHeight="1" x14ac:dyDescent="0.25">
      <c r="E57885" s="113"/>
      <c r="H57885" s="133"/>
      <c r="T57885" s="133"/>
      <c r="X57885" s="131"/>
      <c r="Y57885" s="133"/>
      <c r="AJ57885" s="133"/>
      <c r="AO57885" s="135"/>
      <c r="AP57885" s="135"/>
      <c r="BJ57885" s="136"/>
    </row>
    <row r="57886" spans="5:62" ht="14.25" customHeight="1" x14ac:dyDescent="0.25">
      <c r="E57886" s="113"/>
      <c r="H57886" s="133"/>
      <c r="T57886" s="133"/>
      <c r="X57886" s="131"/>
      <c r="Y57886" s="133"/>
      <c r="AJ57886" s="133"/>
      <c r="AO57886" s="135"/>
      <c r="AP57886" s="135"/>
      <c r="BJ57886" s="136"/>
    </row>
    <row r="57887" spans="5:62" ht="14.25" customHeight="1" x14ac:dyDescent="0.25">
      <c r="E57887" s="113"/>
      <c r="H57887" s="133"/>
      <c r="T57887" s="133"/>
      <c r="X57887" s="131"/>
      <c r="Y57887" s="133"/>
      <c r="AJ57887" s="133"/>
      <c r="AO57887" s="135"/>
      <c r="AP57887" s="135"/>
      <c r="BJ57887" s="136"/>
    </row>
    <row r="57888" spans="5:62" ht="14.25" customHeight="1" x14ac:dyDescent="0.25">
      <c r="E57888" s="113"/>
      <c r="H57888" s="133"/>
      <c r="T57888" s="133"/>
      <c r="X57888" s="131"/>
      <c r="Y57888" s="133"/>
      <c r="AJ57888" s="133"/>
      <c r="AO57888" s="135"/>
      <c r="AP57888" s="135"/>
      <c r="BJ57888" s="136"/>
    </row>
    <row r="57889" spans="5:62" ht="14.25" customHeight="1" x14ac:dyDescent="0.25">
      <c r="E57889" s="113"/>
      <c r="H57889" s="133"/>
      <c r="T57889" s="133"/>
      <c r="X57889" s="131"/>
      <c r="Y57889" s="133"/>
      <c r="AJ57889" s="133"/>
      <c r="AO57889" s="135"/>
      <c r="AP57889" s="135"/>
      <c r="BJ57889" s="136"/>
    </row>
    <row r="57890" spans="5:62" ht="14.25" customHeight="1" x14ac:dyDescent="0.25">
      <c r="E57890" s="113"/>
      <c r="H57890" s="133"/>
      <c r="T57890" s="133"/>
      <c r="X57890" s="131"/>
      <c r="Y57890" s="133"/>
      <c r="AJ57890" s="133"/>
      <c r="AO57890" s="135"/>
      <c r="AP57890" s="135"/>
      <c r="BJ57890" s="136"/>
    </row>
    <row r="57891" spans="5:62" ht="14.25" customHeight="1" x14ac:dyDescent="0.25">
      <c r="E57891" s="113"/>
      <c r="H57891" s="133"/>
      <c r="T57891" s="133"/>
      <c r="X57891" s="131"/>
      <c r="Y57891" s="133"/>
      <c r="AJ57891" s="133"/>
      <c r="AO57891" s="135"/>
      <c r="AP57891" s="135"/>
      <c r="BJ57891" s="136"/>
    </row>
    <row r="57892" spans="5:62" ht="14.25" customHeight="1" x14ac:dyDescent="0.25">
      <c r="E57892" s="113"/>
      <c r="H57892" s="133"/>
      <c r="T57892" s="133"/>
      <c r="X57892" s="131"/>
      <c r="Y57892" s="133"/>
      <c r="AJ57892" s="133"/>
      <c r="AO57892" s="135"/>
      <c r="AP57892" s="135"/>
      <c r="BJ57892" s="136"/>
    </row>
    <row r="57893" spans="5:62" ht="14.25" customHeight="1" x14ac:dyDescent="0.25">
      <c r="E57893" s="113"/>
      <c r="H57893" s="133"/>
      <c r="T57893" s="133"/>
      <c r="X57893" s="131"/>
      <c r="Y57893" s="133"/>
      <c r="AJ57893" s="133"/>
      <c r="AO57893" s="135"/>
      <c r="AP57893" s="135"/>
      <c r="BJ57893" s="136"/>
    </row>
    <row r="57894" spans="5:62" ht="14.25" customHeight="1" x14ac:dyDescent="0.25">
      <c r="E57894" s="113"/>
      <c r="H57894" s="133"/>
      <c r="T57894" s="133"/>
      <c r="X57894" s="131"/>
      <c r="Y57894" s="133"/>
      <c r="AJ57894" s="133"/>
      <c r="AO57894" s="135"/>
      <c r="AP57894" s="135"/>
      <c r="BJ57894" s="136"/>
    </row>
    <row r="57895" spans="5:62" ht="14.25" customHeight="1" x14ac:dyDescent="0.25">
      <c r="E57895" s="113"/>
      <c r="H57895" s="133"/>
      <c r="T57895" s="133"/>
      <c r="X57895" s="131"/>
      <c r="Y57895" s="133"/>
      <c r="AJ57895" s="133"/>
      <c r="AO57895" s="135"/>
      <c r="AP57895" s="135"/>
      <c r="BJ57895" s="136"/>
    </row>
    <row r="57896" spans="5:62" ht="14.25" customHeight="1" x14ac:dyDescent="0.25">
      <c r="E57896" s="113"/>
      <c r="H57896" s="133"/>
      <c r="T57896" s="133"/>
      <c r="X57896" s="131"/>
      <c r="Y57896" s="133"/>
      <c r="AJ57896" s="133"/>
      <c r="AO57896" s="135"/>
      <c r="AP57896" s="135"/>
      <c r="BJ57896" s="136"/>
    </row>
    <row r="57897" spans="5:62" ht="14.25" customHeight="1" x14ac:dyDescent="0.25">
      <c r="E57897" s="113"/>
      <c r="H57897" s="133"/>
      <c r="T57897" s="133"/>
      <c r="X57897" s="131"/>
      <c r="Y57897" s="133"/>
      <c r="AJ57897" s="133"/>
      <c r="AO57897" s="135"/>
      <c r="AP57897" s="135"/>
      <c r="BJ57897" s="136"/>
    </row>
    <row r="57898" spans="5:62" ht="14.25" customHeight="1" x14ac:dyDescent="0.25">
      <c r="E57898" s="113"/>
      <c r="H57898" s="133"/>
      <c r="T57898" s="133"/>
      <c r="X57898" s="131"/>
      <c r="Y57898" s="133"/>
      <c r="AJ57898" s="133"/>
      <c r="AO57898" s="135"/>
      <c r="AP57898" s="135"/>
      <c r="BJ57898" s="136"/>
    </row>
    <row r="57899" spans="5:62" ht="14.25" customHeight="1" x14ac:dyDescent="0.25">
      <c r="E57899" s="113"/>
      <c r="H57899" s="133"/>
      <c r="T57899" s="133"/>
      <c r="X57899" s="131"/>
      <c r="Y57899" s="133"/>
      <c r="AJ57899" s="133"/>
      <c r="AO57899" s="135"/>
      <c r="AP57899" s="135"/>
      <c r="BJ57899" s="136"/>
    </row>
    <row r="57900" spans="5:62" ht="14.25" customHeight="1" x14ac:dyDescent="0.25">
      <c r="E57900" s="113"/>
      <c r="H57900" s="133"/>
      <c r="T57900" s="133"/>
      <c r="X57900" s="131"/>
      <c r="Y57900" s="133"/>
      <c r="AJ57900" s="133"/>
      <c r="AO57900" s="135"/>
      <c r="AP57900" s="135"/>
      <c r="BJ57900" s="136"/>
    </row>
    <row r="57901" spans="5:62" ht="14.25" customHeight="1" x14ac:dyDescent="0.25">
      <c r="E57901" s="113"/>
      <c r="H57901" s="133"/>
      <c r="T57901" s="133"/>
      <c r="X57901" s="131"/>
      <c r="Y57901" s="133"/>
      <c r="AJ57901" s="133"/>
      <c r="AO57901" s="135"/>
      <c r="AP57901" s="135"/>
      <c r="BJ57901" s="136"/>
    </row>
    <row r="57902" spans="5:62" ht="14.25" customHeight="1" x14ac:dyDescent="0.25">
      <c r="E57902" s="113"/>
      <c r="H57902" s="133"/>
      <c r="T57902" s="133"/>
      <c r="X57902" s="131"/>
      <c r="Y57902" s="133"/>
      <c r="AJ57902" s="133"/>
      <c r="AO57902" s="135"/>
      <c r="AP57902" s="135"/>
      <c r="BJ57902" s="136"/>
    </row>
    <row r="57903" spans="5:62" ht="14.25" customHeight="1" x14ac:dyDescent="0.25">
      <c r="E57903" s="113"/>
      <c r="H57903" s="133"/>
      <c r="T57903" s="133"/>
      <c r="X57903" s="131"/>
      <c r="Y57903" s="133"/>
      <c r="AJ57903" s="133"/>
      <c r="AO57903" s="135"/>
      <c r="AP57903" s="135"/>
      <c r="BJ57903" s="136"/>
    </row>
    <row r="57904" spans="5:62" ht="14.25" customHeight="1" x14ac:dyDescent="0.25">
      <c r="E57904" s="113"/>
      <c r="H57904" s="133"/>
      <c r="T57904" s="133"/>
      <c r="X57904" s="131"/>
      <c r="Y57904" s="133"/>
      <c r="AJ57904" s="133"/>
      <c r="AO57904" s="135"/>
      <c r="AP57904" s="135"/>
      <c r="BJ57904" s="136"/>
    </row>
    <row r="57905" spans="5:62" ht="14.25" customHeight="1" x14ac:dyDescent="0.25">
      <c r="E57905" s="113"/>
      <c r="H57905" s="133"/>
      <c r="T57905" s="133"/>
      <c r="X57905" s="131"/>
      <c r="Y57905" s="133"/>
      <c r="AJ57905" s="133"/>
      <c r="AO57905" s="135"/>
      <c r="AP57905" s="135"/>
      <c r="BJ57905" s="136"/>
    </row>
    <row r="57906" spans="5:62" ht="14.25" customHeight="1" x14ac:dyDescent="0.25">
      <c r="E57906" s="113"/>
      <c r="H57906" s="133"/>
      <c r="T57906" s="133"/>
      <c r="X57906" s="131"/>
      <c r="Y57906" s="133"/>
      <c r="AJ57906" s="133"/>
      <c r="AO57906" s="135"/>
      <c r="AP57906" s="135"/>
      <c r="BJ57906" s="136"/>
    </row>
    <row r="57907" spans="5:62" ht="14.25" customHeight="1" x14ac:dyDescent="0.25">
      <c r="E57907" s="113"/>
      <c r="H57907" s="133"/>
      <c r="T57907" s="133"/>
      <c r="X57907" s="131"/>
      <c r="Y57907" s="133"/>
      <c r="AJ57907" s="133"/>
      <c r="AO57907" s="135"/>
      <c r="AP57907" s="135"/>
      <c r="BJ57907" s="136"/>
    </row>
    <row r="57908" spans="5:62" ht="14.25" customHeight="1" x14ac:dyDescent="0.25">
      <c r="E57908" s="113"/>
      <c r="H57908" s="133"/>
      <c r="T57908" s="133"/>
      <c r="X57908" s="131"/>
      <c r="Y57908" s="133"/>
      <c r="AJ57908" s="133"/>
      <c r="AO57908" s="135"/>
      <c r="AP57908" s="135"/>
      <c r="BJ57908" s="136"/>
    </row>
    <row r="57909" spans="5:62" ht="14.25" customHeight="1" x14ac:dyDescent="0.25">
      <c r="E57909" s="113"/>
      <c r="H57909" s="133"/>
      <c r="T57909" s="133"/>
      <c r="X57909" s="131"/>
      <c r="Y57909" s="133"/>
      <c r="AJ57909" s="133"/>
      <c r="AO57909" s="135"/>
      <c r="AP57909" s="135"/>
      <c r="BJ57909" s="136"/>
    </row>
    <row r="57910" spans="5:62" ht="14.25" customHeight="1" x14ac:dyDescent="0.25">
      <c r="E57910" s="113"/>
      <c r="H57910" s="133"/>
      <c r="T57910" s="133"/>
      <c r="X57910" s="131"/>
      <c r="Y57910" s="133"/>
      <c r="AJ57910" s="133"/>
      <c r="AO57910" s="135"/>
      <c r="AP57910" s="135"/>
      <c r="BJ57910" s="136"/>
    </row>
    <row r="57911" spans="5:62" ht="14.25" customHeight="1" x14ac:dyDescent="0.25">
      <c r="E57911" s="113"/>
      <c r="H57911" s="133"/>
      <c r="T57911" s="133"/>
      <c r="X57911" s="131"/>
      <c r="Y57911" s="133"/>
      <c r="AJ57911" s="133"/>
      <c r="AO57911" s="135"/>
      <c r="AP57911" s="135"/>
      <c r="BJ57911" s="136"/>
    </row>
    <row r="57912" spans="5:62" ht="14.25" customHeight="1" x14ac:dyDescent="0.25">
      <c r="E57912" s="113"/>
      <c r="H57912" s="133"/>
      <c r="T57912" s="133"/>
      <c r="X57912" s="131"/>
      <c r="Y57912" s="133"/>
      <c r="AJ57912" s="133"/>
      <c r="AO57912" s="135"/>
      <c r="AP57912" s="135"/>
      <c r="BJ57912" s="136"/>
    </row>
    <row r="57913" spans="5:62" ht="14.25" customHeight="1" x14ac:dyDescent="0.25">
      <c r="E57913" s="113"/>
      <c r="H57913" s="133"/>
      <c r="T57913" s="133"/>
      <c r="X57913" s="131"/>
      <c r="Y57913" s="133"/>
      <c r="AJ57913" s="133"/>
      <c r="AO57913" s="135"/>
      <c r="AP57913" s="135"/>
      <c r="BJ57913" s="136"/>
    </row>
    <row r="57914" spans="5:62" ht="14.25" customHeight="1" x14ac:dyDescent="0.25">
      <c r="E57914" s="113"/>
      <c r="H57914" s="133"/>
      <c r="T57914" s="133"/>
      <c r="X57914" s="131"/>
      <c r="Y57914" s="133"/>
      <c r="AJ57914" s="133"/>
      <c r="AO57914" s="135"/>
      <c r="AP57914" s="135"/>
      <c r="BJ57914" s="136"/>
    </row>
    <row r="57915" spans="5:62" ht="14.25" customHeight="1" x14ac:dyDescent="0.25">
      <c r="E57915" s="113"/>
      <c r="H57915" s="133"/>
      <c r="T57915" s="133"/>
      <c r="X57915" s="131"/>
      <c r="Y57915" s="133"/>
      <c r="AJ57915" s="133"/>
      <c r="AO57915" s="135"/>
      <c r="AP57915" s="135"/>
      <c r="BJ57915" s="136"/>
    </row>
    <row r="57916" spans="5:62" ht="14.25" customHeight="1" x14ac:dyDescent="0.25">
      <c r="E57916" s="113"/>
      <c r="H57916" s="133"/>
      <c r="T57916" s="133"/>
      <c r="X57916" s="131"/>
      <c r="Y57916" s="133"/>
      <c r="AJ57916" s="133"/>
      <c r="AO57916" s="135"/>
      <c r="AP57916" s="135"/>
      <c r="BJ57916" s="136"/>
    </row>
    <row r="57917" spans="5:62" ht="14.25" customHeight="1" x14ac:dyDescent="0.25">
      <c r="E57917" s="113"/>
      <c r="H57917" s="133"/>
      <c r="T57917" s="133"/>
      <c r="X57917" s="131"/>
      <c r="Y57917" s="133"/>
      <c r="AJ57917" s="133"/>
      <c r="AO57917" s="135"/>
      <c r="AP57917" s="135"/>
      <c r="BJ57917" s="136"/>
    </row>
    <row r="57918" spans="5:62" ht="14.25" customHeight="1" x14ac:dyDescent="0.25">
      <c r="E57918" s="113"/>
      <c r="H57918" s="133"/>
      <c r="T57918" s="133"/>
      <c r="X57918" s="131"/>
      <c r="Y57918" s="133"/>
      <c r="AJ57918" s="133"/>
      <c r="AO57918" s="135"/>
      <c r="AP57918" s="135"/>
      <c r="BJ57918" s="136"/>
    </row>
    <row r="57919" spans="5:62" ht="14.25" customHeight="1" x14ac:dyDescent="0.25">
      <c r="E57919" s="113"/>
      <c r="H57919" s="133"/>
      <c r="T57919" s="133"/>
      <c r="X57919" s="131"/>
      <c r="Y57919" s="133"/>
      <c r="AJ57919" s="133"/>
      <c r="AO57919" s="135"/>
      <c r="AP57919" s="135"/>
      <c r="BJ57919" s="136"/>
    </row>
    <row r="57920" spans="5:62" ht="14.25" customHeight="1" x14ac:dyDescent="0.25">
      <c r="E57920" s="113"/>
      <c r="H57920" s="133"/>
      <c r="T57920" s="133"/>
      <c r="X57920" s="131"/>
      <c r="Y57920" s="133"/>
      <c r="AJ57920" s="133"/>
      <c r="AO57920" s="135"/>
      <c r="AP57920" s="135"/>
      <c r="BJ57920" s="136"/>
    </row>
    <row r="57921" spans="5:62" ht="14.25" customHeight="1" x14ac:dyDescent="0.25">
      <c r="E57921" s="113"/>
      <c r="H57921" s="133"/>
      <c r="T57921" s="133"/>
      <c r="X57921" s="131"/>
      <c r="Y57921" s="133"/>
      <c r="AJ57921" s="133"/>
      <c r="AO57921" s="135"/>
      <c r="AP57921" s="135"/>
      <c r="BJ57921" s="136"/>
    </row>
    <row r="57922" spans="5:62" ht="14.25" customHeight="1" x14ac:dyDescent="0.25">
      <c r="E57922" s="113"/>
      <c r="H57922" s="133"/>
      <c r="T57922" s="133"/>
      <c r="X57922" s="131"/>
      <c r="Y57922" s="133"/>
      <c r="AJ57922" s="133"/>
      <c r="AO57922" s="135"/>
      <c r="AP57922" s="135"/>
      <c r="BJ57922" s="136"/>
    </row>
    <row r="57923" spans="5:62" ht="14.25" customHeight="1" x14ac:dyDescent="0.25">
      <c r="E57923" s="113"/>
      <c r="H57923" s="133"/>
      <c r="T57923" s="133"/>
      <c r="X57923" s="131"/>
      <c r="Y57923" s="133"/>
      <c r="AJ57923" s="133"/>
      <c r="AO57923" s="135"/>
      <c r="AP57923" s="135"/>
      <c r="BJ57923" s="136"/>
    </row>
    <row r="57924" spans="5:62" ht="14.25" customHeight="1" x14ac:dyDescent="0.25">
      <c r="E57924" s="113"/>
      <c r="H57924" s="133"/>
      <c r="T57924" s="133"/>
      <c r="X57924" s="131"/>
      <c r="Y57924" s="133"/>
      <c r="AJ57924" s="133"/>
      <c r="AO57924" s="135"/>
      <c r="AP57924" s="135"/>
      <c r="BJ57924" s="136"/>
    </row>
    <row r="57925" spans="5:62" ht="14.25" customHeight="1" x14ac:dyDescent="0.25">
      <c r="E57925" s="113"/>
      <c r="H57925" s="133"/>
      <c r="T57925" s="133"/>
      <c r="X57925" s="131"/>
      <c r="Y57925" s="133"/>
      <c r="AJ57925" s="133"/>
      <c r="AO57925" s="135"/>
      <c r="AP57925" s="135"/>
      <c r="BJ57925" s="136"/>
    </row>
    <row r="57926" spans="5:62" ht="14.25" customHeight="1" x14ac:dyDescent="0.25">
      <c r="E57926" s="113"/>
      <c r="H57926" s="133"/>
      <c r="T57926" s="133"/>
      <c r="X57926" s="131"/>
      <c r="Y57926" s="133"/>
      <c r="AJ57926" s="133"/>
      <c r="AO57926" s="135"/>
      <c r="AP57926" s="135"/>
      <c r="BJ57926" s="136"/>
    </row>
    <row r="57927" spans="5:62" ht="14.25" customHeight="1" x14ac:dyDescent="0.25">
      <c r="E57927" s="113"/>
      <c r="H57927" s="133"/>
      <c r="T57927" s="133"/>
      <c r="X57927" s="131"/>
      <c r="Y57927" s="133"/>
      <c r="AJ57927" s="133"/>
      <c r="AO57927" s="135"/>
      <c r="AP57927" s="135"/>
      <c r="BJ57927" s="136"/>
    </row>
    <row r="57928" spans="5:62" ht="14.25" customHeight="1" x14ac:dyDescent="0.25">
      <c r="E57928" s="113"/>
      <c r="H57928" s="133"/>
      <c r="T57928" s="133"/>
      <c r="X57928" s="131"/>
      <c r="Y57928" s="133"/>
      <c r="AJ57928" s="133"/>
      <c r="AO57928" s="135"/>
      <c r="AP57928" s="135"/>
      <c r="BJ57928" s="136"/>
    </row>
    <row r="57929" spans="5:62" ht="14.25" customHeight="1" x14ac:dyDescent="0.25">
      <c r="E57929" s="113"/>
      <c r="H57929" s="133"/>
      <c r="T57929" s="133"/>
      <c r="X57929" s="131"/>
      <c r="Y57929" s="133"/>
      <c r="AJ57929" s="133"/>
      <c r="AO57929" s="135"/>
      <c r="AP57929" s="135"/>
      <c r="BJ57929" s="136"/>
    </row>
    <row r="57930" spans="5:62" ht="14.25" customHeight="1" x14ac:dyDescent="0.25">
      <c r="E57930" s="113"/>
      <c r="H57930" s="133"/>
      <c r="T57930" s="133"/>
      <c r="X57930" s="131"/>
      <c r="Y57930" s="133"/>
      <c r="AJ57930" s="133"/>
      <c r="AO57930" s="135"/>
      <c r="AP57930" s="135"/>
      <c r="BJ57930" s="136"/>
    </row>
    <row r="57931" spans="5:62" ht="14.25" customHeight="1" x14ac:dyDescent="0.25">
      <c r="E57931" s="113"/>
      <c r="H57931" s="133"/>
      <c r="T57931" s="133"/>
      <c r="X57931" s="131"/>
      <c r="Y57931" s="133"/>
      <c r="AJ57931" s="133"/>
      <c r="AO57931" s="135"/>
      <c r="AP57931" s="135"/>
      <c r="BJ57931" s="136"/>
    </row>
    <row r="57932" spans="5:62" ht="14.25" customHeight="1" x14ac:dyDescent="0.25">
      <c r="E57932" s="113"/>
      <c r="H57932" s="133"/>
      <c r="T57932" s="133"/>
      <c r="X57932" s="131"/>
      <c r="Y57932" s="133"/>
      <c r="AJ57932" s="133"/>
      <c r="AO57932" s="135"/>
      <c r="AP57932" s="135"/>
      <c r="BJ57932" s="136"/>
    </row>
    <row r="57933" spans="5:62" ht="14.25" customHeight="1" x14ac:dyDescent="0.25">
      <c r="E57933" s="113"/>
      <c r="H57933" s="133"/>
      <c r="T57933" s="133"/>
      <c r="X57933" s="131"/>
      <c r="Y57933" s="133"/>
      <c r="AJ57933" s="133"/>
      <c r="AO57933" s="135"/>
      <c r="AP57933" s="135"/>
      <c r="BJ57933" s="136"/>
    </row>
    <row r="57934" spans="5:62" ht="14.25" customHeight="1" x14ac:dyDescent="0.25">
      <c r="E57934" s="113"/>
      <c r="H57934" s="133"/>
      <c r="T57934" s="133"/>
      <c r="X57934" s="131"/>
      <c r="Y57934" s="133"/>
      <c r="AJ57934" s="133"/>
      <c r="AO57934" s="135"/>
      <c r="AP57934" s="135"/>
      <c r="BJ57934" s="136"/>
    </row>
    <row r="57935" spans="5:62" ht="14.25" customHeight="1" x14ac:dyDescent="0.25">
      <c r="E57935" s="113"/>
      <c r="H57935" s="133"/>
      <c r="T57935" s="133"/>
      <c r="X57935" s="131"/>
      <c r="Y57935" s="133"/>
      <c r="AJ57935" s="133"/>
      <c r="AO57935" s="135"/>
      <c r="AP57935" s="135"/>
      <c r="BJ57935" s="136"/>
    </row>
    <row r="57936" spans="5:62" ht="14.25" customHeight="1" x14ac:dyDescent="0.25">
      <c r="E57936" s="113"/>
      <c r="H57936" s="133"/>
      <c r="T57936" s="133"/>
      <c r="X57936" s="131"/>
      <c r="Y57936" s="133"/>
      <c r="AJ57936" s="133"/>
      <c r="AO57936" s="135"/>
      <c r="AP57936" s="135"/>
      <c r="BJ57936" s="136"/>
    </row>
    <row r="57937" spans="5:62" ht="14.25" customHeight="1" x14ac:dyDescent="0.25">
      <c r="E57937" s="113"/>
      <c r="H57937" s="133"/>
      <c r="T57937" s="133"/>
      <c r="X57937" s="131"/>
      <c r="Y57937" s="133"/>
      <c r="AJ57937" s="133"/>
      <c r="AO57937" s="135"/>
      <c r="AP57937" s="135"/>
      <c r="BJ57937" s="136"/>
    </row>
    <row r="57938" spans="5:62" ht="14.25" customHeight="1" x14ac:dyDescent="0.25">
      <c r="E57938" s="113"/>
      <c r="H57938" s="133"/>
      <c r="T57938" s="133"/>
      <c r="X57938" s="131"/>
      <c r="Y57938" s="133"/>
      <c r="AJ57938" s="133"/>
      <c r="AO57938" s="135"/>
      <c r="AP57938" s="135"/>
      <c r="BJ57938" s="136"/>
    </row>
    <row r="57939" spans="5:62" ht="14.25" customHeight="1" x14ac:dyDescent="0.25">
      <c r="E57939" s="113"/>
      <c r="H57939" s="133"/>
      <c r="T57939" s="133"/>
      <c r="X57939" s="131"/>
      <c r="Y57939" s="133"/>
      <c r="AJ57939" s="133"/>
      <c r="AO57939" s="135"/>
      <c r="AP57939" s="135"/>
      <c r="BJ57939" s="136"/>
    </row>
    <row r="57940" spans="5:62" ht="14.25" customHeight="1" x14ac:dyDescent="0.25">
      <c r="E57940" s="113"/>
      <c r="H57940" s="133"/>
      <c r="T57940" s="133"/>
      <c r="X57940" s="131"/>
      <c r="Y57940" s="133"/>
      <c r="AJ57940" s="133"/>
      <c r="AO57940" s="135"/>
      <c r="AP57940" s="135"/>
      <c r="BJ57940" s="136"/>
    </row>
    <row r="57941" spans="5:62" ht="14.25" customHeight="1" x14ac:dyDescent="0.25">
      <c r="E57941" s="113"/>
      <c r="H57941" s="133"/>
      <c r="T57941" s="133"/>
      <c r="X57941" s="131"/>
      <c r="Y57941" s="133"/>
      <c r="AJ57941" s="133"/>
      <c r="AO57941" s="135"/>
      <c r="AP57941" s="135"/>
      <c r="BJ57941" s="136"/>
    </row>
    <row r="57942" spans="5:62" ht="14.25" customHeight="1" x14ac:dyDescent="0.25">
      <c r="E57942" s="113"/>
      <c r="H57942" s="133"/>
      <c r="T57942" s="133"/>
      <c r="X57942" s="131"/>
      <c r="Y57942" s="133"/>
      <c r="AJ57942" s="133"/>
      <c r="AO57942" s="135"/>
      <c r="AP57942" s="135"/>
      <c r="BJ57942" s="136"/>
    </row>
    <row r="57943" spans="5:62" ht="14.25" customHeight="1" x14ac:dyDescent="0.25">
      <c r="E57943" s="113"/>
      <c r="H57943" s="133"/>
      <c r="T57943" s="133"/>
      <c r="X57943" s="131"/>
      <c r="Y57943" s="133"/>
      <c r="AJ57943" s="133"/>
      <c r="AO57943" s="135"/>
      <c r="AP57943" s="135"/>
      <c r="BJ57943" s="136"/>
    </row>
    <row r="57944" spans="5:62" ht="14.25" customHeight="1" x14ac:dyDescent="0.25">
      <c r="E57944" s="113"/>
      <c r="H57944" s="133"/>
      <c r="T57944" s="133"/>
      <c r="X57944" s="131"/>
      <c r="Y57944" s="133"/>
      <c r="AJ57944" s="133"/>
      <c r="AO57944" s="135"/>
      <c r="AP57944" s="135"/>
      <c r="BJ57944" s="136"/>
    </row>
    <row r="57945" spans="5:62" ht="14.25" customHeight="1" x14ac:dyDescent="0.25">
      <c r="E57945" s="113"/>
      <c r="H57945" s="133"/>
      <c r="T57945" s="133"/>
      <c r="X57945" s="131"/>
      <c r="Y57945" s="133"/>
      <c r="AJ57945" s="133"/>
      <c r="AO57945" s="135"/>
      <c r="AP57945" s="135"/>
      <c r="BJ57945" s="136"/>
    </row>
    <row r="57946" spans="5:62" ht="14.25" customHeight="1" x14ac:dyDescent="0.25">
      <c r="E57946" s="113"/>
      <c r="H57946" s="133"/>
      <c r="T57946" s="133"/>
      <c r="X57946" s="131"/>
      <c r="Y57946" s="133"/>
      <c r="AJ57946" s="133"/>
      <c r="AO57946" s="135"/>
      <c r="AP57946" s="135"/>
      <c r="BJ57946" s="136"/>
    </row>
    <row r="57947" spans="5:62" ht="14.25" customHeight="1" x14ac:dyDescent="0.25">
      <c r="E57947" s="113"/>
      <c r="H57947" s="133"/>
      <c r="T57947" s="133"/>
      <c r="X57947" s="131"/>
      <c r="Y57947" s="133"/>
      <c r="AJ57947" s="133"/>
      <c r="AO57947" s="135"/>
      <c r="AP57947" s="135"/>
      <c r="BJ57947" s="136"/>
    </row>
    <row r="57948" spans="5:62" ht="14.25" customHeight="1" x14ac:dyDescent="0.25">
      <c r="E57948" s="113"/>
      <c r="H57948" s="133"/>
      <c r="T57948" s="133"/>
      <c r="X57948" s="131"/>
      <c r="Y57948" s="133"/>
      <c r="AJ57948" s="133"/>
      <c r="AO57948" s="135"/>
      <c r="AP57948" s="135"/>
      <c r="BJ57948" s="136"/>
    </row>
    <row r="57949" spans="5:62" ht="14.25" customHeight="1" x14ac:dyDescent="0.25">
      <c r="E57949" s="113"/>
      <c r="H57949" s="133"/>
      <c r="T57949" s="133"/>
      <c r="X57949" s="131"/>
      <c r="Y57949" s="133"/>
      <c r="AJ57949" s="133"/>
      <c r="AO57949" s="135"/>
      <c r="AP57949" s="135"/>
      <c r="BJ57949" s="136"/>
    </row>
    <row r="57950" spans="5:62" ht="14.25" customHeight="1" x14ac:dyDescent="0.25">
      <c r="E57950" s="113"/>
      <c r="H57950" s="133"/>
      <c r="T57950" s="133"/>
      <c r="X57950" s="131"/>
      <c r="Y57950" s="133"/>
      <c r="AJ57950" s="133"/>
      <c r="AO57950" s="135"/>
      <c r="AP57950" s="135"/>
      <c r="BJ57950" s="136"/>
    </row>
    <row r="57951" spans="5:62" ht="14.25" customHeight="1" x14ac:dyDescent="0.25">
      <c r="E57951" s="113"/>
      <c r="H57951" s="133"/>
      <c r="T57951" s="133"/>
      <c r="X57951" s="131"/>
      <c r="Y57951" s="133"/>
      <c r="AJ57951" s="133"/>
      <c r="AO57951" s="135"/>
      <c r="AP57951" s="135"/>
      <c r="BJ57951" s="136"/>
    </row>
    <row r="57952" spans="5:62" ht="14.25" customHeight="1" x14ac:dyDescent="0.25">
      <c r="E57952" s="113"/>
      <c r="H57952" s="133"/>
      <c r="T57952" s="133"/>
      <c r="X57952" s="131"/>
      <c r="Y57952" s="133"/>
      <c r="AJ57952" s="133"/>
      <c r="AO57952" s="135"/>
      <c r="AP57952" s="135"/>
      <c r="BJ57952" s="136"/>
    </row>
    <row r="57953" spans="5:62" ht="14.25" customHeight="1" x14ac:dyDescent="0.25">
      <c r="E57953" s="113"/>
      <c r="H57953" s="133"/>
      <c r="T57953" s="133"/>
      <c r="X57953" s="131"/>
      <c r="Y57953" s="133"/>
      <c r="AJ57953" s="133"/>
      <c r="AO57953" s="135"/>
      <c r="AP57953" s="135"/>
      <c r="BJ57953" s="136"/>
    </row>
    <row r="57954" spans="5:62" ht="14.25" customHeight="1" x14ac:dyDescent="0.25">
      <c r="E57954" s="113"/>
      <c r="H57954" s="133"/>
      <c r="T57954" s="133"/>
      <c r="X57954" s="131"/>
      <c r="Y57954" s="133"/>
      <c r="AJ57954" s="133"/>
      <c r="AO57954" s="135"/>
      <c r="AP57954" s="135"/>
      <c r="BJ57954" s="136"/>
    </row>
    <row r="57955" spans="5:62" ht="14.25" customHeight="1" x14ac:dyDescent="0.25">
      <c r="E57955" s="113"/>
      <c r="H57955" s="133"/>
      <c r="T57955" s="133"/>
      <c r="X57955" s="131"/>
      <c r="Y57955" s="133"/>
      <c r="AJ57955" s="133"/>
      <c r="AO57955" s="135"/>
      <c r="AP57955" s="135"/>
      <c r="BJ57955" s="136"/>
    </row>
    <row r="57956" spans="5:62" ht="14.25" customHeight="1" x14ac:dyDescent="0.25">
      <c r="E57956" s="113"/>
      <c r="H57956" s="133"/>
      <c r="T57956" s="133"/>
      <c r="X57956" s="131"/>
      <c r="Y57956" s="133"/>
      <c r="AJ57956" s="133"/>
      <c r="AO57956" s="135"/>
      <c r="AP57956" s="135"/>
      <c r="BJ57956" s="136"/>
    </row>
    <row r="57957" spans="5:62" ht="14.25" customHeight="1" x14ac:dyDescent="0.25">
      <c r="E57957" s="113"/>
      <c r="H57957" s="133"/>
      <c r="T57957" s="133"/>
      <c r="X57957" s="131"/>
      <c r="Y57957" s="133"/>
      <c r="AJ57957" s="133"/>
      <c r="AO57957" s="135"/>
      <c r="AP57957" s="135"/>
      <c r="BJ57957" s="136"/>
    </row>
    <row r="57958" spans="5:62" ht="14.25" customHeight="1" x14ac:dyDescent="0.25">
      <c r="E57958" s="113"/>
      <c r="H57958" s="133"/>
      <c r="T57958" s="133"/>
      <c r="X57958" s="131"/>
      <c r="Y57958" s="133"/>
      <c r="AJ57958" s="133"/>
      <c r="AO57958" s="135"/>
      <c r="AP57958" s="135"/>
      <c r="BJ57958" s="136"/>
    </row>
    <row r="57959" spans="5:62" ht="14.25" customHeight="1" x14ac:dyDescent="0.25">
      <c r="E57959" s="113"/>
      <c r="H57959" s="133"/>
      <c r="T57959" s="133"/>
      <c r="X57959" s="131"/>
      <c r="Y57959" s="133"/>
      <c r="AJ57959" s="133"/>
      <c r="AO57959" s="135"/>
      <c r="AP57959" s="135"/>
      <c r="BJ57959" s="136"/>
    </row>
    <row r="57960" spans="5:62" ht="14.25" customHeight="1" x14ac:dyDescent="0.25">
      <c r="E57960" s="113"/>
      <c r="H57960" s="133"/>
      <c r="T57960" s="133"/>
      <c r="X57960" s="131"/>
      <c r="Y57960" s="133"/>
      <c r="AJ57960" s="133"/>
      <c r="AO57960" s="135"/>
      <c r="AP57960" s="135"/>
      <c r="BJ57960" s="136"/>
    </row>
    <row r="57961" spans="5:62" ht="14.25" customHeight="1" x14ac:dyDescent="0.25">
      <c r="E57961" s="113"/>
      <c r="H57961" s="133"/>
      <c r="T57961" s="133"/>
      <c r="X57961" s="131"/>
      <c r="Y57961" s="133"/>
      <c r="AJ57961" s="133"/>
      <c r="AO57961" s="135"/>
      <c r="AP57961" s="135"/>
      <c r="BJ57961" s="136"/>
    </row>
    <row r="57962" spans="5:62" ht="14.25" customHeight="1" x14ac:dyDescent="0.25">
      <c r="E57962" s="113"/>
      <c r="H57962" s="133"/>
      <c r="T57962" s="133"/>
      <c r="X57962" s="131"/>
      <c r="Y57962" s="133"/>
      <c r="AJ57962" s="133"/>
      <c r="AO57962" s="135"/>
      <c r="AP57962" s="135"/>
      <c r="BJ57962" s="136"/>
    </row>
    <row r="57963" spans="5:62" ht="14.25" customHeight="1" x14ac:dyDescent="0.25">
      <c r="E57963" s="113"/>
      <c r="H57963" s="133"/>
      <c r="T57963" s="133"/>
      <c r="X57963" s="131"/>
      <c r="Y57963" s="133"/>
      <c r="AJ57963" s="133"/>
      <c r="AO57963" s="135"/>
      <c r="AP57963" s="135"/>
      <c r="BJ57963" s="136"/>
    </row>
    <row r="57964" spans="5:62" ht="14.25" customHeight="1" x14ac:dyDescent="0.25">
      <c r="E57964" s="113"/>
      <c r="H57964" s="133"/>
      <c r="T57964" s="133"/>
      <c r="X57964" s="131"/>
      <c r="Y57964" s="133"/>
      <c r="AJ57964" s="133"/>
      <c r="AO57964" s="135"/>
      <c r="AP57964" s="135"/>
      <c r="BJ57964" s="136"/>
    </row>
    <row r="57965" spans="5:62" ht="14.25" customHeight="1" x14ac:dyDescent="0.25">
      <c r="E57965" s="113"/>
      <c r="H57965" s="133"/>
      <c r="T57965" s="133"/>
      <c r="X57965" s="131"/>
      <c r="Y57965" s="133"/>
      <c r="AJ57965" s="133"/>
      <c r="AO57965" s="135"/>
      <c r="AP57965" s="135"/>
      <c r="BJ57965" s="136"/>
    </row>
    <row r="57966" spans="5:62" ht="14.25" customHeight="1" x14ac:dyDescent="0.25">
      <c r="E57966" s="113"/>
      <c r="H57966" s="133"/>
      <c r="T57966" s="133"/>
      <c r="X57966" s="131"/>
      <c r="Y57966" s="133"/>
      <c r="AJ57966" s="133"/>
      <c r="AO57966" s="135"/>
      <c r="AP57966" s="135"/>
      <c r="BJ57966" s="136"/>
    </row>
    <row r="57967" spans="5:62" ht="14.25" customHeight="1" x14ac:dyDescent="0.25">
      <c r="E57967" s="113"/>
      <c r="H57967" s="133"/>
      <c r="T57967" s="133"/>
      <c r="X57967" s="131"/>
      <c r="Y57967" s="133"/>
      <c r="AJ57967" s="133"/>
      <c r="AO57967" s="135"/>
      <c r="AP57967" s="135"/>
      <c r="BJ57967" s="136"/>
    </row>
    <row r="57968" spans="5:62" ht="14.25" customHeight="1" x14ac:dyDescent="0.25">
      <c r="E57968" s="113"/>
      <c r="H57968" s="133"/>
      <c r="T57968" s="133"/>
      <c r="X57968" s="131"/>
      <c r="Y57968" s="133"/>
      <c r="AJ57968" s="133"/>
      <c r="AO57968" s="135"/>
      <c r="AP57968" s="135"/>
      <c r="BJ57968" s="136"/>
    </row>
    <row r="57969" spans="5:62" ht="14.25" customHeight="1" x14ac:dyDescent="0.25">
      <c r="E57969" s="113"/>
      <c r="H57969" s="133"/>
      <c r="T57969" s="133"/>
      <c r="X57969" s="131"/>
      <c r="Y57969" s="133"/>
      <c r="AJ57969" s="133"/>
      <c r="AO57969" s="135"/>
      <c r="AP57969" s="135"/>
      <c r="BJ57969" s="136"/>
    </row>
    <row r="57970" spans="5:62" ht="14.25" customHeight="1" x14ac:dyDescent="0.25">
      <c r="E57970" s="113"/>
      <c r="H57970" s="133"/>
      <c r="T57970" s="133"/>
      <c r="X57970" s="131"/>
      <c r="Y57970" s="133"/>
      <c r="AJ57970" s="133"/>
      <c r="AO57970" s="135"/>
      <c r="AP57970" s="135"/>
      <c r="BJ57970" s="136"/>
    </row>
    <row r="57971" spans="5:62" ht="14.25" customHeight="1" x14ac:dyDescent="0.25">
      <c r="E57971" s="113"/>
      <c r="H57971" s="133"/>
      <c r="T57971" s="133"/>
      <c r="X57971" s="131"/>
      <c r="Y57971" s="133"/>
      <c r="AJ57971" s="133"/>
      <c r="AO57971" s="135"/>
      <c r="AP57971" s="135"/>
      <c r="BJ57971" s="136"/>
    </row>
    <row r="57972" spans="5:62" ht="14.25" customHeight="1" x14ac:dyDescent="0.25">
      <c r="E57972" s="113"/>
      <c r="H57972" s="133"/>
      <c r="T57972" s="133"/>
      <c r="X57972" s="131"/>
      <c r="Y57972" s="133"/>
      <c r="AJ57972" s="133"/>
      <c r="AO57972" s="135"/>
      <c r="AP57972" s="135"/>
      <c r="BJ57972" s="136"/>
    </row>
    <row r="57973" spans="5:62" ht="14.25" customHeight="1" x14ac:dyDescent="0.25">
      <c r="E57973" s="113"/>
      <c r="H57973" s="133"/>
      <c r="T57973" s="133"/>
      <c r="X57973" s="131"/>
      <c r="Y57973" s="133"/>
      <c r="AJ57973" s="133"/>
      <c r="AO57973" s="135"/>
      <c r="AP57973" s="135"/>
      <c r="BJ57973" s="136"/>
    </row>
    <row r="57974" spans="5:62" ht="14.25" customHeight="1" x14ac:dyDescent="0.25">
      <c r="E57974" s="113"/>
      <c r="H57974" s="133"/>
      <c r="T57974" s="133"/>
      <c r="X57974" s="131"/>
      <c r="Y57974" s="133"/>
      <c r="AJ57974" s="133"/>
      <c r="AO57974" s="135"/>
      <c r="AP57974" s="135"/>
      <c r="BJ57974" s="136"/>
    </row>
    <row r="57975" spans="5:62" ht="14.25" customHeight="1" x14ac:dyDescent="0.25">
      <c r="E57975" s="113"/>
      <c r="H57975" s="133"/>
      <c r="T57975" s="133"/>
      <c r="X57975" s="131"/>
      <c r="Y57975" s="133"/>
      <c r="AJ57975" s="133"/>
      <c r="AO57975" s="135"/>
      <c r="AP57975" s="135"/>
      <c r="BJ57975" s="136"/>
    </row>
    <row r="57976" spans="5:62" ht="14.25" customHeight="1" x14ac:dyDescent="0.25">
      <c r="E57976" s="113"/>
      <c r="H57976" s="133"/>
      <c r="T57976" s="133"/>
      <c r="X57976" s="131"/>
      <c r="Y57976" s="133"/>
      <c r="AJ57976" s="133"/>
      <c r="AO57976" s="135"/>
      <c r="AP57976" s="135"/>
      <c r="BJ57976" s="136"/>
    </row>
    <row r="57977" spans="5:62" ht="14.25" customHeight="1" x14ac:dyDescent="0.25">
      <c r="E57977" s="113"/>
      <c r="H57977" s="133"/>
      <c r="T57977" s="133"/>
      <c r="X57977" s="131"/>
      <c r="Y57977" s="133"/>
      <c r="AJ57977" s="133"/>
      <c r="AO57977" s="135"/>
      <c r="AP57977" s="135"/>
      <c r="BJ57977" s="136"/>
    </row>
    <row r="57978" spans="5:62" ht="14.25" customHeight="1" x14ac:dyDescent="0.25">
      <c r="E57978" s="113"/>
      <c r="H57978" s="133"/>
      <c r="T57978" s="133"/>
      <c r="X57978" s="131"/>
      <c r="Y57978" s="133"/>
      <c r="AJ57978" s="133"/>
      <c r="AO57978" s="135"/>
      <c r="AP57978" s="135"/>
      <c r="BJ57978" s="136"/>
    </row>
    <row r="57979" spans="5:62" ht="14.25" customHeight="1" x14ac:dyDescent="0.25">
      <c r="E57979" s="113"/>
      <c r="H57979" s="133"/>
      <c r="T57979" s="133"/>
      <c r="X57979" s="131"/>
      <c r="Y57979" s="133"/>
      <c r="AJ57979" s="133"/>
      <c r="AO57979" s="135"/>
      <c r="AP57979" s="135"/>
      <c r="BJ57979" s="136"/>
    </row>
    <row r="57980" spans="5:62" ht="14.25" customHeight="1" x14ac:dyDescent="0.25">
      <c r="E57980" s="113"/>
      <c r="H57980" s="133"/>
      <c r="T57980" s="133"/>
      <c r="X57980" s="131"/>
      <c r="Y57980" s="133"/>
      <c r="AJ57980" s="133"/>
      <c r="AO57980" s="135"/>
      <c r="AP57980" s="135"/>
      <c r="BJ57980" s="136"/>
    </row>
    <row r="57981" spans="5:62" ht="14.25" customHeight="1" x14ac:dyDescent="0.25">
      <c r="E57981" s="113"/>
      <c r="H57981" s="133"/>
      <c r="T57981" s="133"/>
      <c r="X57981" s="131"/>
      <c r="Y57981" s="133"/>
      <c r="AJ57981" s="133"/>
      <c r="AO57981" s="135"/>
      <c r="AP57981" s="135"/>
      <c r="BJ57981" s="136"/>
    </row>
    <row r="57982" spans="5:62" ht="14.25" customHeight="1" x14ac:dyDescent="0.25">
      <c r="E57982" s="113"/>
      <c r="H57982" s="133"/>
      <c r="T57982" s="133"/>
      <c r="X57982" s="131"/>
      <c r="Y57982" s="133"/>
      <c r="AJ57982" s="133"/>
      <c r="AO57982" s="135"/>
      <c r="AP57982" s="135"/>
      <c r="BJ57982" s="136"/>
    </row>
    <row r="57983" spans="5:62" ht="14.25" customHeight="1" x14ac:dyDescent="0.25">
      <c r="E57983" s="113"/>
      <c r="H57983" s="133"/>
      <c r="T57983" s="133"/>
      <c r="X57983" s="131"/>
      <c r="Y57983" s="133"/>
      <c r="AJ57983" s="133"/>
      <c r="AO57983" s="135"/>
      <c r="AP57983" s="135"/>
      <c r="BJ57983" s="136"/>
    </row>
    <row r="57984" spans="5:62" ht="14.25" customHeight="1" x14ac:dyDescent="0.25">
      <c r="E57984" s="113"/>
      <c r="H57984" s="133"/>
      <c r="T57984" s="133"/>
      <c r="X57984" s="131"/>
      <c r="Y57984" s="133"/>
      <c r="AJ57984" s="133"/>
      <c r="AO57984" s="135"/>
      <c r="AP57984" s="135"/>
      <c r="BJ57984" s="136"/>
    </row>
    <row r="57985" spans="5:62" ht="14.25" customHeight="1" x14ac:dyDescent="0.25">
      <c r="E57985" s="113"/>
      <c r="H57985" s="133"/>
      <c r="T57985" s="133"/>
      <c r="X57985" s="131"/>
      <c r="Y57985" s="133"/>
      <c r="AJ57985" s="133"/>
      <c r="AO57985" s="135"/>
      <c r="AP57985" s="135"/>
      <c r="BJ57985" s="136"/>
    </row>
    <row r="57986" spans="5:62" ht="14.25" customHeight="1" x14ac:dyDescent="0.25">
      <c r="E57986" s="113"/>
      <c r="H57986" s="133"/>
      <c r="T57986" s="133"/>
      <c r="X57986" s="131"/>
      <c r="Y57986" s="133"/>
      <c r="AJ57986" s="133"/>
      <c r="AO57986" s="135"/>
      <c r="AP57986" s="135"/>
      <c r="BJ57986" s="136"/>
    </row>
    <row r="57987" spans="5:62" ht="14.25" customHeight="1" x14ac:dyDescent="0.25">
      <c r="E57987" s="113"/>
      <c r="H57987" s="133"/>
      <c r="T57987" s="133"/>
      <c r="X57987" s="131"/>
      <c r="Y57987" s="133"/>
      <c r="AJ57987" s="133"/>
      <c r="AO57987" s="135"/>
      <c r="AP57987" s="135"/>
      <c r="BJ57987" s="136"/>
    </row>
    <row r="57988" spans="5:62" ht="14.25" customHeight="1" x14ac:dyDescent="0.25">
      <c r="E57988" s="113"/>
      <c r="H57988" s="133"/>
      <c r="T57988" s="133"/>
      <c r="X57988" s="131"/>
      <c r="Y57988" s="133"/>
      <c r="AJ57988" s="133"/>
      <c r="AO57988" s="135"/>
      <c r="AP57988" s="135"/>
      <c r="BJ57988" s="136"/>
    </row>
    <row r="57989" spans="5:62" ht="14.25" customHeight="1" x14ac:dyDescent="0.25">
      <c r="E57989" s="113"/>
      <c r="H57989" s="133"/>
      <c r="T57989" s="133"/>
      <c r="X57989" s="131"/>
      <c r="Y57989" s="133"/>
      <c r="AJ57989" s="133"/>
      <c r="AO57989" s="135"/>
      <c r="AP57989" s="135"/>
      <c r="BJ57989" s="136"/>
    </row>
    <row r="57990" spans="5:62" ht="14.25" customHeight="1" x14ac:dyDescent="0.25">
      <c r="E57990" s="113"/>
      <c r="H57990" s="133"/>
      <c r="T57990" s="133"/>
      <c r="X57990" s="131"/>
      <c r="Y57990" s="133"/>
      <c r="AJ57990" s="133"/>
      <c r="AO57990" s="135"/>
      <c r="AP57990" s="135"/>
      <c r="BJ57990" s="136"/>
    </row>
    <row r="57991" spans="5:62" ht="14.25" customHeight="1" x14ac:dyDescent="0.25">
      <c r="E57991" s="113"/>
      <c r="H57991" s="133"/>
      <c r="T57991" s="133"/>
      <c r="X57991" s="131"/>
      <c r="Y57991" s="133"/>
      <c r="AJ57991" s="133"/>
      <c r="AO57991" s="135"/>
      <c r="AP57991" s="135"/>
      <c r="BJ57991" s="136"/>
    </row>
    <row r="57992" spans="5:62" ht="14.25" customHeight="1" x14ac:dyDescent="0.25">
      <c r="E57992" s="113"/>
      <c r="H57992" s="133"/>
      <c r="T57992" s="133"/>
      <c r="X57992" s="131"/>
      <c r="Y57992" s="133"/>
      <c r="AJ57992" s="133"/>
      <c r="AO57992" s="135"/>
      <c r="AP57992" s="135"/>
      <c r="BJ57992" s="136"/>
    </row>
    <row r="57993" spans="5:62" ht="14.25" customHeight="1" x14ac:dyDescent="0.25">
      <c r="E57993" s="113"/>
      <c r="H57993" s="133"/>
      <c r="T57993" s="133"/>
      <c r="X57993" s="131"/>
      <c r="Y57993" s="133"/>
      <c r="AJ57993" s="133"/>
      <c r="AO57993" s="135"/>
      <c r="AP57993" s="135"/>
      <c r="BJ57993" s="136"/>
    </row>
    <row r="57994" spans="5:62" ht="14.25" customHeight="1" x14ac:dyDescent="0.25">
      <c r="E57994" s="113"/>
      <c r="H57994" s="133"/>
      <c r="T57994" s="133"/>
      <c r="X57994" s="131"/>
      <c r="Y57994" s="133"/>
      <c r="AJ57994" s="133"/>
      <c r="AO57994" s="135"/>
      <c r="AP57994" s="135"/>
      <c r="BJ57994" s="136"/>
    </row>
    <row r="57995" spans="5:62" ht="14.25" customHeight="1" x14ac:dyDescent="0.25">
      <c r="E57995" s="113"/>
      <c r="H57995" s="133"/>
      <c r="T57995" s="133"/>
      <c r="X57995" s="131"/>
      <c r="Y57995" s="133"/>
      <c r="AJ57995" s="133"/>
      <c r="AO57995" s="135"/>
      <c r="AP57995" s="135"/>
      <c r="BJ57995" s="136"/>
    </row>
    <row r="57996" spans="5:62" ht="14.25" customHeight="1" x14ac:dyDescent="0.25">
      <c r="E57996" s="113"/>
      <c r="H57996" s="133"/>
      <c r="T57996" s="133"/>
      <c r="X57996" s="131"/>
      <c r="Y57996" s="133"/>
      <c r="AJ57996" s="133"/>
      <c r="AO57996" s="135"/>
      <c r="AP57996" s="135"/>
      <c r="BJ57996" s="136"/>
    </row>
    <row r="57997" spans="5:62" ht="14.25" customHeight="1" x14ac:dyDescent="0.25">
      <c r="E57997" s="113"/>
      <c r="H57997" s="133"/>
      <c r="T57997" s="133"/>
      <c r="X57997" s="131"/>
      <c r="Y57997" s="133"/>
      <c r="AJ57997" s="133"/>
      <c r="AO57997" s="135"/>
      <c r="AP57997" s="135"/>
      <c r="BJ57997" s="136"/>
    </row>
    <row r="57998" spans="5:62" ht="14.25" customHeight="1" x14ac:dyDescent="0.25">
      <c r="E57998" s="113"/>
      <c r="H57998" s="133"/>
      <c r="T57998" s="133"/>
      <c r="X57998" s="131"/>
      <c r="Y57998" s="133"/>
      <c r="AJ57998" s="133"/>
      <c r="AO57998" s="135"/>
      <c r="AP57998" s="135"/>
      <c r="BJ57998" s="136"/>
    </row>
    <row r="57999" spans="5:62" ht="14.25" customHeight="1" x14ac:dyDescent="0.25">
      <c r="E57999" s="113"/>
      <c r="H57999" s="133"/>
      <c r="T57999" s="133"/>
      <c r="X57999" s="131"/>
      <c r="Y57999" s="133"/>
      <c r="AJ57999" s="133"/>
      <c r="AO57999" s="135"/>
      <c r="AP57999" s="135"/>
      <c r="BJ57999" s="136"/>
    </row>
    <row r="58000" spans="5:62" ht="14.25" customHeight="1" x14ac:dyDescent="0.25">
      <c r="E58000" s="113"/>
      <c r="H58000" s="133"/>
      <c r="T58000" s="133"/>
      <c r="X58000" s="131"/>
      <c r="Y58000" s="133"/>
      <c r="AJ58000" s="133"/>
      <c r="AO58000" s="135"/>
      <c r="AP58000" s="135"/>
      <c r="BJ58000" s="136"/>
    </row>
    <row r="58001" spans="5:62" ht="14.25" customHeight="1" x14ac:dyDescent="0.25">
      <c r="E58001" s="113"/>
      <c r="H58001" s="133"/>
      <c r="T58001" s="133"/>
      <c r="X58001" s="131"/>
      <c r="Y58001" s="133"/>
      <c r="AJ58001" s="133"/>
      <c r="AO58001" s="135"/>
      <c r="AP58001" s="135"/>
      <c r="BJ58001" s="136"/>
    </row>
    <row r="58002" spans="5:62" ht="14.25" customHeight="1" x14ac:dyDescent="0.25">
      <c r="E58002" s="113"/>
      <c r="H58002" s="133"/>
      <c r="T58002" s="133"/>
      <c r="X58002" s="131"/>
      <c r="Y58002" s="133"/>
      <c r="AJ58002" s="133"/>
      <c r="AO58002" s="135"/>
      <c r="AP58002" s="135"/>
      <c r="BJ58002" s="136"/>
    </row>
    <row r="58003" spans="5:62" ht="14.25" customHeight="1" x14ac:dyDescent="0.25">
      <c r="E58003" s="113"/>
      <c r="H58003" s="133"/>
      <c r="T58003" s="133"/>
      <c r="X58003" s="131"/>
      <c r="Y58003" s="133"/>
      <c r="AJ58003" s="133"/>
      <c r="AO58003" s="135"/>
      <c r="AP58003" s="135"/>
      <c r="BJ58003" s="136"/>
    </row>
    <row r="58004" spans="5:62" ht="14.25" customHeight="1" x14ac:dyDescent="0.25">
      <c r="E58004" s="113"/>
      <c r="H58004" s="133"/>
      <c r="T58004" s="133"/>
      <c r="X58004" s="131"/>
      <c r="Y58004" s="133"/>
      <c r="AJ58004" s="133"/>
      <c r="AO58004" s="135"/>
      <c r="AP58004" s="135"/>
      <c r="BJ58004" s="136"/>
    </row>
    <row r="58005" spans="5:62" ht="14.25" customHeight="1" x14ac:dyDescent="0.25">
      <c r="E58005" s="113"/>
      <c r="H58005" s="133"/>
      <c r="T58005" s="133"/>
      <c r="X58005" s="131"/>
      <c r="Y58005" s="133"/>
      <c r="AJ58005" s="133"/>
      <c r="AO58005" s="135"/>
      <c r="AP58005" s="135"/>
      <c r="BJ58005" s="136"/>
    </row>
    <row r="58006" spans="5:62" ht="14.25" customHeight="1" x14ac:dyDescent="0.25">
      <c r="E58006" s="113"/>
      <c r="H58006" s="133"/>
      <c r="T58006" s="133"/>
      <c r="X58006" s="131"/>
      <c r="Y58006" s="133"/>
      <c r="AJ58006" s="133"/>
      <c r="AO58006" s="135"/>
      <c r="AP58006" s="135"/>
      <c r="BJ58006" s="136"/>
    </row>
    <row r="58007" spans="5:62" ht="14.25" customHeight="1" x14ac:dyDescent="0.25">
      <c r="E58007" s="113"/>
      <c r="H58007" s="133"/>
      <c r="T58007" s="133"/>
      <c r="X58007" s="131"/>
      <c r="Y58007" s="133"/>
      <c r="AJ58007" s="133"/>
      <c r="AO58007" s="135"/>
      <c r="AP58007" s="135"/>
      <c r="BJ58007" s="136"/>
    </row>
    <row r="58008" spans="5:62" ht="14.25" customHeight="1" x14ac:dyDescent="0.25">
      <c r="E58008" s="113"/>
      <c r="H58008" s="133"/>
      <c r="T58008" s="133"/>
      <c r="X58008" s="131"/>
      <c r="Y58008" s="133"/>
      <c r="AJ58008" s="133"/>
      <c r="AO58008" s="135"/>
      <c r="AP58008" s="135"/>
      <c r="BJ58008" s="136"/>
    </row>
    <row r="58009" spans="5:62" ht="14.25" customHeight="1" x14ac:dyDescent="0.25">
      <c r="E58009" s="113"/>
      <c r="H58009" s="133"/>
      <c r="T58009" s="133"/>
      <c r="X58009" s="131"/>
      <c r="Y58009" s="133"/>
      <c r="AJ58009" s="133"/>
      <c r="AO58009" s="135"/>
      <c r="AP58009" s="135"/>
      <c r="BJ58009" s="136"/>
    </row>
    <row r="58010" spans="5:62" ht="14.25" customHeight="1" x14ac:dyDescent="0.25">
      <c r="E58010" s="113"/>
      <c r="H58010" s="133"/>
      <c r="T58010" s="133"/>
      <c r="X58010" s="131"/>
      <c r="Y58010" s="133"/>
      <c r="AJ58010" s="133"/>
      <c r="AO58010" s="135"/>
      <c r="AP58010" s="135"/>
      <c r="BJ58010" s="136"/>
    </row>
    <row r="58011" spans="5:62" ht="14.25" customHeight="1" x14ac:dyDescent="0.25">
      <c r="E58011" s="113"/>
      <c r="H58011" s="133"/>
      <c r="T58011" s="133"/>
      <c r="X58011" s="131"/>
      <c r="Y58011" s="133"/>
      <c r="AJ58011" s="133"/>
      <c r="AO58011" s="135"/>
      <c r="AP58011" s="135"/>
      <c r="BJ58011" s="136"/>
    </row>
    <row r="58012" spans="5:62" ht="14.25" customHeight="1" x14ac:dyDescent="0.25">
      <c r="E58012" s="113"/>
      <c r="H58012" s="133"/>
      <c r="T58012" s="133"/>
      <c r="X58012" s="131"/>
      <c r="Y58012" s="133"/>
      <c r="AJ58012" s="133"/>
      <c r="AO58012" s="135"/>
      <c r="AP58012" s="135"/>
      <c r="BJ58012" s="136"/>
    </row>
    <row r="58013" spans="5:62" ht="14.25" customHeight="1" x14ac:dyDescent="0.25">
      <c r="E58013" s="113"/>
      <c r="H58013" s="133"/>
      <c r="T58013" s="133"/>
      <c r="X58013" s="131"/>
      <c r="Y58013" s="133"/>
      <c r="AJ58013" s="133"/>
      <c r="AO58013" s="135"/>
      <c r="AP58013" s="135"/>
      <c r="BJ58013" s="136"/>
    </row>
    <row r="58014" spans="5:62" ht="14.25" customHeight="1" x14ac:dyDescent="0.25">
      <c r="E58014" s="113"/>
      <c r="H58014" s="133"/>
      <c r="T58014" s="133"/>
      <c r="X58014" s="131"/>
      <c r="Y58014" s="133"/>
      <c r="AJ58014" s="133"/>
      <c r="AO58014" s="135"/>
      <c r="AP58014" s="135"/>
      <c r="BJ58014" s="136"/>
    </row>
    <row r="58015" spans="5:62" ht="14.25" customHeight="1" x14ac:dyDescent="0.25">
      <c r="E58015" s="113"/>
      <c r="H58015" s="133"/>
      <c r="T58015" s="133"/>
      <c r="X58015" s="131"/>
      <c r="Y58015" s="133"/>
      <c r="AJ58015" s="133"/>
      <c r="AO58015" s="135"/>
      <c r="AP58015" s="135"/>
      <c r="BJ58015" s="136"/>
    </row>
    <row r="58016" spans="5:62" ht="14.25" customHeight="1" x14ac:dyDescent="0.25">
      <c r="E58016" s="113"/>
      <c r="H58016" s="133"/>
      <c r="T58016" s="133"/>
      <c r="X58016" s="131"/>
      <c r="Y58016" s="133"/>
      <c r="AJ58016" s="133"/>
      <c r="AO58016" s="135"/>
      <c r="AP58016" s="135"/>
      <c r="BJ58016" s="136"/>
    </row>
    <row r="58017" spans="5:62" ht="14.25" customHeight="1" x14ac:dyDescent="0.25">
      <c r="E58017" s="113"/>
      <c r="H58017" s="133"/>
      <c r="T58017" s="133"/>
      <c r="X58017" s="131"/>
      <c r="Y58017" s="133"/>
      <c r="AJ58017" s="133"/>
      <c r="AO58017" s="135"/>
      <c r="AP58017" s="135"/>
      <c r="BJ58017" s="136"/>
    </row>
    <row r="58018" spans="5:62" ht="14.25" customHeight="1" x14ac:dyDescent="0.25">
      <c r="E58018" s="113"/>
      <c r="H58018" s="133"/>
      <c r="T58018" s="133"/>
      <c r="X58018" s="131"/>
      <c r="Y58018" s="133"/>
      <c r="AJ58018" s="133"/>
      <c r="AO58018" s="135"/>
      <c r="AP58018" s="135"/>
      <c r="BJ58018" s="136"/>
    </row>
    <row r="58019" spans="5:62" ht="14.25" customHeight="1" x14ac:dyDescent="0.25">
      <c r="E58019" s="113"/>
      <c r="H58019" s="133"/>
      <c r="T58019" s="133"/>
      <c r="X58019" s="131"/>
      <c r="Y58019" s="133"/>
      <c r="AJ58019" s="133"/>
      <c r="AO58019" s="135"/>
      <c r="AP58019" s="135"/>
      <c r="BJ58019" s="136"/>
    </row>
    <row r="58020" spans="5:62" ht="14.25" customHeight="1" x14ac:dyDescent="0.25">
      <c r="E58020" s="113"/>
      <c r="H58020" s="133"/>
      <c r="T58020" s="133"/>
      <c r="X58020" s="131"/>
      <c r="Y58020" s="133"/>
      <c r="AJ58020" s="133"/>
      <c r="AO58020" s="135"/>
      <c r="AP58020" s="135"/>
      <c r="BJ58020" s="136"/>
    </row>
    <row r="58021" spans="5:62" ht="14.25" customHeight="1" x14ac:dyDescent="0.25">
      <c r="E58021" s="113"/>
      <c r="H58021" s="133"/>
      <c r="T58021" s="133"/>
      <c r="X58021" s="131"/>
      <c r="Y58021" s="133"/>
      <c r="AJ58021" s="133"/>
      <c r="AO58021" s="135"/>
      <c r="AP58021" s="135"/>
      <c r="BJ58021" s="136"/>
    </row>
    <row r="58022" spans="5:62" ht="14.25" customHeight="1" x14ac:dyDescent="0.25">
      <c r="E58022" s="113"/>
      <c r="H58022" s="133"/>
      <c r="T58022" s="133"/>
      <c r="X58022" s="131"/>
      <c r="Y58022" s="133"/>
      <c r="AJ58022" s="133"/>
      <c r="AO58022" s="135"/>
      <c r="AP58022" s="135"/>
      <c r="BJ58022" s="136"/>
    </row>
    <row r="58023" spans="5:62" ht="14.25" customHeight="1" x14ac:dyDescent="0.25">
      <c r="E58023" s="113"/>
      <c r="H58023" s="133"/>
      <c r="T58023" s="133"/>
      <c r="X58023" s="131"/>
      <c r="Y58023" s="133"/>
      <c r="AJ58023" s="133"/>
      <c r="AO58023" s="135"/>
      <c r="AP58023" s="135"/>
      <c r="BJ58023" s="136"/>
    </row>
    <row r="58024" spans="5:62" ht="14.25" customHeight="1" x14ac:dyDescent="0.25">
      <c r="E58024" s="113"/>
      <c r="H58024" s="133"/>
      <c r="T58024" s="133"/>
      <c r="X58024" s="131"/>
      <c r="Y58024" s="133"/>
      <c r="AJ58024" s="133"/>
      <c r="AO58024" s="135"/>
      <c r="AP58024" s="135"/>
      <c r="BJ58024" s="136"/>
    </row>
    <row r="58025" spans="5:62" ht="14.25" customHeight="1" x14ac:dyDescent="0.25">
      <c r="E58025" s="113"/>
      <c r="H58025" s="133"/>
      <c r="T58025" s="133"/>
      <c r="X58025" s="131"/>
      <c r="Y58025" s="133"/>
      <c r="AJ58025" s="133"/>
      <c r="AO58025" s="135"/>
      <c r="AP58025" s="135"/>
      <c r="BJ58025" s="136"/>
    </row>
    <row r="58026" spans="5:62" ht="14.25" customHeight="1" x14ac:dyDescent="0.25">
      <c r="E58026" s="113"/>
      <c r="H58026" s="133"/>
      <c r="T58026" s="133"/>
      <c r="X58026" s="131"/>
      <c r="Y58026" s="133"/>
      <c r="AJ58026" s="133"/>
      <c r="AO58026" s="135"/>
      <c r="AP58026" s="135"/>
      <c r="BJ58026" s="136"/>
    </row>
    <row r="58027" spans="5:62" ht="14.25" customHeight="1" x14ac:dyDescent="0.25">
      <c r="E58027" s="113"/>
      <c r="H58027" s="133"/>
      <c r="T58027" s="133"/>
      <c r="X58027" s="131"/>
      <c r="Y58027" s="133"/>
      <c r="AJ58027" s="133"/>
      <c r="AO58027" s="135"/>
      <c r="AP58027" s="135"/>
      <c r="BJ58027" s="136"/>
    </row>
    <row r="58028" spans="5:62" ht="14.25" customHeight="1" x14ac:dyDescent="0.25">
      <c r="E58028" s="113"/>
      <c r="H58028" s="133"/>
      <c r="T58028" s="133"/>
      <c r="X58028" s="131"/>
      <c r="Y58028" s="133"/>
      <c r="AJ58028" s="133"/>
      <c r="AO58028" s="135"/>
      <c r="AP58028" s="135"/>
      <c r="BJ58028" s="136"/>
    </row>
    <row r="58029" spans="5:62" ht="14.25" customHeight="1" x14ac:dyDescent="0.25">
      <c r="E58029" s="113"/>
      <c r="H58029" s="133"/>
      <c r="T58029" s="133"/>
      <c r="X58029" s="131"/>
      <c r="Y58029" s="133"/>
      <c r="AJ58029" s="133"/>
      <c r="AO58029" s="135"/>
      <c r="AP58029" s="135"/>
      <c r="BJ58029" s="136"/>
    </row>
    <row r="58030" spans="5:62" ht="14.25" customHeight="1" x14ac:dyDescent="0.25">
      <c r="E58030" s="113"/>
      <c r="H58030" s="133"/>
      <c r="T58030" s="133"/>
      <c r="X58030" s="131"/>
      <c r="Y58030" s="133"/>
      <c r="AJ58030" s="133"/>
      <c r="AO58030" s="135"/>
      <c r="AP58030" s="135"/>
      <c r="BJ58030" s="136"/>
    </row>
    <row r="58031" spans="5:62" ht="14.25" customHeight="1" x14ac:dyDescent="0.25">
      <c r="E58031" s="113"/>
      <c r="H58031" s="133"/>
      <c r="T58031" s="133"/>
      <c r="X58031" s="131"/>
      <c r="Y58031" s="133"/>
      <c r="AJ58031" s="133"/>
      <c r="AO58031" s="135"/>
      <c r="AP58031" s="135"/>
      <c r="BJ58031" s="136"/>
    </row>
    <row r="58032" spans="5:62" ht="14.25" customHeight="1" x14ac:dyDescent="0.25">
      <c r="E58032" s="113"/>
      <c r="H58032" s="133"/>
      <c r="T58032" s="133"/>
      <c r="X58032" s="131"/>
      <c r="Y58032" s="133"/>
      <c r="AJ58032" s="133"/>
      <c r="AO58032" s="135"/>
      <c r="AP58032" s="135"/>
      <c r="BJ58032" s="136"/>
    </row>
    <row r="58033" spans="5:62" ht="14.25" customHeight="1" x14ac:dyDescent="0.25">
      <c r="E58033" s="113"/>
      <c r="H58033" s="133"/>
      <c r="T58033" s="133"/>
      <c r="X58033" s="131"/>
      <c r="Y58033" s="133"/>
      <c r="AJ58033" s="133"/>
      <c r="AO58033" s="135"/>
      <c r="AP58033" s="135"/>
      <c r="BJ58033" s="136"/>
    </row>
    <row r="58034" spans="5:62" ht="14.25" customHeight="1" x14ac:dyDescent="0.25">
      <c r="E58034" s="113"/>
      <c r="H58034" s="133"/>
      <c r="T58034" s="133"/>
      <c r="X58034" s="131"/>
      <c r="Y58034" s="133"/>
      <c r="AJ58034" s="133"/>
      <c r="AO58034" s="135"/>
      <c r="AP58034" s="135"/>
      <c r="BJ58034" s="136"/>
    </row>
    <row r="58035" spans="5:62" ht="14.25" customHeight="1" x14ac:dyDescent="0.25">
      <c r="E58035" s="113"/>
      <c r="H58035" s="133"/>
      <c r="T58035" s="133"/>
      <c r="X58035" s="131"/>
      <c r="Y58035" s="133"/>
      <c r="AJ58035" s="133"/>
      <c r="AO58035" s="135"/>
      <c r="AP58035" s="135"/>
      <c r="BJ58035" s="136"/>
    </row>
    <row r="58036" spans="5:62" ht="14.25" customHeight="1" x14ac:dyDescent="0.25">
      <c r="E58036" s="113"/>
      <c r="H58036" s="133"/>
      <c r="T58036" s="133"/>
      <c r="X58036" s="131"/>
      <c r="Y58036" s="133"/>
      <c r="AJ58036" s="133"/>
      <c r="AO58036" s="135"/>
      <c r="AP58036" s="135"/>
      <c r="BJ58036" s="136"/>
    </row>
    <row r="58037" spans="5:62" ht="14.25" customHeight="1" x14ac:dyDescent="0.25">
      <c r="E58037" s="113"/>
      <c r="H58037" s="133"/>
      <c r="T58037" s="133"/>
      <c r="X58037" s="131"/>
      <c r="Y58037" s="133"/>
      <c r="AJ58037" s="133"/>
      <c r="AO58037" s="135"/>
      <c r="AP58037" s="135"/>
      <c r="BJ58037" s="136"/>
    </row>
    <row r="58038" spans="5:62" ht="14.25" customHeight="1" x14ac:dyDescent="0.25">
      <c r="E58038" s="113"/>
      <c r="H58038" s="133"/>
      <c r="T58038" s="133"/>
      <c r="X58038" s="131"/>
      <c r="Y58038" s="133"/>
      <c r="AJ58038" s="133"/>
      <c r="AO58038" s="135"/>
      <c r="AP58038" s="135"/>
      <c r="BJ58038" s="136"/>
    </row>
    <row r="58039" spans="5:62" ht="14.25" customHeight="1" x14ac:dyDescent="0.25">
      <c r="E58039" s="113"/>
      <c r="H58039" s="133"/>
      <c r="T58039" s="133"/>
      <c r="X58039" s="131"/>
      <c r="Y58039" s="133"/>
      <c r="AJ58039" s="133"/>
      <c r="AO58039" s="135"/>
      <c r="AP58039" s="135"/>
      <c r="BJ58039" s="136"/>
    </row>
    <row r="58040" spans="5:62" ht="14.25" customHeight="1" x14ac:dyDescent="0.25">
      <c r="E58040" s="113"/>
      <c r="H58040" s="133"/>
      <c r="T58040" s="133"/>
      <c r="X58040" s="131"/>
      <c r="Y58040" s="133"/>
      <c r="AJ58040" s="133"/>
      <c r="AO58040" s="135"/>
      <c r="AP58040" s="135"/>
      <c r="BJ58040" s="136"/>
    </row>
    <row r="58041" spans="5:62" ht="14.25" customHeight="1" x14ac:dyDescent="0.25">
      <c r="E58041" s="113"/>
      <c r="H58041" s="133"/>
      <c r="T58041" s="133"/>
      <c r="X58041" s="131"/>
      <c r="Y58041" s="133"/>
      <c r="AJ58041" s="133"/>
      <c r="AO58041" s="135"/>
      <c r="AP58041" s="135"/>
      <c r="BJ58041" s="136"/>
    </row>
    <row r="58042" spans="5:62" ht="14.25" customHeight="1" x14ac:dyDescent="0.25">
      <c r="E58042" s="113"/>
      <c r="H58042" s="133"/>
      <c r="T58042" s="133"/>
      <c r="X58042" s="131"/>
      <c r="Y58042" s="133"/>
      <c r="AJ58042" s="133"/>
      <c r="AO58042" s="135"/>
      <c r="AP58042" s="135"/>
      <c r="BJ58042" s="136"/>
    </row>
    <row r="58043" spans="5:62" ht="14.25" customHeight="1" x14ac:dyDescent="0.25">
      <c r="E58043" s="113"/>
      <c r="H58043" s="133"/>
      <c r="T58043" s="133"/>
      <c r="X58043" s="131"/>
      <c r="Y58043" s="133"/>
      <c r="AJ58043" s="133"/>
      <c r="AO58043" s="135"/>
      <c r="AP58043" s="135"/>
      <c r="BJ58043" s="136"/>
    </row>
    <row r="58044" spans="5:62" ht="14.25" customHeight="1" x14ac:dyDescent="0.25">
      <c r="E58044" s="113"/>
      <c r="H58044" s="133"/>
      <c r="T58044" s="133"/>
      <c r="X58044" s="131"/>
      <c r="Y58044" s="133"/>
      <c r="AJ58044" s="133"/>
      <c r="AO58044" s="135"/>
      <c r="AP58044" s="135"/>
      <c r="BJ58044" s="136"/>
    </row>
    <row r="58045" spans="5:62" ht="14.25" customHeight="1" x14ac:dyDescent="0.25">
      <c r="E58045" s="113"/>
      <c r="H58045" s="133"/>
      <c r="T58045" s="133"/>
      <c r="X58045" s="131"/>
      <c r="Y58045" s="133"/>
      <c r="AJ58045" s="133"/>
      <c r="AO58045" s="135"/>
      <c r="AP58045" s="135"/>
      <c r="BJ58045" s="136"/>
    </row>
    <row r="58046" spans="5:62" ht="14.25" customHeight="1" x14ac:dyDescent="0.25">
      <c r="E58046" s="113"/>
      <c r="H58046" s="133"/>
      <c r="T58046" s="133"/>
      <c r="X58046" s="131"/>
      <c r="Y58046" s="133"/>
      <c r="AJ58046" s="133"/>
      <c r="AO58046" s="135"/>
      <c r="AP58046" s="135"/>
      <c r="BJ58046" s="136"/>
    </row>
    <row r="58047" spans="5:62" ht="14.25" customHeight="1" x14ac:dyDescent="0.25">
      <c r="E58047" s="113"/>
      <c r="H58047" s="133"/>
      <c r="T58047" s="133"/>
      <c r="X58047" s="131"/>
      <c r="Y58047" s="133"/>
      <c r="AJ58047" s="133"/>
      <c r="AO58047" s="135"/>
      <c r="AP58047" s="135"/>
      <c r="BJ58047" s="136"/>
    </row>
    <row r="58048" spans="5:62" ht="14.25" customHeight="1" x14ac:dyDescent="0.25">
      <c r="E58048" s="113"/>
      <c r="H58048" s="133"/>
      <c r="T58048" s="133"/>
      <c r="X58048" s="131"/>
      <c r="Y58048" s="133"/>
      <c r="AJ58048" s="133"/>
      <c r="AO58048" s="135"/>
      <c r="AP58048" s="135"/>
      <c r="BJ58048" s="136"/>
    </row>
    <row r="58049" spans="5:62" ht="14.25" customHeight="1" x14ac:dyDescent="0.25">
      <c r="E58049" s="113"/>
      <c r="H58049" s="133"/>
      <c r="T58049" s="133"/>
      <c r="X58049" s="131"/>
      <c r="Y58049" s="133"/>
      <c r="AJ58049" s="133"/>
      <c r="AO58049" s="135"/>
      <c r="AP58049" s="135"/>
      <c r="BJ58049" s="136"/>
    </row>
    <row r="58050" spans="5:62" ht="14.25" customHeight="1" x14ac:dyDescent="0.25">
      <c r="E58050" s="113"/>
      <c r="H58050" s="133"/>
      <c r="T58050" s="133"/>
      <c r="X58050" s="131"/>
      <c r="Y58050" s="133"/>
      <c r="AJ58050" s="133"/>
      <c r="AO58050" s="135"/>
      <c r="AP58050" s="135"/>
      <c r="BJ58050" s="136"/>
    </row>
    <row r="58051" spans="5:62" ht="14.25" customHeight="1" x14ac:dyDescent="0.25">
      <c r="E58051" s="113"/>
      <c r="H58051" s="133"/>
      <c r="T58051" s="133"/>
      <c r="X58051" s="131"/>
      <c r="Y58051" s="133"/>
      <c r="AJ58051" s="133"/>
      <c r="AO58051" s="135"/>
      <c r="AP58051" s="135"/>
      <c r="BJ58051" s="136"/>
    </row>
    <row r="58052" spans="5:62" ht="14.25" customHeight="1" x14ac:dyDescent="0.25">
      <c r="E58052" s="113"/>
      <c r="H58052" s="133"/>
      <c r="T58052" s="133"/>
      <c r="X58052" s="131"/>
      <c r="Y58052" s="133"/>
      <c r="AJ58052" s="133"/>
      <c r="AO58052" s="135"/>
      <c r="AP58052" s="135"/>
      <c r="BJ58052" s="136"/>
    </row>
    <row r="58053" spans="5:62" ht="14.25" customHeight="1" x14ac:dyDescent="0.25">
      <c r="E58053" s="113"/>
      <c r="H58053" s="133"/>
      <c r="T58053" s="133"/>
      <c r="X58053" s="131"/>
      <c r="Y58053" s="133"/>
      <c r="AJ58053" s="133"/>
      <c r="AO58053" s="135"/>
      <c r="AP58053" s="135"/>
      <c r="BJ58053" s="136"/>
    </row>
    <row r="58054" spans="5:62" ht="14.25" customHeight="1" x14ac:dyDescent="0.25">
      <c r="E58054" s="113"/>
      <c r="H58054" s="133"/>
      <c r="T58054" s="133"/>
      <c r="X58054" s="131"/>
      <c r="Y58054" s="133"/>
      <c r="AJ58054" s="133"/>
      <c r="AO58054" s="135"/>
      <c r="AP58054" s="135"/>
      <c r="BJ58054" s="136"/>
    </row>
    <row r="58055" spans="5:62" ht="14.25" customHeight="1" x14ac:dyDescent="0.25">
      <c r="E58055" s="113"/>
      <c r="H58055" s="133"/>
      <c r="T58055" s="133"/>
      <c r="X58055" s="131"/>
      <c r="Y58055" s="133"/>
      <c r="AJ58055" s="133"/>
      <c r="AO58055" s="135"/>
      <c r="AP58055" s="135"/>
      <c r="BJ58055" s="136"/>
    </row>
    <row r="58056" spans="5:62" ht="14.25" customHeight="1" x14ac:dyDescent="0.25">
      <c r="E58056" s="113"/>
      <c r="H58056" s="133"/>
      <c r="T58056" s="133"/>
      <c r="X58056" s="131"/>
      <c r="Y58056" s="133"/>
      <c r="AJ58056" s="133"/>
      <c r="AO58056" s="135"/>
      <c r="AP58056" s="135"/>
      <c r="BJ58056" s="136"/>
    </row>
    <row r="58057" spans="5:62" ht="14.25" customHeight="1" x14ac:dyDescent="0.25">
      <c r="E58057" s="113"/>
      <c r="H58057" s="133"/>
      <c r="T58057" s="133"/>
      <c r="X58057" s="131"/>
      <c r="Y58057" s="133"/>
      <c r="AJ58057" s="133"/>
      <c r="AO58057" s="135"/>
      <c r="AP58057" s="135"/>
      <c r="BJ58057" s="136"/>
    </row>
    <row r="58058" spans="5:62" ht="14.25" customHeight="1" x14ac:dyDescent="0.25">
      <c r="E58058" s="113"/>
      <c r="H58058" s="133"/>
      <c r="T58058" s="133"/>
      <c r="X58058" s="131"/>
      <c r="Y58058" s="133"/>
      <c r="AJ58058" s="133"/>
      <c r="AO58058" s="135"/>
      <c r="AP58058" s="135"/>
      <c r="BJ58058" s="136"/>
    </row>
    <row r="58059" spans="5:62" ht="14.25" customHeight="1" x14ac:dyDescent="0.25">
      <c r="E58059" s="113"/>
      <c r="H58059" s="133"/>
      <c r="T58059" s="133"/>
      <c r="X58059" s="131"/>
      <c r="Y58059" s="133"/>
      <c r="AJ58059" s="133"/>
      <c r="AO58059" s="135"/>
      <c r="AP58059" s="135"/>
      <c r="BJ58059" s="136"/>
    </row>
    <row r="58060" spans="5:62" ht="14.25" customHeight="1" x14ac:dyDescent="0.25">
      <c r="E58060" s="113"/>
      <c r="H58060" s="133"/>
      <c r="T58060" s="133"/>
      <c r="X58060" s="131"/>
      <c r="Y58060" s="133"/>
      <c r="AJ58060" s="133"/>
      <c r="AO58060" s="135"/>
      <c r="AP58060" s="135"/>
      <c r="BJ58060" s="136"/>
    </row>
    <row r="58061" spans="5:62" ht="14.25" customHeight="1" x14ac:dyDescent="0.25">
      <c r="E58061" s="113"/>
      <c r="H58061" s="133"/>
      <c r="T58061" s="133"/>
      <c r="X58061" s="131"/>
      <c r="Y58061" s="133"/>
      <c r="AJ58061" s="133"/>
      <c r="AO58061" s="135"/>
      <c r="AP58061" s="135"/>
      <c r="BJ58061" s="136"/>
    </row>
    <row r="58062" spans="5:62" ht="14.25" customHeight="1" x14ac:dyDescent="0.25">
      <c r="E58062" s="113"/>
      <c r="H58062" s="133"/>
      <c r="T58062" s="133"/>
      <c r="X58062" s="131"/>
      <c r="Y58062" s="133"/>
      <c r="AJ58062" s="133"/>
      <c r="AO58062" s="135"/>
      <c r="AP58062" s="135"/>
      <c r="BJ58062" s="136"/>
    </row>
    <row r="58063" spans="5:62" ht="14.25" customHeight="1" x14ac:dyDescent="0.25">
      <c r="E58063" s="113"/>
      <c r="H58063" s="133"/>
      <c r="T58063" s="133"/>
      <c r="X58063" s="131"/>
      <c r="Y58063" s="133"/>
      <c r="AJ58063" s="133"/>
      <c r="AO58063" s="135"/>
      <c r="AP58063" s="135"/>
      <c r="BJ58063" s="136"/>
    </row>
    <row r="58064" spans="5:62" ht="14.25" customHeight="1" x14ac:dyDescent="0.25">
      <c r="E58064" s="113"/>
      <c r="H58064" s="133"/>
      <c r="T58064" s="133"/>
      <c r="X58064" s="131"/>
      <c r="Y58064" s="133"/>
      <c r="AJ58064" s="133"/>
      <c r="AO58064" s="135"/>
      <c r="AP58064" s="135"/>
      <c r="BJ58064" s="136"/>
    </row>
    <row r="58065" spans="5:62" ht="14.25" customHeight="1" x14ac:dyDescent="0.25">
      <c r="E58065" s="113"/>
      <c r="H58065" s="133"/>
      <c r="T58065" s="133"/>
      <c r="X58065" s="131"/>
      <c r="Y58065" s="133"/>
      <c r="AJ58065" s="133"/>
      <c r="AO58065" s="135"/>
      <c r="AP58065" s="135"/>
      <c r="BJ58065" s="136"/>
    </row>
    <row r="58066" spans="5:62" ht="14.25" customHeight="1" x14ac:dyDescent="0.25">
      <c r="E58066" s="113"/>
      <c r="H58066" s="133"/>
      <c r="T58066" s="133"/>
      <c r="X58066" s="131"/>
      <c r="Y58066" s="133"/>
      <c r="AJ58066" s="133"/>
      <c r="AO58066" s="135"/>
      <c r="AP58066" s="135"/>
      <c r="BJ58066" s="136"/>
    </row>
    <row r="58067" spans="5:62" ht="14.25" customHeight="1" x14ac:dyDescent="0.25">
      <c r="E58067" s="113"/>
      <c r="H58067" s="133"/>
      <c r="T58067" s="133"/>
      <c r="X58067" s="131"/>
      <c r="Y58067" s="133"/>
      <c r="AJ58067" s="133"/>
      <c r="AO58067" s="135"/>
      <c r="AP58067" s="135"/>
      <c r="BJ58067" s="136"/>
    </row>
    <row r="58068" spans="5:62" ht="14.25" customHeight="1" x14ac:dyDescent="0.25">
      <c r="E58068" s="113"/>
      <c r="H58068" s="133"/>
      <c r="T58068" s="133"/>
      <c r="X58068" s="131"/>
      <c r="Y58068" s="133"/>
      <c r="AJ58068" s="133"/>
      <c r="AO58068" s="135"/>
      <c r="AP58068" s="135"/>
      <c r="BJ58068" s="136"/>
    </row>
    <row r="58069" spans="5:62" ht="14.25" customHeight="1" x14ac:dyDescent="0.25">
      <c r="E58069" s="113"/>
      <c r="H58069" s="133"/>
      <c r="T58069" s="133"/>
      <c r="X58069" s="131"/>
      <c r="Y58069" s="133"/>
      <c r="AJ58069" s="133"/>
      <c r="AO58069" s="135"/>
      <c r="AP58069" s="135"/>
      <c r="BJ58069" s="136"/>
    </row>
    <row r="58070" spans="5:62" ht="14.25" customHeight="1" x14ac:dyDescent="0.25">
      <c r="E58070" s="113"/>
      <c r="H58070" s="133"/>
      <c r="T58070" s="133"/>
      <c r="X58070" s="131"/>
      <c r="Y58070" s="133"/>
      <c r="AJ58070" s="133"/>
      <c r="AO58070" s="135"/>
      <c r="AP58070" s="135"/>
      <c r="BJ58070" s="136"/>
    </row>
    <row r="58071" spans="5:62" ht="14.25" customHeight="1" x14ac:dyDescent="0.25">
      <c r="E58071" s="113"/>
      <c r="H58071" s="133"/>
      <c r="T58071" s="133"/>
      <c r="X58071" s="131"/>
      <c r="Y58071" s="133"/>
      <c r="AJ58071" s="133"/>
      <c r="AO58071" s="135"/>
      <c r="AP58071" s="135"/>
      <c r="BJ58071" s="136"/>
    </row>
    <row r="58072" spans="5:62" ht="14.25" customHeight="1" x14ac:dyDescent="0.25">
      <c r="E58072" s="113"/>
      <c r="H58072" s="133"/>
      <c r="T58072" s="133"/>
      <c r="X58072" s="131"/>
      <c r="Y58072" s="133"/>
      <c r="AJ58072" s="133"/>
      <c r="AO58072" s="135"/>
      <c r="AP58072" s="135"/>
      <c r="BJ58072" s="136"/>
    </row>
    <row r="58073" spans="5:62" ht="14.25" customHeight="1" x14ac:dyDescent="0.25">
      <c r="E58073" s="113"/>
      <c r="H58073" s="133"/>
      <c r="T58073" s="133"/>
      <c r="X58073" s="131"/>
      <c r="Y58073" s="133"/>
      <c r="AJ58073" s="133"/>
      <c r="AO58073" s="135"/>
      <c r="AP58073" s="135"/>
      <c r="BJ58073" s="136"/>
    </row>
    <row r="58074" spans="5:62" ht="14.25" customHeight="1" x14ac:dyDescent="0.25">
      <c r="E58074" s="113"/>
      <c r="H58074" s="133"/>
      <c r="T58074" s="133"/>
      <c r="X58074" s="131"/>
      <c r="Y58074" s="133"/>
      <c r="AJ58074" s="133"/>
      <c r="AO58074" s="135"/>
      <c r="AP58074" s="135"/>
      <c r="BJ58074" s="136"/>
    </row>
    <row r="58075" spans="5:62" ht="14.25" customHeight="1" x14ac:dyDescent="0.25">
      <c r="E58075" s="113"/>
      <c r="H58075" s="133"/>
      <c r="T58075" s="133"/>
      <c r="X58075" s="131"/>
      <c r="Y58075" s="133"/>
      <c r="AJ58075" s="133"/>
      <c r="AO58075" s="135"/>
      <c r="AP58075" s="135"/>
      <c r="BJ58075" s="136"/>
    </row>
    <row r="58076" spans="5:62" ht="14.25" customHeight="1" x14ac:dyDescent="0.25">
      <c r="E58076" s="113"/>
      <c r="H58076" s="133"/>
      <c r="T58076" s="133"/>
      <c r="X58076" s="131"/>
      <c r="Y58076" s="133"/>
      <c r="AJ58076" s="133"/>
      <c r="AO58076" s="135"/>
      <c r="AP58076" s="135"/>
      <c r="BJ58076" s="136"/>
    </row>
    <row r="58077" spans="5:62" ht="14.25" customHeight="1" x14ac:dyDescent="0.25">
      <c r="E58077" s="113"/>
      <c r="H58077" s="133"/>
      <c r="T58077" s="133"/>
      <c r="X58077" s="131"/>
      <c r="Y58077" s="133"/>
      <c r="AJ58077" s="133"/>
      <c r="AO58077" s="135"/>
      <c r="AP58077" s="135"/>
      <c r="BJ58077" s="136"/>
    </row>
    <row r="58078" spans="5:62" ht="14.25" customHeight="1" x14ac:dyDescent="0.25">
      <c r="E58078" s="113"/>
      <c r="H58078" s="133"/>
      <c r="T58078" s="133"/>
      <c r="X58078" s="131"/>
      <c r="Y58078" s="133"/>
      <c r="AJ58078" s="133"/>
      <c r="AO58078" s="135"/>
      <c r="AP58078" s="135"/>
      <c r="BJ58078" s="136"/>
    </row>
    <row r="58079" spans="5:62" ht="14.25" customHeight="1" x14ac:dyDescent="0.25">
      <c r="E58079" s="113"/>
      <c r="H58079" s="133"/>
      <c r="T58079" s="133"/>
      <c r="X58079" s="131"/>
      <c r="Y58079" s="133"/>
      <c r="AJ58079" s="133"/>
      <c r="AO58079" s="135"/>
      <c r="AP58079" s="135"/>
      <c r="BJ58079" s="136"/>
    </row>
    <row r="58080" spans="5:62" ht="14.25" customHeight="1" x14ac:dyDescent="0.25">
      <c r="E58080" s="113"/>
      <c r="H58080" s="133"/>
      <c r="T58080" s="133"/>
      <c r="X58080" s="131"/>
      <c r="Y58080" s="133"/>
      <c r="AJ58080" s="133"/>
      <c r="AO58080" s="135"/>
      <c r="AP58080" s="135"/>
      <c r="BJ58080" s="136"/>
    </row>
    <row r="58081" spans="5:62" ht="14.25" customHeight="1" x14ac:dyDescent="0.25">
      <c r="E58081" s="113"/>
      <c r="H58081" s="133"/>
      <c r="T58081" s="133"/>
      <c r="X58081" s="131"/>
      <c r="Y58081" s="133"/>
      <c r="AJ58081" s="133"/>
      <c r="AO58081" s="135"/>
      <c r="AP58081" s="135"/>
      <c r="BJ58081" s="136"/>
    </row>
    <row r="58082" spans="5:62" ht="14.25" customHeight="1" x14ac:dyDescent="0.25">
      <c r="E58082" s="113"/>
      <c r="H58082" s="133"/>
      <c r="T58082" s="133"/>
      <c r="X58082" s="131"/>
      <c r="Y58082" s="133"/>
      <c r="AJ58082" s="133"/>
      <c r="AO58082" s="135"/>
      <c r="AP58082" s="135"/>
      <c r="BJ58082" s="136"/>
    </row>
    <row r="58083" spans="5:62" ht="14.25" customHeight="1" x14ac:dyDescent="0.25">
      <c r="E58083" s="113"/>
      <c r="H58083" s="133"/>
      <c r="T58083" s="133"/>
      <c r="X58083" s="131"/>
      <c r="Y58083" s="133"/>
      <c r="AJ58083" s="133"/>
      <c r="AO58083" s="135"/>
      <c r="AP58083" s="135"/>
      <c r="BJ58083" s="136"/>
    </row>
    <row r="58084" spans="5:62" ht="14.25" customHeight="1" x14ac:dyDescent="0.25">
      <c r="E58084" s="113"/>
      <c r="H58084" s="133"/>
      <c r="T58084" s="133"/>
      <c r="X58084" s="131"/>
      <c r="Y58084" s="133"/>
      <c r="AJ58084" s="133"/>
      <c r="AO58084" s="135"/>
      <c r="AP58084" s="135"/>
      <c r="BJ58084" s="136"/>
    </row>
    <row r="58085" spans="5:62" ht="14.25" customHeight="1" x14ac:dyDescent="0.25">
      <c r="E58085" s="113"/>
      <c r="H58085" s="133"/>
      <c r="T58085" s="133"/>
      <c r="X58085" s="131"/>
      <c r="Y58085" s="133"/>
      <c r="AJ58085" s="133"/>
      <c r="AO58085" s="135"/>
      <c r="AP58085" s="135"/>
      <c r="BJ58085" s="136"/>
    </row>
    <row r="58086" spans="5:62" ht="14.25" customHeight="1" x14ac:dyDescent="0.25">
      <c r="E58086" s="113"/>
      <c r="H58086" s="133"/>
      <c r="T58086" s="133"/>
      <c r="X58086" s="131"/>
      <c r="Y58086" s="133"/>
      <c r="AJ58086" s="133"/>
      <c r="AO58086" s="135"/>
      <c r="AP58086" s="135"/>
      <c r="BJ58086" s="136"/>
    </row>
    <row r="58087" spans="5:62" ht="14.25" customHeight="1" x14ac:dyDescent="0.25">
      <c r="E58087" s="113"/>
      <c r="H58087" s="133"/>
      <c r="T58087" s="133"/>
      <c r="X58087" s="131"/>
      <c r="Y58087" s="133"/>
      <c r="AJ58087" s="133"/>
      <c r="AO58087" s="135"/>
      <c r="AP58087" s="135"/>
      <c r="BJ58087" s="136"/>
    </row>
    <row r="58088" spans="5:62" ht="14.25" customHeight="1" x14ac:dyDescent="0.25">
      <c r="E58088" s="113"/>
      <c r="H58088" s="133"/>
      <c r="T58088" s="133"/>
      <c r="X58088" s="131"/>
      <c r="Y58088" s="133"/>
      <c r="AJ58088" s="133"/>
      <c r="AO58088" s="135"/>
      <c r="AP58088" s="135"/>
      <c r="BJ58088" s="136"/>
    </row>
    <row r="58089" spans="5:62" ht="14.25" customHeight="1" x14ac:dyDescent="0.25">
      <c r="E58089" s="113"/>
      <c r="H58089" s="133"/>
      <c r="T58089" s="133"/>
      <c r="X58089" s="131"/>
      <c r="Y58089" s="133"/>
      <c r="AJ58089" s="133"/>
      <c r="AO58089" s="135"/>
      <c r="AP58089" s="135"/>
      <c r="BJ58089" s="136"/>
    </row>
    <row r="58090" spans="5:62" ht="14.25" customHeight="1" x14ac:dyDescent="0.25">
      <c r="E58090" s="113"/>
      <c r="H58090" s="133"/>
      <c r="T58090" s="133"/>
      <c r="X58090" s="131"/>
      <c r="Y58090" s="133"/>
      <c r="AJ58090" s="133"/>
      <c r="AO58090" s="135"/>
      <c r="AP58090" s="135"/>
      <c r="BJ58090" s="136"/>
    </row>
    <row r="58091" spans="5:62" ht="14.25" customHeight="1" x14ac:dyDescent="0.25">
      <c r="E58091" s="113"/>
      <c r="H58091" s="133"/>
      <c r="T58091" s="133"/>
      <c r="X58091" s="131"/>
      <c r="Y58091" s="133"/>
      <c r="AJ58091" s="133"/>
      <c r="AO58091" s="135"/>
      <c r="AP58091" s="135"/>
      <c r="BJ58091" s="136"/>
    </row>
    <row r="58092" spans="5:62" ht="14.25" customHeight="1" x14ac:dyDescent="0.25">
      <c r="E58092" s="113"/>
      <c r="H58092" s="133"/>
      <c r="T58092" s="133"/>
      <c r="X58092" s="131"/>
      <c r="Y58092" s="133"/>
      <c r="AJ58092" s="133"/>
      <c r="AO58092" s="135"/>
      <c r="AP58092" s="135"/>
      <c r="BJ58092" s="136"/>
    </row>
    <row r="58093" spans="5:62" ht="14.25" customHeight="1" x14ac:dyDescent="0.25">
      <c r="E58093" s="113"/>
      <c r="H58093" s="133"/>
      <c r="T58093" s="133"/>
      <c r="X58093" s="131"/>
      <c r="Y58093" s="133"/>
      <c r="AJ58093" s="133"/>
      <c r="AO58093" s="135"/>
      <c r="AP58093" s="135"/>
      <c r="BJ58093" s="136"/>
    </row>
    <row r="58094" spans="5:62" ht="14.25" customHeight="1" x14ac:dyDescent="0.25">
      <c r="E58094" s="113"/>
      <c r="H58094" s="133"/>
      <c r="T58094" s="133"/>
      <c r="X58094" s="131"/>
      <c r="Y58094" s="133"/>
      <c r="AJ58094" s="133"/>
      <c r="AO58094" s="135"/>
      <c r="AP58094" s="135"/>
      <c r="BJ58094" s="136"/>
    </row>
    <row r="58095" spans="5:62" ht="14.25" customHeight="1" x14ac:dyDescent="0.25">
      <c r="E58095" s="113"/>
      <c r="H58095" s="133"/>
      <c r="T58095" s="133"/>
      <c r="X58095" s="131"/>
      <c r="Y58095" s="133"/>
      <c r="AJ58095" s="133"/>
      <c r="AO58095" s="135"/>
      <c r="AP58095" s="135"/>
      <c r="BJ58095" s="136"/>
    </row>
    <row r="58096" spans="5:62" ht="14.25" customHeight="1" x14ac:dyDescent="0.25">
      <c r="E58096" s="113"/>
      <c r="H58096" s="133"/>
      <c r="T58096" s="133"/>
      <c r="X58096" s="131"/>
      <c r="Y58096" s="133"/>
      <c r="AJ58096" s="133"/>
      <c r="AO58096" s="135"/>
      <c r="AP58096" s="135"/>
      <c r="BJ58096" s="136"/>
    </row>
    <row r="58097" spans="5:62" ht="14.25" customHeight="1" x14ac:dyDescent="0.25">
      <c r="E58097" s="113"/>
      <c r="H58097" s="133"/>
      <c r="T58097" s="133"/>
      <c r="X58097" s="131"/>
      <c r="Y58097" s="133"/>
      <c r="AJ58097" s="133"/>
      <c r="AO58097" s="135"/>
      <c r="AP58097" s="135"/>
      <c r="BJ58097" s="136"/>
    </row>
    <row r="58098" spans="5:62" ht="14.25" customHeight="1" x14ac:dyDescent="0.25">
      <c r="E58098" s="113"/>
      <c r="H58098" s="133"/>
      <c r="T58098" s="133"/>
      <c r="X58098" s="131"/>
      <c r="Y58098" s="133"/>
      <c r="AJ58098" s="133"/>
      <c r="AO58098" s="135"/>
      <c r="AP58098" s="135"/>
      <c r="BJ58098" s="136"/>
    </row>
    <row r="58099" spans="5:62" ht="14.25" customHeight="1" x14ac:dyDescent="0.25">
      <c r="E58099" s="113"/>
      <c r="H58099" s="133"/>
      <c r="T58099" s="133"/>
      <c r="X58099" s="131"/>
      <c r="Y58099" s="133"/>
      <c r="AJ58099" s="133"/>
      <c r="AO58099" s="135"/>
      <c r="AP58099" s="135"/>
      <c r="BJ58099" s="136"/>
    </row>
    <row r="58100" spans="5:62" ht="14.25" customHeight="1" x14ac:dyDescent="0.25">
      <c r="E58100" s="113"/>
      <c r="H58100" s="133"/>
      <c r="T58100" s="133"/>
      <c r="X58100" s="131"/>
      <c r="Y58100" s="133"/>
      <c r="AJ58100" s="133"/>
      <c r="AO58100" s="135"/>
      <c r="AP58100" s="135"/>
      <c r="BJ58100" s="136"/>
    </row>
    <row r="58101" spans="5:62" ht="14.25" customHeight="1" x14ac:dyDescent="0.25">
      <c r="E58101" s="113"/>
      <c r="H58101" s="133"/>
      <c r="T58101" s="133"/>
      <c r="X58101" s="131"/>
      <c r="Y58101" s="133"/>
      <c r="AJ58101" s="133"/>
      <c r="AO58101" s="135"/>
      <c r="AP58101" s="135"/>
      <c r="BJ58101" s="136"/>
    </row>
    <row r="58102" spans="5:62" ht="14.25" customHeight="1" x14ac:dyDescent="0.25">
      <c r="E58102" s="113"/>
      <c r="H58102" s="133"/>
      <c r="T58102" s="133"/>
      <c r="X58102" s="131"/>
      <c r="Y58102" s="133"/>
      <c r="AJ58102" s="133"/>
      <c r="AO58102" s="135"/>
      <c r="AP58102" s="135"/>
      <c r="BJ58102" s="136"/>
    </row>
    <row r="58103" spans="5:62" ht="14.25" customHeight="1" x14ac:dyDescent="0.25">
      <c r="E58103" s="113"/>
      <c r="H58103" s="133"/>
      <c r="T58103" s="133"/>
      <c r="X58103" s="131"/>
      <c r="Y58103" s="133"/>
      <c r="AJ58103" s="133"/>
      <c r="AO58103" s="135"/>
      <c r="AP58103" s="135"/>
      <c r="BJ58103" s="136"/>
    </row>
    <row r="58104" spans="5:62" ht="14.25" customHeight="1" x14ac:dyDescent="0.25">
      <c r="E58104" s="113"/>
      <c r="H58104" s="133"/>
      <c r="T58104" s="133"/>
      <c r="X58104" s="131"/>
      <c r="Y58104" s="133"/>
      <c r="AJ58104" s="133"/>
      <c r="AO58104" s="135"/>
      <c r="AP58104" s="135"/>
      <c r="BJ58104" s="136"/>
    </row>
    <row r="58105" spans="5:62" ht="14.25" customHeight="1" x14ac:dyDescent="0.25">
      <c r="E58105" s="113"/>
      <c r="H58105" s="133"/>
      <c r="T58105" s="133"/>
      <c r="X58105" s="131"/>
      <c r="Y58105" s="133"/>
      <c r="AJ58105" s="133"/>
      <c r="AO58105" s="135"/>
      <c r="AP58105" s="135"/>
      <c r="BJ58105" s="136"/>
    </row>
    <row r="58106" spans="5:62" ht="14.25" customHeight="1" x14ac:dyDescent="0.25">
      <c r="E58106" s="113"/>
      <c r="H58106" s="133"/>
      <c r="T58106" s="133"/>
      <c r="X58106" s="131"/>
      <c r="Y58106" s="133"/>
      <c r="AJ58106" s="133"/>
      <c r="AO58106" s="135"/>
      <c r="AP58106" s="135"/>
      <c r="BJ58106" s="136"/>
    </row>
    <row r="58107" spans="5:62" ht="14.25" customHeight="1" x14ac:dyDescent="0.25">
      <c r="E58107" s="113"/>
      <c r="H58107" s="133"/>
      <c r="T58107" s="133"/>
      <c r="X58107" s="131"/>
      <c r="Y58107" s="133"/>
      <c r="AJ58107" s="133"/>
      <c r="AO58107" s="135"/>
      <c r="AP58107" s="135"/>
      <c r="BJ58107" s="136"/>
    </row>
    <row r="58108" spans="5:62" ht="14.25" customHeight="1" x14ac:dyDescent="0.25">
      <c r="E58108" s="113"/>
      <c r="H58108" s="133"/>
      <c r="T58108" s="133"/>
      <c r="X58108" s="131"/>
      <c r="Y58108" s="133"/>
      <c r="AJ58108" s="133"/>
      <c r="AO58108" s="135"/>
      <c r="AP58108" s="135"/>
      <c r="BJ58108" s="136"/>
    </row>
    <row r="58109" spans="5:62" ht="14.25" customHeight="1" x14ac:dyDescent="0.25">
      <c r="E58109" s="113"/>
      <c r="H58109" s="133"/>
      <c r="T58109" s="133"/>
      <c r="X58109" s="131"/>
      <c r="Y58109" s="133"/>
      <c r="AJ58109" s="133"/>
      <c r="AO58109" s="135"/>
      <c r="AP58109" s="135"/>
      <c r="BJ58109" s="136"/>
    </row>
    <row r="58110" spans="5:62" ht="14.25" customHeight="1" x14ac:dyDescent="0.25">
      <c r="E58110" s="113"/>
      <c r="H58110" s="133"/>
      <c r="T58110" s="133"/>
      <c r="X58110" s="131"/>
      <c r="Y58110" s="133"/>
      <c r="AJ58110" s="133"/>
      <c r="AO58110" s="135"/>
      <c r="AP58110" s="135"/>
      <c r="BJ58110" s="136"/>
    </row>
    <row r="58111" spans="5:62" ht="14.25" customHeight="1" x14ac:dyDescent="0.25">
      <c r="E58111" s="113"/>
      <c r="H58111" s="133"/>
      <c r="T58111" s="133"/>
      <c r="X58111" s="131"/>
      <c r="Y58111" s="133"/>
      <c r="AJ58111" s="133"/>
      <c r="AO58111" s="135"/>
      <c r="AP58111" s="135"/>
      <c r="BJ58111" s="136"/>
    </row>
    <row r="58112" spans="5:62" ht="14.25" customHeight="1" x14ac:dyDescent="0.25">
      <c r="E58112" s="113"/>
      <c r="H58112" s="133"/>
      <c r="T58112" s="133"/>
      <c r="X58112" s="131"/>
      <c r="Y58112" s="133"/>
      <c r="AJ58112" s="133"/>
      <c r="AO58112" s="135"/>
      <c r="AP58112" s="135"/>
      <c r="BJ58112" s="136"/>
    </row>
    <row r="58113" spans="5:62" ht="14.25" customHeight="1" x14ac:dyDescent="0.25">
      <c r="E58113" s="113"/>
      <c r="H58113" s="133"/>
      <c r="T58113" s="133"/>
      <c r="X58113" s="131"/>
      <c r="Y58113" s="133"/>
      <c r="AJ58113" s="133"/>
      <c r="AO58113" s="135"/>
      <c r="AP58113" s="135"/>
      <c r="BJ58113" s="136"/>
    </row>
    <row r="58114" spans="5:62" ht="14.25" customHeight="1" x14ac:dyDescent="0.25">
      <c r="E58114" s="113"/>
      <c r="H58114" s="133"/>
      <c r="T58114" s="133"/>
      <c r="X58114" s="131"/>
      <c r="Y58114" s="133"/>
      <c r="AJ58114" s="133"/>
      <c r="AO58114" s="135"/>
      <c r="AP58114" s="135"/>
      <c r="BJ58114" s="136"/>
    </row>
    <row r="58115" spans="5:62" ht="14.25" customHeight="1" x14ac:dyDescent="0.25">
      <c r="E58115" s="113"/>
      <c r="H58115" s="133"/>
      <c r="T58115" s="133"/>
      <c r="X58115" s="131"/>
      <c r="Y58115" s="133"/>
      <c r="AJ58115" s="133"/>
      <c r="AO58115" s="135"/>
      <c r="AP58115" s="135"/>
      <c r="BJ58115" s="136"/>
    </row>
    <row r="58116" spans="5:62" ht="14.25" customHeight="1" x14ac:dyDescent="0.25">
      <c r="E58116" s="113"/>
      <c r="H58116" s="133"/>
      <c r="T58116" s="133"/>
      <c r="X58116" s="131"/>
      <c r="Y58116" s="133"/>
      <c r="AJ58116" s="133"/>
      <c r="AO58116" s="135"/>
      <c r="AP58116" s="135"/>
      <c r="BJ58116" s="136"/>
    </row>
    <row r="58117" spans="5:62" ht="14.25" customHeight="1" x14ac:dyDescent="0.25">
      <c r="E58117" s="113"/>
      <c r="H58117" s="133"/>
      <c r="T58117" s="133"/>
      <c r="X58117" s="131"/>
      <c r="Y58117" s="133"/>
      <c r="AJ58117" s="133"/>
      <c r="AO58117" s="135"/>
      <c r="AP58117" s="135"/>
      <c r="BJ58117" s="136"/>
    </row>
    <row r="58118" spans="5:62" ht="14.25" customHeight="1" x14ac:dyDescent="0.25">
      <c r="E58118" s="113"/>
      <c r="H58118" s="133"/>
      <c r="T58118" s="133"/>
      <c r="X58118" s="131"/>
      <c r="Y58118" s="133"/>
      <c r="AJ58118" s="133"/>
      <c r="AO58118" s="135"/>
      <c r="AP58118" s="135"/>
      <c r="BJ58118" s="136"/>
    </row>
    <row r="58119" spans="5:62" ht="14.25" customHeight="1" x14ac:dyDescent="0.25">
      <c r="E58119" s="113"/>
      <c r="H58119" s="133"/>
      <c r="T58119" s="133"/>
      <c r="X58119" s="131"/>
      <c r="Y58119" s="133"/>
      <c r="AJ58119" s="133"/>
      <c r="AO58119" s="135"/>
      <c r="AP58119" s="135"/>
      <c r="BJ58119" s="136"/>
    </row>
    <row r="58120" spans="5:62" ht="14.25" customHeight="1" x14ac:dyDescent="0.25">
      <c r="E58120" s="113"/>
      <c r="H58120" s="133"/>
      <c r="T58120" s="133"/>
      <c r="X58120" s="131"/>
      <c r="Y58120" s="133"/>
      <c r="AJ58120" s="133"/>
      <c r="AO58120" s="135"/>
      <c r="AP58120" s="135"/>
      <c r="BJ58120" s="136"/>
    </row>
    <row r="58121" spans="5:62" ht="14.25" customHeight="1" x14ac:dyDescent="0.25">
      <c r="E58121" s="113"/>
      <c r="H58121" s="133"/>
      <c r="T58121" s="133"/>
      <c r="X58121" s="131"/>
      <c r="Y58121" s="133"/>
      <c r="AJ58121" s="133"/>
      <c r="AO58121" s="135"/>
      <c r="AP58121" s="135"/>
      <c r="BJ58121" s="136"/>
    </row>
    <row r="58122" spans="5:62" ht="14.25" customHeight="1" x14ac:dyDescent="0.25">
      <c r="E58122" s="113"/>
      <c r="H58122" s="133"/>
      <c r="T58122" s="133"/>
      <c r="X58122" s="131"/>
      <c r="Y58122" s="133"/>
      <c r="AJ58122" s="133"/>
      <c r="AO58122" s="135"/>
      <c r="AP58122" s="135"/>
      <c r="BJ58122" s="136"/>
    </row>
    <row r="58123" spans="5:62" ht="14.25" customHeight="1" x14ac:dyDescent="0.25">
      <c r="E58123" s="113"/>
      <c r="H58123" s="133"/>
      <c r="T58123" s="133"/>
      <c r="X58123" s="131"/>
      <c r="Y58123" s="133"/>
      <c r="AJ58123" s="133"/>
      <c r="AO58123" s="135"/>
      <c r="AP58123" s="135"/>
      <c r="BJ58123" s="136"/>
    </row>
    <row r="58124" spans="5:62" ht="14.25" customHeight="1" x14ac:dyDescent="0.25">
      <c r="E58124" s="113"/>
      <c r="H58124" s="133"/>
      <c r="T58124" s="133"/>
      <c r="X58124" s="131"/>
      <c r="Y58124" s="133"/>
      <c r="AJ58124" s="133"/>
      <c r="AO58124" s="135"/>
      <c r="AP58124" s="135"/>
      <c r="BJ58124" s="136"/>
    </row>
    <row r="58125" spans="5:62" ht="14.25" customHeight="1" x14ac:dyDescent="0.25">
      <c r="E58125" s="113"/>
      <c r="H58125" s="133"/>
      <c r="T58125" s="133"/>
      <c r="X58125" s="131"/>
      <c r="Y58125" s="133"/>
      <c r="AJ58125" s="133"/>
      <c r="AO58125" s="135"/>
      <c r="AP58125" s="135"/>
      <c r="BJ58125" s="136"/>
    </row>
    <row r="58126" spans="5:62" ht="14.25" customHeight="1" x14ac:dyDescent="0.25">
      <c r="E58126" s="113"/>
      <c r="H58126" s="133"/>
      <c r="T58126" s="133"/>
      <c r="X58126" s="131"/>
      <c r="Y58126" s="133"/>
      <c r="AJ58126" s="133"/>
      <c r="AO58126" s="135"/>
      <c r="AP58126" s="135"/>
      <c r="BJ58126" s="136"/>
    </row>
    <row r="58127" spans="5:62" ht="14.25" customHeight="1" x14ac:dyDescent="0.25">
      <c r="E58127" s="113"/>
      <c r="H58127" s="133"/>
      <c r="T58127" s="133"/>
      <c r="X58127" s="131"/>
      <c r="Y58127" s="133"/>
      <c r="AJ58127" s="133"/>
      <c r="AO58127" s="135"/>
      <c r="AP58127" s="135"/>
      <c r="BJ58127" s="136"/>
    </row>
    <row r="58128" spans="5:62" ht="14.25" customHeight="1" x14ac:dyDescent="0.25">
      <c r="E58128" s="113"/>
      <c r="H58128" s="133"/>
      <c r="T58128" s="133"/>
      <c r="X58128" s="131"/>
      <c r="Y58128" s="133"/>
      <c r="AJ58128" s="133"/>
      <c r="AO58128" s="135"/>
      <c r="AP58128" s="135"/>
      <c r="BJ58128" s="136"/>
    </row>
    <row r="58129" spans="5:62" ht="14.25" customHeight="1" x14ac:dyDescent="0.25">
      <c r="E58129" s="113"/>
      <c r="H58129" s="133"/>
      <c r="T58129" s="133"/>
      <c r="X58129" s="131"/>
      <c r="Y58129" s="133"/>
      <c r="AJ58129" s="133"/>
      <c r="AO58129" s="135"/>
      <c r="AP58129" s="135"/>
      <c r="BJ58129" s="136"/>
    </row>
    <row r="58130" spans="5:62" ht="14.25" customHeight="1" x14ac:dyDescent="0.25">
      <c r="E58130" s="113"/>
      <c r="H58130" s="133"/>
      <c r="T58130" s="133"/>
      <c r="X58130" s="131"/>
      <c r="Y58130" s="133"/>
      <c r="AJ58130" s="133"/>
      <c r="AO58130" s="135"/>
      <c r="AP58130" s="135"/>
      <c r="BJ58130" s="136"/>
    </row>
    <row r="58131" spans="5:62" ht="14.25" customHeight="1" x14ac:dyDescent="0.25">
      <c r="E58131" s="113"/>
      <c r="H58131" s="133"/>
      <c r="T58131" s="133"/>
      <c r="X58131" s="131"/>
      <c r="Y58131" s="133"/>
      <c r="AJ58131" s="133"/>
      <c r="AO58131" s="135"/>
      <c r="AP58131" s="135"/>
      <c r="BJ58131" s="136"/>
    </row>
    <row r="58132" spans="5:62" ht="14.25" customHeight="1" x14ac:dyDescent="0.25">
      <c r="E58132" s="113"/>
      <c r="H58132" s="133"/>
      <c r="T58132" s="133"/>
      <c r="X58132" s="131"/>
      <c r="Y58132" s="133"/>
      <c r="AJ58132" s="133"/>
      <c r="AO58132" s="135"/>
      <c r="AP58132" s="135"/>
      <c r="BJ58132" s="136"/>
    </row>
    <row r="58133" spans="5:62" ht="14.25" customHeight="1" x14ac:dyDescent="0.25">
      <c r="E58133" s="113"/>
      <c r="H58133" s="133"/>
      <c r="T58133" s="133"/>
      <c r="X58133" s="131"/>
      <c r="Y58133" s="133"/>
      <c r="AJ58133" s="133"/>
      <c r="AO58133" s="135"/>
      <c r="AP58133" s="135"/>
      <c r="BJ58133" s="136"/>
    </row>
    <row r="58134" spans="5:62" ht="14.25" customHeight="1" x14ac:dyDescent="0.25">
      <c r="E58134" s="113"/>
      <c r="H58134" s="133"/>
      <c r="T58134" s="133"/>
      <c r="X58134" s="131"/>
      <c r="Y58134" s="133"/>
      <c r="AJ58134" s="133"/>
      <c r="AO58134" s="135"/>
      <c r="AP58134" s="135"/>
      <c r="BJ58134" s="136"/>
    </row>
    <row r="58135" spans="5:62" ht="14.25" customHeight="1" x14ac:dyDescent="0.25">
      <c r="E58135" s="113"/>
      <c r="H58135" s="133"/>
      <c r="T58135" s="133"/>
      <c r="X58135" s="131"/>
      <c r="Y58135" s="133"/>
      <c r="AJ58135" s="133"/>
      <c r="AO58135" s="135"/>
      <c r="AP58135" s="135"/>
      <c r="BJ58135" s="136"/>
    </row>
    <row r="58136" spans="5:62" ht="14.25" customHeight="1" x14ac:dyDescent="0.25">
      <c r="E58136" s="113"/>
      <c r="H58136" s="133"/>
      <c r="T58136" s="133"/>
      <c r="X58136" s="131"/>
      <c r="Y58136" s="133"/>
      <c r="AJ58136" s="133"/>
      <c r="AO58136" s="135"/>
      <c r="AP58136" s="135"/>
      <c r="BJ58136" s="136"/>
    </row>
    <row r="58137" spans="5:62" ht="14.25" customHeight="1" x14ac:dyDescent="0.25">
      <c r="E58137" s="113"/>
      <c r="H58137" s="133"/>
      <c r="T58137" s="133"/>
      <c r="X58137" s="131"/>
      <c r="Y58137" s="133"/>
      <c r="AJ58137" s="133"/>
      <c r="AO58137" s="135"/>
      <c r="AP58137" s="135"/>
      <c r="BJ58137" s="136"/>
    </row>
    <row r="58138" spans="5:62" ht="14.25" customHeight="1" x14ac:dyDescent="0.25">
      <c r="E58138" s="113"/>
      <c r="H58138" s="133"/>
      <c r="T58138" s="133"/>
      <c r="X58138" s="131"/>
      <c r="Y58138" s="133"/>
      <c r="AJ58138" s="133"/>
      <c r="AO58138" s="135"/>
      <c r="AP58138" s="135"/>
      <c r="BJ58138" s="136"/>
    </row>
    <row r="58139" spans="5:62" ht="14.25" customHeight="1" x14ac:dyDescent="0.25">
      <c r="E58139" s="113"/>
      <c r="H58139" s="133"/>
      <c r="T58139" s="133"/>
      <c r="X58139" s="131"/>
      <c r="Y58139" s="133"/>
      <c r="AJ58139" s="133"/>
      <c r="AO58139" s="135"/>
      <c r="AP58139" s="135"/>
      <c r="BJ58139" s="136"/>
    </row>
    <row r="58140" spans="5:62" ht="14.25" customHeight="1" x14ac:dyDescent="0.25">
      <c r="E58140" s="113"/>
      <c r="H58140" s="133"/>
      <c r="T58140" s="133"/>
      <c r="X58140" s="131"/>
      <c r="Y58140" s="133"/>
      <c r="AJ58140" s="133"/>
      <c r="AO58140" s="135"/>
      <c r="AP58140" s="135"/>
      <c r="BJ58140" s="136"/>
    </row>
    <row r="58141" spans="5:62" ht="14.25" customHeight="1" x14ac:dyDescent="0.25">
      <c r="E58141" s="113"/>
      <c r="H58141" s="133"/>
      <c r="T58141" s="133"/>
      <c r="X58141" s="131"/>
      <c r="Y58141" s="133"/>
      <c r="AJ58141" s="133"/>
      <c r="AO58141" s="135"/>
      <c r="AP58141" s="135"/>
      <c r="BJ58141" s="136"/>
    </row>
    <row r="58142" spans="5:62" ht="14.25" customHeight="1" x14ac:dyDescent="0.25">
      <c r="E58142" s="113"/>
      <c r="H58142" s="133"/>
      <c r="T58142" s="133"/>
      <c r="X58142" s="131"/>
      <c r="Y58142" s="133"/>
      <c r="AJ58142" s="133"/>
      <c r="AO58142" s="135"/>
      <c r="AP58142" s="135"/>
      <c r="BJ58142" s="136"/>
    </row>
    <row r="58143" spans="5:62" ht="14.25" customHeight="1" x14ac:dyDescent="0.25">
      <c r="E58143" s="113"/>
      <c r="H58143" s="133"/>
      <c r="T58143" s="133"/>
      <c r="X58143" s="131"/>
      <c r="Y58143" s="133"/>
      <c r="AJ58143" s="133"/>
      <c r="AO58143" s="135"/>
      <c r="AP58143" s="135"/>
      <c r="BJ58143" s="136"/>
    </row>
    <row r="58144" spans="5:62" ht="14.25" customHeight="1" x14ac:dyDescent="0.25">
      <c r="E58144" s="113"/>
      <c r="H58144" s="133"/>
      <c r="T58144" s="133"/>
      <c r="X58144" s="131"/>
      <c r="Y58144" s="133"/>
      <c r="AJ58144" s="133"/>
      <c r="AO58144" s="135"/>
      <c r="AP58144" s="135"/>
      <c r="BJ58144" s="136"/>
    </row>
    <row r="58145" spans="5:62" ht="14.25" customHeight="1" x14ac:dyDescent="0.25">
      <c r="E58145" s="113"/>
      <c r="H58145" s="133"/>
      <c r="T58145" s="133"/>
      <c r="X58145" s="131"/>
      <c r="Y58145" s="133"/>
      <c r="AJ58145" s="133"/>
      <c r="AO58145" s="135"/>
      <c r="AP58145" s="135"/>
      <c r="BJ58145" s="136"/>
    </row>
    <row r="58146" spans="5:62" ht="14.25" customHeight="1" x14ac:dyDescent="0.25">
      <c r="E58146" s="113"/>
      <c r="H58146" s="133"/>
      <c r="T58146" s="133"/>
      <c r="X58146" s="131"/>
      <c r="Y58146" s="133"/>
      <c r="AJ58146" s="133"/>
      <c r="AO58146" s="135"/>
      <c r="AP58146" s="135"/>
      <c r="BJ58146" s="136"/>
    </row>
    <row r="58147" spans="5:62" ht="14.25" customHeight="1" x14ac:dyDescent="0.25">
      <c r="E58147" s="113"/>
      <c r="H58147" s="133"/>
      <c r="T58147" s="133"/>
      <c r="X58147" s="131"/>
      <c r="Y58147" s="133"/>
      <c r="AJ58147" s="133"/>
      <c r="AO58147" s="135"/>
      <c r="AP58147" s="135"/>
      <c r="BJ58147" s="136"/>
    </row>
    <row r="58148" spans="5:62" ht="14.25" customHeight="1" x14ac:dyDescent="0.25">
      <c r="E58148" s="113"/>
      <c r="H58148" s="133"/>
      <c r="T58148" s="133"/>
      <c r="X58148" s="131"/>
      <c r="Y58148" s="133"/>
      <c r="AJ58148" s="133"/>
      <c r="AO58148" s="135"/>
      <c r="AP58148" s="135"/>
      <c r="BJ58148" s="136"/>
    </row>
    <row r="58149" spans="5:62" ht="14.25" customHeight="1" x14ac:dyDescent="0.25">
      <c r="E58149" s="113"/>
      <c r="H58149" s="133"/>
      <c r="T58149" s="133"/>
      <c r="X58149" s="131"/>
      <c r="Y58149" s="133"/>
      <c r="AJ58149" s="133"/>
      <c r="AO58149" s="135"/>
      <c r="AP58149" s="135"/>
      <c r="BJ58149" s="136"/>
    </row>
    <row r="58150" spans="5:62" ht="14.25" customHeight="1" x14ac:dyDescent="0.25">
      <c r="E58150" s="113"/>
      <c r="H58150" s="133"/>
      <c r="T58150" s="133"/>
      <c r="X58150" s="131"/>
      <c r="Y58150" s="133"/>
      <c r="AJ58150" s="133"/>
      <c r="AO58150" s="135"/>
      <c r="AP58150" s="135"/>
      <c r="BJ58150" s="136"/>
    </row>
    <row r="58151" spans="5:62" ht="14.25" customHeight="1" x14ac:dyDescent="0.25">
      <c r="E58151" s="113"/>
      <c r="H58151" s="133"/>
      <c r="T58151" s="133"/>
      <c r="X58151" s="131"/>
      <c r="Y58151" s="133"/>
      <c r="AJ58151" s="133"/>
      <c r="AO58151" s="135"/>
      <c r="AP58151" s="135"/>
      <c r="BJ58151" s="136"/>
    </row>
    <row r="58152" spans="5:62" ht="14.25" customHeight="1" x14ac:dyDescent="0.25">
      <c r="E58152" s="113"/>
      <c r="H58152" s="133"/>
      <c r="T58152" s="133"/>
      <c r="X58152" s="131"/>
      <c r="Y58152" s="133"/>
      <c r="AJ58152" s="133"/>
      <c r="AO58152" s="135"/>
      <c r="AP58152" s="135"/>
      <c r="BJ58152" s="136"/>
    </row>
    <row r="58153" spans="5:62" ht="14.25" customHeight="1" x14ac:dyDescent="0.25">
      <c r="E58153" s="113"/>
      <c r="H58153" s="133"/>
      <c r="T58153" s="133"/>
      <c r="X58153" s="131"/>
      <c r="Y58153" s="133"/>
      <c r="AJ58153" s="133"/>
      <c r="AO58153" s="135"/>
      <c r="AP58153" s="135"/>
      <c r="BJ58153" s="136"/>
    </row>
    <row r="58154" spans="5:62" ht="14.25" customHeight="1" x14ac:dyDescent="0.25">
      <c r="E58154" s="113"/>
      <c r="H58154" s="133"/>
      <c r="T58154" s="133"/>
      <c r="X58154" s="131"/>
      <c r="Y58154" s="133"/>
      <c r="AJ58154" s="133"/>
      <c r="AO58154" s="135"/>
      <c r="AP58154" s="135"/>
      <c r="BJ58154" s="136"/>
    </row>
    <row r="58155" spans="5:62" ht="14.25" customHeight="1" x14ac:dyDescent="0.25">
      <c r="E58155" s="113"/>
      <c r="H58155" s="133"/>
      <c r="T58155" s="133"/>
      <c r="X58155" s="131"/>
      <c r="Y58155" s="133"/>
      <c r="AJ58155" s="133"/>
      <c r="AO58155" s="135"/>
      <c r="AP58155" s="135"/>
      <c r="BJ58155" s="136"/>
    </row>
    <row r="58156" spans="5:62" ht="14.25" customHeight="1" x14ac:dyDescent="0.25">
      <c r="E58156" s="113"/>
      <c r="H58156" s="133"/>
      <c r="T58156" s="133"/>
      <c r="X58156" s="131"/>
      <c r="Y58156" s="133"/>
      <c r="AJ58156" s="133"/>
      <c r="AO58156" s="135"/>
      <c r="AP58156" s="135"/>
      <c r="BJ58156" s="136"/>
    </row>
    <row r="58157" spans="5:62" ht="14.25" customHeight="1" x14ac:dyDescent="0.25">
      <c r="E58157" s="113"/>
      <c r="H58157" s="133"/>
      <c r="T58157" s="133"/>
      <c r="X58157" s="131"/>
      <c r="Y58157" s="133"/>
      <c r="AJ58157" s="133"/>
      <c r="AO58157" s="135"/>
      <c r="AP58157" s="135"/>
      <c r="BJ58157" s="136"/>
    </row>
    <row r="58158" spans="5:62" ht="14.25" customHeight="1" x14ac:dyDescent="0.25">
      <c r="E58158" s="113"/>
      <c r="H58158" s="133"/>
      <c r="T58158" s="133"/>
      <c r="X58158" s="131"/>
      <c r="Y58158" s="133"/>
      <c r="AJ58158" s="133"/>
      <c r="AO58158" s="135"/>
      <c r="AP58158" s="135"/>
      <c r="BJ58158" s="136"/>
    </row>
    <row r="58159" spans="5:62" ht="14.25" customHeight="1" x14ac:dyDescent="0.25">
      <c r="E58159" s="113"/>
      <c r="H58159" s="133"/>
      <c r="T58159" s="133"/>
      <c r="X58159" s="131"/>
      <c r="Y58159" s="133"/>
      <c r="AJ58159" s="133"/>
      <c r="AO58159" s="135"/>
      <c r="AP58159" s="135"/>
      <c r="BJ58159" s="136"/>
    </row>
    <row r="58160" spans="5:62" ht="14.25" customHeight="1" x14ac:dyDescent="0.25">
      <c r="E58160" s="113"/>
      <c r="H58160" s="133"/>
      <c r="T58160" s="133"/>
      <c r="X58160" s="131"/>
      <c r="Y58160" s="133"/>
      <c r="AJ58160" s="133"/>
      <c r="AO58160" s="135"/>
      <c r="AP58160" s="135"/>
      <c r="BJ58160" s="136"/>
    </row>
    <row r="58161" spans="5:62" ht="14.25" customHeight="1" x14ac:dyDescent="0.25">
      <c r="E58161" s="113"/>
      <c r="H58161" s="133"/>
      <c r="T58161" s="133"/>
      <c r="X58161" s="131"/>
      <c r="Y58161" s="133"/>
      <c r="AJ58161" s="133"/>
      <c r="AO58161" s="135"/>
      <c r="AP58161" s="135"/>
      <c r="BJ58161" s="136"/>
    </row>
    <row r="58162" spans="5:62" ht="14.25" customHeight="1" x14ac:dyDescent="0.25">
      <c r="E58162" s="113"/>
      <c r="H58162" s="133"/>
      <c r="T58162" s="133"/>
      <c r="X58162" s="131"/>
      <c r="Y58162" s="133"/>
      <c r="AJ58162" s="133"/>
      <c r="AO58162" s="135"/>
      <c r="AP58162" s="135"/>
      <c r="BJ58162" s="136"/>
    </row>
    <row r="58163" spans="5:62" ht="14.25" customHeight="1" x14ac:dyDescent="0.25">
      <c r="E58163" s="113"/>
      <c r="H58163" s="133"/>
      <c r="T58163" s="133"/>
      <c r="X58163" s="131"/>
      <c r="Y58163" s="133"/>
      <c r="AJ58163" s="133"/>
      <c r="AO58163" s="135"/>
      <c r="AP58163" s="135"/>
      <c r="BJ58163" s="136"/>
    </row>
    <row r="58164" spans="5:62" ht="14.25" customHeight="1" x14ac:dyDescent="0.25">
      <c r="E58164" s="113"/>
      <c r="H58164" s="133"/>
      <c r="T58164" s="133"/>
      <c r="X58164" s="131"/>
      <c r="Y58164" s="133"/>
      <c r="AJ58164" s="133"/>
      <c r="AO58164" s="135"/>
      <c r="AP58164" s="135"/>
      <c r="BJ58164" s="136"/>
    </row>
    <row r="58165" spans="5:62" ht="14.25" customHeight="1" x14ac:dyDescent="0.25">
      <c r="E58165" s="113"/>
      <c r="H58165" s="133"/>
      <c r="T58165" s="133"/>
      <c r="X58165" s="131"/>
      <c r="Y58165" s="133"/>
      <c r="AJ58165" s="133"/>
      <c r="AO58165" s="135"/>
      <c r="AP58165" s="135"/>
      <c r="BJ58165" s="136"/>
    </row>
    <row r="58166" spans="5:62" ht="14.25" customHeight="1" x14ac:dyDescent="0.25">
      <c r="E58166" s="113"/>
      <c r="H58166" s="133"/>
      <c r="T58166" s="133"/>
      <c r="X58166" s="131"/>
      <c r="Y58166" s="133"/>
      <c r="AJ58166" s="133"/>
      <c r="AO58166" s="135"/>
      <c r="AP58166" s="135"/>
      <c r="BJ58166" s="136"/>
    </row>
    <row r="58167" spans="5:62" ht="14.25" customHeight="1" x14ac:dyDescent="0.25">
      <c r="E58167" s="113"/>
      <c r="H58167" s="133"/>
      <c r="T58167" s="133"/>
      <c r="X58167" s="131"/>
      <c r="Y58167" s="133"/>
      <c r="AJ58167" s="133"/>
      <c r="AO58167" s="135"/>
      <c r="AP58167" s="135"/>
      <c r="BJ58167" s="136"/>
    </row>
    <row r="58168" spans="5:62" ht="14.25" customHeight="1" x14ac:dyDescent="0.25">
      <c r="E58168" s="113"/>
      <c r="H58168" s="133"/>
      <c r="T58168" s="133"/>
      <c r="X58168" s="131"/>
      <c r="Y58168" s="133"/>
      <c r="AJ58168" s="133"/>
      <c r="AO58168" s="135"/>
      <c r="AP58168" s="135"/>
      <c r="BJ58168" s="136"/>
    </row>
    <row r="58169" spans="5:62" ht="14.25" customHeight="1" x14ac:dyDescent="0.25">
      <c r="E58169" s="113"/>
      <c r="H58169" s="133"/>
      <c r="T58169" s="133"/>
      <c r="X58169" s="131"/>
      <c r="Y58169" s="133"/>
      <c r="AJ58169" s="133"/>
      <c r="AO58169" s="135"/>
      <c r="AP58169" s="135"/>
      <c r="BJ58169" s="136"/>
    </row>
    <row r="58170" spans="5:62" ht="14.25" customHeight="1" x14ac:dyDescent="0.25">
      <c r="E58170" s="113"/>
      <c r="H58170" s="133"/>
      <c r="T58170" s="133"/>
      <c r="X58170" s="131"/>
      <c r="Y58170" s="133"/>
      <c r="AJ58170" s="133"/>
      <c r="AO58170" s="135"/>
      <c r="AP58170" s="135"/>
      <c r="BJ58170" s="136"/>
    </row>
    <row r="58171" spans="5:62" ht="14.25" customHeight="1" x14ac:dyDescent="0.25">
      <c r="E58171" s="113"/>
      <c r="H58171" s="133"/>
      <c r="T58171" s="133"/>
      <c r="X58171" s="131"/>
      <c r="Y58171" s="133"/>
      <c r="AJ58171" s="133"/>
      <c r="AO58171" s="135"/>
      <c r="AP58171" s="135"/>
      <c r="BJ58171" s="136"/>
    </row>
    <row r="58172" spans="5:62" ht="14.25" customHeight="1" x14ac:dyDescent="0.25">
      <c r="E58172" s="113"/>
      <c r="H58172" s="133"/>
      <c r="T58172" s="133"/>
      <c r="X58172" s="131"/>
      <c r="Y58172" s="133"/>
      <c r="AJ58172" s="133"/>
      <c r="AO58172" s="135"/>
      <c r="AP58172" s="135"/>
      <c r="BJ58172" s="136"/>
    </row>
    <row r="58173" spans="5:62" ht="14.25" customHeight="1" x14ac:dyDescent="0.25">
      <c r="E58173" s="113"/>
      <c r="H58173" s="133"/>
      <c r="T58173" s="133"/>
      <c r="X58173" s="131"/>
      <c r="Y58173" s="133"/>
      <c r="AJ58173" s="133"/>
      <c r="AO58173" s="135"/>
      <c r="AP58173" s="135"/>
      <c r="BJ58173" s="136"/>
    </row>
    <row r="58174" spans="5:62" ht="14.25" customHeight="1" x14ac:dyDescent="0.25">
      <c r="E58174" s="113"/>
      <c r="H58174" s="133"/>
      <c r="T58174" s="133"/>
      <c r="X58174" s="131"/>
      <c r="Y58174" s="133"/>
      <c r="AJ58174" s="133"/>
      <c r="AO58174" s="135"/>
      <c r="AP58174" s="135"/>
      <c r="BJ58174" s="136"/>
    </row>
    <row r="58175" spans="5:62" ht="14.25" customHeight="1" x14ac:dyDescent="0.25">
      <c r="E58175" s="113"/>
      <c r="H58175" s="133"/>
      <c r="T58175" s="133"/>
      <c r="X58175" s="131"/>
      <c r="Y58175" s="133"/>
      <c r="AJ58175" s="133"/>
      <c r="AO58175" s="135"/>
      <c r="AP58175" s="135"/>
      <c r="BJ58175" s="136"/>
    </row>
    <row r="58176" spans="5:62" ht="14.25" customHeight="1" x14ac:dyDescent="0.25">
      <c r="E58176" s="113"/>
      <c r="H58176" s="133"/>
      <c r="T58176" s="133"/>
      <c r="X58176" s="131"/>
      <c r="Y58176" s="133"/>
      <c r="AJ58176" s="133"/>
      <c r="AO58176" s="135"/>
      <c r="AP58176" s="135"/>
      <c r="BJ58176" s="136"/>
    </row>
    <row r="58177" spans="5:62" ht="14.25" customHeight="1" x14ac:dyDescent="0.25">
      <c r="E58177" s="113"/>
      <c r="H58177" s="133"/>
      <c r="T58177" s="133"/>
      <c r="X58177" s="131"/>
      <c r="Y58177" s="133"/>
      <c r="AJ58177" s="133"/>
      <c r="AO58177" s="135"/>
      <c r="AP58177" s="135"/>
      <c r="BJ58177" s="136"/>
    </row>
    <row r="58178" spans="5:62" ht="14.25" customHeight="1" x14ac:dyDescent="0.25">
      <c r="E58178" s="113"/>
      <c r="H58178" s="133"/>
      <c r="T58178" s="133"/>
      <c r="X58178" s="131"/>
      <c r="Y58178" s="133"/>
      <c r="AJ58178" s="133"/>
      <c r="AO58178" s="135"/>
      <c r="AP58178" s="135"/>
      <c r="BJ58178" s="136"/>
    </row>
    <row r="58179" spans="5:62" ht="14.25" customHeight="1" x14ac:dyDescent="0.25">
      <c r="E58179" s="113"/>
      <c r="H58179" s="133"/>
      <c r="T58179" s="133"/>
      <c r="X58179" s="131"/>
      <c r="Y58179" s="133"/>
      <c r="AJ58179" s="133"/>
      <c r="AO58179" s="135"/>
      <c r="AP58179" s="135"/>
      <c r="BJ58179" s="136"/>
    </row>
    <row r="58180" spans="5:62" ht="14.25" customHeight="1" x14ac:dyDescent="0.25">
      <c r="E58180" s="113"/>
      <c r="H58180" s="133"/>
      <c r="T58180" s="133"/>
      <c r="X58180" s="131"/>
      <c r="Y58180" s="133"/>
      <c r="AJ58180" s="133"/>
      <c r="AO58180" s="135"/>
      <c r="AP58180" s="135"/>
      <c r="BJ58180" s="136"/>
    </row>
    <row r="58181" spans="5:62" ht="14.25" customHeight="1" x14ac:dyDescent="0.25">
      <c r="E58181" s="113"/>
      <c r="H58181" s="133"/>
      <c r="T58181" s="133"/>
      <c r="X58181" s="131"/>
      <c r="Y58181" s="133"/>
      <c r="AJ58181" s="133"/>
      <c r="AO58181" s="135"/>
      <c r="AP58181" s="135"/>
      <c r="BJ58181" s="136"/>
    </row>
    <row r="58182" spans="5:62" ht="14.25" customHeight="1" x14ac:dyDescent="0.25">
      <c r="E58182" s="113"/>
      <c r="H58182" s="133"/>
      <c r="T58182" s="133"/>
      <c r="X58182" s="131"/>
      <c r="Y58182" s="133"/>
      <c r="AJ58182" s="133"/>
      <c r="AO58182" s="135"/>
      <c r="AP58182" s="135"/>
      <c r="BJ58182" s="136"/>
    </row>
    <row r="58183" spans="5:62" ht="14.25" customHeight="1" x14ac:dyDescent="0.25">
      <c r="E58183" s="113"/>
      <c r="H58183" s="133"/>
      <c r="T58183" s="133"/>
      <c r="X58183" s="131"/>
      <c r="Y58183" s="133"/>
      <c r="AJ58183" s="133"/>
      <c r="AO58183" s="135"/>
      <c r="AP58183" s="135"/>
      <c r="BJ58183" s="136"/>
    </row>
    <row r="58184" spans="5:62" ht="14.25" customHeight="1" x14ac:dyDescent="0.25">
      <c r="E58184" s="113"/>
      <c r="H58184" s="133"/>
      <c r="T58184" s="133"/>
      <c r="X58184" s="131"/>
      <c r="Y58184" s="133"/>
      <c r="AJ58184" s="133"/>
      <c r="AO58184" s="135"/>
      <c r="AP58184" s="135"/>
      <c r="BJ58184" s="136"/>
    </row>
    <row r="58185" spans="5:62" ht="14.25" customHeight="1" x14ac:dyDescent="0.25">
      <c r="E58185" s="113"/>
      <c r="H58185" s="133"/>
      <c r="T58185" s="133"/>
      <c r="X58185" s="131"/>
      <c r="Y58185" s="133"/>
      <c r="AJ58185" s="133"/>
      <c r="AO58185" s="135"/>
      <c r="AP58185" s="135"/>
      <c r="BJ58185" s="136"/>
    </row>
    <row r="58186" spans="5:62" ht="14.25" customHeight="1" x14ac:dyDescent="0.25">
      <c r="E58186" s="113"/>
      <c r="H58186" s="133"/>
      <c r="T58186" s="133"/>
      <c r="X58186" s="131"/>
      <c r="Y58186" s="133"/>
      <c r="AJ58186" s="133"/>
      <c r="AO58186" s="135"/>
      <c r="AP58186" s="135"/>
      <c r="BJ58186" s="136"/>
    </row>
    <row r="58187" spans="5:62" ht="14.25" customHeight="1" x14ac:dyDescent="0.25">
      <c r="E58187" s="113"/>
      <c r="H58187" s="133"/>
      <c r="T58187" s="133"/>
      <c r="X58187" s="131"/>
      <c r="Y58187" s="133"/>
      <c r="AJ58187" s="133"/>
      <c r="AO58187" s="135"/>
      <c r="AP58187" s="135"/>
      <c r="BJ58187" s="136"/>
    </row>
    <row r="58188" spans="5:62" ht="14.25" customHeight="1" x14ac:dyDescent="0.25">
      <c r="E58188" s="113"/>
      <c r="H58188" s="133"/>
      <c r="T58188" s="133"/>
      <c r="X58188" s="131"/>
      <c r="Y58188" s="133"/>
      <c r="AJ58188" s="133"/>
      <c r="AO58188" s="135"/>
      <c r="AP58188" s="135"/>
      <c r="BJ58188" s="136"/>
    </row>
    <row r="58189" spans="5:62" ht="14.25" customHeight="1" x14ac:dyDescent="0.25">
      <c r="E58189" s="113"/>
      <c r="H58189" s="133"/>
      <c r="T58189" s="133"/>
      <c r="X58189" s="131"/>
      <c r="Y58189" s="133"/>
      <c r="AJ58189" s="133"/>
      <c r="AO58189" s="135"/>
      <c r="AP58189" s="135"/>
      <c r="BJ58189" s="136"/>
    </row>
    <row r="58190" spans="5:62" ht="14.25" customHeight="1" x14ac:dyDescent="0.25">
      <c r="E58190" s="113"/>
      <c r="H58190" s="133"/>
      <c r="T58190" s="133"/>
      <c r="X58190" s="131"/>
      <c r="Y58190" s="133"/>
      <c r="AJ58190" s="133"/>
      <c r="AO58190" s="135"/>
      <c r="AP58190" s="135"/>
      <c r="BJ58190" s="136"/>
    </row>
    <row r="58191" spans="5:62" ht="14.25" customHeight="1" x14ac:dyDescent="0.25">
      <c r="E58191" s="113"/>
      <c r="H58191" s="133"/>
      <c r="T58191" s="133"/>
      <c r="X58191" s="131"/>
      <c r="Y58191" s="133"/>
      <c r="AJ58191" s="133"/>
      <c r="AO58191" s="135"/>
      <c r="AP58191" s="135"/>
      <c r="BJ58191" s="136"/>
    </row>
    <row r="58192" spans="5:62" ht="14.25" customHeight="1" x14ac:dyDescent="0.25">
      <c r="E58192" s="113"/>
      <c r="H58192" s="133"/>
      <c r="T58192" s="133"/>
      <c r="X58192" s="131"/>
      <c r="Y58192" s="133"/>
      <c r="AJ58192" s="133"/>
      <c r="AO58192" s="135"/>
      <c r="AP58192" s="135"/>
      <c r="BJ58192" s="136"/>
    </row>
    <row r="58193" spans="5:62" ht="14.25" customHeight="1" x14ac:dyDescent="0.25">
      <c r="E58193" s="113"/>
      <c r="H58193" s="133"/>
      <c r="T58193" s="133"/>
      <c r="X58193" s="131"/>
      <c r="Y58193" s="133"/>
      <c r="AJ58193" s="133"/>
      <c r="AO58193" s="135"/>
      <c r="AP58193" s="135"/>
      <c r="BJ58193" s="136"/>
    </row>
    <row r="58194" spans="5:62" ht="14.25" customHeight="1" x14ac:dyDescent="0.25">
      <c r="E58194" s="113"/>
      <c r="H58194" s="133"/>
      <c r="T58194" s="133"/>
      <c r="X58194" s="131"/>
      <c r="Y58194" s="133"/>
      <c r="AJ58194" s="133"/>
      <c r="AO58194" s="135"/>
      <c r="AP58194" s="135"/>
      <c r="BJ58194" s="136"/>
    </row>
    <row r="58195" spans="5:62" ht="14.25" customHeight="1" x14ac:dyDescent="0.25">
      <c r="E58195" s="113"/>
      <c r="H58195" s="133"/>
      <c r="T58195" s="133"/>
      <c r="X58195" s="131"/>
      <c r="Y58195" s="133"/>
      <c r="AJ58195" s="133"/>
      <c r="AO58195" s="135"/>
      <c r="AP58195" s="135"/>
      <c r="BJ58195" s="136"/>
    </row>
    <row r="58196" spans="5:62" ht="14.25" customHeight="1" x14ac:dyDescent="0.25">
      <c r="E58196" s="113"/>
      <c r="H58196" s="133"/>
      <c r="T58196" s="133"/>
      <c r="X58196" s="131"/>
      <c r="Y58196" s="133"/>
      <c r="AJ58196" s="133"/>
      <c r="AO58196" s="135"/>
      <c r="AP58196" s="135"/>
      <c r="BJ58196" s="136"/>
    </row>
    <row r="58197" spans="5:62" ht="14.25" customHeight="1" x14ac:dyDescent="0.25">
      <c r="E58197" s="113"/>
      <c r="H58197" s="133"/>
      <c r="T58197" s="133"/>
      <c r="X58197" s="131"/>
      <c r="Y58197" s="133"/>
      <c r="AJ58197" s="133"/>
      <c r="AO58197" s="135"/>
      <c r="AP58197" s="135"/>
      <c r="BJ58197" s="136"/>
    </row>
    <row r="58198" spans="5:62" ht="14.25" customHeight="1" x14ac:dyDescent="0.25">
      <c r="E58198" s="113"/>
      <c r="H58198" s="133"/>
      <c r="T58198" s="133"/>
      <c r="X58198" s="131"/>
      <c r="Y58198" s="133"/>
      <c r="AJ58198" s="133"/>
      <c r="AO58198" s="135"/>
      <c r="AP58198" s="135"/>
      <c r="BJ58198" s="136"/>
    </row>
    <row r="58199" spans="5:62" ht="14.25" customHeight="1" x14ac:dyDescent="0.25">
      <c r="E58199" s="113"/>
      <c r="H58199" s="133"/>
      <c r="T58199" s="133"/>
      <c r="X58199" s="131"/>
      <c r="Y58199" s="133"/>
      <c r="AJ58199" s="133"/>
      <c r="AO58199" s="135"/>
      <c r="AP58199" s="135"/>
      <c r="BJ58199" s="136"/>
    </row>
    <row r="58200" spans="5:62" ht="14.25" customHeight="1" x14ac:dyDescent="0.25">
      <c r="E58200" s="113"/>
      <c r="H58200" s="133"/>
      <c r="T58200" s="133"/>
      <c r="X58200" s="131"/>
      <c r="Y58200" s="133"/>
      <c r="AJ58200" s="133"/>
      <c r="AO58200" s="135"/>
      <c r="AP58200" s="135"/>
      <c r="BJ58200" s="136"/>
    </row>
    <row r="58201" spans="5:62" ht="14.25" customHeight="1" x14ac:dyDescent="0.25">
      <c r="E58201" s="113"/>
      <c r="H58201" s="133"/>
      <c r="T58201" s="133"/>
      <c r="X58201" s="131"/>
      <c r="Y58201" s="133"/>
      <c r="AJ58201" s="133"/>
      <c r="AO58201" s="135"/>
      <c r="AP58201" s="135"/>
      <c r="BJ58201" s="136"/>
    </row>
    <row r="58202" spans="5:62" ht="14.25" customHeight="1" x14ac:dyDescent="0.25">
      <c r="E58202" s="113"/>
      <c r="H58202" s="133"/>
      <c r="T58202" s="133"/>
      <c r="X58202" s="131"/>
      <c r="Y58202" s="133"/>
      <c r="AJ58202" s="133"/>
      <c r="AO58202" s="135"/>
      <c r="AP58202" s="135"/>
      <c r="BJ58202" s="136"/>
    </row>
    <row r="58203" spans="5:62" ht="14.25" customHeight="1" x14ac:dyDescent="0.25">
      <c r="E58203" s="113"/>
      <c r="H58203" s="133"/>
      <c r="T58203" s="133"/>
      <c r="X58203" s="131"/>
      <c r="Y58203" s="133"/>
      <c r="AJ58203" s="133"/>
      <c r="AO58203" s="135"/>
      <c r="AP58203" s="135"/>
      <c r="BJ58203" s="136"/>
    </row>
    <row r="58204" spans="5:62" ht="14.25" customHeight="1" x14ac:dyDescent="0.25">
      <c r="E58204" s="113"/>
      <c r="H58204" s="133"/>
      <c r="T58204" s="133"/>
      <c r="X58204" s="131"/>
      <c r="Y58204" s="133"/>
      <c r="AJ58204" s="133"/>
      <c r="AO58204" s="135"/>
      <c r="AP58204" s="135"/>
      <c r="BJ58204" s="136"/>
    </row>
    <row r="58205" spans="5:62" ht="14.25" customHeight="1" x14ac:dyDescent="0.25">
      <c r="E58205" s="113"/>
      <c r="H58205" s="133"/>
      <c r="T58205" s="133"/>
      <c r="X58205" s="131"/>
      <c r="Y58205" s="133"/>
      <c r="AJ58205" s="133"/>
      <c r="AO58205" s="135"/>
      <c r="AP58205" s="135"/>
      <c r="BJ58205" s="136"/>
    </row>
    <row r="58206" spans="5:62" ht="14.25" customHeight="1" x14ac:dyDescent="0.25">
      <c r="E58206" s="113"/>
      <c r="H58206" s="133"/>
      <c r="T58206" s="133"/>
      <c r="X58206" s="131"/>
      <c r="Y58206" s="133"/>
      <c r="AJ58206" s="133"/>
      <c r="AO58206" s="135"/>
      <c r="AP58206" s="135"/>
      <c r="BJ58206" s="136"/>
    </row>
    <row r="58207" spans="5:62" ht="14.25" customHeight="1" x14ac:dyDescent="0.25">
      <c r="E58207" s="113"/>
      <c r="H58207" s="133"/>
      <c r="T58207" s="133"/>
      <c r="X58207" s="131"/>
      <c r="Y58207" s="133"/>
      <c r="AJ58207" s="133"/>
      <c r="AO58207" s="135"/>
      <c r="AP58207" s="135"/>
      <c r="BJ58207" s="136"/>
    </row>
    <row r="58208" spans="5:62" ht="14.25" customHeight="1" x14ac:dyDescent="0.25">
      <c r="E58208" s="113"/>
      <c r="H58208" s="133"/>
      <c r="T58208" s="133"/>
      <c r="X58208" s="131"/>
      <c r="Y58208" s="133"/>
      <c r="AJ58208" s="133"/>
      <c r="AO58208" s="135"/>
      <c r="AP58208" s="135"/>
      <c r="BJ58208" s="136"/>
    </row>
    <row r="58209" spans="5:62" ht="14.25" customHeight="1" x14ac:dyDescent="0.25">
      <c r="E58209" s="113"/>
      <c r="H58209" s="133"/>
      <c r="T58209" s="133"/>
      <c r="X58209" s="131"/>
      <c r="Y58209" s="133"/>
      <c r="AJ58209" s="133"/>
      <c r="AO58209" s="135"/>
      <c r="AP58209" s="135"/>
      <c r="BJ58209" s="136"/>
    </row>
    <row r="58210" spans="5:62" ht="14.25" customHeight="1" x14ac:dyDescent="0.25">
      <c r="E58210" s="113"/>
      <c r="H58210" s="133"/>
      <c r="T58210" s="133"/>
      <c r="X58210" s="131"/>
      <c r="Y58210" s="133"/>
      <c r="AJ58210" s="133"/>
      <c r="AO58210" s="135"/>
      <c r="AP58210" s="135"/>
      <c r="BJ58210" s="136"/>
    </row>
    <row r="58211" spans="5:62" ht="14.25" customHeight="1" x14ac:dyDescent="0.25">
      <c r="E58211" s="113"/>
      <c r="H58211" s="133"/>
      <c r="T58211" s="133"/>
      <c r="X58211" s="131"/>
      <c r="Y58211" s="133"/>
      <c r="AJ58211" s="133"/>
      <c r="AO58211" s="135"/>
      <c r="AP58211" s="135"/>
      <c r="BJ58211" s="136"/>
    </row>
    <row r="58212" spans="5:62" ht="14.25" customHeight="1" x14ac:dyDescent="0.25">
      <c r="E58212" s="113"/>
      <c r="H58212" s="133"/>
      <c r="T58212" s="133"/>
      <c r="X58212" s="131"/>
      <c r="Y58212" s="133"/>
      <c r="AJ58212" s="133"/>
      <c r="AO58212" s="135"/>
      <c r="AP58212" s="135"/>
      <c r="BJ58212" s="136"/>
    </row>
    <row r="58213" spans="5:62" ht="14.25" customHeight="1" x14ac:dyDescent="0.25">
      <c r="E58213" s="113"/>
      <c r="H58213" s="133"/>
      <c r="T58213" s="133"/>
      <c r="X58213" s="131"/>
      <c r="Y58213" s="133"/>
      <c r="AJ58213" s="133"/>
      <c r="AO58213" s="135"/>
      <c r="AP58213" s="135"/>
      <c r="BJ58213" s="136"/>
    </row>
    <row r="58214" spans="5:62" ht="14.25" customHeight="1" x14ac:dyDescent="0.25">
      <c r="E58214" s="113"/>
      <c r="H58214" s="133"/>
      <c r="T58214" s="133"/>
      <c r="X58214" s="131"/>
      <c r="Y58214" s="133"/>
      <c r="AJ58214" s="133"/>
      <c r="AO58214" s="135"/>
      <c r="AP58214" s="135"/>
      <c r="BJ58214" s="136"/>
    </row>
    <row r="58215" spans="5:62" ht="14.25" customHeight="1" x14ac:dyDescent="0.25">
      <c r="E58215" s="113"/>
      <c r="H58215" s="133"/>
      <c r="T58215" s="133"/>
      <c r="X58215" s="131"/>
      <c r="Y58215" s="133"/>
      <c r="AJ58215" s="133"/>
      <c r="AO58215" s="135"/>
      <c r="AP58215" s="135"/>
      <c r="BJ58215" s="136"/>
    </row>
    <row r="58216" spans="5:62" ht="14.25" customHeight="1" x14ac:dyDescent="0.25">
      <c r="E58216" s="113"/>
      <c r="H58216" s="133"/>
      <c r="T58216" s="133"/>
      <c r="X58216" s="131"/>
      <c r="Y58216" s="133"/>
      <c r="AJ58216" s="133"/>
      <c r="AO58216" s="135"/>
      <c r="AP58216" s="135"/>
      <c r="BJ58216" s="136"/>
    </row>
    <row r="58217" spans="5:62" ht="14.25" customHeight="1" x14ac:dyDescent="0.25">
      <c r="E58217" s="113"/>
      <c r="H58217" s="133"/>
      <c r="T58217" s="133"/>
      <c r="X58217" s="131"/>
      <c r="Y58217" s="133"/>
      <c r="AJ58217" s="133"/>
      <c r="AO58217" s="135"/>
      <c r="AP58217" s="135"/>
      <c r="BJ58217" s="136"/>
    </row>
    <row r="58218" spans="5:62" ht="14.25" customHeight="1" x14ac:dyDescent="0.25">
      <c r="E58218" s="113"/>
      <c r="H58218" s="133"/>
      <c r="T58218" s="133"/>
      <c r="X58218" s="131"/>
      <c r="Y58218" s="133"/>
      <c r="AJ58218" s="133"/>
      <c r="AO58218" s="135"/>
      <c r="AP58218" s="135"/>
      <c r="BJ58218" s="136"/>
    </row>
    <row r="58219" spans="5:62" ht="14.25" customHeight="1" x14ac:dyDescent="0.25">
      <c r="E58219" s="113"/>
      <c r="H58219" s="133"/>
      <c r="T58219" s="133"/>
      <c r="X58219" s="131"/>
      <c r="Y58219" s="133"/>
      <c r="AJ58219" s="133"/>
      <c r="AO58219" s="135"/>
      <c r="AP58219" s="135"/>
      <c r="BJ58219" s="136"/>
    </row>
    <row r="58220" spans="5:62" ht="14.25" customHeight="1" x14ac:dyDescent="0.25">
      <c r="E58220" s="113"/>
      <c r="H58220" s="133"/>
      <c r="T58220" s="133"/>
      <c r="X58220" s="131"/>
      <c r="Y58220" s="133"/>
      <c r="AJ58220" s="133"/>
      <c r="AO58220" s="135"/>
      <c r="AP58220" s="135"/>
      <c r="BJ58220" s="136"/>
    </row>
    <row r="58221" spans="5:62" ht="14.25" customHeight="1" x14ac:dyDescent="0.25">
      <c r="E58221" s="113"/>
      <c r="H58221" s="133"/>
      <c r="T58221" s="133"/>
      <c r="X58221" s="131"/>
      <c r="Y58221" s="133"/>
      <c r="AJ58221" s="133"/>
      <c r="AO58221" s="135"/>
      <c r="AP58221" s="135"/>
      <c r="BJ58221" s="136"/>
    </row>
    <row r="58222" spans="5:62" ht="14.25" customHeight="1" x14ac:dyDescent="0.25">
      <c r="E58222" s="113"/>
      <c r="H58222" s="133"/>
      <c r="T58222" s="133"/>
      <c r="X58222" s="131"/>
      <c r="Y58222" s="133"/>
      <c r="AJ58222" s="133"/>
      <c r="AO58222" s="135"/>
      <c r="AP58222" s="135"/>
      <c r="BJ58222" s="136"/>
    </row>
    <row r="58223" spans="5:62" ht="14.25" customHeight="1" x14ac:dyDescent="0.25">
      <c r="E58223" s="113"/>
      <c r="H58223" s="133"/>
      <c r="T58223" s="133"/>
      <c r="X58223" s="131"/>
      <c r="Y58223" s="133"/>
      <c r="AJ58223" s="133"/>
      <c r="AO58223" s="135"/>
      <c r="AP58223" s="135"/>
      <c r="BJ58223" s="136"/>
    </row>
    <row r="58224" spans="5:62" ht="14.25" customHeight="1" x14ac:dyDescent="0.25">
      <c r="E58224" s="113"/>
      <c r="H58224" s="133"/>
      <c r="T58224" s="133"/>
      <c r="X58224" s="131"/>
      <c r="Y58224" s="133"/>
      <c r="AJ58224" s="133"/>
      <c r="AO58224" s="135"/>
      <c r="AP58224" s="135"/>
      <c r="BJ58224" s="136"/>
    </row>
    <row r="58225" spans="5:62" ht="14.25" customHeight="1" x14ac:dyDescent="0.25">
      <c r="E58225" s="113"/>
      <c r="H58225" s="133"/>
      <c r="T58225" s="133"/>
      <c r="X58225" s="131"/>
      <c r="Y58225" s="133"/>
      <c r="AJ58225" s="133"/>
      <c r="AO58225" s="135"/>
      <c r="AP58225" s="135"/>
      <c r="BJ58225" s="136"/>
    </row>
    <row r="58226" spans="5:62" ht="14.25" customHeight="1" x14ac:dyDescent="0.25">
      <c r="E58226" s="113"/>
      <c r="H58226" s="133"/>
      <c r="T58226" s="133"/>
      <c r="X58226" s="131"/>
      <c r="Y58226" s="133"/>
      <c r="AJ58226" s="133"/>
      <c r="AO58226" s="135"/>
      <c r="AP58226" s="135"/>
      <c r="BJ58226" s="136"/>
    </row>
    <row r="58227" spans="5:62" ht="14.25" customHeight="1" x14ac:dyDescent="0.25">
      <c r="E58227" s="113"/>
      <c r="H58227" s="133"/>
      <c r="T58227" s="133"/>
      <c r="X58227" s="131"/>
      <c r="Y58227" s="133"/>
      <c r="AJ58227" s="133"/>
      <c r="AO58227" s="135"/>
      <c r="AP58227" s="135"/>
      <c r="BJ58227" s="136"/>
    </row>
    <row r="58228" spans="5:62" ht="14.25" customHeight="1" x14ac:dyDescent="0.25">
      <c r="E58228" s="113"/>
      <c r="H58228" s="133"/>
      <c r="T58228" s="133"/>
      <c r="X58228" s="131"/>
      <c r="Y58228" s="133"/>
      <c r="AJ58228" s="133"/>
      <c r="AO58228" s="135"/>
      <c r="AP58228" s="135"/>
      <c r="BJ58228" s="136"/>
    </row>
    <row r="58229" spans="5:62" ht="14.25" customHeight="1" x14ac:dyDescent="0.25">
      <c r="E58229" s="113"/>
      <c r="H58229" s="133"/>
      <c r="T58229" s="133"/>
      <c r="X58229" s="131"/>
      <c r="Y58229" s="133"/>
      <c r="AJ58229" s="133"/>
      <c r="AO58229" s="135"/>
      <c r="AP58229" s="135"/>
      <c r="BJ58229" s="136"/>
    </row>
    <row r="58230" spans="5:62" ht="14.25" customHeight="1" x14ac:dyDescent="0.25">
      <c r="E58230" s="113"/>
      <c r="H58230" s="133"/>
      <c r="T58230" s="133"/>
      <c r="X58230" s="131"/>
      <c r="Y58230" s="133"/>
      <c r="AJ58230" s="133"/>
      <c r="AO58230" s="135"/>
      <c r="AP58230" s="135"/>
      <c r="BJ58230" s="136"/>
    </row>
    <row r="58231" spans="5:62" ht="14.25" customHeight="1" x14ac:dyDescent="0.25">
      <c r="E58231" s="113"/>
      <c r="H58231" s="133"/>
      <c r="T58231" s="133"/>
      <c r="X58231" s="131"/>
      <c r="Y58231" s="133"/>
      <c r="AJ58231" s="133"/>
      <c r="AO58231" s="135"/>
      <c r="AP58231" s="135"/>
      <c r="BJ58231" s="136"/>
    </row>
    <row r="58232" spans="5:62" ht="14.25" customHeight="1" x14ac:dyDescent="0.25">
      <c r="E58232" s="113"/>
      <c r="H58232" s="133"/>
      <c r="T58232" s="133"/>
      <c r="X58232" s="131"/>
      <c r="Y58232" s="133"/>
      <c r="AJ58232" s="133"/>
      <c r="AO58232" s="135"/>
      <c r="AP58232" s="135"/>
      <c r="BJ58232" s="136"/>
    </row>
    <row r="58233" spans="5:62" ht="14.25" customHeight="1" x14ac:dyDescent="0.25">
      <c r="E58233" s="113"/>
      <c r="H58233" s="133"/>
      <c r="T58233" s="133"/>
      <c r="X58233" s="131"/>
      <c r="Y58233" s="133"/>
      <c r="AJ58233" s="133"/>
      <c r="AO58233" s="135"/>
      <c r="AP58233" s="135"/>
      <c r="BJ58233" s="136"/>
    </row>
    <row r="58234" spans="5:62" ht="14.25" customHeight="1" x14ac:dyDescent="0.25">
      <c r="E58234" s="113"/>
      <c r="H58234" s="133"/>
      <c r="T58234" s="133"/>
      <c r="X58234" s="131"/>
      <c r="Y58234" s="133"/>
      <c r="AJ58234" s="133"/>
      <c r="AO58234" s="135"/>
      <c r="AP58234" s="135"/>
      <c r="BJ58234" s="136"/>
    </row>
    <row r="58235" spans="5:62" ht="14.25" customHeight="1" x14ac:dyDescent="0.25">
      <c r="E58235" s="113"/>
      <c r="H58235" s="133"/>
      <c r="T58235" s="133"/>
      <c r="X58235" s="131"/>
      <c r="Y58235" s="133"/>
      <c r="AJ58235" s="133"/>
      <c r="AO58235" s="135"/>
      <c r="AP58235" s="135"/>
      <c r="BJ58235" s="136"/>
    </row>
    <row r="58236" spans="5:62" ht="14.25" customHeight="1" x14ac:dyDescent="0.25">
      <c r="E58236" s="113"/>
      <c r="H58236" s="133"/>
      <c r="T58236" s="133"/>
      <c r="X58236" s="131"/>
      <c r="Y58236" s="133"/>
      <c r="AJ58236" s="133"/>
      <c r="AO58236" s="135"/>
      <c r="AP58236" s="135"/>
      <c r="BJ58236" s="136"/>
    </row>
    <row r="58237" spans="5:62" ht="14.25" customHeight="1" x14ac:dyDescent="0.25">
      <c r="E58237" s="113"/>
      <c r="H58237" s="133"/>
      <c r="T58237" s="133"/>
      <c r="X58237" s="131"/>
      <c r="Y58237" s="133"/>
      <c r="AJ58237" s="133"/>
      <c r="AO58237" s="135"/>
      <c r="AP58237" s="135"/>
      <c r="BJ58237" s="136"/>
    </row>
    <row r="58238" spans="5:62" ht="14.25" customHeight="1" x14ac:dyDescent="0.25">
      <c r="E58238" s="113"/>
      <c r="H58238" s="133"/>
      <c r="T58238" s="133"/>
      <c r="X58238" s="131"/>
      <c r="Y58238" s="133"/>
      <c r="AJ58238" s="133"/>
      <c r="AO58238" s="135"/>
      <c r="AP58238" s="135"/>
      <c r="BJ58238" s="136"/>
    </row>
    <row r="58239" spans="5:62" ht="14.25" customHeight="1" x14ac:dyDescent="0.25">
      <c r="E58239" s="113"/>
      <c r="H58239" s="133"/>
      <c r="T58239" s="133"/>
      <c r="X58239" s="131"/>
      <c r="Y58239" s="133"/>
      <c r="AJ58239" s="133"/>
      <c r="AO58239" s="135"/>
      <c r="AP58239" s="135"/>
      <c r="BJ58239" s="136"/>
    </row>
    <row r="58240" spans="5:62" ht="14.25" customHeight="1" x14ac:dyDescent="0.25">
      <c r="E58240" s="113"/>
      <c r="H58240" s="133"/>
      <c r="T58240" s="133"/>
      <c r="X58240" s="131"/>
      <c r="Y58240" s="133"/>
      <c r="AJ58240" s="133"/>
      <c r="AO58240" s="135"/>
      <c r="AP58240" s="135"/>
      <c r="BJ58240" s="136"/>
    </row>
    <row r="58241" spans="5:62" ht="14.25" customHeight="1" x14ac:dyDescent="0.25">
      <c r="E58241" s="113"/>
      <c r="H58241" s="133"/>
      <c r="T58241" s="133"/>
      <c r="X58241" s="131"/>
      <c r="Y58241" s="133"/>
      <c r="AJ58241" s="133"/>
      <c r="AO58241" s="135"/>
      <c r="AP58241" s="135"/>
      <c r="BJ58241" s="136"/>
    </row>
    <row r="58242" spans="5:62" ht="14.25" customHeight="1" x14ac:dyDescent="0.25">
      <c r="E58242" s="113"/>
      <c r="H58242" s="133"/>
      <c r="T58242" s="133"/>
      <c r="X58242" s="131"/>
      <c r="Y58242" s="133"/>
      <c r="AJ58242" s="133"/>
      <c r="AO58242" s="135"/>
      <c r="AP58242" s="135"/>
      <c r="BJ58242" s="136"/>
    </row>
    <row r="58243" spans="5:62" ht="14.25" customHeight="1" x14ac:dyDescent="0.25">
      <c r="E58243" s="113"/>
      <c r="H58243" s="133"/>
      <c r="T58243" s="133"/>
      <c r="X58243" s="131"/>
      <c r="Y58243" s="133"/>
      <c r="AJ58243" s="133"/>
      <c r="AO58243" s="135"/>
      <c r="AP58243" s="135"/>
      <c r="BJ58243" s="136"/>
    </row>
    <row r="58244" spans="5:62" ht="14.25" customHeight="1" x14ac:dyDescent="0.25">
      <c r="E58244" s="113"/>
      <c r="H58244" s="133"/>
      <c r="T58244" s="133"/>
      <c r="X58244" s="131"/>
      <c r="Y58244" s="133"/>
      <c r="AJ58244" s="133"/>
      <c r="AO58244" s="135"/>
      <c r="AP58244" s="135"/>
      <c r="BJ58244" s="136"/>
    </row>
    <row r="58245" spans="5:62" ht="14.25" customHeight="1" x14ac:dyDescent="0.25">
      <c r="E58245" s="113"/>
      <c r="H58245" s="133"/>
      <c r="T58245" s="133"/>
      <c r="X58245" s="131"/>
      <c r="Y58245" s="133"/>
      <c r="AJ58245" s="133"/>
      <c r="AO58245" s="135"/>
      <c r="AP58245" s="135"/>
      <c r="BJ58245" s="136"/>
    </row>
    <row r="58246" spans="5:62" ht="14.25" customHeight="1" x14ac:dyDescent="0.25">
      <c r="E58246" s="113"/>
      <c r="H58246" s="133"/>
      <c r="T58246" s="133"/>
      <c r="X58246" s="131"/>
      <c r="Y58246" s="133"/>
      <c r="AJ58246" s="133"/>
      <c r="AO58246" s="135"/>
      <c r="AP58246" s="135"/>
      <c r="BJ58246" s="136"/>
    </row>
    <row r="58247" spans="5:62" ht="14.25" customHeight="1" x14ac:dyDescent="0.25">
      <c r="E58247" s="113"/>
      <c r="H58247" s="133"/>
      <c r="T58247" s="133"/>
      <c r="X58247" s="131"/>
      <c r="Y58247" s="133"/>
      <c r="AJ58247" s="133"/>
      <c r="AO58247" s="135"/>
      <c r="AP58247" s="135"/>
      <c r="BJ58247" s="136"/>
    </row>
    <row r="58248" spans="5:62" ht="14.25" customHeight="1" x14ac:dyDescent="0.25">
      <c r="E58248" s="113"/>
      <c r="H58248" s="133"/>
      <c r="T58248" s="133"/>
      <c r="X58248" s="131"/>
      <c r="Y58248" s="133"/>
      <c r="AJ58248" s="133"/>
      <c r="AO58248" s="135"/>
      <c r="AP58248" s="135"/>
      <c r="BJ58248" s="136"/>
    </row>
    <row r="58249" spans="5:62" ht="14.25" customHeight="1" x14ac:dyDescent="0.25">
      <c r="E58249" s="113"/>
      <c r="H58249" s="133"/>
      <c r="T58249" s="133"/>
      <c r="X58249" s="131"/>
      <c r="Y58249" s="133"/>
      <c r="AJ58249" s="133"/>
      <c r="AO58249" s="135"/>
      <c r="AP58249" s="135"/>
      <c r="BJ58249" s="136"/>
    </row>
    <row r="58250" spans="5:62" ht="14.25" customHeight="1" x14ac:dyDescent="0.25">
      <c r="E58250" s="113"/>
      <c r="H58250" s="133"/>
      <c r="T58250" s="133"/>
      <c r="X58250" s="131"/>
      <c r="Y58250" s="133"/>
      <c r="AJ58250" s="133"/>
      <c r="AO58250" s="135"/>
      <c r="AP58250" s="135"/>
      <c r="BJ58250" s="136"/>
    </row>
    <row r="58251" spans="5:62" ht="14.25" customHeight="1" x14ac:dyDescent="0.25">
      <c r="E58251" s="113"/>
      <c r="H58251" s="133"/>
      <c r="T58251" s="133"/>
      <c r="X58251" s="131"/>
      <c r="Y58251" s="133"/>
      <c r="AJ58251" s="133"/>
      <c r="AO58251" s="135"/>
      <c r="AP58251" s="135"/>
      <c r="BJ58251" s="136"/>
    </row>
    <row r="58252" spans="5:62" ht="14.25" customHeight="1" x14ac:dyDescent="0.25">
      <c r="E58252" s="113"/>
      <c r="H58252" s="133"/>
      <c r="T58252" s="133"/>
      <c r="X58252" s="131"/>
      <c r="Y58252" s="133"/>
      <c r="AJ58252" s="133"/>
      <c r="AO58252" s="135"/>
      <c r="AP58252" s="135"/>
      <c r="BJ58252" s="136"/>
    </row>
    <row r="58253" spans="5:62" ht="14.25" customHeight="1" x14ac:dyDescent="0.25">
      <c r="E58253" s="113"/>
      <c r="H58253" s="133"/>
      <c r="T58253" s="133"/>
      <c r="X58253" s="131"/>
      <c r="Y58253" s="133"/>
      <c r="AJ58253" s="133"/>
      <c r="AO58253" s="135"/>
      <c r="AP58253" s="135"/>
      <c r="BJ58253" s="136"/>
    </row>
    <row r="58254" spans="5:62" ht="14.25" customHeight="1" x14ac:dyDescent="0.25">
      <c r="E58254" s="113"/>
      <c r="H58254" s="133"/>
      <c r="T58254" s="133"/>
      <c r="X58254" s="131"/>
      <c r="Y58254" s="133"/>
      <c r="AJ58254" s="133"/>
      <c r="AO58254" s="135"/>
      <c r="AP58254" s="135"/>
      <c r="BJ58254" s="136"/>
    </row>
    <row r="58255" spans="5:62" ht="14.25" customHeight="1" x14ac:dyDescent="0.25">
      <c r="E58255" s="113"/>
      <c r="H58255" s="133"/>
      <c r="T58255" s="133"/>
      <c r="X58255" s="131"/>
      <c r="Y58255" s="133"/>
      <c r="AJ58255" s="133"/>
      <c r="AO58255" s="135"/>
      <c r="AP58255" s="135"/>
      <c r="BJ58255" s="136"/>
    </row>
    <row r="58256" spans="5:62" ht="14.25" customHeight="1" x14ac:dyDescent="0.25">
      <c r="E58256" s="113"/>
      <c r="H58256" s="133"/>
      <c r="T58256" s="133"/>
      <c r="X58256" s="131"/>
      <c r="Y58256" s="133"/>
      <c r="AJ58256" s="133"/>
      <c r="AO58256" s="135"/>
      <c r="AP58256" s="135"/>
      <c r="BJ58256" s="136"/>
    </row>
    <row r="58257" spans="5:62" ht="14.25" customHeight="1" x14ac:dyDescent="0.25">
      <c r="E58257" s="113"/>
      <c r="H58257" s="133"/>
      <c r="T58257" s="133"/>
      <c r="X58257" s="131"/>
      <c r="Y58257" s="133"/>
      <c r="AJ58257" s="133"/>
      <c r="AO58257" s="135"/>
      <c r="AP58257" s="135"/>
      <c r="BJ58257" s="136"/>
    </row>
    <row r="58258" spans="5:62" ht="14.25" customHeight="1" x14ac:dyDescent="0.25">
      <c r="E58258" s="113"/>
      <c r="H58258" s="133"/>
      <c r="T58258" s="133"/>
      <c r="X58258" s="131"/>
      <c r="Y58258" s="133"/>
      <c r="AJ58258" s="133"/>
      <c r="AO58258" s="135"/>
      <c r="AP58258" s="135"/>
      <c r="BJ58258" s="136"/>
    </row>
    <row r="58259" spans="5:62" ht="14.25" customHeight="1" x14ac:dyDescent="0.25">
      <c r="E58259" s="113"/>
      <c r="H58259" s="133"/>
      <c r="T58259" s="133"/>
      <c r="X58259" s="131"/>
      <c r="Y58259" s="133"/>
      <c r="AJ58259" s="133"/>
      <c r="AO58259" s="135"/>
      <c r="AP58259" s="135"/>
      <c r="BJ58259" s="136"/>
    </row>
    <row r="58260" spans="5:62" ht="14.25" customHeight="1" x14ac:dyDescent="0.25">
      <c r="E58260" s="113"/>
      <c r="H58260" s="133"/>
      <c r="T58260" s="133"/>
      <c r="X58260" s="131"/>
      <c r="Y58260" s="133"/>
      <c r="AJ58260" s="133"/>
      <c r="AO58260" s="135"/>
      <c r="AP58260" s="135"/>
      <c r="BJ58260" s="136"/>
    </row>
    <row r="58261" spans="5:62" ht="14.25" customHeight="1" x14ac:dyDescent="0.25">
      <c r="E58261" s="113"/>
      <c r="H58261" s="133"/>
      <c r="T58261" s="133"/>
      <c r="X58261" s="131"/>
      <c r="Y58261" s="133"/>
      <c r="AJ58261" s="133"/>
      <c r="AO58261" s="135"/>
      <c r="AP58261" s="135"/>
      <c r="BJ58261" s="136"/>
    </row>
    <row r="58262" spans="5:62" ht="14.25" customHeight="1" x14ac:dyDescent="0.25">
      <c r="E58262" s="113"/>
      <c r="H58262" s="133"/>
      <c r="T58262" s="133"/>
      <c r="X58262" s="131"/>
      <c r="Y58262" s="133"/>
      <c r="AJ58262" s="133"/>
      <c r="AO58262" s="135"/>
      <c r="AP58262" s="135"/>
      <c r="BJ58262" s="136"/>
    </row>
    <row r="58263" spans="5:62" ht="14.25" customHeight="1" x14ac:dyDescent="0.25">
      <c r="E58263" s="113"/>
      <c r="H58263" s="133"/>
      <c r="T58263" s="133"/>
      <c r="X58263" s="131"/>
      <c r="Y58263" s="133"/>
      <c r="AJ58263" s="133"/>
      <c r="AO58263" s="135"/>
      <c r="AP58263" s="135"/>
      <c r="BJ58263" s="136"/>
    </row>
    <row r="58264" spans="5:62" ht="14.25" customHeight="1" x14ac:dyDescent="0.25">
      <c r="E58264" s="113"/>
      <c r="H58264" s="133"/>
      <c r="T58264" s="133"/>
      <c r="X58264" s="131"/>
      <c r="Y58264" s="133"/>
      <c r="AJ58264" s="133"/>
      <c r="AO58264" s="135"/>
      <c r="AP58264" s="135"/>
      <c r="BJ58264" s="136"/>
    </row>
    <row r="58265" spans="5:62" ht="14.25" customHeight="1" x14ac:dyDescent="0.25">
      <c r="E58265" s="113"/>
      <c r="H58265" s="133"/>
      <c r="T58265" s="133"/>
      <c r="X58265" s="131"/>
      <c r="Y58265" s="133"/>
      <c r="AJ58265" s="133"/>
      <c r="AO58265" s="135"/>
      <c r="AP58265" s="135"/>
      <c r="BJ58265" s="136"/>
    </row>
    <row r="58266" spans="5:62" ht="14.25" customHeight="1" x14ac:dyDescent="0.25">
      <c r="E58266" s="113"/>
      <c r="H58266" s="133"/>
      <c r="T58266" s="133"/>
      <c r="X58266" s="131"/>
      <c r="Y58266" s="133"/>
      <c r="AJ58266" s="133"/>
      <c r="AO58266" s="135"/>
      <c r="AP58266" s="135"/>
      <c r="BJ58266" s="136"/>
    </row>
    <row r="58267" spans="5:62" ht="14.25" customHeight="1" x14ac:dyDescent="0.25">
      <c r="E58267" s="113"/>
      <c r="H58267" s="133"/>
      <c r="T58267" s="133"/>
      <c r="X58267" s="131"/>
      <c r="Y58267" s="133"/>
      <c r="AJ58267" s="133"/>
      <c r="AO58267" s="135"/>
      <c r="AP58267" s="135"/>
      <c r="BJ58267" s="136"/>
    </row>
    <row r="58268" spans="5:62" ht="14.25" customHeight="1" x14ac:dyDescent="0.25">
      <c r="E58268" s="113"/>
      <c r="H58268" s="133"/>
      <c r="T58268" s="133"/>
      <c r="X58268" s="131"/>
      <c r="Y58268" s="133"/>
      <c r="AJ58268" s="133"/>
      <c r="AO58268" s="135"/>
      <c r="AP58268" s="135"/>
      <c r="BJ58268" s="136"/>
    </row>
    <row r="58269" spans="5:62" ht="14.25" customHeight="1" x14ac:dyDescent="0.25">
      <c r="E58269" s="113"/>
      <c r="H58269" s="133"/>
      <c r="T58269" s="133"/>
      <c r="X58269" s="131"/>
      <c r="Y58269" s="133"/>
      <c r="AJ58269" s="133"/>
      <c r="AO58269" s="135"/>
      <c r="AP58269" s="135"/>
      <c r="BJ58269" s="136"/>
    </row>
    <row r="58270" spans="5:62" ht="14.25" customHeight="1" x14ac:dyDescent="0.25">
      <c r="E58270" s="113"/>
      <c r="H58270" s="133"/>
      <c r="T58270" s="133"/>
      <c r="X58270" s="131"/>
      <c r="Y58270" s="133"/>
      <c r="AJ58270" s="133"/>
      <c r="AO58270" s="135"/>
      <c r="AP58270" s="135"/>
      <c r="BJ58270" s="136"/>
    </row>
    <row r="58271" spans="5:62" ht="14.25" customHeight="1" x14ac:dyDescent="0.25">
      <c r="E58271" s="113"/>
      <c r="H58271" s="133"/>
      <c r="T58271" s="133"/>
      <c r="X58271" s="131"/>
      <c r="Y58271" s="133"/>
      <c r="AJ58271" s="133"/>
      <c r="AO58271" s="135"/>
      <c r="AP58271" s="135"/>
      <c r="BJ58271" s="136"/>
    </row>
    <row r="58272" spans="5:62" ht="14.25" customHeight="1" x14ac:dyDescent="0.25">
      <c r="E58272" s="113"/>
      <c r="H58272" s="133"/>
      <c r="T58272" s="133"/>
      <c r="X58272" s="131"/>
      <c r="Y58272" s="133"/>
      <c r="AJ58272" s="133"/>
      <c r="AO58272" s="135"/>
      <c r="AP58272" s="135"/>
      <c r="BJ58272" s="136"/>
    </row>
    <row r="58273" spans="5:62" ht="14.25" customHeight="1" x14ac:dyDescent="0.25">
      <c r="E58273" s="113"/>
      <c r="H58273" s="133"/>
      <c r="T58273" s="133"/>
      <c r="X58273" s="131"/>
      <c r="Y58273" s="133"/>
      <c r="AJ58273" s="133"/>
      <c r="AO58273" s="135"/>
      <c r="AP58273" s="135"/>
      <c r="BJ58273" s="136"/>
    </row>
    <row r="58274" spans="5:62" ht="14.25" customHeight="1" x14ac:dyDescent="0.25">
      <c r="E58274" s="113"/>
      <c r="H58274" s="133"/>
      <c r="T58274" s="133"/>
      <c r="X58274" s="131"/>
      <c r="Y58274" s="133"/>
      <c r="AJ58274" s="133"/>
      <c r="AO58274" s="135"/>
      <c r="AP58274" s="135"/>
      <c r="BJ58274" s="136"/>
    </row>
    <row r="58275" spans="5:62" ht="14.25" customHeight="1" x14ac:dyDescent="0.25">
      <c r="E58275" s="113"/>
      <c r="H58275" s="133"/>
      <c r="T58275" s="133"/>
      <c r="X58275" s="131"/>
      <c r="Y58275" s="133"/>
      <c r="AJ58275" s="133"/>
      <c r="AO58275" s="135"/>
      <c r="AP58275" s="135"/>
      <c r="BJ58275" s="136"/>
    </row>
    <row r="58276" spans="5:62" ht="14.25" customHeight="1" x14ac:dyDescent="0.25">
      <c r="E58276" s="113"/>
      <c r="H58276" s="133"/>
      <c r="T58276" s="133"/>
      <c r="X58276" s="131"/>
      <c r="Y58276" s="133"/>
      <c r="AJ58276" s="133"/>
      <c r="AO58276" s="135"/>
      <c r="AP58276" s="135"/>
      <c r="BJ58276" s="136"/>
    </row>
    <row r="58277" spans="5:62" ht="14.25" customHeight="1" x14ac:dyDescent="0.25">
      <c r="E58277" s="113"/>
      <c r="H58277" s="133"/>
      <c r="T58277" s="133"/>
      <c r="X58277" s="131"/>
      <c r="Y58277" s="133"/>
      <c r="AJ58277" s="133"/>
      <c r="AO58277" s="135"/>
      <c r="AP58277" s="135"/>
      <c r="BJ58277" s="136"/>
    </row>
    <row r="58278" spans="5:62" ht="14.25" customHeight="1" x14ac:dyDescent="0.25">
      <c r="E58278" s="113"/>
      <c r="H58278" s="133"/>
      <c r="T58278" s="133"/>
      <c r="X58278" s="131"/>
      <c r="Y58278" s="133"/>
      <c r="AJ58278" s="133"/>
      <c r="AO58278" s="135"/>
      <c r="AP58278" s="135"/>
      <c r="BJ58278" s="136"/>
    </row>
    <row r="58279" spans="5:62" ht="14.25" customHeight="1" x14ac:dyDescent="0.25">
      <c r="E58279" s="113"/>
      <c r="H58279" s="133"/>
      <c r="T58279" s="133"/>
      <c r="X58279" s="131"/>
      <c r="Y58279" s="133"/>
      <c r="AJ58279" s="133"/>
      <c r="AO58279" s="135"/>
      <c r="AP58279" s="135"/>
      <c r="BJ58279" s="136"/>
    </row>
    <row r="58280" spans="5:62" ht="14.25" customHeight="1" x14ac:dyDescent="0.25">
      <c r="E58280" s="113"/>
      <c r="H58280" s="133"/>
      <c r="T58280" s="133"/>
      <c r="X58280" s="131"/>
      <c r="Y58280" s="133"/>
      <c r="AJ58280" s="133"/>
      <c r="AO58280" s="135"/>
      <c r="AP58280" s="135"/>
      <c r="BJ58280" s="136"/>
    </row>
    <row r="58281" spans="5:62" ht="14.25" customHeight="1" x14ac:dyDescent="0.25">
      <c r="E58281" s="113"/>
      <c r="H58281" s="133"/>
      <c r="T58281" s="133"/>
      <c r="X58281" s="131"/>
      <c r="Y58281" s="133"/>
      <c r="AJ58281" s="133"/>
      <c r="AO58281" s="135"/>
      <c r="AP58281" s="135"/>
      <c r="BJ58281" s="136"/>
    </row>
    <row r="58282" spans="5:62" ht="14.25" customHeight="1" x14ac:dyDescent="0.25">
      <c r="E58282" s="113"/>
      <c r="H58282" s="133"/>
      <c r="T58282" s="133"/>
      <c r="X58282" s="131"/>
      <c r="Y58282" s="133"/>
      <c r="AJ58282" s="133"/>
      <c r="AO58282" s="135"/>
      <c r="AP58282" s="135"/>
      <c r="BJ58282" s="136"/>
    </row>
    <row r="58283" spans="5:62" ht="14.25" customHeight="1" x14ac:dyDescent="0.25">
      <c r="E58283" s="113"/>
      <c r="H58283" s="133"/>
      <c r="T58283" s="133"/>
      <c r="X58283" s="131"/>
      <c r="Y58283" s="133"/>
      <c r="AJ58283" s="133"/>
      <c r="AO58283" s="135"/>
      <c r="AP58283" s="135"/>
      <c r="BJ58283" s="136"/>
    </row>
    <row r="58284" spans="5:62" ht="14.25" customHeight="1" x14ac:dyDescent="0.25">
      <c r="E58284" s="113"/>
      <c r="H58284" s="133"/>
      <c r="T58284" s="133"/>
      <c r="X58284" s="131"/>
      <c r="Y58284" s="133"/>
      <c r="AJ58284" s="133"/>
      <c r="AO58284" s="135"/>
      <c r="AP58284" s="135"/>
      <c r="BJ58284" s="136"/>
    </row>
    <row r="58285" spans="5:62" ht="14.25" customHeight="1" x14ac:dyDescent="0.25">
      <c r="E58285" s="113"/>
      <c r="H58285" s="133"/>
      <c r="T58285" s="133"/>
      <c r="X58285" s="131"/>
      <c r="Y58285" s="133"/>
      <c r="AJ58285" s="133"/>
      <c r="AO58285" s="135"/>
      <c r="AP58285" s="135"/>
      <c r="BJ58285" s="136"/>
    </row>
    <row r="58286" spans="5:62" ht="14.25" customHeight="1" x14ac:dyDescent="0.25">
      <c r="E58286" s="113"/>
      <c r="H58286" s="133"/>
      <c r="T58286" s="133"/>
      <c r="X58286" s="131"/>
      <c r="Y58286" s="133"/>
      <c r="AJ58286" s="133"/>
      <c r="AO58286" s="135"/>
      <c r="AP58286" s="135"/>
      <c r="BJ58286" s="136"/>
    </row>
    <row r="58287" spans="5:62" ht="14.25" customHeight="1" x14ac:dyDescent="0.25">
      <c r="E58287" s="113"/>
      <c r="H58287" s="133"/>
      <c r="T58287" s="133"/>
      <c r="X58287" s="131"/>
      <c r="Y58287" s="133"/>
      <c r="AJ58287" s="133"/>
      <c r="AO58287" s="135"/>
      <c r="AP58287" s="135"/>
      <c r="BJ58287" s="136"/>
    </row>
    <row r="58288" spans="5:62" ht="14.25" customHeight="1" x14ac:dyDescent="0.25">
      <c r="E58288" s="113"/>
      <c r="H58288" s="133"/>
      <c r="T58288" s="133"/>
      <c r="X58288" s="131"/>
      <c r="Y58288" s="133"/>
      <c r="AJ58288" s="133"/>
      <c r="AO58288" s="135"/>
      <c r="AP58288" s="135"/>
      <c r="BJ58288" s="136"/>
    </row>
    <row r="58289" spans="5:62" ht="14.25" customHeight="1" x14ac:dyDescent="0.25">
      <c r="E58289" s="113"/>
      <c r="H58289" s="133"/>
      <c r="T58289" s="133"/>
      <c r="X58289" s="131"/>
      <c r="Y58289" s="133"/>
      <c r="AJ58289" s="133"/>
      <c r="AO58289" s="135"/>
      <c r="AP58289" s="135"/>
      <c r="BJ58289" s="136"/>
    </row>
    <row r="58290" spans="5:62" ht="14.25" customHeight="1" x14ac:dyDescent="0.25">
      <c r="E58290" s="113"/>
      <c r="H58290" s="133"/>
      <c r="T58290" s="133"/>
      <c r="X58290" s="131"/>
      <c r="Y58290" s="133"/>
      <c r="AJ58290" s="133"/>
      <c r="AO58290" s="135"/>
      <c r="AP58290" s="135"/>
      <c r="BJ58290" s="136"/>
    </row>
    <row r="58291" spans="5:62" ht="14.25" customHeight="1" x14ac:dyDescent="0.25">
      <c r="E58291" s="113"/>
      <c r="H58291" s="133"/>
      <c r="T58291" s="133"/>
      <c r="X58291" s="131"/>
      <c r="Y58291" s="133"/>
      <c r="AJ58291" s="133"/>
      <c r="AO58291" s="135"/>
      <c r="AP58291" s="135"/>
      <c r="BJ58291" s="136"/>
    </row>
    <row r="58292" spans="5:62" ht="14.25" customHeight="1" x14ac:dyDescent="0.25">
      <c r="E58292" s="113"/>
      <c r="H58292" s="133"/>
      <c r="T58292" s="133"/>
      <c r="X58292" s="131"/>
      <c r="Y58292" s="133"/>
      <c r="AJ58292" s="133"/>
      <c r="AO58292" s="135"/>
      <c r="AP58292" s="135"/>
      <c r="BJ58292" s="136"/>
    </row>
    <row r="58293" spans="5:62" ht="14.25" customHeight="1" x14ac:dyDescent="0.25">
      <c r="E58293" s="113"/>
      <c r="H58293" s="133"/>
      <c r="T58293" s="133"/>
      <c r="X58293" s="131"/>
      <c r="Y58293" s="133"/>
      <c r="AJ58293" s="133"/>
      <c r="AO58293" s="135"/>
      <c r="AP58293" s="135"/>
      <c r="BJ58293" s="136"/>
    </row>
    <row r="58294" spans="5:62" ht="14.25" customHeight="1" x14ac:dyDescent="0.25">
      <c r="E58294" s="113"/>
      <c r="H58294" s="133"/>
      <c r="T58294" s="133"/>
      <c r="X58294" s="131"/>
      <c r="Y58294" s="133"/>
      <c r="AJ58294" s="133"/>
      <c r="AO58294" s="135"/>
      <c r="AP58294" s="135"/>
      <c r="BJ58294" s="136"/>
    </row>
    <row r="58295" spans="5:62" ht="14.25" customHeight="1" x14ac:dyDescent="0.25">
      <c r="E58295" s="113"/>
      <c r="H58295" s="133"/>
      <c r="T58295" s="133"/>
      <c r="X58295" s="131"/>
      <c r="Y58295" s="133"/>
      <c r="AJ58295" s="133"/>
      <c r="AO58295" s="135"/>
      <c r="AP58295" s="135"/>
      <c r="BJ58295" s="136"/>
    </row>
    <row r="58296" spans="5:62" ht="14.25" customHeight="1" x14ac:dyDescent="0.25">
      <c r="E58296" s="113"/>
      <c r="H58296" s="133"/>
      <c r="T58296" s="133"/>
      <c r="X58296" s="131"/>
      <c r="Y58296" s="133"/>
      <c r="AJ58296" s="133"/>
      <c r="AO58296" s="135"/>
      <c r="AP58296" s="135"/>
      <c r="BJ58296" s="136"/>
    </row>
    <row r="58297" spans="5:62" ht="14.25" customHeight="1" x14ac:dyDescent="0.25">
      <c r="E58297" s="113"/>
      <c r="H58297" s="133"/>
      <c r="T58297" s="133"/>
      <c r="X58297" s="131"/>
      <c r="Y58297" s="133"/>
      <c r="AJ58297" s="133"/>
      <c r="AO58297" s="135"/>
      <c r="AP58297" s="135"/>
      <c r="BJ58297" s="136"/>
    </row>
    <row r="58298" spans="5:62" ht="14.25" customHeight="1" x14ac:dyDescent="0.25">
      <c r="E58298" s="113"/>
      <c r="H58298" s="133"/>
      <c r="T58298" s="133"/>
      <c r="X58298" s="131"/>
      <c r="Y58298" s="133"/>
      <c r="AJ58298" s="133"/>
      <c r="AO58298" s="135"/>
      <c r="AP58298" s="135"/>
      <c r="BJ58298" s="136"/>
    </row>
    <row r="58299" spans="5:62" ht="14.25" customHeight="1" x14ac:dyDescent="0.25">
      <c r="E58299" s="113"/>
      <c r="H58299" s="133"/>
      <c r="T58299" s="133"/>
      <c r="X58299" s="131"/>
      <c r="Y58299" s="133"/>
      <c r="AJ58299" s="133"/>
      <c r="AO58299" s="135"/>
      <c r="AP58299" s="135"/>
      <c r="BJ58299" s="136"/>
    </row>
    <row r="58300" spans="5:62" ht="14.25" customHeight="1" x14ac:dyDescent="0.25">
      <c r="E58300" s="113"/>
      <c r="H58300" s="133"/>
      <c r="T58300" s="133"/>
      <c r="X58300" s="131"/>
      <c r="Y58300" s="133"/>
      <c r="AJ58300" s="133"/>
      <c r="AO58300" s="135"/>
      <c r="AP58300" s="135"/>
      <c r="BJ58300" s="136"/>
    </row>
    <row r="58301" spans="5:62" ht="14.25" customHeight="1" x14ac:dyDescent="0.25">
      <c r="E58301" s="113"/>
      <c r="H58301" s="133"/>
      <c r="T58301" s="133"/>
      <c r="X58301" s="131"/>
      <c r="Y58301" s="133"/>
      <c r="AJ58301" s="133"/>
      <c r="AO58301" s="135"/>
      <c r="AP58301" s="135"/>
      <c r="BJ58301" s="136"/>
    </row>
    <row r="58302" spans="5:62" ht="14.25" customHeight="1" x14ac:dyDescent="0.25">
      <c r="E58302" s="113"/>
      <c r="H58302" s="133"/>
      <c r="T58302" s="133"/>
      <c r="X58302" s="131"/>
      <c r="Y58302" s="133"/>
      <c r="AJ58302" s="133"/>
      <c r="AO58302" s="135"/>
      <c r="AP58302" s="135"/>
      <c r="BJ58302" s="136"/>
    </row>
    <row r="58303" spans="5:62" ht="14.25" customHeight="1" x14ac:dyDescent="0.25">
      <c r="E58303" s="113"/>
      <c r="H58303" s="133"/>
      <c r="T58303" s="133"/>
      <c r="X58303" s="131"/>
      <c r="Y58303" s="133"/>
      <c r="AJ58303" s="133"/>
      <c r="AO58303" s="135"/>
      <c r="AP58303" s="135"/>
      <c r="BJ58303" s="136"/>
    </row>
    <row r="58304" spans="5:62" ht="14.25" customHeight="1" x14ac:dyDescent="0.25">
      <c r="E58304" s="113"/>
      <c r="H58304" s="133"/>
      <c r="T58304" s="133"/>
      <c r="X58304" s="131"/>
      <c r="Y58304" s="133"/>
      <c r="AJ58304" s="133"/>
      <c r="AO58304" s="135"/>
      <c r="AP58304" s="135"/>
      <c r="BJ58304" s="136"/>
    </row>
    <row r="58305" spans="5:62" ht="14.25" customHeight="1" x14ac:dyDescent="0.25">
      <c r="E58305" s="113"/>
      <c r="H58305" s="133"/>
      <c r="T58305" s="133"/>
      <c r="X58305" s="131"/>
      <c r="Y58305" s="133"/>
      <c r="AJ58305" s="133"/>
      <c r="AO58305" s="135"/>
      <c r="AP58305" s="135"/>
      <c r="BJ58305" s="136"/>
    </row>
    <row r="58306" spans="5:62" ht="14.25" customHeight="1" x14ac:dyDescent="0.25">
      <c r="E58306" s="113"/>
      <c r="H58306" s="133"/>
      <c r="T58306" s="133"/>
      <c r="X58306" s="131"/>
      <c r="Y58306" s="133"/>
      <c r="AJ58306" s="133"/>
      <c r="AO58306" s="135"/>
      <c r="AP58306" s="135"/>
      <c r="BJ58306" s="136"/>
    </row>
    <row r="58307" spans="5:62" ht="14.25" customHeight="1" x14ac:dyDescent="0.25">
      <c r="E58307" s="113"/>
      <c r="H58307" s="133"/>
      <c r="T58307" s="133"/>
      <c r="X58307" s="131"/>
      <c r="Y58307" s="133"/>
      <c r="AJ58307" s="133"/>
      <c r="AO58307" s="135"/>
      <c r="AP58307" s="135"/>
      <c r="BJ58307" s="136"/>
    </row>
    <row r="58308" spans="5:62" ht="14.25" customHeight="1" x14ac:dyDescent="0.25">
      <c r="E58308" s="113"/>
      <c r="H58308" s="133"/>
      <c r="T58308" s="133"/>
      <c r="X58308" s="131"/>
      <c r="Y58308" s="133"/>
      <c r="AJ58308" s="133"/>
      <c r="AO58308" s="135"/>
      <c r="AP58308" s="135"/>
      <c r="BJ58308" s="136"/>
    </row>
    <row r="58309" spans="5:62" ht="14.25" customHeight="1" x14ac:dyDescent="0.25">
      <c r="E58309" s="113"/>
      <c r="H58309" s="133"/>
      <c r="T58309" s="133"/>
      <c r="X58309" s="131"/>
      <c r="Y58309" s="133"/>
      <c r="AJ58309" s="133"/>
      <c r="AO58309" s="135"/>
      <c r="AP58309" s="135"/>
      <c r="BJ58309" s="136"/>
    </row>
    <row r="58310" spans="5:62" ht="14.25" customHeight="1" x14ac:dyDescent="0.25">
      <c r="E58310" s="113"/>
      <c r="H58310" s="133"/>
      <c r="T58310" s="133"/>
      <c r="X58310" s="131"/>
      <c r="Y58310" s="133"/>
      <c r="AJ58310" s="133"/>
      <c r="AO58310" s="135"/>
      <c r="AP58310" s="135"/>
      <c r="BJ58310" s="136"/>
    </row>
    <row r="58311" spans="5:62" ht="14.25" customHeight="1" x14ac:dyDescent="0.25">
      <c r="E58311" s="113"/>
      <c r="H58311" s="133"/>
      <c r="T58311" s="133"/>
      <c r="X58311" s="131"/>
      <c r="Y58311" s="133"/>
      <c r="AJ58311" s="133"/>
      <c r="AO58311" s="135"/>
      <c r="AP58311" s="135"/>
      <c r="BJ58311" s="136"/>
    </row>
    <row r="58312" spans="5:62" ht="14.25" customHeight="1" x14ac:dyDescent="0.25">
      <c r="E58312" s="113"/>
      <c r="H58312" s="133"/>
      <c r="T58312" s="133"/>
      <c r="X58312" s="131"/>
      <c r="Y58312" s="133"/>
      <c r="AJ58312" s="133"/>
      <c r="AO58312" s="135"/>
      <c r="AP58312" s="135"/>
      <c r="BJ58312" s="136"/>
    </row>
    <row r="58313" spans="5:62" ht="14.25" customHeight="1" x14ac:dyDescent="0.25">
      <c r="E58313" s="113"/>
      <c r="H58313" s="133"/>
      <c r="T58313" s="133"/>
      <c r="X58313" s="131"/>
      <c r="Y58313" s="133"/>
      <c r="AJ58313" s="133"/>
      <c r="AO58313" s="135"/>
      <c r="AP58313" s="135"/>
      <c r="BJ58313" s="136"/>
    </row>
    <row r="58314" spans="5:62" ht="14.25" customHeight="1" x14ac:dyDescent="0.25">
      <c r="E58314" s="113"/>
      <c r="H58314" s="133"/>
      <c r="T58314" s="133"/>
      <c r="X58314" s="131"/>
      <c r="Y58314" s="133"/>
      <c r="AJ58314" s="133"/>
      <c r="AO58314" s="135"/>
      <c r="AP58314" s="135"/>
      <c r="BJ58314" s="136"/>
    </row>
    <row r="58315" spans="5:62" ht="14.25" customHeight="1" x14ac:dyDescent="0.25">
      <c r="E58315" s="113"/>
      <c r="H58315" s="133"/>
      <c r="T58315" s="133"/>
      <c r="X58315" s="131"/>
      <c r="Y58315" s="133"/>
      <c r="AJ58315" s="133"/>
      <c r="AO58315" s="135"/>
      <c r="AP58315" s="135"/>
      <c r="BJ58315" s="136"/>
    </row>
    <row r="58316" spans="5:62" ht="14.25" customHeight="1" x14ac:dyDescent="0.25">
      <c r="E58316" s="113"/>
      <c r="H58316" s="133"/>
      <c r="T58316" s="133"/>
      <c r="X58316" s="131"/>
      <c r="Y58316" s="133"/>
      <c r="AJ58316" s="133"/>
      <c r="AO58316" s="135"/>
      <c r="AP58316" s="135"/>
      <c r="BJ58316" s="136"/>
    </row>
    <row r="58317" spans="5:62" ht="14.25" customHeight="1" x14ac:dyDescent="0.25">
      <c r="E58317" s="113"/>
      <c r="H58317" s="133"/>
      <c r="T58317" s="133"/>
      <c r="X58317" s="131"/>
      <c r="Y58317" s="133"/>
      <c r="AJ58317" s="133"/>
      <c r="AO58317" s="135"/>
      <c r="AP58317" s="135"/>
      <c r="BJ58317" s="136"/>
    </row>
    <row r="58318" spans="5:62" ht="14.25" customHeight="1" x14ac:dyDescent="0.25">
      <c r="E58318" s="113"/>
      <c r="H58318" s="133"/>
      <c r="T58318" s="133"/>
      <c r="X58318" s="131"/>
      <c r="Y58318" s="133"/>
      <c r="AJ58318" s="133"/>
      <c r="AO58318" s="135"/>
      <c r="AP58318" s="135"/>
      <c r="BJ58318" s="136"/>
    </row>
    <row r="58319" spans="5:62" ht="14.25" customHeight="1" x14ac:dyDescent="0.25">
      <c r="E58319" s="113"/>
      <c r="H58319" s="133"/>
      <c r="T58319" s="133"/>
      <c r="X58319" s="131"/>
      <c r="Y58319" s="133"/>
      <c r="AJ58319" s="133"/>
      <c r="AO58319" s="135"/>
      <c r="AP58319" s="135"/>
      <c r="BJ58319" s="136"/>
    </row>
    <row r="58320" spans="5:62" ht="14.25" customHeight="1" x14ac:dyDescent="0.25">
      <c r="E58320" s="113"/>
      <c r="H58320" s="133"/>
      <c r="T58320" s="133"/>
      <c r="X58320" s="131"/>
      <c r="Y58320" s="133"/>
      <c r="AJ58320" s="133"/>
      <c r="AO58320" s="135"/>
      <c r="AP58320" s="135"/>
      <c r="BJ58320" s="136"/>
    </row>
    <row r="58321" spans="5:62" ht="14.25" customHeight="1" x14ac:dyDescent="0.25">
      <c r="E58321" s="113"/>
      <c r="H58321" s="133"/>
      <c r="T58321" s="133"/>
      <c r="X58321" s="131"/>
      <c r="Y58321" s="133"/>
      <c r="AJ58321" s="133"/>
      <c r="AO58321" s="135"/>
      <c r="AP58321" s="135"/>
      <c r="BJ58321" s="136"/>
    </row>
    <row r="58322" spans="5:62" ht="14.25" customHeight="1" x14ac:dyDescent="0.25">
      <c r="E58322" s="113"/>
      <c r="H58322" s="133"/>
      <c r="T58322" s="133"/>
      <c r="X58322" s="131"/>
      <c r="Y58322" s="133"/>
      <c r="AJ58322" s="133"/>
      <c r="AO58322" s="135"/>
      <c r="AP58322" s="135"/>
      <c r="BJ58322" s="136"/>
    </row>
    <row r="58323" spans="5:62" ht="14.25" customHeight="1" x14ac:dyDescent="0.25">
      <c r="E58323" s="113"/>
      <c r="H58323" s="133"/>
      <c r="T58323" s="133"/>
      <c r="X58323" s="131"/>
      <c r="Y58323" s="133"/>
      <c r="AJ58323" s="133"/>
      <c r="AO58323" s="135"/>
      <c r="AP58323" s="135"/>
      <c r="BJ58323" s="136"/>
    </row>
    <row r="58324" spans="5:62" ht="14.25" customHeight="1" x14ac:dyDescent="0.25">
      <c r="E58324" s="113"/>
      <c r="H58324" s="133"/>
      <c r="T58324" s="133"/>
      <c r="X58324" s="131"/>
      <c r="Y58324" s="133"/>
      <c r="AJ58324" s="133"/>
      <c r="AO58324" s="135"/>
      <c r="AP58324" s="135"/>
      <c r="BJ58324" s="136"/>
    </row>
    <row r="58325" spans="5:62" ht="14.25" customHeight="1" x14ac:dyDescent="0.25">
      <c r="E58325" s="113"/>
      <c r="H58325" s="133"/>
      <c r="T58325" s="133"/>
      <c r="X58325" s="131"/>
      <c r="Y58325" s="133"/>
      <c r="AJ58325" s="133"/>
      <c r="AO58325" s="135"/>
      <c r="AP58325" s="135"/>
      <c r="BJ58325" s="136"/>
    </row>
    <row r="58326" spans="5:62" ht="14.25" customHeight="1" x14ac:dyDescent="0.25">
      <c r="E58326" s="113"/>
      <c r="H58326" s="133"/>
      <c r="T58326" s="133"/>
      <c r="X58326" s="131"/>
      <c r="Y58326" s="133"/>
      <c r="AJ58326" s="133"/>
      <c r="AO58326" s="135"/>
      <c r="AP58326" s="135"/>
      <c r="BJ58326" s="136"/>
    </row>
    <row r="58327" spans="5:62" ht="14.25" customHeight="1" x14ac:dyDescent="0.25">
      <c r="E58327" s="113"/>
      <c r="H58327" s="133"/>
      <c r="T58327" s="133"/>
      <c r="X58327" s="131"/>
      <c r="Y58327" s="133"/>
      <c r="AJ58327" s="133"/>
      <c r="AO58327" s="135"/>
      <c r="AP58327" s="135"/>
      <c r="BJ58327" s="136"/>
    </row>
    <row r="58328" spans="5:62" ht="14.25" customHeight="1" x14ac:dyDescent="0.25">
      <c r="E58328" s="113"/>
      <c r="H58328" s="133"/>
      <c r="T58328" s="133"/>
      <c r="X58328" s="131"/>
      <c r="Y58328" s="133"/>
      <c r="AJ58328" s="133"/>
      <c r="AO58328" s="135"/>
      <c r="AP58328" s="135"/>
      <c r="BJ58328" s="136"/>
    </row>
    <row r="58329" spans="5:62" ht="14.25" customHeight="1" x14ac:dyDescent="0.25">
      <c r="E58329" s="113"/>
      <c r="H58329" s="133"/>
      <c r="T58329" s="133"/>
      <c r="X58329" s="131"/>
      <c r="Y58329" s="133"/>
      <c r="AJ58329" s="133"/>
      <c r="AO58329" s="135"/>
      <c r="AP58329" s="135"/>
      <c r="BJ58329" s="136"/>
    </row>
    <row r="58330" spans="5:62" ht="14.25" customHeight="1" x14ac:dyDescent="0.25">
      <c r="E58330" s="113"/>
      <c r="H58330" s="133"/>
      <c r="T58330" s="133"/>
      <c r="X58330" s="131"/>
      <c r="Y58330" s="133"/>
      <c r="AJ58330" s="133"/>
      <c r="AO58330" s="135"/>
      <c r="AP58330" s="135"/>
      <c r="BJ58330" s="136"/>
    </row>
    <row r="58331" spans="5:62" ht="14.25" customHeight="1" x14ac:dyDescent="0.25">
      <c r="E58331" s="113"/>
      <c r="H58331" s="133"/>
      <c r="T58331" s="133"/>
      <c r="X58331" s="131"/>
      <c r="Y58331" s="133"/>
      <c r="AJ58331" s="133"/>
      <c r="AO58331" s="135"/>
      <c r="AP58331" s="135"/>
      <c r="BJ58331" s="136"/>
    </row>
    <row r="58332" spans="5:62" ht="14.25" customHeight="1" x14ac:dyDescent="0.25">
      <c r="E58332" s="113"/>
      <c r="H58332" s="133"/>
      <c r="T58332" s="133"/>
      <c r="X58332" s="131"/>
      <c r="Y58332" s="133"/>
      <c r="AJ58332" s="133"/>
      <c r="AO58332" s="135"/>
      <c r="AP58332" s="135"/>
      <c r="BJ58332" s="136"/>
    </row>
    <row r="58333" spans="5:62" ht="14.25" customHeight="1" x14ac:dyDescent="0.25">
      <c r="E58333" s="113"/>
      <c r="H58333" s="133"/>
      <c r="T58333" s="133"/>
      <c r="X58333" s="131"/>
      <c r="Y58333" s="133"/>
      <c r="AJ58333" s="133"/>
      <c r="AO58333" s="135"/>
      <c r="AP58333" s="135"/>
      <c r="BJ58333" s="136"/>
    </row>
    <row r="58334" spans="5:62" ht="14.25" customHeight="1" x14ac:dyDescent="0.25">
      <c r="E58334" s="113"/>
      <c r="H58334" s="133"/>
      <c r="T58334" s="133"/>
      <c r="X58334" s="131"/>
      <c r="Y58334" s="133"/>
      <c r="AJ58334" s="133"/>
      <c r="AO58334" s="135"/>
      <c r="AP58334" s="135"/>
      <c r="BJ58334" s="136"/>
    </row>
    <row r="58335" spans="5:62" ht="14.25" customHeight="1" x14ac:dyDescent="0.25">
      <c r="E58335" s="113"/>
      <c r="H58335" s="133"/>
      <c r="T58335" s="133"/>
      <c r="X58335" s="131"/>
      <c r="Y58335" s="133"/>
      <c r="AJ58335" s="133"/>
      <c r="AO58335" s="135"/>
      <c r="AP58335" s="135"/>
      <c r="BJ58335" s="136"/>
    </row>
    <row r="58336" spans="5:62" ht="14.25" customHeight="1" x14ac:dyDescent="0.25">
      <c r="E58336" s="113"/>
      <c r="H58336" s="133"/>
      <c r="T58336" s="133"/>
      <c r="X58336" s="131"/>
      <c r="Y58336" s="133"/>
      <c r="AJ58336" s="133"/>
      <c r="AO58336" s="135"/>
      <c r="AP58336" s="135"/>
      <c r="BJ58336" s="136"/>
    </row>
    <row r="58337" spans="5:62" ht="14.25" customHeight="1" x14ac:dyDescent="0.25">
      <c r="E58337" s="113"/>
      <c r="H58337" s="133"/>
      <c r="T58337" s="133"/>
      <c r="X58337" s="131"/>
      <c r="Y58337" s="133"/>
      <c r="AJ58337" s="133"/>
      <c r="AO58337" s="135"/>
      <c r="AP58337" s="135"/>
      <c r="BJ58337" s="136"/>
    </row>
    <row r="58338" spans="5:62" ht="14.25" customHeight="1" x14ac:dyDescent="0.25">
      <c r="E58338" s="113"/>
      <c r="H58338" s="133"/>
      <c r="T58338" s="133"/>
      <c r="X58338" s="131"/>
      <c r="Y58338" s="133"/>
      <c r="AJ58338" s="133"/>
      <c r="AO58338" s="135"/>
      <c r="AP58338" s="135"/>
      <c r="BJ58338" s="136"/>
    </row>
    <row r="58339" spans="5:62" ht="14.25" customHeight="1" x14ac:dyDescent="0.25">
      <c r="E58339" s="113"/>
      <c r="H58339" s="133"/>
      <c r="T58339" s="133"/>
      <c r="X58339" s="131"/>
      <c r="Y58339" s="133"/>
      <c r="AJ58339" s="133"/>
      <c r="AO58339" s="135"/>
      <c r="AP58339" s="135"/>
      <c r="BJ58339" s="136"/>
    </row>
    <row r="58340" spans="5:62" ht="14.25" customHeight="1" x14ac:dyDescent="0.25">
      <c r="E58340" s="113"/>
      <c r="H58340" s="133"/>
      <c r="T58340" s="133"/>
      <c r="X58340" s="131"/>
      <c r="Y58340" s="133"/>
      <c r="AJ58340" s="133"/>
      <c r="AO58340" s="135"/>
      <c r="AP58340" s="135"/>
      <c r="BJ58340" s="136"/>
    </row>
    <row r="58341" spans="5:62" ht="14.25" customHeight="1" x14ac:dyDescent="0.25">
      <c r="E58341" s="113"/>
      <c r="H58341" s="133"/>
      <c r="T58341" s="133"/>
      <c r="X58341" s="131"/>
      <c r="Y58341" s="133"/>
      <c r="AJ58341" s="133"/>
      <c r="AO58341" s="135"/>
      <c r="AP58341" s="135"/>
      <c r="BJ58341" s="136"/>
    </row>
    <row r="58342" spans="5:62" ht="14.25" customHeight="1" x14ac:dyDescent="0.25">
      <c r="E58342" s="113"/>
      <c r="H58342" s="133"/>
      <c r="T58342" s="133"/>
      <c r="X58342" s="131"/>
      <c r="Y58342" s="133"/>
      <c r="AJ58342" s="133"/>
      <c r="AO58342" s="135"/>
      <c r="AP58342" s="135"/>
      <c r="BJ58342" s="136"/>
    </row>
    <row r="58343" spans="5:62" ht="14.25" customHeight="1" x14ac:dyDescent="0.25">
      <c r="E58343" s="113"/>
      <c r="H58343" s="133"/>
      <c r="T58343" s="133"/>
      <c r="X58343" s="131"/>
      <c r="Y58343" s="133"/>
      <c r="AJ58343" s="133"/>
      <c r="AO58343" s="135"/>
      <c r="AP58343" s="135"/>
      <c r="BJ58343" s="136"/>
    </row>
    <row r="58344" spans="5:62" ht="14.25" customHeight="1" x14ac:dyDescent="0.25">
      <c r="E58344" s="113"/>
      <c r="H58344" s="133"/>
      <c r="T58344" s="133"/>
      <c r="X58344" s="131"/>
      <c r="Y58344" s="133"/>
      <c r="AJ58344" s="133"/>
      <c r="AO58344" s="135"/>
      <c r="AP58344" s="135"/>
      <c r="BJ58344" s="136"/>
    </row>
    <row r="58345" spans="5:62" ht="14.25" customHeight="1" x14ac:dyDescent="0.25">
      <c r="E58345" s="113"/>
      <c r="H58345" s="133"/>
      <c r="T58345" s="133"/>
      <c r="X58345" s="131"/>
      <c r="Y58345" s="133"/>
      <c r="AJ58345" s="133"/>
      <c r="AO58345" s="135"/>
      <c r="AP58345" s="135"/>
      <c r="BJ58345" s="136"/>
    </row>
    <row r="58346" spans="5:62" ht="14.25" customHeight="1" x14ac:dyDescent="0.25">
      <c r="E58346" s="113"/>
      <c r="H58346" s="133"/>
      <c r="T58346" s="133"/>
      <c r="X58346" s="131"/>
      <c r="Y58346" s="133"/>
      <c r="AJ58346" s="133"/>
      <c r="AO58346" s="135"/>
      <c r="AP58346" s="135"/>
      <c r="BJ58346" s="136"/>
    </row>
    <row r="58347" spans="5:62" ht="14.25" customHeight="1" x14ac:dyDescent="0.25">
      <c r="E58347" s="113"/>
      <c r="H58347" s="133"/>
      <c r="T58347" s="133"/>
      <c r="X58347" s="131"/>
      <c r="Y58347" s="133"/>
      <c r="AJ58347" s="133"/>
      <c r="AO58347" s="135"/>
      <c r="AP58347" s="135"/>
      <c r="BJ58347" s="136"/>
    </row>
    <row r="58348" spans="5:62" ht="14.25" customHeight="1" x14ac:dyDescent="0.25">
      <c r="E58348" s="113"/>
      <c r="H58348" s="133"/>
      <c r="T58348" s="133"/>
      <c r="X58348" s="131"/>
      <c r="Y58348" s="133"/>
      <c r="AJ58348" s="133"/>
      <c r="AO58348" s="135"/>
      <c r="AP58348" s="135"/>
      <c r="BJ58348" s="136"/>
    </row>
    <row r="58349" spans="5:62" ht="14.25" customHeight="1" x14ac:dyDescent="0.25">
      <c r="E58349" s="113"/>
      <c r="H58349" s="133"/>
      <c r="T58349" s="133"/>
      <c r="X58349" s="131"/>
      <c r="Y58349" s="133"/>
      <c r="AJ58349" s="133"/>
      <c r="AO58349" s="135"/>
      <c r="AP58349" s="135"/>
      <c r="BJ58349" s="136"/>
    </row>
    <row r="58350" spans="5:62" ht="14.25" customHeight="1" x14ac:dyDescent="0.25">
      <c r="E58350" s="113"/>
      <c r="H58350" s="133"/>
      <c r="T58350" s="133"/>
      <c r="X58350" s="131"/>
      <c r="Y58350" s="133"/>
      <c r="AJ58350" s="133"/>
      <c r="AO58350" s="135"/>
      <c r="AP58350" s="135"/>
      <c r="BJ58350" s="136"/>
    </row>
    <row r="58351" spans="5:62" ht="14.25" customHeight="1" x14ac:dyDescent="0.25">
      <c r="E58351" s="113"/>
      <c r="H58351" s="133"/>
      <c r="T58351" s="133"/>
      <c r="X58351" s="131"/>
      <c r="Y58351" s="133"/>
      <c r="AJ58351" s="133"/>
      <c r="AO58351" s="135"/>
      <c r="AP58351" s="135"/>
      <c r="BJ58351" s="136"/>
    </row>
    <row r="58352" spans="5:62" ht="14.25" customHeight="1" x14ac:dyDescent="0.25">
      <c r="E58352" s="113"/>
      <c r="H58352" s="133"/>
      <c r="T58352" s="133"/>
      <c r="X58352" s="131"/>
      <c r="Y58352" s="133"/>
      <c r="AJ58352" s="133"/>
      <c r="AO58352" s="135"/>
      <c r="AP58352" s="135"/>
      <c r="BJ58352" s="136"/>
    </row>
    <row r="58353" spans="5:62" ht="14.25" customHeight="1" x14ac:dyDescent="0.25">
      <c r="E58353" s="113"/>
      <c r="H58353" s="133"/>
      <c r="T58353" s="133"/>
      <c r="X58353" s="131"/>
      <c r="Y58353" s="133"/>
      <c r="AJ58353" s="133"/>
      <c r="AO58353" s="135"/>
      <c r="AP58353" s="135"/>
      <c r="BJ58353" s="136"/>
    </row>
    <row r="58354" spans="5:62" ht="14.25" customHeight="1" x14ac:dyDescent="0.25">
      <c r="E58354" s="113"/>
      <c r="H58354" s="133"/>
      <c r="T58354" s="133"/>
      <c r="X58354" s="131"/>
      <c r="Y58354" s="133"/>
      <c r="AJ58354" s="133"/>
      <c r="AO58354" s="135"/>
      <c r="AP58354" s="135"/>
      <c r="BJ58354" s="136"/>
    </row>
    <row r="58355" spans="5:62" ht="14.25" customHeight="1" x14ac:dyDescent="0.25">
      <c r="E58355" s="113"/>
      <c r="H58355" s="133"/>
      <c r="T58355" s="133"/>
      <c r="X58355" s="131"/>
      <c r="Y58355" s="133"/>
      <c r="AJ58355" s="133"/>
      <c r="AO58355" s="135"/>
      <c r="AP58355" s="135"/>
      <c r="BJ58355" s="136"/>
    </row>
    <row r="58356" spans="5:62" ht="14.25" customHeight="1" x14ac:dyDescent="0.25">
      <c r="E58356" s="113"/>
      <c r="H58356" s="133"/>
      <c r="T58356" s="133"/>
      <c r="X58356" s="131"/>
      <c r="Y58356" s="133"/>
      <c r="AJ58356" s="133"/>
      <c r="AO58356" s="135"/>
      <c r="AP58356" s="135"/>
      <c r="BJ58356" s="136"/>
    </row>
    <row r="58357" spans="5:62" ht="14.25" customHeight="1" x14ac:dyDescent="0.25">
      <c r="E58357" s="113"/>
      <c r="H58357" s="133"/>
      <c r="T58357" s="133"/>
      <c r="X58357" s="131"/>
      <c r="Y58357" s="133"/>
      <c r="AJ58357" s="133"/>
      <c r="AO58357" s="135"/>
      <c r="AP58357" s="135"/>
      <c r="BJ58357" s="136"/>
    </row>
    <row r="58358" spans="5:62" ht="14.25" customHeight="1" x14ac:dyDescent="0.25">
      <c r="E58358" s="113"/>
      <c r="H58358" s="133"/>
      <c r="T58358" s="133"/>
      <c r="X58358" s="131"/>
      <c r="Y58358" s="133"/>
      <c r="AJ58358" s="133"/>
      <c r="AO58358" s="135"/>
      <c r="AP58358" s="135"/>
      <c r="BJ58358" s="136"/>
    </row>
    <row r="58359" spans="5:62" ht="14.25" customHeight="1" x14ac:dyDescent="0.25">
      <c r="E58359" s="113"/>
      <c r="H58359" s="133"/>
      <c r="T58359" s="133"/>
      <c r="X58359" s="131"/>
      <c r="Y58359" s="133"/>
      <c r="AJ58359" s="133"/>
      <c r="AO58359" s="135"/>
      <c r="AP58359" s="135"/>
      <c r="BJ58359" s="136"/>
    </row>
    <row r="58360" spans="5:62" ht="14.25" customHeight="1" x14ac:dyDescent="0.25">
      <c r="E58360" s="113"/>
      <c r="H58360" s="133"/>
      <c r="T58360" s="133"/>
      <c r="X58360" s="131"/>
      <c r="Y58360" s="133"/>
      <c r="AJ58360" s="133"/>
      <c r="AO58360" s="135"/>
      <c r="AP58360" s="135"/>
      <c r="BJ58360" s="136"/>
    </row>
    <row r="58361" spans="5:62" ht="14.25" customHeight="1" x14ac:dyDescent="0.25">
      <c r="E58361" s="113"/>
      <c r="H58361" s="133"/>
      <c r="T58361" s="133"/>
      <c r="X58361" s="131"/>
      <c r="Y58361" s="133"/>
      <c r="AJ58361" s="133"/>
      <c r="AO58361" s="135"/>
      <c r="AP58361" s="135"/>
      <c r="BJ58361" s="136"/>
    </row>
    <row r="58362" spans="5:62" ht="14.25" customHeight="1" x14ac:dyDescent="0.25">
      <c r="E58362" s="113"/>
      <c r="H58362" s="133"/>
      <c r="T58362" s="133"/>
      <c r="X58362" s="131"/>
      <c r="Y58362" s="133"/>
      <c r="AJ58362" s="133"/>
      <c r="AO58362" s="135"/>
      <c r="AP58362" s="135"/>
      <c r="BJ58362" s="136"/>
    </row>
    <row r="58363" spans="5:62" ht="14.25" customHeight="1" x14ac:dyDescent="0.25">
      <c r="E58363" s="113"/>
      <c r="H58363" s="133"/>
      <c r="T58363" s="133"/>
      <c r="X58363" s="131"/>
      <c r="Y58363" s="133"/>
      <c r="AJ58363" s="133"/>
      <c r="AO58363" s="135"/>
      <c r="AP58363" s="135"/>
      <c r="BJ58363" s="136"/>
    </row>
    <row r="58364" spans="5:62" ht="14.25" customHeight="1" x14ac:dyDescent="0.25">
      <c r="E58364" s="113"/>
      <c r="H58364" s="133"/>
      <c r="T58364" s="133"/>
      <c r="X58364" s="131"/>
      <c r="Y58364" s="133"/>
      <c r="AJ58364" s="133"/>
      <c r="AO58364" s="135"/>
      <c r="AP58364" s="135"/>
      <c r="BJ58364" s="136"/>
    </row>
    <row r="58365" spans="5:62" ht="14.25" customHeight="1" x14ac:dyDescent="0.25">
      <c r="E58365" s="113"/>
      <c r="H58365" s="133"/>
      <c r="T58365" s="133"/>
      <c r="X58365" s="131"/>
      <c r="Y58365" s="133"/>
      <c r="AJ58365" s="133"/>
      <c r="AO58365" s="135"/>
      <c r="AP58365" s="135"/>
      <c r="BJ58365" s="136"/>
    </row>
    <row r="58366" spans="5:62" ht="14.25" customHeight="1" x14ac:dyDescent="0.25">
      <c r="E58366" s="113"/>
      <c r="H58366" s="133"/>
      <c r="T58366" s="133"/>
      <c r="X58366" s="131"/>
      <c r="Y58366" s="133"/>
      <c r="AJ58366" s="133"/>
      <c r="AO58366" s="135"/>
      <c r="AP58366" s="135"/>
      <c r="BJ58366" s="136"/>
    </row>
    <row r="58367" spans="5:62" ht="14.25" customHeight="1" x14ac:dyDescent="0.25">
      <c r="E58367" s="113"/>
      <c r="H58367" s="133"/>
      <c r="T58367" s="133"/>
      <c r="X58367" s="131"/>
      <c r="Y58367" s="133"/>
      <c r="AJ58367" s="133"/>
      <c r="AO58367" s="135"/>
      <c r="AP58367" s="135"/>
      <c r="BJ58367" s="136"/>
    </row>
    <row r="58368" spans="5:62" ht="14.25" customHeight="1" x14ac:dyDescent="0.25">
      <c r="E58368" s="113"/>
      <c r="H58368" s="133"/>
      <c r="T58368" s="133"/>
      <c r="X58368" s="131"/>
      <c r="Y58368" s="133"/>
      <c r="AJ58368" s="133"/>
      <c r="AO58368" s="135"/>
      <c r="AP58368" s="135"/>
      <c r="BJ58368" s="136"/>
    </row>
    <row r="58369" spans="5:62" ht="14.25" customHeight="1" x14ac:dyDescent="0.25">
      <c r="E58369" s="113"/>
      <c r="H58369" s="133"/>
      <c r="T58369" s="133"/>
      <c r="X58369" s="131"/>
      <c r="Y58369" s="133"/>
      <c r="AJ58369" s="133"/>
      <c r="AO58369" s="135"/>
      <c r="AP58369" s="135"/>
      <c r="BJ58369" s="136"/>
    </row>
    <row r="58370" spans="5:62" ht="14.25" customHeight="1" x14ac:dyDescent="0.25">
      <c r="E58370" s="113"/>
      <c r="H58370" s="133"/>
      <c r="T58370" s="133"/>
      <c r="X58370" s="131"/>
      <c r="Y58370" s="133"/>
      <c r="AJ58370" s="133"/>
      <c r="AO58370" s="135"/>
      <c r="AP58370" s="135"/>
      <c r="BJ58370" s="136"/>
    </row>
    <row r="58371" spans="5:62" ht="14.25" customHeight="1" x14ac:dyDescent="0.25">
      <c r="E58371" s="113"/>
      <c r="H58371" s="133"/>
      <c r="T58371" s="133"/>
      <c r="X58371" s="131"/>
      <c r="Y58371" s="133"/>
      <c r="AJ58371" s="133"/>
      <c r="AO58371" s="135"/>
      <c r="AP58371" s="135"/>
      <c r="BJ58371" s="136"/>
    </row>
    <row r="58372" spans="5:62" ht="14.25" customHeight="1" x14ac:dyDescent="0.25">
      <c r="E58372" s="113"/>
      <c r="H58372" s="133"/>
      <c r="T58372" s="133"/>
      <c r="X58372" s="131"/>
      <c r="Y58372" s="133"/>
      <c r="AJ58372" s="133"/>
      <c r="AO58372" s="135"/>
      <c r="AP58372" s="135"/>
      <c r="BJ58372" s="136"/>
    </row>
    <row r="58373" spans="5:62" ht="14.25" customHeight="1" x14ac:dyDescent="0.25">
      <c r="E58373" s="113"/>
      <c r="H58373" s="133"/>
      <c r="T58373" s="133"/>
      <c r="X58373" s="131"/>
      <c r="Y58373" s="133"/>
      <c r="AJ58373" s="133"/>
      <c r="AO58373" s="135"/>
      <c r="AP58373" s="135"/>
      <c r="BJ58373" s="136"/>
    </row>
    <row r="58374" spans="5:62" ht="14.25" customHeight="1" x14ac:dyDescent="0.25">
      <c r="E58374" s="113"/>
      <c r="H58374" s="133"/>
      <c r="T58374" s="133"/>
      <c r="X58374" s="131"/>
      <c r="Y58374" s="133"/>
      <c r="AJ58374" s="133"/>
      <c r="AO58374" s="135"/>
      <c r="AP58374" s="135"/>
      <c r="BJ58374" s="136"/>
    </row>
    <row r="58375" spans="5:62" ht="14.25" customHeight="1" x14ac:dyDescent="0.25">
      <c r="E58375" s="113"/>
      <c r="H58375" s="133"/>
      <c r="T58375" s="133"/>
      <c r="X58375" s="131"/>
      <c r="Y58375" s="133"/>
      <c r="AJ58375" s="133"/>
      <c r="AO58375" s="135"/>
      <c r="AP58375" s="135"/>
      <c r="BJ58375" s="136"/>
    </row>
    <row r="58376" spans="5:62" ht="14.25" customHeight="1" x14ac:dyDescent="0.25">
      <c r="E58376" s="113"/>
      <c r="H58376" s="133"/>
      <c r="T58376" s="133"/>
      <c r="X58376" s="131"/>
      <c r="Y58376" s="133"/>
      <c r="AJ58376" s="133"/>
      <c r="AO58376" s="135"/>
      <c r="AP58376" s="135"/>
      <c r="BJ58376" s="136"/>
    </row>
    <row r="58377" spans="5:62" ht="14.25" customHeight="1" x14ac:dyDescent="0.25">
      <c r="E58377" s="113"/>
      <c r="H58377" s="133"/>
      <c r="T58377" s="133"/>
      <c r="X58377" s="131"/>
      <c r="Y58377" s="133"/>
      <c r="AJ58377" s="133"/>
      <c r="AO58377" s="135"/>
      <c r="AP58377" s="135"/>
      <c r="BJ58377" s="136"/>
    </row>
    <row r="58378" spans="5:62" ht="14.25" customHeight="1" x14ac:dyDescent="0.25">
      <c r="E58378" s="113"/>
      <c r="H58378" s="133"/>
      <c r="T58378" s="133"/>
      <c r="X58378" s="131"/>
      <c r="Y58378" s="133"/>
      <c r="AJ58378" s="133"/>
      <c r="AO58378" s="135"/>
      <c r="AP58378" s="135"/>
      <c r="BJ58378" s="136"/>
    </row>
    <row r="58379" spans="5:62" ht="14.25" customHeight="1" x14ac:dyDescent="0.25">
      <c r="E58379" s="113"/>
      <c r="H58379" s="133"/>
      <c r="T58379" s="133"/>
      <c r="X58379" s="131"/>
      <c r="Y58379" s="133"/>
      <c r="AJ58379" s="133"/>
      <c r="AO58379" s="135"/>
      <c r="AP58379" s="135"/>
      <c r="BJ58379" s="136"/>
    </row>
    <row r="58380" spans="5:62" ht="14.25" customHeight="1" x14ac:dyDescent="0.25">
      <c r="E58380" s="113"/>
      <c r="H58380" s="133"/>
      <c r="T58380" s="133"/>
      <c r="X58380" s="131"/>
      <c r="Y58380" s="133"/>
      <c r="AJ58380" s="133"/>
      <c r="AO58380" s="135"/>
      <c r="AP58380" s="135"/>
      <c r="BJ58380" s="136"/>
    </row>
    <row r="58381" spans="5:62" ht="14.25" customHeight="1" x14ac:dyDescent="0.25">
      <c r="E58381" s="113"/>
      <c r="H58381" s="133"/>
      <c r="T58381" s="133"/>
      <c r="X58381" s="131"/>
      <c r="Y58381" s="133"/>
      <c r="AJ58381" s="133"/>
      <c r="AO58381" s="135"/>
      <c r="AP58381" s="135"/>
      <c r="BJ58381" s="136"/>
    </row>
    <row r="58382" spans="5:62" ht="14.25" customHeight="1" x14ac:dyDescent="0.25">
      <c r="E58382" s="113"/>
      <c r="H58382" s="133"/>
      <c r="T58382" s="133"/>
      <c r="X58382" s="131"/>
      <c r="Y58382" s="133"/>
      <c r="AJ58382" s="133"/>
      <c r="AO58382" s="135"/>
      <c r="AP58382" s="135"/>
      <c r="BJ58382" s="136"/>
    </row>
    <row r="58383" spans="5:62" ht="14.25" customHeight="1" x14ac:dyDescent="0.25">
      <c r="E58383" s="113"/>
      <c r="H58383" s="133"/>
      <c r="T58383" s="133"/>
      <c r="X58383" s="131"/>
      <c r="Y58383" s="133"/>
      <c r="AJ58383" s="133"/>
      <c r="AO58383" s="135"/>
      <c r="AP58383" s="135"/>
      <c r="BJ58383" s="136"/>
    </row>
    <row r="58384" spans="5:62" ht="14.25" customHeight="1" x14ac:dyDescent="0.25">
      <c r="E58384" s="113"/>
      <c r="H58384" s="133"/>
      <c r="T58384" s="133"/>
      <c r="X58384" s="131"/>
      <c r="Y58384" s="133"/>
      <c r="AJ58384" s="133"/>
      <c r="AO58384" s="135"/>
      <c r="AP58384" s="135"/>
      <c r="BJ58384" s="136"/>
    </row>
    <row r="58385" spans="5:62" ht="14.25" customHeight="1" x14ac:dyDescent="0.25">
      <c r="E58385" s="113"/>
      <c r="H58385" s="133"/>
      <c r="T58385" s="133"/>
      <c r="X58385" s="131"/>
      <c r="Y58385" s="133"/>
      <c r="AJ58385" s="133"/>
      <c r="AO58385" s="135"/>
      <c r="AP58385" s="135"/>
      <c r="BJ58385" s="136"/>
    </row>
    <row r="58386" spans="5:62" ht="14.25" customHeight="1" x14ac:dyDescent="0.25">
      <c r="E58386" s="113"/>
      <c r="H58386" s="133"/>
      <c r="T58386" s="133"/>
      <c r="X58386" s="131"/>
      <c r="Y58386" s="133"/>
      <c r="AJ58386" s="133"/>
      <c r="AO58386" s="135"/>
      <c r="AP58386" s="135"/>
      <c r="BJ58386" s="136"/>
    </row>
    <row r="58387" spans="5:62" ht="14.25" customHeight="1" x14ac:dyDescent="0.25">
      <c r="E58387" s="113"/>
      <c r="H58387" s="133"/>
      <c r="T58387" s="133"/>
      <c r="X58387" s="131"/>
      <c r="Y58387" s="133"/>
      <c r="AJ58387" s="133"/>
      <c r="AO58387" s="135"/>
      <c r="AP58387" s="135"/>
      <c r="BJ58387" s="136"/>
    </row>
    <row r="58388" spans="5:62" ht="14.25" customHeight="1" x14ac:dyDescent="0.25">
      <c r="E58388" s="113"/>
      <c r="H58388" s="133"/>
      <c r="T58388" s="133"/>
      <c r="X58388" s="131"/>
      <c r="Y58388" s="133"/>
      <c r="AJ58388" s="133"/>
      <c r="AO58388" s="135"/>
      <c r="AP58388" s="135"/>
      <c r="BJ58388" s="136"/>
    </row>
    <row r="58389" spans="5:62" ht="14.25" customHeight="1" x14ac:dyDescent="0.25">
      <c r="E58389" s="113"/>
      <c r="H58389" s="133"/>
      <c r="T58389" s="133"/>
      <c r="X58389" s="131"/>
      <c r="Y58389" s="133"/>
      <c r="AJ58389" s="133"/>
      <c r="AO58389" s="135"/>
      <c r="AP58389" s="135"/>
      <c r="BJ58389" s="136"/>
    </row>
    <row r="58390" spans="5:62" ht="14.25" customHeight="1" x14ac:dyDescent="0.25">
      <c r="E58390" s="113"/>
      <c r="H58390" s="133"/>
      <c r="T58390" s="133"/>
      <c r="X58390" s="131"/>
      <c r="Y58390" s="133"/>
      <c r="AJ58390" s="133"/>
      <c r="AO58390" s="135"/>
      <c r="AP58390" s="135"/>
      <c r="BJ58390" s="136"/>
    </row>
    <row r="58391" spans="5:62" ht="14.25" customHeight="1" x14ac:dyDescent="0.25">
      <c r="E58391" s="113"/>
      <c r="H58391" s="133"/>
      <c r="T58391" s="133"/>
      <c r="X58391" s="131"/>
      <c r="Y58391" s="133"/>
      <c r="AJ58391" s="133"/>
      <c r="AO58391" s="135"/>
      <c r="AP58391" s="135"/>
      <c r="BJ58391" s="136"/>
    </row>
    <row r="58392" spans="5:62" ht="14.25" customHeight="1" x14ac:dyDescent="0.25">
      <c r="E58392" s="113"/>
      <c r="H58392" s="133"/>
      <c r="T58392" s="133"/>
      <c r="X58392" s="131"/>
      <c r="Y58392" s="133"/>
      <c r="AJ58392" s="133"/>
      <c r="AO58392" s="135"/>
      <c r="AP58392" s="135"/>
      <c r="BJ58392" s="136"/>
    </row>
    <row r="58393" spans="5:62" ht="14.25" customHeight="1" x14ac:dyDescent="0.25">
      <c r="E58393" s="113"/>
      <c r="H58393" s="133"/>
      <c r="T58393" s="133"/>
      <c r="X58393" s="131"/>
      <c r="Y58393" s="133"/>
      <c r="AJ58393" s="133"/>
      <c r="AO58393" s="135"/>
      <c r="AP58393" s="135"/>
      <c r="BJ58393" s="136"/>
    </row>
    <row r="58394" spans="5:62" ht="14.25" customHeight="1" x14ac:dyDescent="0.25">
      <c r="E58394" s="113"/>
      <c r="H58394" s="133"/>
      <c r="T58394" s="133"/>
      <c r="X58394" s="131"/>
      <c r="Y58394" s="133"/>
      <c r="AJ58394" s="133"/>
      <c r="AO58394" s="135"/>
      <c r="AP58394" s="135"/>
      <c r="BJ58394" s="136"/>
    </row>
    <row r="58395" spans="5:62" ht="14.25" customHeight="1" x14ac:dyDescent="0.25">
      <c r="E58395" s="113"/>
      <c r="H58395" s="133"/>
      <c r="T58395" s="133"/>
      <c r="X58395" s="131"/>
      <c r="Y58395" s="133"/>
      <c r="AJ58395" s="133"/>
      <c r="AO58395" s="135"/>
      <c r="AP58395" s="135"/>
      <c r="BJ58395" s="136"/>
    </row>
    <row r="58396" spans="5:62" ht="14.25" customHeight="1" x14ac:dyDescent="0.25">
      <c r="E58396" s="113"/>
      <c r="H58396" s="133"/>
      <c r="T58396" s="133"/>
      <c r="X58396" s="131"/>
      <c r="Y58396" s="133"/>
      <c r="AJ58396" s="133"/>
      <c r="AO58396" s="135"/>
      <c r="AP58396" s="135"/>
      <c r="BJ58396" s="136"/>
    </row>
    <row r="58397" spans="5:62" ht="14.25" customHeight="1" x14ac:dyDescent="0.25">
      <c r="E58397" s="113"/>
      <c r="H58397" s="133"/>
      <c r="T58397" s="133"/>
      <c r="X58397" s="131"/>
      <c r="Y58397" s="133"/>
      <c r="AJ58397" s="133"/>
      <c r="AO58397" s="135"/>
      <c r="AP58397" s="135"/>
      <c r="BJ58397" s="136"/>
    </row>
    <row r="58398" spans="5:62" ht="14.25" customHeight="1" x14ac:dyDescent="0.25">
      <c r="E58398" s="113"/>
      <c r="H58398" s="133"/>
      <c r="T58398" s="133"/>
      <c r="X58398" s="131"/>
      <c r="Y58398" s="133"/>
      <c r="AJ58398" s="133"/>
      <c r="AO58398" s="135"/>
      <c r="AP58398" s="135"/>
      <c r="BJ58398" s="136"/>
    </row>
    <row r="58399" spans="5:62" ht="14.25" customHeight="1" x14ac:dyDescent="0.25">
      <c r="E58399" s="113"/>
      <c r="H58399" s="133"/>
      <c r="T58399" s="133"/>
      <c r="X58399" s="131"/>
      <c r="Y58399" s="133"/>
      <c r="AJ58399" s="133"/>
      <c r="AO58399" s="135"/>
      <c r="AP58399" s="135"/>
      <c r="BJ58399" s="136"/>
    </row>
    <row r="58400" spans="5:62" ht="14.25" customHeight="1" x14ac:dyDescent="0.25">
      <c r="E58400" s="113"/>
      <c r="H58400" s="133"/>
      <c r="T58400" s="133"/>
      <c r="X58400" s="131"/>
      <c r="Y58400" s="133"/>
      <c r="AJ58400" s="133"/>
      <c r="AO58400" s="135"/>
      <c r="AP58400" s="135"/>
      <c r="BJ58400" s="136"/>
    </row>
    <row r="58401" spans="5:62" ht="14.25" customHeight="1" x14ac:dyDescent="0.25">
      <c r="E58401" s="113"/>
      <c r="H58401" s="133"/>
      <c r="T58401" s="133"/>
      <c r="X58401" s="131"/>
      <c r="Y58401" s="133"/>
      <c r="AJ58401" s="133"/>
      <c r="AO58401" s="135"/>
      <c r="AP58401" s="135"/>
      <c r="BJ58401" s="136"/>
    </row>
    <row r="58402" spans="5:62" ht="14.25" customHeight="1" x14ac:dyDescent="0.25">
      <c r="E58402" s="113"/>
      <c r="H58402" s="133"/>
      <c r="T58402" s="133"/>
      <c r="X58402" s="131"/>
      <c r="Y58402" s="133"/>
      <c r="AJ58402" s="133"/>
      <c r="AO58402" s="135"/>
      <c r="AP58402" s="135"/>
      <c r="BJ58402" s="136"/>
    </row>
    <row r="58403" spans="5:62" ht="14.25" customHeight="1" x14ac:dyDescent="0.25">
      <c r="E58403" s="113"/>
      <c r="H58403" s="133"/>
      <c r="T58403" s="133"/>
      <c r="X58403" s="131"/>
      <c r="Y58403" s="133"/>
      <c r="AJ58403" s="133"/>
      <c r="AO58403" s="135"/>
      <c r="AP58403" s="135"/>
      <c r="BJ58403" s="136"/>
    </row>
    <row r="58404" spans="5:62" ht="14.25" customHeight="1" x14ac:dyDescent="0.25">
      <c r="E58404" s="113"/>
      <c r="H58404" s="133"/>
      <c r="T58404" s="133"/>
      <c r="X58404" s="131"/>
      <c r="Y58404" s="133"/>
      <c r="AJ58404" s="133"/>
      <c r="AO58404" s="135"/>
      <c r="AP58404" s="135"/>
      <c r="BJ58404" s="136"/>
    </row>
    <row r="58405" spans="5:62" ht="14.25" customHeight="1" x14ac:dyDescent="0.25">
      <c r="E58405" s="113"/>
      <c r="H58405" s="133"/>
      <c r="T58405" s="133"/>
      <c r="X58405" s="131"/>
      <c r="Y58405" s="133"/>
      <c r="AJ58405" s="133"/>
      <c r="AO58405" s="135"/>
      <c r="AP58405" s="135"/>
      <c r="BJ58405" s="136"/>
    </row>
    <row r="58406" spans="5:62" ht="14.25" customHeight="1" x14ac:dyDescent="0.25">
      <c r="E58406" s="113"/>
      <c r="H58406" s="133"/>
      <c r="T58406" s="133"/>
      <c r="X58406" s="131"/>
      <c r="Y58406" s="133"/>
      <c r="AJ58406" s="133"/>
      <c r="AO58406" s="135"/>
      <c r="AP58406" s="135"/>
      <c r="BJ58406" s="136"/>
    </row>
    <row r="58407" spans="5:62" ht="14.25" customHeight="1" x14ac:dyDescent="0.25">
      <c r="E58407" s="113"/>
      <c r="H58407" s="133"/>
      <c r="T58407" s="133"/>
      <c r="X58407" s="131"/>
      <c r="Y58407" s="133"/>
      <c r="AJ58407" s="133"/>
      <c r="AO58407" s="135"/>
      <c r="AP58407" s="135"/>
      <c r="BJ58407" s="136"/>
    </row>
    <row r="58408" spans="5:62" ht="14.25" customHeight="1" x14ac:dyDescent="0.25">
      <c r="E58408" s="113"/>
      <c r="H58408" s="133"/>
      <c r="T58408" s="133"/>
      <c r="X58408" s="131"/>
      <c r="Y58408" s="133"/>
      <c r="AJ58408" s="133"/>
      <c r="AO58408" s="135"/>
      <c r="AP58408" s="135"/>
      <c r="BJ58408" s="136"/>
    </row>
    <row r="58409" spans="5:62" ht="14.25" customHeight="1" x14ac:dyDescent="0.25">
      <c r="E58409" s="113"/>
      <c r="H58409" s="133"/>
      <c r="T58409" s="133"/>
      <c r="X58409" s="131"/>
      <c r="Y58409" s="133"/>
      <c r="AJ58409" s="133"/>
      <c r="AO58409" s="135"/>
      <c r="AP58409" s="135"/>
      <c r="BJ58409" s="136"/>
    </row>
    <row r="58410" spans="5:62" ht="14.25" customHeight="1" x14ac:dyDescent="0.25">
      <c r="E58410" s="113"/>
      <c r="H58410" s="133"/>
      <c r="T58410" s="133"/>
      <c r="X58410" s="131"/>
      <c r="Y58410" s="133"/>
      <c r="AJ58410" s="133"/>
      <c r="AO58410" s="135"/>
      <c r="AP58410" s="135"/>
      <c r="BJ58410" s="136"/>
    </row>
    <row r="58411" spans="5:62" ht="14.25" customHeight="1" x14ac:dyDescent="0.25">
      <c r="E58411" s="113"/>
      <c r="H58411" s="133"/>
      <c r="T58411" s="133"/>
      <c r="X58411" s="131"/>
      <c r="Y58411" s="133"/>
      <c r="AJ58411" s="133"/>
      <c r="AO58411" s="135"/>
      <c r="AP58411" s="135"/>
      <c r="BJ58411" s="136"/>
    </row>
    <row r="58412" spans="5:62" ht="14.25" customHeight="1" x14ac:dyDescent="0.25">
      <c r="E58412" s="113"/>
      <c r="H58412" s="133"/>
      <c r="T58412" s="133"/>
      <c r="X58412" s="131"/>
      <c r="Y58412" s="133"/>
      <c r="AJ58412" s="133"/>
      <c r="AO58412" s="135"/>
      <c r="AP58412" s="135"/>
      <c r="BJ58412" s="136"/>
    </row>
    <row r="58413" spans="5:62" ht="14.25" customHeight="1" x14ac:dyDescent="0.25">
      <c r="E58413" s="113"/>
      <c r="H58413" s="133"/>
      <c r="T58413" s="133"/>
      <c r="X58413" s="131"/>
      <c r="Y58413" s="133"/>
      <c r="AJ58413" s="133"/>
      <c r="AO58413" s="135"/>
      <c r="AP58413" s="135"/>
      <c r="BJ58413" s="136"/>
    </row>
    <row r="58414" spans="5:62" ht="14.25" customHeight="1" x14ac:dyDescent="0.25">
      <c r="E58414" s="113"/>
      <c r="H58414" s="133"/>
      <c r="T58414" s="133"/>
      <c r="X58414" s="131"/>
      <c r="Y58414" s="133"/>
      <c r="AJ58414" s="133"/>
      <c r="AO58414" s="135"/>
      <c r="AP58414" s="135"/>
      <c r="BJ58414" s="136"/>
    </row>
    <row r="58415" spans="5:62" ht="14.25" customHeight="1" x14ac:dyDescent="0.25">
      <c r="E58415" s="113"/>
      <c r="H58415" s="133"/>
      <c r="T58415" s="133"/>
      <c r="X58415" s="131"/>
      <c r="Y58415" s="133"/>
      <c r="AJ58415" s="133"/>
      <c r="AO58415" s="135"/>
      <c r="AP58415" s="135"/>
      <c r="BJ58415" s="136"/>
    </row>
    <row r="58416" spans="5:62" ht="14.25" customHeight="1" x14ac:dyDescent="0.25">
      <c r="E58416" s="113"/>
      <c r="H58416" s="133"/>
      <c r="T58416" s="133"/>
      <c r="X58416" s="131"/>
      <c r="Y58416" s="133"/>
      <c r="AJ58416" s="133"/>
      <c r="AO58416" s="135"/>
      <c r="AP58416" s="135"/>
      <c r="BJ58416" s="136"/>
    </row>
    <row r="58417" spans="5:62" ht="14.25" customHeight="1" x14ac:dyDescent="0.25">
      <c r="E58417" s="113"/>
      <c r="H58417" s="133"/>
      <c r="T58417" s="133"/>
      <c r="X58417" s="131"/>
      <c r="Y58417" s="133"/>
      <c r="AJ58417" s="133"/>
      <c r="AO58417" s="135"/>
      <c r="AP58417" s="135"/>
      <c r="BJ58417" s="136"/>
    </row>
    <row r="58418" spans="5:62" ht="14.25" customHeight="1" x14ac:dyDescent="0.25">
      <c r="E58418" s="113"/>
      <c r="H58418" s="133"/>
      <c r="T58418" s="133"/>
      <c r="X58418" s="131"/>
      <c r="Y58418" s="133"/>
      <c r="AJ58418" s="133"/>
      <c r="AO58418" s="135"/>
      <c r="AP58418" s="135"/>
      <c r="BJ58418" s="136"/>
    </row>
    <row r="58419" spans="5:62" ht="14.25" customHeight="1" x14ac:dyDescent="0.25">
      <c r="E58419" s="113"/>
      <c r="H58419" s="133"/>
      <c r="T58419" s="133"/>
      <c r="X58419" s="131"/>
      <c r="Y58419" s="133"/>
      <c r="AJ58419" s="133"/>
      <c r="AO58419" s="135"/>
      <c r="AP58419" s="135"/>
      <c r="BJ58419" s="136"/>
    </row>
    <row r="58420" spans="5:62" ht="14.25" customHeight="1" x14ac:dyDescent="0.25">
      <c r="E58420" s="113"/>
      <c r="H58420" s="133"/>
      <c r="T58420" s="133"/>
      <c r="X58420" s="131"/>
      <c r="Y58420" s="133"/>
      <c r="AJ58420" s="133"/>
      <c r="AO58420" s="135"/>
      <c r="AP58420" s="135"/>
      <c r="BJ58420" s="136"/>
    </row>
    <row r="58421" spans="5:62" ht="14.25" customHeight="1" x14ac:dyDescent="0.25">
      <c r="E58421" s="113"/>
      <c r="H58421" s="133"/>
      <c r="T58421" s="133"/>
      <c r="X58421" s="131"/>
      <c r="Y58421" s="133"/>
      <c r="AJ58421" s="133"/>
      <c r="AO58421" s="135"/>
      <c r="AP58421" s="135"/>
      <c r="BJ58421" s="136"/>
    </row>
    <row r="58422" spans="5:62" ht="14.25" customHeight="1" x14ac:dyDescent="0.25">
      <c r="E58422" s="113"/>
      <c r="H58422" s="133"/>
      <c r="T58422" s="133"/>
      <c r="X58422" s="131"/>
      <c r="Y58422" s="133"/>
      <c r="AJ58422" s="133"/>
      <c r="AO58422" s="135"/>
      <c r="AP58422" s="135"/>
      <c r="BJ58422" s="136"/>
    </row>
    <row r="58423" spans="5:62" ht="14.25" customHeight="1" x14ac:dyDescent="0.25">
      <c r="E58423" s="113"/>
      <c r="H58423" s="133"/>
      <c r="T58423" s="133"/>
      <c r="X58423" s="131"/>
      <c r="Y58423" s="133"/>
      <c r="AJ58423" s="133"/>
      <c r="AO58423" s="135"/>
      <c r="AP58423" s="135"/>
      <c r="BJ58423" s="136"/>
    </row>
    <row r="58424" spans="5:62" ht="14.25" customHeight="1" x14ac:dyDescent="0.25">
      <c r="E58424" s="113"/>
      <c r="H58424" s="133"/>
      <c r="T58424" s="133"/>
      <c r="X58424" s="131"/>
      <c r="Y58424" s="133"/>
      <c r="AJ58424" s="133"/>
      <c r="AO58424" s="135"/>
      <c r="AP58424" s="135"/>
      <c r="BJ58424" s="136"/>
    </row>
    <row r="58425" spans="5:62" ht="14.25" customHeight="1" x14ac:dyDescent="0.25">
      <c r="E58425" s="113"/>
      <c r="H58425" s="133"/>
      <c r="T58425" s="133"/>
      <c r="X58425" s="131"/>
      <c r="Y58425" s="133"/>
      <c r="AJ58425" s="133"/>
      <c r="AO58425" s="135"/>
      <c r="AP58425" s="135"/>
      <c r="BJ58425" s="136"/>
    </row>
    <row r="58426" spans="5:62" ht="14.25" customHeight="1" x14ac:dyDescent="0.25">
      <c r="E58426" s="113"/>
      <c r="H58426" s="133"/>
      <c r="T58426" s="133"/>
      <c r="X58426" s="131"/>
      <c r="Y58426" s="133"/>
      <c r="AJ58426" s="133"/>
      <c r="AO58426" s="135"/>
      <c r="AP58426" s="135"/>
      <c r="BJ58426" s="136"/>
    </row>
    <row r="58427" spans="5:62" ht="14.25" customHeight="1" x14ac:dyDescent="0.25">
      <c r="E58427" s="113"/>
      <c r="H58427" s="133"/>
      <c r="T58427" s="133"/>
      <c r="X58427" s="131"/>
      <c r="Y58427" s="133"/>
      <c r="AJ58427" s="133"/>
      <c r="AO58427" s="135"/>
      <c r="AP58427" s="135"/>
      <c r="BJ58427" s="136"/>
    </row>
    <row r="58428" spans="5:62" ht="14.25" customHeight="1" x14ac:dyDescent="0.25">
      <c r="E58428" s="113"/>
      <c r="H58428" s="133"/>
      <c r="T58428" s="133"/>
      <c r="X58428" s="131"/>
      <c r="Y58428" s="133"/>
      <c r="AJ58428" s="133"/>
      <c r="AO58428" s="135"/>
      <c r="AP58428" s="135"/>
      <c r="BJ58428" s="136"/>
    </row>
    <row r="58429" spans="5:62" ht="14.25" customHeight="1" x14ac:dyDescent="0.25">
      <c r="E58429" s="113"/>
      <c r="H58429" s="133"/>
      <c r="T58429" s="133"/>
      <c r="X58429" s="131"/>
      <c r="Y58429" s="133"/>
      <c r="AJ58429" s="133"/>
      <c r="AO58429" s="135"/>
      <c r="AP58429" s="135"/>
      <c r="BJ58429" s="136"/>
    </row>
    <row r="58430" spans="5:62" ht="14.25" customHeight="1" x14ac:dyDescent="0.25">
      <c r="E58430" s="113"/>
      <c r="H58430" s="133"/>
      <c r="T58430" s="133"/>
      <c r="X58430" s="131"/>
      <c r="Y58430" s="133"/>
      <c r="AJ58430" s="133"/>
      <c r="AO58430" s="135"/>
      <c r="AP58430" s="135"/>
      <c r="BJ58430" s="136"/>
    </row>
    <row r="58431" spans="5:62" ht="14.25" customHeight="1" x14ac:dyDescent="0.25">
      <c r="E58431" s="113"/>
      <c r="H58431" s="133"/>
      <c r="T58431" s="133"/>
      <c r="X58431" s="131"/>
      <c r="Y58431" s="133"/>
      <c r="AJ58431" s="133"/>
      <c r="AO58431" s="135"/>
      <c r="AP58431" s="135"/>
      <c r="BJ58431" s="136"/>
    </row>
    <row r="58432" spans="5:62" ht="14.25" customHeight="1" x14ac:dyDescent="0.25">
      <c r="E58432" s="113"/>
      <c r="H58432" s="133"/>
      <c r="T58432" s="133"/>
      <c r="X58432" s="131"/>
      <c r="Y58432" s="133"/>
      <c r="AJ58432" s="133"/>
      <c r="AO58432" s="135"/>
      <c r="AP58432" s="135"/>
      <c r="BJ58432" s="136"/>
    </row>
    <row r="58433" spans="5:62" ht="14.25" customHeight="1" x14ac:dyDescent="0.25">
      <c r="E58433" s="113"/>
      <c r="H58433" s="133"/>
      <c r="T58433" s="133"/>
      <c r="X58433" s="131"/>
      <c r="Y58433" s="133"/>
      <c r="AJ58433" s="133"/>
      <c r="AO58433" s="135"/>
      <c r="AP58433" s="135"/>
      <c r="BJ58433" s="136"/>
    </row>
    <row r="58434" spans="5:62" ht="14.25" customHeight="1" x14ac:dyDescent="0.25">
      <c r="E58434" s="113"/>
      <c r="H58434" s="133"/>
      <c r="T58434" s="133"/>
      <c r="X58434" s="131"/>
      <c r="Y58434" s="133"/>
      <c r="AJ58434" s="133"/>
      <c r="AO58434" s="135"/>
      <c r="AP58434" s="135"/>
      <c r="BJ58434" s="136"/>
    </row>
    <row r="58435" spans="5:62" ht="14.25" customHeight="1" x14ac:dyDescent="0.25">
      <c r="E58435" s="113"/>
      <c r="H58435" s="133"/>
      <c r="T58435" s="133"/>
      <c r="X58435" s="131"/>
      <c r="Y58435" s="133"/>
      <c r="AJ58435" s="133"/>
      <c r="AO58435" s="135"/>
      <c r="AP58435" s="135"/>
      <c r="BJ58435" s="136"/>
    </row>
    <row r="58436" spans="5:62" ht="14.25" customHeight="1" x14ac:dyDescent="0.25">
      <c r="E58436" s="113"/>
      <c r="H58436" s="133"/>
      <c r="T58436" s="133"/>
      <c r="X58436" s="131"/>
      <c r="Y58436" s="133"/>
      <c r="AJ58436" s="133"/>
      <c r="AO58436" s="135"/>
      <c r="AP58436" s="135"/>
      <c r="BJ58436" s="136"/>
    </row>
    <row r="58437" spans="5:62" ht="14.25" customHeight="1" x14ac:dyDescent="0.25">
      <c r="E58437" s="113"/>
      <c r="H58437" s="133"/>
      <c r="T58437" s="133"/>
      <c r="X58437" s="131"/>
      <c r="Y58437" s="133"/>
      <c r="AJ58437" s="133"/>
      <c r="AO58437" s="135"/>
      <c r="AP58437" s="135"/>
      <c r="BJ58437" s="136"/>
    </row>
    <row r="58438" spans="5:62" ht="14.25" customHeight="1" x14ac:dyDescent="0.25">
      <c r="E58438" s="113"/>
      <c r="H58438" s="133"/>
      <c r="T58438" s="133"/>
      <c r="X58438" s="131"/>
      <c r="Y58438" s="133"/>
      <c r="AJ58438" s="133"/>
      <c r="AO58438" s="135"/>
      <c r="AP58438" s="135"/>
      <c r="BJ58438" s="136"/>
    </row>
    <row r="58439" spans="5:62" ht="14.25" customHeight="1" x14ac:dyDescent="0.25">
      <c r="E58439" s="113"/>
      <c r="H58439" s="133"/>
      <c r="T58439" s="133"/>
      <c r="X58439" s="131"/>
      <c r="Y58439" s="133"/>
      <c r="AJ58439" s="133"/>
      <c r="AO58439" s="135"/>
      <c r="AP58439" s="135"/>
      <c r="BJ58439" s="136"/>
    </row>
    <row r="58440" spans="5:62" ht="14.25" customHeight="1" x14ac:dyDescent="0.25">
      <c r="E58440" s="113"/>
      <c r="H58440" s="133"/>
      <c r="T58440" s="133"/>
      <c r="X58440" s="131"/>
      <c r="Y58440" s="133"/>
      <c r="AJ58440" s="133"/>
      <c r="AO58440" s="135"/>
      <c r="AP58440" s="135"/>
      <c r="BJ58440" s="136"/>
    </row>
    <row r="58441" spans="5:62" ht="14.25" customHeight="1" x14ac:dyDescent="0.25">
      <c r="E58441" s="113"/>
      <c r="H58441" s="133"/>
      <c r="T58441" s="133"/>
      <c r="X58441" s="131"/>
      <c r="Y58441" s="133"/>
      <c r="AJ58441" s="133"/>
      <c r="AO58441" s="135"/>
      <c r="AP58441" s="135"/>
      <c r="BJ58441" s="136"/>
    </row>
    <row r="58442" spans="5:62" ht="14.25" customHeight="1" x14ac:dyDescent="0.25">
      <c r="E58442" s="113"/>
      <c r="H58442" s="133"/>
      <c r="T58442" s="133"/>
      <c r="X58442" s="131"/>
      <c r="Y58442" s="133"/>
      <c r="AJ58442" s="133"/>
      <c r="AO58442" s="135"/>
      <c r="AP58442" s="135"/>
      <c r="BJ58442" s="136"/>
    </row>
    <row r="58443" spans="5:62" ht="14.25" customHeight="1" x14ac:dyDescent="0.25">
      <c r="E58443" s="113"/>
      <c r="H58443" s="133"/>
      <c r="T58443" s="133"/>
      <c r="X58443" s="131"/>
      <c r="Y58443" s="133"/>
      <c r="AJ58443" s="133"/>
      <c r="AO58443" s="135"/>
      <c r="AP58443" s="135"/>
      <c r="BJ58443" s="136"/>
    </row>
    <row r="58444" spans="5:62" ht="14.25" customHeight="1" x14ac:dyDescent="0.25">
      <c r="E58444" s="113"/>
      <c r="H58444" s="133"/>
      <c r="T58444" s="133"/>
      <c r="X58444" s="131"/>
      <c r="Y58444" s="133"/>
      <c r="AJ58444" s="133"/>
      <c r="AO58444" s="135"/>
      <c r="AP58444" s="135"/>
      <c r="BJ58444" s="136"/>
    </row>
    <row r="58445" spans="5:62" ht="14.25" customHeight="1" x14ac:dyDescent="0.25">
      <c r="E58445" s="113"/>
      <c r="H58445" s="133"/>
      <c r="T58445" s="133"/>
      <c r="X58445" s="131"/>
      <c r="Y58445" s="133"/>
      <c r="AJ58445" s="133"/>
      <c r="AO58445" s="135"/>
      <c r="AP58445" s="135"/>
      <c r="BJ58445" s="136"/>
    </row>
    <row r="58446" spans="5:62" ht="14.25" customHeight="1" x14ac:dyDescent="0.25">
      <c r="E58446" s="113"/>
      <c r="H58446" s="133"/>
      <c r="T58446" s="133"/>
      <c r="X58446" s="131"/>
      <c r="Y58446" s="133"/>
      <c r="AJ58446" s="133"/>
      <c r="AO58446" s="135"/>
      <c r="AP58446" s="135"/>
      <c r="BJ58446" s="136"/>
    </row>
    <row r="58447" spans="5:62" ht="14.25" customHeight="1" x14ac:dyDescent="0.25">
      <c r="E58447" s="113"/>
      <c r="H58447" s="133"/>
      <c r="T58447" s="133"/>
      <c r="X58447" s="131"/>
      <c r="Y58447" s="133"/>
      <c r="AJ58447" s="133"/>
      <c r="AO58447" s="135"/>
      <c r="AP58447" s="135"/>
      <c r="BJ58447" s="136"/>
    </row>
    <row r="58448" spans="5:62" ht="14.25" customHeight="1" x14ac:dyDescent="0.25">
      <c r="E58448" s="113"/>
      <c r="H58448" s="133"/>
      <c r="T58448" s="133"/>
      <c r="X58448" s="131"/>
      <c r="Y58448" s="133"/>
      <c r="AJ58448" s="133"/>
      <c r="AO58448" s="135"/>
      <c r="AP58448" s="135"/>
      <c r="BJ58448" s="136"/>
    </row>
    <row r="58449" spans="5:62" ht="14.25" customHeight="1" x14ac:dyDescent="0.25">
      <c r="E58449" s="113"/>
      <c r="H58449" s="133"/>
      <c r="T58449" s="133"/>
      <c r="X58449" s="131"/>
      <c r="Y58449" s="133"/>
      <c r="AJ58449" s="133"/>
      <c r="AO58449" s="135"/>
      <c r="AP58449" s="135"/>
      <c r="BJ58449" s="136"/>
    </row>
    <row r="58450" spans="5:62" ht="14.25" customHeight="1" x14ac:dyDescent="0.25">
      <c r="E58450" s="113"/>
      <c r="H58450" s="133"/>
      <c r="T58450" s="133"/>
      <c r="X58450" s="131"/>
      <c r="Y58450" s="133"/>
      <c r="AJ58450" s="133"/>
      <c r="AO58450" s="135"/>
      <c r="AP58450" s="135"/>
      <c r="BJ58450" s="136"/>
    </row>
    <row r="58451" spans="5:62" ht="14.25" customHeight="1" x14ac:dyDescent="0.25">
      <c r="E58451" s="113"/>
      <c r="H58451" s="133"/>
      <c r="T58451" s="133"/>
      <c r="X58451" s="131"/>
      <c r="Y58451" s="133"/>
      <c r="AJ58451" s="133"/>
      <c r="AO58451" s="135"/>
      <c r="AP58451" s="135"/>
      <c r="BJ58451" s="136"/>
    </row>
    <row r="58452" spans="5:62" ht="14.25" customHeight="1" x14ac:dyDescent="0.25">
      <c r="E58452" s="113"/>
      <c r="H58452" s="133"/>
      <c r="T58452" s="133"/>
      <c r="X58452" s="131"/>
      <c r="Y58452" s="133"/>
      <c r="AJ58452" s="133"/>
      <c r="AO58452" s="135"/>
      <c r="AP58452" s="135"/>
      <c r="BJ58452" s="136"/>
    </row>
    <row r="58453" spans="5:62" ht="14.25" customHeight="1" x14ac:dyDescent="0.25">
      <c r="E58453" s="113"/>
      <c r="H58453" s="133"/>
      <c r="T58453" s="133"/>
      <c r="X58453" s="131"/>
      <c r="Y58453" s="133"/>
      <c r="AJ58453" s="133"/>
      <c r="AO58453" s="135"/>
      <c r="AP58453" s="135"/>
      <c r="BJ58453" s="136"/>
    </row>
    <row r="58454" spans="5:62" ht="14.25" customHeight="1" x14ac:dyDescent="0.25">
      <c r="E58454" s="113"/>
      <c r="H58454" s="133"/>
      <c r="T58454" s="133"/>
      <c r="X58454" s="131"/>
      <c r="Y58454" s="133"/>
      <c r="AJ58454" s="133"/>
      <c r="AO58454" s="135"/>
      <c r="AP58454" s="135"/>
      <c r="BJ58454" s="136"/>
    </row>
    <row r="58455" spans="5:62" ht="14.25" customHeight="1" x14ac:dyDescent="0.25">
      <c r="E58455" s="113"/>
      <c r="H58455" s="133"/>
      <c r="T58455" s="133"/>
      <c r="X58455" s="131"/>
      <c r="Y58455" s="133"/>
      <c r="AJ58455" s="133"/>
      <c r="AO58455" s="135"/>
      <c r="AP58455" s="135"/>
      <c r="BJ58455" s="136"/>
    </row>
    <row r="58456" spans="5:62" ht="14.25" customHeight="1" x14ac:dyDescent="0.25">
      <c r="E58456" s="113"/>
      <c r="H58456" s="133"/>
      <c r="T58456" s="133"/>
      <c r="X58456" s="131"/>
      <c r="Y58456" s="133"/>
      <c r="AJ58456" s="133"/>
      <c r="AO58456" s="135"/>
      <c r="AP58456" s="135"/>
      <c r="BJ58456" s="136"/>
    </row>
    <row r="58457" spans="5:62" ht="14.25" customHeight="1" x14ac:dyDescent="0.25">
      <c r="E58457" s="113"/>
      <c r="H58457" s="133"/>
      <c r="T58457" s="133"/>
      <c r="X58457" s="131"/>
      <c r="Y58457" s="133"/>
      <c r="AJ58457" s="133"/>
      <c r="AO58457" s="135"/>
      <c r="AP58457" s="135"/>
      <c r="BJ58457" s="136"/>
    </row>
    <row r="58458" spans="5:62" ht="14.25" customHeight="1" x14ac:dyDescent="0.25">
      <c r="E58458" s="113"/>
      <c r="H58458" s="133"/>
      <c r="T58458" s="133"/>
      <c r="X58458" s="131"/>
      <c r="Y58458" s="133"/>
      <c r="AJ58458" s="133"/>
      <c r="AO58458" s="135"/>
      <c r="AP58458" s="135"/>
      <c r="BJ58458" s="136"/>
    </row>
    <row r="58459" spans="5:62" ht="14.25" customHeight="1" x14ac:dyDescent="0.25">
      <c r="E58459" s="113"/>
      <c r="H58459" s="133"/>
      <c r="T58459" s="133"/>
      <c r="X58459" s="131"/>
      <c r="Y58459" s="133"/>
      <c r="AJ58459" s="133"/>
      <c r="AO58459" s="135"/>
      <c r="AP58459" s="135"/>
      <c r="BJ58459" s="136"/>
    </row>
    <row r="58460" spans="5:62" ht="14.25" customHeight="1" x14ac:dyDescent="0.25">
      <c r="E58460" s="113"/>
      <c r="H58460" s="133"/>
      <c r="T58460" s="133"/>
      <c r="X58460" s="131"/>
      <c r="Y58460" s="133"/>
      <c r="AJ58460" s="133"/>
      <c r="AO58460" s="135"/>
      <c r="AP58460" s="135"/>
      <c r="BJ58460" s="136"/>
    </row>
    <row r="58461" spans="5:62" ht="14.25" customHeight="1" x14ac:dyDescent="0.25">
      <c r="E58461" s="113"/>
      <c r="H58461" s="133"/>
      <c r="T58461" s="133"/>
      <c r="X58461" s="131"/>
      <c r="Y58461" s="133"/>
      <c r="AJ58461" s="133"/>
      <c r="AO58461" s="135"/>
      <c r="AP58461" s="135"/>
      <c r="BJ58461" s="136"/>
    </row>
    <row r="58462" spans="5:62" ht="14.25" customHeight="1" x14ac:dyDescent="0.25">
      <c r="E58462" s="113"/>
      <c r="H58462" s="133"/>
      <c r="T58462" s="133"/>
      <c r="X58462" s="131"/>
      <c r="Y58462" s="133"/>
      <c r="AJ58462" s="133"/>
      <c r="AO58462" s="135"/>
      <c r="AP58462" s="135"/>
      <c r="BJ58462" s="136"/>
    </row>
    <row r="58463" spans="5:62" ht="14.25" customHeight="1" x14ac:dyDescent="0.25">
      <c r="E58463" s="113"/>
      <c r="H58463" s="133"/>
      <c r="T58463" s="133"/>
      <c r="X58463" s="131"/>
      <c r="Y58463" s="133"/>
      <c r="AJ58463" s="133"/>
      <c r="AO58463" s="135"/>
      <c r="AP58463" s="135"/>
      <c r="BJ58463" s="136"/>
    </row>
    <row r="58464" spans="5:62" ht="14.25" customHeight="1" x14ac:dyDescent="0.25">
      <c r="E58464" s="113"/>
      <c r="H58464" s="133"/>
      <c r="T58464" s="133"/>
      <c r="X58464" s="131"/>
      <c r="Y58464" s="133"/>
      <c r="AJ58464" s="133"/>
      <c r="AO58464" s="135"/>
      <c r="AP58464" s="135"/>
      <c r="BJ58464" s="136"/>
    </row>
    <row r="58465" spans="5:62" ht="14.25" customHeight="1" x14ac:dyDescent="0.25">
      <c r="E58465" s="113"/>
      <c r="H58465" s="133"/>
      <c r="T58465" s="133"/>
      <c r="X58465" s="131"/>
      <c r="Y58465" s="133"/>
      <c r="AJ58465" s="133"/>
      <c r="AO58465" s="135"/>
      <c r="AP58465" s="135"/>
      <c r="BJ58465" s="136"/>
    </row>
    <row r="58466" spans="5:62" ht="14.25" customHeight="1" x14ac:dyDescent="0.25">
      <c r="E58466" s="113"/>
      <c r="H58466" s="133"/>
      <c r="T58466" s="133"/>
      <c r="X58466" s="131"/>
      <c r="Y58466" s="133"/>
      <c r="AJ58466" s="133"/>
      <c r="AO58466" s="135"/>
      <c r="AP58466" s="135"/>
      <c r="BJ58466" s="136"/>
    </row>
    <row r="58467" spans="5:62" ht="14.25" customHeight="1" x14ac:dyDescent="0.25">
      <c r="E58467" s="113"/>
      <c r="H58467" s="133"/>
      <c r="T58467" s="133"/>
      <c r="X58467" s="131"/>
      <c r="Y58467" s="133"/>
      <c r="AJ58467" s="133"/>
      <c r="AO58467" s="135"/>
      <c r="AP58467" s="135"/>
      <c r="BJ58467" s="136"/>
    </row>
    <row r="58468" spans="5:62" ht="14.25" customHeight="1" x14ac:dyDescent="0.25">
      <c r="E58468" s="113"/>
      <c r="H58468" s="133"/>
      <c r="T58468" s="133"/>
      <c r="X58468" s="131"/>
      <c r="Y58468" s="133"/>
      <c r="AJ58468" s="133"/>
      <c r="AO58468" s="135"/>
      <c r="AP58468" s="135"/>
      <c r="BJ58468" s="136"/>
    </row>
    <row r="58469" spans="5:62" ht="14.25" customHeight="1" x14ac:dyDescent="0.25">
      <c r="E58469" s="113"/>
      <c r="H58469" s="133"/>
      <c r="T58469" s="133"/>
      <c r="X58469" s="131"/>
      <c r="Y58469" s="133"/>
      <c r="AJ58469" s="133"/>
      <c r="AO58469" s="135"/>
      <c r="AP58469" s="135"/>
      <c r="BJ58469" s="136"/>
    </row>
    <row r="58470" spans="5:62" ht="14.25" customHeight="1" x14ac:dyDescent="0.25">
      <c r="E58470" s="113"/>
      <c r="H58470" s="133"/>
      <c r="T58470" s="133"/>
      <c r="X58470" s="131"/>
      <c r="Y58470" s="133"/>
      <c r="AJ58470" s="133"/>
      <c r="AO58470" s="135"/>
      <c r="AP58470" s="135"/>
      <c r="BJ58470" s="136"/>
    </row>
    <row r="58471" spans="5:62" ht="14.25" customHeight="1" x14ac:dyDescent="0.25">
      <c r="E58471" s="113"/>
      <c r="H58471" s="133"/>
      <c r="T58471" s="133"/>
      <c r="X58471" s="131"/>
      <c r="Y58471" s="133"/>
      <c r="AJ58471" s="133"/>
      <c r="AO58471" s="135"/>
      <c r="AP58471" s="135"/>
      <c r="BJ58471" s="136"/>
    </row>
    <row r="58472" spans="5:62" ht="14.25" customHeight="1" x14ac:dyDescent="0.25">
      <c r="E58472" s="113"/>
      <c r="H58472" s="133"/>
      <c r="T58472" s="133"/>
      <c r="X58472" s="131"/>
      <c r="Y58472" s="133"/>
      <c r="AJ58472" s="133"/>
      <c r="AO58472" s="135"/>
      <c r="AP58472" s="135"/>
      <c r="BJ58472" s="136"/>
    </row>
    <row r="58473" spans="5:62" ht="14.25" customHeight="1" x14ac:dyDescent="0.25">
      <c r="E58473" s="113"/>
      <c r="H58473" s="133"/>
      <c r="T58473" s="133"/>
      <c r="X58473" s="131"/>
      <c r="Y58473" s="133"/>
      <c r="AJ58473" s="133"/>
      <c r="AO58473" s="135"/>
      <c r="AP58473" s="135"/>
      <c r="BJ58473" s="136"/>
    </row>
    <row r="58474" spans="5:62" ht="14.25" customHeight="1" x14ac:dyDescent="0.25">
      <c r="E58474" s="113"/>
      <c r="H58474" s="133"/>
      <c r="T58474" s="133"/>
      <c r="X58474" s="131"/>
      <c r="Y58474" s="133"/>
      <c r="AJ58474" s="133"/>
      <c r="AO58474" s="135"/>
      <c r="AP58474" s="135"/>
      <c r="BJ58474" s="136"/>
    </row>
    <row r="58475" spans="5:62" ht="14.25" customHeight="1" x14ac:dyDescent="0.25">
      <c r="E58475" s="113"/>
      <c r="H58475" s="133"/>
      <c r="T58475" s="133"/>
      <c r="X58475" s="131"/>
      <c r="Y58475" s="133"/>
      <c r="AJ58475" s="133"/>
      <c r="AO58475" s="135"/>
      <c r="AP58475" s="135"/>
      <c r="BJ58475" s="136"/>
    </row>
    <row r="58476" spans="5:62" ht="14.25" customHeight="1" x14ac:dyDescent="0.25">
      <c r="E58476" s="113"/>
      <c r="H58476" s="133"/>
      <c r="T58476" s="133"/>
      <c r="X58476" s="131"/>
      <c r="Y58476" s="133"/>
      <c r="AJ58476" s="133"/>
      <c r="AO58476" s="135"/>
      <c r="AP58476" s="135"/>
      <c r="BJ58476" s="136"/>
    </row>
    <row r="58477" spans="5:62" ht="14.25" customHeight="1" x14ac:dyDescent="0.25">
      <c r="E58477" s="113"/>
      <c r="H58477" s="133"/>
      <c r="T58477" s="133"/>
      <c r="X58477" s="131"/>
      <c r="Y58477" s="133"/>
      <c r="AJ58477" s="133"/>
      <c r="AO58477" s="135"/>
      <c r="AP58477" s="135"/>
      <c r="BJ58477" s="136"/>
    </row>
    <row r="58478" spans="5:62" ht="14.25" customHeight="1" x14ac:dyDescent="0.25">
      <c r="E58478" s="113"/>
      <c r="H58478" s="133"/>
      <c r="T58478" s="133"/>
      <c r="X58478" s="131"/>
      <c r="Y58478" s="133"/>
      <c r="AJ58478" s="133"/>
      <c r="AO58478" s="135"/>
      <c r="AP58478" s="135"/>
      <c r="BJ58478" s="136"/>
    </row>
    <row r="58479" spans="5:62" ht="14.25" customHeight="1" x14ac:dyDescent="0.25">
      <c r="E58479" s="113"/>
      <c r="H58479" s="133"/>
      <c r="T58479" s="133"/>
      <c r="X58479" s="131"/>
      <c r="Y58479" s="133"/>
      <c r="AJ58479" s="133"/>
      <c r="AO58479" s="135"/>
      <c r="AP58479" s="135"/>
      <c r="BJ58479" s="136"/>
    </row>
    <row r="58480" spans="5:62" ht="14.25" customHeight="1" x14ac:dyDescent="0.25">
      <c r="E58480" s="113"/>
      <c r="H58480" s="133"/>
      <c r="T58480" s="133"/>
      <c r="X58480" s="131"/>
      <c r="Y58480" s="133"/>
      <c r="AJ58480" s="133"/>
      <c r="AO58480" s="135"/>
      <c r="AP58480" s="135"/>
      <c r="BJ58480" s="136"/>
    </row>
    <row r="58481" spans="5:62" ht="14.25" customHeight="1" x14ac:dyDescent="0.25">
      <c r="E58481" s="113"/>
      <c r="H58481" s="133"/>
      <c r="T58481" s="133"/>
      <c r="X58481" s="131"/>
      <c r="Y58481" s="133"/>
      <c r="AJ58481" s="133"/>
      <c r="AO58481" s="135"/>
      <c r="AP58481" s="135"/>
      <c r="BJ58481" s="136"/>
    </row>
    <row r="58482" spans="5:62" ht="14.25" customHeight="1" x14ac:dyDescent="0.25">
      <c r="E58482" s="113"/>
      <c r="H58482" s="133"/>
      <c r="T58482" s="133"/>
      <c r="X58482" s="131"/>
      <c r="Y58482" s="133"/>
      <c r="AJ58482" s="133"/>
      <c r="AO58482" s="135"/>
      <c r="AP58482" s="135"/>
      <c r="BJ58482" s="136"/>
    </row>
    <row r="58483" spans="5:62" ht="14.25" customHeight="1" x14ac:dyDescent="0.25">
      <c r="E58483" s="113"/>
      <c r="H58483" s="133"/>
      <c r="T58483" s="133"/>
      <c r="X58483" s="131"/>
      <c r="Y58483" s="133"/>
      <c r="AJ58483" s="133"/>
      <c r="AO58483" s="135"/>
      <c r="AP58483" s="135"/>
      <c r="BJ58483" s="136"/>
    </row>
    <row r="58484" spans="5:62" ht="14.25" customHeight="1" x14ac:dyDescent="0.25">
      <c r="E58484" s="113"/>
      <c r="H58484" s="133"/>
      <c r="T58484" s="133"/>
      <c r="X58484" s="131"/>
      <c r="Y58484" s="133"/>
      <c r="AJ58484" s="133"/>
      <c r="AO58484" s="135"/>
      <c r="AP58484" s="135"/>
      <c r="BJ58484" s="136"/>
    </row>
    <row r="58485" spans="5:62" ht="14.25" customHeight="1" x14ac:dyDescent="0.25">
      <c r="E58485" s="113"/>
      <c r="H58485" s="133"/>
      <c r="T58485" s="133"/>
      <c r="X58485" s="131"/>
      <c r="Y58485" s="133"/>
      <c r="AJ58485" s="133"/>
      <c r="AO58485" s="135"/>
      <c r="AP58485" s="135"/>
      <c r="BJ58485" s="136"/>
    </row>
    <row r="58486" spans="5:62" ht="14.25" customHeight="1" x14ac:dyDescent="0.25">
      <c r="E58486" s="113"/>
      <c r="H58486" s="133"/>
      <c r="T58486" s="133"/>
      <c r="X58486" s="131"/>
      <c r="Y58486" s="133"/>
      <c r="AJ58486" s="133"/>
      <c r="AO58486" s="135"/>
      <c r="AP58486" s="135"/>
      <c r="BJ58486" s="136"/>
    </row>
    <row r="58487" spans="5:62" ht="14.25" customHeight="1" x14ac:dyDescent="0.25">
      <c r="E58487" s="113"/>
      <c r="H58487" s="133"/>
      <c r="T58487" s="133"/>
      <c r="X58487" s="131"/>
      <c r="Y58487" s="133"/>
      <c r="AJ58487" s="133"/>
      <c r="AO58487" s="135"/>
      <c r="AP58487" s="135"/>
      <c r="BJ58487" s="136"/>
    </row>
    <row r="58488" spans="5:62" ht="14.25" customHeight="1" x14ac:dyDescent="0.25">
      <c r="E58488" s="113"/>
      <c r="H58488" s="133"/>
      <c r="T58488" s="133"/>
      <c r="X58488" s="131"/>
      <c r="Y58488" s="133"/>
      <c r="AJ58488" s="133"/>
      <c r="AO58488" s="135"/>
      <c r="AP58488" s="135"/>
      <c r="BJ58488" s="136"/>
    </row>
    <row r="58489" spans="5:62" ht="14.25" customHeight="1" x14ac:dyDescent="0.25">
      <c r="E58489" s="113"/>
      <c r="H58489" s="133"/>
      <c r="T58489" s="133"/>
      <c r="X58489" s="131"/>
      <c r="Y58489" s="133"/>
      <c r="AJ58489" s="133"/>
      <c r="AO58489" s="135"/>
      <c r="AP58489" s="135"/>
      <c r="BJ58489" s="136"/>
    </row>
    <row r="58490" spans="5:62" ht="14.25" customHeight="1" x14ac:dyDescent="0.25">
      <c r="E58490" s="113"/>
      <c r="H58490" s="133"/>
      <c r="T58490" s="133"/>
      <c r="X58490" s="131"/>
      <c r="Y58490" s="133"/>
      <c r="AJ58490" s="133"/>
      <c r="AO58490" s="135"/>
      <c r="AP58490" s="135"/>
      <c r="BJ58490" s="136"/>
    </row>
    <row r="58491" spans="5:62" ht="14.25" customHeight="1" x14ac:dyDescent="0.25">
      <c r="E58491" s="113"/>
      <c r="H58491" s="133"/>
      <c r="T58491" s="133"/>
      <c r="X58491" s="131"/>
      <c r="Y58491" s="133"/>
      <c r="AJ58491" s="133"/>
      <c r="AO58491" s="135"/>
      <c r="AP58491" s="135"/>
      <c r="BJ58491" s="136"/>
    </row>
    <row r="58492" spans="5:62" ht="14.25" customHeight="1" x14ac:dyDescent="0.25">
      <c r="E58492" s="113"/>
      <c r="H58492" s="133"/>
      <c r="T58492" s="133"/>
      <c r="X58492" s="131"/>
      <c r="Y58492" s="133"/>
      <c r="AJ58492" s="133"/>
      <c r="AO58492" s="135"/>
      <c r="AP58492" s="135"/>
      <c r="BJ58492" s="136"/>
    </row>
    <row r="58493" spans="5:62" ht="14.25" customHeight="1" x14ac:dyDescent="0.25">
      <c r="E58493" s="113"/>
      <c r="H58493" s="133"/>
      <c r="T58493" s="133"/>
      <c r="X58493" s="131"/>
      <c r="Y58493" s="133"/>
      <c r="AJ58493" s="133"/>
      <c r="AO58493" s="135"/>
      <c r="AP58493" s="135"/>
      <c r="BJ58493" s="136"/>
    </row>
    <row r="58494" spans="5:62" ht="14.25" customHeight="1" x14ac:dyDescent="0.25">
      <c r="E58494" s="113"/>
      <c r="H58494" s="133"/>
      <c r="T58494" s="133"/>
      <c r="X58494" s="131"/>
      <c r="Y58494" s="133"/>
      <c r="AJ58494" s="133"/>
      <c r="AO58494" s="135"/>
      <c r="AP58494" s="135"/>
      <c r="BJ58494" s="136"/>
    </row>
    <row r="58495" spans="5:62" ht="14.25" customHeight="1" x14ac:dyDescent="0.25">
      <c r="E58495" s="113"/>
      <c r="H58495" s="133"/>
      <c r="T58495" s="133"/>
      <c r="X58495" s="131"/>
      <c r="Y58495" s="133"/>
      <c r="AJ58495" s="133"/>
      <c r="AO58495" s="135"/>
      <c r="AP58495" s="135"/>
      <c r="BJ58495" s="136"/>
    </row>
    <row r="58496" spans="5:62" ht="14.25" customHeight="1" x14ac:dyDescent="0.25">
      <c r="E58496" s="113"/>
      <c r="H58496" s="133"/>
      <c r="T58496" s="133"/>
      <c r="X58496" s="131"/>
      <c r="Y58496" s="133"/>
      <c r="AJ58496" s="133"/>
      <c r="AO58496" s="135"/>
      <c r="AP58496" s="135"/>
      <c r="BJ58496" s="136"/>
    </row>
    <row r="58497" spans="5:62" ht="14.25" customHeight="1" x14ac:dyDescent="0.25">
      <c r="E58497" s="113"/>
      <c r="H58497" s="133"/>
      <c r="T58497" s="133"/>
      <c r="X58497" s="131"/>
      <c r="Y58497" s="133"/>
      <c r="AJ58497" s="133"/>
      <c r="AO58497" s="135"/>
      <c r="AP58497" s="135"/>
      <c r="BJ58497" s="136"/>
    </row>
    <row r="58498" spans="5:62" ht="14.25" customHeight="1" x14ac:dyDescent="0.25">
      <c r="E58498" s="113"/>
      <c r="H58498" s="133"/>
      <c r="T58498" s="133"/>
      <c r="X58498" s="131"/>
      <c r="Y58498" s="133"/>
      <c r="AJ58498" s="133"/>
      <c r="AO58498" s="135"/>
      <c r="AP58498" s="135"/>
      <c r="BJ58498" s="136"/>
    </row>
    <row r="58499" spans="5:62" ht="14.25" customHeight="1" x14ac:dyDescent="0.25">
      <c r="E58499" s="113"/>
      <c r="H58499" s="133"/>
      <c r="T58499" s="133"/>
      <c r="X58499" s="131"/>
      <c r="Y58499" s="133"/>
      <c r="AJ58499" s="133"/>
      <c r="AO58499" s="135"/>
      <c r="AP58499" s="135"/>
      <c r="BJ58499" s="136"/>
    </row>
    <row r="58500" spans="5:62" ht="14.25" customHeight="1" x14ac:dyDescent="0.25">
      <c r="E58500" s="113"/>
      <c r="H58500" s="133"/>
      <c r="T58500" s="133"/>
      <c r="X58500" s="131"/>
      <c r="Y58500" s="133"/>
      <c r="AJ58500" s="133"/>
      <c r="AO58500" s="135"/>
      <c r="AP58500" s="135"/>
      <c r="BJ58500" s="136"/>
    </row>
    <row r="58501" spans="5:62" ht="14.25" customHeight="1" x14ac:dyDescent="0.25">
      <c r="E58501" s="113"/>
      <c r="H58501" s="133"/>
      <c r="T58501" s="133"/>
      <c r="X58501" s="131"/>
      <c r="Y58501" s="133"/>
      <c r="AJ58501" s="133"/>
      <c r="AO58501" s="135"/>
      <c r="AP58501" s="135"/>
      <c r="BJ58501" s="136"/>
    </row>
    <row r="58502" spans="5:62" ht="14.25" customHeight="1" x14ac:dyDescent="0.25">
      <c r="E58502" s="113"/>
      <c r="H58502" s="133"/>
      <c r="T58502" s="133"/>
      <c r="X58502" s="131"/>
      <c r="Y58502" s="133"/>
      <c r="AJ58502" s="133"/>
      <c r="AO58502" s="135"/>
      <c r="AP58502" s="135"/>
      <c r="BJ58502" s="136"/>
    </row>
    <row r="58503" spans="5:62" ht="14.25" customHeight="1" x14ac:dyDescent="0.25">
      <c r="E58503" s="113"/>
      <c r="H58503" s="133"/>
      <c r="T58503" s="133"/>
      <c r="X58503" s="131"/>
      <c r="Y58503" s="133"/>
      <c r="AJ58503" s="133"/>
      <c r="AO58503" s="135"/>
      <c r="AP58503" s="135"/>
      <c r="BJ58503" s="136"/>
    </row>
    <row r="58504" spans="5:62" ht="14.25" customHeight="1" x14ac:dyDescent="0.25">
      <c r="E58504" s="113"/>
      <c r="H58504" s="133"/>
      <c r="T58504" s="133"/>
      <c r="X58504" s="131"/>
      <c r="Y58504" s="133"/>
      <c r="AJ58504" s="133"/>
      <c r="AO58504" s="135"/>
      <c r="AP58504" s="135"/>
      <c r="BJ58504" s="136"/>
    </row>
    <row r="58505" spans="5:62" ht="14.25" customHeight="1" x14ac:dyDescent="0.25">
      <c r="E58505" s="113"/>
      <c r="H58505" s="133"/>
      <c r="T58505" s="133"/>
      <c r="X58505" s="131"/>
      <c r="Y58505" s="133"/>
      <c r="AJ58505" s="133"/>
      <c r="AO58505" s="135"/>
      <c r="AP58505" s="135"/>
      <c r="BJ58505" s="136"/>
    </row>
    <row r="58506" spans="5:62" ht="14.25" customHeight="1" x14ac:dyDescent="0.25">
      <c r="E58506" s="113"/>
      <c r="H58506" s="133"/>
      <c r="T58506" s="133"/>
      <c r="X58506" s="131"/>
      <c r="Y58506" s="133"/>
      <c r="AJ58506" s="133"/>
      <c r="AO58506" s="135"/>
      <c r="AP58506" s="135"/>
      <c r="BJ58506" s="136"/>
    </row>
    <row r="58507" spans="5:62" ht="14.25" customHeight="1" x14ac:dyDescent="0.25">
      <c r="E58507" s="113"/>
      <c r="H58507" s="133"/>
      <c r="T58507" s="133"/>
      <c r="X58507" s="131"/>
      <c r="Y58507" s="133"/>
      <c r="AJ58507" s="133"/>
      <c r="AO58507" s="135"/>
      <c r="AP58507" s="135"/>
      <c r="BJ58507" s="136"/>
    </row>
    <row r="58508" spans="5:62" ht="14.25" customHeight="1" x14ac:dyDescent="0.25">
      <c r="E58508" s="113"/>
      <c r="H58508" s="133"/>
      <c r="T58508" s="133"/>
      <c r="X58508" s="131"/>
      <c r="Y58508" s="133"/>
      <c r="AJ58508" s="133"/>
      <c r="AO58508" s="135"/>
      <c r="AP58508" s="135"/>
      <c r="BJ58508" s="136"/>
    </row>
    <row r="58509" spans="5:62" ht="14.25" customHeight="1" x14ac:dyDescent="0.25">
      <c r="E58509" s="113"/>
      <c r="H58509" s="133"/>
      <c r="T58509" s="133"/>
      <c r="X58509" s="131"/>
      <c r="Y58509" s="133"/>
      <c r="AJ58509" s="133"/>
      <c r="AO58509" s="135"/>
      <c r="AP58509" s="135"/>
      <c r="BJ58509" s="136"/>
    </row>
    <row r="58510" spans="5:62" ht="14.25" customHeight="1" x14ac:dyDescent="0.25">
      <c r="E58510" s="113"/>
      <c r="H58510" s="133"/>
      <c r="T58510" s="133"/>
      <c r="X58510" s="131"/>
      <c r="Y58510" s="133"/>
      <c r="AJ58510" s="133"/>
      <c r="AO58510" s="135"/>
      <c r="AP58510" s="135"/>
      <c r="BJ58510" s="136"/>
    </row>
    <row r="58511" spans="5:62" ht="14.25" customHeight="1" x14ac:dyDescent="0.25">
      <c r="E58511" s="113"/>
      <c r="H58511" s="133"/>
      <c r="T58511" s="133"/>
      <c r="X58511" s="131"/>
      <c r="Y58511" s="133"/>
      <c r="AJ58511" s="133"/>
      <c r="AO58511" s="135"/>
      <c r="AP58511" s="135"/>
      <c r="BJ58511" s="136"/>
    </row>
    <row r="58512" spans="5:62" ht="14.25" customHeight="1" x14ac:dyDescent="0.25">
      <c r="E58512" s="113"/>
      <c r="H58512" s="133"/>
      <c r="T58512" s="133"/>
      <c r="X58512" s="131"/>
      <c r="Y58512" s="133"/>
      <c r="AJ58512" s="133"/>
      <c r="AO58512" s="135"/>
      <c r="AP58512" s="135"/>
      <c r="BJ58512" s="136"/>
    </row>
    <row r="58513" spans="5:62" ht="14.25" customHeight="1" x14ac:dyDescent="0.25">
      <c r="E58513" s="113"/>
      <c r="H58513" s="133"/>
      <c r="T58513" s="133"/>
      <c r="X58513" s="131"/>
      <c r="Y58513" s="133"/>
      <c r="AJ58513" s="133"/>
      <c r="AO58513" s="135"/>
      <c r="AP58513" s="135"/>
      <c r="BJ58513" s="136"/>
    </row>
    <row r="58514" spans="5:62" ht="14.25" customHeight="1" x14ac:dyDescent="0.25">
      <c r="E58514" s="113"/>
      <c r="H58514" s="133"/>
      <c r="T58514" s="133"/>
      <c r="X58514" s="131"/>
      <c r="Y58514" s="133"/>
      <c r="AJ58514" s="133"/>
      <c r="AO58514" s="135"/>
      <c r="AP58514" s="135"/>
      <c r="BJ58514" s="136"/>
    </row>
    <row r="58515" spans="5:62" ht="14.25" customHeight="1" x14ac:dyDescent="0.25">
      <c r="E58515" s="113"/>
      <c r="H58515" s="133"/>
      <c r="T58515" s="133"/>
      <c r="X58515" s="131"/>
      <c r="Y58515" s="133"/>
      <c r="AJ58515" s="133"/>
      <c r="AO58515" s="135"/>
      <c r="AP58515" s="135"/>
      <c r="BJ58515" s="136"/>
    </row>
    <row r="58516" spans="5:62" ht="14.25" customHeight="1" x14ac:dyDescent="0.25">
      <c r="E58516" s="113"/>
      <c r="H58516" s="133"/>
      <c r="T58516" s="133"/>
      <c r="X58516" s="131"/>
      <c r="Y58516" s="133"/>
      <c r="AJ58516" s="133"/>
      <c r="AO58516" s="135"/>
      <c r="AP58516" s="135"/>
      <c r="BJ58516" s="136"/>
    </row>
    <row r="58517" spans="5:62" ht="14.25" customHeight="1" x14ac:dyDescent="0.25">
      <c r="E58517" s="113"/>
      <c r="H58517" s="133"/>
      <c r="T58517" s="133"/>
      <c r="X58517" s="131"/>
      <c r="Y58517" s="133"/>
      <c r="AJ58517" s="133"/>
      <c r="AO58517" s="135"/>
      <c r="AP58517" s="135"/>
      <c r="BJ58517" s="136"/>
    </row>
    <row r="58518" spans="5:62" ht="14.25" customHeight="1" x14ac:dyDescent="0.25">
      <c r="E58518" s="113"/>
      <c r="H58518" s="133"/>
      <c r="T58518" s="133"/>
      <c r="X58518" s="131"/>
      <c r="Y58518" s="133"/>
      <c r="AJ58518" s="133"/>
      <c r="AO58518" s="135"/>
      <c r="AP58518" s="135"/>
      <c r="BJ58518" s="136"/>
    </row>
    <row r="58519" spans="5:62" ht="14.25" customHeight="1" x14ac:dyDescent="0.25">
      <c r="E58519" s="113"/>
      <c r="H58519" s="133"/>
      <c r="T58519" s="133"/>
      <c r="X58519" s="131"/>
      <c r="Y58519" s="133"/>
      <c r="AJ58519" s="133"/>
      <c r="AO58519" s="135"/>
      <c r="AP58519" s="135"/>
      <c r="BJ58519" s="136"/>
    </row>
    <row r="58520" spans="5:62" ht="14.25" customHeight="1" x14ac:dyDescent="0.25">
      <c r="E58520" s="113"/>
      <c r="H58520" s="133"/>
      <c r="T58520" s="133"/>
      <c r="X58520" s="131"/>
      <c r="Y58520" s="133"/>
      <c r="AJ58520" s="133"/>
      <c r="AO58520" s="135"/>
      <c r="AP58520" s="135"/>
      <c r="BJ58520" s="136"/>
    </row>
    <row r="58521" spans="5:62" ht="14.25" customHeight="1" x14ac:dyDescent="0.25">
      <c r="E58521" s="113"/>
      <c r="H58521" s="133"/>
      <c r="T58521" s="133"/>
      <c r="X58521" s="131"/>
      <c r="Y58521" s="133"/>
      <c r="AJ58521" s="133"/>
      <c r="AO58521" s="135"/>
      <c r="AP58521" s="135"/>
      <c r="BJ58521" s="136"/>
    </row>
    <row r="58522" spans="5:62" ht="14.25" customHeight="1" x14ac:dyDescent="0.25">
      <c r="E58522" s="113"/>
      <c r="H58522" s="133"/>
      <c r="T58522" s="133"/>
      <c r="X58522" s="131"/>
      <c r="Y58522" s="133"/>
      <c r="AJ58522" s="133"/>
      <c r="AO58522" s="135"/>
      <c r="AP58522" s="135"/>
      <c r="BJ58522" s="136"/>
    </row>
    <row r="58523" spans="5:62" ht="14.25" customHeight="1" x14ac:dyDescent="0.25">
      <c r="E58523" s="113"/>
      <c r="H58523" s="133"/>
      <c r="T58523" s="133"/>
      <c r="X58523" s="131"/>
      <c r="Y58523" s="133"/>
      <c r="AJ58523" s="133"/>
      <c r="AO58523" s="135"/>
      <c r="AP58523" s="135"/>
      <c r="BJ58523" s="136"/>
    </row>
    <row r="58524" spans="5:62" ht="14.25" customHeight="1" x14ac:dyDescent="0.25">
      <c r="E58524" s="113"/>
      <c r="H58524" s="133"/>
      <c r="T58524" s="133"/>
      <c r="X58524" s="131"/>
      <c r="Y58524" s="133"/>
      <c r="AJ58524" s="133"/>
      <c r="AO58524" s="135"/>
      <c r="AP58524" s="135"/>
      <c r="BJ58524" s="136"/>
    </row>
    <row r="58525" spans="5:62" ht="14.25" customHeight="1" x14ac:dyDescent="0.25">
      <c r="E58525" s="113"/>
      <c r="H58525" s="133"/>
      <c r="T58525" s="133"/>
      <c r="X58525" s="131"/>
      <c r="Y58525" s="133"/>
      <c r="AJ58525" s="133"/>
      <c r="AO58525" s="135"/>
      <c r="AP58525" s="135"/>
      <c r="BJ58525" s="136"/>
    </row>
    <row r="58526" spans="5:62" ht="14.25" customHeight="1" x14ac:dyDescent="0.25">
      <c r="E58526" s="113"/>
      <c r="H58526" s="133"/>
      <c r="T58526" s="133"/>
      <c r="X58526" s="131"/>
      <c r="Y58526" s="133"/>
      <c r="AJ58526" s="133"/>
      <c r="AO58526" s="135"/>
      <c r="AP58526" s="135"/>
      <c r="BJ58526" s="136"/>
    </row>
    <row r="58527" spans="5:62" ht="14.25" customHeight="1" x14ac:dyDescent="0.25">
      <c r="E58527" s="113"/>
      <c r="H58527" s="133"/>
      <c r="T58527" s="133"/>
      <c r="X58527" s="131"/>
      <c r="Y58527" s="133"/>
      <c r="AJ58527" s="133"/>
      <c r="AO58527" s="135"/>
      <c r="AP58527" s="135"/>
      <c r="BJ58527" s="136"/>
    </row>
    <row r="58528" spans="5:62" ht="14.25" customHeight="1" x14ac:dyDescent="0.25">
      <c r="E58528" s="113"/>
      <c r="H58528" s="133"/>
      <c r="T58528" s="133"/>
      <c r="X58528" s="131"/>
      <c r="Y58528" s="133"/>
      <c r="AJ58528" s="133"/>
      <c r="AO58528" s="135"/>
      <c r="AP58528" s="135"/>
      <c r="BJ58528" s="136"/>
    </row>
    <row r="58529" spans="5:62" ht="14.25" customHeight="1" x14ac:dyDescent="0.25">
      <c r="E58529" s="113"/>
      <c r="H58529" s="133"/>
      <c r="T58529" s="133"/>
      <c r="X58529" s="131"/>
      <c r="Y58529" s="133"/>
      <c r="AJ58529" s="133"/>
      <c r="AO58529" s="135"/>
      <c r="AP58529" s="135"/>
      <c r="BJ58529" s="136"/>
    </row>
    <row r="58530" spans="5:62" ht="14.25" customHeight="1" x14ac:dyDescent="0.25">
      <c r="E58530" s="113"/>
      <c r="H58530" s="133"/>
      <c r="T58530" s="133"/>
      <c r="X58530" s="131"/>
      <c r="Y58530" s="133"/>
      <c r="AJ58530" s="133"/>
      <c r="AO58530" s="135"/>
      <c r="AP58530" s="135"/>
      <c r="BJ58530" s="136"/>
    </row>
    <row r="58531" spans="5:62" ht="14.25" customHeight="1" x14ac:dyDescent="0.25">
      <c r="E58531" s="113"/>
      <c r="H58531" s="133"/>
      <c r="T58531" s="133"/>
      <c r="X58531" s="131"/>
      <c r="Y58531" s="133"/>
      <c r="AJ58531" s="133"/>
      <c r="AO58531" s="135"/>
      <c r="AP58531" s="135"/>
      <c r="BJ58531" s="136"/>
    </row>
    <row r="58532" spans="5:62" ht="14.25" customHeight="1" x14ac:dyDescent="0.25">
      <c r="E58532" s="113"/>
      <c r="H58532" s="133"/>
      <c r="T58532" s="133"/>
      <c r="X58532" s="131"/>
      <c r="Y58532" s="133"/>
      <c r="AJ58532" s="133"/>
      <c r="AO58532" s="135"/>
      <c r="AP58532" s="135"/>
      <c r="BJ58532" s="136"/>
    </row>
    <row r="58533" spans="5:62" ht="14.25" customHeight="1" x14ac:dyDescent="0.25">
      <c r="E58533" s="113"/>
      <c r="H58533" s="133"/>
      <c r="T58533" s="133"/>
      <c r="X58533" s="131"/>
      <c r="Y58533" s="133"/>
      <c r="AJ58533" s="133"/>
      <c r="AO58533" s="135"/>
      <c r="AP58533" s="135"/>
      <c r="BJ58533" s="136"/>
    </row>
    <row r="58534" spans="5:62" ht="14.25" customHeight="1" x14ac:dyDescent="0.25">
      <c r="E58534" s="113"/>
      <c r="H58534" s="133"/>
      <c r="T58534" s="133"/>
      <c r="X58534" s="131"/>
      <c r="Y58534" s="133"/>
      <c r="AJ58534" s="133"/>
      <c r="AO58534" s="135"/>
      <c r="AP58534" s="135"/>
      <c r="BJ58534" s="136"/>
    </row>
    <row r="58535" spans="5:62" ht="14.25" customHeight="1" x14ac:dyDescent="0.25">
      <c r="E58535" s="113"/>
      <c r="H58535" s="133"/>
      <c r="T58535" s="133"/>
      <c r="X58535" s="131"/>
      <c r="Y58535" s="133"/>
      <c r="AJ58535" s="133"/>
      <c r="AO58535" s="135"/>
      <c r="AP58535" s="135"/>
      <c r="BJ58535" s="136"/>
    </row>
    <row r="58536" spans="5:62" ht="14.25" customHeight="1" x14ac:dyDescent="0.25">
      <c r="E58536" s="113"/>
      <c r="H58536" s="133"/>
      <c r="T58536" s="133"/>
      <c r="X58536" s="131"/>
      <c r="Y58536" s="133"/>
      <c r="AJ58536" s="133"/>
      <c r="AO58536" s="135"/>
      <c r="AP58536" s="135"/>
      <c r="BJ58536" s="136"/>
    </row>
    <row r="58537" spans="5:62" ht="14.25" customHeight="1" x14ac:dyDescent="0.25">
      <c r="E58537" s="113"/>
      <c r="H58537" s="133"/>
      <c r="T58537" s="133"/>
      <c r="X58537" s="131"/>
      <c r="Y58537" s="133"/>
      <c r="AJ58537" s="133"/>
      <c r="AO58537" s="135"/>
      <c r="AP58537" s="135"/>
      <c r="BJ58537" s="136"/>
    </row>
    <row r="58538" spans="5:62" ht="14.25" customHeight="1" x14ac:dyDescent="0.25">
      <c r="E58538" s="113"/>
      <c r="H58538" s="133"/>
      <c r="T58538" s="133"/>
      <c r="X58538" s="131"/>
      <c r="Y58538" s="133"/>
      <c r="AJ58538" s="133"/>
      <c r="AO58538" s="135"/>
      <c r="AP58538" s="135"/>
      <c r="BJ58538" s="136"/>
    </row>
    <row r="58539" spans="5:62" ht="14.25" customHeight="1" x14ac:dyDescent="0.25">
      <c r="E58539" s="113"/>
      <c r="H58539" s="133"/>
      <c r="T58539" s="133"/>
      <c r="X58539" s="131"/>
      <c r="Y58539" s="133"/>
      <c r="AJ58539" s="133"/>
      <c r="AO58539" s="135"/>
      <c r="AP58539" s="135"/>
      <c r="BJ58539" s="136"/>
    </row>
    <row r="58540" spans="5:62" ht="14.25" customHeight="1" x14ac:dyDescent="0.25">
      <c r="E58540" s="113"/>
      <c r="H58540" s="133"/>
      <c r="T58540" s="133"/>
      <c r="X58540" s="131"/>
      <c r="Y58540" s="133"/>
      <c r="AJ58540" s="133"/>
      <c r="AO58540" s="135"/>
      <c r="AP58540" s="135"/>
      <c r="BJ58540" s="136"/>
    </row>
    <row r="58541" spans="5:62" ht="14.25" customHeight="1" x14ac:dyDescent="0.25">
      <c r="E58541" s="113"/>
      <c r="H58541" s="133"/>
      <c r="T58541" s="133"/>
      <c r="X58541" s="131"/>
      <c r="Y58541" s="133"/>
      <c r="AJ58541" s="133"/>
      <c r="AO58541" s="135"/>
      <c r="AP58541" s="135"/>
      <c r="BJ58541" s="136"/>
    </row>
    <row r="58542" spans="5:62" ht="14.25" customHeight="1" x14ac:dyDescent="0.25">
      <c r="E58542" s="113"/>
      <c r="H58542" s="133"/>
      <c r="T58542" s="133"/>
      <c r="X58542" s="131"/>
      <c r="Y58542" s="133"/>
      <c r="AJ58542" s="133"/>
      <c r="AO58542" s="135"/>
      <c r="AP58542" s="135"/>
      <c r="BJ58542" s="136"/>
    </row>
    <row r="58543" spans="5:62" ht="14.25" customHeight="1" x14ac:dyDescent="0.25">
      <c r="E58543" s="113"/>
      <c r="H58543" s="133"/>
      <c r="T58543" s="133"/>
      <c r="X58543" s="131"/>
      <c r="Y58543" s="133"/>
      <c r="AJ58543" s="133"/>
      <c r="AO58543" s="135"/>
      <c r="AP58543" s="135"/>
      <c r="BJ58543" s="136"/>
    </row>
    <row r="58544" spans="5:62" ht="14.25" customHeight="1" x14ac:dyDescent="0.25">
      <c r="E58544" s="113"/>
      <c r="H58544" s="133"/>
      <c r="T58544" s="133"/>
      <c r="X58544" s="131"/>
      <c r="Y58544" s="133"/>
      <c r="AJ58544" s="133"/>
      <c r="AO58544" s="135"/>
      <c r="AP58544" s="135"/>
      <c r="BJ58544" s="136"/>
    </row>
    <row r="58545" spans="5:62" ht="14.25" customHeight="1" x14ac:dyDescent="0.25">
      <c r="E58545" s="113"/>
      <c r="H58545" s="133"/>
      <c r="T58545" s="133"/>
      <c r="X58545" s="131"/>
      <c r="Y58545" s="133"/>
      <c r="AJ58545" s="133"/>
      <c r="AO58545" s="135"/>
      <c r="AP58545" s="135"/>
      <c r="BJ58545" s="136"/>
    </row>
    <row r="58546" spans="5:62" ht="14.25" customHeight="1" x14ac:dyDescent="0.25">
      <c r="E58546" s="113"/>
      <c r="H58546" s="133"/>
      <c r="T58546" s="133"/>
      <c r="X58546" s="131"/>
      <c r="Y58546" s="133"/>
      <c r="AJ58546" s="133"/>
      <c r="AO58546" s="135"/>
      <c r="AP58546" s="135"/>
      <c r="BJ58546" s="136"/>
    </row>
    <row r="58547" spans="5:62" ht="14.25" customHeight="1" x14ac:dyDescent="0.25">
      <c r="E58547" s="113"/>
      <c r="H58547" s="133"/>
      <c r="T58547" s="133"/>
      <c r="X58547" s="131"/>
      <c r="Y58547" s="133"/>
      <c r="AJ58547" s="133"/>
      <c r="AO58547" s="135"/>
      <c r="AP58547" s="135"/>
      <c r="BJ58547" s="136"/>
    </row>
    <row r="58548" spans="5:62" ht="14.25" customHeight="1" x14ac:dyDescent="0.25">
      <c r="E58548" s="113"/>
      <c r="H58548" s="133"/>
      <c r="T58548" s="133"/>
      <c r="X58548" s="131"/>
      <c r="Y58548" s="133"/>
      <c r="AJ58548" s="133"/>
      <c r="AO58548" s="135"/>
      <c r="AP58548" s="135"/>
      <c r="BJ58548" s="136"/>
    </row>
    <row r="58549" spans="5:62" ht="14.25" customHeight="1" x14ac:dyDescent="0.25">
      <c r="E58549" s="113"/>
      <c r="H58549" s="133"/>
      <c r="T58549" s="133"/>
      <c r="X58549" s="131"/>
      <c r="Y58549" s="133"/>
      <c r="AJ58549" s="133"/>
      <c r="AO58549" s="135"/>
      <c r="AP58549" s="135"/>
      <c r="BJ58549" s="136"/>
    </row>
    <row r="58550" spans="5:62" ht="14.25" customHeight="1" x14ac:dyDescent="0.25">
      <c r="E58550" s="113"/>
      <c r="H58550" s="133"/>
      <c r="T58550" s="133"/>
      <c r="X58550" s="131"/>
      <c r="Y58550" s="133"/>
      <c r="AJ58550" s="133"/>
      <c r="AO58550" s="135"/>
      <c r="AP58550" s="135"/>
      <c r="BJ58550" s="136"/>
    </row>
    <row r="58551" spans="5:62" ht="14.25" customHeight="1" x14ac:dyDescent="0.25">
      <c r="E58551" s="113"/>
      <c r="H58551" s="133"/>
      <c r="T58551" s="133"/>
      <c r="X58551" s="131"/>
      <c r="Y58551" s="133"/>
      <c r="AJ58551" s="133"/>
      <c r="AO58551" s="135"/>
      <c r="AP58551" s="135"/>
      <c r="BJ58551" s="136"/>
    </row>
    <row r="58552" spans="5:62" ht="14.25" customHeight="1" x14ac:dyDescent="0.25">
      <c r="E58552" s="113"/>
      <c r="H58552" s="133"/>
      <c r="T58552" s="133"/>
      <c r="X58552" s="131"/>
      <c r="Y58552" s="133"/>
      <c r="AJ58552" s="133"/>
      <c r="AO58552" s="135"/>
      <c r="AP58552" s="135"/>
      <c r="BJ58552" s="136"/>
    </row>
    <row r="58553" spans="5:62" ht="14.25" customHeight="1" x14ac:dyDescent="0.25">
      <c r="E58553" s="113"/>
      <c r="H58553" s="133"/>
      <c r="T58553" s="133"/>
      <c r="X58553" s="131"/>
      <c r="Y58553" s="133"/>
      <c r="AJ58553" s="133"/>
      <c r="AO58553" s="135"/>
      <c r="AP58553" s="135"/>
      <c r="BJ58553" s="136"/>
    </row>
    <row r="58554" spans="5:62" ht="14.25" customHeight="1" x14ac:dyDescent="0.25">
      <c r="E58554" s="113"/>
      <c r="H58554" s="133"/>
      <c r="T58554" s="133"/>
      <c r="X58554" s="131"/>
      <c r="Y58554" s="133"/>
      <c r="AJ58554" s="133"/>
      <c r="AO58554" s="135"/>
      <c r="AP58554" s="135"/>
      <c r="BJ58554" s="136"/>
    </row>
    <row r="58555" spans="5:62" ht="14.25" customHeight="1" x14ac:dyDescent="0.25">
      <c r="E58555" s="113"/>
      <c r="H58555" s="133"/>
      <c r="T58555" s="133"/>
      <c r="X58555" s="131"/>
      <c r="Y58555" s="133"/>
      <c r="AJ58555" s="133"/>
      <c r="AO58555" s="135"/>
      <c r="AP58555" s="135"/>
      <c r="BJ58555" s="136"/>
    </row>
    <row r="58556" spans="5:62" ht="14.25" customHeight="1" x14ac:dyDescent="0.25">
      <c r="E58556" s="113"/>
      <c r="H58556" s="133"/>
      <c r="T58556" s="133"/>
      <c r="X58556" s="131"/>
      <c r="Y58556" s="133"/>
      <c r="AJ58556" s="133"/>
      <c r="AO58556" s="135"/>
      <c r="AP58556" s="135"/>
      <c r="BJ58556" s="136"/>
    </row>
    <row r="58557" spans="5:62" ht="14.25" customHeight="1" x14ac:dyDescent="0.25">
      <c r="E58557" s="113"/>
      <c r="H58557" s="133"/>
      <c r="T58557" s="133"/>
      <c r="X58557" s="131"/>
      <c r="Y58557" s="133"/>
      <c r="AJ58557" s="133"/>
      <c r="AO58557" s="135"/>
      <c r="AP58557" s="135"/>
      <c r="BJ58557" s="136"/>
    </row>
    <row r="58558" spans="5:62" ht="14.25" customHeight="1" x14ac:dyDescent="0.25">
      <c r="E58558" s="113"/>
      <c r="H58558" s="133"/>
      <c r="T58558" s="133"/>
      <c r="X58558" s="131"/>
      <c r="Y58558" s="133"/>
      <c r="AJ58558" s="133"/>
      <c r="AO58558" s="135"/>
      <c r="AP58558" s="135"/>
      <c r="BJ58558" s="136"/>
    </row>
    <row r="58559" spans="5:62" ht="14.25" customHeight="1" x14ac:dyDescent="0.25">
      <c r="E58559" s="113"/>
      <c r="H58559" s="133"/>
      <c r="T58559" s="133"/>
      <c r="X58559" s="131"/>
      <c r="Y58559" s="133"/>
      <c r="AJ58559" s="133"/>
      <c r="AO58559" s="135"/>
      <c r="AP58559" s="135"/>
      <c r="BJ58559" s="136"/>
    </row>
    <row r="58560" spans="5:62" ht="14.25" customHeight="1" x14ac:dyDescent="0.25">
      <c r="E58560" s="113"/>
      <c r="H58560" s="133"/>
      <c r="T58560" s="133"/>
      <c r="X58560" s="131"/>
      <c r="Y58560" s="133"/>
      <c r="AJ58560" s="133"/>
      <c r="AO58560" s="135"/>
      <c r="AP58560" s="135"/>
      <c r="BJ58560" s="136"/>
    </row>
    <row r="58561" spans="5:62" ht="14.25" customHeight="1" x14ac:dyDescent="0.25">
      <c r="E58561" s="113"/>
      <c r="H58561" s="133"/>
      <c r="T58561" s="133"/>
      <c r="X58561" s="131"/>
      <c r="Y58561" s="133"/>
      <c r="AJ58561" s="133"/>
      <c r="AO58561" s="135"/>
      <c r="AP58561" s="135"/>
      <c r="BJ58561" s="136"/>
    </row>
    <row r="58562" spans="5:62" ht="14.25" customHeight="1" x14ac:dyDescent="0.25">
      <c r="E58562" s="113"/>
      <c r="H58562" s="133"/>
      <c r="T58562" s="133"/>
      <c r="X58562" s="131"/>
      <c r="Y58562" s="133"/>
      <c r="AJ58562" s="133"/>
      <c r="AO58562" s="135"/>
      <c r="AP58562" s="135"/>
      <c r="BJ58562" s="136"/>
    </row>
    <row r="58563" spans="5:62" ht="14.25" customHeight="1" x14ac:dyDescent="0.25">
      <c r="E58563" s="113"/>
      <c r="H58563" s="133"/>
      <c r="T58563" s="133"/>
      <c r="X58563" s="131"/>
      <c r="Y58563" s="133"/>
      <c r="AJ58563" s="133"/>
      <c r="AO58563" s="135"/>
      <c r="AP58563" s="135"/>
      <c r="BJ58563" s="136"/>
    </row>
    <row r="58564" spans="5:62" ht="14.25" customHeight="1" x14ac:dyDescent="0.25">
      <c r="E58564" s="113"/>
      <c r="H58564" s="133"/>
      <c r="T58564" s="133"/>
      <c r="X58564" s="131"/>
      <c r="Y58564" s="133"/>
      <c r="AJ58564" s="133"/>
      <c r="AO58564" s="135"/>
      <c r="AP58564" s="135"/>
      <c r="BJ58564" s="136"/>
    </row>
    <row r="58565" spans="5:62" ht="14.25" customHeight="1" x14ac:dyDescent="0.25">
      <c r="E58565" s="113"/>
      <c r="H58565" s="133"/>
      <c r="T58565" s="133"/>
      <c r="X58565" s="131"/>
      <c r="Y58565" s="133"/>
      <c r="AJ58565" s="133"/>
      <c r="AO58565" s="135"/>
      <c r="AP58565" s="135"/>
      <c r="BJ58565" s="136"/>
    </row>
    <row r="58566" spans="5:62" ht="14.25" customHeight="1" x14ac:dyDescent="0.25">
      <c r="E58566" s="113"/>
      <c r="H58566" s="133"/>
      <c r="T58566" s="133"/>
      <c r="X58566" s="131"/>
      <c r="Y58566" s="133"/>
      <c r="AJ58566" s="133"/>
      <c r="AO58566" s="135"/>
      <c r="AP58566" s="135"/>
      <c r="BJ58566" s="136"/>
    </row>
    <row r="58567" spans="5:62" ht="14.25" customHeight="1" x14ac:dyDescent="0.25">
      <c r="E58567" s="113"/>
      <c r="H58567" s="133"/>
      <c r="T58567" s="133"/>
      <c r="X58567" s="131"/>
      <c r="Y58567" s="133"/>
      <c r="AJ58567" s="133"/>
      <c r="AO58567" s="135"/>
      <c r="AP58567" s="135"/>
      <c r="BJ58567" s="136"/>
    </row>
    <row r="58568" spans="5:62" ht="14.25" customHeight="1" x14ac:dyDescent="0.25">
      <c r="E58568" s="113"/>
      <c r="H58568" s="133"/>
      <c r="T58568" s="133"/>
      <c r="X58568" s="131"/>
      <c r="Y58568" s="133"/>
      <c r="AJ58568" s="133"/>
      <c r="AO58568" s="135"/>
      <c r="AP58568" s="135"/>
      <c r="BJ58568" s="136"/>
    </row>
    <row r="58569" spans="5:62" ht="14.25" customHeight="1" x14ac:dyDescent="0.25">
      <c r="E58569" s="113"/>
      <c r="H58569" s="133"/>
      <c r="T58569" s="133"/>
      <c r="X58569" s="131"/>
      <c r="Y58569" s="133"/>
      <c r="AJ58569" s="133"/>
      <c r="AO58569" s="135"/>
      <c r="AP58569" s="135"/>
      <c r="BJ58569" s="136"/>
    </row>
    <row r="58570" spans="5:62" ht="14.25" customHeight="1" x14ac:dyDescent="0.25">
      <c r="E58570" s="113"/>
      <c r="H58570" s="133"/>
      <c r="T58570" s="133"/>
      <c r="X58570" s="131"/>
      <c r="Y58570" s="133"/>
      <c r="AJ58570" s="133"/>
      <c r="AO58570" s="135"/>
      <c r="AP58570" s="135"/>
      <c r="BJ58570" s="136"/>
    </row>
    <row r="58571" spans="5:62" ht="14.25" customHeight="1" x14ac:dyDescent="0.25">
      <c r="E58571" s="113"/>
      <c r="H58571" s="133"/>
      <c r="T58571" s="133"/>
      <c r="X58571" s="131"/>
      <c r="Y58571" s="133"/>
      <c r="AJ58571" s="133"/>
      <c r="AO58571" s="135"/>
      <c r="AP58571" s="135"/>
      <c r="BJ58571" s="136"/>
    </row>
    <row r="58572" spans="5:62" ht="14.25" customHeight="1" x14ac:dyDescent="0.25">
      <c r="E58572" s="113"/>
      <c r="H58572" s="133"/>
      <c r="T58572" s="133"/>
      <c r="X58572" s="131"/>
      <c r="Y58572" s="133"/>
      <c r="AJ58572" s="133"/>
      <c r="AO58572" s="135"/>
      <c r="AP58572" s="135"/>
      <c r="BJ58572" s="136"/>
    </row>
    <row r="58573" spans="5:62" ht="14.25" customHeight="1" x14ac:dyDescent="0.25">
      <c r="E58573" s="113"/>
      <c r="H58573" s="133"/>
      <c r="T58573" s="133"/>
      <c r="X58573" s="131"/>
      <c r="Y58573" s="133"/>
      <c r="AJ58573" s="133"/>
      <c r="AO58573" s="135"/>
      <c r="AP58573" s="135"/>
      <c r="BJ58573" s="136"/>
    </row>
    <row r="58574" spans="5:62" ht="14.25" customHeight="1" x14ac:dyDescent="0.25">
      <c r="E58574" s="113"/>
      <c r="H58574" s="133"/>
      <c r="T58574" s="133"/>
      <c r="X58574" s="131"/>
      <c r="Y58574" s="133"/>
      <c r="AJ58574" s="133"/>
      <c r="AO58574" s="135"/>
      <c r="AP58574" s="135"/>
      <c r="BJ58574" s="136"/>
    </row>
    <row r="58575" spans="5:62" ht="14.25" customHeight="1" x14ac:dyDescent="0.25">
      <c r="E58575" s="113"/>
      <c r="H58575" s="133"/>
      <c r="T58575" s="133"/>
      <c r="X58575" s="131"/>
      <c r="Y58575" s="133"/>
      <c r="AJ58575" s="133"/>
      <c r="AO58575" s="135"/>
      <c r="AP58575" s="135"/>
      <c r="BJ58575" s="136"/>
    </row>
    <row r="58576" spans="5:62" ht="14.25" customHeight="1" x14ac:dyDescent="0.25">
      <c r="E58576" s="113"/>
      <c r="H58576" s="133"/>
      <c r="T58576" s="133"/>
      <c r="X58576" s="131"/>
      <c r="Y58576" s="133"/>
      <c r="AJ58576" s="133"/>
      <c r="AO58576" s="135"/>
      <c r="AP58576" s="135"/>
      <c r="BJ58576" s="136"/>
    </row>
    <row r="58577" spans="5:62" ht="14.25" customHeight="1" x14ac:dyDescent="0.25">
      <c r="E58577" s="113"/>
      <c r="H58577" s="133"/>
      <c r="T58577" s="133"/>
      <c r="X58577" s="131"/>
      <c r="Y58577" s="133"/>
      <c r="AJ58577" s="133"/>
      <c r="AO58577" s="135"/>
      <c r="AP58577" s="135"/>
      <c r="BJ58577" s="136"/>
    </row>
    <row r="58578" spans="5:62" ht="14.25" customHeight="1" x14ac:dyDescent="0.25">
      <c r="E58578" s="113"/>
      <c r="H58578" s="133"/>
      <c r="T58578" s="133"/>
      <c r="X58578" s="131"/>
      <c r="Y58578" s="133"/>
      <c r="AJ58578" s="133"/>
      <c r="AO58578" s="135"/>
      <c r="AP58578" s="135"/>
      <c r="BJ58578" s="136"/>
    </row>
    <row r="58579" spans="5:62" ht="14.25" customHeight="1" x14ac:dyDescent="0.25">
      <c r="E58579" s="113"/>
      <c r="H58579" s="133"/>
      <c r="T58579" s="133"/>
      <c r="X58579" s="131"/>
      <c r="Y58579" s="133"/>
      <c r="AJ58579" s="133"/>
      <c r="AO58579" s="135"/>
      <c r="AP58579" s="135"/>
      <c r="BJ58579" s="136"/>
    </row>
    <row r="58580" spans="5:62" ht="14.25" customHeight="1" x14ac:dyDescent="0.25">
      <c r="E58580" s="113"/>
      <c r="H58580" s="133"/>
      <c r="T58580" s="133"/>
      <c r="X58580" s="131"/>
      <c r="Y58580" s="133"/>
      <c r="AJ58580" s="133"/>
      <c r="AO58580" s="135"/>
      <c r="AP58580" s="135"/>
      <c r="BJ58580" s="136"/>
    </row>
    <row r="58581" spans="5:62" ht="14.25" customHeight="1" x14ac:dyDescent="0.25">
      <c r="E58581" s="113"/>
      <c r="H58581" s="133"/>
      <c r="T58581" s="133"/>
      <c r="X58581" s="131"/>
      <c r="Y58581" s="133"/>
      <c r="AJ58581" s="133"/>
      <c r="AO58581" s="135"/>
      <c r="AP58581" s="135"/>
      <c r="BJ58581" s="136"/>
    </row>
    <row r="58582" spans="5:62" ht="14.25" customHeight="1" x14ac:dyDescent="0.25">
      <c r="E58582" s="113"/>
      <c r="H58582" s="133"/>
      <c r="T58582" s="133"/>
      <c r="X58582" s="131"/>
      <c r="Y58582" s="133"/>
      <c r="AJ58582" s="133"/>
      <c r="AO58582" s="135"/>
      <c r="AP58582" s="135"/>
      <c r="BJ58582" s="136"/>
    </row>
    <row r="58583" spans="5:62" ht="14.25" customHeight="1" x14ac:dyDescent="0.25">
      <c r="E58583" s="113"/>
      <c r="H58583" s="133"/>
      <c r="T58583" s="133"/>
      <c r="X58583" s="131"/>
      <c r="Y58583" s="133"/>
      <c r="AJ58583" s="133"/>
      <c r="AO58583" s="135"/>
      <c r="AP58583" s="135"/>
      <c r="BJ58583" s="136"/>
    </row>
    <row r="58584" spans="5:62" ht="14.25" customHeight="1" x14ac:dyDescent="0.25">
      <c r="E58584" s="113"/>
      <c r="H58584" s="133"/>
      <c r="T58584" s="133"/>
      <c r="X58584" s="131"/>
      <c r="Y58584" s="133"/>
      <c r="AJ58584" s="133"/>
      <c r="AO58584" s="135"/>
      <c r="AP58584" s="135"/>
      <c r="BJ58584" s="136"/>
    </row>
    <row r="58585" spans="5:62" ht="14.25" customHeight="1" x14ac:dyDescent="0.25">
      <c r="E58585" s="113"/>
      <c r="H58585" s="133"/>
      <c r="T58585" s="133"/>
      <c r="X58585" s="131"/>
      <c r="Y58585" s="133"/>
      <c r="AJ58585" s="133"/>
      <c r="AO58585" s="135"/>
      <c r="AP58585" s="135"/>
      <c r="BJ58585" s="136"/>
    </row>
    <row r="58586" spans="5:62" ht="14.25" customHeight="1" x14ac:dyDescent="0.25">
      <c r="E58586" s="113"/>
      <c r="H58586" s="133"/>
      <c r="T58586" s="133"/>
      <c r="X58586" s="131"/>
      <c r="Y58586" s="133"/>
      <c r="AJ58586" s="133"/>
      <c r="AO58586" s="135"/>
      <c r="AP58586" s="135"/>
      <c r="BJ58586" s="136"/>
    </row>
    <row r="58587" spans="5:62" ht="14.25" customHeight="1" x14ac:dyDescent="0.25">
      <c r="E58587" s="113"/>
      <c r="H58587" s="133"/>
      <c r="T58587" s="133"/>
      <c r="X58587" s="131"/>
      <c r="Y58587" s="133"/>
      <c r="AJ58587" s="133"/>
      <c r="AO58587" s="135"/>
      <c r="AP58587" s="135"/>
      <c r="BJ58587" s="136"/>
    </row>
    <row r="58588" spans="5:62" ht="14.25" customHeight="1" x14ac:dyDescent="0.25">
      <c r="E58588" s="113"/>
      <c r="H58588" s="133"/>
      <c r="T58588" s="133"/>
      <c r="X58588" s="131"/>
      <c r="Y58588" s="133"/>
      <c r="AJ58588" s="133"/>
      <c r="AO58588" s="135"/>
      <c r="AP58588" s="135"/>
      <c r="BJ58588" s="136"/>
    </row>
    <row r="58589" spans="5:62" ht="14.25" customHeight="1" x14ac:dyDescent="0.25">
      <c r="E58589" s="113"/>
      <c r="H58589" s="133"/>
      <c r="T58589" s="133"/>
      <c r="X58589" s="131"/>
      <c r="Y58589" s="133"/>
      <c r="AJ58589" s="133"/>
      <c r="AO58589" s="135"/>
      <c r="AP58589" s="135"/>
      <c r="BJ58589" s="136"/>
    </row>
    <row r="58590" spans="5:62" ht="14.25" customHeight="1" x14ac:dyDescent="0.25">
      <c r="E58590" s="113"/>
      <c r="H58590" s="133"/>
      <c r="T58590" s="133"/>
      <c r="X58590" s="131"/>
      <c r="Y58590" s="133"/>
      <c r="AJ58590" s="133"/>
      <c r="AO58590" s="135"/>
      <c r="AP58590" s="135"/>
      <c r="BJ58590" s="136"/>
    </row>
    <row r="58591" spans="5:62" ht="14.25" customHeight="1" x14ac:dyDescent="0.25">
      <c r="E58591" s="113"/>
      <c r="H58591" s="133"/>
      <c r="T58591" s="133"/>
      <c r="X58591" s="131"/>
      <c r="Y58591" s="133"/>
      <c r="AJ58591" s="133"/>
      <c r="AO58591" s="135"/>
      <c r="AP58591" s="135"/>
      <c r="BJ58591" s="136"/>
    </row>
    <row r="58592" spans="5:62" ht="14.25" customHeight="1" x14ac:dyDescent="0.25">
      <c r="E58592" s="113"/>
      <c r="H58592" s="133"/>
      <c r="T58592" s="133"/>
      <c r="X58592" s="131"/>
      <c r="Y58592" s="133"/>
      <c r="AJ58592" s="133"/>
      <c r="AO58592" s="135"/>
      <c r="AP58592" s="135"/>
      <c r="BJ58592" s="136"/>
    </row>
    <row r="58593" spans="5:62" ht="14.25" customHeight="1" x14ac:dyDescent="0.25">
      <c r="E58593" s="113"/>
      <c r="H58593" s="133"/>
      <c r="T58593" s="133"/>
      <c r="X58593" s="131"/>
      <c r="Y58593" s="133"/>
      <c r="AJ58593" s="133"/>
      <c r="AO58593" s="135"/>
      <c r="AP58593" s="135"/>
      <c r="BJ58593" s="136"/>
    </row>
    <row r="58594" spans="5:62" ht="14.25" customHeight="1" x14ac:dyDescent="0.25">
      <c r="E58594" s="113"/>
      <c r="H58594" s="133"/>
      <c r="T58594" s="133"/>
      <c r="X58594" s="131"/>
      <c r="Y58594" s="133"/>
      <c r="AJ58594" s="133"/>
      <c r="AO58594" s="135"/>
      <c r="AP58594" s="135"/>
      <c r="BJ58594" s="136"/>
    </row>
    <row r="58595" spans="5:62" ht="14.25" customHeight="1" x14ac:dyDescent="0.25">
      <c r="E58595" s="113"/>
      <c r="H58595" s="133"/>
      <c r="T58595" s="133"/>
      <c r="X58595" s="131"/>
      <c r="Y58595" s="133"/>
      <c r="AJ58595" s="133"/>
      <c r="AO58595" s="135"/>
      <c r="AP58595" s="135"/>
      <c r="BJ58595" s="136"/>
    </row>
    <row r="58596" spans="5:62" ht="14.25" customHeight="1" x14ac:dyDescent="0.25">
      <c r="E58596" s="113"/>
      <c r="H58596" s="133"/>
      <c r="T58596" s="133"/>
      <c r="X58596" s="131"/>
      <c r="Y58596" s="133"/>
      <c r="AJ58596" s="133"/>
      <c r="AO58596" s="135"/>
      <c r="AP58596" s="135"/>
      <c r="BJ58596" s="136"/>
    </row>
    <row r="58597" spans="5:62" ht="14.25" customHeight="1" x14ac:dyDescent="0.25">
      <c r="E58597" s="113"/>
      <c r="H58597" s="133"/>
      <c r="T58597" s="133"/>
      <c r="X58597" s="131"/>
      <c r="Y58597" s="133"/>
      <c r="AJ58597" s="133"/>
      <c r="AO58597" s="135"/>
      <c r="AP58597" s="135"/>
      <c r="BJ58597" s="136"/>
    </row>
    <row r="58598" spans="5:62" ht="14.25" customHeight="1" x14ac:dyDescent="0.25">
      <c r="E58598" s="113"/>
      <c r="H58598" s="133"/>
      <c r="T58598" s="133"/>
      <c r="X58598" s="131"/>
      <c r="Y58598" s="133"/>
      <c r="AJ58598" s="133"/>
      <c r="AO58598" s="135"/>
      <c r="AP58598" s="135"/>
      <c r="BJ58598" s="136"/>
    </row>
    <row r="58599" spans="5:62" ht="14.25" customHeight="1" x14ac:dyDescent="0.25">
      <c r="E58599" s="113"/>
      <c r="H58599" s="133"/>
      <c r="T58599" s="133"/>
      <c r="X58599" s="131"/>
      <c r="Y58599" s="133"/>
      <c r="AJ58599" s="133"/>
      <c r="AO58599" s="135"/>
      <c r="AP58599" s="135"/>
      <c r="BJ58599" s="136"/>
    </row>
    <row r="58600" spans="5:62" ht="14.25" customHeight="1" x14ac:dyDescent="0.25">
      <c r="E58600" s="113"/>
      <c r="H58600" s="133"/>
      <c r="T58600" s="133"/>
      <c r="X58600" s="131"/>
      <c r="Y58600" s="133"/>
      <c r="AJ58600" s="133"/>
      <c r="AO58600" s="135"/>
      <c r="AP58600" s="135"/>
      <c r="BJ58600" s="136"/>
    </row>
    <row r="58601" spans="5:62" ht="14.25" customHeight="1" x14ac:dyDescent="0.25">
      <c r="E58601" s="113"/>
      <c r="H58601" s="133"/>
      <c r="T58601" s="133"/>
      <c r="X58601" s="131"/>
      <c r="Y58601" s="133"/>
      <c r="AJ58601" s="133"/>
      <c r="AO58601" s="135"/>
      <c r="AP58601" s="135"/>
      <c r="BJ58601" s="136"/>
    </row>
    <row r="58602" spans="5:62" ht="14.25" customHeight="1" x14ac:dyDescent="0.25">
      <c r="E58602" s="113"/>
      <c r="H58602" s="133"/>
      <c r="T58602" s="133"/>
      <c r="X58602" s="131"/>
      <c r="Y58602" s="133"/>
      <c r="AJ58602" s="133"/>
      <c r="AO58602" s="135"/>
      <c r="AP58602" s="135"/>
      <c r="BJ58602" s="136"/>
    </row>
    <row r="58603" spans="5:62" ht="14.25" customHeight="1" x14ac:dyDescent="0.25">
      <c r="E58603" s="113"/>
      <c r="H58603" s="133"/>
      <c r="T58603" s="133"/>
      <c r="X58603" s="131"/>
      <c r="Y58603" s="133"/>
      <c r="AJ58603" s="133"/>
      <c r="AO58603" s="135"/>
      <c r="AP58603" s="135"/>
      <c r="BJ58603" s="136"/>
    </row>
    <row r="58604" spans="5:62" ht="14.25" customHeight="1" x14ac:dyDescent="0.25">
      <c r="E58604" s="113"/>
      <c r="H58604" s="133"/>
      <c r="T58604" s="133"/>
      <c r="X58604" s="131"/>
      <c r="Y58604" s="133"/>
      <c r="AJ58604" s="133"/>
      <c r="AO58604" s="135"/>
      <c r="AP58604" s="135"/>
      <c r="BJ58604" s="136"/>
    </row>
    <row r="58605" spans="5:62" ht="14.25" customHeight="1" x14ac:dyDescent="0.25">
      <c r="E58605" s="113"/>
      <c r="H58605" s="133"/>
      <c r="T58605" s="133"/>
      <c r="X58605" s="131"/>
      <c r="Y58605" s="133"/>
      <c r="AJ58605" s="133"/>
      <c r="AO58605" s="135"/>
      <c r="AP58605" s="135"/>
      <c r="BJ58605" s="136"/>
    </row>
    <row r="58606" spans="5:62" ht="14.25" customHeight="1" x14ac:dyDescent="0.25">
      <c r="E58606" s="113"/>
      <c r="H58606" s="133"/>
      <c r="T58606" s="133"/>
      <c r="X58606" s="131"/>
      <c r="Y58606" s="133"/>
      <c r="AJ58606" s="133"/>
      <c r="AO58606" s="135"/>
      <c r="AP58606" s="135"/>
      <c r="BJ58606" s="136"/>
    </row>
    <row r="58607" spans="5:62" ht="14.25" customHeight="1" x14ac:dyDescent="0.25">
      <c r="E58607" s="113"/>
      <c r="H58607" s="133"/>
      <c r="T58607" s="133"/>
      <c r="X58607" s="131"/>
      <c r="Y58607" s="133"/>
      <c r="AJ58607" s="133"/>
      <c r="AO58607" s="135"/>
      <c r="AP58607" s="135"/>
      <c r="BJ58607" s="136"/>
    </row>
    <row r="58608" spans="5:62" ht="14.25" customHeight="1" x14ac:dyDescent="0.25">
      <c r="E58608" s="113"/>
      <c r="H58608" s="133"/>
      <c r="T58608" s="133"/>
      <c r="X58608" s="131"/>
      <c r="Y58608" s="133"/>
      <c r="AJ58608" s="133"/>
      <c r="AO58608" s="135"/>
      <c r="AP58608" s="135"/>
      <c r="BJ58608" s="136"/>
    </row>
    <row r="58609" spans="5:62" ht="14.25" customHeight="1" x14ac:dyDescent="0.25">
      <c r="E58609" s="113"/>
      <c r="H58609" s="133"/>
      <c r="T58609" s="133"/>
      <c r="X58609" s="131"/>
      <c r="Y58609" s="133"/>
      <c r="AJ58609" s="133"/>
      <c r="AO58609" s="135"/>
      <c r="AP58609" s="135"/>
      <c r="BJ58609" s="136"/>
    </row>
    <row r="58610" spans="5:62" ht="14.25" customHeight="1" x14ac:dyDescent="0.25">
      <c r="E58610" s="113"/>
      <c r="H58610" s="133"/>
      <c r="T58610" s="133"/>
      <c r="X58610" s="131"/>
      <c r="Y58610" s="133"/>
      <c r="AJ58610" s="133"/>
      <c r="AO58610" s="135"/>
      <c r="AP58610" s="135"/>
      <c r="BJ58610" s="136"/>
    </row>
    <row r="58611" spans="5:62" ht="14.25" customHeight="1" x14ac:dyDescent="0.25">
      <c r="E58611" s="113"/>
      <c r="H58611" s="133"/>
      <c r="T58611" s="133"/>
      <c r="X58611" s="131"/>
      <c r="Y58611" s="133"/>
      <c r="AJ58611" s="133"/>
      <c r="AO58611" s="135"/>
      <c r="AP58611" s="135"/>
      <c r="BJ58611" s="136"/>
    </row>
    <row r="58612" spans="5:62" ht="14.25" customHeight="1" x14ac:dyDescent="0.25">
      <c r="E58612" s="113"/>
      <c r="H58612" s="133"/>
      <c r="T58612" s="133"/>
      <c r="X58612" s="131"/>
      <c r="Y58612" s="133"/>
      <c r="AJ58612" s="133"/>
      <c r="AO58612" s="135"/>
      <c r="AP58612" s="135"/>
      <c r="BJ58612" s="136"/>
    </row>
    <row r="58613" spans="5:62" ht="14.25" customHeight="1" x14ac:dyDescent="0.25">
      <c r="E58613" s="113"/>
      <c r="H58613" s="133"/>
      <c r="T58613" s="133"/>
      <c r="X58613" s="131"/>
      <c r="Y58613" s="133"/>
      <c r="AJ58613" s="133"/>
      <c r="AO58613" s="135"/>
      <c r="AP58613" s="135"/>
      <c r="BJ58613" s="136"/>
    </row>
    <row r="58614" spans="5:62" ht="14.25" customHeight="1" x14ac:dyDescent="0.25">
      <c r="E58614" s="113"/>
      <c r="H58614" s="133"/>
      <c r="T58614" s="133"/>
      <c r="X58614" s="131"/>
      <c r="Y58614" s="133"/>
      <c r="AJ58614" s="133"/>
      <c r="AO58614" s="135"/>
      <c r="AP58614" s="135"/>
      <c r="BJ58614" s="136"/>
    </row>
    <row r="58615" spans="5:62" ht="14.25" customHeight="1" x14ac:dyDescent="0.25">
      <c r="E58615" s="113"/>
      <c r="H58615" s="133"/>
      <c r="T58615" s="133"/>
      <c r="X58615" s="131"/>
      <c r="Y58615" s="133"/>
      <c r="AJ58615" s="133"/>
      <c r="AO58615" s="135"/>
      <c r="AP58615" s="135"/>
      <c r="BJ58615" s="136"/>
    </row>
    <row r="58616" spans="5:62" ht="14.25" customHeight="1" x14ac:dyDescent="0.25">
      <c r="E58616" s="113"/>
      <c r="H58616" s="133"/>
      <c r="T58616" s="133"/>
      <c r="X58616" s="131"/>
      <c r="Y58616" s="133"/>
      <c r="AJ58616" s="133"/>
      <c r="AO58616" s="135"/>
      <c r="AP58616" s="135"/>
      <c r="BJ58616" s="136"/>
    </row>
    <row r="58617" spans="5:62" ht="14.25" customHeight="1" x14ac:dyDescent="0.25">
      <c r="E58617" s="113"/>
      <c r="H58617" s="133"/>
      <c r="T58617" s="133"/>
      <c r="X58617" s="131"/>
      <c r="Y58617" s="133"/>
      <c r="AJ58617" s="133"/>
      <c r="AO58617" s="135"/>
      <c r="AP58617" s="135"/>
      <c r="BJ58617" s="136"/>
    </row>
    <row r="58618" spans="5:62" ht="14.25" customHeight="1" x14ac:dyDescent="0.25">
      <c r="E58618" s="113"/>
      <c r="H58618" s="133"/>
      <c r="T58618" s="133"/>
      <c r="X58618" s="131"/>
      <c r="Y58618" s="133"/>
      <c r="AJ58618" s="133"/>
      <c r="AO58618" s="135"/>
      <c r="AP58618" s="135"/>
      <c r="BJ58618" s="136"/>
    </row>
    <row r="58619" spans="5:62" ht="14.25" customHeight="1" x14ac:dyDescent="0.25">
      <c r="E58619" s="113"/>
      <c r="H58619" s="133"/>
      <c r="T58619" s="133"/>
      <c r="X58619" s="131"/>
      <c r="Y58619" s="133"/>
      <c r="AJ58619" s="133"/>
      <c r="AO58619" s="135"/>
      <c r="AP58619" s="135"/>
      <c r="BJ58619" s="136"/>
    </row>
    <row r="58620" spans="5:62" ht="14.25" customHeight="1" x14ac:dyDescent="0.25">
      <c r="E58620" s="113"/>
      <c r="H58620" s="133"/>
      <c r="T58620" s="133"/>
      <c r="X58620" s="131"/>
      <c r="Y58620" s="133"/>
      <c r="AJ58620" s="133"/>
      <c r="AO58620" s="135"/>
      <c r="AP58620" s="135"/>
      <c r="BJ58620" s="136"/>
    </row>
    <row r="58621" spans="5:62" ht="14.25" customHeight="1" x14ac:dyDescent="0.25">
      <c r="E58621" s="113"/>
      <c r="H58621" s="133"/>
      <c r="T58621" s="133"/>
      <c r="X58621" s="131"/>
      <c r="Y58621" s="133"/>
      <c r="AJ58621" s="133"/>
      <c r="AO58621" s="135"/>
      <c r="AP58621" s="135"/>
      <c r="BJ58621" s="136"/>
    </row>
    <row r="58622" spans="5:62" ht="14.25" customHeight="1" x14ac:dyDescent="0.25">
      <c r="E58622" s="113"/>
      <c r="H58622" s="133"/>
      <c r="T58622" s="133"/>
      <c r="X58622" s="131"/>
      <c r="Y58622" s="133"/>
      <c r="AJ58622" s="133"/>
      <c r="AO58622" s="135"/>
      <c r="AP58622" s="135"/>
      <c r="BJ58622" s="136"/>
    </row>
    <row r="58623" spans="5:62" ht="14.25" customHeight="1" x14ac:dyDescent="0.25">
      <c r="E58623" s="113"/>
      <c r="H58623" s="133"/>
      <c r="T58623" s="133"/>
      <c r="X58623" s="131"/>
      <c r="Y58623" s="133"/>
      <c r="AJ58623" s="133"/>
      <c r="AO58623" s="135"/>
      <c r="AP58623" s="135"/>
      <c r="BJ58623" s="136"/>
    </row>
    <row r="58624" spans="5:62" ht="14.25" customHeight="1" x14ac:dyDescent="0.25">
      <c r="E58624" s="113"/>
      <c r="H58624" s="133"/>
      <c r="T58624" s="133"/>
      <c r="X58624" s="131"/>
      <c r="Y58624" s="133"/>
      <c r="AJ58624" s="133"/>
      <c r="AO58624" s="135"/>
      <c r="AP58624" s="135"/>
      <c r="BJ58624" s="136"/>
    </row>
    <row r="58625" spans="5:62" ht="14.25" customHeight="1" x14ac:dyDescent="0.25">
      <c r="E58625" s="113"/>
      <c r="H58625" s="133"/>
      <c r="T58625" s="133"/>
      <c r="X58625" s="131"/>
      <c r="Y58625" s="133"/>
      <c r="AJ58625" s="133"/>
      <c r="AO58625" s="135"/>
      <c r="AP58625" s="135"/>
      <c r="BJ58625" s="136"/>
    </row>
    <row r="58626" spans="5:62" ht="14.25" customHeight="1" x14ac:dyDescent="0.25">
      <c r="E58626" s="113"/>
      <c r="H58626" s="133"/>
      <c r="T58626" s="133"/>
      <c r="X58626" s="131"/>
      <c r="Y58626" s="133"/>
      <c r="AJ58626" s="133"/>
      <c r="AO58626" s="135"/>
      <c r="AP58626" s="135"/>
      <c r="BJ58626" s="136"/>
    </row>
    <row r="58627" spans="5:62" ht="14.25" customHeight="1" x14ac:dyDescent="0.25">
      <c r="E58627" s="113"/>
      <c r="H58627" s="133"/>
      <c r="T58627" s="133"/>
      <c r="X58627" s="131"/>
      <c r="Y58627" s="133"/>
      <c r="AJ58627" s="133"/>
      <c r="AO58627" s="135"/>
      <c r="AP58627" s="135"/>
      <c r="BJ58627" s="136"/>
    </row>
    <row r="58628" spans="5:62" ht="14.25" customHeight="1" x14ac:dyDescent="0.25">
      <c r="E58628" s="113"/>
      <c r="H58628" s="133"/>
      <c r="T58628" s="133"/>
      <c r="X58628" s="131"/>
      <c r="Y58628" s="133"/>
      <c r="AJ58628" s="133"/>
      <c r="AO58628" s="135"/>
      <c r="AP58628" s="135"/>
      <c r="BJ58628" s="136"/>
    </row>
    <row r="58629" spans="5:62" ht="14.25" customHeight="1" x14ac:dyDescent="0.25">
      <c r="E58629" s="113"/>
      <c r="H58629" s="133"/>
      <c r="T58629" s="133"/>
      <c r="X58629" s="131"/>
      <c r="Y58629" s="133"/>
      <c r="AJ58629" s="133"/>
      <c r="AO58629" s="135"/>
      <c r="AP58629" s="135"/>
      <c r="BJ58629" s="136"/>
    </row>
    <row r="58630" spans="5:62" ht="14.25" customHeight="1" x14ac:dyDescent="0.25">
      <c r="E58630" s="113"/>
      <c r="H58630" s="133"/>
      <c r="T58630" s="133"/>
      <c r="X58630" s="131"/>
      <c r="Y58630" s="133"/>
      <c r="AJ58630" s="133"/>
      <c r="AO58630" s="135"/>
      <c r="AP58630" s="135"/>
      <c r="BJ58630" s="136"/>
    </row>
    <row r="58631" spans="5:62" ht="14.25" customHeight="1" x14ac:dyDescent="0.25">
      <c r="E58631" s="113"/>
      <c r="H58631" s="133"/>
      <c r="T58631" s="133"/>
      <c r="X58631" s="131"/>
      <c r="Y58631" s="133"/>
      <c r="AJ58631" s="133"/>
      <c r="AO58631" s="135"/>
      <c r="AP58631" s="135"/>
      <c r="BJ58631" s="136"/>
    </row>
    <row r="58632" spans="5:62" ht="14.25" customHeight="1" x14ac:dyDescent="0.25">
      <c r="E58632" s="113"/>
      <c r="H58632" s="133"/>
      <c r="T58632" s="133"/>
      <c r="X58632" s="131"/>
      <c r="Y58632" s="133"/>
      <c r="AJ58632" s="133"/>
      <c r="AO58632" s="135"/>
      <c r="AP58632" s="135"/>
      <c r="BJ58632" s="136"/>
    </row>
    <row r="58633" spans="5:62" ht="14.25" customHeight="1" x14ac:dyDescent="0.25">
      <c r="E58633" s="113"/>
      <c r="H58633" s="133"/>
      <c r="T58633" s="133"/>
      <c r="X58633" s="131"/>
      <c r="Y58633" s="133"/>
      <c r="AJ58633" s="133"/>
      <c r="AO58633" s="135"/>
      <c r="AP58633" s="135"/>
      <c r="BJ58633" s="136"/>
    </row>
    <row r="58634" spans="5:62" ht="14.25" customHeight="1" x14ac:dyDescent="0.25">
      <c r="E58634" s="113"/>
      <c r="H58634" s="133"/>
      <c r="T58634" s="133"/>
      <c r="X58634" s="131"/>
      <c r="Y58634" s="133"/>
      <c r="AJ58634" s="133"/>
      <c r="AO58634" s="135"/>
      <c r="AP58634" s="135"/>
      <c r="BJ58634" s="136"/>
    </row>
    <row r="58635" spans="5:62" ht="14.25" customHeight="1" x14ac:dyDescent="0.25">
      <c r="E58635" s="113"/>
      <c r="H58635" s="133"/>
      <c r="T58635" s="133"/>
      <c r="X58635" s="131"/>
      <c r="Y58635" s="133"/>
      <c r="AJ58635" s="133"/>
      <c r="AO58635" s="135"/>
      <c r="AP58635" s="135"/>
      <c r="BJ58635" s="136"/>
    </row>
    <row r="58636" spans="5:62" ht="14.25" customHeight="1" x14ac:dyDescent="0.25">
      <c r="E58636" s="113"/>
      <c r="H58636" s="133"/>
      <c r="T58636" s="133"/>
      <c r="X58636" s="131"/>
      <c r="Y58636" s="133"/>
      <c r="AJ58636" s="133"/>
      <c r="AO58636" s="135"/>
      <c r="AP58636" s="135"/>
      <c r="BJ58636" s="136"/>
    </row>
    <row r="58637" spans="5:62" ht="14.25" customHeight="1" x14ac:dyDescent="0.25">
      <c r="E58637" s="113"/>
      <c r="H58637" s="133"/>
      <c r="T58637" s="133"/>
      <c r="X58637" s="131"/>
      <c r="Y58637" s="133"/>
      <c r="AJ58637" s="133"/>
      <c r="AO58637" s="135"/>
      <c r="AP58637" s="135"/>
      <c r="BJ58637" s="136"/>
    </row>
    <row r="58638" spans="5:62" ht="14.25" customHeight="1" x14ac:dyDescent="0.25">
      <c r="E58638" s="113"/>
      <c r="H58638" s="133"/>
      <c r="T58638" s="133"/>
      <c r="X58638" s="131"/>
      <c r="Y58638" s="133"/>
      <c r="AJ58638" s="133"/>
      <c r="AO58638" s="135"/>
      <c r="AP58638" s="135"/>
      <c r="BJ58638" s="136"/>
    </row>
    <row r="58639" spans="5:62" ht="14.25" customHeight="1" x14ac:dyDescent="0.25">
      <c r="E58639" s="113"/>
      <c r="H58639" s="133"/>
      <c r="T58639" s="133"/>
      <c r="X58639" s="131"/>
      <c r="Y58639" s="133"/>
      <c r="AJ58639" s="133"/>
      <c r="AO58639" s="135"/>
      <c r="AP58639" s="135"/>
      <c r="BJ58639" s="136"/>
    </row>
    <row r="58640" spans="5:62" ht="14.25" customHeight="1" x14ac:dyDescent="0.25">
      <c r="E58640" s="113"/>
      <c r="H58640" s="133"/>
      <c r="T58640" s="133"/>
      <c r="X58640" s="131"/>
      <c r="Y58640" s="133"/>
      <c r="AJ58640" s="133"/>
      <c r="AO58640" s="135"/>
      <c r="AP58640" s="135"/>
      <c r="BJ58640" s="136"/>
    </row>
    <row r="58641" spans="5:62" ht="14.25" customHeight="1" x14ac:dyDescent="0.25">
      <c r="E58641" s="113"/>
      <c r="H58641" s="133"/>
      <c r="T58641" s="133"/>
      <c r="X58641" s="131"/>
      <c r="Y58641" s="133"/>
      <c r="AJ58641" s="133"/>
      <c r="AO58641" s="135"/>
      <c r="AP58641" s="135"/>
      <c r="BJ58641" s="136"/>
    </row>
    <row r="58642" spans="5:62" ht="14.25" customHeight="1" x14ac:dyDescent="0.25">
      <c r="E58642" s="113"/>
      <c r="H58642" s="133"/>
      <c r="T58642" s="133"/>
      <c r="X58642" s="131"/>
      <c r="Y58642" s="133"/>
      <c r="AJ58642" s="133"/>
      <c r="AO58642" s="135"/>
      <c r="AP58642" s="135"/>
      <c r="BJ58642" s="136"/>
    </row>
    <row r="58643" spans="5:62" ht="14.25" customHeight="1" x14ac:dyDescent="0.25">
      <c r="E58643" s="113"/>
      <c r="H58643" s="133"/>
      <c r="T58643" s="133"/>
      <c r="X58643" s="131"/>
      <c r="Y58643" s="133"/>
      <c r="AJ58643" s="133"/>
      <c r="AO58643" s="135"/>
      <c r="AP58643" s="135"/>
      <c r="BJ58643" s="136"/>
    </row>
    <row r="58644" spans="5:62" ht="14.25" customHeight="1" x14ac:dyDescent="0.25">
      <c r="E58644" s="113"/>
      <c r="H58644" s="133"/>
      <c r="T58644" s="133"/>
      <c r="X58644" s="131"/>
      <c r="Y58644" s="133"/>
      <c r="AJ58644" s="133"/>
      <c r="AO58644" s="135"/>
      <c r="AP58644" s="135"/>
      <c r="BJ58644" s="136"/>
    </row>
    <row r="58645" spans="5:62" ht="14.25" customHeight="1" x14ac:dyDescent="0.25">
      <c r="E58645" s="113"/>
      <c r="H58645" s="133"/>
      <c r="T58645" s="133"/>
      <c r="X58645" s="131"/>
      <c r="Y58645" s="133"/>
      <c r="AJ58645" s="133"/>
      <c r="AO58645" s="135"/>
      <c r="AP58645" s="135"/>
      <c r="BJ58645" s="136"/>
    </row>
    <row r="58646" spans="5:62" ht="14.25" customHeight="1" x14ac:dyDescent="0.25">
      <c r="E58646" s="113"/>
      <c r="H58646" s="133"/>
      <c r="T58646" s="133"/>
      <c r="X58646" s="131"/>
      <c r="Y58646" s="133"/>
      <c r="AJ58646" s="133"/>
      <c r="AO58646" s="135"/>
      <c r="AP58646" s="135"/>
      <c r="BJ58646" s="136"/>
    </row>
    <row r="58647" spans="5:62" ht="14.25" customHeight="1" x14ac:dyDescent="0.25">
      <c r="E58647" s="113"/>
      <c r="H58647" s="133"/>
      <c r="T58647" s="133"/>
      <c r="X58647" s="131"/>
      <c r="Y58647" s="133"/>
      <c r="AJ58647" s="133"/>
      <c r="AO58647" s="135"/>
      <c r="AP58647" s="135"/>
      <c r="BJ58647" s="136"/>
    </row>
    <row r="58648" spans="5:62" ht="14.25" customHeight="1" x14ac:dyDescent="0.25">
      <c r="E58648" s="113"/>
      <c r="H58648" s="133"/>
      <c r="T58648" s="133"/>
      <c r="X58648" s="131"/>
      <c r="Y58648" s="133"/>
      <c r="AJ58648" s="133"/>
      <c r="AO58648" s="135"/>
      <c r="AP58648" s="135"/>
      <c r="BJ58648" s="136"/>
    </row>
    <row r="58649" spans="5:62" ht="14.25" customHeight="1" x14ac:dyDescent="0.25">
      <c r="E58649" s="113"/>
      <c r="H58649" s="133"/>
      <c r="T58649" s="133"/>
      <c r="X58649" s="131"/>
      <c r="Y58649" s="133"/>
      <c r="AJ58649" s="133"/>
      <c r="AO58649" s="135"/>
      <c r="AP58649" s="135"/>
      <c r="BJ58649" s="136"/>
    </row>
    <row r="58650" spans="5:62" ht="14.25" customHeight="1" x14ac:dyDescent="0.25">
      <c r="E58650" s="113"/>
      <c r="H58650" s="133"/>
      <c r="T58650" s="133"/>
      <c r="X58650" s="131"/>
      <c r="Y58650" s="133"/>
      <c r="AJ58650" s="133"/>
      <c r="AO58650" s="135"/>
      <c r="AP58650" s="135"/>
      <c r="BJ58650" s="136"/>
    </row>
    <row r="58651" spans="5:62" ht="14.25" customHeight="1" x14ac:dyDescent="0.25">
      <c r="E58651" s="113"/>
      <c r="H58651" s="133"/>
      <c r="T58651" s="133"/>
      <c r="X58651" s="131"/>
      <c r="Y58651" s="133"/>
      <c r="AJ58651" s="133"/>
      <c r="AO58651" s="135"/>
      <c r="AP58651" s="135"/>
      <c r="BJ58651" s="136"/>
    </row>
    <row r="58652" spans="5:62" ht="14.25" customHeight="1" x14ac:dyDescent="0.25">
      <c r="E58652" s="113"/>
      <c r="H58652" s="133"/>
      <c r="T58652" s="133"/>
      <c r="X58652" s="131"/>
      <c r="Y58652" s="133"/>
      <c r="AJ58652" s="133"/>
      <c r="AO58652" s="135"/>
      <c r="AP58652" s="135"/>
      <c r="BJ58652" s="136"/>
    </row>
    <row r="58653" spans="5:62" ht="14.25" customHeight="1" x14ac:dyDescent="0.25">
      <c r="E58653" s="113"/>
      <c r="H58653" s="133"/>
      <c r="T58653" s="133"/>
      <c r="X58653" s="131"/>
      <c r="Y58653" s="133"/>
      <c r="AJ58653" s="133"/>
      <c r="AO58653" s="135"/>
      <c r="AP58653" s="135"/>
      <c r="BJ58653" s="136"/>
    </row>
    <row r="58654" spans="5:62" ht="14.25" customHeight="1" x14ac:dyDescent="0.25">
      <c r="E58654" s="113"/>
      <c r="H58654" s="133"/>
      <c r="T58654" s="133"/>
      <c r="X58654" s="131"/>
      <c r="Y58654" s="133"/>
      <c r="AJ58654" s="133"/>
      <c r="AO58654" s="135"/>
      <c r="AP58654" s="135"/>
      <c r="BJ58654" s="136"/>
    </row>
    <row r="58655" spans="5:62" ht="14.25" customHeight="1" x14ac:dyDescent="0.25">
      <c r="E58655" s="113"/>
      <c r="H58655" s="133"/>
      <c r="T58655" s="133"/>
      <c r="X58655" s="131"/>
      <c r="Y58655" s="133"/>
      <c r="AJ58655" s="133"/>
      <c r="AO58655" s="135"/>
      <c r="AP58655" s="135"/>
      <c r="BJ58655" s="136"/>
    </row>
    <row r="58656" spans="5:62" ht="14.25" customHeight="1" x14ac:dyDescent="0.25">
      <c r="E58656" s="113"/>
      <c r="H58656" s="133"/>
      <c r="T58656" s="133"/>
      <c r="X58656" s="131"/>
      <c r="Y58656" s="133"/>
      <c r="AJ58656" s="133"/>
      <c r="AO58656" s="135"/>
      <c r="AP58656" s="135"/>
      <c r="BJ58656" s="136"/>
    </row>
    <row r="58657" spans="5:62" ht="14.25" customHeight="1" x14ac:dyDescent="0.25">
      <c r="E58657" s="113"/>
      <c r="H58657" s="133"/>
      <c r="T58657" s="133"/>
      <c r="X58657" s="131"/>
      <c r="Y58657" s="133"/>
      <c r="AJ58657" s="133"/>
      <c r="AO58657" s="135"/>
      <c r="AP58657" s="135"/>
      <c r="BJ58657" s="136"/>
    </row>
    <row r="58658" spans="5:62" ht="14.25" customHeight="1" x14ac:dyDescent="0.25">
      <c r="E58658" s="113"/>
      <c r="H58658" s="133"/>
      <c r="T58658" s="133"/>
      <c r="X58658" s="131"/>
      <c r="Y58658" s="133"/>
      <c r="AJ58658" s="133"/>
      <c r="AO58658" s="135"/>
      <c r="AP58658" s="135"/>
      <c r="BJ58658" s="136"/>
    </row>
    <row r="58659" spans="5:62" ht="14.25" customHeight="1" x14ac:dyDescent="0.25">
      <c r="E58659" s="113"/>
      <c r="H58659" s="133"/>
      <c r="T58659" s="133"/>
      <c r="X58659" s="131"/>
      <c r="Y58659" s="133"/>
      <c r="AJ58659" s="133"/>
      <c r="AO58659" s="135"/>
      <c r="AP58659" s="135"/>
      <c r="BJ58659" s="136"/>
    </row>
    <row r="58660" spans="5:62" ht="14.25" customHeight="1" x14ac:dyDescent="0.25">
      <c r="E58660" s="113"/>
      <c r="H58660" s="133"/>
      <c r="T58660" s="133"/>
      <c r="X58660" s="131"/>
      <c r="Y58660" s="133"/>
      <c r="AJ58660" s="133"/>
      <c r="AO58660" s="135"/>
      <c r="AP58660" s="135"/>
      <c r="BJ58660" s="136"/>
    </row>
    <row r="58661" spans="5:62" ht="14.25" customHeight="1" x14ac:dyDescent="0.25">
      <c r="E58661" s="113"/>
      <c r="H58661" s="133"/>
      <c r="T58661" s="133"/>
      <c r="X58661" s="131"/>
      <c r="Y58661" s="133"/>
      <c r="AJ58661" s="133"/>
      <c r="AO58661" s="135"/>
      <c r="AP58661" s="135"/>
      <c r="BJ58661" s="136"/>
    </row>
    <row r="58662" spans="5:62" ht="14.25" customHeight="1" x14ac:dyDescent="0.25">
      <c r="E58662" s="113"/>
      <c r="H58662" s="133"/>
      <c r="T58662" s="133"/>
      <c r="X58662" s="131"/>
      <c r="Y58662" s="133"/>
      <c r="AJ58662" s="133"/>
      <c r="AO58662" s="135"/>
      <c r="AP58662" s="135"/>
      <c r="BJ58662" s="136"/>
    </row>
    <row r="58663" spans="5:62" ht="14.25" customHeight="1" x14ac:dyDescent="0.25">
      <c r="E58663" s="113"/>
      <c r="H58663" s="133"/>
      <c r="T58663" s="133"/>
      <c r="X58663" s="131"/>
      <c r="Y58663" s="133"/>
      <c r="AJ58663" s="133"/>
      <c r="AO58663" s="135"/>
      <c r="AP58663" s="135"/>
      <c r="BJ58663" s="136"/>
    </row>
    <row r="58664" spans="5:62" ht="14.25" customHeight="1" x14ac:dyDescent="0.25">
      <c r="E58664" s="113"/>
      <c r="H58664" s="133"/>
      <c r="T58664" s="133"/>
      <c r="X58664" s="131"/>
      <c r="Y58664" s="133"/>
      <c r="AJ58664" s="133"/>
      <c r="AO58664" s="135"/>
      <c r="AP58664" s="135"/>
      <c r="BJ58664" s="136"/>
    </row>
    <row r="58665" spans="5:62" ht="14.25" customHeight="1" x14ac:dyDescent="0.25">
      <c r="E58665" s="113"/>
      <c r="H58665" s="133"/>
      <c r="T58665" s="133"/>
      <c r="X58665" s="131"/>
      <c r="Y58665" s="133"/>
      <c r="AJ58665" s="133"/>
      <c r="AO58665" s="135"/>
      <c r="AP58665" s="135"/>
      <c r="BJ58665" s="136"/>
    </row>
    <row r="58666" spans="5:62" ht="14.25" customHeight="1" x14ac:dyDescent="0.25">
      <c r="E58666" s="113"/>
      <c r="H58666" s="133"/>
      <c r="T58666" s="133"/>
      <c r="X58666" s="131"/>
      <c r="Y58666" s="133"/>
      <c r="AJ58666" s="133"/>
      <c r="AO58666" s="135"/>
      <c r="AP58666" s="135"/>
      <c r="BJ58666" s="136"/>
    </row>
    <row r="58667" spans="5:62" ht="14.25" customHeight="1" x14ac:dyDescent="0.25">
      <c r="E58667" s="113"/>
      <c r="H58667" s="133"/>
      <c r="T58667" s="133"/>
      <c r="X58667" s="131"/>
      <c r="Y58667" s="133"/>
      <c r="AJ58667" s="133"/>
      <c r="AO58667" s="135"/>
      <c r="AP58667" s="135"/>
      <c r="BJ58667" s="136"/>
    </row>
    <row r="58668" spans="5:62" ht="14.25" customHeight="1" x14ac:dyDescent="0.25">
      <c r="E58668" s="113"/>
      <c r="H58668" s="133"/>
      <c r="T58668" s="133"/>
      <c r="X58668" s="131"/>
      <c r="Y58668" s="133"/>
      <c r="AJ58668" s="133"/>
      <c r="AO58668" s="135"/>
      <c r="AP58668" s="135"/>
      <c r="BJ58668" s="136"/>
    </row>
    <row r="58669" spans="5:62" ht="14.25" customHeight="1" x14ac:dyDescent="0.25">
      <c r="E58669" s="113"/>
      <c r="H58669" s="133"/>
      <c r="T58669" s="133"/>
      <c r="X58669" s="131"/>
      <c r="Y58669" s="133"/>
      <c r="AJ58669" s="133"/>
      <c r="AO58669" s="135"/>
      <c r="AP58669" s="135"/>
      <c r="BJ58669" s="136"/>
    </row>
    <row r="58670" spans="5:62" ht="14.25" customHeight="1" x14ac:dyDescent="0.25">
      <c r="E58670" s="113"/>
      <c r="H58670" s="133"/>
      <c r="T58670" s="133"/>
      <c r="X58670" s="131"/>
      <c r="Y58670" s="133"/>
      <c r="AJ58670" s="133"/>
      <c r="AO58670" s="135"/>
      <c r="AP58670" s="135"/>
      <c r="BJ58670" s="136"/>
    </row>
    <row r="58671" spans="5:62" ht="14.25" customHeight="1" x14ac:dyDescent="0.25">
      <c r="E58671" s="113"/>
      <c r="H58671" s="133"/>
      <c r="T58671" s="133"/>
      <c r="X58671" s="131"/>
      <c r="Y58671" s="133"/>
      <c r="AJ58671" s="133"/>
      <c r="AO58671" s="135"/>
      <c r="AP58671" s="135"/>
      <c r="BJ58671" s="136"/>
    </row>
    <row r="58672" spans="5:62" ht="14.25" customHeight="1" x14ac:dyDescent="0.25">
      <c r="E58672" s="113"/>
      <c r="H58672" s="133"/>
      <c r="T58672" s="133"/>
      <c r="X58672" s="131"/>
      <c r="Y58672" s="133"/>
      <c r="AJ58672" s="133"/>
      <c r="AO58672" s="135"/>
      <c r="AP58672" s="135"/>
      <c r="BJ58672" s="136"/>
    </row>
    <row r="58673" spans="5:62" ht="14.25" customHeight="1" x14ac:dyDescent="0.25">
      <c r="E58673" s="113"/>
      <c r="H58673" s="133"/>
      <c r="T58673" s="133"/>
      <c r="X58673" s="131"/>
      <c r="Y58673" s="133"/>
      <c r="AJ58673" s="133"/>
      <c r="AO58673" s="135"/>
      <c r="AP58673" s="135"/>
      <c r="BJ58673" s="136"/>
    </row>
    <row r="58674" spans="5:62" ht="14.25" customHeight="1" x14ac:dyDescent="0.25">
      <c r="E58674" s="113"/>
      <c r="H58674" s="133"/>
      <c r="T58674" s="133"/>
      <c r="X58674" s="131"/>
      <c r="Y58674" s="133"/>
      <c r="AJ58674" s="133"/>
      <c r="AO58674" s="135"/>
      <c r="AP58674" s="135"/>
      <c r="BJ58674" s="136"/>
    </row>
    <row r="58675" spans="5:62" ht="14.25" customHeight="1" x14ac:dyDescent="0.25">
      <c r="E58675" s="113"/>
      <c r="H58675" s="133"/>
      <c r="T58675" s="133"/>
      <c r="X58675" s="131"/>
      <c r="Y58675" s="133"/>
      <c r="AJ58675" s="133"/>
      <c r="AO58675" s="135"/>
      <c r="AP58675" s="135"/>
      <c r="BJ58675" s="136"/>
    </row>
    <row r="58676" spans="5:62" ht="14.25" customHeight="1" x14ac:dyDescent="0.25">
      <c r="E58676" s="113"/>
      <c r="H58676" s="133"/>
      <c r="T58676" s="133"/>
      <c r="X58676" s="131"/>
      <c r="Y58676" s="133"/>
      <c r="AJ58676" s="133"/>
      <c r="AO58676" s="135"/>
      <c r="AP58676" s="135"/>
      <c r="BJ58676" s="136"/>
    </row>
    <row r="58677" spans="5:62" ht="14.25" customHeight="1" x14ac:dyDescent="0.25">
      <c r="E58677" s="113"/>
      <c r="H58677" s="133"/>
      <c r="T58677" s="133"/>
      <c r="X58677" s="131"/>
      <c r="Y58677" s="133"/>
      <c r="AJ58677" s="133"/>
      <c r="AO58677" s="135"/>
      <c r="AP58677" s="135"/>
      <c r="BJ58677" s="136"/>
    </row>
    <row r="58678" spans="5:62" ht="14.25" customHeight="1" x14ac:dyDescent="0.25">
      <c r="E58678" s="113"/>
      <c r="H58678" s="133"/>
      <c r="T58678" s="133"/>
      <c r="X58678" s="131"/>
      <c r="Y58678" s="133"/>
      <c r="AJ58678" s="133"/>
      <c r="AO58678" s="135"/>
      <c r="AP58678" s="135"/>
      <c r="BJ58678" s="136"/>
    </row>
    <row r="58679" spans="5:62" ht="14.25" customHeight="1" x14ac:dyDescent="0.25">
      <c r="E58679" s="113"/>
      <c r="H58679" s="133"/>
      <c r="T58679" s="133"/>
      <c r="X58679" s="131"/>
      <c r="Y58679" s="133"/>
      <c r="AJ58679" s="133"/>
      <c r="AO58679" s="135"/>
      <c r="AP58679" s="135"/>
      <c r="BJ58679" s="136"/>
    </row>
    <row r="58680" spans="5:62" ht="14.25" customHeight="1" x14ac:dyDescent="0.25">
      <c r="E58680" s="113"/>
      <c r="H58680" s="133"/>
      <c r="T58680" s="133"/>
      <c r="X58680" s="131"/>
      <c r="Y58680" s="133"/>
      <c r="AJ58680" s="133"/>
      <c r="AO58680" s="135"/>
      <c r="AP58680" s="135"/>
      <c r="BJ58680" s="136"/>
    </row>
    <row r="58681" spans="5:62" ht="14.25" customHeight="1" x14ac:dyDescent="0.25">
      <c r="E58681" s="113"/>
      <c r="H58681" s="133"/>
      <c r="T58681" s="133"/>
      <c r="X58681" s="131"/>
      <c r="Y58681" s="133"/>
      <c r="AJ58681" s="133"/>
      <c r="AO58681" s="135"/>
      <c r="AP58681" s="135"/>
      <c r="BJ58681" s="136"/>
    </row>
    <row r="58682" spans="5:62" ht="14.25" customHeight="1" x14ac:dyDescent="0.25">
      <c r="E58682" s="113"/>
      <c r="H58682" s="133"/>
      <c r="T58682" s="133"/>
      <c r="X58682" s="131"/>
      <c r="Y58682" s="133"/>
      <c r="AJ58682" s="133"/>
      <c r="AO58682" s="135"/>
      <c r="AP58682" s="135"/>
      <c r="BJ58682" s="136"/>
    </row>
    <row r="58683" spans="5:62" ht="14.25" customHeight="1" x14ac:dyDescent="0.25">
      <c r="E58683" s="113"/>
      <c r="H58683" s="133"/>
      <c r="T58683" s="133"/>
      <c r="X58683" s="131"/>
      <c r="Y58683" s="133"/>
      <c r="AJ58683" s="133"/>
      <c r="AO58683" s="135"/>
      <c r="AP58683" s="135"/>
      <c r="BJ58683" s="136"/>
    </row>
    <row r="58684" spans="5:62" ht="14.25" customHeight="1" x14ac:dyDescent="0.25">
      <c r="E58684" s="113"/>
      <c r="H58684" s="133"/>
      <c r="T58684" s="133"/>
      <c r="X58684" s="131"/>
      <c r="Y58684" s="133"/>
      <c r="AJ58684" s="133"/>
      <c r="AO58684" s="135"/>
      <c r="AP58684" s="135"/>
      <c r="BJ58684" s="136"/>
    </row>
    <row r="58685" spans="5:62" ht="14.25" customHeight="1" x14ac:dyDescent="0.25">
      <c r="E58685" s="113"/>
      <c r="H58685" s="133"/>
      <c r="T58685" s="133"/>
      <c r="X58685" s="131"/>
      <c r="Y58685" s="133"/>
      <c r="AJ58685" s="133"/>
      <c r="AO58685" s="135"/>
      <c r="AP58685" s="135"/>
      <c r="BJ58685" s="136"/>
    </row>
    <row r="58686" spans="5:62" ht="14.25" customHeight="1" x14ac:dyDescent="0.25">
      <c r="E58686" s="113"/>
      <c r="H58686" s="133"/>
      <c r="T58686" s="133"/>
      <c r="X58686" s="131"/>
      <c r="Y58686" s="133"/>
      <c r="AJ58686" s="133"/>
      <c r="AO58686" s="135"/>
      <c r="AP58686" s="135"/>
      <c r="BJ58686" s="136"/>
    </row>
    <row r="58687" spans="5:62" ht="14.25" customHeight="1" x14ac:dyDescent="0.25">
      <c r="E58687" s="113"/>
      <c r="H58687" s="133"/>
      <c r="T58687" s="133"/>
      <c r="X58687" s="131"/>
      <c r="Y58687" s="133"/>
      <c r="AJ58687" s="133"/>
      <c r="AO58687" s="135"/>
      <c r="AP58687" s="135"/>
      <c r="BJ58687" s="136"/>
    </row>
    <row r="58688" spans="5:62" ht="14.25" customHeight="1" x14ac:dyDescent="0.25">
      <c r="E58688" s="113"/>
      <c r="H58688" s="133"/>
      <c r="T58688" s="133"/>
      <c r="X58688" s="131"/>
      <c r="Y58688" s="133"/>
      <c r="AJ58688" s="133"/>
      <c r="AO58688" s="135"/>
      <c r="AP58688" s="135"/>
      <c r="BJ58688" s="136"/>
    </row>
    <row r="58689" spans="5:62" ht="14.25" customHeight="1" x14ac:dyDescent="0.25">
      <c r="E58689" s="113"/>
      <c r="H58689" s="133"/>
      <c r="T58689" s="133"/>
      <c r="X58689" s="131"/>
      <c r="Y58689" s="133"/>
      <c r="AJ58689" s="133"/>
      <c r="AO58689" s="135"/>
      <c r="AP58689" s="135"/>
      <c r="BJ58689" s="136"/>
    </row>
    <row r="58690" spans="5:62" ht="14.25" customHeight="1" x14ac:dyDescent="0.25">
      <c r="E58690" s="113"/>
      <c r="H58690" s="133"/>
      <c r="T58690" s="133"/>
      <c r="X58690" s="131"/>
      <c r="Y58690" s="133"/>
      <c r="AJ58690" s="133"/>
      <c r="AO58690" s="135"/>
      <c r="AP58690" s="135"/>
      <c r="BJ58690" s="136"/>
    </row>
    <row r="58691" spans="5:62" ht="14.25" customHeight="1" x14ac:dyDescent="0.25">
      <c r="E58691" s="113"/>
      <c r="H58691" s="133"/>
      <c r="T58691" s="133"/>
      <c r="X58691" s="131"/>
      <c r="Y58691" s="133"/>
      <c r="AJ58691" s="133"/>
      <c r="AO58691" s="135"/>
      <c r="AP58691" s="135"/>
      <c r="BJ58691" s="136"/>
    </row>
    <row r="58692" spans="5:62" ht="14.25" customHeight="1" x14ac:dyDescent="0.25">
      <c r="E58692" s="113"/>
      <c r="H58692" s="133"/>
      <c r="T58692" s="133"/>
      <c r="X58692" s="131"/>
      <c r="Y58692" s="133"/>
      <c r="AJ58692" s="133"/>
      <c r="AO58692" s="135"/>
      <c r="AP58692" s="135"/>
      <c r="BJ58692" s="136"/>
    </row>
    <row r="58693" spans="5:62" ht="14.25" customHeight="1" x14ac:dyDescent="0.25">
      <c r="E58693" s="113"/>
      <c r="H58693" s="133"/>
      <c r="T58693" s="133"/>
      <c r="X58693" s="131"/>
      <c r="Y58693" s="133"/>
      <c r="AJ58693" s="133"/>
      <c r="AO58693" s="135"/>
      <c r="AP58693" s="135"/>
      <c r="BJ58693" s="136"/>
    </row>
    <row r="58694" spans="5:62" ht="14.25" customHeight="1" x14ac:dyDescent="0.25">
      <c r="E58694" s="113"/>
      <c r="H58694" s="133"/>
      <c r="T58694" s="133"/>
      <c r="X58694" s="131"/>
      <c r="Y58694" s="133"/>
      <c r="AJ58694" s="133"/>
      <c r="AO58694" s="135"/>
      <c r="AP58694" s="135"/>
      <c r="BJ58694" s="136"/>
    </row>
    <row r="58695" spans="5:62" ht="14.25" customHeight="1" x14ac:dyDescent="0.25">
      <c r="E58695" s="113"/>
      <c r="H58695" s="133"/>
      <c r="T58695" s="133"/>
      <c r="X58695" s="131"/>
      <c r="Y58695" s="133"/>
      <c r="AJ58695" s="133"/>
      <c r="AO58695" s="135"/>
      <c r="AP58695" s="135"/>
      <c r="BJ58695" s="136"/>
    </row>
    <row r="58696" spans="5:62" ht="14.25" customHeight="1" x14ac:dyDescent="0.25">
      <c r="E58696" s="113"/>
      <c r="H58696" s="133"/>
      <c r="T58696" s="133"/>
      <c r="X58696" s="131"/>
      <c r="Y58696" s="133"/>
      <c r="AJ58696" s="133"/>
      <c r="AO58696" s="135"/>
      <c r="AP58696" s="135"/>
      <c r="BJ58696" s="136"/>
    </row>
    <row r="58697" spans="5:62" ht="14.25" customHeight="1" x14ac:dyDescent="0.25">
      <c r="E58697" s="113"/>
      <c r="H58697" s="133"/>
      <c r="T58697" s="133"/>
      <c r="X58697" s="131"/>
      <c r="Y58697" s="133"/>
      <c r="AJ58697" s="133"/>
      <c r="AO58697" s="135"/>
      <c r="AP58697" s="135"/>
      <c r="BJ58697" s="136"/>
    </row>
    <row r="58698" spans="5:62" ht="14.25" customHeight="1" x14ac:dyDescent="0.25">
      <c r="E58698" s="113"/>
      <c r="H58698" s="133"/>
      <c r="T58698" s="133"/>
      <c r="X58698" s="131"/>
      <c r="Y58698" s="133"/>
      <c r="AJ58698" s="133"/>
      <c r="AO58698" s="135"/>
      <c r="AP58698" s="135"/>
      <c r="BJ58698" s="136"/>
    </row>
    <row r="58699" spans="5:62" ht="14.25" customHeight="1" x14ac:dyDescent="0.25">
      <c r="E58699" s="113"/>
      <c r="H58699" s="133"/>
      <c r="T58699" s="133"/>
      <c r="X58699" s="131"/>
      <c r="Y58699" s="133"/>
      <c r="AJ58699" s="133"/>
      <c r="AO58699" s="135"/>
      <c r="AP58699" s="135"/>
      <c r="BJ58699" s="136"/>
    </row>
    <row r="58700" spans="5:62" ht="14.25" customHeight="1" x14ac:dyDescent="0.25">
      <c r="E58700" s="113"/>
      <c r="H58700" s="133"/>
      <c r="T58700" s="133"/>
      <c r="X58700" s="131"/>
      <c r="Y58700" s="133"/>
      <c r="AJ58700" s="133"/>
      <c r="AO58700" s="135"/>
      <c r="AP58700" s="135"/>
      <c r="BJ58700" s="136"/>
    </row>
    <row r="58701" spans="5:62" ht="14.25" customHeight="1" x14ac:dyDescent="0.25">
      <c r="E58701" s="113"/>
      <c r="H58701" s="133"/>
      <c r="T58701" s="133"/>
      <c r="X58701" s="131"/>
      <c r="Y58701" s="133"/>
      <c r="AJ58701" s="133"/>
      <c r="AO58701" s="135"/>
      <c r="AP58701" s="135"/>
      <c r="BJ58701" s="136"/>
    </row>
    <row r="58702" spans="5:62" ht="14.25" customHeight="1" x14ac:dyDescent="0.25">
      <c r="E58702" s="113"/>
      <c r="H58702" s="133"/>
      <c r="T58702" s="133"/>
      <c r="X58702" s="131"/>
      <c r="Y58702" s="133"/>
      <c r="AJ58702" s="133"/>
      <c r="AO58702" s="135"/>
      <c r="AP58702" s="135"/>
      <c r="BJ58702" s="136"/>
    </row>
    <row r="58703" spans="5:62" ht="14.25" customHeight="1" x14ac:dyDescent="0.25">
      <c r="E58703" s="113"/>
      <c r="H58703" s="133"/>
      <c r="T58703" s="133"/>
      <c r="X58703" s="131"/>
      <c r="Y58703" s="133"/>
      <c r="AJ58703" s="133"/>
      <c r="AO58703" s="135"/>
      <c r="AP58703" s="135"/>
      <c r="BJ58703" s="136"/>
    </row>
    <row r="58704" spans="5:62" ht="14.25" customHeight="1" x14ac:dyDescent="0.25">
      <c r="E58704" s="113"/>
      <c r="H58704" s="133"/>
      <c r="T58704" s="133"/>
      <c r="X58704" s="131"/>
      <c r="Y58704" s="133"/>
      <c r="AJ58704" s="133"/>
      <c r="AO58704" s="135"/>
      <c r="AP58704" s="135"/>
      <c r="BJ58704" s="136"/>
    </row>
    <row r="58705" spans="5:62" ht="14.25" customHeight="1" x14ac:dyDescent="0.25">
      <c r="E58705" s="113"/>
      <c r="H58705" s="133"/>
      <c r="T58705" s="133"/>
      <c r="X58705" s="131"/>
      <c r="Y58705" s="133"/>
      <c r="AJ58705" s="133"/>
      <c r="AO58705" s="135"/>
      <c r="AP58705" s="135"/>
      <c r="BJ58705" s="136"/>
    </row>
    <row r="58706" spans="5:62" ht="14.25" customHeight="1" x14ac:dyDescent="0.25">
      <c r="E58706" s="113"/>
      <c r="H58706" s="133"/>
      <c r="T58706" s="133"/>
      <c r="X58706" s="131"/>
      <c r="Y58706" s="133"/>
      <c r="AJ58706" s="133"/>
      <c r="AO58706" s="135"/>
      <c r="AP58706" s="135"/>
      <c r="BJ58706" s="136"/>
    </row>
    <row r="58707" spans="5:62" ht="14.25" customHeight="1" x14ac:dyDescent="0.25">
      <c r="E58707" s="113"/>
      <c r="H58707" s="133"/>
      <c r="T58707" s="133"/>
      <c r="X58707" s="131"/>
      <c r="Y58707" s="133"/>
      <c r="AJ58707" s="133"/>
      <c r="AO58707" s="135"/>
      <c r="AP58707" s="135"/>
      <c r="BJ58707" s="136"/>
    </row>
    <row r="58708" spans="5:62" ht="14.25" customHeight="1" x14ac:dyDescent="0.25">
      <c r="E58708" s="113"/>
      <c r="H58708" s="133"/>
      <c r="T58708" s="133"/>
      <c r="X58708" s="131"/>
      <c r="Y58708" s="133"/>
      <c r="AJ58708" s="133"/>
      <c r="AO58708" s="135"/>
      <c r="AP58708" s="135"/>
      <c r="BJ58708" s="136"/>
    </row>
    <row r="58709" spans="5:62" ht="14.25" customHeight="1" x14ac:dyDescent="0.25">
      <c r="E58709" s="113"/>
      <c r="H58709" s="133"/>
      <c r="T58709" s="133"/>
      <c r="X58709" s="131"/>
      <c r="Y58709" s="133"/>
      <c r="AJ58709" s="133"/>
      <c r="AO58709" s="135"/>
      <c r="AP58709" s="135"/>
      <c r="BJ58709" s="136"/>
    </row>
    <row r="58710" spans="5:62" ht="14.25" customHeight="1" x14ac:dyDescent="0.25">
      <c r="E58710" s="113"/>
      <c r="H58710" s="133"/>
      <c r="T58710" s="133"/>
      <c r="X58710" s="131"/>
      <c r="Y58710" s="133"/>
      <c r="AJ58710" s="133"/>
      <c r="AO58710" s="135"/>
      <c r="AP58710" s="135"/>
      <c r="BJ58710" s="136"/>
    </row>
    <row r="58711" spans="5:62" ht="14.25" customHeight="1" x14ac:dyDescent="0.25">
      <c r="E58711" s="113"/>
      <c r="H58711" s="133"/>
      <c r="T58711" s="133"/>
      <c r="X58711" s="131"/>
      <c r="Y58711" s="133"/>
      <c r="AJ58711" s="133"/>
      <c r="AO58711" s="135"/>
      <c r="AP58711" s="135"/>
      <c r="BJ58711" s="136"/>
    </row>
    <row r="58712" spans="5:62" ht="14.25" customHeight="1" x14ac:dyDescent="0.25">
      <c r="E58712" s="113"/>
      <c r="H58712" s="133"/>
      <c r="T58712" s="133"/>
      <c r="X58712" s="131"/>
      <c r="Y58712" s="133"/>
      <c r="AJ58712" s="133"/>
      <c r="AO58712" s="135"/>
      <c r="AP58712" s="135"/>
      <c r="BJ58712" s="136"/>
    </row>
    <row r="58713" spans="5:62" ht="14.25" customHeight="1" x14ac:dyDescent="0.25">
      <c r="E58713" s="113"/>
      <c r="H58713" s="133"/>
      <c r="T58713" s="133"/>
      <c r="X58713" s="131"/>
      <c r="Y58713" s="133"/>
      <c r="AJ58713" s="133"/>
      <c r="AO58713" s="135"/>
      <c r="AP58713" s="135"/>
      <c r="BJ58713" s="136"/>
    </row>
    <row r="58714" spans="5:62" ht="14.25" customHeight="1" x14ac:dyDescent="0.25">
      <c r="E58714" s="113"/>
      <c r="H58714" s="133"/>
      <c r="T58714" s="133"/>
      <c r="X58714" s="131"/>
      <c r="Y58714" s="133"/>
      <c r="AJ58714" s="133"/>
      <c r="AO58714" s="135"/>
      <c r="AP58714" s="135"/>
      <c r="BJ58714" s="136"/>
    </row>
    <row r="58715" spans="5:62" ht="14.25" customHeight="1" x14ac:dyDescent="0.25">
      <c r="E58715" s="113"/>
      <c r="H58715" s="133"/>
      <c r="T58715" s="133"/>
      <c r="X58715" s="131"/>
      <c r="Y58715" s="133"/>
      <c r="AJ58715" s="133"/>
      <c r="AO58715" s="135"/>
      <c r="AP58715" s="135"/>
      <c r="BJ58715" s="136"/>
    </row>
    <row r="58716" spans="5:62" ht="14.25" customHeight="1" x14ac:dyDescent="0.25">
      <c r="E58716" s="113"/>
      <c r="H58716" s="133"/>
      <c r="T58716" s="133"/>
      <c r="X58716" s="131"/>
      <c r="Y58716" s="133"/>
      <c r="AJ58716" s="133"/>
      <c r="AO58716" s="135"/>
      <c r="AP58716" s="135"/>
      <c r="BJ58716" s="136"/>
    </row>
    <row r="58717" spans="5:62" ht="14.25" customHeight="1" x14ac:dyDescent="0.25">
      <c r="E58717" s="113"/>
      <c r="H58717" s="133"/>
      <c r="T58717" s="133"/>
      <c r="X58717" s="131"/>
      <c r="Y58717" s="133"/>
      <c r="AJ58717" s="133"/>
      <c r="AO58717" s="135"/>
      <c r="AP58717" s="135"/>
      <c r="BJ58717" s="136"/>
    </row>
    <row r="58718" spans="5:62" ht="14.25" customHeight="1" x14ac:dyDescent="0.25">
      <c r="E58718" s="113"/>
      <c r="H58718" s="133"/>
      <c r="T58718" s="133"/>
      <c r="X58718" s="131"/>
      <c r="Y58718" s="133"/>
      <c r="AJ58718" s="133"/>
      <c r="AO58718" s="135"/>
      <c r="AP58718" s="135"/>
      <c r="BJ58718" s="136"/>
    </row>
    <row r="58719" spans="5:62" ht="14.25" customHeight="1" x14ac:dyDescent="0.25">
      <c r="E58719" s="113"/>
      <c r="H58719" s="133"/>
      <c r="T58719" s="133"/>
      <c r="X58719" s="131"/>
      <c r="Y58719" s="133"/>
      <c r="AJ58719" s="133"/>
      <c r="AO58719" s="135"/>
      <c r="AP58719" s="135"/>
      <c r="BJ58719" s="136"/>
    </row>
    <row r="58720" spans="5:62" ht="14.25" customHeight="1" x14ac:dyDescent="0.25">
      <c r="E58720" s="113"/>
      <c r="H58720" s="133"/>
      <c r="T58720" s="133"/>
      <c r="X58720" s="131"/>
      <c r="Y58720" s="133"/>
      <c r="AJ58720" s="133"/>
      <c r="AO58720" s="135"/>
      <c r="AP58720" s="135"/>
      <c r="BJ58720" s="136"/>
    </row>
    <row r="58721" spans="5:62" ht="14.25" customHeight="1" x14ac:dyDescent="0.25">
      <c r="E58721" s="113"/>
      <c r="H58721" s="133"/>
      <c r="T58721" s="133"/>
      <c r="X58721" s="131"/>
      <c r="Y58721" s="133"/>
      <c r="AJ58721" s="133"/>
      <c r="AO58721" s="135"/>
      <c r="AP58721" s="135"/>
      <c r="BJ58721" s="136"/>
    </row>
    <row r="58722" spans="5:62" ht="14.25" customHeight="1" x14ac:dyDescent="0.25">
      <c r="E58722" s="113"/>
      <c r="H58722" s="133"/>
      <c r="T58722" s="133"/>
      <c r="X58722" s="131"/>
      <c r="Y58722" s="133"/>
      <c r="AJ58722" s="133"/>
      <c r="AO58722" s="135"/>
      <c r="AP58722" s="135"/>
      <c r="BJ58722" s="136"/>
    </row>
    <row r="58723" spans="5:62" ht="14.25" customHeight="1" x14ac:dyDescent="0.25">
      <c r="E58723" s="113"/>
      <c r="H58723" s="133"/>
      <c r="T58723" s="133"/>
      <c r="X58723" s="131"/>
      <c r="Y58723" s="133"/>
      <c r="AJ58723" s="133"/>
      <c r="AO58723" s="135"/>
      <c r="AP58723" s="135"/>
      <c r="BJ58723" s="136"/>
    </row>
    <row r="58724" spans="5:62" ht="14.25" customHeight="1" x14ac:dyDescent="0.25">
      <c r="E58724" s="113"/>
      <c r="H58724" s="133"/>
      <c r="T58724" s="133"/>
      <c r="X58724" s="131"/>
      <c r="Y58724" s="133"/>
      <c r="AJ58724" s="133"/>
      <c r="AO58724" s="135"/>
      <c r="AP58724" s="135"/>
      <c r="BJ58724" s="136"/>
    </row>
    <row r="58725" spans="5:62" ht="14.25" customHeight="1" x14ac:dyDescent="0.25">
      <c r="E58725" s="113"/>
      <c r="H58725" s="133"/>
      <c r="T58725" s="133"/>
      <c r="X58725" s="131"/>
      <c r="Y58725" s="133"/>
      <c r="AJ58725" s="133"/>
      <c r="AO58725" s="135"/>
      <c r="AP58725" s="135"/>
      <c r="BJ58725" s="136"/>
    </row>
    <row r="58726" spans="5:62" ht="14.25" customHeight="1" x14ac:dyDescent="0.25">
      <c r="E58726" s="113"/>
      <c r="H58726" s="133"/>
      <c r="T58726" s="133"/>
      <c r="X58726" s="131"/>
      <c r="Y58726" s="133"/>
      <c r="AJ58726" s="133"/>
      <c r="AO58726" s="135"/>
      <c r="AP58726" s="135"/>
      <c r="BJ58726" s="136"/>
    </row>
    <row r="58727" spans="5:62" ht="14.25" customHeight="1" x14ac:dyDescent="0.25">
      <c r="E58727" s="113"/>
      <c r="H58727" s="133"/>
      <c r="T58727" s="133"/>
      <c r="X58727" s="131"/>
      <c r="Y58727" s="133"/>
      <c r="AJ58727" s="133"/>
      <c r="AO58727" s="135"/>
      <c r="AP58727" s="135"/>
      <c r="BJ58727" s="136"/>
    </row>
    <row r="58728" spans="5:62" ht="14.25" customHeight="1" x14ac:dyDescent="0.25">
      <c r="E58728" s="113"/>
      <c r="H58728" s="133"/>
      <c r="T58728" s="133"/>
      <c r="X58728" s="131"/>
      <c r="Y58728" s="133"/>
      <c r="AJ58728" s="133"/>
      <c r="AO58728" s="135"/>
      <c r="AP58728" s="135"/>
      <c r="BJ58728" s="136"/>
    </row>
    <row r="58729" spans="5:62" ht="14.25" customHeight="1" x14ac:dyDescent="0.25">
      <c r="E58729" s="113"/>
      <c r="H58729" s="133"/>
      <c r="T58729" s="133"/>
      <c r="X58729" s="131"/>
      <c r="Y58729" s="133"/>
      <c r="AJ58729" s="133"/>
      <c r="AO58729" s="135"/>
      <c r="AP58729" s="135"/>
      <c r="BJ58729" s="136"/>
    </row>
    <row r="58730" spans="5:62" ht="14.25" customHeight="1" x14ac:dyDescent="0.25">
      <c r="E58730" s="113"/>
      <c r="H58730" s="133"/>
      <c r="T58730" s="133"/>
      <c r="X58730" s="131"/>
      <c r="Y58730" s="133"/>
      <c r="AJ58730" s="133"/>
      <c r="AO58730" s="135"/>
      <c r="AP58730" s="135"/>
      <c r="BJ58730" s="136"/>
    </row>
    <row r="58731" spans="5:62" ht="14.25" customHeight="1" x14ac:dyDescent="0.25">
      <c r="E58731" s="113"/>
      <c r="H58731" s="133"/>
      <c r="T58731" s="133"/>
      <c r="X58731" s="131"/>
      <c r="Y58731" s="133"/>
      <c r="AJ58731" s="133"/>
      <c r="AO58731" s="135"/>
      <c r="AP58731" s="135"/>
      <c r="BJ58731" s="136"/>
    </row>
    <row r="58732" spans="5:62" ht="14.25" customHeight="1" x14ac:dyDescent="0.25">
      <c r="E58732" s="113"/>
      <c r="H58732" s="133"/>
      <c r="T58732" s="133"/>
      <c r="X58732" s="131"/>
      <c r="Y58732" s="133"/>
      <c r="AJ58732" s="133"/>
      <c r="AO58732" s="135"/>
      <c r="AP58732" s="135"/>
      <c r="BJ58732" s="136"/>
    </row>
    <row r="58733" spans="5:62" ht="14.25" customHeight="1" x14ac:dyDescent="0.25">
      <c r="E58733" s="113"/>
      <c r="H58733" s="133"/>
      <c r="T58733" s="133"/>
      <c r="X58733" s="131"/>
      <c r="Y58733" s="133"/>
      <c r="AJ58733" s="133"/>
      <c r="AO58733" s="135"/>
      <c r="AP58733" s="135"/>
      <c r="BJ58733" s="136"/>
    </row>
    <row r="58734" spans="5:62" ht="14.25" customHeight="1" x14ac:dyDescent="0.25">
      <c r="E58734" s="113"/>
      <c r="H58734" s="133"/>
      <c r="T58734" s="133"/>
      <c r="X58734" s="131"/>
      <c r="Y58734" s="133"/>
      <c r="AJ58734" s="133"/>
      <c r="AO58734" s="135"/>
      <c r="AP58734" s="135"/>
      <c r="BJ58734" s="136"/>
    </row>
    <row r="58735" spans="5:62" ht="14.25" customHeight="1" x14ac:dyDescent="0.25">
      <c r="E58735" s="113"/>
      <c r="H58735" s="133"/>
      <c r="T58735" s="133"/>
      <c r="X58735" s="131"/>
      <c r="Y58735" s="133"/>
      <c r="AJ58735" s="133"/>
      <c r="AO58735" s="135"/>
      <c r="AP58735" s="135"/>
      <c r="BJ58735" s="136"/>
    </row>
    <row r="58736" spans="5:62" ht="14.25" customHeight="1" x14ac:dyDescent="0.25">
      <c r="E58736" s="113"/>
      <c r="H58736" s="133"/>
      <c r="T58736" s="133"/>
      <c r="X58736" s="131"/>
      <c r="Y58736" s="133"/>
      <c r="AJ58736" s="133"/>
      <c r="AO58736" s="135"/>
      <c r="AP58736" s="135"/>
      <c r="BJ58736" s="136"/>
    </row>
    <row r="58737" spans="5:62" ht="14.25" customHeight="1" x14ac:dyDescent="0.25">
      <c r="E58737" s="113"/>
      <c r="H58737" s="133"/>
      <c r="T58737" s="133"/>
      <c r="X58737" s="131"/>
      <c r="Y58737" s="133"/>
      <c r="AJ58737" s="133"/>
      <c r="AO58737" s="135"/>
      <c r="AP58737" s="135"/>
      <c r="BJ58737" s="136"/>
    </row>
    <row r="58738" spans="5:62" ht="14.25" customHeight="1" x14ac:dyDescent="0.25">
      <c r="E58738" s="113"/>
      <c r="H58738" s="133"/>
      <c r="T58738" s="133"/>
      <c r="X58738" s="131"/>
      <c r="Y58738" s="133"/>
      <c r="AJ58738" s="133"/>
      <c r="AO58738" s="135"/>
      <c r="AP58738" s="135"/>
      <c r="BJ58738" s="136"/>
    </row>
    <row r="58739" spans="5:62" ht="14.25" customHeight="1" x14ac:dyDescent="0.25">
      <c r="E58739" s="113"/>
      <c r="H58739" s="133"/>
      <c r="T58739" s="133"/>
      <c r="X58739" s="131"/>
      <c r="Y58739" s="133"/>
      <c r="AJ58739" s="133"/>
      <c r="AO58739" s="135"/>
      <c r="AP58739" s="135"/>
      <c r="BJ58739" s="136"/>
    </row>
    <row r="58740" spans="5:62" ht="14.25" customHeight="1" x14ac:dyDescent="0.25">
      <c r="E58740" s="113"/>
      <c r="H58740" s="133"/>
      <c r="T58740" s="133"/>
      <c r="X58740" s="131"/>
      <c r="Y58740" s="133"/>
      <c r="AJ58740" s="133"/>
      <c r="AO58740" s="135"/>
      <c r="AP58740" s="135"/>
      <c r="BJ58740" s="136"/>
    </row>
    <row r="58741" spans="5:62" ht="14.25" customHeight="1" x14ac:dyDescent="0.25">
      <c r="E58741" s="113"/>
      <c r="H58741" s="133"/>
      <c r="T58741" s="133"/>
      <c r="X58741" s="131"/>
      <c r="Y58741" s="133"/>
      <c r="AJ58741" s="133"/>
      <c r="AO58741" s="135"/>
      <c r="AP58741" s="135"/>
      <c r="BJ58741" s="136"/>
    </row>
    <row r="58742" spans="5:62" ht="14.25" customHeight="1" x14ac:dyDescent="0.25">
      <c r="E58742" s="113"/>
      <c r="H58742" s="133"/>
      <c r="T58742" s="133"/>
      <c r="X58742" s="131"/>
      <c r="Y58742" s="133"/>
      <c r="AJ58742" s="133"/>
      <c r="AO58742" s="135"/>
      <c r="AP58742" s="135"/>
      <c r="BJ58742" s="136"/>
    </row>
    <row r="58743" spans="5:62" ht="14.25" customHeight="1" x14ac:dyDescent="0.25">
      <c r="E58743" s="113"/>
      <c r="H58743" s="133"/>
      <c r="T58743" s="133"/>
      <c r="X58743" s="131"/>
      <c r="Y58743" s="133"/>
      <c r="AJ58743" s="133"/>
      <c r="AO58743" s="135"/>
      <c r="AP58743" s="135"/>
      <c r="BJ58743" s="136"/>
    </row>
    <row r="58744" spans="5:62" ht="14.25" customHeight="1" x14ac:dyDescent="0.25">
      <c r="E58744" s="113"/>
      <c r="H58744" s="133"/>
      <c r="T58744" s="133"/>
      <c r="X58744" s="131"/>
      <c r="Y58744" s="133"/>
      <c r="AJ58744" s="133"/>
      <c r="AO58744" s="135"/>
      <c r="AP58744" s="135"/>
      <c r="BJ58744" s="136"/>
    </row>
    <row r="58745" spans="5:62" ht="14.25" customHeight="1" x14ac:dyDescent="0.25">
      <c r="E58745" s="113"/>
      <c r="H58745" s="133"/>
      <c r="T58745" s="133"/>
      <c r="X58745" s="131"/>
      <c r="Y58745" s="133"/>
      <c r="AJ58745" s="133"/>
      <c r="AO58745" s="135"/>
      <c r="AP58745" s="135"/>
      <c r="BJ58745" s="136"/>
    </row>
    <row r="58746" spans="5:62" ht="14.25" customHeight="1" x14ac:dyDescent="0.25">
      <c r="E58746" s="113"/>
      <c r="H58746" s="133"/>
      <c r="T58746" s="133"/>
      <c r="X58746" s="131"/>
      <c r="Y58746" s="133"/>
      <c r="AJ58746" s="133"/>
      <c r="AO58746" s="135"/>
      <c r="AP58746" s="135"/>
      <c r="BJ58746" s="136"/>
    </row>
    <row r="58747" spans="5:62" ht="14.25" customHeight="1" x14ac:dyDescent="0.25">
      <c r="E58747" s="113"/>
      <c r="H58747" s="133"/>
      <c r="T58747" s="133"/>
      <c r="X58747" s="131"/>
      <c r="Y58747" s="133"/>
      <c r="AJ58747" s="133"/>
      <c r="AO58747" s="135"/>
      <c r="AP58747" s="135"/>
      <c r="BJ58747" s="136"/>
    </row>
    <row r="58748" spans="5:62" ht="14.25" customHeight="1" x14ac:dyDescent="0.25">
      <c r="E58748" s="113"/>
      <c r="H58748" s="133"/>
      <c r="T58748" s="133"/>
      <c r="X58748" s="131"/>
      <c r="Y58748" s="133"/>
      <c r="AJ58748" s="133"/>
      <c r="AO58748" s="135"/>
      <c r="AP58748" s="135"/>
      <c r="BJ58748" s="136"/>
    </row>
    <row r="58749" spans="5:62" ht="14.25" customHeight="1" x14ac:dyDescent="0.25">
      <c r="E58749" s="113"/>
      <c r="H58749" s="133"/>
      <c r="T58749" s="133"/>
      <c r="X58749" s="131"/>
      <c r="Y58749" s="133"/>
      <c r="AJ58749" s="133"/>
      <c r="AO58749" s="135"/>
      <c r="AP58749" s="135"/>
      <c r="BJ58749" s="136"/>
    </row>
    <row r="58750" spans="5:62" ht="14.25" customHeight="1" x14ac:dyDescent="0.25">
      <c r="E58750" s="113"/>
      <c r="H58750" s="133"/>
      <c r="T58750" s="133"/>
      <c r="X58750" s="131"/>
      <c r="Y58750" s="133"/>
      <c r="AJ58750" s="133"/>
      <c r="AO58750" s="135"/>
      <c r="AP58750" s="135"/>
      <c r="BJ58750" s="136"/>
    </row>
    <row r="58751" spans="5:62" ht="14.25" customHeight="1" x14ac:dyDescent="0.25">
      <c r="E58751" s="113"/>
      <c r="H58751" s="133"/>
      <c r="T58751" s="133"/>
      <c r="X58751" s="131"/>
      <c r="Y58751" s="133"/>
      <c r="AJ58751" s="133"/>
      <c r="AO58751" s="135"/>
      <c r="AP58751" s="135"/>
      <c r="BJ58751" s="136"/>
    </row>
    <row r="58752" spans="5:62" ht="14.25" customHeight="1" x14ac:dyDescent="0.25">
      <c r="E58752" s="113"/>
      <c r="H58752" s="133"/>
      <c r="T58752" s="133"/>
      <c r="X58752" s="131"/>
      <c r="Y58752" s="133"/>
      <c r="AJ58752" s="133"/>
      <c r="AO58752" s="135"/>
      <c r="AP58752" s="135"/>
      <c r="BJ58752" s="136"/>
    </row>
    <row r="58753" spans="5:62" ht="14.25" customHeight="1" x14ac:dyDescent="0.25">
      <c r="E58753" s="113"/>
      <c r="H58753" s="133"/>
      <c r="T58753" s="133"/>
      <c r="X58753" s="131"/>
      <c r="Y58753" s="133"/>
      <c r="AJ58753" s="133"/>
      <c r="AO58753" s="135"/>
      <c r="AP58753" s="135"/>
      <c r="BJ58753" s="136"/>
    </row>
    <row r="58754" spans="5:62" ht="14.25" customHeight="1" x14ac:dyDescent="0.25">
      <c r="E58754" s="113"/>
      <c r="H58754" s="133"/>
      <c r="T58754" s="133"/>
      <c r="X58754" s="131"/>
      <c r="Y58754" s="133"/>
      <c r="AJ58754" s="133"/>
      <c r="AO58754" s="135"/>
      <c r="AP58754" s="135"/>
      <c r="BJ58754" s="136"/>
    </row>
    <row r="58755" spans="5:62" ht="14.25" customHeight="1" x14ac:dyDescent="0.25">
      <c r="E58755" s="113"/>
      <c r="H58755" s="133"/>
      <c r="T58755" s="133"/>
      <c r="X58755" s="131"/>
      <c r="Y58755" s="133"/>
      <c r="AJ58755" s="133"/>
      <c r="AO58755" s="135"/>
      <c r="AP58755" s="135"/>
      <c r="BJ58755" s="136"/>
    </row>
    <row r="58756" spans="5:62" ht="14.25" customHeight="1" x14ac:dyDescent="0.25">
      <c r="E58756" s="113"/>
      <c r="H58756" s="133"/>
      <c r="T58756" s="133"/>
      <c r="X58756" s="131"/>
      <c r="Y58756" s="133"/>
      <c r="AJ58756" s="133"/>
      <c r="AO58756" s="135"/>
      <c r="AP58756" s="135"/>
      <c r="BJ58756" s="136"/>
    </row>
    <row r="58757" spans="5:62" ht="14.25" customHeight="1" x14ac:dyDescent="0.25">
      <c r="E58757" s="113"/>
      <c r="H58757" s="133"/>
      <c r="T58757" s="133"/>
      <c r="X58757" s="131"/>
      <c r="Y58757" s="133"/>
      <c r="AJ58757" s="133"/>
      <c r="AO58757" s="135"/>
      <c r="AP58757" s="135"/>
      <c r="BJ58757" s="136"/>
    </row>
    <row r="58758" spans="5:62" ht="14.25" customHeight="1" x14ac:dyDescent="0.25">
      <c r="E58758" s="113"/>
      <c r="H58758" s="133"/>
      <c r="T58758" s="133"/>
      <c r="X58758" s="131"/>
      <c r="Y58758" s="133"/>
      <c r="AJ58758" s="133"/>
      <c r="AO58758" s="135"/>
      <c r="AP58758" s="135"/>
      <c r="BJ58758" s="136"/>
    </row>
    <row r="58759" spans="5:62" ht="14.25" customHeight="1" x14ac:dyDescent="0.25">
      <c r="E58759" s="113"/>
      <c r="H58759" s="133"/>
      <c r="T58759" s="133"/>
      <c r="X58759" s="131"/>
      <c r="Y58759" s="133"/>
      <c r="AJ58759" s="133"/>
      <c r="AO58759" s="135"/>
      <c r="AP58759" s="135"/>
      <c r="BJ58759" s="136"/>
    </row>
    <row r="58760" spans="5:62" ht="14.25" customHeight="1" x14ac:dyDescent="0.25">
      <c r="E58760" s="113"/>
      <c r="H58760" s="133"/>
      <c r="T58760" s="133"/>
      <c r="X58760" s="131"/>
      <c r="Y58760" s="133"/>
      <c r="AJ58760" s="133"/>
      <c r="AO58760" s="135"/>
      <c r="AP58760" s="135"/>
      <c r="BJ58760" s="136"/>
    </row>
    <row r="58761" spans="5:62" ht="14.25" customHeight="1" x14ac:dyDescent="0.25">
      <c r="E58761" s="113"/>
      <c r="H58761" s="133"/>
      <c r="T58761" s="133"/>
      <c r="X58761" s="131"/>
      <c r="Y58761" s="133"/>
      <c r="AJ58761" s="133"/>
      <c r="AO58761" s="135"/>
      <c r="AP58761" s="135"/>
      <c r="BJ58761" s="136"/>
    </row>
    <row r="58762" spans="5:62" ht="14.25" customHeight="1" x14ac:dyDescent="0.25">
      <c r="E58762" s="113"/>
      <c r="H58762" s="133"/>
      <c r="T58762" s="133"/>
      <c r="X58762" s="131"/>
      <c r="Y58762" s="133"/>
      <c r="AJ58762" s="133"/>
      <c r="AO58762" s="135"/>
      <c r="AP58762" s="135"/>
      <c r="BJ58762" s="136"/>
    </row>
    <row r="58763" spans="5:62" ht="14.25" customHeight="1" x14ac:dyDescent="0.25">
      <c r="E58763" s="113"/>
      <c r="H58763" s="133"/>
      <c r="T58763" s="133"/>
      <c r="X58763" s="131"/>
      <c r="Y58763" s="133"/>
      <c r="AJ58763" s="133"/>
      <c r="AO58763" s="135"/>
      <c r="AP58763" s="135"/>
      <c r="BJ58763" s="136"/>
    </row>
    <row r="58764" spans="5:62" ht="14.25" customHeight="1" x14ac:dyDescent="0.25">
      <c r="E58764" s="113"/>
      <c r="H58764" s="133"/>
      <c r="T58764" s="133"/>
      <c r="X58764" s="131"/>
      <c r="Y58764" s="133"/>
      <c r="AJ58764" s="133"/>
      <c r="AO58764" s="135"/>
      <c r="AP58764" s="135"/>
      <c r="BJ58764" s="136"/>
    </row>
    <row r="58765" spans="5:62" ht="14.25" customHeight="1" x14ac:dyDescent="0.25">
      <c r="E58765" s="113"/>
      <c r="H58765" s="133"/>
      <c r="T58765" s="133"/>
      <c r="X58765" s="131"/>
      <c r="Y58765" s="133"/>
      <c r="AJ58765" s="133"/>
      <c r="AO58765" s="135"/>
      <c r="AP58765" s="135"/>
      <c r="BJ58765" s="136"/>
    </row>
    <row r="58766" spans="5:62" ht="14.25" customHeight="1" x14ac:dyDescent="0.25">
      <c r="E58766" s="113"/>
      <c r="H58766" s="133"/>
      <c r="T58766" s="133"/>
      <c r="X58766" s="131"/>
      <c r="Y58766" s="133"/>
      <c r="AJ58766" s="133"/>
      <c r="AO58766" s="135"/>
      <c r="AP58766" s="135"/>
      <c r="BJ58766" s="136"/>
    </row>
    <row r="58767" spans="5:62" ht="14.25" customHeight="1" x14ac:dyDescent="0.25">
      <c r="E58767" s="113"/>
      <c r="H58767" s="133"/>
      <c r="T58767" s="133"/>
      <c r="X58767" s="131"/>
      <c r="Y58767" s="133"/>
      <c r="AJ58767" s="133"/>
      <c r="AO58767" s="135"/>
      <c r="AP58767" s="135"/>
      <c r="BJ58767" s="136"/>
    </row>
    <row r="58768" spans="5:62" ht="14.25" customHeight="1" x14ac:dyDescent="0.25">
      <c r="E58768" s="113"/>
      <c r="H58768" s="133"/>
      <c r="T58768" s="133"/>
      <c r="X58768" s="131"/>
      <c r="Y58768" s="133"/>
      <c r="AJ58768" s="133"/>
      <c r="AO58768" s="135"/>
      <c r="AP58768" s="135"/>
      <c r="BJ58768" s="136"/>
    </row>
    <row r="58769" spans="5:62" ht="14.25" customHeight="1" x14ac:dyDescent="0.25">
      <c r="E58769" s="113"/>
      <c r="H58769" s="133"/>
      <c r="T58769" s="133"/>
      <c r="X58769" s="131"/>
      <c r="Y58769" s="133"/>
      <c r="AJ58769" s="133"/>
      <c r="AO58769" s="135"/>
      <c r="AP58769" s="135"/>
      <c r="BJ58769" s="136"/>
    </row>
    <row r="58770" spans="5:62" ht="14.25" customHeight="1" x14ac:dyDescent="0.25">
      <c r="E58770" s="113"/>
      <c r="H58770" s="133"/>
      <c r="T58770" s="133"/>
      <c r="X58770" s="131"/>
      <c r="Y58770" s="133"/>
      <c r="AJ58770" s="133"/>
      <c r="AO58770" s="135"/>
      <c r="AP58770" s="135"/>
      <c r="BJ58770" s="136"/>
    </row>
    <row r="58771" spans="5:62" ht="14.25" customHeight="1" x14ac:dyDescent="0.25">
      <c r="E58771" s="113"/>
      <c r="H58771" s="133"/>
      <c r="T58771" s="133"/>
      <c r="X58771" s="131"/>
      <c r="Y58771" s="133"/>
      <c r="AJ58771" s="133"/>
      <c r="AO58771" s="135"/>
      <c r="AP58771" s="135"/>
      <c r="BJ58771" s="136"/>
    </row>
    <row r="58772" spans="5:62" ht="14.25" customHeight="1" x14ac:dyDescent="0.25">
      <c r="E58772" s="113"/>
      <c r="H58772" s="133"/>
      <c r="T58772" s="133"/>
      <c r="X58772" s="131"/>
      <c r="Y58772" s="133"/>
      <c r="AJ58772" s="133"/>
      <c r="AO58772" s="135"/>
      <c r="AP58772" s="135"/>
      <c r="BJ58772" s="136"/>
    </row>
    <row r="58773" spans="5:62" ht="14.25" customHeight="1" x14ac:dyDescent="0.25">
      <c r="E58773" s="113"/>
      <c r="H58773" s="133"/>
      <c r="T58773" s="133"/>
      <c r="X58773" s="131"/>
      <c r="Y58773" s="133"/>
      <c r="AJ58773" s="133"/>
      <c r="AO58773" s="135"/>
      <c r="AP58773" s="135"/>
      <c r="BJ58773" s="136"/>
    </row>
    <row r="58774" spans="5:62" ht="14.25" customHeight="1" x14ac:dyDescent="0.25">
      <c r="E58774" s="113"/>
      <c r="H58774" s="133"/>
      <c r="T58774" s="133"/>
      <c r="X58774" s="131"/>
      <c r="Y58774" s="133"/>
      <c r="AJ58774" s="133"/>
      <c r="AO58774" s="135"/>
      <c r="AP58774" s="135"/>
      <c r="BJ58774" s="136"/>
    </row>
    <row r="58775" spans="5:62" ht="14.25" customHeight="1" x14ac:dyDescent="0.25">
      <c r="E58775" s="113"/>
      <c r="H58775" s="133"/>
      <c r="T58775" s="133"/>
      <c r="X58775" s="131"/>
      <c r="Y58775" s="133"/>
      <c r="AJ58775" s="133"/>
      <c r="AO58775" s="135"/>
      <c r="AP58775" s="135"/>
      <c r="BJ58775" s="136"/>
    </row>
    <row r="58776" spans="5:62" ht="14.25" customHeight="1" x14ac:dyDescent="0.25">
      <c r="E58776" s="113"/>
      <c r="H58776" s="133"/>
      <c r="T58776" s="133"/>
      <c r="X58776" s="131"/>
      <c r="Y58776" s="133"/>
      <c r="AJ58776" s="133"/>
      <c r="AO58776" s="135"/>
      <c r="AP58776" s="135"/>
      <c r="BJ58776" s="136"/>
    </row>
    <row r="58777" spans="5:62" ht="14.25" customHeight="1" x14ac:dyDescent="0.25">
      <c r="E58777" s="113"/>
      <c r="H58777" s="133"/>
      <c r="T58777" s="133"/>
      <c r="X58777" s="131"/>
      <c r="Y58777" s="133"/>
      <c r="AJ58777" s="133"/>
      <c r="AO58777" s="135"/>
      <c r="AP58777" s="135"/>
      <c r="BJ58777" s="136"/>
    </row>
    <row r="58778" spans="5:62" ht="14.25" customHeight="1" x14ac:dyDescent="0.25">
      <c r="E58778" s="113"/>
      <c r="H58778" s="133"/>
      <c r="T58778" s="133"/>
      <c r="X58778" s="131"/>
      <c r="Y58778" s="133"/>
      <c r="AJ58778" s="133"/>
      <c r="AO58778" s="135"/>
      <c r="AP58778" s="135"/>
      <c r="BJ58778" s="136"/>
    </row>
    <row r="58779" spans="5:62" ht="14.25" customHeight="1" x14ac:dyDescent="0.25">
      <c r="E58779" s="113"/>
      <c r="H58779" s="133"/>
      <c r="T58779" s="133"/>
      <c r="X58779" s="131"/>
      <c r="Y58779" s="133"/>
      <c r="AJ58779" s="133"/>
      <c r="AO58779" s="135"/>
      <c r="AP58779" s="135"/>
      <c r="BJ58779" s="136"/>
    </row>
    <row r="58780" spans="5:62" ht="14.25" customHeight="1" x14ac:dyDescent="0.25">
      <c r="E58780" s="113"/>
      <c r="H58780" s="133"/>
      <c r="T58780" s="133"/>
      <c r="X58780" s="131"/>
      <c r="Y58780" s="133"/>
      <c r="AJ58780" s="133"/>
      <c r="AO58780" s="135"/>
      <c r="AP58780" s="135"/>
      <c r="BJ58780" s="136"/>
    </row>
    <row r="58781" spans="5:62" ht="14.25" customHeight="1" x14ac:dyDescent="0.25">
      <c r="E58781" s="113"/>
      <c r="H58781" s="133"/>
      <c r="T58781" s="133"/>
      <c r="X58781" s="131"/>
      <c r="Y58781" s="133"/>
      <c r="AJ58781" s="133"/>
      <c r="AO58781" s="135"/>
      <c r="AP58781" s="135"/>
      <c r="BJ58781" s="136"/>
    </row>
    <row r="58782" spans="5:62" ht="14.25" customHeight="1" x14ac:dyDescent="0.25">
      <c r="E58782" s="113"/>
      <c r="H58782" s="133"/>
      <c r="T58782" s="133"/>
      <c r="X58782" s="131"/>
      <c r="Y58782" s="133"/>
      <c r="AJ58782" s="133"/>
      <c r="AO58782" s="135"/>
      <c r="AP58782" s="135"/>
      <c r="BJ58782" s="136"/>
    </row>
    <row r="58783" spans="5:62" ht="14.25" customHeight="1" x14ac:dyDescent="0.25">
      <c r="E58783" s="113"/>
      <c r="H58783" s="133"/>
      <c r="T58783" s="133"/>
      <c r="X58783" s="131"/>
      <c r="Y58783" s="133"/>
      <c r="AJ58783" s="133"/>
      <c r="AO58783" s="135"/>
      <c r="AP58783" s="135"/>
      <c r="BJ58783" s="136"/>
    </row>
    <row r="58784" spans="5:62" ht="14.25" customHeight="1" x14ac:dyDescent="0.25">
      <c r="E58784" s="113"/>
      <c r="H58784" s="133"/>
      <c r="T58784" s="133"/>
      <c r="X58784" s="131"/>
      <c r="Y58784" s="133"/>
      <c r="AJ58784" s="133"/>
      <c r="AO58784" s="135"/>
      <c r="AP58784" s="135"/>
      <c r="BJ58784" s="136"/>
    </row>
    <row r="58785" spans="5:62" ht="14.25" customHeight="1" x14ac:dyDescent="0.25">
      <c r="E58785" s="113"/>
      <c r="H58785" s="133"/>
      <c r="T58785" s="133"/>
      <c r="X58785" s="131"/>
      <c r="Y58785" s="133"/>
      <c r="AJ58785" s="133"/>
      <c r="AO58785" s="135"/>
      <c r="AP58785" s="135"/>
      <c r="BJ58785" s="136"/>
    </row>
    <row r="58786" spans="5:62" ht="14.25" customHeight="1" x14ac:dyDescent="0.25">
      <c r="E58786" s="113"/>
      <c r="H58786" s="133"/>
      <c r="T58786" s="133"/>
      <c r="X58786" s="131"/>
      <c r="Y58786" s="133"/>
      <c r="AJ58786" s="133"/>
      <c r="AO58786" s="135"/>
      <c r="AP58786" s="135"/>
      <c r="BJ58786" s="136"/>
    </row>
    <row r="58787" spans="5:62" ht="14.25" customHeight="1" x14ac:dyDescent="0.25">
      <c r="E58787" s="113"/>
      <c r="H58787" s="133"/>
      <c r="T58787" s="133"/>
      <c r="X58787" s="131"/>
      <c r="Y58787" s="133"/>
      <c r="AJ58787" s="133"/>
      <c r="AO58787" s="135"/>
      <c r="AP58787" s="135"/>
      <c r="BJ58787" s="136"/>
    </row>
    <row r="58788" spans="5:62" ht="14.25" customHeight="1" x14ac:dyDescent="0.25">
      <c r="E58788" s="113"/>
      <c r="H58788" s="133"/>
      <c r="T58788" s="133"/>
      <c r="X58788" s="131"/>
      <c r="Y58788" s="133"/>
      <c r="AJ58788" s="133"/>
      <c r="AO58788" s="135"/>
      <c r="AP58788" s="135"/>
      <c r="BJ58788" s="136"/>
    </row>
    <row r="58789" spans="5:62" ht="14.25" customHeight="1" x14ac:dyDescent="0.25">
      <c r="E58789" s="113"/>
      <c r="H58789" s="133"/>
      <c r="T58789" s="133"/>
      <c r="X58789" s="131"/>
      <c r="Y58789" s="133"/>
      <c r="AJ58789" s="133"/>
      <c r="AO58789" s="135"/>
      <c r="AP58789" s="135"/>
      <c r="BJ58789" s="136"/>
    </row>
    <row r="58790" spans="5:62" ht="14.25" customHeight="1" x14ac:dyDescent="0.25">
      <c r="E58790" s="113"/>
      <c r="H58790" s="133"/>
      <c r="T58790" s="133"/>
      <c r="X58790" s="131"/>
      <c r="Y58790" s="133"/>
      <c r="AJ58790" s="133"/>
      <c r="AO58790" s="135"/>
      <c r="AP58790" s="135"/>
      <c r="BJ58790" s="136"/>
    </row>
    <row r="58791" spans="5:62" ht="14.25" customHeight="1" x14ac:dyDescent="0.25">
      <c r="E58791" s="113"/>
      <c r="H58791" s="133"/>
      <c r="T58791" s="133"/>
      <c r="X58791" s="131"/>
      <c r="Y58791" s="133"/>
      <c r="AJ58791" s="133"/>
      <c r="AO58791" s="135"/>
      <c r="AP58791" s="135"/>
      <c r="BJ58791" s="136"/>
    </row>
    <row r="58792" spans="5:62" ht="14.25" customHeight="1" x14ac:dyDescent="0.25">
      <c r="E58792" s="113"/>
      <c r="H58792" s="133"/>
      <c r="T58792" s="133"/>
      <c r="X58792" s="131"/>
      <c r="Y58792" s="133"/>
      <c r="AJ58792" s="133"/>
      <c r="AO58792" s="135"/>
      <c r="AP58792" s="135"/>
      <c r="BJ58792" s="136"/>
    </row>
    <row r="58793" spans="5:62" ht="14.25" customHeight="1" x14ac:dyDescent="0.25">
      <c r="E58793" s="113"/>
      <c r="H58793" s="133"/>
      <c r="T58793" s="133"/>
      <c r="X58793" s="131"/>
      <c r="Y58793" s="133"/>
      <c r="AJ58793" s="133"/>
      <c r="AO58793" s="135"/>
      <c r="AP58793" s="135"/>
      <c r="BJ58793" s="136"/>
    </row>
    <row r="58794" spans="5:62" ht="14.25" customHeight="1" x14ac:dyDescent="0.25">
      <c r="E58794" s="113"/>
      <c r="H58794" s="133"/>
      <c r="T58794" s="133"/>
      <c r="X58794" s="131"/>
      <c r="Y58794" s="133"/>
      <c r="AJ58794" s="133"/>
      <c r="AO58794" s="135"/>
      <c r="AP58794" s="135"/>
      <c r="BJ58794" s="136"/>
    </row>
    <row r="58795" spans="5:62" ht="14.25" customHeight="1" x14ac:dyDescent="0.25">
      <c r="E58795" s="113"/>
      <c r="H58795" s="133"/>
      <c r="T58795" s="133"/>
      <c r="X58795" s="131"/>
      <c r="Y58795" s="133"/>
      <c r="AJ58795" s="133"/>
      <c r="AO58795" s="135"/>
      <c r="AP58795" s="135"/>
      <c r="BJ58795" s="136"/>
    </row>
    <row r="58796" spans="5:62" ht="14.25" customHeight="1" x14ac:dyDescent="0.25">
      <c r="E58796" s="113"/>
      <c r="H58796" s="133"/>
      <c r="T58796" s="133"/>
      <c r="X58796" s="131"/>
      <c r="Y58796" s="133"/>
      <c r="AJ58796" s="133"/>
      <c r="AO58796" s="135"/>
      <c r="AP58796" s="135"/>
      <c r="BJ58796" s="136"/>
    </row>
    <row r="58797" spans="5:62" ht="14.25" customHeight="1" x14ac:dyDescent="0.25">
      <c r="E58797" s="113"/>
      <c r="H58797" s="133"/>
      <c r="T58797" s="133"/>
      <c r="X58797" s="131"/>
      <c r="Y58797" s="133"/>
      <c r="AJ58797" s="133"/>
      <c r="AO58797" s="135"/>
      <c r="AP58797" s="135"/>
      <c r="BJ58797" s="136"/>
    </row>
    <row r="58798" spans="5:62" ht="14.25" customHeight="1" x14ac:dyDescent="0.25">
      <c r="E58798" s="113"/>
      <c r="H58798" s="133"/>
      <c r="T58798" s="133"/>
      <c r="X58798" s="131"/>
      <c r="Y58798" s="133"/>
      <c r="AJ58798" s="133"/>
      <c r="AO58798" s="135"/>
      <c r="AP58798" s="135"/>
      <c r="BJ58798" s="136"/>
    </row>
    <row r="58799" spans="5:62" ht="14.25" customHeight="1" x14ac:dyDescent="0.25">
      <c r="E58799" s="113"/>
      <c r="H58799" s="133"/>
      <c r="T58799" s="133"/>
      <c r="X58799" s="131"/>
      <c r="Y58799" s="133"/>
      <c r="AJ58799" s="133"/>
      <c r="AO58799" s="135"/>
      <c r="AP58799" s="135"/>
      <c r="BJ58799" s="136"/>
    </row>
    <row r="58800" spans="5:62" ht="14.25" customHeight="1" x14ac:dyDescent="0.25">
      <c r="E58800" s="113"/>
      <c r="H58800" s="133"/>
      <c r="T58800" s="133"/>
      <c r="X58800" s="131"/>
      <c r="Y58800" s="133"/>
      <c r="AJ58800" s="133"/>
      <c r="AO58800" s="135"/>
      <c r="AP58800" s="135"/>
      <c r="BJ58800" s="136"/>
    </row>
    <row r="58801" spans="5:62" ht="14.25" customHeight="1" x14ac:dyDescent="0.25">
      <c r="E58801" s="113"/>
      <c r="H58801" s="133"/>
      <c r="T58801" s="133"/>
      <c r="X58801" s="131"/>
      <c r="Y58801" s="133"/>
      <c r="AJ58801" s="133"/>
      <c r="AO58801" s="135"/>
      <c r="AP58801" s="135"/>
      <c r="BJ58801" s="136"/>
    </row>
    <row r="58802" spans="5:62" ht="14.25" customHeight="1" x14ac:dyDescent="0.25">
      <c r="E58802" s="113"/>
      <c r="H58802" s="133"/>
      <c r="T58802" s="133"/>
      <c r="X58802" s="131"/>
      <c r="Y58802" s="133"/>
      <c r="AJ58802" s="133"/>
      <c r="AO58802" s="135"/>
      <c r="AP58802" s="135"/>
      <c r="BJ58802" s="136"/>
    </row>
    <row r="58803" spans="5:62" ht="14.25" customHeight="1" x14ac:dyDescent="0.25">
      <c r="E58803" s="113"/>
      <c r="H58803" s="133"/>
      <c r="T58803" s="133"/>
      <c r="X58803" s="131"/>
      <c r="Y58803" s="133"/>
      <c r="AJ58803" s="133"/>
      <c r="AO58803" s="135"/>
      <c r="AP58803" s="135"/>
      <c r="BJ58803" s="136"/>
    </row>
    <row r="58804" spans="5:62" ht="14.25" customHeight="1" x14ac:dyDescent="0.25">
      <c r="E58804" s="113"/>
      <c r="H58804" s="133"/>
      <c r="T58804" s="133"/>
      <c r="X58804" s="131"/>
      <c r="Y58804" s="133"/>
      <c r="AJ58804" s="133"/>
      <c r="AO58804" s="135"/>
      <c r="AP58804" s="135"/>
      <c r="BJ58804" s="136"/>
    </row>
    <row r="58805" spans="5:62" ht="14.25" customHeight="1" x14ac:dyDescent="0.25">
      <c r="E58805" s="113"/>
      <c r="H58805" s="133"/>
      <c r="T58805" s="133"/>
      <c r="X58805" s="131"/>
      <c r="Y58805" s="133"/>
      <c r="AJ58805" s="133"/>
      <c r="AO58805" s="135"/>
      <c r="AP58805" s="135"/>
      <c r="BJ58805" s="136"/>
    </row>
    <row r="58806" spans="5:62" ht="14.25" customHeight="1" x14ac:dyDescent="0.25">
      <c r="E58806" s="113"/>
      <c r="H58806" s="133"/>
      <c r="T58806" s="133"/>
      <c r="X58806" s="131"/>
      <c r="Y58806" s="133"/>
      <c r="AJ58806" s="133"/>
      <c r="AO58806" s="135"/>
      <c r="AP58806" s="135"/>
      <c r="BJ58806" s="136"/>
    </row>
    <row r="58807" spans="5:62" ht="14.25" customHeight="1" x14ac:dyDescent="0.25">
      <c r="E58807" s="113"/>
      <c r="H58807" s="133"/>
      <c r="T58807" s="133"/>
      <c r="X58807" s="131"/>
      <c r="Y58807" s="133"/>
      <c r="AJ58807" s="133"/>
      <c r="AO58807" s="135"/>
      <c r="AP58807" s="135"/>
      <c r="BJ58807" s="136"/>
    </row>
    <row r="58808" spans="5:62" ht="14.25" customHeight="1" x14ac:dyDescent="0.25">
      <c r="E58808" s="113"/>
      <c r="H58808" s="133"/>
      <c r="T58808" s="133"/>
      <c r="X58808" s="131"/>
      <c r="Y58808" s="133"/>
      <c r="AJ58808" s="133"/>
      <c r="AO58808" s="135"/>
      <c r="AP58808" s="135"/>
      <c r="BJ58808" s="136"/>
    </row>
    <row r="58809" spans="5:62" ht="14.25" customHeight="1" x14ac:dyDescent="0.25">
      <c r="E58809" s="113"/>
      <c r="H58809" s="133"/>
      <c r="T58809" s="133"/>
      <c r="X58809" s="131"/>
      <c r="Y58809" s="133"/>
      <c r="AJ58809" s="133"/>
      <c r="AO58809" s="135"/>
      <c r="AP58809" s="135"/>
      <c r="BJ58809" s="136"/>
    </row>
    <row r="58810" spans="5:62" ht="14.25" customHeight="1" x14ac:dyDescent="0.25">
      <c r="E58810" s="113"/>
      <c r="H58810" s="133"/>
      <c r="T58810" s="133"/>
      <c r="X58810" s="131"/>
      <c r="Y58810" s="133"/>
      <c r="AJ58810" s="133"/>
      <c r="AO58810" s="135"/>
      <c r="AP58810" s="135"/>
      <c r="BJ58810" s="136"/>
    </row>
    <row r="58811" spans="5:62" ht="14.25" customHeight="1" x14ac:dyDescent="0.25">
      <c r="E58811" s="113"/>
      <c r="H58811" s="133"/>
      <c r="T58811" s="133"/>
      <c r="X58811" s="131"/>
      <c r="Y58811" s="133"/>
      <c r="AJ58811" s="133"/>
      <c r="AO58811" s="135"/>
      <c r="AP58811" s="135"/>
      <c r="BJ58811" s="136"/>
    </row>
    <row r="58812" spans="5:62" ht="14.25" customHeight="1" x14ac:dyDescent="0.25">
      <c r="E58812" s="113"/>
      <c r="H58812" s="133"/>
      <c r="T58812" s="133"/>
      <c r="X58812" s="131"/>
      <c r="Y58812" s="133"/>
      <c r="AJ58812" s="133"/>
      <c r="AO58812" s="135"/>
      <c r="AP58812" s="135"/>
      <c r="BJ58812" s="136"/>
    </row>
    <row r="58813" spans="5:62" ht="14.25" customHeight="1" x14ac:dyDescent="0.25">
      <c r="E58813" s="113"/>
      <c r="H58813" s="133"/>
      <c r="T58813" s="133"/>
      <c r="X58813" s="131"/>
      <c r="Y58813" s="133"/>
      <c r="AJ58813" s="133"/>
      <c r="AO58813" s="135"/>
      <c r="AP58813" s="135"/>
      <c r="BJ58813" s="136"/>
    </row>
    <row r="58814" spans="5:62" ht="14.25" customHeight="1" x14ac:dyDescent="0.25">
      <c r="E58814" s="113"/>
      <c r="H58814" s="133"/>
      <c r="T58814" s="133"/>
      <c r="X58814" s="131"/>
      <c r="Y58814" s="133"/>
      <c r="AJ58814" s="133"/>
      <c r="AO58814" s="135"/>
      <c r="AP58814" s="135"/>
      <c r="BJ58814" s="136"/>
    </row>
    <row r="58815" spans="5:62" ht="14.25" customHeight="1" x14ac:dyDescent="0.25">
      <c r="E58815" s="113"/>
      <c r="H58815" s="133"/>
      <c r="T58815" s="133"/>
      <c r="X58815" s="131"/>
      <c r="Y58815" s="133"/>
      <c r="AJ58815" s="133"/>
      <c r="AO58815" s="135"/>
      <c r="AP58815" s="135"/>
      <c r="BJ58815" s="136"/>
    </row>
    <row r="58816" spans="5:62" ht="14.25" customHeight="1" x14ac:dyDescent="0.25">
      <c r="E58816" s="113"/>
      <c r="H58816" s="133"/>
      <c r="T58816" s="133"/>
      <c r="X58816" s="131"/>
      <c r="Y58816" s="133"/>
      <c r="AJ58816" s="133"/>
      <c r="AO58816" s="135"/>
      <c r="AP58816" s="135"/>
      <c r="BJ58816" s="136"/>
    </row>
    <row r="58817" spans="5:62" ht="14.25" customHeight="1" x14ac:dyDescent="0.25">
      <c r="E58817" s="113"/>
      <c r="H58817" s="133"/>
      <c r="T58817" s="133"/>
      <c r="X58817" s="131"/>
      <c r="Y58817" s="133"/>
      <c r="AJ58817" s="133"/>
      <c r="AO58817" s="135"/>
      <c r="AP58817" s="135"/>
      <c r="BJ58817" s="136"/>
    </row>
    <row r="58818" spans="5:62" ht="14.25" customHeight="1" x14ac:dyDescent="0.25">
      <c r="E58818" s="113"/>
      <c r="H58818" s="133"/>
      <c r="T58818" s="133"/>
      <c r="X58818" s="131"/>
      <c r="Y58818" s="133"/>
      <c r="AJ58818" s="133"/>
      <c r="AO58818" s="135"/>
      <c r="AP58818" s="135"/>
      <c r="BJ58818" s="136"/>
    </row>
    <row r="58819" spans="5:62" ht="14.25" customHeight="1" x14ac:dyDescent="0.25">
      <c r="E58819" s="113"/>
      <c r="H58819" s="133"/>
      <c r="T58819" s="133"/>
      <c r="X58819" s="131"/>
      <c r="Y58819" s="133"/>
      <c r="AJ58819" s="133"/>
      <c r="AO58819" s="135"/>
      <c r="AP58819" s="135"/>
      <c r="BJ58819" s="136"/>
    </row>
    <row r="58820" spans="5:62" ht="14.25" customHeight="1" x14ac:dyDescent="0.25">
      <c r="E58820" s="113"/>
      <c r="H58820" s="133"/>
      <c r="T58820" s="133"/>
      <c r="X58820" s="131"/>
      <c r="Y58820" s="133"/>
      <c r="AJ58820" s="133"/>
      <c r="AO58820" s="135"/>
      <c r="AP58820" s="135"/>
      <c r="BJ58820" s="136"/>
    </row>
    <row r="58821" spans="5:62" ht="14.25" customHeight="1" x14ac:dyDescent="0.25">
      <c r="E58821" s="113"/>
      <c r="H58821" s="133"/>
      <c r="T58821" s="133"/>
      <c r="X58821" s="131"/>
      <c r="Y58821" s="133"/>
      <c r="AJ58821" s="133"/>
      <c r="AO58821" s="135"/>
      <c r="AP58821" s="135"/>
      <c r="BJ58821" s="136"/>
    </row>
    <row r="58822" spans="5:62" ht="14.25" customHeight="1" x14ac:dyDescent="0.25">
      <c r="E58822" s="113"/>
      <c r="H58822" s="133"/>
      <c r="T58822" s="133"/>
      <c r="X58822" s="131"/>
      <c r="Y58822" s="133"/>
      <c r="AJ58822" s="133"/>
      <c r="AO58822" s="135"/>
      <c r="AP58822" s="135"/>
      <c r="BJ58822" s="136"/>
    </row>
    <row r="58823" spans="5:62" ht="14.25" customHeight="1" x14ac:dyDescent="0.25">
      <c r="E58823" s="113"/>
      <c r="H58823" s="133"/>
      <c r="T58823" s="133"/>
      <c r="X58823" s="131"/>
      <c r="Y58823" s="133"/>
      <c r="AJ58823" s="133"/>
      <c r="AO58823" s="135"/>
      <c r="AP58823" s="135"/>
      <c r="BJ58823" s="136"/>
    </row>
    <row r="58824" spans="5:62" ht="14.25" customHeight="1" x14ac:dyDescent="0.25">
      <c r="E58824" s="113"/>
      <c r="H58824" s="133"/>
      <c r="T58824" s="133"/>
      <c r="X58824" s="131"/>
      <c r="Y58824" s="133"/>
      <c r="AJ58824" s="133"/>
      <c r="AO58824" s="135"/>
      <c r="AP58824" s="135"/>
      <c r="BJ58824" s="136"/>
    </row>
    <row r="58825" spans="5:62" ht="14.25" customHeight="1" x14ac:dyDescent="0.25">
      <c r="E58825" s="113"/>
      <c r="H58825" s="133"/>
      <c r="T58825" s="133"/>
      <c r="X58825" s="131"/>
      <c r="Y58825" s="133"/>
      <c r="AJ58825" s="133"/>
      <c r="AO58825" s="135"/>
      <c r="AP58825" s="135"/>
      <c r="BJ58825" s="136"/>
    </row>
    <row r="58826" spans="5:62" ht="14.25" customHeight="1" x14ac:dyDescent="0.25">
      <c r="E58826" s="113"/>
      <c r="H58826" s="133"/>
      <c r="T58826" s="133"/>
      <c r="X58826" s="131"/>
      <c r="Y58826" s="133"/>
      <c r="AJ58826" s="133"/>
      <c r="AO58826" s="135"/>
      <c r="AP58826" s="135"/>
      <c r="BJ58826" s="136"/>
    </row>
    <row r="58827" spans="5:62" ht="14.25" customHeight="1" x14ac:dyDescent="0.25">
      <c r="E58827" s="113"/>
      <c r="H58827" s="133"/>
      <c r="T58827" s="133"/>
      <c r="X58827" s="131"/>
      <c r="Y58827" s="133"/>
      <c r="AJ58827" s="133"/>
      <c r="AO58827" s="135"/>
      <c r="AP58827" s="135"/>
      <c r="BJ58827" s="136"/>
    </row>
    <row r="58828" spans="5:62" ht="14.25" customHeight="1" x14ac:dyDescent="0.25">
      <c r="E58828" s="113"/>
      <c r="H58828" s="133"/>
      <c r="T58828" s="133"/>
      <c r="X58828" s="131"/>
      <c r="Y58828" s="133"/>
      <c r="AJ58828" s="133"/>
      <c r="AO58828" s="135"/>
      <c r="AP58828" s="135"/>
      <c r="BJ58828" s="136"/>
    </row>
    <row r="58829" spans="5:62" ht="14.25" customHeight="1" x14ac:dyDescent="0.25">
      <c r="E58829" s="113"/>
      <c r="H58829" s="133"/>
      <c r="T58829" s="133"/>
      <c r="X58829" s="131"/>
      <c r="Y58829" s="133"/>
      <c r="AJ58829" s="133"/>
      <c r="AO58829" s="135"/>
      <c r="AP58829" s="135"/>
      <c r="BJ58829" s="136"/>
    </row>
    <row r="58830" spans="5:62" ht="14.25" customHeight="1" x14ac:dyDescent="0.25">
      <c r="E58830" s="113"/>
      <c r="H58830" s="133"/>
      <c r="T58830" s="133"/>
      <c r="X58830" s="131"/>
      <c r="Y58830" s="133"/>
      <c r="AJ58830" s="133"/>
      <c r="AO58830" s="135"/>
      <c r="AP58830" s="135"/>
      <c r="BJ58830" s="136"/>
    </row>
    <row r="58831" spans="5:62" ht="14.25" customHeight="1" x14ac:dyDescent="0.25">
      <c r="E58831" s="113"/>
      <c r="H58831" s="133"/>
      <c r="T58831" s="133"/>
      <c r="X58831" s="131"/>
      <c r="Y58831" s="133"/>
      <c r="AJ58831" s="133"/>
      <c r="AO58831" s="135"/>
      <c r="AP58831" s="135"/>
      <c r="BJ58831" s="136"/>
    </row>
    <row r="58832" spans="5:62" ht="14.25" customHeight="1" x14ac:dyDescent="0.25">
      <c r="E58832" s="113"/>
      <c r="H58832" s="133"/>
      <c r="T58832" s="133"/>
      <c r="X58832" s="131"/>
      <c r="Y58832" s="133"/>
      <c r="AJ58832" s="133"/>
      <c r="AO58832" s="135"/>
      <c r="AP58832" s="135"/>
      <c r="BJ58832" s="136"/>
    </row>
    <row r="58833" spans="5:62" ht="14.25" customHeight="1" x14ac:dyDescent="0.25">
      <c r="E58833" s="113"/>
      <c r="H58833" s="133"/>
      <c r="T58833" s="133"/>
      <c r="X58833" s="131"/>
      <c r="Y58833" s="133"/>
      <c r="AJ58833" s="133"/>
      <c r="AO58833" s="135"/>
      <c r="AP58833" s="135"/>
      <c r="BJ58833" s="136"/>
    </row>
    <row r="58834" spans="5:62" ht="14.25" customHeight="1" x14ac:dyDescent="0.25">
      <c r="E58834" s="113"/>
      <c r="H58834" s="133"/>
      <c r="T58834" s="133"/>
      <c r="X58834" s="131"/>
      <c r="Y58834" s="133"/>
      <c r="AJ58834" s="133"/>
      <c r="AO58834" s="135"/>
      <c r="AP58834" s="135"/>
      <c r="BJ58834" s="136"/>
    </row>
    <row r="58835" spans="5:62" ht="14.25" customHeight="1" x14ac:dyDescent="0.25">
      <c r="E58835" s="113"/>
      <c r="H58835" s="133"/>
      <c r="T58835" s="133"/>
      <c r="X58835" s="131"/>
      <c r="Y58835" s="133"/>
      <c r="AJ58835" s="133"/>
      <c r="AO58835" s="135"/>
      <c r="AP58835" s="135"/>
      <c r="BJ58835" s="136"/>
    </row>
    <row r="58836" spans="5:62" ht="14.25" customHeight="1" x14ac:dyDescent="0.25">
      <c r="E58836" s="113"/>
      <c r="H58836" s="133"/>
      <c r="T58836" s="133"/>
      <c r="X58836" s="131"/>
      <c r="Y58836" s="133"/>
      <c r="AJ58836" s="133"/>
      <c r="AO58836" s="135"/>
      <c r="AP58836" s="135"/>
      <c r="BJ58836" s="136"/>
    </row>
    <row r="58837" spans="5:62" ht="14.25" customHeight="1" x14ac:dyDescent="0.25">
      <c r="E58837" s="113"/>
      <c r="H58837" s="133"/>
      <c r="T58837" s="133"/>
      <c r="X58837" s="131"/>
      <c r="Y58837" s="133"/>
      <c r="AJ58837" s="133"/>
      <c r="AO58837" s="135"/>
      <c r="AP58837" s="135"/>
      <c r="BJ58837" s="136"/>
    </row>
    <row r="58838" spans="5:62" ht="14.25" customHeight="1" x14ac:dyDescent="0.25">
      <c r="E58838" s="113"/>
      <c r="H58838" s="133"/>
      <c r="T58838" s="133"/>
      <c r="X58838" s="131"/>
      <c r="Y58838" s="133"/>
      <c r="AJ58838" s="133"/>
      <c r="AO58838" s="135"/>
      <c r="AP58838" s="135"/>
      <c r="BJ58838" s="136"/>
    </row>
    <row r="58839" spans="5:62" ht="14.25" customHeight="1" x14ac:dyDescent="0.25">
      <c r="E58839" s="113"/>
      <c r="H58839" s="133"/>
      <c r="T58839" s="133"/>
      <c r="X58839" s="131"/>
      <c r="Y58839" s="133"/>
      <c r="AJ58839" s="133"/>
      <c r="AO58839" s="135"/>
      <c r="AP58839" s="135"/>
      <c r="BJ58839" s="136"/>
    </row>
    <row r="58840" spans="5:62" ht="14.25" customHeight="1" x14ac:dyDescent="0.25">
      <c r="E58840" s="113"/>
      <c r="H58840" s="133"/>
      <c r="T58840" s="133"/>
      <c r="X58840" s="131"/>
      <c r="Y58840" s="133"/>
      <c r="AJ58840" s="133"/>
      <c r="AO58840" s="135"/>
      <c r="AP58840" s="135"/>
      <c r="BJ58840" s="136"/>
    </row>
    <row r="58841" spans="5:62" ht="14.25" customHeight="1" x14ac:dyDescent="0.25">
      <c r="E58841" s="113"/>
      <c r="H58841" s="133"/>
      <c r="T58841" s="133"/>
      <c r="X58841" s="131"/>
      <c r="Y58841" s="133"/>
      <c r="AJ58841" s="133"/>
      <c r="AO58841" s="135"/>
      <c r="AP58841" s="135"/>
      <c r="BJ58841" s="136"/>
    </row>
    <row r="58842" spans="5:62" ht="14.25" customHeight="1" x14ac:dyDescent="0.25">
      <c r="E58842" s="113"/>
      <c r="H58842" s="133"/>
      <c r="T58842" s="133"/>
      <c r="X58842" s="131"/>
      <c r="Y58842" s="133"/>
      <c r="AJ58842" s="133"/>
      <c r="AO58842" s="135"/>
      <c r="AP58842" s="135"/>
      <c r="BJ58842" s="136"/>
    </row>
    <row r="58843" spans="5:62" ht="14.25" customHeight="1" x14ac:dyDescent="0.25">
      <c r="E58843" s="113"/>
      <c r="H58843" s="133"/>
      <c r="T58843" s="133"/>
      <c r="X58843" s="131"/>
      <c r="Y58843" s="133"/>
      <c r="AJ58843" s="133"/>
      <c r="AO58843" s="135"/>
      <c r="AP58843" s="135"/>
      <c r="BJ58843" s="136"/>
    </row>
    <row r="58844" spans="5:62" ht="14.25" customHeight="1" x14ac:dyDescent="0.25">
      <c r="E58844" s="113"/>
      <c r="H58844" s="133"/>
      <c r="T58844" s="133"/>
      <c r="X58844" s="131"/>
      <c r="Y58844" s="133"/>
      <c r="AJ58844" s="133"/>
      <c r="AO58844" s="135"/>
      <c r="AP58844" s="135"/>
      <c r="BJ58844" s="136"/>
    </row>
    <row r="58845" spans="5:62" ht="14.25" customHeight="1" x14ac:dyDescent="0.25">
      <c r="E58845" s="113"/>
      <c r="H58845" s="133"/>
      <c r="T58845" s="133"/>
      <c r="X58845" s="131"/>
      <c r="Y58845" s="133"/>
      <c r="AJ58845" s="133"/>
      <c r="AO58845" s="135"/>
      <c r="AP58845" s="135"/>
      <c r="BJ58845" s="136"/>
    </row>
    <row r="58846" spans="5:62" ht="14.25" customHeight="1" x14ac:dyDescent="0.25">
      <c r="E58846" s="113"/>
      <c r="H58846" s="133"/>
      <c r="T58846" s="133"/>
      <c r="X58846" s="131"/>
      <c r="Y58846" s="133"/>
      <c r="AJ58846" s="133"/>
      <c r="AO58846" s="135"/>
      <c r="AP58846" s="135"/>
      <c r="BJ58846" s="136"/>
    </row>
    <row r="58847" spans="5:62" ht="14.25" customHeight="1" x14ac:dyDescent="0.25">
      <c r="E58847" s="113"/>
      <c r="H58847" s="133"/>
      <c r="T58847" s="133"/>
      <c r="X58847" s="131"/>
      <c r="Y58847" s="133"/>
      <c r="AJ58847" s="133"/>
      <c r="AO58847" s="135"/>
      <c r="AP58847" s="135"/>
      <c r="BJ58847" s="136"/>
    </row>
    <row r="58848" spans="5:62" ht="14.25" customHeight="1" x14ac:dyDescent="0.25">
      <c r="E58848" s="113"/>
      <c r="H58848" s="133"/>
      <c r="T58848" s="133"/>
      <c r="X58848" s="131"/>
      <c r="Y58848" s="133"/>
      <c r="AJ58848" s="133"/>
      <c r="AO58848" s="135"/>
      <c r="AP58848" s="135"/>
      <c r="BJ58848" s="136"/>
    </row>
    <row r="58849" spans="5:62" ht="14.25" customHeight="1" x14ac:dyDescent="0.25">
      <c r="E58849" s="113"/>
      <c r="H58849" s="133"/>
      <c r="T58849" s="133"/>
      <c r="X58849" s="131"/>
      <c r="Y58849" s="133"/>
      <c r="AJ58849" s="133"/>
      <c r="AO58849" s="135"/>
      <c r="AP58849" s="135"/>
      <c r="BJ58849" s="136"/>
    </row>
    <row r="58850" spans="5:62" ht="14.25" customHeight="1" x14ac:dyDescent="0.25">
      <c r="E58850" s="113"/>
      <c r="H58850" s="133"/>
      <c r="T58850" s="133"/>
      <c r="X58850" s="131"/>
      <c r="Y58850" s="133"/>
      <c r="AJ58850" s="133"/>
      <c r="AO58850" s="135"/>
      <c r="AP58850" s="135"/>
      <c r="BJ58850" s="136"/>
    </row>
    <row r="58851" spans="5:62" ht="14.25" customHeight="1" x14ac:dyDescent="0.25">
      <c r="E58851" s="113"/>
      <c r="H58851" s="133"/>
      <c r="T58851" s="133"/>
      <c r="X58851" s="131"/>
      <c r="Y58851" s="133"/>
      <c r="AJ58851" s="133"/>
      <c r="AO58851" s="135"/>
      <c r="AP58851" s="135"/>
      <c r="BJ58851" s="136"/>
    </row>
    <row r="58852" spans="5:62" ht="14.25" customHeight="1" x14ac:dyDescent="0.25">
      <c r="E58852" s="113"/>
      <c r="H58852" s="133"/>
      <c r="T58852" s="133"/>
      <c r="X58852" s="131"/>
      <c r="Y58852" s="133"/>
      <c r="AJ58852" s="133"/>
      <c r="AO58852" s="135"/>
      <c r="AP58852" s="135"/>
      <c r="BJ58852" s="136"/>
    </row>
    <row r="58853" spans="5:62" ht="14.25" customHeight="1" x14ac:dyDescent="0.25">
      <c r="E58853" s="113"/>
      <c r="H58853" s="133"/>
      <c r="T58853" s="133"/>
      <c r="X58853" s="131"/>
      <c r="Y58853" s="133"/>
      <c r="AJ58853" s="133"/>
      <c r="AO58853" s="135"/>
      <c r="AP58853" s="135"/>
      <c r="BJ58853" s="136"/>
    </row>
    <row r="58854" spans="5:62" ht="14.25" customHeight="1" x14ac:dyDescent="0.25">
      <c r="E58854" s="113"/>
      <c r="H58854" s="133"/>
      <c r="T58854" s="133"/>
      <c r="X58854" s="131"/>
      <c r="Y58854" s="133"/>
      <c r="AJ58854" s="133"/>
      <c r="AO58854" s="135"/>
      <c r="AP58854" s="135"/>
      <c r="BJ58854" s="136"/>
    </row>
    <row r="58855" spans="5:62" ht="14.25" customHeight="1" x14ac:dyDescent="0.25">
      <c r="E58855" s="113"/>
      <c r="H58855" s="133"/>
      <c r="T58855" s="133"/>
      <c r="X58855" s="131"/>
      <c r="Y58855" s="133"/>
      <c r="AJ58855" s="133"/>
      <c r="AO58855" s="135"/>
      <c r="AP58855" s="135"/>
      <c r="BJ58855" s="136"/>
    </row>
    <row r="58856" spans="5:62" ht="14.25" customHeight="1" x14ac:dyDescent="0.25">
      <c r="E58856" s="113"/>
      <c r="H58856" s="133"/>
      <c r="T58856" s="133"/>
      <c r="X58856" s="131"/>
      <c r="Y58856" s="133"/>
      <c r="AJ58856" s="133"/>
      <c r="AO58856" s="135"/>
      <c r="AP58856" s="135"/>
      <c r="BJ58856" s="136"/>
    </row>
    <row r="58857" spans="5:62" ht="14.25" customHeight="1" x14ac:dyDescent="0.25">
      <c r="E58857" s="113"/>
      <c r="H58857" s="133"/>
      <c r="T58857" s="133"/>
      <c r="X58857" s="131"/>
      <c r="Y58857" s="133"/>
      <c r="AJ58857" s="133"/>
      <c r="AO58857" s="135"/>
      <c r="AP58857" s="135"/>
      <c r="BJ58857" s="136"/>
    </row>
    <row r="58858" spans="5:62" ht="14.25" customHeight="1" x14ac:dyDescent="0.25">
      <c r="E58858" s="113"/>
      <c r="H58858" s="133"/>
      <c r="T58858" s="133"/>
      <c r="X58858" s="131"/>
      <c r="Y58858" s="133"/>
      <c r="AJ58858" s="133"/>
      <c r="AO58858" s="135"/>
      <c r="AP58858" s="135"/>
      <c r="BJ58858" s="136"/>
    </row>
    <row r="58859" spans="5:62" ht="14.25" customHeight="1" x14ac:dyDescent="0.25">
      <c r="E58859" s="113"/>
      <c r="H58859" s="133"/>
      <c r="T58859" s="133"/>
      <c r="X58859" s="131"/>
      <c r="Y58859" s="133"/>
      <c r="AJ58859" s="133"/>
      <c r="AO58859" s="135"/>
      <c r="AP58859" s="135"/>
      <c r="BJ58859" s="136"/>
    </row>
    <row r="58860" spans="5:62" ht="14.25" customHeight="1" x14ac:dyDescent="0.25">
      <c r="E58860" s="113"/>
      <c r="H58860" s="133"/>
      <c r="T58860" s="133"/>
      <c r="X58860" s="131"/>
      <c r="Y58860" s="133"/>
      <c r="AJ58860" s="133"/>
      <c r="AO58860" s="135"/>
      <c r="AP58860" s="135"/>
      <c r="BJ58860" s="136"/>
    </row>
    <row r="58861" spans="5:62" ht="14.25" customHeight="1" x14ac:dyDescent="0.25">
      <c r="E58861" s="113"/>
      <c r="H58861" s="133"/>
      <c r="T58861" s="133"/>
      <c r="X58861" s="131"/>
      <c r="Y58861" s="133"/>
      <c r="AJ58861" s="133"/>
      <c r="AO58861" s="135"/>
      <c r="AP58861" s="135"/>
      <c r="BJ58861" s="136"/>
    </row>
    <row r="58862" spans="5:62" ht="14.25" customHeight="1" x14ac:dyDescent="0.25">
      <c r="E58862" s="113"/>
      <c r="H58862" s="133"/>
      <c r="T58862" s="133"/>
      <c r="X58862" s="131"/>
      <c r="Y58862" s="133"/>
      <c r="AJ58862" s="133"/>
      <c r="AO58862" s="135"/>
      <c r="AP58862" s="135"/>
      <c r="BJ58862" s="136"/>
    </row>
    <row r="58863" spans="5:62" ht="14.25" customHeight="1" x14ac:dyDescent="0.25">
      <c r="E58863" s="113"/>
      <c r="H58863" s="133"/>
      <c r="T58863" s="133"/>
      <c r="X58863" s="131"/>
      <c r="Y58863" s="133"/>
      <c r="AJ58863" s="133"/>
      <c r="AO58863" s="135"/>
      <c r="AP58863" s="135"/>
      <c r="BJ58863" s="136"/>
    </row>
    <row r="58864" spans="5:62" ht="14.25" customHeight="1" x14ac:dyDescent="0.25">
      <c r="E58864" s="113"/>
      <c r="H58864" s="133"/>
      <c r="T58864" s="133"/>
      <c r="X58864" s="131"/>
      <c r="Y58864" s="133"/>
      <c r="AJ58864" s="133"/>
      <c r="AO58864" s="135"/>
      <c r="AP58864" s="135"/>
      <c r="BJ58864" s="136"/>
    </row>
    <row r="58865" spans="5:62" ht="14.25" customHeight="1" x14ac:dyDescent="0.25">
      <c r="E58865" s="113"/>
      <c r="H58865" s="133"/>
      <c r="T58865" s="133"/>
      <c r="X58865" s="131"/>
      <c r="Y58865" s="133"/>
      <c r="AJ58865" s="133"/>
      <c r="AO58865" s="135"/>
      <c r="AP58865" s="135"/>
      <c r="BJ58865" s="136"/>
    </row>
    <row r="58866" spans="5:62" ht="14.25" customHeight="1" x14ac:dyDescent="0.25">
      <c r="E58866" s="113"/>
      <c r="H58866" s="133"/>
      <c r="T58866" s="133"/>
      <c r="X58866" s="131"/>
      <c r="Y58866" s="133"/>
      <c r="AJ58866" s="133"/>
      <c r="AO58866" s="135"/>
      <c r="AP58866" s="135"/>
      <c r="BJ58866" s="136"/>
    </row>
    <row r="58867" spans="5:62" ht="14.25" customHeight="1" x14ac:dyDescent="0.25">
      <c r="E58867" s="113"/>
      <c r="H58867" s="133"/>
      <c r="T58867" s="133"/>
      <c r="X58867" s="131"/>
      <c r="Y58867" s="133"/>
      <c r="AJ58867" s="133"/>
      <c r="AO58867" s="135"/>
      <c r="AP58867" s="135"/>
      <c r="BJ58867" s="136"/>
    </row>
    <row r="58868" spans="5:62" ht="14.25" customHeight="1" x14ac:dyDescent="0.25">
      <c r="E58868" s="113"/>
      <c r="H58868" s="133"/>
      <c r="T58868" s="133"/>
      <c r="X58868" s="131"/>
      <c r="Y58868" s="133"/>
      <c r="AJ58868" s="133"/>
      <c r="AO58868" s="135"/>
      <c r="AP58868" s="135"/>
      <c r="BJ58868" s="136"/>
    </row>
    <row r="58869" spans="5:62" ht="14.25" customHeight="1" x14ac:dyDescent="0.25">
      <c r="E58869" s="113"/>
      <c r="H58869" s="133"/>
      <c r="T58869" s="133"/>
      <c r="X58869" s="131"/>
      <c r="Y58869" s="133"/>
      <c r="AJ58869" s="133"/>
      <c r="AO58869" s="135"/>
      <c r="AP58869" s="135"/>
      <c r="BJ58869" s="136"/>
    </row>
    <row r="58870" spans="5:62" ht="14.25" customHeight="1" x14ac:dyDescent="0.25">
      <c r="E58870" s="113"/>
      <c r="H58870" s="133"/>
      <c r="T58870" s="133"/>
      <c r="X58870" s="131"/>
      <c r="Y58870" s="133"/>
      <c r="AJ58870" s="133"/>
      <c r="AO58870" s="135"/>
      <c r="AP58870" s="135"/>
      <c r="BJ58870" s="136"/>
    </row>
    <row r="58871" spans="5:62" ht="14.25" customHeight="1" x14ac:dyDescent="0.25">
      <c r="E58871" s="113"/>
      <c r="H58871" s="133"/>
      <c r="T58871" s="133"/>
      <c r="X58871" s="131"/>
      <c r="Y58871" s="133"/>
      <c r="AJ58871" s="133"/>
      <c r="AO58871" s="135"/>
      <c r="AP58871" s="135"/>
      <c r="BJ58871" s="136"/>
    </row>
    <row r="58872" spans="5:62" ht="14.25" customHeight="1" x14ac:dyDescent="0.25">
      <c r="E58872" s="113"/>
      <c r="H58872" s="133"/>
      <c r="T58872" s="133"/>
      <c r="X58872" s="131"/>
      <c r="Y58872" s="133"/>
      <c r="AJ58872" s="133"/>
      <c r="AO58872" s="135"/>
      <c r="AP58872" s="135"/>
      <c r="BJ58872" s="136"/>
    </row>
    <row r="58873" spans="5:62" ht="14.25" customHeight="1" x14ac:dyDescent="0.25">
      <c r="E58873" s="113"/>
      <c r="H58873" s="133"/>
      <c r="T58873" s="133"/>
      <c r="X58873" s="131"/>
      <c r="Y58873" s="133"/>
      <c r="AJ58873" s="133"/>
      <c r="AO58873" s="135"/>
      <c r="AP58873" s="135"/>
      <c r="BJ58873" s="136"/>
    </row>
    <row r="58874" spans="5:62" ht="14.25" customHeight="1" x14ac:dyDescent="0.25">
      <c r="E58874" s="113"/>
      <c r="H58874" s="133"/>
      <c r="T58874" s="133"/>
      <c r="X58874" s="131"/>
      <c r="Y58874" s="133"/>
      <c r="AJ58874" s="133"/>
      <c r="AO58874" s="135"/>
      <c r="AP58874" s="135"/>
      <c r="BJ58874" s="136"/>
    </row>
    <row r="58875" spans="5:62" ht="14.25" customHeight="1" x14ac:dyDescent="0.25">
      <c r="E58875" s="113"/>
      <c r="H58875" s="133"/>
      <c r="T58875" s="133"/>
      <c r="X58875" s="131"/>
      <c r="Y58875" s="133"/>
      <c r="AJ58875" s="133"/>
      <c r="AO58875" s="135"/>
      <c r="AP58875" s="135"/>
      <c r="BJ58875" s="136"/>
    </row>
    <row r="58876" spans="5:62" ht="14.25" customHeight="1" x14ac:dyDescent="0.25">
      <c r="E58876" s="113"/>
      <c r="H58876" s="133"/>
      <c r="T58876" s="133"/>
      <c r="X58876" s="131"/>
      <c r="Y58876" s="133"/>
      <c r="AJ58876" s="133"/>
      <c r="AO58876" s="135"/>
      <c r="AP58876" s="135"/>
      <c r="BJ58876" s="136"/>
    </row>
    <row r="58877" spans="5:62" ht="14.25" customHeight="1" x14ac:dyDescent="0.25">
      <c r="E58877" s="113"/>
      <c r="H58877" s="133"/>
      <c r="T58877" s="133"/>
      <c r="X58877" s="131"/>
      <c r="Y58877" s="133"/>
      <c r="AJ58877" s="133"/>
      <c r="AO58877" s="135"/>
      <c r="AP58877" s="135"/>
      <c r="BJ58877" s="136"/>
    </row>
    <row r="58878" spans="5:62" ht="14.25" customHeight="1" x14ac:dyDescent="0.25">
      <c r="E58878" s="113"/>
      <c r="H58878" s="133"/>
      <c r="T58878" s="133"/>
      <c r="X58878" s="131"/>
      <c r="Y58878" s="133"/>
      <c r="AJ58878" s="133"/>
      <c r="AO58878" s="135"/>
      <c r="AP58878" s="135"/>
      <c r="BJ58878" s="136"/>
    </row>
    <row r="58879" spans="5:62" ht="14.25" customHeight="1" x14ac:dyDescent="0.25">
      <c r="E58879" s="113"/>
      <c r="H58879" s="133"/>
      <c r="T58879" s="133"/>
      <c r="X58879" s="131"/>
      <c r="Y58879" s="133"/>
      <c r="AJ58879" s="133"/>
      <c r="AO58879" s="135"/>
      <c r="AP58879" s="135"/>
      <c r="BJ58879" s="136"/>
    </row>
    <row r="58880" spans="5:62" ht="14.25" customHeight="1" x14ac:dyDescent="0.25">
      <c r="E58880" s="113"/>
      <c r="H58880" s="133"/>
      <c r="T58880" s="133"/>
      <c r="X58880" s="131"/>
      <c r="Y58880" s="133"/>
      <c r="AJ58880" s="133"/>
      <c r="AO58880" s="135"/>
      <c r="AP58880" s="135"/>
      <c r="BJ58880" s="136"/>
    </row>
    <row r="58881" spans="5:62" ht="14.25" customHeight="1" x14ac:dyDescent="0.25">
      <c r="E58881" s="113"/>
      <c r="H58881" s="133"/>
      <c r="T58881" s="133"/>
      <c r="X58881" s="131"/>
      <c r="Y58881" s="133"/>
      <c r="AJ58881" s="133"/>
      <c r="AO58881" s="135"/>
      <c r="AP58881" s="135"/>
      <c r="BJ58881" s="136"/>
    </row>
    <row r="58882" spans="5:62" ht="14.25" customHeight="1" x14ac:dyDescent="0.25">
      <c r="E58882" s="113"/>
      <c r="H58882" s="133"/>
      <c r="T58882" s="133"/>
      <c r="X58882" s="131"/>
      <c r="Y58882" s="133"/>
      <c r="AJ58882" s="133"/>
      <c r="AO58882" s="135"/>
      <c r="AP58882" s="135"/>
      <c r="BJ58882" s="136"/>
    </row>
    <row r="58883" spans="5:62" ht="14.25" customHeight="1" x14ac:dyDescent="0.25">
      <c r="E58883" s="113"/>
      <c r="H58883" s="133"/>
      <c r="T58883" s="133"/>
      <c r="X58883" s="131"/>
      <c r="Y58883" s="133"/>
      <c r="AJ58883" s="133"/>
      <c r="AO58883" s="135"/>
      <c r="AP58883" s="135"/>
      <c r="BJ58883" s="136"/>
    </row>
    <row r="58884" spans="5:62" ht="14.25" customHeight="1" x14ac:dyDescent="0.25">
      <c r="E58884" s="113"/>
      <c r="H58884" s="133"/>
      <c r="T58884" s="133"/>
      <c r="X58884" s="131"/>
      <c r="Y58884" s="133"/>
      <c r="AJ58884" s="133"/>
      <c r="AO58884" s="135"/>
      <c r="AP58884" s="135"/>
      <c r="BJ58884" s="136"/>
    </row>
    <row r="58885" spans="5:62" ht="14.25" customHeight="1" x14ac:dyDescent="0.25">
      <c r="E58885" s="113"/>
      <c r="H58885" s="133"/>
      <c r="T58885" s="133"/>
      <c r="X58885" s="131"/>
      <c r="Y58885" s="133"/>
      <c r="AJ58885" s="133"/>
      <c r="AO58885" s="135"/>
      <c r="AP58885" s="135"/>
      <c r="BJ58885" s="136"/>
    </row>
    <row r="58886" spans="5:62" ht="14.25" customHeight="1" x14ac:dyDescent="0.25">
      <c r="E58886" s="113"/>
      <c r="H58886" s="133"/>
      <c r="T58886" s="133"/>
      <c r="X58886" s="131"/>
      <c r="Y58886" s="133"/>
      <c r="AJ58886" s="133"/>
      <c r="AO58886" s="135"/>
      <c r="AP58886" s="135"/>
      <c r="BJ58886" s="136"/>
    </row>
    <row r="58887" spans="5:62" ht="14.25" customHeight="1" x14ac:dyDescent="0.25">
      <c r="E58887" s="113"/>
      <c r="H58887" s="133"/>
      <c r="T58887" s="133"/>
      <c r="X58887" s="131"/>
      <c r="Y58887" s="133"/>
      <c r="AJ58887" s="133"/>
      <c r="AO58887" s="135"/>
      <c r="AP58887" s="135"/>
      <c r="BJ58887" s="136"/>
    </row>
    <row r="58888" spans="5:62" ht="14.25" customHeight="1" x14ac:dyDescent="0.25">
      <c r="E58888" s="113"/>
      <c r="H58888" s="133"/>
      <c r="T58888" s="133"/>
      <c r="X58888" s="131"/>
      <c r="Y58888" s="133"/>
      <c r="AJ58888" s="133"/>
      <c r="AO58888" s="135"/>
      <c r="AP58888" s="135"/>
      <c r="BJ58888" s="136"/>
    </row>
    <row r="58889" spans="5:62" ht="14.25" customHeight="1" x14ac:dyDescent="0.25">
      <c r="E58889" s="113"/>
      <c r="H58889" s="133"/>
      <c r="T58889" s="133"/>
      <c r="X58889" s="131"/>
      <c r="Y58889" s="133"/>
      <c r="AJ58889" s="133"/>
      <c r="AO58889" s="135"/>
      <c r="AP58889" s="135"/>
      <c r="BJ58889" s="136"/>
    </row>
    <row r="58890" spans="5:62" ht="14.25" customHeight="1" x14ac:dyDescent="0.25">
      <c r="E58890" s="113"/>
      <c r="H58890" s="133"/>
      <c r="T58890" s="133"/>
      <c r="X58890" s="131"/>
      <c r="Y58890" s="133"/>
      <c r="AJ58890" s="133"/>
      <c r="AO58890" s="135"/>
      <c r="AP58890" s="135"/>
      <c r="BJ58890" s="136"/>
    </row>
    <row r="58891" spans="5:62" ht="14.25" customHeight="1" x14ac:dyDescent="0.25">
      <c r="E58891" s="113"/>
      <c r="H58891" s="133"/>
      <c r="T58891" s="133"/>
      <c r="X58891" s="131"/>
      <c r="Y58891" s="133"/>
      <c r="AJ58891" s="133"/>
      <c r="AO58891" s="135"/>
      <c r="AP58891" s="135"/>
      <c r="BJ58891" s="136"/>
    </row>
    <row r="58892" spans="5:62" ht="14.25" customHeight="1" x14ac:dyDescent="0.25">
      <c r="E58892" s="113"/>
      <c r="H58892" s="133"/>
      <c r="T58892" s="133"/>
      <c r="X58892" s="131"/>
      <c r="Y58892" s="133"/>
      <c r="AJ58892" s="133"/>
      <c r="AO58892" s="135"/>
      <c r="AP58892" s="135"/>
      <c r="BJ58892" s="136"/>
    </row>
    <row r="58893" spans="5:62" ht="14.25" customHeight="1" x14ac:dyDescent="0.25">
      <c r="E58893" s="113"/>
      <c r="H58893" s="133"/>
      <c r="T58893" s="133"/>
      <c r="X58893" s="131"/>
      <c r="Y58893" s="133"/>
      <c r="AJ58893" s="133"/>
      <c r="AO58893" s="135"/>
      <c r="AP58893" s="135"/>
      <c r="BJ58893" s="136"/>
    </row>
    <row r="58894" spans="5:62" ht="14.25" customHeight="1" x14ac:dyDescent="0.25">
      <c r="E58894" s="113"/>
      <c r="H58894" s="133"/>
      <c r="T58894" s="133"/>
      <c r="X58894" s="131"/>
      <c r="Y58894" s="133"/>
      <c r="AJ58894" s="133"/>
      <c r="AO58894" s="135"/>
      <c r="AP58894" s="135"/>
      <c r="BJ58894" s="136"/>
    </row>
    <row r="58895" spans="5:62" ht="14.25" customHeight="1" x14ac:dyDescent="0.25">
      <c r="E58895" s="113"/>
      <c r="H58895" s="133"/>
      <c r="T58895" s="133"/>
      <c r="X58895" s="131"/>
      <c r="Y58895" s="133"/>
      <c r="AJ58895" s="133"/>
      <c r="AO58895" s="135"/>
      <c r="AP58895" s="135"/>
      <c r="BJ58895" s="136"/>
    </row>
    <row r="58896" spans="5:62" ht="14.25" customHeight="1" x14ac:dyDescent="0.25">
      <c r="E58896" s="113"/>
      <c r="H58896" s="133"/>
      <c r="T58896" s="133"/>
      <c r="X58896" s="131"/>
      <c r="Y58896" s="133"/>
      <c r="AJ58896" s="133"/>
      <c r="AO58896" s="135"/>
      <c r="AP58896" s="135"/>
      <c r="BJ58896" s="136"/>
    </row>
    <row r="58897" spans="5:62" ht="14.25" customHeight="1" x14ac:dyDescent="0.25">
      <c r="E58897" s="113"/>
      <c r="H58897" s="133"/>
      <c r="T58897" s="133"/>
      <c r="X58897" s="131"/>
      <c r="Y58897" s="133"/>
      <c r="AJ58897" s="133"/>
      <c r="AO58897" s="135"/>
      <c r="AP58897" s="135"/>
      <c r="BJ58897" s="136"/>
    </row>
    <row r="58898" spans="5:62" ht="14.25" customHeight="1" x14ac:dyDescent="0.25">
      <c r="E58898" s="113"/>
      <c r="H58898" s="133"/>
      <c r="T58898" s="133"/>
      <c r="X58898" s="131"/>
      <c r="Y58898" s="133"/>
      <c r="AJ58898" s="133"/>
      <c r="AO58898" s="135"/>
      <c r="AP58898" s="135"/>
      <c r="BJ58898" s="136"/>
    </row>
    <row r="58899" spans="5:62" ht="14.25" customHeight="1" x14ac:dyDescent="0.25">
      <c r="E58899" s="113"/>
      <c r="H58899" s="133"/>
      <c r="T58899" s="133"/>
      <c r="X58899" s="131"/>
      <c r="Y58899" s="133"/>
      <c r="AJ58899" s="133"/>
      <c r="AO58899" s="135"/>
      <c r="AP58899" s="135"/>
      <c r="BJ58899" s="136"/>
    </row>
    <row r="58900" spans="5:62" ht="14.25" customHeight="1" x14ac:dyDescent="0.25">
      <c r="E58900" s="113"/>
      <c r="H58900" s="133"/>
      <c r="T58900" s="133"/>
      <c r="X58900" s="131"/>
      <c r="Y58900" s="133"/>
      <c r="AJ58900" s="133"/>
      <c r="AO58900" s="135"/>
      <c r="AP58900" s="135"/>
      <c r="BJ58900" s="136"/>
    </row>
    <row r="58901" spans="5:62" ht="14.25" customHeight="1" x14ac:dyDescent="0.25">
      <c r="E58901" s="113"/>
      <c r="H58901" s="133"/>
      <c r="T58901" s="133"/>
      <c r="X58901" s="131"/>
      <c r="Y58901" s="133"/>
      <c r="AJ58901" s="133"/>
      <c r="AO58901" s="135"/>
      <c r="AP58901" s="135"/>
      <c r="BJ58901" s="136"/>
    </row>
    <row r="58902" spans="5:62" ht="14.25" customHeight="1" x14ac:dyDescent="0.25">
      <c r="E58902" s="113"/>
      <c r="H58902" s="133"/>
      <c r="T58902" s="133"/>
      <c r="X58902" s="131"/>
      <c r="Y58902" s="133"/>
      <c r="AJ58902" s="133"/>
      <c r="AO58902" s="135"/>
      <c r="AP58902" s="135"/>
      <c r="BJ58902" s="136"/>
    </row>
    <row r="58903" spans="5:62" ht="14.25" customHeight="1" x14ac:dyDescent="0.25">
      <c r="E58903" s="113"/>
      <c r="H58903" s="133"/>
      <c r="T58903" s="133"/>
      <c r="X58903" s="131"/>
      <c r="Y58903" s="133"/>
      <c r="AJ58903" s="133"/>
      <c r="AO58903" s="135"/>
      <c r="AP58903" s="135"/>
      <c r="BJ58903" s="136"/>
    </row>
    <row r="58904" spans="5:62" ht="14.25" customHeight="1" x14ac:dyDescent="0.25">
      <c r="E58904" s="113"/>
      <c r="H58904" s="133"/>
      <c r="T58904" s="133"/>
      <c r="X58904" s="131"/>
      <c r="Y58904" s="133"/>
      <c r="AJ58904" s="133"/>
      <c r="AO58904" s="135"/>
      <c r="AP58904" s="135"/>
      <c r="BJ58904" s="136"/>
    </row>
    <row r="58905" spans="5:62" ht="14.25" customHeight="1" x14ac:dyDescent="0.25">
      <c r="E58905" s="113"/>
      <c r="H58905" s="133"/>
      <c r="T58905" s="133"/>
      <c r="X58905" s="131"/>
      <c r="Y58905" s="133"/>
      <c r="AJ58905" s="133"/>
      <c r="AO58905" s="135"/>
      <c r="AP58905" s="135"/>
      <c r="BJ58905" s="136"/>
    </row>
    <row r="58906" spans="5:62" ht="14.25" customHeight="1" x14ac:dyDescent="0.25">
      <c r="E58906" s="113"/>
      <c r="H58906" s="133"/>
      <c r="T58906" s="133"/>
      <c r="X58906" s="131"/>
      <c r="Y58906" s="133"/>
      <c r="AJ58906" s="133"/>
      <c r="AO58906" s="135"/>
      <c r="AP58906" s="135"/>
      <c r="BJ58906" s="136"/>
    </row>
    <row r="58907" spans="5:62" ht="14.25" customHeight="1" x14ac:dyDescent="0.25">
      <c r="E58907" s="113"/>
      <c r="H58907" s="133"/>
      <c r="T58907" s="133"/>
      <c r="X58907" s="131"/>
      <c r="Y58907" s="133"/>
      <c r="AJ58907" s="133"/>
      <c r="AO58907" s="135"/>
      <c r="AP58907" s="135"/>
      <c r="BJ58907" s="136"/>
    </row>
    <row r="58908" spans="5:62" ht="14.25" customHeight="1" x14ac:dyDescent="0.25">
      <c r="E58908" s="113"/>
      <c r="H58908" s="133"/>
      <c r="T58908" s="133"/>
      <c r="X58908" s="131"/>
      <c r="Y58908" s="133"/>
      <c r="AJ58908" s="133"/>
      <c r="AO58908" s="135"/>
      <c r="AP58908" s="135"/>
      <c r="BJ58908" s="136"/>
    </row>
    <row r="58909" spans="5:62" ht="14.25" customHeight="1" x14ac:dyDescent="0.25">
      <c r="E58909" s="113"/>
      <c r="H58909" s="133"/>
      <c r="T58909" s="133"/>
      <c r="X58909" s="131"/>
      <c r="Y58909" s="133"/>
      <c r="AJ58909" s="133"/>
      <c r="AO58909" s="135"/>
      <c r="AP58909" s="135"/>
      <c r="BJ58909" s="136"/>
    </row>
    <row r="58910" spans="5:62" ht="14.25" customHeight="1" x14ac:dyDescent="0.25">
      <c r="E58910" s="113"/>
      <c r="H58910" s="133"/>
      <c r="T58910" s="133"/>
      <c r="X58910" s="131"/>
      <c r="Y58910" s="133"/>
      <c r="AJ58910" s="133"/>
      <c r="AO58910" s="135"/>
      <c r="AP58910" s="135"/>
      <c r="BJ58910" s="136"/>
    </row>
    <row r="58911" spans="5:62" ht="14.25" customHeight="1" x14ac:dyDescent="0.25">
      <c r="E58911" s="113"/>
      <c r="H58911" s="133"/>
      <c r="T58911" s="133"/>
      <c r="X58911" s="131"/>
      <c r="Y58911" s="133"/>
      <c r="AJ58911" s="133"/>
      <c r="AO58911" s="135"/>
      <c r="AP58911" s="135"/>
      <c r="BJ58911" s="136"/>
    </row>
    <row r="58912" spans="5:62" ht="14.25" customHeight="1" x14ac:dyDescent="0.25">
      <c r="E58912" s="113"/>
      <c r="H58912" s="133"/>
      <c r="T58912" s="133"/>
      <c r="X58912" s="131"/>
      <c r="Y58912" s="133"/>
      <c r="AJ58912" s="133"/>
      <c r="AO58912" s="135"/>
      <c r="AP58912" s="135"/>
      <c r="BJ58912" s="136"/>
    </row>
    <row r="58913" spans="5:62" ht="14.25" customHeight="1" x14ac:dyDescent="0.25">
      <c r="E58913" s="113"/>
      <c r="H58913" s="133"/>
      <c r="T58913" s="133"/>
      <c r="X58913" s="131"/>
      <c r="Y58913" s="133"/>
      <c r="AJ58913" s="133"/>
      <c r="AO58913" s="135"/>
      <c r="AP58913" s="135"/>
      <c r="BJ58913" s="136"/>
    </row>
    <row r="58914" spans="5:62" ht="14.25" customHeight="1" x14ac:dyDescent="0.25">
      <c r="E58914" s="113"/>
      <c r="H58914" s="133"/>
      <c r="T58914" s="133"/>
      <c r="X58914" s="131"/>
      <c r="Y58914" s="133"/>
      <c r="AJ58914" s="133"/>
      <c r="AO58914" s="135"/>
      <c r="AP58914" s="135"/>
      <c r="BJ58914" s="136"/>
    </row>
    <row r="58915" spans="5:62" ht="14.25" customHeight="1" x14ac:dyDescent="0.25">
      <c r="E58915" s="113"/>
      <c r="H58915" s="133"/>
      <c r="T58915" s="133"/>
      <c r="X58915" s="131"/>
      <c r="Y58915" s="133"/>
      <c r="AJ58915" s="133"/>
      <c r="AO58915" s="135"/>
      <c r="AP58915" s="135"/>
      <c r="BJ58915" s="136"/>
    </row>
    <row r="58916" spans="5:62" ht="14.25" customHeight="1" x14ac:dyDescent="0.25">
      <c r="E58916" s="113"/>
      <c r="H58916" s="133"/>
      <c r="T58916" s="133"/>
      <c r="X58916" s="131"/>
      <c r="Y58916" s="133"/>
      <c r="AJ58916" s="133"/>
      <c r="AO58916" s="135"/>
      <c r="AP58916" s="135"/>
      <c r="BJ58916" s="136"/>
    </row>
    <row r="58917" spans="5:62" ht="14.25" customHeight="1" x14ac:dyDescent="0.25">
      <c r="E58917" s="113"/>
      <c r="H58917" s="133"/>
      <c r="T58917" s="133"/>
      <c r="X58917" s="131"/>
      <c r="Y58917" s="133"/>
      <c r="AJ58917" s="133"/>
      <c r="AO58917" s="135"/>
      <c r="AP58917" s="135"/>
      <c r="BJ58917" s="136"/>
    </row>
    <row r="58918" spans="5:62" ht="14.25" customHeight="1" x14ac:dyDescent="0.25">
      <c r="E58918" s="113"/>
      <c r="H58918" s="133"/>
      <c r="T58918" s="133"/>
      <c r="X58918" s="131"/>
      <c r="Y58918" s="133"/>
      <c r="AJ58918" s="133"/>
      <c r="AO58918" s="135"/>
      <c r="AP58918" s="135"/>
      <c r="BJ58918" s="136"/>
    </row>
    <row r="58919" spans="5:62" ht="14.25" customHeight="1" x14ac:dyDescent="0.25">
      <c r="E58919" s="113"/>
      <c r="H58919" s="133"/>
      <c r="T58919" s="133"/>
      <c r="X58919" s="131"/>
      <c r="Y58919" s="133"/>
      <c r="AJ58919" s="133"/>
      <c r="AO58919" s="135"/>
      <c r="AP58919" s="135"/>
      <c r="BJ58919" s="136"/>
    </row>
    <row r="58920" spans="5:62" ht="14.25" customHeight="1" x14ac:dyDescent="0.25">
      <c r="E58920" s="113"/>
      <c r="H58920" s="133"/>
      <c r="T58920" s="133"/>
      <c r="X58920" s="131"/>
      <c r="Y58920" s="133"/>
      <c r="AJ58920" s="133"/>
      <c r="AO58920" s="135"/>
      <c r="AP58920" s="135"/>
      <c r="BJ58920" s="136"/>
    </row>
    <row r="58921" spans="5:62" ht="14.25" customHeight="1" x14ac:dyDescent="0.25">
      <c r="E58921" s="113"/>
      <c r="H58921" s="133"/>
      <c r="T58921" s="133"/>
      <c r="X58921" s="131"/>
      <c r="Y58921" s="133"/>
      <c r="AJ58921" s="133"/>
      <c r="AO58921" s="135"/>
      <c r="AP58921" s="135"/>
      <c r="BJ58921" s="136"/>
    </row>
    <row r="58922" spans="5:62" ht="14.25" customHeight="1" x14ac:dyDescent="0.25">
      <c r="E58922" s="113"/>
      <c r="H58922" s="133"/>
      <c r="T58922" s="133"/>
      <c r="X58922" s="131"/>
      <c r="Y58922" s="133"/>
      <c r="AJ58922" s="133"/>
      <c r="AO58922" s="135"/>
      <c r="AP58922" s="135"/>
      <c r="BJ58922" s="136"/>
    </row>
    <row r="58923" spans="5:62" ht="14.25" customHeight="1" x14ac:dyDescent="0.25">
      <c r="E58923" s="113"/>
      <c r="H58923" s="133"/>
      <c r="T58923" s="133"/>
      <c r="X58923" s="131"/>
      <c r="Y58923" s="133"/>
      <c r="AJ58923" s="133"/>
      <c r="AO58923" s="135"/>
      <c r="AP58923" s="135"/>
      <c r="BJ58923" s="136"/>
    </row>
    <row r="58924" spans="5:62" ht="14.25" customHeight="1" x14ac:dyDescent="0.25">
      <c r="E58924" s="113"/>
      <c r="H58924" s="133"/>
      <c r="T58924" s="133"/>
      <c r="X58924" s="131"/>
      <c r="Y58924" s="133"/>
      <c r="AJ58924" s="133"/>
      <c r="AO58924" s="135"/>
      <c r="AP58924" s="135"/>
      <c r="BJ58924" s="136"/>
    </row>
    <row r="58925" spans="5:62" ht="14.25" customHeight="1" x14ac:dyDescent="0.25">
      <c r="E58925" s="113"/>
      <c r="H58925" s="133"/>
      <c r="T58925" s="133"/>
      <c r="X58925" s="131"/>
      <c r="Y58925" s="133"/>
      <c r="AJ58925" s="133"/>
      <c r="AO58925" s="135"/>
      <c r="AP58925" s="135"/>
      <c r="BJ58925" s="136"/>
    </row>
    <row r="58926" spans="5:62" ht="14.25" customHeight="1" x14ac:dyDescent="0.25">
      <c r="E58926" s="113"/>
      <c r="H58926" s="133"/>
      <c r="T58926" s="133"/>
      <c r="X58926" s="131"/>
      <c r="Y58926" s="133"/>
      <c r="AJ58926" s="133"/>
      <c r="AO58926" s="135"/>
      <c r="AP58926" s="135"/>
      <c r="BJ58926" s="136"/>
    </row>
    <row r="58927" spans="5:62" ht="14.25" customHeight="1" x14ac:dyDescent="0.25">
      <c r="E58927" s="113"/>
      <c r="H58927" s="133"/>
      <c r="T58927" s="133"/>
      <c r="X58927" s="131"/>
      <c r="Y58927" s="133"/>
      <c r="AJ58927" s="133"/>
      <c r="AO58927" s="135"/>
      <c r="AP58927" s="135"/>
      <c r="BJ58927" s="136"/>
    </row>
    <row r="58928" spans="5:62" ht="14.25" customHeight="1" x14ac:dyDescent="0.25">
      <c r="E58928" s="113"/>
      <c r="H58928" s="133"/>
      <c r="T58928" s="133"/>
      <c r="X58928" s="131"/>
      <c r="Y58928" s="133"/>
      <c r="AJ58928" s="133"/>
      <c r="AO58928" s="135"/>
      <c r="AP58928" s="135"/>
      <c r="BJ58928" s="136"/>
    </row>
    <row r="58929" spans="5:62" ht="14.25" customHeight="1" x14ac:dyDescent="0.25">
      <c r="E58929" s="113"/>
      <c r="H58929" s="133"/>
      <c r="T58929" s="133"/>
      <c r="X58929" s="131"/>
      <c r="Y58929" s="133"/>
      <c r="AJ58929" s="133"/>
      <c r="AO58929" s="135"/>
      <c r="AP58929" s="135"/>
      <c r="BJ58929" s="136"/>
    </row>
    <row r="58930" spans="5:62" ht="14.25" customHeight="1" x14ac:dyDescent="0.25">
      <c r="E58930" s="113"/>
      <c r="H58930" s="133"/>
      <c r="T58930" s="133"/>
      <c r="X58930" s="131"/>
      <c r="Y58930" s="133"/>
      <c r="AJ58930" s="133"/>
      <c r="AO58930" s="135"/>
      <c r="AP58930" s="135"/>
      <c r="BJ58930" s="136"/>
    </row>
    <row r="58931" spans="5:62" ht="14.25" customHeight="1" x14ac:dyDescent="0.25">
      <c r="E58931" s="113"/>
      <c r="H58931" s="133"/>
      <c r="T58931" s="133"/>
      <c r="X58931" s="131"/>
      <c r="Y58931" s="133"/>
      <c r="AJ58931" s="133"/>
      <c r="AO58931" s="135"/>
      <c r="AP58931" s="135"/>
      <c r="BJ58931" s="136"/>
    </row>
    <row r="58932" spans="5:62" ht="14.25" customHeight="1" x14ac:dyDescent="0.25">
      <c r="E58932" s="113"/>
      <c r="H58932" s="133"/>
      <c r="T58932" s="133"/>
      <c r="X58932" s="131"/>
      <c r="Y58932" s="133"/>
      <c r="AJ58932" s="133"/>
      <c r="AO58932" s="135"/>
      <c r="AP58932" s="135"/>
      <c r="BJ58932" s="136"/>
    </row>
    <row r="58933" spans="5:62" ht="14.25" customHeight="1" x14ac:dyDescent="0.25">
      <c r="E58933" s="113"/>
      <c r="H58933" s="133"/>
      <c r="T58933" s="133"/>
      <c r="X58933" s="131"/>
      <c r="Y58933" s="133"/>
      <c r="AJ58933" s="133"/>
      <c r="AO58933" s="135"/>
      <c r="AP58933" s="135"/>
      <c r="BJ58933" s="136"/>
    </row>
    <row r="58934" spans="5:62" ht="14.25" customHeight="1" x14ac:dyDescent="0.25">
      <c r="E58934" s="113"/>
      <c r="H58934" s="133"/>
      <c r="T58934" s="133"/>
      <c r="X58934" s="131"/>
      <c r="Y58934" s="133"/>
      <c r="AJ58934" s="133"/>
      <c r="AO58934" s="135"/>
      <c r="AP58934" s="135"/>
      <c r="BJ58934" s="136"/>
    </row>
    <row r="58935" spans="5:62" ht="14.25" customHeight="1" x14ac:dyDescent="0.25">
      <c r="E58935" s="113"/>
      <c r="H58935" s="133"/>
      <c r="T58935" s="133"/>
      <c r="X58935" s="131"/>
      <c r="Y58935" s="133"/>
      <c r="AJ58935" s="133"/>
      <c r="AO58935" s="135"/>
      <c r="AP58935" s="135"/>
      <c r="BJ58935" s="136"/>
    </row>
    <row r="58936" spans="5:62" ht="14.25" customHeight="1" x14ac:dyDescent="0.25">
      <c r="E58936" s="113"/>
      <c r="H58936" s="133"/>
      <c r="T58936" s="133"/>
      <c r="X58936" s="131"/>
      <c r="Y58936" s="133"/>
      <c r="AJ58936" s="133"/>
      <c r="AO58936" s="135"/>
      <c r="AP58936" s="135"/>
      <c r="BJ58936" s="136"/>
    </row>
    <row r="58937" spans="5:62" ht="14.25" customHeight="1" x14ac:dyDescent="0.25">
      <c r="E58937" s="113"/>
      <c r="H58937" s="133"/>
      <c r="T58937" s="133"/>
      <c r="X58937" s="131"/>
      <c r="Y58937" s="133"/>
      <c r="AJ58937" s="133"/>
      <c r="AO58937" s="135"/>
      <c r="AP58937" s="135"/>
      <c r="BJ58937" s="136"/>
    </row>
    <row r="58938" spans="5:62" ht="14.25" customHeight="1" x14ac:dyDescent="0.25">
      <c r="E58938" s="113"/>
      <c r="H58938" s="133"/>
      <c r="T58938" s="133"/>
      <c r="X58938" s="131"/>
      <c r="Y58938" s="133"/>
      <c r="AJ58938" s="133"/>
      <c r="AO58938" s="135"/>
      <c r="AP58938" s="135"/>
      <c r="BJ58938" s="136"/>
    </row>
    <row r="58939" spans="5:62" ht="14.25" customHeight="1" x14ac:dyDescent="0.25">
      <c r="E58939" s="113"/>
      <c r="H58939" s="133"/>
      <c r="T58939" s="133"/>
      <c r="X58939" s="131"/>
      <c r="Y58939" s="133"/>
      <c r="AJ58939" s="133"/>
      <c r="AO58939" s="135"/>
      <c r="AP58939" s="135"/>
      <c r="BJ58939" s="136"/>
    </row>
    <row r="58940" spans="5:62" ht="14.25" customHeight="1" x14ac:dyDescent="0.25">
      <c r="E58940" s="113"/>
      <c r="H58940" s="133"/>
      <c r="T58940" s="133"/>
      <c r="X58940" s="131"/>
      <c r="Y58940" s="133"/>
      <c r="AJ58940" s="133"/>
      <c r="AO58940" s="135"/>
      <c r="AP58940" s="135"/>
      <c r="BJ58940" s="136"/>
    </row>
    <row r="58941" spans="5:62" ht="14.25" customHeight="1" x14ac:dyDescent="0.25">
      <c r="E58941" s="113"/>
      <c r="H58941" s="133"/>
      <c r="T58941" s="133"/>
      <c r="X58941" s="131"/>
      <c r="Y58941" s="133"/>
      <c r="AJ58941" s="133"/>
      <c r="AO58941" s="135"/>
      <c r="AP58941" s="135"/>
      <c r="BJ58941" s="136"/>
    </row>
    <row r="58942" spans="5:62" ht="14.25" customHeight="1" x14ac:dyDescent="0.25">
      <c r="E58942" s="113"/>
      <c r="H58942" s="133"/>
      <c r="T58942" s="133"/>
      <c r="X58942" s="131"/>
      <c r="Y58942" s="133"/>
      <c r="AJ58942" s="133"/>
      <c r="AO58942" s="135"/>
      <c r="AP58942" s="135"/>
      <c r="BJ58942" s="136"/>
    </row>
    <row r="58943" spans="5:62" ht="14.25" customHeight="1" x14ac:dyDescent="0.25">
      <c r="E58943" s="113"/>
      <c r="H58943" s="133"/>
      <c r="T58943" s="133"/>
      <c r="X58943" s="131"/>
      <c r="Y58943" s="133"/>
      <c r="AJ58943" s="133"/>
      <c r="AO58943" s="135"/>
      <c r="AP58943" s="135"/>
      <c r="BJ58943" s="136"/>
    </row>
    <row r="58944" spans="5:62" ht="14.25" customHeight="1" x14ac:dyDescent="0.25">
      <c r="E58944" s="113"/>
      <c r="H58944" s="133"/>
      <c r="T58944" s="133"/>
      <c r="X58944" s="131"/>
      <c r="Y58944" s="133"/>
      <c r="AJ58944" s="133"/>
      <c r="AO58944" s="135"/>
      <c r="AP58944" s="135"/>
      <c r="BJ58944" s="136"/>
    </row>
    <row r="58945" spans="5:62" ht="14.25" customHeight="1" x14ac:dyDescent="0.25">
      <c r="E58945" s="113"/>
      <c r="H58945" s="133"/>
      <c r="T58945" s="133"/>
      <c r="X58945" s="131"/>
      <c r="Y58945" s="133"/>
      <c r="AJ58945" s="133"/>
      <c r="AO58945" s="135"/>
      <c r="AP58945" s="135"/>
      <c r="BJ58945" s="136"/>
    </row>
    <row r="58946" spans="5:62" ht="14.25" customHeight="1" x14ac:dyDescent="0.25">
      <c r="E58946" s="113"/>
      <c r="H58946" s="133"/>
      <c r="T58946" s="133"/>
      <c r="X58946" s="131"/>
      <c r="Y58946" s="133"/>
      <c r="AJ58946" s="133"/>
      <c r="AO58946" s="135"/>
      <c r="AP58946" s="135"/>
      <c r="BJ58946" s="136"/>
    </row>
    <row r="58947" spans="5:62" ht="14.25" customHeight="1" x14ac:dyDescent="0.25">
      <c r="E58947" s="113"/>
      <c r="H58947" s="133"/>
      <c r="T58947" s="133"/>
      <c r="X58947" s="131"/>
      <c r="Y58947" s="133"/>
      <c r="AJ58947" s="133"/>
      <c r="AO58947" s="135"/>
      <c r="AP58947" s="135"/>
      <c r="BJ58947" s="136"/>
    </row>
    <row r="58948" spans="5:62" ht="14.25" customHeight="1" x14ac:dyDescent="0.25">
      <c r="E58948" s="113"/>
      <c r="H58948" s="133"/>
      <c r="T58948" s="133"/>
      <c r="X58948" s="131"/>
      <c r="Y58948" s="133"/>
      <c r="AJ58948" s="133"/>
      <c r="AO58948" s="135"/>
      <c r="AP58948" s="135"/>
      <c r="BJ58948" s="136"/>
    </row>
    <row r="58949" spans="5:62" ht="14.25" customHeight="1" x14ac:dyDescent="0.25">
      <c r="E58949" s="113"/>
      <c r="H58949" s="133"/>
      <c r="T58949" s="133"/>
      <c r="X58949" s="131"/>
      <c r="Y58949" s="133"/>
      <c r="AJ58949" s="133"/>
      <c r="AO58949" s="135"/>
      <c r="AP58949" s="135"/>
      <c r="BJ58949" s="136"/>
    </row>
    <row r="58950" spans="5:62" ht="14.25" customHeight="1" x14ac:dyDescent="0.25">
      <c r="E58950" s="113"/>
      <c r="H58950" s="133"/>
      <c r="T58950" s="133"/>
      <c r="X58950" s="131"/>
      <c r="Y58950" s="133"/>
      <c r="AJ58950" s="133"/>
      <c r="AO58950" s="135"/>
      <c r="AP58950" s="135"/>
      <c r="BJ58950" s="136"/>
    </row>
    <row r="58951" spans="5:62" ht="14.25" customHeight="1" x14ac:dyDescent="0.25">
      <c r="E58951" s="113"/>
      <c r="H58951" s="133"/>
      <c r="T58951" s="133"/>
      <c r="X58951" s="131"/>
      <c r="Y58951" s="133"/>
      <c r="AJ58951" s="133"/>
      <c r="AO58951" s="135"/>
      <c r="AP58951" s="135"/>
      <c r="BJ58951" s="136"/>
    </row>
    <row r="58952" spans="5:62" ht="14.25" customHeight="1" x14ac:dyDescent="0.25">
      <c r="E58952" s="113"/>
      <c r="H58952" s="133"/>
      <c r="T58952" s="133"/>
      <c r="X58952" s="131"/>
      <c r="Y58952" s="133"/>
      <c r="AJ58952" s="133"/>
      <c r="AO58952" s="135"/>
      <c r="AP58952" s="135"/>
      <c r="BJ58952" s="136"/>
    </row>
    <row r="58953" spans="5:62" ht="14.25" customHeight="1" x14ac:dyDescent="0.25">
      <c r="E58953" s="113"/>
      <c r="H58953" s="133"/>
      <c r="T58953" s="133"/>
      <c r="X58953" s="131"/>
      <c r="Y58953" s="133"/>
      <c r="AJ58953" s="133"/>
      <c r="AO58953" s="135"/>
      <c r="AP58953" s="135"/>
      <c r="BJ58953" s="136"/>
    </row>
    <row r="58954" spans="5:62" ht="14.25" customHeight="1" x14ac:dyDescent="0.25">
      <c r="E58954" s="113"/>
      <c r="H58954" s="133"/>
      <c r="T58954" s="133"/>
      <c r="X58954" s="131"/>
      <c r="Y58954" s="133"/>
      <c r="AJ58954" s="133"/>
      <c r="AO58954" s="135"/>
      <c r="AP58954" s="135"/>
      <c r="BJ58954" s="136"/>
    </row>
    <row r="58955" spans="5:62" ht="14.25" customHeight="1" x14ac:dyDescent="0.25">
      <c r="E58955" s="113"/>
      <c r="H58955" s="133"/>
      <c r="T58955" s="133"/>
      <c r="X58955" s="131"/>
      <c r="Y58955" s="133"/>
      <c r="AJ58955" s="133"/>
      <c r="AO58955" s="135"/>
      <c r="AP58955" s="135"/>
      <c r="BJ58955" s="136"/>
    </row>
    <row r="58956" spans="5:62" ht="14.25" customHeight="1" x14ac:dyDescent="0.25">
      <c r="E58956" s="113"/>
      <c r="H58956" s="133"/>
      <c r="T58956" s="133"/>
      <c r="X58956" s="131"/>
      <c r="Y58956" s="133"/>
      <c r="AJ58956" s="133"/>
      <c r="AO58956" s="135"/>
      <c r="AP58956" s="135"/>
      <c r="BJ58956" s="136"/>
    </row>
    <row r="58957" spans="5:62" ht="14.25" customHeight="1" x14ac:dyDescent="0.25">
      <c r="E58957" s="113"/>
      <c r="H58957" s="133"/>
      <c r="T58957" s="133"/>
      <c r="X58957" s="131"/>
      <c r="Y58957" s="133"/>
      <c r="AJ58957" s="133"/>
      <c r="AO58957" s="135"/>
      <c r="AP58957" s="135"/>
      <c r="BJ58957" s="136"/>
    </row>
    <row r="58958" spans="5:62" ht="14.25" customHeight="1" x14ac:dyDescent="0.25">
      <c r="E58958" s="113"/>
      <c r="H58958" s="133"/>
      <c r="T58958" s="133"/>
      <c r="X58958" s="131"/>
      <c r="Y58958" s="133"/>
      <c r="AJ58958" s="133"/>
      <c r="AO58958" s="135"/>
      <c r="AP58958" s="135"/>
      <c r="BJ58958" s="136"/>
    </row>
    <row r="58959" spans="5:62" ht="14.25" customHeight="1" x14ac:dyDescent="0.25">
      <c r="E58959" s="113"/>
      <c r="H58959" s="133"/>
      <c r="T58959" s="133"/>
      <c r="X58959" s="131"/>
      <c r="Y58959" s="133"/>
      <c r="AJ58959" s="133"/>
      <c r="AO58959" s="135"/>
      <c r="AP58959" s="135"/>
      <c r="BJ58959" s="136"/>
    </row>
    <row r="58960" spans="5:62" ht="14.25" customHeight="1" x14ac:dyDescent="0.25">
      <c r="E58960" s="113"/>
      <c r="H58960" s="133"/>
      <c r="T58960" s="133"/>
      <c r="X58960" s="131"/>
      <c r="Y58960" s="133"/>
      <c r="AJ58960" s="133"/>
      <c r="AO58960" s="135"/>
      <c r="AP58960" s="135"/>
      <c r="BJ58960" s="136"/>
    </row>
    <row r="58961" spans="5:62" ht="14.25" customHeight="1" x14ac:dyDescent="0.25">
      <c r="E58961" s="113"/>
      <c r="H58961" s="133"/>
      <c r="T58961" s="133"/>
      <c r="X58961" s="131"/>
      <c r="Y58961" s="133"/>
      <c r="AJ58961" s="133"/>
      <c r="AO58961" s="135"/>
      <c r="AP58961" s="135"/>
      <c r="BJ58961" s="136"/>
    </row>
    <row r="58962" spans="5:62" ht="14.25" customHeight="1" x14ac:dyDescent="0.25">
      <c r="E58962" s="113"/>
      <c r="H58962" s="133"/>
      <c r="T58962" s="133"/>
      <c r="X58962" s="131"/>
      <c r="Y58962" s="133"/>
      <c r="AJ58962" s="133"/>
      <c r="AO58962" s="135"/>
      <c r="AP58962" s="135"/>
      <c r="BJ58962" s="136"/>
    </row>
    <row r="58963" spans="5:62" ht="14.25" customHeight="1" x14ac:dyDescent="0.25">
      <c r="E58963" s="113"/>
      <c r="H58963" s="133"/>
      <c r="T58963" s="133"/>
      <c r="X58963" s="131"/>
      <c r="Y58963" s="133"/>
      <c r="AJ58963" s="133"/>
      <c r="AO58963" s="135"/>
      <c r="AP58963" s="135"/>
      <c r="BJ58963" s="136"/>
    </row>
    <row r="58964" spans="5:62" ht="14.25" customHeight="1" x14ac:dyDescent="0.25">
      <c r="E58964" s="113"/>
      <c r="H58964" s="133"/>
      <c r="T58964" s="133"/>
      <c r="X58964" s="131"/>
      <c r="Y58964" s="133"/>
      <c r="AJ58964" s="133"/>
      <c r="AO58964" s="135"/>
      <c r="AP58964" s="135"/>
      <c r="BJ58964" s="136"/>
    </row>
    <row r="58965" spans="5:62" ht="14.25" customHeight="1" x14ac:dyDescent="0.25">
      <c r="E58965" s="113"/>
      <c r="H58965" s="133"/>
      <c r="T58965" s="133"/>
      <c r="X58965" s="131"/>
      <c r="Y58965" s="133"/>
      <c r="AJ58965" s="133"/>
      <c r="AO58965" s="135"/>
      <c r="AP58965" s="135"/>
      <c r="BJ58965" s="136"/>
    </row>
    <row r="58966" spans="5:62" ht="14.25" customHeight="1" x14ac:dyDescent="0.25">
      <c r="E58966" s="113"/>
      <c r="H58966" s="133"/>
      <c r="T58966" s="133"/>
      <c r="X58966" s="131"/>
      <c r="Y58966" s="133"/>
      <c r="AJ58966" s="133"/>
      <c r="AO58966" s="135"/>
      <c r="AP58966" s="135"/>
      <c r="BJ58966" s="136"/>
    </row>
    <row r="58967" spans="5:62" ht="14.25" customHeight="1" x14ac:dyDescent="0.25">
      <c r="E58967" s="113"/>
      <c r="H58967" s="133"/>
      <c r="T58967" s="133"/>
      <c r="X58967" s="131"/>
      <c r="Y58967" s="133"/>
      <c r="AJ58967" s="133"/>
      <c r="AO58967" s="135"/>
      <c r="AP58967" s="135"/>
      <c r="BJ58967" s="136"/>
    </row>
    <row r="58968" spans="5:62" ht="14.25" customHeight="1" x14ac:dyDescent="0.25">
      <c r="E58968" s="113"/>
      <c r="H58968" s="133"/>
      <c r="T58968" s="133"/>
      <c r="X58968" s="131"/>
      <c r="Y58968" s="133"/>
      <c r="AJ58968" s="133"/>
      <c r="AO58968" s="135"/>
      <c r="AP58968" s="135"/>
      <c r="BJ58968" s="136"/>
    </row>
    <row r="58969" spans="5:62" ht="14.25" customHeight="1" x14ac:dyDescent="0.25">
      <c r="E58969" s="113"/>
      <c r="H58969" s="133"/>
      <c r="T58969" s="133"/>
      <c r="X58969" s="131"/>
      <c r="Y58969" s="133"/>
      <c r="AJ58969" s="133"/>
      <c r="AO58969" s="135"/>
      <c r="AP58969" s="135"/>
      <c r="BJ58969" s="136"/>
    </row>
    <row r="58970" spans="5:62" ht="14.25" customHeight="1" x14ac:dyDescent="0.25">
      <c r="E58970" s="113"/>
      <c r="H58970" s="133"/>
      <c r="T58970" s="133"/>
      <c r="X58970" s="131"/>
      <c r="Y58970" s="133"/>
      <c r="AJ58970" s="133"/>
      <c r="AO58970" s="135"/>
      <c r="AP58970" s="135"/>
      <c r="BJ58970" s="136"/>
    </row>
    <row r="58971" spans="5:62" ht="14.25" customHeight="1" x14ac:dyDescent="0.25">
      <c r="E58971" s="113"/>
      <c r="H58971" s="133"/>
      <c r="T58971" s="133"/>
      <c r="X58971" s="131"/>
      <c r="Y58971" s="133"/>
      <c r="AJ58971" s="133"/>
      <c r="AO58971" s="135"/>
      <c r="AP58971" s="135"/>
      <c r="BJ58971" s="136"/>
    </row>
    <row r="58972" spans="5:62" ht="14.25" customHeight="1" x14ac:dyDescent="0.25">
      <c r="E58972" s="113"/>
      <c r="H58972" s="133"/>
      <c r="T58972" s="133"/>
      <c r="X58972" s="131"/>
      <c r="Y58972" s="133"/>
      <c r="AJ58972" s="133"/>
      <c r="AO58972" s="135"/>
      <c r="AP58972" s="135"/>
      <c r="BJ58972" s="136"/>
    </row>
    <row r="58973" spans="5:62" ht="14.25" customHeight="1" x14ac:dyDescent="0.25">
      <c r="E58973" s="113"/>
      <c r="H58973" s="133"/>
      <c r="T58973" s="133"/>
      <c r="X58973" s="131"/>
      <c r="Y58973" s="133"/>
      <c r="AJ58973" s="133"/>
      <c r="AO58973" s="135"/>
      <c r="AP58973" s="135"/>
      <c r="BJ58973" s="136"/>
    </row>
    <row r="58974" spans="5:62" ht="14.25" customHeight="1" x14ac:dyDescent="0.25">
      <c r="E58974" s="113"/>
      <c r="H58974" s="133"/>
      <c r="T58974" s="133"/>
      <c r="X58974" s="131"/>
      <c r="Y58974" s="133"/>
      <c r="AJ58974" s="133"/>
      <c r="AO58974" s="135"/>
      <c r="AP58974" s="135"/>
      <c r="BJ58974" s="136"/>
    </row>
    <row r="58975" spans="5:62" ht="14.25" customHeight="1" x14ac:dyDescent="0.25">
      <c r="E58975" s="113"/>
      <c r="H58975" s="133"/>
      <c r="T58975" s="133"/>
      <c r="X58975" s="131"/>
      <c r="Y58975" s="133"/>
      <c r="AJ58975" s="133"/>
      <c r="AO58975" s="135"/>
      <c r="AP58975" s="135"/>
      <c r="BJ58975" s="136"/>
    </row>
    <row r="58976" spans="5:62" ht="14.25" customHeight="1" x14ac:dyDescent="0.25">
      <c r="E58976" s="113"/>
      <c r="H58976" s="133"/>
      <c r="T58976" s="133"/>
      <c r="X58976" s="131"/>
      <c r="Y58976" s="133"/>
      <c r="AJ58976" s="133"/>
      <c r="AO58976" s="135"/>
      <c r="AP58976" s="135"/>
      <c r="BJ58976" s="136"/>
    </row>
    <row r="58977" spans="5:62" ht="14.25" customHeight="1" x14ac:dyDescent="0.25">
      <c r="E58977" s="113"/>
      <c r="H58977" s="133"/>
      <c r="T58977" s="133"/>
      <c r="X58977" s="131"/>
      <c r="Y58977" s="133"/>
      <c r="AJ58977" s="133"/>
      <c r="AO58977" s="135"/>
      <c r="AP58977" s="135"/>
      <c r="BJ58977" s="136"/>
    </row>
    <row r="58978" spans="5:62" ht="14.25" customHeight="1" x14ac:dyDescent="0.25">
      <c r="E58978" s="113"/>
      <c r="H58978" s="133"/>
      <c r="T58978" s="133"/>
      <c r="X58978" s="131"/>
      <c r="Y58978" s="133"/>
      <c r="AJ58978" s="133"/>
      <c r="AO58978" s="135"/>
      <c r="AP58978" s="135"/>
      <c r="BJ58978" s="136"/>
    </row>
    <row r="58979" spans="5:62" ht="14.25" customHeight="1" x14ac:dyDescent="0.25">
      <c r="E58979" s="113"/>
      <c r="H58979" s="133"/>
      <c r="T58979" s="133"/>
      <c r="X58979" s="131"/>
      <c r="Y58979" s="133"/>
      <c r="AJ58979" s="133"/>
      <c r="AO58979" s="135"/>
      <c r="AP58979" s="135"/>
      <c r="BJ58979" s="136"/>
    </row>
    <row r="58980" spans="5:62" ht="14.25" customHeight="1" x14ac:dyDescent="0.25">
      <c r="E58980" s="113"/>
      <c r="H58980" s="133"/>
      <c r="T58980" s="133"/>
      <c r="X58980" s="131"/>
      <c r="Y58980" s="133"/>
      <c r="AJ58980" s="133"/>
      <c r="AO58980" s="135"/>
      <c r="AP58980" s="135"/>
      <c r="BJ58980" s="136"/>
    </row>
    <row r="58981" spans="5:62" ht="14.25" customHeight="1" x14ac:dyDescent="0.25">
      <c r="E58981" s="113"/>
      <c r="H58981" s="133"/>
      <c r="T58981" s="133"/>
      <c r="X58981" s="131"/>
      <c r="Y58981" s="133"/>
      <c r="AJ58981" s="133"/>
      <c r="AO58981" s="135"/>
      <c r="AP58981" s="135"/>
      <c r="BJ58981" s="136"/>
    </row>
    <row r="58982" spans="5:62" ht="14.25" customHeight="1" x14ac:dyDescent="0.25">
      <c r="E58982" s="113"/>
      <c r="H58982" s="133"/>
      <c r="T58982" s="133"/>
      <c r="X58982" s="131"/>
      <c r="Y58982" s="133"/>
      <c r="AJ58982" s="133"/>
      <c r="AO58982" s="135"/>
      <c r="AP58982" s="135"/>
      <c r="BJ58982" s="136"/>
    </row>
    <row r="58983" spans="5:62" ht="14.25" customHeight="1" x14ac:dyDescent="0.25">
      <c r="E58983" s="113"/>
      <c r="H58983" s="133"/>
      <c r="T58983" s="133"/>
      <c r="X58983" s="131"/>
      <c r="Y58983" s="133"/>
      <c r="AJ58983" s="133"/>
      <c r="AO58983" s="135"/>
      <c r="AP58983" s="135"/>
      <c r="BJ58983" s="136"/>
    </row>
    <row r="58984" spans="5:62" ht="14.25" customHeight="1" x14ac:dyDescent="0.25">
      <c r="E58984" s="113"/>
      <c r="H58984" s="133"/>
      <c r="T58984" s="133"/>
      <c r="X58984" s="131"/>
      <c r="Y58984" s="133"/>
      <c r="AJ58984" s="133"/>
      <c r="AO58984" s="135"/>
      <c r="AP58984" s="135"/>
      <c r="BJ58984" s="136"/>
    </row>
    <row r="58985" spans="5:62" ht="14.25" customHeight="1" x14ac:dyDescent="0.25">
      <c r="E58985" s="113"/>
      <c r="H58985" s="133"/>
      <c r="T58985" s="133"/>
      <c r="X58985" s="131"/>
      <c r="Y58985" s="133"/>
      <c r="AJ58985" s="133"/>
      <c r="AO58985" s="135"/>
      <c r="AP58985" s="135"/>
      <c r="BJ58985" s="136"/>
    </row>
    <row r="58986" spans="5:62" ht="14.25" customHeight="1" x14ac:dyDescent="0.25">
      <c r="E58986" s="113"/>
      <c r="H58986" s="133"/>
      <c r="T58986" s="133"/>
      <c r="X58986" s="131"/>
      <c r="Y58986" s="133"/>
      <c r="AJ58986" s="133"/>
      <c r="AO58986" s="135"/>
      <c r="AP58986" s="135"/>
      <c r="BJ58986" s="136"/>
    </row>
    <row r="58987" spans="5:62" ht="14.25" customHeight="1" x14ac:dyDescent="0.25">
      <c r="E58987" s="113"/>
      <c r="H58987" s="133"/>
      <c r="T58987" s="133"/>
      <c r="X58987" s="131"/>
      <c r="Y58987" s="133"/>
      <c r="AJ58987" s="133"/>
      <c r="AO58987" s="135"/>
      <c r="AP58987" s="135"/>
      <c r="BJ58987" s="136"/>
    </row>
    <row r="58988" spans="5:62" ht="14.25" customHeight="1" x14ac:dyDescent="0.25">
      <c r="E58988" s="113"/>
      <c r="H58988" s="133"/>
      <c r="T58988" s="133"/>
      <c r="X58988" s="131"/>
      <c r="Y58988" s="133"/>
      <c r="AJ58988" s="133"/>
      <c r="AO58988" s="135"/>
      <c r="AP58988" s="135"/>
      <c r="BJ58988" s="136"/>
    </row>
    <row r="58989" spans="5:62" ht="14.25" customHeight="1" x14ac:dyDescent="0.25">
      <c r="E58989" s="113"/>
      <c r="H58989" s="133"/>
      <c r="T58989" s="133"/>
      <c r="X58989" s="131"/>
      <c r="Y58989" s="133"/>
      <c r="AJ58989" s="133"/>
      <c r="AO58989" s="135"/>
      <c r="AP58989" s="135"/>
      <c r="BJ58989" s="136"/>
    </row>
    <row r="58990" spans="5:62" ht="14.25" customHeight="1" x14ac:dyDescent="0.25">
      <c r="E58990" s="113"/>
      <c r="H58990" s="133"/>
      <c r="T58990" s="133"/>
      <c r="X58990" s="131"/>
      <c r="Y58990" s="133"/>
      <c r="AJ58990" s="133"/>
      <c r="AO58990" s="135"/>
      <c r="AP58990" s="135"/>
      <c r="BJ58990" s="136"/>
    </row>
    <row r="58991" spans="5:62" ht="14.25" customHeight="1" x14ac:dyDescent="0.25">
      <c r="E58991" s="113"/>
      <c r="H58991" s="133"/>
      <c r="T58991" s="133"/>
      <c r="X58991" s="131"/>
      <c r="Y58991" s="133"/>
      <c r="AJ58991" s="133"/>
      <c r="AO58991" s="135"/>
      <c r="AP58991" s="135"/>
      <c r="BJ58991" s="136"/>
    </row>
    <row r="58992" spans="5:62" ht="14.25" customHeight="1" x14ac:dyDescent="0.25">
      <c r="E58992" s="113"/>
      <c r="H58992" s="133"/>
      <c r="T58992" s="133"/>
      <c r="X58992" s="131"/>
      <c r="Y58992" s="133"/>
      <c r="AJ58992" s="133"/>
      <c r="AO58992" s="135"/>
      <c r="AP58992" s="135"/>
      <c r="BJ58992" s="136"/>
    </row>
    <row r="58993" spans="5:62" ht="14.25" customHeight="1" x14ac:dyDescent="0.25">
      <c r="E58993" s="113"/>
      <c r="H58993" s="133"/>
      <c r="T58993" s="133"/>
      <c r="X58993" s="131"/>
      <c r="Y58993" s="133"/>
      <c r="AJ58993" s="133"/>
      <c r="AO58993" s="135"/>
      <c r="AP58993" s="135"/>
      <c r="BJ58993" s="136"/>
    </row>
    <row r="58994" spans="5:62" ht="14.25" customHeight="1" x14ac:dyDescent="0.25">
      <c r="E58994" s="113"/>
      <c r="H58994" s="133"/>
      <c r="T58994" s="133"/>
      <c r="X58994" s="131"/>
      <c r="Y58994" s="133"/>
      <c r="AJ58994" s="133"/>
      <c r="AO58994" s="135"/>
      <c r="AP58994" s="135"/>
      <c r="BJ58994" s="136"/>
    </row>
    <row r="58995" spans="5:62" ht="14.25" customHeight="1" x14ac:dyDescent="0.25">
      <c r="E58995" s="113"/>
      <c r="H58995" s="133"/>
      <c r="T58995" s="133"/>
      <c r="X58995" s="131"/>
      <c r="Y58995" s="133"/>
      <c r="AJ58995" s="133"/>
      <c r="AO58995" s="135"/>
      <c r="AP58995" s="135"/>
      <c r="BJ58995" s="136"/>
    </row>
    <row r="58996" spans="5:62" ht="14.25" customHeight="1" x14ac:dyDescent="0.25">
      <c r="E58996" s="113"/>
      <c r="H58996" s="133"/>
      <c r="T58996" s="133"/>
      <c r="X58996" s="131"/>
      <c r="Y58996" s="133"/>
      <c r="AJ58996" s="133"/>
      <c r="AO58996" s="135"/>
      <c r="AP58996" s="135"/>
      <c r="BJ58996" s="136"/>
    </row>
    <row r="58997" spans="5:62" ht="14.25" customHeight="1" x14ac:dyDescent="0.25">
      <c r="E58997" s="113"/>
      <c r="H58997" s="133"/>
      <c r="T58997" s="133"/>
      <c r="X58997" s="131"/>
      <c r="Y58997" s="133"/>
      <c r="AJ58997" s="133"/>
      <c r="AO58997" s="135"/>
      <c r="AP58997" s="135"/>
      <c r="BJ58997" s="136"/>
    </row>
    <row r="58998" spans="5:62" ht="14.25" customHeight="1" x14ac:dyDescent="0.25">
      <c r="E58998" s="113"/>
      <c r="H58998" s="133"/>
      <c r="T58998" s="133"/>
      <c r="X58998" s="131"/>
      <c r="Y58998" s="133"/>
      <c r="AJ58998" s="133"/>
      <c r="AO58998" s="135"/>
      <c r="AP58998" s="135"/>
      <c r="BJ58998" s="136"/>
    </row>
    <row r="58999" spans="5:62" ht="14.25" customHeight="1" x14ac:dyDescent="0.25">
      <c r="E58999" s="113"/>
      <c r="H58999" s="133"/>
      <c r="T58999" s="133"/>
      <c r="X58999" s="131"/>
      <c r="Y58999" s="133"/>
      <c r="AJ58999" s="133"/>
      <c r="AO58999" s="135"/>
      <c r="AP58999" s="135"/>
      <c r="BJ58999" s="136"/>
    </row>
    <row r="59000" spans="5:62" ht="14.25" customHeight="1" x14ac:dyDescent="0.25">
      <c r="E59000" s="113"/>
      <c r="H59000" s="133"/>
      <c r="T59000" s="133"/>
      <c r="X59000" s="131"/>
      <c r="Y59000" s="133"/>
      <c r="AJ59000" s="133"/>
      <c r="AO59000" s="135"/>
      <c r="AP59000" s="135"/>
      <c r="BJ59000" s="136"/>
    </row>
    <row r="59001" spans="5:62" ht="14.25" customHeight="1" x14ac:dyDescent="0.25">
      <c r="E59001" s="113"/>
      <c r="H59001" s="133"/>
      <c r="T59001" s="133"/>
      <c r="X59001" s="131"/>
      <c r="Y59001" s="133"/>
      <c r="AJ59001" s="133"/>
      <c r="AO59001" s="135"/>
      <c r="AP59001" s="135"/>
      <c r="BJ59001" s="136"/>
    </row>
    <row r="59002" spans="5:62" ht="14.25" customHeight="1" x14ac:dyDescent="0.25">
      <c r="E59002" s="113"/>
      <c r="H59002" s="133"/>
      <c r="T59002" s="133"/>
      <c r="X59002" s="131"/>
      <c r="Y59002" s="133"/>
      <c r="AJ59002" s="133"/>
      <c r="AO59002" s="135"/>
      <c r="AP59002" s="135"/>
      <c r="BJ59002" s="136"/>
    </row>
    <row r="59003" spans="5:62" ht="14.25" customHeight="1" x14ac:dyDescent="0.25">
      <c r="E59003" s="113"/>
      <c r="H59003" s="133"/>
      <c r="T59003" s="133"/>
      <c r="X59003" s="131"/>
      <c r="Y59003" s="133"/>
      <c r="AJ59003" s="133"/>
      <c r="AO59003" s="135"/>
      <c r="AP59003" s="135"/>
      <c r="BJ59003" s="136"/>
    </row>
    <row r="59004" spans="5:62" ht="14.25" customHeight="1" x14ac:dyDescent="0.25">
      <c r="E59004" s="113"/>
      <c r="H59004" s="133"/>
      <c r="T59004" s="133"/>
      <c r="X59004" s="131"/>
      <c r="Y59004" s="133"/>
      <c r="AJ59004" s="133"/>
      <c r="AO59004" s="135"/>
      <c r="AP59004" s="135"/>
      <c r="BJ59004" s="136"/>
    </row>
    <row r="59005" spans="5:62" ht="14.25" customHeight="1" x14ac:dyDescent="0.25">
      <c r="E59005" s="113"/>
      <c r="H59005" s="133"/>
      <c r="T59005" s="133"/>
      <c r="X59005" s="131"/>
      <c r="Y59005" s="133"/>
      <c r="AJ59005" s="133"/>
      <c r="AO59005" s="135"/>
      <c r="AP59005" s="135"/>
      <c r="BJ59005" s="136"/>
    </row>
    <row r="59006" spans="5:62" ht="14.25" customHeight="1" x14ac:dyDescent="0.25">
      <c r="E59006" s="113"/>
      <c r="H59006" s="133"/>
      <c r="T59006" s="133"/>
      <c r="X59006" s="131"/>
      <c r="Y59006" s="133"/>
      <c r="AJ59006" s="133"/>
      <c r="AO59006" s="135"/>
      <c r="AP59006" s="135"/>
      <c r="BJ59006" s="136"/>
    </row>
    <row r="59007" spans="5:62" ht="14.25" customHeight="1" x14ac:dyDescent="0.25">
      <c r="E59007" s="113"/>
      <c r="H59007" s="133"/>
      <c r="T59007" s="133"/>
      <c r="X59007" s="131"/>
      <c r="Y59007" s="133"/>
      <c r="AJ59007" s="133"/>
      <c r="AO59007" s="135"/>
      <c r="AP59007" s="135"/>
      <c r="BJ59007" s="136"/>
    </row>
    <row r="59008" spans="5:62" ht="14.25" customHeight="1" x14ac:dyDescent="0.25">
      <c r="E59008" s="113"/>
      <c r="H59008" s="133"/>
      <c r="T59008" s="133"/>
      <c r="X59008" s="131"/>
      <c r="Y59008" s="133"/>
      <c r="AJ59008" s="133"/>
      <c r="AO59008" s="135"/>
      <c r="AP59008" s="135"/>
      <c r="BJ59008" s="136"/>
    </row>
    <row r="59009" spans="5:62" ht="14.25" customHeight="1" x14ac:dyDescent="0.25">
      <c r="E59009" s="113"/>
      <c r="H59009" s="133"/>
      <c r="T59009" s="133"/>
      <c r="X59009" s="131"/>
      <c r="Y59009" s="133"/>
      <c r="AJ59009" s="133"/>
      <c r="AO59009" s="135"/>
      <c r="AP59009" s="135"/>
      <c r="BJ59009" s="136"/>
    </row>
    <row r="59010" spans="5:62" ht="14.25" customHeight="1" x14ac:dyDescent="0.25">
      <c r="E59010" s="113"/>
      <c r="H59010" s="133"/>
      <c r="T59010" s="133"/>
      <c r="X59010" s="131"/>
      <c r="Y59010" s="133"/>
      <c r="AJ59010" s="133"/>
      <c r="AO59010" s="135"/>
      <c r="AP59010" s="135"/>
      <c r="BJ59010" s="136"/>
    </row>
    <row r="59011" spans="5:62" ht="14.25" customHeight="1" x14ac:dyDescent="0.25">
      <c r="E59011" s="113"/>
      <c r="H59011" s="133"/>
      <c r="T59011" s="133"/>
      <c r="X59011" s="131"/>
      <c r="Y59011" s="133"/>
      <c r="AJ59011" s="133"/>
      <c r="AO59011" s="135"/>
      <c r="AP59011" s="135"/>
      <c r="BJ59011" s="136"/>
    </row>
    <row r="59012" spans="5:62" ht="14.25" customHeight="1" x14ac:dyDescent="0.25">
      <c r="E59012" s="113"/>
      <c r="H59012" s="133"/>
      <c r="T59012" s="133"/>
      <c r="X59012" s="131"/>
      <c r="Y59012" s="133"/>
      <c r="AJ59012" s="133"/>
      <c r="AO59012" s="135"/>
      <c r="AP59012" s="135"/>
      <c r="BJ59012" s="136"/>
    </row>
    <row r="59013" spans="5:62" ht="14.25" customHeight="1" x14ac:dyDescent="0.25">
      <c r="E59013" s="113"/>
      <c r="H59013" s="133"/>
      <c r="T59013" s="133"/>
      <c r="X59013" s="131"/>
      <c r="Y59013" s="133"/>
      <c r="AJ59013" s="133"/>
      <c r="AO59013" s="135"/>
      <c r="AP59013" s="135"/>
      <c r="BJ59013" s="136"/>
    </row>
    <row r="59014" spans="5:62" ht="14.25" customHeight="1" x14ac:dyDescent="0.25">
      <c r="E59014" s="113"/>
      <c r="H59014" s="133"/>
      <c r="T59014" s="133"/>
      <c r="X59014" s="131"/>
      <c r="Y59014" s="133"/>
      <c r="AJ59014" s="133"/>
      <c r="AO59014" s="135"/>
      <c r="AP59014" s="135"/>
      <c r="BJ59014" s="136"/>
    </row>
    <row r="59015" spans="5:62" ht="14.25" customHeight="1" x14ac:dyDescent="0.25">
      <c r="E59015" s="113"/>
      <c r="H59015" s="133"/>
      <c r="T59015" s="133"/>
      <c r="X59015" s="131"/>
      <c r="Y59015" s="133"/>
      <c r="AJ59015" s="133"/>
      <c r="AO59015" s="135"/>
      <c r="AP59015" s="135"/>
      <c r="BJ59015" s="136"/>
    </row>
    <row r="59016" spans="5:62" ht="14.25" customHeight="1" x14ac:dyDescent="0.25">
      <c r="E59016" s="113"/>
      <c r="H59016" s="133"/>
      <c r="T59016" s="133"/>
      <c r="X59016" s="131"/>
      <c r="Y59016" s="133"/>
      <c r="AJ59016" s="133"/>
      <c r="AO59016" s="135"/>
      <c r="AP59016" s="135"/>
      <c r="BJ59016" s="136"/>
    </row>
    <row r="59017" spans="5:62" ht="14.25" customHeight="1" x14ac:dyDescent="0.25">
      <c r="E59017" s="113"/>
      <c r="H59017" s="133"/>
      <c r="T59017" s="133"/>
      <c r="X59017" s="131"/>
      <c r="Y59017" s="133"/>
      <c r="AJ59017" s="133"/>
      <c r="AO59017" s="135"/>
      <c r="AP59017" s="135"/>
      <c r="BJ59017" s="136"/>
    </row>
    <row r="59018" spans="5:62" ht="14.25" customHeight="1" x14ac:dyDescent="0.25">
      <c r="E59018" s="113"/>
      <c r="H59018" s="133"/>
      <c r="T59018" s="133"/>
      <c r="X59018" s="131"/>
      <c r="Y59018" s="133"/>
      <c r="AJ59018" s="133"/>
      <c r="AO59018" s="135"/>
      <c r="AP59018" s="135"/>
      <c r="BJ59018" s="136"/>
    </row>
    <row r="59019" spans="5:62" ht="14.25" customHeight="1" x14ac:dyDescent="0.25">
      <c r="E59019" s="113"/>
      <c r="H59019" s="133"/>
      <c r="T59019" s="133"/>
      <c r="X59019" s="131"/>
      <c r="Y59019" s="133"/>
      <c r="AJ59019" s="133"/>
      <c r="AO59019" s="135"/>
      <c r="AP59019" s="135"/>
      <c r="BJ59019" s="136"/>
    </row>
    <row r="59020" spans="5:62" ht="14.25" customHeight="1" x14ac:dyDescent="0.25">
      <c r="E59020" s="113"/>
      <c r="H59020" s="133"/>
      <c r="T59020" s="133"/>
      <c r="X59020" s="131"/>
      <c r="Y59020" s="133"/>
      <c r="AJ59020" s="133"/>
      <c r="AO59020" s="135"/>
      <c r="AP59020" s="135"/>
      <c r="BJ59020" s="136"/>
    </row>
    <row r="59021" spans="5:62" ht="14.25" customHeight="1" x14ac:dyDescent="0.25">
      <c r="E59021" s="113"/>
      <c r="H59021" s="133"/>
      <c r="T59021" s="133"/>
      <c r="X59021" s="131"/>
      <c r="Y59021" s="133"/>
      <c r="AJ59021" s="133"/>
      <c r="AO59021" s="135"/>
      <c r="AP59021" s="135"/>
      <c r="BJ59021" s="136"/>
    </row>
    <row r="59022" spans="5:62" ht="14.25" customHeight="1" x14ac:dyDescent="0.25">
      <c r="E59022" s="113"/>
      <c r="H59022" s="133"/>
      <c r="T59022" s="133"/>
      <c r="X59022" s="131"/>
      <c r="Y59022" s="133"/>
      <c r="AJ59022" s="133"/>
      <c r="AO59022" s="135"/>
      <c r="AP59022" s="135"/>
      <c r="BJ59022" s="136"/>
    </row>
    <row r="59023" spans="5:62" ht="14.25" customHeight="1" x14ac:dyDescent="0.25">
      <c r="E59023" s="113"/>
      <c r="H59023" s="133"/>
      <c r="T59023" s="133"/>
      <c r="X59023" s="131"/>
      <c r="Y59023" s="133"/>
      <c r="AJ59023" s="133"/>
      <c r="AO59023" s="135"/>
      <c r="AP59023" s="135"/>
      <c r="BJ59023" s="136"/>
    </row>
    <row r="59024" spans="5:62" ht="14.25" customHeight="1" x14ac:dyDescent="0.25">
      <c r="E59024" s="113"/>
      <c r="H59024" s="133"/>
      <c r="T59024" s="133"/>
      <c r="X59024" s="131"/>
      <c r="Y59024" s="133"/>
      <c r="AJ59024" s="133"/>
      <c r="AO59024" s="135"/>
      <c r="AP59024" s="135"/>
      <c r="BJ59024" s="136"/>
    </row>
    <row r="59025" spans="5:62" ht="14.25" customHeight="1" x14ac:dyDescent="0.25">
      <c r="E59025" s="113"/>
      <c r="H59025" s="133"/>
      <c r="T59025" s="133"/>
      <c r="X59025" s="131"/>
      <c r="Y59025" s="133"/>
      <c r="AJ59025" s="133"/>
      <c r="AO59025" s="135"/>
      <c r="AP59025" s="135"/>
      <c r="BJ59025" s="136"/>
    </row>
    <row r="59026" spans="5:62" ht="14.25" customHeight="1" x14ac:dyDescent="0.25">
      <c r="E59026" s="113"/>
      <c r="H59026" s="133"/>
      <c r="T59026" s="133"/>
      <c r="X59026" s="131"/>
      <c r="Y59026" s="133"/>
      <c r="AJ59026" s="133"/>
      <c r="AO59026" s="135"/>
      <c r="AP59026" s="135"/>
      <c r="BJ59026" s="136"/>
    </row>
    <row r="59027" spans="5:62" ht="14.25" customHeight="1" x14ac:dyDescent="0.25">
      <c r="E59027" s="113"/>
      <c r="H59027" s="133"/>
      <c r="T59027" s="133"/>
      <c r="X59027" s="131"/>
      <c r="Y59027" s="133"/>
      <c r="AJ59027" s="133"/>
      <c r="AO59027" s="135"/>
      <c r="AP59027" s="135"/>
      <c r="BJ59027" s="136"/>
    </row>
    <row r="59028" spans="5:62" ht="14.25" customHeight="1" x14ac:dyDescent="0.25">
      <c r="E59028" s="113"/>
      <c r="H59028" s="133"/>
      <c r="T59028" s="133"/>
      <c r="X59028" s="131"/>
      <c r="Y59028" s="133"/>
      <c r="AJ59028" s="133"/>
      <c r="AO59028" s="135"/>
      <c r="AP59028" s="135"/>
      <c r="BJ59028" s="136"/>
    </row>
    <row r="59029" spans="5:62" ht="14.25" customHeight="1" x14ac:dyDescent="0.25">
      <c r="E59029" s="113"/>
      <c r="H59029" s="133"/>
      <c r="T59029" s="133"/>
      <c r="X59029" s="131"/>
      <c r="Y59029" s="133"/>
      <c r="AJ59029" s="133"/>
      <c r="AO59029" s="135"/>
      <c r="AP59029" s="135"/>
      <c r="BJ59029" s="136"/>
    </row>
    <row r="59030" spans="5:62" ht="14.25" customHeight="1" x14ac:dyDescent="0.25">
      <c r="E59030" s="113"/>
      <c r="H59030" s="133"/>
      <c r="T59030" s="133"/>
      <c r="X59030" s="131"/>
      <c r="Y59030" s="133"/>
      <c r="AJ59030" s="133"/>
      <c r="AO59030" s="135"/>
      <c r="AP59030" s="135"/>
      <c r="BJ59030" s="136"/>
    </row>
    <row r="59031" spans="5:62" ht="14.25" customHeight="1" x14ac:dyDescent="0.25">
      <c r="E59031" s="113"/>
      <c r="H59031" s="133"/>
      <c r="T59031" s="133"/>
      <c r="X59031" s="131"/>
      <c r="Y59031" s="133"/>
      <c r="AJ59031" s="133"/>
      <c r="AO59031" s="135"/>
      <c r="AP59031" s="135"/>
      <c r="BJ59031" s="136"/>
    </row>
    <row r="59032" spans="5:62" ht="14.25" customHeight="1" x14ac:dyDescent="0.25">
      <c r="E59032" s="113"/>
      <c r="H59032" s="133"/>
      <c r="T59032" s="133"/>
      <c r="X59032" s="131"/>
      <c r="Y59032" s="133"/>
      <c r="AJ59032" s="133"/>
      <c r="AO59032" s="135"/>
      <c r="AP59032" s="135"/>
      <c r="BJ59032" s="136"/>
    </row>
    <row r="59033" spans="5:62" ht="14.25" customHeight="1" x14ac:dyDescent="0.25">
      <c r="E59033" s="113"/>
      <c r="H59033" s="133"/>
      <c r="T59033" s="133"/>
      <c r="X59033" s="131"/>
      <c r="Y59033" s="133"/>
      <c r="AJ59033" s="133"/>
      <c r="AO59033" s="135"/>
      <c r="AP59033" s="135"/>
      <c r="BJ59033" s="136"/>
    </row>
    <row r="59034" spans="5:62" ht="14.25" customHeight="1" x14ac:dyDescent="0.25">
      <c r="E59034" s="113"/>
      <c r="H59034" s="133"/>
      <c r="T59034" s="133"/>
      <c r="X59034" s="131"/>
      <c r="Y59034" s="133"/>
      <c r="AJ59034" s="133"/>
      <c r="AO59034" s="135"/>
      <c r="AP59034" s="135"/>
      <c r="BJ59034" s="136"/>
    </row>
    <row r="59035" spans="5:62" ht="14.25" customHeight="1" x14ac:dyDescent="0.25">
      <c r="E59035" s="113"/>
      <c r="H59035" s="133"/>
      <c r="T59035" s="133"/>
      <c r="X59035" s="131"/>
      <c r="Y59035" s="133"/>
      <c r="AJ59035" s="133"/>
      <c r="AO59035" s="135"/>
      <c r="AP59035" s="135"/>
      <c r="BJ59035" s="136"/>
    </row>
    <row r="59036" spans="5:62" ht="14.25" customHeight="1" x14ac:dyDescent="0.25">
      <c r="E59036" s="113"/>
      <c r="H59036" s="133"/>
      <c r="T59036" s="133"/>
      <c r="X59036" s="131"/>
      <c r="Y59036" s="133"/>
      <c r="AJ59036" s="133"/>
      <c r="AO59036" s="135"/>
      <c r="AP59036" s="135"/>
      <c r="BJ59036" s="136"/>
    </row>
    <row r="59037" spans="5:62" ht="14.25" customHeight="1" x14ac:dyDescent="0.25">
      <c r="E59037" s="113"/>
      <c r="H59037" s="133"/>
      <c r="T59037" s="133"/>
      <c r="X59037" s="131"/>
      <c r="Y59037" s="133"/>
      <c r="AJ59037" s="133"/>
      <c r="AO59037" s="135"/>
      <c r="AP59037" s="135"/>
      <c r="BJ59037" s="136"/>
    </row>
    <row r="59038" spans="5:62" ht="14.25" customHeight="1" x14ac:dyDescent="0.25">
      <c r="E59038" s="113"/>
      <c r="H59038" s="133"/>
      <c r="T59038" s="133"/>
      <c r="X59038" s="131"/>
      <c r="Y59038" s="133"/>
      <c r="AJ59038" s="133"/>
      <c r="AO59038" s="135"/>
      <c r="AP59038" s="135"/>
      <c r="BJ59038" s="136"/>
    </row>
    <row r="59039" spans="5:62" ht="14.25" customHeight="1" x14ac:dyDescent="0.25">
      <c r="E59039" s="113"/>
      <c r="H59039" s="133"/>
      <c r="T59039" s="133"/>
      <c r="X59039" s="131"/>
      <c r="Y59039" s="133"/>
      <c r="AJ59039" s="133"/>
      <c r="AO59039" s="135"/>
      <c r="AP59039" s="135"/>
      <c r="BJ59039" s="136"/>
    </row>
    <row r="59040" spans="5:62" ht="14.25" customHeight="1" x14ac:dyDescent="0.25">
      <c r="E59040" s="113"/>
      <c r="H59040" s="133"/>
      <c r="T59040" s="133"/>
      <c r="X59040" s="131"/>
      <c r="Y59040" s="133"/>
      <c r="AJ59040" s="133"/>
      <c r="AO59040" s="135"/>
      <c r="AP59040" s="135"/>
      <c r="BJ59040" s="136"/>
    </row>
    <row r="59041" spans="5:62" ht="14.25" customHeight="1" x14ac:dyDescent="0.25">
      <c r="E59041" s="113"/>
      <c r="H59041" s="133"/>
      <c r="T59041" s="133"/>
      <c r="X59041" s="131"/>
      <c r="Y59041" s="133"/>
      <c r="AJ59041" s="133"/>
      <c r="AO59041" s="135"/>
      <c r="AP59041" s="135"/>
      <c r="BJ59041" s="136"/>
    </row>
    <row r="59042" spans="5:62" ht="14.25" customHeight="1" x14ac:dyDescent="0.25">
      <c r="E59042" s="113"/>
      <c r="H59042" s="133"/>
      <c r="T59042" s="133"/>
      <c r="X59042" s="131"/>
      <c r="Y59042" s="133"/>
      <c r="AJ59042" s="133"/>
      <c r="AO59042" s="135"/>
      <c r="AP59042" s="135"/>
      <c r="BJ59042" s="136"/>
    </row>
    <row r="59043" spans="5:62" ht="14.25" customHeight="1" x14ac:dyDescent="0.25">
      <c r="E59043" s="113"/>
      <c r="H59043" s="133"/>
      <c r="T59043" s="133"/>
      <c r="X59043" s="131"/>
      <c r="Y59043" s="133"/>
      <c r="AJ59043" s="133"/>
      <c r="AO59043" s="135"/>
      <c r="AP59043" s="135"/>
      <c r="BJ59043" s="136"/>
    </row>
    <row r="59044" spans="5:62" ht="14.25" customHeight="1" x14ac:dyDescent="0.25">
      <c r="E59044" s="113"/>
      <c r="H59044" s="133"/>
      <c r="T59044" s="133"/>
      <c r="X59044" s="131"/>
      <c r="Y59044" s="133"/>
      <c r="AJ59044" s="133"/>
      <c r="AO59044" s="135"/>
      <c r="AP59044" s="135"/>
      <c r="BJ59044" s="136"/>
    </row>
    <row r="59045" spans="5:62" ht="14.25" customHeight="1" x14ac:dyDescent="0.25">
      <c r="E59045" s="113"/>
      <c r="H59045" s="133"/>
      <c r="T59045" s="133"/>
      <c r="X59045" s="131"/>
      <c r="Y59045" s="133"/>
      <c r="AJ59045" s="133"/>
      <c r="AO59045" s="135"/>
      <c r="AP59045" s="135"/>
      <c r="BJ59045" s="136"/>
    </row>
    <row r="59046" spans="5:62" ht="14.25" customHeight="1" x14ac:dyDescent="0.25">
      <c r="E59046" s="113"/>
      <c r="H59046" s="133"/>
      <c r="T59046" s="133"/>
      <c r="X59046" s="131"/>
      <c r="Y59046" s="133"/>
      <c r="AJ59046" s="133"/>
      <c r="AO59046" s="135"/>
      <c r="AP59046" s="135"/>
      <c r="BJ59046" s="136"/>
    </row>
    <row r="59047" spans="5:62" ht="14.25" customHeight="1" x14ac:dyDescent="0.25">
      <c r="E59047" s="113"/>
      <c r="H59047" s="133"/>
      <c r="T59047" s="133"/>
      <c r="X59047" s="131"/>
      <c r="Y59047" s="133"/>
      <c r="AJ59047" s="133"/>
      <c r="AO59047" s="135"/>
      <c r="AP59047" s="135"/>
      <c r="BJ59047" s="136"/>
    </row>
    <row r="59048" spans="5:62" ht="14.25" customHeight="1" x14ac:dyDescent="0.25">
      <c r="E59048" s="113"/>
      <c r="H59048" s="133"/>
      <c r="T59048" s="133"/>
      <c r="X59048" s="131"/>
      <c r="Y59048" s="133"/>
      <c r="AJ59048" s="133"/>
      <c r="AO59048" s="135"/>
      <c r="AP59048" s="135"/>
      <c r="BJ59048" s="136"/>
    </row>
    <row r="59049" spans="5:62" ht="14.25" customHeight="1" x14ac:dyDescent="0.25">
      <c r="E59049" s="113"/>
      <c r="H59049" s="133"/>
      <c r="T59049" s="133"/>
      <c r="X59049" s="131"/>
      <c r="Y59049" s="133"/>
      <c r="AJ59049" s="133"/>
      <c r="AO59049" s="135"/>
      <c r="AP59049" s="135"/>
      <c r="BJ59049" s="136"/>
    </row>
    <row r="59050" spans="5:62" ht="14.25" customHeight="1" x14ac:dyDescent="0.25">
      <c r="E59050" s="113"/>
      <c r="H59050" s="133"/>
      <c r="T59050" s="133"/>
      <c r="X59050" s="131"/>
      <c r="Y59050" s="133"/>
      <c r="AJ59050" s="133"/>
      <c r="AO59050" s="135"/>
      <c r="AP59050" s="135"/>
      <c r="BJ59050" s="136"/>
    </row>
    <row r="59051" spans="5:62" ht="14.25" customHeight="1" x14ac:dyDescent="0.25">
      <c r="E59051" s="113"/>
      <c r="H59051" s="133"/>
      <c r="T59051" s="133"/>
      <c r="X59051" s="131"/>
      <c r="Y59051" s="133"/>
      <c r="AJ59051" s="133"/>
      <c r="AO59051" s="135"/>
      <c r="AP59051" s="135"/>
      <c r="BJ59051" s="136"/>
    </row>
    <row r="59052" spans="5:62" ht="14.25" customHeight="1" x14ac:dyDescent="0.25">
      <c r="E59052" s="113"/>
      <c r="H59052" s="133"/>
      <c r="T59052" s="133"/>
      <c r="X59052" s="131"/>
      <c r="Y59052" s="133"/>
      <c r="AJ59052" s="133"/>
      <c r="AO59052" s="135"/>
      <c r="AP59052" s="135"/>
      <c r="BJ59052" s="136"/>
    </row>
    <row r="59053" spans="5:62" ht="14.25" customHeight="1" x14ac:dyDescent="0.25">
      <c r="E59053" s="113"/>
      <c r="H59053" s="133"/>
      <c r="T59053" s="133"/>
      <c r="X59053" s="131"/>
      <c r="Y59053" s="133"/>
      <c r="AJ59053" s="133"/>
      <c r="AO59053" s="135"/>
      <c r="AP59053" s="135"/>
      <c r="BJ59053" s="136"/>
    </row>
    <row r="59054" spans="5:62" ht="14.25" customHeight="1" x14ac:dyDescent="0.25">
      <c r="E59054" s="113"/>
      <c r="H59054" s="133"/>
      <c r="T59054" s="133"/>
      <c r="X59054" s="131"/>
      <c r="Y59054" s="133"/>
      <c r="AJ59054" s="133"/>
      <c r="AO59054" s="135"/>
      <c r="AP59054" s="135"/>
      <c r="BJ59054" s="136"/>
    </row>
    <row r="59055" spans="5:62" ht="14.25" customHeight="1" x14ac:dyDescent="0.25">
      <c r="E59055" s="113"/>
      <c r="H59055" s="133"/>
      <c r="T59055" s="133"/>
      <c r="X59055" s="131"/>
      <c r="Y59055" s="133"/>
      <c r="AJ59055" s="133"/>
      <c r="AO59055" s="135"/>
      <c r="AP59055" s="135"/>
      <c r="BJ59055" s="136"/>
    </row>
    <row r="59056" spans="5:62" ht="14.25" customHeight="1" x14ac:dyDescent="0.25">
      <c r="E59056" s="113"/>
      <c r="H59056" s="133"/>
      <c r="T59056" s="133"/>
      <c r="X59056" s="131"/>
      <c r="Y59056" s="133"/>
      <c r="AJ59056" s="133"/>
      <c r="AO59056" s="135"/>
      <c r="AP59056" s="135"/>
      <c r="BJ59056" s="136"/>
    </row>
    <row r="59057" spans="5:62" ht="14.25" customHeight="1" x14ac:dyDescent="0.25">
      <c r="E59057" s="113"/>
      <c r="H59057" s="133"/>
      <c r="T59057" s="133"/>
      <c r="X59057" s="131"/>
      <c r="Y59057" s="133"/>
      <c r="AJ59057" s="133"/>
      <c r="AO59057" s="135"/>
      <c r="AP59057" s="135"/>
      <c r="BJ59057" s="136"/>
    </row>
    <row r="59058" spans="5:62" ht="14.25" customHeight="1" x14ac:dyDescent="0.25">
      <c r="E59058" s="113"/>
      <c r="H59058" s="133"/>
      <c r="T59058" s="133"/>
      <c r="X59058" s="131"/>
      <c r="Y59058" s="133"/>
      <c r="AJ59058" s="133"/>
      <c r="AO59058" s="135"/>
      <c r="AP59058" s="135"/>
      <c r="BJ59058" s="136"/>
    </row>
    <row r="59059" spans="5:62" ht="14.25" customHeight="1" x14ac:dyDescent="0.25">
      <c r="E59059" s="113"/>
      <c r="H59059" s="133"/>
      <c r="T59059" s="133"/>
      <c r="X59059" s="131"/>
      <c r="Y59059" s="133"/>
      <c r="AJ59059" s="133"/>
      <c r="AO59059" s="135"/>
      <c r="AP59059" s="135"/>
      <c r="BJ59059" s="136"/>
    </row>
    <row r="59060" spans="5:62" ht="14.25" customHeight="1" x14ac:dyDescent="0.25">
      <c r="E59060" s="113"/>
      <c r="H59060" s="133"/>
      <c r="T59060" s="133"/>
      <c r="X59060" s="131"/>
      <c r="Y59060" s="133"/>
      <c r="AJ59060" s="133"/>
      <c r="AO59060" s="135"/>
      <c r="AP59060" s="135"/>
      <c r="BJ59060" s="136"/>
    </row>
    <row r="59061" spans="5:62" ht="14.25" customHeight="1" x14ac:dyDescent="0.25">
      <c r="E59061" s="113"/>
      <c r="H59061" s="133"/>
      <c r="T59061" s="133"/>
      <c r="X59061" s="131"/>
      <c r="Y59061" s="133"/>
      <c r="AJ59061" s="133"/>
      <c r="AO59061" s="135"/>
      <c r="AP59061" s="135"/>
      <c r="BJ59061" s="136"/>
    </row>
    <row r="59062" spans="5:62" ht="14.25" customHeight="1" x14ac:dyDescent="0.25">
      <c r="E59062" s="113"/>
      <c r="H59062" s="133"/>
      <c r="T59062" s="133"/>
      <c r="X59062" s="131"/>
      <c r="Y59062" s="133"/>
      <c r="AJ59062" s="133"/>
      <c r="AO59062" s="135"/>
      <c r="AP59062" s="135"/>
      <c r="BJ59062" s="136"/>
    </row>
    <row r="59063" spans="5:62" ht="14.25" customHeight="1" x14ac:dyDescent="0.25">
      <c r="E59063" s="113"/>
      <c r="H59063" s="133"/>
      <c r="T59063" s="133"/>
      <c r="X59063" s="131"/>
      <c r="Y59063" s="133"/>
      <c r="AJ59063" s="133"/>
      <c r="AO59063" s="135"/>
      <c r="AP59063" s="135"/>
      <c r="BJ59063" s="136"/>
    </row>
    <row r="59064" spans="5:62" ht="14.25" customHeight="1" x14ac:dyDescent="0.25">
      <c r="E59064" s="113"/>
      <c r="H59064" s="133"/>
      <c r="T59064" s="133"/>
      <c r="X59064" s="131"/>
      <c r="Y59064" s="133"/>
      <c r="AJ59064" s="133"/>
      <c r="AO59064" s="135"/>
      <c r="AP59064" s="135"/>
      <c r="BJ59064" s="136"/>
    </row>
    <row r="59065" spans="5:62" ht="14.25" customHeight="1" x14ac:dyDescent="0.25">
      <c r="E59065" s="113"/>
      <c r="H59065" s="133"/>
      <c r="T59065" s="133"/>
      <c r="X59065" s="131"/>
      <c r="Y59065" s="133"/>
      <c r="AJ59065" s="133"/>
      <c r="AO59065" s="135"/>
      <c r="AP59065" s="135"/>
      <c r="BJ59065" s="136"/>
    </row>
    <row r="59066" spans="5:62" ht="14.25" customHeight="1" x14ac:dyDescent="0.25">
      <c r="E59066" s="113"/>
      <c r="H59066" s="133"/>
      <c r="T59066" s="133"/>
      <c r="X59066" s="131"/>
      <c r="Y59066" s="133"/>
      <c r="AJ59066" s="133"/>
      <c r="AO59066" s="135"/>
      <c r="AP59066" s="135"/>
      <c r="BJ59066" s="136"/>
    </row>
    <row r="59067" spans="5:62" ht="14.25" customHeight="1" x14ac:dyDescent="0.25">
      <c r="E59067" s="113"/>
      <c r="H59067" s="133"/>
      <c r="T59067" s="133"/>
      <c r="X59067" s="131"/>
      <c r="Y59067" s="133"/>
      <c r="AJ59067" s="133"/>
      <c r="AO59067" s="135"/>
      <c r="AP59067" s="135"/>
      <c r="BJ59067" s="136"/>
    </row>
    <row r="59068" spans="5:62" ht="14.25" customHeight="1" x14ac:dyDescent="0.25">
      <c r="E59068" s="113"/>
      <c r="H59068" s="133"/>
      <c r="T59068" s="133"/>
      <c r="X59068" s="131"/>
      <c r="Y59068" s="133"/>
      <c r="AJ59068" s="133"/>
      <c r="AO59068" s="135"/>
      <c r="AP59068" s="135"/>
      <c r="BJ59068" s="136"/>
    </row>
    <row r="59069" spans="5:62" ht="14.25" customHeight="1" x14ac:dyDescent="0.25">
      <c r="E59069" s="113"/>
      <c r="H59069" s="133"/>
      <c r="T59069" s="133"/>
      <c r="X59069" s="131"/>
      <c r="Y59069" s="133"/>
      <c r="AJ59069" s="133"/>
      <c r="AO59069" s="135"/>
      <c r="AP59069" s="135"/>
      <c r="BJ59069" s="136"/>
    </row>
    <row r="59070" spans="5:62" ht="14.25" customHeight="1" x14ac:dyDescent="0.25">
      <c r="E59070" s="113"/>
      <c r="H59070" s="133"/>
      <c r="T59070" s="133"/>
      <c r="X59070" s="131"/>
      <c r="Y59070" s="133"/>
      <c r="AJ59070" s="133"/>
      <c r="AO59070" s="135"/>
      <c r="AP59070" s="135"/>
      <c r="BJ59070" s="136"/>
    </row>
    <row r="59071" spans="5:62" ht="14.25" customHeight="1" x14ac:dyDescent="0.25">
      <c r="E59071" s="113"/>
      <c r="H59071" s="133"/>
      <c r="T59071" s="133"/>
      <c r="X59071" s="131"/>
      <c r="Y59071" s="133"/>
      <c r="AJ59071" s="133"/>
      <c r="AO59071" s="135"/>
      <c r="AP59071" s="135"/>
      <c r="BJ59071" s="136"/>
    </row>
    <row r="59072" spans="5:62" ht="14.25" customHeight="1" x14ac:dyDescent="0.25">
      <c r="E59072" s="113"/>
      <c r="H59072" s="133"/>
      <c r="T59072" s="133"/>
      <c r="X59072" s="131"/>
      <c r="Y59072" s="133"/>
      <c r="AJ59072" s="133"/>
      <c r="AO59072" s="135"/>
      <c r="AP59072" s="135"/>
      <c r="BJ59072" s="136"/>
    </row>
    <row r="59073" spans="5:62" ht="14.25" customHeight="1" x14ac:dyDescent="0.25">
      <c r="E59073" s="113"/>
      <c r="H59073" s="133"/>
      <c r="T59073" s="133"/>
      <c r="X59073" s="131"/>
      <c r="Y59073" s="133"/>
      <c r="AJ59073" s="133"/>
      <c r="AO59073" s="135"/>
      <c r="AP59073" s="135"/>
      <c r="BJ59073" s="136"/>
    </row>
    <row r="59074" spans="5:62" ht="14.25" customHeight="1" x14ac:dyDescent="0.25">
      <c r="E59074" s="113"/>
      <c r="H59074" s="133"/>
      <c r="T59074" s="133"/>
      <c r="X59074" s="131"/>
      <c r="Y59074" s="133"/>
      <c r="AJ59074" s="133"/>
      <c r="AO59074" s="135"/>
      <c r="AP59074" s="135"/>
      <c r="BJ59074" s="136"/>
    </row>
    <row r="59075" spans="5:62" ht="14.25" customHeight="1" x14ac:dyDescent="0.25">
      <c r="E59075" s="113"/>
      <c r="H59075" s="133"/>
      <c r="T59075" s="133"/>
      <c r="X59075" s="131"/>
      <c r="Y59075" s="133"/>
      <c r="AJ59075" s="133"/>
      <c r="AO59075" s="135"/>
      <c r="AP59075" s="135"/>
      <c r="BJ59075" s="136"/>
    </row>
    <row r="59076" spans="5:62" ht="14.25" customHeight="1" x14ac:dyDescent="0.25">
      <c r="E59076" s="113"/>
      <c r="H59076" s="133"/>
      <c r="T59076" s="133"/>
      <c r="X59076" s="131"/>
      <c r="Y59076" s="133"/>
      <c r="AJ59076" s="133"/>
      <c r="AO59076" s="135"/>
      <c r="AP59076" s="135"/>
      <c r="BJ59076" s="136"/>
    </row>
    <row r="59077" spans="5:62" ht="14.25" customHeight="1" x14ac:dyDescent="0.25">
      <c r="E59077" s="113"/>
      <c r="H59077" s="133"/>
      <c r="T59077" s="133"/>
      <c r="X59077" s="131"/>
      <c r="Y59077" s="133"/>
      <c r="AJ59077" s="133"/>
      <c r="AO59077" s="135"/>
      <c r="AP59077" s="135"/>
      <c r="BJ59077" s="136"/>
    </row>
    <row r="59078" spans="5:62" ht="14.25" customHeight="1" x14ac:dyDescent="0.25">
      <c r="E59078" s="113"/>
      <c r="H59078" s="133"/>
      <c r="T59078" s="133"/>
      <c r="X59078" s="131"/>
      <c r="Y59078" s="133"/>
      <c r="AJ59078" s="133"/>
      <c r="AO59078" s="135"/>
      <c r="AP59078" s="135"/>
      <c r="BJ59078" s="136"/>
    </row>
    <row r="59079" spans="5:62" ht="14.25" customHeight="1" x14ac:dyDescent="0.25">
      <c r="E59079" s="113"/>
      <c r="H59079" s="133"/>
      <c r="T59079" s="133"/>
      <c r="X59079" s="131"/>
      <c r="Y59079" s="133"/>
      <c r="AJ59079" s="133"/>
      <c r="AO59079" s="135"/>
      <c r="AP59079" s="135"/>
      <c r="BJ59079" s="136"/>
    </row>
    <row r="59080" spans="5:62" ht="14.25" customHeight="1" x14ac:dyDescent="0.25">
      <c r="E59080" s="113"/>
      <c r="H59080" s="133"/>
      <c r="T59080" s="133"/>
      <c r="X59080" s="131"/>
      <c r="Y59080" s="133"/>
      <c r="AJ59080" s="133"/>
      <c r="AO59080" s="135"/>
      <c r="AP59080" s="135"/>
      <c r="BJ59080" s="136"/>
    </row>
    <row r="59081" spans="5:62" ht="14.25" customHeight="1" x14ac:dyDescent="0.25">
      <c r="E59081" s="113"/>
      <c r="H59081" s="133"/>
      <c r="T59081" s="133"/>
      <c r="X59081" s="131"/>
      <c r="Y59081" s="133"/>
      <c r="AJ59081" s="133"/>
      <c r="AO59081" s="135"/>
      <c r="AP59081" s="135"/>
      <c r="BJ59081" s="136"/>
    </row>
    <row r="59082" spans="5:62" ht="14.25" customHeight="1" x14ac:dyDescent="0.25">
      <c r="E59082" s="113"/>
      <c r="H59082" s="133"/>
      <c r="T59082" s="133"/>
      <c r="X59082" s="131"/>
      <c r="Y59082" s="133"/>
      <c r="AJ59082" s="133"/>
      <c r="AO59082" s="135"/>
      <c r="AP59082" s="135"/>
      <c r="BJ59082" s="136"/>
    </row>
    <row r="59083" spans="5:62" ht="14.25" customHeight="1" x14ac:dyDescent="0.25">
      <c r="E59083" s="113"/>
      <c r="H59083" s="133"/>
      <c r="T59083" s="133"/>
      <c r="X59083" s="131"/>
      <c r="Y59083" s="133"/>
      <c r="AJ59083" s="133"/>
      <c r="AO59083" s="135"/>
      <c r="AP59083" s="135"/>
      <c r="BJ59083" s="136"/>
    </row>
    <row r="59084" spans="5:62" ht="14.25" customHeight="1" x14ac:dyDescent="0.25">
      <c r="E59084" s="113"/>
      <c r="H59084" s="133"/>
      <c r="T59084" s="133"/>
      <c r="X59084" s="131"/>
      <c r="Y59084" s="133"/>
      <c r="AJ59084" s="133"/>
      <c r="AO59084" s="135"/>
      <c r="AP59084" s="135"/>
      <c r="BJ59084" s="136"/>
    </row>
    <row r="59085" spans="5:62" ht="14.25" customHeight="1" x14ac:dyDescent="0.25">
      <c r="E59085" s="113"/>
      <c r="H59085" s="133"/>
      <c r="T59085" s="133"/>
      <c r="X59085" s="131"/>
      <c r="Y59085" s="133"/>
      <c r="AJ59085" s="133"/>
      <c r="AO59085" s="135"/>
      <c r="AP59085" s="135"/>
      <c r="BJ59085" s="136"/>
    </row>
    <row r="59086" spans="5:62" ht="14.25" customHeight="1" x14ac:dyDescent="0.25">
      <c r="E59086" s="113"/>
      <c r="H59086" s="133"/>
      <c r="T59086" s="133"/>
      <c r="X59086" s="131"/>
      <c r="Y59086" s="133"/>
      <c r="AJ59086" s="133"/>
      <c r="AO59086" s="135"/>
      <c r="AP59086" s="135"/>
      <c r="BJ59086" s="136"/>
    </row>
    <row r="59087" spans="5:62" ht="14.25" customHeight="1" x14ac:dyDescent="0.25">
      <c r="E59087" s="113"/>
      <c r="H59087" s="133"/>
      <c r="T59087" s="133"/>
      <c r="X59087" s="131"/>
      <c r="Y59087" s="133"/>
      <c r="AJ59087" s="133"/>
      <c r="AO59087" s="135"/>
      <c r="AP59087" s="135"/>
      <c r="BJ59087" s="136"/>
    </row>
    <row r="59088" spans="5:62" ht="14.25" customHeight="1" x14ac:dyDescent="0.25">
      <c r="E59088" s="113"/>
      <c r="H59088" s="133"/>
      <c r="T59088" s="133"/>
      <c r="X59088" s="131"/>
      <c r="Y59088" s="133"/>
      <c r="AJ59088" s="133"/>
      <c r="AO59088" s="135"/>
      <c r="AP59088" s="135"/>
      <c r="BJ59088" s="136"/>
    </row>
    <row r="59089" spans="5:62" ht="14.25" customHeight="1" x14ac:dyDescent="0.25">
      <c r="E59089" s="113"/>
      <c r="H59089" s="133"/>
      <c r="T59089" s="133"/>
      <c r="X59089" s="131"/>
      <c r="Y59089" s="133"/>
      <c r="AJ59089" s="133"/>
      <c r="AO59089" s="135"/>
      <c r="AP59089" s="135"/>
      <c r="BJ59089" s="136"/>
    </row>
    <row r="59090" spans="5:62" ht="14.25" customHeight="1" x14ac:dyDescent="0.25">
      <c r="E59090" s="113"/>
      <c r="H59090" s="133"/>
      <c r="T59090" s="133"/>
      <c r="X59090" s="131"/>
      <c r="Y59090" s="133"/>
      <c r="AJ59090" s="133"/>
      <c r="AO59090" s="135"/>
      <c r="AP59090" s="135"/>
      <c r="BJ59090" s="136"/>
    </row>
    <row r="59091" spans="5:62" ht="14.25" customHeight="1" x14ac:dyDescent="0.25">
      <c r="E59091" s="113"/>
      <c r="H59091" s="133"/>
      <c r="T59091" s="133"/>
      <c r="X59091" s="131"/>
      <c r="Y59091" s="133"/>
      <c r="AJ59091" s="133"/>
      <c r="AO59091" s="135"/>
      <c r="AP59091" s="135"/>
      <c r="BJ59091" s="136"/>
    </row>
    <row r="59092" spans="5:62" ht="14.25" customHeight="1" x14ac:dyDescent="0.25">
      <c r="E59092" s="113"/>
      <c r="H59092" s="133"/>
      <c r="T59092" s="133"/>
      <c r="X59092" s="131"/>
      <c r="Y59092" s="133"/>
      <c r="AJ59092" s="133"/>
      <c r="AO59092" s="135"/>
      <c r="AP59092" s="135"/>
      <c r="BJ59092" s="136"/>
    </row>
    <row r="59093" spans="5:62" ht="14.25" customHeight="1" x14ac:dyDescent="0.25">
      <c r="E59093" s="113"/>
      <c r="H59093" s="133"/>
      <c r="T59093" s="133"/>
      <c r="X59093" s="131"/>
      <c r="Y59093" s="133"/>
      <c r="AJ59093" s="133"/>
      <c r="AO59093" s="135"/>
      <c r="AP59093" s="135"/>
      <c r="BJ59093" s="136"/>
    </row>
    <row r="59094" spans="5:62" ht="14.25" customHeight="1" x14ac:dyDescent="0.25">
      <c r="E59094" s="113"/>
      <c r="H59094" s="133"/>
      <c r="T59094" s="133"/>
      <c r="X59094" s="131"/>
      <c r="Y59094" s="133"/>
      <c r="AJ59094" s="133"/>
      <c r="AO59094" s="135"/>
      <c r="AP59094" s="135"/>
      <c r="BJ59094" s="136"/>
    </row>
    <row r="59095" spans="5:62" ht="14.25" customHeight="1" x14ac:dyDescent="0.25">
      <c r="E59095" s="113"/>
      <c r="H59095" s="133"/>
      <c r="T59095" s="133"/>
      <c r="X59095" s="131"/>
      <c r="Y59095" s="133"/>
      <c r="AJ59095" s="133"/>
      <c r="AO59095" s="135"/>
      <c r="AP59095" s="135"/>
      <c r="BJ59095" s="136"/>
    </row>
    <row r="59096" spans="5:62" ht="14.25" customHeight="1" x14ac:dyDescent="0.25">
      <c r="E59096" s="113"/>
      <c r="H59096" s="133"/>
      <c r="T59096" s="133"/>
      <c r="X59096" s="131"/>
      <c r="Y59096" s="133"/>
      <c r="AJ59096" s="133"/>
      <c r="AO59096" s="135"/>
      <c r="AP59096" s="135"/>
      <c r="BJ59096" s="136"/>
    </row>
    <row r="59097" spans="5:62" ht="14.25" customHeight="1" x14ac:dyDescent="0.25">
      <c r="E59097" s="113"/>
      <c r="H59097" s="133"/>
      <c r="T59097" s="133"/>
      <c r="X59097" s="131"/>
      <c r="Y59097" s="133"/>
      <c r="AJ59097" s="133"/>
      <c r="AO59097" s="135"/>
      <c r="AP59097" s="135"/>
      <c r="BJ59097" s="136"/>
    </row>
    <row r="59098" spans="5:62" ht="14.25" customHeight="1" x14ac:dyDescent="0.25">
      <c r="E59098" s="113"/>
      <c r="H59098" s="133"/>
      <c r="T59098" s="133"/>
      <c r="X59098" s="131"/>
      <c r="Y59098" s="133"/>
      <c r="AJ59098" s="133"/>
      <c r="AO59098" s="135"/>
      <c r="AP59098" s="135"/>
      <c r="BJ59098" s="136"/>
    </row>
    <row r="59099" spans="5:62" ht="14.25" customHeight="1" x14ac:dyDescent="0.25">
      <c r="E59099" s="113"/>
      <c r="H59099" s="133"/>
      <c r="T59099" s="133"/>
      <c r="X59099" s="131"/>
      <c r="Y59099" s="133"/>
      <c r="AJ59099" s="133"/>
      <c r="AO59099" s="135"/>
      <c r="AP59099" s="135"/>
      <c r="BJ59099" s="136"/>
    </row>
    <row r="59100" spans="5:62" ht="14.25" customHeight="1" x14ac:dyDescent="0.25">
      <c r="E59100" s="113"/>
      <c r="H59100" s="133"/>
      <c r="T59100" s="133"/>
      <c r="X59100" s="131"/>
      <c r="Y59100" s="133"/>
      <c r="AJ59100" s="133"/>
      <c r="AO59100" s="135"/>
      <c r="AP59100" s="135"/>
      <c r="BJ59100" s="136"/>
    </row>
    <row r="59101" spans="5:62" ht="14.25" customHeight="1" x14ac:dyDescent="0.25">
      <c r="E59101" s="113"/>
      <c r="H59101" s="133"/>
      <c r="T59101" s="133"/>
      <c r="X59101" s="131"/>
      <c r="Y59101" s="133"/>
      <c r="AJ59101" s="133"/>
      <c r="AO59101" s="135"/>
      <c r="AP59101" s="135"/>
      <c r="BJ59101" s="136"/>
    </row>
    <row r="59102" spans="5:62" ht="14.25" customHeight="1" x14ac:dyDescent="0.25">
      <c r="E59102" s="113"/>
      <c r="H59102" s="133"/>
      <c r="T59102" s="133"/>
      <c r="X59102" s="131"/>
      <c r="Y59102" s="133"/>
      <c r="AJ59102" s="133"/>
      <c r="AO59102" s="135"/>
      <c r="AP59102" s="135"/>
      <c r="BJ59102" s="136"/>
    </row>
    <row r="59103" spans="5:62" ht="14.25" customHeight="1" x14ac:dyDescent="0.25">
      <c r="E59103" s="113"/>
      <c r="H59103" s="133"/>
      <c r="T59103" s="133"/>
      <c r="X59103" s="131"/>
      <c r="Y59103" s="133"/>
      <c r="AJ59103" s="133"/>
      <c r="AO59103" s="135"/>
      <c r="AP59103" s="135"/>
      <c r="BJ59103" s="136"/>
    </row>
    <row r="59104" spans="5:62" ht="14.25" customHeight="1" x14ac:dyDescent="0.25">
      <c r="E59104" s="113"/>
      <c r="H59104" s="133"/>
      <c r="T59104" s="133"/>
      <c r="X59104" s="131"/>
      <c r="Y59104" s="133"/>
      <c r="AJ59104" s="133"/>
      <c r="AO59104" s="135"/>
      <c r="AP59104" s="135"/>
      <c r="BJ59104" s="136"/>
    </row>
    <row r="59105" spans="5:62" ht="14.25" customHeight="1" x14ac:dyDescent="0.25">
      <c r="E59105" s="113"/>
      <c r="H59105" s="133"/>
      <c r="T59105" s="133"/>
      <c r="X59105" s="131"/>
      <c r="Y59105" s="133"/>
      <c r="AJ59105" s="133"/>
      <c r="AO59105" s="135"/>
      <c r="AP59105" s="135"/>
      <c r="BJ59105" s="136"/>
    </row>
    <row r="59106" spans="5:62" ht="14.25" customHeight="1" x14ac:dyDescent="0.25">
      <c r="E59106" s="113"/>
      <c r="H59106" s="133"/>
      <c r="T59106" s="133"/>
      <c r="X59106" s="131"/>
      <c r="Y59106" s="133"/>
      <c r="AJ59106" s="133"/>
      <c r="AO59106" s="135"/>
      <c r="AP59106" s="135"/>
      <c r="BJ59106" s="136"/>
    </row>
    <row r="59107" spans="5:62" ht="14.25" customHeight="1" x14ac:dyDescent="0.25">
      <c r="E59107" s="113"/>
      <c r="H59107" s="133"/>
      <c r="T59107" s="133"/>
      <c r="X59107" s="131"/>
      <c r="Y59107" s="133"/>
      <c r="AJ59107" s="133"/>
      <c r="AO59107" s="135"/>
      <c r="AP59107" s="135"/>
      <c r="BJ59107" s="136"/>
    </row>
    <row r="59108" spans="5:62" ht="14.25" customHeight="1" x14ac:dyDescent="0.25">
      <c r="E59108" s="113"/>
      <c r="H59108" s="133"/>
      <c r="T59108" s="133"/>
      <c r="X59108" s="131"/>
      <c r="Y59108" s="133"/>
      <c r="AJ59108" s="133"/>
      <c r="AO59108" s="135"/>
      <c r="AP59108" s="135"/>
      <c r="BJ59108" s="136"/>
    </row>
    <row r="59109" spans="5:62" ht="14.25" customHeight="1" x14ac:dyDescent="0.25">
      <c r="E59109" s="113"/>
      <c r="H59109" s="133"/>
      <c r="T59109" s="133"/>
      <c r="X59109" s="131"/>
      <c r="Y59109" s="133"/>
      <c r="AJ59109" s="133"/>
      <c r="AO59109" s="135"/>
      <c r="AP59109" s="135"/>
      <c r="BJ59109" s="136"/>
    </row>
    <row r="59110" spans="5:62" ht="14.25" customHeight="1" x14ac:dyDescent="0.25">
      <c r="E59110" s="113"/>
      <c r="H59110" s="133"/>
      <c r="T59110" s="133"/>
      <c r="X59110" s="131"/>
      <c r="Y59110" s="133"/>
      <c r="AJ59110" s="133"/>
      <c r="AO59110" s="135"/>
      <c r="AP59110" s="135"/>
      <c r="BJ59110" s="136"/>
    </row>
    <row r="59111" spans="5:62" ht="14.25" customHeight="1" x14ac:dyDescent="0.25">
      <c r="E59111" s="113"/>
      <c r="H59111" s="133"/>
      <c r="T59111" s="133"/>
      <c r="X59111" s="131"/>
      <c r="Y59111" s="133"/>
      <c r="AJ59111" s="133"/>
      <c r="AO59111" s="135"/>
      <c r="AP59111" s="135"/>
      <c r="BJ59111" s="136"/>
    </row>
    <row r="59112" spans="5:62" ht="14.25" customHeight="1" x14ac:dyDescent="0.25">
      <c r="E59112" s="113"/>
      <c r="H59112" s="133"/>
      <c r="T59112" s="133"/>
      <c r="X59112" s="131"/>
      <c r="Y59112" s="133"/>
      <c r="AJ59112" s="133"/>
      <c r="AO59112" s="135"/>
      <c r="AP59112" s="135"/>
      <c r="BJ59112" s="136"/>
    </row>
    <row r="59113" spans="5:62" ht="14.25" customHeight="1" x14ac:dyDescent="0.25">
      <c r="E59113" s="113"/>
      <c r="H59113" s="133"/>
      <c r="T59113" s="133"/>
      <c r="X59113" s="131"/>
      <c r="Y59113" s="133"/>
      <c r="AJ59113" s="133"/>
      <c r="AO59113" s="135"/>
      <c r="AP59113" s="135"/>
      <c r="BJ59113" s="136"/>
    </row>
    <row r="59114" spans="5:62" ht="14.25" customHeight="1" x14ac:dyDescent="0.25">
      <c r="E59114" s="113"/>
      <c r="H59114" s="133"/>
      <c r="T59114" s="133"/>
      <c r="X59114" s="131"/>
      <c r="Y59114" s="133"/>
      <c r="AJ59114" s="133"/>
      <c r="AO59114" s="135"/>
      <c r="AP59114" s="135"/>
      <c r="BJ59114" s="136"/>
    </row>
    <row r="59115" spans="5:62" ht="14.25" customHeight="1" x14ac:dyDescent="0.25">
      <c r="E59115" s="113"/>
      <c r="H59115" s="133"/>
      <c r="T59115" s="133"/>
      <c r="X59115" s="131"/>
      <c r="Y59115" s="133"/>
      <c r="AJ59115" s="133"/>
      <c r="AO59115" s="135"/>
      <c r="AP59115" s="135"/>
      <c r="BJ59115" s="136"/>
    </row>
    <row r="59116" spans="5:62" ht="14.25" customHeight="1" x14ac:dyDescent="0.25">
      <c r="E59116" s="113"/>
      <c r="H59116" s="133"/>
      <c r="T59116" s="133"/>
      <c r="X59116" s="131"/>
      <c r="Y59116" s="133"/>
      <c r="AJ59116" s="133"/>
      <c r="AO59116" s="135"/>
      <c r="AP59116" s="135"/>
      <c r="BJ59116" s="136"/>
    </row>
    <row r="59117" spans="5:62" ht="14.25" customHeight="1" x14ac:dyDescent="0.25">
      <c r="E59117" s="113"/>
      <c r="H59117" s="133"/>
      <c r="T59117" s="133"/>
      <c r="X59117" s="131"/>
      <c r="Y59117" s="133"/>
      <c r="AJ59117" s="133"/>
      <c r="AO59117" s="135"/>
      <c r="AP59117" s="135"/>
      <c r="BJ59117" s="136"/>
    </row>
    <row r="59118" spans="5:62" ht="14.25" customHeight="1" x14ac:dyDescent="0.25">
      <c r="E59118" s="113"/>
      <c r="H59118" s="133"/>
      <c r="T59118" s="133"/>
      <c r="X59118" s="131"/>
      <c r="Y59118" s="133"/>
      <c r="AJ59118" s="133"/>
      <c r="AO59118" s="135"/>
      <c r="AP59118" s="135"/>
      <c r="BJ59118" s="136"/>
    </row>
    <row r="59119" spans="5:62" ht="14.25" customHeight="1" x14ac:dyDescent="0.25">
      <c r="E59119" s="113"/>
      <c r="H59119" s="133"/>
      <c r="T59119" s="133"/>
      <c r="X59119" s="131"/>
      <c r="Y59119" s="133"/>
      <c r="AJ59119" s="133"/>
      <c r="AO59119" s="135"/>
      <c r="AP59119" s="135"/>
      <c r="BJ59119" s="136"/>
    </row>
    <row r="59120" spans="5:62" ht="14.25" customHeight="1" x14ac:dyDescent="0.25">
      <c r="E59120" s="113"/>
      <c r="H59120" s="133"/>
      <c r="T59120" s="133"/>
      <c r="X59120" s="131"/>
      <c r="Y59120" s="133"/>
      <c r="AJ59120" s="133"/>
      <c r="AO59120" s="135"/>
      <c r="AP59120" s="135"/>
      <c r="BJ59120" s="136"/>
    </row>
    <row r="59121" spans="5:62" ht="14.25" customHeight="1" x14ac:dyDescent="0.25">
      <c r="E59121" s="113"/>
      <c r="H59121" s="133"/>
      <c r="T59121" s="133"/>
      <c r="X59121" s="131"/>
      <c r="Y59121" s="133"/>
      <c r="AJ59121" s="133"/>
      <c r="AO59121" s="135"/>
      <c r="AP59121" s="135"/>
      <c r="BJ59121" s="136"/>
    </row>
    <row r="59122" spans="5:62" ht="14.25" customHeight="1" x14ac:dyDescent="0.25">
      <c r="E59122" s="113"/>
      <c r="H59122" s="133"/>
      <c r="T59122" s="133"/>
      <c r="X59122" s="131"/>
      <c r="Y59122" s="133"/>
      <c r="AJ59122" s="133"/>
      <c r="AO59122" s="135"/>
      <c r="AP59122" s="135"/>
      <c r="BJ59122" s="136"/>
    </row>
    <row r="59123" spans="5:62" ht="14.25" customHeight="1" x14ac:dyDescent="0.25">
      <c r="E59123" s="113"/>
      <c r="H59123" s="133"/>
      <c r="T59123" s="133"/>
      <c r="X59123" s="131"/>
      <c r="Y59123" s="133"/>
      <c r="AJ59123" s="133"/>
      <c r="AO59123" s="135"/>
      <c r="AP59123" s="135"/>
      <c r="BJ59123" s="136"/>
    </row>
    <row r="59124" spans="5:62" ht="14.25" customHeight="1" x14ac:dyDescent="0.25">
      <c r="E59124" s="113"/>
      <c r="H59124" s="133"/>
      <c r="T59124" s="133"/>
      <c r="X59124" s="131"/>
      <c r="Y59124" s="133"/>
      <c r="AJ59124" s="133"/>
      <c r="AO59124" s="135"/>
      <c r="AP59124" s="135"/>
      <c r="BJ59124" s="136"/>
    </row>
    <row r="59125" spans="5:62" ht="14.25" customHeight="1" x14ac:dyDescent="0.25">
      <c r="E59125" s="113"/>
      <c r="H59125" s="133"/>
      <c r="T59125" s="133"/>
      <c r="X59125" s="131"/>
      <c r="Y59125" s="133"/>
      <c r="AJ59125" s="133"/>
      <c r="AO59125" s="135"/>
      <c r="AP59125" s="135"/>
      <c r="BJ59125" s="136"/>
    </row>
    <row r="59126" spans="5:62" ht="14.25" customHeight="1" x14ac:dyDescent="0.25">
      <c r="E59126" s="113"/>
      <c r="H59126" s="133"/>
      <c r="T59126" s="133"/>
      <c r="X59126" s="131"/>
      <c r="Y59126" s="133"/>
      <c r="AJ59126" s="133"/>
      <c r="AO59126" s="135"/>
      <c r="AP59126" s="135"/>
      <c r="BJ59126" s="136"/>
    </row>
    <row r="59127" spans="5:62" ht="14.25" customHeight="1" x14ac:dyDescent="0.25">
      <c r="E59127" s="113"/>
      <c r="H59127" s="133"/>
      <c r="T59127" s="133"/>
      <c r="X59127" s="131"/>
      <c r="Y59127" s="133"/>
      <c r="AJ59127" s="133"/>
      <c r="AO59127" s="135"/>
      <c r="AP59127" s="135"/>
      <c r="BJ59127" s="136"/>
    </row>
    <row r="59128" spans="5:62" ht="14.25" customHeight="1" x14ac:dyDescent="0.25">
      <c r="E59128" s="113"/>
      <c r="H59128" s="133"/>
      <c r="T59128" s="133"/>
      <c r="X59128" s="131"/>
      <c r="Y59128" s="133"/>
      <c r="AJ59128" s="133"/>
      <c r="AO59128" s="135"/>
      <c r="AP59128" s="135"/>
      <c r="BJ59128" s="136"/>
    </row>
    <row r="59129" spans="5:62" ht="14.25" customHeight="1" x14ac:dyDescent="0.25">
      <c r="E59129" s="113"/>
      <c r="H59129" s="133"/>
      <c r="T59129" s="133"/>
      <c r="X59129" s="131"/>
      <c r="Y59129" s="133"/>
      <c r="AJ59129" s="133"/>
      <c r="AO59129" s="135"/>
      <c r="AP59129" s="135"/>
      <c r="BJ59129" s="136"/>
    </row>
    <row r="59130" spans="5:62" ht="14.25" customHeight="1" x14ac:dyDescent="0.25">
      <c r="E59130" s="113"/>
      <c r="H59130" s="133"/>
      <c r="T59130" s="133"/>
      <c r="X59130" s="131"/>
      <c r="Y59130" s="133"/>
      <c r="AJ59130" s="133"/>
      <c r="AO59130" s="135"/>
      <c r="AP59130" s="135"/>
      <c r="BJ59130" s="136"/>
    </row>
    <row r="59131" spans="5:62" ht="14.25" customHeight="1" x14ac:dyDescent="0.25">
      <c r="E59131" s="113"/>
      <c r="H59131" s="133"/>
      <c r="T59131" s="133"/>
      <c r="X59131" s="131"/>
      <c r="Y59131" s="133"/>
      <c r="AJ59131" s="133"/>
      <c r="AO59131" s="135"/>
      <c r="AP59131" s="135"/>
      <c r="BJ59131" s="136"/>
    </row>
    <row r="59132" spans="5:62" ht="14.25" customHeight="1" x14ac:dyDescent="0.25">
      <c r="E59132" s="113"/>
      <c r="H59132" s="133"/>
      <c r="T59132" s="133"/>
      <c r="X59132" s="131"/>
      <c r="Y59132" s="133"/>
      <c r="AJ59132" s="133"/>
      <c r="AO59132" s="135"/>
      <c r="AP59132" s="135"/>
      <c r="BJ59132" s="136"/>
    </row>
    <row r="59133" spans="5:62" ht="14.25" customHeight="1" x14ac:dyDescent="0.25">
      <c r="E59133" s="113"/>
      <c r="H59133" s="133"/>
      <c r="T59133" s="133"/>
      <c r="X59133" s="131"/>
      <c r="Y59133" s="133"/>
      <c r="AJ59133" s="133"/>
      <c r="AO59133" s="135"/>
      <c r="AP59133" s="135"/>
      <c r="BJ59133" s="136"/>
    </row>
    <row r="59134" spans="5:62" ht="14.25" customHeight="1" x14ac:dyDescent="0.25">
      <c r="E59134" s="113"/>
      <c r="H59134" s="133"/>
      <c r="T59134" s="133"/>
      <c r="X59134" s="131"/>
      <c r="Y59134" s="133"/>
      <c r="AJ59134" s="133"/>
      <c r="AO59134" s="135"/>
      <c r="AP59134" s="135"/>
      <c r="BJ59134" s="136"/>
    </row>
    <row r="59135" spans="5:62" ht="14.25" customHeight="1" x14ac:dyDescent="0.25">
      <c r="E59135" s="113"/>
      <c r="H59135" s="133"/>
      <c r="T59135" s="133"/>
      <c r="X59135" s="131"/>
      <c r="Y59135" s="133"/>
      <c r="AJ59135" s="133"/>
      <c r="AO59135" s="135"/>
      <c r="AP59135" s="135"/>
      <c r="BJ59135" s="136"/>
    </row>
    <row r="59136" spans="5:62" ht="14.25" customHeight="1" x14ac:dyDescent="0.25">
      <c r="E59136" s="113"/>
      <c r="H59136" s="133"/>
      <c r="T59136" s="133"/>
      <c r="X59136" s="131"/>
      <c r="Y59136" s="133"/>
      <c r="AJ59136" s="133"/>
      <c r="AO59136" s="135"/>
      <c r="AP59136" s="135"/>
      <c r="BJ59136" s="136"/>
    </row>
    <row r="59137" spans="5:62" ht="14.25" customHeight="1" x14ac:dyDescent="0.25">
      <c r="E59137" s="113"/>
      <c r="H59137" s="133"/>
      <c r="T59137" s="133"/>
      <c r="X59137" s="131"/>
      <c r="Y59137" s="133"/>
      <c r="AJ59137" s="133"/>
      <c r="AO59137" s="135"/>
      <c r="AP59137" s="135"/>
      <c r="BJ59137" s="136"/>
    </row>
    <row r="59138" spans="5:62" ht="14.25" customHeight="1" x14ac:dyDescent="0.25">
      <c r="E59138" s="113"/>
      <c r="H59138" s="133"/>
      <c r="T59138" s="133"/>
      <c r="X59138" s="131"/>
      <c r="Y59138" s="133"/>
      <c r="AJ59138" s="133"/>
      <c r="AO59138" s="135"/>
      <c r="AP59138" s="135"/>
      <c r="BJ59138" s="136"/>
    </row>
    <row r="59139" spans="5:62" ht="14.25" customHeight="1" x14ac:dyDescent="0.25">
      <c r="E59139" s="113"/>
      <c r="H59139" s="133"/>
      <c r="T59139" s="133"/>
      <c r="X59139" s="131"/>
      <c r="Y59139" s="133"/>
      <c r="AJ59139" s="133"/>
      <c r="AO59139" s="135"/>
      <c r="AP59139" s="135"/>
      <c r="BJ59139" s="136"/>
    </row>
    <row r="59140" spans="5:62" ht="14.25" customHeight="1" x14ac:dyDescent="0.25">
      <c r="E59140" s="113"/>
      <c r="H59140" s="133"/>
      <c r="T59140" s="133"/>
      <c r="X59140" s="131"/>
      <c r="Y59140" s="133"/>
      <c r="AJ59140" s="133"/>
      <c r="AO59140" s="135"/>
      <c r="AP59140" s="135"/>
      <c r="BJ59140" s="136"/>
    </row>
    <row r="59141" spans="5:62" ht="14.25" customHeight="1" x14ac:dyDescent="0.25">
      <c r="E59141" s="113"/>
      <c r="H59141" s="133"/>
      <c r="T59141" s="133"/>
      <c r="X59141" s="131"/>
      <c r="Y59141" s="133"/>
      <c r="AJ59141" s="133"/>
      <c r="AO59141" s="135"/>
      <c r="AP59141" s="135"/>
      <c r="BJ59141" s="136"/>
    </row>
    <row r="59142" spans="5:62" ht="14.25" customHeight="1" x14ac:dyDescent="0.25">
      <c r="E59142" s="113"/>
      <c r="H59142" s="133"/>
      <c r="T59142" s="133"/>
      <c r="X59142" s="131"/>
      <c r="Y59142" s="133"/>
      <c r="AJ59142" s="133"/>
      <c r="AO59142" s="135"/>
      <c r="AP59142" s="135"/>
      <c r="BJ59142" s="136"/>
    </row>
    <row r="59143" spans="5:62" ht="14.25" customHeight="1" x14ac:dyDescent="0.25">
      <c r="E59143" s="113"/>
      <c r="H59143" s="133"/>
      <c r="T59143" s="133"/>
      <c r="X59143" s="131"/>
      <c r="Y59143" s="133"/>
      <c r="AJ59143" s="133"/>
      <c r="AO59143" s="135"/>
      <c r="AP59143" s="135"/>
      <c r="BJ59143" s="136"/>
    </row>
    <row r="59144" spans="5:62" ht="14.25" customHeight="1" x14ac:dyDescent="0.25">
      <c r="E59144" s="113"/>
      <c r="H59144" s="133"/>
      <c r="T59144" s="133"/>
      <c r="X59144" s="131"/>
      <c r="Y59144" s="133"/>
      <c r="AJ59144" s="133"/>
      <c r="AO59144" s="135"/>
      <c r="AP59144" s="135"/>
      <c r="BJ59144" s="136"/>
    </row>
    <row r="59145" spans="5:62" ht="14.25" customHeight="1" x14ac:dyDescent="0.25">
      <c r="E59145" s="113"/>
      <c r="H59145" s="133"/>
      <c r="T59145" s="133"/>
      <c r="X59145" s="131"/>
      <c r="Y59145" s="133"/>
      <c r="AJ59145" s="133"/>
      <c r="AO59145" s="135"/>
      <c r="AP59145" s="135"/>
      <c r="BJ59145" s="136"/>
    </row>
    <row r="59146" spans="5:62" ht="14.25" customHeight="1" x14ac:dyDescent="0.25">
      <c r="E59146" s="113"/>
      <c r="H59146" s="133"/>
      <c r="T59146" s="133"/>
      <c r="X59146" s="131"/>
      <c r="Y59146" s="133"/>
      <c r="AJ59146" s="133"/>
      <c r="AO59146" s="135"/>
      <c r="AP59146" s="135"/>
      <c r="BJ59146" s="136"/>
    </row>
    <row r="59147" spans="5:62" ht="14.25" customHeight="1" x14ac:dyDescent="0.25">
      <c r="E59147" s="113"/>
      <c r="H59147" s="133"/>
      <c r="T59147" s="133"/>
      <c r="X59147" s="131"/>
      <c r="Y59147" s="133"/>
      <c r="AJ59147" s="133"/>
      <c r="AO59147" s="135"/>
      <c r="AP59147" s="135"/>
      <c r="BJ59147" s="136"/>
    </row>
    <row r="59148" spans="5:62" ht="14.25" customHeight="1" x14ac:dyDescent="0.25">
      <c r="E59148" s="113"/>
      <c r="H59148" s="133"/>
      <c r="T59148" s="133"/>
      <c r="X59148" s="131"/>
      <c r="Y59148" s="133"/>
      <c r="AJ59148" s="133"/>
      <c r="AO59148" s="135"/>
      <c r="AP59148" s="135"/>
      <c r="BJ59148" s="136"/>
    </row>
    <row r="59149" spans="5:62" ht="14.25" customHeight="1" x14ac:dyDescent="0.25">
      <c r="E59149" s="113"/>
      <c r="H59149" s="133"/>
      <c r="T59149" s="133"/>
      <c r="X59149" s="131"/>
      <c r="Y59149" s="133"/>
      <c r="AJ59149" s="133"/>
      <c r="AO59149" s="135"/>
      <c r="AP59149" s="135"/>
      <c r="BJ59149" s="136"/>
    </row>
    <row r="59150" spans="5:62" ht="14.25" customHeight="1" x14ac:dyDescent="0.25">
      <c r="E59150" s="113"/>
      <c r="H59150" s="133"/>
      <c r="T59150" s="133"/>
      <c r="X59150" s="131"/>
      <c r="Y59150" s="133"/>
      <c r="AJ59150" s="133"/>
      <c r="AO59150" s="135"/>
      <c r="AP59150" s="135"/>
      <c r="BJ59150" s="136"/>
    </row>
    <row r="59151" spans="5:62" ht="14.25" customHeight="1" x14ac:dyDescent="0.25">
      <c r="E59151" s="113"/>
      <c r="H59151" s="133"/>
      <c r="T59151" s="133"/>
      <c r="X59151" s="131"/>
      <c r="Y59151" s="133"/>
      <c r="AJ59151" s="133"/>
      <c r="AO59151" s="135"/>
      <c r="AP59151" s="135"/>
      <c r="BJ59151" s="136"/>
    </row>
    <row r="59152" spans="5:62" ht="14.25" customHeight="1" x14ac:dyDescent="0.25">
      <c r="E59152" s="113"/>
      <c r="H59152" s="133"/>
      <c r="T59152" s="133"/>
      <c r="X59152" s="131"/>
      <c r="Y59152" s="133"/>
      <c r="AJ59152" s="133"/>
      <c r="AO59152" s="135"/>
      <c r="AP59152" s="135"/>
      <c r="BJ59152" s="136"/>
    </row>
    <row r="59153" spans="5:62" ht="14.25" customHeight="1" x14ac:dyDescent="0.25">
      <c r="E59153" s="113"/>
      <c r="H59153" s="133"/>
      <c r="T59153" s="133"/>
      <c r="X59153" s="131"/>
      <c r="Y59153" s="133"/>
      <c r="AJ59153" s="133"/>
      <c r="AO59153" s="135"/>
      <c r="AP59153" s="135"/>
      <c r="BJ59153" s="136"/>
    </row>
    <row r="59154" spans="5:62" ht="14.25" customHeight="1" x14ac:dyDescent="0.25">
      <c r="E59154" s="113"/>
      <c r="H59154" s="133"/>
      <c r="T59154" s="133"/>
      <c r="X59154" s="131"/>
      <c r="Y59154" s="133"/>
      <c r="AJ59154" s="133"/>
      <c r="AO59154" s="135"/>
      <c r="AP59154" s="135"/>
      <c r="BJ59154" s="136"/>
    </row>
    <row r="59155" spans="5:62" ht="14.25" customHeight="1" x14ac:dyDescent="0.25">
      <c r="E59155" s="113"/>
      <c r="H59155" s="133"/>
      <c r="T59155" s="133"/>
      <c r="X59155" s="131"/>
      <c r="Y59155" s="133"/>
      <c r="AJ59155" s="133"/>
      <c r="AO59155" s="135"/>
      <c r="AP59155" s="135"/>
      <c r="BJ59155" s="136"/>
    </row>
    <row r="59156" spans="5:62" ht="14.25" customHeight="1" x14ac:dyDescent="0.25">
      <c r="E59156" s="113"/>
      <c r="H59156" s="133"/>
      <c r="T59156" s="133"/>
      <c r="X59156" s="131"/>
      <c r="Y59156" s="133"/>
      <c r="AJ59156" s="133"/>
      <c r="AO59156" s="135"/>
      <c r="AP59156" s="135"/>
      <c r="BJ59156" s="136"/>
    </row>
    <row r="59157" spans="5:62" ht="14.25" customHeight="1" x14ac:dyDescent="0.25">
      <c r="E59157" s="113"/>
      <c r="H59157" s="133"/>
      <c r="T59157" s="133"/>
      <c r="X59157" s="131"/>
      <c r="Y59157" s="133"/>
      <c r="AJ59157" s="133"/>
      <c r="AO59157" s="135"/>
      <c r="AP59157" s="135"/>
      <c r="BJ59157" s="136"/>
    </row>
    <row r="59158" spans="5:62" ht="14.25" customHeight="1" x14ac:dyDescent="0.25">
      <c r="E59158" s="113"/>
      <c r="H59158" s="133"/>
      <c r="T59158" s="133"/>
      <c r="X59158" s="131"/>
      <c r="Y59158" s="133"/>
      <c r="AJ59158" s="133"/>
      <c r="AO59158" s="135"/>
      <c r="AP59158" s="135"/>
      <c r="BJ59158" s="136"/>
    </row>
    <row r="59159" spans="5:62" ht="14.25" customHeight="1" x14ac:dyDescent="0.25">
      <c r="E59159" s="113"/>
      <c r="H59159" s="133"/>
      <c r="T59159" s="133"/>
      <c r="X59159" s="131"/>
      <c r="Y59159" s="133"/>
      <c r="AJ59159" s="133"/>
      <c r="AO59159" s="135"/>
      <c r="AP59159" s="135"/>
      <c r="BJ59159" s="136"/>
    </row>
    <row r="59160" spans="5:62" ht="14.25" customHeight="1" x14ac:dyDescent="0.25">
      <c r="E59160" s="113"/>
      <c r="H59160" s="133"/>
      <c r="T59160" s="133"/>
      <c r="X59160" s="131"/>
      <c r="Y59160" s="133"/>
      <c r="AJ59160" s="133"/>
      <c r="AO59160" s="135"/>
      <c r="AP59160" s="135"/>
      <c r="BJ59160" s="136"/>
    </row>
    <row r="59161" spans="5:62" ht="14.25" customHeight="1" x14ac:dyDescent="0.25">
      <c r="E59161" s="113"/>
      <c r="H59161" s="133"/>
      <c r="T59161" s="133"/>
      <c r="X59161" s="131"/>
      <c r="Y59161" s="133"/>
      <c r="AJ59161" s="133"/>
      <c r="AO59161" s="135"/>
      <c r="AP59161" s="135"/>
      <c r="BJ59161" s="136"/>
    </row>
    <row r="59162" spans="5:62" ht="14.25" customHeight="1" x14ac:dyDescent="0.25">
      <c r="E59162" s="113"/>
      <c r="H59162" s="133"/>
      <c r="T59162" s="133"/>
      <c r="X59162" s="131"/>
      <c r="Y59162" s="133"/>
      <c r="AJ59162" s="133"/>
      <c r="AO59162" s="135"/>
      <c r="AP59162" s="135"/>
      <c r="BJ59162" s="136"/>
    </row>
    <row r="59163" spans="5:62" ht="14.25" customHeight="1" x14ac:dyDescent="0.25">
      <c r="E59163" s="113"/>
      <c r="H59163" s="133"/>
      <c r="T59163" s="133"/>
      <c r="X59163" s="131"/>
      <c r="Y59163" s="133"/>
      <c r="AJ59163" s="133"/>
      <c r="AO59163" s="135"/>
      <c r="AP59163" s="135"/>
      <c r="BJ59163" s="136"/>
    </row>
    <row r="59164" spans="5:62" ht="14.25" customHeight="1" x14ac:dyDescent="0.25">
      <c r="E59164" s="113"/>
      <c r="H59164" s="133"/>
      <c r="T59164" s="133"/>
      <c r="X59164" s="131"/>
      <c r="Y59164" s="133"/>
      <c r="AJ59164" s="133"/>
      <c r="AO59164" s="135"/>
      <c r="AP59164" s="135"/>
      <c r="BJ59164" s="136"/>
    </row>
    <row r="59165" spans="5:62" ht="14.25" customHeight="1" x14ac:dyDescent="0.25">
      <c r="E59165" s="113"/>
      <c r="H59165" s="133"/>
      <c r="T59165" s="133"/>
      <c r="X59165" s="131"/>
      <c r="Y59165" s="133"/>
      <c r="AJ59165" s="133"/>
      <c r="AO59165" s="135"/>
      <c r="AP59165" s="135"/>
      <c r="BJ59165" s="136"/>
    </row>
    <row r="59166" spans="5:62" ht="14.25" customHeight="1" x14ac:dyDescent="0.25">
      <c r="E59166" s="113"/>
      <c r="H59166" s="133"/>
      <c r="T59166" s="133"/>
      <c r="X59166" s="131"/>
      <c r="Y59166" s="133"/>
      <c r="AJ59166" s="133"/>
      <c r="AO59166" s="135"/>
      <c r="AP59166" s="135"/>
      <c r="BJ59166" s="136"/>
    </row>
    <row r="59167" spans="5:62" ht="14.25" customHeight="1" x14ac:dyDescent="0.25">
      <c r="E59167" s="113"/>
      <c r="H59167" s="133"/>
      <c r="T59167" s="133"/>
      <c r="X59167" s="131"/>
      <c r="Y59167" s="133"/>
      <c r="AJ59167" s="133"/>
      <c r="AO59167" s="135"/>
      <c r="AP59167" s="135"/>
      <c r="BJ59167" s="136"/>
    </row>
    <row r="59168" spans="5:62" ht="14.25" customHeight="1" x14ac:dyDescent="0.25">
      <c r="E59168" s="113"/>
      <c r="H59168" s="133"/>
      <c r="T59168" s="133"/>
      <c r="X59168" s="131"/>
      <c r="Y59168" s="133"/>
      <c r="AJ59168" s="133"/>
      <c r="AO59168" s="135"/>
      <c r="AP59168" s="135"/>
      <c r="BJ59168" s="136"/>
    </row>
    <row r="59169" spans="5:62" ht="14.25" customHeight="1" x14ac:dyDescent="0.25">
      <c r="E59169" s="113"/>
      <c r="H59169" s="133"/>
      <c r="T59169" s="133"/>
      <c r="X59169" s="131"/>
      <c r="Y59169" s="133"/>
      <c r="AJ59169" s="133"/>
      <c r="AO59169" s="135"/>
      <c r="AP59169" s="135"/>
      <c r="BJ59169" s="136"/>
    </row>
    <row r="59170" spans="5:62" ht="14.25" customHeight="1" x14ac:dyDescent="0.25">
      <c r="E59170" s="113"/>
      <c r="H59170" s="133"/>
      <c r="T59170" s="133"/>
      <c r="X59170" s="131"/>
      <c r="Y59170" s="133"/>
      <c r="AJ59170" s="133"/>
      <c r="AO59170" s="135"/>
      <c r="AP59170" s="135"/>
      <c r="BJ59170" s="136"/>
    </row>
    <row r="59171" spans="5:62" ht="14.25" customHeight="1" x14ac:dyDescent="0.25">
      <c r="E59171" s="113"/>
      <c r="H59171" s="133"/>
      <c r="T59171" s="133"/>
      <c r="X59171" s="131"/>
      <c r="Y59171" s="133"/>
      <c r="AJ59171" s="133"/>
      <c r="AO59171" s="135"/>
      <c r="AP59171" s="135"/>
      <c r="BJ59171" s="136"/>
    </row>
    <row r="59172" spans="5:62" ht="14.25" customHeight="1" x14ac:dyDescent="0.25">
      <c r="E59172" s="113"/>
      <c r="H59172" s="133"/>
      <c r="T59172" s="133"/>
      <c r="X59172" s="131"/>
      <c r="Y59172" s="133"/>
      <c r="AJ59172" s="133"/>
      <c r="AO59172" s="135"/>
      <c r="AP59172" s="135"/>
      <c r="BJ59172" s="136"/>
    </row>
    <row r="59173" spans="5:62" ht="14.25" customHeight="1" x14ac:dyDescent="0.25">
      <c r="E59173" s="113"/>
      <c r="H59173" s="133"/>
      <c r="T59173" s="133"/>
      <c r="X59173" s="131"/>
      <c r="Y59173" s="133"/>
      <c r="AJ59173" s="133"/>
      <c r="AO59173" s="135"/>
      <c r="AP59173" s="135"/>
      <c r="BJ59173" s="136"/>
    </row>
    <row r="59174" spans="5:62" ht="14.25" customHeight="1" x14ac:dyDescent="0.25">
      <c r="E59174" s="113"/>
      <c r="H59174" s="133"/>
      <c r="T59174" s="133"/>
      <c r="X59174" s="131"/>
      <c r="Y59174" s="133"/>
      <c r="AJ59174" s="133"/>
      <c r="AO59174" s="135"/>
      <c r="AP59174" s="135"/>
      <c r="BJ59174" s="136"/>
    </row>
    <row r="59175" spans="5:62" ht="14.25" customHeight="1" x14ac:dyDescent="0.25">
      <c r="E59175" s="113"/>
      <c r="H59175" s="133"/>
      <c r="T59175" s="133"/>
      <c r="X59175" s="131"/>
      <c r="Y59175" s="133"/>
      <c r="AJ59175" s="133"/>
      <c r="AO59175" s="135"/>
      <c r="AP59175" s="135"/>
      <c r="BJ59175" s="136"/>
    </row>
    <row r="59176" spans="5:62" ht="14.25" customHeight="1" x14ac:dyDescent="0.25">
      <c r="E59176" s="113"/>
      <c r="H59176" s="133"/>
      <c r="T59176" s="133"/>
      <c r="X59176" s="131"/>
      <c r="Y59176" s="133"/>
      <c r="AJ59176" s="133"/>
      <c r="AO59176" s="135"/>
      <c r="AP59176" s="135"/>
      <c r="BJ59176" s="136"/>
    </row>
    <row r="59177" spans="5:62" ht="14.25" customHeight="1" x14ac:dyDescent="0.25">
      <c r="E59177" s="113"/>
      <c r="H59177" s="133"/>
      <c r="T59177" s="133"/>
      <c r="X59177" s="131"/>
      <c r="Y59177" s="133"/>
      <c r="AJ59177" s="133"/>
      <c r="AO59177" s="135"/>
      <c r="AP59177" s="135"/>
      <c r="BJ59177" s="136"/>
    </row>
    <row r="59178" spans="5:62" ht="14.25" customHeight="1" x14ac:dyDescent="0.25">
      <c r="E59178" s="113"/>
      <c r="H59178" s="133"/>
      <c r="T59178" s="133"/>
      <c r="X59178" s="131"/>
      <c r="Y59178" s="133"/>
      <c r="AJ59178" s="133"/>
      <c r="AO59178" s="135"/>
      <c r="AP59178" s="135"/>
      <c r="BJ59178" s="136"/>
    </row>
    <row r="59179" spans="5:62" ht="14.25" customHeight="1" x14ac:dyDescent="0.25">
      <c r="E59179" s="113"/>
      <c r="H59179" s="133"/>
      <c r="T59179" s="133"/>
      <c r="X59179" s="131"/>
      <c r="Y59179" s="133"/>
      <c r="AJ59179" s="133"/>
      <c r="AO59179" s="135"/>
      <c r="AP59179" s="135"/>
      <c r="BJ59179" s="136"/>
    </row>
    <row r="59180" spans="5:62" ht="14.25" customHeight="1" x14ac:dyDescent="0.25">
      <c r="E59180" s="113"/>
      <c r="H59180" s="133"/>
      <c r="T59180" s="133"/>
      <c r="X59180" s="131"/>
      <c r="Y59180" s="133"/>
      <c r="AJ59180" s="133"/>
      <c r="AO59180" s="135"/>
      <c r="AP59180" s="135"/>
      <c r="BJ59180" s="136"/>
    </row>
    <row r="59181" spans="5:62" ht="14.25" customHeight="1" x14ac:dyDescent="0.25">
      <c r="E59181" s="113"/>
      <c r="H59181" s="133"/>
      <c r="T59181" s="133"/>
      <c r="X59181" s="131"/>
      <c r="Y59181" s="133"/>
      <c r="AJ59181" s="133"/>
      <c r="AO59181" s="135"/>
      <c r="AP59181" s="135"/>
      <c r="BJ59181" s="136"/>
    </row>
    <row r="59182" spans="5:62" ht="14.25" customHeight="1" x14ac:dyDescent="0.25">
      <c r="E59182" s="113"/>
      <c r="H59182" s="133"/>
      <c r="T59182" s="133"/>
      <c r="X59182" s="131"/>
      <c r="Y59182" s="133"/>
      <c r="AJ59182" s="133"/>
      <c r="AO59182" s="135"/>
      <c r="AP59182" s="135"/>
      <c r="BJ59182" s="136"/>
    </row>
    <row r="59183" spans="5:62" ht="14.25" customHeight="1" x14ac:dyDescent="0.25">
      <c r="E59183" s="113"/>
      <c r="H59183" s="133"/>
      <c r="T59183" s="133"/>
      <c r="X59183" s="131"/>
      <c r="Y59183" s="133"/>
      <c r="AJ59183" s="133"/>
      <c r="AO59183" s="135"/>
      <c r="AP59183" s="135"/>
      <c r="BJ59183" s="136"/>
    </row>
    <row r="59184" spans="5:62" ht="14.25" customHeight="1" x14ac:dyDescent="0.25">
      <c r="E59184" s="113"/>
      <c r="H59184" s="133"/>
      <c r="T59184" s="133"/>
      <c r="X59184" s="131"/>
      <c r="Y59184" s="133"/>
      <c r="AJ59184" s="133"/>
      <c r="AO59184" s="135"/>
      <c r="AP59184" s="135"/>
      <c r="BJ59184" s="136"/>
    </row>
    <row r="59185" spans="5:62" ht="14.25" customHeight="1" x14ac:dyDescent="0.25">
      <c r="E59185" s="113"/>
      <c r="H59185" s="133"/>
      <c r="T59185" s="133"/>
      <c r="X59185" s="131"/>
      <c r="Y59185" s="133"/>
      <c r="AJ59185" s="133"/>
      <c r="AO59185" s="135"/>
      <c r="AP59185" s="135"/>
      <c r="BJ59185" s="136"/>
    </row>
    <row r="59186" spans="5:62" ht="14.25" customHeight="1" x14ac:dyDescent="0.25">
      <c r="E59186" s="113"/>
      <c r="H59186" s="133"/>
      <c r="T59186" s="133"/>
      <c r="X59186" s="131"/>
      <c r="Y59186" s="133"/>
      <c r="AJ59186" s="133"/>
      <c r="AO59186" s="135"/>
      <c r="AP59186" s="135"/>
      <c r="BJ59186" s="136"/>
    </row>
    <row r="59187" spans="5:62" ht="14.25" customHeight="1" x14ac:dyDescent="0.25">
      <c r="E59187" s="113"/>
      <c r="H59187" s="133"/>
      <c r="T59187" s="133"/>
      <c r="X59187" s="131"/>
      <c r="Y59187" s="133"/>
      <c r="AJ59187" s="133"/>
      <c r="AO59187" s="135"/>
      <c r="AP59187" s="135"/>
      <c r="BJ59187" s="136"/>
    </row>
    <row r="59188" spans="5:62" ht="14.25" customHeight="1" x14ac:dyDescent="0.25">
      <c r="E59188" s="113"/>
      <c r="H59188" s="133"/>
      <c r="T59188" s="133"/>
      <c r="X59188" s="131"/>
      <c r="Y59188" s="133"/>
      <c r="AJ59188" s="133"/>
      <c r="AO59188" s="135"/>
      <c r="AP59188" s="135"/>
      <c r="BJ59188" s="136"/>
    </row>
    <row r="59189" spans="5:62" ht="14.25" customHeight="1" x14ac:dyDescent="0.25">
      <c r="E59189" s="113"/>
      <c r="H59189" s="133"/>
      <c r="T59189" s="133"/>
      <c r="X59189" s="131"/>
      <c r="Y59189" s="133"/>
      <c r="AJ59189" s="133"/>
      <c r="AO59189" s="135"/>
      <c r="AP59189" s="135"/>
      <c r="BJ59189" s="136"/>
    </row>
    <row r="59190" spans="5:62" ht="14.25" customHeight="1" x14ac:dyDescent="0.25">
      <c r="E59190" s="113"/>
      <c r="H59190" s="133"/>
      <c r="T59190" s="133"/>
      <c r="X59190" s="131"/>
      <c r="Y59190" s="133"/>
      <c r="AJ59190" s="133"/>
      <c r="AO59190" s="135"/>
      <c r="AP59190" s="135"/>
      <c r="BJ59190" s="136"/>
    </row>
    <row r="59191" spans="5:62" ht="14.25" customHeight="1" x14ac:dyDescent="0.25">
      <c r="E59191" s="113"/>
      <c r="H59191" s="133"/>
      <c r="T59191" s="133"/>
      <c r="X59191" s="131"/>
      <c r="Y59191" s="133"/>
      <c r="AJ59191" s="133"/>
      <c r="AO59191" s="135"/>
      <c r="AP59191" s="135"/>
      <c r="BJ59191" s="136"/>
    </row>
    <row r="59192" spans="5:62" ht="14.25" customHeight="1" x14ac:dyDescent="0.25">
      <c r="E59192" s="113"/>
      <c r="H59192" s="133"/>
      <c r="T59192" s="133"/>
      <c r="X59192" s="131"/>
      <c r="Y59192" s="133"/>
      <c r="AJ59192" s="133"/>
      <c r="AO59192" s="135"/>
      <c r="AP59192" s="135"/>
      <c r="BJ59192" s="136"/>
    </row>
    <row r="59193" spans="5:62" ht="14.25" customHeight="1" x14ac:dyDescent="0.25">
      <c r="E59193" s="113"/>
      <c r="H59193" s="133"/>
      <c r="T59193" s="133"/>
      <c r="X59193" s="131"/>
      <c r="Y59193" s="133"/>
      <c r="AJ59193" s="133"/>
      <c r="AO59193" s="135"/>
      <c r="AP59193" s="135"/>
      <c r="BJ59193" s="136"/>
    </row>
    <row r="59194" spans="5:62" ht="14.25" customHeight="1" x14ac:dyDescent="0.25">
      <c r="E59194" s="113"/>
      <c r="H59194" s="133"/>
      <c r="T59194" s="133"/>
      <c r="X59194" s="131"/>
      <c r="Y59194" s="133"/>
      <c r="AJ59194" s="133"/>
      <c r="AO59194" s="135"/>
      <c r="AP59194" s="135"/>
      <c r="BJ59194" s="136"/>
    </row>
    <row r="59195" spans="5:62" ht="14.25" customHeight="1" x14ac:dyDescent="0.25">
      <c r="E59195" s="113"/>
      <c r="H59195" s="133"/>
      <c r="T59195" s="133"/>
      <c r="X59195" s="131"/>
      <c r="Y59195" s="133"/>
      <c r="AJ59195" s="133"/>
      <c r="AO59195" s="135"/>
      <c r="AP59195" s="135"/>
      <c r="BJ59195" s="136"/>
    </row>
    <row r="59196" spans="5:62" ht="14.25" customHeight="1" x14ac:dyDescent="0.25">
      <c r="E59196" s="113"/>
      <c r="H59196" s="133"/>
      <c r="T59196" s="133"/>
      <c r="X59196" s="131"/>
      <c r="Y59196" s="133"/>
      <c r="AJ59196" s="133"/>
      <c r="AO59196" s="135"/>
      <c r="AP59196" s="135"/>
      <c r="BJ59196" s="136"/>
    </row>
    <row r="59197" spans="5:62" ht="14.25" customHeight="1" x14ac:dyDescent="0.25">
      <c r="E59197" s="113"/>
      <c r="H59197" s="133"/>
      <c r="T59197" s="133"/>
      <c r="X59197" s="131"/>
      <c r="Y59197" s="133"/>
      <c r="AJ59197" s="133"/>
      <c r="AO59197" s="135"/>
      <c r="AP59197" s="135"/>
      <c r="BJ59197" s="136"/>
    </row>
    <row r="59198" spans="5:62" ht="14.25" customHeight="1" x14ac:dyDescent="0.25">
      <c r="E59198" s="113"/>
      <c r="H59198" s="133"/>
      <c r="T59198" s="133"/>
      <c r="X59198" s="131"/>
      <c r="Y59198" s="133"/>
      <c r="AJ59198" s="133"/>
      <c r="AO59198" s="135"/>
      <c r="AP59198" s="135"/>
      <c r="BJ59198" s="136"/>
    </row>
    <row r="59199" spans="5:62" ht="14.25" customHeight="1" x14ac:dyDescent="0.25">
      <c r="E59199" s="113"/>
      <c r="H59199" s="133"/>
      <c r="T59199" s="133"/>
      <c r="X59199" s="131"/>
      <c r="Y59199" s="133"/>
      <c r="AJ59199" s="133"/>
      <c r="AO59199" s="135"/>
      <c r="AP59199" s="135"/>
      <c r="BJ59199" s="136"/>
    </row>
    <row r="59200" spans="5:62" ht="14.25" customHeight="1" x14ac:dyDescent="0.25">
      <c r="E59200" s="113"/>
      <c r="H59200" s="133"/>
      <c r="T59200" s="133"/>
      <c r="X59200" s="131"/>
      <c r="Y59200" s="133"/>
      <c r="AJ59200" s="133"/>
      <c r="AO59200" s="135"/>
      <c r="AP59200" s="135"/>
      <c r="BJ59200" s="136"/>
    </row>
    <row r="59201" spans="5:62" ht="14.25" customHeight="1" x14ac:dyDescent="0.25">
      <c r="E59201" s="113"/>
      <c r="H59201" s="133"/>
      <c r="T59201" s="133"/>
      <c r="X59201" s="131"/>
      <c r="Y59201" s="133"/>
      <c r="AJ59201" s="133"/>
      <c r="AO59201" s="135"/>
      <c r="AP59201" s="135"/>
      <c r="BJ59201" s="136"/>
    </row>
    <row r="59202" spans="5:62" ht="14.25" customHeight="1" x14ac:dyDescent="0.25">
      <c r="E59202" s="113"/>
      <c r="H59202" s="133"/>
      <c r="T59202" s="133"/>
      <c r="X59202" s="131"/>
      <c r="Y59202" s="133"/>
      <c r="AJ59202" s="133"/>
      <c r="AO59202" s="135"/>
      <c r="AP59202" s="135"/>
      <c r="BJ59202" s="136"/>
    </row>
    <row r="59203" spans="5:62" ht="14.25" customHeight="1" x14ac:dyDescent="0.25">
      <c r="E59203" s="113"/>
      <c r="H59203" s="133"/>
      <c r="T59203" s="133"/>
      <c r="X59203" s="131"/>
      <c r="Y59203" s="133"/>
      <c r="AJ59203" s="133"/>
      <c r="AO59203" s="135"/>
      <c r="AP59203" s="135"/>
      <c r="BJ59203" s="136"/>
    </row>
    <row r="59204" spans="5:62" ht="14.25" customHeight="1" x14ac:dyDescent="0.25">
      <c r="E59204" s="113"/>
      <c r="H59204" s="133"/>
      <c r="T59204" s="133"/>
      <c r="X59204" s="131"/>
      <c r="Y59204" s="133"/>
      <c r="AJ59204" s="133"/>
      <c r="AO59204" s="135"/>
      <c r="AP59204" s="135"/>
      <c r="BJ59204" s="136"/>
    </row>
    <row r="59205" spans="5:62" ht="14.25" customHeight="1" x14ac:dyDescent="0.25">
      <c r="E59205" s="113"/>
      <c r="H59205" s="133"/>
      <c r="T59205" s="133"/>
      <c r="X59205" s="131"/>
      <c r="Y59205" s="133"/>
      <c r="AJ59205" s="133"/>
      <c r="AO59205" s="135"/>
      <c r="AP59205" s="135"/>
      <c r="BJ59205" s="136"/>
    </row>
    <row r="59206" spans="5:62" ht="14.25" customHeight="1" x14ac:dyDescent="0.25">
      <c r="E59206" s="113"/>
      <c r="H59206" s="133"/>
      <c r="T59206" s="133"/>
      <c r="X59206" s="131"/>
      <c r="Y59206" s="133"/>
      <c r="AJ59206" s="133"/>
      <c r="AO59206" s="135"/>
      <c r="AP59206" s="135"/>
      <c r="BJ59206" s="136"/>
    </row>
    <row r="59207" spans="5:62" ht="14.25" customHeight="1" x14ac:dyDescent="0.25">
      <c r="E59207" s="113"/>
      <c r="H59207" s="133"/>
      <c r="T59207" s="133"/>
      <c r="X59207" s="131"/>
      <c r="Y59207" s="133"/>
      <c r="AJ59207" s="133"/>
      <c r="AO59207" s="135"/>
      <c r="AP59207" s="135"/>
      <c r="BJ59207" s="136"/>
    </row>
    <row r="59208" spans="5:62" ht="14.25" customHeight="1" x14ac:dyDescent="0.25">
      <c r="E59208" s="113"/>
      <c r="H59208" s="133"/>
      <c r="T59208" s="133"/>
      <c r="X59208" s="131"/>
      <c r="Y59208" s="133"/>
      <c r="AJ59208" s="133"/>
      <c r="AO59208" s="135"/>
      <c r="AP59208" s="135"/>
      <c r="BJ59208" s="136"/>
    </row>
    <row r="59209" spans="5:62" ht="14.25" customHeight="1" x14ac:dyDescent="0.25">
      <c r="E59209" s="113"/>
      <c r="H59209" s="133"/>
      <c r="T59209" s="133"/>
      <c r="X59209" s="131"/>
      <c r="Y59209" s="133"/>
      <c r="AJ59209" s="133"/>
      <c r="AO59209" s="135"/>
      <c r="AP59209" s="135"/>
      <c r="BJ59209" s="136"/>
    </row>
    <row r="59210" spans="5:62" ht="14.25" customHeight="1" x14ac:dyDescent="0.25">
      <c r="E59210" s="113"/>
      <c r="H59210" s="133"/>
      <c r="T59210" s="133"/>
      <c r="X59210" s="131"/>
      <c r="Y59210" s="133"/>
      <c r="AJ59210" s="133"/>
      <c r="AO59210" s="135"/>
      <c r="AP59210" s="135"/>
      <c r="BJ59210" s="136"/>
    </row>
    <row r="59211" spans="5:62" ht="14.25" customHeight="1" x14ac:dyDescent="0.25">
      <c r="E59211" s="113"/>
      <c r="H59211" s="133"/>
      <c r="T59211" s="133"/>
      <c r="X59211" s="131"/>
      <c r="Y59211" s="133"/>
      <c r="AJ59211" s="133"/>
      <c r="AO59211" s="135"/>
      <c r="AP59211" s="135"/>
      <c r="BJ59211" s="136"/>
    </row>
    <row r="59212" spans="5:62" ht="14.25" customHeight="1" x14ac:dyDescent="0.25">
      <c r="E59212" s="113"/>
      <c r="H59212" s="133"/>
      <c r="T59212" s="133"/>
      <c r="X59212" s="131"/>
      <c r="Y59212" s="133"/>
      <c r="AJ59212" s="133"/>
      <c r="AO59212" s="135"/>
      <c r="AP59212" s="135"/>
      <c r="BJ59212" s="136"/>
    </row>
    <row r="59213" spans="5:62" ht="14.25" customHeight="1" x14ac:dyDescent="0.25">
      <c r="E59213" s="113"/>
      <c r="H59213" s="133"/>
      <c r="T59213" s="133"/>
      <c r="X59213" s="131"/>
      <c r="Y59213" s="133"/>
      <c r="AJ59213" s="133"/>
      <c r="AO59213" s="135"/>
      <c r="AP59213" s="135"/>
      <c r="BJ59213" s="136"/>
    </row>
    <row r="59214" spans="5:62" ht="14.25" customHeight="1" x14ac:dyDescent="0.25">
      <c r="E59214" s="113"/>
      <c r="H59214" s="133"/>
      <c r="T59214" s="133"/>
      <c r="X59214" s="131"/>
      <c r="Y59214" s="133"/>
      <c r="AJ59214" s="133"/>
      <c r="AO59214" s="135"/>
      <c r="AP59214" s="135"/>
      <c r="BJ59214" s="136"/>
    </row>
    <row r="59215" spans="5:62" ht="14.25" customHeight="1" x14ac:dyDescent="0.25">
      <c r="E59215" s="113"/>
      <c r="H59215" s="133"/>
      <c r="T59215" s="133"/>
      <c r="X59215" s="131"/>
      <c r="Y59215" s="133"/>
      <c r="AJ59215" s="133"/>
      <c r="AO59215" s="135"/>
      <c r="AP59215" s="135"/>
      <c r="BJ59215" s="136"/>
    </row>
    <row r="59216" spans="5:62" ht="14.25" customHeight="1" x14ac:dyDescent="0.25">
      <c r="E59216" s="113"/>
      <c r="H59216" s="133"/>
      <c r="T59216" s="133"/>
      <c r="X59216" s="131"/>
      <c r="Y59216" s="133"/>
      <c r="AJ59216" s="133"/>
      <c r="AO59216" s="135"/>
      <c r="AP59216" s="135"/>
      <c r="BJ59216" s="136"/>
    </row>
    <row r="59217" spans="5:62" ht="14.25" customHeight="1" x14ac:dyDescent="0.25">
      <c r="E59217" s="113"/>
      <c r="H59217" s="133"/>
      <c r="T59217" s="133"/>
      <c r="X59217" s="131"/>
      <c r="Y59217" s="133"/>
      <c r="AJ59217" s="133"/>
      <c r="AO59217" s="135"/>
      <c r="AP59217" s="135"/>
      <c r="BJ59217" s="136"/>
    </row>
    <row r="59218" spans="5:62" ht="14.25" customHeight="1" x14ac:dyDescent="0.25">
      <c r="E59218" s="113"/>
      <c r="H59218" s="133"/>
      <c r="T59218" s="133"/>
      <c r="X59218" s="131"/>
      <c r="Y59218" s="133"/>
      <c r="AJ59218" s="133"/>
      <c r="AO59218" s="135"/>
      <c r="AP59218" s="135"/>
      <c r="BJ59218" s="136"/>
    </row>
    <row r="59219" spans="5:62" ht="14.25" customHeight="1" x14ac:dyDescent="0.25">
      <c r="E59219" s="113"/>
      <c r="H59219" s="133"/>
      <c r="T59219" s="133"/>
      <c r="X59219" s="131"/>
      <c r="Y59219" s="133"/>
      <c r="AJ59219" s="133"/>
      <c r="AO59219" s="135"/>
      <c r="AP59219" s="135"/>
      <c r="BJ59219" s="136"/>
    </row>
    <row r="59220" spans="5:62" ht="14.25" customHeight="1" x14ac:dyDescent="0.25">
      <c r="E59220" s="113"/>
      <c r="H59220" s="133"/>
      <c r="T59220" s="133"/>
      <c r="X59220" s="131"/>
      <c r="Y59220" s="133"/>
      <c r="AJ59220" s="133"/>
      <c r="AO59220" s="135"/>
      <c r="AP59220" s="135"/>
      <c r="BJ59220" s="136"/>
    </row>
    <row r="59221" spans="5:62" ht="14.25" customHeight="1" x14ac:dyDescent="0.25">
      <c r="E59221" s="113"/>
      <c r="H59221" s="133"/>
      <c r="T59221" s="133"/>
      <c r="X59221" s="131"/>
      <c r="Y59221" s="133"/>
      <c r="AJ59221" s="133"/>
      <c r="AO59221" s="135"/>
      <c r="AP59221" s="135"/>
      <c r="BJ59221" s="136"/>
    </row>
    <row r="59222" spans="5:62" ht="14.25" customHeight="1" x14ac:dyDescent="0.25">
      <c r="E59222" s="113"/>
      <c r="H59222" s="133"/>
      <c r="T59222" s="133"/>
      <c r="X59222" s="131"/>
      <c r="Y59222" s="133"/>
      <c r="AJ59222" s="133"/>
      <c r="AO59222" s="135"/>
      <c r="AP59222" s="135"/>
      <c r="BJ59222" s="136"/>
    </row>
    <row r="59223" spans="5:62" ht="14.25" customHeight="1" x14ac:dyDescent="0.25">
      <c r="E59223" s="113"/>
      <c r="H59223" s="133"/>
      <c r="T59223" s="133"/>
      <c r="X59223" s="131"/>
      <c r="Y59223" s="133"/>
      <c r="AJ59223" s="133"/>
      <c r="AO59223" s="135"/>
      <c r="AP59223" s="135"/>
      <c r="BJ59223" s="136"/>
    </row>
    <row r="59224" spans="5:62" ht="14.25" customHeight="1" x14ac:dyDescent="0.25">
      <c r="E59224" s="113"/>
      <c r="H59224" s="133"/>
      <c r="T59224" s="133"/>
      <c r="X59224" s="131"/>
      <c r="Y59224" s="133"/>
      <c r="AJ59224" s="133"/>
      <c r="AO59224" s="135"/>
      <c r="AP59224" s="135"/>
      <c r="BJ59224" s="136"/>
    </row>
    <row r="59225" spans="5:62" ht="14.25" customHeight="1" x14ac:dyDescent="0.25">
      <c r="E59225" s="113"/>
      <c r="H59225" s="133"/>
      <c r="T59225" s="133"/>
      <c r="X59225" s="131"/>
      <c r="Y59225" s="133"/>
      <c r="AJ59225" s="133"/>
      <c r="AO59225" s="135"/>
      <c r="AP59225" s="135"/>
      <c r="BJ59225" s="136"/>
    </row>
    <row r="59226" spans="5:62" ht="14.25" customHeight="1" x14ac:dyDescent="0.25">
      <c r="E59226" s="113"/>
      <c r="H59226" s="133"/>
      <c r="T59226" s="133"/>
      <c r="X59226" s="131"/>
      <c r="Y59226" s="133"/>
      <c r="AJ59226" s="133"/>
      <c r="AO59226" s="135"/>
      <c r="AP59226" s="135"/>
      <c r="BJ59226" s="136"/>
    </row>
    <row r="59227" spans="5:62" ht="14.25" customHeight="1" x14ac:dyDescent="0.25">
      <c r="E59227" s="113"/>
      <c r="H59227" s="133"/>
      <c r="T59227" s="133"/>
      <c r="X59227" s="131"/>
      <c r="Y59227" s="133"/>
      <c r="AJ59227" s="133"/>
      <c r="AO59227" s="135"/>
      <c r="AP59227" s="135"/>
      <c r="BJ59227" s="136"/>
    </row>
    <row r="59228" spans="5:62" ht="14.25" customHeight="1" x14ac:dyDescent="0.25">
      <c r="E59228" s="113"/>
      <c r="H59228" s="133"/>
      <c r="T59228" s="133"/>
      <c r="X59228" s="131"/>
      <c r="Y59228" s="133"/>
      <c r="AJ59228" s="133"/>
      <c r="AO59228" s="135"/>
      <c r="AP59228" s="135"/>
      <c r="BJ59228" s="136"/>
    </row>
    <row r="59229" spans="5:62" ht="14.25" customHeight="1" x14ac:dyDescent="0.25">
      <c r="E59229" s="113"/>
      <c r="H59229" s="133"/>
      <c r="T59229" s="133"/>
      <c r="X59229" s="131"/>
      <c r="Y59229" s="133"/>
      <c r="AJ59229" s="133"/>
      <c r="AO59229" s="135"/>
      <c r="AP59229" s="135"/>
      <c r="BJ59229" s="136"/>
    </row>
    <row r="59230" spans="5:62" ht="14.25" customHeight="1" x14ac:dyDescent="0.25">
      <c r="E59230" s="113"/>
      <c r="H59230" s="133"/>
      <c r="T59230" s="133"/>
      <c r="X59230" s="131"/>
      <c r="Y59230" s="133"/>
      <c r="AJ59230" s="133"/>
      <c r="AO59230" s="135"/>
      <c r="AP59230" s="135"/>
      <c r="BJ59230" s="136"/>
    </row>
    <row r="59231" spans="5:62" ht="14.25" customHeight="1" x14ac:dyDescent="0.25">
      <c r="E59231" s="113"/>
      <c r="H59231" s="133"/>
      <c r="T59231" s="133"/>
      <c r="X59231" s="131"/>
      <c r="Y59231" s="133"/>
      <c r="AJ59231" s="133"/>
      <c r="AO59231" s="135"/>
      <c r="AP59231" s="135"/>
      <c r="BJ59231" s="136"/>
    </row>
    <row r="59232" spans="5:62" ht="14.25" customHeight="1" x14ac:dyDescent="0.25">
      <c r="E59232" s="113"/>
      <c r="H59232" s="133"/>
      <c r="T59232" s="133"/>
      <c r="X59232" s="131"/>
      <c r="Y59232" s="133"/>
      <c r="AJ59232" s="133"/>
      <c r="AO59232" s="135"/>
      <c r="AP59232" s="135"/>
      <c r="BJ59232" s="136"/>
    </row>
    <row r="59233" spans="5:62" ht="14.25" customHeight="1" x14ac:dyDescent="0.25">
      <c r="E59233" s="113"/>
      <c r="H59233" s="133"/>
      <c r="T59233" s="133"/>
      <c r="X59233" s="131"/>
      <c r="Y59233" s="133"/>
      <c r="AJ59233" s="133"/>
      <c r="AO59233" s="135"/>
      <c r="AP59233" s="135"/>
      <c r="BJ59233" s="136"/>
    </row>
    <row r="59234" spans="5:62" ht="14.25" customHeight="1" x14ac:dyDescent="0.25">
      <c r="E59234" s="113"/>
      <c r="H59234" s="133"/>
      <c r="T59234" s="133"/>
      <c r="X59234" s="131"/>
      <c r="Y59234" s="133"/>
      <c r="AJ59234" s="133"/>
      <c r="AO59234" s="135"/>
      <c r="AP59234" s="135"/>
      <c r="BJ59234" s="136"/>
    </row>
    <row r="59235" spans="5:62" ht="14.25" customHeight="1" x14ac:dyDescent="0.25">
      <c r="E59235" s="113"/>
      <c r="H59235" s="133"/>
      <c r="T59235" s="133"/>
      <c r="X59235" s="131"/>
      <c r="Y59235" s="133"/>
      <c r="AJ59235" s="133"/>
      <c r="AO59235" s="135"/>
      <c r="AP59235" s="135"/>
      <c r="BJ59235" s="136"/>
    </row>
    <row r="59236" spans="5:62" ht="14.25" customHeight="1" x14ac:dyDescent="0.25">
      <c r="E59236" s="113"/>
      <c r="H59236" s="133"/>
      <c r="T59236" s="133"/>
      <c r="X59236" s="131"/>
      <c r="Y59236" s="133"/>
      <c r="AJ59236" s="133"/>
      <c r="AO59236" s="135"/>
      <c r="AP59236" s="135"/>
      <c r="BJ59236" s="136"/>
    </row>
    <row r="59237" spans="5:62" ht="14.25" customHeight="1" x14ac:dyDescent="0.25">
      <c r="E59237" s="113"/>
      <c r="H59237" s="133"/>
      <c r="T59237" s="133"/>
      <c r="X59237" s="131"/>
      <c r="Y59237" s="133"/>
      <c r="AJ59237" s="133"/>
      <c r="AO59237" s="135"/>
      <c r="AP59237" s="135"/>
      <c r="BJ59237" s="136"/>
    </row>
    <row r="59238" spans="5:62" ht="14.25" customHeight="1" x14ac:dyDescent="0.25">
      <c r="E59238" s="113"/>
      <c r="H59238" s="133"/>
      <c r="T59238" s="133"/>
      <c r="X59238" s="131"/>
      <c r="Y59238" s="133"/>
      <c r="AJ59238" s="133"/>
      <c r="AO59238" s="135"/>
      <c r="AP59238" s="135"/>
      <c r="BJ59238" s="136"/>
    </row>
    <row r="59239" spans="5:62" ht="14.25" customHeight="1" x14ac:dyDescent="0.25">
      <c r="E59239" s="113"/>
      <c r="H59239" s="133"/>
      <c r="T59239" s="133"/>
      <c r="X59239" s="131"/>
      <c r="Y59239" s="133"/>
      <c r="AJ59239" s="133"/>
      <c r="AO59239" s="135"/>
      <c r="AP59239" s="135"/>
      <c r="BJ59239" s="136"/>
    </row>
    <row r="59240" spans="5:62" ht="14.25" customHeight="1" x14ac:dyDescent="0.25">
      <c r="E59240" s="113"/>
      <c r="H59240" s="133"/>
      <c r="T59240" s="133"/>
      <c r="X59240" s="131"/>
      <c r="Y59240" s="133"/>
      <c r="AJ59240" s="133"/>
      <c r="AO59240" s="135"/>
      <c r="AP59240" s="135"/>
      <c r="BJ59240" s="136"/>
    </row>
    <row r="59241" spans="5:62" ht="14.25" customHeight="1" x14ac:dyDescent="0.25">
      <c r="E59241" s="113"/>
      <c r="H59241" s="133"/>
      <c r="T59241" s="133"/>
      <c r="X59241" s="131"/>
      <c r="Y59241" s="133"/>
      <c r="AJ59241" s="133"/>
      <c r="AO59241" s="135"/>
      <c r="AP59241" s="135"/>
      <c r="BJ59241" s="136"/>
    </row>
    <row r="59242" spans="5:62" ht="14.25" customHeight="1" x14ac:dyDescent="0.25">
      <c r="E59242" s="113"/>
      <c r="H59242" s="133"/>
      <c r="T59242" s="133"/>
      <c r="X59242" s="131"/>
      <c r="Y59242" s="133"/>
      <c r="AJ59242" s="133"/>
      <c r="AO59242" s="135"/>
      <c r="AP59242" s="135"/>
      <c r="BJ59242" s="136"/>
    </row>
    <row r="59243" spans="5:62" ht="14.25" customHeight="1" x14ac:dyDescent="0.25">
      <c r="E59243" s="113"/>
      <c r="H59243" s="133"/>
      <c r="T59243" s="133"/>
      <c r="X59243" s="131"/>
      <c r="Y59243" s="133"/>
      <c r="AJ59243" s="133"/>
      <c r="AO59243" s="135"/>
      <c r="AP59243" s="135"/>
      <c r="BJ59243" s="136"/>
    </row>
    <row r="59244" spans="5:62" ht="14.25" customHeight="1" x14ac:dyDescent="0.25">
      <c r="E59244" s="113"/>
      <c r="H59244" s="133"/>
      <c r="T59244" s="133"/>
      <c r="X59244" s="131"/>
      <c r="Y59244" s="133"/>
      <c r="AJ59244" s="133"/>
      <c r="AO59244" s="135"/>
      <c r="AP59244" s="135"/>
      <c r="BJ59244" s="136"/>
    </row>
    <row r="59245" spans="5:62" ht="14.25" customHeight="1" x14ac:dyDescent="0.25">
      <c r="E59245" s="113"/>
      <c r="H59245" s="133"/>
      <c r="T59245" s="133"/>
      <c r="X59245" s="131"/>
      <c r="Y59245" s="133"/>
      <c r="AJ59245" s="133"/>
      <c r="AO59245" s="135"/>
      <c r="AP59245" s="135"/>
      <c r="BJ59245" s="136"/>
    </row>
    <row r="59246" spans="5:62" ht="14.25" customHeight="1" x14ac:dyDescent="0.25">
      <c r="E59246" s="113"/>
      <c r="H59246" s="133"/>
      <c r="T59246" s="133"/>
      <c r="X59246" s="131"/>
      <c r="Y59246" s="133"/>
      <c r="AJ59246" s="133"/>
      <c r="AO59246" s="135"/>
      <c r="AP59246" s="135"/>
      <c r="BJ59246" s="136"/>
    </row>
    <row r="59247" spans="5:62" ht="14.25" customHeight="1" x14ac:dyDescent="0.25">
      <c r="E59247" s="113"/>
      <c r="H59247" s="133"/>
      <c r="T59247" s="133"/>
      <c r="X59247" s="131"/>
      <c r="Y59247" s="133"/>
      <c r="AJ59247" s="133"/>
      <c r="AO59247" s="135"/>
      <c r="AP59247" s="135"/>
      <c r="BJ59247" s="136"/>
    </row>
    <row r="59248" spans="5:62" ht="14.25" customHeight="1" x14ac:dyDescent="0.25">
      <c r="E59248" s="113"/>
      <c r="H59248" s="133"/>
      <c r="T59248" s="133"/>
      <c r="X59248" s="131"/>
      <c r="Y59248" s="133"/>
      <c r="AJ59248" s="133"/>
      <c r="AO59248" s="135"/>
      <c r="AP59248" s="135"/>
      <c r="BJ59248" s="136"/>
    </row>
    <row r="59249" spans="5:62" ht="14.25" customHeight="1" x14ac:dyDescent="0.25">
      <c r="E59249" s="113"/>
      <c r="H59249" s="133"/>
      <c r="T59249" s="133"/>
      <c r="X59249" s="131"/>
      <c r="Y59249" s="133"/>
      <c r="AJ59249" s="133"/>
      <c r="AO59249" s="135"/>
      <c r="AP59249" s="135"/>
      <c r="BJ59249" s="136"/>
    </row>
    <row r="59250" spans="5:62" ht="14.25" customHeight="1" x14ac:dyDescent="0.25">
      <c r="E59250" s="113"/>
      <c r="H59250" s="133"/>
      <c r="T59250" s="133"/>
      <c r="X59250" s="131"/>
      <c r="Y59250" s="133"/>
      <c r="AJ59250" s="133"/>
      <c r="AO59250" s="135"/>
      <c r="AP59250" s="135"/>
      <c r="BJ59250" s="136"/>
    </row>
    <row r="59251" spans="5:62" ht="14.25" customHeight="1" x14ac:dyDescent="0.25">
      <c r="E59251" s="113"/>
      <c r="H59251" s="133"/>
      <c r="T59251" s="133"/>
      <c r="X59251" s="131"/>
      <c r="Y59251" s="133"/>
      <c r="AJ59251" s="133"/>
      <c r="AO59251" s="135"/>
      <c r="AP59251" s="135"/>
      <c r="BJ59251" s="136"/>
    </row>
    <row r="59252" spans="5:62" ht="14.25" customHeight="1" x14ac:dyDescent="0.25">
      <c r="E59252" s="113"/>
      <c r="H59252" s="133"/>
      <c r="T59252" s="133"/>
      <c r="X59252" s="131"/>
      <c r="Y59252" s="133"/>
      <c r="AJ59252" s="133"/>
      <c r="AO59252" s="135"/>
      <c r="AP59252" s="135"/>
      <c r="BJ59252" s="136"/>
    </row>
    <row r="59253" spans="5:62" ht="14.25" customHeight="1" x14ac:dyDescent="0.25">
      <c r="E59253" s="113"/>
      <c r="H59253" s="133"/>
      <c r="T59253" s="133"/>
      <c r="X59253" s="131"/>
      <c r="Y59253" s="133"/>
      <c r="AJ59253" s="133"/>
      <c r="AO59253" s="135"/>
      <c r="AP59253" s="135"/>
      <c r="BJ59253" s="136"/>
    </row>
    <row r="59254" spans="5:62" ht="14.25" customHeight="1" x14ac:dyDescent="0.25">
      <c r="E59254" s="113"/>
      <c r="H59254" s="133"/>
      <c r="T59254" s="133"/>
      <c r="X59254" s="131"/>
      <c r="Y59254" s="133"/>
      <c r="AJ59254" s="133"/>
      <c r="AO59254" s="135"/>
      <c r="AP59254" s="135"/>
      <c r="BJ59254" s="136"/>
    </row>
    <row r="59255" spans="5:62" ht="14.25" customHeight="1" x14ac:dyDescent="0.25">
      <c r="E59255" s="113"/>
      <c r="H59255" s="133"/>
      <c r="T59255" s="133"/>
      <c r="X59255" s="131"/>
      <c r="Y59255" s="133"/>
      <c r="AJ59255" s="133"/>
      <c r="AO59255" s="135"/>
      <c r="AP59255" s="135"/>
      <c r="BJ59255" s="136"/>
    </row>
    <row r="59256" spans="5:62" ht="14.25" customHeight="1" x14ac:dyDescent="0.25">
      <c r="E59256" s="113"/>
      <c r="H59256" s="133"/>
      <c r="T59256" s="133"/>
      <c r="X59256" s="131"/>
      <c r="Y59256" s="133"/>
      <c r="AJ59256" s="133"/>
      <c r="AO59256" s="135"/>
      <c r="AP59256" s="135"/>
      <c r="BJ59256" s="136"/>
    </row>
    <row r="59257" spans="5:62" ht="14.25" customHeight="1" x14ac:dyDescent="0.25">
      <c r="E59257" s="113"/>
      <c r="H59257" s="133"/>
      <c r="T59257" s="133"/>
      <c r="X59257" s="131"/>
      <c r="Y59257" s="133"/>
      <c r="AJ59257" s="133"/>
      <c r="AO59257" s="135"/>
      <c r="AP59257" s="135"/>
      <c r="BJ59257" s="136"/>
    </row>
    <row r="59258" spans="5:62" ht="14.25" customHeight="1" x14ac:dyDescent="0.25">
      <c r="E59258" s="113"/>
      <c r="H59258" s="133"/>
      <c r="T59258" s="133"/>
      <c r="X59258" s="131"/>
      <c r="Y59258" s="133"/>
      <c r="AJ59258" s="133"/>
      <c r="AO59258" s="135"/>
      <c r="AP59258" s="135"/>
      <c r="BJ59258" s="136"/>
    </row>
    <row r="59259" spans="5:62" ht="14.25" customHeight="1" x14ac:dyDescent="0.25">
      <c r="E59259" s="113"/>
      <c r="H59259" s="133"/>
      <c r="T59259" s="133"/>
      <c r="X59259" s="131"/>
      <c r="Y59259" s="133"/>
      <c r="AJ59259" s="133"/>
      <c r="AO59259" s="135"/>
      <c r="AP59259" s="135"/>
      <c r="BJ59259" s="136"/>
    </row>
    <row r="59260" spans="5:62" ht="14.25" customHeight="1" x14ac:dyDescent="0.25">
      <c r="E59260" s="113"/>
      <c r="H59260" s="133"/>
      <c r="T59260" s="133"/>
      <c r="X59260" s="131"/>
      <c r="Y59260" s="133"/>
      <c r="AJ59260" s="133"/>
      <c r="AO59260" s="135"/>
      <c r="AP59260" s="135"/>
      <c r="BJ59260" s="136"/>
    </row>
    <row r="59261" spans="5:62" ht="14.25" customHeight="1" x14ac:dyDescent="0.25">
      <c r="E59261" s="113"/>
      <c r="H59261" s="133"/>
      <c r="T59261" s="133"/>
      <c r="X59261" s="131"/>
      <c r="Y59261" s="133"/>
      <c r="AJ59261" s="133"/>
      <c r="AO59261" s="135"/>
      <c r="AP59261" s="135"/>
      <c r="BJ59261" s="136"/>
    </row>
    <row r="59262" spans="5:62" ht="14.25" customHeight="1" x14ac:dyDescent="0.25">
      <c r="E59262" s="113"/>
      <c r="H59262" s="133"/>
      <c r="T59262" s="133"/>
      <c r="X59262" s="131"/>
      <c r="Y59262" s="133"/>
      <c r="AJ59262" s="133"/>
      <c r="AO59262" s="135"/>
      <c r="AP59262" s="135"/>
      <c r="BJ59262" s="136"/>
    </row>
    <row r="59263" spans="5:62" ht="14.25" customHeight="1" x14ac:dyDescent="0.25">
      <c r="E59263" s="113"/>
      <c r="H59263" s="133"/>
      <c r="T59263" s="133"/>
      <c r="X59263" s="131"/>
      <c r="Y59263" s="133"/>
      <c r="AJ59263" s="133"/>
      <c r="AO59263" s="135"/>
      <c r="AP59263" s="135"/>
      <c r="BJ59263" s="136"/>
    </row>
    <row r="59264" spans="5:62" ht="14.25" customHeight="1" x14ac:dyDescent="0.25">
      <c r="E59264" s="113"/>
      <c r="H59264" s="133"/>
      <c r="T59264" s="133"/>
      <c r="X59264" s="131"/>
      <c r="Y59264" s="133"/>
      <c r="AJ59264" s="133"/>
      <c r="AO59264" s="135"/>
      <c r="AP59264" s="135"/>
      <c r="BJ59264" s="136"/>
    </row>
    <row r="59265" spans="5:62" ht="14.25" customHeight="1" x14ac:dyDescent="0.25">
      <c r="E59265" s="113"/>
      <c r="H59265" s="133"/>
      <c r="T59265" s="133"/>
      <c r="X59265" s="131"/>
      <c r="Y59265" s="133"/>
      <c r="AJ59265" s="133"/>
      <c r="AO59265" s="135"/>
      <c r="AP59265" s="135"/>
      <c r="BJ59265" s="136"/>
    </row>
    <row r="59266" spans="5:62" ht="14.25" customHeight="1" x14ac:dyDescent="0.25">
      <c r="E59266" s="113"/>
      <c r="H59266" s="133"/>
      <c r="T59266" s="133"/>
      <c r="X59266" s="131"/>
      <c r="Y59266" s="133"/>
      <c r="AJ59266" s="133"/>
      <c r="AO59266" s="135"/>
      <c r="AP59266" s="135"/>
      <c r="BJ59266" s="136"/>
    </row>
    <row r="59267" spans="5:62" ht="14.25" customHeight="1" x14ac:dyDescent="0.25">
      <c r="E59267" s="113"/>
      <c r="H59267" s="133"/>
      <c r="T59267" s="133"/>
      <c r="X59267" s="131"/>
      <c r="Y59267" s="133"/>
      <c r="AJ59267" s="133"/>
      <c r="AO59267" s="135"/>
      <c r="AP59267" s="135"/>
      <c r="BJ59267" s="136"/>
    </row>
    <row r="59268" spans="5:62" ht="14.25" customHeight="1" x14ac:dyDescent="0.25">
      <c r="E59268" s="113"/>
      <c r="H59268" s="133"/>
      <c r="T59268" s="133"/>
      <c r="X59268" s="131"/>
      <c r="Y59268" s="133"/>
      <c r="AJ59268" s="133"/>
      <c r="AO59268" s="135"/>
      <c r="AP59268" s="135"/>
      <c r="BJ59268" s="136"/>
    </row>
    <row r="59269" spans="5:62" ht="14.25" customHeight="1" x14ac:dyDescent="0.25">
      <c r="E59269" s="113"/>
      <c r="H59269" s="133"/>
      <c r="T59269" s="133"/>
      <c r="X59269" s="131"/>
      <c r="Y59269" s="133"/>
      <c r="AJ59269" s="133"/>
      <c r="AO59269" s="135"/>
      <c r="AP59269" s="135"/>
      <c r="BJ59269" s="136"/>
    </row>
    <row r="59270" spans="5:62" ht="14.25" customHeight="1" x14ac:dyDescent="0.25">
      <c r="E59270" s="113"/>
      <c r="H59270" s="133"/>
      <c r="T59270" s="133"/>
      <c r="X59270" s="131"/>
      <c r="Y59270" s="133"/>
      <c r="AJ59270" s="133"/>
      <c r="AO59270" s="135"/>
      <c r="AP59270" s="135"/>
      <c r="BJ59270" s="136"/>
    </row>
    <row r="59271" spans="5:62" ht="14.25" customHeight="1" x14ac:dyDescent="0.25">
      <c r="E59271" s="113"/>
      <c r="H59271" s="133"/>
      <c r="T59271" s="133"/>
      <c r="X59271" s="131"/>
      <c r="Y59271" s="133"/>
      <c r="AJ59271" s="133"/>
      <c r="AO59271" s="135"/>
      <c r="AP59271" s="135"/>
      <c r="BJ59271" s="136"/>
    </row>
    <row r="59272" spans="5:62" ht="14.25" customHeight="1" x14ac:dyDescent="0.25">
      <c r="E59272" s="113"/>
      <c r="H59272" s="133"/>
      <c r="T59272" s="133"/>
      <c r="X59272" s="131"/>
      <c r="Y59272" s="133"/>
      <c r="AJ59272" s="133"/>
      <c r="AO59272" s="135"/>
      <c r="AP59272" s="135"/>
      <c r="BJ59272" s="136"/>
    </row>
    <row r="59273" spans="5:62" ht="14.25" customHeight="1" x14ac:dyDescent="0.25">
      <c r="E59273" s="113"/>
      <c r="H59273" s="133"/>
      <c r="T59273" s="133"/>
      <c r="X59273" s="131"/>
      <c r="Y59273" s="133"/>
      <c r="AJ59273" s="133"/>
      <c r="AO59273" s="135"/>
      <c r="AP59273" s="135"/>
      <c r="BJ59273" s="136"/>
    </row>
    <row r="59274" spans="5:62" ht="14.25" customHeight="1" x14ac:dyDescent="0.25">
      <c r="E59274" s="113"/>
      <c r="H59274" s="133"/>
      <c r="T59274" s="133"/>
      <c r="X59274" s="131"/>
      <c r="Y59274" s="133"/>
      <c r="AJ59274" s="133"/>
      <c r="AO59274" s="135"/>
      <c r="AP59274" s="135"/>
      <c r="BJ59274" s="136"/>
    </row>
    <row r="59275" spans="5:62" ht="14.25" customHeight="1" x14ac:dyDescent="0.25">
      <c r="E59275" s="113"/>
      <c r="H59275" s="133"/>
      <c r="T59275" s="133"/>
      <c r="X59275" s="131"/>
      <c r="Y59275" s="133"/>
      <c r="AJ59275" s="133"/>
      <c r="AO59275" s="135"/>
      <c r="AP59275" s="135"/>
      <c r="BJ59275" s="136"/>
    </row>
    <row r="59276" spans="5:62" ht="14.25" customHeight="1" x14ac:dyDescent="0.25">
      <c r="E59276" s="113"/>
      <c r="H59276" s="133"/>
      <c r="T59276" s="133"/>
      <c r="X59276" s="131"/>
      <c r="Y59276" s="133"/>
      <c r="AJ59276" s="133"/>
      <c r="AO59276" s="135"/>
      <c r="AP59276" s="135"/>
      <c r="BJ59276" s="136"/>
    </row>
    <row r="59277" spans="5:62" ht="14.25" customHeight="1" x14ac:dyDescent="0.25">
      <c r="E59277" s="113"/>
      <c r="H59277" s="133"/>
      <c r="T59277" s="133"/>
      <c r="X59277" s="131"/>
      <c r="Y59277" s="133"/>
      <c r="AJ59277" s="133"/>
      <c r="AO59277" s="135"/>
      <c r="AP59277" s="135"/>
      <c r="BJ59277" s="136"/>
    </row>
    <row r="59278" spans="5:62" ht="14.25" customHeight="1" x14ac:dyDescent="0.25">
      <c r="E59278" s="113"/>
      <c r="H59278" s="133"/>
      <c r="T59278" s="133"/>
      <c r="X59278" s="131"/>
      <c r="Y59278" s="133"/>
      <c r="AJ59278" s="133"/>
      <c r="AO59278" s="135"/>
      <c r="AP59278" s="135"/>
      <c r="BJ59278" s="136"/>
    </row>
    <row r="59279" spans="5:62" ht="14.25" customHeight="1" x14ac:dyDescent="0.25">
      <c r="E59279" s="113"/>
      <c r="H59279" s="133"/>
      <c r="T59279" s="133"/>
      <c r="X59279" s="131"/>
      <c r="Y59279" s="133"/>
      <c r="AJ59279" s="133"/>
      <c r="AO59279" s="135"/>
      <c r="AP59279" s="135"/>
      <c r="BJ59279" s="136"/>
    </row>
    <row r="59280" spans="5:62" ht="14.25" customHeight="1" x14ac:dyDescent="0.25">
      <c r="E59280" s="113"/>
      <c r="H59280" s="133"/>
      <c r="T59280" s="133"/>
      <c r="X59280" s="131"/>
      <c r="Y59280" s="133"/>
      <c r="AJ59280" s="133"/>
      <c r="AO59280" s="135"/>
      <c r="AP59280" s="135"/>
      <c r="BJ59280" s="136"/>
    </row>
    <row r="59281" spans="5:62" ht="14.25" customHeight="1" x14ac:dyDescent="0.25">
      <c r="E59281" s="113"/>
      <c r="H59281" s="133"/>
      <c r="T59281" s="133"/>
      <c r="X59281" s="131"/>
      <c r="Y59281" s="133"/>
      <c r="AJ59281" s="133"/>
      <c r="AO59281" s="135"/>
      <c r="AP59281" s="135"/>
      <c r="BJ59281" s="136"/>
    </row>
    <row r="59282" spans="5:62" ht="14.25" customHeight="1" x14ac:dyDescent="0.25">
      <c r="E59282" s="113"/>
      <c r="H59282" s="133"/>
      <c r="T59282" s="133"/>
      <c r="X59282" s="131"/>
      <c r="Y59282" s="133"/>
      <c r="AJ59282" s="133"/>
      <c r="AO59282" s="135"/>
      <c r="AP59282" s="135"/>
      <c r="BJ59282" s="136"/>
    </row>
    <row r="59283" spans="5:62" ht="14.25" customHeight="1" x14ac:dyDescent="0.25">
      <c r="E59283" s="113"/>
      <c r="H59283" s="133"/>
      <c r="T59283" s="133"/>
      <c r="X59283" s="131"/>
      <c r="Y59283" s="133"/>
      <c r="AJ59283" s="133"/>
      <c r="AO59283" s="135"/>
      <c r="AP59283" s="135"/>
      <c r="BJ59283" s="136"/>
    </row>
    <row r="59284" spans="5:62" ht="14.25" customHeight="1" x14ac:dyDescent="0.25">
      <c r="E59284" s="113"/>
      <c r="H59284" s="133"/>
      <c r="T59284" s="133"/>
      <c r="X59284" s="131"/>
      <c r="Y59284" s="133"/>
      <c r="AJ59284" s="133"/>
      <c r="AO59284" s="135"/>
      <c r="AP59284" s="135"/>
      <c r="BJ59284" s="136"/>
    </row>
    <row r="59285" spans="5:62" ht="14.25" customHeight="1" x14ac:dyDescent="0.25">
      <c r="E59285" s="113"/>
      <c r="H59285" s="133"/>
      <c r="T59285" s="133"/>
      <c r="X59285" s="131"/>
      <c r="Y59285" s="133"/>
      <c r="AJ59285" s="133"/>
      <c r="AO59285" s="135"/>
      <c r="AP59285" s="135"/>
      <c r="BJ59285" s="136"/>
    </row>
    <row r="59286" spans="5:62" ht="14.25" customHeight="1" x14ac:dyDescent="0.25">
      <c r="E59286" s="113"/>
      <c r="H59286" s="133"/>
      <c r="T59286" s="133"/>
      <c r="X59286" s="131"/>
      <c r="Y59286" s="133"/>
      <c r="AJ59286" s="133"/>
      <c r="AO59286" s="135"/>
      <c r="AP59286" s="135"/>
      <c r="BJ59286" s="136"/>
    </row>
    <row r="59287" spans="5:62" ht="14.25" customHeight="1" x14ac:dyDescent="0.25">
      <c r="E59287" s="113"/>
      <c r="H59287" s="133"/>
      <c r="T59287" s="133"/>
      <c r="X59287" s="131"/>
      <c r="Y59287" s="133"/>
      <c r="AJ59287" s="133"/>
      <c r="AO59287" s="135"/>
      <c r="AP59287" s="135"/>
      <c r="BJ59287" s="136"/>
    </row>
    <row r="59288" spans="5:62" ht="14.25" customHeight="1" x14ac:dyDescent="0.25">
      <c r="E59288" s="113"/>
      <c r="H59288" s="133"/>
      <c r="T59288" s="133"/>
      <c r="X59288" s="131"/>
      <c r="Y59288" s="133"/>
      <c r="AJ59288" s="133"/>
      <c r="AO59288" s="135"/>
      <c r="AP59288" s="135"/>
      <c r="BJ59288" s="136"/>
    </row>
    <row r="59289" spans="5:62" ht="14.25" customHeight="1" x14ac:dyDescent="0.25">
      <c r="E59289" s="113"/>
      <c r="H59289" s="133"/>
      <c r="T59289" s="133"/>
      <c r="X59289" s="131"/>
      <c r="Y59289" s="133"/>
      <c r="AJ59289" s="133"/>
      <c r="AO59289" s="135"/>
      <c r="AP59289" s="135"/>
      <c r="BJ59289" s="136"/>
    </row>
    <row r="59290" spans="5:62" ht="14.25" customHeight="1" x14ac:dyDescent="0.25">
      <c r="E59290" s="113"/>
      <c r="H59290" s="133"/>
      <c r="T59290" s="133"/>
      <c r="X59290" s="131"/>
      <c r="Y59290" s="133"/>
      <c r="AJ59290" s="133"/>
      <c r="AO59290" s="135"/>
      <c r="AP59290" s="135"/>
      <c r="BJ59290" s="136"/>
    </row>
    <row r="59291" spans="5:62" ht="14.25" customHeight="1" x14ac:dyDescent="0.25">
      <c r="E59291" s="113"/>
      <c r="H59291" s="133"/>
      <c r="T59291" s="133"/>
      <c r="X59291" s="131"/>
      <c r="Y59291" s="133"/>
      <c r="AJ59291" s="133"/>
      <c r="AO59291" s="135"/>
      <c r="AP59291" s="135"/>
      <c r="BJ59291" s="136"/>
    </row>
    <row r="59292" spans="5:62" ht="14.25" customHeight="1" x14ac:dyDescent="0.25">
      <c r="E59292" s="113"/>
      <c r="H59292" s="133"/>
      <c r="T59292" s="133"/>
      <c r="X59292" s="131"/>
      <c r="Y59292" s="133"/>
      <c r="AJ59292" s="133"/>
      <c r="AO59292" s="135"/>
      <c r="AP59292" s="135"/>
      <c r="BJ59292" s="136"/>
    </row>
    <row r="59293" spans="5:62" ht="14.25" customHeight="1" x14ac:dyDescent="0.25">
      <c r="E59293" s="113"/>
      <c r="H59293" s="133"/>
      <c r="T59293" s="133"/>
      <c r="X59293" s="131"/>
      <c r="Y59293" s="133"/>
      <c r="AJ59293" s="133"/>
      <c r="AO59293" s="135"/>
      <c r="AP59293" s="135"/>
      <c r="BJ59293" s="136"/>
    </row>
    <row r="59294" spans="5:62" ht="14.25" customHeight="1" x14ac:dyDescent="0.25">
      <c r="E59294" s="113"/>
      <c r="H59294" s="133"/>
      <c r="T59294" s="133"/>
      <c r="X59294" s="131"/>
      <c r="Y59294" s="133"/>
      <c r="AJ59294" s="133"/>
      <c r="AO59294" s="135"/>
      <c r="AP59294" s="135"/>
      <c r="BJ59294" s="136"/>
    </row>
    <row r="59295" spans="5:62" ht="14.25" customHeight="1" x14ac:dyDescent="0.25">
      <c r="E59295" s="113"/>
      <c r="H59295" s="133"/>
      <c r="T59295" s="133"/>
      <c r="X59295" s="131"/>
      <c r="Y59295" s="133"/>
      <c r="AJ59295" s="133"/>
      <c r="AO59295" s="135"/>
      <c r="AP59295" s="135"/>
      <c r="BJ59295" s="136"/>
    </row>
    <row r="59296" spans="5:62" ht="14.25" customHeight="1" x14ac:dyDescent="0.25">
      <c r="E59296" s="113"/>
      <c r="H59296" s="133"/>
      <c r="T59296" s="133"/>
      <c r="X59296" s="131"/>
      <c r="Y59296" s="133"/>
      <c r="AJ59296" s="133"/>
      <c r="AO59296" s="135"/>
      <c r="AP59296" s="135"/>
      <c r="BJ59296" s="136"/>
    </row>
    <row r="59297" spans="5:62" ht="14.25" customHeight="1" x14ac:dyDescent="0.25">
      <c r="E59297" s="113"/>
      <c r="H59297" s="133"/>
      <c r="T59297" s="133"/>
      <c r="X59297" s="131"/>
      <c r="Y59297" s="133"/>
      <c r="AJ59297" s="133"/>
      <c r="AO59297" s="135"/>
      <c r="AP59297" s="135"/>
      <c r="BJ59297" s="136"/>
    </row>
    <row r="59298" spans="5:62" ht="14.25" customHeight="1" x14ac:dyDescent="0.25">
      <c r="E59298" s="113"/>
      <c r="H59298" s="133"/>
      <c r="T59298" s="133"/>
      <c r="X59298" s="131"/>
      <c r="Y59298" s="133"/>
      <c r="AJ59298" s="133"/>
      <c r="AO59298" s="135"/>
      <c r="AP59298" s="135"/>
      <c r="BJ59298" s="136"/>
    </row>
    <row r="59299" spans="5:62" ht="14.25" customHeight="1" x14ac:dyDescent="0.25">
      <c r="E59299" s="113"/>
      <c r="H59299" s="133"/>
      <c r="T59299" s="133"/>
      <c r="X59299" s="131"/>
      <c r="Y59299" s="133"/>
      <c r="AJ59299" s="133"/>
      <c r="AO59299" s="135"/>
      <c r="AP59299" s="135"/>
      <c r="BJ59299" s="136"/>
    </row>
    <row r="59300" spans="5:62" ht="14.25" customHeight="1" x14ac:dyDescent="0.25">
      <c r="E59300" s="113"/>
      <c r="H59300" s="133"/>
      <c r="T59300" s="133"/>
      <c r="X59300" s="131"/>
      <c r="Y59300" s="133"/>
      <c r="AJ59300" s="133"/>
      <c r="AO59300" s="135"/>
      <c r="AP59300" s="135"/>
      <c r="BJ59300" s="136"/>
    </row>
    <row r="59301" spans="5:62" ht="14.25" customHeight="1" x14ac:dyDescent="0.25">
      <c r="E59301" s="113"/>
      <c r="H59301" s="133"/>
      <c r="T59301" s="133"/>
      <c r="X59301" s="131"/>
      <c r="Y59301" s="133"/>
      <c r="AJ59301" s="133"/>
      <c r="AO59301" s="135"/>
      <c r="AP59301" s="135"/>
      <c r="BJ59301" s="136"/>
    </row>
    <row r="59302" spans="5:62" ht="14.25" customHeight="1" x14ac:dyDescent="0.25">
      <c r="E59302" s="113"/>
      <c r="H59302" s="133"/>
      <c r="T59302" s="133"/>
      <c r="X59302" s="131"/>
      <c r="Y59302" s="133"/>
      <c r="AJ59302" s="133"/>
      <c r="AO59302" s="135"/>
      <c r="AP59302" s="135"/>
      <c r="BJ59302" s="136"/>
    </row>
    <row r="59303" spans="5:62" ht="14.25" customHeight="1" x14ac:dyDescent="0.25">
      <c r="E59303" s="113"/>
      <c r="H59303" s="133"/>
      <c r="T59303" s="133"/>
      <c r="X59303" s="131"/>
      <c r="Y59303" s="133"/>
      <c r="AJ59303" s="133"/>
      <c r="AO59303" s="135"/>
      <c r="AP59303" s="135"/>
      <c r="BJ59303" s="136"/>
    </row>
    <row r="59304" spans="5:62" ht="14.25" customHeight="1" x14ac:dyDescent="0.25">
      <c r="E59304" s="113"/>
      <c r="H59304" s="133"/>
      <c r="T59304" s="133"/>
      <c r="X59304" s="131"/>
      <c r="Y59304" s="133"/>
      <c r="AJ59304" s="133"/>
      <c r="AO59304" s="135"/>
      <c r="AP59304" s="135"/>
      <c r="BJ59304" s="136"/>
    </row>
    <row r="59305" spans="5:62" ht="14.25" customHeight="1" x14ac:dyDescent="0.25">
      <c r="E59305" s="113"/>
      <c r="H59305" s="133"/>
      <c r="T59305" s="133"/>
      <c r="X59305" s="131"/>
      <c r="Y59305" s="133"/>
      <c r="AJ59305" s="133"/>
      <c r="AO59305" s="135"/>
      <c r="AP59305" s="135"/>
      <c r="BJ59305" s="136"/>
    </row>
    <row r="59306" spans="5:62" ht="14.25" customHeight="1" x14ac:dyDescent="0.25">
      <c r="E59306" s="113"/>
      <c r="H59306" s="133"/>
      <c r="T59306" s="133"/>
      <c r="X59306" s="131"/>
      <c r="Y59306" s="133"/>
      <c r="AJ59306" s="133"/>
      <c r="AO59306" s="135"/>
      <c r="AP59306" s="135"/>
      <c r="BJ59306" s="136"/>
    </row>
    <row r="59307" spans="5:62" ht="14.25" customHeight="1" x14ac:dyDescent="0.25">
      <c r="E59307" s="113"/>
      <c r="H59307" s="133"/>
      <c r="T59307" s="133"/>
      <c r="X59307" s="131"/>
      <c r="Y59307" s="133"/>
      <c r="AJ59307" s="133"/>
      <c r="AO59307" s="135"/>
      <c r="AP59307" s="135"/>
      <c r="BJ59307" s="136"/>
    </row>
    <row r="59308" spans="5:62" ht="14.25" customHeight="1" x14ac:dyDescent="0.25">
      <c r="E59308" s="113"/>
      <c r="H59308" s="133"/>
      <c r="T59308" s="133"/>
      <c r="X59308" s="131"/>
      <c r="Y59308" s="133"/>
      <c r="AJ59308" s="133"/>
      <c r="AO59308" s="135"/>
      <c r="AP59308" s="135"/>
      <c r="BJ59308" s="136"/>
    </row>
    <row r="59309" spans="5:62" ht="14.25" customHeight="1" x14ac:dyDescent="0.25">
      <c r="E59309" s="113"/>
      <c r="H59309" s="133"/>
      <c r="T59309" s="133"/>
      <c r="X59309" s="131"/>
      <c r="Y59309" s="133"/>
      <c r="AJ59309" s="133"/>
      <c r="AO59309" s="135"/>
      <c r="AP59309" s="135"/>
      <c r="BJ59309" s="136"/>
    </row>
    <row r="59310" spans="5:62" ht="14.25" customHeight="1" x14ac:dyDescent="0.25">
      <c r="E59310" s="113"/>
      <c r="H59310" s="133"/>
      <c r="T59310" s="133"/>
      <c r="X59310" s="131"/>
      <c r="Y59310" s="133"/>
      <c r="AJ59310" s="133"/>
      <c r="AO59310" s="135"/>
      <c r="AP59310" s="135"/>
      <c r="BJ59310" s="136"/>
    </row>
    <row r="59311" spans="5:62" ht="14.25" customHeight="1" x14ac:dyDescent="0.25">
      <c r="E59311" s="113"/>
      <c r="H59311" s="133"/>
      <c r="T59311" s="133"/>
      <c r="X59311" s="131"/>
      <c r="Y59311" s="133"/>
      <c r="AJ59311" s="133"/>
      <c r="AO59311" s="135"/>
      <c r="AP59311" s="135"/>
      <c r="BJ59311" s="136"/>
    </row>
    <row r="59312" spans="5:62" ht="14.25" customHeight="1" x14ac:dyDescent="0.25">
      <c r="E59312" s="113"/>
      <c r="H59312" s="133"/>
      <c r="T59312" s="133"/>
      <c r="X59312" s="131"/>
      <c r="Y59312" s="133"/>
      <c r="AJ59312" s="133"/>
      <c r="AO59312" s="135"/>
      <c r="AP59312" s="135"/>
      <c r="BJ59312" s="136"/>
    </row>
    <row r="59313" spans="5:62" ht="14.25" customHeight="1" x14ac:dyDescent="0.25">
      <c r="E59313" s="113"/>
      <c r="H59313" s="133"/>
      <c r="T59313" s="133"/>
      <c r="X59313" s="131"/>
      <c r="Y59313" s="133"/>
      <c r="AJ59313" s="133"/>
      <c r="AO59313" s="135"/>
      <c r="AP59313" s="135"/>
      <c r="BJ59313" s="136"/>
    </row>
    <row r="59314" spans="5:62" ht="14.25" customHeight="1" x14ac:dyDescent="0.25">
      <c r="E59314" s="113"/>
      <c r="H59314" s="133"/>
      <c r="T59314" s="133"/>
      <c r="X59314" s="131"/>
      <c r="Y59314" s="133"/>
      <c r="AJ59314" s="133"/>
      <c r="AO59314" s="135"/>
      <c r="AP59314" s="135"/>
      <c r="BJ59314" s="136"/>
    </row>
    <row r="59315" spans="5:62" ht="14.25" customHeight="1" x14ac:dyDescent="0.25">
      <c r="E59315" s="113"/>
      <c r="H59315" s="133"/>
      <c r="T59315" s="133"/>
      <c r="X59315" s="131"/>
      <c r="Y59315" s="133"/>
      <c r="AJ59315" s="133"/>
      <c r="AO59315" s="135"/>
      <c r="AP59315" s="135"/>
      <c r="BJ59315" s="136"/>
    </row>
    <row r="59316" spans="5:62" ht="14.25" customHeight="1" x14ac:dyDescent="0.25">
      <c r="E59316" s="113"/>
      <c r="H59316" s="133"/>
      <c r="T59316" s="133"/>
      <c r="X59316" s="131"/>
      <c r="Y59316" s="133"/>
      <c r="AJ59316" s="133"/>
      <c r="AO59316" s="135"/>
      <c r="AP59316" s="135"/>
      <c r="BJ59316" s="136"/>
    </row>
    <row r="59317" spans="5:62" ht="14.25" customHeight="1" x14ac:dyDescent="0.25">
      <c r="E59317" s="113"/>
      <c r="H59317" s="133"/>
      <c r="T59317" s="133"/>
      <c r="X59317" s="131"/>
      <c r="Y59317" s="133"/>
      <c r="AJ59317" s="133"/>
      <c r="AO59317" s="135"/>
      <c r="AP59317" s="135"/>
      <c r="BJ59317" s="136"/>
    </row>
    <row r="59318" spans="5:62" ht="14.25" customHeight="1" x14ac:dyDescent="0.25">
      <c r="E59318" s="113"/>
      <c r="H59318" s="133"/>
      <c r="T59318" s="133"/>
      <c r="X59318" s="131"/>
      <c r="Y59318" s="133"/>
      <c r="AJ59318" s="133"/>
      <c r="AO59318" s="135"/>
      <c r="AP59318" s="135"/>
      <c r="BJ59318" s="136"/>
    </row>
    <row r="59319" spans="5:62" ht="14.25" customHeight="1" x14ac:dyDescent="0.25">
      <c r="E59319" s="113"/>
      <c r="H59319" s="133"/>
      <c r="T59319" s="133"/>
      <c r="X59319" s="131"/>
      <c r="Y59319" s="133"/>
      <c r="AJ59319" s="133"/>
      <c r="AO59319" s="135"/>
      <c r="AP59319" s="135"/>
      <c r="BJ59319" s="136"/>
    </row>
    <row r="59320" spans="5:62" ht="14.25" customHeight="1" x14ac:dyDescent="0.25">
      <c r="E59320" s="113"/>
      <c r="H59320" s="133"/>
      <c r="T59320" s="133"/>
      <c r="X59320" s="131"/>
      <c r="Y59320" s="133"/>
      <c r="AJ59320" s="133"/>
      <c r="AO59320" s="135"/>
      <c r="AP59320" s="135"/>
      <c r="BJ59320" s="136"/>
    </row>
    <row r="59321" spans="5:62" ht="14.25" customHeight="1" x14ac:dyDescent="0.25">
      <c r="E59321" s="113"/>
      <c r="H59321" s="133"/>
      <c r="T59321" s="133"/>
      <c r="X59321" s="131"/>
      <c r="Y59321" s="133"/>
      <c r="AJ59321" s="133"/>
      <c r="AO59321" s="135"/>
      <c r="AP59321" s="135"/>
      <c r="BJ59321" s="136"/>
    </row>
    <row r="59322" spans="5:62" ht="14.25" customHeight="1" x14ac:dyDescent="0.25">
      <c r="E59322" s="113"/>
      <c r="H59322" s="133"/>
      <c r="T59322" s="133"/>
      <c r="X59322" s="131"/>
      <c r="Y59322" s="133"/>
      <c r="AJ59322" s="133"/>
      <c r="AO59322" s="135"/>
      <c r="AP59322" s="135"/>
      <c r="BJ59322" s="136"/>
    </row>
    <row r="59323" spans="5:62" ht="14.25" customHeight="1" x14ac:dyDescent="0.25">
      <c r="E59323" s="113"/>
      <c r="H59323" s="133"/>
      <c r="T59323" s="133"/>
      <c r="X59323" s="131"/>
      <c r="Y59323" s="133"/>
      <c r="AJ59323" s="133"/>
      <c r="AO59323" s="135"/>
      <c r="AP59323" s="135"/>
      <c r="BJ59323" s="136"/>
    </row>
    <row r="59324" spans="5:62" ht="14.25" customHeight="1" x14ac:dyDescent="0.25">
      <c r="E59324" s="113"/>
      <c r="H59324" s="133"/>
      <c r="T59324" s="133"/>
      <c r="X59324" s="131"/>
      <c r="Y59324" s="133"/>
      <c r="AJ59324" s="133"/>
      <c r="AO59324" s="135"/>
      <c r="AP59324" s="135"/>
      <c r="BJ59324" s="136"/>
    </row>
    <row r="59325" spans="5:62" ht="14.25" customHeight="1" x14ac:dyDescent="0.25">
      <c r="E59325" s="113"/>
      <c r="H59325" s="133"/>
      <c r="T59325" s="133"/>
      <c r="X59325" s="131"/>
      <c r="Y59325" s="133"/>
      <c r="AJ59325" s="133"/>
      <c r="AO59325" s="135"/>
      <c r="AP59325" s="135"/>
      <c r="BJ59325" s="136"/>
    </row>
    <row r="59326" spans="5:62" ht="14.25" customHeight="1" x14ac:dyDescent="0.25">
      <c r="E59326" s="113"/>
      <c r="H59326" s="133"/>
      <c r="T59326" s="133"/>
      <c r="X59326" s="131"/>
      <c r="Y59326" s="133"/>
      <c r="AJ59326" s="133"/>
      <c r="AO59326" s="135"/>
      <c r="AP59326" s="135"/>
      <c r="BJ59326" s="136"/>
    </row>
    <row r="59327" spans="5:62" ht="14.25" customHeight="1" x14ac:dyDescent="0.25">
      <c r="E59327" s="113"/>
      <c r="H59327" s="133"/>
      <c r="T59327" s="133"/>
      <c r="X59327" s="131"/>
      <c r="Y59327" s="133"/>
      <c r="AJ59327" s="133"/>
      <c r="AO59327" s="135"/>
      <c r="AP59327" s="135"/>
      <c r="BJ59327" s="136"/>
    </row>
    <row r="59328" spans="5:62" ht="14.25" customHeight="1" x14ac:dyDescent="0.25">
      <c r="E59328" s="113"/>
      <c r="H59328" s="133"/>
      <c r="T59328" s="133"/>
      <c r="X59328" s="131"/>
      <c r="Y59328" s="133"/>
      <c r="AJ59328" s="133"/>
      <c r="AO59328" s="135"/>
      <c r="AP59328" s="135"/>
      <c r="BJ59328" s="136"/>
    </row>
    <row r="59329" spans="5:62" ht="14.25" customHeight="1" x14ac:dyDescent="0.25">
      <c r="E59329" s="113"/>
      <c r="H59329" s="133"/>
      <c r="T59329" s="133"/>
      <c r="X59329" s="131"/>
      <c r="Y59329" s="133"/>
      <c r="AJ59329" s="133"/>
      <c r="AO59329" s="135"/>
      <c r="AP59329" s="135"/>
      <c r="BJ59329" s="136"/>
    </row>
    <row r="59330" spans="5:62" ht="14.25" customHeight="1" x14ac:dyDescent="0.25">
      <c r="E59330" s="113"/>
      <c r="H59330" s="133"/>
      <c r="T59330" s="133"/>
      <c r="X59330" s="131"/>
      <c r="Y59330" s="133"/>
      <c r="AJ59330" s="133"/>
      <c r="AO59330" s="135"/>
      <c r="AP59330" s="135"/>
      <c r="BJ59330" s="136"/>
    </row>
    <row r="59331" spans="5:62" ht="14.25" customHeight="1" x14ac:dyDescent="0.25">
      <c r="E59331" s="113"/>
      <c r="H59331" s="133"/>
      <c r="T59331" s="133"/>
      <c r="X59331" s="131"/>
      <c r="Y59331" s="133"/>
      <c r="AJ59331" s="133"/>
      <c r="AO59331" s="135"/>
      <c r="AP59331" s="135"/>
      <c r="BJ59331" s="136"/>
    </row>
    <row r="59332" spans="5:62" ht="14.25" customHeight="1" x14ac:dyDescent="0.25">
      <c r="E59332" s="113"/>
      <c r="H59332" s="133"/>
      <c r="T59332" s="133"/>
      <c r="X59332" s="131"/>
      <c r="Y59332" s="133"/>
      <c r="AJ59332" s="133"/>
      <c r="AO59332" s="135"/>
      <c r="AP59332" s="135"/>
      <c r="BJ59332" s="136"/>
    </row>
    <row r="59333" spans="5:62" ht="14.25" customHeight="1" x14ac:dyDescent="0.25">
      <c r="E59333" s="113"/>
      <c r="H59333" s="133"/>
      <c r="T59333" s="133"/>
      <c r="X59333" s="131"/>
      <c r="Y59333" s="133"/>
      <c r="AJ59333" s="133"/>
      <c r="AO59333" s="135"/>
      <c r="AP59333" s="135"/>
      <c r="BJ59333" s="136"/>
    </row>
    <row r="59334" spans="5:62" ht="14.25" customHeight="1" x14ac:dyDescent="0.25">
      <c r="E59334" s="113"/>
      <c r="H59334" s="133"/>
      <c r="T59334" s="133"/>
      <c r="X59334" s="131"/>
      <c r="Y59334" s="133"/>
      <c r="AJ59334" s="133"/>
      <c r="AO59334" s="135"/>
      <c r="AP59334" s="135"/>
      <c r="BJ59334" s="136"/>
    </row>
    <row r="59335" spans="5:62" ht="14.25" customHeight="1" x14ac:dyDescent="0.25">
      <c r="E59335" s="113"/>
      <c r="H59335" s="133"/>
      <c r="T59335" s="133"/>
      <c r="X59335" s="131"/>
      <c r="Y59335" s="133"/>
      <c r="AJ59335" s="133"/>
      <c r="AO59335" s="135"/>
      <c r="AP59335" s="135"/>
      <c r="BJ59335" s="136"/>
    </row>
    <row r="59336" spans="5:62" ht="14.25" customHeight="1" x14ac:dyDescent="0.25">
      <c r="E59336" s="113"/>
      <c r="H59336" s="133"/>
      <c r="T59336" s="133"/>
      <c r="X59336" s="131"/>
      <c r="Y59336" s="133"/>
      <c r="AJ59336" s="133"/>
      <c r="AO59336" s="135"/>
      <c r="AP59336" s="135"/>
      <c r="BJ59336" s="136"/>
    </row>
    <row r="59337" spans="5:62" ht="14.25" customHeight="1" x14ac:dyDescent="0.25">
      <c r="E59337" s="113"/>
      <c r="H59337" s="133"/>
      <c r="T59337" s="133"/>
      <c r="X59337" s="131"/>
      <c r="Y59337" s="133"/>
      <c r="AJ59337" s="133"/>
      <c r="AO59337" s="135"/>
      <c r="AP59337" s="135"/>
      <c r="BJ59337" s="136"/>
    </row>
    <row r="59338" spans="5:62" ht="14.25" customHeight="1" x14ac:dyDescent="0.25">
      <c r="E59338" s="113"/>
      <c r="H59338" s="133"/>
      <c r="T59338" s="133"/>
      <c r="X59338" s="131"/>
      <c r="Y59338" s="133"/>
      <c r="AJ59338" s="133"/>
      <c r="AO59338" s="135"/>
      <c r="AP59338" s="135"/>
      <c r="BJ59338" s="136"/>
    </row>
    <row r="59339" spans="5:62" ht="14.25" customHeight="1" x14ac:dyDescent="0.25">
      <c r="E59339" s="113"/>
      <c r="H59339" s="133"/>
      <c r="T59339" s="133"/>
      <c r="X59339" s="131"/>
      <c r="Y59339" s="133"/>
      <c r="AJ59339" s="133"/>
      <c r="AO59339" s="135"/>
      <c r="AP59339" s="135"/>
      <c r="BJ59339" s="136"/>
    </row>
    <row r="59340" spans="5:62" ht="14.25" customHeight="1" x14ac:dyDescent="0.25">
      <c r="E59340" s="113"/>
      <c r="H59340" s="133"/>
      <c r="T59340" s="133"/>
      <c r="X59340" s="131"/>
      <c r="Y59340" s="133"/>
      <c r="AJ59340" s="133"/>
      <c r="AO59340" s="135"/>
      <c r="AP59340" s="135"/>
      <c r="BJ59340" s="136"/>
    </row>
    <row r="59341" spans="5:62" ht="14.25" customHeight="1" x14ac:dyDescent="0.25">
      <c r="E59341" s="113"/>
      <c r="H59341" s="133"/>
      <c r="T59341" s="133"/>
      <c r="X59341" s="131"/>
      <c r="Y59341" s="133"/>
      <c r="AJ59341" s="133"/>
      <c r="AO59341" s="135"/>
      <c r="AP59341" s="135"/>
      <c r="BJ59341" s="136"/>
    </row>
    <row r="59342" spans="5:62" ht="14.25" customHeight="1" x14ac:dyDescent="0.25">
      <c r="E59342" s="113"/>
      <c r="H59342" s="133"/>
      <c r="T59342" s="133"/>
      <c r="X59342" s="131"/>
      <c r="Y59342" s="133"/>
      <c r="AJ59342" s="133"/>
      <c r="AO59342" s="135"/>
      <c r="AP59342" s="135"/>
      <c r="BJ59342" s="136"/>
    </row>
    <row r="59343" spans="5:62" ht="14.25" customHeight="1" x14ac:dyDescent="0.25">
      <c r="E59343" s="113"/>
      <c r="H59343" s="133"/>
      <c r="T59343" s="133"/>
      <c r="X59343" s="131"/>
      <c r="Y59343" s="133"/>
      <c r="AJ59343" s="133"/>
      <c r="AO59343" s="135"/>
      <c r="AP59343" s="135"/>
      <c r="BJ59343" s="136"/>
    </row>
    <row r="59344" spans="5:62" ht="14.25" customHeight="1" x14ac:dyDescent="0.25">
      <c r="E59344" s="113"/>
      <c r="H59344" s="133"/>
      <c r="T59344" s="133"/>
      <c r="X59344" s="131"/>
      <c r="Y59344" s="133"/>
      <c r="AJ59344" s="133"/>
      <c r="AO59344" s="135"/>
      <c r="AP59344" s="135"/>
      <c r="BJ59344" s="136"/>
    </row>
    <row r="59345" spans="5:62" ht="14.25" customHeight="1" x14ac:dyDescent="0.25">
      <c r="E59345" s="113"/>
      <c r="H59345" s="133"/>
      <c r="T59345" s="133"/>
      <c r="X59345" s="131"/>
      <c r="Y59345" s="133"/>
      <c r="AJ59345" s="133"/>
      <c r="AO59345" s="135"/>
      <c r="AP59345" s="135"/>
      <c r="BJ59345" s="136"/>
    </row>
    <row r="59346" spans="5:62" ht="14.25" customHeight="1" x14ac:dyDescent="0.25">
      <c r="E59346" s="113"/>
      <c r="H59346" s="133"/>
      <c r="T59346" s="133"/>
      <c r="X59346" s="131"/>
      <c r="Y59346" s="133"/>
      <c r="AJ59346" s="133"/>
      <c r="AO59346" s="135"/>
      <c r="AP59346" s="135"/>
      <c r="BJ59346" s="136"/>
    </row>
    <row r="59347" spans="5:62" ht="14.25" customHeight="1" x14ac:dyDescent="0.25">
      <c r="E59347" s="113"/>
      <c r="H59347" s="133"/>
      <c r="T59347" s="133"/>
      <c r="X59347" s="131"/>
      <c r="Y59347" s="133"/>
      <c r="AJ59347" s="133"/>
      <c r="AO59347" s="135"/>
      <c r="AP59347" s="135"/>
      <c r="BJ59347" s="136"/>
    </row>
    <row r="59348" spans="5:62" ht="14.25" customHeight="1" x14ac:dyDescent="0.25">
      <c r="E59348" s="113"/>
      <c r="H59348" s="133"/>
      <c r="T59348" s="133"/>
      <c r="X59348" s="131"/>
      <c r="Y59348" s="133"/>
      <c r="AJ59348" s="133"/>
      <c r="AO59348" s="135"/>
      <c r="AP59348" s="135"/>
      <c r="BJ59348" s="136"/>
    </row>
    <row r="59349" spans="5:62" ht="14.25" customHeight="1" x14ac:dyDescent="0.25">
      <c r="E59349" s="113"/>
      <c r="H59349" s="133"/>
      <c r="T59349" s="133"/>
      <c r="X59349" s="131"/>
      <c r="Y59349" s="133"/>
      <c r="AJ59349" s="133"/>
      <c r="AO59349" s="135"/>
      <c r="AP59349" s="135"/>
      <c r="BJ59349" s="136"/>
    </row>
    <row r="59350" spans="5:62" ht="14.25" customHeight="1" x14ac:dyDescent="0.25">
      <c r="E59350" s="113"/>
      <c r="H59350" s="133"/>
      <c r="T59350" s="133"/>
      <c r="X59350" s="131"/>
      <c r="Y59350" s="133"/>
      <c r="AJ59350" s="133"/>
      <c r="AO59350" s="135"/>
      <c r="AP59350" s="135"/>
      <c r="BJ59350" s="136"/>
    </row>
    <row r="59351" spans="5:62" ht="14.25" customHeight="1" x14ac:dyDescent="0.25">
      <c r="E59351" s="113"/>
      <c r="H59351" s="133"/>
      <c r="T59351" s="133"/>
      <c r="X59351" s="131"/>
      <c r="Y59351" s="133"/>
      <c r="AJ59351" s="133"/>
      <c r="AO59351" s="135"/>
      <c r="AP59351" s="135"/>
      <c r="BJ59351" s="136"/>
    </row>
    <row r="59352" spans="5:62" ht="14.25" customHeight="1" x14ac:dyDescent="0.25">
      <c r="E59352" s="113"/>
      <c r="H59352" s="133"/>
      <c r="T59352" s="133"/>
      <c r="X59352" s="131"/>
      <c r="Y59352" s="133"/>
      <c r="AJ59352" s="133"/>
      <c r="AO59352" s="135"/>
      <c r="AP59352" s="135"/>
      <c r="BJ59352" s="136"/>
    </row>
    <row r="59353" spans="5:62" ht="14.25" customHeight="1" x14ac:dyDescent="0.25">
      <c r="E59353" s="113"/>
      <c r="H59353" s="133"/>
      <c r="T59353" s="133"/>
      <c r="X59353" s="131"/>
      <c r="Y59353" s="133"/>
      <c r="AJ59353" s="133"/>
      <c r="AO59353" s="135"/>
      <c r="AP59353" s="135"/>
      <c r="BJ59353" s="136"/>
    </row>
    <row r="59354" spans="5:62" ht="14.25" customHeight="1" x14ac:dyDescent="0.25">
      <c r="E59354" s="113"/>
      <c r="H59354" s="133"/>
      <c r="T59354" s="133"/>
      <c r="X59354" s="131"/>
      <c r="Y59354" s="133"/>
      <c r="AJ59354" s="133"/>
      <c r="AO59354" s="135"/>
      <c r="AP59354" s="135"/>
      <c r="BJ59354" s="136"/>
    </row>
    <row r="59355" spans="5:62" ht="14.25" customHeight="1" x14ac:dyDescent="0.25">
      <c r="E59355" s="113"/>
      <c r="H59355" s="133"/>
      <c r="T59355" s="133"/>
      <c r="X59355" s="131"/>
      <c r="Y59355" s="133"/>
      <c r="AJ59355" s="133"/>
      <c r="AO59355" s="135"/>
      <c r="AP59355" s="135"/>
      <c r="BJ59355" s="136"/>
    </row>
    <row r="59356" spans="5:62" ht="14.25" customHeight="1" x14ac:dyDescent="0.25">
      <c r="E59356" s="113"/>
      <c r="H59356" s="133"/>
      <c r="T59356" s="133"/>
      <c r="X59356" s="131"/>
      <c r="Y59356" s="133"/>
      <c r="AJ59356" s="133"/>
      <c r="AO59356" s="135"/>
      <c r="AP59356" s="135"/>
      <c r="BJ59356" s="136"/>
    </row>
    <row r="59357" spans="5:62" ht="14.25" customHeight="1" x14ac:dyDescent="0.25">
      <c r="E59357" s="113"/>
      <c r="H59357" s="133"/>
      <c r="T59357" s="133"/>
      <c r="X59357" s="131"/>
      <c r="Y59357" s="133"/>
      <c r="AJ59357" s="133"/>
      <c r="AO59357" s="135"/>
      <c r="AP59357" s="135"/>
      <c r="BJ59357" s="136"/>
    </row>
    <row r="59358" spans="5:62" ht="14.25" customHeight="1" x14ac:dyDescent="0.25">
      <c r="E59358" s="113"/>
      <c r="H59358" s="133"/>
      <c r="T59358" s="133"/>
      <c r="X59358" s="131"/>
      <c r="Y59358" s="133"/>
      <c r="AJ59358" s="133"/>
      <c r="AO59358" s="135"/>
      <c r="AP59358" s="135"/>
      <c r="BJ59358" s="136"/>
    </row>
    <row r="59359" spans="5:62" ht="14.25" customHeight="1" x14ac:dyDescent="0.25">
      <c r="E59359" s="113"/>
      <c r="H59359" s="133"/>
      <c r="T59359" s="133"/>
      <c r="X59359" s="131"/>
      <c r="Y59359" s="133"/>
      <c r="AJ59359" s="133"/>
      <c r="AO59359" s="135"/>
      <c r="AP59359" s="135"/>
      <c r="BJ59359" s="136"/>
    </row>
    <row r="59360" spans="5:62" ht="14.25" customHeight="1" x14ac:dyDescent="0.25">
      <c r="E59360" s="113"/>
      <c r="H59360" s="133"/>
      <c r="T59360" s="133"/>
      <c r="X59360" s="131"/>
      <c r="Y59360" s="133"/>
      <c r="AJ59360" s="133"/>
      <c r="AO59360" s="135"/>
      <c r="AP59360" s="135"/>
      <c r="BJ59360" s="136"/>
    </row>
    <row r="59361" spans="5:62" ht="14.25" customHeight="1" x14ac:dyDescent="0.25">
      <c r="E59361" s="113"/>
      <c r="H59361" s="133"/>
      <c r="T59361" s="133"/>
      <c r="X59361" s="131"/>
      <c r="Y59361" s="133"/>
      <c r="AJ59361" s="133"/>
      <c r="AO59361" s="135"/>
      <c r="AP59361" s="135"/>
      <c r="BJ59361" s="136"/>
    </row>
    <row r="59362" spans="5:62" ht="14.25" customHeight="1" x14ac:dyDescent="0.25">
      <c r="E59362" s="113"/>
      <c r="H59362" s="133"/>
      <c r="T59362" s="133"/>
      <c r="X59362" s="131"/>
      <c r="Y59362" s="133"/>
      <c r="AJ59362" s="133"/>
      <c r="AO59362" s="135"/>
      <c r="AP59362" s="135"/>
      <c r="BJ59362" s="136"/>
    </row>
    <row r="59363" spans="5:62" ht="14.25" customHeight="1" x14ac:dyDescent="0.25">
      <c r="E59363" s="113"/>
      <c r="H59363" s="133"/>
      <c r="T59363" s="133"/>
      <c r="X59363" s="131"/>
      <c r="Y59363" s="133"/>
      <c r="AJ59363" s="133"/>
      <c r="AO59363" s="135"/>
      <c r="AP59363" s="135"/>
      <c r="BJ59363" s="136"/>
    </row>
    <row r="59364" spans="5:62" ht="14.25" customHeight="1" x14ac:dyDescent="0.25">
      <c r="E59364" s="113"/>
      <c r="H59364" s="133"/>
      <c r="T59364" s="133"/>
      <c r="X59364" s="131"/>
      <c r="Y59364" s="133"/>
      <c r="AJ59364" s="133"/>
      <c r="AO59364" s="135"/>
      <c r="AP59364" s="135"/>
      <c r="BJ59364" s="136"/>
    </row>
    <row r="59365" spans="5:62" ht="14.25" customHeight="1" x14ac:dyDescent="0.25">
      <c r="E59365" s="113"/>
      <c r="H59365" s="133"/>
      <c r="T59365" s="133"/>
      <c r="X59365" s="131"/>
      <c r="Y59365" s="133"/>
      <c r="AJ59365" s="133"/>
      <c r="AO59365" s="135"/>
      <c r="AP59365" s="135"/>
      <c r="BJ59365" s="136"/>
    </row>
    <row r="59366" spans="5:62" ht="14.25" customHeight="1" x14ac:dyDescent="0.25">
      <c r="E59366" s="113"/>
      <c r="H59366" s="133"/>
      <c r="T59366" s="133"/>
      <c r="X59366" s="131"/>
      <c r="Y59366" s="133"/>
      <c r="AJ59366" s="133"/>
      <c r="AO59366" s="135"/>
      <c r="AP59366" s="135"/>
      <c r="BJ59366" s="136"/>
    </row>
    <row r="59367" spans="5:62" ht="14.25" customHeight="1" x14ac:dyDescent="0.25">
      <c r="E59367" s="113"/>
      <c r="H59367" s="133"/>
      <c r="T59367" s="133"/>
      <c r="X59367" s="131"/>
      <c r="Y59367" s="133"/>
      <c r="AJ59367" s="133"/>
      <c r="AO59367" s="135"/>
      <c r="AP59367" s="135"/>
      <c r="BJ59367" s="136"/>
    </row>
    <row r="59368" spans="5:62" ht="14.25" customHeight="1" x14ac:dyDescent="0.25">
      <c r="E59368" s="113"/>
      <c r="H59368" s="133"/>
      <c r="T59368" s="133"/>
      <c r="X59368" s="131"/>
      <c r="Y59368" s="133"/>
      <c r="AJ59368" s="133"/>
      <c r="AO59368" s="135"/>
      <c r="AP59368" s="135"/>
      <c r="BJ59368" s="136"/>
    </row>
    <row r="59369" spans="5:62" ht="14.25" customHeight="1" x14ac:dyDescent="0.25">
      <c r="E59369" s="113"/>
      <c r="H59369" s="133"/>
      <c r="T59369" s="133"/>
      <c r="X59369" s="131"/>
      <c r="Y59369" s="133"/>
      <c r="AJ59369" s="133"/>
      <c r="AO59369" s="135"/>
      <c r="AP59369" s="135"/>
      <c r="BJ59369" s="136"/>
    </row>
    <row r="59370" spans="5:62" ht="14.25" customHeight="1" x14ac:dyDescent="0.25">
      <c r="E59370" s="113"/>
      <c r="H59370" s="133"/>
      <c r="T59370" s="133"/>
      <c r="X59370" s="131"/>
      <c r="Y59370" s="133"/>
      <c r="AJ59370" s="133"/>
      <c r="AO59370" s="135"/>
      <c r="AP59370" s="135"/>
      <c r="BJ59370" s="136"/>
    </row>
    <row r="59371" spans="5:62" ht="14.25" customHeight="1" x14ac:dyDescent="0.25">
      <c r="E59371" s="113"/>
      <c r="H59371" s="133"/>
      <c r="T59371" s="133"/>
      <c r="X59371" s="131"/>
      <c r="Y59371" s="133"/>
      <c r="AJ59371" s="133"/>
      <c r="AO59371" s="135"/>
      <c r="AP59371" s="135"/>
      <c r="BJ59371" s="136"/>
    </row>
    <row r="59372" spans="5:62" ht="14.25" customHeight="1" x14ac:dyDescent="0.25">
      <c r="E59372" s="113"/>
      <c r="H59372" s="133"/>
      <c r="T59372" s="133"/>
      <c r="X59372" s="131"/>
      <c r="Y59372" s="133"/>
      <c r="AJ59372" s="133"/>
      <c r="AO59372" s="135"/>
      <c r="AP59372" s="135"/>
      <c r="BJ59372" s="136"/>
    </row>
    <row r="59373" spans="5:62" ht="14.25" customHeight="1" x14ac:dyDescent="0.25">
      <c r="E59373" s="113"/>
      <c r="H59373" s="133"/>
      <c r="T59373" s="133"/>
      <c r="X59373" s="131"/>
      <c r="Y59373" s="133"/>
      <c r="AJ59373" s="133"/>
      <c r="AO59373" s="135"/>
      <c r="AP59373" s="135"/>
      <c r="BJ59373" s="136"/>
    </row>
    <row r="59374" spans="5:62" ht="14.25" customHeight="1" x14ac:dyDescent="0.25">
      <c r="E59374" s="113"/>
      <c r="H59374" s="133"/>
      <c r="T59374" s="133"/>
      <c r="X59374" s="131"/>
      <c r="Y59374" s="133"/>
      <c r="AJ59374" s="133"/>
      <c r="AO59374" s="135"/>
      <c r="AP59374" s="135"/>
      <c r="BJ59374" s="136"/>
    </row>
    <row r="59375" spans="5:62" ht="14.25" customHeight="1" x14ac:dyDescent="0.25">
      <c r="E59375" s="113"/>
      <c r="H59375" s="133"/>
      <c r="T59375" s="133"/>
      <c r="X59375" s="131"/>
      <c r="Y59375" s="133"/>
      <c r="AJ59375" s="133"/>
      <c r="AO59375" s="135"/>
      <c r="AP59375" s="135"/>
      <c r="BJ59375" s="136"/>
    </row>
    <row r="59376" spans="5:62" ht="14.25" customHeight="1" x14ac:dyDescent="0.25">
      <c r="E59376" s="113"/>
      <c r="H59376" s="133"/>
      <c r="T59376" s="133"/>
      <c r="X59376" s="131"/>
      <c r="Y59376" s="133"/>
      <c r="AJ59376" s="133"/>
      <c r="AO59376" s="135"/>
      <c r="AP59376" s="135"/>
      <c r="BJ59376" s="136"/>
    </row>
    <row r="59377" spans="5:62" ht="14.25" customHeight="1" x14ac:dyDescent="0.25">
      <c r="E59377" s="113"/>
      <c r="H59377" s="133"/>
      <c r="T59377" s="133"/>
      <c r="X59377" s="131"/>
      <c r="Y59377" s="133"/>
      <c r="AJ59377" s="133"/>
      <c r="AO59377" s="135"/>
      <c r="AP59377" s="135"/>
      <c r="BJ59377" s="136"/>
    </row>
    <row r="59378" spans="5:62" ht="14.25" customHeight="1" x14ac:dyDescent="0.25">
      <c r="E59378" s="113"/>
      <c r="H59378" s="133"/>
      <c r="T59378" s="133"/>
      <c r="X59378" s="131"/>
      <c r="Y59378" s="133"/>
      <c r="AJ59378" s="133"/>
      <c r="AO59378" s="135"/>
      <c r="AP59378" s="135"/>
      <c r="BJ59378" s="136"/>
    </row>
    <row r="59379" spans="5:62" ht="14.25" customHeight="1" x14ac:dyDescent="0.25">
      <c r="E59379" s="113"/>
      <c r="H59379" s="133"/>
      <c r="T59379" s="133"/>
      <c r="X59379" s="131"/>
      <c r="Y59379" s="133"/>
      <c r="AJ59379" s="133"/>
      <c r="AO59379" s="135"/>
      <c r="AP59379" s="135"/>
      <c r="BJ59379" s="136"/>
    </row>
    <row r="59380" spans="5:62" ht="14.25" customHeight="1" x14ac:dyDescent="0.25">
      <c r="E59380" s="113"/>
      <c r="H59380" s="133"/>
      <c r="T59380" s="133"/>
      <c r="X59380" s="131"/>
      <c r="Y59380" s="133"/>
      <c r="AJ59380" s="133"/>
      <c r="AO59380" s="135"/>
      <c r="AP59380" s="135"/>
      <c r="BJ59380" s="136"/>
    </row>
    <row r="59381" spans="5:62" ht="14.25" customHeight="1" x14ac:dyDescent="0.25">
      <c r="E59381" s="113"/>
      <c r="H59381" s="133"/>
      <c r="T59381" s="133"/>
      <c r="X59381" s="131"/>
      <c r="Y59381" s="133"/>
      <c r="AJ59381" s="133"/>
      <c r="AO59381" s="135"/>
      <c r="AP59381" s="135"/>
      <c r="BJ59381" s="136"/>
    </row>
    <row r="59382" spans="5:62" ht="14.25" customHeight="1" x14ac:dyDescent="0.25">
      <c r="E59382" s="113"/>
      <c r="H59382" s="133"/>
      <c r="T59382" s="133"/>
      <c r="X59382" s="131"/>
      <c r="Y59382" s="133"/>
      <c r="AJ59382" s="133"/>
      <c r="AO59382" s="135"/>
      <c r="AP59382" s="135"/>
      <c r="BJ59382" s="136"/>
    </row>
    <row r="59383" spans="5:62" ht="14.25" customHeight="1" x14ac:dyDescent="0.25">
      <c r="E59383" s="113"/>
      <c r="H59383" s="133"/>
      <c r="T59383" s="133"/>
      <c r="X59383" s="131"/>
      <c r="Y59383" s="133"/>
      <c r="AJ59383" s="133"/>
      <c r="AO59383" s="135"/>
      <c r="AP59383" s="135"/>
      <c r="BJ59383" s="136"/>
    </row>
    <row r="59384" spans="5:62" ht="14.25" customHeight="1" x14ac:dyDescent="0.25">
      <c r="E59384" s="113"/>
      <c r="H59384" s="133"/>
      <c r="T59384" s="133"/>
      <c r="X59384" s="131"/>
      <c r="Y59384" s="133"/>
      <c r="AJ59384" s="133"/>
      <c r="AO59384" s="135"/>
      <c r="AP59384" s="135"/>
      <c r="BJ59384" s="136"/>
    </row>
    <row r="59385" spans="5:62" ht="14.25" customHeight="1" x14ac:dyDescent="0.25">
      <c r="E59385" s="113"/>
      <c r="H59385" s="133"/>
      <c r="T59385" s="133"/>
      <c r="X59385" s="131"/>
      <c r="Y59385" s="133"/>
      <c r="AJ59385" s="133"/>
      <c r="AO59385" s="135"/>
      <c r="AP59385" s="135"/>
      <c r="BJ59385" s="136"/>
    </row>
    <row r="59386" spans="5:62" ht="14.25" customHeight="1" x14ac:dyDescent="0.25">
      <c r="E59386" s="113"/>
      <c r="H59386" s="133"/>
      <c r="T59386" s="133"/>
      <c r="X59386" s="131"/>
      <c r="Y59386" s="133"/>
      <c r="AJ59386" s="133"/>
      <c r="AO59386" s="135"/>
      <c r="AP59386" s="135"/>
      <c r="BJ59386" s="136"/>
    </row>
    <row r="59387" spans="5:62" ht="14.25" customHeight="1" x14ac:dyDescent="0.25">
      <c r="E59387" s="113"/>
      <c r="H59387" s="133"/>
      <c r="T59387" s="133"/>
      <c r="X59387" s="131"/>
      <c r="Y59387" s="133"/>
      <c r="AJ59387" s="133"/>
      <c r="AO59387" s="135"/>
      <c r="AP59387" s="135"/>
      <c r="BJ59387" s="136"/>
    </row>
    <row r="59388" spans="5:62" ht="14.25" customHeight="1" x14ac:dyDescent="0.25">
      <c r="E59388" s="113"/>
      <c r="H59388" s="133"/>
      <c r="T59388" s="133"/>
      <c r="X59388" s="131"/>
      <c r="Y59388" s="133"/>
      <c r="AJ59388" s="133"/>
      <c r="AO59388" s="135"/>
      <c r="AP59388" s="135"/>
      <c r="BJ59388" s="136"/>
    </row>
    <row r="59389" spans="5:62" ht="14.25" customHeight="1" x14ac:dyDescent="0.25">
      <c r="E59389" s="113"/>
      <c r="H59389" s="133"/>
      <c r="T59389" s="133"/>
      <c r="X59389" s="131"/>
      <c r="Y59389" s="133"/>
      <c r="AJ59389" s="133"/>
      <c r="AO59389" s="135"/>
      <c r="AP59389" s="135"/>
      <c r="BJ59389" s="136"/>
    </row>
    <row r="59390" spans="5:62" ht="14.25" customHeight="1" x14ac:dyDescent="0.25">
      <c r="E59390" s="113"/>
      <c r="H59390" s="133"/>
      <c r="T59390" s="133"/>
      <c r="X59390" s="131"/>
      <c r="Y59390" s="133"/>
      <c r="AJ59390" s="133"/>
      <c r="AO59390" s="135"/>
      <c r="AP59390" s="135"/>
      <c r="BJ59390" s="136"/>
    </row>
    <row r="59391" spans="5:62" ht="14.25" customHeight="1" x14ac:dyDescent="0.25">
      <c r="E59391" s="113"/>
      <c r="H59391" s="133"/>
      <c r="T59391" s="133"/>
      <c r="X59391" s="131"/>
      <c r="Y59391" s="133"/>
      <c r="AJ59391" s="133"/>
      <c r="AO59391" s="135"/>
      <c r="AP59391" s="135"/>
      <c r="BJ59391" s="136"/>
    </row>
    <row r="59392" spans="5:62" ht="14.25" customHeight="1" x14ac:dyDescent="0.25">
      <c r="E59392" s="113"/>
      <c r="H59392" s="133"/>
      <c r="T59392" s="133"/>
      <c r="X59392" s="131"/>
      <c r="Y59392" s="133"/>
      <c r="AJ59392" s="133"/>
      <c r="AO59392" s="135"/>
      <c r="AP59392" s="135"/>
      <c r="BJ59392" s="136"/>
    </row>
    <row r="59393" spans="5:62" ht="14.25" customHeight="1" x14ac:dyDescent="0.25">
      <c r="E59393" s="113"/>
      <c r="H59393" s="133"/>
      <c r="T59393" s="133"/>
      <c r="X59393" s="131"/>
      <c r="Y59393" s="133"/>
      <c r="AJ59393" s="133"/>
      <c r="AO59393" s="135"/>
      <c r="AP59393" s="135"/>
      <c r="BJ59393" s="136"/>
    </row>
    <row r="59394" spans="5:62" ht="14.25" customHeight="1" x14ac:dyDescent="0.25">
      <c r="E59394" s="113"/>
      <c r="H59394" s="133"/>
      <c r="T59394" s="133"/>
      <c r="X59394" s="131"/>
      <c r="Y59394" s="133"/>
      <c r="AJ59394" s="133"/>
      <c r="AO59394" s="135"/>
      <c r="AP59394" s="135"/>
      <c r="BJ59394" s="136"/>
    </row>
    <row r="59395" spans="5:62" ht="14.25" customHeight="1" x14ac:dyDescent="0.25">
      <c r="E59395" s="113"/>
      <c r="H59395" s="133"/>
      <c r="T59395" s="133"/>
      <c r="X59395" s="131"/>
      <c r="Y59395" s="133"/>
      <c r="AJ59395" s="133"/>
      <c r="AO59395" s="135"/>
      <c r="AP59395" s="135"/>
      <c r="BJ59395" s="136"/>
    </row>
    <row r="59396" spans="5:62" ht="14.25" customHeight="1" x14ac:dyDescent="0.25">
      <c r="E59396" s="113"/>
      <c r="H59396" s="133"/>
      <c r="T59396" s="133"/>
      <c r="X59396" s="131"/>
      <c r="Y59396" s="133"/>
      <c r="AJ59396" s="133"/>
      <c r="AO59396" s="135"/>
      <c r="AP59396" s="135"/>
      <c r="BJ59396" s="136"/>
    </row>
    <row r="59397" spans="5:62" ht="14.25" customHeight="1" x14ac:dyDescent="0.25">
      <c r="E59397" s="113"/>
      <c r="H59397" s="133"/>
      <c r="T59397" s="133"/>
      <c r="X59397" s="131"/>
      <c r="Y59397" s="133"/>
      <c r="AJ59397" s="133"/>
      <c r="AO59397" s="135"/>
      <c r="AP59397" s="135"/>
      <c r="BJ59397" s="136"/>
    </row>
    <row r="59398" spans="5:62" ht="14.25" customHeight="1" x14ac:dyDescent="0.25">
      <c r="E59398" s="113"/>
      <c r="H59398" s="133"/>
      <c r="T59398" s="133"/>
      <c r="X59398" s="131"/>
      <c r="Y59398" s="133"/>
      <c r="AJ59398" s="133"/>
      <c r="AO59398" s="135"/>
      <c r="AP59398" s="135"/>
      <c r="BJ59398" s="136"/>
    </row>
    <row r="59399" spans="5:62" ht="14.25" customHeight="1" x14ac:dyDescent="0.25">
      <c r="E59399" s="113"/>
      <c r="H59399" s="133"/>
      <c r="T59399" s="133"/>
      <c r="X59399" s="131"/>
      <c r="Y59399" s="133"/>
      <c r="AJ59399" s="133"/>
      <c r="AO59399" s="135"/>
      <c r="AP59399" s="135"/>
      <c r="BJ59399" s="136"/>
    </row>
    <row r="59400" spans="5:62" ht="14.25" customHeight="1" x14ac:dyDescent="0.25">
      <c r="E59400" s="113"/>
      <c r="H59400" s="133"/>
      <c r="T59400" s="133"/>
      <c r="X59400" s="131"/>
      <c r="Y59400" s="133"/>
      <c r="AJ59400" s="133"/>
      <c r="AO59400" s="135"/>
      <c r="AP59400" s="135"/>
      <c r="BJ59400" s="136"/>
    </row>
    <row r="59401" spans="5:62" ht="14.25" customHeight="1" x14ac:dyDescent="0.25">
      <c r="E59401" s="113"/>
      <c r="H59401" s="133"/>
      <c r="T59401" s="133"/>
      <c r="X59401" s="131"/>
      <c r="Y59401" s="133"/>
      <c r="AJ59401" s="133"/>
      <c r="AO59401" s="135"/>
      <c r="AP59401" s="135"/>
      <c r="BJ59401" s="136"/>
    </row>
    <row r="59402" spans="5:62" ht="14.25" customHeight="1" x14ac:dyDescent="0.25">
      <c r="E59402" s="113"/>
      <c r="H59402" s="133"/>
      <c r="T59402" s="133"/>
      <c r="X59402" s="131"/>
      <c r="Y59402" s="133"/>
      <c r="AJ59402" s="133"/>
      <c r="AO59402" s="135"/>
      <c r="AP59402" s="135"/>
      <c r="BJ59402" s="136"/>
    </row>
    <row r="59403" spans="5:62" ht="14.25" customHeight="1" x14ac:dyDescent="0.25">
      <c r="E59403" s="113"/>
      <c r="H59403" s="133"/>
      <c r="T59403" s="133"/>
      <c r="X59403" s="131"/>
      <c r="Y59403" s="133"/>
      <c r="AJ59403" s="133"/>
      <c r="AO59403" s="135"/>
      <c r="AP59403" s="135"/>
      <c r="BJ59403" s="136"/>
    </row>
    <row r="59404" spans="5:62" ht="14.25" customHeight="1" x14ac:dyDescent="0.25">
      <c r="E59404" s="113"/>
      <c r="H59404" s="133"/>
      <c r="T59404" s="133"/>
      <c r="X59404" s="131"/>
      <c r="Y59404" s="133"/>
      <c r="AJ59404" s="133"/>
      <c r="AO59404" s="135"/>
      <c r="AP59404" s="135"/>
      <c r="BJ59404" s="136"/>
    </row>
    <row r="59405" spans="5:62" ht="14.25" customHeight="1" x14ac:dyDescent="0.25">
      <c r="E59405" s="113"/>
      <c r="H59405" s="133"/>
      <c r="T59405" s="133"/>
      <c r="X59405" s="131"/>
      <c r="Y59405" s="133"/>
      <c r="AJ59405" s="133"/>
      <c r="AO59405" s="135"/>
      <c r="AP59405" s="135"/>
      <c r="BJ59405" s="136"/>
    </row>
    <row r="59406" spans="5:62" ht="14.25" customHeight="1" x14ac:dyDescent="0.25">
      <c r="E59406" s="113"/>
      <c r="H59406" s="133"/>
      <c r="T59406" s="133"/>
      <c r="X59406" s="131"/>
      <c r="Y59406" s="133"/>
      <c r="AJ59406" s="133"/>
      <c r="AO59406" s="135"/>
      <c r="AP59406" s="135"/>
      <c r="BJ59406" s="136"/>
    </row>
    <row r="59407" spans="5:62" ht="14.25" customHeight="1" x14ac:dyDescent="0.25">
      <c r="E59407" s="113"/>
      <c r="H59407" s="133"/>
      <c r="T59407" s="133"/>
      <c r="X59407" s="131"/>
      <c r="Y59407" s="133"/>
      <c r="AJ59407" s="133"/>
      <c r="AO59407" s="135"/>
      <c r="AP59407" s="135"/>
      <c r="BJ59407" s="136"/>
    </row>
    <row r="59408" spans="5:62" ht="14.25" customHeight="1" x14ac:dyDescent="0.25">
      <c r="E59408" s="113"/>
      <c r="H59408" s="133"/>
      <c r="T59408" s="133"/>
      <c r="X59408" s="131"/>
      <c r="Y59408" s="133"/>
      <c r="AJ59408" s="133"/>
      <c r="AO59408" s="135"/>
      <c r="AP59408" s="135"/>
      <c r="BJ59408" s="136"/>
    </row>
    <row r="59409" spans="5:62" ht="14.25" customHeight="1" x14ac:dyDescent="0.25">
      <c r="E59409" s="113"/>
      <c r="H59409" s="133"/>
      <c r="T59409" s="133"/>
      <c r="X59409" s="131"/>
      <c r="Y59409" s="133"/>
      <c r="AJ59409" s="133"/>
      <c r="AO59409" s="135"/>
      <c r="AP59409" s="135"/>
      <c r="BJ59409" s="136"/>
    </row>
    <row r="59410" spans="5:62" ht="14.25" customHeight="1" x14ac:dyDescent="0.25">
      <c r="E59410" s="113"/>
      <c r="H59410" s="133"/>
      <c r="T59410" s="133"/>
      <c r="X59410" s="131"/>
      <c r="Y59410" s="133"/>
      <c r="AJ59410" s="133"/>
      <c r="AO59410" s="135"/>
      <c r="AP59410" s="135"/>
      <c r="BJ59410" s="136"/>
    </row>
    <row r="59411" spans="5:62" ht="14.25" customHeight="1" x14ac:dyDescent="0.25">
      <c r="E59411" s="113"/>
      <c r="H59411" s="133"/>
      <c r="T59411" s="133"/>
      <c r="X59411" s="131"/>
      <c r="Y59411" s="133"/>
      <c r="AJ59411" s="133"/>
      <c r="AO59411" s="135"/>
      <c r="AP59411" s="135"/>
      <c r="BJ59411" s="136"/>
    </row>
    <row r="59412" spans="5:62" ht="14.25" customHeight="1" x14ac:dyDescent="0.25">
      <c r="E59412" s="113"/>
      <c r="H59412" s="133"/>
      <c r="T59412" s="133"/>
      <c r="X59412" s="131"/>
      <c r="Y59412" s="133"/>
      <c r="AJ59412" s="133"/>
      <c r="AO59412" s="135"/>
      <c r="AP59412" s="135"/>
      <c r="BJ59412" s="136"/>
    </row>
    <row r="59413" spans="5:62" ht="14.25" customHeight="1" x14ac:dyDescent="0.25">
      <c r="E59413" s="113"/>
      <c r="H59413" s="133"/>
      <c r="T59413" s="133"/>
      <c r="X59413" s="131"/>
      <c r="Y59413" s="133"/>
      <c r="AJ59413" s="133"/>
      <c r="AO59413" s="135"/>
      <c r="AP59413" s="135"/>
      <c r="BJ59413" s="136"/>
    </row>
    <row r="59414" spans="5:62" ht="14.25" customHeight="1" x14ac:dyDescent="0.25">
      <c r="E59414" s="113"/>
      <c r="H59414" s="133"/>
      <c r="T59414" s="133"/>
      <c r="X59414" s="131"/>
      <c r="Y59414" s="133"/>
      <c r="AJ59414" s="133"/>
      <c r="AO59414" s="135"/>
      <c r="AP59414" s="135"/>
      <c r="BJ59414" s="136"/>
    </row>
    <row r="59415" spans="5:62" ht="14.25" customHeight="1" x14ac:dyDescent="0.25">
      <c r="E59415" s="113"/>
      <c r="H59415" s="133"/>
      <c r="T59415" s="133"/>
      <c r="X59415" s="131"/>
      <c r="Y59415" s="133"/>
      <c r="AJ59415" s="133"/>
      <c r="AO59415" s="135"/>
      <c r="AP59415" s="135"/>
      <c r="BJ59415" s="136"/>
    </row>
    <row r="59416" spans="5:62" ht="14.25" customHeight="1" x14ac:dyDescent="0.25">
      <c r="E59416" s="113"/>
      <c r="H59416" s="133"/>
      <c r="T59416" s="133"/>
      <c r="X59416" s="131"/>
      <c r="Y59416" s="133"/>
      <c r="AJ59416" s="133"/>
      <c r="AO59416" s="135"/>
      <c r="AP59416" s="135"/>
      <c r="BJ59416" s="136"/>
    </row>
    <row r="59417" spans="5:62" ht="14.25" customHeight="1" x14ac:dyDescent="0.25">
      <c r="E59417" s="113"/>
      <c r="H59417" s="133"/>
      <c r="T59417" s="133"/>
      <c r="X59417" s="131"/>
      <c r="Y59417" s="133"/>
      <c r="AJ59417" s="133"/>
      <c r="AO59417" s="135"/>
      <c r="AP59417" s="135"/>
      <c r="BJ59417" s="136"/>
    </row>
    <row r="59418" spans="5:62" ht="14.25" customHeight="1" x14ac:dyDescent="0.25">
      <c r="E59418" s="113"/>
      <c r="H59418" s="133"/>
      <c r="T59418" s="133"/>
      <c r="X59418" s="131"/>
      <c r="Y59418" s="133"/>
      <c r="AJ59418" s="133"/>
      <c r="AO59418" s="135"/>
      <c r="AP59418" s="135"/>
      <c r="BJ59418" s="136"/>
    </row>
    <row r="59419" spans="5:62" ht="14.25" customHeight="1" x14ac:dyDescent="0.25">
      <c r="E59419" s="113"/>
      <c r="H59419" s="133"/>
      <c r="T59419" s="133"/>
      <c r="X59419" s="131"/>
      <c r="Y59419" s="133"/>
      <c r="AJ59419" s="133"/>
      <c r="AO59419" s="135"/>
      <c r="AP59419" s="135"/>
      <c r="BJ59419" s="136"/>
    </row>
    <row r="59420" spans="5:62" ht="14.25" customHeight="1" x14ac:dyDescent="0.25">
      <c r="E59420" s="113"/>
      <c r="H59420" s="133"/>
      <c r="T59420" s="133"/>
      <c r="X59420" s="131"/>
      <c r="Y59420" s="133"/>
      <c r="AJ59420" s="133"/>
      <c r="AO59420" s="135"/>
      <c r="AP59420" s="135"/>
      <c r="BJ59420" s="136"/>
    </row>
    <row r="59421" spans="5:62" ht="14.25" customHeight="1" x14ac:dyDescent="0.25">
      <c r="E59421" s="113"/>
      <c r="H59421" s="133"/>
      <c r="T59421" s="133"/>
      <c r="X59421" s="131"/>
      <c r="Y59421" s="133"/>
      <c r="AJ59421" s="133"/>
      <c r="AO59421" s="135"/>
      <c r="AP59421" s="135"/>
      <c r="BJ59421" s="136"/>
    </row>
    <row r="59422" spans="5:62" ht="14.25" customHeight="1" x14ac:dyDescent="0.25">
      <c r="E59422" s="113"/>
      <c r="H59422" s="133"/>
      <c r="T59422" s="133"/>
      <c r="X59422" s="131"/>
      <c r="Y59422" s="133"/>
      <c r="AJ59422" s="133"/>
      <c r="AO59422" s="135"/>
      <c r="AP59422" s="135"/>
      <c r="BJ59422" s="136"/>
    </row>
    <row r="59423" spans="5:62" ht="14.25" customHeight="1" x14ac:dyDescent="0.25">
      <c r="E59423" s="113"/>
      <c r="H59423" s="133"/>
      <c r="T59423" s="133"/>
      <c r="X59423" s="131"/>
      <c r="Y59423" s="133"/>
      <c r="AJ59423" s="133"/>
      <c r="AO59423" s="135"/>
      <c r="AP59423" s="135"/>
      <c r="BJ59423" s="136"/>
    </row>
    <row r="59424" spans="5:62" ht="14.25" customHeight="1" x14ac:dyDescent="0.25">
      <c r="E59424" s="113"/>
      <c r="H59424" s="133"/>
      <c r="T59424" s="133"/>
      <c r="X59424" s="131"/>
      <c r="Y59424" s="133"/>
      <c r="AJ59424" s="133"/>
      <c r="AO59424" s="135"/>
      <c r="AP59424" s="135"/>
      <c r="BJ59424" s="136"/>
    </row>
    <row r="59425" spans="5:62" ht="14.25" customHeight="1" x14ac:dyDescent="0.25">
      <c r="E59425" s="113"/>
      <c r="H59425" s="133"/>
      <c r="T59425" s="133"/>
      <c r="X59425" s="131"/>
      <c r="Y59425" s="133"/>
      <c r="AJ59425" s="133"/>
      <c r="AO59425" s="135"/>
      <c r="AP59425" s="135"/>
      <c r="BJ59425" s="136"/>
    </row>
    <row r="59426" spans="5:62" ht="14.25" customHeight="1" x14ac:dyDescent="0.25">
      <c r="E59426" s="113"/>
      <c r="H59426" s="133"/>
      <c r="T59426" s="133"/>
      <c r="X59426" s="131"/>
      <c r="Y59426" s="133"/>
      <c r="AJ59426" s="133"/>
      <c r="AO59426" s="135"/>
      <c r="AP59426" s="135"/>
      <c r="BJ59426" s="136"/>
    </row>
    <row r="59427" spans="5:62" ht="14.25" customHeight="1" x14ac:dyDescent="0.25">
      <c r="E59427" s="113"/>
      <c r="H59427" s="133"/>
      <c r="T59427" s="133"/>
      <c r="X59427" s="131"/>
      <c r="Y59427" s="133"/>
      <c r="AJ59427" s="133"/>
      <c r="AO59427" s="135"/>
      <c r="AP59427" s="135"/>
      <c r="BJ59427" s="136"/>
    </row>
    <row r="59428" spans="5:62" ht="14.25" customHeight="1" x14ac:dyDescent="0.25">
      <c r="E59428" s="113"/>
      <c r="H59428" s="133"/>
      <c r="T59428" s="133"/>
      <c r="X59428" s="131"/>
      <c r="Y59428" s="133"/>
      <c r="AJ59428" s="133"/>
      <c r="AO59428" s="135"/>
      <c r="AP59428" s="135"/>
      <c r="BJ59428" s="136"/>
    </row>
    <row r="59429" spans="5:62" ht="14.25" customHeight="1" x14ac:dyDescent="0.25">
      <c r="E59429" s="113"/>
      <c r="H59429" s="133"/>
      <c r="T59429" s="133"/>
      <c r="X59429" s="131"/>
      <c r="Y59429" s="133"/>
      <c r="AJ59429" s="133"/>
      <c r="AO59429" s="135"/>
      <c r="AP59429" s="135"/>
      <c r="BJ59429" s="136"/>
    </row>
    <row r="59430" spans="5:62" ht="14.25" customHeight="1" x14ac:dyDescent="0.25">
      <c r="E59430" s="113"/>
      <c r="H59430" s="133"/>
      <c r="T59430" s="133"/>
      <c r="X59430" s="131"/>
      <c r="Y59430" s="133"/>
      <c r="AJ59430" s="133"/>
      <c r="AO59430" s="135"/>
      <c r="AP59430" s="135"/>
      <c r="BJ59430" s="136"/>
    </row>
    <row r="59431" spans="5:62" ht="14.25" customHeight="1" x14ac:dyDescent="0.25">
      <c r="E59431" s="113"/>
      <c r="H59431" s="133"/>
      <c r="T59431" s="133"/>
      <c r="X59431" s="131"/>
      <c r="Y59431" s="133"/>
      <c r="AJ59431" s="133"/>
      <c r="AO59431" s="135"/>
      <c r="AP59431" s="135"/>
      <c r="BJ59431" s="136"/>
    </row>
    <row r="59432" spans="5:62" ht="14.25" customHeight="1" x14ac:dyDescent="0.25">
      <c r="E59432" s="113"/>
      <c r="H59432" s="133"/>
      <c r="T59432" s="133"/>
      <c r="X59432" s="131"/>
      <c r="Y59432" s="133"/>
      <c r="AJ59432" s="133"/>
      <c r="AO59432" s="135"/>
      <c r="AP59432" s="135"/>
      <c r="BJ59432" s="136"/>
    </row>
    <row r="59433" spans="5:62" ht="14.25" customHeight="1" x14ac:dyDescent="0.25">
      <c r="E59433" s="113"/>
      <c r="H59433" s="133"/>
      <c r="T59433" s="133"/>
      <c r="X59433" s="131"/>
      <c r="Y59433" s="133"/>
      <c r="AJ59433" s="133"/>
      <c r="AO59433" s="135"/>
      <c r="AP59433" s="135"/>
      <c r="BJ59433" s="136"/>
    </row>
    <row r="59434" spans="5:62" ht="14.25" customHeight="1" x14ac:dyDescent="0.25">
      <c r="E59434" s="113"/>
      <c r="H59434" s="133"/>
      <c r="T59434" s="133"/>
      <c r="X59434" s="131"/>
      <c r="Y59434" s="133"/>
      <c r="AJ59434" s="133"/>
      <c r="AO59434" s="135"/>
      <c r="AP59434" s="135"/>
      <c r="BJ59434" s="136"/>
    </row>
    <row r="59435" spans="5:62" ht="14.25" customHeight="1" x14ac:dyDescent="0.25">
      <c r="E59435" s="113"/>
      <c r="H59435" s="133"/>
      <c r="T59435" s="133"/>
      <c r="X59435" s="131"/>
      <c r="Y59435" s="133"/>
      <c r="AJ59435" s="133"/>
      <c r="AO59435" s="135"/>
      <c r="AP59435" s="135"/>
      <c r="BJ59435" s="136"/>
    </row>
    <row r="59436" spans="5:62" ht="14.25" customHeight="1" x14ac:dyDescent="0.25">
      <c r="E59436" s="113"/>
      <c r="H59436" s="133"/>
      <c r="T59436" s="133"/>
      <c r="X59436" s="131"/>
      <c r="Y59436" s="133"/>
      <c r="AJ59436" s="133"/>
      <c r="AO59436" s="135"/>
      <c r="AP59436" s="135"/>
      <c r="BJ59436" s="136"/>
    </row>
    <row r="59437" spans="5:62" ht="14.25" customHeight="1" x14ac:dyDescent="0.25">
      <c r="E59437" s="113"/>
      <c r="H59437" s="133"/>
      <c r="T59437" s="133"/>
      <c r="X59437" s="131"/>
      <c r="Y59437" s="133"/>
      <c r="AJ59437" s="133"/>
      <c r="AO59437" s="135"/>
      <c r="AP59437" s="135"/>
      <c r="BJ59437" s="136"/>
    </row>
    <row r="59438" spans="5:62" ht="14.25" customHeight="1" x14ac:dyDescent="0.25">
      <c r="E59438" s="113"/>
      <c r="H59438" s="133"/>
      <c r="T59438" s="133"/>
      <c r="X59438" s="131"/>
      <c r="Y59438" s="133"/>
      <c r="AJ59438" s="133"/>
      <c r="AO59438" s="135"/>
      <c r="AP59438" s="135"/>
      <c r="BJ59438" s="136"/>
    </row>
    <row r="59439" spans="5:62" ht="14.25" customHeight="1" x14ac:dyDescent="0.25">
      <c r="E59439" s="113"/>
      <c r="H59439" s="133"/>
      <c r="T59439" s="133"/>
      <c r="X59439" s="131"/>
      <c r="Y59439" s="133"/>
      <c r="AJ59439" s="133"/>
      <c r="AO59439" s="135"/>
      <c r="AP59439" s="135"/>
      <c r="BJ59439" s="136"/>
    </row>
    <row r="59440" spans="5:62" ht="14.25" customHeight="1" x14ac:dyDescent="0.25">
      <c r="E59440" s="113"/>
      <c r="H59440" s="133"/>
      <c r="T59440" s="133"/>
      <c r="X59440" s="131"/>
      <c r="Y59440" s="133"/>
      <c r="AJ59440" s="133"/>
      <c r="AO59440" s="135"/>
      <c r="AP59440" s="135"/>
      <c r="BJ59440" s="136"/>
    </row>
    <row r="59441" spans="5:62" ht="14.25" customHeight="1" x14ac:dyDescent="0.25">
      <c r="E59441" s="113"/>
      <c r="H59441" s="133"/>
      <c r="T59441" s="133"/>
      <c r="X59441" s="131"/>
      <c r="Y59441" s="133"/>
      <c r="AJ59441" s="133"/>
      <c r="AO59441" s="135"/>
      <c r="AP59441" s="135"/>
      <c r="BJ59441" s="136"/>
    </row>
    <row r="59442" spans="5:62" ht="14.25" customHeight="1" x14ac:dyDescent="0.25">
      <c r="E59442" s="113"/>
      <c r="H59442" s="133"/>
      <c r="T59442" s="133"/>
      <c r="X59442" s="131"/>
      <c r="Y59442" s="133"/>
      <c r="AJ59442" s="133"/>
      <c r="AO59442" s="135"/>
      <c r="AP59442" s="135"/>
      <c r="BJ59442" s="136"/>
    </row>
    <row r="59443" spans="5:62" ht="14.25" customHeight="1" x14ac:dyDescent="0.25">
      <c r="E59443" s="113"/>
      <c r="H59443" s="133"/>
      <c r="T59443" s="133"/>
      <c r="X59443" s="131"/>
      <c r="Y59443" s="133"/>
      <c r="AJ59443" s="133"/>
      <c r="AO59443" s="135"/>
      <c r="AP59443" s="135"/>
      <c r="BJ59443" s="136"/>
    </row>
    <row r="59444" spans="5:62" ht="14.25" customHeight="1" x14ac:dyDescent="0.25">
      <c r="E59444" s="113"/>
      <c r="H59444" s="133"/>
      <c r="T59444" s="133"/>
      <c r="X59444" s="131"/>
      <c r="Y59444" s="133"/>
      <c r="AJ59444" s="133"/>
      <c r="AO59444" s="135"/>
      <c r="AP59444" s="135"/>
      <c r="BJ59444" s="136"/>
    </row>
    <row r="59445" spans="5:62" ht="14.25" customHeight="1" x14ac:dyDescent="0.25">
      <c r="E59445" s="113"/>
      <c r="H59445" s="133"/>
      <c r="T59445" s="133"/>
      <c r="X59445" s="131"/>
      <c r="Y59445" s="133"/>
      <c r="AJ59445" s="133"/>
      <c r="AO59445" s="135"/>
      <c r="AP59445" s="135"/>
      <c r="BJ59445" s="136"/>
    </row>
    <row r="59446" spans="5:62" ht="14.25" customHeight="1" x14ac:dyDescent="0.25">
      <c r="E59446" s="113"/>
      <c r="H59446" s="133"/>
      <c r="T59446" s="133"/>
      <c r="X59446" s="131"/>
      <c r="Y59446" s="133"/>
      <c r="AJ59446" s="133"/>
      <c r="AO59446" s="135"/>
      <c r="AP59446" s="135"/>
      <c r="BJ59446" s="136"/>
    </row>
    <row r="59447" spans="5:62" ht="14.25" customHeight="1" x14ac:dyDescent="0.25">
      <c r="E59447" s="113"/>
      <c r="H59447" s="133"/>
      <c r="T59447" s="133"/>
      <c r="X59447" s="131"/>
      <c r="Y59447" s="133"/>
      <c r="AJ59447" s="133"/>
      <c r="AO59447" s="135"/>
      <c r="AP59447" s="135"/>
      <c r="BJ59447" s="136"/>
    </row>
    <row r="59448" spans="5:62" ht="14.25" customHeight="1" x14ac:dyDescent="0.25">
      <c r="E59448" s="113"/>
      <c r="H59448" s="133"/>
      <c r="T59448" s="133"/>
      <c r="X59448" s="131"/>
      <c r="Y59448" s="133"/>
      <c r="AJ59448" s="133"/>
      <c r="AO59448" s="135"/>
      <c r="AP59448" s="135"/>
      <c r="BJ59448" s="136"/>
    </row>
    <row r="59449" spans="5:62" ht="14.25" customHeight="1" x14ac:dyDescent="0.25">
      <c r="E59449" s="113"/>
      <c r="H59449" s="133"/>
      <c r="T59449" s="133"/>
      <c r="X59449" s="131"/>
      <c r="Y59449" s="133"/>
      <c r="AJ59449" s="133"/>
      <c r="AO59449" s="135"/>
      <c r="AP59449" s="135"/>
      <c r="BJ59449" s="136"/>
    </row>
    <row r="59450" spans="5:62" ht="14.25" customHeight="1" x14ac:dyDescent="0.25">
      <c r="E59450" s="113"/>
      <c r="H59450" s="133"/>
      <c r="T59450" s="133"/>
      <c r="X59450" s="131"/>
      <c r="Y59450" s="133"/>
      <c r="AJ59450" s="133"/>
      <c r="AO59450" s="135"/>
      <c r="AP59450" s="135"/>
      <c r="BJ59450" s="136"/>
    </row>
    <row r="59451" spans="5:62" ht="14.25" customHeight="1" x14ac:dyDescent="0.25">
      <c r="E59451" s="113"/>
      <c r="H59451" s="133"/>
      <c r="T59451" s="133"/>
      <c r="X59451" s="131"/>
      <c r="Y59451" s="133"/>
      <c r="AJ59451" s="133"/>
      <c r="AO59451" s="135"/>
      <c r="AP59451" s="135"/>
      <c r="BJ59451" s="136"/>
    </row>
    <row r="59452" spans="5:62" ht="14.25" customHeight="1" x14ac:dyDescent="0.25">
      <c r="E59452" s="113"/>
      <c r="H59452" s="133"/>
      <c r="T59452" s="133"/>
      <c r="X59452" s="131"/>
      <c r="Y59452" s="133"/>
      <c r="AJ59452" s="133"/>
      <c r="AO59452" s="135"/>
      <c r="AP59452" s="135"/>
      <c r="BJ59452" s="136"/>
    </row>
    <row r="59453" spans="5:62" ht="14.25" customHeight="1" x14ac:dyDescent="0.25">
      <c r="E59453" s="113"/>
      <c r="H59453" s="133"/>
      <c r="T59453" s="133"/>
      <c r="X59453" s="131"/>
      <c r="Y59453" s="133"/>
      <c r="AJ59453" s="133"/>
      <c r="AO59453" s="135"/>
      <c r="AP59453" s="135"/>
      <c r="BJ59453" s="136"/>
    </row>
    <row r="59454" spans="5:62" ht="14.25" customHeight="1" x14ac:dyDescent="0.25">
      <c r="E59454" s="113"/>
      <c r="H59454" s="133"/>
      <c r="T59454" s="133"/>
      <c r="X59454" s="131"/>
      <c r="Y59454" s="133"/>
      <c r="AJ59454" s="133"/>
      <c r="AO59454" s="135"/>
      <c r="AP59454" s="135"/>
      <c r="BJ59454" s="136"/>
    </row>
    <row r="59455" spans="5:62" ht="14.25" customHeight="1" x14ac:dyDescent="0.25">
      <c r="E59455" s="113"/>
      <c r="H59455" s="133"/>
      <c r="T59455" s="133"/>
      <c r="X59455" s="131"/>
      <c r="Y59455" s="133"/>
      <c r="AJ59455" s="133"/>
      <c r="AO59455" s="135"/>
      <c r="AP59455" s="135"/>
      <c r="BJ59455" s="136"/>
    </row>
    <row r="59456" spans="5:62" ht="14.25" customHeight="1" x14ac:dyDescent="0.25">
      <c r="E59456" s="113"/>
      <c r="H59456" s="133"/>
      <c r="T59456" s="133"/>
      <c r="X59456" s="131"/>
      <c r="Y59456" s="133"/>
      <c r="AJ59456" s="133"/>
      <c r="AO59456" s="135"/>
      <c r="AP59456" s="135"/>
      <c r="BJ59456" s="136"/>
    </row>
    <row r="59457" spans="5:62" ht="14.25" customHeight="1" x14ac:dyDescent="0.25">
      <c r="E59457" s="113"/>
      <c r="H59457" s="133"/>
      <c r="T59457" s="133"/>
      <c r="X59457" s="131"/>
      <c r="Y59457" s="133"/>
      <c r="AJ59457" s="133"/>
      <c r="AO59457" s="135"/>
      <c r="AP59457" s="135"/>
      <c r="BJ59457" s="136"/>
    </row>
    <row r="59458" spans="5:62" ht="14.25" customHeight="1" x14ac:dyDescent="0.25">
      <c r="E59458" s="113"/>
      <c r="H59458" s="133"/>
      <c r="T59458" s="133"/>
      <c r="X59458" s="131"/>
      <c r="Y59458" s="133"/>
      <c r="AJ59458" s="133"/>
      <c r="AO59458" s="135"/>
      <c r="AP59458" s="135"/>
      <c r="BJ59458" s="136"/>
    </row>
    <row r="59459" spans="5:62" ht="14.25" customHeight="1" x14ac:dyDescent="0.25">
      <c r="E59459" s="113"/>
      <c r="H59459" s="133"/>
      <c r="T59459" s="133"/>
      <c r="X59459" s="131"/>
      <c r="Y59459" s="133"/>
      <c r="AJ59459" s="133"/>
      <c r="AO59459" s="135"/>
      <c r="AP59459" s="135"/>
      <c r="BJ59459" s="136"/>
    </row>
    <row r="59460" spans="5:62" ht="14.25" customHeight="1" x14ac:dyDescent="0.25">
      <c r="E59460" s="113"/>
      <c r="H59460" s="133"/>
      <c r="T59460" s="133"/>
      <c r="X59460" s="131"/>
      <c r="Y59460" s="133"/>
      <c r="AJ59460" s="133"/>
      <c r="AO59460" s="135"/>
      <c r="AP59460" s="135"/>
      <c r="BJ59460" s="136"/>
    </row>
    <row r="59461" spans="5:62" ht="14.25" customHeight="1" x14ac:dyDescent="0.25">
      <c r="E59461" s="113"/>
      <c r="H59461" s="133"/>
      <c r="T59461" s="133"/>
      <c r="X59461" s="131"/>
      <c r="Y59461" s="133"/>
      <c r="AJ59461" s="133"/>
      <c r="AO59461" s="135"/>
      <c r="AP59461" s="135"/>
      <c r="BJ59461" s="136"/>
    </row>
    <row r="59462" spans="5:62" ht="14.25" customHeight="1" x14ac:dyDescent="0.25">
      <c r="E59462" s="113"/>
      <c r="H59462" s="133"/>
      <c r="T59462" s="133"/>
      <c r="X59462" s="131"/>
      <c r="Y59462" s="133"/>
      <c r="AJ59462" s="133"/>
      <c r="AO59462" s="135"/>
      <c r="AP59462" s="135"/>
      <c r="BJ59462" s="136"/>
    </row>
    <row r="59463" spans="5:62" ht="14.25" customHeight="1" x14ac:dyDescent="0.25">
      <c r="E59463" s="113"/>
      <c r="H59463" s="133"/>
      <c r="T59463" s="133"/>
      <c r="X59463" s="131"/>
      <c r="Y59463" s="133"/>
      <c r="AJ59463" s="133"/>
      <c r="AO59463" s="135"/>
      <c r="AP59463" s="135"/>
      <c r="BJ59463" s="136"/>
    </row>
    <row r="59464" spans="5:62" ht="14.25" customHeight="1" x14ac:dyDescent="0.25">
      <c r="E59464" s="113"/>
      <c r="H59464" s="133"/>
      <c r="T59464" s="133"/>
      <c r="X59464" s="131"/>
      <c r="Y59464" s="133"/>
      <c r="AJ59464" s="133"/>
      <c r="AO59464" s="135"/>
      <c r="AP59464" s="135"/>
      <c r="BJ59464" s="136"/>
    </row>
    <row r="59465" spans="5:62" ht="14.25" customHeight="1" x14ac:dyDescent="0.25">
      <c r="E59465" s="113"/>
      <c r="H59465" s="133"/>
      <c r="T59465" s="133"/>
      <c r="X59465" s="131"/>
      <c r="Y59465" s="133"/>
      <c r="AJ59465" s="133"/>
      <c r="AO59465" s="135"/>
      <c r="AP59465" s="135"/>
      <c r="BJ59465" s="136"/>
    </row>
    <row r="59466" spans="5:62" ht="14.25" customHeight="1" x14ac:dyDescent="0.25">
      <c r="E59466" s="113"/>
      <c r="H59466" s="133"/>
      <c r="T59466" s="133"/>
      <c r="X59466" s="131"/>
      <c r="Y59466" s="133"/>
      <c r="AJ59466" s="133"/>
      <c r="AO59466" s="135"/>
      <c r="AP59466" s="135"/>
      <c r="BJ59466" s="136"/>
    </row>
    <row r="59467" spans="5:62" ht="14.25" customHeight="1" x14ac:dyDescent="0.25">
      <c r="E59467" s="113"/>
      <c r="H59467" s="133"/>
      <c r="T59467" s="133"/>
      <c r="X59467" s="131"/>
      <c r="Y59467" s="133"/>
      <c r="AJ59467" s="133"/>
      <c r="AO59467" s="135"/>
      <c r="AP59467" s="135"/>
      <c r="BJ59467" s="136"/>
    </row>
    <row r="59468" spans="5:62" ht="14.25" customHeight="1" x14ac:dyDescent="0.25">
      <c r="E59468" s="113"/>
      <c r="H59468" s="133"/>
      <c r="T59468" s="133"/>
      <c r="X59468" s="131"/>
      <c r="Y59468" s="133"/>
      <c r="AJ59468" s="133"/>
      <c r="AO59468" s="135"/>
      <c r="AP59468" s="135"/>
      <c r="BJ59468" s="136"/>
    </row>
    <row r="59469" spans="5:62" ht="14.25" customHeight="1" x14ac:dyDescent="0.25">
      <c r="E59469" s="113"/>
      <c r="H59469" s="133"/>
      <c r="T59469" s="133"/>
      <c r="X59469" s="131"/>
      <c r="Y59469" s="133"/>
      <c r="AJ59469" s="133"/>
      <c r="AO59469" s="135"/>
      <c r="AP59469" s="135"/>
      <c r="BJ59469" s="136"/>
    </row>
    <row r="59470" spans="5:62" ht="14.25" customHeight="1" x14ac:dyDescent="0.25">
      <c r="E59470" s="113"/>
      <c r="H59470" s="133"/>
      <c r="T59470" s="133"/>
      <c r="X59470" s="131"/>
      <c r="Y59470" s="133"/>
      <c r="AJ59470" s="133"/>
      <c r="AO59470" s="135"/>
      <c r="AP59470" s="135"/>
      <c r="BJ59470" s="136"/>
    </row>
    <row r="59471" spans="5:62" ht="14.25" customHeight="1" x14ac:dyDescent="0.25">
      <c r="E59471" s="113"/>
      <c r="H59471" s="133"/>
      <c r="T59471" s="133"/>
      <c r="X59471" s="131"/>
      <c r="Y59471" s="133"/>
      <c r="AJ59471" s="133"/>
      <c r="AO59471" s="135"/>
      <c r="AP59471" s="135"/>
      <c r="BJ59471" s="136"/>
    </row>
    <row r="59472" spans="5:62" ht="14.25" customHeight="1" x14ac:dyDescent="0.25">
      <c r="E59472" s="113"/>
      <c r="H59472" s="133"/>
      <c r="T59472" s="133"/>
      <c r="X59472" s="131"/>
      <c r="Y59472" s="133"/>
      <c r="AJ59472" s="133"/>
      <c r="AO59472" s="135"/>
      <c r="AP59472" s="135"/>
      <c r="BJ59472" s="136"/>
    </row>
    <row r="59473" spans="5:62" ht="14.25" customHeight="1" x14ac:dyDescent="0.25">
      <c r="E59473" s="113"/>
      <c r="H59473" s="133"/>
      <c r="T59473" s="133"/>
      <c r="X59473" s="131"/>
      <c r="Y59473" s="133"/>
      <c r="AJ59473" s="133"/>
      <c r="AO59473" s="135"/>
      <c r="AP59473" s="135"/>
      <c r="BJ59473" s="136"/>
    </row>
    <row r="59474" spans="5:62" ht="14.25" customHeight="1" x14ac:dyDescent="0.25">
      <c r="E59474" s="113"/>
      <c r="H59474" s="133"/>
      <c r="T59474" s="133"/>
      <c r="X59474" s="131"/>
      <c r="Y59474" s="133"/>
      <c r="AJ59474" s="133"/>
      <c r="AO59474" s="135"/>
      <c r="AP59474" s="135"/>
      <c r="BJ59474" s="136"/>
    </row>
    <row r="59475" spans="5:62" ht="14.25" customHeight="1" x14ac:dyDescent="0.25">
      <c r="E59475" s="113"/>
      <c r="H59475" s="133"/>
      <c r="T59475" s="133"/>
      <c r="X59475" s="131"/>
      <c r="Y59475" s="133"/>
      <c r="AJ59475" s="133"/>
      <c r="AO59475" s="135"/>
      <c r="AP59475" s="135"/>
      <c r="BJ59475" s="136"/>
    </row>
    <row r="59476" spans="5:62" ht="14.25" customHeight="1" x14ac:dyDescent="0.25">
      <c r="E59476" s="113"/>
      <c r="H59476" s="133"/>
      <c r="T59476" s="133"/>
      <c r="X59476" s="131"/>
      <c r="Y59476" s="133"/>
      <c r="AJ59476" s="133"/>
      <c r="AO59476" s="135"/>
      <c r="AP59476" s="135"/>
      <c r="BJ59476" s="136"/>
    </row>
    <row r="59477" spans="5:62" ht="14.25" customHeight="1" x14ac:dyDescent="0.25">
      <c r="E59477" s="113"/>
      <c r="H59477" s="133"/>
      <c r="T59477" s="133"/>
      <c r="X59477" s="131"/>
      <c r="Y59477" s="133"/>
      <c r="AJ59477" s="133"/>
      <c r="AO59477" s="135"/>
      <c r="AP59477" s="135"/>
      <c r="BJ59477" s="136"/>
    </row>
    <row r="59478" spans="5:62" ht="14.25" customHeight="1" x14ac:dyDescent="0.25">
      <c r="E59478" s="113"/>
      <c r="H59478" s="133"/>
      <c r="T59478" s="133"/>
      <c r="X59478" s="131"/>
      <c r="Y59478" s="133"/>
      <c r="AJ59478" s="133"/>
      <c r="AO59478" s="135"/>
      <c r="AP59478" s="135"/>
      <c r="BJ59478" s="136"/>
    </row>
    <row r="59479" spans="5:62" ht="14.25" customHeight="1" x14ac:dyDescent="0.25">
      <c r="E59479" s="113"/>
      <c r="H59479" s="133"/>
      <c r="T59479" s="133"/>
      <c r="X59479" s="131"/>
      <c r="Y59479" s="133"/>
      <c r="AJ59479" s="133"/>
      <c r="AO59479" s="135"/>
      <c r="AP59479" s="135"/>
      <c r="BJ59479" s="136"/>
    </row>
    <row r="59480" spans="5:62" ht="14.25" customHeight="1" x14ac:dyDescent="0.25">
      <c r="E59480" s="113"/>
      <c r="H59480" s="133"/>
      <c r="T59480" s="133"/>
      <c r="X59480" s="131"/>
      <c r="Y59480" s="133"/>
      <c r="AJ59480" s="133"/>
      <c r="AO59480" s="135"/>
      <c r="AP59480" s="135"/>
      <c r="BJ59480" s="136"/>
    </row>
    <row r="59481" spans="5:62" ht="14.25" customHeight="1" x14ac:dyDescent="0.25">
      <c r="E59481" s="113"/>
      <c r="H59481" s="133"/>
      <c r="T59481" s="133"/>
      <c r="X59481" s="131"/>
      <c r="Y59481" s="133"/>
      <c r="AJ59481" s="133"/>
      <c r="AO59481" s="135"/>
      <c r="AP59481" s="135"/>
      <c r="BJ59481" s="136"/>
    </row>
    <row r="59482" spans="5:62" ht="14.25" customHeight="1" x14ac:dyDescent="0.25">
      <c r="E59482" s="113"/>
      <c r="H59482" s="133"/>
      <c r="T59482" s="133"/>
      <c r="X59482" s="131"/>
      <c r="Y59482" s="133"/>
      <c r="AJ59482" s="133"/>
      <c r="AO59482" s="135"/>
      <c r="AP59482" s="135"/>
      <c r="BJ59482" s="136"/>
    </row>
    <row r="59483" spans="5:62" ht="14.25" customHeight="1" x14ac:dyDescent="0.25">
      <c r="E59483" s="113"/>
      <c r="H59483" s="133"/>
      <c r="T59483" s="133"/>
      <c r="X59483" s="131"/>
      <c r="Y59483" s="133"/>
      <c r="AJ59483" s="133"/>
      <c r="AO59483" s="135"/>
      <c r="AP59483" s="135"/>
      <c r="BJ59483" s="136"/>
    </row>
    <row r="59484" spans="5:62" ht="14.25" customHeight="1" x14ac:dyDescent="0.25">
      <c r="E59484" s="113"/>
      <c r="H59484" s="133"/>
      <c r="T59484" s="133"/>
      <c r="X59484" s="131"/>
      <c r="Y59484" s="133"/>
      <c r="AJ59484" s="133"/>
      <c r="AO59484" s="135"/>
      <c r="AP59484" s="135"/>
      <c r="BJ59484" s="136"/>
    </row>
    <row r="59485" spans="5:62" ht="14.25" customHeight="1" x14ac:dyDescent="0.25">
      <c r="E59485" s="113"/>
      <c r="H59485" s="133"/>
      <c r="T59485" s="133"/>
      <c r="X59485" s="131"/>
      <c r="Y59485" s="133"/>
      <c r="AJ59485" s="133"/>
      <c r="AO59485" s="135"/>
      <c r="AP59485" s="135"/>
      <c r="BJ59485" s="136"/>
    </row>
    <row r="59486" spans="5:62" ht="14.25" customHeight="1" x14ac:dyDescent="0.25">
      <c r="E59486" s="113"/>
      <c r="H59486" s="133"/>
      <c r="T59486" s="133"/>
      <c r="X59486" s="131"/>
      <c r="Y59486" s="133"/>
      <c r="AJ59486" s="133"/>
      <c r="AO59486" s="135"/>
      <c r="AP59486" s="135"/>
      <c r="BJ59486" s="136"/>
    </row>
    <row r="59487" spans="5:62" ht="14.25" customHeight="1" x14ac:dyDescent="0.25">
      <c r="E59487" s="113"/>
      <c r="H59487" s="133"/>
      <c r="T59487" s="133"/>
      <c r="X59487" s="131"/>
      <c r="Y59487" s="133"/>
      <c r="AJ59487" s="133"/>
      <c r="AO59487" s="135"/>
      <c r="AP59487" s="135"/>
      <c r="BJ59487" s="136"/>
    </row>
    <row r="59488" spans="5:62" ht="14.25" customHeight="1" x14ac:dyDescent="0.25">
      <c r="E59488" s="113"/>
      <c r="H59488" s="133"/>
      <c r="T59488" s="133"/>
      <c r="X59488" s="131"/>
      <c r="Y59488" s="133"/>
      <c r="AJ59488" s="133"/>
      <c r="AO59488" s="135"/>
      <c r="AP59488" s="135"/>
      <c r="BJ59488" s="136"/>
    </row>
    <row r="59489" spans="5:62" ht="14.25" customHeight="1" x14ac:dyDescent="0.25">
      <c r="E59489" s="113"/>
      <c r="H59489" s="133"/>
      <c r="T59489" s="133"/>
      <c r="X59489" s="131"/>
      <c r="Y59489" s="133"/>
      <c r="AJ59489" s="133"/>
      <c r="AO59489" s="135"/>
      <c r="AP59489" s="135"/>
      <c r="BJ59489" s="136"/>
    </row>
    <row r="59490" spans="5:62" ht="14.25" customHeight="1" x14ac:dyDescent="0.25">
      <c r="E59490" s="113"/>
      <c r="H59490" s="133"/>
      <c r="T59490" s="133"/>
      <c r="X59490" s="131"/>
      <c r="Y59490" s="133"/>
      <c r="AJ59490" s="133"/>
      <c r="AO59490" s="135"/>
      <c r="AP59490" s="135"/>
      <c r="BJ59490" s="136"/>
    </row>
    <row r="59491" spans="5:62" ht="14.25" customHeight="1" x14ac:dyDescent="0.25">
      <c r="E59491" s="113"/>
      <c r="H59491" s="133"/>
      <c r="T59491" s="133"/>
      <c r="X59491" s="131"/>
      <c r="Y59491" s="133"/>
      <c r="AJ59491" s="133"/>
      <c r="AO59491" s="135"/>
      <c r="AP59491" s="135"/>
      <c r="BJ59491" s="136"/>
    </row>
    <row r="59492" spans="5:62" ht="14.25" customHeight="1" x14ac:dyDescent="0.25">
      <c r="E59492" s="113"/>
      <c r="H59492" s="133"/>
      <c r="T59492" s="133"/>
      <c r="X59492" s="131"/>
      <c r="Y59492" s="133"/>
      <c r="AJ59492" s="133"/>
      <c r="AO59492" s="135"/>
      <c r="AP59492" s="135"/>
      <c r="BJ59492" s="136"/>
    </row>
    <row r="59493" spans="5:62" ht="14.25" customHeight="1" x14ac:dyDescent="0.25">
      <c r="E59493" s="113"/>
      <c r="H59493" s="133"/>
      <c r="T59493" s="133"/>
      <c r="X59493" s="131"/>
      <c r="Y59493" s="133"/>
      <c r="AJ59493" s="133"/>
      <c r="AO59493" s="135"/>
      <c r="AP59493" s="135"/>
      <c r="BJ59493" s="136"/>
    </row>
    <row r="59494" spans="5:62" ht="14.25" customHeight="1" x14ac:dyDescent="0.25">
      <c r="E59494" s="113"/>
      <c r="H59494" s="133"/>
      <c r="T59494" s="133"/>
      <c r="X59494" s="131"/>
      <c r="Y59494" s="133"/>
      <c r="AJ59494" s="133"/>
      <c r="AO59494" s="135"/>
      <c r="AP59494" s="135"/>
      <c r="BJ59494" s="136"/>
    </row>
    <row r="59495" spans="5:62" ht="14.25" customHeight="1" x14ac:dyDescent="0.25">
      <c r="E59495" s="113"/>
      <c r="H59495" s="133"/>
      <c r="T59495" s="133"/>
      <c r="X59495" s="131"/>
      <c r="Y59495" s="133"/>
      <c r="AJ59495" s="133"/>
      <c r="AO59495" s="135"/>
      <c r="AP59495" s="135"/>
      <c r="BJ59495" s="136"/>
    </row>
    <row r="59496" spans="5:62" ht="14.25" customHeight="1" x14ac:dyDescent="0.25">
      <c r="E59496" s="113"/>
      <c r="H59496" s="133"/>
      <c r="T59496" s="133"/>
      <c r="X59496" s="131"/>
      <c r="Y59496" s="133"/>
      <c r="AJ59496" s="133"/>
      <c r="AO59496" s="135"/>
      <c r="AP59496" s="135"/>
      <c r="BJ59496" s="136"/>
    </row>
    <row r="59497" spans="5:62" ht="14.25" customHeight="1" x14ac:dyDescent="0.25">
      <c r="E59497" s="113"/>
      <c r="H59497" s="133"/>
      <c r="T59497" s="133"/>
      <c r="X59497" s="131"/>
      <c r="Y59497" s="133"/>
      <c r="AJ59497" s="133"/>
      <c r="AO59497" s="135"/>
      <c r="AP59497" s="135"/>
      <c r="BJ59497" s="136"/>
    </row>
    <row r="59498" spans="5:62" ht="14.25" customHeight="1" x14ac:dyDescent="0.25">
      <c r="E59498" s="113"/>
      <c r="H59498" s="133"/>
      <c r="T59498" s="133"/>
      <c r="X59498" s="131"/>
      <c r="Y59498" s="133"/>
      <c r="AJ59498" s="133"/>
      <c r="AO59498" s="135"/>
      <c r="AP59498" s="135"/>
      <c r="BJ59498" s="136"/>
    </row>
    <row r="59499" spans="5:62" ht="14.25" customHeight="1" x14ac:dyDescent="0.25">
      <c r="E59499" s="113"/>
      <c r="H59499" s="133"/>
      <c r="T59499" s="133"/>
      <c r="X59499" s="131"/>
      <c r="Y59499" s="133"/>
      <c r="AJ59499" s="133"/>
      <c r="AO59499" s="135"/>
      <c r="AP59499" s="135"/>
      <c r="BJ59499" s="136"/>
    </row>
    <row r="59500" spans="5:62" ht="14.25" customHeight="1" x14ac:dyDescent="0.25">
      <c r="E59500" s="113"/>
      <c r="H59500" s="133"/>
      <c r="T59500" s="133"/>
      <c r="X59500" s="131"/>
      <c r="Y59500" s="133"/>
      <c r="AJ59500" s="133"/>
      <c r="AO59500" s="135"/>
      <c r="AP59500" s="135"/>
      <c r="BJ59500" s="136"/>
    </row>
    <row r="59501" spans="5:62" ht="14.25" customHeight="1" x14ac:dyDescent="0.25">
      <c r="E59501" s="113"/>
      <c r="H59501" s="133"/>
      <c r="T59501" s="133"/>
      <c r="X59501" s="131"/>
      <c r="Y59501" s="133"/>
      <c r="AJ59501" s="133"/>
      <c r="AO59501" s="135"/>
      <c r="AP59501" s="135"/>
      <c r="BJ59501" s="136"/>
    </row>
    <row r="59502" spans="5:62" ht="14.25" customHeight="1" x14ac:dyDescent="0.25">
      <c r="E59502" s="113"/>
      <c r="H59502" s="133"/>
      <c r="T59502" s="133"/>
      <c r="X59502" s="131"/>
      <c r="Y59502" s="133"/>
      <c r="AJ59502" s="133"/>
      <c r="AO59502" s="135"/>
      <c r="AP59502" s="135"/>
      <c r="BJ59502" s="136"/>
    </row>
    <row r="59503" spans="5:62" ht="14.25" customHeight="1" x14ac:dyDescent="0.25">
      <c r="E59503" s="113"/>
      <c r="H59503" s="133"/>
      <c r="T59503" s="133"/>
      <c r="X59503" s="131"/>
      <c r="Y59503" s="133"/>
      <c r="AJ59503" s="133"/>
      <c r="AO59503" s="135"/>
      <c r="AP59503" s="135"/>
      <c r="BJ59503" s="136"/>
    </row>
    <row r="59504" spans="5:62" ht="14.25" customHeight="1" x14ac:dyDescent="0.25">
      <c r="E59504" s="113"/>
      <c r="H59504" s="133"/>
      <c r="T59504" s="133"/>
      <c r="X59504" s="131"/>
      <c r="Y59504" s="133"/>
      <c r="AJ59504" s="133"/>
      <c r="AO59504" s="135"/>
      <c r="AP59504" s="135"/>
      <c r="BJ59504" s="136"/>
    </row>
    <row r="59505" spans="5:62" ht="14.25" customHeight="1" x14ac:dyDescent="0.25">
      <c r="E59505" s="113"/>
      <c r="H59505" s="133"/>
      <c r="T59505" s="133"/>
      <c r="X59505" s="131"/>
      <c r="Y59505" s="133"/>
      <c r="AJ59505" s="133"/>
      <c r="AO59505" s="135"/>
      <c r="AP59505" s="135"/>
      <c r="BJ59505" s="136"/>
    </row>
    <row r="59506" spans="5:62" ht="14.25" customHeight="1" x14ac:dyDescent="0.25">
      <c r="E59506" s="113"/>
      <c r="H59506" s="133"/>
      <c r="T59506" s="133"/>
      <c r="X59506" s="131"/>
      <c r="Y59506" s="133"/>
      <c r="AJ59506" s="133"/>
      <c r="AO59506" s="135"/>
      <c r="AP59506" s="135"/>
      <c r="BJ59506" s="136"/>
    </row>
    <row r="59507" spans="5:62" ht="14.25" customHeight="1" x14ac:dyDescent="0.25">
      <c r="E59507" s="113"/>
      <c r="H59507" s="133"/>
      <c r="T59507" s="133"/>
      <c r="X59507" s="131"/>
      <c r="Y59507" s="133"/>
      <c r="AJ59507" s="133"/>
      <c r="AO59507" s="135"/>
      <c r="AP59507" s="135"/>
      <c r="BJ59507" s="136"/>
    </row>
    <row r="59508" spans="5:62" ht="14.25" customHeight="1" x14ac:dyDescent="0.25">
      <c r="E59508" s="113"/>
      <c r="H59508" s="133"/>
      <c r="T59508" s="133"/>
      <c r="X59508" s="131"/>
      <c r="Y59508" s="133"/>
      <c r="AJ59508" s="133"/>
      <c r="AO59508" s="135"/>
      <c r="AP59508" s="135"/>
      <c r="BJ59508" s="136"/>
    </row>
    <row r="59509" spans="5:62" ht="14.25" customHeight="1" x14ac:dyDescent="0.25">
      <c r="E59509" s="113"/>
      <c r="H59509" s="133"/>
      <c r="T59509" s="133"/>
      <c r="X59509" s="131"/>
      <c r="Y59509" s="133"/>
      <c r="AJ59509" s="133"/>
      <c r="AO59509" s="135"/>
      <c r="AP59509" s="135"/>
      <c r="BJ59509" s="136"/>
    </row>
    <row r="59510" spans="5:62" ht="14.25" customHeight="1" x14ac:dyDescent="0.25">
      <c r="E59510" s="113"/>
      <c r="H59510" s="133"/>
      <c r="T59510" s="133"/>
      <c r="X59510" s="131"/>
      <c r="Y59510" s="133"/>
      <c r="AJ59510" s="133"/>
      <c r="AO59510" s="135"/>
      <c r="AP59510" s="135"/>
      <c r="BJ59510" s="136"/>
    </row>
    <row r="59511" spans="5:62" ht="14.25" customHeight="1" x14ac:dyDescent="0.25">
      <c r="E59511" s="113"/>
      <c r="H59511" s="133"/>
      <c r="T59511" s="133"/>
      <c r="X59511" s="131"/>
      <c r="Y59511" s="133"/>
      <c r="AJ59511" s="133"/>
      <c r="AO59511" s="135"/>
      <c r="AP59511" s="135"/>
      <c r="BJ59511" s="136"/>
    </row>
    <row r="59512" spans="5:62" ht="14.25" customHeight="1" x14ac:dyDescent="0.25">
      <c r="E59512" s="113"/>
      <c r="H59512" s="133"/>
      <c r="T59512" s="133"/>
      <c r="X59512" s="131"/>
      <c r="Y59512" s="133"/>
      <c r="AJ59512" s="133"/>
      <c r="AO59512" s="135"/>
      <c r="AP59512" s="135"/>
      <c r="BJ59512" s="136"/>
    </row>
    <row r="59513" spans="5:62" ht="14.25" customHeight="1" x14ac:dyDescent="0.25">
      <c r="E59513" s="113"/>
      <c r="H59513" s="133"/>
      <c r="T59513" s="133"/>
      <c r="X59513" s="131"/>
      <c r="Y59513" s="133"/>
      <c r="AJ59513" s="133"/>
      <c r="AO59513" s="135"/>
      <c r="AP59513" s="135"/>
      <c r="BJ59513" s="136"/>
    </row>
    <row r="59514" spans="5:62" ht="14.25" customHeight="1" x14ac:dyDescent="0.25">
      <c r="E59514" s="113"/>
      <c r="H59514" s="133"/>
      <c r="T59514" s="133"/>
      <c r="X59514" s="131"/>
      <c r="Y59514" s="133"/>
      <c r="AJ59514" s="133"/>
      <c r="AO59514" s="135"/>
      <c r="AP59514" s="135"/>
      <c r="BJ59514" s="136"/>
    </row>
    <row r="59515" spans="5:62" ht="14.25" customHeight="1" x14ac:dyDescent="0.25">
      <c r="E59515" s="113"/>
      <c r="H59515" s="133"/>
      <c r="T59515" s="133"/>
      <c r="X59515" s="131"/>
      <c r="Y59515" s="133"/>
      <c r="AJ59515" s="133"/>
      <c r="AO59515" s="135"/>
      <c r="AP59515" s="135"/>
      <c r="BJ59515" s="136"/>
    </row>
    <row r="59516" spans="5:62" ht="14.25" customHeight="1" x14ac:dyDescent="0.25">
      <c r="E59516" s="113"/>
      <c r="H59516" s="133"/>
      <c r="T59516" s="133"/>
      <c r="X59516" s="131"/>
      <c r="Y59516" s="133"/>
      <c r="AJ59516" s="133"/>
      <c r="AO59516" s="135"/>
      <c r="AP59516" s="135"/>
      <c r="BJ59516" s="136"/>
    </row>
    <row r="59517" spans="5:62" ht="14.25" customHeight="1" x14ac:dyDescent="0.25">
      <c r="E59517" s="113"/>
      <c r="H59517" s="133"/>
      <c r="T59517" s="133"/>
      <c r="X59517" s="131"/>
      <c r="Y59517" s="133"/>
      <c r="AJ59517" s="133"/>
      <c r="AO59517" s="135"/>
      <c r="AP59517" s="135"/>
      <c r="BJ59517" s="136"/>
    </row>
    <row r="59518" spans="5:62" ht="14.25" customHeight="1" x14ac:dyDescent="0.25">
      <c r="E59518" s="113"/>
      <c r="H59518" s="133"/>
      <c r="T59518" s="133"/>
      <c r="X59518" s="131"/>
      <c r="Y59518" s="133"/>
      <c r="AJ59518" s="133"/>
      <c r="AO59518" s="135"/>
      <c r="AP59518" s="135"/>
      <c r="BJ59518" s="136"/>
    </row>
    <row r="59519" spans="5:62" ht="14.25" customHeight="1" x14ac:dyDescent="0.25">
      <c r="E59519" s="113"/>
      <c r="H59519" s="133"/>
      <c r="T59519" s="133"/>
      <c r="X59519" s="131"/>
      <c r="Y59519" s="133"/>
      <c r="AJ59519" s="133"/>
      <c r="AO59519" s="135"/>
      <c r="AP59519" s="135"/>
      <c r="BJ59519" s="136"/>
    </row>
    <row r="59520" spans="5:62" ht="14.25" customHeight="1" x14ac:dyDescent="0.25">
      <c r="E59520" s="113"/>
      <c r="H59520" s="133"/>
      <c r="T59520" s="133"/>
      <c r="X59520" s="131"/>
      <c r="Y59520" s="133"/>
      <c r="AJ59520" s="133"/>
      <c r="AO59520" s="135"/>
      <c r="AP59520" s="135"/>
      <c r="BJ59520" s="136"/>
    </row>
    <row r="59521" spans="5:62" ht="14.25" customHeight="1" x14ac:dyDescent="0.25">
      <c r="E59521" s="113"/>
      <c r="H59521" s="133"/>
      <c r="T59521" s="133"/>
      <c r="X59521" s="131"/>
      <c r="Y59521" s="133"/>
      <c r="AJ59521" s="133"/>
      <c r="AO59521" s="135"/>
      <c r="AP59521" s="135"/>
      <c r="BJ59521" s="136"/>
    </row>
    <row r="59522" spans="5:62" ht="14.25" customHeight="1" x14ac:dyDescent="0.25">
      <c r="E59522" s="113"/>
      <c r="H59522" s="133"/>
      <c r="T59522" s="133"/>
      <c r="X59522" s="131"/>
      <c r="Y59522" s="133"/>
      <c r="AJ59522" s="133"/>
      <c r="AO59522" s="135"/>
      <c r="AP59522" s="135"/>
      <c r="BJ59522" s="136"/>
    </row>
    <row r="59523" spans="5:62" ht="14.25" customHeight="1" x14ac:dyDescent="0.25">
      <c r="E59523" s="113"/>
      <c r="H59523" s="133"/>
      <c r="T59523" s="133"/>
      <c r="X59523" s="131"/>
      <c r="Y59523" s="133"/>
      <c r="AJ59523" s="133"/>
      <c r="AO59523" s="135"/>
      <c r="AP59523" s="135"/>
      <c r="BJ59523" s="136"/>
    </row>
    <row r="59524" spans="5:62" ht="14.25" customHeight="1" x14ac:dyDescent="0.25">
      <c r="E59524" s="113"/>
      <c r="H59524" s="133"/>
      <c r="T59524" s="133"/>
      <c r="X59524" s="131"/>
      <c r="Y59524" s="133"/>
      <c r="AJ59524" s="133"/>
      <c r="AO59524" s="135"/>
      <c r="AP59524" s="135"/>
      <c r="BJ59524" s="136"/>
    </row>
    <row r="59525" spans="5:62" ht="14.25" customHeight="1" x14ac:dyDescent="0.25">
      <c r="E59525" s="113"/>
      <c r="H59525" s="133"/>
      <c r="T59525" s="133"/>
      <c r="X59525" s="131"/>
      <c r="Y59525" s="133"/>
      <c r="AJ59525" s="133"/>
      <c r="AO59525" s="135"/>
      <c r="AP59525" s="135"/>
      <c r="BJ59525" s="136"/>
    </row>
    <row r="59526" spans="5:62" ht="14.25" customHeight="1" x14ac:dyDescent="0.25">
      <c r="E59526" s="113"/>
      <c r="H59526" s="133"/>
      <c r="T59526" s="133"/>
      <c r="X59526" s="131"/>
      <c r="Y59526" s="133"/>
      <c r="AJ59526" s="133"/>
      <c r="AO59526" s="135"/>
      <c r="AP59526" s="135"/>
      <c r="BJ59526" s="136"/>
    </row>
    <row r="59527" spans="5:62" ht="14.25" customHeight="1" x14ac:dyDescent="0.25">
      <c r="E59527" s="113"/>
      <c r="H59527" s="133"/>
      <c r="T59527" s="133"/>
      <c r="X59527" s="131"/>
      <c r="Y59527" s="133"/>
      <c r="AJ59527" s="133"/>
      <c r="AO59527" s="135"/>
      <c r="AP59527" s="135"/>
      <c r="BJ59527" s="136"/>
    </row>
    <row r="59528" spans="5:62" ht="14.25" customHeight="1" x14ac:dyDescent="0.25">
      <c r="E59528" s="113"/>
      <c r="H59528" s="133"/>
      <c r="T59528" s="133"/>
      <c r="X59528" s="131"/>
      <c r="Y59528" s="133"/>
      <c r="AJ59528" s="133"/>
      <c r="AO59528" s="135"/>
      <c r="AP59528" s="135"/>
      <c r="BJ59528" s="136"/>
    </row>
    <row r="59529" spans="5:62" ht="14.25" customHeight="1" x14ac:dyDescent="0.25">
      <c r="E59529" s="113"/>
      <c r="H59529" s="133"/>
      <c r="T59529" s="133"/>
      <c r="X59529" s="131"/>
      <c r="Y59529" s="133"/>
      <c r="AJ59529" s="133"/>
      <c r="AO59529" s="135"/>
      <c r="AP59529" s="135"/>
      <c r="BJ59529" s="136"/>
    </row>
    <row r="59530" spans="5:62" ht="14.25" customHeight="1" x14ac:dyDescent="0.25">
      <c r="E59530" s="113"/>
      <c r="H59530" s="133"/>
      <c r="T59530" s="133"/>
      <c r="X59530" s="131"/>
      <c r="Y59530" s="133"/>
      <c r="AJ59530" s="133"/>
      <c r="AO59530" s="135"/>
      <c r="AP59530" s="135"/>
      <c r="BJ59530" s="136"/>
    </row>
    <row r="59531" spans="5:62" ht="14.25" customHeight="1" x14ac:dyDescent="0.25">
      <c r="E59531" s="113"/>
      <c r="H59531" s="133"/>
      <c r="T59531" s="133"/>
      <c r="X59531" s="131"/>
      <c r="Y59531" s="133"/>
      <c r="AJ59531" s="133"/>
      <c r="AO59531" s="135"/>
      <c r="AP59531" s="135"/>
      <c r="BJ59531" s="136"/>
    </row>
    <row r="59532" spans="5:62" ht="14.25" customHeight="1" x14ac:dyDescent="0.25">
      <c r="E59532" s="113"/>
      <c r="H59532" s="133"/>
      <c r="T59532" s="133"/>
      <c r="X59532" s="131"/>
      <c r="Y59532" s="133"/>
      <c r="AJ59532" s="133"/>
      <c r="AO59532" s="135"/>
      <c r="AP59532" s="135"/>
      <c r="BJ59532" s="136"/>
    </row>
    <row r="59533" spans="5:62" ht="14.25" customHeight="1" x14ac:dyDescent="0.25">
      <c r="E59533" s="113"/>
      <c r="H59533" s="133"/>
      <c r="T59533" s="133"/>
      <c r="X59533" s="131"/>
      <c r="Y59533" s="133"/>
      <c r="AJ59533" s="133"/>
      <c r="AO59533" s="135"/>
      <c r="AP59533" s="135"/>
      <c r="BJ59533" s="136"/>
    </row>
    <row r="59534" spans="5:62" ht="14.25" customHeight="1" x14ac:dyDescent="0.25">
      <c r="E59534" s="113"/>
      <c r="H59534" s="133"/>
      <c r="T59534" s="133"/>
      <c r="X59534" s="131"/>
      <c r="Y59534" s="133"/>
      <c r="AJ59534" s="133"/>
      <c r="AO59534" s="135"/>
      <c r="AP59534" s="135"/>
      <c r="BJ59534" s="136"/>
    </row>
    <row r="59535" spans="5:62" ht="14.25" customHeight="1" x14ac:dyDescent="0.25">
      <c r="E59535" s="113"/>
      <c r="H59535" s="133"/>
      <c r="T59535" s="133"/>
      <c r="X59535" s="131"/>
      <c r="Y59535" s="133"/>
      <c r="AJ59535" s="133"/>
      <c r="AO59535" s="135"/>
      <c r="AP59535" s="135"/>
      <c r="BJ59535" s="136"/>
    </row>
    <row r="59536" spans="5:62" ht="14.25" customHeight="1" x14ac:dyDescent="0.25">
      <c r="E59536" s="113"/>
      <c r="H59536" s="133"/>
      <c r="T59536" s="133"/>
      <c r="X59536" s="131"/>
      <c r="Y59536" s="133"/>
      <c r="AJ59536" s="133"/>
      <c r="AO59536" s="135"/>
      <c r="AP59536" s="135"/>
      <c r="BJ59536" s="136"/>
    </row>
    <row r="59537" spans="5:62" ht="14.25" customHeight="1" x14ac:dyDescent="0.25">
      <c r="E59537" s="113"/>
      <c r="H59537" s="133"/>
      <c r="T59537" s="133"/>
      <c r="X59537" s="131"/>
      <c r="Y59537" s="133"/>
      <c r="AJ59537" s="133"/>
      <c r="AO59537" s="135"/>
      <c r="AP59537" s="135"/>
      <c r="BJ59537" s="136"/>
    </row>
    <row r="59538" spans="5:62" ht="14.25" customHeight="1" x14ac:dyDescent="0.25">
      <c r="E59538" s="113"/>
      <c r="H59538" s="133"/>
      <c r="T59538" s="133"/>
      <c r="X59538" s="131"/>
      <c r="Y59538" s="133"/>
      <c r="AJ59538" s="133"/>
      <c r="AO59538" s="135"/>
      <c r="AP59538" s="135"/>
      <c r="BJ59538" s="136"/>
    </row>
    <row r="59539" spans="5:62" ht="14.25" customHeight="1" x14ac:dyDescent="0.25">
      <c r="E59539" s="113"/>
      <c r="H59539" s="133"/>
      <c r="T59539" s="133"/>
      <c r="X59539" s="131"/>
      <c r="Y59539" s="133"/>
      <c r="AJ59539" s="133"/>
      <c r="AO59539" s="135"/>
      <c r="AP59539" s="135"/>
      <c r="BJ59539" s="136"/>
    </row>
    <row r="59540" spans="5:62" ht="14.25" customHeight="1" x14ac:dyDescent="0.25">
      <c r="E59540" s="113"/>
      <c r="H59540" s="133"/>
      <c r="T59540" s="133"/>
      <c r="X59540" s="131"/>
      <c r="Y59540" s="133"/>
      <c r="AJ59540" s="133"/>
      <c r="AO59540" s="135"/>
      <c r="AP59540" s="135"/>
      <c r="BJ59540" s="136"/>
    </row>
    <row r="59541" spans="5:62" ht="14.25" customHeight="1" x14ac:dyDescent="0.25">
      <c r="E59541" s="113"/>
      <c r="H59541" s="133"/>
      <c r="T59541" s="133"/>
      <c r="X59541" s="131"/>
      <c r="Y59541" s="133"/>
      <c r="AJ59541" s="133"/>
      <c r="AO59541" s="135"/>
      <c r="AP59541" s="135"/>
      <c r="BJ59541" s="136"/>
    </row>
    <row r="59542" spans="5:62" ht="14.25" customHeight="1" x14ac:dyDescent="0.25">
      <c r="E59542" s="113"/>
      <c r="H59542" s="133"/>
      <c r="T59542" s="133"/>
      <c r="X59542" s="131"/>
      <c r="Y59542" s="133"/>
      <c r="AJ59542" s="133"/>
      <c r="AO59542" s="135"/>
      <c r="AP59542" s="135"/>
      <c r="BJ59542" s="136"/>
    </row>
    <row r="59543" spans="5:62" ht="14.25" customHeight="1" x14ac:dyDescent="0.25">
      <c r="E59543" s="113"/>
      <c r="H59543" s="133"/>
      <c r="T59543" s="133"/>
      <c r="X59543" s="131"/>
      <c r="Y59543" s="133"/>
      <c r="AJ59543" s="133"/>
      <c r="AO59543" s="135"/>
      <c r="AP59543" s="135"/>
      <c r="BJ59543" s="136"/>
    </row>
    <row r="59544" spans="5:62" ht="14.25" customHeight="1" x14ac:dyDescent="0.25">
      <c r="E59544" s="113"/>
      <c r="H59544" s="133"/>
      <c r="T59544" s="133"/>
      <c r="X59544" s="131"/>
      <c r="Y59544" s="133"/>
      <c r="AJ59544" s="133"/>
      <c r="AO59544" s="135"/>
      <c r="AP59544" s="135"/>
      <c r="BJ59544" s="136"/>
    </row>
    <row r="59545" spans="5:62" ht="14.25" customHeight="1" x14ac:dyDescent="0.25">
      <c r="E59545" s="113"/>
      <c r="H59545" s="133"/>
      <c r="T59545" s="133"/>
      <c r="X59545" s="131"/>
      <c r="Y59545" s="133"/>
      <c r="AJ59545" s="133"/>
      <c r="AO59545" s="135"/>
      <c r="AP59545" s="135"/>
      <c r="BJ59545" s="136"/>
    </row>
    <row r="59546" spans="5:62" ht="14.25" customHeight="1" x14ac:dyDescent="0.25">
      <c r="E59546" s="113"/>
      <c r="H59546" s="133"/>
      <c r="T59546" s="133"/>
      <c r="X59546" s="131"/>
      <c r="Y59546" s="133"/>
      <c r="AJ59546" s="133"/>
      <c r="AO59546" s="135"/>
      <c r="AP59546" s="135"/>
      <c r="BJ59546" s="136"/>
    </row>
    <row r="59547" spans="5:62" ht="14.25" customHeight="1" x14ac:dyDescent="0.25">
      <c r="E59547" s="113"/>
      <c r="H59547" s="133"/>
      <c r="T59547" s="133"/>
      <c r="X59547" s="131"/>
      <c r="Y59547" s="133"/>
      <c r="AJ59547" s="133"/>
      <c r="AO59547" s="135"/>
      <c r="AP59547" s="135"/>
      <c r="BJ59547" s="136"/>
    </row>
    <row r="59548" spans="5:62" ht="14.25" customHeight="1" x14ac:dyDescent="0.25">
      <c r="E59548" s="113"/>
      <c r="H59548" s="133"/>
      <c r="T59548" s="133"/>
      <c r="X59548" s="131"/>
      <c r="Y59548" s="133"/>
      <c r="AJ59548" s="133"/>
      <c r="AO59548" s="135"/>
      <c r="AP59548" s="135"/>
      <c r="BJ59548" s="136"/>
    </row>
    <row r="59549" spans="5:62" ht="14.25" customHeight="1" x14ac:dyDescent="0.25">
      <c r="E59549" s="113"/>
      <c r="H59549" s="133"/>
      <c r="T59549" s="133"/>
      <c r="X59549" s="131"/>
      <c r="Y59549" s="133"/>
      <c r="AJ59549" s="133"/>
      <c r="AO59549" s="135"/>
      <c r="AP59549" s="135"/>
      <c r="BJ59549" s="136"/>
    </row>
    <row r="59550" spans="5:62" ht="14.25" customHeight="1" x14ac:dyDescent="0.25">
      <c r="E59550" s="113"/>
      <c r="H59550" s="133"/>
      <c r="T59550" s="133"/>
      <c r="X59550" s="131"/>
      <c r="Y59550" s="133"/>
      <c r="AJ59550" s="133"/>
      <c r="AO59550" s="135"/>
      <c r="AP59550" s="135"/>
      <c r="BJ59550" s="136"/>
    </row>
    <row r="59551" spans="5:62" ht="14.25" customHeight="1" x14ac:dyDescent="0.25">
      <c r="E59551" s="113"/>
      <c r="H59551" s="133"/>
      <c r="T59551" s="133"/>
      <c r="X59551" s="131"/>
      <c r="Y59551" s="133"/>
      <c r="AJ59551" s="133"/>
      <c r="AO59551" s="135"/>
      <c r="AP59551" s="135"/>
      <c r="BJ59551" s="136"/>
    </row>
    <row r="59552" spans="5:62" ht="14.25" customHeight="1" x14ac:dyDescent="0.25">
      <c r="E59552" s="113"/>
      <c r="H59552" s="133"/>
      <c r="T59552" s="133"/>
      <c r="X59552" s="131"/>
      <c r="Y59552" s="133"/>
      <c r="AJ59552" s="133"/>
      <c r="AO59552" s="135"/>
      <c r="AP59552" s="135"/>
      <c r="BJ59552" s="136"/>
    </row>
    <row r="59553" spans="5:62" ht="14.25" customHeight="1" x14ac:dyDescent="0.25">
      <c r="E59553" s="113"/>
      <c r="H59553" s="133"/>
      <c r="T59553" s="133"/>
      <c r="X59553" s="131"/>
      <c r="Y59553" s="133"/>
      <c r="AJ59553" s="133"/>
      <c r="AO59553" s="135"/>
      <c r="AP59553" s="135"/>
      <c r="BJ59553" s="136"/>
    </row>
    <row r="59554" spans="5:62" ht="14.25" customHeight="1" x14ac:dyDescent="0.25">
      <c r="E59554" s="113"/>
      <c r="H59554" s="133"/>
      <c r="T59554" s="133"/>
      <c r="X59554" s="131"/>
      <c r="Y59554" s="133"/>
      <c r="AJ59554" s="133"/>
      <c r="AO59554" s="135"/>
      <c r="AP59554" s="135"/>
      <c r="BJ59554" s="136"/>
    </row>
    <row r="59555" spans="5:62" ht="14.25" customHeight="1" x14ac:dyDescent="0.25">
      <c r="E59555" s="113"/>
      <c r="H59555" s="133"/>
      <c r="T59555" s="133"/>
      <c r="X59555" s="131"/>
      <c r="Y59555" s="133"/>
      <c r="AJ59555" s="133"/>
      <c r="AO59555" s="135"/>
      <c r="AP59555" s="135"/>
      <c r="BJ59555" s="136"/>
    </row>
    <row r="59556" spans="5:62" ht="14.25" customHeight="1" x14ac:dyDescent="0.25">
      <c r="E59556" s="113"/>
      <c r="H59556" s="133"/>
      <c r="T59556" s="133"/>
      <c r="X59556" s="131"/>
      <c r="Y59556" s="133"/>
      <c r="AJ59556" s="133"/>
      <c r="AO59556" s="135"/>
      <c r="AP59556" s="135"/>
      <c r="BJ59556" s="136"/>
    </row>
    <row r="59557" spans="5:62" ht="14.25" customHeight="1" x14ac:dyDescent="0.25">
      <c r="E59557" s="113"/>
      <c r="H59557" s="133"/>
      <c r="T59557" s="133"/>
      <c r="X59557" s="131"/>
      <c r="Y59557" s="133"/>
      <c r="AJ59557" s="133"/>
      <c r="AO59557" s="135"/>
      <c r="AP59557" s="135"/>
      <c r="BJ59557" s="136"/>
    </row>
    <row r="59558" spans="5:62" ht="14.25" customHeight="1" x14ac:dyDescent="0.25">
      <c r="E59558" s="113"/>
      <c r="H59558" s="133"/>
      <c r="T59558" s="133"/>
      <c r="X59558" s="131"/>
      <c r="Y59558" s="133"/>
      <c r="AJ59558" s="133"/>
      <c r="AO59558" s="135"/>
      <c r="AP59558" s="135"/>
      <c r="BJ59558" s="136"/>
    </row>
    <row r="59559" spans="5:62" ht="14.25" customHeight="1" x14ac:dyDescent="0.25">
      <c r="E59559" s="113"/>
      <c r="H59559" s="133"/>
      <c r="T59559" s="133"/>
      <c r="X59559" s="131"/>
      <c r="Y59559" s="133"/>
      <c r="AJ59559" s="133"/>
      <c r="AO59559" s="135"/>
      <c r="AP59559" s="135"/>
      <c r="BJ59559" s="136"/>
    </row>
    <row r="59560" spans="5:62" ht="14.25" customHeight="1" x14ac:dyDescent="0.25">
      <c r="E59560" s="113"/>
      <c r="H59560" s="133"/>
      <c r="T59560" s="133"/>
      <c r="X59560" s="131"/>
      <c r="Y59560" s="133"/>
      <c r="AJ59560" s="133"/>
      <c r="AO59560" s="135"/>
      <c r="AP59560" s="135"/>
      <c r="BJ59560" s="136"/>
    </row>
    <row r="59561" spans="5:62" ht="14.25" customHeight="1" x14ac:dyDescent="0.25">
      <c r="E59561" s="113"/>
      <c r="H59561" s="133"/>
      <c r="T59561" s="133"/>
      <c r="X59561" s="131"/>
      <c r="Y59561" s="133"/>
      <c r="AJ59561" s="133"/>
      <c r="AO59561" s="135"/>
      <c r="AP59561" s="135"/>
      <c r="BJ59561" s="136"/>
    </row>
    <row r="59562" spans="5:62" ht="14.25" customHeight="1" x14ac:dyDescent="0.25">
      <c r="E59562" s="113"/>
      <c r="H59562" s="133"/>
      <c r="T59562" s="133"/>
      <c r="X59562" s="131"/>
      <c r="Y59562" s="133"/>
      <c r="AJ59562" s="133"/>
      <c r="AO59562" s="135"/>
      <c r="AP59562" s="135"/>
      <c r="BJ59562" s="136"/>
    </row>
    <row r="59563" spans="5:62" ht="14.25" customHeight="1" x14ac:dyDescent="0.25">
      <c r="E59563" s="113"/>
      <c r="H59563" s="133"/>
      <c r="T59563" s="133"/>
      <c r="X59563" s="131"/>
      <c r="Y59563" s="133"/>
      <c r="AJ59563" s="133"/>
      <c r="AO59563" s="135"/>
      <c r="AP59563" s="135"/>
      <c r="BJ59563" s="136"/>
    </row>
    <row r="59564" spans="5:62" ht="14.25" customHeight="1" x14ac:dyDescent="0.25">
      <c r="E59564" s="113"/>
      <c r="H59564" s="133"/>
      <c r="T59564" s="133"/>
      <c r="X59564" s="131"/>
      <c r="Y59564" s="133"/>
      <c r="AJ59564" s="133"/>
      <c r="AO59564" s="135"/>
      <c r="AP59564" s="135"/>
      <c r="BJ59564" s="136"/>
    </row>
    <row r="59565" spans="5:62" ht="14.25" customHeight="1" x14ac:dyDescent="0.25">
      <c r="E59565" s="113"/>
      <c r="H59565" s="133"/>
      <c r="T59565" s="133"/>
      <c r="X59565" s="131"/>
      <c r="Y59565" s="133"/>
      <c r="AJ59565" s="133"/>
      <c r="AO59565" s="135"/>
      <c r="AP59565" s="135"/>
      <c r="BJ59565" s="136"/>
    </row>
    <row r="59566" spans="5:62" ht="14.25" customHeight="1" x14ac:dyDescent="0.25">
      <c r="E59566" s="113"/>
      <c r="H59566" s="133"/>
      <c r="T59566" s="133"/>
      <c r="X59566" s="131"/>
      <c r="Y59566" s="133"/>
      <c r="AJ59566" s="133"/>
      <c r="AO59566" s="135"/>
      <c r="AP59566" s="135"/>
      <c r="BJ59566" s="136"/>
    </row>
    <row r="59567" spans="5:62" ht="14.25" customHeight="1" x14ac:dyDescent="0.25">
      <c r="E59567" s="113"/>
      <c r="H59567" s="133"/>
      <c r="T59567" s="133"/>
      <c r="X59567" s="131"/>
      <c r="Y59567" s="133"/>
      <c r="AJ59567" s="133"/>
      <c r="AO59567" s="135"/>
      <c r="AP59567" s="135"/>
      <c r="BJ59567" s="136"/>
    </row>
    <row r="59568" spans="5:62" ht="14.25" customHeight="1" x14ac:dyDescent="0.25">
      <c r="E59568" s="113"/>
      <c r="H59568" s="133"/>
      <c r="T59568" s="133"/>
      <c r="X59568" s="131"/>
      <c r="Y59568" s="133"/>
      <c r="AJ59568" s="133"/>
      <c r="AO59568" s="135"/>
      <c r="AP59568" s="135"/>
      <c r="BJ59568" s="136"/>
    </row>
    <row r="59569" spans="5:62" ht="14.25" customHeight="1" x14ac:dyDescent="0.25">
      <c r="E59569" s="113"/>
      <c r="H59569" s="133"/>
      <c r="T59569" s="133"/>
      <c r="X59569" s="131"/>
      <c r="Y59569" s="133"/>
      <c r="AJ59569" s="133"/>
      <c r="AO59569" s="135"/>
      <c r="AP59569" s="135"/>
      <c r="BJ59569" s="136"/>
    </row>
    <row r="59570" spans="5:62" ht="14.25" customHeight="1" x14ac:dyDescent="0.25">
      <c r="E59570" s="113"/>
      <c r="H59570" s="133"/>
      <c r="T59570" s="133"/>
      <c r="X59570" s="131"/>
      <c r="Y59570" s="133"/>
      <c r="AJ59570" s="133"/>
      <c r="AO59570" s="135"/>
      <c r="AP59570" s="135"/>
      <c r="BJ59570" s="136"/>
    </row>
    <row r="59571" spans="5:62" ht="14.25" customHeight="1" x14ac:dyDescent="0.25">
      <c r="E59571" s="113"/>
      <c r="H59571" s="133"/>
      <c r="T59571" s="133"/>
      <c r="X59571" s="131"/>
      <c r="Y59571" s="133"/>
      <c r="AJ59571" s="133"/>
      <c r="AO59571" s="135"/>
      <c r="AP59571" s="135"/>
      <c r="BJ59571" s="136"/>
    </row>
    <row r="59572" spans="5:62" ht="14.25" customHeight="1" x14ac:dyDescent="0.25">
      <c r="E59572" s="113"/>
      <c r="H59572" s="133"/>
      <c r="T59572" s="133"/>
      <c r="X59572" s="131"/>
      <c r="Y59572" s="133"/>
      <c r="AJ59572" s="133"/>
      <c r="AO59572" s="135"/>
      <c r="AP59572" s="135"/>
      <c r="BJ59572" s="136"/>
    </row>
    <row r="59573" spans="5:62" ht="14.25" customHeight="1" x14ac:dyDescent="0.25">
      <c r="E59573" s="113"/>
      <c r="H59573" s="133"/>
      <c r="T59573" s="133"/>
      <c r="X59573" s="131"/>
      <c r="Y59573" s="133"/>
      <c r="AJ59573" s="133"/>
      <c r="AO59573" s="135"/>
      <c r="AP59573" s="135"/>
      <c r="BJ59573" s="136"/>
    </row>
    <row r="59574" spans="5:62" ht="14.25" customHeight="1" x14ac:dyDescent="0.25">
      <c r="E59574" s="113"/>
      <c r="H59574" s="133"/>
      <c r="T59574" s="133"/>
      <c r="X59574" s="131"/>
      <c r="Y59574" s="133"/>
      <c r="AJ59574" s="133"/>
      <c r="AO59574" s="135"/>
      <c r="AP59574" s="135"/>
      <c r="BJ59574" s="136"/>
    </row>
    <row r="59575" spans="5:62" ht="14.25" customHeight="1" x14ac:dyDescent="0.25">
      <c r="E59575" s="113"/>
      <c r="H59575" s="133"/>
      <c r="T59575" s="133"/>
      <c r="X59575" s="131"/>
      <c r="Y59575" s="133"/>
      <c r="AJ59575" s="133"/>
      <c r="AO59575" s="135"/>
      <c r="AP59575" s="135"/>
      <c r="BJ59575" s="136"/>
    </row>
    <row r="59576" spans="5:62" ht="14.25" customHeight="1" x14ac:dyDescent="0.25">
      <c r="E59576" s="113"/>
      <c r="H59576" s="133"/>
      <c r="T59576" s="133"/>
      <c r="X59576" s="131"/>
      <c r="Y59576" s="133"/>
      <c r="AJ59576" s="133"/>
      <c r="AO59576" s="135"/>
      <c r="AP59576" s="135"/>
      <c r="BJ59576" s="136"/>
    </row>
    <row r="59577" spans="5:62" ht="14.25" customHeight="1" x14ac:dyDescent="0.25">
      <c r="E59577" s="113"/>
      <c r="H59577" s="133"/>
      <c r="T59577" s="133"/>
      <c r="X59577" s="131"/>
      <c r="Y59577" s="133"/>
      <c r="AJ59577" s="133"/>
      <c r="AO59577" s="135"/>
      <c r="AP59577" s="135"/>
      <c r="BJ59577" s="136"/>
    </row>
    <row r="59578" spans="5:62" ht="14.25" customHeight="1" x14ac:dyDescent="0.25">
      <c r="E59578" s="113"/>
      <c r="H59578" s="133"/>
      <c r="T59578" s="133"/>
      <c r="X59578" s="131"/>
      <c r="Y59578" s="133"/>
      <c r="AJ59578" s="133"/>
      <c r="AO59578" s="135"/>
      <c r="AP59578" s="135"/>
      <c r="BJ59578" s="136"/>
    </row>
    <row r="59579" spans="5:62" ht="14.25" customHeight="1" x14ac:dyDescent="0.25">
      <c r="E59579" s="113"/>
      <c r="H59579" s="133"/>
      <c r="T59579" s="133"/>
      <c r="X59579" s="131"/>
      <c r="Y59579" s="133"/>
      <c r="AJ59579" s="133"/>
      <c r="AO59579" s="135"/>
      <c r="AP59579" s="135"/>
      <c r="BJ59579" s="136"/>
    </row>
    <row r="59580" spans="5:62" ht="14.25" customHeight="1" x14ac:dyDescent="0.25">
      <c r="E59580" s="113"/>
      <c r="H59580" s="133"/>
      <c r="T59580" s="133"/>
      <c r="X59580" s="131"/>
      <c r="Y59580" s="133"/>
      <c r="AJ59580" s="133"/>
      <c r="AO59580" s="135"/>
      <c r="AP59580" s="135"/>
      <c r="BJ59580" s="136"/>
    </row>
    <row r="59581" spans="5:62" ht="14.25" customHeight="1" x14ac:dyDescent="0.25">
      <c r="E59581" s="113"/>
      <c r="H59581" s="133"/>
      <c r="T59581" s="133"/>
      <c r="X59581" s="131"/>
      <c r="Y59581" s="133"/>
      <c r="AJ59581" s="133"/>
      <c r="AO59581" s="135"/>
      <c r="AP59581" s="135"/>
      <c r="BJ59581" s="136"/>
    </row>
    <row r="59582" spans="5:62" ht="14.25" customHeight="1" x14ac:dyDescent="0.25">
      <c r="E59582" s="113"/>
      <c r="H59582" s="133"/>
      <c r="T59582" s="133"/>
      <c r="X59582" s="131"/>
      <c r="Y59582" s="133"/>
      <c r="AJ59582" s="133"/>
      <c r="AO59582" s="135"/>
      <c r="AP59582" s="135"/>
      <c r="BJ59582" s="136"/>
    </row>
    <row r="59583" spans="5:62" ht="14.25" customHeight="1" x14ac:dyDescent="0.25">
      <c r="E59583" s="113"/>
      <c r="H59583" s="133"/>
      <c r="T59583" s="133"/>
      <c r="X59583" s="131"/>
      <c r="Y59583" s="133"/>
      <c r="AJ59583" s="133"/>
      <c r="AO59583" s="135"/>
      <c r="AP59583" s="135"/>
      <c r="BJ59583" s="136"/>
    </row>
    <row r="59584" spans="5:62" ht="14.25" customHeight="1" x14ac:dyDescent="0.25">
      <c r="E59584" s="113"/>
      <c r="H59584" s="133"/>
      <c r="T59584" s="133"/>
      <c r="X59584" s="131"/>
      <c r="Y59584" s="133"/>
      <c r="AJ59584" s="133"/>
      <c r="AO59584" s="135"/>
      <c r="AP59584" s="135"/>
      <c r="BJ59584" s="136"/>
    </row>
    <row r="59585" spans="5:62" ht="14.25" customHeight="1" x14ac:dyDescent="0.25">
      <c r="E59585" s="113"/>
      <c r="H59585" s="133"/>
      <c r="T59585" s="133"/>
      <c r="X59585" s="131"/>
      <c r="Y59585" s="133"/>
      <c r="AJ59585" s="133"/>
      <c r="AO59585" s="135"/>
      <c r="AP59585" s="135"/>
      <c r="BJ59585" s="136"/>
    </row>
    <row r="59586" spans="5:62" ht="14.25" customHeight="1" x14ac:dyDescent="0.25">
      <c r="E59586" s="113"/>
      <c r="H59586" s="133"/>
      <c r="T59586" s="133"/>
      <c r="X59586" s="131"/>
      <c r="Y59586" s="133"/>
      <c r="AJ59586" s="133"/>
      <c r="AO59586" s="135"/>
      <c r="AP59586" s="135"/>
      <c r="BJ59586" s="136"/>
    </row>
    <row r="59587" spans="5:62" ht="14.25" customHeight="1" x14ac:dyDescent="0.25">
      <c r="E59587" s="113"/>
      <c r="H59587" s="133"/>
      <c r="T59587" s="133"/>
      <c r="X59587" s="131"/>
      <c r="Y59587" s="133"/>
      <c r="AJ59587" s="133"/>
      <c r="AO59587" s="135"/>
      <c r="AP59587" s="135"/>
      <c r="BJ59587" s="136"/>
    </row>
    <row r="59588" spans="5:62" ht="14.25" customHeight="1" x14ac:dyDescent="0.25">
      <c r="E59588" s="113"/>
      <c r="H59588" s="133"/>
      <c r="T59588" s="133"/>
      <c r="X59588" s="131"/>
      <c r="Y59588" s="133"/>
      <c r="AJ59588" s="133"/>
      <c r="AO59588" s="135"/>
      <c r="AP59588" s="135"/>
      <c r="BJ59588" s="136"/>
    </row>
    <row r="59589" spans="5:62" ht="14.25" customHeight="1" x14ac:dyDescent="0.25">
      <c r="E59589" s="113"/>
      <c r="H59589" s="133"/>
      <c r="T59589" s="133"/>
      <c r="X59589" s="131"/>
      <c r="Y59589" s="133"/>
      <c r="AJ59589" s="133"/>
      <c r="AO59589" s="135"/>
      <c r="AP59589" s="135"/>
      <c r="BJ59589" s="136"/>
    </row>
    <row r="59590" spans="5:62" ht="14.25" customHeight="1" x14ac:dyDescent="0.25">
      <c r="E59590" s="113"/>
      <c r="H59590" s="133"/>
      <c r="T59590" s="133"/>
      <c r="X59590" s="131"/>
      <c r="Y59590" s="133"/>
      <c r="AJ59590" s="133"/>
      <c r="AO59590" s="135"/>
      <c r="AP59590" s="135"/>
      <c r="BJ59590" s="136"/>
    </row>
    <row r="59591" spans="5:62" ht="14.25" customHeight="1" x14ac:dyDescent="0.25">
      <c r="E59591" s="113"/>
      <c r="H59591" s="133"/>
      <c r="T59591" s="133"/>
      <c r="X59591" s="131"/>
      <c r="Y59591" s="133"/>
      <c r="AJ59591" s="133"/>
      <c r="AO59591" s="135"/>
      <c r="AP59591" s="135"/>
      <c r="BJ59591" s="136"/>
    </row>
    <row r="59592" spans="5:62" ht="14.25" customHeight="1" x14ac:dyDescent="0.25">
      <c r="E59592" s="113"/>
      <c r="H59592" s="133"/>
      <c r="T59592" s="133"/>
      <c r="X59592" s="131"/>
      <c r="Y59592" s="133"/>
      <c r="AJ59592" s="133"/>
      <c r="AO59592" s="135"/>
      <c r="AP59592" s="135"/>
      <c r="BJ59592" s="136"/>
    </row>
    <row r="59593" spans="5:62" ht="14.25" customHeight="1" x14ac:dyDescent="0.25">
      <c r="E59593" s="113"/>
      <c r="H59593" s="133"/>
      <c r="T59593" s="133"/>
      <c r="X59593" s="131"/>
      <c r="Y59593" s="133"/>
      <c r="AJ59593" s="133"/>
      <c r="AO59593" s="135"/>
      <c r="AP59593" s="135"/>
      <c r="BJ59593" s="136"/>
    </row>
    <row r="59594" spans="5:62" ht="14.25" customHeight="1" x14ac:dyDescent="0.25">
      <c r="E59594" s="113"/>
      <c r="H59594" s="133"/>
      <c r="T59594" s="133"/>
      <c r="X59594" s="131"/>
      <c r="Y59594" s="133"/>
      <c r="AJ59594" s="133"/>
      <c r="AO59594" s="135"/>
      <c r="AP59594" s="135"/>
      <c r="BJ59594" s="136"/>
    </row>
    <row r="59595" spans="5:62" ht="14.25" customHeight="1" x14ac:dyDescent="0.25">
      <c r="E59595" s="113"/>
      <c r="H59595" s="133"/>
      <c r="T59595" s="133"/>
      <c r="X59595" s="131"/>
      <c r="Y59595" s="133"/>
      <c r="AJ59595" s="133"/>
      <c r="AO59595" s="135"/>
      <c r="AP59595" s="135"/>
      <c r="BJ59595" s="136"/>
    </row>
    <row r="59596" spans="5:62" ht="14.25" customHeight="1" x14ac:dyDescent="0.25">
      <c r="E59596" s="113"/>
      <c r="H59596" s="133"/>
      <c r="T59596" s="133"/>
      <c r="X59596" s="131"/>
      <c r="Y59596" s="133"/>
      <c r="AJ59596" s="133"/>
      <c r="AO59596" s="135"/>
      <c r="AP59596" s="135"/>
      <c r="BJ59596" s="136"/>
    </row>
    <row r="59597" spans="5:62" ht="14.25" customHeight="1" x14ac:dyDescent="0.25">
      <c r="E59597" s="113"/>
      <c r="H59597" s="133"/>
      <c r="T59597" s="133"/>
      <c r="X59597" s="131"/>
      <c r="Y59597" s="133"/>
      <c r="AJ59597" s="133"/>
      <c r="AO59597" s="135"/>
      <c r="AP59597" s="135"/>
      <c r="BJ59597" s="136"/>
    </row>
    <row r="59598" spans="5:62" ht="14.25" customHeight="1" x14ac:dyDescent="0.25">
      <c r="E59598" s="113"/>
      <c r="H59598" s="133"/>
      <c r="T59598" s="133"/>
      <c r="X59598" s="131"/>
      <c r="Y59598" s="133"/>
      <c r="AJ59598" s="133"/>
      <c r="AO59598" s="135"/>
      <c r="AP59598" s="135"/>
      <c r="BJ59598" s="136"/>
    </row>
    <row r="59599" spans="5:62" ht="14.25" customHeight="1" x14ac:dyDescent="0.25">
      <c r="E59599" s="113"/>
      <c r="H59599" s="133"/>
      <c r="T59599" s="133"/>
      <c r="X59599" s="131"/>
      <c r="Y59599" s="133"/>
      <c r="AJ59599" s="133"/>
      <c r="AO59599" s="135"/>
      <c r="AP59599" s="135"/>
      <c r="BJ59599" s="136"/>
    </row>
    <row r="59600" spans="5:62" ht="14.25" customHeight="1" x14ac:dyDescent="0.25">
      <c r="E59600" s="113"/>
      <c r="H59600" s="133"/>
      <c r="T59600" s="133"/>
      <c r="X59600" s="131"/>
      <c r="Y59600" s="133"/>
      <c r="AJ59600" s="133"/>
      <c r="AO59600" s="135"/>
      <c r="AP59600" s="135"/>
      <c r="BJ59600" s="136"/>
    </row>
    <row r="59601" spans="5:62" ht="14.25" customHeight="1" x14ac:dyDescent="0.25">
      <c r="E59601" s="113"/>
      <c r="H59601" s="133"/>
      <c r="T59601" s="133"/>
      <c r="X59601" s="131"/>
      <c r="Y59601" s="133"/>
      <c r="AJ59601" s="133"/>
      <c r="AO59601" s="135"/>
      <c r="AP59601" s="135"/>
      <c r="BJ59601" s="136"/>
    </row>
    <row r="59602" spans="5:62" ht="14.25" customHeight="1" x14ac:dyDescent="0.25">
      <c r="E59602" s="113"/>
      <c r="H59602" s="133"/>
      <c r="T59602" s="133"/>
      <c r="X59602" s="131"/>
      <c r="Y59602" s="133"/>
      <c r="AJ59602" s="133"/>
      <c r="AO59602" s="135"/>
      <c r="AP59602" s="135"/>
      <c r="BJ59602" s="136"/>
    </row>
    <row r="59603" spans="5:62" ht="14.25" customHeight="1" x14ac:dyDescent="0.25">
      <c r="E59603" s="113"/>
      <c r="H59603" s="133"/>
      <c r="T59603" s="133"/>
      <c r="X59603" s="131"/>
      <c r="Y59603" s="133"/>
      <c r="AJ59603" s="133"/>
      <c r="AO59603" s="135"/>
      <c r="AP59603" s="135"/>
      <c r="BJ59603" s="136"/>
    </row>
    <row r="59604" spans="5:62" ht="14.25" customHeight="1" x14ac:dyDescent="0.25">
      <c r="E59604" s="113"/>
      <c r="H59604" s="133"/>
      <c r="T59604" s="133"/>
      <c r="X59604" s="131"/>
      <c r="Y59604" s="133"/>
      <c r="AJ59604" s="133"/>
      <c r="AO59604" s="135"/>
      <c r="AP59604" s="135"/>
      <c r="BJ59604" s="136"/>
    </row>
    <row r="59605" spans="5:62" ht="14.25" customHeight="1" x14ac:dyDescent="0.25">
      <c r="E59605" s="113"/>
      <c r="H59605" s="133"/>
      <c r="T59605" s="133"/>
      <c r="X59605" s="131"/>
      <c r="Y59605" s="133"/>
      <c r="AJ59605" s="133"/>
      <c r="AO59605" s="135"/>
      <c r="AP59605" s="135"/>
      <c r="BJ59605" s="136"/>
    </row>
    <row r="59606" spans="5:62" ht="14.25" customHeight="1" x14ac:dyDescent="0.25">
      <c r="E59606" s="113"/>
      <c r="H59606" s="133"/>
      <c r="T59606" s="133"/>
      <c r="X59606" s="131"/>
      <c r="Y59606" s="133"/>
      <c r="AJ59606" s="133"/>
      <c r="AO59606" s="135"/>
      <c r="AP59606" s="135"/>
      <c r="BJ59606" s="136"/>
    </row>
    <row r="59607" spans="5:62" ht="14.25" customHeight="1" x14ac:dyDescent="0.25">
      <c r="E59607" s="113"/>
      <c r="H59607" s="133"/>
      <c r="T59607" s="133"/>
      <c r="X59607" s="131"/>
      <c r="Y59607" s="133"/>
      <c r="AJ59607" s="133"/>
      <c r="AO59607" s="135"/>
      <c r="AP59607" s="135"/>
      <c r="BJ59607" s="136"/>
    </row>
    <row r="59608" spans="5:62" ht="14.25" customHeight="1" x14ac:dyDescent="0.25">
      <c r="E59608" s="113"/>
      <c r="H59608" s="133"/>
      <c r="T59608" s="133"/>
      <c r="X59608" s="131"/>
      <c r="Y59608" s="133"/>
      <c r="AJ59608" s="133"/>
      <c r="AO59608" s="135"/>
      <c r="AP59608" s="135"/>
      <c r="BJ59608" s="136"/>
    </row>
    <row r="59609" spans="5:62" ht="14.25" customHeight="1" x14ac:dyDescent="0.25">
      <c r="E59609" s="113"/>
      <c r="H59609" s="133"/>
      <c r="T59609" s="133"/>
      <c r="X59609" s="131"/>
      <c r="Y59609" s="133"/>
      <c r="AJ59609" s="133"/>
      <c r="AO59609" s="135"/>
      <c r="AP59609" s="135"/>
      <c r="BJ59609" s="136"/>
    </row>
    <row r="59610" spans="5:62" ht="14.25" customHeight="1" x14ac:dyDescent="0.25">
      <c r="E59610" s="113"/>
      <c r="H59610" s="133"/>
      <c r="T59610" s="133"/>
      <c r="X59610" s="131"/>
      <c r="Y59610" s="133"/>
      <c r="AJ59610" s="133"/>
      <c r="AO59610" s="135"/>
      <c r="AP59610" s="135"/>
      <c r="BJ59610" s="136"/>
    </row>
    <row r="59611" spans="5:62" ht="14.25" customHeight="1" x14ac:dyDescent="0.25">
      <c r="E59611" s="113"/>
      <c r="H59611" s="133"/>
      <c r="T59611" s="133"/>
      <c r="X59611" s="131"/>
      <c r="Y59611" s="133"/>
      <c r="AJ59611" s="133"/>
      <c r="AO59611" s="135"/>
      <c r="AP59611" s="135"/>
      <c r="BJ59611" s="136"/>
    </row>
    <row r="59612" spans="5:62" ht="14.25" customHeight="1" x14ac:dyDescent="0.25">
      <c r="E59612" s="113"/>
      <c r="H59612" s="133"/>
      <c r="T59612" s="133"/>
      <c r="X59612" s="131"/>
      <c r="Y59612" s="133"/>
      <c r="AJ59612" s="133"/>
      <c r="AO59612" s="135"/>
      <c r="AP59612" s="135"/>
      <c r="BJ59612" s="136"/>
    </row>
    <row r="59613" spans="5:62" ht="14.25" customHeight="1" x14ac:dyDescent="0.25">
      <c r="E59613" s="113"/>
      <c r="H59613" s="133"/>
      <c r="T59613" s="133"/>
      <c r="X59613" s="131"/>
      <c r="Y59613" s="133"/>
      <c r="AJ59613" s="133"/>
      <c r="AO59613" s="135"/>
      <c r="AP59613" s="135"/>
      <c r="BJ59613" s="136"/>
    </row>
    <row r="59614" spans="5:62" ht="14.25" customHeight="1" x14ac:dyDescent="0.25">
      <c r="E59614" s="113"/>
      <c r="H59614" s="133"/>
      <c r="T59614" s="133"/>
      <c r="X59614" s="131"/>
      <c r="Y59614" s="133"/>
      <c r="AJ59614" s="133"/>
      <c r="AO59614" s="135"/>
      <c r="AP59614" s="135"/>
      <c r="BJ59614" s="136"/>
    </row>
    <row r="59615" spans="5:62" ht="14.25" customHeight="1" x14ac:dyDescent="0.25">
      <c r="E59615" s="113"/>
      <c r="H59615" s="133"/>
      <c r="T59615" s="133"/>
      <c r="X59615" s="131"/>
      <c r="Y59615" s="133"/>
      <c r="AJ59615" s="133"/>
      <c r="AO59615" s="135"/>
      <c r="AP59615" s="135"/>
      <c r="BJ59615" s="136"/>
    </row>
    <row r="59616" spans="5:62" ht="14.25" customHeight="1" x14ac:dyDescent="0.25">
      <c r="E59616" s="113"/>
      <c r="H59616" s="133"/>
      <c r="T59616" s="133"/>
      <c r="X59616" s="131"/>
      <c r="Y59616" s="133"/>
      <c r="AJ59616" s="133"/>
      <c r="AO59616" s="135"/>
      <c r="AP59616" s="135"/>
      <c r="BJ59616" s="136"/>
    </row>
    <row r="59617" spans="5:62" ht="14.25" customHeight="1" x14ac:dyDescent="0.25">
      <c r="E59617" s="113"/>
      <c r="H59617" s="133"/>
      <c r="T59617" s="133"/>
      <c r="X59617" s="131"/>
      <c r="Y59617" s="133"/>
      <c r="AJ59617" s="133"/>
      <c r="AO59617" s="135"/>
      <c r="AP59617" s="135"/>
      <c r="BJ59617" s="136"/>
    </row>
    <row r="59618" spans="5:62" ht="14.25" customHeight="1" x14ac:dyDescent="0.25">
      <c r="E59618" s="113"/>
      <c r="H59618" s="133"/>
      <c r="T59618" s="133"/>
      <c r="X59618" s="131"/>
      <c r="Y59618" s="133"/>
      <c r="AJ59618" s="133"/>
      <c r="AO59618" s="135"/>
      <c r="AP59618" s="135"/>
      <c r="BJ59618" s="136"/>
    </row>
    <row r="59619" spans="5:62" ht="14.25" customHeight="1" x14ac:dyDescent="0.25">
      <c r="E59619" s="113"/>
      <c r="H59619" s="133"/>
      <c r="T59619" s="133"/>
      <c r="X59619" s="131"/>
      <c r="Y59619" s="133"/>
      <c r="AJ59619" s="133"/>
      <c r="AO59619" s="135"/>
      <c r="AP59619" s="135"/>
      <c r="BJ59619" s="136"/>
    </row>
    <row r="59620" spans="5:62" ht="14.25" customHeight="1" x14ac:dyDescent="0.25">
      <c r="E59620" s="113"/>
      <c r="H59620" s="133"/>
      <c r="T59620" s="133"/>
      <c r="X59620" s="131"/>
      <c r="Y59620" s="133"/>
      <c r="AJ59620" s="133"/>
      <c r="AO59620" s="135"/>
      <c r="AP59620" s="135"/>
      <c r="BJ59620" s="136"/>
    </row>
    <row r="59621" spans="5:62" ht="14.25" customHeight="1" x14ac:dyDescent="0.25">
      <c r="E59621" s="113"/>
      <c r="H59621" s="133"/>
      <c r="T59621" s="133"/>
      <c r="X59621" s="131"/>
      <c r="Y59621" s="133"/>
      <c r="AJ59621" s="133"/>
      <c r="AO59621" s="135"/>
      <c r="AP59621" s="135"/>
      <c r="BJ59621" s="136"/>
    </row>
    <row r="59622" spans="5:62" ht="14.25" customHeight="1" x14ac:dyDescent="0.25">
      <c r="E59622" s="113"/>
      <c r="H59622" s="133"/>
      <c r="T59622" s="133"/>
      <c r="X59622" s="131"/>
      <c r="Y59622" s="133"/>
      <c r="AJ59622" s="133"/>
      <c r="AO59622" s="135"/>
      <c r="AP59622" s="135"/>
      <c r="BJ59622" s="136"/>
    </row>
    <row r="59623" spans="5:62" ht="14.25" customHeight="1" x14ac:dyDescent="0.25">
      <c r="E59623" s="113"/>
      <c r="H59623" s="133"/>
      <c r="T59623" s="133"/>
      <c r="X59623" s="131"/>
      <c r="Y59623" s="133"/>
      <c r="AJ59623" s="133"/>
      <c r="AO59623" s="135"/>
      <c r="AP59623" s="135"/>
      <c r="BJ59623" s="136"/>
    </row>
    <row r="59624" spans="5:62" ht="14.25" customHeight="1" x14ac:dyDescent="0.25">
      <c r="E59624" s="113"/>
      <c r="H59624" s="133"/>
      <c r="T59624" s="133"/>
      <c r="X59624" s="131"/>
      <c r="Y59624" s="133"/>
      <c r="AJ59624" s="133"/>
      <c r="AO59624" s="135"/>
      <c r="AP59624" s="135"/>
      <c r="BJ59624" s="136"/>
    </row>
    <row r="59625" spans="5:62" ht="14.25" customHeight="1" x14ac:dyDescent="0.25">
      <c r="E59625" s="113"/>
      <c r="H59625" s="133"/>
      <c r="T59625" s="133"/>
      <c r="X59625" s="131"/>
      <c r="Y59625" s="133"/>
      <c r="AJ59625" s="133"/>
      <c r="AO59625" s="135"/>
      <c r="AP59625" s="135"/>
      <c r="BJ59625" s="136"/>
    </row>
    <row r="59626" spans="5:62" ht="14.25" customHeight="1" x14ac:dyDescent="0.25">
      <c r="E59626" s="113"/>
      <c r="H59626" s="133"/>
      <c r="T59626" s="133"/>
      <c r="X59626" s="131"/>
      <c r="Y59626" s="133"/>
      <c r="AJ59626" s="133"/>
      <c r="AO59626" s="135"/>
      <c r="AP59626" s="135"/>
      <c r="BJ59626" s="136"/>
    </row>
    <row r="59627" spans="5:62" ht="14.25" customHeight="1" x14ac:dyDescent="0.25">
      <c r="E59627" s="113"/>
      <c r="H59627" s="133"/>
      <c r="T59627" s="133"/>
      <c r="X59627" s="131"/>
      <c r="Y59627" s="133"/>
      <c r="AJ59627" s="133"/>
      <c r="AO59627" s="135"/>
      <c r="AP59627" s="135"/>
      <c r="BJ59627" s="136"/>
    </row>
    <row r="59628" spans="5:62" ht="14.25" customHeight="1" x14ac:dyDescent="0.25">
      <c r="E59628" s="113"/>
      <c r="H59628" s="133"/>
      <c r="T59628" s="133"/>
      <c r="X59628" s="131"/>
      <c r="Y59628" s="133"/>
      <c r="AJ59628" s="133"/>
      <c r="AO59628" s="135"/>
      <c r="AP59628" s="135"/>
      <c r="BJ59628" s="136"/>
    </row>
    <row r="59629" spans="5:62" ht="14.25" customHeight="1" x14ac:dyDescent="0.25">
      <c r="E59629" s="113"/>
      <c r="H59629" s="133"/>
      <c r="T59629" s="133"/>
      <c r="X59629" s="131"/>
      <c r="Y59629" s="133"/>
      <c r="AJ59629" s="133"/>
      <c r="AO59629" s="135"/>
      <c r="AP59629" s="135"/>
      <c r="BJ59629" s="136"/>
    </row>
    <row r="59630" spans="5:62" ht="14.25" customHeight="1" x14ac:dyDescent="0.25">
      <c r="E59630" s="113"/>
      <c r="H59630" s="133"/>
      <c r="T59630" s="133"/>
      <c r="X59630" s="131"/>
      <c r="Y59630" s="133"/>
      <c r="AJ59630" s="133"/>
      <c r="AO59630" s="135"/>
      <c r="AP59630" s="135"/>
      <c r="BJ59630" s="136"/>
    </row>
    <row r="59631" spans="5:62" ht="14.25" customHeight="1" x14ac:dyDescent="0.25">
      <c r="E59631" s="113"/>
      <c r="H59631" s="133"/>
      <c r="T59631" s="133"/>
      <c r="X59631" s="131"/>
      <c r="Y59631" s="133"/>
      <c r="AJ59631" s="133"/>
      <c r="AO59631" s="135"/>
      <c r="AP59631" s="135"/>
      <c r="BJ59631" s="136"/>
    </row>
    <row r="59632" spans="5:62" ht="14.25" customHeight="1" x14ac:dyDescent="0.25">
      <c r="E59632" s="113"/>
      <c r="H59632" s="133"/>
      <c r="T59632" s="133"/>
      <c r="X59632" s="131"/>
      <c r="Y59632" s="133"/>
      <c r="AJ59632" s="133"/>
      <c r="AO59632" s="135"/>
      <c r="AP59632" s="135"/>
      <c r="BJ59632" s="136"/>
    </row>
    <row r="59633" spans="5:62" ht="14.25" customHeight="1" x14ac:dyDescent="0.25">
      <c r="E59633" s="113"/>
      <c r="H59633" s="133"/>
      <c r="T59633" s="133"/>
      <c r="X59633" s="131"/>
      <c r="Y59633" s="133"/>
      <c r="AJ59633" s="133"/>
      <c r="AO59633" s="135"/>
      <c r="AP59633" s="135"/>
      <c r="BJ59633" s="136"/>
    </row>
    <row r="59634" spans="5:62" ht="14.25" customHeight="1" x14ac:dyDescent="0.25">
      <c r="E59634" s="113"/>
      <c r="H59634" s="133"/>
      <c r="T59634" s="133"/>
      <c r="X59634" s="131"/>
      <c r="Y59634" s="133"/>
      <c r="AJ59634" s="133"/>
      <c r="AO59634" s="135"/>
      <c r="AP59634" s="135"/>
      <c r="BJ59634" s="136"/>
    </row>
    <row r="59635" spans="5:62" ht="14.25" customHeight="1" x14ac:dyDescent="0.25">
      <c r="E59635" s="113"/>
      <c r="H59635" s="133"/>
      <c r="T59635" s="133"/>
      <c r="X59635" s="131"/>
      <c r="Y59635" s="133"/>
      <c r="AJ59635" s="133"/>
      <c r="AO59635" s="135"/>
      <c r="AP59635" s="135"/>
      <c r="BJ59635" s="136"/>
    </row>
    <row r="59636" spans="5:62" ht="14.25" customHeight="1" x14ac:dyDescent="0.25">
      <c r="E59636" s="113"/>
      <c r="H59636" s="133"/>
      <c r="T59636" s="133"/>
      <c r="X59636" s="131"/>
      <c r="Y59636" s="133"/>
      <c r="AJ59636" s="133"/>
      <c r="AO59636" s="135"/>
      <c r="AP59636" s="135"/>
      <c r="BJ59636" s="136"/>
    </row>
    <row r="59637" spans="5:62" ht="14.25" customHeight="1" x14ac:dyDescent="0.25">
      <c r="E59637" s="113"/>
      <c r="H59637" s="133"/>
      <c r="T59637" s="133"/>
      <c r="X59637" s="131"/>
      <c r="Y59637" s="133"/>
      <c r="AJ59637" s="133"/>
      <c r="AO59637" s="135"/>
      <c r="AP59637" s="135"/>
      <c r="BJ59637" s="136"/>
    </row>
    <row r="59638" spans="5:62" ht="14.25" customHeight="1" x14ac:dyDescent="0.25">
      <c r="E59638" s="113"/>
      <c r="H59638" s="133"/>
      <c r="T59638" s="133"/>
      <c r="X59638" s="131"/>
      <c r="Y59638" s="133"/>
      <c r="AJ59638" s="133"/>
      <c r="AO59638" s="135"/>
      <c r="AP59638" s="135"/>
      <c r="BJ59638" s="136"/>
    </row>
    <row r="59639" spans="5:62" ht="14.25" customHeight="1" x14ac:dyDescent="0.25">
      <c r="E59639" s="113"/>
      <c r="H59639" s="133"/>
      <c r="T59639" s="133"/>
      <c r="X59639" s="131"/>
      <c r="Y59639" s="133"/>
      <c r="AJ59639" s="133"/>
      <c r="AO59639" s="135"/>
      <c r="AP59639" s="135"/>
      <c r="BJ59639" s="136"/>
    </row>
    <row r="59640" spans="5:62" ht="14.25" customHeight="1" x14ac:dyDescent="0.25">
      <c r="E59640" s="113"/>
      <c r="H59640" s="133"/>
      <c r="T59640" s="133"/>
      <c r="X59640" s="131"/>
      <c r="Y59640" s="133"/>
      <c r="AJ59640" s="133"/>
      <c r="AO59640" s="135"/>
      <c r="AP59640" s="135"/>
      <c r="BJ59640" s="136"/>
    </row>
    <row r="59641" spans="5:62" ht="14.25" customHeight="1" x14ac:dyDescent="0.25">
      <c r="E59641" s="113"/>
      <c r="H59641" s="133"/>
      <c r="T59641" s="133"/>
      <c r="X59641" s="131"/>
      <c r="Y59641" s="133"/>
      <c r="AJ59641" s="133"/>
      <c r="AO59641" s="135"/>
      <c r="AP59641" s="135"/>
      <c r="BJ59641" s="136"/>
    </row>
    <row r="59642" spans="5:62" ht="14.25" customHeight="1" x14ac:dyDescent="0.25">
      <c r="E59642" s="113"/>
      <c r="H59642" s="133"/>
      <c r="T59642" s="133"/>
      <c r="X59642" s="131"/>
      <c r="Y59642" s="133"/>
      <c r="AJ59642" s="133"/>
      <c r="AO59642" s="135"/>
      <c r="AP59642" s="135"/>
      <c r="BJ59642" s="136"/>
    </row>
    <row r="59643" spans="5:62" ht="14.25" customHeight="1" x14ac:dyDescent="0.25">
      <c r="E59643" s="113"/>
      <c r="H59643" s="133"/>
      <c r="T59643" s="133"/>
      <c r="X59643" s="131"/>
      <c r="Y59643" s="133"/>
      <c r="AJ59643" s="133"/>
      <c r="AO59643" s="135"/>
      <c r="AP59643" s="135"/>
      <c r="BJ59643" s="136"/>
    </row>
    <row r="59644" spans="5:62" ht="14.25" customHeight="1" x14ac:dyDescent="0.25">
      <c r="E59644" s="113"/>
      <c r="H59644" s="133"/>
      <c r="T59644" s="133"/>
      <c r="X59644" s="131"/>
      <c r="Y59644" s="133"/>
      <c r="AJ59644" s="133"/>
      <c r="AO59644" s="135"/>
      <c r="AP59644" s="135"/>
      <c r="BJ59644" s="136"/>
    </row>
    <row r="59645" spans="5:62" ht="14.25" customHeight="1" x14ac:dyDescent="0.25">
      <c r="E59645" s="113"/>
      <c r="H59645" s="133"/>
      <c r="T59645" s="133"/>
      <c r="X59645" s="131"/>
      <c r="Y59645" s="133"/>
      <c r="AJ59645" s="133"/>
      <c r="AO59645" s="135"/>
      <c r="AP59645" s="135"/>
      <c r="BJ59645" s="136"/>
    </row>
    <row r="59646" spans="5:62" ht="14.25" customHeight="1" x14ac:dyDescent="0.25">
      <c r="E59646" s="113"/>
      <c r="H59646" s="133"/>
      <c r="T59646" s="133"/>
      <c r="X59646" s="131"/>
      <c r="Y59646" s="133"/>
      <c r="AJ59646" s="133"/>
      <c r="AO59646" s="135"/>
      <c r="AP59646" s="135"/>
      <c r="BJ59646" s="136"/>
    </row>
    <row r="59647" spans="5:62" ht="14.25" customHeight="1" x14ac:dyDescent="0.25">
      <c r="E59647" s="113"/>
      <c r="H59647" s="133"/>
      <c r="T59647" s="133"/>
      <c r="X59647" s="131"/>
      <c r="Y59647" s="133"/>
      <c r="AJ59647" s="133"/>
      <c r="AO59647" s="135"/>
      <c r="AP59647" s="135"/>
      <c r="BJ59647" s="136"/>
    </row>
    <row r="59648" spans="5:62" ht="14.25" customHeight="1" x14ac:dyDescent="0.25">
      <c r="E59648" s="113"/>
      <c r="H59648" s="133"/>
      <c r="T59648" s="133"/>
      <c r="X59648" s="131"/>
      <c r="Y59648" s="133"/>
      <c r="AJ59648" s="133"/>
      <c r="AO59648" s="135"/>
      <c r="AP59648" s="135"/>
      <c r="BJ59648" s="136"/>
    </row>
    <row r="59649" spans="5:62" ht="14.25" customHeight="1" x14ac:dyDescent="0.25">
      <c r="E59649" s="113"/>
      <c r="H59649" s="133"/>
      <c r="T59649" s="133"/>
      <c r="X59649" s="131"/>
      <c r="Y59649" s="133"/>
      <c r="AJ59649" s="133"/>
      <c r="AO59649" s="135"/>
      <c r="AP59649" s="135"/>
      <c r="BJ59649" s="136"/>
    </row>
    <row r="59650" spans="5:62" ht="14.25" customHeight="1" x14ac:dyDescent="0.25">
      <c r="E59650" s="113"/>
      <c r="H59650" s="133"/>
      <c r="T59650" s="133"/>
      <c r="X59650" s="131"/>
      <c r="Y59650" s="133"/>
      <c r="AJ59650" s="133"/>
      <c r="AO59650" s="135"/>
      <c r="AP59650" s="135"/>
      <c r="BJ59650" s="136"/>
    </row>
    <row r="59651" spans="5:62" ht="14.25" customHeight="1" x14ac:dyDescent="0.25">
      <c r="E59651" s="113"/>
      <c r="H59651" s="133"/>
      <c r="T59651" s="133"/>
      <c r="X59651" s="131"/>
      <c r="Y59651" s="133"/>
      <c r="AJ59651" s="133"/>
      <c r="AO59651" s="135"/>
      <c r="AP59651" s="135"/>
      <c r="BJ59651" s="136"/>
    </row>
    <row r="59652" spans="5:62" ht="14.25" customHeight="1" x14ac:dyDescent="0.25">
      <c r="E59652" s="113"/>
      <c r="H59652" s="133"/>
      <c r="T59652" s="133"/>
      <c r="X59652" s="131"/>
      <c r="Y59652" s="133"/>
      <c r="AJ59652" s="133"/>
      <c r="AO59652" s="135"/>
      <c r="AP59652" s="135"/>
      <c r="BJ59652" s="136"/>
    </row>
    <row r="59653" spans="5:62" ht="14.25" customHeight="1" x14ac:dyDescent="0.25">
      <c r="E59653" s="113"/>
      <c r="H59653" s="133"/>
      <c r="T59653" s="133"/>
      <c r="X59653" s="131"/>
      <c r="Y59653" s="133"/>
      <c r="AJ59653" s="133"/>
      <c r="AO59653" s="135"/>
      <c r="AP59653" s="135"/>
      <c r="BJ59653" s="136"/>
    </row>
    <row r="59654" spans="5:62" ht="14.25" customHeight="1" x14ac:dyDescent="0.25">
      <c r="E59654" s="113"/>
      <c r="H59654" s="133"/>
      <c r="T59654" s="133"/>
      <c r="X59654" s="131"/>
      <c r="Y59654" s="133"/>
      <c r="AJ59654" s="133"/>
      <c r="AO59654" s="135"/>
      <c r="AP59654" s="135"/>
      <c r="BJ59654" s="136"/>
    </row>
    <row r="59655" spans="5:62" ht="14.25" customHeight="1" x14ac:dyDescent="0.25">
      <c r="E59655" s="113"/>
      <c r="H59655" s="133"/>
      <c r="T59655" s="133"/>
      <c r="X59655" s="131"/>
      <c r="Y59655" s="133"/>
      <c r="AJ59655" s="133"/>
      <c r="AO59655" s="135"/>
      <c r="AP59655" s="135"/>
      <c r="BJ59655" s="136"/>
    </row>
    <row r="59656" spans="5:62" ht="14.25" customHeight="1" x14ac:dyDescent="0.25">
      <c r="E59656" s="113"/>
      <c r="H59656" s="133"/>
      <c r="T59656" s="133"/>
      <c r="X59656" s="131"/>
      <c r="Y59656" s="133"/>
      <c r="AJ59656" s="133"/>
      <c r="AO59656" s="135"/>
      <c r="AP59656" s="135"/>
      <c r="BJ59656" s="136"/>
    </row>
    <row r="59657" spans="5:62" ht="14.25" customHeight="1" x14ac:dyDescent="0.25">
      <c r="E59657" s="113"/>
      <c r="H59657" s="133"/>
      <c r="T59657" s="133"/>
      <c r="X59657" s="131"/>
      <c r="Y59657" s="133"/>
      <c r="AJ59657" s="133"/>
      <c r="AO59657" s="135"/>
      <c r="AP59657" s="135"/>
      <c r="BJ59657" s="136"/>
    </row>
    <row r="59658" spans="5:62" ht="14.25" customHeight="1" x14ac:dyDescent="0.25">
      <c r="E59658" s="113"/>
      <c r="H59658" s="133"/>
      <c r="T59658" s="133"/>
      <c r="X59658" s="131"/>
      <c r="Y59658" s="133"/>
      <c r="AJ59658" s="133"/>
      <c r="AO59658" s="135"/>
      <c r="AP59658" s="135"/>
      <c r="BJ59658" s="136"/>
    </row>
    <row r="59659" spans="5:62" ht="14.25" customHeight="1" x14ac:dyDescent="0.25">
      <c r="E59659" s="113"/>
      <c r="H59659" s="133"/>
      <c r="T59659" s="133"/>
      <c r="X59659" s="131"/>
      <c r="Y59659" s="133"/>
      <c r="AJ59659" s="133"/>
      <c r="AO59659" s="135"/>
      <c r="AP59659" s="135"/>
      <c r="BJ59659" s="136"/>
    </row>
    <row r="59660" spans="5:62" ht="14.25" customHeight="1" x14ac:dyDescent="0.25">
      <c r="E59660" s="113"/>
      <c r="H59660" s="133"/>
      <c r="T59660" s="133"/>
      <c r="X59660" s="131"/>
      <c r="Y59660" s="133"/>
      <c r="AJ59660" s="133"/>
      <c r="AO59660" s="135"/>
      <c r="AP59660" s="135"/>
      <c r="BJ59660" s="136"/>
    </row>
    <row r="59661" spans="5:62" ht="14.25" customHeight="1" x14ac:dyDescent="0.25">
      <c r="E59661" s="113"/>
      <c r="H59661" s="133"/>
      <c r="T59661" s="133"/>
      <c r="X59661" s="131"/>
      <c r="Y59661" s="133"/>
      <c r="AJ59661" s="133"/>
      <c r="AO59661" s="135"/>
      <c r="AP59661" s="135"/>
      <c r="BJ59661" s="136"/>
    </row>
    <row r="59662" spans="5:62" ht="14.25" customHeight="1" x14ac:dyDescent="0.25">
      <c r="E59662" s="113"/>
      <c r="H59662" s="133"/>
      <c r="T59662" s="133"/>
      <c r="X59662" s="131"/>
      <c r="Y59662" s="133"/>
      <c r="AJ59662" s="133"/>
      <c r="AO59662" s="135"/>
      <c r="AP59662" s="135"/>
      <c r="BJ59662" s="136"/>
    </row>
    <row r="59663" spans="5:62" ht="14.25" customHeight="1" x14ac:dyDescent="0.25">
      <c r="E59663" s="113"/>
      <c r="H59663" s="133"/>
      <c r="T59663" s="133"/>
      <c r="X59663" s="131"/>
      <c r="Y59663" s="133"/>
      <c r="AJ59663" s="133"/>
      <c r="AO59663" s="135"/>
      <c r="AP59663" s="135"/>
      <c r="BJ59663" s="136"/>
    </row>
    <row r="59664" spans="5:62" ht="14.25" customHeight="1" x14ac:dyDescent="0.25">
      <c r="E59664" s="113"/>
      <c r="H59664" s="133"/>
      <c r="T59664" s="133"/>
      <c r="X59664" s="131"/>
      <c r="Y59664" s="133"/>
      <c r="AJ59664" s="133"/>
      <c r="AO59664" s="135"/>
      <c r="AP59664" s="135"/>
      <c r="BJ59664" s="136"/>
    </row>
    <row r="59665" spans="5:62" ht="14.25" customHeight="1" x14ac:dyDescent="0.25">
      <c r="E59665" s="113"/>
      <c r="H59665" s="133"/>
      <c r="T59665" s="133"/>
      <c r="X59665" s="131"/>
      <c r="Y59665" s="133"/>
      <c r="AJ59665" s="133"/>
      <c r="AO59665" s="135"/>
      <c r="AP59665" s="135"/>
      <c r="BJ59665" s="136"/>
    </row>
    <row r="59666" spans="5:62" ht="14.25" customHeight="1" x14ac:dyDescent="0.25">
      <c r="E59666" s="113"/>
      <c r="H59666" s="133"/>
      <c r="T59666" s="133"/>
      <c r="X59666" s="131"/>
      <c r="Y59666" s="133"/>
      <c r="AJ59666" s="133"/>
      <c r="AO59666" s="135"/>
      <c r="AP59666" s="135"/>
      <c r="BJ59666" s="136"/>
    </row>
    <row r="59667" spans="5:62" ht="14.25" customHeight="1" x14ac:dyDescent="0.25">
      <c r="E59667" s="113"/>
      <c r="H59667" s="133"/>
      <c r="T59667" s="133"/>
      <c r="X59667" s="131"/>
      <c r="Y59667" s="133"/>
      <c r="AJ59667" s="133"/>
      <c r="AO59667" s="135"/>
      <c r="AP59667" s="135"/>
      <c r="BJ59667" s="136"/>
    </row>
    <row r="59668" spans="5:62" ht="14.25" customHeight="1" x14ac:dyDescent="0.25">
      <c r="E59668" s="113"/>
      <c r="H59668" s="133"/>
      <c r="T59668" s="133"/>
      <c r="X59668" s="131"/>
      <c r="Y59668" s="133"/>
      <c r="AJ59668" s="133"/>
      <c r="AO59668" s="135"/>
      <c r="AP59668" s="135"/>
      <c r="BJ59668" s="136"/>
    </row>
    <row r="59669" spans="5:62" ht="14.25" customHeight="1" x14ac:dyDescent="0.25">
      <c r="E59669" s="113"/>
      <c r="H59669" s="133"/>
      <c r="T59669" s="133"/>
      <c r="X59669" s="131"/>
      <c r="Y59669" s="133"/>
      <c r="AJ59669" s="133"/>
      <c r="AO59669" s="135"/>
      <c r="AP59669" s="135"/>
      <c r="BJ59669" s="136"/>
    </row>
    <row r="59670" spans="5:62" ht="14.25" customHeight="1" x14ac:dyDescent="0.25">
      <c r="E59670" s="113"/>
      <c r="H59670" s="133"/>
      <c r="T59670" s="133"/>
      <c r="X59670" s="131"/>
      <c r="Y59670" s="133"/>
      <c r="AJ59670" s="133"/>
      <c r="AO59670" s="135"/>
      <c r="AP59670" s="135"/>
      <c r="BJ59670" s="136"/>
    </row>
    <row r="59671" spans="5:62" ht="14.25" customHeight="1" x14ac:dyDescent="0.25">
      <c r="E59671" s="113"/>
      <c r="H59671" s="133"/>
      <c r="T59671" s="133"/>
      <c r="X59671" s="131"/>
      <c r="Y59671" s="133"/>
      <c r="AJ59671" s="133"/>
      <c r="AO59671" s="135"/>
      <c r="AP59671" s="135"/>
      <c r="BJ59671" s="136"/>
    </row>
    <row r="59672" spans="5:62" ht="14.25" customHeight="1" x14ac:dyDescent="0.25">
      <c r="E59672" s="113"/>
      <c r="H59672" s="133"/>
      <c r="T59672" s="133"/>
      <c r="X59672" s="131"/>
      <c r="Y59672" s="133"/>
      <c r="AJ59672" s="133"/>
      <c r="AO59672" s="135"/>
      <c r="AP59672" s="135"/>
      <c r="BJ59672" s="136"/>
    </row>
    <row r="59673" spans="5:62" ht="14.25" customHeight="1" x14ac:dyDescent="0.25">
      <c r="E59673" s="113"/>
      <c r="H59673" s="133"/>
      <c r="T59673" s="133"/>
      <c r="X59673" s="131"/>
      <c r="Y59673" s="133"/>
      <c r="AJ59673" s="133"/>
      <c r="AO59673" s="135"/>
      <c r="AP59673" s="135"/>
      <c r="BJ59673" s="136"/>
    </row>
    <row r="59674" spans="5:62" ht="14.25" customHeight="1" x14ac:dyDescent="0.25">
      <c r="E59674" s="113"/>
      <c r="H59674" s="133"/>
      <c r="T59674" s="133"/>
      <c r="X59674" s="131"/>
      <c r="Y59674" s="133"/>
      <c r="AJ59674" s="133"/>
      <c r="AO59674" s="135"/>
      <c r="AP59674" s="135"/>
      <c r="BJ59674" s="136"/>
    </row>
    <row r="59675" spans="5:62" ht="14.25" customHeight="1" x14ac:dyDescent="0.25">
      <c r="E59675" s="113"/>
      <c r="H59675" s="133"/>
      <c r="T59675" s="133"/>
      <c r="X59675" s="131"/>
      <c r="Y59675" s="133"/>
      <c r="AJ59675" s="133"/>
      <c r="AO59675" s="135"/>
      <c r="AP59675" s="135"/>
      <c r="BJ59675" s="136"/>
    </row>
    <row r="59676" spans="5:62" ht="14.25" customHeight="1" x14ac:dyDescent="0.25">
      <c r="E59676" s="113"/>
      <c r="H59676" s="133"/>
      <c r="T59676" s="133"/>
      <c r="X59676" s="131"/>
      <c r="Y59676" s="133"/>
      <c r="AJ59676" s="133"/>
      <c r="AO59676" s="135"/>
      <c r="AP59676" s="135"/>
      <c r="BJ59676" s="136"/>
    </row>
    <row r="59677" spans="5:62" ht="14.25" customHeight="1" x14ac:dyDescent="0.25">
      <c r="E59677" s="113"/>
      <c r="H59677" s="133"/>
      <c r="T59677" s="133"/>
      <c r="X59677" s="131"/>
      <c r="Y59677" s="133"/>
      <c r="AJ59677" s="133"/>
      <c r="AO59677" s="135"/>
      <c r="AP59677" s="135"/>
      <c r="BJ59677" s="136"/>
    </row>
    <row r="59678" spans="5:62" ht="14.25" customHeight="1" x14ac:dyDescent="0.25">
      <c r="E59678" s="113"/>
      <c r="H59678" s="133"/>
      <c r="T59678" s="133"/>
      <c r="X59678" s="131"/>
      <c r="Y59678" s="133"/>
      <c r="AJ59678" s="133"/>
      <c r="AO59678" s="135"/>
      <c r="AP59678" s="135"/>
      <c r="BJ59678" s="136"/>
    </row>
    <row r="59679" spans="5:62" ht="14.25" customHeight="1" x14ac:dyDescent="0.25">
      <c r="E59679" s="113"/>
      <c r="H59679" s="133"/>
      <c r="T59679" s="133"/>
      <c r="X59679" s="131"/>
      <c r="Y59679" s="133"/>
      <c r="AJ59679" s="133"/>
      <c r="AO59679" s="135"/>
      <c r="AP59679" s="135"/>
      <c r="BJ59679" s="136"/>
    </row>
    <row r="59680" spans="5:62" ht="14.25" customHeight="1" x14ac:dyDescent="0.25">
      <c r="E59680" s="113"/>
      <c r="H59680" s="133"/>
      <c r="T59680" s="133"/>
      <c r="X59680" s="131"/>
      <c r="Y59680" s="133"/>
      <c r="AJ59680" s="133"/>
      <c r="AO59680" s="135"/>
      <c r="AP59680" s="135"/>
      <c r="BJ59680" s="136"/>
    </row>
    <row r="59681" spans="5:62" ht="14.25" customHeight="1" x14ac:dyDescent="0.25">
      <c r="E59681" s="113"/>
      <c r="H59681" s="133"/>
      <c r="T59681" s="133"/>
      <c r="X59681" s="131"/>
      <c r="Y59681" s="133"/>
      <c r="AJ59681" s="133"/>
      <c r="AO59681" s="135"/>
      <c r="AP59681" s="135"/>
      <c r="BJ59681" s="136"/>
    </row>
    <row r="59682" spans="5:62" ht="14.25" customHeight="1" x14ac:dyDescent="0.25">
      <c r="E59682" s="113"/>
      <c r="H59682" s="133"/>
      <c r="T59682" s="133"/>
      <c r="X59682" s="131"/>
      <c r="Y59682" s="133"/>
      <c r="AJ59682" s="133"/>
      <c r="AO59682" s="135"/>
      <c r="AP59682" s="135"/>
      <c r="BJ59682" s="136"/>
    </row>
    <row r="59683" spans="5:62" ht="14.25" customHeight="1" x14ac:dyDescent="0.25">
      <c r="E59683" s="113"/>
      <c r="H59683" s="133"/>
      <c r="T59683" s="133"/>
      <c r="X59683" s="131"/>
      <c r="Y59683" s="133"/>
      <c r="AJ59683" s="133"/>
      <c r="AO59683" s="135"/>
      <c r="AP59683" s="135"/>
      <c r="BJ59683" s="136"/>
    </row>
    <row r="59684" spans="5:62" ht="14.25" customHeight="1" x14ac:dyDescent="0.25">
      <c r="E59684" s="113"/>
      <c r="H59684" s="133"/>
      <c r="T59684" s="133"/>
      <c r="X59684" s="131"/>
      <c r="Y59684" s="133"/>
      <c r="AJ59684" s="133"/>
      <c r="AO59684" s="135"/>
      <c r="AP59684" s="135"/>
      <c r="BJ59684" s="136"/>
    </row>
    <row r="59685" spans="5:62" ht="14.25" customHeight="1" x14ac:dyDescent="0.25">
      <c r="E59685" s="113"/>
      <c r="H59685" s="133"/>
      <c r="T59685" s="133"/>
      <c r="X59685" s="131"/>
      <c r="Y59685" s="133"/>
      <c r="AJ59685" s="133"/>
      <c r="AO59685" s="135"/>
      <c r="AP59685" s="135"/>
      <c r="BJ59685" s="136"/>
    </row>
    <row r="59686" spans="5:62" ht="14.25" customHeight="1" x14ac:dyDescent="0.25">
      <c r="E59686" s="113"/>
      <c r="H59686" s="133"/>
      <c r="T59686" s="133"/>
      <c r="X59686" s="131"/>
      <c r="Y59686" s="133"/>
      <c r="AJ59686" s="133"/>
      <c r="AO59686" s="135"/>
      <c r="AP59686" s="135"/>
      <c r="BJ59686" s="136"/>
    </row>
    <row r="59687" spans="5:62" ht="14.25" customHeight="1" x14ac:dyDescent="0.25">
      <c r="E59687" s="113"/>
      <c r="H59687" s="133"/>
      <c r="T59687" s="133"/>
      <c r="X59687" s="131"/>
      <c r="Y59687" s="133"/>
      <c r="AJ59687" s="133"/>
      <c r="AO59687" s="135"/>
      <c r="AP59687" s="135"/>
      <c r="BJ59687" s="136"/>
    </row>
    <row r="59688" spans="5:62" ht="14.25" customHeight="1" x14ac:dyDescent="0.25">
      <c r="E59688" s="113"/>
      <c r="H59688" s="133"/>
      <c r="T59688" s="133"/>
      <c r="X59688" s="131"/>
      <c r="Y59688" s="133"/>
      <c r="AJ59688" s="133"/>
      <c r="AO59688" s="135"/>
      <c r="AP59688" s="135"/>
      <c r="BJ59688" s="136"/>
    </row>
    <row r="59689" spans="5:62" ht="14.25" customHeight="1" x14ac:dyDescent="0.25">
      <c r="E59689" s="113"/>
      <c r="H59689" s="133"/>
      <c r="T59689" s="133"/>
      <c r="X59689" s="131"/>
      <c r="Y59689" s="133"/>
      <c r="AJ59689" s="133"/>
      <c r="AO59689" s="135"/>
      <c r="AP59689" s="135"/>
      <c r="BJ59689" s="136"/>
    </row>
    <row r="59690" spans="5:62" ht="14.25" customHeight="1" x14ac:dyDescent="0.25">
      <c r="E59690" s="113"/>
      <c r="H59690" s="133"/>
      <c r="T59690" s="133"/>
      <c r="X59690" s="131"/>
      <c r="Y59690" s="133"/>
      <c r="AJ59690" s="133"/>
      <c r="AO59690" s="135"/>
      <c r="AP59690" s="135"/>
      <c r="BJ59690" s="136"/>
    </row>
    <row r="59691" spans="5:62" ht="14.25" customHeight="1" x14ac:dyDescent="0.25">
      <c r="E59691" s="113"/>
      <c r="H59691" s="133"/>
      <c r="T59691" s="133"/>
      <c r="X59691" s="131"/>
      <c r="Y59691" s="133"/>
      <c r="AJ59691" s="133"/>
      <c r="AO59691" s="135"/>
      <c r="AP59691" s="135"/>
      <c r="BJ59691" s="136"/>
    </row>
    <row r="59692" spans="5:62" ht="14.25" customHeight="1" x14ac:dyDescent="0.25">
      <c r="E59692" s="113"/>
      <c r="H59692" s="133"/>
      <c r="T59692" s="133"/>
      <c r="X59692" s="131"/>
      <c r="Y59692" s="133"/>
      <c r="AJ59692" s="133"/>
      <c r="AO59692" s="135"/>
      <c r="AP59692" s="135"/>
      <c r="BJ59692" s="136"/>
    </row>
    <row r="59693" spans="5:62" ht="14.25" customHeight="1" x14ac:dyDescent="0.25">
      <c r="E59693" s="113"/>
      <c r="H59693" s="133"/>
      <c r="T59693" s="133"/>
      <c r="X59693" s="131"/>
      <c r="Y59693" s="133"/>
      <c r="AJ59693" s="133"/>
      <c r="AO59693" s="135"/>
      <c r="AP59693" s="135"/>
      <c r="BJ59693" s="136"/>
    </row>
    <row r="59694" spans="5:62" ht="14.25" customHeight="1" x14ac:dyDescent="0.25">
      <c r="E59694" s="113"/>
      <c r="H59694" s="133"/>
      <c r="T59694" s="133"/>
      <c r="X59694" s="131"/>
      <c r="Y59694" s="133"/>
      <c r="AJ59694" s="133"/>
      <c r="AO59694" s="135"/>
      <c r="AP59694" s="135"/>
      <c r="BJ59694" s="136"/>
    </row>
    <row r="59695" spans="5:62" ht="14.25" customHeight="1" x14ac:dyDescent="0.25">
      <c r="E59695" s="113"/>
      <c r="H59695" s="133"/>
      <c r="T59695" s="133"/>
      <c r="X59695" s="131"/>
      <c r="Y59695" s="133"/>
      <c r="AJ59695" s="133"/>
      <c r="AO59695" s="135"/>
      <c r="AP59695" s="135"/>
      <c r="BJ59695" s="136"/>
    </row>
    <row r="59696" spans="5:62" ht="14.25" customHeight="1" x14ac:dyDescent="0.25">
      <c r="E59696" s="113"/>
      <c r="H59696" s="133"/>
      <c r="T59696" s="133"/>
      <c r="X59696" s="131"/>
      <c r="Y59696" s="133"/>
      <c r="AJ59696" s="133"/>
      <c r="AO59696" s="135"/>
      <c r="AP59696" s="135"/>
      <c r="BJ59696" s="136"/>
    </row>
    <row r="59697" spans="5:62" ht="14.25" customHeight="1" x14ac:dyDescent="0.25">
      <c r="E59697" s="113"/>
      <c r="H59697" s="133"/>
      <c r="T59697" s="133"/>
      <c r="X59697" s="131"/>
      <c r="Y59697" s="133"/>
      <c r="AJ59697" s="133"/>
      <c r="AO59697" s="135"/>
      <c r="AP59697" s="135"/>
      <c r="BJ59697" s="136"/>
    </row>
    <row r="59698" spans="5:62" ht="14.25" customHeight="1" x14ac:dyDescent="0.25">
      <c r="E59698" s="113"/>
      <c r="H59698" s="133"/>
      <c r="T59698" s="133"/>
      <c r="X59698" s="131"/>
      <c r="Y59698" s="133"/>
      <c r="AJ59698" s="133"/>
      <c r="AO59698" s="135"/>
      <c r="AP59698" s="135"/>
      <c r="BJ59698" s="136"/>
    </row>
    <row r="59699" spans="5:62" ht="14.25" customHeight="1" x14ac:dyDescent="0.25">
      <c r="E59699" s="113"/>
      <c r="H59699" s="133"/>
      <c r="T59699" s="133"/>
      <c r="X59699" s="131"/>
      <c r="Y59699" s="133"/>
      <c r="AJ59699" s="133"/>
      <c r="AO59699" s="135"/>
      <c r="AP59699" s="135"/>
      <c r="BJ59699" s="136"/>
    </row>
    <row r="59700" spans="5:62" ht="14.25" customHeight="1" x14ac:dyDescent="0.25">
      <c r="E59700" s="113"/>
      <c r="H59700" s="133"/>
      <c r="T59700" s="133"/>
      <c r="X59700" s="131"/>
      <c r="Y59700" s="133"/>
      <c r="AJ59700" s="133"/>
      <c r="AO59700" s="135"/>
      <c r="AP59700" s="135"/>
      <c r="BJ59700" s="136"/>
    </row>
    <row r="59701" spans="5:62" ht="14.25" customHeight="1" x14ac:dyDescent="0.25">
      <c r="E59701" s="113"/>
      <c r="H59701" s="133"/>
      <c r="T59701" s="133"/>
      <c r="X59701" s="131"/>
      <c r="Y59701" s="133"/>
      <c r="AJ59701" s="133"/>
      <c r="AO59701" s="135"/>
      <c r="AP59701" s="135"/>
      <c r="BJ59701" s="136"/>
    </row>
    <row r="59702" spans="5:62" ht="14.25" customHeight="1" x14ac:dyDescent="0.25">
      <c r="E59702" s="113"/>
      <c r="H59702" s="133"/>
      <c r="T59702" s="133"/>
      <c r="X59702" s="131"/>
      <c r="Y59702" s="133"/>
      <c r="AJ59702" s="133"/>
      <c r="AO59702" s="135"/>
      <c r="AP59702" s="135"/>
      <c r="BJ59702" s="136"/>
    </row>
    <row r="59703" spans="5:62" ht="14.25" customHeight="1" x14ac:dyDescent="0.25">
      <c r="E59703" s="113"/>
      <c r="H59703" s="133"/>
      <c r="T59703" s="133"/>
      <c r="X59703" s="131"/>
      <c r="Y59703" s="133"/>
      <c r="AJ59703" s="133"/>
      <c r="AO59703" s="135"/>
      <c r="AP59703" s="135"/>
      <c r="BJ59703" s="136"/>
    </row>
    <row r="59704" spans="5:62" ht="14.25" customHeight="1" x14ac:dyDescent="0.25">
      <c r="E59704" s="113"/>
      <c r="H59704" s="133"/>
      <c r="T59704" s="133"/>
      <c r="X59704" s="131"/>
      <c r="Y59704" s="133"/>
      <c r="AJ59704" s="133"/>
      <c r="AO59704" s="135"/>
      <c r="AP59704" s="135"/>
      <c r="BJ59704" s="136"/>
    </row>
    <row r="59705" spans="5:62" ht="14.25" customHeight="1" x14ac:dyDescent="0.25">
      <c r="E59705" s="113"/>
      <c r="H59705" s="133"/>
      <c r="T59705" s="133"/>
      <c r="X59705" s="131"/>
      <c r="Y59705" s="133"/>
      <c r="AJ59705" s="133"/>
      <c r="AO59705" s="135"/>
      <c r="AP59705" s="135"/>
      <c r="BJ59705" s="136"/>
    </row>
    <row r="59706" spans="5:62" ht="14.25" customHeight="1" x14ac:dyDescent="0.25">
      <c r="E59706" s="113"/>
      <c r="H59706" s="133"/>
      <c r="T59706" s="133"/>
      <c r="X59706" s="131"/>
      <c r="Y59706" s="133"/>
      <c r="AJ59706" s="133"/>
      <c r="AO59706" s="135"/>
      <c r="AP59706" s="135"/>
      <c r="BJ59706" s="136"/>
    </row>
    <row r="59707" spans="5:62" ht="14.25" customHeight="1" x14ac:dyDescent="0.25">
      <c r="E59707" s="113"/>
      <c r="H59707" s="133"/>
      <c r="T59707" s="133"/>
      <c r="X59707" s="131"/>
      <c r="Y59707" s="133"/>
      <c r="AJ59707" s="133"/>
      <c r="AO59707" s="135"/>
      <c r="AP59707" s="135"/>
      <c r="BJ59707" s="136"/>
    </row>
    <row r="59708" spans="5:62" ht="14.25" customHeight="1" x14ac:dyDescent="0.25">
      <c r="E59708" s="113"/>
      <c r="H59708" s="133"/>
      <c r="T59708" s="133"/>
      <c r="X59708" s="131"/>
      <c r="Y59708" s="133"/>
      <c r="AJ59708" s="133"/>
      <c r="AO59708" s="135"/>
      <c r="AP59708" s="135"/>
      <c r="BJ59708" s="136"/>
    </row>
    <row r="59709" spans="5:62" ht="14.25" customHeight="1" x14ac:dyDescent="0.25">
      <c r="E59709" s="113"/>
      <c r="H59709" s="133"/>
      <c r="T59709" s="133"/>
      <c r="X59709" s="131"/>
      <c r="Y59709" s="133"/>
      <c r="AJ59709" s="133"/>
      <c r="AO59709" s="135"/>
      <c r="AP59709" s="135"/>
      <c r="BJ59709" s="136"/>
    </row>
    <row r="59710" spans="5:62" ht="14.25" customHeight="1" x14ac:dyDescent="0.25">
      <c r="E59710" s="113"/>
      <c r="H59710" s="133"/>
      <c r="T59710" s="133"/>
      <c r="X59710" s="131"/>
      <c r="Y59710" s="133"/>
      <c r="AJ59710" s="133"/>
      <c r="AO59710" s="135"/>
      <c r="AP59710" s="135"/>
      <c r="BJ59710" s="136"/>
    </row>
    <row r="59711" spans="5:62" ht="14.25" customHeight="1" x14ac:dyDescent="0.25">
      <c r="E59711" s="113"/>
      <c r="H59711" s="133"/>
      <c r="T59711" s="133"/>
      <c r="X59711" s="131"/>
      <c r="Y59711" s="133"/>
      <c r="AJ59711" s="133"/>
      <c r="AO59711" s="135"/>
      <c r="AP59711" s="135"/>
      <c r="BJ59711" s="136"/>
    </row>
    <row r="59712" spans="5:62" ht="14.25" customHeight="1" x14ac:dyDescent="0.25">
      <c r="E59712" s="113"/>
      <c r="H59712" s="133"/>
      <c r="T59712" s="133"/>
      <c r="X59712" s="131"/>
      <c r="Y59712" s="133"/>
      <c r="AJ59712" s="133"/>
      <c r="AO59712" s="135"/>
      <c r="AP59712" s="135"/>
      <c r="BJ59712" s="136"/>
    </row>
    <row r="59713" spans="5:62" ht="14.25" customHeight="1" x14ac:dyDescent="0.25">
      <c r="E59713" s="113"/>
      <c r="H59713" s="133"/>
      <c r="T59713" s="133"/>
      <c r="X59713" s="131"/>
      <c r="Y59713" s="133"/>
      <c r="AJ59713" s="133"/>
      <c r="AO59713" s="135"/>
      <c r="AP59713" s="135"/>
      <c r="BJ59713" s="136"/>
    </row>
    <row r="59714" spans="5:62" ht="14.25" customHeight="1" x14ac:dyDescent="0.25">
      <c r="E59714" s="113"/>
      <c r="H59714" s="133"/>
      <c r="T59714" s="133"/>
      <c r="X59714" s="131"/>
      <c r="Y59714" s="133"/>
      <c r="AJ59714" s="133"/>
      <c r="AO59714" s="135"/>
      <c r="AP59714" s="135"/>
      <c r="BJ59714" s="136"/>
    </row>
    <row r="59715" spans="5:62" ht="14.25" customHeight="1" x14ac:dyDescent="0.25">
      <c r="E59715" s="113"/>
      <c r="H59715" s="133"/>
      <c r="T59715" s="133"/>
      <c r="X59715" s="131"/>
      <c r="Y59715" s="133"/>
      <c r="AJ59715" s="133"/>
      <c r="AO59715" s="135"/>
      <c r="AP59715" s="135"/>
      <c r="BJ59715" s="136"/>
    </row>
    <row r="59716" spans="5:62" ht="14.25" customHeight="1" x14ac:dyDescent="0.25">
      <c r="E59716" s="113"/>
      <c r="H59716" s="133"/>
      <c r="T59716" s="133"/>
      <c r="X59716" s="131"/>
      <c r="Y59716" s="133"/>
      <c r="AJ59716" s="133"/>
      <c r="AO59716" s="135"/>
      <c r="AP59716" s="135"/>
      <c r="BJ59716" s="136"/>
    </row>
    <row r="59717" spans="5:62" ht="14.25" customHeight="1" x14ac:dyDescent="0.25">
      <c r="E59717" s="113"/>
      <c r="H59717" s="133"/>
      <c r="T59717" s="133"/>
      <c r="X59717" s="131"/>
      <c r="Y59717" s="133"/>
      <c r="AJ59717" s="133"/>
      <c r="AO59717" s="135"/>
      <c r="AP59717" s="135"/>
      <c r="BJ59717" s="136"/>
    </row>
    <row r="59718" spans="5:62" ht="14.25" customHeight="1" x14ac:dyDescent="0.25">
      <c r="E59718" s="113"/>
      <c r="H59718" s="133"/>
      <c r="T59718" s="133"/>
      <c r="X59718" s="131"/>
      <c r="Y59718" s="133"/>
      <c r="AJ59718" s="133"/>
      <c r="AO59718" s="135"/>
      <c r="AP59718" s="135"/>
      <c r="BJ59718" s="136"/>
    </row>
    <row r="59719" spans="5:62" ht="14.25" customHeight="1" x14ac:dyDescent="0.25">
      <c r="E59719" s="113"/>
      <c r="H59719" s="133"/>
      <c r="T59719" s="133"/>
      <c r="X59719" s="131"/>
      <c r="Y59719" s="133"/>
      <c r="AJ59719" s="133"/>
      <c r="AO59719" s="135"/>
      <c r="AP59719" s="135"/>
      <c r="BJ59719" s="136"/>
    </row>
    <row r="59720" spans="5:62" ht="14.25" customHeight="1" x14ac:dyDescent="0.25">
      <c r="E59720" s="113"/>
      <c r="H59720" s="133"/>
      <c r="T59720" s="133"/>
      <c r="X59720" s="131"/>
      <c r="Y59720" s="133"/>
      <c r="AJ59720" s="133"/>
      <c r="AO59720" s="135"/>
      <c r="AP59720" s="135"/>
      <c r="BJ59720" s="136"/>
    </row>
    <row r="59721" spans="5:62" ht="14.25" customHeight="1" x14ac:dyDescent="0.25">
      <c r="E59721" s="113"/>
      <c r="H59721" s="133"/>
      <c r="T59721" s="133"/>
      <c r="X59721" s="131"/>
      <c r="Y59721" s="133"/>
      <c r="AJ59721" s="133"/>
      <c r="AO59721" s="135"/>
      <c r="AP59721" s="135"/>
      <c r="BJ59721" s="136"/>
    </row>
    <row r="59722" spans="5:62" ht="14.25" customHeight="1" x14ac:dyDescent="0.25">
      <c r="E59722" s="113"/>
      <c r="H59722" s="133"/>
      <c r="T59722" s="133"/>
      <c r="X59722" s="131"/>
      <c r="Y59722" s="133"/>
      <c r="AJ59722" s="133"/>
      <c r="AO59722" s="135"/>
      <c r="AP59722" s="135"/>
      <c r="BJ59722" s="136"/>
    </row>
    <row r="59723" spans="5:62" ht="14.25" customHeight="1" x14ac:dyDescent="0.25">
      <c r="E59723" s="113"/>
      <c r="H59723" s="133"/>
      <c r="T59723" s="133"/>
      <c r="X59723" s="131"/>
      <c r="Y59723" s="133"/>
      <c r="AJ59723" s="133"/>
      <c r="AO59723" s="135"/>
      <c r="AP59723" s="135"/>
      <c r="BJ59723" s="136"/>
    </row>
    <row r="59724" spans="5:62" ht="14.25" customHeight="1" x14ac:dyDescent="0.25">
      <c r="E59724" s="113"/>
      <c r="H59724" s="133"/>
      <c r="T59724" s="133"/>
      <c r="X59724" s="131"/>
      <c r="Y59724" s="133"/>
      <c r="AJ59724" s="133"/>
      <c r="AO59724" s="135"/>
      <c r="AP59724" s="135"/>
      <c r="BJ59724" s="136"/>
    </row>
    <row r="59725" spans="5:62" ht="14.25" customHeight="1" x14ac:dyDescent="0.25">
      <c r="E59725" s="113"/>
      <c r="H59725" s="133"/>
      <c r="T59725" s="133"/>
      <c r="X59725" s="131"/>
      <c r="Y59725" s="133"/>
      <c r="AJ59725" s="133"/>
      <c r="AO59725" s="135"/>
      <c r="AP59725" s="135"/>
      <c r="BJ59725" s="136"/>
    </row>
    <row r="59726" spans="5:62" ht="14.25" customHeight="1" x14ac:dyDescent="0.25">
      <c r="E59726" s="113"/>
      <c r="H59726" s="133"/>
      <c r="T59726" s="133"/>
      <c r="X59726" s="131"/>
      <c r="Y59726" s="133"/>
      <c r="AJ59726" s="133"/>
      <c r="AO59726" s="135"/>
      <c r="AP59726" s="135"/>
      <c r="BJ59726" s="136"/>
    </row>
    <row r="59727" spans="5:62" ht="14.25" customHeight="1" x14ac:dyDescent="0.25">
      <c r="E59727" s="113"/>
      <c r="H59727" s="133"/>
      <c r="T59727" s="133"/>
      <c r="X59727" s="131"/>
      <c r="Y59727" s="133"/>
      <c r="AJ59727" s="133"/>
      <c r="AO59727" s="135"/>
      <c r="AP59727" s="135"/>
      <c r="BJ59727" s="136"/>
    </row>
    <row r="59728" spans="5:62" ht="14.25" customHeight="1" x14ac:dyDescent="0.25">
      <c r="E59728" s="113"/>
      <c r="H59728" s="133"/>
      <c r="T59728" s="133"/>
      <c r="X59728" s="131"/>
      <c r="Y59728" s="133"/>
      <c r="AJ59728" s="133"/>
      <c r="AO59728" s="135"/>
      <c r="AP59728" s="135"/>
      <c r="BJ59728" s="136"/>
    </row>
    <row r="59729" spans="5:62" ht="14.25" customHeight="1" x14ac:dyDescent="0.25">
      <c r="E59729" s="113"/>
      <c r="H59729" s="133"/>
      <c r="T59729" s="133"/>
      <c r="X59729" s="131"/>
      <c r="Y59729" s="133"/>
      <c r="AJ59729" s="133"/>
      <c r="AO59729" s="135"/>
      <c r="AP59729" s="135"/>
      <c r="BJ59729" s="136"/>
    </row>
    <row r="59730" spans="5:62" ht="14.25" customHeight="1" x14ac:dyDescent="0.25">
      <c r="E59730" s="113"/>
      <c r="H59730" s="133"/>
      <c r="T59730" s="133"/>
      <c r="X59730" s="131"/>
      <c r="Y59730" s="133"/>
      <c r="AJ59730" s="133"/>
      <c r="AO59730" s="135"/>
      <c r="AP59730" s="135"/>
      <c r="BJ59730" s="136"/>
    </row>
    <row r="59731" spans="5:62" ht="14.25" customHeight="1" x14ac:dyDescent="0.25">
      <c r="E59731" s="113"/>
      <c r="H59731" s="133"/>
      <c r="T59731" s="133"/>
      <c r="X59731" s="131"/>
      <c r="Y59731" s="133"/>
      <c r="AJ59731" s="133"/>
      <c r="AO59731" s="135"/>
      <c r="AP59731" s="135"/>
      <c r="BJ59731" s="136"/>
    </row>
    <row r="59732" spans="5:62" ht="14.25" customHeight="1" x14ac:dyDescent="0.25">
      <c r="E59732" s="113"/>
      <c r="H59732" s="133"/>
      <c r="T59732" s="133"/>
      <c r="X59732" s="131"/>
      <c r="Y59732" s="133"/>
      <c r="AJ59732" s="133"/>
      <c r="AO59732" s="135"/>
      <c r="AP59732" s="135"/>
      <c r="BJ59732" s="136"/>
    </row>
    <row r="59733" spans="5:62" ht="14.25" customHeight="1" x14ac:dyDescent="0.25">
      <c r="E59733" s="113"/>
      <c r="H59733" s="133"/>
      <c r="T59733" s="133"/>
      <c r="X59733" s="131"/>
      <c r="Y59733" s="133"/>
      <c r="AJ59733" s="133"/>
      <c r="AO59733" s="135"/>
      <c r="AP59733" s="135"/>
      <c r="BJ59733" s="136"/>
    </row>
    <row r="59734" spans="5:62" ht="14.25" customHeight="1" x14ac:dyDescent="0.25">
      <c r="E59734" s="113"/>
      <c r="H59734" s="133"/>
      <c r="T59734" s="133"/>
      <c r="X59734" s="131"/>
      <c r="Y59734" s="133"/>
      <c r="AJ59734" s="133"/>
      <c r="AO59734" s="135"/>
      <c r="AP59734" s="135"/>
      <c r="BJ59734" s="136"/>
    </row>
    <row r="59735" spans="5:62" ht="14.25" customHeight="1" x14ac:dyDescent="0.25">
      <c r="E59735" s="113"/>
      <c r="H59735" s="133"/>
      <c r="T59735" s="133"/>
      <c r="X59735" s="131"/>
      <c r="Y59735" s="133"/>
      <c r="AJ59735" s="133"/>
      <c r="AO59735" s="135"/>
      <c r="AP59735" s="135"/>
      <c r="BJ59735" s="136"/>
    </row>
    <row r="59736" spans="5:62" ht="14.25" customHeight="1" x14ac:dyDescent="0.25">
      <c r="E59736" s="113"/>
      <c r="H59736" s="133"/>
      <c r="T59736" s="133"/>
      <c r="X59736" s="131"/>
      <c r="Y59736" s="133"/>
      <c r="AJ59736" s="133"/>
      <c r="AO59736" s="135"/>
      <c r="AP59736" s="135"/>
      <c r="BJ59736" s="136"/>
    </row>
    <row r="59737" spans="5:62" ht="14.25" customHeight="1" x14ac:dyDescent="0.25">
      <c r="E59737" s="113"/>
      <c r="H59737" s="133"/>
      <c r="T59737" s="133"/>
      <c r="X59737" s="131"/>
      <c r="Y59737" s="133"/>
      <c r="AJ59737" s="133"/>
      <c r="AO59737" s="135"/>
      <c r="AP59737" s="135"/>
      <c r="BJ59737" s="136"/>
    </row>
    <row r="59738" spans="5:62" ht="14.25" customHeight="1" x14ac:dyDescent="0.25">
      <c r="E59738" s="113"/>
      <c r="H59738" s="133"/>
      <c r="T59738" s="133"/>
      <c r="X59738" s="131"/>
      <c r="Y59738" s="133"/>
      <c r="AJ59738" s="133"/>
      <c r="AO59738" s="135"/>
      <c r="AP59738" s="135"/>
      <c r="BJ59738" s="136"/>
    </row>
    <row r="59739" spans="5:62" ht="14.25" customHeight="1" x14ac:dyDescent="0.25">
      <c r="E59739" s="113"/>
      <c r="H59739" s="133"/>
      <c r="T59739" s="133"/>
      <c r="X59739" s="131"/>
      <c r="Y59739" s="133"/>
      <c r="AJ59739" s="133"/>
      <c r="AO59739" s="135"/>
      <c r="AP59739" s="135"/>
      <c r="BJ59739" s="136"/>
    </row>
    <row r="59740" spans="5:62" ht="14.25" customHeight="1" x14ac:dyDescent="0.25">
      <c r="E59740" s="113"/>
      <c r="H59740" s="133"/>
      <c r="T59740" s="133"/>
      <c r="X59740" s="131"/>
      <c r="Y59740" s="133"/>
      <c r="AJ59740" s="133"/>
      <c r="AO59740" s="135"/>
      <c r="AP59740" s="135"/>
      <c r="BJ59740" s="136"/>
    </row>
    <row r="59741" spans="5:62" ht="14.25" customHeight="1" x14ac:dyDescent="0.25">
      <c r="E59741" s="113"/>
      <c r="H59741" s="133"/>
      <c r="T59741" s="133"/>
      <c r="X59741" s="131"/>
      <c r="Y59741" s="133"/>
      <c r="AJ59741" s="133"/>
      <c r="AO59741" s="135"/>
      <c r="AP59741" s="135"/>
      <c r="BJ59741" s="136"/>
    </row>
    <row r="59742" spans="5:62" ht="14.25" customHeight="1" x14ac:dyDescent="0.25">
      <c r="E59742" s="113"/>
      <c r="H59742" s="133"/>
      <c r="T59742" s="133"/>
      <c r="X59742" s="131"/>
      <c r="Y59742" s="133"/>
      <c r="AJ59742" s="133"/>
      <c r="AO59742" s="135"/>
      <c r="AP59742" s="135"/>
      <c r="BJ59742" s="136"/>
    </row>
    <row r="59743" spans="5:62" ht="14.25" customHeight="1" x14ac:dyDescent="0.25">
      <c r="E59743" s="113"/>
      <c r="H59743" s="133"/>
      <c r="T59743" s="133"/>
      <c r="X59743" s="131"/>
      <c r="Y59743" s="133"/>
      <c r="AJ59743" s="133"/>
      <c r="AO59743" s="135"/>
      <c r="AP59743" s="135"/>
      <c r="BJ59743" s="136"/>
    </row>
    <row r="59744" spans="5:62" ht="14.25" customHeight="1" x14ac:dyDescent="0.25">
      <c r="E59744" s="113"/>
      <c r="H59744" s="133"/>
      <c r="T59744" s="133"/>
      <c r="X59744" s="131"/>
      <c r="Y59744" s="133"/>
      <c r="AJ59744" s="133"/>
      <c r="AO59744" s="135"/>
      <c r="AP59744" s="135"/>
      <c r="BJ59744" s="136"/>
    </row>
    <row r="59745" spans="5:62" ht="14.25" customHeight="1" x14ac:dyDescent="0.25">
      <c r="E59745" s="113"/>
      <c r="H59745" s="133"/>
      <c r="T59745" s="133"/>
      <c r="X59745" s="131"/>
      <c r="Y59745" s="133"/>
      <c r="AJ59745" s="133"/>
      <c r="AO59745" s="135"/>
      <c r="AP59745" s="135"/>
      <c r="BJ59745" s="136"/>
    </row>
    <row r="59746" spans="5:62" ht="14.25" customHeight="1" x14ac:dyDescent="0.25">
      <c r="E59746" s="113"/>
      <c r="H59746" s="133"/>
      <c r="T59746" s="133"/>
      <c r="X59746" s="131"/>
      <c r="Y59746" s="133"/>
      <c r="AJ59746" s="133"/>
      <c r="AO59746" s="135"/>
      <c r="AP59746" s="135"/>
      <c r="BJ59746" s="136"/>
    </row>
    <row r="59747" spans="5:62" ht="14.25" customHeight="1" x14ac:dyDescent="0.25">
      <c r="E59747" s="113"/>
      <c r="H59747" s="133"/>
      <c r="T59747" s="133"/>
      <c r="X59747" s="131"/>
      <c r="Y59747" s="133"/>
      <c r="AJ59747" s="133"/>
      <c r="AO59747" s="135"/>
      <c r="AP59747" s="135"/>
      <c r="BJ59747" s="136"/>
    </row>
    <row r="59748" spans="5:62" ht="14.25" customHeight="1" x14ac:dyDescent="0.25">
      <c r="E59748" s="113"/>
      <c r="H59748" s="133"/>
      <c r="T59748" s="133"/>
      <c r="X59748" s="131"/>
      <c r="Y59748" s="133"/>
      <c r="AJ59748" s="133"/>
      <c r="AO59748" s="135"/>
      <c r="AP59748" s="135"/>
      <c r="BJ59748" s="136"/>
    </row>
    <row r="59749" spans="5:62" ht="14.25" customHeight="1" x14ac:dyDescent="0.25">
      <c r="E59749" s="113"/>
      <c r="H59749" s="133"/>
      <c r="T59749" s="133"/>
      <c r="X59749" s="131"/>
      <c r="Y59749" s="133"/>
      <c r="AJ59749" s="133"/>
      <c r="AO59749" s="135"/>
      <c r="AP59749" s="135"/>
      <c r="BJ59749" s="136"/>
    </row>
    <row r="59750" spans="5:62" ht="14.25" customHeight="1" x14ac:dyDescent="0.25">
      <c r="E59750" s="113"/>
      <c r="H59750" s="133"/>
      <c r="T59750" s="133"/>
      <c r="X59750" s="131"/>
      <c r="Y59750" s="133"/>
      <c r="AJ59750" s="133"/>
      <c r="AO59750" s="135"/>
      <c r="AP59750" s="135"/>
      <c r="BJ59750" s="136"/>
    </row>
    <row r="59751" spans="5:62" ht="14.25" customHeight="1" x14ac:dyDescent="0.25">
      <c r="E59751" s="113"/>
      <c r="H59751" s="133"/>
      <c r="T59751" s="133"/>
      <c r="X59751" s="131"/>
      <c r="Y59751" s="133"/>
      <c r="AJ59751" s="133"/>
      <c r="AO59751" s="135"/>
      <c r="AP59751" s="135"/>
      <c r="BJ59751" s="136"/>
    </row>
    <row r="59752" spans="5:62" ht="14.25" customHeight="1" x14ac:dyDescent="0.25">
      <c r="E59752" s="113"/>
      <c r="H59752" s="133"/>
      <c r="T59752" s="133"/>
      <c r="X59752" s="131"/>
      <c r="Y59752" s="133"/>
      <c r="AJ59752" s="133"/>
      <c r="AO59752" s="135"/>
      <c r="AP59752" s="135"/>
      <c r="BJ59752" s="136"/>
    </row>
    <row r="59753" spans="5:62" ht="14.25" customHeight="1" x14ac:dyDescent="0.25">
      <c r="E59753" s="113"/>
      <c r="H59753" s="133"/>
      <c r="T59753" s="133"/>
      <c r="X59753" s="131"/>
      <c r="Y59753" s="133"/>
      <c r="AJ59753" s="133"/>
      <c r="AO59753" s="135"/>
      <c r="AP59753" s="135"/>
      <c r="BJ59753" s="136"/>
    </row>
    <row r="59754" spans="5:62" ht="14.25" customHeight="1" x14ac:dyDescent="0.25">
      <c r="E59754" s="113"/>
      <c r="H59754" s="133"/>
      <c r="T59754" s="133"/>
      <c r="X59754" s="131"/>
      <c r="Y59754" s="133"/>
      <c r="AJ59754" s="133"/>
      <c r="AO59754" s="135"/>
      <c r="AP59754" s="135"/>
      <c r="BJ59754" s="136"/>
    </row>
    <row r="59755" spans="5:62" ht="14.25" customHeight="1" x14ac:dyDescent="0.25">
      <c r="E59755" s="113"/>
      <c r="H59755" s="133"/>
      <c r="T59755" s="133"/>
      <c r="X59755" s="131"/>
      <c r="Y59755" s="133"/>
      <c r="AJ59755" s="133"/>
      <c r="AO59755" s="135"/>
      <c r="AP59755" s="135"/>
      <c r="BJ59755" s="136"/>
    </row>
    <row r="59756" spans="5:62" ht="14.25" customHeight="1" x14ac:dyDescent="0.25">
      <c r="E59756" s="113"/>
      <c r="H59756" s="133"/>
      <c r="T59756" s="133"/>
      <c r="X59756" s="131"/>
      <c r="Y59756" s="133"/>
      <c r="AJ59756" s="133"/>
      <c r="AO59756" s="135"/>
      <c r="AP59756" s="135"/>
      <c r="BJ59756" s="136"/>
    </row>
    <row r="59757" spans="5:62" ht="14.25" customHeight="1" x14ac:dyDescent="0.25">
      <c r="E59757" s="113"/>
      <c r="H59757" s="133"/>
      <c r="T59757" s="133"/>
      <c r="X59757" s="131"/>
      <c r="Y59757" s="133"/>
      <c r="AJ59757" s="133"/>
      <c r="AO59757" s="135"/>
      <c r="AP59757" s="135"/>
      <c r="BJ59757" s="136"/>
    </row>
    <row r="59758" spans="5:62" ht="14.25" customHeight="1" x14ac:dyDescent="0.25">
      <c r="E59758" s="113"/>
      <c r="H59758" s="133"/>
      <c r="T59758" s="133"/>
      <c r="X59758" s="131"/>
      <c r="Y59758" s="133"/>
      <c r="AJ59758" s="133"/>
      <c r="AO59758" s="135"/>
      <c r="AP59758" s="135"/>
      <c r="BJ59758" s="136"/>
    </row>
    <row r="59759" spans="5:62" ht="14.25" customHeight="1" x14ac:dyDescent="0.25">
      <c r="E59759" s="113"/>
      <c r="H59759" s="133"/>
      <c r="T59759" s="133"/>
      <c r="X59759" s="131"/>
      <c r="Y59759" s="133"/>
      <c r="AJ59759" s="133"/>
      <c r="AO59759" s="135"/>
      <c r="AP59759" s="135"/>
      <c r="BJ59759" s="136"/>
    </row>
    <row r="59760" spans="5:62" ht="14.25" customHeight="1" x14ac:dyDescent="0.25">
      <c r="E59760" s="113"/>
      <c r="H59760" s="133"/>
      <c r="T59760" s="133"/>
      <c r="X59760" s="131"/>
      <c r="Y59760" s="133"/>
      <c r="AJ59760" s="133"/>
      <c r="AO59760" s="135"/>
      <c r="AP59760" s="135"/>
      <c r="BJ59760" s="136"/>
    </row>
    <row r="59761" spans="5:62" ht="14.25" customHeight="1" x14ac:dyDescent="0.25">
      <c r="E59761" s="113"/>
      <c r="H59761" s="133"/>
      <c r="T59761" s="133"/>
      <c r="X59761" s="131"/>
      <c r="Y59761" s="133"/>
      <c r="AJ59761" s="133"/>
      <c r="AO59761" s="135"/>
      <c r="AP59761" s="135"/>
      <c r="BJ59761" s="136"/>
    </row>
    <row r="59762" spans="5:62" ht="14.25" customHeight="1" x14ac:dyDescent="0.25">
      <c r="E59762" s="113"/>
      <c r="H59762" s="133"/>
      <c r="T59762" s="133"/>
      <c r="X59762" s="131"/>
      <c r="Y59762" s="133"/>
      <c r="AJ59762" s="133"/>
      <c r="AO59762" s="135"/>
      <c r="AP59762" s="135"/>
      <c r="BJ59762" s="136"/>
    </row>
    <row r="59763" spans="5:62" ht="14.25" customHeight="1" x14ac:dyDescent="0.25">
      <c r="E59763" s="113"/>
      <c r="H59763" s="133"/>
      <c r="T59763" s="133"/>
      <c r="X59763" s="131"/>
      <c r="Y59763" s="133"/>
      <c r="AJ59763" s="133"/>
      <c r="AO59763" s="135"/>
      <c r="AP59763" s="135"/>
      <c r="BJ59763" s="136"/>
    </row>
    <row r="59764" spans="5:62" ht="14.25" customHeight="1" x14ac:dyDescent="0.25">
      <c r="E59764" s="113"/>
      <c r="H59764" s="133"/>
      <c r="T59764" s="133"/>
      <c r="X59764" s="131"/>
      <c r="Y59764" s="133"/>
      <c r="AJ59764" s="133"/>
      <c r="AO59764" s="135"/>
      <c r="AP59764" s="135"/>
      <c r="BJ59764" s="136"/>
    </row>
    <row r="59765" spans="5:62" ht="14.25" customHeight="1" x14ac:dyDescent="0.25">
      <c r="E59765" s="113"/>
      <c r="H59765" s="133"/>
      <c r="T59765" s="133"/>
      <c r="X59765" s="131"/>
      <c r="Y59765" s="133"/>
      <c r="AJ59765" s="133"/>
      <c r="AO59765" s="135"/>
      <c r="AP59765" s="135"/>
      <c r="BJ59765" s="136"/>
    </row>
    <row r="59766" spans="5:62" ht="14.25" customHeight="1" x14ac:dyDescent="0.25">
      <c r="E59766" s="113"/>
      <c r="H59766" s="133"/>
      <c r="T59766" s="133"/>
      <c r="X59766" s="131"/>
      <c r="Y59766" s="133"/>
      <c r="AJ59766" s="133"/>
      <c r="AO59766" s="135"/>
      <c r="AP59766" s="135"/>
      <c r="BJ59766" s="136"/>
    </row>
    <row r="59767" spans="5:62" ht="14.25" customHeight="1" x14ac:dyDescent="0.25">
      <c r="E59767" s="113"/>
      <c r="H59767" s="133"/>
      <c r="T59767" s="133"/>
      <c r="X59767" s="131"/>
      <c r="Y59767" s="133"/>
      <c r="AJ59767" s="133"/>
      <c r="AO59767" s="135"/>
      <c r="AP59767" s="135"/>
      <c r="BJ59767" s="136"/>
    </row>
    <row r="59768" spans="5:62" ht="14.25" customHeight="1" x14ac:dyDescent="0.25">
      <c r="E59768" s="113"/>
      <c r="H59768" s="133"/>
      <c r="T59768" s="133"/>
      <c r="X59768" s="131"/>
      <c r="Y59768" s="133"/>
      <c r="AJ59768" s="133"/>
      <c r="AO59768" s="135"/>
      <c r="AP59768" s="135"/>
      <c r="BJ59768" s="136"/>
    </row>
    <row r="59769" spans="5:62" ht="14.25" customHeight="1" x14ac:dyDescent="0.25">
      <c r="E59769" s="113"/>
      <c r="H59769" s="133"/>
      <c r="T59769" s="133"/>
      <c r="X59769" s="131"/>
      <c r="Y59769" s="133"/>
      <c r="AJ59769" s="133"/>
      <c r="AO59769" s="135"/>
      <c r="AP59769" s="135"/>
      <c r="BJ59769" s="136"/>
    </row>
    <row r="59770" spans="5:62" ht="14.25" customHeight="1" x14ac:dyDescent="0.25">
      <c r="E59770" s="113"/>
      <c r="H59770" s="133"/>
      <c r="T59770" s="133"/>
      <c r="X59770" s="131"/>
      <c r="Y59770" s="133"/>
      <c r="AJ59770" s="133"/>
      <c r="AO59770" s="135"/>
      <c r="AP59770" s="135"/>
      <c r="BJ59770" s="136"/>
    </row>
    <row r="59771" spans="5:62" ht="14.25" customHeight="1" x14ac:dyDescent="0.25">
      <c r="E59771" s="113"/>
      <c r="H59771" s="133"/>
      <c r="T59771" s="133"/>
      <c r="X59771" s="131"/>
      <c r="Y59771" s="133"/>
      <c r="AJ59771" s="133"/>
      <c r="AO59771" s="135"/>
      <c r="AP59771" s="135"/>
      <c r="BJ59771" s="136"/>
    </row>
    <row r="59772" spans="5:62" ht="14.25" customHeight="1" x14ac:dyDescent="0.25">
      <c r="E59772" s="113"/>
      <c r="H59772" s="133"/>
      <c r="T59772" s="133"/>
      <c r="X59772" s="131"/>
      <c r="Y59772" s="133"/>
      <c r="AJ59772" s="133"/>
      <c r="AO59772" s="135"/>
      <c r="AP59772" s="135"/>
      <c r="BJ59772" s="136"/>
    </row>
    <row r="59773" spans="5:62" ht="14.25" customHeight="1" x14ac:dyDescent="0.25">
      <c r="E59773" s="113"/>
      <c r="H59773" s="133"/>
      <c r="T59773" s="133"/>
      <c r="X59773" s="131"/>
      <c r="Y59773" s="133"/>
      <c r="AJ59773" s="133"/>
      <c r="AO59773" s="135"/>
      <c r="AP59773" s="135"/>
      <c r="BJ59773" s="136"/>
    </row>
    <row r="59774" spans="5:62" ht="14.25" customHeight="1" x14ac:dyDescent="0.25">
      <c r="E59774" s="113"/>
      <c r="H59774" s="133"/>
      <c r="T59774" s="133"/>
      <c r="X59774" s="131"/>
      <c r="Y59774" s="133"/>
      <c r="AJ59774" s="133"/>
      <c r="AO59774" s="135"/>
      <c r="AP59774" s="135"/>
      <c r="BJ59774" s="136"/>
    </row>
    <row r="59775" spans="5:62" ht="14.25" customHeight="1" x14ac:dyDescent="0.25">
      <c r="E59775" s="113"/>
      <c r="H59775" s="133"/>
      <c r="T59775" s="133"/>
      <c r="X59775" s="131"/>
      <c r="Y59775" s="133"/>
      <c r="AJ59775" s="133"/>
      <c r="AO59775" s="135"/>
      <c r="AP59775" s="135"/>
      <c r="BJ59775" s="136"/>
    </row>
    <row r="59776" spans="5:62" ht="14.25" customHeight="1" x14ac:dyDescent="0.25">
      <c r="E59776" s="113"/>
      <c r="H59776" s="133"/>
      <c r="T59776" s="133"/>
      <c r="X59776" s="131"/>
      <c r="Y59776" s="133"/>
      <c r="AJ59776" s="133"/>
      <c r="AO59776" s="135"/>
      <c r="AP59776" s="135"/>
      <c r="BJ59776" s="136"/>
    </row>
    <row r="59777" spans="5:62" ht="14.25" customHeight="1" x14ac:dyDescent="0.25">
      <c r="E59777" s="113"/>
      <c r="H59777" s="133"/>
      <c r="T59777" s="133"/>
      <c r="X59777" s="131"/>
      <c r="Y59777" s="133"/>
      <c r="AJ59777" s="133"/>
      <c r="AO59777" s="135"/>
      <c r="AP59777" s="135"/>
      <c r="BJ59777" s="136"/>
    </row>
    <row r="59778" spans="5:62" ht="14.25" customHeight="1" x14ac:dyDescent="0.25">
      <c r="E59778" s="113"/>
      <c r="H59778" s="133"/>
      <c r="T59778" s="133"/>
      <c r="X59778" s="131"/>
      <c r="Y59778" s="133"/>
      <c r="AJ59778" s="133"/>
      <c r="AO59778" s="135"/>
      <c r="AP59778" s="135"/>
      <c r="BJ59778" s="136"/>
    </row>
    <row r="59779" spans="5:62" ht="14.25" customHeight="1" x14ac:dyDescent="0.25">
      <c r="E59779" s="113"/>
      <c r="H59779" s="133"/>
      <c r="T59779" s="133"/>
      <c r="X59779" s="131"/>
      <c r="Y59779" s="133"/>
      <c r="AJ59779" s="133"/>
      <c r="AO59779" s="135"/>
      <c r="AP59779" s="135"/>
      <c r="BJ59779" s="136"/>
    </row>
    <row r="59780" spans="5:62" ht="14.25" customHeight="1" x14ac:dyDescent="0.25">
      <c r="E59780" s="113"/>
      <c r="H59780" s="133"/>
      <c r="T59780" s="133"/>
      <c r="X59780" s="131"/>
      <c r="Y59780" s="133"/>
      <c r="AJ59780" s="133"/>
      <c r="AO59780" s="135"/>
      <c r="AP59780" s="135"/>
      <c r="BJ59780" s="136"/>
    </row>
    <row r="59781" spans="5:62" ht="14.25" customHeight="1" x14ac:dyDescent="0.25">
      <c r="E59781" s="113"/>
      <c r="H59781" s="133"/>
      <c r="T59781" s="133"/>
      <c r="X59781" s="131"/>
      <c r="Y59781" s="133"/>
      <c r="AJ59781" s="133"/>
      <c r="AO59781" s="135"/>
      <c r="AP59781" s="135"/>
      <c r="BJ59781" s="136"/>
    </row>
    <row r="59782" spans="5:62" ht="14.25" customHeight="1" x14ac:dyDescent="0.25">
      <c r="E59782" s="113"/>
      <c r="H59782" s="133"/>
      <c r="T59782" s="133"/>
      <c r="X59782" s="131"/>
      <c r="Y59782" s="133"/>
      <c r="AJ59782" s="133"/>
      <c r="AO59782" s="135"/>
      <c r="AP59782" s="135"/>
      <c r="BJ59782" s="136"/>
    </row>
    <row r="59783" spans="5:62" ht="14.25" customHeight="1" x14ac:dyDescent="0.25">
      <c r="E59783" s="113"/>
      <c r="H59783" s="133"/>
      <c r="T59783" s="133"/>
      <c r="X59783" s="131"/>
      <c r="Y59783" s="133"/>
      <c r="AJ59783" s="133"/>
      <c r="AO59783" s="135"/>
      <c r="AP59783" s="135"/>
      <c r="BJ59783" s="136"/>
    </row>
    <row r="59784" spans="5:62" ht="14.25" customHeight="1" x14ac:dyDescent="0.25">
      <c r="E59784" s="113"/>
      <c r="H59784" s="133"/>
      <c r="T59784" s="133"/>
      <c r="X59784" s="131"/>
      <c r="Y59784" s="133"/>
      <c r="AJ59784" s="133"/>
      <c r="AO59784" s="135"/>
      <c r="AP59784" s="135"/>
      <c r="BJ59784" s="136"/>
    </row>
    <row r="59785" spans="5:62" ht="14.25" customHeight="1" x14ac:dyDescent="0.25">
      <c r="E59785" s="113"/>
      <c r="H59785" s="133"/>
      <c r="T59785" s="133"/>
      <c r="X59785" s="131"/>
      <c r="Y59785" s="133"/>
      <c r="AJ59785" s="133"/>
      <c r="AO59785" s="135"/>
      <c r="AP59785" s="135"/>
      <c r="BJ59785" s="136"/>
    </row>
    <row r="59786" spans="5:62" ht="14.25" customHeight="1" x14ac:dyDescent="0.25">
      <c r="E59786" s="113"/>
      <c r="H59786" s="133"/>
      <c r="T59786" s="133"/>
      <c r="X59786" s="131"/>
      <c r="Y59786" s="133"/>
      <c r="AJ59786" s="133"/>
      <c r="AO59786" s="135"/>
      <c r="AP59786" s="135"/>
      <c r="BJ59786" s="136"/>
    </row>
    <row r="59787" spans="5:62" ht="14.25" customHeight="1" x14ac:dyDescent="0.25">
      <c r="E59787" s="113"/>
      <c r="H59787" s="133"/>
      <c r="T59787" s="133"/>
      <c r="X59787" s="131"/>
      <c r="Y59787" s="133"/>
      <c r="AJ59787" s="133"/>
      <c r="AO59787" s="135"/>
      <c r="AP59787" s="135"/>
      <c r="BJ59787" s="136"/>
    </row>
    <row r="59788" spans="5:62" ht="14.25" customHeight="1" x14ac:dyDescent="0.25">
      <c r="E59788" s="113"/>
      <c r="H59788" s="133"/>
      <c r="T59788" s="133"/>
      <c r="X59788" s="131"/>
      <c r="Y59788" s="133"/>
      <c r="AJ59788" s="133"/>
      <c r="AO59788" s="135"/>
      <c r="AP59788" s="135"/>
      <c r="BJ59788" s="136"/>
    </row>
    <row r="59789" spans="5:62" ht="14.25" customHeight="1" x14ac:dyDescent="0.25">
      <c r="E59789" s="113"/>
      <c r="H59789" s="133"/>
      <c r="T59789" s="133"/>
      <c r="X59789" s="131"/>
      <c r="Y59789" s="133"/>
      <c r="AJ59789" s="133"/>
      <c r="AO59789" s="135"/>
      <c r="AP59789" s="135"/>
      <c r="BJ59789" s="136"/>
    </row>
    <row r="59790" spans="5:62" ht="14.25" customHeight="1" x14ac:dyDescent="0.25">
      <c r="E59790" s="113"/>
      <c r="H59790" s="133"/>
      <c r="T59790" s="133"/>
      <c r="X59790" s="131"/>
      <c r="Y59790" s="133"/>
      <c r="AJ59790" s="133"/>
      <c r="AO59790" s="135"/>
      <c r="AP59790" s="135"/>
      <c r="BJ59790" s="136"/>
    </row>
    <row r="59791" spans="5:62" ht="14.25" customHeight="1" x14ac:dyDescent="0.25">
      <c r="E59791" s="113"/>
      <c r="H59791" s="133"/>
      <c r="T59791" s="133"/>
      <c r="X59791" s="131"/>
      <c r="Y59791" s="133"/>
      <c r="AJ59791" s="133"/>
      <c r="AO59791" s="135"/>
      <c r="AP59791" s="135"/>
      <c r="BJ59791" s="136"/>
    </row>
    <row r="59792" spans="5:62" ht="14.25" customHeight="1" x14ac:dyDescent="0.25">
      <c r="E59792" s="113"/>
      <c r="H59792" s="133"/>
      <c r="T59792" s="133"/>
      <c r="X59792" s="131"/>
      <c r="Y59792" s="133"/>
      <c r="AJ59792" s="133"/>
      <c r="AO59792" s="135"/>
      <c r="AP59792" s="135"/>
      <c r="BJ59792" s="136"/>
    </row>
    <row r="59793" spans="5:62" ht="14.25" customHeight="1" x14ac:dyDescent="0.25">
      <c r="E59793" s="113"/>
      <c r="H59793" s="133"/>
      <c r="T59793" s="133"/>
      <c r="X59793" s="131"/>
      <c r="Y59793" s="133"/>
      <c r="AJ59793" s="133"/>
      <c r="AO59793" s="135"/>
      <c r="AP59793" s="135"/>
      <c r="BJ59793" s="136"/>
    </row>
    <row r="59794" spans="5:62" ht="14.25" customHeight="1" x14ac:dyDescent="0.25">
      <c r="E59794" s="113"/>
      <c r="H59794" s="133"/>
      <c r="T59794" s="133"/>
      <c r="X59794" s="131"/>
      <c r="Y59794" s="133"/>
      <c r="AJ59794" s="133"/>
      <c r="AO59794" s="135"/>
      <c r="AP59794" s="135"/>
      <c r="BJ59794" s="136"/>
    </row>
    <row r="59795" spans="5:62" ht="14.25" customHeight="1" x14ac:dyDescent="0.25">
      <c r="E59795" s="113"/>
      <c r="H59795" s="133"/>
      <c r="T59795" s="133"/>
      <c r="X59795" s="131"/>
      <c r="Y59795" s="133"/>
      <c r="AJ59795" s="133"/>
      <c r="AO59795" s="135"/>
      <c r="AP59795" s="135"/>
      <c r="BJ59795" s="136"/>
    </row>
    <row r="59796" spans="5:62" ht="14.25" customHeight="1" x14ac:dyDescent="0.25">
      <c r="E59796" s="113"/>
      <c r="H59796" s="133"/>
      <c r="T59796" s="133"/>
      <c r="X59796" s="131"/>
      <c r="Y59796" s="133"/>
      <c r="AJ59796" s="133"/>
      <c r="AO59796" s="135"/>
      <c r="AP59796" s="135"/>
      <c r="BJ59796" s="136"/>
    </row>
    <row r="59797" spans="5:62" ht="14.25" customHeight="1" x14ac:dyDescent="0.25">
      <c r="E59797" s="113"/>
      <c r="H59797" s="133"/>
      <c r="T59797" s="133"/>
      <c r="X59797" s="131"/>
      <c r="Y59797" s="133"/>
      <c r="AJ59797" s="133"/>
      <c r="AO59797" s="135"/>
      <c r="AP59797" s="135"/>
      <c r="BJ59797" s="136"/>
    </row>
    <row r="59798" spans="5:62" ht="14.25" customHeight="1" x14ac:dyDescent="0.25">
      <c r="E59798" s="113"/>
      <c r="H59798" s="133"/>
      <c r="T59798" s="133"/>
      <c r="X59798" s="131"/>
      <c r="Y59798" s="133"/>
      <c r="AJ59798" s="133"/>
      <c r="AO59798" s="135"/>
      <c r="AP59798" s="135"/>
      <c r="BJ59798" s="136"/>
    </row>
    <row r="59799" spans="5:62" ht="14.25" customHeight="1" x14ac:dyDescent="0.25">
      <c r="E59799" s="113"/>
      <c r="H59799" s="133"/>
      <c r="T59799" s="133"/>
      <c r="X59799" s="131"/>
      <c r="Y59799" s="133"/>
      <c r="AJ59799" s="133"/>
      <c r="AO59799" s="135"/>
      <c r="AP59799" s="135"/>
      <c r="BJ59799" s="136"/>
    </row>
    <row r="59800" spans="5:62" ht="14.25" customHeight="1" x14ac:dyDescent="0.25">
      <c r="E59800" s="113"/>
      <c r="H59800" s="133"/>
      <c r="T59800" s="133"/>
      <c r="X59800" s="131"/>
      <c r="Y59800" s="133"/>
      <c r="AJ59800" s="133"/>
      <c r="AO59800" s="135"/>
      <c r="AP59800" s="135"/>
      <c r="BJ59800" s="136"/>
    </row>
    <row r="59801" spans="5:62" ht="14.25" customHeight="1" x14ac:dyDescent="0.25">
      <c r="E59801" s="113"/>
      <c r="H59801" s="133"/>
      <c r="T59801" s="133"/>
      <c r="X59801" s="131"/>
      <c r="Y59801" s="133"/>
      <c r="AJ59801" s="133"/>
      <c r="AO59801" s="135"/>
      <c r="AP59801" s="135"/>
      <c r="BJ59801" s="136"/>
    </row>
    <row r="59802" spans="5:62" ht="14.25" customHeight="1" x14ac:dyDescent="0.25">
      <c r="E59802" s="113"/>
      <c r="H59802" s="133"/>
      <c r="T59802" s="133"/>
      <c r="X59802" s="131"/>
      <c r="Y59802" s="133"/>
      <c r="AJ59802" s="133"/>
      <c r="AO59802" s="135"/>
      <c r="AP59802" s="135"/>
      <c r="BJ59802" s="136"/>
    </row>
    <row r="59803" spans="5:62" ht="14.25" customHeight="1" x14ac:dyDescent="0.25">
      <c r="E59803" s="113"/>
      <c r="H59803" s="133"/>
      <c r="T59803" s="133"/>
      <c r="X59803" s="131"/>
      <c r="Y59803" s="133"/>
      <c r="AJ59803" s="133"/>
      <c r="AO59803" s="135"/>
      <c r="AP59803" s="135"/>
      <c r="BJ59803" s="136"/>
    </row>
    <row r="59804" spans="5:62" ht="14.25" customHeight="1" x14ac:dyDescent="0.25">
      <c r="E59804" s="113"/>
      <c r="H59804" s="133"/>
      <c r="T59804" s="133"/>
      <c r="X59804" s="131"/>
      <c r="Y59804" s="133"/>
      <c r="AJ59804" s="133"/>
      <c r="AO59804" s="135"/>
      <c r="AP59804" s="135"/>
      <c r="BJ59804" s="136"/>
    </row>
    <row r="59805" spans="5:62" ht="14.25" customHeight="1" x14ac:dyDescent="0.25">
      <c r="E59805" s="113"/>
      <c r="H59805" s="133"/>
      <c r="T59805" s="133"/>
      <c r="X59805" s="131"/>
      <c r="Y59805" s="133"/>
      <c r="AJ59805" s="133"/>
      <c r="AO59805" s="135"/>
      <c r="AP59805" s="135"/>
      <c r="BJ59805" s="136"/>
    </row>
    <row r="59806" spans="5:62" ht="14.25" customHeight="1" x14ac:dyDescent="0.25">
      <c r="E59806" s="113"/>
      <c r="H59806" s="133"/>
      <c r="T59806" s="133"/>
      <c r="X59806" s="131"/>
      <c r="Y59806" s="133"/>
      <c r="AJ59806" s="133"/>
      <c r="AO59806" s="135"/>
      <c r="AP59806" s="135"/>
      <c r="BJ59806" s="136"/>
    </row>
    <row r="59807" spans="5:62" ht="14.25" customHeight="1" x14ac:dyDescent="0.25">
      <c r="E59807" s="113"/>
      <c r="H59807" s="133"/>
      <c r="T59807" s="133"/>
      <c r="X59807" s="131"/>
      <c r="Y59807" s="133"/>
      <c r="AJ59807" s="133"/>
      <c r="AO59807" s="135"/>
      <c r="AP59807" s="135"/>
      <c r="BJ59807" s="136"/>
    </row>
    <row r="59808" spans="5:62" ht="14.25" customHeight="1" x14ac:dyDescent="0.25">
      <c r="E59808" s="113"/>
      <c r="H59808" s="133"/>
      <c r="T59808" s="133"/>
      <c r="X59808" s="131"/>
      <c r="Y59808" s="133"/>
      <c r="AJ59808" s="133"/>
      <c r="AO59808" s="135"/>
      <c r="AP59808" s="135"/>
      <c r="BJ59808" s="136"/>
    </row>
    <row r="59809" spans="5:62" ht="14.25" customHeight="1" x14ac:dyDescent="0.25">
      <c r="E59809" s="113"/>
      <c r="H59809" s="133"/>
      <c r="T59809" s="133"/>
      <c r="X59809" s="131"/>
      <c r="Y59809" s="133"/>
      <c r="AJ59809" s="133"/>
      <c r="AO59809" s="135"/>
      <c r="AP59809" s="135"/>
      <c r="BJ59809" s="136"/>
    </row>
    <row r="59810" spans="5:62" ht="14.25" customHeight="1" x14ac:dyDescent="0.25">
      <c r="E59810" s="113"/>
      <c r="H59810" s="133"/>
      <c r="T59810" s="133"/>
      <c r="X59810" s="131"/>
      <c r="Y59810" s="133"/>
      <c r="AJ59810" s="133"/>
      <c r="AO59810" s="135"/>
      <c r="AP59810" s="135"/>
      <c r="BJ59810" s="136"/>
    </row>
    <row r="59811" spans="5:62" ht="14.25" customHeight="1" x14ac:dyDescent="0.25">
      <c r="E59811" s="113"/>
      <c r="H59811" s="133"/>
      <c r="T59811" s="133"/>
      <c r="X59811" s="131"/>
      <c r="Y59811" s="133"/>
      <c r="AJ59811" s="133"/>
      <c r="AO59811" s="135"/>
      <c r="AP59811" s="135"/>
      <c r="BJ59811" s="136"/>
    </row>
    <row r="59812" spans="5:62" ht="14.25" customHeight="1" x14ac:dyDescent="0.25">
      <c r="E59812" s="113"/>
      <c r="H59812" s="133"/>
      <c r="T59812" s="133"/>
      <c r="X59812" s="131"/>
      <c r="Y59812" s="133"/>
      <c r="AJ59812" s="133"/>
      <c r="AO59812" s="135"/>
      <c r="AP59812" s="135"/>
      <c r="BJ59812" s="136"/>
    </row>
    <row r="59813" spans="5:62" ht="14.25" customHeight="1" x14ac:dyDescent="0.25">
      <c r="E59813" s="113"/>
      <c r="H59813" s="133"/>
      <c r="T59813" s="133"/>
      <c r="X59813" s="131"/>
      <c r="Y59813" s="133"/>
      <c r="AJ59813" s="133"/>
      <c r="AO59813" s="135"/>
      <c r="AP59813" s="135"/>
      <c r="BJ59813" s="136"/>
    </row>
    <row r="59814" spans="5:62" ht="14.25" customHeight="1" x14ac:dyDescent="0.25">
      <c r="E59814" s="113"/>
      <c r="H59814" s="133"/>
      <c r="T59814" s="133"/>
      <c r="X59814" s="131"/>
      <c r="Y59814" s="133"/>
      <c r="AJ59814" s="133"/>
      <c r="AO59814" s="135"/>
      <c r="AP59814" s="135"/>
      <c r="BJ59814" s="136"/>
    </row>
    <row r="59815" spans="5:62" ht="14.25" customHeight="1" x14ac:dyDescent="0.25">
      <c r="E59815" s="113"/>
      <c r="H59815" s="133"/>
      <c r="T59815" s="133"/>
      <c r="X59815" s="131"/>
      <c r="Y59815" s="133"/>
      <c r="AJ59815" s="133"/>
      <c r="AO59815" s="135"/>
      <c r="AP59815" s="135"/>
      <c r="BJ59815" s="136"/>
    </row>
    <row r="59816" spans="5:62" ht="14.25" customHeight="1" x14ac:dyDescent="0.25">
      <c r="E59816" s="113"/>
      <c r="H59816" s="133"/>
      <c r="T59816" s="133"/>
      <c r="X59816" s="131"/>
      <c r="Y59816" s="133"/>
      <c r="AJ59816" s="133"/>
      <c r="AO59816" s="135"/>
      <c r="AP59816" s="135"/>
      <c r="BJ59816" s="136"/>
    </row>
    <row r="59817" spans="5:62" ht="14.25" customHeight="1" x14ac:dyDescent="0.25">
      <c r="E59817" s="113"/>
      <c r="H59817" s="133"/>
      <c r="T59817" s="133"/>
      <c r="X59817" s="131"/>
      <c r="Y59817" s="133"/>
      <c r="AJ59817" s="133"/>
      <c r="AO59817" s="135"/>
      <c r="AP59817" s="135"/>
      <c r="BJ59817" s="136"/>
    </row>
    <row r="59818" spans="5:62" ht="14.25" customHeight="1" x14ac:dyDescent="0.25">
      <c r="E59818" s="113"/>
      <c r="H59818" s="133"/>
      <c r="T59818" s="133"/>
      <c r="X59818" s="131"/>
      <c r="Y59818" s="133"/>
      <c r="AJ59818" s="133"/>
      <c r="AO59818" s="135"/>
      <c r="AP59818" s="135"/>
      <c r="BJ59818" s="136"/>
    </row>
    <row r="59819" spans="5:62" ht="14.25" customHeight="1" x14ac:dyDescent="0.25">
      <c r="E59819" s="113"/>
      <c r="H59819" s="133"/>
      <c r="T59819" s="133"/>
      <c r="X59819" s="131"/>
      <c r="Y59819" s="133"/>
      <c r="AJ59819" s="133"/>
      <c r="AO59819" s="135"/>
      <c r="AP59819" s="135"/>
      <c r="BJ59819" s="136"/>
    </row>
    <row r="59820" spans="5:62" ht="14.25" customHeight="1" x14ac:dyDescent="0.25">
      <c r="E59820" s="113"/>
      <c r="H59820" s="133"/>
      <c r="T59820" s="133"/>
      <c r="X59820" s="131"/>
      <c r="Y59820" s="133"/>
      <c r="AJ59820" s="133"/>
      <c r="AO59820" s="135"/>
      <c r="AP59820" s="135"/>
      <c r="BJ59820" s="136"/>
    </row>
    <row r="59821" spans="5:62" ht="14.25" customHeight="1" x14ac:dyDescent="0.25">
      <c r="E59821" s="113"/>
      <c r="H59821" s="133"/>
      <c r="T59821" s="133"/>
      <c r="X59821" s="131"/>
      <c r="Y59821" s="133"/>
      <c r="AJ59821" s="133"/>
      <c r="AO59821" s="135"/>
      <c r="AP59821" s="135"/>
      <c r="BJ59821" s="136"/>
    </row>
    <row r="59822" spans="5:62" ht="14.25" customHeight="1" x14ac:dyDescent="0.25">
      <c r="E59822" s="113"/>
      <c r="H59822" s="133"/>
      <c r="T59822" s="133"/>
      <c r="X59822" s="131"/>
      <c r="Y59822" s="133"/>
      <c r="AJ59822" s="133"/>
      <c r="AO59822" s="135"/>
      <c r="AP59822" s="135"/>
      <c r="BJ59822" s="136"/>
    </row>
    <row r="59823" spans="5:62" ht="14.25" customHeight="1" x14ac:dyDescent="0.25">
      <c r="E59823" s="113"/>
      <c r="H59823" s="133"/>
      <c r="T59823" s="133"/>
      <c r="X59823" s="131"/>
      <c r="Y59823" s="133"/>
      <c r="AJ59823" s="133"/>
      <c r="AO59823" s="135"/>
      <c r="AP59823" s="135"/>
      <c r="BJ59823" s="136"/>
    </row>
    <row r="59824" spans="5:62" ht="14.25" customHeight="1" x14ac:dyDescent="0.25">
      <c r="E59824" s="113"/>
      <c r="H59824" s="133"/>
      <c r="T59824" s="133"/>
      <c r="X59824" s="131"/>
      <c r="Y59824" s="133"/>
      <c r="AJ59824" s="133"/>
      <c r="AO59824" s="135"/>
      <c r="AP59824" s="135"/>
      <c r="BJ59824" s="136"/>
    </row>
    <row r="59825" spans="5:62" ht="14.25" customHeight="1" x14ac:dyDescent="0.25">
      <c r="E59825" s="113"/>
      <c r="H59825" s="133"/>
      <c r="T59825" s="133"/>
      <c r="X59825" s="131"/>
      <c r="Y59825" s="133"/>
      <c r="AJ59825" s="133"/>
      <c r="AO59825" s="135"/>
      <c r="AP59825" s="135"/>
      <c r="BJ59825" s="136"/>
    </row>
    <row r="59826" spans="5:62" ht="14.25" customHeight="1" x14ac:dyDescent="0.25">
      <c r="E59826" s="113"/>
      <c r="H59826" s="133"/>
      <c r="T59826" s="133"/>
      <c r="X59826" s="131"/>
      <c r="Y59826" s="133"/>
      <c r="AJ59826" s="133"/>
      <c r="AO59826" s="135"/>
      <c r="AP59826" s="135"/>
      <c r="BJ59826" s="136"/>
    </row>
    <row r="59827" spans="5:62" ht="14.25" customHeight="1" x14ac:dyDescent="0.25">
      <c r="E59827" s="113"/>
      <c r="H59827" s="133"/>
      <c r="T59827" s="133"/>
      <c r="X59827" s="131"/>
      <c r="Y59827" s="133"/>
      <c r="AJ59827" s="133"/>
      <c r="AO59827" s="135"/>
      <c r="AP59827" s="135"/>
      <c r="BJ59827" s="136"/>
    </row>
    <row r="59828" spans="5:62" ht="14.25" customHeight="1" x14ac:dyDescent="0.25">
      <c r="E59828" s="113"/>
      <c r="H59828" s="133"/>
      <c r="T59828" s="133"/>
      <c r="X59828" s="131"/>
      <c r="Y59828" s="133"/>
      <c r="AJ59828" s="133"/>
      <c r="AO59828" s="135"/>
      <c r="AP59828" s="135"/>
      <c r="BJ59828" s="136"/>
    </row>
    <row r="59829" spans="5:62" ht="14.25" customHeight="1" x14ac:dyDescent="0.25">
      <c r="E59829" s="113"/>
      <c r="H59829" s="133"/>
      <c r="T59829" s="133"/>
      <c r="X59829" s="131"/>
      <c r="Y59829" s="133"/>
      <c r="AJ59829" s="133"/>
      <c r="AO59829" s="135"/>
      <c r="AP59829" s="135"/>
      <c r="BJ59829" s="136"/>
    </row>
    <row r="59830" spans="5:62" ht="14.25" customHeight="1" x14ac:dyDescent="0.25">
      <c r="E59830" s="113"/>
      <c r="H59830" s="133"/>
      <c r="T59830" s="133"/>
      <c r="X59830" s="131"/>
      <c r="Y59830" s="133"/>
      <c r="AJ59830" s="133"/>
      <c r="AO59830" s="135"/>
      <c r="AP59830" s="135"/>
      <c r="BJ59830" s="136"/>
    </row>
    <row r="59831" spans="5:62" ht="14.25" customHeight="1" x14ac:dyDescent="0.25">
      <c r="E59831" s="113"/>
      <c r="H59831" s="133"/>
      <c r="T59831" s="133"/>
      <c r="X59831" s="131"/>
      <c r="Y59831" s="133"/>
      <c r="AJ59831" s="133"/>
      <c r="AO59831" s="135"/>
      <c r="AP59831" s="135"/>
      <c r="BJ59831" s="136"/>
    </row>
    <row r="59832" spans="5:62" ht="14.25" customHeight="1" x14ac:dyDescent="0.25">
      <c r="E59832" s="113"/>
      <c r="H59832" s="133"/>
      <c r="T59832" s="133"/>
      <c r="X59832" s="131"/>
      <c r="Y59832" s="133"/>
      <c r="AJ59832" s="133"/>
      <c r="AO59832" s="135"/>
      <c r="AP59832" s="135"/>
      <c r="BJ59832" s="136"/>
    </row>
    <row r="59833" spans="5:62" ht="14.25" customHeight="1" x14ac:dyDescent="0.25">
      <c r="E59833" s="113"/>
      <c r="H59833" s="133"/>
      <c r="T59833" s="133"/>
      <c r="X59833" s="131"/>
      <c r="Y59833" s="133"/>
      <c r="AJ59833" s="133"/>
      <c r="AO59833" s="135"/>
      <c r="AP59833" s="135"/>
      <c r="BJ59833" s="136"/>
    </row>
    <row r="59834" spans="5:62" ht="14.25" customHeight="1" x14ac:dyDescent="0.25">
      <c r="E59834" s="113"/>
      <c r="H59834" s="133"/>
      <c r="T59834" s="133"/>
      <c r="X59834" s="131"/>
      <c r="Y59834" s="133"/>
      <c r="AJ59834" s="133"/>
      <c r="AO59834" s="135"/>
      <c r="AP59834" s="135"/>
      <c r="BJ59834" s="136"/>
    </row>
    <row r="59835" spans="5:62" ht="14.25" customHeight="1" x14ac:dyDescent="0.25">
      <c r="E59835" s="113"/>
      <c r="H59835" s="133"/>
      <c r="T59835" s="133"/>
      <c r="X59835" s="131"/>
      <c r="Y59835" s="133"/>
      <c r="AJ59835" s="133"/>
      <c r="AO59835" s="135"/>
      <c r="AP59835" s="135"/>
      <c r="BJ59835" s="136"/>
    </row>
    <row r="59836" spans="5:62" ht="14.25" customHeight="1" x14ac:dyDescent="0.25">
      <c r="E59836" s="113"/>
      <c r="H59836" s="133"/>
      <c r="T59836" s="133"/>
      <c r="X59836" s="131"/>
      <c r="Y59836" s="133"/>
      <c r="AJ59836" s="133"/>
      <c r="AO59836" s="135"/>
      <c r="AP59836" s="135"/>
      <c r="BJ59836" s="136"/>
    </row>
    <row r="59837" spans="5:62" ht="14.25" customHeight="1" x14ac:dyDescent="0.25">
      <c r="E59837" s="113"/>
      <c r="H59837" s="133"/>
      <c r="T59837" s="133"/>
      <c r="X59837" s="131"/>
      <c r="Y59837" s="133"/>
      <c r="AJ59837" s="133"/>
      <c r="AO59837" s="135"/>
      <c r="AP59837" s="135"/>
      <c r="BJ59837" s="136"/>
    </row>
    <row r="59838" spans="5:62" ht="14.25" customHeight="1" x14ac:dyDescent="0.25">
      <c r="E59838" s="113"/>
      <c r="H59838" s="133"/>
      <c r="T59838" s="133"/>
      <c r="X59838" s="131"/>
      <c r="Y59838" s="133"/>
      <c r="AJ59838" s="133"/>
      <c r="AO59838" s="135"/>
      <c r="AP59838" s="135"/>
      <c r="BJ59838" s="136"/>
    </row>
    <row r="59839" spans="5:62" ht="14.25" customHeight="1" x14ac:dyDescent="0.25">
      <c r="E59839" s="113"/>
      <c r="H59839" s="133"/>
      <c r="T59839" s="133"/>
      <c r="X59839" s="131"/>
      <c r="Y59839" s="133"/>
      <c r="AJ59839" s="133"/>
      <c r="AO59839" s="135"/>
      <c r="AP59839" s="135"/>
      <c r="BJ59839" s="136"/>
    </row>
    <row r="59840" spans="5:62" ht="14.25" customHeight="1" x14ac:dyDescent="0.25">
      <c r="E59840" s="113"/>
      <c r="H59840" s="133"/>
      <c r="T59840" s="133"/>
      <c r="X59840" s="131"/>
      <c r="Y59840" s="133"/>
      <c r="AJ59840" s="133"/>
      <c r="AO59840" s="135"/>
      <c r="AP59840" s="135"/>
      <c r="BJ59840" s="136"/>
    </row>
    <row r="59841" spans="5:62" ht="14.25" customHeight="1" x14ac:dyDescent="0.25">
      <c r="E59841" s="113"/>
      <c r="H59841" s="133"/>
      <c r="T59841" s="133"/>
      <c r="X59841" s="131"/>
      <c r="Y59841" s="133"/>
      <c r="AJ59841" s="133"/>
      <c r="AO59841" s="135"/>
      <c r="AP59841" s="135"/>
      <c r="BJ59841" s="136"/>
    </row>
    <row r="59842" spans="5:62" ht="14.25" customHeight="1" x14ac:dyDescent="0.25">
      <c r="E59842" s="113"/>
      <c r="H59842" s="133"/>
      <c r="T59842" s="133"/>
      <c r="X59842" s="131"/>
      <c r="Y59842" s="133"/>
      <c r="AJ59842" s="133"/>
      <c r="AO59842" s="135"/>
      <c r="AP59842" s="135"/>
      <c r="BJ59842" s="136"/>
    </row>
    <row r="59843" spans="5:62" ht="14.25" customHeight="1" x14ac:dyDescent="0.25">
      <c r="E59843" s="113"/>
      <c r="H59843" s="133"/>
      <c r="T59843" s="133"/>
      <c r="X59843" s="131"/>
      <c r="Y59843" s="133"/>
      <c r="AJ59843" s="133"/>
      <c r="AO59843" s="135"/>
      <c r="AP59843" s="135"/>
      <c r="BJ59843" s="136"/>
    </row>
    <row r="59844" spans="5:62" ht="14.25" customHeight="1" x14ac:dyDescent="0.25">
      <c r="E59844" s="113"/>
      <c r="H59844" s="133"/>
      <c r="T59844" s="133"/>
      <c r="X59844" s="131"/>
      <c r="Y59844" s="133"/>
      <c r="AJ59844" s="133"/>
      <c r="AO59844" s="135"/>
      <c r="AP59844" s="135"/>
      <c r="BJ59844" s="136"/>
    </row>
    <row r="59845" spans="5:62" ht="14.25" customHeight="1" x14ac:dyDescent="0.25">
      <c r="E59845" s="113"/>
      <c r="H59845" s="133"/>
      <c r="T59845" s="133"/>
      <c r="X59845" s="131"/>
      <c r="Y59845" s="133"/>
      <c r="AJ59845" s="133"/>
      <c r="AO59845" s="135"/>
      <c r="AP59845" s="135"/>
      <c r="BJ59845" s="136"/>
    </row>
    <row r="59846" spans="5:62" ht="14.25" customHeight="1" x14ac:dyDescent="0.25">
      <c r="E59846" s="113"/>
      <c r="H59846" s="133"/>
      <c r="T59846" s="133"/>
      <c r="X59846" s="131"/>
      <c r="Y59846" s="133"/>
      <c r="AJ59846" s="133"/>
      <c r="AO59846" s="135"/>
      <c r="AP59846" s="135"/>
      <c r="BJ59846" s="136"/>
    </row>
    <row r="59847" spans="5:62" ht="14.25" customHeight="1" x14ac:dyDescent="0.25">
      <c r="E59847" s="113"/>
      <c r="H59847" s="133"/>
      <c r="T59847" s="133"/>
      <c r="X59847" s="131"/>
      <c r="Y59847" s="133"/>
      <c r="AJ59847" s="133"/>
      <c r="AO59847" s="135"/>
      <c r="AP59847" s="135"/>
      <c r="BJ59847" s="136"/>
    </row>
    <row r="59848" spans="5:62" ht="14.25" customHeight="1" x14ac:dyDescent="0.25">
      <c r="E59848" s="113"/>
      <c r="H59848" s="133"/>
      <c r="T59848" s="133"/>
      <c r="X59848" s="131"/>
      <c r="Y59848" s="133"/>
      <c r="AJ59848" s="133"/>
      <c r="AO59848" s="135"/>
      <c r="AP59848" s="135"/>
      <c r="BJ59848" s="136"/>
    </row>
    <row r="59849" spans="5:62" ht="14.25" customHeight="1" x14ac:dyDescent="0.25">
      <c r="E59849" s="113"/>
      <c r="H59849" s="133"/>
      <c r="T59849" s="133"/>
      <c r="X59849" s="131"/>
      <c r="Y59849" s="133"/>
      <c r="AJ59849" s="133"/>
      <c r="AO59849" s="135"/>
      <c r="AP59849" s="135"/>
      <c r="BJ59849" s="136"/>
    </row>
    <row r="59850" spans="5:62" ht="14.25" customHeight="1" x14ac:dyDescent="0.25">
      <c r="E59850" s="113"/>
      <c r="H59850" s="133"/>
      <c r="T59850" s="133"/>
      <c r="X59850" s="131"/>
      <c r="Y59850" s="133"/>
      <c r="AJ59850" s="133"/>
      <c r="AO59850" s="135"/>
      <c r="AP59850" s="135"/>
      <c r="BJ59850" s="136"/>
    </row>
    <row r="59851" spans="5:62" ht="14.25" customHeight="1" x14ac:dyDescent="0.25">
      <c r="E59851" s="113"/>
      <c r="H59851" s="133"/>
      <c r="T59851" s="133"/>
      <c r="X59851" s="131"/>
      <c r="Y59851" s="133"/>
      <c r="AJ59851" s="133"/>
      <c r="AO59851" s="135"/>
      <c r="AP59851" s="135"/>
      <c r="BJ59851" s="136"/>
    </row>
    <row r="59852" spans="5:62" ht="14.25" customHeight="1" x14ac:dyDescent="0.25">
      <c r="E59852" s="113"/>
      <c r="H59852" s="133"/>
      <c r="T59852" s="133"/>
      <c r="X59852" s="131"/>
      <c r="Y59852" s="133"/>
      <c r="AJ59852" s="133"/>
      <c r="AO59852" s="135"/>
      <c r="AP59852" s="135"/>
      <c r="BJ59852" s="136"/>
    </row>
    <row r="59853" spans="5:62" ht="14.25" customHeight="1" x14ac:dyDescent="0.25">
      <c r="E59853" s="113"/>
      <c r="H59853" s="133"/>
      <c r="T59853" s="133"/>
      <c r="X59853" s="131"/>
      <c r="Y59853" s="133"/>
      <c r="AJ59853" s="133"/>
      <c r="AO59853" s="135"/>
      <c r="AP59853" s="135"/>
      <c r="BJ59853" s="136"/>
    </row>
    <row r="59854" spans="5:62" ht="14.25" customHeight="1" x14ac:dyDescent="0.25">
      <c r="E59854" s="113"/>
      <c r="H59854" s="133"/>
      <c r="T59854" s="133"/>
      <c r="X59854" s="131"/>
      <c r="Y59854" s="133"/>
      <c r="AJ59854" s="133"/>
      <c r="AO59854" s="135"/>
      <c r="AP59854" s="135"/>
      <c r="BJ59854" s="136"/>
    </row>
    <row r="59855" spans="5:62" ht="14.25" customHeight="1" x14ac:dyDescent="0.25">
      <c r="E59855" s="113"/>
      <c r="H59855" s="133"/>
      <c r="T59855" s="133"/>
      <c r="X59855" s="131"/>
      <c r="Y59855" s="133"/>
      <c r="AJ59855" s="133"/>
      <c r="AO59855" s="135"/>
      <c r="AP59855" s="135"/>
      <c r="BJ59855" s="136"/>
    </row>
    <row r="59856" spans="5:62" ht="14.25" customHeight="1" x14ac:dyDescent="0.25">
      <c r="E59856" s="113"/>
      <c r="H59856" s="133"/>
      <c r="T59856" s="133"/>
      <c r="X59856" s="131"/>
      <c r="Y59856" s="133"/>
      <c r="AJ59856" s="133"/>
      <c r="AO59856" s="135"/>
      <c r="AP59856" s="135"/>
      <c r="BJ59856" s="136"/>
    </row>
    <row r="59857" spans="5:62" ht="14.25" customHeight="1" x14ac:dyDescent="0.25">
      <c r="E59857" s="113"/>
      <c r="H59857" s="133"/>
      <c r="T59857" s="133"/>
      <c r="X59857" s="131"/>
      <c r="Y59857" s="133"/>
      <c r="AJ59857" s="133"/>
      <c r="AO59857" s="135"/>
      <c r="AP59857" s="135"/>
      <c r="BJ59857" s="136"/>
    </row>
    <row r="59858" spans="5:62" ht="14.25" customHeight="1" x14ac:dyDescent="0.25">
      <c r="E59858" s="113"/>
      <c r="H59858" s="133"/>
      <c r="T59858" s="133"/>
      <c r="X59858" s="131"/>
      <c r="Y59858" s="133"/>
      <c r="AJ59858" s="133"/>
      <c r="AO59858" s="135"/>
      <c r="AP59858" s="135"/>
      <c r="BJ59858" s="136"/>
    </row>
    <row r="59859" spans="5:62" ht="14.25" customHeight="1" x14ac:dyDescent="0.25">
      <c r="E59859" s="113"/>
      <c r="H59859" s="133"/>
      <c r="T59859" s="133"/>
      <c r="X59859" s="131"/>
      <c r="Y59859" s="133"/>
      <c r="AJ59859" s="133"/>
      <c r="AO59859" s="135"/>
      <c r="AP59859" s="135"/>
      <c r="BJ59859" s="136"/>
    </row>
    <row r="59860" spans="5:62" ht="14.25" customHeight="1" x14ac:dyDescent="0.25">
      <c r="E59860" s="113"/>
      <c r="H59860" s="133"/>
      <c r="T59860" s="133"/>
      <c r="X59860" s="131"/>
      <c r="Y59860" s="133"/>
      <c r="AJ59860" s="133"/>
      <c r="AO59860" s="135"/>
      <c r="AP59860" s="135"/>
      <c r="BJ59860" s="136"/>
    </row>
    <row r="59861" spans="5:62" ht="14.25" customHeight="1" x14ac:dyDescent="0.25">
      <c r="E59861" s="113"/>
      <c r="H59861" s="133"/>
      <c r="T59861" s="133"/>
      <c r="X59861" s="131"/>
      <c r="Y59861" s="133"/>
      <c r="AJ59861" s="133"/>
      <c r="AO59861" s="135"/>
      <c r="AP59861" s="135"/>
      <c r="BJ59861" s="136"/>
    </row>
    <row r="59862" spans="5:62" ht="14.25" customHeight="1" x14ac:dyDescent="0.25">
      <c r="E59862" s="113"/>
      <c r="H59862" s="133"/>
      <c r="T59862" s="133"/>
      <c r="X59862" s="131"/>
      <c r="Y59862" s="133"/>
      <c r="AJ59862" s="133"/>
      <c r="AO59862" s="135"/>
      <c r="AP59862" s="135"/>
      <c r="BJ59862" s="136"/>
    </row>
    <row r="59863" spans="5:62" ht="14.25" customHeight="1" x14ac:dyDescent="0.25">
      <c r="E59863" s="113"/>
      <c r="H59863" s="133"/>
      <c r="T59863" s="133"/>
      <c r="X59863" s="131"/>
      <c r="Y59863" s="133"/>
      <c r="AJ59863" s="133"/>
      <c r="AO59863" s="135"/>
      <c r="AP59863" s="135"/>
      <c r="BJ59863" s="136"/>
    </row>
    <row r="59864" spans="5:62" ht="14.25" customHeight="1" x14ac:dyDescent="0.25">
      <c r="E59864" s="113"/>
      <c r="H59864" s="133"/>
      <c r="T59864" s="133"/>
      <c r="X59864" s="131"/>
      <c r="Y59864" s="133"/>
      <c r="AJ59864" s="133"/>
      <c r="AO59864" s="135"/>
      <c r="AP59864" s="135"/>
      <c r="BJ59864" s="136"/>
    </row>
    <row r="59865" spans="5:62" ht="14.25" customHeight="1" x14ac:dyDescent="0.25">
      <c r="E59865" s="113"/>
      <c r="H59865" s="133"/>
      <c r="T59865" s="133"/>
      <c r="X59865" s="131"/>
      <c r="Y59865" s="133"/>
      <c r="AJ59865" s="133"/>
      <c r="AO59865" s="135"/>
      <c r="AP59865" s="135"/>
      <c r="BJ59865" s="136"/>
    </row>
    <row r="59866" spans="5:62" ht="14.25" customHeight="1" x14ac:dyDescent="0.25">
      <c r="E59866" s="113"/>
      <c r="H59866" s="133"/>
      <c r="T59866" s="133"/>
      <c r="X59866" s="131"/>
      <c r="Y59866" s="133"/>
      <c r="AJ59866" s="133"/>
      <c r="AO59866" s="135"/>
      <c r="AP59866" s="135"/>
      <c r="BJ59866" s="136"/>
    </row>
    <row r="59867" spans="5:62" ht="14.25" customHeight="1" x14ac:dyDescent="0.25">
      <c r="E59867" s="113"/>
      <c r="H59867" s="133"/>
      <c r="T59867" s="133"/>
      <c r="X59867" s="131"/>
      <c r="Y59867" s="133"/>
      <c r="AJ59867" s="133"/>
      <c r="AO59867" s="135"/>
      <c r="AP59867" s="135"/>
      <c r="BJ59867" s="136"/>
    </row>
    <row r="59868" spans="5:62" ht="14.25" customHeight="1" x14ac:dyDescent="0.25">
      <c r="E59868" s="113"/>
      <c r="H59868" s="133"/>
      <c r="T59868" s="133"/>
      <c r="X59868" s="131"/>
      <c r="Y59868" s="133"/>
      <c r="AJ59868" s="133"/>
      <c r="AO59868" s="135"/>
      <c r="AP59868" s="135"/>
      <c r="BJ59868" s="136"/>
    </row>
    <row r="59869" spans="5:62" ht="14.25" customHeight="1" x14ac:dyDescent="0.25">
      <c r="E59869" s="113"/>
      <c r="H59869" s="133"/>
      <c r="T59869" s="133"/>
      <c r="X59869" s="131"/>
      <c r="Y59869" s="133"/>
      <c r="AJ59869" s="133"/>
      <c r="AO59869" s="135"/>
      <c r="AP59869" s="135"/>
      <c r="BJ59869" s="136"/>
    </row>
    <row r="59870" spans="5:62" ht="14.25" customHeight="1" x14ac:dyDescent="0.25">
      <c r="E59870" s="113"/>
      <c r="H59870" s="133"/>
      <c r="T59870" s="133"/>
      <c r="X59870" s="131"/>
      <c r="Y59870" s="133"/>
      <c r="AJ59870" s="133"/>
      <c r="AO59870" s="135"/>
      <c r="AP59870" s="135"/>
      <c r="BJ59870" s="136"/>
    </row>
    <row r="59871" spans="5:62" ht="14.25" customHeight="1" x14ac:dyDescent="0.25">
      <c r="E59871" s="113"/>
      <c r="H59871" s="133"/>
      <c r="T59871" s="133"/>
      <c r="X59871" s="131"/>
      <c r="Y59871" s="133"/>
      <c r="AJ59871" s="133"/>
      <c r="AO59871" s="135"/>
      <c r="AP59871" s="135"/>
      <c r="BJ59871" s="136"/>
    </row>
    <row r="59872" spans="5:62" ht="14.25" customHeight="1" x14ac:dyDescent="0.25">
      <c r="E59872" s="113"/>
      <c r="H59872" s="133"/>
      <c r="T59872" s="133"/>
      <c r="X59872" s="131"/>
      <c r="Y59872" s="133"/>
      <c r="AJ59872" s="133"/>
      <c r="AO59872" s="135"/>
      <c r="AP59872" s="135"/>
      <c r="BJ59872" s="136"/>
    </row>
    <row r="59873" spans="5:62" ht="14.25" customHeight="1" x14ac:dyDescent="0.25">
      <c r="E59873" s="113"/>
      <c r="H59873" s="133"/>
      <c r="T59873" s="133"/>
      <c r="X59873" s="131"/>
      <c r="Y59873" s="133"/>
      <c r="AJ59873" s="133"/>
      <c r="AO59873" s="135"/>
      <c r="AP59873" s="135"/>
      <c r="BJ59873" s="136"/>
    </row>
    <row r="59874" spans="5:62" ht="14.25" customHeight="1" x14ac:dyDescent="0.25">
      <c r="E59874" s="113"/>
      <c r="H59874" s="133"/>
      <c r="T59874" s="133"/>
      <c r="X59874" s="131"/>
      <c r="Y59874" s="133"/>
      <c r="AJ59874" s="133"/>
      <c r="AO59874" s="135"/>
      <c r="AP59874" s="135"/>
      <c r="BJ59874" s="136"/>
    </row>
    <row r="59875" spans="5:62" ht="14.25" customHeight="1" x14ac:dyDescent="0.25">
      <c r="E59875" s="113"/>
      <c r="H59875" s="133"/>
      <c r="T59875" s="133"/>
      <c r="X59875" s="131"/>
      <c r="Y59875" s="133"/>
      <c r="AJ59875" s="133"/>
      <c r="AO59875" s="135"/>
      <c r="AP59875" s="135"/>
      <c r="BJ59875" s="136"/>
    </row>
    <row r="59876" spans="5:62" ht="14.25" customHeight="1" x14ac:dyDescent="0.25">
      <c r="E59876" s="113"/>
      <c r="H59876" s="133"/>
      <c r="T59876" s="133"/>
      <c r="X59876" s="131"/>
      <c r="Y59876" s="133"/>
      <c r="AJ59876" s="133"/>
      <c r="AO59876" s="135"/>
      <c r="AP59876" s="135"/>
      <c r="BJ59876" s="136"/>
    </row>
    <row r="59877" spans="5:62" ht="14.25" customHeight="1" x14ac:dyDescent="0.25">
      <c r="E59877" s="113"/>
      <c r="H59877" s="133"/>
      <c r="T59877" s="133"/>
      <c r="X59877" s="131"/>
      <c r="Y59877" s="133"/>
      <c r="AJ59877" s="133"/>
      <c r="AO59877" s="135"/>
      <c r="AP59877" s="135"/>
      <c r="BJ59877" s="136"/>
    </row>
    <row r="59878" spans="5:62" ht="14.25" customHeight="1" x14ac:dyDescent="0.25">
      <c r="E59878" s="113"/>
      <c r="H59878" s="133"/>
      <c r="T59878" s="133"/>
      <c r="X59878" s="131"/>
      <c r="Y59878" s="133"/>
      <c r="AJ59878" s="133"/>
      <c r="AO59878" s="135"/>
      <c r="AP59878" s="135"/>
      <c r="BJ59878" s="136"/>
    </row>
    <row r="59879" spans="5:62" ht="14.25" customHeight="1" x14ac:dyDescent="0.25">
      <c r="E59879" s="113"/>
      <c r="H59879" s="133"/>
      <c r="T59879" s="133"/>
      <c r="X59879" s="131"/>
      <c r="Y59879" s="133"/>
      <c r="AJ59879" s="133"/>
      <c r="AO59879" s="135"/>
      <c r="AP59879" s="135"/>
      <c r="BJ59879" s="136"/>
    </row>
    <row r="59880" spans="5:62" ht="14.25" customHeight="1" x14ac:dyDescent="0.25">
      <c r="E59880" s="113"/>
      <c r="H59880" s="133"/>
      <c r="T59880" s="133"/>
      <c r="X59880" s="131"/>
      <c r="Y59880" s="133"/>
      <c r="AJ59880" s="133"/>
      <c r="AO59880" s="135"/>
      <c r="AP59880" s="135"/>
      <c r="BJ59880" s="136"/>
    </row>
    <row r="59881" spans="5:62" ht="14.25" customHeight="1" x14ac:dyDescent="0.25">
      <c r="E59881" s="113"/>
      <c r="H59881" s="133"/>
      <c r="T59881" s="133"/>
      <c r="X59881" s="131"/>
      <c r="Y59881" s="133"/>
      <c r="AJ59881" s="133"/>
      <c r="AO59881" s="135"/>
      <c r="AP59881" s="135"/>
      <c r="BJ59881" s="136"/>
    </row>
    <row r="59882" spans="5:62" ht="14.25" customHeight="1" x14ac:dyDescent="0.25">
      <c r="E59882" s="113"/>
      <c r="H59882" s="133"/>
      <c r="T59882" s="133"/>
      <c r="X59882" s="131"/>
      <c r="Y59882" s="133"/>
      <c r="AJ59882" s="133"/>
      <c r="AO59882" s="135"/>
      <c r="AP59882" s="135"/>
      <c r="BJ59882" s="136"/>
    </row>
    <row r="59883" spans="5:62" ht="14.25" customHeight="1" x14ac:dyDescent="0.25">
      <c r="E59883" s="113"/>
      <c r="H59883" s="133"/>
      <c r="T59883" s="133"/>
      <c r="X59883" s="131"/>
      <c r="Y59883" s="133"/>
      <c r="AJ59883" s="133"/>
      <c r="AO59883" s="135"/>
      <c r="AP59883" s="135"/>
      <c r="BJ59883" s="136"/>
    </row>
    <row r="59884" spans="5:62" ht="14.25" customHeight="1" x14ac:dyDescent="0.25">
      <c r="E59884" s="113"/>
      <c r="H59884" s="133"/>
      <c r="T59884" s="133"/>
      <c r="X59884" s="131"/>
      <c r="Y59884" s="133"/>
      <c r="AJ59884" s="133"/>
      <c r="AO59884" s="135"/>
      <c r="AP59884" s="135"/>
      <c r="BJ59884" s="136"/>
    </row>
    <row r="59885" spans="5:62" ht="14.25" customHeight="1" x14ac:dyDescent="0.25">
      <c r="E59885" s="113"/>
      <c r="H59885" s="133"/>
      <c r="T59885" s="133"/>
      <c r="X59885" s="131"/>
      <c r="Y59885" s="133"/>
      <c r="AJ59885" s="133"/>
      <c r="AO59885" s="135"/>
      <c r="AP59885" s="135"/>
      <c r="BJ59885" s="136"/>
    </row>
    <row r="59886" spans="5:62" ht="14.25" customHeight="1" x14ac:dyDescent="0.25">
      <c r="E59886" s="113"/>
      <c r="H59886" s="133"/>
      <c r="T59886" s="133"/>
      <c r="X59886" s="131"/>
      <c r="Y59886" s="133"/>
      <c r="AJ59886" s="133"/>
      <c r="AO59886" s="135"/>
      <c r="AP59886" s="135"/>
      <c r="BJ59886" s="136"/>
    </row>
    <row r="59887" spans="5:62" ht="14.25" customHeight="1" x14ac:dyDescent="0.25">
      <c r="E59887" s="113"/>
      <c r="H59887" s="133"/>
      <c r="T59887" s="133"/>
      <c r="X59887" s="131"/>
      <c r="Y59887" s="133"/>
      <c r="AJ59887" s="133"/>
      <c r="AO59887" s="135"/>
      <c r="AP59887" s="135"/>
      <c r="BJ59887" s="136"/>
    </row>
    <row r="59888" spans="5:62" ht="14.25" customHeight="1" x14ac:dyDescent="0.25">
      <c r="E59888" s="113"/>
      <c r="H59888" s="133"/>
      <c r="T59888" s="133"/>
      <c r="X59888" s="131"/>
      <c r="Y59888" s="133"/>
      <c r="AJ59888" s="133"/>
      <c r="AO59888" s="135"/>
      <c r="AP59888" s="135"/>
      <c r="BJ59888" s="136"/>
    </row>
    <row r="59889" spans="5:62" ht="14.25" customHeight="1" x14ac:dyDescent="0.25">
      <c r="E59889" s="113"/>
      <c r="H59889" s="133"/>
      <c r="T59889" s="133"/>
      <c r="X59889" s="131"/>
      <c r="Y59889" s="133"/>
      <c r="AJ59889" s="133"/>
      <c r="AO59889" s="135"/>
      <c r="AP59889" s="135"/>
      <c r="BJ59889" s="136"/>
    </row>
    <row r="59890" spans="5:62" ht="14.25" customHeight="1" x14ac:dyDescent="0.25">
      <c r="E59890" s="113"/>
      <c r="H59890" s="133"/>
      <c r="T59890" s="133"/>
      <c r="X59890" s="131"/>
      <c r="Y59890" s="133"/>
      <c r="AJ59890" s="133"/>
      <c r="AO59890" s="135"/>
      <c r="AP59890" s="135"/>
      <c r="BJ59890" s="136"/>
    </row>
    <row r="59891" spans="5:62" ht="14.25" customHeight="1" x14ac:dyDescent="0.25">
      <c r="E59891" s="113"/>
      <c r="H59891" s="133"/>
      <c r="T59891" s="133"/>
      <c r="X59891" s="131"/>
      <c r="Y59891" s="133"/>
      <c r="AJ59891" s="133"/>
      <c r="AO59891" s="135"/>
      <c r="AP59891" s="135"/>
      <c r="BJ59891" s="136"/>
    </row>
    <row r="59892" spans="5:62" ht="14.25" customHeight="1" x14ac:dyDescent="0.25">
      <c r="E59892" s="113"/>
      <c r="H59892" s="133"/>
      <c r="T59892" s="133"/>
      <c r="X59892" s="131"/>
      <c r="Y59892" s="133"/>
      <c r="AJ59892" s="133"/>
      <c r="AO59892" s="135"/>
      <c r="AP59892" s="135"/>
      <c r="BJ59892" s="136"/>
    </row>
    <row r="59893" spans="5:62" ht="14.25" customHeight="1" x14ac:dyDescent="0.25">
      <c r="E59893" s="113"/>
      <c r="H59893" s="133"/>
      <c r="T59893" s="133"/>
      <c r="X59893" s="131"/>
      <c r="Y59893" s="133"/>
      <c r="AJ59893" s="133"/>
      <c r="AO59893" s="135"/>
      <c r="AP59893" s="135"/>
      <c r="BJ59893" s="136"/>
    </row>
    <row r="59894" spans="5:62" ht="14.25" customHeight="1" x14ac:dyDescent="0.25">
      <c r="E59894" s="113"/>
      <c r="H59894" s="133"/>
      <c r="T59894" s="133"/>
      <c r="X59894" s="131"/>
      <c r="Y59894" s="133"/>
      <c r="AJ59894" s="133"/>
      <c r="AO59894" s="135"/>
      <c r="AP59894" s="135"/>
      <c r="BJ59894" s="136"/>
    </row>
    <row r="59895" spans="5:62" ht="14.25" customHeight="1" x14ac:dyDescent="0.25">
      <c r="E59895" s="113"/>
      <c r="H59895" s="133"/>
      <c r="T59895" s="133"/>
      <c r="X59895" s="131"/>
      <c r="Y59895" s="133"/>
      <c r="AJ59895" s="133"/>
      <c r="AO59895" s="135"/>
      <c r="AP59895" s="135"/>
      <c r="BJ59895" s="136"/>
    </row>
    <row r="59896" spans="5:62" ht="14.25" customHeight="1" x14ac:dyDescent="0.25">
      <c r="E59896" s="113"/>
      <c r="H59896" s="133"/>
      <c r="T59896" s="133"/>
      <c r="X59896" s="131"/>
      <c r="Y59896" s="133"/>
      <c r="AJ59896" s="133"/>
      <c r="AO59896" s="135"/>
      <c r="AP59896" s="135"/>
      <c r="BJ59896" s="136"/>
    </row>
    <row r="59897" spans="5:62" ht="14.25" customHeight="1" x14ac:dyDescent="0.25">
      <c r="E59897" s="113"/>
      <c r="H59897" s="133"/>
      <c r="T59897" s="133"/>
      <c r="X59897" s="131"/>
      <c r="Y59897" s="133"/>
      <c r="AJ59897" s="133"/>
      <c r="AO59897" s="135"/>
      <c r="AP59897" s="135"/>
      <c r="BJ59897" s="136"/>
    </row>
    <row r="59898" spans="5:62" ht="14.25" customHeight="1" x14ac:dyDescent="0.25">
      <c r="E59898" s="113"/>
      <c r="H59898" s="133"/>
      <c r="T59898" s="133"/>
      <c r="X59898" s="131"/>
      <c r="Y59898" s="133"/>
      <c r="AJ59898" s="133"/>
      <c r="AO59898" s="135"/>
      <c r="AP59898" s="135"/>
      <c r="BJ59898" s="136"/>
    </row>
    <row r="59899" spans="5:62" ht="14.25" customHeight="1" x14ac:dyDescent="0.25">
      <c r="E59899" s="113"/>
      <c r="H59899" s="133"/>
      <c r="T59899" s="133"/>
      <c r="X59899" s="131"/>
      <c r="Y59899" s="133"/>
      <c r="AJ59899" s="133"/>
      <c r="AO59899" s="135"/>
      <c r="AP59899" s="135"/>
      <c r="BJ59899" s="136"/>
    </row>
    <row r="59900" spans="5:62" ht="14.25" customHeight="1" x14ac:dyDescent="0.25">
      <c r="E59900" s="113"/>
      <c r="H59900" s="133"/>
      <c r="T59900" s="133"/>
      <c r="X59900" s="131"/>
      <c r="Y59900" s="133"/>
      <c r="AJ59900" s="133"/>
      <c r="AO59900" s="135"/>
      <c r="AP59900" s="135"/>
      <c r="BJ59900" s="136"/>
    </row>
    <row r="59901" spans="5:62" ht="14.25" customHeight="1" x14ac:dyDescent="0.25">
      <c r="E59901" s="113"/>
      <c r="H59901" s="133"/>
      <c r="T59901" s="133"/>
      <c r="X59901" s="131"/>
      <c r="Y59901" s="133"/>
      <c r="AJ59901" s="133"/>
      <c r="AO59901" s="135"/>
      <c r="AP59901" s="135"/>
      <c r="BJ59901" s="136"/>
    </row>
    <row r="59902" spans="5:62" ht="14.25" customHeight="1" x14ac:dyDescent="0.25">
      <c r="E59902" s="113"/>
      <c r="H59902" s="133"/>
      <c r="T59902" s="133"/>
      <c r="X59902" s="131"/>
      <c r="Y59902" s="133"/>
      <c r="AJ59902" s="133"/>
      <c r="AO59902" s="135"/>
      <c r="AP59902" s="135"/>
      <c r="BJ59902" s="136"/>
    </row>
    <row r="59903" spans="5:62" ht="14.25" customHeight="1" x14ac:dyDescent="0.25">
      <c r="E59903" s="113"/>
      <c r="H59903" s="133"/>
      <c r="T59903" s="133"/>
      <c r="X59903" s="131"/>
      <c r="Y59903" s="133"/>
      <c r="AJ59903" s="133"/>
      <c r="AO59903" s="135"/>
      <c r="AP59903" s="135"/>
      <c r="BJ59903" s="136"/>
    </row>
    <row r="59904" spans="5:62" ht="14.25" customHeight="1" x14ac:dyDescent="0.25">
      <c r="E59904" s="113"/>
      <c r="H59904" s="133"/>
      <c r="T59904" s="133"/>
      <c r="X59904" s="131"/>
      <c r="Y59904" s="133"/>
      <c r="AJ59904" s="133"/>
      <c r="AO59904" s="135"/>
      <c r="AP59904" s="135"/>
      <c r="BJ59904" s="136"/>
    </row>
    <row r="59905" spans="5:62" ht="14.25" customHeight="1" x14ac:dyDescent="0.25">
      <c r="E59905" s="113"/>
      <c r="H59905" s="133"/>
      <c r="T59905" s="133"/>
      <c r="X59905" s="131"/>
      <c r="Y59905" s="133"/>
      <c r="AJ59905" s="133"/>
      <c r="AO59905" s="135"/>
      <c r="AP59905" s="135"/>
      <c r="BJ59905" s="136"/>
    </row>
    <row r="59906" spans="5:62" ht="14.25" customHeight="1" x14ac:dyDescent="0.25">
      <c r="E59906" s="113"/>
      <c r="H59906" s="133"/>
      <c r="T59906" s="133"/>
      <c r="X59906" s="131"/>
      <c r="Y59906" s="133"/>
      <c r="AJ59906" s="133"/>
      <c r="AO59906" s="135"/>
      <c r="AP59906" s="135"/>
      <c r="BJ59906" s="136"/>
    </row>
    <row r="59907" spans="5:62" ht="14.25" customHeight="1" x14ac:dyDescent="0.25">
      <c r="E59907" s="113"/>
      <c r="H59907" s="133"/>
      <c r="T59907" s="133"/>
      <c r="X59907" s="131"/>
      <c r="Y59907" s="133"/>
      <c r="AJ59907" s="133"/>
      <c r="AO59907" s="135"/>
      <c r="AP59907" s="135"/>
      <c r="BJ59907" s="136"/>
    </row>
    <row r="59908" spans="5:62" ht="14.25" customHeight="1" x14ac:dyDescent="0.25">
      <c r="E59908" s="113"/>
      <c r="H59908" s="133"/>
      <c r="T59908" s="133"/>
      <c r="X59908" s="131"/>
      <c r="Y59908" s="133"/>
      <c r="AJ59908" s="133"/>
      <c r="AO59908" s="135"/>
      <c r="AP59908" s="135"/>
      <c r="BJ59908" s="136"/>
    </row>
    <row r="59909" spans="5:62" ht="14.25" customHeight="1" x14ac:dyDescent="0.25">
      <c r="E59909" s="113"/>
      <c r="H59909" s="133"/>
      <c r="T59909" s="133"/>
      <c r="X59909" s="131"/>
      <c r="Y59909" s="133"/>
      <c r="AJ59909" s="133"/>
      <c r="AO59909" s="135"/>
      <c r="AP59909" s="135"/>
      <c r="BJ59909" s="136"/>
    </row>
    <row r="59910" spans="5:62" ht="14.25" customHeight="1" x14ac:dyDescent="0.25">
      <c r="E59910" s="113"/>
      <c r="H59910" s="133"/>
      <c r="T59910" s="133"/>
      <c r="X59910" s="131"/>
      <c r="Y59910" s="133"/>
      <c r="AJ59910" s="133"/>
      <c r="AO59910" s="135"/>
      <c r="AP59910" s="135"/>
      <c r="BJ59910" s="136"/>
    </row>
    <row r="59911" spans="5:62" ht="14.25" customHeight="1" x14ac:dyDescent="0.25">
      <c r="E59911" s="113"/>
      <c r="H59911" s="133"/>
      <c r="T59911" s="133"/>
      <c r="X59911" s="131"/>
      <c r="Y59911" s="133"/>
      <c r="AJ59911" s="133"/>
      <c r="AO59911" s="135"/>
      <c r="AP59911" s="135"/>
      <c r="BJ59911" s="136"/>
    </row>
    <row r="59912" spans="5:62" ht="14.25" customHeight="1" x14ac:dyDescent="0.25">
      <c r="E59912" s="113"/>
      <c r="H59912" s="133"/>
      <c r="T59912" s="133"/>
      <c r="X59912" s="131"/>
      <c r="Y59912" s="133"/>
      <c r="AJ59912" s="133"/>
      <c r="AO59912" s="135"/>
      <c r="AP59912" s="135"/>
      <c r="BJ59912" s="136"/>
    </row>
    <row r="59913" spans="5:62" ht="14.25" customHeight="1" x14ac:dyDescent="0.25">
      <c r="E59913" s="113"/>
      <c r="H59913" s="133"/>
      <c r="T59913" s="133"/>
      <c r="X59913" s="131"/>
      <c r="Y59913" s="133"/>
      <c r="AJ59913" s="133"/>
      <c r="AO59913" s="135"/>
      <c r="AP59913" s="135"/>
      <c r="BJ59913" s="136"/>
    </row>
    <row r="59914" spans="5:62" ht="14.25" customHeight="1" x14ac:dyDescent="0.25">
      <c r="E59914" s="113"/>
      <c r="H59914" s="133"/>
      <c r="T59914" s="133"/>
      <c r="X59914" s="131"/>
      <c r="Y59914" s="133"/>
      <c r="AJ59914" s="133"/>
      <c r="AO59914" s="135"/>
      <c r="AP59914" s="135"/>
      <c r="BJ59914" s="136"/>
    </row>
    <row r="59915" spans="5:62" ht="14.25" customHeight="1" x14ac:dyDescent="0.25">
      <c r="E59915" s="113"/>
      <c r="H59915" s="133"/>
      <c r="T59915" s="133"/>
      <c r="X59915" s="131"/>
      <c r="Y59915" s="133"/>
      <c r="AJ59915" s="133"/>
      <c r="AO59915" s="135"/>
      <c r="AP59915" s="135"/>
      <c r="BJ59915" s="136"/>
    </row>
    <row r="59916" spans="5:62" ht="14.25" customHeight="1" x14ac:dyDescent="0.25">
      <c r="E59916" s="113"/>
      <c r="H59916" s="133"/>
      <c r="T59916" s="133"/>
      <c r="X59916" s="131"/>
      <c r="Y59916" s="133"/>
      <c r="AJ59916" s="133"/>
      <c r="AO59916" s="135"/>
      <c r="AP59916" s="135"/>
      <c r="BJ59916" s="136"/>
    </row>
    <row r="59917" spans="5:62" ht="14.25" customHeight="1" x14ac:dyDescent="0.25">
      <c r="E59917" s="113"/>
      <c r="H59917" s="133"/>
      <c r="T59917" s="133"/>
      <c r="X59917" s="131"/>
      <c r="Y59917" s="133"/>
      <c r="AJ59917" s="133"/>
      <c r="AO59917" s="135"/>
      <c r="AP59917" s="135"/>
      <c r="BJ59917" s="136"/>
    </row>
    <row r="59918" spans="5:62" ht="14.25" customHeight="1" x14ac:dyDescent="0.25">
      <c r="E59918" s="113"/>
      <c r="H59918" s="133"/>
      <c r="T59918" s="133"/>
      <c r="X59918" s="131"/>
      <c r="Y59918" s="133"/>
      <c r="AJ59918" s="133"/>
      <c r="AO59918" s="135"/>
      <c r="AP59918" s="135"/>
      <c r="BJ59918" s="136"/>
    </row>
    <row r="59919" spans="5:62" ht="14.25" customHeight="1" x14ac:dyDescent="0.25">
      <c r="E59919" s="113"/>
      <c r="H59919" s="133"/>
      <c r="T59919" s="133"/>
      <c r="X59919" s="131"/>
      <c r="Y59919" s="133"/>
      <c r="AJ59919" s="133"/>
      <c r="AO59919" s="135"/>
      <c r="AP59919" s="135"/>
      <c r="BJ59919" s="136"/>
    </row>
    <row r="59920" spans="5:62" ht="14.25" customHeight="1" x14ac:dyDescent="0.25">
      <c r="E59920" s="113"/>
      <c r="H59920" s="133"/>
      <c r="T59920" s="133"/>
      <c r="X59920" s="131"/>
      <c r="Y59920" s="133"/>
      <c r="AJ59920" s="133"/>
      <c r="AO59920" s="135"/>
      <c r="AP59920" s="135"/>
      <c r="BJ59920" s="136"/>
    </row>
    <row r="59921" spans="5:62" ht="14.25" customHeight="1" x14ac:dyDescent="0.25">
      <c r="E59921" s="113"/>
      <c r="H59921" s="133"/>
      <c r="T59921" s="133"/>
      <c r="X59921" s="131"/>
      <c r="Y59921" s="133"/>
      <c r="AJ59921" s="133"/>
      <c r="AO59921" s="135"/>
      <c r="AP59921" s="135"/>
      <c r="BJ59921" s="136"/>
    </row>
    <row r="59922" spans="5:62" ht="14.25" customHeight="1" x14ac:dyDescent="0.25">
      <c r="E59922" s="113"/>
      <c r="H59922" s="133"/>
      <c r="T59922" s="133"/>
      <c r="X59922" s="131"/>
      <c r="Y59922" s="133"/>
      <c r="AJ59922" s="133"/>
      <c r="AO59922" s="135"/>
      <c r="AP59922" s="135"/>
      <c r="BJ59922" s="136"/>
    </row>
    <row r="59923" spans="5:62" ht="14.25" customHeight="1" x14ac:dyDescent="0.25">
      <c r="E59923" s="113"/>
      <c r="H59923" s="133"/>
      <c r="T59923" s="133"/>
      <c r="X59923" s="131"/>
      <c r="Y59923" s="133"/>
      <c r="AJ59923" s="133"/>
      <c r="AO59923" s="135"/>
      <c r="AP59923" s="135"/>
      <c r="BJ59923" s="136"/>
    </row>
    <row r="59924" spans="5:62" ht="14.25" customHeight="1" x14ac:dyDescent="0.25">
      <c r="E59924" s="113"/>
      <c r="H59924" s="133"/>
      <c r="T59924" s="133"/>
      <c r="X59924" s="131"/>
      <c r="Y59924" s="133"/>
      <c r="AJ59924" s="133"/>
      <c r="AO59924" s="135"/>
      <c r="AP59924" s="135"/>
      <c r="BJ59924" s="136"/>
    </row>
    <row r="59925" spans="5:62" ht="14.25" customHeight="1" x14ac:dyDescent="0.25">
      <c r="E59925" s="113"/>
      <c r="H59925" s="133"/>
      <c r="T59925" s="133"/>
      <c r="X59925" s="131"/>
      <c r="Y59925" s="133"/>
      <c r="AJ59925" s="133"/>
      <c r="AO59925" s="135"/>
      <c r="AP59925" s="135"/>
      <c r="BJ59925" s="136"/>
    </row>
    <row r="59926" spans="5:62" ht="14.25" customHeight="1" x14ac:dyDescent="0.25">
      <c r="E59926" s="113"/>
      <c r="H59926" s="133"/>
      <c r="T59926" s="133"/>
      <c r="X59926" s="131"/>
      <c r="Y59926" s="133"/>
      <c r="AJ59926" s="133"/>
      <c r="AO59926" s="135"/>
      <c r="AP59926" s="135"/>
      <c r="BJ59926" s="136"/>
    </row>
    <row r="59927" spans="5:62" ht="14.25" customHeight="1" x14ac:dyDescent="0.25">
      <c r="E59927" s="113"/>
      <c r="H59927" s="133"/>
      <c r="T59927" s="133"/>
      <c r="X59927" s="131"/>
      <c r="Y59927" s="133"/>
      <c r="AJ59927" s="133"/>
      <c r="AO59927" s="135"/>
      <c r="AP59927" s="135"/>
      <c r="BJ59927" s="136"/>
    </row>
    <row r="59928" spans="5:62" ht="14.25" customHeight="1" x14ac:dyDescent="0.25">
      <c r="E59928" s="113"/>
      <c r="H59928" s="133"/>
      <c r="T59928" s="133"/>
      <c r="X59928" s="131"/>
      <c r="Y59928" s="133"/>
      <c r="AJ59928" s="133"/>
      <c r="AO59928" s="135"/>
      <c r="AP59928" s="135"/>
      <c r="BJ59928" s="136"/>
    </row>
    <row r="59929" spans="5:62" ht="14.25" customHeight="1" x14ac:dyDescent="0.25">
      <c r="E59929" s="113"/>
      <c r="H59929" s="133"/>
      <c r="T59929" s="133"/>
      <c r="X59929" s="131"/>
      <c r="Y59929" s="133"/>
      <c r="AJ59929" s="133"/>
      <c r="AO59929" s="135"/>
      <c r="AP59929" s="135"/>
      <c r="BJ59929" s="136"/>
    </row>
    <row r="59930" spans="5:62" ht="14.25" customHeight="1" x14ac:dyDescent="0.25">
      <c r="E59930" s="113"/>
      <c r="H59930" s="133"/>
      <c r="T59930" s="133"/>
      <c r="X59930" s="131"/>
      <c r="Y59930" s="133"/>
      <c r="AJ59930" s="133"/>
      <c r="AO59930" s="135"/>
      <c r="AP59930" s="135"/>
      <c r="BJ59930" s="136"/>
    </row>
    <row r="59931" spans="5:62" ht="14.25" customHeight="1" x14ac:dyDescent="0.25">
      <c r="E59931" s="113"/>
      <c r="H59931" s="133"/>
      <c r="T59931" s="133"/>
      <c r="X59931" s="131"/>
      <c r="Y59931" s="133"/>
      <c r="AJ59931" s="133"/>
      <c r="AO59931" s="135"/>
      <c r="AP59931" s="135"/>
      <c r="BJ59931" s="136"/>
    </row>
    <row r="59932" spans="5:62" ht="14.25" customHeight="1" x14ac:dyDescent="0.25">
      <c r="E59932" s="113"/>
      <c r="H59932" s="133"/>
      <c r="T59932" s="133"/>
      <c r="X59932" s="131"/>
      <c r="Y59932" s="133"/>
      <c r="AJ59932" s="133"/>
      <c r="AO59932" s="135"/>
      <c r="AP59932" s="135"/>
      <c r="BJ59932" s="136"/>
    </row>
    <row r="59933" spans="5:62" ht="14.25" customHeight="1" x14ac:dyDescent="0.25">
      <c r="E59933" s="113"/>
      <c r="H59933" s="133"/>
      <c r="T59933" s="133"/>
      <c r="X59933" s="131"/>
      <c r="Y59933" s="133"/>
      <c r="AJ59933" s="133"/>
      <c r="AO59933" s="135"/>
      <c r="AP59933" s="135"/>
      <c r="BJ59933" s="136"/>
    </row>
    <row r="59934" spans="5:62" ht="14.25" customHeight="1" x14ac:dyDescent="0.25">
      <c r="E59934" s="113"/>
      <c r="H59934" s="133"/>
      <c r="T59934" s="133"/>
      <c r="X59934" s="131"/>
      <c r="Y59934" s="133"/>
      <c r="AJ59934" s="133"/>
      <c r="AO59934" s="135"/>
      <c r="AP59934" s="135"/>
      <c r="BJ59934" s="136"/>
    </row>
    <row r="59935" spans="5:62" ht="14.25" customHeight="1" x14ac:dyDescent="0.25">
      <c r="E59935" s="113"/>
      <c r="H59935" s="133"/>
      <c r="T59935" s="133"/>
      <c r="X59935" s="131"/>
      <c r="Y59935" s="133"/>
      <c r="AJ59935" s="133"/>
      <c r="AO59935" s="135"/>
      <c r="AP59935" s="135"/>
      <c r="BJ59935" s="136"/>
    </row>
    <row r="59936" spans="5:62" ht="14.25" customHeight="1" x14ac:dyDescent="0.25">
      <c r="E59936" s="113"/>
      <c r="H59936" s="133"/>
      <c r="T59936" s="133"/>
      <c r="X59936" s="131"/>
      <c r="Y59936" s="133"/>
      <c r="AJ59936" s="133"/>
      <c r="AO59936" s="135"/>
      <c r="AP59936" s="135"/>
      <c r="BJ59936" s="136"/>
    </row>
    <row r="59937" spans="5:62" ht="14.25" customHeight="1" x14ac:dyDescent="0.25">
      <c r="E59937" s="113"/>
      <c r="H59937" s="133"/>
      <c r="T59937" s="133"/>
      <c r="X59937" s="131"/>
      <c r="Y59937" s="133"/>
      <c r="AJ59937" s="133"/>
      <c r="AO59937" s="135"/>
      <c r="AP59937" s="135"/>
      <c r="BJ59937" s="136"/>
    </row>
    <row r="59938" spans="5:62" ht="14.25" customHeight="1" x14ac:dyDescent="0.25">
      <c r="E59938" s="113"/>
      <c r="H59938" s="133"/>
      <c r="T59938" s="133"/>
      <c r="X59938" s="131"/>
      <c r="Y59938" s="133"/>
      <c r="AJ59938" s="133"/>
      <c r="AO59938" s="135"/>
      <c r="AP59938" s="135"/>
      <c r="BJ59938" s="136"/>
    </row>
    <row r="59939" spans="5:62" ht="14.25" customHeight="1" x14ac:dyDescent="0.25">
      <c r="E59939" s="113"/>
      <c r="H59939" s="133"/>
      <c r="T59939" s="133"/>
      <c r="X59939" s="131"/>
      <c r="Y59939" s="133"/>
      <c r="AJ59939" s="133"/>
      <c r="AO59939" s="135"/>
      <c r="AP59939" s="135"/>
      <c r="BJ59939" s="136"/>
    </row>
    <row r="59940" spans="5:62" ht="14.25" customHeight="1" x14ac:dyDescent="0.25">
      <c r="E59940" s="113"/>
      <c r="H59940" s="133"/>
      <c r="T59940" s="133"/>
      <c r="X59940" s="131"/>
      <c r="Y59940" s="133"/>
      <c r="AJ59940" s="133"/>
      <c r="AO59940" s="135"/>
      <c r="AP59940" s="135"/>
      <c r="BJ59940" s="136"/>
    </row>
    <row r="59941" spans="5:62" ht="14.25" customHeight="1" x14ac:dyDescent="0.25">
      <c r="E59941" s="113"/>
      <c r="H59941" s="133"/>
      <c r="T59941" s="133"/>
      <c r="X59941" s="131"/>
      <c r="Y59941" s="133"/>
      <c r="AJ59941" s="133"/>
      <c r="AO59941" s="135"/>
      <c r="AP59941" s="135"/>
      <c r="BJ59941" s="136"/>
    </row>
    <row r="59942" spans="5:62" ht="14.25" customHeight="1" x14ac:dyDescent="0.25">
      <c r="E59942" s="113"/>
      <c r="H59942" s="133"/>
      <c r="T59942" s="133"/>
      <c r="X59942" s="131"/>
      <c r="Y59942" s="133"/>
      <c r="AJ59942" s="133"/>
      <c r="AO59942" s="135"/>
      <c r="AP59942" s="135"/>
      <c r="BJ59942" s="136"/>
    </row>
    <row r="59943" spans="5:62" ht="14.25" customHeight="1" x14ac:dyDescent="0.25">
      <c r="E59943" s="113"/>
      <c r="H59943" s="133"/>
      <c r="T59943" s="133"/>
      <c r="X59943" s="131"/>
      <c r="Y59943" s="133"/>
      <c r="AJ59943" s="133"/>
      <c r="AO59943" s="135"/>
      <c r="AP59943" s="135"/>
      <c r="BJ59943" s="136"/>
    </row>
    <row r="59944" spans="5:62" ht="14.25" customHeight="1" x14ac:dyDescent="0.25">
      <c r="E59944" s="113"/>
      <c r="H59944" s="133"/>
      <c r="T59944" s="133"/>
      <c r="X59944" s="131"/>
      <c r="Y59944" s="133"/>
      <c r="AJ59944" s="133"/>
      <c r="AO59944" s="135"/>
      <c r="AP59944" s="135"/>
      <c r="BJ59944" s="136"/>
    </row>
    <row r="59945" spans="5:62" ht="14.25" customHeight="1" x14ac:dyDescent="0.25">
      <c r="E59945" s="113"/>
      <c r="H59945" s="133"/>
      <c r="T59945" s="133"/>
      <c r="X59945" s="131"/>
      <c r="Y59945" s="133"/>
      <c r="AJ59945" s="133"/>
      <c r="AO59945" s="135"/>
      <c r="AP59945" s="135"/>
      <c r="BJ59945" s="136"/>
    </row>
    <row r="59946" spans="5:62" ht="14.25" customHeight="1" x14ac:dyDescent="0.25">
      <c r="E59946" s="113"/>
      <c r="H59946" s="133"/>
      <c r="T59946" s="133"/>
      <c r="X59946" s="131"/>
      <c r="Y59946" s="133"/>
      <c r="AJ59946" s="133"/>
      <c r="AO59946" s="135"/>
      <c r="AP59946" s="135"/>
      <c r="BJ59946" s="136"/>
    </row>
    <row r="59947" spans="5:62" ht="14.25" customHeight="1" x14ac:dyDescent="0.25">
      <c r="E59947" s="113"/>
      <c r="H59947" s="133"/>
      <c r="T59947" s="133"/>
      <c r="X59947" s="131"/>
      <c r="Y59947" s="133"/>
      <c r="AJ59947" s="133"/>
      <c r="AO59947" s="135"/>
      <c r="AP59947" s="135"/>
      <c r="BJ59947" s="136"/>
    </row>
    <row r="59948" spans="5:62" ht="14.25" customHeight="1" x14ac:dyDescent="0.25">
      <c r="E59948" s="113"/>
      <c r="H59948" s="133"/>
      <c r="T59948" s="133"/>
      <c r="X59948" s="131"/>
      <c r="Y59948" s="133"/>
      <c r="AJ59948" s="133"/>
      <c r="AO59948" s="135"/>
      <c r="AP59948" s="135"/>
      <c r="BJ59948" s="136"/>
    </row>
    <row r="59949" spans="5:62" ht="14.25" customHeight="1" x14ac:dyDescent="0.25">
      <c r="E59949" s="113"/>
      <c r="H59949" s="133"/>
      <c r="T59949" s="133"/>
      <c r="X59949" s="131"/>
      <c r="Y59949" s="133"/>
      <c r="AJ59949" s="133"/>
      <c r="AO59949" s="135"/>
      <c r="AP59949" s="135"/>
      <c r="BJ59949" s="136"/>
    </row>
    <row r="59950" spans="5:62" ht="14.25" customHeight="1" x14ac:dyDescent="0.25">
      <c r="E59950" s="113"/>
      <c r="H59950" s="133"/>
      <c r="T59950" s="133"/>
      <c r="X59950" s="131"/>
      <c r="Y59950" s="133"/>
      <c r="AJ59950" s="133"/>
      <c r="AO59950" s="135"/>
      <c r="AP59950" s="135"/>
      <c r="BJ59950" s="136"/>
    </row>
    <row r="59951" spans="5:62" ht="14.25" customHeight="1" x14ac:dyDescent="0.25">
      <c r="E59951" s="113"/>
      <c r="H59951" s="133"/>
      <c r="T59951" s="133"/>
      <c r="X59951" s="131"/>
      <c r="Y59951" s="133"/>
      <c r="AJ59951" s="133"/>
      <c r="AO59951" s="135"/>
      <c r="AP59951" s="135"/>
      <c r="BJ59951" s="136"/>
    </row>
    <row r="59952" spans="5:62" ht="14.25" customHeight="1" x14ac:dyDescent="0.25">
      <c r="E59952" s="113"/>
      <c r="H59952" s="133"/>
      <c r="T59952" s="133"/>
      <c r="X59952" s="131"/>
      <c r="Y59952" s="133"/>
      <c r="AJ59952" s="133"/>
      <c r="AO59952" s="135"/>
      <c r="AP59952" s="135"/>
      <c r="BJ59952" s="136"/>
    </row>
    <row r="59953" spans="5:62" ht="14.25" customHeight="1" x14ac:dyDescent="0.25">
      <c r="E59953" s="113"/>
      <c r="H59953" s="133"/>
      <c r="T59953" s="133"/>
      <c r="X59953" s="131"/>
      <c r="Y59953" s="133"/>
      <c r="AJ59953" s="133"/>
      <c r="AO59953" s="135"/>
      <c r="AP59953" s="135"/>
      <c r="BJ59953" s="136"/>
    </row>
    <row r="59954" spans="5:62" ht="14.25" customHeight="1" x14ac:dyDescent="0.25">
      <c r="E59954" s="113"/>
      <c r="H59954" s="133"/>
      <c r="T59954" s="133"/>
      <c r="X59954" s="131"/>
      <c r="Y59954" s="133"/>
      <c r="AJ59954" s="133"/>
      <c r="AO59954" s="135"/>
      <c r="AP59954" s="135"/>
      <c r="BJ59954" s="136"/>
    </row>
    <row r="59955" spans="5:62" ht="14.25" customHeight="1" x14ac:dyDescent="0.25">
      <c r="E59955" s="113"/>
      <c r="H59955" s="133"/>
      <c r="T59955" s="133"/>
      <c r="X59955" s="131"/>
      <c r="Y59955" s="133"/>
      <c r="AJ59955" s="133"/>
      <c r="AO59955" s="135"/>
      <c r="AP59955" s="135"/>
      <c r="BJ59955" s="136"/>
    </row>
    <row r="59956" spans="5:62" ht="14.25" customHeight="1" x14ac:dyDescent="0.25">
      <c r="E59956" s="113"/>
      <c r="H59956" s="133"/>
      <c r="T59956" s="133"/>
      <c r="X59956" s="131"/>
      <c r="Y59956" s="133"/>
      <c r="AJ59956" s="133"/>
      <c r="AO59956" s="135"/>
      <c r="AP59956" s="135"/>
      <c r="BJ59956" s="136"/>
    </row>
    <row r="59957" spans="5:62" ht="14.25" customHeight="1" x14ac:dyDescent="0.25">
      <c r="E59957" s="113"/>
      <c r="H59957" s="133"/>
      <c r="T59957" s="133"/>
      <c r="X59957" s="131"/>
      <c r="Y59957" s="133"/>
      <c r="AJ59957" s="133"/>
      <c r="AO59957" s="135"/>
      <c r="AP59957" s="135"/>
      <c r="BJ59957" s="136"/>
    </row>
    <row r="59958" spans="5:62" ht="14.25" customHeight="1" x14ac:dyDescent="0.25">
      <c r="E59958" s="113"/>
      <c r="H59958" s="133"/>
      <c r="T59958" s="133"/>
      <c r="X59958" s="131"/>
      <c r="Y59958" s="133"/>
      <c r="AJ59958" s="133"/>
      <c r="AO59958" s="135"/>
      <c r="AP59958" s="135"/>
      <c r="BJ59958" s="136"/>
    </row>
    <row r="59959" spans="5:62" ht="14.25" customHeight="1" x14ac:dyDescent="0.25">
      <c r="E59959" s="113"/>
      <c r="H59959" s="133"/>
      <c r="T59959" s="133"/>
      <c r="X59959" s="131"/>
      <c r="Y59959" s="133"/>
      <c r="AJ59959" s="133"/>
      <c r="AO59959" s="135"/>
      <c r="AP59959" s="135"/>
      <c r="BJ59959" s="136"/>
    </row>
    <row r="59960" spans="5:62" ht="14.25" customHeight="1" x14ac:dyDescent="0.25">
      <c r="E59960" s="113"/>
      <c r="H59960" s="133"/>
      <c r="T59960" s="133"/>
      <c r="X59960" s="131"/>
      <c r="Y59960" s="133"/>
      <c r="AJ59960" s="133"/>
      <c r="AO59960" s="135"/>
      <c r="AP59960" s="135"/>
      <c r="BJ59960" s="136"/>
    </row>
    <row r="59961" spans="5:62" ht="14.25" customHeight="1" x14ac:dyDescent="0.25">
      <c r="E59961" s="113"/>
      <c r="H59961" s="133"/>
      <c r="T59961" s="133"/>
      <c r="X59961" s="131"/>
      <c r="Y59961" s="133"/>
      <c r="AJ59961" s="133"/>
      <c r="AO59961" s="135"/>
      <c r="AP59961" s="135"/>
      <c r="BJ59961" s="136"/>
    </row>
    <row r="59962" spans="5:62" ht="14.25" customHeight="1" x14ac:dyDescent="0.25">
      <c r="E59962" s="113"/>
      <c r="H59962" s="133"/>
      <c r="T59962" s="133"/>
      <c r="X59962" s="131"/>
      <c r="Y59962" s="133"/>
      <c r="AJ59962" s="133"/>
      <c r="AO59962" s="135"/>
      <c r="AP59962" s="135"/>
      <c r="BJ59962" s="136"/>
    </row>
    <row r="59963" spans="5:62" ht="14.25" customHeight="1" x14ac:dyDescent="0.25">
      <c r="E59963" s="113"/>
      <c r="H59963" s="133"/>
      <c r="T59963" s="133"/>
      <c r="X59963" s="131"/>
      <c r="Y59963" s="133"/>
      <c r="AJ59963" s="133"/>
      <c r="AO59963" s="135"/>
      <c r="AP59963" s="135"/>
      <c r="BJ59963" s="136"/>
    </row>
    <row r="59964" spans="5:62" ht="14.25" customHeight="1" x14ac:dyDescent="0.25">
      <c r="E59964" s="113"/>
      <c r="H59964" s="133"/>
      <c r="T59964" s="133"/>
      <c r="X59964" s="131"/>
      <c r="Y59964" s="133"/>
      <c r="AJ59964" s="133"/>
      <c r="AO59964" s="135"/>
      <c r="AP59964" s="135"/>
      <c r="BJ59964" s="136"/>
    </row>
    <row r="59965" spans="5:62" ht="14.25" customHeight="1" x14ac:dyDescent="0.25">
      <c r="E59965" s="113"/>
      <c r="H59965" s="133"/>
      <c r="T59965" s="133"/>
      <c r="X59965" s="131"/>
      <c r="Y59965" s="133"/>
      <c r="AJ59965" s="133"/>
      <c r="AO59965" s="135"/>
      <c r="AP59965" s="135"/>
      <c r="BJ59965" s="136"/>
    </row>
    <row r="59966" spans="5:62" ht="14.25" customHeight="1" x14ac:dyDescent="0.25">
      <c r="E59966" s="113"/>
      <c r="H59966" s="133"/>
      <c r="T59966" s="133"/>
      <c r="X59966" s="131"/>
      <c r="Y59966" s="133"/>
      <c r="AJ59966" s="133"/>
      <c r="AO59966" s="135"/>
      <c r="AP59966" s="135"/>
      <c r="BJ59966" s="136"/>
    </row>
    <row r="59967" spans="5:62" ht="14.25" customHeight="1" x14ac:dyDescent="0.25">
      <c r="E59967" s="113"/>
      <c r="H59967" s="133"/>
      <c r="T59967" s="133"/>
      <c r="X59967" s="131"/>
      <c r="Y59967" s="133"/>
      <c r="AJ59967" s="133"/>
      <c r="AO59967" s="135"/>
      <c r="AP59967" s="135"/>
      <c r="BJ59967" s="136"/>
    </row>
    <row r="59968" spans="5:62" ht="14.25" customHeight="1" x14ac:dyDescent="0.25">
      <c r="E59968" s="113"/>
      <c r="H59968" s="133"/>
      <c r="T59968" s="133"/>
      <c r="X59968" s="131"/>
      <c r="Y59968" s="133"/>
      <c r="AJ59968" s="133"/>
      <c r="AO59968" s="135"/>
      <c r="AP59968" s="135"/>
      <c r="BJ59968" s="136"/>
    </row>
    <row r="59969" spans="5:62" ht="14.25" customHeight="1" x14ac:dyDescent="0.25">
      <c r="E59969" s="113"/>
      <c r="H59969" s="133"/>
      <c r="T59969" s="133"/>
      <c r="X59969" s="131"/>
      <c r="Y59969" s="133"/>
      <c r="AJ59969" s="133"/>
      <c r="AO59969" s="135"/>
      <c r="AP59969" s="135"/>
      <c r="BJ59969" s="136"/>
    </row>
    <row r="59970" spans="5:62" ht="14.25" customHeight="1" x14ac:dyDescent="0.25">
      <c r="E59970" s="113"/>
      <c r="H59970" s="133"/>
      <c r="T59970" s="133"/>
      <c r="X59970" s="131"/>
      <c r="Y59970" s="133"/>
      <c r="AJ59970" s="133"/>
      <c r="AO59970" s="135"/>
      <c r="AP59970" s="135"/>
      <c r="BJ59970" s="136"/>
    </row>
    <row r="59971" spans="5:62" ht="14.25" customHeight="1" x14ac:dyDescent="0.25">
      <c r="E59971" s="113"/>
      <c r="H59971" s="133"/>
      <c r="T59971" s="133"/>
      <c r="X59971" s="131"/>
      <c r="Y59971" s="133"/>
      <c r="AJ59971" s="133"/>
      <c r="AO59971" s="135"/>
      <c r="AP59971" s="135"/>
      <c r="BJ59971" s="136"/>
    </row>
    <row r="59972" spans="5:62" ht="14.25" customHeight="1" x14ac:dyDescent="0.25">
      <c r="E59972" s="113"/>
      <c r="H59972" s="133"/>
      <c r="T59972" s="133"/>
      <c r="X59972" s="131"/>
      <c r="Y59972" s="133"/>
      <c r="AJ59972" s="133"/>
      <c r="AO59972" s="135"/>
      <c r="AP59972" s="135"/>
      <c r="BJ59972" s="136"/>
    </row>
    <row r="59973" spans="5:62" ht="14.25" customHeight="1" x14ac:dyDescent="0.25">
      <c r="E59973" s="113"/>
      <c r="H59973" s="133"/>
      <c r="T59973" s="133"/>
      <c r="X59973" s="131"/>
      <c r="Y59973" s="133"/>
      <c r="AJ59973" s="133"/>
      <c r="AO59973" s="135"/>
      <c r="AP59973" s="135"/>
      <c r="BJ59973" s="136"/>
    </row>
    <row r="59974" spans="5:62" ht="14.25" customHeight="1" x14ac:dyDescent="0.25">
      <c r="E59974" s="113"/>
      <c r="H59974" s="133"/>
      <c r="T59974" s="133"/>
      <c r="X59974" s="131"/>
      <c r="Y59974" s="133"/>
      <c r="AJ59974" s="133"/>
      <c r="AO59974" s="135"/>
      <c r="AP59974" s="135"/>
      <c r="BJ59974" s="136"/>
    </row>
    <row r="59975" spans="5:62" ht="14.25" customHeight="1" x14ac:dyDescent="0.25">
      <c r="E59975" s="113"/>
      <c r="H59975" s="133"/>
      <c r="T59975" s="133"/>
      <c r="X59975" s="131"/>
      <c r="Y59975" s="133"/>
      <c r="AJ59975" s="133"/>
      <c r="AO59975" s="135"/>
      <c r="AP59975" s="135"/>
      <c r="BJ59975" s="136"/>
    </row>
    <row r="59976" spans="5:62" ht="14.25" customHeight="1" x14ac:dyDescent="0.25">
      <c r="E59976" s="113"/>
      <c r="H59976" s="133"/>
      <c r="T59976" s="133"/>
      <c r="X59976" s="131"/>
      <c r="Y59976" s="133"/>
      <c r="AJ59976" s="133"/>
      <c r="AO59976" s="135"/>
      <c r="AP59976" s="135"/>
      <c r="BJ59976" s="136"/>
    </row>
    <row r="59977" spans="5:62" ht="14.25" customHeight="1" x14ac:dyDescent="0.25">
      <c r="E59977" s="113"/>
      <c r="H59977" s="133"/>
      <c r="T59977" s="133"/>
      <c r="X59977" s="131"/>
      <c r="Y59977" s="133"/>
      <c r="AJ59977" s="133"/>
      <c r="AO59977" s="135"/>
      <c r="AP59977" s="135"/>
      <c r="BJ59977" s="136"/>
    </row>
    <row r="59978" spans="5:62" ht="14.25" customHeight="1" x14ac:dyDescent="0.25">
      <c r="E59978" s="113"/>
      <c r="H59978" s="133"/>
      <c r="T59978" s="133"/>
      <c r="X59978" s="131"/>
      <c r="Y59978" s="133"/>
      <c r="AJ59978" s="133"/>
      <c r="AO59978" s="135"/>
      <c r="AP59978" s="135"/>
      <c r="BJ59978" s="136"/>
    </row>
    <row r="59979" spans="5:62" ht="14.25" customHeight="1" x14ac:dyDescent="0.25">
      <c r="E59979" s="113"/>
      <c r="H59979" s="133"/>
      <c r="T59979" s="133"/>
      <c r="X59979" s="131"/>
      <c r="Y59979" s="133"/>
      <c r="AJ59979" s="133"/>
      <c r="AO59979" s="135"/>
      <c r="AP59979" s="135"/>
      <c r="BJ59979" s="136"/>
    </row>
    <row r="59980" spans="5:62" ht="14.25" customHeight="1" x14ac:dyDescent="0.25">
      <c r="E59980" s="113"/>
      <c r="H59980" s="133"/>
      <c r="T59980" s="133"/>
      <c r="X59980" s="131"/>
      <c r="Y59980" s="133"/>
      <c r="AJ59980" s="133"/>
      <c r="AO59980" s="135"/>
      <c r="AP59980" s="135"/>
      <c r="BJ59980" s="136"/>
    </row>
    <row r="59981" spans="5:62" ht="14.25" customHeight="1" x14ac:dyDescent="0.25">
      <c r="E59981" s="113"/>
      <c r="H59981" s="133"/>
      <c r="T59981" s="133"/>
      <c r="X59981" s="131"/>
      <c r="Y59981" s="133"/>
      <c r="AJ59981" s="133"/>
      <c r="AO59981" s="135"/>
      <c r="AP59981" s="135"/>
      <c r="BJ59981" s="136"/>
    </row>
    <row r="59982" spans="5:62" ht="14.25" customHeight="1" x14ac:dyDescent="0.25">
      <c r="E59982" s="113"/>
      <c r="H59982" s="133"/>
      <c r="T59982" s="133"/>
      <c r="X59982" s="131"/>
      <c r="Y59982" s="133"/>
      <c r="AJ59982" s="133"/>
      <c r="AO59982" s="135"/>
      <c r="AP59982" s="135"/>
      <c r="BJ59982" s="136"/>
    </row>
    <row r="59983" spans="5:62" ht="14.25" customHeight="1" x14ac:dyDescent="0.25">
      <c r="E59983" s="113"/>
      <c r="H59983" s="133"/>
      <c r="T59983" s="133"/>
      <c r="X59983" s="131"/>
      <c r="Y59983" s="133"/>
      <c r="AJ59983" s="133"/>
      <c r="AO59983" s="135"/>
      <c r="AP59983" s="135"/>
      <c r="BJ59983" s="136"/>
    </row>
    <row r="59984" spans="5:62" ht="14.25" customHeight="1" x14ac:dyDescent="0.25">
      <c r="E59984" s="113"/>
      <c r="H59984" s="133"/>
      <c r="T59984" s="133"/>
      <c r="X59984" s="131"/>
      <c r="Y59984" s="133"/>
      <c r="AJ59984" s="133"/>
      <c r="AO59984" s="135"/>
      <c r="AP59984" s="135"/>
      <c r="BJ59984" s="136"/>
    </row>
    <row r="59985" spans="5:62" ht="14.25" customHeight="1" x14ac:dyDescent="0.25">
      <c r="E59985" s="113"/>
      <c r="H59985" s="133"/>
      <c r="T59985" s="133"/>
      <c r="X59985" s="131"/>
      <c r="Y59985" s="133"/>
      <c r="AJ59985" s="133"/>
      <c r="AO59985" s="135"/>
      <c r="AP59985" s="135"/>
      <c r="BJ59985" s="136"/>
    </row>
    <row r="59986" spans="5:62" ht="14.25" customHeight="1" x14ac:dyDescent="0.25">
      <c r="E59986" s="113"/>
      <c r="H59986" s="133"/>
      <c r="T59986" s="133"/>
      <c r="X59986" s="131"/>
      <c r="Y59986" s="133"/>
      <c r="AJ59986" s="133"/>
      <c r="AO59986" s="135"/>
      <c r="AP59986" s="135"/>
      <c r="BJ59986" s="136"/>
    </row>
    <row r="59987" spans="5:62" ht="14.25" customHeight="1" x14ac:dyDescent="0.25">
      <c r="E59987" s="113"/>
      <c r="H59987" s="133"/>
      <c r="T59987" s="133"/>
      <c r="X59987" s="131"/>
      <c r="Y59987" s="133"/>
      <c r="AJ59987" s="133"/>
      <c r="AO59987" s="135"/>
      <c r="AP59987" s="135"/>
      <c r="BJ59987" s="136"/>
    </row>
    <row r="59988" spans="5:62" ht="14.25" customHeight="1" x14ac:dyDescent="0.25">
      <c r="E59988" s="113"/>
      <c r="H59988" s="133"/>
      <c r="T59988" s="133"/>
      <c r="X59988" s="131"/>
      <c r="Y59988" s="133"/>
      <c r="AJ59988" s="133"/>
      <c r="AO59988" s="135"/>
      <c r="AP59988" s="135"/>
      <c r="BJ59988" s="136"/>
    </row>
    <row r="59989" spans="5:62" ht="14.25" customHeight="1" x14ac:dyDescent="0.25">
      <c r="E59989" s="113"/>
      <c r="H59989" s="133"/>
      <c r="T59989" s="133"/>
      <c r="X59989" s="131"/>
      <c r="Y59989" s="133"/>
      <c r="AJ59989" s="133"/>
      <c r="AO59989" s="135"/>
      <c r="AP59989" s="135"/>
      <c r="BJ59989" s="136"/>
    </row>
    <row r="59990" spans="5:62" ht="14.25" customHeight="1" x14ac:dyDescent="0.25">
      <c r="E59990" s="113"/>
      <c r="H59990" s="133"/>
      <c r="T59990" s="133"/>
      <c r="X59990" s="131"/>
      <c r="Y59990" s="133"/>
      <c r="AJ59990" s="133"/>
      <c r="AO59990" s="135"/>
      <c r="AP59990" s="135"/>
      <c r="BJ59990" s="136"/>
    </row>
    <row r="59991" spans="5:62" ht="14.25" customHeight="1" x14ac:dyDescent="0.25">
      <c r="E59991" s="113"/>
      <c r="H59991" s="133"/>
      <c r="T59991" s="133"/>
      <c r="X59991" s="131"/>
      <c r="Y59991" s="133"/>
      <c r="AJ59991" s="133"/>
      <c r="AO59991" s="135"/>
      <c r="AP59991" s="135"/>
      <c r="BJ59991" s="136"/>
    </row>
    <row r="59992" spans="5:62" ht="14.25" customHeight="1" x14ac:dyDescent="0.25">
      <c r="E59992" s="113"/>
      <c r="H59992" s="133"/>
      <c r="T59992" s="133"/>
      <c r="X59992" s="131"/>
      <c r="Y59992" s="133"/>
      <c r="AJ59992" s="133"/>
      <c r="AO59992" s="135"/>
      <c r="AP59992" s="135"/>
      <c r="BJ59992" s="136"/>
    </row>
    <row r="59993" spans="5:62" ht="14.25" customHeight="1" x14ac:dyDescent="0.25">
      <c r="E59993" s="113"/>
      <c r="H59993" s="133"/>
      <c r="T59993" s="133"/>
      <c r="X59993" s="131"/>
      <c r="Y59993" s="133"/>
      <c r="AJ59993" s="133"/>
      <c r="AO59993" s="135"/>
      <c r="AP59993" s="135"/>
      <c r="BJ59993" s="136"/>
    </row>
    <row r="59994" spans="5:62" ht="14.25" customHeight="1" x14ac:dyDescent="0.25">
      <c r="E59994" s="113"/>
      <c r="H59994" s="133"/>
      <c r="T59994" s="133"/>
      <c r="X59994" s="131"/>
      <c r="Y59994" s="133"/>
      <c r="AJ59994" s="133"/>
      <c r="AO59994" s="135"/>
      <c r="AP59994" s="135"/>
      <c r="BJ59994" s="136"/>
    </row>
    <row r="59995" spans="5:62" ht="14.25" customHeight="1" x14ac:dyDescent="0.25">
      <c r="E59995" s="113"/>
      <c r="H59995" s="133"/>
      <c r="T59995" s="133"/>
      <c r="X59995" s="131"/>
      <c r="Y59995" s="133"/>
      <c r="AJ59995" s="133"/>
      <c r="AO59995" s="135"/>
      <c r="AP59995" s="135"/>
      <c r="BJ59995" s="136"/>
    </row>
    <row r="59996" spans="5:62" ht="14.25" customHeight="1" x14ac:dyDescent="0.25">
      <c r="E59996" s="113"/>
      <c r="H59996" s="133"/>
      <c r="T59996" s="133"/>
      <c r="X59996" s="131"/>
      <c r="Y59996" s="133"/>
      <c r="AJ59996" s="133"/>
      <c r="AO59996" s="135"/>
      <c r="AP59996" s="135"/>
      <c r="BJ59996" s="136"/>
    </row>
    <row r="59997" spans="5:62" ht="14.25" customHeight="1" x14ac:dyDescent="0.25">
      <c r="E59997" s="113"/>
      <c r="H59997" s="133"/>
      <c r="T59997" s="133"/>
      <c r="X59997" s="131"/>
      <c r="Y59997" s="133"/>
      <c r="AJ59997" s="133"/>
      <c r="AO59997" s="135"/>
      <c r="AP59997" s="135"/>
      <c r="BJ59997" s="136"/>
    </row>
    <row r="59998" spans="5:62" ht="14.25" customHeight="1" x14ac:dyDescent="0.25">
      <c r="E59998" s="113"/>
      <c r="H59998" s="133"/>
      <c r="T59998" s="133"/>
      <c r="X59998" s="131"/>
      <c r="Y59998" s="133"/>
      <c r="AJ59998" s="133"/>
      <c r="AO59998" s="135"/>
      <c r="AP59998" s="135"/>
      <c r="BJ59998" s="136"/>
    </row>
    <row r="59999" spans="5:62" ht="14.25" customHeight="1" x14ac:dyDescent="0.25">
      <c r="E59999" s="113"/>
      <c r="H59999" s="133"/>
      <c r="T59999" s="133"/>
      <c r="X59999" s="131"/>
      <c r="Y59999" s="133"/>
      <c r="AJ59999" s="133"/>
      <c r="AO59999" s="135"/>
      <c r="AP59999" s="135"/>
      <c r="BJ59999" s="136"/>
    </row>
    <row r="60000" spans="5:62" ht="14.25" customHeight="1" x14ac:dyDescent="0.25">
      <c r="E60000" s="113"/>
      <c r="H60000" s="133"/>
      <c r="T60000" s="133"/>
      <c r="X60000" s="131"/>
      <c r="Y60000" s="133"/>
      <c r="AJ60000" s="133"/>
      <c r="AO60000" s="135"/>
      <c r="AP60000" s="135"/>
      <c r="BJ60000" s="136"/>
    </row>
    <row r="60001" spans="5:62" ht="14.25" customHeight="1" x14ac:dyDescent="0.25">
      <c r="E60001" s="113"/>
      <c r="H60001" s="133"/>
      <c r="T60001" s="133"/>
      <c r="X60001" s="131"/>
      <c r="Y60001" s="133"/>
      <c r="AJ60001" s="133"/>
      <c r="AO60001" s="135"/>
      <c r="AP60001" s="135"/>
      <c r="BJ60001" s="136"/>
    </row>
    <row r="60002" spans="5:62" ht="14.25" customHeight="1" x14ac:dyDescent="0.25">
      <c r="E60002" s="113"/>
      <c r="H60002" s="133"/>
      <c r="T60002" s="133"/>
      <c r="X60002" s="131"/>
      <c r="Y60002" s="133"/>
      <c r="AJ60002" s="133"/>
      <c r="AO60002" s="135"/>
      <c r="AP60002" s="135"/>
      <c r="BJ60002" s="136"/>
    </row>
    <row r="60003" spans="5:62" ht="14.25" customHeight="1" x14ac:dyDescent="0.25">
      <c r="E60003" s="113"/>
      <c r="H60003" s="133"/>
      <c r="T60003" s="133"/>
      <c r="X60003" s="131"/>
      <c r="Y60003" s="133"/>
      <c r="AJ60003" s="133"/>
      <c r="AO60003" s="135"/>
      <c r="AP60003" s="135"/>
      <c r="BJ60003" s="136"/>
    </row>
    <row r="60004" spans="5:62" ht="14.25" customHeight="1" x14ac:dyDescent="0.25">
      <c r="E60004" s="113"/>
      <c r="H60004" s="133"/>
      <c r="T60004" s="133"/>
      <c r="X60004" s="131"/>
      <c r="Y60004" s="133"/>
      <c r="AJ60004" s="133"/>
      <c r="AO60004" s="135"/>
      <c r="AP60004" s="135"/>
      <c r="BJ60004" s="136"/>
    </row>
    <row r="60005" spans="5:62" ht="14.25" customHeight="1" x14ac:dyDescent="0.25">
      <c r="E60005" s="113"/>
      <c r="H60005" s="133"/>
      <c r="T60005" s="133"/>
      <c r="X60005" s="131"/>
      <c r="Y60005" s="133"/>
      <c r="AJ60005" s="133"/>
      <c r="AO60005" s="135"/>
      <c r="AP60005" s="135"/>
      <c r="BJ60005" s="136"/>
    </row>
    <row r="60006" spans="5:62" ht="14.25" customHeight="1" x14ac:dyDescent="0.25">
      <c r="E60006" s="113"/>
      <c r="H60006" s="133"/>
      <c r="T60006" s="133"/>
      <c r="X60006" s="131"/>
      <c r="Y60006" s="133"/>
      <c r="AJ60006" s="133"/>
      <c r="AO60006" s="135"/>
      <c r="AP60006" s="135"/>
      <c r="BJ60006" s="136"/>
    </row>
    <row r="60007" spans="5:62" ht="14.25" customHeight="1" x14ac:dyDescent="0.25">
      <c r="E60007" s="113"/>
      <c r="H60007" s="133"/>
      <c r="T60007" s="133"/>
      <c r="X60007" s="131"/>
      <c r="Y60007" s="133"/>
      <c r="AJ60007" s="133"/>
      <c r="AO60007" s="135"/>
      <c r="AP60007" s="135"/>
      <c r="BJ60007" s="136"/>
    </row>
    <row r="60008" spans="5:62" ht="14.25" customHeight="1" x14ac:dyDescent="0.25">
      <c r="E60008" s="113"/>
      <c r="H60008" s="133"/>
      <c r="T60008" s="133"/>
      <c r="X60008" s="131"/>
      <c r="Y60008" s="133"/>
      <c r="AJ60008" s="133"/>
      <c r="AO60008" s="135"/>
      <c r="AP60008" s="135"/>
      <c r="BJ60008" s="136"/>
    </row>
    <row r="60009" spans="5:62" ht="14.25" customHeight="1" x14ac:dyDescent="0.25">
      <c r="E60009" s="113"/>
      <c r="H60009" s="133"/>
      <c r="T60009" s="133"/>
      <c r="X60009" s="131"/>
      <c r="Y60009" s="133"/>
      <c r="AJ60009" s="133"/>
      <c r="AO60009" s="135"/>
      <c r="AP60009" s="135"/>
      <c r="BJ60009" s="136"/>
    </row>
    <row r="60010" spans="5:62" ht="14.25" customHeight="1" x14ac:dyDescent="0.25">
      <c r="E60010" s="113"/>
      <c r="H60010" s="133"/>
      <c r="T60010" s="133"/>
      <c r="X60010" s="131"/>
      <c r="Y60010" s="133"/>
      <c r="AJ60010" s="133"/>
      <c r="AO60010" s="135"/>
      <c r="AP60010" s="135"/>
      <c r="BJ60010" s="136"/>
    </row>
    <row r="60011" spans="5:62" ht="14.25" customHeight="1" x14ac:dyDescent="0.25">
      <c r="E60011" s="113"/>
      <c r="H60011" s="133"/>
      <c r="T60011" s="133"/>
      <c r="X60011" s="131"/>
      <c r="Y60011" s="133"/>
      <c r="AJ60011" s="133"/>
      <c r="AO60011" s="135"/>
      <c r="AP60011" s="135"/>
      <c r="BJ60011" s="136"/>
    </row>
    <row r="60012" spans="5:62" ht="14.25" customHeight="1" x14ac:dyDescent="0.25">
      <c r="E60012" s="113"/>
      <c r="H60012" s="133"/>
      <c r="T60012" s="133"/>
      <c r="X60012" s="131"/>
      <c r="Y60012" s="133"/>
      <c r="AJ60012" s="133"/>
      <c r="AO60012" s="135"/>
      <c r="AP60012" s="135"/>
      <c r="BJ60012" s="136"/>
    </row>
    <row r="60013" spans="5:62" ht="14.25" customHeight="1" x14ac:dyDescent="0.25">
      <c r="E60013" s="113"/>
      <c r="H60013" s="133"/>
      <c r="T60013" s="133"/>
      <c r="X60013" s="131"/>
      <c r="Y60013" s="133"/>
      <c r="AJ60013" s="133"/>
      <c r="AO60013" s="135"/>
      <c r="AP60013" s="135"/>
      <c r="BJ60013" s="136"/>
    </row>
    <row r="60014" spans="5:62" ht="14.25" customHeight="1" x14ac:dyDescent="0.25">
      <c r="E60014" s="113"/>
      <c r="H60014" s="133"/>
      <c r="T60014" s="133"/>
      <c r="X60014" s="131"/>
      <c r="Y60014" s="133"/>
      <c r="AJ60014" s="133"/>
      <c r="AO60014" s="135"/>
      <c r="AP60014" s="135"/>
      <c r="BJ60014" s="136"/>
    </row>
    <row r="60015" spans="5:62" ht="14.25" customHeight="1" x14ac:dyDescent="0.25">
      <c r="E60015" s="113"/>
      <c r="H60015" s="133"/>
      <c r="T60015" s="133"/>
      <c r="X60015" s="131"/>
      <c r="Y60015" s="133"/>
      <c r="AJ60015" s="133"/>
      <c r="AO60015" s="135"/>
      <c r="AP60015" s="135"/>
      <c r="BJ60015" s="136"/>
    </row>
    <row r="60016" spans="5:62" ht="14.25" customHeight="1" x14ac:dyDescent="0.25">
      <c r="E60016" s="113"/>
      <c r="H60016" s="133"/>
      <c r="T60016" s="133"/>
      <c r="X60016" s="131"/>
      <c r="Y60016" s="133"/>
      <c r="AJ60016" s="133"/>
      <c r="AO60016" s="135"/>
      <c r="AP60016" s="135"/>
      <c r="BJ60016" s="136"/>
    </row>
    <row r="60017" spans="5:62" ht="14.25" customHeight="1" x14ac:dyDescent="0.25">
      <c r="E60017" s="113"/>
      <c r="H60017" s="133"/>
      <c r="T60017" s="133"/>
      <c r="X60017" s="131"/>
      <c r="Y60017" s="133"/>
      <c r="AJ60017" s="133"/>
      <c r="AO60017" s="135"/>
      <c r="AP60017" s="135"/>
      <c r="BJ60017" s="136"/>
    </row>
    <row r="60018" spans="5:62" ht="14.25" customHeight="1" x14ac:dyDescent="0.25">
      <c r="E60018" s="113"/>
      <c r="H60018" s="133"/>
      <c r="T60018" s="133"/>
      <c r="X60018" s="131"/>
      <c r="Y60018" s="133"/>
      <c r="AJ60018" s="133"/>
      <c r="AO60018" s="135"/>
      <c r="AP60018" s="135"/>
      <c r="BJ60018" s="136"/>
    </row>
    <row r="60019" spans="5:62" ht="14.25" customHeight="1" x14ac:dyDescent="0.25">
      <c r="E60019" s="113"/>
      <c r="H60019" s="133"/>
      <c r="T60019" s="133"/>
      <c r="X60019" s="131"/>
      <c r="Y60019" s="133"/>
      <c r="AJ60019" s="133"/>
      <c r="AO60019" s="135"/>
      <c r="AP60019" s="135"/>
      <c r="BJ60019" s="136"/>
    </row>
    <row r="60020" spans="5:62" ht="14.25" customHeight="1" x14ac:dyDescent="0.25">
      <c r="E60020" s="113"/>
      <c r="H60020" s="133"/>
      <c r="T60020" s="133"/>
      <c r="X60020" s="131"/>
      <c r="Y60020" s="133"/>
      <c r="AJ60020" s="133"/>
      <c r="AO60020" s="135"/>
      <c r="AP60020" s="135"/>
      <c r="BJ60020" s="136"/>
    </row>
    <row r="60021" spans="5:62" ht="14.25" customHeight="1" x14ac:dyDescent="0.25">
      <c r="E60021" s="113"/>
      <c r="H60021" s="133"/>
      <c r="T60021" s="133"/>
      <c r="X60021" s="131"/>
      <c r="Y60021" s="133"/>
      <c r="AJ60021" s="133"/>
      <c r="AO60021" s="135"/>
      <c r="AP60021" s="135"/>
      <c r="BJ60021" s="136"/>
    </row>
    <row r="60022" spans="5:62" ht="14.25" customHeight="1" x14ac:dyDescent="0.25">
      <c r="E60022" s="113"/>
      <c r="H60022" s="133"/>
      <c r="T60022" s="133"/>
      <c r="X60022" s="131"/>
      <c r="Y60022" s="133"/>
      <c r="AJ60022" s="133"/>
      <c r="AO60022" s="135"/>
      <c r="AP60022" s="135"/>
      <c r="BJ60022" s="136"/>
    </row>
    <row r="60023" spans="5:62" ht="14.25" customHeight="1" x14ac:dyDescent="0.25">
      <c r="E60023" s="113"/>
      <c r="H60023" s="133"/>
      <c r="T60023" s="133"/>
      <c r="X60023" s="131"/>
      <c r="Y60023" s="133"/>
      <c r="AJ60023" s="133"/>
      <c r="AO60023" s="135"/>
      <c r="AP60023" s="135"/>
      <c r="BJ60023" s="136"/>
    </row>
    <row r="60024" spans="5:62" ht="14.25" customHeight="1" x14ac:dyDescent="0.25">
      <c r="E60024" s="113"/>
      <c r="H60024" s="133"/>
      <c r="T60024" s="133"/>
      <c r="X60024" s="131"/>
      <c r="Y60024" s="133"/>
      <c r="AJ60024" s="133"/>
      <c r="AO60024" s="135"/>
      <c r="AP60024" s="135"/>
      <c r="BJ60024" s="136"/>
    </row>
    <row r="60025" spans="5:62" ht="14.25" customHeight="1" x14ac:dyDescent="0.25">
      <c r="E60025" s="113"/>
      <c r="H60025" s="133"/>
      <c r="T60025" s="133"/>
      <c r="X60025" s="131"/>
      <c r="Y60025" s="133"/>
      <c r="AJ60025" s="133"/>
      <c r="AO60025" s="135"/>
      <c r="AP60025" s="135"/>
      <c r="BJ60025" s="136"/>
    </row>
    <row r="60026" spans="5:62" ht="14.25" customHeight="1" x14ac:dyDescent="0.25">
      <c r="E60026" s="113"/>
      <c r="H60026" s="133"/>
      <c r="T60026" s="133"/>
      <c r="X60026" s="131"/>
      <c r="Y60026" s="133"/>
      <c r="AJ60026" s="133"/>
      <c r="AO60026" s="135"/>
      <c r="AP60026" s="135"/>
      <c r="BJ60026" s="136"/>
    </row>
    <row r="60027" spans="5:62" ht="14.25" customHeight="1" x14ac:dyDescent="0.25">
      <c r="E60027" s="113"/>
      <c r="H60027" s="133"/>
      <c r="T60027" s="133"/>
      <c r="X60027" s="131"/>
      <c r="Y60027" s="133"/>
      <c r="AJ60027" s="133"/>
      <c r="AO60027" s="135"/>
      <c r="AP60027" s="135"/>
      <c r="BJ60027" s="136"/>
    </row>
    <row r="60028" spans="5:62" ht="14.25" customHeight="1" x14ac:dyDescent="0.25">
      <c r="E60028" s="113"/>
      <c r="H60028" s="133"/>
      <c r="T60028" s="133"/>
      <c r="X60028" s="131"/>
      <c r="Y60028" s="133"/>
      <c r="AJ60028" s="133"/>
      <c r="AO60028" s="135"/>
      <c r="AP60028" s="135"/>
      <c r="BJ60028" s="136"/>
    </row>
    <row r="60029" spans="5:62" ht="14.25" customHeight="1" x14ac:dyDescent="0.25">
      <c r="E60029" s="113"/>
      <c r="H60029" s="133"/>
      <c r="T60029" s="133"/>
      <c r="X60029" s="131"/>
      <c r="Y60029" s="133"/>
      <c r="AJ60029" s="133"/>
      <c r="AO60029" s="135"/>
      <c r="AP60029" s="135"/>
      <c r="BJ60029" s="136"/>
    </row>
    <row r="60030" spans="5:62" ht="14.25" customHeight="1" x14ac:dyDescent="0.25">
      <c r="E60030" s="113"/>
      <c r="H60030" s="133"/>
      <c r="T60030" s="133"/>
      <c r="X60030" s="131"/>
      <c r="Y60030" s="133"/>
      <c r="AJ60030" s="133"/>
      <c r="AO60030" s="135"/>
      <c r="AP60030" s="135"/>
      <c r="BJ60030" s="136"/>
    </row>
    <row r="60031" spans="5:62" ht="14.25" customHeight="1" x14ac:dyDescent="0.25">
      <c r="E60031" s="113"/>
      <c r="H60031" s="133"/>
      <c r="T60031" s="133"/>
      <c r="X60031" s="131"/>
      <c r="Y60031" s="133"/>
      <c r="AJ60031" s="133"/>
      <c r="AO60031" s="135"/>
      <c r="AP60031" s="135"/>
      <c r="BJ60031" s="136"/>
    </row>
    <row r="60032" spans="5:62" ht="14.25" customHeight="1" x14ac:dyDescent="0.25">
      <c r="E60032" s="113"/>
      <c r="H60032" s="133"/>
      <c r="T60032" s="133"/>
      <c r="X60032" s="131"/>
      <c r="Y60032" s="133"/>
      <c r="AJ60032" s="133"/>
      <c r="AO60032" s="135"/>
      <c r="AP60032" s="135"/>
      <c r="BJ60032" s="136"/>
    </row>
    <row r="60033" spans="5:62" ht="14.25" customHeight="1" x14ac:dyDescent="0.25">
      <c r="E60033" s="113"/>
      <c r="H60033" s="133"/>
      <c r="T60033" s="133"/>
      <c r="X60033" s="131"/>
      <c r="Y60033" s="133"/>
      <c r="AJ60033" s="133"/>
      <c r="AO60033" s="135"/>
      <c r="AP60033" s="135"/>
      <c r="BJ60033" s="136"/>
    </row>
    <row r="60034" spans="5:62" ht="14.25" customHeight="1" x14ac:dyDescent="0.25">
      <c r="E60034" s="113"/>
      <c r="H60034" s="133"/>
      <c r="T60034" s="133"/>
      <c r="X60034" s="131"/>
      <c r="Y60034" s="133"/>
      <c r="AJ60034" s="133"/>
      <c r="AO60034" s="135"/>
      <c r="AP60034" s="135"/>
      <c r="BJ60034" s="136"/>
    </row>
    <row r="60035" spans="5:62" ht="14.25" customHeight="1" x14ac:dyDescent="0.25">
      <c r="E60035" s="113"/>
      <c r="H60035" s="133"/>
      <c r="T60035" s="133"/>
      <c r="X60035" s="131"/>
      <c r="Y60035" s="133"/>
      <c r="AJ60035" s="133"/>
      <c r="AO60035" s="135"/>
      <c r="AP60035" s="135"/>
      <c r="BJ60035" s="136"/>
    </row>
    <row r="60036" spans="5:62" ht="14.25" customHeight="1" x14ac:dyDescent="0.25">
      <c r="E60036" s="113"/>
      <c r="H60036" s="133"/>
      <c r="T60036" s="133"/>
      <c r="X60036" s="131"/>
      <c r="Y60036" s="133"/>
      <c r="AJ60036" s="133"/>
      <c r="AO60036" s="135"/>
      <c r="AP60036" s="135"/>
      <c r="BJ60036" s="136"/>
    </row>
    <row r="60037" spans="5:62" ht="14.25" customHeight="1" x14ac:dyDescent="0.25">
      <c r="E60037" s="113"/>
      <c r="H60037" s="133"/>
      <c r="T60037" s="133"/>
      <c r="X60037" s="131"/>
      <c r="Y60037" s="133"/>
      <c r="AJ60037" s="133"/>
      <c r="AO60037" s="135"/>
      <c r="AP60037" s="135"/>
      <c r="BJ60037" s="136"/>
    </row>
    <row r="60038" spans="5:62" ht="14.25" customHeight="1" x14ac:dyDescent="0.25">
      <c r="E60038" s="113"/>
      <c r="H60038" s="133"/>
      <c r="T60038" s="133"/>
      <c r="X60038" s="131"/>
      <c r="Y60038" s="133"/>
      <c r="AJ60038" s="133"/>
      <c r="AO60038" s="135"/>
      <c r="AP60038" s="135"/>
      <c r="BJ60038" s="136"/>
    </row>
    <row r="60039" spans="5:62" ht="14.25" customHeight="1" x14ac:dyDescent="0.25">
      <c r="E60039" s="113"/>
      <c r="H60039" s="133"/>
      <c r="T60039" s="133"/>
      <c r="X60039" s="131"/>
      <c r="Y60039" s="133"/>
      <c r="AJ60039" s="133"/>
      <c r="AO60039" s="135"/>
      <c r="AP60039" s="135"/>
      <c r="BJ60039" s="136"/>
    </row>
    <row r="60040" spans="5:62" ht="14.25" customHeight="1" x14ac:dyDescent="0.25">
      <c r="E60040" s="113"/>
      <c r="H60040" s="133"/>
      <c r="T60040" s="133"/>
      <c r="X60040" s="131"/>
      <c r="Y60040" s="133"/>
      <c r="AJ60040" s="133"/>
      <c r="AO60040" s="135"/>
      <c r="AP60040" s="135"/>
      <c r="BJ60040" s="136"/>
    </row>
    <row r="60041" spans="5:62" ht="14.25" customHeight="1" x14ac:dyDescent="0.25">
      <c r="E60041" s="113"/>
      <c r="H60041" s="133"/>
      <c r="T60041" s="133"/>
      <c r="X60041" s="131"/>
      <c r="Y60041" s="133"/>
      <c r="AJ60041" s="133"/>
      <c r="AO60041" s="135"/>
      <c r="AP60041" s="135"/>
      <c r="BJ60041" s="136"/>
    </row>
    <row r="60042" spans="5:62" ht="14.25" customHeight="1" x14ac:dyDescent="0.25">
      <c r="E60042" s="113"/>
      <c r="H60042" s="133"/>
      <c r="T60042" s="133"/>
      <c r="X60042" s="131"/>
      <c r="Y60042" s="133"/>
      <c r="AJ60042" s="133"/>
      <c r="AO60042" s="135"/>
      <c r="AP60042" s="135"/>
      <c r="BJ60042" s="136"/>
    </row>
    <row r="60043" spans="5:62" ht="14.25" customHeight="1" x14ac:dyDescent="0.25">
      <c r="E60043" s="113"/>
      <c r="H60043" s="133"/>
      <c r="T60043" s="133"/>
      <c r="X60043" s="131"/>
      <c r="Y60043" s="133"/>
      <c r="AJ60043" s="133"/>
      <c r="AO60043" s="135"/>
      <c r="AP60043" s="135"/>
      <c r="BJ60043" s="136"/>
    </row>
    <row r="60044" spans="5:62" ht="14.25" customHeight="1" x14ac:dyDescent="0.25">
      <c r="E60044" s="113"/>
      <c r="H60044" s="133"/>
      <c r="T60044" s="133"/>
      <c r="X60044" s="131"/>
      <c r="Y60044" s="133"/>
      <c r="AJ60044" s="133"/>
      <c r="AO60044" s="135"/>
      <c r="AP60044" s="135"/>
      <c r="BJ60044" s="136"/>
    </row>
    <row r="60045" spans="5:62" ht="14.25" customHeight="1" x14ac:dyDescent="0.25">
      <c r="E60045" s="113"/>
      <c r="H60045" s="133"/>
      <c r="T60045" s="133"/>
      <c r="X60045" s="131"/>
      <c r="Y60045" s="133"/>
      <c r="AJ60045" s="133"/>
      <c r="AO60045" s="135"/>
      <c r="AP60045" s="135"/>
      <c r="BJ60045" s="136"/>
    </row>
    <row r="60046" spans="5:62" ht="14.25" customHeight="1" x14ac:dyDescent="0.25">
      <c r="E60046" s="113"/>
      <c r="H60046" s="133"/>
      <c r="T60046" s="133"/>
      <c r="X60046" s="131"/>
      <c r="Y60046" s="133"/>
      <c r="AJ60046" s="133"/>
      <c r="AO60046" s="135"/>
      <c r="AP60046" s="135"/>
      <c r="BJ60046" s="136"/>
    </row>
    <row r="60047" spans="5:62" ht="14.25" customHeight="1" x14ac:dyDescent="0.25">
      <c r="E60047" s="113"/>
      <c r="H60047" s="133"/>
      <c r="T60047" s="133"/>
      <c r="X60047" s="131"/>
      <c r="Y60047" s="133"/>
      <c r="AJ60047" s="133"/>
      <c r="AO60047" s="135"/>
      <c r="AP60047" s="135"/>
      <c r="BJ60047" s="136"/>
    </row>
    <row r="60048" spans="5:62" ht="14.25" customHeight="1" x14ac:dyDescent="0.25">
      <c r="E60048" s="113"/>
      <c r="H60048" s="133"/>
      <c r="T60048" s="133"/>
      <c r="X60048" s="131"/>
      <c r="Y60048" s="133"/>
      <c r="AJ60048" s="133"/>
      <c r="AO60048" s="135"/>
      <c r="AP60048" s="135"/>
      <c r="BJ60048" s="136"/>
    </row>
    <row r="60049" spans="5:62" ht="14.25" customHeight="1" x14ac:dyDescent="0.25">
      <c r="E60049" s="113"/>
      <c r="H60049" s="133"/>
      <c r="T60049" s="133"/>
      <c r="X60049" s="131"/>
      <c r="Y60049" s="133"/>
      <c r="AJ60049" s="133"/>
      <c r="AO60049" s="135"/>
      <c r="AP60049" s="135"/>
      <c r="BJ60049" s="136"/>
    </row>
    <row r="60050" spans="5:62" ht="14.25" customHeight="1" x14ac:dyDescent="0.25">
      <c r="E60050" s="113"/>
      <c r="H60050" s="133"/>
      <c r="T60050" s="133"/>
      <c r="X60050" s="131"/>
      <c r="Y60050" s="133"/>
      <c r="AJ60050" s="133"/>
      <c r="AO60050" s="135"/>
      <c r="AP60050" s="135"/>
      <c r="BJ60050" s="136"/>
    </row>
    <row r="60051" spans="5:62" ht="14.25" customHeight="1" x14ac:dyDescent="0.25">
      <c r="E60051" s="113"/>
      <c r="H60051" s="133"/>
      <c r="T60051" s="133"/>
      <c r="X60051" s="131"/>
      <c r="Y60051" s="133"/>
      <c r="AJ60051" s="133"/>
      <c r="AO60051" s="135"/>
      <c r="AP60051" s="135"/>
      <c r="BJ60051" s="136"/>
    </row>
    <row r="60052" spans="5:62" ht="14.25" customHeight="1" x14ac:dyDescent="0.25">
      <c r="E60052" s="113"/>
      <c r="H60052" s="133"/>
      <c r="T60052" s="133"/>
      <c r="X60052" s="131"/>
      <c r="Y60052" s="133"/>
      <c r="AJ60052" s="133"/>
      <c r="AO60052" s="135"/>
      <c r="AP60052" s="135"/>
      <c r="BJ60052" s="136"/>
    </row>
    <row r="60053" spans="5:62" ht="14.25" customHeight="1" x14ac:dyDescent="0.25">
      <c r="E60053" s="113"/>
      <c r="H60053" s="133"/>
      <c r="T60053" s="133"/>
      <c r="X60053" s="131"/>
      <c r="Y60053" s="133"/>
      <c r="AJ60053" s="133"/>
      <c r="AO60053" s="135"/>
      <c r="AP60053" s="135"/>
      <c r="BJ60053" s="136"/>
    </row>
    <row r="60054" spans="5:62" ht="14.25" customHeight="1" x14ac:dyDescent="0.25">
      <c r="E60054" s="113"/>
      <c r="H60054" s="133"/>
      <c r="T60054" s="133"/>
      <c r="X60054" s="131"/>
      <c r="Y60054" s="133"/>
      <c r="AJ60054" s="133"/>
      <c r="AO60054" s="135"/>
      <c r="AP60054" s="135"/>
      <c r="BJ60054" s="136"/>
    </row>
    <row r="60055" spans="5:62" ht="14.25" customHeight="1" x14ac:dyDescent="0.25">
      <c r="E60055" s="113"/>
      <c r="H60055" s="133"/>
      <c r="T60055" s="133"/>
      <c r="X60055" s="131"/>
      <c r="Y60055" s="133"/>
      <c r="AJ60055" s="133"/>
      <c r="AO60055" s="135"/>
      <c r="AP60055" s="135"/>
      <c r="BJ60055" s="136"/>
    </row>
    <row r="60056" spans="5:62" ht="14.25" customHeight="1" x14ac:dyDescent="0.25">
      <c r="E60056" s="113"/>
      <c r="H60056" s="133"/>
      <c r="T60056" s="133"/>
      <c r="X60056" s="131"/>
      <c r="Y60056" s="133"/>
      <c r="AJ60056" s="133"/>
      <c r="AO60056" s="135"/>
      <c r="AP60056" s="135"/>
      <c r="BJ60056" s="136"/>
    </row>
    <row r="60057" spans="5:62" ht="14.25" customHeight="1" x14ac:dyDescent="0.25">
      <c r="E60057" s="113"/>
      <c r="H60057" s="133"/>
      <c r="T60057" s="133"/>
      <c r="X60057" s="131"/>
      <c r="Y60057" s="133"/>
      <c r="AJ60057" s="133"/>
      <c r="AO60057" s="135"/>
      <c r="AP60057" s="135"/>
      <c r="BJ60057" s="136"/>
    </row>
    <row r="60058" spans="5:62" ht="14.25" customHeight="1" x14ac:dyDescent="0.25">
      <c r="E60058" s="113"/>
      <c r="H60058" s="133"/>
      <c r="T60058" s="133"/>
      <c r="X60058" s="131"/>
      <c r="Y60058" s="133"/>
      <c r="AJ60058" s="133"/>
      <c r="AO60058" s="135"/>
      <c r="AP60058" s="135"/>
      <c r="BJ60058" s="136"/>
    </row>
    <row r="60059" spans="5:62" ht="14.25" customHeight="1" x14ac:dyDescent="0.25">
      <c r="E60059" s="113"/>
      <c r="H60059" s="133"/>
      <c r="T60059" s="133"/>
      <c r="X60059" s="131"/>
      <c r="Y60059" s="133"/>
      <c r="AJ60059" s="133"/>
      <c r="AO60059" s="135"/>
      <c r="AP60059" s="135"/>
      <c r="BJ60059" s="136"/>
    </row>
    <row r="60060" spans="5:62" ht="14.25" customHeight="1" x14ac:dyDescent="0.25">
      <c r="E60060" s="113"/>
      <c r="H60060" s="133"/>
      <c r="T60060" s="133"/>
      <c r="X60060" s="131"/>
      <c r="Y60060" s="133"/>
      <c r="AJ60060" s="133"/>
      <c r="AO60060" s="135"/>
      <c r="AP60060" s="135"/>
      <c r="BJ60060" s="136"/>
    </row>
    <row r="60061" spans="5:62" ht="14.25" customHeight="1" x14ac:dyDescent="0.25">
      <c r="E60061" s="113"/>
      <c r="H60061" s="133"/>
      <c r="T60061" s="133"/>
      <c r="X60061" s="131"/>
      <c r="Y60061" s="133"/>
      <c r="AJ60061" s="133"/>
      <c r="AO60061" s="135"/>
      <c r="AP60061" s="135"/>
      <c r="BJ60061" s="136"/>
    </row>
    <row r="60062" spans="5:62" ht="14.25" customHeight="1" x14ac:dyDescent="0.25">
      <c r="E60062" s="113"/>
      <c r="H60062" s="133"/>
      <c r="T60062" s="133"/>
      <c r="X60062" s="131"/>
      <c r="Y60062" s="133"/>
      <c r="AJ60062" s="133"/>
      <c r="AO60062" s="135"/>
      <c r="AP60062" s="135"/>
      <c r="BJ60062" s="136"/>
    </row>
    <row r="60063" spans="5:62" ht="14.25" customHeight="1" x14ac:dyDescent="0.25">
      <c r="E60063" s="113"/>
      <c r="H60063" s="133"/>
      <c r="T60063" s="133"/>
      <c r="X60063" s="131"/>
      <c r="Y60063" s="133"/>
      <c r="AJ60063" s="133"/>
      <c r="AO60063" s="135"/>
      <c r="AP60063" s="135"/>
      <c r="BJ60063" s="136"/>
    </row>
    <row r="60064" spans="5:62" ht="14.25" customHeight="1" x14ac:dyDescent="0.25">
      <c r="E60064" s="113"/>
      <c r="H60064" s="133"/>
      <c r="T60064" s="133"/>
      <c r="X60064" s="131"/>
      <c r="Y60064" s="133"/>
      <c r="AJ60064" s="133"/>
      <c r="AO60064" s="135"/>
      <c r="AP60064" s="135"/>
      <c r="BJ60064" s="136"/>
    </row>
    <row r="60065" spans="5:62" ht="14.25" customHeight="1" x14ac:dyDescent="0.25">
      <c r="E60065" s="113"/>
      <c r="H60065" s="133"/>
      <c r="T60065" s="133"/>
      <c r="X60065" s="131"/>
      <c r="Y60065" s="133"/>
      <c r="AJ60065" s="133"/>
      <c r="AO60065" s="135"/>
      <c r="AP60065" s="135"/>
      <c r="BJ60065" s="136"/>
    </row>
    <row r="60066" spans="5:62" ht="14.25" customHeight="1" x14ac:dyDescent="0.25">
      <c r="E60066" s="113"/>
      <c r="H60066" s="133"/>
      <c r="T60066" s="133"/>
      <c r="X60066" s="131"/>
      <c r="Y60066" s="133"/>
      <c r="AJ60066" s="133"/>
      <c r="AO60066" s="135"/>
      <c r="AP60066" s="135"/>
      <c r="BJ60066" s="136"/>
    </row>
    <row r="60067" spans="5:62" ht="14.25" customHeight="1" x14ac:dyDescent="0.25">
      <c r="E60067" s="113"/>
      <c r="H60067" s="133"/>
      <c r="T60067" s="133"/>
      <c r="X60067" s="131"/>
      <c r="Y60067" s="133"/>
      <c r="AJ60067" s="133"/>
      <c r="AO60067" s="135"/>
      <c r="AP60067" s="135"/>
      <c r="BJ60067" s="136"/>
    </row>
    <row r="60068" spans="5:62" ht="14.25" customHeight="1" x14ac:dyDescent="0.25">
      <c r="E60068" s="113"/>
      <c r="H60068" s="133"/>
      <c r="T60068" s="133"/>
      <c r="X60068" s="131"/>
      <c r="Y60068" s="133"/>
      <c r="AJ60068" s="133"/>
      <c r="AO60068" s="135"/>
      <c r="AP60068" s="135"/>
      <c r="BJ60068" s="136"/>
    </row>
    <row r="60069" spans="5:62" ht="14.25" customHeight="1" x14ac:dyDescent="0.25">
      <c r="E60069" s="113"/>
      <c r="H60069" s="133"/>
      <c r="T60069" s="133"/>
      <c r="X60069" s="131"/>
      <c r="Y60069" s="133"/>
      <c r="AJ60069" s="133"/>
      <c r="AO60069" s="135"/>
      <c r="AP60069" s="135"/>
      <c r="BJ60069" s="136"/>
    </row>
    <row r="60070" spans="5:62" ht="14.25" customHeight="1" x14ac:dyDescent="0.25">
      <c r="E60070" s="113"/>
      <c r="H60070" s="133"/>
      <c r="T60070" s="133"/>
      <c r="X60070" s="131"/>
      <c r="Y60070" s="133"/>
      <c r="AJ60070" s="133"/>
      <c r="AO60070" s="135"/>
      <c r="AP60070" s="135"/>
      <c r="BJ60070" s="136"/>
    </row>
    <row r="60071" spans="5:62" ht="14.25" customHeight="1" x14ac:dyDescent="0.25">
      <c r="E60071" s="113"/>
      <c r="H60071" s="133"/>
      <c r="T60071" s="133"/>
      <c r="X60071" s="131"/>
      <c r="Y60071" s="133"/>
      <c r="AJ60071" s="133"/>
      <c r="AO60071" s="135"/>
      <c r="AP60071" s="135"/>
      <c r="BJ60071" s="136"/>
    </row>
    <row r="60072" spans="5:62" ht="14.25" customHeight="1" x14ac:dyDescent="0.25">
      <c r="E60072" s="113"/>
      <c r="H60072" s="133"/>
      <c r="T60072" s="133"/>
      <c r="X60072" s="131"/>
      <c r="Y60072" s="133"/>
      <c r="AJ60072" s="133"/>
      <c r="AO60072" s="135"/>
      <c r="AP60072" s="135"/>
      <c r="BJ60072" s="136"/>
    </row>
    <row r="60073" spans="5:62" ht="14.25" customHeight="1" x14ac:dyDescent="0.25">
      <c r="E60073" s="113"/>
      <c r="H60073" s="133"/>
      <c r="T60073" s="133"/>
      <c r="X60073" s="131"/>
      <c r="Y60073" s="133"/>
      <c r="AJ60073" s="133"/>
      <c r="AO60073" s="135"/>
      <c r="AP60073" s="135"/>
      <c r="BJ60073" s="136"/>
    </row>
    <row r="60074" spans="5:62" ht="14.25" customHeight="1" x14ac:dyDescent="0.25">
      <c r="E60074" s="113"/>
      <c r="H60074" s="133"/>
      <c r="T60074" s="133"/>
      <c r="X60074" s="131"/>
      <c r="Y60074" s="133"/>
      <c r="AJ60074" s="133"/>
      <c r="AO60074" s="135"/>
      <c r="AP60074" s="135"/>
      <c r="BJ60074" s="136"/>
    </row>
    <row r="60075" spans="5:62" ht="14.25" customHeight="1" x14ac:dyDescent="0.25">
      <c r="E60075" s="113"/>
      <c r="H60075" s="133"/>
      <c r="T60075" s="133"/>
      <c r="X60075" s="131"/>
      <c r="Y60075" s="133"/>
      <c r="AJ60075" s="133"/>
      <c r="AO60075" s="135"/>
      <c r="AP60075" s="135"/>
      <c r="BJ60075" s="136"/>
    </row>
    <row r="60076" spans="5:62" ht="14.25" customHeight="1" x14ac:dyDescent="0.25">
      <c r="E60076" s="113"/>
      <c r="H60076" s="133"/>
      <c r="T60076" s="133"/>
      <c r="X60076" s="131"/>
      <c r="Y60076" s="133"/>
      <c r="AJ60076" s="133"/>
      <c r="AO60076" s="135"/>
      <c r="AP60076" s="135"/>
      <c r="BJ60076" s="136"/>
    </row>
    <row r="60077" spans="5:62" ht="14.25" customHeight="1" x14ac:dyDescent="0.25">
      <c r="E60077" s="113"/>
      <c r="H60077" s="133"/>
      <c r="T60077" s="133"/>
      <c r="X60077" s="131"/>
      <c r="Y60077" s="133"/>
      <c r="AJ60077" s="133"/>
      <c r="AO60077" s="135"/>
      <c r="AP60077" s="135"/>
      <c r="BJ60077" s="136"/>
    </row>
    <row r="60078" spans="5:62" ht="14.25" customHeight="1" x14ac:dyDescent="0.25">
      <c r="E60078" s="113"/>
      <c r="H60078" s="133"/>
      <c r="T60078" s="133"/>
      <c r="X60078" s="131"/>
      <c r="Y60078" s="133"/>
      <c r="AJ60078" s="133"/>
      <c r="AO60078" s="135"/>
      <c r="AP60078" s="135"/>
      <c r="BJ60078" s="136"/>
    </row>
    <row r="60079" spans="5:62" ht="14.25" customHeight="1" x14ac:dyDescent="0.25">
      <c r="E60079" s="113"/>
      <c r="H60079" s="133"/>
      <c r="T60079" s="133"/>
      <c r="X60079" s="131"/>
      <c r="Y60079" s="133"/>
      <c r="AJ60079" s="133"/>
      <c r="AO60079" s="135"/>
      <c r="AP60079" s="135"/>
      <c r="BJ60079" s="136"/>
    </row>
    <row r="60080" spans="5:62" ht="14.25" customHeight="1" x14ac:dyDescent="0.25">
      <c r="E60080" s="113"/>
      <c r="H60080" s="133"/>
      <c r="T60080" s="133"/>
      <c r="X60080" s="131"/>
      <c r="Y60080" s="133"/>
      <c r="AJ60080" s="133"/>
      <c r="AO60080" s="135"/>
      <c r="AP60080" s="135"/>
      <c r="BJ60080" s="136"/>
    </row>
    <row r="60081" spans="5:62" ht="14.25" customHeight="1" x14ac:dyDescent="0.25">
      <c r="E60081" s="113"/>
      <c r="H60081" s="133"/>
      <c r="T60081" s="133"/>
      <c r="X60081" s="131"/>
      <c r="Y60081" s="133"/>
      <c r="AJ60081" s="133"/>
      <c r="AO60081" s="135"/>
      <c r="AP60081" s="135"/>
      <c r="BJ60081" s="136"/>
    </row>
    <row r="60082" spans="5:62" ht="14.25" customHeight="1" x14ac:dyDescent="0.25">
      <c r="E60082" s="113"/>
      <c r="H60082" s="133"/>
      <c r="T60082" s="133"/>
      <c r="X60082" s="131"/>
      <c r="Y60082" s="133"/>
      <c r="AJ60082" s="133"/>
      <c r="AO60082" s="135"/>
      <c r="AP60082" s="135"/>
      <c r="BJ60082" s="136"/>
    </row>
    <row r="60083" spans="5:62" ht="14.25" customHeight="1" x14ac:dyDescent="0.25">
      <c r="E60083" s="113"/>
      <c r="H60083" s="133"/>
      <c r="T60083" s="133"/>
      <c r="X60083" s="131"/>
      <c r="Y60083" s="133"/>
      <c r="AJ60083" s="133"/>
      <c r="AO60083" s="135"/>
      <c r="AP60083" s="135"/>
      <c r="BJ60083" s="136"/>
    </row>
    <row r="60084" spans="5:62" ht="14.25" customHeight="1" x14ac:dyDescent="0.25">
      <c r="E60084" s="113"/>
      <c r="H60084" s="133"/>
      <c r="T60084" s="133"/>
      <c r="X60084" s="131"/>
      <c r="Y60084" s="133"/>
      <c r="AJ60084" s="133"/>
      <c r="AO60084" s="135"/>
      <c r="AP60084" s="135"/>
      <c r="BJ60084" s="136"/>
    </row>
    <row r="60085" spans="5:62" ht="14.25" customHeight="1" x14ac:dyDescent="0.25">
      <c r="E60085" s="113"/>
      <c r="H60085" s="133"/>
      <c r="T60085" s="133"/>
      <c r="X60085" s="131"/>
      <c r="Y60085" s="133"/>
      <c r="AJ60085" s="133"/>
      <c r="AO60085" s="135"/>
      <c r="AP60085" s="135"/>
      <c r="BJ60085" s="136"/>
    </row>
    <row r="60086" spans="5:62" ht="14.25" customHeight="1" x14ac:dyDescent="0.25">
      <c r="E60086" s="113"/>
      <c r="H60086" s="133"/>
      <c r="T60086" s="133"/>
      <c r="X60086" s="131"/>
      <c r="Y60086" s="133"/>
      <c r="AJ60086" s="133"/>
      <c r="AO60086" s="135"/>
      <c r="AP60086" s="135"/>
      <c r="BJ60086" s="136"/>
    </row>
    <row r="60087" spans="5:62" ht="14.25" customHeight="1" x14ac:dyDescent="0.25">
      <c r="E60087" s="113"/>
      <c r="H60087" s="133"/>
      <c r="T60087" s="133"/>
      <c r="X60087" s="131"/>
      <c r="Y60087" s="133"/>
      <c r="AJ60087" s="133"/>
      <c r="AO60087" s="135"/>
      <c r="AP60087" s="135"/>
      <c r="BJ60087" s="136"/>
    </row>
    <row r="60088" spans="5:62" ht="14.25" customHeight="1" x14ac:dyDescent="0.25">
      <c r="E60088" s="113"/>
      <c r="H60088" s="133"/>
      <c r="T60088" s="133"/>
      <c r="X60088" s="131"/>
      <c r="Y60088" s="133"/>
      <c r="AJ60088" s="133"/>
      <c r="AO60088" s="135"/>
      <c r="AP60088" s="135"/>
      <c r="BJ60088" s="136"/>
    </row>
    <row r="60089" spans="5:62" ht="14.25" customHeight="1" x14ac:dyDescent="0.25">
      <c r="E60089" s="113"/>
      <c r="H60089" s="133"/>
      <c r="T60089" s="133"/>
      <c r="X60089" s="131"/>
      <c r="Y60089" s="133"/>
      <c r="AJ60089" s="133"/>
      <c r="AO60089" s="135"/>
      <c r="AP60089" s="135"/>
      <c r="BJ60089" s="136"/>
    </row>
    <row r="60090" spans="5:62" ht="14.25" customHeight="1" x14ac:dyDescent="0.25">
      <c r="E60090" s="113"/>
      <c r="H60090" s="133"/>
      <c r="T60090" s="133"/>
      <c r="X60090" s="131"/>
      <c r="Y60090" s="133"/>
      <c r="AJ60090" s="133"/>
      <c r="AO60090" s="135"/>
      <c r="AP60090" s="135"/>
      <c r="BJ60090" s="136"/>
    </row>
    <row r="60091" spans="5:62" ht="14.25" customHeight="1" x14ac:dyDescent="0.25">
      <c r="E60091" s="113"/>
      <c r="H60091" s="133"/>
      <c r="T60091" s="133"/>
      <c r="X60091" s="131"/>
      <c r="Y60091" s="133"/>
      <c r="AJ60091" s="133"/>
      <c r="AO60091" s="135"/>
      <c r="AP60091" s="135"/>
      <c r="BJ60091" s="136"/>
    </row>
    <row r="60092" spans="5:62" ht="14.25" customHeight="1" x14ac:dyDescent="0.25">
      <c r="E60092" s="113"/>
      <c r="H60092" s="133"/>
      <c r="T60092" s="133"/>
      <c r="X60092" s="131"/>
      <c r="Y60092" s="133"/>
      <c r="AJ60092" s="133"/>
      <c r="AO60092" s="135"/>
      <c r="AP60092" s="135"/>
      <c r="BJ60092" s="136"/>
    </row>
    <row r="60093" spans="5:62" ht="14.25" customHeight="1" x14ac:dyDescent="0.25">
      <c r="E60093" s="113"/>
      <c r="H60093" s="133"/>
      <c r="T60093" s="133"/>
      <c r="X60093" s="131"/>
      <c r="Y60093" s="133"/>
      <c r="AJ60093" s="133"/>
      <c r="AO60093" s="135"/>
      <c r="AP60093" s="135"/>
      <c r="BJ60093" s="136"/>
    </row>
    <row r="60094" spans="5:62" ht="14.25" customHeight="1" x14ac:dyDescent="0.25">
      <c r="E60094" s="113"/>
      <c r="H60094" s="133"/>
      <c r="T60094" s="133"/>
      <c r="X60094" s="131"/>
      <c r="Y60094" s="133"/>
      <c r="AJ60094" s="133"/>
      <c r="AO60094" s="135"/>
      <c r="AP60094" s="135"/>
      <c r="BJ60094" s="136"/>
    </row>
    <row r="60095" spans="5:62" ht="14.25" customHeight="1" x14ac:dyDescent="0.25">
      <c r="E60095" s="113"/>
      <c r="H60095" s="133"/>
      <c r="T60095" s="133"/>
      <c r="X60095" s="131"/>
      <c r="Y60095" s="133"/>
      <c r="AJ60095" s="133"/>
      <c r="AO60095" s="135"/>
      <c r="AP60095" s="135"/>
      <c r="BJ60095" s="136"/>
    </row>
    <row r="60096" spans="5:62" ht="14.25" customHeight="1" x14ac:dyDescent="0.25">
      <c r="E60096" s="113"/>
      <c r="H60096" s="133"/>
      <c r="T60096" s="133"/>
      <c r="X60096" s="131"/>
      <c r="Y60096" s="133"/>
      <c r="AJ60096" s="133"/>
      <c r="AO60096" s="135"/>
      <c r="AP60096" s="135"/>
      <c r="BJ60096" s="136"/>
    </row>
    <row r="60097" spans="5:62" ht="14.25" customHeight="1" x14ac:dyDescent="0.25">
      <c r="E60097" s="113"/>
      <c r="H60097" s="133"/>
      <c r="T60097" s="133"/>
      <c r="X60097" s="131"/>
      <c r="Y60097" s="133"/>
      <c r="AJ60097" s="133"/>
      <c r="AO60097" s="135"/>
      <c r="AP60097" s="135"/>
      <c r="BJ60097" s="136"/>
    </row>
    <row r="60098" spans="5:62" ht="14.25" customHeight="1" x14ac:dyDescent="0.25">
      <c r="E60098" s="113"/>
      <c r="H60098" s="133"/>
      <c r="T60098" s="133"/>
      <c r="X60098" s="131"/>
      <c r="Y60098" s="133"/>
      <c r="AJ60098" s="133"/>
      <c r="AO60098" s="135"/>
      <c r="AP60098" s="135"/>
      <c r="BJ60098" s="136"/>
    </row>
    <row r="60099" spans="5:62" ht="14.25" customHeight="1" x14ac:dyDescent="0.25">
      <c r="E60099" s="113"/>
      <c r="H60099" s="133"/>
      <c r="T60099" s="133"/>
      <c r="X60099" s="131"/>
      <c r="Y60099" s="133"/>
      <c r="AJ60099" s="133"/>
      <c r="AO60099" s="135"/>
      <c r="AP60099" s="135"/>
      <c r="BJ60099" s="136"/>
    </row>
    <row r="60100" spans="5:62" ht="14.25" customHeight="1" x14ac:dyDescent="0.25">
      <c r="E60100" s="113"/>
      <c r="H60100" s="133"/>
      <c r="T60100" s="133"/>
      <c r="X60100" s="131"/>
      <c r="Y60100" s="133"/>
      <c r="AJ60100" s="133"/>
      <c r="AO60100" s="135"/>
      <c r="AP60100" s="135"/>
      <c r="BJ60100" s="136"/>
    </row>
    <row r="60101" spans="5:62" ht="14.25" customHeight="1" x14ac:dyDescent="0.25">
      <c r="E60101" s="113"/>
      <c r="H60101" s="133"/>
      <c r="T60101" s="133"/>
      <c r="X60101" s="131"/>
      <c r="Y60101" s="133"/>
      <c r="AJ60101" s="133"/>
      <c r="AO60101" s="135"/>
      <c r="AP60101" s="135"/>
      <c r="BJ60101" s="136"/>
    </row>
    <row r="60102" spans="5:62" ht="14.25" customHeight="1" x14ac:dyDescent="0.25">
      <c r="E60102" s="113"/>
      <c r="H60102" s="133"/>
      <c r="T60102" s="133"/>
      <c r="X60102" s="131"/>
      <c r="Y60102" s="133"/>
      <c r="AJ60102" s="133"/>
      <c r="AO60102" s="135"/>
      <c r="AP60102" s="135"/>
      <c r="BJ60102" s="136"/>
    </row>
    <row r="60103" spans="5:62" ht="14.25" customHeight="1" x14ac:dyDescent="0.25">
      <c r="E60103" s="113"/>
      <c r="H60103" s="133"/>
      <c r="T60103" s="133"/>
      <c r="X60103" s="131"/>
      <c r="Y60103" s="133"/>
      <c r="AJ60103" s="133"/>
      <c r="AO60103" s="135"/>
      <c r="AP60103" s="135"/>
      <c r="BJ60103" s="136"/>
    </row>
    <row r="60104" spans="5:62" ht="14.25" customHeight="1" x14ac:dyDescent="0.25">
      <c r="E60104" s="113"/>
      <c r="H60104" s="133"/>
      <c r="T60104" s="133"/>
      <c r="X60104" s="131"/>
      <c r="Y60104" s="133"/>
      <c r="AJ60104" s="133"/>
      <c r="AO60104" s="135"/>
      <c r="AP60104" s="135"/>
      <c r="BJ60104" s="136"/>
    </row>
    <row r="60105" spans="5:62" ht="14.25" customHeight="1" x14ac:dyDescent="0.25">
      <c r="E60105" s="113"/>
      <c r="H60105" s="133"/>
      <c r="T60105" s="133"/>
      <c r="X60105" s="131"/>
      <c r="Y60105" s="133"/>
      <c r="AJ60105" s="133"/>
      <c r="AO60105" s="135"/>
      <c r="AP60105" s="135"/>
      <c r="BJ60105" s="136"/>
    </row>
    <row r="60106" spans="5:62" ht="14.25" customHeight="1" x14ac:dyDescent="0.25">
      <c r="E60106" s="113"/>
      <c r="H60106" s="133"/>
      <c r="T60106" s="133"/>
      <c r="X60106" s="131"/>
      <c r="Y60106" s="133"/>
      <c r="AJ60106" s="133"/>
      <c r="AO60106" s="135"/>
      <c r="AP60106" s="135"/>
      <c r="BJ60106" s="136"/>
    </row>
    <row r="60107" spans="5:62" ht="14.25" customHeight="1" x14ac:dyDescent="0.25">
      <c r="E60107" s="113"/>
      <c r="H60107" s="133"/>
      <c r="T60107" s="133"/>
      <c r="X60107" s="131"/>
      <c r="Y60107" s="133"/>
      <c r="AJ60107" s="133"/>
      <c r="AO60107" s="135"/>
      <c r="AP60107" s="135"/>
      <c r="BJ60107" s="136"/>
    </row>
    <row r="60108" spans="5:62" ht="14.25" customHeight="1" x14ac:dyDescent="0.25">
      <c r="E60108" s="113"/>
      <c r="H60108" s="133"/>
      <c r="T60108" s="133"/>
      <c r="X60108" s="131"/>
      <c r="Y60108" s="133"/>
      <c r="AJ60108" s="133"/>
      <c r="AO60108" s="135"/>
      <c r="AP60108" s="135"/>
      <c r="BJ60108" s="136"/>
    </row>
    <row r="60109" spans="5:62" ht="14.25" customHeight="1" x14ac:dyDescent="0.25">
      <c r="E60109" s="113"/>
      <c r="H60109" s="133"/>
      <c r="T60109" s="133"/>
      <c r="X60109" s="131"/>
      <c r="Y60109" s="133"/>
      <c r="AJ60109" s="133"/>
      <c r="AO60109" s="135"/>
      <c r="AP60109" s="135"/>
      <c r="BJ60109" s="136"/>
    </row>
    <row r="60110" spans="5:62" ht="14.25" customHeight="1" x14ac:dyDescent="0.25">
      <c r="E60110" s="113"/>
      <c r="H60110" s="133"/>
      <c r="T60110" s="133"/>
      <c r="X60110" s="131"/>
      <c r="Y60110" s="133"/>
      <c r="AJ60110" s="133"/>
      <c r="AO60110" s="135"/>
      <c r="AP60110" s="135"/>
      <c r="BJ60110" s="136"/>
    </row>
    <row r="60111" spans="5:62" ht="14.25" customHeight="1" x14ac:dyDescent="0.25">
      <c r="E60111" s="113"/>
      <c r="H60111" s="133"/>
      <c r="T60111" s="133"/>
      <c r="X60111" s="131"/>
      <c r="Y60111" s="133"/>
      <c r="AJ60111" s="133"/>
      <c r="AO60111" s="135"/>
      <c r="AP60111" s="135"/>
      <c r="BJ60111" s="136"/>
    </row>
    <row r="60112" spans="5:62" ht="14.25" customHeight="1" x14ac:dyDescent="0.25">
      <c r="E60112" s="113"/>
      <c r="H60112" s="133"/>
      <c r="T60112" s="133"/>
      <c r="X60112" s="131"/>
      <c r="Y60112" s="133"/>
      <c r="AJ60112" s="133"/>
      <c r="AO60112" s="135"/>
      <c r="AP60112" s="135"/>
      <c r="BJ60112" s="136"/>
    </row>
    <row r="60113" spans="5:62" ht="14.25" customHeight="1" x14ac:dyDescent="0.25">
      <c r="E60113" s="113"/>
      <c r="H60113" s="133"/>
      <c r="T60113" s="133"/>
      <c r="X60113" s="131"/>
      <c r="Y60113" s="133"/>
      <c r="AJ60113" s="133"/>
      <c r="AO60113" s="135"/>
      <c r="AP60113" s="135"/>
      <c r="BJ60113" s="136"/>
    </row>
    <row r="60114" spans="5:62" ht="14.25" customHeight="1" x14ac:dyDescent="0.25">
      <c r="E60114" s="113"/>
      <c r="H60114" s="133"/>
      <c r="T60114" s="133"/>
      <c r="X60114" s="131"/>
      <c r="Y60114" s="133"/>
      <c r="AJ60114" s="133"/>
      <c r="AO60114" s="135"/>
      <c r="AP60114" s="135"/>
      <c r="BJ60114" s="136"/>
    </row>
    <row r="60115" spans="5:62" ht="14.25" customHeight="1" x14ac:dyDescent="0.25">
      <c r="E60115" s="113"/>
      <c r="H60115" s="133"/>
      <c r="T60115" s="133"/>
      <c r="X60115" s="131"/>
      <c r="Y60115" s="133"/>
      <c r="AJ60115" s="133"/>
      <c r="AO60115" s="135"/>
      <c r="AP60115" s="135"/>
      <c r="BJ60115" s="136"/>
    </row>
    <row r="60116" spans="5:62" ht="14.25" customHeight="1" x14ac:dyDescent="0.25">
      <c r="E60116" s="113"/>
      <c r="H60116" s="133"/>
      <c r="T60116" s="133"/>
      <c r="X60116" s="131"/>
      <c r="Y60116" s="133"/>
      <c r="AJ60116" s="133"/>
      <c r="AO60116" s="135"/>
      <c r="AP60116" s="135"/>
      <c r="BJ60116" s="136"/>
    </row>
    <row r="60117" spans="5:62" ht="14.25" customHeight="1" x14ac:dyDescent="0.25">
      <c r="E60117" s="113"/>
      <c r="H60117" s="133"/>
      <c r="T60117" s="133"/>
      <c r="X60117" s="131"/>
      <c r="Y60117" s="133"/>
      <c r="AJ60117" s="133"/>
      <c r="AO60117" s="135"/>
      <c r="AP60117" s="135"/>
      <c r="BJ60117" s="136"/>
    </row>
    <row r="60118" spans="5:62" ht="14.25" customHeight="1" x14ac:dyDescent="0.25">
      <c r="E60118" s="113"/>
      <c r="H60118" s="133"/>
      <c r="T60118" s="133"/>
      <c r="X60118" s="131"/>
      <c r="Y60118" s="133"/>
      <c r="AJ60118" s="133"/>
      <c r="AO60118" s="135"/>
      <c r="AP60118" s="135"/>
      <c r="BJ60118" s="136"/>
    </row>
    <row r="60119" spans="5:62" ht="14.25" customHeight="1" x14ac:dyDescent="0.25">
      <c r="E60119" s="113"/>
      <c r="H60119" s="133"/>
      <c r="T60119" s="133"/>
      <c r="X60119" s="131"/>
      <c r="Y60119" s="133"/>
      <c r="AJ60119" s="133"/>
      <c r="AO60119" s="135"/>
      <c r="AP60119" s="135"/>
      <c r="BJ60119" s="136"/>
    </row>
    <row r="60120" spans="5:62" ht="14.25" customHeight="1" x14ac:dyDescent="0.25">
      <c r="E60120" s="113"/>
      <c r="H60120" s="133"/>
      <c r="T60120" s="133"/>
      <c r="X60120" s="131"/>
      <c r="Y60120" s="133"/>
      <c r="AJ60120" s="133"/>
      <c r="AO60120" s="135"/>
      <c r="AP60120" s="135"/>
      <c r="BJ60120" s="136"/>
    </row>
    <row r="60121" spans="5:62" ht="14.25" customHeight="1" x14ac:dyDescent="0.25">
      <c r="E60121" s="113"/>
      <c r="H60121" s="133"/>
      <c r="T60121" s="133"/>
      <c r="X60121" s="131"/>
      <c r="Y60121" s="133"/>
      <c r="AJ60121" s="133"/>
      <c r="AO60121" s="135"/>
      <c r="AP60121" s="135"/>
      <c r="BJ60121" s="136"/>
    </row>
    <row r="60122" spans="5:62" ht="14.25" customHeight="1" x14ac:dyDescent="0.25">
      <c r="E60122" s="113"/>
      <c r="H60122" s="133"/>
      <c r="T60122" s="133"/>
      <c r="X60122" s="131"/>
      <c r="Y60122" s="133"/>
      <c r="AJ60122" s="133"/>
      <c r="AO60122" s="135"/>
      <c r="AP60122" s="135"/>
      <c r="BJ60122" s="136"/>
    </row>
    <row r="60123" spans="5:62" ht="14.25" customHeight="1" x14ac:dyDescent="0.25">
      <c r="E60123" s="113"/>
      <c r="H60123" s="133"/>
      <c r="T60123" s="133"/>
      <c r="X60123" s="131"/>
      <c r="Y60123" s="133"/>
      <c r="AJ60123" s="133"/>
      <c r="AO60123" s="135"/>
      <c r="AP60123" s="135"/>
      <c r="BJ60123" s="136"/>
    </row>
    <row r="60124" spans="5:62" ht="14.25" customHeight="1" x14ac:dyDescent="0.25">
      <c r="E60124" s="113"/>
      <c r="H60124" s="133"/>
      <c r="T60124" s="133"/>
      <c r="X60124" s="131"/>
      <c r="Y60124" s="133"/>
      <c r="AJ60124" s="133"/>
      <c r="AO60124" s="135"/>
      <c r="AP60124" s="135"/>
      <c r="BJ60124" s="136"/>
    </row>
    <row r="60125" spans="5:62" ht="14.25" customHeight="1" x14ac:dyDescent="0.25">
      <c r="E60125" s="113"/>
      <c r="H60125" s="133"/>
      <c r="T60125" s="133"/>
      <c r="X60125" s="131"/>
      <c r="Y60125" s="133"/>
      <c r="AJ60125" s="133"/>
      <c r="AO60125" s="135"/>
      <c r="AP60125" s="135"/>
      <c r="BJ60125" s="136"/>
    </row>
    <row r="60126" spans="5:62" ht="14.25" customHeight="1" x14ac:dyDescent="0.25">
      <c r="E60126" s="113"/>
      <c r="H60126" s="133"/>
      <c r="T60126" s="133"/>
      <c r="X60126" s="131"/>
      <c r="Y60126" s="133"/>
      <c r="AJ60126" s="133"/>
      <c r="AO60126" s="135"/>
      <c r="AP60126" s="135"/>
      <c r="BJ60126" s="136"/>
    </row>
    <row r="60127" spans="5:62" ht="14.25" customHeight="1" x14ac:dyDescent="0.25">
      <c r="E60127" s="113"/>
      <c r="H60127" s="133"/>
      <c r="T60127" s="133"/>
      <c r="X60127" s="131"/>
      <c r="Y60127" s="133"/>
      <c r="AJ60127" s="133"/>
      <c r="AO60127" s="135"/>
      <c r="AP60127" s="135"/>
      <c r="BJ60127" s="136"/>
    </row>
    <row r="60128" spans="5:62" ht="14.25" customHeight="1" x14ac:dyDescent="0.25">
      <c r="E60128" s="113"/>
      <c r="H60128" s="133"/>
      <c r="T60128" s="133"/>
      <c r="X60128" s="131"/>
      <c r="Y60128" s="133"/>
      <c r="AJ60128" s="133"/>
      <c r="AO60128" s="135"/>
      <c r="AP60128" s="135"/>
      <c r="BJ60128" s="136"/>
    </row>
    <row r="60129" spans="5:62" ht="14.25" customHeight="1" x14ac:dyDescent="0.25">
      <c r="E60129" s="113"/>
      <c r="H60129" s="133"/>
      <c r="T60129" s="133"/>
      <c r="X60129" s="131"/>
      <c r="Y60129" s="133"/>
      <c r="AJ60129" s="133"/>
      <c r="AO60129" s="135"/>
      <c r="AP60129" s="135"/>
      <c r="BJ60129" s="136"/>
    </row>
    <row r="60130" spans="5:62" ht="14.25" customHeight="1" x14ac:dyDescent="0.25">
      <c r="E60130" s="113"/>
      <c r="H60130" s="133"/>
      <c r="T60130" s="133"/>
      <c r="X60130" s="131"/>
      <c r="Y60130" s="133"/>
      <c r="AJ60130" s="133"/>
      <c r="AO60130" s="135"/>
      <c r="AP60130" s="135"/>
      <c r="BJ60130" s="136"/>
    </row>
    <row r="60131" spans="5:62" ht="14.25" customHeight="1" x14ac:dyDescent="0.25">
      <c r="E60131" s="113"/>
      <c r="H60131" s="133"/>
      <c r="T60131" s="133"/>
      <c r="X60131" s="131"/>
      <c r="Y60131" s="133"/>
      <c r="AJ60131" s="133"/>
      <c r="AO60131" s="135"/>
      <c r="AP60131" s="135"/>
      <c r="BJ60131" s="136"/>
    </row>
    <row r="60132" spans="5:62" ht="14.25" customHeight="1" x14ac:dyDescent="0.25">
      <c r="E60132" s="113"/>
      <c r="H60132" s="133"/>
      <c r="T60132" s="133"/>
      <c r="X60132" s="131"/>
      <c r="Y60132" s="133"/>
      <c r="AJ60132" s="133"/>
      <c r="AO60132" s="135"/>
      <c r="AP60132" s="135"/>
      <c r="BJ60132" s="136"/>
    </row>
    <row r="60133" spans="5:62" ht="14.25" customHeight="1" x14ac:dyDescent="0.25">
      <c r="E60133" s="113"/>
      <c r="H60133" s="133"/>
      <c r="T60133" s="133"/>
      <c r="X60133" s="131"/>
      <c r="Y60133" s="133"/>
      <c r="AJ60133" s="133"/>
      <c r="AO60133" s="135"/>
      <c r="AP60133" s="135"/>
      <c r="BJ60133" s="136"/>
    </row>
    <row r="60134" spans="5:62" ht="14.25" customHeight="1" x14ac:dyDescent="0.25">
      <c r="E60134" s="113"/>
      <c r="H60134" s="133"/>
      <c r="T60134" s="133"/>
      <c r="X60134" s="131"/>
      <c r="Y60134" s="133"/>
      <c r="AJ60134" s="133"/>
      <c r="AO60134" s="135"/>
      <c r="AP60134" s="135"/>
      <c r="BJ60134" s="136"/>
    </row>
    <row r="60135" spans="5:62" ht="14.25" customHeight="1" x14ac:dyDescent="0.25">
      <c r="E60135" s="113"/>
      <c r="H60135" s="133"/>
      <c r="T60135" s="133"/>
      <c r="X60135" s="131"/>
      <c r="Y60135" s="133"/>
      <c r="AJ60135" s="133"/>
      <c r="AO60135" s="135"/>
      <c r="AP60135" s="135"/>
      <c r="BJ60135" s="136"/>
    </row>
    <row r="60136" spans="5:62" ht="14.25" customHeight="1" x14ac:dyDescent="0.25">
      <c r="E60136" s="113"/>
      <c r="H60136" s="133"/>
      <c r="T60136" s="133"/>
      <c r="X60136" s="131"/>
      <c r="Y60136" s="133"/>
      <c r="AJ60136" s="133"/>
      <c r="AO60136" s="135"/>
      <c r="AP60136" s="135"/>
      <c r="BJ60136" s="136"/>
    </row>
    <row r="60137" spans="5:62" ht="14.25" customHeight="1" x14ac:dyDescent="0.25">
      <c r="E60137" s="113"/>
      <c r="H60137" s="133"/>
      <c r="T60137" s="133"/>
      <c r="X60137" s="131"/>
      <c r="Y60137" s="133"/>
      <c r="AJ60137" s="133"/>
      <c r="AO60137" s="135"/>
      <c r="AP60137" s="135"/>
      <c r="BJ60137" s="136"/>
    </row>
    <row r="60138" spans="5:62" ht="14.25" customHeight="1" x14ac:dyDescent="0.25">
      <c r="E60138" s="113"/>
      <c r="H60138" s="133"/>
      <c r="T60138" s="133"/>
      <c r="X60138" s="131"/>
      <c r="Y60138" s="133"/>
      <c r="AJ60138" s="133"/>
      <c r="AO60138" s="135"/>
      <c r="AP60138" s="135"/>
      <c r="BJ60138" s="136"/>
    </row>
    <row r="60139" spans="5:62" ht="14.25" customHeight="1" x14ac:dyDescent="0.25">
      <c r="E60139" s="113"/>
      <c r="H60139" s="133"/>
      <c r="T60139" s="133"/>
      <c r="X60139" s="131"/>
      <c r="Y60139" s="133"/>
      <c r="AJ60139" s="133"/>
      <c r="AO60139" s="135"/>
      <c r="AP60139" s="135"/>
      <c r="BJ60139" s="136"/>
    </row>
    <row r="60140" spans="5:62" ht="14.25" customHeight="1" x14ac:dyDescent="0.25">
      <c r="E60140" s="113"/>
      <c r="H60140" s="133"/>
      <c r="T60140" s="133"/>
      <c r="X60140" s="131"/>
      <c r="Y60140" s="133"/>
      <c r="AJ60140" s="133"/>
      <c r="AO60140" s="135"/>
      <c r="AP60140" s="135"/>
      <c r="BJ60140" s="136"/>
    </row>
    <row r="60141" spans="5:62" ht="14.25" customHeight="1" x14ac:dyDescent="0.25">
      <c r="E60141" s="113"/>
      <c r="H60141" s="133"/>
      <c r="T60141" s="133"/>
      <c r="X60141" s="131"/>
      <c r="Y60141" s="133"/>
      <c r="AJ60141" s="133"/>
      <c r="AO60141" s="135"/>
      <c r="AP60141" s="135"/>
      <c r="BJ60141" s="136"/>
    </row>
    <row r="60142" spans="5:62" ht="14.25" customHeight="1" x14ac:dyDescent="0.25">
      <c r="E60142" s="113"/>
      <c r="H60142" s="133"/>
      <c r="T60142" s="133"/>
      <c r="X60142" s="131"/>
      <c r="Y60142" s="133"/>
      <c r="AJ60142" s="133"/>
      <c r="AO60142" s="135"/>
      <c r="AP60142" s="135"/>
      <c r="BJ60142" s="136"/>
    </row>
    <row r="60143" spans="5:62" ht="14.25" customHeight="1" x14ac:dyDescent="0.25">
      <c r="E60143" s="113"/>
      <c r="H60143" s="133"/>
      <c r="T60143" s="133"/>
      <c r="X60143" s="131"/>
      <c r="Y60143" s="133"/>
      <c r="AJ60143" s="133"/>
      <c r="AO60143" s="135"/>
      <c r="AP60143" s="135"/>
      <c r="BJ60143" s="136"/>
    </row>
    <row r="60144" spans="5:62" ht="14.25" customHeight="1" x14ac:dyDescent="0.25">
      <c r="E60144" s="113"/>
      <c r="H60144" s="133"/>
      <c r="T60144" s="133"/>
      <c r="X60144" s="131"/>
      <c r="Y60144" s="133"/>
      <c r="AJ60144" s="133"/>
      <c r="AO60144" s="135"/>
      <c r="AP60144" s="135"/>
      <c r="BJ60144" s="136"/>
    </row>
    <row r="60145" spans="5:62" ht="14.25" customHeight="1" x14ac:dyDescent="0.25">
      <c r="E60145" s="113"/>
      <c r="H60145" s="133"/>
      <c r="T60145" s="133"/>
      <c r="X60145" s="131"/>
      <c r="Y60145" s="133"/>
      <c r="AJ60145" s="133"/>
      <c r="AO60145" s="135"/>
      <c r="AP60145" s="135"/>
      <c r="BJ60145" s="136"/>
    </row>
    <row r="60146" spans="5:62" ht="14.25" customHeight="1" x14ac:dyDescent="0.25">
      <c r="E60146" s="113"/>
      <c r="H60146" s="133"/>
      <c r="T60146" s="133"/>
      <c r="X60146" s="131"/>
      <c r="Y60146" s="133"/>
      <c r="AJ60146" s="133"/>
      <c r="AO60146" s="135"/>
      <c r="AP60146" s="135"/>
      <c r="BJ60146" s="136"/>
    </row>
    <row r="60147" spans="5:62" ht="14.25" customHeight="1" x14ac:dyDescent="0.25">
      <c r="E60147" s="113"/>
      <c r="H60147" s="133"/>
      <c r="T60147" s="133"/>
      <c r="X60147" s="131"/>
      <c r="Y60147" s="133"/>
      <c r="AJ60147" s="133"/>
      <c r="AO60147" s="135"/>
      <c r="AP60147" s="135"/>
      <c r="BJ60147" s="136"/>
    </row>
    <row r="60148" spans="5:62" ht="14.25" customHeight="1" x14ac:dyDescent="0.25">
      <c r="E60148" s="113"/>
      <c r="H60148" s="133"/>
      <c r="T60148" s="133"/>
      <c r="X60148" s="131"/>
      <c r="Y60148" s="133"/>
      <c r="AJ60148" s="133"/>
      <c r="AO60148" s="135"/>
      <c r="AP60148" s="135"/>
      <c r="BJ60148" s="136"/>
    </row>
    <row r="60149" spans="5:62" ht="14.25" customHeight="1" x14ac:dyDescent="0.25">
      <c r="E60149" s="113"/>
      <c r="H60149" s="133"/>
      <c r="T60149" s="133"/>
      <c r="X60149" s="131"/>
      <c r="Y60149" s="133"/>
      <c r="AJ60149" s="133"/>
      <c r="AO60149" s="135"/>
      <c r="AP60149" s="135"/>
      <c r="BJ60149" s="136"/>
    </row>
    <row r="60150" spans="5:62" ht="14.25" customHeight="1" x14ac:dyDescent="0.25">
      <c r="E60150" s="113"/>
      <c r="H60150" s="133"/>
      <c r="T60150" s="133"/>
      <c r="X60150" s="131"/>
      <c r="Y60150" s="133"/>
      <c r="AJ60150" s="133"/>
      <c r="AO60150" s="135"/>
      <c r="AP60150" s="135"/>
      <c r="BJ60150" s="136"/>
    </row>
    <row r="60151" spans="5:62" ht="14.25" customHeight="1" x14ac:dyDescent="0.25">
      <c r="E60151" s="113"/>
      <c r="H60151" s="133"/>
      <c r="T60151" s="133"/>
      <c r="X60151" s="131"/>
      <c r="Y60151" s="133"/>
      <c r="AJ60151" s="133"/>
      <c r="AO60151" s="135"/>
      <c r="AP60151" s="135"/>
      <c r="BJ60151" s="136"/>
    </row>
    <row r="60152" spans="5:62" ht="14.25" customHeight="1" x14ac:dyDescent="0.25">
      <c r="E60152" s="113"/>
      <c r="H60152" s="133"/>
      <c r="T60152" s="133"/>
      <c r="X60152" s="131"/>
      <c r="Y60152" s="133"/>
      <c r="AJ60152" s="133"/>
      <c r="AO60152" s="135"/>
      <c r="AP60152" s="135"/>
      <c r="BJ60152" s="136"/>
    </row>
    <row r="60153" spans="5:62" ht="14.25" customHeight="1" x14ac:dyDescent="0.25">
      <c r="E60153" s="113"/>
      <c r="H60153" s="133"/>
      <c r="T60153" s="133"/>
      <c r="X60153" s="131"/>
      <c r="Y60153" s="133"/>
      <c r="AJ60153" s="133"/>
      <c r="AO60153" s="135"/>
      <c r="AP60153" s="135"/>
      <c r="BJ60153" s="136"/>
    </row>
    <row r="60154" spans="5:62" ht="14.25" customHeight="1" x14ac:dyDescent="0.25">
      <c r="E60154" s="113"/>
      <c r="H60154" s="133"/>
      <c r="T60154" s="133"/>
      <c r="X60154" s="131"/>
      <c r="Y60154" s="133"/>
      <c r="AJ60154" s="133"/>
      <c r="AO60154" s="135"/>
      <c r="AP60154" s="135"/>
      <c r="BJ60154" s="136"/>
    </row>
    <row r="60155" spans="5:62" ht="14.25" customHeight="1" x14ac:dyDescent="0.25">
      <c r="E60155" s="113"/>
      <c r="H60155" s="133"/>
      <c r="T60155" s="133"/>
      <c r="X60155" s="131"/>
      <c r="Y60155" s="133"/>
      <c r="AJ60155" s="133"/>
      <c r="AO60155" s="135"/>
      <c r="AP60155" s="135"/>
      <c r="BJ60155" s="136"/>
    </row>
    <row r="60156" spans="5:62" ht="14.25" customHeight="1" x14ac:dyDescent="0.25">
      <c r="E60156" s="113"/>
      <c r="H60156" s="133"/>
      <c r="T60156" s="133"/>
      <c r="X60156" s="131"/>
      <c r="Y60156" s="133"/>
      <c r="AJ60156" s="133"/>
      <c r="AO60156" s="135"/>
      <c r="AP60156" s="135"/>
      <c r="BJ60156" s="136"/>
    </row>
    <row r="60157" spans="5:62" ht="14.25" customHeight="1" x14ac:dyDescent="0.25">
      <c r="E60157" s="113"/>
      <c r="H60157" s="133"/>
      <c r="T60157" s="133"/>
      <c r="X60157" s="131"/>
      <c r="Y60157" s="133"/>
      <c r="AJ60157" s="133"/>
      <c r="AO60157" s="135"/>
      <c r="AP60157" s="135"/>
      <c r="BJ60157" s="136"/>
    </row>
    <row r="60158" spans="5:62" ht="14.25" customHeight="1" x14ac:dyDescent="0.25">
      <c r="E60158" s="113"/>
      <c r="H60158" s="133"/>
      <c r="T60158" s="133"/>
      <c r="X60158" s="131"/>
      <c r="Y60158" s="133"/>
      <c r="AJ60158" s="133"/>
      <c r="AO60158" s="135"/>
      <c r="AP60158" s="135"/>
      <c r="BJ60158" s="136"/>
    </row>
    <row r="60159" spans="5:62" ht="14.25" customHeight="1" x14ac:dyDescent="0.25">
      <c r="E60159" s="113"/>
      <c r="H60159" s="133"/>
      <c r="T60159" s="133"/>
      <c r="X60159" s="131"/>
      <c r="Y60159" s="133"/>
      <c r="AJ60159" s="133"/>
      <c r="AO60159" s="135"/>
      <c r="AP60159" s="135"/>
      <c r="BJ60159" s="136"/>
    </row>
    <row r="60160" spans="5:62" ht="14.25" customHeight="1" x14ac:dyDescent="0.25">
      <c r="E60160" s="113"/>
      <c r="H60160" s="133"/>
      <c r="T60160" s="133"/>
      <c r="X60160" s="131"/>
      <c r="Y60160" s="133"/>
      <c r="AJ60160" s="133"/>
      <c r="AO60160" s="135"/>
      <c r="AP60160" s="135"/>
      <c r="BJ60160" s="136"/>
    </row>
    <row r="60161" spans="5:62" ht="14.25" customHeight="1" x14ac:dyDescent="0.25">
      <c r="E60161" s="113"/>
      <c r="H60161" s="133"/>
      <c r="T60161" s="133"/>
      <c r="X60161" s="131"/>
      <c r="Y60161" s="133"/>
      <c r="AJ60161" s="133"/>
      <c r="AO60161" s="135"/>
      <c r="AP60161" s="135"/>
      <c r="BJ60161" s="136"/>
    </row>
    <row r="60162" spans="5:62" ht="14.25" customHeight="1" x14ac:dyDescent="0.25">
      <c r="E60162" s="113"/>
      <c r="H60162" s="133"/>
      <c r="T60162" s="133"/>
      <c r="X60162" s="131"/>
      <c r="Y60162" s="133"/>
      <c r="AJ60162" s="133"/>
      <c r="AO60162" s="135"/>
      <c r="AP60162" s="135"/>
      <c r="BJ60162" s="136"/>
    </row>
    <row r="60163" spans="5:62" ht="14.25" customHeight="1" x14ac:dyDescent="0.25">
      <c r="E60163" s="113"/>
      <c r="H60163" s="133"/>
      <c r="T60163" s="133"/>
      <c r="X60163" s="131"/>
      <c r="Y60163" s="133"/>
      <c r="AJ60163" s="133"/>
      <c r="AO60163" s="135"/>
      <c r="AP60163" s="135"/>
      <c r="BJ60163" s="136"/>
    </row>
    <row r="60164" spans="5:62" ht="14.25" customHeight="1" x14ac:dyDescent="0.25">
      <c r="E60164" s="113"/>
      <c r="H60164" s="133"/>
      <c r="T60164" s="133"/>
      <c r="X60164" s="131"/>
      <c r="Y60164" s="133"/>
      <c r="AJ60164" s="133"/>
      <c r="AO60164" s="135"/>
      <c r="AP60164" s="135"/>
      <c r="BJ60164" s="136"/>
    </row>
    <row r="60165" spans="5:62" ht="14.25" customHeight="1" x14ac:dyDescent="0.25">
      <c r="E60165" s="113"/>
      <c r="H60165" s="133"/>
      <c r="T60165" s="133"/>
      <c r="X60165" s="131"/>
      <c r="Y60165" s="133"/>
      <c r="AJ60165" s="133"/>
      <c r="AO60165" s="135"/>
      <c r="AP60165" s="135"/>
      <c r="BJ60165" s="136"/>
    </row>
    <row r="60166" spans="5:62" ht="14.25" customHeight="1" x14ac:dyDescent="0.25">
      <c r="E60166" s="113"/>
      <c r="H60166" s="133"/>
      <c r="T60166" s="133"/>
      <c r="X60166" s="131"/>
      <c r="Y60166" s="133"/>
      <c r="AJ60166" s="133"/>
      <c r="AO60166" s="135"/>
      <c r="AP60166" s="135"/>
      <c r="BJ60166" s="136"/>
    </row>
    <row r="60167" spans="5:62" ht="14.25" customHeight="1" x14ac:dyDescent="0.25">
      <c r="E60167" s="113"/>
      <c r="H60167" s="133"/>
      <c r="T60167" s="133"/>
      <c r="X60167" s="131"/>
      <c r="Y60167" s="133"/>
      <c r="AJ60167" s="133"/>
      <c r="AO60167" s="135"/>
      <c r="AP60167" s="135"/>
      <c r="BJ60167" s="136"/>
    </row>
    <row r="60168" spans="5:62" ht="14.25" customHeight="1" x14ac:dyDescent="0.25">
      <c r="E60168" s="113"/>
      <c r="H60168" s="133"/>
      <c r="T60168" s="133"/>
      <c r="X60168" s="131"/>
      <c r="Y60168" s="133"/>
      <c r="AJ60168" s="133"/>
      <c r="AO60168" s="135"/>
      <c r="AP60168" s="135"/>
      <c r="BJ60168" s="136"/>
    </row>
    <row r="60169" spans="5:62" ht="14.25" customHeight="1" x14ac:dyDescent="0.25">
      <c r="E60169" s="113"/>
      <c r="H60169" s="133"/>
      <c r="T60169" s="133"/>
      <c r="X60169" s="131"/>
      <c r="Y60169" s="133"/>
      <c r="AJ60169" s="133"/>
      <c r="AO60169" s="135"/>
      <c r="AP60169" s="135"/>
      <c r="BJ60169" s="136"/>
    </row>
    <row r="60170" spans="5:62" ht="14.25" customHeight="1" x14ac:dyDescent="0.25">
      <c r="E60170" s="113"/>
      <c r="H60170" s="133"/>
      <c r="T60170" s="133"/>
      <c r="X60170" s="131"/>
      <c r="Y60170" s="133"/>
      <c r="AJ60170" s="133"/>
      <c r="AO60170" s="135"/>
      <c r="AP60170" s="135"/>
      <c r="BJ60170" s="136"/>
    </row>
    <row r="60171" spans="5:62" ht="14.25" customHeight="1" x14ac:dyDescent="0.25">
      <c r="E60171" s="113"/>
      <c r="H60171" s="133"/>
      <c r="T60171" s="133"/>
      <c r="X60171" s="131"/>
      <c r="Y60171" s="133"/>
      <c r="AJ60171" s="133"/>
      <c r="AO60171" s="135"/>
      <c r="AP60171" s="135"/>
      <c r="BJ60171" s="136"/>
    </row>
    <row r="60172" spans="5:62" ht="14.25" customHeight="1" x14ac:dyDescent="0.25">
      <c r="E60172" s="113"/>
      <c r="H60172" s="133"/>
      <c r="T60172" s="133"/>
      <c r="X60172" s="131"/>
      <c r="Y60172" s="133"/>
      <c r="AJ60172" s="133"/>
      <c r="AO60172" s="135"/>
      <c r="AP60172" s="135"/>
      <c r="BJ60172" s="136"/>
    </row>
    <row r="60173" spans="5:62" ht="14.25" customHeight="1" x14ac:dyDescent="0.25">
      <c r="E60173" s="113"/>
      <c r="H60173" s="133"/>
      <c r="T60173" s="133"/>
      <c r="X60173" s="131"/>
      <c r="Y60173" s="133"/>
      <c r="AJ60173" s="133"/>
      <c r="AO60173" s="135"/>
      <c r="AP60173" s="135"/>
      <c r="BJ60173" s="136"/>
    </row>
    <row r="60174" spans="5:62" ht="14.25" customHeight="1" x14ac:dyDescent="0.25">
      <c r="E60174" s="113"/>
      <c r="H60174" s="133"/>
      <c r="T60174" s="133"/>
      <c r="X60174" s="131"/>
      <c r="Y60174" s="133"/>
      <c r="AJ60174" s="133"/>
      <c r="AO60174" s="135"/>
      <c r="AP60174" s="135"/>
      <c r="BJ60174" s="136"/>
    </row>
    <row r="60175" spans="5:62" ht="14.25" customHeight="1" x14ac:dyDescent="0.25">
      <c r="E60175" s="113"/>
      <c r="H60175" s="133"/>
      <c r="T60175" s="133"/>
      <c r="X60175" s="131"/>
      <c r="Y60175" s="133"/>
      <c r="AJ60175" s="133"/>
      <c r="AO60175" s="135"/>
      <c r="AP60175" s="135"/>
      <c r="BJ60175" s="136"/>
    </row>
    <row r="60176" spans="5:62" ht="14.25" customHeight="1" x14ac:dyDescent="0.25">
      <c r="E60176" s="113"/>
      <c r="H60176" s="133"/>
      <c r="T60176" s="133"/>
      <c r="X60176" s="131"/>
      <c r="Y60176" s="133"/>
      <c r="AJ60176" s="133"/>
      <c r="AO60176" s="135"/>
      <c r="AP60176" s="135"/>
      <c r="BJ60176" s="136"/>
    </row>
    <row r="60177" spans="5:62" ht="14.25" customHeight="1" x14ac:dyDescent="0.25">
      <c r="E60177" s="113"/>
      <c r="H60177" s="133"/>
      <c r="T60177" s="133"/>
      <c r="X60177" s="131"/>
      <c r="Y60177" s="133"/>
      <c r="AJ60177" s="133"/>
      <c r="AO60177" s="135"/>
      <c r="AP60177" s="135"/>
      <c r="BJ60177" s="136"/>
    </row>
    <row r="60178" spans="5:62" ht="14.25" customHeight="1" x14ac:dyDescent="0.25">
      <c r="E60178" s="113"/>
      <c r="H60178" s="133"/>
      <c r="T60178" s="133"/>
      <c r="X60178" s="131"/>
      <c r="Y60178" s="133"/>
      <c r="AJ60178" s="133"/>
      <c r="AO60178" s="135"/>
      <c r="AP60178" s="135"/>
      <c r="BJ60178" s="136"/>
    </row>
    <row r="60179" spans="5:62" ht="14.25" customHeight="1" x14ac:dyDescent="0.25">
      <c r="E60179" s="113"/>
      <c r="H60179" s="133"/>
      <c r="T60179" s="133"/>
      <c r="X60179" s="131"/>
      <c r="Y60179" s="133"/>
      <c r="AJ60179" s="133"/>
      <c r="AO60179" s="135"/>
      <c r="AP60179" s="135"/>
      <c r="BJ60179" s="136"/>
    </row>
    <row r="60180" spans="5:62" ht="14.25" customHeight="1" x14ac:dyDescent="0.25">
      <c r="E60180" s="113"/>
      <c r="H60180" s="133"/>
      <c r="T60180" s="133"/>
      <c r="X60180" s="131"/>
      <c r="Y60180" s="133"/>
      <c r="AJ60180" s="133"/>
      <c r="AO60180" s="135"/>
      <c r="AP60180" s="135"/>
      <c r="BJ60180" s="136"/>
    </row>
    <row r="60181" spans="5:62" ht="14.25" customHeight="1" x14ac:dyDescent="0.25">
      <c r="E60181" s="113"/>
      <c r="H60181" s="133"/>
      <c r="T60181" s="133"/>
      <c r="X60181" s="131"/>
      <c r="Y60181" s="133"/>
      <c r="AJ60181" s="133"/>
      <c r="AO60181" s="135"/>
      <c r="AP60181" s="135"/>
      <c r="BJ60181" s="136"/>
    </row>
    <row r="60182" spans="5:62" ht="14.25" customHeight="1" x14ac:dyDescent="0.25">
      <c r="E60182" s="113"/>
      <c r="H60182" s="133"/>
      <c r="T60182" s="133"/>
      <c r="X60182" s="131"/>
      <c r="Y60182" s="133"/>
      <c r="AJ60182" s="133"/>
      <c r="AO60182" s="135"/>
      <c r="AP60182" s="135"/>
      <c r="BJ60182" s="136"/>
    </row>
    <row r="60183" spans="5:62" ht="14.25" customHeight="1" x14ac:dyDescent="0.25">
      <c r="E60183" s="113"/>
      <c r="H60183" s="133"/>
      <c r="T60183" s="133"/>
      <c r="X60183" s="131"/>
      <c r="Y60183" s="133"/>
      <c r="AJ60183" s="133"/>
      <c r="AO60183" s="135"/>
      <c r="AP60183" s="135"/>
      <c r="BJ60183" s="136"/>
    </row>
    <row r="60184" spans="5:62" ht="14.25" customHeight="1" x14ac:dyDescent="0.25">
      <c r="E60184" s="113"/>
      <c r="H60184" s="133"/>
      <c r="T60184" s="133"/>
      <c r="X60184" s="131"/>
      <c r="Y60184" s="133"/>
      <c r="AJ60184" s="133"/>
      <c r="AO60184" s="135"/>
      <c r="AP60184" s="135"/>
      <c r="BJ60184" s="136"/>
    </row>
    <row r="60185" spans="5:62" ht="14.25" customHeight="1" x14ac:dyDescent="0.25">
      <c r="E60185" s="113"/>
      <c r="H60185" s="133"/>
      <c r="T60185" s="133"/>
      <c r="X60185" s="131"/>
      <c r="Y60185" s="133"/>
      <c r="AJ60185" s="133"/>
      <c r="AO60185" s="135"/>
      <c r="AP60185" s="135"/>
      <c r="BJ60185" s="136"/>
    </row>
    <row r="60186" spans="5:62" ht="14.25" customHeight="1" x14ac:dyDescent="0.25">
      <c r="E60186" s="113"/>
      <c r="H60186" s="133"/>
      <c r="T60186" s="133"/>
      <c r="X60186" s="131"/>
      <c r="Y60186" s="133"/>
      <c r="AJ60186" s="133"/>
      <c r="AO60186" s="135"/>
      <c r="AP60186" s="135"/>
      <c r="BJ60186" s="136"/>
    </row>
    <row r="60187" spans="5:62" ht="14.25" customHeight="1" x14ac:dyDescent="0.25">
      <c r="E60187" s="113"/>
      <c r="H60187" s="133"/>
      <c r="T60187" s="133"/>
      <c r="X60187" s="131"/>
      <c r="Y60187" s="133"/>
      <c r="AJ60187" s="133"/>
      <c r="AO60187" s="135"/>
      <c r="AP60187" s="135"/>
      <c r="BJ60187" s="136"/>
    </row>
    <row r="60188" spans="5:62" ht="14.25" customHeight="1" x14ac:dyDescent="0.25">
      <c r="E60188" s="113"/>
      <c r="H60188" s="133"/>
      <c r="T60188" s="133"/>
      <c r="X60188" s="131"/>
      <c r="Y60188" s="133"/>
      <c r="AJ60188" s="133"/>
      <c r="AO60188" s="135"/>
      <c r="AP60188" s="135"/>
      <c r="BJ60188" s="136"/>
    </row>
    <row r="60189" spans="5:62" ht="14.25" customHeight="1" x14ac:dyDescent="0.25">
      <c r="E60189" s="113"/>
      <c r="H60189" s="133"/>
      <c r="T60189" s="133"/>
      <c r="X60189" s="131"/>
      <c r="Y60189" s="133"/>
      <c r="AJ60189" s="133"/>
      <c r="AO60189" s="135"/>
      <c r="AP60189" s="135"/>
      <c r="BJ60189" s="136"/>
    </row>
    <row r="60190" spans="5:62" ht="14.25" customHeight="1" x14ac:dyDescent="0.25">
      <c r="E60190" s="113"/>
      <c r="H60190" s="133"/>
      <c r="T60190" s="133"/>
      <c r="X60190" s="131"/>
      <c r="Y60190" s="133"/>
      <c r="AJ60190" s="133"/>
      <c r="AO60190" s="135"/>
      <c r="AP60190" s="135"/>
      <c r="BJ60190" s="136"/>
    </row>
    <row r="60191" spans="5:62" ht="14.25" customHeight="1" x14ac:dyDescent="0.25">
      <c r="E60191" s="113"/>
      <c r="H60191" s="133"/>
      <c r="T60191" s="133"/>
      <c r="X60191" s="131"/>
      <c r="Y60191" s="133"/>
      <c r="AJ60191" s="133"/>
      <c r="AO60191" s="135"/>
      <c r="AP60191" s="135"/>
      <c r="BJ60191" s="136"/>
    </row>
    <row r="60192" spans="5:62" ht="14.25" customHeight="1" x14ac:dyDescent="0.25">
      <c r="E60192" s="113"/>
      <c r="H60192" s="133"/>
      <c r="T60192" s="133"/>
      <c r="X60192" s="131"/>
      <c r="Y60192" s="133"/>
      <c r="AJ60192" s="133"/>
      <c r="AO60192" s="135"/>
      <c r="AP60192" s="135"/>
      <c r="BJ60192" s="136"/>
    </row>
    <row r="60193" spans="5:62" ht="14.25" customHeight="1" x14ac:dyDescent="0.25">
      <c r="E60193" s="113"/>
      <c r="H60193" s="133"/>
      <c r="T60193" s="133"/>
      <c r="X60193" s="131"/>
      <c r="Y60193" s="133"/>
      <c r="AJ60193" s="133"/>
      <c r="AO60193" s="135"/>
      <c r="AP60193" s="135"/>
      <c r="BJ60193" s="136"/>
    </row>
    <row r="60194" spans="5:62" ht="14.25" customHeight="1" x14ac:dyDescent="0.25">
      <c r="E60194" s="113"/>
      <c r="H60194" s="133"/>
      <c r="T60194" s="133"/>
      <c r="X60194" s="131"/>
      <c r="Y60194" s="133"/>
      <c r="AJ60194" s="133"/>
      <c r="AO60194" s="135"/>
      <c r="AP60194" s="135"/>
      <c r="BJ60194" s="136"/>
    </row>
    <row r="60195" spans="5:62" ht="14.25" customHeight="1" x14ac:dyDescent="0.25">
      <c r="E60195" s="113"/>
      <c r="H60195" s="133"/>
      <c r="T60195" s="133"/>
      <c r="X60195" s="131"/>
      <c r="Y60195" s="133"/>
      <c r="AJ60195" s="133"/>
      <c r="AO60195" s="135"/>
      <c r="AP60195" s="135"/>
      <c r="BJ60195" s="136"/>
    </row>
    <row r="60196" spans="5:62" ht="14.25" customHeight="1" x14ac:dyDescent="0.25">
      <c r="E60196" s="113"/>
      <c r="H60196" s="133"/>
      <c r="T60196" s="133"/>
      <c r="X60196" s="131"/>
      <c r="Y60196" s="133"/>
      <c r="AJ60196" s="133"/>
      <c r="AO60196" s="135"/>
      <c r="AP60196" s="135"/>
      <c r="BJ60196" s="136"/>
    </row>
    <row r="60197" spans="5:62" ht="14.25" customHeight="1" x14ac:dyDescent="0.25">
      <c r="E60197" s="113"/>
      <c r="H60197" s="133"/>
      <c r="T60197" s="133"/>
      <c r="X60197" s="131"/>
      <c r="Y60197" s="133"/>
      <c r="AJ60197" s="133"/>
      <c r="AO60197" s="135"/>
      <c r="AP60197" s="135"/>
      <c r="BJ60197" s="136"/>
    </row>
    <row r="60198" spans="5:62" ht="14.25" customHeight="1" x14ac:dyDescent="0.25">
      <c r="E60198" s="113"/>
      <c r="H60198" s="133"/>
      <c r="T60198" s="133"/>
      <c r="X60198" s="131"/>
      <c r="Y60198" s="133"/>
      <c r="AJ60198" s="133"/>
      <c r="AO60198" s="135"/>
      <c r="AP60198" s="135"/>
      <c r="BJ60198" s="136"/>
    </row>
    <row r="60199" spans="5:62" ht="14.25" customHeight="1" x14ac:dyDescent="0.25">
      <c r="E60199" s="113"/>
      <c r="H60199" s="133"/>
      <c r="T60199" s="133"/>
      <c r="X60199" s="131"/>
      <c r="Y60199" s="133"/>
      <c r="AJ60199" s="133"/>
      <c r="AO60199" s="135"/>
      <c r="AP60199" s="135"/>
      <c r="BJ60199" s="136"/>
    </row>
    <row r="60200" spans="5:62" ht="14.25" customHeight="1" x14ac:dyDescent="0.25">
      <c r="E60200" s="113"/>
      <c r="H60200" s="133"/>
      <c r="T60200" s="133"/>
      <c r="X60200" s="131"/>
      <c r="Y60200" s="133"/>
      <c r="AJ60200" s="133"/>
      <c r="AO60200" s="135"/>
      <c r="AP60200" s="135"/>
      <c r="BJ60200" s="136"/>
    </row>
    <row r="60201" spans="5:62" ht="14.25" customHeight="1" x14ac:dyDescent="0.25">
      <c r="E60201" s="113"/>
      <c r="H60201" s="133"/>
      <c r="T60201" s="133"/>
      <c r="X60201" s="131"/>
      <c r="Y60201" s="133"/>
      <c r="AJ60201" s="133"/>
      <c r="AO60201" s="135"/>
      <c r="AP60201" s="135"/>
      <c r="BJ60201" s="136"/>
    </row>
    <row r="60202" spans="5:62" ht="14.25" customHeight="1" x14ac:dyDescent="0.25">
      <c r="E60202" s="113"/>
      <c r="H60202" s="133"/>
      <c r="T60202" s="133"/>
      <c r="X60202" s="131"/>
      <c r="Y60202" s="133"/>
      <c r="AJ60202" s="133"/>
      <c r="AO60202" s="135"/>
      <c r="AP60202" s="135"/>
      <c r="BJ60202" s="136"/>
    </row>
    <row r="60203" spans="5:62" ht="14.25" customHeight="1" x14ac:dyDescent="0.25">
      <c r="E60203" s="113"/>
      <c r="H60203" s="133"/>
      <c r="T60203" s="133"/>
      <c r="X60203" s="131"/>
      <c r="Y60203" s="133"/>
      <c r="AJ60203" s="133"/>
      <c r="AO60203" s="135"/>
      <c r="AP60203" s="135"/>
      <c r="BJ60203" s="136"/>
    </row>
    <row r="60204" spans="5:62" ht="14.25" customHeight="1" x14ac:dyDescent="0.25">
      <c r="E60204" s="113"/>
      <c r="H60204" s="133"/>
      <c r="T60204" s="133"/>
      <c r="X60204" s="131"/>
      <c r="Y60204" s="133"/>
      <c r="AJ60204" s="133"/>
      <c r="AO60204" s="135"/>
      <c r="AP60204" s="135"/>
      <c r="BJ60204" s="136"/>
    </row>
    <row r="60205" spans="5:62" ht="14.25" customHeight="1" x14ac:dyDescent="0.25">
      <c r="E60205" s="113"/>
      <c r="H60205" s="133"/>
      <c r="T60205" s="133"/>
      <c r="X60205" s="131"/>
      <c r="Y60205" s="133"/>
      <c r="AJ60205" s="133"/>
      <c r="AO60205" s="135"/>
      <c r="AP60205" s="135"/>
      <c r="BJ60205" s="136"/>
    </row>
    <row r="60206" spans="5:62" ht="14.25" customHeight="1" x14ac:dyDescent="0.25">
      <c r="E60206" s="113"/>
      <c r="H60206" s="133"/>
      <c r="T60206" s="133"/>
      <c r="X60206" s="131"/>
      <c r="Y60206" s="133"/>
      <c r="AJ60206" s="133"/>
      <c r="AO60206" s="135"/>
      <c r="AP60206" s="135"/>
      <c r="BJ60206" s="136"/>
    </row>
    <row r="60207" spans="5:62" ht="14.25" customHeight="1" x14ac:dyDescent="0.25">
      <c r="E60207" s="113"/>
      <c r="H60207" s="133"/>
      <c r="T60207" s="133"/>
      <c r="X60207" s="131"/>
      <c r="Y60207" s="133"/>
      <c r="AJ60207" s="133"/>
      <c r="AO60207" s="135"/>
      <c r="AP60207" s="135"/>
      <c r="BJ60207" s="136"/>
    </row>
    <row r="60208" spans="5:62" ht="14.25" customHeight="1" x14ac:dyDescent="0.25">
      <c r="E60208" s="113"/>
      <c r="H60208" s="133"/>
      <c r="T60208" s="133"/>
      <c r="X60208" s="131"/>
      <c r="Y60208" s="133"/>
      <c r="AJ60208" s="133"/>
      <c r="AO60208" s="135"/>
      <c r="AP60208" s="135"/>
      <c r="BJ60208" s="136"/>
    </row>
    <row r="60209" spans="5:62" ht="14.25" customHeight="1" x14ac:dyDescent="0.25">
      <c r="E60209" s="113"/>
      <c r="H60209" s="133"/>
      <c r="T60209" s="133"/>
      <c r="X60209" s="131"/>
      <c r="Y60209" s="133"/>
      <c r="AJ60209" s="133"/>
      <c r="AO60209" s="135"/>
      <c r="AP60209" s="135"/>
      <c r="BJ60209" s="136"/>
    </row>
    <row r="60210" spans="5:62" ht="14.25" customHeight="1" x14ac:dyDescent="0.25">
      <c r="E60210" s="113"/>
      <c r="H60210" s="133"/>
      <c r="T60210" s="133"/>
      <c r="X60210" s="131"/>
      <c r="Y60210" s="133"/>
      <c r="AJ60210" s="133"/>
      <c r="AO60210" s="135"/>
      <c r="AP60210" s="135"/>
      <c r="BJ60210" s="136"/>
    </row>
    <row r="60211" spans="5:62" ht="14.25" customHeight="1" x14ac:dyDescent="0.25">
      <c r="E60211" s="113"/>
      <c r="H60211" s="133"/>
      <c r="T60211" s="133"/>
      <c r="X60211" s="131"/>
      <c r="Y60211" s="133"/>
      <c r="AJ60211" s="133"/>
      <c r="AO60211" s="135"/>
      <c r="AP60211" s="135"/>
      <c r="BJ60211" s="136"/>
    </row>
    <row r="60212" spans="5:62" ht="14.25" customHeight="1" x14ac:dyDescent="0.25">
      <c r="E60212" s="113"/>
      <c r="H60212" s="133"/>
      <c r="T60212" s="133"/>
      <c r="X60212" s="131"/>
      <c r="Y60212" s="133"/>
      <c r="AJ60212" s="133"/>
      <c r="AO60212" s="135"/>
      <c r="AP60212" s="135"/>
      <c r="BJ60212" s="136"/>
    </row>
    <row r="60213" spans="5:62" ht="14.25" customHeight="1" x14ac:dyDescent="0.25">
      <c r="E60213" s="113"/>
      <c r="H60213" s="133"/>
      <c r="T60213" s="133"/>
      <c r="X60213" s="131"/>
      <c r="Y60213" s="133"/>
      <c r="AJ60213" s="133"/>
      <c r="AO60213" s="135"/>
      <c r="AP60213" s="135"/>
      <c r="BJ60213" s="136"/>
    </row>
    <row r="60214" spans="5:62" ht="14.25" customHeight="1" x14ac:dyDescent="0.25">
      <c r="E60214" s="113"/>
      <c r="H60214" s="133"/>
      <c r="T60214" s="133"/>
      <c r="X60214" s="131"/>
      <c r="Y60214" s="133"/>
      <c r="AJ60214" s="133"/>
      <c r="AO60214" s="135"/>
      <c r="AP60214" s="135"/>
      <c r="BJ60214" s="136"/>
    </row>
    <row r="60215" spans="5:62" ht="14.25" customHeight="1" x14ac:dyDescent="0.25">
      <c r="E60215" s="113"/>
      <c r="H60215" s="133"/>
      <c r="T60215" s="133"/>
      <c r="X60215" s="131"/>
      <c r="Y60215" s="133"/>
      <c r="AJ60215" s="133"/>
      <c r="AO60215" s="135"/>
      <c r="AP60215" s="135"/>
      <c r="BJ60215" s="136"/>
    </row>
    <row r="60216" spans="5:62" ht="14.25" customHeight="1" x14ac:dyDescent="0.25">
      <c r="E60216" s="113"/>
      <c r="H60216" s="133"/>
      <c r="T60216" s="133"/>
      <c r="X60216" s="131"/>
      <c r="Y60216" s="133"/>
      <c r="AJ60216" s="133"/>
      <c r="AO60216" s="135"/>
      <c r="AP60216" s="135"/>
      <c r="BJ60216" s="136"/>
    </row>
    <row r="60217" spans="5:62" ht="14.25" customHeight="1" x14ac:dyDescent="0.25">
      <c r="E60217" s="113"/>
      <c r="H60217" s="133"/>
      <c r="T60217" s="133"/>
      <c r="X60217" s="131"/>
      <c r="Y60217" s="133"/>
      <c r="AJ60217" s="133"/>
      <c r="AO60217" s="135"/>
      <c r="AP60217" s="135"/>
      <c r="BJ60217" s="136"/>
    </row>
    <row r="60218" spans="5:62" ht="14.25" customHeight="1" x14ac:dyDescent="0.25">
      <c r="E60218" s="113"/>
      <c r="H60218" s="133"/>
      <c r="T60218" s="133"/>
      <c r="X60218" s="131"/>
      <c r="Y60218" s="133"/>
      <c r="AJ60218" s="133"/>
      <c r="AO60218" s="135"/>
      <c r="AP60218" s="135"/>
      <c r="BJ60218" s="136"/>
    </row>
    <row r="60219" spans="5:62" ht="14.25" customHeight="1" x14ac:dyDescent="0.25">
      <c r="E60219" s="113"/>
      <c r="H60219" s="133"/>
      <c r="T60219" s="133"/>
      <c r="X60219" s="131"/>
      <c r="Y60219" s="133"/>
      <c r="AJ60219" s="133"/>
      <c r="AO60219" s="135"/>
      <c r="AP60219" s="135"/>
      <c r="BJ60219" s="136"/>
    </row>
    <row r="60220" spans="5:62" ht="14.25" customHeight="1" x14ac:dyDescent="0.25">
      <c r="E60220" s="113"/>
      <c r="H60220" s="133"/>
      <c r="T60220" s="133"/>
      <c r="X60220" s="131"/>
      <c r="Y60220" s="133"/>
      <c r="AJ60220" s="133"/>
      <c r="AO60220" s="135"/>
      <c r="AP60220" s="135"/>
      <c r="BJ60220" s="136"/>
    </row>
    <row r="60221" spans="5:62" ht="14.25" customHeight="1" x14ac:dyDescent="0.25">
      <c r="E60221" s="113"/>
      <c r="H60221" s="133"/>
      <c r="T60221" s="133"/>
      <c r="X60221" s="131"/>
      <c r="Y60221" s="133"/>
      <c r="AJ60221" s="133"/>
      <c r="AO60221" s="135"/>
      <c r="AP60221" s="135"/>
      <c r="BJ60221" s="136"/>
    </row>
    <row r="60222" spans="5:62" ht="14.25" customHeight="1" x14ac:dyDescent="0.25">
      <c r="E60222" s="113"/>
      <c r="H60222" s="133"/>
      <c r="T60222" s="133"/>
      <c r="X60222" s="131"/>
      <c r="Y60222" s="133"/>
      <c r="AJ60222" s="133"/>
      <c r="AO60222" s="135"/>
      <c r="AP60222" s="135"/>
      <c r="BJ60222" s="136"/>
    </row>
    <row r="60223" spans="5:62" ht="14.25" customHeight="1" x14ac:dyDescent="0.25">
      <c r="E60223" s="113"/>
      <c r="H60223" s="133"/>
      <c r="T60223" s="133"/>
      <c r="X60223" s="131"/>
      <c r="Y60223" s="133"/>
      <c r="AJ60223" s="133"/>
      <c r="AO60223" s="135"/>
      <c r="AP60223" s="135"/>
      <c r="BJ60223" s="136"/>
    </row>
    <row r="60224" spans="5:62" ht="14.25" customHeight="1" x14ac:dyDescent="0.25">
      <c r="E60224" s="113"/>
      <c r="H60224" s="133"/>
      <c r="T60224" s="133"/>
      <c r="X60224" s="131"/>
      <c r="Y60224" s="133"/>
      <c r="AJ60224" s="133"/>
      <c r="AO60224" s="135"/>
      <c r="AP60224" s="135"/>
      <c r="BJ60224" s="136"/>
    </row>
    <row r="60225" spans="5:62" ht="14.25" customHeight="1" x14ac:dyDescent="0.25">
      <c r="E60225" s="113"/>
      <c r="H60225" s="133"/>
      <c r="T60225" s="133"/>
      <c r="X60225" s="131"/>
      <c r="Y60225" s="133"/>
      <c r="AJ60225" s="133"/>
      <c r="AO60225" s="135"/>
      <c r="AP60225" s="135"/>
      <c r="BJ60225" s="136"/>
    </row>
    <row r="60226" spans="5:62" ht="14.25" customHeight="1" x14ac:dyDescent="0.25">
      <c r="E60226" s="113"/>
      <c r="H60226" s="133"/>
      <c r="T60226" s="133"/>
      <c r="X60226" s="131"/>
      <c r="Y60226" s="133"/>
      <c r="AJ60226" s="133"/>
      <c r="AO60226" s="135"/>
      <c r="AP60226" s="135"/>
      <c r="BJ60226" s="136"/>
    </row>
    <row r="60227" spans="5:62" ht="14.25" customHeight="1" x14ac:dyDescent="0.25">
      <c r="E60227" s="113"/>
      <c r="H60227" s="133"/>
      <c r="T60227" s="133"/>
      <c r="X60227" s="131"/>
      <c r="Y60227" s="133"/>
      <c r="AJ60227" s="133"/>
      <c r="AO60227" s="135"/>
      <c r="AP60227" s="135"/>
      <c r="BJ60227" s="136"/>
    </row>
    <row r="60228" spans="5:62" ht="14.25" customHeight="1" x14ac:dyDescent="0.25">
      <c r="E60228" s="113"/>
      <c r="H60228" s="133"/>
      <c r="T60228" s="133"/>
      <c r="X60228" s="131"/>
      <c r="Y60228" s="133"/>
      <c r="AJ60228" s="133"/>
      <c r="AO60228" s="135"/>
      <c r="AP60228" s="135"/>
      <c r="BJ60228" s="136"/>
    </row>
    <row r="60229" spans="5:62" ht="14.25" customHeight="1" x14ac:dyDescent="0.25">
      <c r="E60229" s="113"/>
      <c r="H60229" s="133"/>
      <c r="T60229" s="133"/>
      <c r="X60229" s="131"/>
      <c r="Y60229" s="133"/>
      <c r="AJ60229" s="133"/>
      <c r="AO60229" s="135"/>
      <c r="AP60229" s="135"/>
      <c r="BJ60229" s="136"/>
    </row>
    <row r="60230" spans="5:62" ht="14.25" customHeight="1" x14ac:dyDescent="0.25">
      <c r="E60230" s="113"/>
      <c r="H60230" s="133"/>
      <c r="T60230" s="133"/>
      <c r="X60230" s="131"/>
      <c r="Y60230" s="133"/>
      <c r="AJ60230" s="133"/>
      <c r="AO60230" s="135"/>
      <c r="AP60230" s="135"/>
      <c r="BJ60230" s="136"/>
    </row>
    <row r="60231" spans="5:62" ht="14.25" customHeight="1" x14ac:dyDescent="0.25">
      <c r="E60231" s="113"/>
      <c r="H60231" s="133"/>
      <c r="T60231" s="133"/>
      <c r="X60231" s="131"/>
      <c r="Y60231" s="133"/>
      <c r="AJ60231" s="133"/>
      <c r="AO60231" s="135"/>
      <c r="AP60231" s="135"/>
      <c r="BJ60231" s="136"/>
    </row>
    <row r="60232" spans="5:62" ht="14.25" customHeight="1" x14ac:dyDescent="0.25">
      <c r="E60232" s="113"/>
      <c r="H60232" s="133"/>
      <c r="T60232" s="133"/>
      <c r="X60232" s="131"/>
      <c r="Y60232" s="133"/>
      <c r="AJ60232" s="133"/>
      <c r="AO60232" s="135"/>
      <c r="AP60232" s="135"/>
      <c r="BJ60232" s="136"/>
    </row>
    <row r="60233" spans="5:62" ht="14.25" customHeight="1" x14ac:dyDescent="0.25">
      <c r="E60233" s="113"/>
      <c r="H60233" s="133"/>
      <c r="T60233" s="133"/>
      <c r="X60233" s="131"/>
      <c r="Y60233" s="133"/>
      <c r="AJ60233" s="133"/>
      <c r="AO60233" s="135"/>
      <c r="AP60233" s="135"/>
      <c r="BJ60233" s="136"/>
    </row>
    <row r="60234" spans="5:62" ht="14.25" customHeight="1" x14ac:dyDescent="0.25">
      <c r="E60234" s="113"/>
      <c r="H60234" s="133"/>
      <c r="T60234" s="133"/>
      <c r="X60234" s="131"/>
      <c r="Y60234" s="133"/>
      <c r="AJ60234" s="133"/>
      <c r="AO60234" s="135"/>
      <c r="AP60234" s="135"/>
      <c r="BJ60234" s="136"/>
    </row>
    <row r="60235" spans="5:62" ht="14.25" customHeight="1" x14ac:dyDescent="0.25">
      <c r="E60235" s="113"/>
      <c r="H60235" s="133"/>
      <c r="T60235" s="133"/>
      <c r="X60235" s="131"/>
      <c r="Y60235" s="133"/>
      <c r="AJ60235" s="133"/>
      <c r="AO60235" s="135"/>
      <c r="AP60235" s="135"/>
      <c r="BJ60235" s="136"/>
    </row>
    <row r="60236" spans="5:62" ht="14.25" customHeight="1" x14ac:dyDescent="0.25">
      <c r="E60236" s="113"/>
      <c r="H60236" s="133"/>
      <c r="T60236" s="133"/>
      <c r="X60236" s="131"/>
      <c r="Y60236" s="133"/>
      <c r="AJ60236" s="133"/>
      <c r="AO60236" s="135"/>
      <c r="AP60236" s="135"/>
      <c r="BJ60236" s="136"/>
    </row>
    <row r="60237" spans="5:62" ht="14.25" customHeight="1" x14ac:dyDescent="0.25">
      <c r="E60237" s="113"/>
      <c r="H60237" s="133"/>
      <c r="T60237" s="133"/>
      <c r="X60237" s="131"/>
      <c r="Y60237" s="133"/>
      <c r="AJ60237" s="133"/>
      <c r="AO60237" s="135"/>
      <c r="AP60237" s="135"/>
      <c r="BJ60237" s="136"/>
    </row>
    <row r="60238" spans="5:62" ht="14.25" customHeight="1" x14ac:dyDescent="0.25">
      <c r="E60238" s="113"/>
      <c r="H60238" s="133"/>
      <c r="T60238" s="133"/>
      <c r="X60238" s="131"/>
      <c r="Y60238" s="133"/>
      <c r="AJ60238" s="133"/>
      <c r="AO60238" s="135"/>
      <c r="AP60238" s="135"/>
      <c r="BJ60238" s="136"/>
    </row>
    <row r="60239" spans="5:62" ht="14.25" customHeight="1" x14ac:dyDescent="0.25">
      <c r="E60239" s="113"/>
      <c r="H60239" s="133"/>
      <c r="T60239" s="133"/>
      <c r="X60239" s="131"/>
      <c r="Y60239" s="133"/>
      <c r="AJ60239" s="133"/>
      <c r="AO60239" s="135"/>
      <c r="AP60239" s="135"/>
      <c r="BJ60239" s="136"/>
    </row>
    <row r="60240" spans="5:62" ht="14.25" customHeight="1" x14ac:dyDescent="0.25">
      <c r="E60240" s="113"/>
      <c r="H60240" s="133"/>
      <c r="T60240" s="133"/>
      <c r="X60240" s="131"/>
      <c r="Y60240" s="133"/>
      <c r="AJ60240" s="133"/>
      <c r="AO60240" s="135"/>
      <c r="AP60240" s="135"/>
      <c r="BJ60240" s="136"/>
    </row>
    <row r="60241" spans="5:62" ht="14.25" customHeight="1" x14ac:dyDescent="0.25">
      <c r="E60241" s="113"/>
      <c r="H60241" s="133"/>
      <c r="T60241" s="133"/>
      <c r="X60241" s="131"/>
      <c r="Y60241" s="133"/>
      <c r="AJ60241" s="133"/>
      <c r="AO60241" s="135"/>
      <c r="AP60241" s="135"/>
      <c r="BJ60241" s="136"/>
    </row>
    <row r="60242" spans="5:62" ht="14.25" customHeight="1" x14ac:dyDescent="0.25">
      <c r="E60242" s="113"/>
      <c r="H60242" s="133"/>
      <c r="T60242" s="133"/>
      <c r="X60242" s="131"/>
      <c r="Y60242" s="133"/>
      <c r="AJ60242" s="133"/>
      <c r="AO60242" s="135"/>
      <c r="AP60242" s="135"/>
      <c r="BJ60242" s="136"/>
    </row>
    <row r="60243" spans="5:62" ht="14.25" customHeight="1" x14ac:dyDescent="0.25">
      <c r="E60243" s="113"/>
      <c r="H60243" s="133"/>
      <c r="T60243" s="133"/>
      <c r="X60243" s="131"/>
      <c r="Y60243" s="133"/>
      <c r="AJ60243" s="133"/>
      <c r="AO60243" s="135"/>
      <c r="AP60243" s="135"/>
      <c r="BJ60243" s="136"/>
    </row>
    <row r="60244" spans="5:62" ht="14.25" customHeight="1" x14ac:dyDescent="0.25">
      <c r="E60244" s="113"/>
      <c r="H60244" s="133"/>
      <c r="T60244" s="133"/>
      <c r="X60244" s="131"/>
      <c r="Y60244" s="133"/>
      <c r="AJ60244" s="133"/>
      <c r="AO60244" s="135"/>
      <c r="AP60244" s="135"/>
      <c r="BJ60244" s="136"/>
    </row>
    <row r="60245" spans="5:62" ht="14.25" customHeight="1" x14ac:dyDescent="0.25">
      <c r="E60245" s="113"/>
      <c r="H60245" s="133"/>
      <c r="T60245" s="133"/>
      <c r="X60245" s="131"/>
      <c r="Y60245" s="133"/>
      <c r="AJ60245" s="133"/>
      <c r="AO60245" s="135"/>
      <c r="AP60245" s="135"/>
      <c r="BJ60245" s="136"/>
    </row>
    <row r="60246" spans="5:62" ht="14.25" customHeight="1" x14ac:dyDescent="0.25">
      <c r="E60246" s="113"/>
      <c r="H60246" s="133"/>
      <c r="T60246" s="133"/>
      <c r="X60246" s="131"/>
      <c r="Y60246" s="133"/>
      <c r="AJ60246" s="133"/>
      <c r="AO60246" s="135"/>
      <c r="AP60246" s="135"/>
      <c r="BJ60246" s="136"/>
    </row>
    <row r="60247" spans="5:62" ht="14.25" customHeight="1" x14ac:dyDescent="0.25">
      <c r="E60247" s="113"/>
      <c r="H60247" s="133"/>
      <c r="T60247" s="133"/>
      <c r="X60247" s="131"/>
      <c r="Y60247" s="133"/>
      <c r="AJ60247" s="133"/>
      <c r="AO60247" s="135"/>
      <c r="AP60247" s="135"/>
      <c r="BJ60247" s="136"/>
    </row>
    <row r="60248" spans="5:62" ht="14.25" customHeight="1" x14ac:dyDescent="0.25">
      <c r="E60248" s="113"/>
      <c r="H60248" s="133"/>
      <c r="T60248" s="133"/>
      <c r="X60248" s="131"/>
      <c r="Y60248" s="133"/>
      <c r="AJ60248" s="133"/>
      <c r="AO60248" s="135"/>
      <c r="AP60248" s="135"/>
      <c r="BJ60248" s="136"/>
    </row>
    <row r="60249" spans="5:62" ht="14.25" customHeight="1" x14ac:dyDescent="0.25">
      <c r="E60249" s="113"/>
      <c r="H60249" s="133"/>
      <c r="T60249" s="133"/>
      <c r="X60249" s="131"/>
      <c r="Y60249" s="133"/>
      <c r="AJ60249" s="133"/>
      <c r="AO60249" s="135"/>
      <c r="AP60249" s="135"/>
      <c r="BJ60249" s="136"/>
    </row>
    <row r="60250" spans="5:62" ht="14.25" customHeight="1" x14ac:dyDescent="0.25">
      <c r="E60250" s="113"/>
      <c r="H60250" s="133"/>
      <c r="T60250" s="133"/>
      <c r="X60250" s="131"/>
      <c r="Y60250" s="133"/>
      <c r="AJ60250" s="133"/>
      <c r="AO60250" s="135"/>
      <c r="AP60250" s="135"/>
      <c r="BJ60250" s="136"/>
    </row>
    <row r="60251" spans="5:62" ht="14.25" customHeight="1" x14ac:dyDescent="0.25">
      <c r="E60251" s="113"/>
      <c r="H60251" s="133"/>
      <c r="T60251" s="133"/>
      <c r="X60251" s="131"/>
      <c r="Y60251" s="133"/>
      <c r="AJ60251" s="133"/>
      <c r="AO60251" s="135"/>
      <c r="AP60251" s="135"/>
      <c r="BJ60251" s="136"/>
    </row>
    <row r="60252" spans="5:62" ht="14.25" customHeight="1" x14ac:dyDescent="0.25">
      <c r="E60252" s="113"/>
      <c r="H60252" s="133"/>
      <c r="T60252" s="133"/>
      <c r="X60252" s="131"/>
      <c r="Y60252" s="133"/>
      <c r="AJ60252" s="133"/>
      <c r="AO60252" s="135"/>
      <c r="AP60252" s="135"/>
      <c r="BJ60252" s="136"/>
    </row>
    <row r="60253" spans="5:62" ht="14.25" customHeight="1" x14ac:dyDescent="0.25">
      <c r="E60253" s="113"/>
      <c r="H60253" s="133"/>
      <c r="T60253" s="133"/>
      <c r="X60253" s="131"/>
      <c r="Y60253" s="133"/>
      <c r="AJ60253" s="133"/>
      <c r="AO60253" s="135"/>
      <c r="AP60253" s="135"/>
      <c r="BJ60253" s="136"/>
    </row>
    <row r="60254" spans="5:62" ht="14.25" customHeight="1" x14ac:dyDescent="0.25">
      <c r="E60254" s="113"/>
      <c r="H60254" s="133"/>
      <c r="T60254" s="133"/>
      <c r="X60254" s="131"/>
      <c r="Y60254" s="133"/>
      <c r="AJ60254" s="133"/>
      <c r="AO60254" s="135"/>
      <c r="AP60254" s="135"/>
      <c r="BJ60254" s="136"/>
    </row>
    <row r="60255" spans="5:62" ht="14.25" customHeight="1" x14ac:dyDescent="0.25">
      <c r="E60255" s="113"/>
      <c r="H60255" s="133"/>
      <c r="T60255" s="133"/>
      <c r="X60255" s="131"/>
      <c r="Y60255" s="133"/>
      <c r="AJ60255" s="133"/>
      <c r="AO60255" s="135"/>
      <c r="AP60255" s="135"/>
      <c r="BJ60255" s="136"/>
    </row>
    <row r="60256" spans="5:62" ht="14.25" customHeight="1" x14ac:dyDescent="0.25">
      <c r="E60256" s="113"/>
      <c r="H60256" s="133"/>
      <c r="T60256" s="133"/>
      <c r="X60256" s="131"/>
      <c r="Y60256" s="133"/>
      <c r="AJ60256" s="133"/>
      <c r="AO60256" s="135"/>
      <c r="AP60256" s="135"/>
      <c r="BJ60256" s="136"/>
    </row>
    <row r="60257" spans="5:62" ht="14.25" customHeight="1" x14ac:dyDescent="0.25">
      <c r="E60257" s="113"/>
      <c r="H60257" s="133"/>
      <c r="T60257" s="133"/>
      <c r="X60257" s="131"/>
      <c r="Y60257" s="133"/>
      <c r="AJ60257" s="133"/>
      <c r="AO60257" s="135"/>
      <c r="AP60257" s="135"/>
      <c r="BJ60257" s="136"/>
    </row>
    <row r="60258" spans="5:62" ht="14.25" customHeight="1" x14ac:dyDescent="0.25">
      <c r="E60258" s="113"/>
      <c r="H60258" s="133"/>
      <c r="T60258" s="133"/>
      <c r="X60258" s="131"/>
      <c r="Y60258" s="133"/>
      <c r="AJ60258" s="133"/>
      <c r="AO60258" s="135"/>
      <c r="AP60258" s="135"/>
      <c r="BJ60258" s="136"/>
    </row>
    <row r="60259" spans="5:62" ht="14.25" customHeight="1" x14ac:dyDescent="0.25">
      <c r="E60259" s="113"/>
      <c r="H60259" s="133"/>
      <c r="T60259" s="133"/>
      <c r="X60259" s="131"/>
      <c r="Y60259" s="133"/>
      <c r="AJ60259" s="133"/>
      <c r="AO60259" s="135"/>
      <c r="AP60259" s="135"/>
      <c r="BJ60259" s="136"/>
    </row>
    <row r="60260" spans="5:62" ht="14.25" customHeight="1" x14ac:dyDescent="0.25">
      <c r="E60260" s="113"/>
      <c r="H60260" s="133"/>
      <c r="T60260" s="133"/>
      <c r="X60260" s="131"/>
      <c r="Y60260" s="133"/>
      <c r="AJ60260" s="133"/>
      <c r="AO60260" s="135"/>
      <c r="AP60260" s="135"/>
      <c r="BJ60260" s="136"/>
    </row>
    <row r="60261" spans="5:62" ht="14.25" customHeight="1" x14ac:dyDescent="0.25">
      <c r="E60261" s="113"/>
      <c r="H60261" s="133"/>
      <c r="T60261" s="133"/>
      <c r="X60261" s="131"/>
      <c r="Y60261" s="133"/>
      <c r="AJ60261" s="133"/>
      <c r="AO60261" s="135"/>
      <c r="AP60261" s="135"/>
      <c r="BJ60261" s="136"/>
    </row>
    <row r="60262" spans="5:62" ht="14.25" customHeight="1" x14ac:dyDescent="0.25">
      <c r="E60262" s="113"/>
      <c r="H60262" s="133"/>
      <c r="T60262" s="133"/>
      <c r="X60262" s="131"/>
      <c r="Y60262" s="133"/>
      <c r="AJ60262" s="133"/>
      <c r="AO60262" s="135"/>
      <c r="AP60262" s="135"/>
      <c r="BJ60262" s="136"/>
    </row>
    <row r="60263" spans="5:62" ht="14.25" customHeight="1" x14ac:dyDescent="0.25">
      <c r="E60263" s="113"/>
      <c r="H60263" s="133"/>
      <c r="T60263" s="133"/>
      <c r="X60263" s="131"/>
      <c r="Y60263" s="133"/>
      <c r="AJ60263" s="133"/>
      <c r="AO60263" s="135"/>
      <c r="AP60263" s="135"/>
      <c r="BJ60263" s="136"/>
    </row>
    <row r="60264" spans="5:62" ht="14.25" customHeight="1" x14ac:dyDescent="0.25">
      <c r="E60264" s="113"/>
      <c r="H60264" s="133"/>
      <c r="T60264" s="133"/>
      <c r="X60264" s="131"/>
      <c r="Y60264" s="133"/>
      <c r="AJ60264" s="133"/>
      <c r="AO60264" s="135"/>
      <c r="AP60264" s="135"/>
      <c r="BJ60264" s="136"/>
    </row>
    <row r="60265" spans="5:62" ht="14.25" customHeight="1" x14ac:dyDescent="0.25">
      <c r="E60265" s="113"/>
      <c r="H60265" s="133"/>
      <c r="T60265" s="133"/>
      <c r="X60265" s="131"/>
      <c r="Y60265" s="133"/>
      <c r="AJ60265" s="133"/>
      <c r="AO60265" s="135"/>
      <c r="AP60265" s="135"/>
      <c r="BJ60265" s="136"/>
    </row>
    <row r="60266" spans="5:62" ht="14.25" customHeight="1" x14ac:dyDescent="0.25">
      <c r="E60266" s="113"/>
      <c r="H60266" s="133"/>
      <c r="T60266" s="133"/>
      <c r="X60266" s="131"/>
      <c r="Y60266" s="133"/>
      <c r="AJ60266" s="133"/>
      <c r="AO60266" s="135"/>
      <c r="AP60266" s="135"/>
      <c r="BJ60266" s="136"/>
    </row>
    <row r="60267" spans="5:62" ht="14.25" customHeight="1" x14ac:dyDescent="0.25">
      <c r="E60267" s="113"/>
      <c r="H60267" s="133"/>
      <c r="T60267" s="133"/>
      <c r="X60267" s="131"/>
      <c r="Y60267" s="133"/>
      <c r="AJ60267" s="133"/>
      <c r="AO60267" s="135"/>
      <c r="AP60267" s="135"/>
      <c r="BJ60267" s="136"/>
    </row>
    <row r="60268" spans="5:62" ht="14.25" customHeight="1" x14ac:dyDescent="0.25">
      <c r="E60268" s="113"/>
      <c r="H60268" s="133"/>
      <c r="T60268" s="133"/>
      <c r="X60268" s="131"/>
      <c r="Y60268" s="133"/>
      <c r="AJ60268" s="133"/>
      <c r="AO60268" s="135"/>
      <c r="AP60268" s="135"/>
      <c r="BJ60268" s="136"/>
    </row>
    <row r="60269" spans="5:62" ht="14.25" customHeight="1" x14ac:dyDescent="0.25">
      <c r="E60269" s="113"/>
      <c r="H60269" s="133"/>
      <c r="T60269" s="133"/>
      <c r="X60269" s="131"/>
      <c r="Y60269" s="133"/>
      <c r="AJ60269" s="133"/>
      <c r="AO60269" s="135"/>
      <c r="AP60269" s="135"/>
      <c r="BJ60269" s="136"/>
    </row>
    <row r="60270" spans="5:62" ht="14.25" customHeight="1" x14ac:dyDescent="0.25">
      <c r="E60270" s="113"/>
      <c r="H60270" s="133"/>
      <c r="T60270" s="133"/>
      <c r="X60270" s="131"/>
      <c r="Y60270" s="133"/>
      <c r="AJ60270" s="133"/>
      <c r="AO60270" s="135"/>
      <c r="AP60270" s="135"/>
      <c r="BJ60270" s="136"/>
    </row>
    <row r="60271" spans="5:62" ht="14.25" customHeight="1" x14ac:dyDescent="0.25">
      <c r="E60271" s="113"/>
      <c r="H60271" s="133"/>
      <c r="T60271" s="133"/>
      <c r="X60271" s="131"/>
      <c r="Y60271" s="133"/>
      <c r="AJ60271" s="133"/>
      <c r="AO60271" s="135"/>
      <c r="AP60271" s="135"/>
      <c r="BJ60271" s="136"/>
    </row>
    <row r="60272" spans="5:62" ht="14.25" customHeight="1" x14ac:dyDescent="0.25">
      <c r="E60272" s="113"/>
      <c r="H60272" s="133"/>
      <c r="T60272" s="133"/>
      <c r="X60272" s="131"/>
      <c r="Y60272" s="133"/>
      <c r="AJ60272" s="133"/>
      <c r="AO60272" s="135"/>
      <c r="AP60272" s="135"/>
      <c r="BJ60272" s="136"/>
    </row>
    <row r="60273" spans="5:62" ht="14.25" customHeight="1" x14ac:dyDescent="0.25">
      <c r="E60273" s="113"/>
      <c r="H60273" s="133"/>
      <c r="T60273" s="133"/>
      <c r="X60273" s="131"/>
      <c r="Y60273" s="133"/>
      <c r="AJ60273" s="133"/>
      <c r="AO60273" s="135"/>
      <c r="AP60273" s="135"/>
      <c r="BJ60273" s="136"/>
    </row>
    <row r="60274" spans="5:62" ht="14.25" customHeight="1" x14ac:dyDescent="0.25">
      <c r="E60274" s="113"/>
      <c r="H60274" s="133"/>
      <c r="T60274" s="133"/>
      <c r="X60274" s="131"/>
      <c r="Y60274" s="133"/>
      <c r="AJ60274" s="133"/>
      <c r="AO60274" s="135"/>
      <c r="AP60274" s="135"/>
      <c r="BJ60274" s="136"/>
    </row>
    <row r="60275" spans="5:62" ht="14.25" customHeight="1" x14ac:dyDescent="0.25">
      <c r="E60275" s="113"/>
      <c r="H60275" s="133"/>
      <c r="T60275" s="133"/>
      <c r="X60275" s="131"/>
      <c r="Y60275" s="133"/>
      <c r="AJ60275" s="133"/>
      <c r="AO60275" s="135"/>
      <c r="AP60275" s="135"/>
      <c r="BJ60275" s="136"/>
    </row>
    <row r="60276" spans="5:62" ht="14.25" customHeight="1" x14ac:dyDescent="0.25">
      <c r="E60276" s="113"/>
      <c r="H60276" s="133"/>
      <c r="T60276" s="133"/>
      <c r="X60276" s="131"/>
      <c r="Y60276" s="133"/>
      <c r="AJ60276" s="133"/>
      <c r="AO60276" s="135"/>
      <c r="AP60276" s="135"/>
      <c r="BJ60276" s="136"/>
    </row>
    <row r="60277" spans="5:62" ht="14.25" customHeight="1" x14ac:dyDescent="0.25">
      <c r="E60277" s="113"/>
      <c r="H60277" s="133"/>
      <c r="T60277" s="133"/>
      <c r="X60277" s="131"/>
      <c r="Y60277" s="133"/>
      <c r="AJ60277" s="133"/>
      <c r="AO60277" s="135"/>
      <c r="AP60277" s="135"/>
      <c r="BJ60277" s="136"/>
    </row>
    <row r="60278" spans="5:62" ht="14.25" customHeight="1" x14ac:dyDescent="0.25">
      <c r="E60278" s="113"/>
      <c r="H60278" s="133"/>
      <c r="T60278" s="133"/>
      <c r="X60278" s="131"/>
      <c r="Y60278" s="133"/>
      <c r="AJ60278" s="133"/>
      <c r="AO60278" s="135"/>
      <c r="AP60278" s="135"/>
      <c r="BJ60278" s="136"/>
    </row>
    <row r="60279" spans="5:62" ht="14.25" customHeight="1" x14ac:dyDescent="0.25">
      <c r="E60279" s="113"/>
      <c r="H60279" s="133"/>
      <c r="T60279" s="133"/>
      <c r="X60279" s="131"/>
      <c r="Y60279" s="133"/>
      <c r="AJ60279" s="133"/>
      <c r="AO60279" s="135"/>
      <c r="AP60279" s="135"/>
      <c r="BJ60279" s="136"/>
    </row>
    <row r="60280" spans="5:62" ht="14.25" customHeight="1" x14ac:dyDescent="0.25">
      <c r="E60280" s="113"/>
      <c r="H60280" s="133"/>
      <c r="T60280" s="133"/>
      <c r="X60280" s="131"/>
      <c r="Y60280" s="133"/>
      <c r="AJ60280" s="133"/>
      <c r="AO60280" s="135"/>
      <c r="AP60280" s="135"/>
      <c r="BJ60280" s="136"/>
    </row>
    <row r="60281" spans="5:62" ht="14.25" customHeight="1" x14ac:dyDescent="0.25">
      <c r="E60281" s="113"/>
      <c r="H60281" s="133"/>
      <c r="T60281" s="133"/>
      <c r="X60281" s="131"/>
      <c r="Y60281" s="133"/>
      <c r="AJ60281" s="133"/>
      <c r="AO60281" s="135"/>
      <c r="AP60281" s="135"/>
      <c r="BJ60281" s="136"/>
    </row>
    <row r="60282" spans="5:62" ht="14.25" customHeight="1" x14ac:dyDescent="0.25">
      <c r="E60282" s="113"/>
      <c r="H60282" s="133"/>
      <c r="T60282" s="133"/>
      <c r="X60282" s="131"/>
      <c r="Y60282" s="133"/>
      <c r="AJ60282" s="133"/>
      <c r="AO60282" s="135"/>
      <c r="AP60282" s="135"/>
      <c r="BJ60282" s="136"/>
    </row>
    <row r="60283" spans="5:62" ht="14.25" customHeight="1" x14ac:dyDescent="0.25">
      <c r="E60283" s="113"/>
      <c r="H60283" s="133"/>
      <c r="T60283" s="133"/>
      <c r="X60283" s="131"/>
      <c r="Y60283" s="133"/>
      <c r="AJ60283" s="133"/>
      <c r="AO60283" s="135"/>
      <c r="AP60283" s="135"/>
      <c r="BJ60283" s="136"/>
    </row>
    <row r="60284" spans="5:62" ht="14.25" customHeight="1" x14ac:dyDescent="0.25">
      <c r="E60284" s="113"/>
      <c r="H60284" s="133"/>
      <c r="T60284" s="133"/>
      <c r="X60284" s="131"/>
      <c r="Y60284" s="133"/>
      <c r="AJ60284" s="133"/>
      <c r="AO60284" s="135"/>
      <c r="AP60284" s="135"/>
      <c r="BJ60284" s="136"/>
    </row>
    <row r="60285" spans="5:62" ht="14.25" customHeight="1" x14ac:dyDescent="0.25">
      <c r="E60285" s="113"/>
      <c r="H60285" s="133"/>
      <c r="T60285" s="133"/>
      <c r="X60285" s="131"/>
      <c r="Y60285" s="133"/>
      <c r="AJ60285" s="133"/>
      <c r="AO60285" s="135"/>
      <c r="AP60285" s="135"/>
      <c r="BJ60285" s="136"/>
    </row>
    <row r="60286" spans="5:62" ht="14.25" customHeight="1" x14ac:dyDescent="0.25">
      <c r="E60286" s="113"/>
      <c r="H60286" s="133"/>
      <c r="T60286" s="133"/>
      <c r="X60286" s="131"/>
      <c r="Y60286" s="133"/>
      <c r="AJ60286" s="133"/>
      <c r="AO60286" s="135"/>
      <c r="AP60286" s="135"/>
      <c r="BJ60286" s="136"/>
    </row>
    <row r="60287" spans="5:62" ht="14.25" customHeight="1" x14ac:dyDescent="0.25">
      <c r="E60287" s="113"/>
      <c r="H60287" s="133"/>
      <c r="T60287" s="133"/>
      <c r="X60287" s="131"/>
      <c r="Y60287" s="133"/>
      <c r="AJ60287" s="133"/>
      <c r="AO60287" s="135"/>
      <c r="AP60287" s="135"/>
      <c r="BJ60287" s="136"/>
    </row>
    <row r="60288" spans="5:62" ht="14.25" customHeight="1" x14ac:dyDescent="0.25">
      <c r="E60288" s="113"/>
      <c r="H60288" s="133"/>
      <c r="T60288" s="133"/>
      <c r="X60288" s="131"/>
      <c r="Y60288" s="133"/>
      <c r="AJ60288" s="133"/>
      <c r="AO60288" s="135"/>
      <c r="AP60288" s="135"/>
      <c r="BJ60288" s="136"/>
    </row>
    <row r="60289" spans="5:62" ht="14.25" customHeight="1" x14ac:dyDescent="0.25">
      <c r="E60289" s="113"/>
      <c r="H60289" s="133"/>
      <c r="T60289" s="133"/>
      <c r="X60289" s="131"/>
      <c r="Y60289" s="133"/>
      <c r="AJ60289" s="133"/>
      <c r="AO60289" s="135"/>
      <c r="AP60289" s="135"/>
      <c r="BJ60289" s="136"/>
    </row>
    <row r="60290" spans="5:62" ht="14.25" customHeight="1" x14ac:dyDescent="0.25">
      <c r="E60290" s="113"/>
      <c r="H60290" s="133"/>
      <c r="T60290" s="133"/>
      <c r="X60290" s="131"/>
      <c r="Y60290" s="133"/>
      <c r="AJ60290" s="133"/>
      <c r="AO60290" s="135"/>
      <c r="AP60290" s="135"/>
      <c r="BJ60290" s="136"/>
    </row>
    <row r="60291" spans="5:62" ht="14.25" customHeight="1" x14ac:dyDescent="0.25">
      <c r="E60291" s="113"/>
      <c r="H60291" s="133"/>
      <c r="T60291" s="133"/>
      <c r="X60291" s="131"/>
      <c r="Y60291" s="133"/>
      <c r="AJ60291" s="133"/>
      <c r="AO60291" s="135"/>
      <c r="AP60291" s="135"/>
      <c r="BJ60291" s="136"/>
    </row>
    <row r="60292" spans="5:62" ht="14.25" customHeight="1" x14ac:dyDescent="0.25">
      <c r="E60292" s="113"/>
      <c r="H60292" s="133"/>
      <c r="T60292" s="133"/>
      <c r="X60292" s="131"/>
      <c r="Y60292" s="133"/>
      <c r="AJ60292" s="133"/>
      <c r="AO60292" s="135"/>
      <c r="AP60292" s="135"/>
      <c r="BJ60292" s="136"/>
    </row>
    <row r="60293" spans="5:62" ht="14.25" customHeight="1" x14ac:dyDescent="0.25">
      <c r="E60293" s="113"/>
      <c r="H60293" s="133"/>
      <c r="T60293" s="133"/>
      <c r="X60293" s="131"/>
      <c r="Y60293" s="133"/>
      <c r="AJ60293" s="133"/>
      <c r="AO60293" s="135"/>
      <c r="AP60293" s="135"/>
      <c r="BJ60293" s="136"/>
    </row>
    <row r="60294" spans="5:62" ht="14.25" customHeight="1" x14ac:dyDescent="0.25">
      <c r="E60294" s="113"/>
      <c r="H60294" s="133"/>
      <c r="T60294" s="133"/>
      <c r="X60294" s="131"/>
      <c r="Y60294" s="133"/>
      <c r="AJ60294" s="133"/>
      <c r="AO60294" s="135"/>
      <c r="AP60294" s="135"/>
      <c r="BJ60294" s="136"/>
    </row>
    <row r="60295" spans="5:62" ht="14.25" customHeight="1" x14ac:dyDescent="0.25">
      <c r="E60295" s="113"/>
      <c r="H60295" s="133"/>
      <c r="T60295" s="133"/>
      <c r="X60295" s="131"/>
      <c r="Y60295" s="133"/>
      <c r="AJ60295" s="133"/>
      <c r="AO60295" s="135"/>
      <c r="AP60295" s="135"/>
      <c r="BJ60295" s="136"/>
    </row>
    <row r="60296" spans="5:62" ht="14.25" customHeight="1" x14ac:dyDescent="0.25">
      <c r="E60296" s="113"/>
      <c r="H60296" s="133"/>
      <c r="T60296" s="133"/>
      <c r="X60296" s="131"/>
      <c r="Y60296" s="133"/>
      <c r="AJ60296" s="133"/>
      <c r="AO60296" s="135"/>
      <c r="AP60296" s="135"/>
      <c r="BJ60296" s="136"/>
    </row>
    <row r="60297" spans="5:62" ht="14.25" customHeight="1" x14ac:dyDescent="0.25">
      <c r="E60297" s="113"/>
      <c r="H60297" s="133"/>
      <c r="T60297" s="133"/>
      <c r="X60297" s="131"/>
      <c r="Y60297" s="133"/>
      <c r="AJ60297" s="133"/>
      <c r="AO60297" s="135"/>
      <c r="AP60297" s="135"/>
      <c r="BJ60297" s="136"/>
    </row>
    <row r="60298" spans="5:62" ht="14.25" customHeight="1" x14ac:dyDescent="0.25">
      <c r="E60298" s="113"/>
      <c r="H60298" s="133"/>
      <c r="T60298" s="133"/>
      <c r="X60298" s="131"/>
      <c r="Y60298" s="133"/>
      <c r="AJ60298" s="133"/>
      <c r="AO60298" s="135"/>
      <c r="AP60298" s="135"/>
      <c r="BJ60298" s="136"/>
    </row>
    <row r="60299" spans="5:62" ht="14.25" customHeight="1" x14ac:dyDescent="0.25">
      <c r="E60299" s="113"/>
      <c r="H60299" s="133"/>
      <c r="T60299" s="133"/>
      <c r="X60299" s="131"/>
      <c r="Y60299" s="133"/>
      <c r="AJ60299" s="133"/>
      <c r="AO60299" s="135"/>
      <c r="AP60299" s="135"/>
      <c r="BJ60299" s="136"/>
    </row>
    <row r="60300" spans="5:62" ht="14.25" customHeight="1" x14ac:dyDescent="0.25">
      <c r="E60300" s="113"/>
      <c r="H60300" s="133"/>
      <c r="T60300" s="133"/>
      <c r="X60300" s="131"/>
      <c r="Y60300" s="133"/>
      <c r="AJ60300" s="133"/>
      <c r="AO60300" s="135"/>
      <c r="AP60300" s="135"/>
      <c r="BJ60300" s="136"/>
    </row>
    <row r="60301" spans="5:62" ht="14.25" customHeight="1" x14ac:dyDescent="0.25">
      <c r="E60301" s="113"/>
      <c r="H60301" s="133"/>
      <c r="T60301" s="133"/>
      <c r="X60301" s="131"/>
      <c r="Y60301" s="133"/>
      <c r="AJ60301" s="133"/>
      <c r="AO60301" s="135"/>
      <c r="AP60301" s="135"/>
      <c r="BJ60301" s="136"/>
    </row>
    <row r="60302" spans="5:62" ht="14.25" customHeight="1" x14ac:dyDescent="0.25">
      <c r="E60302" s="113"/>
      <c r="H60302" s="133"/>
      <c r="T60302" s="133"/>
      <c r="X60302" s="131"/>
      <c r="Y60302" s="133"/>
      <c r="AJ60302" s="133"/>
      <c r="AO60302" s="135"/>
      <c r="AP60302" s="135"/>
      <c r="BJ60302" s="136"/>
    </row>
    <row r="60303" spans="5:62" ht="14.25" customHeight="1" x14ac:dyDescent="0.25">
      <c r="E60303" s="113"/>
      <c r="H60303" s="133"/>
      <c r="T60303" s="133"/>
      <c r="X60303" s="131"/>
      <c r="Y60303" s="133"/>
      <c r="AJ60303" s="133"/>
      <c r="AO60303" s="135"/>
      <c r="AP60303" s="135"/>
      <c r="BJ60303" s="136"/>
    </row>
    <row r="60304" spans="5:62" ht="14.25" customHeight="1" x14ac:dyDescent="0.25">
      <c r="E60304" s="113"/>
      <c r="H60304" s="133"/>
      <c r="T60304" s="133"/>
      <c r="X60304" s="131"/>
      <c r="Y60304" s="133"/>
      <c r="AJ60304" s="133"/>
      <c r="AO60304" s="135"/>
      <c r="AP60304" s="135"/>
      <c r="BJ60304" s="136"/>
    </row>
    <row r="60305" spans="5:62" ht="14.25" customHeight="1" x14ac:dyDescent="0.25">
      <c r="E60305" s="113"/>
      <c r="H60305" s="133"/>
      <c r="T60305" s="133"/>
      <c r="X60305" s="131"/>
      <c r="Y60305" s="133"/>
      <c r="AJ60305" s="133"/>
      <c r="AO60305" s="135"/>
      <c r="AP60305" s="135"/>
      <c r="BJ60305" s="136"/>
    </row>
    <row r="60306" spans="5:62" ht="14.25" customHeight="1" x14ac:dyDescent="0.25">
      <c r="E60306" s="113"/>
      <c r="H60306" s="133"/>
      <c r="T60306" s="133"/>
      <c r="X60306" s="131"/>
      <c r="Y60306" s="133"/>
      <c r="AJ60306" s="133"/>
      <c r="AO60306" s="135"/>
      <c r="AP60306" s="135"/>
      <c r="BJ60306" s="136"/>
    </row>
    <row r="60307" spans="5:62" ht="14.25" customHeight="1" x14ac:dyDescent="0.25">
      <c r="E60307" s="113"/>
      <c r="H60307" s="133"/>
      <c r="T60307" s="133"/>
      <c r="X60307" s="131"/>
      <c r="Y60307" s="133"/>
      <c r="AJ60307" s="133"/>
      <c r="AO60307" s="135"/>
      <c r="AP60307" s="135"/>
      <c r="BJ60307" s="136"/>
    </row>
    <row r="60308" spans="5:62" ht="14.25" customHeight="1" x14ac:dyDescent="0.25">
      <c r="E60308" s="113"/>
      <c r="H60308" s="133"/>
      <c r="T60308" s="133"/>
      <c r="X60308" s="131"/>
      <c r="Y60308" s="133"/>
      <c r="AJ60308" s="133"/>
      <c r="AO60308" s="135"/>
      <c r="AP60308" s="135"/>
      <c r="BJ60308" s="136"/>
    </row>
    <row r="60309" spans="5:62" ht="14.25" customHeight="1" x14ac:dyDescent="0.25">
      <c r="E60309" s="113"/>
      <c r="H60309" s="133"/>
      <c r="T60309" s="133"/>
      <c r="X60309" s="131"/>
      <c r="Y60309" s="133"/>
      <c r="AJ60309" s="133"/>
      <c r="AO60309" s="135"/>
      <c r="AP60309" s="135"/>
      <c r="BJ60309" s="136"/>
    </row>
    <row r="60310" spans="5:62" ht="14.25" customHeight="1" x14ac:dyDescent="0.25">
      <c r="E60310" s="113"/>
      <c r="H60310" s="133"/>
      <c r="T60310" s="133"/>
      <c r="X60310" s="131"/>
      <c r="Y60310" s="133"/>
      <c r="AJ60310" s="133"/>
      <c r="AO60310" s="135"/>
      <c r="AP60310" s="135"/>
      <c r="BJ60310" s="136"/>
    </row>
    <row r="60311" spans="5:62" ht="14.25" customHeight="1" x14ac:dyDescent="0.25">
      <c r="E60311" s="113"/>
      <c r="H60311" s="133"/>
      <c r="T60311" s="133"/>
      <c r="X60311" s="131"/>
      <c r="Y60311" s="133"/>
      <c r="AJ60311" s="133"/>
      <c r="AO60311" s="135"/>
      <c r="AP60311" s="135"/>
      <c r="BJ60311" s="136"/>
    </row>
    <row r="60312" spans="5:62" ht="14.25" customHeight="1" x14ac:dyDescent="0.25">
      <c r="E60312" s="113"/>
      <c r="H60312" s="133"/>
      <c r="T60312" s="133"/>
      <c r="X60312" s="131"/>
      <c r="Y60312" s="133"/>
      <c r="AJ60312" s="133"/>
      <c r="AO60312" s="135"/>
      <c r="AP60312" s="135"/>
      <c r="BJ60312" s="136"/>
    </row>
    <row r="60313" spans="5:62" ht="14.25" customHeight="1" x14ac:dyDescent="0.25">
      <c r="E60313" s="113"/>
      <c r="H60313" s="133"/>
      <c r="T60313" s="133"/>
      <c r="X60313" s="131"/>
      <c r="Y60313" s="133"/>
      <c r="AJ60313" s="133"/>
      <c r="AO60313" s="135"/>
      <c r="AP60313" s="135"/>
      <c r="BJ60313" s="136"/>
    </row>
    <row r="60314" spans="5:62" ht="14.25" customHeight="1" x14ac:dyDescent="0.25">
      <c r="E60314" s="113"/>
      <c r="H60314" s="133"/>
      <c r="T60314" s="133"/>
      <c r="X60314" s="131"/>
      <c r="Y60314" s="133"/>
      <c r="AJ60314" s="133"/>
      <c r="AO60314" s="135"/>
      <c r="AP60314" s="135"/>
      <c r="BJ60314" s="136"/>
    </row>
    <row r="60315" spans="5:62" ht="14.25" customHeight="1" x14ac:dyDescent="0.25">
      <c r="E60315" s="113"/>
      <c r="H60315" s="133"/>
      <c r="T60315" s="133"/>
      <c r="X60315" s="131"/>
      <c r="Y60315" s="133"/>
      <c r="AJ60315" s="133"/>
      <c r="AO60315" s="135"/>
      <c r="AP60315" s="135"/>
      <c r="BJ60315" s="136"/>
    </row>
    <row r="60316" spans="5:62" ht="14.25" customHeight="1" x14ac:dyDescent="0.25">
      <c r="E60316" s="113"/>
      <c r="H60316" s="133"/>
      <c r="T60316" s="133"/>
      <c r="X60316" s="131"/>
      <c r="Y60316" s="133"/>
      <c r="AJ60316" s="133"/>
      <c r="AO60316" s="135"/>
      <c r="AP60316" s="135"/>
      <c r="BJ60316" s="136"/>
    </row>
    <row r="60317" spans="5:62" ht="14.25" customHeight="1" x14ac:dyDescent="0.25">
      <c r="E60317" s="113"/>
      <c r="H60317" s="133"/>
      <c r="T60317" s="133"/>
      <c r="X60317" s="131"/>
      <c r="Y60317" s="133"/>
      <c r="AJ60317" s="133"/>
      <c r="AO60317" s="135"/>
      <c r="AP60317" s="135"/>
      <c r="BJ60317" s="136"/>
    </row>
    <row r="60318" spans="5:62" ht="14.25" customHeight="1" x14ac:dyDescent="0.25">
      <c r="E60318" s="113"/>
      <c r="H60318" s="133"/>
      <c r="T60318" s="133"/>
      <c r="X60318" s="131"/>
      <c r="Y60318" s="133"/>
      <c r="AJ60318" s="133"/>
      <c r="AO60318" s="135"/>
      <c r="AP60318" s="135"/>
      <c r="BJ60318" s="136"/>
    </row>
    <row r="60319" spans="5:62" ht="14.25" customHeight="1" x14ac:dyDescent="0.25">
      <c r="E60319" s="113"/>
      <c r="H60319" s="133"/>
      <c r="T60319" s="133"/>
      <c r="X60319" s="131"/>
      <c r="Y60319" s="133"/>
      <c r="AJ60319" s="133"/>
      <c r="AO60319" s="135"/>
      <c r="AP60319" s="135"/>
      <c r="BJ60319" s="136"/>
    </row>
    <row r="60320" spans="5:62" ht="14.25" customHeight="1" x14ac:dyDescent="0.25">
      <c r="E60320" s="113"/>
      <c r="H60320" s="133"/>
      <c r="T60320" s="133"/>
      <c r="X60320" s="131"/>
      <c r="Y60320" s="133"/>
      <c r="AJ60320" s="133"/>
      <c r="AO60320" s="135"/>
      <c r="AP60320" s="135"/>
      <c r="BJ60320" s="136"/>
    </row>
    <row r="60321" spans="5:62" ht="14.25" customHeight="1" x14ac:dyDescent="0.25">
      <c r="E60321" s="113"/>
      <c r="H60321" s="133"/>
      <c r="T60321" s="133"/>
      <c r="X60321" s="131"/>
      <c r="Y60321" s="133"/>
      <c r="AJ60321" s="133"/>
      <c r="AO60321" s="135"/>
      <c r="AP60321" s="135"/>
      <c r="BJ60321" s="136"/>
    </row>
    <row r="60322" spans="5:62" ht="14.25" customHeight="1" x14ac:dyDescent="0.25">
      <c r="E60322" s="113"/>
      <c r="H60322" s="133"/>
      <c r="T60322" s="133"/>
      <c r="X60322" s="131"/>
      <c r="Y60322" s="133"/>
      <c r="AJ60322" s="133"/>
      <c r="AO60322" s="135"/>
      <c r="AP60322" s="135"/>
      <c r="BJ60322" s="136"/>
    </row>
    <row r="60323" spans="5:62" ht="14.25" customHeight="1" x14ac:dyDescent="0.25">
      <c r="E60323" s="113"/>
      <c r="H60323" s="133"/>
      <c r="T60323" s="133"/>
      <c r="X60323" s="131"/>
      <c r="Y60323" s="133"/>
      <c r="AJ60323" s="133"/>
      <c r="AO60323" s="135"/>
      <c r="AP60323" s="135"/>
      <c r="BJ60323" s="136"/>
    </row>
    <row r="60324" spans="5:62" ht="14.25" customHeight="1" x14ac:dyDescent="0.25">
      <c r="E60324" s="113"/>
      <c r="H60324" s="133"/>
      <c r="T60324" s="133"/>
      <c r="X60324" s="131"/>
      <c r="Y60324" s="133"/>
      <c r="AJ60324" s="133"/>
      <c r="AO60324" s="135"/>
      <c r="AP60324" s="135"/>
      <c r="BJ60324" s="136"/>
    </row>
    <row r="60325" spans="5:62" ht="14.25" customHeight="1" x14ac:dyDescent="0.25">
      <c r="E60325" s="113"/>
      <c r="H60325" s="133"/>
      <c r="T60325" s="133"/>
      <c r="X60325" s="131"/>
      <c r="Y60325" s="133"/>
      <c r="AJ60325" s="133"/>
      <c r="AO60325" s="135"/>
      <c r="AP60325" s="135"/>
      <c r="BJ60325" s="136"/>
    </row>
    <row r="60326" spans="5:62" ht="14.25" customHeight="1" x14ac:dyDescent="0.25">
      <c r="E60326" s="113"/>
      <c r="H60326" s="133"/>
      <c r="T60326" s="133"/>
      <c r="X60326" s="131"/>
      <c r="Y60326" s="133"/>
      <c r="AJ60326" s="133"/>
      <c r="AO60326" s="135"/>
      <c r="AP60326" s="135"/>
      <c r="BJ60326" s="136"/>
    </row>
    <row r="60327" spans="5:62" ht="14.25" customHeight="1" x14ac:dyDescent="0.25">
      <c r="E60327" s="113"/>
      <c r="H60327" s="133"/>
      <c r="T60327" s="133"/>
      <c r="X60327" s="131"/>
      <c r="Y60327" s="133"/>
      <c r="AJ60327" s="133"/>
      <c r="AO60327" s="135"/>
      <c r="AP60327" s="135"/>
      <c r="BJ60327" s="136"/>
    </row>
    <row r="60328" spans="5:62" ht="14.25" customHeight="1" x14ac:dyDescent="0.25">
      <c r="E60328" s="113"/>
      <c r="H60328" s="133"/>
      <c r="T60328" s="133"/>
      <c r="X60328" s="131"/>
      <c r="Y60328" s="133"/>
      <c r="AJ60328" s="133"/>
      <c r="AO60328" s="135"/>
      <c r="AP60328" s="135"/>
      <c r="BJ60328" s="136"/>
    </row>
    <row r="60329" spans="5:62" ht="14.25" customHeight="1" x14ac:dyDescent="0.25">
      <c r="E60329" s="113"/>
      <c r="H60329" s="133"/>
      <c r="T60329" s="133"/>
      <c r="X60329" s="131"/>
      <c r="Y60329" s="133"/>
      <c r="AJ60329" s="133"/>
      <c r="AO60329" s="135"/>
      <c r="AP60329" s="135"/>
      <c r="BJ60329" s="136"/>
    </row>
    <row r="60330" spans="5:62" ht="14.25" customHeight="1" x14ac:dyDescent="0.25">
      <c r="E60330" s="113"/>
      <c r="H60330" s="133"/>
      <c r="T60330" s="133"/>
      <c r="X60330" s="131"/>
      <c r="Y60330" s="133"/>
      <c r="AJ60330" s="133"/>
      <c r="AO60330" s="135"/>
      <c r="AP60330" s="135"/>
      <c r="BJ60330" s="136"/>
    </row>
    <row r="60331" spans="5:62" ht="14.25" customHeight="1" x14ac:dyDescent="0.25">
      <c r="E60331" s="113"/>
      <c r="H60331" s="133"/>
      <c r="T60331" s="133"/>
      <c r="X60331" s="131"/>
      <c r="Y60331" s="133"/>
      <c r="AJ60331" s="133"/>
      <c r="AO60331" s="135"/>
      <c r="AP60331" s="135"/>
      <c r="BJ60331" s="136"/>
    </row>
    <row r="60332" spans="5:62" ht="14.25" customHeight="1" x14ac:dyDescent="0.25">
      <c r="E60332" s="113"/>
      <c r="H60332" s="133"/>
      <c r="T60332" s="133"/>
      <c r="X60332" s="131"/>
      <c r="Y60332" s="133"/>
      <c r="AJ60332" s="133"/>
      <c r="AO60332" s="135"/>
      <c r="AP60332" s="135"/>
      <c r="BJ60332" s="136"/>
    </row>
    <row r="60333" spans="5:62" ht="14.25" customHeight="1" x14ac:dyDescent="0.25">
      <c r="E60333" s="113"/>
      <c r="H60333" s="133"/>
      <c r="T60333" s="133"/>
      <c r="X60333" s="131"/>
      <c r="Y60333" s="133"/>
      <c r="AJ60333" s="133"/>
      <c r="AO60333" s="135"/>
      <c r="AP60333" s="135"/>
      <c r="BJ60333" s="136"/>
    </row>
    <row r="60334" spans="5:62" ht="14.25" customHeight="1" x14ac:dyDescent="0.25">
      <c r="E60334" s="113"/>
      <c r="H60334" s="133"/>
      <c r="T60334" s="133"/>
      <c r="X60334" s="131"/>
      <c r="Y60334" s="133"/>
      <c r="AJ60334" s="133"/>
      <c r="AO60334" s="135"/>
      <c r="AP60334" s="135"/>
      <c r="BJ60334" s="136"/>
    </row>
    <row r="60335" spans="5:62" ht="14.25" customHeight="1" x14ac:dyDescent="0.25">
      <c r="E60335" s="113"/>
      <c r="H60335" s="133"/>
      <c r="T60335" s="133"/>
      <c r="X60335" s="131"/>
      <c r="Y60335" s="133"/>
      <c r="AJ60335" s="133"/>
      <c r="AO60335" s="135"/>
      <c r="AP60335" s="135"/>
      <c r="BJ60335" s="136"/>
    </row>
    <row r="60336" spans="5:62" ht="14.25" customHeight="1" x14ac:dyDescent="0.25">
      <c r="E60336" s="113"/>
      <c r="H60336" s="133"/>
      <c r="T60336" s="133"/>
      <c r="X60336" s="131"/>
      <c r="Y60336" s="133"/>
      <c r="AJ60336" s="133"/>
      <c r="AO60336" s="135"/>
      <c r="AP60336" s="135"/>
      <c r="BJ60336" s="136"/>
    </row>
    <row r="60337" spans="5:62" ht="14.25" customHeight="1" x14ac:dyDescent="0.25">
      <c r="E60337" s="113"/>
      <c r="H60337" s="133"/>
      <c r="T60337" s="133"/>
      <c r="X60337" s="131"/>
      <c r="Y60337" s="133"/>
      <c r="AJ60337" s="133"/>
      <c r="AO60337" s="135"/>
      <c r="AP60337" s="135"/>
      <c r="BJ60337" s="136"/>
    </row>
    <row r="60338" spans="5:62" ht="14.25" customHeight="1" x14ac:dyDescent="0.25">
      <c r="E60338" s="113"/>
      <c r="H60338" s="133"/>
      <c r="T60338" s="133"/>
      <c r="X60338" s="131"/>
      <c r="Y60338" s="133"/>
      <c r="AJ60338" s="133"/>
      <c r="AO60338" s="135"/>
      <c r="AP60338" s="135"/>
      <c r="BJ60338" s="136"/>
    </row>
    <row r="60339" spans="5:62" ht="14.25" customHeight="1" x14ac:dyDescent="0.25">
      <c r="E60339" s="113"/>
      <c r="H60339" s="133"/>
      <c r="T60339" s="133"/>
      <c r="X60339" s="131"/>
      <c r="Y60339" s="133"/>
      <c r="AJ60339" s="133"/>
      <c r="AO60339" s="135"/>
      <c r="AP60339" s="135"/>
      <c r="BJ60339" s="136"/>
    </row>
    <row r="60340" spans="5:62" ht="14.25" customHeight="1" x14ac:dyDescent="0.25">
      <c r="E60340" s="113"/>
      <c r="H60340" s="133"/>
      <c r="T60340" s="133"/>
      <c r="X60340" s="131"/>
      <c r="Y60340" s="133"/>
      <c r="AJ60340" s="133"/>
      <c r="AO60340" s="135"/>
      <c r="AP60340" s="135"/>
      <c r="BJ60340" s="136"/>
    </row>
    <row r="60341" spans="5:62" ht="14.25" customHeight="1" x14ac:dyDescent="0.25">
      <c r="E60341" s="113"/>
      <c r="H60341" s="133"/>
      <c r="T60341" s="133"/>
      <c r="X60341" s="131"/>
      <c r="Y60341" s="133"/>
      <c r="AJ60341" s="133"/>
      <c r="AO60341" s="135"/>
      <c r="AP60341" s="135"/>
      <c r="BJ60341" s="136"/>
    </row>
    <row r="60342" spans="5:62" ht="14.25" customHeight="1" x14ac:dyDescent="0.25">
      <c r="E60342" s="113"/>
      <c r="H60342" s="133"/>
      <c r="T60342" s="133"/>
      <c r="X60342" s="131"/>
      <c r="Y60342" s="133"/>
      <c r="AJ60342" s="133"/>
      <c r="AO60342" s="135"/>
      <c r="AP60342" s="135"/>
      <c r="BJ60342" s="136"/>
    </row>
    <row r="60343" spans="5:62" ht="14.25" customHeight="1" x14ac:dyDescent="0.25">
      <c r="E60343" s="113"/>
      <c r="H60343" s="133"/>
      <c r="T60343" s="133"/>
      <c r="X60343" s="131"/>
      <c r="Y60343" s="133"/>
      <c r="AJ60343" s="133"/>
      <c r="AO60343" s="135"/>
      <c r="AP60343" s="135"/>
      <c r="BJ60343" s="136"/>
    </row>
    <row r="60344" spans="5:62" ht="14.25" customHeight="1" x14ac:dyDescent="0.25">
      <c r="E60344" s="113"/>
      <c r="H60344" s="133"/>
      <c r="T60344" s="133"/>
      <c r="X60344" s="131"/>
      <c r="Y60344" s="133"/>
      <c r="AJ60344" s="133"/>
      <c r="AO60344" s="135"/>
      <c r="AP60344" s="135"/>
      <c r="BJ60344" s="136"/>
    </row>
    <row r="60345" spans="5:62" ht="14.25" customHeight="1" x14ac:dyDescent="0.25">
      <c r="E60345" s="113"/>
      <c r="H60345" s="133"/>
      <c r="T60345" s="133"/>
      <c r="X60345" s="131"/>
      <c r="Y60345" s="133"/>
      <c r="AJ60345" s="133"/>
      <c r="AO60345" s="135"/>
      <c r="AP60345" s="135"/>
      <c r="BJ60345" s="136"/>
    </row>
    <row r="60346" spans="5:62" ht="14.25" customHeight="1" x14ac:dyDescent="0.25">
      <c r="E60346" s="113"/>
      <c r="H60346" s="133"/>
      <c r="T60346" s="133"/>
      <c r="X60346" s="131"/>
      <c r="Y60346" s="133"/>
      <c r="AJ60346" s="133"/>
      <c r="AO60346" s="135"/>
      <c r="AP60346" s="135"/>
      <c r="BJ60346" s="136"/>
    </row>
    <row r="60347" spans="5:62" ht="14.25" customHeight="1" x14ac:dyDescent="0.25">
      <c r="E60347" s="113"/>
      <c r="H60347" s="133"/>
      <c r="T60347" s="133"/>
      <c r="X60347" s="131"/>
      <c r="Y60347" s="133"/>
      <c r="AJ60347" s="133"/>
      <c r="AO60347" s="135"/>
      <c r="AP60347" s="135"/>
      <c r="BJ60347" s="136"/>
    </row>
    <row r="60348" spans="5:62" ht="14.25" customHeight="1" x14ac:dyDescent="0.25">
      <c r="E60348" s="113"/>
      <c r="H60348" s="133"/>
      <c r="T60348" s="133"/>
      <c r="X60348" s="131"/>
      <c r="Y60348" s="133"/>
      <c r="AJ60348" s="133"/>
      <c r="AO60348" s="135"/>
      <c r="AP60348" s="135"/>
      <c r="BJ60348" s="136"/>
    </row>
    <row r="60349" spans="5:62" ht="14.25" customHeight="1" x14ac:dyDescent="0.25">
      <c r="E60349" s="113"/>
      <c r="H60349" s="133"/>
      <c r="T60349" s="133"/>
      <c r="X60349" s="131"/>
      <c r="Y60349" s="133"/>
      <c r="AJ60349" s="133"/>
      <c r="AO60349" s="135"/>
      <c r="AP60349" s="135"/>
      <c r="BJ60349" s="136"/>
    </row>
    <row r="60350" spans="5:62" ht="14.25" customHeight="1" x14ac:dyDescent="0.25">
      <c r="E60350" s="113"/>
      <c r="H60350" s="133"/>
      <c r="T60350" s="133"/>
      <c r="X60350" s="131"/>
      <c r="Y60350" s="133"/>
      <c r="AJ60350" s="133"/>
      <c r="AO60350" s="135"/>
      <c r="AP60350" s="135"/>
      <c r="BJ60350" s="136"/>
    </row>
    <row r="60351" spans="5:62" ht="14.25" customHeight="1" x14ac:dyDescent="0.25">
      <c r="E60351" s="113"/>
      <c r="H60351" s="133"/>
      <c r="T60351" s="133"/>
      <c r="X60351" s="131"/>
      <c r="Y60351" s="133"/>
      <c r="AJ60351" s="133"/>
      <c r="AO60351" s="135"/>
      <c r="AP60351" s="135"/>
      <c r="BJ60351" s="136"/>
    </row>
    <row r="60352" spans="5:62" ht="14.25" customHeight="1" x14ac:dyDescent="0.25">
      <c r="E60352" s="113"/>
      <c r="H60352" s="133"/>
      <c r="T60352" s="133"/>
      <c r="X60352" s="131"/>
      <c r="Y60352" s="133"/>
      <c r="AJ60352" s="133"/>
      <c r="AO60352" s="135"/>
      <c r="AP60352" s="135"/>
      <c r="BJ60352" s="136"/>
    </row>
    <row r="60353" spans="5:62" ht="14.25" customHeight="1" x14ac:dyDescent="0.25">
      <c r="E60353" s="113"/>
      <c r="H60353" s="133"/>
      <c r="T60353" s="133"/>
      <c r="X60353" s="131"/>
      <c r="Y60353" s="133"/>
      <c r="AJ60353" s="133"/>
      <c r="AO60353" s="135"/>
      <c r="AP60353" s="135"/>
      <c r="BJ60353" s="136"/>
    </row>
    <row r="60354" spans="5:62" ht="14.25" customHeight="1" x14ac:dyDescent="0.25">
      <c r="E60354" s="113"/>
      <c r="H60354" s="133"/>
      <c r="T60354" s="133"/>
      <c r="X60354" s="131"/>
      <c r="Y60354" s="133"/>
      <c r="AJ60354" s="133"/>
      <c r="AO60354" s="135"/>
      <c r="AP60354" s="135"/>
      <c r="BJ60354" s="136"/>
    </row>
    <row r="60355" spans="5:62" ht="14.25" customHeight="1" x14ac:dyDescent="0.25">
      <c r="E60355" s="113"/>
      <c r="H60355" s="133"/>
      <c r="T60355" s="133"/>
      <c r="X60355" s="131"/>
      <c r="Y60355" s="133"/>
      <c r="AJ60355" s="133"/>
      <c r="AO60355" s="135"/>
      <c r="AP60355" s="135"/>
      <c r="BJ60355" s="136"/>
    </row>
    <row r="60356" spans="5:62" ht="14.25" customHeight="1" x14ac:dyDescent="0.25">
      <c r="E60356" s="113"/>
      <c r="H60356" s="133"/>
      <c r="T60356" s="133"/>
      <c r="X60356" s="131"/>
      <c r="Y60356" s="133"/>
      <c r="AJ60356" s="133"/>
      <c r="AO60356" s="135"/>
      <c r="AP60356" s="135"/>
      <c r="BJ60356" s="136"/>
    </row>
    <row r="60357" spans="5:62" ht="14.25" customHeight="1" x14ac:dyDescent="0.25">
      <c r="E60357" s="113"/>
      <c r="H60357" s="133"/>
      <c r="T60357" s="133"/>
      <c r="X60357" s="131"/>
      <c r="Y60357" s="133"/>
      <c r="AJ60357" s="133"/>
      <c r="AO60357" s="135"/>
      <c r="AP60357" s="135"/>
      <c r="BJ60357" s="136"/>
    </row>
    <row r="60358" spans="5:62" ht="14.25" customHeight="1" x14ac:dyDescent="0.25">
      <c r="E60358" s="113"/>
      <c r="H60358" s="133"/>
      <c r="T60358" s="133"/>
      <c r="X60358" s="131"/>
      <c r="Y60358" s="133"/>
      <c r="AJ60358" s="133"/>
      <c r="AO60358" s="135"/>
      <c r="AP60358" s="135"/>
      <c r="BJ60358" s="136"/>
    </row>
    <row r="60359" spans="5:62" ht="14.25" customHeight="1" x14ac:dyDescent="0.25">
      <c r="E60359" s="113"/>
      <c r="H60359" s="133"/>
      <c r="T60359" s="133"/>
      <c r="X60359" s="131"/>
      <c r="Y60359" s="133"/>
      <c r="AJ60359" s="133"/>
      <c r="AO60359" s="135"/>
      <c r="AP60359" s="135"/>
      <c r="BJ60359" s="136"/>
    </row>
    <row r="60360" spans="5:62" ht="14.25" customHeight="1" x14ac:dyDescent="0.25">
      <c r="E60360" s="113"/>
      <c r="H60360" s="133"/>
      <c r="T60360" s="133"/>
      <c r="X60360" s="131"/>
      <c r="Y60360" s="133"/>
      <c r="AJ60360" s="133"/>
      <c r="AO60360" s="135"/>
      <c r="AP60360" s="135"/>
      <c r="BJ60360" s="136"/>
    </row>
    <row r="60361" spans="5:62" ht="14.25" customHeight="1" x14ac:dyDescent="0.25">
      <c r="E60361" s="113"/>
      <c r="H60361" s="133"/>
      <c r="T60361" s="133"/>
      <c r="X60361" s="131"/>
      <c r="Y60361" s="133"/>
      <c r="AJ60361" s="133"/>
      <c r="AO60361" s="135"/>
      <c r="AP60361" s="135"/>
      <c r="BJ60361" s="136"/>
    </row>
    <row r="60362" spans="5:62" ht="14.25" customHeight="1" x14ac:dyDescent="0.25">
      <c r="E60362" s="113"/>
      <c r="H60362" s="133"/>
      <c r="T60362" s="133"/>
      <c r="X60362" s="131"/>
      <c r="Y60362" s="133"/>
      <c r="AJ60362" s="133"/>
      <c r="AO60362" s="135"/>
      <c r="AP60362" s="135"/>
      <c r="BJ60362" s="136"/>
    </row>
    <row r="60363" spans="5:62" ht="14.25" customHeight="1" x14ac:dyDescent="0.25">
      <c r="E60363" s="113"/>
      <c r="H60363" s="133"/>
      <c r="T60363" s="133"/>
      <c r="X60363" s="131"/>
      <c r="Y60363" s="133"/>
      <c r="AJ60363" s="133"/>
      <c r="AO60363" s="135"/>
      <c r="AP60363" s="135"/>
      <c r="BJ60363" s="136"/>
    </row>
    <row r="60364" spans="5:62" ht="14.25" customHeight="1" x14ac:dyDescent="0.25">
      <c r="E60364" s="113"/>
      <c r="H60364" s="133"/>
      <c r="T60364" s="133"/>
      <c r="X60364" s="131"/>
      <c r="Y60364" s="133"/>
      <c r="AJ60364" s="133"/>
      <c r="AO60364" s="135"/>
      <c r="AP60364" s="135"/>
      <c r="BJ60364" s="136"/>
    </row>
    <row r="60365" spans="5:62" ht="14.25" customHeight="1" x14ac:dyDescent="0.25">
      <c r="E60365" s="113"/>
      <c r="H60365" s="133"/>
      <c r="T60365" s="133"/>
      <c r="X60365" s="131"/>
      <c r="Y60365" s="133"/>
      <c r="AJ60365" s="133"/>
      <c r="AO60365" s="135"/>
      <c r="AP60365" s="135"/>
      <c r="BJ60365" s="136"/>
    </row>
    <row r="60366" spans="5:62" ht="14.25" customHeight="1" x14ac:dyDescent="0.25">
      <c r="E60366" s="113"/>
      <c r="H60366" s="133"/>
      <c r="T60366" s="133"/>
      <c r="X60366" s="131"/>
      <c r="Y60366" s="133"/>
      <c r="AJ60366" s="133"/>
      <c r="AO60366" s="135"/>
      <c r="AP60366" s="135"/>
      <c r="BJ60366" s="136"/>
    </row>
    <row r="60367" spans="5:62" ht="14.25" customHeight="1" x14ac:dyDescent="0.25">
      <c r="E60367" s="113"/>
      <c r="H60367" s="133"/>
      <c r="T60367" s="133"/>
      <c r="X60367" s="131"/>
      <c r="Y60367" s="133"/>
      <c r="AJ60367" s="133"/>
      <c r="AO60367" s="135"/>
      <c r="AP60367" s="135"/>
      <c r="BJ60367" s="136"/>
    </row>
    <row r="60368" spans="5:62" ht="14.25" customHeight="1" x14ac:dyDescent="0.25">
      <c r="E60368" s="113"/>
      <c r="H60368" s="133"/>
      <c r="T60368" s="133"/>
      <c r="X60368" s="131"/>
      <c r="Y60368" s="133"/>
      <c r="AJ60368" s="133"/>
      <c r="AO60368" s="135"/>
      <c r="AP60368" s="135"/>
      <c r="BJ60368" s="136"/>
    </row>
    <row r="60369" spans="5:62" ht="14.25" customHeight="1" x14ac:dyDescent="0.25">
      <c r="E60369" s="113"/>
      <c r="H60369" s="133"/>
      <c r="T60369" s="133"/>
      <c r="X60369" s="131"/>
      <c r="Y60369" s="133"/>
      <c r="AJ60369" s="133"/>
      <c r="AO60369" s="135"/>
      <c r="AP60369" s="135"/>
      <c r="BJ60369" s="136"/>
    </row>
    <row r="60370" spans="5:62" ht="14.25" customHeight="1" x14ac:dyDescent="0.25">
      <c r="E60370" s="113"/>
      <c r="H60370" s="133"/>
      <c r="T60370" s="133"/>
      <c r="X60370" s="131"/>
      <c r="Y60370" s="133"/>
      <c r="AJ60370" s="133"/>
      <c r="AO60370" s="135"/>
      <c r="AP60370" s="135"/>
      <c r="BJ60370" s="136"/>
    </row>
    <row r="60371" spans="5:62" ht="14.25" customHeight="1" x14ac:dyDescent="0.25">
      <c r="E60371" s="113"/>
      <c r="H60371" s="133"/>
      <c r="T60371" s="133"/>
      <c r="X60371" s="131"/>
      <c r="Y60371" s="133"/>
      <c r="AJ60371" s="133"/>
      <c r="AO60371" s="135"/>
      <c r="AP60371" s="135"/>
      <c r="BJ60371" s="136"/>
    </row>
    <row r="60372" spans="5:62" ht="14.25" customHeight="1" x14ac:dyDescent="0.25">
      <c r="E60372" s="113"/>
      <c r="H60372" s="133"/>
      <c r="T60372" s="133"/>
      <c r="X60372" s="131"/>
      <c r="Y60372" s="133"/>
      <c r="AJ60372" s="133"/>
      <c r="AO60372" s="135"/>
      <c r="AP60372" s="135"/>
      <c r="BJ60372" s="136"/>
    </row>
    <row r="60373" spans="5:62" ht="14.25" customHeight="1" x14ac:dyDescent="0.25">
      <c r="E60373" s="113"/>
      <c r="H60373" s="133"/>
      <c r="T60373" s="133"/>
      <c r="X60373" s="131"/>
      <c r="Y60373" s="133"/>
      <c r="AJ60373" s="133"/>
      <c r="AO60373" s="135"/>
      <c r="AP60373" s="135"/>
      <c r="BJ60373" s="136"/>
    </row>
    <row r="60374" spans="5:62" ht="14.25" customHeight="1" x14ac:dyDescent="0.25">
      <c r="E60374" s="113"/>
      <c r="H60374" s="133"/>
      <c r="T60374" s="133"/>
      <c r="X60374" s="131"/>
      <c r="Y60374" s="133"/>
      <c r="AJ60374" s="133"/>
      <c r="AO60374" s="135"/>
      <c r="AP60374" s="135"/>
      <c r="BJ60374" s="136"/>
    </row>
    <row r="60375" spans="5:62" ht="14.25" customHeight="1" x14ac:dyDescent="0.25">
      <c r="E60375" s="113"/>
      <c r="H60375" s="133"/>
      <c r="T60375" s="133"/>
      <c r="X60375" s="131"/>
      <c r="Y60375" s="133"/>
      <c r="AJ60375" s="133"/>
      <c r="AO60375" s="135"/>
      <c r="AP60375" s="135"/>
      <c r="BJ60375" s="136"/>
    </row>
    <row r="60376" spans="5:62" ht="14.25" customHeight="1" x14ac:dyDescent="0.25">
      <c r="E60376" s="113"/>
      <c r="H60376" s="133"/>
      <c r="T60376" s="133"/>
      <c r="X60376" s="131"/>
      <c r="Y60376" s="133"/>
      <c r="AJ60376" s="133"/>
      <c r="AO60376" s="135"/>
      <c r="AP60376" s="135"/>
      <c r="BJ60376" s="136"/>
    </row>
    <row r="60377" spans="5:62" ht="14.25" customHeight="1" x14ac:dyDescent="0.25">
      <c r="E60377" s="113"/>
      <c r="H60377" s="133"/>
      <c r="T60377" s="133"/>
      <c r="X60377" s="131"/>
      <c r="Y60377" s="133"/>
      <c r="AJ60377" s="133"/>
      <c r="AO60377" s="135"/>
      <c r="AP60377" s="135"/>
      <c r="BJ60377" s="136"/>
    </row>
    <row r="60378" spans="5:62" ht="14.25" customHeight="1" x14ac:dyDescent="0.25">
      <c r="E60378" s="113"/>
      <c r="H60378" s="133"/>
      <c r="T60378" s="133"/>
      <c r="X60378" s="131"/>
      <c r="Y60378" s="133"/>
      <c r="AJ60378" s="133"/>
      <c r="AO60378" s="135"/>
      <c r="AP60378" s="135"/>
      <c r="BJ60378" s="136"/>
    </row>
    <row r="60379" spans="5:62" ht="14.25" customHeight="1" x14ac:dyDescent="0.25">
      <c r="E60379" s="113"/>
      <c r="H60379" s="133"/>
      <c r="T60379" s="133"/>
      <c r="X60379" s="131"/>
      <c r="Y60379" s="133"/>
      <c r="AJ60379" s="133"/>
      <c r="AO60379" s="135"/>
      <c r="AP60379" s="135"/>
      <c r="BJ60379" s="136"/>
    </row>
    <row r="60380" spans="5:62" ht="14.25" customHeight="1" x14ac:dyDescent="0.25">
      <c r="E60380" s="113"/>
      <c r="H60380" s="133"/>
      <c r="T60380" s="133"/>
      <c r="X60380" s="131"/>
      <c r="Y60380" s="133"/>
      <c r="AJ60380" s="133"/>
      <c r="AO60380" s="135"/>
      <c r="AP60380" s="135"/>
      <c r="BJ60380" s="136"/>
    </row>
    <row r="60381" spans="5:62" ht="14.25" customHeight="1" x14ac:dyDescent="0.25">
      <c r="E60381" s="113"/>
      <c r="H60381" s="133"/>
      <c r="T60381" s="133"/>
      <c r="X60381" s="131"/>
      <c r="Y60381" s="133"/>
      <c r="AJ60381" s="133"/>
      <c r="AO60381" s="135"/>
      <c r="AP60381" s="135"/>
      <c r="BJ60381" s="136"/>
    </row>
    <row r="60382" spans="5:62" ht="14.25" customHeight="1" x14ac:dyDescent="0.25">
      <c r="E60382" s="113"/>
      <c r="H60382" s="133"/>
      <c r="T60382" s="133"/>
      <c r="X60382" s="131"/>
      <c r="Y60382" s="133"/>
      <c r="AJ60382" s="133"/>
      <c r="AO60382" s="135"/>
      <c r="AP60382" s="135"/>
      <c r="BJ60382" s="136"/>
    </row>
    <row r="60383" spans="5:62" ht="14.25" customHeight="1" x14ac:dyDescent="0.25">
      <c r="E60383" s="113"/>
      <c r="H60383" s="133"/>
      <c r="T60383" s="133"/>
      <c r="X60383" s="131"/>
      <c r="Y60383" s="133"/>
      <c r="AJ60383" s="133"/>
      <c r="AO60383" s="135"/>
      <c r="AP60383" s="135"/>
      <c r="BJ60383" s="136"/>
    </row>
    <row r="60384" spans="5:62" ht="14.25" customHeight="1" x14ac:dyDescent="0.25">
      <c r="E60384" s="113"/>
      <c r="H60384" s="133"/>
      <c r="T60384" s="133"/>
      <c r="X60384" s="131"/>
      <c r="Y60384" s="133"/>
      <c r="AJ60384" s="133"/>
      <c r="AO60384" s="135"/>
      <c r="AP60384" s="135"/>
      <c r="BJ60384" s="136"/>
    </row>
    <row r="60385" spans="5:62" ht="14.25" customHeight="1" x14ac:dyDescent="0.25">
      <c r="E60385" s="113"/>
      <c r="H60385" s="133"/>
      <c r="T60385" s="133"/>
      <c r="X60385" s="131"/>
      <c r="Y60385" s="133"/>
      <c r="AJ60385" s="133"/>
      <c r="AO60385" s="135"/>
      <c r="AP60385" s="135"/>
      <c r="BJ60385" s="136"/>
    </row>
    <row r="60386" spans="5:62" ht="14.25" customHeight="1" x14ac:dyDescent="0.25">
      <c r="E60386" s="113"/>
      <c r="H60386" s="133"/>
      <c r="T60386" s="133"/>
      <c r="X60386" s="131"/>
      <c r="Y60386" s="133"/>
      <c r="AJ60386" s="133"/>
      <c r="AO60386" s="135"/>
      <c r="AP60386" s="135"/>
      <c r="BJ60386" s="136"/>
    </row>
    <row r="60387" spans="5:62" ht="14.25" customHeight="1" x14ac:dyDescent="0.25">
      <c r="E60387" s="113"/>
      <c r="H60387" s="133"/>
      <c r="T60387" s="133"/>
      <c r="X60387" s="131"/>
      <c r="Y60387" s="133"/>
      <c r="AJ60387" s="133"/>
      <c r="AO60387" s="135"/>
      <c r="AP60387" s="135"/>
      <c r="BJ60387" s="136"/>
    </row>
    <row r="60388" spans="5:62" ht="14.25" customHeight="1" x14ac:dyDescent="0.25">
      <c r="E60388" s="113"/>
      <c r="H60388" s="133"/>
      <c r="T60388" s="133"/>
      <c r="X60388" s="131"/>
      <c r="Y60388" s="133"/>
      <c r="AJ60388" s="133"/>
      <c r="AO60388" s="135"/>
      <c r="AP60388" s="135"/>
      <c r="BJ60388" s="136"/>
    </row>
    <row r="60389" spans="5:62" ht="14.25" customHeight="1" x14ac:dyDescent="0.25">
      <c r="E60389" s="113"/>
      <c r="H60389" s="133"/>
      <c r="T60389" s="133"/>
      <c r="X60389" s="131"/>
      <c r="Y60389" s="133"/>
      <c r="AJ60389" s="133"/>
      <c r="AO60389" s="135"/>
      <c r="AP60389" s="135"/>
      <c r="BJ60389" s="136"/>
    </row>
    <row r="60390" spans="5:62" ht="14.25" customHeight="1" x14ac:dyDescent="0.25">
      <c r="E60390" s="113"/>
      <c r="H60390" s="133"/>
      <c r="T60390" s="133"/>
      <c r="X60390" s="131"/>
      <c r="Y60390" s="133"/>
      <c r="AJ60390" s="133"/>
      <c r="AO60390" s="135"/>
      <c r="AP60390" s="135"/>
      <c r="BJ60390" s="136"/>
    </row>
    <row r="60391" spans="5:62" ht="14.25" customHeight="1" x14ac:dyDescent="0.25">
      <c r="E60391" s="113"/>
      <c r="H60391" s="133"/>
      <c r="T60391" s="133"/>
      <c r="X60391" s="131"/>
      <c r="Y60391" s="133"/>
      <c r="AJ60391" s="133"/>
      <c r="AO60391" s="135"/>
      <c r="AP60391" s="135"/>
      <c r="BJ60391" s="136"/>
    </row>
    <row r="60392" spans="5:62" ht="14.25" customHeight="1" x14ac:dyDescent="0.25">
      <c r="E60392" s="113"/>
      <c r="H60392" s="133"/>
      <c r="T60392" s="133"/>
      <c r="X60392" s="131"/>
      <c r="Y60392" s="133"/>
      <c r="AJ60392" s="133"/>
      <c r="AO60392" s="135"/>
      <c r="AP60392" s="135"/>
      <c r="BJ60392" s="136"/>
    </row>
    <row r="60393" spans="5:62" ht="14.25" customHeight="1" x14ac:dyDescent="0.25">
      <c r="E60393" s="113"/>
      <c r="H60393" s="133"/>
      <c r="T60393" s="133"/>
      <c r="X60393" s="131"/>
      <c r="Y60393" s="133"/>
      <c r="AJ60393" s="133"/>
      <c r="AO60393" s="135"/>
      <c r="AP60393" s="135"/>
      <c r="BJ60393" s="136"/>
    </row>
    <row r="60394" spans="5:62" ht="14.25" customHeight="1" x14ac:dyDescent="0.25">
      <c r="E60394" s="113"/>
      <c r="H60394" s="133"/>
      <c r="T60394" s="133"/>
      <c r="X60394" s="131"/>
      <c r="Y60394" s="133"/>
      <c r="AJ60394" s="133"/>
      <c r="AO60394" s="135"/>
      <c r="AP60394" s="135"/>
      <c r="BJ60394" s="136"/>
    </row>
    <row r="60395" spans="5:62" ht="14.25" customHeight="1" x14ac:dyDescent="0.25">
      <c r="E60395" s="113"/>
      <c r="H60395" s="133"/>
      <c r="T60395" s="133"/>
      <c r="X60395" s="131"/>
      <c r="Y60395" s="133"/>
      <c r="AJ60395" s="133"/>
      <c r="AO60395" s="135"/>
      <c r="AP60395" s="135"/>
      <c r="BJ60395" s="136"/>
    </row>
    <row r="60396" spans="5:62" ht="14.25" customHeight="1" x14ac:dyDescent="0.25">
      <c r="E60396" s="113"/>
      <c r="H60396" s="133"/>
      <c r="T60396" s="133"/>
      <c r="X60396" s="131"/>
      <c r="Y60396" s="133"/>
      <c r="AJ60396" s="133"/>
      <c r="AO60396" s="135"/>
      <c r="AP60396" s="135"/>
      <c r="BJ60396" s="136"/>
    </row>
    <row r="60397" spans="5:62" ht="14.25" customHeight="1" x14ac:dyDescent="0.25">
      <c r="E60397" s="113"/>
      <c r="H60397" s="133"/>
      <c r="T60397" s="133"/>
      <c r="X60397" s="131"/>
      <c r="Y60397" s="133"/>
      <c r="AJ60397" s="133"/>
      <c r="AO60397" s="135"/>
      <c r="AP60397" s="135"/>
      <c r="BJ60397" s="136"/>
    </row>
    <row r="60398" spans="5:62" ht="14.25" customHeight="1" x14ac:dyDescent="0.25">
      <c r="E60398" s="113"/>
      <c r="H60398" s="133"/>
      <c r="T60398" s="133"/>
      <c r="X60398" s="131"/>
      <c r="Y60398" s="133"/>
      <c r="AJ60398" s="133"/>
      <c r="AO60398" s="135"/>
      <c r="AP60398" s="135"/>
      <c r="BJ60398" s="136"/>
    </row>
    <row r="60399" spans="5:62" ht="14.25" customHeight="1" x14ac:dyDescent="0.25">
      <c r="E60399" s="113"/>
      <c r="H60399" s="133"/>
      <c r="T60399" s="133"/>
      <c r="X60399" s="131"/>
      <c r="Y60399" s="133"/>
      <c r="AJ60399" s="133"/>
      <c r="AO60399" s="135"/>
      <c r="AP60399" s="135"/>
      <c r="BJ60399" s="136"/>
    </row>
    <row r="60400" spans="5:62" ht="14.25" customHeight="1" x14ac:dyDescent="0.25">
      <c r="E60400" s="113"/>
      <c r="H60400" s="133"/>
      <c r="T60400" s="133"/>
      <c r="X60400" s="131"/>
      <c r="Y60400" s="133"/>
      <c r="AJ60400" s="133"/>
      <c r="AO60400" s="135"/>
      <c r="AP60400" s="135"/>
      <c r="BJ60400" s="136"/>
    </row>
    <row r="60401" spans="5:62" ht="14.25" customHeight="1" x14ac:dyDescent="0.25">
      <c r="E60401" s="113"/>
      <c r="H60401" s="133"/>
      <c r="T60401" s="133"/>
      <c r="X60401" s="131"/>
      <c r="Y60401" s="133"/>
      <c r="AJ60401" s="133"/>
      <c r="AO60401" s="135"/>
      <c r="AP60401" s="135"/>
      <c r="BJ60401" s="136"/>
    </row>
    <row r="60402" spans="5:62" ht="14.25" customHeight="1" x14ac:dyDescent="0.25">
      <c r="E60402" s="113"/>
      <c r="H60402" s="133"/>
      <c r="T60402" s="133"/>
      <c r="X60402" s="131"/>
      <c r="Y60402" s="133"/>
      <c r="AJ60402" s="133"/>
      <c r="AO60402" s="135"/>
      <c r="AP60402" s="135"/>
      <c r="BJ60402" s="136"/>
    </row>
    <row r="60403" spans="5:62" ht="14.25" customHeight="1" x14ac:dyDescent="0.25">
      <c r="E60403" s="113"/>
      <c r="H60403" s="133"/>
      <c r="T60403" s="133"/>
      <c r="X60403" s="131"/>
      <c r="Y60403" s="133"/>
      <c r="AJ60403" s="133"/>
      <c r="AO60403" s="135"/>
      <c r="AP60403" s="135"/>
      <c r="BJ60403" s="136"/>
    </row>
    <row r="60404" spans="5:62" ht="14.25" customHeight="1" x14ac:dyDescent="0.25">
      <c r="E60404" s="113"/>
      <c r="H60404" s="133"/>
      <c r="T60404" s="133"/>
      <c r="X60404" s="131"/>
      <c r="Y60404" s="133"/>
      <c r="AJ60404" s="133"/>
      <c r="AO60404" s="135"/>
      <c r="AP60404" s="135"/>
      <c r="BJ60404" s="136"/>
    </row>
    <row r="60405" spans="5:62" ht="14.25" customHeight="1" x14ac:dyDescent="0.25">
      <c r="E60405" s="113"/>
      <c r="H60405" s="133"/>
      <c r="T60405" s="133"/>
      <c r="X60405" s="131"/>
      <c r="Y60405" s="133"/>
      <c r="AJ60405" s="133"/>
      <c r="AO60405" s="135"/>
      <c r="AP60405" s="135"/>
      <c r="BJ60405" s="136"/>
    </row>
    <row r="60406" spans="5:62" ht="14.25" customHeight="1" x14ac:dyDescent="0.25">
      <c r="E60406" s="113"/>
      <c r="H60406" s="133"/>
      <c r="T60406" s="133"/>
      <c r="X60406" s="131"/>
      <c r="Y60406" s="133"/>
      <c r="AJ60406" s="133"/>
      <c r="AO60406" s="135"/>
      <c r="AP60406" s="135"/>
      <c r="BJ60406" s="136"/>
    </row>
    <row r="60407" spans="5:62" ht="14.25" customHeight="1" x14ac:dyDescent="0.25">
      <c r="E60407" s="113"/>
      <c r="H60407" s="133"/>
      <c r="T60407" s="133"/>
      <c r="X60407" s="131"/>
      <c r="Y60407" s="133"/>
      <c r="AJ60407" s="133"/>
      <c r="AO60407" s="135"/>
      <c r="AP60407" s="135"/>
      <c r="BJ60407" s="136"/>
    </row>
    <row r="60408" spans="5:62" ht="14.25" customHeight="1" x14ac:dyDescent="0.25">
      <c r="E60408" s="113"/>
      <c r="H60408" s="133"/>
      <c r="T60408" s="133"/>
      <c r="X60408" s="131"/>
      <c r="Y60408" s="133"/>
      <c r="AJ60408" s="133"/>
      <c r="AO60408" s="135"/>
      <c r="AP60408" s="135"/>
      <c r="BJ60408" s="136"/>
    </row>
    <row r="60409" spans="5:62" ht="14.25" customHeight="1" x14ac:dyDescent="0.25">
      <c r="E60409" s="113"/>
      <c r="H60409" s="133"/>
      <c r="T60409" s="133"/>
      <c r="X60409" s="131"/>
      <c r="Y60409" s="133"/>
      <c r="AJ60409" s="133"/>
      <c r="AO60409" s="135"/>
      <c r="AP60409" s="135"/>
      <c r="BJ60409" s="136"/>
    </row>
    <row r="60410" spans="5:62" ht="14.25" customHeight="1" x14ac:dyDescent="0.25">
      <c r="E60410" s="113"/>
      <c r="H60410" s="133"/>
      <c r="T60410" s="133"/>
      <c r="X60410" s="131"/>
      <c r="Y60410" s="133"/>
      <c r="AJ60410" s="133"/>
      <c r="AO60410" s="135"/>
      <c r="AP60410" s="135"/>
      <c r="BJ60410" s="136"/>
    </row>
    <row r="60411" spans="5:62" ht="14.25" customHeight="1" x14ac:dyDescent="0.25">
      <c r="E60411" s="113"/>
      <c r="H60411" s="133"/>
      <c r="T60411" s="133"/>
      <c r="X60411" s="131"/>
      <c r="Y60411" s="133"/>
      <c r="AJ60411" s="133"/>
      <c r="AO60411" s="135"/>
      <c r="AP60411" s="135"/>
      <c r="BJ60411" s="136"/>
    </row>
    <row r="60412" spans="5:62" ht="14.25" customHeight="1" x14ac:dyDescent="0.25">
      <c r="E60412" s="113"/>
      <c r="H60412" s="133"/>
      <c r="T60412" s="133"/>
      <c r="X60412" s="131"/>
      <c r="Y60412" s="133"/>
      <c r="AJ60412" s="133"/>
      <c r="AO60412" s="135"/>
      <c r="AP60412" s="135"/>
      <c r="BJ60412" s="136"/>
    </row>
    <row r="60413" spans="5:62" ht="14.25" customHeight="1" x14ac:dyDescent="0.25">
      <c r="E60413" s="113"/>
      <c r="H60413" s="133"/>
      <c r="T60413" s="133"/>
      <c r="X60413" s="131"/>
      <c r="Y60413" s="133"/>
      <c r="AJ60413" s="133"/>
      <c r="AO60413" s="135"/>
      <c r="AP60413" s="135"/>
      <c r="BJ60413" s="136"/>
    </row>
    <row r="60414" spans="5:62" ht="14.25" customHeight="1" x14ac:dyDescent="0.25">
      <c r="E60414" s="113"/>
      <c r="H60414" s="133"/>
      <c r="T60414" s="133"/>
      <c r="X60414" s="131"/>
      <c r="Y60414" s="133"/>
      <c r="AJ60414" s="133"/>
      <c r="AO60414" s="135"/>
      <c r="AP60414" s="135"/>
      <c r="BJ60414" s="136"/>
    </row>
    <row r="60415" spans="5:62" ht="14.25" customHeight="1" x14ac:dyDescent="0.25">
      <c r="E60415" s="113"/>
      <c r="H60415" s="133"/>
      <c r="T60415" s="133"/>
      <c r="X60415" s="131"/>
      <c r="Y60415" s="133"/>
      <c r="AJ60415" s="133"/>
      <c r="AO60415" s="135"/>
      <c r="AP60415" s="135"/>
      <c r="BJ60415" s="136"/>
    </row>
    <row r="60416" spans="5:62" ht="14.25" customHeight="1" x14ac:dyDescent="0.25">
      <c r="E60416" s="113"/>
      <c r="H60416" s="133"/>
      <c r="T60416" s="133"/>
      <c r="X60416" s="131"/>
      <c r="Y60416" s="133"/>
      <c r="AJ60416" s="133"/>
      <c r="AO60416" s="135"/>
      <c r="AP60416" s="135"/>
      <c r="BJ60416" s="136"/>
    </row>
    <row r="60417" spans="5:62" ht="14.25" customHeight="1" x14ac:dyDescent="0.25">
      <c r="E60417" s="113"/>
      <c r="H60417" s="133"/>
      <c r="T60417" s="133"/>
      <c r="X60417" s="131"/>
      <c r="Y60417" s="133"/>
      <c r="AJ60417" s="133"/>
      <c r="AO60417" s="135"/>
      <c r="AP60417" s="135"/>
      <c r="BJ60417" s="136"/>
    </row>
    <row r="60418" spans="5:62" ht="14.25" customHeight="1" x14ac:dyDescent="0.25">
      <c r="E60418" s="113"/>
      <c r="H60418" s="133"/>
      <c r="T60418" s="133"/>
      <c r="X60418" s="131"/>
      <c r="Y60418" s="133"/>
      <c r="AJ60418" s="133"/>
      <c r="AO60418" s="135"/>
      <c r="AP60418" s="135"/>
      <c r="BJ60418" s="136"/>
    </row>
    <row r="60419" spans="5:62" ht="14.25" customHeight="1" x14ac:dyDescent="0.25">
      <c r="E60419" s="113"/>
      <c r="H60419" s="133"/>
      <c r="T60419" s="133"/>
      <c r="X60419" s="131"/>
      <c r="Y60419" s="133"/>
      <c r="AJ60419" s="133"/>
      <c r="AO60419" s="135"/>
      <c r="AP60419" s="135"/>
      <c r="BJ60419" s="136"/>
    </row>
    <row r="60420" spans="5:62" ht="14.25" customHeight="1" x14ac:dyDescent="0.25">
      <c r="E60420" s="113"/>
      <c r="H60420" s="133"/>
      <c r="T60420" s="133"/>
      <c r="X60420" s="131"/>
      <c r="Y60420" s="133"/>
      <c r="AJ60420" s="133"/>
      <c r="AO60420" s="135"/>
      <c r="AP60420" s="135"/>
      <c r="BJ60420" s="136"/>
    </row>
    <row r="60421" spans="5:62" ht="14.25" customHeight="1" x14ac:dyDescent="0.25">
      <c r="E60421" s="113"/>
      <c r="H60421" s="133"/>
      <c r="T60421" s="133"/>
      <c r="X60421" s="131"/>
      <c r="Y60421" s="133"/>
      <c r="AJ60421" s="133"/>
      <c r="AO60421" s="135"/>
      <c r="AP60421" s="135"/>
      <c r="BJ60421" s="136"/>
    </row>
    <row r="60422" spans="5:62" ht="14.25" customHeight="1" x14ac:dyDescent="0.25">
      <c r="E60422" s="113"/>
      <c r="H60422" s="133"/>
      <c r="T60422" s="133"/>
      <c r="X60422" s="131"/>
      <c r="Y60422" s="133"/>
      <c r="AJ60422" s="133"/>
      <c r="AO60422" s="135"/>
      <c r="AP60422" s="135"/>
      <c r="BJ60422" s="136"/>
    </row>
    <row r="60423" spans="5:62" ht="14.25" customHeight="1" x14ac:dyDescent="0.25">
      <c r="E60423" s="113"/>
      <c r="H60423" s="133"/>
      <c r="T60423" s="133"/>
      <c r="X60423" s="131"/>
      <c r="Y60423" s="133"/>
      <c r="AJ60423" s="133"/>
      <c r="AO60423" s="135"/>
      <c r="AP60423" s="135"/>
      <c r="BJ60423" s="136"/>
    </row>
    <row r="60424" spans="5:62" ht="14.25" customHeight="1" x14ac:dyDescent="0.25">
      <c r="E60424" s="113"/>
      <c r="H60424" s="133"/>
      <c r="T60424" s="133"/>
      <c r="X60424" s="131"/>
      <c r="Y60424" s="133"/>
      <c r="AJ60424" s="133"/>
      <c r="AO60424" s="135"/>
      <c r="AP60424" s="135"/>
      <c r="BJ60424" s="136"/>
    </row>
    <row r="60425" spans="5:62" ht="14.25" customHeight="1" x14ac:dyDescent="0.25">
      <c r="E60425" s="113"/>
      <c r="H60425" s="133"/>
      <c r="T60425" s="133"/>
      <c r="X60425" s="131"/>
      <c r="Y60425" s="133"/>
      <c r="AJ60425" s="133"/>
      <c r="AO60425" s="135"/>
      <c r="AP60425" s="135"/>
      <c r="BJ60425" s="136"/>
    </row>
    <row r="60426" spans="5:62" ht="14.25" customHeight="1" x14ac:dyDescent="0.25">
      <c r="E60426" s="113"/>
      <c r="H60426" s="133"/>
      <c r="T60426" s="133"/>
      <c r="X60426" s="131"/>
      <c r="Y60426" s="133"/>
      <c r="AJ60426" s="133"/>
      <c r="AO60426" s="135"/>
      <c r="AP60426" s="135"/>
      <c r="BJ60426" s="136"/>
    </row>
    <row r="60427" spans="5:62" ht="14.25" customHeight="1" x14ac:dyDescent="0.25">
      <c r="E60427" s="113"/>
      <c r="H60427" s="133"/>
      <c r="T60427" s="133"/>
      <c r="X60427" s="131"/>
      <c r="Y60427" s="133"/>
      <c r="AJ60427" s="133"/>
      <c r="AO60427" s="135"/>
      <c r="AP60427" s="135"/>
      <c r="BJ60427" s="136"/>
    </row>
    <row r="60428" spans="5:62" ht="14.25" customHeight="1" x14ac:dyDescent="0.25">
      <c r="E60428" s="113"/>
      <c r="H60428" s="133"/>
      <c r="T60428" s="133"/>
      <c r="X60428" s="131"/>
      <c r="Y60428" s="133"/>
      <c r="AJ60428" s="133"/>
      <c r="AO60428" s="135"/>
      <c r="AP60428" s="135"/>
      <c r="BJ60428" s="136"/>
    </row>
    <row r="60429" spans="5:62" ht="14.25" customHeight="1" x14ac:dyDescent="0.25">
      <c r="E60429" s="113"/>
      <c r="H60429" s="133"/>
      <c r="T60429" s="133"/>
      <c r="X60429" s="131"/>
      <c r="Y60429" s="133"/>
      <c r="AJ60429" s="133"/>
      <c r="AO60429" s="135"/>
      <c r="AP60429" s="135"/>
      <c r="BJ60429" s="136"/>
    </row>
    <row r="60430" spans="5:62" ht="14.25" customHeight="1" x14ac:dyDescent="0.25">
      <c r="E60430" s="113"/>
      <c r="H60430" s="133"/>
      <c r="T60430" s="133"/>
      <c r="X60430" s="131"/>
      <c r="Y60430" s="133"/>
      <c r="AJ60430" s="133"/>
      <c r="AO60430" s="135"/>
      <c r="AP60430" s="135"/>
      <c r="BJ60430" s="136"/>
    </row>
    <row r="60431" spans="5:62" ht="14.25" customHeight="1" x14ac:dyDescent="0.25">
      <c r="E60431" s="113"/>
      <c r="H60431" s="133"/>
      <c r="T60431" s="133"/>
      <c r="X60431" s="131"/>
      <c r="Y60431" s="133"/>
      <c r="AJ60431" s="133"/>
      <c r="AO60431" s="135"/>
      <c r="AP60431" s="135"/>
      <c r="BJ60431" s="136"/>
    </row>
    <row r="60432" spans="5:62" ht="14.25" customHeight="1" x14ac:dyDescent="0.25">
      <c r="E60432" s="113"/>
      <c r="H60432" s="133"/>
      <c r="T60432" s="133"/>
      <c r="X60432" s="131"/>
      <c r="Y60432" s="133"/>
      <c r="AJ60432" s="133"/>
      <c r="AO60432" s="135"/>
      <c r="AP60432" s="135"/>
      <c r="BJ60432" s="136"/>
    </row>
    <row r="60433" spans="5:62" ht="14.25" customHeight="1" x14ac:dyDescent="0.25">
      <c r="E60433" s="113"/>
      <c r="H60433" s="133"/>
      <c r="T60433" s="133"/>
      <c r="X60433" s="131"/>
      <c r="Y60433" s="133"/>
      <c r="AJ60433" s="133"/>
      <c r="AO60433" s="135"/>
      <c r="AP60433" s="135"/>
      <c r="BJ60433" s="136"/>
    </row>
    <row r="60434" spans="5:62" ht="14.25" customHeight="1" x14ac:dyDescent="0.25">
      <c r="E60434" s="113"/>
      <c r="H60434" s="133"/>
      <c r="T60434" s="133"/>
      <c r="X60434" s="131"/>
      <c r="Y60434" s="133"/>
      <c r="AJ60434" s="133"/>
      <c r="AO60434" s="135"/>
      <c r="AP60434" s="135"/>
      <c r="BJ60434" s="136"/>
    </row>
    <row r="60435" spans="5:62" ht="14.25" customHeight="1" x14ac:dyDescent="0.25">
      <c r="E60435" s="113"/>
      <c r="H60435" s="133"/>
      <c r="T60435" s="133"/>
      <c r="X60435" s="131"/>
      <c r="Y60435" s="133"/>
      <c r="AJ60435" s="133"/>
      <c r="AO60435" s="135"/>
      <c r="AP60435" s="135"/>
      <c r="BJ60435" s="136"/>
    </row>
    <row r="60436" spans="5:62" ht="14.25" customHeight="1" x14ac:dyDescent="0.25">
      <c r="E60436" s="113"/>
      <c r="H60436" s="133"/>
      <c r="T60436" s="133"/>
      <c r="X60436" s="131"/>
      <c r="Y60436" s="133"/>
      <c r="AJ60436" s="133"/>
      <c r="AO60436" s="135"/>
      <c r="AP60436" s="135"/>
      <c r="BJ60436" s="136"/>
    </row>
    <row r="60437" spans="5:62" ht="14.25" customHeight="1" x14ac:dyDescent="0.25">
      <c r="E60437" s="113"/>
      <c r="H60437" s="133"/>
      <c r="T60437" s="133"/>
      <c r="X60437" s="131"/>
      <c r="Y60437" s="133"/>
      <c r="AJ60437" s="133"/>
      <c r="AO60437" s="135"/>
      <c r="AP60437" s="135"/>
      <c r="BJ60437" s="136"/>
    </row>
    <row r="60438" spans="5:62" ht="14.25" customHeight="1" x14ac:dyDescent="0.25">
      <c r="E60438" s="113"/>
      <c r="H60438" s="133"/>
      <c r="T60438" s="133"/>
      <c r="X60438" s="131"/>
      <c r="Y60438" s="133"/>
      <c r="AJ60438" s="133"/>
      <c r="AO60438" s="135"/>
      <c r="AP60438" s="135"/>
      <c r="BJ60438" s="136"/>
    </row>
    <row r="60439" spans="5:62" ht="14.25" customHeight="1" x14ac:dyDescent="0.25">
      <c r="E60439" s="113"/>
      <c r="H60439" s="133"/>
      <c r="T60439" s="133"/>
      <c r="X60439" s="131"/>
      <c r="Y60439" s="133"/>
      <c r="AJ60439" s="133"/>
      <c r="AO60439" s="135"/>
      <c r="AP60439" s="135"/>
      <c r="BJ60439" s="136"/>
    </row>
    <row r="60440" spans="5:62" ht="14.25" customHeight="1" x14ac:dyDescent="0.25">
      <c r="E60440" s="113"/>
      <c r="H60440" s="133"/>
      <c r="T60440" s="133"/>
      <c r="X60440" s="131"/>
      <c r="Y60440" s="133"/>
      <c r="AJ60440" s="133"/>
      <c r="AO60440" s="135"/>
      <c r="AP60440" s="135"/>
      <c r="BJ60440" s="136"/>
    </row>
    <row r="60441" spans="5:62" ht="14.25" customHeight="1" x14ac:dyDescent="0.25">
      <c r="E60441" s="113"/>
      <c r="H60441" s="133"/>
      <c r="T60441" s="133"/>
      <c r="X60441" s="131"/>
      <c r="Y60441" s="133"/>
      <c r="AJ60441" s="133"/>
      <c r="AO60441" s="135"/>
      <c r="AP60441" s="135"/>
      <c r="BJ60441" s="136"/>
    </row>
    <row r="60442" spans="5:62" ht="14.25" customHeight="1" x14ac:dyDescent="0.25">
      <c r="E60442" s="113"/>
      <c r="H60442" s="133"/>
      <c r="T60442" s="133"/>
      <c r="X60442" s="131"/>
      <c r="Y60442" s="133"/>
      <c r="AJ60442" s="133"/>
      <c r="AO60442" s="135"/>
      <c r="AP60442" s="135"/>
      <c r="BJ60442" s="136"/>
    </row>
    <row r="60443" spans="5:62" ht="14.25" customHeight="1" x14ac:dyDescent="0.25">
      <c r="E60443" s="113"/>
      <c r="H60443" s="133"/>
      <c r="T60443" s="133"/>
      <c r="X60443" s="131"/>
      <c r="Y60443" s="133"/>
      <c r="AJ60443" s="133"/>
      <c r="AO60443" s="135"/>
      <c r="AP60443" s="135"/>
      <c r="BJ60443" s="136"/>
    </row>
    <row r="60444" spans="5:62" ht="14.25" customHeight="1" x14ac:dyDescent="0.25">
      <c r="E60444" s="113"/>
      <c r="H60444" s="133"/>
      <c r="T60444" s="133"/>
      <c r="X60444" s="131"/>
      <c r="Y60444" s="133"/>
      <c r="AJ60444" s="133"/>
      <c r="AO60444" s="135"/>
      <c r="AP60444" s="135"/>
      <c r="BJ60444" s="136"/>
    </row>
    <row r="60445" spans="5:62" ht="14.25" customHeight="1" x14ac:dyDescent="0.25">
      <c r="E60445" s="113"/>
      <c r="H60445" s="133"/>
      <c r="T60445" s="133"/>
      <c r="X60445" s="131"/>
      <c r="Y60445" s="133"/>
      <c r="AJ60445" s="133"/>
      <c r="AO60445" s="135"/>
      <c r="AP60445" s="135"/>
      <c r="BJ60445" s="136"/>
    </row>
    <row r="60446" spans="5:62" ht="14.25" customHeight="1" x14ac:dyDescent="0.25">
      <c r="E60446" s="113"/>
      <c r="H60446" s="133"/>
      <c r="T60446" s="133"/>
      <c r="X60446" s="131"/>
      <c r="Y60446" s="133"/>
      <c r="AJ60446" s="133"/>
      <c r="AO60446" s="135"/>
      <c r="AP60446" s="135"/>
      <c r="BJ60446" s="136"/>
    </row>
    <row r="60447" spans="5:62" ht="14.25" customHeight="1" x14ac:dyDescent="0.25">
      <c r="E60447" s="113"/>
      <c r="H60447" s="133"/>
      <c r="T60447" s="133"/>
      <c r="X60447" s="131"/>
      <c r="Y60447" s="133"/>
      <c r="AJ60447" s="133"/>
      <c r="AO60447" s="135"/>
      <c r="AP60447" s="135"/>
      <c r="BJ60447" s="136"/>
    </row>
    <row r="60448" spans="5:62" ht="14.25" customHeight="1" x14ac:dyDescent="0.25">
      <c r="E60448" s="113"/>
      <c r="H60448" s="133"/>
      <c r="T60448" s="133"/>
      <c r="X60448" s="131"/>
      <c r="Y60448" s="133"/>
      <c r="AJ60448" s="133"/>
      <c r="AO60448" s="135"/>
      <c r="AP60448" s="135"/>
      <c r="BJ60448" s="136"/>
    </row>
    <row r="60449" spans="5:62" ht="14.25" customHeight="1" x14ac:dyDescent="0.25">
      <c r="E60449" s="113"/>
      <c r="H60449" s="133"/>
      <c r="T60449" s="133"/>
      <c r="X60449" s="131"/>
      <c r="Y60449" s="133"/>
      <c r="AJ60449" s="133"/>
      <c r="AO60449" s="135"/>
      <c r="AP60449" s="135"/>
      <c r="BJ60449" s="136"/>
    </row>
    <row r="60450" spans="5:62" ht="14.25" customHeight="1" x14ac:dyDescent="0.25">
      <c r="E60450" s="113"/>
      <c r="H60450" s="133"/>
      <c r="T60450" s="133"/>
      <c r="X60450" s="131"/>
      <c r="Y60450" s="133"/>
      <c r="AJ60450" s="133"/>
      <c r="AO60450" s="135"/>
      <c r="AP60450" s="135"/>
      <c r="BJ60450" s="136"/>
    </row>
    <row r="60451" spans="5:62" ht="14.25" customHeight="1" x14ac:dyDescent="0.25">
      <c r="E60451" s="113"/>
      <c r="H60451" s="133"/>
      <c r="T60451" s="133"/>
      <c r="X60451" s="131"/>
      <c r="Y60451" s="133"/>
      <c r="AJ60451" s="133"/>
      <c r="AO60451" s="135"/>
      <c r="AP60451" s="135"/>
      <c r="BJ60451" s="136"/>
    </row>
    <row r="60452" spans="5:62" ht="14.25" customHeight="1" x14ac:dyDescent="0.25">
      <c r="E60452" s="113"/>
      <c r="H60452" s="133"/>
      <c r="T60452" s="133"/>
      <c r="X60452" s="131"/>
      <c r="Y60452" s="133"/>
      <c r="AJ60452" s="133"/>
      <c r="AO60452" s="135"/>
      <c r="AP60452" s="135"/>
      <c r="BJ60452" s="136"/>
    </row>
    <row r="60453" spans="5:62" ht="14.25" customHeight="1" x14ac:dyDescent="0.25">
      <c r="E60453" s="113"/>
      <c r="H60453" s="133"/>
      <c r="T60453" s="133"/>
      <c r="X60453" s="131"/>
      <c r="Y60453" s="133"/>
      <c r="AJ60453" s="133"/>
      <c r="AO60453" s="135"/>
      <c r="AP60453" s="135"/>
      <c r="BJ60453" s="136"/>
    </row>
    <row r="60454" spans="5:62" ht="14.25" customHeight="1" x14ac:dyDescent="0.25">
      <c r="E60454" s="113"/>
      <c r="H60454" s="133"/>
      <c r="T60454" s="133"/>
      <c r="X60454" s="131"/>
      <c r="Y60454" s="133"/>
      <c r="AJ60454" s="133"/>
      <c r="AO60454" s="135"/>
      <c r="AP60454" s="135"/>
      <c r="BJ60454" s="136"/>
    </row>
    <row r="60455" spans="5:62" ht="14.25" customHeight="1" x14ac:dyDescent="0.25">
      <c r="E60455" s="113"/>
      <c r="H60455" s="133"/>
      <c r="T60455" s="133"/>
      <c r="X60455" s="131"/>
      <c r="Y60455" s="133"/>
      <c r="AJ60455" s="133"/>
      <c r="AO60455" s="135"/>
      <c r="AP60455" s="135"/>
      <c r="BJ60455" s="136"/>
    </row>
    <row r="60456" spans="5:62" ht="14.25" customHeight="1" x14ac:dyDescent="0.25">
      <c r="E60456" s="113"/>
      <c r="H60456" s="133"/>
      <c r="T60456" s="133"/>
      <c r="X60456" s="131"/>
      <c r="Y60456" s="133"/>
      <c r="AJ60456" s="133"/>
      <c r="AO60456" s="135"/>
      <c r="AP60456" s="135"/>
      <c r="BJ60456" s="136"/>
    </row>
    <row r="60457" spans="5:62" ht="14.25" customHeight="1" x14ac:dyDescent="0.25">
      <c r="E60457" s="113"/>
      <c r="H60457" s="133"/>
      <c r="T60457" s="133"/>
      <c r="X60457" s="131"/>
      <c r="Y60457" s="133"/>
      <c r="AJ60457" s="133"/>
      <c r="AO60457" s="135"/>
      <c r="AP60457" s="135"/>
      <c r="BJ60457" s="136"/>
    </row>
    <row r="60458" spans="5:62" ht="14.25" customHeight="1" x14ac:dyDescent="0.25">
      <c r="E60458" s="113"/>
      <c r="H60458" s="133"/>
      <c r="T60458" s="133"/>
      <c r="X60458" s="131"/>
      <c r="Y60458" s="133"/>
      <c r="AJ60458" s="133"/>
      <c r="AO60458" s="135"/>
      <c r="AP60458" s="135"/>
      <c r="BJ60458" s="136"/>
    </row>
    <row r="60459" spans="5:62" ht="14.25" customHeight="1" x14ac:dyDescent="0.25">
      <c r="E60459" s="113"/>
      <c r="H60459" s="133"/>
      <c r="T60459" s="133"/>
      <c r="X60459" s="131"/>
      <c r="Y60459" s="133"/>
      <c r="AJ60459" s="133"/>
      <c r="AO60459" s="135"/>
      <c r="AP60459" s="135"/>
      <c r="BJ60459" s="136"/>
    </row>
    <row r="60460" spans="5:62" ht="14.25" customHeight="1" x14ac:dyDescent="0.25">
      <c r="E60460" s="113"/>
      <c r="H60460" s="133"/>
      <c r="T60460" s="133"/>
      <c r="X60460" s="131"/>
      <c r="Y60460" s="133"/>
      <c r="AJ60460" s="133"/>
      <c r="AO60460" s="135"/>
      <c r="AP60460" s="135"/>
      <c r="BJ60460" s="136"/>
    </row>
    <row r="60461" spans="5:62" ht="14.25" customHeight="1" x14ac:dyDescent="0.25">
      <c r="E60461" s="113"/>
      <c r="H60461" s="133"/>
      <c r="T60461" s="133"/>
      <c r="X60461" s="131"/>
      <c r="Y60461" s="133"/>
      <c r="AJ60461" s="133"/>
      <c r="AO60461" s="135"/>
      <c r="AP60461" s="135"/>
      <c r="BJ60461" s="136"/>
    </row>
    <row r="60462" spans="5:62" ht="14.25" customHeight="1" x14ac:dyDescent="0.25">
      <c r="E60462" s="113"/>
      <c r="H60462" s="133"/>
      <c r="T60462" s="133"/>
      <c r="X60462" s="131"/>
      <c r="Y60462" s="133"/>
      <c r="AJ60462" s="133"/>
      <c r="AO60462" s="135"/>
      <c r="AP60462" s="135"/>
      <c r="BJ60462" s="136"/>
    </row>
    <row r="60463" spans="5:62" ht="14.25" customHeight="1" x14ac:dyDescent="0.25">
      <c r="E60463" s="113"/>
      <c r="H60463" s="133"/>
      <c r="T60463" s="133"/>
      <c r="X60463" s="131"/>
      <c r="Y60463" s="133"/>
      <c r="AJ60463" s="133"/>
      <c r="AO60463" s="135"/>
      <c r="AP60463" s="135"/>
      <c r="BJ60463" s="136"/>
    </row>
    <row r="60464" spans="5:62" ht="14.25" customHeight="1" x14ac:dyDescent="0.25">
      <c r="E60464" s="113"/>
      <c r="H60464" s="133"/>
      <c r="T60464" s="133"/>
      <c r="X60464" s="131"/>
      <c r="Y60464" s="133"/>
      <c r="AJ60464" s="133"/>
      <c r="AO60464" s="135"/>
      <c r="AP60464" s="135"/>
      <c r="BJ60464" s="136"/>
    </row>
    <row r="60465" spans="5:62" ht="14.25" customHeight="1" x14ac:dyDescent="0.25">
      <c r="E60465" s="113"/>
      <c r="H60465" s="133"/>
      <c r="T60465" s="133"/>
      <c r="X60465" s="131"/>
      <c r="Y60465" s="133"/>
      <c r="AJ60465" s="133"/>
      <c r="AO60465" s="135"/>
      <c r="AP60465" s="135"/>
      <c r="BJ60465" s="136"/>
    </row>
    <row r="60466" spans="5:62" ht="14.25" customHeight="1" x14ac:dyDescent="0.25">
      <c r="E60466" s="113"/>
      <c r="H60466" s="133"/>
      <c r="T60466" s="133"/>
      <c r="X60466" s="131"/>
      <c r="Y60466" s="133"/>
      <c r="AJ60466" s="133"/>
      <c r="AO60466" s="135"/>
      <c r="AP60466" s="135"/>
      <c r="BJ60466" s="136"/>
    </row>
    <row r="60467" spans="5:62" ht="14.25" customHeight="1" x14ac:dyDescent="0.25">
      <c r="E60467" s="113"/>
      <c r="H60467" s="133"/>
      <c r="T60467" s="133"/>
      <c r="X60467" s="131"/>
      <c r="Y60467" s="133"/>
      <c r="AJ60467" s="133"/>
      <c r="AO60467" s="135"/>
      <c r="AP60467" s="135"/>
      <c r="BJ60467" s="136"/>
    </row>
    <row r="60468" spans="5:62" ht="14.25" customHeight="1" x14ac:dyDescent="0.25">
      <c r="E60468" s="113"/>
      <c r="H60468" s="133"/>
      <c r="T60468" s="133"/>
      <c r="X60468" s="131"/>
      <c r="Y60468" s="133"/>
      <c r="AJ60468" s="133"/>
      <c r="AO60468" s="135"/>
      <c r="AP60468" s="135"/>
      <c r="BJ60468" s="136"/>
    </row>
    <row r="60469" spans="5:62" ht="14.25" customHeight="1" x14ac:dyDescent="0.25">
      <c r="E60469" s="113"/>
      <c r="H60469" s="133"/>
      <c r="T60469" s="133"/>
      <c r="X60469" s="131"/>
      <c r="Y60469" s="133"/>
      <c r="AJ60469" s="133"/>
      <c r="AO60469" s="135"/>
      <c r="AP60469" s="135"/>
      <c r="BJ60469" s="136"/>
    </row>
    <row r="60470" spans="5:62" ht="14.25" customHeight="1" x14ac:dyDescent="0.25">
      <c r="E60470" s="113"/>
      <c r="H60470" s="133"/>
      <c r="T60470" s="133"/>
      <c r="X60470" s="131"/>
      <c r="Y60470" s="133"/>
      <c r="AJ60470" s="133"/>
      <c r="AO60470" s="135"/>
      <c r="AP60470" s="135"/>
      <c r="BJ60470" s="136"/>
    </row>
    <row r="60471" spans="5:62" ht="14.25" customHeight="1" x14ac:dyDescent="0.25">
      <c r="E60471" s="113"/>
      <c r="H60471" s="133"/>
      <c r="T60471" s="133"/>
      <c r="X60471" s="131"/>
      <c r="Y60471" s="133"/>
      <c r="AJ60471" s="133"/>
      <c r="AO60471" s="135"/>
      <c r="AP60471" s="135"/>
      <c r="BJ60471" s="136"/>
    </row>
    <row r="60472" spans="5:62" ht="14.25" customHeight="1" x14ac:dyDescent="0.25">
      <c r="E60472" s="113"/>
      <c r="H60472" s="133"/>
      <c r="T60472" s="133"/>
      <c r="X60472" s="131"/>
      <c r="Y60472" s="133"/>
      <c r="AJ60472" s="133"/>
      <c r="AO60472" s="135"/>
      <c r="AP60472" s="135"/>
      <c r="BJ60472" s="136"/>
    </row>
    <row r="60473" spans="5:62" ht="14.25" customHeight="1" x14ac:dyDescent="0.25">
      <c r="E60473" s="113"/>
      <c r="H60473" s="133"/>
      <c r="T60473" s="133"/>
      <c r="X60473" s="131"/>
      <c r="Y60473" s="133"/>
      <c r="AJ60473" s="133"/>
      <c r="AO60473" s="135"/>
      <c r="AP60473" s="135"/>
      <c r="BJ60473" s="136"/>
    </row>
    <row r="60474" spans="5:62" ht="14.25" customHeight="1" x14ac:dyDescent="0.25">
      <c r="E60474" s="113"/>
      <c r="H60474" s="133"/>
      <c r="T60474" s="133"/>
      <c r="X60474" s="131"/>
      <c r="Y60474" s="133"/>
      <c r="AJ60474" s="133"/>
      <c r="AO60474" s="135"/>
      <c r="AP60474" s="135"/>
      <c r="BJ60474" s="136"/>
    </row>
    <row r="60475" spans="5:62" ht="14.25" customHeight="1" x14ac:dyDescent="0.25">
      <c r="E60475" s="113"/>
      <c r="H60475" s="133"/>
      <c r="T60475" s="133"/>
      <c r="X60475" s="131"/>
      <c r="Y60475" s="133"/>
      <c r="AJ60475" s="133"/>
      <c r="AO60475" s="135"/>
      <c r="AP60475" s="135"/>
      <c r="BJ60475" s="136"/>
    </row>
    <row r="60476" spans="5:62" ht="14.25" customHeight="1" x14ac:dyDescent="0.25">
      <c r="E60476" s="113"/>
      <c r="H60476" s="133"/>
      <c r="T60476" s="133"/>
      <c r="X60476" s="131"/>
      <c r="Y60476" s="133"/>
      <c r="AJ60476" s="133"/>
      <c r="AO60476" s="135"/>
      <c r="AP60476" s="135"/>
      <c r="BJ60476" s="136"/>
    </row>
    <row r="60477" spans="5:62" ht="14.25" customHeight="1" x14ac:dyDescent="0.25">
      <c r="E60477" s="113"/>
      <c r="H60477" s="133"/>
      <c r="T60477" s="133"/>
      <c r="X60477" s="131"/>
      <c r="Y60477" s="133"/>
      <c r="AJ60477" s="133"/>
      <c r="AO60477" s="135"/>
      <c r="AP60477" s="135"/>
      <c r="BJ60477" s="136"/>
    </row>
    <row r="60478" spans="5:62" ht="14.25" customHeight="1" x14ac:dyDescent="0.25">
      <c r="E60478" s="113"/>
      <c r="H60478" s="133"/>
      <c r="T60478" s="133"/>
      <c r="X60478" s="131"/>
      <c r="Y60478" s="133"/>
      <c r="AJ60478" s="133"/>
      <c r="AO60478" s="135"/>
      <c r="AP60478" s="135"/>
      <c r="BJ60478" s="136"/>
    </row>
    <row r="60479" spans="5:62" ht="14.25" customHeight="1" x14ac:dyDescent="0.25">
      <c r="E60479" s="113"/>
      <c r="H60479" s="133"/>
      <c r="T60479" s="133"/>
      <c r="X60479" s="131"/>
      <c r="Y60479" s="133"/>
      <c r="AJ60479" s="133"/>
      <c r="AO60479" s="135"/>
      <c r="AP60479" s="135"/>
      <c r="BJ60479" s="136"/>
    </row>
    <row r="60480" spans="5:62" ht="14.25" customHeight="1" x14ac:dyDescent="0.25">
      <c r="E60480" s="113"/>
      <c r="H60480" s="133"/>
      <c r="T60480" s="133"/>
      <c r="X60480" s="131"/>
      <c r="Y60480" s="133"/>
      <c r="AJ60480" s="133"/>
      <c r="AO60480" s="135"/>
      <c r="AP60480" s="135"/>
      <c r="BJ60480" s="136"/>
    </row>
    <row r="60481" spans="5:62" ht="14.25" customHeight="1" x14ac:dyDescent="0.25">
      <c r="E60481" s="113"/>
      <c r="H60481" s="133"/>
      <c r="T60481" s="133"/>
      <c r="X60481" s="131"/>
      <c r="Y60481" s="133"/>
      <c r="AJ60481" s="133"/>
      <c r="AO60481" s="135"/>
      <c r="AP60481" s="135"/>
      <c r="BJ60481" s="136"/>
    </row>
    <row r="60482" spans="5:62" ht="14.25" customHeight="1" x14ac:dyDescent="0.25">
      <c r="E60482" s="113"/>
      <c r="H60482" s="133"/>
      <c r="T60482" s="133"/>
      <c r="X60482" s="131"/>
      <c r="Y60482" s="133"/>
      <c r="AJ60482" s="133"/>
      <c r="AO60482" s="135"/>
      <c r="AP60482" s="135"/>
      <c r="BJ60482" s="136"/>
    </row>
    <row r="60483" spans="5:62" ht="14.25" customHeight="1" x14ac:dyDescent="0.25">
      <c r="E60483" s="113"/>
      <c r="H60483" s="133"/>
      <c r="T60483" s="133"/>
      <c r="X60483" s="131"/>
      <c r="Y60483" s="133"/>
      <c r="AJ60483" s="133"/>
      <c r="AO60483" s="135"/>
      <c r="AP60483" s="135"/>
      <c r="BJ60483" s="136"/>
    </row>
    <row r="60484" spans="5:62" ht="14.25" customHeight="1" x14ac:dyDescent="0.25">
      <c r="E60484" s="113"/>
      <c r="H60484" s="133"/>
      <c r="T60484" s="133"/>
      <c r="X60484" s="131"/>
      <c r="Y60484" s="133"/>
      <c r="AJ60484" s="133"/>
      <c r="AO60484" s="135"/>
      <c r="AP60484" s="135"/>
      <c r="BJ60484" s="136"/>
    </row>
    <row r="60485" spans="5:62" ht="14.25" customHeight="1" x14ac:dyDescent="0.25">
      <c r="E60485" s="113"/>
      <c r="H60485" s="133"/>
      <c r="T60485" s="133"/>
      <c r="X60485" s="131"/>
      <c r="Y60485" s="133"/>
      <c r="AJ60485" s="133"/>
      <c r="AO60485" s="135"/>
      <c r="AP60485" s="135"/>
      <c r="BJ60485" s="136"/>
    </row>
    <row r="60486" spans="5:62" ht="14.25" customHeight="1" x14ac:dyDescent="0.25">
      <c r="E60486" s="113"/>
      <c r="H60486" s="133"/>
      <c r="T60486" s="133"/>
      <c r="X60486" s="131"/>
      <c r="Y60486" s="133"/>
      <c r="AJ60486" s="133"/>
      <c r="AO60486" s="135"/>
      <c r="AP60486" s="135"/>
      <c r="BJ60486" s="136"/>
    </row>
    <row r="60487" spans="5:62" ht="14.25" customHeight="1" x14ac:dyDescent="0.25">
      <c r="E60487" s="113"/>
      <c r="H60487" s="133"/>
      <c r="T60487" s="133"/>
      <c r="X60487" s="131"/>
      <c r="Y60487" s="133"/>
      <c r="AJ60487" s="133"/>
      <c r="AO60487" s="135"/>
      <c r="AP60487" s="135"/>
      <c r="BJ60487" s="136"/>
    </row>
    <row r="60488" spans="5:62" ht="14.25" customHeight="1" x14ac:dyDescent="0.25">
      <c r="E60488" s="113"/>
      <c r="H60488" s="133"/>
      <c r="T60488" s="133"/>
      <c r="X60488" s="131"/>
      <c r="Y60488" s="133"/>
      <c r="AJ60488" s="133"/>
      <c r="AO60488" s="135"/>
      <c r="AP60488" s="135"/>
      <c r="BJ60488" s="136"/>
    </row>
    <row r="60489" spans="5:62" ht="14.25" customHeight="1" x14ac:dyDescent="0.25">
      <c r="E60489" s="113"/>
      <c r="H60489" s="133"/>
      <c r="T60489" s="133"/>
      <c r="X60489" s="131"/>
      <c r="Y60489" s="133"/>
      <c r="AJ60489" s="133"/>
      <c r="AO60489" s="135"/>
      <c r="AP60489" s="135"/>
      <c r="BJ60489" s="136"/>
    </row>
    <row r="60490" spans="5:62" ht="14.25" customHeight="1" x14ac:dyDescent="0.25">
      <c r="E60490" s="113"/>
      <c r="H60490" s="133"/>
      <c r="T60490" s="133"/>
      <c r="X60490" s="131"/>
      <c r="Y60490" s="133"/>
      <c r="AJ60490" s="133"/>
      <c r="AO60490" s="135"/>
      <c r="AP60490" s="135"/>
      <c r="BJ60490" s="136"/>
    </row>
    <row r="60491" spans="5:62" ht="14.25" customHeight="1" x14ac:dyDescent="0.25">
      <c r="E60491" s="113"/>
      <c r="H60491" s="133"/>
      <c r="T60491" s="133"/>
      <c r="X60491" s="131"/>
      <c r="Y60491" s="133"/>
      <c r="AJ60491" s="133"/>
      <c r="AO60491" s="135"/>
      <c r="AP60491" s="135"/>
      <c r="BJ60491" s="136"/>
    </row>
    <row r="60492" spans="5:62" ht="14.25" customHeight="1" x14ac:dyDescent="0.25">
      <c r="E60492" s="113"/>
      <c r="H60492" s="133"/>
      <c r="T60492" s="133"/>
      <c r="X60492" s="131"/>
      <c r="Y60492" s="133"/>
      <c r="AJ60492" s="133"/>
      <c r="AO60492" s="135"/>
      <c r="AP60492" s="135"/>
      <c r="BJ60492" s="136"/>
    </row>
    <row r="60493" spans="5:62" ht="14.25" customHeight="1" x14ac:dyDescent="0.25">
      <c r="E60493" s="113"/>
      <c r="H60493" s="133"/>
      <c r="T60493" s="133"/>
      <c r="X60493" s="131"/>
      <c r="Y60493" s="133"/>
      <c r="AJ60493" s="133"/>
      <c r="AO60493" s="135"/>
      <c r="AP60493" s="135"/>
      <c r="BJ60493" s="136"/>
    </row>
    <row r="60494" spans="5:62" ht="14.25" customHeight="1" x14ac:dyDescent="0.25">
      <c r="E60494" s="113"/>
      <c r="H60494" s="133"/>
      <c r="T60494" s="133"/>
      <c r="X60494" s="131"/>
      <c r="Y60494" s="133"/>
      <c r="AJ60494" s="133"/>
      <c r="AO60494" s="135"/>
      <c r="AP60494" s="135"/>
      <c r="BJ60494" s="136"/>
    </row>
    <row r="60495" spans="5:62" ht="14.25" customHeight="1" x14ac:dyDescent="0.25">
      <c r="E60495" s="113"/>
      <c r="H60495" s="133"/>
      <c r="T60495" s="133"/>
      <c r="X60495" s="131"/>
      <c r="Y60495" s="133"/>
      <c r="AJ60495" s="133"/>
      <c r="AO60495" s="135"/>
      <c r="AP60495" s="135"/>
      <c r="BJ60495" s="136"/>
    </row>
    <row r="60496" spans="5:62" ht="14.25" customHeight="1" x14ac:dyDescent="0.25">
      <c r="E60496" s="113"/>
      <c r="H60496" s="133"/>
      <c r="T60496" s="133"/>
      <c r="X60496" s="131"/>
      <c r="Y60496" s="133"/>
      <c r="AJ60496" s="133"/>
      <c r="AO60496" s="135"/>
      <c r="AP60496" s="135"/>
      <c r="BJ60496" s="136"/>
    </row>
    <row r="60497" spans="5:62" ht="14.25" customHeight="1" x14ac:dyDescent="0.25">
      <c r="E60497" s="113"/>
      <c r="H60497" s="133"/>
      <c r="T60497" s="133"/>
      <c r="X60497" s="131"/>
      <c r="Y60497" s="133"/>
      <c r="AJ60497" s="133"/>
      <c r="AO60497" s="135"/>
      <c r="AP60497" s="135"/>
      <c r="BJ60497" s="136"/>
    </row>
    <row r="60498" spans="5:62" ht="14.25" customHeight="1" x14ac:dyDescent="0.25">
      <c r="E60498" s="113"/>
      <c r="H60498" s="133"/>
      <c r="T60498" s="133"/>
      <c r="X60498" s="131"/>
      <c r="Y60498" s="133"/>
      <c r="AJ60498" s="133"/>
      <c r="AO60498" s="135"/>
      <c r="AP60498" s="135"/>
      <c r="BJ60498" s="136"/>
    </row>
    <row r="60499" spans="5:62" ht="14.25" customHeight="1" x14ac:dyDescent="0.25">
      <c r="E60499" s="113"/>
      <c r="H60499" s="133"/>
      <c r="T60499" s="133"/>
      <c r="X60499" s="131"/>
      <c r="Y60499" s="133"/>
      <c r="AJ60499" s="133"/>
      <c r="AO60499" s="135"/>
      <c r="AP60499" s="135"/>
      <c r="BJ60499" s="136"/>
    </row>
    <row r="60500" spans="5:62" ht="14.25" customHeight="1" x14ac:dyDescent="0.25">
      <c r="E60500" s="113"/>
      <c r="H60500" s="133"/>
      <c r="T60500" s="133"/>
      <c r="X60500" s="131"/>
      <c r="Y60500" s="133"/>
      <c r="AJ60500" s="133"/>
      <c r="AO60500" s="135"/>
      <c r="AP60500" s="135"/>
      <c r="BJ60500" s="136"/>
    </row>
    <row r="60501" spans="5:62" ht="14.25" customHeight="1" x14ac:dyDescent="0.25">
      <c r="E60501" s="113"/>
      <c r="H60501" s="133"/>
      <c r="T60501" s="133"/>
      <c r="X60501" s="131"/>
      <c r="Y60501" s="133"/>
      <c r="AJ60501" s="133"/>
      <c r="AO60501" s="135"/>
      <c r="AP60501" s="135"/>
      <c r="BJ60501" s="136"/>
    </row>
    <row r="60502" spans="5:62" ht="14.25" customHeight="1" x14ac:dyDescent="0.25">
      <c r="E60502" s="113"/>
      <c r="H60502" s="133"/>
      <c r="T60502" s="133"/>
      <c r="X60502" s="131"/>
      <c r="Y60502" s="133"/>
      <c r="AJ60502" s="133"/>
      <c r="AO60502" s="135"/>
      <c r="AP60502" s="135"/>
      <c r="BJ60502" s="136"/>
    </row>
    <row r="60503" spans="5:62" ht="14.25" customHeight="1" x14ac:dyDescent="0.25">
      <c r="E60503" s="113"/>
      <c r="H60503" s="133"/>
      <c r="T60503" s="133"/>
      <c r="X60503" s="131"/>
      <c r="Y60503" s="133"/>
      <c r="AJ60503" s="133"/>
      <c r="AO60503" s="135"/>
      <c r="AP60503" s="135"/>
      <c r="BJ60503" s="136"/>
    </row>
    <row r="60504" spans="5:62" ht="14.25" customHeight="1" x14ac:dyDescent="0.25">
      <c r="E60504" s="113"/>
      <c r="H60504" s="133"/>
      <c r="T60504" s="133"/>
      <c r="X60504" s="131"/>
      <c r="Y60504" s="133"/>
      <c r="AJ60504" s="133"/>
      <c r="AO60504" s="135"/>
      <c r="AP60504" s="135"/>
      <c r="BJ60504" s="136"/>
    </row>
    <row r="60505" spans="5:62" ht="14.25" customHeight="1" x14ac:dyDescent="0.25">
      <c r="E60505" s="113"/>
      <c r="H60505" s="133"/>
      <c r="T60505" s="133"/>
      <c r="X60505" s="131"/>
      <c r="Y60505" s="133"/>
      <c r="AJ60505" s="133"/>
      <c r="AO60505" s="135"/>
      <c r="AP60505" s="135"/>
      <c r="BJ60505" s="136"/>
    </row>
    <row r="60506" spans="5:62" ht="14.25" customHeight="1" x14ac:dyDescent="0.25">
      <c r="E60506" s="113"/>
      <c r="H60506" s="133"/>
      <c r="T60506" s="133"/>
      <c r="X60506" s="131"/>
      <c r="Y60506" s="133"/>
      <c r="AJ60506" s="133"/>
      <c r="AO60506" s="135"/>
      <c r="AP60506" s="135"/>
      <c r="BJ60506" s="136"/>
    </row>
    <row r="60507" spans="5:62" ht="14.25" customHeight="1" x14ac:dyDescent="0.25">
      <c r="E60507" s="113"/>
      <c r="H60507" s="133"/>
      <c r="T60507" s="133"/>
      <c r="X60507" s="131"/>
      <c r="Y60507" s="133"/>
      <c r="AJ60507" s="133"/>
      <c r="AO60507" s="135"/>
      <c r="AP60507" s="135"/>
      <c r="BJ60507" s="136"/>
    </row>
    <row r="60508" spans="5:62" ht="14.25" customHeight="1" x14ac:dyDescent="0.25">
      <c r="E60508" s="113"/>
      <c r="H60508" s="133"/>
      <c r="T60508" s="133"/>
      <c r="X60508" s="131"/>
      <c r="Y60508" s="133"/>
      <c r="AJ60508" s="133"/>
      <c r="AO60508" s="135"/>
      <c r="AP60508" s="135"/>
      <c r="BJ60508" s="136"/>
    </row>
    <row r="60509" spans="5:62" ht="14.25" customHeight="1" x14ac:dyDescent="0.25">
      <c r="E60509" s="113"/>
      <c r="H60509" s="133"/>
      <c r="T60509" s="133"/>
      <c r="X60509" s="131"/>
      <c r="Y60509" s="133"/>
      <c r="AJ60509" s="133"/>
      <c r="AO60509" s="135"/>
      <c r="AP60509" s="135"/>
      <c r="BJ60509" s="136"/>
    </row>
    <row r="60510" spans="5:62" ht="14.25" customHeight="1" x14ac:dyDescent="0.25">
      <c r="E60510" s="113"/>
      <c r="H60510" s="133"/>
      <c r="T60510" s="133"/>
      <c r="X60510" s="131"/>
      <c r="Y60510" s="133"/>
      <c r="AJ60510" s="133"/>
      <c r="AO60510" s="135"/>
      <c r="AP60510" s="135"/>
      <c r="BJ60510" s="136"/>
    </row>
    <row r="60511" spans="5:62" ht="14.25" customHeight="1" x14ac:dyDescent="0.25">
      <c r="E60511" s="113"/>
      <c r="H60511" s="133"/>
      <c r="T60511" s="133"/>
      <c r="X60511" s="131"/>
      <c r="Y60511" s="133"/>
      <c r="AJ60511" s="133"/>
      <c r="AO60511" s="135"/>
      <c r="AP60511" s="135"/>
      <c r="BJ60511" s="136"/>
    </row>
    <row r="60512" spans="5:62" ht="14.25" customHeight="1" x14ac:dyDescent="0.25">
      <c r="E60512" s="113"/>
      <c r="H60512" s="133"/>
      <c r="T60512" s="133"/>
      <c r="X60512" s="131"/>
      <c r="Y60512" s="133"/>
      <c r="AJ60512" s="133"/>
      <c r="AO60512" s="135"/>
      <c r="AP60512" s="135"/>
      <c r="BJ60512" s="136"/>
    </row>
    <row r="60513" spans="5:62" ht="14.25" customHeight="1" x14ac:dyDescent="0.25">
      <c r="E60513" s="113"/>
      <c r="H60513" s="133"/>
      <c r="T60513" s="133"/>
      <c r="X60513" s="131"/>
      <c r="Y60513" s="133"/>
      <c r="AJ60513" s="133"/>
      <c r="AO60513" s="135"/>
      <c r="AP60513" s="135"/>
      <c r="BJ60513" s="136"/>
    </row>
    <row r="60514" spans="5:62" ht="14.25" customHeight="1" x14ac:dyDescent="0.25">
      <c r="E60514" s="113"/>
      <c r="H60514" s="133"/>
      <c r="T60514" s="133"/>
      <c r="X60514" s="131"/>
      <c r="Y60514" s="133"/>
      <c r="AJ60514" s="133"/>
      <c r="AO60514" s="135"/>
      <c r="AP60514" s="135"/>
      <c r="BJ60514" s="136"/>
    </row>
    <row r="60515" spans="5:62" ht="14.25" customHeight="1" x14ac:dyDescent="0.25">
      <c r="E60515" s="113"/>
      <c r="H60515" s="133"/>
      <c r="T60515" s="133"/>
      <c r="X60515" s="131"/>
      <c r="Y60515" s="133"/>
      <c r="AJ60515" s="133"/>
      <c r="AO60515" s="135"/>
      <c r="AP60515" s="135"/>
      <c r="BJ60515" s="136"/>
    </row>
    <row r="60516" spans="5:62" ht="14.25" customHeight="1" x14ac:dyDescent="0.25">
      <c r="E60516" s="113"/>
      <c r="H60516" s="133"/>
      <c r="T60516" s="133"/>
      <c r="X60516" s="131"/>
      <c r="Y60516" s="133"/>
      <c r="AJ60516" s="133"/>
      <c r="AO60516" s="135"/>
      <c r="AP60516" s="135"/>
      <c r="BJ60516" s="136"/>
    </row>
    <row r="60517" spans="5:62" ht="14.25" customHeight="1" x14ac:dyDescent="0.25">
      <c r="E60517" s="113"/>
      <c r="H60517" s="133"/>
      <c r="T60517" s="133"/>
      <c r="X60517" s="131"/>
      <c r="Y60517" s="133"/>
      <c r="AJ60517" s="133"/>
      <c r="AO60517" s="135"/>
      <c r="AP60517" s="135"/>
      <c r="BJ60517" s="136"/>
    </row>
    <row r="60518" spans="5:62" ht="14.25" customHeight="1" x14ac:dyDescent="0.25">
      <c r="E60518" s="113"/>
      <c r="H60518" s="133"/>
      <c r="T60518" s="133"/>
      <c r="X60518" s="131"/>
      <c r="Y60518" s="133"/>
      <c r="AJ60518" s="133"/>
      <c r="AO60518" s="135"/>
      <c r="AP60518" s="135"/>
      <c r="BJ60518" s="136"/>
    </row>
    <row r="60519" spans="5:62" ht="14.25" customHeight="1" x14ac:dyDescent="0.25">
      <c r="E60519" s="113"/>
      <c r="H60519" s="133"/>
      <c r="T60519" s="133"/>
      <c r="X60519" s="131"/>
      <c r="Y60519" s="133"/>
      <c r="AJ60519" s="133"/>
      <c r="AO60519" s="135"/>
      <c r="AP60519" s="135"/>
      <c r="BJ60519" s="136"/>
    </row>
    <row r="60520" spans="5:62" ht="14.25" customHeight="1" x14ac:dyDescent="0.25">
      <c r="E60520" s="113"/>
      <c r="H60520" s="133"/>
      <c r="T60520" s="133"/>
      <c r="X60520" s="131"/>
      <c r="Y60520" s="133"/>
      <c r="AJ60520" s="133"/>
      <c r="AO60520" s="135"/>
      <c r="AP60520" s="135"/>
      <c r="BJ60520" s="136"/>
    </row>
    <row r="60521" spans="5:62" ht="14.25" customHeight="1" x14ac:dyDescent="0.25">
      <c r="E60521" s="113"/>
      <c r="H60521" s="133"/>
      <c r="T60521" s="133"/>
      <c r="X60521" s="131"/>
      <c r="Y60521" s="133"/>
      <c r="AJ60521" s="133"/>
      <c r="AO60521" s="135"/>
      <c r="AP60521" s="135"/>
      <c r="BJ60521" s="136"/>
    </row>
    <row r="60522" spans="5:62" ht="14.25" customHeight="1" x14ac:dyDescent="0.25">
      <c r="E60522" s="113"/>
      <c r="H60522" s="133"/>
      <c r="T60522" s="133"/>
      <c r="X60522" s="131"/>
      <c r="Y60522" s="133"/>
      <c r="AJ60522" s="133"/>
      <c r="AO60522" s="135"/>
      <c r="AP60522" s="135"/>
      <c r="BJ60522" s="136"/>
    </row>
    <row r="60523" spans="5:62" ht="14.25" customHeight="1" x14ac:dyDescent="0.25">
      <c r="E60523" s="113"/>
      <c r="H60523" s="133"/>
      <c r="T60523" s="133"/>
      <c r="X60523" s="131"/>
      <c r="Y60523" s="133"/>
      <c r="AJ60523" s="133"/>
      <c r="AO60523" s="135"/>
      <c r="AP60523" s="135"/>
      <c r="BJ60523" s="136"/>
    </row>
    <row r="60524" spans="5:62" ht="14.25" customHeight="1" x14ac:dyDescent="0.25">
      <c r="E60524" s="113"/>
      <c r="H60524" s="133"/>
      <c r="T60524" s="133"/>
      <c r="X60524" s="131"/>
      <c r="Y60524" s="133"/>
      <c r="AJ60524" s="133"/>
      <c r="AO60524" s="135"/>
      <c r="AP60524" s="135"/>
      <c r="BJ60524" s="136"/>
    </row>
    <row r="60525" spans="5:62" ht="14.25" customHeight="1" x14ac:dyDescent="0.25">
      <c r="E60525" s="113"/>
      <c r="H60525" s="133"/>
      <c r="T60525" s="133"/>
      <c r="X60525" s="131"/>
      <c r="Y60525" s="133"/>
      <c r="AJ60525" s="133"/>
      <c r="AO60525" s="135"/>
      <c r="AP60525" s="135"/>
      <c r="BJ60525" s="136"/>
    </row>
    <row r="60526" spans="5:62" ht="14.25" customHeight="1" x14ac:dyDescent="0.25">
      <c r="E60526" s="113"/>
      <c r="H60526" s="133"/>
      <c r="T60526" s="133"/>
      <c r="X60526" s="131"/>
      <c r="Y60526" s="133"/>
      <c r="AJ60526" s="133"/>
      <c r="AO60526" s="135"/>
      <c r="AP60526" s="135"/>
      <c r="BJ60526" s="136"/>
    </row>
    <row r="60527" spans="5:62" ht="14.25" customHeight="1" x14ac:dyDescent="0.25">
      <c r="E60527" s="113"/>
      <c r="H60527" s="133"/>
      <c r="T60527" s="133"/>
      <c r="X60527" s="131"/>
      <c r="Y60527" s="133"/>
      <c r="AJ60527" s="133"/>
      <c r="AO60527" s="135"/>
      <c r="AP60527" s="135"/>
      <c r="BJ60527" s="136"/>
    </row>
    <row r="60528" spans="5:62" ht="14.25" customHeight="1" x14ac:dyDescent="0.25">
      <c r="E60528" s="113"/>
      <c r="H60528" s="133"/>
      <c r="T60528" s="133"/>
      <c r="X60528" s="131"/>
      <c r="Y60528" s="133"/>
      <c r="AJ60528" s="133"/>
      <c r="AO60528" s="135"/>
      <c r="AP60528" s="135"/>
      <c r="BJ60528" s="136"/>
    </row>
    <row r="60529" spans="5:62" ht="14.25" customHeight="1" x14ac:dyDescent="0.25">
      <c r="E60529" s="113"/>
      <c r="H60529" s="133"/>
      <c r="T60529" s="133"/>
      <c r="X60529" s="131"/>
      <c r="Y60529" s="133"/>
      <c r="AJ60529" s="133"/>
      <c r="AO60529" s="135"/>
      <c r="AP60529" s="135"/>
      <c r="BJ60529" s="136"/>
    </row>
    <row r="60530" spans="5:62" ht="14.25" customHeight="1" x14ac:dyDescent="0.25">
      <c r="E60530" s="113"/>
      <c r="H60530" s="133"/>
      <c r="T60530" s="133"/>
      <c r="X60530" s="131"/>
      <c r="Y60530" s="133"/>
      <c r="AJ60530" s="133"/>
      <c r="AO60530" s="135"/>
      <c r="AP60530" s="135"/>
      <c r="BJ60530" s="136"/>
    </row>
    <row r="60531" spans="5:62" ht="14.25" customHeight="1" x14ac:dyDescent="0.25">
      <c r="E60531" s="113"/>
      <c r="H60531" s="133"/>
      <c r="T60531" s="133"/>
      <c r="X60531" s="131"/>
      <c r="Y60531" s="133"/>
      <c r="AJ60531" s="133"/>
      <c r="AO60531" s="135"/>
      <c r="AP60531" s="135"/>
      <c r="BJ60531" s="136"/>
    </row>
    <row r="60532" spans="5:62" ht="14.25" customHeight="1" x14ac:dyDescent="0.25">
      <c r="E60532" s="113"/>
      <c r="H60532" s="133"/>
      <c r="T60532" s="133"/>
      <c r="X60532" s="131"/>
      <c r="Y60532" s="133"/>
      <c r="AJ60532" s="133"/>
      <c r="AO60532" s="135"/>
      <c r="AP60532" s="135"/>
      <c r="BJ60532" s="136"/>
    </row>
    <row r="60533" spans="5:62" ht="14.25" customHeight="1" x14ac:dyDescent="0.25">
      <c r="E60533" s="113"/>
      <c r="H60533" s="133"/>
      <c r="T60533" s="133"/>
      <c r="X60533" s="131"/>
      <c r="Y60533" s="133"/>
      <c r="AJ60533" s="133"/>
      <c r="AO60533" s="135"/>
      <c r="AP60533" s="135"/>
      <c r="BJ60533" s="136"/>
    </row>
    <row r="60534" spans="5:62" ht="14.25" customHeight="1" x14ac:dyDescent="0.25">
      <c r="E60534" s="113"/>
      <c r="H60534" s="133"/>
      <c r="T60534" s="133"/>
      <c r="X60534" s="131"/>
      <c r="Y60534" s="133"/>
      <c r="AJ60534" s="133"/>
      <c r="AO60534" s="135"/>
      <c r="AP60534" s="135"/>
      <c r="BJ60534" s="136"/>
    </row>
    <row r="60535" spans="5:62" ht="14.25" customHeight="1" x14ac:dyDescent="0.25">
      <c r="E60535" s="113"/>
      <c r="H60535" s="133"/>
      <c r="T60535" s="133"/>
      <c r="X60535" s="131"/>
      <c r="Y60535" s="133"/>
      <c r="AJ60535" s="133"/>
      <c r="AO60535" s="135"/>
      <c r="AP60535" s="135"/>
      <c r="BJ60535" s="136"/>
    </row>
    <row r="60536" spans="5:62" ht="14.25" customHeight="1" x14ac:dyDescent="0.25">
      <c r="E60536" s="113"/>
      <c r="H60536" s="133"/>
      <c r="T60536" s="133"/>
      <c r="X60536" s="131"/>
      <c r="Y60536" s="133"/>
      <c r="AJ60536" s="133"/>
      <c r="AO60536" s="135"/>
      <c r="AP60536" s="135"/>
      <c r="BJ60536" s="136"/>
    </row>
    <row r="60537" spans="5:62" ht="14.25" customHeight="1" x14ac:dyDescent="0.25">
      <c r="E60537" s="113"/>
      <c r="H60537" s="133"/>
      <c r="T60537" s="133"/>
      <c r="X60537" s="131"/>
      <c r="Y60537" s="133"/>
      <c r="AJ60537" s="133"/>
      <c r="AO60537" s="135"/>
      <c r="AP60537" s="135"/>
      <c r="BJ60537" s="136"/>
    </row>
    <row r="60538" spans="5:62" ht="14.25" customHeight="1" x14ac:dyDescent="0.25">
      <c r="E60538" s="113"/>
      <c r="H60538" s="133"/>
      <c r="T60538" s="133"/>
      <c r="X60538" s="131"/>
      <c r="Y60538" s="133"/>
      <c r="AJ60538" s="133"/>
      <c r="AO60538" s="135"/>
      <c r="AP60538" s="135"/>
      <c r="BJ60538" s="136"/>
    </row>
    <row r="60539" spans="5:62" ht="14.25" customHeight="1" x14ac:dyDescent="0.25">
      <c r="E60539" s="113"/>
      <c r="H60539" s="133"/>
      <c r="T60539" s="133"/>
      <c r="X60539" s="131"/>
      <c r="Y60539" s="133"/>
      <c r="AJ60539" s="133"/>
      <c r="AO60539" s="135"/>
      <c r="AP60539" s="135"/>
      <c r="BJ60539" s="136"/>
    </row>
    <row r="60540" spans="5:62" ht="14.25" customHeight="1" x14ac:dyDescent="0.25">
      <c r="E60540" s="113"/>
      <c r="H60540" s="133"/>
      <c r="T60540" s="133"/>
      <c r="X60540" s="131"/>
      <c r="Y60540" s="133"/>
      <c r="AJ60540" s="133"/>
      <c r="AO60540" s="135"/>
      <c r="AP60540" s="135"/>
      <c r="BJ60540" s="136"/>
    </row>
    <row r="60541" spans="5:62" ht="14.25" customHeight="1" x14ac:dyDescent="0.25">
      <c r="E60541" s="113"/>
      <c r="H60541" s="133"/>
      <c r="T60541" s="133"/>
      <c r="X60541" s="131"/>
      <c r="Y60541" s="133"/>
      <c r="AJ60541" s="133"/>
      <c r="AO60541" s="135"/>
      <c r="AP60541" s="135"/>
      <c r="BJ60541" s="136"/>
    </row>
    <row r="60542" spans="5:62" ht="14.25" customHeight="1" x14ac:dyDescent="0.25">
      <c r="E60542" s="113"/>
      <c r="H60542" s="133"/>
      <c r="T60542" s="133"/>
      <c r="X60542" s="131"/>
      <c r="Y60542" s="133"/>
      <c r="AJ60542" s="133"/>
      <c r="AO60542" s="135"/>
      <c r="AP60542" s="135"/>
      <c r="BJ60542" s="136"/>
    </row>
    <row r="60543" spans="5:62" ht="14.25" customHeight="1" x14ac:dyDescent="0.25">
      <c r="E60543" s="113"/>
      <c r="H60543" s="133"/>
      <c r="T60543" s="133"/>
      <c r="X60543" s="131"/>
      <c r="Y60543" s="133"/>
      <c r="AJ60543" s="133"/>
      <c r="AO60543" s="135"/>
      <c r="AP60543" s="135"/>
      <c r="BJ60543" s="136"/>
    </row>
    <row r="60544" spans="5:62" ht="14.25" customHeight="1" x14ac:dyDescent="0.25">
      <c r="E60544" s="113"/>
      <c r="H60544" s="133"/>
      <c r="T60544" s="133"/>
      <c r="X60544" s="131"/>
      <c r="Y60544" s="133"/>
      <c r="AJ60544" s="133"/>
      <c r="AO60544" s="135"/>
      <c r="AP60544" s="135"/>
      <c r="BJ60544" s="136"/>
    </row>
    <row r="60545" spans="5:62" ht="14.25" customHeight="1" x14ac:dyDescent="0.25">
      <c r="E60545" s="113"/>
      <c r="H60545" s="133"/>
      <c r="T60545" s="133"/>
      <c r="X60545" s="131"/>
      <c r="Y60545" s="133"/>
      <c r="AJ60545" s="133"/>
      <c r="AO60545" s="135"/>
      <c r="AP60545" s="135"/>
      <c r="BJ60545" s="136"/>
    </row>
    <row r="60546" spans="5:62" ht="14.25" customHeight="1" x14ac:dyDescent="0.25">
      <c r="E60546" s="113"/>
      <c r="H60546" s="133"/>
      <c r="T60546" s="133"/>
      <c r="X60546" s="131"/>
      <c r="Y60546" s="133"/>
      <c r="AJ60546" s="133"/>
      <c r="AO60546" s="135"/>
      <c r="AP60546" s="135"/>
      <c r="BJ60546" s="136"/>
    </row>
    <row r="60547" spans="5:62" ht="14.25" customHeight="1" x14ac:dyDescent="0.25">
      <c r="E60547" s="113"/>
      <c r="H60547" s="133"/>
      <c r="T60547" s="133"/>
      <c r="X60547" s="131"/>
      <c r="Y60547" s="133"/>
      <c r="AJ60547" s="133"/>
      <c r="AO60547" s="135"/>
      <c r="AP60547" s="135"/>
      <c r="BJ60547" s="136"/>
    </row>
    <row r="60548" spans="5:62" ht="14.25" customHeight="1" x14ac:dyDescent="0.25">
      <c r="E60548" s="113"/>
      <c r="H60548" s="133"/>
      <c r="T60548" s="133"/>
      <c r="X60548" s="131"/>
      <c r="Y60548" s="133"/>
      <c r="AJ60548" s="133"/>
      <c r="AO60548" s="135"/>
      <c r="AP60548" s="135"/>
      <c r="BJ60548" s="136"/>
    </row>
    <row r="60549" spans="5:62" ht="14.25" customHeight="1" x14ac:dyDescent="0.25">
      <c r="E60549" s="113"/>
      <c r="H60549" s="133"/>
      <c r="T60549" s="133"/>
      <c r="X60549" s="131"/>
      <c r="Y60549" s="133"/>
      <c r="AJ60549" s="133"/>
      <c r="AO60549" s="135"/>
      <c r="AP60549" s="135"/>
      <c r="BJ60549" s="136"/>
    </row>
    <row r="60550" spans="5:62" ht="14.25" customHeight="1" x14ac:dyDescent="0.25">
      <c r="E60550" s="113"/>
      <c r="H60550" s="133"/>
      <c r="T60550" s="133"/>
      <c r="X60550" s="131"/>
      <c r="Y60550" s="133"/>
      <c r="AJ60550" s="133"/>
      <c r="AO60550" s="135"/>
      <c r="AP60550" s="135"/>
      <c r="BJ60550" s="136"/>
    </row>
    <row r="60551" spans="5:62" ht="14.25" customHeight="1" x14ac:dyDescent="0.25">
      <c r="E60551" s="113"/>
      <c r="H60551" s="133"/>
      <c r="T60551" s="133"/>
      <c r="X60551" s="131"/>
      <c r="Y60551" s="133"/>
      <c r="AJ60551" s="133"/>
      <c r="AO60551" s="135"/>
      <c r="AP60551" s="135"/>
      <c r="BJ60551" s="136"/>
    </row>
    <row r="60552" spans="5:62" ht="14.25" customHeight="1" x14ac:dyDescent="0.25">
      <c r="E60552" s="113"/>
      <c r="H60552" s="133"/>
      <c r="T60552" s="133"/>
      <c r="X60552" s="131"/>
      <c r="Y60552" s="133"/>
      <c r="AJ60552" s="133"/>
      <c r="AO60552" s="135"/>
      <c r="AP60552" s="135"/>
      <c r="BJ60552" s="136"/>
    </row>
    <row r="60553" spans="5:62" ht="14.25" customHeight="1" x14ac:dyDescent="0.25">
      <c r="E60553" s="113"/>
      <c r="H60553" s="133"/>
      <c r="T60553" s="133"/>
      <c r="X60553" s="131"/>
      <c r="Y60553" s="133"/>
      <c r="AJ60553" s="133"/>
      <c r="AO60553" s="135"/>
      <c r="AP60553" s="135"/>
      <c r="BJ60553" s="136"/>
    </row>
    <row r="60554" spans="5:62" ht="14.25" customHeight="1" x14ac:dyDescent="0.25">
      <c r="E60554" s="113"/>
      <c r="H60554" s="133"/>
      <c r="T60554" s="133"/>
      <c r="X60554" s="131"/>
      <c r="Y60554" s="133"/>
      <c r="AJ60554" s="133"/>
      <c r="AO60554" s="135"/>
      <c r="AP60554" s="135"/>
      <c r="BJ60554" s="136"/>
    </row>
    <row r="60555" spans="5:62" ht="14.25" customHeight="1" x14ac:dyDescent="0.25">
      <c r="E60555" s="113"/>
      <c r="H60555" s="133"/>
      <c r="T60555" s="133"/>
      <c r="X60555" s="131"/>
      <c r="Y60555" s="133"/>
      <c r="AJ60555" s="133"/>
      <c r="AO60555" s="135"/>
      <c r="AP60555" s="135"/>
      <c r="BJ60555" s="136"/>
    </row>
    <row r="60556" spans="5:62" ht="14.25" customHeight="1" x14ac:dyDescent="0.25">
      <c r="E60556" s="113"/>
      <c r="H60556" s="133"/>
      <c r="T60556" s="133"/>
      <c r="X60556" s="131"/>
      <c r="Y60556" s="133"/>
      <c r="AJ60556" s="133"/>
      <c r="AO60556" s="135"/>
      <c r="AP60556" s="135"/>
      <c r="BJ60556" s="136"/>
    </row>
    <row r="60557" spans="5:62" ht="14.25" customHeight="1" x14ac:dyDescent="0.25">
      <c r="E60557" s="113"/>
      <c r="H60557" s="133"/>
      <c r="T60557" s="133"/>
      <c r="X60557" s="131"/>
      <c r="Y60557" s="133"/>
      <c r="AJ60557" s="133"/>
      <c r="AO60557" s="135"/>
      <c r="AP60557" s="135"/>
      <c r="BJ60557" s="136"/>
    </row>
    <row r="60558" spans="5:62" ht="14.25" customHeight="1" x14ac:dyDescent="0.25">
      <c r="E60558" s="113"/>
      <c r="H60558" s="133"/>
      <c r="T60558" s="133"/>
      <c r="X60558" s="131"/>
      <c r="Y60558" s="133"/>
      <c r="AJ60558" s="133"/>
      <c r="AO60558" s="135"/>
      <c r="AP60558" s="135"/>
      <c r="BJ60558" s="136"/>
    </row>
    <row r="60559" spans="5:62" ht="14.25" customHeight="1" x14ac:dyDescent="0.25">
      <c r="E60559" s="113"/>
      <c r="H60559" s="133"/>
      <c r="T60559" s="133"/>
      <c r="X60559" s="131"/>
      <c r="Y60559" s="133"/>
      <c r="AJ60559" s="133"/>
      <c r="AO60559" s="135"/>
      <c r="AP60559" s="135"/>
      <c r="BJ60559" s="136"/>
    </row>
    <row r="60560" spans="5:62" ht="14.25" customHeight="1" x14ac:dyDescent="0.25">
      <c r="E60560" s="113"/>
      <c r="H60560" s="133"/>
      <c r="T60560" s="133"/>
      <c r="X60560" s="131"/>
      <c r="Y60560" s="133"/>
      <c r="AJ60560" s="133"/>
      <c r="AO60560" s="135"/>
      <c r="AP60560" s="135"/>
      <c r="BJ60560" s="136"/>
    </row>
    <row r="60561" spans="5:62" ht="14.25" customHeight="1" x14ac:dyDescent="0.25">
      <c r="E60561" s="113"/>
      <c r="H60561" s="133"/>
      <c r="T60561" s="133"/>
      <c r="X60561" s="131"/>
      <c r="Y60561" s="133"/>
      <c r="AJ60561" s="133"/>
      <c r="AO60561" s="135"/>
      <c r="AP60561" s="135"/>
      <c r="BJ60561" s="136"/>
    </row>
    <row r="60562" spans="5:62" ht="14.25" customHeight="1" x14ac:dyDescent="0.25">
      <c r="E60562" s="113"/>
      <c r="H60562" s="133"/>
      <c r="T60562" s="133"/>
      <c r="X60562" s="131"/>
      <c r="Y60562" s="133"/>
      <c r="AJ60562" s="133"/>
      <c r="AO60562" s="135"/>
      <c r="AP60562" s="135"/>
      <c r="BJ60562" s="136"/>
    </row>
    <row r="60563" spans="5:62" ht="14.25" customHeight="1" x14ac:dyDescent="0.25">
      <c r="E60563" s="113"/>
      <c r="H60563" s="133"/>
      <c r="T60563" s="133"/>
      <c r="X60563" s="131"/>
      <c r="Y60563" s="133"/>
      <c r="AJ60563" s="133"/>
      <c r="AO60563" s="135"/>
      <c r="AP60563" s="135"/>
      <c r="BJ60563" s="136"/>
    </row>
    <row r="60564" spans="5:62" ht="14.25" customHeight="1" x14ac:dyDescent="0.25">
      <c r="E60564" s="113"/>
      <c r="H60564" s="133"/>
      <c r="T60564" s="133"/>
      <c r="X60564" s="131"/>
      <c r="Y60564" s="133"/>
      <c r="AJ60564" s="133"/>
      <c r="AO60564" s="135"/>
      <c r="AP60564" s="135"/>
      <c r="BJ60564" s="136"/>
    </row>
    <row r="60565" spans="5:62" ht="14.25" customHeight="1" x14ac:dyDescent="0.25">
      <c r="E60565" s="113"/>
      <c r="H60565" s="133"/>
      <c r="T60565" s="133"/>
      <c r="X60565" s="131"/>
      <c r="Y60565" s="133"/>
      <c r="AJ60565" s="133"/>
      <c r="AO60565" s="135"/>
      <c r="AP60565" s="135"/>
      <c r="BJ60565" s="136"/>
    </row>
    <row r="60566" spans="5:62" ht="14.25" customHeight="1" x14ac:dyDescent="0.25">
      <c r="E60566" s="113"/>
      <c r="H60566" s="133"/>
      <c r="T60566" s="133"/>
      <c r="X60566" s="131"/>
      <c r="Y60566" s="133"/>
      <c r="AJ60566" s="133"/>
      <c r="AO60566" s="135"/>
      <c r="AP60566" s="135"/>
      <c r="BJ60566" s="136"/>
    </row>
    <row r="60567" spans="5:62" ht="14.25" customHeight="1" x14ac:dyDescent="0.25">
      <c r="E60567" s="113"/>
      <c r="H60567" s="133"/>
      <c r="T60567" s="133"/>
      <c r="X60567" s="131"/>
      <c r="Y60567" s="133"/>
      <c r="AJ60567" s="133"/>
      <c r="AO60567" s="135"/>
      <c r="AP60567" s="135"/>
      <c r="BJ60567" s="136"/>
    </row>
    <row r="60568" spans="5:62" ht="14.25" customHeight="1" x14ac:dyDescent="0.25">
      <c r="E60568" s="113"/>
      <c r="H60568" s="133"/>
      <c r="T60568" s="133"/>
      <c r="X60568" s="131"/>
      <c r="Y60568" s="133"/>
      <c r="AJ60568" s="133"/>
      <c r="AO60568" s="135"/>
      <c r="AP60568" s="135"/>
      <c r="BJ60568" s="136"/>
    </row>
    <row r="60569" spans="5:62" ht="14.25" customHeight="1" x14ac:dyDescent="0.25">
      <c r="E60569" s="113"/>
      <c r="H60569" s="133"/>
      <c r="T60569" s="133"/>
      <c r="X60569" s="131"/>
      <c r="Y60569" s="133"/>
      <c r="AJ60569" s="133"/>
      <c r="AO60569" s="135"/>
      <c r="AP60569" s="135"/>
      <c r="BJ60569" s="136"/>
    </row>
    <row r="60570" spans="5:62" ht="14.25" customHeight="1" x14ac:dyDescent="0.25">
      <c r="E60570" s="113"/>
      <c r="H60570" s="133"/>
      <c r="T60570" s="133"/>
      <c r="X60570" s="131"/>
      <c r="Y60570" s="133"/>
      <c r="AJ60570" s="133"/>
      <c r="AO60570" s="135"/>
      <c r="AP60570" s="135"/>
      <c r="BJ60570" s="136"/>
    </row>
    <row r="60571" spans="5:62" ht="14.25" customHeight="1" x14ac:dyDescent="0.25">
      <c r="E60571" s="113"/>
      <c r="H60571" s="133"/>
      <c r="T60571" s="133"/>
      <c r="X60571" s="131"/>
      <c r="Y60571" s="133"/>
      <c r="AJ60571" s="133"/>
      <c r="AO60571" s="135"/>
      <c r="AP60571" s="135"/>
      <c r="BJ60571" s="136"/>
    </row>
    <row r="60572" spans="5:62" ht="14.25" customHeight="1" x14ac:dyDescent="0.25">
      <c r="E60572" s="113"/>
      <c r="H60572" s="133"/>
      <c r="T60572" s="133"/>
      <c r="X60572" s="131"/>
      <c r="Y60572" s="133"/>
      <c r="AJ60572" s="133"/>
      <c r="AO60572" s="135"/>
      <c r="AP60572" s="135"/>
      <c r="BJ60572" s="136"/>
    </row>
    <row r="60573" spans="5:62" ht="14.25" customHeight="1" x14ac:dyDescent="0.25">
      <c r="E60573" s="113"/>
      <c r="H60573" s="133"/>
      <c r="T60573" s="133"/>
      <c r="X60573" s="131"/>
      <c r="Y60573" s="133"/>
      <c r="AJ60573" s="133"/>
      <c r="AO60573" s="135"/>
      <c r="AP60573" s="135"/>
      <c r="BJ60573" s="136"/>
    </row>
    <row r="60574" spans="5:62" ht="14.25" customHeight="1" x14ac:dyDescent="0.25">
      <c r="E60574" s="113"/>
      <c r="H60574" s="133"/>
      <c r="T60574" s="133"/>
      <c r="X60574" s="131"/>
      <c r="Y60574" s="133"/>
      <c r="AJ60574" s="133"/>
      <c r="AO60574" s="135"/>
      <c r="AP60574" s="135"/>
      <c r="BJ60574" s="136"/>
    </row>
    <row r="60575" spans="5:62" ht="14.25" customHeight="1" x14ac:dyDescent="0.25">
      <c r="E60575" s="113"/>
      <c r="H60575" s="133"/>
      <c r="T60575" s="133"/>
      <c r="X60575" s="131"/>
      <c r="Y60575" s="133"/>
      <c r="AJ60575" s="133"/>
      <c r="AO60575" s="135"/>
      <c r="AP60575" s="135"/>
      <c r="BJ60575" s="136"/>
    </row>
    <row r="60576" spans="5:62" ht="14.25" customHeight="1" x14ac:dyDescent="0.25">
      <c r="E60576" s="113"/>
      <c r="H60576" s="133"/>
      <c r="T60576" s="133"/>
      <c r="X60576" s="131"/>
      <c r="Y60576" s="133"/>
      <c r="AJ60576" s="133"/>
      <c r="AO60576" s="135"/>
      <c r="AP60576" s="135"/>
      <c r="BJ60576" s="136"/>
    </row>
    <row r="60577" spans="5:62" ht="14.25" customHeight="1" x14ac:dyDescent="0.25">
      <c r="E60577" s="113"/>
      <c r="H60577" s="133"/>
      <c r="T60577" s="133"/>
      <c r="X60577" s="131"/>
      <c r="Y60577" s="133"/>
      <c r="AJ60577" s="133"/>
      <c r="AO60577" s="135"/>
      <c r="AP60577" s="135"/>
      <c r="BJ60577" s="136"/>
    </row>
    <row r="60578" spans="5:62" ht="14.25" customHeight="1" x14ac:dyDescent="0.25">
      <c r="E60578" s="113"/>
      <c r="H60578" s="133"/>
      <c r="T60578" s="133"/>
      <c r="X60578" s="131"/>
      <c r="Y60578" s="133"/>
      <c r="AJ60578" s="133"/>
      <c r="AO60578" s="135"/>
      <c r="AP60578" s="135"/>
      <c r="BJ60578" s="136"/>
    </row>
    <row r="60579" spans="5:62" ht="14.25" customHeight="1" x14ac:dyDescent="0.25">
      <c r="E60579" s="113"/>
      <c r="H60579" s="133"/>
      <c r="T60579" s="133"/>
      <c r="X60579" s="131"/>
      <c r="Y60579" s="133"/>
      <c r="AJ60579" s="133"/>
      <c r="AO60579" s="135"/>
      <c r="AP60579" s="135"/>
      <c r="BJ60579" s="136"/>
    </row>
    <row r="60580" spans="5:62" ht="14.25" customHeight="1" x14ac:dyDescent="0.25">
      <c r="E60580" s="113"/>
      <c r="H60580" s="133"/>
      <c r="T60580" s="133"/>
      <c r="X60580" s="131"/>
      <c r="Y60580" s="133"/>
      <c r="AJ60580" s="133"/>
      <c r="AO60580" s="135"/>
      <c r="AP60580" s="135"/>
      <c r="BJ60580" s="136"/>
    </row>
    <row r="60581" spans="5:62" ht="14.25" customHeight="1" x14ac:dyDescent="0.25">
      <c r="E60581" s="113"/>
      <c r="H60581" s="133"/>
      <c r="T60581" s="133"/>
      <c r="X60581" s="131"/>
      <c r="Y60581" s="133"/>
      <c r="AJ60581" s="133"/>
      <c r="AO60581" s="135"/>
      <c r="AP60581" s="135"/>
      <c r="BJ60581" s="136"/>
    </row>
    <row r="60582" spans="5:62" ht="14.25" customHeight="1" x14ac:dyDescent="0.25">
      <c r="E60582" s="113"/>
      <c r="H60582" s="133"/>
      <c r="T60582" s="133"/>
      <c r="X60582" s="131"/>
      <c r="Y60582" s="133"/>
      <c r="AJ60582" s="133"/>
      <c r="AO60582" s="135"/>
      <c r="AP60582" s="135"/>
      <c r="BJ60582" s="136"/>
    </row>
    <row r="60583" spans="5:62" ht="14.25" customHeight="1" x14ac:dyDescent="0.25">
      <c r="E60583" s="113"/>
      <c r="H60583" s="133"/>
      <c r="T60583" s="133"/>
      <c r="X60583" s="131"/>
      <c r="Y60583" s="133"/>
      <c r="AJ60583" s="133"/>
      <c r="AO60583" s="135"/>
      <c r="AP60583" s="135"/>
      <c r="BJ60583" s="136"/>
    </row>
    <row r="60584" spans="5:62" ht="14.25" customHeight="1" x14ac:dyDescent="0.25">
      <c r="E60584" s="113"/>
      <c r="H60584" s="133"/>
      <c r="T60584" s="133"/>
      <c r="X60584" s="131"/>
      <c r="Y60584" s="133"/>
      <c r="AJ60584" s="133"/>
      <c r="AO60584" s="135"/>
      <c r="AP60584" s="135"/>
      <c r="BJ60584" s="136"/>
    </row>
    <row r="60585" spans="5:62" ht="14.25" customHeight="1" x14ac:dyDescent="0.25">
      <c r="E60585" s="113"/>
      <c r="H60585" s="133"/>
      <c r="T60585" s="133"/>
      <c r="X60585" s="131"/>
      <c r="Y60585" s="133"/>
      <c r="AJ60585" s="133"/>
      <c r="AO60585" s="135"/>
      <c r="AP60585" s="135"/>
      <c r="BJ60585" s="136"/>
    </row>
    <row r="60586" spans="5:62" ht="14.25" customHeight="1" x14ac:dyDescent="0.25">
      <c r="E60586" s="113"/>
      <c r="H60586" s="133"/>
      <c r="T60586" s="133"/>
      <c r="X60586" s="131"/>
      <c r="Y60586" s="133"/>
      <c r="AJ60586" s="133"/>
      <c r="AO60586" s="135"/>
      <c r="AP60586" s="135"/>
      <c r="BJ60586" s="136"/>
    </row>
    <row r="60587" spans="5:62" ht="14.25" customHeight="1" x14ac:dyDescent="0.25">
      <c r="E60587" s="113"/>
      <c r="H60587" s="133"/>
      <c r="T60587" s="133"/>
      <c r="X60587" s="131"/>
      <c r="Y60587" s="133"/>
      <c r="AJ60587" s="133"/>
      <c r="AO60587" s="135"/>
      <c r="AP60587" s="135"/>
      <c r="BJ60587" s="136"/>
    </row>
    <row r="60588" spans="5:62" ht="14.25" customHeight="1" x14ac:dyDescent="0.25">
      <c r="E60588" s="113"/>
      <c r="H60588" s="133"/>
      <c r="T60588" s="133"/>
      <c r="X60588" s="131"/>
      <c r="Y60588" s="133"/>
      <c r="AJ60588" s="133"/>
      <c r="AO60588" s="135"/>
      <c r="AP60588" s="135"/>
      <c r="BJ60588" s="136"/>
    </row>
    <row r="60589" spans="5:62" ht="14.25" customHeight="1" x14ac:dyDescent="0.25">
      <c r="E60589" s="113"/>
      <c r="H60589" s="133"/>
      <c r="T60589" s="133"/>
      <c r="X60589" s="131"/>
      <c r="Y60589" s="133"/>
      <c r="AJ60589" s="133"/>
      <c r="AO60589" s="135"/>
      <c r="AP60589" s="135"/>
      <c r="BJ60589" s="136"/>
    </row>
    <row r="60590" spans="5:62" ht="14.25" customHeight="1" x14ac:dyDescent="0.25">
      <c r="E60590" s="113"/>
      <c r="H60590" s="133"/>
      <c r="T60590" s="133"/>
      <c r="X60590" s="131"/>
      <c r="Y60590" s="133"/>
      <c r="AJ60590" s="133"/>
      <c r="AO60590" s="135"/>
      <c r="AP60590" s="135"/>
      <c r="BJ60590" s="136"/>
    </row>
    <row r="60591" spans="5:62" ht="14.25" customHeight="1" x14ac:dyDescent="0.25">
      <c r="E60591" s="113"/>
      <c r="H60591" s="133"/>
      <c r="T60591" s="133"/>
      <c r="X60591" s="131"/>
      <c r="Y60591" s="133"/>
      <c r="AJ60591" s="133"/>
      <c r="AO60591" s="135"/>
      <c r="AP60591" s="135"/>
      <c r="BJ60591" s="136"/>
    </row>
    <row r="60592" spans="5:62" ht="14.25" customHeight="1" x14ac:dyDescent="0.25">
      <c r="E60592" s="113"/>
      <c r="H60592" s="133"/>
      <c r="T60592" s="133"/>
      <c r="X60592" s="131"/>
      <c r="Y60592" s="133"/>
      <c r="AJ60592" s="133"/>
      <c r="AO60592" s="135"/>
      <c r="AP60592" s="135"/>
      <c r="BJ60592" s="136"/>
    </row>
    <row r="60593" spans="5:62" ht="14.25" customHeight="1" x14ac:dyDescent="0.25">
      <c r="E60593" s="113"/>
      <c r="H60593" s="133"/>
      <c r="T60593" s="133"/>
      <c r="X60593" s="131"/>
      <c r="Y60593" s="133"/>
      <c r="AJ60593" s="133"/>
      <c r="AO60593" s="135"/>
      <c r="AP60593" s="135"/>
      <c r="BJ60593" s="136"/>
    </row>
    <row r="60594" spans="5:62" ht="14.25" customHeight="1" x14ac:dyDescent="0.25">
      <c r="E60594" s="113"/>
      <c r="H60594" s="133"/>
      <c r="T60594" s="133"/>
      <c r="X60594" s="131"/>
      <c r="Y60594" s="133"/>
      <c r="AJ60594" s="133"/>
      <c r="AO60594" s="135"/>
      <c r="AP60594" s="135"/>
      <c r="BJ60594" s="136"/>
    </row>
    <row r="60595" spans="5:62" ht="14.25" customHeight="1" x14ac:dyDescent="0.25">
      <c r="E60595" s="113"/>
      <c r="H60595" s="133"/>
      <c r="T60595" s="133"/>
      <c r="X60595" s="131"/>
      <c r="Y60595" s="133"/>
      <c r="AJ60595" s="133"/>
      <c r="AO60595" s="135"/>
      <c r="AP60595" s="135"/>
      <c r="BJ60595" s="136"/>
    </row>
    <row r="60596" spans="5:62" ht="14.25" customHeight="1" x14ac:dyDescent="0.25">
      <c r="E60596" s="113"/>
      <c r="H60596" s="133"/>
      <c r="T60596" s="133"/>
      <c r="X60596" s="131"/>
      <c r="Y60596" s="133"/>
      <c r="AJ60596" s="133"/>
      <c r="AO60596" s="135"/>
      <c r="AP60596" s="135"/>
      <c r="BJ60596" s="136"/>
    </row>
    <row r="60597" spans="5:62" ht="14.25" customHeight="1" x14ac:dyDescent="0.25">
      <c r="E60597" s="113"/>
      <c r="H60597" s="133"/>
      <c r="T60597" s="133"/>
      <c r="X60597" s="131"/>
      <c r="Y60597" s="133"/>
      <c r="AJ60597" s="133"/>
      <c r="AO60597" s="135"/>
      <c r="AP60597" s="135"/>
      <c r="BJ60597" s="136"/>
    </row>
    <row r="60598" spans="5:62" ht="14.25" customHeight="1" x14ac:dyDescent="0.25">
      <c r="E60598" s="113"/>
      <c r="H60598" s="133"/>
      <c r="T60598" s="133"/>
      <c r="X60598" s="131"/>
      <c r="Y60598" s="133"/>
      <c r="AJ60598" s="133"/>
      <c r="AO60598" s="135"/>
      <c r="AP60598" s="135"/>
      <c r="BJ60598" s="136"/>
    </row>
    <row r="60599" spans="5:62" ht="14.25" customHeight="1" x14ac:dyDescent="0.25">
      <c r="E60599" s="113"/>
      <c r="H60599" s="133"/>
      <c r="T60599" s="133"/>
      <c r="X60599" s="131"/>
      <c r="Y60599" s="133"/>
      <c r="AJ60599" s="133"/>
      <c r="AO60599" s="135"/>
      <c r="AP60599" s="135"/>
      <c r="BJ60599" s="136"/>
    </row>
    <row r="60600" spans="5:62" ht="14.25" customHeight="1" x14ac:dyDescent="0.25">
      <c r="E60600" s="113"/>
      <c r="H60600" s="133"/>
      <c r="T60600" s="133"/>
      <c r="X60600" s="131"/>
      <c r="Y60600" s="133"/>
      <c r="AJ60600" s="133"/>
      <c r="AO60600" s="135"/>
      <c r="AP60600" s="135"/>
      <c r="BJ60600" s="136"/>
    </row>
    <row r="60601" spans="5:62" ht="14.25" customHeight="1" x14ac:dyDescent="0.25">
      <c r="E60601" s="113"/>
      <c r="H60601" s="133"/>
      <c r="T60601" s="133"/>
      <c r="X60601" s="131"/>
      <c r="Y60601" s="133"/>
      <c r="AJ60601" s="133"/>
      <c r="AO60601" s="135"/>
      <c r="AP60601" s="135"/>
      <c r="BJ60601" s="136"/>
    </row>
    <row r="60602" spans="5:62" ht="14.25" customHeight="1" x14ac:dyDescent="0.25">
      <c r="E60602" s="113"/>
      <c r="H60602" s="133"/>
      <c r="T60602" s="133"/>
      <c r="X60602" s="131"/>
      <c r="Y60602" s="133"/>
      <c r="AJ60602" s="133"/>
      <c r="AO60602" s="135"/>
      <c r="AP60602" s="135"/>
      <c r="BJ60602" s="136"/>
    </row>
    <row r="60603" spans="5:62" ht="14.25" customHeight="1" x14ac:dyDescent="0.25">
      <c r="E60603" s="113"/>
      <c r="H60603" s="133"/>
      <c r="T60603" s="133"/>
      <c r="X60603" s="131"/>
      <c r="Y60603" s="133"/>
      <c r="AJ60603" s="133"/>
      <c r="AO60603" s="135"/>
      <c r="AP60603" s="135"/>
      <c r="BJ60603" s="136"/>
    </row>
    <row r="60604" spans="5:62" ht="14.25" customHeight="1" x14ac:dyDescent="0.25">
      <c r="E60604" s="113"/>
      <c r="H60604" s="133"/>
      <c r="T60604" s="133"/>
      <c r="X60604" s="131"/>
      <c r="Y60604" s="133"/>
      <c r="AJ60604" s="133"/>
      <c r="AO60604" s="135"/>
      <c r="AP60604" s="135"/>
      <c r="BJ60604" s="136"/>
    </row>
    <row r="60605" spans="5:62" ht="14.25" customHeight="1" x14ac:dyDescent="0.25">
      <c r="E60605" s="113"/>
      <c r="H60605" s="133"/>
      <c r="T60605" s="133"/>
      <c r="X60605" s="131"/>
      <c r="Y60605" s="133"/>
      <c r="AJ60605" s="133"/>
      <c r="AO60605" s="135"/>
      <c r="AP60605" s="135"/>
      <c r="BJ60605" s="136"/>
    </row>
    <row r="60606" spans="5:62" ht="14.25" customHeight="1" x14ac:dyDescent="0.25">
      <c r="E60606" s="113"/>
      <c r="H60606" s="133"/>
      <c r="T60606" s="133"/>
      <c r="X60606" s="131"/>
      <c r="Y60606" s="133"/>
      <c r="AJ60606" s="133"/>
      <c r="AO60606" s="135"/>
      <c r="AP60606" s="135"/>
      <c r="BJ60606" s="136"/>
    </row>
    <row r="60607" spans="5:62" ht="14.25" customHeight="1" x14ac:dyDescent="0.25">
      <c r="E60607" s="113"/>
      <c r="H60607" s="133"/>
      <c r="T60607" s="133"/>
      <c r="X60607" s="131"/>
      <c r="Y60607" s="133"/>
      <c r="AJ60607" s="133"/>
      <c r="AO60607" s="135"/>
      <c r="AP60607" s="135"/>
      <c r="BJ60607" s="136"/>
    </row>
    <row r="60608" spans="5:62" ht="14.25" customHeight="1" x14ac:dyDescent="0.25">
      <c r="E60608" s="113"/>
      <c r="H60608" s="133"/>
      <c r="T60608" s="133"/>
      <c r="X60608" s="131"/>
      <c r="Y60608" s="133"/>
      <c r="AJ60608" s="133"/>
      <c r="AO60608" s="135"/>
      <c r="AP60608" s="135"/>
      <c r="BJ60608" s="136"/>
    </row>
    <row r="60609" spans="5:62" ht="14.25" customHeight="1" x14ac:dyDescent="0.25">
      <c r="E60609" s="113"/>
      <c r="H60609" s="133"/>
      <c r="T60609" s="133"/>
      <c r="X60609" s="131"/>
      <c r="Y60609" s="133"/>
      <c r="AJ60609" s="133"/>
      <c r="AO60609" s="135"/>
      <c r="AP60609" s="135"/>
      <c r="BJ60609" s="136"/>
    </row>
    <row r="60610" spans="5:62" ht="14.25" customHeight="1" x14ac:dyDescent="0.25">
      <c r="E60610" s="113"/>
      <c r="H60610" s="133"/>
      <c r="T60610" s="133"/>
      <c r="X60610" s="131"/>
      <c r="Y60610" s="133"/>
      <c r="AJ60610" s="133"/>
      <c r="AO60610" s="135"/>
      <c r="AP60610" s="135"/>
      <c r="BJ60610" s="136"/>
    </row>
    <row r="60611" spans="5:62" ht="14.25" customHeight="1" x14ac:dyDescent="0.25">
      <c r="E60611" s="113"/>
      <c r="H60611" s="133"/>
      <c r="T60611" s="133"/>
      <c r="X60611" s="131"/>
      <c r="Y60611" s="133"/>
      <c r="AJ60611" s="133"/>
      <c r="AO60611" s="135"/>
      <c r="AP60611" s="135"/>
      <c r="BJ60611" s="136"/>
    </row>
    <row r="60612" spans="5:62" ht="14.25" customHeight="1" x14ac:dyDescent="0.25">
      <c r="E60612" s="113"/>
      <c r="H60612" s="133"/>
      <c r="T60612" s="133"/>
      <c r="X60612" s="131"/>
      <c r="Y60612" s="133"/>
      <c r="AJ60612" s="133"/>
      <c r="AO60612" s="135"/>
      <c r="AP60612" s="135"/>
      <c r="BJ60612" s="136"/>
    </row>
    <row r="60613" spans="5:62" ht="14.25" customHeight="1" x14ac:dyDescent="0.25">
      <c r="E60613" s="113"/>
      <c r="H60613" s="133"/>
      <c r="T60613" s="133"/>
      <c r="X60613" s="131"/>
      <c r="Y60613" s="133"/>
      <c r="AJ60613" s="133"/>
      <c r="AO60613" s="135"/>
      <c r="AP60613" s="135"/>
      <c r="BJ60613" s="136"/>
    </row>
    <row r="60614" spans="5:62" ht="14.25" customHeight="1" x14ac:dyDescent="0.25">
      <c r="E60614" s="113"/>
      <c r="H60614" s="133"/>
      <c r="T60614" s="133"/>
      <c r="X60614" s="131"/>
      <c r="Y60614" s="133"/>
      <c r="AJ60614" s="133"/>
      <c r="AO60614" s="135"/>
      <c r="AP60614" s="135"/>
      <c r="BJ60614" s="136"/>
    </row>
    <row r="60615" spans="5:62" ht="14.25" customHeight="1" x14ac:dyDescent="0.25">
      <c r="E60615" s="113"/>
      <c r="H60615" s="133"/>
      <c r="T60615" s="133"/>
      <c r="X60615" s="131"/>
      <c r="Y60615" s="133"/>
      <c r="AJ60615" s="133"/>
      <c r="AO60615" s="135"/>
      <c r="AP60615" s="135"/>
      <c r="BJ60615" s="136"/>
    </row>
    <row r="60616" spans="5:62" ht="14.25" customHeight="1" x14ac:dyDescent="0.25">
      <c r="E60616" s="113"/>
      <c r="H60616" s="133"/>
      <c r="T60616" s="133"/>
      <c r="X60616" s="131"/>
      <c r="Y60616" s="133"/>
      <c r="AJ60616" s="133"/>
      <c r="AO60616" s="135"/>
      <c r="AP60616" s="135"/>
      <c r="BJ60616" s="136"/>
    </row>
    <row r="60617" spans="5:62" ht="14.25" customHeight="1" x14ac:dyDescent="0.25">
      <c r="E60617" s="113"/>
      <c r="H60617" s="133"/>
      <c r="T60617" s="133"/>
      <c r="X60617" s="131"/>
      <c r="Y60617" s="133"/>
      <c r="AJ60617" s="133"/>
      <c r="AO60617" s="135"/>
      <c r="AP60617" s="135"/>
      <c r="BJ60617" s="136"/>
    </row>
    <row r="60618" spans="5:62" ht="14.25" customHeight="1" x14ac:dyDescent="0.25">
      <c r="E60618" s="113"/>
      <c r="H60618" s="133"/>
      <c r="T60618" s="133"/>
      <c r="X60618" s="131"/>
      <c r="Y60618" s="133"/>
      <c r="AJ60618" s="133"/>
      <c r="AO60618" s="135"/>
      <c r="AP60618" s="135"/>
      <c r="BJ60618" s="136"/>
    </row>
    <row r="60619" spans="5:62" ht="14.25" customHeight="1" x14ac:dyDescent="0.25">
      <c r="E60619" s="113"/>
      <c r="H60619" s="133"/>
      <c r="T60619" s="133"/>
      <c r="X60619" s="131"/>
      <c r="Y60619" s="133"/>
      <c r="AJ60619" s="133"/>
      <c r="AO60619" s="135"/>
      <c r="AP60619" s="135"/>
      <c r="BJ60619" s="136"/>
    </row>
    <row r="60620" spans="5:62" ht="14.25" customHeight="1" x14ac:dyDescent="0.25">
      <c r="E60620" s="113"/>
      <c r="H60620" s="133"/>
      <c r="T60620" s="133"/>
      <c r="X60620" s="131"/>
      <c r="Y60620" s="133"/>
      <c r="AJ60620" s="133"/>
      <c r="AO60620" s="135"/>
      <c r="AP60620" s="135"/>
      <c r="BJ60620" s="136"/>
    </row>
    <row r="60621" spans="5:62" ht="14.25" customHeight="1" x14ac:dyDescent="0.25">
      <c r="E60621" s="113"/>
      <c r="H60621" s="133"/>
      <c r="T60621" s="133"/>
      <c r="X60621" s="131"/>
      <c r="Y60621" s="133"/>
      <c r="AJ60621" s="133"/>
      <c r="AO60621" s="135"/>
      <c r="AP60621" s="135"/>
      <c r="BJ60621" s="136"/>
    </row>
    <row r="60622" spans="5:62" ht="14.25" customHeight="1" x14ac:dyDescent="0.25">
      <c r="E60622" s="113"/>
      <c r="H60622" s="133"/>
      <c r="T60622" s="133"/>
      <c r="X60622" s="131"/>
      <c r="Y60622" s="133"/>
      <c r="AJ60622" s="133"/>
      <c r="AO60622" s="135"/>
      <c r="AP60622" s="135"/>
      <c r="BJ60622" s="136"/>
    </row>
    <row r="60623" spans="5:62" ht="14.25" customHeight="1" x14ac:dyDescent="0.25">
      <c r="E60623" s="113"/>
      <c r="H60623" s="133"/>
      <c r="T60623" s="133"/>
      <c r="X60623" s="131"/>
      <c r="Y60623" s="133"/>
      <c r="AJ60623" s="133"/>
      <c r="AO60623" s="135"/>
      <c r="AP60623" s="135"/>
      <c r="BJ60623" s="136"/>
    </row>
    <row r="60624" spans="5:62" ht="14.25" customHeight="1" x14ac:dyDescent="0.25">
      <c r="E60624" s="113"/>
      <c r="H60624" s="133"/>
      <c r="T60624" s="133"/>
      <c r="X60624" s="131"/>
      <c r="Y60624" s="133"/>
      <c r="AJ60624" s="133"/>
      <c r="AO60624" s="135"/>
      <c r="AP60624" s="135"/>
      <c r="BJ60624" s="136"/>
    </row>
    <row r="60625" spans="5:62" ht="14.25" customHeight="1" x14ac:dyDescent="0.25">
      <c r="E60625" s="113"/>
      <c r="H60625" s="133"/>
      <c r="T60625" s="133"/>
      <c r="X60625" s="131"/>
      <c r="Y60625" s="133"/>
      <c r="AJ60625" s="133"/>
      <c r="AO60625" s="135"/>
      <c r="AP60625" s="135"/>
      <c r="BJ60625" s="136"/>
    </row>
    <row r="60626" spans="5:62" ht="14.25" customHeight="1" x14ac:dyDescent="0.25">
      <c r="E60626" s="113"/>
      <c r="H60626" s="133"/>
      <c r="T60626" s="133"/>
      <c r="X60626" s="131"/>
      <c r="Y60626" s="133"/>
      <c r="AJ60626" s="133"/>
      <c r="AO60626" s="135"/>
      <c r="AP60626" s="135"/>
      <c r="BJ60626" s="136"/>
    </row>
    <row r="60627" spans="5:62" ht="14.25" customHeight="1" x14ac:dyDescent="0.25">
      <c r="E60627" s="113"/>
      <c r="H60627" s="133"/>
      <c r="T60627" s="133"/>
      <c r="X60627" s="131"/>
      <c r="Y60627" s="133"/>
      <c r="AJ60627" s="133"/>
      <c r="AO60627" s="135"/>
      <c r="AP60627" s="135"/>
      <c r="BJ60627" s="136"/>
    </row>
    <row r="60628" spans="5:62" ht="14.25" customHeight="1" x14ac:dyDescent="0.25">
      <c r="E60628" s="113"/>
      <c r="H60628" s="133"/>
      <c r="T60628" s="133"/>
      <c r="X60628" s="131"/>
      <c r="Y60628" s="133"/>
      <c r="AJ60628" s="133"/>
      <c r="AO60628" s="135"/>
      <c r="AP60628" s="135"/>
      <c r="BJ60628" s="136"/>
    </row>
    <row r="60629" spans="5:62" ht="14.25" customHeight="1" x14ac:dyDescent="0.25">
      <c r="E60629" s="113"/>
      <c r="H60629" s="133"/>
      <c r="T60629" s="133"/>
      <c r="X60629" s="131"/>
      <c r="Y60629" s="133"/>
      <c r="AJ60629" s="133"/>
      <c r="AO60629" s="135"/>
      <c r="AP60629" s="135"/>
      <c r="BJ60629" s="136"/>
    </row>
    <row r="60630" spans="5:62" ht="14.25" customHeight="1" x14ac:dyDescent="0.25">
      <c r="E60630" s="113"/>
      <c r="H60630" s="133"/>
      <c r="T60630" s="133"/>
      <c r="X60630" s="131"/>
      <c r="Y60630" s="133"/>
      <c r="AJ60630" s="133"/>
      <c r="AO60630" s="135"/>
      <c r="AP60630" s="135"/>
      <c r="BJ60630" s="136"/>
    </row>
    <row r="60631" spans="5:62" ht="14.25" customHeight="1" x14ac:dyDescent="0.25">
      <c r="E60631" s="113"/>
      <c r="H60631" s="133"/>
      <c r="T60631" s="133"/>
      <c r="X60631" s="131"/>
      <c r="Y60631" s="133"/>
      <c r="AJ60631" s="133"/>
      <c r="AO60631" s="135"/>
      <c r="AP60631" s="135"/>
      <c r="BJ60631" s="136"/>
    </row>
    <row r="60632" spans="5:62" ht="14.25" customHeight="1" x14ac:dyDescent="0.25">
      <c r="E60632" s="113"/>
      <c r="H60632" s="133"/>
      <c r="T60632" s="133"/>
      <c r="X60632" s="131"/>
      <c r="Y60632" s="133"/>
      <c r="AJ60632" s="133"/>
      <c r="AO60632" s="135"/>
      <c r="AP60632" s="135"/>
      <c r="BJ60632" s="136"/>
    </row>
    <row r="60633" spans="5:62" ht="14.25" customHeight="1" x14ac:dyDescent="0.25">
      <c r="E60633" s="113"/>
      <c r="H60633" s="133"/>
      <c r="T60633" s="133"/>
      <c r="X60633" s="131"/>
      <c r="Y60633" s="133"/>
      <c r="AJ60633" s="133"/>
      <c r="AO60633" s="135"/>
      <c r="AP60633" s="135"/>
      <c r="BJ60633" s="136"/>
    </row>
    <row r="60634" spans="5:62" ht="14.25" customHeight="1" x14ac:dyDescent="0.25">
      <c r="E60634" s="113"/>
      <c r="H60634" s="133"/>
      <c r="T60634" s="133"/>
      <c r="X60634" s="131"/>
      <c r="Y60634" s="133"/>
      <c r="AJ60634" s="133"/>
      <c r="AO60634" s="135"/>
      <c r="AP60634" s="135"/>
      <c r="BJ60634" s="136"/>
    </row>
    <row r="60635" spans="5:62" ht="14.25" customHeight="1" x14ac:dyDescent="0.25">
      <c r="E60635" s="113"/>
      <c r="H60635" s="133"/>
      <c r="T60635" s="133"/>
      <c r="X60635" s="131"/>
      <c r="Y60635" s="133"/>
      <c r="AJ60635" s="133"/>
      <c r="AO60635" s="135"/>
      <c r="AP60635" s="135"/>
      <c r="BJ60635" s="136"/>
    </row>
    <row r="60636" spans="5:62" ht="14.25" customHeight="1" x14ac:dyDescent="0.25">
      <c r="E60636" s="113"/>
      <c r="H60636" s="133"/>
      <c r="T60636" s="133"/>
      <c r="X60636" s="131"/>
      <c r="Y60636" s="133"/>
      <c r="AJ60636" s="133"/>
      <c r="AO60636" s="135"/>
      <c r="AP60636" s="135"/>
      <c r="BJ60636" s="136"/>
    </row>
    <row r="60637" spans="5:62" ht="14.25" customHeight="1" x14ac:dyDescent="0.25">
      <c r="E60637" s="113"/>
      <c r="H60637" s="133"/>
      <c r="T60637" s="133"/>
      <c r="X60637" s="131"/>
      <c r="Y60637" s="133"/>
      <c r="AJ60637" s="133"/>
      <c r="AO60637" s="135"/>
      <c r="AP60637" s="135"/>
      <c r="BJ60637" s="136"/>
    </row>
    <row r="60638" spans="5:62" ht="14.25" customHeight="1" x14ac:dyDescent="0.25">
      <c r="E60638" s="113"/>
      <c r="H60638" s="133"/>
      <c r="T60638" s="133"/>
      <c r="X60638" s="131"/>
      <c r="Y60638" s="133"/>
      <c r="AJ60638" s="133"/>
      <c r="AO60638" s="135"/>
      <c r="AP60638" s="135"/>
      <c r="BJ60638" s="136"/>
    </row>
    <row r="60639" spans="5:62" ht="14.25" customHeight="1" x14ac:dyDescent="0.25">
      <c r="E60639" s="113"/>
      <c r="H60639" s="133"/>
      <c r="T60639" s="133"/>
      <c r="X60639" s="131"/>
      <c r="Y60639" s="133"/>
      <c r="AJ60639" s="133"/>
      <c r="AO60639" s="135"/>
      <c r="AP60639" s="135"/>
      <c r="BJ60639" s="136"/>
    </row>
    <row r="60640" spans="5:62" ht="14.25" customHeight="1" x14ac:dyDescent="0.25">
      <c r="E60640" s="113"/>
      <c r="H60640" s="133"/>
      <c r="T60640" s="133"/>
      <c r="X60640" s="131"/>
      <c r="Y60640" s="133"/>
      <c r="AJ60640" s="133"/>
      <c r="AO60640" s="135"/>
      <c r="AP60640" s="135"/>
      <c r="BJ60640" s="136"/>
    </row>
    <row r="60641" spans="5:62" ht="14.25" customHeight="1" x14ac:dyDescent="0.25">
      <c r="E60641" s="113"/>
      <c r="H60641" s="133"/>
      <c r="T60641" s="133"/>
      <c r="X60641" s="131"/>
      <c r="Y60641" s="133"/>
      <c r="AJ60641" s="133"/>
      <c r="AO60641" s="135"/>
      <c r="AP60641" s="135"/>
      <c r="BJ60641" s="136"/>
    </row>
    <row r="60642" spans="5:62" ht="14.25" customHeight="1" x14ac:dyDescent="0.25">
      <c r="E60642" s="113"/>
      <c r="H60642" s="133"/>
      <c r="T60642" s="133"/>
      <c r="X60642" s="131"/>
      <c r="Y60642" s="133"/>
      <c r="AJ60642" s="133"/>
      <c r="AO60642" s="135"/>
      <c r="AP60642" s="135"/>
      <c r="BJ60642" s="136"/>
    </row>
    <row r="60643" spans="5:62" ht="14.25" customHeight="1" x14ac:dyDescent="0.25">
      <c r="E60643" s="113"/>
      <c r="H60643" s="133"/>
      <c r="T60643" s="133"/>
      <c r="X60643" s="131"/>
      <c r="Y60643" s="133"/>
      <c r="AJ60643" s="133"/>
      <c r="AO60643" s="135"/>
      <c r="AP60643" s="135"/>
      <c r="BJ60643" s="136"/>
    </row>
    <row r="60644" spans="5:62" ht="14.25" customHeight="1" x14ac:dyDescent="0.25">
      <c r="E60644" s="113"/>
      <c r="H60644" s="133"/>
      <c r="T60644" s="133"/>
      <c r="X60644" s="131"/>
      <c r="Y60644" s="133"/>
      <c r="AJ60644" s="133"/>
      <c r="AO60644" s="135"/>
      <c r="AP60644" s="135"/>
      <c r="BJ60644" s="136"/>
    </row>
    <row r="60645" spans="5:62" ht="14.25" customHeight="1" x14ac:dyDescent="0.25">
      <c r="E60645" s="113"/>
      <c r="H60645" s="133"/>
      <c r="T60645" s="133"/>
      <c r="X60645" s="131"/>
      <c r="Y60645" s="133"/>
      <c r="AJ60645" s="133"/>
      <c r="AO60645" s="135"/>
      <c r="AP60645" s="135"/>
      <c r="BJ60645" s="136"/>
    </row>
    <row r="60646" spans="5:62" ht="14.25" customHeight="1" x14ac:dyDescent="0.25">
      <c r="E60646" s="113"/>
      <c r="H60646" s="133"/>
      <c r="T60646" s="133"/>
      <c r="X60646" s="131"/>
      <c r="Y60646" s="133"/>
      <c r="AJ60646" s="133"/>
      <c r="AO60646" s="135"/>
      <c r="AP60646" s="135"/>
      <c r="BJ60646" s="136"/>
    </row>
    <row r="60647" spans="5:62" ht="14.25" customHeight="1" x14ac:dyDescent="0.25">
      <c r="E60647" s="113"/>
      <c r="H60647" s="133"/>
      <c r="T60647" s="133"/>
      <c r="X60647" s="131"/>
      <c r="Y60647" s="133"/>
      <c r="AJ60647" s="133"/>
      <c r="AO60647" s="135"/>
      <c r="AP60647" s="135"/>
      <c r="BJ60647" s="136"/>
    </row>
    <row r="60648" spans="5:62" ht="14.25" customHeight="1" x14ac:dyDescent="0.25">
      <c r="E60648" s="113"/>
      <c r="H60648" s="133"/>
      <c r="T60648" s="133"/>
      <c r="X60648" s="131"/>
      <c r="Y60648" s="133"/>
      <c r="AJ60648" s="133"/>
      <c r="AO60648" s="135"/>
      <c r="AP60648" s="135"/>
      <c r="BJ60648" s="136"/>
    </row>
    <row r="60649" spans="5:62" ht="14.25" customHeight="1" x14ac:dyDescent="0.25">
      <c r="E60649" s="113"/>
      <c r="H60649" s="133"/>
      <c r="T60649" s="133"/>
      <c r="X60649" s="131"/>
      <c r="Y60649" s="133"/>
      <c r="AJ60649" s="133"/>
      <c r="AO60649" s="135"/>
      <c r="AP60649" s="135"/>
      <c r="BJ60649" s="136"/>
    </row>
    <row r="60650" spans="5:62" ht="14.25" customHeight="1" x14ac:dyDescent="0.25">
      <c r="E60650" s="113"/>
      <c r="H60650" s="133"/>
      <c r="T60650" s="133"/>
      <c r="X60650" s="131"/>
      <c r="Y60650" s="133"/>
      <c r="AJ60650" s="133"/>
      <c r="AO60650" s="135"/>
      <c r="AP60650" s="135"/>
      <c r="BJ60650" s="136"/>
    </row>
    <row r="60651" spans="5:62" ht="14.25" customHeight="1" x14ac:dyDescent="0.25">
      <c r="E60651" s="113"/>
      <c r="H60651" s="133"/>
      <c r="T60651" s="133"/>
      <c r="X60651" s="131"/>
      <c r="Y60651" s="133"/>
      <c r="AJ60651" s="133"/>
      <c r="AO60651" s="135"/>
      <c r="AP60651" s="135"/>
      <c r="BJ60651" s="136"/>
    </row>
    <row r="60652" spans="5:62" ht="14.25" customHeight="1" x14ac:dyDescent="0.25">
      <c r="E60652" s="113"/>
      <c r="H60652" s="133"/>
      <c r="T60652" s="133"/>
      <c r="X60652" s="131"/>
      <c r="Y60652" s="133"/>
      <c r="AJ60652" s="133"/>
      <c r="AO60652" s="135"/>
      <c r="AP60652" s="135"/>
      <c r="BJ60652" s="136"/>
    </row>
    <row r="60653" spans="5:62" ht="14.25" customHeight="1" x14ac:dyDescent="0.25">
      <c r="E60653" s="113"/>
      <c r="H60653" s="133"/>
      <c r="T60653" s="133"/>
      <c r="X60653" s="131"/>
      <c r="Y60653" s="133"/>
      <c r="AJ60653" s="133"/>
      <c r="AO60653" s="135"/>
      <c r="AP60653" s="135"/>
      <c r="BJ60653" s="136"/>
    </row>
    <row r="60654" spans="5:62" ht="14.25" customHeight="1" x14ac:dyDescent="0.25">
      <c r="E60654" s="113"/>
      <c r="H60654" s="133"/>
      <c r="T60654" s="133"/>
      <c r="X60654" s="131"/>
      <c r="Y60654" s="133"/>
      <c r="AJ60654" s="133"/>
      <c r="AO60654" s="135"/>
      <c r="AP60654" s="135"/>
      <c r="BJ60654" s="136"/>
    </row>
    <row r="60655" spans="5:62" ht="14.25" customHeight="1" x14ac:dyDescent="0.25">
      <c r="E60655" s="113"/>
      <c r="H60655" s="133"/>
      <c r="T60655" s="133"/>
      <c r="X60655" s="131"/>
      <c r="Y60655" s="133"/>
      <c r="AJ60655" s="133"/>
      <c r="AO60655" s="135"/>
      <c r="AP60655" s="135"/>
      <c r="BJ60655" s="136"/>
    </row>
    <row r="60656" spans="5:62" ht="14.25" customHeight="1" x14ac:dyDescent="0.25">
      <c r="E60656" s="113"/>
      <c r="H60656" s="133"/>
      <c r="T60656" s="133"/>
      <c r="X60656" s="131"/>
      <c r="Y60656" s="133"/>
      <c r="AJ60656" s="133"/>
      <c r="AO60656" s="135"/>
      <c r="AP60656" s="135"/>
      <c r="BJ60656" s="136"/>
    </row>
    <row r="60657" spans="5:62" ht="14.25" customHeight="1" x14ac:dyDescent="0.25">
      <c r="E60657" s="113"/>
      <c r="H60657" s="133"/>
      <c r="T60657" s="133"/>
      <c r="X60657" s="131"/>
      <c r="Y60657" s="133"/>
      <c r="AJ60657" s="133"/>
      <c r="AO60657" s="135"/>
      <c r="AP60657" s="135"/>
      <c r="BJ60657" s="136"/>
    </row>
    <row r="60658" spans="5:62" ht="14.25" customHeight="1" x14ac:dyDescent="0.25">
      <c r="E60658" s="113"/>
      <c r="H60658" s="133"/>
      <c r="T60658" s="133"/>
      <c r="X60658" s="131"/>
      <c r="Y60658" s="133"/>
      <c r="AJ60658" s="133"/>
      <c r="AO60658" s="135"/>
      <c r="AP60658" s="135"/>
      <c r="BJ60658" s="136"/>
    </row>
    <row r="60659" spans="5:62" ht="14.25" customHeight="1" x14ac:dyDescent="0.25">
      <c r="E60659" s="113"/>
      <c r="H60659" s="133"/>
      <c r="T60659" s="133"/>
      <c r="X60659" s="131"/>
      <c r="Y60659" s="133"/>
      <c r="AJ60659" s="133"/>
      <c r="AO60659" s="135"/>
      <c r="AP60659" s="135"/>
      <c r="BJ60659" s="136"/>
    </row>
    <row r="60660" spans="5:62" ht="14.25" customHeight="1" x14ac:dyDescent="0.25">
      <c r="E60660" s="113"/>
      <c r="H60660" s="133"/>
      <c r="T60660" s="133"/>
      <c r="X60660" s="131"/>
      <c r="Y60660" s="133"/>
      <c r="AJ60660" s="133"/>
      <c r="AO60660" s="135"/>
      <c r="AP60660" s="135"/>
      <c r="BJ60660" s="136"/>
    </row>
    <row r="60661" spans="5:62" ht="14.25" customHeight="1" x14ac:dyDescent="0.25">
      <c r="E60661" s="113"/>
      <c r="H60661" s="133"/>
      <c r="T60661" s="133"/>
      <c r="X60661" s="131"/>
      <c r="Y60661" s="133"/>
      <c r="AJ60661" s="133"/>
      <c r="AO60661" s="135"/>
      <c r="AP60661" s="135"/>
      <c r="BJ60661" s="136"/>
    </row>
    <row r="60662" spans="5:62" ht="14.25" customHeight="1" x14ac:dyDescent="0.25">
      <c r="E60662" s="113"/>
      <c r="H60662" s="133"/>
      <c r="T60662" s="133"/>
      <c r="X60662" s="131"/>
      <c r="Y60662" s="133"/>
      <c r="AJ60662" s="133"/>
      <c r="AO60662" s="135"/>
      <c r="AP60662" s="135"/>
      <c r="BJ60662" s="136"/>
    </row>
    <row r="60663" spans="5:62" ht="14.25" customHeight="1" x14ac:dyDescent="0.25">
      <c r="E60663" s="113"/>
      <c r="H60663" s="133"/>
      <c r="T60663" s="133"/>
      <c r="X60663" s="131"/>
      <c r="Y60663" s="133"/>
      <c r="AJ60663" s="133"/>
      <c r="AO60663" s="135"/>
      <c r="AP60663" s="135"/>
      <c r="BJ60663" s="136"/>
    </row>
    <row r="60664" spans="5:62" ht="14.25" customHeight="1" x14ac:dyDescent="0.25">
      <c r="E60664" s="113"/>
      <c r="H60664" s="133"/>
      <c r="T60664" s="133"/>
      <c r="X60664" s="131"/>
      <c r="Y60664" s="133"/>
      <c r="AJ60664" s="133"/>
      <c r="AO60664" s="135"/>
      <c r="AP60664" s="135"/>
      <c r="BJ60664" s="136"/>
    </row>
    <row r="60665" spans="5:62" ht="14.25" customHeight="1" x14ac:dyDescent="0.25">
      <c r="E60665" s="113"/>
      <c r="H60665" s="133"/>
      <c r="T60665" s="133"/>
      <c r="X60665" s="131"/>
      <c r="Y60665" s="133"/>
      <c r="AJ60665" s="133"/>
      <c r="AO60665" s="135"/>
      <c r="AP60665" s="135"/>
      <c r="BJ60665" s="136"/>
    </row>
    <row r="60666" spans="5:62" ht="14.25" customHeight="1" x14ac:dyDescent="0.25">
      <c r="E60666" s="113"/>
      <c r="H60666" s="133"/>
      <c r="T60666" s="133"/>
      <c r="X60666" s="131"/>
      <c r="Y60666" s="133"/>
      <c r="AJ60666" s="133"/>
      <c r="AO60666" s="135"/>
      <c r="AP60666" s="135"/>
      <c r="BJ60666" s="136"/>
    </row>
    <row r="60667" spans="5:62" ht="14.25" customHeight="1" x14ac:dyDescent="0.25">
      <c r="E60667" s="113"/>
      <c r="H60667" s="133"/>
      <c r="T60667" s="133"/>
      <c r="X60667" s="131"/>
      <c r="Y60667" s="133"/>
      <c r="AJ60667" s="133"/>
      <c r="AO60667" s="135"/>
      <c r="AP60667" s="135"/>
      <c r="BJ60667" s="136"/>
    </row>
    <row r="60668" spans="5:62" ht="14.25" customHeight="1" x14ac:dyDescent="0.25">
      <c r="E60668" s="113"/>
      <c r="H60668" s="133"/>
      <c r="T60668" s="133"/>
      <c r="X60668" s="131"/>
      <c r="Y60668" s="133"/>
      <c r="AJ60668" s="133"/>
      <c r="AO60668" s="135"/>
      <c r="AP60668" s="135"/>
      <c r="BJ60668" s="136"/>
    </row>
    <row r="60669" spans="5:62" ht="14.25" customHeight="1" x14ac:dyDescent="0.25">
      <c r="E60669" s="113"/>
      <c r="H60669" s="133"/>
      <c r="T60669" s="133"/>
      <c r="X60669" s="131"/>
      <c r="Y60669" s="133"/>
      <c r="AJ60669" s="133"/>
      <c r="AO60669" s="135"/>
      <c r="AP60669" s="135"/>
      <c r="BJ60669" s="136"/>
    </row>
    <row r="60670" spans="5:62" ht="14.25" customHeight="1" x14ac:dyDescent="0.25">
      <c r="E60670" s="113"/>
      <c r="H60670" s="133"/>
      <c r="T60670" s="133"/>
      <c r="X60670" s="131"/>
      <c r="Y60670" s="133"/>
      <c r="AJ60670" s="133"/>
      <c r="AO60670" s="135"/>
      <c r="AP60670" s="135"/>
      <c r="BJ60670" s="136"/>
    </row>
    <row r="60671" spans="5:62" ht="14.25" customHeight="1" x14ac:dyDescent="0.25">
      <c r="E60671" s="113"/>
      <c r="H60671" s="133"/>
      <c r="T60671" s="133"/>
      <c r="X60671" s="131"/>
      <c r="Y60671" s="133"/>
      <c r="AJ60671" s="133"/>
      <c r="AO60671" s="135"/>
      <c r="AP60671" s="135"/>
      <c r="BJ60671" s="136"/>
    </row>
    <row r="60672" spans="5:62" ht="14.25" customHeight="1" x14ac:dyDescent="0.25">
      <c r="E60672" s="113"/>
      <c r="H60672" s="133"/>
      <c r="T60672" s="133"/>
      <c r="X60672" s="131"/>
      <c r="Y60672" s="133"/>
      <c r="AJ60672" s="133"/>
      <c r="AO60672" s="135"/>
      <c r="AP60672" s="135"/>
      <c r="BJ60672" s="136"/>
    </row>
    <row r="60673" spans="5:62" ht="14.25" customHeight="1" x14ac:dyDescent="0.25">
      <c r="E60673" s="113"/>
      <c r="H60673" s="133"/>
      <c r="T60673" s="133"/>
      <c r="X60673" s="131"/>
      <c r="Y60673" s="133"/>
      <c r="AJ60673" s="133"/>
      <c r="AO60673" s="135"/>
      <c r="AP60673" s="135"/>
      <c r="BJ60673" s="136"/>
    </row>
    <row r="60674" spans="5:62" ht="14.25" customHeight="1" x14ac:dyDescent="0.25">
      <c r="E60674" s="113"/>
      <c r="H60674" s="133"/>
      <c r="T60674" s="133"/>
      <c r="X60674" s="131"/>
      <c r="Y60674" s="133"/>
      <c r="AJ60674" s="133"/>
      <c r="AO60674" s="135"/>
      <c r="AP60674" s="135"/>
      <c r="BJ60674" s="136"/>
    </row>
    <row r="60675" spans="5:62" ht="14.25" customHeight="1" x14ac:dyDescent="0.25">
      <c r="E60675" s="113"/>
      <c r="H60675" s="133"/>
      <c r="T60675" s="133"/>
      <c r="X60675" s="131"/>
      <c r="Y60675" s="133"/>
      <c r="AJ60675" s="133"/>
      <c r="AO60675" s="135"/>
      <c r="AP60675" s="135"/>
      <c r="BJ60675" s="136"/>
    </row>
    <row r="60676" spans="5:62" ht="14.25" customHeight="1" x14ac:dyDescent="0.25">
      <c r="E60676" s="113"/>
      <c r="H60676" s="133"/>
      <c r="T60676" s="133"/>
      <c r="X60676" s="131"/>
      <c r="Y60676" s="133"/>
      <c r="AJ60676" s="133"/>
      <c r="AO60676" s="135"/>
      <c r="AP60676" s="135"/>
      <c r="BJ60676" s="136"/>
    </row>
    <row r="60677" spans="5:62" ht="14.25" customHeight="1" x14ac:dyDescent="0.25">
      <c r="E60677" s="113"/>
      <c r="H60677" s="133"/>
      <c r="T60677" s="133"/>
      <c r="X60677" s="131"/>
      <c r="Y60677" s="133"/>
      <c r="AJ60677" s="133"/>
      <c r="AO60677" s="135"/>
      <c r="AP60677" s="135"/>
      <c r="BJ60677" s="136"/>
    </row>
    <row r="60678" spans="5:62" ht="14.25" customHeight="1" x14ac:dyDescent="0.25">
      <c r="E60678" s="113"/>
      <c r="H60678" s="133"/>
      <c r="T60678" s="133"/>
      <c r="X60678" s="131"/>
      <c r="Y60678" s="133"/>
      <c r="AJ60678" s="133"/>
      <c r="AO60678" s="135"/>
      <c r="AP60678" s="135"/>
      <c r="BJ60678" s="136"/>
    </row>
    <row r="60679" spans="5:62" ht="14.25" customHeight="1" x14ac:dyDescent="0.25">
      <c r="E60679" s="113"/>
      <c r="H60679" s="133"/>
      <c r="T60679" s="133"/>
      <c r="X60679" s="131"/>
      <c r="Y60679" s="133"/>
      <c r="AJ60679" s="133"/>
      <c r="AO60679" s="135"/>
      <c r="AP60679" s="135"/>
      <c r="BJ60679" s="136"/>
    </row>
    <row r="60680" spans="5:62" ht="14.25" customHeight="1" x14ac:dyDescent="0.25">
      <c r="E60680" s="113"/>
      <c r="H60680" s="133"/>
      <c r="T60680" s="133"/>
      <c r="X60680" s="131"/>
      <c r="Y60680" s="133"/>
      <c r="AJ60680" s="133"/>
      <c r="AO60680" s="135"/>
      <c r="AP60680" s="135"/>
      <c r="BJ60680" s="136"/>
    </row>
    <row r="60681" spans="5:62" ht="14.25" customHeight="1" x14ac:dyDescent="0.25">
      <c r="E60681" s="113"/>
      <c r="H60681" s="133"/>
      <c r="T60681" s="133"/>
      <c r="X60681" s="131"/>
      <c r="Y60681" s="133"/>
      <c r="AJ60681" s="133"/>
      <c r="AO60681" s="135"/>
      <c r="AP60681" s="135"/>
      <c r="BJ60681" s="136"/>
    </row>
    <row r="60682" spans="5:62" ht="14.25" customHeight="1" x14ac:dyDescent="0.25">
      <c r="E60682" s="113"/>
      <c r="H60682" s="133"/>
      <c r="T60682" s="133"/>
      <c r="X60682" s="131"/>
      <c r="Y60682" s="133"/>
      <c r="AJ60682" s="133"/>
      <c r="AO60682" s="135"/>
      <c r="AP60682" s="135"/>
      <c r="BJ60682" s="136"/>
    </row>
    <row r="60683" spans="5:62" ht="14.25" customHeight="1" x14ac:dyDescent="0.25">
      <c r="E60683" s="113"/>
      <c r="H60683" s="133"/>
      <c r="T60683" s="133"/>
      <c r="X60683" s="131"/>
      <c r="Y60683" s="133"/>
      <c r="AJ60683" s="133"/>
      <c r="AO60683" s="135"/>
      <c r="AP60683" s="135"/>
      <c r="BJ60683" s="136"/>
    </row>
    <row r="60684" spans="5:62" ht="14.25" customHeight="1" x14ac:dyDescent="0.25">
      <c r="E60684" s="113"/>
      <c r="H60684" s="133"/>
      <c r="T60684" s="133"/>
      <c r="X60684" s="131"/>
      <c r="Y60684" s="133"/>
      <c r="AJ60684" s="133"/>
      <c r="AO60684" s="135"/>
      <c r="AP60684" s="135"/>
      <c r="BJ60684" s="136"/>
    </row>
    <row r="60685" spans="5:62" ht="14.25" customHeight="1" x14ac:dyDescent="0.25">
      <c r="E60685" s="113"/>
      <c r="H60685" s="133"/>
      <c r="T60685" s="133"/>
      <c r="X60685" s="131"/>
      <c r="Y60685" s="133"/>
      <c r="AJ60685" s="133"/>
      <c r="AO60685" s="135"/>
      <c r="AP60685" s="135"/>
      <c r="BJ60685" s="136"/>
    </row>
    <row r="60686" spans="5:62" ht="14.25" customHeight="1" x14ac:dyDescent="0.25">
      <c r="E60686" s="113"/>
      <c r="H60686" s="133"/>
      <c r="T60686" s="133"/>
      <c r="X60686" s="131"/>
      <c r="Y60686" s="133"/>
      <c r="AJ60686" s="133"/>
      <c r="AO60686" s="135"/>
      <c r="AP60686" s="135"/>
      <c r="BJ60686" s="136"/>
    </row>
    <row r="60687" spans="5:62" ht="14.25" customHeight="1" x14ac:dyDescent="0.25">
      <c r="E60687" s="113"/>
      <c r="H60687" s="133"/>
      <c r="T60687" s="133"/>
      <c r="X60687" s="131"/>
      <c r="Y60687" s="133"/>
      <c r="AJ60687" s="133"/>
      <c r="AO60687" s="135"/>
      <c r="AP60687" s="135"/>
      <c r="BJ60687" s="136"/>
    </row>
    <row r="60688" spans="5:62" ht="14.25" customHeight="1" x14ac:dyDescent="0.25">
      <c r="E60688" s="113"/>
      <c r="H60688" s="133"/>
      <c r="T60688" s="133"/>
      <c r="X60688" s="131"/>
      <c r="Y60688" s="133"/>
      <c r="AJ60688" s="133"/>
      <c r="AO60688" s="135"/>
      <c r="AP60688" s="135"/>
      <c r="BJ60688" s="136"/>
    </row>
    <row r="60689" spans="5:62" ht="14.25" customHeight="1" x14ac:dyDescent="0.25">
      <c r="E60689" s="113"/>
      <c r="H60689" s="133"/>
      <c r="T60689" s="133"/>
      <c r="X60689" s="131"/>
      <c r="Y60689" s="133"/>
      <c r="AJ60689" s="133"/>
      <c r="AO60689" s="135"/>
      <c r="AP60689" s="135"/>
      <c r="BJ60689" s="136"/>
    </row>
    <row r="60690" spans="5:62" ht="14.25" customHeight="1" x14ac:dyDescent="0.25">
      <c r="E60690" s="113"/>
      <c r="H60690" s="133"/>
      <c r="T60690" s="133"/>
      <c r="X60690" s="131"/>
      <c r="Y60690" s="133"/>
      <c r="AJ60690" s="133"/>
      <c r="AO60690" s="135"/>
      <c r="AP60690" s="135"/>
      <c r="BJ60690" s="136"/>
    </row>
    <row r="60691" spans="5:62" ht="14.25" customHeight="1" x14ac:dyDescent="0.25">
      <c r="E60691" s="113"/>
      <c r="H60691" s="133"/>
      <c r="T60691" s="133"/>
      <c r="X60691" s="131"/>
      <c r="Y60691" s="133"/>
      <c r="AJ60691" s="133"/>
      <c r="AO60691" s="135"/>
      <c r="AP60691" s="135"/>
      <c r="BJ60691" s="136"/>
    </row>
    <row r="60692" spans="5:62" ht="14.25" customHeight="1" x14ac:dyDescent="0.25">
      <c r="E60692" s="113"/>
      <c r="H60692" s="133"/>
      <c r="T60692" s="133"/>
      <c r="X60692" s="131"/>
      <c r="Y60692" s="133"/>
      <c r="AJ60692" s="133"/>
      <c r="AO60692" s="135"/>
      <c r="AP60692" s="135"/>
      <c r="BJ60692" s="136"/>
    </row>
    <row r="60693" spans="5:62" ht="14.25" customHeight="1" x14ac:dyDescent="0.25">
      <c r="E60693" s="113"/>
      <c r="H60693" s="133"/>
      <c r="T60693" s="133"/>
      <c r="X60693" s="131"/>
      <c r="Y60693" s="133"/>
      <c r="AJ60693" s="133"/>
      <c r="AO60693" s="135"/>
      <c r="AP60693" s="135"/>
      <c r="BJ60693" s="136"/>
    </row>
    <row r="60694" spans="5:62" ht="14.25" customHeight="1" x14ac:dyDescent="0.25">
      <c r="E60694" s="113"/>
      <c r="H60694" s="133"/>
      <c r="T60694" s="133"/>
      <c r="X60694" s="131"/>
      <c r="Y60694" s="133"/>
      <c r="AJ60694" s="133"/>
      <c r="AO60694" s="135"/>
      <c r="AP60694" s="135"/>
      <c r="BJ60694" s="136"/>
    </row>
    <row r="60695" spans="5:62" ht="14.25" customHeight="1" x14ac:dyDescent="0.25">
      <c r="E60695" s="113"/>
      <c r="H60695" s="133"/>
      <c r="T60695" s="133"/>
      <c r="X60695" s="131"/>
      <c r="Y60695" s="133"/>
      <c r="AJ60695" s="133"/>
      <c r="AO60695" s="135"/>
      <c r="AP60695" s="135"/>
      <c r="BJ60695" s="136"/>
    </row>
    <row r="60696" spans="5:62" ht="14.25" customHeight="1" x14ac:dyDescent="0.25">
      <c r="E60696" s="113"/>
      <c r="H60696" s="133"/>
      <c r="T60696" s="133"/>
      <c r="X60696" s="131"/>
      <c r="Y60696" s="133"/>
      <c r="AJ60696" s="133"/>
      <c r="AO60696" s="135"/>
      <c r="AP60696" s="135"/>
      <c r="BJ60696" s="136"/>
    </row>
    <row r="60697" spans="5:62" ht="14.25" customHeight="1" x14ac:dyDescent="0.25">
      <c r="E60697" s="113"/>
      <c r="H60697" s="133"/>
      <c r="T60697" s="133"/>
      <c r="X60697" s="131"/>
      <c r="Y60697" s="133"/>
      <c r="AJ60697" s="133"/>
      <c r="AO60697" s="135"/>
      <c r="AP60697" s="135"/>
      <c r="BJ60697" s="136"/>
    </row>
    <row r="60698" spans="5:62" ht="14.25" customHeight="1" x14ac:dyDescent="0.25">
      <c r="E60698" s="113"/>
      <c r="H60698" s="133"/>
      <c r="T60698" s="133"/>
      <c r="X60698" s="131"/>
      <c r="Y60698" s="133"/>
      <c r="AJ60698" s="133"/>
      <c r="AO60698" s="135"/>
      <c r="AP60698" s="135"/>
      <c r="BJ60698" s="136"/>
    </row>
    <row r="60699" spans="5:62" ht="14.25" customHeight="1" x14ac:dyDescent="0.25">
      <c r="E60699" s="113"/>
      <c r="H60699" s="133"/>
      <c r="T60699" s="133"/>
      <c r="X60699" s="131"/>
      <c r="Y60699" s="133"/>
      <c r="AJ60699" s="133"/>
      <c r="AO60699" s="135"/>
      <c r="AP60699" s="135"/>
      <c r="BJ60699" s="136"/>
    </row>
    <row r="60700" spans="5:62" ht="14.25" customHeight="1" x14ac:dyDescent="0.25">
      <c r="E60700" s="113"/>
      <c r="H60700" s="133"/>
      <c r="T60700" s="133"/>
      <c r="X60700" s="131"/>
      <c r="Y60700" s="133"/>
      <c r="AJ60700" s="133"/>
      <c r="AO60700" s="135"/>
      <c r="AP60700" s="135"/>
      <c r="BJ60700" s="136"/>
    </row>
    <row r="60701" spans="5:62" ht="14.25" customHeight="1" x14ac:dyDescent="0.25">
      <c r="E60701" s="113"/>
      <c r="H60701" s="133"/>
      <c r="T60701" s="133"/>
      <c r="X60701" s="131"/>
      <c r="Y60701" s="133"/>
      <c r="AJ60701" s="133"/>
      <c r="AO60701" s="135"/>
      <c r="AP60701" s="135"/>
      <c r="BJ60701" s="136"/>
    </row>
    <row r="60702" spans="5:62" ht="14.25" customHeight="1" x14ac:dyDescent="0.25">
      <c r="E60702" s="113"/>
      <c r="H60702" s="133"/>
      <c r="T60702" s="133"/>
      <c r="X60702" s="131"/>
      <c r="Y60702" s="133"/>
      <c r="AJ60702" s="133"/>
      <c r="AO60702" s="135"/>
      <c r="AP60702" s="135"/>
      <c r="BJ60702" s="136"/>
    </row>
    <row r="60703" spans="5:62" ht="14.25" customHeight="1" x14ac:dyDescent="0.25">
      <c r="E60703" s="113"/>
      <c r="H60703" s="133"/>
      <c r="T60703" s="133"/>
      <c r="X60703" s="131"/>
      <c r="Y60703" s="133"/>
      <c r="AJ60703" s="133"/>
      <c r="AO60703" s="135"/>
      <c r="AP60703" s="135"/>
      <c r="BJ60703" s="136"/>
    </row>
    <row r="60704" spans="5:62" ht="14.25" customHeight="1" x14ac:dyDescent="0.25">
      <c r="E60704" s="113"/>
      <c r="H60704" s="133"/>
      <c r="T60704" s="133"/>
      <c r="X60704" s="131"/>
      <c r="Y60704" s="133"/>
      <c r="AJ60704" s="133"/>
      <c r="AO60704" s="135"/>
      <c r="AP60704" s="135"/>
      <c r="BJ60704" s="136"/>
    </row>
    <row r="60705" spans="5:62" ht="14.25" customHeight="1" x14ac:dyDescent="0.25">
      <c r="E60705" s="113"/>
      <c r="H60705" s="133"/>
      <c r="T60705" s="133"/>
      <c r="X60705" s="131"/>
      <c r="Y60705" s="133"/>
      <c r="AJ60705" s="133"/>
      <c r="AO60705" s="135"/>
      <c r="AP60705" s="135"/>
      <c r="BJ60705" s="136"/>
    </row>
    <row r="60706" spans="5:62" ht="14.25" customHeight="1" x14ac:dyDescent="0.25">
      <c r="E60706" s="113"/>
      <c r="H60706" s="133"/>
      <c r="T60706" s="133"/>
      <c r="X60706" s="131"/>
      <c r="Y60706" s="133"/>
      <c r="AJ60706" s="133"/>
      <c r="AO60706" s="135"/>
      <c r="AP60706" s="135"/>
      <c r="BJ60706" s="136"/>
    </row>
    <row r="60707" spans="5:62" ht="14.25" customHeight="1" x14ac:dyDescent="0.25">
      <c r="E60707" s="113"/>
      <c r="H60707" s="133"/>
      <c r="T60707" s="133"/>
      <c r="X60707" s="131"/>
      <c r="Y60707" s="133"/>
      <c r="AJ60707" s="133"/>
      <c r="AO60707" s="135"/>
      <c r="AP60707" s="135"/>
      <c r="BJ60707" s="136"/>
    </row>
    <row r="60708" spans="5:62" ht="14.25" customHeight="1" x14ac:dyDescent="0.25">
      <c r="E60708" s="113"/>
      <c r="H60708" s="133"/>
      <c r="T60708" s="133"/>
      <c r="X60708" s="131"/>
      <c r="Y60708" s="133"/>
      <c r="AJ60708" s="133"/>
      <c r="AO60708" s="135"/>
      <c r="AP60708" s="135"/>
      <c r="BJ60708" s="136"/>
    </row>
    <row r="60709" spans="5:62" ht="14.25" customHeight="1" x14ac:dyDescent="0.25">
      <c r="E60709" s="113"/>
      <c r="H60709" s="133"/>
      <c r="T60709" s="133"/>
      <c r="X60709" s="131"/>
      <c r="Y60709" s="133"/>
      <c r="AJ60709" s="133"/>
      <c r="AO60709" s="135"/>
      <c r="AP60709" s="135"/>
      <c r="BJ60709" s="136"/>
    </row>
    <row r="60710" spans="5:62" ht="14.25" customHeight="1" x14ac:dyDescent="0.25">
      <c r="E60710" s="113"/>
      <c r="H60710" s="133"/>
      <c r="T60710" s="133"/>
      <c r="X60710" s="131"/>
      <c r="Y60710" s="133"/>
      <c r="AJ60710" s="133"/>
      <c r="AO60710" s="135"/>
      <c r="AP60710" s="135"/>
      <c r="BJ60710" s="136"/>
    </row>
    <row r="60711" spans="5:62" ht="14.25" customHeight="1" x14ac:dyDescent="0.25">
      <c r="E60711" s="113"/>
      <c r="H60711" s="133"/>
      <c r="T60711" s="133"/>
      <c r="X60711" s="131"/>
      <c r="Y60711" s="133"/>
      <c r="AJ60711" s="133"/>
      <c r="AO60711" s="135"/>
      <c r="AP60711" s="135"/>
      <c r="BJ60711" s="136"/>
    </row>
    <row r="60712" spans="5:62" ht="14.25" customHeight="1" x14ac:dyDescent="0.25">
      <c r="E60712" s="113"/>
      <c r="H60712" s="133"/>
      <c r="T60712" s="133"/>
      <c r="X60712" s="131"/>
      <c r="Y60712" s="133"/>
      <c r="AJ60712" s="133"/>
      <c r="AO60712" s="135"/>
      <c r="AP60712" s="135"/>
      <c r="BJ60712" s="136"/>
    </row>
    <row r="60713" spans="5:62" ht="14.25" customHeight="1" x14ac:dyDescent="0.25">
      <c r="E60713" s="113"/>
      <c r="H60713" s="133"/>
      <c r="T60713" s="133"/>
      <c r="X60713" s="131"/>
      <c r="Y60713" s="133"/>
      <c r="AJ60713" s="133"/>
      <c r="AO60713" s="135"/>
      <c r="AP60713" s="135"/>
      <c r="BJ60713" s="136"/>
    </row>
    <row r="60714" spans="5:62" ht="14.25" customHeight="1" x14ac:dyDescent="0.25">
      <c r="E60714" s="113"/>
      <c r="H60714" s="133"/>
      <c r="T60714" s="133"/>
      <c r="X60714" s="131"/>
      <c r="Y60714" s="133"/>
      <c r="AJ60714" s="133"/>
      <c r="AO60714" s="135"/>
      <c r="AP60714" s="135"/>
      <c r="BJ60714" s="136"/>
    </row>
    <row r="60715" spans="5:62" ht="14.25" customHeight="1" x14ac:dyDescent="0.25">
      <c r="E60715" s="113"/>
      <c r="H60715" s="133"/>
      <c r="T60715" s="133"/>
      <c r="X60715" s="131"/>
      <c r="Y60715" s="133"/>
      <c r="AJ60715" s="133"/>
      <c r="AO60715" s="135"/>
      <c r="AP60715" s="135"/>
      <c r="BJ60715" s="136"/>
    </row>
    <row r="60716" spans="5:62" ht="14.25" customHeight="1" x14ac:dyDescent="0.25">
      <c r="E60716" s="113"/>
      <c r="H60716" s="133"/>
      <c r="T60716" s="133"/>
      <c r="X60716" s="131"/>
      <c r="Y60716" s="133"/>
      <c r="AJ60716" s="133"/>
      <c r="AO60716" s="135"/>
      <c r="AP60716" s="135"/>
      <c r="BJ60716" s="136"/>
    </row>
    <row r="60717" spans="5:62" ht="14.25" customHeight="1" x14ac:dyDescent="0.25">
      <c r="E60717" s="113"/>
      <c r="H60717" s="133"/>
      <c r="T60717" s="133"/>
      <c r="X60717" s="131"/>
      <c r="Y60717" s="133"/>
      <c r="AJ60717" s="133"/>
      <c r="AO60717" s="135"/>
      <c r="AP60717" s="135"/>
      <c r="BJ60717" s="136"/>
    </row>
    <row r="60718" spans="5:62" ht="14.25" customHeight="1" x14ac:dyDescent="0.25">
      <c r="E60718" s="113"/>
      <c r="H60718" s="133"/>
      <c r="T60718" s="133"/>
      <c r="X60718" s="131"/>
      <c r="Y60718" s="133"/>
      <c r="AJ60718" s="133"/>
      <c r="AO60718" s="135"/>
      <c r="AP60718" s="135"/>
      <c r="BJ60718" s="136"/>
    </row>
    <row r="60719" spans="5:62" ht="14.25" customHeight="1" x14ac:dyDescent="0.25">
      <c r="E60719" s="113"/>
      <c r="H60719" s="133"/>
      <c r="T60719" s="133"/>
      <c r="X60719" s="131"/>
      <c r="Y60719" s="133"/>
      <c r="AJ60719" s="133"/>
      <c r="AO60719" s="135"/>
      <c r="AP60719" s="135"/>
      <c r="BJ60719" s="136"/>
    </row>
    <row r="60720" spans="5:62" ht="14.25" customHeight="1" x14ac:dyDescent="0.25">
      <c r="E60720" s="113"/>
      <c r="H60720" s="133"/>
      <c r="T60720" s="133"/>
      <c r="X60720" s="131"/>
      <c r="Y60720" s="133"/>
      <c r="AJ60720" s="133"/>
      <c r="AO60720" s="135"/>
      <c r="AP60720" s="135"/>
      <c r="BJ60720" s="136"/>
    </row>
    <row r="60721" spans="5:62" ht="14.25" customHeight="1" x14ac:dyDescent="0.25">
      <c r="E60721" s="113"/>
      <c r="H60721" s="133"/>
      <c r="T60721" s="133"/>
      <c r="X60721" s="131"/>
      <c r="Y60721" s="133"/>
      <c r="AJ60721" s="133"/>
      <c r="AO60721" s="135"/>
      <c r="AP60721" s="135"/>
      <c r="BJ60721" s="136"/>
    </row>
    <row r="60722" spans="5:62" ht="14.25" customHeight="1" x14ac:dyDescent="0.25">
      <c r="E60722" s="113"/>
      <c r="H60722" s="133"/>
      <c r="T60722" s="133"/>
      <c r="X60722" s="131"/>
      <c r="Y60722" s="133"/>
      <c r="AJ60722" s="133"/>
      <c r="AO60722" s="135"/>
      <c r="AP60722" s="135"/>
      <c r="BJ60722" s="136"/>
    </row>
    <row r="60723" spans="5:62" ht="14.25" customHeight="1" x14ac:dyDescent="0.25">
      <c r="E60723" s="113"/>
      <c r="H60723" s="133"/>
      <c r="T60723" s="133"/>
      <c r="X60723" s="131"/>
      <c r="Y60723" s="133"/>
      <c r="AJ60723" s="133"/>
      <c r="AO60723" s="135"/>
      <c r="AP60723" s="135"/>
      <c r="BJ60723" s="136"/>
    </row>
    <row r="60724" spans="5:62" ht="14.25" customHeight="1" x14ac:dyDescent="0.25">
      <c r="E60724" s="113"/>
      <c r="H60724" s="133"/>
      <c r="T60724" s="133"/>
      <c r="X60724" s="131"/>
      <c r="Y60724" s="133"/>
      <c r="AJ60724" s="133"/>
      <c r="AO60724" s="135"/>
      <c r="AP60724" s="135"/>
      <c r="BJ60724" s="136"/>
    </row>
    <row r="60725" spans="5:62" ht="14.25" customHeight="1" x14ac:dyDescent="0.25">
      <c r="E60725" s="113"/>
      <c r="H60725" s="133"/>
      <c r="T60725" s="133"/>
      <c r="X60725" s="131"/>
      <c r="Y60725" s="133"/>
      <c r="AJ60725" s="133"/>
      <c r="AO60725" s="135"/>
      <c r="AP60725" s="135"/>
      <c r="BJ60725" s="136"/>
    </row>
    <row r="60726" spans="5:62" ht="14.25" customHeight="1" x14ac:dyDescent="0.25">
      <c r="E60726" s="113"/>
      <c r="H60726" s="133"/>
      <c r="T60726" s="133"/>
      <c r="X60726" s="131"/>
      <c r="Y60726" s="133"/>
      <c r="AJ60726" s="133"/>
      <c r="AO60726" s="135"/>
      <c r="AP60726" s="135"/>
      <c r="BJ60726" s="136"/>
    </row>
    <row r="60727" spans="5:62" ht="14.25" customHeight="1" x14ac:dyDescent="0.25">
      <c r="E60727" s="113"/>
      <c r="H60727" s="133"/>
      <c r="T60727" s="133"/>
      <c r="X60727" s="131"/>
      <c r="Y60727" s="133"/>
      <c r="AJ60727" s="133"/>
      <c r="AO60727" s="135"/>
      <c r="AP60727" s="135"/>
      <c r="BJ60727" s="136"/>
    </row>
    <row r="60728" spans="5:62" ht="14.25" customHeight="1" x14ac:dyDescent="0.25">
      <c r="E60728" s="113"/>
      <c r="H60728" s="133"/>
      <c r="T60728" s="133"/>
      <c r="X60728" s="131"/>
      <c r="Y60728" s="133"/>
      <c r="AJ60728" s="133"/>
      <c r="AO60728" s="135"/>
      <c r="AP60728" s="135"/>
      <c r="BJ60728" s="136"/>
    </row>
    <row r="60729" spans="5:62" ht="14.25" customHeight="1" x14ac:dyDescent="0.25">
      <c r="E60729" s="113"/>
      <c r="H60729" s="133"/>
      <c r="T60729" s="133"/>
      <c r="X60729" s="131"/>
      <c r="Y60729" s="133"/>
      <c r="AJ60729" s="133"/>
      <c r="AO60729" s="135"/>
      <c r="AP60729" s="135"/>
      <c r="BJ60729" s="136"/>
    </row>
    <row r="60730" spans="5:62" ht="14.25" customHeight="1" x14ac:dyDescent="0.25">
      <c r="E60730" s="113"/>
      <c r="H60730" s="133"/>
      <c r="T60730" s="133"/>
      <c r="X60730" s="131"/>
      <c r="Y60730" s="133"/>
      <c r="AJ60730" s="133"/>
      <c r="AO60730" s="135"/>
      <c r="AP60730" s="135"/>
      <c r="BJ60730" s="136"/>
    </row>
    <row r="60731" spans="5:62" ht="14.25" customHeight="1" x14ac:dyDescent="0.25">
      <c r="E60731" s="113"/>
      <c r="H60731" s="133"/>
      <c r="T60731" s="133"/>
      <c r="X60731" s="131"/>
      <c r="Y60731" s="133"/>
      <c r="AJ60731" s="133"/>
      <c r="AO60731" s="135"/>
      <c r="AP60731" s="135"/>
      <c r="BJ60731" s="136"/>
    </row>
    <row r="60732" spans="5:62" ht="14.25" customHeight="1" x14ac:dyDescent="0.25">
      <c r="E60732" s="113"/>
      <c r="H60732" s="133"/>
      <c r="T60732" s="133"/>
      <c r="X60732" s="131"/>
      <c r="Y60732" s="133"/>
      <c r="AJ60732" s="133"/>
      <c r="AO60732" s="135"/>
      <c r="AP60732" s="135"/>
      <c r="BJ60732" s="136"/>
    </row>
    <row r="60733" spans="5:62" ht="14.25" customHeight="1" x14ac:dyDescent="0.25">
      <c r="E60733" s="113"/>
      <c r="H60733" s="133"/>
      <c r="T60733" s="133"/>
      <c r="X60733" s="131"/>
      <c r="Y60733" s="133"/>
      <c r="AJ60733" s="133"/>
      <c r="AO60733" s="135"/>
      <c r="AP60733" s="135"/>
      <c r="BJ60733" s="136"/>
    </row>
    <row r="60734" spans="5:62" ht="14.25" customHeight="1" x14ac:dyDescent="0.25">
      <c r="E60734" s="113"/>
      <c r="H60734" s="133"/>
      <c r="T60734" s="133"/>
      <c r="X60734" s="131"/>
      <c r="Y60734" s="133"/>
      <c r="AJ60734" s="133"/>
      <c r="AO60734" s="135"/>
      <c r="AP60734" s="135"/>
      <c r="BJ60734" s="136"/>
    </row>
    <row r="60735" spans="5:62" ht="14.25" customHeight="1" x14ac:dyDescent="0.25">
      <c r="E60735" s="113"/>
      <c r="H60735" s="133"/>
      <c r="T60735" s="133"/>
      <c r="X60735" s="131"/>
      <c r="Y60735" s="133"/>
      <c r="AJ60735" s="133"/>
      <c r="AO60735" s="135"/>
      <c r="AP60735" s="135"/>
      <c r="BJ60735" s="136"/>
    </row>
    <row r="60736" spans="5:62" ht="14.25" customHeight="1" x14ac:dyDescent="0.25">
      <c r="E60736" s="113"/>
      <c r="H60736" s="133"/>
      <c r="T60736" s="133"/>
      <c r="X60736" s="131"/>
      <c r="Y60736" s="133"/>
      <c r="AJ60736" s="133"/>
      <c r="AO60736" s="135"/>
      <c r="AP60736" s="135"/>
      <c r="BJ60736" s="136"/>
    </row>
    <row r="60737" spans="5:62" ht="14.25" customHeight="1" x14ac:dyDescent="0.25">
      <c r="E60737" s="113"/>
      <c r="H60737" s="133"/>
      <c r="T60737" s="133"/>
      <c r="X60737" s="131"/>
      <c r="Y60737" s="133"/>
      <c r="AJ60737" s="133"/>
      <c r="AO60737" s="135"/>
      <c r="AP60737" s="135"/>
      <c r="BJ60737" s="136"/>
    </row>
    <row r="60738" spans="5:62" ht="14.25" customHeight="1" x14ac:dyDescent="0.25">
      <c r="E60738" s="113"/>
      <c r="H60738" s="133"/>
      <c r="T60738" s="133"/>
      <c r="X60738" s="131"/>
      <c r="Y60738" s="133"/>
      <c r="AJ60738" s="133"/>
      <c r="AO60738" s="135"/>
      <c r="AP60738" s="135"/>
      <c r="BJ60738" s="136"/>
    </row>
    <row r="60739" spans="5:62" ht="14.25" customHeight="1" x14ac:dyDescent="0.25">
      <c r="E60739" s="113"/>
      <c r="H60739" s="133"/>
      <c r="T60739" s="133"/>
      <c r="X60739" s="131"/>
      <c r="Y60739" s="133"/>
      <c r="AJ60739" s="133"/>
      <c r="AO60739" s="135"/>
      <c r="AP60739" s="135"/>
      <c r="BJ60739" s="136"/>
    </row>
    <row r="60740" spans="5:62" ht="14.25" customHeight="1" x14ac:dyDescent="0.25">
      <c r="E60740" s="113"/>
      <c r="H60740" s="133"/>
      <c r="T60740" s="133"/>
      <c r="X60740" s="131"/>
      <c r="Y60740" s="133"/>
      <c r="AJ60740" s="133"/>
      <c r="AO60740" s="135"/>
      <c r="AP60740" s="135"/>
      <c r="BJ60740" s="136"/>
    </row>
    <row r="60741" spans="5:62" ht="14.25" customHeight="1" x14ac:dyDescent="0.25">
      <c r="E60741" s="113"/>
      <c r="H60741" s="133"/>
      <c r="T60741" s="133"/>
      <c r="X60741" s="131"/>
      <c r="Y60741" s="133"/>
      <c r="AJ60741" s="133"/>
      <c r="AO60741" s="135"/>
      <c r="AP60741" s="135"/>
      <c r="BJ60741" s="136"/>
    </row>
    <row r="60742" spans="5:62" ht="14.25" customHeight="1" x14ac:dyDescent="0.25">
      <c r="E60742" s="113"/>
      <c r="H60742" s="133"/>
      <c r="T60742" s="133"/>
      <c r="X60742" s="131"/>
      <c r="Y60742" s="133"/>
      <c r="AJ60742" s="133"/>
      <c r="AO60742" s="135"/>
      <c r="AP60742" s="135"/>
      <c r="BJ60742" s="136"/>
    </row>
    <row r="60743" spans="5:62" ht="14.25" customHeight="1" x14ac:dyDescent="0.25">
      <c r="E60743" s="113"/>
      <c r="H60743" s="133"/>
      <c r="T60743" s="133"/>
      <c r="X60743" s="131"/>
      <c r="Y60743" s="133"/>
      <c r="AJ60743" s="133"/>
      <c r="AO60743" s="135"/>
      <c r="AP60743" s="135"/>
      <c r="BJ60743" s="136"/>
    </row>
    <row r="60744" spans="5:62" ht="14.25" customHeight="1" x14ac:dyDescent="0.25">
      <c r="E60744" s="113"/>
      <c r="H60744" s="133"/>
      <c r="T60744" s="133"/>
      <c r="X60744" s="131"/>
      <c r="Y60744" s="133"/>
      <c r="AJ60744" s="133"/>
      <c r="AO60744" s="135"/>
      <c r="AP60744" s="135"/>
      <c r="BJ60744" s="136"/>
    </row>
    <row r="60745" spans="5:62" ht="14.25" customHeight="1" x14ac:dyDescent="0.25">
      <c r="E60745" s="113"/>
      <c r="H60745" s="133"/>
      <c r="T60745" s="133"/>
      <c r="X60745" s="131"/>
      <c r="Y60745" s="133"/>
      <c r="AJ60745" s="133"/>
      <c r="AO60745" s="135"/>
      <c r="AP60745" s="135"/>
      <c r="BJ60745" s="136"/>
    </row>
    <row r="60746" spans="5:62" ht="14.25" customHeight="1" x14ac:dyDescent="0.25">
      <c r="E60746" s="113"/>
      <c r="H60746" s="133"/>
      <c r="T60746" s="133"/>
      <c r="X60746" s="131"/>
      <c r="Y60746" s="133"/>
      <c r="AJ60746" s="133"/>
      <c r="AO60746" s="135"/>
      <c r="AP60746" s="135"/>
      <c r="BJ60746" s="136"/>
    </row>
    <row r="60747" spans="5:62" ht="14.25" customHeight="1" x14ac:dyDescent="0.25">
      <c r="E60747" s="113"/>
      <c r="H60747" s="133"/>
      <c r="T60747" s="133"/>
      <c r="X60747" s="131"/>
      <c r="Y60747" s="133"/>
      <c r="AJ60747" s="133"/>
      <c r="AO60747" s="135"/>
      <c r="AP60747" s="135"/>
      <c r="BJ60747" s="136"/>
    </row>
    <row r="60748" spans="5:62" ht="14.25" customHeight="1" x14ac:dyDescent="0.25">
      <c r="E60748" s="113"/>
      <c r="H60748" s="133"/>
      <c r="T60748" s="133"/>
      <c r="X60748" s="131"/>
      <c r="Y60748" s="133"/>
      <c r="AJ60748" s="133"/>
      <c r="AO60748" s="135"/>
      <c r="AP60748" s="135"/>
      <c r="BJ60748" s="136"/>
    </row>
    <row r="60749" spans="5:62" ht="14.25" customHeight="1" x14ac:dyDescent="0.25">
      <c r="E60749" s="113"/>
      <c r="H60749" s="133"/>
      <c r="T60749" s="133"/>
      <c r="X60749" s="131"/>
      <c r="Y60749" s="133"/>
      <c r="AJ60749" s="133"/>
      <c r="AO60749" s="135"/>
      <c r="AP60749" s="135"/>
      <c r="BJ60749" s="136"/>
    </row>
    <row r="60750" spans="5:62" ht="14.25" customHeight="1" x14ac:dyDescent="0.25">
      <c r="E60750" s="113"/>
      <c r="H60750" s="133"/>
      <c r="T60750" s="133"/>
      <c r="X60750" s="131"/>
      <c r="Y60750" s="133"/>
      <c r="AJ60750" s="133"/>
      <c r="AO60750" s="135"/>
      <c r="AP60750" s="135"/>
      <c r="BJ60750" s="136"/>
    </row>
    <row r="60751" spans="5:62" ht="14.25" customHeight="1" x14ac:dyDescent="0.25">
      <c r="E60751" s="113"/>
      <c r="H60751" s="133"/>
      <c r="T60751" s="133"/>
      <c r="X60751" s="131"/>
      <c r="Y60751" s="133"/>
      <c r="AJ60751" s="133"/>
      <c r="AO60751" s="135"/>
      <c r="AP60751" s="135"/>
      <c r="BJ60751" s="136"/>
    </row>
    <row r="60752" spans="5:62" ht="14.25" customHeight="1" x14ac:dyDescent="0.25">
      <c r="E60752" s="113"/>
      <c r="H60752" s="133"/>
      <c r="T60752" s="133"/>
      <c r="X60752" s="131"/>
      <c r="Y60752" s="133"/>
      <c r="AJ60752" s="133"/>
      <c r="AO60752" s="135"/>
      <c r="AP60752" s="135"/>
      <c r="BJ60752" s="136"/>
    </row>
    <row r="60753" spans="5:62" ht="14.25" customHeight="1" x14ac:dyDescent="0.25">
      <c r="E60753" s="113"/>
      <c r="H60753" s="133"/>
      <c r="T60753" s="133"/>
      <c r="X60753" s="131"/>
      <c r="Y60753" s="133"/>
      <c r="AJ60753" s="133"/>
      <c r="AO60753" s="135"/>
      <c r="AP60753" s="135"/>
      <c r="BJ60753" s="136"/>
    </row>
    <row r="60754" spans="5:62" ht="14.25" customHeight="1" x14ac:dyDescent="0.25">
      <c r="E60754" s="113"/>
      <c r="H60754" s="133"/>
      <c r="T60754" s="133"/>
      <c r="X60754" s="131"/>
      <c r="Y60754" s="133"/>
      <c r="AJ60754" s="133"/>
      <c r="AO60754" s="135"/>
      <c r="AP60754" s="135"/>
      <c r="BJ60754" s="136"/>
    </row>
    <row r="60755" spans="5:62" ht="14.25" customHeight="1" x14ac:dyDescent="0.25">
      <c r="E60755" s="113"/>
      <c r="H60755" s="133"/>
      <c r="T60755" s="133"/>
      <c r="X60755" s="131"/>
      <c r="Y60755" s="133"/>
      <c r="AJ60755" s="133"/>
      <c r="AO60755" s="135"/>
      <c r="AP60755" s="135"/>
      <c r="BJ60755" s="136"/>
    </row>
    <row r="60756" spans="5:62" ht="14.25" customHeight="1" x14ac:dyDescent="0.25">
      <c r="E60756" s="113"/>
      <c r="H60756" s="133"/>
      <c r="T60756" s="133"/>
      <c r="X60756" s="131"/>
      <c r="Y60756" s="133"/>
      <c r="AJ60756" s="133"/>
      <c r="AO60756" s="135"/>
      <c r="AP60756" s="135"/>
      <c r="BJ60756" s="136"/>
    </row>
    <row r="60757" spans="5:62" ht="14.25" customHeight="1" x14ac:dyDescent="0.25">
      <c r="E60757" s="113"/>
      <c r="H60757" s="133"/>
      <c r="T60757" s="133"/>
      <c r="X60757" s="131"/>
      <c r="Y60757" s="133"/>
      <c r="AJ60757" s="133"/>
      <c r="AO60757" s="135"/>
      <c r="AP60757" s="135"/>
      <c r="BJ60757" s="136"/>
    </row>
    <row r="60758" spans="5:62" ht="14.25" customHeight="1" x14ac:dyDescent="0.25">
      <c r="E60758" s="113"/>
      <c r="H60758" s="133"/>
      <c r="T60758" s="133"/>
      <c r="X60758" s="131"/>
      <c r="Y60758" s="133"/>
      <c r="AJ60758" s="133"/>
      <c r="AO60758" s="135"/>
      <c r="AP60758" s="135"/>
      <c r="BJ60758" s="136"/>
    </row>
    <row r="60759" spans="5:62" ht="14.25" customHeight="1" x14ac:dyDescent="0.25">
      <c r="E60759" s="113"/>
      <c r="H60759" s="133"/>
      <c r="T60759" s="133"/>
      <c r="X60759" s="131"/>
      <c r="Y60759" s="133"/>
      <c r="AJ60759" s="133"/>
      <c r="AO60759" s="135"/>
      <c r="AP60759" s="135"/>
      <c r="BJ60759" s="136"/>
    </row>
    <row r="60760" spans="5:62" ht="14.25" customHeight="1" x14ac:dyDescent="0.25">
      <c r="E60760" s="113"/>
      <c r="H60760" s="133"/>
      <c r="T60760" s="133"/>
      <c r="X60760" s="131"/>
      <c r="Y60760" s="133"/>
      <c r="AJ60760" s="133"/>
      <c r="AO60760" s="135"/>
      <c r="AP60760" s="135"/>
      <c r="BJ60760" s="136"/>
    </row>
    <row r="60761" spans="5:62" ht="14.25" customHeight="1" x14ac:dyDescent="0.25">
      <c r="E60761" s="113"/>
      <c r="H60761" s="133"/>
      <c r="T60761" s="133"/>
      <c r="X60761" s="131"/>
      <c r="Y60761" s="133"/>
      <c r="AJ60761" s="133"/>
      <c r="AO60761" s="135"/>
      <c r="AP60761" s="135"/>
      <c r="BJ60761" s="136"/>
    </row>
    <row r="60762" spans="5:62" ht="14.25" customHeight="1" x14ac:dyDescent="0.25">
      <c r="E60762" s="113"/>
      <c r="H60762" s="133"/>
      <c r="T60762" s="133"/>
      <c r="X60762" s="131"/>
      <c r="Y60762" s="133"/>
      <c r="AJ60762" s="133"/>
      <c r="AO60762" s="135"/>
      <c r="AP60762" s="135"/>
      <c r="BJ60762" s="136"/>
    </row>
    <row r="60763" spans="5:62" ht="14.25" customHeight="1" x14ac:dyDescent="0.25">
      <c r="E60763" s="113"/>
      <c r="H60763" s="133"/>
      <c r="T60763" s="133"/>
      <c r="X60763" s="131"/>
      <c r="Y60763" s="133"/>
      <c r="AJ60763" s="133"/>
      <c r="AO60763" s="135"/>
      <c r="AP60763" s="135"/>
      <c r="BJ60763" s="136"/>
    </row>
    <row r="60764" spans="5:62" ht="14.25" customHeight="1" x14ac:dyDescent="0.25">
      <c r="E60764" s="113"/>
      <c r="H60764" s="133"/>
      <c r="T60764" s="133"/>
      <c r="X60764" s="131"/>
      <c r="Y60764" s="133"/>
      <c r="AJ60764" s="133"/>
      <c r="AO60764" s="135"/>
      <c r="AP60764" s="135"/>
      <c r="BJ60764" s="136"/>
    </row>
    <row r="60765" spans="5:62" ht="14.25" customHeight="1" x14ac:dyDescent="0.25">
      <c r="E60765" s="113"/>
      <c r="H60765" s="133"/>
      <c r="T60765" s="133"/>
      <c r="X60765" s="131"/>
      <c r="Y60765" s="133"/>
      <c r="AJ60765" s="133"/>
      <c r="AO60765" s="135"/>
      <c r="AP60765" s="135"/>
      <c r="BJ60765" s="136"/>
    </row>
    <row r="60766" spans="5:62" ht="14.25" customHeight="1" x14ac:dyDescent="0.25">
      <c r="E60766" s="113"/>
      <c r="H60766" s="133"/>
      <c r="T60766" s="133"/>
      <c r="X60766" s="131"/>
      <c r="Y60766" s="133"/>
      <c r="AJ60766" s="133"/>
      <c r="AO60766" s="135"/>
      <c r="AP60766" s="135"/>
      <c r="BJ60766" s="136"/>
    </row>
    <row r="60767" spans="5:62" ht="14.25" customHeight="1" x14ac:dyDescent="0.25">
      <c r="E60767" s="113"/>
      <c r="H60767" s="133"/>
      <c r="T60767" s="133"/>
      <c r="X60767" s="131"/>
      <c r="Y60767" s="133"/>
      <c r="AJ60767" s="133"/>
      <c r="AO60767" s="135"/>
      <c r="AP60767" s="135"/>
      <c r="BJ60767" s="136"/>
    </row>
    <row r="60768" spans="5:62" ht="14.25" customHeight="1" x14ac:dyDescent="0.25">
      <c r="E60768" s="113"/>
      <c r="H60768" s="133"/>
      <c r="T60768" s="133"/>
      <c r="X60768" s="131"/>
      <c r="Y60768" s="133"/>
      <c r="AJ60768" s="133"/>
      <c r="AO60768" s="135"/>
      <c r="AP60768" s="135"/>
      <c r="BJ60768" s="136"/>
    </row>
    <row r="60769" spans="5:62" ht="14.25" customHeight="1" x14ac:dyDescent="0.25">
      <c r="E60769" s="113"/>
      <c r="H60769" s="133"/>
      <c r="T60769" s="133"/>
      <c r="X60769" s="131"/>
      <c r="Y60769" s="133"/>
      <c r="AJ60769" s="133"/>
      <c r="AO60769" s="135"/>
      <c r="AP60769" s="135"/>
      <c r="BJ60769" s="136"/>
    </row>
    <row r="60770" spans="5:62" ht="14.25" customHeight="1" x14ac:dyDescent="0.25">
      <c r="E60770" s="113"/>
      <c r="H60770" s="133"/>
      <c r="T60770" s="133"/>
      <c r="X60770" s="131"/>
      <c r="Y60770" s="133"/>
      <c r="AJ60770" s="133"/>
      <c r="AO60770" s="135"/>
      <c r="AP60770" s="135"/>
      <c r="BJ60770" s="136"/>
    </row>
    <row r="60771" spans="5:62" ht="14.25" customHeight="1" x14ac:dyDescent="0.25">
      <c r="E60771" s="113"/>
      <c r="H60771" s="133"/>
      <c r="T60771" s="133"/>
      <c r="X60771" s="131"/>
      <c r="Y60771" s="133"/>
      <c r="AJ60771" s="133"/>
      <c r="AO60771" s="135"/>
      <c r="AP60771" s="135"/>
      <c r="BJ60771" s="136"/>
    </row>
    <row r="60772" spans="5:62" ht="14.25" customHeight="1" x14ac:dyDescent="0.25">
      <c r="E60772" s="113"/>
      <c r="H60772" s="133"/>
      <c r="T60772" s="133"/>
      <c r="X60772" s="131"/>
      <c r="Y60772" s="133"/>
      <c r="AJ60772" s="133"/>
      <c r="AO60772" s="135"/>
      <c r="AP60772" s="135"/>
      <c r="BJ60772" s="136"/>
    </row>
    <row r="60773" spans="5:62" ht="14.25" customHeight="1" x14ac:dyDescent="0.25">
      <c r="E60773" s="113"/>
      <c r="H60773" s="133"/>
      <c r="T60773" s="133"/>
      <c r="X60773" s="131"/>
      <c r="Y60773" s="133"/>
      <c r="AJ60773" s="133"/>
      <c r="AO60773" s="135"/>
      <c r="AP60773" s="135"/>
      <c r="BJ60773" s="136"/>
    </row>
    <row r="60774" spans="5:62" ht="14.25" customHeight="1" x14ac:dyDescent="0.25">
      <c r="E60774" s="113"/>
      <c r="H60774" s="133"/>
      <c r="T60774" s="133"/>
      <c r="X60774" s="131"/>
      <c r="Y60774" s="133"/>
      <c r="AJ60774" s="133"/>
      <c r="AO60774" s="135"/>
      <c r="AP60774" s="135"/>
      <c r="BJ60774" s="136"/>
    </row>
    <row r="60775" spans="5:62" ht="14.25" customHeight="1" x14ac:dyDescent="0.25">
      <c r="E60775" s="113"/>
      <c r="H60775" s="133"/>
      <c r="T60775" s="133"/>
      <c r="X60775" s="131"/>
      <c r="Y60775" s="133"/>
      <c r="AJ60775" s="133"/>
      <c r="AO60775" s="135"/>
      <c r="AP60775" s="135"/>
      <c r="BJ60775" s="136"/>
    </row>
    <row r="60776" spans="5:62" ht="14.25" customHeight="1" x14ac:dyDescent="0.25">
      <c r="E60776" s="113"/>
      <c r="H60776" s="133"/>
      <c r="T60776" s="133"/>
      <c r="X60776" s="131"/>
      <c r="Y60776" s="133"/>
      <c r="AJ60776" s="133"/>
      <c r="AO60776" s="135"/>
      <c r="AP60776" s="135"/>
      <c r="BJ60776" s="136"/>
    </row>
    <row r="60777" spans="5:62" ht="14.25" customHeight="1" x14ac:dyDescent="0.25">
      <c r="E60777" s="113"/>
      <c r="H60777" s="133"/>
      <c r="T60777" s="133"/>
      <c r="X60777" s="131"/>
      <c r="Y60777" s="133"/>
      <c r="AJ60777" s="133"/>
      <c r="AO60777" s="135"/>
      <c r="AP60777" s="135"/>
      <c r="BJ60777" s="136"/>
    </row>
    <row r="60778" spans="5:62" ht="14.25" customHeight="1" x14ac:dyDescent="0.25">
      <c r="E60778" s="113"/>
      <c r="H60778" s="133"/>
      <c r="T60778" s="133"/>
      <c r="X60778" s="131"/>
      <c r="Y60778" s="133"/>
      <c r="AJ60778" s="133"/>
      <c r="AO60778" s="135"/>
      <c r="AP60778" s="135"/>
      <c r="BJ60778" s="136"/>
    </row>
    <row r="60779" spans="5:62" ht="14.25" customHeight="1" x14ac:dyDescent="0.25">
      <c r="E60779" s="113"/>
      <c r="H60779" s="133"/>
      <c r="T60779" s="133"/>
      <c r="X60779" s="131"/>
      <c r="Y60779" s="133"/>
      <c r="AJ60779" s="133"/>
      <c r="AO60779" s="135"/>
      <c r="AP60779" s="135"/>
      <c r="BJ60779" s="136"/>
    </row>
    <row r="60780" spans="5:62" ht="14.25" customHeight="1" x14ac:dyDescent="0.25">
      <c r="E60780" s="113"/>
      <c r="H60780" s="133"/>
      <c r="T60780" s="133"/>
      <c r="X60780" s="131"/>
      <c r="Y60780" s="133"/>
      <c r="AJ60780" s="133"/>
      <c r="AO60780" s="135"/>
      <c r="AP60780" s="135"/>
      <c r="BJ60780" s="136"/>
    </row>
    <row r="60781" spans="5:62" ht="14.25" customHeight="1" x14ac:dyDescent="0.25">
      <c r="E60781" s="113"/>
      <c r="H60781" s="133"/>
      <c r="T60781" s="133"/>
      <c r="X60781" s="131"/>
      <c r="Y60781" s="133"/>
      <c r="AJ60781" s="133"/>
      <c r="AO60781" s="135"/>
      <c r="AP60781" s="135"/>
      <c r="BJ60781" s="136"/>
    </row>
    <row r="60782" spans="5:62" ht="14.25" customHeight="1" x14ac:dyDescent="0.25">
      <c r="E60782" s="113"/>
      <c r="H60782" s="133"/>
      <c r="T60782" s="133"/>
      <c r="X60782" s="131"/>
      <c r="Y60782" s="133"/>
      <c r="AJ60782" s="133"/>
      <c r="AO60782" s="135"/>
      <c r="AP60782" s="135"/>
      <c r="BJ60782" s="136"/>
    </row>
    <row r="60783" spans="5:62" ht="14.25" customHeight="1" x14ac:dyDescent="0.25">
      <c r="E60783" s="113"/>
      <c r="H60783" s="133"/>
      <c r="T60783" s="133"/>
      <c r="X60783" s="131"/>
      <c r="Y60783" s="133"/>
      <c r="AJ60783" s="133"/>
      <c r="AO60783" s="135"/>
      <c r="AP60783" s="135"/>
      <c r="BJ60783" s="136"/>
    </row>
    <row r="60784" spans="5:62" ht="14.25" customHeight="1" x14ac:dyDescent="0.25">
      <c r="E60784" s="113"/>
      <c r="H60784" s="133"/>
      <c r="T60784" s="133"/>
      <c r="X60784" s="131"/>
      <c r="Y60784" s="133"/>
      <c r="AJ60784" s="133"/>
      <c r="AO60784" s="135"/>
      <c r="AP60784" s="135"/>
      <c r="BJ60784" s="136"/>
    </row>
    <row r="60785" spans="5:62" ht="14.25" customHeight="1" x14ac:dyDescent="0.25">
      <c r="E60785" s="113"/>
      <c r="H60785" s="133"/>
      <c r="T60785" s="133"/>
      <c r="X60785" s="131"/>
      <c r="Y60785" s="133"/>
      <c r="AJ60785" s="133"/>
      <c r="AO60785" s="135"/>
      <c r="AP60785" s="135"/>
      <c r="BJ60785" s="136"/>
    </row>
    <row r="60786" spans="5:62" ht="14.25" customHeight="1" x14ac:dyDescent="0.25">
      <c r="E60786" s="113"/>
      <c r="H60786" s="133"/>
      <c r="T60786" s="133"/>
      <c r="X60786" s="131"/>
      <c r="Y60786" s="133"/>
      <c r="AJ60786" s="133"/>
      <c r="AO60786" s="135"/>
      <c r="AP60786" s="135"/>
      <c r="BJ60786" s="136"/>
    </row>
    <row r="60787" spans="5:62" ht="14.25" customHeight="1" x14ac:dyDescent="0.25">
      <c r="E60787" s="113"/>
      <c r="H60787" s="133"/>
      <c r="T60787" s="133"/>
      <c r="X60787" s="131"/>
      <c r="Y60787" s="133"/>
      <c r="AJ60787" s="133"/>
      <c r="AO60787" s="135"/>
      <c r="AP60787" s="135"/>
      <c r="BJ60787" s="136"/>
    </row>
    <row r="60788" spans="5:62" ht="14.25" customHeight="1" x14ac:dyDescent="0.25">
      <c r="E60788" s="113"/>
      <c r="H60788" s="133"/>
      <c r="T60788" s="133"/>
      <c r="X60788" s="131"/>
      <c r="Y60788" s="133"/>
      <c r="AJ60788" s="133"/>
      <c r="AO60788" s="135"/>
      <c r="AP60788" s="135"/>
      <c r="BJ60788" s="136"/>
    </row>
    <row r="60789" spans="5:62" ht="14.25" customHeight="1" x14ac:dyDescent="0.25">
      <c r="E60789" s="113"/>
      <c r="H60789" s="133"/>
      <c r="T60789" s="133"/>
      <c r="X60789" s="131"/>
      <c r="Y60789" s="133"/>
      <c r="AJ60789" s="133"/>
      <c r="AO60789" s="135"/>
      <c r="AP60789" s="135"/>
      <c r="BJ60789" s="136"/>
    </row>
    <row r="60790" spans="5:62" ht="14.25" customHeight="1" x14ac:dyDescent="0.25">
      <c r="E60790" s="113"/>
      <c r="H60790" s="133"/>
      <c r="T60790" s="133"/>
      <c r="X60790" s="131"/>
      <c r="Y60790" s="133"/>
      <c r="AJ60790" s="133"/>
      <c r="AO60790" s="135"/>
      <c r="AP60790" s="135"/>
      <c r="BJ60790" s="136"/>
    </row>
    <row r="60791" spans="5:62" ht="14.25" customHeight="1" x14ac:dyDescent="0.25">
      <c r="E60791" s="113"/>
      <c r="H60791" s="133"/>
      <c r="T60791" s="133"/>
      <c r="X60791" s="131"/>
      <c r="Y60791" s="133"/>
      <c r="AJ60791" s="133"/>
      <c r="AO60791" s="135"/>
      <c r="AP60791" s="135"/>
      <c r="BJ60791" s="136"/>
    </row>
    <row r="60792" spans="5:62" ht="14.25" customHeight="1" x14ac:dyDescent="0.25">
      <c r="E60792" s="113"/>
      <c r="H60792" s="133"/>
      <c r="T60792" s="133"/>
      <c r="X60792" s="131"/>
      <c r="Y60792" s="133"/>
      <c r="AJ60792" s="133"/>
      <c r="AO60792" s="135"/>
      <c r="AP60792" s="135"/>
      <c r="BJ60792" s="136"/>
    </row>
    <row r="60793" spans="5:62" ht="14.25" customHeight="1" x14ac:dyDescent="0.25">
      <c r="E60793" s="113"/>
      <c r="H60793" s="133"/>
      <c r="T60793" s="133"/>
      <c r="X60793" s="131"/>
      <c r="Y60793" s="133"/>
      <c r="AJ60793" s="133"/>
      <c r="AO60793" s="135"/>
      <c r="AP60793" s="135"/>
      <c r="BJ60793" s="136"/>
    </row>
    <row r="60794" spans="5:62" ht="14.25" customHeight="1" x14ac:dyDescent="0.25">
      <c r="E60794" s="113"/>
      <c r="H60794" s="133"/>
      <c r="T60794" s="133"/>
      <c r="X60794" s="131"/>
      <c r="Y60794" s="133"/>
      <c r="AJ60794" s="133"/>
      <c r="AO60794" s="135"/>
      <c r="AP60794" s="135"/>
      <c r="BJ60794" s="136"/>
    </row>
    <row r="60795" spans="5:62" ht="14.25" customHeight="1" x14ac:dyDescent="0.25">
      <c r="E60795" s="113"/>
      <c r="H60795" s="133"/>
      <c r="T60795" s="133"/>
      <c r="X60795" s="131"/>
      <c r="Y60795" s="133"/>
      <c r="AJ60795" s="133"/>
      <c r="AO60795" s="135"/>
      <c r="AP60795" s="135"/>
      <c r="BJ60795" s="136"/>
    </row>
    <row r="60796" spans="5:62" ht="14.25" customHeight="1" x14ac:dyDescent="0.25">
      <c r="E60796" s="113"/>
      <c r="H60796" s="133"/>
      <c r="T60796" s="133"/>
      <c r="X60796" s="131"/>
      <c r="Y60796" s="133"/>
      <c r="AJ60796" s="133"/>
      <c r="AO60796" s="135"/>
      <c r="AP60796" s="135"/>
      <c r="BJ60796" s="136"/>
    </row>
    <row r="60797" spans="5:62" ht="14.25" customHeight="1" x14ac:dyDescent="0.25">
      <c r="E60797" s="113"/>
      <c r="H60797" s="133"/>
      <c r="T60797" s="133"/>
      <c r="X60797" s="131"/>
      <c r="Y60797" s="133"/>
      <c r="AJ60797" s="133"/>
      <c r="AO60797" s="135"/>
      <c r="AP60797" s="135"/>
      <c r="BJ60797" s="136"/>
    </row>
    <row r="60798" spans="5:62" ht="14.25" customHeight="1" x14ac:dyDescent="0.25">
      <c r="E60798" s="113"/>
      <c r="H60798" s="133"/>
      <c r="T60798" s="133"/>
      <c r="X60798" s="131"/>
      <c r="Y60798" s="133"/>
      <c r="AJ60798" s="133"/>
      <c r="AO60798" s="135"/>
      <c r="AP60798" s="135"/>
      <c r="BJ60798" s="136"/>
    </row>
    <row r="60799" spans="5:62" ht="14.25" customHeight="1" x14ac:dyDescent="0.25">
      <c r="E60799" s="113"/>
      <c r="H60799" s="133"/>
      <c r="T60799" s="133"/>
      <c r="X60799" s="131"/>
      <c r="Y60799" s="133"/>
      <c r="AJ60799" s="133"/>
      <c r="AO60799" s="135"/>
      <c r="AP60799" s="135"/>
      <c r="BJ60799" s="136"/>
    </row>
    <row r="60800" spans="5:62" ht="14.25" customHeight="1" x14ac:dyDescent="0.25">
      <c r="E60800" s="113"/>
      <c r="H60800" s="133"/>
      <c r="T60800" s="133"/>
      <c r="X60800" s="131"/>
      <c r="Y60800" s="133"/>
      <c r="AJ60800" s="133"/>
      <c r="AO60800" s="135"/>
      <c r="AP60800" s="135"/>
      <c r="BJ60800" s="136"/>
    </row>
    <row r="60801" spans="5:62" ht="14.25" customHeight="1" x14ac:dyDescent="0.25">
      <c r="E60801" s="113"/>
      <c r="H60801" s="133"/>
      <c r="T60801" s="133"/>
      <c r="X60801" s="131"/>
      <c r="Y60801" s="133"/>
      <c r="AJ60801" s="133"/>
      <c r="AO60801" s="135"/>
      <c r="AP60801" s="135"/>
      <c r="BJ60801" s="136"/>
    </row>
    <row r="60802" spans="5:62" ht="14.25" customHeight="1" x14ac:dyDescent="0.25">
      <c r="E60802" s="113"/>
      <c r="H60802" s="133"/>
      <c r="T60802" s="133"/>
      <c r="X60802" s="131"/>
      <c r="Y60802" s="133"/>
      <c r="AJ60802" s="133"/>
      <c r="AO60802" s="135"/>
      <c r="AP60802" s="135"/>
      <c r="BJ60802" s="136"/>
    </row>
    <row r="60803" spans="5:62" ht="14.25" customHeight="1" x14ac:dyDescent="0.25">
      <c r="E60803" s="113"/>
      <c r="H60803" s="133"/>
      <c r="T60803" s="133"/>
      <c r="X60803" s="131"/>
      <c r="Y60803" s="133"/>
      <c r="AJ60803" s="133"/>
      <c r="AO60803" s="135"/>
      <c r="AP60803" s="135"/>
      <c r="BJ60803" s="136"/>
    </row>
    <row r="60804" spans="5:62" ht="14.25" customHeight="1" x14ac:dyDescent="0.25">
      <c r="E60804" s="113"/>
      <c r="H60804" s="133"/>
      <c r="T60804" s="133"/>
      <c r="X60804" s="131"/>
      <c r="Y60804" s="133"/>
      <c r="AJ60804" s="133"/>
      <c r="AO60804" s="135"/>
      <c r="AP60804" s="135"/>
      <c r="BJ60804" s="136"/>
    </row>
    <row r="60805" spans="5:62" ht="14.25" customHeight="1" x14ac:dyDescent="0.25">
      <c r="E60805" s="113"/>
      <c r="H60805" s="133"/>
      <c r="T60805" s="133"/>
      <c r="X60805" s="131"/>
      <c r="Y60805" s="133"/>
      <c r="AJ60805" s="133"/>
      <c r="AO60805" s="135"/>
      <c r="AP60805" s="135"/>
      <c r="BJ60805" s="136"/>
    </row>
    <row r="60806" spans="5:62" ht="14.25" customHeight="1" x14ac:dyDescent="0.25">
      <c r="E60806" s="113"/>
      <c r="H60806" s="133"/>
      <c r="T60806" s="133"/>
      <c r="X60806" s="131"/>
      <c r="Y60806" s="133"/>
      <c r="AJ60806" s="133"/>
      <c r="AO60806" s="135"/>
      <c r="AP60806" s="135"/>
      <c r="BJ60806" s="136"/>
    </row>
    <row r="60807" spans="5:62" ht="14.25" customHeight="1" x14ac:dyDescent="0.25">
      <c r="E60807" s="113"/>
      <c r="H60807" s="133"/>
      <c r="T60807" s="133"/>
      <c r="X60807" s="131"/>
      <c r="Y60807" s="133"/>
      <c r="AJ60807" s="133"/>
      <c r="AO60807" s="135"/>
      <c r="AP60807" s="135"/>
      <c r="BJ60807" s="136"/>
    </row>
    <row r="60808" spans="5:62" ht="14.25" customHeight="1" x14ac:dyDescent="0.25">
      <c r="E60808" s="113"/>
      <c r="H60808" s="133"/>
      <c r="T60808" s="133"/>
      <c r="X60808" s="131"/>
      <c r="Y60808" s="133"/>
      <c r="AJ60808" s="133"/>
      <c r="AO60808" s="135"/>
      <c r="AP60808" s="135"/>
      <c r="BJ60808" s="136"/>
    </row>
    <row r="60809" spans="5:62" ht="14.25" customHeight="1" x14ac:dyDescent="0.25">
      <c r="E60809" s="113"/>
      <c r="H60809" s="133"/>
      <c r="T60809" s="133"/>
      <c r="X60809" s="131"/>
      <c r="Y60809" s="133"/>
      <c r="AJ60809" s="133"/>
      <c r="AO60809" s="135"/>
      <c r="AP60809" s="135"/>
      <c r="BJ60809" s="136"/>
    </row>
    <row r="60810" spans="5:62" ht="14.25" customHeight="1" x14ac:dyDescent="0.25">
      <c r="E60810" s="113"/>
      <c r="H60810" s="133"/>
      <c r="T60810" s="133"/>
      <c r="X60810" s="131"/>
      <c r="Y60810" s="133"/>
      <c r="AJ60810" s="133"/>
      <c r="AO60810" s="135"/>
      <c r="AP60810" s="135"/>
      <c r="BJ60810" s="136"/>
    </row>
    <row r="60811" spans="5:62" ht="14.25" customHeight="1" x14ac:dyDescent="0.25">
      <c r="E60811" s="113"/>
      <c r="H60811" s="133"/>
      <c r="T60811" s="133"/>
      <c r="X60811" s="131"/>
      <c r="Y60811" s="133"/>
      <c r="AJ60811" s="133"/>
      <c r="AO60811" s="135"/>
      <c r="AP60811" s="135"/>
      <c r="BJ60811" s="136"/>
    </row>
    <row r="60812" spans="5:62" ht="14.25" customHeight="1" x14ac:dyDescent="0.25">
      <c r="E60812" s="113"/>
      <c r="H60812" s="133"/>
      <c r="T60812" s="133"/>
      <c r="X60812" s="131"/>
      <c r="Y60812" s="133"/>
      <c r="AJ60812" s="133"/>
      <c r="AO60812" s="135"/>
      <c r="AP60812" s="135"/>
      <c r="BJ60812" s="136"/>
    </row>
    <row r="60813" spans="5:62" ht="14.25" customHeight="1" x14ac:dyDescent="0.25">
      <c r="E60813" s="113"/>
      <c r="H60813" s="133"/>
      <c r="T60813" s="133"/>
      <c r="X60813" s="131"/>
      <c r="Y60813" s="133"/>
      <c r="AJ60813" s="133"/>
      <c r="AO60813" s="135"/>
      <c r="AP60813" s="135"/>
      <c r="BJ60813" s="136"/>
    </row>
    <row r="60814" spans="5:62" ht="14.25" customHeight="1" x14ac:dyDescent="0.25">
      <c r="E60814" s="113"/>
      <c r="H60814" s="133"/>
      <c r="T60814" s="133"/>
      <c r="X60814" s="131"/>
      <c r="Y60814" s="133"/>
      <c r="AJ60814" s="133"/>
      <c r="AO60814" s="135"/>
      <c r="AP60814" s="135"/>
      <c r="BJ60814" s="136"/>
    </row>
    <row r="60815" spans="5:62" ht="14.25" customHeight="1" x14ac:dyDescent="0.25">
      <c r="E60815" s="113"/>
      <c r="H60815" s="133"/>
      <c r="T60815" s="133"/>
      <c r="X60815" s="131"/>
      <c r="Y60815" s="133"/>
      <c r="AJ60815" s="133"/>
      <c r="AO60815" s="135"/>
      <c r="AP60815" s="135"/>
      <c r="BJ60815" s="136"/>
    </row>
    <row r="60816" spans="5:62" ht="14.25" customHeight="1" x14ac:dyDescent="0.25">
      <c r="E60816" s="113"/>
      <c r="H60816" s="133"/>
      <c r="T60816" s="133"/>
      <c r="X60816" s="131"/>
      <c r="Y60816" s="133"/>
      <c r="AJ60816" s="133"/>
      <c r="AO60816" s="135"/>
      <c r="AP60816" s="135"/>
      <c r="BJ60816" s="136"/>
    </row>
    <row r="60817" spans="5:62" ht="14.25" customHeight="1" x14ac:dyDescent="0.25">
      <c r="E60817" s="113"/>
      <c r="H60817" s="133"/>
      <c r="T60817" s="133"/>
      <c r="X60817" s="131"/>
      <c r="Y60817" s="133"/>
      <c r="AJ60817" s="133"/>
      <c r="AO60817" s="135"/>
      <c r="AP60817" s="135"/>
      <c r="BJ60817" s="136"/>
    </row>
    <row r="60818" spans="5:62" ht="14.25" customHeight="1" x14ac:dyDescent="0.25">
      <c r="E60818" s="113"/>
      <c r="H60818" s="133"/>
      <c r="T60818" s="133"/>
      <c r="X60818" s="131"/>
      <c r="Y60818" s="133"/>
      <c r="AJ60818" s="133"/>
      <c r="AO60818" s="135"/>
      <c r="AP60818" s="135"/>
      <c r="BJ60818" s="136"/>
    </row>
    <row r="60819" spans="5:62" ht="14.25" customHeight="1" x14ac:dyDescent="0.25">
      <c r="E60819" s="113"/>
      <c r="H60819" s="133"/>
      <c r="T60819" s="133"/>
      <c r="X60819" s="131"/>
      <c r="Y60819" s="133"/>
      <c r="AJ60819" s="133"/>
      <c r="AO60819" s="135"/>
      <c r="AP60819" s="135"/>
      <c r="BJ60819" s="136"/>
    </row>
    <row r="60820" spans="5:62" ht="14.25" customHeight="1" x14ac:dyDescent="0.25">
      <c r="E60820" s="113"/>
      <c r="H60820" s="133"/>
      <c r="T60820" s="133"/>
      <c r="X60820" s="131"/>
      <c r="Y60820" s="133"/>
      <c r="AJ60820" s="133"/>
      <c r="AO60820" s="135"/>
      <c r="AP60820" s="135"/>
      <c r="BJ60820" s="136"/>
    </row>
    <row r="60821" spans="5:62" ht="14.25" customHeight="1" x14ac:dyDescent="0.25">
      <c r="E60821" s="113"/>
      <c r="H60821" s="133"/>
      <c r="T60821" s="133"/>
      <c r="X60821" s="131"/>
      <c r="Y60821" s="133"/>
      <c r="AJ60821" s="133"/>
      <c r="AO60821" s="135"/>
      <c r="AP60821" s="135"/>
      <c r="BJ60821" s="136"/>
    </row>
    <row r="60822" spans="5:62" ht="14.25" customHeight="1" x14ac:dyDescent="0.25">
      <c r="E60822" s="113"/>
      <c r="H60822" s="133"/>
      <c r="T60822" s="133"/>
      <c r="X60822" s="131"/>
      <c r="Y60822" s="133"/>
      <c r="AJ60822" s="133"/>
      <c r="AO60822" s="135"/>
      <c r="AP60822" s="135"/>
      <c r="BJ60822" s="136"/>
    </row>
    <row r="60823" spans="5:62" ht="14.25" customHeight="1" x14ac:dyDescent="0.25">
      <c r="E60823" s="113"/>
      <c r="H60823" s="133"/>
      <c r="T60823" s="133"/>
      <c r="X60823" s="131"/>
      <c r="Y60823" s="133"/>
      <c r="AJ60823" s="133"/>
      <c r="AO60823" s="135"/>
      <c r="AP60823" s="135"/>
      <c r="BJ60823" s="136"/>
    </row>
    <row r="60824" spans="5:62" ht="14.25" customHeight="1" x14ac:dyDescent="0.25">
      <c r="E60824" s="113"/>
      <c r="H60824" s="133"/>
      <c r="T60824" s="133"/>
      <c r="X60824" s="131"/>
      <c r="Y60824" s="133"/>
      <c r="AJ60824" s="133"/>
      <c r="AO60824" s="135"/>
      <c r="AP60824" s="135"/>
      <c r="BJ60824" s="136"/>
    </row>
    <row r="60825" spans="5:62" ht="14.25" customHeight="1" x14ac:dyDescent="0.25">
      <c r="E60825" s="113"/>
      <c r="H60825" s="133"/>
      <c r="T60825" s="133"/>
      <c r="X60825" s="131"/>
      <c r="Y60825" s="133"/>
      <c r="AJ60825" s="133"/>
      <c r="AO60825" s="135"/>
      <c r="AP60825" s="135"/>
      <c r="BJ60825" s="136"/>
    </row>
    <row r="60826" spans="5:62" ht="14.25" customHeight="1" x14ac:dyDescent="0.25">
      <c r="E60826" s="113"/>
      <c r="H60826" s="133"/>
      <c r="T60826" s="133"/>
      <c r="X60826" s="131"/>
      <c r="Y60826" s="133"/>
      <c r="AJ60826" s="133"/>
      <c r="AO60826" s="135"/>
      <c r="AP60826" s="135"/>
      <c r="BJ60826" s="136"/>
    </row>
    <row r="60827" spans="5:62" ht="14.25" customHeight="1" x14ac:dyDescent="0.25">
      <c r="E60827" s="113"/>
      <c r="H60827" s="133"/>
      <c r="T60827" s="133"/>
      <c r="X60827" s="131"/>
      <c r="Y60827" s="133"/>
      <c r="AJ60827" s="133"/>
      <c r="AO60827" s="135"/>
      <c r="AP60827" s="135"/>
      <c r="BJ60827" s="136"/>
    </row>
    <row r="60828" spans="5:62" ht="14.25" customHeight="1" x14ac:dyDescent="0.25">
      <c r="E60828" s="113"/>
      <c r="H60828" s="133"/>
      <c r="T60828" s="133"/>
      <c r="X60828" s="131"/>
      <c r="Y60828" s="133"/>
      <c r="AJ60828" s="133"/>
      <c r="AO60828" s="135"/>
      <c r="AP60828" s="135"/>
      <c r="BJ60828" s="136"/>
    </row>
    <row r="60829" spans="5:62" ht="14.25" customHeight="1" x14ac:dyDescent="0.25">
      <c r="E60829" s="113"/>
      <c r="H60829" s="133"/>
      <c r="T60829" s="133"/>
      <c r="X60829" s="131"/>
      <c r="Y60829" s="133"/>
      <c r="AJ60829" s="133"/>
      <c r="AO60829" s="135"/>
      <c r="AP60829" s="135"/>
      <c r="BJ60829" s="136"/>
    </row>
    <row r="60830" spans="5:62" ht="14.25" customHeight="1" x14ac:dyDescent="0.25">
      <c r="E60830" s="113"/>
      <c r="H60830" s="133"/>
      <c r="T60830" s="133"/>
      <c r="X60830" s="131"/>
      <c r="Y60830" s="133"/>
      <c r="AJ60830" s="133"/>
      <c r="AO60830" s="135"/>
      <c r="AP60830" s="135"/>
      <c r="BJ60830" s="136"/>
    </row>
    <row r="60831" spans="5:62" ht="14.25" customHeight="1" x14ac:dyDescent="0.25">
      <c r="E60831" s="113"/>
      <c r="H60831" s="133"/>
      <c r="T60831" s="133"/>
      <c r="X60831" s="131"/>
      <c r="Y60831" s="133"/>
      <c r="AJ60831" s="133"/>
      <c r="AO60831" s="135"/>
      <c r="AP60831" s="135"/>
      <c r="BJ60831" s="136"/>
    </row>
    <row r="60832" spans="5:62" ht="14.25" customHeight="1" x14ac:dyDescent="0.25">
      <c r="E60832" s="113"/>
      <c r="H60832" s="133"/>
      <c r="T60832" s="133"/>
      <c r="X60832" s="131"/>
      <c r="Y60832" s="133"/>
      <c r="AJ60832" s="133"/>
      <c r="AO60832" s="135"/>
      <c r="AP60832" s="135"/>
      <c r="BJ60832" s="136"/>
    </row>
    <row r="60833" spans="5:62" ht="14.25" customHeight="1" x14ac:dyDescent="0.25">
      <c r="E60833" s="113"/>
      <c r="H60833" s="133"/>
      <c r="T60833" s="133"/>
      <c r="X60833" s="131"/>
      <c r="Y60833" s="133"/>
      <c r="AJ60833" s="133"/>
      <c r="AO60833" s="135"/>
      <c r="AP60833" s="135"/>
      <c r="BJ60833" s="136"/>
    </row>
    <row r="60834" spans="5:62" ht="14.25" customHeight="1" x14ac:dyDescent="0.25">
      <c r="E60834" s="113"/>
      <c r="H60834" s="133"/>
      <c r="T60834" s="133"/>
      <c r="X60834" s="131"/>
      <c r="Y60834" s="133"/>
      <c r="AJ60834" s="133"/>
      <c r="AO60834" s="135"/>
      <c r="AP60834" s="135"/>
      <c r="BJ60834" s="136"/>
    </row>
    <row r="60835" spans="5:62" ht="14.25" customHeight="1" x14ac:dyDescent="0.25">
      <c r="E60835" s="113"/>
      <c r="H60835" s="133"/>
      <c r="T60835" s="133"/>
      <c r="X60835" s="131"/>
      <c r="Y60835" s="133"/>
      <c r="AJ60835" s="133"/>
      <c r="AO60835" s="135"/>
      <c r="AP60835" s="135"/>
      <c r="BJ60835" s="136"/>
    </row>
    <row r="60836" spans="5:62" ht="14.25" customHeight="1" x14ac:dyDescent="0.25">
      <c r="E60836" s="113"/>
      <c r="H60836" s="133"/>
      <c r="T60836" s="133"/>
      <c r="X60836" s="131"/>
      <c r="Y60836" s="133"/>
      <c r="AJ60836" s="133"/>
      <c r="AO60836" s="135"/>
      <c r="AP60836" s="135"/>
      <c r="BJ60836" s="136"/>
    </row>
    <row r="60837" spans="5:62" ht="14.25" customHeight="1" x14ac:dyDescent="0.25">
      <c r="E60837" s="113"/>
      <c r="H60837" s="133"/>
      <c r="T60837" s="133"/>
      <c r="X60837" s="131"/>
      <c r="Y60837" s="133"/>
      <c r="AJ60837" s="133"/>
      <c r="AO60837" s="135"/>
      <c r="AP60837" s="135"/>
      <c r="BJ60837" s="136"/>
    </row>
    <row r="60838" spans="5:62" ht="14.25" customHeight="1" x14ac:dyDescent="0.25">
      <c r="E60838" s="113"/>
      <c r="H60838" s="133"/>
      <c r="T60838" s="133"/>
      <c r="X60838" s="131"/>
      <c r="Y60838" s="133"/>
      <c r="AJ60838" s="133"/>
      <c r="AO60838" s="135"/>
      <c r="AP60838" s="135"/>
      <c r="BJ60838" s="136"/>
    </row>
    <row r="60839" spans="5:62" ht="14.25" customHeight="1" x14ac:dyDescent="0.25">
      <c r="E60839" s="113"/>
      <c r="H60839" s="133"/>
      <c r="T60839" s="133"/>
      <c r="X60839" s="131"/>
      <c r="Y60839" s="133"/>
      <c r="AJ60839" s="133"/>
      <c r="AO60839" s="135"/>
      <c r="AP60839" s="135"/>
      <c r="BJ60839" s="136"/>
    </row>
    <row r="60840" spans="5:62" ht="14.25" customHeight="1" x14ac:dyDescent="0.25">
      <c r="E60840" s="113"/>
      <c r="H60840" s="133"/>
      <c r="T60840" s="133"/>
      <c r="X60840" s="131"/>
      <c r="Y60840" s="133"/>
      <c r="AJ60840" s="133"/>
      <c r="AO60840" s="135"/>
      <c r="AP60840" s="135"/>
      <c r="BJ60840" s="136"/>
    </row>
    <row r="60841" spans="5:62" ht="14.25" customHeight="1" x14ac:dyDescent="0.25">
      <c r="E60841" s="113"/>
      <c r="H60841" s="133"/>
      <c r="T60841" s="133"/>
      <c r="X60841" s="131"/>
      <c r="Y60841" s="133"/>
      <c r="AJ60841" s="133"/>
      <c r="AO60841" s="135"/>
      <c r="AP60841" s="135"/>
      <c r="BJ60841" s="136"/>
    </row>
    <row r="60842" spans="5:62" ht="14.25" customHeight="1" x14ac:dyDescent="0.25">
      <c r="E60842" s="113"/>
      <c r="H60842" s="133"/>
      <c r="T60842" s="133"/>
      <c r="X60842" s="131"/>
      <c r="Y60842" s="133"/>
      <c r="AJ60842" s="133"/>
      <c r="AO60842" s="135"/>
      <c r="AP60842" s="135"/>
      <c r="BJ60842" s="136"/>
    </row>
    <row r="60843" spans="5:62" ht="14.25" customHeight="1" x14ac:dyDescent="0.25">
      <c r="E60843" s="113"/>
      <c r="H60843" s="133"/>
      <c r="T60843" s="133"/>
      <c r="X60843" s="131"/>
      <c r="Y60843" s="133"/>
      <c r="AJ60843" s="133"/>
      <c r="AO60843" s="135"/>
      <c r="AP60843" s="135"/>
      <c r="BJ60843" s="136"/>
    </row>
    <row r="60844" spans="5:62" ht="14.25" customHeight="1" x14ac:dyDescent="0.25">
      <c r="E60844" s="113"/>
      <c r="H60844" s="133"/>
      <c r="T60844" s="133"/>
      <c r="X60844" s="131"/>
      <c r="Y60844" s="133"/>
      <c r="AJ60844" s="133"/>
      <c r="AO60844" s="135"/>
      <c r="AP60844" s="135"/>
      <c r="BJ60844" s="136"/>
    </row>
    <row r="60845" spans="5:62" ht="14.25" customHeight="1" x14ac:dyDescent="0.25">
      <c r="E60845" s="113"/>
      <c r="H60845" s="133"/>
      <c r="T60845" s="133"/>
      <c r="X60845" s="131"/>
      <c r="Y60845" s="133"/>
      <c r="AJ60845" s="133"/>
      <c r="AO60845" s="135"/>
      <c r="AP60845" s="135"/>
      <c r="BJ60845" s="136"/>
    </row>
    <row r="60846" spans="5:62" ht="14.25" customHeight="1" x14ac:dyDescent="0.25">
      <c r="E60846" s="113"/>
      <c r="H60846" s="133"/>
      <c r="T60846" s="133"/>
      <c r="X60846" s="131"/>
      <c r="Y60846" s="133"/>
      <c r="AJ60846" s="133"/>
      <c r="AO60846" s="135"/>
      <c r="AP60846" s="135"/>
      <c r="BJ60846" s="136"/>
    </row>
    <row r="60847" spans="5:62" ht="14.25" customHeight="1" x14ac:dyDescent="0.25">
      <c r="E60847" s="113"/>
      <c r="H60847" s="133"/>
      <c r="T60847" s="133"/>
      <c r="X60847" s="131"/>
      <c r="Y60847" s="133"/>
      <c r="AJ60847" s="133"/>
      <c r="AO60847" s="135"/>
      <c r="AP60847" s="135"/>
      <c r="BJ60847" s="136"/>
    </row>
    <row r="60848" spans="5:62" ht="14.25" customHeight="1" x14ac:dyDescent="0.25">
      <c r="E60848" s="113"/>
      <c r="H60848" s="133"/>
      <c r="T60848" s="133"/>
      <c r="X60848" s="131"/>
      <c r="Y60848" s="133"/>
      <c r="AJ60848" s="133"/>
      <c r="AO60848" s="135"/>
      <c r="AP60848" s="135"/>
      <c r="BJ60848" s="136"/>
    </row>
    <row r="60849" spans="5:62" ht="14.25" customHeight="1" x14ac:dyDescent="0.25">
      <c r="E60849" s="113"/>
      <c r="H60849" s="133"/>
      <c r="T60849" s="133"/>
      <c r="X60849" s="131"/>
      <c r="Y60849" s="133"/>
      <c r="AJ60849" s="133"/>
      <c r="AO60849" s="135"/>
      <c r="AP60849" s="135"/>
      <c r="BJ60849" s="136"/>
    </row>
    <row r="60850" spans="5:62" ht="14.25" customHeight="1" x14ac:dyDescent="0.25">
      <c r="E60850" s="113"/>
      <c r="H60850" s="133"/>
      <c r="T60850" s="133"/>
      <c r="X60850" s="131"/>
      <c r="Y60850" s="133"/>
      <c r="AJ60850" s="133"/>
      <c r="AO60850" s="135"/>
      <c r="AP60850" s="135"/>
      <c r="BJ60850" s="136"/>
    </row>
    <row r="60851" spans="5:62" ht="14.25" customHeight="1" x14ac:dyDescent="0.25">
      <c r="E60851" s="113"/>
      <c r="H60851" s="133"/>
      <c r="T60851" s="133"/>
      <c r="X60851" s="131"/>
      <c r="Y60851" s="133"/>
      <c r="AJ60851" s="133"/>
      <c r="AO60851" s="135"/>
      <c r="AP60851" s="135"/>
      <c r="BJ60851" s="136"/>
    </row>
    <row r="60852" spans="5:62" ht="14.25" customHeight="1" x14ac:dyDescent="0.25">
      <c r="E60852" s="113"/>
      <c r="H60852" s="133"/>
      <c r="T60852" s="133"/>
      <c r="X60852" s="131"/>
      <c r="Y60852" s="133"/>
      <c r="AJ60852" s="133"/>
      <c r="AO60852" s="135"/>
      <c r="AP60852" s="135"/>
      <c r="BJ60852" s="136"/>
    </row>
    <row r="60853" spans="5:62" ht="14.25" customHeight="1" x14ac:dyDescent="0.25">
      <c r="E60853" s="113"/>
      <c r="H60853" s="133"/>
      <c r="T60853" s="133"/>
      <c r="X60853" s="131"/>
      <c r="Y60853" s="133"/>
      <c r="AJ60853" s="133"/>
      <c r="AO60853" s="135"/>
      <c r="AP60853" s="135"/>
      <c r="BJ60853" s="136"/>
    </row>
    <row r="60854" spans="5:62" ht="14.25" customHeight="1" x14ac:dyDescent="0.25">
      <c r="E60854" s="113"/>
      <c r="H60854" s="133"/>
      <c r="T60854" s="133"/>
      <c r="X60854" s="131"/>
      <c r="Y60854" s="133"/>
      <c r="AJ60854" s="133"/>
      <c r="AO60854" s="135"/>
      <c r="AP60854" s="135"/>
      <c r="BJ60854" s="136"/>
    </row>
    <row r="60855" spans="5:62" ht="14.25" customHeight="1" x14ac:dyDescent="0.25">
      <c r="E60855" s="113"/>
      <c r="H60855" s="133"/>
      <c r="T60855" s="133"/>
      <c r="X60855" s="131"/>
      <c r="Y60855" s="133"/>
      <c r="AJ60855" s="133"/>
      <c r="AO60855" s="135"/>
      <c r="AP60855" s="135"/>
      <c r="BJ60855" s="136"/>
    </row>
    <row r="60856" spans="5:62" ht="14.25" customHeight="1" x14ac:dyDescent="0.25">
      <c r="E60856" s="113"/>
      <c r="H60856" s="133"/>
      <c r="T60856" s="133"/>
      <c r="X60856" s="131"/>
      <c r="Y60856" s="133"/>
      <c r="AJ60856" s="133"/>
      <c r="AO60856" s="135"/>
      <c r="AP60856" s="135"/>
      <c r="BJ60856" s="136"/>
    </row>
    <row r="60857" spans="5:62" ht="14.25" customHeight="1" x14ac:dyDescent="0.25">
      <c r="E60857" s="113"/>
      <c r="H60857" s="133"/>
      <c r="T60857" s="133"/>
      <c r="X60857" s="131"/>
      <c r="Y60857" s="133"/>
      <c r="AJ60857" s="133"/>
      <c r="AO60857" s="135"/>
      <c r="AP60857" s="135"/>
      <c r="BJ60857" s="136"/>
    </row>
    <row r="60858" spans="5:62" ht="14.25" customHeight="1" x14ac:dyDescent="0.25">
      <c r="E60858" s="113"/>
      <c r="H60858" s="133"/>
      <c r="T60858" s="133"/>
      <c r="X60858" s="131"/>
      <c r="Y60858" s="133"/>
      <c r="AJ60858" s="133"/>
      <c r="AO60858" s="135"/>
      <c r="AP60858" s="135"/>
      <c r="BJ60858" s="136"/>
    </row>
    <row r="60859" spans="5:62" ht="14.25" customHeight="1" x14ac:dyDescent="0.25">
      <c r="E60859" s="113"/>
      <c r="H60859" s="133"/>
      <c r="T60859" s="133"/>
      <c r="X60859" s="131"/>
      <c r="Y60859" s="133"/>
      <c r="AJ60859" s="133"/>
      <c r="AO60859" s="135"/>
      <c r="AP60859" s="135"/>
      <c r="BJ60859" s="136"/>
    </row>
    <row r="60860" spans="5:62" ht="14.25" customHeight="1" x14ac:dyDescent="0.25">
      <c r="E60860" s="113"/>
      <c r="H60860" s="133"/>
      <c r="T60860" s="133"/>
      <c r="X60860" s="131"/>
      <c r="Y60860" s="133"/>
      <c r="AJ60860" s="133"/>
      <c r="AO60860" s="135"/>
      <c r="AP60860" s="135"/>
      <c r="BJ60860" s="136"/>
    </row>
    <row r="60861" spans="5:62" ht="14.25" customHeight="1" x14ac:dyDescent="0.25">
      <c r="E60861" s="113"/>
      <c r="H60861" s="133"/>
      <c r="T60861" s="133"/>
      <c r="X60861" s="131"/>
      <c r="Y60861" s="133"/>
      <c r="AJ60861" s="133"/>
      <c r="AO60861" s="135"/>
      <c r="AP60861" s="135"/>
      <c r="BJ60861" s="136"/>
    </row>
    <row r="60862" spans="5:62" ht="14.25" customHeight="1" x14ac:dyDescent="0.25">
      <c r="E60862" s="113"/>
      <c r="H60862" s="133"/>
      <c r="T60862" s="133"/>
      <c r="X60862" s="131"/>
      <c r="Y60862" s="133"/>
      <c r="AJ60862" s="133"/>
      <c r="AO60862" s="135"/>
      <c r="AP60862" s="135"/>
      <c r="BJ60862" s="136"/>
    </row>
    <row r="60863" spans="5:62" ht="14.25" customHeight="1" x14ac:dyDescent="0.25">
      <c r="E60863" s="113"/>
      <c r="H60863" s="133"/>
      <c r="T60863" s="133"/>
      <c r="X60863" s="131"/>
      <c r="Y60863" s="133"/>
      <c r="AJ60863" s="133"/>
      <c r="AO60863" s="135"/>
      <c r="AP60863" s="135"/>
      <c r="BJ60863" s="136"/>
    </row>
    <row r="60864" spans="5:62" ht="14.25" customHeight="1" x14ac:dyDescent="0.25">
      <c r="E60864" s="113"/>
      <c r="H60864" s="133"/>
      <c r="T60864" s="133"/>
      <c r="X60864" s="131"/>
      <c r="Y60864" s="133"/>
      <c r="AJ60864" s="133"/>
      <c r="AO60864" s="135"/>
      <c r="AP60864" s="135"/>
      <c r="BJ60864" s="136"/>
    </row>
    <row r="60865" spans="5:62" ht="14.25" customHeight="1" x14ac:dyDescent="0.25">
      <c r="E60865" s="113"/>
      <c r="H60865" s="133"/>
      <c r="T60865" s="133"/>
      <c r="X60865" s="131"/>
      <c r="Y60865" s="133"/>
      <c r="AJ60865" s="133"/>
      <c r="AO60865" s="135"/>
      <c r="AP60865" s="135"/>
      <c r="BJ60865" s="136"/>
    </row>
    <row r="60866" spans="5:62" ht="14.25" customHeight="1" x14ac:dyDescent="0.25">
      <c r="E60866" s="113"/>
      <c r="H60866" s="133"/>
      <c r="T60866" s="133"/>
      <c r="X60866" s="131"/>
      <c r="Y60866" s="133"/>
      <c r="AJ60866" s="133"/>
      <c r="AO60866" s="135"/>
      <c r="AP60866" s="135"/>
      <c r="BJ60866" s="136"/>
    </row>
    <row r="60867" spans="5:62" ht="14.25" customHeight="1" x14ac:dyDescent="0.25">
      <c r="E60867" s="113"/>
      <c r="H60867" s="133"/>
      <c r="T60867" s="133"/>
      <c r="X60867" s="131"/>
      <c r="Y60867" s="133"/>
      <c r="AJ60867" s="133"/>
      <c r="AO60867" s="135"/>
      <c r="AP60867" s="135"/>
      <c r="BJ60867" s="136"/>
    </row>
    <row r="60868" spans="5:62" ht="14.25" customHeight="1" x14ac:dyDescent="0.25">
      <c r="E60868" s="113"/>
      <c r="H60868" s="133"/>
      <c r="T60868" s="133"/>
      <c r="X60868" s="131"/>
      <c r="Y60868" s="133"/>
      <c r="AJ60868" s="133"/>
      <c r="AO60868" s="135"/>
      <c r="AP60868" s="135"/>
      <c r="BJ60868" s="136"/>
    </row>
    <row r="60869" spans="5:62" ht="14.25" customHeight="1" x14ac:dyDescent="0.25">
      <c r="E60869" s="113"/>
      <c r="H60869" s="133"/>
      <c r="T60869" s="133"/>
      <c r="X60869" s="131"/>
      <c r="Y60869" s="133"/>
      <c r="AJ60869" s="133"/>
      <c r="AO60869" s="135"/>
      <c r="AP60869" s="135"/>
      <c r="BJ60869" s="136"/>
    </row>
    <row r="60870" spans="5:62" ht="14.25" customHeight="1" x14ac:dyDescent="0.25">
      <c r="E60870" s="113"/>
      <c r="H60870" s="133"/>
      <c r="T60870" s="133"/>
      <c r="X60870" s="131"/>
      <c r="Y60870" s="133"/>
      <c r="AJ60870" s="133"/>
      <c r="AO60870" s="135"/>
      <c r="AP60870" s="135"/>
      <c r="BJ60870" s="136"/>
    </row>
    <row r="60871" spans="5:62" ht="14.25" customHeight="1" x14ac:dyDescent="0.25">
      <c r="E60871" s="113"/>
      <c r="H60871" s="133"/>
      <c r="T60871" s="133"/>
      <c r="X60871" s="131"/>
      <c r="Y60871" s="133"/>
      <c r="AJ60871" s="133"/>
      <c r="AO60871" s="135"/>
      <c r="AP60871" s="135"/>
      <c r="BJ60871" s="136"/>
    </row>
    <row r="60872" spans="5:62" ht="14.25" customHeight="1" x14ac:dyDescent="0.25">
      <c r="E60872" s="113"/>
      <c r="H60872" s="133"/>
      <c r="T60872" s="133"/>
      <c r="X60872" s="131"/>
      <c r="Y60872" s="133"/>
      <c r="AJ60872" s="133"/>
      <c r="AO60872" s="135"/>
      <c r="AP60872" s="135"/>
      <c r="BJ60872" s="136"/>
    </row>
    <row r="60873" spans="5:62" ht="14.25" customHeight="1" x14ac:dyDescent="0.25">
      <c r="E60873" s="113"/>
      <c r="H60873" s="133"/>
      <c r="T60873" s="133"/>
      <c r="X60873" s="131"/>
      <c r="Y60873" s="133"/>
      <c r="AJ60873" s="133"/>
      <c r="AO60873" s="135"/>
      <c r="AP60873" s="135"/>
      <c r="BJ60873" s="136"/>
    </row>
    <row r="60874" spans="5:62" ht="14.25" customHeight="1" x14ac:dyDescent="0.25">
      <c r="E60874" s="113"/>
      <c r="H60874" s="133"/>
      <c r="T60874" s="133"/>
      <c r="X60874" s="131"/>
      <c r="Y60874" s="133"/>
      <c r="AJ60874" s="133"/>
      <c r="AO60874" s="135"/>
      <c r="AP60874" s="135"/>
      <c r="BJ60874" s="136"/>
    </row>
    <row r="60875" spans="5:62" ht="14.25" customHeight="1" x14ac:dyDescent="0.25">
      <c r="E60875" s="113"/>
      <c r="H60875" s="133"/>
      <c r="T60875" s="133"/>
      <c r="X60875" s="131"/>
      <c r="Y60875" s="133"/>
      <c r="AJ60875" s="133"/>
      <c r="AO60875" s="135"/>
      <c r="AP60875" s="135"/>
      <c r="BJ60875" s="136"/>
    </row>
    <row r="60876" spans="5:62" ht="14.25" customHeight="1" x14ac:dyDescent="0.25">
      <c r="E60876" s="113"/>
      <c r="H60876" s="133"/>
      <c r="T60876" s="133"/>
      <c r="X60876" s="131"/>
      <c r="Y60876" s="133"/>
      <c r="AJ60876" s="133"/>
      <c r="AO60876" s="135"/>
      <c r="AP60876" s="135"/>
      <c r="BJ60876" s="136"/>
    </row>
    <row r="60877" spans="5:62" ht="14.25" customHeight="1" x14ac:dyDescent="0.25">
      <c r="E60877" s="113"/>
      <c r="H60877" s="133"/>
      <c r="T60877" s="133"/>
      <c r="X60877" s="131"/>
      <c r="Y60877" s="133"/>
      <c r="AJ60877" s="133"/>
      <c r="AO60877" s="135"/>
      <c r="AP60877" s="135"/>
      <c r="BJ60877" s="136"/>
    </row>
    <row r="60878" spans="5:62" ht="14.25" customHeight="1" x14ac:dyDescent="0.25">
      <c r="E60878" s="113"/>
      <c r="H60878" s="133"/>
      <c r="T60878" s="133"/>
      <c r="X60878" s="131"/>
      <c r="Y60878" s="133"/>
      <c r="AJ60878" s="133"/>
      <c r="AO60878" s="135"/>
      <c r="AP60878" s="135"/>
      <c r="BJ60878" s="136"/>
    </row>
    <row r="60879" spans="5:62" ht="14.25" customHeight="1" x14ac:dyDescent="0.25">
      <c r="E60879" s="113"/>
      <c r="H60879" s="133"/>
      <c r="T60879" s="133"/>
      <c r="X60879" s="131"/>
      <c r="Y60879" s="133"/>
      <c r="AJ60879" s="133"/>
      <c r="AO60879" s="135"/>
      <c r="AP60879" s="135"/>
      <c r="BJ60879" s="136"/>
    </row>
    <row r="60880" spans="5:62" ht="14.25" customHeight="1" x14ac:dyDescent="0.25">
      <c r="E60880" s="113"/>
      <c r="H60880" s="133"/>
      <c r="T60880" s="133"/>
      <c r="X60880" s="131"/>
      <c r="Y60880" s="133"/>
      <c r="AJ60880" s="133"/>
      <c r="AO60880" s="135"/>
      <c r="AP60880" s="135"/>
      <c r="BJ60880" s="136"/>
    </row>
    <row r="60881" spans="5:62" ht="14.25" customHeight="1" x14ac:dyDescent="0.25">
      <c r="E60881" s="113"/>
      <c r="H60881" s="133"/>
      <c r="T60881" s="133"/>
      <c r="X60881" s="131"/>
      <c r="Y60881" s="133"/>
      <c r="AJ60881" s="133"/>
      <c r="AO60881" s="135"/>
      <c r="AP60881" s="135"/>
      <c r="BJ60881" s="136"/>
    </row>
    <row r="60882" spans="5:62" ht="14.25" customHeight="1" x14ac:dyDescent="0.25">
      <c r="E60882" s="113"/>
      <c r="H60882" s="133"/>
      <c r="T60882" s="133"/>
      <c r="X60882" s="131"/>
      <c r="Y60882" s="133"/>
      <c r="AJ60882" s="133"/>
      <c r="AO60882" s="135"/>
      <c r="AP60882" s="135"/>
      <c r="BJ60882" s="136"/>
    </row>
    <row r="60883" spans="5:62" ht="14.25" customHeight="1" x14ac:dyDescent="0.25">
      <c r="E60883" s="113"/>
      <c r="H60883" s="133"/>
      <c r="T60883" s="133"/>
      <c r="X60883" s="131"/>
      <c r="Y60883" s="133"/>
      <c r="AJ60883" s="133"/>
      <c r="AO60883" s="135"/>
      <c r="AP60883" s="135"/>
      <c r="BJ60883" s="136"/>
    </row>
    <row r="60884" spans="5:62" ht="14.25" customHeight="1" x14ac:dyDescent="0.25">
      <c r="E60884" s="113"/>
      <c r="H60884" s="133"/>
      <c r="T60884" s="133"/>
      <c r="X60884" s="131"/>
      <c r="Y60884" s="133"/>
      <c r="AJ60884" s="133"/>
      <c r="AO60884" s="135"/>
      <c r="AP60884" s="135"/>
      <c r="BJ60884" s="136"/>
    </row>
    <row r="60885" spans="5:62" ht="14.25" customHeight="1" x14ac:dyDescent="0.25">
      <c r="E60885" s="113"/>
      <c r="H60885" s="133"/>
      <c r="T60885" s="133"/>
      <c r="X60885" s="131"/>
      <c r="Y60885" s="133"/>
      <c r="AJ60885" s="133"/>
      <c r="AO60885" s="135"/>
      <c r="AP60885" s="135"/>
      <c r="BJ60885" s="136"/>
    </row>
    <row r="60886" spans="5:62" ht="14.25" customHeight="1" x14ac:dyDescent="0.25">
      <c r="E60886" s="113"/>
      <c r="H60886" s="133"/>
      <c r="T60886" s="133"/>
      <c r="X60886" s="131"/>
      <c r="Y60886" s="133"/>
      <c r="AJ60886" s="133"/>
      <c r="AO60886" s="135"/>
      <c r="AP60886" s="135"/>
      <c r="BJ60886" s="136"/>
    </row>
    <row r="60887" spans="5:62" ht="14.25" customHeight="1" x14ac:dyDescent="0.25">
      <c r="E60887" s="113"/>
      <c r="H60887" s="133"/>
      <c r="T60887" s="133"/>
      <c r="X60887" s="131"/>
      <c r="Y60887" s="133"/>
      <c r="AJ60887" s="133"/>
      <c r="AO60887" s="135"/>
      <c r="AP60887" s="135"/>
      <c r="BJ60887" s="136"/>
    </row>
    <row r="60888" spans="5:62" ht="14.25" customHeight="1" x14ac:dyDescent="0.25">
      <c r="E60888" s="113"/>
      <c r="H60888" s="133"/>
      <c r="T60888" s="133"/>
      <c r="X60888" s="131"/>
      <c r="Y60888" s="133"/>
      <c r="AJ60888" s="133"/>
      <c r="AO60888" s="135"/>
      <c r="AP60888" s="135"/>
      <c r="BJ60888" s="136"/>
    </row>
    <row r="60889" spans="5:62" ht="14.25" customHeight="1" x14ac:dyDescent="0.25">
      <c r="E60889" s="113"/>
      <c r="H60889" s="133"/>
      <c r="T60889" s="133"/>
      <c r="X60889" s="131"/>
      <c r="Y60889" s="133"/>
      <c r="AJ60889" s="133"/>
      <c r="AO60889" s="135"/>
      <c r="AP60889" s="135"/>
      <c r="BJ60889" s="136"/>
    </row>
    <row r="60890" spans="5:62" ht="14.25" customHeight="1" x14ac:dyDescent="0.25">
      <c r="E60890" s="113"/>
      <c r="H60890" s="133"/>
      <c r="T60890" s="133"/>
      <c r="X60890" s="131"/>
      <c r="Y60890" s="133"/>
      <c r="AJ60890" s="133"/>
      <c r="AO60890" s="135"/>
      <c r="AP60890" s="135"/>
      <c r="BJ60890" s="136"/>
    </row>
    <row r="60891" spans="5:62" ht="14.25" customHeight="1" x14ac:dyDescent="0.25">
      <c r="E60891" s="113"/>
      <c r="H60891" s="133"/>
      <c r="T60891" s="133"/>
      <c r="X60891" s="131"/>
      <c r="Y60891" s="133"/>
      <c r="AJ60891" s="133"/>
      <c r="AO60891" s="135"/>
      <c r="AP60891" s="135"/>
      <c r="BJ60891" s="136"/>
    </row>
    <row r="60892" spans="5:62" ht="14.25" customHeight="1" x14ac:dyDescent="0.25">
      <c r="E60892" s="113"/>
      <c r="H60892" s="133"/>
      <c r="T60892" s="133"/>
      <c r="X60892" s="131"/>
      <c r="Y60892" s="133"/>
      <c r="AJ60892" s="133"/>
      <c r="AO60892" s="135"/>
      <c r="AP60892" s="135"/>
      <c r="BJ60892" s="136"/>
    </row>
    <row r="60893" spans="5:62" ht="14.25" customHeight="1" x14ac:dyDescent="0.25">
      <c r="E60893" s="113"/>
      <c r="H60893" s="133"/>
      <c r="T60893" s="133"/>
      <c r="X60893" s="131"/>
      <c r="Y60893" s="133"/>
      <c r="AJ60893" s="133"/>
      <c r="AO60893" s="135"/>
      <c r="AP60893" s="135"/>
      <c r="BJ60893" s="136"/>
    </row>
    <row r="60894" spans="5:62" ht="14.25" customHeight="1" x14ac:dyDescent="0.25">
      <c r="E60894" s="113"/>
      <c r="H60894" s="133"/>
      <c r="T60894" s="133"/>
      <c r="X60894" s="131"/>
      <c r="Y60894" s="133"/>
      <c r="AJ60894" s="133"/>
      <c r="AO60894" s="135"/>
      <c r="AP60894" s="135"/>
      <c r="BJ60894" s="136"/>
    </row>
    <row r="60895" spans="5:62" ht="14.25" customHeight="1" x14ac:dyDescent="0.25">
      <c r="E60895" s="113"/>
      <c r="H60895" s="133"/>
      <c r="T60895" s="133"/>
      <c r="X60895" s="131"/>
      <c r="Y60895" s="133"/>
      <c r="AJ60895" s="133"/>
      <c r="AO60895" s="135"/>
      <c r="AP60895" s="135"/>
      <c r="BJ60895" s="136"/>
    </row>
    <row r="60896" spans="5:62" ht="14.25" customHeight="1" x14ac:dyDescent="0.25">
      <c r="E60896" s="113"/>
      <c r="H60896" s="133"/>
      <c r="T60896" s="133"/>
      <c r="X60896" s="131"/>
      <c r="Y60896" s="133"/>
      <c r="AJ60896" s="133"/>
      <c r="AO60896" s="135"/>
      <c r="AP60896" s="135"/>
      <c r="BJ60896" s="136"/>
    </row>
    <row r="60897" spans="5:62" ht="14.25" customHeight="1" x14ac:dyDescent="0.25">
      <c r="E60897" s="113"/>
      <c r="H60897" s="133"/>
      <c r="T60897" s="133"/>
      <c r="X60897" s="131"/>
      <c r="Y60897" s="133"/>
      <c r="AJ60897" s="133"/>
      <c r="AO60897" s="135"/>
      <c r="AP60897" s="135"/>
      <c r="BJ60897" s="136"/>
    </row>
    <row r="60898" spans="5:62" ht="14.25" customHeight="1" x14ac:dyDescent="0.25">
      <c r="E60898" s="113"/>
      <c r="H60898" s="133"/>
      <c r="T60898" s="133"/>
      <c r="X60898" s="131"/>
      <c r="Y60898" s="133"/>
      <c r="AJ60898" s="133"/>
      <c r="AO60898" s="135"/>
      <c r="AP60898" s="135"/>
      <c r="BJ60898" s="136"/>
    </row>
    <row r="60899" spans="5:62" ht="14.25" customHeight="1" x14ac:dyDescent="0.25">
      <c r="E60899" s="113"/>
      <c r="H60899" s="133"/>
      <c r="T60899" s="133"/>
      <c r="X60899" s="131"/>
      <c r="Y60899" s="133"/>
      <c r="AJ60899" s="133"/>
      <c r="AO60899" s="135"/>
      <c r="AP60899" s="135"/>
      <c r="BJ60899" s="136"/>
    </row>
    <row r="60900" spans="5:62" ht="14.25" customHeight="1" x14ac:dyDescent="0.25">
      <c r="E60900" s="113"/>
      <c r="H60900" s="133"/>
      <c r="T60900" s="133"/>
      <c r="X60900" s="131"/>
      <c r="Y60900" s="133"/>
      <c r="AJ60900" s="133"/>
      <c r="AO60900" s="135"/>
      <c r="AP60900" s="135"/>
      <c r="BJ60900" s="136"/>
    </row>
    <row r="60901" spans="5:62" ht="14.25" customHeight="1" x14ac:dyDescent="0.25">
      <c r="E60901" s="113"/>
      <c r="H60901" s="133"/>
      <c r="T60901" s="133"/>
      <c r="X60901" s="131"/>
      <c r="Y60901" s="133"/>
      <c r="AJ60901" s="133"/>
      <c r="AO60901" s="135"/>
      <c r="AP60901" s="135"/>
      <c r="BJ60901" s="136"/>
    </row>
    <row r="60902" spans="5:62" ht="14.25" customHeight="1" x14ac:dyDescent="0.25">
      <c r="E60902" s="113"/>
      <c r="H60902" s="133"/>
      <c r="T60902" s="133"/>
      <c r="X60902" s="131"/>
      <c r="Y60902" s="133"/>
      <c r="AJ60902" s="133"/>
      <c r="AO60902" s="135"/>
      <c r="AP60902" s="135"/>
      <c r="BJ60902" s="136"/>
    </row>
    <row r="60903" spans="5:62" ht="14.25" customHeight="1" x14ac:dyDescent="0.25">
      <c r="E60903" s="113"/>
      <c r="H60903" s="133"/>
      <c r="T60903" s="133"/>
      <c r="X60903" s="131"/>
      <c r="Y60903" s="133"/>
      <c r="AJ60903" s="133"/>
      <c r="AO60903" s="135"/>
      <c r="AP60903" s="135"/>
      <c r="BJ60903" s="136"/>
    </row>
    <row r="60904" spans="5:62" ht="14.25" customHeight="1" x14ac:dyDescent="0.25">
      <c r="E60904" s="113"/>
      <c r="H60904" s="133"/>
      <c r="T60904" s="133"/>
      <c r="X60904" s="131"/>
      <c r="Y60904" s="133"/>
      <c r="AJ60904" s="133"/>
      <c r="AO60904" s="135"/>
      <c r="AP60904" s="135"/>
      <c r="BJ60904" s="136"/>
    </row>
    <row r="60905" spans="5:62" ht="14.25" customHeight="1" x14ac:dyDescent="0.25">
      <c r="E60905" s="113"/>
      <c r="H60905" s="133"/>
      <c r="T60905" s="133"/>
      <c r="X60905" s="131"/>
      <c r="Y60905" s="133"/>
      <c r="AJ60905" s="133"/>
      <c r="AO60905" s="135"/>
      <c r="AP60905" s="135"/>
      <c r="BJ60905" s="136"/>
    </row>
    <row r="60906" spans="5:62" ht="14.25" customHeight="1" x14ac:dyDescent="0.25">
      <c r="E60906" s="113"/>
      <c r="H60906" s="133"/>
      <c r="T60906" s="133"/>
      <c r="X60906" s="131"/>
      <c r="Y60906" s="133"/>
      <c r="AJ60906" s="133"/>
      <c r="AO60906" s="135"/>
      <c r="AP60906" s="135"/>
      <c r="BJ60906" s="136"/>
    </row>
    <row r="60907" spans="5:62" ht="14.25" customHeight="1" x14ac:dyDescent="0.25">
      <c r="E60907" s="113"/>
      <c r="H60907" s="133"/>
      <c r="T60907" s="133"/>
      <c r="X60907" s="131"/>
      <c r="Y60907" s="133"/>
      <c r="AJ60907" s="133"/>
      <c r="AO60907" s="135"/>
      <c r="AP60907" s="135"/>
      <c r="BJ60907" s="136"/>
    </row>
    <row r="60908" spans="5:62" ht="14.25" customHeight="1" x14ac:dyDescent="0.25">
      <c r="E60908" s="113"/>
      <c r="H60908" s="133"/>
      <c r="T60908" s="133"/>
      <c r="X60908" s="131"/>
      <c r="Y60908" s="133"/>
      <c r="AJ60908" s="133"/>
      <c r="AO60908" s="135"/>
      <c r="AP60908" s="135"/>
      <c r="BJ60908" s="136"/>
    </row>
    <row r="60909" spans="5:62" ht="14.25" customHeight="1" x14ac:dyDescent="0.25">
      <c r="E60909" s="113"/>
      <c r="H60909" s="133"/>
      <c r="T60909" s="133"/>
      <c r="X60909" s="131"/>
      <c r="Y60909" s="133"/>
      <c r="AJ60909" s="133"/>
      <c r="AO60909" s="135"/>
      <c r="AP60909" s="135"/>
      <c r="BJ60909" s="136"/>
    </row>
    <row r="60910" spans="5:62" ht="14.25" customHeight="1" x14ac:dyDescent="0.25">
      <c r="E60910" s="113"/>
      <c r="H60910" s="133"/>
      <c r="T60910" s="133"/>
      <c r="X60910" s="131"/>
      <c r="Y60910" s="133"/>
      <c r="AJ60910" s="133"/>
      <c r="AO60910" s="135"/>
      <c r="AP60910" s="135"/>
      <c r="BJ60910" s="136"/>
    </row>
    <row r="60911" spans="5:62" ht="14.25" customHeight="1" x14ac:dyDescent="0.25">
      <c r="E60911" s="113"/>
      <c r="H60911" s="133"/>
      <c r="T60911" s="133"/>
      <c r="X60911" s="131"/>
      <c r="Y60911" s="133"/>
      <c r="AJ60911" s="133"/>
      <c r="AO60911" s="135"/>
      <c r="AP60911" s="135"/>
      <c r="BJ60911" s="136"/>
    </row>
    <row r="60912" spans="5:62" ht="14.25" customHeight="1" x14ac:dyDescent="0.25">
      <c r="E60912" s="113"/>
      <c r="H60912" s="133"/>
      <c r="T60912" s="133"/>
      <c r="X60912" s="131"/>
      <c r="Y60912" s="133"/>
      <c r="AJ60912" s="133"/>
      <c r="AO60912" s="135"/>
      <c r="AP60912" s="135"/>
      <c r="BJ60912" s="136"/>
    </row>
    <row r="60913" spans="5:62" ht="14.25" customHeight="1" x14ac:dyDescent="0.25">
      <c r="E60913" s="113"/>
      <c r="H60913" s="133"/>
      <c r="T60913" s="133"/>
      <c r="X60913" s="131"/>
      <c r="Y60913" s="133"/>
      <c r="AJ60913" s="133"/>
      <c r="AO60913" s="135"/>
      <c r="AP60913" s="135"/>
      <c r="BJ60913" s="136"/>
    </row>
    <row r="60914" spans="5:62" ht="14.25" customHeight="1" x14ac:dyDescent="0.25">
      <c r="E60914" s="113"/>
      <c r="H60914" s="133"/>
      <c r="T60914" s="133"/>
      <c r="X60914" s="131"/>
      <c r="Y60914" s="133"/>
      <c r="AJ60914" s="133"/>
      <c r="AO60914" s="135"/>
      <c r="AP60914" s="135"/>
      <c r="BJ60914" s="136"/>
    </row>
    <row r="60915" spans="5:62" ht="14.25" customHeight="1" x14ac:dyDescent="0.25">
      <c r="E60915" s="113"/>
      <c r="H60915" s="133"/>
      <c r="T60915" s="133"/>
      <c r="X60915" s="131"/>
      <c r="Y60915" s="133"/>
      <c r="AJ60915" s="133"/>
      <c r="AO60915" s="135"/>
      <c r="AP60915" s="135"/>
      <c r="BJ60915" s="136"/>
    </row>
    <row r="60916" spans="5:62" ht="14.25" customHeight="1" x14ac:dyDescent="0.25">
      <c r="E60916" s="113"/>
      <c r="H60916" s="133"/>
      <c r="T60916" s="133"/>
      <c r="X60916" s="131"/>
      <c r="Y60916" s="133"/>
      <c r="AJ60916" s="133"/>
      <c r="AO60916" s="135"/>
      <c r="AP60916" s="135"/>
      <c r="BJ60916" s="136"/>
    </row>
    <row r="60917" spans="5:62" ht="14.25" customHeight="1" x14ac:dyDescent="0.25">
      <c r="E60917" s="113"/>
      <c r="H60917" s="133"/>
      <c r="T60917" s="133"/>
      <c r="X60917" s="131"/>
      <c r="Y60917" s="133"/>
      <c r="AJ60917" s="133"/>
      <c r="AO60917" s="135"/>
      <c r="AP60917" s="135"/>
      <c r="BJ60917" s="136"/>
    </row>
    <row r="60918" spans="5:62" ht="14.25" customHeight="1" x14ac:dyDescent="0.25">
      <c r="E60918" s="113"/>
      <c r="H60918" s="133"/>
      <c r="T60918" s="133"/>
      <c r="X60918" s="131"/>
      <c r="Y60918" s="133"/>
      <c r="AJ60918" s="133"/>
      <c r="AO60918" s="135"/>
      <c r="AP60918" s="135"/>
      <c r="BJ60918" s="136"/>
    </row>
    <row r="60919" spans="5:62" ht="14.25" customHeight="1" x14ac:dyDescent="0.25">
      <c r="E60919" s="113"/>
      <c r="H60919" s="133"/>
      <c r="T60919" s="133"/>
      <c r="X60919" s="131"/>
      <c r="Y60919" s="133"/>
      <c r="AJ60919" s="133"/>
      <c r="AO60919" s="135"/>
      <c r="AP60919" s="135"/>
      <c r="BJ60919" s="136"/>
    </row>
    <row r="60920" spans="5:62" ht="14.25" customHeight="1" x14ac:dyDescent="0.25">
      <c r="E60920" s="113"/>
      <c r="H60920" s="133"/>
      <c r="T60920" s="133"/>
      <c r="X60920" s="131"/>
      <c r="Y60920" s="133"/>
      <c r="AJ60920" s="133"/>
      <c r="AO60920" s="135"/>
      <c r="AP60920" s="135"/>
      <c r="BJ60920" s="136"/>
    </row>
    <row r="60921" spans="5:62" ht="14.25" customHeight="1" x14ac:dyDescent="0.25">
      <c r="E60921" s="113"/>
      <c r="H60921" s="133"/>
      <c r="T60921" s="133"/>
      <c r="X60921" s="131"/>
      <c r="Y60921" s="133"/>
      <c r="AJ60921" s="133"/>
      <c r="AO60921" s="135"/>
      <c r="AP60921" s="135"/>
      <c r="BJ60921" s="136"/>
    </row>
    <row r="60922" spans="5:62" ht="14.25" customHeight="1" x14ac:dyDescent="0.25">
      <c r="E60922" s="113"/>
      <c r="H60922" s="133"/>
      <c r="T60922" s="133"/>
      <c r="X60922" s="131"/>
      <c r="Y60922" s="133"/>
      <c r="AJ60922" s="133"/>
      <c r="AO60922" s="135"/>
      <c r="AP60922" s="135"/>
      <c r="BJ60922" s="136"/>
    </row>
    <row r="60923" spans="5:62" ht="14.25" customHeight="1" x14ac:dyDescent="0.25">
      <c r="E60923" s="113"/>
      <c r="H60923" s="133"/>
      <c r="T60923" s="133"/>
      <c r="X60923" s="131"/>
      <c r="Y60923" s="133"/>
      <c r="AJ60923" s="133"/>
      <c r="AO60923" s="135"/>
      <c r="AP60923" s="135"/>
      <c r="BJ60923" s="136"/>
    </row>
    <row r="60924" spans="5:62" ht="14.25" customHeight="1" x14ac:dyDescent="0.25">
      <c r="E60924" s="113"/>
      <c r="H60924" s="133"/>
      <c r="T60924" s="133"/>
      <c r="X60924" s="131"/>
      <c r="Y60924" s="133"/>
      <c r="AJ60924" s="133"/>
      <c r="AO60924" s="135"/>
      <c r="AP60924" s="135"/>
      <c r="BJ60924" s="136"/>
    </row>
    <row r="60925" spans="5:62" ht="14.25" customHeight="1" x14ac:dyDescent="0.25">
      <c r="E60925" s="113"/>
      <c r="H60925" s="133"/>
      <c r="T60925" s="133"/>
      <c r="X60925" s="131"/>
      <c r="Y60925" s="133"/>
      <c r="AJ60925" s="133"/>
      <c r="AO60925" s="135"/>
      <c r="AP60925" s="135"/>
      <c r="BJ60925" s="136"/>
    </row>
    <row r="60926" spans="5:62" ht="14.25" customHeight="1" x14ac:dyDescent="0.25">
      <c r="E60926" s="113"/>
      <c r="H60926" s="133"/>
      <c r="T60926" s="133"/>
      <c r="X60926" s="131"/>
      <c r="Y60926" s="133"/>
      <c r="AJ60926" s="133"/>
      <c r="AO60926" s="135"/>
      <c r="AP60926" s="135"/>
      <c r="BJ60926" s="136"/>
    </row>
    <row r="60927" spans="5:62" ht="14.25" customHeight="1" x14ac:dyDescent="0.25">
      <c r="E60927" s="113"/>
      <c r="H60927" s="133"/>
      <c r="T60927" s="133"/>
      <c r="X60927" s="131"/>
      <c r="Y60927" s="133"/>
      <c r="AJ60927" s="133"/>
      <c r="AO60927" s="135"/>
      <c r="AP60927" s="135"/>
      <c r="BJ60927" s="136"/>
    </row>
    <row r="60928" spans="5:62" ht="14.25" customHeight="1" x14ac:dyDescent="0.25">
      <c r="E60928" s="113"/>
      <c r="H60928" s="133"/>
      <c r="T60928" s="133"/>
      <c r="X60928" s="131"/>
      <c r="Y60928" s="133"/>
      <c r="AJ60928" s="133"/>
      <c r="AO60928" s="135"/>
      <c r="AP60928" s="135"/>
      <c r="BJ60928" s="136"/>
    </row>
    <row r="60929" spans="5:62" ht="14.25" customHeight="1" x14ac:dyDescent="0.25">
      <c r="E60929" s="113"/>
      <c r="H60929" s="133"/>
      <c r="T60929" s="133"/>
      <c r="X60929" s="131"/>
      <c r="Y60929" s="133"/>
      <c r="AJ60929" s="133"/>
      <c r="AO60929" s="135"/>
      <c r="AP60929" s="135"/>
      <c r="BJ60929" s="136"/>
    </row>
    <row r="60930" spans="5:62" ht="14.25" customHeight="1" x14ac:dyDescent="0.25">
      <c r="E60930" s="113"/>
      <c r="H60930" s="133"/>
      <c r="T60930" s="133"/>
      <c r="X60930" s="131"/>
      <c r="Y60930" s="133"/>
      <c r="AJ60930" s="133"/>
      <c r="AO60930" s="135"/>
      <c r="AP60930" s="135"/>
      <c r="BJ60930" s="136"/>
    </row>
    <row r="60931" spans="5:62" ht="14.25" customHeight="1" x14ac:dyDescent="0.25">
      <c r="E60931" s="113"/>
      <c r="H60931" s="133"/>
      <c r="T60931" s="133"/>
      <c r="X60931" s="131"/>
      <c r="Y60931" s="133"/>
      <c r="AJ60931" s="133"/>
      <c r="AO60931" s="135"/>
      <c r="AP60931" s="135"/>
      <c r="BJ60931" s="136"/>
    </row>
    <row r="60932" spans="5:62" ht="14.25" customHeight="1" x14ac:dyDescent="0.25">
      <c r="E60932" s="113"/>
      <c r="H60932" s="133"/>
      <c r="T60932" s="133"/>
      <c r="X60932" s="131"/>
      <c r="Y60932" s="133"/>
      <c r="AJ60932" s="133"/>
      <c r="AO60932" s="135"/>
      <c r="AP60932" s="135"/>
      <c r="BJ60932" s="136"/>
    </row>
    <row r="60933" spans="5:62" ht="14.25" customHeight="1" x14ac:dyDescent="0.25">
      <c r="E60933" s="113"/>
      <c r="H60933" s="133"/>
      <c r="T60933" s="133"/>
      <c r="X60933" s="131"/>
      <c r="Y60933" s="133"/>
      <c r="AJ60933" s="133"/>
      <c r="AO60933" s="135"/>
      <c r="AP60933" s="135"/>
      <c r="BJ60933" s="136"/>
    </row>
    <row r="60934" spans="5:62" ht="14.25" customHeight="1" x14ac:dyDescent="0.25">
      <c r="E60934" s="113"/>
      <c r="H60934" s="133"/>
      <c r="T60934" s="133"/>
      <c r="X60934" s="131"/>
      <c r="Y60934" s="133"/>
      <c r="AJ60934" s="133"/>
      <c r="AO60934" s="135"/>
      <c r="AP60934" s="135"/>
      <c r="BJ60934" s="136"/>
    </row>
    <row r="60935" spans="5:62" ht="14.25" customHeight="1" x14ac:dyDescent="0.25">
      <c r="E60935" s="113"/>
      <c r="H60935" s="133"/>
      <c r="T60935" s="133"/>
      <c r="X60935" s="131"/>
      <c r="Y60935" s="133"/>
      <c r="AJ60935" s="133"/>
      <c r="AO60935" s="135"/>
      <c r="AP60935" s="135"/>
      <c r="BJ60935" s="136"/>
    </row>
    <row r="60936" spans="5:62" ht="14.25" customHeight="1" x14ac:dyDescent="0.25">
      <c r="E60936" s="113"/>
      <c r="H60936" s="133"/>
      <c r="T60936" s="133"/>
      <c r="X60936" s="131"/>
      <c r="Y60936" s="133"/>
      <c r="AJ60936" s="133"/>
      <c r="AO60936" s="135"/>
      <c r="AP60936" s="135"/>
      <c r="BJ60936" s="136"/>
    </row>
    <row r="60937" spans="5:62" ht="14.25" customHeight="1" x14ac:dyDescent="0.25">
      <c r="E60937" s="113"/>
      <c r="H60937" s="133"/>
      <c r="T60937" s="133"/>
      <c r="X60937" s="131"/>
      <c r="Y60937" s="133"/>
      <c r="AJ60937" s="133"/>
      <c r="AO60937" s="135"/>
      <c r="AP60937" s="135"/>
      <c r="BJ60937" s="136"/>
    </row>
    <row r="60938" spans="5:62" ht="14.25" customHeight="1" x14ac:dyDescent="0.25">
      <c r="E60938" s="113"/>
      <c r="H60938" s="133"/>
      <c r="T60938" s="133"/>
      <c r="X60938" s="131"/>
      <c r="Y60938" s="133"/>
      <c r="AJ60938" s="133"/>
      <c r="AO60938" s="135"/>
      <c r="AP60938" s="135"/>
      <c r="BJ60938" s="136"/>
    </row>
    <row r="60939" spans="5:62" ht="14.25" customHeight="1" x14ac:dyDescent="0.25">
      <c r="E60939" s="113"/>
      <c r="H60939" s="133"/>
      <c r="T60939" s="133"/>
      <c r="X60939" s="131"/>
      <c r="Y60939" s="133"/>
      <c r="AJ60939" s="133"/>
      <c r="AO60939" s="135"/>
      <c r="AP60939" s="135"/>
      <c r="BJ60939" s="136"/>
    </row>
    <row r="60940" spans="5:62" ht="14.25" customHeight="1" x14ac:dyDescent="0.25">
      <c r="E60940" s="113"/>
      <c r="H60940" s="133"/>
      <c r="T60940" s="133"/>
      <c r="X60940" s="131"/>
      <c r="Y60940" s="133"/>
      <c r="AJ60940" s="133"/>
      <c r="AO60940" s="135"/>
      <c r="AP60940" s="135"/>
      <c r="BJ60940" s="136"/>
    </row>
    <row r="60941" spans="5:62" ht="14.25" customHeight="1" x14ac:dyDescent="0.25">
      <c r="E60941" s="113"/>
      <c r="H60941" s="133"/>
      <c r="T60941" s="133"/>
      <c r="X60941" s="131"/>
      <c r="Y60941" s="133"/>
      <c r="AJ60941" s="133"/>
      <c r="AO60941" s="135"/>
      <c r="AP60941" s="135"/>
      <c r="BJ60941" s="136"/>
    </row>
    <row r="60942" spans="5:62" ht="14.25" customHeight="1" x14ac:dyDescent="0.25">
      <c r="E60942" s="113"/>
      <c r="H60942" s="133"/>
      <c r="T60942" s="133"/>
      <c r="X60942" s="131"/>
      <c r="Y60942" s="133"/>
      <c r="AJ60942" s="133"/>
      <c r="AO60942" s="135"/>
      <c r="AP60942" s="135"/>
      <c r="BJ60942" s="136"/>
    </row>
    <row r="60943" spans="5:62" ht="14.25" customHeight="1" x14ac:dyDescent="0.25">
      <c r="E60943" s="113"/>
      <c r="H60943" s="133"/>
      <c r="T60943" s="133"/>
      <c r="X60943" s="131"/>
      <c r="Y60943" s="133"/>
      <c r="AJ60943" s="133"/>
      <c r="AO60943" s="135"/>
      <c r="AP60943" s="135"/>
      <c r="BJ60943" s="136"/>
    </row>
    <row r="60944" spans="5:62" ht="14.25" customHeight="1" x14ac:dyDescent="0.25">
      <c r="E60944" s="113"/>
      <c r="H60944" s="133"/>
      <c r="T60944" s="133"/>
      <c r="X60944" s="131"/>
      <c r="Y60944" s="133"/>
      <c r="AJ60944" s="133"/>
      <c r="AO60944" s="135"/>
      <c r="AP60944" s="135"/>
      <c r="BJ60944" s="136"/>
    </row>
    <row r="60945" spans="5:62" ht="14.25" customHeight="1" x14ac:dyDescent="0.25">
      <c r="E60945" s="113"/>
      <c r="H60945" s="133"/>
      <c r="T60945" s="133"/>
      <c r="X60945" s="131"/>
      <c r="Y60945" s="133"/>
      <c r="AJ60945" s="133"/>
      <c r="AO60945" s="135"/>
      <c r="AP60945" s="135"/>
      <c r="BJ60945" s="136"/>
    </row>
    <row r="60946" spans="5:62" ht="14.25" customHeight="1" x14ac:dyDescent="0.25">
      <c r="E60946" s="113"/>
      <c r="H60946" s="133"/>
      <c r="T60946" s="133"/>
      <c r="X60946" s="131"/>
      <c r="Y60946" s="133"/>
      <c r="AJ60946" s="133"/>
      <c r="AO60946" s="135"/>
      <c r="AP60946" s="135"/>
      <c r="BJ60946" s="136"/>
    </row>
    <row r="60947" spans="5:62" ht="14.25" customHeight="1" x14ac:dyDescent="0.25">
      <c r="E60947" s="113"/>
      <c r="H60947" s="133"/>
      <c r="T60947" s="133"/>
      <c r="X60947" s="131"/>
      <c r="Y60947" s="133"/>
      <c r="AJ60947" s="133"/>
      <c r="AO60947" s="135"/>
      <c r="AP60947" s="135"/>
      <c r="BJ60947" s="136"/>
    </row>
    <row r="60948" spans="5:62" ht="14.25" customHeight="1" x14ac:dyDescent="0.25">
      <c r="E60948" s="113"/>
      <c r="H60948" s="133"/>
      <c r="T60948" s="133"/>
      <c r="X60948" s="131"/>
      <c r="Y60948" s="133"/>
      <c r="AJ60948" s="133"/>
      <c r="AO60948" s="135"/>
      <c r="AP60948" s="135"/>
      <c r="BJ60948" s="136"/>
    </row>
    <row r="60949" spans="5:62" ht="14.25" customHeight="1" x14ac:dyDescent="0.25">
      <c r="E60949" s="113"/>
      <c r="H60949" s="133"/>
      <c r="T60949" s="133"/>
      <c r="X60949" s="131"/>
      <c r="Y60949" s="133"/>
      <c r="AJ60949" s="133"/>
      <c r="AO60949" s="135"/>
      <c r="AP60949" s="135"/>
      <c r="BJ60949" s="136"/>
    </row>
    <row r="60950" spans="5:62" ht="14.25" customHeight="1" x14ac:dyDescent="0.25">
      <c r="E60950" s="113"/>
      <c r="H60950" s="133"/>
      <c r="T60950" s="133"/>
      <c r="X60950" s="131"/>
      <c r="Y60950" s="133"/>
      <c r="AJ60950" s="133"/>
      <c r="AO60950" s="135"/>
      <c r="AP60950" s="135"/>
      <c r="BJ60950" s="136"/>
    </row>
    <row r="60951" spans="5:62" ht="14.25" customHeight="1" x14ac:dyDescent="0.25">
      <c r="E60951" s="113"/>
      <c r="H60951" s="133"/>
      <c r="T60951" s="133"/>
      <c r="X60951" s="131"/>
      <c r="Y60951" s="133"/>
      <c r="AJ60951" s="133"/>
      <c r="AO60951" s="135"/>
      <c r="AP60951" s="135"/>
      <c r="BJ60951" s="136"/>
    </row>
    <row r="60952" spans="5:62" ht="14.25" customHeight="1" x14ac:dyDescent="0.25">
      <c r="E60952" s="113"/>
      <c r="H60952" s="133"/>
      <c r="T60952" s="133"/>
      <c r="X60952" s="131"/>
      <c r="Y60952" s="133"/>
      <c r="AJ60952" s="133"/>
      <c r="AO60952" s="135"/>
      <c r="AP60952" s="135"/>
      <c r="BJ60952" s="136"/>
    </row>
    <row r="60953" spans="5:62" ht="14.25" customHeight="1" x14ac:dyDescent="0.25">
      <c r="E60953" s="113"/>
      <c r="H60953" s="133"/>
      <c r="T60953" s="133"/>
      <c r="X60953" s="131"/>
      <c r="Y60953" s="133"/>
      <c r="AJ60953" s="133"/>
      <c r="AO60953" s="135"/>
      <c r="AP60953" s="135"/>
      <c r="BJ60953" s="136"/>
    </row>
    <row r="60954" spans="5:62" ht="14.25" customHeight="1" x14ac:dyDescent="0.25">
      <c r="E60954" s="113"/>
      <c r="H60954" s="133"/>
      <c r="T60954" s="133"/>
      <c r="X60954" s="131"/>
      <c r="Y60954" s="133"/>
      <c r="AJ60954" s="133"/>
      <c r="AO60954" s="135"/>
      <c r="AP60954" s="135"/>
      <c r="BJ60954" s="136"/>
    </row>
    <row r="60955" spans="5:62" ht="14.25" customHeight="1" x14ac:dyDescent="0.25">
      <c r="E60955" s="113"/>
      <c r="H60955" s="133"/>
      <c r="T60955" s="133"/>
      <c r="X60955" s="131"/>
      <c r="Y60955" s="133"/>
      <c r="AJ60955" s="133"/>
      <c r="AO60955" s="135"/>
      <c r="AP60955" s="135"/>
      <c r="BJ60955" s="136"/>
    </row>
    <row r="60956" spans="5:62" ht="14.25" customHeight="1" x14ac:dyDescent="0.25">
      <c r="E60956" s="113"/>
      <c r="H60956" s="133"/>
      <c r="T60956" s="133"/>
      <c r="X60956" s="131"/>
      <c r="Y60956" s="133"/>
      <c r="AJ60956" s="133"/>
      <c r="AO60956" s="135"/>
      <c r="AP60956" s="135"/>
      <c r="BJ60956" s="136"/>
    </row>
    <row r="60957" spans="5:62" ht="14.25" customHeight="1" x14ac:dyDescent="0.25">
      <c r="E60957" s="113"/>
      <c r="H60957" s="133"/>
      <c r="T60957" s="133"/>
      <c r="X60957" s="131"/>
      <c r="Y60957" s="133"/>
      <c r="AJ60957" s="133"/>
      <c r="AO60957" s="135"/>
      <c r="AP60957" s="135"/>
      <c r="BJ60957" s="136"/>
    </row>
    <row r="60958" spans="5:62" ht="14.25" customHeight="1" x14ac:dyDescent="0.25">
      <c r="E60958" s="113"/>
      <c r="H60958" s="133"/>
      <c r="T60958" s="133"/>
      <c r="X60958" s="131"/>
      <c r="Y60958" s="133"/>
      <c r="AJ60958" s="133"/>
      <c r="AO60958" s="135"/>
      <c r="AP60958" s="135"/>
      <c r="BJ60958" s="136"/>
    </row>
    <row r="60959" spans="5:62" ht="14.25" customHeight="1" x14ac:dyDescent="0.25">
      <c r="E60959" s="113"/>
      <c r="H60959" s="133"/>
      <c r="T60959" s="133"/>
      <c r="X60959" s="131"/>
      <c r="Y60959" s="133"/>
      <c r="AJ60959" s="133"/>
      <c r="AO60959" s="135"/>
      <c r="AP60959" s="135"/>
      <c r="BJ60959" s="136"/>
    </row>
    <row r="60960" spans="5:62" ht="14.25" customHeight="1" x14ac:dyDescent="0.25">
      <c r="E60960" s="113"/>
      <c r="H60960" s="133"/>
      <c r="T60960" s="133"/>
      <c r="X60960" s="131"/>
      <c r="Y60960" s="133"/>
      <c r="AJ60960" s="133"/>
      <c r="AO60960" s="135"/>
      <c r="AP60960" s="135"/>
      <c r="BJ60960" s="136"/>
    </row>
    <row r="60961" spans="5:62" ht="14.25" customHeight="1" x14ac:dyDescent="0.25">
      <c r="E60961" s="113"/>
      <c r="H60961" s="133"/>
      <c r="T60961" s="133"/>
      <c r="X60961" s="131"/>
      <c r="Y60961" s="133"/>
      <c r="AJ60961" s="133"/>
      <c r="AO60961" s="135"/>
      <c r="AP60961" s="135"/>
      <c r="BJ60961" s="136"/>
    </row>
    <row r="60962" spans="5:62" ht="14.25" customHeight="1" x14ac:dyDescent="0.25">
      <c r="E60962" s="113"/>
      <c r="H60962" s="133"/>
      <c r="T60962" s="133"/>
      <c r="X60962" s="131"/>
      <c r="Y60962" s="133"/>
      <c r="AJ60962" s="133"/>
      <c r="AO60962" s="135"/>
      <c r="AP60962" s="135"/>
      <c r="BJ60962" s="136"/>
    </row>
    <row r="60963" spans="5:62" ht="14.25" customHeight="1" x14ac:dyDescent="0.25">
      <c r="E60963" s="113"/>
      <c r="H60963" s="133"/>
      <c r="T60963" s="133"/>
      <c r="X60963" s="131"/>
      <c r="Y60963" s="133"/>
      <c r="AJ60963" s="133"/>
      <c r="AO60963" s="135"/>
      <c r="AP60963" s="135"/>
      <c r="BJ60963" s="136"/>
    </row>
    <row r="60964" spans="5:62" ht="14.25" customHeight="1" x14ac:dyDescent="0.25">
      <c r="E60964" s="113"/>
      <c r="H60964" s="133"/>
      <c r="T60964" s="133"/>
      <c r="X60964" s="131"/>
      <c r="Y60964" s="133"/>
      <c r="AJ60964" s="133"/>
      <c r="AO60964" s="135"/>
      <c r="AP60964" s="135"/>
      <c r="BJ60964" s="136"/>
    </row>
    <row r="60965" spans="5:62" ht="14.25" customHeight="1" x14ac:dyDescent="0.25">
      <c r="E60965" s="113"/>
      <c r="H60965" s="133"/>
      <c r="T60965" s="133"/>
      <c r="X60965" s="131"/>
      <c r="Y60965" s="133"/>
      <c r="AJ60965" s="133"/>
      <c r="AO60965" s="135"/>
      <c r="AP60965" s="135"/>
      <c r="BJ60965" s="136"/>
    </row>
    <row r="60966" spans="5:62" ht="14.25" customHeight="1" x14ac:dyDescent="0.25">
      <c r="E60966" s="113"/>
      <c r="H60966" s="133"/>
      <c r="T60966" s="133"/>
      <c r="X60966" s="131"/>
      <c r="Y60966" s="133"/>
      <c r="AJ60966" s="133"/>
      <c r="AO60966" s="135"/>
      <c r="AP60966" s="135"/>
      <c r="BJ60966" s="136"/>
    </row>
    <row r="60967" spans="5:62" ht="14.25" customHeight="1" x14ac:dyDescent="0.25">
      <c r="E60967" s="113"/>
      <c r="H60967" s="133"/>
      <c r="T60967" s="133"/>
      <c r="X60967" s="131"/>
      <c r="Y60967" s="133"/>
      <c r="AJ60967" s="133"/>
      <c r="AO60967" s="135"/>
      <c r="AP60967" s="135"/>
      <c r="BJ60967" s="136"/>
    </row>
    <row r="60968" spans="5:62" ht="14.25" customHeight="1" x14ac:dyDescent="0.25">
      <c r="E60968" s="113"/>
      <c r="H60968" s="133"/>
      <c r="T60968" s="133"/>
      <c r="X60968" s="131"/>
      <c r="Y60968" s="133"/>
      <c r="AJ60968" s="133"/>
      <c r="AO60968" s="135"/>
      <c r="AP60968" s="135"/>
      <c r="BJ60968" s="136"/>
    </row>
    <row r="60969" spans="5:62" ht="14.25" customHeight="1" x14ac:dyDescent="0.25">
      <c r="E60969" s="113"/>
      <c r="H60969" s="133"/>
      <c r="T60969" s="133"/>
      <c r="X60969" s="131"/>
      <c r="Y60969" s="133"/>
      <c r="AJ60969" s="133"/>
      <c r="AO60969" s="135"/>
      <c r="AP60969" s="135"/>
      <c r="BJ60969" s="136"/>
    </row>
    <row r="60970" spans="5:62" ht="14.25" customHeight="1" x14ac:dyDescent="0.25">
      <c r="E60970" s="113"/>
      <c r="H60970" s="133"/>
      <c r="T60970" s="133"/>
      <c r="X60970" s="131"/>
      <c r="Y60970" s="133"/>
      <c r="AJ60970" s="133"/>
      <c r="AO60970" s="135"/>
      <c r="AP60970" s="135"/>
      <c r="BJ60970" s="136"/>
    </row>
    <row r="60971" spans="5:62" ht="14.25" customHeight="1" x14ac:dyDescent="0.25">
      <c r="E60971" s="113"/>
      <c r="H60971" s="133"/>
      <c r="T60971" s="133"/>
      <c r="X60971" s="131"/>
      <c r="Y60971" s="133"/>
      <c r="AJ60971" s="133"/>
      <c r="AO60971" s="135"/>
      <c r="AP60971" s="135"/>
      <c r="BJ60971" s="136"/>
    </row>
    <row r="60972" spans="5:62" ht="14.25" customHeight="1" x14ac:dyDescent="0.25">
      <c r="E60972" s="113"/>
      <c r="H60972" s="133"/>
      <c r="T60972" s="133"/>
      <c r="X60972" s="131"/>
      <c r="Y60972" s="133"/>
      <c r="AJ60972" s="133"/>
      <c r="AO60972" s="135"/>
      <c r="AP60972" s="135"/>
      <c r="BJ60972" s="136"/>
    </row>
    <row r="60973" spans="5:62" ht="14.25" customHeight="1" x14ac:dyDescent="0.25">
      <c r="E60973" s="113"/>
      <c r="H60973" s="133"/>
      <c r="T60973" s="133"/>
      <c r="X60973" s="131"/>
      <c r="Y60973" s="133"/>
      <c r="AJ60973" s="133"/>
      <c r="AO60973" s="135"/>
      <c r="AP60973" s="135"/>
      <c r="BJ60973" s="136"/>
    </row>
    <row r="60974" spans="5:62" ht="14.25" customHeight="1" x14ac:dyDescent="0.25">
      <c r="E60974" s="113"/>
      <c r="H60974" s="133"/>
      <c r="T60974" s="133"/>
      <c r="X60974" s="131"/>
      <c r="Y60974" s="133"/>
      <c r="AJ60974" s="133"/>
      <c r="AO60974" s="135"/>
      <c r="AP60974" s="135"/>
      <c r="BJ60974" s="136"/>
    </row>
    <row r="60975" spans="5:62" ht="14.25" customHeight="1" x14ac:dyDescent="0.25">
      <c r="E60975" s="113"/>
      <c r="H60975" s="133"/>
      <c r="T60975" s="133"/>
      <c r="X60975" s="131"/>
      <c r="Y60975" s="133"/>
      <c r="AJ60975" s="133"/>
      <c r="AO60975" s="135"/>
      <c r="AP60975" s="135"/>
      <c r="BJ60975" s="136"/>
    </row>
    <row r="60976" spans="5:62" ht="14.25" customHeight="1" x14ac:dyDescent="0.25">
      <c r="E60976" s="113"/>
      <c r="H60976" s="133"/>
      <c r="T60976" s="133"/>
      <c r="X60976" s="131"/>
      <c r="Y60976" s="133"/>
      <c r="AJ60976" s="133"/>
      <c r="AO60976" s="135"/>
      <c r="AP60976" s="135"/>
      <c r="BJ60976" s="136"/>
    </row>
    <row r="60977" spans="5:62" ht="14.25" customHeight="1" x14ac:dyDescent="0.25">
      <c r="E60977" s="113"/>
      <c r="H60977" s="133"/>
      <c r="T60977" s="133"/>
      <c r="X60977" s="131"/>
      <c r="Y60977" s="133"/>
      <c r="AJ60977" s="133"/>
      <c r="AO60977" s="135"/>
      <c r="AP60977" s="135"/>
      <c r="BJ60977" s="136"/>
    </row>
    <row r="60978" spans="5:62" ht="14.25" customHeight="1" x14ac:dyDescent="0.25">
      <c r="E60978" s="113"/>
      <c r="H60978" s="133"/>
      <c r="T60978" s="133"/>
      <c r="X60978" s="131"/>
      <c r="Y60978" s="133"/>
      <c r="AJ60978" s="133"/>
      <c r="AO60978" s="135"/>
      <c r="AP60978" s="135"/>
      <c r="BJ60978" s="136"/>
    </row>
    <row r="60979" spans="5:62" ht="14.25" customHeight="1" x14ac:dyDescent="0.25">
      <c r="E60979" s="113"/>
      <c r="H60979" s="133"/>
      <c r="T60979" s="133"/>
      <c r="X60979" s="131"/>
      <c r="Y60979" s="133"/>
      <c r="AJ60979" s="133"/>
      <c r="AO60979" s="135"/>
      <c r="AP60979" s="135"/>
      <c r="BJ60979" s="136"/>
    </row>
    <row r="60980" spans="5:62" ht="14.25" customHeight="1" x14ac:dyDescent="0.25">
      <c r="E60980" s="113"/>
      <c r="H60980" s="133"/>
      <c r="T60980" s="133"/>
      <c r="X60980" s="131"/>
      <c r="Y60980" s="133"/>
      <c r="AJ60980" s="133"/>
      <c r="AO60980" s="135"/>
      <c r="AP60980" s="135"/>
      <c r="BJ60980" s="136"/>
    </row>
    <row r="60981" spans="5:62" ht="14.25" customHeight="1" x14ac:dyDescent="0.25">
      <c r="E60981" s="113"/>
      <c r="H60981" s="133"/>
      <c r="T60981" s="133"/>
      <c r="X60981" s="131"/>
      <c r="Y60981" s="133"/>
      <c r="AJ60981" s="133"/>
      <c r="AO60981" s="135"/>
      <c r="AP60981" s="135"/>
      <c r="BJ60981" s="136"/>
    </row>
    <row r="60982" spans="5:62" ht="14.25" customHeight="1" x14ac:dyDescent="0.25">
      <c r="E60982" s="113"/>
      <c r="H60982" s="133"/>
      <c r="T60982" s="133"/>
      <c r="X60982" s="131"/>
      <c r="Y60982" s="133"/>
      <c r="AJ60982" s="133"/>
      <c r="AO60982" s="135"/>
      <c r="AP60982" s="135"/>
      <c r="BJ60982" s="136"/>
    </row>
    <row r="60983" spans="5:62" ht="14.25" customHeight="1" x14ac:dyDescent="0.25">
      <c r="E60983" s="113"/>
      <c r="H60983" s="133"/>
      <c r="T60983" s="133"/>
      <c r="X60983" s="131"/>
      <c r="Y60983" s="133"/>
      <c r="AJ60983" s="133"/>
      <c r="AO60983" s="135"/>
      <c r="AP60983" s="135"/>
      <c r="BJ60983" s="136"/>
    </row>
    <row r="60984" spans="5:62" ht="14.25" customHeight="1" x14ac:dyDescent="0.25">
      <c r="E60984" s="113"/>
      <c r="H60984" s="133"/>
      <c r="T60984" s="133"/>
      <c r="X60984" s="131"/>
      <c r="Y60984" s="133"/>
      <c r="AJ60984" s="133"/>
      <c r="AO60984" s="135"/>
      <c r="AP60984" s="135"/>
      <c r="BJ60984" s="136"/>
    </row>
    <row r="60985" spans="5:62" ht="14.25" customHeight="1" x14ac:dyDescent="0.25">
      <c r="E60985" s="113"/>
      <c r="H60985" s="133"/>
      <c r="T60985" s="133"/>
      <c r="X60985" s="131"/>
      <c r="Y60985" s="133"/>
      <c r="AJ60985" s="133"/>
      <c r="AO60985" s="135"/>
      <c r="AP60985" s="135"/>
      <c r="BJ60985" s="136"/>
    </row>
    <row r="60986" spans="5:62" ht="14.25" customHeight="1" x14ac:dyDescent="0.25">
      <c r="E60986" s="113"/>
      <c r="H60986" s="133"/>
      <c r="T60986" s="133"/>
      <c r="X60986" s="131"/>
      <c r="Y60986" s="133"/>
      <c r="AJ60986" s="133"/>
      <c r="AO60986" s="135"/>
      <c r="AP60986" s="135"/>
      <c r="BJ60986" s="136"/>
    </row>
    <row r="60987" spans="5:62" ht="14.25" customHeight="1" x14ac:dyDescent="0.25">
      <c r="E60987" s="113"/>
      <c r="H60987" s="133"/>
      <c r="T60987" s="133"/>
      <c r="X60987" s="131"/>
      <c r="Y60987" s="133"/>
      <c r="AJ60987" s="133"/>
      <c r="AO60987" s="135"/>
      <c r="AP60987" s="135"/>
      <c r="BJ60987" s="136"/>
    </row>
    <row r="60988" spans="5:62" ht="14.25" customHeight="1" x14ac:dyDescent="0.25">
      <c r="E60988" s="113"/>
      <c r="H60988" s="133"/>
      <c r="T60988" s="133"/>
      <c r="X60988" s="131"/>
      <c r="Y60988" s="133"/>
      <c r="AJ60988" s="133"/>
      <c r="AO60988" s="135"/>
      <c r="AP60988" s="135"/>
      <c r="BJ60988" s="136"/>
    </row>
    <row r="60989" spans="5:62" ht="14.25" customHeight="1" x14ac:dyDescent="0.25">
      <c r="E60989" s="113"/>
      <c r="H60989" s="133"/>
      <c r="T60989" s="133"/>
      <c r="X60989" s="131"/>
      <c r="Y60989" s="133"/>
      <c r="AJ60989" s="133"/>
      <c r="AO60989" s="135"/>
      <c r="AP60989" s="135"/>
      <c r="BJ60989" s="136"/>
    </row>
    <row r="60990" spans="5:62" ht="14.25" customHeight="1" x14ac:dyDescent="0.25">
      <c r="E60990" s="113"/>
      <c r="H60990" s="133"/>
      <c r="T60990" s="133"/>
      <c r="X60990" s="131"/>
      <c r="Y60990" s="133"/>
      <c r="AJ60990" s="133"/>
      <c r="AO60990" s="135"/>
      <c r="AP60990" s="135"/>
      <c r="BJ60990" s="136"/>
    </row>
    <row r="60991" spans="5:62" ht="14.25" customHeight="1" x14ac:dyDescent="0.25">
      <c r="E60991" s="113"/>
      <c r="H60991" s="133"/>
      <c r="T60991" s="133"/>
      <c r="X60991" s="131"/>
      <c r="Y60991" s="133"/>
      <c r="AJ60991" s="133"/>
      <c r="AO60991" s="135"/>
      <c r="AP60991" s="135"/>
      <c r="BJ60991" s="136"/>
    </row>
    <row r="60992" spans="5:62" ht="14.25" customHeight="1" x14ac:dyDescent="0.25">
      <c r="E60992" s="113"/>
      <c r="H60992" s="133"/>
      <c r="T60992" s="133"/>
      <c r="X60992" s="131"/>
      <c r="Y60992" s="133"/>
      <c r="AJ60992" s="133"/>
      <c r="AO60992" s="135"/>
      <c r="AP60992" s="135"/>
      <c r="BJ60992" s="136"/>
    </row>
    <row r="60993" spans="5:62" ht="14.25" customHeight="1" x14ac:dyDescent="0.25">
      <c r="E60993" s="113"/>
      <c r="H60993" s="133"/>
      <c r="T60993" s="133"/>
      <c r="X60993" s="131"/>
      <c r="Y60993" s="133"/>
      <c r="AJ60993" s="133"/>
      <c r="AO60993" s="135"/>
      <c r="AP60993" s="135"/>
      <c r="BJ60993" s="136"/>
    </row>
    <row r="60994" spans="5:62" ht="14.25" customHeight="1" x14ac:dyDescent="0.25">
      <c r="E60994" s="113"/>
      <c r="H60994" s="133"/>
      <c r="T60994" s="133"/>
      <c r="X60994" s="131"/>
      <c r="Y60994" s="133"/>
      <c r="AJ60994" s="133"/>
      <c r="AO60994" s="135"/>
      <c r="AP60994" s="135"/>
      <c r="BJ60994" s="136"/>
    </row>
    <row r="60995" spans="5:62" ht="14.25" customHeight="1" x14ac:dyDescent="0.25">
      <c r="E60995" s="113"/>
      <c r="H60995" s="133"/>
      <c r="T60995" s="133"/>
      <c r="X60995" s="131"/>
      <c r="Y60995" s="133"/>
      <c r="AJ60995" s="133"/>
      <c r="AO60995" s="135"/>
      <c r="AP60995" s="135"/>
      <c r="BJ60995" s="136"/>
    </row>
    <row r="60996" spans="5:62" ht="14.25" customHeight="1" x14ac:dyDescent="0.25">
      <c r="E60996" s="113"/>
      <c r="H60996" s="133"/>
      <c r="T60996" s="133"/>
      <c r="X60996" s="131"/>
      <c r="Y60996" s="133"/>
      <c r="AJ60996" s="133"/>
      <c r="AO60996" s="135"/>
      <c r="AP60996" s="135"/>
      <c r="BJ60996" s="136"/>
    </row>
    <row r="60997" spans="5:62" ht="14.25" customHeight="1" x14ac:dyDescent="0.25">
      <c r="E60997" s="113"/>
      <c r="H60997" s="133"/>
      <c r="T60997" s="133"/>
      <c r="X60997" s="131"/>
      <c r="Y60997" s="133"/>
      <c r="AJ60997" s="133"/>
      <c r="AO60997" s="135"/>
      <c r="AP60997" s="135"/>
      <c r="BJ60997" s="136"/>
    </row>
    <row r="60998" spans="5:62" ht="14.25" customHeight="1" x14ac:dyDescent="0.25">
      <c r="E60998" s="113"/>
      <c r="H60998" s="133"/>
      <c r="T60998" s="133"/>
      <c r="X60998" s="131"/>
      <c r="Y60998" s="133"/>
      <c r="AJ60998" s="133"/>
      <c r="AO60998" s="135"/>
      <c r="AP60998" s="135"/>
      <c r="BJ60998" s="136"/>
    </row>
    <row r="60999" spans="5:62" ht="14.25" customHeight="1" x14ac:dyDescent="0.25">
      <c r="E60999" s="113"/>
      <c r="H60999" s="133"/>
      <c r="T60999" s="133"/>
      <c r="X60999" s="131"/>
      <c r="Y60999" s="133"/>
      <c r="AJ60999" s="133"/>
      <c r="AO60999" s="135"/>
      <c r="AP60999" s="135"/>
      <c r="BJ60999" s="136"/>
    </row>
    <row r="61000" spans="5:62" ht="14.25" customHeight="1" x14ac:dyDescent="0.25">
      <c r="E61000" s="113"/>
      <c r="H61000" s="133"/>
      <c r="T61000" s="133"/>
      <c r="X61000" s="131"/>
      <c r="Y61000" s="133"/>
      <c r="AJ61000" s="133"/>
      <c r="AO61000" s="135"/>
      <c r="AP61000" s="135"/>
      <c r="BJ61000" s="136"/>
    </row>
    <row r="61001" spans="5:62" ht="14.25" customHeight="1" x14ac:dyDescent="0.25">
      <c r="E61001" s="113"/>
      <c r="H61001" s="133"/>
      <c r="T61001" s="133"/>
      <c r="X61001" s="131"/>
      <c r="Y61001" s="133"/>
      <c r="AJ61001" s="133"/>
      <c r="AO61001" s="135"/>
      <c r="AP61001" s="135"/>
      <c r="BJ61001" s="136"/>
    </row>
    <row r="61002" spans="5:62" ht="14.25" customHeight="1" x14ac:dyDescent="0.25">
      <c r="E61002" s="113"/>
      <c r="H61002" s="133"/>
      <c r="T61002" s="133"/>
      <c r="X61002" s="131"/>
      <c r="Y61002" s="133"/>
      <c r="AJ61002" s="133"/>
      <c r="AO61002" s="135"/>
      <c r="AP61002" s="135"/>
      <c r="BJ61002" s="136"/>
    </row>
    <row r="61003" spans="5:62" ht="14.25" customHeight="1" x14ac:dyDescent="0.25">
      <c r="E61003" s="113"/>
      <c r="H61003" s="133"/>
      <c r="T61003" s="133"/>
      <c r="X61003" s="131"/>
      <c r="Y61003" s="133"/>
      <c r="AJ61003" s="133"/>
      <c r="AO61003" s="135"/>
      <c r="AP61003" s="135"/>
      <c r="BJ61003" s="136"/>
    </row>
    <row r="61004" spans="5:62" ht="14.25" customHeight="1" x14ac:dyDescent="0.25">
      <c r="E61004" s="113"/>
      <c r="H61004" s="133"/>
      <c r="T61004" s="133"/>
      <c r="X61004" s="131"/>
      <c r="Y61004" s="133"/>
      <c r="AJ61004" s="133"/>
      <c r="AO61004" s="135"/>
      <c r="AP61004" s="135"/>
      <c r="BJ61004" s="136"/>
    </row>
    <row r="61005" spans="5:62" ht="14.25" customHeight="1" x14ac:dyDescent="0.25">
      <c r="E61005" s="113"/>
      <c r="H61005" s="133"/>
      <c r="T61005" s="133"/>
      <c r="X61005" s="131"/>
      <c r="Y61005" s="133"/>
      <c r="AJ61005" s="133"/>
      <c r="AO61005" s="135"/>
      <c r="AP61005" s="135"/>
      <c r="BJ61005" s="136"/>
    </row>
    <row r="61006" spans="5:62" ht="14.25" customHeight="1" x14ac:dyDescent="0.25">
      <c r="E61006" s="113"/>
      <c r="H61006" s="133"/>
      <c r="T61006" s="133"/>
      <c r="X61006" s="131"/>
      <c r="Y61006" s="133"/>
      <c r="AJ61006" s="133"/>
      <c r="AO61006" s="135"/>
      <c r="AP61006" s="135"/>
      <c r="BJ61006" s="136"/>
    </row>
    <row r="61007" spans="5:62" ht="14.25" customHeight="1" x14ac:dyDescent="0.25">
      <c r="E61007" s="113"/>
      <c r="H61007" s="133"/>
      <c r="T61007" s="133"/>
      <c r="X61007" s="131"/>
      <c r="Y61007" s="133"/>
      <c r="AJ61007" s="133"/>
      <c r="AO61007" s="135"/>
      <c r="AP61007" s="135"/>
      <c r="BJ61007" s="136"/>
    </row>
    <row r="61008" spans="5:62" ht="14.25" customHeight="1" x14ac:dyDescent="0.25">
      <c r="E61008" s="113"/>
      <c r="H61008" s="133"/>
      <c r="T61008" s="133"/>
      <c r="X61008" s="131"/>
      <c r="Y61008" s="133"/>
      <c r="AJ61008" s="133"/>
      <c r="AO61008" s="135"/>
      <c r="AP61008" s="135"/>
      <c r="BJ61008" s="136"/>
    </row>
    <row r="61009" spans="5:62" ht="14.25" customHeight="1" x14ac:dyDescent="0.25">
      <c r="E61009" s="113"/>
      <c r="H61009" s="133"/>
      <c r="T61009" s="133"/>
      <c r="X61009" s="131"/>
      <c r="Y61009" s="133"/>
      <c r="AJ61009" s="133"/>
      <c r="AO61009" s="135"/>
      <c r="AP61009" s="135"/>
      <c r="BJ61009" s="136"/>
    </row>
    <row r="61010" spans="5:62" ht="14.25" customHeight="1" x14ac:dyDescent="0.25">
      <c r="E61010" s="113"/>
      <c r="H61010" s="133"/>
      <c r="T61010" s="133"/>
      <c r="X61010" s="131"/>
      <c r="Y61010" s="133"/>
      <c r="AJ61010" s="133"/>
      <c r="AO61010" s="135"/>
      <c r="AP61010" s="135"/>
      <c r="BJ61010" s="136"/>
    </row>
    <row r="61011" spans="5:62" ht="14.25" customHeight="1" x14ac:dyDescent="0.25">
      <c r="E61011" s="113"/>
      <c r="H61011" s="133"/>
      <c r="T61011" s="133"/>
      <c r="X61011" s="131"/>
      <c r="Y61011" s="133"/>
      <c r="AJ61011" s="133"/>
      <c r="AO61011" s="135"/>
      <c r="AP61011" s="135"/>
      <c r="BJ61011" s="136"/>
    </row>
    <row r="61012" spans="5:62" ht="14.25" customHeight="1" x14ac:dyDescent="0.25">
      <c r="E61012" s="113"/>
      <c r="H61012" s="133"/>
      <c r="T61012" s="133"/>
      <c r="X61012" s="131"/>
      <c r="Y61012" s="133"/>
      <c r="AJ61012" s="133"/>
      <c r="AO61012" s="135"/>
      <c r="AP61012" s="135"/>
      <c r="BJ61012" s="136"/>
    </row>
    <row r="61013" spans="5:62" ht="14.25" customHeight="1" x14ac:dyDescent="0.25">
      <c r="E61013" s="113"/>
      <c r="H61013" s="133"/>
      <c r="T61013" s="133"/>
      <c r="X61013" s="131"/>
      <c r="Y61013" s="133"/>
      <c r="AJ61013" s="133"/>
      <c r="AO61013" s="135"/>
      <c r="AP61013" s="135"/>
      <c r="BJ61013" s="136"/>
    </row>
    <row r="61014" spans="5:62" ht="14.25" customHeight="1" x14ac:dyDescent="0.25">
      <c r="E61014" s="113"/>
      <c r="H61014" s="133"/>
      <c r="T61014" s="133"/>
      <c r="X61014" s="131"/>
      <c r="Y61014" s="133"/>
      <c r="AJ61014" s="133"/>
      <c r="AO61014" s="135"/>
      <c r="AP61014" s="135"/>
      <c r="BJ61014" s="136"/>
    </row>
    <row r="61015" spans="5:62" ht="14.25" customHeight="1" x14ac:dyDescent="0.25">
      <c r="E61015" s="113"/>
      <c r="H61015" s="133"/>
      <c r="T61015" s="133"/>
      <c r="X61015" s="131"/>
      <c r="Y61015" s="133"/>
      <c r="AJ61015" s="133"/>
      <c r="AO61015" s="135"/>
      <c r="AP61015" s="135"/>
      <c r="BJ61015" s="136"/>
    </row>
    <row r="61016" spans="5:62" ht="14.25" customHeight="1" x14ac:dyDescent="0.25">
      <c r="E61016" s="113"/>
      <c r="H61016" s="133"/>
      <c r="T61016" s="133"/>
      <c r="X61016" s="131"/>
      <c r="Y61016" s="133"/>
      <c r="AJ61016" s="133"/>
      <c r="AO61016" s="135"/>
      <c r="AP61016" s="135"/>
      <c r="BJ61016" s="136"/>
    </row>
    <row r="61017" spans="5:62" ht="14.25" customHeight="1" x14ac:dyDescent="0.25">
      <c r="E61017" s="113"/>
      <c r="H61017" s="133"/>
      <c r="T61017" s="133"/>
      <c r="X61017" s="131"/>
      <c r="Y61017" s="133"/>
      <c r="AJ61017" s="133"/>
      <c r="AO61017" s="135"/>
      <c r="AP61017" s="135"/>
      <c r="BJ61017" s="136"/>
    </row>
    <row r="61018" spans="5:62" ht="14.25" customHeight="1" x14ac:dyDescent="0.25">
      <c r="E61018" s="113"/>
      <c r="H61018" s="133"/>
      <c r="T61018" s="133"/>
      <c r="X61018" s="131"/>
      <c r="Y61018" s="133"/>
      <c r="AJ61018" s="133"/>
      <c r="AO61018" s="135"/>
      <c r="AP61018" s="135"/>
      <c r="BJ61018" s="136"/>
    </row>
    <row r="61019" spans="5:62" ht="14.25" customHeight="1" x14ac:dyDescent="0.25">
      <c r="E61019" s="113"/>
      <c r="H61019" s="133"/>
      <c r="T61019" s="133"/>
      <c r="X61019" s="131"/>
      <c r="Y61019" s="133"/>
      <c r="AJ61019" s="133"/>
      <c r="AO61019" s="135"/>
      <c r="AP61019" s="135"/>
      <c r="BJ61019" s="136"/>
    </row>
    <row r="61020" spans="5:62" ht="14.25" customHeight="1" x14ac:dyDescent="0.25">
      <c r="E61020" s="113"/>
      <c r="H61020" s="133"/>
      <c r="T61020" s="133"/>
      <c r="X61020" s="131"/>
      <c r="Y61020" s="133"/>
      <c r="AJ61020" s="133"/>
      <c r="AO61020" s="135"/>
      <c r="AP61020" s="135"/>
      <c r="BJ61020" s="136"/>
    </row>
    <row r="61021" spans="5:62" ht="14.25" customHeight="1" x14ac:dyDescent="0.25">
      <c r="E61021" s="113"/>
      <c r="H61021" s="133"/>
      <c r="T61021" s="133"/>
      <c r="X61021" s="131"/>
      <c r="Y61021" s="133"/>
      <c r="AJ61021" s="133"/>
      <c r="AO61021" s="135"/>
      <c r="AP61021" s="135"/>
      <c r="BJ61021" s="136"/>
    </row>
    <row r="61022" spans="5:62" ht="14.25" customHeight="1" x14ac:dyDescent="0.25">
      <c r="E61022" s="113"/>
      <c r="H61022" s="133"/>
      <c r="T61022" s="133"/>
      <c r="X61022" s="131"/>
      <c r="Y61022" s="133"/>
      <c r="AJ61022" s="133"/>
      <c r="AO61022" s="135"/>
      <c r="AP61022" s="135"/>
      <c r="BJ61022" s="136"/>
    </row>
    <row r="61023" spans="5:62" ht="14.25" customHeight="1" x14ac:dyDescent="0.25">
      <c r="E61023" s="113"/>
      <c r="H61023" s="133"/>
      <c r="T61023" s="133"/>
      <c r="X61023" s="131"/>
      <c r="Y61023" s="133"/>
      <c r="AJ61023" s="133"/>
      <c r="AO61023" s="135"/>
      <c r="AP61023" s="135"/>
      <c r="BJ61023" s="136"/>
    </row>
    <row r="61024" spans="5:62" ht="14.25" customHeight="1" x14ac:dyDescent="0.25">
      <c r="E61024" s="113"/>
      <c r="H61024" s="133"/>
      <c r="T61024" s="133"/>
      <c r="X61024" s="131"/>
      <c r="Y61024" s="133"/>
      <c r="AJ61024" s="133"/>
      <c r="AO61024" s="135"/>
      <c r="AP61024" s="135"/>
      <c r="BJ61024" s="136"/>
    </row>
    <row r="61025" spans="5:62" ht="14.25" customHeight="1" x14ac:dyDescent="0.25">
      <c r="E61025" s="113"/>
      <c r="H61025" s="133"/>
      <c r="T61025" s="133"/>
      <c r="X61025" s="131"/>
      <c r="Y61025" s="133"/>
      <c r="AJ61025" s="133"/>
      <c r="AO61025" s="135"/>
      <c r="AP61025" s="135"/>
      <c r="BJ61025" s="136"/>
    </row>
    <row r="61026" spans="5:62" ht="14.25" customHeight="1" x14ac:dyDescent="0.25">
      <c r="E61026" s="113"/>
      <c r="H61026" s="133"/>
      <c r="T61026" s="133"/>
      <c r="X61026" s="131"/>
      <c r="Y61026" s="133"/>
      <c r="AJ61026" s="133"/>
      <c r="AO61026" s="135"/>
      <c r="AP61026" s="135"/>
      <c r="BJ61026" s="136"/>
    </row>
    <row r="61027" spans="5:62" ht="14.25" customHeight="1" x14ac:dyDescent="0.25">
      <c r="E61027" s="113"/>
      <c r="H61027" s="133"/>
      <c r="T61027" s="133"/>
      <c r="X61027" s="131"/>
      <c r="Y61027" s="133"/>
      <c r="AJ61027" s="133"/>
      <c r="AO61027" s="135"/>
      <c r="AP61027" s="135"/>
      <c r="BJ61027" s="136"/>
    </row>
    <row r="61028" spans="5:62" ht="14.25" customHeight="1" x14ac:dyDescent="0.25">
      <c r="E61028" s="113"/>
      <c r="H61028" s="133"/>
      <c r="T61028" s="133"/>
      <c r="X61028" s="131"/>
      <c r="Y61028" s="133"/>
      <c r="AJ61028" s="133"/>
      <c r="AO61028" s="135"/>
      <c r="AP61028" s="135"/>
      <c r="BJ61028" s="136"/>
    </row>
    <row r="61029" spans="5:62" ht="14.25" customHeight="1" x14ac:dyDescent="0.25">
      <c r="E61029" s="113"/>
      <c r="H61029" s="133"/>
      <c r="T61029" s="133"/>
      <c r="X61029" s="131"/>
      <c r="Y61029" s="133"/>
      <c r="AJ61029" s="133"/>
      <c r="AO61029" s="135"/>
      <c r="AP61029" s="135"/>
      <c r="BJ61029" s="136"/>
    </row>
    <row r="61030" spans="5:62" ht="14.25" customHeight="1" x14ac:dyDescent="0.25">
      <c r="E61030" s="113"/>
      <c r="H61030" s="133"/>
      <c r="T61030" s="133"/>
      <c r="X61030" s="131"/>
      <c r="Y61030" s="133"/>
      <c r="AJ61030" s="133"/>
      <c r="AO61030" s="135"/>
      <c r="AP61030" s="135"/>
      <c r="BJ61030" s="136"/>
    </row>
    <row r="61031" spans="5:62" ht="14.25" customHeight="1" x14ac:dyDescent="0.25">
      <c r="E61031" s="113"/>
      <c r="H61031" s="133"/>
      <c r="T61031" s="133"/>
      <c r="X61031" s="131"/>
      <c r="Y61031" s="133"/>
      <c r="AJ61031" s="133"/>
      <c r="AO61031" s="135"/>
      <c r="AP61031" s="135"/>
      <c r="BJ61031" s="136"/>
    </row>
    <row r="61032" spans="5:62" ht="14.25" customHeight="1" x14ac:dyDescent="0.25">
      <c r="E61032" s="113"/>
      <c r="H61032" s="133"/>
      <c r="T61032" s="133"/>
      <c r="X61032" s="131"/>
      <c r="Y61032" s="133"/>
      <c r="AJ61032" s="133"/>
      <c r="AO61032" s="135"/>
      <c r="AP61032" s="135"/>
      <c r="BJ61032" s="136"/>
    </row>
    <row r="61033" spans="5:62" ht="14.25" customHeight="1" x14ac:dyDescent="0.25">
      <c r="E61033" s="113"/>
      <c r="H61033" s="133"/>
      <c r="T61033" s="133"/>
      <c r="X61033" s="131"/>
      <c r="Y61033" s="133"/>
      <c r="AJ61033" s="133"/>
      <c r="AO61033" s="135"/>
      <c r="AP61033" s="135"/>
      <c r="BJ61033" s="136"/>
    </row>
    <row r="61034" spans="5:62" ht="14.25" customHeight="1" x14ac:dyDescent="0.25">
      <c r="E61034" s="113"/>
      <c r="H61034" s="133"/>
      <c r="T61034" s="133"/>
      <c r="X61034" s="131"/>
      <c r="Y61034" s="133"/>
      <c r="AJ61034" s="133"/>
      <c r="AO61034" s="135"/>
      <c r="AP61034" s="135"/>
      <c r="BJ61034" s="136"/>
    </row>
    <row r="61035" spans="5:62" ht="14.25" customHeight="1" x14ac:dyDescent="0.25">
      <c r="E61035" s="113"/>
      <c r="H61035" s="133"/>
      <c r="T61035" s="133"/>
      <c r="X61035" s="131"/>
      <c r="Y61035" s="133"/>
      <c r="AJ61035" s="133"/>
      <c r="AO61035" s="135"/>
      <c r="AP61035" s="135"/>
      <c r="BJ61035" s="136"/>
    </row>
    <row r="61036" spans="5:62" ht="14.25" customHeight="1" x14ac:dyDescent="0.25">
      <c r="E61036" s="113"/>
      <c r="H61036" s="133"/>
      <c r="T61036" s="133"/>
      <c r="X61036" s="131"/>
      <c r="Y61036" s="133"/>
      <c r="AJ61036" s="133"/>
      <c r="AO61036" s="135"/>
      <c r="AP61036" s="135"/>
      <c r="BJ61036" s="136"/>
    </row>
    <row r="61037" spans="5:62" ht="14.25" customHeight="1" x14ac:dyDescent="0.25">
      <c r="E61037" s="113"/>
      <c r="H61037" s="133"/>
      <c r="T61037" s="133"/>
      <c r="X61037" s="131"/>
      <c r="Y61037" s="133"/>
      <c r="AJ61037" s="133"/>
      <c r="AO61037" s="135"/>
      <c r="AP61037" s="135"/>
      <c r="BJ61037" s="136"/>
    </row>
    <row r="61038" spans="5:62" ht="14.25" customHeight="1" x14ac:dyDescent="0.25">
      <c r="E61038" s="113"/>
      <c r="H61038" s="133"/>
      <c r="T61038" s="133"/>
      <c r="X61038" s="131"/>
      <c r="Y61038" s="133"/>
      <c r="AJ61038" s="133"/>
      <c r="AO61038" s="135"/>
      <c r="AP61038" s="135"/>
      <c r="BJ61038" s="136"/>
    </row>
    <row r="61039" spans="5:62" ht="14.25" customHeight="1" x14ac:dyDescent="0.25">
      <c r="E61039" s="113"/>
      <c r="H61039" s="133"/>
      <c r="T61039" s="133"/>
      <c r="X61039" s="131"/>
      <c r="Y61039" s="133"/>
      <c r="AJ61039" s="133"/>
      <c r="AO61039" s="135"/>
      <c r="AP61039" s="135"/>
      <c r="BJ61039" s="136"/>
    </row>
    <row r="61040" spans="5:62" ht="14.25" customHeight="1" x14ac:dyDescent="0.25">
      <c r="E61040" s="113"/>
      <c r="H61040" s="133"/>
      <c r="T61040" s="133"/>
      <c r="X61040" s="131"/>
      <c r="Y61040" s="133"/>
      <c r="AJ61040" s="133"/>
      <c r="AO61040" s="135"/>
      <c r="AP61040" s="135"/>
      <c r="BJ61040" s="136"/>
    </row>
    <row r="61041" spans="5:62" ht="14.25" customHeight="1" x14ac:dyDescent="0.25">
      <c r="E61041" s="113"/>
      <c r="H61041" s="133"/>
      <c r="T61041" s="133"/>
      <c r="X61041" s="131"/>
      <c r="Y61041" s="133"/>
      <c r="AJ61041" s="133"/>
      <c r="AO61041" s="135"/>
      <c r="AP61041" s="135"/>
      <c r="BJ61041" s="136"/>
    </row>
    <row r="61042" spans="5:62" ht="14.25" customHeight="1" x14ac:dyDescent="0.25">
      <c r="E61042" s="113"/>
      <c r="H61042" s="133"/>
      <c r="T61042" s="133"/>
      <c r="X61042" s="131"/>
      <c r="Y61042" s="133"/>
      <c r="AJ61042" s="133"/>
      <c r="AO61042" s="135"/>
      <c r="AP61042" s="135"/>
      <c r="BJ61042" s="136"/>
    </row>
    <row r="61043" spans="5:62" ht="14.25" customHeight="1" x14ac:dyDescent="0.25">
      <c r="E61043" s="113"/>
      <c r="H61043" s="133"/>
      <c r="T61043" s="133"/>
      <c r="X61043" s="131"/>
      <c r="Y61043" s="133"/>
      <c r="AJ61043" s="133"/>
      <c r="AO61043" s="135"/>
      <c r="AP61043" s="135"/>
      <c r="BJ61043" s="136"/>
    </row>
    <row r="61044" spans="5:62" ht="14.25" customHeight="1" x14ac:dyDescent="0.25">
      <c r="E61044" s="113"/>
      <c r="H61044" s="133"/>
      <c r="T61044" s="133"/>
      <c r="X61044" s="131"/>
      <c r="Y61044" s="133"/>
      <c r="AJ61044" s="133"/>
      <c r="AO61044" s="135"/>
      <c r="AP61044" s="135"/>
      <c r="BJ61044" s="136"/>
    </row>
    <row r="61045" spans="5:62" ht="14.25" customHeight="1" x14ac:dyDescent="0.25">
      <c r="E61045" s="113"/>
      <c r="H61045" s="133"/>
      <c r="T61045" s="133"/>
      <c r="X61045" s="131"/>
      <c r="Y61045" s="133"/>
      <c r="AJ61045" s="133"/>
      <c r="AO61045" s="135"/>
      <c r="AP61045" s="135"/>
      <c r="BJ61045" s="136"/>
    </row>
    <row r="61046" spans="5:62" ht="14.25" customHeight="1" x14ac:dyDescent="0.25">
      <c r="E61046" s="113"/>
      <c r="H61046" s="133"/>
      <c r="T61046" s="133"/>
      <c r="X61046" s="131"/>
      <c r="Y61046" s="133"/>
      <c r="AJ61046" s="133"/>
      <c r="AO61046" s="135"/>
      <c r="AP61046" s="135"/>
      <c r="BJ61046" s="136"/>
    </row>
    <row r="61047" spans="5:62" ht="14.25" customHeight="1" x14ac:dyDescent="0.25">
      <c r="E61047" s="113"/>
      <c r="H61047" s="133"/>
      <c r="T61047" s="133"/>
      <c r="X61047" s="131"/>
      <c r="Y61047" s="133"/>
      <c r="AJ61047" s="133"/>
      <c r="AO61047" s="135"/>
      <c r="AP61047" s="135"/>
      <c r="BJ61047" s="136"/>
    </row>
    <row r="61048" spans="5:62" ht="14.25" customHeight="1" x14ac:dyDescent="0.25">
      <c r="E61048" s="113"/>
      <c r="H61048" s="133"/>
      <c r="T61048" s="133"/>
      <c r="X61048" s="131"/>
      <c r="Y61048" s="133"/>
      <c r="AJ61048" s="133"/>
      <c r="AO61048" s="135"/>
      <c r="AP61048" s="135"/>
      <c r="BJ61048" s="136"/>
    </row>
    <row r="61049" spans="5:62" ht="14.25" customHeight="1" x14ac:dyDescent="0.25">
      <c r="E61049" s="113"/>
      <c r="H61049" s="133"/>
      <c r="T61049" s="133"/>
      <c r="X61049" s="131"/>
      <c r="Y61049" s="133"/>
      <c r="AJ61049" s="133"/>
      <c r="AO61049" s="135"/>
      <c r="AP61049" s="135"/>
      <c r="BJ61049" s="136"/>
    </row>
    <row r="61050" spans="5:62" ht="14.25" customHeight="1" x14ac:dyDescent="0.25">
      <c r="E61050" s="113"/>
      <c r="H61050" s="133"/>
      <c r="T61050" s="133"/>
      <c r="X61050" s="131"/>
      <c r="Y61050" s="133"/>
      <c r="AJ61050" s="133"/>
      <c r="AO61050" s="135"/>
      <c r="AP61050" s="135"/>
      <c r="BJ61050" s="136"/>
    </row>
    <row r="61051" spans="5:62" ht="14.25" customHeight="1" x14ac:dyDescent="0.25">
      <c r="E61051" s="113"/>
      <c r="H61051" s="133"/>
      <c r="T61051" s="133"/>
      <c r="X61051" s="131"/>
      <c r="Y61051" s="133"/>
      <c r="AJ61051" s="133"/>
      <c r="AO61051" s="135"/>
      <c r="AP61051" s="135"/>
      <c r="BJ61051" s="136"/>
    </row>
    <row r="61052" spans="5:62" ht="14.25" customHeight="1" x14ac:dyDescent="0.25">
      <c r="E61052" s="113"/>
      <c r="H61052" s="133"/>
      <c r="T61052" s="133"/>
      <c r="X61052" s="131"/>
      <c r="Y61052" s="133"/>
      <c r="AJ61052" s="133"/>
      <c r="AO61052" s="135"/>
      <c r="AP61052" s="135"/>
      <c r="BJ61052" s="136"/>
    </row>
    <row r="61053" spans="5:62" ht="14.25" customHeight="1" x14ac:dyDescent="0.25">
      <c r="E61053" s="113"/>
      <c r="H61053" s="133"/>
      <c r="T61053" s="133"/>
      <c r="X61053" s="131"/>
      <c r="Y61053" s="133"/>
      <c r="AJ61053" s="133"/>
      <c r="AO61053" s="135"/>
      <c r="AP61053" s="135"/>
      <c r="BJ61053" s="136"/>
    </row>
    <row r="61054" spans="5:62" ht="14.25" customHeight="1" x14ac:dyDescent="0.25">
      <c r="E61054" s="113"/>
      <c r="H61054" s="133"/>
      <c r="T61054" s="133"/>
      <c r="X61054" s="131"/>
      <c r="Y61054" s="133"/>
      <c r="AJ61054" s="133"/>
      <c r="AO61054" s="135"/>
      <c r="AP61054" s="135"/>
      <c r="BJ61054" s="136"/>
    </row>
    <row r="61055" spans="5:62" ht="14.25" customHeight="1" x14ac:dyDescent="0.25">
      <c r="E61055" s="113"/>
      <c r="H61055" s="133"/>
      <c r="T61055" s="133"/>
      <c r="X61055" s="131"/>
      <c r="Y61055" s="133"/>
      <c r="AJ61055" s="133"/>
      <c r="AO61055" s="135"/>
      <c r="AP61055" s="135"/>
      <c r="BJ61055" s="136"/>
    </row>
    <row r="61056" spans="5:62" ht="14.25" customHeight="1" x14ac:dyDescent="0.25">
      <c r="E61056" s="113"/>
      <c r="H61056" s="133"/>
      <c r="T61056" s="133"/>
      <c r="X61056" s="131"/>
      <c r="Y61056" s="133"/>
      <c r="AJ61056" s="133"/>
      <c r="AO61056" s="135"/>
      <c r="AP61056" s="135"/>
      <c r="BJ61056" s="136"/>
    </row>
    <row r="61057" spans="5:62" ht="14.25" customHeight="1" x14ac:dyDescent="0.25">
      <c r="E61057" s="113"/>
      <c r="H61057" s="133"/>
      <c r="T61057" s="133"/>
      <c r="X61057" s="131"/>
      <c r="Y61057" s="133"/>
      <c r="AJ61057" s="133"/>
      <c r="AO61057" s="135"/>
      <c r="AP61057" s="135"/>
      <c r="BJ61057" s="136"/>
    </row>
    <row r="61058" spans="5:62" ht="14.25" customHeight="1" x14ac:dyDescent="0.25">
      <c r="E61058" s="113"/>
      <c r="H61058" s="133"/>
      <c r="T61058" s="133"/>
      <c r="X61058" s="131"/>
      <c r="Y61058" s="133"/>
      <c r="AJ61058" s="133"/>
      <c r="AO61058" s="135"/>
      <c r="AP61058" s="135"/>
      <c r="BJ61058" s="136"/>
    </row>
    <row r="61059" spans="5:62" ht="14.25" customHeight="1" x14ac:dyDescent="0.25">
      <c r="E61059" s="113"/>
      <c r="H61059" s="133"/>
      <c r="T61059" s="133"/>
      <c r="X61059" s="131"/>
      <c r="Y61059" s="133"/>
      <c r="AJ61059" s="133"/>
      <c r="AO61059" s="135"/>
      <c r="AP61059" s="135"/>
      <c r="BJ61059" s="136"/>
    </row>
    <row r="61060" spans="5:62" ht="14.25" customHeight="1" x14ac:dyDescent="0.25">
      <c r="E61060" s="113"/>
      <c r="H61060" s="133"/>
      <c r="T61060" s="133"/>
      <c r="X61060" s="131"/>
      <c r="Y61060" s="133"/>
      <c r="AJ61060" s="133"/>
      <c r="AO61060" s="135"/>
      <c r="AP61060" s="135"/>
      <c r="BJ61060" s="136"/>
    </row>
    <row r="61061" spans="5:62" ht="14.25" customHeight="1" x14ac:dyDescent="0.25">
      <c r="E61061" s="113"/>
      <c r="H61061" s="133"/>
      <c r="T61061" s="133"/>
      <c r="X61061" s="131"/>
      <c r="Y61061" s="133"/>
      <c r="AJ61061" s="133"/>
      <c r="AO61061" s="135"/>
      <c r="AP61061" s="135"/>
      <c r="BJ61061" s="136"/>
    </row>
    <row r="61062" spans="5:62" ht="14.25" customHeight="1" x14ac:dyDescent="0.25">
      <c r="E61062" s="113"/>
      <c r="H61062" s="133"/>
      <c r="T61062" s="133"/>
      <c r="X61062" s="131"/>
      <c r="Y61062" s="133"/>
      <c r="AJ61062" s="133"/>
      <c r="AO61062" s="135"/>
      <c r="AP61062" s="135"/>
      <c r="BJ61062" s="136"/>
    </row>
    <row r="61063" spans="5:62" ht="14.25" customHeight="1" x14ac:dyDescent="0.25">
      <c r="E61063" s="113"/>
      <c r="H61063" s="133"/>
      <c r="T61063" s="133"/>
      <c r="X61063" s="131"/>
      <c r="Y61063" s="133"/>
      <c r="AJ61063" s="133"/>
      <c r="AO61063" s="135"/>
      <c r="AP61063" s="135"/>
      <c r="BJ61063" s="136"/>
    </row>
    <row r="61064" spans="5:62" ht="14.25" customHeight="1" x14ac:dyDescent="0.25">
      <c r="E61064" s="113"/>
      <c r="H61064" s="133"/>
      <c r="T61064" s="133"/>
      <c r="X61064" s="131"/>
      <c r="Y61064" s="133"/>
      <c r="AJ61064" s="133"/>
      <c r="AO61064" s="135"/>
      <c r="AP61064" s="135"/>
      <c r="BJ61064" s="136"/>
    </row>
    <row r="61065" spans="5:62" ht="14.25" customHeight="1" x14ac:dyDescent="0.25">
      <c r="E61065" s="113"/>
      <c r="H61065" s="133"/>
      <c r="T61065" s="133"/>
      <c r="X61065" s="131"/>
      <c r="Y61065" s="133"/>
      <c r="AJ61065" s="133"/>
      <c r="AO61065" s="135"/>
      <c r="AP61065" s="135"/>
      <c r="BJ61065" s="136"/>
    </row>
    <row r="61066" spans="5:62" ht="14.25" customHeight="1" x14ac:dyDescent="0.25">
      <c r="E61066" s="113"/>
      <c r="H61066" s="133"/>
      <c r="T61066" s="133"/>
      <c r="X61066" s="131"/>
      <c r="Y61066" s="133"/>
      <c r="AJ61066" s="133"/>
      <c r="AO61066" s="135"/>
      <c r="AP61066" s="135"/>
      <c r="BJ61066" s="136"/>
    </row>
    <row r="61067" spans="5:62" ht="14.25" customHeight="1" x14ac:dyDescent="0.25">
      <c r="E61067" s="113"/>
      <c r="H61067" s="133"/>
      <c r="T61067" s="133"/>
      <c r="X61067" s="131"/>
      <c r="Y61067" s="133"/>
      <c r="AJ61067" s="133"/>
      <c r="AO61067" s="135"/>
      <c r="AP61067" s="135"/>
      <c r="BJ61067" s="136"/>
    </row>
    <row r="61068" spans="5:62" ht="14.25" customHeight="1" x14ac:dyDescent="0.25">
      <c r="E61068" s="113"/>
      <c r="H61068" s="133"/>
      <c r="T61068" s="133"/>
      <c r="X61068" s="131"/>
      <c r="Y61068" s="133"/>
      <c r="AJ61068" s="133"/>
      <c r="AO61068" s="135"/>
      <c r="AP61068" s="135"/>
      <c r="BJ61068" s="136"/>
    </row>
    <row r="61069" spans="5:62" ht="14.25" customHeight="1" x14ac:dyDescent="0.25">
      <c r="E61069" s="113"/>
      <c r="H61069" s="133"/>
      <c r="T61069" s="133"/>
      <c r="X61069" s="131"/>
      <c r="Y61069" s="133"/>
      <c r="AJ61069" s="133"/>
      <c r="AO61069" s="135"/>
      <c r="AP61069" s="135"/>
      <c r="BJ61069" s="136"/>
    </row>
    <row r="61070" spans="5:62" ht="14.25" customHeight="1" x14ac:dyDescent="0.25">
      <c r="E61070" s="113"/>
      <c r="H61070" s="133"/>
      <c r="T61070" s="133"/>
      <c r="X61070" s="131"/>
      <c r="Y61070" s="133"/>
      <c r="AJ61070" s="133"/>
      <c r="AO61070" s="135"/>
      <c r="AP61070" s="135"/>
      <c r="BJ61070" s="136"/>
    </row>
    <row r="61071" spans="5:62" ht="14.25" customHeight="1" x14ac:dyDescent="0.25">
      <c r="E61071" s="113"/>
      <c r="H61071" s="133"/>
      <c r="T61071" s="133"/>
      <c r="X61071" s="131"/>
      <c r="Y61071" s="133"/>
      <c r="AJ61071" s="133"/>
      <c r="AO61071" s="135"/>
      <c r="AP61071" s="135"/>
      <c r="BJ61071" s="136"/>
    </row>
    <row r="61072" spans="5:62" ht="14.25" customHeight="1" x14ac:dyDescent="0.25">
      <c r="E61072" s="113"/>
      <c r="H61072" s="133"/>
      <c r="T61072" s="133"/>
      <c r="X61072" s="131"/>
      <c r="Y61072" s="133"/>
      <c r="AJ61072" s="133"/>
      <c r="AO61072" s="135"/>
      <c r="AP61072" s="135"/>
      <c r="BJ61072" s="136"/>
    </row>
    <row r="61073" spans="5:62" ht="14.25" customHeight="1" x14ac:dyDescent="0.25">
      <c r="E61073" s="113"/>
      <c r="H61073" s="133"/>
      <c r="T61073" s="133"/>
      <c r="X61073" s="131"/>
      <c r="Y61073" s="133"/>
      <c r="AJ61073" s="133"/>
      <c r="AO61073" s="135"/>
      <c r="AP61073" s="135"/>
      <c r="BJ61073" s="136"/>
    </row>
    <row r="61074" spans="5:62" ht="14.25" customHeight="1" x14ac:dyDescent="0.25">
      <c r="E61074" s="113"/>
      <c r="H61074" s="133"/>
      <c r="T61074" s="133"/>
      <c r="X61074" s="131"/>
      <c r="Y61074" s="133"/>
      <c r="AJ61074" s="133"/>
      <c r="AO61074" s="135"/>
      <c r="AP61074" s="135"/>
      <c r="BJ61074" s="136"/>
    </row>
    <row r="61075" spans="5:62" ht="14.25" customHeight="1" x14ac:dyDescent="0.25">
      <c r="E61075" s="113"/>
      <c r="H61075" s="133"/>
      <c r="T61075" s="133"/>
      <c r="X61075" s="131"/>
      <c r="Y61075" s="133"/>
      <c r="AJ61075" s="133"/>
      <c r="AO61075" s="135"/>
      <c r="AP61075" s="135"/>
      <c r="BJ61075" s="136"/>
    </row>
    <row r="61076" spans="5:62" ht="14.25" customHeight="1" x14ac:dyDescent="0.25">
      <c r="E61076" s="113"/>
      <c r="H61076" s="133"/>
      <c r="T61076" s="133"/>
      <c r="X61076" s="131"/>
      <c r="Y61076" s="133"/>
      <c r="AJ61076" s="133"/>
      <c r="AO61076" s="135"/>
      <c r="AP61076" s="135"/>
      <c r="BJ61076" s="136"/>
    </row>
    <row r="61077" spans="5:62" ht="14.25" customHeight="1" x14ac:dyDescent="0.25">
      <c r="E61077" s="113"/>
      <c r="H61077" s="133"/>
      <c r="T61077" s="133"/>
      <c r="X61077" s="131"/>
      <c r="Y61077" s="133"/>
      <c r="AJ61077" s="133"/>
      <c r="AO61077" s="135"/>
      <c r="AP61077" s="135"/>
      <c r="BJ61077" s="136"/>
    </row>
    <row r="61078" spans="5:62" ht="14.25" customHeight="1" x14ac:dyDescent="0.25">
      <c r="E61078" s="113"/>
      <c r="H61078" s="133"/>
      <c r="T61078" s="133"/>
      <c r="X61078" s="131"/>
      <c r="Y61078" s="133"/>
      <c r="AJ61078" s="133"/>
      <c r="AO61078" s="135"/>
      <c r="AP61078" s="135"/>
      <c r="BJ61078" s="136"/>
    </row>
    <row r="61079" spans="5:62" ht="14.25" customHeight="1" x14ac:dyDescent="0.25">
      <c r="E61079" s="113"/>
      <c r="H61079" s="133"/>
      <c r="T61079" s="133"/>
      <c r="X61079" s="131"/>
      <c r="Y61079" s="133"/>
      <c r="AJ61079" s="133"/>
      <c r="AO61079" s="135"/>
      <c r="AP61079" s="135"/>
      <c r="BJ61079" s="136"/>
    </row>
    <row r="61080" spans="5:62" ht="14.25" customHeight="1" x14ac:dyDescent="0.25">
      <c r="E61080" s="113"/>
      <c r="H61080" s="133"/>
      <c r="T61080" s="133"/>
      <c r="X61080" s="131"/>
      <c r="Y61080" s="133"/>
      <c r="AJ61080" s="133"/>
      <c r="AO61080" s="135"/>
      <c r="AP61080" s="135"/>
      <c r="BJ61080" s="136"/>
    </row>
    <row r="61081" spans="5:62" ht="14.25" customHeight="1" x14ac:dyDescent="0.25">
      <c r="E61081" s="113"/>
      <c r="H61081" s="133"/>
      <c r="T61081" s="133"/>
      <c r="X61081" s="131"/>
      <c r="Y61081" s="133"/>
      <c r="AJ61081" s="133"/>
      <c r="AO61081" s="135"/>
      <c r="AP61081" s="135"/>
      <c r="BJ61081" s="136"/>
    </row>
    <row r="61082" spans="5:62" ht="14.25" customHeight="1" x14ac:dyDescent="0.25">
      <c r="E61082" s="113"/>
      <c r="H61082" s="133"/>
      <c r="T61082" s="133"/>
      <c r="X61082" s="131"/>
      <c r="Y61082" s="133"/>
      <c r="AJ61082" s="133"/>
      <c r="AO61082" s="135"/>
      <c r="AP61082" s="135"/>
      <c r="BJ61082" s="136"/>
    </row>
    <row r="61083" spans="5:62" ht="14.25" customHeight="1" x14ac:dyDescent="0.25">
      <c r="E61083" s="113"/>
      <c r="H61083" s="133"/>
      <c r="T61083" s="133"/>
      <c r="X61083" s="131"/>
      <c r="Y61083" s="133"/>
      <c r="AJ61083" s="133"/>
      <c r="AO61083" s="135"/>
      <c r="AP61083" s="135"/>
      <c r="BJ61083" s="136"/>
    </row>
    <row r="61084" spans="5:62" ht="14.25" customHeight="1" x14ac:dyDescent="0.25">
      <c r="E61084" s="113"/>
      <c r="H61084" s="133"/>
      <c r="T61084" s="133"/>
      <c r="X61084" s="131"/>
      <c r="Y61084" s="133"/>
      <c r="AJ61084" s="133"/>
      <c r="AO61084" s="135"/>
      <c r="AP61084" s="135"/>
      <c r="BJ61084" s="136"/>
    </row>
    <row r="61085" spans="5:62" ht="14.25" customHeight="1" x14ac:dyDescent="0.25">
      <c r="E61085" s="113"/>
      <c r="H61085" s="133"/>
      <c r="T61085" s="133"/>
      <c r="X61085" s="131"/>
      <c r="Y61085" s="133"/>
      <c r="AJ61085" s="133"/>
      <c r="AO61085" s="135"/>
      <c r="AP61085" s="135"/>
      <c r="BJ61085" s="136"/>
    </row>
    <row r="61086" spans="5:62" ht="14.25" customHeight="1" x14ac:dyDescent="0.25">
      <c r="E61086" s="113"/>
      <c r="H61086" s="133"/>
      <c r="T61086" s="133"/>
      <c r="X61086" s="131"/>
      <c r="Y61086" s="133"/>
      <c r="AJ61086" s="133"/>
      <c r="AO61086" s="135"/>
      <c r="AP61086" s="135"/>
      <c r="BJ61086" s="136"/>
    </row>
    <row r="61087" spans="5:62" ht="14.25" customHeight="1" x14ac:dyDescent="0.25">
      <c r="E61087" s="113"/>
      <c r="H61087" s="133"/>
      <c r="T61087" s="133"/>
      <c r="X61087" s="131"/>
      <c r="Y61087" s="133"/>
      <c r="AJ61087" s="133"/>
      <c r="AO61087" s="135"/>
      <c r="AP61087" s="135"/>
      <c r="BJ61087" s="136"/>
    </row>
    <row r="61088" spans="5:62" ht="14.25" customHeight="1" x14ac:dyDescent="0.25">
      <c r="E61088" s="113"/>
      <c r="H61088" s="133"/>
      <c r="T61088" s="133"/>
      <c r="X61088" s="131"/>
      <c r="Y61088" s="133"/>
      <c r="AJ61088" s="133"/>
      <c r="AO61088" s="135"/>
      <c r="AP61088" s="135"/>
      <c r="BJ61088" s="136"/>
    </row>
    <row r="61089" spans="5:62" ht="14.25" customHeight="1" x14ac:dyDescent="0.25">
      <c r="E61089" s="113"/>
      <c r="H61089" s="133"/>
      <c r="T61089" s="133"/>
      <c r="X61089" s="131"/>
      <c r="Y61089" s="133"/>
      <c r="AJ61089" s="133"/>
      <c r="AO61089" s="135"/>
      <c r="AP61089" s="135"/>
      <c r="BJ61089" s="136"/>
    </row>
    <row r="61090" spans="5:62" ht="14.25" customHeight="1" x14ac:dyDescent="0.25">
      <c r="E61090" s="113"/>
      <c r="H61090" s="133"/>
      <c r="T61090" s="133"/>
      <c r="X61090" s="131"/>
      <c r="Y61090" s="133"/>
      <c r="AJ61090" s="133"/>
      <c r="AO61090" s="135"/>
      <c r="AP61090" s="135"/>
      <c r="BJ61090" s="136"/>
    </row>
    <row r="61091" spans="5:62" ht="14.25" customHeight="1" x14ac:dyDescent="0.25">
      <c r="E61091" s="113"/>
      <c r="H61091" s="133"/>
      <c r="T61091" s="133"/>
      <c r="X61091" s="131"/>
      <c r="Y61091" s="133"/>
      <c r="AJ61091" s="133"/>
      <c r="AO61091" s="135"/>
      <c r="AP61091" s="135"/>
      <c r="BJ61091" s="136"/>
    </row>
    <row r="61092" spans="5:62" ht="14.25" customHeight="1" x14ac:dyDescent="0.25">
      <c r="E61092" s="113"/>
      <c r="H61092" s="133"/>
      <c r="T61092" s="133"/>
      <c r="X61092" s="131"/>
      <c r="Y61092" s="133"/>
      <c r="AJ61092" s="133"/>
      <c r="AO61092" s="135"/>
      <c r="AP61092" s="135"/>
      <c r="BJ61092" s="136"/>
    </row>
    <row r="61093" spans="5:62" ht="14.25" customHeight="1" x14ac:dyDescent="0.25">
      <c r="E61093" s="113"/>
      <c r="H61093" s="133"/>
      <c r="T61093" s="133"/>
      <c r="X61093" s="131"/>
      <c r="Y61093" s="133"/>
      <c r="AJ61093" s="133"/>
      <c r="AO61093" s="135"/>
      <c r="AP61093" s="135"/>
      <c r="BJ61093" s="136"/>
    </row>
    <row r="61094" spans="5:62" ht="14.25" customHeight="1" x14ac:dyDescent="0.25">
      <c r="E61094" s="113"/>
      <c r="H61094" s="133"/>
      <c r="T61094" s="133"/>
      <c r="X61094" s="131"/>
      <c r="Y61094" s="133"/>
      <c r="AJ61094" s="133"/>
      <c r="AO61094" s="135"/>
      <c r="AP61094" s="135"/>
      <c r="BJ61094" s="136"/>
    </row>
    <row r="61095" spans="5:62" ht="14.25" customHeight="1" x14ac:dyDescent="0.25">
      <c r="E61095" s="113"/>
      <c r="H61095" s="133"/>
      <c r="T61095" s="133"/>
      <c r="X61095" s="131"/>
      <c r="Y61095" s="133"/>
      <c r="AJ61095" s="133"/>
      <c r="AO61095" s="135"/>
      <c r="AP61095" s="135"/>
      <c r="BJ61095" s="136"/>
    </row>
    <row r="61096" spans="5:62" ht="14.25" customHeight="1" x14ac:dyDescent="0.25">
      <c r="E61096" s="113"/>
      <c r="H61096" s="133"/>
      <c r="T61096" s="133"/>
      <c r="X61096" s="131"/>
      <c r="Y61096" s="133"/>
      <c r="AJ61096" s="133"/>
      <c r="AO61096" s="135"/>
      <c r="AP61096" s="135"/>
      <c r="BJ61096" s="136"/>
    </row>
    <row r="61097" spans="5:62" ht="14.25" customHeight="1" x14ac:dyDescent="0.25">
      <c r="E61097" s="113"/>
      <c r="H61097" s="133"/>
      <c r="T61097" s="133"/>
      <c r="X61097" s="131"/>
      <c r="Y61097" s="133"/>
      <c r="AJ61097" s="133"/>
      <c r="AO61097" s="135"/>
      <c r="AP61097" s="135"/>
      <c r="BJ61097" s="136"/>
    </row>
    <row r="61098" spans="5:62" ht="14.25" customHeight="1" x14ac:dyDescent="0.25">
      <c r="E61098" s="113"/>
      <c r="H61098" s="133"/>
      <c r="T61098" s="133"/>
      <c r="X61098" s="131"/>
      <c r="Y61098" s="133"/>
      <c r="AJ61098" s="133"/>
      <c r="AO61098" s="135"/>
      <c r="AP61098" s="135"/>
      <c r="BJ61098" s="136"/>
    </row>
    <row r="61099" spans="5:62" ht="14.25" customHeight="1" x14ac:dyDescent="0.25">
      <c r="E61099" s="113"/>
      <c r="H61099" s="133"/>
      <c r="T61099" s="133"/>
      <c r="X61099" s="131"/>
      <c r="Y61099" s="133"/>
      <c r="AJ61099" s="133"/>
      <c r="AO61099" s="135"/>
      <c r="AP61099" s="135"/>
      <c r="BJ61099" s="136"/>
    </row>
    <row r="61100" spans="5:62" ht="14.25" customHeight="1" x14ac:dyDescent="0.25">
      <c r="E61100" s="113"/>
      <c r="H61100" s="133"/>
      <c r="T61100" s="133"/>
      <c r="X61100" s="131"/>
      <c r="Y61100" s="133"/>
      <c r="AJ61100" s="133"/>
      <c r="AO61100" s="135"/>
      <c r="AP61100" s="135"/>
      <c r="BJ61100" s="136"/>
    </row>
    <row r="61101" spans="5:62" ht="14.25" customHeight="1" x14ac:dyDescent="0.25">
      <c r="E61101" s="113"/>
      <c r="H61101" s="133"/>
      <c r="T61101" s="133"/>
      <c r="X61101" s="131"/>
      <c r="Y61101" s="133"/>
      <c r="AJ61101" s="133"/>
      <c r="AO61101" s="135"/>
      <c r="AP61101" s="135"/>
      <c r="BJ61101" s="136"/>
    </row>
    <row r="61102" spans="5:62" ht="14.25" customHeight="1" x14ac:dyDescent="0.25">
      <c r="E61102" s="113"/>
      <c r="H61102" s="133"/>
      <c r="T61102" s="133"/>
      <c r="X61102" s="131"/>
      <c r="Y61102" s="133"/>
      <c r="AJ61102" s="133"/>
      <c r="AO61102" s="135"/>
      <c r="AP61102" s="135"/>
      <c r="BJ61102" s="136"/>
    </row>
    <row r="61103" spans="5:62" ht="14.25" customHeight="1" x14ac:dyDescent="0.25">
      <c r="E61103" s="113"/>
      <c r="H61103" s="133"/>
      <c r="T61103" s="133"/>
      <c r="X61103" s="131"/>
      <c r="Y61103" s="133"/>
      <c r="AJ61103" s="133"/>
      <c r="AO61103" s="135"/>
      <c r="AP61103" s="135"/>
      <c r="BJ61103" s="136"/>
    </row>
    <row r="61104" spans="5:62" ht="14.25" customHeight="1" x14ac:dyDescent="0.25">
      <c r="E61104" s="113"/>
      <c r="H61104" s="133"/>
      <c r="T61104" s="133"/>
      <c r="X61104" s="131"/>
      <c r="Y61104" s="133"/>
      <c r="AJ61104" s="133"/>
      <c r="AO61104" s="135"/>
      <c r="AP61104" s="135"/>
      <c r="BJ61104" s="136"/>
    </row>
    <row r="61105" spans="5:62" ht="14.25" customHeight="1" x14ac:dyDescent="0.25">
      <c r="E61105" s="113"/>
      <c r="H61105" s="133"/>
      <c r="T61105" s="133"/>
      <c r="X61105" s="131"/>
      <c r="Y61105" s="133"/>
      <c r="AJ61105" s="133"/>
      <c r="AO61105" s="135"/>
      <c r="AP61105" s="135"/>
      <c r="BJ61105" s="136"/>
    </row>
    <row r="61106" spans="5:62" ht="14.25" customHeight="1" x14ac:dyDescent="0.25">
      <c r="E61106" s="113"/>
      <c r="H61106" s="133"/>
      <c r="T61106" s="133"/>
      <c r="X61106" s="131"/>
      <c r="Y61106" s="133"/>
      <c r="AJ61106" s="133"/>
      <c r="AO61106" s="135"/>
      <c r="AP61106" s="135"/>
      <c r="BJ61106" s="136"/>
    </row>
    <row r="61107" spans="5:62" ht="14.25" customHeight="1" x14ac:dyDescent="0.25">
      <c r="E61107" s="113"/>
      <c r="H61107" s="133"/>
      <c r="T61107" s="133"/>
      <c r="X61107" s="131"/>
      <c r="Y61107" s="133"/>
      <c r="AJ61107" s="133"/>
      <c r="AO61107" s="135"/>
      <c r="AP61107" s="135"/>
      <c r="BJ61107" s="136"/>
    </row>
    <row r="61108" spans="5:62" ht="14.25" customHeight="1" x14ac:dyDescent="0.25">
      <c r="E61108" s="113"/>
      <c r="H61108" s="133"/>
      <c r="T61108" s="133"/>
      <c r="X61108" s="131"/>
      <c r="Y61108" s="133"/>
      <c r="AJ61108" s="133"/>
      <c r="AO61108" s="135"/>
      <c r="AP61108" s="135"/>
      <c r="BJ61108" s="136"/>
    </row>
    <row r="61109" spans="5:62" ht="14.25" customHeight="1" x14ac:dyDescent="0.25">
      <c r="E61109" s="113"/>
      <c r="H61109" s="133"/>
      <c r="T61109" s="133"/>
      <c r="X61109" s="131"/>
      <c r="Y61109" s="133"/>
      <c r="AJ61109" s="133"/>
      <c r="AO61109" s="135"/>
      <c r="AP61109" s="135"/>
      <c r="BJ61109" s="136"/>
    </row>
    <row r="61110" spans="5:62" ht="14.25" customHeight="1" x14ac:dyDescent="0.25">
      <c r="E61110" s="113"/>
      <c r="H61110" s="133"/>
      <c r="T61110" s="133"/>
      <c r="X61110" s="131"/>
      <c r="Y61110" s="133"/>
      <c r="AJ61110" s="133"/>
      <c r="AO61110" s="135"/>
      <c r="AP61110" s="135"/>
      <c r="BJ61110" s="136"/>
    </row>
    <row r="61111" spans="5:62" ht="14.25" customHeight="1" x14ac:dyDescent="0.25">
      <c r="E61111" s="113"/>
      <c r="H61111" s="133"/>
      <c r="T61111" s="133"/>
      <c r="X61111" s="131"/>
      <c r="Y61111" s="133"/>
      <c r="AJ61111" s="133"/>
      <c r="AO61111" s="135"/>
      <c r="AP61111" s="135"/>
      <c r="BJ61111" s="136"/>
    </row>
    <row r="61112" spans="5:62" ht="14.25" customHeight="1" x14ac:dyDescent="0.25">
      <c r="E61112" s="113"/>
      <c r="H61112" s="133"/>
      <c r="T61112" s="133"/>
      <c r="X61112" s="131"/>
      <c r="Y61112" s="133"/>
      <c r="AJ61112" s="133"/>
      <c r="AO61112" s="135"/>
      <c r="AP61112" s="135"/>
      <c r="BJ61112" s="136"/>
    </row>
    <row r="61113" spans="5:62" ht="14.25" customHeight="1" x14ac:dyDescent="0.25">
      <c r="E61113" s="113"/>
      <c r="H61113" s="133"/>
      <c r="T61113" s="133"/>
      <c r="X61113" s="131"/>
      <c r="Y61113" s="133"/>
      <c r="AJ61113" s="133"/>
      <c r="AO61113" s="135"/>
      <c r="AP61113" s="135"/>
      <c r="BJ61113" s="136"/>
    </row>
    <row r="61114" spans="5:62" ht="14.25" customHeight="1" x14ac:dyDescent="0.25">
      <c r="E61114" s="113"/>
      <c r="H61114" s="133"/>
      <c r="T61114" s="133"/>
      <c r="X61114" s="131"/>
      <c r="Y61114" s="133"/>
      <c r="AJ61114" s="133"/>
      <c r="AO61114" s="135"/>
      <c r="AP61114" s="135"/>
      <c r="BJ61114" s="136"/>
    </row>
    <row r="61115" spans="5:62" ht="14.25" customHeight="1" x14ac:dyDescent="0.25">
      <c r="E61115" s="113"/>
      <c r="H61115" s="133"/>
      <c r="T61115" s="133"/>
      <c r="X61115" s="131"/>
      <c r="Y61115" s="133"/>
      <c r="AJ61115" s="133"/>
      <c r="AO61115" s="135"/>
      <c r="AP61115" s="135"/>
      <c r="BJ61115" s="136"/>
    </row>
    <row r="61116" spans="5:62" ht="14.25" customHeight="1" x14ac:dyDescent="0.25">
      <c r="E61116" s="113"/>
      <c r="H61116" s="133"/>
      <c r="T61116" s="133"/>
      <c r="X61116" s="131"/>
      <c r="Y61116" s="133"/>
      <c r="AJ61116" s="133"/>
      <c r="AO61116" s="135"/>
      <c r="AP61116" s="135"/>
      <c r="BJ61116" s="136"/>
    </row>
    <row r="61117" spans="5:62" ht="14.25" customHeight="1" x14ac:dyDescent="0.25">
      <c r="E61117" s="113"/>
      <c r="H61117" s="133"/>
      <c r="T61117" s="133"/>
      <c r="X61117" s="131"/>
      <c r="Y61117" s="133"/>
      <c r="AJ61117" s="133"/>
      <c r="AO61117" s="135"/>
      <c r="AP61117" s="135"/>
      <c r="BJ61117" s="136"/>
    </row>
    <row r="61118" spans="5:62" ht="14.25" customHeight="1" x14ac:dyDescent="0.25">
      <c r="E61118" s="113"/>
      <c r="H61118" s="133"/>
      <c r="T61118" s="133"/>
      <c r="X61118" s="131"/>
      <c r="Y61118" s="133"/>
      <c r="AJ61118" s="133"/>
      <c r="AO61118" s="135"/>
      <c r="AP61118" s="135"/>
      <c r="BJ61118" s="136"/>
    </row>
    <row r="61119" spans="5:62" ht="14.25" customHeight="1" x14ac:dyDescent="0.25">
      <c r="E61119" s="113"/>
      <c r="H61119" s="133"/>
      <c r="T61119" s="133"/>
      <c r="X61119" s="131"/>
      <c r="Y61119" s="133"/>
      <c r="AJ61119" s="133"/>
      <c r="AO61119" s="135"/>
      <c r="AP61119" s="135"/>
      <c r="BJ61119" s="136"/>
    </row>
    <row r="61120" spans="5:62" ht="14.25" customHeight="1" x14ac:dyDescent="0.25">
      <c r="E61120" s="113"/>
      <c r="H61120" s="133"/>
      <c r="T61120" s="133"/>
      <c r="X61120" s="131"/>
      <c r="Y61120" s="133"/>
      <c r="AJ61120" s="133"/>
      <c r="AO61120" s="135"/>
      <c r="AP61120" s="135"/>
      <c r="BJ61120" s="136"/>
    </row>
    <row r="61121" spans="5:62" ht="14.25" customHeight="1" x14ac:dyDescent="0.25">
      <c r="E61121" s="113"/>
      <c r="H61121" s="133"/>
      <c r="T61121" s="133"/>
      <c r="X61121" s="131"/>
      <c r="Y61121" s="133"/>
      <c r="AJ61121" s="133"/>
      <c r="AO61121" s="135"/>
      <c r="AP61121" s="135"/>
      <c r="BJ61121" s="136"/>
    </row>
    <row r="61122" spans="5:62" ht="14.25" customHeight="1" x14ac:dyDescent="0.25">
      <c r="E61122" s="113"/>
      <c r="H61122" s="133"/>
      <c r="T61122" s="133"/>
      <c r="X61122" s="131"/>
      <c r="Y61122" s="133"/>
      <c r="AJ61122" s="133"/>
      <c r="AO61122" s="135"/>
      <c r="AP61122" s="135"/>
      <c r="BJ61122" s="136"/>
    </row>
    <row r="61123" spans="5:62" ht="14.25" customHeight="1" x14ac:dyDescent="0.25">
      <c r="E61123" s="113"/>
      <c r="H61123" s="133"/>
      <c r="T61123" s="133"/>
      <c r="X61123" s="131"/>
      <c r="Y61123" s="133"/>
      <c r="AJ61123" s="133"/>
      <c r="AO61123" s="135"/>
      <c r="AP61123" s="135"/>
      <c r="BJ61123" s="136"/>
    </row>
    <row r="61124" spans="5:62" ht="14.25" customHeight="1" x14ac:dyDescent="0.25">
      <c r="E61124" s="113"/>
      <c r="H61124" s="133"/>
      <c r="T61124" s="133"/>
      <c r="X61124" s="131"/>
      <c r="Y61124" s="133"/>
      <c r="AJ61124" s="133"/>
      <c r="AO61124" s="135"/>
      <c r="AP61124" s="135"/>
      <c r="BJ61124" s="136"/>
    </row>
    <row r="61125" spans="5:62" ht="14.25" customHeight="1" x14ac:dyDescent="0.25">
      <c r="E61125" s="113"/>
      <c r="H61125" s="133"/>
      <c r="T61125" s="133"/>
      <c r="X61125" s="131"/>
      <c r="Y61125" s="133"/>
      <c r="AJ61125" s="133"/>
      <c r="AO61125" s="135"/>
      <c r="AP61125" s="135"/>
      <c r="BJ61125" s="136"/>
    </row>
    <row r="61126" spans="5:62" ht="14.25" customHeight="1" x14ac:dyDescent="0.25">
      <c r="E61126" s="113"/>
      <c r="H61126" s="133"/>
      <c r="T61126" s="133"/>
      <c r="X61126" s="131"/>
      <c r="Y61126" s="133"/>
      <c r="AJ61126" s="133"/>
      <c r="AO61126" s="135"/>
      <c r="AP61126" s="135"/>
      <c r="BJ61126" s="136"/>
    </row>
    <row r="61127" spans="5:62" ht="14.25" customHeight="1" x14ac:dyDescent="0.25">
      <c r="E61127" s="113"/>
      <c r="H61127" s="133"/>
      <c r="T61127" s="133"/>
      <c r="X61127" s="131"/>
      <c r="Y61127" s="133"/>
      <c r="AJ61127" s="133"/>
      <c r="AO61127" s="135"/>
      <c r="AP61127" s="135"/>
      <c r="BJ61127" s="136"/>
    </row>
    <row r="61128" spans="5:62" ht="14.25" customHeight="1" x14ac:dyDescent="0.25">
      <c r="E61128" s="113"/>
      <c r="H61128" s="133"/>
      <c r="T61128" s="133"/>
      <c r="X61128" s="131"/>
      <c r="Y61128" s="133"/>
      <c r="AJ61128" s="133"/>
      <c r="AO61128" s="135"/>
      <c r="AP61128" s="135"/>
      <c r="BJ61128" s="136"/>
    </row>
    <row r="61129" spans="5:62" ht="14.25" customHeight="1" x14ac:dyDescent="0.25">
      <c r="E61129" s="113"/>
      <c r="H61129" s="133"/>
      <c r="T61129" s="133"/>
      <c r="X61129" s="131"/>
      <c r="Y61129" s="133"/>
      <c r="AJ61129" s="133"/>
      <c r="AO61129" s="135"/>
      <c r="AP61129" s="135"/>
      <c r="BJ61129" s="136"/>
    </row>
    <row r="61130" spans="5:62" ht="14.25" customHeight="1" x14ac:dyDescent="0.25">
      <c r="E61130" s="113"/>
      <c r="H61130" s="133"/>
      <c r="T61130" s="133"/>
      <c r="X61130" s="131"/>
      <c r="Y61130" s="133"/>
      <c r="AJ61130" s="133"/>
      <c r="AO61130" s="135"/>
      <c r="AP61130" s="135"/>
      <c r="BJ61130" s="136"/>
    </row>
    <row r="61131" spans="5:62" ht="14.25" customHeight="1" x14ac:dyDescent="0.25">
      <c r="E61131" s="113"/>
      <c r="H61131" s="133"/>
      <c r="T61131" s="133"/>
      <c r="X61131" s="131"/>
      <c r="Y61131" s="133"/>
      <c r="AJ61131" s="133"/>
      <c r="AO61131" s="135"/>
      <c r="AP61131" s="135"/>
      <c r="BJ61131" s="136"/>
    </row>
    <row r="61132" spans="5:62" ht="14.25" customHeight="1" x14ac:dyDescent="0.25">
      <c r="E61132" s="113"/>
      <c r="H61132" s="133"/>
      <c r="T61132" s="133"/>
      <c r="X61132" s="131"/>
      <c r="Y61132" s="133"/>
      <c r="AJ61132" s="133"/>
      <c r="AO61132" s="135"/>
      <c r="AP61132" s="135"/>
      <c r="BJ61132" s="136"/>
    </row>
    <row r="61133" spans="5:62" ht="14.25" customHeight="1" x14ac:dyDescent="0.25">
      <c r="E61133" s="113"/>
      <c r="H61133" s="133"/>
      <c r="T61133" s="133"/>
      <c r="X61133" s="131"/>
      <c r="Y61133" s="133"/>
      <c r="AJ61133" s="133"/>
      <c r="AO61133" s="135"/>
      <c r="AP61133" s="135"/>
      <c r="BJ61133" s="136"/>
    </row>
    <row r="61134" spans="5:62" ht="14.25" customHeight="1" x14ac:dyDescent="0.25">
      <c r="E61134" s="113"/>
      <c r="H61134" s="133"/>
      <c r="T61134" s="133"/>
      <c r="X61134" s="131"/>
      <c r="Y61134" s="133"/>
      <c r="AJ61134" s="133"/>
      <c r="AO61134" s="135"/>
      <c r="AP61134" s="135"/>
      <c r="BJ61134" s="136"/>
    </row>
    <row r="61135" spans="5:62" ht="14.25" customHeight="1" x14ac:dyDescent="0.25">
      <c r="E61135" s="113"/>
      <c r="H61135" s="133"/>
      <c r="T61135" s="133"/>
      <c r="X61135" s="131"/>
      <c r="Y61135" s="133"/>
      <c r="AJ61135" s="133"/>
      <c r="AO61135" s="135"/>
      <c r="AP61135" s="135"/>
      <c r="BJ61135" s="136"/>
    </row>
    <row r="61136" spans="5:62" ht="14.25" customHeight="1" x14ac:dyDescent="0.25">
      <c r="E61136" s="113"/>
      <c r="H61136" s="133"/>
      <c r="T61136" s="133"/>
      <c r="X61136" s="131"/>
      <c r="Y61136" s="133"/>
      <c r="AJ61136" s="133"/>
      <c r="AO61136" s="135"/>
      <c r="AP61136" s="135"/>
      <c r="BJ61136" s="136"/>
    </row>
    <row r="61137" spans="5:62" ht="14.25" customHeight="1" x14ac:dyDescent="0.25">
      <c r="E61137" s="113"/>
      <c r="H61137" s="133"/>
      <c r="T61137" s="133"/>
      <c r="X61137" s="131"/>
      <c r="Y61137" s="133"/>
      <c r="AJ61137" s="133"/>
      <c r="AO61137" s="135"/>
      <c r="AP61137" s="135"/>
      <c r="BJ61137" s="136"/>
    </row>
    <row r="61138" spans="5:62" ht="14.25" customHeight="1" x14ac:dyDescent="0.25">
      <c r="E61138" s="113"/>
      <c r="H61138" s="133"/>
      <c r="T61138" s="133"/>
      <c r="X61138" s="131"/>
      <c r="Y61138" s="133"/>
      <c r="AJ61138" s="133"/>
      <c r="AO61138" s="135"/>
      <c r="AP61138" s="135"/>
      <c r="BJ61138" s="136"/>
    </row>
    <row r="61139" spans="5:62" ht="14.25" customHeight="1" x14ac:dyDescent="0.25">
      <c r="E61139" s="113"/>
      <c r="H61139" s="133"/>
      <c r="T61139" s="133"/>
      <c r="X61139" s="131"/>
      <c r="Y61139" s="133"/>
      <c r="AJ61139" s="133"/>
      <c r="AO61139" s="135"/>
      <c r="AP61139" s="135"/>
      <c r="BJ61139" s="136"/>
    </row>
    <row r="61140" spans="5:62" ht="14.25" customHeight="1" x14ac:dyDescent="0.25">
      <c r="E61140" s="113"/>
      <c r="H61140" s="133"/>
      <c r="T61140" s="133"/>
      <c r="X61140" s="131"/>
      <c r="Y61140" s="133"/>
      <c r="AJ61140" s="133"/>
      <c r="AO61140" s="135"/>
      <c r="AP61140" s="135"/>
      <c r="BJ61140" s="136"/>
    </row>
    <row r="61141" spans="5:62" ht="14.25" customHeight="1" x14ac:dyDescent="0.25">
      <c r="E61141" s="113"/>
      <c r="H61141" s="133"/>
      <c r="T61141" s="133"/>
      <c r="X61141" s="131"/>
      <c r="Y61141" s="133"/>
      <c r="AJ61141" s="133"/>
      <c r="AO61141" s="135"/>
      <c r="AP61141" s="135"/>
      <c r="BJ61141" s="136"/>
    </row>
    <row r="61142" spans="5:62" ht="14.25" customHeight="1" x14ac:dyDescent="0.25">
      <c r="E61142" s="113"/>
      <c r="H61142" s="133"/>
      <c r="T61142" s="133"/>
      <c r="X61142" s="131"/>
      <c r="Y61142" s="133"/>
      <c r="AJ61142" s="133"/>
      <c r="AO61142" s="135"/>
      <c r="AP61142" s="135"/>
      <c r="BJ61142" s="136"/>
    </row>
    <row r="61143" spans="5:62" ht="14.25" customHeight="1" x14ac:dyDescent="0.25">
      <c r="E61143" s="113"/>
      <c r="H61143" s="133"/>
      <c r="T61143" s="133"/>
      <c r="X61143" s="131"/>
      <c r="Y61143" s="133"/>
      <c r="AJ61143" s="133"/>
      <c r="AO61143" s="135"/>
      <c r="AP61143" s="135"/>
      <c r="BJ61143" s="136"/>
    </row>
    <row r="61144" spans="5:62" ht="14.25" customHeight="1" x14ac:dyDescent="0.25">
      <c r="E61144" s="113"/>
      <c r="H61144" s="133"/>
      <c r="T61144" s="133"/>
      <c r="X61144" s="131"/>
      <c r="Y61144" s="133"/>
      <c r="AJ61144" s="133"/>
      <c r="AO61144" s="135"/>
      <c r="AP61144" s="135"/>
      <c r="BJ61144" s="136"/>
    </row>
    <row r="61145" spans="5:62" ht="14.25" customHeight="1" x14ac:dyDescent="0.25">
      <c r="E61145" s="113"/>
      <c r="H61145" s="133"/>
      <c r="T61145" s="133"/>
      <c r="X61145" s="131"/>
      <c r="Y61145" s="133"/>
      <c r="AJ61145" s="133"/>
      <c r="AO61145" s="135"/>
      <c r="AP61145" s="135"/>
      <c r="BJ61145" s="136"/>
    </row>
    <row r="61146" spans="5:62" ht="14.25" customHeight="1" x14ac:dyDescent="0.25">
      <c r="E61146" s="113"/>
      <c r="H61146" s="133"/>
      <c r="T61146" s="133"/>
      <c r="X61146" s="131"/>
      <c r="Y61146" s="133"/>
      <c r="AJ61146" s="133"/>
      <c r="AO61146" s="135"/>
      <c r="AP61146" s="135"/>
      <c r="BJ61146" s="136"/>
    </row>
    <row r="61147" spans="5:62" ht="14.25" customHeight="1" x14ac:dyDescent="0.25">
      <c r="E61147" s="113"/>
      <c r="H61147" s="133"/>
      <c r="T61147" s="133"/>
      <c r="X61147" s="131"/>
      <c r="Y61147" s="133"/>
      <c r="AJ61147" s="133"/>
      <c r="AO61147" s="135"/>
      <c r="AP61147" s="135"/>
      <c r="BJ61147" s="136"/>
    </row>
    <row r="61148" spans="5:62" ht="14.25" customHeight="1" x14ac:dyDescent="0.25">
      <c r="E61148" s="113"/>
      <c r="H61148" s="133"/>
      <c r="T61148" s="133"/>
      <c r="X61148" s="131"/>
      <c r="Y61148" s="133"/>
      <c r="AJ61148" s="133"/>
      <c r="AO61148" s="135"/>
      <c r="AP61148" s="135"/>
      <c r="BJ61148" s="136"/>
    </row>
    <row r="61149" spans="5:62" ht="14.25" customHeight="1" x14ac:dyDescent="0.25">
      <c r="E61149" s="113"/>
      <c r="H61149" s="133"/>
      <c r="T61149" s="133"/>
      <c r="X61149" s="131"/>
      <c r="Y61149" s="133"/>
      <c r="AJ61149" s="133"/>
      <c r="AO61149" s="135"/>
      <c r="AP61149" s="135"/>
      <c r="BJ61149" s="136"/>
    </row>
    <row r="61150" spans="5:62" ht="14.25" customHeight="1" x14ac:dyDescent="0.25">
      <c r="E61150" s="113"/>
      <c r="H61150" s="133"/>
      <c r="T61150" s="133"/>
      <c r="X61150" s="131"/>
      <c r="Y61150" s="133"/>
      <c r="AJ61150" s="133"/>
      <c r="AO61150" s="135"/>
      <c r="AP61150" s="135"/>
      <c r="BJ61150" s="136"/>
    </row>
    <row r="61151" spans="5:62" ht="14.25" customHeight="1" x14ac:dyDescent="0.25">
      <c r="E61151" s="113"/>
      <c r="H61151" s="133"/>
      <c r="T61151" s="133"/>
      <c r="X61151" s="131"/>
      <c r="Y61151" s="133"/>
      <c r="AJ61151" s="133"/>
      <c r="AO61151" s="135"/>
      <c r="AP61151" s="135"/>
      <c r="BJ61151" s="136"/>
    </row>
    <row r="61152" spans="5:62" ht="14.25" customHeight="1" x14ac:dyDescent="0.25">
      <c r="E61152" s="113"/>
      <c r="H61152" s="133"/>
      <c r="T61152" s="133"/>
      <c r="X61152" s="131"/>
      <c r="Y61152" s="133"/>
      <c r="AJ61152" s="133"/>
      <c r="AO61152" s="135"/>
      <c r="AP61152" s="135"/>
      <c r="BJ61152" s="136"/>
    </row>
    <row r="61153" spans="5:62" ht="14.25" customHeight="1" x14ac:dyDescent="0.25">
      <c r="E61153" s="113"/>
      <c r="H61153" s="133"/>
      <c r="T61153" s="133"/>
      <c r="X61153" s="131"/>
      <c r="Y61153" s="133"/>
      <c r="AJ61153" s="133"/>
      <c r="AO61153" s="135"/>
      <c r="AP61153" s="135"/>
      <c r="BJ61153" s="136"/>
    </row>
    <row r="61154" spans="5:62" ht="14.25" customHeight="1" x14ac:dyDescent="0.25">
      <c r="E61154" s="113"/>
      <c r="H61154" s="133"/>
      <c r="T61154" s="133"/>
      <c r="X61154" s="131"/>
      <c r="Y61154" s="133"/>
      <c r="AJ61154" s="133"/>
      <c r="AO61154" s="135"/>
      <c r="AP61154" s="135"/>
      <c r="BJ61154" s="136"/>
    </row>
    <row r="61155" spans="5:62" ht="14.25" customHeight="1" x14ac:dyDescent="0.25">
      <c r="E61155" s="113"/>
      <c r="H61155" s="133"/>
      <c r="T61155" s="133"/>
      <c r="X61155" s="131"/>
      <c r="Y61155" s="133"/>
      <c r="AJ61155" s="133"/>
      <c r="AO61155" s="135"/>
      <c r="AP61155" s="135"/>
      <c r="BJ61155" s="136"/>
    </row>
    <row r="61156" spans="5:62" ht="14.25" customHeight="1" x14ac:dyDescent="0.25">
      <c r="E61156" s="113"/>
      <c r="H61156" s="133"/>
      <c r="T61156" s="133"/>
      <c r="X61156" s="131"/>
      <c r="Y61156" s="133"/>
      <c r="AJ61156" s="133"/>
      <c r="AO61156" s="135"/>
      <c r="AP61156" s="135"/>
      <c r="BJ61156" s="136"/>
    </row>
    <row r="61157" spans="5:62" ht="14.25" customHeight="1" x14ac:dyDescent="0.25">
      <c r="E61157" s="113"/>
      <c r="H61157" s="133"/>
      <c r="T61157" s="133"/>
      <c r="X61157" s="131"/>
      <c r="Y61157" s="133"/>
      <c r="AJ61157" s="133"/>
      <c r="AO61157" s="135"/>
      <c r="AP61157" s="135"/>
      <c r="BJ61157" s="136"/>
    </row>
    <row r="61158" spans="5:62" ht="14.25" customHeight="1" x14ac:dyDescent="0.25">
      <c r="E61158" s="113"/>
      <c r="H61158" s="133"/>
      <c r="T61158" s="133"/>
      <c r="X61158" s="131"/>
      <c r="Y61158" s="133"/>
      <c r="AJ61158" s="133"/>
      <c r="AO61158" s="135"/>
      <c r="AP61158" s="135"/>
      <c r="BJ61158" s="136"/>
    </row>
    <row r="61159" spans="5:62" ht="14.25" customHeight="1" x14ac:dyDescent="0.25">
      <c r="E61159" s="113"/>
      <c r="H61159" s="133"/>
      <c r="T61159" s="133"/>
      <c r="X61159" s="131"/>
      <c r="Y61159" s="133"/>
      <c r="AJ61159" s="133"/>
      <c r="AO61159" s="135"/>
      <c r="AP61159" s="135"/>
      <c r="BJ61159" s="136"/>
    </row>
    <row r="61160" spans="5:62" ht="14.25" customHeight="1" x14ac:dyDescent="0.25">
      <c r="E61160" s="113"/>
      <c r="H61160" s="133"/>
      <c r="T61160" s="133"/>
      <c r="X61160" s="131"/>
      <c r="Y61160" s="133"/>
      <c r="AJ61160" s="133"/>
      <c r="AO61160" s="135"/>
      <c r="AP61160" s="135"/>
      <c r="BJ61160" s="136"/>
    </row>
    <row r="61161" spans="5:62" ht="14.25" customHeight="1" x14ac:dyDescent="0.25">
      <c r="E61161" s="113"/>
      <c r="H61161" s="133"/>
      <c r="T61161" s="133"/>
      <c r="X61161" s="131"/>
      <c r="Y61161" s="133"/>
      <c r="AJ61161" s="133"/>
      <c r="AO61161" s="135"/>
      <c r="AP61161" s="135"/>
      <c r="BJ61161" s="136"/>
    </row>
    <row r="61162" spans="5:62" ht="14.25" customHeight="1" x14ac:dyDescent="0.25">
      <c r="E61162" s="113"/>
      <c r="H61162" s="133"/>
      <c r="T61162" s="133"/>
      <c r="X61162" s="131"/>
      <c r="Y61162" s="133"/>
      <c r="AJ61162" s="133"/>
      <c r="AO61162" s="135"/>
      <c r="AP61162" s="135"/>
      <c r="BJ61162" s="136"/>
    </row>
    <row r="61163" spans="5:62" ht="14.25" customHeight="1" x14ac:dyDescent="0.25">
      <c r="E61163" s="113"/>
      <c r="H61163" s="133"/>
      <c r="T61163" s="133"/>
      <c r="X61163" s="131"/>
      <c r="Y61163" s="133"/>
      <c r="AJ61163" s="133"/>
      <c r="AO61163" s="135"/>
      <c r="AP61163" s="135"/>
      <c r="BJ61163" s="136"/>
    </row>
    <row r="61164" spans="5:62" ht="14.25" customHeight="1" x14ac:dyDescent="0.25">
      <c r="E61164" s="113"/>
      <c r="H61164" s="133"/>
      <c r="T61164" s="133"/>
      <c r="X61164" s="131"/>
      <c r="Y61164" s="133"/>
      <c r="AJ61164" s="133"/>
      <c r="AO61164" s="135"/>
      <c r="AP61164" s="135"/>
      <c r="BJ61164" s="136"/>
    </row>
    <row r="61165" spans="5:62" ht="14.25" customHeight="1" x14ac:dyDescent="0.25">
      <c r="E61165" s="113"/>
      <c r="H61165" s="133"/>
      <c r="T61165" s="133"/>
      <c r="X61165" s="131"/>
      <c r="Y61165" s="133"/>
      <c r="AJ61165" s="133"/>
      <c r="AO61165" s="135"/>
      <c r="AP61165" s="135"/>
      <c r="BJ61165" s="136"/>
    </row>
    <row r="61166" spans="5:62" ht="14.25" customHeight="1" x14ac:dyDescent="0.25">
      <c r="E61166" s="113"/>
      <c r="H61166" s="133"/>
      <c r="T61166" s="133"/>
      <c r="X61166" s="131"/>
      <c r="Y61166" s="133"/>
      <c r="AJ61166" s="133"/>
      <c r="AO61166" s="135"/>
      <c r="AP61166" s="135"/>
      <c r="BJ61166" s="136"/>
    </row>
    <row r="61167" spans="5:62" ht="14.25" customHeight="1" x14ac:dyDescent="0.25">
      <c r="E61167" s="113"/>
      <c r="H61167" s="133"/>
      <c r="T61167" s="133"/>
      <c r="X61167" s="131"/>
      <c r="Y61167" s="133"/>
      <c r="AJ61167" s="133"/>
      <c r="AO61167" s="135"/>
      <c r="AP61167" s="135"/>
      <c r="BJ61167" s="136"/>
    </row>
    <row r="61168" spans="5:62" ht="14.25" customHeight="1" x14ac:dyDescent="0.25">
      <c r="E61168" s="113"/>
      <c r="H61168" s="133"/>
      <c r="T61168" s="133"/>
      <c r="X61168" s="131"/>
      <c r="Y61168" s="133"/>
      <c r="AJ61168" s="133"/>
      <c r="AO61168" s="135"/>
      <c r="AP61168" s="135"/>
      <c r="BJ61168" s="136"/>
    </row>
    <row r="61169" spans="5:62" ht="14.25" customHeight="1" x14ac:dyDescent="0.25">
      <c r="E61169" s="113"/>
      <c r="H61169" s="133"/>
      <c r="T61169" s="133"/>
      <c r="X61169" s="131"/>
      <c r="Y61169" s="133"/>
      <c r="AJ61169" s="133"/>
      <c r="AO61169" s="135"/>
      <c r="AP61169" s="135"/>
      <c r="BJ61169" s="136"/>
    </row>
    <row r="61170" spans="5:62" ht="14.25" customHeight="1" x14ac:dyDescent="0.25">
      <c r="E61170" s="113"/>
      <c r="H61170" s="133"/>
      <c r="T61170" s="133"/>
      <c r="X61170" s="131"/>
      <c r="Y61170" s="133"/>
      <c r="AJ61170" s="133"/>
      <c r="AO61170" s="135"/>
      <c r="AP61170" s="135"/>
      <c r="BJ61170" s="136"/>
    </row>
    <row r="61171" spans="5:62" ht="14.25" customHeight="1" x14ac:dyDescent="0.25">
      <c r="E61171" s="113"/>
      <c r="H61171" s="133"/>
      <c r="T61171" s="133"/>
      <c r="X61171" s="131"/>
      <c r="Y61171" s="133"/>
      <c r="AJ61171" s="133"/>
      <c r="AO61171" s="135"/>
      <c r="AP61171" s="135"/>
      <c r="BJ61171" s="136"/>
    </row>
    <row r="61172" spans="5:62" ht="14.25" customHeight="1" x14ac:dyDescent="0.25">
      <c r="E61172" s="113"/>
      <c r="H61172" s="133"/>
      <c r="T61172" s="133"/>
      <c r="X61172" s="131"/>
      <c r="Y61172" s="133"/>
      <c r="AJ61172" s="133"/>
      <c r="AO61172" s="135"/>
      <c r="AP61172" s="135"/>
      <c r="BJ61172" s="136"/>
    </row>
    <row r="61173" spans="5:62" ht="14.25" customHeight="1" x14ac:dyDescent="0.25">
      <c r="E61173" s="113"/>
      <c r="H61173" s="133"/>
      <c r="T61173" s="133"/>
      <c r="X61173" s="131"/>
      <c r="Y61173" s="133"/>
      <c r="AJ61173" s="133"/>
      <c r="AO61173" s="135"/>
      <c r="AP61173" s="135"/>
      <c r="BJ61173" s="136"/>
    </row>
    <row r="61174" spans="5:62" ht="14.25" customHeight="1" x14ac:dyDescent="0.25">
      <c r="E61174" s="113"/>
      <c r="H61174" s="133"/>
      <c r="T61174" s="133"/>
      <c r="X61174" s="131"/>
      <c r="Y61174" s="133"/>
      <c r="AJ61174" s="133"/>
      <c r="AO61174" s="135"/>
      <c r="AP61174" s="135"/>
      <c r="BJ61174" s="136"/>
    </row>
    <row r="61175" spans="5:62" ht="14.25" customHeight="1" x14ac:dyDescent="0.25">
      <c r="E61175" s="113"/>
      <c r="H61175" s="133"/>
      <c r="T61175" s="133"/>
      <c r="X61175" s="131"/>
      <c r="Y61175" s="133"/>
      <c r="AJ61175" s="133"/>
      <c r="AO61175" s="135"/>
      <c r="AP61175" s="135"/>
      <c r="BJ61175" s="136"/>
    </row>
    <row r="61176" spans="5:62" ht="14.25" customHeight="1" x14ac:dyDescent="0.25">
      <c r="E61176" s="113"/>
      <c r="H61176" s="133"/>
      <c r="T61176" s="133"/>
      <c r="X61176" s="131"/>
      <c r="Y61176" s="133"/>
      <c r="AJ61176" s="133"/>
      <c r="AO61176" s="135"/>
      <c r="AP61176" s="135"/>
      <c r="BJ61176" s="136"/>
    </row>
    <row r="61177" spans="5:62" ht="14.25" customHeight="1" x14ac:dyDescent="0.25">
      <c r="E61177" s="113"/>
      <c r="H61177" s="133"/>
      <c r="T61177" s="133"/>
      <c r="X61177" s="131"/>
      <c r="Y61177" s="133"/>
      <c r="AJ61177" s="133"/>
      <c r="AO61177" s="135"/>
      <c r="AP61177" s="135"/>
      <c r="BJ61177" s="136"/>
    </row>
    <row r="61178" spans="5:62" ht="14.25" customHeight="1" x14ac:dyDescent="0.25">
      <c r="E61178" s="113"/>
      <c r="H61178" s="133"/>
      <c r="T61178" s="133"/>
      <c r="X61178" s="131"/>
      <c r="Y61178" s="133"/>
      <c r="AJ61178" s="133"/>
      <c r="AO61178" s="135"/>
      <c r="AP61178" s="135"/>
      <c r="BJ61178" s="136"/>
    </row>
    <row r="61179" spans="5:62" ht="14.25" customHeight="1" x14ac:dyDescent="0.25">
      <c r="E61179" s="113"/>
      <c r="H61179" s="133"/>
      <c r="T61179" s="133"/>
      <c r="X61179" s="131"/>
      <c r="Y61179" s="133"/>
      <c r="AJ61179" s="133"/>
      <c r="AO61179" s="135"/>
      <c r="AP61179" s="135"/>
      <c r="BJ61179" s="136"/>
    </row>
    <row r="61180" spans="5:62" ht="14.25" customHeight="1" x14ac:dyDescent="0.25">
      <c r="E61180" s="113"/>
      <c r="H61180" s="133"/>
      <c r="T61180" s="133"/>
      <c r="X61180" s="131"/>
      <c r="Y61180" s="133"/>
      <c r="AJ61180" s="133"/>
      <c r="AO61180" s="135"/>
      <c r="AP61180" s="135"/>
      <c r="BJ61180" s="136"/>
    </row>
    <row r="61181" spans="5:62" ht="14.25" customHeight="1" x14ac:dyDescent="0.25">
      <c r="E61181" s="113"/>
      <c r="H61181" s="133"/>
      <c r="T61181" s="133"/>
      <c r="X61181" s="131"/>
      <c r="Y61181" s="133"/>
      <c r="AJ61181" s="133"/>
      <c r="AO61181" s="135"/>
      <c r="AP61181" s="135"/>
      <c r="BJ61181" s="136"/>
    </row>
    <row r="61182" spans="5:62" ht="14.25" customHeight="1" x14ac:dyDescent="0.25">
      <c r="E61182" s="113"/>
      <c r="H61182" s="133"/>
      <c r="T61182" s="133"/>
      <c r="X61182" s="131"/>
      <c r="Y61182" s="133"/>
      <c r="AJ61182" s="133"/>
      <c r="AO61182" s="135"/>
      <c r="AP61182" s="135"/>
      <c r="BJ61182" s="136"/>
    </row>
    <row r="61183" spans="5:62" ht="14.25" customHeight="1" x14ac:dyDescent="0.25">
      <c r="E61183" s="113"/>
      <c r="H61183" s="133"/>
      <c r="T61183" s="133"/>
      <c r="X61183" s="131"/>
      <c r="Y61183" s="133"/>
      <c r="AJ61183" s="133"/>
      <c r="AO61183" s="135"/>
      <c r="AP61183" s="135"/>
      <c r="BJ61183" s="136"/>
    </row>
    <row r="61184" spans="5:62" ht="14.25" customHeight="1" x14ac:dyDescent="0.25">
      <c r="E61184" s="113"/>
      <c r="H61184" s="133"/>
      <c r="T61184" s="133"/>
      <c r="X61184" s="131"/>
      <c r="Y61184" s="133"/>
      <c r="AJ61184" s="133"/>
      <c r="AO61184" s="135"/>
      <c r="AP61184" s="135"/>
      <c r="BJ61184" s="136"/>
    </row>
    <row r="61185" spans="5:62" ht="14.25" customHeight="1" x14ac:dyDescent="0.25">
      <c r="E61185" s="113"/>
      <c r="H61185" s="133"/>
      <c r="T61185" s="133"/>
      <c r="X61185" s="131"/>
      <c r="Y61185" s="133"/>
      <c r="AJ61185" s="133"/>
      <c r="AO61185" s="135"/>
      <c r="AP61185" s="135"/>
      <c r="BJ61185" s="136"/>
    </row>
    <row r="61186" spans="5:62" ht="14.25" customHeight="1" x14ac:dyDescent="0.25">
      <c r="E61186" s="113"/>
      <c r="H61186" s="133"/>
      <c r="T61186" s="133"/>
      <c r="X61186" s="131"/>
      <c r="Y61186" s="133"/>
      <c r="AJ61186" s="133"/>
      <c r="AO61186" s="135"/>
      <c r="AP61186" s="135"/>
      <c r="BJ61186" s="136"/>
    </row>
    <row r="61187" spans="5:62" ht="14.25" customHeight="1" x14ac:dyDescent="0.25">
      <c r="E61187" s="113"/>
      <c r="H61187" s="133"/>
      <c r="T61187" s="133"/>
      <c r="X61187" s="131"/>
      <c r="Y61187" s="133"/>
      <c r="AJ61187" s="133"/>
      <c r="AO61187" s="135"/>
      <c r="AP61187" s="135"/>
      <c r="BJ61187" s="136"/>
    </row>
    <row r="61188" spans="5:62" ht="14.25" customHeight="1" x14ac:dyDescent="0.25">
      <c r="E61188" s="113"/>
      <c r="H61188" s="133"/>
      <c r="T61188" s="133"/>
      <c r="X61188" s="131"/>
      <c r="Y61188" s="133"/>
      <c r="AJ61188" s="133"/>
      <c r="AO61188" s="135"/>
      <c r="AP61188" s="135"/>
      <c r="BJ61188" s="136"/>
    </row>
    <row r="61189" spans="5:62" ht="14.25" customHeight="1" x14ac:dyDescent="0.25">
      <c r="E61189" s="113"/>
      <c r="H61189" s="133"/>
      <c r="T61189" s="133"/>
      <c r="X61189" s="131"/>
      <c r="Y61189" s="133"/>
      <c r="AJ61189" s="133"/>
      <c r="AO61189" s="135"/>
      <c r="AP61189" s="135"/>
      <c r="BJ61189" s="136"/>
    </row>
    <row r="61190" spans="5:62" ht="14.25" customHeight="1" x14ac:dyDescent="0.25">
      <c r="E61190" s="113"/>
      <c r="H61190" s="133"/>
      <c r="T61190" s="133"/>
      <c r="X61190" s="131"/>
      <c r="Y61190" s="133"/>
      <c r="AJ61190" s="133"/>
      <c r="AO61190" s="135"/>
      <c r="AP61190" s="135"/>
      <c r="BJ61190" s="136"/>
    </row>
    <row r="61191" spans="5:62" ht="14.25" customHeight="1" x14ac:dyDescent="0.25">
      <c r="E61191" s="113"/>
      <c r="H61191" s="133"/>
      <c r="T61191" s="133"/>
      <c r="X61191" s="131"/>
      <c r="Y61191" s="133"/>
      <c r="AJ61191" s="133"/>
      <c r="AO61191" s="135"/>
      <c r="AP61191" s="135"/>
      <c r="BJ61191" s="136"/>
    </row>
    <row r="61192" spans="5:62" ht="14.25" customHeight="1" x14ac:dyDescent="0.25">
      <c r="E61192" s="113"/>
      <c r="H61192" s="133"/>
      <c r="T61192" s="133"/>
      <c r="X61192" s="131"/>
      <c r="Y61192" s="133"/>
      <c r="AJ61192" s="133"/>
      <c r="AO61192" s="135"/>
      <c r="AP61192" s="135"/>
      <c r="BJ61192" s="136"/>
    </row>
    <row r="61193" spans="5:62" ht="14.25" customHeight="1" x14ac:dyDescent="0.25">
      <c r="E61193" s="113"/>
      <c r="H61193" s="133"/>
      <c r="T61193" s="133"/>
      <c r="X61193" s="131"/>
      <c r="Y61193" s="133"/>
      <c r="AJ61193" s="133"/>
      <c r="AO61193" s="135"/>
      <c r="AP61193" s="135"/>
      <c r="BJ61193" s="136"/>
    </row>
    <row r="61194" spans="5:62" ht="14.25" customHeight="1" x14ac:dyDescent="0.25">
      <c r="E61194" s="113"/>
      <c r="H61194" s="133"/>
      <c r="T61194" s="133"/>
      <c r="X61194" s="131"/>
      <c r="Y61194" s="133"/>
      <c r="AJ61194" s="133"/>
      <c r="AO61194" s="135"/>
      <c r="AP61194" s="135"/>
      <c r="BJ61194" s="136"/>
    </row>
    <row r="61195" spans="5:62" ht="14.25" customHeight="1" x14ac:dyDescent="0.25">
      <c r="E61195" s="113"/>
      <c r="H61195" s="133"/>
      <c r="T61195" s="133"/>
      <c r="X61195" s="131"/>
      <c r="Y61195" s="133"/>
      <c r="AJ61195" s="133"/>
      <c r="AO61195" s="135"/>
      <c r="AP61195" s="135"/>
      <c r="BJ61195" s="136"/>
    </row>
    <row r="61196" spans="5:62" ht="14.25" customHeight="1" x14ac:dyDescent="0.25">
      <c r="E61196" s="113"/>
      <c r="H61196" s="133"/>
      <c r="T61196" s="133"/>
      <c r="X61196" s="131"/>
      <c r="Y61196" s="133"/>
      <c r="AJ61196" s="133"/>
      <c r="AO61196" s="135"/>
      <c r="AP61196" s="135"/>
      <c r="BJ61196" s="136"/>
    </row>
    <row r="61197" spans="5:62" ht="14.25" customHeight="1" x14ac:dyDescent="0.25">
      <c r="E61197" s="113"/>
      <c r="H61197" s="133"/>
      <c r="T61197" s="133"/>
      <c r="X61197" s="131"/>
      <c r="Y61197" s="133"/>
      <c r="AJ61197" s="133"/>
      <c r="AO61197" s="135"/>
      <c r="AP61197" s="135"/>
      <c r="BJ61197" s="136"/>
    </row>
    <row r="61198" spans="5:62" ht="14.25" customHeight="1" x14ac:dyDescent="0.25">
      <c r="E61198" s="113"/>
      <c r="H61198" s="133"/>
      <c r="T61198" s="133"/>
      <c r="X61198" s="131"/>
      <c r="Y61198" s="133"/>
      <c r="AJ61198" s="133"/>
      <c r="AO61198" s="135"/>
      <c r="AP61198" s="135"/>
      <c r="BJ61198" s="136"/>
    </row>
    <row r="61199" spans="5:62" ht="14.25" customHeight="1" x14ac:dyDescent="0.25">
      <c r="E61199" s="113"/>
      <c r="H61199" s="133"/>
      <c r="T61199" s="133"/>
      <c r="X61199" s="131"/>
      <c r="Y61199" s="133"/>
      <c r="AJ61199" s="133"/>
      <c r="AO61199" s="135"/>
      <c r="AP61199" s="135"/>
      <c r="BJ61199" s="136"/>
    </row>
    <row r="61200" spans="5:62" ht="14.25" customHeight="1" x14ac:dyDescent="0.25">
      <c r="E61200" s="113"/>
      <c r="H61200" s="133"/>
      <c r="T61200" s="133"/>
      <c r="X61200" s="131"/>
      <c r="Y61200" s="133"/>
      <c r="AJ61200" s="133"/>
      <c r="AO61200" s="135"/>
      <c r="AP61200" s="135"/>
      <c r="BJ61200" s="136"/>
    </row>
    <row r="61201" spans="5:62" ht="14.25" customHeight="1" x14ac:dyDescent="0.25">
      <c r="E61201" s="113"/>
      <c r="H61201" s="133"/>
      <c r="T61201" s="133"/>
      <c r="X61201" s="131"/>
      <c r="Y61201" s="133"/>
      <c r="AJ61201" s="133"/>
      <c r="AO61201" s="135"/>
      <c r="AP61201" s="135"/>
      <c r="BJ61201" s="136"/>
    </row>
    <row r="61202" spans="5:62" ht="14.25" customHeight="1" x14ac:dyDescent="0.25">
      <c r="E61202" s="113"/>
      <c r="H61202" s="133"/>
      <c r="T61202" s="133"/>
      <c r="X61202" s="131"/>
      <c r="Y61202" s="133"/>
      <c r="AJ61202" s="133"/>
      <c r="AO61202" s="135"/>
      <c r="AP61202" s="135"/>
      <c r="BJ61202" s="136"/>
    </row>
    <row r="61203" spans="5:62" ht="14.25" customHeight="1" x14ac:dyDescent="0.25">
      <c r="E61203" s="113"/>
      <c r="H61203" s="133"/>
      <c r="T61203" s="133"/>
      <c r="X61203" s="131"/>
      <c r="Y61203" s="133"/>
      <c r="AJ61203" s="133"/>
      <c r="AO61203" s="135"/>
      <c r="AP61203" s="135"/>
      <c r="BJ61203" s="136"/>
    </row>
    <row r="61204" spans="5:62" ht="14.25" customHeight="1" x14ac:dyDescent="0.25">
      <c r="E61204" s="113"/>
      <c r="H61204" s="133"/>
      <c r="T61204" s="133"/>
      <c r="X61204" s="131"/>
      <c r="Y61204" s="133"/>
      <c r="AJ61204" s="133"/>
      <c r="AO61204" s="135"/>
      <c r="AP61204" s="135"/>
      <c r="BJ61204" s="136"/>
    </row>
    <row r="61205" spans="5:62" ht="14.25" customHeight="1" x14ac:dyDescent="0.25">
      <c r="E61205" s="113"/>
      <c r="H61205" s="133"/>
      <c r="T61205" s="133"/>
      <c r="X61205" s="131"/>
      <c r="Y61205" s="133"/>
      <c r="AJ61205" s="133"/>
      <c r="AO61205" s="135"/>
      <c r="AP61205" s="135"/>
      <c r="BJ61205" s="136"/>
    </row>
    <row r="61206" spans="5:62" ht="14.25" customHeight="1" x14ac:dyDescent="0.25">
      <c r="E61206" s="113"/>
      <c r="H61206" s="133"/>
      <c r="T61206" s="133"/>
      <c r="X61206" s="131"/>
      <c r="Y61206" s="133"/>
      <c r="AJ61206" s="133"/>
      <c r="AO61206" s="135"/>
      <c r="AP61206" s="135"/>
      <c r="BJ61206" s="136"/>
    </row>
    <row r="61207" spans="5:62" ht="14.25" customHeight="1" x14ac:dyDescent="0.25">
      <c r="E61207" s="113"/>
      <c r="H61207" s="133"/>
      <c r="T61207" s="133"/>
      <c r="X61207" s="131"/>
      <c r="Y61207" s="133"/>
      <c r="AJ61207" s="133"/>
      <c r="AO61207" s="135"/>
      <c r="AP61207" s="135"/>
      <c r="BJ61207" s="136"/>
    </row>
    <row r="61208" spans="5:62" ht="14.25" customHeight="1" x14ac:dyDescent="0.25">
      <c r="E61208" s="113"/>
      <c r="H61208" s="133"/>
      <c r="T61208" s="133"/>
      <c r="X61208" s="131"/>
      <c r="Y61208" s="133"/>
      <c r="AJ61208" s="133"/>
      <c r="AO61208" s="135"/>
      <c r="AP61208" s="135"/>
      <c r="BJ61208" s="136"/>
    </row>
    <row r="61209" spans="5:62" ht="14.25" customHeight="1" x14ac:dyDescent="0.25">
      <c r="E61209" s="113"/>
      <c r="H61209" s="133"/>
      <c r="T61209" s="133"/>
      <c r="X61209" s="131"/>
      <c r="Y61209" s="133"/>
      <c r="AJ61209" s="133"/>
      <c r="AO61209" s="135"/>
      <c r="AP61209" s="135"/>
      <c r="BJ61209" s="136"/>
    </row>
    <row r="61210" spans="5:62" ht="14.25" customHeight="1" x14ac:dyDescent="0.25">
      <c r="E61210" s="113"/>
      <c r="H61210" s="133"/>
      <c r="T61210" s="133"/>
      <c r="X61210" s="131"/>
      <c r="Y61210" s="133"/>
      <c r="AJ61210" s="133"/>
      <c r="AO61210" s="135"/>
      <c r="AP61210" s="135"/>
      <c r="BJ61210" s="136"/>
    </row>
    <row r="61211" spans="5:62" ht="14.25" customHeight="1" x14ac:dyDescent="0.25">
      <c r="E61211" s="113"/>
      <c r="H61211" s="133"/>
      <c r="T61211" s="133"/>
      <c r="X61211" s="131"/>
      <c r="Y61211" s="133"/>
      <c r="AJ61211" s="133"/>
      <c r="AO61211" s="135"/>
      <c r="AP61211" s="135"/>
      <c r="BJ61211" s="136"/>
    </row>
    <row r="61212" spans="5:62" ht="14.25" customHeight="1" x14ac:dyDescent="0.25">
      <c r="E61212" s="113"/>
      <c r="H61212" s="133"/>
      <c r="T61212" s="133"/>
      <c r="X61212" s="131"/>
      <c r="Y61212" s="133"/>
      <c r="AJ61212" s="133"/>
      <c r="AO61212" s="135"/>
      <c r="AP61212" s="135"/>
      <c r="BJ61212" s="136"/>
    </row>
    <row r="61213" spans="5:62" ht="14.25" customHeight="1" x14ac:dyDescent="0.25">
      <c r="E61213" s="113"/>
      <c r="H61213" s="133"/>
      <c r="T61213" s="133"/>
      <c r="X61213" s="131"/>
      <c r="Y61213" s="133"/>
      <c r="AJ61213" s="133"/>
      <c r="AO61213" s="135"/>
      <c r="AP61213" s="135"/>
      <c r="BJ61213" s="136"/>
    </row>
    <row r="61214" spans="5:62" ht="14.25" customHeight="1" x14ac:dyDescent="0.25">
      <c r="E61214" s="113"/>
      <c r="H61214" s="133"/>
      <c r="T61214" s="133"/>
      <c r="X61214" s="131"/>
      <c r="Y61214" s="133"/>
      <c r="AJ61214" s="133"/>
      <c r="AO61214" s="135"/>
      <c r="AP61214" s="135"/>
      <c r="BJ61214" s="136"/>
    </row>
    <row r="61215" spans="5:62" ht="14.25" customHeight="1" x14ac:dyDescent="0.25">
      <c r="E61215" s="113"/>
      <c r="H61215" s="133"/>
      <c r="T61215" s="133"/>
      <c r="X61215" s="131"/>
      <c r="Y61215" s="133"/>
      <c r="AJ61215" s="133"/>
      <c r="AO61215" s="135"/>
      <c r="AP61215" s="135"/>
      <c r="BJ61215" s="136"/>
    </row>
    <row r="61216" spans="5:62" ht="14.25" customHeight="1" x14ac:dyDescent="0.25">
      <c r="E61216" s="113"/>
      <c r="H61216" s="133"/>
      <c r="T61216" s="133"/>
      <c r="X61216" s="131"/>
      <c r="Y61216" s="133"/>
      <c r="AJ61216" s="133"/>
      <c r="AO61216" s="135"/>
      <c r="AP61216" s="135"/>
      <c r="BJ61216" s="136"/>
    </row>
    <row r="61217" spans="5:62" ht="14.25" customHeight="1" x14ac:dyDescent="0.25">
      <c r="E61217" s="113"/>
      <c r="H61217" s="133"/>
      <c r="T61217" s="133"/>
      <c r="X61217" s="131"/>
      <c r="Y61217" s="133"/>
      <c r="AJ61217" s="133"/>
      <c r="AO61217" s="135"/>
      <c r="AP61217" s="135"/>
      <c r="BJ61217" s="136"/>
    </row>
    <row r="61218" spans="5:62" ht="14.25" customHeight="1" x14ac:dyDescent="0.25">
      <c r="E61218" s="113"/>
      <c r="H61218" s="133"/>
      <c r="T61218" s="133"/>
      <c r="X61218" s="131"/>
      <c r="Y61218" s="133"/>
      <c r="AJ61218" s="133"/>
      <c r="AO61218" s="135"/>
      <c r="AP61218" s="135"/>
      <c r="BJ61218" s="136"/>
    </row>
    <row r="61219" spans="5:62" ht="14.25" customHeight="1" x14ac:dyDescent="0.25">
      <c r="E61219" s="113"/>
      <c r="H61219" s="133"/>
      <c r="T61219" s="133"/>
      <c r="X61219" s="131"/>
      <c r="Y61219" s="133"/>
      <c r="AJ61219" s="133"/>
      <c r="AO61219" s="135"/>
      <c r="AP61219" s="135"/>
      <c r="BJ61219" s="136"/>
    </row>
    <row r="61220" spans="5:62" ht="14.25" customHeight="1" x14ac:dyDescent="0.25">
      <c r="E61220" s="113"/>
      <c r="H61220" s="133"/>
      <c r="T61220" s="133"/>
      <c r="X61220" s="131"/>
      <c r="Y61220" s="133"/>
      <c r="AJ61220" s="133"/>
      <c r="AO61220" s="135"/>
      <c r="AP61220" s="135"/>
      <c r="BJ61220" s="136"/>
    </row>
    <row r="61221" spans="5:62" ht="14.25" customHeight="1" x14ac:dyDescent="0.25">
      <c r="E61221" s="113"/>
      <c r="H61221" s="133"/>
      <c r="T61221" s="133"/>
      <c r="X61221" s="131"/>
      <c r="Y61221" s="133"/>
      <c r="AJ61221" s="133"/>
      <c r="AO61221" s="135"/>
      <c r="AP61221" s="135"/>
      <c r="BJ61221" s="136"/>
    </row>
    <row r="61222" spans="5:62" ht="14.25" customHeight="1" x14ac:dyDescent="0.25">
      <c r="E61222" s="113"/>
      <c r="H61222" s="133"/>
      <c r="T61222" s="133"/>
      <c r="X61222" s="131"/>
      <c r="Y61222" s="133"/>
      <c r="AJ61222" s="133"/>
      <c r="AO61222" s="135"/>
      <c r="AP61222" s="135"/>
      <c r="BJ61222" s="136"/>
    </row>
    <row r="61223" spans="5:62" ht="14.25" customHeight="1" x14ac:dyDescent="0.25">
      <c r="E61223" s="113"/>
      <c r="H61223" s="133"/>
      <c r="T61223" s="133"/>
      <c r="X61223" s="131"/>
      <c r="Y61223" s="133"/>
      <c r="AJ61223" s="133"/>
      <c r="AO61223" s="135"/>
      <c r="AP61223" s="135"/>
      <c r="BJ61223" s="136"/>
    </row>
    <row r="61224" spans="5:62" ht="14.25" customHeight="1" x14ac:dyDescent="0.25">
      <c r="E61224" s="113"/>
      <c r="H61224" s="133"/>
      <c r="T61224" s="133"/>
      <c r="X61224" s="131"/>
      <c r="Y61224" s="133"/>
      <c r="AJ61224" s="133"/>
      <c r="AO61224" s="135"/>
      <c r="AP61224" s="135"/>
      <c r="BJ61224" s="136"/>
    </row>
    <row r="61225" spans="5:62" ht="14.25" customHeight="1" x14ac:dyDescent="0.25">
      <c r="E61225" s="113"/>
      <c r="H61225" s="133"/>
      <c r="T61225" s="133"/>
      <c r="X61225" s="131"/>
      <c r="Y61225" s="133"/>
      <c r="AJ61225" s="133"/>
      <c r="AO61225" s="135"/>
      <c r="AP61225" s="135"/>
      <c r="BJ61225" s="136"/>
    </row>
    <row r="61226" spans="5:62" ht="14.25" customHeight="1" x14ac:dyDescent="0.25">
      <c r="E61226" s="113"/>
      <c r="H61226" s="133"/>
      <c r="T61226" s="133"/>
      <c r="X61226" s="131"/>
      <c r="Y61226" s="133"/>
      <c r="AJ61226" s="133"/>
      <c r="AO61226" s="135"/>
      <c r="AP61226" s="135"/>
      <c r="BJ61226" s="136"/>
    </row>
    <row r="61227" spans="5:62" ht="14.25" customHeight="1" x14ac:dyDescent="0.25">
      <c r="E61227" s="113"/>
      <c r="H61227" s="133"/>
      <c r="T61227" s="133"/>
      <c r="X61227" s="131"/>
      <c r="Y61227" s="133"/>
      <c r="AJ61227" s="133"/>
      <c r="AO61227" s="135"/>
      <c r="AP61227" s="135"/>
      <c r="BJ61227" s="136"/>
    </row>
    <row r="61228" spans="5:62" ht="14.25" customHeight="1" x14ac:dyDescent="0.25">
      <c r="E61228" s="113"/>
      <c r="H61228" s="133"/>
      <c r="T61228" s="133"/>
      <c r="X61228" s="131"/>
      <c r="Y61228" s="133"/>
      <c r="AJ61228" s="133"/>
      <c r="AO61228" s="135"/>
      <c r="AP61228" s="135"/>
      <c r="BJ61228" s="136"/>
    </row>
    <row r="61229" spans="5:62" ht="14.25" customHeight="1" x14ac:dyDescent="0.25">
      <c r="E61229" s="113"/>
      <c r="H61229" s="133"/>
      <c r="T61229" s="133"/>
      <c r="X61229" s="131"/>
      <c r="Y61229" s="133"/>
      <c r="AJ61229" s="133"/>
      <c r="AO61229" s="135"/>
      <c r="AP61229" s="135"/>
      <c r="BJ61229" s="136"/>
    </row>
    <row r="61230" spans="5:62" ht="14.25" customHeight="1" x14ac:dyDescent="0.25">
      <c r="E61230" s="113"/>
      <c r="H61230" s="133"/>
      <c r="T61230" s="133"/>
      <c r="X61230" s="131"/>
      <c r="Y61230" s="133"/>
      <c r="AJ61230" s="133"/>
      <c r="AO61230" s="135"/>
      <c r="AP61230" s="135"/>
      <c r="BJ61230" s="136"/>
    </row>
    <row r="61231" spans="5:62" ht="14.25" customHeight="1" x14ac:dyDescent="0.25">
      <c r="E61231" s="113"/>
      <c r="H61231" s="133"/>
      <c r="T61231" s="133"/>
      <c r="X61231" s="131"/>
      <c r="Y61231" s="133"/>
      <c r="AJ61231" s="133"/>
      <c r="AO61231" s="135"/>
      <c r="AP61231" s="135"/>
      <c r="BJ61231" s="136"/>
    </row>
    <row r="61232" spans="5:62" ht="14.25" customHeight="1" x14ac:dyDescent="0.25">
      <c r="E61232" s="113"/>
      <c r="H61232" s="133"/>
      <c r="T61232" s="133"/>
      <c r="X61232" s="131"/>
      <c r="Y61232" s="133"/>
      <c r="AJ61232" s="133"/>
      <c r="AO61232" s="135"/>
      <c r="AP61232" s="135"/>
      <c r="BJ61232" s="136"/>
    </row>
    <row r="61233" spans="5:62" ht="14.25" customHeight="1" x14ac:dyDescent="0.25">
      <c r="E61233" s="113"/>
      <c r="H61233" s="133"/>
      <c r="T61233" s="133"/>
      <c r="X61233" s="131"/>
      <c r="Y61233" s="133"/>
      <c r="AJ61233" s="133"/>
      <c r="AO61233" s="135"/>
      <c r="AP61233" s="135"/>
      <c r="BJ61233" s="136"/>
    </row>
    <row r="61234" spans="5:62" ht="14.25" customHeight="1" x14ac:dyDescent="0.25">
      <c r="E61234" s="113"/>
      <c r="H61234" s="133"/>
      <c r="T61234" s="133"/>
      <c r="X61234" s="131"/>
      <c r="Y61234" s="133"/>
      <c r="AJ61234" s="133"/>
      <c r="AO61234" s="135"/>
      <c r="AP61234" s="135"/>
      <c r="BJ61234" s="136"/>
    </row>
    <row r="61235" spans="5:62" ht="14.25" customHeight="1" x14ac:dyDescent="0.25">
      <c r="E61235" s="113"/>
      <c r="H61235" s="133"/>
      <c r="T61235" s="133"/>
      <c r="X61235" s="131"/>
      <c r="Y61235" s="133"/>
      <c r="AJ61235" s="133"/>
      <c r="AO61235" s="135"/>
      <c r="AP61235" s="135"/>
      <c r="BJ61235" s="136"/>
    </row>
    <row r="61236" spans="5:62" ht="14.25" customHeight="1" x14ac:dyDescent="0.25">
      <c r="E61236" s="113"/>
      <c r="H61236" s="133"/>
      <c r="T61236" s="133"/>
      <c r="X61236" s="131"/>
      <c r="Y61236" s="133"/>
      <c r="AJ61236" s="133"/>
      <c r="AO61236" s="135"/>
      <c r="AP61236" s="135"/>
      <c r="BJ61236" s="136"/>
    </row>
    <row r="61237" spans="5:62" ht="14.25" customHeight="1" x14ac:dyDescent="0.25">
      <c r="E61237" s="113"/>
      <c r="H61237" s="133"/>
      <c r="T61237" s="133"/>
      <c r="X61237" s="131"/>
      <c r="Y61237" s="133"/>
      <c r="AJ61237" s="133"/>
      <c r="AO61237" s="135"/>
      <c r="AP61237" s="135"/>
      <c r="BJ61237" s="136"/>
    </row>
    <row r="61238" spans="5:62" ht="14.25" customHeight="1" x14ac:dyDescent="0.25">
      <c r="E61238" s="113"/>
      <c r="H61238" s="133"/>
      <c r="T61238" s="133"/>
      <c r="X61238" s="131"/>
      <c r="Y61238" s="133"/>
      <c r="AJ61238" s="133"/>
      <c r="AO61238" s="135"/>
      <c r="AP61238" s="135"/>
      <c r="BJ61238" s="136"/>
    </row>
    <row r="61239" spans="5:62" ht="14.25" customHeight="1" x14ac:dyDescent="0.25">
      <c r="E61239" s="113"/>
      <c r="H61239" s="133"/>
      <c r="T61239" s="133"/>
      <c r="X61239" s="131"/>
      <c r="Y61239" s="133"/>
      <c r="AJ61239" s="133"/>
      <c r="AO61239" s="135"/>
      <c r="AP61239" s="135"/>
      <c r="BJ61239" s="136"/>
    </row>
    <row r="61240" spans="5:62" ht="14.25" customHeight="1" x14ac:dyDescent="0.25">
      <c r="E61240" s="113"/>
      <c r="H61240" s="133"/>
      <c r="T61240" s="133"/>
      <c r="X61240" s="131"/>
      <c r="Y61240" s="133"/>
      <c r="AJ61240" s="133"/>
      <c r="AO61240" s="135"/>
      <c r="AP61240" s="135"/>
      <c r="BJ61240" s="136"/>
    </row>
    <row r="61241" spans="5:62" ht="14.25" customHeight="1" x14ac:dyDescent="0.25">
      <c r="E61241" s="113"/>
      <c r="H61241" s="133"/>
      <c r="T61241" s="133"/>
      <c r="X61241" s="131"/>
      <c r="Y61241" s="133"/>
      <c r="AJ61241" s="133"/>
      <c r="AO61241" s="135"/>
      <c r="AP61241" s="135"/>
      <c r="BJ61241" s="136"/>
    </row>
    <row r="61242" spans="5:62" ht="14.25" customHeight="1" x14ac:dyDescent="0.25">
      <c r="E61242" s="113"/>
      <c r="H61242" s="133"/>
      <c r="T61242" s="133"/>
      <c r="X61242" s="131"/>
      <c r="Y61242" s="133"/>
      <c r="AJ61242" s="133"/>
      <c r="AO61242" s="135"/>
      <c r="AP61242" s="135"/>
      <c r="BJ61242" s="136"/>
    </row>
    <row r="61243" spans="5:62" ht="14.25" customHeight="1" x14ac:dyDescent="0.25">
      <c r="E61243" s="113"/>
      <c r="H61243" s="133"/>
      <c r="T61243" s="133"/>
      <c r="X61243" s="131"/>
      <c r="Y61243" s="133"/>
      <c r="AJ61243" s="133"/>
      <c r="AO61243" s="135"/>
      <c r="AP61243" s="135"/>
      <c r="BJ61243" s="136"/>
    </row>
    <row r="61244" spans="5:62" ht="14.25" customHeight="1" x14ac:dyDescent="0.25">
      <c r="E61244" s="113"/>
      <c r="H61244" s="133"/>
      <c r="T61244" s="133"/>
      <c r="X61244" s="131"/>
      <c r="Y61244" s="133"/>
      <c r="AJ61244" s="133"/>
      <c r="AO61244" s="135"/>
      <c r="AP61244" s="135"/>
      <c r="BJ61244" s="136"/>
    </row>
    <row r="61245" spans="5:62" ht="14.25" customHeight="1" x14ac:dyDescent="0.25">
      <c r="E61245" s="113"/>
      <c r="H61245" s="133"/>
      <c r="T61245" s="133"/>
      <c r="X61245" s="131"/>
      <c r="Y61245" s="133"/>
      <c r="AJ61245" s="133"/>
      <c r="AO61245" s="135"/>
      <c r="AP61245" s="135"/>
      <c r="BJ61245" s="136"/>
    </row>
    <row r="61246" spans="5:62" ht="14.25" customHeight="1" x14ac:dyDescent="0.25">
      <c r="E61246" s="113"/>
      <c r="H61246" s="133"/>
      <c r="T61246" s="133"/>
      <c r="X61246" s="131"/>
      <c r="Y61246" s="133"/>
      <c r="AJ61246" s="133"/>
      <c r="AO61246" s="135"/>
      <c r="AP61246" s="135"/>
      <c r="BJ61246" s="136"/>
    </row>
    <row r="61247" spans="5:62" ht="14.25" customHeight="1" x14ac:dyDescent="0.25">
      <c r="E61247" s="113"/>
      <c r="H61247" s="133"/>
      <c r="T61247" s="133"/>
      <c r="X61247" s="131"/>
      <c r="Y61247" s="133"/>
      <c r="AJ61247" s="133"/>
      <c r="AO61247" s="135"/>
      <c r="AP61247" s="135"/>
      <c r="BJ61247" s="136"/>
    </row>
    <row r="61248" spans="5:62" ht="14.25" customHeight="1" x14ac:dyDescent="0.25">
      <c r="E61248" s="113"/>
      <c r="H61248" s="133"/>
      <c r="T61248" s="133"/>
      <c r="X61248" s="131"/>
      <c r="Y61248" s="133"/>
      <c r="AJ61248" s="133"/>
      <c r="AO61248" s="135"/>
      <c r="AP61248" s="135"/>
      <c r="BJ61248" s="136"/>
    </row>
    <row r="61249" spans="5:62" ht="14.25" customHeight="1" x14ac:dyDescent="0.25">
      <c r="E61249" s="113"/>
      <c r="H61249" s="133"/>
      <c r="T61249" s="133"/>
      <c r="X61249" s="131"/>
      <c r="Y61249" s="133"/>
      <c r="AJ61249" s="133"/>
      <c r="AO61249" s="135"/>
      <c r="AP61249" s="135"/>
      <c r="BJ61249" s="136"/>
    </row>
    <row r="61250" spans="5:62" ht="14.25" customHeight="1" x14ac:dyDescent="0.25">
      <c r="E61250" s="113"/>
      <c r="H61250" s="133"/>
      <c r="T61250" s="133"/>
      <c r="X61250" s="131"/>
      <c r="Y61250" s="133"/>
      <c r="AJ61250" s="133"/>
      <c r="AO61250" s="135"/>
      <c r="AP61250" s="135"/>
      <c r="BJ61250" s="136"/>
    </row>
    <row r="61251" spans="5:62" ht="14.25" customHeight="1" x14ac:dyDescent="0.25">
      <c r="E61251" s="113"/>
      <c r="H61251" s="133"/>
      <c r="T61251" s="133"/>
      <c r="X61251" s="131"/>
      <c r="Y61251" s="133"/>
      <c r="AJ61251" s="133"/>
      <c r="AO61251" s="135"/>
      <c r="AP61251" s="135"/>
      <c r="BJ61251" s="136"/>
    </row>
    <row r="61252" spans="5:62" ht="14.25" customHeight="1" x14ac:dyDescent="0.25">
      <c r="E61252" s="113"/>
      <c r="H61252" s="133"/>
      <c r="T61252" s="133"/>
      <c r="X61252" s="131"/>
      <c r="Y61252" s="133"/>
      <c r="AJ61252" s="133"/>
      <c r="AO61252" s="135"/>
      <c r="AP61252" s="135"/>
      <c r="BJ61252" s="136"/>
    </row>
    <row r="61253" spans="5:62" ht="14.25" customHeight="1" x14ac:dyDescent="0.25">
      <c r="E61253" s="113"/>
      <c r="H61253" s="133"/>
      <c r="T61253" s="133"/>
      <c r="X61253" s="131"/>
      <c r="Y61253" s="133"/>
      <c r="AJ61253" s="133"/>
      <c r="AO61253" s="135"/>
      <c r="AP61253" s="135"/>
      <c r="BJ61253" s="136"/>
    </row>
    <row r="61254" spans="5:62" ht="14.25" customHeight="1" x14ac:dyDescent="0.25">
      <c r="E61254" s="113"/>
      <c r="H61254" s="133"/>
      <c r="T61254" s="133"/>
      <c r="X61254" s="131"/>
      <c r="Y61254" s="133"/>
      <c r="AJ61254" s="133"/>
      <c r="AO61254" s="135"/>
      <c r="AP61254" s="135"/>
      <c r="BJ61254" s="136"/>
    </row>
    <row r="61255" spans="5:62" ht="14.25" customHeight="1" x14ac:dyDescent="0.25">
      <c r="E61255" s="113"/>
      <c r="H61255" s="133"/>
      <c r="T61255" s="133"/>
      <c r="X61255" s="131"/>
      <c r="Y61255" s="133"/>
      <c r="AJ61255" s="133"/>
      <c r="AO61255" s="135"/>
      <c r="AP61255" s="135"/>
      <c r="BJ61255" s="136"/>
    </row>
    <row r="61256" spans="5:62" ht="14.25" customHeight="1" x14ac:dyDescent="0.25">
      <c r="E61256" s="113"/>
      <c r="H61256" s="133"/>
      <c r="T61256" s="133"/>
      <c r="X61256" s="131"/>
      <c r="Y61256" s="133"/>
      <c r="AJ61256" s="133"/>
      <c r="AO61256" s="135"/>
      <c r="AP61256" s="135"/>
      <c r="BJ61256" s="136"/>
    </row>
    <row r="61257" spans="5:62" ht="14.25" customHeight="1" x14ac:dyDescent="0.25">
      <c r="E61257" s="113"/>
      <c r="H61257" s="133"/>
      <c r="T61257" s="133"/>
      <c r="X61257" s="131"/>
      <c r="Y61257" s="133"/>
      <c r="AJ61257" s="133"/>
      <c r="AO61257" s="135"/>
      <c r="AP61257" s="135"/>
      <c r="BJ61257" s="136"/>
    </row>
    <row r="61258" spans="5:62" ht="14.25" customHeight="1" x14ac:dyDescent="0.25">
      <c r="E61258" s="113"/>
      <c r="H61258" s="133"/>
      <c r="T61258" s="133"/>
      <c r="X61258" s="131"/>
      <c r="Y61258" s="133"/>
      <c r="AJ61258" s="133"/>
      <c r="AO61258" s="135"/>
      <c r="AP61258" s="135"/>
      <c r="BJ61258" s="136"/>
    </row>
    <row r="61259" spans="5:62" ht="14.25" customHeight="1" x14ac:dyDescent="0.25">
      <c r="E61259" s="113"/>
      <c r="H61259" s="133"/>
      <c r="T61259" s="133"/>
      <c r="X61259" s="131"/>
      <c r="Y61259" s="133"/>
      <c r="AJ61259" s="133"/>
      <c r="AO61259" s="135"/>
      <c r="AP61259" s="135"/>
      <c r="BJ61259" s="136"/>
    </row>
    <row r="61260" spans="5:62" ht="14.25" customHeight="1" x14ac:dyDescent="0.25">
      <c r="E61260" s="113"/>
      <c r="H61260" s="133"/>
      <c r="T61260" s="133"/>
      <c r="X61260" s="131"/>
      <c r="Y61260" s="133"/>
      <c r="AJ61260" s="133"/>
      <c r="AO61260" s="135"/>
      <c r="AP61260" s="135"/>
      <c r="BJ61260" s="136"/>
    </row>
    <row r="61261" spans="5:62" ht="14.25" customHeight="1" x14ac:dyDescent="0.25">
      <c r="E61261" s="113"/>
      <c r="H61261" s="133"/>
      <c r="T61261" s="133"/>
      <c r="X61261" s="131"/>
      <c r="Y61261" s="133"/>
      <c r="AJ61261" s="133"/>
      <c r="AO61261" s="135"/>
      <c r="AP61261" s="135"/>
      <c r="BJ61261" s="136"/>
    </row>
    <row r="61262" spans="5:62" ht="14.25" customHeight="1" x14ac:dyDescent="0.25">
      <c r="E61262" s="113"/>
      <c r="H61262" s="133"/>
      <c r="T61262" s="133"/>
      <c r="X61262" s="131"/>
      <c r="Y61262" s="133"/>
      <c r="AJ61262" s="133"/>
      <c r="AO61262" s="135"/>
      <c r="AP61262" s="135"/>
      <c r="BJ61262" s="136"/>
    </row>
    <row r="61263" spans="5:62" ht="14.25" customHeight="1" x14ac:dyDescent="0.25">
      <c r="E61263" s="113"/>
      <c r="H61263" s="133"/>
      <c r="T61263" s="133"/>
      <c r="X61263" s="131"/>
      <c r="Y61263" s="133"/>
      <c r="AJ61263" s="133"/>
      <c r="AO61263" s="135"/>
      <c r="AP61263" s="135"/>
      <c r="BJ61263" s="136"/>
    </row>
    <row r="61264" spans="5:62" ht="14.25" customHeight="1" x14ac:dyDescent="0.25">
      <c r="E61264" s="113"/>
      <c r="H61264" s="133"/>
      <c r="T61264" s="133"/>
      <c r="X61264" s="131"/>
      <c r="Y61264" s="133"/>
      <c r="AJ61264" s="133"/>
      <c r="AO61264" s="135"/>
      <c r="AP61264" s="135"/>
      <c r="BJ61264" s="136"/>
    </row>
    <row r="61265" spans="5:62" ht="14.25" customHeight="1" x14ac:dyDescent="0.25">
      <c r="E61265" s="113"/>
      <c r="H61265" s="133"/>
      <c r="T61265" s="133"/>
      <c r="X61265" s="131"/>
      <c r="Y61265" s="133"/>
      <c r="AJ61265" s="133"/>
      <c r="AO61265" s="135"/>
      <c r="AP61265" s="135"/>
      <c r="BJ61265" s="136"/>
    </row>
    <row r="61266" spans="5:62" ht="14.25" customHeight="1" x14ac:dyDescent="0.25">
      <c r="E61266" s="113"/>
      <c r="H61266" s="133"/>
      <c r="T61266" s="133"/>
      <c r="X61266" s="131"/>
      <c r="Y61266" s="133"/>
      <c r="AJ61266" s="133"/>
      <c r="AO61266" s="135"/>
      <c r="AP61266" s="135"/>
      <c r="BJ61266" s="136"/>
    </row>
    <row r="61267" spans="5:62" ht="14.25" customHeight="1" x14ac:dyDescent="0.25">
      <c r="E61267" s="113"/>
      <c r="H61267" s="133"/>
      <c r="T61267" s="133"/>
      <c r="X61267" s="131"/>
      <c r="Y61267" s="133"/>
      <c r="AJ61267" s="133"/>
      <c r="AO61267" s="135"/>
      <c r="AP61267" s="135"/>
      <c r="BJ61267" s="136"/>
    </row>
    <row r="61268" spans="5:62" ht="14.25" customHeight="1" x14ac:dyDescent="0.25">
      <c r="E61268" s="113"/>
      <c r="H61268" s="133"/>
      <c r="T61268" s="133"/>
      <c r="X61268" s="131"/>
      <c r="Y61268" s="133"/>
      <c r="AJ61268" s="133"/>
      <c r="AO61268" s="135"/>
      <c r="AP61268" s="135"/>
      <c r="BJ61268" s="136"/>
    </row>
    <row r="61269" spans="5:62" ht="14.25" customHeight="1" x14ac:dyDescent="0.25">
      <c r="E61269" s="113"/>
      <c r="H61269" s="133"/>
      <c r="T61269" s="133"/>
      <c r="X61269" s="131"/>
      <c r="Y61269" s="133"/>
      <c r="AJ61269" s="133"/>
      <c r="AO61269" s="135"/>
      <c r="AP61269" s="135"/>
      <c r="BJ61269" s="136"/>
    </row>
    <row r="61270" spans="5:62" ht="14.25" customHeight="1" x14ac:dyDescent="0.25">
      <c r="E61270" s="113"/>
      <c r="H61270" s="133"/>
      <c r="T61270" s="133"/>
      <c r="X61270" s="131"/>
      <c r="Y61270" s="133"/>
      <c r="AJ61270" s="133"/>
      <c r="AO61270" s="135"/>
      <c r="AP61270" s="135"/>
      <c r="BJ61270" s="136"/>
    </row>
    <row r="61271" spans="5:62" ht="14.25" customHeight="1" x14ac:dyDescent="0.25">
      <c r="E61271" s="113"/>
      <c r="H61271" s="133"/>
      <c r="T61271" s="133"/>
      <c r="X61271" s="131"/>
      <c r="Y61271" s="133"/>
      <c r="AJ61271" s="133"/>
      <c r="AO61271" s="135"/>
      <c r="AP61271" s="135"/>
      <c r="BJ61271" s="136"/>
    </row>
    <row r="61272" spans="5:62" ht="14.25" customHeight="1" x14ac:dyDescent="0.25">
      <c r="E61272" s="113"/>
      <c r="H61272" s="133"/>
      <c r="T61272" s="133"/>
      <c r="X61272" s="131"/>
      <c r="Y61272" s="133"/>
      <c r="AJ61272" s="133"/>
      <c r="AO61272" s="135"/>
      <c r="AP61272" s="135"/>
      <c r="BJ61272" s="136"/>
    </row>
    <row r="61273" spans="5:62" ht="14.25" customHeight="1" x14ac:dyDescent="0.25">
      <c r="E61273" s="113"/>
      <c r="H61273" s="133"/>
      <c r="T61273" s="133"/>
      <c r="X61273" s="131"/>
      <c r="Y61273" s="133"/>
      <c r="AJ61273" s="133"/>
      <c r="AO61273" s="135"/>
      <c r="AP61273" s="135"/>
      <c r="BJ61273" s="136"/>
    </row>
    <row r="61274" spans="5:62" ht="14.25" customHeight="1" x14ac:dyDescent="0.25">
      <c r="E61274" s="113"/>
      <c r="H61274" s="133"/>
      <c r="T61274" s="133"/>
      <c r="X61274" s="131"/>
      <c r="Y61274" s="133"/>
      <c r="AJ61274" s="133"/>
      <c r="AO61274" s="135"/>
      <c r="AP61274" s="135"/>
      <c r="BJ61274" s="136"/>
    </row>
    <row r="61275" spans="5:62" ht="14.25" customHeight="1" x14ac:dyDescent="0.25">
      <c r="E61275" s="113"/>
      <c r="H61275" s="133"/>
      <c r="T61275" s="133"/>
      <c r="X61275" s="131"/>
      <c r="Y61275" s="133"/>
      <c r="AJ61275" s="133"/>
      <c r="AO61275" s="135"/>
      <c r="AP61275" s="135"/>
      <c r="BJ61275" s="136"/>
    </row>
    <row r="61276" spans="5:62" ht="14.25" customHeight="1" x14ac:dyDescent="0.25">
      <c r="E61276" s="113"/>
      <c r="H61276" s="133"/>
      <c r="T61276" s="133"/>
      <c r="X61276" s="131"/>
      <c r="Y61276" s="133"/>
      <c r="AJ61276" s="133"/>
      <c r="AO61276" s="135"/>
      <c r="AP61276" s="135"/>
      <c r="BJ61276" s="136"/>
    </row>
    <row r="61277" spans="5:62" ht="14.25" customHeight="1" x14ac:dyDescent="0.25">
      <c r="E61277" s="113"/>
      <c r="H61277" s="133"/>
      <c r="T61277" s="133"/>
      <c r="X61277" s="131"/>
      <c r="Y61277" s="133"/>
      <c r="AJ61277" s="133"/>
      <c r="AO61277" s="135"/>
      <c r="AP61277" s="135"/>
      <c r="BJ61277" s="136"/>
    </row>
    <row r="61278" spans="5:62" ht="14.25" customHeight="1" x14ac:dyDescent="0.25">
      <c r="E61278" s="113"/>
      <c r="H61278" s="133"/>
      <c r="T61278" s="133"/>
      <c r="X61278" s="131"/>
      <c r="Y61278" s="133"/>
      <c r="AJ61278" s="133"/>
      <c r="AO61278" s="135"/>
      <c r="AP61278" s="135"/>
      <c r="BJ61278" s="136"/>
    </row>
    <row r="61279" spans="5:62" ht="14.25" customHeight="1" x14ac:dyDescent="0.25">
      <c r="E61279" s="113"/>
      <c r="H61279" s="133"/>
      <c r="T61279" s="133"/>
      <c r="X61279" s="131"/>
      <c r="Y61279" s="133"/>
      <c r="AJ61279" s="133"/>
      <c r="AO61279" s="135"/>
      <c r="AP61279" s="135"/>
      <c r="BJ61279" s="136"/>
    </row>
    <row r="61280" spans="5:62" ht="14.25" customHeight="1" x14ac:dyDescent="0.25">
      <c r="E61280" s="113"/>
      <c r="H61280" s="133"/>
      <c r="T61280" s="133"/>
      <c r="X61280" s="131"/>
      <c r="Y61280" s="133"/>
      <c r="AJ61280" s="133"/>
      <c r="AO61280" s="135"/>
      <c r="AP61280" s="135"/>
      <c r="BJ61280" s="136"/>
    </row>
    <row r="61281" spans="5:62" ht="14.25" customHeight="1" x14ac:dyDescent="0.25">
      <c r="E61281" s="113"/>
      <c r="H61281" s="133"/>
      <c r="T61281" s="133"/>
      <c r="X61281" s="131"/>
      <c r="Y61281" s="133"/>
      <c r="AJ61281" s="133"/>
      <c r="AO61281" s="135"/>
      <c r="AP61281" s="135"/>
      <c r="BJ61281" s="136"/>
    </row>
    <row r="61282" spans="5:62" ht="14.25" customHeight="1" x14ac:dyDescent="0.25">
      <c r="E61282" s="113"/>
      <c r="H61282" s="133"/>
      <c r="T61282" s="133"/>
      <c r="X61282" s="131"/>
      <c r="Y61282" s="133"/>
      <c r="AJ61282" s="133"/>
      <c r="AO61282" s="135"/>
      <c r="AP61282" s="135"/>
      <c r="BJ61282" s="136"/>
    </row>
    <row r="61283" spans="5:62" ht="14.25" customHeight="1" x14ac:dyDescent="0.25">
      <c r="E61283" s="113"/>
      <c r="H61283" s="133"/>
      <c r="T61283" s="133"/>
      <c r="X61283" s="131"/>
      <c r="Y61283" s="133"/>
      <c r="AJ61283" s="133"/>
      <c r="AO61283" s="135"/>
      <c r="AP61283" s="135"/>
      <c r="BJ61283" s="136"/>
    </row>
    <row r="61284" spans="5:62" ht="14.25" customHeight="1" x14ac:dyDescent="0.25">
      <c r="E61284" s="113"/>
      <c r="H61284" s="133"/>
      <c r="T61284" s="133"/>
      <c r="X61284" s="131"/>
      <c r="Y61284" s="133"/>
      <c r="AJ61284" s="133"/>
      <c r="AO61284" s="135"/>
      <c r="AP61284" s="135"/>
      <c r="BJ61284" s="136"/>
    </row>
    <row r="61285" spans="5:62" ht="14.25" customHeight="1" x14ac:dyDescent="0.25">
      <c r="E61285" s="113"/>
      <c r="H61285" s="133"/>
      <c r="T61285" s="133"/>
      <c r="X61285" s="131"/>
      <c r="Y61285" s="133"/>
      <c r="AJ61285" s="133"/>
      <c r="AO61285" s="135"/>
      <c r="AP61285" s="135"/>
      <c r="BJ61285" s="136"/>
    </row>
    <row r="61286" spans="5:62" ht="14.25" customHeight="1" x14ac:dyDescent="0.25">
      <c r="E61286" s="113"/>
      <c r="H61286" s="133"/>
      <c r="T61286" s="133"/>
      <c r="X61286" s="131"/>
      <c r="Y61286" s="133"/>
      <c r="AJ61286" s="133"/>
      <c r="AO61286" s="135"/>
      <c r="AP61286" s="135"/>
      <c r="BJ61286" s="136"/>
    </row>
    <row r="61287" spans="5:62" ht="14.25" customHeight="1" x14ac:dyDescent="0.25">
      <c r="E61287" s="113"/>
      <c r="H61287" s="133"/>
      <c r="T61287" s="133"/>
      <c r="X61287" s="131"/>
      <c r="Y61287" s="133"/>
      <c r="AJ61287" s="133"/>
      <c r="AO61287" s="135"/>
      <c r="AP61287" s="135"/>
      <c r="BJ61287" s="136"/>
    </row>
    <row r="61288" spans="5:62" ht="14.25" customHeight="1" x14ac:dyDescent="0.25">
      <c r="E61288" s="113"/>
      <c r="H61288" s="133"/>
      <c r="T61288" s="133"/>
      <c r="X61288" s="131"/>
      <c r="Y61288" s="133"/>
      <c r="AJ61288" s="133"/>
      <c r="AO61288" s="135"/>
      <c r="AP61288" s="135"/>
      <c r="BJ61288" s="136"/>
    </row>
    <row r="61289" spans="5:62" ht="14.25" customHeight="1" x14ac:dyDescent="0.25">
      <c r="E61289" s="113"/>
      <c r="H61289" s="133"/>
      <c r="T61289" s="133"/>
      <c r="X61289" s="131"/>
      <c r="Y61289" s="133"/>
      <c r="AJ61289" s="133"/>
      <c r="AO61289" s="135"/>
      <c r="AP61289" s="135"/>
      <c r="BJ61289" s="136"/>
    </row>
    <row r="61290" spans="5:62" ht="14.25" customHeight="1" x14ac:dyDescent="0.25">
      <c r="E61290" s="113"/>
      <c r="H61290" s="133"/>
      <c r="T61290" s="133"/>
      <c r="X61290" s="131"/>
      <c r="Y61290" s="133"/>
      <c r="AJ61290" s="133"/>
      <c r="AO61290" s="135"/>
      <c r="AP61290" s="135"/>
      <c r="BJ61290" s="136"/>
    </row>
    <row r="61291" spans="5:62" ht="14.25" customHeight="1" x14ac:dyDescent="0.25">
      <c r="E61291" s="113"/>
      <c r="H61291" s="133"/>
      <c r="T61291" s="133"/>
      <c r="X61291" s="131"/>
      <c r="Y61291" s="133"/>
      <c r="AJ61291" s="133"/>
      <c r="AO61291" s="135"/>
      <c r="AP61291" s="135"/>
      <c r="BJ61291" s="136"/>
    </row>
    <row r="61292" spans="5:62" ht="14.25" customHeight="1" x14ac:dyDescent="0.25">
      <c r="E61292" s="113"/>
      <c r="H61292" s="133"/>
      <c r="T61292" s="133"/>
      <c r="X61292" s="131"/>
      <c r="Y61292" s="133"/>
      <c r="AJ61292" s="133"/>
      <c r="AO61292" s="135"/>
      <c r="AP61292" s="135"/>
      <c r="BJ61292" s="136"/>
    </row>
    <row r="61293" spans="5:62" ht="14.25" customHeight="1" x14ac:dyDescent="0.25">
      <c r="E61293" s="113"/>
      <c r="H61293" s="133"/>
      <c r="T61293" s="133"/>
      <c r="X61293" s="131"/>
      <c r="Y61293" s="133"/>
      <c r="AJ61293" s="133"/>
      <c r="AO61293" s="135"/>
      <c r="AP61293" s="135"/>
      <c r="BJ61293" s="136"/>
    </row>
    <row r="61294" spans="5:62" ht="14.25" customHeight="1" x14ac:dyDescent="0.25">
      <c r="E61294" s="113"/>
      <c r="H61294" s="133"/>
      <c r="T61294" s="133"/>
      <c r="X61294" s="131"/>
      <c r="Y61294" s="133"/>
      <c r="AJ61294" s="133"/>
      <c r="AO61294" s="135"/>
      <c r="AP61294" s="135"/>
      <c r="BJ61294" s="136"/>
    </row>
    <row r="61295" spans="5:62" ht="14.25" customHeight="1" x14ac:dyDescent="0.25">
      <c r="E61295" s="113"/>
      <c r="H61295" s="133"/>
      <c r="T61295" s="133"/>
      <c r="X61295" s="131"/>
      <c r="Y61295" s="133"/>
      <c r="AJ61295" s="133"/>
      <c r="AO61295" s="135"/>
      <c r="AP61295" s="135"/>
      <c r="BJ61295" s="136"/>
    </row>
    <row r="61296" spans="5:62" ht="14.25" customHeight="1" x14ac:dyDescent="0.25">
      <c r="E61296" s="113"/>
      <c r="H61296" s="133"/>
      <c r="T61296" s="133"/>
      <c r="X61296" s="131"/>
      <c r="Y61296" s="133"/>
      <c r="AJ61296" s="133"/>
      <c r="AO61296" s="135"/>
      <c r="AP61296" s="135"/>
      <c r="BJ61296" s="136"/>
    </row>
    <row r="61297" spans="5:62" ht="14.25" customHeight="1" x14ac:dyDescent="0.25">
      <c r="E61297" s="113"/>
      <c r="H61297" s="133"/>
      <c r="T61297" s="133"/>
      <c r="X61297" s="131"/>
      <c r="Y61297" s="133"/>
      <c r="AJ61297" s="133"/>
      <c r="AO61297" s="135"/>
      <c r="AP61297" s="135"/>
      <c r="BJ61297" s="136"/>
    </row>
    <row r="61298" spans="5:62" ht="14.25" customHeight="1" x14ac:dyDescent="0.25">
      <c r="E61298" s="113"/>
      <c r="H61298" s="133"/>
      <c r="T61298" s="133"/>
      <c r="X61298" s="131"/>
      <c r="Y61298" s="133"/>
      <c r="AJ61298" s="133"/>
      <c r="AO61298" s="135"/>
      <c r="AP61298" s="135"/>
      <c r="BJ61298" s="136"/>
    </row>
    <row r="61299" spans="5:62" ht="14.25" customHeight="1" x14ac:dyDescent="0.25">
      <c r="E61299" s="113"/>
      <c r="H61299" s="133"/>
      <c r="T61299" s="133"/>
      <c r="X61299" s="131"/>
      <c r="Y61299" s="133"/>
      <c r="AJ61299" s="133"/>
      <c r="AO61299" s="135"/>
      <c r="AP61299" s="135"/>
      <c r="BJ61299" s="136"/>
    </row>
    <row r="61300" spans="5:62" ht="14.25" customHeight="1" x14ac:dyDescent="0.25">
      <c r="E61300" s="113"/>
      <c r="H61300" s="133"/>
      <c r="T61300" s="133"/>
      <c r="X61300" s="131"/>
      <c r="Y61300" s="133"/>
      <c r="AJ61300" s="133"/>
      <c r="AO61300" s="135"/>
      <c r="AP61300" s="135"/>
      <c r="BJ61300" s="136"/>
    </row>
    <row r="61301" spans="5:62" ht="14.25" customHeight="1" x14ac:dyDescent="0.25">
      <c r="E61301" s="113"/>
      <c r="H61301" s="133"/>
      <c r="T61301" s="133"/>
      <c r="X61301" s="131"/>
      <c r="Y61301" s="133"/>
      <c r="AJ61301" s="133"/>
      <c r="AO61301" s="135"/>
      <c r="AP61301" s="135"/>
      <c r="BJ61301" s="136"/>
    </row>
    <row r="61302" spans="5:62" ht="14.25" customHeight="1" x14ac:dyDescent="0.25">
      <c r="E61302" s="113"/>
      <c r="H61302" s="133"/>
      <c r="T61302" s="133"/>
      <c r="X61302" s="131"/>
      <c r="Y61302" s="133"/>
      <c r="AJ61302" s="133"/>
      <c r="AO61302" s="135"/>
      <c r="AP61302" s="135"/>
      <c r="BJ61302" s="136"/>
    </row>
    <row r="61303" spans="5:62" ht="14.25" customHeight="1" x14ac:dyDescent="0.25">
      <c r="E61303" s="113"/>
      <c r="H61303" s="133"/>
      <c r="T61303" s="133"/>
      <c r="X61303" s="131"/>
      <c r="Y61303" s="133"/>
      <c r="AJ61303" s="133"/>
      <c r="AO61303" s="135"/>
      <c r="AP61303" s="135"/>
      <c r="BJ61303" s="136"/>
    </row>
    <row r="61304" spans="5:62" ht="14.25" customHeight="1" x14ac:dyDescent="0.25">
      <c r="E61304" s="113"/>
      <c r="H61304" s="133"/>
      <c r="T61304" s="133"/>
      <c r="X61304" s="131"/>
      <c r="Y61304" s="133"/>
      <c r="AJ61304" s="133"/>
      <c r="AO61304" s="135"/>
      <c r="AP61304" s="135"/>
      <c r="BJ61304" s="136"/>
    </row>
    <row r="61305" spans="5:62" ht="14.25" customHeight="1" x14ac:dyDescent="0.25">
      <c r="E61305" s="113"/>
      <c r="H61305" s="133"/>
      <c r="T61305" s="133"/>
      <c r="X61305" s="131"/>
      <c r="Y61305" s="133"/>
      <c r="AJ61305" s="133"/>
      <c r="AO61305" s="135"/>
      <c r="AP61305" s="135"/>
      <c r="BJ61305" s="136"/>
    </row>
    <row r="61306" spans="5:62" ht="14.25" customHeight="1" x14ac:dyDescent="0.25">
      <c r="E61306" s="113"/>
      <c r="H61306" s="133"/>
      <c r="T61306" s="133"/>
      <c r="X61306" s="131"/>
      <c r="Y61306" s="133"/>
      <c r="AJ61306" s="133"/>
      <c r="AO61306" s="135"/>
      <c r="AP61306" s="135"/>
      <c r="BJ61306" s="136"/>
    </row>
    <row r="61307" spans="5:62" ht="14.25" customHeight="1" x14ac:dyDescent="0.25">
      <c r="E61307" s="113"/>
      <c r="H61307" s="133"/>
      <c r="T61307" s="133"/>
      <c r="X61307" s="131"/>
      <c r="Y61307" s="133"/>
      <c r="AJ61307" s="133"/>
      <c r="AO61307" s="135"/>
      <c r="AP61307" s="135"/>
      <c r="BJ61307" s="136"/>
    </row>
    <row r="61308" spans="5:62" ht="14.25" customHeight="1" x14ac:dyDescent="0.25">
      <c r="E61308" s="113"/>
      <c r="H61308" s="133"/>
      <c r="T61308" s="133"/>
      <c r="X61308" s="131"/>
      <c r="Y61308" s="133"/>
      <c r="AJ61308" s="133"/>
      <c r="AO61308" s="135"/>
      <c r="AP61308" s="135"/>
      <c r="BJ61308" s="136"/>
    </row>
    <row r="61309" spans="5:62" ht="14.25" customHeight="1" x14ac:dyDescent="0.25">
      <c r="E61309" s="113"/>
      <c r="H61309" s="133"/>
      <c r="T61309" s="133"/>
      <c r="X61309" s="131"/>
      <c r="Y61309" s="133"/>
      <c r="AJ61309" s="133"/>
      <c r="AO61309" s="135"/>
      <c r="AP61309" s="135"/>
      <c r="BJ61309" s="136"/>
    </row>
    <row r="61310" spans="5:62" ht="14.25" customHeight="1" x14ac:dyDescent="0.25">
      <c r="E61310" s="113"/>
      <c r="H61310" s="133"/>
      <c r="T61310" s="133"/>
      <c r="X61310" s="131"/>
      <c r="Y61310" s="133"/>
      <c r="AJ61310" s="133"/>
      <c r="AO61310" s="135"/>
      <c r="AP61310" s="135"/>
      <c r="BJ61310" s="136"/>
    </row>
    <row r="61311" spans="5:62" ht="14.25" customHeight="1" x14ac:dyDescent="0.25">
      <c r="E61311" s="113"/>
      <c r="H61311" s="133"/>
      <c r="T61311" s="133"/>
      <c r="X61311" s="131"/>
      <c r="Y61311" s="133"/>
      <c r="AJ61311" s="133"/>
      <c r="AO61311" s="135"/>
      <c r="AP61311" s="135"/>
      <c r="BJ61311" s="136"/>
    </row>
    <row r="61312" spans="5:62" ht="14.25" customHeight="1" x14ac:dyDescent="0.25">
      <c r="E61312" s="113"/>
      <c r="H61312" s="133"/>
      <c r="T61312" s="133"/>
      <c r="X61312" s="131"/>
      <c r="Y61312" s="133"/>
      <c r="AJ61312" s="133"/>
      <c r="AO61312" s="135"/>
      <c r="AP61312" s="135"/>
      <c r="BJ61312" s="136"/>
    </row>
    <row r="61313" spans="5:62" ht="14.25" customHeight="1" x14ac:dyDescent="0.25">
      <c r="E61313" s="113"/>
      <c r="H61313" s="133"/>
      <c r="T61313" s="133"/>
      <c r="X61313" s="131"/>
      <c r="Y61313" s="133"/>
      <c r="AJ61313" s="133"/>
      <c r="AO61313" s="135"/>
      <c r="AP61313" s="135"/>
      <c r="BJ61313" s="136"/>
    </row>
    <row r="61314" spans="5:62" ht="14.25" customHeight="1" x14ac:dyDescent="0.25">
      <c r="E61314" s="113"/>
      <c r="H61314" s="133"/>
      <c r="T61314" s="133"/>
      <c r="X61314" s="131"/>
      <c r="Y61314" s="133"/>
      <c r="AJ61314" s="133"/>
      <c r="AO61314" s="135"/>
      <c r="AP61314" s="135"/>
      <c r="BJ61314" s="136"/>
    </row>
    <row r="61315" spans="5:62" ht="14.25" customHeight="1" x14ac:dyDescent="0.25">
      <c r="E61315" s="113"/>
      <c r="H61315" s="133"/>
      <c r="T61315" s="133"/>
      <c r="X61315" s="131"/>
      <c r="Y61315" s="133"/>
      <c r="AJ61315" s="133"/>
      <c r="AO61315" s="135"/>
      <c r="AP61315" s="135"/>
      <c r="BJ61315" s="136"/>
    </row>
    <row r="61316" spans="5:62" ht="14.25" customHeight="1" x14ac:dyDescent="0.25">
      <c r="E61316" s="113"/>
      <c r="H61316" s="133"/>
      <c r="T61316" s="133"/>
      <c r="X61316" s="131"/>
      <c r="Y61316" s="133"/>
      <c r="AJ61316" s="133"/>
      <c r="AO61316" s="135"/>
      <c r="AP61316" s="135"/>
      <c r="BJ61316" s="136"/>
    </row>
    <row r="61317" spans="5:62" ht="14.25" customHeight="1" x14ac:dyDescent="0.25">
      <c r="E61317" s="113"/>
      <c r="H61317" s="133"/>
      <c r="T61317" s="133"/>
      <c r="X61317" s="131"/>
      <c r="Y61317" s="133"/>
      <c r="AJ61317" s="133"/>
      <c r="AO61317" s="135"/>
      <c r="AP61317" s="135"/>
      <c r="BJ61317" s="136"/>
    </row>
    <row r="61318" spans="5:62" ht="14.25" customHeight="1" x14ac:dyDescent="0.25">
      <c r="E61318" s="113"/>
      <c r="H61318" s="133"/>
      <c r="T61318" s="133"/>
      <c r="X61318" s="131"/>
      <c r="Y61318" s="133"/>
      <c r="AJ61318" s="133"/>
      <c r="AO61318" s="135"/>
      <c r="AP61318" s="135"/>
      <c r="BJ61318" s="136"/>
    </row>
    <row r="61319" spans="5:62" ht="14.25" customHeight="1" x14ac:dyDescent="0.25">
      <c r="E61319" s="113"/>
      <c r="H61319" s="133"/>
      <c r="T61319" s="133"/>
      <c r="X61319" s="131"/>
      <c r="Y61319" s="133"/>
      <c r="AJ61319" s="133"/>
      <c r="AO61319" s="135"/>
      <c r="AP61319" s="135"/>
      <c r="BJ61319" s="136"/>
    </row>
    <row r="61320" spans="5:62" ht="14.25" customHeight="1" x14ac:dyDescent="0.25">
      <c r="E61320" s="113"/>
      <c r="H61320" s="133"/>
      <c r="T61320" s="133"/>
      <c r="X61320" s="131"/>
      <c r="Y61320" s="133"/>
      <c r="AJ61320" s="133"/>
      <c r="AO61320" s="135"/>
      <c r="AP61320" s="135"/>
      <c r="BJ61320" s="136"/>
    </row>
    <row r="61321" spans="5:62" ht="14.25" customHeight="1" x14ac:dyDescent="0.25">
      <c r="E61321" s="113"/>
      <c r="H61321" s="133"/>
      <c r="T61321" s="133"/>
      <c r="X61321" s="131"/>
      <c r="Y61321" s="133"/>
      <c r="AJ61321" s="133"/>
      <c r="AO61321" s="135"/>
      <c r="AP61321" s="135"/>
      <c r="BJ61321" s="136"/>
    </row>
    <row r="61322" spans="5:62" ht="14.25" customHeight="1" x14ac:dyDescent="0.25">
      <c r="E61322" s="113"/>
      <c r="H61322" s="133"/>
      <c r="T61322" s="133"/>
      <c r="X61322" s="131"/>
      <c r="Y61322" s="133"/>
      <c r="AJ61322" s="133"/>
      <c r="AO61322" s="135"/>
      <c r="AP61322" s="135"/>
      <c r="BJ61322" s="136"/>
    </row>
    <row r="61323" spans="5:62" ht="14.25" customHeight="1" x14ac:dyDescent="0.25">
      <c r="E61323" s="113"/>
      <c r="H61323" s="133"/>
      <c r="T61323" s="133"/>
      <c r="X61323" s="131"/>
      <c r="Y61323" s="133"/>
      <c r="AJ61323" s="133"/>
      <c r="AO61323" s="135"/>
      <c r="AP61323" s="135"/>
      <c r="BJ61323" s="136"/>
    </row>
    <row r="61324" spans="5:62" ht="14.25" customHeight="1" x14ac:dyDescent="0.25">
      <c r="E61324" s="113"/>
      <c r="H61324" s="133"/>
      <c r="T61324" s="133"/>
      <c r="X61324" s="131"/>
      <c r="Y61324" s="133"/>
      <c r="AJ61324" s="133"/>
      <c r="AO61324" s="135"/>
      <c r="AP61324" s="135"/>
      <c r="BJ61324" s="136"/>
    </row>
    <row r="61325" spans="5:62" ht="14.25" customHeight="1" x14ac:dyDescent="0.25">
      <c r="E61325" s="113"/>
      <c r="H61325" s="133"/>
      <c r="T61325" s="133"/>
      <c r="X61325" s="131"/>
      <c r="Y61325" s="133"/>
      <c r="AJ61325" s="133"/>
      <c r="AO61325" s="135"/>
      <c r="AP61325" s="135"/>
      <c r="BJ61325" s="136"/>
    </row>
    <row r="61326" spans="5:62" ht="14.25" customHeight="1" x14ac:dyDescent="0.25">
      <c r="E61326" s="113"/>
      <c r="H61326" s="133"/>
      <c r="T61326" s="133"/>
      <c r="X61326" s="131"/>
      <c r="Y61326" s="133"/>
      <c r="AJ61326" s="133"/>
      <c r="AO61326" s="135"/>
      <c r="AP61326" s="135"/>
      <c r="BJ61326" s="136"/>
    </row>
    <row r="61327" spans="5:62" ht="14.25" customHeight="1" x14ac:dyDescent="0.25">
      <c r="E61327" s="113"/>
      <c r="H61327" s="133"/>
      <c r="T61327" s="133"/>
      <c r="X61327" s="131"/>
      <c r="Y61327" s="133"/>
      <c r="AJ61327" s="133"/>
      <c r="AO61327" s="135"/>
      <c r="AP61327" s="135"/>
      <c r="BJ61327" s="136"/>
    </row>
    <row r="61328" spans="5:62" ht="14.25" customHeight="1" x14ac:dyDescent="0.25">
      <c r="E61328" s="113"/>
      <c r="H61328" s="133"/>
      <c r="T61328" s="133"/>
      <c r="X61328" s="131"/>
      <c r="Y61328" s="133"/>
      <c r="AJ61328" s="133"/>
      <c r="AO61328" s="135"/>
      <c r="AP61328" s="135"/>
      <c r="BJ61328" s="136"/>
    </row>
    <row r="61329" spans="5:62" ht="14.25" customHeight="1" x14ac:dyDescent="0.25">
      <c r="E61329" s="113"/>
      <c r="H61329" s="133"/>
      <c r="T61329" s="133"/>
      <c r="X61329" s="131"/>
      <c r="Y61329" s="133"/>
      <c r="AJ61329" s="133"/>
      <c r="AO61329" s="135"/>
      <c r="AP61329" s="135"/>
      <c r="BJ61329" s="136"/>
    </row>
    <row r="61330" spans="5:62" ht="14.25" customHeight="1" x14ac:dyDescent="0.25">
      <c r="E61330" s="113"/>
      <c r="H61330" s="133"/>
      <c r="T61330" s="133"/>
      <c r="X61330" s="131"/>
      <c r="Y61330" s="133"/>
      <c r="AJ61330" s="133"/>
      <c r="AO61330" s="135"/>
      <c r="AP61330" s="135"/>
      <c r="BJ61330" s="136"/>
    </row>
    <row r="61331" spans="5:62" ht="14.25" customHeight="1" x14ac:dyDescent="0.25">
      <c r="E61331" s="113"/>
      <c r="H61331" s="133"/>
      <c r="T61331" s="133"/>
      <c r="X61331" s="131"/>
      <c r="Y61331" s="133"/>
      <c r="AJ61331" s="133"/>
      <c r="AO61331" s="135"/>
      <c r="AP61331" s="135"/>
      <c r="BJ61331" s="136"/>
    </row>
    <row r="61332" spans="5:62" ht="14.25" customHeight="1" x14ac:dyDescent="0.25">
      <c r="E61332" s="113"/>
      <c r="H61332" s="133"/>
      <c r="T61332" s="133"/>
      <c r="X61332" s="131"/>
      <c r="Y61332" s="133"/>
      <c r="AJ61332" s="133"/>
      <c r="AO61332" s="135"/>
      <c r="AP61332" s="135"/>
      <c r="BJ61332" s="136"/>
    </row>
    <row r="61333" spans="5:62" ht="14.25" customHeight="1" x14ac:dyDescent="0.25">
      <c r="E61333" s="113"/>
      <c r="H61333" s="133"/>
      <c r="T61333" s="133"/>
      <c r="X61333" s="131"/>
      <c r="Y61333" s="133"/>
      <c r="AJ61333" s="133"/>
      <c r="AO61333" s="135"/>
      <c r="AP61333" s="135"/>
      <c r="BJ61333" s="136"/>
    </row>
    <row r="61334" spans="5:62" ht="14.25" customHeight="1" x14ac:dyDescent="0.25">
      <c r="E61334" s="113"/>
      <c r="H61334" s="133"/>
      <c r="T61334" s="133"/>
      <c r="X61334" s="131"/>
      <c r="Y61334" s="133"/>
      <c r="AJ61334" s="133"/>
      <c r="AO61334" s="135"/>
      <c r="AP61334" s="135"/>
      <c r="BJ61334" s="136"/>
    </row>
    <row r="61335" spans="5:62" ht="14.25" customHeight="1" x14ac:dyDescent="0.25">
      <c r="E61335" s="113"/>
      <c r="H61335" s="133"/>
      <c r="T61335" s="133"/>
      <c r="X61335" s="131"/>
      <c r="Y61335" s="133"/>
      <c r="AJ61335" s="133"/>
      <c r="AO61335" s="135"/>
      <c r="AP61335" s="135"/>
      <c r="BJ61335" s="136"/>
    </row>
    <row r="61336" spans="5:62" ht="14.25" customHeight="1" x14ac:dyDescent="0.25">
      <c r="E61336" s="113"/>
      <c r="H61336" s="133"/>
      <c r="T61336" s="133"/>
      <c r="X61336" s="131"/>
      <c r="Y61336" s="133"/>
      <c r="AJ61336" s="133"/>
      <c r="AO61336" s="135"/>
      <c r="AP61336" s="135"/>
      <c r="BJ61336" s="136"/>
    </row>
    <row r="61337" spans="5:62" ht="14.25" customHeight="1" x14ac:dyDescent="0.25">
      <c r="E61337" s="113"/>
      <c r="H61337" s="133"/>
      <c r="T61337" s="133"/>
      <c r="X61337" s="131"/>
      <c r="Y61337" s="133"/>
      <c r="AJ61337" s="133"/>
      <c r="AO61337" s="135"/>
      <c r="AP61337" s="135"/>
      <c r="BJ61337" s="136"/>
    </row>
    <row r="61338" spans="5:62" ht="14.25" customHeight="1" x14ac:dyDescent="0.25">
      <c r="E61338" s="113"/>
      <c r="H61338" s="133"/>
      <c r="T61338" s="133"/>
      <c r="X61338" s="131"/>
      <c r="Y61338" s="133"/>
      <c r="AJ61338" s="133"/>
      <c r="AO61338" s="135"/>
      <c r="AP61338" s="135"/>
      <c r="BJ61338" s="136"/>
    </row>
    <row r="61339" spans="5:62" ht="14.25" customHeight="1" x14ac:dyDescent="0.25">
      <c r="E61339" s="113"/>
      <c r="H61339" s="133"/>
      <c r="T61339" s="133"/>
      <c r="X61339" s="131"/>
      <c r="Y61339" s="133"/>
      <c r="AJ61339" s="133"/>
      <c r="AO61339" s="135"/>
      <c r="AP61339" s="135"/>
      <c r="BJ61339" s="136"/>
    </row>
    <row r="61340" spans="5:62" ht="14.25" customHeight="1" x14ac:dyDescent="0.25">
      <c r="E61340" s="113"/>
      <c r="H61340" s="133"/>
      <c r="T61340" s="133"/>
      <c r="X61340" s="131"/>
      <c r="Y61340" s="133"/>
      <c r="AJ61340" s="133"/>
      <c r="AO61340" s="135"/>
      <c r="AP61340" s="135"/>
      <c r="BJ61340" s="136"/>
    </row>
    <row r="61341" spans="5:62" ht="14.25" customHeight="1" x14ac:dyDescent="0.25">
      <c r="E61341" s="113"/>
      <c r="H61341" s="133"/>
      <c r="T61341" s="133"/>
      <c r="X61341" s="131"/>
      <c r="Y61341" s="133"/>
      <c r="AJ61341" s="133"/>
      <c r="AO61341" s="135"/>
      <c r="AP61341" s="135"/>
      <c r="BJ61341" s="136"/>
    </row>
    <row r="61342" spans="5:62" ht="14.25" customHeight="1" x14ac:dyDescent="0.25">
      <c r="E61342" s="113"/>
      <c r="H61342" s="133"/>
      <c r="T61342" s="133"/>
      <c r="X61342" s="131"/>
      <c r="Y61342" s="133"/>
      <c r="AJ61342" s="133"/>
      <c r="AO61342" s="135"/>
      <c r="AP61342" s="135"/>
      <c r="BJ61342" s="136"/>
    </row>
    <row r="61343" spans="5:62" ht="14.25" customHeight="1" x14ac:dyDescent="0.25">
      <c r="E61343" s="113"/>
      <c r="H61343" s="133"/>
      <c r="T61343" s="133"/>
      <c r="X61343" s="131"/>
      <c r="Y61343" s="133"/>
      <c r="AJ61343" s="133"/>
      <c r="AO61343" s="135"/>
      <c r="AP61343" s="135"/>
      <c r="BJ61343" s="136"/>
    </row>
    <row r="61344" spans="5:62" ht="14.25" customHeight="1" x14ac:dyDescent="0.25">
      <c r="E61344" s="113"/>
      <c r="H61344" s="133"/>
      <c r="T61344" s="133"/>
      <c r="X61344" s="131"/>
      <c r="Y61344" s="133"/>
      <c r="AJ61344" s="133"/>
      <c r="AO61344" s="135"/>
      <c r="AP61344" s="135"/>
      <c r="BJ61344" s="136"/>
    </row>
    <row r="61345" spans="5:62" ht="14.25" customHeight="1" x14ac:dyDescent="0.25">
      <c r="E61345" s="113"/>
      <c r="H61345" s="133"/>
      <c r="T61345" s="133"/>
      <c r="X61345" s="131"/>
      <c r="Y61345" s="133"/>
      <c r="AJ61345" s="133"/>
      <c r="AO61345" s="135"/>
      <c r="AP61345" s="135"/>
      <c r="BJ61345" s="136"/>
    </row>
    <row r="61346" spans="5:62" ht="14.25" customHeight="1" x14ac:dyDescent="0.25">
      <c r="E61346" s="113"/>
      <c r="H61346" s="133"/>
      <c r="T61346" s="133"/>
      <c r="X61346" s="131"/>
      <c r="Y61346" s="133"/>
      <c r="AJ61346" s="133"/>
      <c r="AO61346" s="135"/>
      <c r="AP61346" s="135"/>
      <c r="BJ61346" s="136"/>
    </row>
    <row r="61347" spans="5:62" ht="14.25" customHeight="1" x14ac:dyDescent="0.25">
      <c r="E61347" s="113"/>
      <c r="H61347" s="133"/>
      <c r="T61347" s="133"/>
      <c r="X61347" s="131"/>
      <c r="Y61347" s="133"/>
      <c r="AJ61347" s="133"/>
      <c r="AO61347" s="135"/>
      <c r="AP61347" s="135"/>
      <c r="BJ61347" s="136"/>
    </row>
    <row r="61348" spans="5:62" ht="14.25" customHeight="1" x14ac:dyDescent="0.25">
      <c r="E61348" s="113"/>
      <c r="H61348" s="133"/>
      <c r="T61348" s="133"/>
      <c r="X61348" s="131"/>
      <c r="Y61348" s="133"/>
      <c r="AJ61348" s="133"/>
      <c r="AO61348" s="135"/>
      <c r="AP61348" s="135"/>
      <c r="BJ61348" s="136"/>
    </row>
    <row r="61349" spans="5:62" ht="14.25" customHeight="1" x14ac:dyDescent="0.25">
      <c r="E61349" s="113"/>
      <c r="H61349" s="133"/>
      <c r="T61349" s="133"/>
      <c r="X61349" s="131"/>
      <c r="Y61349" s="133"/>
      <c r="AJ61349" s="133"/>
      <c r="AO61349" s="135"/>
      <c r="AP61349" s="135"/>
      <c r="BJ61349" s="136"/>
    </row>
    <row r="61350" spans="5:62" ht="14.25" customHeight="1" x14ac:dyDescent="0.25">
      <c r="E61350" s="113"/>
      <c r="H61350" s="133"/>
      <c r="T61350" s="133"/>
      <c r="X61350" s="131"/>
      <c r="Y61350" s="133"/>
      <c r="AJ61350" s="133"/>
      <c r="AO61350" s="135"/>
      <c r="AP61350" s="135"/>
      <c r="BJ61350" s="136"/>
    </row>
    <row r="61351" spans="5:62" ht="14.25" customHeight="1" x14ac:dyDescent="0.25">
      <c r="E61351" s="113"/>
      <c r="H61351" s="133"/>
      <c r="T61351" s="133"/>
      <c r="X61351" s="131"/>
      <c r="Y61351" s="133"/>
      <c r="AJ61351" s="133"/>
      <c r="AO61351" s="135"/>
      <c r="AP61351" s="135"/>
      <c r="BJ61351" s="136"/>
    </row>
    <row r="61352" spans="5:62" ht="14.25" customHeight="1" x14ac:dyDescent="0.25">
      <c r="E61352" s="113"/>
      <c r="H61352" s="133"/>
      <c r="T61352" s="133"/>
      <c r="X61352" s="131"/>
      <c r="Y61352" s="133"/>
      <c r="AJ61352" s="133"/>
      <c r="AO61352" s="135"/>
      <c r="AP61352" s="135"/>
      <c r="BJ61352" s="136"/>
    </row>
    <row r="61353" spans="5:62" ht="14.25" customHeight="1" x14ac:dyDescent="0.25">
      <c r="E61353" s="113"/>
      <c r="H61353" s="133"/>
      <c r="T61353" s="133"/>
      <c r="X61353" s="131"/>
      <c r="Y61353" s="133"/>
      <c r="AJ61353" s="133"/>
      <c r="AO61353" s="135"/>
      <c r="AP61353" s="135"/>
      <c r="BJ61353" s="136"/>
    </row>
    <row r="61354" spans="5:62" ht="14.25" customHeight="1" x14ac:dyDescent="0.25">
      <c r="E61354" s="113"/>
      <c r="H61354" s="133"/>
      <c r="T61354" s="133"/>
      <c r="X61354" s="131"/>
      <c r="Y61354" s="133"/>
      <c r="AJ61354" s="133"/>
      <c r="AO61354" s="135"/>
      <c r="AP61354" s="135"/>
      <c r="BJ61354" s="136"/>
    </row>
    <row r="61355" spans="5:62" ht="14.25" customHeight="1" x14ac:dyDescent="0.25">
      <c r="E61355" s="113"/>
      <c r="H61355" s="133"/>
      <c r="T61355" s="133"/>
      <c r="X61355" s="131"/>
      <c r="Y61355" s="133"/>
      <c r="AJ61355" s="133"/>
      <c r="AO61355" s="135"/>
      <c r="AP61355" s="135"/>
      <c r="BJ61355" s="136"/>
    </row>
    <row r="61356" spans="5:62" ht="14.25" customHeight="1" x14ac:dyDescent="0.25">
      <c r="E61356" s="113"/>
      <c r="H61356" s="133"/>
      <c r="T61356" s="133"/>
      <c r="X61356" s="131"/>
      <c r="Y61356" s="133"/>
      <c r="AJ61356" s="133"/>
      <c r="AO61356" s="135"/>
      <c r="AP61356" s="135"/>
      <c r="BJ61356" s="136"/>
    </row>
    <row r="61357" spans="5:62" ht="14.25" customHeight="1" x14ac:dyDescent="0.25">
      <c r="E61357" s="113"/>
      <c r="H61357" s="133"/>
      <c r="T61357" s="133"/>
      <c r="X61357" s="131"/>
      <c r="Y61357" s="133"/>
      <c r="AJ61357" s="133"/>
      <c r="AO61357" s="135"/>
      <c r="AP61357" s="135"/>
      <c r="BJ61357" s="136"/>
    </row>
    <row r="61358" spans="5:62" ht="14.25" customHeight="1" x14ac:dyDescent="0.25">
      <c r="E61358" s="113"/>
      <c r="H61358" s="133"/>
      <c r="T61358" s="133"/>
      <c r="X61358" s="131"/>
      <c r="Y61358" s="133"/>
      <c r="AJ61358" s="133"/>
      <c r="AO61358" s="135"/>
      <c r="AP61358" s="135"/>
      <c r="BJ61358" s="136"/>
    </row>
    <row r="61359" spans="5:62" ht="14.25" customHeight="1" x14ac:dyDescent="0.25">
      <c r="E61359" s="113"/>
      <c r="H61359" s="133"/>
      <c r="T61359" s="133"/>
      <c r="X61359" s="131"/>
      <c r="Y61359" s="133"/>
      <c r="AJ61359" s="133"/>
      <c r="AO61359" s="135"/>
      <c r="AP61359" s="135"/>
      <c r="BJ61359" s="136"/>
    </row>
    <row r="61360" spans="5:62" ht="14.25" customHeight="1" x14ac:dyDescent="0.25">
      <c r="E61360" s="113"/>
      <c r="H61360" s="133"/>
      <c r="T61360" s="133"/>
      <c r="X61360" s="131"/>
      <c r="Y61360" s="133"/>
      <c r="AJ61360" s="133"/>
      <c r="AO61360" s="135"/>
      <c r="AP61360" s="135"/>
      <c r="BJ61360" s="136"/>
    </row>
    <row r="61361" spans="5:62" ht="14.25" customHeight="1" x14ac:dyDescent="0.25">
      <c r="E61361" s="113"/>
      <c r="H61361" s="133"/>
      <c r="T61361" s="133"/>
      <c r="X61361" s="131"/>
      <c r="Y61361" s="133"/>
      <c r="AJ61361" s="133"/>
      <c r="AO61361" s="135"/>
      <c r="AP61361" s="135"/>
      <c r="BJ61361" s="136"/>
    </row>
    <row r="61362" spans="5:62" ht="14.25" customHeight="1" x14ac:dyDescent="0.25">
      <c r="E61362" s="113"/>
      <c r="H61362" s="133"/>
      <c r="T61362" s="133"/>
      <c r="X61362" s="131"/>
      <c r="Y61362" s="133"/>
      <c r="AJ61362" s="133"/>
      <c r="AO61362" s="135"/>
      <c r="AP61362" s="135"/>
      <c r="BJ61362" s="136"/>
    </row>
    <row r="61363" spans="5:62" ht="14.25" customHeight="1" x14ac:dyDescent="0.25">
      <c r="E61363" s="113"/>
      <c r="H61363" s="133"/>
      <c r="T61363" s="133"/>
      <c r="X61363" s="131"/>
      <c r="Y61363" s="133"/>
      <c r="AJ61363" s="133"/>
      <c r="AO61363" s="135"/>
      <c r="AP61363" s="135"/>
      <c r="BJ61363" s="136"/>
    </row>
    <row r="61364" spans="5:62" ht="14.25" customHeight="1" x14ac:dyDescent="0.25">
      <c r="E61364" s="113"/>
      <c r="H61364" s="133"/>
      <c r="T61364" s="133"/>
      <c r="X61364" s="131"/>
      <c r="Y61364" s="133"/>
      <c r="AJ61364" s="133"/>
      <c r="AO61364" s="135"/>
      <c r="AP61364" s="135"/>
      <c r="BJ61364" s="136"/>
    </row>
    <row r="61365" spans="5:62" ht="14.25" customHeight="1" x14ac:dyDescent="0.25">
      <c r="E61365" s="113"/>
      <c r="H61365" s="133"/>
      <c r="T61365" s="133"/>
      <c r="X61365" s="131"/>
      <c r="Y61365" s="133"/>
      <c r="AJ61365" s="133"/>
      <c r="AO61365" s="135"/>
      <c r="AP61365" s="135"/>
      <c r="BJ61365" s="136"/>
    </row>
    <row r="61366" spans="5:62" ht="14.25" customHeight="1" x14ac:dyDescent="0.25">
      <c r="E61366" s="113"/>
      <c r="H61366" s="133"/>
      <c r="T61366" s="133"/>
      <c r="X61366" s="131"/>
      <c r="Y61366" s="133"/>
      <c r="AJ61366" s="133"/>
      <c r="AO61366" s="135"/>
      <c r="AP61366" s="135"/>
      <c r="BJ61366" s="136"/>
    </row>
    <row r="61367" spans="5:62" ht="14.25" customHeight="1" x14ac:dyDescent="0.25">
      <c r="E61367" s="113"/>
      <c r="H61367" s="133"/>
      <c r="T61367" s="133"/>
      <c r="X61367" s="131"/>
      <c r="Y61367" s="133"/>
      <c r="AJ61367" s="133"/>
      <c r="AO61367" s="135"/>
      <c r="AP61367" s="135"/>
      <c r="BJ61367" s="136"/>
    </row>
    <row r="61368" spans="5:62" ht="14.25" customHeight="1" x14ac:dyDescent="0.25">
      <c r="E61368" s="113"/>
      <c r="H61368" s="133"/>
      <c r="T61368" s="133"/>
      <c r="X61368" s="131"/>
      <c r="Y61368" s="133"/>
      <c r="AJ61368" s="133"/>
      <c r="AO61368" s="135"/>
      <c r="AP61368" s="135"/>
      <c r="BJ61368" s="136"/>
    </row>
    <row r="61369" spans="5:62" ht="14.25" customHeight="1" x14ac:dyDescent="0.25">
      <c r="E61369" s="113"/>
      <c r="H61369" s="133"/>
      <c r="T61369" s="133"/>
      <c r="X61369" s="131"/>
      <c r="Y61369" s="133"/>
      <c r="AJ61369" s="133"/>
      <c r="AO61369" s="135"/>
      <c r="AP61369" s="135"/>
      <c r="BJ61369" s="136"/>
    </row>
    <row r="61370" spans="5:62" ht="14.25" customHeight="1" x14ac:dyDescent="0.25">
      <c r="E61370" s="113"/>
      <c r="H61370" s="133"/>
      <c r="T61370" s="133"/>
      <c r="X61370" s="131"/>
      <c r="Y61370" s="133"/>
      <c r="AJ61370" s="133"/>
      <c r="AO61370" s="135"/>
      <c r="AP61370" s="135"/>
      <c r="BJ61370" s="136"/>
    </row>
    <row r="61371" spans="5:62" ht="14.25" customHeight="1" x14ac:dyDescent="0.25">
      <c r="E61371" s="113"/>
      <c r="H61371" s="133"/>
      <c r="T61371" s="133"/>
      <c r="X61371" s="131"/>
      <c r="Y61371" s="133"/>
      <c r="AJ61371" s="133"/>
      <c r="AO61371" s="135"/>
      <c r="AP61371" s="135"/>
      <c r="BJ61371" s="136"/>
    </row>
    <row r="61372" spans="5:62" ht="14.25" customHeight="1" x14ac:dyDescent="0.25">
      <c r="E61372" s="113"/>
      <c r="H61372" s="133"/>
      <c r="T61372" s="133"/>
      <c r="X61372" s="131"/>
      <c r="Y61372" s="133"/>
      <c r="AJ61372" s="133"/>
      <c r="AO61372" s="135"/>
      <c r="AP61372" s="135"/>
      <c r="BJ61372" s="136"/>
    </row>
    <row r="61373" spans="5:62" ht="14.25" customHeight="1" x14ac:dyDescent="0.25">
      <c r="E61373" s="113"/>
      <c r="H61373" s="133"/>
      <c r="T61373" s="133"/>
      <c r="X61373" s="131"/>
      <c r="Y61373" s="133"/>
      <c r="AJ61373" s="133"/>
      <c r="AO61373" s="135"/>
      <c r="AP61373" s="135"/>
      <c r="BJ61373" s="136"/>
    </row>
    <row r="61374" spans="5:62" ht="14.25" customHeight="1" x14ac:dyDescent="0.25">
      <c r="E61374" s="113"/>
      <c r="H61374" s="133"/>
      <c r="T61374" s="133"/>
      <c r="X61374" s="131"/>
      <c r="Y61374" s="133"/>
      <c r="AJ61374" s="133"/>
      <c r="AO61374" s="135"/>
      <c r="AP61374" s="135"/>
      <c r="BJ61374" s="136"/>
    </row>
    <row r="61375" spans="5:62" ht="14.25" customHeight="1" x14ac:dyDescent="0.25">
      <c r="E61375" s="113"/>
      <c r="H61375" s="133"/>
      <c r="T61375" s="133"/>
      <c r="X61375" s="131"/>
      <c r="Y61375" s="133"/>
      <c r="AJ61375" s="133"/>
      <c r="AO61375" s="135"/>
      <c r="AP61375" s="135"/>
      <c r="BJ61375" s="136"/>
    </row>
    <row r="61376" spans="5:62" ht="14.25" customHeight="1" x14ac:dyDescent="0.25">
      <c r="E61376" s="113"/>
      <c r="H61376" s="133"/>
      <c r="T61376" s="133"/>
      <c r="X61376" s="131"/>
      <c r="Y61376" s="133"/>
      <c r="AJ61376" s="133"/>
      <c r="AO61376" s="135"/>
      <c r="AP61376" s="135"/>
      <c r="BJ61376" s="136"/>
    </row>
    <row r="61377" spans="5:62" ht="14.25" customHeight="1" x14ac:dyDescent="0.25">
      <c r="E61377" s="113"/>
      <c r="H61377" s="133"/>
      <c r="T61377" s="133"/>
      <c r="X61377" s="131"/>
      <c r="Y61377" s="133"/>
      <c r="AJ61377" s="133"/>
      <c r="AO61377" s="135"/>
      <c r="AP61377" s="135"/>
      <c r="BJ61377" s="136"/>
    </row>
    <row r="61378" spans="5:62" ht="14.25" customHeight="1" x14ac:dyDescent="0.25">
      <c r="E61378" s="113"/>
      <c r="H61378" s="133"/>
      <c r="T61378" s="133"/>
      <c r="X61378" s="131"/>
      <c r="Y61378" s="133"/>
      <c r="AJ61378" s="133"/>
      <c r="AO61378" s="135"/>
      <c r="AP61378" s="135"/>
      <c r="BJ61378" s="136"/>
    </row>
    <row r="61379" spans="5:62" ht="14.25" customHeight="1" x14ac:dyDescent="0.25">
      <c r="E61379" s="113"/>
      <c r="H61379" s="133"/>
      <c r="T61379" s="133"/>
      <c r="X61379" s="131"/>
      <c r="Y61379" s="133"/>
      <c r="AJ61379" s="133"/>
      <c r="AO61379" s="135"/>
      <c r="AP61379" s="135"/>
      <c r="BJ61379" s="136"/>
    </row>
    <row r="61380" spans="5:62" ht="14.25" customHeight="1" x14ac:dyDescent="0.25">
      <c r="E61380" s="113"/>
      <c r="H61380" s="133"/>
      <c r="T61380" s="133"/>
      <c r="X61380" s="131"/>
      <c r="Y61380" s="133"/>
      <c r="AJ61380" s="133"/>
      <c r="AO61380" s="135"/>
      <c r="AP61380" s="135"/>
      <c r="BJ61380" s="136"/>
    </row>
    <row r="61381" spans="5:62" ht="14.25" customHeight="1" x14ac:dyDescent="0.25">
      <c r="E61381" s="113"/>
      <c r="H61381" s="133"/>
      <c r="T61381" s="133"/>
      <c r="X61381" s="131"/>
      <c r="Y61381" s="133"/>
      <c r="AJ61381" s="133"/>
      <c r="AO61381" s="135"/>
      <c r="AP61381" s="135"/>
      <c r="BJ61381" s="136"/>
    </row>
    <row r="61382" spans="5:62" ht="14.25" customHeight="1" x14ac:dyDescent="0.25">
      <c r="E61382" s="113"/>
      <c r="H61382" s="133"/>
      <c r="T61382" s="133"/>
      <c r="X61382" s="131"/>
      <c r="Y61382" s="133"/>
      <c r="AJ61382" s="133"/>
      <c r="AO61382" s="135"/>
      <c r="AP61382" s="135"/>
      <c r="BJ61382" s="136"/>
    </row>
    <row r="61383" spans="5:62" ht="14.25" customHeight="1" x14ac:dyDescent="0.25">
      <c r="E61383" s="113"/>
      <c r="H61383" s="133"/>
      <c r="T61383" s="133"/>
      <c r="X61383" s="131"/>
      <c r="Y61383" s="133"/>
      <c r="AJ61383" s="133"/>
      <c r="AO61383" s="135"/>
      <c r="AP61383" s="135"/>
      <c r="BJ61383" s="136"/>
    </row>
    <row r="61384" spans="5:62" ht="14.25" customHeight="1" x14ac:dyDescent="0.25">
      <c r="E61384" s="113"/>
      <c r="H61384" s="133"/>
      <c r="T61384" s="133"/>
      <c r="X61384" s="131"/>
      <c r="Y61384" s="133"/>
      <c r="AJ61384" s="133"/>
      <c r="AO61384" s="135"/>
      <c r="AP61384" s="135"/>
      <c r="BJ61384" s="136"/>
    </row>
    <row r="61385" spans="5:62" ht="14.25" customHeight="1" x14ac:dyDescent="0.25">
      <c r="E61385" s="113"/>
      <c r="H61385" s="133"/>
      <c r="T61385" s="133"/>
      <c r="X61385" s="131"/>
      <c r="Y61385" s="133"/>
      <c r="AJ61385" s="133"/>
      <c r="AO61385" s="135"/>
      <c r="AP61385" s="135"/>
      <c r="BJ61385" s="136"/>
    </row>
    <row r="61386" spans="5:62" ht="14.25" customHeight="1" x14ac:dyDescent="0.25">
      <c r="E61386" s="113"/>
      <c r="H61386" s="133"/>
      <c r="T61386" s="133"/>
      <c r="X61386" s="131"/>
      <c r="Y61386" s="133"/>
      <c r="AJ61386" s="133"/>
      <c r="AO61386" s="135"/>
      <c r="AP61386" s="135"/>
      <c r="BJ61386" s="136"/>
    </row>
    <row r="61387" spans="5:62" ht="14.25" customHeight="1" x14ac:dyDescent="0.25">
      <c r="E61387" s="113"/>
      <c r="H61387" s="133"/>
      <c r="T61387" s="133"/>
      <c r="X61387" s="131"/>
      <c r="Y61387" s="133"/>
      <c r="AJ61387" s="133"/>
      <c r="AO61387" s="135"/>
      <c r="AP61387" s="135"/>
      <c r="BJ61387" s="136"/>
    </row>
    <row r="61388" spans="5:62" ht="14.25" customHeight="1" x14ac:dyDescent="0.25">
      <c r="E61388" s="113"/>
      <c r="H61388" s="133"/>
      <c r="T61388" s="133"/>
      <c r="X61388" s="131"/>
      <c r="Y61388" s="133"/>
      <c r="AJ61388" s="133"/>
      <c r="AO61388" s="135"/>
      <c r="AP61388" s="135"/>
      <c r="BJ61388" s="136"/>
    </row>
    <row r="61389" spans="5:62" ht="14.25" customHeight="1" x14ac:dyDescent="0.25">
      <c r="E61389" s="113"/>
      <c r="H61389" s="133"/>
      <c r="T61389" s="133"/>
      <c r="X61389" s="131"/>
      <c r="Y61389" s="133"/>
      <c r="AJ61389" s="133"/>
      <c r="AO61389" s="135"/>
      <c r="AP61389" s="135"/>
      <c r="BJ61389" s="136"/>
    </row>
    <row r="61390" spans="5:62" ht="14.25" customHeight="1" x14ac:dyDescent="0.25">
      <c r="E61390" s="113"/>
      <c r="H61390" s="133"/>
      <c r="T61390" s="133"/>
      <c r="X61390" s="131"/>
      <c r="Y61390" s="133"/>
      <c r="AJ61390" s="133"/>
      <c r="AO61390" s="135"/>
      <c r="AP61390" s="135"/>
      <c r="BJ61390" s="136"/>
    </row>
    <row r="61391" spans="5:62" ht="14.25" customHeight="1" x14ac:dyDescent="0.25">
      <c r="E61391" s="113"/>
      <c r="H61391" s="133"/>
      <c r="T61391" s="133"/>
      <c r="X61391" s="131"/>
      <c r="Y61391" s="133"/>
      <c r="AJ61391" s="133"/>
      <c r="AO61391" s="135"/>
      <c r="AP61391" s="135"/>
      <c r="BJ61391" s="136"/>
    </row>
    <row r="61392" spans="5:62" ht="14.25" customHeight="1" x14ac:dyDescent="0.25">
      <c r="E61392" s="113"/>
      <c r="H61392" s="133"/>
      <c r="T61392" s="133"/>
      <c r="X61392" s="131"/>
      <c r="Y61392" s="133"/>
      <c r="AJ61392" s="133"/>
      <c r="AO61392" s="135"/>
      <c r="AP61392" s="135"/>
      <c r="BJ61392" s="136"/>
    </row>
    <row r="61393" spans="5:62" ht="14.25" customHeight="1" x14ac:dyDescent="0.25">
      <c r="E61393" s="113"/>
      <c r="H61393" s="133"/>
      <c r="T61393" s="133"/>
      <c r="X61393" s="131"/>
      <c r="Y61393" s="133"/>
      <c r="AJ61393" s="133"/>
      <c r="AO61393" s="135"/>
      <c r="AP61393" s="135"/>
      <c r="BJ61393" s="136"/>
    </row>
    <row r="61394" spans="5:62" ht="14.25" customHeight="1" x14ac:dyDescent="0.25">
      <c r="E61394" s="113"/>
      <c r="H61394" s="133"/>
      <c r="T61394" s="133"/>
      <c r="X61394" s="131"/>
      <c r="Y61394" s="133"/>
      <c r="AJ61394" s="133"/>
      <c r="AO61394" s="135"/>
      <c r="AP61394" s="135"/>
      <c r="BJ61394" s="136"/>
    </row>
    <row r="61395" spans="5:62" ht="14.25" customHeight="1" x14ac:dyDescent="0.25">
      <c r="E61395" s="113"/>
      <c r="H61395" s="133"/>
      <c r="T61395" s="133"/>
      <c r="X61395" s="131"/>
      <c r="Y61395" s="133"/>
      <c r="AJ61395" s="133"/>
      <c r="AO61395" s="135"/>
      <c r="AP61395" s="135"/>
      <c r="BJ61395" s="136"/>
    </row>
    <row r="61396" spans="5:62" ht="14.25" customHeight="1" x14ac:dyDescent="0.25">
      <c r="E61396" s="113"/>
      <c r="H61396" s="133"/>
      <c r="T61396" s="133"/>
      <c r="X61396" s="131"/>
      <c r="Y61396" s="133"/>
      <c r="AJ61396" s="133"/>
      <c r="AO61396" s="135"/>
      <c r="AP61396" s="135"/>
      <c r="BJ61396" s="136"/>
    </row>
    <row r="61397" spans="5:62" ht="14.25" customHeight="1" x14ac:dyDescent="0.25">
      <c r="E61397" s="113"/>
      <c r="H61397" s="133"/>
      <c r="T61397" s="133"/>
      <c r="X61397" s="131"/>
      <c r="Y61397" s="133"/>
      <c r="AJ61397" s="133"/>
      <c r="AO61397" s="135"/>
      <c r="AP61397" s="135"/>
      <c r="BJ61397" s="136"/>
    </row>
    <row r="61398" spans="5:62" ht="14.25" customHeight="1" x14ac:dyDescent="0.25">
      <c r="E61398" s="113"/>
      <c r="H61398" s="133"/>
      <c r="T61398" s="133"/>
      <c r="X61398" s="131"/>
      <c r="Y61398" s="133"/>
      <c r="AJ61398" s="133"/>
      <c r="AO61398" s="135"/>
      <c r="AP61398" s="135"/>
      <c r="BJ61398" s="136"/>
    </row>
    <row r="61399" spans="5:62" ht="14.25" customHeight="1" x14ac:dyDescent="0.25">
      <c r="E61399" s="113"/>
      <c r="H61399" s="133"/>
      <c r="T61399" s="133"/>
      <c r="X61399" s="131"/>
      <c r="Y61399" s="133"/>
      <c r="AJ61399" s="133"/>
      <c r="AO61399" s="135"/>
      <c r="AP61399" s="135"/>
      <c r="BJ61399" s="136"/>
    </row>
    <row r="61400" spans="5:62" ht="14.25" customHeight="1" x14ac:dyDescent="0.25">
      <c r="E61400" s="113"/>
      <c r="H61400" s="133"/>
      <c r="T61400" s="133"/>
      <c r="X61400" s="131"/>
      <c r="Y61400" s="133"/>
      <c r="AJ61400" s="133"/>
      <c r="AO61400" s="135"/>
      <c r="AP61400" s="135"/>
      <c r="BJ61400" s="136"/>
    </row>
    <row r="61401" spans="5:62" ht="14.25" customHeight="1" x14ac:dyDescent="0.25">
      <c r="E61401" s="113"/>
      <c r="H61401" s="133"/>
      <c r="T61401" s="133"/>
      <c r="X61401" s="131"/>
      <c r="Y61401" s="133"/>
      <c r="AJ61401" s="133"/>
      <c r="AO61401" s="135"/>
      <c r="AP61401" s="135"/>
      <c r="BJ61401" s="136"/>
    </row>
    <row r="61402" spans="5:62" ht="14.25" customHeight="1" x14ac:dyDescent="0.25">
      <c r="E61402" s="113"/>
      <c r="H61402" s="133"/>
      <c r="T61402" s="133"/>
      <c r="X61402" s="131"/>
      <c r="Y61402" s="133"/>
      <c r="AJ61402" s="133"/>
      <c r="AO61402" s="135"/>
      <c r="AP61402" s="135"/>
      <c r="BJ61402" s="136"/>
    </row>
    <row r="61403" spans="5:62" ht="14.25" customHeight="1" x14ac:dyDescent="0.25">
      <c r="E61403" s="113"/>
      <c r="H61403" s="133"/>
      <c r="T61403" s="133"/>
      <c r="X61403" s="131"/>
      <c r="Y61403" s="133"/>
      <c r="AJ61403" s="133"/>
      <c r="AO61403" s="135"/>
      <c r="AP61403" s="135"/>
      <c r="BJ61403" s="136"/>
    </row>
    <row r="61404" spans="5:62" ht="14.25" customHeight="1" x14ac:dyDescent="0.25">
      <c r="E61404" s="113"/>
      <c r="H61404" s="133"/>
      <c r="T61404" s="133"/>
      <c r="X61404" s="131"/>
      <c r="Y61404" s="133"/>
      <c r="AJ61404" s="133"/>
      <c r="AO61404" s="135"/>
      <c r="AP61404" s="135"/>
      <c r="BJ61404" s="136"/>
    </row>
    <row r="61405" spans="5:62" ht="14.25" customHeight="1" x14ac:dyDescent="0.25">
      <c r="E61405" s="113"/>
      <c r="H61405" s="133"/>
      <c r="T61405" s="133"/>
      <c r="X61405" s="131"/>
      <c r="Y61405" s="133"/>
      <c r="AJ61405" s="133"/>
      <c r="AO61405" s="135"/>
      <c r="AP61405" s="135"/>
      <c r="BJ61405" s="136"/>
    </row>
    <row r="61406" spans="5:62" ht="14.25" customHeight="1" x14ac:dyDescent="0.25">
      <c r="E61406" s="113"/>
      <c r="H61406" s="133"/>
      <c r="T61406" s="133"/>
      <c r="X61406" s="131"/>
      <c r="Y61406" s="133"/>
      <c r="AJ61406" s="133"/>
      <c r="AO61406" s="135"/>
      <c r="AP61406" s="135"/>
      <c r="BJ61406" s="136"/>
    </row>
    <row r="61407" spans="5:62" ht="14.25" customHeight="1" x14ac:dyDescent="0.25">
      <c r="E61407" s="113"/>
      <c r="H61407" s="133"/>
      <c r="T61407" s="133"/>
      <c r="X61407" s="131"/>
      <c r="Y61407" s="133"/>
      <c r="AJ61407" s="133"/>
      <c r="AO61407" s="135"/>
      <c r="AP61407" s="135"/>
      <c r="BJ61407" s="136"/>
    </row>
    <row r="61408" spans="5:62" ht="14.25" customHeight="1" x14ac:dyDescent="0.25">
      <c r="E61408" s="113"/>
      <c r="H61408" s="133"/>
      <c r="T61408" s="133"/>
      <c r="X61408" s="131"/>
      <c r="Y61408" s="133"/>
      <c r="AJ61408" s="133"/>
      <c r="AO61408" s="135"/>
      <c r="AP61408" s="135"/>
      <c r="BJ61408" s="136"/>
    </row>
    <row r="61409" spans="5:62" ht="14.25" customHeight="1" x14ac:dyDescent="0.25">
      <c r="E61409" s="113"/>
      <c r="H61409" s="133"/>
      <c r="T61409" s="133"/>
      <c r="X61409" s="131"/>
      <c r="Y61409" s="133"/>
      <c r="AJ61409" s="133"/>
      <c r="AO61409" s="135"/>
      <c r="AP61409" s="135"/>
      <c r="BJ61409" s="136"/>
    </row>
    <row r="61410" spans="5:62" ht="14.25" customHeight="1" x14ac:dyDescent="0.25">
      <c r="E61410" s="113"/>
      <c r="H61410" s="133"/>
      <c r="T61410" s="133"/>
      <c r="X61410" s="131"/>
      <c r="Y61410" s="133"/>
      <c r="AJ61410" s="133"/>
      <c r="AO61410" s="135"/>
      <c r="AP61410" s="135"/>
      <c r="BJ61410" s="136"/>
    </row>
    <row r="61411" spans="5:62" ht="14.25" customHeight="1" x14ac:dyDescent="0.25">
      <c r="E61411" s="113"/>
      <c r="H61411" s="133"/>
      <c r="T61411" s="133"/>
      <c r="X61411" s="131"/>
      <c r="Y61411" s="133"/>
      <c r="AJ61411" s="133"/>
      <c r="AO61411" s="135"/>
      <c r="AP61411" s="135"/>
      <c r="BJ61411" s="136"/>
    </row>
    <row r="61412" spans="5:62" ht="14.25" customHeight="1" x14ac:dyDescent="0.25">
      <c r="E61412" s="113"/>
      <c r="H61412" s="133"/>
      <c r="T61412" s="133"/>
      <c r="X61412" s="131"/>
      <c r="Y61412" s="133"/>
      <c r="AJ61412" s="133"/>
      <c r="AO61412" s="135"/>
      <c r="AP61412" s="135"/>
      <c r="BJ61412" s="136"/>
    </row>
    <row r="61413" spans="5:62" ht="14.25" customHeight="1" x14ac:dyDescent="0.25">
      <c r="E61413" s="113"/>
      <c r="H61413" s="133"/>
      <c r="T61413" s="133"/>
      <c r="X61413" s="131"/>
      <c r="Y61413" s="133"/>
      <c r="AJ61413" s="133"/>
      <c r="AO61413" s="135"/>
      <c r="AP61413" s="135"/>
      <c r="BJ61413" s="136"/>
    </row>
    <row r="61414" spans="5:62" ht="14.25" customHeight="1" x14ac:dyDescent="0.25">
      <c r="E61414" s="113"/>
      <c r="H61414" s="133"/>
      <c r="T61414" s="133"/>
      <c r="X61414" s="131"/>
      <c r="Y61414" s="133"/>
      <c r="AJ61414" s="133"/>
      <c r="AO61414" s="135"/>
      <c r="AP61414" s="135"/>
      <c r="BJ61414" s="136"/>
    </row>
    <row r="61415" spans="5:62" ht="14.25" customHeight="1" x14ac:dyDescent="0.25">
      <c r="E61415" s="113"/>
      <c r="H61415" s="133"/>
      <c r="T61415" s="133"/>
      <c r="X61415" s="131"/>
      <c r="Y61415" s="133"/>
      <c r="AJ61415" s="133"/>
      <c r="AO61415" s="135"/>
      <c r="AP61415" s="135"/>
      <c r="BJ61415" s="136"/>
    </row>
    <row r="61416" spans="5:62" ht="14.25" customHeight="1" x14ac:dyDescent="0.25">
      <c r="E61416" s="113"/>
      <c r="H61416" s="133"/>
      <c r="T61416" s="133"/>
      <c r="X61416" s="131"/>
      <c r="Y61416" s="133"/>
      <c r="AJ61416" s="133"/>
      <c r="AO61416" s="135"/>
      <c r="AP61416" s="135"/>
      <c r="BJ61416" s="136"/>
    </row>
    <row r="61417" spans="5:62" ht="14.25" customHeight="1" x14ac:dyDescent="0.25">
      <c r="E61417" s="113"/>
      <c r="H61417" s="133"/>
      <c r="T61417" s="133"/>
      <c r="X61417" s="131"/>
      <c r="Y61417" s="133"/>
      <c r="AJ61417" s="133"/>
      <c r="AO61417" s="135"/>
      <c r="AP61417" s="135"/>
      <c r="BJ61417" s="136"/>
    </row>
    <row r="61418" spans="5:62" ht="14.25" customHeight="1" x14ac:dyDescent="0.25">
      <c r="E61418" s="113"/>
      <c r="H61418" s="133"/>
      <c r="T61418" s="133"/>
      <c r="X61418" s="131"/>
      <c r="Y61418" s="133"/>
      <c r="AJ61418" s="133"/>
      <c r="AO61418" s="135"/>
      <c r="AP61418" s="135"/>
      <c r="BJ61418" s="136"/>
    </row>
    <row r="61419" spans="5:62" ht="14.25" customHeight="1" x14ac:dyDescent="0.25">
      <c r="E61419" s="113"/>
      <c r="H61419" s="133"/>
      <c r="T61419" s="133"/>
      <c r="X61419" s="131"/>
      <c r="Y61419" s="133"/>
      <c r="AJ61419" s="133"/>
      <c r="AO61419" s="135"/>
      <c r="AP61419" s="135"/>
      <c r="BJ61419" s="136"/>
    </row>
    <row r="61420" spans="5:62" ht="14.25" customHeight="1" x14ac:dyDescent="0.25">
      <c r="E61420" s="113"/>
      <c r="H61420" s="133"/>
      <c r="T61420" s="133"/>
      <c r="X61420" s="131"/>
      <c r="Y61420" s="133"/>
      <c r="AJ61420" s="133"/>
      <c r="AO61420" s="135"/>
      <c r="AP61420" s="135"/>
      <c r="BJ61420" s="136"/>
    </row>
    <row r="61421" spans="5:62" ht="14.25" customHeight="1" x14ac:dyDescent="0.25">
      <c r="E61421" s="113"/>
      <c r="H61421" s="133"/>
      <c r="T61421" s="133"/>
      <c r="X61421" s="131"/>
      <c r="Y61421" s="133"/>
      <c r="AJ61421" s="133"/>
      <c r="AO61421" s="135"/>
      <c r="AP61421" s="135"/>
      <c r="BJ61421" s="136"/>
    </row>
    <row r="61422" spans="5:62" ht="14.25" customHeight="1" x14ac:dyDescent="0.25">
      <c r="E61422" s="113"/>
      <c r="H61422" s="133"/>
      <c r="T61422" s="133"/>
      <c r="X61422" s="131"/>
      <c r="Y61422" s="133"/>
      <c r="AJ61422" s="133"/>
      <c r="AO61422" s="135"/>
      <c r="AP61422" s="135"/>
      <c r="BJ61422" s="136"/>
    </row>
    <row r="61423" spans="5:62" ht="14.25" customHeight="1" x14ac:dyDescent="0.25">
      <c r="E61423" s="113"/>
      <c r="H61423" s="133"/>
      <c r="T61423" s="133"/>
      <c r="X61423" s="131"/>
      <c r="Y61423" s="133"/>
      <c r="AJ61423" s="133"/>
      <c r="AO61423" s="135"/>
      <c r="AP61423" s="135"/>
      <c r="BJ61423" s="136"/>
    </row>
    <row r="61424" spans="5:62" ht="14.25" customHeight="1" x14ac:dyDescent="0.25">
      <c r="E61424" s="113"/>
      <c r="H61424" s="133"/>
      <c r="T61424" s="133"/>
      <c r="X61424" s="131"/>
      <c r="Y61424" s="133"/>
      <c r="AJ61424" s="133"/>
      <c r="AO61424" s="135"/>
      <c r="AP61424" s="135"/>
      <c r="BJ61424" s="136"/>
    </row>
    <row r="61425" spans="5:62" ht="14.25" customHeight="1" x14ac:dyDescent="0.25">
      <c r="E61425" s="113"/>
      <c r="H61425" s="133"/>
      <c r="T61425" s="133"/>
      <c r="X61425" s="131"/>
      <c r="Y61425" s="133"/>
      <c r="AJ61425" s="133"/>
      <c r="AO61425" s="135"/>
      <c r="AP61425" s="135"/>
      <c r="BJ61425" s="136"/>
    </row>
    <row r="61426" spans="5:62" ht="14.25" customHeight="1" x14ac:dyDescent="0.25">
      <c r="E61426" s="113"/>
      <c r="H61426" s="133"/>
      <c r="T61426" s="133"/>
      <c r="X61426" s="131"/>
      <c r="Y61426" s="133"/>
      <c r="AJ61426" s="133"/>
      <c r="AO61426" s="135"/>
      <c r="AP61426" s="135"/>
      <c r="BJ61426" s="136"/>
    </row>
    <row r="61427" spans="5:62" ht="14.25" customHeight="1" x14ac:dyDescent="0.25">
      <c r="E61427" s="113"/>
      <c r="H61427" s="133"/>
      <c r="T61427" s="133"/>
      <c r="X61427" s="131"/>
      <c r="Y61427" s="133"/>
      <c r="AJ61427" s="133"/>
      <c r="AO61427" s="135"/>
      <c r="AP61427" s="135"/>
      <c r="BJ61427" s="136"/>
    </row>
    <row r="61428" spans="5:62" ht="14.25" customHeight="1" x14ac:dyDescent="0.25">
      <c r="E61428" s="113"/>
      <c r="H61428" s="133"/>
      <c r="T61428" s="133"/>
      <c r="X61428" s="131"/>
      <c r="Y61428" s="133"/>
      <c r="AJ61428" s="133"/>
      <c r="AO61428" s="135"/>
      <c r="AP61428" s="135"/>
      <c r="BJ61428" s="136"/>
    </row>
    <row r="61429" spans="5:62" ht="14.25" customHeight="1" x14ac:dyDescent="0.25">
      <c r="E61429" s="113"/>
      <c r="H61429" s="133"/>
      <c r="T61429" s="133"/>
      <c r="X61429" s="131"/>
      <c r="Y61429" s="133"/>
      <c r="AJ61429" s="133"/>
      <c r="AO61429" s="135"/>
      <c r="AP61429" s="135"/>
      <c r="BJ61429" s="136"/>
    </row>
    <row r="61430" spans="5:62" ht="14.25" customHeight="1" x14ac:dyDescent="0.25">
      <c r="E61430" s="113"/>
      <c r="H61430" s="133"/>
      <c r="T61430" s="133"/>
      <c r="X61430" s="131"/>
      <c r="Y61430" s="133"/>
      <c r="AJ61430" s="133"/>
      <c r="AO61430" s="135"/>
      <c r="AP61430" s="135"/>
      <c r="BJ61430" s="136"/>
    </row>
    <row r="61431" spans="5:62" ht="14.25" customHeight="1" x14ac:dyDescent="0.25">
      <c r="E61431" s="113"/>
      <c r="H61431" s="133"/>
      <c r="T61431" s="133"/>
      <c r="X61431" s="131"/>
      <c r="Y61431" s="133"/>
      <c r="AJ61431" s="133"/>
      <c r="AO61431" s="135"/>
      <c r="AP61431" s="135"/>
      <c r="BJ61431" s="136"/>
    </row>
    <row r="61432" spans="5:62" ht="14.25" customHeight="1" x14ac:dyDescent="0.25">
      <c r="E61432" s="113"/>
      <c r="H61432" s="133"/>
      <c r="T61432" s="133"/>
      <c r="X61432" s="131"/>
      <c r="Y61432" s="133"/>
      <c r="AJ61432" s="133"/>
      <c r="AO61432" s="135"/>
      <c r="AP61432" s="135"/>
      <c r="BJ61432" s="136"/>
    </row>
    <row r="61433" spans="5:62" ht="14.25" customHeight="1" x14ac:dyDescent="0.25">
      <c r="E61433" s="113"/>
      <c r="H61433" s="133"/>
      <c r="T61433" s="133"/>
      <c r="X61433" s="131"/>
      <c r="Y61433" s="133"/>
      <c r="AJ61433" s="133"/>
      <c r="AO61433" s="135"/>
      <c r="AP61433" s="135"/>
      <c r="BJ61433" s="136"/>
    </row>
    <row r="61434" spans="5:62" ht="14.25" customHeight="1" x14ac:dyDescent="0.25">
      <c r="E61434" s="113"/>
      <c r="H61434" s="133"/>
      <c r="T61434" s="133"/>
      <c r="X61434" s="131"/>
      <c r="Y61434" s="133"/>
      <c r="AJ61434" s="133"/>
      <c r="AO61434" s="135"/>
      <c r="AP61434" s="135"/>
      <c r="BJ61434" s="136"/>
    </row>
    <row r="61435" spans="5:62" ht="14.25" customHeight="1" x14ac:dyDescent="0.25">
      <c r="E61435" s="113"/>
      <c r="H61435" s="133"/>
      <c r="T61435" s="133"/>
      <c r="X61435" s="131"/>
      <c r="Y61435" s="133"/>
      <c r="AJ61435" s="133"/>
      <c r="AO61435" s="135"/>
      <c r="AP61435" s="135"/>
      <c r="BJ61435" s="136"/>
    </row>
    <row r="61436" spans="5:62" ht="14.25" customHeight="1" x14ac:dyDescent="0.25">
      <c r="E61436" s="113"/>
      <c r="H61436" s="133"/>
      <c r="T61436" s="133"/>
      <c r="X61436" s="131"/>
      <c r="Y61436" s="133"/>
      <c r="AJ61436" s="133"/>
      <c r="AO61436" s="135"/>
      <c r="AP61436" s="135"/>
      <c r="BJ61436" s="136"/>
    </row>
    <row r="61437" spans="5:62" ht="14.25" customHeight="1" x14ac:dyDescent="0.25">
      <c r="E61437" s="113"/>
      <c r="H61437" s="133"/>
      <c r="T61437" s="133"/>
      <c r="X61437" s="131"/>
      <c r="Y61437" s="133"/>
      <c r="AJ61437" s="133"/>
      <c r="AO61437" s="135"/>
      <c r="AP61437" s="135"/>
      <c r="BJ61437" s="136"/>
    </row>
    <row r="61438" spans="5:62" ht="14.25" customHeight="1" x14ac:dyDescent="0.25">
      <c r="E61438" s="113"/>
      <c r="H61438" s="133"/>
      <c r="T61438" s="133"/>
      <c r="X61438" s="131"/>
      <c r="Y61438" s="133"/>
      <c r="AJ61438" s="133"/>
      <c r="AO61438" s="135"/>
      <c r="AP61438" s="135"/>
      <c r="BJ61438" s="136"/>
    </row>
    <row r="61439" spans="5:62" ht="14.25" customHeight="1" x14ac:dyDescent="0.25">
      <c r="E61439" s="113"/>
      <c r="H61439" s="133"/>
      <c r="T61439" s="133"/>
      <c r="X61439" s="131"/>
      <c r="Y61439" s="133"/>
      <c r="AJ61439" s="133"/>
      <c r="AO61439" s="135"/>
      <c r="AP61439" s="135"/>
      <c r="BJ61439" s="136"/>
    </row>
    <row r="61440" spans="5:62" ht="14.25" customHeight="1" x14ac:dyDescent="0.25">
      <c r="E61440" s="113"/>
      <c r="H61440" s="133"/>
      <c r="T61440" s="133"/>
      <c r="X61440" s="131"/>
      <c r="Y61440" s="133"/>
      <c r="AJ61440" s="133"/>
      <c r="AO61440" s="135"/>
      <c r="AP61440" s="135"/>
      <c r="BJ61440" s="136"/>
    </row>
    <row r="61441" spans="5:62" ht="14.25" customHeight="1" x14ac:dyDescent="0.25">
      <c r="E61441" s="113"/>
      <c r="H61441" s="133"/>
      <c r="T61441" s="133"/>
      <c r="X61441" s="131"/>
      <c r="Y61441" s="133"/>
      <c r="AJ61441" s="133"/>
      <c r="AO61441" s="135"/>
      <c r="AP61441" s="135"/>
      <c r="BJ61441" s="136"/>
    </row>
    <row r="61442" spans="5:62" ht="14.25" customHeight="1" x14ac:dyDescent="0.25">
      <c r="E61442" s="113"/>
      <c r="H61442" s="133"/>
      <c r="T61442" s="133"/>
      <c r="X61442" s="131"/>
      <c r="Y61442" s="133"/>
      <c r="AJ61442" s="133"/>
      <c r="AO61442" s="135"/>
      <c r="AP61442" s="135"/>
      <c r="BJ61442" s="136"/>
    </row>
    <row r="61443" spans="5:62" ht="14.25" customHeight="1" x14ac:dyDescent="0.25">
      <c r="E61443" s="113"/>
      <c r="H61443" s="133"/>
      <c r="T61443" s="133"/>
      <c r="X61443" s="131"/>
      <c r="Y61443" s="133"/>
      <c r="AJ61443" s="133"/>
      <c r="AO61443" s="135"/>
      <c r="AP61443" s="135"/>
      <c r="BJ61443" s="136"/>
    </row>
    <row r="61444" spans="5:62" ht="14.25" customHeight="1" x14ac:dyDescent="0.25">
      <c r="E61444" s="113"/>
      <c r="H61444" s="133"/>
      <c r="T61444" s="133"/>
      <c r="X61444" s="131"/>
      <c r="Y61444" s="133"/>
      <c r="AJ61444" s="133"/>
      <c r="AO61444" s="135"/>
      <c r="AP61444" s="135"/>
      <c r="BJ61444" s="136"/>
    </row>
    <row r="61445" spans="5:62" ht="14.25" customHeight="1" x14ac:dyDescent="0.25">
      <c r="E61445" s="113"/>
      <c r="H61445" s="133"/>
      <c r="T61445" s="133"/>
      <c r="X61445" s="131"/>
      <c r="Y61445" s="133"/>
      <c r="AJ61445" s="133"/>
      <c r="AO61445" s="135"/>
      <c r="AP61445" s="135"/>
      <c r="BJ61445" s="136"/>
    </row>
    <row r="61446" spans="5:62" ht="14.25" customHeight="1" x14ac:dyDescent="0.25">
      <c r="E61446" s="113"/>
      <c r="H61446" s="133"/>
      <c r="T61446" s="133"/>
      <c r="X61446" s="131"/>
      <c r="Y61446" s="133"/>
      <c r="AJ61446" s="133"/>
      <c r="AO61446" s="135"/>
      <c r="AP61446" s="135"/>
      <c r="BJ61446" s="136"/>
    </row>
    <row r="61447" spans="5:62" ht="14.25" customHeight="1" x14ac:dyDescent="0.25">
      <c r="E61447" s="113"/>
      <c r="H61447" s="133"/>
      <c r="T61447" s="133"/>
      <c r="X61447" s="131"/>
      <c r="Y61447" s="133"/>
      <c r="AJ61447" s="133"/>
      <c r="AO61447" s="135"/>
      <c r="AP61447" s="135"/>
      <c r="BJ61447" s="136"/>
    </row>
    <row r="61448" spans="5:62" ht="14.25" customHeight="1" x14ac:dyDescent="0.25">
      <c r="E61448" s="113"/>
      <c r="H61448" s="133"/>
      <c r="T61448" s="133"/>
      <c r="X61448" s="131"/>
      <c r="Y61448" s="133"/>
      <c r="AJ61448" s="133"/>
      <c r="AO61448" s="135"/>
      <c r="AP61448" s="135"/>
      <c r="BJ61448" s="136"/>
    </row>
    <row r="61449" spans="5:62" ht="14.25" customHeight="1" x14ac:dyDescent="0.25">
      <c r="E61449" s="113"/>
      <c r="H61449" s="133"/>
      <c r="T61449" s="133"/>
      <c r="X61449" s="131"/>
      <c r="Y61449" s="133"/>
      <c r="AJ61449" s="133"/>
      <c r="AO61449" s="135"/>
      <c r="AP61449" s="135"/>
      <c r="BJ61449" s="136"/>
    </row>
    <row r="61450" spans="5:62" ht="14.25" customHeight="1" x14ac:dyDescent="0.25">
      <c r="E61450" s="113"/>
      <c r="H61450" s="133"/>
      <c r="T61450" s="133"/>
      <c r="X61450" s="131"/>
      <c r="Y61450" s="133"/>
      <c r="AJ61450" s="133"/>
      <c r="AO61450" s="135"/>
      <c r="AP61450" s="135"/>
      <c r="BJ61450" s="136"/>
    </row>
    <row r="61451" spans="5:62" ht="14.25" customHeight="1" x14ac:dyDescent="0.25">
      <c r="E61451" s="113"/>
      <c r="H61451" s="133"/>
      <c r="T61451" s="133"/>
      <c r="X61451" s="131"/>
      <c r="Y61451" s="133"/>
      <c r="AJ61451" s="133"/>
      <c r="AO61451" s="135"/>
      <c r="AP61451" s="135"/>
      <c r="BJ61451" s="136"/>
    </row>
    <row r="61452" spans="5:62" ht="14.25" customHeight="1" x14ac:dyDescent="0.25">
      <c r="E61452" s="113"/>
      <c r="H61452" s="133"/>
      <c r="T61452" s="133"/>
      <c r="X61452" s="131"/>
      <c r="Y61452" s="133"/>
      <c r="AJ61452" s="133"/>
      <c r="AO61452" s="135"/>
      <c r="AP61452" s="135"/>
      <c r="BJ61452" s="136"/>
    </row>
    <row r="61453" spans="5:62" ht="14.25" customHeight="1" x14ac:dyDescent="0.25">
      <c r="E61453" s="113"/>
      <c r="H61453" s="133"/>
      <c r="T61453" s="133"/>
      <c r="X61453" s="131"/>
      <c r="Y61453" s="133"/>
      <c r="AJ61453" s="133"/>
      <c r="AO61453" s="135"/>
      <c r="AP61453" s="135"/>
      <c r="BJ61453" s="136"/>
    </row>
    <row r="61454" spans="5:62" ht="14.25" customHeight="1" x14ac:dyDescent="0.25">
      <c r="E61454" s="113"/>
      <c r="H61454" s="133"/>
      <c r="T61454" s="133"/>
      <c r="X61454" s="131"/>
      <c r="Y61454" s="133"/>
      <c r="AJ61454" s="133"/>
      <c r="AO61454" s="135"/>
      <c r="AP61454" s="135"/>
      <c r="BJ61454" s="136"/>
    </row>
    <row r="61455" spans="5:62" ht="14.25" customHeight="1" x14ac:dyDescent="0.25">
      <c r="E61455" s="113"/>
      <c r="H61455" s="133"/>
      <c r="T61455" s="133"/>
      <c r="X61455" s="131"/>
      <c r="Y61455" s="133"/>
      <c r="AJ61455" s="133"/>
      <c r="AO61455" s="135"/>
      <c r="AP61455" s="135"/>
      <c r="BJ61455" s="136"/>
    </row>
    <row r="61456" spans="5:62" ht="14.25" customHeight="1" x14ac:dyDescent="0.25">
      <c r="E61456" s="113"/>
      <c r="H61456" s="133"/>
      <c r="T61456" s="133"/>
      <c r="X61456" s="131"/>
      <c r="Y61456" s="133"/>
      <c r="AJ61456" s="133"/>
      <c r="AO61456" s="135"/>
      <c r="AP61456" s="135"/>
      <c r="BJ61456" s="136"/>
    </row>
    <row r="61457" spans="5:62" ht="14.25" customHeight="1" x14ac:dyDescent="0.25">
      <c r="E61457" s="113"/>
      <c r="H61457" s="133"/>
      <c r="T61457" s="133"/>
      <c r="X61457" s="131"/>
      <c r="Y61457" s="133"/>
      <c r="AJ61457" s="133"/>
      <c r="AO61457" s="135"/>
      <c r="AP61457" s="135"/>
      <c r="BJ61457" s="136"/>
    </row>
    <row r="61458" spans="5:62" ht="14.25" customHeight="1" x14ac:dyDescent="0.25">
      <c r="E61458" s="113"/>
      <c r="H61458" s="133"/>
      <c r="T61458" s="133"/>
      <c r="X61458" s="131"/>
      <c r="Y61458" s="133"/>
      <c r="AJ61458" s="133"/>
      <c r="AO61458" s="135"/>
      <c r="AP61458" s="135"/>
      <c r="BJ61458" s="136"/>
    </row>
    <row r="61459" spans="5:62" ht="14.25" customHeight="1" x14ac:dyDescent="0.25">
      <c r="E61459" s="113"/>
      <c r="H61459" s="133"/>
      <c r="T61459" s="133"/>
      <c r="X61459" s="131"/>
      <c r="Y61459" s="133"/>
      <c r="AJ61459" s="133"/>
      <c r="AO61459" s="135"/>
      <c r="AP61459" s="135"/>
      <c r="BJ61459" s="136"/>
    </row>
    <row r="61460" spans="5:62" ht="14.25" customHeight="1" x14ac:dyDescent="0.25">
      <c r="E61460" s="113"/>
      <c r="H61460" s="133"/>
      <c r="T61460" s="133"/>
      <c r="X61460" s="131"/>
      <c r="Y61460" s="133"/>
      <c r="AJ61460" s="133"/>
      <c r="AO61460" s="135"/>
      <c r="AP61460" s="135"/>
      <c r="BJ61460" s="136"/>
    </row>
    <row r="61461" spans="5:62" ht="14.25" customHeight="1" x14ac:dyDescent="0.25">
      <c r="E61461" s="113"/>
      <c r="H61461" s="133"/>
      <c r="T61461" s="133"/>
      <c r="X61461" s="131"/>
      <c r="Y61461" s="133"/>
      <c r="AJ61461" s="133"/>
      <c r="AO61461" s="135"/>
      <c r="AP61461" s="135"/>
      <c r="BJ61461" s="136"/>
    </row>
    <row r="61462" spans="5:62" ht="14.25" customHeight="1" x14ac:dyDescent="0.25">
      <c r="E61462" s="113"/>
      <c r="H61462" s="133"/>
      <c r="T61462" s="133"/>
      <c r="X61462" s="131"/>
      <c r="Y61462" s="133"/>
      <c r="AJ61462" s="133"/>
      <c r="AO61462" s="135"/>
      <c r="AP61462" s="135"/>
      <c r="BJ61462" s="136"/>
    </row>
    <row r="61463" spans="5:62" ht="14.25" customHeight="1" x14ac:dyDescent="0.25">
      <c r="E61463" s="113"/>
      <c r="H61463" s="133"/>
      <c r="T61463" s="133"/>
      <c r="X61463" s="131"/>
      <c r="Y61463" s="133"/>
      <c r="AJ61463" s="133"/>
      <c r="AO61463" s="135"/>
      <c r="AP61463" s="135"/>
      <c r="BJ61463" s="136"/>
    </row>
    <row r="61464" spans="5:62" ht="14.25" customHeight="1" x14ac:dyDescent="0.25">
      <c r="E61464" s="113"/>
      <c r="H61464" s="133"/>
      <c r="T61464" s="133"/>
      <c r="X61464" s="131"/>
      <c r="Y61464" s="133"/>
      <c r="AJ61464" s="133"/>
      <c r="AO61464" s="135"/>
      <c r="AP61464" s="135"/>
      <c r="BJ61464" s="136"/>
    </row>
    <row r="61465" spans="5:62" ht="14.25" customHeight="1" x14ac:dyDescent="0.25">
      <c r="E61465" s="113"/>
      <c r="H61465" s="133"/>
      <c r="T61465" s="133"/>
      <c r="X61465" s="131"/>
      <c r="Y61465" s="133"/>
      <c r="AJ61465" s="133"/>
      <c r="AO61465" s="135"/>
      <c r="AP61465" s="135"/>
      <c r="BJ61465" s="136"/>
    </row>
    <row r="61466" spans="5:62" ht="14.25" customHeight="1" x14ac:dyDescent="0.25">
      <c r="E61466" s="113"/>
      <c r="H61466" s="133"/>
      <c r="T61466" s="133"/>
      <c r="X61466" s="131"/>
      <c r="Y61466" s="133"/>
      <c r="AJ61466" s="133"/>
      <c r="AO61466" s="135"/>
      <c r="AP61466" s="135"/>
      <c r="BJ61466" s="136"/>
    </row>
    <row r="61467" spans="5:62" ht="14.25" customHeight="1" x14ac:dyDescent="0.25">
      <c r="E61467" s="113"/>
      <c r="H61467" s="133"/>
      <c r="T61467" s="133"/>
      <c r="X61467" s="131"/>
      <c r="Y61467" s="133"/>
      <c r="AJ61467" s="133"/>
      <c r="AO61467" s="135"/>
      <c r="AP61467" s="135"/>
      <c r="BJ61467" s="136"/>
    </row>
    <row r="61468" spans="5:62" ht="14.25" customHeight="1" x14ac:dyDescent="0.25">
      <c r="E61468" s="113"/>
      <c r="H61468" s="133"/>
      <c r="T61468" s="133"/>
      <c r="X61468" s="131"/>
      <c r="Y61468" s="133"/>
      <c r="AJ61468" s="133"/>
      <c r="AO61468" s="135"/>
      <c r="AP61468" s="135"/>
      <c r="BJ61468" s="136"/>
    </row>
    <row r="61469" spans="5:62" ht="14.25" customHeight="1" x14ac:dyDescent="0.25">
      <c r="E61469" s="113"/>
      <c r="H61469" s="133"/>
      <c r="T61469" s="133"/>
      <c r="X61469" s="131"/>
      <c r="Y61469" s="133"/>
      <c r="AJ61469" s="133"/>
      <c r="AO61469" s="135"/>
      <c r="AP61469" s="135"/>
      <c r="BJ61469" s="136"/>
    </row>
    <row r="61470" spans="5:62" ht="14.25" customHeight="1" x14ac:dyDescent="0.25">
      <c r="E61470" s="113"/>
      <c r="H61470" s="133"/>
      <c r="T61470" s="133"/>
      <c r="X61470" s="131"/>
      <c r="Y61470" s="133"/>
      <c r="AJ61470" s="133"/>
      <c r="AO61470" s="135"/>
      <c r="AP61470" s="135"/>
      <c r="BJ61470" s="136"/>
    </row>
    <row r="61471" spans="5:62" ht="14.25" customHeight="1" x14ac:dyDescent="0.25">
      <c r="E61471" s="113"/>
      <c r="H61471" s="133"/>
      <c r="T61471" s="133"/>
      <c r="X61471" s="131"/>
      <c r="Y61471" s="133"/>
      <c r="AJ61471" s="133"/>
      <c r="AO61471" s="135"/>
      <c r="AP61471" s="135"/>
      <c r="BJ61471" s="136"/>
    </row>
    <row r="61472" spans="5:62" ht="14.25" customHeight="1" x14ac:dyDescent="0.25">
      <c r="E61472" s="113"/>
      <c r="H61472" s="133"/>
      <c r="T61472" s="133"/>
      <c r="X61472" s="131"/>
      <c r="Y61472" s="133"/>
      <c r="AJ61472" s="133"/>
      <c r="AO61472" s="135"/>
      <c r="AP61472" s="135"/>
      <c r="BJ61472" s="136"/>
    </row>
    <row r="61473" spans="5:62" ht="14.25" customHeight="1" x14ac:dyDescent="0.25">
      <c r="E61473" s="113"/>
      <c r="H61473" s="133"/>
      <c r="T61473" s="133"/>
      <c r="X61473" s="131"/>
      <c r="Y61473" s="133"/>
      <c r="AJ61473" s="133"/>
      <c r="AO61473" s="135"/>
      <c r="AP61473" s="135"/>
      <c r="BJ61473" s="136"/>
    </row>
    <row r="61474" spans="5:62" ht="14.25" customHeight="1" x14ac:dyDescent="0.25">
      <c r="E61474" s="113"/>
      <c r="H61474" s="133"/>
      <c r="T61474" s="133"/>
      <c r="X61474" s="131"/>
      <c r="Y61474" s="133"/>
      <c r="AJ61474" s="133"/>
      <c r="AO61474" s="135"/>
      <c r="AP61474" s="135"/>
      <c r="BJ61474" s="136"/>
    </row>
    <row r="61475" spans="5:62" ht="14.25" customHeight="1" x14ac:dyDescent="0.25">
      <c r="E61475" s="113"/>
      <c r="H61475" s="133"/>
      <c r="T61475" s="133"/>
      <c r="X61475" s="131"/>
      <c r="Y61475" s="133"/>
      <c r="AJ61475" s="133"/>
      <c r="AO61475" s="135"/>
      <c r="AP61475" s="135"/>
      <c r="BJ61475" s="136"/>
    </row>
    <row r="61476" spans="5:62" ht="14.25" customHeight="1" x14ac:dyDescent="0.25">
      <c r="E61476" s="113"/>
      <c r="H61476" s="133"/>
      <c r="T61476" s="133"/>
      <c r="X61476" s="131"/>
      <c r="Y61476" s="133"/>
      <c r="AJ61476" s="133"/>
      <c r="AO61476" s="135"/>
      <c r="AP61476" s="135"/>
      <c r="BJ61476" s="136"/>
    </row>
    <row r="61477" spans="5:62" ht="14.25" customHeight="1" x14ac:dyDescent="0.25">
      <c r="E61477" s="113"/>
      <c r="H61477" s="133"/>
      <c r="T61477" s="133"/>
      <c r="X61477" s="131"/>
      <c r="Y61477" s="133"/>
      <c r="AJ61477" s="133"/>
      <c r="AO61477" s="135"/>
      <c r="AP61477" s="135"/>
      <c r="BJ61477" s="136"/>
    </row>
    <row r="61478" spans="5:62" ht="14.25" customHeight="1" x14ac:dyDescent="0.25">
      <c r="E61478" s="113"/>
      <c r="H61478" s="133"/>
      <c r="T61478" s="133"/>
      <c r="X61478" s="131"/>
      <c r="Y61478" s="133"/>
      <c r="AJ61478" s="133"/>
      <c r="AO61478" s="135"/>
      <c r="AP61478" s="135"/>
      <c r="BJ61478" s="136"/>
    </row>
    <row r="61479" spans="5:62" ht="14.25" customHeight="1" x14ac:dyDescent="0.25">
      <c r="E61479" s="113"/>
      <c r="H61479" s="133"/>
      <c r="T61479" s="133"/>
      <c r="X61479" s="131"/>
      <c r="Y61479" s="133"/>
      <c r="AJ61479" s="133"/>
      <c r="AO61479" s="135"/>
      <c r="AP61479" s="135"/>
      <c r="BJ61479" s="136"/>
    </row>
    <row r="61480" spans="5:62" ht="14.25" customHeight="1" x14ac:dyDescent="0.25">
      <c r="E61480" s="113"/>
      <c r="H61480" s="133"/>
      <c r="T61480" s="133"/>
      <c r="X61480" s="131"/>
      <c r="Y61480" s="133"/>
      <c r="AJ61480" s="133"/>
      <c r="AO61480" s="135"/>
      <c r="AP61480" s="135"/>
      <c r="BJ61480" s="136"/>
    </row>
    <row r="61481" spans="5:62" ht="14.25" customHeight="1" x14ac:dyDescent="0.25">
      <c r="E61481" s="113"/>
      <c r="H61481" s="133"/>
      <c r="T61481" s="133"/>
      <c r="X61481" s="131"/>
      <c r="Y61481" s="133"/>
      <c r="AJ61481" s="133"/>
      <c r="AO61481" s="135"/>
      <c r="AP61481" s="135"/>
      <c r="BJ61481" s="136"/>
    </row>
    <row r="61482" spans="5:62" ht="14.25" customHeight="1" x14ac:dyDescent="0.25">
      <c r="E61482" s="113"/>
      <c r="H61482" s="133"/>
      <c r="T61482" s="133"/>
      <c r="X61482" s="131"/>
      <c r="Y61482" s="133"/>
      <c r="AJ61482" s="133"/>
      <c r="AO61482" s="135"/>
      <c r="AP61482" s="135"/>
      <c r="BJ61482" s="136"/>
    </row>
    <row r="61483" spans="5:62" ht="14.25" customHeight="1" x14ac:dyDescent="0.25">
      <c r="E61483" s="113"/>
      <c r="H61483" s="133"/>
      <c r="T61483" s="133"/>
      <c r="X61483" s="131"/>
      <c r="Y61483" s="133"/>
      <c r="AJ61483" s="133"/>
      <c r="AO61483" s="135"/>
      <c r="AP61483" s="135"/>
      <c r="BJ61483" s="136"/>
    </row>
    <row r="61484" spans="5:62" ht="14.25" customHeight="1" x14ac:dyDescent="0.25">
      <c r="E61484" s="113"/>
      <c r="H61484" s="133"/>
      <c r="T61484" s="133"/>
      <c r="X61484" s="131"/>
      <c r="Y61484" s="133"/>
      <c r="AJ61484" s="133"/>
      <c r="AO61484" s="135"/>
      <c r="AP61484" s="135"/>
      <c r="BJ61484" s="136"/>
    </row>
    <row r="61485" spans="5:62" ht="14.25" customHeight="1" x14ac:dyDescent="0.25">
      <c r="E61485" s="113"/>
      <c r="H61485" s="133"/>
      <c r="T61485" s="133"/>
      <c r="X61485" s="131"/>
      <c r="Y61485" s="133"/>
      <c r="AJ61485" s="133"/>
      <c r="AO61485" s="135"/>
      <c r="AP61485" s="135"/>
      <c r="BJ61485" s="136"/>
    </row>
    <row r="61486" spans="5:62" ht="14.25" customHeight="1" x14ac:dyDescent="0.25">
      <c r="E61486" s="113"/>
      <c r="H61486" s="133"/>
      <c r="T61486" s="133"/>
      <c r="X61486" s="131"/>
      <c r="Y61486" s="133"/>
      <c r="AJ61486" s="133"/>
      <c r="AO61486" s="135"/>
      <c r="AP61486" s="135"/>
      <c r="BJ61486" s="136"/>
    </row>
    <row r="61487" spans="5:62" ht="14.25" customHeight="1" x14ac:dyDescent="0.25">
      <c r="E61487" s="113"/>
      <c r="H61487" s="133"/>
      <c r="T61487" s="133"/>
      <c r="X61487" s="131"/>
      <c r="Y61487" s="133"/>
      <c r="AJ61487" s="133"/>
      <c r="AO61487" s="135"/>
      <c r="AP61487" s="135"/>
      <c r="BJ61487" s="136"/>
    </row>
    <row r="61488" spans="5:62" ht="14.25" customHeight="1" x14ac:dyDescent="0.25">
      <c r="E61488" s="113"/>
      <c r="H61488" s="133"/>
      <c r="T61488" s="133"/>
      <c r="X61488" s="131"/>
      <c r="Y61488" s="133"/>
      <c r="AJ61488" s="133"/>
      <c r="AO61488" s="135"/>
      <c r="AP61488" s="135"/>
      <c r="BJ61488" s="136"/>
    </row>
    <row r="61489" spans="5:62" ht="14.25" customHeight="1" x14ac:dyDescent="0.25">
      <c r="E61489" s="113"/>
      <c r="H61489" s="133"/>
      <c r="T61489" s="133"/>
      <c r="X61489" s="131"/>
      <c r="Y61489" s="133"/>
      <c r="AJ61489" s="133"/>
      <c r="AO61489" s="135"/>
      <c r="AP61489" s="135"/>
      <c r="BJ61489" s="136"/>
    </row>
    <row r="61490" spans="5:62" ht="14.25" customHeight="1" x14ac:dyDescent="0.25">
      <c r="E61490" s="113"/>
      <c r="H61490" s="133"/>
      <c r="T61490" s="133"/>
      <c r="X61490" s="131"/>
      <c r="Y61490" s="133"/>
      <c r="AJ61490" s="133"/>
      <c r="AO61490" s="135"/>
      <c r="AP61490" s="135"/>
      <c r="BJ61490" s="136"/>
    </row>
    <row r="61491" spans="5:62" ht="14.25" customHeight="1" x14ac:dyDescent="0.25">
      <c r="E61491" s="113"/>
      <c r="H61491" s="133"/>
      <c r="T61491" s="133"/>
      <c r="X61491" s="131"/>
      <c r="Y61491" s="133"/>
      <c r="AJ61491" s="133"/>
      <c r="AO61491" s="135"/>
      <c r="AP61491" s="135"/>
      <c r="BJ61491" s="136"/>
    </row>
    <row r="61492" spans="5:62" ht="14.25" customHeight="1" x14ac:dyDescent="0.25">
      <c r="E61492" s="113"/>
      <c r="H61492" s="133"/>
      <c r="T61492" s="133"/>
      <c r="X61492" s="131"/>
      <c r="Y61492" s="133"/>
      <c r="AJ61492" s="133"/>
      <c r="AO61492" s="135"/>
      <c r="AP61492" s="135"/>
      <c r="BJ61492" s="136"/>
    </row>
    <row r="61493" spans="5:62" ht="14.25" customHeight="1" x14ac:dyDescent="0.25">
      <c r="E61493" s="113"/>
      <c r="H61493" s="133"/>
      <c r="T61493" s="133"/>
      <c r="X61493" s="131"/>
      <c r="Y61493" s="133"/>
      <c r="AJ61493" s="133"/>
      <c r="AO61493" s="135"/>
      <c r="AP61493" s="135"/>
      <c r="BJ61493" s="136"/>
    </row>
    <row r="61494" spans="5:62" ht="14.25" customHeight="1" x14ac:dyDescent="0.25">
      <c r="E61494" s="113"/>
      <c r="H61494" s="133"/>
      <c r="T61494" s="133"/>
      <c r="X61494" s="131"/>
      <c r="Y61494" s="133"/>
      <c r="AJ61494" s="133"/>
      <c r="AO61494" s="135"/>
      <c r="AP61494" s="135"/>
      <c r="BJ61494" s="136"/>
    </row>
    <row r="61495" spans="5:62" ht="14.25" customHeight="1" x14ac:dyDescent="0.25">
      <c r="E61495" s="113"/>
      <c r="H61495" s="133"/>
      <c r="T61495" s="133"/>
      <c r="X61495" s="131"/>
      <c r="Y61495" s="133"/>
      <c r="AJ61495" s="133"/>
      <c r="AO61495" s="135"/>
      <c r="AP61495" s="135"/>
      <c r="BJ61495" s="136"/>
    </row>
    <row r="61496" spans="5:62" ht="14.25" customHeight="1" x14ac:dyDescent="0.25">
      <c r="E61496" s="113"/>
      <c r="H61496" s="133"/>
      <c r="T61496" s="133"/>
      <c r="X61496" s="131"/>
      <c r="Y61496" s="133"/>
      <c r="AJ61496" s="133"/>
      <c r="AO61496" s="135"/>
      <c r="AP61496" s="135"/>
      <c r="BJ61496" s="136"/>
    </row>
    <row r="61497" spans="5:62" ht="14.25" customHeight="1" x14ac:dyDescent="0.25">
      <c r="E61497" s="113"/>
      <c r="H61497" s="133"/>
      <c r="T61497" s="133"/>
      <c r="X61497" s="131"/>
      <c r="Y61497" s="133"/>
      <c r="AJ61497" s="133"/>
      <c r="AO61497" s="135"/>
      <c r="AP61497" s="135"/>
      <c r="BJ61497" s="136"/>
    </row>
    <row r="61498" spans="5:62" ht="14.25" customHeight="1" x14ac:dyDescent="0.25">
      <c r="E61498" s="113"/>
      <c r="H61498" s="133"/>
      <c r="T61498" s="133"/>
      <c r="X61498" s="131"/>
      <c r="Y61498" s="133"/>
      <c r="AJ61498" s="133"/>
      <c r="AO61498" s="135"/>
      <c r="AP61498" s="135"/>
      <c r="BJ61498" s="136"/>
    </row>
    <row r="61499" spans="5:62" ht="14.25" customHeight="1" x14ac:dyDescent="0.25">
      <c r="E61499" s="113"/>
      <c r="H61499" s="133"/>
      <c r="T61499" s="133"/>
      <c r="X61499" s="131"/>
      <c r="Y61499" s="133"/>
      <c r="AJ61499" s="133"/>
      <c r="AO61499" s="135"/>
      <c r="AP61499" s="135"/>
      <c r="BJ61499" s="136"/>
    </row>
    <row r="61500" spans="5:62" ht="14.25" customHeight="1" x14ac:dyDescent="0.25">
      <c r="E61500" s="113"/>
      <c r="H61500" s="133"/>
      <c r="T61500" s="133"/>
      <c r="X61500" s="131"/>
      <c r="Y61500" s="133"/>
      <c r="AJ61500" s="133"/>
      <c r="AO61500" s="135"/>
      <c r="AP61500" s="135"/>
      <c r="BJ61500" s="136"/>
    </row>
    <row r="61501" spans="5:62" ht="14.25" customHeight="1" x14ac:dyDescent="0.25">
      <c r="E61501" s="113"/>
      <c r="H61501" s="133"/>
      <c r="T61501" s="133"/>
      <c r="X61501" s="131"/>
      <c r="Y61501" s="133"/>
      <c r="AJ61501" s="133"/>
      <c r="AO61501" s="135"/>
      <c r="AP61501" s="135"/>
      <c r="BJ61501" s="136"/>
    </row>
    <row r="61502" spans="5:62" ht="14.25" customHeight="1" x14ac:dyDescent="0.25">
      <c r="E61502" s="113"/>
      <c r="H61502" s="133"/>
      <c r="T61502" s="133"/>
      <c r="X61502" s="131"/>
      <c r="Y61502" s="133"/>
      <c r="AJ61502" s="133"/>
      <c r="AO61502" s="135"/>
      <c r="AP61502" s="135"/>
      <c r="BJ61502" s="136"/>
    </row>
    <row r="61503" spans="5:62" ht="14.25" customHeight="1" x14ac:dyDescent="0.25">
      <c r="E61503" s="113"/>
      <c r="H61503" s="133"/>
      <c r="T61503" s="133"/>
      <c r="X61503" s="131"/>
      <c r="Y61503" s="133"/>
      <c r="AJ61503" s="133"/>
      <c r="AO61503" s="135"/>
      <c r="AP61503" s="135"/>
      <c r="BJ61503" s="136"/>
    </row>
    <row r="61504" spans="5:62" ht="14.25" customHeight="1" x14ac:dyDescent="0.25">
      <c r="E61504" s="113"/>
      <c r="H61504" s="133"/>
      <c r="T61504" s="133"/>
      <c r="X61504" s="131"/>
      <c r="Y61504" s="133"/>
      <c r="AJ61504" s="133"/>
      <c r="AO61504" s="135"/>
      <c r="AP61504" s="135"/>
      <c r="BJ61504" s="136"/>
    </row>
    <row r="61505" spans="5:62" ht="14.25" customHeight="1" x14ac:dyDescent="0.25">
      <c r="E61505" s="113"/>
      <c r="H61505" s="133"/>
      <c r="T61505" s="133"/>
      <c r="X61505" s="131"/>
      <c r="Y61505" s="133"/>
      <c r="AJ61505" s="133"/>
      <c r="AO61505" s="135"/>
      <c r="AP61505" s="135"/>
      <c r="BJ61505" s="136"/>
    </row>
    <row r="61506" spans="5:62" ht="14.25" customHeight="1" x14ac:dyDescent="0.25">
      <c r="E61506" s="113"/>
      <c r="H61506" s="133"/>
      <c r="T61506" s="133"/>
      <c r="X61506" s="131"/>
      <c r="Y61506" s="133"/>
      <c r="AJ61506" s="133"/>
      <c r="AO61506" s="135"/>
      <c r="AP61506" s="135"/>
      <c r="BJ61506" s="136"/>
    </row>
    <row r="61507" spans="5:62" ht="14.25" customHeight="1" x14ac:dyDescent="0.25">
      <c r="E61507" s="113"/>
      <c r="H61507" s="133"/>
      <c r="T61507" s="133"/>
      <c r="X61507" s="131"/>
      <c r="Y61507" s="133"/>
      <c r="AJ61507" s="133"/>
      <c r="AO61507" s="135"/>
      <c r="AP61507" s="135"/>
      <c r="BJ61507" s="136"/>
    </row>
    <row r="61508" spans="5:62" ht="14.25" customHeight="1" x14ac:dyDescent="0.25">
      <c r="E61508" s="113"/>
      <c r="H61508" s="133"/>
      <c r="T61508" s="133"/>
      <c r="X61508" s="131"/>
      <c r="Y61508" s="133"/>
      <c r="AJ61508" s="133"/>
      <c r="AO61508" s="135"/>
      <c r="AP61508" s="135"/>
      <c r="BJ61508" s="136"/>
    </row>
    <row r="61509" spans="5:62" ht="14.25" customHeight="1" x14ac:dyDescent="0.25">
      <c r="E61509" s="113"/>
      <c r="H61509" s="133"/>
      <c r="T61509" s="133"/>
      <c r="X61509" s="131"/>
      <c r="Y61509" s="133"/>
      <c r="AJ61509" s="133"/>
      <c r="AO61509" s="135"/>
      <c r="AP61509" s="135"/>
      <c r="BJ61509" s="136"/>
    </row>
    <row r="61510" spans="5:62" ht="14.25" customHeight="1" x14ac:dyDescent="0.25">
      <c r="E61510" s="113"/>
      <c r="H61510" s="133"/>
      <c r="T61510" s="133"/>
      <c r="X61510" s="131"/>
      <c r="Y61510" s="133"/>
      <c r="AJ61510" s="133"/>
      <c r="AO61510" s="135"/>
      <c r="AP61510" s="135"/>
      <c r="BJ61510" s="136"/>
    </row>
    <row r="61511" spans="5:62" ht="14.25" customHeight="1" x14ac:dyDescent="0.25">
      <c r="E61511" s="113"/>
      <c r="H61511" s="133"/>
      <c r="T61511" s="133"/>
      <c r="X61511" s="131"/>
      <c r="Y61511" s="133"/>
      <c r="AJ61511" s="133"/>
      <c r="AO61511" s="135"/>
      <c r="AP61511" s="135"/>
      <c r="BJ61511" s="136"/>
    </row>
    <row r="61512" spans="5:62" ht="14.25" customHeight="1" x14ac:dyDescent="0.25">
      <c r="E61512" s="113"/>
      <c r="H61512" s="133"/>
      <c r="T61512" s="133"/>
      <c r="X61512" s="131"/>
      <c r="Y61512" s="133"/>
      <c r="AJ61512" s="133"/>
      <c r="AO61512" s="135"/>
      <c r="AP61512" s="135"/>
      <c r="BJ61512" s="136"/>
    </row>
    <row r="61513" spans="5:62" ht="14.25" customHeight="1" x14ac:dyDescent="0.25">
      <c r="E61513" s="113"/>
      <c r="H61513" s="133"/>
      <c r="T61513" s="133"/>
      <c r="X61513" s="131"/>
      <c r="Y61513" s="133"/>
      <c r="AJ61513" s="133"/>
      <c r="AO61513" s="135"/>
      <c r="AP61513" s="135"/>
      <c r="BJ61513" s="136"/>
    </row>
    <row r="61514" spans="5:62" ht="14.25" customHeight="1" x14ac:dyDescent="0.25">
      <c r="E61514" s="113"/>
      <c r="H61514" s="133"/>
      <c r="T61514" s="133"/>
      <c r="X61514" s="131"/>
      <c r="Y61514" s="133"/>
      <c r="AJ61514" s="133"/>
      <c r="AO61514" s="135"/>
      <c r="AP61514" s="135"/>
      <c r="BJ61514" s="136"/>
    </row>
    <row r="61515" spans="5:62" ht="14.25" customHeight="1" x14ac:dyDescent="0.25">
      <c r="E61515" s="113"/>
      <c r="H61515" s="133"/>
      <c r="T61515" s="133"/>
      <c r="X61515" s="131"/>
      <c r="Y61515" s="133"/>
      <c r="AJ61515" s="133"/>
      <c r="AO61515" s="135"/>
      <c r="AP61515" s="135"/>
      <c r="BJ61515" s="136"/>
    </row>
    <row r="61516" spans="5:62" ht="14.25" customHeight="1" x14ac:dyDescent="0.25">
      <c r="E61516" s="113"/>
      <c r="H61516" s="133"/>
      <c r="T61516" s="133"/>
      <c r="X61516" s="131"/>
      <c r="Y61516" s="133"/>
      <c r="AJ61516" s="133"/>
      <c r="AO61516" s="135"/>
      <c r="AP61516" s="135"/>
      <c r="BJ61516" s="136"/>
    </row>
    <row r="61517" spans="5:62" ht="14.25" customHeight="1" x14ac:dyDescent="0.25">
      <c r="E61517" s="113"/>
      <c r="H61517" s="133"/>
      <c r="T61517" s="133"/>
      <c r="X61517" s="131"/>
      <c r="Y61517" s="133"/>
      <c r="AJ61517" s="133"/>
      <c r="AO61517" s="135"/>
      <c r="AP61517" s="135"/>
      <c r="BJ61517" s="136"/>
    </row>
    <row r="61518" spans="5:62" ht="14.25" customHeight="1" x14ac:dyDescent="0.25">
      <c r="E61518" s="113"/>
      <c r="H61518" s="133"/>
      <c r="T61518" s="133"/>
      <c r="X61518" s="131"/>
      <c r="Y61518" s="133"/>
      <c r="AJ61518" s="133"/>
      <c r="AO61518" s="135"/>
      <c r="AP61518" s="135"/>
      <c r="BJ61518" s="136"/>
    </row>
    <row r="61519" spans="5:62" ht="14.25" customHeight="1" x14ac:dyDescent="0.25">
      <c r="E61519" s="113"/>
      <c r="H61519" s="133"/>
      <c r="T61519" s="133"/>
      <c r="X61519" s="131"/>
      <c r="Y61519" s="133"/>
      <c r="AJ61519" s="133"/>
      <c r="AO61519" s="135"/>
      <c r="AP61519" s="135"/>
      <c r="BJ61519" s="136"/>
    </row>
    <row r="61520" spans="5:62" ht="14.25" customHeight="1" x14ac:dyDescent="0.25">
      <c r="E61520" s="113"/>
      <c r="H61520" s="133"/>
      <c r="T61520" s="133"/>
      <c r="X61520" s="131"/>
      <c r="Y61520" s="133"/>
      <c r="AJ61520" s="133"/>
      <c r="AO61520" s="135"/>
      <c r="AP61520" s="135"/>
      <c r="BJ61520" s="136"/>
    </row>
    <row r="61521" spans="5:62" ht="14.25" customHeight="1" x14ac:dyDescent="0.25">
      <c r="E61521" s="113"/>
      <c r="H61521" s="133"/>
      <c r="T61521" s="133"/>
      <c r="X61521" s="131"/>
      <c r="Y61521" s="133"/>
      <c r="AJ61521" s="133"/>
      <c r="AO61521" s="135"/>
      <c r="AP61521" s="135"/>
      <c r="BJ61521" s="136"/>
    </row>
    <row r="61522" spans="5:62" ht="14.25" customHeight="1" x14ac:dyDescent="0.25">
      <c r="E61522" s="113"/>
      <c r="H61522" s="133"/>
      <c r="T61522" s="133"/>
      <c r="X61522" s="131"/>
      <c r="Y61522" s="133"/>
      <c r="AJ61522" s="133"/>
      <c r="AO61522" s="135"/>
      <c r="AP61522" s="135"/>
      <c r="BJ61522" s="136"/>
    </row>
    <row r="61523" spans="5:62" ht="14.25" customHeight="1" x14ac:dyDescent="0.25">
      <c r="E61523" s="113"/>
      <c r="H61523" s="133"/>
      <c r="T61523" s="133"/>
      <c r="X61523" s="131"/>
      <c r="Y61523" s="133"/>
      <c r="AJ61523" s="133"/>
      <c r="AO61523" s="135"/>
      <c r="AP61523" s="135"/>
      <c r="BJ61523" s="136"/>
    </row>
    <row r="61524" spans="5:62" ht="14.25" customHeight="1" x14ac:dyDescent="0.25">
      <c r="E61524" s="113"/>
      <c r="H61524" s="133"/>
      <c r="T61524" s="133"/>
      <c r="X61524" s="131"/>
      <c r="Y61524" s="133"/>
      <c r="AJ61524" s="133"/>
      <c r="AO61524" s="135"/>
      <c r="AP61524" s="135"/>
      <c r="BJ61524" s="136"/>
    </row>
    <row r="61525" spans="5:62" ht="14.25" customHeight="1" x14ac:dyDescent="0.25">
      <c r="E61525" s="113"/>
      <c r="H61525" s="133"/>
      <c r="T61525" s="133"/>
      <c r="X61525" s="131"/>
      <c r="Y61525" s="133"/>
      <c r="AJ61525" s="133"/>
      <c r="AO61525" s="135"/>
      <c r="AP61525" s="135"/>
      <c r="BJ61525" s="136"/>
    </row>
    <row r="61526" spans="5:62" ht="14.25" customHeight="1" x14ac:dyDescent="0.25">
      <c r="E61526" s="113"/>
      <c r="H61526" s="133"/>
      <c r="T61526" s="133"/>
      <c r="X61526" s="131"/>
      <c r="Y61526" s="133"/>
      <c r="AJ61526" s="133"/>
      <c r="AO61526" s="135"/>
      <c r="AP61526" s="135"/>
      <c r="BJ61526" s="136"/>
    </row>
    <row r="61527" spans="5:62" ht="14.25" customHeight="1" x14ac:dyDescent="0.25">
      <c r="E61527" s="113"/>
      <c r="H61527" s="133"/>
      <c r="T61527" s="133"/>
      <c r="X61527" s="131"/>
      <c r="Y61527" s="133"/>
      <c r="AJ61527" s="133"/>
      <c r="AO61527" s="135"/>
      <c r="AP61527" s="135"/>
      <c r="BJ61527" s="136"/>
    </row>
    <row r="61528" spans="5:62" ht="14.25" customHeight="1" x14ac:dyDescent="0.25">
      <c r="E61528" s="113"/>
      <c r="H61528" s="133"/>
      <c r="T61528" s="133"/>
      <c r="X61528" s="131"/>
      <c r="Y61528" s="133"/>
      <c r="AJ61528" s="133"/>
      <c r="AO61528" s="135"/>
      <c r="AP61528" s="135"/>
      <c r="BJ61528" s="136"/>
    </row>
    <row r="61529" spans="5:62" ht="14.25" customHeight="1" x14ac:dyDescent="0.25">
      <c r="E61529" s="113"/>
      <c r="H61529" s="133"/>
      <c r="T61529" s="133"/>
      <c r="X61529" s="131"/>
      <c r="Y61529" s="133"/>
      <c r="AJ61529" s="133"/>
      <c r="AO61529" s="135"/>
      <c r="AP61529" s="135"/>
      <c r="BJ61529" s="136"/>
    </row>
    <row r="61530" spans="5:62" ht="14.25" customHeight="1" x14ac:dyDescent="0.25">
      <c r="E61530" s="113"/>
      <c r="H61530" s="133"/>
      <c r="T61530" s="133"/>
      <c r="X61530" s="131"/>
      <c r="Y61530" s="133"/>
      <c r="AJ61530" s="133"/>
      <c r="AO61530" s="135"/>
      <c r="AP61530" s="135"/>
      <c r="BJ61530" s="136"/>
    </row>
    <row r="61531" spans="5:62" ht="14.25" customHeight="1" x14ac:dyDescent="0.25">
      <c r="E61531" s="113"/>
      <c r="H61531" s="133"/>
      <c r="T61531" s="133"/>
      <c r="X61531" s="131"/>
      <c r="Y61531" s="133"/>
      <c r="AJ61531" s="133"/>
      <c r="AO61531" s="135"/>
      <c r="AP61531" s="135"/>
      <c r="BJ61531" s="136"/>
    </row>
    <row r="61532" spans="5:62" ht="14.25" customHeight="1" x14ac:dyDescent="0.25">
      <c r="E61532" s="113"/>
      <c r="H61532" s="133"/>
      <c r="T61532" s="133"/>
      <c r="X61532" s="131"/>
      <c r="Y61532" s="133"/>
      <c r="AJ61532" s="133"/>
      <c r="AO61532" s="135"/>
      <c r="AP61532" s="135"/>
      <c r="BJ61532" s="136"/>
    </row>
    <row r="61533" spans="5:62" ht="14.25" customHeight="1" x14ac:dyDescent="0.25">
      <c r="E61533" s="113"/>
      <c r="H61533" s="133"/>
      <c r="T61533" s="133"/>
      <c r="X61533" s="131"/>
      <c r="Y61533" s="133"/>
      <c r="AJ61533" s="133"/>
      <c r="AO61533" s="135"/>
      <c r="AP61533" s="135"/>
      <c r="BJ61533" s="136"/>
    </row>
    <row r="61534" spans="5:62" ht="14.25" customHeight="1" x14ac:dyDescent="0.25">
      <c r="E61534" s="113"/>
      <c r="H61534" s="133"/>
      <c r="T61534" s="133"/>
      <c r="X61534" s="131"/>
      <c r="Y61534" s="133"/>
      <c r="AJ61534" s="133"/>
      <c r="AO61534" s="135"/>
      <c r="AP61534" s="135"/>
      <c r="BJ61534" s="136"/>
    </row>
    <row r="61535" spans="5:62" ht="14.25" customHeight="1" x14ac:dyDescent="0.25">
      <c r="E61535" s="113"/>
      <c r="H61535" s="133"/>
      <c r="T61535" s="133"/>
      <c r="X61535" s="131"/>
      <c r="Y61535" s="133"/>
      <c r="AJ61535" s="133"/>
      <c r="AO61535" s="135"/>
      <c r="AP61535" s="135"/>
      <c r="BJ61535" s="136"/>
    </row>
    <row r="61536" spans="5:62" ht="14.25" customHeight="1" x14ac:dyDescent="0.25">
      <c r="E61536" s="113"/>
      <c r="H61536" s="133"/>
      <c r="T61536" s="133"/>
      <c r="X61536" s="131"/>
      <c r="Y61536" s="133"/>
      <c r="AJ61536" s="133"/>
      <c r="AO61536" s="135"/>
      <c r="AP61536" s="135"/>
      <c r="BJ61536" s="136"/>
    </row>
    <row r="61537" spans="5:62" ht="14.25" customHeight="1" x14ac:dyDescent="0.25">
      <c r="E61537" s="113"/>
      <c r="H61537" s="133"/>
      <c r="T61537" s="133"/>
      <c r="X61537" s="131"/>
      <c r="Y61537" s="133"/>
      <c r="AJ61537" s="133"/>
      <c r="AO61537" s="135"/>
      <c r="AP61537" s="135"/>
      <c r="BJ61537" s="136"/>
    </row>
    <row r="61538" spans="5:62" ht="14.25" customHeight="1" x14ac:dyDescent="0.25">
      <c r="E61538" s="113"/>
      <c r="H61538" s="133"/>
      <c r="T61538" s="133"/>
      <c r="X61538" s="131"/>
      <c r="Y61538" s="133"/>
      <c r="AJ61538" s="133"/>
      <c r="AO61538" s="135"/>
      <c r="AP61538" s="135"/>
      <c r="BJ61538" s="136"/>
    </row>
    <row r="61539" spans="5:62" ht="14.25" customHeight="1" x14ac:dyDescent="0.25">
      <c r="E61539" s="113"/>
      <c r="H61539" s="133"/>
      <c r="T61539" s="133"/>
      <c r="X61539" s="131"/>
      <c r="Y61539" s="133"/>
      <c r="AJ61539" s="133"/>
      <c r="AO61539" s="135"/>
      <c r="AP61539" s="135"/>
      <c r="BJ61539" s="136"/>
    </row>
    <row r="61540" spans="5:62" ht="14.25" customHeight="1" x14ac:dyDescent="0.25">
      <c r="E61540" s="113"/>
      <c r="H61540" s="133"/>
      <c r="T61540" s="133"/>
      <c r="X61540" s="131"/>
      <c r="Y61540" s="133"/>
      <c r="AJ61540" s="133"/>
      <c r="AO61540" s="135"/>
      <c r="AP61540" s="135"/>
      <c r="BJ61540" s="136"/>
    </row>
    <row r="61541" spans="5:62" ht="14.25" customHeight="1" x14ac:dyDescent="0.25">
      <c r="E61541" s="113"/>
      <c r="H61541" s="133"/>
      <c r="T61541" s="133"/>
      <c r="X61541" s="131"/>
      <c r="Y61541" s="133"/>
      <c r="AJ61541" s="133"/>
      <c r="AO61541" s="135"/>
      <c r="AP61541" s="135"/>
      <c r="BJ61541" s="136"/>
    </row>
    <row r="61542" spans="5:62" ht="14.25" customHeight="1" x14ac:dyDescent="0.25">
      <c r="E61542" s="113"/>
      <c r="H61542" s="133"/>
      <c r="T61542" s="133"/>
      <c r="X61542" s="131"/>
      <c r="Y61542" s="133"/>
      <c r="AJ61542" s="133"/>
      <c r="AO61542" s="135"/>
      <c r="AP61542" s="135"/>
      <c r="BJ61542" s="136"/>
    </row>
    <row r="61543" spans="5:62" ht="14.25" customHeight="1" x14ac:dyDescent="0.25">
      <c r="E61543" s="113"/>
      <c r="H61543" s="133"/>
      <c r="T61543" s="133"/>
      <c r="X61543" s="131"/>
      <c r="Y61543" s="133"/>
      <c r="AJ61543" s="133"/>
      <c r="AO61543" s="135"/>
      <c r="AP61543" s="135"/>
      <c r="BJ61543" s="136"/>
    </row>
    <row r="61544" spans="5:62" ht="14.25" customHeight="1" x14ac:dyDescent="0.25">
      <c r="E61544" s="113"/>
      <c r="H61544" s="133"/>
      <c r="T61544" s="133"/>
      <c r="X61544" s="131"/>
      <c r="Y61544" s="133"/>
      <c r="AJ61544" s="133"/>
      <c r="AO61544" s="135"/>
      <c r="AP61544" s="135"/>
      <c r="BJ61544" s="136"/>
    </row>
    <row r="61545" spans="5:62" ht="14.25" customHeight="1" x14ac:dyDescent="0.25">
      <c r="E61545" s="113"/>
      <c r="H61545" s="133"/>
      <c r="T61545" s="133"/>
      <c r="X61545" s="131"/>
      <c r="Y61545" s="133"/>
      <c r="AJ61545" s="133"/>
      <c r="AO61545" s="135"/>
      <c r="AP61545" s="135"/>
      <c r="BJ61545" s="136"/>
    </row>
    <row r="61546" spans="5:62" ht="14.25" customHeight="1" x14ac:dyDescent="0.25">
      <c r="E61546" s="113"/>
      <c r="H61546" s="133"/>
      <c r="T61546" s="133"/>
      <c r="X61546" s="131"/>
      <c r="Y61546" s="133"/>
      <c r="AJ61546" s="133"/>
      <c r="AO61546" s="135"/>
      <c r="AP61546" s="135"/>
      <c r="BJ61546" s="136"/>
    </row>
    <row r="61547" spans="5:62" ht="14.25" customHeight="1" x14ac:dyDescent="0.25">
      <c r="E61547" s="113"/>
      <c r="H61547" s="133"/>
      <c r="T61547" s="133"/>
      <c r="X61547" s="131"/>
      <c r="Y61547" s="133"/>
      <c r="AJ61547" s="133"/>
      <c r="AO61547" s="135"/>
      <c r="AP61547" s="135"/>
      <c r="BJ61547" s="136"/>
    </row>
    <row r="61548" spans="5:62" ht="14.25" customHeight="1" x14ac:dyDescent="0.25">
      <c r="E61548" s="113"/>
      <c r="H61548" s="133"/>
      <c r="T61548" s="133"/>
      <c r="X61548" s="131"/>
      <c r="Y61548" s="133"/>
      <c r="AJ61548" s="133"/>
      <c r="AO61548" s="135"/>
      <c r="AP61548" s="135"/>
      <c r="BJ61548" s="136"/>
    </row>
    <row r="61549" spans="5:62" ht="14.25" customHeight="1" x14ac:dyDescent="0.25">
      <c r="E61549" s="113"/>
      <c r="H61549" s="133"/>
      <c r="T61549" s="133"/>
      <c r="X61549" s="131"/>
      <c r="Y61549" s="133"/>
      <c r="AJ61549" s="133"/>
      <c r="AO61549" s="135"/>
      <c r="AP61549" s="135"/>
      <c r="BJ61549" s="136"/>
    </row>
    <row r="61550" spans="5:62" ht="14.25" customHeight="1" x14ac:dyDescent="0.25">
      <c r="E61550" s="113"/>
      <c r="H61550" s="133"/>
      <c r="T61550" s="133"/>
      <c r="X61550" s="131"/>
      <c r="Y61550" s="133"/>
      <c r="AJ61550" s="133"/>
      <c r="AO61550" s="135"/>
      <c r="AP61550" s="135"/>
      <c r="BJ61550" s="136"/>
    </row>
    <row r="61551" spans="5:62" ht="14.25" customHeight="1" x14ac:dyDescent="0.25">
      <c r="E61551" s="113"/>
      <c r="H61551" s="133"/>
      <c r="T61551" s="133"/>
      <c r="X61551" s="131"/>
      <c r="Y61551" s="133"/>
      <c r="AJ61551" s="133"/>
      <c r="AO61551" s="135"/>
      <c r="AP61551" s="135"/>
      <c r="BJ61551" s="136"/>
    </row>
    <row r="61552" spans="5:62" ht="14.25" customHeight="1" x14ac:dyDescent="0.25">
      <c r="E61552" s="113"/>
      <c r="H61552" s="133"/>
      <c r="T61552" s="133"/>
      <c r="X61552" s="131"/>
      <c r="Y61552" s="133"/>
      <c r="AJ61552" s="133"/>
      <c r="AO61552" s="135"/>
      <c r="AP61552" s="135"/>
      <c r="BJ61552" s="136"/>
    </row>
    <row r="61553" spans="5:62" ht="14.25" customHeight="1" x14ac:dyDescent="0.25">
      <c r="E61553" s="113"/>
      <c r="H61553" s="133"/>
      <c r="T61553" s="133"/>
      <c r="X61553" s="131"/>
      <c r="Y61553" s="133"/>
      <c r="AJ61553" s="133"/>
      <c r="AO61553" s="135"/>
      <c r="AP61553" s="135"/>
      <c r="BJ61553" s="136"/>
    </row>
    <row r="61554" spans="5:62" ht="14.25" customHeight="1" x14ac:dyDescent="0.25">
      <c r="E61554" s="113"/>
      <c r="H61554" s="133"/>
      <c r="T61554" s="133"/>
      <c r="X61554" s="131"/>
      <c r="Y61554" s="133"/>
      <c r="AJ61554" s="133"/>
      <c r="AO61554" s="135"/>
      <c r="AP61554" s="135"/>
      <c r="BJ61554" s="136"/>
    </row>
    <row r="61555" spans="5:62" ht="14.25" customHeight="1" x14ac:dyDescent="0.25">
      <c r="E61555" s="113"/>
      <c r="H61555" s="133"/>
      <c r="T61555" s="133"/>
      <c r="X61555" s="131"/>
      <c r="Y61555" s="133"/>
      <c r="AJ61555" s="133"/>
      <c r="AO61555" s="135"/>
      <c r="AP61555" s="135"/>
      <c r="BJ61555" s="136"/>
    </row>
    <row r="61556" spans="5:62" ht="14.25" customHeight="1" x14ac:dyDescent="0.25">
      <c r="E61556" s="113"/>
      <c r="H61556" s="133"/>
      <c r="T61556" s="133"/>
      <c r="X61556" s="131"/>
      <c r="Y61556" s="133"/>
      <c r="AJ61556" s="133"/>
      <c r="AO61556" s="135"/>
      <c r="AP61556" s="135"/>
      <c r="BJ61556" s="136"/>
    </row>
    <row r="61557" spans="5:62" ht="14.25" customHeight="1" x14ac:dyDescent="0.25">
      <c r="E61557" s="113"/>
      <c r="H61557" s="133"/>
      <c r="T61557" s="133"/>
      <c r="X61557" s="131"/>
      <c r="Y61557" s="133"/>
      <c r="AJ61557" s="133"/>
      <c r="AO61557" s="135"/>
      <c r="AP61557" s="135"/>
      <c r="BJ61557" s="136"/>
    </row>
    <row r="61558" spans="5:62" ht="14.25" customHeight="1" x14ac:dyDescent="0.25">
      <c r="E61558" s="113"/>
      <c r="H61558" s="133"/>
      <c r="T61558" s="133"/>
      <c r="X61558" s="131"/>
      <c r="Y61558" s="133"/>
      <c r="AJ61558" s="133"/>
      <c r="AO61558" s="135"/>
      <c r="AP61558" s="135"/>
      <c r="BJ61558" s="136"/>
    </row>
    <row r="61559" spans="5:62" ht="14.25" customHeight="1" x14ac:dyDescent="0.25">
      <c r="E61559" s="113"/>
      <c r="H61559" s="133"/>
      <c r="T61559" s="133"/>
      <c r="X61559" s="131"/>
      <c r="Y61559" s="133"/>
      <c r="AJ61559" s="133"/>
      <c r="AO61559" s="135"/>
      <c r="AP61559" s="135"/>
      <c r="BJ61559" s="136"/>
    </row>
    <row r="61560" spans="5:62" ht="14.25" customHeight="1" x14ac:dyDescent="0.25">
      <c r="E61560" s="113"/>
      <c r="H61560" s="133"/>
      <c r="T61560" s="133"/>
      <c r="X61560" s="131"/>
      <c r="Y61560" s="133"/>
      <c r="AJ61560" s="133"/>
      <c r="AO61560" s="135"/>
      <c r="AP61560" s="135"/>
      <c r="BJ61560" s="136"/>
    </row>
    <row r="61561" spans="5:62" ht="14.25" customHeight="1" x14ac:dyDescent="0.25">
      <c r="E61561" s="113"/>
      <c r="H61561" s="133"/>
      <c r="T61561" s="133"/>
      <c r="X61561" s="131"/>
      <c r="Y61561" s="133"/>
      <c r="AJ61561" s="133"/>
      <c r="AO61561" s="135"/>
      <c r="AP61561" s="135"/>
      <c r="BJ61561" s="136"/>
    </row>
    <row r="61562" spans="5:62" ht="14.25" customHeight="1" x14ac:dyDescent="0.25">
      <c r="E61562" s="113"/>
      <c r="H61562" s="133"/>
      <c r="T61562" s="133"/>
      <c r="X61562" s="131"/>
      <c r="Y61562" s="133"/>
      <c r="AJ61562" s="133"/>
      <c r="AO61562" s="135"/>
      <c r="AP61562" s="135"/>
      <c r="BJ61562" s="136"/>
    </row>
    <row r="61563" spans="5:62" ht="14.25" customHeight="1" x14ac:dyDescent="0.25">
      <c r="E61563" s="113"/>
      <c r="H61563" s="133"/>
      <c r="T61563" s="133"/>
      <c r="X61563" s="131"/>
      <c r="Y61563" s="133"/>
      <c r="AJ61563" s="133"/>
      <c r="AO61563" s="135"/>
      <c r="AP61563" s="135"/>
      <c r="BJ61563" s="136"/>
    </row>
    <row r="61564" spans="5:62" ht="14.25" customHeight="1" x14ac:dyDescent="0.25">
      <c r="E61564" s="113"/>
      <c r="H61564" s="133"/>
      <c r="T61564" s="133"/>
      <c r="X61564" s="131"/>
      <c r="Y61564" s="133"/>
      <c r="AJ61564" s="133"/>
      <c r="AO61564" s="135"/>
      <c r="AP61564" s="135"/>
      <c r="BJ61564" s="136"/>
    </row>
    <row r="61565" spans="5:62" ht="14.25" customHeight="1" x14ac:dyDescent="0.25">
      <c r="E61565" s="113"/>
      <c r="H61565" s="133"/>
      <c r="T61565" s="133"/>
      <c r="X61565" s="131"/>
      <c r="Y61565" s="133"/>
      <c r="AJ61565" s="133"/>
      <c r="AO61565" s="135"/>
      <c r="AP61565" s="135"/>
      <c r="BJ61565" s="136"/>
    </row>
    <row r="61566" spans="5:62" ht="14.25" customHeight="1" x14ac:dyDescent="0.25">
      <c r="E61566" s="113"/>
      <c r="H61566" s="133"/>
      <c r="T61566" s="133"/>
      <c r="X61566" s="131"/>
      <c r="Y61566" s="133"/>
      <c r="AJ61566" s="133"/>
      <c r="AO61566" s="135"/>
      <c r="AP61566" s="135"/>
      <c r="BJ61566" s="136"/>
    </row>
    <row r="61567" spans="5:62" ht="14.25" customHeight="1" x14ac:dyDescent="0.25">
      <c r="E61567" s="113"/>
      <c r="H61567" s="133"/>
      <c r="T61567" s="133"/>
      <c r="X61567" s="131"/>
      <c r="Y61567" s="133"/>
      <c r="AJ61567" s="133"/>
      <c r="AO61567" s="135"/>
      <c r="AP61567" s="135"/>
      <c r="BJ61567" s="136"/>
    </row>
    <row r="61568" spans="5:62" ht="14.25" customHeight="1" x14ac:dyDescent="0.25">
      <c r="E61568" s="113"/>
      <c r="H61568" s="133"/>
      <c r="T61568" s="133"/>
      <c r="X61568" s="131"/>
      <c r="Y61568" s="133"/>
      <c r="AJ61568" s="133"/>
      <c r="AO61568" s="135"/>
      <c r="AP61568" s="135"/>
      <c r="BJ61568" s="136"/>
    </row>
    <row r="61569" spans="5:62" ht="14.25" customHeight="1" x14ac:dyDescent="0.25">
      <c r="E61569" s="113"/>
      <c r="H61569" s="133"/>
      <c r="T61569" s="133"/>
      <c r="X61569" s="131"/>
      <c r="Y61569" s="133"/>
      <c r="AJ61569" s="133"/>
      <c r="AO61569" s="135"/>
      <c r="AP61569" s="135"/>
      <c r="BJ61569" s="136"/>
    </row>
    <row r="61570" spans="5:62" ht="14.25" customHeight="1" x14ac:dyDescent="0.25">
      <c r="E61570" s="113"/>
      <c r="H61570" s="133"/>
      <c r="T61570" s="133"/>
      <c r="X61570" s="131"/>
      <c r="Y61570" s="133"/>
      <c r="AJ61570" s="133"/>
      <c r="AO61570" s="135"/>
      <c r="AP61570" s="135"/>
      <c r="BJ61570" s="136"/>
    </row>
    <row r="61571" spans="5:62" ht="14.25" customHeight="1" x14ac:dyDescent="0.25">
      <c r="E61571" s="113"/>
      <c r="H61571" s="133"/>
      <c r="T61571" s="133"/>
      <c r="X61571" s="131"/>
      <c r="Y61571" s="133"/>
      <c r="AJ61571" s="133"/>
      <c r="AO61571" s="135"/>
      <c r="AP61571" s="135"/>
      <c r="BJ61571" s="136"/>
    </row>
    <row r="61572" spans="5:62" ht="14.25" customHeight="1" x14ac:dyDescent="0.25">
      <c r="E61572" s="113"/>
      <c r="H61572" s="133"/>
      <c r="T61572" s="133"/>
      <c r="X61572" s="131"/>
      <c r="Y61572" s="133"/>
      <c r="AJ61572" s="133"/>
      <c r="AO61572" s="135"/>
      <c r="AP61572" s="135"/>
      <c r="BJ61572" s="136"/>
    </row>
    <row r="61573" spans="5:62" ht="14.25" customHeight="1" x14ac:dyDescent="0.25">
      <c r="E61573" s="113"/>
      <c r="H61573" s="133"/>
      <c r="T61573" s="133"/>
      <c r="X61573" s="131"/>
      <c r="Y61573" s="133"/>
      <c r="AJ61573" s="133"/>
      <c r="AO61573" s="135"/>
      <c r="AP61573" s="135"/>
      <c r="BJ61573" s="136"/>
    </row>
    <row r="61574" spans="5:62" ht="14.25" customHeight="1" x14ac:dyDescent="0.25">
      <c r="E61574" s="113"/>
      <c r="H61574" s="133"/>
      <c r="T61574" s="133"/>
      <c r="X61574" s="131"/>
      <c r="Y61574" s="133"/>
      <c r="AJ61574" s="133"/>
      <c r="AO61574" s="135"/>
      <c r="AP61574" s="135"/>
      <c r="BJ61574" s="136"/>
    </row>
    <row r="61575" spans="5:62" ht="14.25" customHeight="1" x14ac:dyDescent="0.25">
      <c r="E61575" s="113"/>
      <c r="H61575" s="133"/>
      <c r="T61575" s="133"/>
      <c r="X61575" s="131"/>
      <c r="Y61575" s="133"/>
      <c r="AJ61575" s="133"/>
      <c r="AO61575" s="135"/>
      <c r="AP61575" s="135"/>
      <c r="BJ61575" s="136"/>
    </row>
    <row r="61576" spans="5:62" ht="14.25" customHeight="1" x14ac:dyDescent="0.25">
      <c r="E61576" s="113"/>
      <c r="H61576" s="133"/>
      <c r="T61576" s="133"/>
      <c r="X61576" s="131"/>
      <c r="Y61576" s="133"/>
      <c r="AJ61576" s="133"/>
      <c r="AO61576" s="135"/>
      <c r="AP61576" s="135"/>
      <c r="BJ61576" s="136"/>
    </row>
    <row r="61577" spans="5:62" ht="14.25" customHeight="1" x14ac:dyDescent="0.25">
      <c r="E61577" s="113"/>
      <c r="H61577" s="133"/>
      <c r="T61577" s="133"/>
      <c r="X61577" s="131"/>
      <c r="Y61577" s="133"/>
      <c r="AJ61577" s="133"/>
      <c r="AO61577" s="135"/>
      <c r="AP61577" s="135"/>
      <c r="BJ61577" s="136"/>
    </row>
    <row r="61578" spans="5:62" ht="14.25" customHeight="1" x14ac:dyDescent="0.25">
      <c r="E61578" s="113"/>
      <c r="H61578" s="133"/>
      <c r="T61578" s="133"/>
      <c r="X61578" s="131"/>
      <c r="Y61578" s="133"/>
      <c r="AJ61578" s="133"/>
      <c r="AO61578" s="135"/>
      <c r="AP61578" s="135"/>
      <c r="BJ61578" s="136"/>
    </row>
    <row r="61579" spans="5:62" ht="14.25" customHeight="1" x14ac:dyDescent="0.25">
      <c r="E61579" s="113"/>
      <c r="H61579" s="133"/>
      <c r="T61579" s="133"/>
      <c r="X61579" s="131"/>
      <c r="Y61579" s="133"/>
      <c r="AJ61579" s="133"/>
      <c r="AO61579" s="135"/>
      <c r="AP61579" s="135"/>
      <c r="BJ61579" s="136"/>
    </row>
    <row r="61580" spans="5:62" ht="14.25" customHeight="1" x14ac:dyDescent="0.25">
      <c r="E61580" s="113"/>
      <c r="H61580" s="133"/>
      <c r="T61580" s="133"/>
      <c r="X61580" s="131"/>
      <c r="Y61580" s="133"/>
      <c r="AJ61580" s="133"/>
      <c r="AO61580" s="135"/>
      <c r="AP61580" s="135"/>
      <c r="BJ61580" s="136"/>
    </row>
    <row r="61581" spans="5:62" ht="14.25" customHeight="1" x14ac:dyDescent="0.25">
      <c r="E61581" s="113"/>
      <c r="H61581" s="133"/>
      <c r="T61581" s="133"/>
      <c r="X61581" s="131"/>
      <c r="Y61581" s="133"/>
      <c r="AJ61581" s="133"/>
      <c r="AO61581" s="135"/>
      <c r="AP61581" s="135"/>
      <c r="BJ61581" s="136"/>
    </row>
    <row r="61582" spans="5:62" ht="14.25" customHeight="1" x14ac:dyDescent="0.25">
      <c r="E61582" s="113"/>
      <c r="H61582" s="133"/>
      <c r="T61582" s="133"/>
      <c r="X61582" s="131"/>
      <c r="Y61582" s="133"/>
      <c r="AJ61582" s="133"/>
      <c r="AO61582" s="135"/>
      <c r="AP61582" s="135"/>
      <c r="BJ61582" s="136"/>
    </row>
    <row r="61583" spans="5:62" ht="14.25" customHeight="1" x14ac:dyDescent="0.25">
      <c r="E61583" s="113"/>
      <c r="H61583" s="133"/>
      <c r="T61583" s="133"/>
      <c r="X61583" s="131"/>
      <c r="Y61583" s="133"/>
      <c r="AJ61583" s="133"/>
      <c r="AO61583" s="135"/>
      <c r="AP61583" s="135"/>
      <c r="BJ61583" s="136"/>
    </row>
    <row r="61584" spans="5:62" ht="14.25" customHeight="1" x14ac:dyDescent="0.25">
      <c r="E61584" s="113"/>
      <c r="H61584" s="133"/>
      <c r="T61584" s="133"/>
      <c r="X61584" s="131"/>
      <c r="Y61584" s="133"/>
      <c r="AJ61584" s="133"/>
      <c r="AO61584" s="135"/>
      <c r="AP61584" s="135"/>
      <c r="BJ61584" s="136"/>
    </row>
    <row r="61585" spans="5:62" ht="14.25" customHeight="1" x14ac:dyDescent="0.25">
      <c r="E61585" s="113"/>
      <c r="H61585" s="133"/>
      <c r="T61585" s="133"/>
      <c r="X61585" s="131"/>
      <c r="Y61585" s="133"/>
      <c r="AJ61585" s="133"/>
      <c r="AO61585" s="135"/>
      <c r="AP61585" s="135"/>
      <c r="BJ61585" s="136"/>
    </row>
    <row r="61586" spans="5:62" ht="14.25" customHeight="1" x14ac:dyDescent="0.25">
      <c r="E61586" s="113"/>
      <c r="H61586" s="133"/>
      <c r="T61586" s="133"/>
      <c r="X61586" s="131"/>
      <c r="Y61586" s="133"/>
      <c r="AJ61586" s="133"/>
      <c r="AO61586" s="135"/>
      <c r="AP61586" s="135"/>
      <c r="BJ61586" s="136"/>
    </row>
    <row r="61587" spans="5:62" ht="14.25" customHeight="1" x14ac:dyDescent="0.25">
      <c r="E61587" s="113"/>
      <c r="H61587" s="133"/>
      <c r="T61587" s="133"/>
      <c r="X61587" s="131"/>
      <c r="Y61587" s="133"/>
      <c r="AJ61587" s="133"/>
      <c r="AO61587" s="135"/>
      <c r="AP61587" s="135"/>
      <c r="BJ61587" s="136"/>
    </row>
    <row r="61588" spans="5:62" ht="14.25" customHeight="1" x14ac:dyDescent="0.25">
      <c r="E61588" s="113"/>
      <c r="H61588" s="133"/>
      <c r="T61588" s="133"/>
      <c r="X61588" s="131"/>
      <c r="Y61588" s="133"/>
      <c r="AJ61588" s="133"/>
      <c r="AO61588" s="135"/>
      <c r="AP61588" s="135"/>
      <c r="BJ61588" s="136"/>
    </row>
    <row r="61589" spans="5:62" ht="14.25" customHeight="1" x14ac:dyDescent="0.25">
      <c r="E61589" s="113"/>
      <c r="H61589" s="133"/>
      <c r="T61589" s="133"/>
      <c r="X61589" s="131"/>
      <c r="Y61589" s="133"/>
      <c r="AJ61589" s="133"/>
      <c r="AO61589" s="135"/>
      <c r="AP61589" s="135"/>
      <c r="BJ61589" s="136"/>
    </row>
    <row r="61590" spans="5:62" ht="14.25" customHeight="1" x14ac:dyDescent="0.25">
      <c r="E61590" s="113"/>
      <c r="H61590" s="133"/>
      <c r="T61590" s="133"/>
      <c r="X61590" s="131"/>
      <c r="Y61590" s="133"/>
      <c r="AJ61590" s="133"/>
      <c r="AO61590" s="135"/>
      <c r="AP61590" s="135"/>
      <c r="BJ61590" s="136"/>
    </row>
    <row r="61591" spans="5:62" ht="14.25" customHeight="1" x14ac:dyDescent="0.25">
      <c r="E61591" s="113"/>
      <c r="H61591" s="133"/>
      <c r="T61591" s="133"/>
      <c r="X61591" s="131"/>
      <c r="Y61591" s="133"/>
      <c r="AJ61591" s="133"/>
      <c r="AO61591" s="135"/>
      <c r="AP61591" s="135"/>
      <c r="BJ61591" s="136"/>
    </row>
    <row r="61592" spans="5:62" ht="14.25" customHeight="1" x14ac:dyDescent="0.25">
      <c r="E61592" s="113"/>
      <c r="H61592" s="133"/>
      <c r="T61592" s="133"/>
      <c r="X61592" s="131"/>
      <c r="Y61592" s="133"/>
      <c r="AJ61592" s="133"/>
      <c r="AO61592" s="135"/>
      <c r="AP61592" s="135"/>
      <c r="BJ61592" s="136"/>
    </row>
    <row r="61593" spans="5:62" ht="14.25" customHeight="1" x14ac:dyDescent="0.25">
      <c r="E61593" s="113"/>
      <c r="H61593" s="133"/>
      <c r="T61593" s="133"/>
      <c r="X61593" s="131"/>
      <c r="Y61593" s="133"/>
      <c r="AJ61593" s="133"/>
      <c r="AO61593" s="135"/>
      <c r="AP61593" s="135"/>
      <c r="BJ61593" s="136"/>
    </row>
    <row r="61594" spans="5:62" ht="14.25" customHeight="1" x14ac:dyDescent="0.25">
      <c r="E61594" s="113"/>
      <c r="H61594" s="133"/>
      <c r="T61594" s="133"/>
      <c r="X61594" s="131"/>
      <c r="Y61594" s="133"/>
      <c r="AJ61594" s="133"/>
      <c r="AO61594" s="135"/>
      <c r="AP61594" s="135"/>
      <c r="BJ61594" s="136"/>
    </row>
    <row r="61595" spans="5:62" ht="14.25" customHeight="1" x14ac:dyDescent="0.25">
      <c r="E61595" s="113"/>
      <c r="H61595" s="133"/>
      <c r="T61595" s="133"/>
      <c r="X61595" s="131"/>
      <c r="Y61595" s="133"/>
      <c r="AJ61595" s="133"/>
      <c r="AO61595" s="135"/>
      <c r="AP61595" s="135"/>
      <c r="BJ61595" s="136"/>
    </row>
    <row r="61596" spans="5:62" ht="14.25" customHeight="1" x14ac:dyDescent="0.25">
      <c r="E61596" s="113"/>
      <c r="H61596" s="133"/>
      <c r="T61596" s="133"/>
      <c r="X61596" s="131"/>
      <c r="Y61596" s="133"/>
      <c r="AJ61596" s="133"/>
      <c r="AO61596" s="135"/>
      <c r="AP61596" s="135"/>
      <c r="BJ61596" s="136"/>
    </row>
    <row r="61597" spans="5:62" ht="14.25" customHeight="1" x14ac:dyDescent="0.25">
      <c r="E61597" s="113"/>
      <c r="H61597" s="133"/>
      <c r="T61597" s="133"/>
      <c r="X61597" s="131"/>
      <c r="Y61597" s="133"/>
      <c r="AJ61597" s="133"/>
      <c r="AO61597" s="135"/>
      <c r="AP61597" s="135"/>
      <c r="BJ61597" s="136"/>
    </row>
    <row r="61598" spans="5:62" ht="14.25" customHeight="1" x14ac:dyDescent="0.25">
      <c r="E61598" s="113"/>
      <c r="H61598" s="133"/>
      <c r="T61598" s="133"/>
      <c r="X61598" s="131"/>
      <c r="Y61598" s="133"/>
      <c r="AJ61598" s="133"/>
      <c r="AO61598" s="135"/>
      <c r="AP61598" s="135"/>
      <c r="BJ61598" s="136"/>
    </row>
    <row r="61599" spans="5:62" ht="14.25" customHeight="1" x14ac:dyDescent="0.25">
      <c r="E61599" s="113"/>
      <c r="H61599" s="133"/>
      <c r="T61599" s="133"/>
      <c r="X61599" s="131"/>
      <c r="Y61599" s="133"/>
      <c r="AJ61599" s="133"/>
      <c r="AO61599" s="135"/>
      <c r="AP61599" s="135"/>
      <c r="BJ61599" s="136"/>
    </row>
    <row r="61600" spans="5:62" ht="14.25" customHeight="1" x14ac:dyDescent="0.25">
      <c r="E61600" s="113"/>
      <c r="H61600" s="133"/>
      <c r="T61600" s="133"/>
      <c r="X61600" s="131"/>
      <c r="Y61600" s="133"/>
      <c r="AJ61600" s="133"/>
      <c r="AO61600" s="135"/>
      <c r="AP61600" s="135"/>
      <c r="BJ61600" s="136"/>
    </row>
    <row r="61601" spans="5:62" ht="14.25" customHeight="1" x14ac:dyDescent="0.25">
      <c r="E61601" s="113"/>
      <c r="H61601" s="133"/>
      <c r="T61601" s="133"/>
      <c r="X61601" s="131"/>
      <c r="Y61601" s="133"/>
      <c r="AJ61601" s="133"/>
      <c r="AO61601" s="135"/>
      <c r="AP61601" s="135"/>
      <c r="BJ61601" s="136"/>
    </row>
    <row r="61602" spans="5:62" ht="14.25" customHeight="1" x14ac:dyDescent="0.25">
      <c r="E61602" s="113"/>
      <c r="H61602" s="133"/>
      <c r="T61602" s="133"/>
      <c r="X61602" s="131"/>
      <c r="Y61602" s="133"/>
      <c r="AJ61602" s="133"/>
      <c r="AO61602" s="135"/>
      <c r="AP61602" s="135"/>
      <c r="BJ61602" s="136"/>
    </row>
    <row r="61603" spans="5:62" ht="14.25" customHeight="1" x14ac:dyDescent="0.25">
      <c r="E61603" s="113"/>
      <c r="H61603" s="133"/>
      <c r="T61603" s="133"/>
      <c r="X61603" s="131"/>
      <c r="Y61603" s="133"/>
      <c r="AJ61603" s="133"/>
      <c r="AO61603" s="135"/>
      <c r="AP61603" s="135"/>
      <c r="BJ61603" s="136"/>
    </row>
    <row r="61604" spans="5:62" ht="14.25" customHeight="1" x14ac:dyDescent="0.25">
      <c r="E61604" s="113"/>
      <c r="H61604" s="133"/>
      <c r="T61604" s="133"/>
      <c r="X61604" s="131"/>
      <c r="Y61604" s="133"/>
      <c r="AJ61604" s="133"/>
      <c r="AO61604" s="135"/>
      <c r="AP61604" s="135"/>
      <c r="BJ61604" s="136"/>
    </row>
    <row r="61605" spans="5:62" ht="14.25" customHeight="1" x14ac:dyDescent="0.25">
      <c r="E61605" s="113"/>
      <c r="H61605" s="133"/>
      <c r="T61605" s="133"/>
      <c r="X61605" s="131"/>
      <c r="Y61605" s="133"/>
      <c r="AJ61605" s="133"/>
      <c r="AO61605" s="135"/>
      <c r="AP61605" s="135"/>
      <c r="BJ61605" s="136"/>
    </row>
    <row r="61606" spans="5:62" ht="14.25" customHeight="1" x14ac:dyDescent="0.25">
      <c r="E61606" s="113"/>
      <c r="H61606" s="133"/>
      <c r="T61606" s="133"/>
      <c r="X61606" s="131"/>
      <c r="Y61606" s="133"/>
      <c r="AJ61606" s="133"/>
      <c r="AO61606" s="135"/>
      <c r="AP61606" s="135"/>
      <c r="BJ61606" s="136"/>
    </row>
    <row r="61607" spans="5:62" ht="14.25" customHeight="1" x14ac:dyDescent="0.25">
      <c r="E61607" s="113"/>
      <c r="H61607" s="133"/>
      <c r="T61607" s="133"/>
      <c r="X61607" s="131"/>
      <c r="Y61607" s="133"/>
      <c r="AJ61607" s="133"/>
      <c r="AO61607" s="135"/>
      <c r="AP61607" s="135"/>
      <c r="BJ61607" s="136"/>
    </row>
    <row r="61608" spans="5:62" ht="14.25" customHeight="1" x14ac:dyDescent="0.25">
      <c r="E61608" s="113"/>
      <c r="H61608" s="133"/>
      <c r="T61608" s="133"/>
      <c r="X61608" s="131"/>
      <c r="Y61608" s="133"/>
      <c r="AJ61608" s="133"/>
      <c r="AO61608" s="135"/>
      <c r="AP61608" s="135"/>
      <c r="BJ61608" s="136"/>
    </row>
    <row r="61609" spans="5:62" ht="14.25" customHeight="1" x14ac:dyDescent="0.25">
      <c r="E61609" s="113"/>
      <c r="H61609" s="133"/>
      <c r="T61609" s="133"/>
      <c r="X61609" s="131"/>
      <c r="Y61609" s="133"/>
      <c r="AJ61609" s="133"/>
      <c r="AO61609" s="135"/>
      <c r="AP61609" s="135"/>
      <c r="BJ61609" s="136"/>
    </row>
    <row r="61610" spans="5:62" ht="14.25" customHeight="1" x14ac:dyDescent="0.25">
      <c r="E61610" s="113"/>
      <c r="H61610" s="133"/>
      <c r="T61610" s="133"/>
      <c r="X61610" s="131"/>
      <c r="Y61610" s="133"/>
      <c r="AJ61610" s="133"/>
      <c r="AO61610" s="135"/>
      <c r="AP61610" s="135"/>
      <c r="BJ61610" s="136"/>
    </row>
    <row r="61611" spans="5:62" ht="14.25" customHeight="1" x14ac:dyDescent="0.25">
      <c r="E61611" s="113"/>
      <c r="H61611" s="133"/>
      <c r="T61611" s="133"/>
      <c r="X61611" s="131"/>
      <c r="Y61611" s="133"/>
      <c r="AJ61611" s="133"/>
      <c r="AO61611" s="135"/>
      <c r="AP61611" s="135"/>
      <c r="BJ61611" s="136"/>
    </row>
    <row r="61612" spans="5:62" ht="14.25" customHeight="1" x14ac:dyDescent="0.25">
      <c r="E61612" s="113"/>
      <c r="H61612" s="133"/>
      <c r="T61612" s="133"/>
      <c r="X61612" s="131"/>
      <c r="Y61612" s="133"/>
      <c r="AJ61612" s="133"/>
      <c r="AO61612" s="135"/>
      <c r="AP61612" s="135"/>
      <c r="BJ61612" s="136"/>
    </row>
    <row r="61613" spans="5:62" ht="14.25" customHeight="1" x14ac:dyDescent="0.25">
      <c r="E61613" s="113"/>
      <c r="H61613" s="133"/>
      <c r="T61613" s="133"/>
      <c r="X61613" s="131"/>
      <c r="Y61613" s="133"/>
      <c r="AJ61613" s="133"/>
      <c r="AO61613" s="135"/>
      <c r="AP61613" s="135"/>
      <c r="BJ61613" s="136"/>
    </row>
    <row r="61614" spans="5:62" ht="14.25" customHeight="1" x14ac:dyDescent="0.25">
      <c r="E61614" s="113"/>
      <c r="H61614" s="133"/>
      <c r="T61614" s="133"/>
      <c r="X61614" s="131"/>
      <c r="Y61614" s="133"/>
      <c r="AJ61614" s="133"/>
      <c r="AO61614" s="135"/>
      <c r="AP61614" s="135"/>
      <c r="BJ61614" s="136"/>
    </row>
    <row r="61615" spans="5:62" ht="14.25" customHeight="1" x14ac:dyDescent="0.25">
      <c r="E61615" s="113"/>
      <c r="H61615" s="133"/>
      <c r="T61615" s="133"/>
      <c r="X61615" s="131"/>
      <c r="Y61615" s="133"/>
      <c r="AJ61615" s="133"/>
      <c r="AO61615" s="135"/>
      <c r="AP61615" s="135"/>
      <c r="BJ61615" s="136"/>
    </row>
    <row r="61616" spans="5:62" ht="14.25" customHeight="1" x14ac:dyDescent="0.25">
      <c r="E61616" s="113"/>
      <c r="H61616" s="133"/>
      <c r="T61616" s="133"/>
      <c r="X61616" s="131"/>
      <c r="Y61616" s="133"/>
      <c r="AJ61616" s="133"/>
      <c r="AO61616" s="135"/>
      <c r="AP61616" s="135"/>
      <c r="BJ61616" s="136"/>
    </row>
    <row r="61617" spans="5:62" ht="14.25" customHeight="1" x14ac:dyDescent="0.25">
      <c r="E61617" s="113"/>
      <c r="H61617" s="133"/>
      <c r="T61617" s="133"/>
      <c r="X61617" s="131"/>
      <c r="Y61617" s="133"/>
      <c r="AJ61617" s="133"/>
      <c r="AO61617" s="135"/>
      <c r="AP61617" s="135"/>
      <c r="BJ61617" s="136"/>
    </row>
    <row r="61618" spans="5:62" ht="14.25" customHeight="1" x14ac:dyDescent="0.25">
      <c r="E61618" s="113"/>
      <c r="H61618" s="133"/>
      <c r="T61618" s="133"/>
      <c r="X61618" s="131"/>
      <c r="Y61618" s="133"/>
      <c r="AJ61618" s="133"/>
      <c r="AO61618" s="135"/>
      <c r="AP61618" s="135"/>
      <c r="BJ61618" s="136"/>
    </row>
    <row r="61619" spans="5:62" ht="14.25" customHeight="1" x14ac:dyDescent="0.25">
      <c r="E61619" s="113"/>
      <c r="H61619" s="133"/>
      <c r="T61619" s="133"/>
      <c r="X61619" s="131"/>
      <c r="Y61619" s="133"/>
      <c r="AJ61619" s="133"/>
      <c r="AO61619" s="135"/>
      <c r="AP61619" s="135"/>
      <c r="BJ61619" s="136"/>
    </row>
    <row r="61620" spans="5:62" ht="14.25" customHeight="1" x14ac:dyDescent="0.25">
      <c r="E61620" s="113"/>
      <c r="H61620" s="133"/>
      <c r="T61620" s="133"/>
      <c r="X61620" s="131"/>
      <c r="Y61620" s="133"/>
      <c r="AJ61620" s="133"/>
      <c r="AO61620" s="135"/>
      <c r="AP61620" s="135"/>
      <c r="BJ61620" s="136"/>
    </row>
    <row r="61621" spans="5:62" ht="14.25" customHeight="1" x14ac:dyDescent="0.25">
      <c r="E61621" s="113"/>
      <c r="H61621" s="133"/>
      <c r="T61621" s="133"/>
      <c r="X61621" s="131"/>
      <c r="Y61621" s="133"/>
      <c r="AJ61621" s="133"/>
      <c r="AO61621" s="135"/>
      <c r="AP61621" s="135"/>
      <c r="BJ61621" s="136"/>
    </row>
    <row r="61622" spans="5:62" ht="14.25" customHeight="1" x14ac:dyDescent="0.25">
      <c r="E61622" s="113"/>
      <c r="H61622" s="133"/>
      <c r="T61622" s="133"/>
      <c r="X61622" s="131"/>
      <c r="Y61622" s="133"/>
      <c r="AJ61622" s="133"/>
      <c r="AO61622" s="135"/>
      <c r="AP61622" s="135"/>
      <c r="BJ61622" s="136"/>
    </row>
    <row r="61623" spans="5:62" ht="14.25" customHeight="1" x14ac:dyDescent="0.25">
      <c r="E61623" s="113"/>
      <c r="H61623" s="133"/>
      <c r="T61623" s="133"/>
      <c r="X61623" s="131"/>
      <c r="Y61623" s="133"/>
      <c r="AJ61623" s="133"/>
      <c r="AO61623" s="135"/>
      <c r="AP61623" s="135"/>
      <c r="BJ61623" s="136"/>
    </row>
    <row r="61624" spans="5:62" ht="14.25" customHeight="1" x14ac:dyDescent="0.25">
      <c r="E61624" s="113"/>
      <c r="H61624" s="133"/>
      <c r="T61624" s="133"/>
      <c r="X61624" s="131"/>
      <c r="Y61624" s="133"/>
      <c r="AJ61624" s="133"/>
      <c r="AO61624" s="135"/>
      <c r="AP61624" s="135"/>
      <c r="BJ61624" s="136"/>
    </row>
    <row r="61625" spans="5:62" ht="14.25" customHeight="1" x14ac:dyDescent="0.25">
      <c r="E61625" s="113"/>
      <c r="H61625" s="133"/>
      <c r="T61625" s="133"/>
      <c r="X61625" s="131"/>
      <c r="Y61625" s="133"/>
      <c r="AJ61625" s="133"/>
      <c r="AO61625" s="135"/>
      <c r="AP61625" s="135"/>
      <c r="BJ61625" s="136"/>
    </row>
    <row r="61626" spans="5:62" ht="14.25" customHeight="1" x14ac:dyDescent="0.25">
      <c r="E61626" s="113"/>
      <c r="H61626" s="133"/>
      <c r="T61626" s="133"/>
      <c r="X61626" s="131"/>
      <c r="Y61626" s="133"/>
      <c r="AJ61626" s="133"/>
      <c r="AO61626" s="135"/>
      <c r="AP61626" s="135"/>
      <c r="BJ61626" s="136"/>
    </row>
    <row r="61627" spans="5:62" ht="14.25" customHeight="1" x14ac:dyDescent="0.25">
      <c r="E61627" s="113"/>
      <c r="H61627" s="133"/>
      <c r="T61627" s="133"/>
      <c r="X61627" s="131"/>
      <c r="Y61627" s="133"/>
      <c r="AJ61627" s="133"/>
      <c r="AO61627" s="135"/>
      <c r="AP61627" s="135"/>
      <c r="BJ61627" s="136"/>
    </row>
    <row r="61628" spans="5:62" ht="14.25" customHeight="1" x14ac:dyDescent="0.25">
      <c r="E61628" s="113"/>
      <c r="H61628" s="133"/>
      <c r="T61628" s="133"/>
      <c r="X61628" s="131"/>
      <c r="Y61628" s="133"/>
      <c r="AJ61628" s="133"/>
      <c r="AO61628" s="135"/>
      <c r="AP61628" s="135"/>
      <c r="BJ61628" s="136"/>
    </row>
    <row r="61629" spans="5:62" ht="14.25" customHeight="1" x14ac:dyDescent="0.25">
      <c r="E61629" s="113"/>
      <c r="H61629" s="133"/>
      <c r="T61629" s="133"/>
      <c r="X61629" s="131"/>
      <c r="Y61629" s="133"/>
      <c r="AJ61629" s="133"/>
      <c r="AO61629" s="135"/>
      <c r="AP61629" s="135"/>
      <c r="BJ61629" s="136"/>
    </row>
    <row r="61630" spans="5:62" ht="14.25" customHeight="1" x14ac:dyDescent="0.25">
      <c r="E61630" s="113"/>
      <c r="H61630" s="133"/>
      <c r="T61630" s="133"/>
      <c r="X61630" s="131"/>
      <c r="Y61630" s="133"/>
      <c r="AJ61630" s="133"/>
      <c r="AO61630" s="135"/>
      <c r="AP61630" s="135"/>
      <c r="BJ61630" s="136"/>
    </row>
    <row r="61631" spans="5:62" ht="14.25" customHeight="1" x14ac:dyDescent="0.25">
      <c r="E61631" s="113"/>
      <c r="H61631" s="133"/>
      <c r="T61631" s="133"/>
      <c r="X61631" s="131"/>
      <c r="Y61631" s="133"/>
      <c r="AJ61631" s="133"/>
      <c r="AO61631" s="135"/>
      <c r="AP61631" s="135"/>
      <c r="BJ61631" s="136"/>
    </row>
    <row r="61632" spans="5:62" ht="14.25" customHeight="1" x14ac:dyDescent="0.25">
      <c r="E61632" s="113"/>
      <c r="H61632" s="133"/>
      <c r="T61632" s="133"/>
      <c r="X61632" s="131"/>
      <c r="Y61632" s="133"/>
      <c r="AJ61632" s="133"/>
      <c r="AO61632" s="135"/>
      <c r="AP61632" s="135"/>
      <c r="BJ61632" s="136"/>
    </row>
    <row r="61633" spans="5:62" ht="14.25" customHeight="1" x14ac:dyDescent="0.25">
      <c r="E61633" s="113"/>
      <c r="H61633" s="133"/>
      <c r="T61633" s="133"/>
      <c r="X61633" s="131"/>
      <c r="Y61633" s="133"/>
      <c r="AJ61633" s="133"/>
      <c r="AO61633" s="135"/>
      <c r="AP61633" s="135"/>
      <c r="BJ61633" s="136"/>
    </row>
    <row r="61634" spans="5:62" ht="14.25" customHeight="1" x14ac:dyDescent="0.25">
      <c r="E61634" s="113"/>
      <c r="H61634" s="133"/>
      <c r="T61634" s="133"/>
      <c r="X61634" s="131"/>
      <c r="Y61634" s="133"/>
      <c r="AJ61634" s="133"/>
      <c r="AO61634" s="135"/>
      <c r="AP61634" s="135"/>
      <c r="BJ61634" s="136"/>
    </row>
    <row r="61635" spans="5:62" ht="14.25" customHeight="1" x14ac:dyDescent="0.25">
      <c r="E61635" s="113"/>
      <c r="H61635" s="133"/>
      <c r="T61635" s="133"/>
      <c r="X61635" s="131"/>
      <c r="Y61635" s="133"/>
      <c r="AJ61635" s="133"/>
      <c r="AO61635" s="135"/>
      <c r="AP61635" s="135"/>
      <c r="BJ61635" s="136"/>
    </row>
    <row r="61636" spans="5:62" ht="14.25" customHeight="1" x14ac:dyDescent="0.25">
      <c r="E61636" s="113"/>
      <c r="H61636" s="133"/>
      <c r="T61636" s="133"/>
      <c r="X61636" s="131"/>
      <c r="Y61636" s="133"/>
      <c r="AJ61636" s="133"/>
      <c r="AO61636" s="135"/>
      <c r="AP61636" s="135"/>
      <c r="BJ61636" s="136"/>
    </row>
    <row r="61637" spans="5:62" ht="14.25" customHeight="1" x14ac:dyDescent="0.25">
      <c r="E61637" s="113"/>
      <c r="H61637" s="133"/>
      <c r="T61637" s="133"/>
      <c r="X61637" s="131"/>
      <c r="Y61637" s="133"/>
      <c r="AJ61637" s="133"/>
      <c r="AO61637" s="135"/>
      <c r="AP61637" s="135"/>
      <c r="BJ61637" s="136"/>
    </row>
    <row r="61638" spans="5:62" ht="14.25" customHeight="1" x14ac:dyDescent="0.25">
      <c r="E61638" s="113"/>
      <c r="H61638" s="133"/>
      <c r="T61638" s="133"/>
      <c r="X61638" s="131"/>
      <c r="Y61638" s="133"/>
      <c r="AJ61638" s="133"/>
      <c r="AO61638" s="135"/>
      <c r="AP61638" s="135"/>
      <c r="BJ61638" s="136"/>
    </row>
    <row r="61639" spans="5:62" ht="14.25" customHeight="1" x14ac:dyDescent="0.25">
      <c r="E61639" s="113"/>
      <c r="H61639" s="133"/>
      <c r="T61639" s="133"/>
      <c r="X61639" s="131"/>
      <c r="Y61639" s="133"/>
      <c r="AJ61639" s="133"/>
      <c r="AO61639" s="135"/>
      <c r="AP61639" s="135"/>
      <c r="BJ61639" s="136"/>
    </row>
    <row r="61640" spans="5:62" ht="14.25" customHeight="1" x14ac:dyDescent="0.25">
      <c r="E61640" s="113"/>
      <c r="H61640" s="133"/>
      <c r="T61640" s="133"/>
      <c r="X61640" s="131"/>
      <c r="Y61640" s="133"/>
      <c r="AJ61640" s="133"/>
      <c r="AO61640" s="135"/>
      <c r="AP61640" s="135"/>
      <c r="BJ61640" s="136"/>
    </row>
    <row r="61641" spans="5:62" ht="14.25" customHeight="1" x14ac:dyDescent="0.25">
      <c r="E61641" s="113"/>
      <c r="H61641" s="133"/>
      <c r="T61641" s="133"/>
      <c r="X61641" s="131"/>
      <c r="Y61641" s="133"/>
      <c r="AJ61641" s="133"/>
      <c r="AO61641" s="135"/>
      <c r="AP61641" s="135"/>
      <c r="BJ61641" s="136"/>
    </row>
    <row r="61642" spans="5:62" ht="14.25" customHeight="1" x14ac:dyDescent="0.25">
      <c r="E61642" s="113"/>
      <c r="H61642" s="133"/>
      <c r="T61642" s="133"/>
      <c r="X61642" s="131"/>
      <c r="Y61642" s="133"/>
      <c r="AJ61642" s="133"/>
      <c r="AO61642" s="135"/>
      <c r="AP61642" s="135"/>
      <c r="BJ61642" s="136"/>
    </row>
    <row r="61643" spans="5:62" ht="14.25" customHeight="1" x14ac:dyDescent="0.25">
      <c r="E61643" s="113"/>
      <c r="H61643" s="133"/>
      <c r="T61643" s="133"/>
      <c r="X61643" s="131"/>
      <c r="Y61643" s="133"/>
      <c r="AJ61643" s="133"/>
      <c r="AO61643" s="135"/>
      <c r="AP61643" s="135"/>
      <c r="BJ61643" s="136"/>
    </row>
    <row r="61644" spans="5:62" ht="14.25" customHeight="1" x14ac:dyDescent="0.25">
      <c r="E61644" s="113"/>
      <c r="H61644" s="133"/>
      <c r="T61644" s="133"/>
      <c r="X61644" s="131"/>
      <c r="Y61644" s="133"/>
      <c r="AJ61644" s="133"/>
      <c r="AO61644" s="135"/>
      <c r="AP61644" s="135"/>
      <c r="BJ61644" s="136"/>
    </row>
    <row r="61645" spans="5:62" ht="14.25" customHeight="1" x14ac:dyDescent="0.25">
      <c r="E61645" s="113"/>
      <c r="H61645" s="133"/>
      <c r="T61645" s="133"/>
      <c r="X61645" s="131"/>
      <c r="Y61645" s="133"/>
      <c r="AJ61645" s="133"/>
      <c r="AO61645" s="135"/>
      <c r="AP61645" s="135"/>
      <c r="BJ61645" s="136"/>
    </row>
    <row r="61646" spans="5:62" ht="14.25" customHeight="1" x14ac:dyDescent="0.25">
      <c r="E61646" s="113"/>
      <c r="H61646" s="133"/>
      <c r="T61646" s="133"/>
      <c r="X61646" s="131"/>
      <c r="Y61646" s="133"/>
      <c r="AJ61646" s="133"/>
      <c r="AO61646" s="135"/>
      <c r="AP61646" s="135"/>
      <c r="BJ61646" s="136"/>
    </row>
    <row r="61647" spans="5:62" ht="14.25" customHeight="1" x14ac:dyDescent="0.25">
      <c r="E61647" s="113"/>
      <c r="H61647" s="133"/>
      <c r="T61647" s="133"/>
      <c r="X61647" s="131"/>
      <c r="Y61647" s="133"/>
      <c r="AJ61647" s="133"/>
      <c r="AO61647" s="135"/>
      <c r="AP61647" s="135"/>
      <c r="BJ61647" s="136"/>
    </row>
    <row r="61648" spans="5:62" ht="14.25" customHeight="1" x14ac:dyDescent="0.25">
      <c r="E61648" s="113"/>
      <c r="H61648" s="133"/>
      <c r="T61648" s="133"/>
      <c r="X61648" s="131"/>
      <c r="Y61648" s="133"/>
      <c r="AJ61648" s="133"/>
      <c r="AO61648" s="135"/>
      <c r="AP61648" s="135"/>
      <c r="BJ61648" s="136"/>
    </row>
    <row r="61649" spans="5:62" ht="14.25" customHeight="1" x14ac:dyDescent="0.25">
      <c r="E61649" s="113"/>
      <c r="H61649" s="133"/>
      <c r="T61649" s="133"/>
      <c r="X61649" s="131"/>
      <c r="Y61649" s="133"/>
      <c r="AJ61649" s="133"/>
      <c r="AO61649" s="135"/>
      <c r="AP61649" s="135"/>
      <c r="BJ61649" s="136"/>
    </row>
    <row r="61650" spans="5:62" ht="14.25" customHeight="1" x14ac:dyDescent="0.25">
      <c r="E61650" s="113"/>
      <c r="H61650" s="133"/>
      <c r="T61650" s="133"/>
      <c r="X61650" s="131"/>
      <c r="Y61650" s="133"/>
      <c r="AJ61650" s="133"/>
      <c r="AO61650" s="135"/>
      <c r="AP61650" s="135"/>
      <c r="BJ61650" s="136"/>
    </row>
    <row r="61651" spans="5:62" ht="14.25" customHeight="1" x14ac:dyDescent="0.25">
      <c r="E61651" s="113"/>
      <c r="H61651" s="133"/>
      <c r="T61651" s="133"/>
      <c r="X61651" s="131"/>
      <c r="Y61651" s="133"/>
      <c r="AJ61651" s="133"/>
      <c r="AO61651" s="135"/>
      <c r="AP61651" s="135"/>
      <c r="BJ61651" s="136"/>
    </row>
    <row r="61652" spans="5:62" ht="14.25" customHeight="1" x14ac:dyDescent="0.25">
      <c r="E61652" s="113"/>
      <c r="H61652" s="133"/>
      <c r="T61652" s="133"/>
      <c r="X61652" s="131"/>
      <c r="Y61652" s="133"/>
      <c r="AJ61652" s="133"/>
      <c r="AO61652" s="135"/>
      <c r="AP61652" s="135"/>
      <c r="BJ61652" s="136"/>
    </row>
    <row r="61653" spans="5:62" ht="14.25" customHeight="1" x14ac:dyDescent="0.25">
      <c r="E61653" s="113"/>
      <c r="H61653" s="133"/>
      <c r="T61653" s="133"/>
      <c r="X61653" s="131"/>
      <c r="Y61653" s="133"/>
      <c r="AJ61653" s="133"/>
      <c r="AO61653" s="135"/>
      <c r="AP61653" s="135"/>
      <c r="BJ61653" s="136"/>
    </row>
    <row r="61654" spans="5:62" ht="14.25" customHeight="1" x14ac:dyDescent="0.25">
      <c r="E61654" s="113"/>
      <c r="H61654" s="133"/>
      <c r="T61654" s="133"/>
      <c r="X61654" s="131"/>
      <c r="Y61654" s="133"/>
      <c r="AJ61654" s="133"/>
      <c r="AO61654" s="135"/>
      <c r="AP61654" s="135"/>
      <c r="BJ61654" s="136"/>
    </row>
    <row r="61655" spans="5:62" ht="14.25" customHeight="1" x14ac:dyDescent="0.25">
      <c r="E61655" s="113"/>
      <c r="H61655" s="133"/>
      <c r="T61655" s="133"/>
      <c r="X61655" s="131"/>
      <c r="Y61655" s="133"/>
      <c r="AJ61655" s="133"/>
      <c r="AO61655" s="135"/>
      <c r="AP61655" s="135"/>
      <c r="BJ61655" s="136"/>
    </row>
    <row r="61656" spans="5:62" ht="14.25" customHeight="1" x14ac:dyDescent="0.25">
      <c r="E61656" s="113"/>
      <c r="H61656" s="133"/>
      <c r="T61656" s="133"/>
      <c r="X61656" s="131"/>
      <c r="Y61656" s="133"/>
      <c r="AJ61656" s="133"/>
      <c r="AO61656" s="135"/>
      <c r="AP61656" s="135"/>
      <c r="BJ61656" s="136"/>
    </row>
    <row r="61657" spans="5:62" ht="14.25" customHeight="1" x14ac:dyDescent="0.25">
      <c r="E61657" s="113"/>
      <c r="H61657" s="133"/>
      <c r="T61657" s="133"/>
      <c r="X61657" s="131"/>
      <c r="Y61657" s="133"/>
      <c r="AJ61657" s="133"/>
      <c r="AO61657" s="135"/>
      <c r="AP61657" s="135"/>
      <c r="BJ61657" s="136"/>
    </row>
    <row r="61658" spans="5:62" ht="14.25" customHeight="1" x14ac:dyDescent="0.25">
      <c r="E61658" s="113"/>
      <c r="H61658" s="133"/>
      <c r="T61658" s="133"/>
      <c r="X61658" s="131"/>
      <c r="Y61658" s="133"/>
      <c r="AJ61658" s="133"/>
      <c r="AO61658" s="135"/>
      <c r="AP61658" s="135"/>
      <c r="BJ61658" s="136"/>
    </row>
    <row r="61659" spans="5:62" ht="14.25" customHeight="1" x14ac:dyDescent="0.25">
      <c r="E61659" s="113"/>
      <c r="H61659" s="133"/>
      <c r="T61659" s="133"/>
      <c r="X61659" s="131"/>
      <c r="Y61659" s="133"/>
      <c r="AJ61659" s="133"/>
      <c r="AO61659" s="135"/>
      <c r="AP61659" s="135"/>
      <c r="BJ61659" s="136"/>
    </row>
    <row r="61660" spans="5:62" ht="14.25" customHeight="1" x14ac:dyDescent="0.25">
      <c r="E61660" s="113"/>
      <c r="H61660" s="133"/>
      <c r="T61660" s="133"/>
      <c r="X61660" s="131"/>
      <c r="Y61660" s="133"/>
      <c r="AJ61660" s="133"/>
      <c r="AO61660" s="135"/>
      <c r="AP61660" s="135"/>
      <c r="BJ61660" s="136"/>
    </row>
    <row r="61661" spans="5:62" ht="14.25" customHeight="1" x14ac:dyDescent="0.25">
      <c r="E61661" s="113"/>
      <c r="H61661" s="133"/>
      <c r="T61661" s="133"/>
      <c r="X61661" s="131"/>
      <c r="Y61661" s="133"/>
      <c r="AJ61661" s="133"/>
      <c r="AO61661" s="135"/>
      <c r="AP61661" s="135"/>
      <c r="BJ61661" s="136"/>
    </row>
    <row r="61662" spans="5:62" ht="14.25" customHeight="1" x14ac:dyDescent="0.25">
      <c r="E61662" s="113"/>
      <c r="H61662" s="133"/>
      <c r="T61662" s="133"/>
      <c r="X61662" s="131"/>
      <c r="Y61662" s="133"/>
      <c r="AJ61662" s="133"/>
      <c r="AO61662" s="135"/>
      <c r="AP61662" s="135"/>
      <c r="BJ61662" s="136"/>
    </row>
    <row r="61663" spans="5:62" ht="14.25" customHeight="1" x14ac:dyDescent="0.25">
      <c r="E61663" s="113"/>
      <c r="H61663" s="133"/>
      <c r="T61663" s="133"/>
      <c r="X61663" s="131"/>
      <c r="Y61663" s="133"/>
      <c r="AJ61663" s="133"/>
      <c r="AO61663" s="135"/>
      <c r="AP61663" s="135"/>
      <c r="BJ61663" s="136"/>
    </row>
    <row r="61664" spans="5:62" ht="14.25" customHeight="1" x14ac:dyDescent="0.25">
      <c r="E61664" s="113"/>
      <c r="H61664" s="133"/>
      <c r="T61664" s="133"/>
      <c r="X61664" s="131"/>
      <c r="Y61664" s="133"/>
      <c r="AJ61664" s="133"/>
      <c r="AO61664" s="135"/>
      <c r="AP61664" s="135"/>
      <c r="BJ61664" s="136"/>
    </row>
    <row r="61665" spans="5:62" ht="14.25" customHeight="1" x14ac:dyDescent="0.25">
      <c r="E61665" s="113"/>
      <c r="H61665" s="133"/>
      <c r="T61665" s="133"/>
      <c r="X61665" s="131"/>
      <c r="Y61665" s="133"/>
      <c r="AJ61665" s="133"/>
      <c r="AO61665" s="135"/>
      <c r="AP61665" s="135"/>
      <c r="BJ61665" s="136"/>
    </row>
    <row r="61666" spans="5:62" ht="14.25" customHeight="1" x14ac:dyDescent="0.25">
      <c r="E61666" s="113"/>
      <c r="H61666" s="133"/>
      <c r="T61666" s="133"/>
      <c r="X61666" s="131"/>
      <c r="Y61666" s="133"/>
      <c r="AJ61666" s="133"/>
      <c r="AO61666" s="135"/>
      <c r="AP61666" s="135"/>
      <c r="BJ61666" s="136"/>
    </row>
    <row r="61667" spans="5:62" ht="14.25" customHeight="1" x14ac:dyDescent="0.25">
      <c r="E61667" s="113"/>
      <c r="H61667" s="133"/>
      <c r="T61667" s="133"/>
      <c r="X61667" s="131"/>
      <c r="Y61667" s="133"/>
      <c r="AJ61667" s="133"/>
      <c r="AO61667" s="135"/>
      <c r="AP61667" s="135"/>
      <c r="BJ61667" s="136"/>
    </row>
    <row r="61668" spans="5:62" ht="14.25" customHeight="1" x14ac:dyDescent="0.25">
      <c r="E61668" s="113"/>
      <c r="H61668" s="133"/>
      <c r="T61668" s="133"/>
      <c r="X61668" s="131"/>
      <c r="Y61668" s="133"/>
      <c r="AJ61668" s="133"/>
      <c r="AO61668" s="135"/>
      <c r="AP61668" s="135"/>
      <c r="BJ61668" s="136"/>
    </row>
    <row r="61669" spans="5:62" ht="14.25" customHeight="1" x14ac:dyDescent="0.25">
      <c r="E61669" s="113"/>
      <c r="H61669" s="133"/>
      <c r="T61669" s="133"/>
      <c r="X61669" s="131"/>
      <c r="Y61669" s="133"/>
      <c r="AJ61669" s="133"/>
      <c r="AO61669" s="135"/>
      <c r="AP61669" s="135"/>
      <c r="BJ61669" s="136"/>
    </row>
    <row r="61670" spans="5:62" ht="14.25" customHeight="1" x14ac:dyDescent="0.25">
      <c r="E61670" s="113"/>
      <c r="H61670" s="133"/>
      <c r="T61670" s="133"/>
      <c r="X61670" s="131"/>
      <c r="Y61670" s="133"/>
      <c r="AJ61670" s="133"/>
      <c r="AO61670" s="135"/>
      <c r="AP61670" s="135"/>
      <c r="BJ61670" s="136"/>
    </row>
    <row r="61671" spans="5:62" ht="14.25" customHeight="1" x14ac:dyDescent="0.25">
      <c r="E61671" s="113"/>
      <c r="H61671" s="133"/>
      <c r="T61671" s="133"/>
      <c r="X61671" s="131"/>
      <c r="Y61671" s="133"/>
      <c r="AJ61671" s="133"/>
      <c r="AO61671" s="135"/>
      <c r="AP61671" s="135"/>
      <c r="BJ61671" s="136"/>
    </row>
    <row r="61672" spans="5:62" ht="14.25" customHeight="1" x14ac:dyDescent="0.25">
      <c r="E61672" s="113"/>
      <c r="H61672" s="133"/>
      <c r="T61672" s="133"/>
      <c r="X61672" s="131"/>
      <c r="Y61672" s="133"/>
      <c r="AJ61672" s="133"/>
      <c r="AO61672" s="135"/>
      <c r="AP61672" s="135"/>
      <c r="BJ61672" s="136"/>
    </row>
    <row r="61673" spans="5:62" ht="14.25" customHeight="1" x14ac:dyDescent="0.25">
      <c r="E61673" s="113"/>
      <c r="H61673" s="133"/>
      <c r="T61673" s="133"/>
      <c r="X61673" s="131"/>
      <c r="Y61673" s="133"/>
      <c r="AJ61673" s="133"/>
      <c r="AO61673" s="135"/>
      <c r="AP61673" s="135"/>
      <c r="BJ61673" s="136"/>
    </row>
    <row r="61674" spans="5:62" ht="14.25" customHeight="1" x14ac:dyDescent="0.25">
      <c r="E61674" s="113"/>
      <c r="H61674" s="133"/>
      <c r="T61674" s="133"/>
      <c r="X61674" s="131"/>
      <c r="Y61674" s="133"/>
      <c r="AJ61674" s="133"/>
      <c r="AO61674" s="135"/>
      <c r="AP61674" s="135"/>
      <c r="BJ61674" s="136"/>
    </row>
    <row r="61675" spans="5:62" ht="14.25" customHeight="1" x14ac:dyDescent="0.25">
      <c r="E61675" s="113"/>
      <c r="H61675" s="133"/>
      <c r="T61675" s="133"/>
      <c r="X61675" s="131"/>
      <c r="Y61675" s="133"/>
      <c r="AJ61675" s="133"/>
      <c r="AO61675" s="135"/>
      <c r="AP61675" s="135"/>
      <c r="BJ61675" s="136"/>
    </row>
    <row r="61676" spans="5:62" ht="14.25" customHeight="1" x14ac:dyDescent="0.25">
      <c r="E61676" s="113"/>
      <c r="H61676" s="133"/>
      <c r="T61676" s="133"/>
      <c r="X61676" s="131"/>
      <c r="Y61676" s="133"/>
      <c r="AJ61676" s="133"/>
      <c r="AO61676" s="135"/>
      <c r="AP61676" s="135"/>
      <c r="BJ61676" s="136"/>
    </row>
    <row r="61677" spans="5:62" ht="14.25" customHeight="1" x14ac:dyDescent="0.25">
      <c r="E61677" s="113"/>
      <c r="H61677" s="133"/>
      <c r="T61677" s="133"/>
      <c r="X61677" s="131"/>
      <c r="Y61677" s="133"/>
      <c r="AJ61677" s="133"/>
      <c r="AO61677" s="135"/>
      <c r="AP61677" s="135"/>
      <c r="BJ61677" s="136"/>
    </row>
    <row r="61678" spans="5:62" ht="14.25" customHeight="1" x14ac:dyDescent="0.25">
      <c r="E61678" s="113"/>
      <c r="H61678" s="133"/>
      <c r="T61678" s="133"/>
      <c r="X61678" s="131"/>
      <c r="Y61678" s="133"/>
      <c r="AJ61678" s="133"/>
      <c r="AO61678" s="135"/>
      <c r="AP61678" s="135"/>
      <c r="BJ61678" s="136"/>
    </row>
    <row r="61679" spans="5:62" ht="14.25" customHeight="1" x14ac:dyDescent="0.25">
      <c r="E61679" s="113"/>
      <c r="H61679" s="133"/>
      <c r="T61679" s="133"/>
      <c r="X61679" s="131"/>
      <c r="Y61679" s="133"/>
      <c r="AJ61679" s="133"/>
      <c r="AO61679" s="135"/>
      <c r="AP61679" s="135"/>
      <c r="BJ61679" s="136"/>
    </row>
    <row r="61680" spans="5:62" ht="14.25" customHeight="1" x14ac:dyDescent="0.25">
      <c r="E61680" s="113"/>
      <c r="H61680" s="133"/>
      <c r="T61680" s="133"/>
      <c r="X61680" s="131"/>
      <c r="Y61680" s="133"/>
      <c r="AJ61680" s="133"/>
      <c r="AO61680" s="135"/>
      <c r="AP61680" s="135"/>
      <c r="BJ61680" s="136"/>
    </row>
    <row r="61681" spans="5:62" ht="14.25" customHeight="1" x14ac:dyDescent="0.25">
      <c r="E61681" s="113"/>
      <c r="H61681" s="133"/>
      <c r="T61681" s="133"/>
      <c r="X61681" s="131"/>
      <c r="Y61681" s="133"/>
      <c r="AJ61681" s="133"/>
      <c r="AO61681" s="135"/>
      <c r="AP61681" s="135"/>
      <c r="BJ61681" s="136"/>
    </row>
    <row r="61682" spans="5:62" ht="14.25" customHeight="1" x14ac:dyDescent="0.25">
      <c r="E61682" s="113"/>
      <c r="H61682" s="133"/>
      <c r="T61682" s="133"/>
      <c r="X61682" s="131"/>
      <c r="Y61682" s="133"/>
      <c r="AJ61682" s="133"/>
      <c r="AO61682" s="135"/>
      <c r="AP61682" s="135"/>
      <c r="BJ61682" s="136"/>
    </row>
    <row r="61683" spans="5:62" ht="14.25" customHeight="1" x14ac:dyDescent="0.25">
      <c r="E61683" s="113"/>
      <c r="H61683" s="133"/>
      <c r="T61683" s="133"/>
      <c r="X61683" s="131"/>
      <c r="Y61683" s="133"/>
      <c r="AJ61683" s="133"/>
      <c r="AO61683" s="135"/>
      <c r="AP61683" s="135"/>
      <c r="BJ61683" s="136"/>
    </row>
    <row r="61684" spans="5:62" ht="14.25" customHeight="1" x14ac:dyDescent="0.25">
      <c r="E61684" s="113"/>
      <c r="H61684" s="133"/>
      <c r="T61684" s="133"/>
      <c r="X61684" s="131"/>
      <c r="Y61684" s="133"/>
      <c r="AJ61684" s="133"/>
      <c r="AO61684" s="135"/>
      <c r="AP61684" s="135"/>
      <c r="BJ61684" s="136"/>
    </row>
    <row r="61685" spans="5:62" ht="14.25" customHeight="1" x14ac:dyDescent="0.25">
      <c r="E61685" s="113"/>
      <c r="H61685" s="133"/>
      <c r="T61685" s="133"/>
      <c r="X61685" s="131"/>
      <c r="Y61685" s="133"/>
      <c r="AJ61685" s="133"/>
      <c r="AO61685" s="135"/>
      <c r="AP61685" s="135"/>
      <c r="BJ61685" s="136"/>
    </row>
    <row r="61686" spans="5:62" ht="14.25" customHeight="1" x14ac:dyDescent="0.25">
      <c r="E61686" s="113"/>
      <c r="H61686" s="133"/>
      <c r="T61686" s="133"/>
      <c r="X61686" s="131"/>
      <c r="Y61686" s="133"/>
      <c r="AJ61686" s="133"/>
      <c r="AO61686" s="135"/>
      <c r="AP61686" s="135"/>
      <c r="BJ61686" s="136"/>
    </row>
    <row r="61687" spans="5:62" ht="14.25" customHeight="1" x14ac:dyDescent="0.25">
      <c r="E61687" s="113"/>
      <c r="H61687" s="133"/>
      <c r="T61687" s="133"/>
      <c r="X61687" s="131"/>
      <c r="Y61687" s="133"/>
      <c r="AJ61687" s="133"/>
      <c r="AO61687" s="135"/>
      <c r="AP61687" s="135"/>
      <c r="BJ61687" s="136"/>
    </row>
    <row r="61688" spans="5:62" ht="14.25" customHeight="1" x14ac:dyDescent="0.25">
      <c r="E61688" s="113"/>
      <c r="H61688" s="133"/>
      <c r="T61688" s="133"/>
      <c r="X61688" s="131"/>
      <c r="Y61688" s="133"/>
      <c r="AJ61688" s="133"/>
      <c r="AO61688" s="135"/>
      <c r="AP61688" s="135"/>
      <c r="BJ61688" s="136"/>
    </row>
    <row r="61689" spans="5:62" ht="14.25" customHeight="1" x14ac:dyDescent="0.25">
      <c r="E61689" s="113"/>
      <c r="H61689" s="133"/>
      <c r="T61689" s="133"/>
      <c r="X61689" s="131"/>
      <c r="Y61689" s="133"/>
      <c r="AJ61689" s="133"/>
      <c r="AO61689" s="135"/>
      <c r="AP61689" s="135"/>
      <c r="BJ61689" s="136"/>
    </row>
    <row r="61690" spans="5:62" ht="14.25" customHeight="1" x14ac:dyDescent="0.25">
      <c r="E61690" s="113"/>
      <c r="H61690" s="133"/>
      <c r="T61690" s="133"/>
      <c r="X61690" s="131"/>
      <c r="Y61690" s="133"/>
      <c r="AJ61690" s="133"/>
      <c r="AO61690" s="135"/>
      <c r="AP61690" s="135"/>
      <c r="BJ61690" s="136"/>
    </row>
    <row r="61691" spans="5:62" ht="14.25" customHeight="1" x14ac:dyDescent="0.25">
      <c r="E61691" s="113"/>
      <c r="H61691" s="133"/>
      <c r="T61691" s="133"/>
      <c r="X61691" s="131"/>
      <c r="Y61691" s="133"/>
      <c r="AJ61691" s="133"/>
      <c r="AO61691" s="135"/>
      <c r="AP61691" s="135"/>
      <c r="BJ61691" s="136"/>
    </row>
    <row r="61692" spans="5:62" ht="14.25" customHeight="1" x14ac:dyDescent="0.25">
      <c r="E61692" s="113"/>
      <c r="H61692" s="133"/>
      <c r="T61692" s="133"/>
      <c r="X61692" s="131"/>
      <c r="Y61692" s="133"/>
      <c r="AJ61692" s="133"/>
      <c r="AO61692" s="135"/>
      <c r="AP61692" s="135"/>
      <c r="BJ61692" s="136"/>
    </row>
    <row r="61693" spans="5:62" ht="14.25" customHeight="1" x14ac:dyDescent="0.25">
      <c r="E61693" s="113"/>
      <c r="H61693" s="133"/>
      <c r="T61693" s="133"/>
      <c r="X61693" s="131"/>
      <c r="Y61693" s="133"/>
      <c r="AJ61693" s="133"/>
      <c r="AO61693" s="135"/>
      <c r="AP61693" s="135"/>
      <c r="BJ61693" s="136"/>
    </row>
    <row r="61694" spans="5:62" ht="14.25" customHeight="1" x14ac:dyDescent="0.25">
      <c r="E61694" s="113"/>
      <c r="H61694" s="133"/>
      <c r="T61694" s="133"/>
      <c r="X61694" s="131"/>
      <c r="Y61694" s="133"/>
      <c r="AJ61694" s="133"/>
      <c r="AO61694" s="135"/>
      <c r="AP61694" s="135"/>
      <c r="BJ61694" s="136"/>
    </row>
    <row r="61695" spans="5:62" ht="14.25" customHeight="1" x14ac:dyDescent="0.25">
      <c r="E61695" s="113"/>
      <c r="H61695" s="133"/>
      <c r="T61695" s="133"/>
      <c r="X61695" s="131"/>
      <c r="Y61695" s="133"/>
      <c r="AJ61695" s="133"/>
      <c r="AO61695" s="135"/>
      <c r="AP61695" s="135"/>
      <c r="BJ61695" s="136"/>
    </row>
    <row r="61696" spans="5:62" ht="14.25" customHeight="1" x14ac:dyDescent="0.25">
      <c r="E61696" s="113"/>
      <c r="H61696" s="133"/>
      <c r="T61696" s="133"/>
      <c r="X61696" s="131"/>
      <c r="Y61696" s="133"/>
      <c r="AJ61696" s="133"/>
      <c r="AO61696" s="135"/>
      <c r="AP61696" s="135"/>
      <c r="BJ61696" s="136"/>
    </row>
    <row r="61697" spans="5:62" ht="14.25" customHeight="1" x14ac:dyDescent="0.25">
      <c r="E61697" s="113"/>
      <c r="H61697" s="133"/>
      <c r="T61697" s="133"/>
      <c r="X61697" s="131"/>
      <c r="Y61697" s="133"/>
      <c r="AJ61697" s="133"/>
      <c r="AO61697" s="135"/>
      <c r="AP61697" s="135"/>
      <c r="BJ61697" s="136"/>
    </row>
    <row r="61698" spans="5:62" ht="14.25" customHeight="1" x14ac:dyDescent="0.25">
      <c r="E61698" s="113"/>
      <c r="H61698" s="133"/>
      <c r="T61698" s="133"/>
      <c r="X61698" s="131"/>
      <c r="Y61698" s="133"/>
      <c r="AJ61698" s="133"/>
      <c r="AO61698" s="135"/>
      <c r="AP61698" s="135"/>
      <c r="BJ61698" s="136"/>
    </row>
    <row r="61699" spans="5:62" ht="14.25" customHeight="1" x14ac:dyDescent="0.25">
      <c r="E61699" s="113"/>
      <c r="H61699" s="133"/>
      <c r="T61699" s="133"/>
      <c r="X61699" s="131"/>
      <c r="Y61699" s="133"/>
      <c r="AJ61699" s="133"/>
      <c r="AO61699" s="135"/>
      <c r="AP61699" s="135"/>
      <c r="BJ61699" s="136"/>
    </row>
    <row r="61700" spans="5:62" ht="14.25" customHeight="1" x14ac:dyDescent="0.25">
      <c r="E61700" s="113"/>
      <c r="H61700" s="133"/>
      <c r="T61700" s="133"/>
      <c r="X61700" s="131"/>
      <c r="Y61700" s="133"/>
      <c r="AJ61700" s="133"/>
      <c r="AO61700" s="135"/>
      <c r="AP61700" s="135"/>
      <c r="BJ61700" s="136"/>
    </row>
    <row r="61701" spans="5:62" ht="14.25" customHeight="1" x14ac:dyDescent="0.25">
      <c r="E61701" s="113"/>
      <c r="H61701" s="133"/>
      <c r="T61701" s="133"/>
      <c r="X61701" s="131"/>
      <c r="Y61701" s="133"/>
      <c r="AJ61701" s="133"/>
      <c r="AO61701" s="135"/>
      <c r="AP61701" s="135"/>
      <c r="BJ61701" s="136"/>
    </row>
    <row r="61702" spans="5:62" ht="14.25" customHeight="1" x14ac:dyDescent="0.25">
      <c r="E61702" s="113"/>
      <c r="H61702" s="133"/>
      <c r="T61702" s="133"/>
      <c r="X61702" s="131"/>
      <c r="Y61702" s="133"/>
      <c r="AJ61702" s="133"/>
      <c r="AO61702" s="135"/>
      <c r="AP61702" s="135"/>
      <c r="BJ61702" s="136"/>
    </row>
    <row r="61703" spans="5:62" ht="14.25" customHeight="1" x14ac:dyDescent="0.25">
      <c r="E61703" s="113"/>
      <c r="H61703" s="133"/>
      <c r="T61703" s="133"/>
      <c r="X61703" s="131"/>
      <c r="Y61703" s="133"/>
      <c r="AJ61703" s="133"/>
      <c r="AO61703" s="135"/>
      <c r="AP61703" s="135"/>
      <c r="BJ61703" s="136"/>
    </row>
    <row r="61704" spans="5:62" ht="14.25" customHeight="1" x14ac:dyDescent="0.25">
      <c r="E61704" s="113"/>
      <c r="H61704" s="133"/>
      <c r="T61704" s="133"/>
      <c r="X61704" s="131"/>
      <c r="Y61704" s="133"/>
      <c r="AJ61704" s="133"/>
      <c r="AO61704" s="135"/>
      <c r="AP61704" s="135"/>
      <c r="BJ61704" s="136"/>
    </row>
    <row r="61705" spans="5:62" ht="14.25" customHeight="1" x14ac:dyDescent="0.25">
      <c r="E61705" s="113"/>
      <c r="H61705" s="133"/>
      <c r="T61705" s="133"/>
      <c r="X61705" s="131"/>
      <c r="Y61705" s="133"/>
      <c r="AJ61705" s="133"/>
      <c r="AO61705" s="135"/>
      <c r="AP61705" s="135"/>
      <c r="BJ61705" s="136"/>
    </row>
    <row r="61706" spans="5:62" ht="14.25" customHeight="1" x14ac:dyDescent="0.25">
      <c r="E61706" s="113"/>
      <c r="H61706" s="133"/>
      <c r="T61706" s="133"/>
      <c r="X61706" s="131"/>
      <c r="Y61706" s="133"/>
      <c r="AJ61706" s="133"/>
      <c r="AO61706" s="135"/>
      <c r="AP61706" s="135"/>
      <c r="BJ61706" s="136"/>
    </row>
    <row r="61707" spans="5:62" ht="14.25" customHeight="1" x14ac:dyDescent="0.25">
      <c r="E61707" s="113"/>
      <c r="H61707" s="133"/>
      <c r="T61707" s="133"/>
      <c r="X61707" s="131"/>
      <c r="Y61707" s="133"/>
      <c r="AJ61707" s="133"/>
      <c r="AO61707" s="135"/>
      <c r="AP61707" s="135"/>
      <c r="BJ61707" s="136"/>
    </row>
    <row r="61708" spans="5:62" ht="14.25" customHeight="1" x14ac:dyDescent="0.25">
      <c r="E61708" s="113"/>
      <c r="H61708" s="133"/>
      <c r="T61708" s="133"/>
      <c r="X61708" s="131"/>
      <c r="Y61708" s="133"/>
      <c r="AJ61708" s="133"/>
      <c r="AO61708" s="135"/>
      <c r="AP61708" s="135"/>
      <c r="BJ61708" s="136"/>
    </row>
    <row r="61709" spans="5:62" ht="14.25" customHeight="1" x14ac:dyDescent="0.25">
      <c r="E61709" s="113"/>
      <c r="H61709" s="133"/>
      <c r="T61709" s="133"/>
      <c r="X61709" s="131"/>
      <c r="Y61709" s="133"/>
      <c r="AJ61709" s="133"/>
      <c r="AO61709" s="135"/>
      <c r="AP61709" s="135"/>
      <c r="BJ61709" s="136"/>
    </row>
    <row r="61710" spans="5:62" ht="14.25" customHeight="1" x14ac:dyDescent="0.25">
      <c r="E61710" s="113"/>
      <c r="H61710" s="133"/>
      <c r="T61710" s="133"/>
      <c r="X61710" s="131"/>
      <c r="Y61710" s="133"/>
      <c r="AJ61710" s="133"/>
      <c r="AO61710" s="135"/>
      <c r="AP61710" s="135"/>
      <c r="BJ61710" s="136"/>
    </row>
    <row r="61711" spans="5:62" ht="14.25" customHeight="1" x14ac:dyDescent="0.25">
      <c r="E61711" s="113"/>
      <c r="H61711" s="133"/>
      <c r="T61711" s="133"/>
      <c r="X61711" s="131"/>
      <c r="Y61711" s="133"/>
      <c r="AJ61711" s="133"/>
      <c r="AO61711" s="135"/>
      <c r="AP61711" s="135"/>
      <c r="BJ61711" s="136"/>
    </row>
    <row r="61712" spans="5:62" ht="14.25" customHeight="1" x14ac:dyDescent="0.25">
      <c r="E61712" s="113"/>
      <c r="H61712" s="133"/>
      <c r="T61712" s="133"/>
      <c r="X61712" s="131"/>
      <c r="Y61712" s="133"/>
      <c r="AJ61712" s="133"/>
      <c r="AO61712" s="135"/>
      <c r="AP61712" s="135"/>
      <c r="BJ61712" s="136"/>
    </row>
    <row r="61713" spans="5:62" ht="14.25" customHeight="1" x14ac:dyDescent="0.25">
      <c r="E61713" s="113"/>
      <c r="H61713" s="133"/>
      <c r="T61713" s="133"/>
      <c r="X61713" s="131"/>
      <c r="Y61713" s="133"/>
      <c r="AJ61713" s="133"/>
      <c r="AO61713" s="135"/>
      <c r="AP61713" s="135"/>
      <c r="BJ61713" s="136"/>
    </row>
    <row r="61714" spans="5:62" ht="14.25" customHeight="1" x14ac:dyDescent="0.25">
      <c r="E61714" s="113"/>
      <c r="H61714" s="133"/>
      <c r="T61714" s="133"/>
      <c r="X61714" s="131"/>
      <c r="Y61714" s="133"/>
      <c r="AJ61714" s="133"/>
      <c r="AO61714" s="135"/>
      <c r="AP61714" s="135"/>
      <c r="BJ61714" s="136"/>
    </row>
    <row r="61715" spans="5:62" ht="14.25" customHeight="1" x14ac:dyDescent="0.25">
      <c r="E61715" s="113"/>
      <c r="H61715" s="133"/>
      <c r="T61715" s="133"/>
      <c r="X61715" s="131"/>
      <c r="Y61715" s="133"/>
      <c r="AJ61715" s="133"/>
      <c r="AO61715" s="135"/>
      <c r="AP61715" s="135"/>
      <c r="BJ61715" s="136"/>
    </row>
    <row r="61716" spans="5:62" ht="14.25" customHeight="1" x14ac:dyDescent="0.25">
      <c r="E61716" s="113"/>
      <c r="H61716" s="133"/>
      <c r="T61716" s="133"/>
      <c r="X61716" s="131"/>
      <c r="Y61716" s="133"/>
      <c r="AJ61716" s="133"/>
      <c r="AO61716" s="135"/>
      <c r="AP61716" s="135"/>
      <c r="BJ61716" s="136"/>
    </row>
    <row r="61717" spans="5:62" ht="14.25" customHeight="1" x14ac:dyDescent="0.25">
      <c r="E61717" s="113"/>
      <c r="H61717" s="133"/>
      <c r="T61717" s="133"/>
      <c r="X61717" s="131"/>
      <c r="Y61717" s="133"/>
      <c r="AJ61717" s="133"/>
      <c r="AO61717" s="135"/>
      <c r="AP61717" s="135"/>
      <c r="BJ61717" s="136"/>
    </row>
    <row r="61718" spans="5:62" ht="14.25" customHeight="1" x14ac:dyDescent="0.25">
      <c r="E61718" s="113"/>
      <c r="H61718" s="133"/>
      <c r="T61718" s="133"/>
      <c r="X61718" s="131"/>
      <c r="Y61718" s="133"/>
      <c r="AJ61718" s="133"/>
      <c r="AO61718" s="135"/>
      <c r="AP61718" s="135"/>
      <c r="BJ61718" s="136"/>
    </row>
    <row r="61719" spans="5:62" ht="14.25" customHeight="1" x14ac:dyDescent="0.25">
      <c r="E61719" s="113"/>
      <c r="H61719" s="133"/>
      <c r="T61719" s="133"/>
      <c r="X61719" s="131"/>
      <c r="Y61719" s="133"/>
      <c r="AJ61719" s="133"/>
      <c r="AO61719" s="135"/>
      <c r="AP61719" s="135"/>
      <c r="BJ61719" s="136"/>
    </row>
    <row r="61720" spans="5:62" ht="14.25" customHeight="1" x14ac:dyDescent="0.25">
      <c r="E61720" s="113"/>
      <c r="H61720" s="133"/>
      <c r="T61720" s="133"/>
      <c r="X61720" s="131"/>
      <c r="Y61720" s="133"/>
      <c r="AJ61720" s="133"/>
      <c r="AO61720" s="135"/>
      <c r="AP61720" s="135"/>
      <c r="BJ61720" s="136"/>
    </row>
    <row r="61721" spans="5:62" ht="14.25" customHeight="1" x14ac:dyDescent="0.25">
      <c r="E61721" s="113"/>
      <c r="H61721" s="133"/>
      <c r="T61721" s="133"/>
      <c r="X61721" s="131"/>
      <c r="Y61721" s="133"/>
      <c r="AJ61721" s="133"/>
      <c r="AO61721" s="135"/>
      <c r="AP61721" s="135"/>
      <c r="BJ61721" s="136"/>
    </row>
    <row r="61722" spans="5:62" ht="14.25" customHeight="1" x14ac:dyDescent="0.25">
      <c r="E61722" s="113"/>
      <c r="H61722" s="133"/>
      <c r="T61722" s="133"/>
      <c r="X61722" s="131"/>
      <c r="Y61722" s="133"/>
      <c r="AJ61722" s="133"/>
      <c r="AO61722" s="135"/>
      <c r="AP61722" s="135"/>
      <c r="BJ61722" s="136"/>
    </row>
    <row r="61723" spans="5:62" ht="14.25" customHeight="1" x14ac:dyDescent="0.25">
      <c r="E61723" s="113"/>
      <c r="H61723" s="133"/>
      <c r="T61723" s="133"/>
      <c r="X61723" s="131"/>
      <c r="Y61723" s="133"/>
      <c r="AJ61723" s="133"/>
      <c r="AO61723" s="135"/>
      <c r="AP61723" s="135"/>
      <c r="BJ61723" s="136"/>
    </row>
    <row r="61724" spans="5:62" ht="14.25" customHeight="1" x14ac:dyDescent="0.25">
      <c r="E61724" s="113"/>
      <c r="H61724" s="133"/>
      <c r="T61724" s="133"/>
      <c r="X61724" s="131"/>
      <c r="Y61724" s="133"/>
      <c r="AJ61724" s="133"/>
      <c r="AO61724" s="135"/>
      <c r="AP61724" s="135"/>
      <c r="BJ61724" s="136"/>
    </row>
    <row r="61725" spans="5:62" ht="14.25" customHeight="1" x14ac:dyDescent="0.25">
      <c r="E61725" s="113"/>
      <c r="H61725" s="133"/>
      <c r="T61725" s="133"/>
      <c r="X61725" s="131"/>
      <c r="Y61725" s="133"/>
      <c r="AJ61725" s="133"/>
      <c r="AO61725" s="135"/>
      <c r="AP61725" s="135"/>
      <c r="BJ61725" s="136"/>
    </row>
    <row r="61726" spans="5:62" ht="14.25" customHeight="1" x14ac:dyDescent="0.25">
      <c r="E61726" s="113"/>
      <c r="H61726" s="133"/>
      <c r="T61726" s="133"/>
      <c r="X61726" s="131"/>
      <c r="Y61726" s="133"/>
      <c r="AJ61726" s="133"/>
      <c r="AO61726" s="135"/>
      <c r="AP61726" s="135"/>
      <c r="BJ61726" s="136"/>
    </row>
    <row r="61727" spans="5:62" ht="14.25" customHeight="1" x14ac:dyDescent="0.25">
      <c r="E61727" s="113"/>
      <c r="H61727" s="133"/>
      <c r="T61727" s="133"/>
      <c r="X61727" s="131"/>
      <c r="Y61727" s="133"/>
      <c r="AJ61727" s="133"/>
      <c r="AO61727" s="135"/>
      <c r="AP61727" s="135"/>
      <c r="BJ61727" s="136"/>
    </row>
    <row r="61728" spans="5:62" ht="14.25" customHeight="1" x14ac:dyDescent="0.25">
      <c r="E61728" s="113"/>
      <c r="H61728" s="133"/>
      <c r="T61728" s="133"/>
      <c r="X61728" s="131"/>
      <c r="Y61728" s="133"/>
      <c r="AJ61728" s="133"/>
      <c r="AO61728" s="135"/>
      <c r="AP61728" s="135"/>
      <c r="BJ61728" s="136"/>
    </row>
    <row r="61729" spans="5:62" ht="14.25" customHeight="1" x14ac:dyDescent="0.25">
      <c r="E61729" s="113"/>
      <c r="H61729" s="133"/>
      <c r="T61729" s="133"/>
      <c r="X61729" s="131"/>
      <c r="Y61729" s="133"/>
      <c r="AJ61729" s="133"/>
      <c r="AO61729" s="135"/>
      <c r="AP61729" s="135"/>
      <c r="BJ61729" s="136"/>
    </row>
    <row r="61730" spans="5:62" ht="14.25" customHeight="1" x14ac:dyDescent="0.25">
      <c r="E61730" s="113"/>
      <c r="H61730" s="133"/>
      <c r="T61730" s="133"/>
      <c r="X61730" s="131"/>
      <c r="Y61730" s="133"/>
      <c r="AJ61730" s="133"/>
      <c r="AO61730" s="135"/>
      <c r="AP61730" s="135"/>
      <c r="BJ61730" s="136"/>
    </row>
    <row r="61731" spans="5:62" ht="14.25" customHeight="1" x14ac:dyDescent="0.25">
      <c r="E61731" s="113"/>
      <c r="H61731" s="133"/>
      <c r="T61731" s="133"/>
      <c r="X61731" s="131"/>
      <c r="Y61731" s="133"/>
      <c r="AJ61731" s="133"/>
      <c r="AO61731" s="135"/>
      <c r="AP61731" s="135"/>
      <c r="BJ61731" s="136"/>
    </row>
    <row r="61732" spans="5:62" ht="14.25" customHeight="1" x14ac:dyDescent="0.25">
      <c r="E61732" s="113"/>
      <c r="H61732" s="133"/>
      <c r="T61732" s="133"/>
      <c r="X61732" s="131"/>
      <c r="Y61732" s="133"/>
      <c r="AJ61732" s="133"/>
      <c r="AO61732" s="135"/>
      <c r="AP61732" s="135"/>
      <c r="BJ61732" s="136"/>
    </row>
    <row r="61733" spans="5:62" ht="14.25" customHeight="1" x14ac:dyDescent="0.25">
      <c r="E61733" s="113"/>
      <c r="H61733" s="133"/>
      <c r="T61733" s="133"/>
      <c r="X61733" s="131"/>
      <c r="Y61733" s="133"/>
      <c r="AJ61733" s="133"/>
      <c r="AO61733" s="135"/>
      <c r="AP61733" s="135"/>
      <c r="BJ61733" s="136"/>
    </row>
    <row r="61734" spans="5:62" ht="14.25" customHeight="1" x14ac:dyDescent="0.25">
      <c r="E61734" s="113"/>
      <c r="H61734" s="133"/>
      <c r="T61734" s="133"/>
      <c r="X61734" s="131"/>
      <c r="Y61734" s="133"/>
      <c r="AJ61734" s="133"/>
      <c r="AO61734" s="135"/>
      <c r="AP61734" s="135"/>
      <c r="BJ61734" s="136"/>
    </row>
    <row r="61735" spans="5:62" ht="14.25" customHeight="1" x14ac:dyDescent="0.25">
      <c r="E61735" s="113"/>
      <c r="H61735" s="133"/>
      <c r="T61735" s="133"/>
      <c r="X61735" s="131"/>
      <c r="Y61735" s="133"/>
      <c r="AJ61735" s="133"/>
      <c r="AO61735" s="135"/>
      <c r="AP61735" s="135"/>
      <c r="BJ61735" s="136"/>
    </row>
    <row r="61736" spans="5:62" ht="14.25" customHeight="1" x14ac:dyDescent="0.25">
      <c r="E61736" s="113"/>
      <c r="H61736" s="133"/>
      <c r="T61736" s="133"/>
      <c r="X61736" s="131"/>
      <c r="Y61736" s="133"/>
      <c r="AJ61736" s="133"/>
      <c r="AO61736" s="135"/>
      <c r="AP61736" s="135"/>
      <c r="BJ61736" s="136"/>
    </row>
    <row r="61737" spans="5:62" ht="14.25" customHeight="1" x14ac:dyDescent="0.25">
      <c r="E61737" s="113"/>
      <c r="H61737" s="133"/>
      <c r="T61737" s="133"/>
      <c r="X61737" s="131"/>
      <c r="Y61737" s="133"/>
      <c r="AJ61737" s="133"/>
      <c r="AO61737" s="135"/>
      <c r="AP61737" s="135"/>
      <c r="BJ61737" s="136"/>
    </row>
    <row r="61738" spans="5:62" ht="14.25" customHeight="1" x14ac:dyDescent="0.25">
      <c r="E61738" s="113"/>
      <c r="H61738" s="133"/>
      <c r="T61738" s="133"/>
      <c r="X61738" s="131"/>
      <c r="Y61738" s="133"/>
      <c r="AJ61738" s="133"/>
      <c r="AO61738" s="135"/>
      <c r="AP61738" s="135"/>
      <c r="BJ61738" s="136"/>
    </row>
    <row r="61739" spans="5:62" ht="14.25" customHeight="1" x14ac:dyDescent="0.25">
      <c r="E61739" s="113"/>
      <c r="H61739" s="133"/>
      <c r="T61739" s="133"/>
      <c r="X61739" s="131"/>
      <c r="Y61739" s="133"/>
      <c r="AJ61739" s="133"/>
      <c r="AO61739" s="135"/>
      <c r="AP61739" s="135"/>
      <c r="BJ61739" s="136"/>
    </row>
    <row r="61740" spans="5:62" ht="14.25" customHeight="1" x14ac:dyDescent="0.25">
      <c r="E61740" s="113"/>
      <c r="H61740" s="133"/>
      <c r="T61740" s="133"/>
      <c r="X61740" s="131"/>
      <c r="Y61740" s="133"/>
      <c r="AJ61740" s="133"/>
      <c r="AO61740" s="135"/>
      <c r="AP61740" s="135"/>
      <c r="BJ61740" s="136"/>
    </row>
    <row r="61741" spans="5:62" ht="14.25" customHeight="1" x14ac:dyDescent="0.25">
      <c r="E61741" s="113"/>
      <c r="H61741" s="133"/>
      <c r="T61741" s="133"/>
      <c r="X61741" s="131"/>
      <c r="Y61741" s="133"/>
      <c r="AJ61741" s="133"/>
      <c r="AO61741" s="135"/>
      <c r="AP61741" s="135"/>
      <c r="BJ61741" s="136"/>
    </row>
    <row r="61742" spans="5:62" ht="14.25" customHeight="1" x14ac:dyDescent="0.25">
      <c r="E61742" s="113"/>
      <c r="H61742" s="133"/>
      <c r="T61742" s="133"/>
      <c r="X61742" s="131"/>
      <c r="Y61742" s="133"/>
      <c r="AJ61742" s="133"/>
      <c r="AO61742" s="135"/>
      <c r="AP61742" s="135"/>
      <c r="BJ61742" s="136"/>
    </row>
    <row r="61743" spans="5:62" ht="14.25" customHeight="1" x14ac:dyDescent="0.25">
      <c r="E61743" s="113"/>
      <c r="H61743" s="133"/>
      <c r="T61743" s="133"/>
      <c r="X61743" s="131"/>
      <c r="Y61743" s="133"/>
      <c r="AJ61743" s="133"/>
      <c r="AO61743" s="135"/>
      <c r="AP61743" s="135"/>
      <c r="BJ61743" s="136"/>
    </row>
    <row r="61744" spans="5:62" ht="14.25" customHeight="1" x14ac:dyDescent="0.25">
      <c r="E61744" s="113"/>
      <c r="H61744" s="133"/>
      <c r="T61744" s="133"/>
      <c r="X61744" s="131"/>
      <c r="Y61744" s="133"/>
      <c r="AJ61744" s="133"/>
      <c r="AO61744" s="135"/>
      <c r="AP61744" s="135"/>
      <c r="BJ61744" s="136"/>
    </row>
    <row r="61745" spans="5:62" ht="14.25" customHeight="1" x14ac:dyDescent="0.25">
      <c r="E61745" s="113"/>
      <c r="H61745" s="133"/>
      <c r="T61745" s="133"/>
      <c r="X61745" s="131"/>
      <c r="Y61745" s="133"/>
      <c r="AJ61745" s="133"/>
      <c r="AO61745" s="135"/>
      <c r="AP61745" s="135"/>
      <c r="BJ61745" s="136"/>
    </row>
    <row r="61746" spans="5:62" ht="14.25" customHeight="1" x14ac:dyDescent="0.25">
      <c r="E61746" s="113"/>
      <c r="H61746" s="133"/>
      <c r="T61746" s="133"/>
      <c r="X61746" s="131"/>
      <c r="Y61746" s="133"/>
      <c r="AJ61746" s="133"/>
      <c r="AO61746" s="135"/>
      <c r="AP61746" s="135"/>
      <c r="BJ61746" s="136"/>
    </row>
    <row r="61747" spans="5:62" ht="14.25" customHeight="1" x14ac:dyDescent="0.25">
      <c r="E61747" s="113"/>
      <c r="H61747" s="133"/>
      <c r="T61747" s="133"/>
      <c r="X61747" s="131"/>
      <c r="Y61747" s="133"/>
      <c r="AJ61747" s="133"/>
      <c r="AO61747" s="135"/>
      <c r="AP61747" s="135"/>
      <c r="BJ61747" s="136"/>
    </row>
    <row r="61748" spans="5:62" ht="14.25" customHeight="1" x14ac:dyDescent="0.25">
      <c r="E61748" s="113"/>
      <c r="H61748" s="133"/>
      <c r="T61748" s="133"/>
      <c r="X61748" s="131"/>
      <c r="Y61748" s="133"/>
      <c r="AJ61748" s="133"/>
      <c r="AO61748" s="135"/>
      <c r="AP61748" s="135"/>
      <c r="BJ61748" s="136"/>
    </row>
    <row r="61749" spans="5:62" ht="14.25" customHeight="1" x14ac:dyDescent="0.25">
      <c r="E61749" s="113"/>
      <c r="H61749" s="133"/>
      <c r="T61749" s="133"/>
      <c r="X61749" s="131"/>
      <c r="Y61749" s="133"/>
      <c r="AJ61749" s="133"/>
      <c r="AO61749" s="135"/>
      <c r="AP61749" s="135"/>
      <c r="BJ61749" s="136"/>
    </row>
    <row r="61750" spans="5:62" ht="14.25" customHeight="1" x14ac:dyDescent="0.25">
      <c r="E61750" s="113"/>
      <c r="H61750" s="133"/>
      <c r="T61750" s="133"/>
      <c r="X61750" s="131"/>
      <c r="Y61750" s="133"/>
      <c r="AJ61750" s="133"/>
      <c r="AO61750" s="135"/>
      <c r="AP61750" s="135"/>
      <c r="BJ61750" s="136"/>
    </row>
    <row r="61751" spans="5:62" ht="14.25" customHeight="1" x14ac:dyDescent="0.25">
      <c r="E61751" s="113"/>
      <c r="H61751" s="133"/>
      <c r="T61751" s="133"/>
      <c r="X61751" s="131"/>
      <c r="Y61751" s="133"/>
      <c r="AJ61751" s="133"/>
      <c r="AO61751" s="135"/>
      <c r="AP61751" s="135"/>
      <c r="BJ61751" s="136"/>
    </row>
    <row r="61752" spans="5:62" ht="14.25" customHeight="1" x14ac:dyDescent="0.25">
      <c r="E61752" s="113"/>
      <c r="H61752" s="133"/>
      <c r="T61752" s="133"/>
      <c r="X61752" s="131"/>
      <c r="Y61752" s="133"/>
      <c r="AJ61752" s="133"/>
      <c r="AO61752" s="135"/>
      <c r="AP61752" s="135"/>
      <c r="BJ61752" s="136"/>
    </row>
    <row r="61753" spans="5:62" ht="14.25" customHeight="1" x14ac:dyDescent="0.25">
      <c r="E61753" s="113"/>
      <c r="H61753" s="133"/>
      <c r="T61753" s="133"/>
      <c r="X61753" s="131"/>
      <c r="Y61753" s="133"/>
      <c r="AJ61753" s="133"/>
      <c r="AO61753" s="135"/>
      <c r="AP61753" s="135"/>
      <c r="BJ61753" s="136"/>
    </row>
    <row r="61754" spans="5:62" ht="14.25" customHeight="1" x14ac:dyDescent="0.25">
      <c r="E61754" s="113"/>
      <c r="H61754" s="133"/>
      <c r="T61754" s="133"/>
      <c r="X61754" s="131"/>
      <c r="Y61754" s="133"/>
      <c r="AJ61754" s="133"/>
      <c r="AO61754" s="135"/>
      <c r="AP61754" s="135"/>
      <c r="BJ61754" s="136"/>
    </row>
    <row r="61755" spans="5:62" ht="14.25" customHeight="1" x14ac:dyDescent="0.25">
      <c r="E61755" s="113"/>
      <c r="H61755" s="133"/>
      <c r="T61755" s="133"/>
      <c r="X61755" s="131"/>
      <c r="Y61755" s="133"/>
      <c r="AJ61755" s="133"/>
      <c r="AO61755" s="135"/>
      <c r="AP61755" s="135"/>
      <c r="BJ61755" s="136"/>
    </row>
    <row r="61756" spans="5:62" ht="14.25" customHeight="1" x14ac:dyDescent="0.25">
      <c r="E61756" s="113"/>
      <c r="H61756" s="133"/>
      <c r="T61756" s="133"/>
      <c r="X61756" s="131"/>
      <c r="Y61756" s="133"/>
      <c r="AJ61756" s="133"/>
      <c r="AO61756" s="135"/>
      <c r="AP61756" s="135"/>
      <c r="BJ61756" s="136"/>
    </row>
    <row r="61757" spans="5:62" ht="14.25" customHeight="1" x14ac:dyDescent="0.25">
      <c r="E61757" s="113"/>
      <c r="H61757" s="133"/>
      <c r="T61757" s="133"/>
      <c r="X61757" s="131"/>
      <c r="Y61757" s="133"/>
      <c r="AJ61757" s="133"/>
      <c r="AO61757" s="135"/>
      <c r="AP61757" s="135"/>
      <c r="BJ61757" s="136"/>
    </row>
    <row r="61758" spans="5:62" ht="14.25" customHeight="1" x14ac:dyDescent="0.25">
      <c r="E61758" s="113"/>
      <c r="H61758" s="133"/>
      <c r="T61758" s="133"/>
      <c r="X61758" s="131"/>
      <c r="Y61758" s="133"/>
      <c r="AJ61758" s="133"/>
      <c r="AO61758" s="135"/>
      <c r="AP61758" s="135"/>
      <c r="BJ61758" s="136"/>
    </row>
    <row r="61759" spans="5:62" ht="14.25" customHeight="1" x14ac:dyDescent="0.25">
      <c r="E61759" s="113"/>
      <c r="H61759" s="133"/>
      <c r="T61759" s="133"/>
      <c r="X61759" s="131"/>
      <c r="Y61759" s="133"/>
      <c r="AJ61759" s="133"/>
      <c r="AO61759" s="135"/>
      <c r="AP61759" s="135"/>
      <c r="BJ61759" s="136"/>
    </row>
    <row r="61760" spans="5:62" ht="14.25" customHeight="1" x14ac:dyDescent="0.25">
      <c r="E61760" s="113"/>
      <c r="H61760" s="133"/>
      <c r="T61760" s="133"/>
      <c r="X61760" s="131"/>
      <c r="Y61760" s="133"/>
      <c r="AJ61760" s="133"/>
      <c r="AO61760" s="135"/>
      <c r="AP61760" s="135"/>
      <c r="BJ61760" s="136"/>
    </row>
    <row r="61761" spans="5:62" ht="14.25" customHeight="1" x14ac:dyDescent="0.25">
      <c r="E61761" s="113"/>
      <c r="H61761" s="133"/>
      <c r="T61761" s="133"/>
      <c r="X61761" s="131"/>
      <c r="Y61761" s="133"/>
      <c r="AJ61761" s="133"/>
      <c r="AO61761" s="135"/>
      <c r="AP61761" s="135"/>
      <c r="BJ61761" s="136"/>
    </row>
    <row r="61762" spans="5:62" ht="14.25" customHeight="1" x14ac:dyDescent="0.25">
      <c r="E61762" s="113"/>
      <c r="H61762" s="133"/>
      <c r="T61762" s="133"/>
      <c r="X61762" s="131"/>
      <c r="Y61762" s="133"/>
      <c r="AJ61762" s="133"/>
      <c r="AO61762" s="135"/>
      <c r="AP61762" s="135"/>
      <c r="BJ61762" s="136"/>
    </row>
    <row r="61763" spans="5:62" ht="14.25" customHeight="1" x14ac:dyDescent="0.25">
      <c r="E61763" s="113"/>
      <c r="H61763" s="133"/>
      <c r="T61763" s="133"/>
      <c r="X61763" s="131"/>
      <c r="Y61763" s="133"/>
      <c r="AJ61763" s="133"/>
      <c r="AO61763" s="135"/>
      <c r="AP61763" s="135"/>
      <c r="BJ61763" s="136"/>
    </row>
    <row r="61764" spans="5:62" ht="14.25" customHeight="1" x14ac:dyDescent="0.25">
      <c r="E61764" s="113"/>
      <c r="H61764" s="133"/>
      <c r="T61764" s="133"/>
      <c r="X61764" s="131"/>
      <c r="Y61764" s="133"/>
      <c r="AJ61764" s="133"/>
      <c r="AO61764" s="135"/>
      <c r="AP61764" s="135"/>
      <c r="BJ61764" s="136"/>
    </row>
    <row r="61765" spans="5:62" ht="14.25" customHeight="1" x14ac:dyDescent="0.25">
      <c r="E61765" s="113"/>
      <c r="H61765" s="133"/>
      <c r="T61765" s="133"/>
      <c r="X61765" s="131"/>
      <c r="Y61765" s="133"/>
      <c r="AJ61765" s="133"/>
      <c r="AO61765" s="135"/>
      <c r="AP61765" s="135"/>
      <c r="BJ61765" s="136"/>
    </row>
    <row r="61766" spans="5:62" ht="14.25" customHeight="1" x14ac:dyDescent="0.25">
      <c r="E61766" s="113"/>
      <c r="H61766" s="133"/>
      <c r="T61766" s="133"/>
      <c r="X61766" s="131"/>
      <c r="Y61766" s="133"/>
      <c r="AJ61766" s="133"/>
      <c r="AO61766" s="135"/>
      <c r="AP61766" s="135"/>
      <c r="BJ61766" s="136"/>
    </row>
    <row r="61767" spans="5:62" ht="14.25" customHeight="1" x14ac:dyDescent="0.25">
      <c r="E61767" s="113"/>
      <c r="H61767" s="133"/>
      <c r="T61767" s="133"/>
      <c r="X61767" s="131"/>
      <c r="Y61767" s="133"/>
      <c r="AJ61767" s="133"/>
      <c r="AO61767" s="135"/>
      <c r="AP61767" s="135"/>
      <c r="BJ61767" s="136"/>
    </row>
    <row r="61768" spans="5:62" ht="14.25" customHeight="1" x14ac:dyDescent="0.25">
      <c r="E61768" s="113"/>
      <c r="H61768" s="133"/>
      <c r="T61768" s="133"/>
      <c r="X61768" s="131"/>
      <c r="Y61768" s="133"/>
      <c r="AJ61768" s="133"/>
      <c r="AO61768" s="135"/>
      <c r="AP61768" s="135"/>
      <c r="BJ61768" s="136"/>
    </row>
    <row r="61769" spans="5:62" ht="14.25" customHeight="1" x14ac:dyDescent="0.25">
      <c r="E61769" s="113"/>
      <c r="H61769" s="133"/>
      <c r="T61769" s="133"/>
      <c r="X61769" s="131"/>
      <c r="Y61769" s="133"/>
      <c r="AJ61769" s="133"/>
      <c r="AO61769" s="135"/>
      <c r="AP61769" s="135"/>
      <c r="BJ61769" s="136"/>
    </row>
    <row r="61770" spans="5:62" ht="14.25" customHeight="1" x14ac:dyDescent="0.25">
      <c r="E61770" s="113"/>
      <c r="H61770" s="133"/>
      <c r="T61770" s="133"/>
      <c r="X61770" s="131"/>
      <c r="Y61770" s="133"/>
      <c r="AJ61770" s="133"/>
      <c r="AO61770" s="135"/>
      <c r="AP61770" s="135"/>
      <c r="BJ61770" s="136"/>
    </row>
    <row r="61771" spans="5:62" ht="14.25" customHeight="1" x14ac:dyDescent="0.25">
      <c r="E61771" s="113"/>
      <c r="H61771" s="133"/>
      <c r="T61771" s="133"/>
      <c r="X61771" s="131"/>
      <c r="Y61771" s="133"/>
      <c r="AJ61771" s="133"/>
      <c r="AO61771" s="135"/>
      <c r="AP61771" s="135"/>
      <c r="BJ61771" s="136"/>
    </row>
    <row r="61772" spans="5:62" ht="14.25" customHeight="1" x14ac:dyDescent="0.25">
      <c r="E61772" s="113"/>
      <c r="H61772" s="133"/>
      <c r="T61772" s="133"/>
      <c r="X61772" s="131"/>
      <c r="Y61772" s="133"/>
      <c r="AJ61772" s="133"/>
      <c r="AO61772" s="135"/>
      <c r="AP61772" s="135"/>
      <c r="BJ61772" s="136"/>
    </row>
    <row r="61773" spans="5:62" ht="14.25" customHeight="1" x14ac:dyDescent="0.25">
      <c r="E61773" s="113"/>
      <c r="H61773" s="133"/>
      <c r="T61773" s="133"/>
      <c r="X61773" s="131"/>
      <c r="Y61773" s="133"/>
      <c r="AJ61773" s="133"/>
      <c r="AO61773" s="135"/>
      <c r="AP61773" s="135"/>
      <c r="BJ61773" s="136"/>
    </row>
    <row r="61774" spans="5:62" ht="14.25" customHeight="1" x14ac:dyDescent="0.25">
      <c r="E61774" s="113"/>
      <c r="H61774" s="133"/>
      <c r="T61774" s="133"/>
      <c r="X61774" s="131"/>
      <c r="Y61774" s="133"/>
      <c r="AJ61774" s="133"/>
      <c r="AO61774" s="135"/>
      <c r="AP61774" s="135"/>
      <c r="BJ61774" s="136"/>
    </row>
    <row r="61775" spans="5:62" ht="14.25" customHeight="1" x14ac:dyDescent="0.25">
      <c r="E61775" s="113"/>
      <c r="H61775" s="133"/>
      <c r="T61775" s="133"/>
      <c r="X61775" s="131"/>
      <c r="Y61775" s="133"/>
      <c r="AJ61775" s="133"/>
      <c r="AO61775" s="135"/>
      <c r="AP61775" s="135"/>
      <c r="BJ61775" s="136"/>
    </row>
    <row r="61776" spans="5:62" ht="14.25" customHeight="1" x14ac:dyDescent="0.25">
      <c r="E61776" s="113"/>
      <c r="H61776" s="133"/>
      <c r="T61776" s="133"/>
      <c r="X61776" s="131"/>
      <c r="Y61776" s="133"/>
      <c r="AJ61776" s="133"/>
      <c r="AO61776" s="135"/>
      <c r="AP61776" s="135"/>
      <c r="BJ61776" s="136"/>
    </row>
    <row r="61777" spans="5:62" ht="14.25" customHeight="1" x14ac:dyDescent="0.25">
      <c r="E61777" s="113"/>
      <c r="H61777" s="133"/>
      <c r="T61777" s="133"/>
      <c r="X61777" s="131"/>
      <c r="Y61777" s="133"/>
      <c r="AJ61777" s="133"/>
      <c r="AO61777" s="135"/>
      <c r="AP61777" s="135"/>
      <c r="BJ61777" s="136"/>
    </row>
    <row r="61778" spans="5:62" ht="14.25" customHeight="1" x14ac:dyDescent="0.25">
      <c r="E61778" s="113"/>
      <c r="H61778" s="133"/>
      <c r="T61778" s="133"/>
      <c r="X61778" s="131"/>
      <c r="Y61778" s="133"/>
      <c r="AJ61778" s="133"/>
      <c r="AO61778" s="135"/>
      <c r="AP61778" s="135"/>
      <c r="BJ61778" s="136"/>
    </row>
    <row r="61779" spans="5:62" ht="14.25" customHeight="1" x14ac:dyDescent="0.25">
      <c r="E61779" s="113"/>
      <c r="H61779" s="133"/>
      <c r="T61779" s="133"/>
      <c r="X61779" s="131"/>
      <c r="Y61779" s="133"/>
      <c r="AJ61779" s="133"/>
      <c r="AO61779" s="135"/>
      <c r="AP61779" s="135"/>
      <c r="BJ61779" s="136"/>
    </row>
    <row r="61780" spans="5:62" ht="14.25" customHeight="1" x14ac:dyDescent="0.25">
      <c r="E61780" s="113"/>
      <c r="H61780" s="133"/>
      <c r="T61780" s="133"/>
      <c r="X61780" s="131"/>
      <c r="Y61780" s="133"/>
      <c r="AJ61780" s="133"/>
      <c r="AO61780" s="135"/>
      <c r="AP61780" s="135"/>
      <c r="BJ61780" s="136"/>
    </row>
    <row r="61781" spans="5:62" ht="14.25" customHeight="1" x14ac:dyDescent="0.25">
      <c r="E61781" s="113"/>
      <c r="H61781" s="133"/>
      <c r="T61781" s="133"/>
      <c r="X61781" s="131"/>
      <c r="Y61781" s="133"/>
      <c r="AJ61781" s="133"/>
      <c r="AO61781" s="135"/>
      <c r="AP61781" s="135"/>
      <c r="BJ61781" s="136"/>
    </row>
    <row r="61782" spans="5:62" ht="14.25" customHeight="1" x14ac:dyDescent="0.25">
      <c r="E61782" s="113"/>
      <c r="H61782" s="133"/>
      <c r="T61782" s="133"/>
      <c r="X61782" s="131"/>
      <c r="Y61782" s="133"/>
      <c r="AJ61782" s="133"/>
      <c r="AO61782" s="135"/>
      <c r="AP61782" s="135"/>
      <c r="BJ61782" s="136"/>
    </row>
    <row r="61783" spans="5:62" ht="14.25" customHeight="1" x14ac:dyDescent="0.25">
      <c r="E61783" s="113"/>
      <c r="H61783" s="133"/>
      <c r="T61783" s="133"/>
      <c r="X61783" s="131"/>
      <c r="Y61783" s="133"/>
      <c r="AJ61783" s="133"/>
      <c r="AO61783" s="135"/>
      <c r="AP61783" s="135"/>
      <c r="BJ61783" s="136"/>
    </row>
    <row r="61784" spans="5:62" ht="14.25" customHeight="1" x14ac:dyDescent="0.25">
      <c r="E61784" s="113"/>
      <c r="H61784" s="133"/>
      <c r="T61784" s="133"/>
      <c r="X61784" s="131"/>
      <c r="Y61784" s="133"/>
      <c r="AJ61784" s="133"/>
      <c r="AO61784" s="135"/>
      <c r="AP61784" s="135"/>
      <c r="BJ61784" s="136"/>
    </row>
    <row r="61785" spans="5:62" ht="14.25" customHeight="1" x14ac:dyDescent="0.25">
      <c r="E61785" s="113"/>
      <c r="H61785" s="133"/>
      <c r="T61785" s="133"/>
      <c r="X61785" s="131"/>
      <c r="Y61785" s="133"/>
      <c r="AJ61785" s="133"/>
      <c r="AO61785" s="135"/>
      <c r="AP61785" s="135"/>
      <c r="BJ61785" s="136"/>
    </row>
    <row r="61786" spans="5:62" ht="14.25" customHeight="1" x14ac:dyDescent="0.25">
      <c r="E61786" s="113"/>
      <c r="H61786" s="133"/>
      <c r="T61786" s="133"/>
      <c r="X61786" s="131"/>
      <c r="Y61786" s="133"/>
      <c r="AJ61786" s="133"/>
      <c r="AO61786" s="135"/>
      <c r="AP61786" s="135"/>
      <c r="BJ61786" s="136"/>
    </row>
    <row r="61787" spans="5:62" ht="14.25" customHeight="1" x14ac:dyDescent="0.25">
      <c r="E61787" s="113"/>
      <c r="H61787" s="133"/>
      <c r="T61787" s="133"/>
      <c r="X61787" s="131"/>
      <c r="Y61787" s="133"/>
      <c r="AJ61787" s="133"/>
      <c r="AO61787" s="135"/>
      <c r="AP61787" s="135"/>
      <c r="BJ61787" s="136"/>
    </row>
    <row r="61788" spans="5:62" ht="14.25" customHeight="1" x14ac:dyDescent="0.25">
      <c r="E61788" s="113"/>
      <c r="H61788" s="133"/>
      <c r="T61788" s="133"/>
      <c r="X61788" s="131"/>
      <c r="Y61788" s="133"/>
      <c r="AJ61788" s="133"/>
      <c r="AO61788" s="135"/>
      <c r="AP61788" s="135"/>
      <c r="BJ61788" s="136"/>
    </row>
    <row r="61789" spans="5:62" ht="14.25" customHeight="1" x14ac:dyDescent="0.25">
      <c r="E61789" s="113"/>
      <c r="H61789" s="133"/>
      <c r="T61789" s="133"/>
      <c r="X61789" s="131"/>
      <c r="Y61789" s="133"/>
      <c r="AJ61789" s="133"/>
      <c r="AO61789" s="135"/>
      <c r="AP61789" s="135"/>
      <c r="BJ61789" s="136"/>
    </row>
    <row r="61790" spans="5:62" ht="14.25" customHeight="1" x14ac:dyDescent="0.25">
      <c r="E61790" s="113"/>
      <c r="H61790" s="133"/>
      <c r="T61790" s="133"/>
      <c r="X61790" s="131"/>
      <c r="Y61790" s="133"/>
      <c r="AJ61790" s="133"/>
      <c r="AO61790" s="135"/>
      <c r="AP61790" s="135"/>
      <c r="BJ61790" s="136"/>
    </row>
    <row r="61791" spans="5:62" ht="14.25" customHeight="1" x14ac:dyDescent="0.25">
      <c r="E61791" s="113"/>
      <c r="H61791" s="133"/>
      <c r="T61791" s="133"/>
      <c r="X61791" s="131"/>
      <c r="Y61791" s="133"/>
      <c r="AJ61791" s="133"/>
      <c r="AO61791" s="135"/>
      <c r="AP61791" s="135"/>
      <c r="BJ61791" s="136"/>
    </row>
    <row r="61792" spans="5:62" ht="14.25" customHeight="1" x14ac:dyDescent="0.25">
      <c r="E61792" s="113"/>
      <c r="H61792" s="133"/>
      <c r="T61792" s="133"/>
      <c r="X61792" s="131"/>
      <c r="Y61792" s="133"/>
      <c r="AJ61792" s="133"/>
      <c r="AO61792" s="135"/>
      <c r="AP61792" s="135"/>
      <c r="BJ61792" s="136"/>
    </row>
    <row r="61793" spans="5:62" ht="14.25" customHeight="1" x14ac:dyDescent="0.25">
      <c r="E61793" s="113"/>
      <c r="H61793" s="133"/>
      <c r="T61793" s="133"/>
      <c r="X61793" s="131"/>
      <c r="Y61793" s="133"/>
      <c r="AJ61793" s="133"/>
      <c r="AO61793" s="135"/>
      <c r="AP61793" s="135"/>
      <c r="BJ61793" s="136"/>
    </row>
    <row r="61794" spans="5:62" ht="14.25" customHeight="1" x14ac:dyDescent="0.25">
      <c r="E61794" s="113"/>
      <c r="H61794" s="133"/>
      <c r="T61794" s="133"/>
      <c r="X61794" s="131"/>
      <c r="Y61794" s="133"/>
      <c r="AJ61794" s="133"/>
      <c r="AO61794" s="135"/>
      <c r="AP61794" s="135"/>
      <c r="BJ61794" s="136"/>
    </row>
    <row r="61795" spans="5:62" ht="14.25" customHeight="1" x14ac:dyDescent="0.25">
      <c r="E61795" s="113"/>
      <c r="H61795" s="133"/>
      <c r="T61795" s="133"/>
      <c r="X61795" s="131"/>
      <c r="Y61795" s="133"/>
      <c r="AJ61795" s="133"/>
      <c r="AO61795" s="135"/>
      <c r="AP61795" s="135"/>
      <c r="BJ61795" s="136"/>
    </row>
    <row r="61796" spans="5:62" ht="14.25" customHeight="1" x14ac:dyDescent="0.25">
      <c r="E61796" s="113"/>
      <c r="H61796" s="133"/>
      <c r="T61796" s="133"/>
      <c r="X61796" s="131"/>
      <c r="Y61796" s="133"/>
      <c r="AJ61796" s="133"/>
      <c r="AO61796" s="135"/>
      <c r="AP61796" s="135"/>
      <c r="BJ61796" s="136"/>
    </row>
    <row r="61797" spans="5:62" ht="14.25" customHeight="1" x14ac:dyDescent="0.25">
      <c r="E61797" s="113"/>
      <c r="H61797" s="133"/>
      <c r="T61797" s="133"/>
      <c r="X61797" s="131"/>
      <c r="Y61797" s="133"/>
      <c r="AJ61797" s="133"/>
      <c r="AO61797" s="135"/>
      <c r="AP61797" s="135"/>
      <c r="BJ61797" s="136"/>
    </row>
    <row r="61798" spans="5:62" ht="14.25" customHeight="1" x14ac:dyDescent="0.25">
      <c r="E61798" s="113"/>
      <c r="H61798" s="133"/>
      <c r="T61798" s="133"/>
      <c r="X61798" s="131"/>
      <c r="Y61798" s="133"/>
      <c r="AJ61798" s="133"/>
      <c r="AO61798" s="135"/>
      <c r="AP61798" s="135"/>
      <c r="BJ61798" s="136"/>
    </row>
    <row r="61799" spans="5:62" ht="14.25" customHeight="1" x14ac:dyDescent="0.25">
      <c r="E61799" s="113"/>
      <c r="H61799" s="133"/>
      <c r="T61799" s="133"/>
      <c r="X61799" s="131"/>
      <c r="Y61799" s="133"/>
      <c r="AJ61799" s="133"/>
      <c r="AO61799" s="135"/>
      <c r="AP61799" s="135"/>
      <c r="BJ61799" s="136"/>
    </row>
    <row r="61800" spans="5:62" ht="14.25" customHeight="1" x14ac:dyDescent="0.25">
      <c r="E61800" s="113"/>
      <c r="H61800" s="133"/>
      <c r="T61800" s="133"/>
      <c r="X61800" s="131"/>
      <c r="Y61800" s="133"/>
      <c r="AJ61800" s="133"/>
      <c r="AO61800" s="135"/>
      <c r="AP61800" s="135"/>
      <c r="BJ61800" s="136"/>
    </row>
    <row r="61801" spans="5:62" ht="14.25" customHeight="1" x14ac:dyDescent="0.25">
      <c r="E61801" s="113"/>
      <c r="H61801" s="133"/>
      <c r="T61801" s="133"/>
      <c r="X61801" s="131"/>
      <c r="Y61801" s="133"/>
      <c r="AJ61801" s="133"/>
      <c r="AO61801" s="135"/>
      <c r="AP61801" s="135"/>
      <c r="BJ61801" s="136"/>
    </row>
    <row r="61802" spans="5:62" ht="14.25" customHeight="1" x14ac:dyDescent="0.25">
      <c r="E61802" s="113"/>
      <c r="H61802" s="133"/>
      <c r="T61802" s="133"/>
      <c r="X61802" s="131"/>
      <c r="Y61802" s="133"/>
      <c r="AJ61802" s="133"/>
      <c r="AO61802" s="135"/>
      <c r="AP61802" s="135"/>
      <c r="BJ61802" s="136"/>
    </row>
    <row r="61803" spans="5:62" ht="14.25" customHeight="1" x14ac:dyDescent="0.25">
      <c r="E61803" s="113"/>
      <c r="H61803" s="133"/>
      <c r="T61803" s="133"/>
      <c r="X61803" s="131"/>
      <c r="Y61803" s="133"/>
      <c r="AJ61803" s="133"/>
      <c r="AO61803" s="135"/>
      <c r="AP61803" s="135"/>
      <c r="BJ61803" s="136"/>
    </row>
    <row r="61804" spans="5:62" ht="14.25" customHeight="1" x14ac:dyDescent="0.25">
      <c r="E61804" s="113"/>
      <c r="H61804" s="133"/>
      <c r="T61804" s="133"/>
      <c r="X61804" s="131"/>
      <c r="Y61804" s="133"/>
      <c r="AJ61804" s="133"/>
      <c r="AO61804" s="135"/>
      <c r="AP61804" s="135"/>
      <c r="BJ61804" s="136"/>
    </row>
    <row r="61805" spans="5:62" ht="14.25" customHeight="1" x14ac:dyDescent="0.25">
      <c r="E61805" s="113"/>
      <c r="H61805" s="133"/>
      <c r="T61805" s="133"/>
      <c r="X61805" s="131"/>
      <c r="Y61805" s="133"/>
      <c r="AJ61805" s="133"/>
      <c r="AO61805" s="135"/>
      <c r="AP61805" s="135"/>
      <c r="BJ61805" s="136"/>
    </row>
    <row r="61806" spans="5:62" ht="14.25" customHeight="1" x14ac:dyDescent="0.25">
      <c r="E61806" s="113"/>
      <c r="H61806" s="133"/>
      <c r="T61806" s="133"/>
      <c r="X61806" s="131"/>
      <c r="Y61806" s="133"/>
      <c r="AJ61806" s="133"/>
      <c r="AO61806" s="135"/>
      <c r="AP61806" s="135"/>
      <c r="BJ61806" s="136"/>
    </row>
    <row r="61807" spans="5:62" ht="14.25" customHeight="1" x14ac:dyDescent="0.25">
      <c r="E61807" s="113"/>
      <c r="H61807" s="133"/>
      <c r="T61807" s="133"/>
      <c r="X61807" s="131"/>
      <c r="Y61807" s="133"/>
      <c r="AJ61807" s="133"/>
      <c r="AO61807" s="135"/>
      <c r="AP61807" s="135"/>
      <c r="BJ61807" s="136"/>
    </row>
    <row r="61808" spans="5:62" ht="14.25" customHeight="1" x14ac:dyDescent="0.25">
      <c r="E61808" s="113"/>
      <c r="H61808" s="133"/>
      <c r="T61808" s="133"/>
      <c r="X61808" s="131"/>
      <c r="Y61808" s="133"/>
      <c r="AJ61808" s="133"/>
      <c r="AO61808" s="135"/>
      <c r="AP61808" s="135"/>
      <c r="BJ61808" s="136"/>
    </row>
    <row r="61809" spans="5:62" ht="14.25" customHeight="1" x14ac:dyDescent="0.25">
      <c r="E61809" s="113"/>
      <c r="H61809" s="133"/>
      <c r="T61809" s="133"/>
      <c r="X61809" s="131"/>
      <c r="Y61809" s="133"/>
      <c r="AJ61809" s="133"/>
      <c r="AO61809" s="135"/>
      <c r="AP61809" s="135"/>
      <c r="BJ61809" s="136"/>
    </row>
    <row r="61810" spans="5:62" ht="14.25" customHeight="1" x14ac:dyDescent="0.25">
      <c r="E61810" s="113"/>
      <c r="H61810" s="133"/>
      <c r="T61810" s="133"/>
      <c r="X61810" s="131"/>
      <c r="Y61810" s="133"/>
      <c r="AJ61810" s="133"/>
      <c r="AO61810" s="135"/>
      <c r="AP61810" s="135"/>
      <c r="BJ61810" s="136"/>
    </row>
    <row r="61811" spans="5:62" ht="14.25" customHeight="1" x14ac:dyDescent="0.25">
      <c r="E61811" s="113"/>
      <c r="H61811" s="133"/>
      <c r="T61811" s="133"/>
      <c r="X61811" s="131"/>
      <c r="Y61811" s="133"/>
      <c r="AJ61811" s="133"/>
      <c r="AO61811" s="135"/>
      <c r="AP61811" s="135"/>
      <c r="BJ61811" s="136"/>
    </row>
    <row r="61812" spans="5:62" ht="14.25" customHeight="1" x14ac:dyDescent="0.25">
      <c r="E61812" s="113"/>
      <c r="H61812" s="133"/>
      <c r="T61812" s="133"/>
      <c r="X61812" s="131"/>
      <c r="Y61812" s="133"/>
      <c r="AJ61812" s="133"/>
      <c r="AO61812" s="135"/>
      <c r="AP61812" s="135"/>
      <c r="BJ61812" s="136"/>
    </row>
    <row r="61813" spans="5:62" ht="14.25" customHeight="1" x14ac:dyDescent="0.25">
      <c r="E61813" s="113"/>
      <c r="H61813" s="133"/>
      <c r="T61813" s="133"/>
      <c r="X61813" s="131"/>
      <c r="Y61813" s="133"/>
      <c r="AJ61813" s="133"/>
      <c r="AO61813" s="135"/>
      <c r="AP61813" s="135"/>
      <c r="BJ61813" s="136"/>
    </row>
    <row r="61814" spans="5:62" ht="14.25" customHeight="1" x14ac:dyDescent="0.25">
      <c r="E61814" s="113"/>
      <c r="H61814" s="133"/>
      <c r="T61814" s="133"/>
      <c r="X61814" s="131"/>
      <c r="Y61814" s="133"/>
      <c r="AJ61814" s="133"/>
      <c r="AO61814" s="135"/>
      <c r="AP61814" s="135"/>
      <c r="BJ61814" s="136"/>
    </row>
    <row r="61815" spans="5:62" ht="14.25" customHeight="1" x14ac:dyDescent="0.25">
      <c r="E61815" s="113"/>
      <c r="H61815" s="133"/>
      <c r="T61815" s="133"/>
      <c r="X61815" s="131"/>
      <c r="Y61815" s="133"/>
      <c r="AJ61815" s="133"/>
      <c r="AO61815" s="135"/>
      <c r="AP61815" s="135"/>
      <c r="BJ61815" s="136"/>
    </row>
    <row r="61816" spans="5:62" ht="14.25" customHeight="1" x14ac:dyDescent="0.25">
      <c r="E61816" s="113"/>
      <c r="H61816" s="133"/>
      <c r="T61816" s="133"/>
      <c r="X61816" s="131"/>
      <c r="Y61816" s="133"/>
      <c r="AJ61816" s="133"/>
      <c r="AO61816" s="135"/>
      <c r="AP61816" s="135"/>
      <c r="BJ61816" s="136"/>
    </row>
    <row r="61817" spans="5:62" ht="14.25" customHeight="1" x14ac:dyDescent="0.25">
      <c r="E61817" s="113"/>
      <c r="H61817" s="133"/>
      <c r="T61817" s="133"/>
      <c r="X61817" s="131"/>
      <c r="Y61817" s="133"/>
      <c r="AJ61817" s="133"/>
      <c r="AO61817" s="135"/>
      <c r="AP61817" s="135"/>
      <c r="BJ61817" s="136"/>
    </row>
    <row r="61818" spans="5:62" ht="14.25" customHeight="1" x14ac:dyDescent="0.25">
      <c r="E61818" s="113"/>
      <c r="H61818" s="133"/>
      <c r="T61818" s="133"/>
      <c r="X61818" s="131"/>
      <c r="Y61818" s="133"/>
      <c r="AJ61818" s="133"/>
      <c r="AO61818" s="135"/>
      <c r="AP61818" s="135"/>
      <c r="BJ61818" s="136"/>
    </row>
    <row r="61819" spans="5:62" ht="14.25" customHeight="1" x14ac:dyDescent="0.25">
      <c r="E61819" s="113"/>
      <c r="H61819" s="133"/>
      <c r="T61819" s="133"/>
      <c r="X61819" s="131"/>
      <c r="Y61819" s="133"/>
      <c r="AJ61819" s="133"/>
      <c r="AO61819" s="135"/>
      <c r="AP61819" s="135"/>
      <c r="BJ61819" s="136"/>
    </row>
    <row r="61820" spans="5:62" ht="14.25" customHeight="1" x14ac:dyDescent="0.25">
      <c r="E61820" s="113"/>
      <c r="H61820" s="133"/>
      <c r="T61820" s="133"/>
      <c r="X61820" s="131"/>
      <c r="Y61820" s="133"/>
      <c r="AJ61820" s="133"/>
      <c r="AO61820" s="135"/>
      <c r="AP61820" s="135"/>
      <c r="BJ61820" s="136"/>
    </row>
    <row r="61821" spans="5:62" ht="14.25" customHeight="1" x14ac:dyDescent="0.25">
      <c r="E61821" s="113"/>
      <c r="H61821" s="133"/>
      <c r="T61821" s="133"/>
      <c r="X61821" s="131"/>
      <c r="Y61821" s="133"/>
      <c r="AJ61821" s="133"/>
      <c r="AO61821" s="135"/>
      <c r="AP61821" s="135"/>
      <c r="BJ61821" s="136"/>
    </row>
    <row r="61822" spans="5:62" ht="14.25" customHeight="1" x14ac:dyDescent="0.25">
      <c r="E61822" s="113"/>
      <c r="H61822" s="133"/>
      <c r="T61822" s="133"/>
      <c r="X61822" s="131"/>
      <c r="Y61822" s="133"/>
      <c r="AJ61822" s="133"/>
      <c r="AO61822" s="135"/>
      <c r="AP61822" s="135"/>
      <c r="BJ61822" s="136"/>
    </row>
    <row r="61823" spans="5:62" ht="14.25" customHeight="1" x14ac:dyDescent="0.25">
      <c r="E61823" s="113"/>
      <c r="H61823" s="133"/>
      <c r="T61823" s="133"/>
      <c r="X61823" s="131"/>
      <c r="Y61823" s="133"/>
      <c r="AJ61823" s="133"/>
      <c r="AO61823" s="135"/>
      <c r="AP61823" s="135"/>
      <c r="BJ61823" s="136"/>
    </row>
    <row r="61824" spans="5:62" ht="14.25" customHeight="1" x14ac:dyDescent="0.25">
      <c r="E61824" s="113"/>
      <c r="H61824" s="133"/>
      <c r="T61824" s="133"/>
      <c r="X61824" s="131"/>
      <c r="Y61824" s="133"/>
      <c r="AJ61824" s="133"/>
      <c r="AO61824" s="135"/>
      <c r="AP61824" s="135"/>
      <c r="BJ61824" s="136"/>
    </row>
    <row r="61825" spans="5:62" ht="14.25" customHeight="1" x14ac:dyDescent="0.25">
      <c r="E61825" s="113"/>
      <c r="H61825" s="133"/>
      <c r="T61825" s="133"/>
      <c r="X61825" s="131"/>
      <c r="Y61825" s="133"/>
      <c r="AJ61825" s="133"/>
      <c r="AO61825" s="135"/>
      <c r="AP61825" s="135"/>
      <c r="BJ61825" s="136"/>
    </row>
    <row r="61826" spans="5:62" ht="14.25" customHeight="1" x14ac:dyDescent="0.25">
      <c r="E61826" s="113"/>
      <c r="H61826" s="133"/>
      <c r="T61826" s="133"/>
      <c r="X61826" s="131"/>
      <c r="Y61826" s="133"/>
      <c r="AJ61826" s="133"/>
      <c r="AO61826" s="135"/>
      <c r="AP61826" s="135"/>
      <c r="BJ61826" s="136"/>
    </row>
    <row r="61827" spans="5:62" ht="14.25" customHeight="1" x14ac:dyDescent="0.25">
      <c r="E61827" s="113"/>
      <c r="H61827" s="133"/>
      <c r="T61827" s="133"/>
      <c r="X61827" s="131"/>
      <c r="Y61827" s="133"/>
      <c r="AJ61827" s="133"/>
      <c r="AO61827" s="135"/>
      <c r="AP61827" s="135"/>
      <c r="BJ61827" s="136"/>
    </row>
    <row r="61828" spans="5:62" ht="14.25" customHeight="1" x14ac:dyDescent="0.25">
      <c r="E61828" s="113"/>
      <c r="H61828" s="133"/>
      <c r="T61828" s="133"/>
      <c r="X61828" s="131"/>
      <c r="Y61828" s="133"/>
      <c r="AJ61828" s="133"/>
      <c r="AO61828" s="135"/>
      <c r="AP61828" s="135"/>
      <c r="BJ61828" s="136"/>
    </row>
    <row r="61829" spans="5:62" ht="14.25" customHeight="1" x14ac:dyDescent="0.25">
      <c r="E61829" s="113"/>
      <c r="H61829" s="133"/>
      <c r="T61829" s="133"/>
      <c r="X61829" s="131"/>
      <c r="Y61829" s="133"/>
      <c r="AJ61829" s="133"/>
      <c r="AO61829" s="135"/>
      <c r="AP61829" s="135"/>
      <c r="BJ61829" s="136"/>
    </row>
    <row r="61830" spans="5:62" ht="14.25" customHeight="1" x14ac:dyDescent="0.25">
      <c r="E61830" s="113"/>
      <c r="H61830" s="133"/>
      <c r="T61830" s="133"/>
      <c r="X61830" s="131"/>
      <c r="Y61830" s="133"/>
      <c r="AJ61830" s="133"/>
      <c r="AO61830" s="135"/>
      <c r="AP61830" s="135"/>
      <c r="BJ61830" s="136"/>
    </row>
    <row r="61831" spans="5:62" ht="14.25" customHeight="1" x14ac:dyDescent="0.25">
      <c r="E61831" s="113"/>
      <c r="H61831" s="133"/>
      <c r="T61831" s="133"/>
      <c r="X61831" s="131"/>
      <c r="Y61831" s="133"/>
      <c r="AJ61831" s="133"/>
      <c r="AO61831" s="135"/>
      <c r="AP61831" s="135"/>
      <c r="BJ61831" s="136"/>
    </row>
    <row r="61832" spans="5:62" ht="14.25" customHeight="1" x14ac:dyDescent="0.25">
      <c r="E61832" s="113"/>
      <c r="H61832" s="133"/>
      <c r="T61832" s="133"/>
      <c r="X61832" s="131"/>
      <c r="Y61832" s="133"/>
      <c r="AJ61832" s="133"/>
      <c r="AO61832" s="135"/>
      <c r="AP61832" s="135"/>
      <c r="BJ61832" s="136"/>
    </row>
    <row r="61833" spans="5:62" ht="14.25" customHeight="1" x14ac:dyDescent="0.25">
      <c r="E61833" s="113"/>
      <c r="H61833" s="133"/>
      <c r="T61833" s="133"/>
      <c r="X61833" s="131"/>
      <c r="Y61833" s="133"/>
      <c r="AJ61833" s="133"/>
      <c r="AO61833" s="135"/>
      <c r="AP61833" s="135"/>
      <c r="BJ61833" s="136"/>
    </row>
    <row r="61834" spans="5:62" ht="14.25" customHeight="1" x14ac:dyDescent="0.25">
      <c r="E61834" s="113"/>
      <c r="H61834" s="133"/>
      <c r="T61834" s="133"/>
      <c r="X61834" s="131"/>
      <c r="Y61834" s="133"/>
      <c r="AJ61834" s="133"/>
      <c r="AO61834" s="135"/>
      <c r="AP61834" s="135"/>
      <c r="BJ61834" s="136"/>
    </row>
    <row r="61835" spans="5:62" ht="14.25" customHeight="1" x14ac:dyDescent="0.25">
      <c r="E61835" s="113"/>
      <c r="H61835" s="133"/>
      <c r="T61835" s="133"/>
      <c r="X61835" s="131"/>
      <c r="Y61835" s="133"/>
      <c r="AJ61835" s="133"/>
      <c r="AO61835" s="135"/>
      <c r="AP61835" s="135"/>
      <c r="BJ61835" s="136"/>
    </row>
    <row r="61836" spans="5:62" ht="14.25" customHeight="1" x14ac:dyDescent="0.25">
      <c r="E61836" s="113"/>
      <c r="H61836" s="133"/>
      <c r="T61836" s="133"/>
      <c r="X61836" s="131"/>
      <c r="Y61836" s="133"/>
      <c r="AJ61836" s="133"/>
      <c r="AO61836" s="135"/>
      <c r="AP61836" s="135"/>
      <c r="BJ61836" s="136"/>
    </row>
    <row r="61837" spans="5:62" ht="14.25" customHeight="1" x14ac:dyDescent="0.25">
      <c r="E61837" s="113"/>
      <c r="H61837" s="133"/>
      <c r="T61837" s="133"/>
      <c r="X61837" s="131"/>
      <c r="Y61837" s="133"/>
      <c r="AJ61837" s="133"/>
      <c r="AO61837" s="135"/>
      <c r="AP61837" s="135"/>
      <c r="BJ61837" s="136"/>
    </row>
    <row r="61838" spans="5:62" ht="14.25" customHeight="1" x14ac:dyDescent="0.25">
      <c r="E61838" s="113"/>
      <c r="H61838" s="133"/>
      <c r="T61838" s="133"/>
      <c r="X61838" s="131"/>
      <c r="Y61838" s="133"/>
      <c r="AJ61838" s="133"/>
      <c r="AO61838" s="135"/>
      <c r="AP61838" s="135"/>
      <c r="BJ61838" s="136"/>
    </row>
    <row r="61839" spans="5:62" ht="14.25" customHeight="1" x14ac:dyDescent="0.25">
      <c r="E61839" s="113"/>
      <c r="H61839" s="133"/>
      <c r="T61839" s="133"/>
      <c r="X61839" s="131"/>
      <c r="Y61839" s="133"/>
      <c r="AJ61839" s="133"/>
      <c r="AO61839" s="135"/>
      <c r="AP61839" s="135"/>
      <c r="BJ61839" s="136"/>
    </row>
    <row r="61840" spans="5:62" ht="14.25" customHeight="1" x14ac:dyDescent="0.25">
      <c r="E61840" s="113"/>
      <c r="H61840" s="133"/>
      <c r="T61840" s="133"/>
      <c r="X61840" s="131"/>
      <c r="Y61840" s="133"/>
      <c r="AJ61840" s="133"/>
      <c r="AO61840" s="135"/>
      <c r="AP61840" s="135"/>
      <c r="BJ61840" s="136"/>
    </row>
    <row r="61841" spans="5:62" ht="14.25" customHeight="1" x14ac:dyDescent="0.25">
      <c r="E61841" s="113"/>
      <c r="H61841" s="133"/>
      <c r="T61841" s="133"/>
      <c r="X61841" s="131"/>
      <c r="Y61841" s="133"/>
      <c r="AJ61841" s="133"/>
      <c r="AO61841" s="135"/>
      <c r="AP61841" s="135"/>
      <c r="BJ61841" s="136"/>
    </row>
    <row r="61842" spans="5:62" ht="14.25" customHeight="1" x14ac:dyDescent="0.25">
      <c r="E61842" s="113"/>
      <c r="H61842" s="133"/>
      <c r="T61842" s="133"/>
      <c r="X61842" s="131"/>
      <c r="Y61842" s="133"/>
      <c r="AJ61842" s="133"/>
      <c r="AO61842" s="135"/>
      <c r="AP61842" s="135"/>
      <c r="BJ61842" s="136"/>
    </row>
    <row r="61843" spans="5:62" ht="14.25" customHeight="1" x14ac:dyDescent="0.25">
      <c r="E61843" s="113"/>
      <c r="H61843" s="133"/>
      <c r="T61843" s="133"/>
      <c r="X61843" s="131"/>
      <c r="Y61843" s="133"/>
      <c r="AJ61843" s="133"/>
      <c r="AO61843" s="135"/>
      <c r="AP61843" s="135"/>
      <c r="BJ61843" s="136"/>
    </row>
    <row r="61844" spans="5:62" ht="14.25" customHeight="1" x14ac:dyDescent="0.25">
      <c r="E61844" s="113"/>
      <c r="H61844" s="133"/>
      <c r="T61844" s="133"/>
      <c r="X61844" s="131"/>
      <c r="Y61844" s="133"/>
      <c r="AJ61844" s="133"/>
      <c r="AO61844" s="135"/>
      <c r="AP61844" s="135"/>
      <c r="BJ61844" s="136"/>
    </row>
    <row r="61845" spans="5:62" ht="14.25" customHeight="1" x14ac:dyDescent="0.25">
      <c r="E61845" s="113"/>
      <c r="H61845" s="133"/>
      <c r="T61845" s="133"/>
      <c r="X61845" s="131"/>
      <c r="Y61845" s="133"/>
      <c r="AJ61845" s="133"/>
      <c r="AO61845" s="135"/>
      <c r="AP61845" s="135"/>
      <c r="BJ61845" s="136"/>
    </row>
    <row r="61846" spans="5:62" ht="14.25" customHeight="1" x14ac:dyDescent="0.25">
      <c r="E61846" s="113"/>
      <c r="H61846" s="133"/>
      <c r="T61846" s="133"/>
      <c r="X61846" s="131"/>
      <c r="Y61846" s="133"/>
      <c r="AJ61846" s="133"/>
      <c r="AO61846" s="135"/>
      <c r="AP61846" s="135"/>
      <c r="BJ61846" s="136"/>
    </row>
    <row r="61847" spans="5:62" ht="14.25" customHeight="1" x14ac:dyDescent="0.25">
      <c r="E61847" s="113"/>
      <c r="H61847" s="133"/>
      <c r="T61847" s="133"/>
      <c r="X61847" s="131"/>
      <c r="Y61847" s="133"/>
      <c r="AJ61847" s="133"/>
      <c r="AO61847" s="135"/>
      <c r="AP61847" s="135"/>
      <c r="BJ61847" s="136"/>
    </row>
    <row r="61848" spans="5:62" ht="14.25" customHeight="1" x14ac:dyDescent="0.25">
      <c r="E61848" s="113"/>
      <c r="H61848" s="133"/>
      <c r="T61848" s="133"/>
      <c r="X61848" s="131"/>
      <c r="Y61848" s="133"/>
      <c r="AJ61848" s="133"/>
      <c r="AO61848" s="135"/>
      <c r="AP61848" s="135"/>
      <c r="BJ61848" s="136"/>
    </row>
    <row r="61849" spans="5:62" ht="14.25" customHeight="1" x14ac:dyDescent="0.25">
      <c r="E61849" s="113"/>
      <c r="H61849" s="133"/>
      <c r="T61849" s="133"/>
      <c r="X61849" s="131"/>
      <c r="Y61849" s="133"/>
      <c r="AJ61849" s="133"/>
      <c r="AO61849" s="135"/>
      <c r="AP61849" s="135"/>
      <c r="BJ61849" s="136"/>
    </row>
    <row r="61850" spans="5:62" ht="14.25" customHeight="1" x14ac:dyDescent="0.25">
      <c r="E61850" s="113"/>
      <c r="H61850" s="133"/>
      <c r="T61850" s="133"/>
      <c r="X61850" s="131"/>
      <c r="Y61850" s="133"/>
      <c r="AJ61850" s="133"/>
      <c r="AO61850" s="135"/>
      <c r="AP61850" s="135"/>
      <c r="BJ61850" s="136"/>
    </row>
    <row r="61851" spans="5:62" ht="14.25" customHeight="1" x14ac:dyDescent="0.25">
      <c r="E61851" s="113"/>
      <c r="H61851" s="133"/>
      <c r="T61851" s="133"/>
      <c r="X61851" s="131"/>
      <c r="Y61851" s="133"/>
      <c r="AJ61851" s="133"/>
      <c r="AO61851" s="135"/>
      <c r="AP61851" s="135"/>
      <c r="BJ61851" s="136"/>
    </row>
    <row r="61852" spans="5:62" ht="14.25" customHeight="1" x14ac:dyDescent="0.25">
      <c r="E61852" s="113"/>
      <c r="H61852" s="133"/>
      <c r="T61852" s="133"/>
      <c r="X61852" s="131"/>
      <c r="Y61852" s="133"/>
      <c r="AJ61852" s="133"/>
      <c r="AO61852" s="135"/>
      <c r="AP61852" s="135"/>
      <c r="BJ61852" s="136"/>
    </row>
    <row r="61853" spans="5:62" ht="14.25" customHeight="1" x14ac:dyDescent="0.25">
      <c r="E61853" s="113"/>
      <c r="H61853" s="133"/>
      <c r="T61853" s="133"/>
      <c r="X61853" s="131"/>
      <c r="Y61853" s="133"/>
      <c r="AJ61853" s="133"/>
      <c r="AO61853" s="135"/>
      <c r="AP61853" s="135"/>
      <c r="BJ61853" s="136"/>
    </row>
    <row r="61854" spans="5:62" ht="14.25" customHeight="1" x14ac:dyDescent="0.25">
      <c r="E61854" s="113"/>
      <c r="H61854" s="133"/>
      <c r="T61854" s="133"/>
      <c r="X61854" s="131"/>
      <c r="Y61854" s="133"/>
      <c r="AJ61854" s="133"/>
      <c r="AO61854" s="135"/>
      <c r="AP61854" s="135"/>
      <c r="BJ61854" s="136"/>
    </row>
    <row r="61855" spans="5:62" ht="14.25" customHeight="1" x14ac:dyDescent="0.25">
      <c r="E61855" s="113"/>
      <c r="H61855" s="133"/>
      <c r="T61855" s="133"/>
      <c r="X61855" s="131"/>
      <c r="Y61855" s="133"/>
      <c r="AJ61855" s="133"/>
      <c r="AO61855" s="135"/>
      <c r="AP61855" s="135"/>
      <c r="BJ61855" s="136"/>
    </row>
    <row r="61856" spans="5:62" ht="14.25" customHeight="1" x14ac:dyDescent="0.25">
      <c r="E61856" s="113"/>
      <c r="H61856" s="133"/>
      <c r="T61856" s="133"/>
      <c r="X61856" s="131"/>
      <c r="Y61856" s="133"/>
      <c r="AJ61856" s="133"/>
      <c r="AO61856" s="135"/>
      <c r="AP61856" s="135"/>
      <c r="BJ61856" s="136"/>
    </row>
    <row r="61857" spans="5:62" ht="14.25" customHeight="1" x14ac:dyDescent="0.25">
      <c r="E61857" s="113"/>
      <c r="H61857" s="133"/>
      <c r="T61857" s="133"/>
      <c r="X61857" s="131"/>
      <c r="Y61857" s="133"/>
      <c r="AJ61857" s="133"/>
      <c r="AO61857" s="135"/>
      <c r="AP61857" s="135"/>
      <c r="BJ61857" s="136"/>
    </row>
    <row r="61858" spans="5:62" ht="14.25" customHeight="1" x14ac:dyDescent="0.25">
      <c r="E61858" s="113"/>
      <c r="H61858" s="133"/>
      <c r="T61858" s="133"/>
      <c r="X61858" s="131"/>
      <c r="Y61858" s="133"/>
      <c r="AJ61858" s="133"/>
      <c r="AO61858" s="135"/>
      <c r="AP61858" s="135"/>
      <c r="BJ61858" s="136"/>
    </row>
    <row r="61859" spans="5:62" ht="14.25" customHeight="1" x14ac:dyDescent="0.25">
      <c r="E61859" s="113"/>
      <c r="H61859" s="133"/>
      <c r="T61859" s="133"/>
      <c r="X61859" s="131"/>
      <c r="Y61859" s="133"/>
      <c r="AJ61859" s="133"/>
      <c r="AO61859" s="135"/>
      <c r="AP61859" s="135"/>
      <c r="BJ61859" s="136"/>
    </row>
    <row r="61860" spans="5:62" ht="14.25" customHeight="1" x14ac:dyDescent="0.25">
      <c r="E61860" s="113"/>
      <c r="H61860" s="133"/>
      <c r="T61860" s="133"/>
      <c r="X61860" s="131"/>
      <c r="Y61860" s="133"/>
      <c r="AJ61860" s="133"/>
      <c r="AO61860" s="135"/>
      <c r="AP61860" s="135"/>
      <c r="BJ61860" s="136"/>
    </row>
    <row r="61861" spans="5:62" ht="14.25" customHeight="1" x14ac:dyDescent="0.25">
      <c r="E61861" s="113"/>
      <c r="H61861" s="133"/>
      <c r="T61861" s="133"/>
      <c r="X61861" s="131"/>
      <c r="Y61861" s="133"/>
      <c r="AJ61861" s="133"/>
      <c r="AO61861" s="135"/>
      <c r="AP61861" s="135"/>
      <c r="BJ61861" s="136"/>
    </row>
    <row r="61862" spans="5:62" ht="14.25" customHeight="1" x14ac:dyDescent="0.25">
      <c r="E61862" s="113"/>
      <c r="H61862" s="133"/>
      <c r="T61862" s="133"/>
      <c r="X61862" s="131"/>
      <c r="Y61862" s="133"/>
      <c r="AJ61862" s="133"/>
      <c r="AO61862" s="135"/>
      <c r="AP61862" s="135"/>
      <c r="BJ61862" s="136"/>
    </row>
    <row r="61863" spans="5:62" ht="14.25" customHeight="1" x14ac:dyDescent="0.25">
      <c r="E61863" s="113"/>
      <c r="H61863" s="133"/>
      <c r="T61863" s="133"/>
      <c r="X61863" s="131"/>
      <c r="Y61863" s="133"/>
      <c r="AJ61863" s="133"/>
      <c r="AO61863" s="135"/>
      <c r="AP61863" s="135"/>
      <c r="BJ61863" s="136"/>
    </row>
    <row r="61864" spans="5:62" ht="14.25" customHeight="1" x14ac:dyDescent="0.25">
      <c r="E61864" s="113"/>
      <c r="H61864" s="133"/>
      <c r="T61864" s="133"/>
      <c r="X61864" s="131"/>
      <c r="Y61864" s="133"/>
      <c r="AJ61864" s="133"/>
      <c r="AO61864" s="135"/>
      <c r="AP61864" s="135"/>
      <c r="BJ61864" s="136"/>
    </row>
    <row r="61865" spans="5:62" ht="14.25" customHeight="1" x14ac:dyDescent="0.25">
      <c r="E61865" s="113"/>
      <c r="H61865" s="133"/>
      <c r="T61865" s="133"/>
      <c r="X61865" s="131"/>
      <c r="Y61865" s="133"/>
      <c r="AJ61865" s="133"/>
      <c r="AO61865" s="135"/>
      <c r="AP61865" s="135"/>
      <c r="BJ61865" s="136"/>
    </row>
    <row r="61866" spans="5:62" ht="14.25" customHeight="1" x14ac:dyDescent="0.25">
      <c r="E61866" s="113"/>
      <c r="H61866" s="133"/>
      <c r="T61866" s="133"/>
      <c r="X61866" s="131"/>
      <c r="Y61866" s="133"/>
      <c r="AJ61866" s="133"/>
      <c r="AO61866" s="135"/>
      <c r="AP61866" s="135"/>
      <c r="BJ61866" s="136"/>
    </row>
    <row r="61867" spans="5:62" ht="14.25" customHeight="1" x14ac:dyDescent="0.25">
      <c r="E61867" s="113"/>
      <c r="H61867" s="133"/>
      <c r="T61867" s="133"/>
      <c r="X61867" s="131"/>
      <c r="Y61867" s="133"/>
      <c r="AJ61867" s="133"/>
      <c r="AO61867" s="135"/>
      <c r="AP61867" s="135"/>
      <c r="BJ61867" s="136"/>
    </row>
    <row r="61868" spans="5:62" ht="14.25" customHeight="1" x14ac:dyDescent="0.25">
      <c r="E61868" s="113"/>
      <c r="H61868" s="133"/>
      <c r="T61868" s="133"/>
      <c r="X61868" s="131"/>
      <c r="Y61868" s="133"/>
      <c r="AJ61868" s="133"/>
      <c r="AO61868" s="135"/>
      <c r="AP61868" s="135"/>
      <c r="BJ61868" s="136"/>
    </row>
    <row r="61869" spans="5:62" ht="14.25" customHeight="1" x14ac:dyDescent="0.25">
      <c r="E61869" s="113"/>
      <c r="H61869" s="133"/>
      <c r="T61869" s="133"/>
      <c r="X61869" s="131"/>
      <c r="Y61869" s="133"/>
      <c r="AJ61869" s="133"/>
      <c r="AO61869" s="135"/>
      <c r="AP61869" s="135"/>
      <c r="BJ61869" s="136"/>
    </row>
    <row r="61870" spans="5:62" ht="14.25" customHeight="1" x14ac:dyDescent="0.25">
      <c r="E61870" s="113"/>
      <c r="H61870" s="133"/>
      <c r="T61870" s="133"/>
      <c r="X61870" s="131"/>
      <c r="Y61870" s="133"/>
      <c r="AJ61870" s="133"/>
      <c r="AO61870" s="135"/>
      <c r="AP61870" s="135"/>
      <c r="BJ61870" s="136"/>
    </row>
    <row r="61871" spans="5:62" ht="14.25" customHeight="1" x14ac:dyDescent="0.25">
      <c r="E61871" s="113"/>
      <c r="H61871" s="133"/>
      <c r="T61871" s="133"/>
      <c r="X61871" s="131"/>
      <c r="Y61871" s="133"/>
      <c r="AJ61871" s="133"/>
      <c r="AO61871" s="135"/>
      <c r="AP61871" s="135"/>
      <c r="BJ61871" s="136"/>
    </row>
    <row r="61872" spans="5:62" ht="14.25" customHeight="1" x14ac:dyDescent="0.25">
      <c r="E61872" s="113"/>
      <c r="H61872" s="133"/>
      <c r="T61872" s="133"/>
      <c r="X61872" s="131"/>
      <c r="Y61872" s="133"/>
      <c r="AJ61872" s="133"/>
      <c r="AO61872" s="135"/>
      <c r="AP61872" s="135"/>
      <c r="BJ61872" s="136"/>
    </row>
    <row r="61873" spans="5:62" ht="14.25" customHeight="1" x14ac:dyDescent="0.25">
      <c r="E61873" s="113"/>
      <c r="H61873" s="133"/>
      <c r="T61873" s="133"/>
      <c r="X61873" s="131"/>
      <c r="Y61873" s="133"/>
      <c r="AJ61873" s="133"/>
      <c r="AO61873" s="135"/>
      <c r="AP61873" s="135"/>
      <c r="BJ61873" s="136"/>
    </row>
    <row r="61874" spans="5:62" ht="14.25" customHeight="1" x14ac:dyDescent="0.25">
      <c r="E61874" s="113"/>
      <c r="H61874" s="133"/>
      <c r="T61874" s="133"/>
      <c r="X61874" s="131"/>
      <c r="Y61874" s="133"/>
      <c r="AJ61874" s="133"/>
      <c r="AO61874" s="135"/>
      <c r="AP61874" s="135"/>
      <c r="BJ61874" s="136"/>
    </row>
    <row r="61875" spans="5:62" ht="14.25" customHeight="1" x14ac:dyDescent="0.25">
      <c r="E61875" s="113"/>
      <c r="H61875" s="133"/>
      <c r="T61875" s="133"/>
      <c r="X61875" s="131"/>
      <c r="Y61875" s="133"/>
      <c r="AJ61875" s="133"/>
      <c r="AO61875" s="135"/>
      <c r="AP61875" s="135"/>
      <c r="BJ61875" s="136"/>
    </row>
    <row r="61876" spans="5:62" ht="14.25" customHeight="1" x14ac:dyDescent="0.25">
      <c r="E61876" s="113"/>
      <c r="H61876" s="133"/>
      <c r="T61876" s="133"/>
      <c r="X61876" s="131"/>
      <c r="Y61876" s="133"/>
      <c r="AJ61876" s="133"/>
      <c r="AO61876" s="135"/>
      <c r="AP61876" s="135"/>
      <c r="BJ61876" s="136"/>
    </row>
    <row r="61877" spans="5:62" ht="14.25" customHeight="1" x14ac:dyDescent="0.25">
      <c r="E61877" s="113"/>
      <c r="H61877" s="133"/>
      <c r="T61877" s="133"/>
      <c r="X61877" s="131"/>
      <c r="Y61877" s="133"/>
      <c r="AJ61877" s="133"/>
      <c r="AO61877" s="135"/>
      <c r="AP61877" s="135"/>
      <c r="BJ61877" s="136"/>
    </row>
    <row r="61878" spans="5:62" ht="14.25" customHeight="1" x14ac:dyDescent="0.25">
      <c r="E61878" s="113"/>
      <c r="H61878" s="133"/>
      <c r="T61878" s="133"/>
      <c r="X61878" s="131"/>
      <c r="Y61878" s="133"/>
      <c r="AJ61878" s="133"/>
      <c r="AO61878" s="135"/>
      <c r="AP61878" s="135"/>
      <c r="BJ61878" s="136"/>
    </row>
    <row r="61879" spans="5:62" ht="14.25" customHeight="1" x14ac:dyDescent="0.25">
      <c r="E61879" s="113"/>
      <c r="H61879" s="133"/>
      <c r="T61879" s="133"/>
      <c r="X61879" s="131"/>
      <c r="Y61879" s="133"/>
      <c r="AJ61879" s="133"/>
      <c r="AO61879" s="135"/>
      <c r="AP61879" s="135"/>
      <c r="BJ61879" s="136"/>
    </row>
    <row r="61880" spans="5:62" ht="14.25" customHeight="1" x14ac:dyDescent="0.25">
      <c r="E61880" s="113"/>
      <c r="H61880" s="133"/>
      <c r="T61880" s="133"/>
      <c r="X61880" s="131"/>
      <c r="Y61880" s="133"/>
      <c r="AJ61880" s="133"/>
      <c r="AO61880" s="135"/>
      <c r="AP61880" s="135"/>
      <c r="BJ61880" s="136"/>
    </row>
    <row r="61881" spans="5:62" ht="14.25" customHeight="1" x14ac:dyDescent="0.25">
      <c r="E61881" s="113"/>
      <c r="H61881" s="133"/>
      <c r="T61881" s="133"/>
      <c r="X61881" s="131"/>
      <c r="Y61881" s="133"/>
      <c r="AJ61881" s="133"/>
      <c r="AO61881" s="135"/>
      <c r="AP61881" s="135"/>
      <c r="BJ61881" s="136"/>
    </row>
    <row r="61882" spans="5:62" ht="14.25" customHeight="1" x14ac:dyDescent="0.25">
      <c r="E61882" s="113"/>
      <c r="H61882" s="133"/>
      <c r="T61882" s="133"/>
      <c r="X61882" s="131"/>
      <c r="Y61882" s="133"/>
      <c r="AJ61882" s="133"/>
      <c r="AO61882" s="135"/>
      <c r="AP61882" s="135"/>
      <c r="BJ61882" s="136"/>
    </row>
    <row r="61883" spans="5:62" ht="14.25" customHeight="1" x14ac:dyDescent="0.25">
      <c r="E61883" s="113"/>
      <c r="H61883" s="133"/>
      <c r="T61883" s="133"/>
      <c r="X61883" s="131"/>
      <c r="Y61883" s="133"/>
      <c r="AJ61883" s="133"/>
      <c r="AO61883" s="135"/>
      <c r="AP61883" s="135"/>
      <c r="BJ61883" s="136"/>
    </row>
    <row r="61884" spans="5:62" ht="14.25" customHeight="1" x14ac:dyDescent="0.25">
      <c r="E61884" s="113"/>
      <c r="H61884" s="133"/>
      <c r="T61884" s="133"/>
      <c r="X61884" s="131"/>
      <c r="Y61884" s="133"/>
      <c r="AJ61884" s="133"/>
      <c r="AO61884" s="135"/>
      <c r="AP61884" s="135"/>
      <c r="BJ61884" s="136"/>
    </row>
    <row r="61885" spans="5:62" ht="14.25" customHeight="1" x14ac:dyDescent="0.25">
      <c r="E61885" s="113"/>
      <c r="H61885" s="133"/>
      <c r="T61885" s="133"/>
      <c r="X61885" s="131"/>
      <c r="Y61885" s="133"/>
      <c r="AJ61885" s="133"/>
      <c r="AO61885" s="135"/>
      <c r="AP61885" s="135"/>
      <c r="BJ61885" s="136"/>
    </row>
    <row r="61886" spans="5:62" ht="14.25" customHeight="1" x14ac:dyDescent="0.25">
      <c r="E61886" s="113"/>
      <c r="H61886" s="133"/>
      <c r="T61886" s="133"/>
      <c r="X61886" s="131"/>
      <c r="Y61886" s="133"/>
      <c r="AJ61886" s="133"/>
      <c r="AO61886" s="135"/>
      <c r="AP61886" s="135"/>
      <c r="BJ61886" s="136"/>
    </row>
    <row r="61887" spans="5:62" ht="14.25" customHeight="1" x14ac:dyDescent="0.25">
      <c r="E61887" s="113"/>
      <c r="H61887" s="133"/>
      <c r="T61887" s="133"/>
      <c r="X61887" s="131"/>
      <c r="Y61887" s="133"/>
      <c r="AJ61887" s="133"/>
      <c r="AO61887" s="135"/>
      <c r="AP61887" s="135"/>
      <c r="BJ61887" s="136"/>
    </row>
    <row r="61888" spans="5:62" ht="14.25" customHeight="1" x14ac:dyDescent="0.25">
      <c r="E61888" s="113"/>
      <c r="H61888" s="133"/>
      <c r="T61888" s="133"/>
      <c r="X61888" s="131"/>
      <c r="Y61888" s="133"/>
      <c r="AJ61888" s="133"/>
      <c r="AO61888" s="135"/>
      <c r="AP61888" s="135"/>
      <c r="BJ61888" s="136"/>
    </row>
    <row r="61889" spans="5:62" ht="14.25" customHeight="1" x14ac:dyDescent="0.25">
      <c r="E61889" s="113"/>
      <c r="H61889" s="133"/>
      <c r="T61889" s="133"/>
      <c r="X61889" s="131"/>
      <c r="Y61889" s="133"/>
      <c r="AJ61889" s="133"/>
      <c r="AO61889" s="135"/>
      <c r="AP61889" s="135"/>
      <c r="BJ61889" s="136"/>
    </row>
    <row r="61890" spans="5:62" ht="14.25" customHeight="1" x14ac:dyDescent="0.25">
      <c r="E61890" s="113"/>
      <c r="H61890" s="133"/>
      <c r="T61890" s="133"/>
      <c r="X61890" s="131"/>
      <c r="Y61890" s="133"/>
      <c r="AJ61890" s="133"/>
      <c r="AO61890" s="135"/>
      <c r="AP61890" s="135"/>
      <c r="BJ61890" s="136"/>
    </row>
    <row r="61891" spans="5:62" ht="14.25" customHeight="1" x14ac:dyDescent="0.25">
      <c r="E61891" s="113"/>
      <c r="H61891" s="133"/>
      <c r="T61891" s="133"/>
      <c r="X61891" s="131"/>
      <c r="Y61891" s="133"/>
      <c r="AJ61891" s="133"/>
      <c r="AO61891" s="135"/>
      <c r="AP61891" s="135"/>
      <c r="BJ61891" s="136"/>
    </row>
    <row r="61892" spans="5:62" ht="14.25" customHeight="1" x14ac:dyDescent="0.25">
      <c r="E61892" s="113"/>
      <c r="H61892" s="133"/>
      <c r="T61892" s="133"/>
      <c r="X61892" s="131"/>
      <c r="Y61892" s="133"/>
      <c r="AJ61892" s="133"/>
      <c r="AO61892" s="135"/>
      <c r="AP61892" s="135"/>
      <c r="BJ61892" s="136"/>
    </row>
    <row r="61893" spans="5:62" ht="14.25" customHeight="1" x14ac:dyDescent="0.25">
      <c r="E61893" s="113"/>
      <c r="H61893" s="133"/>
      <c r="T61893" s="133"/>
      <c r="X61893" s="131"/>
      <c r="Y61893" s="133"/>
      <c r="AJ61893" s="133"/>
      <c r="AO61893" s="135"/>
      <c r="AP61893" s="135"/>
      <c r="BJ61893" s="136"/>
    </row>
    <row r="61894" spans="5:62" ht="14.25" customHeight="1" x14ac:dyDescent="0.25">
      <c r="E61894" s="113"/>
      <c r="H61894" s="133"/>
      <c r="T61894" s="133"/>
      <c r="X61894" s="131"/>
      <c r="Y61894" s="133"/>
      <c r="AJ61894" s="133"/>
      <c r="AO61894" s="135"/>
      <c r="AP61894" s="135"/>
      <c r="BJ61894" s="136"/>
    </row>
    <row r="61895" spans="5:62" ht="14.25" customHeight="1" x14ac:dyDescent="0.25">
      <c r="E61895" s="113"/>
      <c r="H61895" s="133"/>
      <c r="T61895" s="133"/>
      <c r="X61895" s="131"/>
      <c r="Y61895" s="133"/>
      <c r="AJ61895" s="133"/>
      <c r="AO61895" s="135"/>
      <c r="AP61895" s="135"/>
      <c r="BJ61895" s="136"/>
    </row>
    <row r="61896" spans="5:62" ht="14.25" customHeight="1" x14ac:dyDescent="0.25">
      <c r="E61896" s="113"/>
      <c r="H61896" s="133"/>
      <c r="T61896" s="133"/>
      <c r="X61896" s="131"/>
      <c r="Y61896" s="133"/>
      <c r="AJ61896" s="133"/>
      <c r="AO61896" s="135"/>
      <c r="AP61896" s="135"/>
      <c r="BJ61896" s="136"/>
    </row>
    <row r="61897" spans="5:62" ht="14.25" customHeight="1" x14ac:dyDescent="0.25">
      <c r="E61897" s="113"/>
      <c r="H61897" s="133"/>
      <c r="T61897" s="133"/>
      <c r="X61897" s="131"/>
      <c r="Y61897" s="133"/>
      <c r="AJ61897" s="133"/>
      <c r="AO61897" s="135"/>
      <c r="AP61897" s="135"/>
      <c r="BJ61897" s="136"/>
    </row>
    <row r="61898" spans="5:62" ht="14.25" customHeight="1" x14ac:dyDescent="0.25">
      <c r="E61898" s="113"/>
      <c r="H61898" s="133"/>
      <c r="T61898" s="133"/>
      <c r="X61898" s="131"/>
      <c r="Y61898" s="133"/>
      <c r="AJ61898" s="133"/>
      <c r="AO61898" s="135"/>
      <c r="AP61898" s="135"/>
      <c r="BJ61898" s="136"/>
    </row>
    <row r="61899" spans="5:62" ht="14.25" customHeight="1" x14ac:dyDescent="0.25">
      <c r="E61899" s="113"/>
      <c r="H61899" s="133"/>
      <c r="T61899" s="133"/>
      <c r="X61899" s="131"/>
      <c r="Y61899" s="133"/>
      <c r="AJ61899" s="133"/>
      <c r="AO61899" s="135"/>
      <c r="AP61899" s="135"/>
      <c r="BJ61899" s="136"/>
    </row>
    <row r="61900" spans="5:62" ht="14.25" customHeight="1" x14ac:dyDescent="0.25">
      <c r="E61900" s="113"/>
      <c r="H61900" s="133"/>
      <c r="T61900" s="133"/>
      <c r="X61900" s="131"/>
      <c r="Y61900" s="133"/>
      <c r="AJ61900" s="133"/>
      <c r="AO61900" s="135"/>
      <c r="AP61900" s="135"/>
      <c r="BJ61900" s="136"/>
    </row>
    <row r="61901" spans="5:62" ht="14.25" customHeight="1" x14ac:dyDescent="0.25">
      <c r="E61901" s="113"/>
      <c r="H61901" s="133"/>
      <c r="T61901" s="133"/>
      <c r="X61901" s="131"/>
      <c r="Y61901" s="133"/>
      <c r="AJ61901" s="133"/>
      <c r="AO61901" s="135"/>
      <c r="AP61901" s="135"/>
      <c r="BJ61901" s="136"/>
    </row>
    <row r="61902" spans="5:62" ht="14.25" customHeight="1" x14ac:dyDescent="0.25">
      <c r="E61902" s="113"/>
      <c r="H61902" s="133"/>
      <c r="T61902" s="133"/>
      <c r="X61902" s="131"/>
      <c r="Y61902" s="133"/>
      <c r="AJ61902" s="133"/>
      <c r="AO61902" s="135"/>
      <c r="AP61902" s="135"/>
      <c r="BJ61902" s="136"/>
    </row>
    <row r="61903" spans="5:62" ht="14.25" customHeight="1" x14ac:dyDescent="0.25">
      <c r="E61903" s="113"/>
      <c r="H61903" s="133"/>
      <c r="T61903" s="133"/>
      <c r="X61903" s="131"/>
      <c r="Y61903" s="133"/>
      <c r="AJ61903" s="133"/>
      <c r="AO61903" s="135"/>
      <c r="AP61903" s="135"/>
      <c r="BJ61903" s="136"/>
    </row>
    <row r="61904" spans="5:62" ht="14.25" customHeight="1" x14ac:dyDescent="0.25">
      <c r="E61904" s="113"/>
      <c r="H61904" s="133"/>
      <c r="T61904" s="133"/>
      <c r="X61904" s="131"/>
      <c r="Y61904" s="133"/>
      <c r="AJ61904" s="133"/>
      <c r="AO61904" s="135"/>
      <c r="AP61904" s="135"/>
      <c r="BJ61904" s="136"/>
    </row>
    <row r="61905" spans="5:62" ht="14.25" customHeight="1" x14ac:dyDescent="0.25">
      <c r="E61905" s="113"/>
      <c r="H61905" s="133"/>
      <c r="T61905" s="133"/>
      <c r="X61905" s="131"/>
      <c r="Y61905" s="133"/>
      <c r="AJ61905" s="133"/>
      <c r="AO61905" s="135"/>
      <c r="AP61905" s="135"/>
      <c r="BJ61905" s="136"/>
    </row>
    <row r="61906" spans="5:62" ht="14.25" customHeight="1" x14ac:dyDescent="0.25">
      <c r="E61906" s="113"/>
      <c r="H61906" s="133"/>
      <c r="T61906" s="133"/>
      <c r="X61906" s="131"/>
      <c r="Y61906" s="133"/>
      <c r="AJ61906" s="133"/>
      <c r="AO61906" s="135"/>
      <c r="AP61906" s="135"/>
      <c r="BJ61906" s="136"/>
    </row>
    <row r="61907" spans="5:62" ht="14.25" customHeight="1" x14ac:dyDescent="0.25">
      <c r="E61907" s="113"/>
      <c r="H61907" s="133"/>
      <c r="T61907" s="133"/>
      <c r="X61907" s="131"/>
      <c r="Y61907" s="133"/>
      <c r="AJ61907" s="133"/>
      <c r="AO61907" s="135"/>
      <c r="AP61907" s="135"/>
      <c r="BJ61907" s="136"/>
    </row>
    <row r="61908" spans="5:62" ht="14.25" customHeight="1" x14ac:dyDescent="0.25">
      <c r="E61908" s="113"/>
      <c r="H61908" s="133"/>
      <c r="T61908" s="133"/>
      <c r="X61908" s="131"/>
      <c r="Y61908" s="133"/>
      <c r="AJ61908" s="133"/>
      <c r="AO61908" s="135"/>
      <c r="AP61908" s="135"/>
      <c r="BJ61908" s="136"/>
    </row>
    <row r="61909" spans="5:62" ht="14.25" customHeight="1" x14ac:dyDescent="0.25">
      <c r="E61909" s="113"/>
      <c r="H61909" s="133"/>
      <c r="T61909" s="133"/>
      <c r="X61909" s="131"/>
      <c r="Y61909" s="133"/>
      <c r="AJ61909" s="133"/>
      <c r="AO61909" s="135"/>
      <c r="AP61909" s="135"/>
      <c r="BJ61909" s="136"/>
    </row>
    <row r="61910" spans="5:62" ht="14.25" customHeight="1" x14ac:dyDescent="0.25">
      <c r="E61910" s="113"/>
      <c r="H61910" s="133"/>
      <c r="T61910" s="133"/>
      <c r="X61910" s="131"/>
      <c r="Y61910" s="133"/>
      <c r="AJ61910" s="133"/>
      <c r="AO61910" s="135"/>
      <c r="AP61910" s="135"/>
      <c r="BJ61910" s="136"/>
    </row>
    <row r="61911" spans="5:62" ht="14.25" customHeight="1" x14ac:dyDescent="0.25">
      <c r="E61911" s="113"/>
      <c r="H61911" s="133"/>
      <c r="T61911" s="133"/>
      <c r="X61911" s="131"/>
      <c r="Y61911" s="133"/>
      <c r="AJ61911" s="133"/>
      <c r="AO61911" s="135"/>
      <c r="AP61911" s="135"/>
      <c r="BJ61911" s="136"/>
    </row>
    <row r="61912" spans="5:62" ht="14.25" customHeight="1" x14ac:dyDescent="0.25">
      <c r="E61912" s="113"/>
      <c r="H61912" s="133"/>
      <c r="T61912" s="133"/>
      <c r="X61912" s="131"/>
      <c r="Y61912" s="133"/>
      <c r="AJ61912" s="133"/>
      <c r="AO61912" s="135"/>
      <c r="AP61912" s="135"/>
      <c r="BJ61912" s="136"/>
    </row>
    <row r="61913" spans="5:62" ht="14.25" customHeight="1" x14ac:dyDescent="0.25">
      <c r="E61913" s="113"/>
      <c r="H61913" s="133"/>
      <c r="T61913" s="133"/>
      <c r="X61913" s="131"/>
      <c r="Y61913" s="133"/>
      <c r="AJ61913" s="133"/>
      <c r="AO61913" s="135"/>
      <c r="AP61913" s="135"/>
      <c r="BJ61913" s="136"/>
    </row>
    <row r="61914" spans="5:62" ht="14.25" customHeight="1" x14ac:dyDescent="0.25">
      <c r="E61914" s="113"/>
      <c r="H61914" s="133"/>
      <c r="T61914" s="133"/>
      <c r="X61914" s="131"/>
      <c r="Y61914" s="133"/>
      <c r="AJ61914" s="133"/>
      <c r="AO61914" s="135"/>
      <c r="AP61914" s="135"/>
      <c r="BJ61914" s="136"/>
    </row>
    <row r="61915" spans="5:62" ht="14.25" customHeight="1" x14ac:dyDescent="0.25">
      <c r="E61915" s="113"/>
      <c r="H61915" s="133"/>
      <c r="T61915" s="133"/>
      <c r="X61915" s="131"/>
      <c r="Y61915" s="133"/>
      <c r="AJ61915" s="133"/>
      <c r="AO61915" s="135"/>
      <c r="AP61915" s="135"/>
      <c r="BJ61915" s="136"/>
    </row>
    <row r="61916" spans="5:62" ht="14.25" customHeight="1" x14ac:dyDescent="0.25">
      <c r="E61916" s="113"/>
      <c r="H61916" s="133"/>
      <c r="T61916" s="133"/>
      <c r="X61916" s="131"/>
      <c r="Y61916" s="133"/>
      <c r="AJ61916" s="133"/>
      <c r="AO61916" s="135"/>
      <c r="AP61916" s="135"/>
      <c r="BJ61916" s="136"/>
    </row>
    <row r="61917" spans="5:62" ht="14.25" customHeight="1" x14ac:dyDescent="0.25">
      <c r="E61917" s="113"/>
      <c r="H61917" s="133"/>
      <c r="T61917" s="133"/>
      <c r="X61917" s="131"/>
      <c r="Y61917" s="133"/>
      <c r="AJ61917" s="133"/>
      <c r="AO61917" s="135"/>
      <c r="AP61917" s="135"/>
      <c r="BJ61917" s="136"/>
    </row>
    <row r="61918" spans="5:62" ht="14.25" customHeight="1" x14ac:dyDescent="0.25">
      <c r="E61918" s="113"/>
      <c r="H61918" s="133"/>
      <c r="T61918" s="133"/>
      <c r="X61918" s="131"/>
      <c r="Y61918" s="133"/>
      <c r="AJ61918" s="133"/>
      <c r="AO61918" s="135"/>
      <c r="AP61918" s="135"/>
      <c r="BJ61918" s="136"/>
    </row>
    <row r="61919" spans="5:62" ht="14.25" customHeight="1" x14ac:dyDescent="0.25">
      <c r="E61919" s="113"/>
      <c r="H61919" s="133"/>
      <c r="T61919" s="133"/>
      <c r="X61919" s="131"/>
      <c r="Y61919" s="133"/>
      <c r="AJ61919" s="133"/>
      <c r="AO61919" s="135"/>
      <c r="AP61919" s="135"/>
      <c r="BJ61919" s="136"/>
    </row>
    <row r="61920" spans="5:62" ht="14.25" customHeight="1" x14ac:dyDescent="0.25">
      <c r="E61920" s="113"/>
      <c r="H61920" s="133"/>
      <c r="T61920" s="133"/>
      <c r="X61920" s="131"/>
      <c r="Y61920" s="133"/>
      <c r="AJ61920" s="133"/>
      <c r="AO61920" s="135"/>
      <c r="AP61920" s="135"/>
      <c r="BJ61920" s="136"/>
    </row>
    <row r="61921" spans="5:62" ht="14.25" customHeight="1" x14ac:dyDescent="0.25">
      <c r="E61921" s="113"/>
      <c r="H61921" s="133"/>
      <c r="T61921" s="133"/>
      <c r="X61921" s="131"/>
      <c r="Y61921" s="133"/>
      <c r="AJ61921" s="133"/>
      <c r="AO61921" s="135"/>
      <c r="AP61921" s="135"/>
      <c r="BJ61921" s="136"/>
    </row>
    <row r="61922" spans="5:62" ht="14.25" customHeight="1" x14ac:dyDescent="0.25">
      <c r="E61922" s="113"/>
      <c r="H61922" s="133"/>
      <c r="T61922" s="133"/>
      <c r="X61922" s="131"/>
      <c r="Y61922" s="133"/>
      <c r="AJ61922" s="133"/>
      <c r="AO61922" s="135"/>
      <c r="AP61922" s="135"/>
      <c r="BJ61922" s="136"/>
    </row>
    <row r="61923" spans="5:62" ht="14.25" customHeight="1" x14ac:dyDescent="0.25">
      <c r="E61923" s="113"/>
      <c r="H61923" s="133"/>
      <c r="T61923" s="133"/>
      <c r="X61923" s="131"/>
      <c r="Y61923" s="133"/>
      <c r="AJ61923" s="133"/>
      <c r="AO61923" s="135"/>
      <c r="AP61923" s="135"/>
      <c r="BJ61923" s="136"/>
    </row>
    <row r="61924" spans="5:62" ht="14.25" customHeight="1" x14ac:dyDescent="0.25">
      <c r="E61924" s="113"/>
      <c r="H61924" s="133"/>
      <c r="T61924" s="133"/>
      <c r="X61924" s="131"/>
      <c r="Y61924" s="133"/>
      <c r="AJ61924" s="133"/>
      <c r="AO61924" s="135"/>
      <c r="AP61924" s="135"/>
      <c r="BJ61924" s="136"/>
    </row>
    <row r="61925" spans="5:62" ht="14.25" customHeight="1" x14ac:dyDescent="0.25">
      <c r="E61925" s="113"/>
      <c r="H61925" s="133"/>
      <c r="T61925" s="133"/>
      <c r="X61925" s="131"/>
      <c r="Y61925" s="133"/>
      <c r="AJ61925" s="133"/>
      <c r="AO61925" s="135"/>
      <c r="AP61925" s="135"/>
      <c r="BJ61925" s="136"/>
    </row>
    <row r="61926" spans="5:62" ht="14.25" customHeight="1" x14ac:dyDescent="0.25">
      <c r="E61926" s="113"/>
      <c r="H61926" s="133"/>
      <c r="T61926" s="133"/>
      <c r="X61926" s="131"/>
      <c r="Y61926" s="133"/>
      <c r="AJ61926" s="133"/>
      <c r="AO61926" s="135"/>
      <c r="AP61926" s="135"/>
      <c r="BJ61926" s="136"/>
    </row>
    <row r="61927" spans="5:62" ht="14.25" customHeight="1" x14ac:dyDescent="0.25">
      <c r="E61927" s="113"/>
      <c r="H61927" s="133"/>
      <c r="T61927" s="133"/>
      <c r="X61927" s="131"/>
      <c r="Y61927" s="133"/>
      <c r="AJ61927" s="133"/>
      <c r="AO61927" s="135"/>
      <c r="AP61927" s="135"/>
      <c r="BJ61927" s="136"/>
    </row>
    <row r="61928" spans="5:62" ht="14.25" customHeight="1" x14ac:dyDescent="0.25">
      <c r="E61928" s="113"/>
      <c r="H61928" s="133"/>
      <c r="T61928" s="133"/>
      <c r="X61928" s="131"/>
      <c r="Y61928" s="133"/>
      <c r="AJ61928" s="133"/>
      <c r="AO61928" s="135"/>
      <c r="AP61928" s="135"/>
      <c r="BJ61928" s="136"/>
    </row>
    <row r="61929" spans="5:62" ht="14.25" customHeight="1" x14ac:dyDescent="0.25">
      <c r="E61929" s="113"/>
      <c r="H61929" s="133"/>
      <c r="T61929" s="133"/>
      <c r="X61929" s="131"/>
      <c r="Y61929" s="133"/>
      <c r="AJ61929" s="133"/>
      <c r="AO61929" s="135"/>
      <c r="AP61929" s="135"/>
      <c r="BJ61929" s="136"/>
    </row>
    <row r="61930" spans="5:62" ht="14.25" customHeight="1" x14ac:dyDescent="0.25">
      <c r="E61930" s="113"/>
      <c r="H61930" s="133"/>
      <c r="T61930" s="133"/>
      <c r="X61930" s="131"/>
      <c r="Y61930" s="133"/>
      <c r="AJ61930" s="133"/>
      <c r="AO61930" s="135"/>
      <c r="AP61930" s="135"/>
      <c r="BJ61930" s="136"/>
    </row>
    <row r="61931" spans="5:62" ht="14.25" customHeight="1" x14ac:dyDescent="0.25">
      <c r="E61931" s="113"/>
      <c r="H61931" s="133"/>
      <c r="T61931" s="133"/>
      <c r="X61931" s="131"/>
      <c r="Y61931" s="133"/>
      <c r="AJ61931" s="133"/>
      <c r="AO61931" s="135"/>
      <c r="AP61931" s="135"/>
      <c r="BJ61931" s="136"/>
    </row>
    <row r="61932" spans="5:62" ht="14.25" customHeight="1" x14ac:dyDescent="0.25">
      <c r="E61932" s="113"/>
      <c r="H61932" s="133"/>
      <c r="T61932" s="133"/>
      <c r="X61932" s="131"/>
      <c r="Y61932" s="133"/>
      <c r="AJ61932" s="133"/>
      <c r="AO61932" s="135"/>
      <c r="AP61932" s="135"/>
      <c r="BJ61932" s="136"/>
    </row>
    <row r="61933" spans="5:62" ht="14.25" customHeight="1" x14ac:dyDescent="0.25">
      <c r="E61933" s="113"/>
      <c r="H61933" s="133"/>
      <c r="T61933" s="133"/>
      <c r="X61933" s="131"/>
      <c r="Y61933" s="133"/>
      <c r="AJ61933" s="133"/>
      <c r="AO61933" s="135"/>
      <c r="AP61933" s="135"/>
      <c r="BJ61933" s="136"/>
    </row>
    <row r="61934" spans="5:62" ht="14.25" customHeight="1" x14ac:dyDescent="0.25">
      <c r="E61934" s="113"/>
      <c r="H61934" s="133"/>
      <c r="T61934" s="133"/>
      <c r="X61934" s="131"/>
      <c r="Y61934" s="133"/>
      <c r="AJ61934" s="133"/>
      <c r="AO61934" s="135"/>
      <c r="AP61934" s="135"/>
      <c r="BJ61934" s="136"/>
    </row>
    <row r="61935" spans="5:62" ht="14.25" customHeight="1" x14ac:dyDescent="0.25">
      <c r="E61935" s="113"/>
      <c r="H61935" s="133"/>
      <c r="T61935" s="133"/>
      <c r="X61935" s="131"/>
      <c r="Y61935" s="133"/>
      <c r="AJ61935" s="133"/>
      <c r="AO61935" s="135"/>
      <c r="AP61935" s="135"/>
      <c r="BJ61935" s="136"/>
    </row>
    <row r="61936" spans="5:62" ht="14.25" customHeight="1" x14ac:dyDescent="0.25">
      <c r="E61936" s="113"/>
      <c r="H61936" s="133"/>
      <c r="T61936" s="133"/>
      <c r="X61936" s="131"/>
      <c r="Y61936" s="133"/>
      <c r="AJ61936" s="133"/>
      <c r="AO61936" s="135"/>
      <c r="AP61936" s="135"/>
      <c r="BJ61936" s="136"/>
    </row>
    <row r="61937" spans="5:62" ht="14.25" customHeight="1" x14ac:dyDescent="0.25">
      <c r="E61937" s="113"/>
      <c r="H61937" s="133"/>
      <c r="T61937" s="133"/>
      <c r="X61937" s="131"/>
      <c r="Y61937" s="133"/>
      <c r="AJ61937" s="133"/>
      <c r="AO61937" s="135"/>
      <c r="AP61937" s="135"/>
      <c r="BJ61937" s="136"/>
    </row>
    <row r="61938" spans="5:62" ht="14.25" customHeight="1" x14ac:dyDescent="0.25">
      <c r="E61938" s="113"/>
      <c r="H61938" s="133"/>
      <c r="T61938" s="133"/>
      <c r="X61938" s="131"/>
      <c r="Y61938" s="133"/>
      <c r="AJ61938" s="133"/>
      <c r="AO61938" s="135"/>
      <c r="AP61938" s="135"/>
      <c r="BJ61938" s="136"/>
    </row>
    <row r="61939" spans="5:62" ht="14.25" customHeight="1" x14ac:dyDescent="0.25">
      <c r="E61939" s="113"/>
      <c r="H61939" s="133"/>
      <c r="T61939" s="133"/>
      <c r="X61939" s="131"/>
      <c r="Y61939" s="133"/>
      <c r="AJ61939" s="133"/>
      <c r="AO61939" s="135"/>
      <c r="AP61939" s="135"/>
      <c r="BJ61939" s="136"/>
    </row>
    <row r="61940" spans="5:62" ht="14.25" customHeight="1" x14ac:dyDescent="0.25">
      <c r="E61940" s="113"/>
      <c r="H61940" s="133"/>
      <c r="T61940" s="133"/>
      <c r="X61940" s="131"/>
      <c r="Y61940" s="133"/>
      <c r="AJ61940" s="133"/>
      <c r="AO61940" s="135"/>
      <c r="AP61940" s="135"/>
      <c r="BJ61940" s="136"/>
    </row>
    <row r="61941" spans="5:62" ht="14.25" customHeight="1" x14ac:dyDescent="0.25">
      <c r="E61941" s="113"/>
      <c r="H61941" s="133"/>
      <c r="T61941" s="133"/>
      <c r="X61941" s="131"/>
      <c r="Y61941" s="133"/>
      <c r="AJ61941" s="133"/>
      <c r="AO61941" s="135"/>
      <c r="AP61941" s="135"/>
      <c r="BJ61941" s="136"/>
    </row>
    <row r="61942" spans="5:62" ht="14.25" customHeight="1" x14ac:dyDescent="0.25">
      <c r="E61942" s="113"/>
      <c r="H61942" s="133"/>
      <c r="T61942" s="133"/>
      <c r="X61942" s="131"/>
      <c r="Y61942" s="133"/>
      <c r="AJ61942" s="133"/>
      <c r="AO61942" s="135"/>
      <c r="AP61942" s="135"/>
      <c r="BJ61942" s="136"/>
    </row>
    <row r="61943" spans="5:62" ht="14.25" customHeight="1" x14ac:dyDescent="0.25">
      <c r="E61943" s="113"/>
      <c r="H61943" s="133"/>
      <c r="T61943" s="133"/>
      <c r="X61943" s="131"/>
      <c r="Y61943" s="133"/>
      <c r="AJ61943" s="133"/>
      <c r="AO61943" s="135"/>
      <c r="AP61943" s="135"/>
      <c r="BJ61943" s="136"/>
    </row>
    <row r="61944" spans="5:62" ht="14.25" customHeight="1" x14ac:dyDescent="0.25">
      <c r="E61944" s="113"/>
      <c r="H61944" s="133"/>
      <c r="T61944" s="133"/>
      <c r="X61944" s="131"/>
      <c r="Y61944" s="133"/>
      <c r="AJ61944" s="133"/>
      <c r="AO61944" s="135"/>
      <c r="AP61944" s="135"/>
      <c r="BJ61944" s="136"/>
    </row>
    <row r="61945" spans="5:62" ht="14.25" customHeight="1" x14ac:dyDescent="0.25">
      <c r="E61945" s="113"/>
      <c r="H61945" s="133"/>
      <c r="T61945" s="133"/>
      <c r="X61945" s="131"/>
      <c r="Y61945" s="133"/>
      <c r="AJ61945" s="133"/>
      <c r="AO61945" s="135"/>
      <c r="AP61945" s="135"/>
      <c r="BJ61945" s="136"/>
    </row>
    <row r="61946" spans="5:62" ht="14.25" customHeight="1" x14ac:dyDescent="0.25">
      <c r="E61946" s="113"/>
      <c r="H61946" s="133"/>
      <c r="T61946" s="133"/>
      <c r="X61946" s="131"/>
      <c r="Y61946" s="133"/>
      <c r="AJ61946" s="133"/>
      <c r="AO61946" s="135"/>
      <c r="AP61946" s="135"/>
      <c r="BJ61946" s="136"/>
    </row>
    <row r="61947" spans="5:62" ht="14.25" customHeight="1" x14ac:dyDescent="0.25">
      <c r="E61947" s="113"/>
      <c r="H61947" s="133"/>
      <c r="T61947" s="133"/>
      <c r="X61947" s="131"/>
      <c r="Y61947" s="133"/>
      <c r="AJ61947" s="133"/>
      <c r="AO61947" s="135"/>
      <c r="AP61947" s="135"/>
      <c r="BJ61947" s="136"/>
    </row>
    <row r="61948" spans="5:62" ht="14.25" customHeight="1" x14ac:dyDescent="0.25">
      <c r="E61948" s="113"/>
      <c r="H61948" s="133"/>
      <c r="T61948" s="133"/>
      <c r="X61948" s="131"/>
      <c r="Y61948" s="133"/>
      <c r="AJ61948" s="133"/>
      <c r="AO61948" s="135"/>
      <c r="AP61948" s="135"/>
      <c r="BJ61948" s="136"/>
    </row>
    <row r="61949" spans="5:62" ht="14.25" customHeight="1" x14ac:dyDescent="0.25">
      <c r="E61949" s="113"/>
      <c r="H61949" s="133"/>
      <c r="T61949" s="133"/>
      <c r="X61949" s="131"/>
      <c r="Y61949" s="133"/>
      <c r="AJ61949" s="133"/>
      <c r="AO61949" s="135"/>
      <c r="AP61949" s="135"/>
      <c r="BJ61949" s="136"/>
    </row>
    <row r="61950" spans="5:62" ht="14.25" customHeight="1" x14ac:dyDescent="0.25">
      <c r="E61950" s="113"/>
      <c r="H61950" s="133"/>
      <c r="T61950" s="133"/>
      <c r="X61950" s="131"/>
      <c r="Y61950" s="133"/>
      <c r="AJ61950" s="133"/>
      <c r="AO61950" s="135"/>
      <c r="AP61950" s="135"/>
      <c r="BJ61950" s="136"/>
    </row>
    <row r="61951" spans="5:62" ht="14.25" customHeight="1" x14ac:dyDescent="0.25">
      <c r="E61951" s="113"/>
      <c r="H61951" s="133"/>
      <c r="T61951" s="133"/>
      <c r="X61951" s="131"/>
      <c r="Y61951" s="133"/>
      <c r="AJ61951" s="133"/>
      <c r="AO61951" s="135"/>
      <c r="AP61951" s="135"/>
      <c r="BJ61951" s="136"/>
    </row>
    <row r="61952" spans="5:62" ht="14.25" customHeight="1" x14ac:dyDescent="0.25">
      <c r="E61952" s="113"/>
      <c r="H61952" s="133"/>
      <c r="T61952" s="133"/>
      <c r="X61952" s="131"/>
      <c r="Y61952" s="133"/>
      <c r="AJ61952" s="133"/>
      <c r="AO61952" s="135"/>
      <c r="AP61952" s="135"/>
      <c r="BJ61952" s="136"/>
    </row>
    <row r="61953" spans="5:62" ht="14.25" customHeight="1" x14ac:dyDescent="0.25">
      <c r="E61953" s="113"/>
      <c r="H61953" s="133"/>
      <c r="T61953" s="133"/>
      <c r="X61953" s="131"/>
      <c r="Y61953" s="133"/>
      <c r="AJ61953" s="133"/>
      <c r="AO61953" s="135"/>
      <c r="AP61953" s="135"/>
      <c r="BJ61953" s="136"/>
    </row>
    <row r="61954" spans="5:62" ht="14.25" customHeight="1" x14ac:dyDescent="0.25">
      <c r="E61954" s="113"/>
      <c r="H61954" s="133"/>
      <c r="T61954" s="133"/>
      <c r="X61954" s="131"/>
      <c r="Y61954" s="133"/>
      <c r="AJ61954" s="133"/>
      <c r="AO61954" s="135"/>
      <c r="AP61954" s="135"/>
      <c r="BJ61954" s="136"/>
    </row>
    <row r="61955" spans="5:62" ht="14.25" customHeight="1" x14ac:dyDescent="0.25">
      <c r="E61955" s="113"/>
      <c r="H61955" s="133"/>
      <c r="T61955" s="133"/>
      <c r="X61955" s="131"/>
      <c r="Y61955" s="133"/>
      <c r="AJ61955" s="133"/>
      <c r="AO61955" s="135"/>
      <c r="AP61955" s="135"/>
      <c r="BJ61955" s="136"/>
    </row>
    <row r="61956" spans="5:62" ht="14.25" customHeight="1" x14ac:dyDescent="0.25">
      <c r="E61956" s="113"/>
      <c r="H61956" s="133"/>
      <c r="T61956" s="133"/>
      <c r="X61956" s="131"/>
      <c r="Y61956" s="133"/>
      <c r="AJ61956" s="133"/>
      <c r="AO61956" s="135"/>
      <c r="AP61956" s="135"/>
      <c r="BJ61956" s="136"/>
    </row>
    <row r="61957" spans="5:62" ht="14.25" customHeight="1" x14ac:dyDescent="0.25">
      <c r="E61957" s="113"/>
      <c r="H61957" s="133"/>
      <c r="T61957" s="133"/>
      <c r="X61957" s="131"/>
      <c r="Y61957" s="133"/>
      <c r="AJ61957" s="133"/>
      <c r="AO61957" s="135"/>
      <c r="AP61957" s="135"/>
      <c r="BJ61957" s="136"/>
    </row>
    <row r="61958" spans="5:62" ht="14.25" customHeight="1" x14ac:dyDescent="0.25">
      <c r="E61958" s="113"/>
      <c r="H61958" s="133"/>
      <c r="T61958" s="133"/>
      <c r="X61958" s="131"/>
      <c r="Y61958" s="133"/>
      <c r="AJ61958" s="133"/>
      <c r="AO61958" s="135"/>
      <c r="AP61958" s="135"/>
      <c r="BJ61958" s="136"/>
    </row>
    <row r="61959" spans="5:62" ht="14.25" customHeight="1" x14ac:dyDescent="0.25">
      <c r="E61959" s="113"/>
      <c r="H61959" s="133"/>
      <c r="T61959" s="133"/>
      <c r="X61959" s="131"/>
      <c r="Y61959" s="133"/>
      <c r="AJ61959" s="133"/>
      <c r="AO61959" s="135"/>
      <c r="AP61959" s="135"/>
      <c r="BJ61959" s="136"/>
    </row>
    <row r="61960" spans="5:62" ht="14.25" customHeight="1" x14ac:dyDescent="0.25">
      <c r="E61960" s="113"/>
      <c r="H61960" s="133"/>
      <c r="T61960" s="133"/>
      <c r="X61960" s="131"/>
      <c r="Y61960" s="133"/>
      <c r="AJ61960" s="133"/>
      <c r="AO61960" s="135"/>
      <c r="AP61960" s="135"/>
      <c r="BJ61960" s="136"/>
    </row>
    <row r="61961" spans="5:62" ht="14.25" customHeight="1" x14ac:dyDescent="0.25">
      <c r="E61961" s="113"/>
      <c r="H61961" s="133"/>
      <c r="T61961" s="133"/>
      <c r="X61961" s="131"/>
      <c r="Y61961" s="133"/>
      <c r="AJ61961" s="133"/>
      <c r="AO61961" s="135"/>
      <c r="AP61961" s="135"/>
      <c r="BJ61961" s="136"/>
    </row>
    <row r="61962" spans="5:62" ht="14.25" customHeight="1" x14ac:dyDescent="0.25">
      <c r="E61962" s="113"/>
      <c r="H61962" s="133"/>
      <c r="T61962" s="133"/>
      <c r="X61962" s="131"/>
      <c r="Y61962" s="133"/>
      <c r="AJ61962" s="133"/>
      <c r="AO61962" s="135"/>
      <c r="AP61962" s="135"/>
      <c r="BJ61962" s="136"/>
    </row>
    <row r="61963" spans="5:62" ht="14.25" customHeight="1" x14ac:dyDescent="0.25">
      <c r="E61963" s="113"/>
      <c r="H61963" s="133"/>
      <c r="T61963" s="133"/>
      <c r="X61963" s="131"/>
      <c r="Y61963" s="133"/>
      <c r="AJ61963" s="133"/>
      <c r="AO61963" s="135"/>
      <c r="AP61963" s="135"/>
      <c r="BJ61963" s="136"/>
    </row>
    <row r="61964" spans="5:62" ht="14.25" customHeight="1" x14ac:dyDescent="0.25">
      <c r="E61964" s="113"/>
      <c r="H61964" s="133"/>
      <c r="T61964" s="133"/>
      <c r="X61964" s="131"/>
      <c r="Y61964" s="133"/>
      <c r="AJ61964" s="133"/>
      <c r="AO61964" s="135"/>
      <c r="AP61964" s="135"/>
      <c r="BJ61964" s="136"/>
    </row>
    <row r="61965" spans="5:62" ht="14.25" customHeight="1" x14ac:dyDescent="0.25">
      <c r="E61965" s="113"/>
      <c r="H61965" s="133"/>
      <c r="T61965" s="133"/>
      <c r="X61965" s="131"/>
      <c r="Y61965" s="133"/>
      <c r="AJ61965" s="133"/>
      <c r="AO61965" s="135"/>
      <c r="AP61965" s="135"/>
      <c r="BJ61965" s="136"/>
    </row>
    <row r="61966" spans="5:62" ht="14.25" customHeight="1" x14ac:dyDescent="0.25">
      <c r="E61966" s="113"/>
      <c r="H61966" s="133"/>
      <c r="T61966" s="133"/>
      <c r="X61966" s="131"/>
      <c r="Y61966" s="133"/>
      <c r="AJ61966" s="133"/>
      <c r="AO61966" s="135"/>
      <c r="AP61966" s="135"/>
      <c r="BJ61966" s="136"/>
    </row>
    <row r="61967" spans="5:62" ht="14.25" customHeight="1" x14ac:dyDescent="0.25">
      <c r="E61967" s="113"/>
      <c r="H61967" s="133"/>
      <c r="T61967" s="133"/>
      <c r="X61967" s="131"/>
      <c r="Y61967" s="133"/>
      <c r="AJ61967" s="133"/>
      <c r="AO61967" s="135"/>
      <c r="AP61967" s="135"/>
      <c r="BJ61967" s="136"/>
    </row>
    <row r="61968" spans="5:62" ht="14.25" customHeight="1" x14ac:dyDescent="0.25">
      <c r="E61968" s="113"/>
      <c r="H61968" s="133"/>
      <c r="T61968" s="133"/>
      <c r="X61968" s="131"/>
      <c r="Y61968" s="133"/>
      <c r="AJ61968" s="133"/>
      <c r="AO61968" s="135"/>
      <c r="AP61968" s="135"/>
      <c r="BJ61968" s="136"/>
    </row>
    <row r="61969" spans="5:62" ht="14.25" customHeight="1" x14ac:dyDescent="0.25">
      <c r="E61969" s="113"/>
      <c r="H61969" s="133"/>
      <c r="T61969" s="133"/>
      <c r="X61969" s="131"/>
      <c r="Y61969" s="133"/>
      <c r="AJ61969" s="133"/>
      <c r="AO61969" s="135"/>
      <c r="AP61969" s="135"/>
      <c r="BJ61969" s="136"/>
    </row>
    <row r="61970" spans="5:62" ht="14.25" customHeight="1" x14ac:dyDescent="0.25">
      <c r="E61970" s="113"/>
      <c r="H61970" s="133"/>
      <c r="T61970" s="133"/>
      <c r="X61970" s="131"/>
      <c r="Y61970" s="133"/>
      <c r="AJ61970" s="133"/>
      <c r="AO61970" s="135"/>
      <c r="AP61970" s="135"/>
      <c r="BJ61970" s="136"/>
    </row>
    <row r="61971" spans="5:62" ht="14.25" customHeight="1" x14ac:dyDescent="0.25">
      <c r="E61971" s="113"/>
      <c r="H61971" s="133"/>
      <c r="T61971" s="133"/>
      <c r="X61971" s="131"/>
      <c r="Y61971" s="133"/>
      <c r="AJ61971" s="133"/>
      <c r="AO61971" s="135"/>
      <c r="AP61971" s="135"/>
      <c r="BJ61971" s="136"/>
    </row>
    <row r="61972" spans="5:62" ht="14.25" customHeight="1" x14ac:dyDescent="0.25">
      <c r="E61972" s="113"/>
      <c r="H61972" s="133"/>
      <c r="T61972" s="133"/>
      <c r="X61972" s="131"/>
      <c r="Y61972" s="133"/>
      <c r="AJ61972" s="133"/>
      <c r="AO61972" s="135"/>
      <c r="AP61972" s="135"/>
      <c r="BJ61972" s="136"/>
    </row>
    <row r="61973" spans="5:62" ht="14.25" customHeight="1" x14ac:dyDescent="0.25">
      <c r="E61973" s="113"/>
      <c r="H61973" s="133"/>
      <c r="T61973" s="133"/>
      <c r="X61973" s="131"/>
      <c r="Y61973" s="133"/>
      <c r="AJ61973" s="133"/>
      <c r="AO61973" s="135"/>
      <c r="AP61973" s="135"/>
      <c r="BJ61973" s="136"/>
    </row>
    <row r="61974" spans="5:62" ht="14.25" customHeight="1" x14ac:dyDescent="0.25">
      <c r="E61974" s="113"/>
      <c r="H61974" s="133"/>
      <c r="T61974" s="133"/>
      <c r="X61974" s="131"/>
      <c r="Y61974" s="133"/>
      <c r="AJ61974" s="133"/>
      <c r="AO61974" s="135"/>
      <c r="AP61974" s="135"/>
      <c r="BJ61974" s="136"/>
    </row>
    <row r="61975" spans="5:62" ht="14.25" customHeight="1" x14ac:dyDescent="0.25">
      <c r="E61975" s="113"/>
      <c r="H61975" s="133"/>
      <c r="T61975" s="133"/>
      <c r="X61975" s="131"/>
      <c r="Y61975" s="133"/>
      <c r="AJ61975" s="133"/>
      <c r="AO61975" s="135"/>
      <c r="AP61975" s="135"/>
      <c r="BJ61975" s="136"/>
    </row>
    <row r="61976" spans="5:62" ht="14.25" customHeight="1" x14ac:dyDescent="0.25">
      <c r="E61976" s="113"/>
      <c r="H61976" s="133"/>
      <c r="T61976" s="133"/>
      <c r="X61976" s="131"/>
      <c r="Y61976" s="133"/>
      <c r="AJ61976" s="133"/>
      <c r="AO61976" s="135"/>
      <c r="AP61976" s="135"/>
      <c r="BJ61976" s="136"/>
    </row>
    <row r="61977" spans="5:62" ht="14.25" customHeight="1" x14ac:dyDescent="0.25">
      <c r="E61977" s="113"/>
      <c r="H61977" s="133"/>
      <c r="T61977" s="133"/>
      <c r="X61977" s="131"/>
      <c r="Y61977" s="133"/>
      <c r="AJ61977" s="133"/>
      <c r="AO61977" s="135"/>
      <c r="AP61977" s="135"/>
      <c r="BJ61977" s="136"/>
    </row>
    <row r="61978" spans="5:62" ht="14.25" customHeight="1" x14ac:dyDescent="0.25">
      <c r="E61978" s="113"/>
      <c r="H61978" s="133"/>
      <c r="T61978" s="133"/>
      <c r="X61978" s="131"/>
      <c r="Y61978" s="133"/>
      <c r="AJ61978" s="133"/>
      <c r="AO61978" s="135"/>
      <c r="AP61978" s="135"/>
      <c r="BJ61978" s="136"/>
    </row>
    <row r="61979" spans="5:62" ht="14.25" customHeight="1" x14ac:dyDescent="0.25">
      <c r="E61979" s="113"/>
      <c r="H61979" s="133"/>
      <c r="T61979" s="133"/>
      <c r="X61979" s="131"/>
      <c r="Y61979" s="133"/>
      <c r="AJ61979" s="133"/>
      <c r="AO61979" s="135"/>
      <c r="AP61979" s="135"/>
      <c r="BJ61979" s="136"/>
    </row>
    <row r="61980" spans="5:62" ht="14.25" customHeight="1" x14ac:dyDescent="0.25">
      <c r="E61980" s="113"/>
      <c r="H61980" s="133"/>
      <c r="T61980" s="133"/>
      <c r="X61980" s="131"/>
      <c r="Y61980" s="133"/>
      <c r="AJ61980" s="133"/>
      <c r="AO61980" s="135"/>
      <c r="AP61980" s="135"/>
      <c r="BJ61980" s="136"/>
    </row>
    <row r="61981" spans="5:62" ht="14.25" customHeight="1" x14ac:dyDescent="0.25">
      <c r="E61981" s="113"/>
      <c r="H61981" s="133"/>
      <c r="T61981" s="133"/>
      <c r="X61981" s="131"/>
      <c r="Y61981" s="133"/>
      <c r="AJ61981" s="133"/>
      <c r="AO61981" s="135"/>
      <c r="AP61981" s="135"/>
      <c r="BJ61981" s="136"/>
    </row>
    <row r="61982" spans="5:62" ht="14.25" customHeight="1" x14ac:dyDescent="0.25">
      <c r="E61982" s="113"/>
      <c r="H61982" s="133"/>
      <c r="T61982" s="133"/>
      <c r="X61982" s="131"/>
      <c r="Y61982" s="133"/>
      <c r="AJ61982" s="133"/>
      <c r="AO61982" s="135"/>
      <c r="AP61982" s="135"/>
      <c r="BJ61982" s="136"/>
    </row>
    <row r="61983" spans="5:62" ht="14.25" customHeight="1" x14ac:dyDescent="0.25">
      <c r="E61983" s="113"/>
      <c r="H61983" s="133"/>
      <c r="T61983" s="133"/>
      <c r="X61983" s="131"/>
      <c r="Y61983" s="133"/>
      <c r="AJ61983" s="133"/>
      <c r="AO61983" s="135"/>
      <c r="AP61983" s="135"/>
      <c r="BJ61983" s="136"/>
    </row>
    <row r="61984" spans="5:62" ht="14.25" customHeight="1" x14ac:dyDescent="0.25">
      <c r="E61984" s="113"/>
      <c r="H61984" s="133"/>
      <c r="T61984" s="133"/>
      <c r="X61984" s="131"/>
      <c r="Y61984" s="133"/>
      <c r="AJ61984" s="133"/>
      <c r="AO61984" s="135"/>
      <c r="AP61984" s="135"/>
      <c r="BJ61984" s="136"/>
    </row>
    <row r="61985" spans="5:62" ht="14.25" customHeight="1" x14ac:dyDescent="0.25">
      <c r="E61985" s="113"/>
      <c r="H61985" s="133"/>
      <c r="T61985" s="133"/>
      <c r="X61985" s="131"/>
      <c r="Y61985" s="133"/>
      <c r="AJ61985" s="133"/>
      <c r="AO61985" s="135"/>
      <c r="AP61985" s="135"/>
      <c r="BJ61985" s="136"/>
    </row>
    <row r="61986" spans="5:62" ht="14.25" customHeight="1" x14ac:dyDescent="0.25">
      <c r="E61986" s="113"/>
      <c r="H61986" s="133"/>
      <c r="T61986" s="133"/>
      <c r="X61986" s="131"/>
      <c r="Y61986" s="133"/>
      <c r="AJ61986" s="133"/>
      <c r="AO61986" s="135"/>
      <c r="AP61986" s="135"/>
      <c r="BJ61986" s="136"/>
    </row>
    <row r="61987" spans="5:62" ht="14.25" customHeight="1" x14ac:dyDescent="0.25">
      <c r="E61987" s="113"/>
      <c r="H61987" s="133"/>
      <c r="T61987" s="133"/>
      <c r="X61987" s="131"/>
      <c r="Y61987" s="133"/>
      <c r="AJ61987" s="133"/>
      <c r="AO61987" s="135"/>
      <c r="AP61987" s="135"/>
      <c r="BJ61987" s="136"/>
    </row>
    <row r="61988" spans="5:62" ht="14.25" customHeight="1" x14ac:dyDescent="0.25">
      <c r="E61988" s="113"/>
      <c r="H61988" s="133"/>
      <c r="T61988" s="133"/>
      <c r="X61988" s="131"/>
      <c r="Y61988" s="133"/>
      <c r="AJ61988" s="133"/>
      <c r="AO61988" s="135"/>
      <c r="AP61988" s="135"/>
      <c r="BJ61988" s="136"/>
    </row>
    <row r="61989" spans="5:62" ht="14.25" customHeight="1" x14ac:dyDescent="0.25">
      <c r="E61989" s="113"/>
      <c r="H61989" s="133"/>
      <c r="T61989" s="133"/>
      <c r="X61989" s="131"/>
      <c r="Y61989" s="133"/>
      <c r="AJ61989" s="133"/>
      <c r="AO61989" s="135"/>
      <c r="AP61989" s="135"/>
      <c r="BJ61989" s="136"/>
    </row>
    <row r="61990" spans="5:62" ht="14.25" customHeight="1" x14ac:dyDescent="0.25">
      <c r="E61990" s="113"/>
      <c r="H61990" s="133"/>
      <c r="T61990" s="133"/>
      <c r="X61990" s="131"/>
      <c r="Y61990" s="133"/>
      <c r="AJ61990" s="133"/>
      <c r="AO61990" s="135"/>
      <c r="AP61990" s="135"/>
      <c r="BJ61990" s="136"/>
    </row>
    <row r="61991" spans="5:62" ht="14.25" customHeight="1" x14ac:dyDescent="0.25">
      <c r="E61991" s="113"/>
      <c r="H61991" s="133"/>
      <c r="T61991" s="133"/>
      <c r="X61991" s="131"/>
      <c r="Y61991" s="133"/>
      <c r="AJ61991" s="133"/>
      <c r="AO61991" s="135"/>
      <c r="AP61991" s="135"/>
      <c r="BJ61991" s="136"/>
    </row>
    <row r="61992" spans="5:62" ht="14.25" customHeight="1" x14ac:dyDescent="0.25">
      <c r="E61992" s="113"/>
      <c r="H61992" s="133"/>
      <c r="T61992" s="133"/>
      <c r="X61992" s="131"/>
      <c r="Y61992" s="133"/>
      <c r="AJ61992" s="133"/>
      <c r="AO61992" s="135"/>
      <c r="AP61992" s="135"/>
      <c r="BJ61992" s="136"/>
    </row>
    <row r="61993" spans="5:62" ht="14.25" customHeight="1" x14ac:dyDescent="0.25">
      <c r="E61993" s="113"/>
      <c r="H61993" s="133"/>
      <c r="T61993" s="133"/>
      <c r="X61993" s="131"/>
      <c r="Y61993" s="133"/>
      <c r="AJ61993" s="133"/>
      <c r="AO61993" s="135"/>
      <c r="AP61993" s="135"/>
      <c r="BJ61993" s="136"/>
    </row>
    <row r="61994" spans="5:62" ht="14.25" customHeight="1" x14ac:dyDescent="0.25">
      <c r="E61994" s="113"/>
      <c r="H61994" s="133"/>
      <c r="T61994" s="133"/>
      <c r="X61994" s="131"/>
      <c r="Y61994" s="133"/>
      <c r="AJ61994" s="133"/>
      <c r="AO61994" s="135"/>
      <c r="AP61994" s="135"/>
      <c r="BJ61994" s="136"/>
    </row>
    <row r="61995" spans="5:62" ht="14.25" customHeight="1" x14ac:dyDescent="0.25">
      <c r="E61995" s="113"/>
      <c r="H61995" s="133"/>
      <c r="T61995" s="133"/>
      <c r="X61995" s="131"/>
      <c r="Y61995" s="133"/>
      <c r="AJ61995" s="133"/>
      <c r="AO61995" s="135"/>
      <c r="AP61995" s="135"/>
      <c r="BJ61995" s="136"/>
    </row>
    <row r="61996" spans="5:62" ht="14.25" customHeight="1" x14ac:dyDescent="0.25">
      <c r="E61996" s="113"/>
      <c r="H61996" s="133"/>
      <c r="T61996" s="133"/>
      <c r="X61996" s="131"/>
      <c r="Y61996" s="133"/>
      <c r="AJ61996" s="133"/>
      <c r="AO61996" s="135"/>
      <c r="AP61996" s="135"/>
      <c r="BJ61996" s="136"/>
    </row>
    <row r="61997" spans="5:62" ht="14.25" customHeight="1" x14ac:dyDescent="0.25">
      <c r="E61997" s="113"/>
      <c r="H61997" s="133"/>
      <c r="T61997" s="133"/>
      <c r="X61997" s="131"/>
      <c r="Y61997" s="133"/>
      <c r="AJ61997" s="133"/>
      <c r="AO61997" s="135"/>
      <c r="AP61997" s="135"/>
      <c r="BJ61997" s="136"/>
    </row>
    <row r="61998" spans="5:62" ht="14.25" customHeight="1" x14ac:dyDescent="0.25">
      <c r="E61998" s="113"/>
      <c r="H61998" s="133"/>
      <c r="T61998" s="133"/>
      <c r="X61998" s="131"/>
      <c r="Y61998" s="133"/>
      <c r="AJ61998" s="133"/>
      <c r="AO61998" s="135"/>
      <c r="AP61998" s="135"/>
      <c r="BJ61998" s="136"/>
    </row>
    <row r="61999" spans="5:62" ht="14.25" customHeight="1" x14ac:dyDescent="0.25">
      <c r="E61999" s="113"/>
      <c r="H61999" s="133"/>
      <c r="T61999" s="133"/>
      <c r="X61999" s="131"/>
      <c r="Y61999" s="133"/>
      <c r="AJ61999" s="133"/>
      <c r="AO61999" s="135"/>
      <c r="AP61999" s="135"/>
      <c r="BJ61999" s="136"/>
    </row>
    <row r="62000" spans="5:62" ht="14.25" customHeight="1" x14ac:dyDescent="0.25">
      <c r="E62000" s="113"/>
      <c r="H62000" s="133"/>
      <c r="T62000" s="133"/>
      <c r="X62000" s="131"/>
      <c r="Y62000" s="133"/>
      <c r="AJ62000" s="133"/>
      <c r="AO62000" s="135"/>
      <c r="AP62000" s="135"/>
      <c r="BJ62000" s="136"/>
    </row>
    <row r="62001" spans="5:62" ht="14.25" customHeight="1" x14ac:dyDescent="0.25">
      <c r="E62001" s="113"/>
      <c r="H62001" s="133"/>
      <c r="T62001" s="133"/>
      <c r="X62001" s="131"/>
      <c r="Y62001" s="133"/>
      <c r="AJ62001" s="133"/>
      <c r="AO62001" s="135"/>
      <c r="AP62001" s="135"/>
      <c r="BJ62001" s="136"/>
    </row>
    <row r="62002" spans="5:62" ht="14.25" customHeight="1" x14ac:dyDescent="0.25">
      <c r="E62002" s="113"/>
      <c r="H62002" s="133"/>
      <c r="T62002" s="133"/>
      <c r="X62002" s="131"/>
      <c r="Y62002" s="133"/>
      <c r="AJ62002" s="133"/>
      <c r="AO62002" s="135"/>
      <c r="AP62002" s="135"/>
      <c r="BJ62002" s="136"/>
    </row>
    <row r="62003" spans="5:62" ht="14.25" customHeight="1" x14ac:dyDescent="0.25">
      <c r="E62003" s="113"/>
      <c r="H62003" s="133"/>
      <c r="T62003" s="133"/>
      <c r="X62003" s="131"/>
      <c r="Y62003" s="133"/>
      <c r="AJ62003" s="133"/>
      <c r="AO62003" s="135"/>
      <c r="AP62003" s="135"/>
      <c r="BJ62003" s="136"/>
    </row>
    <row r="62004" spans="5:62" ht="14.25" customHeight="1" x14ac:dyDescent="0.25">
      <c r="E62004" s="113"/>
      <c r="H62004" s="133"/>
      <c r="T62004" s="133"/>
      <c r="X62004" s="131"/>
      <c r="Y62004" s="133"/>
      <c r="AJ62004" s="133"/>
      <c r="AO62004" s="135"/>
      <c r="AP62004" s="135"/>
      <c r="BJ62004" s="136"/>
    </row>
    <row r="62005" spans="5:62" ht="14.25" customHeight="1" x14ac:dyDescent="0.25">
      <c r="E62005" s="113"/>
      <c r="H62005" s="133"/>
      <c r="T62005" s="133"/>
      <c r="X62005" s="131"/>
      <c r="Y62005" s="133"/>
      <c r="AJ62005" s="133"/>
      <c r="AO62005" s="135"/>
      <c r="AP62005" s="135"/>
      <c r="BJ62005" s="136"/>
    </row>
    <row r="62006" spans="5:62" ht="14.25" customHeight="1" x14ac:dyDescent="0.25">
      <c r="E62006" s="113"/>
      <c r="H62006" s="133"/>
      <c r="T62006" s="133"/>
      <c r="X62006" s="131"/>
      <c r="Y62006" s="133"/>
      <c r="AJ62006" s="133"/>
      <c r="AO62006" s="135"/>
      <c r="AP62006" s="135"/>
      <c r="BJ62006" s="136"/>
    </row>
    <row r="62007" spans="5:62" ht="14.25" customHeight="1" x14ac:dyDescent="0.25">
      <c r="E62007" s="113"/>
      <c r="H62007" s="133"/>
      <c r="T62007" s="133"/>
      <c r="X62007" s="131"/>
      <c r="Y62007" s="133"/>
      <c r="AJ62007" s="133"/>
      <c r="AO62007" s="135"/>
      <c r="AP62007" s="135"/>
      <c r="BJ62007" s="136"/>
    </row>
    <row r="62008" spans="5:62" ht="14.25" customHeight="1" x14ac:dyDescent="0.25">
      <c r="E62008" s="113"/>
      <c r="H62008" s="133"/>
      <c r="T62008" s="133"/>
      <c r="X62008" s="131"/>
      <c r="Y62008" s="133"/>
      <c r="AJ62008" s="133"/>
      <c r="AO62008" s="135"/>
      <c r="AP62008" s="135"/>
      <c r="BJ62008" s="136"/>
    </row>
    <row r="62009" spans="5:62" ht="14.25" customHeight="1" x14ac:dyDescent="0.25">
      <c r="E62009" s="113"/>
      <c r="H62009" s="133"/>
      <c r="T62009" s="133"/>
      <c r="X62009" s="131"/>
      <c r="Y62009" s="133"/>
      <c r="AJ62009" s="133"/>
      <c r="AO62009" s="135"/>
      <c r="AP62009" s="135"/>
      <c r="BJ62009" s="136"/>
    </row>
    <row r="62010" spans="5:62" ht="14.25" customHeight="1" x14ac:dyDescent="0.25">
      <c r="E62010" s="113"/>
      <c r="H62010" s="133"/>
      <c r="T62010" s="133"/>
      <c r="X62010" s="131"/>
      <c r="Y62010" s="133"/>
      <c r="AJ62010" s="133"/>
      <c r="AO62010" s="135"/>
      <c r="AP62010" s="135"/>
      <c r="BJ62010" s="136"/>
    </row>
    <row r="62011" spans="5:62" ht="14.25" customHeight="1" x14ac:dyDescent="0.25">
      <c r="E62011" s="113"/>
      <c r="H62011" s="133"/>
      <c r="T62011" s="133"/>
      <c r="X62011" s="131"/>
      <c r="Y62011" s="133"/>
      <c r="AJ62011" s="133"/>
      <c r="AO62011" s="135"/>
      <c r="AP62011" s="135"/>
      <c r="BJ62011" s="136"/>
    </row>
    <row r="62012" spans="5:62" ht="14.25" customHeight="1" x14ac:dyDescent="0.25">
      <c r="E62012" s="113"/>
      <c r="H62012" s="133"/>
      <c r="T62012" s="133"/>
      <c r="X62012" s="131"/>
      <c r="Y62012" s="133"/>
      <c r="AJ62012" s="133"/>
      <c r="AO62012" s="135"/>
      <c r="AP62012" s="135"/>
      <c r="BJ62012" s="136"/>
    </row>
    <row r="62013" spans="5:62" ht="14.25" customHeight="1" x14ac:dyDescent="0.25">
      <c r="E62013" s="113"/>
      <c r="H62013" s="133"/>
      <c r="T62013" s="133"/>
      <c r="X62013" s="131"/>
      <c r="Y62013" s="133"/>
      <c r="AJ62013" s="133"/>
      <c r="AO62013" s="135"/>
      <c r="AP62013" s="135"/>
      <c r="BJ62013" s="136"/>
    </row>
    <row r="62014" spans="5:62" ht="14.25" customHeight="1" x14ac:dyDescent="0.25">
      <c r="E62014" s="113"/>
      <c r="H62014" s="133"/>
      <c r="T62014" s="133"/>
      <c r="X62014" s="131"/>
      <c r="Y62014" s="133"/>
      <c r="AJ62014" s="133"/>
      <c r="AO62014" s="135"/>
      <c r="AP62014" s="135"/>
      <c r="BJ62014" s="136"/>
    </row>
    <row r="62015" spans="5:62" ht="14.25" customHeight="1" x14ac:dyDescent="0.25">
      <c r="E62015" s="113"/>
      <c r="H62015" s="133"/>
      <c r="T62015" s="133"/>
      <c r="X62015" s="131"/>
      <c r="Y62015" s="133"/>
      <c r="AJ62015" s="133"/>
      <c r="AO62015" s="135"/>
      <c r="AP62015" s="135"/>
      <c r="BJ62015" s="136"/>
    </row>
    <row r="62016" spans="5:62" ht="14.25" customHeight="1" x14ac:dyDescent="0.25">
      <c r="E62016" s="113"/>
      <c r="H62016" s="133"/>
      <c r="T62016" s="133"/>
      <c r="X62016" s="131"/>
      <c r="Y62016" s="133"/>
      <c r="AJ62016" s="133"/>
      <c r="AO62016" s="135"/>
      <c r="AP62016" s="135"/>
      <c r="BJ62016" s="136"/>
    </row>
    <row r="62017" spans="5:62" ht="14.25" customHeight="1" x14ac:dyDescent="0.25">
      <c r="E62017" s="113"/>
      <c r="H62017" s="133"/>
      <c r="T62017" s="133"/>
      <c r="X62017" s="131"/>
      <c r="Y62017" s="133"/>
      <c r="AJ62017" s="133"/>
      <c r="AO62017" s="135"/>
      <c r="AP62017" s="135"/>
      <c r="BJ62017" s="136"/>
    </row>
    <row r="62018" spans="5:62" ht="14.25" customHeight="1" x14ac:dyDescent="0.25">
      <c r="E62018" s="113"/>
      <c r="H62018" s="133"/>
      <c r="T62018" s="133"/>
      <c r="X62018" s="131"/>
      <c r="Y62018" s="133"/>
      <c r="AJ62018" s="133"/>
      <c r="AO62018" s="135"/>
      <c r="AP62018" s="135"/>
      <c r="BJ62018" s="136"/>
    </row>
    <row r="62019" spans="5:62" ht="14.25" customHeight="1" x14ac:dyDescent="0.25">
      <c r="E62019" s="113"/>
      <c r="H62019" s="133"/>
      <c r="T62019" s="133"/>
      <c r="X62019" s="131"/>
      <c r="Y62019" s="133"/>
      <c r="AJ62019" s="133"/>
      <c r="AO62019" s="135"/>
      <c r="AP62019" s="135"/>
      <c r="BJ62019" s="136"/>
    </row>
    <row r="62020" spans="5:62" ht="14.25" customHeight="1" x14ac:dyDescent="0.25">
      <c r="E62020" s="113"/>
      <c r="H62020" s="133"/>
      <c r="T62020" s="133"/>
      <c r="X62020" s="131"/>
      <c r="Y62020" s="133"/>
      <c r="AJ62020" s="133"/>
      <c r="AO62020" s="135"/>
      <c r="AP62020" s="135"/>
      <c r="BJ62020" s="136"/>
    </row>
    <row r="62021" spans="5:62" ht="14.25" customHeight="1" x14ac:dyDescent="0.25">
      <c r="E62021" s="113"/>
      <c r="H62021" s="133"/>
      <c r="T62021" s="133"/>
      <c r="X62021" s="131"/>
      <c r="Y62021" s="133"/>
      <c r="AJ62021" s="133"/>
      <c r="AO62021" s="135"/>
      <c r="AP62021" s="135"/>
      <c r="BJ62021" s="136"/>
    </row>
    <row r="62022" spans="5:62" ht="14.25" customHeight="1" x14ac:dyDescent="0.25">
      <c r="E62022" s="113"/>
      <c r="H62022" s="133"/>
      <c r="T62022" s="133"/>
      <c r="X62022" s="131"/>
      <c r="Y62022" s="133"/>
      <c r="AJ62022" s="133"/>
      <c r="AO62022" s="135"/>
      <c r="AP62022" s="135"/>
      <c r="BJ62022" s="136"/>
    </row>
    <row r="62023" spans="5:62" ht="14.25" customHeight="1" x14ac:dyDescent="0.25">
      <c r="E62023" s="113"/>
      <c r="H62023" s="133"/>
      <c r="T62023" s="133"/>
      <c r="X62023" s="131"/>
      <c r="Y62023" s="133"/>
      <c r="AJ62023" s="133"/>
      <c r="AO62023" s="135"/>
      <c r="AP62023" s="135"/>
      <c r="BJ62023" s="136"/>
    </row>
    <row r="62024" spans="5:62" ht="14.25" customHeight="1" x14ac:dyDescent="0.25">
      <c r="E62024" s="113"/>
      <c r="H62024" s="133"/>
      <c r="T62024" s="133"/>
      <c r="X62024" s="131"/>
      <c r="Y62024" s="133"/>
      <c r="AJ62024" s="133"/>
      <c r="AO62024" s="135"/>
      <c r="AP62024" s="135"/>
      <c r="BJ62024" s="136"/>
    </row>
    <row r="62025" spans="5:62" ht="14.25" customHeight="1" x14ac:dyDescent="0.25">
      <c r="E62025" s="113"/>
      <c r="H62025" s="133"/>
      <c r="T62025" s="133"/>
      <c r="X62025" s="131"/>
      <c r="Y62025" s="133"/>
      <c r="AJ62025" s="133"/>
      <c r="AO62025" s="135"/>
      <c r="AP62025" s="135"/>
      <c r="BJ62025" s="136"/>
    </row>
    <row r="62026" spans="5:62" ht="14.25" customHeight="1" x14ac:dyDescent="0.25">
      <c r="E62026" s="113"/>
      <c r="H62026" s="133"/>
      <c r="T62026" s="133"/>
      <c r="X62026" s="131"/>
      <c r="Y62026" s="133"/>
      <c r="AJ62026" s="133"/>
      <c r="AO62026" s="135"/>
      <c r="AP62026" s="135"/>
      <c r="BJ62026" s="136"/>
    </row>
    <row r="62027" spans="5:62" ht="14.25" customHeight="1" x14ac:dyDescent="0.25">
      <c r="E62027" s="113"/>
      <c r="H62027" s="133"/>
      <c r="T62027" s="133"/>
      <c r="X62027" s="131"/>
      <c r="Y62027" s="133"/>
      <c r="AJ62027" s="133"/>
      <c r="AO62027" s="135"/>
      <c r="AP62027" s="135"/>
      <c r="BJ62027" s="136"/>
    </row>
    <row r="62028" spans="5:62" ht="14.25" customHeight="1" x14ac:dyDescent="0.25">
      <c r="E62028" s="113"/>
      <c r="H62028" s="133"/>
      <c r="T62028" s="133"/>
      <c r="X62028" s="131"/>
      <c r="Y62028" s="133"/>
      <c r="AJ62028" s="133"/>
      <c r="AO62028" s="135"/>
      <c r="AP62028" s="135"/>
      <c r="BJ62028" s="136"/>
    </row>
    <row r="62029" spans="5:62" ht="14.25" customHeight="1" x14ac:dyDescent="0.25">
      <c r="E62029" s="113"/>
      <c r="H62029" s="133"/>
      <c r="T62029" s="133"/>
      <c r="X62029" s="131"/>
      <c r="Y62029" s="133"/>
      <c r="AJ62029" s="133"/>
      <c r="AO62029" s="135"/>
      <c r="AP62029" s="135"/>
      <c r="BJ62029" s="136"/>
    </row>
    <row r="62030" spans="5:62" ht="14.25" customHeight="1" x14ac:dyDescent="0.25">
      <c r="E62030" s="113"/>
      <c r="H62030" s="133"/>
      <c r="T62030" s="133"/>
      <c r="X62030" s="131"/>
      <c r="Y62030" s="133"/>
      <c r="AJ62030" s="133"/>
      <c r="AO62030" s="135"/>
      <c r="AP62030" s="135"/>
      <c r="BJ62030" s="136"/>
    </row>
    <row r="62031" spans="5:62" ht="14.25" customHeight="1" x14ac:dyDescent="0.25">
      <c r="E62031" s="113"/>
      <c r="H62031" s="133"/>
      <c r="T62031" s="133"/>
      <c r="X62031" s="131"/>
      <c r="Y62031" s="133"/>
      <c r="AJ62031" s="133"/>
      <c r="AO62031" s="135"/>
      <c r="AP62031" s="135"/>
      <c r="BJ62031" s="136"/>
    </row>
    <row r="62032" spans="5:62" ht="14.25" customHeight="1" x14ac:dyDescent="0.25">
      <c r="E62032" s="113"/>
      <c r="H62032" s="133"/>
      <c r="T62032" s="133"/>
      <c r="X62032" s="131"/>
      <c r="Y62032" s="133"/>
      <c r="AJ62032" s="133"/>
      <c r="AO62032" s="135"/>
      <c r="AP62032" s="135"/>
      <c r="BJ62032" s="136"/>
    </row>
    <row r="62033" spans="5:62" ht="14.25" customHeight="1" x14ac:dyDescent="0.25">
      <c r="E62033" s="113"/>
      <c r="H62033" s="133"/>
      <c r="T62033" s="133"/>
      <c r="X62033" s="131"/>
      <c r="Y62033" s="133"/>
      <c r="AJ62033" s="133"/>
      <c r="AO62033" s="135"/>
      <c r="AP62033" s="135"/>
      <c r="BJ62033" s="136"/>
    </row>
    <row r="62034" spans="5:62" ht="14.25" customHeight="1" x14ac:dyDescent="0.25">
      <c r="E62034" s="113"/>
      <c r="H62034" s="133"/>
      <c r="T62034" s="133"/>
      <c r="X62034" s="131"/>
      <c r="Y62034" s="133"/>
      <c r="AJ62034" s="133"/>
      <c r="AO62034" s="135"/>
      <c r="AP62034" s="135"/>
      <c r="BJ62034" s="136"/>
    </row>
    <row r="62035" spans="5:62" ht="14.25" customHeight="1" x14ac:dyDescent="0.25">
      <c r="E62035" s="113"/>
      <c r="H62035" s="133"/>
      <c r="T62035" s="133"/>
      <c r="X62035" s="131"/>
      <c r="Y62035" s="133"/>
      <c r="AJ62035" s="133"/>
      <c r="AO62035" s="135"/>
      <c r="AP62035" s="135"/>
      <c r="BJ62035" s="136"/>
    </row>
    <row r="62036" spans="5:62" ht="14.25" customHeight="1" x14ac:dyDescent="0.25">
      <c r="E62036" s="113"/>
      <c r="H62036" s="133"/>
      <c r="T62036" s="133"/>
      <c r="X62036" s="131"/>
      <c r="Y62036" s="133"/>
      <c r="AJ62036" s="133"/>
      <c r="AO62036" s="135"/>
      <c r="AP62036" s="135"/>
      <c r="BJ62036" s="136"/>
    </row>
    <row r="62037" spans="5:62" ht="14.25" customHeight="1" x14ac:dyDescent="0.25">
      <c r="E62037" s="113"/>
      <c r="H62037" s="133"/>
      <c r="T62037" s="133"/>
      <c r="X62037" s="131"/>
      <c r="Y62037" s="133"/>
      <c r="AJ62037" s="133"/>
      <c r="AO62037" s="135"/>
      <c r="AP62037" s="135"/>
      <c r="BJ62037" s="136"/>
    </row>
    <row r="62038" spans="5:62" ht="14.25" customHeight="1" x14ac:dyDescent="0.25">
      <c r="E62038" s="113"/>
      <c r="H62038" s="133"/>
      <c r="T62038" s="133"/>
      <c r="X62038" s="131"/>
      <c r="Y62038" s="133"/>
      <c r="AJ62038" s="133"/>
      <c r="AO62038" s="135"/>
      <c r="AP62038" s="135"/>
      <c r="BJ62038" s="136"/>
    </row>
    <row r="62039" spans="5:62" ht="14.25" customHeight="1" x14ac:dyDescent="0.25">
      <c r="E62039" s="113"/>
      <c r="H62039" s="133"/>
      <c r="T62039" s="133"/>
      <c r="X62039" s="131"/>
      <c r="Y62039" s="133"/>
      <c r="AJ62039" s="133"/>
      <c r="AO62039" s="135"/>
      <c r="AP62039" s="135"/>
      <c r="BJ62039" s="136"/>
    </row>
    <row r="62040" spans="5:62" ht="14.25" customHeight="1" x14ac:dyDescent="0.25">
      <c r="E62040" s="113"/>
      <c r="H62040" s="133"/>
      <c r="T62040" s="133"/>
      <c r="X62040" s="131"/>
      <c r="Y62040" s="133"/>
      <c r="AJ62040" s="133"/>
      <c r="AO62040" s="135"/>
      <c r="AP62040" s="135"/>
      <c r="BJ62040" s="136"/>
    </row>
    <row r="62041" spans="5:62" ht="14.25" customHeight="1" x14ac:dyDescent="0.25">
      <c r="E62041" s="113"/>
      <c r="H62041" s="133"/>
      <c r="T62041" s="133"/>
      <c r="X62041" s="131"/>
      <c r="Y62041" s="133"/>
      <c r="AJ62041" s="133"/>
      <c r="AO62041" s="135"/>
      <c r="AP62041" s="135"/>
      <c r="BJ62041" s="136"/>
    </row>
    <row r="62042" spans="5:62" ht="14.25" customHeight="1" x14ac:dyDescent="0.25">
      <c r="E62042" s="113"/>
      <c r="H62042" s="133"/>
      <c r="T62042" s="133"/>
      <c r="X62042" s="131"/>
      <c r="Y62042" s="133"/>
      <c r="AJ62042" s="133"/>
      <c r="AO62042" s="135"/>
      <c r="AP62042" s="135"/>
      <c r="BJ62042" s="136"/>
    </row>
    <row r="62043" spans="5:62" ht="14.25" customHeight="1" x14ac:dyDescent="0.25">
      <c r="E62043" s="113"/>
      <c r="H62043" s="133"/>
      <c r="T62043" s="133"/>
      <c r="X62043" s="131"/>
      <c r="Y62043" s="133"/>
      <c r="AJ62043" s="133"/>
      <c r="AO62043" s="135"/>
      <c r="AP62043" s="135"/>
      <c r="BJ62043" s="136"/>
    </row>
    <row r="62044" spans="5:62" ht="14.25" customHeight="1" x14ac:dyDescent="0.25">
      <c r="E62044" s="113"/>
      <c r="H62044" s="133"/>
      <c r="T62044" s="133"/>
      <c r="X62044" s="131"/>
      <c r="Y62044" s="133"/>
      <c r="AJ62044" s="133"/>
      <c r="AO62044" s="135"/>
      <c r="AP62044" s="135"/>
      <c r="BJ62044" s="136"/>
    </row>
    <row r="62045" spans="5:62" ht="14.25" customHeight="1" x14ac:dyDescent="0.25">
      <c r="E62045" s="113"/>
      <c r="H62045" s="133"/>
      <c r="T62045" s="133"/>
      <c r="X62045" s="131"/>
      <c r="Y62045" s="133"/>
      <c r="AJ62045" s="133"/>
      <c r="AO62045" s="135"/>
      <c r="AP62045" s="135"/>
      <c r="BJ62045" s="136"/>
    </row>
    <row r="62046" spans="5:62" ht="14.25" customHeight="1" x14ac:dyDescent="0.25">
      <c r="E62046" s="113"/>
      <c r="H62046" s="133"/>
      <c r="T62046" s="133"/>
      <c r="X62046" s="131"/>
      <c r="Y62046" s="133"/>
      <c r="AJ62046" s="133"/>
      <c r="AO62046" s="135"/>
      <c r="AP62046" s="135"/>
      <c r="BJ62046" s="136"/>
    </row>
    <row r="62047" spans="5:62" ht="14.25" customHeight="1" x14ac:dyDescent="0.25">
      <c r="E62047" s="113"/>
      <c r="H62047" s="133"/>
      <c r="T62047" s="133"/>
      <c r="X62047" s="131"/>
      <c r="Y62047" s="133"/>
      <c r="AJ62047" s="133"/>
      <c r="AO62047" s="135"/>
      <c r="AP62047" s="135"/>
      <c r="BJ62047" s="136"/>
    </row>
    <row r="62048" spans="5:62" ht="14.25" customHeight="1" x14ac:dyDescent="0.25">
      <c r="E62048" s="113"/>
      <c r="H62048" s="133"/>
      <c r="T62048" s="133"/>
      <c r="X62048" s="131"/>
      <c r="Y62048" s="133"/>
      <c r="AJ62048" s="133"/>
      <c r="AO62048" s="135"/>
      <c r="AP62048" s="135"/>
      <c r="BJ62048" s="136"/>
    </row>
    <row r="62049" spans="5:62" ht="14.25" customHeight="1" x14ac:dyDescent="0.25">
      <c r="E62049" s="113"/>
      <c r="H62049" s="133"/>
      <c r="T62049" s="133"/>
      <c r="X62049" s="131"/>
      <c r="Y62049" s="133"/>
      <c r="AJ62049" s="133"/>
      <c r="AO62049" s="135"/>
      <c r="AP62049" s="135"/>
      <c r="BJ62049" s="136"/>
    </row>
    <row r="62050" spans="5:62" ht="14.25" customHeight="1" x14ac:dyDescent="0.25">
      <c r="E62050" s="113"/>
      <c r="H62050" s="133"/>
      <c r="T62050" s="133"/>
      <c r="X62050" s="131"/>
      <c r="Y62050" s="133"/>
      <c r="AJ62050" s="133"/>
      <c r="AO62050" s="135"/>
      <c r="AP62050" s="135"/>
      <c r="BJ62050" s="136"/>
    </row>
    <row r="62051" spans="5:62" ht="14.25" customHeight="1" x14ac:dyDescent="0.25">
      <c r="E62051" s="113"/>
      <c r="H62051" s="133"/>
      <c r="T62051" s="133"/>
      <c r="X62051" s="131"/>
      <c r="Y62051" s="133"/>
      <c r="AJ62051" s="133"/>
      <c r="AO62051" s="135"/>
      <c r="AP62051" s="135"/>
      <c r="BJ62051" s="136"/>
    </row>
    <row r="62052" spans="5:62" ht="14.25" customHeight="1" x14ac:dyDescent="0.25">
      <c r="E62052" s="113"/>
      <c r="H62052" s="133"/>
      <c r="T62052" s="133"/>
      <c r="X62052" s="131"/>
      <c r="Y62052" s="133"/>
      <c r="AJ62052" s="133"/>
      <c r="AO62052" s="135"/>
      <c r="AP62052" s="135"/>
      <c r="BJ62052" s="136"/>
    </row>
    <row r="62053" spans="5:62" ht="14.25" customHeight="1" x14ac:dyDescent="0.25">
      <c r="E62053" s="113"/>
      <c r="H62053" s="133"/>
      <c r="T62053" s="133"/>
      <c r="X62053" s="131"/>
      <c r="Y62053" s="133"/>
      <c r="AJ62053" s="133"/>
      <c r="AO62053" s="135"/>
      <c r="AP62053" s="135"/>
      <c r="BJ62053" s="136"/>
    </row>
    <row r="62054" spans="5:62" ht="14.25" customHeight="1" x14ac:dyDescent="0.25">
      <c r="E62054" s="113"/>
      <c r="H62054" s="133"/>
      <c r="T62054" s="133"/>
      <c r="X62054" s="131"/>
      <c r="Y62054" s="133"/>
      <c r="AJ62054" s="133"/>
      <c r="AO62054" s="135"/>
      <c r="AP62054" s="135"/>
      <c r="BJ62054" s="136"/>
    </row>
    <row r="62055" spans="5:62" ht="14.25" customHeight="1" x14ac:dyDescent="0.25">
      <c r="E62055" s="113"/>
      <c r="H62055" s="133"/>
      <c r="T62055" s="133"/>
      <c r="X62055" s="131"/>
      <c r="Y62055" s="133"/>
      <c r="AJ62055" s="133"/>
      <c r="AO62055" s="135"/>
      <c r="AP62055" s="135"/>
      <c r="BJ62055" s="136"/>
    </row>
    <row r="62056" spans="5:62" ht="14.25" customHeight="1" x14ac:dyDescent="0.25">
      <c r="E62056" s="113"/>
      <c r="H62056" s="133"/>
      <c r="T62056" s="133"/>
      <c r="X62056" s="131"/>
      <c r="Y62056" s="133"/>
      <c r="AJ62056" s="133"/>
      <c r="AO62056" s="135"/>
      <c r="AP62056" s="135"/>
      <c r="BJ62056" s="136"/>
    </row>
    <row r="62057" spans="5:62" ht="14.25" customHeight="1" x14ac:dyDescent="0.25">
      <c r="E62057" s="113"/>
      <c r="H62057" s="133"/>
      <c r="T62057" s="133"/>
      <c r="X62057" s="131"/>
      <c r="Y62057" s="133"/>
      <c r="AJ62057" s="133"/>
      <c r="AO62057" s="135"/>
      <c r="AP62057" s="135"/>
      <c r="BJ62057" s="136"/>
    </row>
    <row r="62058" spans="5:62" ht="14.25" customHeight="1" x14ac:dyDescent="0.25">
      <c r="E62058" s="113"/>
      <c r="H62058" s="133"/>
      <c r="T62058" s="133"/>
      <c r="X62058" s="131"/>
      <c r="Y62058" s="133"/>
      <c r="AJ62058" s="133"/>
      <c r="AO62058" s="135"/>
      <c r="AP62058" s="135"/>
      <c r="BJ62058" s="136"/>
    </row>
    <row r="62059" spans="5:62" ht="14.25" customHeight="1" x14ac:dyDescent="0.25">
      <c r="E62059" s="113"/>
      <c r="H62059" s="133"/>
      <c r="T62059" s="133"/>
      <c r="X62059" s="131"/>
      <c r="Y62059" s="133"/>
      <c r="AJ62059" s="133"/>
      <c r="AO62059" s="135"/>
      <c r="AP62059" s="135"/>
      <c r="BJ62059" s="136"/>
    </row>
    <row r="62060" spans="5:62" ht="14.25" customHeight="1" x14ac:dyDescent="0.25">
      <c r="E62060" s="113"/>
      <c r="H62060" s="133"/>
      <c r="T62060" s="133"/>
      <c r="X62060" s="131"/>
      <c r="Y62060" s="133"/>
      <c r="AJ62060" s="133"/>
      <c r="AO62060" s="135"/>
      <c r="AP62060" s="135"/>
      <c r="BJ62060" s="136"/>
    </row>
    <row r="62061" spans="5:62" ht="14.25" customHeight="1" x14ac:dyDescent="0.25">
      <c r="E62061" s="113"/>
      <c r="H62061" s="133"/>
      <c r="T62061" s="133"/>
      <c r="X62061" s="131"/>
      <c r="Y62061" s="133"/>
      <c r="AJ62061" s="133"/>
      <c r="AO62061" s="135"/>
      <c r="AP62061" s="135"/>
      <c r="BJ62061" s="136"/>
    </row>
    <row r="62062" spans="5:62" ht="14.25" customHeight="1" x14ac:dyDescent="0.25">
      <c r="E62062" s="113"/>
      <c r="H62062" s="133"/>
      <c r="T62062" s="133"/>
      <c r="X62062" s="131"/>
      <c r="Y62062" s="133"/>
      <c r="AJ62062" s="133"/>
      <c r="AO62062" s="135"/>
      <c r="AP62062" s="135"/>
      <c r="BJ62062" s="136"/>
    </row>
    <row r="62063" spans="5:62" ht="14.25" customHeight="1" x14ac:dyDescent="0.25">
      <c r="E62063" s="113"/>
      <c r="H62063" s="133"/>
      <c r="T62063" s="133"/>
      <c r="X62063" s="131"/>
      <c r="Y62063" s="133"/>
      <c r="AJ62063" s="133"/>
      <c r="AO62063" s="135"/>
      <c r="AP62063" s="135"/>
      <c r="BJ62063" s="136"/>
    </row>
    <row r="62064" spans="5:62" ht="14.25" customHeight="1" x14ac:dyDescent="0.25">
      <c r="E62064" s="113"/>
      <c r="H62064" s="133"/>
      <c r="T62064" s="133"/>
      <c r="X62064" s="131"/>
      <c r="Y62064" s="133"/>
      <c r="AJ62064" s="133"/>
      <c r="AO62064" s="135"/>
      <c r="AP62064" s="135"/>
      <c r="BJ62064" s="136"/>
    </row>
    <row r="62065" spans="5:62" ht="14.25" customHeight="1" x14ac:dyDescent="0.25">
      <c r="E62065" s="113"/>
      <c r="H62065" s="133"/>
      <c r="T62065" s="133"/>
      <c r="X62065" s="131"/>
      <c r="Y62065" s="133"/>
      <c r="AJ62065" s="133"/>
      <c r="AO62065" s="135"/>
      <c r="AP62065" s="135"/>
      <c r="BJ62065" s="136"/>
    </row>
    <row r="62066" spans="5:62" ht="14.25" customHeight="1" x14ac:dyDescent="0.25">
      <c r="E62066" s="113"/>
      <c r="H62066" s="133"/>
      <c r="T62066" s="133"/>
      <c r="X62066" s="131"/>
      <c r="Y62066" s="133"/>
      <c r="AJ62066" s="133"/>
      <c r="AO62066" s="135"/>
      <c r="AP62066" s="135"/>
      <c r="BJ62066" s="136"/>
    </row>
    <row r="62067" spans="5:62" ht="14.25" customHeight="1" x14ac:dyDescent="0.25">
      <c r="E62067" s="113"/>
      <c r="H62067" s="133"/>
      <c r="T62067" s="133"/>
      <c r="X62067" s="131"/>
      <c r="Y62067" s="133"/>
      <c r="AJ62067" s="133"/>
      <c r="AO62067" s="135"/>
      <c r="AP62067" s="135"/>
      <c r="BJ62067" s="136"/>
    </row>
    <row r="62068" spans="5:62" ht="14.25" customHeight="1" x14ac:dyDescent="0.25">
      <c r="E62068" s="113"/>
      <c r="H62068" s="133"/>
      <c r="T62068" s="133"/>
      <c r="X62068" s="131"/>
      <c r="Y62068" s="133"/>
      <c r="AJ62068" s="133"/>
      <c r="AO62068" s="135"/>
      <c r="AP62068" s="135"/>
      <c r="BJ62068" s="136"/>
    </row>
    <row r="62069" spans="5:62" ht="14.25" customHeight="1" x14ac:dyDescent="0.25">
      <c r="E62069" s="113"/>
      <c r="H62069" s="133"/>
      <c r="T62069" s="133"/>
      <c r="X62069" s="131"/>
      <c r="Y62069" s="133"/>
      <c r="AJ62069" s="133"/>
      <c r="AO62069" s="135"/>
      <c r="AP62069" s="135"/>
      <c r="BJ62069" s="136"/>
    </row>
    <row r="62070" spans="5:62" ht="14.25" customHeight="1" x14ac:dyDescent="0.25">
      <c r="E62070" s="113"/>
      <c r="H62070" s="133"/>
      <c r="T62070" s="133"/>
      <c r="X62070" s="131"/>
      <c r="Y62070" s="133"/>
      <c r="AJ62070" s="133"/>
      <c r="AO62070" s="135"/>
      <c r="AP62070" s="135"/>
      <c r="BJ62070" s="136"/>
    </row>
    <row r="62071" spans="5:62" ht="14.25" customHeight="1" x14ac:dyDescent="0.25">
      <c r="E62071" s="113"/>
      <c r="H62071" s="133"/>
      <c r="T62071" s="133"/>
      <c r="X62071" s="131"/>
      <c r="Y62071" s="133"/>
      <c r="AJ62071" s="133"/>
      <c r="AO62071" s="135"/>
      <c r="AP62071" s="135"/>
      <c r="BJ62071" s="136"/>
    </row>
    <row r="62072" spans="5:62" ht="14.25" customHeight="1" x14ac:dyDescent="0.25">
      <c r="E62072" s="113"/>
      <c r="H62072" s="133"/>
      <c r="T62072" s="133"/>
      <c r="X62072" s="131"/>
      <c r="Y62072" s="133"/>
      <c r="AJ62072" s="133"/>
      <c r="AO62072" s="135"/>
      <c r="AP62072" s="135"/>
      <c r="BJ62072" s="136"/>
    </row>
    <row r="62073" spans="5:62" ht="14.25" customHeight="1" x14ac:dyDescent="0.25">
      <c r="E62073" s="113"/>
      <c r="H62073" s="133"/>
      <c r="T62073" s="133"/>
      <c r="X62073" s="131"/>
      <c r="Y62073" s="133"/>
      <c r="AJ62073" s="133"/>
      <c r="AO62073" s="135"/>
      <c r="AP62073" s="135"/>
      <c r="BJ62073" s="136"/>
    </row>
    <row r="62074" spans="5:62" ht="14.25" customHeight="1" x14ac:dyDescent="0.25">
      <c r="E62074" s="113"/>
      <c r="H62074" s="133"/>
      <c r="T62074" s="133"/>
      <c r="X62074" s="131"/>
      <c r="Y62074" s="133"/>
      <c r="AJ62074" s="133"/>
      <c r="AO62074" s="135"/>
      <c r="AP62074" s="135"/>
      <c r="BJ62074" s="136"/>
    </row>
    <row r="62075" spans="5:62" ht="14.25" customHeight="1" x14ac:dyDescent="0.25">
      <c r="E62075" s="113"/>
      <c r="H62075" s="133"/>
      <c r="T62075" s="133"/>
      <c r="X62075" s="131"/>
      <c r="Y62075" s="133"/>
      <c r="AJ62075" s="133"/>
      <c r="AO62075" s="135"/>
      <c r="AP62075" s="135"/>
      <c r="BJ62075" s="136"/>
    </row>
    <row r="62076" spans="5:62" ht="14.25" customHeight="1" x14ac:dyDescent="0.25">
      <c r="E62076" s="113"/>
      <c r="H62076" s="133"/>
      <c r="T62076" s="133"/>
      <c r="X62076" s="131"/>
      <c r="Y62076" s="133"/>
      <c r="AJ62076" s="133"/>
      <c r="AO62076" s="135"/>
      <c r="AP62076" s="135"/>
      <c r="BJ62076" s="136"/>
    </row>
    <row r="62077" spans="5:62" ht="14.25" customHeight="1" x14ac:dyDescent="0.25">
      <c r="E62077" s="113"/>
      <c r="H62077" s="133"/>
      <c r="T62077" s="133"/>
      <c r="X62077" s="131"/>
      <c r="Y62077" s="133"/>
      <c r="AJ62077" s="133"/>
      <c r="AO62077" s="135"/>
      <c r="AP62077" s="135"/>
      <c r="BJ62077" s="136"/>
    </row>
    <row r="62078" spans="5:62" ht="14.25" customHeight="1" x14ac:dyDescent="0.25">
      <c r="E62078" s="113"/>
      <c r="H62078" s="133"/>
      <c r="T62078" s="133"/>
      <c r="X62078" s="131"/>
      <c r="Y62078" s="133"/>
      <c r="AJ62078" s="133"/>
      <c r="AO62078" s="135"/>
      <c r="AP62078" s="135"/>
      <c r="BJ62078" s="136"/>
    </row>
    <row r="62079" spans="5:62" ht="14.25" customHeight="1" x14ac:dyDescent="0.25">
      <c r="E62079" s="113"/>
      <c r="H62079" s="133"/>
      <c r="T62079" s="133"/>
      <c r="X62079" s="131"/>
      <c r="Y62079" s="133"/>
      <c r="AJ62079" s="133"/>
      <c r="AO62079" s="135"/>
      <c r="AP62079" s="135"/>
      <c r="BJ62079" s="136"/>
    </row>
    <row r="62080" spans="5:62" ht="14.25" customHeight="1" x14ac:dyDescent="0.25">
      <c r="E62080" s="113"/>
      <c r="H62080" s="133"/>
      <c r="T62080" s="133"/>
      <c r="X62080" s="131"/>
      <c r="Y62080" s="133"/>
      <c r="AJ62080" s="133"/>
      <c r="AO62080" s="135"/>
      <c r="AP62080" s="135"/>
      <c r="BJ62080" s="136"/>
    </row>
    <row r="62081" spans="5:62" ht="14.25" customHeight="1" x14ac:dyDescent="0.25">
      <c r="E62081" s="113"/>
      <c r="H62081" s="133"/>
      <c r="T62081" s="133"/>
      <c r="X62081" s="131"/>
      <c r="Y62081" s="133"/>
      <c r="AJ62081" s="133"/>
      <c r="AO62081" s="135"/>
      <c r="AP62081" s="135"/>
      <c r="BJ62081" s="136"/>
    </row>
    <row r="62082" spans="5:62" ht="14.25" customHeight="1" x14ac:dyDescent="0.25">
      <c r="E62082" s="113"/>
      <c r="H62082" s="133"/>
      <c r="T62082" s="133"/>
      <c r="X62082" s="131"/>
      <c r="Y62082" s="133"/>
      <c r="AJ62082" s="133"/>
      <c r="AO62082" s="135"/>
      <c r="AP62082" s="135"/>
      <c r="BJ62082" s="136"/>
    </row>
    <row r="62083" spans="5:62" ht="14.25" customHeight="1" x14ac:dyDescent="0.25">
      <c r="E62083" s="113"/>
      <c r="H62083" s="133"/>
      <c r="T62083" s="133"/>
      <c r="X62083" s="131"/>
      <c r="Y62083" s="133"/>
      <c r="AJ62083" s="133"/>
      <c r="AO62083" s="135"/>
      <c r="AP62083" s="135"/>
      <c r="BJ62083" s="136"/>
    </row>
    <row r="62084" spans="5:62" ht="14.25" customHeight="1" x14ac:dyDescent="0.25">
      <c r="E62084" s="113"/>
      <c r="H62084" s="133"/>
      <c r="T62084" s="133"/>
      <c r="X62084" s="131"/>
      <c r="Y62084" s="133"/>
      <c r="AJ62084" s="133"/>
      <c r="AO62084" s="135"/>
      <c r="AP62084" s="135"/>
      <c r="BJ62084" s="136"/>
    </row>
    <row r="62085" spans="5:62" ht="14.25" customHeight="1" x14ac:dyDescent="0.25">
      <c r="E62085" s="113"/>
      <c r="H62085" s="133"/>
      <c r="T62085" s="133"/>
      <c r="X62085" s="131"/>
      <c r="Y62085" s="133"/>
      <c r="AJ62085" s="133"/>
      <c r="AO62085" s="135"/>
      <c r="AP62085" s="135"/>
      <c r="BJ62085" s="136"/>
    </row>
    <row r="62086" spans="5:62" ht="14.25" customHeight="1" x14ac:dyDescent="0.25">
      <c r="E62086" s="113"/>
      <c r="H62086" s="133"/>
      <c r="T62086" s="133"/>
      <c r="X62086" s="131"/>
      <c r="Y62086" s="133"/>
      <c r="AJ62086" s="133"/>
      <c r="AO62086" s="135"/>
      <c r="AP62086" s="135"/>
      <c r="BJ62086" s="136"/>
    </row>
    <row r="62087" spans="5:62" ht="14.25" customHeight="1" x14ac:dyDescent="0.25">
      <c r="E62087" s="113"/>
      <c r="H62087" s="133"/>
      <c r="T62087" s="133"/>
      <c r="X62087" s="131"/>
      <c r="Y62087" s="133"/>
      <c r="AJ62087" s="133"/>
      <c r="AO62087" s="135"/>
      <c r="AP62087" s="135"/>
      <c r="BJ62087" s="136"/>
    </row>
    <row r="62088" spans="5:62" ht="14.25" customHeight="1" x14ac:dyDescent="0.25">
      <c r="E62088" s="113"/>
      <c r="H62088" s="133"/>
      <c r="T62088" s="133"/>
      <c r="X62088" s="131"/>
      <c r="Y62088" s="133"/>
      <c r="AJ62088" s="133"/>
      <c r="AO62088" s="135"/>
      <c r="AP62088" s="135"/>
      <c r="BJ62088" s="136"/>
    </row>
    <row r="62089" spans="5:62" ht="14.25" customHeight="1" x14ac:dyDescent="0.25">
      <c r="E62089" s="113"/>
      <c r="H62089" s="133"/>
      <c r="T62089" s="133"/>
      <c r="X62089" s="131"/>
      <c r="Y62089" s="133"/>
      <c r="AJ62089" s="133"/>
      <c r="AO62089" s="135"/>
      <c r="AP62089" s="135"/>
      <c r="BJ62089" s="136"/>
    </row>
    <row r="62090" spans="5:62" ht="14.25" customHeight="1" x14ac:dyDescent="0.25">
      <c r="E62090" s="113"/>
      <c r="H62090" s="133"/>
      <c r="T62090" s="133"/>
      <c r="X62090" s="131"/>
      <c r="Y62090" s="133"/>
      <c r="AJ62090" s="133"/>
      <c r="AO62090" s="135"/>
      <c r="AP62090" s="135"/>
      <c r="BJ62090" s="136"/>
    </row>
    <row r="62091" spans="5:62" ht="14.25" customHeight="1" x14ac:dyDescent="0.25">
      <c r="E62091" s="113"/>
      <c r="H62091" s="133"/>
      <c r="T62091" s="133"/>
      <c r="X62091" s="131"/>
      <c r="Y62091" s="133"/>
      <c r="AJ62091" s="133"/>
      <c r="AO62091" s="135"/>
      <c r="AP62091" s="135"/>
      <c r="BJ62091" s="136"/>
    </row>
    <row r="62092" spans="5:62" ht="14.25" customHeight="1" x14ac:dyDescent="0.25">
      <c r="E62092" s="113"/>
      <c r="H62092" s="133"/>
      <c r="T62092" s="133"/>
      <c r="X62092" s="131"/>
      <c r="Y62092" s="133"/>
      <c r="AJ62092" s="133"/>
      <c r="AO62092" s="135"/>
      <c r="AP62092" s="135"/>
      <c r="BJ62092" s="136"/>
    </row>
    <row r="62093" spans="5:62" ht="14.25" customHeight="1" x14ac:dyDescent="0.25">
      <c r="E62093" s="113"/>
      <c r="H62093" s="133"/>
      <c r="T62093" s="133"/>
      <c r="X62093" s="131"/>
      <c r="Y62093" s="133"/>
      <c r="AJ62093" s="133"/>
      <c r="AO62093" s="135"/>
      <c r="AP62093" s="135"/>
      <c r="BJ62093" s="136"/>
    </row>
    <row r="62094" spans="5:62" ht="14.25" customHeight="1" x14ac:dyDescent="0.25">
      <c r="E62094" s="113"/>
      <c r="H62094" s="133"/>
      <c r="T62094" s="133"/>
      <c r="X62094" s="131"/>
      <c r="Y62094" s="133"/>
      <c r="AJ62094" s="133"/>
      <c r="AO62094" s="135"/>
      <c r="AP62094" s="135"/>
      <c r="BJ62094" s="136"/>
    </row>
    <row r="62095" spans="5:62" ht="14.25" customHeight="1" x14ac:dyDescent="0.25">
      <c r="E62095" s="113"/>
      <c r="H62095" s="133"/>
      <c r="T62095" s="133"/>
      <c r="X62095" s="131"/>
      <c r="Y62095" s="133"/>
      <c r="AJ62095" s="133"/>
      <c r="AO62095" s="135"/>
      <c r="AP62095" s="135"/>
      <c r="BJ62095" s="136"/>
    </row>
    <row r="62096" spans="5:62" ht="14.25" customHeight="1" x14ac:dyDescent="0.25">
      <c r="E62096" s="113"/>
      <c r="H62096" s="133"/>
      <c r="T62096" s="133"/>
      <c r="X62096" s="131"/>
      <c r="Y62096" s="133"/>
      <c r="AJ62096" s="133"/>
      <c r="AO62096" s="135"/>
      <c r="AP62096" s="135"/>
      <c r="BJ62096" s="136"/>
    </row>
    <row r="62097" spans="5:62" ht="14.25" customHeight="1" x14ac:dyDescent="0.25">
      <c r="E62097" s="113"/>
      <c r="H62097" s="133"/>
      <c r="T62097" s="133"/>
      <c r="X62097" s="131"/>
      <c r="Y62097" s="133"/>
      <c r="AJ62097" s="133"/>
      <c r="AO62097" s="135"/>
      <c r="AP62097" s="135"/>
      <c r="BJ62097" s="136"/>
    </row>
    <row r="62098" spans="5:62" ht="14.25" customHeight="1" x14ac:dyDescent="0.25">
      <c r="E62098" s="113"/>
      <c r="H62098" s="133"/>
      <c r="T62098" s="133"/>
      <c r="X62098" s="131"/>
      <c r="Y62098" s="133"/>
      <c r="AJ62098" s="133"/>
      <c r="AO62098" s="135"/>
      <c r="AP62098" s="135"/>
      <c r="BJ62098" s="136"/>
    </row>
    <row r="62099" spans="5:62" ht="14.25" customHeight="1" x14ac:dyDescent="0.25">
      <c r="E62099" s="113"/>
      <c r="H62099" s="133"/>
      <c r="T62099" s="133"/>
      <c r="X62099" s="131"/>
      <c r="Y62099" s="133"/>
      <c r="AJ62099" s="133"/>
      <c r="AO62099" s="135"/>
      <c r="AP62099" s="135"/>
      <c r="BJ62099" s="136"/>
    </row>
    <row r="62100" spans="5:62" ht="14.25" customHeight="1" x14ac:dyDescent="0.25">
      <c r="E62100" s="113"/>
      <c r="H62100" s="133"/>
      <c r="T62100" s="133"/>
      <c r="X62100" s="131"/>
      <c r="Y62100" s="133"/>
      <c r="AJ62100" s="133"/>
      <c r="AO62100" s="135"/>
      <c r="AP62100" s="135"/>
      <c r="BJ62100" s="136"/>
    </row>
    <row r="62101" spans="5:62" ht="14.25" customHeight="1" x14ac:dyDescent="0.25">
      <c r="E62101" s="113"/>
      <c r="H62101" s="133"/>
      <c r="T62101" s="133"/>
      <c r="X62101" s="131"/>
      <c r="Y62101" s="133"/>
      <c r="AJ62101" s="133"/>
      <c r="AO62101" s="135"/>
      <c r="AP62101" s="135"/>
      <c r="BJ62101" s="136"/>
    </row>
    <row r="62102" spans="5:62" ht="14.25" customHeight="1" x14ac:dyDescent="0.25">
      <c r="E62102" s="113"/>
      <c r="H62102" s="133"/>
      <c r="T62102" s="133"/>
      <c r="X62102" s="131"/>
      <c r="Y62102" s="133"/>
      <c r="AJ62102" s="133"/>
      <c r="AO62102" s="135"/>
      <c r="AP62102" s="135"/>
      <c r="BJ62102" s="136"/>
    </row>
    <row r="62103" spans="5:62" ht="14.25" customHeight="1" x14ac:dyDescent="0.25">
      <c r="E62103" s="113"/>
      <c r="H62103" s="133"/>
      <c r="T62103" s="133"/>
      <c r="X62103" s="131"/>
      <c r="Y62103" s="133"/>
      <c r="AJ62103" s="133"/>
      <c r="AO62103" s="135"/>
      <c r="AP62103" s="135"/>
      <c r="BJ62103" s="136"/>
    </row>
    <row r="62104" spans="5:62" ht="14.25" customHeight="1" x14ac:dyDescent="0.25">
      <c r="E62104" s="113"/>
      <c r="H62104" s="133"/>
      <c r="T62104" s="133"/>
      <c r="X62104" s="131"/>
      <c r="Y62104" s="133"/>
      <c r="AJ62104" s="133"/>
      <c r="AO62104" s="135"/>
      <c r="AP62104" s="135"/>
      <c r="BJ62104" s="136"/>
    </row>
    <row r="62105" spans="5:62" ht="14.25" customHeight="1" x14ac:dyDescent="0.25">
      <c r="E62105" s="113"/>
      <c r="H62105" s="133"/>
      <c r="T62105" s="133"/>
      <c r="X62105" s="131"/>
      <c r="Y62105" s="133"/>
      <c r="AJ62105" s="133"/>
      <c r="AO62105" s="135"/>
      <c r="AP62105" s="135"/>
      <c r="BJ62105" s="136"/>
    </row>
    <row r="62106" spans="5:62" ht="14.25" customHeight="1" x14ac:dyDescent="0.25">
      <c r="E62106" s="113"/>
      <c r="H62106" s="133"/>
      <c r="T62106" s="133"/>
      <c r="X62106" s="131"/>
      <c r="Y62106" s="133"/>
      <c r="AJ62106" s="133"/>
      <c r="AO62106" s="135"/>
      <c r="AP62106" s="135"/>
      <c r="BJ62106" s="136"/>
    </row>
    <row r="62107" spans="5:62" ht="14.25" customHeight="1" x14ac:dyDescent="0.25">
      <c r="E62107" s="113"/>
      <c r="H62107" s="133"/>
      <c r="T62107" s="133"/>
      <c r="X62107" s="131"/>
      <c r="Y62107" s="133"/>
      <c r="AJ62107" s="133"/>
      <c r="AO62107" s="135"/>
      <c r="AP62107" s="135"/>
      <c r="BJ62107" s="136"/>
    </row>
    <row r="62108" spans="5:62" ht="14.25" customHeight="1" x14ac:dyDescent="0.25">
      <c r="E62108" s="113"/>
      <c r="H62108" s="133"/>
      <c r="T62108" s="133"/>
      <c r="X62108" s="131"/>
      <c r="Y62108" s="133"/>
      <c r="AJ62108" s="133"/>
      <c r="AO62108" s="135"/>
      <c r="AP62108" s="135"/>
      <c r="BJ62108" s="136"/>
    </row>
    <row r="62109" spans="5:62" ht="14.25" customHeight="1" x14ac:dyDescent="0.25">
      <c r="E62109" s="113"/>
      <c r="H62109" s="133"/>
      <c r="T62109" s="133"/>
      <c r="X62109" s="131"/>
      <c r="Y62109" s="133"/>
      <c r="AJ62109" s="133"/>
      <c r="AO62109" s="135"/>
      <c r="AP62109" s="135"/>
      <c r="BJ62109" s="136"/>
    </row>
    <row r="62110" spans="5:62" ht="14.25" customHeight="1" x14ac:dyDescent="0.25">
      <c r="E62110" s="113"/>
      <c r="H62110" s="133"/>
      <c r="T62110" s="133"/>
      <c r="X62110" s="131"/>
      <c r="Y62110" s="133"/>
      <c r="AJ62110" s="133"/>
      <c r="AO62110" s="135"/>
      <c r="AP62110" s="135"/>
      <c r="BJ62110" s="136"/>
    </row>
    <row r="62111" spans="5:62" ht="14.25" customHeight="1" x14ac:dyDescent="0.25">
      <c r="E62111" s="113"/>
      <c r="H62111" s="133"/>
      <c r="T62111" s="133"/>
      <c r="X62111" s="131"/>
      <c r="Y62111" s="133"/>
      <c r="AJ62111" s="133"/>
      <c r="AO62111" s="135"/>
      <c r="AP62111" s="135"/>
      <c r="BJ62111" s="136"/>
    </row>
    <row r="62112" spans="5:62" ht="14.25" customHeight="1" x14ac:dyDescent="0.25">
      <c r="E62112" s="113"/>
      <c r="H62112" s="133"/>
      <c r="T62112" s="133"/>
      <c r="X62112" s="131"/>
      <c r="Y62112" s="133"/>
      <c r="AJ62112" s="133"/>
      <c r="AO62112" s="135"/>
      <c r="AP62112" s="135"/>
      <c r="BJ62112" s="136"/>
    </row>
    <row r="62113" spans="5:62" ht="14.25" customHeight="1" x14ac:dyDescent="0.25">
      <c r="E62113" s="113"/>
      <c r="H62113" s="133"/>
      <c r="T62113" s="133"/>
      <c r="X62113" s="131"/>
      <c r="Y62113" s="133"/>
      <c r="AJ62113" s="133"/>
      <c r="AO62113" s="135"/>
      <c r="AP62113" s="135"/>
      <c r="BJ62113" s="136"/>
    </row>
    <row r="62114" spans="5:62" ht="14.25" customHeight="1" x14ac:dyDescent="0.25">
      <c r="E62114" s="113"/>
      <c r="H62114" s="133"/>
      <c r="T62114" s="133"/>
      <c r="X62114" s="131"/>
      <c r="Y62114" s="133"/>
      <c r="AJ62114" s="133"/>
      <c r="AO62114" s="135"/>
      <c r="AP62114" s="135"/>
      <c r="BJ62114" s="136"/>
    </row>
    <row r="62115" spans="5:62" ht="14.25" customHeight="1" x14ac:dyDescent="0.25">
      <c r="E62115" s="113"/>
      <c r="H62115" s="133"/>
      <c r="T62115" s="133"/>
      <c r="X62115" s="131"/>
      <c r="Y62115" s="133"/>
      <c r="AJ62115" s="133"/>
      <c r="AO62115" s="135"/>
      <c r="AP62115" s="135"/>
      <c r="BJ62115" s="136"/>
    </row>
    <row r="62116" spans="5:62" ht="14.25" customHeight="1" x14ac:dyDescent="0.25">
      <c r="E62116" s="113"/>
      <c r="H62116" s="133"/>
      <c r="T62116" s="133"/>
      <c r="X62116" s="131"/>
      <c r="Y62116" s="133"/>
      <c r="AJ62116" s="133"/>
      <c r="AO62116" s="135"/>
      <c r="AP62116" s="135"/>
      <c r="BJ62116" s="136"/>
    </row>
    <row r="62117" spans="5:62" ht="14.25" customHeight="1" x14ac:dyDescent="0.25">
      <c r="E62117" s="113"/>
      <c r="H62117" s="133"/>
      <c r="T62117" s="133"/>
      <c r="X62117" s="131"/>
      <c r="Y62117" s="133"/>
      <c r="AJ62117" s="133"/>
      <c r="AO62117" s="135"/>
      <c r="AP62117" s="135"/>
      <c r="BJ62117" s="136"/>
    </row>
    <row r="62118" spans="5:62" ht="14.25" customHeight="1" x14ac:dyDescent="0.25">
      <c r="E62118" s="113"/>
      <c r="H62118" s="133"/>
      <c r="T62118" s="133"/>
      <c r="X62118" s="131"/>
      <c r="Y62118" s="133"/>
      <c r="AJ62118" s="133"/>
      <c r="AO62118" s="135"/>
      <c r="AP62118" s="135"/>
      <c r="BJ62118" s="136"/>
    </row>
    <row r="62119" spans="5:62" ht="14.25" customHeight="1" x14ac:dyDescent="0.25">
      <c r="E62119" s="113"/>
      <c r="H62119" s="133"/>
      <c r="T62119" s="133"/>
      <c r="X62119" s="131"/>
      <c r="Y62119" s="133"/>
      <c r="AJ62119" s="133"/>
      <c r="AO62119" s="135"/>
      <c r="AP62119" s="135"/>
      <c r="BJ62119" s="136"/>
    </row>
    <row r="62120" spans="5:62" ht="14.25" customHeight="1" x14ac:dyDescent="0.25">
      <c r="E62120" s="113"/>
      <c r="H62120" s="133"/>
      <c r="T62120" s="133"/>
      <c r="X62120" s="131"/>
      <c r="Y62120" s="133"/>
      <c r="AJ62120" s="133"/>
      <c r="AO62120" s="135"/>
      <c r="AP62120" s="135"/>
      <c r="BJ62120" s="136"/>
    </row>
    <row r="62121" spans="5:62" ht="14.25" customHeight="1" x14ac:dyDescent="0.25">
      <c r="E62121" s="113"/>
      <c r="H62121" s="133"/>
      <c r="T62121" s="133"/>
      <c r="X62121" s="131"/>
      <c r="Y62121" s="133"/>
      <c r="AJ62121" s="133"/>
      <c r="AO62121" s="135"/>
      <c r="AP62121" s="135"/>
      <c r="BJ62121" s="136"/>
    </row>
    <row r="62122" spans="5:62" ht="14.25" customHeight="1" x14ac:dyDescent="0.25">
      <c r="E62122" s="113"/>
      <c r="H62122" s="133"/>
      <c r="T62122" s="133"/>
      <c r="X62122" s="131"/>
      <c r="Y62122" s="133"/>
      <c r="AJ62122" s="133"/>
      <c r="AO62122" s="135"/>
      <c r="AP62122" s="135"/>
      <c r="BJ62122" s="136"/>
    </row>
    <row r="62123" spans="5:62" ht="14.25" customHeight="1" x14ac:dyDescent="0.25">
      <c r="E62123" s="113"/>
      <c r="H62123" s="133"/>
      <c r="T62123" s="133"/>
      <c r="X62123" s="131"/>
      <c r="Y62123" s="133"/>
      <c r="AJ62123" s="133"/>
      <c r="AO62123" s="135"/>
      <c r="AP62123" s="135"/>
      <c r="BJ62123" s="136"/>
    </row>
    <row r="62124" spans="5:62" ht="14.25" customHeight="1" x14ac:dyDescent="0.25">
      <c r="E62124" s="113"/>
      <c r="H62124" s="133"/>
      <c r="T62124" s="133"/>
      <c r="X62124" s="131"/>
      <c r="Y62124" s="133"/>
      <c r="AJ62124" s="133"/>
      <c r="AO62124" s="135"/>
      <c r="AP62124" s="135"/>
      <c r="BJ62124" s="136"/>
    </row>
    <row r="62125" spans="5:62" ht="14.25" customHeight="1" x14ac:dyDescent="0.25">
      <c r="E62125" s="113"/>
      <c r="H62125" s="133"/>
      <c r="T62125" s="133"/>
      <c r="X62125" s="131"/>
      <c r="Y62125" s="133"/>
      <c r="AJ62125" s="133"/>
      <c r="AO62125" s="135"/>
      <c r="AP62125" s="135"/>
      <c r="BJ62125" s="136"/>
    </row>
    <row r="62126" spans="5:62" ht="14.25" customHeight="1" x14ac:dyDescent="0.25">
      <c r="E62126" s="113"/>
      <c r="H62126" s="133"/>
      <c r="T62126" s="133"/>
      <c r="X62126" s="131"/>
      <c r="Y62126" s="133"/>
      <c r="AJ62126" s="133"/>
      <c r="AO62126" s="135"/>
      <c r="AP62126" s="135"/>
      <c r="BJ62126" s="136"/>
    </row>
    <row r="62127" spans="5:62" ht="14.25" customHeight="1" x14ac:dyDescent="0.25">
      <c r="E62127" s="113"/>
      <c r="H62127" s="133"/>
      <c r="T62127" s="133"/>
      <c r="X62127" s="131"/>
      <c r="Y62127" s="133"/>
      <c r="AJ62127" s="133"/>
      <c r="AO62127" s="135"/>
      <c r="AP62127" s="135"/>
      <c r="BJ62127" s="136"/>
    </row>
    <row r="62128" spans="5:62" ht="14.25" customHeight="1" x14ac:dyDescent="0.25">
      <c r="E62128" s="113"/>
      <c r="H62128" s="133"/>
      <c r="T62128" s="133"/>
      <c r="X62128" s="131"/>
      <c r="Y62128" s="133"/>
      <c r="AJ62128" s="133"/>
      <c r="AO62128" s="135"/>
      <c r="AP62128" s="135"/>
      <c r="BJ62128" s="136"/>
    </row>
    <row r="62129" spans="5:62" ht="14.25" customHeight="1" x14ac:dyDescent="0.25">
      <c r="E62129" s="113"/>
      <c r="H62129" s="133"/>
      <c r="T62129" s="133"/>
      <c r="X62129" s="131"/>
      <c r="Y62129" s="133"/>
      <c r="AJ62129" s="133"/>
      <c r="AO62129" s="135"/>
      <c r="AP62129" s="135"/>
      <c r="BJ62129" s="136"/>
    </row>
    <row r="62130" spans="5:62" ht="14.25" customHeight="1" x14ac:dyDescent="0.25">
      <c r="E62130" s="113"/>
      <c r="H62130" s="133"/>
      <c r="T62130" s="133"/>
      <c r="X62130" s="131"/>
      <c r="Y62130" s="133"/>
      <c r="AJ62130" s="133"/>
      <c r="AO62130" s="135"/>
      <c r="AP62130" s="135"/>
      <c r="BJ62130" s="136"/>
    </row>
    <row r="62131" spans="5:62" ht="14.25" customHeight="1" x14ac:dyDescent="0.25">
      <c r="E62131" s="113"/>
      <c r="H62131" s="133"/>
      <c r="T62131" s="133"/>
      <c r="X62131" s="131"/>
      <c r="Y62131" s="133"/>
      <c r="AJ62131" s="133"/>
      <c r="AO62131" s="135"/>
      <c r="AP62131" s="135"/>
      <c r="BJ62131" s="136"/>
    </row>
    <row r="62132" spans="5:62" ht="14.25" customHeight="1" x14ac:dyDescent="0.25">
      <c r="E62132" s="113"/>
      <c r="H62132" s="133"/>
      <c r="T62132" s="133"/>
      <c r="X62132" s="131"/>
      <c r="Y62132" s="133"/>
      <c r="AJ62132" s="133"/>
      <c r="AO62132" s="135"/>
      <c r="AP62132" s="135"/>
      <c r="BJ62132" s="136"/>
    </row>
    <row r="62133" spans="5:62" ht="14.25" customHeight="1" x14ac:dyDescent="0.25">
      <c r="E62133" s="113"/>
      <c r="H62133" s="133"/>
      <c r="T62133" s="133"/>
      <c r="X62133" s="131"/>
      <c r="Y62133" s="133"/>
      <c r="AJ62133" s="133"/>
      <c r="AO62133" s="135"/>
      <c r="AP62133" s="135"/>
      <c r="BJ62133" s="136"/>
    </row>
    <row r="62134" spans="5:62" ht="14.25" customHeight="1" x14ac:dyDescent="0.25">
      <c r="E62134" s="113"/>
      <c r="H62134" s="133"/>
      <c r="T62134" s="133"/>
      <c r="X62134" s="131"/>
      <c r="Y62134" s="133"/>
      <c r="AJ62134" s="133"/>
      <c r="AO62134" s="135"/>
      <c r="AP62134" s="135"/>
      <c r="BJ62134" s="136"/>
    </row>
    <row r="62135" spans="5:62" ht="14.25" customHeight="1" x14ac:dyDescent="0.25">
      <c r="E62135" s="113"/>
      <c r="H62135" s="133"/>
      <c r="T62135" s="133"/>
      <c r="X62135" s="131"/>
      <c r="Y62135" s="133"/>
      <c r="AJ62135" s="133"/>
      <c r="AO62135" s="135"/>
      <c r="AP62135" s="135"/>
      <c r="BJ62135" s="136"/>
    </row>
    <row r="62136" spans="5:62" ht="14.25" customHeight="1" x14ac:dyDescent="0.25">
      <c r="E62136" s="113"/>
      <c r="H62136" s="133"/>
      <c r="T62136" s="133"/>
      <c r="X62136" s="131"/>
      <c r="Y62136" s="133"/>
      <c r="AJ62136" s="133"/>
      <c r="AO62136" s="135"/>
      <c r="AP62136" s="135"/>
      <c r="BJ62136" s="136"/>
    </row>
    <row r="62137" spans="5:62" ht="14.25" customHeight="1" x14ac:dyDescent="0.25">
      <c r="E62137" s="113"/>
      <c r="H62137" s="133"/>
      <c r="T62137" s="133"/>
      <c r="X62137" s="131"/>
      <c r="Y62137" s="133"/>
      <c r="AJ62137" s="133"/>
      <c r="AO62137" s="135"/>
      <c r="AP62137" s="135"/>
      <c r="BJ62137" s="136"/>
    </row>
    <row r="62138" spans="5:62" ht="14.25" customHeight="1" x14ac:dyDescent="0.25">
      <c r="E62138" s="113"/>
      <c r="H62138" s="133"/>
      <c r="T62138" s="133"/>
      <c r="X62138" s="131"/>
      <c r="Y62138" s="133"/>
      <c r="AJ62138" s="133"/>
      <c r="AO62138" s="135"/>
      <c r="AP62138" s="135"/>
      <c r="BJ62138" s="136"/>
    </row>
    <row r="62139" spans="5:62" ht="14.25" customHeight="1" x14ac:dyDescent="0.25">
      <c r="E62139" s="113"/>
      <c r="H62139" s="133"/>
      <c r="T62139" s="133"/>
      <c r="X62139" s="131"/>
      <c r="Y62139" s="133"/>
      <c r="AJ62139" s="133"/>
      <c r="AO62139" s="135"/>
      <c r="AP62139" s="135"/>
      <c r="BJ62139" s="136"/>
    </row>
    <row r="62140" spans="5:62" ht="14.25" customHeight="1" x14ac:dyDescent="0.25">
      <c r="E62140" s="113"/>
      <c r="H62140" s="133"/>
      <c r="T62140" s="133"/>
      <c r="X62140" s="131"/>
      <c r="Y62140" s="133"/>
      <c r="AJ62140" s="133"/>
      <c r="AO62140" s="135"/>
      <c r="AP62140" s="135"/>
      <c r="BJ62140" s="136"/>
    </row>
    <row r="62141" spans="5:62" ht="14.25" customHeight="1" x14ac:dyDescent="0.25">
      <c r="E62141" s="113"/>
      <c r="H62141" s="133"/>
      <c r="T62141" s="133"/>
      <c r="X62141" s="131"/>
      <c r="Y62141" s="133"/>
      <c r="AJ62141" s="133"/>
      <c r="AO62141" s="135"/>
      <c r="AP62141" s="135"/>
      <c r="BJ62141" s="136"/>
    </row>
    <row r="62142" spans="5:62" ht="14.25" customHeight="1" x14ac:dyDescent="0.25">
      <c r="E62142" s="113"/>
      <c r="H62142" s="133"/>
      <c r="T62142" s="133"/>
      <c r="X62142" s="131"/>
      <c r="Y62142" s="133"/>
      <c r="AJ62142" s="133"/>
      <c r="AO62142" s="135"/>
      <c r="AP62142" s="135"/>
      <c r="BJ62142" s="136"/>
    </row>
    <row r="62143" spans="5:62" ht="14.25" customHeight="1" x14ac:dyDescent="0.25">
      <c r="E62143" s="113"/>
      <c r="H62143" s="133"/>
      <c r="T62143" s="133"/>
      <c r="X62143" s="131"/>
      <c r="Y62143" s="133"/>
      <c r="AJ62143" s="133"/>
      <c r="AO62143" s="135"/>
      <c r="AP62143" s="135"/>
      <c r="BJ62143" s="136"/>
    </row>
    <row r="62144" spans="5:62" ht="14.25" customHeight="1" x14ac:dyDescent="0.25">
      <c r="E62144" s="113"/>
      <c r="H62144" s="133"/>
      <c r="T62144" s="133"/>
      <c r="X62144" s="131"/>
      <c r="Y62144" s="133"/>
      <c r="AJ62144" s="133"/>
      <c r="AO62144" s="135"/>
      <c r="AP62144" s="135"/>
      <c r="BJ62144" s="136"/>
    </row>
    <row r="62145" spans="5:62" ht="14.25" customHeight="1" x14ac:dyDescent="0.25">
      <c r="E62145" s="113"/>
      <c r="H62145" s="133"/>
      <c r="T62145" s="133"/>
      <c r="X62145" s="131"/>
      <c r="Y62145" s="133"/>
      <c r="AJ62145" s="133"/>
      <c r="AO62145" s="135"/>
      <c r="AP62145" s="135"/>
      <c r="BJ62145" s="136"/>
    </row>
    <row r="62146" spans="5:62" ht="14.25" customHeight="1" x14ac:dyDescent="0.25">
      <c r="E62146" s="113"/>
      <c r="H62146" s="133"/>
      <c r="T62146" s="133"/>
      <c r="X62146" s="131"/>
      <c r="Y62146" s="133"/>
      <c r="AJ62146" s="133"/>
      <c r="AO62146" s="135"/>
      <c r="AP62146" s="135"/>
      <c r="BJ62146" s="136"/>
    </row>
    <row r="62147" spans="5:62" ht="14.25" customHeight="1" x14ac:dyDescent="0.25">
      <c r="E62147" s="113"/>
      <c r="H62147" s="133"/>
      <c r="T62147" s="133"/>
      <c r="X62147" s="131"/>
      <c r="Y62147" s="133"/>
      <c r="AJ62147" s="133"/>
      <c r="AO62147" s="135"/>
      <c r="AP62147" s="135"/>
      <c r="BJ62147" s="136"/>
    </row>
    <row r="62148" spans="5:62" ht="14.25" customHeight="1" x14ac:dyDescent="0.25">
      <c r="E62148" s="113"/>
      <c r="H62148" s="133"/>
      <c r="T62148" s="133"/>
      <c r="X62148" s="131"/>
      <c r="Y62148" s="133"/>
      <c r="AJ62148" s="133"/>
      <c r="AO62148" s="135"/>
      <c r="AP62148" s="135"/>
      <c r="BJ62148" s="136"/>
    </row>
    <row r="62149" spans="5:62" ht="14.25" customHeight="1" x14ac:dyDescent="0.25">
      <c r="E62149" s="113"/>
      <c r="H62149" s="133"/>
      <c r="T62149" s="133"/>
      <c r="X62149" s="131"/>
      <c r="Y62149" s="133"/>
      <c r="AJ62149" s="133"/>
      <c r="AO62149" s="135"/>
      <c r="AP62149" s="135"/>
      <c r="BJ62149" s="136"/>
    </row>
    <row r="62150" spans="5:62" ht="14.25" customHeight="1" x14ac:dyDescent="0.25">
      <c r="E62150" s="113"/>
      <c r="H62150" s="133"/>
      <c r="T62150" s="133"/>
      <c r="X62150" s="131"/>
      <c r="Y62150" s="133"/>
      <c r="AJ62150" s="133"/>
      <c r="AO62150" s="135"/>
      <c r="AP62150" s="135"/>
      <c r="BJ62150" s="136"/>
    </row>
    <row r="62151" spans="5:62" ht="14.25" customHeight="1" x14ac:dyDescent="0.25">
      <c r="E62151" s="113"/>
      <c r="H62151" s="133"/>
      <c r="T62151" s="133"/>
      <c r="X62151" s="131"/>
      <c r="Y62151" s="133"/>
      <c r="AJ62151" s="133"/>
      <c r="AO62151" s="135"/>
      <c r="AP62151" s="135"/>
      <c r="BJ62151" s="136"/>
    </row>
    <row r="62152" spans="5:62" ht="14.25" customHeight="1" x14ac:dyDescent="0.25">
      <c r="E62152" s="113"/>
      <c r="H62152" s="133"/>
      <c r="T62152" s="133"/>
      <c r="X62152" s="131"/>
      <c r="Y62152" s="133"/>
      <c r="AJ62152" s="133"/>
      <c r="AO62152" s="135"/>
      <c r="AP62152" s="135"/>
      <c r="BJ62152" s="136"/>
    </row>
    <row r="62153" spans="5:62" ht="14.25" customHeight="1" x14ac:dyDescent="0.25">
      <c r="E62153" s="113"/>
      <c r="H62153" s="133"/>
      <c r="T62153" s="133"/>
      <c r="X62153" s="131"/>
      <c r="Y62153" s="133"/>
      <c r="AJ62153" s="133"/>
      <c r="AO62153" s="135"/>
      <c r="AP62153" s="135"/>
      <c r="BJ62153" s="136"/>
    </row>
    <row r="62154" spans="5:62" ht="14.25" customHeight="1" x14ac:dyDescent="0.25">
      <c r="E62154" s="113"/>
      <c r="H62154" s="133"/>
      <c r="T62154" s="133"/>
      <c r="X62154" s="131"/>
      <c r="Y62154" s="133"/>
      <c r="AJ62154" s="133"/>
      <c r="AO62154" s="135"/>
      <c r="AP62154" s="135"/>
      <c r="BJ62154" s="136"/>
    </row>
    <row r="62155" spans="5:62" ht="14.25" customHeight="1" x14ac:dyDescent="0.25">
      <c r="E62155" s="113"/>
      <c r="H62155" s="133"/>
      <c r="T62155" s="133"/>
      <c r="X62155" s="131"/>
      <c r="Y62155" s="133"/>
      <c r="AJ62155" s="133"/>
      <c r="AO62155" s="135"/>
      <c r="AP62155" s="135"/>
      <c r="BJ62155" s="136"/>
    </row>
    <row r="62156" spans="5:62" ht="14.25" customHeight="1" x14ac:dyDescent="0.25">
      <c r="E62156" s="113"/>
      <c r="H62156" s="133"/>
      <c r="T62156" s="133"/>
      <c r="X62156" s="131"/>
      <c r="Y62156" s="133"/>
      <c r="AJ62156" s="133"/>
      <c r="AO62156" s="135"/>
      <c r="AP62156" s="135"/>
      <c r="BJ62156" s="136"/>
    </row>
    <row r="62157" spans="5:62" ht="14.25" customHeight="1" x14ac:dyDescent="0.25">
      <c r="E62157" s="113"/>
      <c r="H62157" s="133"/>
      <c r="T62157" s="133"/>
      <c r="X62157" s="131"/>
      <c r="Y62157" s="133"/>
      <c r="AJ62157" s="133"/>
      <c r="AO62157" s="135"/>
      <c r="AP62157" s="135"/>
      <c r="BJ62157" s="136"/>
    </row>
    <row r="62158" spans="5:62" ht="14.25" customHeight="1" x14ac:dyDescent="0.25">
      <c r="E62158" s="113"/>
      <c r="H62158" s="133"/>
      <c r="T62158" s="133"/>
      <c r="X62158" s="131"/>
      <c r="Y62158" s="133"/>
      <c r="AJ62158" s="133"/>
      <c r="AO62158" s="135"/>
      <c r="AP62158" s="135"/>
      <c r="BJ62158" s="136"/>
    </row>
    <row r="62159" spans="5:62" ht="14.25" customHeight="1" x14ac:dyDescent="0.25">
      <c r="E62159" s="113"/>
      <c r="H62159" s="133"/>
      <c r="T62159" s="133"/>
      <c r="X62159" s="131"/>
      <c r="Y62159" s="133"/>
      <c r="AJ62159" s="133"/>
      <c r="AO62159" s="135"/>
      <c r="AP62159" s="135"/>
      <c r="BJ62159" s="136"/>
    </row>
    <row r="62160" spans="5:62" ht="14.25" customHeight="1" x14ac:dyDescent="0.25">
      <c r="E62160" s="113"/>
      <c r="H62160" s="133"/>
      <c r="T62160" s="133"/>
      <c r="X62160" s="131"/>
      <c r="Y62160" s="133"/>
      <c r="AJ62160" s="133"/>
      <c r="AO62160" s="135"/>
      <c r="AP62160" s="135"/>
      <c r="BJ62160" s="136"/>
    </row>
    <row r="62161" spans="5:62" ht="14.25" customHeight="1" x14ac:dyDescent="0.25">
      <c r="E62161" s="113"/>
      <c r="H62161" s="133"/>
      <c r="T62161" s="133"/>
      <c r="X62161" s="131"/>
      <c r="Y62161" s="133"/>
      <c r="AJ62161" s="133"/>
      <c r="AO62161" s="135"/>
      <c r="AP62161" s="135"/>
      <c r="BJ62161" s="136"/>
    </row>
    <row r="62162" spans="5:62" ht="14.25" customHeight="1" x14ac:dyDescent="0.25">
      <c r="E62162" s="113"/>
      <c r="H62162" s="133"/>
      <c r="T62162" s="133"/>
      <c r="X62162" s="131"/>
      <c r="Y62162" s="133"/>
      <c r="AJ62162" s="133"/>
      <c r="AO62162" s="135"/>
      <c r="AP62162" s="135"/>
      <c r="BJ62162" s="136"/>
    </row>
    <row r="62163" spans="5:62" ht="14.25" customHeight="1" x14ac:dyDescent="0.25">
      <c r="E62163" s="113"/>
      <c r="H62163" s="133"/>
      <c r="T62163" s="133"/>
      <c r="X62163" s="131"/>
      <c r="Y62163" s="133"/>
      <c r="AJ62163" s="133"/>
      <c r="AO62163" s="135"/>
      <c r="AP62163" s="135"/>
      <c r="BJ62163" s="136"/>
    </row>
    <row r="62164" spans="5:62" ht="14.25" customHeight="1" x14ac:dyDescent="0.25">
      <c r="E62164" s="113"/>
      <c r="H62164" s="133"/>
      <c r="T62164" s="133"/>
      <c r="X62164" s="131"/>
      <c r="Y62164" s="133"/>
      <c r="AJ62164" s="133"/>
      <c r="AO62164" s="135"/>
      <c r="AP62164" s="135"/>
      <c r="BJ62164" s="136"/>
    </row>
    <row r="62165" spans="5:62" ht="14.25" customHeight="1" x14ac:dyDescent="0.25">
      <c r="E62165" s="113"/>
      <c r="H62165" s="133"/>
      <c r="T62165" s="133"/>
      <c r="X62165" s="131"/>
      <c r="Y62165" s="133"/>
      <c r="AJ62165" s="133"/>
      <c r="AO62165" s="135"/>
      <c r="AP62165" s="135"/>
      <c r="BJ62165" s="136"/>
    </row>
    <row r="62166" spans="5:62" ht="14.25" customHeight="1" x14ac:dyDescent="0.25">
      <c r="E62166" s="113"/>
      <c r="H62166" s="133"/>
      <c r="T62166" s="133"/>
      <c r="X62166" s="131"/>
      <c r="Y62166" s="133"/>
      <c r="AJ62166" s="133"/>
      <c r="AO62166" s="135"/>
      <c r="AP62166" s="135"/>
      <c r="BJ62166" s="136"/>
    </row>
    <row r="62167" spans="5:62" ht="14.25" customHeight="1" x14ac:dyDescent="0.25">
      <c r="E62167" s="113"/>
      <c r="H62167" s="133"/>
      <c r="T62167" s="133"/>
      <c r="X62167" s="131"/>
      <c r="Y62167" s="133"/>
      <c r="AJ62167" s="133"/>
      <c r="AO62167" s="135"/>
      <c r="AP62167" s="135"/>
      <c r="BJ62167" s="136"/>
    </row>
    <row r="62168" spans="5:62" ht="14.25" customHeight="1" x14ac:dyDescent="0.25">
      <c r="E62168" s="113"/>
      <c r="H62168" s="133"/>
      <c r="T62168" s="133"/>
      <c r="X62168" s="131"/>
      <c r="Y62168" s="133"/>
      <c r="AJ62168" s="133"/>
      <c r="AO62168" s="135"/>
      <c r="AP62168" s="135"/>
      <c r="BJ62168" s="136"/>
    </row>
    <row r="62169" spans="5:62" ht="14.25" customHeight="1" x14ac:dyDescent="0.25">
      <c r="E62169" s="113"/>
      <c r="H62169" s="133"/>
      <c r="T62169" s="133"/>
      <c r="X62169" s="131"/>
      <c r="Y62169" s="133"/>
      <c r="AJ62169" s="133"/>
      <c r="AO62169" s="135"/>
      <c r="AP62169" s="135"/>
      <c r="BJ62169" s="136"/>
    </row>
    <row r="62170" spans="5:62" ht="14.25" customHeight="1" x14ac:dyDescent="0.25">
      <c r="E62170" s="113"/>
      <c r="H62170" s="133"/>
      <c r="T62170" s="133"/>
      <c r="X62170" s="131"/>
      <c r="Y62170" s="133"/>
      <c r="AJ62170" s="133"/>
      <c r="AO62170" s="135"/>
      <c r="AP62170" s="135"/>
      <c r="BJ62170" s="136"/>
    </row>
    <row r="62171" spans="5:62" ht="14.25" customHeight="1" x14ac:dyDescent="0.25">
      <c r="E62171" s="113"/>
      <c r="H62171" s="133"/>
      <c r="T62171" s="133"/>
      <c r="X62171" s="131"/>
      <c r="Y62171" s="133"/>
      <c r="AJ62171" s="133"/>
      <c r="AO62171" s="135"/>
      <c r="AP62171" s="135"/>
      <c r="BJ62171" s="136"/>
    </row>
    <row r="62172" spans="5:62" ht="14.25" customHeight="1" x14ac:dyDescent="0.25">
      <c r="E62172" s="113"/>
      <c r="H62172" s="133"/>
      <c r="T62172" s="133"/>
      <c r="X62172" s="131"/>
      <c r="Y62172" s="133"/>
      <c r="AJ62172" s="133"/>
      <c r="AO62172" s="135"/>
      <c r="AP62172" s="135"/>
      <c r="BJ62172" s="136"/>
    </row>
    <row r="62173" spans="5:62" ht="14.25" customHeight="1" x14ac:dyDescent="0.25">
      <c r="E62173" s="113"/>
      <c r="H62173" s="133"/>
      <c r="T62173" s="133"/>
      <c r="X62173" s="131"/>
      <c r="Y62173" s="133"/>
      <c r="AJ62173" s="133"/>
      <c r="AO62173" s="135"/>
      <c r="AP62173" s="135"/>
      <c r="BJ62173" s="136"/>
    </row>
    <row r="62174" spans="5:62" ht="14.25" customHeight="1" x14ac:dyDescent="0.25">
      <c r="E62174" s="113"/>
      <c r="H62174" s="133"/>
      <c r="T62174" s="133"/>
      <c r="X62174" s="131"/>
      <c r="Y62174" s="133"/>
      <c r="AJ62174" s="133"/>
      <c r="AO62174" s="135"/>
      <c r="AP62174" s="135"/>
      <c r="BJ62174" s="136"/>
    </row>
    <row r="62175" spans="5:62" ht="14.25" customHeight="1" x14ac:dyDescent="0.25">
      <c r="E62175" s="113"/>
      <c r="H62175" s="133"/>
      <c r="T62175" s="133"/>
      <c r="X62175" s="131"/>
      <c r="Y62175" s="133"/>
      <c r="AJ62175" s="133"/>
      <c r="AO62175" s="135"/>
      <c r="AP62175" s="135"/>
      <c r="BJ62175" s="136"/>
    </row>
    <row r="62176" spans="5:62" ht="14.25" customHeight="1" x14ac:dyDescent="0.25">
      <c r="E62176" s="113"/>
      <c r="H62176" s="133"/>
      <c r="T62176" s="133"/>
      <c r="X62176" s="131"/>
      <c r="Y62176" s="133"/>
      <c r="AJ62176" s="133"/>
      <c r="AO62176" s="135"/>
      <c r="AP62176" s="135"/>
      <c r="BJ62176" s="136"/>
    </row>
    <row r="62177" spans="5:62" ht="14.25" customHeight="1" x14ac:dyDescent="0.25">
      <c r="E62177" s="113"/>
      <c r="H62177" s="133"/>
      <c r="T62177" s="133"/>
      <c r="X62177" s="131"/>
      <c r="Y62177" s="133"/>
      <c r="AJ62177" s="133"/>
      <c r="AO62177" s="135"/>
      <c r="AP62177" s="135"/>
      <c r="BJ62177" s="136"/>
    </row>
    <row r="62178" spans="5:62" ht="14.25" customHeight="1" x14ac:dyDescent="0.25">
      <c r="E62178" s="113"/>
      <c r="H62178" s="133"/>
      <c r="T62178" s="133"/>
      <c r="X62178" s="131"/>
      <c r="Y62178" s="133"/>
      <c r="AJ62178" s="133"/>
      <c r="AO62178" s="135"/>
      <c r="AP62178" s="135"/>
      <c r="BJ62178" s="136"/>
    </row>
    <row r="62179" spans="5:62" ht="14.25" customHeight="1" x14ac:dyDescent="0.25">
      <c r="E62179" s="113"/>
      <c r="H62179" s="133"/>
      <c r="T62179" s="133"/>
      <c r="X62179" s="131"/>
      <c r="Y62179" s="133"/>
      <c r="AJ62179" s="133"/>
      <c r="AO62179" s="135"/>
      <c r="AP62179" s="135"/>
      <c r="BJ62179" s="136"/>
    </row>
    <row r="62180" spans="5:62" ht="14.25" customHeight="1" x14ac:dyDescent="0.25">
      <c r="E62180" s="113"/>
      <c r="H62180" s="133"/>
      <c r="T62180" s="133"/>
      <c r="X62180" s="131"/>
      <c r="Y62180" s="133"/>
      <c r="AJ62180" s="133"/>
      <c r="AO62180" s="135"/>
      <c r="AP62180" s="135"/>
      <c r="BJ62180" s="136"/>
    </row>
    <row r="62181" spans="5:62" ht="14.25" customHeight="1" x14ac:dyDescent="0.25">
      <c r="E62181" s="113"/>
      <c r="H62181" s="133"/>
      <c r="T62181" s="133"/>
      <c r="X62181" s="131"/>
      <c r="Y62181" s="133"/>
      <c r="AJ62181" s="133"/>
      <c r="AO62181" s="135"/>
      <c r="AP62181" s="135"/>
      <c r="BJ62181" s="136"/>
    </row>
    <row r="62182" spans="5:62" ht="14.25" customHeight="1" x14ac:dyDescent="0.25">
      <c r="E62182" s="113"/>
      <c r="H62182" s="133"/>
      <c r="T62182" s="133"/>
      <c r="X62182" s="131"/>
      <c r="Y62182" s="133"/>
      <c r="AJ62182" s="133"/>
      <c r="AO62182" s="135"/>
      <c r="AP62182" s="135"/>
      <c r="BJ62182" s="136"/>
    </row>
    <row r="62183" spans="5:62" ht="14.25" customHeight="1" x14ac:dyDescent="0.25">
      <c r="E62183" s="113"/>
      <c r="H62183" s="133"/>
      <c r="T62183" s="133"/>
      <c r="X62183" s="131"/>
      <c r="Y62183" s="133"/>
      <c r="AJ62183" s="133"/>
      <c r="AO62183" s="135"/>
      <c r="AP62183" s="135"/>
      <c r="BJ62183" s="136"/>
    </row>
    <row r="62184" spans="5:62" ht="14.25" customHeight="1" x14ac:dyDescent="0.25">
      <c r="E62184" s="113"/>
      <c r="H62184" s="133"/>
      <c r="T62184" s="133"/>
      <c r="X62184" s="131"/>
      <c r="Y62184" s="133"/>
      <c r="AJ62184" s="133"/>
      <c r="AO62184" s="135"/>
      <c r="AP62184" s="135"/>
      <c r="BJ62184" s="136"/>
    </row>
    <row r="62185" spans="5:62" ht="14.25" customHeight="1" x14ac:dyDescent="0.25">
      <c r="E62185" s="113"/>
      <c r="H62185" s="133"/>
      <c r="T62185" s="133"/>
      <c r="X62185" s="131"/>
      <c r="Y62185" s="133"/>
      <c r="AJ62185" s="133"/>
      <c r="AO62185" s="135"/>
      <c r="AP62185" s="135"/>
      <c r="BJ62185" s="136"/>
    </row>
    <row r="62186" spans="5:62" ht="14.25" customHeight="1" x14ac:dyDescent="0.25">
      <c r="E62186" s="113"/>
      <c r="H62186" s="133"/>
      <c r="T62186" s="133"/>
      <c r="X62186" s="131"/>
      <c r="Y62186" s="133"/>
      <c r="AJ62186" s="133"/>
      <c r="AO62186" s="135"/>
      <c r="AP62186" s="135"/>
      <c r="BJ62186" s="136"/>
    </row>
    <row r="62187" spans="5:62" ht="14.25" customHeight="1" x14ac:dyDescent="0.25">
      <c r="E62187" s="113"/>
      <c r="H62187" s="133"/>
      <c r="T62187" s="133"/>
      <c r="X62187" s="131"/>
      <c r="Y62187" s="133"/>
      <c r="AJ62187" s="133"/>
      <c r="AO62187" s="135"/>
      <c r="AP62187" s="135"/>
      <c r="BJ62187" s="136"/>
    </row>
    <row r="62188" spans="5:62" ht="14.25" customHeight="1" x14ac:dyDescent="0.25">
      <c r="E62188" s="113"/>
      <c r="H62188" s="133"/>
      <c r="T62188" s="133"/>
      <c r="X62188" s="131"/>
      <c r="Y62188" s="133"/>
      <c r="AJ62188" s="133"/>
      <c r="AO62188" s="135"/>
      <c r="AP62188" s="135"/>
      <c r="BJ62188" s="136"/>
    </row>
    <row r="62189" spans="5:62" ht="14.25" customHeight="1" x14ac:dyDescent="0.25">
      <c r="E62189" s="113"/>
      <c r="H62189" s="133"/>
      <c r="T62189" s="133"/>
      <c r="X62189" s="131"/>
      <c r="Y62189" s="133"/>
      <c r="AJ62189" s="133"/>
      <c r="AO62189" s="135"/>
      <c r="AP62189" s="135"/>
      <c r="BJ62189" s="136"/>
    </row>
    <row r="62190" spans="5:62" ht="14.25" customHeight="1" x14ac:dyDescent="0.25">
      <c r="E62190" s="113"/>
      <c r="H62190" s="133"/>
      <c r="T62190" s="133"/>
      <c r="X62190" s="131"/>
      <c r="Y62190" s="133"/>
      <c r="AJ62190" s="133"/>
      <c r="AO62190" s="135"/>
      <c r="AP62190" s="135"/>
      <c r="BJ62190" s="136"/>
    </row>
    <row r="62191" spans="5:62" ht="14.25" customHeight="1" x14ac:dyDescent="0.25">
      <c r="E62191" s="113"/>
      <c r="H62191" s="133"/>
      <c r="T62191" s="133"/>
      <c r="X62191" s="131"/>
      <c r="Y62191" s="133"/>
      <c r="AJ62191" s="133"/>
      <c r="AO62191" s="135"/>
      <c r="AP62191" s="135"/>
      <c r="BJ62191" s="136"/>
    </row>
    <row r="62192" spans="5:62" ht="14.25" customHeight="1" x14ac:dyDescent="0.25">
      <c r="E62192" s="113"/>
      <c r="H62192" s="133"/>
      <c r="T62192" s="133"/>
      <c r="X62192" s="131"/>
      <c r="Y62192" s="133"/>
      <c r="AJ62192" s="133"/>
      <c r="AO62192" s="135"/>
      <c r="AP62192" s="135"/>
      <c r="BJ62192" s="136"/>
    </row>
    <row r="62193" spans="5:62" ht="14.25" customHeight="1" x14ac:dyDescent="0.25">
      <c r="E62193" s="113"/>
      <c r="H62193" s="133"/>
      <c r="T62193" s="133"/>
      <c r="X62193" s="131"/>
      <c r="Y62193" s="133"/>
      <c r="AJ62193" s="133"/>
      <c r="AO62193" s="135"/>
      <c r="AP62193" s="135"/>
      <c r="BJ62193" s="136"/>
    </row>
    <row r="62194" spans="5:62" ht="14.25" customHeight="1" x14ac:dyDescent="0.25">
      <c r="E62194" s="113"/>
      <c r="H62194" s="133"/>
      <c r="T62194" s="133"/>
      <c r="X62194" s="131"/>
      <c r="Y62194" s="133"/>
      <c r="AJ62194" s="133"/>
      <c r="AO62194" s="135"/>
      <c r="AP62194" s="135"/>
      <c r="BJ62194" s="136"/>
    </row>
    <row r="62195" spans="5:62" ht="14.25" customHeight="1" x14ac:dyDescent="0.25">
      <c r="E62195" s="113"/>
      <c r="H62195" s="133"/>
      <c r="T62195" s="133"/>
      <c r="X62195" s="131"/>
      <c r="Y62195" s="133"/>
      <c r="AJ62195" s="133"/>
      <c r="AO62195" s="135"/>
      <c r="AP62195" s="135"/>
      <c r="BJ62195" s="136"/>
    </row>
    <row r="62196" spans="5:62" ht="14.25" customHeight="1" x14ac:dyDescent="0.25">
      <c r="E62196" s="113"/>
      <c r="H62196" s="133"/>
      <c r="T62196" s="133"/>
      <c r="X62196" s="131"/>
      <c r="Y62196" s="133"/>
      <c r="AJ62196" s="133"/>
      <c r="AO62196" s="135"/>
      <c r="AP62196" s="135"/>
      <c r="BJ62196" s="136"/>
    </row>
    <row r="62197" spans="5:62" ht="14.25" customHeight="1" x14ac:dyDescent="0.25">
      <c r="E62197" s="113"/>
      <c r="H62197" s="133"/>
      <c r="T62197" s="133"/>
      <c r="X62197" s="131"/>
      <c r="Y62197" s="133"/>
      <c r="AJ62197" s="133"/>
      <c r="AO62197" s="135"/>
      <c r="AP62197" s="135"/>
      <c r="BJ62197" s="136"/>
    </row>
    <row r="62198" spans="5:62" ht="14.25" customHeight="1" x14ac:dyDescent="0.25">
      <c r="E62198" s="113"/>
      <c r="H62198" s="133"/>
      <c r="T62198" s="133"/>
      <c r="X62198" s="131"/>
      <c r="Y62198" s="133"/>
      <c r="AJ62198" s="133"/>
      <c r="AO62198" s="135"/>
      <c r="AP62198" s="135"/>
      <c r="BJ62198" s="136"/>
    </row>
    <row r="62199" spans="5:62" ht="14.25" customHeight="1" x14ac:dyDescent="0.25">
      <c r="E62199" s="113"/>
      <c r="H62199" s="133"/>
      <c r="T62199" s="133"/>
      <c r="X62199" s="131"/>
      <c r="Y62199" s="133"/>
      <c r="AJ62199" s="133"/>
      <c r="AO62199" s="135"/>
      <c r="AP62199" s="135"/>
      <c r="BJ62199" s="136"/>
    </row>
    <row r="62200" spans="5:62" ht="14.25" customHeight="1" x14ac:dyDescent="0.25">
      <c r="E62200" s="113"/>
      <c r="H62200" s="133"/>
      <c r="T62200" s="133"/>
      <c r="X62200" s="131"/>
      <c r="Y62200" s="133"/>
      <c r="AJ62200" s="133"/>
      <c r="AO62200" s="135"/>
      <c r="AP62200" s="135"/>
      <c r="BJ62200" s="136"/>
    </row>
    <row r="62201" spans="5:62" ht="14.25" customHeight="1" x14ac:dyDescent="0.25">
      <c r="E62201" s="113"/>
      <c r="H62201" s="133"/>
      <c r="T62201" s="133"/>
      <c r="X62201" s="131"/>
      <c r="Y62201" s="133"/>
      <c r="AJ62201" s="133"/>
      <c r="AO62201" s="135"/>
      <c r="AP62201" s="135"/>
      <c r="BJ62201" s="136"/>
    </row>
    <row r="62202" spans="5:62" ht="14.25" customHeight="1" x14ac:dyDescent="0.25">
      <c r="E62202" s="113"/>
      <c r="H62202" s="133"/>
      <c r="T62202" s="133"/>
      <c r="X62202" s="131"/>
      <c r="Y62202" s="133"/>
      <c r="AJ62202" s="133"/>
      <c r="AO62202" s="135"/>
      <c r="AP62202" s="135"/>
      <c r="BJ62202" s="136"/>
    </row>
    <row r="62203" spans="5:62" ht="14.25" customHeight="1" x14ac:dyDescent="0.25">
      <c r="E62203" s="113"/>
      <c r="H62203" s="133"/>
      <c r="T62203" s="133"/>
      <c r="X62203" s="131"/>
      <c r="Y62203" s="133"/>
      <c r="AJ62203" s="133"/>
      <c r="AO62203" s="135"/>
      <c r="AP62203" s="135"/>
      <c r="BJ62203" s="136"/>
    </row>
    <row r="62204" spans="5:62" ht="14.25" customHeight="1" x14ac:dyDescent="0.25">
      <c r="E62204" s="113"/>
      <c r="H62204" s="133"/>
      <c r="T62204" s="133"/>
      <c r="X62204" s="131"/>
      <c r="Y62204" s="133"/>
      <c r="AJ62204" s="133"/>
      <c r="AO62204" s="135"/>
      <c r="AP62204" s="135"/>
      <c r="BJ62204" s="136"/>
    </row>
    <row r="62205" spans="5:62" ht="14.25" customHeight="1" x14ac:dyDescent="0.25">
      <c r="E62205" s="113"/>
      <c r="H62205" s="133"/>
      <c r="T62205" s="133"/>
      <c r="X62205" s="131"/>
      <c r="Y62205" s="133"/>
      <c r="AJ62205" s="133"/>
      <c r="AO62205" s="135"/>
      <c r="AP62205" s="135"/>
      <c r="BJ62205" s="136"/>
    </row>
    <row r="62206" spans="5:62" ht="14.25" customHeight="1" x14ac:dyDescent="0.25">
      <c r="E62206" s="113"/>
      <c r="H62206" s="133"/>
      <c r="T62206" s="133"/>
      <c r="X62206" s="131"/>
      <c r="Y62206" s="133"/>
      <c r="AJ62206" s="133"/>
      <c r="AO62206" s="135"/>
      <c r="AP62206" s="135"/>
      <c r="BJ62206" s="136"/>
    </row>
    <row r="62207" spans="5:62" ht="14.25" customHeight="1" x14ac:dyDescent="0.25">
      <c r="E62207" s="113"/>
      <c r="H62207" s="133"/>
      <c r="T62207" s="133"/>
      <c r="X62207" s="131"/>
      <c r="Y62207" s="133"/>
      <c r="AJ62207" s="133"/>
      <c r="AO62207" s="135"/>
      <c r="AP62207" s="135"/>
      <c r="BJ62207" s="136"/>
    </row>
    <row r="62208" spans="5:62" ht="14.25" customHeight="1" x14ac:dyDescent="0.25">
      <c r="E62208" s="113"/>
      <c r="H62208" s="133"/>
      <c r="T62208" s="133"/>
      <c r="X62208" s="131"/>
      <c r="Y62208" s="133"/>
      <c r="AJ62208" s="133"/>
      <c r="AO62208" s="135"/>
      <c r="AP62208" s="135"/>
      <c r="BJ62208" s="136"/>
    </row>
    <row r="62209" spans="5:62" ht="14.25" customHeight="1" x14ac:dyDescent="0.25">
      <c r="E62209" s="113"/>
      <c r="H62209" s="133"/>
      <c r="T62209" s="133"/>
      <c r="X62209" s="131"/>
      <c r="Y62209" s="133"/>
      <c r="AJ62209" s="133"/>
      <c r="AO62209" s="135"/>
      <c r="AP62209" s="135"/>
      <c r="BJ62209" s="136"/>
    </row>
    <row r="62210" spans="5:62" ht="14.25" customHeight="1" x14ac:dyDescent="0.25">
      <c r="E62210" s="113"/>
      <c r="H62210" s="133"/>
      <c r="T62210" s="133"/>
      <c r="X62210" s="131"/>
      <c r="Y62210" s="133"/>
      <c r="AJ62210" s="133"/>
      <c r="AO62210" s="135"/>
      <c r="AP62210" s="135"/>
      <c r="BJ62210" s="136"/>
    </row>
    <row r="62211" spans="5:62" ht="14.25" customHeight="1" x14ac:dyDescent="0.25">
      <c r="E62211" s="113"/>
      <c r="H62211" s="133"/>
      <c r="T62211" s="133"/>
      <c r="X62211" s="131"/>
      <c r="Y62211" s="133"/>
      <c r="AJ62211" s="133"/>
      <c r="AO62211" s="135"/>
      <c r="AP62211" s="135"/>
      <c r="BJ62211" s="136"/>
    </row>
    <row r="62212" spans="5:62" ht="14.25" customHeight="1" x14ac:dyDescent="0.25">
      <c r="E62212" s="113"/>
      <c r="H62212" s="133"/>
      <c r="T62212" s="133"/>
      <c r="X62212" s="131"/>
      <c r="Y62212" s="133"/>
      <c r="AJ62212" s="133"/>
      <c r="AO62212" s="135"/>
      <c r="AP62212" s="135"/>
      <c r="BJ62212" s="136"/>
    </row>
    <row r="62213" spans="5:62" ht="14.25" customHeight="1" x14ac:dyDescent="0.25">
      <c r="E62213" s="113"/>
      <c r="H62213" s="133"/>
      <c r="T62213" s="133"/>
      <c r="X62213" s="131"/>
      <c r="Y62213" s="133"/>
      <c r="AJ62213" s="133"/>
      <c r="AO62213" s="135"/>
      <c r="AP62213" s="135"/>
      <c r="BJ62213" s="136"/>
    </row>
    <row r="62214" spans="5:62" ht="14.25" customHeight="1" x14ac:dyDescent="0.25">
      <c r="E62214" s="113"/>
      <c r="H62214" s="133"/>
      <c r="T62214" s="133"/>
      <c r="X62214" s="131"/>
      <c r="Y62214" s="133"/>
      <c r="AJ62214" s="133"/>
      <c r="AO62214" s="135"/>
      <c r="AP62214" s="135"/>
      <c r="BJ62214" s="136"/>
    </row>
    <row r="62215" spans="5:62" ht="14.25" customHeight="1" x14ac:dyDescent="0.25">
      <c r="E62215" s="113"/>
      <c r="H62215" s="133"/>
      <c r="T62215" s="133"/>
      <c r="X62215" s="131"/>
      <c r="Y62215" s="133"/>
      <c r="AJ62215" s="133"/>
      <c r="AO62215" s="135"/>
      <c r="AP62215" s="135"/>
      <c r="BJ62215" s="136"/>
    </row>
    <row r="62216" spans="5:62" ht="14.25" customHeight="1" x14ac:dyDescent="0.25">
      <c r="E62216" s="113"/>
      <c r="H62216" s="133"/>
      <c r="T62216" s="133"/>
      <c r="X62216" s="131"/>
      <c r="Y62216" s="133"/>
      <c r="AJ62216" s="133"/>
      <c r="AO62216" s="135"/>
      <c r="AP62216" s="135"/>
      <c r="BJ62216" s="136"/>
    </row>
    <row r="62217" spans="5:62" ht="14.25" customHeight="1" x14ac:dyDescent="0.25">
      <c r="E62217" s="113"/>
      <c r="H62217" s="133"/>
      <c r="T62217" s="133"/>
      <c r="X62217" s="131"/>
      <c r="Y62217" s="133"/>
      <c r="AJ62217" s="133"/>
      <c r="AO62217" s="135"/>
      <c r="AP62217" s="135"/>
      <c r="BJ62217" s="136"/>
    </row>
    <row r="62218" spans="5:62" ht="14.25" customHeight="1" x14ac:dyDescent="0.25">
      <c r="E62218" s="113"/>
      <c r="H62218" s="133"/>
      <c r="T62218" s="133"/>
      <c r="X62218" s="131"/>
      <c r="Y62218" s="133"/>
      <c r="AJ62218" s="133"/>
      <c r="AO62218" s="135"/>
      <c r="AP62218" s="135"/>
      <c r="BJ62218" s="136"/>
    </row>
    <row r="62219" spans="5:62" ht="14.25" customHeight="1" x14ac:dyDescent="0.25">
      <c r="E62219" s="113"/>
      <c r="H62219" s="133"/>
      <c r="T62219" s="133"/>
      <c r="X62219" s="131"/>
      <c r="Y62219" s="133"/>
      <c r="AJ62219" s="133"/>
      <c r="AO62219" s="135"/>
      <c r="AP62219" s="135"/>
      <c r="BJ62219" s="136"/>
    </row>
    <row r="62220" spans="5:62" ht="14.25" customHeight="1" x14ac:dyDescent="0.25">
      <c r="E62220" s="113"/>
      <c r="H62220" s="133"/>
      <c r="T62220" s="133"/>
      <c r="X62220" s="131"/>
      <c r="Y62220" s="133"/>
      <c r="AJ62220" s="133"/>
      <c r="AO62220" s="135"/>
      <c r="AP62220" s="135"/>
      <c r="BJ62220" s="136"/>
    </row>
    <row r="62221" spans="5:62" ht="14.25" customHeight="1" x14ac:dyDescent="0.25">
      <c r="E62221" s="113"/>
      <c r="H62221" s="133"/>
      <c r="T62221" s="133"/>
      <c r="X62221" s="131"/>
      <c r="Y62221" s="133"/>
      <c r="AJ62221" s="133"/>
      <c r="AO62221" s="135"/>
      <c r="AP62221" s="135"/>
      <c r="BJ62221" s="136"/>
    </row>
    <row r="62222" spans="5:62" ht="14.25" customHeight="1" x14ac:dyDescent="0.25">
      <c r="E62222" s="113"/>
      <c r="H62222" s="133"/>
      <c r="T62222" s="133"/>
      <c r="X62222" s="131"/>
      <c r="Y62222" s="133"/>
      <c r="AJ62222" s="133"/>
      <c r="AO62222" s="135"/>
      <c r="AP62222" s="135"/>
      <c r="BJ62222" s="136"/>
    </row>
    <row r="62223" spans="5:62" ht="14.25" customHeight="1" x14ac:dyDescent="0.25">
      <c r="E62223" s="113"/>
      <c r="H62223" s="133"/>
      <c r="T62223" s="133"/>
      <c r="X62223" s="131"/>
      <c r="Y62223" s="133"/>
      <c r="AJ62223" s="133"/>
      <c r="AO62223" s="135"/>
      <c r="AP62223" s="135"/>
      <c r="BJ62223" s="136"/>
    </row>
    <row r="62224" spans="5:62" ht="14.25" customHeight="1" x14ac:dyDescent="0.25">
      <c r="E62224" s="113"/>
      <c r="H62224" s="133"/>
      <c r="T62224" s="133"/>
      <c r="X62224" s="131"/>
      <c r="Y62224" s="133"/>
      <c r="AJ62224" s="133"/>
      <c r="AO62224" s="135"/>
      <c r="AP62224" s="135"/>
      <c r="BJ62224" s="136"/>
    </row>
    <row r="62225" spans="5:62" ht="14.25" customHeight="1" x14ac:dyDescent="0.25">
      <c r="E62225" s="113"/>
      <c r="H62225" s="133"/>
      <c r="T62225" s="133"/>
      <c r="X62225" s="131"/>
      <c r="Y62225" s="133"/>
      <c r="AJ62225" s="133"/>
      <c r="AO62225" s="135"/>
      <c r="AP62225" s="135"/>
      <c r="BJ62225" s="136"/>
    </row>
    <row r="62226" spans="5:62" ht="14.25" customHeight="1" x14ac:dyDescent="0.25">
      <c r="E62226" s="113"/>
      <c r="H62226" s="133"/>
      <c r="T62226" s="133"/>
      <c r="X62226" s="131"/>
      <c r="Y62226" s="133"/>
      <c r="AJ62226" s="133"/>
      <c r="AO62226" s="135"/>
      <c r="AP62226" s="135"/>
      <c r="BJ62226" s="136"/>
    </row>
    <row r="62227" spans="5:62" ht="14.25" customHeight="1" x14ac:dyDescent="0.25">
      <c r="E62227" s="113"/>
      <c r="H62227" s="133"/>
      <c r="T62227" s="133"/>
      <c r="X62227" s="131"/>
      <c r="Y62227" s="133"/>
      <c r="AJ62227" s="133"/>
      <c r="AO62227" s="135"/>
      <c r="AP62227" s="135"/>
      <c r="BJ62227" s="136"/>
    </row>
    <row r="62228" spans="5:62" ht="14.25" customHeight="1" x14ac:dyDescent="0.25">
      <c r="E62228" s="113"/>
      <c r="H62228" s="133"/>
      <c r="T62228" s="133"/>
      <c r="X62228" s="131"/>
      <c r="Y62228" s="133"/>
      <c r="AJ62228" s="133"/>
      <c r="AO62228" s="135"/>
      <c r="AP62228" s="135"/>
      <c r="BJ62228" s="136"/>
    </row>
    <row r="62229" spans="5:62" ht="14.25" customHeight="1" x14ac:dyDescent="0.25">
      <c r="E62229" s="113"/>
      <c r="H62229" s="133"/>
      <c r="T62229" s="133"/>
      <c r="X62229" s="131"/>
      <c r="Y62229" s="133"/>
      <c r="AJ62229" s="133"/>
      <c r="AO62229" s="135"/>
      <c r="AP62229" s="135"/>
      <c r="BJ62229" s="136"/>
    </row>
    <row r="62230" spans="5:62" ht="14.25" customHeight="1" x14ac:dyDescent="0.25">
      <c r="E62230" s="113"/>
      <c r="H62230" s="133"/>
      <c r="T62230" s="133"/>
      <c r="X62230" s="131"/>
      <c r="Y62230" s="133"/>
      <c r="AJ62230" s="133"/>
      <c r="AO62230" s="135"/>
      <c r="AP62230" s="135"/>
      <c r="BJ62230" s="136"/>
    </row>
    <row r="62231" spans="5:62" ht="14.25" customHeight="1" x14ac:dyDescent="0.25">
      <c r="E62231" s="113"/>
      <c r="H62231" s="133"/>
      <c r="T62231" s="133"/>
      <c r="X62231" s="131"/>
      <c r="Y62231" s="133"/>
      <c r="AJ62231" s="133"/>
      <c r="AO62231" s="135"/>
      <c r="AP62231" s="135"/>
      <c r="BJ62231" s="136"/>
    </row>
    <row r="62232" spans="5:62" ht="14.25" customHeight="1" x14ac:dyDescent="0.25">
      <c r="E62232" s="113"/>
      <c r="H62232" s="133"/>
      <c r="T62232" s="133"/>
      <c r="X62232" s="131"/>
      <c r="Y62232" s="133"/>
      <c r="AJ62232" s="133"/>
      <c r="AO62232" s="135"/>
      <c r="AP62232" s="135"/>
      <c r="BJ62232" s="136"/>
    </row>
    <row r="62233" spans="5:62" ht="14.25" customHeight="1" x14ac:dyDescent="0.25">
      <c r="E62233" s="113"/>
      <c r="H62233" s="133"/>
      <c r="T62233" s="133"/>
      <c r="X62233" s="131"/>
      <c r="Y62233" s="133"/>
      <c r="AJ62233" s="133"/>
      <c r="AO62233" s="135"/>
      <c r="AP62233" s="135"/>
      <c r="BJ62233" s="136"/>
    </row>
    <row r="62234" spans="5:62" ht="14.25" customHeight="1" x14ac:dyDescent="0.25">
      <c r="E62234" s="113"/>
      <c r="H62234" s="133"/>
      <c r="T62234" s="133"/>
      <c r="X62234" s="131"/>
      <c r="Y62234" s="133"/>
      <c r="AJ62234" s="133"/>
      <c r="AO62234" s="135"/>
      <c r="AP62234" s="135"/>
      <c r="BJ62234" s="136"/>
    </row>
    <row r="62235" spans="5:62" ht="14.25" customHeight="1" x14ac:dyDescent="0.25">
      <c r="E62235" s="113"/>
      <c r="H62235" s="133"/>
      <c r="T62235" s="133"/>
      <c r="X62235" s="131"/>
      <c r="Y62235" s="133"/>
      <c r="AJ62235" s="133"/>
      <c r="AO62235" s="135"/>
      <c r="AP62235" s="135"/>
      <c r="BJ62235" s="136"/>
    </row>
    <row r="62236" spans="5:62" ht="14.25" customHeight="1" x14ac:dyDescent="0.25">
      <c r="E62236" s="113"/>
      <c r="H62236" s="133"/>
      <c r="T62236" s="133"/>
      <c r="X62236" s="131"/>
      <c r="Y62236" s="133"/>
      <c r="AJ62236" s="133"/>
      <c r="AO62236" s="135"/>
      <c r="AP62236" s="135"/>
      <c r="BJ62236" s="136"/>
    </row>
    <row r="62237" spans="5:62" ht="14.25" customHeight="1" x14ac:dyDescent="0.25">
      <c r="E62237" s="113"/>
      <c r="H62237" s="133"/>
      <c r="T62237" s="133"/>
      <c r="X62237" s="131"/>
      <c r="Y62237" s="133"/>
      <c r="AJ62237" s="133"/>
      <c r="AO62237" s="135"/>
      <c r="AP62237" s="135"/>
      <c r="BJ62237" s="136"/>
    </row>
    <row r="62238" spans="5:62" ht="14.25" customHeight="1" x14ac:dyDescent="0.25">
      <c r="E62238" s="113"/>
      <c r="H62238" s="133"/>
      <c r="T62238" s="133"/>
      <c r="X62238" s="131"/>
      <c r="Y62238" s="133"/>
      <c r="AJ62238" s="133"/>
      <c r="AO62238" s="135"/>
      <c r="AP62238" s="135"/>
      <c r="BJ62238" s="136"/>
    </row>
    <row r="62239" spans="5:62" ht="14.25" customHeight="1" x14ac:dyDescent="0.25">
      <c r="E62239" s="113"/>
      <c r="H62239" s="133"/>
      <c r="T62239" s="133"/>
      <c r="X62239" s="131"/>
      <c r="Y62239" s="133"/>
      <c r="AJ62239" s="133"/>
      <c r="AO62239" s="135"/>
      <c r="AP62239" s="135"/>
      <c r="BJ62239" s="136"/>
    </row>
    <row r="62240" spans="5:62" ht="14.25" customHeight="1" x14ac:dyDescent="0.25">
      <c r="E62240" s="113"/>
      <c r="H62240" s="133"/>
      <c r="T62240" s="133"/>
      <c r="X62240" s="131"/>
      <c r="Y62240" s="133"/>
      <c r="AJ62240" s="133"/>
      <c r="AO62240" s="135"/>
      <c r="AP62240" s="135"/>
      <c r="BJ62240" s="136"/>
    </row>
    <row r="62241" spans="5:62" ht="14.25" customHeight="1" x14ac:dyDescent="0.25">
      <c r="E62241" s="113"/>
      <c r="H62241" s="133"/>
      <c r="T62241" s="133"/>
      <c r="X62241" s="131"/>
      <c r="Y62241" s="133"/>
      <c r="AJ62241" s="133"/>
      <c r="AO62241" s="135"/>
      <c r="AP62241" s="135"/>
      <c r="BJ62241" s="136"/>
    </row>
    <row r="62242" spans="5:62" ht="14.25" customHeight="1" x14ac:dyDescent="0.25">
      <c r="E62242" s="113"/>
      <c r="H62242" s="133"/>
      <c r="T62242" s="133"/>
      <c r="X62242" s="131"/>
      <c r="Y62242" s="133"/>
      <c r="AJ62242" s="133"/>
      <c r="AO62242" s="135"/>
      <c r="AP62242" s="135"/>
      <c r="BJ62242" s="136"/>
    </row>
    <row r="62243" spans="5:62" ht="14.25" customHeight="1" x14ac:dyDescent="0.25">
      <c r="E62243" s="113"/>
      <c r="H62243" s="133"/>
      <c r="T62243" s="133"/>
      <c r="X62243" s="131"/>
      <c r="Y62243" s="133"/>
      <c r="AJ62243" s="133"/>
      <c r="AO62243" s="135"/>
      <c r="AP62243" s="135"/>
      <c r="BJ62243" s="136"/>
    </row>
    <row r="62244" spans="5:62" ht="14.25" customHeight="1" x14ac:dyDescent="0.25">
      <c r="E62244" s="113"/>
      <c r="H62244" s="133"/>
      <c r="T62244" s="133"/>
      <c r="X62244" s="131"/>
      <c r="Y62244" s="133"/>
      <c r="AJ62244" s="133"/>
      <c r="AO62244" s="135"/>
      <c r="AP62244" s="135"/>
      <c r="BJ62244" s="136"/>
    </row>
    <row r="62245" spans="5:62" ht="14.25" customHeight="1" x14ac:dyDescent="0.25">
      <c r="E62245" s="113"/>
      <c r="H62245" s="133"/>
      <c r="T62245" s="133"/>
      <c r="X62245" s="131"/>
      <c r="Y62245" s="133"/>
      <c r="AJ62245" s="133"/>
      <c r="AO62245" s="135"/>
      <c r="AP62245" s="135"/>
      <c r="BJ62245" s="136"/>
    </row>
    <row r="62246" spans="5:62" ht="14.25" customHeight="1" x14ac:dyDescent="0.25">
      <c r="E62246" s="113"/>
      <c r="H62246" s="133"/>
      <c r="T62246" s="133"/>
      <c r="X62246" s="131"/>
      <c r="Y62246" s="133"/>
      <c r="AJ62246" s="133"/>
      <c r="AO62246" s="135"/>
      <c r="AP62246" s="135"/>
      <c r="BJ62246" s="136"/>
    </row>
    <row r="62247" spans="5:62" ht="14.25" customHeight="1" x14ac:dyDescent="0.25">
      <c r="E62247" s="113"/>
      <c r="H62247" s="133"/>
      <c r="T62247" s="133"/>
      <c r="X62247" s="131"/>
      <c r="Y62247" s="133"/>
      <c r="AJ62247" s="133"/>
      <c r="AO62247" s="135"/>
      <c r="AP62247" s="135"/>
      <c r="BJ62247" s="136"/>
    </row>
    <row r="62248" spans="5:62" ht="14.25" customHeight="1" x14ac:dyDescent="0.25">
      <c r="E62248" s="113"/>
      <c r="H62248" s="133"/>
      <c r="T62248" s="133"/>
      <c r="X62248" s="131"/>
      <c r="Y62248" s="133"/>
      <c r="AJ62248" s="133"/>
      <c r="AO62248" s="135"/>
      <c r="AP62248" s="135"/>
      <c r="BJ62248" s="136"/>
    </row>
    <row r="62249" spans="5:62" ht="14.25" customHeight="1" x14ac:dyDescent="0.25">
      <c r="E62249" s="113"/>
      <c r="H62249" s="133"/>
      <c r="T62249" s="133"/>
      <c r="X62249" s="131"/>
      <c r="Y62249" s="133"/>
      <c r="AJ62249" s="133"/>
      <c r="AO62249" s="135"/>
      <c r="AP62249" s="135"/>
      <c r="BJ62249" s="136"/>
    </row>
    <row r="62250" spans="5:62" ht="14.25" customHeight="1" x14ac:dyDescent="0.25">
      <c r="E62250" s="113"/>
      <c r="H62250" s="133"/>
      <c r="T62250" s="133"/>
      <c r="X62250" s="131"/>
      <c r="Y62250" s="133"/>
      <c r="AJ62250" s="133"/>
      <c r="AO62250" s="135"/>
      <c r="AP62250" s="135"/>
      <c r="BJ62250" s="136"/>
    </row>
    <row r="62251" spans="5:62" ht="14.25" customHeight="1" x14ac:dyDescent="0.25">
      <c r="E62251" s="113"/>
      <c r="H62251" s="133"/>
      <c r="T62251" s="133"/>
      <c r="X62251" s="131"/>
      <c r="Y62251" s="133"/>
      <c r="AJ62251" s="133"/>
      <c r="AO62251" s="135"/>
      <c r="AP62251" s="135"/>
      <c r="BJ62251" s="136"/>
    </row>
    <row r="62252" spans="5:62" ht="14.25" customHeight="1" x14ac:dyDescent="0.25">
      <c r="E62252" s="113"/>
      <c r="H62252" s="133"/>
      <c r="T62252" s="133"/>
      <c r="X62252" s="131"/>
      <c r="Y62252" s="133"/>
      <c r="AJ62252" s="133"/>
      <c r="AO62252" s="135"/>
      <c r="AP62252" s="135"/>
      <c r="BJ62252" s="136"/>
    </row>
    <row r="62253" spans="5:62" ht="14.25" customHeight="1" x14ac:dyDescent="0.25">
      <c r="E62253" s="113"/>
      <c r="H62253" s="133"/>
      <c r="T62253" s="133"/>
      <c r="X62253" s="131"/>
      <c r="Y62253" s="133"/>
      <c r="AJ62253" s="133"/>
      <c r="AO62253" s="135"/>
      <c r="AP62253" s="135"/>
      <c r="BJ62253" s="136"/>
    </row>
    <row r="62254" spans="5:62" ht="14.25" customHeight="1" x14ac:dyDescent="0.25">
      <c r="E62254" s="113"/>
      <c r="H62254" s="133"/>
      <c r="T62254" s="133"/>
      <c r="X62254" s="131"/>
      <c r="Y62254" s="133"/>
      <c r="AJ62254" s="133"/>
      <c r="AO62254" s="135"/>
      <c r="AP62254" s="135"/>
      <c r="BJ62254" s="136"/>
    </row>
    <row r="62255" spans="5:62" ht="14.25" customHeight="1" x14ac:dyDescent="0.25">
      <c r="E62255" s="113"/>
      <c r="H62255" s="133"/>
      <c r="T62255" s="133"/>
      <c r="X62255" s="131"/>
      <c r="Y62255" s="133"/>
      <c r="AJ62255" s="133"/>
      <c r="AO62255" s="135"/>
      <c r="AP62255" s="135"/>
      <c r="BJ62255" s="136"/>
    </row>
    <row r="62256" spans="5:62" ht="14.25" customHeight="1" x14ac:dyDescent="0.25">
      <c r="E62256" s="113"/>
      <c r="H62256" s="133"/>
      <c r="T62256" s="133"/>
      <c r="X62256" s="131"/>
      <c r="Y62256" s="133"/>
      <c r="AJ62256" s="133"/>
      <c r="AO62256" s="135"/>
      <c r="AP62256" s="135"/>
      <c r="BJ62256" s="136"/>
    </row>
    <row r="62257" spans="5:62" ht="14.25" customHeight="1" x14ac:dyDescent="0.25">
      <c r="E62257" s="113"/>
      <c r="H62257" s="133"/>
      <c r="T62257" s="133"/>
      <c r="X62257" s="131"/>
      <c r="Y62257" s="133"/>
      <c r="AJ62257" s="133"/>
      <c r="AO62257" s="135"/>
      <c r="AP62257" s="135"/>
      <c r="BJ62257" s="136"/>
    </row>
    <row r="62258" spans="5:62" ht="14.25" customHeight="1" x14ac:dyDescent="0.25">
      <c r="E62258" s="113"/>
      <c r="H62258" s="133"/>
      <c r="T62258" s="133"/>
      <c r="X62258" s="131"/>
      <c r="Y62258" s="133"/>
      <c r="AJ62258" s="133"/>
      <c r="AO62258" s="135"/>
      <c r="AP62258" s="135"/>
      <c r="BJ62258" s="136"/>
    </row>
    <row r="62259" spans="5:62" ht="14.25" customHeight="1" x14ac:dyDescent="0.25">
      <c r="E62259" s="113"/>
      <c r="H62259" s="133"/>
      <c r="T62259" s="133"/>
      <c r="X62259" s="131"/>
      <c r="Y62259" s="133"/>
      <c r="AJ62259" s="133"/>
      <c r="AO62259" s="135"/>
      <c r="AP62259" s="135"/>
      <c r="BJ62259" s="136"/>
    </row>
    <row r="62260" spans="5:62" ht="14.25" customHeight="1" x14ac:dyDescent="0.25">
      <c r="E62260" s="113"/>
      <c r="H62260" s="133"/>
      <c r="T62260" s="133"/>
      <c r="X62260" s="131"/>
      <c r="Y62260" s="133"/>
      <c r="AJ62260" s="133"/>
      <c r="AO62260" s="135"/>
      <c r="AP62260" s="135"/>
      <c r="BJ62260" s="136"/>
    </row>
    <row r="62261" spans="5:62" ht="14.25" customHeight="1" x14ac:dyDescent="0.25">
      <c r="E62261" s="113"/>
      <c r="H62261" s="133"/>
      <c r="T62261" s="133"/>
      <c r="X62261" s="131"/>
      <c r="Y62261" s="133"/>
      <c r="AJ62261" s="133"/>
      <c r="AO62261" s="135"/>
      <c r="AP62261" s="135"/>
      <c r="BJ62261" s="136"/>
    </row>
    <row r="62262" spans="5:62" ht="14.25" customHeight="1" x14ac:dyDescent="0.25">
      <c r="E62262" s="113"/>
      <c r="H62262" s="133"/>
      <c r="T62262" s="133"/>
      <c r="X62262" s="131"/>
      <c r="Y62262" s="133"/>
      <c r="AJ62262" s="133"/>
      <c r="AO62262" s="135"/>
      <c r="AP62262" s="135"/>
      <c r="BJ62262" s="136"/>
    </row>
    <row r="62263" spans="5:62" ht="14.25" customHeight="1" x14ac:dyDescent="0.25">
      <c r="E62263" s="113"/>
      <c r="H62263" s="133"/>
      <c r="T62263" s="133"/>
      <c r="X62263" s="131"/>
      <c r="Y62263" s="133"/>
      <c r="AJ62263" s="133"/>
      <c r="AO62263" s="135"/>
      <c r="AP62263" s="135"/>
      <c r="BJ62263" s="136"/>
    </row>
    <row r="62264" spans="5:62" ht="14.25" customHeight="1" x14ac:dyDescent="0.25">
      <c r="E62264" s="113"/>
      <c r="H62264" s="133"/>
      <c r="T62264" s="133"/>
      <c r="X62264" s="131"/>
      <c r="Y62264" s="133"/>
      <c r="AJ62264" s="133"/>
      <c r="AO62264" s="135"/>
      <c r="AP62264" s="135"/>
      <c r="BJ62264" s="136"/>
    </row>
    <row r="62265" spans="5:62" ht="14.25" customHeight="1" x14ac:dyDescent="0.25">
      <c r="E62265" s="113"/>
      <c r="H62265" s="133"/>
      <c r="T62265" s="133"/>
      <c r="X62265" s="131"/>
      <c r="Y62265" s="133"/>
      <c r="AJ62265" s="133"/>
      <c r="AO62265" s="135"/>
      <c r="AP62265" s="135"/>
      <c r="BJ62265" s="136"/>
    </row>
    <row r="62266" spans="5:62" ht="14.25" customHeight="1" x14ac:dyDescent="0.25">
      <c r="E62266" s="113"/>
      <c r="H62266" s="133"/>
      <c r="T62266" s="133"/>
      <c r="X62266" s="131"/>
      <c r="Y62266" s="133"/>
      <c r="AJ62266" s="133"/>
      <c r="AO62266" s="135"/>
      <c r="AP62266" s="135"/>
      <c r="BJ62266" s="136"/>
    </row>
    <row r="62267" spans="5:62" ht="14.25" customHeight="1" x14ac:dyDescent="0.25">
      <c r="E62267" s="113"/>
      <c r="H62267" s="133"/>
      <c r="T62267" s="133"/>
      <c r="X62267" s="131"/>
      <c r="Y62267" s="133"/>
      <c r="AJ62267" s="133"/>
      <c r="AO62267" s="135"/>
      <c r="AP62267" s="135"/>
      <c r="BJ62267" s="136"/>
    </row>
    <row r="62268" spans="5:62" ht="14.25" customHeight="1" x14ac:dyDescent="0.25">
      <c r="E62268" s="113"/>
      <c r="H62268" s="133"/>
      <c r="T62268" s="133"/>
      <c r="X62268" s="131"/>
      <c r="Y62268" s="133"/>
      <c r="AJ62268" s="133"/>
      <c r="AO62268" s="135"/>
      <c r="AP62268" s="135"/>
      <c r="BJ62268" s="136"/>
    </row>
    <row r="62269" spans="5:62" ht="14.25" customHeight="1" x14ac:dyDescent="0.25">
      <c r="E62269" s="113"/>
      <c r="H62269" s="133"/>
      <c r="T62269" s="133"/>
      <c r="X62269" s="131"/>
      <c r="Y62269" s="133"/>
      <c r="AJ62269" s="133"/>
      <c r="AO62269" s="135"/>
      <c r="AP62269" s="135"/>
      <c r="BJ62269" s="136"/>
    </row>
    <row r="62270" spans="5:62" ht="14.25" customHeight="1" x14ac:dyDescent="0.25">
      <c r="E62270" s="113"/>
      <c r="H62270" s="133"/>
      <c r="T62270" s="133"/>
      <c r="X62270" s="131"/>
      <c r="Y62270" s="133"/>
      <c r="AJ62270" s="133"/>
      <c r="AO62270" s="135"/>
      <c r="AP62270" s="135"/>
      <c r="BJ62270" s="136"/>
    </row>
    <row r="62271" spans="5:62" ht="14.25" customHeight="1" x14ac:dyDescent="0.25">
      <c r="E62271" s="113"/>
      <c r="H62271" s="133"/>
      <c r="T62271" s="133"/>
      <c r="X62271" s="131"/>
      <c r="Y62271" s="133"/>
      <c r="AJ62271" s="133"/>
      <c r="AO62271" s="135"/>
      <c r="AP62271" s="135"/>
      <c r="BJ62271" s="136"/>
    </row>
    <row r="62272" spans="5:62" ht="14.25" customHeight="1" x14ac:dyDescent="0.25">
      <c r="E62272" s="113"/>
      <c r="H62272" s="133"/>
      <c r="T62272" s="133"/>
      <c r="X62272" s="131"/>
      <c r="Y62272" s="133"/>
      <c r="AJ62272" s="133"/>
      <c r="AO62272" s="135"/>
      <c r="AP62272" s="135"/>
      <c r="BJ62272" s="136"/>
    </row>
    <row r="62273" spans="5:62" ht="14.25" customHeight="1" x14ac:dyDescent="0.25">
      <c r="E62273" s="113"/>
      <c r="H62273" s="133"/>
      <c r="T62273" s="133"/>
      <c r="X62273" s="131"/>
      <c r="Y62273" s="133"/>
      <c r="AJ62273" s="133"/>
      <c r="AO62273" s="135"/>
      <c r="AP62273" s="135"/>
      <c r="BJ62273" s="136"/>
    </row>
    <row r="62274" spans="5:62" ht="14.25" customHeight="1" x14ac:dyDescent="0.25">
      <c r="E62274" s="113"/>
      <c r="H62274" s="133"/>
      <c r="T62274" s="133"/>
      <c r="X62274" s="131"/>
      <c r="Y62274" s="133"/>
      <c r="AJ62274" s="133"/>
      <c r="AO62274" s="135"/>
      <c r="AP62274" s="135"/>
      <c r="BJ62274" s="136"/>
    </row>
    <row r="62275" spans="5:62" ht="14.25" customHeight="1" x14ac:dyDescent="0.25">
      <c r="E62275" s="113"/>
      <c r="H62275" s="133"/>
      <c r="T62275" s="133"/>
      <c r="X62275" s="131"/>
      <c r="Y62275" s="133"/>
      <c r="AJ62275" s="133"/>
      <c r="AO62275" s="135"/>
      <c r="AP62275" s="135"/>
      <c r="BJ62275" s="136"/>
    </row>
    <row r="62276" spans="5:62" ht="14.25" customHeight="1" x14ac:dyDescent="0.25">
      <c r="E62276" s="113"/>
      <c r="H62276" s="133"/>
      <c r="T62276" s="133"/>
      <c r="X62276" s="131"/>
      <c r="Y62276" s="133"/>
      <c r="AJ62276" s="133"/>
      <c r="AO62276" s="135"/>
      <c r="AP62276" s="135"/>
      <c r="BJ62276" s="136"/>
    </row>
    <row r="62277" spans="5:62" ht="14.25" customHeight="1" x14ac:dyDescent="0.25">
      <c r="E62277" s="113"/>
      <c r="H62277" s="133"/>
      <c r="T62277" s="133"/>
      <c r="X62277" s="131"/>
      <c r="Y62277" s="133"/>
      <c r="AJ62277" s="133"/>
      <c r="AO62277" s="135"/>
      <c r="AP62277" s="135"/>
      <c r="BJ62277" s="136"/>
    </row>
    <row r="62278" spans="5:62" ht="14.25" customHeight="1" x14ac:dyDescent="0.25">
      <c r="E62278" s="113"/>
      <c r="H62278" s="133"/>
      <c r="T62278" s="133"/>
      <c r="X62278" s="131"/>
      <c r="Y62278" s="133"/>
      <c r="AJ62278" s="133"/>
      <c r="AO62278" s="135"/>
      <c r="AP62278" s="135"/>
      <c r="BJ62278" s="136"/>
    </row>
    <row r="62279" spans="5:62" ht="14.25" customHeight="1" x14ac:dyDescent="0.25">
      <c r="E62279" s="113"/>
      <c r="H62279" s="133"/>
      <c r="T62279" s="133"/>
      <c r="X62279" s="131"/>
      <c r="Y62279" s="133"/>
      <c r="AJ62279" s="133"/>
      <c r="AO62279" s="135"/>
      <c r="AP62279" s="135"/>
      <c r="BJ62279" s="136"/>
    </row>
    <row r="62280" spans="5:62" ht="14.25" customHeight="1" x14ac:dyDescent="0.25">
      <c r="E62280" s="113"/>
      <c r="H62280" s="133"/>
      <c r="T62280" s="133"/>
      <c r="X62280" s="131"/>
      <c r="Y62280" s="133"/>
      <c r="AJ62280" s="133"/>
      <c r="AO62280" s="135"/>
      <c r="AP62280" s="135"/>
      <c r="BJ62280" s="136"/>
    </row>
    <row r="62281" spans="5:62" ht="14.25" customHeight="1" x14ac:dyDescent="0.25">
      <c r="E62281" s="113"/>
      <c r="H62281" s="133"/>
      <c r="T62281" s="133"/>
      <c r="X62281" s="131"/>
      <c r="Y62281" s="133"/>
      <c r="AJ62281" s="133"/>
      <c r="AO62281" s="135"/>
      <c r="AP62281" s="135"/>
      <c r="BJ62281" s="136"/>
    </row>
    <row r="62282" spans="5:62" ht="14.25" customHeight="1" x14ac:dyDescent="0.25">
      <c r="E62282" s="113"/>
      <c r="H62282" s="133"/>
      <c r="T62282" s="133"/>
      <c r="X62282" s="131"/>
      <c r="Y62282" s="133"/>
      <c r="AJ62282" s="133"/>
      <c r="AO62282" s="135"/>
      <c r="AP62282" s="135"/>
      <c r="BJ62282" s="136"/>
    </row>
    <row r="62283" spans="5:62" ht="14.25" customHeight="1" x14ac:dyDescent="0.25">
      <c r="E62283" s="113"/>
      <c r="H62283" s="133"/>
      <c r="T62283" s="133"/>
      <c r="X62283" s="131"/>
      <c r="Y62283" s="133"/>
      <c r="AJ62283" s="133"/>
      <c r="AO62283" s="135"/>
      <c r="AP62283" s="135"/>
      <c r="BJ62283" s="136"/>
    </row>
    <row r="62284" spans="5:62" ht="14.25" customHeight="1" x14ac:dyDescent="0.25">
      <c r="E62284" s="113"/>
      <c r="H62284" s="133"/>
      <c r="T62284" s="133"/>
      <c r="X62284" s="131"/>
      <c r="Y62284" s="133"/>
      <c r="AJ62284" s="133"/>
      <c r="AO62284" s="135"/>
      <c r="AP62284" s="135"/>
      <c r="BJ62284" s="136"/>
    </row>
    <row r="62285" spans="5:62" ht="14.25" customHeight="1" x14ac:dyDescent="0.25">
      <c r="E62285" s="113"/>
      <c r="H62285" s="133"/>
      <c r="T62285" s="133"/>
      <c r="X62285" s="131"/>
      <c r="Y62285" s="133"/>
      <c r="AJ62285" s="133"/>
      <c r="AO62285" s="135"/>
      <c r="AP62285" s="135"/>
      <c r="BJ62285" s="136"/>
    </row>
    <row r="62286" spans="5:62" ht="14.25" customHeight="1" x14ac:dyDescent="0.25">
      <c r="E62286" s="113"/>
      <c r="H62286" s="133"/>
      <c r="T62286" s="133"/>
      <c r="X62286" s="131"/>
      <c r="Y62286" s="133"/>
      <c r="AJ62286" s="133"/>
      <c r="AO62286" s="135"/>
      <c r="AP62286" s="135"/>
      <c r="BJ62286" s="136"/>
    </row>
    <row r="62287" spans="5:62" ht="14.25" customHeight="1" x14ac:dyDescent="0.25">
      <c r="E62287" s="113"/>
      <c r="H62287" s="133"/>
      <c r="T62287" s="133"/>
      <c r="X62287" s="131"/>
      <c r="Y62287" s="133"/>
      <c r="AJ62287" s="133"/>
      <c r="AO62287" s="135"/>
      <c r="AP62287" s="135"/>
      <c r="BJ62287" s="136"/>
    </row>
    <row r="62288" spans="5:62" ht="14.25" customHeight="1" x14ac:dyDescent="0.25">
      <c r="E62288" s="113"/>
      <c r="H62288" s="133"/>
      <c r="T62288" s="133"/>
      <c r="X62288" s="131"/>
      <c r="Y62288" s="133"/>
      <c r="AJ62288" s="133"/>
      <c r="AO62288" s="135"/>
      <c r="AP62288" s="135"/>
      <c r="BJ62288" s="136"/>
    </row>
    <row r="62289" spans="5:62" ht="14.25" customHeight="1" x14ac:dyDescent="0.25">
      <c r="E62289" s="113"/>
      <c r="H62289" s="133"/>
      <c r="T62289" s="133"/>
      <c r="X62289" s="131"/>
      <c r="Y62289" s="133"/>
      <c r="AJ62289" s="133"/>
      <c r="AO62289" s="135"/>
      <c r="AP62289" s="135"/>
      <c r="BJ62289" s="136"/>
    </row>
    <row r="62290" spans="5:62" ht="14.25" customHeight="1" x14ac:dyDescent="0.25">
      <c r="E62290" s="113"/>
      <c r="H62290" s="133"/>
      <c r="T62290" s="133"/>
      <c r="X62290" s="131"/>
      <c r="Y62290" s="133"/>
      <c r="AJ62290" s="133"/>
      <c r="AO62290" s="135"/>
      <c r="AP62290" s="135"/>
      <c r="BJ62290" s="136"/>
    </row>
    <row r="62291" spans="5:62" ht="14.25" customHeight="1" x14ac:dyDescent="0.25">
      <c r="E62291" s="113"/>
      <c r="H62291" s="133"/>
      <c r="T62291" s="133"/>
      <c r="X62291" s="131"/>
      <c r="Y62291" s="133"/>
      <c r="AJ62291" s="133"/>
      <c r="AO62291" s="135"/>
      <c r="AP62291" s="135"/>
      <c r="BJ62291" s="136"/>
    </row>
    <row r="62292" spans="5:62" ht="14.25" customHeight="1" x14ac:dyDescent="0.25">
      <c r="E62292" s="113"/>
      <c r="H62292" s="133"/>
      <c r="T62292" s="133"/>
      <c r="X62292" s="131"/>
      <c r="Y62292" s="133"/>
      <c r="AJ62292" s="133"/>
      <c r="AO62292" s="135"/>
      <c r="AP62292" s="135"/>
      <c r="BJ62292" s="136"/>
    </row>
    <row r="62293" spans="5:62" ht="14.25" customHeight="1" x14ac:dyDescent="0.25">
      <c r="E62293" s="113"/>
      <c r="H62293" s="133"/>
      <c r="T62293" s="133"/>
      <c r="X62293" s="131"/>
      <c r="Y62293" s="133"/>
      <c r="AJ62293" s="133"/>
      <c r="AO62293" s="135"/>
      <c r="AP62293" s="135"/>
      <c r="BJ62293" s="136"/>
    </row>
    <row r="62294" spans="5:62" ht="14.25" customHeight="1" x14ac:dyDescent="0.25">
      <c r="E62294" s="113"/>
      <c r="H62294" s="133"/>
      <c r="T62294" s="133"/>
      <c r="X62294" s="131"/>
      <c r="Y62294" s="133"/>
      <c r="AJ62294" s="133"/>
      <c r="AO62294" s="135"/>
      <c r="AP62294" s="135"/>
      <c r="BJ62294" s="136"/>
    </row>
    <row r="62295" spans="5:62" ht="14.25" customHeight="1" x14ac:dyDescent="0.25">
      <c r="E62295" s="113"/>
      <c r="H62295" s="133"/>
      <c r="T62295" s="133"/>
      <c r="X62295" s="131"/>
      <c r="Y62295" s="133"/>
      <c r="AJ62295" s="133"/>
      <c r="AO62295" s="135"/>
      <c r="AP62295" s="135"/>
      <c r="BJ62295" s="136"/>
    </row>
    <row r="62296" spans="5:62" ht="14.25" customHeight="1" x14ac:dyDescent="0.25">
      <c r="E62296" s="113"/>
      <c r="H62296" s="133"/>
      <c r="T62296" s="133"/>
      <c r="X62296" s="131"/>
      <c r="Y62296" s="133"/>
      <c r="AJ62296" s="133"/>
      <c r="AO62296" s="135"/>
      <c r="AP62296" s="135"/>
      <c r="BJ62296" s="136"/>
    </row>
    <row r="62297" spans="5:62" ht="14.25" customHeight="1" x14ac:dyDescent="0.25">
      <c r="E62297" s="113"/>
      <c r="H62297" s="133"/>
      <c r="T62297" s="133"/>
      <c r="X62297" s="131"/>
      <c r="Y62297" s="133"/>
      <c r="AJ62297" s="133"/>
      <c r="AO62297" s="135"/>
      <c r="AP62297" s="135"/>
      <c r="BJ62297" s="136"/>
    </row>
    <row r="62298" spans="5:62" ht="14.25" customHeight="1" x14ac:dyDescent="0.25">
      <c r="E62298" s="113"/>
      <c r="H62298" s="133"/>
      <c r="T62298" s="133"/>
      <c r="X62298" s="131"/>
      <c r="Y62298" s="133"/>
      <c r="AJ62298" s="133"/>
      <c r="AO62298" s="135"/>
      <c r="AP62298" s="135"/>
      <c r="BJ62298" s="136"/>
    </row>
    <row r="62299" spans="5:62" ht="14.25" customHeight="1" x14ac:dyDescent="0.25">
      <c r="E62299" s="113"/>
      <c r="H62299" s="133"/>
      <c r="T62299" s="133"/>
      <c r="X62299" s="131"/>
      <c r="Y62299" s="133"/>
      <c r="AJ62299" s="133"/>
      <c r="AO62299" s="135"/>
      <c r="AP62299" s="135"/>
      <c r="BJ62299" s="136"/>
    </row>
    <row r="62300" spans="5:62" ht="14.25" customHeight="1" x14ac:dyDescent="0.25">
      <c r="E62300" s="113"/>
      <c r="H62300" s="133"/>
      <c r="T62300" s="133"/>
      <c r="X62300" s="131"/>
      <c r="Y62300" s="133"/>
      <c r="AJ62300" s="133"/>
      <c r="AO62300" s="135"/>
      <c r="AP62300" s="135"/>
      <c r="BJ62300" s="136"/>
    </row>
    <row r="62301" spans="5:62" ht="14.25" customHeight="1" x14ac:dyDescent="0.25">
      <c r="E62301" s="113"/>
      <c r="H62301" s="133"/>
      <c r="T62301" s="133"/>
      <c r="X62301" s="131"/>
      <c r="Y62301" s="133"/>
      <c r="AJ62301" s="133"/>
      <c r="AO62301" s="135"/>
      <c r="AP62301" s="135"/>
      <c r="BJ62301" s="136"/>
    </row>
    <row r="62302" spans="5:62" ht="14.25" customHeight="1" x14ac:dyDescent="0.25">
      <c r="E62302" s="113"/>
      <c r="H62302" s="133"/>
      <c r="T62302" s="133"/>
      <c r="X62302" s="131"/>
      <c r="Y62302" s="133"/>
      <c r="AJ62302" s="133"/>
      <c r="AO62302" s="135"/>
      <c r="AP62302" s="135"/>
      <c r="BJ62302" s="136"/>
    </row>
    <row r="62303" spans="5:62" ht="14.25" customHeight="1" x14ac:dyDescent="0.25">
      <c r="E62303" s="113"/>
      <c r="H62303" s="133"/>
      <c r="T62303" s="133"/>
      <c r="X62303" s="131"/>
      <c r="Y62303" s="133"/>
      <c r="AJ62303" s="133"/>
      <c r="AO62303" s="135"/>
      <c r="AP62303" s="135"/>
      <c r="BJ62303" s="136"/>
    </row>
    <row r="62304" spans="5:62" ht="14.25" customHeight="1" x14ac:dyDescent="0.25">
      <c r="E62304" s="113"/>
      <c r="H62304" s="133"/>
      <c r="T62304" s="133"/>
      <c r="X62304" s="131"/>
      <c r="Y62304" s="133"/>
      <c r="AJ62304" s="133"/>
      <c r="AO62304" s="135"/>
      <c r="AP62304" s="135"/>
      <c r="BJ62304" s="136"/>
    </row>
    <row r="62305" spans="5:62" ht="14.25" customHeight="1" x14ac:dyDescent="0.25">
      <c r="E62305" s="113"/>
      <c r="H62305" s="133"/>
      <c r="T62305" s="133"/>
      <c r="X62305" s="131"/>
      <c r="Y62305" s="133"/>
      <c r="AJ62305" s="133"/>
      <c r="AO62305" s="135"/>
      <c r="AP62305" s="135"/>
      <c r="BJ62305" s="136"/>
    </row>
    <row r="62306" spans="5:62" ht="14.25" customHeight="1" x14ac:dyDescent="0.25">
      <c r="E62306" s="113"/>
      <c r="H62306" s="133"/>
      <c r="T62306" s="133"/>
      <c r="X62306" s="131"/>
      <c r="Y62306" s="133"/>
      <c r="AJ62306" s="133"/>
      <c r="AO62306" s="135"/>
      <c r="AP62306" s="135"/>
      <c r="BJ62306" s="136"/>
    </row>
    <row r="62307" spans="5:62" ht="14.25" customHeight="1" x14ac:dyDescent="0.25">
      <c r="E62307" s="113"/>
      <c r="H62307" s="133"/>
      <c r="T62307" s="133"/>
      <c r="X62307" s="131"/>
      <c r="Y62307" s="133"/>
      <c r="AJ62307" s="133"/>
      <c r="AO62307" s="135"/>
      <c r="AP62307" s="135"/>
      <c r="BJ62307" s="136"/>
    </row>
    <row r="62308" spans="5:62" ht="14.25" customHeight="1" x14ac:dyDescent="0.25">
      <c r="E62308" s="113"/>
      <c r="H62308" s="133"/>
      <c r="T62308" s="133"/>
      <c r="X62308" s="131"/>
      <c r="Y62308" s="133"/>
      <c r="AJ62308" s="133"/>
      <c r="AO62308" s="135"/>
      <c r="AP62308" s="135"/>
      <c r="BJ62308" s="136"/>
    </row>
    <row r="62309" spans="5:62" ht="14.25" customHeight="1" x14ac:dyDescent="0.25">
      <c r="E62309" s="113"/>
      <c r="H62309" s="133"/>
      <c r="T62309" s="133"/>
      <c r="X62309" s="131"/>
      <c r="Y62309" s="133"/>
      <c r="AJ62309" s="133"/>
      <c r="AO62309" s="135"/>
      <c r="AP62309" s="135"/>
      <c r="BJ62309" s="136"/>
    </row>
    <row r="62310" spans="5:62" ht="14.25" customHeight="1" x14ac:dyDescent="0.25">
      <c r="E62310" s="113"/>
      <c r="H62310" s="133"/>
      <c r="T62310" s="133"/>
      <c r="X62310" s="131"/>
      <c r="Y62310" s="133"/>
      <c r="AJ62310" s="133"/>
      <c r="AO62310" s="135"/>
      <c r="AP62310" s="135"/>
      <c r="BJ62310" s="136"/>
    </row>
    <row r="62311" spans="5:62" ht="14.25" customHeight="1" x14ac:dyDescent="0.25">
      <c r="E62311" s="113"/>
      <c r="H62311" s="133"/>
      <c r="T62311" s="133"/>
      <c r="X62311" s="131"/>
      <c r="Y62311" s="133"/>
      <c r="AJ62311" s="133"/>
      <c r="AO62311" s="135"/>
      <c r="AP62311" s="135"/>
      <c r="BJ62311" s="136"/>
    </row>
    <row r="62312" spans="5:62" ht="14.25" customHeight="1" x14ac:dyDescent="0.25">
      <c r="E62312" s="113"/>
      <c r="H62312" s="133"/>
      <c r="T62312" s="133"/>
      <c r="X62312" s="131"/>
      <c r="Y62312" s="133"/>
      <c r="AJ62312" s="133"/>
      <c r="AO62312" s="135"/>
      <c r="AP62312" s="135"/>
      <c r="BJ62312" s="136"/>
    </row>
    <row r="62313" spans="5:62" ht="14.25" customHeight="1" x14ac:dyDescent="0.25">
      <c r="E62313" s="113"/>
      <c r="H62313" s="133"/>
      <c r="T62313" s="133"/>
      <c r="X62313" s="131"/>
      <c r="Y62313" s="133"/>
      <c r="AJ62313" s="133"/>
      <c r="AO62313" s="135"/>
      <c r="AP62313" s="135"/>
      <c r="BJ62313" s="136"/>
    </row>
    <row r="62314" spans="5:62" ht="14.25" customHeight="1" x14ac:dyDescent="0.25">
      <c r="E62314" s="113"/>
      <c r="H62314" s="133"/>
      <c r="T62314" s="133"/>
      <c r="X62314" s="131"/>
      <c r="Y62314" s="133"/>
      <c r="AJ62314" s="133"/>
      <c r="AO62314" s="135"/>
      <c r="AP62314" s="135"/>
      <c r="BJ62314" s="136"/>
    </row>
    <row r="62315" spans="5:62" ht="14.25" customHeight="1" x14ac:dyDescent="0.25">
      <c r="E62315" s="113"/>
      <c r="H62315" s="133"/>
      <c r="T62315" s="133"/>
      <c r="X62315" s="131"/>
      <c r="Y62315" s="133"/>
      <c r="AJ62315" s="133"/>
      <c r="AO62315" s="135"/>
      <c r="AP62315" s="135"/>
      <c r="BJ62315" s="136"/>
    </row>
    <row r="62316" spans="5:62" ht="14.25" customHeight="1" x14ac:dyDescent="0.25">
      <c r="E62316" s="113"/>
      <c r="H62316" s="133"/>
      <c r="T62316" s="133"/>
      <c r="X62316" s="131"/>
      <c r="Y62316" s="133"/>
      <c r="AJ62316" s="133"/>
      <c r="AO62316" s="135"/>
      <c r="AP62316" s="135"/>
      <c r="BJ62316" s="136"/>
    </row>
    <row r="62317" spans="5:62" ht="14.25" customHeight="1" x14ac:dyDescent="0.25">
      <c r="E62317" s="113"/>
      <c r="H62317" s="133"/>
      <c r="T62317" s="133"/>
      <c r="X62317" s="131"/>
      <c r="Y62317" s="133"/>
      <c r="AJ62317" s="133"/>
      <c r="AO62317" s="135"/>
      <c r="AP62317" s="135"/>
      <c r="BJ62317" s="136"/>
    </row>
    <row r="62318" spans="5:62" ht="14.25" customHeight="1" x14ac:dyDescent="0.25">
      <c r="E62318" s="113"/>
      <c r="H62318" s="133"/>
      <c r="T62318" s="133"/>
      <c r="X62318" s="131"/>
      <c r="Y62318" s="133"/>
      <c r="AJ62318" s="133"/>
      <c r="AO62318" s="135"/>
      <c r="AP62318" s="135"/>
      <c r="BJ62318" s="136"/>
    </row>
    <row r="62319" spans="5:62" ht="14.25" customHeight="1" x14ac:dyDescent="0.25">
      <c r="E62319" s="113"/>
      <c r="H62319" s="133"/>
      <c r="T62319" s="133"/>
      <c r="X62319" s="131"/>
      <c r="Y62319" s="133"/>
      <c r="AJ62319" s="133"/>
      <c r="AO62319" s="135"/>
      <c r="AP62319" s="135"/>
      <c r="BJ62319" s="136"/>
    </row>
    <row r="62320" spans="5:62" ht="14.25" customHeight="1" x14ac:dyDescent="0.25">
      <c r="E62320" s="113"/>
      <c r="H62320" s="133"/>
      <c r="T62320" s="133"/>
      <c r="X62320" s="131"/>
      <c r="Y62320" s="133"/>
      <c r="AJ62320" s="133"/>
      <c r="AO62320" s="135"/>
      <c r="AP62320" s="135"/>
      <c r="BJ62320" s="136"/>
    </row>
    <row r="62321" spans="5:62" ht="14.25" customHeight="1" x14ac:dyDescent="0.25">
      <c r="E62321" s="113"/>
      <c r="H62321" s="133"/>
      <c r="T62321" s="133"/>
      <c r="X62321" s="131"/>
      <c r="Y62321" s="133"/>
      <c r="AJ62321" s="133"/>
      <c r="AO62321" s="135"/>
      <c r="AP62321" s="135"/>
      <c r="BJ62321" s="136"/>
    </row>
    <row r="62322" spans="5:62" ht="14.25" customHeight="1" x14ac:dyDescent="0.25">
      <c r="E62322" s="113"/>
      <c r="H62322" s="133"/>
      <c r="T62322" s="133"/>
      <c r="X62322" s="131"/>
      <c r="Y62322" s="133"/>
      <c r="AJ62322" s="133"/>
      <c r="AO62322" s="135"/>
      <c r="AP62322" s="135"/>
      <c r="BJ62322" s="136"/>
    </row>
    <row r="62323" spans="5:62" ht="14.25" customHeight="1" x14ac:dyDescent="0.25">
      <c r="E62323" s="113"/>
      <c r="H62323" s="133"/>
      <c r="T62323" s="133"/>
      <c r="X62323" s="131"/>
      <c r="Y62323" s="133"/>
      <c r="AJ62323" s="133"/>
      <c r="AO62323" s="135"/>
      <c r="AP62323" s="135"/>
      <c r="BJ62323" s="136"/>
    </row>
    <row r="62324" spans="5:62" ht="14.25" customHeight="1" x14ac:dyDescent="0.25">
      <c r="E62324" s="113"/>
      <c r="H62324" s="133"/>
      <c r="T62324" s="133"/>
      <c r="X62324" s="131"/>
      <c r="Y62324" s="133"/>
      <c r="AJ62324" s="133"/>
      <c r="AO62324" s="135"/>
      <c r="AP62324" s="135"/>
      <c r="BJ62324" s="136"/>
    </row>
    <row r="62325" spans="5:62" ht="14.25" customHeight="1" x14ac:dyDescent="0.25">
      <c r="E62325" s="113"/>
      <c r="H62325" s="133"/>
      <c r="T62325" s="133"/>
      <c r="X62325" s="131"/>
      <c r="Y62325" s="133"/>
      <c r="AJ62325" s="133"/>
      <c r="AO62325" s="135"/>
      <c r="AP62325" s="135"/>
      <c r="BJ62325" s="136"/>
    </row>
    <row r="62326" spans="5:62" ht="14.25" customHeight="1" x14ac:dyDescent="0.25">
      <c r="E62326" s="113"/>
      <c r="H62326" s="133"/>
      <c r="T62326" s="133"/>
      <c r="X62326" s="131"/>
      <c r="Y62326" s="133"/>
      <c r="AJ62326" s="133"/>
      <c r="AO62326" s="135"/>
      <c r="AP62326" s="135"/>
      <c r="BJ62326" s="136"/>
    </row>
    <row r="62327" spans="5:62" ht="14.25" customHeight="1" x14ac:dyDescent="0.25">
      <c r="E62327" s="113"/>
      <c r="H62327" s="133"/>
      <c r="T62327" s="133"/>
      <c r="X62327" s="131"/>
      <c r="Y62327" s="133"/>
      <c r="AJ62327" s="133"/>
      <c r="AO62327" s="135"/>
      <c r="AP62327" s="135"/>
      <c r="BJ62327" s="136"/>
    </row>
    <row r="62328" spans="5:62" ht="14.25" customHeight="1" x14ac:dyDescent="0.25">
      <c r="E62328" s="113"/>
      <c r="H62328" s="133"/>
      <c r="T62328" s="133"/>
      <c r="X62328" s="131"/>
      <c r="Y62328" s="133"/>
      <c r="AJ62328" s="133"/>
      <c r="AO62328" s="135"/>
      <c r="AP62328" s="135"/>
      <c r="BJ62328" s="136"/>
    </row>
    <row r="62329" spans="5:62" ht="14.25" customHeight="1" x14ac:dyDescent="0.25">
      <c r="E62329" s="113"/>
      <c r="H62329" s="133"/>
      <c r="T62329" s="133"/>
      <c r="X62329" s="131"/>
      <c r="Y62329" s="133"/>
      <c r="AJ62329" s="133"/>
      <c r="AO62329" s="135"/>
      <c r="AP62329" s="135"/>
      <c r="BJ62329" s="136"/>
    </row>
    <row r="62330" spans="5:62" ht="14.25" customHeight="1" x14ac:dyDescent="0.25">
      <c r="E62330" s="113"/>
      <c r="H62330" s="133"/>
      <c r="T62330" s="133"/>
      <c r="X62330" s="131"/>
      <c r="Y62330" s="133"/>
      <c r="AJ62330" s="133"/>
      <c r="AO62330" s="135"/>
      <c r="AP62330" s="135"/>
      <c r="BJ62330" s="136"/>
    </row>
    <row r="62331" spans="5:62" ht="14.25" customHeight="1" x14ac:dyDescent="0.25">
      <c r="E62331" s="113"/>
      <c r="H62331" s="133"/>
      <c r="T62331" s="133"/>
      <c r="X62331" s="131"/>
      <c r="Y62331" s="133"/>
      <c r="AJ62331" s="133"/>
      <c r="AO62331" s="135"/>
      <c r="AP62331" s="135"/>
      <c r="BJ62331" s="136"/>
    </row>
    <row r="62332" spans="5:62" ht="14.25" customHeight="1" x14ac:dyDescent="0.25">
      <c r="E62332" s="113"/>
      <c r="H62332" s="133"/>
      <c r="T62332" s="133"/>
      <c r="X62332" s="131"/>
      <c r="Y62332" s="133"/>
      <c r="AJ62332" s="133"/>
      <c r="AO62332" s="135"/>
      <c r="AP62332" s="135"/>
      <c r="BJ62332" s="136"/>
    </row>
    <row r="62333" spans="5:62" ht="14.25" customHeight="1" x14ac:dyDescent="0.25">
      <c r="E62333" s="113"/>
      <c r="H62333" s="133"/>
      <c r="T62333" s="133"/>
      <c r="X62333" s="131"/>
      <c r="Y62333" s="133"/>
      <c r="AJ62333" s="133"/>
      <c r="AO62333" s="135"/>
      <c r="AP62333" s="135"/>
      <c r="BJ62333" s="136"/>
    </row>
    <row r="62334" spans="5:62" ht="14.25" customHeight="1" x14ac:dyDescent="0.25">
      <c r="E62334" s="113"/>
      <c r="H62334" s="133"/>
      <c r="T62334" s="133"/>
      <c r="X62334" s="131"/>
      <c r="Y62334" s="133"/>
      <c r="AJ62334" s="133"/>
      <c r="AO62334" s="135"/>
      <c r="AP62334" s="135"/>
      <c r="BJ62334" s="136"/>
    </row>
    <row r="62335" spans="5:62" ht="14.25" customHeight="1" x14ac:dyDescent="0.25">
      <c r="E62335" s="113"/>
      <c r="H62335" s="133"/>
      <c r="T62335" s="133"/>
      <c r="X62335" s="131"/>
      <c r="Y62335" s="133"/>
      <c r="AJ62335" s="133"/>
      <c r="AO62335" s="135"/>
      <c r="AP62335" s="135"/>
      <c r="BJ62335" s="136"/>
    </row>
    <row r="62336" spans="5:62" ht="14.25" customHeight="1" x14ac:dyDescent="0.25">
      <c r="E62336" s="113"/>
      <c r="H62336" s="133"/>
      <c r="T62336" s="133"/>
      <c r="X62336" s="131"/>
      <c r="Y62336" s="133"/>
      <c r="AJ62336" s="133"/>
      <c r="AO62336" s="135"/>
      <c r="AP62336" s="135"/>
      <c r="BJ62336" s="136"/>
    </row>
    <row r="62337" spans="5:62" ht="14.25" customHeight="1" x14ac:dyDescent="0.25">
      <c r="E62337" s="113"/>
      <c r="H62337" s="133"/>
      <c r="T62337" s="133"/>
      <c r="X62337" s="131"/>
      <c r="Y62337" s="133"/>
      <c r="AJ62337" s="133"/>
      <c r="AO62337" s="135"/>
      <c r="AP62337" s="135"/>
      <c r="BJ62337" s="136"/>
    </row>
    <row r="62338" spans="5:62" ht="14.25" customHeight="1" x14ac:dyDescent="0.25">
      <c r="E62338" s="113"/>
      <c r="H62338" s="133"/>
      <c r="T62338" s="133"/>
      <c r="X62338" s="131"/>
      <c r="Y62338" s="133"/>
      <c r="AJ62338" s="133"/>
      <c r="AO62338" s="135"/>
      <c r="AP62338" s="135"/>
      <c r="BJ62338" s="136"/>
    </row>
    <row r="62339" spans="5:62" ht="14.25" customHeight="1" x14ac:dyDescent="0.25">
      <c r="E62339" s="113"/>
      <c r="H62339" s="133"/>
      <c r="T62339" s="133"/>
      <c r="X62339" s="131"/>
      <c r="Y62339" s="133"/>
      <c r="AJ62339" s="133"/>
      <c r="AO62339" s="135"/>
      <c r="AP62339" s="135"/>
      <c r="BJ62339" s="136"/>
    </row>
    <row r="62340" spans="5:62" ht="14.25" customHeight="1" x14ac:dyDescent="0.25">
      <c r="E62340" s="113"/>
      <c r="H62340" s="133"/>
      <c r="T62340" s="133"/>
      <c r="X62340" s="131"/>
      <c r="Y62340" s="133"/>
      <c r="AJ62340" s="133"/>
      <c r="AO62340" s="135"/>
      <c r="AP62340" s="135"/>
      <c r="BJ62340" s="136"/>
    </row>
    <row r="62341" spans="5:62" ht="14.25" customHeight="1" x14ac:dyDescent="0.25">
      <c r="E62341" s="113"/>
      <c r="H62341" s="133"/>
      <c r="T62341" s="133"/>
      <c r="X62341" s="131"/>
      <c r="Y62341" s="133"/>
      <c r="AJ62341" s="133"/>
      <c r="AO62341" s="135"/>
      <c r="AP62341" s="135"/>
      <c r="BJ62341" s="136"/>
    </row>
    <row r="62342" spans="5:62" ht="14.25" customHeight="1" x14ac:dyDescent="0.25">
      <c r="E62342" s="113"/>
      <c r="H62342" s="133"/>
      <c r="T62342" s="133"/>
      <c r="X62342" s="131"/>
      <c r="Y62342" s="133"/>
      <c r="AJ62342" s="133"/>
      <c r="AO62342" s="135"/>
      <c r="AP62342" s="135"/>
      <c r="BJ62342" s="136"/>
    </row>
    <row r="62343" spans="5:62" ht="14.25" customHeight="1" x14ac:dyDescent="0.25">
      <c r="E62343" s="113"/>
      <c r="H62343" s="133"/>
      <c r="T62343" s="133"/>
      <c r="X62343" s="131"/>
      <c r="Y62343" s="133"/>
      <c r="AJ62343" s="133"/>
      <c r="AO62343" s="135"/>
      <c r="AP62343" s="135"/>
      <c r="BJ62343" s="136"/>
    </row>
    <row r="62344" spans="5:62" ht="14.25" customHeight="1" x14ac:dyDescent="0.25">
      <c r="E62344" s="113"/>
      <c r="H62344" s="133"/>
      <c r="T62344" s="133"/>
      <c r="X62344" s="131"/>
      <c r="Y62344" s="133"/>
      <c r="AJ62344" s="133"/>
      <c r="AO62344" s="135"/>
      <c r="AP62344" s="135"/>
      <c r="BJ62344" s="136"/>
    </row>
    <row r="62345" spans="5:62" ht="14.25" customHeight="1" x14ac:dyDescent="0.25">
      <c r="E62345" s="113"/>
      <c r="H62345" s="133"/>
      <c r="T62345" s="133"/>
      <c r="X62345" s="131"/>
      <c r="Y62345" s="133"/>
      <c r="AJ62345" s="133"/>
      <c r="AO62345" s="135"/>
      <c r="AP62345" s="135"/>
      <c r="BJ62345" s="136"/>
    </row>
    <row r="62346" spans="5:62" ht="14.25" customHeight="1" x14ac:dyDescent="0.25">
      <c r="E62346" s="113"/>
      <c r="H62346" s="133"/>
      <c r="T62346" s="133"/>
      <c r="X62346" s="131"/>
      <c r="Y62346" s="133"/>
      <c r="AJ62346" s="133"/>
      <c r="AO62346" s="135"/>
      <c r="AP62346" s="135"/>
      <c r="BJ62346" s="136"/>
    </row>
    <row r="62347" spans="5:62" ht="14.25" customHeight="1" x14ac:dyDescent="0.25">
      <c r="E62347" s="113"/>
      <c r="H62347" s="133"/>
      <c r="T62347" s="133"/>
      <c r="X62347" s="131"/>
      <c r="Y62347" s="133"/>
      <c r="AJ62347" s="133"/>
      <c r="AO62347" s="135"/>
      <c r="AP62347" s="135"/>
      <c r="BJ62347" s="136"/>
    </row>
    <row r="62348" spans="5:62" ht="14.25" customHeight="1" x14ac:dyDescent="0.25">
      <c r="E62348" s="113"/>
      <c r="H62348" s="133"/>
      <c r="T62348" s="133"/>
      <c r="X62348" s="131"/>
      <c r="Y62348" s="133"/>
      <c r="AJ62348" s="133"/>
      <c r="AO62348" s="135"/>
      <c r="AP62348" s="135"/>
      <c r="BJ62348" s="136"/>
    </row>
    <row r="62349" spans="5:62" ht="14.25" customHeight="1" x14ac:dyDescent="0.25">
      <c r="E62349" s="113"/>
      <c r="H62349" s="133"/>
      <c r="T62349" s="133"/>
      <c r="X62349" s="131"/>
      <c r="Y62349" s="133"/>
      <c r="AJ62349" s="133"/>
      <c r="AO62349" s="135"/>
      <c r="AP62349" s="135"/>
      <c r="BJ62349" s="136"/>
    </row>
    <row r="62350" spans="5:62" ht="14.25" customHeight="1" x14ac:dyDescent="0.25">
      <c r="E62350" s="113"/>
      <c r="H62350" s="133"/>
      <c r="T62350" s="133"/>
      <c r="X62350" s="131"/>
      <c r="Y62350" s="133"/>
      <c r="AJ62350" s="133"/>
      <c r="AO62350" s="135"/>
      <c r="AP62350" s="135"/>
      <c r="BJ62350" s="136"/>
    </row>
    <row r="62351" spans="5:62" ht="14.25" customHeight="1" x14ac:dyDescent="0.25">
      <c r="E62351" s="113"/>
      <c r="H62351" s="133"/>
      <c r="T62351" s="133"/>
      <c r="X62351" s="131"/>
      <c r="Y62351" s="133"/>
      <c r="AJ62351" s="133"/>
      <c r="AO62351" s="135"/>
      <c r="AP62351" s="135"/>
      <c r="BJ62351" s="136"/>
    </row>
    <row r="62352" spans="5:62" ht="14.25" customHeight="1" x14ac:dyDescent="0.25">
      <c r="E62352" s="113"/>
      <c r="H62352" s="133"/>
      <c r="T62352" s="133"/>
      <c r="X62352" s="131"/>
      <c r="Y62352" s="133"/>
      <c r="AJ62352" s="133"/>
      <c r="AO62352" s="135"/>
      <c r="AP62352" s="135"/>
      <c r="BJ62352" s="136"/>
    </row>
    <row r="62353" spans="5:62" ht="14.25" customHeight="1" x14ac:dyDescent="0.25">
      <c r="E62353" s="113"/>
      <c r="H62353" s="133"/>
      <c r="T62353" s="133"/>
      <c r="X62353" s="131"/>
      <c r="Y62353" s="133"/>
      <c r="AJ62353" s="133"/>
      <c r="AO62353" s="135"/>
      <c r="AP62353" s="135"/>
      <c r="BJ62353" s="136"/>
    </row>
    <row r="62354" spans="5:62" ht="14.25" customHeight="1" x14ac:dyDescent="0.25">
      <c r="E62354" s="113"/>
      <c r="H62354" s="133"/>
      <c r="T62354" s="133"/>
      <c r="X62354" s="131"/>
      <c r="Y62354" s="133"/>
      <c r="AJ62354" s="133"/>
      <c r="AO62354" s="135"/>
      <c r="AP62354" s="135"/>
      <c r="BJ62354" s="136"/>
    </row>
    <row r="62355" spans="5:62" ht="14.25" customHeight="1" x14ac:dyDescent="0.25">
      <c r="E62355" s="113"/>
      <c r="H62355" s="133"/>
      <c r="T62355" s="133"/>
      <c r="X62355" s="131"/>
      <c r="Y62355" s="133"/>
      <c r="AJ62355" s="133"/>
      <c r="AO62355" s="135"/>
      <c r="AP62355" s="135"/>
      <c r="BJ62355" s="136"/>
    </row>
    <row r="62356" spans="5:62" ht="14.25" customHeight="1" x14ac:dyDescent="0.25">
      <c r="E62356" s="113"/>
      <c r="H62356" s="133"/>
      <c r="T62356" s="133"/>
      <c r="X62356" s="131"/>
      <c r="Y62356" s="133"/>
      <c r="AJ62356" s="133"/>
      <c r="AO62356" s="135"/>
      <c r="AP62356" s="135"/>
      <c r="BJ62356" s="136"/>
    </row>
    <row r="62357" spans="5:62" ht="14.25" customHeight="1" x14ac:dyDescent="0.25">
      <c r="E62357" s="113"/>
      <c r="H62357" s="133"/>
      <c r="T62357" s="133"/>
      <c r="X62357" s="131"/>
      <c r="Y62357" s="133"/>
      <c r="AJ62357" s="133"/>
      <c r="AO62357" s="135"/>
      <c r="AP62357" s="135"/>
      <c r="BJ62357" s="136"/>
    </row>
    <row r="62358" spans="5:62" ht="14.25" customHeight="1" x14ac:dyDescent="0.25">
      <c r="E62358" s="113"/>
      <c r="H62358" s="133"/>
      <c r="T62358" s="133"/>
      <c r="X62358" s="131"/>
      <c r="Y62358" s="133"/>
      <c r="AJ62358" s="133"/>
      <c r="AO62358" s="135"/>
      <c r="AP62358" s="135"/>
      <c r="BJ62358" s="136"/>
    </row>
    <row r="62359" spans="5:62" ht="14.25" customHeight="1" x14ac:dyDescent="0.25">
      <c r="E62359" s="113"/>
      <c r="H62359" s="133"/>
      <c r="T62359" s="133"/>
      <c r="X62359" s="131"/>
      <c r="Y62359" s="133"/>
      <c r="AJ62359" s="133"/>
      <c r="AO62359" s="135"/>
      <c r="AP62359" s="135"/>
      <c r="BJ62359" s="136"/>
    </row>
    <row r="62360" spans="5:62" ht="14.25" customHeight="1" x14ac:dyDescent="0.25">
      <c r="E62360" s="113"/>
      <c r="H62360" s="133"/>
      <c r="T62360" s="133"/>
      <c r="X62360" s="131"/>
      <c r="Y62360" s="133"/>
      <c r="AJ62360" s="133"/>
      <c r="AO62360" s="135"/>
      <c r="AP62360" s="135"/>
      <c r="BJ62360" s="136"/>
    </row>
    <row r="62361" spans="5:62" ht="14.25" customHeight="1" x14ac:dyDescent="0.25">
      <c r="E62361" s="113"/>
      <c r="H62361" s="133"/>
      <c r="T62361" s="133"/>
      <c r="X62361" s="131"/>
      <c r="Y62361" s="133"/>
      <c r="AJ62361" s="133"/>
      <c r="AO62361" s="135"/>
      <c r="AP62361" s="135"/>
      <c r="BJ62361" s="136"/>
    </row>
    <row r="62362" spans="5:62" ht="14.25" customHeight="1" x14ac:dyDescent="0.25">
      <c r="E62362" s="113"/>
      <c r="H62362" s="133"/>
      <c r="T62362" s="133"/>
      <c r="X62362" s="131"/>
      <c r="Y62362" s="133"/>
      <c r="AJ62362" s="133"/>
      <c r="AO62362" s="135"/>
      <c r="AP62362" s="135"/>
      <c r="BJ62362" s="136"/>
    </row>
    <row r="62363" spans="5:62" ht="14.25" customHeight="1" x14ac:dyDescent="0.25">
      <c r="E62363" s="113"/>
      <c r="H62363" s="133"/>
      <c r="T62363" s="133"/>
      <c r="X62363" s="131"/>
      <c r="Y62363" s="133"/>
      <c r="AJ62363" s="133"/>
      <c r="AO62363" s="135"/>
      <c r="AP62363" s="135"/>
      <c r="BJ62363" s="136"/>
    </row>
    <row r="62364" spans="5:62" ht="14.25" customHeight="1" x14ac:dyDescent="0.25">
      <c r="E62364" s="113"/>
      <c r="H62364" s="133"/>
      <c r="T62364" s="133"/>
      <c r="X62364" s="131"/>
      <c r="Y62364" s="133"/>
      <c r="AJ62364" s="133"/>
      <c r="AO62364" s="135"/>
      <c r="AP62364" s="135"/>
      <c r="BJ62364" s="136"/>
    </row>
    <row r="62365" spans="5:62" ht="14.25" customHeight="1" x14ac:dyDescent="0.25">
      <c r="E62365" s="113"/>
      <c r="H62365" s="133"/>
      <c r="T62365" s="133"/>
      <c r="X62365" s="131"/>
      <c r="Y62365" s="133"/>
      <c r="AJ62365" s="133"/>
      <c r="AO62365" s="135"/>
      <c r="AP62365" s="135"/>
      <c r="BJ62365" s="136"/>
    </row>
    <row r="62366" spans="5:62" ht="14.25" customHeight="1" x14ac:dyDescent="0.25">
      <c r="E62366" s="113"/>
      <c r="H62366" s="133"/>
      <c r="T62366" s="133"/>
      <c r="X62366" s="131"/>
      <c r="Y62366" s="133"/>
      <c r="AJ62366" s="133"/>
      <c r="AO62366" s="135"/>
      <c r="AP62366" s="135"/>
      <c r="BJ62366" s="136"/>
    </row>
    <row r="62367" spans="5:62" ht="14.25" customHeight="1" x14ac:dyDescent="0.25">
      <c r="E62367" s="113"/>
      <c r="H62367" s="133"/>
      <c r="T62367" s="133"/>
      <c r="X62367" s="131"/>
      <c r="Y62367" s="133"/>
      <c r="AJ62367" s="133"/>
      <c r="AO62367" s="135"/>
      <c r="AP62367" s="135"/>
      <c r="BJ62367" s="136"/>
    </row>
    <row r="62368" spans="5:62" ht="14.25" customHeight="1" x14ac:dyDescent="0.25">
      <c r="E62368" s="113"/>
      <c r="H62368" s="133"/>
      <c r="T62368" s="133"/>
      <c r="X62368" s="131"/>
      <c r="Y62368" s="133"/>
      <c r="AJ62368" s="133"/>
      <c r="AO62368" s="135"/>
      <c r="AP62368" s="135"/>
      <c r="BJ62368" s="136"/>
    </row>
    <row r="62369" spans="5:62" ht="14.25" customHeight="1" x14ac:dyDescent="0.25">
      <c r="E62369" s="113"/>
      <c r="H62369" s="133"/>
      <c r="T62369" s="133"/>
      <c r="X62369" s="131"/>
      <c r="Y62369" s="133"/>
      <c r="AJ62369" s="133"/>
      <c r="AO62369" s="135"/>
      <c r="AP62369" s="135"/>
      <c r="BJ62369" s="136"/>
    </row>
    <row r="62370" spans="5:62" ht="14.25" customHeight="1" x14ac:dyDescent="0.25">
      <c r="E62370" s="113"/>
      <c r="H62370" s="133"/>
      <c r="T62370" s="133"/>
      <c r="X62370" s="131"/>
      <c r="Y62370" s="133"/>
      <c r="AJ62370" s="133"/>
      <c r="AO62370" s="135"/>
      <c r="AP62370" s="135"/>
      <c r="BJ62370" s="136"/>
    </row>
    <row r="62371" spans="5:62" ht="14.25" customHeight="1" x14ac:dyDescent="0.25">
      <c r="E62371" s="113"/>
      <c r="H62371" s="133"/>
      <c r="T62371" s="133"/>
      <c r="X62371" s="131"/>
      <c r="Y62371" s="133"/>
      <c r="AJ62371" s="133"/>
      <c r="AO62371" s="135"/>
      <c r="AP62371" s="135"/>
      <c r="BJ62371" s="136"/>
    </row>
    <row r="62372" spans="5:62" ht="14.25" customHeight="1" x14ac:dyDescent="0.25">
      <c r="E62372" s="113"/>
      <c r="H62372" s="133"/>
      <c r="T62372" s="133"/>
      <c r="X62372" s="131"/>
      <c r="Y62372" s="133"/>
      <c r="AJ62372" s="133"/>
      <c r="AO62372" s="135"/>
      <c r="AP62372" s="135"/>
      <c r="BJ62372" s="136"/>
    </row>
    <row r="62373" spans="5:62" ht="14.25" customHeight="1" x14ac:dyDescent="0.25">
      <c r="E62373" s="113"/>
      <c r="H62373" s="133"/>
      <c r="T62373" s="133"/>
      <c r="X62373" s="131"/>
      <c r="Y62373" s="133"/>
      <c r="AJ62373" s="133"/>
      <c r="AO62373" s="135"/>
      <c r="AP62373" s="135"/>
      <c r="BJ62373" s="136"/>
    </row>
    <row r="62374" spans="5:62" ht="14.25" customHeight="1" x14ac:dyDescent="0.25">
      <c r="E62374" s="113"/>
      <c r="H62374" s="133"/>
      <c r="T62374" s="133"/>
      <c r="X62374" s="131"/>
      <c r="Y62374" s="133"/>
      <c r="AJ62374" s="133"/>
      <c r="AO62374" s="135"/>
      <c r="AP62374" s="135"/>
      <c r="BJ62374" s="136"/>
    </row>
    <row r="62375" spans="5:62" ht="14.25" customHeight="1" x14ac:dyDescent="0.25">
      <c r="E62375" s="113"/>
      <c r="H62375" s="133"/>
      <c r="T62375" s="133"/>
      <c r="X62375" s="131"/>
      <c r="Y62375" s="133"/>
      <c r="AJ62375" s="133"/>
      <c r="AO62375" s="135"/>
      <c r="AP62375" s="135"/>
      <c r="BJ62375" s="136"/>
    </row>
    <row r="62376" spans="5:62" ht="14.25" customHeight="1" x14ac:dyDescent="0.25">
      <c r="E62376" s="113"/>
      <c r="H62376" s="133"/>
      <c r="T62376" s="133"/>
      <c r="X62376" s="131"/>
      <c r="Y62376" s="133"/>
      <c r="AJ62376" s="133"/>
      <c r="AO62376" s="135"/>
      <c r="AP62376" s="135"/>
      <c r="BJ62376" s="136"/>
    </row>
    <row r="62377" spans="5:62" ht="14.25" customHeight="1" x14ac:dyDescent="0.25">
      <c r="E62377" s="113"/>
      <c r="H62377" s="133"/>
      <c r="T62377" s="133"/>
      <c r="X62377" s="131"/>
      <c r="Y62377" s="133"/>
      <c r="AJ62377" s="133"/>
      <c r="AO62377" s="135"/>
      <c r="AP62377" s="135"/>
      <c r="BJ62377" s="136"/>
    </row>
    <row r="62378" spans="5:62" ht="14.25" customHeight="1" x14ac:dyDescent="0.25">
      <c r="E62378" s="113"/>
      <c r="H62378" s="133"/>
      <c r="T62378" s="133"/>
      <c r="X62378" s="131"/>
      <c r="Y62378" s="133"/>
      <c r="AJ62378" s="133"/>
      <c r="AO62378" s="135"/>
      <c r="AP62378" s="135"/>
      <c r="BJ62378" s="136"/>
    </row>
    <row r="62379" spans="5:62" ht="14.25" customHeight="1" x14ac:dyDescent="0.25">
      <c r="E62379" s="113"/>
      <c r="H62379" s="133"/>
      <c r="T62379" s="133"/>
      <c r="X62379" s="131"/>
      <c r="Y62379" s="133"/>
      <c r="AJ62379" s="133"/>
      <c r="AO62379" s="135"/>
      <c r="AP62379" s="135"/>
      <c r="BJ62379" s="136"/>
    </row>
    <row r="62380" spans="5:62" ht="14.25" customHeight="1" x14ac:dyDescent="0.25">
      <c r="E62380" s="113"/>
      <c r="H62380" s="133"/>
      <c r="T62380" s="133"/>
      <c r="X62380" s="131"/>
      <c r="Y62380" s="133"/>
      <c r="AJ62380" s="133"/>
      <c r="AO62380" s="135"/>
      <c r="AP62380" s="135"/>
      <c r="BJ62380" s="136"/>
    </row>
    <row r="62381" spans="5:62" ht="14.25" customHeight="1" x14ac:dyDescent="0.25">
      <c r="E62381" s="113"/>
      <c r="H62381" s="133"/>
      <c r="T62381" s="133"/>
      <c r="X62381" s="131"/>
      <c r="Y62381" s="133"/>
      <c r="AJ62381" s="133"/>
      <c r="AO62381" s="135"/>
      <c r="AP62381" s="135"/>
      <c r="BJ62381" s="136"/>
    </row>
    <row r="62382" spans="5:62" ht="14.25" customHeight="1" x14ac:dyDescent="0.25">
      <c r="E62382" s="113"/>
      <c r="H62382" s="133"/>
      <c r="T62382" s="133"/>
      <c r="X62382" s="131"/>
      <c r="Y62382" s="133"/>
      <c r="AJ62382" s="133"/>
      <c r="AO62382" s="135"/>
      <c r="AP62382" s="135"/>
      <c r="BJ62382" s="136"/>
    </row>
    <row r="62383" spans="5:62" ht="14.25" customHeight="1" x14ac:dyDescent="0.25">
      <c r="E62383" s="113"/>
      <c r="H62383" s="133"/>
      <c r="T62383" s="133"/>
      <c r="X62383" s="131"/>
      <c r="Y62383" s="133"/>
      <c r="AJ62383" s="133"/>
      <c r="AO62383" s="135"/>
      <c r="AP62383" s="135"/>
      <c r="BJ62383" s="136"/>
    </row>
    <row r="62384" spans="5:62" ht="14.25" customHeight="1" x14ac:dyDescent="0.25">
      <c r="E62384" s="113"/>
      <c r="H62384" s="133"/>
      <c r="T62384" s="133"/>
      <c r="X62384" s="131"/>
      <c r="Y62384" s="133"/>
      <c r="AJ62384" s="133"/>
      <c r="AO62384" s="135"/>
      <c r="AP62384" s="135"/>
      <c r="BJ62384" s="136"/>
    </row>
    <row r="62385" spans="5:62" ht="14.25" customHeight="1" x14ac:dyDescent="0.25">
      <c r="E62385" s="113"/>
      <c r="H62385" s="133"/>
      <c r="T62385" s="133"/>
      <c r="X62385" s="131"/>
      <c r="Y62385" s="133"/>
      <c r="AJ62385" s="133"/>
      <c r="AO62385" s="135"/>
      <c r="AP62385" s="135"/>
      <c r="BJ62385" s="136"/>
    </row>
    <row r="62386" spans="5:62" ht="14.25" customHeight="1" x14ac:dyDescent="0.25">
      <c r="E62386" s="113"/>
      <c r="H62386" s="133"/>
      <c r="T62386" s="133"/>
      <c r="X62386" s="131"/>
      <c r="Y62386" s="133"/>
      <c r="AJ62386" s="133"/>
      <c r="AO62386" s="135"/>
      <c r="AP62386" s="135"/>
      <c r="BJ62386" s="136"/>
    </row>
    <row r="62387" spans="5:62" ht="14.25" customHeight="1" x14ac:dyDescent="0.25">
      <c r="E62387" s="113"/>
      <c r="H62387" s="133"/>
      <c r="T62387" s="133"/>
      <c r="X62387" s="131"/>
      <c r="Y62387" s="133"/>
      <c r="AJ62387" s="133"/>
      <c r="AO62387" s="135"/>
      <c r="AP62387" s="135"/>
      <c r="BJ62387" s="136"/>
    </row>
    <row r="62388" spans="5:62" ht="14.25" customHeight="1" x14ac:dyDescent="0.25">
      <c r="E62388" s="113"/>
      <c r="H62388" s="133"/>
      <c r="T62388" s="133"/>
      <c r="X62388" s="131"/>
      <c r="Y62388" s="133"/>
      <c r="AJ62388" s="133"/>
      <c r="AO62388" s="135"/>
      <c r="AP62388" s="135"/>
      <c r="BJ62388" s="136"/>
    </row>
    <row r="62389" spans="5:62" ht="14.25" customHeight="1" x14ac:dyDescent="0.25">
      <c r="E62389" s="113"/>
      <c r="H62389" s="133"/>
      <c r="T62389" s="133"/>
      <c r="X62389" s="131"/>
      <c r="Y62389" s="133"/>
      <c r="AJ62389" s="133"/>
      <c r="AO62389" s="135"/>
      <c r="AP62389" s="135"/>
      <c r="BJ62389" s="136"/>
    </row>
    <row r="62390" spans="5:62" ht="14.25" customHeight="1" x14ac:dyDescent="0.25">
      <c r="E62390" s="113"/>
      <c r="H62390" s="133"/>
      <c r="T62390" s="133"/>
      <c r="X62390" s="131"/>
      <c r="Y62390" s="133"/>
      <c r="AJ62390" s="133"/>
      <c r="AO62390" s="135"/>
      <c r="AP62390" s="135"/>
      <c r="BJ62390" s="136"/>
    </row>
    <row r="62391" spans="5:62" ht="14.25" customHeight="1" x14ac:dyDescent="0.25">
      <c r="E62391" s="113"/>
      <c r="H62391" s="133"/>
      <c r="T62391" s="133"/>
      <c r="X62391" s="131"/>
      <c r="Y62391" s="133"/>
      <c r="AJ62391" s="133"/>
      <c r="AO62391" s="135"/>
      <c r="AP62391" s="135"/>
      <c r="BJ62391" s="136"/>
    </row>
    <row r="62392" spans="5:62" ht="14.25" customHeight="1" x14ac:dyDescent="0.25">
      <c r="E62392" s="113"/>
      <c r="H62392" s="133"/>
      <c r="T62392" s="133"/>
      <c r="X62392" s="131"/>
      <c r="Y62392" s="133"/>
      <c r="AJ62392" s="133"/>
      <c r="AO62392" s="135"/>
      <c r="AP62392" s="135"/>
      <c r="BJ62392" s="136"/>
    </row>
    <row r="62393" spans="5:62" ht="14.25" customHeight="1" x14ac:dyDescent="0.25">
      <c r="E62393" s="113"/>
      <c r="H62393" s="133"/>
      <c r="T62393" s="133"/>
      <c r="X62393" s="131"/>
      <c r="Y62393" s="133"/>
      <c r="AJ62393" s="133"/>
      <c r="AO62393" s="135"/>
      <c r="AP62393" s="135"/>
      <c r="BJ62393" s="136"/>
    </row>
    <row r="62394" spans="5:62" ht="14.25" customHeight="1" x14ac:dyDescent="0.25">
      <c r="E62394" s="113"/>
      <c r="H62394" s="133"/>
      <c r="T62394" s="133"/>
      <c r="X62394" s="131"/>
      <c r="Y62394" s="133"/>
      <c r="AJ62394" s="133"/>
      <c r="AO62394" s="135"/>
      <c r="AP62394" s="135"/>
      <c r="BJ62394" s="136"/>
    </row>
    <row r="62395" spans="5:62" ht="14.25" customHeight="1" x14ac:dyDescent="0.25">
      <c r="E62395" s="113"/>
      <c r="H62395" s="133"/>
      <c r="T62395" s="133"/>
      <c r="X62395" s="131"/>
      <c r="Y62395" s="133"/>
      <c r="AJ62395" s="133"/>
      <c r="AO62395" s="135"/>
      <c r="AP62395" s="135"/>
      <c r="BJ62395" s="136"/>
    </row>
    <row r="62396" spans="5:62" ht="14.25" customHeight="1" x14ac:dyDescent="0.25">
      <c r="E62396" s="113"/>
      <c r="H62396" s="133"/>
      <c r="T62396" s="133"/>
      <c r="X62396" s="131"/>
      <c r="Y62396" s="133"/>
      <c r="AJ62396" s="133"/>
      <c r="AO62396" s="135"/>
      <c r="AP62396" s="135"/>
      <c r="BJ62396" s="136"/>
    </row>
    <row r="62397" spans="5:62" ht="14.25" customHeight="1" x14ac:dyDescent="0.25">
      <c r="E62397" s="113"/>
      <c r="H62397" s="133"/>
      <c r="T62397" s="133"/>
      <c r="X62397" s="131"/>
      <c r="Y62397" s="133"/>
      <c r="AJ62397" s="133"/>
      <c r="AO62397" s="135"/>
      <c r="AP62397" s="135"/>
      <c r="BJ62397" s="136"/>
    </row>
    <row r="62398" spans="5:62" ht="14.25" customHeight="1" x14ac:dyDescent="0.25">
      <c r="E62398" s="113"/>
      <c r="H62398" s="133"/>
      <c r="T62398" s="133"/>
      <c r="X62398" s="131"/>
      <c r="Y62398" s="133"/>
      <c r="AJ62398" s="133"/>
      <c r="AO62398" s="135"/>
      <c r="AP62398" s="135"/>
      <c r="BJ62398" s="136"/>
    </row>
    <row r="62399" spans="5:62" ht="14.25" customHeight="1" x14ac:dyDescent="0.25">
      <c r="E62399" s="113"/>
      <c r="H62399" s="133"/>
      <c r="T62399" s="133"/>
      <c r="X62399" s="131"/>
      <c r="Y62399" s="133"/>
      <c r="AJ62399" s="133"/>
      <c r="AO62399" s="135"/>
      <c r="AP62399" s="135"/>
      <c r="BJ62399" s="136"/>
    </row>
    <row r="62400" spans="5:62" ht="14.25" customHeight="1" x14ac:dyDescent="0.25">
      <c r="E62400" s="113"/>
      <c r="H62400" s="133"/>
      <c r="T62400" s="133"/>
      <c r="X62400" s="131"/>
      <c r="Y62400" s="133"/>
      <c r="AJ62400" s="133"/>
      <c r="AO62400" s="135"/>
      <c r="AP62400" s="135"/>
      <c r="BJ62400" s="136"/>
    </row>
    <row r="62401" spans="5:62" ht="14.25" customHeight="1" x14ac:dyDescent="0.25">
      <c r="E62401" s="113"/>
      <c r="H62401" s="133"/>
      <c r="T62401" s="133"/>
      <c r="X62401" s="131"/>
      <c r="Y62401" s="133"/>
      <c r="AJ62401" s="133"/>
      <c r="AO62401" s="135"/>
      <c r="AP62401" s="135"/>
      <c r="BJ62401" s="136"/>
    </row>
    <row r="62402" spans="5:62" ht="14.25" customHeight="1" x14ac:dyDescent="0.25">
      <c r="E62402" s="113"/>
      <c r="H62402" s="133"/>
      <c r="T62402" s="133"/>
      <c r="X62402" s="131"/>
      <c r="Y62402" s="133"/>
      <c r="AJ62402" s="133"/>
      <c r="AO62402" s="135"/>
      <c r="AP62402" s="135"/>
      <c r="BJ62402" s="136"/>
    </row>
    <row r="62403" spans="5:62" ht="14.25" customHeight="1" x14ac:dyDescent="0.25">
      <c r="E62403" s="113"/>
      <c r="H62403" s="133"/>
      <c r="T62403" s="133"/>
      <c r="X62403" s="131"/>
      <c r="Y62403" s="133"/>
      <c r="AJ62403" s="133"/>
      <c r="AO62403" s="135"/>
      <c r="AP62403" s="135"/>
      <c r="BJ62403" s="136"/>
    </row>
    <row r="62404" spans="5:62" ht="14.25" customHeight="1" x14ac:dyDescent="0.25">
      <c r="E62404" s="113"/>
      <c r="H62404" s="133"/>
      <c r="T62404" s="133"/>
      <c r="X62404" s="131"/>
      <c r="Y62404" s="133"/>
      <c r="AJ62404" s="133"/>
      <c r="AO62404" s="135"/>
      <c r="AP62404" s="135"/>
      <c r="BJ62404" s="136"/>
    </row>
    <row r="62405" spans="5:62" ht="14.25" customHeight="1" x14ac:dyDescent="0.25">
      <c r="E62405" s="113"/>
      <c r="H62405" s="133"/>
      <c r="T62405" s="133"/>
      <c r="X62405" s="131"/>
      <c r="Y62405" s="133"/>
      <c r="AJ62405" s="133"/>
      <c r="AO62405" s="135"/>
      <c r="AP62405" s="135"/>
      <c r="BJ62405" s="136"/>
    </row>
    <row r="62406" spans="5:62" ht="14.25" customHeight="1" x14ac:dyDescent="0.25">
      <c r="E62406" s="113"/>
      <c r="H62406" s="133"/>
      <c r="T62406" s="133"/>
      <c r="X62406" s="131"/>
      <c r="Y62406" s="133"/>
      <c r="AJ62406" s="133"/>
      <c r="AO62406" s="135"/>
      <c r="AP62406" s="135"/>
      <c r="BJ62406" s="136"/>
    </row>
    <row r="62407" spans="5:62" ht="14.25" customHeight="1" x14ac:dyDescent="0.25">
      <c r="E62407" s="113"/>
      <c r="H62407" s="133"/>
      <c r="T62407" s="133"/>
      <c r="X62407" s="131"/>
      <c r="Y62407" s="133"/>
      <c r="AJ62407" s="133"/>
      <c r="AO62407" s="135"/>
      <c r="AP62407" s="135"/>
      <c r="BJ62407" s="136"/>
    </row>
    <row r="62408" spans="5:62" ht="14.25" customHeight="1" x14ac:dyDescent="0.25">
      <c r="E62408" s="113"/>
      <c r="H62408" s="133"/>
      <c r="T62408" s="133"/>
      <c r="X62408" s="131"/>
      <c r="Y62408" s="133"/>
      <c r="AJ62408" s="133"/>
      <c r="AO62408" s="135"/>
      <c r="AP62408" s="135"/>
      <c r="BJ62408" s="136"/>
    </row>
    <row r="62409" spans="5:62" ht="14.25" customHeight="1" x14ac:dyDescent="0.25">
      <c r="E62409" s="113"/>
      <c r="H62409" s="133"/>
      <c r="T62409" s="133"/>
      <c r="X62409" s="131"/>
      <c r="Y62409" s="133"/>
      <c r="AJ62409" s="133"/>
      <c r="AO62409" s="135"/>
      <c r="AP62409" s="135"/>
      <c r="BJ62409" s="136"/>
    </row>
    <row r="62410" spans="5:62" ht="14.25" customHeight="1" x14ac:dyDescent="0.25">
      <c r="E62410" s="113"/>
      <c r="H62410" s="133"/>
      <c r="T62410" s="133"/>
      <c r="X62410" s="131"/>
      <c r="Y62410" s="133"/>
      <c r="AJ62410" s="133"/>
      <c r="AO62410" s="135"/>
      <c r="AP62410" s="135"/>
      <c r="BJ62410" s="136"/>
    </row>
    <row r="62411" spans="5:62" ht="14.25" customHeight="1" x14ac:dyDescent="0.25">
      <c r="E62411" s="113"/>
      <c r="H62411" s="133"/>
      <c r="T62411" s="133"/>
      <c r="X62411" s="131"/>
      <c r="Y62411" s="133"/>
      <c r="AJ62411" s="133"/>
      <c r="AO62411" s="135"/>
      <c r="AP62411" s="135"/>
      <c r="BJ62411" s="136"/>
    </row>
    <row r="62412" spans="5:62" ht="14.25" customHeight="1" x14ac:dyDescent="0.25">
      <c r="E62412" s="113"/>
      <c r="H62412" s="133"/>
      <c r="T62412" s="133"/>
      <c r="X62412" s="131"/>
      <c r="Y62412" s="133"/>
      <c r="AJ62412" s="133"/>
      <c r="AO62412" s="135"/>
      <c r="AP62412" s="135"/>
      <c r="BJ62412" s="136"/>
    </row>
    <row r="62413" spans="5:62" ht="14.25" customHeight="1" x14ac:dyDescent="0.25">
      <c r="E62413" s="113"/>
      <c r="H62413" s="133"/>
      <c r="T62413" s="133"/>
      <c r="X62413" s="131"/>
      <c r="Y62413" s="133"/>
      <c r="AJ62413" s="133"/>
      <c r="AO62413" s="135"/>
      <c r="AP62413" s="135"/>
      <c r="BJ62413" s="136"/>
    </row>
    <row r="62414" spans="5:62" ht="14.25" customHeight="1" x14ac:dyDescent="0.25">
      <c r="E62414" s="113"/>
      <c r="H62414" s="133"/>
      <c r="T62414" s="133"/>
      <c r="X62414" s="131"/>
      <c r="Y62414" s="133"/>
      <c r="AJ62414" s="133"/>
      <c r="AO62414" s="135"/>
      <c r="AP62414" s="135"/>
      <c r="BJ62414" s="136"/>
    </row>
    <row r="62415" spans="5:62" ht="14.25" customHeight="1" x14ac:dyDescent="0.25">
      <c r="E62415" s="113"/>
      <c r="H62415" s="133"/>
      <c r="T62415" s="133"/>
      <c r="X62415" s="131"/>
      <c r="Y62415" s="133"/>
      <c r="AJ62415" s="133"/>
      <c r="AO62415" s="135"/>
      <c r="AP62415" s="135"/>
      <c r="BJ62415" s="136"/>
    </row>
    <row r="62416" spans="5:62" ht="14.25" customHeight="1" x14ac:dyDescent="0.25">
      <c r="E62416" s="113"/>
      <c r="H62416" s="133"/>
      <c r="T62416" s="133"/>
      <c r="X62416" s="131"/>
      <c r="Y62416" s="133"/>
      <c r="AJ62416" s="133"/>
      <c r="AO62416" s="135"/>
      <c r="AP62416" s="135"/>
      <c r="BJ62416" s="136"/>
    </row>
    <row r="62417" spans="5:62" ht="14.25" customHeight="1" x14ac:dyDescent="0.25">
      <c r="E62417" s="113"/>
      <c r="H62417" s="133"/>
      <c r="T62417" s="133"/>
      <c r="X62417" s="131"/>
      <c r="Y62417" s="133"/>
      <c r="AJ62417" s="133"/>
      <c r="AO62417" s="135"/>
      <c r="AP62417" s="135"/>
      <c r="BJ62417" s="136"/>
    </row>
    <row r="62418" spans="5:62" ht="14.25" customHeight="1" x14ac:dyDescent="0.25">
      <c r="E62418" s="113"/>
      <c r="H62418" s="133"/>
      <c r="T62418" s="133"/>
      <c r="X62418" s="131"/>
      <c r="Y62418" s="133"/>
      <c r="AJ62418" s="133"/>
      <c r="AO62418" s="135"/>
      <c r="AP62418" s="135"/>
      <c r="BJ62418" s="136"/>
    </row>
    <row r="62419" spans="5:62" ht="14.25" customHeight="1" x14ac:dyDescent="0.25">
      <c r="E62419" s="113"/>
      <c r="H62419" s="133"/>
      <c r="T62419" s="133"/>
      <c r="X62419" s="131"/>
      <c r="Y62419" s="133"/>
      <c r="AJ62419" s="133"/>
      <c r="AO62419" s="135"/>
      <c r="AP62419" s="135"/>
      <c r="BJ62419" s="136"/>
    </row>
    <row r="62420" spans="5:62" ht="14.25" customHeight="1" x14ac:dyDescent="0.25">
      <c r="E62420" s="113"/>
      <c r="H62420" s="133"/>
      <c r="T62420" s="133"/>
      <c r="X62420" s="131"/>
      <c r="Y62420" s="133"/>
      <c r="AJ62420" s="133"/>
      <c r="AO62420" s="135"/>
      <c r="AP62420" s="135"/>
      <c r="BJ62420" s="136"/>
    </row>
    <row r="62421" spans="5:62" ht="14.25" customHeight="1" x14ac:dyDescent="0.25">
      <c r="E62421" s="113"/>
      <c r="H62421" s="133"/>
      <c r="T62421" s="133"/>
      <c r="X62421" s="131"/>
      <c r="Y62421" s="133"/>
      <c r="AJ62421" s="133"/>
      <c r="AO62421" s="135"/>
      <c r="AP62421" s="135"/>
      <c r="BJ62421" s="136"/>
    </row>
    <row r="62422" spans="5:62" ht="14.25" customHeight="1" x14ac:dyDescent="0.25">
      <c r="E62422" s="113"/>
      <c r="H62422" s="133"/>
      <c r="T62422" s="133"/>
      <c r="X62422" s="131"/>
      <c r="Y62422" s="133"/>
      <c r="AJ62422" s="133"/>
      <c r="AO62422" s="135"/>
      <c r="AP62422" s="135"/>
      <c r="BJ62422" s="136"/>
    </row>
    <row r="62423" spans="5:62" ht="14.25" customHeight="1" x14ac:dyDescent="0.25">
      <c r="E62423" s="113"/>
      <c r="H62423" s="133"/>
      <c r="T62423" s="133"/>
      <c r="X62423" s="131"/>
      <c r="Y62423" s="133"/>
      <c r="AJ62423" s="133"/>
      <c r="AO62423" s="135"/>
      <c r="AP62423" s="135"/>
      <c r="BJ62423" s="136"/>
    </row>
    <row r="62424" spans="5:62" ht="14.25" customHeight="1" x14ac:dyDescent="0.25">
      <c r="E62424" s="113"/>
      <c r="H62424" s="133"/>
      <c r="T62424" s="133"/>
      <c r="X62424" s="131"/>
      <c r="Y62424" s="133"/>
      <c r="AJ62424" s="133"/>
      <c r="AO62424" s="135"/>
      <c r="AP62424" s="135"/>
      <c r="BJ62424" s="136"/>
    </row>
    <row r="62425" spans="5:62" ht="14.25" customHeight="1" x14ac:dyDescent="0.25">
      <c r="E62425" s="113"/>
      <c r="H62425" s="133"/>
      <c r="T62425" s="133"/>
      <c r="X62425" s="131"/>
      <c r="Y62425" s="133"/>
      <c r="AJ62425" s="133"/>
      <c r="AO62425" s="135"/>
      <c r="AP62425" s="135"/>
      <c r="BJ62425" s="136"/>
    </row>
    <row r="62426" spans="5:62" ht="14.25" customHeight="1" x14ac:dyDescent="0.25">
      <c r="E62426" s="113"/>
      <c r="H62426" s="133"/>
      <c r="T62426" s="133"/>
      <c r="X62426" s="131"/>
      <c r="Y62426" s="133"/>
      <c r="AJ62426" s="133"/>
      <c r="AO62426" s="135"/>
      <c r="AP62426" s="135"/>
      <c r="BJ62426" s="136"/>
    </row>
    <row r="62427" spans="5:62" ht="14.25" customHeight="1" x14ac:dyDescent="0.25">
      <c r="E62427" s="113"/>
      <c r="H62427" s="133"/>
      <c r="T62427" s="133"/>
      <c r="X62427" s="131"/>
      <c r="Y62427" s="133"/>
      <c r="AJ62427" s="133"/>
      <c r="AO62427" s="135"/>
      <c r="AP62427" s="135"/>
      <c r="BJ62427" s="136"/>
    </row>
    <row r="62428" spans="5:62" ht="14.25" customHeight="1" x14ac:dyDescent="0.25">
      <c r="E62428" s="113"/>
      <c r="H62428" s="133"/>
      <c r="T62428" s="133"/>
      <c r="X62428" s="131"/>
      <c r="Y62428" s="133"/>
      <c r="AJ62428" s="133"/>
      <c r="AO62428" s="135"/>
      <c r="AP62428" s="135"/>
      <c r="BJ62428" s="136"/>
    </row>
    <row r="62429" spans="5:62" ht="14.25" customHeight="1" x14ac:dyDescent="0.25">
      <c r="E62429" s="113"/>
      <c r="H62429" s="133"/>
      <c r="T62429" s="133"/>
      <c r="X62429" s="131"/>
      <c r="Y62429" s="133"/>
      <c r="AJ62429" s="133"/>
      <c r="AO62429" s="135"/>
      <c r="AP62429" s="135"/>
      <c r="BJ62429" s="136"/>
    </row>
    <row r="62430" spans="5:62" ht="14.25" customHeight="1" x14ac:dyDescent="0.25">
      <c r="E62430" s="113"/>
      <c r="H62430" s="133"/>
      <c r="T62430" s="133"/>
      <c r="X62430" s="131"/>
      <c r="Y62430" s="133"/>
      <c r="AJ62430" s="133"/>
      <c r="AO62430" s="135"/>
      <c r="AP62430" s="135"/>
      <c r="BJ62430" s="136"/>
    </row>
    <row r="62431" spans="5:62" ht="14.25" customHeight="1" x14ac:dyDescent="0.25">
      <c r="E62431" s="113"/>
      <c r="H62431" s="133"/>
      <c r="T62431" s="133"/>
      <c r="X62431" s="131"/>
      <c r="Y62431" s="133"/>
      <c r="AJ62431" s="133"/>
      <c r="AO62431" s="135"/>
      <c r="AP62431" s="135"/>
      <c r="BJ62431" s="136"/>
    </row>
    <row r="62432" spans="5:62" ht="14.25" customHeight="1" x14ac:dyDescent="0.25">
      <c r="E62432" s="113"/>
      <c r="H62432" s="133"/>
      <c r="T62432" s="133"/>
      <c r="X62432" s="131"/>
      <c r="Y62432" s="133"/>
      <c r="AJ62432" s="133"/>
      <c r="AO62432" s="135"/>
      <c r="AP62432" s="135"/>
      <c r="BJ62432" s="136"/>
    </row>
    <row r="62433" spans="5:62" ht="14.25" customHeight="1" x14ac:dyDescent="0.25">
      <c r="E62433" s="113"/>
      <c r="H62433" s="133"/>
      <c r="T62433" s="133"/>
      <c r="X62433" s="131"/>
      <c r="Y62433" s="133"/>
      <c r="AJ62433" s="133"/>
      <c r="AO62433" s="135"/>
      <c r="AP62433" s="135"/>
      <c r="BJ62433" s="136"/>
    </row>
    <row r="62434" spans="5:62" ht="14.25" customHeight="1" x14ac:dyDescent="0.25">
      <c r="E62434" s="113"/>
      <c r="H62434" s="133"/>
      <c r="T62434" s="133"/>
      <c r="X62434" s="131"/>
      <c r="Y62434" s="133"/>
      <c r="AJ62434" s="133"/>
      <c r="AO62434" s="135"/>
      <c r="AP62434" s="135"/>
      <c r="BJ62434" s="136"/>
    </row>
    <row r="62435" spans="5:62" ht="14.25" customHeight="1" x14ac:dyDescent="0.25">
      <c r="E62435" s="113"/>
      <c r="H62435" s="133"/>
      <c r="T62435" s="133"/>
      <c r="X62435" s="131"/>
      <c r="Y62435" s="133"/>
      <c r="AJ62435" s="133"/>
      <c r="AO62435" s="135"/>
      <c r="AP62435" s="135"/>
      <c r="BJ62435" s="136"/>
    </row>
    <row r="62436" spans="5:62" ht="14.25" customHeight="1" x14ac:dyDescent="0.25">
      <c r="E62436" s="113"/>
      <c r="H62436" s="133"/>
      <c r="T62436" s="133"/>
      <c r="X62436" s="131"/>
      <c r="Y62436" s="133"/>
      <c r="AJ62436" s="133"/>
      <c r="AO62436" s="135"/>
      <c r="AP62436" s="135"/>
      <c r="BJ62436" s="136"/>
    </row>
    <row r="62437" spans="5:62" ht="14.25" customHeight="1" x14ac:dyDescent="0.25">
      <c r="E62437" s="113"/>
      <c r="H62437" s="133"/>
      <c r="T62437" s="133"/>
      <c r="X62437" s="131"/>
      <c r="Y62437" s="133"/>
      <c r="AJ62437" s="133"/>
      <c r="AO62437" s="135"/>
      <c r="AP62437" s="135"/>
      <c r="BJ62437" s="136"/>
    </row>
    <row r="62438" spans="5:62" ht="14.25" customHeight="1" x14ac:dyDescent="0.25">
      <c r="E62438" s="113"/>
      <c r="H62438" s="133"/>
      <c r="T62438" s="133"/>
      <c r="X62438" s="131"/>
      <c r="Y62438" s="133"/>
      <c r="AJ62438" s="133"/>
      <c r="AO62438" s="135"/>
      <c r="AP62438" s="135"/>
      <c r="BJ62438" s="136"/>
    </row>
    <row r="62439" spans="5:62" ht="14.25" customHeight="1" x14ac:dyDescent="0.25">
      <c r="E62439" s="113"/>
      <c r="H62439" s="133"/>
      <c r="T62439" s="133"/>
      <c r="X62439" s="131"/>
      <c r="Y62439" s="133"/>
      <c r="AJ62439" s="133"/>
      <c r="AO62439" s="135"/>
      <c r="AP62439" s="135"/>
      <c r="BJ62439" s="136"/>
    </row>
    <row r="62440" spans="5:62" ht="14.25" customHeight="1" x14ac:dyDescent="0.25">
      <c r="E62440" s="113"/>
      <c r="H62440" s="133"/>
      <c r="T62440" s="133"/>
      <c r="X62440" s="131"/>
      <c r="Y62440" s="133"/>
      <c r="AJ62440" s="133"/>
      <c r="AO62440" s="135"/>
      <c r="AP62440" s="135"/>
      <c r="BJ62440" s="136"/>
    </row>
    <row r="62441" spans="5:62" ht="14.25" customHeight="1" x14ac:dyDescent="0.25">
      <c r="E62441" s="113"/>
      <c r="H62441" s="133"/>
      <c r="T62441" s="133"/>
      <c r="X62441" s="131"/>
      <c r="Y62441" s="133"/>
      <c r="AJ62441" s="133"/>
      <c r="AO62441" s="135"/>
      <c r="AP62441" s="135"/>
      <c r="BJ62441" s="136"/>
    </row>
    <row r="62442" spans="5:62" ht="14.25" customHeight="1" x14ac:dyDescent="0.25">
      <c r="E62442" s="113"/>
      <c r="H62442" s="133"/>
      <c r="T62442" s="133"/>
      <c r="X62442" s="131"/>
      <c r="Y62442" s="133"/>
      <c r="AJ62442" s="133"/>
      <c r="AO62442" s="135"/>
      <c r="AP62442" s="135"/>
      <c r="BJ62442" s="136"/>
    </row>
    <row r="62443" spans="5:62" ht="14.25" customHeight="1" x14ac:dyDescent="0.25">
      <c r="E62443" s="113"/>
      <c r="H62443" s="133"/>
      <c r="T62443" s="133"/>
      <c r="X62443" s="131"/>
      <c r="Y62443" s="133"/>
      <c r="AJ62443" s="133"/>
      <c r="AO62443" s="135"/>
      <c r="AP62443" s="135"/>
      <c r="BJ62443" s="136"/>
    </row>
    <row r="62444" spans="5:62" ht="14.25" customHeight="1" x14ac:dyDescent="0.25">
      <c r="E62444" s="113"/>
      <c r="H62444" s="133"/>
      <c r="T62444" s="133"/>
      <c r="X62444" s="131"/>
      <c r="Y62444" s="133"/>
      <c r="AJ62444" s="133"/>
      <c r="AO62444" s="135"/>
      <c r="AP62444" s="135"/>
      <c r="BJ62444" s="136"/>
    </row>
    <row r="62445" spans="5:62" ht="14.25" customHeight="1" x14ac:dyDescent="0.25">
      <c r="E62445" s="113"/>
      <c r="H62445" s="133"/>
      <c r="T62445" s="133"/>
      <c r="X62445" s="131"/>
      <c r="Y62445" s="133"/>
      <c r="AJ62445" s="133"/>
      <c r="AO62445" s="135"/>
      <c r="AP62445" s="135"/>
      <c r="BJ62445" s="136"/>
    </row>
    <row r="62446" spans="5:62" ht="14.25" customHeight="1" x14ac:dyDescent="0.25">
      <c r="E62446" s="113"/>
      <c r="H62446" s="133"/>
      <c r="T62446" s="133"/>
      <c r="X62446" s="131"/>
      <c r="Y62446" s="133"/>
      <c r="AJ62446" s="133"/>
      <c r="AO62446" s="135"/>
      <c r="AP62446" s="135"/>
      <c r="BJ62446" s="136"/>
    </row>
    <row r="62447" spans="5:62" ht="14.25" customHeight="1" x14ac:dyDescent="0.25">
      <c r="E62447" s="113"/>
      <c r="H62447" s="133"/>
      <c r="T62447" s="133"/>
      <c r="X62447" s="131"/>
      <c r="Y62447" s="133"/>
      <c r="AJ62447" s="133"/>
      <c r="AO62447" s="135"/>
      <c r="AP62447" s="135"/>
      <c r="BJ62447" s="136"/>
    </row>
    <row r="62448" spans="5:62" ht="14.25" customHeight="1" x14ac:dyDescent="0.25">
      <c r="E62448" s="113"/>
      <c r="H62448" s="133"/>
      <c r="T62448" s="133"/>
      <c r="X62448" s="131"/>
      <c r="Y62448" s="133"/>
      <c r="AJ62448" s="133"/>
      <c r="AO62448" s="135"/>
      <c r="AP62448" s="135"/>
      <c r="BJ62448" s="136"/>
    </row>
    <row r="62449" spans="5:62" ht="14.25" customHeight="1" x14ac:dyDescent="0.25">
      <c r="E62449" s="113"/>
      <c r="H62449" s="133"/>
      <c r="T62449" s="133"/>
      <c r="X62449" s="131"/>
      <c r="Y62449" s="133"/>
      <c r="AJ62449" s="133"/>
      <c r="AO62449" s="135"/>
      <c r="AP62449" s="135"/>
      <c r="BJ62449" s="136"/>
    </row>
    <row r="62450" spans="5:62" ht="14.25" customHeight="1" x14ac:dyDescent="0.25">
      <c r="E62450" s="113"/>
      <c r="H62450" s="133"/>
      <c r="T62450" s="133"/>
      <c r="X62450" s="131"/>
      <c r="Y62450" s="133"/>
      <c r="AJ62450" s="133"/>
      <c r="AO62450" s="135"/>
      <c r="AP62450" s="135"/>
      <c r="BJ62450" s="136"/>
    </row>
    <row r="62451" spans="5:62" ht="14.25" customHeight="1" x14ac:dyDescent="0.25">
      <c r="E62451" s="113"/>
      <c r="H62451" s="133"/>
      <c r="T62451" s="133"/>
      <c r="X62451" s="131"/>
      <c r="Y62451" s="133"/>
      <c r="AJ62451" s="133"/>
      <c r="AO62451" s="135"/>
      <c r="AP62451" s="135"/>
      <c r="BJ62451" s="136"/>
    </row>
    <row r="62452" spans="5:62" ht="14.25" customHeight="1" x14ac:dyDescent="0.25">
      <c r="E62452" s="113"/>
      <c r="H62452" s="133"/>
      <c r="T62452" s="133"/>
      <c r="X62452" s="131"/>
      <c r="Y62452" s="133"/>
      <c r="AJ62452" s="133"/>
      <c r="AO62452" s="135"/>
      <c r="AP62452" s="135"/>
      <c r="BJ62452" s="136"/>
    </row>
    <row r="62453" spans="5:62" ht="14.25" customHeight="1" x14ac:dyDescent="0.25">
      <c r="E62453" s="113"/>
      <c r="H62453" s="133"/>
      <c r="T62453" s="133"/>
      <c r="X62453" s="131"/>
      <c r="Y62453" s="133"/>
      <c r="AJ62453" s="133"/>
      <c r="AO62453" s="135"/>
      <c r="AP62453" s="135"/>
      <c r="BJ62453" s="136"/>
    </row>
    <row r="62454" spans="5:62" ht="14.25" customHeight="1" x14ac:dyDescent="0.25">
      <c r="E62454" s="113"/>
      <c r="H62454" s="133"/>
      <c r="T62454" s="133"/>
      <c r="X62454" s="131"/>
      <c r="Y62454" s="133"/>
      <c r="AJ62454" s="133"/>
      <c r="AO62454" s="135"/>
      <c r="AP62454" s="135"/>
      <c r="BJ62454" s="136"/>
    </row>
    <row r="62455" spans="5:62" ht="14.25" customHeight="1" x14ac:dyDescent="0.25">
      <c r="E62455" s="113"/>
      <c r="H62455" s="133"/>
      <c r="T62455" s="133"/>
      <c r="X62455" s="131"/>
      <c r="Y62455" s="133"/>
      <c r="AJ62455" s="133"/>
      <c r="AO62455" s="135"/>
      <c r="AP62455" s="135"/>
      <c r="BJ62455" s="136"/>
    </row>
    <row r="62456" spans="5:62" ht="14.25" customHeight="1" x14ac:dyDescent="0.25">
      <c r="E62456" s="113"/>
      <c r="H62456" s="133"/>
      <c r="T62456" s="133"/>
      <c r="X62456" s="131"/>
      <c r="Y62456" s="133"/>
      <c r="AJ62456" s="133"/>
      <c r="AO62456" s="135"/>
      <c r="AP62456" s="135"/>
      <c r="BJ62456" s="136"/>
    </row>
    <row r="62457" spans="5:62" ht="14.25" customHeight="1" x14ac:dyDescent="0.25">
      <c r="E62457" s="113"/>
      <c r="H62457" s="133"/>
      <c r="T62457" s="133"/>
      <c r="X62457" s="131"/>
      <c r="Y62457" s="133"/>
      <c r="AJ62457" s="133"/>
      <c r="AO62457" s="135"/>
      <c r="AP62457" s="135"/>
      <c r="BJ62457" s="136"/>
    </row>
    <row r="62458" spans="5:62" ht="14.25" customHeight="1" x14ac:dyDescent="0.25">
      <c r="E62458" s="113"/>
      <c r="H62458" s="133"/>
      <c r="T62458" s="133"/>
      <c r="X62458" s="131"/>
      <c r="Y62458" s="133"/>
      <c r="AJ62458" s="133"/>
      <c r="AO62458" s="135"/>
      <c r="AP62458" s="135"/>
      <c r="BJ62458" s="136"/>
    </row>
    <row r="62459" spans="5:62" ht="14.25" customHeight="1" x14ac:dyDescent="0.25">
      <c r="E62459" s="113"/>
      <c r="H62459" s="133"/>
      <c r="T62459" s="133"/>
      <c r="X62459" s="131"/>
      <c r="Y62459" s="133"/>
      <c r="AJ62459" s="133"/>
      <c r="AO62459" s="135"/>
      <c r="AP62459" s="135"/>
      <c r="BJ62459" s="136"/>
    </row>
    <row r="62460" spans="5:62" ht="14.25" customHeight="1" x14ac:dyDescent="0.25">
      <c r="E62460" s="113"/>
      <c r="H62460" s="133"/>
      <c r="T62460" s="133"/>
      <c r="X62460" s="131"/>
      <c r="Y62460" s="133"/>
      <c r="AJ62460" s="133"/>
      <c r="AO62460" s="135"/>
      <c r="AP62460" s="135"/>
      <c r="BJ62460" s="136"/>
    </row>
    <row r="62461" spans="5:62" ht="14.25" customHeight="1" x14ac:dyDescent="0.25">
      <c r="E62461" s="113"/>
      <c r="H62461" s="133"/>
      <c r="T62461" s="133"/>
      <c r="X62461" s="131"/>
      <c r="Y62461" s="133"/>
      <c r="AJ62461" s="133"/>
      <c r="AO62461" s="135"/>
      <c r="AP62461" s="135"/>
      <c r="BJ62461" s="136"/>
    </row>
    <row r="62462" spans="5:62" ht="14.25" customHeight="1" x14ac:dyDescent="0.25">
      <c r="E62462" s="113"/>
      <c r="H62462" s="133"/>
      <c r="T62462" s="133"/>
      <c r="X62462" s="131"/>
      <c r="Y62462" s="133"/>
      <c r="AJ62462" s="133"/>
      <c r="AO62462" s="135"/>
      <c r="AP62462" s="135"/>
      <c r="BJ62462" s="136"/>
    </row>
    <row r="62463" spans="5:62" ht="14.25" customHeight="1" x14ac:dyDescent="0.25">
      <c r="E62463" s="113"/>
      <c r="H62463" s="133"/>
      <c r="T62463" s="133"/>
      <c r="X62463" s="131"/>
      <c r="Y62463" s="133"/>
      <c r="AJ62463" s="133"/>
      <c r="AO62463" s="135"/>
      <c r="AP62463" s="135"/>
      <c r="BJ62463" s="136"/>
    </row>
    <row r="62464" spans="5:62" ht="14.25" customHeight="1" x14ac:dyDescent="0.25">
      <c r="E62464" s="113"/>
      <c r="H62464" s="133"/>
      <c r="T62464" s="133"/>
      <c r="X62464" s="131"/>
      <c r="Y62464" s="133"/>
      <c r="AJ62464" s="133"/>
      <c r="AO62464" s="135"/>
      <c r="AP62464" s="135"/>
      <c r="BJ62464" s="136"/>
    </row>
    <row r="62465" spans="5:62" ht="14.25" customHeight="1" x14ac:dyDescent="0.25">
      <c r="E62465" s="113"/>
      <c r="H62465" s="133"/>
      <c r="T62465" s="133"/>
      <c r="X62465" s="131"/>
      <c r="Y62465" s="133"/>
      <c r="AJ62465" s="133"/>
      <c r="AO62465" s="135"/>
      <c r="AP62465" s="135"/>
      <c r="BJ62465" s="136"/>
    </row>
    <row r="62466" spans="5:62" ht="14.25" customHeight="1" x14ac:dyDescent="0.25">
      <c r="E62466" s="113"/>
      <c r="H62466" s="133"/>
      <c r="T62466" s="133"/>
      <c r="X62466" s="131"/>
      <c r="Y62466" s="133"/>
      <c r="AJ62466" s="133"/>
      <c r="AO62466" s="135"/>
      <c r="AP62466" s="135"/>
      <c r="BJ62466" s="136"/>
    </row>
    <row r="62467" spans="5:62" ht="14.25" customHeight="1" x14ac:dyDescent="0.25">
      <c r="E62467" s="113"/>
      <c r="H62467" s="133"/>
      <c r="T62467" s="133"/>
      <c r="X62467" s="131"/>
      <c r="Y62467" s="133"/>
      <c r="AJ62467" s="133"/>
      <c r="AO62467" s="135"/>
      <c r="AP62467" s="135"/>
      <c r="BJ62467" s="136"/>
    </row>
    <row r="62468" spans="5:62" ht="14.25" customHeight="1" x14ac:dyDescent="0.25">
      <c r="E62468" s="113"/>
      <c r="H62468" s="133"/>
      <c r="T62468" s="133"/>
      <c r="X62468" s="131"/>
      <c r="Y62468" s="133"/>
      <c r="AJ62468" s="133"/>
      <c r="AO62468" s="135"/>
      <c r="AP62468" s="135"/>
      <c r="BJ62468" s="136"/>
    </row>
    <row r="62469" spans="5:62" ht="14.25" customHeight="1" x14ac:dyDescent="0.25">
      <c r="E62469" s="113"/>
      <c r="H62469" s="133"/>
      <c r="T62469" s="133"/>
      <c r="X62469" s="131"/>
      <c r="Y62469" s="133"/>
      <c r="AJ62469" s="133"/>
      <c r="AO62469" s="135"/>
      <c r="AP62469" s="135"/>
      <c r="BJ62469" s="136"/>
    </row>
    <row r="62470" spans="5:62" ht="14.25" customHeight="1" x14ac:dyDescent="0.25">
      <c r="E62470" s="113"/>
      <c r="H62470" s="133"/>
      <c r="T62470" s="133"/>
      <c r="X62470" s="131"/>
      <c r="Y62470" s="133"/>
      <c r="AJ62470" s="133"/>
      <c r="AO62470" s="135"/>
      <c r="AP62470" s="135"/>
      <c r="BJ62470" s="136"/>
    </row>
    <row r="62471" spans="5:62" ht="14.25" customHeight="1" x14ac:dyDescent="0.25">
      <c r="E62471" s="113"/>
      <c r="H62471" s="133"/>
      <c r="T62471" s="133"/>
      <c r="X62471" s="131"/>
      <c r="Y62471" s="133"/>
      <c r="AJ62471" s="133"/>
      <c r="AO62471" s="135"/>
      <c r="AP62471" s="135"/>
      <c r="BJ62471" s="136"/>
    </row>
    <row r="62472" spans="5:62" ht="14.25" customHeight="1" x14ac:dyDescent="0.25">
      <c r="E62472" s="113"/>
      <c r="H62472" s="133"/>
      <c r="T62472" s="133"/>
      <c r="X62472" s="131"/>
      <c r="Y62472" s="133"/>
      <c r="AJ62472" s="133"/>
      <c r="AO62472" s="135"/>
      <c r="AP62472" s="135"/>
      <c r="BJ62472" s="136"/>
    </row>
    <row r="62473" spans="5:62" ht="14.25" customHeight="1" x14ac:dyDescent="0.25">
      <c r="E62473" s="113"/>
      <c r="H62473" s="133"/>
      <c r="T62473" s="133"/>
      <c r="X62473" s="131"/>
      <c r="Y62473" s="133"/>
      <c r="AJ62473" s="133"/>
      <c r="AO62473" s="135"/>
      <c r="AP62473" s="135"/>
      <c r="BJ62473" s="136"/>
    </row>
    <row r="62474" spans="5:62" ht="14.25" customHeight="1" x14ac:dyDescent="0.25">
      <c r="E62474" s="113"/>
      <c r="H62474" s="133"/>
      <c r="T62474" s="133"/>
      <c r="X62474" s="131"/>
      <c r="Y62474" s="133"/>
      <c r="AJ62474" s="133"/>
      <c r="AO62474" s="135"/>
      <c r="AP62474" s="135"/>
      <c r="BJ62474" s="136"/>
    </row>
    <row r="62475" spans="5:62" ht="14.25" customHeight="1" x14ac:dyDescent="0.25">
      <c r="E62475" s="113"/>
      <c r="H62475" s="133"/>
      <c r="T62475" s="133"/>
      <c r="X62475" s="131"/>
      <c r="Y62475" s="133"/>
      <c r="AJ62475" s="133"/>
      <c r="AO62475" s="135"/>
      <c r="AP62475" s="135"/>
      <c r="BJ62475" s="136"/>
    </row>
    <row r="62476" spans="5:62" ht="14.25" customHeight="1" x14ac:dyDescent="0.25">
      <c r="E62476" s="113"/>
      <c r="H62476" s="133"/>
      <c r="T62476" s="133"/>
      <c r="X62476" s="131"/>
      <c r="Y62476" s="133"/>
      <c r="AJ62476" s="133"/>
      <c r="AO62476" s="135"/>
      <c r="AP62476" s="135"/>
      <c r="BJ62476" s="136"/>
    </row>
    <row r="62477" spans="5:62" ht="14.25" customHeight="1" x14ac:dyDescent="0.25">
      <c r="E62477" s="113"/>
      <c r="H62477" s="133"/>
      <c r="T62477" s="133"/>
      <c r="X62477" s="131"/>
      <c r="Y62477" s="133"/>
      <c r="AJ62477" s="133"/>
      <c r="AO62477" s="135"/>
      <c r="AP62477" s="135"/>
      <c r="BJ62477" s="136"/>
    </row>
    <row r="62478" spans="5:62" ht="14.25" customHeight="1" x14ac:dyDescent="0.25">
      <c r="E62478" s="113"/>
      <c r="H62478" s="133"/>
      <c r="T62478" s="133"/>
      <c r="X62478" s="131"/>
      <c r="Y62478" s="133"/>
      <c r="AJ62478" s="133"/>
      <c r="AO62478" s="135"/>
      <c r="AP62478" s="135"/>
      <c r="BJ62478" s="136"/>
    </row>
    <row r="62479" spans="5:62" ht="14.25" customHeight="1" x14ac:dyDescent="0.25">
      <c r="E62479" s="113"/>
      <c r="H62479" s="133"/>
      <c r="T62479" s="133"/>
      <c r="X62479" s="131"/>
      <c r="Y62479" s="133"/>
      <c r="AJ62479" s="133"/>
      <c r="AO62479" s="135"/>
      <c r="AP62479" s="135"/>
      <c r="BJ62479" s="136"/>
    </row>
    <row r="62480" spans="5:62" ht="14.25" customHeight="1" x14ac:dyDescent="0.25">
      <c r="E62480" s="113"/>
      <c r="H62480" s="133"/>
      <c r="T62480" s="133"/>
      <c r="X62480" s="131"/>
      <c r="Y62480" s="133"/>
      <c r="AJ62480" s="133"/>
      <c r="AO62480" s="135"/>
      <c r="AP62480" s="135"/>
      <c r="BJ62480" s="136"/>
    </row>
    <row r="62481" spans="5:62" ht="14.25" customHeight="1" x14ac:dyDescent="0.25">
      <c r="E62481" s="113"/>
      <c r="H62481" s="133"/>
      <c r="T62481" s="133"/>
      <c r="X62481" s="131"/>
      <c r="Y62481" s="133"/>
      <c r="AJ62481" s="133"/>
      <c r="AO62481" s="135"/>
      <c r="AP62481" s="135"/>
      <c r="BJ62481" s="136"/>
    </row>
    <row r="62482" spans="5:62" ht="14.25" customHeight="1" x14ac:dyDescent="0.25">
      <c r="E62482" s="113"/>
      <c r="H62482" s="133"/>
      <c r="T62482" s="133"/>
      <c r="X62482" s="131"/>
      <c r="Y62482" s="133"/>
      <c r="AJ62482" s="133"/>
      <c r="AO62482" s="135"/>
      <c r="AP62482" s="135"/>
      <c r="BJ62482" s="136"/>
    </row>
    <row r="62483" spans="5:62" ht="14.25" customHeight="1" x14ac:dyDescent="0.25">
      <c r="E62483" s="113"/>
      <c r="H62483" s="133"/>
      <c r="T62483" s="133"/>
      <c r="X62483" s="131"/>
      <c r="Y62483" s="133"/>
      <c r="AJ62483" s="133"/>
      <c r="AO62483" s="135"/>
      <c r="AP62483" s="135"/>
      <c r="BJ62483" s="136"/>
    </row>
    <row r="62484" spans="5:62" ht="14.25" customHeight="1" x14ac:dyDescent="0.25">
      <c r="E62484" s="113"/>
      <c r="H62484" s="133"/>
      <c r="T62484" s="133"/>
      <c r="X62484" s="131"/>
      <c r="Y62484" s="133"/>
      <c r="AJ62484" s="133"/>
      <c r="AO62484" s="135"/>
      <c r="AP62484" s="135"/>
      <c r="BJ62484" s="136"/>
    </row>
    <row r="62485" spans="5:62" ht="14.25" customHeight="1" x14ac:dyDescent="0.25">
      <c r="E62485" s="113"/>
      <c r="H62485" s="133"/>
      <c r="T62485" s="133"/>
      <c r="X62485" s="131"/>
      <c r="Y62485" s="133"/>
      <c r="AJ62485" s="133"/>
      <c r="AO62485" s="135"/>
      <c r="AP62485" s="135"/>
      <c r="BJ62485" s="136"/>
    </row>
    <row r="62486" spans="5:62" ht="14.25" customHeight="1" x14ac:dyDescent="0.25">
      <c r="E62486" s="113"/>
      <c r="H62486" s="133"/>
      <c r="T62486" s="133"/>
      <c r="X62486" s="131"/>
      <c r="Y62486" s="133"/>
      <c r="AJ62486" s="133"/>
      <c r="AO62486" s="135"/>
      <c r="AP62486" s="135"/>
      <c r="BJ62486" s="136"/>
    </row>
    <row r="62487" spans="5:62" ht="14.25" customHeight="1" x14ac:dyDescent="0.25">
      <c r="E62487" s="113"/>
      <c r="H62487" s="133"/>
      <c r="T62487" s="133"/>
      <c r="X62487" s="131"/>
      <c r="Y62487" s="133"/>
      <c r="AJ62487" s="133"/>
      <c r="AO62487" s="135"/>
      <c r="AP62487" s="135"/>
      <c r="BJ62487" s="136"/>
    </row>
    <row r="62488" spans="5:62" ht="14.25" customHeight="1" x14ac:dyDescent="0.25">
      <c r="E62488" s="113"/>
      <c r="H62488" s="133"/>
      <c r="T62488" s="133"/>
      <c r="X62488" s="131"/>
      <c r="Y62488" s="133"/>
      <c r="AJ62488" s="133"/>
      <c r="AO62488" s="135"/>
      <c r="AP62488" s="135"/>
      <c r="BJ62488" s="136"/>
    </row>
    <row r="62489" spans="5:62" ht="14.25" customHeight="1" x14ac:dyDescent="0.25">
      <c r="E62489" s="113"/>
      <c r="H62489" s="133"/>
      <c r="T62489" s="133"/>
      <c r="X62489" s="131"/>
      <c r="Y62489" s="133"/>
      <c r="AJ62489" s="133"/>
      <c r="AO62489" s="135"/>
      <c r="AP62489" s="135"/>
      <c r="BJ62489" s="136"/>
    </row>
    <row r="62490" spans="5:62" ht="14.25" customHeight="1" x14ac:dyDescent="0.25">
      <c r="E62490" s="113"/>
      <c r="H62490" s="133"/>
      <c r="T62490" s="133"/>
      <c r="X62490" s="131"/>
      <c r="Y62490" s="133"/>
      <c r="AJ62490" s="133"/>
      <c r="AO62490" s="135"/>
      <c r="AP62490" s="135"/>
      <c r="BJ62490" s="136"/>
    </row>
    <row r="62491" spans="5:62" ht="14.25" customHeight="1" x14ac:dyDescent="0.25">
      <c r="E62491" s="113"/>
      <c r="H62491" s="133"/>
      <c r="T62491" s="133"/>
      <c r="X62491" s="131"/>
      <c r="Y62491" s="133"/>
      <c r="AJ62491" s="133"/>
      <c r="AO62491" s="135"/>
      <c r="AP62491" s="135"/>
      <c r="BJ62491" s="136"/>
    </row>
    <row r="62492" spans="5:62" ht="14.25" customHeight="1" x14ac:dyDescent="0.25">
      <c r="E62492" s="113"/>
      <c r="H62492" s="133"/>
      <c r="T62492" s="133"/>
      <c r="X62492" s="131"/>
      <c r="Y62492" s="133"/>
      <c r="AJ62492" s="133"/>
      <c r="AO62492" s="135"/>
      <c r="AP62492" s="135"/>
      <c r="BJ62492" s="136"/>
    </row>
    <row r="62493" spans="5:62" ht="14.25" customHeight="1" x14ac:dyDescent="0.25">
      <c r="E62493" s="113"/>
      <c r="H62493" s="133"/>
      <c r="T62493" s="133"/>
      <c r="X62493" s="131"/>
      <c r="Y62493" s="133"/>
      <c r="AJ62493" s="133"/>
      <c r="AO62493" s="135"/>
      <c r="AP62493" s="135"/>
      <c r="BJ62493" s="136"/>
    </row>
    <row r="62494" spans="5:62" ht="14.25" customHeight="1" x14ac:dyDescent="0.25">
      <c r="E62494" s="113"/>
      <c r="H62494" s="133"/>
      <c r="T62494" s="133"/>
      <c r="X62494" s="131"/>
      <c r="Y62494" s="133"/>
      <c r="AJ62494" s="133"/>
      <c r="AO62494" s="135"/>
      <c r="AP62494" s="135"/>
      <c r="BJ62494" s="136"/>
    </row>
    <row r="62495" spans="5:62" ht="14.25" customHeight="1" x14ac:dyDescent="0.25">
      <c r="E62495" s="113"/>
      <c r="H62495" s="133"/>
      <c r="T62495" s="133"/>
      <c r="X62495" s="131"/>
      <c r="Y62495" s="133"/>
      <c r="AJ62495" s="133"/>
      <c r="AO62495" s="135"/>
      <c r="AP62495" s="135"/>
      <c r="BJ62495" s="136"/>
    </row>
    <row r="62496" spans="5:62" ht="14.25" customHeight="1" x14ac:dyDescent="0.25">
      <c r="E62496" s="113"/>
      <c r="H62496" s="133"/>
      <c r="T62496" s="133"/>
      <c r="X62496" s="131"/>
      <c r="Y62496" s="133"/>
      <c r="AJ62496" s="133"/>
      <c r="AO62496" s="135"/>
      <c r="AP62496" s="135"/>
      <c r="BJ62496" s="136"/>
    </row>
    <row r="62497" spans="5:62" ht="14.25" customHeight="1" x14ac:dyDescent="0.25">
      <c r="E62497" s="113"/>
      <c r="H62497" s="133"/>
      <c r="T62497" s="133"/>
      <c r="X62497" s="131"/>
      <c r="Y62497" s="133"/>
      <c r="AJ62497" s="133"/>
      <c r="AO62497" s="135"/>
      <c r="AP62497" s="135"/>
      <c r="BJ62497" s="136"/>
    </row>
    <row r="62498" spans="5:62" ht="14.25" customHeight="1" x14ac:dyDescent="0.25">
      <c r="E62498" s="113"/>
      <c r="H62498" s="133"/>
      <c r="T62498" s="133"/>
      <c r="X62498" s="131"/>
      <c r="Y62498" s="133"/>
      <c r="AJ62498" s="133"/>
      <c r="AO62498" s="135"/>
      <c r="AP62498" s="135"/>
      <c r="BJ62498" s="136"/>
    </row>
    <row r="62499" spans="5:62" ht="14.25" customHeight="1" x14ac:dyDescent="0.25">
      <c r="E62499" s="113"/>
      <c r="H62499" s="133"/>
      <c r="T62499" s="133"/>
      <c r="X62499" s="131"/>
      <c r="Y62499" s="133"/>
      <c r="AJ62499" s="133"/>
      <c r="AO62499" s="135"/>
      <c r="AP62499" s="135"/>
      <c r="BJ62499" s="136"/>
    </row>
    <row r="62500" spans="5:62" ht="14.25" customHeight="1" x14ac:dyDescent="0.25">
      <c r="E62500" s="113"/>
      <c r="H62500" s="133"/>
      <c r="T62500" s="133"/>
      <c r="X62500" s="131"/>
      <c r="Y62500" s="133"/>
      <c r="AJ62500" s="133"/>
      <c r="AO62500" s="135"/>
      <c r="AP62500" s="135"/>
      <c r="BJ62500" s="136"/>
    </row>
    <row r="62501" spans="5:62" ht="14.25" customHeight="1" x14ac:dyDescent="0.25">
      <c r="E62501" s="113"/>
      <c r="H62501" s="133"/>
      <c r="T62501" s="133"/>
      <c r="X62501" s="131"/>
      <c r="Y62501" s="133"/>
      <c r="AJ62501" s="133"/>
      <c r="AO62501" s="135"/>
      <c r="AP62501" s="135"/>
      <c r="BJ62501" s="136"/>
    </row>
    <row r="62502" spans="5:62" ht="14.25" customHeight="1" x14ac:dyDescent="0.25">
      <c r="E62502" s="113"/>
      <c r="H62502" s="133"/>
      <c r="T62502" s="133"/>
      <c r="X62502" s="131"/>
      <c r="Y62502" s="133"/>
      <c r="AJ62502" s="133"/>
      <c r="AO62502" s="135"/>
      <c r="AP62502" s="135"/>
      <c r="BJ62502" s="136"/>
    </row>
    <row r="62503" spans="5:62" ht="14.25" customHeight="1" x14ac:dyDescent="0.25">
      <c r="E62503" s="113"/>
      <c r="H62503" s="133"/>
      <c r="T62503" s="133"/>
      <c r="X62503" s="131"/>
      <c r="Y62503" s="133"/>
      <c r="AJ62503" s="133"/>
      <c r="AO62503" s="135"/>
      <c r="AP62503" s="135"/>
      <c r="BJ62503" s="136"/>
    </row>
    <row r="62504" spans="5:62" ht="14.25" customHeight="1" x14ac:dyDescent="0.25">
      <c r="E62504" s="113"/>
      <c r="H62504" s="133"/>
      <c r="T62504" s="133"/>
      <c r="X62504" s="131"/>
      <c r="Y62504" s="133"/>
      <c r="AJ62504" s="133"/>
      <c r="AO62504" s="135"/>
      <c r="AP62504" s="135"/>
      <c r="BJ62504" s="136"/>
    </row>
    <row r="62505" spans="5:62" ht="14.25" customHeight="1" x14ac:dyDescent="0.25">
      <c r="E62505" s="113"/>
      <c r="H62505" s="133"/>
      <c r="T62505" s="133"/>
      <c r="X62505" s="131"/>
      <c r="Y62505" s="133"/>
      <c r="AJ62505" s="133"/>
      <c r="AO62505" s="135"/>
      <c r="AP62505" s="135"/>
      <c r="BJ62505" s="136"/>
    </row>
    <row r="62506" spans="5:62" ht="14.25" customHeight="1" x14ac:dyDescent="0.25">
      <c r="E62506" s="113"/>
      <c r="H62506" s="133"/>
      <c r="T62506" s="133"/>
      <c r="X62506" s="131"/>
      <c r="Y62506" s="133"/>
      <c r="AJ62506" s="133"/>
      <c r="AO62506" s="135"/>
      <c r="AP62506" s="135"/>
      <c r="BJ62506" s="136"/>
    </row>
    <row r="62507" spans="5:62" ht="14.25" customHeight="1" x14ac:dyDescent="0.25">
      <c r="E62507" s="113"/>
      <c r="H62507" s="133"/>
      <c r="T62507" s="133"/>
      <c r="X62507" s="131"/>
      <c r="Y62507" s="133"/>
      <c r="AJ62507" s="133"/>
      <c r="AO62507" s="135"/>
      <c r="AP62507" s="135"/>
      <c r="BJ62507" s="136"/>
    </row>
    <row r="62508" spans="5:62" ht="14.25" customHeight="1" x14ac:dyDescent="0.25">
      <c r="E62508" s="113"/>
      <c r="H62508" s="133"/>
      <c r="T62508" s="133"/>
      <c r="X62508" s="131"/>
      <c r="Y62508" s="133"/>
      <c r="AJ62508" s="133"/>
      <c r="AO62508" s="135"/>
      <c r="AP62508" s="135"/>
      <c r="BJ62508" s="136"/>
    </row>
    <row r="62509" spans="5:62" ht="14.25" customHeight="1" x14ac:dyDescent="0.25">
      <c r="E62509" s="113"/>
      <c r="H62509" s="133"/>
      <c r="T62509" s="133"/>
      <c r="X62509" s="131"/>
      <c r="Y62509" s="133"/>
      <c r="AJ62509" s="133"/>
      <c r="AO62509" s="135"/>
      <c r="AP62509" s="135"/>
      <c r="BJ62509" s="136"/>
    </row>
    <row r="62510" spans="5:62" ht="14.25" customHeight="1" x14ac:dyDescent="0.25">
      <c r="E62510" s="113"/>
      <c r="H62510" s="133"/>
      <c r="T62510" s="133"/>
      <c r="X62510" s="131"/>
      <c r="Y62510" s="133"/>
      <c r="AJ62510" s="133"/>
      <c r="AO62510" s="135"/>
      <c r="AP62510" s="135"/>
      <c r="BJ62510" s="136"/>
    </row>
    <row r="62511" spans="5:62" ht="14.25" customHeight="1" x14ac:dyDescent="0.25">
      <c r="E62511" s="113"/>
      <c r="H62511" s="133"/>
      <c r="T62511" s="133"/>
      <c r="X62511" s="131"/>
      <c r="Y62511" s="133"/>
      <c r="AJ62511" s="133"/>
      <c r="AO62511" s="135"/>
      <c r="AP62511" s="135"/>
      <c r="BJ62511" s="136"/>
    </row>
    <row r="62512" spans="5:62" ht="14.25" customHeight="1" x14ac:dyDescent="0.25">
      <c r="E62512" s="113"/>
      <c r="H62512" s="133"/>
      <c r="T62512" s="133"/>
      <c r="X62512" s="131"/>
      <c r="Y62512" s="133"/>
      <c r="AJ62512" s="133"/>
      <c r="AO62512" s="135"/>
      <c r="AP62512" s="135"/>
      <c r="BJ62512" s="136"/>
    </row>
    <row r="62513" spans="5:62" ht="14.25" customHeight="1" x14ac:dyDescent="0.25">
      <c r="E62513" s="113"/>
      <c r="H62513" s="133"/>
      <c r="T62513" s="133"/>
      <c r="X62513" s="131"/>
      <c r="Y62513" s="133"/>
      <c r="AJ62513" s="133"/>
      <c r="AO62513" s="135"/>
      <c r="AP62513" s="135"/>
      <c r="BJ62513" s="136"/>
    </row>
    <row r="62514" spans="5:62" ht="14.25" customHeight="1" x14ac:dyDescent="0.25">
      <c r="E62514" s="113"/>
      <c r="H62514" s="133"/>
      <c r="T62514" s="133"/>
      <c r="X62514" s="131"/>
      <c r="Y62514" s="133"/>
      <c r="AJ62514" s="133"/>
      <c r="AO62514" s="135"/>
      <c r="AP62514" s="135"/>
      <c r="BJ62514" s="136"/>
    </row>
    <row r="62515" spans="5:62" ht="14.25" customHeight="1" x14ac:dyDescent="0.25">
      <c r="E62515" s="113"/>
      <c r="H62515" s="133"/>
      <c r="T62515" s="133"/>
      <c r="X62515" s="131"/>
      <c r="Y62515" s="133"/>
      <c r="AJ62515" s="133"/>
      <c r="AO62515" s="135"/>
      <c r="AP62515" s="135"/>
      <c r="BJ62515" s="136"/>
    </row>
    <row r="62516" spans="5:62" ht="14.25" customHeight="1" x14ac:dyDescent="0.25">
      <c r="E62516" s="113"/>
      <c r="H62516" s="133"/>
      <c r="T62516" s="133"/>
      <c r="X62516" s="131"/>
      <c r="Y62516" s="133"/>
      <c r="AJ62516" s="133"/>
      <c r="AO62516" s="135"/>
      <c r="AP62516" s="135"/>
      <c r="BJ62516" s="136"/>
    </row>
    <row r="62517" spans="5:62" ht="14.25" customHeight="1" x14ac:dyDescent="0.25">
      <c r="E62517" s="113"/>
      <c r="H62517" s="133"/>
      <c r="T62517" s="133"/>
      <c r="X62517" s="131"/>
      <c r="Y62517" s="133"/>
      <c r="AJ62517" s="133"/>
      <c r="AO62517" s="135"/>
      <c r="AP62517" s="135"/>
      <c r="BJ62517" s="136"/>
    </row>
    <row r="62518" spans="5:62" ht="14.25" customHeight="1" x14ac:dyDescent="0.25">
      <c r="E62518" s="113"/>
      <c r="H62518" s="133"/>
      <c r="T62518" s="133"/>
      <c r="X62518" s="131"/>
      <c r="Y62518" s="133"/>
      <c r="AJ62518" s="133"/>
      <c r="AO62518" s="135"/>
      <c r="AP62518" s="135"/>
      <c r="BJ62518" s="136"/>
    </row>
    <row r="62519" spans="5:62" ht="14.25" customHeight="1" x14ac:dyDescent="0.25">
      <c r="E62519" s="113"/>
      <c r="H62519" s="133"/>
      <c r="T62519" s="133"/>
      <c r="X62519" s="131"/>
      <c r="Y62519" s="133"/>
      <c r="AJ62519" s="133"/>
      <c r="AO62519" s="135"/>
      <c r="AP62519" s="135"/>
      <c r="BJ62519" s="136"/>
    </row>
    <row r="62520" spans="5:62" ht="14.25" customHeight="1" x14ac:dyDescent="0.25">
      <c r="E62520" s="113"/>
      <c r="H62520" s="133"/>
      <c r="T62520" s="133"/>
      <c r="X62520" s="131"/>
      <c r="Y62520" s="133"/>
      <c r="AJ62520" s="133"/>
      <c r="AO62520" s="135"/>
      <c r="AP62520" s="135"/>
      <c r="BJ62520" s="136"/>
    </row>
    <row r="62521" spans="5:62" ht="14.25" customHeight="1" x14ac:dyDescent="0.25">
      <c r="E62521" s="113"/>
      <c r="H62521" s="133"/>
      <c r="T62521" s="133"/>
      <c r="X62521" s="131"/>
      <c r="Y62521" s="133"/>
      <c r="AJ62521" s="133"/>
      <c r="AO62521" s="135"/>
      <c r="AP62521" s="135"/>
      <c r="BJ62521" s="136"/>
    </row>
    <row r="62522" spans="5:62" ht="14.25" customHeight="1" x14ac:dyDescent="0.25">
      <c r="E62522" s="113"/>
      <c r="H62522" s="133"/>
      <c r="T62522" s="133"/>
      <c r="X62522" s="131"/>
      <c r="Y62522" s="133"/>
      <c r="AJ62522" s="133"/>
      <c r="AO62522" s="135"/>
      <c r="AP62522" s="135"/>
      <c r="BJ62522" s="136"/>
    </row>
    <row r="62523" spans="5:62" ht="14.25" customHeight="1" x14ac:dyDescent="0.25">
      <c r="E62523" s="113"/>
      <c r="H62523" s="133"/>
      <c r="T62523" s="133"/>
      <c r="X62523" s="131"/>
      <c r="Y62523" s="133"/>
      <c r="AJ62523" s="133"/>
      <c r="AO62523" s="135"/>
      <c r="AP62523" s="135"/>
      <c r="BJ62523" s="136"/>
    </row>
    <row r="62524" spans="5:62" ht="14.25" customHeight="1" x14ac:dyDescent="0.25">
      <c r="E62524" s="113"/>
      <c r="H62524" s="133"/>
      <c r="T62524" s="133"/>
      <c r="X62524" s="131"/>
      <c r="Y62524" s="133"/>
      <c r="AJ62524" s="133"/>
      <c r="AO62524" s="135"/>
      <c r="AP62524" s="135"/>
      <c r="BJ62524" s="136"/>
    </row>
    <row r="62525" spans="5:62" ht="14.25" customHeight="1" x14ac:dyDescent="0.25">
      <c r="E62525" s="113"/>
      <c r="H62525" s="133"/>
      <c r="T62525" s="133"/>
      <c r="X62525" s="131"/>
      <c r="Y62525" s="133"/>
      <c r="AJ62525" s="133"/>
      <c r="AO62525" s="135"/>
      <c r="AP62525" s="135"/>
      <c r="BJ62525" s="136"/>
    </row>
    <row r="62526" spans="5:62" ht="14.25" customHeight="1" x14ac:dyDescent="0.25">
      <c r="E62526" s="113"/>
      <c r="H62526" s="133"/>
      <c r="T62526" s="133"/>
      <c r="X62526" s="131"/>
      <c r="Y62526" s="133"/>
      <c r="AJ62526" s="133"/>
      <c r="AO62526" s="135"/>
      <c r="AP62526" s="135"/>
      <c r="BJ62526" s="136"/>
    </row>
    <row r="62527" spans="5:62" ht="14.25" customHeight="1" x14ac:dyDescent="0.25">
      <c r="E62527" s="113"/>
      <c r="H62527" s="133"/>
      <c r="T62527" s="133"/>
      <c r="X62527" s="131"/>
      <c r="Y62527" s="133"/>
      <c r="AJ62527" s="133"/>
      <c r="AO62527" s="135"/>
      <c r="AP62527" s="135"/>
      <c r="BJ62527" s="136"/>
    </row>
    <row r="62528" spans="5:62" ht="14.25" customHeight="1" x14ac:dyDescent="0.25">
      <c r="E62528" s="113"/>
      <c r="H62528" s="133"/>
      <c r="T62528" s="133"/>
      <c r="X62528" s="131"/>
      <c r="Y62528" s="133"/>
      <c r="AJ62528" s="133"/>
      <c r="AO62528" s="135"/>
      <c r="AP62528" s="135"/>
      <c r="BJ62528" s="136"/>
    </row>
    <row r="62529" spans="5:62" ht="14.25" customHeight="1" x14ac:dyDescent="0.25">
      <c r="E62529" s="113"/>
      <c r="H62529" s="133"/>
      <c r="T62529" s="133"/>
      <c r="X62529" s="131"/>
      <c r="Y62529" s="133"/>
      <c r="AJ62529" s="133"/>
      <c r="AO62529" s="135"/>
      <c r="AP62529" s="135"/>
      <c r="BJ62529" s="136"/>
    </row>
    <row r="62530" spans="5:62" ht="14.25" customHeight="1" x14ac:dyDescent="0.25">
      <c r="E62530" s="113"/>
      <c r="H62530" s="133"/>
      <c r="T62530" s="133"/>
      <c r="X62530" s="131"/>
      <c r="Y62530" s="133"/>
      <c r="AJ62530" s="133"/>
      <c r="AO62530" s="135"/>
      <c r="AP62530" s="135"/>
      <c r="BJ62530" s="136"/>
    </row>
    <row r="62531" spans="5:62" ht="14.25" customHeight="1" x14ac:dyDescent="0.25">
      <c r="E62531" s="113"/>
      <c r="H62531" s="133"/>
      <c r="T62531" s="133"/>
      <c r="X62531" s="131"/>
      <c r="Y62531" s="133"/>
      <c r="AJ62531" s="133"/>
      <c r="AO62531" s="135"/>
      <c r="AP62531" s="135"/>
      <c r="BJ62531" s="136"/>
    </row>
    <row r="62532" spans="5:62" ht="14.25" customHeight="1" x14ac:dyDescent="0.25">
      <c r="E62532" s="113"/>
      <c r="H62532" s="133"/>
      <c r="T62532" s="133"/>
      <c r="X62532" s="131"/>
      <c r="Y62532" s="133"/>
      <c r="AJ62532" s="133"/>
      <c r="AO62532" s="135"/>
      <c r="AP62532" s="135"/>
      <c r="BJ62532" s="136"/>
    </row>
    <row r="62533" spans="5:62" ht="14.25" customHeight="1" x14ac:dyDescent="0.25">
      <c r="E62533" s="113"/>
      <c r="H62533" s="133"/>
      <c r="T62533" s="133"/>
      <c r="X62533" s="131"/>
      <c r="Y62533" s="133"/>
      <c r="AJ62533" s="133"/>
      <c r="AO62533" s="135"/>
      <c r="AP62533" s="135"/>
      <c r="BJ62533" s="136"/>
    </row>
    <row r="62534" spans="5:62" ht="14.25" customHeight="1" x14ac:dyDescent="0.25">
      <c r="E62534" s="113"/>
      <c r="H62534" s="133"/>
      <c r="T62534" s="133"/>
      <c r="X62534" s="131"/>
      <c r="Y62534" s="133"/>
      <c r="AJ62534" s="133"/>
      <c r="AO62534" s="135"/>
      <c r="AP62534" s="135"/>
      <c r="BJ62534" s="136"/>
    </row>
    <row r="62535" spans="5:62" ht="14.25" customHeight="1" x14ac:dyDescent="0.25">
      <c r="E62535" s="113"/>
      <c r="H62535" s="133"/>
      <c r="T62535" s="133"/>
      <c r="X62535" s="131"/>
      <c r="Y62535" s="133"/>
      <c r="AJ62535" s="133"/>
      <c r="AO62535" s="135"/>
      <c r="AP62535" s="135"/>
      <c r="BJ62535" s="136"/>
    </row>
    <row r="62536" spans="5:62" ht="14.25" customHeight="1" x14ac:dyDescent="0.25">
      <c r="E62536" s="113"/>
      <c r="H62536" s="133"/>
      <c r="T62536" s="133"/>
      <c r="X62536" s="131"/>
      <c r="Y62536" s="133"/>
      <c r="AJ62536" s="133"/>
      <c r="AO62536" s="135"/>
      <c r="AP62536" s="135"/>
      <c r="BJ62536" s="136"/>
    </row>
    <row r="62537" spans="5:62" ht="14.25" customHeight="1" x14ac:dyDescent="0.25">
      <c r="E62537" s="113"/>
      <c r="H62537" s="133"/>
      <c r="T62537" s="133"/>
      <c r="X62537" s="131"/>
      <c r="Y62537" s="133"/>
      <c r="AJ62537" s="133"/>
      <c r="AO62537" s="135"/>
      <c r="AP62537" s="135"/>
      <c r="BJ62537" s="136"/>
    </row>
    <row r="62538" spans="5:62" ht="14.25" customHeight="1" x14ac:dyDescent="0.25">
      <c r="E62538" s="113"/>
      <c r="H62538" s="133"/>
      <c r="T62538" s="133"/>
      <c r="X62538" s="131"/>
      <c r="Y62538" s="133"/>
      <c r="AJ62538" s="133"/>
      <c r="AO62538" s="135"/>
      <c r="AP62538" s="135"/>
      <c r="BJ62538" s="136"/>
    </row>
    <row r="62539" spans="5:62" ht="14.25" customHeight="1" x14ac:dyDescent="0.25">
      <c r="E62539" s="113"/>
      <c r="H62539" s="133"/>
      <c r="T62539" s="133"/>
      <c r="X62539" s="131"/>
      <c r="Y62539" s="133"/>
      <c r="AJ62539" s="133"/>
      <c r="AO62539" s="135"/>
      <c r="AP62539" s="135"/>
      <c r="BJ62539" s="136"/>
    </row>
    <row r="62540" spans="5:62" ht="14.25" customHeight="1" x14ac:dyDescent="0.25">
      <c r="E62540" s="113"/>
      <c r="H62540" s="133"/>
      <c r="T62540" s="133"/>
      <c r="X62540" s="131"/>
      <c r="Y62540" s="133"/>
      <c r="AJ62540" s="133"/>
      <c r="AO62540" s="135"/>
      <c r="AP62540" s="135"/>
      <c r="BJ62540" s="136"/>
    </row>
    <row r="62541" spans="5:62" ht="14.25" customHeight="1" x14ac:dyDescent="0.25">
      <c r="E62541" s="113"/>
      <c r="H62541" s="133"/>
      <c r="T62541" s="133"/>
      <c r="X62541" s="131"/>
      <c r="Y62541" s="133"/>
      <c r="AJ62541" s="133"/>
      <c r="AO62541" s="135"/>
      <c r="AP62541" s="135"/>
      <c r="BJ62541" s="136"/>
    </row>
    <row r="62542" spans="5:62" ht="14.25" customHeight="1" x14ac:dyDescent="0.25">
      <c r="E62542" s="113"/>
      <c r="H62542" s="133"/>
      <c r="T62542" s="133"/>
      <c r="X62542" s="131"/>
      <c r="Y62542" s="133"/>
      <c r="AJ62542" s="133"/>
      <c r="AO62542" s="135"/>
      <c r="AP62542" s="135"/>
      <c r="BJ62542" s="136"/>
    </row>
    <row r="62543" spans="5:62" ht="14.25" customHeight="1" x14ac:dyDescent="0.25">
      <c r="E62543" s="113"/>
      <c r="H62543" s="133"/>
      <c r="T62543" s="133"/>
      <c r="X62543" s="131"/>
      <c r="Y62543" s="133"/>
      <c r="AJ62543" s="133"/>
      <c r="AO62543" s="135"/>
      <c r="AP62543" s="135"/>
      <c r="BJ62543" s="136"/>
    </row>
    <row r="62544" spans="5:62" ht="14.25" customHeight="1" x14ac:dyDescent="0.25">
      <c r="E62544" s="113"/>
      <c r="H62544" s="133"/>
      <c r="T62544" s="133"/>
      <c r="X62544" s="131"/>
      <c r="Y62544" s="133"/>
      <c r="AJ62544" s="133"/>
      <c r="AO62544" s="135"/>
      <c r="AP62544" s="135"/>
      <c r="BJ62544" s="136"/>
    </row>
    <row r="62545" spans="5:62" ht="14.25" customHeight="1" x14ac:dyDescent="0.25">
      <c r="E62545" s="113"/>
      <c r="H62545" s="133"/>
      <c r="T62545" s="133"/>
      <c r="X62545" s="131"/>
      <c r="Y62545" s="133"/>
      <c r="AJ62545" s="133"/>
      <c r="AO62545" s="135"/>
      <c r="AP62545" s="135"/>
      <c r="BJ62545" s="136"/>
    </row>
    <row r="62546" spans="5:62" ht="14.25" customHeight="1" x14ac:dyDescent="0.25">
      <c r="E62546" s="113"/>
      <c r="H62546" s="133"/>
      <c r="T62546" s="133"/>
      <c r="X62546" s="131"/>
      <c r="Y62546" s="133"/>
      <c r="AJ62546" s="133"/>
      <c r="AO62546" s="135"/>
      <c r="AP62546" s="135"/>
      <c r="BJ62546" s="136"/>
    </row>
    <row r="62547" spans="5:62" ht="14.25" customHeight="1" x14ac:dyDescent="0.25">
      <c r="E62547" s="113"/>
      <c r="H62547" s="133"/>
      <c r="T62547" s="133"/>
      <c r="X62547" s="131"/>
      <c r="Y62547" s="133"/>
      <c r="AJ62547" s="133"/>
      <c r="AO62547" s="135"/>
      <c r="AP62547" s="135"/>
      <c r="BJ62547" s="136"/>
    </row>
    <row r="62548" spans="5:62" ht="14.25" customHeight="1" x14ac:dyDescent="0.25">
      <c r="E62548" s="113"/>
      <c r="H62548" s="133"/>
      <c r="T62548" s="133"/>
      <c r="X62548" s="131"/>
      <c r="Y62548" s="133"/>
      <c r="AJ62548" s="133"/>
      <c r="AO62548" s="135"/>
      <c r="AP62548" s="135"/>
      <c r="BJ62548" s="136"/>
    </row>
    <row r="62549" spans="5:62" ht="14.25" customHeight="1" x14ac:dyDescent="0.25">
      <c r="E62549" s="113"/>
      <c r="H62549" s="133"/>
      <c r="T62549" s="133"/>
      <c r="X62549" s="131"/>
      <c r="Y62549" s="133"/>
      <c r="AJ62549" s="133"/>
      <c r="AO62549" s="135"/>
      <c r="AP62549" s="135"/>
      <c r="BJ62549" s="136"/>
    </row>
    <row r="62550" spans="5:62" ht="14.25" customHeight="1" x14ac:dyDescent="0.25">
      <c r="E62550" s="113"/>
      <c r="H62550" s="133"/>
      <c r="T62550" s="133"/>
      <c r="X62550" s="131"/>
      <c r="Y62550" s="133"/>
      <c r="AJ62550" s="133"/>
      <c r="AO62550" s="135"/>
      <c r="AP62550" s="135"/>
      <c r="BJ62550" s="136"/>
    </row>
    <row r="62551" spans="5:62" ht="14.25" customHeight="1" x14ac:dyDescent="0.25">
      <c r="E62551" s="113"/>
      <c r="H62551" s="133"/>
      <c r="T62551" s="133"/>
      <c r="X62551" s="131"/>
      <c r="Y62551" s="133"/>
      <c r="AJ62551" s="133"/>
      <c r="AO62551" s="135"/>
      <c r="AP62551" s="135"/>
      <c r="BJ62551" s="136"/>
    </row>
    <row r="62552" spans="5:62" ht="14.25" customHeight="1" x14ac:dyDescent="0.25">
      <c r="E62552" s="113"/>
      <c r="H62552" s="133"/>
      <c r="T62552" s="133"/>
      <c r="X62552" s="131"/>
      <c r="Y62552" s="133"/>
      <c r="AJ62552" s="133"/>
      <c r="AO62552" s="135"/>
      <c r="AP62552" s="135"/>
      <c r="BJ62552" s="136"/>
    </row>
    <row r="62553" spans="5:62" ht="14.25" customHeight="1" x14ac:dyDescent="0.25">
      <c r="E62553" s="113"/>
      <c r="H62553" s="133"/>
      <c r="T62553" s="133"/>
      <c r="X62553" s="131"/>
      <c r="Y62553" s="133"/>
      <c r="AJ62553" s="133"/>
      <c r="AO62553" s="135"/>
      <c r="AP62553" s="135"/>
      <c r="BJ62553" s="136"/>
    </row>
    <row r="62554" spans="5:62" ht="14.25" customHeight="1" x14ac:dyDescent="0.25">
      <c r="E62554" s="113"/>
      <c r="H62554" s="133"/>
      <c r="T62554" s="133"/>
      <c r="X62554" s="131"/>
      <c r="Y62554" s="133"/>
      <c r="AJ62554" s="133"/>
      <c r="AO62554" s="135"/>
      <c r="AP62554" s="135"/>
      <c r="BJ62554" s="136"/>
    </row>
    <row r="62555" spans="5:62" ht="14.25" customHeight="1" x14ac:dyDescent="0.25">
      <c r="E62555" s="113"/>
      <c r="H62555" s="133"/>
      <c r="T62555" s="133"/>
      <c r="X62555" s="131"/>
      <c r="Y62555" s="133"/>
      <c r="AJ62555" s="133"/>
      <c r="AO62555" s="135"/>
      <c r="AP62555" s="135"/>
      <c r="BJ62555" s="136"/>
    </row>
    <row r="62556" spans="5:62" ht="14.25" customHeight="1" x14ac:dyDescent="0.25">
      <c r="E62556" s="113"/>
      <c r="H62556" s="133"/>
      <c r="T62556" s="133"/>
      <c r="X62556" s="131"/>
      <c r="Y62556" s="133"/>
      <c r="AJ62556" s="133"/>
      <c r="AO62556" s="135"/>
      <c r="AP62556" s="135"/>
      <c r="BJ62556" s="136"/>
    </row>
    <row r="62557" spans="5:62" ht="14.25" customHeight="1" x14ac:dyDescent="0.25">
      <c r="E62557" s="113"/>
      <c r="H62557" s="133"/>
      <c r="T62557" s="133"/>
      <c r="X62557" s="131"/>
      <c r="Y62557" s="133"/>
      <c r="AJ62557" s="133"/>
      <c r="AO62557" s="135"/>
      <c r="AP62557" s="135"/>
      <c r="BJ62557" s="136"/>
    </row>
    <row r="62558" spans="5:62" ht="14.25" customHeight="1" x14ac:dyDescent="0.25">
      <c r="E62558" s="113"/>
      <c r="H62558" s="133"/>
      <c r="T62558" s="133"/>
      <c r="X62558" s="131"/>
      <c r="Y62558" s="133"/>
      <c r="AJ62558" s="133"/>
      <c r="AO62558" s="135"/>
      <c r="AP62558" s="135"/>
      <c r="BJ62558" s="136"/>
    </row>
    <row r="62559" spans="5:62" ht="14.25" customHeight="1" x14ac:dyDescent="0.25">
      <c r="E62559" s="113"/>
      <c r="H62559" s="133"/>
      <c r="T62559" s="133"/>
      <c r="X62559" s="131"/>
      <c r="Y62559" s="133"/>
      <c r="AJ62559" s="133"/>
      <c r="AO62559" s="135"/>
      <c r="AP62559" s="135"/>
      <c r="BJ62559" s="136"/>
    </row>
    <row r="62560" spans="5:62" ht="14.25" customHeight="1" x14ac:dyDescent="0.25">
      <c r="E62560" s="113"/>
      <c r="H62560" s="133"/>
      <c r="T62560" s="133"/>
      <c r="X62560" s="131"/>
      <c r="Y62560" s="133"/>
      <c r="AJ62560" s="133"/>
      <c r="AO62560" s="135"/>
      <c r="AP62560" s="135"/>
      <c r="BJ62560" s="136"/>
    </row>
    <row r="62561" spans="5:62" ht="14.25" customHeight="1" x14ac:dyDescent="0.25">
      <c r="E62561" s="113"/>
      <c r="H62561" s="133"/>
      <c r="T62561" s="133"/>
      <c r="X62561" s="131"/>
      <c r="Y62561" s="133"/>
      <c r="AJ62561" s="133"/>
      <c r="AO62561" s="135"/>
      <c r="AP62561" s="135"/>
      <c r="BJ62561" s="136"/>
    </row>
    <row r="62562" spans="5:62" ht="14.25" customHeight="1" x14ac:dyDescent="0.25">
      <c r="E62562" s="113"/>
      <c r="H62562" s="133"/>
      <c r="T62562" s="133"/>
      <c r="X62562" s="131"/>
      <c r="Y62562" s="133"/>
      <c r="AJ62562" s="133"/>
      <c r="AO62562" s="135"/>
      <c r="AP62562" s="135"/>
      <c r="BJ62562" s="136"/>
    </row>
    <row r="62563" spans="5:62" ht="14.25" customHeight="1" x14ac:dyDescent="0.25">
      <c r="E62563" s="113"/>
      <c r="H62563" s="133"/>
      <c r="T62563" s="133"/>
      <c r="X62563" s="131"/>
      <c r="Y62563" s="133"/>
      <c r="AJ62563" s="133"/>
      <c r="AO62563" s="135"/>
      <c r="AP62563" s="135"/>
      <c r="BJ62563" s="136"/>
    </row>
    <row r="62564" spans="5:62" ht="14.25" customHeight="1" x14ac:dyDescent="0.25">
      <c r="E62564" s="113"/>
      <c r="H62564" s="133"/>
      <c r="T62564" s="133"/>
      <c r="X62564" s="131"/>
      <c r="Y62564" s="133"/>
      <c r="AJ62564" s="133"/>
      <c r="AO62564" s="135"/>
      <c r="AP62564" s="135"/>
      <c r="BJ62564" s="136"/>
    </row>
    <row r="62565" spans="5:62" ht="14.25" customHeight="1" x14ac:dyDescent="0.25">
      <c r="E62565" s="113"/>
      <c r="H62565" s="133"/>
      <c r="T62565" s="133"/>
      <c r="X62565" s="131"/>
      <c r="Y62565" s="133"/>
      <c r="AJ62565" s="133"/>
      <c r="AO62565" s="135"/>
      <c r="AP62565" s="135"/>
      <c r="BJ62565" s="136"/>
    </row>
    <row r="62566" spans="5:62" ht="14.25" customHeight="1" x14ac:dyDescent="0.25">
      <c r="E62566" s="113"/>
      <c r="H62566" s="133"/>
      <c r="T62566" s="133"/>
      <c r="X62566" s="131"/>
      <c r="Y62566" s="133"/>
      <c r="AJ62566" s="133"/>
      <c r="AO62566" s="135"/>
      <c r="AP62566" s="135"/>
      <c r="BJ62566" s="136"/>
    </row>
    <row r="62567" spans="5:62" ht="14.25" customHeight="1" x14ac:dyDescent="0.25">
      <c r="E62567" s="113"/>
      <c r="H62567" s="133"/>
      <c r="T62567" s="133"/>
      <c r="X62567" s="131"/>
      <c r="Y62567" s="133"/>
      <c r="AJ62567" s="133"/>
      <c r="AO62567" s="135"/>
      <c r="AP62567" s="135"/>
      <c r="BJ62567" s="136"/>
    </row>
    <row r="62568" spans="5:62" ht="14.25" customHeight="1" x14ac:dyDescent="0.25">
      <c r="E62568" s="113"/>
      <c r="H62568" s="133"/>
      <c r="T62568" s="133"/>
      <c r="X62568" s="131"/>
      <c r="Y62568" s="133"/>
      <c r="AJ62568" s="133"/>
      <c r="AO62568" s="135"/>
      <c r="AP62568" s="135"/>
      <c r="BJ62568" s="136"/>
    </row>
    <row r="62569" spans="5:62" ht="14.25" customHeight="1" x14ac:dyDescent="0.25">
      <c r="E62569" s="113"/>
      <c r="H62569" s="133"/>
      <c r="T62569" s="133"/>
      <c r="X62569" s="131"/>
      <c r="Y62569" s="133"/>
      <c r="AJ62569" s="133"/>
      <c r="AO62569" s="135"/>
      <c r="AP62569" s="135"/>
      <c r="BJ62569" s="136"/>
    </row>
    <row r="62570" spans="5:62" ht="14.25" customHeight="1" x14ac:dyDescent="0.25">
      <c r="E62570" s="113"/>
      <c r="H62570" s="133"/>
      <c r="T62570" s="133"/>
      <c r="X62570" s="131"/>
      <c r="Y62570" s="133"/>
      <c r="AJ62570" s="133"/>
      <c r="AO62570" s="135"/>
      <c r="AP62570" s="135"/>
      <c r="BJ62570" s="136"/>
    </row>
    <row r="62571" spans="5:62" ht="14.25" customHeight="1" x14ac:dyDescent="0.25">
      <c r="E62571" s="113"/>
      <c r="H62571" s="133"/>
      <c r="T62571" s="133"/>
      <c r="X62571" s="131"/>
      <c r="Y62571" s="133"/>
      <c r="AJ62571" s="133"/>
      <c r="AO62571" s="135"/>
      <c r="AP62571" s="135"/>
      <c r="BJ62571" s="136"/>
    </row>
    <row r="62572" spans="5:62" ht="14.25" customHeight="1" x14ac:dyDescent="0.25">
      <c r="E62572" s="113"/>
      <c r="H62572" s="133"/>
      <c r="T62572" s="133"/>
      <c r="X62572" s="131"/>
      <c r="Y62572" s="133"/>
      <c r="AJ62572" s="133"/>
      <c r="AO62572" s="135"/>
      <c r="AP62572" s="135"/>
      <c r="BJ62572" s="136"/>
    </row>
    <row r="62573" spans="5:62" ht="14.25" customHeight="1" x14ac:dyDescent="0.25">
      <c r="E62573" s="113"/>
      <c r="H62573" s="133"/>
      <c r="T62573" s="133"/>
      <c r="X62573" s="131"/>
      <c r="Y62573" s="133"/>
      <c r="AJ62573" s="133"/>
      <c r="AO62573" s="135"/>
      <c r="AP62573" s="135"/>
      <c r="BJ62573" s="136"/>
    </row>
    <row r="62574" spans="5:62" ht="14.25" customHeight="1" x14ac:dyDescent="0.25">
      <c r="E62574" s="113"/>
      <c r="H62574" s="133"/>
      <c r="T62574" s="133"/>
      <c r="X62574" s="131"/>
      <c r="Y62574" s="133"/>
      <c r="AJ62574" s="133"/>
      <c r="AO62574" s="135"/>
      <c r="AP62574" s="135"/>
      <c r="BJ62574" s="136"/>
    </row>
    <row r="62575" spans="5:62" ht="14.25" customHeight="1" x14ac:dyDescent="0.25">
      <c r="E62575" s="113"/>
      <c r="H62575" s="133"/>
      <c r="T62575" s="133"/>
      <c r="X62575" s="131"/>
      <c r="Y62575" s="133"/>
      <c r="AJ62575" s="133"/>
      <c r="AO62575" s="135"/>
      <c r="AP62575" s="135"/>
      <c r="BJ62575" s="136"/>
    </row>
    <row r="62576" spans="5:62" ht="14.25" customHeight="1" x14ac:dyDescent="0.25">
      <c r="E62576" s="113"/>
      <c r="H62576" s="133"/>
      <c r="T62576" s="133"/>
      <c r="X62576" s="131"/>
      <c r="Y62576" s="133"/>
      <c r="AJ62576" s="133"/>
      <c r="AO62576" s="135"/>
      <c r="AP62576" s="135"/>
      <c r="BJ62576" s="136"/>
    </row>
    <row r="62577" spans="5:62" ht="14.25" customHeight="1" x14ac:dyDescent="0.25">
      <c r="E62577" s="113"/>
      <c r="H62577" s="133"/>
      <c r="T62577" s="133"/>
      <c r="X62577" s="131"/>
      <c r="Y62577" s="133"/>
      <c r="AJ62577" s="133"/>
      <c r="AO62577" s="135"/>
      <c r="AP62577" s="135"/>
      <c r="BJ62577" s="136"/>
    </row>
    <row r="62578" spans="5:62" ht="14.25" customHeight="1" x14ac:dyDescent="0.25">
      <c r="E62578" s="113"/>
      <c r="H62578" s="133"/>
      <c r="T62578" s="133"/>
      <c r="X62578" s="131"/>
      <c r="Y62578" s="133"/>
      <c r="AJ62578" s="133"/>
      <c r="AO62578" s="135"/>
      <c r="AP62578" s="135"/>
      <c r="BJ62578" s="136"/>
    </row>
    <row r="62579" spans="5:62" ht="14.25" customHeight="1" x14ac:dyDescent="0.25">
      <c r="E62579" s="113"/>
      <c r="H62579" s="133"/>
      <c r="T62579" s="133"/>
      <c r="X62579" s="131"/>
      <c r="Y62579" s="133"/>
      <c r="AJ62579" s="133"/>
      <c r="AO62579" s="135"/>
      <c r="AP62579" s="135"/>
      <c r="BJ62579" s="136"/>
    </row>
    <row r="62580" spans="5:62" ht="14.25" customHeight="1" x14ac:dyDescent="0.25">
      <c r="E62580" s="113"/>
      <c r="H62580" s="133"/>
      <c r="T62580" s="133"/>
      <c r="X62580" s="131"/>
      <c r="Y62580" s="133"/>
      <c r="AJ62580" s="133"/>
      <c r="AO62580" s="135"/>
      <c r="AP62580" s="135"/>
      <c r="BJ62580" s="136"/>
    </row>
    <row r="62581" spans="5:62" ht="14.25" customHeight="1" x14ac:dyDescent="0.25">
      <c r="E62581" s="113"/>
      <c r="H62581" s="133"/>
      <c r="T62581" s="133"/>
      <c r="X62581" s="131"/>
      <c r="Y62581" s="133"/>
      <c r="AJ62581" s="133"/>
      <c r="AO62581" s="135"/>
      <c r="AP62581" s="135"/>
      <c r="BJ62581" s="136"/>
    </row>
    <row r="62582" spans="5:62" ht="14.25" customHeight="1" x14ac:dyDescent="0.25">
      <c r="E62582" s="113"/>
      <c r="H62582" s="133"/>
      <c r="T62582" s="133"/>
      <c r="X62582" s="131"/>
      <c r="Y62582" s="133"/>
      <c r="AJ62582" s="133"/>
      <c r="AO62582" s="135"/>
      <c r="AP62582" s="135"/>
      <c r="BJ62582" s="136"/>
    </row>
    <row r="62583" spans="5:62" ht="14.25" customHeight="1" x14ac:dyDescent="0.25">
      <c r="E62583" s="113"/>
      <c r="H62583" s="133"/>
      <c r="T62583" s="133"/>
      <c r="X62583" s="131"/>
      <c r="Y62583" s="133"/>
      <c r="AJ62583" s="133"/>
      <c r="AO62583" s="135"/>
      <c r="AP62583" s="135"/>
      <c r="BJ62583" s="136"/>
    </row>
    <row r="62584" spans="5:62" ht="14.25" customHeight="1" x14ac:dyDescent="0.25">
      <c r="E62584" s="113"/>
      <c r="H62584" s="133"/>
      <c r="T62584" s="133"/>
      <c r="X62584" s="131"/>
      <c r="Y62584" s="133"/>
      <c r="AJ62584" s="133"/>
      <c r="AO62584" s="135"/>
      <c r="AP62584" s="135"/>
      <c r="BJ62584" s="136"/>
    </row>
    <row r="62585" spans="5:62" ht="14.25" customHeight="1" x14ac:dyDescent="0.25">
      <c r="E62585" s="113"/>
      <c r="H62585" s="133"/>
      <c r="T62585" s="133"/>
      <c r="X62585" s="131"/>
      <c r="Y62585" s="133"/>
      <c r="AJ62585" s="133"/>
      <c r="AO62585" s="135"/>
      <c r="AP62585" s="135"/>
      <c r="BJ62585" s="136"/>
    </row>
    <row r="62586" spans="5:62" ht="14.25" customHeight="1" x14ac:dyDescent="0.25">
      <c r="E62586" s="113"/>
      <c r="H62586" s="133"/>
      <c r="T62586" s="133"/>
      <c r="X62586" s="131"/>
      <c r="Y62586" s="133"/>
      <c r="AJ62586" s="133"/>
      <c r="AO62586" s="135"/>
      <c r="AP62586" s="135"/>
      <c r="BJ62586" s="136"/>
    </row>
    <row r="62587" spans="5:62" ht="14.25" customHeight="1" x14ac:dyDescent="0.25">
      <c r="E62587" s="113"/>
      <c r="H62587" s="133"/>
      <c r="T62587" s="133"/>
      <c r="X62587" s="131"/>
      <c r="Y62587" s="133"/>
      <c r="AJ62587" s="133"/>
      <c r="AO62587" s="135"/>
      <c r="AP62587" s="135"/>
      <c r="BJ62587" s="136"/>
    </row>
    <row r="62588" spans="5:62" ht="14.25" customHeight="1" x14ac:dyDescent="0.25">
      <c r="E62588" s="113"/>
      <c r="H62588" s="133"/>
      <c r="T62588" s="133"/>
      <c r="X62588" s="131"/>
      <c r="Y62588" s="133"/>
      <c r="AJ62588" s="133"/>
      <c r="AO62588" s="135"/>
      <c r="AP62588" s="135"/>
      <c r="BJ62588" s="136"/>
    </row>
    <row r="62589" spans="5:62" ht="14.25" customHeight="1" x14ac:dyDescent="0.25">
      <c r="E62589" s="113"/>
      <c r="H62589" s="133"/>
      <c r="T62589" s="133"/>
      <c r="X62589" s="131"/>
      <c r="Y62589" s="133"/>
      <c r="AJ62589" s="133"/>
      <c r="AO62589" s="135"/>
      <c r="AP62589" s="135"/>
      <c r="BJ62589" s="136"/>
    </row>
    <row r="62590" spans="5:62" ht="14.25" customHeight="1" x14ac:dyDescent="0.25">
      <c r="E62590" s="113"/>
      <c r="H62590" s="133"/>
      <c r="T62590" s="133"/>
      <c r="X62590" s="131"/>
      <c r="Y62590" s="133"/>
      <c r="AJ62590" s="133"/>
      <c r="AO62590" s="135"/>
      <c r="AP62590" s="135"/>
      <c r="BJ62590" s="136"/>
    </row>
    <row r="62591" spans="5:62" ht="14.25" customHeight="1" x14ac:dyDescent="0.25">
      <c r="E62591" s="113"/>
      <c r="H62591" s="133"/>
      <c r="T62591" s="133"/>
      <c r="X62591" s="131"/>
      <c r="Y62591" s="133"/>
      <c r="AJ62591" s="133"/>
      <c r="AO62591" s="135"/>
      <c r="AP62591" s="135"/>
      <c r="BJ62591" s="136"/>
    </row>
    <row r="62592" spans="5:62" ht="14.25" customHeight="1" x14ac:dyDescent="0.25">
      <c r="E62592" s="113"/>
      <c r="H62592" s="133"/>
      <c r="T62592" s="133"/>
      <c r="X62592" s="131"/>
      <c r="Y62592" s="133"/>
      <c r="AJ62592" s="133"/>
      <c r="AO62592" s="135"/>
      <c r="AP62592" s="135"/>
      <c r="BJ62592" s="136"/>
    </row>
    <row r="62593" spans="5:62" ht="14.25" customHeight="1" x14ac:dyDescent="0.25">
      <c r="E62593" s="113"/>
      <c r="H62593" s="133"/>
      <c r="T62593" s="133"/>
      <c r="X62593" s="131"/>
      <c r="Y62593" s="133"/>
      <c r="AJ62593" s="133"/>
      <c r="AO62593" s="135"/>
      <c r="AP62593" s="135"/>
      <c r="BJ62593" s="136"/>
    </row>
    <row r="62594" spans="5:62" ht="14.25" customHeight="1" x14ac:dyDescent="0.25">
      <c r="E62594" s="113"/>
      <c r="H62594" s="133"/>
      <c r="T62594" s="133"/>
      <c r="X62594" s="131"/>
      <c r="Y62594" s="133"/>
      <c r="AJ62594" s="133"/>
      <c r="AO62594" s="135"/>
      <c r="AP62594" s="135"/>
      <c r="BJ62594" s="136"/>
    </row>
    <row r="62595" spans="5:62" ht="14.25" customHeight="1" x14ac:dyDescent="0.25">
      <c r="E62595" s="113"/>
      <c r="H62595" s="133"/>
      <c r="T62595" s="133"/>
      <c r="X62595" s="131"/>
      <c r="Y62595" s="133"/>
      <c r="AJ62595" s="133"/>
      <c r="AO62595" s="135"/>
      <c r="AP62595" s="135"/>
      <c r="BJ62595" s="136"/>
    </row>
    <row r="62596" spans="5:62" ht="14.25" customHeight="1" x14ac:dyDescent="0.25">
      <c r="E62596" s="113"/>
      <c r="H62596" s="133"/>
      <c r="T62596" s="133"/>
      <c r="X62596" s="131"/>
      <c r="Y62596" s="133"/>
      <c r="AJ62596" s="133"/>
      <c r="AO62596" s="135"/>
      <c r="AP62596" s="135"/>
      <c r="BJ62596" s="136"/>
    </row>
    <row r="62597" spans="5:62" ht="14.25" customHeight="1" x14ac:dyDescent="0.25">
      <c r="E62597" s="113"/>
      <c r="H62597" s="133"/>
      <c r="T62597" s="133"/>
      <c r="X62597" s="131"/>
      <c r="Y62597" s="133"/>
      <c r="AJ62597" s="133"/>
      <c r="AO62597" s="135"/>
      <c r="AP62597" s="135"/>
      <c r="BJ62597" s="136"/>
    </row>
    <row r="62598" spans="5:62" ht="14.25" customHeight="1" x14ac:dyDescent="0.25">
      <c r="E62598" s="113"/>
      <c r="H62598" s="133"/>
      <c r="T62598" s="133"/>
      <c r="X62598" s="131"/>
      <c r="Y62598" s="133"/>
      <c r="AJ62598" s="133"/>
      <c r="AO62598" s="135"/>
      <c r="AP62598" s="135"/>
      <c r="BJ62598" s="136"/>
    </row>
    <row r="62599" spans="5:62" ht="14.25" customHeight="1" x14ac:dyDescent="0.25">
      <c r="E62599" s="113"/>
      <c r="H62599" s="133"/>
      <c r="T62599" s="133"/>
      <c r="X62599" s="131"/>
      <c r="Y62599" s="133"/>
      <c r="AJ62599" s="133"/>
      <c r="AO62599" s="135"/>
      <c r="AP62599" s="135"/>
      <c r="BJ62599" s="136"/>
    </row>
    <row r="62600" spans="5:62" ht="14.25" customHeight="1" x14ac:dyDescent="0.25">
      <c r="E62600" s="113"/>
      <c r="H62600" s="133"/>
      <c r="T62600" s="133"/>
      <c r="X62600" s="131"/>
      <c r="Y62600" s="133"/>
      <c r="AJ62600" s="133"/>
      <c r="AO62600" s="135"/>
      <c r="AP62600" s="135"/>
      <c r="BJ62600" s="136"/>
    </row>
    <row r="62601" spans="5:62" ht="14.25" customHeight="1" x14ac:dyDescent="0.25">
      <c r="E62601" s="113"/>
      <c r="H62601" s="133"/>
      <c r="T62601" s="133"/>
      <c r="X62601" s="131"/>
      <c r="Y62601" s="133"/>
      <c r="AJ62601" s="133"/>
      <c r="AO62601" s="135"/>
      <c r="AP62601" s="135"/>
      <c r="BJ62601" s="136"/>
    </row>
    <row r="62602" spans="5:62" ht="14.25" customHeight="1" x14ac:dyDescent="0.25">
      <c r="E62602" s="113"/>
      <c r="H62602" s="133"/>
      <c r="T62602" s="133"/>
      <c r="X62602" s="131"/>
      <c r="Y62602" s="133"/>
      <c r="AJ62602" s="133"/>
      <c r="AO62602" s="135"/>
      <c r="AP62602" s="135"/>
      <c r="BJ62602" s="136"/>
    </row>
    <row r="62603" spans="5:62" ht="14.25" customHeight="1" x14ac:dyDescent="0.25">
      <c r="E62603" s="113"/>
      <c r="H62603" s="133"/>
      <c r="T62603" s="133"/>
      <c r="X62603" s="131"/>
      <c r="Y62603" s="133"/>
      <c r="AJ62603" s="133"/>
      <c r="AO62603" s="135"/>
      <c r="AP62603" s="135"/>
      <c r="BJ62603" s="136"/>
    </row>
    <row r="62604" spans="5:62" ht="14.25" customHeight="1" x14ac:dyDescent="0.25">
      <c r="E62604" s="113"/>
      <c r="H62604" s="133"/>
      <c r="T62604" s="133"/>
      <c r="X62604" s="131"/>
      <c r="Y62604" s="133"/>
      <c r="AJ62604" s="133"/>
      <c r="AO62604" s="135"/>
      <c r="AP62604" s="135"/>
      <c r="BJ62604" s="136"/>
    </row>
    <row r="62605" spans="5:62" ht="14.25" customHeight="1" x14ac:dyDescent="0.25">
      <c r="E62605" s="113"/>
      <c r="H62605" s="133"/>
      <c r="T62605" s="133"/>
      <c r="X62605" s="131"/>
      <c r="Y62605" s="133"/>
      <c r="AJ62605" s="133"/>
      <c r="AO62605" s="135"/>
      <c r="AP62605" s="135"/>
      <c r="BJ62605" s="136"/>
    </row>
    <row r="62606" spans="5:62" ht="14.25" customHeight="1" x14ac:dyDescent="0.25">
      <c r="E62606" s="113"/>
      <c r="H62606" s="133"/>
      <c r="T62606" s="133"/>
      <c r="X62606" s="131"/>
      <c r="Y62606" s="133"/>
      <c r="AJ62606" s="133"/>
      <c r="AO62606" s="135"/>
      <c r="AP62606" s="135"/>
      <c r="BJ62606" s="136"/>
    </row>
    <row r="62607" spans="5:62" ht="14.25" customHeight="1" x14ac:dyDescent="0.25">
      <c r="E62607" s="113"/>
      <c r="H62607" s="133"/>
      <c r="T62607" s="133"/>
      <c r="X62607" s="131"/>
      <c r="Y62607" s="133"/>
      <c r="AJ62607" s="133"/>
      <c r="AO62607" s="135"/>
      <c r="AP62607" s="135"/>
      <c r="BJ62607" s="136"/>
    </row>
    <row r="62608" spans="5:62" ht="14.25" customHeight="1" x14ac:dyDescent="0.25">
      <c r="E62608" s="113"/>
      <c r="H62608" s="133"/>
      <c r="T62608" s="133"/>
      <c r="X62608" s="131"/>
      <c r="Y62608" s="133"/>
      <c r="AJ62608" s="133"/>
      <c r="AO62608" s="135"/>
      <c r="AP62608" s="135"/>
      <c r="BJ62608" s="136"/>
    </row>
    <row r="62609" spans="5:62" ht="14.25" customHeight="1" x14ac:dyDescent="0.25">
      <c r="E62609" s="113"/>
      <c r="H62609" s="133"/>
      <c r="T62609" s="133"/>
      <c r="X62609" s="131"/>
      <c r="Y62609" s="133"/>
      <c r="AJ62609" s="133"/>
      <c r="AO62609" s="135"/>
      <c r="AP62609" s="135"/>
      <c r="BJ62609" s="136"/>
    </row>
    <row r="62610" spans="5:62" ht="14.25" customHeight="1" x14ac:dyDescent="0.25">
      <c r="E62610" s="113"/>
      <c r="H62610" s="133"/>
      <c r="T62610" s="133"/>
      <c r="X62610" s="131"/>
      <c r="Y62610" s="133"/>
      <c r="AJ62610" s="133"/>
      <c r="AO62610" s="135"/>
      <c r="AP62610" s="135"/>
      <c r="BJ62610" s="136"/>
    </row>
    <row r="62611" spans="5:62" ht="14.25" customHeight="1" x14ac:dyDescent="0.25">
      <c r="E62611" s="113"/>
      <c r="H62611" s="133"/>
      <c r="T62611" s="133"/>
      <c r="X62611" s="131"/>
      <c r="Y62611" s="133"/>
      <c r="AJ62611" s="133"/>
      <c r="AO62611" s="135"/>
      <c r="AP62611" s="135"/>
      <c r="BJ62611" s="136"/>
    </row>
    <row r="62612" spans="5:62" ht="14.25" customHeight="1" x14ac:dyDescent="0.25">
      <c r="E62612" s="113"/>
      <c r="H62612" s="133"/>
      <c r="T62612" s="133"/>
      <c r="X62612" s="131"/>
      <c r="Y62612" s="133"/>
      <c r="AJ62612" s="133"/>
      <c r="AO62612" s="135"/>
      <c r="AP62612" s="135"/>
      <c r="BJ62612" s="136"/>
    </row>
    <row r="62613" spans="5:62" ht="14.25" customHeight="1" x14ac:dyDescent="0.25">
      <c r="E62613" s="113"/>
      <c r="H62613" s="133"/>
      <c r="T62613" s="133"/>
      <c r="X62613" s="131"/>
      <c r="Y62613" s="133"/>
      <c r="AJ62613" s="133"/>
      <c r="AO62613" s="135"/>
      <c r="AP62613" s="135"/>
      <c r="BJ62613" s="136"/>
    </row>
    <row r="62614" spans="5:62" ht="14.25" customHeight="1" x14ac:dyDescent="0.25">
      <c r="E62614" s="113"/>
      <c r="H62614" s="133"/>
      <c r="T62614" s="133"/>
      <c r="X62614" s="131"/>
      <c r="Y62614" s="133"/>
      <c r="AJ62614" s="133"/>
      <c r="AO62614" s="135"/>
      <c r="AP62614" s="135"/>
      <c r="BJ62614" s="136"/>
    </row>
    <row r="62615" spans="5:62" ht="14.25" customHeight="1" x14ac:dyDescent="0.25">
      <c r="E62615" s="113"/>
      <c r="H62615" s="133"/>
      <c r="T62615" s="133"/>
      <c r="X62615" s="131"/>
      <c r="Y62615" s="133"/>
      <c r="AJ62615" s="133"/>
      <c r="AO62615" s="135"/>
      <c r="AP62615" s="135"/>
      <c r="BJ62615" s="136"/>
    </row>
    <row r="62616" spans="5:62" ht="14.25" customHeight="1" x14ac:dyDescent="0.25">
      <c r="E62616" s="113"/>
      <c r="H62616" s="133"/>
      <c r="T62616" s="133"/>
      <c r="X62616" s="131"/>
      <c r="Y62616" s="133"/>
      <c r="AJ62616" s="133"/>
      <c r="AO62616" s="135"/>
      <c r="AP62616" s="135"/>
      <c r="BJ62616" s="136"/>
    </row>
    <row r="62617" spans="5:62" ht="14.25" customHeight="1" x14ac:dyDescent="0.25">
      <c r="E62617" s="113"/>
      <c r="H62617" s="133"/>
      <c r="T62617" s="133"/>
      <c r="X62617" s="131"/>
      <c r="Y62617" s="133"/>
      <c r="AJ62617" s="133"/>
      <c r="AO62617" s="135"/>
      <c r="AP62617" s="135"/>
      <c r="BJ62617" s="136"/>
    </row>
    <row r="62618" spans="5:62" ht="14.25" customHeight="1" x14ac:dyDescent="0.25">
      <c r="E62618" s="113"/>
      <c r="H62618" s="133"/>
      <c r="T62618" s="133"/>
      <c r="X62618" s="131"/>
      <c r="Y62618" s="133"/>
      <c r="AJ62618" s="133"/>
      <c r="AO62618" s="135"/>
      <c r="AP62618" s="135"/>
      <c r="BJ62618" s="136"/>
    </row>
    <row r="62619" spans="5:62" ht="14.25" customHeight="1" x14ac:dyDescent="0.25">
      <c r="E62619" s="113"/>
      <c r="H62619" s="133"/>
      <c r="T62619" s="133"/>
      <c r="X62619" s="131"/>
      <c r="Y62619" s="133"/>
      <c r="AJ62619" s="133"/>
      <c r="AO62619" s="135"/>
      <c r="AP62619" s="135"/>
      <c r="BJ62619" s="136"/>
    </row>
    <row r="62620" spans="5:62" ht="14.25" customHeight="1" x14ac:dyDescent="0.25">
      <c r="E62620" s="113"/>
      <c r="H62620" s="133"/>
      <c r="T62620" s="133"/>
      <c r="X62620" s="131"/>
      <c r="Y62620" s="133"/>
      <c r="AJ62620" s="133"/>
      <c r="AO62620" s="135"/>
      <c r="AP62620" s="135"/>
      <c r="BJ62620" s="136"/>
    </row>
    <row r="62621" spans="5:62" ht="14.25" customHeight="1" x14ac:dyDescent="0.25">
      <c r="E62621" s="113"/>
      <c r="H62621" s="133"/>
      <c r="T62621" s="133"/>
      <c r="X62621" s="131"/>
      <c r="Y62621" s="133"/>
      <c r="AJ62621" s="133"/>
      <c r="AO62621" s="135"/>
      <c r="AP62621" s="135"/>
      <c r="BJ62621" s="136"/>
    </row>
    <row r="62622" spans="5:62" ht="14.25" customHeight="1" x14ac:dyDescent="0.25">
      <c r="E62622" s="113"/>
      <c r="H62622" s="133"/>
      <c r="T62622" s="133"/>
      <c r="X62622" s="131"/>
      <c r="Y62622" s="133"/>
      <c r="AJ62622" s="133"/>
      <c r="AO62622" s="135"/>
      <c r="AP62622" s="135"/>
      <c r="BJ62622" s="136"/>
    </row>
    <row r="62623" spans="5:62" ht="14.25" customHeight="1" x14ac:dyDescent="0.25">
      <c r="E62623" s="113"/>
      <c r="H62623" s="133"/>
      <c r="T62623" s="133"/>
      <c r="X62623" s="131"/>
      <c r="Y62623" s="133"/>
      <c r="AJ62623" s="133"/>
      <c r="AO62623" s="135"/>
      <c r="AP62623" s="135"/>
      <c r="BJ62623" s="136"/>
    </row>
    <row r="62624" spans="5:62" ht="14.25" customHeight="1" x14ac:dyDescent="0.25">
      <c r="E62624" s="113"/>
      <c r="H62624" s="133"/>
      <c r="T62624" s="133"/>
      <c r="X62624" s="131"/>
      <c r="Y62624" s="133"/>
      <c r="AJ62624" s="133"/>
      <c r="AO62624" s="135"/>
      <c r="AP62624" s="135"/>
      <c r="BJ62624" s="136"/>
    </row>
    <row r="62625" spans="5:62" ht="14.25" customHeight="1" x14ac:dyDescent="0.25">
      <c r="E62625" s="113"/>
      <c r="H62625" s="133"/>
      <c r="T62625" s="133"/>
      <c r="X62625" s="131"/>
      <c r="Y62625" s="133"/>
      <c r="AJ62625" s="133"/>
      <c r="AO62625" s="135"/>
      <c r="AP62625" s="135"/>
      <c r="BJ62625" s="136"/>
    </row>
    <row r="62626" spans="5:62" ht="14.25" customHeight="1" x14ac:dyDescent="0.25">
      <c r="E62626" s="113"/>
      <c r="H62626" s="133"/>
      <c r="T62626" s="133"/>
      <c r="X62626" s="131"/>
      <c r="Y62626" s="133"/>
      <c r="AJ62626" s="133"/>
      <c r="AO62626" s="135"/>
      <c r="AP62626" s="135"/>
      <c r="BJ62626" s="136"/>
    </row>
    <row r="62627" spans="5:62" ht="14.25" customHeight="1" x14ac:dyDescent="0.25">
      <c r="E62627" s="113"/>
      <c r="H62627" s="133"/>
      <c r="T62627" s="133"/>
      <c r="X62627" s="131"/>
      <c r="Y62627" s="133"/>
      <c r="AJ62627" s="133"/>
      <c r="AO62627" s="135"/>
      <c r="AP62627" s="135"/>
      <c r="BJ62627" s="136"/>
    </row>
    <row r="62628" spans="5:62" ht="14.25" customHeight="1" x14ac:dyDescent="0.25">
      <c r="E62628" s="113"/>
      <c r="H62628" s="133"/>
      <c r="T62628" s="133"/>
      <c r="X62628" s="131"/>
      <c r="Y62628" s="133"/>
      <c r="AJ62628" s="133"/>
      <c r="AO62628" s="135"/>
      <c r="AP62628" s="135"/>
      <c r="BJ62628" s="136"/>
    </row>
    <row r="62629" spans="5:62" ht="14.25" customHeight="1" x14ac:dyDescent="0.25">
      <c r="E62629" s="113"/>
      <c r="H62629" s="133"/>
      <c r="T62629" s="133"/>
      <c r="X62629" s="131"/>
      <c r="Y62629" s="133"/>
      <c r="AJ62629" s="133"/>
      <c r="AO62629" s="135"/>
      <c r="AP62629" s="135"/>
      <c r="BJ62629" s="136"/>
    </row>
    <row r="62630" spans="5:62" ht="14.25" customHeight="1" x14ac:dyDescent="0.25">
      <c r="E62630" s="113"/>
      <c r="H62630" s="133"/>
      <c r="T62630" s="133"/>
      <c r="X62630" s="131"/>
      <c r="Y62630" s="133"/>
      <c r="AJ62630" s="133"/>
      <c r="AO62630" s="135"/>
      <c r="AP62630" s="135"/>
      <c r="BJ62630" s="136"/>
    </row>
    <row r="62631" spans="5:62" ht="14.25" customHeight="1" x14ac:dyDescent="0.25">
      <c r="E62631" s="113"/>
      <c r="H62631" s="133"/>
      <c r="T62631" s="133"/>
      <c r="X62631" s="131"/>
      <c r="Y62631" s="133"/>
      <c r="AJ62631" s="133"/>
      <c r="AO62631" s="135"/>
      <c r="AP62631" s="135"/>
      <c r="BJ62631" s="136"/>
    </row>
    <row r="62632" spans="5:62" ht="14.25" customHeight="1" x14ac:dyDescent="0.25">
      <c r="E62632" s="113"/>
      <c r="H62632" s="133"/>
      <c r="T62632" s="133"/>
      <c r="X62632" s="131"/>
      <c r="Y62632" s="133"/>
      <c r="AJ62632" s="133"/>
      <c r="AO62632" s="135"/>
      <c r="AP62632" s="135"/>
      <c r="BJ62632" s="136"/>
    </row>
    <row r="62633" spans="5:62" ht="14.25" customHeight="1" x14ac:dyDescent="0.25">
      <c r="E62633" s="113"/>
      <c r="H62633" s="133"/>
      <c r="T62633" s="133"/>
      <c r="X62633" s="131"/>
      <c r="Y62633" s="133"/>
      <c r="AJ62633" s="133"/>
      <c r="AO62633" s="135"/>
      <c r="AP62633" s="135"/>
      <c r="BJ62633" s="136"/>
    </row>
    <row r="62634" spans="5:62" ht="14.25" customHeight="1" x14ac:dyDescent="0.25">
      <c r="E62634" s="113"/>
      <c r="H62634" s="133"/>
      <c r="T62634" s="133"/>
      <c r="X62634" s="131"/>
      <c r="Y62634" s="133"/>
      <c r="AJ62634" s="133"/>
      <c r="AO62634" s="135"/>
      <c r="AP62634" s="135"/>
      <c r="BJ62634" s="136"/>
    </row>
    <row r="62635" spans="5:62" ht="14.25" customHeight="1" x14ac:dyDescent="0.25">
      <c r="E62635" s="113"/>
      <c r="H62635" s="133"/>
      <c r="T62635" s="133"/>
      <c r="X62635" s="131"/>
      <c r="Y62635" s="133"/>
      <c r="AJ62635" s="133"/>
      <c r="AO62635" s="135"/>
      <c r="AP62635" s="135"/>
      <c r="BJ62635" s="136"/>
    </row>
    <row r="62636" spans="5:62" ht="14.25" customHeight="1" x14ac:dyDescent="0.25">
      <c r="E62636" s="113"/>
      <c r="H62636" s="133"/>
      <c r="T62636" s="133"/>
      <c r="X62636" s="131"/>
      <c r="Y62636" s="133"/>
      <c r="AJ62636" s="133"/>
      <c r="AO62636" s="135"/>
      <c r="AP62636" s="135"/>
      <c r="BJ62636" s="136"/>
    </row>
    <row r="62637" spans="5:62" ht="14.25" customHeight="1" x14ac:dyDescent="0.25">
      <c r="E62637" s="113"/>
      <c r="H62637" s="133"/>
      <c r="T62637" s="133"/>
      <c r="X62637" s="131"/>
      <c r="Y62637" s="133"/>
      <c r="AJ62637" s="133"/>
      <c r="AO62637" s="135"/>
      <c r="AP62637" s="135"/>
      <c r="BJ62637" s="136"/>
    </row>
    <row r="62638" spans="5:62" ht="14.25" customHeight="1" x14ac:dyDescent="0.25">
      <c r="E62638" s="113"/>
      <c r="H62638" s="133"/>
      <c r="T62638" s="133"/>
      <c r="X62638" s="131"/>
      <c r="Y62638" s="133"/>
      <c r="AJ62638" s="133"/>
      <c r="AO62638" s="135"/>
      <c r="AP62638" s="135"/>
      <c r="BJ62638" s="136"/>
    </row>
    <row r="62639" spans="5:62" ht="14.25" customHeight="1" x14ac:dyDescent="0.25">
      <c r="E62639" s="113"/>
      <c r="H62639" s="133"/>
      <c r="T62639" s="133"/>
      <c r="X62639" s="131"/>
      <c r="Y62639" s="133"/>
      <c r="AJ62639" s="133"/>
      <c r="AO62639" s="135"/>
      <c r="AP62639" s="135"/>
      <c r="BJ62639" s="136"/>
    </row>
    <row r="62640" spans="5:62" ht="14.25" customHeight="1" x14ac:dyDescent="0.25">
      <c r="E62640" s="113"/>
      <c r="H62640" s="133"/>
      <c r="T62640" s="133"/>
      <c r="X62640" s="131"/>
      <c r="Y62640" s="133"/>
      <c r="AJ62640" s="133"/>
      <c r="AO62640" s="135"/>
      <c r="AP62640" s="135"/>
      <c r="BJ62640" s="136"/>
    </row>
    <row r="62641" spans="5:62" ht="14.25" customHeight="1" x14ac:dyDescent="0.25">
      <c r="E62641" s="113"/>
      <c r="H62641" s="133"/>
      <c r="T62641" s="133"/>
      <c r="X62641" s="131"/>
      <c r="Y62641" s="133"/>
      <c r="AJ62641" s="133"/>
      <c r="AO62641" s="135"/>
      <c r="AP62641" s="135"/>
      <c r="BJ62641" s="136"/>
    </row>
    <row r="62642" spans="5:62" ht="14.25" customHeight="1" x14ac:dyDescent="0.25">
      <c r="E62642" s="113"/>
      <c r="H62642" s="133"/>
      <c r="T62642" s="133"/>
      <c r="X62642" s="131"/>
      <c r="Y62642" s="133"/>
      <c r="AJ62642" s="133"/>
      <c r="AO62642" s="135"/>
      <c r="AP62642" s="135"/>
      <c r="BJ62642" s="136"/>
    </row>
    <row r="62643" spans="5:62" ht="14.25" customHeight="1" x14ac:dyDescent="0.25">
      <c r="E62643" s="113"/>
      <c r="H62643" s="133"/>
      <c r="T62643" s="133"/>
      <c r="X62643" s="131"/>
      <c r="Y62643" s="133"/>
      <c r="AJ62643" s="133"/>
      <c r="AO62643" s="135"/>
      <c r="AP62643" s="135"/>
      <c r="BJ62643" s="136"/>
    </row>
    <row r="62644" spans="5:62" ht="14.25" customHeight="1" x14ac:dyDescent="0.25">
      <c r="E62644" s="113"/>
      <c r="H62644" s="133"/>
      <c r="T62644" s="133"/>
      <c r="X62644" s="131"/>
      <c r="Y62644" s="133"/>
      <c r="AJ62644" s="133"/>
      <c r="AO62644" s="135"/>
      <c r="AP62644" s="135"/>
      <c r="BJ62644" s="136"/>
    </row>
    <row r="62645" spans="5:62" ht="14.25" customHeight="1" x14ac:dyDescent="0.25">
      <c r="E62645" s="113"/>
      <c r="H62645" s="133"/>
      <c r="T62645" s="133"/>
      <c r="X62645" s="131"/>
      <c r="Y62645" s="133"/>
      <c r="AJ62645" s="133"/>
      <c r="AO62645" s="135"/>
      <c r="AP62645" s="135"/>
      <c r="BJ62645" s="136"/>
    </row>
    <row r="62646" spans="5:62" ht="14.25" customHeight="1" x14ac:dyDescent="0.25">
      <c r="E62646" s="113"/>
      <c r="H62646" s="133"/>
      <c r="T62646" s="133"/>
      <c r="X62646" s="131"/>
      <c r="Y62646" s="133"/>
      <c r="AJ62646" s="133"/>
      <c r="AO62646" s="135"/>
      <c r="AP62646" s="135"/>
      <c r="BJ62646" s="136"/>
    </row>
    <row r="62647" spans="5:62" ht="14.25" customHeight="1" x14ac:dyDescent="0.25">
      <c r="E62647" s="113"/>
      <c r="H62647" s="133"/>
      <c r="T62647" s="133"/>
      <c r="X62647" s="131"/>
      <c r="Y62647" s="133"/>
      <c r="AJ62647" s="133"/>
      <c r="AO62647" s="135"/>
      <c r="AP62647" s="135"/>
      <c r="BJ62647" s="136"/>
    </row>
    <row r="62648" spans="5:62" ht="14.25" customHeight="1" x14ac:dyDescent="0.25">
      <c r="E62648" s="113"/>
      <c r="H62648" s="133"/>
      <c r="T62648" s="133"/>
      <c r="X62648" s="131"/>
      <c r="Y62648" s="133"/>
      <c r="AJ62648" s="133"/>
      <c r="AO62648" s="135"/>
      <c r="AP62648" s="135"/>
      <c r="BJ62648" s="136"/>
    </row>
    <row r="62649" spans="5:62" ht="14.25" customHeight="1" x14ac:dyDescent="0.25">
      <c r="E62649" s="113"/>
      <c r="H62649" s="133"/>
      <c r="T62649" s="133"/>
      <c r="X62649" s="131"/>
      <c r="Y62649" s="133"/>
      <c r="AJ62649" s="133"/>
      <c r="AO62649" s="135"/>
      <c r="AP62649" s="135"/>
      <c r="BJ62649" s="136"/>
    </row>
    <row r="62650" spans="5:62" ht="14.25" customHeight="1" x14ac:dyDescent="0.25">
      <c r="E62650" s="113"/>
      <c r="H62650" s="133"/>
      <c r="T62650" s="133"/>
      <c r="X62650" s="131"/>
      <c r="Y62650" s="133"/>
      <c r="AJ62650" s="133"/>
      <c r="AO62650" s="135"/>
      <c r="AP62650" s="135"/>
      <c r="BJ62650" s="136"/>
    </row>
    <row r="62651" spans="5:62" ht="14.25" customHeight="1" x14ac:dyDescent="0.25">
      <c r="E62651" s="113"/>
      <c r="H62651" s="133"/>
      <c r="T62651" s="133"/>
      <c r="X62651" s="131"/>
      <c r="Y62651" s="133"/>
      <c r="AJ62651" s="133"/>
      <c r="AO62651" s="135"/>
      <c r="AP62651" s="135"/>
      <c r="BJ62651" s="136"/>
    </row>
    <row r="62652" spans="5:62" ht="14.25" customHeight="1" x14ac:dyDescent="0.25">
      <c r="E62652" s="113"/>
      <c r="H62652" s="133"/>
      <c r="T62652" s="133"/>
      <c r="X62652" s="131"/>
      <c r="Y62652" s="133"/>
      <c r="AJ62652" s="133"/>
      <c r="AO62652" s="135"/>
      <c r="AP62652" s="135"/>
      <c r="BJ62652" s="136"/>
    </row>
    <row r="62653" spans="5:62" ht="14.25" customHeight="1" x14ac:dyDescent="0.25">
      <c r="E62653" s="113"/>
      <c r="H62653" s="133"/>
      <c r="T62653" s="133"/>
      <c r="X62653" s="131"/>
      <c r="Y62653" s="133"/>
      <c r="AJ62653" s="133"/>
      <c r="AO62653" s="135"/>
      <c r="AP62653" s="135"/>
      <c r="BJ62653" s="136"/>
    </row>
    <row r="62654" spans="5:62" ht="14.25" customHeight="1" x14ac:dyDescent="0.25">
      <c r="E62654" s="113"/>
      <c r="H62654" s="133"/>
      <c r="T62654" s="133"/>
      <c r="X62654" s="131"/>
      <c r="Y62654" s="133"/>
      <c r="AJ62654" s="133"/>
      <c r="AO62654" s="135"/>
      <c r="AP62654" s="135"/>
      <c r="BJ62654" s="136"/>
    </row>
    <row r="62655" spans="5:62" ht="14.25" customHeight="1" x14ac:dyDescent="0.25">
      <c r="E62655" s="113"/>
      <c r="H62655" s="133"/>
      <c r="T62655" s="133"/>
      <c r="X62655" s="131"/>
      <c r="Y62655" s="133"/>
      <c r="AJ62655" s="133"/>
      <c r="AO62655" s="135"/>
      <c r="AP62655" s="135"/>
      <c r="BJ62655" s="136"/>
    </row>
    <row r="62656" spans="5:62" ht="14.25" customHeight="1" x14ac:dyDescent="0.25">
      <c r="E62656" s="113"/>
      <c r="H62656" s="133"/>
      <c r="T62656" s="133"/>
      <c r="X62656" s="131"/>
      <c r="Y62656" s="133"/>
      <c r="AJ62656" s="133"/>
      <c r="AO62656" s="135"/>
      <c r="AP62656" s="135"/>
      <c r="BJ62656" s="136"/>
    </row>
    <row r="62657" spans="5:62" ht="14.25" customHeight="1" x14ac:dyDescent="0.25">
      <c r="E62657" s="113"/>
      <c r="H62657" s="133"/>
      <c r="T62657" s="133"/>
      <c r="X62657" s="131"/>
      <c r="Y62657" s="133"/>
      <c r="AJ62657" s="133"/>
      <c r="AO62657" s="135"/>
      <c r="AP62657" s="135"/>
      <c r="BJ62657" s="136"/>
    </row>
    <row r="62658" spans="5:62" ht="14.25" customHeight="1" x14ac:dyDescent="0.25">
      <c r="E62658" s="113"/>
      <c r="H62658" s="133"/>
      <c r="T62658" s="133"/>
      <c r="X62658" s="131"/>
      <c r="Y62658" s="133"/>
      <c r="AJ62658" s="133"/>
      <c r="AO62658" s="135"/>
      <c r="AP62658" s="135"/>
      <c r="BJ62658" s="136"/>
    </row>
    <row r="62659" spans="5:62" ht="14.25" customHeight="1" x14ac:dyDescent="0.25">
      <c r="E62659" s="113"/>
      <c r="H62659" s="133"/>
      <c r="T62659" s="133"/>
      <c r="X62659" s="131"/>
      <c r="Y62659" s="133"/>
      <c r="AJ62659" s="133"/>
      <c r="AO62659" s="135"/>
      <c r="AP62659" s="135"/>
      <c r="BJ62659" s="136"/>
    </row>
    <row r="62660" spans="5:62" ht="14.25" customHeight="1" x14ac:dyDescent="0.25">
      <c r="E62660" s="113"/>
      <c r="H62660" s="133"/>
      <c r="T62660" s="133"/>
      <c r="X62660" s="131"/>
      <c r="Y62660" s="133"/>
      <c r="AJ62660" s="133"/>
      <c r="AO62660" s="135"/>
      <c r="AP62660" s="135"/>
      <c r="BJ62660" s="136"/>
    </row>
    <row r="62661" spans="5:62" ht="14.25" customHeight="1" x14ac:dyDescent="0.25">
      <c r="E62661" s="113"/>
      <c r="H62661" s="133"/>
      <c r="T62661" s="133"/>
      <c r="X62661" s="131"/>
      <c r="Y62661" s="133"/>
      <c r="AJ62661" s="133"/>
      <c r="AO62661" s="135"/>
      <c r="AP62661" s="135"/>
      <c r="BJ62661" s="136"/>
    </row>
    <row r="62662" spans="5:62" ht="14.25" customHeight="1" x14ac:dyDescent="0.25">
      <c r="E62662" s="113"/>
      <c r="H62662" s="133"/>
      <c r="T62662" s="133"/>
      <c r="X62662" s="131"/>
      <c r="Y62662" s="133"/>
      <c r="AJ62662" s="133"/>
      <c r="AO62662" s="135"/>
      <c r="AP62662" s="135"/>
      <c r="BJ62662" s="136"/>
    </row>
    <row r="62663" spans="5:62" ht="14.25" customHeight="1" x14ac:dyDescent="0.25">
      <c r="E62663" s="113"/>
      <c r="H62663" s="133"/>
      <c r="T62663" s="133"/>
      <c r="X62663" s="131"/>
      <c r="Y62663" s="133"/>
      <c r="AJ62663" s="133"/>
      <c r="AO62663" s="135"/>
      <c r="AP62663" s="135"/>
      <c r="BJ62663" s="136"/>
    </row>
    <row r="62664" spans="5:62" ht="14.25" customHeight="1" x14ac:dyDescent="0.25">
      <c r="E62664" s="113"/>
      <c r="H62664" s="133"/>
      <c r="T62664" s="133"/>
      <c r="X62664" s="131"/>
      <c r="Y62664" s="133"/>
      <c r="AJ62664" s="133"/>
      <c r="AO62664" s="135"/>
      <c r="AP62664" s="135"/>
      <c r="BJ62664" s="136"/>
    </row>
    <row r="62665" spans="5:62" ht="14.25" customHeight="1" x14ac:dyDescent="0.25">
      <c r="E62665" s="113"/>
      <c r="H62665" s="133"/>
      <c r="T62665" s="133"/>
      <c r="X62665" s="131"/>
      <c r="Y62665" s="133"/>
      <c r="AJ62665" s="133"/>
      <c r="AO62665" s="135"/>
      <c r="AP62665" s="135"/>
      <c r="BJ62665" s="136"/>
    </row>
    <row r="62666" spans="5:62" ht="14.25" customHeight="1" x14ac:dyDescent="0.25">
      <c r="E62666" s="113"/>
      <c r="H62666" s="133"/>
      <c r="T62666" s="133"/>
      <c r="X62666" s="131"/>
      <c r="Y62666" s="133"/>
      <c r="AJ62666" s="133"/>
      <c r="AO62666" s="135"/>
      <c r="AP62666" s="135"/>
      <c r="BJ62666" s="136"/>
    </row>
    <row r="62667" spans="5:62" ht="14.25" customHeight="1" x14ac:dyDescent="0.25">
      <c r="E62667" s="113"/>
      <c r="H62667" s="133"/>
      <c r="T62667" s="133"/>
      <c r="X62667" s="131"/>
      <c r="Y62667" s="133"/>
      <c r="AJ62667" s="133"/>
      <c r="AO62667" s="135"/>
      <c r="AP62667" s="135"/>
      <c r="BJ62667" s="136"/>
    </row>
    <row r="62668" spans="5:62" ht="14.25" customHeight="1" x14ac:dyDescent="0.25">
      <c r="E62668" s="113"/>
      <c r="H62668" s="133"/>
      <c r="T62668" s="133"/>
      <c r="X62668" s="131"/>
      <c r="Y62668" s="133"/>
      <c r="AJ62668" s="133"/>
      <c r="AO62668" s="135"/>
      <c r="AP62668" s="135"/>
      <c r="BJ62668" s="136"/>
    </row>
    <row r="62669" spans="5:62" ht="14.25" customHeight="1" x14ac:dyDescent="0.25">
      <c r="E62669" s="113"/>
      <c r="H62669" s="133"/>
      <c r="T62669" s="133"/>
      <c r="X62669" s="131"/>
      <c r="Y62669" s="133"/>
      <c r="AJ62669" s="133"/>
      <c r="AO62669" s="135"/>
      <c r="AP62669" s="135"/>
      <c r="BJ62669" s="136"/>
    </row>
    <row r="62670" spans="5:62" ht="14.25" customHeight="1" x14ac:dyDescent="0.25">
      <c r="E62670" s="113"/>
      <c r="H62670" s="133"/>
      <c r="T62670" s="133"/>
      <c r="X62670" s="131"/>
      <c r="Y62670" s="133"/>
      <c r="AJ62670" s="133"/>
      <c r="AO62670" s="135"/>
      <c r="AP62670" s="135"/>
      <c r="BJ62670" s="136"/>
    </row>
    <row r="62671" spans="5:62" ht="14.25" customHeight="1" x14ac:dyDescent="0.25">
      <c r="E62671" s="113"/>
      <c r="H62671" s="133"/>
      <c r="T62671" s="133"/>
      <c r="X62671" s="131"/>
      <c r="Y62671" s="133"/>
      <c r="AJ62671" s="133"/>
      <c r="AO62671" s="135"/>
      <c r="AP62671" s="135"/>
      <c r="BJ62671" s="136"/>
    </row>
    <row r="62672" spans="5:62" ht="14.25" customHeight="1" x14ac:dyDescent="0.25">
      <c r="E62672" s="113"/>
      <c r="H62672" s="133"/>
      <c r="T62672" s="133"/>
      <c r="X62672" s="131"/>
      <c r="Y62672" s="133"/>
      <c r="AJ62672" s="133"/>
      <c r="AO62672" s="135"/>
      <c r="AP62672" s="135"/>
      <c r="BJ62672" s="136"/>
    </row>
    <row r="62673" spans="5:62" ht="14.25" customHeight="1" x14ac:dyDescent="0.25">
      <c r="E62673" s="113"/>
      <c r="H62673" s="133"/>
      <c r="T62673" s="133"/>
      <c r="X62673" s="131"/>
      <c r="Y62673" s="133"/>
      <c r="AJ62673" s="133"/>
      <c r="AO62673" s="135"/>
      <c r="AP62673" s="135"/>
      <c r="BJ62673" s="136"/>
    </row>
    <row r="62674" spans="5:62" ht="14.25" customHeight="1" x14ac:dyDescent="0.25">
      <c r="E62674" s="113"/>
      <c r="H62674" s="133"/>
      <c r="T62674" s="133"/>
      <c r="X62674" s="131"/>
      <c r="Y62674" s="133"/>
      <c r="AJ62674" s="133"/>
      <c r="AO62674" s="135"/>
      <c r="AP62674" s="135"/>
      <c r="BJ62674" s="136"/>
    </row>
    <row r="62675" spans="5:62" ht="14.25" customHeight="1" x14ac:dyDescent="0.25">
      <c r="E62675" s="113"/>
      <c r="H62675" s="133"/>
      <c r="T62675" s="133"/>
      <c r="X62675" s="131"/>
      <c r="Y62675" s="133"/>
      <c r="AJ62675" s="133"/>
      <c r="AO62675" s="135"/>
      <c r="AP62675" s="135"/>
      <c r="BJ62675" s="136"/>
    </row>
    <row r="62676" spans="5:62" ht="14.25" customHeight="1" x14ac:dyDescent="0.25">
      <c r="E62676" s="113"/>
      <c r="H62676" s="133"/>
      <c r="T62676" s="133"/>
      <c r="X62676" s="131"/>
      <c r="Y62676" s="133"/>
      <c r="AJ62676" s="133"/>
      <c r="AO62676" s="135"/>
      <c r="AP62676" s="135"/>
      <c r="BJ62676" s="136"/>
    </row>
    <row r="62677" spans="5:62" ht="14.25" customHeight="1" x14ac:dyDescent="0.25">
      <c r="E62677" s="113"/>
      <c r="H62677" s="133"/>
      <c r="T62677" s="133"/>
      <c r="X62677" s="131"/>
      <c r="Y62677" s="133"/>
      <c r="AJ62677" s="133"/>
      <c r="AO62677" s="135"/>
      <c r="AP62677" s="135"/>
      <c r="BJ62677" s="136"/>
    </row>
    <row r="62678" spans="5:62" ht="14.25" customHeight="1" x14ac:dyDescent="0.25">
      <c r="E62678" s="113"/>
      <c r="H62678" s="133"/>
      <c r="T62678" s="133"/>
      <c r="X62678" s="131"/>
      <c r="Y62678" s="133"/>
      <c r="AJ62678" s="133"/>
      <c r="AO62678" s="135"/>
      <c r="AP62678" s="135"/>
      <c r="BJ62678" s="136"/>
    </row>
    <row r="62679" spans="5:62" ht="14.25" customHeight="1" x14ac:dyDescent="0.25">
      <c r="E62679" s="113"/>
      <c r="H62679" s="133"/>
      <c r="T62679" s="133"/>
      <c r="X62679" s="131"/>
      <c r="Y62679" s="133"/>
      <c r="AJ62679" s="133"/>
      <c r="AO62679" s="135"/>
      <c r="AP62679" s="135"/>
      <c r="BJ62679" s="136"/>
    </row>
    <row r="62680" spans="5:62" ht="14.25" customHeight="1" x14ac:dyDescent="0.25">
      <c r="E62680" s="113"/>
      <c r="H62680" s="133"/>
      <c r="T62680" s="133"/>
      <c r="X62680" s="131"/>
      <c r="Y62680" s="133"/>
      <c r="AJ62680" s="133"/>
      <c r="AO62680" s="135"/>
      <c r="AP62680" s="135"/>
      <c r="BJ62680" s="136"/>
    </row>
    <row r="62681" spans="5:62" ht="14.25" customHeight="1" x14ac:dyDescent="0.25">
      <c r="E62681" s="113"/>
      <c r="H62681" s="133"/>
      <c r="T62681" s="133"/>
      <c r="X62681" s="131"/>
      <c r="Y62681" s="133"/>
      <c r="AJ62681" s="133"/>
      <c r="AO62681" s="135"/>
      <c r="AP62681" s="135"/>
      <c r="BJ62681" s="136"/>
    </row>
    <row r="62682" spans="5:62" ht="14.25" customHeight="1" x14ac:dyDescent="0.25">
      <c r="E62682" s="113"/>
      <c r="H62682" s="133"/>
      <c r="T62682" s="133"/>
      <c r="X62682" s="131"/>
      <c r="Y62682" s="133"/>
      <c r="AJ62682" s="133"/>
      <c r="AO62682" s="135"/>
      <c r="AP62682" s="135"/>
      <c r="BJ62682" s="136"/>
    </row>
    <row r="62683" spans="5:62" ht="14.25" customHeight="1" x14ac:dyDescent="0.25">
      <c r="E62683" s="113"/>
      <c r="H62683" s="133"/>
      <c r="T62683" s="133"/>
      <c r="X62683" s="131"/>
      <c r="Y62683" s="133"/>
      <c r="AJ62683" s="133"/>
      <c r="AO62683" s="135"/>
      <c r="AP62683" s="135"/>
      <c r="BJ62683" s="136"/>
    </row>
    <row r="62684" spans="5:62" ht="14.25" customHeight="1" x14ac:dyDescent="0.25">
      <c r="E62684" s="113"/>
      <c r="H62684" s="133"/>
      <c r="T62684" s="133"/>
      <c r="X62684" s="131"/>
      <c r="Y62684" s="133"/>
      <c r="AJ62684" s="133"/>
      <c r="AO62684" s="135"/>
      <c r="AP62684" s="135"/>
      <c r="BJ62684" s="136"/>
    </row>
    <row r="62685" spans="5:62" ht="14.25" customHeight="1" x14ac:dyDescent="0.25">
      <c r="E62685" s="113"/>
      <c r="H62685" s="133"/>
      <c r="T62685" s="133"/>
      <c r="X62685" s="131"/>
      <c r="Y62685" s="133"/>
      <c r="AJ62685" s="133"/>
      <c r="AO62685" s="135"/>
      <c r="AP62685" s="135"/>
      <c r="BJ62685" s="136"/>
    </row>
    <row r="62686" spans="5:62" ht="14.25" customHeight="1" x14ac:dyDescent="0.25">
      <c r="E62686" s="113"/>
      <c r="H62686" s="133"/>
      <c r="T62686" s="133"/>
      <c r="X62686" s="131"/>
      <c r="Y62686" s="133"/>
      <c r="AJ62686" s="133"/>
      <c r="AO62686" s="135"/>
      <c r="AP62686" s="135"/>
      <c r="BJ62686" s="136"/>
    </row>
    <row r="62687" spans="5:62" ht="14.25" customHeight="1" x14ac:dyDescent="0.25">
      <c r="E62687" s="113"/>
      <c r="H62687" s="133"/>
      <c r="T62687" s="133"/>
      <c r="X62687" s="131"/>
      <c r="Y62687" s="133"/>
      <c r="AJ62687" s="133"/>
      <c r="AO62687" s="135"/>
      <c r="AP62687" s="135"/>
      <c r="BJ62687" s="136"/>
    </row>
    <row r="62688" spans="5:62" ht="14.25" customHeight="1" x14ac:dyDescent="0.25">
      <c r="E62688" s="113"/>
      <c r="H62688" s="133"/>
      <c r="T62688" s="133"/>
      <c r="X62688" s="131"/>
      <c r="Y62688" s="133"/>
      <c r="AJ62688" s="133"/>
      <c r="AO62688" s="135"/>
      <c r="AP62688" s="135"/>
      <c r="BJ62688" s="136"/>
    </row>
    <row r="62689" spans="5:62" ht="14.25" customHeight="1" x14ac:dyDescent="0.25">
      <c r="E62689" s="113"/>
      <c r="H62689" s="133"/>
      <c r="T62689" s="133"/>
      <c r="X62689" s="131"/>
      <c r="Y62689" s="133"/>
      <c r="AJ62689" s="133"/>
      <c r="AO62689" s="135"/>
      <c r="AP62689" s="135"/>
      <c r="BJ62689" s="136"/>
    </row>
    <row r="62690" spans="5:62" ht="14.25" customHeight="1" x14ac:dyDescent="0.25">
      <c r="E62690" s="113"/>
      <c r="H62690" s="133"/>
      <c r="T62690" s="133"/>
      <c r="X62690" s="131"/>
      <c r="Y62690" s="133"/>
      <c r="AJ62690" s="133"/>
      <c r="AO62690" s="135"/>
      <c r="AP62690" s="135"/>
      <c r="BJ62690" s="136"/>
    </row>
    <row r="62691" spans="5:62" ht="14.25" customHeight="1" x14ac:dyDescent="0.25">
      <c r="E62691" s="113"/>
      <c r="H62691" s="133"/>
      <c r="T62691" s="133"/>
      <c r="X62691" s="131"/>
      <c r="Y62691" s="133"/>
      <c r="AJ62691" s="133"/>
      <c r="AO62691" s="135"/>
      <c r="AP62691" s="135"/>
      <c r="BJ62691" s="136"/>
    </row>
    <row r="62692" spans="5:62" ht="14.25" customHeight="1" x14ac:dyDescent="0.25">
      <c r="E62692" s="113"/>
      <c r="H62692" s="133"/>
      <c r="T62692" s="133"/>
      <c r="X62692" s="131"/>
      <c r="Y62692" s="133"/>
      <c r="AJ62692" s="133"/>
      <c r="AO62692" s="135"/>
      <c r="AP62692" s="135"/>
      <c r="BJ62692" s="136"/>
    </row>
    <row r="62693" spans="5:62" ht="14.25" customHeight="1" x14ac:dyDescent="0.25">
      <c r="E62693" s="113"/>
      <c r="H62693" s="133"/>
      <c r="T62693" s="133"/>
      <c r="X62693" s="131"/>
      <c r="Y62693" s="133"/>
      <c r="AJ62693" s="133"/>
      <c r="AO62693" s="135"/>
      <c r="AP62693" s="135"/>
      <c r="BJ62693" s="136"/>
    </row>
    <row r="62694" spans="5:62" ht="14.25" customHeight="1" x14ac:dyDescent="0.25">
      <c r="E62694" s="113"/>
      <c r="H62694" s="133"/>
      <c r="T62694" s="133"/>
      <c r="X62694" s="131"/>
      <c r="Y62694" s="133"/>
      <c r="AJ62694" s="133"/>
      <c r="AO62694" s="135"/>
      <c r="AP62694" s="135"/>
      <c r="BJ62694" s="136"/>
    </row>
    <row r="62695" spans="5:62" ht="14.25" customHeight="1" x14ac:dyDescent="0.25">
      <c r="E62695" s="113"/>
      <c r="H62695" s="133"/>
      <c r="T62695" s="133"/>
      <c r="X62695" s="131"/>
      <c r="Y62695" s="133"/>
      <c r="AJ62695" s="133"/>
      <c r="AO62695" s="135"/>
      <c r="AP62695" s="135"/>
      <c r="BJ62695" s="136"/>
    </row>
    <row r="62696" spans="5:62" ht="14.25" customHeight="1" x14ac:dyDescent="0.25">
      <c r="E62696" s="113"/>
      <c r="H62696" s="133"/>
      <c r="T62696" s="133"/>
      <c r="X62696" s="131"/>
      <c r="Y62696" s="133"/>
      <c r="AJ62696" s="133"/>
      <c r="AO62696" s="135"/>
      <c r="AP62696" s="135"/>
      <c r="BJ62696" s="136"/>
    </row>
    <row r="62697" spans="5:62" ht="14.25" customHeight="1" x14ac:dyDescent="0.25">
      <c r="E62697" s="113"/>
      <c r="H62697" s="133"/>
      <c r="T62697" s="133"/>
      <c r="X62697" s="131"/>
      <c r="Y62697" s="133"/>
      <c r="AJ62697" s="133"/>
      <c r="AO62697" s="135"/>
      <c r="AP62697" s="135"/>
      <c r="BJ62697" s="136"/>
    </row>
    <row r="62698" spans="5:62" ht="14.25" customHeight="1" x14ac:dyDescent="0.25">
      <c r="E62698" s="113"/>
      <c r="H62698" s="133"/>
      <c r="T62698" s="133"/>
      <c r="X62698" s="131"/>
      <c r="Y62698" s="133"/>
      <c r="AJ62698" s="133"/>
      <c r="AO62698" s="135"/>
      <c r="AP62698" s="135"/>
      <c r="BJ62698" s="136"/>
    </row>
    <row r="62699" spans="5:62" ht="14.25" customHeight="1" x14ac:dyDescent="0.25">
      <c r="E62699" s="113"/>
      <c r="H62699" s="133"/>
      <c r="T62699" s="133"/>
      <c r="X62699" s="131"/>
      <c r="Y62699" s="133"/>
      <c r="AJ62699" s="133"/>
      <c r="AO62699" s="135"/>
      <c r="AP62699" s="135"/>
      <c r="BJ62699" s="136"/>
    </row>
    <row r="62700" spans="5:62" ht="14.25" customHeight="1" x14ac:dyDescent="0.25">
      <c r="E62700" s="113"/>
      <c r="H62700" s="133"/>
      <c r="T62700" s="133"/>
      <c r="X62700" s="131"/>
      <c r="Y62700" s="133"/>
      <c r="AJ62700" s="133"/>
      <c r="AO62700" s="135"/>
      <c r="AP62700" s="135"/>
      <c r="BJ62700" s="136"/>
    </row>
    <row r="62701" spans="5:62" ht="14.25" customHeight="1" x14ac:dyDescent="0.25">
      <c r="E62701" s="113"/>
      <c r="H62701" s="133"/>
      <c r="T62701" s="133"/>
      <c r="X62701" s="131"/>
      <c r="Y62701" s="133"/>
      <c r="AJ62701" s="133"/>
      <c r="AO62701" s="135"/>
      <c r="AP62701" s="135"/>
      <c r="BJ62701" s="136"/>
    </row>
    <row r="62702" spans="5:62" ht="14.25" customHeight="1" x14ac:dyDescent="0.25">
      <c r="E62702" s="113"/>
      <c r="H62702" s="133"/>
      <c r="T62702" s="133"/>
      <c r="X62702" s="131"/>
      <c r="Y62702" s="133"/>
      <c r="AJ62702" s="133"/>
      <c r="AO62702" s="135"/>
      <c r="AP62702" s="135"/>
      <c r="BJ62702" s="136"/>
    </row>
    <row r="62703" spans="5:62" ht="14.25" customHeight="1" x14ac:dyDescent="0.25">
      <c r="E62703" s="113"/>
      <c r="H62703" s="133"/>
      <c r="T62703" s="133"/>
      <c r="X62703" s="131"/>
      <c r="Y62703" s="133"/>
      <c r="AJ62703" s="133"/>
      <c r="AO62703" s="135"/>
      <c r="AP62703" s="135"/>
      <c r="BJ62703" s="136"/>
    </row>
    <row r="62704" spans="5:62" ht="14.25" customHeight="1" x14ac:dyDescent="0.25">
      <c r="E62704" s="113"/>
      <c r="H62704" s="133"/>
      <c r="T62704" s="133"/>
      <c r="X62704" s="131"/>
      <c r="Y62704" s="133"/>
      <c r="AJ62704" s="133"/>
      <c r="AO62704" s="135"/>
      <c r="AP62704" s="135"/>
      <c r="BJ62704" s="136"/>
    </row>
    <row r="62705" spans="5:62" ht="14.25" customHeight="1" x14ac:dyDescent="0.25">
      <c r="E62705" s="113"/>
      <c r="H62705" s="133"/>
      <c r="T62705" s="133"/>
      <c r="X62705" s="131"/>
      <c r="Y62705" s="133"/>
      <c r="AJ62705" s="133"/>
      <c r="AO62705" s="135"/>
      <c r="AP62705" s="135"/>
      <c r="BJ62705" s="136"/>
    </row>
    <row r="62706" spans="5:62" ht="14.25" customHeight="1" x14ac:dyDescent="0.25">
      <c r="E62706" s="113"/>
      <c r="H62706" s="133"/>
      <c r="T62706" s="133"/>
      <c r="X62706" s="131"/>
      <c r="Y62706" s="133"/>
      <c r="AJ62706" s="133"/>
      <c r="AO62706" s="135"/>
      <c r="AP62706" s="135"/>
      <c r="BJ62706" s="136"/>
    </row>
    <row r="62707" spans="5:62" ht="14.25" customHeight="1" x14ac:dyDescent="0.25">
      <c r="E62707" s="113"/>
      <c r="H62707" s="133"/>
      <c r="T62707" s="133"/>
      <c r="X62707" s="131"/>
      <c r="Y62707" s="133"/>
      <c r="AJ62707" s="133"/>
      <c r="AO62707" s="135"/>
      <c r="AP62707" s="135"/>
      <c r="BJ62707" s="136"/>
    </row>
    <row r="62708" spans="5:62" ht="14.25" customHeight="1" x14ac:dyDescent="0.25">
      <c r="E62708" s="113"/>
      <c r="H62708" s="133"/>
      <c r="T62708" s="133"/>
      <c r="X62708" s="131"/>
      <c r="Y62708" s="133"/>
      <c r="AJ62708" s="133"/>
      <c r="AO62708" s="135"/>
      <c r="AP62708" s="135"/>
      <c r="BJ62708" s="136"/>
    </row>
    <row r="62709" spans="5:62" ht="14.25" customHeight="1" x14ac:dyDescent="0.25">
      <c r="E62709" s="113"/>
      <c r="H62709" s="133"/>
      <c r="T62709" s="133"/>
      <c r="X62709" s="131"/>
      <c r="Y62709" s="133"/>
      <c r="AJ62709" s="133"/>
      <c r="AO62709" s="135"/>
      <c r="AP62709" s="135"/>
      <c r="BJ62709" s="136"/>
    </row>
    <row r="62710" spans="5:62" ht="14.25" customHeight="1" x14ac:dyDescent="0.25">
      <c r="E62710" s="113"/>
      <c r="H62710" s="133"/>
      <c r="T62710" s="133"/>
      <c r="X62710" s="131"/>
      <c r="Y62710" s="133"/>
      <c r="AJ62710" s="133"/>
      <c r="AO62710" s="135"/>
      <c r="AP62710" s="135"/>
      <c r="BJ62710" s="136"/>
    </row>
    <row r="62711" spans="5:62" ht="14.25" customHeight="1" x14ac:dyDescent="0.25">
      <c r="E62711" s="113"/>
      <c r="H62711" s="133"/>
      <c r="T62711" s="133"/>
      <c r="X62711" s="131"/>
      <c r="Y62711" s="133"/>
      <c r="AJ62711" s="133"/>
      <c r="AO62711" s="135"/>
      <c r="AP62711" s="135"/>
      <c r="BJ62711" s="136"/>
    </row>
    <row r="62712" spans="5:62" ht="14.25" customHeight="1" x14ac:dyDescent="0.25">
      <c r="E62712" s="113"/>
      <c r="H62712" s="133"/>
      <c r="T62712" s="133"/>
      <c r="X62712" s="131"/>
      <c r="Y62712" s="133"/>
      <c r="AJ62712" s="133"/>
      <c r="AO62712" s="135"/>
      <c r="AP62712" s="135"/>
      <c r="BJ62712" s="136"/>
    </row>
    <row r="62713" spans="5:62" ht="14.25" customHeight="1" x14ac:dyDescent="0.25">
      <c r="E62713" s="113"/>
      <c r="H62713" s="133"/>
      <c r="T62713" s="133"/>
      <c r="X62713" s="131"/>
      <c r="Y62713" s="133"/>
      <c r="AJ62713" s="133"/>
      <c r="AO62713" s="135"/>
      <c r="AP62713" s="135"/>
      <c r="BJ62713" s="136"/>
    </row>
    <row r="62714" spans="5:62" ht="14.25" customHeight="1" x14ac:dyDescent="0.25">
      <c r="E62714" s="113"/>
      <c r="H62714" s="133"/>
      <c r="T62714" s="133"/>
      <c r="X62714" s="131"/>
      <c r="Y62714" s="133"/>
      <c r="AJ62714" s="133"/>
      <c r="AO62714" s="135"/>
      <c r="AP62714" s="135"/>
      <c r="BJ62714" s="136"/>
    </row>
    <row r="62715" spans="5:62" ht="14.25" customHeight="1" x14ac:dyDescent="0.25">
      <c r="E62715" s="113"/>
      <c r="H62715" s="133"/>
      <c r="T62715" s="133"/>
      <c r="X62715" s="131"/>
      <c r="Y62715" s="133"/>
      <c r="AJ62715" s="133"/>
      <c r="AO62715" s="135"/>
      <c r="AP62715" s="135"/>
      <c r="BJ62715" s="136"/>
    </row>
    <row r="62716" spans="5:62" ht="14.25" customHeight="1" x14ac:dyDescent="0.25">
      <c r="E62716" s="113"/>
      <c r="H62716" s="133"/>
      <c r="T62716" s="133"/>
      <c r="X62716" s="131"/>
      <c r="Y62716" s="133"/>
      <c r="AJ62716" s="133"/>
      <c r="AO62716" s="135"/>
      <c r="AP62716" s="135"/>
      <c r="BJ62716" s="136"/>
    </row>
    <row r="62717" spans="5:62" ht="14.25" customHeight="1" x14ac:dyDescent="0.25">
      <c r="E62717" s="113"/>
      <c r="H62717" s="133"/>
      <c r="T62717" s="133"/>
      <c r="X62717" s="131"/>
      <c r="Y62717" s="133"/>
      <c r="AJ62717" s="133"/>
      <c r="AO62717" s="135"/>
      <c r="AP62717" s="135"/>
      <c r="BJ62717" s="136"/>
    </row>
    <row r="62718" spans="5:62" ht="14.25" customHeight="1" x14ac:dyDescent="0.25">
      <c r="E62718" s="113"/>
      <c r="H62718" s="133"/>
      <c r="T62718" s="133"/>
      <c r="X62718" s="131"/>
      <c r="Y62718" s="133"/>
      <c r="AJ62718" s="133"/>
      <c r="AO62718" s="135"/>
      <c r="AP62718" s="135"/>
      <c r="BJ62718" s="136"/>
    </row>
    <row r="62719" spans="5:62" ht="14.25" customHeight="1" x14ac:dyDescent="0.25">
      <c r="E62719" s="113"/>
      <c r="H62719" s="133"/>
      <c r="T62719" s="133"/>
      <c r="X62719" s="131"/>
      <c r="Y62719" s="133"/>
      <c r="AJ62719" s="133"/>
      <c r="AO62719" s="135"/>
      <c r="AP62719" s="135"/>
      <c r="BJ62719" s="136"/>
    </row>
    <row r="62720" spans="5:62" ht="14.25" customHeight="1" x14ac:dyDescent="0.25">
      <c r="E62720" s="113"/>
      <c r="H62720" s="133"/>
      <c r="T62720" s="133"/>
      <c r="X62720" s="131"/>
      <c r="Y62720" s="133"/>
      <c r="AJ62720" s="133"/>
      <c r="AO62720" s="135"/>
      <c r="AP62720" s="135"/>
      <c r="BJ62720" s="136"/>
    </row>
    <row r="62721" spans="5:62" ht="14.25" customHeight="1" x14ac:dyDescent="0.25">
      <c r="E62721" s="113"/>
      <c r="H62721" s="133"/>
      <c r="T62721" s="133"/>
      <c r="X62721" s="131"/>
      <c r="Y62721" s="133"/>
      <c r="AJ62721" s="133"/>
      <c r="AO62721" s="135"/>
      <c r="AP62721" s="135"/>
      <c r="BJ62721" s="136"/>
    </row>
    <row r="62722" spans="5:62" ht="14.25" customHeight="1" x14ac:dyDescent="0.25">
      <c r="E62722" s="113"/>
      <c r="H62722" s="133"/>
      <c r="T62722" s="133"/>
      <c r="X62722" s="131"/>
      <c r="Y62722" s="133"/>
      <c r="AJ62722" s="133"/>
      <c r="AO62722" s="135"/>
      <c r="AP62722" s="135"/>
      <c r="BJ62722" s="136"/>
    </row>
    <row r="62723" spans="5:62" ht="14.25" customHeight="1" x14ac:dyDescent="0.25">
      <c r="E62723" s="113"/>
      <c r="H62723" s="133"/>
      <c r="T62723" s="133"/>
      <c r="X62723" s="131"/>
      <c r="Y62723" s="133"/>
      <c r="AJ62723" s="133"/>
      <c r="AO62723" s="135"/>
      <c r="AP62723" s="135"/>
      <c r="BJ62723" s="136"/>
    </row>
    <row r="62724" spans="5:62" ht="14.25" customHeight="1" x14ac:dyDescent="0.25">
      <c r="E62724" s="113"/>
      <c r="H62724" s="133"/>
      <c r="T62724" s="133"/>
      <c r="X62724" s="131"/>
      <c r="Y62724" s="133"/>
      <c r="AJ62724" s="133"/>
      <c r="AO62724" s="135"/>
      <c r="AP62724" s="135"/>
      <c r="BJ62724" s="136"/>
    </row>
    <row r="62725" spans="5:62" ht="14.25" customHeight="1" x14ac:dyDescent="0.25">
      <c r="E62725" s="113"/>
      <c r="H62725" s="133"/>
      <c r="T62725" s="133"/>
      <c r="X62725" s="131"/>
      <c r="Y62725" s="133"/>
      <c r="AJ62725" s="133"/>
      <c r="AO62725" s="135"/>
      <c r="AP62725" s="135"/>
      <c r="BJ62725" s="136"/>
    </row>
    <row r="62726" spans="5:62" ht="14.25" customHeight="1" x14ac:dyDescent="0.25">
      <c r="E62726" s="113"/>
      <c r="H62726" s="133"/>
      <c r="T62726" s="133"/>
      <c r="X62726" s="131"/>
      <c r="Y62726" s="133"/>
      <c r="AJ62726" s="133"/>
      <c r="AO62726" s="135"/>
      <c r="AP62726" s="135"/>
      <c r="BJ62726" s="136"/>
    </row>
    <row r="62727" spans="5:62" ht="14.25" customHeight="1" x14ac:dyDescent="0.25">
      <c r="E62727" s="113"/>
      <c r="H62727" s="133"/>
      <c r="T62727" s="133"/>
      <c r="X62727" s="131"/>
      <c r="Y62727" s="133"/>
      <c r="AJ62727" s="133"/>
      <c r="AO62727" s="135"/>
      <c r="AP62727" s="135"/>
      <c r="BJ62727" s="136"/>
    </row>
    <row r="62728" spans="5:62" ht="14.25" customHeight="1" x14ac:dyDescent="0.25">
      <c r="E62728" s="113"/>
      <c r="H62728" s="133"/>
      <c r="T62728" s="133"/>
      <c r="X62728" s="131"/>
      <c r="Y62728" s="133"/>
      <c r="AJ62728" s="133"/>
      <c r="AO62728" s="135"/>
      <c r="AP62728" s="135"/>
      <c r="BJ62728" s="136"/>
    </row>
    <row r="62729" spans="5:62" ht="14.25" customHeight="1" x14ac:dyDescent="0.25">
      <c r="E62729" s="113"/>
      <c r="H62729" s="133"/>
      <c r="T62729" s="133"/>
      <c r="X62729" s="131"/>
      <c r="Y62729" s="133"/>
      <c r="AJ62729" s="133"/>
      <c r="AO62729" s="135"/>
      <c r="AP62729" s="135"/>
      <c r="BJ62729" s="136"/>
    </row>
    <row r="62730" spans="5:62" ht="14.25" customHeight="1" x14ac:dyDescent="0.25">
      <c r="E62730" s="113"/>
      <c r="H62730" s="133"/>
      <c r="T62730" s="133"/>
      <c r="X62730" s="131"/>
      <c r="Y62730" s="133"/>
      <c r="AJ62730" s="133"/>
      <c r="AO62730" s="135"/>
      <c r="AP62730" s="135"/>
      <c r="BJ62730" s="136"/>
    </row>
    <row r="62731" spans="5:62" ht="14.25" customHeight="1" x14ac:dyDescent="0.25">
      <c r="E62731" s="113"/>
      <c r="H62731" s="133"/>
      <c r="T62731" s="133"/>
      <c r="X62731" s="131"/>
      <c r="Y62731" s="133"/>
      <c r="AJ62731" s="133"/>
      <c r="AO62731" s="135"/>
      <c r="AP62731" s="135"/>
      <c r="BJ62731" s="136"/>
    </row>
    <row r="62732" spans="5:62" ht="14.25" customHeight="1" x14ac:dyDescent="0.25">
      <c r="E62732" s="113"/>
      <c r="H62732" s="133"/>
      <c r="T62732" s="133"/>
      <c r="X62732" s="131"/>
      <c r="Y62732" s="133"/>
      <c r="AJ62732" s="133"/>
      <c r="AO62732" s="135"/>
      <c r="AP62732" s="135"/>
      <c r="BJ62732" s="136"/>
    </row>
    <row r="62733" spans="5:62" ht="14.25" customHeight="1" x14ac:dyDescent="0.25">
      <c r="E62733" s="113"/>
      <c r="H62733" s="133"/>
      <c r="T62733" s="133"/>
      <c r="X62733" s="131"/>
      <c r="Y62733" s="133"/>
      <c r="AJ62733" s="133"/>
      <c r="AO62733" s="135"/>
      <c r="AP62733" s="135"/>
      <c r="BJ62733" s="136"/>
    </row>
    <row r="62734" spans="5:62" ht="14.25" customHeight="1" x14ac:dyDescent="0.25">
      <c r="E62734" s="113"/>
      <c r="H62734" s="133"/>
      <c r="T62734" s="133"/>
      <c r="X62734" s="131"/>
      <c r="Y62734" s="133"/>
      <c r="AJ62734" s="133"/>
      <c r="AO62734" s="135"/>
      <c r="AP62734" s="135"/>
      <c r="BJ62734" s="136"/>
    </row>
    <row r="62735" spans="5:62" ht="14.25" customHeight="1" x14ac:dyDescent="0.25">
      <c r="E62735" s="113"/>
      <c r="H62735" s="133"/>
      <c r="T62735" s="133"/>
      <c r="X62735" s="131"/>
      <c r="Y62735" s="133"/>
      <c r="AJ62735" s="133"/>
      <c r="AO62735" s="135"/>
      <c r="AP62735" s="135"/>
      <c r="BJ62735" s="136"/>
    </row>
    <row r="62736" spans="5:62" ht="14.25" customHeight="1" x14ac:dyDescent="0.25">
      <c r="E62736" s="113"/>
      <c r="H62736" s="133"/>
      <c r="T62736" s="133"/>
      <c r="X62736" s="131"/>
      <c r="Y62736" s="133"/>
      <c r="AJ62736" s="133"/>
      <c r="AO62736" s="135"/>
      <c r="AP62736" s="135"/>
      <c r="BJ62736" s="136"/>
    </row>
    <row r="62737" spans="5:62" ht="14.25" customHeight="1" x14ac:dyDescent="0.25">
      <c r="E62737" s="113"/>
      <c r="H62737" s="133"/>
      <c r="T62737" s="133"/>
      <c r="X62737" s="131"/>
      <c r="Y62737" s="133"/>
      <c r="AJ62737" s="133"/>
      <c r="AO62737" s="135"/>
      <c r="AP62737" s="135"/>
      <c r="BJ62737" s="136"/>
    </row>
    <row r="62738" spans="5:62" ht="14.25" customHeight="1" x14ac:dyDescent="0.25">
      <c r="E62738" s="113"/>
      <c r="H62738" s="133"/>
      <c r="T62738" s="133"/>
      <c r="X62738" s="131"/>
      <c r="Y62738" s="133"/>
      <c r="AJ62738" s="133"/>
      <c r="AO62738" s="135"/>
      <c r="AP62738" s="135"/>
      <c r="BJ62738" s="136"/>
    </row>
    <row r="62739" spans="5:62" ht="14.25" customHeight="1" x14ac:dyDescent="0.25">
      <c r="E62739" s="113"/>
      <c r="H62739" s="133"/>
      <c r="T62739" s="133"/>
      <c r="X62739" s="131"/>
      <c r="Y62739" s="133"/>
      <c r="AJ62739" s="133"/>
      <c r="AO62739" s="135"/>
      <c r="AP62739" s="135"/>
      <c r="BJ62739" s="136"/>
    </row>
    <row r="62740" spans="5:62" ht="14.25" customHeight="1" x14ac:dyDescent="0.25">
      <c r="E62740" s="113"/>
      <c r="H62740" s="133"/>
      <c r="T62740" s="133"/>
      <c r="X62740" s="131"/>
      <c r="Y62740" s="133"/>
      <c r="AJ62740" s="133"/>
      <c r="AO62740" s="135"/>
      <c r="AP62740" s="135"/>
      <c r="BJ62740" s="136"/>
    </row>
    <row r="62741" spans="5:62" ht="14.25" customHeight="1" x14ac:dyDescent="0.25">
      <c r="E62741" s="113"/>
      <c r="H62741" s="133"/>
      <c r="T62741" s="133"/>
      <c r="X62741" s="131"/>
      <c r="Y62741" s="133"/>
      <c r="AJ62741" s="133"/>
      <c r="AO62741" s="135"/>
      <c r="AP62741" s="135"/>
      <c r="BJ62741" s="136"/>
    </row>
    <row r="62742" spans="5:62" ht="14.25" customHeight="1" x14ac:dyDescent="0.25">
      <c r="E62742" s="113"/>
      <c r="H62742" s="133"/>
      <c r="T62742" s="133"/>
      <c r="X62742" s="131"/>
      <c r="Y62742" s="133"/>
      <c r="AJ62742" s="133"/>
      <c r="AO62742" s="135"/>
      <c r="AP62742" s="135"/>
      <c r="BJ62742" s="136"/>
    </row>
    <row r="62743" spans="5:62" ht="14.25" customHeight="1" x14ac:dyDescent="0.25">
      <c r="E62743" s="113"/>
      <c r="H62743" s="133"/>
      <c r="T62743" s="133"/>
      <c r="X62743" s="131"/>
      <c r="Y62743" s="133"/>
      <c r="AJ62743" s="133"/>
      <c r="AO62743" s="135"/>
      <c r="AP62743" s="135"/>
      <c r="BJ62743" s="136"/>
    </row>
    <row r="62744" spans="5:62" ht="14.25" customHeight="1" x14ac:dyDescent="0.25">
      <c r="E62744" s="113"/>
      <c r="H62744" s="133"/>
      <c r="T62744" s="133"/>
      <c r="X62744" s="131"/>
      <c r="Y62744" s="133"/>
      <c r="AJ62744" s="133"/>
      <c r="AO62744" s="135"/>
      <c r="AP62744" s="135"/>
      <c r="BJ62744" s="136"/>
    </row>
    <row r="62745" spans="5:62" ht="14.25" customHeight="1" x14ac:dyDescent="0.25">
      <c r="E62745" s="113"/>
      <c r="H62745" s="133"/>
      <c r="T62745" s="133"/>
      <c r="X62745" s="131"/>
      <c r="Y62745" s="133"/>
      <c r="AJ62745" s="133"/>
      <c r="AO62745" s="135"/>
      <c r="AP62745" s="135"/>
      <c r="BJ62745" s="136"/>
    </row>
    <row r="62746" spans="5:62" ht="14.25" customHeight="1" x14ac:dyDescent="0.25">
      <c r="E62746" s="113"/>
      <c r="H62746" s="133"/>
      <c r="T62746" s="133"/>
      <c r="X62746" s="131"/>
      <c r="Y62746" s="133"/>
      <c r="AJ62746" s="133"/>
      <c r="AO62746" s="135"/>
      <c r="AP62746" s="135"/>
      <c r="BJ62746" s="136"/>
    </row>
    <row r="62747" spans="5:62" ht="14.25" customHeight="1" x14ac:dyDescent="0.25">
      <c r="E62747" s="113"/>
      <c r="H62747" s="133"/>
      <c r="T62747" s="133"/>
      <c r="X62747" s="131"/>
      <c r="Y62747" s="133"/>
      <c r="AJ62747" s="133"/>
      <c r="AO62747" s="135"/>
      <c r="AP62747" s="135"/>
      <c r="BJ62747" s="136"/>
    </row>
    <row r="62748" spans="5:62" ht="14.25" customHeight="1" x14ac:dyDescent="0.25">
      <c r="E62748" s="113"/>
      <c r="H62748" s="133"/>
      <c r="T62748" s="133"/>
      <c r="X62748" s="131"/>
      <c r="Y62748" s="133"/>
      <c r="AJ62748" s="133"/>
      <c r="AO62748" s="135"/>
      <c r="AP62748" s="135"/>
      <c r="BJ62748" s="136"/>
    </row>
    <row r="62749" spans="5:62" ht="14.25" customHeight="1" x14ac:dyDescent="0.25">
      <c r="E62749" s="113"/>
      <c r="H62749" s="133"/>
      <c r="T62749" s="133"/>
      <c r="X62749" s="131"/>
      <c r="Y62749" s="133"/>
      <c r="AJ62749" s="133"/>
      <c r="AO62749" s="135"/>
      <c r="AP62749" s="135"/>
      <c r="BJ62749" s="136"/>
    </row>
    <row r="62750" spans="5:62" ht="14.25" customHeight="1" x14ac:dyDescent="0.25">
      <c r="E62750" s="113"/>
      <c r="H62750" s="133"/>
      <c r="T62750" s="133"/>
      <c r="X62750" s="131"/>
      <c r="Y62750" s="133"/>
      <c r="AJ62750" s="133"/>
      <c r="AO62750" s="135"/>
      <c r="AP62750" s="135"/>
      <c r="BJ62750" s="136"/>
    </row>
    <row r="62751" spans="5:62" ht="14.25" customHeight="1" x14ac:dyDescent="0.25">
      <c r="E62751" s="113"/>
      <c r="H62751" s="133"/>
      <c r="T62751" s="133"/>
      <c r="X62751" s="131"/>
      <c r="Y62751" s="133"/>
      <c r="AJ62751" s="133"/>
      <c r="AO62751" s="135"/>
      <c r="AP62751" s="135"/>
      <c r="BJ62751" s="136"/>
    </row>
    <row r="62752" spans="5:62" ht="14.25" customHeight="1" x14ac:dyDescent="0.25">
      <c r="E62752" s="113"/>
      <c r="H62752" s="133"/>
      <c r="T62752" s="133"/>
      <c r="X62752" s="131"/>
      <c r="Y62752" s="133"/>
      <c r="AJ62752" s="133"/>
      <c r="AO62752" s="135"/>
      <c r="AP62752" s="135"/>
      <c r="BJ62752" s="136"/>
    </row>
    <row r="62753" spans="5:62" ht="14.25" customHeight="1" x14ac:dyDescent="0.25">
      <c r="E62753" s="113"/>
      <c r="H62753" s="133"/>
      <c r="T62753" s="133"/>
      <c r="X62753" s="131"/>
      <c r="Y62753" s="133"/>
      <c r="AJ62753" s="133"/>
      <c r="AO62753" s="135"/>
      <c r="AP62753" s="135"/>
      <c r="BJ62753" s="136"/>
    </row>
    <row r="62754" spans="5:62" ht="14.25" customHeight="1" x14ac:dyDescent="0.25">
      <c r="E62754" s="113"/>
      <c r="H62754" s="133"/>
      <c r="T62754" s="133"/>
      <c r="X62754" s="131"/>
      <c r="Y62754" s="133"/>
      <c r="AJ62754" s="133"/>
      <c r="AO62754" s="135"/>
      <c r="AP62754" s="135"/>
      <c r="BJ62754" s="136"/>
    </row>
    <row r="62755" spans="5:62" ht="14.25" customHeight="1" x14ac:dyDescent="0.25">
      <c r="E62755" s="113"/>
      <c r="H62755" s="133"/>
      <c r="T62755" s="133"/>
      <c r="X62755" s="131"/>
      <c r="Y62755" s="133"/>
      <c r="AJ62755" s="133"/>
      <c r="AO62755" s="135"/>
      <c r="AP62755" s="135"/>
      <c r="BJ62755" s="136"/>
    </row>
    <row r="62756" spans="5:62" ht="14.25" customHeight="1" x14ac:dyDescent="0.25">
      <c r="E62756" s="113"/>
      <c r="H62756" s="133"/>
      <c r="T62756" s="133"/>
      <c r="X62756" s="131"/>
      <c r="Y62756" s="133"/>
      <c r="AJ62756" s="133"/>
      <c r="AO62756" s="135"/>
      <c r="AP62756" s="135"/>
      <c r="BJ62756" s="136"/>
    </row>
    <row r="62757" spans="5:62" ht="14.25" customHeight="1" x14ac:dyDescent="0.25">
      <c r="E62757" s="113"/>
      <c r="H62757" s="133"/>
      <c r="T62757" s="133"/>
      <c r="X62757" s="131"/>
      <c r="Y62757" s="133"/>
      <c r="AJ62757" s="133"/>
      <c r="AO62757" s="135"/>
      <c r="AP62757" s="135"/>
      <c r="BJ62757" s="136"/>
    </row>
    <row r="62758" spans="5:62" ht="14.25" customHeight="1" x14ac:dyDescent="0.25">
      <c r="E62758" s="113"/>
      <c r="H62758" s="133"/>
      <c r="T62758" s="133"/>
      <c r="X62758" s="131"/>
      <c r="Y62758" s="133"/>
      <c r="AJ62758" s="133"/>
      <c r="AO62758" s="135"/>
      <c r="AP62758" s="135"/>
      <c r="BJ62758" s="136"/>
    </row>
    <row r="62759" spans="5:62" ht="14.25" customHeight="1" x14ac:dyDescent="0.25">
      <c r="E62759" s="113"/>
      <c r="H62759" s="133"/>
      <c r="T62759" s="133"/>
      <c r="X62759" s="131"/>
      <c r="Y62759" s="133"/>
      <c r="AJ62759" s="133"/>
      <c r="AO62759" s="135"/>
      <c r="AP62759" s="135"/>
      <c r="BJ62759" s="136"/>
    </row>
    <row r="62760" spans="5:62" ht="14.25" customHeight="1" x14ac:dyDescent="0.25">
      <c r="E62760" s="113"/>
      <c r="H62760" s="133"/>
      <c r="T62760" s="133"/>
      <c r="X62760" s="131"/>
      <c r="Y62760" s="133"/>
      <c r="AJ62760" s="133"/>
      <c r="AO62760" s="135"/>
      <c r="AP62760" s="135"/>
      <c r="BJ62760" s="136"/>
    </row>
    <row r="62761" spans="5:62" ht="14.25" customHeight="1" x14ac:dyDescent="0.25">
      <c r="E62761" s="113"/>
      <c r="H62761" s="133"/>
      <c r="T62761" s="133"/>
      <c r="X62761" s="131"/>
      <c r="Y62761" s="133"/>
      <c r="AJ62761" s="133"/>
      <c r="AO62761" s="135"/>
      <c r="AP62761" s="135"/>
      <c r="BJ62761" s="136"/>
    </row>
    <row r="62762" spans="5:62" ht="14.25" customHeight="1" x14ac:dyDescent="0.25">
      <c r="E62762" s="113"/>
      <c r="H62762" s="133"/>
      <c r="T62762" s="133"/>
      <c r="X62762" s="131"/>
      <c r="Y62762" s="133"/>
      <c r="AJ62762" s="133"/>
      <c r="AO62762" s="135"/>
      <c r="AP62762" s="135"/>
      <c r="BJ62762" s="136"/>
    </row>
    <row r="62763" spans="5:62" ht="14.25" customHeight="1" x14ac:dyDescent="0.25">
      <c r="E62763" s="113"/>
      <c r="H62763" s="133"/>
      <c r="T62763" s="133"/>
      <c r="X62763" s="131"/>
      <c r="Y62763" s="133"/>
      <c r="AJ62763" s="133"/>
      <c r="AO62763" s="135"/>
      <c r="AP62763" s="135"/>
      <c r="BJ62763" s="136"/>
    </row>
    <row r="62764" spans="5:62" ht="14.25" customHeight="1" x14ac:dyDescent="0.25">
      <c r="E62764" s="113"/>
      <c r="H62764" s="133"/>
      <c r="T62764" s="133"/>
      <c r="X62764" s="131"/>
      <c r="Y62764" s="133"/>
      <c r="AJ62764" s="133"/>
      <c r="AO62764" s="135"/>
      <c r="AP62764" s="135"/>
      <c r="BJ62764" s="136"/>
    </row>
    <row r="62765" spans="5:62" ht="14.25" customHeight="1" x14ac:dyDescent="0.25">
      <c r="E62765" s="113"/>
      <c r="H62765" s="133"/>
      <c r="T62765" s="133"/>
      <c r="X62765" s="131"/>
      <c r="Y62765" s="133"/>
      <c r="AJ62765" s="133"/>
      <c r="AO62765" s="135"/>
      <c r="AP62765" s="135"/>
      <c r="BJ62765" s="136"/>
    </row>
    <row r="62766" spans="5:62" ht="14.25" customHeight="1" x14ac:dyDescent="0.25">
      <c r="E62766" s="113"/>
      <c r="H62766" s="133"/>
      <c r="T62766" s="133"/>
      <c r="X62766" s="131"/>
      <c r="Y62766" s="133"/>
      <c r="AJ62766" s="133"/>
      <c r="AO62766" s="135"/>
      <c r="AP62766" s="135"/>
      <c r="BJ62766" s="136"/>
    </row>
    <row r="62767" spans="5:62" ht="14.25" customHeight="1" x14ac:dyDescent="0.25">
      <c r="E62767" s="113"/>
      <c r="H62767" s="133"/>
      <c r="T62767" s="133"/>
      <c r="X62767" s="131"/>
      <c r="Y62767" s="133"/>
      <c r="AJ62767" s="133"/>
      <c r="AO62767" s="135"/>
      <c r="AP62767" s="135"/>
      <c r="BJ62767" s="136"/>
    </row>
    <row r="62768" spans="5:62" ht="14.25" customHeight="1" x14ac:dyDescent="0.25">
      <c r="E62768" s="113"/>
      <c r="H62768" s="133"/>
      <c r="T62768" s="133"/>
      <c r="X62768" s="131"/>
      <c r="Y62768" s="133"/>
      <c r="AJ62768" s="133"/>
      <c r="AO62768" s="135"/>
      <c r="AP62768" s="135"/>
      <c r="BJ62768" s="136"/>
    </row>
    <row r="62769" spans="5:62" ht="14.25" customHeight="1" x14ac:dyDescent="0.25">
      <c r="E62769" s="113"/>
      <c r="H62769" s="133"/>
      <c r="T62769" s="133"/>
      <c r="X62769" s="131"/>
      <c r="Y62769" s="133"/>
      <c r="AJ62769" s="133"/>
      <c r="AO62769" s="135"/>
      <c r="AP62769" s="135"/>
      <c r="BJ62769" s="136"/>
    </row>
    <row r="62770" spans="5:62" ht="14.25" customHeight="1" x14ac:dyDescent="0.25">
      <c r="E62770" s="113"/>
      <c r="H62770" s="133"/>
      <c r="T62770" s="133"/>
      <c r="X62770" s="131"/>
      <c r="Y62770" s="133"/>
      <c r="AJ62770" s="133"/>
      <c r="AO62770" s="135"/>
      <c r="AP62770" s="135"/>
      <c r="BJ62770" s="136"/>
    </row>
    <row r="62771" spans="5:62" ht="14.25" customHeight="1" x14ac:dyDescent="0.25">
      <c r="E62771" s="113"/>
      <c r="H62771" s="133"/>
      <c r="T62771" s="133"/>
      <c r="X62771" s="131"/>
      <c r="Y62771" s="133"/>
      <c r="AJ62771" s="133"/>
      <c r="AO62771" s="135"/>
      <c r="AP62771" s="135"/>
      <c r="BJ62771" s="136"/>
    </row>
    <row r="62772" spans="5:62" ht="14.25" customHeight="1" x14ac:dyDescent="0.25">
      <c r="E62772" s="113"/>
      <c r="H62772" s="133"/>
      <c r="T62772" s="133"/>
      <c r="X62772" s="131"/>
      <c r="Y62772" s="133"/>
      <c r="AJ62772" s="133"/>
      <c r="AO62772" s="135"/>
      <c r="AP62772" s="135"/>
      <c r="BJ62772" s="136"/>
    </row>
    <row r="62773" spans="5:62" ht="14.25" customHeight="1" x14ac:dyDescent="0.25">
      <c r="E62773" s="113"/>
      <c r="H62773" s="133"/>
      <c r="T62773" s="133"/>
      <c r="X62773" s="131"/>
      <c r="Y62773" s="133"/>
      <c r="AJ62773" s="133"/>
      <c r="AO62773" s="135"/>
      <c r="AP62773" s="135"/>
      <c r="BJ62773" s="136"/>
    </row>
    <row r="62774" spans="5:62" ht="14.25" customHeight="1" x14ac:dyDescent="0.25">
      <c r="E62774" s="113"/>
      <c r="H62774" s="133"/>
      <c r="T62774" s="133"/>
      <c r="X62774" s="131"/>
      <c r="Y62774" s="133"/>
      <c r="AJ62774" s="133"/>
      <c r="AO62774" s="135"/>
      <c r="AP62774" s="135"/>
      <c r="BJ62774" s="136"/>
    </row>
    <row r="62775" spans="5:62" ht="14.25" customHeight="1" x14ac:dyDescent="0.25">
      <c r="E62775" s="113"/>
      <c r="H62775" s="133"/>
      <c r="T62775" s="133"/>
      <c r="X62775" s="131"/>
      <c r="Y62775" s="133"/>
      <c r="AJ62775" s="133"/>
      <c r="AO62775" s="135"/>
      <c r="AP62775" s="135"/>
      <c r="BJ62775" s="136"/>
    </row>
    <row r="62776" spans="5:62" ht="14.25" customHeight="1" x14ac:dyDescent="0.25">
      <c r="E62776" s="113"/>
      <c r="H62776" s="133"/>
      <c r="T62776" s="133"/>
      <c r="X62776" s="131"/>
      <c r="Y62776" s="133"/>
      <c r="AJ62776" s="133"/>
      <c r="AO62776" s="135"/>
      <c r="AP62776" s="135"/>
      <c r="BJ62776" s="136"/>
    </row>
    <row r="62777" spans="5:62" ht="14.25" customHeight="1" x14ac:dyDescent="0.25">
      <c r="E62777" s="113"/>
      <c r="H62777" s="133"/>
      <c r="T62777" s="133"/>
      <c r="X62777" s="131"/>
      <c r="Y62777" s="133"/>
      <c r="AJ62777" s="133"/>
      <c r="AO62777" s="135"/>
      <c r="AP62777" s="135"/>
      <c r="BJ62777" s="136"/>
    </row>
    <row r="62778" spans="5:62" ht="14.25" customHeight="1" x14ac:dyDescent="0.25">
      <c r="E62778" s="113"/>
      <c r="H62778" s="133"/>
      <c r="T62778" s="133"/>
      <c r="X62778" s="131"/>
      <c r="Y62778" s="133"/>
      <c r="AJ62778" s="133"/>
      <c r="AO62778" s="135"/>
      <c r="AP62778" s="135"/>
      <c r="BJ62778" s="136"/>
    </row>
    <row r="62779" spans="5:62" ht="14.25" customHeight="1" x14ac:dyDescent="0.25">
      <c r="E62779" s="113"/>
      <c r="H62779" s="133"/>
      <c r="T62779" s="133"/>
      <c r="X62779" s="131"/>
      <c r="Y62779" s="133"/>
      <c r="AJ62779" s="133"/>
      <c r="AO62779" s="135"/>
      <c r="AP62779" s="135"/>
      <c r="BJ62779" s="136"/>
    </row>
    <row r="62780" spans="5:62" ht="14.25" customHeight="1" x14ac:dyDescent="0.25">
      <c r="E62780" s="113"/>
      <c r="H62780" s="133"/>
      <c r="T62780" s="133"/>
      <c r="X62780" s="131"/>
      <c r="Y62780" s="133"/>
      <c r="AJ62780" s="133"/>
      <c r="AO62780" s="135"/>
      <c r="AP62780" s="135"/>
      <c r="BJ62780" s="136"/>
    </row>
    <row r="62781" spans="5:62" ht="14.25" customHeight="1" x14ac:dyDescent="0.25">
      <c r="E62781" s="113"/>
      <c r="H62781" s="133"/>
      <c r="T62781" s="133"/>
      <c r="X62781" s="131"/>
      <c r="Y62781" s="133"/>
      <c r="AJ62781" s="133"/>
      <c r="AO62781" s="135"/>
      <c r="AP62781" s="135"/>
      <c r="BJ62781" s="136"/>
    </row>
    <row r="62782" spans="5:62" ht="14.25" customHeight="1" x14ac:dyDescent="0.25">
      <c r="E62782" s="113"/>
      <c r="H62782" s="133"/>
      <c r="T62782" s="133"/>
      <c r="X62782" s="131"/>
      <c r="Y62782" s="133"/>
      <c r="AJ62782" s="133"/>
      <c r="AO62782" s="135"/>
      <c r="AP62782" s="135"/>
      <c r="BJ62782" s="136"/>
    </row>
    <row r="62783" spans="5:62" ht="14.25" customHeight="1" x14ac:dyDescent="0.25">
      <c r="E62783" s="113"/>
      <c r="H62783" s="133"/>
      <c r="T62783" s="133"/>
      <c r="X62783" s="131"/>
      <c r="Y62783" s="133"/>
      <c r="AJ62783" s="133"/>
      <c r="AO62783" s="135"/>
      <c r="AP62783" s="135"/>
      <c r="BJ62783" s="136"/>
    </row>
    <row r="62784" spans="5:62" ht="14.25" customHeight="1" x14ac:dyDescent="0.25">
      <c r="E62784" s="113"/>
      <c r="H62784" s="133"/>
      <c r="T62784" s="133"/>
      <c r="X62784" s="131"/>
      <c r="Y62784" s="133"/>
      <c r="AJ62784" s="133"/>
      <c r="AO62784" s="135"/>
      <c r="AP62784" s="135"/>
      <c r="BJ62784" s="136"/>
    </row>
    <row r="62785" spans="5:62" ht="14.25" customHeight="1" x14ac:dyDescent="0.25">
      <c r="E62785" s="113"/>
      <c r="H62785" s="133"/>
      <c r="T62785" s="133"/>
      <c r="X62785" s="131"/>
      <c r="Y62785" s="133"/>
      <c r="AJ62785" s="133"/>
      <c r="AO62785" s="135"/>
      <c r="AP62785" s="135"/>
      <c r="BJ62785" s="136"/>
    </row>
    <row r="62786" spans="5:62" ht="14.25" customHeight="1" x14ac:dyDescent="0.25">
      <c r="E62786" s="113"/>
      <c r="H62786" s="133"/>
      <c r="T62786" s="133"/>
      <c r="X62786" s="131"/>
      <c r="Y62786" s="133"/>
      <c r="AJ62786" s="133"/>
      <c r="AO62786" s="135"/>
      <c r="AP62786" s="135"/>
      <c r="BJ62786" s="136"/>
    </row>
    <row r="62787" spans="5:62" ht="14.25" customHeight="1" x14ac:dyDescent="0.25">
      <c r="E62787" s="113"/>
      <c r="H62787" s="133"/>
      <c r="T62787" s="133"/>
      <c r="X62787" s="131"/>
      <c r="Y62787" s="133"/>
      <c r="AJ62787" s="133"/>
      <c r="AO62787" s="135"/>
      <c r="AP62787" s="135"/>
      <c r="BJ62787" s="136"/>
    </row>
    <row r="62788" spans="5:62" ht="14.25" customHeight="1" x14ac:dyDescent="0.25">
      <c r="E62788" s="113"/>
      <c r="H62788" s="133"/>
      <c r="T62788" s="133"/>
      <c r="X62788" s="131"/>
      <c r="Y62788" s="133"/>
      <c r="AJ62788" s="133"/>
      <c r="AO62788" s="135"/>
      <c r="AP62788" s="135"/>
      <c r="BJ62788" s="136"/>
    </row>
    <row r="62789" spans="5:62" ht="14.25" customHeight="1" x14ac:dyDescent="0.25">
      <c r="E62789" s="113"/>
      <c r="H62789" s="133"/>
      <c r="T62789" s="133"/>
      <c r="X62789" s="131"/>
      <c r="Y62789" s="133"/>
      <c r="AJ62789" s="133"/>
      <c r="AO62789" s="135"/>
      <c r="AP62789" s="135"/>
      <c r="BJ62789" s="136"/>
    </row>
    <row r="62790" spans="5:62" ht="14.25" customHeight="1" x14ac:dyDescent="0.25">
      <c r="E62790" s="113"/>
      <c r="H62790" s="133"/>
      <c r="T62790" s="133"/>
      <c r="X62790" s="131"/>
      <c r="Y62790" s="133"/>
      <c r="AJ62790" s="133"/>
      <c r="AO62790" s="135"/>
      <c r="AP62790" s="135"/>
      <c r="BJ62790" s="136"/>
    </row>
    <row r="62791" spans="5:62" ht="14.25" customHeight="1" x14ac:dyDescent="0.25">
      <c r="E62791" s="113"/>
      <c r="H62791" s="133"/>
      <c r="T62791" s="133"/>
      <c r="X62791" s="131"/>
      <c r="Y62791" s="133"/>
      <c r="AJ62791" s="133"/>
      <c r="AO62791" s="135"/>
      <c r="AP62791" s="135"/>
      <c r="BJ62791" s="136"/>
    </row>
    <row r="62792" spans="5:62" ht="14.25" customHeight="1" x14ac:dyDescent="0.25">
      <c r="E62792" s="113"/>
      <c r="H62792" s="133"/>
      <c r="T62792" s="133"/>
      <c r="X62792" s="131"/>
      <c r="Y62792" s="133"/>
      <c r="AJ62792" s="133"/>
      <c r="AO62792" s="135"/>
      <c r="AP62792" s="135"/>
      <c r="BJ62792" s="136"/>
    </row>
    <row r="62793" spans="5:62" ht="14.25" customHeight="1" x14ac:dyDescent="0.25">
      <c r="E62793" s="113"/>
      <c r="H62793" s="133"/>
      <c r="T62793" s="133"/>
      <c r="X62793" s="131"/>
      <c r="Y62793" s="133"/>
      <c r="AJ62793" s="133"/>
      <c r="AO62793" s="135"/>
      <c r="AP62793" s="135"/>
      <c r="BJ62793" s="136"/>
    </row>
    <row r="62794" spans="5:62" ht="14.25" customHeight="1" x14ac:dyDescent="0.25">
      <c r="E62794" s="113"/>
      <c r="H62794" s="133"/>
      <c r="T62794" s="133"/>
      <c r="X62794" s="131"/>
      <c r="Y62794" s="133"/>
      <c r="AJ62794" s="133"/>
      <c r="AO62794" s="135"/>
      <c r="AP62794" s="135"/>
      <c r="BJ62794" s="136"/>
    </row>
    <row r="62795" spans="5:62" ht="14.25" customHeight="1" x14ac:dyDescent="0.25">
      <c r="E62795" s="113"/>
      <c r="H62795" s="133"/>
      <c r="T62795" s="133"/>
      <c r="X62795" s="131"/>
      <c r="Y62795" s="133"/>
      <c r="AJ62795" s="133"/>
      <c r="AO62795" s="135"/>
      <c r="AP62795" s="135"/>
      <c r="BJ62795" s="136"/>
    </row>
    <row r="62796" spans="5:62" ht="14.25" customHeight="1" x14ac:dyDescent="0.25">
      <c r="E62796" s="113"/>
      <c r="H62796" s="133"/>
      <c r="T62796" s="133"/>
      <c r="X62796" s="131"/>
      <c r="Y62796" s="133"/>
      <c r="AJ62796" s="133"/>
      <c r="AO62796" s="135"/>
      <c r="AP62796" s="135"/>
      <c r="BJ62796" s="136"/>
    </row>
    <row r="62797" spans="5:62" ht="14.25" customHeight="1" x14ac:dyDescent="0.25">
      <c r="E62797" s="113"/>
      <c r="H62797" s="133"/>
      <c r="T62797" s="133"/>
      <c r="X62797" s="131"/>
      <c r="Y62797" s="133"/>
      <c r="AJ62797" s="133"/>
      <c r="AO62797" s="135"/>
      <c r="AP62797" s="135"/>
      <c r="BJ62797" s="136"/>
    </row>
    <row r="62798" spans="5:62" ht="14.25" customHeight="1" x14ac:dyDescent="0.25">
      <c r="E62798" s="113"/>
      <c r="H62798" s="133"/>
      <c r="T62798" s="133"/>
      <c r="X62798" s="131"/>
      <c r="Y62798" s="133"/>
      <c r="AJ62798" s="133"/>
      <c r="AO62798" s="135"/>
      <c r="AP62798" s="135"/>
      <c r="BJ62798" s="136"/>
    </row>
    <row r="62799" spans="5:62" ht="14.25" customHeight="1" x14ac:dyDescent="0.25">
      <c r="E62799" s="113"/>
      <c r="H62799" s="133"/>
      <c r="T62799" s="133"/>
      <c r="X62799" s="131"/>
      <c r="Y62799" s="133"/>
      <c r="AJ62799" s="133"/>
      <c r="AO62799" s="135"/>
      <c r="AP62799" s="135"/>
      <c r="BJ62799" s="136"/>
    </row>
    <row r="62800" spans="5:62" ht="14.25" customHeight="1" x14ac:dyDescent="0.25">
      <c r="E62800" s="113"/>
      <c r="H62800" s="133"/>
      <c r="T62800" s="133"/>
      <c r="X62800" s="131"/>
      <c r="Y62800" s="133"/>
      <c r="AJ62800" s="133"/>
      <c r="AO62800" s="135"/>
      <c r="AP62800" s="135"/>
      <c r="BJ62800" s="136"/>
    </row>
    <row r="62801" spans="5:62" ht="14.25" customHeight="1" x14ac:dyDescent="0.25">
      <c r="E62801" s="113"/>
      <c r="H62801" s="133"/>
      <c r="T62801" s="133"/>
      <c r="X62801" s="131"/>
      <c r="Y62801" s="133"/>
      <c r="AJ62801" s="133"/>
      <c r="AO62801" s="135"/>
      <c r="AP62801" s="135"/>
      <c r="BJ62801" s="136"/>
    </row>
    <row r="62802" spans="5:62" ht="14.25" customHeight="1" x14ac:dyDescent="0.25">
      <c r="E62802" s="113"/>
      <c r="H62802" s="133"/>
      <c r="T62802" s="133"/>
      <c r="X62802" s="131"/>
      <c r="Y62802" s="133"/>
      <c r="AJ62802" s="133"/>
      <c r="AO62802" s="135"/>
      <c r="AP62802" s="135"/>
      <c r="BJ62802" s="136"/>
    </row>
    <row r="62803" spans="5:62" ht="14.25" customHeight="1" x14ac:dyDescent="0.25">
      <c r="E62803" s="113"/>
      <c r="H62803" s="133"/>
      <c r="T62803" s="133"/>
      <c r="X62803" s="131"/>
      <c r="Y62803" s="133"/>
      <c r="AJ62803" s="133"/>
      <c r="AO62803" s="135"/>
      <c r="AP62803" s="135"/>
      <c r="BJ62803" s="136"/>
    </row>
    <row r="62804" spans="5:62" ht="14.25" customHeight="1" x14ac:dyDescent="0.25">
      <c r="E62804" s="113"/>
      <c r="H62804" s="133"/>
      <c r="T62804" s="133"/>
      <c r="X62804" s="131"/>
      <c r="Y62804" s="133"/>
      <c r="AJ62804" s="133"/>
      <c r="AO62804" s="135"/>
      <c r="AP62804" s="135"/>
      <c r="BJ62804" s="136"/>
    </row>
    <row r="62805" spans="5:62" ht="14.25" customHeight="1" x14ac:dyDescent="0.25">
      <c r="E62805" s="113"/>
      <c r="H62805" s="133"/>
      <c r="T62805" s="133"/>
      <c r="X62805" s="131"/>
      <c r="Y62805" s="133"/>
      <c r="AJ62805" s="133"/>
      <c r="AO62805" s="135"/>
      <c r="AP62805" s="135"/>
      <c r="BJ62805" s="136"/>
    </row>
    <row r="62806" spans="5:62" ht="14.25" customHeight="1" x14ac:dyDescent="0.25">
      <c r="E62806" s="113"/>
      <c r="H62806" s="133"/>
      <c r="T62806" s="133"/>
      <c r="X62806" s="131"/>
      <c r="Y62806" s="133"/>
      <c r="AJ62806" s="133"/>
      <c r="AO62806" s="135"/>
      <c r="AP62806" s="135"/>
      <c r="BJ62806" s="136"/>
    </row>
    <row r="62807" spans="5:62" ht="14.25" customHeight="1" x14ac:dyDescent="0.25">
      <c r="E62807" s="113"/>
      <c r="H62807" s="133"/>
      <c r="T62807" s="133"/>
      <c r="X62807" s="131"/>
      <c r="Y62807" s="133"/>
      <c r="AJ62807" s="133"/>
      <c r="AO62807" s="135"/>
      <c r="AP62807" s="135"/>
      <c r="BJ62807" s="136"/>
    </row>
    <row r="62808" spans="5:62" ht="14.25" customHeight="1" x14ac:dyDescent="0.25">
      <c r="E62808" s="113"/>
      <c r="H62808" s="133"/>
      <c r="T62808" s="133"/>
      <c r="X62808" s="131"/>
      <c r="Y62808" s="133"/>
      <c r="AJ62808" s="133"/>
      <c r="AO62808" s="135"/>
      <c r="AP62808" s="135"/>
      <c r="BJ62808" s="136"/>
    </row>
    <row r="62809" spans="5:62" ht="14.25" customHeight="1" x14ac:dyDescent="0.25">
      <c r="E62809" s="113"/>
      <c r="H62809" s="133"/>
      <c r="T62809" s="133"/>
      <c r="X62809" s="131"/>
      <c r="Y62809" s="133"/>
      <c r="AJ62809" s="133"/>
      <c r="AO62809" s="135"/>
      <c r="AP62809" s="135"/>
      <c r="BJ62809" s="136"/>
    </row>
    <row r="62810" spans="5:62" ht="14.25" customHeight="1" x14ac:dyDescent="0.25">
      <c r="E62810" s="113"/>
      <c r="H62810" s="133"/>
      <c r="T62810" s="133"/>
      <c r="X62810" s="131"/>
      <c r="Y62810" s="133"/>
      <c r="AJ62810" s="133"/>
      <c r="AO62810" s="135"/>
      <c r="AP62810" s="135"/>
      <c r="BJ62810" s="136"/>
    </row>
    <row r="62811" spans="5:62" ht="14.25" customHeight="1" x14ac:dyDescent="0.25">
      <c r="E62811" s="113"/>
      <c r="H62811" s="133"/>
      <c r="T62811" s="133"/>
      <c r="X62811" s="131"/>
      <c r="Y62811" s="133"/>
      <c r="AJ62811" s="133"/>
      <c r="AO62811" s="135"/>
      <c r="AP62811" s="135"/>
      <c r="BJ62811" s="136"/>
    </row>
    <row r="62812" spans="5:62" ht="14.25" customHeight="1" x14ac:dyDescent="0.25">
      <c r="E62812" s="113"/>
      <c r="H62812" s="133"/>
      <c r="T62812" s="133"/>
      <c r="X62812" s="131"/>
      <c r="Y62812" s="133"/>
      <c r="AJ62812" s="133"/>
      <c r="AO62812" s="135"/>
      <c r="AP62812" s="135"/>
      <c r="BJ62812" s="136"/>
    </row>
    <row r="62813" spans="5:62" ht="14.25" customHeight="1" x14ac:dyDescent="0.25">
      <c r="E62813" s="113"/>
      <c r="H62813" s="133"/>
      <c r="T62813" s="133"/>
      <c r="X62813" s="131"/>
      <c r="Y62813" s="133"/>
      <c r="AJ62813" s="133"/>
      <c r="AO62813" s="135"/>
      <c r="AP62813" s="135"/>
      <c r="BJ62813" s="136"/>
    </row>
    <row r="62814" spans="5:62" ht="14.25" customHeight="1" x14ac:dyDescent="0.25">
      <c r="E62814" s="113"/>
      <c r="H62814" s="133"/>
      <c r="T62814" s="133"/>
      <c r="X62814" s="131"/>
      <c r="Y62814" s="133"/>
      <c r="AJ62814" s="133"/>
      <c r="AO62814" s="135"/>
      <c r="AP62814" s="135"/>
      <c r="BJ62814" s="136"/>
    </row>
    <row r="62815" spans="5:62" ht="14.25" customHeight="1" x14ac:dyDescent="0.25">
      <c r="E62815" s="113"/>
      <c r="H62815" s="133"/>
      <c r="T62815" s="133"/>
      <c r="X62815" s="131"/>
      <c r="Y62815" s="133"/>
      <c r="AJ62815" s="133"/>
      <c r="AO62815" s="135"/>
      <c r="AP62815" s="135"/>
      <c r="BJ62815" s="136"/>
    </row>
    <row r="62816" spans="5:62" ht="14.25" customHeight="1" x14ac:dyDescent="0.25">
      <c r="E62816" s="113"/>
      <c r="H62816" s="133"/>
      <c r="T62816" s="133"/>
      <c r="X62816" s="131"/>
      <c r="Y62816" s="133"/>
      <c r="AJ62816" s="133"/>
      <c r="AO62816" s="135"/>
      <c r="AP62816" s="135"/>
      <c r="BJ62816" s="136"/>
    </row>
    <row r="62817" spans="5:62" ht="14.25" customHeight="1" x14ac:dyDescent="0.25">
      <c r="E62817" s="113"/>
      <c r="H62817" s="133"/>
      <c r="T62817" s="133"/>
      <c r="X62817" s="131"/>
      <c r="Y62817" s="133"/>
      <c r="AJ62817" s="133"/>
      <c r="AO62817" s="135"/>
      <c r="AP62817" s="135"/>
      <c r="BJ62817" s="136"/>
    </row>
    <row r="62818" spans="5:62" ht="14.25" customHeight="1" x14ac:dyDescent="0.25">
      <c r="E62818" s="113"/>
      <c r="H62818" s="133"/>
      <c r="T62818" s="133"/>
      <c r="X62818" s="131"/>
      <c r="Y62818" s="133"/>
      <c r="AJ62818" s="133"/>
      <c r="AO62818" s="135"/>
      <c r="AP62818" s="135"/>
      <c r="BJ62818" s="136"/>
    </row>
    <row r="62819" spans="5:62" ht="14.25" customHeight="1" x14ac:dyDescent="0.25">
      <c r="E62819" s="113"/>
      <c r="H62819" s="133"/>
      <c r="T62819" s="133"/>
      <c r="X62819" s="131"/>
      <c r="Y62819" s="133"/>
      <c r="AJ62819" s="133"/>
      <c r="AO62819" s="135"/>
      <c r="AP62819" s="135"/>
      <c r="BJ62819" s="136"/>
    </row>
    <row r="62820" spans="5:62" ht="14.25" customHeight="1" x14ac:dyDescent="0.25">
      <c r="E62820" s="113"/>
      <c r="H62820" s="133"/>
      <c r="T62820" s="133"/>
      <c r="X62820" s="131"/>
      <c r="Y62820" s="133"/>
      <c r="AJ62820" s="133"/>
      <c r="AO62820" s="135"/>
      <c r="AP62820" s="135"/>
      <c r="BJ62820" s="136"/>
    </row>
    <row r="62821" spans="5:62" ht="14.25" customHeight="1" x14ac:dyDescent="0.25">
      <c r="E62821" s="113"/>
      <c r="H62821" s="133"/>
      <c r="T62821" s="133"/>
      <c r="X62821" s="131"/>
      <c r="Y62821" s="133"/>
      <c r="AJ62821" s="133"/>
      <c r="AO62821" s="135"/>
      <c r="AP62821" s="135"/>
      <c r="BJ62821" s="136"/>
    </row>
    <row r="62822" spans="5:62" ht="14.25" customHeight="1" x14ac:dyDescent="0.25">
      <c r="E62822" s="113"/>
      <c r="H62822" s="133"/>
      <c r="T62822" s="133"/>
      <c r="X62822" s="131"/>
      <c r="Y62822" s="133"/>
      <c r="AJ62822" s="133"/>
      <c r="AO62822" s="135"/>
      <c r="AP62822" s="135"/>
      <c r="BJ62822" s="136"/>
    </row>
    <row r="62823" spans="5:62" ht="14.25" customHeight="1" x14ac:dyDescent="0.25">
      <c r="E62823" s="113"/>
      <c r="H62823" s="133"/>
      <c r="T62823" s="133"/>
      <c r="X62823" s="131"/>
      <c r="Y62823" s="133"/>
      <c r="AJ62823" s="133"/>
      <c r="AO62823" s="135"/>
      <c r="AP62823" s="135"/>
      <c r="BJ62823" s="136"/>
    </row>
    <row r="62824" spans="5:62" ht="14.25" customHeight="1" x14ac:dyDescent="0.25">
      <c r="E62824" s="113"/>
      <c r="H62824" s="133"/>
      <c r="T62824" s="133"/>
      <c r="X62824" s="131"/>
      <c r="Y62824" s="133"/>
      <c r="AJ62824" s="133"/>
      <c r="AO62824" s="135"/>
      <c r="AP62824" s="135"/>
      <c r="BJ62824" s="136"/>
    </row>
    <row r="62825" spans="5:62" ht="14.25" customHeight="1" x14ac:dyDescent="0.25">
      <c r="E62825" s="113"/>
      <c r="H62825" s="133"/>
      <c r="T62825" s="133"/>
      <c r="X62825" s="131"/>
      <c r="Y62825" s="133"/>
      <c r="AJ62825" s="133"/>
      <c r="AO62825" s="135"/>
      <c r="AP62825" s="135"/>
      <c r="BJ62825" s="136"/>
    </row>
    <row r="62826" spans="5:62" ht="14.25" customHeight="1" x14ac:dyDescent="0.25">
      <c r="E62826" s="113"/>
      <c r="H62826" s="133"/>
      <c r="T62826" s="133"/>
      <c r="X62826" s="131"/>
      <c r="Y62826" s="133"/>
      <c r="AJ62826" s="133"/>
      <c r="AO62826" s="135"/>
      <c r="AP62826" s="135"/>
      <c r="BJ62826" s="136"/>
    </row>
    <row r="62827" spans="5:62" ht="14.25" customHeight="1" x14ac:dyDescent="0.25">
      <c r="E62827" s="113"/>
      <c r="H62827" s="133"/>
      <c r="T62827" s="133"/>
      <c r="X62827" s="131"/>
      <c r="Y62827" s="133"/>
      <c r="AJ62827" s="133"/>
      <c r="AO62827" s="135"/>
      <c r="AP62827" s="135"/>
      <c r="BJ62827" s="136"/>
    </row>
    <row r="62828" spans="5:62" ht="14.25" customHeight="1" x14ac:dyDescent="0.25">
      <c r="E62828" s="113"/>
      <c r="H62828" s="133"/>
      <c r="T62828" s="133"/>
      <c r="X62828" s="131"/>
      <c r="Y62828" s="133"/>
      <c r="AJ62828" s="133"/>
      <c r="AO62828" s="135"/>
      <c r="AP62828" s="135"/>
      <c r="BJ62828" s="136"/>
    </row>
    <row r="62829" spans="5:62" ht="14.25" customHeight="1" x14ac:dyDescent="0.25">
      <c r="E62829" s="113"/>
      <c r="H62829" s="133"/>
      <c r="T62829" s="133"/>
      <c r="X62829" s="131"/>
      <c r="Y62829" s="133"/>
      <c r="AJ62829" s="133"/>
      <c r="AO62829" s="135"/>
      <c r="AP62829" s="135"/>
      <c r="BJ62829" s="136"/>
    </row>
    <row r="62830" spans="5:62" ht="14.25" customHeight="1" x14ac:dyDescent="0.25">
      <c r="E62830" s="113"/>
      <c r="H62830" s="133"/>
      <c r="T62830" s="133"/>
      <c r="X62830" s="131"/>
      <c r="Y62830" s="133"/>
      <c r="AJ62830" s="133"/>
      <c r="AO62830" s="135"/>
      <c r="AP62830" s="135"/>
      <c r="BJ62830" s="136"/>
    </row>
    <row r="62831" spans="5:62" ht="14.25" customHeight="1" x14ac:dyDescent="0.25">
      <c r="E62831" s="113"/>
      <c r="H62831" s="133"/>
      <c r="T62831" s="133"/>
      <c r="X62831" s="131"/>
      <c r="Y62831" s="133"/>
      <c r="AJ62831" s="133"/>
      <c r="AO62831" s="135"/>
      <c r="AP62831" s="135"/>
      <c r="BJ62831" s="136"/>
    </row>
    <row r="62832" spans="5:62" ht="14.25" customHeight="1" x14ac:dyDescent="0.25">
      <c r="E62832" s="113"/>
      <c r="H62832" s="133"/>
      <c r="T62832" s="133"/>
      <c r="X62832" s="131"/>
      <c r="Y62832" s="133"/>
      <c r="AJ62832" s="133"/>
      <c r="AO62832" s="135"/>
      <c r="AP62832" s="135"/>
      <c r="BJ62832" s="136"/>
    </row>
    <row r="62833" spans="5:62" ht="14.25" customHeight="1" x14ac:dyDescent="0.25">
      <c r="E62833" s="113"/>
      <c r="H62833" s="133"/>
      <c r="T62833" s="133"/>
      <c r="X62833" s="131"/>
      <c r="Y62833" s="133"/>
      <c r="AJ62833" s="133"/>
      <c r="AO62833" s="135"/>
      <c r="AP62833" s="135"/>
      <c r="BJ62833" s="136"/>
    </row>
    <row r="62834" spans="5:62" ht="14.25" customHeight="1" x14ac:dyDescent="0.25">
      <c r="E62834" s="113"/>
      <c r="H62834" s="133"/>
      <c r="T62834" s="133"/>
      <c r="X62834" s="131"/>
      <c r="Y62834" s="133"/>
      <c r="AJ62834" s="133"/>
      <c r="AO62834" s="135"/>
      <c r="AP62834" s="135"/>
      <c r="BJ62834" s="136"/>
    </row>
    <row r="62835" spans="5:62" ht="14.25" customHeight="1" x14ac:dyDescent="0.25">
      <c r="E62835" s="113"/>
      <c r="H62835" s="133"/>
      <c r="T62835" s="133"/>
      <c r="X62835" s="131"/>
      <c r="Y62835" s="133"/>
      <c r="AJ62835" s="133"/>
      <c r="AO62835" s="135"/>
      <c r="AP62835" s="135"/>
      <c r="BJ62835" s="136"/>
    </row>
    <row r="62836" spans="5:62" ht="14.25" customHeight="1" x14ac:dyDescent="0.25">
      <c r="E62836" s="113"/>
      <c r="H62836" s="133"/>
      <c r="T62836" s="133"/>
      <c r="X62836" s="131"/>
      <c r="Y62836" s="133"/>
      <c r="AJ62836" s="133"/>
      <c r="AO62836" s="135"/>
      <c r="AP62836" s="135"/>
      <c r="BJ62836" s="136"/>
    </row>
    <row r="62837" spans="5:62" ht="14.25" customHeight="1" x14ac:dyDescent="0.25">
      <c r="E62837" s="113"/>
      <c r="H62837" s="133"/>
      <c r="T62837" s="133"/>
      <c r="X62837" s="131"/>
      <c r="Y62837" s="133"/>
      <c r="AJ62837" s="133"/>
      <c r="AO62837" s="135"/>
      <c r="AP62837" s="135"/>
      <c r="BJ62837" s="136"/>
    </row>
    <row r="62838" spans="5:62" ht="14.25" customHeight="1" x14ac:dyDescent="0.25">
      <c r="E62838" s="113"/>
      <c r="H62838" s="133"/>
      <c r="T62838" s="133"/>
      <c r="X62838" s="131"/>
      <c r="Y62838" s="133"/>
      <c r="AJ62838" s="133"/>
      <c r="AO62838" s="135"/>
      <c r="AP62838" s="135"/>
      <c r="BJ62838" s="136"/>
    </row>
    <row r="62839" spans="5:62" ht="14.25" customHeight="1" x14ac:dyDescent="0.25">
      <c r="E62839" s="113"/>
      <c r="H62839" s="133"/>
      <c r="T62839" s="133"/>
      <c r="X62839" s="131"/>
      <c r="Y62839" s="133"/>
      <c r="AJ62839" s="133"/>
      <c r="AO62839" s="135"/>
      <c r="AP62839" s="135"/>
      <c r="BJ62839" s="136"/>
    </row>
    <row r="62840" spans="5:62" ht="14.25" customHeight="1" x14ac:dyDescent="0.25">
      <c r="E62840" s="113"/>
      <c r="H62840" s="133"/>
      <c r="T62840" s="133"/>
      <c r="X62840" s="131"/>
      <c r="Y62840" s="133"/>
      <c r="AJ62840" s="133"/>
      <c r="AO62840" s="135"/>
      <c r="AP62840" s="135"/>
      <c r="BJ62840" s="136"/>
    </row>
    <row r="62841" spans="5:62" ht="14.25" customHeight="1" x14ac:dyDescent="0.25">
      <c r="E62841" s="113"/>
      <c r="H62841" s="133"/>
      <c r="T62841" s="133"/>
      <c r="X62841" s="131"/>
      <c r="Y62841" s="133"/>
      <c r="AJ62841" s="133"/>
      <c r="AO62841" s="135"/>
      <c r="AP62841" s="135"/>
      <c r="BJ62841" s="136"/>
    </row>
    <row r="62842" spans="5:62" ht="14.25" customHeight="1" x14ac:dyDescent="0.25">
      <c r="E62842" s="113"/>
      <c r="H62842" s="133"/>
      <c r="T62842" s="133"/>
      <c r="X62842" s="131"/>
      <c r="Y62842" s="133"/>
      <c r="AJ62842" s="133"/>
      <c r="AO62842" s="135"/>
      <c r="AP62842" s="135"/>
      <c r="BJ62842" s="136"/>
    </row>
    <row r="62843" spans="5:62" ht="14.25" customHeight="1" x14ac:dyDescent="0.25">
      <c r="E62843" s="113"/>
      <c r="H62843" s="133"/>
      <c r="T62843" s="133"/>
      <c r="X62843" s="131"/>
      <c r="Y62843" s="133"/>
      <c r="AJ62843" s="133"/>
      <c r="AO62843" s="135"/>
      <c r="AP62843" s="135"/>
      <c r="BJ62843" s="136"/>
    </row>
    <row r="62844" spans="5:62" ht="14.25" customHeight="1" x14ac:dyDescent="0.25">
      <c r="E62844" s="113"/>
      <c r="H62844" s="133"/>
      <c r="T62844" s="133"/>
      <c r="X62844" s="131"/>
      <c r="Y62844" s="133"/>
      <c r="AJ62844" s="133"/>
      <c r="AO62844" s="135"/>
      <c r="AP62844" s="135"/>
      <c r="BJ62844" s="136"/>
    </row>
    <row r="62845" spans="5:62" ht="14.25" customHeight="1" x14ac:dyDescent="0.25">
      <c r="E62845" s="113"/>
      <c r="H62845" s="133"/>
      <c r="T62845" s="133"/>
      <c r="X62845" s="131"/>
      <c r="Y62845" s="133"/>
      <c r="AJ62845" s="133"/>
      <c r="AO62845" s="135"/>
      <c r="AP62845" s="135"/>
      <c r="BJ62845" s="136"/>
    </row>
    <row r="62846" spans="5:62" ht="14.25" customHeight="1" x14ac:dyDescent="0.25">
      <c r="E62846" s="113"/>
      <c r="H62846" s="133"/>
      <c r="T62846" s="133"/>
      <c r="X62846" s="131"/>
      <c r="Y62846" s="133"/>
      <c r="AJ62846" s="133"/>
      <c r="AO62846" s="135"/>
      <c r="AP62846" s="135"/>
      <c r="BJ62846" s="136"/>
    </row>
    <row r="62847" spans="5:62" ht="14.25" customHeight="1" x14ac:dyDescent="0.25">
      <c r="E62847" s="113"/>
      <c r="H62847" s="133"/>
      <c r="T62847" s="133"/>
      <c r="X62847" s="131"/>
      <c r="Y62847" s="133"/>
      <c r="AJ62847" s="133"/>
      <c r="AO62847" s="135"/>
      <c r="AP62847" s="135"/>
      <c r="BJ62847" s="136"/>
    </row>
    <row r="62848" spans="5:62" ht="14.25" customHeight="1" x14ac:dyDescent="0.25">
      <c r="E62848" s="113"/>
      <c r="H62848" s="133"/>
      <c r="T62848" s="133"/>
      <c r="X62848" s="131"/>
      <c r="Y62848" s="133"/>
      <c r="AJ62848" s="133"/>
      <c r="AO62848" s="135"/>
      <c r="AP62848" s="135"/>
      <c r="BJ62848" s="136"/>
    </row>
    <row r="62849" spans="5:62" ht="14.25" customHeight="1" x14ac:dyDescent="0.25">
      <c r="E62849" s="113"/>
      <c r="H62849" s="133"/>
      <c r="T62849" s="133"/>
      <c r="X62849" s="131"/>
      <c r="Y62849" s="133"/>
      <c r="AJ62849" s="133"/>
      <c r="AO62849" s="135"/>
      <c r="AP62849" s="135"/>
      <c r="BJ62849" s="136"/>
    </row>
    <row r="62850" spans="5:62" ht="14.25" customHeight="1" x14ac:dyDescent="0.25">
      <c r="E62850" s="113"/>
      <c r="H62850" s="133"/>
      <c r="T62850" s="133"/>
      <c r="X62850" s="131"/>
      <c r="Y62850" s="133"/>
      <c r="AJ62850" s="133"/>
      <c r="AO62850" s="135"/>
      <c r="AP62850" s="135"/>
      <c r="BJ62850" s="136"/>
    </row>
    <row r="62851" spans="5:62" ht="14.25" customHeight="1" x14ac:dyDescent="0.25">
      <c r="E62851" s="113"/>
      <c r="H62851" s="133"/>
      <c r="T62851" s="133"/>
      <c r="X62851" s="131"/>
      <c r="Y62851" s="133"/>
      <c r="AJ62851" s="133"/>
      <c r="AO62851" s="135"/>
      <c r="AP62851" s="135"/>
      <c r="BJ62851" s="136"/>
    </row>
    <row r="62852" spans="5:62" ht="14.25" customHeight="1" x14ac:dyDescent="0.25">
      <c r="E62852" s="113"/>
      <c r="H62852" s="133"/>
      <c r="T62852" s="133"/>
      <c r="X62852" s="131"/>
      <c r="Y62852" s="133"/>
      <c r="AJ62852" s="133"/>
      <c r="AO62852" s="135"/>
      <c r="AP62852" s="135"/>
      <c r="BJ62852" s="136"/>
    </row>
    <row r="62853" spans="5:62" ht="14.25" customHeight="1" x14ac:dyDescent="0.25">
      <c r="E62853" s="113"/>
      <c r="H62853" s="133"/>
      <c r="T62853" s="133"/>
      <c r="X62853" s="131"/>
      <c r="Y62853" s="133"/>
      <c r="AJ62853" s="133"/>
      <c r="AO62853" s="135"/>
      <c r="AP62853" s="135"/>
      <c r="BJ62853" s="136"/>
    </row>
    <row r="62854" spans="5:62" ht="14.25" customHeight="1" x14ac:dyDescent="0.25">
      <c r="E62854" s="113"/>
      <c r="H62854" s="133"/>
      <c r="T62854" s="133"/>
      <c r="X62854" s="131"/>
      <c r="Y62854" s="133"/>
      <c r="AJ62854" s="133"/>
      <c r="AO62854" s="135"/>
      <c r="AP62854" s="135"/>
      <c r="BJ62854" s="136"/>
    </row>
    <row r="62855" spans="5:62" ht="14.25" customHeight="1" x14ac:dyDescent="0.25">
      <c r="E62855" s="113"/>
      <c r="H62855" s="133"/>
      <c r="T62855" s="133"/>
      <c r="X62855" s="131"/>
      <c r="Y62855" s="133"/>
      <c r="AJ62855" s="133"/>
      <c r="AO62855" s="135"/>
      <c r="AP62855" s="135"/>
      <c r="BJ62855" s="136"/>
    </row>
    <row r="62856" spans="5:62" ht="14.25" customHeight="1" x14ac:dyDescent="0.25">
      <c r="E62856" s="113"/>
      <c r="H62856" s="133"/>
      <c r="T62856" s="133"/>
      <c r="X62856" s="131"/>
      <c r="Y62856" s="133"/>
      <c r="AJ62856" s="133"/>
      <c r="AO62856" s="135"/>
      <c r="AP62856" s="135"/>
      <c r="BJ62856" s="136"/>
    </row>
    <row r="62857" spans="5:62" ht="14.25" customHeight="1" x14ac:dyDescent="0.25">
      <c r="E62857" s="113"/>
      <c r="H62857" s="133"/>
      <c r="T62857" s="133"/>
      <c r="X62857" s="131"/>
      <c r="Y62857" s="133"/>
      <c r="AJ62857" s="133"/>
      <c r="AO62857" s="135"/>
      <c r="AP62857" s="135"/>
      <c r="BJ62857" s="136"/>
    </row>
    <row r="62858" spans="5:62" ht="14.25" customHeight="1" x14ac:dyDescent="0.25">
      <c r="E62858" s="113"/>
      <c r="H62858" s="133"/>
      <c r="T62858" s="133"/>
      <c r="X62858" s="131"/>
      <c r="Y62858" s="133"/>
      <c r="AJ62858" s="133"/>
      <c r="AO62858" s="135"/>
      <c r="AP62858" s="135"/>
      <c r="BJ62858" s="136"/>
    </row>
    <row r="62859" spans="5:62" ht="14.25" customHeight="1" x14ac:dyDescent="0.25">
      <c r="E62859" s="113"/>
      <c r="H62859" s="133"/>
      <c r="T62859" s="133"/>
      <c r="X62859" s="131"/>
      <c r="Y62859" s="133"/>
      <c r="AJ62859" s="133"/>
      <c r="AO62859" s="135"/>
      <c r="AP62859" s="135"/>
      <c r="BJ62859" s="136"/>
    </row>
    <row r="62860" spans="5:62" ht="14.25" customHeight="1" x14ac:dyDescent="0.25">
      <c r="E62860" s="113"/>
      <c r="H62860" s="133"/>
      <c r="T62860" s="133"/>
      <c r="X62860" s="131"/>
      <c r="Y62860" s="133"/>
      <c r="AJ62860" s="133"/>
      <c r="AO62860" s="135"/>
      <c r="AP62860" s="135"/>
      <c r="BJ62860" s="136"/>
    </row>
    <row r="62861" spans="5:62" ht="14.25" customHeight="1" x14ac:dyDescent="0.25">
      <c r="E62861" s="113"/>
      <c r="H62861" s="133"/>
      <c r="T62861" s="133"/>
      <c r="X62861" s="131"/>
      <c r="Y62861" s="133"/>
      <c r="AJ62861" s="133"/>
      <c r="AO62861" s="135"/>
      <c r="AP62861" s="135"/>
      <c r="BJ62861" s="136"/>
    </row>
    <row r="62862" spans="5:62" ht="14.25" customHeight="1" x14ac:dyDescent="0.25">
      <c r="E62862" s="113"/>
      <c r="H62862" s="133"/>
      <c r="T62862" s="133"/>
      <c r="X62862" s="131"/>
      <c r="Y62862" s="133"/>
      <c r="AJ62862" s="133"/>
      <c r="AO62862" s="135"/>
      <c r="AP62862" s="135"/>
      <c r="BJ62862" s="136"/>
    </row>
    <row r="62863" spans="5:62" ht="14.25" customHeight="1" x14ac:dyDescent="0.25">
      <c r="E62863" s="113"/>
      <c r="H62863" s="133"/>
      <c r="T62863" s="133"/>
      <c r="X62863" s="131"/>
      <c r="Y62863" s="133"/>
      <c r="AJ62863" s="133"/>
      <c r="AO62863" s="135"/>
      <c r="AP62863" s="135"/>
      <c r="BJ62863" s="136"/>
    </row>
    <row r="62864" spans="5:62" ht="14.25" customHeight="1" x14ac:dyDescent="0.25">
      <c r="E62864" s="113"/>
      <c r="H62864" s="133"/>
      <c r="T62864" s="133"/>
      <c r="X62864" s="131"/>
      <c r="Y62864" s="133"/>
      <c r="AJ62864" s="133"/>
      <c r="AO62864" s="135"/>
      <c r="AP62864" s="135"/>
      <c r="BJ62864" s="136"/>
    </row>
    <row r="62865" spans="5:62" ht="14.25" customHeight="1" x14ac:dyDescent="0.25">
      <c r="E62865" s="113"/>
      <c r="H62865" s="133"/>
      <c r="T62865" s="133"/>
      <c r="X62865" s="131"/>
      <c r="Y62865" s="133"/>
      <c r="AJ62865" s="133"/>
      <c r="AO62865" s="135"/>
      <c r="AP62865" s="135"/>
      <c r="BJ62865" s="136"/>
    </row>
    <row r="62866" spans="5:62" ht="14.25" customHeight="1" x14ac:dyDescent="0.25">
      <c r="E62866" s="113"/>
      <c r="H62866" s="133"/>
      <c r="T62866" s="133"/>
      <c r="X62866" s="131"/>
      <c r="Y62866" s="133"/>
      <c r="AJ62866" s="133"/>
      <c r="AO62866" s="135"/>
      <c r="AP62866" s="135"/>
      <c r="BJ62866" s="136"/>
    </row>
    <row r="62867" spans="5:62" ht="14.25" customHeight="1" x14ac:dyDescent="0.25">
      <c r="E62867" s="113"/>
      <c r="H62867" s="133"/>
      <c r="T62867" s="133"/>
      <c r="X62867" s="131"/>
      <c r="Y62867" s="133"/>
      <c r="AJ62867" s="133"/>
      <c r="AO62867" s="135"/>
      <c r="AP62867" s="135"/>
      <c r="BJ62867" s="136"/>
    </row>
    <row r="62868" spans="5:62" ht="14.25" customHeight="1" x14ac:dyDescent="0.25">
      <c r="E62868" s="113"/>
      <c r="H62868" s="133"/>
      <c r="T62868" s="133"/>
      <c r="X62868" s="131"/>
      <c r="Y62868" s="133"/>
      <c r="AJ62868" s="133"/>
      <c r="AO62868" s="135"/>
      <c r="AP62868" s="135"/>
      <c r="BJ62868" s="136"/>
    </row>
    <row r="62869" spans="5:62" ht="14.25" customHeight="1" x14ac:dyDescent="0.25">
      <c r="E62869" s="113"/>
      <c r="H62869" s="133"/>
      <c r="T62869" s="133"/>
      <c r="X62869" s="131"/>
      <c r="Y62869" s="133"/>
      <c r="AJ62869" s="133"/>
      <c r="AO62869" s="135"/>
      <c r="AP62869" s="135"/>
      <c r="BJ62869" s="136"/>
    </row>
    <row r="62870" spans="5:62" ht="14.25" customHeight="1" x14ac:dyDescent="0.25">
      <c r="E62870" s="113"/>
      <c r="H62870" s="133"/>
      <c r="T62870" s="133"/>
      <c r="X62870" s="131"/>
      <c r="Y62870" s="133"/>
      <c r="AJ62870" s="133"/>
      <c r="AO62870" s="135"/>
      <c r="AP62870" s="135"/>
      <c r="BJ62870" s="136"/>
    </row>
    <row r="62871" spans="5:62" ht="14.25" customHeight="1" x14ac:dyDescent="0.25">
      <c r="E62871" s="113"/>
      <c r="H62871" s="133"/>
      <c r="T62871" s="133"/>
      <c r="X62871" s="131"/>
      <c r="Y62871" s="133"/>
      <c r="AJ62871" s="133"/>
      <c r="AO62871" s="135"/>
      <c r="AP62871" s="135"/>
      <c r="BJ62871" s="136"/>
    </row>
    <row r="62872" spans="5:62" ht="14.25" customHeight="1" x14ac:dyDescent="0.25">
      <c r="E62872" s="113"/>
      <c r="H62872" s="133"/>
      <c r="T62872" s="133"/>
      <c r="X62872" s="131"/>
      <c r="Y62872" s="133"/>
      <c r="AJ62872" s="133"/>
      <c r="AO62872" s="135"/>
      <c r="AP62872" s="135"/>
      <c r="BJ62872" s="136"/>
    </row>
    <row r="62873" spans="5:62" ht="14.25" customHeight="1" x14ac:dyDescent="0.25">
      <c r="E62873" s="113"/>
      <c r="H62873" s="133"/>
      <c r="T62873" s="133"/>
      <c r="X62873" s="131"/>
      <c r="Y62873" s="133"/>
      <c r="AJ62873" s="133"/>
      <c r="AO62873" s="135"/>
      <c r="AP62873" s="135"/>
      <c r="BJ62873" s="136"/>
    </row>
    <row r="62874" spans="5:62" ht="14.25" customHeight="1" x14ac:dyDescent="0.25">
      <c r="E62874" s="113"/>
      <c r="H62874" s="133"/>
      <c r="T62874" s="133"/>
      <c r="X62874" s="131"/>
      <c r="Y62874" s="133"/>
      <c r="AJ62874" s="133"/>
      <c r="AO62874" s="135"/>
      <c r="AP62874" s="135"/>
      <c r="BJ62874" s="136"/>
    </row>
    <row r="62875" spans="5:62" ht="14.25" customHeight="1" x14ac:dyDescent="0.25">
      <c r="E62875" s="113"/>
      <c r="H62875" s="133"/>
      <c r="T62875" s="133"/>
      <c r="X62875" s="131"/>
      <c r="Y62875" s="133"/>
      <c r="AJ62875" s="133"/>
      <c r="AO62875" s="135"/>
      <c r="AP62875" s="135"/>
      <c r="BJ62875" s="136"/>
    </row>
    <row r="62876" spans="5:62" ht="14.25" customHeight="1" x14ac:dyDescent="0.25">
      <c r="E62876" s="113"/>
      <c r="H62876" s="133"/>
      <c r="T62876" s="133"/>
      <c r="X62876" s="131"/>
      <c r="Y62876" s="133"/>
      <c r="AJ62876" s="133"/>
      <c r="AO62876" s="135"/>
      <c r="AP62876" s="135"/>
      <c r="BJ62876" s="136"/>
    </row>
    <row r="62877" spans="5:62" ht="14.25" customHeight="1" x14ac:dyDescent="0.25">
      <c r="E62877" s="113"/>
      <c r="H62877" s="133"/>
      <c r="T62877" s="133"/>
      <c r="X62877" s="131"/>
      <c r="Y62877" s="133"/>
      <c r="AJ62877" s="133"/>
      <c r="AO62877" s="135"/>
      <c r="AP62877" s="135"/>
      <c r="BJ62877" s="136"/>
    </row>
    <row r="62878" spans="5:62" ht="14.25" customHeight="1" x14ac:dyDescent="0.25">
      <c r="E62878" s="113"/>
      <c r="H62878" s="133"/>
      <c r="T62878" s="133"/>
      <c r="X62878" s="131"/>
      <c r="Y62878" s="133"/>
      <c r="AJ62878" s="133"/>
      <c r="AO62878" s="135"/>
      <c r="AP62878" s="135"/>
      <c r="BJ62878" s="136"/>
    </row>
    <row r="62879" spans="5:62" ht="14.25" customHeight="1" x14ac:dyDescent="0.25">
      <c r="E62879" s="113"/>
      <c r="H62879" s="133"/>
      <c r="T62879" s="133"/>
      <c r="X62879" s="131"/>
      <c r="Y62879" s="133"/>
      <c r="AJ62879" s="133"/>
      <c r="AO62879" s="135"/>
      <c r="AP62879" s="135"/>
      <c r="BJ62879" s="136"/>
    </row>
    <row r="62880" spans="5:62" ht="14.25" customHeight="1" x14ac:dyDescent="0.25">
      <c r="E62880" s="113"/>
      <c r="H62880" s="133"/>
      <c r="T62880" s="133"/>
      <c r="X62880" s="131"/>
      <c r="Y62880" s="133"/>
      <c r="AJ62880" s="133"/>
      <c r="AO62880" s="135"/>
      <c r="AP62880" s="135"/>
      <c r="BJ62880" s="136"/>
    </row>
    <row r="62881" spans="5:62" ht="14.25" customHeight="1" x14ac:dyDescent="0.25">
      <c r="E62881" s="113"/>
      <c r="H62881" s="133"/>
      <c r="T62881" s="133"/>
      <c r="X62881" s="131"/>
      <c r="Y62881" s="133"/>
      <c r="AJ62881" s="133"/>
      <c r="AO62881" s="135"/>
      <c r="AP62881" s="135"/>
      <c r="BJ62881" s="136"/>
    </row>
    <row r="62882" spans="5:62" ht="14.25" customHeight="1" x14ac:dyDescent="0.25">
      <c r="E62882" s="113"/>
      <c r="H62882" s="133"/>
      <c r="T62882" s="133"/>
      <c r="X62882" s="131"/>
      <c r="Y62882" s="133"/>
      <c r="AJ62882" s="133"/>
      <c r="AO62882" s="135"/>
      <c r="AP62882" s="135"/>
      <c r="BJ62882" s="136"/>
    </row>
    <row r="62883" spans="5:62" ht="14.25" customHeight="1" x14ac:dyDescent="0.25">
      <c r="E62883" s="113"/>
      <c r="H62883" s="133"/>
      <c r="T62883" s="133"/>
      <c r="X62883" s="131"/>
      <c r="Y62883" s="133"/>
      <c r="AJ62883" s="133"/>
      <c r="AO62883" s="135"/>
      <c r="AP62883" s="135"/>
      <c r="BJ62883" s="136"/>
    </row>
    <row r="62884" spans="5:62" ht="14.25" customHeight="1" x14ac:dyDescent="0.25">
      <c r="E62884" s="113"/>
      <c r="H62884" s="133"/>
      <c r="T62884" s="133"/>
      <c r="X62884" s="131"/>
      <c r="Y62884" s="133"/>
      <c r="AJ62884" s="133"/>
      <c r="AO62884" s="135"/>
      <c r="AP62884" s="135"/>
      <c r="BJ62884" s="136"/>
    </row>
    <row r="62885" spans="5:62" ht="14.25" customHeight="1" x14ac:dyDescent="0.25">
      <c r="E62885" s="113"/>
      <c r="H62885" s="133"/>
      <c r="T62885" s="133"/>
      <c r="X62885" s="131"/>
      <c r="Y62885" s="133"/>
      <c r="AJ62885" s="133"/>
      <c r="AO62885" s="135"/>
      <c r="AP62885" s="135"/>
      <c r="BJ62885" s="136"/>
    </row>
    <row r="62886" spans="5:62" ht="14.25" customHeight="1" x14ac:dyDescent="0.25">
      <c r="E62886" s="113"/>
      <c r="H62886" s="133"/>
      <c r="T62886" s="133"/>
      <c r="X62886" s="131"/>
      <c r="Y62886" s="133"/>
      <c r="AJ62886" s="133"/>
      <c r="AO62886" s="135"/>
      <c r="AP62886" s="135"/>
      <c r="BJ62886" s="136"/>
    </row>
    <row r="62887" spans="5:62" ht="14.25" customHeight="1" x14ac:dyDescent="0.25">
      <c r="E62887" s="113"/>
      <c r="H62887" s="133"/>
      <c r="T62887" s="133"/>
      <c r="X62887" s="131"/>
      <c r="Y62887" s="133"/>
      <c r="AJ62887" s="133"/>
      <c r="AO62887" s="135"/>
      <c r="AP62887" s="135"/>
      <c r="BJ62887" s="136"/>
    </row>
    <row r="62888" spans="5:62" ht="14.25" customHeight="1" x14ac:dyDescent="0.25">
      <c r="E62888" s="113"/>
      <c r="H62888" s="133"/>
      <c r="T62888" s="133"/>
      <c r="X62888" s="131"/>
      <c r="Y62888" s="133"/>
      <c r="AJ62888" s="133"/>
      <c r="AO62888" s="135"/>
      <c r="AP62888" s="135"/>
      <c r="BJ62888" s="136"/>
    </row>
    <row r="62889" spans="5:62" ht="14.25" customHeight="1" x14ac:dyDescent="0.25">
      <c r="E62889" s="113"/>
      <c r="H62889" s="133"/>
      <c r="T62889" s="133"/>
      <c r="X62889" s="131"/>
      <c r="Y62889" s="133"/>
      <c r="AJ62889" s="133"/>
      <c r="AO62889" s="135"/>
      <c r="AP62889" s="135"/>
      <c r="BJ62889" s="136"/>
    </row>
    <row r="62890" spans="5:62" ht="14.25" customHeight="1" x14ac:dyDescent="0.25">
      <c r="E62890" s="113"/>
      <c r="H62890" s="133"/>
      <c r="T62890" s="133"/>
      <c r="X62890" s="131"/>
      <c r="Y62890" s="133"/>
      <c r="AJ62890" s="133"/>
      <c r="AO62890" s="135"/>
      <c r="AP62890" s="135"/>
      <c r="BJ62890" s="136"/>
    </row>
    <row r="62891" spans="5:62" ht="14.25" customHeight="1" x14ac:dyDescent="0.25">
      <c r="E62891" s="113"/>
      <c r="H62891" s="133"/>
      <c r="T62891" s="133"/>
      <c r="X62891" s="131"/>
      <c r="Y62891" s="133"/>
      <c r="AJ62891" s="133"/>
      <c r="AO62891" s="135"/>
      <c r="AP62891" s="135"/>
      <c r="BJ62891" s="136"/>
    </row>
    <row r="62892" spans="5:62" ht="14.25" customHeight="1" x14ac:dyDescent="0.25">
      <c r="E62892" s="113"/>
      <c r="H62892" s="133"/>
      <c r="T62892" s="133"/>
      <c r="X62892" s="131"/>
      <c r="Y62892" s="133"/>
      <c r="AJ62892" s="133"/>
      <c r="AO62892" s="135"/>
      <c r="AP62892" s="135"/>
      <c r="BJ62892" s="136"/>
    </row>
    <row r="62893" spans="5:62" ht="14.25" customHeight="1" x14ac:dyDescent="0.25">
      <c r="E62893" s="113"/>
      <c r="H62893" s="133"/>
      <c r="T62893" s="133"/>
      <c r="X62893" s="131"/>
      <c r="Y62893" s="133"/>
      <c r="AJ62893" s="133"/>
      <c r="AO62893" s="135"/>
      <c r="AP62893" s="135"/>
      <c r="BJ62893" s="136"/>
    </row>
    <row r="62894" spans="5:62" ht="14.25" customHeight="1" x14ac:dyDescent="0.25">
      <c r="E62894" s="113"/>
      <c r="H62894" s="133"/>
      <c r="T62894" s="133"/>
      <c r="X62894" s="131"/>
      <c r="Y62894" s="133"/>
      <c r="AJ62894" s="133"/>
      <c r="AO62894" s="135"/>
      <c r="AP62894" s="135"/>
      <c r="BJ62894" s="136"/>
    </row>
    <row r="62895" spans="5:62" ht="14.25" customHeight="1" x14ac:dyDescent="0.25">
      <c r="E62895" s="113"/>
      <c r="H62895" s="133"/>
      <c r="T62895" s="133"/>
      <c r="X62895" s="131"/>
      <c r="Y62895" s="133"/>
      <c r="AJ62895" s="133"/>
      <c r="AO62895" s="135"/>
      <c r="AP62895" s="135"/>
      <c r="BJ62895" s="136"/>
    </row>
    <row r="62896" spans="5:62" ht="14.25" customHeight="1" x14ac:dyDescent="0.25">
      <c r="E62896" s="113"/>
      <c r="H62896" s="133"/>
      <c r="T62896" s="133"/>
      <c r="X62896" s="131"/>
      <c r="Y62896" s="133"/>
      <c r="AJ62896" s="133"/>
      <c r="AO62896" s="135"/>
      <c r="AP62896" s="135"/>
      <c r="BJ62896" s="136"/>
    </row>
    <row r="62897" spans="5:62" ht="14.25" customHeight="1" x14ac:dyDescent="0.25">
      <c r="E62897" s="113"/>
      <c r="H62897" s="133"/>
      <c r="T62897" s="133"/>
      <c r="X62897" s="131"/>
      <c r="Y62897" s="133"/>
      <c r="AJ62897" s="133"/>
      <c r="AO62897" s="135"/>
      <c r="AP62897" s="135"/>
      <c r="BJ62897" s="136"/>
    </row>
    <row r="62898" spans="5:62" ht="14.25" customHeight="1" x14ac:dyDescent="0.25">
      <c r="E62898" s="113"/>
      <c r="H62898" s="133"/>
      <c r="T62898" s="133"/>
      <c r="X62898" s="131"/>
      <c r="Y62898" s="133"/>
      <c r="AJ62898" s="133"/>
      <c r="AO62898" s="135"/>
      <c r="AP62898" s="135"/>
      <c r="BJ62898" s="136"/>
    </row>
    <row r="62899" spans="5:62" ht="14.25" customHeight="1" x14ac:dyDescent="0.25">
      <c r="E62899" s="113"/>
      <c r="H62899" s="133"/>
      <c r="T62899" s="133"/>
      <c r="X62899" s="131"/>
      <c r="Y62899" s="133"/>
      <c r="AJ62899" s="133"/>
      <c r="AO62899" s="135"/>
      <c r="AP62899" s="135"/>
      <c r="BJ62899" s="136"/>
    </row>
    <row r="62900" spans="5:62" ht="14.25" customHeight="1" x14ac:dyDescent="0.25">
      <c r="E62900" s="113"/>
      <c r="H62900" s="133"/>
      <c r="T62900" s="133"/>
      <c r="X62900" s="131"/>
      <c r="Y62900" s="133"/>
      <c r="AJ62900" s="133"/>
      <c r="AO62900" s="135"/>
      <c r="AP62900" s="135"/>
      <c r="BJ62900" s="136"/>
    </row>
    <row r="62901" spans="5:62" ht="14.25" customHeight="1" x14ac:dyDescent="0.25">
      <c r="E62901" s="113"/>
      <c r="H62901" s="133"/>
      <c r="T62901" s="133"/>
      <c r="X62901" s="131"/>
      <c r="Y62901" s="133"/>
      <c r="AJ62901" s="133"/>
      <c r="AO62901" s="135"/>
      <c r="AP62901" s="135"/>
      <c r="BJ62901" s="136"/>
    </row>
    <row r="62902" spans="5:62" ht="14.25" customHeight="1" x14ac:dyDescent="0.25">
      <c r="E62902" s="113"/>
      <c r="H62902" s="133"/>
      <c r="T62902" s="133"/>
      <c r="X62902" s="131"/>
      <c r="Y62902" s="133"/>
      <c r="AJ62902" s="133"/>
      <c r="AO62902" s="135"/>
      <c r="AP62902" s="135"/>
      <c r="BJ62902" s="136"/>
    </row>
    <row r="62903" spans="5:62" ht="14.25" customHeight="1" x14ac:dyDescent="0.25">
      <c r="E62903" s="113"/>
      <c r="H62903" s="133"/>
      <c r="T62903" s="133"/>
      <c r="X62903" s="131"/>
      <c r="Y62903" s="133"/>
      <c r="AJ62903" s="133"/>
      <c r="AO62903" s="135"/>
      <c r="AP62903" s="135"/>
      <c r="BJ62903" s="136"/>
    </row>
    <row r="62904" spans="5:62" ht="14.25" customHeight="1" x14ac:dyDescent="0.25">
      <c r="E62904" s="113"/>
      <c r="H62904" s="133"/>
      <c r="T62904" s="133"/>
      <c r="X62904" s="131"/>
      <c r="Y62904" s="133"/>
      <c r="AJ62904" s="133"/>
      <c r="AO62904" s="135"/>
      <c r="AP62904" s="135"/>
      <c r="BJ62904" s="136"/>
    </row>
    <row r="62905" spans="5:62" ht="14.25" customHeight="1" x14ac:dyDescent="0.25">
      <c r="E62905" s="113"/>
      <c r="H62905" s="133"/>
      <c r="T62905" s="133"/>
      <c r="X62905" s="131"/>
      <c r="Y62905" s="133"/>
      <c r="AJ62905" s="133"/>
      <c r="AO62905" s="135"/>
      <c r="AP62905" s="135"/>
      <c r="BJ62905" s="136"/>
    </row>
    <row r="62906" spans="5:62" ht="14.25" customHeight="1" x14ac:dyDescent="0.25">
      <c r="E62906" s="113"/>
      <c r="H62906" s="133"/>
      <c r="T62906" s="133"/>
      <c r="X62906" s="131"/>
      <c r="Y62906" s="133"/>
      <c r="AJ62906" s="133"/>
      <c r="AO62906" s="135"/>
      <c r="AP62906" s="135"/>
      <c r="BJ62906" s="136"/>
    </row>
    <row r="62907" spans="5:62" ht="14.25" customHeight="1" x14ac:dyDescent="0.25">
      <c r="E62907" s="113"/>
      <c r="H62907" s="133"/>
      <c r="T62907" s="133"/>
      <c r="X62907" s="131"/>
      <c r="Y62907" s="133"/>
      <c r="AJ62907" s="133"/>
      <c r="AO62907" s="135"/>
      <c r="AP62907" s="135"/>
      <c r="BJ62907" s="136"/>
    </row>
    <row r="62908" spans="5:62" ht="14.25" customHeight="1" x14ac:dyDescent="0.25">
      <c r="E62908" s="113"/>
      <c r="H62908" s="133"/>
      <c r="T62908" s="133"/>
      <c r="X62908" s="131"/>
      <c r="Y62908" s="133"/>
      <c r="AJ62908" s="133"/>
      <c r="AO62908" s="135"/>
      <c r="AP62908" s="135"/>
      <c r="BJ62908" s="136"/>
    </row>
    <row r="62909" spans="5:62" ht="14.25" customHeight="1" x14ac:dyDescent="0.25">
      <c r="E62909" s="113"/>
      <c r="H62909" s="133"/>
      <c r="T62909" s="133"/>
      <c r="X62909" s="131"/>
      <c r="Y62909" s="133"/>
      <c r="AJ62909" s="133"/>
      <c r="AO62909" s="135"/>
      <c r="AP62909" s="135"/>
      <c r="BJ62909" s="136"/>
    </row>
    <row r="62910" spans="5:62" ht="14.25" customHeight="1" x14ac:dyDescent="0.25">
      <c r="E62910" s="113"/>
      <c r="H62910" s="133"/>
      <c r="T62910" s="133"/>
      <c r="X62910" s="131"/>
      <c r="Y62910" s="133"/>
      <c r="AJ62910" s="133"/>
      <c r="AO62910" s="135"/>
      <c r="AP62910" s="135"/>
      <c r="BJ62910" s="136"/>
    </row>
    <row r="62911" spans="5:62" ht="14.25" customHeight="1" x14ac:dyDescent="0.25">
      <c r="E62911" s="113"/>
      <c r="H62911" s="133"/>
      <c r="T62911" s="133"/>
      <c r="X62911" s="131"/>
      <c r="Y62911" s="133"/>
      <c r="AJ62911" s="133"/>
      <c r="AO62911" s="135"/>
      <c r="AP62911" s="135"/>
      <c r="BJ62911" s="136"/>
    </row>
    <row r="62912" spans="5:62" ht="14.25" customHeight="1" x14ac:dyDescent="0.25">
      <c r="E62912" s="113"/>
      <c r="H62912" s="133"/>
      <c r="T62912" s="133"/>
      <c r="X62912" s="131"/>
      <c r="Y62912" s="133"/>
      <c r="AJ62912" s="133"/>
      <c r="AO62912" s="135"/>
      <c r="AP62912" s="135"/>
      <c r="BJ62912" s="136"/>
    </row>
    <row r="62913" spans="5:62" ht="14.25" customHeight="1" x14ac:dyDescent="0.25">
      <c r="E62913" s="113"/>
      <c r="H62913" s="133"/>
      <c r="T62913" s="133"/>
      <c r="X62913" s="131"/>
      <c r="Y62913" s="133"/>
      <c r="AJ62913" s="133"/>
      <c r="AO62913" s="135"/>
      <c r="AP62913" s="135"/>
      <c r="BJ62913" s="136"/>
    </row>
    <row r="62914" spans="5:62" ht="14.25" customHeight="1" x14ac:dyDescent="0.25">
      <c r="E62914" s="113"/>
      <c r="H62914" s="133"/>
      <c r="T62914" s="133"/>
      <c r="X62914" s="131"/>
      <c r="Y62914" s="133"/>
      <c r="AJ62914" s="133"/>
      <c r="AO62914" s="135"/>
      <c r="AP62914" s="135"/>
      <c r="BJ62914" s="136"/>
    </row>
    <row r="62915" spans="5:62" ht="14.25" customHeight="1" x14ac:dyDescent="0.25">
      <c r="E62915" s="113"/>
      <c r="H62915" s="133"/>
      <c r="T62915" s="133"/>
      <c r="X62915" s="131"/>
      <c r="Y62915" s="133"/>
      <c r="AJ62915" s="133"/>
      <c r="AO62915" s="135"/>
      <c r="AP62915" s="135"/>
      <c r="BJ62915" s="136"/>
    </row>
    <row r="62916" spans="5:62" ht="14.25" customHeight="1" x14ac:dyDescent="0.25">
      <c r="E62916" s="113"/>
      <c r="H62916" s="133"/>
      <c r="T62916" s="133"/>
      <c r="X62916" s="131"/>
      <c r="Y62916" s="133"/>
      <c r="AJ62916" s="133"/>
      <c r="AO62916" s="135"/>
      <c r="AP62916" s="135"/>
      <c r="BJ62916" s="136"/>
    </row>
    <row r="62917" spans="5:62" ht="14.25" customHeight="1" x14ac:dyDescent="0.25">
      <c r="E62917" s="113"/>
      <c r="H62917" s="133"/>
      <c r="T62917" s="133"/>
      <c r="X62917" s="131"/>
      <c r="Y62917" s="133"/>
      <c r="AJ62917" s="133"/>
      <c r="AO62917" s="135"/>
      <c r="AP62917" s="135"/>
      <c r="BJ62917" s="136"/>
    </row>
    <row r="62918" spans="5:62" ht="14.25" customHeight="1" x14ac:dyDescent="0.25">
      <c r="E62918" s="113"/>
      <c r="H62918" s="133"/>
      <c r="T62918" s="133"/>
      <c r="X62918" s="131"/>
      <c r="Y62918" s="133"/>
      <c r="AJ62918" s="133"/>
      <c r="AO62918" s="135"/>
      <c r="AP62918" s="135"/>
      <c r="BJ62918" s="136"/>
    </row>
    <row r="62919" spans="5:62" ht="14.25" customHeight="1" x14ac:dyDescent="0.25">
      <c r="E62919" s="113"/>
      <c r="H62919" s="133"/>
      <c r="T62919" s="133"/>
      <c r="X62919" s="131"/>
      <c r="Y62919" s="133"/>
      <c r="AJ62919" s="133"/>
      <c r="AO62919" s="135"/>
      <c r="AP62919" s="135"/>
      <c r="BJ62919" s="136"/>
    </row>
    <row r="62920" spans="5:62" ht="14.25" customHeight="1" x14ac:dyDescent="0.25">
      <c r="E62920" s="113"/>
      <c r="H62920" s="133"/>
      <c r="T62920" s="133"/>
      <c r="X62920" s="131"/>
      <c r="Y62920" s="133"/>
      <c r="AJ62920" s="133"/>
      <c r="AO62920" s="135"/>
      <c r="AP62920" s="135"/>
      <c r="BJ62920" s="136"/>
    </row>
    <row r="62921" spans="5:62" ht="14.25" customHeight="1" x14ac:dyDescent="0.25">
      <c r="E62921" s="113"/>
      <c r="H62921" s="133"/>
      <c r="T62921" s="133"/>
      <c r="X62921" s="131"/>
      <c r="Y62921" s="133"/>
      <c r="AJ62921" s="133"/>
      <c r="AO62921" s="135"/>
      <c r="AP62921" s="135"/>
      <c r="BJ62921" s="136"/>
    </row>
    <row r="62922" spans="5:62" ht="14.25" customHeight="1" x14ac:dyDescent="0.25">
      <c r="E62922" s="113"/>
      <c r="H62922" s="133"/>
      <c r="T62922" s="133"/>
      <c r="X62922" s="131"/>
      <c r="Y62922" s="133"/>
      <c r="AJ62922" s="133"/>
      <c r="AO62922" s="135"/>
      <c r="AP62922" s="135"/>
      <c r="BJ62922" s="136"/>
    </row>
    <row r="62923" spans="5:62" ht="14.25" customHeight="1" x14ac:dyDescent="0.25">
      <c r="E62923" s="113"/>
      <c r="H62923" s="133"/>
      <c r="T62923" s="133"/>
      <c r="X62923" s="131"/>
      <c r="Y62923" s="133"/>
      <c r="AJ62923" s="133"/>
      <c r="AO62923" s="135"/>
      <c r="AP62923" s="135"/>
      <c r="BJ62923" s="136"/>
    </row>
    <row r="62924" spans="5:62" ht="14.25" customHeight="1" x14ac:dyDescent="0.25">
      <c r="E62924" s="113"/>
      <c r="H62924" s="133"/>
      <c r="T62924" s="133"/>
      <c r="X62924" s="131"/>
      <c r="Y62924" s="133"/>
      <c r="AJ62924" s="133"/>
      <c r="AO62924" s="135"/>
      <c r="AP62924" s="135"/>
      <c r="BJ62924" s="136"/>
    </row>
    <row r="62925" spans="5:62" ht="14.25" customHeight="1" x14ac:dyDescent="0.25">
      <c r="E62925" s="113"/>
      <c r="H62925" s="133"/>
      <c r="T62925" s="133"/>
      <c r="X62925" s="131"/>
      <c r="Y62925" s="133"/>
      <c r="AJ62925" s="133"/>
      <c r="AO62925" s="135"/>
      <c r="AP62925" s="135"/>
      <c r="BJ62925" s="136"/>
    </row>
    <row r="62926" spans="5:62" ht="14.25" customHeight="1" x14ac:dyDescent="0.25">
      <c r="E62926" s="113"/>
      <c r="H62926" s="133"/>
      <c r="T62926" s="133"/>
      <c r="X62926" s="131"/>
      <c r="Y62926" s="133"/>
      <c r="AJ62926" s="133"/>
      <c r="AO62926" s="135"/>
      <c r="AP62926" s="135"/>
      <c r="BJ62926" s="136"/>
    </row>
    <row r="62927" spans="5:62" ht="14.25" customHeight="1" x14ac:dyDescent="0.25">
      <c r="E62927" s="113"/>
      <c r="H62927" s="133"/>
      <c r="T62927" s="133"/>
      <c r="X62927" s="131"/>
      <c r="Y62927" s="133"/>
      <c r="AJ62927" s="133"/>
      <c r="AO62927" s="135"/>
      <c r="AP62927" s="135"/>
      <c r="BJ62927" s="136"/>
    </row>
    <row r="62928" spans="5:62" ht="14.25" customHeight="1" x14ac:dyDescent="0.25">
      <c r="E62928" s="113"/>
      <c r="H62928" s="133"/>
      <c r="T62928" s="133"/>
      <c r="X62928" s="131"/>
      <c r="Y62928" s="133"/>
      <c r="AJ62928" s="133"/>
      <c r="AO62928" s="135"/>
      <c r="AP62928" s="135"/>
      <c r="BJ62928" s="136"/>
    </row>
    <row r="62929" spans="5:62" ht="14.25" customHeight="1" x14ac:dyDescent="0.25">
      <c r="E62929" s="113"/>
      <c r="H62929" s="133"/>
      <c r="T62929" s="133"/>
      <c r="X62929" s="131"/>
      <c r="Y62929" s="133"/>
      <c r="AJ62929" s="133"/>
      <c r="AO62929" s="135"/>
      <c r="AP62929" s="135"/>
      <c r="BJ62929" s="136"/>
    </row>
    <row r="62930" spans="5:62" ht="14.25" customHeight="1" x14ac:dyDescent="0.25">
      <c r="E62930" s="113"/>
      <c r="H62930" s="133"/>
      <c r="T62930" s="133"/>
      <c r="X62930" s="131"/>
      <c r="Y62930" s="133"/>
      <c r="AJ62930" s="133"/>
      <c r="AO62930" s="135"/>
      <c r="AP62930" s="135"/>
      <c r="BJ62930" s="136"/>
    </row>
    <row r="62931" spans="5:62" ht="14.25" customHeight="1" x14ac:dyDescent="0.25">
      <c r="E62931" s="113"/>
      <c r="H62931" s="133"/>
      <c r="T62931" s="133"/>
      <c r="X62931" s="131"/>
      <c r="Y62931" s="133"/>
      <c r="AJ62931" s="133"/>
      <c r="AO62931" s="135"/>
      <c r="AP62931" s="135"/>
      <c r="BJ62931" s="136"/>
    </row>
    <row r="62932" spans="5:62" ht="14.25" customHeight="1" x14ac:dyDescent="0.25">
      <c r="E62932" s="113"/>
      <c r="H62932" s="133"/>
      <c r="T62932" s="133"/>
      <c r="X62932" s="131"/>
      <c r="Y62932" s="133"/>
      <c r="AJ62932" s="133"/>
      <c r="AO62932" s="135"/>
      <c r="AP62932" s="135"/>
      <c r="BJ62932" s="136"/>
    </row>
    <row r="62933" spans="5:62" ht="14.25" customHeight="1" x14ac:dyDescent="0.25">
      <c r="E62933" s="113"/>
      <c r="H62933" s="133"/>
      <c r="T62933" s="133"/>
      <c r="X62933" s="131"/>
      <c r="Y62933" s="133"/>
      <c r="AJ62933" s="133"/>
      <c r="AO62933" s="135"/>
      <c r="AP62933" s="135"/>
      <c r="BJ62933" s="136"/>
    </row>
    <row r="62934" spans="5:62" ht="14.25" customHeight="1" x14ac:dyDescent="0.25">
      <c r="E62934" s="113"/>
      <c r="H62934" s="133"/>
      <c r="T62934" s="133"/>
      <c r="X62934" s="131"/>
      <c r="Y62934" s="133"/>
      <c r="AJ62934" s="133"/>
      <c r="AO62934" s="135"/>
      <c r="AP62934" s="135"/>
      <c r="BJ62934" s="136"/>
    </row>
    <row r="62935" spans="5:62" ht="14.25" customHeight="1" x14ac:dyDescent="0.25">
      <c r="E62935" s="113"/>
      <c r="H62935" s="133"/>
      <c r="T62935" s="133"/>
      <c r="X62935" s="131"/>
      <c r="Y62935" s="133"/>
      <c r="AJ62935" s="133"/>
      <c r="AO62935" s="135"/>
      <c r="AP62935" s="135"/>
      <c r="BJ62935" s="136"/>
    </row>
    <row r="62936" spans="5:62" ht="14.25" customHeight="1" x14ac:dyDescent="0.25">
      <c r="E62936" s="113"/>
      <c r="H62936" s="133"/>
      <c r="T62936" s="133"/>
      <c r="X62936" s="131"/>
      <c r="Y62936" s="133"/>
      <c r="AJ62936" s="133"/>
      <c r="AO62936" s="135"/>
      <c r="AP62936" s="135"/>
      <c r="BJ62936" s="136"/>
    </row>
    <row r="62937" spans="5:62" ht="14.25" customHeight="1" x14ac:dyDescent="0.25">
      <c r="E62937" s="113"/>
      <c r="H62937" s="133"/>
      <c r="T62937" s="133"/>
      <c r="X62937" s="131"/>
      <c r="Y62937" s="133"/>
      <c r="AJ62937" s="133"/>
      <c r="AO62937" s="135"/>
      <c r="AP62937" s="135"/>
      <c r="BJ62937" s="136"/>
    </row>
    <row r="62938" spans="5:62" ht="14.25" customHeight="1" x14ac:dyDescent="0.25">
      <c r="E62938" s="113"/>
      <c r="H62938" s="133"/>
      <c r="T62938" s="133"/>
      <c r="X62938" s="131"/>
      <c r="Y62938" s="133"/>
      <c r="AJ62938" s="133"/>
      <c r="AO62938" s="135"/>
      <c r="AP62938" s="135"/>
      <c r="BJ62938" s="136"/>
    </row>
    <row r="62939" spans="5:62" ht="14.25" customHeight="1" x14ac:dyDescent="0.25">
      <c r="E62939" s="113"/>
      <c r="H62939" s="133"/>
      <c r="T62939" s="133"/>
      <c r="X62939" s="131"/>
      <c r="Y62939" s="133"/>
      <c r="AJ62939" s="133"/>
      <c r="AO62939" s="135"/>
      <c r="AP62939" s="135"/>
      <c r="BJ62939" s="136"/>
    </row>
    <row r="62940" spans="5:62" ht="14.25" customHeight="1" x14ac:dyDescent="0.25">
      <c r="E62940" s="113"/>
      <c r="H62940" s="133"/>
      <c r="T62940" s="133"/>
      <c r="X62940" s="131"/>
      <c r="Y62940" s="133"/>
      <c r="AJ62940" s="133"/>
      <c r="AO62940" s="135"/>
      <c r="AP62940" s="135"/>
      <c r="BJ62940" s="136"/>
    </row>
    <row r="62941" spans="5:62" ht="14.25" customHeight="1" x14ac:dyDescent="0.25">
      <c r="E62941" s="113"/>
      <c r="H62941" s="133"/>
      <c r="T62941" s="133"/>
      <c r="X62941" s="131"/>
      <c r="Y62941" s="133"/>
      <c r="AJ62941" s="133"/>
      <c r="AO62941" s="135"/>
      <c r="AP62941" s="135"/>
      <c r="BJ62941" s="136"/>
    </row>
    <row r="62942" spans="5:62" ht="14.25" customHeight="1" x14ac:dyDescent="0.25">
      <c r="E62942" s="113"/>
      <c r="H62942" s="133"/>
      <c r="T62942" s="133"/>
      <c r="X62942" s="131"/>
      <c r="Y62942" s="133"/>
      <c r="AJ62942" s="133"/>
      <c r="AO62942" s="135"/>
      <c r="AP62942" s="135"/>
      <c r="BJ62942" s="136"/>
    </row>
    <row r="62943" spans="5:62" ht="14.25" customHeight="1" x14ac:dyDescent="0.25">
      <c r="E62943" s="113"/>
      <c r="H62943" s="133"/>
      <c r="T62943" s="133"/>
      <c r="X62943" s="131"/>
      <c r="Y62943" s="133"/>
      <c r="AJ62943" s="133"/>
      <c r="AO62943" s="135"/>
      <c r="AP62943" s="135"/>
      <c r="BJ62943" s="136"/>
    </row>
    <row r="62944" spans="5:62" ht="14.25" customHeight="1" x14ac:dyDescent="0.25">
      <c r="E62944" s="113"/>
      <c r="H62944" s="133"/>
      <c r="T62944" s="133"/>
      <c r="X62944" s="131"/>
      <c r="Y62944" s="133"/>
      <c r="AJ62944" s="133"/>
      <c r="AO62944" s="135"/>
      <c r="AP62944" s="135"/>
      <c r="BJ62944" s="136"/>
    </row>
    <row r="62945" spans="5:62" ht="14.25" customHeight="1" x14ac:dyDescent="0.25">
      <c r="E62945" s="113"/>
      <c r="H62945" s="133"/>
      <c r="T62945" s="133"/>
      <c r="X62945" s="131"/>
      <c r="Y62945" s="133"/>
      <c r="AJ62945" s="133"/>
      <c r="AO62945" s="135"/>
      <c r="AP62945" s="135"/>
      <c r="BJ62945" s="136"/>
    </row>
    <row r="62946" spans="5:62" ht="14.25" customHeight="1" x14ac:dyDescent="0.25">
      <c r="E62946" s="113"/>
      <c r="H62946" s="133"/>
      <c r="T62946" s="133"/>
      <c r="X62946" s="131"/>
      <c r="Y62946" s="133"/>
      <c r="AJ62946" s="133"/>
      <c r="AO62946" s="135"/>
      <c r="AP62946" s="135"/>
      <c r="BJ62946" s="136"/>
    </row>
    <row r="62947" spans="5:62" ht="14.25" customHeight="1" x14ac:dyDescent="0.25">
      <c r="E62947" s="113"/>
      <c r="H62947" s="133"/>
      <c r="T62947" s="133"/>
      <c r="X62947" s="131"/>
      <c r="Y62947" s="133"/>
      <c r="AJ62947" s="133"/>
      <c r="AO62947" s="135"/>
      <c r="AP62947" s="135"/>
      <c r="BJ62947" s="136"/>
    </row>
    <row r="62948" spans="5:62" ht="14.25" customHeight="1" x14ac:dyDescent="0.25">
      <c r="E62948" s="113"/>
      <c r="H62948" s="133"/>
      <c r="T62948" s="133"/>
      <c r="X62948" s="131"/>
      <c r="Y62948" s="133"/>
      <c r="AJ62948" s="133"/>
      <c r="AO62948" s="135"/>
      <c r="AP62948" s="135"/>
      <c r="BJ62948" s="136"/>
    </row>
    <row r="62949" spans="5:62" ht="14.25" customHeight="1" x14ac:dyDescent="0.25">
      <c r="E62949" s="113"/>
      <c r="H62949" s="133"/>
      <c r="T62949" s="133"/>
      <c r="X62949" s="131"/>
      <c r="Y62949" s="133"/>
      <c r="AJ62949" s="133"/>
      <c r="AO62949" s="135"/>
      <c r="AP62949" s="135"/>
      <c r="BJ62949" s="136"/>
    </row>
    <row r="62950" spans="5:62" ht="14.25" customHeight="1" x14ac:dyDescent="0.25">
      <c r="E62950" s="113"/>
      <c r="H62950" s="133"/>
      <c r="T62950" s="133"/>
      <c r="X62950" s="131"/>
      <c r="Y62950" s="133"/>
      <c r="AJ62950" s="133"/>
      <c r="AO62950" s="135"/>
      <c r="AP62950" s="135"/>
      <c r="BJ62950" s="136"/>
    </row>
    <row r="62951" spans="5:62" ht="14.25" customHeight="1" x14ac:dyDescent="0.25">
      <c r="E62951" s="113"/>
      <c r="H62951" s="133"/>
      <c r="T62951" s="133"/>
      <c r="X62951" s="131"/>
      <c r="Y62951" s="133"/>
      <c r="AJ62951" s="133"/>
      <c r="AO62951" s="135"/>
      <c r="AP62951" s="135"/>
      <c r="BJ62951" s="136"/>
    </row>
    <row r="62952" spans="5:62" ht="14.25" customHeight="1" x14ac:dyDescent="0.25">
      <c r="E62952" s="113"/>
      <c r="H62952" s="133"/>
      <c r="T62952" s="133"/>
      <c r="X62952" s="131"/>
      <c r="Y62952" s="133"/>
      <c r="AJ62952" s="133"/>
      <c r="AO62952" s="135"/>
      <c r="AP62952" s="135"/>
      <c r="BJ62952" s="136"/>
    </row>
    <row r="62953" spans="5:62" ht="14.25" customHeight="1" x14ac:dyDescent="0.25">
      <c r="E62953" s="113"/>
      <c r="H62953" s="133"/>
      <c r="T62953" s="133"/>
      <c r="X62953" s="131"/>
      <c r="Y62953" s="133"/>
      <c r="AJ62953" s="133"/>
      <c r="AO62953" s="135"/>
      <c r="AP62953" s="135"/>
      <c r="BJ62953" s="136"/>
    </row>
    <row r="62954" spans="5:62" ht="14.25" customHeight="1" x14ac:dyDescent="0.25">
      <c r="E62954" s="113"/>
      <c r="H62954" s="133"/>
      <c r="T62954" s="133"/>
      <c r="X62954" s="131"/>
      <c r="Y62954" s="133"/>
      <c r="AJ62954" s="133"/>
      <c r="AO62954" s="135"/>
      <c r="AP62954" s="135"/>
      <c r="BJ62954" s="136"/>
    </row>
    <row r="62955" spans="5:62" ht="14.25" customHeight="1" x14ac:dyDescent="0.25">
      <c r="E62955" s="113"/>
      <c r="H62955" s="133"/>
      <c r="T62955" s="133"/>
      <c r="X62955" s="131"/>
      <c r="Y62955" s="133"/>
      <c r="AJ62955" s="133"/>
      <c r="AO62955" s="135"/>
      <c r="AP62955" s="135"/>
      <c r="BJ62955" s="136"/>
    </row>
    <row r="62956" spans="5:62" ht="14.25" customHeight="1" x14ac:dyDescent="0.25">
      <c r="E62956" s="113"/>
      <c r="H62956" s="133"/>
      <c r="T62956" s="133"/>
      <c r="X62956" s="131"/>
      <c r="Y62956" s="133"/>
      <c r="AJ62956" s="133"/>
      <c r="AO62956" s="135"/>
      <c r="AP62956" s="135"/>
      <c r="BJ62956" s="136"/>
    </row>
    <row r="62957" spans="5:62" ht="14.25" customHeight="1" x14ac:dyDescent="0.25">
      <c r="E62957" s="113"/>
      <c r="H62957" s="133"/>
      <c r="T62957" s="133"/>
      <c r="X62957" s="131"/>
      <c r="Y62957" s="133"/>
      <c r="AJ62957" s="133"/>
      <c r="AO62957" s="135"/>
      <c r="AP62957" s="135"/>
      <c r="BJ62957" s="136"/>
    </row>
    <row r="62958" spans="5:62" ht="14.25" customHeight="1" x14ac:dyDescent="0.25">
      <c r="E62958" s="113"/>
      <c r="H62958" s="133"/>
      <c r="T62958" s="133"/>
      <c r="X62958" s="131"/>
      <c r="Y62958" s="133"/>
      <c r="AJ62958" s="133"/>
      <c r="AO62958" s="135"/>
      <c r="AP62958" s="135"/>
      <c r="BJ62958" s="136"/>
    </row>
    <row r="62959" spans="5:62" ht="14.25" customHeight="1" x14ac:dyDescent="0.25">
      <c r="E62959" s="113"/>
      <c r="H62959" s="133"/>
      <c r="T62959" s="133"/>
      <c r="X62959" s="131"/>
      <c r="Y62959" s="133"/>
      <c r="AJ62959" s="133"/>
      <c r="AO62959" s="135"/>
      <c r="AP62959" s="135"/>
      <c r="BJ62959" s="136"/>
    </row>
    <row r="62960" spans="5:62" ht="14.25" customHeight="1" x14ac:dyDescent="0.25">
      <c r="E62960" s="113"/>
      <c r="H62960" s="133"/>
      <c r="T62960" s="133"/>
      <c r="X62960" s="131"/>
      <c r="Y62960" s="133"/>
      <c r="AJ62960" s="133"/>
      <c r="AO62960" s="135"/>
      <c r="AP62960" s="135"/>
      <c r="BJ62960" s="136"/>
    </row>
    <row r="62961" spans="5:62" ht="14.25" customHeight="1" x14ac:dyDescent="0.25">
      <c r="E62961" s="113"/>
      <c r="H62961" s="133"/>
      <c r="T62961" s="133"/>
      <c r="X62961" s="131"/>
      <c r="Y62961" s="133"/>
      <c r="AJ62961" s="133"/>
      <c r="AO62961" s="135"/>
      <c r="AP62961" s="135"/>
      <c r="BJ62961" s="136"/>
    </row>
    <row r="62962" spans="5:62" ht="14.25" customHeight="1" x14ac:dyDescent="0.25">
      <c r="E62962" s="113"/>
      <c r="H62962" s="133"/>
      <c r="T62962" s="133"/>
      <c r="X62962" s="131"/>
      <c r="Y62962" s="133"/>
      <c r="AJ62962" s="133"/>
      <c r="AO62962" s="135"/>
      <c r="AP62962" s="135"/>
      <c r="BJ62962" s="136"/>
    </row>
    <row r="62963" spans="5:62" ht="14.25" customHeight="1" x14ac:dyDescent="0.25">
      <c r="E62963" s="113"/>
      <c r="H62963" s="133"/>
      <c r="T62963" s="133"/>
      <c r="X62963" s="131"/>
      <c r="Y62963" s="133"/>
      <c r="AJ62963" s="133"/>
      <c r="AO62963" s="135"/>
      <c r="AP62963" s="135"/>
      <c r="BJ62963" s="136"/>
    </row>
    <row r="62964" spans="5:62" ht="14.25" customHeight="1" x14ac:dyDescent="0.25">
      <c r="E62964" s="113"/>
      <c r="H62964" s="133"/>
      <c r="T62964" s="133"/>
      <c r="X62964" s="131"/>
      <c r="Y62964" s="133"/>
      <c r="AJ62964" s="133"/>
      <c r="AO62964" s="135"/>
      <c r="AP62964" s="135"/>
      <c r="BJ62964" s="136"/>
    </row>
    <row r="62965" spans="5:62" ht="14.25" customHeight="1" x14ac:dyDescent="0.25">
      <c r="E62965" s="113"/>
      <c r="H62965" s="133"/>
      <c r="T62965" s="133"/>
      <c r="X62965" s="131"/>
      <c r="Y62965" s="133"/>
      <c r="AJ62965" s="133"/>
      <c r="AO62965" s="135"/>
      <c r="AP62965" s="135"/>
      <c r="BJ62965" s="136"/>
    </row>
    <row r="62966" spans="5:62" ht="14.25" customHeight="1" x14ac:dyDescent="0.25">
      <c r="E62966" s="113"/>
      <c r="H62966" s="133"/>
      <c r="T62966" s="133"/>
      <c r="X62966" s="131"/>
      <c r="Y62966" s="133"/>
      <c r="AJ62966" s="133"/>
      <c r="AO62966" s="135"/>
      <c r="AP62966" s="135"/>
      <c r="BJ62966" s="136"/>
    </row>
    <row r="62967" spans="5:62" ht="14.25" customHeight="1" x14ac:dyDescent="0.25">
      <c r="E62967" s="113"/>
      <c r="H62967" s="133"/>
      <c r="T62967" s="133"/>
      <c r="X62967" s="131"/>
      <c r="Y62967" s="133"/>
      <c r="AJ62967" s="133"/>
      <c r="AO62967" s="135"/>
      <c r="AP62967" s="135"/>
      <c r="BJ62967" s="136"/>
    </row>
    <row r="62968" spans="5:62" ht="14.25" customHeight="1" x14ac:dyDescent="0.25">
      <c r="E62968" s="113"/>
      <c r="H62968" s="133"/>
      <c r="T62968" s="133"/>
      <c r="X62968" s="131"/>
      <c r="Y62968" s="133"/>
      <c r="AJ62968" s="133"/>
      <c r="AO62968" s="135"/>
      <c r="AP62968" s="135"/>
      <c r="BJ62968" s="136"/>
    </row>
    <row r="62969" spans="5:62" ht="14.25" customHeight="1" x14ac:dyDescent="0.25">
      <c r="E62969" s="113"/>
      <c r="H62969" s="133"/>
      <c r="T62969" s="133"/>
      <c r="X62969" s="131"/>
      <c r="Y62969" s="133"/>
      <c r="AJ62969" s="133"/>
      <c r="AO62969" s="135"/>
      <c r="AP62969" s="135"/>
      <c r="BJ62969" s="136"/>
    </row>
    <row r="62970" spans="5:62" ht="14.25" customHeight="1" x14ac:dyDescent="0.25">
      <c r="E62970" s="113"/>
      <c r="H62970" s="133"/>
      <c r="T62970" s="133"/>
      <c r="X62970" s="131"/>
      <c r="Y62970" s="133"/>
      <c r="AJ62970" s="133"/>
      <c r="AO62970" s="135"/>
      <c r="AP62970" s="135"/>
      <c r="BJ62970" s="136"/>
    </row>
    <row r="62971" spans="5:62" ht="14.25" customHeight="1" x14ac:dyDescent="0.25">
      <c r="E62971" s="113"/>
      <c r="H62971" s="133"/>
      <c r="T62971" s="133"/>
      <c r="X62971" s="131"/>
      <c r="Y62971" s="133"/>
      <c r="AJ62971" s="133"/>
      <c r="AO62971" s="135"/>
      <c r="AP62971" s="135"/>
      <c r="BJ62971" s="136"/>
    </row>
    <row r="62972" spans="5:62" ht="14.25" customHeight="1" x14ac:dyDescent="0.25">
      <c r="E62972" s="113"/>
      <c r="H62972" s="133"/>
      <c r="T62972" s="133"/>
      <c r="X62972" s="131"/>
      <c r="Y62972" s="133"/>
      <c r="AJ62972" s="133"/>
      <c r="AO62972" s="135"/>
      <c r="AP62972" s="135"/>
      <c r="BJ62972" s="136"/>
    </row>
    <row r="62973" spans="5:62" ht="14.25" customHeight="1" x14ac:dyDescent="0.25">
      <c r="E62973" s="113"/>
      <c r="H62973" s="133"/>
      <c r="T62973" s="133"/>
      <c r="X62973" s="131"/>
      <c r="Y62973" s="133"/>
      <c r="AJ62973" s="133"/>
      <c r="AO62973" s="135"/>
      <c r="AP62973" s="135"/>
      <c r="BJ62973" s="136"/>
    </row>
    <row r="62974" spans="5:62" ht="14.25" customHeight="1" x14ac:dyDescent="0.25">
      <c r="E62974" s="113"/>
      <c r="H62974" s="133"/>
      <c r="T62974" s="133"/>
      <c r="X62974" s="131"/>
      <c r="Y62974" s="133"/>
      <c r="AJ62974" s="133"/>
      <c r="AO62974" s="135"/>
      <c r="AP62974" s="135"/>
      <c r="BJ62974" s="136"/>
    </row>
    <row r="62975" spans="5:62" ht="14.25" customHeight="1" x14ac:dyDescent="0.25">
      <c r="E62975" s="113"/>
      <c r="H62975" s="133"/>
      <c r="T62975" s="133"/>
      <c r="X62975" s="131"/>
      <c r="Y62975" s="133"/>
      <c r="AJ62975" s="133"/>
      <c r="AO62975" s="135"/>
      <c r="AP62975" s="135"/>
      <c r="BJ62975" s="136"/>
    </row>
    <row r="62976" spans="5:62" ht="14.25" customHeight="1" x14ac:dyDescent="0.25">
      <c r="E62976" s="113"/>
      <c r="H62976" s="133"/>
      <c r="T62976" s="133"/>
      <c r="X62976" s="131"/>
      <c r="Y62976" s="133"/>
      <c r="AJ62976" s="133"/>
      <c r="AO62976" s="135"/>
      <c r="AP62976" s="135"/>
      <c r="BJ62976" s="136"/>
    </row>
    <row r="62977" spans="5:62" ht="14.25" customHeight="1" x14ac:dyDescent="0.25">
      <c r="E62977" s="113"/>
      <c r="H62977" s="133"/>
      <c r="T62977" s="133"/>
      <c r="X62977" s="131"/>
      <c r="Y62977" s="133"/>
      <c r="AJ62977" s="133"/>
      <c r="AO62977" s="135"/>
      <c r="AP62977" s="135"/>
      <c r="BJ62977" s="136"/>
    </row>
    <row r="62978" spans="5:62" ht="14.25" customHeight="1" x14ac:dyDescent="0.25">
      <c r="E62978" s="113"/>
      <c r="H62978" s="133"/>
      <c r="T62978" s="133"/>
      <c r="X62978" s="131"/>
      <c r="Y62978" s="133"/>
      <c r="AJ62978" s="133"/>
      <c r="AO62978" s="135"/>
      <c r="AP62978" s="135"/>
      <c r="BJ62978" s="136"/>
    </row>
    <row r="62979" spans="5:62" ht="14.25" customHeight="1" x14ac:dyDescent="0.25">
      <c r="E62979" s="113"/>
      <c r="H62979" s="133"/>
      <c r="T62979" s="133"/>
      <c r="X62979" s="131"/>
      <c r="Y62979" s="133"/>
      <c r="AJ62979" s="133"/>
      <c r="AO62979" s="135"/>
      <c r="AP62979" s="135"/>
      <c r="BJ62979" s="136"/>
    </row>
    <row r="62980" spans="5:62" ht="14.25" customHeight="1" x14ac:dyDescent="0.25">
      <c r="E62980" s="113"/>
      <c r="H62980" s="133"/>
      <c r="T62980" s="133"/>
      <c r="X62980" s="131"/>
      <c r="Y62980" s="133"/>
      <c r="AJ62980" s="133"/>
      <c r="AO62980" s="135"/>
      <c r="AP62980" s="135"/>
      <c r="BJ62980" s="136"/>
    </row>
    <row r="62981" spans="5:62" ht="14.25" customHeight="1" x14ac:dyDescent="0.25">
      <c r="E62981" s="113"/>
      <c r="H62981" s="133"/>
      <c r="T62981" s="133"/>
      <c r="X62981" s="131"/>
      <c r="Y62981" s="133"/>
      <c r="AJ62981" s="133"/>
      <c r="AO62981" s="135"/>
      <c r="AP62981" s="135"/>
      <c r="BJ62981" s="136"/>
    </row>
    <row r="62982" spans="5:62" ht="14.25" customHeight="1" x14ac:dyDescent="0.25">
      <c r="E62982" s="113"/>
      <c r="H62982" s="133"/>
      <c r="T62982" s="133"/>
      <c r="X62982" s="131"/>
      <c r="Y62982" s="133"/>
      <c r="AJ62982" s="133"/>
      <c r="AO62982" s="135"/>
      <c r="AP62982" s="135"/>
      <c r="BJ62982" s="136"/>
    </row>
    <row r="62983" spans="5:62" ht="14.25" customHeight="1" x14ac:dyDescent="0.25">
      <c r="E62983" s="113"/>
      <c r="H62983" s="133"/>
      <c r="T62983" s="133"/>
      <c r="X62983" s="131"/>
      <c r="Y62983" s="133"/>
      <c r="AJ62983" s="133"/>
      <c r="AO62983" s="135"/>
      <c r="AP62983" s="135"/>
      <c r="BJ62983" s="136"/>
    </row>
    <row r="62984" spans="5:62" ht="14.25" customHeight="1" x14ac:dyDescent="0.25">
      <c r="E62984" s="113"/>
      <c r="H62984" s="133"/>
      <c r="T62984" s="133"/>
      <c r="X62984" s="131"/>
      <c r="Y62984" s="133"/>
      <c r="AJ62984" s="133"/>
      <c r="AO62984" s="135"/>
      <c r="AP62984" s="135"/>
      <c r="BJ62984" s="136"/>
    </row>
    <row r="62985" spans="5:62" ht="14.25" customHeight="1" x14ac:dyDescent="0.25">
      <c r="E62985" s="113"/>
      <c r="H62985" s="133"/>
      <c r="T62985" s="133"/>
      <c r="X62985" s="131"/>
      <c r="Y62985" s="133"/>
      <c r="AJ62985" s="133"/>
      <c r="AO62985" s="135"/>
      <c r="AP62985" s="135"/>
      <c r="BJ62985" s="136"/>
    </row>
    <row r="62986" spans="5:62" ht="14.25" customHeight="1" x14ac:dyDescent="0.25">
      <c r="E62986" s="113"/>
      <c r="H62986" s="133"/>
      <c r="T62986" s="133"/>
      <c r="X62986" s="131"/>
      <c r="Y62986" s="133"/>
      <c r="AJ62986" s="133"/>
      <c r="AO62986" s="135"/>
      <c r="AP62986" s="135"/>
      <c r="BJ62986" s="136"/>
    </row>
    <row r="62987" spans="5:62" ht="14.25" customHeight="1" x14ac:dyDescent="0.25">
      <c r="E62987" s="113"/>
      <c r="H62987" s="133"/>
      <c r="T62987" s="133"/>
      <c r="X62987" s="131"/>
      <c r="Y62987" s="133"/>
      <c r="AJ62987" s="133"/>
      <c r="AO62987" s="135"/>
      <c r="AP62987" s="135"/>
      <c r="BJ62987" s="136"/>
    </row>
    <row r="62988" spans="5:62" ht="14.25" customHeight="1" x14ac:dyDescent="0.25">
      <c r="E62988" s="113"/>
      <c r="H62988" s="133"/>
      <c r="T62988" s="133"/>
      <c r="X62988" s="131"/>
      <c r="Y62988" s="133"/>
      <c r="AJ62988" s="133"/>
      <c r="AO62988" s="135"/>
      <c r="AP62988" s="135"/>
      <c r="BJ62988" s="136"/>
    </row>
    <row r="62989" spans="5:62" ht="14.25" customHeight="1" x14ac:dyDescent="0.25">
      <c r="E62989" s="113"/>
      <c r="H62989" s="133"/>
      <c r="T62989" s="133"/>
      <c r="X62989" s="131"/>
      <c r="Y62989" s="133"/>
      <c r="AJ62989" s="133"/>
      <c r="AO62989" s="135"/>
      <c r="AP62989" s="135"/>
      <c r="BJ62989" s="136"/>
    </row>
    <row r="62990" spans="5:62" ht="14.25" customHeight="1" x14ac:dyDescent="0.25">
      <c r="E62990" s="113"/>
      <c r="H62990" s="133"/>
      <c r="T62990" s="133"/>
      <c r="X62990" s="131"/>
      <c r="Y62990" s="133"/>
      <c r="AJ62990" s="133"/>
      <c r="AO62990" s="135"/>
      <c r="AP62990" s="135"/>
      <c r="BJ62990" s="136"/>
    </row>
    <row r="62991" spans="5:62" ht="14.25" customHeight="1" x14ac:dyDescent="0.25">
      <c r="E62991" s="113"/>
      <c r="H62991" s="133"/>
      <c r="T62991" s="133"/>
      <c r="X62991" s="131"/>
      <c r="Y62991" s="133"/>
      <c r="AJ62991" s="133"/>
      <c r="AO62991" s="135"/>
      <c r="AP62991" s="135"/>
      <c r="BJ62991" s="136"/>
    </row>
    <row r="62992" spans="5:62" ht="14.25" customHeight="1" x14ac:dyDescent="0.25">
      <c r="E62992" s="113"/>
      <c r="H62992" s="133"/>
      <c r="T62992" s="133"/>
      <c r="X62992" s="131"/>
      <c r="Y62992" s="133"/>
      <c r="AJ62992" s="133"/>
      <c r="AO62992" s="135"/>
      <c r="AP62992" s="135"/>
      <c r="BJ62992" s="136"/>
    </row>
    <row r="62993" spans="5:62" ht="14.25" customHeight="1" x14ac:dyDescent="0.25">
      <c r="E62993" s="113"/>
      <c r="H62993" s="133"/>
      <c r="T62993" s="133"/>
      <c r="X62993" s="131"/>
      <c r="Y62993" s="133"/>
      <c r="AJ62993" s="133"/>
      <c r="AO62993" s="135"/>
      <c r="AP62993" s="135"/>
      <c r="BJ62993" s="136"/>
    </row>
    <row r="62994" spans="5:62" ht="14.25" customHeight="1" x14ac:dyDescent="0.25">
      <c r="E62994" s="113"/>
      <c r="H62994" s="133"/>
      <c r="T62994" s="133"/>
      <c r="X62994" s="131"/>
      <c r="Y62994" s="133"/>
      <c r="AJ62994" s="133"/>
      <c r="AO62994" s="135"/>
      <c r="AP62994" s="135"/>
      <c r="BJ62994" s="136"/>
    </row>
    <row r="62995" spans="5:62" ht="14.25" customHeight="1" x14ac:dyDescent="0.25">
      <c r="E62995" s="113"/>
      <c r="H62995" s="133"/>
      <c r="T62995" s="133"/>
      <c r="X62995" s="131"/>
      <c r="Y62995" s="133"/>
      <c r="AJ62995" s="133"/>
      <c r="AO62995" s="135"/>
      <c r="AP62995" s="135"/>
      <c r="BJ62995" s="136"/>
    </row>
    <row r="62996" spans="5:62" ht="14.25" customHeight="1" x14ac:dyDescent="0.25">
      <c r="E62996" s="113"/>
      <c r="H62996" s="133"/>
      <c r="T62996" s="133"/>
      <c r="X62996" s="131"/>
      <c r="Y62996" s="133"/>
      <c r="AJ62996" s="133"/>
      <c r="AO62996" s="135"/>
      <c r="AP62996" s="135"/>
      <c r="BJ62996" s="136"/>
    </row>
    <row r="62997" spans="5:62" ht="14.25" customHeight="1" x14ac:dyDescent="0.25">
      <c r="E62997" s="113"/>
      <c r="H62997" s="133"/>
      <c r="T62997" s="133"/>
      <c r="X62997" s="131"/>
      <c r="Y62997" s="133"/>
      <c r="AJ62997" s="133"/>
      <c r="AO62997" s="135"/>
      <c r="AP62997" s="135"/>
      <c r="BJ62997" s="136"/>
    </row>
    <row r="62998" spans="5:62" ht="14.25" customHeight="1" x14ac:dyDescent="0.25">
      <c r="E62998" s="113"/>
      <c r="H62998" s="133"/>
      <c r="T62998" s="133"/>
      <c r="X62998" s="131"/>
      <c r="Y62998" s="133"/>
      <c r="AJ62998" s="133"/>
      <c r="AO62998" s="135"/>
      <c r="AP62998" s="135"/>
      <c r="BJ62998" s="136"/>
    </row>
    <row r="62999" spans="5:62" ht="14.25" customHeight="1" x14ac:dyDescent="0.25">
      <c r="E62999" s="113"/>
      <c r="H62999" s="133"/>
      <c r="T62999" s="133"/>
      <c r="X62999" s="131"/>
      <c r="Y62999" s="133"/>
      <c r="AJ62999" s="133"/>
      <c r="AO62999" s="135"/>
      <c r="AP62999" s="135"/>
      <c r="BJ62999" s="136"/>
    </row>
    <row r="63000" spans="5:62" ht="14.25" customHeight="1" x14ac:dyDescent="0.25">
      <c r="E63000" s="113"/>
      <c r="H63000" s="133"/>
      <c r="T63000" s="133"/>
      <c r="X63000" s="131"/>
      <c r="Y63000" s="133"/>
      <c r="AJ63000" s="133"/>
      <c r="AO63000" s="135"/>
      <c r="AP63000" s="135"/>
      <c r="BJ63000" s="136"/>
    </row>
    <row r="63001" spans="5:62" ht="14.25" customHeight="1" x14ac:dyDescent="0.25">
      <c r="E63001" s="113"/>
      <c r="H63001" s="133"/>
      <c r="T63001" s="133"/>
      <c r="X63001" s="131"/>
      <c r="Y63001" s="133"/>
      <c r="AJ63001" s="133"/>
      <c r="AO63001" s="135"/>
      <c r="AP63001" s="135"/>
      <c r="BJ63001" s="136"/>
    </row>
    <row r="63002" spans="5:62" ht="14.25" customHeight="1" x14ac:dyDescent="0.25">
      <c r="E63002" s="113"/>
      <c r="H63002" s="133"/>
      <c r="T63002" s="133"/>
      <c r="X63002" s="131"/>
      <c r="Y63002" s="133"/>
      <c r="AJ63002" s="133"/>
      <c r="AO63002" s="135"/>
      <c r="AP63002" s="135"/>
      <c r="BJ63002" s="136"/>
    </row>
    <row r="63003" spans="5:62" ht="14.25" customHeight="1" x14ac:dyDescent="0.25">
      <c r="E63003" s="113"/>
      <c r="H63003" s="133"/>
      <c r="T63003" s="133"/>
      <c r="X63003" s="131"/>
      <c r="Y63003" s="133"/>
      <c r="AJ63003" s="133"/>
      <c r="AO63003" s="135"/>
      <c r="AP63003" s="135"/>
      <c r="BJ63003" s="136"/>
    </row>
    <row r="63004" spans="5:62" ht="14.25" customHeight="1" x14ac:dyDescent="0.25">
      <c r="E63004" s="113"/>
      <c r="H63004" s="133"/>
      <c r="T63004" s="133"/>
      <c r="X63004" s="131"/>
      <c r="Y63004" s="133"/>
      <c r="AJ63004" s="133"/>
      <c r="AO63004" s="135"/>
      <c r="AP63004" s="135"/>
      <c r="BJ63004" s="136"/>
    </row>
    <row r="63005" spans="5:62" ht="14.25" customHeight="1" x14ac:dyDescent="0.25">
      <c r="E63005" s="113"/>
      <c r="H63005" s="133"/>
      <c r="T63005" s="133"/>
      <c r="X63005" s="131"/>
      <c r="Y63005" s="133"/>
      <c r="AJ63005" s="133"/>
      <c r="AO63005" s="135"/>
      <c r="AP63005" s="135"/>
      <c r="BJ63005" s="136"/>
    </row>
    <row r="63006" spans="5:62" ht="14.25" customHeight="1" x14ac:dyDescent="0.25">
      <c r="E63006" s="113"/>
      <c r="H63006" s="133"/>
      <c r="T63006" s="133"/>
      <c r="X63006" s="131"/>
      <c r="Y63006" s="133"/>
      <c r="AJ63006" s="133"/>
      <c r="AO63006" s="135"/>
      <c r="AP63006" s="135"/>
      <c r="BJ63006" s="136"/>
    </row>
    <row r="63007" spans="5:62" ht="14.25" customHeight="1" x14ac:dyDescent="0.25">
      <c r="E63007" s="113"/>
      <c r="H63007" s="133"/>
      <c r="T63007" s="133"/>
      <c r="X63007" s="131"/>
      <c r="Y63007" s="133"/>
      <c r="AJ63007" s="133"/>
      <c r="AO63007" s="135"/>
      <c r="AP63007" s="135"/>
      <c r="BJ63007" s="136"/>
    </row>
    <row r="63008" spans="5:62" ht="14.25" customHeight="1" x14ac:dyDescent="0.25">
      <c r="E63008" s="113"/>
      <c r="H63008" s="133"/>
      <c r="T63008" s="133"/>
      <c r="X63008" s="131"/>
      <c r="Y63008" s="133"/>
      <c r="AJ63008" s="133"/>
      <c r="AO63008" s="135"/>
      <c r="AP63008" s="135"/>
      <c r="BJ63008" s="136"/>
    </row>
    <row r="63009" spans="5:62" ht="14.25" customHeight="1" x14ac:dyDescent="0.25">
      <c r="E63009" s="113"/>
      <c r="H63009" s="133"/>
      <c r="T63009" s="133"/>
      <c r="X63009" s="131"/>
      <c r="Y63009" s="133"/>
      <c r="AJ63009" s="133"/>
      <c r="AO63009" s="135"/>
      <c r="AP63009" s="135"/>
      <c r="BJ63009" s="136"/>
    </row>
    <row r="63010" spans="5:62" ht="14.25" customHeight="1" x14ac:dyDescent="0.25">
      <c r="E63010" s="113"/>
      <c r="H63010" s="133"/>
      <c r="T63010" s="133"/>
      <c r="X63010" s="131"/>
      <c r="Y63010" s="133"/>
      <c r="AJ63010" s="133"/>
      <c r="AO63010" s="135"/>
      <c r="AP63010" s="135"/>
      <c r="BJ63010" s="136"/>
    </row>
    <row r="63011" spans="5:62" ht="14.25" customHeight="1" x14ac:dyDescent="0.25">
      <c r="E63011" s="113"/>
      <c r="H63011" s="133"/>
      <c r="T63011" s="133"/>
      <c r="X63011" s="131"/>
      <c r="Y63011" s="133"/>
      <c r="AJ63011" s="133"/>
      <c r="AO63011" s="135"/>
      <c r="AP63011" s="135"/>
      <c r="BJ63011" s="136"/>
    </row>
    <row r="63012" spans="5:62" ht="14.25" customHeight="1" x14ac:dyDescent="0.25">
      <c r="E63012" s="113"/>
      <c r="H63012" s="133"/>
      <c r="T63012" s="133"/>
      <c r="X63012" s="131"/>
      <c r="Y63012" s="133"/>
      <c r="AJ63012" s="133"/>
      <c r="AO63012" s="135"/>
      <c r="AP63012" s="135"/>
      <c r="BJ63012" s="136"/>
    </row>
    <row r="63013" spans="5:62" ht="14.25" customHeight="1" x14ac:dyDescent="0.25">
      <c r="E63013" s="113"/>
      <c r="H63013" s="133"/>
      <c r="T63013" s="133"/>
      <c r="X63013" s="131"/>
      <c r="Y63013" s="133"/>
      <c r="AJ63013" s="133"/>
      <c r="AO63013" s="135"/>
      <c r="AP63013" s="135"/>
      <c r="BJ63013" s="136"/>
    </row>
    <row r="63014" spans="5:62" ht="14.25" customHeight="1" x14ac:dyDescent="0.25">
      <c r="E63014" s="113"/>
      <c r="H63014" s="133"/>
      <c r="T63014" s="133"/>
      <c r="X63014" s="131"/>
      <c r="Y63014" s="133"/>
      <c r="AJ63014" s="133"/>
      <c r="AO63014" s="135"/>
      <c r="AP63014" s="135"/>
      <c r="BJ63014" s="136"/>
    </row>
    <row r="63015" spans="5:62" ht="14.25" customHeight="1" x14ac:dyDescent="0.25">
      <c r="E63015" s="113"/>
      <c r="H63015" s="133"/>
      <c r="T63015" s="133"/>
      <c r="X63015" s="131"/>
      <c r="Y63015" s="133"/>
      <c r="AJ63015" s="133"/>
      <c r="AO63015" s="135"/>
      <c r="AP63015" s="135"/>
      <c r="BJ63015" s="136"/>
    </row>
    <row r="63016" spans="5:62" ht="14.25" customHeight="1" x14ac:dyDescent="0.25">
      <c r="E63016" s="113"/>
      <c r="H63016" s="133"/>
      <c r="T63016" s="133"/>
      <c r="X63016" s="131"/>
      <c r="Y63016" s="133"/>
      <c r="AJ63016" s="133"/>
      <c r="AO63016" s="135"/>
      <c r="AP63016" s="135"/>
      <c r="BJ63016" s="136"/>
    </row>
    <row r="63017" spans="5:62" ht="14.25" customHeight="1" x14ac:dyDescent="0.25">
      <c r="E63017" s="113"/>
      <c r="H63017" s="133"/>
      <c r="T63017" s="133"/>
      <c r="X63017" s="131"/>
      <c r="Y63017" s="133"/>
      <c r="AJ63017" s="133"/>
      <c r="AO63017" s="135"/>
      <c r="AP63017" s="135"/>
      <c r="BJ63017" s="136"/>
    </row>
    <row r="63018" spans="5:62" ht="14.25" customHeight="1" x14ac:dyDescent="0.25">
      <c r="E63018" s="113"/>
      <c r="H63018" s="133"/>
      <c r="T63018" s="133"/>
      <c r="X63018" s="131"/>
      <c r="Y63018" s="133"/>
      <c r="AJ63018" s="133"/>
      <c r="AO63018" s="135"/>
      <c r="AP63018" s="135"/>
      <c r="BJ63018" s="136"/>
    </row>
    <row r="63019" spans="5:62" ht="14.25" customHeight="1" x14ac:dyDescent="0.25">
      <c r="E63019" s="113"/>
      <c r="H63019" s="133"/>
      <c r="T63019" s="133"/>
      <c r="X63019" s="131"/>
      <c r="Y63019" s="133"/>
      <c r="AJ63019" s="133"/>
      <c r="AO63019" s="135"/>
      <c r="AP63019" s="135"/>
      <c r="BJ63019" s="136"/>
    </row>
    <row r="63020" spans="5:62" ht="14.25" customHeight="1" x14ac:dyDescent="0.25">
      <c r="E63020" s="113"/>
      <c r="H63020" s="133"/>
      <c r="T63020" s="133"/>
      <c r="X63020" s="131"/>
      <c r="Y63020" s="133"/>
      <c r="AJ63020" s="133"/>
      <c r="AO63020" s="135"/>
      <c r="AP63020" s="135"/>
      <c r="BJ63020" s="136"/>
    </row>
    <row r="63021" spans="5:62" ht="14.25" customHeight="1" x14ac:dyDescent="0.25">
      <c r="E63021" s="113"/>
      <c r="H63021" s="133"/>
      <c r="T63021" s="133"/>
      <c r="X63021" s="131"/>
      <c r="Y63021" s="133"/>
      <c r="AJ63021" s="133"/>
      <c r="AO63021" s="135"/>
      <c r="AP63021" s="135"/>
      <c r="BJ63021" s="136"/>
    </row>
    <row r="63022" spans="5:62" ht="14.25" customHeight="1" x14ac:dyDescent="0.25">
      <c r="E63022" s="113"/>
      <c r="H63022" s="133"/>
      <c r="T63022" s="133"/>
      <c r="X63022" s="131"/>
      <c r="Y63022" s="133"/>
      <c r="AJ63022" s="133"/>
      <c r="AO63022" s="135"/>
      <c r="AP63022" s="135"/>
      <c r="BJ63022" s="136"/>
    </row>
    <row r="63023" spans="5:62" ht="14.25" customHeight="1" x14ac:dyDescent="0.25">
      <c r="E63023" s="113"/>
      <c r="H63023" s="133"/>
      <c r="T63023" s="133"/>
      <c r="X63023" s="131"/>
      <c r="Y63023" s="133"/>
      <c r="AJ63023" s="133"/>
      <c r="AO63023" s="135"/>
      <c r="AP63023" s="135"/>
      <c r="BJ63023" s="136"/>
    </row>
    <row r="63024" spans="5:62" ht="14.25" customHeight="1" x14ac:dyDescent="0.25">
      <c r="E63024" s="113"/>
      <c r="H63024" s="133"/>
      <c r="T63024" s="133"/>
      <c r="X63024" s="131"/>
      <c r="Y63024" s="133"/>
      <c r="AJ63024" s="133"/>
      <c r="AO63024" s="135"/>
      <c r="AP63024" s="135"/>
      <c r="BJ63024" s="136"/>
    </row>
    <row r="63025" spans="5:62" ht="14.25" customHeight="1" x14ac:dyDescent="0.25">
      <c r="E63025" s="113"/>
      <c r="H63025" s="133"/>
      <c r="T63025" s="133"/>
      <c r="X63025" s="131"/>
      <c r="Y63025" s="133"/>
      <c r="AJ63025" s="133"/>
      <c r="AO63025" s="135"/>
      <c r="AP63025" s="135"/>
      <c r="BJ63025" s="136"/>
    </row>
    <row r="63026" spans="5:62" ht="14.25" customHeight="1" x14ac:dyDescent="0.25">
      <c r="E63026" s="113"/>
      <c r="H63026" s="133"/>
      <c r="T63026" s="133"/>
      <c r="X63026" s="131"/>
      <c r="Y63026" s="133"/>
      <c r="AJ63026" s="133"/>
      <c r="AO63026" s="135"/>
      <c r="AP63026" s="135"/>
      <c r="BJ63026" s="136"/>
    </row>
    <row r="63027" spans="5:62" ht="14.25" customHeight="1" x14ac:dyDescent="0.25">
      <c r="E63027" s="113"/>
      <c r="H63027" s="133"/>
      <c r="T63027" s="133"/>
      <c r="X63027" s="131"/>
      <c r="Y63027" s="133"/>
      <c r="AJ63027" s="133"/>
      <c r="AO63027" s="135"/>
      <c r="AP63027" s="135"/>
      <c r="BJ63027" s="136"/>
    </row>
    <row r="63028" spans="5:62" ht="14.25" customHeight="1" x14ac:dyDescent="0.25">
      <c r="E63028" s="113"/>
      <c r="H63028" s="133"/>
      <c r="T63028" s="133"/>
      <c r="X63028" s="131"/>
      <c r="Y63028" s="133"/>
      <c r="AJ63028" s="133"/>
      <c r="AO63028" s="135"/>
      <c r="AP63028" s="135"/>
      <c r="BJ63028" s="136"/>
    </row>
    <row r="63029" spans="5:62" ht="14.25" customHeight="1" x14ac:dyDescent="0.25">
      <c r="E63029" s="113"/>
      <c r="H63029" s="133"/>
      <c r="T63029" s="133"/>
      <c r="X63029" s="131"/>
      <c r="Y63029" s="133"/>
      <c r="AJ63029" s="133"/>
      <c r="AO63029" s="135"/>
      <c r="AP63029" s="135"/>
      <c r="BJ63029" s="136"/>
    </row>
    <row r="63030" spans="5:62" ht="14.25" customHeight="1" x14ac:dyDescent="0.25">
      <c r="E63030" s="113"/>
      <c r="H63030" s="133"/>
      <c r="T63030" s="133"/>
      <c r="X63030" s="131"/>
      <c r="Y63030" s="133"/>
      <c r="AJ63030" s="133"/>
      <c r="AO63030" s="135"/>
      <c r="AP63030" s="135"/>
      <c r="BJ63030" s="136"/>
    </row>
    <row r="63031" spans="5:62" ht="14.25" customHeight="1" x14ac:dyDescent="0.25">
      <c r="E63031" s="113"/>
      <c r="H63031" s="133"/>
      <c r="T63031" s="133"/>
      <c r="X63031" s="131"/>
      <c r="Y63031" s="133"/>
      <c r="AJ63031" s="133"/>
      <c r="AO63031" s="135"/>
      <c r="AP63031" s="135"/>
      <c r="BJ63031" s="136"/>
    </row>
    <row r="63032" spans="5:62" ht="14.25" customHeight="1" x14ac:dyDescent="0.25">
      <c r="E63032" s="113"/>
      <c r="H63032" s="133"/>
      <c r="T63032" s="133"/>
      <c r="X63032" s="131"/>
      <c r="Y63032" s="133"/>
      <c r="AJ63032" s="133"/>
      <c r="AO63032" s="135"/>
      <c r="AP63032" s="135"/>
      <c r="BJ63032" s="136"/>
    </row>
    <row r="63033" spans="5:62" ht="14.25" customHeight="1" x14ac:dyDescent="0.25">
      <c r="E63033" s="113"/>
      <c r="H63033" s="133"/>
      <c r="T63033" s="133"/>
      <c r="X63033" s="131"/>
      <c r="Y63033" s="133"/>
      <c r="AJ63033" s="133"/>
      <c r="AO63033" s="135"/>
      <c r="AP63033" s="135"/>
      <c r="BJ63033" s="136"/>
    </row>
    <row r="63034" spans="5:62" ht="14.25" customHeight="1" x14ac:dyDescent="0.25">
      <c r="E63034" s="113"/>
      <c r="H63034" s="133"/>
      <c r="T63034" s="133"/>
      <c r="X63034" s="131"/>
      <c r="Y63034" s="133"/>
      <c r="AJ63034" s="133"/>
      <c r="AO63034" s="135"/>
      <c r="AP63034" s="135"/>
      <c r="BJ63034" s="136"/>
    </row>
    <row r="63035" spans="5:62" ht="14.25" customHeight="1" x14ac:dyDescent="0.25">
      <c r="E63035" s="113"/>
      <c r="H63035" s="133"/>
      <c r="T63035" s="133"/>
      <c r="X63035" s="131"/>
      <c r="Y63035" s="133"/>
      <c r="AJ63035" s="133"/>
      <c r="AO63035" s="135"/>
      <c r="AP63035" s="135"/>
      <c r="BJ63035" s="136"/>
    </row>
    <row r="63036" spans="5:62" ht="14.25" customHeight="1" x14ac:dyDescent="0.25">
      <c r="E63036" s="113"/>
      <c r="H63036" s="133"/>
      <c r="T63036" s="133"/>
      <c r="X63036" s="131"/>
      <c r="Y63036" s="133"/>
      <c r="AJ63036" s="133"/>
      <c r="AO63036" s="135"/>
      <c r="AP63036" s="135"/>
      <c r="BJ63036" s="136"/>
    </row>
    <row r="63037" spans="5:62" ht="14.25" customHeight="1" x14ac:dyDescent="0.25">
      <c r="E63037" s="113"/>
      <c r="H63037" s="133"/>
      <c r="T63037" s="133"/>
      <c r="X63037" s="131"/>
      <c r="Y63037" s="133"/>
      <c r="AJ63037" s="133"/>
      <c r="AO63037" s="135"/>
      <c r="AP63037" s="135"/>
      <c r="BJ63037" s="136"/>
    </row>
    <row r="63038" spans="5:62" ht="14.25" customHeight="1" x14ac:dyDescent="0.25">
      <c r="E63038" s="113"/>
      <c r="H63038" s="133"/>
      <c r="T63038" s="133"/>
      <c r="X63038" s="131"/>
      <c r="Y63038" s="133"/>
      <c r="AJ63038" s="133"/>
      <c r="AO63038" s="135"/>
      <c r="AP63038" s="135"/>
      <c r="BJ63038" s="136"/>
    </row>
    <row r="63039" spans="5:62" ht="14.25" customHeight="1" x14ac:dyDescent="0.25">
      <c r="E63039" s="113"/>
      <c r="H63039" s="133"/>
      <c r="T63039" s="133"/>
      <c r="X63039" s="131"/>
      <c r="Y63039" s="133"/>
      <c r="AJ63039" s="133"/>
      <c r="AO63039" s="135"/>
      <c r="AP63039" s="135"/>
      <c r="BJ63039" s="136"/>
    </row>
    <row r="63040" spans="5:62" ht="14.25" customHeight="1" x14ac:dyDescent="0.25">
      <c r="E63040" s="113"/>
      <c r="H63040" s="133"/>
      <c r="T63040" s="133"/>
      <c r="X63040" s="131"/>
      <c r="Y63040" s="133"/>
      <c r="AJ63040" s="133"/>
      <c r="AO63040" s="135"/>
      <c r="AP63040" s="135"/>
      <c r="BJ63040" s="136"/>
    </row>
    <row r="63041" spans="5:62" ht="14.25" customHeight="1" x14ac:dyDescent="0.25">
      <c r="E63041" s="113"/>
      <c r="H63041" s="133"/>
      <c r="T63041" s="133"/>
      <c r="X63041" s="131"/>
      <c r="Y63041" s="133"/>
      <c r="AJ63041" s="133"/>
      <c r="AO63041" s="135"/>
      <c r="AP63041" s="135"/>
      <c r="BJ63041" s="136"/>
    </row>
    <row r="63042" spans="5:62" ht="14.25" customHeight="1" x14ac:dyDescent="0.25">
      <c r="E63042" s="113"/>
      <c r="H63042" s="133"/>
      <c r="T63042" s="133"/>
      <c r="X63042" s="131"/>
      <c r="Y63042" s="133"/>
      <c r="AJ63042" s="133"/>
      <c r="AO63042" s="135"/>
      <c r="AP63042" s="135"/>
      <c r="BJ63042" s="136"/>
    </row>
    <row r="63043" spans="5:62" ht="14.25" customHeight="1" x14ac:dyDescent="0.25">
      <c r="E63043" s="113"/>
      <c r="H63043" s="133"/>
      <c r="T63043" s="133"/>
      <c r="X63043" s="131"/>
      <c r="Y63043" s="133"/>
      <c r="AJ63043" s="133"/>
      <c r="AO63043" s="135"/>
      <c r="AP63043" s="135"/>
      <c r="BJ63043" s="136"/>
    </row>
    <row r="63044" spans="5:62" ht="14.25" customHeight="1" x14ac:dyDescent="0.25">
      <c r="E63044" s="113"/>
      <c r="H63044" s="133"/>
      <c r="T63044" s="133"/>
      <c r="X63044" s="131"/>
      <c r="Y63044" s="133"/>
      <c r="AJ63044" s="133"/>
      <c r="AO63044" s="135"/>
      <c r="AP63044" s="135"/>
      <c r="BJ63044" s="136"/>
    </row>
    <row r="63045" spans="5:62" ht="14.25" customHeight="1" x14ac:dyDescent="0.25">
      <c r="E63045" s="113"/>
      <c r="H63045" s="133"/>
      <c r="T63045" s="133"/>
      <c r="X63045" s="131"/>
      <c r="Y63045" s="133"/>
      <c r="AJ63045" s="133"/>
      <c r="AO63045" s="135"/>
      <c r="AP63045" s="135"/>
      <c r="BJ63045" s="136"/>
    </row>
    <row r="63046" spans="5:62" ht="14.25" customHeight="1" x14ac:dyDescent="0.25">
      <c r="E63046" s="113"/>
      <c r="H63046" s="133"/>
      <c r="T63046" s="133"/>
      <c r="X63046" s="131"/>
      <c r="Y63046" s="133"/>
      <c r="AJ63046" s="133"/>
      <c r="AO63046" s="135"/>
      <c r="AP63046" s="135"/>
      <c r="BJ63046" s="136"/>
    </row>
    <row r="63047" spans="5:62" ht="14.25" customHeight="1" x14ac:dyDescent="0.25">
      <c r="E63047" s="113"/>
      <c r="H63047" s="133"/>
      <c r="T63047" s="133"/>
      <c r="X63047" s="131"/>
      <c r="Y63047" s="133"/>
      <c r="AJ63047" s="133"/>
      <c r="AO63047" s="135"/>
      <c r="AP63047" s="135"/>
      <c r="BJ63047" s="136"/>
    </row>
    <row r="63048" spans="5:62" ht="14.25" customHeight="1" x14ac:dyDescent="0.25">
      <c r="E63048" s="113"/>
      <c r="H63048" s="133"/>
      <c r="T63048" s="133"/>
      <c r="X63048" s="131"/>
      <c r="Y63048" s="133"/>
      <c r="AJ63048" s="133"/>
      <c r="AO63048" s="135"/>
      <c r="AP63048" s="135"/>
      <c r="BJ63048" s="136"/>
    </row>
    <row r="63049" spans="5:62" ht="14.25" customHeight="1" x14ac:dyDescent="0.25">
      <c r="E63049" s="113"/>
      <c r="H63049" s="133"/>
      <c r="T63049" s="133"/>
      <c r="X63049" s="131"/>
      <c r="Y63049" s="133"/>
      <c r="AJ63049" s="133"/>
      <c r="AO63049" s="135"/>
      <c r="AP63049" s="135"/>
      <c r="BJ63049" s="136"/>
    </row>
    <row r="63050" spans="5:62" ht="14.25" customHeight="1" x14ac:dyDescent="0.25">
      <c r="E63050" s="113"/>
      <c r="H63050" s="133"/>
      <c r="T63050" s="133"/>
      <c r="X63050" s="131"/>
      <c r="Y63050" s="133"/>
      <c r="AJ63050" s="133"/>
      <c r="AO63050" s="135"/>
      <c r="AP63050" s="135"/>
      <c r="BJ63050" s="136"/>
    </row>
    <row r="63051" spans="5:62" ht="14.25" customHeight="1" x14ac:dyDescent="0.25">
      <c r="E63051" s="113"/>
      <c r="H63051" s="133"/>
      <c r="T63051" s="133"/>
      <c r="X63051" s="131"/>
      <c r="Y63051" s="133"/>
      <c r="AJ63051" s="133"/>
      <c r="AO63051" s="135"/>
      <c r="AP63051" s="135"/>
      <c r="BJ63051" s="136"/>
    </row>
    <row r="63052" spans="5:62" ht="14.25" customHeight="1" x14ac:dyDescent="0.25">
      <c r="E63052" s="113"/>
      <c r="H63052" s="133"/>
      <c r="T63052" s="133"/>
      <c r="X63052" s="131"/>
      <c r="Y63052" s="133"/>
      <c r="AJ63052" s="133"/>
      <c r="AO63052" s="135"/>
      <c r="AP63052" s="135"/>
      <c r="BJ63052" s="136"/>
    </row>
    <row r="63053" spans="5:62" ht="14.25" customHeight="1" x14ac:dyDescent="0.25">
      <c r="E63053" s="113"/>
      <c r="H63053" s="133"/>
      <c r="T63053" s="133"/>
      <c r="X63053" s="131"/>
      <c r="Y63053" s="133"/>
      <c r="AJ63053" s="133"/>
      <c r="AO63053" s="135"/>
      <c r="AP63053" s="135"/>
      <c r="BJ63053" s="136"/>
    </row>
    <row r="63054" spans="5:62" ht="14.25" customHeight="1" x14ac:dyDescent="0.25">
      <c r="E63054" s="113"/>
      <c r="H63054" s="133"/>
      <c r="T63054" s="133"/>
      <c r="X63054" s="131"/>
      <c r="Y63054" s="133"/>
      <c r="AJ63054" s="133"/>
      <c r="AO63054" s="135"/>
      <c r="AP63054" s="135"/>
      <c r="BJ63054" s="136"/>
    </row>
    <row r="63055" spans="5:62" ht="14.25" customHeight="1" x14ac:dyDescent="0.25">
      <c r="E63055" s="113"/>
      <c r="H63055" s="133"/>
      <c r="T63055" s="133"/>
      <c r="X63055" s="131"/>
      <c r="Y63055" s="133"/>
      <c r="AJ63055" s="133"/>
      <c r="AO63055" s="135"/>
      <c r="AP63055" s="135"/>
      <c r="BJ63055" s="136"/>
    </row>
    <row r="63056" spans="5:62" ht="14.25" customHeight="1" x14ac:dyDescent="0.25">
      <c r="E63056" s="113"/>
      <c r="H63056" s="133"/>
      <c r="T63056" s="133"/>
      <c r="X63056" s="131"/>
      <c r="Y63056" s="133"/>
      <c r="AJ63056" s="133"/>
      <c r="AO63056" s="135"/>
      <c r="AP63056" s="135"/>
      <c r="BJ63056" s="136"/>
    </row>
    <row r="63057" spans="5:62" ht="14.25" customHeight="1" x14ac:dyDescent="0.25">
      <c r="E63057" s="113"/>
      <c r="H63057" s="133"/>
      <c r="T63057" s="133"/>
      <c r="X63057" s="131"/>
      <c r="Y63057" s="133"/>
      <c r="AJ63057" s="133"/>
      <c r="AO63057" s="135"/>
      <c r="AP63057" s="135"/>
      <c r="BJ63057" s="136"/>
    </row>
    <row r="63058" spans="5:62" ht="14.25" customHeight="1" x14ac:dyDescent="0.25">
      <c r="E63058" s="113"/>
      <c r="H63058" s="133"/>
      <c r="T63058" s="133"/>
      <c r="X63058" s="131"/>
      <c r="Y63058" s="133"/>
      <c r="AJ63058" s="133"/>
      <c r="AO63058" s="135"/>
      <c r="AP63058" s="135"/>
      <c r="BJ63058" s="136"/>
    </row>
    <row r="63059" spans="5:62" ht="14.25" customHeight="1" x14ac:dyDescent="0.25">
      <c r="E63059" s="113"/>
      <c r="H63059" s="133"/>
      <c r="T63059" s="133"/>
      <c r="X63059" s="131"/>
      <c r="Y63059" s="133"/>
      <c r="AJ63059" s="133"/>
      <c r="AO63059" s="135"/>
      <c r="AP63059" s="135"/>
      <c r="BJ63059" s="136"/>
    </row>
    <row r="63060" spans="5:62" ht="14.25" customHeight="1" x14ac:dyDescent="0.25">
      <c r="E63060" s="113"/>
      <c r="H63060" s="133"/>
      <c r="T63060" s="133"/>
      <c r="X63060" s="131"/>
      <c r="Y63060" s="133"/>
      <c r="AJ63060" s="133"/>
      <c r="AO63060" s="135"/>
      <c r="AP63060" s="135"/>
      <c r="BJ63060" s="136"/>
    </row>
    <row r="63061" spans="5:62" ht="14.25" customHeight="1" x14ac:dyDescent="0.25">
      <c r="E63061" s="113"/>
      <c r="H63061" s="133"/>
      <c r="T63061" s="133"/>
      <c r="X63061" s="131"/>
      <c r="Y63061" s="133"/>
      <c r="AJ63061" s="133"/>
      <c r="AO63061" s="135"/>
      <c r="AP63061" s="135"/>
      <c r="BJ63061" s="136"/>
    </row>
    <row r="63062" spans="5:62" ht="14.25" customHeight="1" x14ac:dyDescent="0.25">
      <c r="E63062" s="113"/>
      <c r="H63062" s="133"/>
      <c r="T63062" s="133"/>
      <c r="X63062" s="131"/>
      <c r="Y63062" s="133"/>
      <c r="AJ63062" s="133"/>
      <c r="AO63062" s="135"/>
      <c r="AP63062" s="135"/>
      <c r="BJ63062" s="136"/>
    </row>
    <row r="63063" spans="5:62" ht="14.25" customHeight="1" x14ac:dyDescent="0.25">
      <c r="E63063" s="113"/>
      <c r="H63063" s="133"/>
      <c r="T63063" s="133"/>
      <c r="X63063" s="131"/>
      <c r="Y63063" s="133"/>
      <c r="AJ63063" s="133"/>
      <c r="AO63063" s="135"/>
      <c r="AP63063" s="135"/>
      <c r="BJ63063" s="136"/>
    </row>
    <row r="63064" spans="5:62" ht="14.25" customHeight="1" x14ac:dyDescent="0.25">
      <c r="E63064" s="113"/>
      <c r="H63064" s="133"/>
      <c r="T63064" s="133"/>
      <c r="X63064" s="131"/>
      <c r="Y63064" s="133"/>
      <c r="AJ63064" s="133"/>
      <c r="AO63064" s="135"/>
      <c r="AP63064" s="135"/>
      <c r="BJ63064" s="136"/>
    </row>
    <row r="63065" spans="5:62" ht="14.25" customHeight="1" x14ac:dyDescent="0.25">
      <c r="E63065" s="113"/>
      <c r="H63065" s="133"/>
      <c r="T63065" s="133"/>
      <c r="X63065" s="131"/>
      <c r="Y63065" s="133"/>
      <c r="AJ63065" s="133"/>
      <c r="AO63065" s="135"/>
      <c r="AP63065" s="135"/>
      <c r="BJ63065" s="136"/>
    </row>
    <row r="63066" spans="5:62" ht="14.25" customHeight="1" x14ac:dyDescent="0.25">
      <c r="E63066" s="113"/>
      <c r="H63066" s="133"/>
      <c r="T63066" s="133"/>
      <c r="X63066" s="131"/>
      <c r="Y63066" s="133"/>
      <c r="AJ63066" s="133"/>
      <c r="AO63066" s="135"/>
      <c r="AP63066" s="135"/>
      <c r="BJ63066" s="136"/>
    </row>
    <row r="63067" spans="5:62" ht="14.25" customHeight="1" x14ac:dyDescent="0.25">
      <c r="E63067" s="113"/>
      <c r="H63067" s="133"/>
      <c r="T63067" s="133"/>
      <c r="X63067" s="131"/>
      <c r="Y63067" s="133"/>
      <c r="AJ63067" s="133"/>
      <c r="AO63067" s="135"/>
      <c r="AP63067" s="135"/>
      <c r="BJ63067" s="136"/>
    </row>
    <row r="63068" spans="5:62" ht="14.25" customHeight="1" x14ac:dyDescent="0.25">
      <c r="E63068" s="113"/>
      <c r="H63068" s="133"/>
      <c r="T63068" s="133"/>
      <c r="X63068" s="131"/>
      <c r="Y63068" s="133"/>
      <c r="AJ63068" s="133"/>
      <c r="AO63068" s="135"/>
      <c r="AP63068" s="135"/>
      <c r="BJ63068" s="136"/>
    </row>
    <row r="63069" spans="5:62" ht="14.25" customHeight="1" x14ac:dyDescent="0.25">
      <c r="E63069" s="113"/>
      <c r="H63069" s="133"/>
      <c r="T63069" s="133"/>
      <c r="X63069" s="131"/>
      <c r="Y63069" s="133"/>
      <c r="AJ63069" s="133"/>
      <c r="AO63069" s="135"/>
      <c r="AP63069" s="135"/>
      <c r="BJ63069" s="136"/>
    </row>
    <row r="63070" spans="5:62" ht="14.25" customHeight="1" x14ac:dyDescent="0.25">
      <c r="E63070" s="113"/>
      <c r="H63070" s="133"/>
      <c r="T63070" s="133"/>
      <c r="X63070" s="131"/>
      <c r="Y63070" s="133"/>
      <c r="AJ63070" s="133"/>
      <c r="AO63070" s="135"/>
      <c r="AP63070" s="135"/>
      <c r="BJ63070" s="136"/>
    </row>
    <row r="63071" spans="5:62" ht="14.25" customHeight="1" x14ac:dyDescent="0.25">
      <c r="E63071" s="113"/>
      <c r="H63071" s="133"/>
      <c r="T63071" s="133"/>
      <c r="X63071" s="131"/>
      <c r="Y63071" s="133"/>
      <c r="AJ63071" s="133"/>
      <c r="AO63071" s="135"/>
      <c r="AP63071" s="135"/>
      <c r="BJ63071" s="136"/>
    </row>
    <row r="63072" spans="5:62" ht="14.25" customHeight="1" x14ac:dyDescent="0.25">
      <c r="E63072" s="113"/>
      <c r="H63072" s="133"/>
      <c r="T63072" s="133"/>
      <c r="X63072" s="131"/>
      <c r="Y63072" s="133"/>
      <c r="AJ63072" s="133"/>
      <c r="AO63072" s="135"/>
      <c r="AP63072" s="135"/>
      <c r="BJ63072" s="136"/>
    </row>
    <row r="63073" spans="5:62" ht="14.25" customHeight="1" x14ac:dyDescent="0.25">
      <c r="E63073" s="113"/>
      <c r="H63073" s="133"/>
      <c r="T63073" s="133"/>
      <c r="X63073" s="131"/>
      <c r="Y63073" s="133"/>
      <c r="AJ63073" s="133"/>
      <c r="AO63073" s="135"/>
      <c r="AP63073" s="135"/>
      <c r="BJ63073" s="136"/>
    </row>
    <row r="63074" spans="5:62" ht="14.25" customHeight="1" x14ac:dyDescent="0.25">
      <c r="E63074" s="113"/>
      <c r="H63074" s="133"/>
      <c r="T63074" s="133"/>
      <c r="X63074" s="131"/>
      <c r="Y63074" s="133"/>
      <c r="AJ63074" s="133"/>
      <c r="AO63074" s="135"/>
      <c r="AP63074" s="135"/>
      <c r="BJ63074" s="136"/>
    </row>
    <row r="63075" spans="5:62" ht="14.25" customHeight="1" x14ac:dyDescent="0.25">
      <c r="E63075" s="113"/>
      <c r="H63075" s="133"/>
      <c r="T63075" s="133"/>
      <c r="X63075" s="131"/>
      <c r="Y63075" s="133"/>
      <c r="AJ63075" s="133"/>
      <c r="AO63075" s="135"/>
      <c r="AP63075" s="135"/>
      <c r="BJ63075" s="136"/>
    </row>
    <row r="63076" spans="5:62" ht="14.25" customHeight="1" x14ac:dyDescent="0.25">
      <c r="E63076" s="113"/>
      <c r="H63076" s="133"/>
      <c r="T63076" s="133"/>
      <c r="X63076" s="131"/>
      <c r="Y63076" s="133"/>
      <c r="AJ63076" s="133"/>
      <c r="AO63076" s="135"/>
      <c r="AP63076" s="135"/>
      <c r="BJ63076" s="136"/>
    </row>
    <row r="63077" spans="5:62" ht="14.25" customHeight="1" x14ac:dyDescent="0.25">
      <c r="E63077" s="113"/>
      <c r="H63077" s="133"/>
      <c r="T63077" s="133"/>
      <c r="X63077" s="131"/>
      <c r="Y63077" s="133"/>
      <c r="AJ63077" s="133"/>
      <c r="AO63077" s="135"/>
      <c r="AP63077" s="135"/>
      <c r="BJ63077" s="136"/>
    </row>
    <row r="63078" spans="5:62" ht="14.25" customHeight="1" x14ac:dyDescent="0.25">
      <c r="E63078" s="113"/>
      <c r="H63078" s="133"/>
      <c r="T63078" s="133"/>
      <c r="X63078" s="131"/>
      <c r="Y63078" s="133"/>
      <c r="AJ63078" s="133"/>
      <c r="AO63078" s="135"/>
      <c r="AP63078" s="135"/>
      <c r="BJ63078" s="136"/>
    </row>
    <row r="63079" spans="5:62" ht="14.25" customHeight="1" x14ac:dyDescent="0.25">
      <c r="E63079" s="113"/>
      <c r="H63079" s="133"/>
      <c r="T63079" s="133"/>
      <c r="X63079" s="131"/>
      <c r="Y63079" s="133"/>
      <c r="AJ63079" s="133"/>
      <c r="AO63079" s="135"/>
      <c r="AP63079" s="135"/>
      <c r="BJ63079" s="136"/>
    </row>
    <row r="63080" spans="5:62" ht="14.25" customHeight="1" x14ac:dyDescent="0.25">
      <c r="E63080" s="113"/>
      <c r="H63080" s="133"/>
      <c r="T63080" s="133"/>
      <c r="X63080" s="131"/>
      <c r="Y63080" s="133"/>
      <c r="AJ63080" s="133"/>
      <c r="AO63080" s="135"/>
      <c r="AP63080" s="135"/>
      <c r="BJ63080" s="136"/>
    </row>
    <row r="63081" spans="5:62" ht="14.25" customHeight="1" x14ac:dyDescent="0.25">
      <c r="E63081" s="113"/>
      <c r="H63081" s="133"/>
      <c r="T63081" s="133"/>
      <c r="X63081" s="131"/>
      <c r="Y63081" s="133"/>
      <c r="AJ63081" s="133"/>
      <c r="AO63081" s="135"/>
      <c r="AP63081" s="135"/>
      <c r="BJ63081" s="136"/>
    </row>
    <row r="63082" spans="5:62" ht="14.25" customHeight="1" x14ac:dyDescent="0.25">
      <c r="E63082" s="113"/>
      <c r="H63082" s="133"/>
      <c r="T63082" s="133"/>
      <c r="X63082" s="131"/>
      <c r="Y63082" s="133"/>
      <c r="AJ63082" s="133"/>
      <c r="AO63082" s="135"/>
      <c r="AP63082" s="135"/>
      <c r="BJ63082" s="136"/>
    </row>
    <row r="63083" spans="5:62" ht="14.25" customHeight="1" x14ac:dyDescent="0.25">
      <c r="E63083" s="113"/>
      <c r="H63083" s="133"/>
      <c r="T63083" s="133"/>
      <c r="X63083" s="131"/>
      <c r="Y63083" s="133"/>
      <c r="AJ63083" s="133"/>
      <c r="AO63083" s="135"/>
      <c r="AP63083" s="135"/>
      <c r="BJ63083" s="136"/>
    </row>
    <row r="63084" spans="5:62" ht="14.25" customHeight="1" x14ac:dyDescent="0.25">
      <c r="E63084" s="113"/>
      <c r="H63084" s="133"/>
      <c r="T63084" s="133"/>
      <c r="X63084" s="131"/>
      <c r="Y63084" s="133"/>
      <c r="AJ63084" s="133"/>
      <c r="AO63084" s="135"/>
      <c r="AP63084" s="135"/>
      <c r="BJ63084" s="136"/>
    </row>
    <row r="63085" spans="5:62" ht="14.25" customHeight="1" x14ac:dyDescent="0.25">
      <c r="E63085" s="113"/>
      <c r="H63085" s="133"/>
      <c r="T63085" s="133"/>
      <c r="X63085" s="131"/>
      <c r="Y63085" s="133"/>
      <c r="AJ63085" s="133"/>
      <c r="AO63085" s="135"/>
      <c r="AP63085" s="135"/>
      <c r="BJ63085" s="136"/>
    </row>
    <row r="63086" spans="5:62" ht="14.25" customHeight="1" x14ac:dyDescent="0.25">
      <c r="E63086" s="113"/>
      <c r="H63086" s="133"/>
      <c r="T63086" s="133"/>
      <c r="X63086" s="131"/>
      <c r="Y63086" s="133"/>
      <c r="AJ63086" s="133"/>
      <c r="AO63086" s="135"/>
      <c r="AP63086" s="135"/>
      <c r="BJ63086" s="136"/>
    </row>
    <row r="63087" spans="5:62" ht="14.25" customHeight="1" x14ac:dyDescent="0.25">
      <c r="E63087" s="113"/>
      <c r="H63087" s="133"/>
      <c r="T63087" s="133"/>
      <c r="X63087" s="131"/>
      <c r="Y63087" s="133"/>
      <c r="AJ63087" s="133"/>
      <c r="AO63087" s="135"/>
      <c r="AP63087" s="135"/>
      <c r="BJ63087" s="136"/>
    </row>
    <row r="63088" spans="5:62" ht="14.25" customHeight="1" x14ac:dyDescent="0.25">
      <c r="E63088" s="113"/>
      <c r="H63088" s="133"/>
      <c r="T63088" s="133"/>
      <c r="X63088" s="131"/>
      <c r="Y63088" s="133"/>
      <c r="AJ63088" s="133"/>
      <c r="AO63088" s="135"/>
      <c r="AP63088" s="135"/>
      <c r="BJ63088" s="136"/>
    </row>
    <row r="63089" spans="5:62" ht="14.25" customHeight="1" x14ac:dyDescent="0.25">
      <c r="E63089" s="113"/>
      <c r="H63089" s="133"/>
      <c r="T63089" s="133"/>
      <c r="X63089" s="131"/>
      <c r="Y63089" s="133"/>
      <c r="AJ63089" s="133"/>
      <c r="AO63089" s="135"/>
      <c r="AP63089" s="135"/>
      <c r="BJ63089" s="136"/>
    </row>
    <row r="63090" spans="5:62" ht="14.25" customHeight="1" x14ac:dyDescent="0.25">
      <c r="E63090" s="113"/>
      <c r="H63090" s="133"/>
      <c r="T63090" s="133"/>
      <c r="X63090" s="131"/>
      <c r="Y63090" s="133"/>
      <c r="AJ63090" s="133"/>
      <c r="AO63090" s="135"/>
      <c r="AP63090" s="135"/>
      <c r="BJ63090" s="136"/>
    </row>
    <row r="63091" spans="5:62" ht="14.25" customHeight="1" x14ac:dyDescent="0.25">
      <c r="E63091" s="113"/>
      <c r="H63091" s="133"/>
      <c r="T63091" s="133"/>
      <c r="X63091" s="131"/>
      <c r="Y63091" s="133"/>
      <c r="AJ63091" s="133"/>
      <c r="AO63091" s="135"/>
      <c r="AP63091" s="135"/>
      <c r="BJ63091" s="136"/>
    </row>
    <row r="63092" spans="5:62" ht="14.25" customHeight="1" x14ac:dyDescent="0.25">
      <c r="E63092" s="113"/>
      <c r="H63092" s="133"/>
      <c r="T63092" s="133"/>
      <c r="X63092" s="131"/>
      <c r="Y63092" s="133"/>
      <c r="AJ63092" s="133"/>
      <c r="AO63092" s="135"/>
      <c r="AP63092" s="135"/>
      <c r="BJ63092" s="136"/>
    </row>
    <row r="63093" spans="5:62" ht="14.25" customHeight="1" x14ac:dyDescent="0.25">
      <c r="E63093" s="113"/>
      <c r="H63093" s="133"/>
      <c r="T63093" s="133"/>
      <c r="X63093" s="131"/>
      <c r="Y63093" s="133"/>
      <c r="AJ63093" s="133"/>
      <c r="AO63093" s="135"/>
      <c r="AP63093" s="135"/>
      <c r="BJ63093" s="136"/>
    </row>
    <row r="63094" spans="5:62" ht="14.25" customHeight="1" x14ac:dyDescent="0.25">
      <c r="E63094" s="113"/>
      <c r="H63094" s="133"/>
      <c r="T63094" s="133"/>
      <c r="X63094" s="131"/>
      <c r="Y63094" s="133"/>
      <c r="AJ63094" s="133"/>
      <c r="AO63094" s="135"/>
      <c r="AP63094" s="135"/>
      <c r="BJ63094" s="136"/>
    </row>
    <row r="63095" spans="5:62" ht="14.25" customHeight="1" x14ac:dyDescent="0.25">
      <c r="E63095" s="113"/>
      <c r="H63095" s="133"/>
      <c r="T63095" s="133"/>
      <c r="X63095" s="131"/>
      <c r="Y63095" s="133"/>
      <c r="AJ63095" s="133"/>
      <c r="AO63095" s="135"/>
      <c r="AP63095" s="135"/>
      <c r="BJ63095" s="136"/>
    </row>
    <row r="63096" spans="5:62" ht="14.25" customHeight="1" x14ac:dyDescent="0.25">
      <c r="E63096" s="113"/>
      <c r="H63096" s="133"/>
      <c r="T63096" s="133"/>
      <c r="X63096" s="131"/>
      <c r="Y63096" s="133"/>
      <c r="AJ63096" s="133"/>
      <c r="AO63096" s="135"/>
      <c r="AP63096" s="135"/>
      <c r="BJ63096" s="136"/>
    </row>
    <row r="63097" spans="5:62" ht="14.25" customHeight="1" x14ac:dyDescent="0.25">
      <c r="E63097" s="113"/>
      <c r="H63097" s="133"/>
      <c r="T63097" s="133"/>
      <c r="X63097" s="131"/>
      <c r="Y63097" s="133"/>
      <c r="AJ63097" s="133"/>
      <c r="AO63097" s="135"/>
      <c r="AP63097" s="135"/>
      <c r="BJ63097" s="136"/>
    </row>
    <row r="63098" spans="5:62" ht="14.25" customHeight="1" x14ac:dyDescent="0.25">
      <c r="E63098" s="113"/>
      <c r="H63098" s="133"/>
      <c r="T63098" s="133"/>
      <c r="X63098" s="131"/>
      <c r="Y63098" s="133"/>
      <c r="AJ63098" s="133"/>
      <c r="AO63098" s="135"/>
      <c r="AP63098" s="135"/>
      <c r="BJ63098" s="136"/>
    </row>
    <row r="63099" spans="5:62" ht="14.25" customHeight="1" x14ac:dyDescent="0.25">
      <c r="E63099" s="113"/>
      <c r="H63099" s="133"/>
      <c r="T63099" s="133"/>
      <c r="X63099" s="131"/>
      <c r="Y63099" s="133"/>
      <c r="AJ63099" s="133"/>
      <c r="AO63099" s="135"/>
      <c r="AP63099" s="135"/>
      <c r="BJ63099" s="136"/>
    </row>
    <row r="63100" spans="5:62" ht="14.25" customHeight="1" x14ac:dyDescent="0.25">
      <c r="E63100" s="113"/>
      <c r="H63100" s="133"/>
      <c r="T63100" s="133"/>
      <c r="X63100" s="131"/>
      <c r="Y63100" s="133"/>
      <c r="AJ63100" s="133"/>
      <c r="AO63100" s="135"/>
      <c r="AP63100" s="135"/>
      <c r="BJ63100" s="136"/>
    </row>
    <row r="63101" spans="5:62" ht="14.25" customHeight="1" x14ac:dyDescent="0.25">
      <c r="E63101" s="113"/>
      <c r="H63101" s="133"/>
      <c r="T63101" s="133"/>
      <c r="X63101" s="131"/>
      <c r="Y63101" s="133"/>
      <c r="AJ63101" s="133"/>
      <c r="AO63101" s="135"/>
      <c r="AP63101" s="135"/>
      <c r="BJ63101" s="136"/>
    </row>
    <row r="63102" spans="5:62" ht="14.25" customHeight="1" x14ac:dyDescent="0.25">
      <c r="E63102" s="113"/>
      <c r="H63102" s="133"/>
      <c r="T63102" s="133"/>
      <c r="X63102" s="131"/>
      <c r="Y63102" s="133"/>
      <c r="AJ63102" s="133"/>
      <c r="AO63102" s="135"/>
      <c r="AP63102" s="135"/>
      <c r="BJ63102" s="136"/>
    </row>
    <row r="63103" spans="5:62" ht="14.25" customHeight="1" x14ac:dyDescent="0.25">
      <c r="E63103" s="113"/>
      <c r="H63103" s="133"/>
      <c r="T63103" s="133"/>
      <c r="X63103" s="131"/>
      <c r="Y63103" s="133"/>
      <c r="AJ63103" s="133"/>
      <c r="AO63103" s="135"/>
      <c r="AP63103" s="135"/>
      <c r="BJ63103" s="136"/>
    </row>
    <row r="63104" spans="5:62" ht="14.25" customHeight="1" x14ac:dyDescent="0.25">
      <c r="E63104" s="113"/>
      <c r="H63104" s="133"/>
      <c r="T63104" s="133"/>
      <c r="X63104" s="131"/>
      <c r="Y63104" s="133"/>
      <c r="AJ63104" s="133"/>
      <c r="AO63104" s="135"/>
      <c r="AP63104" s="135"/>
      <c r="BJ63104" s="136"/>
    </row>
    <row r="63105" spans="5:62" ht="14.25" customHeight="1" x14ac:dyDescent="0.25">
      <c r="E63105" s="113"/>
      <c r="H63105" s="133"/>
      <c r="T63105" s="133"/>
      <c r="X63105" s="131"/>
      <c r="Y63105" s="133"/>
      <c r="AJ63105" s="133"/>
      <c r="AO63105" s="135"/>
      <c r="AP63105" s="135"/>
      <c r="BJ63105" s="136"/>
    </row>
    <row r="63106" spans="5:62" ht="14.25" customHeight="1" x14ac:dyDescent="0.25">
      <c r="E63106" s="113"/>
      <c r="H63106" s="133"/>
      <c r="T63106" s="133"/>
      <c r="X63106" s="131"/>
      <c r="Y63106" s="133"/>
      <c r="AJ63106" s="133"/>
      <c r="AO63106" s="135"/>
      <c r="AP63106" s="135"/>
      <c r="BJ63106" s="136"/>
    </row>
    <row r="63107" spans="5:62" ht="14.25" customHeight="1" x14ac:dyDescent="0.25">
      <c r="E63107" s="113"/>
      <c r="H63107" s="133"/>
      <c r="T63107" s="133"/>
      <c r="X63107" s="131"/>
      <c r="Y63107" s="133"/>
      <c r="AJ63107" s="133"/>
      <c r="AO63107" s="135"/>
      <c r="AP63107" s="135"/>
      <c r="BJ63107" s="136"/>
    </row>
    <row r="63108" spans="5:62" ht="14.25" customHeight="1" x14ac:dyDescent="0.25">
      <c r="E63108" s="113"/>
      <c r="H63108" s="133"/>
      <c r="T63108" s="133"/>
      <c r="X63108" s="131"/>
      <c r="Y63108" s="133"/>
      <c r="AJ63108" s="133"/>
      <c r="AO63108" s="135"/>
      <c r="AP63108" s="135"/>
      <c r="BJ63108" s="136"/>
    </row>
    <row r="63109" spans="5:62" ht="14.25" customHeight="1" x14ac:dyDescent="0.25">
      <c r="E63109" s="113"/>
      <c r="H63109" s="133"/>
      <c r="T63109" s="133"/>
      <c r="X63109" s="131"/>
      <c r="Y63109" s="133"/>
      <c r="AJ63109" s="133"/>
      <c r="AO63109" s="135"/>
      <c r="AP63109" s="135"/>
      <c r="BJ63109" s="136"/>
    </row>
    <row r="63110" spans="5:62" ht="14.25" customHeight="1" x14ac:dyDescent="0.25">
      <c r="E63110" s="113"/>
      <c r="H63110" s="133"/>
      <c r="T63110" s="133"/>
      <c r="X63110" s="131"/>
      <c r="Y63110" s="133"/>
      <c r="AJ63110" s="133"/>
      <c r="AO63110" s="135"/>
      <c r="AP63110" s="135"/>
      <c r="BJ63110" s="136"/>
    </row>
    <row r="63111" spans="5:62" ht="14.25" customHeight="1" x14ac:dyDescent="0.25">
      <c r="E63111" s="113"/>
      <c r="H63111" s="133"/>
      <c r="T63111" s="133"/>
      <c r="X63111" s="131"/>
      <c r="Y63111" s="133"/>
      <c r="AJ63111" s="133"/>
      <c r="AO63111" s="135"/>
      <c r="AP63111" s="135"/>
      <c r="BJ63111" s="136"/>
    </row>
    <row r="63112" spans="5:62" ht="14.25" customHeight="1" x14ac:dyDescent="0.25">
      <c r="E63112" s="113"/>
      <c r="H63112" s="133"/>
      <c r="T63112" s="133"/>
      <c r="X63112" s="131"/>
      <c r="Y63112" s="133"/>
      <c r="AJ63112" s="133"/>
      <c r="AO63112" s="135"/>
      <c r="AP63112" s="135"/>
      <c r="BJ63112" s="136"/>
    </row>
    <row r="63113" spans="5:62" ht="14.25" customHeight="1" x14ac:dyDescent="0.25">
      <c r="E63113" s="113"/>
      <c r="H63113" s="133"/>
      <c r="T63113" s="133"/>
      <c r="X63113" s="131"/>
      <c r="Y63113" s="133"/>
      <c r="AJ63113" s="133"/>
      <c r="AO63113" s="135"/>
      <c r="AP63113" s="135"/>
      <c r="BJ63113" s="136"/>
    </row>
    <row r="63114" spans="5:62" ht="14.25" customHeight="1" x14ac:dyDescent="0.25">
      <c r="E63114" s="113"/>
      <c r="H63114" s="133"/>
      <c r="T63114" s="133"/>
      <c r="X63114" s="131"/>
      <c r="Y63114" s="133"/>
      <c r="AJ63114" s="133"/>
      <c r="AO63114" s="135"/>
      <c r="AP63114" s="135"/>
      <c r="BJ63114" s="136"/>
    </row>
    <row r="63115" spans="5:62" ht="14.25" customHeight="1" x14ac:dyDescent="0.25">
      <c r="E63115" s="113"/>
      <c r="H63115" s="133"/>
      <c r="T63115" s="133"/>
      <c r="X63115" s="131"/>
      <c r="Y63115" s="133"/>
      <c r="AJ63115" s="133"/>
      <c r="AO63115" s="135"/>
      <c r="AP63115" s="135"/>
      <c r="BJ63115" s="136"/>
    </row>
    <row r="63116" spans="5:62" ht="14.25" customHeight="1" x14ac:dyDescent="0.25">
      <c r="E63116" s="113"/>
      <c r="H63116" s="133"/>
      <c r="T63116" s="133"/>
      <c r="X63116" s="131"/>
      <c r="Y63116" s="133"/>
      <c r="AJ63116" s="133"/>
      <c r="AO63116" s="135"/>
      <c r="AP63116" s="135"/>
      <c r="BJ63116" s="136"/>
    </row>
    <row r="63117" spans="5:62" ht="14.25" customHeight="1" x14ac:dyDescent="0.25">
      <c r="E63117" s="113"/>
      <c r="H63117" s="133"/>
      <c r="T63117" s="133"/>
      <c r="X63117" s="131"/>
      <c r="Y63117" s="133"/>
      <c r="AJ63117" s="133"/>
      <c r="AO63117" s="135"/>
      <c r="AP63117" s="135"/>
      <c r="BJ63117" s="136"/>
    </row>
    <row r="63118" spans="5:62" ht="14.25" customHeight="1" x14ac:dyDescent="0.25">
      <c r="E63118" s="113"/>
      <c r="H63118" s="133"/>
      <c r="T63118" s="133"/>
      <c r="X63118" s="131"/>
      <c r="Y63118" s="133"/>
      <c r="AJ63118" s="133"/>
      <c r="AO63118" s="135"/>
      <c r="AP63118" s="135"/>
      <c r="BJ63118" s="136"/>
    </row>
    <row r="63119" spans="5:62" ht="14.25" customHeight="1" x14ac:dyDescent="0.25">
      <c r="E63119" s="113"/>
      <c r="H63119" s="133"/>
      <c r="T63119" s="133"/>
      <c r="X63119" s="131"/>
      <c r="Y63119" s="133"/>
      <c r="AJ63119" s="133"/>
      <c r="AO63119" s="135"/>
      <c r="AP63119" s="135"/>
      <c r="BJ63119" s="136"/>
    </row>
    <row r="63120" spans="5:62" ht="14.25" customHeight="1" x14ac:dyDescent="0.25">
      <c r="E63120" s="113"/>
      <c r="H63120" s="133"/>
      <c r="T63120" s="133"/>
      <c r="X63120" s="131"/>
      <c r="Y63120" s="133"/>
      <c r="AJ63120" s="133"/>
      <c r="AO63120" s="135"/>
      <c r="AP63120" s="135"/>
      <c r="BJ63120" s="136"/>
    </row>
    <row r="63121" spans="5:62" ht="14.25" customHeight="1" x14ac:dyDescent="0.25">
      <c r="E63121" s="113"/>
      <c r="H63121" s="133"/>
      <c r="T63121" s="133"/>
      <c r="X63121" s="131"/>
      <c r="Y63121" s="133"/>
      <c r="AJ63121" s="133"/>
      <c r="AO63121" s="135"/>
      <c r="AP63121" s="135"/>
      <c r="BJ63121" s="136"/>
    </row>
    <row r="63122" spans="5:62" ht="14.25" customHeight="1" x14ac:dyDescent="0.25">
      <c r="E63122" s="113"/>
      <c r="H63122" s="133"/>
      <c r="T63122" s="133"/>
      <c r="X63122" s="131"/>
      <c r="Y63122" s="133"/>
      <c r="AJ63122" s="133"/>
      <c r="AO63122" s="135"/>
      <c r="AP63122" s="135"/>
      <c r="BJ63122" s="136"/>
    </row>
    <row r="63123" spans="5:62" ht="14.25" customHeight="1" x14ac:dyDescent="0.25">
      <c r="E63123" s="113"/>
      <c r="H63123" s="133"/>
      <c r="T63123" s="133"/>
      <c r="X63123" s="131"/>
      <c r="Y63123" s="133"/>
      <c r="AJ63123" s="133"/>
      <c r="AO63123" s="135"/>
      <c r="AP63123" s="135"/>
      <c r="BJ63123" s="136"/>
    </row>
    <row r="63124" spans="5:62" ht="14.25" customHeight="1" x14ac:dyDescent="0.25">
      <c r="E63124" s="113"/>
      <c r="H63124" s="133"/>
      <c r="T63124" s="133"/>
      <c r="X63124" s="131"/>
      <c r="Y63124" s="133"/>
      <c r="AJ63124" s="133"/>
      <c r="AO63124" s="135"/>
      <c r="AP63124" s="135"/>
      <c r="BJ63124" s="136"/>
    </row>
    <row r="63125" spans="5:62" ht="14.25" customHeight="1" x14ac:dyDescent="0.25">
      <c r="E63125" s="113"/>
      <c r="H63125" s="133"/>
      <c r="T63125" s="133"/>
      <c r="X63125" s="131"/>
      <c r="Y63125" s="133"/>
      <c r="AJ63125" s="133"/>
      <c r="AO63125" s="135"/>
      <c r="AP63125" s="135"/>
      <c r="BJ63125" s="136"/>
    </row>
    <row r="63126" spans="5:62" ht="14.25" customHeight="1" x14ac:dyDescent="0.25">
      <c r="E63126" s="113"/>
      <c r="H63126" s="133"/>
      <c r="T63126" s="133"/>
      <c r="X63126" s="131"/>
      <c r="Y63126" s="133"/>
      <c r="AJ63126" s="133"/>
      <c r="AO63126" s="135"/>
      <c r="AP63126" s="135"/>
      <c r="BJ63126" s="136"/>
    </row>
    <row r="63127" spans="5:62" ht="14.25" customHeight="1" x14ac:dyDescent="0.25">
      <c r="E63127" s="113"/>
      <c r="H63127" s="133"/>
      <c r="T63127" s="133"/>
      <c r="X63127" s="131"/>
      <c r="Y63127" s="133"/>
      <c r="AJ63127" s="133"/>
      <c r="AO63127" s="135"/>
      <c r="AP63127" s="135"/>
      <c r="BJ63127" s="136"/>
    </row>
    <row r="63128" spans="5:62" ht="14.25" customHeight="1" x14ac:dyDescent="0.25">
      <c r="E63128" s="113"/>
      <c r="H63128" s="133"/>
      <c r="T63128" s="133"/>
      <c r="X63128" s="131"/>
      <c r="Y63128" s="133"/>
      <c r="AJ63128" s="133"/>
      <c r="AO63128" s="135"/>
      <c r="AP63128" s="135"/>
      <c r="BJ63128" s="136"/>
    </row>
    <row r="63129" spans="5:62" ht="14.25" customHeight="1" x14ac:dyDescent="0.25">
      <c r="E63129" s="113"/>
      <c r="H63129" s="133"/>
      <c r="T63129" s="133"/>
      <c r="X63129" s="131"/>
      <c r="Y63129" s="133"/>
      <c r="AJ63129" s="133"/>
      <c r="AO63129" s="135"/>
      <c r="AP63129" s="135"/>
      <c r="BJ63129" s="136"/>
    </row>
    <row r="63130" spans="5:62" ht="14.25" customHeight="1" x14ac:dyDescent="0.25">
      <c r="E63130" s="113"/>
      <c r="H63130" s="133"/>
      <c r="T63130" s="133"/>
      <c r="X63130" s="131"/>
      <c r="Y63130" s="133"/>
      <c r="AJ63130" s="133"/>
      <c r="AO63130" s="135"/>
      <c r="AP63130" s="135"/>
      <c r="BJ63130" s="136"/>
    </row>
    <row r="63131" spans="5:62" ht="14.25" customHeight="1" x14ac:dyDescent="0.25">
      <c r="E63131" s="113"/>
      <c r="H63131" s="133"/>
      <c r="T63131" s="133"/>
      <c r="X63131" s="131"/>
      <c r="Y63131" s="133"/>
      <c r="AJ63131" s="133"/>
      <c r="AO63131" s="135"/>
      <c r="AP63131" s="135"/>
      <c r="BJ63131" s="136"/>
    </row>
    <row r="63132" spans="5:62" ht="14.25" customHeight="1" x14ac:dyDescent="0.25">
      <c r="E63132" s="113"/>
      <c r="H63132" s="133"/>
      <c r="T63132" s="133"/>
      <c r="X63132" s="131"/>
      <c r="Y63132" s="133"/>
      <c r="AJ63132" s="133"/>
      <c r="AO63132" s="135"/>
      <c r="AP63132" s="135"/>
      <c r="BJ63132" s="136"/>
    </row>
    <row r="63133" spans="5:62" ht="14.25" customHeight="1" x14ac:dyDescent="0.25">
      <c r="E63133" s="113"/>
      <c r="H63133" s="133"/>
      <c r="T63133" s="133"/>
      <c r="X63133" s="131"/>
      <c r="Y63133" s="133"/>
      <c r="AJ63133" s="133"/>
      <c r="AO63133" s="135"/>
      <c r="AP63133" s="135"/>
      <c r="BJ63133" s="136"/>
    </row>
    <row r="63134" spans="5:62" ht="14.25" customHeight="1" x14ac:dyDescent="0.25">
      <c r="E63134" s="113"/>
      <c r="H63134" s="133"/>
      <c r="T63134" s="133"/>
      <c r="X63134" s="131"/>
      <c r="Y63134" s="133"/>
      <c r="AJ63134" s="133"/>
      <c r="AO63134" s="135"/>
      <c r="AP63134" s="135"/>
      <c r="BJ63134" s="136"/>
    </row>
    <row r="63135" spans="5:62" ht="14.25" customHeight="1" x14ac:dyDescent="0.25">
      <c r="E63135" s="113"/>
      <c r="H63135" s="133"/>
      <c r="T63135" s="133"/>
      <c r="X63135" s="131"/>
      <c r="Y63135" s="133"/>
      <c r="AJ63135" s="133"/>
      <c r="AO63135" s="135"/>
      <c r="AP63135" s="135"/>
      <c r="BJ63135" s="136"/>
    </row>
    <row r="63136" spans="5:62" ht="14.25" customHeight="1" x14ac:dyDescent="0.25">
      <c r="E63136" s="113"/>
      <c r="H63136" s="133"/>
      <c r="T63136" s="133"/>
      <c r="X63136" s="131"/>
      <c r="Y63136" s="133"/>
      <c r="AJ63136" s="133"/>
      <c r="AO63136" s="135"/>
      <c r="AP63136" s="135"/>
      <c r="BJ63136" s="136"/>
    </row>
    <row r="63137" spans="5:62" ht="14.25" customHeight="1" x14ac:dyDescent="0.25">
      <c r="E63137" s="113"/>
      <c r="H63137" s="133"/>
      <c r="T63137" s="133"/>
      <c r="X63137" s="131"/>
      <c r="Y63137" s="133"/>
      <c r="AJ63137" s="133"/>
      <c r="AO63137" s="135"/>
      <c r="AP63137" s="135"/>
      <c r="BJ63137" s="136"/>
    </row>
    <row r="63138" spans="5:62" ht="14.25" customHeight="1" x14ac:dyDescent="0.25">
      <c r="E63138" s="113"/>
      <c r="H63138" s="133"/>
      <c r="T63138" s="133"/>
      <c r="X63138" s="131"/>
      <c r="Y63138" s="133"/>
      <c r="AJ63138" s="133"/>
      <c r="AO63138" s="135"/>
      <c r="AP63138" s="135"/>
      <c r="BJ63138" s="136"/>
    </row>
    <row r="63139" spans="5:62" ht="14.25" customHeight="1" x14ac:dyDescent="0.25">
      <c r="E63139" s="113"/>
      <c r="H63139" s="133"/>
      <c r="T63139" s="133"/>
      <c r="X63139" s="131"/>
      <c r="Y63139" s="133"/>
      <c r="AJ63139" s="133"/>
      <c r="AO63139" s="135"/>
      <c r="AP63139" s="135"/>
      <c r="BJ63139" s="136"/>
    </row>
    <row r="63140" spans="5:62" ht="14.25" customHeight="1" x14ac:dyDescent="0.25">
      <c r="E63140" s="113"/>
      <c r="H63140" s="133"/>
      <c r="T63140" s="133"/>
      <c r="X63140" s="131"/>
      <c r="Y63140" s="133"/>
      <c r="AJ63140" s="133"/>
      <c r="AO63140" s="135"/>
      <c r="AP63140" s="135"/>
      <c r="BJ63140" s="136"/>
    </row>
    <row r="63141" spans="5:62" ht="14.25" customHeight="1" x14ac:dyDescent="0.25">
      <c r="E63141" s="113"/>
      <c r="H63141" s="133"/>
      <c r="T63141" s="133"/>
      <c r="X63141" s="131"/>
      <c r="Y63141" s="133"/>
      <c r="AJ63141" s="133"/>
      <c r="AO63141" s="135"/>
      <c r="AP63141" s="135"/>
      <c r="BJ63141" s="136"/>
    </row>
    <row r="63142" spans="5:62" ht="14.25" customHeight="1" x14ac:dyDescent="0.25">
      <c r="E63142" s="113"/>
      <c r="H63142" s="133"/>
      <c r="T63142" s="133"/>
      <c r="X63142" s="131"/>
      <c r="Y63142" s="133"/>
      <c r="AJ63142" s="133"/>
      <c r="AO63142" s="135"/>
      <c r="AP63142" s="135"/>
      <c r="BJ63142" s="136"/>
    </row>
    <row r="63143" spans="5:62" ht="14.25" customHeight="1" x14ac:dyDescent="0.25">
      <c r="E63143" s="113"/>
      <c r="H63143" s="133"/>
      <c r="T63143" s="133"/>
      <c r="X63143" s="131"/>
      <c r="Y63143" s="133"/>
      <c r="AJ63143" s="133"/>
      <c r="AO63143" s="135"/>
      <c r="AP63143" s="135"/>
      <c r="BJ63143" s="136"/>
    </row>
    <row r="63144" spans="5:62" ht="14.25" customHeight="1" x14ac:dyDescent="0.25">
      <c r="E63144" s="113"/>
      <c r="H63144" s="133"/>
      <c r="T63144" s="133"/>
      <c r="X63144" s="131"/>
      <c r="Y63144" s="133"/>
      <c r="AJ63144" s="133"/>
      <c r="AO63144" s="135"/>
      <c r="AP63144" s="135"/>
      <c r="BJ63144" s="136"/>
    </row>
    <row r="63145" spans="5:62" ht="14.25" customHeight="1" x14ac:dyDescent="0.25">
      <c r="E63145" s="113"/>
      <c r="H63145" s="133"/>
      <c r="T63145" s="133"/>
      <c r="X63145" s="131"/>
      <c r="Y63145" s="133"/>
      <c r="AJ63145" s="133"/>
      <c r="AO63145" s="135"/>
      <c r="AP63145" s="135"/>
      <c r="BJ63145" s="136"/>
    </row>
    <row r="63146" spans="5:62" ht="14.25" customHeight="1" x14ac:dyDescent="0.25">
      <c r="E63146" s="113"/>
      <c r="H63146" s="133"/>
      <c r="T63146" s="133"/>
      <c r="X63146" s="131"/>
      <c r="Y63146" s="133"/>
      <c r="AJ63146" s="133"/>
      <c r="AO63146" s="135"/>
      <c r="AP63146" s="135"/>
      <c r="BJ63146" s="136"/>
    </row>
    <row r="63147" spans="5:62" ht="14.25" customHeight="1" x14ac:dyDescent="0.25">
      <c r="E63147" s="113"/>
      <c r="H63147" s="133"/>
      <c r="T63147" s="133"/>
      <c r="X63147" s="131"/>
      <c r="Y63147" s="133"/>
      <c r="AJ63147" s="133"/>
      <c r="AO63147" s="135"/>
      <c r="AP63147" s="135"/>
      <c r="BJ63147" s="136"/>
    </row>
    <row r="63148" spans="5:62" ht="14.25" customHeight="1" x14ac:dyDescent="0.25">
      <c r="E63148" s="113"/>
      <c r="H63148" s="133"/>
      <c r="T63148" s="133"/>
      <c r="X63148" s="131"/>
      <c r="Y63148" s="133"/>
      <c r="AJ63148" s="133"/>
      <c r="AO63148" s="135"/>
      <c r="AP63148" s="135"/>
      <c r="BJ63148" s="136"/>
    </row>
    <row r="63149" spans="5:62" ht="14.25" customHeight="1" x14ac:dyDescent="0.25">
      <c r="E63149" s="113"/>
      <c r="H63149" s="133"/>
      <c r="T63149" s="133"/>
      <c r="X63149" s="131"/>
      <c r="Y63149" s="133"/>
      <c r="AJ63149" s="133"/>
      <c r="AO63149" s="135"/>
      <c r="AP63149" s="135"/>
      <c r="BJ63149" s="136"/>
    </row>
    <row r="63150" spans="5:62" ht="14.25" customHeight="1" x14ac:dyDescent="0.25">
      <c r="E63150" s="113"/>
      <c r="H63150" s="133"/>
      <c r="T63150" s="133"/>
      <c r="X63150" s="131"/>
      <c r="Y63150" s="133"/>
      <c r="AJ63150" s="133"/>
      <c r="AO63150" s="135"/>
      <c r="AP63150" s="135"/>
      <c r="BJ63150" s="136"/>
    </row>
    <row r="63151" spans="5:62" ht="14.25" customHeight="1" x14ac:dyDescent="0.25">
      <c r="E63151" s="113"/>
      <c r="H63151" s="133"/>
      <c r="T63151" s="133"/>
      <c r="X63151" s="131"/>
      <c r="Y63151" s="133"/>
      <c r="AJ63151" s="133"/>
      <c r="AO63151" s="135"/>
      <c r="AP63151" s="135"/>
      <c r="BJ63151" s="136"/>
    </row>
    <row r="63152" spans="5:62" ht="14.25" customHeight="1" x14ac:dyDescent="0.25">
      <c r="E63152" s="113"/>
      <c r="H63152" s="133"/>
      <c r="T63152" s="133"/>
      <c r="X63152" s="131"/>
      <c r="Y63152" s="133"/>
      <c r="AJ63152" s="133"/>
      <c r="AO63152" s="135"/>
      <c r="AP63152" s="135"/>
      <c r="BJ63152" s="136"/>
    </row>
    <row r="63153" spans="5:62" ht="14.25" customHeight="1" x14ac:dyDescent="0.25">
      <c r="E63153" s="113"/>
      <c r="H63153" s="133"/>
      <c r="T63153" s="133"/>
      <c r="X63153" s="131"/>
      <c r="Y63153" s="133"/>
      <c r="AJ63153" s="133"/>
      <c r="AO63153" s="135"/>
      <c r="AP63153" s="135"/>
      <c r="BJ63153" s="136"/>
    </row>
    <row r="63154" spans="5:62" ht="14.25" customHeight="1" x14ac:dyDescent="0.25">
      <c r="E63154" s="113"/>
      <c r="H63154" s="133"/>
      <c r="T63154" s="133"/>
      <c r="X63154" s="131"/>
      <c r="Y63154" s="133"/>
      <c r="AJ63154" s="133"/>
      <c r="AO63154" s="135"/>
      <c r="AP63154" s="135"/>
      <c r="BJ63154" s="136"/>
    </row>
    <row r="63155" spans="5:62" ht="14.25" customHeight="1" x14ac:dyDescent="0.25">
      <c r="E63155" s="113"/>
      <c r="H63155" s="133"/>
      <c r="T63155" s="133"/>
      <c r="X63155" s="131"/>
      <c r="Y63155" s="133"/>
      <c r="AJ63155" s="133"/>
      <c r="AO63155" s="135"/>
      <c r="AP63155" s="135"/>
      <c r="BJ63155" s="136"/>
    </row>
    <row r="63156" spans="5:62" ht="14.25" customHeight="1" x14ac:dyDescent="0.25">
      <c r="E63156" s="113"/>
      <c r="H63156" s="133"/>
      <c r="T63156" s="133"/>
      <c r="X63156" s="131"/>
      <c r="Y63156" s="133"/>
      <c r="AJ63156" s="133"/>
      <c r="AO63156" s="135"/>
      <c r="AP63156" s="135"/>
      <c r="BJ63156" s="136"/>
    </row>
    <row r="63157" spans="5:62" ht="14.25" customHeight="1" x14ac:dyDescent="0.25">
      <c r="E63157" s="113"/>
      <c r="H63157" s="133"/>
      <c r="T63157" s="133"/>
      <c r="X63157" s="131"/>
      <c r="Y63157" s="133"/>
      <c r="AJ63157" s="133"/>
      <c r="AO63157" s="135"/>
      <c r="AP63157" s="135"/>
      <c r="BJ63157" s="136"/>
    </row>
    <row r="63158" spans="5:62" ht="14.25" customHeight="1" x14ac:dyDescent="0.25">
      <c r="E63158" s="113"/>
      <c r="H63158" s="133"/>
      <c r="T63158" s="133"/>
      <c r="X63158" s="131"/>
      <c r="Y63158" s="133"/>
      <c r="AJ63158" s="133"/>
      <c r="AO63158" s="135"/>
      <c r="AP63158" s="135"/>
      <c r="BJ63158" s="136"/>
    </row>
    <row r="63159" spans="5:62" ht="14.25" customHeight="1" x14ac:dyDescent="0.25">
      <c r="E63159" s="113"/>
      <c r="H63159" s="133"/>
      <c r="T63159" s="133"/>
      <c r="X63159" s="131"/>
      <c r="Y63159" s="133"/>
      <c r="AJ63159" s="133"/>
      <c r="AO63159" s="135"/>
      <c r="AP63159" s="135"/>
      <c r="BJ63159" s="136"/>
    </row>
    <row r="63160" spans="5:62" ht="14.25" customHeight="1" x14ac:dyDescent="0.25">
      <c r="E63160" s="113"/>
      <c r="H63160" s="133"/>
      <c r="T63160" s="133"/>
      <c r="X63160" s="131"/>
      <c r="Y63160" s="133"/>
      <c r="AJ63160" s="133"/>
      <c r="AO63160" s="135"/>
      <c r="AP63160" s="135"/>
      <c r="BJ63160" s="136"/>
    </row>
    <row r="63161" spans="5:62" ht="14.25" customHeight="1" x14ac:dyDescent="0.25">
      <c r="E63161" s="113"/>
      <c r="H63161" s="133"/>
      <c r="T63161" s="133"/>
      <c r="X63161" s="131"/>
      <c r="Y63161" s="133"/>
      <c r="AJ63161" s="133"/>
      <c r="AO63161" s="135"/>
      <c r="AP63161" s="135"/>
      <c r="BJ63161" s="136"/>
    </row>
    <row r="63162" spans="5:62" ht="14.25" customHeight="1" x14ac:dyDescent="0.25">
      <c r="E63162" s="113"/>
      <c r="H63162" s="133"/>
      <c r="T63162" s="133"/>
      <c r="X63162" s="131"/>
      <c r="Y63162" s="133"/>
      <c r="AJ63162" s="133"/>
      <c r="AO63162" s="135"/>
      <c r="AP63162" s="135"/>
      <c r="BJ63162" s="136"/>
    </row>
    <row r="63163" spans="5:62" ht="14.25" customHeight="1" x14ac:dyDescent="0.25">
      <c r="E63163" s="113"/>
      <c r="H63163" s="133"/>
      <c r="T63163" s="133"/>
      <c r="X63163" s="131"/>
      <c r="Y63163" s="133"/>
      <c r="AJ63163" s="133"/>
      <c r="AO63163" s="135"/>
      <c r="AP63163" s="135"/>
      <c r="BJ63163" s="136"/>
    </row>
    <row r="63164" spans="5:62" ht="14.25" customHeight="1" x14ac:dyDescent="0.25">
      <c r="E63164" s="113"/>
      <c r="H63164" s="133"/>
      <c r="T63164" s="133"/>
      <c r="X63164" s="131"/>
      <c r="Y63164" s="133"/>
      <c r="AJ63164" s="133"/>
      <c r="AO63164" s="135"/>
      <c r="AP63164" s="135"/>
      <c r="BJ63164" s="136"/>
    </row>
    <row r="63165" spans="5:62" ht="14.25" customHeight="1" x14ac:dyDescent="0.25">
      <c r="E63165" s="113"/>
      <c r="H63165" s="133"/>
      <c r="T63165" s="133"/>
      <c r="X63165" s="131"/>
      <c r="Y63165" s="133"/>
      <c r="AJ63165" s="133"/>
      <c r="AO63165" s="135"/>
      <c r="AP63165" s="135"/>
      <c r="BJ63165" s="136"/>
    </row>
    <row r="63166" spans="5:62" ht="14.25" customHeight="1" x14ac:dyDescent="0.25">
      <c r="E63166" s="113"/>
      <c r="H63166" s="133"/>
      <c r="T63166" s="133"/>
      <c r="X63166" s="131"/>
      <c r="Y63166" s="133"/>
      <c r="AJ63166" s="133"/>
      <c r="AO63166" s="135"/>
      <c r="AP63166" s="135"/>
      <c r="BJ63166" s="136"/>
    </row>
    <row r="63167" spans="5:62" ht="14.25" customHeight="1" x14ac:dyDescent="0.25">
      <c r="E63167" s="113"/>
      <c r="H63167" s="133"/>
      <c r="T63167" s="133"/>
      <c r="X63167" s="131"/>
      <c r="Y63167" s="133"/>
      <c r="AJ63167" s="133"/>
      <c r="AO63167" s="135"/>
      <c r="AP63167" s="135"/>
      <c r="BJ63167" s="136"/>
    </row>
    <row r="63168" spans="5:62" ht="14.25" customHeight="1" x14ac:dyDescent="0.25">
      <c r="E63168" s="113"/>
      <c r="H63168" s="133"/>
      <c r="T63168" s="133"/>
      <c r="X63168" s="131"/>
      <c r="Y63168" s="133"/>
      <c r="AJ63168" s="133"/>
      <c r="AO63168" s="135"/>
      <c r="AP63168" s="135"/>
      <c r="BJ63168" s="136"/>
    </row>
    <row r="63169" spans="5:62" ht="14.25" customHeight="1" x14ac:dyDescent="0.25">
      <c r="E63169" s="113"/>
      <c r="H63169" s="133"/>
      <c r="T63169" s="133"/>
      <c r="X63169" s="131"/>
      <c r="Y63169" s="133"/>
      <c r="AJ63169" s="133"/>
      <c r="AO63169" s="135"/>
      <c r="AP63169" s="135"/>
      <c r="BJ63169" s="136"/>
    </row>
    <row r="63170" spans="5:62" ht="14.25" customHeight="1" x14ac:dyDescent="0.25">
      <c r="E63170" s="113"/>
      <c r="H63170" s="133"/>
      <c r="T63170" s="133"/>
      <c r="X63170" s="131"/>
      <c r="Y63170" s="133"/>
      <c r="AJ63170" s="133"/>
      <c r="AO63170" s="135"/>
      <c r="AP63170" s="135"/>
      <c r="BJ63170" s="136"/>
    </row>
    <row r="63171" spans="5:62" ht="14.25" customHeight="1" x14ac:dyDescent="0.25">
      <c r="E63171" s="113"/>
      <c r="H63171" s="133"/>
      <c r="T63171" s="133"/>
      <c r="X63171" s="131"/>
      <c r="Y63171" s="133"/>
      <c r="AJ63171" s="133"/>
      <c r="AO63171" s="135"/>
      <c r="AP63171" s="135"/>
      <c r="BJ63171" s="136"/>
    </row>
    <row r="63172" spans="5:62" ht="14.25" customHeight="1" x14ac:dyDescent="0.25">
      <c r="E63172" s="113"/>
      <c r="H63172" s="133"/>
      <c r="T63172" s="133"/>
      <c r="X63172" s="131"/>
      <c r="Y63172" s="133"/>
      <c r="AJ63172" s="133"/>
      <c r="AO63172" s="135"/>
      <c r="AP63172" s="135"/>
      <c r="BJ63172" s="136"/>
    </row>
    <row r="63173" spans="5:62" ht="14.25" customHeight="1" x14ac:dyDescent="0.25">
      <c r="E63173" s="113"/>
      <c r="H63173" s="133"/>
      <c r="T63173" s="133"/>
      <c r="X63173" s="131"/>
      <c r="Y63173" s="133"/>
      <c r="AJ63173" s="133"/>
      <c r="AO63173" s="135"/>
      <c r="AP63173" s="135"/>
      <c r="BJ63173" s="136"/>
    </row>
    <row r="63174" spans="5:62" ht="14.25" customHeight="1" x14ac:dyDescent="0.25">
      <c r="E63174" s="113"/>
      <c r="H63174" s="133"/>
      <c r="T63174" s="133"/>
      <c r="X63174" s="131"/>
      <c r="Y63174" s="133"/>
      <c r="AJ63174" s="133"/>
      <c r="AO63174" s="135"/>
      <c r="AP63174" s="135"/>
      <c r="BJ63174" s="136"/>
    </row>
    <row r="63175" spans="5:62" ht="14.25" customHeight="1" x14ac:dyDescent="0.25">
      <c r="E63175" s="113"/>
      <c r="H63175" s="133"/>
      <c r="T63175" s="133"/>
      <c r="X63175" s="131"/>
      <c r="Y63175" s="133"/>
      <c r="AJ63175" s="133"/>
      <c r="AO63175" s="135"/>
      <c r="AP63175" s="135"/>
      <c r="BJ63175" s="136"/>
    </row>
    <row r="63176" spans="5:62" ht="14.25" customHeight="1" x14ac:dyDescent="0.25">
      <c r="E63176" s="113"/>
      <c r="H63176" s="133"/>
      <c r="T63176" s="133"/>
      <c r="X63176" s="131"/>
      <c r="Y63176" s="133"/>
      <c r="AJ63176" s="133"/>
      <c r="AO63176" s="135"/>
      <c r="AP63176" s="135"/>
      <c r="BJ63176" s="136"/>
    </row>
    <row r="63177" spans="5:62" ht="14.25" customHeight="1" x14ac:dyDescent="0.25">
      <c r="E63177" s="113"/>
      <c r="H63177" s="133"/>
      <c r="T63177" s="133"/>
      <c r="X63177" s="131"/>
      <c r="Y63177" s="133"/>
      <c r="AJ63177" s="133"/>
      <c r="AO63177" s="135"/>
      <c r="AP63177" s="135"/>
      <c r="BJ63177" s="136"/>
    </row>
    <row r="63178" spans="5:62" ht="14.25" customHeight="1" x14ac:dyDescent="0.25">
      <c r="E63178" s="113"/>
      <c r="H63178" s="133"/>
      <c r="T63178" s="133"/>
      <c r="X63178" s="131"/>
      <c r="Y63178" s="133"/>
      <c r="AJ63178" s="133"/>
      <c r="AO63178" s="135"/>
      <c r="AP63178" s="135"/>
      <c r="BJ63178" s="136"/>
    </row>
    <row r="63179" spans="5:62" ht="14.25" customHeight="1" x14ac:dyDescent="0.25">
      <c r="E63179" s="113"/>
      <c r="H63179" s="133"/>
      <c r="T63179" s="133"/>
      <c r="X63179" s="131"/>
      <c r="Y63179" s="133"/>
      <c r="AJ63179" s="133"/>
      <c r="AO63179" s="135"/>
      <c r="AP63179" s="135"/>
      <c r="BJ63179" s="136"/>
    </row>
    <row r="63180" spans="5:62" ht="14.25" customHeight="1" x14ac:dyDescent="0.25">
      <c r="E63180" s="113"/>
      <c r="H63180" s="133"/>
      <c r="T63180" s="133"/>
      <c r="X63180" s="131"/>
      <c r="Y63180" s="133"/>
      <c r="AJ63180" s="133"/>
      <c r="AO63180" s="135"/>
      <c r="AP63180" s="135"/>
      <c r="BJ63180" s="136"/>
    </row>
    <row r="63181" spans="5:62" ht="14.25" customHeight="1" x14ac:dyDescent="0.25">
      <c r="E63181" s="113"/>
      <c r="H63181" s="133"/>
      <c r="T63181" s="133"/>
      <c r="X63181" s="131"/>
      <c r="Y63181" s="133"/>
      <c r="AJ63181" s="133"/>
      <c r="AO63181" s="135"/>
      <c r="AP63181" s="135"/>
      <c r="BJ63181" s="136"/>
    </row>
    <row r="63182" spans="5:62" ht="14.25" customHeight="1" x14ac:dyDescent="0.25">
      <c r="E63182" s="113"/>
      <c r="H63182" s="133"/>
      <c r="T63182" s="133"/>
      <c r="X63182" s="131"/>
      <c r="Y63182" s="133"/>
      <c r="AJ63182" s="133"/>
      <c r="AO63182" s="135"/>
      <c r="AP63182" s="135"/>
      <c r="BJ63182" s="136"/>
    </row>
    <row r="63183" spans="5:62" ht="14.25" customHeight="1" x14ac:dyDescent="0.25">
      <c r="E63183" s="113"/>
      <c r="H63183" s="133"/>
      <c r="T63183" s="133"/>
      <c r="X63183" s="131"/>
      <c r="Y63183" s="133"/>
      <c r="AJ63183" s="133"/>
      <c r="AO63183" s="135"/>
      <c r="AP63183" s="135"/>
      <c r="BJ63183" s="136"/>
    </row>
    <row r="63184" spans="5:62" ht="14.25" customHeight="1" x14ac:dyDescent="0.25">
      <c r="E63184" s="113"/>
      <c r="H63184" s="133"/>
      <c r="T63184" s="133"/>
      <c r="X63184" s="131"/>
      <c r="Y63184" s="133"/>
      <c r="AJ63184" s="133"/>
      <c r="AO63184" s="135"/>
      <c r="AP63184" s="135"/>
      <c r="BJ63184" s="136"/>
    </row>
    <row r="63185" spans="5:62" ht="14.25" customHeight="1" x14ac:dyDescent="0.25">
      <c r="E63185" s="113"/>
      <c r="H63185" s="133"/>
      <c r="T63185" s="133"/>
      <c r="X63185" s="131"/>
      <c r="Y63185" s="133"/>
      <c r="AJ63185" s="133"/>
      <c r="AO63185" s="135"/>
      <c r="AP63185" s="135"/>
      <c r="BJ63185" s="136"/>
    </row>
    <row r="63186" spans="5:62" ht="14.25" customHeight="1" x14ac:dyDescent="0.25">
      <c r="E63186" s="113"/>
      <c r="H63186" s="133"/>
      <c r="T63186" s="133"/>
      <c r="X63186" s="131"/>
      <c r="Y63186" s="133"/>
      <c r="AJ63186" s="133"/>
      <c r="AO63186" s="135"/>
      <c r="AP63186" s="135"/>
      <c r="BJ63186" s="136"/>
    </row>
    <row r="63187" spans="5:62" ht="14.25" customHeight="1" x14ac:dyDescent="0.25">
      <c r="E63187" s="113"/>
      <c r="H63187" s="133"/>
      <c r="T63187" s="133"/>
      <c r="X63187" s="131"/>
      <c r="Y63187" s="133"/>
      <c r="AJ63187" s="133"/>
      <c r="AO63187" s="135"/>
      <c r="AP63187" s="135"/>
      <c r="BJ63187" s="136"/>
    </row>
    <row r="63188" spans="5:62" ht="14.25" customHeight="1" x14ac:dyDescent="0.25">
      <c r="E63188" s="113"/>
      <c r="H63188" s="133"/>
      <c r="T63188" s="133"/>
      <c r="X63188" s="131"/>
      <c r="Y63188" s="133"/>
      <c r="AJ63188" s="133"/>
      <c r="AO63188" s="135"/>
      <c r="AP63188" s="135"/>
      <c r="BJ63188" s="136"/>
    </row>
    <row r="63189" spans="5:62" ht="14.25" customHeight="1" x14ac:dyDescent="0.25">
      <c r="E63189" s="113"/>
      <c r="H63189" s="133"/>
      <c r="T63189" s="133"/>
      <c r="X63189" s="131"/>
      <c r="Y63189" s="133"/>
      <c r="AJ63189" s="133"/>
      <c r="AO63189" s="135"/>
      <c r="AP63189" s="135"/>
      <c r="BJ63189" s="136"/>
    </row>
    <row r="63190" spans="5:62" ht="14.25" customHeight="1" x14ac:dyDescent="0.25">
      <c r="E63190" s="113"/>
      <c r="H63190" s="133"/>
      <c r="T63190" s="133"/>
      <c r="X63190" s="131"/>
      <c r="Y63190" s="133"/>
      <c r="AJ63190" s="133"/>
      <c r="AO63190" s="135"/>
      <c r="AP63190" s="135"/>
      <c r="BJ63190" s="136"/>
    </row>
    <row r="63191" spans="5:62" ht="14.25" customHeight="1" x14ac:dyDescent="0.25">
      <c r="E63191" s="113"/>
      <c r="H63191" s="133"/>
      <c r="T63191" s="133"/>
      <c r="X63191" s="131"/>
      <c r="Y63191" s="133"/>
      <c r="AJ63191" s="133"/>
      <c r="AO63191" s="135"/>
      <c r="AP63191" s="135"/>
      <c r="BJ63191" s="136"/>
    </row>
    <row r="63192" spans="5:62" ht="14.25" customHeight="1" x14ac:dyDescent="0.25">
      <c r="E63192" s="113"/>
      <c r="H63192" s="133"/>
      <c r="T63192" s="133"/>
      <c r="X63192" s="131"/>
      <c r="Y63192" s="133"/>
      <c r="AJ63192" s="133"/>
      <c r="AO63192" s="135"/>
      <c r="AP63192" s="135"/>
      <c r="BJ63192" s="136"/>
    </row>
    <row r="63193" spans="5:62" ht="14.25" customHeight="1" x14ac:dyDescent="0.25">
      <c r="E63193" s="113"/>
      <c r="H63193" s="133"/>
      <c r="T63193" s="133"/>
      <c r="X63193" s="131"/>
      <c r="Y63193" s="133"/>
      <c r="AJ63193" s="133"/>
      <c r="AO63193" s="135"/>
      <c r="AP63193" s="135"/>
      <c r="BJ63193" s="136"/>
    </row>
    <row r="63194" spans="5:62" ht="14.25" customHeight="1" x14ac:dyDescent="0.25">
      <c r="E63194" s="113"/>
      <c r="H63194" s="133"/>
      <c r="T63194" s="133"/>
      <c r="X63194" s="131"/>
      <c r="Y63194" s="133"/>
      <c r="AJ63194" s="133"/>
      <c r="AO63194" s="135"/>
      <c r="AP63194" s="135"/>
      <c r="BJ63194" s="136"/>
    </row>
    <row r="63195" spans="5:62" ht="14.25" customHeight="1" x14ac:dyDescent="0.25">
      <c r="E63195" s="113"/>
      <c r="H63195" s="133"/>
      <c r="T63195" s="133"/>
      <c r="X63195" s="131"/>
      <c r="Y63195" s="133"/>
      <c r="AJ63195" s="133"/>
      <c r="AO63195" s="135"/>
      <c r="AP63195" s="135"/>
      <c r="BJ63195" s="136"/>
    </row>
    <row r="63196" spans="5:62" ht="14.25" customHeight="1" x14ac:dyDescent="0.25">
      <c r="E63196" s="113"/>
      <c r="H63196" s="133"/>
      <c r="T63196" s="133"/>
      <c r="X63196" s="131"/>
      <c r="Y63196" s="133"/>
      <c r="AJ63196" s="133"/>
      <c r="AO63196" s="135"/>
      <c r="AP63196" s="135"/>
      <c r="BJ63196" s="136"/>
    </row>
    <row r="63197" spans="5:62" ht="14.25" customHeight="1" x14ac:dyDescent="0.25">
      <c r="E63197" s="113"/>
      <c r="H63197" s="133"/>
      <c r="T63197" s="133"/>
      <c r="X63197" s="131"/>
      <c r="Y63197" s="133"/>
      <c r="AJ63197" s="133"/>
      <c r="AO63197" s="135"/>
      <c r="AP63197" s="135"/>
      <c r="BJ63197" s="136"/>
    </row>
    <row r="63198" spans="5:62" ht="14.25" customHeight="1" x14ac:dyDescent="0.25">
      <c r="E63198" s="113"/>
      <c r="H63198" s="133"/>
      <c r="T63198" s="133"/>
      <c r="X63198" s="131"/>
      <c r="Y63198" s="133"/>
      <c r="AJ63198" s="133"/>
      <c r="AO63198" s="135"/>
      <c r="AP63198" s="135"/>
      <c r="BJ63198" s="136"/>
    </row>
    <row r="63199" spans="5:62" ht="14.25" customHeight="1" x14ac:dyDescent="0.25">
      <c r="E63199" s="113"/>
      <c r="H63199" s="133"/>
      <c r="T63199" s="133"/>
      <c r="X63199" s="131"/>
      <c r="Y63199" s="133"/>
      <c r="AJ63199" s="133"/>
      <c r="AO63199" s="135"/>
      <c r="AP63199" s="135"/>
      <c r="BJ63199" s="136"/>
    </row>
    <row r="63200" spans="5:62" ht="14.25" customHeight="1" x14ac:dyDescent="0.25">
      <c r="E63200" s="113"/>
      <c r="H63200" s="133"/>
      <c r="T63200" s="133"/>
      <c r="X63200" s="131"/>
      <c r="Y63200" s="133"/>
      <c r="AJ63200" s="133"/>
      <c r="AO63200" s="135"/>
      <c r="AP63200" s="135"/>
      <c r="BJ63200" s="136"/>
    </row>
    <row r="63201" spans="5:62" ht="14.25" customHeight="1" x14ac:dyDescent="0.25">
      <c r="E63201" s="113"/>
      <c r="H63201" s="133"/>
      <c r="T63201" s="133"/>
      <c r="X63201" s="131"/>
      <c r="Y63201" s="133"/>
      <c r="AJ63201" s="133"/>
      <c r="AO63201" s="135"/>
      <c r="AP63201" s="135"/>
      <c r="BJ63201" s="136"/>
    </row>
    <row r="63202" spans="5:62" ht="14.25" customHeight="1" x14ac:dyDescent="0.25">
      <c r="E63202" s="113"/>
      <c r="H63202" s="133"/>
      <c r="T63202" s="133"/>
      <c r="X63202" s="131"/>
      <c r="Y63202" s="133"/>
      <c r="AJ63202" s="133"/>
      <c r="AO63202" s="135"/>
      <c r="AP63202" s="135"/>
      <c r="BJ63202" s="136"/>
    </row>
    <row r="63203" spans="5:62" ht="14.25" customHeight="1" x14ac:dyDescent="0.25">
      <c r="E63203" s="113"/>
      <c r="H63203" s="133"/>
      <c r="T63203" s="133"/>
      <c r="X63203" s="131"/>
      <c r="Y63203" s="133"/>
      <c r="AJ63203" s="133"/>
      <c r="AO63203" s="135"/>
      <c r="AP63203" s="135"/>
      <c r="BJ63203" s="136"/>
    </row>
    <row r="63204" spans="5:62" ht="14.25" customHeight="1" x14ac:dyDescent="0.25">
      <c r="E63204" s="113"/>
      <c r="H63204" s="133"/>
      <c r="T63204" s="133"/>
      <c r="X63204" s="131"/>
      <c r="Y63204" s="133"/>
      <c r="AJ63204" s="133"/>
      <c r="AO63204" s="135"/>
      <c r="AP63204" s="135"/>
      <c r="BJ63204" s="136"/>
    </row>
    <row r="63205" spans="5:62" ht="14.25" customHeight="1" x14ac:dyDescent="0.25">
      <c r="E63205" s="113"/>
      <c r="H63205" s="133"/>
      <c r="T63205" s="133"/>
      <c r="X63205" s="131"/>
      <c r="Y63205" s="133"/>
      <c r="AJ63205" s="133"/>
      <c r="AO63205" s="135"/>
      <c r="AP63205" s="135"/>
      <c r="BJ63205" s="136"/>
    </row>
    <row r="63206" spans="5:62" ht="14.25" customHeight="1" x14ac:dyDescent="0.25">
      <c r="E63206" s="113"/>
      <c r="H63206" s="133"/>
      <c r="T63206" s="133"/>
      <c r="X63206" s="131"/>
      <c r="Y63206" s="133"/>
      <c r="AJ63206" s="133"/>
      <c r="AO63206" s="135"/>
      <c r="AP63206" s="135"/>
      <c r="BJ63206" s="136"/>
    </row>
    <row r="63207" spans="5:62" ht="14.25" customHeight="1" x14ac:dyDescent="0.25">
      <c r="E63207" s="113"/>
      <c r="H63207" s="133"/>
      <c r="T63207" s="133"/>
      <c r="X63207" s="131"/>
      <c r="Y63207" s="133"/>
      <c r="AJ63207" s="133"/>
      <c r="AO63207" s="135"/>
      <c r="AP63207" s="135"/>
      <c r="BJ63207" s="136"/>
    </row>
    <row r="63208" spans="5:62" ht="14.25" customHeight="1" x14ac:dyDescent="0.25">
      <c r="E63208" s="113"/>
      <c r="H63208" s="133"/>
      <c r="T63208" s="133"/>
      <c r="X63208" s="131"/>
      <c r="Y63208" s="133"/>
      <c r="AJ63208" s="133"/>
      <c r="AO63208" s="135"/>
      <c r="AP63208" s="135"/>
      <c r="BJ63208" s="136"/>
    </row>
    <row r="63209" spans="5:62" ht="14.25" customHeight="1" x14ac:dyDescent="0.25">
      <c r="E63209" s="113"/>
      <c r="H63209" s="133"/>
      <c r="T63209" s="133"/>
      <c r="X63209" s="131"/>
      <c r="Y63209" s="133"/>
      <c r="AJ63209" s="133"/>
      <c r="AO63209" s="135"/>
      <c r="AP63209" s="135"/>
      <c r="BJ63209" s="136"/>
    </row>
    <row r="63210" spans="5:62" ht="14.25" customHeight="1" x14ac:dyDescent="0.25">
      <c r="E63210" s="113"/>
      <c r="H63210" s="133"/>
      <c r="T63210" s="133"/>
      <c r="X63210" s="131"/>
      <c r="Y63210" s="133"/>
      <c r="AJ63210" s="133"/>
      <c r="AO63210" s="135"/>
      <c r="AP63210" s="135"/>
      <c r="BJ63210" s="136"/>
    </row>
    <row r="63211" spans="5:62" ht="14.25" customHeight="1" x14ac:dyDescent="0.25">
      <c r="E63211" s="113"/>
      <c r="H63211" s="133"/>
      <c r="T63211" s="133"/>
      <c r="X63211" s="131"/>
      <c r="Y63211" s="133"/>
      <c r="AJ63211" s="133"/>
      <c r="AO63211" s="135"/>
      <c r="AP63211" s="135"/>
      <c r="BJ63211" s="136"/>
    </row>
    <row r="63212" spans="5:62" ht="14.25" customHeight="1" x14ac:dyDescent="0.25">
      <c r="E63212" s="113"/>
      <c r="H63212" s="133"/>
      <c r="T63212" s="133"/>
      <c r="X63212" s="131"/>
      <c r="Y63212" s="133"/>
      <c r="AJ63212" s="133"/>
      <c r="AO63212" s="135"/>
      <c r="AP63212" s="135"/>
      <c r="BJ63212" s="136"/>
    </row>
    <row r="63213" spans="5:62" ht="14.25" customHeight="1" x14ac:dyDescent="0.25">
      <c r="E63213" s="113"/>
      <c r="H63213" s="133"/>
      <c r="T63213" s="133"/>
      <c r="X63213" s="131"/>
      <c r="Y63213" s="133"/>
      <c r="AJ63213" s="133"/>
      <c r="AO63213" s="135"/>
      <c r="AP63213" s="135"/>
      <c r="BJ63213" s="136"/>
    </row>
    <row r="63214" spans="5:62" ht="14.25" customHeight="1" x14ac:dyDescent="0.25">
      <c r="E63214" s="113"/>
      <c r="H63214" s="133"/>
      <c r="T63214" s="133"/>
      <c r="X63214" s="131"/>
      <c r="Y63214" s="133"/>
      <c r="AJ63214" s="133"/>
      <c r="AO63214" s="135"/>
      <c r="AP63214" s="135"/>
      <c r="BJ63214" s="136"/>
    </row>
    <row r="63215" spans="5:62" ht="14.25" customHeight="1" x14ac:dyDescent="0.25">
      <c r="E63215" s="113"/>
      <c r="H63215" s="133"/>
      <c r="T63215" s="133"/>
      <c r="X63215" s="131"/>
      <c r="Y63215" s="133"/>
      <c r="AJ63215" s="133"/>
      <c r="AO63215" s="135"/>
      <c r="AP63215" s="135"/>
      <c r="BJ63215" s="136"/>
    </row>
    <row r="63216" spans="5:62" ht="14.25" customHeight="1" x14ac:dyDescent="0.25">
      <c r="E63216" s="113"/>
      <c r="H63216" s="133"/>
      <c r="T63216" s="133"/>
      <c r="X63216" s="131"/>
      <c r="Y63216" s="133"/>
      <c r="AJ63216" s="133"/>
      <c r="AO63216" s="135"/>
      <c r="AP63216" s="135"/>
      <c r="BJ63216" s="136"/>
    </row>
    <row r="63217" spans="5:62" ht="14.25" customHeight="1" x14ac:dyDescent="0.25">
      <c r="E63217" s="113"/>
      <c r="H63217" s="133"/>
      <c r="T63217" s="133"/>
      <c r="X63217" s="131"/>
      <c r="Y63217" s="133"/>
      <c r="AJ63217" s="133"/>
      <c r="AO63217" s="135"/>
      <c r="AP63217" s="135"/>
      <c r="BJ63217" s="136"/>
    </row>
    <row r="63218" spans="5:62" ht="14.25" customHeight="1" x14ac:dyDescent="0.25">
      <c r="E63218" s="113"/>
      <c r="H63218" s="133"/>
      <c r="T63218" s="133"/>
      <c r="X63218" s="131"/>
      <c r="Y63218" s="133"/>
      <c r="AJ63218" s="133"/>
      <c r="AO63218" s="135"/>
      <c r="AP63218" s="135"/>
      <c r="BJ63218" s="136"/>
    </row>
    <row r="63219" spans="5:62" ht="14.25" customHeight="1" x14ac:dyDescent="0.25">
      <c r="E63219" s="113"/>
      <c r="H63219" s="133"/>
      <c r="T63219" s="133"/>
      <c r="X63219" s="131"/>
      <c r="Y63219" s="133"/>
      <c r="AJ63219" s="133"/>
      <c r="AO63219" s="135"/>
      <c r="AP63219" s="135"/>
      <c r="BJ63219" s="136"/>
    </row>
    <row r="63220" spans="5:62" ht="14.25" customHeight="1" x14ac:dyDescent="0.25">
      <c r="E63220" s="113"/>
      <c r="H63220" s="133"/>
      <c r="T63220" s="133"/>
      <c r="X63220" s="131"/>
      <c r="Y63220" s="133"/>
      <c r="AJ63220" s="133"/>
      <c r="AO63220" s="135"/>
      <c r="AP63220" s="135"/>
      <c r="BJ63220" s="136"/>
    </row>
    <row r="63221" spans="5:62" ht="14.25" customHeight="1" x14ac:dyDescent="0.25">
      <c r="E63221" s="113"/>
      <c r="H63221" s="133"/>
      <c r="T63221" s="133"/>
      <c r="X63221" s="131"/>
      <c r="Y63221" s="133"/>
      <c r="AJ63221" s="133"/>
      <c r="AO63221" s="135"/>
      <c r="AP63221" s="135"/>
      <c r="BJ63221" s="136"/>
    </row>
    <row r="63222" spans="5:62" ht="14.25" customHeight="1" x14ac:dyDescent="0.25">
      <c r="E63222" s="113"/>
      <c r="H63222" s="133"/>
      <c r="T63222" s="133"/>
      <c r="X63222" s="131"/>
      <c r="Y63222" s="133"/>
      <c r="AJ63222" s="133"/>
      <c r="AO63222" s="135"/>
      <c r="AP63222" s="135"/>
      <c r="BJ63222" s="136"/>
    </row>
    <row r="63223" spans="5:62" ht="14.25" customHeight="1" x14ac:dyDescent="0.25">
      <c r="E63223" s="113"/>
      <c r="H63223" s="133"/>
      <c r="T63223" s="133"/>
      <c r="X63223" s="131"/>
      <c r="Y63223" s="133"/>
      <c r="AJ63223" s="133"/>
      <c r="AO63223" s="135"/>
      <c r="AP63223" s="135"/>
      <c r="BJ63223" s="136"/>
    </row>
    <row r="63224" spans="5:62" ht="14.25" customHeight="1" x14ac:dyDescent="0.25">
      <c r="E63224" s="113"/>
      <c r="H63224" s="133"/>
      <c r="T63224" s="133"/>
      <c r="X63224" s="131"/>
      <c r="Y63224" s="133"/>
      <c r="AJ63224" s="133"/>
      <c r="AO63224" s="135"/>
      <c r="AP63224" s="135"/>
      <c r="BJ63224" s="136"/>
    </row>
    <row r="63225" spans="5:62" ht="14.25" customHeight="1" x14ac:dyDescent="0.25">
      <c r="E63225" s="113"/>
      <c r="H63225" s="133"/>
      <c r="T63225" s="133"/>
      <c r="X63225" s="131"/>
      <c r="Y63225" s="133"/>
      <c r="AJ63225" s="133"/>
      <c r="AO63225" s="135"/>
      <c r="AP63225" s="135"/>
      <c r="BJ63225" s="136"/>
    </row>
    <row r="63226" spans="5:62" ht="14.25" customHeight="1" x14ac:dyDescent="0.25">
      <c r="E63226" s="113"/>
      <c r="H63226" s="133"/>
      <c r="T63226" s="133"/>
      <c r="X63226" s="131"/>
      <c r="Y63226" s="133"/>
      <c r="AJ63226" s="133"/>
      <c r="AO63226" s="135"/>
      <c r="AP63226" s="135"/>
      <c r="BJ63226" s="136"/>
    </row>
    <row r="63227" spans="5:62" ht="14.25" customHeight="1" x14ac:dyDescent="0.25">
      <c r="E63227" s="113"/>
      <c r="H63227" s="133"/>
      <c r="T63227" s="133"/>
      <c r="X63227" s="131"/>
      <c r="Y63227" s="133"/>
      <c r="AJ63227" s="133"/>
      <c r="AO63227" s="135"/>
      <c r="AP63227" s="135"/>
      <c r="BJ63227" s="136"/>
    </row>
    <row r="63228" spans="5:62" ht="14.25" customHeight="1" x14ac:dyDescent="0.25">
      <c r="E63228" s="113"/>
      <c r="H63228" s="133"/>
      <c r="T63228" s="133"/>
      <c r="X63228" s="131"/>
      <c r="Y63228" s="133"/>
      <c r="AJ63228" s="133"/>
      <c r="AO63228" s="135"/>
      <c r="AP63228" s="135"/>
      <c r="BJ63228" s="136"/>
    </row>
    <row r="63229" spans="5:62" ht="14.25" customHeight="1" x14ac:dyDescent="0.25">
      <c r="E63229" s="113"/>
      <c r="H63229" s="133"/>
      <c r="T63229" s="133"/>
      <c r="X63229" s="131"/>
      <c r="Y63229" s="133"/>
      <c r="AJ63229" s="133"/>
      <c r="AO63229" s="135"/>
      <c r="AP63229" s="135"/>
      <c r="BJ63229" s="136"/>
    </row>
    <row r="63230" spans="5:62" ht="14.25" customHeight="1" x14ac:dyDescent="0.25">
      <c r="E63230" s="113"/>
      <c r="H63230" s="133"/>
      <c r="T63230" s="133"/>
      <c r="X63230" s="131"/>
      <c r="Y63230" s="133"/>
      <c r="AJ63230" s="133"/>
      <c r="AO63230" s="135"/>
      <c r="AP63230" s="135"/>
      <c r="BJ63230" s="136"/>
    </row>
    <row r="63231" spans="5:62" ht="14.25" customHeight="1" x14ac:dyDescent="0.25">
      <c r="E63231" s="113"/>
      <c r="H63231" s="133"/>
      <c r="T63231" s="133"/>
      <c r="X63231" s="131"/>
      <c r="Y63231" s="133"/>
      <c r="AJ63231" s="133"/>
      <c r="AO63231" s="135"/>
      <c r="AP63231" s="135"/>
      <c r="BJ63231" s="136"/>
    </row>
    <row r="63232" spans="5:62" ht="14.25" customHeight="1" x14ac:dyDescent="0.25">
      <c r="E63232" s="113"/>
      <c r="H63232" s="133"/>
      <c r="T63232" s="133"/>
      <c r="X63232" s="131"/>
      <c r="Y63232" s="133"/>
      <c r="AJ63232" s="133"/>
      <c r="AO63232" s="135"/>
      <c r="AP63232" s="135"/>
      <c r="BJ63232" s="136"/>
    </row>
    <row r="63233" spans="5:62" ht="14.25" customHeight="1" x14ac:dyDescent="0.25">
      <c r="E63233" s="113"/>
      <c r="H63233" s="133"/>
      <c r="T63233" s="133"/>
      <c r="X63233" s="131"/>
      <c r="Y63233" s="133"/>
      <c r="AJ63233" s="133"/>
      <c r="AO63233" s="135"/>
      <c r="AP63233" s="135"/>
      <c r="BJ63233" s="136"/>
    </row>
    <row r="63234" spans="5:62" ht="14.25" customHeight="1" x14ac:dyDescent="0.25">
      <c r="E63234" s="113"/>
      <c r="H63234" s="133"/>
      <c r="T63234" s="133"/>
      <c r="X63234" s="131"/>
      <c r="Y63234" s="133"/>
      <c r="AJ63234" s="133"/>
      <c r="AO63234" s="135"/>
      <c r="AP63234" s="135"/>
      <c r="BJ63234" s="136"/>
    </row>
    <row r="63235" spans="5:62" ht="14.25" customHeight="1" x14ac:dyDescent="0.25">
      <c r="E63235" s="113"/>
      <c r="H63235" s="133"/>
      <c r="T63235" s="133"/>
      <c r="X63235" s="131"/>
      <c r="Y63235" s="133"/>
      <c r="AJ63235" s="133"/>
      <c r="AO63235" s="135"/>
      <c r="AP63235" s="135"/>
      <c r="BJ63235" s="136"/>
    </row>
    <row r="63236" spans="5:62" ht="14.25" customHeight="1" x14ac:dyDescent="0.25">
      <c r="E63236" s="113"/>
      <c r="H63236" s="133"/>
      <c r="T63236" s="133"/>
      <c r="X63236" s="131"/>
      <c r="Y63236" s="133"/>
      <c r="AJ63236" s="133"/>
      <c r="AO63236" s="135"/>
      <c r="AP63236" s="135"/>
      <c r="BJ63236" s="136"/>
    </row>
    <row r="63237" spans="5:62" ht="14.25" customHeight="1" x14ac:dyDescent="0.25">
      <c r="E63237" s="113"/>
      <c r="H63237" s="133"/>
      <c r="T63237" s="133"/>
      <c r="X63237" s="131"/>
      <c r="Y63237" s="133"/>
      <c r="AJ63237" s="133"/>
      <c r="AO63237" s="135"/>
      <c r="AP63237" s="135"/>
      <c r="BJ63237" s="136"/>
    </row>
    <row r="63238" spans="5:62" ht="14.25" customHeight="1" x14ac:dyDescent="0.25">
      <c r="E63238" s="113"/>
      <c r="H63238" s="133"/>
      <c r="T63238" s="133"/>
      <c r="X63238" s="131"/>
      <c r="Y63238" s="133"/>
      <c r="AJ63238" s="133"/>
      <c r="AO63238" s="135"/>
      <c r="AP63238" s="135"/>
      <c r="BJ63238" s="136"/>
    </row>
    <row r="63239" spans="5:62" ht="14.25" customHeight="1" x14ac:dyDescent="0.25">
      <c r="E63239" s="113"/>
      <c r="H63239" s="133"/>
      <c r="T63239" s="133"/>
      <c r="X63239" s="131"/>
      <c r="Y63239" s="133"/>
      <c r="AJ63239" s="133"/>
      <c r="AO63239" s="135"/>
      <c r="AP63239" s="135"/>
      <c r="BJ63239" s="136"/>
    </row>
    <row r="63240" spans="5:62" ht="14.25" customHeight="1" x14ac:dyDescent="0.25">
      <c r="E63240" s="113"/>
      <c r="H63240" s="133"/>
      <c r="T63240" s="133"/>
      <c r="X63240" s="131"/>
      <c r="Y63240" s="133"/>
      <c r="AJ63240" s="133"/>
      <c r="AO63240" s="135"/>
      <c r="AP63240" s="135"/>
      <c r="BJ63240" s="136"/>
    </row>
    <row r="63241" spans="5:62" ht="14.25" customHeight="1" x14ac:dyDescent="0.25">
      <c r="E63241" s="113"/>
      <c r="H63241" s="133"/>
      <c r="T63241" s="133"/>
      <c r="X63241" s="131"/>
      <c r="Y63241" s="133"/>
      <c r="AJ63241" s="133"/>
      <c r="AO63241" s="135"/>
      <c r="AP63241" s="135"/>
      <c r="BJ63241" s="136"/>
    </row>
    <row r="63242" spans="5:62" ht="14.25" customHeight="1" x14ac:dyDescent="0.25">
      <c r="E63242" s="113"/>
      <c r="H63242" s="133"/>
      <c r="T63242" s="133"/>
      <c r="X63242" s="131"/>
      <c r="Y63242" s="133"/>
      <c r="AJ63242" s="133"/>
      <c r="AO63242" s="135"/>
      <c r="AP63242" s="135"/>
      <c r="BJ63242" s="136"/>
    </row>
    <row r="63243" spans="5:62" ht="14.25" customHeight="1" x14ac:dyDescent="0.25">
      <c r="E63243" s="113"/>
      <c r="H63243" s="133"/>
      <c r="T63243" s="133"/>
      <c r="X63243" s="131"/>
      <c r="Y63243" s="133"/>
      <c r="AJ63243" s="133"/>
      <c r="AO63243" s="135"/>
      <c r="AP63243" s="135"/>
      <c r="BJ63243" s="136"/>
    </row>
    <row r="63244" spans="5:62" ht="14.25" customHeight="1" x14ac:dyDescent="0.25">
      <c r="E63244" s="113"/>
      <c r="H63244" s="133"/>
      <c r="T63244" s="133"/>
      <c r="X63244" s="131"/>
      <c r="Y63244" s="133"/>
      <c r="AJ63244" s="133"/>
      <c r="AO63244" s="135"/>
      <c r="AP63244" s="135"/>
      <c r="BJ63244" s="136"/>
    </row>
    <row r="63245" spans="5:62" ht="14.25" customHeight="1" x14ac:dyDescent="0.25">
      <c r="E63245" s="113"/>
      <c r="H63245" s="133"/>
      <c r="T63245" s="133"/>
      <c r="X63245" s="131"/>
      <c r="Y63245" s="133"/>
      <c r="AJ63245" s="133"/>
      <c r="AO63245" s="135"/>
      <c r="AP63245" s="135"/>
      <c r="BJ63245" s="136"/>
    </row>
    <row r="63246" spans="5:62" ht="14.25" customHeight="1" x14ac:dyDescent="0.25">
      <c r="E63246" s="113"/>
      <c r="H63246" s="133"/>
      <c r="T63246" s="133"/>
      <c r="X63246" s="131"/>
      <c r="Y63246" s="133"/>
      <c r="AJ63246" s="133"/>
      <c r="AO63246" s="135"/>
      <c r="AP63246" s="135"/>
      <c r="BJ63246" s="136"/>
    </row>
    <row r="63247" spans="5:62" ht="14.25" customHeight="1" x14ac:dyDescent="0.25">
      <c r="E63247" s="113"/>
      <c r="H63247" s="133"/>
      <c r="T63247" s="133"/>
      <c r="X63247" s="131"/>
      <c r="Y63247" s="133"/>
      <c r="AJ63247" s="133"/>
      <c r="AO63247" s="135"/>
      <c r="AP63247" s="135"/>
      <c r="BJ63247" s="136"/>
    </row>
    <row r="63248" spans="5:62" ht="14.25" customHeight="1" x14ac:dyDescent="0.25">
      <c r="E63248" s="113"/>
      <c r="H63248" s="133"/>
      <c r="T63248" s="133"/>
      <c r="X63248" s="131"/>
      <c r="Y63248" s="133"/>
      <c r="AJ63248" s="133"/>
      <c r="AO63248" s="135"/>
      <c r="AP63248" s="135"/>
      <c r="BJ63248" s="136"/>
    </row>
    <row r="63249" spans="5:62" ht="14.25" customHeight="1" x14ac:dyDescent="0.25">
      <c r="E63249" s="113"/>
      <c r="H63249" s="133"/>
      <c r="T63249" s="133"/>
      <c r="X63249" s="131"/>
      <c r="Y63249" s="133"/>
      <c r="AJ63249" s="133"/>
      <c r="AO63249" s="135"/>
      <c r="AP63249" s="135"/>
      <c r="BJ63249" s="136"/>
    </row>
    <row r="63250" spans="5:62" ht="14.25" customHeight="1" x14ac:dyDescent="0.25">
      <c r="E63250" s="113"/>
      <c r="H63250" s="133"/>
      <c r="T63250" s="133"/>
      <c r="X63250" s="131"/>
      <c r="Y63250" s="133"/>
      <c r="AJ63250" s="133"/>
      <c r="AO63250" s="135"/>
      <c r="AP63250" s="135"/>
      <c r="BJ63250" s="136"/>
    </row>
    <row r="63251" spans="5:62" ht="14.25" customHeight="1" x14ac:dyDescent="0.25">
      <c r="E63251" s="113"/>
      <c r="H63251" s="133"/>
      <c r="T63251" s="133"/>
      <c r="X63251" s="131"/>
      <c r="Y63251" s="133"/>
      <c r="AJ63251" s="133"/>
      <c r="AO63251" s="135"/>
      <c r="AP63251" s="135"/>
      <c r="BJ63251" s="136"/>
    </row>
    <row r="63252" spans="5:62" ht="14.25" customHeight="1" x14ac:dyDescent="0.25">
      <c r="E63252" s="113"/>
      <c r="H63252" s="133"/>
      <c r="T63252" s="133"/>
      <c r="X63252" s="131"/>
      <c r="Y63252" s="133"/>
      <c r="AJ63252" s="133"/>
      <c r="AO63252" s="135"/>
      <c r="AP63252" s="135"/>
      <c r="BJ63252" s="136"/>
    </row>
    <row r="63253" spans="5:62" ht="14.25" customHeight="1" x14ac:dyDescent="0.25">
      <c r="E63253" s="113"/>
      <c r="H63253" s="133"/>
      <c r="T63253" s="133"/>
      <c r="X63253" s="131"/>
      <c r="Y63253" s="133"/>
      <c r="AJ63253" s="133"/>
      <c r="AO63253" s="135"/>
      <c r="AP63253" s="135"/>
      <c r="BJ63253" s="136"/>
    </row>
    <row r="63254" spans="5:62" ht="14.25" customHeight="1" x14ac:dyDescent="0.25">
      <c r="E63254" s="113"/>
      <c r="H63254" s="133"/>
      <c r="T63254" s="133"/>
      <c r="X63254" s="131"/>
      <c r="Y63254" s="133"/>
      <c r="AJ63254" s="133"/>
      <c r="AO63254" s="135"/>
      <c r="AP63254" s="135"/>
      <c r="BJ63254" s="136"/>
    </row>
    <row r="63255" spans="5:62" ht="14.25" customHeight="1" x14ac:dyDescent="0.25">
      <c r="E63255" s="113"/>
      <c r="H63255" s="133"/>
      <c r="T63255" s="133"/>
      <c r="X63255" s="131"/>
      <c r="Y63255" s="133"/>
      <c r="AJ63255" s="133"/>
      <c r="AO63255" s="135"/>
      <c r="AP63255" s="135"/>
      <c r="BJ63255" s="136"/>
    </row>
    <row r="63256" spans="5:62" ht="14.25" customHeight="1" x14ac:dyDescent="0.25">
      <c r="E63256" s="113"/>
      <c r="H63256" s="133"/>
      <c r="T63256" s="133"/>
      <c r="X63256" s="131"/>
      <c r="Y63256" s="133"/>
      <c r="AJ63256" s="133"/>
      <c r="AO63256" s="135"/>
      <c r="AP63256" s="135"/>
      <c r="BJ63256" s="136"/>
    </row>
    <row r="63257" spans="5:62" ht="14.25" customHeight="1" x14ac:dyDescent="0.25">
      <c r="E63257" s="113"/>
      <c r="H63257" s="133"/>
      <c r="T63257" s="133"/>
      <c r="X63257" s="131"/>
      <c r="Y63257" s="133"/>
      <c r="AJ63257" s="133"/>
      <c r="AO63257" s="135"/>
      <c r="AP63257" s="135"/>
      <c r="BJ63257" s="136"/>
    </row>
    <row r="63258" spans="5:62" ht="14.25" customHeight="1" x14ac:dyDescent="0.25">
      <c r="E63258" s="113"/>
      <c r="H63258" s="133"/>
      <c r="T63258" s="133"/>
      <c r="X63258" s="131"/>
      <c r="Y63258" s="133"/>
      <c r="AJ63258" s="133"/>
      <c r="AO63258" s="135"/>
      <c r="AP63258" s="135"/>
      <c r="BJ63258" s="136"/>
    </row>
    <row r="63259" spans="5:62" ht="14.25" customHeight="1" x14ac:dyDescent="0.25">
      <c r="E63259" s="113"/>
      <c r="H63259" s="133"/>
      <c r="T63259" s="133"/>
      <c r="X63259" s="131"/>
      <c r="Y63259" s="133"/>
      <c r="AJ63259" s="133"/>
      <c r="AO63259" s="135"/>
      <c r="AP63259" s="135"/>
      <c r="BJ63259" s="136"/>
    </row>
    <row r="63260" spans="5:62" ht="14.25" customHeight="1" x14ac:dyDescent="0.25">
      <c r="E63260" s="113"/>
      <c r="H63260" s="133"/>
      <c r="T63260" s="133"/>
      <c r="X63260" s="131"/>
      <c r="Y63260" s="133"/>
      <c r="AJ63260" s="133"/>
      <c r="AO63260" s="135"/>
      <c r="AP63260" s="135"/>
      <c r="BJ63260" s="136"/>
    </row>
    <row r="63261" spans="5:62" ht="14.25" customHeight="1" x14ac:dyDescent="0.25">
      <c r="E63261" s="113"/>
      <c r="H63261" s="133"/>
      <c r="T63261" s="133"/>
      <c r="X63261" s="131"/>
      <c r="Y63261" s="133"/>
      <c r="AJ63261" s="133"/>
      <c r="AO63261" s="135"/>
      <c r="AP63261" s="135"/>
      <c r="BJ63261" s="136"/>
    </row>
    <row r="63262" spans="5:62" ht="14.25" customHeight="1" x14ac:dyDescent="0.25">
      <c r="E63262" s="113"/>
      <c r="H63262" s="133"/>
      <c r="T63262" s="133"/>
      <c r="X63262" s="131"/>
      <c r="Y63262" s="133"/>
      <c r="AJ63262" s="133"/>
      <c r="AO63262" s="135"/>
      <c r="AP63262" s="135"/>
      <c r="BJ63262" s="136"/>
    </row>
    <row r="63263" spans="5:62" ht="14.25" customHeight="1" x14ac:dyDescent="0.25">
      <c r="E63263" s="113"/>
      <c r="H63263" s="133"/>
      <c r="T63263" s="133"/>
      <c r="X63263" s="131"/>
      <c r="Y63263" s="133"/>
      <c r="AJ63263" s="133"/>
      <c r="AO63263" s="135"/>
      <c r="AP63263" s="135"/>
      <c r="BJ63263" s="136"/>
    </row>
    <row r="63264" spans="5:62" ht="14.25" customHeight="1" x14ac:dyDescent="0.25">
      <c r="E63264" s="113"/>
      <c r="H63264" s="133"/>
      <c r="T63264" s="133"/>
      <c r="X63264" s="131"/>
      <c r="Y63264" s="133"/>
      <c r="AJ63264" s="133"/>
      <c r="AO63264" s="135"/>
      <c r="AP63264" s="135"/>
      <c r="BJ63264" s="136"/>
    </row>
    <row r="63265" spans="5:62" ht="14.25" customHeight="1" x14ac:dyDescent="0.25">
      <c r="E63265" s="113"/>
      <c r="H63265" s="133"/>
      <c r="T63265" s="133"/>
      <c r="X63265" s="131"/>
      <c r="Y63265" s="133"/>
      <c r="AJ63265" s="133"/>
      <c r="AO63265" s="135"/>
      <c r="AP63265" s="135"/>
      <c r="BJ63265" s="136"/>
    </row>
    <row r="63266" spans="5:62" ht="14.25" customHeight="1" x14ac:dyDescent="0.25">
      <c r="E63266" s="113"/>
      <c r="H63266" s="133"/>
      <c r="T63266" s="133"/>
      <c r="X63266" s="131"/>
      <c r="Y63266" s="133"/>
      <c r="AJ63266" s="133"/>
      <c r="AO63266" s="135"/>
      <c r="AP63266" s="135"/>
      <c r="BJ63266" s="136"/>
    </row>
    <row r="63267" spans="5:62" ht="14.25" customHeight="1" x14ac:dyDescent="0.25">
      <c r="E63267" s="113"/>
      <c r="H63267" s="133"/>
      <c r="T63267" s="133"/>
      <c r="X63267" s="131"/>
      <c r="Y63267" s="133"/>
      <c r="AJ63267" s="133"/>
      <c r="AO63267" s="135"/>
      <c r="AP63267" s="135"/>
      <c r="BJ63267" s="136"/>
    </row>
    <row r="63268" spans="5:62" ht="14.25" customHeight="1" x14ac:dyDescent="0.25">
      <c r="E63268" s="113"/>
      <c r="H63268" s="133"/>
      <c r="T63268" s="133"/>
      <c r="X63268" s="131"/>
      <c r="Y63268" s="133"/>
      <c r="AJ63268" s="133"/>
      <c r="AO63268" s="135"/>
      <c r="AP63268" s="135"/>
      <c r="BJ63268" s="136"/>
    </row>
    <row r="63269" spans="5:62" ht="14.25" customHeight="1" x14ac:dyDescent="0.25">
      <c r="E63269" s="113"/>
      <c r="H63269" s="133"/>
      <c r="T63269" s="133"/>
      <c r="X63269" s="131"/>
      <c r="Y63269" s="133"/>
      <c r="AJ63269" s="133"/>
      <c r="AO63269" s="135"/>
      <c r="AP63269" s="135"/>
      <c r="BJ63269" s="136"/>
    </row>
    <row r="63270" spans="5:62" ht="14.25" customHeight="1" x14ac:dyDescent="0.25">
      <c r="E63270" s="113"/>
      <c r="H63270" s="133"/>
      <c r="T63270" s="133"/>
      <c r="X63270" s="131"/>
      <c r="Y63270" s="133"/>
      <c r="AJ63270" s="133"/>
      <c r="AO63270" s="135"/>
      <c r="AP63270" s="135"/>
      <c r="BJ63270" s="136"/>
    </row>
    <row r="63271" spans="5:62" ht="14.25" customHeight="1" x14ac:dyDescent="0.25">
      <c r="E63271" s="113"/>
      <c r="H63271" s="133"/>
      <c r="T63271" s="133"/>
      <c r="X63271" s="131"/>
      <c r="Y63271" s="133"/>
      <c r="AJ63271" s="133"/>
      <c r="AO63271" s="135"/>
      <c r="AP63271" s="135"/>
      <c r="BJ63271" s="136"/>
    </row>
    <row r="63272" spans="5:62" ht="14.25" customHeight="1" x14ac:dyDescent="0.25">
      <c r="E63272" s="113"/>
      <c r="H63272" s="133"/>
      <c r="T63272" s="133"/>
      <c r="X63272" s="131"/>
      <c r="Y63272" s="133"/>
      <c r="AJ63272" s="133"/>
      <c r="AO63272" s="135"/>
      <c r="AP63272" s="135"/>
      <c r="BJ63272" s="136"/>
    </row>
    <row r="63273" spans="5:62" ht="14.25" customHeight="1" x14ac:dyDescent="0.25">
      <c r="E63273" s="113"/>
      <c r="H63273" s="133"/>
      <c r="T63273" s="133"/>
      <c r="X63273" s="131"/>
      <c r="Y63273" s="133"/>
      <c r="AJ63273" s="133"/>
      <c r="AO63273" s="135"/>
      <c r="AP63273" s="135"/>
      <c r="BJ63273" s="136"/>
    </row>
    <row r="63274" spans="5:62" ht="14.25" customHeight="1" x14ac:dyDescent="0.25">
      <c r="E63274" s="113"/>
      <c r="H63274" s="133"/>
      <c r="T63274" s="133"/>
      <c r="X63274" s="131"/>
      <c r="Y63274" s="133"/>
      <c r="AJ63274" s="133"/>
      <c r="AO63274" s="135"/>
      <c r="AP63274" s="135"/>
      <c r="BJ63274" s="136"/>
    </row>
    <row r="63275" spans="5:62" ht="14.25" customHeight="1" x14ac:dyDescent="0.25">
      <c r="E63275" s="113"/>
      <c r="H63275" s="133"/>
      <c r="T63275" s="133"/>
      <c r="X63275" s="131"/>
      <c r="Y63275" s="133"/>
      <c r="AJ63275" s="133"/>
      <c r="AO63275" s="135"/>
      <c r="AP63275" s="135"/>
      <c r="BJ63275" s="136"/>
    </row>
    <row r="63276" spans="5:62" ht="14.25" customHeight="1" x14ac:dyDescent="0.25">
      <c r="E63276" s="113"/>
      <c r="H63276" s="133"/>
      <c r="T63276" s="133"/>
      <c r="X63276" s="131"/>
      <c r="Y63276" s="133"/>
      <c r="AJ63276" s="133"/>
      <c r="AO63276" s="135"/>
      <c r="AP63276" s="135"/>
      <c r="BJ63276" s="136"/>
    </row>
    <row r="63277" spans="5:62" ht="14.25" customHeight="1" x14ac:dyDescent="0.25">
      <c r="E63277" s="113"/>
      <c r="H63277" s="133"/>
      <c r="T63277" s="133"/>
      <c r="X63277" s="131"/>
      <c r="Y63277" s="133"/>
      <c r="AJ63277" s="133"/>
      <c r="AO63277" s="135"/>
      <c r="AP63277" s="135"/>
      <c r="BJ63277" s="136"/>
    </row>
    <row r="63278" spans="5:62" ht="14.25" customHeight="1" x14ac:dyDescent="0.25">
      <c r="E63278" s="113"/>
      <c r="H63278" s="133"/>
      <c r="T63278" s="133"/>
      <c r="X63278" s="131"/>
      <c r="Y63278" s="133"/>
      <c r="AJ63278" s="133"/>
      <c r="AO63278" s="135"/>
      <c r="AP63278" s="135"/>
      <c r="BJ63278" s="136"/>
    </row>
    <row r="63279" spans="5:62" ht="14.25" customHeight="1" x14ac:dyDescent="0.25">
      <c r="E63279" s="113"/>
      <c r="H63279" s="133"/>
      <c r="T63279" s="133"/>
      <c r="X63279" s="131"/>
      <c r="Y63279" s="133"/>
      <c r="AJ63279" s="133"/>
      <c r="AO63279" s="135"/>
      <c r="AP63279" s="135"/>
      <c r="BJ63279" s="136"/>
    </row>
    <row r="63280" spans="5:62" ht="14.25" customHeight="1" x14ac:dyDescent="0.25">
      <c r="E63280" s="113"/>
      <c r="H63280" s="133"/>
      <c r="T63280" s="133"/>
      <c r="X63280" s="131"/>
      <c r="Y63280" s="133"/>
      <c r="AJ63280" s="133"/>
      <c r="AO63280" s="135"/>
      <c r="AP63280" s="135"/>
      <c r="BJ63280" s="136"/>
    </row>
    <row r="63281" spans="5:62" ht="14.25" customHeight="1" x14ac:dyDescent="0.25">
      <c r="E63281" s="113"/>
      <c r="H63281" s="133"/>
      <c r="T63281" s="133"/>
      <c r="X63281" s="131"/>
      <c r="Y63281" s="133"/>
      <c r="AJ63281" s="133"/>
      <c r="AO63281" s="135"/>
      <c r="AP63281" s="135"/>
      <c r="BJ63281" s="136"/>
    </row>
    <row r="63282" spans="5:62" ht="14.25" customHeight="1" x14ac:dyDescent="0.25">
      <c r="E63282" s="113"/>
      <c r="H63282" s="133"/>
      <c r="T63282" s="133"/>
      <c r="X63282" s="131"/>
      <c r="Y63282" s="133"/>
      <c r="AJ63282" s="133"/>
      <c r="AO63282" s="135"/>
      <c r="AP63282" s="135"/>
      <c r="BJ63282" s="136"/>
    </row>
    <row r="63283" spans="5:62" ht="14.25" customHeight="1" x14ac:dyDescent="0.25">
      <c r="E63283" s="113"/>
      <c r="H63283" s="133"/>
      <c r="T63283" s="133"/>
      <c r="X63283" s="131"/>
      <c r="Y63283" s="133"/>
      <c r="AJ63283" s="133"/>
      <c r="AO63283" s="135"/>
      <c r="AP63283" s="135"/>
      <c r="BJ63283" s="136"/>
    </row>
    <row r="63284" spans="5:62" ht="14.25" customHeight="1" x14ac:dyDescent="0.25">
      <c r="E63284" s="113"/>
      <c r="H63284" s="133"/>
      <c r="T63284" s="133"/>
      <c r="X63284" s="131"/>
      <c r="Y63284" s="133"/>
      <c r="AJ63284" s="133"/>
      <c r="AO63284" s="135"/>
      <c r="AP63284" s="135"/>
      <c r="BJ63284" s="136"/>
    </row>
    <row r="63285" spans="5:62" ht="14.25" customHeight="1" x14ac:dyDescent="0.25">
      <c r="E63285" s="113"/>
      <c r="H63285" s="133"/>
      <c r="T63285" s="133"/>
      <c r="X63285" s="131"/>
      <c r="Y63285" s="133"/>
      <c r="AJ63285" s="133"/>
      <c r="AO63285" s="135"/>
      <c r="AP63285" s="135"/>
      <c r="BJ63285" s="136"/>
    </row>
    <row r="63286" spans="5:62" ht="14.25" customHeight="1" x14ac:dyDescent="0.25">
      <c r="E63286" s="113"/>
      <c r="H63286" s="133"/>
      <c r="T63286" s="133"/>
      <c r="X63286" s="131"/>
      <c r="Y63286" s="133"/>
      <c r="AJ63286" s="133"/>
      <c r="AO63286" s="135"/>
      <c r="AP63286" s="135"/>
      <c r="BJ63286" s="136"/>
    </row>
    <row r="63287" spans="5:62" ht="14.25" customHeight="1" x14ac:dyDescent="0.25">
      <c r="E63287" s="113"/>
      <c r="H63287" s="133"/>
      <c r="T63287" s="133"/>
      <c r="X63287" s="131"/>
      <c r="Y63287" s="133"/>
      <c r="AJ63287" s="133"/>
      <c r="AO63287" s="135"/>
      <c r="AP63287" s="135"/>
      <c r="BJ63287" s="136"/>
    </row>
    <row r="63288" spans="5:62" ht="14.25" customHeight="1" x14ac:dyDescent="0.25">
      <c r="E63288" s="113"/>
      <c r="H63288" s="133"/>
      <c r="T63288" s="133"/>
      <c r="X63288" s="131"/>
      <c r="Y63288" s="133"/>
      <c r="AJ63288" s="133"/>
      <c r="AO63288" s="135"/>
      <c r="AP63288" s="135"/>
      <c r="BJ63288" s="136"/>
    </row>
    <row r="63289" spans="5:62" ht="14.25" customHeight="1" x14ac:dyDescent="0.25">
      <c r="E63289" s="113"/>
      <c r="H63289" s="133"/>
      <c r="T63289" s="133"/>
      <c r="X63289" s="131"/>
      <c r="Y63289" s="133"/>
      <c r="AJ63289" s="133"/>
      <c r="AO63289" s="135"/>
      <c r="AP63289" s="135"/>
      <c r="BJ63289" s="136"/>
    </row>
    <row r="63290" spans="5:62" ht="14.25" customHeight="1" x14ac:dyDescent="0.25">
      <c r="E63290" s="113"/>
      <c r="H63290" s="133"/>
      <c r="T63290" s="133"/>
      <c r="X63290" s="131"/>
      <c r="Y63290" s="133"/>
      <c r="AJ63290" s="133"/>
      <c r="AO63290" s="135"/>
      <c r="AP63290" s="135"/>
      <c r="BJ63290" s="136"/>
    </row>
    <row r="63291" spans="5:62" ht="14.25" customHeight="1" x14ac:dyDescent="0.25">
      <c r="E63291" s="113"/>
      <c r="H63291" s="133"/>
      <c r="T63291" s="133"/>
      <c r="X63291" s="131"/>
      <c r="Y63291" s="133"/>
      <c r="AJ63291" s="133"/>
      <c r="AO63291" s="135"/>
      <c r="AP63291" s="135"/>
      <c r="BJ63291" s="136"/>
    </row>
    <row r="63292" spans="5:62" ht="14.25" customHeight="1" x14ac:dyDescent="0.25">
      <c r="E63292" s="113"/>
      <c r="H63292" s="133"/>
      <c r="T63292" s="133"/>
      <c r="X63292" s="131"/>
      <c r="Y63292" s="133"/>
      <c r="AJ63292" s="133"/>
      <c r="AO63292" s="135"/>
      <c r="AP63292" s="135"/>
      <c r="BJ63292" s="136"/>
    </row>
    <row r="63293" spans="5:62" ht="14.25" customHeight="1" x14ac:dyDescent="0.25">
      <c r="E63293" s="113"/>
      <c r="H63293" s="133"/>
      <c r="T63293" s="133"/>
      <c r="X63293" s="131"/>
      <c r="Y63293" s="133"/>
      <c r="AJ63293" s="133"/>
      <c r="AO63293" s="135"/>
      <c r="AP63293" s="135"/>
      <c r="BJ63293" s="136"/>
    </row>
    <row r="63294" spans="5:62" ht="14.25" customHeight="1" x14ac:dyDescent="0.25">
      <c r="E63294" s="113"/>
      <c r="H63294" s="133"/>
      <c r="T63294" s="133"/>
      <c r="X63294" s="131"/>
      <c r="Y63294" s="133"/>
      <c r="AJ63294" s="133"/>
      <c r="AO63294" s="135"/>
      <c r="AP63294" s="135"/>
      <c r="BJ63294" s="136"/>
    </row>
    <row r="63295" spans="5:62" ht="14.25" customHeight="1" x14ac:dyDescent="0.25">
      <c r="E63295" s="113"/>
      <c r="H63295" s="133"/>
      <c r="T63295" s="133"/>
      <c r="X63295" s="131"/>
      <c r="Y63295" s="133"/>
      <c r="AJ63295" s="133"/>
      <c r="AO63295" s="135"/>
      <c r="AP63295" s="135"/>
      <c r="BJ63295" s="136"/>
    </row>
    <row r="63296" spans="5:62" ht="14.25" customHeight="1" x14ac:dyDescent="0.25">
      <c r="E63296" s="113"/>
      <c r="H63296" s="133"/>
      <c r="T63296" s="133"/>
      <c r="X63296" s="131"/>
      <c r="Y63296" s="133"/>
      <c r="AJ63296" s="133"/>
      <c r="AO63296" s="135"/>
      <c r="AP63296" s="135"/>
      <c r="BJ63296" s="136"/>
    </row>
    <row r="63297" spans="5:62" ht="14.25" customHeight="1" x14ac:dyDescent="0.25">
      <c r="E63297" s="113"/>
      <c r="H63297" s="133"/>
      <c r="T63297" s="133"/>
      <c r="X63297" s="131"/>
      <c r="Y63297" s="133"/>
      <c r="AJ63297" s="133"/>
      <c r="AO63297" s="135"/>
      <c r="AP63297" s="135"/>
      <c r="BJ63297" s="136"/>
    </row>
    <row r="63298" spans="5:62" ht="14.25" customHeight="1" x14ac:dyDescent="0.25">
      <c r="E63298" s="113"/>
      <c r="H63298" s="133"/>
      <c r="T63298" s="133"/>
      <c r="X63298" s="131"/>
      <c r="Y63298" s="133"/>
      <c r="AJ63298" s="133"/>
      <c r="AO63298" s="135"/>
      <c r="AP63298" s="135"/>
      <c r="BJ63298" s="136"/>
    </row>
    <row r="63299" spans="5:62" ht="14.25" customHeight="1" x14ac:dyDescent="0.25">
      <c r="E63299" s="113"/>
      <c r="H63299" s="133"/>
      <c r="T63299" s="133"/>
      <c r="X63299" s="131"/>
      <c r="Y63299" s="133"/>
      <c r="AJ63299" s="133"/>
      <c r="AO63299" s="135"/>
      <c r="AP63299" s="135"/>
      <c r="BJ63299" s="136"/>
    </row>
    <row r="63300" spans="5:62" ht="14.25" customHeight="1" x14ac:dyDescent="0.25">
      <c r="E63300" s="113"/>
      <c r="H63300" s="133"/>
      <c r="T63300" s="133"/>
      <c r="X63300" s="131"/>
      <c r="Y63300" s="133"/>
      <c r="AJ63300" s="133"/>
      <c r="AO63300" s="135"/>
      <c r="AP63300" s="135"/>
      <c r="BJ63300" s="136"/>
    </row>
    <row r="63301" spans="5:62" ht="14.25" customHeight="1" x14ac:dyDescent="0.25">
      <c r="E63301" s="113"/>
      <c r="H63301" s="133"/>
      <c r="T63301" s="133"/>
      <c r="X63301" s="131"/>
      <c r="Y63301" s="133"/>
      <c r="AJ63301" s="133"/>
      <c r="AO63301" s="135"/>
      <c r="AP63301" s="135"/>
      <c r="BJ63301" s="136"/>
    </row>
    <row r="63302" spans="5:62" ht="14.25" customHeight="1" x14ac:dyDescent="0.25">
      <c r="E63302" s="113"/>
      <c r="H63302" s="133"/>
      <c r="T63302" s="133"/>
      <c r="X63302" s="131"/>
      <c r="Y63302" s="133"/>
      <c r="AJ63302" s="133"/>
      <c r="AO63302" s="135"/>
      <c r="AP63302" s="135"/>
      <c r="BJ63302" s="136"/>
    </row>
    <row r="63303" spans="5:62" ht="14.25" customHeight="1" x14ac:dyDescent="0.25">
      <c r="E63303" s="113"/>
      <c r="H63303" s="133"/>
      <c r="T63303" s="133"/>
      <c r="X63303" s="131"/>
      <c r="Y63303" s="133"/>
      <c r="AJ63303" s="133"/>
      <c r="AO63303" s="135"/>
      <c r="AP63303" s="135"/>
      <c r="BJ63303" s="136"/>
    </row>
    <row r="63304" spans="5:62" ht="14.25" customHeight="1" x14ac:dyDescent="0.25">
      <c r="E63304" s="113"/>
      <c r="H63304" s="133"/>
      <c r="T63304" s="133"/>
      <c r="X63304" s="131"/>
      <c r="Y63304" s="133"/>
      <c r="AJ63304" s="133"/>
      <c r="AO63304" s="135"/>
      <c r="AP63304" s="135"/>
      <c r="BJ63304" s="136"/>
    </row>
    <row r="63305" spans="5:62" ht="14.25" customHeight="1" x14ac:dyDescent="0.25">
      <c r="E63305" s="113"/>
      <c r="H63305" s="133"/>
      <c r="T63305" s="133"/>
      <c r="X63305" s="131"/>
      <c r="Y63305" s="133"/>
      <c r="AJ63305" s="133"/>
      <c r="AO63305" s="135"/>
      <c r="AP63305" s="135"/>
      <c r="BJ63305" s="136"/>
    </row>
    <row r="63306" spans="5:62" ht="14.25" customHeight="1" x14ac:dyDescent="0.25">
      <c r="E63306" s="113"/>
      <c r="H63306" s="133"/>
      <c r="T63306" s="133"/>
      <c r="X63306" s="131"/>
      <c r="Y63306" s="133"/>
      <c r="AJ63306" s="133"/>
      <c r="AO63306" s="135"/>
      <c r="AP63306" s="135"/>
      <c r="BJ63306" s="136"/>
    </row>
    <row r="63307" spans="5:62" ht="14.25" customHeight="1" x14ac:dyDescent="0.25">
      <c r="E63307" s="113"/>
      <c r="H63307" s="133"/>
      <c r="T63307" s="133"/>
      <c r="X63307" s="131"/>
      <c r="Y63307" s="133"/>
      <c r="AJ63307" s="133"/>
      <c r="AO63307" s="135"/>
      <c r="AP63307" s="135"/>
      <c r="BJ63307" s="136"/>
    </row>
    <row r="63308" spans="5:62" ht="14.25" customHeight="1" x14ac:dyDescent="0.25">
      <c r="E63308" s="113"/>
      <c r="H63308" s="133"/>
      <c r="T63308" s="133"/>
      <c r="X63308" s="131"/>
      <c r="Y63308" s="133"/>
      <c r="AJ63308" s="133"/>
      <c r="AO63308" s="135"/>
      <c r="AP63308" s="135"/>
      <c r="BJ63308" s="136"/>
    </row>
    <row r="63309" spans="5:62" ht="14.25" customHeight="1" x14ac:dyDescent="0.25">
      <c r="E63309" s="113"/>
      <c r="H63309" s="133"/>
      <c r="T63309" s="133"/>
      <c r="X63309" s="131"/>
      <c r="Y63309" s="133"/>
      <c r="AJ63309" s="133"/>
      <c r="AO63309" s="135"/>
      <c r="AP63309" s="135"/>
      <c r="BJ63309" s="136"/>
    </row>
    <row r="63310" spans="5:62" ht="14.25" customHeight="1" x14ac:dyDescent="0.25">
      <c r="E63310" s="113"/>
      <c r="H63310" s="133"/>
      <c r="T63310" s="133"/>
      <c r="X63310" s="131"/>
      <c r="Y63310" s="133"/>
      <c r="AJ63310" s="133"/>
      <c r="AO63310" s="135"/>
      <c r="AP63310" s="135"/>
      <c r="BJ63310" s="136"/>
    </row>
    <row r="63311" spans="5:62" ht="14.25" customHeight="1" x14ac:dyDescent="0.25">
      <c r="E63311" s="113"/>
      <c r="H63311" s="133"/>
      <c r="T63311" s="133"/>
      <c r="X63311" s="131"/>
      <c r="Y63311" s="133"/>
      <c r="AJ63311" s="133"/>
      <c r="AO63311" s="135"/>
      <c r="AP63311" s="135"/>
      <c r="BJ63311" s="136"/>
    </row>
    <row r="63312" spans="5:62" ht="14.25" customHeight="1" x14ac:dyDescent="0.25">
      <c r="E63312" s="113"/>
      <c r="H63312" s="133"/>
      <c r="T63312" s="133"/>
      <c r="X63312" s="131"/>
      <c r="Y63312" s="133"/>
      <c r="AJ63312" s="133"/>
      <c r="AO63312" s="135"/>
      <c r="AP63312" s="135"/>
      <c r="BJ63312" s="136"/>
    </row>
    <row r="63313" spans="5:62" ht="14.25" customHeight="1" x14ac:dyDescent="0.25">
      <c r="E63313" s="113"/>
      <c r="H63313" s="133"/>
      <c r="T63313" s="133"/>
      <c r="X63313" s="131"/>
      <c r="Y63313" s="133"/>
      <c r="AJ63313" s="133"/>
      <c r="AO63313" s="135"/>
      <c r="AP63313" s="135"/>
      <c r="BJ63313" s="136"/>
    </row>
    <row r="63314" spans="5:62" ht="14.25" customHeight="1" x14ac:dyDescent="0.25">
      <c r="E63314" s="113"/>
      <c r="H63314" s="133"/>
      <c r="T63314" s="133"/>
      <c r="X63314" s="131"/>
      <c r="Y63314" s="133"/>
      <c r="AJ63314" s="133"/>
      <c r="AO63314" s="135"/>
      <c r="AP63314" s="135"/>
      <c r="BJ63314" s="136"/>
    </row>
    <row r="63315" spans="5:62" ht="14.25" customHeight="1" x14ac:dyDescent="0.25">
      <c r="E63315" s="113"/>
      <c r="H63315" s="133"/>
      <c r="T63315" s="133"/>
      <c r="X63315" s="131"/>
      <c r="Y63315" s="133"/>
      <c r="AJ63315" s="133"/>
      <c r="AO63315" s="135"/>
      <c r="AP63315" s="135"/>
      <c r="BJ63315" s="136"/>
    </row>
    <row r="63316" spans="5:62" ht="14.25" customHeight="1" x14ac:dyDescent="0.25">
      <c r="E63316" s="113"/>
      <c r="H63316" s="133"/>
      <c r="T63316" s="133"/>
      <c r="X63316" s="131"/>
      <c r="Y63316" s="133"/>
      <c r="AJ63316" s="133"/>
      <c r="AO63316" s="135"/>
      <c r="AP63316" s="135"/>
      <c r="BJ63316" s="136"/>
    </row>
    <row r="63317" spans="5:62" ht="14.25" customHeight="1" x14ac:dyDescent="0.25">
      <c r="E63317" s="113"/>
      <c r="H63317" s="133"/>
      <c r="T63317" s="133"/>
      <c r="X63317" s="131"/>
      <c r="Y63317" s="133"/>
      <c r="AJ63317" s="133"/>
      <c r="AO63317" s="135"/>
      <c r="AP63317" s="135"/>
      <c r="BJ63317" s="136"/>
    </row>
    <row r="63318" spans="5:62" ht="14.25" customHeight="1" x14ac:dyDescent="0.25">
      <c r="E63318" s="113"/>
      <c r="H63318" s="133"/>
      <c r="T63318" s="133"/>
      <c r="X63318" s="131"/>
      <c r="Y63318" s="133"/>
      <c r="AJ63318" s="133"/>
      <c r="AO63318" s="135"/>
      <c r="AP63318" s="135"/>
      <c r="BJ63318" s="136"/>
    </row>
    <row r="63319" spans="5:62" ht="14.25" customHeight="1" x14ac:dyDescent="0.25">
      <c r="E63319" s="113"/>
      <c r="H63319" s="133"/>
      <c r="T63319" s="133"/>
      <c r="X63319" s="131"/>
      <c r="Y63319" s="133"/>
      <c r="AJ63319" s="133"/>
      <c r="AO63319" s="135"/>
      <c r="AP63319" s="135"/>
      <c r="BJ63319" s="136"/>
    </row>
    <row r="63320" spans="5:62" ht="14.25" customHeight="1" x14ac:dyDescent="0.25">
      <c r="E63320" s="113"/>
      <c r="H63320" s="133"/>
      <c r="T63320" s="133"/>
      <c r="X63320" s="131"/>
      <c r="Y63320" s="133"/>
      <c r="AJ63320" s="133"/>
      <c r="AO63320" s="135"/>
      <c r="AP63320" s="135"/>
      <c r="BJ63320" s="136"/>
    </row>
    <row r="63321" spans="5:62" ht="14.25" customHeight="1" x14ac:dyDescent="0.25">
      <c r="E63321" s="113"/>
      <c r="H63321" s="133"/>
      <c r="T63321" s="133"/>
      <c r="X63321" s="131"/>
      <c r="Y63321" s="133"/>
      <c r="AJ63321" s="133"/>
      <c r="AO63321" s="135"/>
      <c r="AP63321" s="135"/>
      <c r="BJ63321" s="136"/>
    </row>
    <row r="63322" spans="5:62" ht="14.25" customHeight="1" x14ac:dyDescent="0.25">
      <c r="E63322" s="113"/>
      <c r="H63322" s="133"/>
      <c r="T63322" s="133"/>
      <c r="X63322" s="131"/>
      <c r="Y63322" s="133"/>
      <c r="AJ63322" s="133"/>
      <c r="AO63322" s="135"/>
      <c r="AP63322" s="135"/>
      <c r="BJ63322" s="136"/>
    </row>
    <row r="63323" spans="5:62" ht="14.25" customHeight="1" x14ac:dyDescent="0.25">
      <c r="E63323" s="113"/>
      <c r="H63323" s="133"/>
      <c r="T63323" s="133"/>
      <c r="X63323" s="131"/>
      <c r="Y63323" s="133"/>
      <c r="AJ63323" s="133"/>
      <c r="AO63323" s="135"/>
      <c r="AP63323" s="135"/>
      <c r="BJ63323" s="136"/>
    </row>
    <row r="63324" spans="5:62" ht="14.25" customHeight="1" x14ac:dyDescent="0.25">
      <c r="E63324" s="113"/>
      <c r="H63324" s="133"/>
      <c r="T63324" s="133"/>
      <c r="X63324" s="131"/>
      <c r="Y63324" s="133"/>
      <c r="AJ63324" s="133"/>
      <c r="AO63324" s="135"/>
      <c r="AP63324" s="135"/>
      <c r="BJ63324" s="136"/>
    </row>
    <row r="63325" spans="5:62" ht="14.25" customHeight="1" x14ac:dyDescent="0.25">
      <c r="E63325" s="113"/>
      <c r="H63325" s="133"/>
      <c r="T63325" s="133"/>
      <c r="X63325" s="131"/>
      <c r="Y63325" s="133"/>
      <c r="AJ63325" s="133"/>
      <c r="AO63325" s="135"/>
      <c r="AP63325" s="135"/>
      <c r="BJ63325" s="136"/>
    </row>
    <row r="63326" spans="5:62" ht="14.25" customHeight="1" x14ac:dyDescent="0.25">
      <c r="E63326" s="113"/>
      <c r="H63326" s="133"/>
      <c r="T63326" s="133"/>
      <c r="X63326" s="131"/>
      <c r="Y63326" s="133"/>
      <c r="AJ63326" s="133"/>
      <c r="AO63326" s="135"/>
      <c r="AP63326" s="135"/>
      <c r="BJ63326" s="136"/>
    </row>
    <row r="63327" spans="5:62" ht="14.25" customHeight="1" x14ac:dyDescent="0.25">
      <c r="E63327" s="113"/>
      <c r="H63327" s="133"/>
      <c r="T63327" s="133"/>
      <c r="X63327" s="131"/>
      <c r="Y63327" s="133"/>
      <c r="AJ63327" s="133"/>
      <c r="AO63327" s="135"/>
      <c r="AP63327" s="135"/>
      <c r="BJ63327" s="136"/>
    </row>
    <row r="63328" spans="5:62" ht="14.25" customHeight="1" x14ac:dyDescent="0.25">
      <c r="E63328" s="113"/>
      <c r="H63328" s="133"/>
      <c r="T63328" s="133"/>
      <c r="X63328" s="131"/>
      <c r="Y63328" s="133"/>
      <c r="AJ63328" s="133"/>
      <c r="AO63328" s="135"/>
      <c r="AP63328" s="135"/>
      <c r="BJ63328" s="136"/>
    </row>
    <row r="63329" spans="5:62" ht="14.25" customHeight="1" x14ac:dyDescent="0.25">
      <c r="E63329" s="113"/>
      <c r="H63329" s="133"/>
      <c r="T63329" s="133"/>
      <c r="X63329" s="131"/>
      <c r="Y63329" s="133"/>
      <c r="AJ63329" s="133"/>
      <c r="AO63329" s="135"/>
      <c r="AP63329" s="135"/>
      <c r="BJ63329" s="136"/>
    </row>
    <row r="63330" spans="5:62" ht="14.25" customHeight="1" x14ac:dyDescent="0.25">
      <c r="E63330" s="113"/>
      <c r="H63330" s="133"/>
      <c r="T63330" s="133"/>
      <c r="X63330" s="131"/>
      <c r="Y63330" s="133"/>
      <c r="AJ63330" s="133"/>
      <c r="AO63330" s="135"/>
      <c r="AP63330" s="135"/>
      <c r="BJ63330" s="136"/>
    </row>
    <row r="63331" spans="5:62" ht="14.25" customHeight="1" x14ac:dyDescent="0.25">
      <c r="E63331" s="113"/>
      <c r="H63331" s="133"/>
      <c r="T63331" s="133"/>
      <c r="X63331" s="131"/>
      <c r="Y63331" s="133"/>
      <c r="AJ63331" s="133"/>
      <c r="AO63331" s="135"/>
      <c r="AP63331" s="135"/>
      <c r="BJ63331" s="136"/>
    </row>
    <row r="63332" spans="5:62" ht="14.25" customHeight="1" x14ac:dyDescent="0.25">
      <c r="E63332" s="113"/>
      <c r="H63332" s="133"/>
      <c r="T63332" s="133"/>
      <c r="X63332" s="131"/>
      <c r="Y63332" s="133"/>
      <c r="AJ63332" s="133"/>
      <c r="AO63332" s="135"/>
      <c r="AP63332" s="135"/>
      <c r="BJ63332" s="136"/>
    </row>
    <row r="63333" spans="5:62" ht="14.25" customHeight="1" x14ac:dyDescent="0.25">
      <c r="E63333" s="113"/>
      <c r="H63333" s="133"/>
      <c r="T63333" s="133"/>
      <c r="X63333" s="131"/>
      <c r="Y63333" s="133"/>
      <c r="AJ63333" s="133"/>
      <c r="AO63333" s="135"/>
      <c r="AP63333" s="135"/>
      <c r="BJ63333" s="136"/>
    </row>
    <row r="63334" spans="5:62" ht="14.25" customHeight="1" x14ac:dyDescent="0.25">
      <c r="E63334" s="113"/>
      <c r="H63334" s="133"/>
      <c r="T63334" s="133"/>
      <c r="X63334" s="131"/>
      <c r="Y63334" s="133"/>
      <c r="AJ63334" s="133"/>
      <c r="AO63334" s="135"/>
      <c r="AP63334" s="135"/>
      <c r="BJ63334" s="136"/>
    </row>
    <row r="63335" spans="5:62" ht="14.25" customHeight="1" x14ac:dyDescent="0.25">
      <c r="E63335" s="113"/>
      <c r="H63335" s="133"/>
      <c r="T63335" s="133"/>
      <c r="X63335" s="131"/>
      <c r="Y63335" s="133"/>
      <c r="AJ63335" s="133"/>
      <c r="AO63335" s="135"/>
      <c r="AP63335" s="135"/>
      <c r="BJ63335" s="136"/>
    </row>
    <row r="63336" spans="5:62" ht="14.25" customHeight="1" x14ac:dyDescent="0.25">
      <c r="E63336" s="113"/>
      <c r="H63336" s="133"/>
      <c r="T63336" s="133"/>
      <c r="X63336" s="131"/>
      <c r="Y63336" s="133"/>
      <c r="AJ63336" s="133"/>
      <c r="AO63336" s="135"/>
      <c r="AP63336" s="135"/>
      <c r="BJ63336" s="136"/>
    </row>
    <row r="63337" spans="5:62" ht="14.25" customHeight="1" x14ac:dyDescent="0.25">
      <c r="E63337" s="113"/>
      <c r="H63337" s="133"/>
      <c r="T63337" s="133"/>
      <c r="X63337" s="131"/>
      <c r="Y63337" s="133"/>
      <c r="AJ63337" s="133"/>
      <c r="AO63337" s="135"/>
      <c r="AP63337" s="135"/>
      <c r="BJ63337" s="136"/>
    </row>
    <row r="63338" spans="5:62" ht="14.25" customHeight="1" x14ac:dyDescent="0.25">
      <c r="E63338" s="113"/>
      <c r="H63338" s="133"/>
      <c r="T63338" s="133"/>
      <c r="X63338" s="131"/>
      <c r="Y63338" s="133"/>
      <c r="AJ63338" s="133"/>
      <c r="AO63338" s="135"/>
      <c r="AP63338" s="135"/>
      <c r="BJ63338" s="136"/>
    </row>
    <row r="63339" spans="5:62" ht="14.25" customHeight="1" x14ac:dyDescent="0.25">
      <c r="E63339" s="113"/>
      <c r="H63339" s="133"/>
      <c r="T63339" s="133"/>
      <c r="X63339" s="131"/>
      <c r="Y63339" s="133"/>
      <c r="AJ63339" s="133"/>
      <c r="AO63339" s="135"/>
      <c r="AP63339" s="135"/>
      <c r="BJ63339" s="136"/>
    </row>
    <row r="63340" spans="5:62" ht="14.25" customHeight="1" x14ac:dyDescent="0.25">
      <c r="E63340" s="113"/>
      <c r="H63340" s="133"/>
      <c r="T63340" s="133"/>
      <c r="X63340" s="131"/>
      <c r="Y63340" s="133"/>
      <c r="AJ63340" s="133"/>
      <c r="AO63340" s="135"/>
      <c r="AP63340" s="135"/>
      <c r="BJ63340" s="136"/>
    </row>
    <row r="63341" spans="5:62" ht="14.25" customHeight="1" x14ac:dyDescent="0.25">
      <c r="E63341" s="113"/>
      <c r="H63341" s="133"/>
      <c r="T63341" s="133"/>
      <c r="X63341" s="131"/>
      <c r="Y63341" s="133"/>
      <c r="AJ63341" s="133"/>
      <c r="AO63341" s="135"/>
      <c r="AP63341" s="135"/>
      <c r="BJ63341" s="136"/>
    </row>
    <row r="63342" spans="5:62" ht="14.25" customHeight="1" x14ac:dyDescent="0.25">
      <c r="E63342" s="113"/>
      <c r="H63342" s="133"/>
      <c r="T63342" s="133"/>
      <c r="X63342" s="131"/>
      <c r="Y63342" s="133"/>
      <c r="AJ63342" s="133"/>
      <c r="AO63342" s="135"/>
      <c r="AP63342" s="135"/>
      <c r="BJ63342" s="136"/>
    </row>
    <row r="63343" spans="5:62" ht="14.25" customHeight="1" x14ac:dyDescent="0.25">
      <c r="E63343" s="113"/>
      <c r="H63343" s="133"/>
      <c r="T63343" s="133"/>
      <c r="X63343" s="131"/>
      <c r="Y63343" s="133"/>
      <c r="AJ63343" s="133"/>
      <c r="AO63343" s="135"/>
      <c r="AP63343" s="135"/>
      <c r="BJ63343" s="136"/>
    </row>
    <row r="63344" spans="5:62" ht="14.25" customHeight="1" x14ac:dyDescent="0.25">
      <c r="E63344" s="113"/>
      <c r="H63344" s="133"/>
      <c r="T63344" s="133"/>
      <c r="X63344" s="131"/>
      <c r="Y63344" s="133"/>
      <c r="AJ63344" s="133"/>
      <c r="AO63344" s="135"/>
      <c r="AP63344" s="135"/>
      <c r="BJ63344" s="136"/>
    </row>
    <row r="63345" spans="5:62" ht="14.25" customHeight="1" x14ac:dyDescent="0.25">
      <c r="E63345" s="113"/>
      <c r="H63345" s="133"/>
      <c r="T63345" s="133"/>
      <c r="X63345" s="131"/>
      <c r="Y63345" s="133"/>
      <c r="AJ63345" s="133"/>
      <c r="AO63345" s="135"/>
      <c r="AP63345" s="135"/>
      <c r="BJ63345" s="136"/>
    </row>
    <row r="63346" spans="5:62" ht="14.25" customHeight="1" x14ac:dyDescent="0.25">
      <c r="E63346" s="113"/>
      <c r="H63346" s="133"/>
      <c r="T63346" s="133"/>
      <c r="X63346" s="131"/>
      <c r="Y63346" s="133"/>
      <c r="AJ63346" s="133"/>
      <c r="AO63346" s="135"/>
      <c r="AP63346" s="135"/>
      <c r="BJ63346" s="136"/>
    </row>
    <row r="63347" spans="5:62" ht="14.25" customHeight="1" x14ac:dyDescent="0.25">
      <c r="E63347" s="113"/>
      <c r="H63347" s="133"/>
      <c r="T63347" s="133"/>
      <c r="X63347" s="131"/>
      <c r="Y63347" s="133"/>
      <c r="AJ63347" s="133"/>
      <c r="AO63347" s="135"/>
      <c r="AP63347" s="135"/>
      <c r="BJ63347" s="136"/>
    </row>
    <row r="63348" spans="5:62" ht="14.25" customHeight="1" x14ac:dyDescent="0.25">
      <c r="E63348" s="113"/>
      <c r="H63348" s="133"/>
      <c r="T63348" s="133"/>
      <c r="X63348" s="131"/>
      <c r="Y63348" s="133"/>
      <c r="AJ63348" s="133"/>
      <c r="AO63348" s="135"/>
      <c r="AP63348" s="135"/>
      <c r="BJ63348" s="136"/>
    </row>
    <row r="63349" spans="5:62" ht="14.25" customHeight="1" x14ac:dyDescent="0.25">
      <c r="E63349" s="113"/>
      <c r="H63349" s="133"/>
      <c r="T63349" s="133"/>
      <c r="X63349" s="131"/>
      <c r="Y63349" s="133"/>
      <c r="AJ63349" s="133"/>
      <c r="AO63349" s="135"/>
      <c r="AP63349" s="135"/>
      <c r="BJ63349" s="136"/>
    </row>
    <row r="63350" spans="5:62" ht="14.25" customHeight="1" x14ac:dyDescent="0.25">
      <c r="E63350" s="113"/>
      <c r="H63350" s="133"/>
      <c r="T63350" s="133"/>
      <c r="X63350" s="131"/>
      <c r="Y63350" s="133"/>
      <c r="AJ63350" s="133"/>
      <c r="AO63350" s="135"/>
      <c r="AP63350" s="135"/>
      <c r="BJ63350" s="136"/>
    </row>
    <row r="63351" spans="5:62" ht="14.25" customHeight="1" x14ac:dyDescent="0.25">
      <c r="E63351" s="113"/>
      <c r="H63351" s="133"/>
      <c r="T63351" s="133"/>
      <c r="X63351" s="131"/>
      <c r="Y63351" s="133"/>
      <c r="AJ63351" s="133"/>
      <c r="AO63351" s="135"/>
      <c r="AP63351" s="135"/>
      <c r="BJ63351" s="136"/>
    </row>
    <row r="63352" spans="5:62" ht="14.25" customHeight="1" x14ac:dyDescent="0.25">
      <c r="E63352" s="113"/>
      <c r="H63352" s="133"/>
      <c r="T63352" s="133"/>
      <c r="X63352" s="131"/>
      <c r="Y63352" s="133"/>
      <c r="AJ63352" s="133"/>
      <c r="AO63352" s="135"/>
      <c r="AP63352" s="135"/>
      <c r="BJ63352" s="136"/>
    </row>
    <row r="63353" spans="5:62" ht="14.25" customHeight="1" x14ac:dyDescent="0.25">
      <c r="E63353" s="113"/>
      <c r="H63353" s="133"/>
      <c r="T63353" s="133"/>
      <c r="X63353" s="131"/>
      <c r="Y63353" s="133"/>
      <c r="AJ63353" s="133"/>
      <c r="AO63353" s="135"/>
      <c r="AP63353" s="135"/>
      <c r="BJ63353" s="136"/>
    </row>
    <row r="63354" spans="5:62" ht="14.25" customHeight="1" x14ac:dyDescent="0.25">
      <c r="E63354" s="113"/>
      <c r="H63354" s="133"/>
      <c r="T63354" s="133"/>
      <c r="X63354" s="131"/>
      <c r="Y63354" s="133"/>
      <c r="AJ63354" s="133"/>
      <c r="AO63354" s="135"/>
      <c r="AP63354" s="135"/>
      <c r="BJ63354" s="136"/>
    </row>
    <row r="63355" spans="5:62" ht="14.25" customHeight="1" x14ac:dyDescent="0.25">
      <c r="E63355" s="113"/>
      <c r="H63355" s="133"/>
      <c r="T63355" s="133"/>
      <c r="X63355" s="131"/>
      <c r="Y63355" s="133"/>
      <c r="AJ63355" s="133"/>
      <c r="AO63355" s="135"/>
      <c r="AP63355" s="135"/>
      <c r="BJ63355" s="136"/>
    </row>
    <row r="63356" spans="5:62" ht="14.25" customHeight="1" x14ac:dyDescent="0.25">
      <c r="E63356" s="113"/>
      <c r="H63356" s="133"/>
      <c r="T63356" s="133"/>
      <c r="X63356" s="131"/>
      <c r="Y63356" s="133"/>
      <c r="AJ63356" s="133"/>
      <c r="AO63356" s="135"/>
      <c r="AP63356" s="135"/>
      <c r="BJ63356" s="136"/>
    </row>
    <row r="63357" spans="5:62" ht="14.25" customHeight="1" x14ac:dyDescent="0.25">
      <c r="E63357" s="113"/>
      <c r="H63357" s="133"/>
      <c r="T63357" s="133"/>
      <c r="X63357" s="131"/>
      <c r="Y63357" s="133"/>
      <c r="AJ63357" s="133"/>
      <c r="AO63357" s="135"/>
      <c r="AP63357" s="135"/>
      <c r="BJ63357" s="136"/>
    </row>
    <row r="63358" spans="5:62" ht="14.25" customHeight="1" x14ac:dyDescent="0.25">
      <c r="E63358" s="113"/>
      <c r="H63358" s="133"/>
      <c r="T63358" s="133"/>
      <c r="X63358" s="131"/>
      <c r="Y63358" s="133"/>
      <c r="AJ63358" s="133"/>
      <c r="AO63358" s="135"/>
      <c r="AP63358" s="135"/>
      <c r="BJ63358" s="136"/>
    </row>
    <row r="63359" spans="5:62" ht="14.25" customHeight="1" x14ac:dyDescent="0.25">
      <c r="E63359" s="113"/>
      <c r="H63359" s="133"/>
      <c r="T63359" s="133"/>
      <c r="X63359" s="131"/>
      <c r="Y63359" s="133"/>
      <c r="AJ63359" s="133"/>
      <c r="AO63359" s="135"/>
      <c r="AP63359" s="135"/>
      <c r="BJ63359" s="136"/>
    </row>
    <row r="63360" spans="5:62" ht="14.25" customHeight="1" x14ac:dyDescent="0.25">
      <c r="E63360" s="113"/>
      <c r="H63360" s="133"/>
      <c r="T63360" s="133"/>
      <c r="X63360" s="131"/>
      <c r="Y63360" s="133"/>
      <c r="AJ63360" s="133"/>
      <c r="AO63360" s="135"/>
      <c r="AP63360" s="135"/>
      <c r="BJ63360" s="136"/>
    </row>
    <row r="63361" spans="5:62" ht="14.25" customHeight="1" x14ac:dyDescent="0.25">
      <c r="E63361" s="113"/>
      <c r="H63361" s="133"/>
      <c r="T63361" s="133"/>
      <c r="X63361" s="131"/>
      <c r="Y63361" s="133"/>
      <c r="AJ63361" s="133"/>
      <c r="AO63361" s="135"/>
      <c r="AP63361" s="135"/>
      <c r="BJ63361" s="136"/>
    </row>
    <row r="63362" spans="5:62" ht="14.25" customHeight="1" x14ac:dyDescent="0.25">
      <c r="E63362" s="113"/>
      <c r="H63362" s="133"/>
      <c r="T63362" s="133"/>
      <c r="X63362" s="131"/>
      <c r="Y63362" s="133"/>
      <c r="AJ63362" s="133"/>
      <c r="AO63362" s="135"/>
      <c r="AP63362" s="135"/>
      <c r="BJ63362" s="136"/>
    </row>
    <row r="63363" spans="5:62" ht="14.25" customHeight="1" x14ac:dyDescent="0.25">
      <c r="E63363" s="113"/>
      <c r="H63363" s="133"/>
      <c r="T63363" s="133"/>
      <c r="X63363" s="131"/>
      <c r="Y63363" s="133"/>
      <c r="AJ63363" s="133"/>
      <c r="AO63363" s="135"/>
      <c r="AP63363" s="135"/>
      <c r="BJ63363" s="136"/>
    </row>
    <row r="63364" spans="5:62" ht="14.25" customHeight="1" x14ac:dyDescent="0.25">
      <c r="E63364" s="113"/>
      <c r="H63364" s="133"/>
      <c r="T63364" s="133"/>
      <c r="X63364" s="131"/>
      <c r="Y63364" s="133"/>
      <c r="AJ63364" s="133"/>
      <c r="AO63364" s="135"/>
      <c r="AP63364" s="135"/>
      <c r="BJ63364" s="136"/>
    </row>
    <row r="63365" spans="5:62" ht="14.25" customHeight="1" x14ac:dyDescent="0.25">
      <c r="E63365" s="113"/>
      <c r="H63365" s="133"/>
      <c r="T63365" s="133"/>
      <c r="X63365" s="131"/>
      <c r="Y63365" s="133"/>
      <c r="AJ63365" s="133"/>
      <c r="AO63365" s="135"/>
      <c r="AP63365" s="135"/>
      <c r="BJ63365" s="136"/>
    </row>
    <row r="63366" spans="5:62" ht="14.25" customHeight="1" x14ac:dyDescent="0.25">
      <c r="E63366" s="113"/>
      <c r="H63366" s="133"/>
      <c r="T63366" s="133"/>
      <c r="X63366" s="131"/>
      <c r="Y63366" s="133"/>
      <c r="AJ63366" s="133"/>
      <c r="AO63366" s="135"/>
      <c r="AP63366" s="135"/>
      <c r="BJ63366" s="136"/>
    </row>
    <row r="63367" spans="5:62" ht="14.25" customHeight="1" x14ac:dyDescent="0.25">
      <c r="E63367" s="113"/>
      <c r="H63367" s="133"/>
      <c r="T63367" s="133"/>
      <c r="X63367" s="131"/>
      <c r="Y63367" s="133"/>
      <c r="AJ63367" s="133"/>
      <c r="AO63367" s="135"/>
      <c r="AP63367" s="135"/>
      <c r="BJ63367" s="136"/>
    </row>
    <row r="63368" spans="5:62" ht="14.25" customHeight="1" x14ac:dyDescent="0.25">
      <c r="E63368" s="113"/>
      <c r="H63368" s="133"/>
      <c r="T63368" s="133"/>
      <c r="X63368" s="131"/>
      <c r="Y63368" s="133"/>
      <c r="AJ63368" s="133"/>
      <c r="AO63368" s="135"/>
      <c r="AP63368" s="135"/>
      <c r="BJ63368" s="136"/>
    </row>
    <row r="63369" spans="5:62" ht="14.25" customHeight="1" x14ac:dyDescent="0.25">
      <c r="E63369" s="113"/>
      <c r="H63369" s="133"/>
      <c r="T63369" s="133"/>
      <c r="X63369" s="131"/>
      <c r="Y63369" s="133"/>
      <c r="AJ63369" s="133"/>
      <c r="AO63369" s="135"/>
      <c r="AP63369" s="135"/>
      <c r="BJ63369" s="136"/>
    </row>
    <row r="63370" spans="5:62" ht="14.25" customHeight="1" x14ac:dyDescent="0.25">
      <c r="E63370" s="113"/>
      <c r="H63370" s="133"/>
      <c r="T63370" s="133"/>
      <c r="X63370" s="131"/>
      <c r="Y63370" s="133"/>
      <c r="AJ63370" s="133"/>
      <c r="AO63370" s="135"/>
      <c r="AP63370" s="135"/>
      <c r="BJ63370" s="136"/>
    </row>
    <row r="63371" spans="5:62" ht="14.25" customHeight="1" x14ac:dyDescent="0.25">
      <c r="E63371" s="113"/>
      <c r="H63371" s="133"/>
      <c r="T63371" s="133"/>
      <c r="X63371" s="131"/>
      <c r="Y63371" s="133"/>
      <c r="AJ63371" s="133"/>
      <c r="AO63371" s="135"/>
      <c r="AP63371" s="135"/>
      <c r="BJ63371" s="136"/>
    </row>
    <row r="63372" spans="5:62" ht="14.25" customHeight="1" x14ac:dyDescent="0.25">
      <c r="E63372" s="113"/>
      <c r="H63372" s="133"/>
      <c r="T63372" s="133"/>
      <c r="X63372" s="131"/>
      <c r="Y63372" s="133"/>
      <c r="AJ63372" s="133"/>
      <c r="AO63372" s="135"/>
      <c r="AP63372" s="135"/>
      <c r="BJ63372" s="136"/>
    </row>
    <row r="63373" spans="5:62" ht="14.25" customHeight="1" x14ac:dyDescent="0.25">
      <c r="E63373" s="113"/>
      <c r="H63373" s="133"/>
      <c r="T63373" s="133"/>
      <c r="X63373" s="131"/>
      <c r="Y63373" s="133"/>
      <c r="AJ63373" s="133"/>
      <c r="AO63373" s="135"/>
      <c r="AP63373" s="135"/>
      <c r="BJ63373" s="136"/>
    </row>
    <row r="63374" spans="5:62" ht="14.25" customHeight="1" x14ac:dyDescent="0.25">
      <c r="E63374" s="113"/>
      <c r="H63374" s="133"/>
      <c r="T63374" s="133"/>
      <c r="X63374" s="131"/>
      <c r="Y63374" s="133"/>
      <c r="AJ63374" s="133"/>
      <c r="AO63374" s="135"/>
      <c r="AP63374" s="135"/>
      <c r="BJ63374" s="136"/>
    </row>
    <row r="63375" spans="5:62" ht="14.25" customHeight="1" x14ac:dyDescent="0.25">
      <c r="E63375" s="113"/>
      <c r="H63375" s="133"/>
      <c r="T63375" s="133"/>
      <c r="X63375" s="131"/>
      <c r="Y63375" s="133"/>
      <c r="AJ63375" s="133"/>
      <c r="AO63375" s="135"/>
      <c r="AP63375" s="135"/>
      <c r="BJ63375" s="136"/>
    </row>
    <row r="63376" spans="5:62" ht="14.25" customHeight="1" x14ac:dyDescent="0.25">
      <c r="E63376" s="113"/>
      <c r="H63376" s="133"/>
      <c r="T63376" s="133"/>
      <c r="X63376" s="131"/>
      <c r="Y63376" s="133"/>
      <c r="AJ63376" s="133"/>
      <c r="AO63376" s="135"/>
      <c r="AP63376" s="135"/>
      <c r="BJ63376" s="136"/>
    </row>
    <row r="63377" spans="5:62" ht="14.25" customHeight="1" x14ac:dyDescent="0.25">
      <c r="E63377" s="113"/>
      <c r="H63377" s="133"/>
      <c r="T63377" s="133"/>
      <c r="X63377" s="131"/>
      <c r="Y63377" s="133"/>
      <c r="AJ63377" s="133"/>
      <c r="AO63377" s="135"/>
      <c r="AP63377" s="135"/>
      <c r="BJ63377" s="136"/>
    </row>
    <row r="63378" spans="5:62" ht="14.25" customHeight="1" x14ac:dyDescent="0.25">
      <c r="E63378" s="113"/>
      <c r="H63378" s="133"/>
      <c r="T63378" s="133"/>
      <c r="X63378" s="131"/>
      <c r="Y63378" s="133"/>
      <c r="AJ63378" s="133"/>
      <c r="AO63378" s="135"/>
      <c r="AP63378" s="135"/>
      <c r="BJ63378" s="136"/>
    </row>
    <row r="63379" spans="5:62" ht="14.25" customHeight="1" x14ac:dyDescent="0.25">
      <c r="E63379" s="113"/>
      <c r="H63379" s="133"/>
      <c r="T63379" s="133"/>
      <c r="X63379" s="131"/>
      <c r="Y63379" s="133"/>
      <c r="AJ63379" s="133"/>
      <c r="AO63379" s="135"/>
      <c r="AP63379" s="135"/>
      <c r="BJ63379" s="136"/>
    </row>
    <row r="63380" spans="5:62" ht="14.25" customHeight="1" x14ac:dyDescent="0.25">
      <c r="E63380" s="113"/>
      <c r="H63380" s="133"/>
      <c r="T63380" s="133"/>
      <c r="X63380" s="131"/>
      <c r="Y63380" s="133"/>
      <c r="AJ63380" s="133"/>
      <c r="AO63380" s="135"/>
      <c r="AP63380" s="135"/>
      <c r="BJ63380" s="136"/>
    </row>
    <row r="63381" spans="5:62" ht="14.25" customHeight="1" x14ac:dyDescent="0.25">
      <c r="E63381" s="113"/>
      <c r="H63381" s="133"/>
      <c r="T63381" s="133"/>
      <c r="X63381" s="131"/>
      <c r="Y63381" s="133"/>
      <c r="AJ63381" s="133"/>
      <c r="AO63381" s="135"/>
      <c r="AP63381" s="135"/>
      <c r="BJ63381" s="136"/>
    </row>
    <row r="63382" spans="5:62" ht="14.25" customHeight="1" x14ac:dyDescent="0.25">
      <c r="E63382" s="113"/>
      <c r="H63382" s="133"/>
      <c r="T63382" s="133"/>
      <c r="X63382" s="131"/>
      <c r="Y63382" s="133"/>
      <c r="AJ63382" s="133"/>
      <c r="AO63382" s="135"/>
      <c r="AP63382" s="135"/>
      <c r="BJ63382" s="136"/>
    </row>
    <row r="63383" spans="5:62" ht="14.25" customHeight="1" x14ac:dyDescent="0.25">
      <c r="E63383" s="113"/>
      <c r="H63383" s="133"/>
      <c r="T63383" s="133"/>
      <c r="X63383" s="131"/>
      <c r="Y63383" s="133"/>
      <c r="AJ63383" s="133"/>
      <c r="AO63383" s="135"/>
      <c r="AP63383" s="135"/>
      <c r="BJ63383" s="136"/>
    </row>
    <row r="63384" spans="5:62" ht="14.25" customHeight="1" x14ac:dyDescent="0.25">
      <c r="E63384" s="113"/>
      <c r="H63384" s="133"/>
      <c r="T63384" s="133"/>
      <c r="X63384" s="131"/>
      <c r="Y63384" s="133"/>
      <c r="AJ63384" s="133"/>
      <c r="AO63384" s="135"/>
      <c r="AP63384" s="135"/>
      <c r="BJ63384" s="136"/>
    </row>
    <row r="63385" spans="5:62" ht="14.25" customHeight="1" x14ac:dyDescent="0.25">
      <c r="E63385" s="113"/>
      <c r="H63385" s="133"/>
      <c r="T63385" s="133"/>
      <c r="X63385" s="131"/>
      <c r="Y63385" s="133"/>
      <c r="AJ63385" s="133"/>
      <c r="AO63385" s="135"/>
      <c r="AP63385" s="135"/>
      <c r="BJ63385" s="136"/>
    </row>
    <row r="63386" spans="5:62" ht="14.25" customHeight="1" x14ac:dyDescent="0.25">
      <c r="E63386" s="113"/>
      <c r="H63386" s="133"/>
      <c r="T63386" s="133"/>
      <c r="X63386" s="131"/>
      <c r="Y63386" s="133"/>
      <c r="AJ63386" s="133"/>
      <c r="AO63386" s="135"/>
      <c r="AP63386" s="135"/>
      <c r="BJ63386" s="136"/>
    </row>
    <row r="63387" spans="5:62" ht="14.25" customHeight="1" x14ac:dyDescent="0.25">
      <c r="E63387" s="113"/>
      <c r="H63387" s="133"/>
      <c r="T63387" s="133"/>
      <c r="X63387" s="131"/>
      <c r="Y63387" s="133"/>
      <c r="AJ63387" s="133"/>
      <c r="AO63387" s="135"/>
      <c r="AP63387" s="135"/>
      <c r="BJ63387" s="136"/>
    </row>
    <row r="63388" spans="5:62" ht="14.25" customHeight="1" x14ac:dyDescent="0.25">
      <c r="E63388" s="113"/>
      <c r="H63388" s="133"/>
      <c r="T63388" s="133"/>
      <c r="X63388" s="131"/>
      <c r="Y63388" s="133"/>
      <c r="AJ63388" s="133"/>
      <c r="AO63388" s="135"/>
      <c r="AP63388" s="135"/>
      <c r="BJ63388" s="136"/>
    </row>
    <row r="63389" spans="5:62" ht="14.25" customHeight="1" x14ac:dyDescent="0.25">
      <c r="E63389" s="113"/>
      <c r="H63389" s="133"/>
      <c r="T63389" s="133"/>
      <c r="X63389" s="131"/>
      <c r="Y63389" s="133"/>
      <c r="AJ63389" s="133"/>
      <c r="AO63389" s="135"/>
      <c r="AP63389" s="135"/>
      <c r="BJ63389" s="136"/>
    </row>
    <row r="63390" spans="5:62" ht="14.25" customHeight="1" x14ac:dyDescent="0.25">
      <c r="E63390" s="113"/>
      <c r="H63390" s="133"/>
      <c r="T63390" s="133"/>
      <c r="X63390" s="131"/>
      <c r="Y63390" s="133"/>
      <c r="AJ63390" s="133"/>
      <c r="AO63390" s="135"/>
      <c r="AP63390" s="135"/>
      <c r="BJ63390" s="136"/>
    </row>
    <row r="63391" spans="5:62" ht="14.25" customHeight="1" x14ac:dyDescent="0.25">
      <c r="E63391" s="113"/>
      <c r="H63391" s="133"/>
      <c r="T63391" s="133"/>
      <c r="X63391" s="131"/>
      <c r="Y63391" s="133"/>
      <c r="AJ63391" s="133"/>
      <c r="AO63391" s="135"/>
      <c r="AP63391" s="135"/>
      <c r="BJ63391" s="136"/>
    </row>
    <row r="63392" spans="5:62" ht="14.25" customHeight="1" x14ac:dyDescent="0.25">
      <c r="E63392" s="113"/>
      <c r="H63392" s="133"/>
      <c r="T63392" s="133"/>
      <c r="X63392" s="131"/>
      <c r="Y63392" s="133"/>
      <c r="AJ63392" s="133"/>
      <c r="AO63392" s="135"/>
      <c r="AP63392" s="135"/>
      <c r="BJ63392" s="136"/>
    </row>
    <row r="63393" spans="5:62" ht="14.25" customHeight="1" x14ac:dyDescent="0.25">
      <c r="E63393" s="113"/>
      <c r="H63393" s="133"/>
      <c r="T63393" s="133"/>
      <c r="X63393" s="131"/>
      <c r="Y63393" s="133"/>
      <c r="AJ63393" s="133"/>
      <c r="AO63393" s="135"/>
      <c r="AP63393" s="135"/>
      <c r="BJ63393" s="136"/>
    </row>
    <row r="63394" spans="5:62" ht="14.25" customHeight="1" x14ac:dyDescent="0.25">
      <c r="E63394" s="113"/>
      <c r="H63394" s="133"/>
      <c r="T63394" s="133"/>
      <c r="X63394" s="131"/>
      <c r="Y63394" s="133"/>
      <c r="AJ63394" s="133"/>
      <c r="AO63394" s="135"/>
      <c r="AP63394" s="135"/>
      <c r="BJ63394" s="136"/>
    </row>
    <row r="63395" spans="5:62" ht="14.25" customHeight="1" x14ac:dyDescent="0.25">
      <c r="E63395" s="113"/>
      <c r="H63395" s="133"/>
      <c r="T63395" s="133"/>
      <c r="X63395" s="131"/>
      <c r="Y63395" s="133"/>
      <c r="AJ63395" s="133"/>
      <c r="AO63395" s="135"/>
      <c r="AP63395" s="135"/>
      <c r="BJ63395" s="136"/>
    </row>
    <row r="63396" spans="5:62" ht="14.25" customHeight="1" x14ac:dyDescent="0.25">
      <c r="E63396" s="113"/>
      <c r="H63396" s="133"/>
      <c r="T63396" s="133"/>
      <c r="X63396" s="131"/>
      <c r="Y63396" s="133"/>
      <c r="AJ63396" s="133"/>
      <c r="AO63396" s="135"/>
      <c r="AP63396" s="135"/>
      <c r="BJ63396" s="136"/>
    </row>
    <row r="63397" spans="5:62" ht="14.25" customHeight="1" x14ac:dyDescent="0.25">
      <c r="E63397" s="113"/>
      <c r="H63397" s="133"/>
      <c r="T63397" s="133"/>
      <c r="X63397" s="131"/>
      <c r="Y63397" s="133"/>
      <c r="AJ63397" s="133"/>
      <c r="AO63397" s="135"/>
      <c r="AP63397" s="135"/>
      <c r="BJ63397" s="136"/>
    </row>
    <row r="63398" spans="5:62" ht="14.25" customHeight="1" x14ac:dyDescent="0.25">
      <c r="E63398" s="113"/>
      <c r="H63398" s="133"/>
      <c r="T63398" s="133"/>
      <c r="X63398" s="131"/>
      <c r="Y63398" s="133"/>
      <c r="AJ63398" s="133"/>
      <c r="AO63398" s="135"/>
      <c r="AP63398" s="135"/>
      <c r="BJ63398" s="136"/>
    </row>
    <row r="63399" spans="5:62" ht="14.25" customHeight="1" x14ac:dyDescent="0.25">
      <c r="E63399" s="113"/>
      <c r="H63399" s="133"/>
      <c r="T63399" s="133"/>
      <c r="X63399" s="131"/>
      <c r="Y63399" s="133"/>
      <c r="AJ63399" s="133"/>
      <c r="AO63399" s="135"/>
      <c r="AP63399" s="135"/>
      <c r="BJ63399" s="136"/>
    </row>
    <row r="63400" spans="5:62" ht="14.25" customHeight="1" x14ac:dyDescent="0.25">
      <c r="E63400" s="113"/>
      <c r="H63400" s="133"/>
      <c r="T63400" s="133"/>
      <c r="X63400" s="131"/>
      <c r="Y63400" s="133"/>
      <c r="AJ63400" s="133"/>
      <c r="AO63400" s="135"/>
      <c r="AP63400" s="135"/>
      <c r="BJ63400" s="136"/>
    </row>
    <row r="63401" spans="5:62" ht="14.25" customHeight="1" x14ac:dyDescent="0.25">
      <c r="E63401" s="113"/>
      <c r="H63401" s="133"/>
      <c r="T63401" s="133"/>
      <c r="X63401" s="131"/>
      <c r="Y63401" s="133"/>
      <c r="AJ63401" s="133"/>
      <c r="AO63401" s="135"/>
      <c r="AP63401" s="135"/>
      <c r="BJ63401" s="136"/>
    </row>
    <row r="63402" spans="5:62" ht="14.25" customHeight="1" x14ac:dyDescent="0.25">
      <c r="E63402" s="113"/>
      <c r="H63402" s="133"/>
      <c r="T63402" s="133"/>
      <c r="X63402" s="131"/>
      <c r="Y63402" s="133"/>
      <c r="AJ63402" s="133"/>
      <c r="AO63402" s="135"/>
      <c r="AP63402" s="135"/>
      <c r="BJ63402" s="136"/>
    </row>
    <row r="63403" spans="5:62" ht="14.25" customHeight="1" x14ac:dyDescent="0.25">
      <c r="E63403" s="113"/>
      <c r="H63403" s="133"/>
      <c r="T63403" s="133"/>
      <c r="X63403" s="131"/>
      <c r="Y63403" s="133"/>
      <c r="AJ63403" s="133"/>
      <c r="AO63403" s="135"/>
      <c r="AP63403" s="135"/>
      <c r="BJ63403" s="136"/>
    </row>
    <row r="63404" spans="5:62" ht="14.25" customHeight="1" x14ac:dyDescent="0.25">
      <c r="E63404" s="113"/>
      <c r="H63404" s="133"/>
      <c r="T63404" s="133"/>
      <c r="X63404" s="131"/>
      <c r="Y63404" s="133"/>
      <c r="AJ63404" s="133"/>
      <c r="AO63404" s="135"/>
      <c r="AP63404" s="135"/>
      <c r="BJ63404" s="136"/>
    </row>
    <row r="63405" spans="5:62" ht="14.25" customHeight="1" x14ac:dyDescent="0.25">
      <c r="E63405" s="113"/>
      <c r="H63405" s="133"/>
      <c r="T63405" s="133"/>
      <c r="X63405" s="131"/>
      <c r="Y63405" s="133"/>
      <c r="AJ63405" s="133"/>
      <c r="AO63405" s="135"/>
      <c r="AP63405" s="135"/>
      <c r="BJ63405" s="136"/>
    </row>
    <row r="63406" spans="5:62" ht="14.25" customHeight="1" x14ac:dyDescent="0.25">
      <c r="E63406" s="113"/>
      <c r="H63406" s="133"/>
      <c r="T63406" s="133"/>
      <c r="X63406" s="131"/>
      <c r="Y63406" s="133"/>
      <c r="AJ63406" s="133"/>
      <c r="AO63406" s="135"/>
      <c r="AP63406" s="135"/>
      <c r="BJ63406" s="136"/>
    </row>
    <row r="63407" spans="5:62" ht="14.25" customHeight="1" x14ac:dyDescent="0.25">
      <c r="E63407" s="113"/>
      <c r="H63407" s="133"/>
      <c r="T63407" s="133"/>
      <c r="X63407" s="131"/>
      <c r="Y63407" s="133"/>
      <c r="AJ63407" s="133"/>
      <c r="AO63407" s="135"/>
      <c r="AP63407" s="135"/>
      <c r="BJ63407" s="136"/>
    </row>
    <row r="63408" spans="5:62" ht="14.25" customHeight="1" x14ac:dyDescent="0.25">
      <c r="E63408" s="113"/>
      <c r="H63408" s="133"/>
      <c r="T63408" s="133"/>
      <c r="X63408" s="131"/>
      <c r="Y63408" s="133"/>
      <c r="AJ63408" s="133"/>
      <c r="AO63408" s="135"/>
      <c r="AP63408" s="135"/>
      <c r="BJ63408" s="136"/>
    </row>
    <row r="63409" spans="5:62" ht="14.25" customHeight="1" x14ac:dyDescent="0.25">
      <c r="E63409" s="113"/>
      <c r="H63409" s="133"/>
      <c r="T63409" s="133"/>
      <c r="X63409" s="131"/>
      <c r="Y63409" s="133"/>
      <c r="AJ63409" s="133"/>
      <c r="AO63409" s="135"/>
      <c r="AP63409" s="135"/>
      <c r="BJ63409" s="136"/>
    </row>
    <row r="63410" spans="5:62" ht="14.25" customHeight="1" x14ac:dyDescent="0.25">
      <c r="E63410" s="113"/>
      <c r="H63410" s="133"/>
      <c r="T63410" s="133"/>
      <c r="X63410" s="131"/>
      <c r="Y63410" s="133"/>
      <c r="AJ63410" s="133"/>
      <c r="AO63410" s="135"/>
      <c r="AP63410" s="135"/>
      <c r="BJ63410" s="136"/>
    </row>
    <row r="63411" spans="5:62" ht="14.25" customHeight="1" x14ac:dyDescent="0.25">
      <c r="E63411" s="113"/>
      <c r="H63411" s="133"/>
      <c r="T63411" s="133"/>
      <c r="X63411" s="131"/>
      <c r="Y63411" s="133"/>
      <c r="AJ63411" s="133"/>
      <c r="AO63411" s="135"/>
      <c r="AP63411" s="135"/>
      <c r="BJ63411" s="136"/>
    </row>
    <row r="63412" spans="5:62" ht="14.25" customHeight="1" x14ac:dyDescent="0.25">
      <c r="E63412" s="113"/>
      <c r="H63412" s="133"/>
      <c r="T63412" s="133"/>
      <c r="X63412" s="131"/>
      <c r="Y63412" s="133"/>
      <c r="AJ63412" s="133"/>
      <c r="AO63412" s="135"/>
      <c r="AP63412" s="135"/>
      <c r="BJ63412" s="136"/>
    </row>
    <row r="63413" spans="5:62" ht="14.25" customHeight="1" x14ac:dyDescent="0.25">
      <c r="E63413" s="113"/>
      <c r="H63413" s="133"/>
      <c r="T63413" s="133"/>
      <c r="X63413" s="131"/>
      <c r="Y63413" s="133"/>
      <c r="AJ63413" s="133"/>
      <c r="AO63413" s="135"/>
      <c r="AP63413" s="135"/>
      <c r="BJ63413" s="136"/>
    </row>
    <row r="63414" spans="5:62" ht="14.25" customHeight="1" x14ac:dyDescent="0.25">
      <c r="E63414" s="113"/>
      <c r="H63414" s="133"/>
      <c r="T63414" s="133"/>
      <c r="X63414" s="131"/>
      <c r="Y63414" s="133"/>
      <c r="AJ63414" s="133"/>
      <c r="AO63414" s="135"/>
      <c r="AP63414" s="135"/>
      <c r="BJ63414" s="136"/>
    </row>
    <row r="63415" spans="5:62" ht="14.25" customHeight="1" x14ac:dyDescent="0.25">
      <c r="E63415" s="113"/>
      <c r="H63415" s="133"/>
      <c r="T63415" s="133"/>
      <c r="X63415" s="131"/>
      <c r="Y63415" s="133"/>
      <c r="AJ63415" s="133"/>
      <c r="AO63415" s="135"/>
      <c r="AP63415" s="135"/>
      <c r="BJ63415" s="136"/>
    </row>
    <row r="63416" spans="5:62" ht="14.25" customHeight="1" x14ac:dyDescent="0.25">
      <c r="E63416" s="113"/>
      <c r="H63416" s="133"/>
      <c r="T63416" s="133"/>
      <c r="X63416" s="131"/>
      <c r="Y63416" s="133"/>
      <c r="AJ63416" s="133"/>
      <c r="AO63416" s="135"/>
      <c r="AP63416" s="135"/>
      <c r="BJ63416" s="136"/>
    </row>
    <row r="63417" spans="5:62" ht="14.25" customHeight="1" x14ac:dyDescent="0.25">
      <c r="E63417" s="113"/>
      <c r="H63417" s="133"/>
      <c r="T63417" s="133"/>
      <c r="X63417" s="131"/>
      <c r="Y63417" s="133"/>
      <c r="AJ63417" s="133"/>
      <c r="AO63417" s="135"/>
      <c r="AP63417" s="135"/>
      <c r="BJ63417" s="136"/>
    </row>
    <row r="63418" spans="5:62" ht="14.25" customHeight="1" x14ac:dyDescent="0.25">
      <c r="E63418" s="113"/>
      <c r="H63418" s="133"/>
      <c r="T63418" s="133"/>
      <c r="X63418" s="131"/>
      <c r="Y63418" s="133"/>
      <c r="AJ63418" s="133"/>
      <c r="AO63418" s="135"/>
      <c r="AP63418" s="135"/>
      <c r="BJ63418" s="136"/>
    </row>
    <row r="63419" spans="5:62" ht="14.25" customHeight="1" x14ac:dyDescent="0.25">
      <c r="E63419" s="113"/>
      <c r="H63419" s="133"/>
      <c r="T63419" s="133"/>
      <c r="X63419" s="131"/>
      <c r="Y63419" s="133"/>
      <c r="AJ63419" s="133"/>
      <c r="AO63419" s="135"/>
      <c r="AP63419" s="135"/>
      <c r="BJ63419" s="136"/>
    </row>
    <row r="63420" spans="5:62" ht="14.25" customHeight="1" x14ac:dyDescent="0.25">
      <c r="E63420" s="113"/>
      <c r="H63420" s="133"/>
      <c r="T63420" s="133"/>
      <c r="X63420" s="131"/>
      <c r="Y63420" s="133"/>
      <c r="AJ63420" s="133"/>
      <c r="AO63420" s="135"/>
      <c r="AP63420" s="135"/>
      <c r="BJ63420" s="136"/>
    </row>
    <row r="63421" spans="5:62" ht="14.25" customHeight="1" x14ac:dyDescent="0.25">
      <c r="E63421" s="113"/>
      <c r="H63421" s="133"/>
      <c r="T63421" s="133"/>
      <c r="X63421" s="131"/>
      <c r="Y63421" s="133"/>
      <c r="AJ63421" s="133"/>
      <c r="AO63421" s="135"/>
      <c r="AP63421" s="135"/>
      <c r="BJ63421" s="136"/>
    </row>
    <row r="63422" spans="5:62" ht="14.25" customHeight="1" x14ac:dyDescent="0.25">
      <c r="E63422" s="113"/>
      <c r="H63422" s="133"/>
      <c r="T63422" s="133"/>
      <c r="X63422" s="131"/>
      <c r="Y63422" s="133"/>
      <c r="AJ63422" s="133"/>
      <c r="AO63422" s="135"/>
      <c r="AP63422" s="135"/>
      <c r="BJ63422" s="136"/>
    </row>
    <row r="63423" spans="5:62" ht="14.25" customHeight="1" x14ac:dyDescent="0.25">
      <c r="E63423" s="113"/>
      <c r="H63423" s="133"/>
      <c r="T63423" s="133"/>
      <c r="X63423" s="131"/>
      <c r="Y63423" s="133"/>
      <c r="AJ63423" s="133"/>
      <c r="AO63423" s="135"/>
      <c r="AP63423" s="135"/>
      <c r="BJ63423" s="136"/>
    </row>
    <row r="63424" spans="5:62" ht="14.25" customHeight="1" x14ac:dyDescent="0.25">
      <c r="E63424" s="113"/>
      <c r="H63424" s="133"/>
      <c r="T63424" s="133"/>
      <c r="X63424" s="131"/>
      <c r="Y63424" s="133"/>
      <c r="AJ63424" s="133"/>
      <c r="AO63424" s="135"/>
      <c r="AP63424" s="135"/>
      <c r="BJ63424" s="136"/>
    </row>
    <row r="63425" spans="5:62" ht="14.25" customHeight="1" x14ac:dyDescent="0.25">
      <c r="E63425" s="113"/>
      <c r="H63425" s="133"/>
      <c r="T63425" s="133"/>
      <c r="X63425" s="131"/>
      <c r="Y63425" s="133"/>
      <c r="AJ63425" s="133"/>
      <c r="AO63425" s="135"/>
      <c r="AP63425" s="135"/>
      <c r="BJ63425" s="136"/>
    </row>
    <row r="63426" spans="5:62" ht="14.25" customHeight="1" x14ac:dyDescent="0.25">
      <c r="E63426" s="113"/>
      <c r="H63426" s="133"/>
      <c r="T63426" s="133"/>
      <c r="X63426" s="131"/>
      <c r="Y63426" s="133"/>
      <c r="AJ63426" s="133"/>
      <c r="AO63426" s="135"/>
      <c r="AP63426" s="135"/>
      <c r="BJ63426" s="136"/>
    </row>
    <row r="63427" spans="5:62" ht="14.25" customHeight="1" x14ac:dyDescent="0.25">
      <c r="E63427" s="113"/>
      <c r="H63427" s="133"/>
      <c r="T63427" s="133"/>
      <c r="X63427" s="131"/>
      <c r="Y63427" s="133"/>
      <c r="AJ63427" s="133"/>
      <c r="AO63427" s="135"/>
      <c r="AP63427" s="135"/>
      <c r="BJ63427" s="136"/>
    </row>
    <row r="63428" spans="5:62" ht="14.25" customHeight="1" x14ac:dyDescent="0.25">
      <c r="E63428" s="113"/>
      <c r="H63428" s="133"/>
      <c r="T63428" s="133"/>
      <c r="X63428" s="131"/>
      <c r="Y63428" s="133"/>
      <c r="AJ63428" s="133"/>
      <c r="AO63428" s="135"/>
      <c r="AP63428" s="135"/>
      <c r="BJ63428" s="136"/>
    </row>
    <row r="63429" spans="5:62" ht="14.25" customHeight="1" x14ac:dyDescent="0.25">
      <c r="E63429" s="113"/>
      <c r="H63429" s="133"/>
      <c r="T63429" s="133"/>
      <c r="X63429" s="131"/>
      <c r="Y63429" s="133"/>
      <c r="AJ63429" s="133"/>
      <c r="AO63429" s="135"/>
      <c r="AP63429" s="135"/>
      <c r="BJ63429" s="136"/>
    </row>
    <row r="63430" spans="5:62" ht="14.25" customHeight="1" x14ac:dyDescent="0.25">
      <c r="E63430" s="113"/>
      <c r="H63430" s="133"/>
      <c r="T63430" s="133"/>
      <c r="X63430" s="131"/>
      <c r="Y63430" s="133"/>
      <c r="AJ63430" s="133"/>
      <c r="AO63430" s="135"/>
      <c r="AP63430" s="135"/>
      <c r="BJ63430" s="136"/>
    </row>
    <row r="63431" spans="5:62" ht="14.25" customHeight="1" x14ac:dyDescent="0.25">
      <c r="E63431" s="113"/>
      <c r="H63431" s="133"/>
      <c r="T63431" s="133"/>
      <c r="X63431" s="131"/>
      <c r="Y63431" s="133"/>
      <c r="AJ63431" s="133"/>
      <c r="AO63431" s="135"/>
      <c r="AP63431" s="135"/>
      <c r="BJ63431" s="136"/>
    </row>
    <row r="63432" spans="5:62" ht="14.25" customHeight="1" x14ac:dyDescent="0.25">
      <c r="E63432" s="113"/>
      <c r="H63432" s="133"/>
      <c r="T63432" s="133"/>
      <c r="X63432" s="131"/>
      <c r="Y63432" s="133"/>
      <c r="AJ63432" s="133"/>
      <c r="AO63432" s="135"/>
      <c r="AP63432" s="135"/>
      <c r="BJ63432" s="136"/>
    </row>
    <row r="63433" spans="5:62" ht="14.25" customHeight="1" x14ac:dyDescent="0.25">
      <c r="E63433" s="113"/>
      <c r="H63433" s="133"/>
      <c r="T63433" s="133"/>
      <c r="X63433" s="131"/>
      <c r="Y63433" s="133"/>
      <c r="AJ63433" s="133"/>
      <c r="AO63433" s="135"/>
      <c r="AP63433" s="135"/>
      <c r="BJ63433" s="136"/>
    </row>
    <row r="63434" spans="5:62" ht="14.25" customHeight="1" x14ac:dyDescent="0.25">
      <c r="E63434" s="113"/>
      <c r="H63434" s="133"/>
      <c r="T63434" s="133"/>
      <c r="X63434" s="131"/>
      <c r="Y63434" s="133"/>
      <c r="AJ63434" s="133"/>
      <c r="AO63434" s="135"/>
      <c r="AP63434" s="135"/>
      <c r="BJ63434" s="136"/>
    </row>
    <row r="63435" spans="5:62" ht="14.25" customHeight="1" x14ac:dyDescent="0.25">
      <c r="E63435" s="113"/>
      <c r="H63435" s="133"/>
      <c r="T63435" s="133"/>
      <c r="X63435" s="131"/>
      <c r="Y63435" s="133"/>
      <c r="AJ63435" s="133"/>
      <c r="AO63435" s="135"/>
      <c r="AP63435" s="135"/>
      <c r="BJ63435" s="136"/>
    </row>
    <row r="63436" spans="5:62" ht="14.25" customHeight="1" x14ac:dyDescent="0.25">
      <c r="E63436" s="113"/>
      <c r="H63436" s="133"/>
      <c r="T63436" s="133"/>
      <c r="X63436" s="131"/>
      <c r="Y63436" s="133"/>
      <c r="AJ63436" s="133"/>
      <c r="AO63436" s="135"/>
      <c r="AP63436" s="135"/>
      <c r="BJ63436" s="136"/>
    </row>
    <row r="63437" spans="5:62" ht="14.25" customHeight="1" x14ac:dyDescent="0.25">
      <c r="E63437" s="113"/>
      <c r="H63437" s="133"/>
      <c r="T63437" s="133"/>
      <c r="X63437" s="131"/>
      <c r="Y63437" s="133"/>
      <c r="AJ63437" s="133"/>
      <c r="AO63437" s="135"/>
      <c r="AP63437" s="135"/>
      <c r="BJ63437" s="136"/>
    </row>
    <row r="63438" spans="5:62" ht="14.25" customHeight="1" x14ac:dyDescent="0.25">
      <c r="E63438" s="113"/>
      <c r="H63438" s="133"/>
      <c r="T63438" s="133"/>
      <c r="X63438" s="131"/>
      <c r="Y63438" s="133"/>
      <c r="AJ63438" s="133"/>
      <c r="AO63438" s="135"/>
      <c r="AP63438" s="135"/>
      <c r="BJ63438" s="136"/>
    </row>
    <row r="63439" spans="5:62" ht="14.25" customHeight="1" x14ac:dyDescent="0.25">
      <c r="E63439" s="113"/>
      <c r="H63439" s="133"/>
      <c r="T63439" s="133"/>
      <c r="X63439" s="131"/>
      <c r="Y63439" s="133"/>
      <c r="AJ63439" s="133"/>
      <c r="AO63439" s="135"/>
      <c r="AP63439" s="135"/>
      <c r="BJ63439" s="136"/>
    </row>
    <row r="63440" spans="5:62" ht="14.25" customHeight="1" x14ac:dyDescent="0.25">
      <c r="E63440" s="113"/>
      <c r="H63440" s="133"/>
      <c r="T63440" s="133"/>
      <c r="X63440" s="131"/>
      <c r="Y63440" s="133"/>
      <c r="AJ63440" s="133"/>
      <c r="AO63440" s="135"/>
      <c r="AP63440" s="135"/>
      <c r="BJ63440" s="136"/>
    </row>
    <row r="63441" spans="5:62" ht="14.25" customHeight="1" x14ac:dyDescent="0.25">
      <c r="E63441" s="113"/>
      <c r="H63441" s="133"/>
      <c r="T63441" s="133"/>
      <c r="X63441" s="131"/>
      <c r="Y63441" s="133"/>
      <c r="AJ63441" s="133"/>
      <c r="AO63441" s="135"/>
      <c r="AP63441" s="135"/>
      <c r="BJ63441" s="136"/>
    </row>
    <row r="63442" spans="5:62" ht="14.25" customHeight="1" x14ac:dyDescent="0.25">
      <c r="E63442" s="113"/>
      <c r="H63442" s="133"/>
      <c r="T63442" s="133"/>
      <c r="X63442" s="131"/>
      <c r="Y63442" s="133"/>
      <c r="AJ63442" s="133"/>
      <c r="AO63442" s="135"/>
      <c r="AP63442" s="135"/>
      <c r="BJ63442" s="136"/>
    </row>
    <row r="63443" spans="5:62" ht="14.25" customHeight="1" x14ac:dyDescent="0.25">
      <c r="E63443" s="113"/>
      <c r="H63443" s="133"/>
      <c r="T63443" s="133"/>
      <c r="X63443" s="131"/>
      <c r="Y63443" s="133"/>
      <c r="AJ63443" s="133"/>
      <c r="AO63443" s="135"/>
      <c r="AP63443" s="135"/>
      <c r="BJ63443" s="136"/>
    </row>
    <row r="63444" spans="5:62" ht="14.25" customHeight="1" x14ac:dyDescent="0.25">
      <c r="E63444" s="113"/>
      <c r="H63444" s="133"/>
      <c r="T63444" s="133"/>
      <c r="X63444" s="131"/>
      <c r="Y63444" s="133"/>
      <c r="AJ63444" s="133"/>
      <c r="AO63444" s="135"/>
      <c r="AP63444" s="135"/>
      <c r="BJ63444" s="136"/>
    </row>
    <row r="63445" spans="5:62" ht="14.25" customHeight="1" x14ac:dyDescent="0.25">
      <c r="E63445" s="113"/>
      <c r="H63445" s="133"/>
      <c r="T63445" s="133"/>
      <c r="X63445" s="131"/>
      <c r="Y63445" s="133"/>
      <c r="AJ63445" s="133"/>
      <c r="AO63445" s="135"/>
      <c r="AP63445" s="135"/>
      <c r="BJ63445" s="136"/>
    </row>
    <row r="63446" spans="5:62" ht="14.25" customHeight="1" x14ac:dyDescent="0.25">
      <c r="E63446" s="113"/>
      <c r="H63446" s="133"/>
      <c r="T63446" s="133"/>
      <c r="X63446" s="131"/>
      <c r="Y63446" s="133"/>
      <c r="AJ63446" s="133"/>
      <c r="AO63446" s="135"/>
      <c r="AP63446" s="135"/>
      <c r="BJ63446" s="136"/>
    </row>
    <row r="63447" spans="5:62" ht="14.25" customHeight="1" x14ac:dyDescent="0.25">
      <c r="E63447" s="113"/>
      <c r="H63447" s="133"/>
      <c r="T63447" s="133"/>
      <c r="X63447" s="131"/>
      <c r="Y63447" s="133"/>
      <c r="AJ63447" s="133"/>
      <c r="AO63447" s="135"/>
      <c r="AP63447" s="135"/>
      <c r="BJ63447" s="136"/>
    </row>
    <row r="63448" spans="5:62" ht="14.25" customHeight="1" x14ac:dyDescent="0.25">
      <c r="E63448" s="113"/>
      <c r="H63448" s="133"/>
      <c r="T63448" s="133"/>
      <c r="X63448" s="131"/>
      <c r="Y63448" s="133"/>
      <c r="AJ63448" s="133"/>
      <c r="AO63448" s="135"/>
      <c r="AP63448" s="135"/>
      <c r="BJ63448" s="136"/>
    </row>
    <row r="63449" spans="5:62" ht="14.25" customHeight="1" x14ac:dyDescent="0.25">
      <c r="E63449" s="113"/>
      <c r="H63449" s="133"/>
      <c r="T63449" s="133"/>
      <c r="X63449" s="131"/>
      <c r="Y63449" s="133"/>
      <c r="AJ63449" s="133"/>
      <c r="AO63449" s="135"/>
      <c r="AP63449" s="135"/>
      <c r="BJ63449" s="136"/>
    </row>
    <row r="63450" spans="5:62" ht="14.25" customHeight="1" x14ac:dyDescent="0.25">
      <c r="E63450" s="113"/>
      <c r="H63450" s="133"/>
      <c r="T63450" s="133"/>
      <c r="X63450" s="131"/>
      <c r="Y63450" s="133"/>
      <c r="AJ63450" s="133"/>
      <c r="AO63450" s="135"/>
      <c r="AP63450" s="135"/>
      <c r="BJ63450" s="136"/>
    </row>
    <row r="63451" spans="5:62" ht="14.25" customHeight="1" x14ac:dyDescent="0.25">
      <c r="E63451" s="113"/>
      <c r="H63451" s="133"/>
      <c r="T63451" s="133"/>
      <c r="X63451" s="131"/>
      <c r="Y63451" s="133"/>
      <c r="AJ63451" s="133"/>
      <c r="AO63451" s="135"/>
      <c r="AP63451" s="135"/>
      <c r="BJ63451" s="136"/>
    </row>
    <row r="63452" spans="5:62" ht="14.25" customHeight="1" x14ac:dyDescent="0.25">
      <c r="E63452" s="113"/>
      <c r="H63452" s="133"/>
      <c r="T63452" s="133"/>
      <c r="X63452" s="131"/>
      <c r="Y63452" s="133"/>
      <c r="AJ63452" s="133"/>
      <c r="AO63452" s="135"/>
      <c r="AP63452" s="135"/>
      <c r="BJ63452" s="136"/>
    </row>
    <row r="63453" spans="5:62" ht="14.25" customHeight="1" x14ac:dyDescent="0.25">
      <c r="E63453" s="113"/>
      <c r="H63453" s="133"/>
      <c r="T63453" s="133"/>
      <c r="X63453" s="131"/>
      <c r="Y63453" s="133"/>
      <c r="AJ63453" s="133"/>
      <c r="AO63453" s="135"/>
      <c r="AP63453" s="135"/>
      <c r="BJ63453" s="136"/>
    </row>
    <row r="63454" spans="5:62" ht="14.25" customHeight="1" x14ac:dyDescent="0.25">
      <c r="E63454" s="113"/>
      <c r="H63454" s="133"/>
      <c r="T63454" s="133"/>
      <c r="X63454" s="131"/>
      <c r="Y63454" s="133"/>
      <c r="AJ63454" s="133"/>
      <c r="AO63454" s="135"/>
      <c r="AP63454" s="135"/>
      <c r="BJ63454" s="136"/>
    </row>
    <row r="63455" spans="5:62" ht="14.25" customHeight="1" x14ac:dyDescent="0.25">
      <c r="E63455" s="113"/>
      <c r="H63455" s="133"/>
      <c r="T63455" s="133"/>
      <c r="X63455" s="131"/>
      <c r="Y63455" s="133"/>
      <c r="AJ63455" s="133"/>
      <c r="AO63455" s="135"/>
      <c r="AP63455" s="135"/>
      <c r="BJ63455" s="136"/>
    </row>
    <row r="63456" spans="5:62" ht="14.25" customHeight="1" x14ac:dyDescent="0.25">
      <c r="E63456" s="113"/>
      <c r="H63456" s="133"/>
      <c r="T63456" s="133"/>
      <c r="X63456" s="131"/>
      <c r="Y63456" s="133"/>
      <c r="AJ63456" s="133"/>
      <c r="AO63456" s="135"/>
      <c r="AP63456" s="135"/>
      <c r="BJ63456" s="136"/>
    </row>
    <row r="63457" spans="5:62" ht="14.25" customHeight="1" x14ac:dyDescent="0.25">
      <c r="E63457" s="113"/>
      <c r="H63457" s="133"/>
      <c r="T63457" s="133"/>
      <c r="X63457" s="131"/>
      <c r="Y63457" s="133"/>
      <c r="AJ63457" s="133"/>
      <c r="AO63457" s="135"/>
      <c r="AP63457" s="135"/>
      <c r="BJ63457" s="136"/>
    </row>
    <row r="63458" spans="5:62" ht="14.25" customHeight="1" x14ac:dyDescent="0.25">
      <c r="E63458" s="113"/>
      <c r="H63458" s="133"/>
      <c r="T63458" s="133"/>
      <c r="X63458" s="131"/>
      <c r="Y63458" s="133"/>
      <c r="AJ63458" s="133"/>
      <c r="AO63458" s="135"/>
      <c r="AP63458" s="135"/>
      <c r="BJ63458" s="136"/>
    </row>
    <row r="63459" spans="5:62" ht="14.25" customHeight="1" x14ac:dyDescent="0.25">
      <c r="E63459" s="113"/>
      <c r="H63459" s="133"/>
      <c r="T63459" s="133"/>
      <c r="X63459" s="131"/>
      <c r="Y63459" s="133"/>
      <c r="AJ63459" s="133"/>
      <c r="AO63459" s="135"/>
      <c r="AP63459" s="135"/>
      <c r="BJ63459" s="136"/>
    </row>
    <row r="63460" spans="5:62" ht="14.25" customHeight="1" x14ac:dyDescent="0.25">
      <c r="E63460" s="113"/>
      <c r="H63460" s="133"/>
      <c r="T63460" s="133"/>
      <c r="X63460" s="131"/>
      <c r="Y63460" s="133"/>
      <c r="AJ63460" s="133"/>
      <c r="AO63460" s="135"/>
      <c r="AP63460" s="135"/>
      <c r="BJ63460" s="136"/>
    </row>
    <row r="63461" spans="5:62" ht="14.25" customHeight="1" x14ac:dyDescent="0.25">
      <c r="E63461" s="113"/>
      <c r="H63461" s="133"/>
      <c r="T63461" s="133"/>
      <c r="X63461" s="131"/>
      <c r="Y63461" s="133"/>
      <c r="AJ63461" s="133"/>
      <c r="AO63461" s="135"/>
      <c r="AP63461" s="135"/>
      <c r="BJ63461" s="136"/>
    </row>
    <row r="63462" spans="5:62" ht="14.25" customHeight="1" x14ac:dyDescent="0.25">
      <c r="E63462" s="113"/>
      <c r="H63462" s="133"/>
      <c r="T63462" s="133"/>
      <c r="X63462" s="131"/>
      <c r="Y63462" s="133"/>
      <c r="AJ63462" s="133"/>
      <c r="AO63462" s="135"/>
      <c r="AP63462" s="135"/>
      <c r="BJ63462" s="136"/>
    </row>
    <row r="63463" spans="5:62" ht="14.25" customHeight="1" x14ac:dyDescent="0.25">
      <c r="E63463" s="113"/>
      <c r="H63463" s="133"/>
      <c r="T63463" s="133"/>
      <c r="X63463" s="131"/>
      <c r="Y63463" s="133"/>
      <c r="AJ63463" s="133"/>
      <c r="AO63463" s="135"/>
      <c r="AP63463" s="135"/>
      <c r="BJ63463" s="136"/>
    </row>
    <row r="63464" spans="5:62" ht="14.25" customHeight="1" x14ac:dyDescent="0.25">
      <c r="E63464" s="113"/>
      <c r="H63464" s="133"/>
      <c r="T63464" s="133"/>
      <c r="X63464" s="131"/>
      <c r="Y63464" s="133"/>
      <c r="AJ63464" s="133"/>
      <c r="AO63464" s="135"/>
      <c r="AP63464" s="135"/>
      <c r="BJ63464" s="136"/>
    </row>
    <row r="63465" spans="5:62" ht="14.25" customHeight="1" x14ac:dyDescent="0.25">
      <c r="E63465" s="113"/>
      <c r="H63465" s="133"/>
      <c r="T63465" s="133"/>
      <c r="X63465" s="131"/>
      <c r="Y63465" s="133"/>
      <c r="AJ63465" s="133"/>
      <c r="AO63465" s="135"/>
      <c r="AP63465" s="135"/>
      <c r="BJ63465" s="136"/>
    </row>
    <row r="63466" spans="5:62" ht="14.25" customHeight="1" x14ac:dyDescent="0.25">
      <c r="E63466" s="113"/>
      <c r="H63466" s="133"/>
      <c r="T63466" s="133"/>
      <c r="X63466" s="131"/>
      <c r="Y63466" s="133"/>
      <c r="AJ63466" s="133"/>
      <c r="AO63466" s="135"/>
      <c r="AP63466" s="135"/>
      <c r="BJ63466" s="136"/>
    </row>
    <row r="63467" spans="5:62" ht="14.25" customHeight="1" x14ac:dyDescent="0.25">
      <c r="E63467" s="113"/>
      <c r="H63467" s="133"/>
      <c r="T63467" s="133"/>
      <c r="X63467" s="131"/>
      <c r="Y63467" s="133"/>
      <c r="AJ63467" s="133"/>
      <c r="AO63467" s="135"/>
      <c r="AP63467" s="135"/>
      <c r="BJ63467" s="136"/>
    </row>
    <row r="63468" spans="5:62" ht="14.25" customHeight="1" x14ac:dyDescent="0.25">
      <c r="E63468" s="113"/>
      <c r="H63468" s="133"/>
      <c r="T63468" s="133"/>
      <c r="X63468" s="131"/>
      <c r="Y63468" s="133"/>
      <c r="AJ63468" s="133"/>
      <c r="AO63468" s="135"/>
      <c r="AP63468" s="135"/>
      <c r="BJ63468" s="136"/>
    </row>
    <row r="63469" spans="5:62" ht="14.25" customHeight="1" x14ac:dyDescent="0.25">
      <c r="E63469" s="113"/>
      <c r="H63469" s="133"/>
      <c r="T63469" s="133"/>
      <c r="X63469" s="131"/>
      <c r="Y63469" s="133"/>
      <c r="AJ63469" s="133"/>
      <c r="AO63469" s="135"/>
      <c r="AP63469" s="135"/>
      <c r="BJ63469" s="136"/>
    </row>
    <row r="63470" spans="5:62" ht="14.25" customHeight="1" x14ac:dyDescent="0.25">
      <c r="E63470" s="113"/>
      <c r="H63470" s="133"/>
      <c r="T63470" s="133"/>
      <c r="X63470" s="131"/>
      <c r="Y63470" s="133"/>
      <c r="AJ63470" s="133"/>
      <c r="AO63470" s="135"/>
      <c r="AP63470" s="135"/>
      <c r="BJ63470" s="136"/>
    </row>
    <row r="63471" spans="5:62" ht="14.25" customHeight="1" x14ac:dyDescent="0.25">
      <c r="E63471" s="113"/>
      <c r="H63471" s="133"/>
      <c r="T63471" s="133"/>
      <c r="X63471" s="131"/>
      <c r="Y63471" s="133"/>
      <c r="AJ63471" s="133"/>
      <c r="AO63471" s="135"/>
      <c r="AP63471" s="135"/>
      <c r="BJ63471" s="136"/>
    </row>
    <row r="63472" spans="5:62" ht="14.25" customHeight="1" x14ac:dyDescent="0.25">
      <c r="E63472" s="113"/>
      <c r="H63472" s="133"/>
      <c r="T63472" s="133"/>
      <c r="X63472" s="131"/>
      <c r="Y63472" s="133"/>
      <c r="AJ63472" s="133"/>
      <c r="AO63472" s="135"/>
      <c r="AP63472" s="135"/>
      <c r="BJ63472" s="136"/>
    </row>
    <row r="63473" spans="5:62" ht="14.25" customHeight="1" x14ac:dyDescent="0.25">
      <c r="E63473" s="113"/>
      <c r="H63473" s="133"/>
      <c r="T63473" s="133"/>
      <c r="X63473" s="131"/>
      <c r="Y63473" s="133"/>
      <c r="AJ63473" s="133"/>
      <c r="AO63473" s="135"/>
      <c r="AP63473" s="135"/>
      <c r="BJ63473" s="136"/>
    </row>
    <row r="63474" spans="5:62" ht="14.25" customHeight="1" x14ac:dyDescent="0.25">
      <c r="E63474" s="113"/>
      <c r="H63474" s="133"/>
      <c r="T63474" s="133"/>
      <c r="X63474" s="131"/>
      <c r="Y63474" s="133"/>
      <c r="AJ63474" s="133"/>
      <c r="AO63474" s="135"/>
      <c r="AP63474" s="135"/>
      <c r="BJ63474" s="136"/>
    </row>
    <row r="63475" spans="5:62" ht="14.25" customHeight="1" x14ac:dyDescent="0.25">
      <c r="E63475" s="113"/>
      <c r="H63475" s="133"/>
      <c r="T63475" s="133"/>
      <c r="X63475" s="131"/>
      <c r="Y63475" s="133"/>
      <c r="AJ63475" s="133"/>
      <c r="AO63475" s="135"/>
      <c r="AP63475" s="135"/>
      <c r="BJ63475" s="136"/>
    </row>
    <row r="63476" spans="5:62" ht="14.25" customHeight="1" x14ac:dyDescent="0.25">
      <c r="E63476" s="113"/>
      <c r="H63476" s="133"/>
      <c r="T63476" s="133"/>
      <c r="X63476" s="131"/>
      <c r="Y63476" s="133"/>
      <c r="AJ63476" s="133"/>
      <c r="AO63476" s="135"/>
      <c r="AP63476" s="135"/>
      <c r="BJ63476" s="136"/>
    </row>
    <row r="63477" spans="5:62" ht="14.25" customHeight="1" x14ac:dyDescent="0.25">
      <c r="E63477" s="113"/>
      <c r="H63477" s="133"/>
      <c r="T63477" s="133"/>
      <c r="X63477" s="131"/>
      <c r="Y63477" s="133"/>
      <c r="AJ63477" s="133"/>
      <c r="AO63477" s="135"/>
      <c r="AP63477" s="135"/>
      <c r="BJ63477" s="136"/>
    </row>
    <row r="63478" spans="5:62" ht="14.25" customHeight="1" x14ac:dyDescent="0.25">
      <c r="E63478" s="113"/>
      <c r="H63478" s="133"/>
      <c r="T63478" s="133"/>
      <c r="X63478" s="131"/>
      <c r="Y63478" s="133"/>
      <c r="AJ63478" s="133"/>
      <c r="AO63478" s="135"/>
      <c r="AP63478" s="135"/>
      <c r="BJ63478" s="136"/>
    </row>
    <row r="63479" spans="5:62" ht="14.25" customHeight="1" x14ac:dyDescent="0.25">
      <c r="E63479" s="113"/>
      <c r="H63479" s="133"/>
      <c r="T63479" s="133"/>
      <c r="X63479" s="131"/>
      <c r="Y63479" s="133"/>
      <c r="AJ63479" s="133"/>
      <c r="AO63479" s="135"/>
      <c r="AP63479" s="135"/>
      <c r="BJ63479" s="136"/>
    </row>
    <row r="63480" spans="5:62" ht="14.25" customHeight="1" x14ac:dyDescent="0.25">
      <c r="E63480" s="113"/>
      <c r="H63480" s="133"/>
      <c r="T63480" s="133"/>
      <c r="X63480" s="131"/>
      <c r="Y63480" s="133"/>
      <c r="AJ63480" s="133"/>
      <c r="AO63480" s="135"/>
      <c r="AP63480" s="135"/>
      <c r="BJ63480" s="136"/>
    </row>
    <row r="63481" spans="5:62" ht="14.25" customHeight="1" x14ac:dyDescent="0.25">
      <c r="E63481" s="113"/>
      <c r="H63481" s="133"/>
      <c r="T63481" s="133"/>
      <c r="X63481" s="131"/>
      <c r="Y63481" s="133"/>
      <c r="AJ63481" s="133"/>
      <c r="AO63481" s="135"/>
      <c r="AP63481" s="135"/>
      <c r="BJ63481" s="136"/>
    </row>
    <row r="63482" spans="5:62" ht="14.25" customHeight="1" x14ac:dyDescent="0.25">
      <c r="E63482" s="113"/>
      <c r="H63482" s="133"/>
      <c r="T63482" s="133"/>
      <c r="X63482" s="131"/>
      <c r="Y63482" s="133"/>
      <c r="AJ63482" s="133"/>
      <c r="AO63482" s="135"/>
      <c r="AP63482" s="135"/>
      <c r="BJ63482" s="136"/>
    </row>
    <row r="63483" spans="5:62" ht="14.25" customHeight="1" x14ac:dyDescent="0.25">
      <c r="E63483" s="113"/>
      <c r="H63483" s="133"/>
      <c r="T63483" s="133"/>
      <c r="X63483" s="131"/>
      <c r="Y63483" s="133"/>
      <c r="AJ63483" s="133"/>
      <c r="AO63483" s="135"/>
      <c r="AP63483" s="135"/>
      <c r="BJ63483" s="136"/>
    </row>
    <row r="63484" spans="5:62" ht="14.25" customHeight="1" x14ac:dyDescent="0.25">
      <c r="E63484" s="113"/>
      <c r="H63484" s="133"/>
      <c r="T63484" s="133"/>
      <c r="X63484" s="131"/>
      <c r="Y63484" s="133"/>
      <c r="AJ63484" s="133"/>
      <c r="AO63484" s="135"/>
      <c r="AP63484" s="135"/>
      <c r="BJ63484" s="136"/>
    </row>
    <row r="63485" spans="5:62" ht="14.25" customHeight="1" x14ac:dyDescent="0.25">
      <c r="E63485" s="113"/>
      <c r="H63485" s="133"/>
      <c r="T63485" s="133"/>
      <c r="X63485" s="131"/>
      <c r="Y63485" s="133"/>
      <c r="AJ63485" s="133"/>
      <c r="AO63485" s="135"/>
      <c r="AP63485" s="135"/>
      <c r="BJ63485" s="136"/>
    </row>
    <row r="63486" spans="5:62" ht="14.25" customHeight="1" x14ac:dyDescent="0.25">
      <c r="E63486" s="113"/>
      <c r="H63486" s="133"/>
      <c r="T63486" s="133"/>
      <c r="X63486" s="131"/>
      <c r="Y63486" s="133"/>
      <c r="AJ63486" s="133"/>
      <c r="AO63486" s="135"/>
      <c r="AP63486" s="135"/>
      <c r="BJ63486" s="136"/>
    </row>
    <row r="63487" spans="5:62" ht="14.25" customHeight="1" x14ac:dyDescent="0.25">
      <c r="E63487" s="113"/>
      <c r="H63487" s="133"/>
      <c r="T63487" s="133"/>
      <c r="X63487" s="131"/>
      <c r="Y63487" s="133"/>
      <c r="AJ63487" s="133"/>
      <c r="AO63487" s="135"/>
      <c r="AP63487" s="135"/>
      <c r="BJ63487" s="136"/>
    </row>
    <row r="63488" spans="5:62" ht="14.25" customHeight="1" x14ac:dyDescent="0.25">
      <c r="E63488" s="113"/>
      <c r="H63488" s="133"/>
      <c r="T63488" s="133"/>
      <c r="X63488" s="131"/>
      <c r="Y63488" s="133"/>
      <c r="AJ63488" s="133"/>
      <c r="AO63488" s="135"/>
      <c r="AP63488" s="135"/>
      <c r="BJ63488" s="136"/>
    </row>
    <row r="63489" spans="5:62" ht="14.25" customHeight="1" x14ac:dyDescent="0.25">
      <c r="E63489" s="113"/>
      <c r="H63489" s="133"/>
      <c r="T63489" s="133"/>
      <c r="X63489" s="131"/>
      <c r="Y63489" s="133"/>
      <c r="AJ63489" s="133"/>
      <c r="AO63489" s="135"/>
      <c r="AP63489" s="135"/>
      <c r="BJ63489" s="136"/>
    </row>
    <row r="63490" spans="5:62" ht="14.25" customHeight="1" x14ac:dyDescent="0.25">
      <c r="E63490" s="113"/>
      <c r="H63490" s="133"/>
      <c r="T63490" s="133"/>
      <c r="X63490" s="131"/>
      <c r="Y63490" s="133"/>
      <c r="AJ63490" s="133"/>
      <c r="AO63490" s="135"/>
      <c r="AP63490" s="135"/>
      <c r="BJ63490" s="136"/>
    </row>
    <row r="63491" spans="5:62" ht="14.25" customHeight="1" x14ac:dyDescent="0.25">
      <c r="E63491" s="113"/>
      <c r="H63491" s="133"/>
      <c r="T63491" s="133"/>
      <c r="X63491" s="131"/>
      <c r="Y63491" s="133"/>
      <c r="AJ63491" s="133"/>
      <c r="AO63491" s="135"/>
      <c r="AP63491" s="135"/>
      <c r="BJ63491" s="136"/>
    </row>
    <row r="63492" spans="5:62" ht="14.25" customHeight="1" x14ac:dyDescent="0.25">
      <c r="E63492" s="113"/>
      <c r="H63492" s="133"/>
      <c r="T63492" s="133"/>
      <c r="X63492" s="131"/>
      <c r="Y63492" s="133"/>
      <c r="AJ63492" s="133"/>
      <c r="AO63492" s="135"/>
      <c r="AP63492" s="135"/>
      <c r="BJ63492" s="136"/>
    </row>
    <row r="63493" spans="5:62" ht="14.25" customHeight="1" x14ac:dyDescent="0.25">
      <c r="E63493" s="113"/>
      <c r="H63493" s="133"/>
      <c r="T63493" s="133"/>
      <c r="X63493" s="131"/>
      <c r="Y63493" s="133"/>
      <c r="AJ63493" s="133"/>
      <c r="AO63493" s="135"/>
      <c r="AP63493" s="135"/>
      <c r="BJ63493" s="136"/>
    </row>
    <row r="63494" spans="5:62" ht="14.25" customHeight="1" x14ac:dyDescent="0.25">
      <c r="E63494" s="113"/>
      <c r="H63494" s="133"/>
      <c r="T63494" s="133"/>
      <c r="X63494" s="131"/>
      <c r="Y63494" s="133"/>
      <c r="AJ63494" s="133"/>
      <c r="AO63494" s="135"/>
      <c r="AP63494" s="135"/>
      <c r="BJ63494" s="136"/>
    </row>
    <row r="63495" spans="5:62" ht="14.25" customHeight="1" x14ac:dyDescent="0.25">
      <c r="E63495" s="113"/>
      <c r="H63495" s="133"/>
      <c r="T63495" s="133"/>
      <c r="X63495" s="131"/>
      <c r="Y63495" s="133"/>
      <c r="AJ63495" s="133"/>
      <c r="AO63495" s="135"/>
      <c r="AP63495" s="135"/>
      <c r="BJ63495" s="136"/>
    </row>
    <row r="63496" spans="5:62" ht="14.25" customHeight="1" x14ac:dyDescent="0.25">
      <c r="E63496" s="113"/>
      <c r="H63496" s="133"/>
      <c r="T63496" s="133"/>
      <c r="X63496" s="131"/>
      <c r="Y63496" s="133"/>
      <c r="AJ63496" s="133"/>
      <c r="AO63496" s="135"/>
      <c r="AP63496" s="135"/>
      <c r="BJ63496" s="136"/>
    </row>
    <row r="63497" spans="5:62" ht="14.25" customHeight="1" x14ac:dyDescent="0.25">
      <c r="E63497" s="113"/>
      <c r="H63497" s="133"/>
      <c r="T63497" s="133"/>
      <c r="X63497" s="131"/>
      <c r="Y63497" s="133"/>
      <c r="AJ63497" s="133"/>
      <c r="AO63497" s="135"/>
      <c r="AP63497" s="135"/>
      <c r="BJ63497" s="136"/>
    </row>
    <row r="63498" spans="5:62" ht="14.25" customHeight="1" x14ac:dyDescent="0.25">
      <c r="E63498" s="113"/>
      <c r="H63498" s="133"/>
      <c r="T63498" s="133"/>
      <c r="X63498" s="131"/>
      <c r="Y63498" s="133"/>
      <c r="AJ63498" s="133"/>
      <c r="AO63498" s="135"/>
      <c r="AP63498" s="135"/>
      <c r="BJ63498" s="136"/>
    </row>
    <row r="63499" spans="5:62" ht="14.25" customHeight="1" x14ac:dyDescent="0.25">
      <c r="E63499" s="113"/>
      <c r="H63499" s="133"/>
      <c r="T63499" s="133"/>
      <c r="X63499" s="131"/>
      <c r="Y63499" s="133"/>
      <c r="AJ63499" s="133"/>
      <c r="AO63499" s="135"/>
      <c r="AP63499" s="135"/>
      <c r="BJ63499" s="136"/>
    </row>
    <row r="63500" spans="5:62" ht="14.25" customHeight="1" x14ac:dyDescent="0.25">
      <c r="E63500" s="113"/>
      <c r="H63500" s="133"/>
      <c r="T63500" s="133"/>
      <c r="X63500" s="131"/>
      <c r="Y63500" s="133"/>
      <c r="AJ63500" s="133"/>
      <c r="AO63500" s="135"/>
      <c r="AP63500" s="135"/>
      <c r="BJ63500" s="136"/>
    </row>
    <row r="63501" spans="5:62" ht="14.25" customHeight="1" x14ac:dyDescent="0.25">
      <c r="E63501" s="113"/>
      <c r="H63501" s="133"/>
      <c r="T63501" s="133"/>
      <c r="X63501" s="131"/>
      <c r="Y63501" s="133"/>
      <c r="AJ63501" s="133"/>
      <c r="AO63501" s="135"/>
      <c r="AP63501" s="135"/>
      <c r="BJ63501" s="136"/>
    </row>
    <row r="63502" spans="5:62" ht="14.25" customHeight="1" x14ac:dyDescent="0.25">
      <c r="E63502" s="113"/>
      <c r="H63502" s="133"/>
      <c r="T63502" s="133"/>
      <c r="X63502" s="131"/>
      <c r="Y63502" s="133"/>
      <c r="AJ63502" s="133"/>
      <c r="AO63502" s="135"/>
      <c r="AP63502" s="135"/>
      <c r="BJ63502" s="136"/>
    </row>
    <row r="63503" spans="5:62" ht="14.25" customHeight="1" x14ac:dyDescent="0.25">
      <c r="E63503" s="113"/>
      <c r="H63503" s="133"/>
      <c r="T63503" s="133"/>
      <c r="X63503" s="131"/>
      <c r="Y63503" s="133"/>
      <c r="AJ63503" s="133"/>
      <c r="AO63503" s="135"/>
      <c r="AP63503" s="135"/>
      <c r="BJ63503" s="136"/>
    </row>
    <row r="63504" spans="5:62" ht="14.25" customHeight="1" x14ac:dyDescent="0.25">
      <c r="E63504" s="113"/>
      <c r="H63504" s="133"/>
      <c r="T63504" s="133"/>
      <c r="X63504" s="131"/>
      <c r="Y63504" s="133"/>
      <c r="AJ63504" s="133"/>
      <c r="AO63504" s="135"/>
      <c r="AP63504" s="135"/>
      <c r="BJ63504" s="136"/>
    </row>
    <row r="63505" spans="5:62" ht="14.25" customHeight="1" x14ac:dyDescent="0.25">
      <c r="E63505" s="113"/>
      <c r="H63505" s="133"/>
      <c r="T63505" s="133"/>
      <c r="X63505" s="131"/>
      <c r="Y63505" s="133"/>
      <c r="AJ63505" s="133"/>
      <c r="AO63505" s="135"/>
      <c r="AP63505" s="135"/>
      <c r="BJ63505" s="136"/>
    </row>
    <row r="63506" spans="5:62" ht="14.25" customHeight="1" x14ac:dyDescent="0.25">
      <c r="E63506" s="113"/>
      <c r="H63506" s="133"/>
      <c r="T63506" s="133"/>
      <c r="X63506" s="131"/>
      <c r="Y63506" s="133"/>
      <c r="AJ63506" s="133"/>
      <c r="AO63506" s="135"/>
      <c r="AP63506" s="135"/>
      <c r="BJ63506" s="136"/>
    </row>
    <row r="63507" spans="5:62" ht="14.25" customHeight="1" x14ac:dyDescent="0.25">
      <c r="E63507" s="113"/>
      <c r="H63507" s="133"/>
      <c r="T63507" s="133"/>
      <c r="X63507" s="131"/>
      <c r="Y63507" s="133"/>
      <c r="AJ63507" s="133"/>
      <c r="AO63507" s="135"/>
      <c r="AP63507" s="135"/>
      <c r="BJ63507" s="136"/>
    </row>
    <row r="63508" spans="5:62" ht="14.25" customHeight="1" x14ac:dyDescent="0.25">
      <c r="E63508" s="113"/>
      <c r="H63508" s="133"/>
      <c r="T63508" s="133"/>
      <c r="X63508" s="131"/>
      <c r="Y63508" s="133"/>
      <c r="AJ63508" s="133"/>
      <c r="AO63508" s="135"/>
      <c r="AP63508" s="135"/>
      <c r="BJ63508" s="136"/>
    </row>
    <row r="63509" spans="5:62" ht="14.25" customHeight="1" x14ac:dyDescent="0.25">
      <c r="E63509" s="113"/>
      <c r="H63509" s="133"/>
      <c r="T63509" s="133"/>
      <c r="X63509" s="131"/>
      <c r="Y63509" s="133"/>
      <c r="AJ63509" s="133"/>
      <c r="AO63509" s="135"/>
      <c r="AP63509" s="135"/>
      <c r="BJ63509" s="136"/>
    </row>
    <row r="63510" spans="5:62" ht="14.25" customHeight="1" x14ac:dyDescent="0.25">
      <c r="E63510" s="113"/>
      <c r="H63510" s="133"/>
      <c r="T63510" s="133"/>
      <c r="X63510" s="131"/>
      <c r="Y63510" s="133"/>
      <c r="AJ63510" s="133"/>
      <c r="AO63510" s="135"/>
      <c r="AP63510" s="135"/>
      <c r="BJ63510" s="136"/>
    </row>
    <row r="63511" spans="5:62" ht="14.25" customHeight="1" x14ac:dyDescent="0.25">
      <c r="E63511" s="113"/>
      <c r="H63511" s="133"/>
      <c r="T63511" s="133"/>
      <c r="X63511" s="131"/>
      <c r="Y63511" s="133"/>
      <c r="AJ63511" s="133"/>
      <c r="AO63511" s="135"/>
      <c r="AP63511" s="135"/>
      <c r="BJ63511" s="136"/>
    </row>
    <row r="63512" spans="5:62" ht="14.25" customHeight="1" x14ac:dyDescent="0.25">
      <c r="E63512" s="113"/>
      <c r="H63512" s="133"/>
      <c r="T63512" s="133"/>
      <c r="X63512" s="131"/>
      <c r="Y63512" s="133"/>
      <c r="AJ63512" s="133"/>
      <c r="AO63512" s="135"/>
      <c r="AP63512" s="135"/>
      <c r="BJ63512" s="136"/>
    </row>
    <row r="63513" spans="5:62" ht="14.25" customHeight="1" x14ac:dyDescent="0.25">
      <c r="E63513" s="113"/>
      <c r="H63513" s="133"/>
      <c r="T63513" s="133"/>
      <c r="X63513" s="131"/>
      <c r="Y63513" s="133"/>
      <c r="AJ63513" s="133"/>
      <c r="AO63513" s="135"/>
      <c r="AP63513" s="135"/>
      <c r="BJ63513" s="136"/>
    </row>
    <row r="63514" spans="5:62" ht="14.25" customHeight="1" x14ac:dyDescent="0.25">
      <c r="E63514" s="113"/>
      <c r="H63514" s="133"/>
      <c r="T63514" s="133"/>
      <c r="X63514" s="131"/>
      <c r="Y63514" s="133"/>
      <c r="AJ63514" s="133"/>
      <c r="AO63514" s="135"/>
      <c r="AP63514" s="135"/>
      <c r="BJ63514" s="136"/>
    </row>
    <row r="63515" spans="5:62" ht="14.25" customHeight="1" x14ac:dyDescent="0.25">
      <c r="E63515" s="113"/>
      <c r="H63515" s="133"/>
      <c r="T63515" s="133"/>
      <c r="X63515" s="131"/>
      <c r="Y63515" s="133"/>
      <c r="AJ63515" s="133"/>
      <c r="AO63515" s="135"/>
      <c r="AP63515" s="135"/>
      <c r="BJ63515" s="136"/>
    </row>
    <row r="63516" spans="5:62" ht="14.25" customHeight="1" x14ac:dyDescent="0.25">
      <c r="E63516" s="113"/>
      <c r="H63516" s="133"/>
      <c r="T63516" s="133"/>
      <c r="X63516" s="131"/>
      <c r="Y63516" s="133"/>
      <c r="AJ63516" s="133"/>
      <c r="AO63516" s="135"/>
      <c r="AP63516" s="135"/>
      <c r="BJ63516" s="136"/>
    </row>
    <row r="63517" spans="5:62" ht="14.25" customHeight="1" x14ac:dyDescent="0.25">
      <c r="E63517" s="113"/>
      <c r="H63517" s="133"/>
      <c r="T63517" s="133"/>
      <c r="X63517" s="131"/>
      <c r="Y63517" s="133"/>
      <c r="AJ63517" s="133"/>
      <c r="AO63517" s="135"/>
      <c r="AP63517" s="135"/>
      <c r="BJ63517" s="136"/>
    </row>
    <row r="63518" spans="5:62" ht="14.25" customHeight="1" x14ac:dyDescent="0.25">
      <c r="E63518" s="113"/>
      <c r="H63518" s="133"/>
      <c r="T63518" s="133"/>
      <c r="X63518" s="131"/>
      <c r="Y63518" s="133"/>
      <c r="AJ63518" s="133"/>
      <c r="AO63518" s="135"/>
      <c r="AP63518" s="135"/>
      <c r="BJ63518" s="136"/>
    </row>
    <row r="63519" spans="5:62" ht="14.25" customHeight="1" x14ac:dyDescent="0.25">
      <c r="E63519" s="113"/>
      <c r="H63519" s="133"/>
      <c r="T63519" s="133"/>
      <c r="X63519" s="131"/>
      <c r="Y63519" s="133"/>
      <c r="AJ63519" s="133"/>
      <c r="AO63519" s="135"/>
      <c r="AP63519" s="135"/>
      <c r="BJ63519" s="136"/>
    </row>
    <row r="63520" spans="5:62" ht="14.25" customHeight="1" x14ac:dyDescent="0.25">
      <c r="E63520" s="113"/>
      <c r="H63520" s="133"/>
      <c r="T63520" s="133"/>
      <c r="X63520" s="131"/>
      <c r="Y63520" s="133"/>
      <c r="AJ63520" s="133"/>
      <c r="AO63520" s="135"/>
      <c r="AP63520" s="135"/>
      <c r="BJ63520" s="136"/>
    </row>
    <row r="63521" spans="5:62" ht="14.25" customHeight="1" x14ac:dyDescent="0.25">
      <c r="E63521" s="113"/>
      <c r="H63521" s="133"/>
      <c r="T63521" s="133"/>
      <c r="X63521" s="131"/>
      <c r="Y63521" s="133"/>
      <c r="AJ63521" s="133"/>
      <c r="AO63521" s="135"/>
      <c r="AP63521" s="135"/>
      <c r="BJ63521" s="136"/>
    </row>
    <row r="63522" spans="5:62" ht="14.25" customHeight="1" x14ac:dyDescent="0.25">
      <c r="E63522" s="113"/>
      <c r="H63522" s="133"/>
      <c r="T63522" s="133"/>
      <c r="X63522" s="131"/>
      <c r="Y63522" s="133"/>
      <c r="AJ63522" s="133"/>
      <c r="AO63522" s="135"/>
      <c r="AP63522" s="135"/>
      <c r="BJ63522" s="136"/>
    </row>
    <row r="63523" spans="5:62" ht="14.25" customHeight="1" x14ac:dyDescent="0.25">
      <c r="E63523" s="113"/>
      <c r="H63523" s="133"/>
      <c r="T63523" s="133"/>
      <c r="X63523" s="131"/>
      <c r="Y63523" s="133"/>
      <c r="AJ63523" s="133"/>
      <c r="AO63523" s="135"/>
      <c r="AP63523" s="135"/>
      <c r="BJ63523" s="136"/>
    </row>
    <row r="63524" spans="5:62" ht="14.25" customHeight="1" x14ac:dyDescent="0.25">
      <c r="E63524" s="113"/>
      <c r="H63524" s="133"/>
      <c r="T63524" s="133"/>
      <c r="X63524" s="131"/>
      <c r="Y63524" s="133"/>
      <c r="AJ63524" s="133"/>
      <c r="AO63524" s="135"/>
      <c r="AP63524" s="135"/>
      <c r="BJ63524" s="136"/>
    </row>
    <row r="63525" spans="5:62" ht="14.25" customHeight="1" x14ac:dyDescent="0.25">
      <c r="E63525" s="113"/>
      <c r="H63525" s="133"/>
      <c r="T63525" s="133"/>
      <c r="X63525" s="131"/>
      <c r="Y63525" s="133"/>
      <c r="AJ63525" s="133"/>
      <c r="AO63525" s="135"/>
      <c r="AP63525" s="135"/>
      <c r="BJ63525" s="136"/>
    </row>
    <row r="63526" spans="5:62" ht="14.25" customHeight="1" x14ac:dyDescent="0.25">
      <c r="E63526" s="113"/>
      <c r="H63526" s="133"/>
      <c r="T63526" s="133"/>
      <c r="X63526" s="131"/>
      <c r="Y63526" s="133"/>
      <c r="AJ63526" s="133"/>
      <c r="AO63526" s="135"/>
      <c r="AP63526" s="135"/>
      <c r="BJ63526" s="136"/>
    </row>
    <row r="63527" spans="5:62" ht="14.25" customHeight="1" x14ac:dyDescent="0.25">
      <c r="E63527" s="113"/>
      <c r="H63527" s="133"/>
      <c r="T63527" s="133"/>
      <c r="X63527" s="131"/>
      <c r="Y63527" s="133"/>
      <c r="AJ63527" s="133"/>
      <c r="AO63527" s="135"/>
      <c r="AP63527" s="135"/>
      <c r="BJ63527" s="136"/>
    </row>
    <row r="63528" spans="5:62" ht="14.25" customHeight="1" x14ac:dyDescent="0.25">
      <c r="E63528" s="113"/>
      <c r="H63528" s="133"/>
      <c r="T63528" s="133"/>
      <c r="X63528" s="131"/>
      <c r="Y63528" s="133"/>
      <c r="AJ63528" s="133"/>
      <c r="AO63528" s="135"/>
      <c r="AP63528" s="135"/>
      <c r="BJ63528" s="136"/>
    </row>
    <row r="63529" spans="5:62" ht="14.25" customHeight="1" x14ac:dyDescent="0.25">
      <c r="E63529" s="113"/>
      <c r="H63529" s="133"/>
      <c r="T63529" s="133"/>
      <c r="X63529" s="131"/>
      <c r="Y63529" s="133"/>
      <c r="AJ63529" s="133"/>
      <c r="AO63529" s="135"/>
      <c r="AP63529" s="135"/>
      <c r="BJ63529" s="136"/>
    </row>
    <row r="63530" spans="5:62" ht="14.25" customHeight="1" x14ac:dyDescent="0.25">
      <c r="E63530" s="113"/>
      <c r="H63530" s="133"/>
      <c r="T63530" s="133"/>
      <c r="X63530" s="131"/>
      <c r="Y63530" s="133"/>
      <c r="AJ63530" s="133"/>
      <c r="AO63530" s="135"/>
      <c r="AP63530" s="135"/>
      <c r="BJ63530" s="136"/>
    </row>
    <row r="63531" spans="5:62" ht="14.25" customHeight="1" x14ac:dyDescent="0.25">
      <c r="E63531" s="113"/>
      <c r="H63531" s="133"/>
      <c r="T63531" s="133"/>
      <c r="X63531" s="131"/>
      <c r="Y63531" s="133"/>
      <c r="AJ63531" s="133"/>
      <c r="AO63531" s="135"/>
      <c r="AP63531" s="135"/>
      <c r="BJ63531" s="136"/>
    </row>
    <row r="63532" spans="5:62" ht="14.25" customHeight="1" x14ac:dyDescent="0.25">
      <c r="E63532" s="113"/>
      <c r="H63532" s="133"/>
      <c r="T63532" s="133"/>
      <c r="X63532" s="131"/>
      <c r="Y63532" s="133"/>
      <c r="AJ63532" s="133"/>
      <c r="AO63532" s="135"/>
      <c r="AP63532" s="135"/>
      <c r="BJ63532" s="136"/>
    </row>
    <row r="63533" spans="5:62" ht="14.25" customHeight="1" x14ac:dyDescent="0.25">
      <c r="E63533" s="113"/>
      <c r="H63533" s="133"/>
      <c r="T63533" s="133"/>
      <c r="X63533" s="131"/>
      <c r="Y63533" s="133"/>
      <c r="AJ63533" s="133"/>
      <c r="AO63533" s="135"/>
      <c r="AP63533" s="135"/>
      <c r="BJ63533" s="136"/>
    </row>
    <row r="63534" spans="5:62" ht="14.25" customHeight="1" x14ac:dyDescent="0.25">
      <c r="E63534" s="113"/>
      <c r="H63534" s="133"/>
      <c r="T63534" s="133"/>
      <c r="X63534" s="131"/>
      <c r="Y63534" s="133"/>
      <c r="AJ63534" s="133"/>
      <c r="AO63534" s="135"/>
      <c r="AP63534" s="135"/>
      <c r="BJ63534" s="136"/>
    </row>
    <row r="63535" spans="5:62" ht="14.25" customHeight="1" x14ac:dyDescent="0.25">
      <c r="E63535" s="113"/>
      <c r="H63535" s="133"/>
      <c r="T63535" s="133"/>
      <c r="X63535" s="131"/>
      <c r="Y63535" s="133"/>
      <c r="AJ63535" s="133"/>
      <c r="AO63535" s="135"/>
      <c r="AP63535" s="135"/>
      <c r="BJ63535" s="136"/>
    </row>
    <row r="63536" spans="5:62" ht="14.25" customHeight="1" x14ac:dyDescent="0.25">
      <c r="E63536" s="113"/>
      <c r="H63536" s="133"/>
      <c r="T63536" s="133"/>
      <c r="X63536" s="131"/>
      <c r="Y63536" s="133"/>
      <c r="AJ63536" s="133"/>
      <c r="AO63536" s="135"/>
      <c r="AP63536" s="135"/>
      <c r="BJ63536" s="136"/>
    </row>
    <row r="63537" spans="5:62" ht="14.25" customHeight="1" x14ac:dyDescent="0.25">
      <c r="E63537" s="113"/>
      <c r="H63537" s="133"/>
      <c r="T63537" s="133"/>
      <c r="X63537" s="131"/>
      <c r="Y63537" s="133"/>
      <c r="AJ63537" s="133"/>
      <c r="AO63537" s="135"/>
      <c r="AP63537" s="135"/>
      <c r="BJ63537" s="136"/>
    </row>
    <row r="63538" spans="5:62" ht="14.25" customHeight="1" x14ac:dyDescent="0.25">
      <c r="E63538" s="113"/>
      <c r="H63538" s="133"/>
      <c r="T63538" s="133"/>
      <c r="X63538" s="131"/>
      <c r="Y63538" s="133"/>
      <c r="AJ63538" s="133"/>
      <c r="AO63538" s="135"/>
      <c r="AP63538" s="135"/>
      <c r="BJ63538" s="136"/>
    </row>
    <row r="63539" spans="5:62" ht="14.25" customHeight="1" x14ac:dyDescent="0.25">
      <c r="E63539" s="113"/>
      <c r="H63539" s="133"/>
      <c r="T63539" s="133"/>
      <c r="X63539" s="131"/>
      <c r="Y63539" s="133"/>
      <c r="AJ63539" s="133"/>
      <c r="AO63539" s="135"/>
      <c r="AP63539" s="135"/>
      <c r="BJ63539" s="136"/>
    </row>
    <row r="63540" spans="5:62" ht="14.25" customHeight="1" x14ac:dyDescent="0.25">
      <c r="E63540" s="113"/>
      <c r="H63540" s="133"/>
      <c r="T63540" s="133"/>
      <c r="X63540" s="131"/>
      <c r="Y63540" s="133"/>
      <c r="AJ63540" s="133"/>
      <c r="AO63540" s="135"/>
      <c r="AP63540" s="135"/>
      <c r="BJ63540" s="136"/>
    </row>
    <row r="63541" spans="5:62" ht="14.25" customHeight="1" x14ac:dyDescent="0.25">
      <c r="E63541" s="113"/>
      <c r="H63541" s="133"/>
      <c r="T63541" s="133"/>
      <c r="X63541" s="131"/>
      <c r="Y63541" s="133"/>
      <c r="AJ63541" s="133"/>
      <c r="AO63541" s="135"/>
      <c r="AP63541" s="135"/>
      <c r="BJ63541" s="136"/>
    </row>
    <row r="63542" spans="5:62" ht="14.25" customHeight="1" x14ac:dyDescent="0.25">
      <c r="E63542" s="113"/>
      <c r="H63542" s="133"/>
      <c r="T63542" s="133"/>
      <c r="X63542" s="131"/>
      <c r="Y63542" s="133"/>
      <c r="AJ63542" s="133"/>
      <c r="AO63542" s="135"/>
      <c r="AP63542" s="135"/>
      <c r="BJ63542" s="136"/>
    </row>
    <row r="63543" spans="5:62" ht="14.25" customHeight="1" x14ac:dyDescent="0.25">
      <c r="E63543" s="113"/>
      <c r="H63543" s="133"/>
      <c r="T63543" s="133"/>
      <c r="X63543" s="131"/>
      <c r="Y63543" s="133"/>
      <c r="AJ63543" s="133"/>
      <c r="AO63543" s="135"/>
      <c r="AP63543" s="135"/>
      <c r="BJ63543" s="136"/>
    </row>
    <row r="63544" spans="5:62" ht="14.25" customHeight="1" x14ac:dyDescent="0.25">
      <c r="E63544" s="113"/>
      <c r="H63544" s="133"/>
      <c r="T63544" s="133"/>
      <c r="X63544" s="131"/>
      <c r="Y63544" s="133"/>
      <c r="AJ63544" s="133"/>
      <c r="AO63544" s="135"/>
      <c r="AP63544" s="135"/>
      <c r="BJ63544" s="136"/>
    </row>
    <row r="63545" spans="5:62" ht="14.25" customHeight="1" x14ac:dyDescent="0.25">
      <c r="E63545" s="113"/>
      <c r="H63545" s="133"/>
      <c r="T63545" s="133"/>
      <c r="X63545" s="131"/>
      <c r="Y63545" s="133"/>
      <c r="AJ63545" s="133"/>
      <c r="AO63545" s="135"/>
      <c r="AP63545" s="135"/>
      <c r="BJ63545" s="136"/>
    </row>
    <row r="63546" spans="5:62" ht="14.25" customHeight="1" x14ac:dyDescent="0.25">
      <c r="E63546" s="113"/>
      <c r="H63546" s="133"/>
      <c r="T63546" s="133"/>
      <c r="X63546" s="131"/>
      <c r="Y63546" s="133"/>
      <c r="AJ63546" s="133"/>
      <c r="AO63546" s="135"/>
      <c r="AP63546" s="135"/>
      <c r="BJ63546" s="136"/>
    </row>
    <row r="63547" spans="5:62" ht="14.25" customHeight="1" x14ac:dyDescent="0.25">
      <c r="E63547" s="113"/>
      <c r="H63547" s="133"/>
      <c r="T63547" s="133"/>
      <c r="X63547" s="131"/>
      <c r="Y63547" s="133"/>
      <c r="AJ63547" s="133"/>
      <c r="AO63547" s="135"/>
      <c r="AP63547" s="135"/>
      <c r="BJ63547" s="136"/>
    </row>
    <row r="63548" spans="5:62" ht="14.25" customHeight="1" x14ac:dyDescent="0.25">
      <c r="E63548" s="113"/>
      <c r="H63548" s="133"/>
      <c r="T63548" s="133"/>
      <c r="X63548" s="131"/>
      <c r="Y63548" s="133"/>
      <c r="AJ63548" s="133"/>
      <c r="AO63548" s="135"/>
      <c r="AP63548" s="135"/>
      <c r="BJ63548" s="136"/>
    </row>
    <row r="63549" spans="5:62" ht="14.25" customHeight="1" x14ac:dyDescent="0.25">
      <c r="E63549" s="113"/>
      <c r="H63549" s="133"/>
      <c r="T63549" s="133"/>
      <c r="X63549" s="131"/>
      <c r="Y63549" s="133"/>
      <c r="AJ63549" s="133"/>
      <c r="AO63549" s="135"/>
      <c r="AP63549" s="135"/>
      <c r="BJ63549" s="136"/>
    </row>
    <row r="63550" spans="5:62" ht="14.25" customHeight="1" x14ac:dyDescent="0.25">
      <c r="E63550" s="113"/>
      <c r="H63550" s="133"/>
      <c r="T63550" s="133"/>
      <c r="X63550" s="131"/>
      <c r="Y63550" s="133"/>
      <c r="AJ63550" s="133"/>
      <c r="AO63550" s="135"/>
      <c r="AP63550" s="135"/>
      <c r="BJ63550" s="136"/>
    </row>
    <row r="63551" spans="5:62" ht="14.25" customHeight="1" x14ac:dyDescent="0.25">
      <c r="E63551" s="113"/>
      <c r="H63551" s="133"/>
      <c r="T63551" s="133"/>
      <c r="X63551" s="131"/>
      <c r="Y63551" s="133"/>
      <c r="AJ63551" s="133"/>
      <c r="AO63551" s="135"/>
      <c r="AP63551" s="135"/>
      <c r="BJ63551" s="136"/>
    </row>
    <row r="63552" spans="5:62" ht="14.25" customHeight="1" x14ac:dyDescent="0.25">
      <c r="E63552" s="113"/>
      <c r="H63552" s="133"/>
      <c r="T63552" s="133"/>
      <c r="X63552" s="131"/>
      <c r="Y63552" s="133"/>
      <c r="AJ63552" s="133"/>
      <c r="AO63552" s="135"/>
      <c r="AP63552" s="135"/>
      <c r="BJ63552" s="136"/>
    </row>
    <row r="63553" spans="5:62" ht="14.25" customHeight="1" x14ac:dyDescent="0.25">
      <c r="E63553" s="113"/>
      <c r="H63553" s="133"/>
      <c r="T63553" s="133"/>
      <c r="X63553" s="131"/>
      <c r="Y63553" s="133"/>
      <c r="AJ63553" s="133"/>
      <c r="AO63553" s="135"/>
      <c r="AP63553" s="135"/>
      <c r="BJ63553" s="136"/>
    </row>
    <row r="63554" spans="5:62" ht="14.25" customHeight="1" x14ac:dyDescent="0.25">
      <c r="E63554" s="113"/>
      <c r="H63554" s="133"/>
      <c r="T63554" s="133"/>
      <c r="X63554" s="131"/>
      <c r="Y63554" s="133"/>
      <c r="AJ63554" s="133"/>
      <c r="AO63554" s="135"/>
      <c r="AP63554" s="135"/>
      <c r="BJ63554" s="136"/>
    </row>
    <row r="63555" spans="5:62" ht="14.25" customHeight="1" x14ac:dyDescent="0.25">
      <c r="E63555" s="113"/>
      <c r="H63555" s="133"/>
      <c r="T63555" s="133"/>
      <c r="X63555" s="131"/>
      <c r="Y63555" s="133"/>
      <c r="AJ63555" s="133"/>
      <c r="AO63555" s="135"/>
      <c r="AP63555" s="135"/>
      <c r="BJ63555" s="136"/>
    </row>
    <row r="63556" spans="5:62" ht="14.25" customHeight="1" x14ac:dyDescent="0.25">
      <c r="E63556" s="113"/>
      <c r="H63556" s="133"/>
      <c r="T63556" s="133"/>
      <c r="X63556" s="131"/>
      <c r="Y63556" s="133"/>
      <c r="AJ63556" s="133"/>
      <c r="AO63556" s="135"/>
      <c r="AP63556" s="135"/>
      <c r="BJ63556" s="136"/>
    </row>
    <row r="63557" spans="5:62" ht="14.25" customHeight="1" x14ac:dyDescent="0.25">
      <c r="E63557" s="113"/>
      <c r="H63557" s="133"/>
      <c r="T63557" s="133"/>
      <c r="X63557" s="131"/>
      <c r="Y63557" s="133"/>
      <c r="AJ63557" s="133"/>
      <c r="AO63557" s="135"/>
      <c r="AP63557" s="135"/>
      <c r="BJ63557" s="136"/>
    </row>
    <row r="63558" spans="5:62" ht="14.25" customHeight="1" x14ac:dyDescent="0.25">
      <c r="E63558" s="113"/>
      <c r="H63558" s="133"/>
      <c r="T63558" s="133"/>
      <c r="X63558" s="131"/>
      <c r="Y63558" s="133"/>
      <c r="AJ63558" s="133"/>
      <c r="AO63558" s="135"/>
      <c r="AP63558" s="135"/>
      <c r="BJ63558" s="136"/>
    </row>
    <row r="63559" spans="5:62" ht="14.25" customHeight="1" x14ac:dyDescent="0.25">
      <c r="E63559" s="113"/>
      <c r="H63559" s="133"/>
      <c r="T63559" s="133"/>
      <c r="X63559" s="131"/>
      <c r="Y63559" s="133"/>
      <c r="AJ63559" s="133"/>
      <c r="AO63559" s="135"/>
      <c r="AP63559" s="135"/>
      <c r="BJ63559" s="136"/>
    </row>
    <row r="63560" spans="5:62" ht="14.25" customHeight="1" x14ac:dyDescent="0.25">
      <c r="E63560" s="113"/>
      <c r="H63560" s="133"/>
      <c r="T63560" s="133"/>
      <c r="X63560" s="131"/>
      <c r="Y63560" s="133"/>
      <c r="AJ63560" s="133"/>
      <c r="AO63560" s="135"/>
      <c r="AP63560" s="135"/>
      <c r="BJ63560" s="136"/>
    </row>
    <row r="63561" spans="5:62" ht="14.25" customHeight="1" x14ac:dyDescent="0.25">
      <c r="E63561" s="113"/>
      <c r="H63561" s="133"/>
      <c r="T63561" s="133"/>
      <c r="X63561" s="131"/>
      <c r="Y63561" s="133"/>
      <c r="AJ63561" s="133"/>
      <c r="AO63561" s="135"/>
      <c r="AP63561" s="135"/>
      <c r="BJ63561" s="136"/>
    </row>
    <row r="63562" spans="5:62" ht="14.25" customHeight="1" x14ac:dyDescent="0.25">
      <c r="E63562" s="113"/>
      <c r="H63562" s="133"/>
      <c r="T63562" s="133"/>
      <c r="X63562" s="131"/>
      <c r="Y63562" s="133"/>
      <c r="AJ63562" s="133"/>
      <c r="AO63562" s="135"/>
      <c r="AP63562" s="135"/>
      <c r="BJ63562" s="136"/>
    </row>
    <row r="63563" spans="5:62" ht="14.25" customHeight="1" x14ac:dyDescent="0.25">
      <c r="E63563" s="113"/>
      <c r="H63563" s="133"/>
      <c r="T63563" s="133"/>
      <c r="X63563" s="131"/>
      <c r="Y63563" s="133"/>
      <c r="AJ63563" s="133"/>
      <c r="AO63563" s="135"/>
      <c r="AP63563" s="135"/>
      <c r="BJ63563" s="136"/>
    </row>
    <row r="63564" spans="5:62" ht="14.25" customHeight="1" x14ac:dyDescent="0.25">
      <c r="E63564" s="113"/>
      <c r="H63564" s="133"/>
      <c r="T63564" s="133"/>
      <c r="X63564" s="131"/>
      <c r="Y63564" s="133"/>
      <c r="AJ63564" s="133"/>
      <c r="AO63564" s="135"/>
      <c r="AP63564" s="135"/>
      <c r="BJ63564" s="136"/>
    </row>
    <row r="63565" spans="5:62" ht="14.25" customHeight="1" x14ac:dyDescent="0.25">
      <c r="E63565" s="113"/>
      <c r="H63565" s="133"/>
      <c r="T63565" s="133"/>
      <c r="X63565" s="131"/>
      <c r="Y63565" s="133"/>
      <c r="AJ63565" s="133"/>
      <c r="AO63565" s="135"/>
      <c r="AP63565" s="135"/>
      <c r="BJ63565" s="136"/>
    </row>
    <row r="63566" spans="5:62" ht="14.25" customHeight="1" x14ac:dyDescent="0.25">
      <c r="E63566" s="113"/>
      <c r="H63566" s="133"/>
      <c r="T63566" s="133"/>
      <c r="X63566" s="131"/>
      <c r="Y63566" s="133"/>
      <c r="AJ63566" s="133"/>
      <c r="AO63566" s="135"/>
      <c r="AP63566" s="135"/>
      <c r="BJ63566" s="136"/>
    </row>
    <row r="63567" spans="5:62" ht="14.25" customHeight="1" x14ac:dyDescent="0.25">
      <c r="E63567" s="113"/>
      <c r="H63567" s="133"/>
      <c r="T63567" s="133"/>
      <c r="X63567" s="131"/>
      <c r="Y63567" s="133"/>
      <c r="AJ63567" s="133"/>
      <c r="AO63567" s="135"/>
      <c r="AP63567" s="135"/>
      <c r="BJ63567" s="136"/>
    </row>
    <row r="63568" spans="5:62" ht="14.25" customHeight="1" x14ac:dyDescent="0.25">
      <c r="E63568" s="113"/>
      <c r="H63568" s="133"/>
      <c r="T63568" s="133"/>
      <c r="X63568" s="131"/>
      <c r="Y63568" s="133"/>
      <c r="AJ63568" s="133"/>
      <c r="AO63568" s="135"/>
      <c r="AP63568" s="135"/>
      <c r="BJ63568" s="136"/>
    </row>
    <row r="63569" spans="5:62" ht="14.25" customHeight="1" x14ac:dyDescent="0.25">
      <c r="E63569" s="113"/>
      <c r="H63569" s="133"/>
      <c r="T63569" s="133"/>
      <c r="X63569" s="131"/>
      <c r="Y63569" s="133"/>
      <c r="AJ63569" s="133"/>
      <c r="AO63569" s="135"/>
      <c r="AP63569" s="135"/>
      <c r="BJ63569" s="136"/>
    </row>
    <row r="63570" spans="5:62" ht="14.25" customHeight="1" x14ac:dyDescent="0.25">
      <c r="E63570" s="113"/>
      <c r="H63570" s="133"/>
      <c r="T63570" s="133"/>
      <c r="X63570" s="131"/>
      <c r="Y63570" s="133"/>
      <c r="AJ63570" s="133"/>
      <c r="AO63570" s="135"/>
      <c r="AP63570" s="135"/>
      <c r="BJ63570" s="136"/>
    </row>
    <row r="63571" spans="5:62" ht="14.25" customHeight="1" x14ac:dyDescent="0.25">
      <c r="E63571" s="113"/>
      <c r="H63571" s="133"/>
      <c r="T63571" s="133"/>
      <c r="X63571" s="131"/>
      <c r="Y63571" s="133"/>
      <c r="AJ63571" s="133"/>
      <c r="AO63571" s="135"/>
      <c r="AP63571" s="135"/>
      <c r="BJ63571" s="136"/>
    </row>
    <row r="63572" spans="5:62" ht="14.25" customHeight="1" x14ac:dyDescent="0.25">
      <c r="E63572" s="113"/>
      <c r="H63572" s="133"/>
      <c r="T63572" s="133"/>
      <c r="X63572" s="131"/>
      <c r="Y63572" s="133"/>
      <c r="AJ63572" s="133"/>
      <c r="AO63572" s="135"/>
      <c r="AP63572" s="135"/>
      <c r="BJ63572" s="136"/>
    </row>
    <row r="63573" spans="5:62" ht="14.25" customHeight="1" x14ac:dyDescent="0.25">
      <c r="E63573" s="113"/>
      <c r="H63573" s="133"/>
      <c r="T63573" s="133"/>
      <c r="X63573" s="131"/>
      <c r="Y63573" s="133"/>
      <c r="AJ63573" s="133"/>
      <c r="AO63573" s="135"/>
      <c r="AP63573" s="135"/>
      <c r="BJ63573" s="136"/>
    </row>
    <row r="63574" spans="5:62" ht="14.25" customHeight="1" x14ac:dyDescent="0.25">
      <c r="E63574" s="113"/>
      <c r="H63574" s="133"/>
      <c r="T63574" s="133"/>
      <c r="X63574" s="131"/>
      <c r="Y63574" s="133"/>
      <c r="AJ63574" s="133"/>
      <c r="AO63574" s="135"/>
      <c r="AP63574" s="135"/>
      <c r="BJ63574" s="136"/>
    </row>
    <row r="63575" spans="5:62" ht="14.25" customHeight="1" x14ac:dyDescent="0.25">
      <c r="E63575" s="113"/>
      <c r="H63575" s="133"/>
      <c r="T63575" s="133"/>
      <c r="X63575" s="131"/>
      <c r="Y63575" s="133"/>
      <c r="AJ63575" s="133"/>
      <c r="AO63575" s="135"/>
      <c r="AP63575" s="135"/>
      <c r="BJ63575" s="136"/>
    </row>
    <row r="63576" spans="5:62" ht="14.25" customHeight="1" x14ac:dyDescent="0.25">
      <c r="E63576" s="113"/>
      <c r="H63576" s="133"/>
      <c r="T63576" s="133"/>
      <c r="X63576" s="131"/>
      <c r="Y63576" s="133"/>
      <c r="AJ63576" s="133"/>
      <c r="AO63576" s="135"/>
      <c r="AP63576" s="135"/>
      <c r="BJ63576" s="136"/>
    </row>
    <row r="63577" spans="5:62" ht="14.25" customHeight="1" x14ac:dyDescent="0.25">
      <c r="E63577" s="113"/>
      <c r="H63577" s="133"/>
      <c r="T63577" s="133"/>
      <c r="X63577" s="131"/>
      <c r="Y63577" s="133"/>
      <c r="AJ63577" s="133"/>
      <c r="AO63577" s="135"/>
      <c r="AP63577" s="135"/>
      <c r="BJ63577" s="136"/>
    </row>
    <row r="63578" spans="5:62" ht="14.25" customHeight="1" x14ac:dyDescent="0.25">
      <c r="E63578" s="113"/>
      <c r="H63578" s="133"/>
      <c r="T63578" s="133"/>
      <c r="X63578" s="131"/>
      <c r="Y63578" s="133"/>
      <c r="AJ63578" s="133"/>
      <c r="AO63578" s="135"/>
      <c r="AP63578" s="135"/>
      <c r="BJ63578" s="136"/>
    </row>
    <row r="63579" spans="5:62" ht="14.25" customHeight="1" x14ac:dyDescent="0.25">
      <c r="E63579" s="113"/>
      <c r="H63579" s="133"/>
      <c r="T63579" s="133"/>
      <c r="X63579" s="131"/>
      <c r="Y63579" s="133"/>
      <c r="AJ63579" s="133"/>
      <c r="AO63579" s="135"/>
      <c r="AP63579" s="135"/>
      <c r="BJ63579" s="136"/>
    </row>
    <row r="63580" spans="5:62" ht="14.25" customHeight="1" x14ac:dyDescent="0.25">
      <c r="E63580" s="113"/>
      <c r="H63580" s="133"/>
      <c r="T63580" s="133"/>
      <c r="X63580" s="131"/>
      <c r="Y63580" s="133"/>
      <c r="AJ63580" s="133"/>
      <c r="AO63580" s="135"/>
      <c r="AP63580" s="135"/>
      <c r="BJ63580" s="136"/>
    </row>
    <row r="63581" spans="5:62" ht="14.25" customHeight="1" x14ac:dyDescent="0.25">
      <c r="E63581" s="113"/>
      <c r="H63581" s="133"/>
      <c r="T63581" s="133"/>
      <c r="X63581" s="131"/>
      <c r="Y63581" s="133"/>
      <c r="AJ63581" s="133"/>
      <c r="AO63581" s="135"/>
      <c r="AP63581" s="135"/>
      <c r="BJ63581" s="136"/>
    </row>
    <row r="63582" spans="5:62" ht="14.25" customHeight="1" x14ac:dyDescent="0.25">
      <c r="E63582" s="113"/>
      <c r="H63582" s="133"/>
      <c r="T63582" s="133"/>
      <c r="X63582" s="131"/>
      <c r="Y63582" s="133"/>
      <c r="AJ63582" s="133"/>
      <c r="AO63582" s="135"/>
      <c r="AP63582" s="135"/>
      <c r="BJ63582" s="136"/>
    </row>
    <row r="63583" spans="5:62" ht="14.25" customHeight="1" x14ac:dyDescent="0.25">
      <c r="E63583" s="113"/>
      <c r="H63583" s="133"/>
      <c r="T63583" s="133"/>
      <c r="X63583" s="131"/>
      <c r="Y63583" s="133"/>
      <c r="AJ63583" s="133"/>
      <c r="AO63583" s="135"/>
      <c r="AP63583" s="135"/>
      <c r="BJ63583" s="136"/>
    </row>
    <row r="63584" spans="5:62" ht="14.25" customHeight="1" x14ac:dyDescent="0.25">
      <c r="E63584" s="113"/>
      <c r="H63584" s="133"/>
      <c r="T63584" s="133"/>
      <c r="X63584" s="131"/>
      <c r="Y63584" s="133"/>
      <c r="AJ63584" s="133"/>
      <c r="AO63584" s="135"/>
      <c r="AP63584" s="135"/>
      <c r="BJ63584" s="136"/>
    </row>
    <row r="63585" spans="5:62" ht="14.25" customHeight="1" x14ac:dyDescent="0.25">
      <c r="E63585" s="113"/>
      <c r="H63585" s="133"/>
      <c r="T63585" s="133"/>
      <c r="X63585" s="131"/>
      <c r="Y63585" s="133"/>
      <c r="AJ63585" s="133"/>
      <c r="AO63585" s="135"/>
      <c r="AP63585" s="135"/>
      <c r="BJ63585" s="136"/>
    </row>
    <row r="63586" spans="5:62" ht="14.25" customHeight="1" x14ac:dyDescent="0.25">
      <c r="E63586" s="113"/>
      <c r="H63586" s="133"/>
      <c r="T63586" s="133"/>
      <c r="X63586" s="131"/>
      <c r="Y63586" s="133"/>
      <c r="AJ63586" s="133"/>
      <c r="AO63586" s="135"/>
      <c r="AP63586" s="135"/>
      <c r="BJ63586" s="136"/>
    </row>
    <row r="63587" spans="5:62" ht="14.25" customHeight="1" x14ac:dyDescent="0.25">
      <c r="E63587" s="113"/>
      <c r="H63587" s="133"/>
      <c r="T63587" s="133"/>
      <c r="X63587" s="131"/>
      <c r="Y63587" s="133"/>
      <c r="AJ63587" s="133"/>
      <c r="AO63587" s="135"/>
      <c r="AP63587" s="135"/>
      <c r="BJ63587" s="136"/>
    </row>
    <row r="63588" spans="5:62" ht="14.25" customHeight="1" x14ac:dyDescent="0.25">
      <c r="E63588" s="113"/>
      <c r="H63588" s="133"/>
      <c r="T63588" s="133"/>
      <c r="X63588" s="131"/>
      <c r="Y63588" s="133"/>
      <c r="AJ63588" s="133"/>
      <c r="AO63588" s="135"/>
      <c r="AP63588" s="135"/>
      <c r="BJ63588" s="136"/>
    </row>
    <row r="63589" spans="5:62" ht="14.25" customHeight="1" x14ac:dyDescent="0.25">
      <c r="E63589" s="113"/>
      <c r="H63589" s="133"/>
      <c r="T63589" s="133"/>
      <c r="X63589" s="131"/>
      <c r="Y63589" s="133"/>
      <c r="AJ63589" s="133"/>
      <c r="AO63589" s="135"/>
      <c r="AP63589" s="135"/>
      <c r="BJ63589" s="136"/>
    </row>
    <row r="63590" spans="5:62" ht="14.25" customHeight="1" x14ac:dyDescent="0.25">
      <c r="E63590" s="113"/>
      <c r="H63590" s="133"/>
      <c r="T63590" s="133"/>
      <c r="X63590" s="131"/>
      <c r="Y63590" s="133"/>
      <c r="AJ63590" s="133"/>
      <c r="AO63590" s="135"/>
      <c r="AP63590" s="135"/>
      <c r="BJ63590" s="136"/>
    </row>
    <row r="63591" spans="5:62" ht="14.25" customHeight="1" x14ac:dyDescent="0.25">
      <c r="E63591" s="113"/>
      <c r="H63591" s="133"/>
      <c r="T63591" s="133"/>
      <c r="X63591" s="131"/>
      <c r="Y63591" s="133"/>
      <c r="AJ63591" s="133"/>
      <c r="AO63591" s="135"/>
      <c r="AP63591" s="135"/>
      <c r="BJ63591" s="136"/>
    </row>
    <row r="63592" spans="5:62" ht="14.25" customHeight="1" x14ac:dyDescent="0.25">
      <c r="E63592" s="113"/>
      <c r="H63592" s="133"/>
      <c r="T63592" s="133"/>
      <c r="X63592" s="131"/>
      <c r="Y63592" s="133"/>
      <c r="AJ63592" s="133"/>
      <c r="AO63592" s="135"/>
      <c r="AP63592" s="135"/>
      <c r="BJ63592" s="136"/>
    </row>
    <row r="63593" spans="5:62" ht="14.25" customHeight="1" x14ac:dyDescent="0.25">
      <c r="E63593" s="113"/>
      <c r="H63593" s="133"/>
      <c r="T63593" s="133"/>
      <c r="X63593" s="131"/>
      <c r="Y63593" s="133"/>
      <c r="AJ63593" s="133"/>
      <c r="AO63593" s="135"/>
      <c r="AP63593" s="135"/>
      <c r="BJ63593" s="136"/>
    </row>
    <row r="63594" spans="5:62" ht="14.25" customHeight="1" x14ac:dyDescent="0.25">
      <c r="E63594" s="113"/>
      <c r="H63594" s="133"/>
      <c r="T63594" s="133"/>
      <c r="X63594" s="131"/>
      <c r="Y63594" s="133"/>
      <c r="AJ63594" s="133"/>
      <c r="AO63594" s="135"/>
      <c r="AP63594" s="135"/>
      <c r="BJ63594" s="136"/>
    </row>
    <row r="63595" spans="5:62" ht="14.25" customHeight="1" x14ac:dyDescent="0.25">
      <c r="E63595" s="113"/>
      <c r="H63595" s="133"/>
      <c r="T63595" s="133"/>
      <c r="X63595" s="131"/>
      <c r="Y63595" s="133"/>
      <c r="AJ63595" s="133"/>
      <c r="AO63595" s="135"/>
      <c r="AP63595" s="135"/>
      <c r="BJ63595" s="136"/>
    </row>
    <row r="63596" spans="5:62" ht="14.25" customHeight="1" x14ac:dyDescent="0.25">
      <c r="E63596" s="113"/>
      <c r="H63596" s="133"/>
      <c r="T63596" s="133"/>
      <c r="X63596" s="131"/>
      <c r="Y63596" s="133"/>
      <c r="AJ63596" s="133"/>
      <c r="AO63596" s="135"/>
      <c r="AP63596" s="135"/>
      <c r="BJ63596" s="136"/>
    </row>
    <row r="63597" spans="5:62" ht="14.25" customHeight="1" x14ac:dyDescent="0.25">
      <c r="E63597" s="113"/>
      <c r="H63597" s="133"/>
      <c r="T63597" s="133"/>
      <c r="X63597" s="131"/>
      <c r="Y63597" s="133"/>
      <c r="AJ63597" s="133"/>
      <c r="AO63597" s="135"/>
      <c r="AP63597" s="135"/>
      <c r="BJ63597" s="136"/>
    </row>
    <row r="63598" spans="5:62" ht="14.25" customHeight="1" x14ac:dyDescent="0.25">
      <c r="E63598" s="113"/>
      <c r="H63598" s="133"/>
      <c r="T63598" s="133"/>
      <c r="X63598" s="131"/>
      <c r="Y63598" s="133"/>
      <c r="AJ63598" s="133"/>
      <c r="AO63598" s="135"/>
      <c r="AP63598" s="135"/>
      <c r="BJ63598" s="136"/>
    </row>
    <row r="63599" spans="5:62" ht="14.25" customHeight="1" x14ac:dyDescent="0.25">
      <c r="E63599" s="113"/>
      <c r="H63599" s="133"/>
      <c r="T63599" s="133"/>
      <c r="X63599" s="131"/>
      <c r="Y63599" s="133"/>
      <c r="AJ63599" s="133"/>
      <c r="AO63599" s="135"/>
      <c r="AP63599" s="135"/>
      <c r="BJ63599" s="136"/>
    </row>
    <row r="63600" spans="5:62" ht="14.25" customHeight="1" x14ac:dyDescent="0.25">
      <c r="E63600" s="113"/>
      <c r="H63600" s="133"/>
      <c r="T63600" s="133"/>
      <c r="X63600" s="131"/>
      <c r="Y63600" s="133"/>
      <c r="AJ63600" s="133"/>
      <c r="AO63600" s="135"/>
      <c r="AP63600" s="135"/>
      <c r="BJ63600" s="136"/>
    </row>
    <row r="63601" spans="5:62" ht="14.25" customHeight="1" x14ac:dyDescent="0.25">
      <c r="E63601" s="113"/>
      <c r="H63601" s="133"/>
      <c r="T63601" s="133"/>
      <c r="X63601" s="131"/>
      <c r="Y63601" s="133"/>
      <c r="AJ63601" s="133"/>
      <c r="AO63601" s="135"/>
      <c r="AP63601" s="135"/>
      <c r="BJ63601" s="136"/>
    </row>
    <row r="63602" spans="5:62" ht="14.25" customHeight="1" x14ac:dyDescent="0.25">
      <c r="E63602" s="113"/>
      <c r="H63602" s="133"/>
      <c r="T63602" s="133"/>
      <c r="X63602" s="131"/>
      <c r="Y63602" s="133"/>
      <c r="AJ63602" s="133"/>
      <c r="AO63602" s="135"/>
      <c r="AP63602" s="135"/>
      <c r="BJ63602" s="136"/>
    </row>
    <row r="63603" spans="5:62" ht="14.25" customHeight="1" x14ac:dyDescent="0.25">
      <c r="E63603" s="113"/>
      <c r="H63603" s="133"/>
      <c r="T63603" s="133"/>
      <c r="X63603" s="131"/>
      <c r="Y63603" s="133"/>
      <c r="AJ63603" s="133"/>
      <c r="AO63603" s="135"/>
      <c r="AP63603" s="135"/>
      <c r="BJ63603" s="136"/>
    </row>
    <row r="63604" spans="5:62" ht="14.25" customHeight="1" x14ac:dyDescent="0.25">
      <c r="E63604" s="113"/>
      <c r="H63604" s="133"/>
      <c r="T63604" s="133"/>
      <c r="X63604" s="131"/>
      <c r="Y63604" s="133"/>
      <c r="AJ63604" s="133"/>
      <c r="AO63604" s="135"/>
      <c r="AP63604" s="135"/>
      <c r="BJ63604" s="136"/>
    </row>
    <row r="63605" spans="5:62" ht="14.25" customHeight="1" x14ac:dyDescent="0.25">
      <c r="E63605" s="113"/>
      <c r="H63605" s="133"/>
      <c r="T63605" s="133"/>
      <c r="X63605" s="131"/>
      <c r="Y63605" s="133"/>
      <c r="AJ63605" s="133"/>
      <c r="AO63605" s="135"/>
      <c r="AP63605" s="135"/>
      <c r="BJ63605" s="136"/>
    </row>
    <row r="63606" spans="5:62" ht="14.25" customHeight="1" x14ac:dyDescent="0.25">
      <c r="E63606" s="113"/>
      <c r="H63606" s="133"/>
      <c r="T63606" s="133"/>
      <c r="X63606" s="131"/>
      <c r="Y63606" s="133"/>
      <c r="AJ63606" s="133"/>
      <c r="AO63606" s="135"/>
      <c r="AP63606" s="135"/>
      <c r="BJ63606" s="136"/>
    </row>
    <row r="63607" spans="5:62" ht="14.25" customHeight="1" x14ac:dyDescent="0.25">
      <c r="E63607" s="113"/>
      <c r="H63607" s="133"/>
      <c r="T63607" s="133"/>
      <c r="X63607" s="131"/>
      <c r="Y63607" s="133"/>
      <c r="AJ63607" s="133"/>
      <c r="AO63607" s="135"/>
      <c r="AP63607" s="135"/>
      <c r="BJ63607" s="136"/>
    </row>
    <row r="63608" spans="5:62" ht="14.25" customHeight="1" x14ac:dyDescent="0.25">
      <c r="E63608" s="113"/>
      <c r="H63608" s="133"/>
      <c r="T63608" s="133"/>
      <c r="X63608" s="131"/>
      <c r="Y63608" s="133"/>
      <c r="AJ63608" s="133"/>
      <c r="AO63608" s="135"/>
      <c r="AP63608" s="135"/>
      <c r="BJ63608" s="136"/>
    </row>
    <row r="63609" spans="5:62" ht="14.25" customHeight="1" x14ac:dyDescent="0.25">
      <c r="E63609" s="113"/>
      <c r="H63609" s="133"/>
      <c r="T63609" s="133"/>
      <c r="X63609" s="131"/>
      <c r="Y63609" s="133"/>
      <c r="AJ63609" s="133"/>
      <c r="AO63609" s="135"/>
      <c r="AP63609" s="135"/>
      <c r="BJ63609" s="136"/>
    </row>
    <row r="63610" spans="5:62" ht="14.25" customHeight="1" x14ac:dyDescent="0.25">
      <c r="E63610" s="113"/>
      <c r="H63610" s="133"/>
      <c r="T63610" s="133"/>
      <c r="X63610" s="131"/>
      <c r="Y63610" s="133"/>
      <c r="AJ63610" s="133"/>
      <c r="AO63610" s="135"/>
      <c r="AP63610" s="135"/>
      <c r="BJ63610" s="136"/>
    </row>
    <row r="63611" spans="5:62" ht="14.25" customHeight="1" x14ac:dyDescent="0.25">
      <c r="E63611" s="113"/>
      <c r="H63611" s="133"/>
      <c r="T63611" s="133"/>
      <c r="X63611" s="131"/>
      <c r="Y63611" s="133"/>
      <c r="AJ63611" s="133"/>
      <c r="AO63611" s="135"/>
      <c r="AP63611" s="135"/>
      <c r="BJ63611" s="136"/>
    </row>
    <row r="63612" spans="5:62" ht="14.25" customHeight="1" x14ac:dyDescent="0.25">
      <c r="E63612" s="113"/>
      <c r="H63612" s="133"/>
      <c r="T63612" s="133"/>
      <c r="X63612" s="131"/>
      <c r="Y63612" s="133"/>
      <c r="AJ63612" s="133"/>
      <c r="AO63612" s="135"/>
      <c r="AP63612" s="135"/>
      <c r="BJ63612" s="136"/>
    </row>
    <row r="63613" spans="5:62" ht="14.25" customHeight="1" x14ac:dyDescent="0.25">
      <c r="E63613" s="113"/>
      <c r="H63613" s="133"/>
      <c r="T63613" s="133"/>
      <c r="X63613" s="131"/>
      <c r="Y63613" s="133"/>
      <c r="AJ63613" s="133"/>
      <c r="AO63613" s="135"/>
      <c r="AP63613" s="135"/>
      <c r="BJ63613" s="136"/>
    </row>
    <row r="63614" spans="5:62" ht="14.25" customHeight="1" x14ac:dyDescent="0.25">
      <c r="E63614" s="113"/>
      <c r="H63614" s="133"/>
      <c r="T63614" s="133"/>
      <c r="X63614" s="131"/>
      <c r="Y63614" s="133"/>
      <c r="AJ63614" s="133"/>
      <c r="AO63614" s="135"/>
      <c r="AP63614" s="135"/>
      <c r="BJ63614" s="136"/>
    </row>
    <row r="63615" spans="5:62" ht="14.25" customHeight="1" x14ac:dyDescent="0.25">
      <c r="E63615" s="113"/>
      <c r="H63615" s="133"/>
      <c r="T63615" s="133"/>
      <c r="X63615" s="131"/>
      <c r="Y63615" s="133"/>
      <c r="AJ63615" s="133"/>
      <c r="AO63615" s="135"/>
      <c r="AP63615" s="135"/>
      <c r="BJ63615" s="136"/>
    </row>
    <row r="63616" spans="5:62" ht="14.25" customHeight="1" x14ac:dyDescent="0.25">
      <c r="E63616" s="113"/>
      <c r="H63616" s="133"/>
      <c r="T63616" s="133"/>
      <c r="X63616" s="131"/>
      <c r="Y63616" s="133"/>
      <c r="AJ63616" s="133"/>
      <c r="AO63616" s="135"/>
      <c r="AP63616" s="135"/>
      <c r="BJ63616" s="136"/>
    </row>
    <row r="63617" spans="5:62" ht="14.25" customHeight="1" x14ac:dyDescent="0.25">
      <c r="E63617" s="113"/>
      <c r="H63617" s="133"/>
      <c r="T63617" s="133"/>
      <c r="X63617" s="131"/>
      <c r="Y63617" s="133"/>
      <c r="AJ63617" s="133"/>
      <c r="AO63617" s="135"/>
      <c r="AP63617" s="135"/>
      <c r="BJ63617" s="136"/>
    </row>
    <row r="63618" spans="5:62" ht="14.25" customHeight="1" x14ac:dyDescent="0.25">
      <c r="E63618" s="113"/>
      <c r="H63618" s="133"/>
      <c r="T63618" s="133"/>
      <c r="X63618" s="131"/>
      <c r="Y63618" s="133"/>
      <c r="AJ63618" s="133"/>
      <c r="AO63618" s="135"/>
      <c r="AP63618" s="135"/>
      <c r="BJ63618" s="136"/>
    </row>
    <row r="63619" spans="5:62" ht="14.25" customHeight="1" x14ac:dyDescent="0.25">
      <c r="E63619" s="113"/>
      <c r="H63619" s="133"/>
      <c r="T63619" s="133"/>
      <c r="X63619" s="131"/>
      <c r="Y63619" s="133"/>
      <c r="AJ63619" s="133"/>
      <c r="AO63619" s="135"/>
      <c r="AP63619" s="135"/>
      <c r="BJ63619" s="136"/>
    </row>
    <row r="63620" spans="5:62" ht="14.25" customHeight="1" x14ac:dyDescent="0.25">
      <c r="E63620" s="113"/>
      <c r="H63620" s="133"/>
      <c r="T63620" s="133"/>
      <c r="X63620" s="131"/>
      <c r="Y63620" s="133"/>
      <c r="AJ63620" s="133"/>
      <c r="AO63620" s="135"/>
      <c r="AP63620" s="135"/>
      <c r="BJ63620" s="136"/>
    </row>
    <row r="63621" spans="5:62" ht="14.25" customHeight="1" x14ac:dyDescent="0.25">
      <c r="E63621" s="113"/>
      <c r="H63621" s="133"/>
      <c r="T63621" s="133"/>
      <c r="X63621" s="131"/>
      <c r="Y63621" s="133"/>
      <c r="AJ63621" s="133"/>
      <c r="AO63621" s="135"/>
      <c r="AP63621" s="135"/>
      <c r="BJ63621" s="136"/>
    </row>
    <row r="63622" spans="5:62" ht="14.25" customHeight="1" x14ac:dyDescent="0.25">
      <c r="E63622" s="113"/>
      <c r="H63622" s="133"/>
      <c r="T63622" s="133"/>
      <c r="X63622" s="131"/>
      <c r="Y63622" s="133"/>
      <c r="AJ63622" s="133"/>
      <c r="AO63622" s="135"/>
      <c r="AP63622" s="135"/>
      <c r="BJ63622" s="136"/>
    </row>
    <row r="63623" spans="5:62" ht="14.25" customHeight="1" x14ac:dyDescent="0.25">
      <c r="E63623" s="113"/>
      <c r="H63623" s="133"/>
      <c r="T63623" s="133"/>
      <c r="X63623" s="131"/>
      <c r="Y63623" s="133"/>
      <c r="AJ63623" s="133"/>
      <c r="AO63623" s="135"/>
      <c r="AP63623" s="135"/>
      <c r="BJ63623" s="136"/>
    </row>
    <row r="63624" spans="5:62" ht="14.25" customHeight="1" x14ac:dyDescent="0.25">
      <c r="E63624" s="113"/>
      <c r="H63624" s="133"/>
      <c r="T63624" s="133"/>
      <c r="X63624" s="131"/>
      <c r="Y63624" s="133"/>
      <c r="AJ63624" s="133"/>
      <c r="AO63624" s="135"/>
      <c r="AP63624" s="135"/>
      <c r="BJ63624" s="136"/>
    </row>
    <row r="63625" spans="5:62" ht="14.25" customHeight="1" x14ac:dyDescent="0.25">
      <c r="E63625" s="113"/>
      <c r="H63625" s="133"/>
      <c r="T63625" s="133"/>
      <c r="X63625" s="131"/>
      <c r="Y63625" s="133"/>
      <c r="AJ63625" s="133"/>
      <c r="AO63625" s="135"/>
      <c r="AP63625" s="135"/>
      <c r="BJ63625" s="136"/>
    </row>
    <row r="63626" spans="5:62" ht="14.25" customHeight="1" x14ac:dyDescent="0.25">
      <c r="E63626" s="113"/>
      <c r="H63626" s="133"/>
      <c r="T63626" s="133"/>
      <c r="X63626" s="131"/>
      <c r="Y63626" s="133"/>
      <c r="AJ63626" s="133"/>
      <c r="AO63626" s="135"/>
      <c r="AP63626" s="135"/>
      <c r="BJ63626" s="136"/>
    </row>
    <row r="63627" spans="5:62" ht="14.25" customHeight="1" x14ac:dyDescent="0.25">
      <c r="E63627" s="113"/>
      <c r="H63627" s="133"/>
      <c r="T63627" s="133"/>
      <c r="X63627" s="131"/>
      <c r="Y63627" s="133"/>
      <c r="AJ63627" s="133"/>
      <c r="AO63627" s="135"/>
      <c r="AP63627" s="135"/>
      <c r="BJ63627" s="136"/>
    </row>
    <row r="63628" spans="5:62" ht="14.25" customHeight="1" x14ac:dyDescent="0.25">
      <c r="E63628" s="113"/>
      <c r="H63628" s="133"/>
      <c r="T63628" s="133"/>
      <c r="X63628" s="131"/>
      <c r="Y63628" s="133"/>
      <c r="AJ63628" s="133"/>
      <c r="AO63628" s="135"/>
      <c r="AP63628" s="135"/>
      <c r="BJ63628" s="136"/>
    </row>
    <row r="63629" spans="5:62" ht="14.25" customHeight="1" x14ac:dyDescent="0.25">
      <c r="E63629" s="113"/>
      <c r="H63629" s="133"/>
      <c r="T63629" s="133"/>
      <c r="X63629" s="131"/>
      <c r="Y63629" s="133"/>
      <c r="AJ63629" s="133"/>
      <c r="AO63629" s="135"/>
      <c r="AP63629" s="135"/>
      <c r="BJ63629" s="136"/>
    </row>
    <row r="63630" spans="5:62" ht="14.25" customHeight="1" x14ac:dyDescent="0.25">
      <c r="E63630" s="113"/>
      <c r="H63630" s="133"/>
      <c r="T63630" s="133"/>
      <c r="X63630" s="131"/>
      <c r="Y63630" s="133"/>
      <c r="AJ63630" s="133"/>
      <c r="AO63630" s="135"/>
      <c r="AP63630" s="135"/>
      <c r="BJ63630" s="136"/>
    </row>
    <row r="63631" spans="5:62" ht="14.25" customHeight="1" x14ac:dyDescent="0.25">
      <c r="E63631" s="113"/>
      <c r="H63631" s="133"/>
      <c r="T63631" s="133"/>
      <c r="X63631" s="131"/>
      <c r="Y63631" s="133"/>
      <c r="AJ63631" s="133"/>
      <c r="AO63631" s="135"/>
      <c r="AP63631" s="135"/>
      <c r="BJ63631" s="136"/>
    </row>
    <row r="63632" spans="5:62" ht="14.25" customHeight="1" x14ac:dyDescent="0.25">
      <c r="E63632" s="113"/>
      <c r="H63632" s="133"/>
      <c r="T63632" s="133"/>
      <c r="X63632" s="131"/>
      <c r="Y63632" s="133"/>
      <c r="AJ63632" s="133"/>
      <c r="AO63632" s="135"/>
      <c r="AP63632" s="135"/>
      <c r="BJ63632" s="136"/>
    </row>
    <row r="63633" spans="5:62" ht="14.25" customHeight="1" x14ac:dyDescent="0.25">
      <c r="E63633" s="113"/>
      <c r="H63633" s="133"/>
      <c r="T63633" s="133"/>
      <c r="X63633" s="131"/>
      <c r="Y63633" s="133"/>
      <c r="AJ63633" s="133"/>
      <c r="AO63633" s="135"/>
      <c r="AP63633" s="135"/>
      <c r="BJ63633" s="136"/>
    </row>
    <row r="63634" spans="5:62" ht="14.25" customHeight="1" x14ac:dyDescent="0.25">
      <c r="E63634" s="113"/>
      <c r="H63634" s="133"/>
      <c r="T63634" s="133"/>
      <c r="X63634" s="131"/>
      <c r="Y63634" s="133"/>
      <c r="AJ63634" s="133"/>
      <c r="AO63634" s="135"/>
      <c r="AP63634" s="135"/>
      <c r="BJ63634" s="136"/>
    </row>
    <row r="63635" spans="5:62" ht="14.25" customHeight="1" x14ac:dyDescent="0.25">
      <c r="E63635" s="113"/>
      <c r="H63635" s="133"/>
      <c r="T63635" s="133"/>
      <c r="X63635" s="131"/>
      <c r="Y63635" s="133"/>
      <c r="AJ63635" s="133"/>
      <c r="AO63635" s="135"/>
      <c r="AP63635" s="135"/>
      <c r="BJ63635" s="136"/>
    </row>
    <row r="63636" spans="5:62" ht="14.25" customHeight="1" x14ac:dyDescent="0.25">
      <c r="E63636" s="113"/>
      <c r="H63636" s="133"/>
      <c r="T63636" s="133"/>
      <c r="X63636" s="131"/>
      <c r="Y63636" s="133"/>
      <c r="AJ63636" s="133"/>
      <c r="AO63636" s="135"/>
      <c r="AP63636" s="135"/>
      <c r="BJ63636" s="136"/>
    </row>
    <row r="63637" spans="5:62" ht="14.25" customHeight="1" x14ac:dyDescent="0.25">
      <c r="E63637" s="113"/>
      <c r="H63637" s="133"/>
      <c r="T63637" s="133"/>
      <c r="X63637" s="131"/>
      <c r="Y63637" s="133"/>
      <c r="AJ63637" s="133"/>
      <c r="AO63637" s="135"/>
      <c r="AP63637" s="135"/>
      <c r="BJ63637" s="136"/>
    </row>
    <row r="63638" spans="5:62" ht="14.25" customHeight="1" x14ac:dyDescent="0.25">
      <c r="E63638" s="113"/>
      <c r="H63638" s="133"/>
      <c r="T63638" s="133"/>
      <c r="X63638" s="131"/>
      <c r="Y63638" s="133"/>
      <c r="AJ63638" s="133"/>
      <c r="AO63638" s="135"/>
      <c r="AP63638" s="135"/>
      <c r="BJ63638" s="136"/>
    </row>
    <row r="63639" spans="5:62" ht="14.25" customHeight="1" x14ac:dyDescent="0.25">
      <c r="E63639" s="113"/>
      <c r="H63639" s="133"/>
      <c r="T63639" s="133"/>
      <c r="X63639" s="131"/>
      <c r="Y63639" s="133"/>
      <c r="AJ63639" s="133"/>
      <c r="AO63639" s="135"/>
      <c r="AP63639" s="135"/>
      <c r="BJ63639" s="136"/>
    </row>
    <row r="63640" spans="5:62" ht="14.25" customHeight="1" x14ac:dyDescent="0.25">
      <c r="E63640" s="113"/>
      <c r="H63640" s="133"/>
      <c r="T63640" s="133"/>
      <c r="X63640" s="131"/>
      <c r="Y63640" s="133"/>
      <c r="AJ63640" s="133"/>
      <c r="AO63640" s="135"/>
      <c r="AP63640" s="135"/>
      <c r="BJ63640" s="136"/>
    </row>
    <row r="63641" spans="5:62" ht="14.25" customHeight="1" x14ac:dyDescent="0.25">
      <c r="E63641" s="113"/>
      <c r="H63641" s="133"/>
      <c r="T63641" s="133"/>
      <c r="X63641" s="131"/>
      <c r="Y63641" s="133"/>
      <c r="AJ63641" s="133"/>
      <c r="AO63641" s="135"/>
      <c r="AP63641" s="135"/>
      <c r="BJ63641" s="136"/>
    </row>
    <row r="63642" spans="5:62" ht="14.25" customHeight="1" x14ac:dyDescent="0.25">
      <c r="E63642" s="113"/>
      <c r="H63642" s="133"/>
      <c r="T63642" s="133"/>
      <c r="X63642" s="131"/>
      <c r="Y63642" s="133"/>
      <c r="AJ63642" s="133"/>
      <c r="AO63642" s="135"/>
      <c r="AP63642" s="135"/>
      <c r="BJ63642" s="136"/>
    </row>
    <row r="63643" spans="5:62" ht="14.25" customHeight="1" x14ac:dyDescent="0.25">
      <c r="E63643" s="113"/>
      <c r="H63643" s="133"/>
      <c r="T63643" s="133"/>
      <c r="X63643" s="131"/>
      <c r="Y63643" s="133"/>
      <c r="AJ63643" s="133"/>
      <c r="AO63643" s="135"/>
      <c r="AP63643" s="135"/>
      <c r="BJ63643" s="136"/>
    </row>
    <row r="63644" spans="5:62" ht="14.25" customHeight="1" x14ac:dyDescent="0.25">
      <c r="E63644" s="113"/>
      <c r="H63644" s="133"/>
      <c r="T63644" s="133"/>
      <c r="X63644" s="131"/>
      <c r="Y63644" s="133"/>
      <c r="AJ63644" s="133"/>
      <c r="AO63644" s="135"/>
      <c r="AP63644" s="135"/>
      <c r="BJ63644" s="136"/>
    </row>
    <row r="63645" spans="5:62" ht="14.25" customHeight="1" x14ac:dyDescent="0.25">
      <c r="E63645" s="113"/>
      <c r="H63645" s="133"/>
      <c r="T63645" s="133"/>
      <c r="X63645" s="131"/>
      <c r="Y63645" s="133"/>
      <c r="AJ63645" s="133"/>
      <c r="AO63645" s="135"/>
      <c r="AP63645" s="135"/>
      <c r="BJ63645" s="136"/>
    </row>
    <row r="63646" spans="5:62" ht="14.25" customHeight="1" x14ac:dyDescent="0.25">
      <c r="E63646" s="113"/>
      <c r="H63646" s="133"/>
      <c r="T63646" s="133"/>
      <c r="X63646" s="131"/>
      <c r="Y63646" s="133"/>
      <c r="AJ63646" s="133"/>
      <c r="AO63646" s="135"/>
      <c r="AP63646" s="135"/>
      <c r="BJ63646" s="136"/>
    </row>
    <row r="63647" spans="5:62" ht="14.25" customHeight="1" x14ac:dyDescent="0.25">
      <c r="E63647" s="113"/>
      <c r="H63647" s="133"/>
      <c r="T63647" s="133"/>
      <c r="X63647" s="131"/>
      <c r="Y63647" s="133"/>
      <c r="AJ63647" s="133"/>
      <c r="AO63647" s="135"/>
      <c r="AP63647" s="135"/>
      <c r="BJ63647" s="136"/>
    </row>
    <row r="63648" spans="5:62" ht="14.25" customHeight="1" x14ac:dyDescent="0.25">
      <c r="E63648" s="113"/>
      <c r="H63648" s="133"/>
      <c r="T63648" s="133"/>
      <c r="X63648" s="131"/>
      <c r="Y63648" s="133"/>
      <c r="AJ63648" s="133"/>
      <c r="AO63648" s="135"/>
      <c r="AP63648" s="135"/>
      <c r="BJ63648" s="136"/>
    </row>
    <row r="63649" spans="5:62" ht="14.25" customHeight="1" x14ac:dyDescent="0.25">
      <c r="E63649" s="113"/>
      <c r="H63649" s="133"/>
      <c r="T63649" s="133"/>
      <c r="X63649" s="131"/>
      <c r="Y63649" s="133"/>
      <c r="AJ63649" s="133"/>
      <c r="AO63649" s="135"/>
      <c r="AP63649" s="135"/>
      <c r="BJ63649" s="136"/>
    </row>
    <row r="63650" spans="5:62" ht="14.25" customHeight="1" x14ac:dyDescent="0.25">
      <c r="E63650" s="113"/>
      <c r="H63650" s="133"/>
      <c r="T63650" s="133"/>
      <c r="X63650" s="131"/>
      <c r="Y63650" s="133"/>
      <c r="AJ63650" s="133"/>
      <c r="AO63650" s="135"/>
      <c r="AP63650" s="135"/>
      <c r="BJ63650" s="136"/>
    </row>
    <row r="63651" spans="5:62" ht="14.25" customHeight="1" x14ac:dyDescent="0.25">
      <c r="E63651" s="113"/>
      <c r="H63651" s="133"/>
      <c r="T63651" s="133"/>
      <c r="X63651" s="131"/>
      <c r="Y63651" s="133"/>
      <c r="AJ63651" s="133"/>
      <c r="AO63651" s="135"/>
      <c r="AP63651" s="135"/>
      <c r="BJ63651" s="136"/>
    </row>
    <row r="63652" spans="5:62" ht="14.25" customHeight="1" x14ac:dyDescent="0.25">
      <c r="E63652" s="113"/>
      <c r="H63652" s="133"/>
      <c r="T63652" s="133"/>
      <c r="X63652" s="131"/>
      <c r="Y63652" s="133"/>
      <c r="AJ63652" s="133"/>
      <c r="AO63652" s="135"/>
      <c r="AP63652" s="135"/>
      <c r="BJ63652" s="136"/>
    </row>
    <row r="63653" spans="5:62" ht="14.25" customHeight="1" x14ac:dyDescent="0.25">
      <c r="E63653" s="113"/>
      <c r="H63653" s="133"/>
      <c r="T63653" s="133"/>
      <c r="X63653" s="131"/>
      <c r="Y63653" s="133"/>
      <c r="AJ63653" s="133"/>
      <c r="AO63653" s="135"/>
      <c r="AP63653" s="135"/>
      <c r="BJ63653" s="136"/>
    </row>
    <row r="63654" spans="5:62" ht="14.25" customHeight="1" x14ac:dyDescent="0.25">
      <c r="E63654" s="113"/>
      <c r="H63654" s="133"/>
      <c r="T63654" s="133"/>
      <c r="X63654" s="131"/>
      <c r="Y63654" s="133"/>
      <c r="AJ63654" s="133"/>
      <c r="AO63654" s="135"/>
      <c r="AP63654" s="135"/>
      <c r="BJ63654" s="136"/>
    </row>
    <row r="63655" spans="5:62" ht="14.25" customHeight="1" x14ac:dyDescent="0.25">
      <c r="E63655" s="113"/>
      <c r="H63655" s="133"/>
      <c r="T63655" s="133"/>
      <c r="X63655" s="131"/>
      <c r="Y63655" s="133"/>
      <c r="AJ63655" s="133"/>
      <c r="AO63655" s="135"/>
      <c r="AP63655" s="135"/>
      <c r="BJ63655" s="136"/>
    </row>
    <row r="63656" spans="5:62" ht="14.25" customHeight="1" x14ac:dyDescent="0.25">
      <c r="E63656" s="113"/>
      <c r="H63656" s="133"/>
      <c r="T63656" s="133"/>
      <c r="X63656" s="131"/>
      <c r="Y63656" s="133"/>
      <c r="AJ63656" s="133"/>
      <c r="AO63656" s="135"/>
      <c r="AP63656" s="135"/>
      <c r="BJ63656" s="136"/>
    </row>
    <row r="63657" spans="5:62" ht="14.25" customHeight="1" x14ac:dyDescent="0.25">
      <c r="E63657" s="113"/>
      <c r="H63657" s="133"/>
      <c r="T63657" s="133"/>
      <c r="X63657" s="131"/>
      <c r="Y63657" s="133"/>
      <c r="AJ63657" s="133"/>
      <c r="AO63657" s="135"/>
      <c r="AP63657" s="135"/>
      <c r="BJ63657" s="136"/>
    </row>
    <row r="63658" spans="5:62" ht="14.25" customHeight="1" x14ac:dyDescent="0.25">
      <c r="E63658" s="113"/>
      <c r="H63658" s="133"/>
      <c r="T63658" s="133"/>
      <c r="X63658" s="131"/>
      <c r="Y63658" s="133"/>
      <c r="AJ63658" s="133"/>
      <c r="AO63658" s="135"/>
      <c r="AP63658" s="135"/>
      <c r="BJ63658" s="136"/>
    </row>
    <row r="63659" spans="5:62" ht="14.25" customHeight="1" x14ac:dyDescent="0.25">
      <c r="E63659" s="113"/>
      <c r="H63659" s="133"/>
      <c r="T63659" s="133"/>
      <c r="X63659" s="131"/>
      <c r="Y63659" s="133"/>
      <c r="AJ63659" s="133"/>
      <c r="AO63659" s="135"/>
      <c r="AP63659" s="135"/>
      <c r="BJ63659" s="136"/>
    </row>
    <row r="63660" spans="5:62" ht="14.25" customHeight="1" x14ac:dyDescent="0.25">
      <c r="E63660" s="113"/>
      <c r="H63660" s="133"/>
      <c r="T63660" s="133"/>
      <c r="X63660" s="131"/>
      <c r="Y63660" s="133"/>
      <c r="AJ63660" s="133"/>
      <c r="AO63660" s="135"/>
      <c r="AP63660" s="135"/>
      <c r="BJ63660" s="136"/>
    </row>
    <row r="63661" spans="5:62" ht="14.25" customHeight="1" x14ac:dyDescent="0.25">
      <c r="E63661" s="113"/>
      <c r="H63661" s="133"/>
      <c r="T63661" s="133"/>
      <c r="X63661" s="131"/>
      <c r="Y63661" s="133"/>
      <c r="AJ63661" s="133"/>
      <c r="AO63661" s="135"/>
      <c r="AP63661" s="135"/>
      <c r="BJ63661" s="136"/>
    </row>
    <row r="63662" spans="5:62" ht="14.25" customHeight="1" x14ac:dyDescent="0.25">
      <c r="E63662" s="113"/>
      <c r="H63662" s="133"/>
      <c r="T63662" s="133"/>
      <c r="X63662" s="131"/>
      <c r="Y63662" s="133"/>
      <c r="AJ63662" s="133"/>
      <c r="AO63662" s="135"/>
      <c r="AP63662" s="135"/>
      <c r="BJ63662" s="136"/>
    </row>
    <row r="63663" spans="5:62" ht="14.25" customHeight="1" x14ac:dyDescent="0.25">
      <c r="E63663" s="113"/>
      <c r="H63663" s="133"/>
      <c r="T63663" s="133"/>
      <c r="X63663" s="131"/>
      <c r="Y63663" s="133"/>
      <c r="AJ63663" s="133"/>
      <c r="AO63663" s="135"/>
      <c r="AP63663" s="135"/>
      <c r="BJ63663" s="136"/>
    </row>
    <row r="63664" spans="5:62" ht="14.25" customHeight="1" x14ac:dyDescent="0.25">
      <c r="E63664" s="113"/>
      <c r="H63664" s="133"/>
      <c r="T63664" s="133"/>
      <c r="X63664" s="131"/>
      <c r="Y63664" s="133"/>
      <c r="AJ63664" s="133"/>
      <c r="AO63664" s="135"/>
      <c r="AP63664" s="135"/>
      <c r="BJ63664" s="136"/>
    </row>
    <row r="63665" spans="5:62" ht="14.25" customHeight="1" x14ac:dyDescent="0.25">
      <c r="E63665" s="113"/>
      <c r="H63665" s="133"/>
      <c r="T63665" s="133"/>
      <c r="X63665" s="131"/>
      <c r="Y63665" s="133"/>
      <c r="AJ63665" s="133"/>
      <c r="AO63665" s="135"/>
      <c r="AP63665" s="135"/>
      <c r="BJ63665" s="136"/>
    </row>
    <row r="63666" spans="5:62" ht="14.25" customHeight="1" x14ac:dyDescent="0.25">
      <c r="E63666" s="113"/>
      <c r="H63666" s="133"/>
      <c r="T63666" s="133"/>
      <c r="X63666" s="131"/>
      <c r="Y63666" s="133"/>
      <c r="AJ63666" s="133"/>
      <c r="AO63666" s="135"/>
      <c r="AP63666" s="135"/>
      <c r="BJ63666" s="136"/>
    </row>
    <row r="63667" spans="5:62" ht="14.25" customHeight="1" x14ac:dyDescent="0.25">
      <c r="E63667" s="113"/>
      <c r="H63667" s="133"/>
      <c r="T63667" s="133"/>
      <c r="X63667" s="131"/>
      <c r="Y63667" s="133"/>
      <c r="AJ63667" s="133"/>
      <c r="AO63667" s="135"/>
      <c r="AP63667" s="135"/>
      <c r="BJ63667" s="136"/>
    </row>
    <row r="63668" spans="5:62" ht="14.25" customHeight="1" x14ac:dyDescent="0.25">
      <c r="E63668" s="113"/>
      <c r="H63668" s="133"/>
      <c r="T63668" s="133"/>
      <c r="X63668" s="131"/>
      <c r="Y63668" s="133"/>
      <c r="AJ63668" s="133"/>
      <c r="AO63668" s="135"/>
      <c r="AP63668" s="135"/>
      <c r="BJ63668" s="136"/>
    </row>
    <row r="63669" spans="5:62" ht="14.25" customHeight="1" x14ac:dyDescent="0.25">
      <c r="E63669" s="113"/>
      <c r="H63669" s="133"/>
      <c r="T63669" s="133"/>
      <c r="X63669" s="131"/>
      <c r="Y63669" s="133"/>
      <c r="AJ63669" s="133"/>
      <c r="AO63669" s="135"/>
      <c r="AP63669" s="135"/>
      <c r="BJ63669" s="136"/>
    </row>
    <row r="63670" spans="5:62" ht="14.25" customHeight="1" x14ac:dyDescent="0.25">
      <c r="E63670" s="113"/>
      <c r="H63670" s="133"/>
      <c r="T63670" s="133"/>
      <c r="X63670" s="131"/>
      <c r="Y63670" s="133"/>
      <c r="AJ63670" s="133"/>
      <c r="AO63670" s="135"/>
      <c r="AP63670" s="135"/>
      <c r="BJ63670" s="136"/>
    </row>
    <row r="63671" spans="5:62" ht="14.25" customHeight="1" x14ac:dyDescent="0.25">
      <c r="E63671" s="113"/>
      <c r="H63671" s="133"/>
      <c r="T63671" s="133"/>
      <c r="X63671" s="131"/>
      <c r="Y63671" s="133"/>
      <c r="AJ63671" s="133"/>
      <c r="AO63671" s="135"/>
      <c r="AP63671" s="135"/>
      <c r="BJ63671" s="136"/>
    </row>
    <row r="63672" spans="5:62" ht="14.25" customHeight="1" x14ac:dyDescent="0.25">
      <c r="E63672" s="113"/>
      <c r="H63672" s="133"/>
      <c r="T63672" s="133"/>
      <c r="X63672" s="131"/>
      <c r="Y63672" s="133"/>
      <c r="AJ63672" s="133"/>
      <c r="AO63672" s="135"/>
      <c r="AP63672" s="135"/>
      <c r="BJ63672" s="136"/>
    </row>
    <row r="63673" spans="5:62" ht="14.25" customHeight="1" x14ac:dyDescent="0.25">
      <c r="E63673" s="113"/>
      <c r="H63673" s="133"/>
      <c r="T63673" s="133"/>
      <c r="X63673" s="131"/>
      <c r="Y63673" s="133"/>
      <c r="AJ63673" s="133"/>
      <c r="AO63673" s="135"/>
      <c r="AP63673" s="135"/>
      <c r="BJ63673" s="136"/>
    </row>
    <row r="63674" spans="5:62" ht="14.25" customHeight="1" x14ac:dyDescent="0.25">
      <c r="E63674" s="113"/>
      <c r="H63674" s="133"/>
      <c r="T63674" s="133"/>
      <c r="X63674" s="131"/>
      <c r="Y63674" s="133"/>
      <c r="AJ63674" s="133"/>
      <c r="AO63674" s="135"/>
      <c r="AP63674" s="135"/>
      <c r="BJ63674" s="136"/>
    </row>
    <row r="63675" spans="5:62" ht="14.25" customHeight="1" x14ac:dyDescent="0.25">
      <c r="E63675" s="113"/>
      <c r="H63675" s="133"/>
      <c r="T63675" s="133"/>
      <c r="X63675" s="131"/>
      <c r="Y63675" s="133"/>
      <c r="AJ63675" s="133"/>
      <c r="AO63675" s="135"/>
      <c r="AP63675" s="135"/>
      <c r="BJ63675" s="136"/>
    </row>
    <row r="63676" spans="5:62" ht="14.25" customHeight="1" x14ac:dyDescent="0.25">
      <c r="E63676" s="113"/>
      <c r="H63676" s="133"/>
      <c r="T63676" s="133"/>
      <c r="X63676" s="131"/>
      <c r="Y63676" s="133"/>
      <c r="AJ63676" s="133"/>
      <c r="AO63676" s="135"/>
      <c r="AP63676" s="135"/>
      <c r="BJ63676" s="136"/>
    </row>
    <row r="63677" spans="5:62" ht="14.25" customHeight="1" x14ac:dyDescent="0.25">
      <c r="E63677" s="113"/>
      <c r="H63677" s="133"/>
      <c r="T63677" s="133"/>
      <c r="X63677" s="131"/>
      <c r="Y63677" s="133"/>
      <c r="AJ63677" s="133"/>
      <c r="AO63677" s="135"/>
      <c r="AP63677" s="135"/>
      <c r="BJ63677" s="136"/>
    </row>
    <row r="63678" spans="5:62" ht="14.25" customHeight="1" x14ac:dyDescent="0.25">
      <c r="E63678" s="113"/>
      <c r="H63678" s="133"/>
      <c r="T63678" s="133"/>
      <c r="X63678" s="131"/>
      <c r="Y63678" s="133"/>
      <c r="AJ63678" s="133"/>
      <c r="AO63678" s="135"/>
      <c r="AP63678" s="135"/>
      <c r="BJ63678" s="136"/>
    </row>
    <row r="63679" spans="5:62" ht="14.25" customHeight="1" x14ac:dyDescent="0.25">
      <c r="E63679" s="113"/>
      <c r="H63679" s="133"/>
      <c r="T63679" s="133"/>
      <c r="X63679" s="131"/>
      <c r="Y63679" s="133"/>
      <c r="AJ63679" s="133"/>
      <c r="AO63679" s="135"/>
      <c r="AP63679" s="135"/>
      <c r="BJ63679" s="136"/>
    </row>
    <row r="63680" spans="5:62" ht="14.25" customHeight="1" x14ac:dyDescent="0.25">
      <c r="E63680" s="113"/>
      <c r="H63680" s="133"/>
      <c r="T63680" s="133"/>
      <c r="X63680" s="131"/>
      <c r="Y63680" s="133"/>
      <c r="AJ63680" s="133"/>
      <c r="AO63680" s="135"/>
      <c r="AP63680" s="135"/>
      <c r="BJ63680" s="136"/>
    </row>
    <row r="63681" spans="5:62" ht="14.25" customHeight="1" x14ac:dyDescent="0.25">
      <c r="E63681" s="113"/>
      <c r="H63681" s="133"/>
      <c r="T63681" s="133"/>
      <c r="X63681" s="131"/>
      <c r="Y63681" s="133"/>
      <c r="AJ63681" s="133"/>
      <c r="AO63681" s="135"/>
      <c r="AP63681" s="135"/>
      <c r="BJ63681" s="136"/>
    </row>
    <row r="63682" spans="5:62" ht="14.25" customHeight="1" x14ac:dyDescent="0.25">
      <c r="E63682" s="113"/>
      <c r="H63682" s="133"/>
      <c r="T63682" s="133"/>
      <c r="X63682" s="131"/>
      <c r="Y63682" s="133"/>
      <c r="AJ63682" s="133"/>
      <c r="AO63682" s="135"/>
      <c r="AP63682" s="135"/>
      <c r="BJ63682" s="136"/>
    </row>
    <row r="63683" spans="5:62" ht="14.25" customHeight="1" x14ac:dyDescent="0.25">
      <c r="E63683" s="113"/>
      <c r="H63683" s="133"/>
      <c r="T63683" s="133"/>
      <c r="X63683" s="131"/>
      <c r="Y63683" s="133"/>
      <c r="AJ63683" s="133"/>
      <c r="AO63683" s="135"/>
      <c r="AP63683" s="135"/>
      <c r="BJ63683" s="136"/>
    </row>
    <row r="63684" spans="5:62" ht="14.25" customHeight="1" x14ac:dyDescent="0.25">
      <c r="E63684" s="113"/>
      <c r="H63684" s="133"/>
      <c r="T63684" s="133"/>
      <c r="X63684" s="131"/>
      <c r="Y63684" s="133"/>
      <c r="AJ63684" s="133"/>
      <c r="AO63684" s="135"/>
      <c r="AP63684" s="135"/>
      <c r="BJ63684" s="136"/>
    </row>
    <row r="63685" spans="5:62" ht="14.25" customHeight="1" x14ac:dyDescent="0.25">
      <c r="E63685" s="113"/>
      <c r="H63685" s="133"/>
      <c r="T63685" s="133"/>
      <c r="X63685" s="131"/>
      <c r="Y63685" s="133"/>
      <c r="AJ63685" s="133"/>
      <c r="AO63685" s="135"/>
      <c r="AP63685" s="135"/>
      <c r="BJ63685" s="136"/>
    </row>
    <row r="63686" spans="5:62" ht="14.25" customHeight="1" x14ac:dyDescent="0.25">
      <c r="E63686" s="113"/>
      <c r="H63686" s="133"/>
      <c r="T63686" s="133"/>
      <c r="X63686" s="131"/>
      <c r="Y63686" s="133"/>
      <c r="AJ63686" s="133"/>
      <c r="AO63686" s="135"/>
      <c r="AP63686" s="135"/>
      <c r="BJ63686" s="136"/>
    </row>
    <row r="63687" spans="5:62" ht="14.25" customHeight="1" x14ac:dyDescent="0.25">
      <c r="E63687" s="113"/>
      <c r="H63687" s="133"/>
      <c r="T63687" s="133"/>
      <c r="X63687" s="131"/>
      <c r="Y63687" s="133"/>
      <c r="AJ63687" s="133"/>
      <c r="AO63687" s="135"/>
      <c r="AP63687" s="135"/>
      <c r="BJ63687" s="136"/>
    </row>
    <row r="63688" spans="5:62" ht="14.25" customHeight="1" x14ac:dyDescent="0.25">
      <c r="E63688" s="113"/>
      <c r="H63688" s="133"/>
      <c r="T63688" s="133"/>
      <c r="X63688" s="131"/>
      <c r="Y63688" s="133"/>
      <c r="AJ63688" s="133"/>
      <c r="AO63688" s="135"/>
      <c r="AP63688" s="135"/>
      <c r="BJ63688" s="136"/>
    </row>
    <row r="63689" spans="5:62" ht="14.25" customHeight="1" x14ac:dyDescent="0.25">
      <c r="E63689" s="113"/>
      <c r="H63689" s="133"/>
      <c r="T63689" s="133"/>
      <c r="X63689" s="131"/>
      <c r="Y63689" s="133"/>
      <c r="AJ63689" s="133"/>
      <c r="AO63689" s="135"/>
      <c r="AP63689" s="135"/>
      <c r="BJ63689" s="136"/>
    </row>
    <row r="63690" spans="5:62" ht="14.25" customHeight="1" x14ac:dyDescent="0.25">
      <c r="E63690" s="113"/>
      <c r="H63690" s="133"/>
      <c r="T63690" s="133"/>
      <c r="X63690" s="131"/>
      <c r="Y63690" s="133"/>
      <c r="AJ63690" s="133"/>
      <c r="AO63690" s="135"/>
      <c r="AP63690" s="135"/>
      <c r="BJ63690" s="136"/>
    </row>
    <row r="63691" spans="5:62" ht="14.25" customHeight="1" x14ac:dyDescent="0.25">
      <c r="E63691" s="113"/>
      <c r="H63691" s="133"/>
      <c r="T63691" s="133"/>
      <c r="X63691" s="131"/>
      <c r="Y63691" s="133"/>
      <c r="AJ63691" s="133"/>
      <c r="AO63691" s="135"/>
      <c r="AP63691" s="135"/>
      <c r="BJ63691" s="136"/>
    </row>
    <row r="63692" spans="5:62" ht="14.25" customHeight="1" x14ac:dyDescent="0.25">
      <c r="E63692" s="113"/>
      <c r="H63692" s="133"/>
      <c r="T63692" s="133"/>
      <c r="X63692" s="131"/>
      <c r="Y63692" s="133"/>
      <c r="AJ63692" s="133"/>
      <c r="AO63692" s="135"/>
      <c r="AP63692" s="135"/>
      <c r="BJ63692" s="136"/>
    </row>
    <row r="63693" spans="5:62" ht="14.25" customHeight="1" x14ac:dyDescent="0.25">
      <c r="E63693" s="113"/>
      <c r="H63693" s="133"/>
      <c r="T63693" s="133"/>
      <c r="X63693" s="131"/>
      <c r="Y63693" s="133"/>
      <c r="AJ63693" s="133"/>
      <c r="AO63693" s="135"/>
      <c r="AP63693" s="135"/>
      <c r="BJ63693" s="136"/>
    </row>
    <row r="63694" spans="5:62" ht="14.25" customHeight="1" x14ac:dyDescent="0.25">
      <c r="E63694" s="113"/>
      <c r="H63694" s="133"/>
      <c r="T63694" s="133"/>
      <c r="X63694" s="131"/>
      <c r="Y63694" s="133"/>
      <c r="AJ63694" s="133"/>
      <c r="AO63694" s="135"/>
      <c r="AP63694" s="135"/>
      <c r="BJ63694" s="136"/>
    </row>
    <row r="63695" spans="5:62" ht="14.25" customHeight="1" x14ac:dyDescent="0.25">
      <c r="E63695" s="113"/>
      <c r="H63695" s="133"/>
      <c r="T63695" s="133"/>
      <c r="X63695" s="131"/>
      <c r="Y63695" s="133"/>
      <c r="AJ63695" s="133"/>
      <c r="AO63695" s="135"/>
      <c r="AP63695" s="135"/>
      <c r="BJ63695" s="136"/>
    </row>
    <row r="63696" spans="5:62" ht="14.25" customHeight="1" x14ac:dyDescent="0.25">
      <c r="E63696" s="113"/>
      <c r="H63696" s="133"/>
      <c r="T63696" s="133"/>
      <c r="X63696" s="131"/>
      <c r="Y63696" s="133"/>
      <c r="AJ63696" s="133"/>
      <c r="AO63696" s="135"/>
      <c r="AP63696" s="135"/>
      <c r="BJ63696" s="136"/>
    </row>
    <row r="63697" spans="5:62" ht="14.25" customHeight="1" x14ac:dyDescent="0.25">
      <c r="E63697" s="113"/>
      <c r="H63697" s="133"/>
      <c r="T63697" s="133"/>
      <c r="X63697" s="131"/>
      <c r="Y63697" s="133"/>
      <c r="AJ63697" s="133"/>
      <c r="AO63697" s="135"/>
      <c r="AP63697" s="135"/>
      <c r="BJ63697" s="136"/>
    </row>
    <row r="63698" spans="5:62" ht="14.25" customHeight="1" x14ac:dyDescent="0.25">
      <c r="E63698" s="113"/>
      <c r="H63698" s="133"/>
      <c r="T63698" s="133"/>
      <c r="X63698" s="131"/>
      <c r="Y63698" s="133"/>
      <c r="AJ63698" s="133"/>
      <c r="AO63698" s="135"/>
      <c r="AP63698" s="135"/>
      <c r="BJ63698" s="136"/>
    </row>
    <row r="63699" spans="5:62" ht="14.25" customHeight="1" x14ac:dyDescent="0.25">
      <c r="E63699" s="113"/>
      <c r="H63699" s="133"/>
      <c r="T63699" s="133"/>
      <c r="X63699" s="131"/>
      <c r="Y63699" s="133"/>
      <c r="AJ63699" s="133"/>
      <c r="AO63699" s="135"/>
      <c r="AP63699" s="135"/>
      <c r="BJ63699" s="136"/>
    </row>
    <row r="63700" spans="5:62" ht="14.25" customHeight="1" x14ac:dyDescent="0.25">
      <c r="E63700" s="113"/>
      <c r="H63700" s="133"/>
      <c r="T63700" s="133"/>
      <c r="X63700" s="131"/>
      <c r="Y63700" s="133"/>
      <c r="AJ63700" s="133"/>
      <c r="AO63700" s="135"/>
      <c r="AP63700" s="135"/>
      <c r="BJ63700" s="136"/>
    </row>
    <row r="63701" spans="5:62" ht="14.25" customHeight="1" x14ac:dyDescent="0.25">
      <c r="E63701" s="113"/>
      <c r="H63701" s="133"/>
      <c r="T63701" s="133"/>
      <c r="X63701" s="131"/>
      <c r="Y63701" s="133"/>
      <c r="AJ63701" s="133"/>
      <c r="AO63701" s="135"/>
      <c r="AP63701" s="135"/>
      <c r="BJ63701" s="136"/>
    </row>
    <row r="63702" spans="5:62" ht="14.25" customHeight="1" x14ac:dyDescent="0.25">
      <c r="E63702" s="113"/>
      <c r="H63702" s="133"/>
      <c r="T63702" s="133"/>
      <c r="X63702" s="131"/>
      <c r="Y63702" s="133"/>
      <c r="AJ63702" s="133"/>
      <c r="AO63702" s="135"/>
      <c r="AP63702" s="135"/>
      <c r="BJ63702" s="136"/>
    </row>
    <row r="63703" spans="5:62" ht="14.25" customHeight="1" x14ac:dyDescent="0.25">
      <c r="E63703" s="113"/>
      <c r="H63703" s="133"/>
      <c r="T63703" s="133"/>
      <c r="X63703" s="131"/>
      <c r="Y63703" s="133"/>
      <c r="AJ63703" s="133"/>
      <c r="AO63703" s="135"/>
      <c r="AP63703" s="135"/>
      <c r="BJ63703" s="136"/>
    </row>
    <row r="63704" spans="5:62" ht="14.25" customHeight="1" x14ac:dyDescent="0.25">
      <c r="E63704" s="113"/>
      <c r="H63704" s="133"/>
      <c r="T63704" s="133"/>
      <c r="X63704" s="131"/>
      <c r="Y63704" s="133"/>
      <c r="AJ63704" s="133"/>
      <c r="AO63704" s="135"/>
      <c r="AP63704" s="135"/>
      <c r="BJ63704" s="136"/>
    </row>
    <row r="63705" spans="5:62" ht="14.25" customHeight="1" x14ac:dyDescent="0.25">
      <c r="E63705" s="113"/>
      <c r="H63705" s="133"/>
      <c r="T63705" s="133"/>
      <c r="X63705" s="131"/>
      <c r="Y63705" s="133"/>
      <c r="AJ63705" s="133"/>
      <c r="AO63705" s="135"/>
      <c r="AP63705" s="135"/>
      <c r="BJ63705" s="136"/>
    </row>
    <row r="63706" spans="5:62" ht="14.25" customHeight="1" x14ac:dyDescent="0.25">
      <c r="E63706" s="113"/>
      <c r="H63706" s="133"/>
      <c r="T63706" s="133"/>
      <c r="X63706" s="131"/>
      <c r="Y63706" s="133"/>
      <c r="AJ63706" s="133"/>
      <c r="AO63706" s="135"/>
      <c r="AP63706" s="135"/>
      <c r="BJ63706" s="136"/>
    </row>
    <row r="63707" spans="5:62" ht="14.25" customHeight="1" x14ac:dyDescent="0.25">
      <c r="E63707" s="113"/>
      <c r="H63707" s="133"/>
      <c r="T63707" s="133"/>
      <c r="X63707" s="131"/>
      <c r="Y63707" s="133"/>
      <c r="AJ63707" s="133"/>
      <c r="AO63707" s="135"/>
      <c r="AP63707" s="135"/>
      <c r="BJ63707" s="136"/>
    </row>
    <row r="63708" spans="5:62" ht="14.25" customHeight="1" x14ac:dyDescent="0.25">
      <c r="E63708" s="113"/>
      <c r="H63708" s="133"/>
      <c r="T63708" s="133"/>
      <c r="X63708" s="131"/>
      <c r="Y63708" s="133"/>
      <c r="AJ63708" s="133"/>
      <c r="AO63708" s="135"/>
      <c r="AP63708" s="135"/>
      <c r="BJ63708" s="136"/>
    </row>
    <row r="63709" spans="5:62" ht="14.25" customHeight="1" x14ac:dyDescent="0.25">
      <c r="E63709" s="113"/>
      <c r="H63709" s="133"/>
      <c r="T63709" s="133"/>
      <c r="X63709" s="131"/>
      <c r="Y63709" s="133"/>
      <c r="AJ63709" s="133"/>
      <c r="AO63709" s="135"/>
      <c r="AP63709" s="135"/>
      <c r="BJ63709" s="136"/>
    </row>
    <row r="63710" spans="5:62" ht="14.25" customHeight="1" x14ac:dyDescent="0.25">
      <c r="E63710" s="113"/>
      <c r="H63710" s="133"/>
      <c r="T63710" s="133"/>
      <c r="X63710" s="131"/>
      <c r="Y63710" s="133"/>
      <c r="AJ63710" s="133"/>
      <c r="AO63710" s="135"/>
      <c r="AP63710" s="135"/>
      <c r="BJ63710" s="136"/>
    </row>
    <row r="63711" spans="5:62" ht="14.25" customHeight="1" x14ac:dyDescent="0.25">
      <c r="E63711" s="113"/>
      <c r="H63711" s="133"/>
      <c r="T63711" s="133"/>
      <c r="X63711" s="131"/>
      <c r="Y63711" s="133"/>
      <c r="AJ63711" s="133"/>
      <c r="AO63711" s="135"/>
      <c r="AP63711" s="135"/>
      <c r="BJ63711" s="136"/>
    </row>
    <row r="63712" spans="5:62" ht="14.25" customHeight="1" x14ac:dyDescent="0.25">
      <c r="E63712" s="113"/>
      <c r="H63712" s="133"/>
      <c r="T63712" s="133"/>
      <c r="X63712" s="131"/>
      <c r="Y63712" s="133"/>
      <c r="AJ63712" s="133"/>
      <c r="AO63712" s="135"/>
      <c r="AP63712" s="135"/>
      <c r="BJ63712" s="136"/>
    </row>
    <row r="63713" spans="5:62" ht="14.25" customHeight="1" x14ac:dyDescent="0.25">
      <c r="E63713" s="113"/>
      <c r="H63713" s="133"/>
      <c r="T63713" s="133"/>
      <c r="X63713" s="131"/>
      <c r="Y63713" s="133"/>
      <c r="AJ63713" s="133"/>
      <c r="AO63713" s="135"/>
      <c r="AP63713" s="135"/>
      <c r="BJ63713" s="136"/>
    </row>
    <row r="63714" spans="5:62" ht="14.25" customHeight="1" x14ac:dyDescent="0.25">
      <c r="E63714" s="113"/>
      <c r="H63714" s="133"/>
      <c r="T63714" s="133"/>
      <c r="X63714" s="131"/>
      <c r="Y63714" s="133"/>
      <c r="AJ63714" s="133"/>
      <c r="AO63714" s="135"/>
      <c r="AP63714" s="135"/>
      <c r="BJ63714" s="136"/>
    </row>
    <row r="63715" spans="5:62" ht="14.25" customHeight="1" x14ac:dyDescent="0.25">
      <c r="E63715" s="113"/>
      <c r="H63715" s="133"/>
      <c r="T63715" s="133"/>
      <c r="X63715" s="131"/>
      <c r="Y63715" s="133"/>
      <c r="AJ63715" s="133"/>
      <c r="AO63715" s="135"/>
      <c r="AP63715" s="135"/>
      <c r="BJ63715" s="136"/>
    </row>
    <row r="63716" spans="5:62" ht="14.25" customHeight="1" x14ac:dyDescent="0.25">
      <c r="E63716" s="113"/>
      <c r="H63716" s="133"/>
      <c r="T63716" s="133"/>
      <c r="X63716" s="131"/>
      <c r="Y63716" s="133"/>
      <c r="AJ63716" s="133"/>
      <c r="AO63716" s="135"/>
      <c r="AP63716" s="135"/>
      <c r="BJ63716" s="136"/>
    </row>
    <row r="63717" spans="5:62" ht="14.25" customHeight="1" x14ac:dyDescent="0.25">
      <c r="E63717" s="113"/>
      <c r="H63717" s="133"/>
      <c r="T63717" s="133"/>
      <c r="X63717" s="131"/>
      <c r="Y63717" s="133"/>
      <c r="AJ63717" s="133"/>
      <c r="AO63717" s="135"/>
      <c r="AP63717" s="135"/>
      <c r="BJ63717" s="136"/>
    </row>
    <row r="63718" spans="5:62" ht="14.25" customHeight="1" x14ac:dyDescent="0.25">
      <c r="E63718" s="113"/>
      <c r="H63718" s="133"/>
      <c r="T63718" s="133"/>
      <c r="X63718" s="131"/>
      <c r="Y63718" s="133"/>
      <c r="AJ63718" s="133"/>
      <c r="AO63718" s="135"/>
      <c r="AP63718" s="135"/>
      <c r="BJ63718" s="136"/>
    </row>
    <row r="63719" spans="5:62" ht="14.25" customHeight="1" x14ac:dyDescent="0.25">
      <c r="E63719" s="113"/>
      <c r="H63719" s="133"/>
      <c r="T63719" s="133"/>
      <c r="X63719" s="131"/>
      <c r="Y63719" s="133"/>
      <c r="AJ63719" s="133"/>
      <c r="AO63719" s="135"/>
      <c r="AP63719" s="135"/>
      <c r="BJ63719" s="136"/>
    </row>
    <row r="63720" spans="5:62" ht="14.25" customHeight="1" x14ac:dyDescent="0.25">
      <c r="E63720" s="113"/>
      <c r="H63720" s="133"/>
      <c r="T63720" s="133"/>
      <c r="X63720" s="131"/>
      <c r="Y63720" s="133"/>
      <c r="AJ63720" s="133"/>
      <c r="AO63720" s="135"/>
      <c r="AP63720" s="135"/>
      <c r="BJ63720" s="136"/>
    </row>
    <row r="63721" spans="5:62" ht="14.25" customHeight="1" x14ac:dyDescent="0.25">
      <c r="E63721" s="113"/>
      <c r="H63721" s="133"/>
      <c r="T63721" s="133"/>
      <c r="X63721" s="131"/>
      <c r="Y63721" s="133"/>
      <c r="AJ63721" s="133"/>
      <c r="AO63721" s="135"/>
      <c r="AP63721" s="135"/>
      <c r="BJ63721" s="136"/>
    </row>
    <row r="63722" spans="5:62" ht="14.25" customHeight="1" x14ac:dyDescent="0.25">
      <c r="E63722" s="113"/>
      <c r="H63722" s="133"/>
      <c r="T63722" s="133"/>
      <c r="X63722" s="131"/>
      <c r="Y63722" s="133"/>
      <c r="AJ63722" s="133"/>
      <c r="AO63722" s="135"/>
      <c r="AP63722" s="135"/>
      <c r="BJ63722" s="136"/>
    </row>
    <row r="63723" spans="5:62" ht="14.25" customHeight="1" x14ac:dyDescent="0.25">
      <c r="E63723" s="113"/>
      <c r="H63723" s="133"/>
      <c r="T63723" s="133"/>
      <c r="X63723" s="131"/>
      <c r="Y63723" s="133"/>
      <c r="AJ63723" s="133"/>
      <c r="AO63723" s="135"/>
      <c r="AP63723" s="135"/>
      <c r="BJ63723" s="136"/>
    </row>
    <row r="63724" spans="5:62" ht="14.25" customHeight="1" x14ac:dyDescent="0.25">
      <c r="E63724" s="113"/>
      <c r="H63724" s="133"/>
      <c r="T63724" s="133"/>
      <c r="X63724" s="131"/>
      <c r="Y63724" s="133"/>
      <c r="AJ63724" s="133"/>
      <c r="AO63724" s="135"/>
      <c r="AP63724" s="135"/>
      <c r="BJ63724" s="136"/>
    </row>
    <row r="63725" spans="5:62" ht="14.25" customHeight="1" x14ac:dyDescent="0.25">
      <c r="E63725" s="113"/>
      <c r="H63725" s="133"/>
      <c r="T63725" s="133"/>
      <c r="X63725" s="131"/>
      <c r="Y63725" s="133"/>
      <c r="AJ63725" s="133"/>
      <c r="AO63725" s="135"/>
      <c r="AP63725" s="135"/>
      <c r="BJ63725" s="136"/>
    </row>
    <row r="63726" spans="5:62" ht="14.25" customHeight="1" x14ac:dyDescent="0.25">
      <c r="E63726" s="113"/>
      <c r="H63726" s="133"/>
      <c r="T63726" s="133"/>
      <c r="X63726" s="131"/>
      <c r="Y63726" s="133"/>
      <c r="AJ63726" s="133"/>
      <c r="AO63726" s="135"/>
      <c r="AP63726" s="135"/>
      <c r="BJ63726" s="136"/>
    </row>
    <row r="63727" spans="5:62" ht="14.25" customHeight="1" x14ac:dyDescent="0.25">
      <c r="E63727" s="113"/>
      <c r="H63727" s="133"/>
      <c r="T63727" s="133"/>
      <c r="X63727" s="131"/>
      <c r="Y63727" s="133"/>
      <c r="AJ63727" s="133"/>
      <c r="AO63727" s="135"/>
      <c r="AP63727" s="135"/>
      <c r="BJ63727" s="136"/>
    </row>
    <row r="63728" spans="5:62" ht="14.25" customHeight="1" x14ac:dyDescent="0.25">
      <c r="E63728" s="113"/>
      <c r="H63728" s="133"/>
      <c r="T63728" s="133"/>
      <c r="X63728" s="131"/>
      <c r="Y63728" s="133"/>
      <c r="AJ63728" s="133"/>
      <c r="AO63728" s="135"/>
      <c r="AP63728" s="135"/>
      <c r="BJ63728" s="136"/>
    </row>
    <row r="63729" spans="5:62" ht="14.25" customHeight="1" x14ac:dyDescent="0.25">
      <c r="E63729" s="113"/>
      <c r="H63729" s="133"/>
      <c r="T63729" s="133"/>
      <c r="X63729" s="131"/>
      <c r="Y63729" s="133"/>
      <c r="AJ63729" s="133"/>
      <c r="AO63729" s="135"/>
      <c r="AP63729" s="135"/>
      <c r="BJ63729" s="136"/>
    </row>
    <row r="63730" spans="5:62" ht="14.25" customHeight="1" x14ac:dyDescent="0.25">
      <c r="E63730" s="113"/>
      <c r="H63730" s="133"/>
      <c r="T63730" s="133"/>
      <c r="X63730" s="131"/>
      <c r="Y63730" s="133"/>
      <c r="AJ63730" s="133"/>
      <c r="AO63730" s="135"/>
      <c r="AP63730" s="135"/>
      <c r="BJ63730" s="136"/>
    </row>
    <row r="63731" spans="5:62" ht="14.25" customHeight="1" x14ac:dyDescent="0.25">
      <c r="E63731" s="113"/>
      <c r="H63731" s="133"/>
      <c r="T63731" s="133"/>
      <c r="X63731" s="131"/>
      <c r="Y63731" s="133"/>
      <c r="AJ63731" s="133"/>
      <c r="AO63731" s="135"/>
      <c r="AP63731" s="135"/>
      <c r="BJ63731" s="136"/>
    </row>
    <row r="63732" spans="5:62" ht="14.25" customHeight="1" x14ac:dyDescent="0.25">
      <c r="E63732" s="113"/>
      <c r="H63732" s="133"/>
      <c r="T63732" s="133"/>
      <c r="X63732" s="131"/>
      <c r="Y63732" s="133"/>
      <c r="AJ63732" s="133"/>
      <c r="AO63732" s="135"/>
      <c r="AP63732" s="135"/>
      <c r="BJ63732" s="136"/>
    </row>
    <row r="63733" spans="5:62" ht="14.25" customHeight="1" x14ac:dyDescent="0.25">
      <c r="E63733" s="113"/>
      <c r="H63733" s="133"/>
      <c r="T63733" s="133"/>
      <c r="X63733" s="131"/>
      <c r="Y63733" s="133"/>
      <c r="AJ63733" s="133"/>
      <c r="AO63733" s="135"/>
      <c r="AP63733" s="135"/>
      <c r="BJ63733" s="136"/>
    </row>
    <row r="63734" spans="5:62" ht="14.25" customHeight="1" x14ac:dyDescent="0.25">
      <c r="E63734" s="113"/>
      <c r="H63734" s="133"/>
      <c r="T63734" s="133"/>
      <c r="X63734" s="131"/>
      <c r="Y63734" s="133"/>
      <c r="AJ63734" s="133"/>
      <c r="AO63734" s="135"/>
      <c r="AP63734" s="135"/>
      <c r="BJ63734" s="136"/>
    </row>
    <row r="63735" spans="5:62" ht="14.25" customHeight="1" x14ac:dyDescent="0.25">
      <c r="E63735" s="113"/>
      <c r="H63735" s="133"/>
      <c r="T63735" s="133"/>
      <c r="X63735" s="131"/>
      <c r="Y63735" s="133"/>
      <c r="AJ63735" s="133"/>
      <c r="AO63735" s="135"/>
      <c r="AP63735" s="135"/>
      <c r="BJ63735" s="136"/>
    </row>
    <row r="63736" spans="5:62" ht="14.25" customHeight="1" x14ac:dyDescent="0.25">
      <c r="E63736" s="113"/>
      <c r="H63736" s="133"/>
      <c r="T63736" s="133"/>
      <c r="X63736" s="131"/>
      <c r="Y63736" s="133"/>
      <c r="AJ63736" s="133"/>
      <c r="AO63736" s="135"/>
      <c r="AP63736" s="135"/>
      <c r="BJ63736" s="136"/>
    </row>
    <row r="63737" spans="5:62" ht="14.25" customHeight="1" x14ac:dyDescent="0.25">
      <c r="E63737" s="113"/>
      <c r="H63737" s="133"/>
      <c r="T63737" s="133"/>
      <c r="X63737" s="131"/>
      <c r="Y63737" s="133"/>
      <c r="AJ63737" s="133"/>
      <c r="AO63737" s="135"/>
      <c r="AP63737" s="135"/>
      <c r="BJ63737" s="136"/>
    </row>
    <row r="63738" spans="5:62" ht="14.25" customHeight="1" x14ac:dyDescent="0.25">
      <c r="E63738" s="113"/>
      <c r="H63738" s="133"/>
      <c r="T63738" s="133"/>
      <c r="X63738" s="131"/>
      <c r="Y63738" s="133"/>
      <c r="AJ63738" s="133"/>
      <c r="AO63738" s="135"/>
      <c r="AP63738" s="135"/>
      <c r="BJ63738" s="136"/>
    </row>
    <row r="63739" spans="5:62" ht="14.25" customHeight="1" x14ac:dyDescent="0.25">
      <c r="E63739" s="113"/>
      <c r="H63739" s="133"/>
      <c r="T63739" s="133"/>
      <c r="X63739" s="131"/>
      <c r="Y63739" s="133"/>
      <c r="AJ63739" s="133"/>
      <c r="AO63739" s="135"/>
      <c r="AP63739" s="135"/>
      <c r="BJ63739" s="136"/>
    </row>
    <row r="63740" spans="5:62" ht="14.25" customHeight="1" x14ac:dyDescent="0.25">
      <c r="E63740" s="113"/>
      <c r="H63740" s="133"/>
      <c r="T63740" s="133"/>
      <c r="X63740" s="131"/>
      <c r="Y63740" s="133"/>
      <c r="AJ63740" s="133"/>
      <c r="AO63740" s="135"/>
      <c r="AP63740" s="135"/>
      <c r="BJ63740" s="136"/>
    </row>
    <row r="63741" spans="5:62" ht="14.25" customHeight="1" x14ac:dyDescent="0.25">
      <c r="E63741" s="113"/>
      <c r="H63741" s="133"/>
      <c r="T63741" s="133"/>
      <c r="X63741" s="131"/>
      <c r="Y63741" s="133"/>
      <c r="AJ63741" s="133"/>
      <c r="AO63741" s="135"/>
      <c r="AP63741" s="135"/>
      <c r="BJ63741" s="136"/>
    </row>
    <row r="63742" spans="5:62" ht="14.25" customHeight="1" x14ac:dyDescent="0.25">
      <c r="E63742" s="113"/>
      <c r="H63742" s="133"/>
      <c r="T63742" s="133"/>
      <c r="X63742" s="131"/>
      <c r="Y63742" s="133"/>
      <c r="AJ63742" s="133"/>
      <c r="AO63742" s="135"/>
      <c r="AP63742" s="135"/>
      <c r="BJ63742" s="136"/>
    </row>
    <row r="63743" spans="5:62" ht="14.25" customHeight="1" x14ac:dyDescent="0.25">
      <c r="E63743" s="113"/>
      <c r="H63743" s="133"/>
      <c r="T63743" s="133"/>
      <c r="X63743" s="131"/>
      <c r="Y63743" s="133"/>
      <c r="AJ63743" s="133"/>
      <c r="AO63743" s="135"/>
      <c r="AP63743" s="135"/>
      <c r="BJ63743" s="136"/>
    </row>
    <row r="63744" spans="5:62" ht="14.25" customHeight="1" x14ac:dyDescent="0.25">
      <c r="E63744" s="113"/>
      <c r="H63744" s="133"/>
      <c r="T63744" s="133"/>
      <c r="X63744" s="131"/>
      <c r="Y63744" s="133"/>
      <c r="AJ63744" s="133"/>
      <c r="AO63744" s="135"/>
      <c r="AP63744" s="135"/>
      <c r="BJ63744" s="136"/>
    </row>
    <row r="63745" spans="5:62" ht="14.25" customHeight="1" x14ac:dyDescent="0.25">
      <c r="E63745" s="113"/>
      <c r="H63745" s="133"/>
      <c r="T63745" s="133"/>
      <c r="X63745" s="131"/>
      <c r="Y63745" s="133"/>
      <c r="AJ63745" s="133"/>
      <c r="AO63745" s="135"/>
      <c r="AP63745" s="135"/>
      <c r="BJ63745" s="136"/>
    </row>
    <row r="63746" spans="5:62" ht="14.25" customHeight="1" x14ac:dyDescent="0.25">
      <c r="E63746" s="113"/>
      <c r="H63746" s="133"/>
      <c r="T63746" s="133"/>
      <c r="X63746" s="131"/>
      <c r="Y63746" s="133"/>
      <c r="AJ63746" s="133"/>
      <c r="AO63746" s="135"/>
      <c r="AP63746" s="135"/>
      <c r="BJ63746" s="136"/>
    </row>
    <row r="63747" spans="5:62" ht="14.25" customHeight="1" x14ac:dyDescent="0.25">
      <c r="E63747" s="113"/>
      <c r="H63747" s="133"/>
      <c r="T63747" s="133"/>
      <c r="X63747" s="131"/>
      <c r="Y63747" s="133"/>
      <c r="AJ63747" s="133"/>
      <c r="AO63747" s="135"/>
      <c r="AP63747" s="135"/>
      <c r="BJ63747" s="136"/>
    </row>
    <row r="63748" spans="5:62" ht="14.25" customHeight="1" x14ac:dyDescent="0.25">
      <c r="E63748" s="113"/>
      <c r="H63748" s="133"/>
      <c r="T63748" s="133"/>
      <c r="X63748" s="131"/>
      <c r="Y63748" s="133"/>
      <c r="AJ63748" s="133"/>
      <c r="AO63748" s="135"/>
      <c r="AP63748" s="135"/>
      <c r="BJ63748" s="136"/>
    </row>
    <row r="63749" spans="5:62" ht="14.25" customHeight="1" x14ac:dyDescent="0.25">
      <c r="E63749" s="113"/>
      <c r="H63749" s="133"/>
      <c r="T63749" s="133"/>
      <c r="X63749" s="131"/>
      <c r="Y63749" s="133"/>
      <c r="AJ63749" s="133"/>
      <c r="AO63749" s="135"/>
      <c r="AP63749" s="135"/>
      <c r="BJ63749" s="136"/>
    </row>
    <row r="63750" spans="5:62" ht="14.25" customHeight="1" x14ac:dyDescent="0.25">
      <c r="E63750" s="113"/>
      <c r="H63750" s="133"/>
      <c r="T63750" s="133"/>
      <c r="X63750" s="131"/>
      <c r="Y63750" s="133"/>
      <c r="AJ63750" s="133"/>
      <c r="AO63750" s="135"/>
      <c r="AP63750" s="135"/>
      <c r="BJ63750" s="136"/>
    </row>
    <row r="63751" spans="5:62" ht="14.25" customHeight="1" x14ac:dyDescent="0.25">
      <c r="E63751" s="113"/>
      <c r="H63751" s="133"/>
      <c r="T63751" s="133"/>
      <c r="X63751" s="131"/>
      <c r="Y63751" s="133"/>
      <c r="AJ63751" s="133"/>
      <c r="AO63751" s="135"/>
      <c r="AP63751" s="135"/>
      <c r="BJ63751" s="136"/>
    </row>
    <row r="63752" spans="5:62" ht="14.25" customHeight="1" x14ac:dyDescent="0.25">
      <c r="E63752" s="113"/>
      <c r="H63752" s="133"/>
      <c r="T63752" s="133"/>
      <c r="X63752" s="131"/>
      <c r="Y63752" s="133"/>
      <c r="AJ63752" s="133"/>
      <c r="AO63752" s="135"/>
      <c r="AP63752" s="135"/>
      <c r="BJ63752" s="136"/>
    </row>
    <row r="63753" spans="5:62" ht="14.25" customHeight="1" x14ac:dyDescent="0.25">
      <c r="E63753" s="113"/>
      <c r="H63753" s="133"/>
      <c r="T63753" s="133"/>
      <c r="X63753" s="131"/>
      <c r="Y63753" s="133"/>
      <c r="AJ63753" s="133"/>
      <c r="AO63753" s="135"/>
      <c r="AP63753" s="135"/>
      <c r="BJ63753" s="136"/>
    </row>
    <row r="63754" spans="5:62" ht="14.25" customHeight="1" x14ac:dyDescent="0.25">
      <c r="E63754" s="113"/>
      <c r="H63754" s="133"/>
      <c r="T63754" s="133"/>
      <c r="X63754" s="131"/>
      <c r="Y63754" s="133"/>
      <c r="AJ63754" s="133"/>
      <c r="AO63754" s="135"/>
      <c r="AP63754" s="135"/>
      <c r="BJ63754" s="136"/>
    </row>
    <row r="63755" spans="5:62" ht="14.25" customHeight="1" x14ac:dyDescent="0.25">
      <c r="E63755" s="113"/>
      <c r="H63755" s="133"/>
      <c r="T63755" s="133"/>
      <c r="X63755" s="131"/>
      <c r="Y63755" s="133"/>
      <c r="AJ63755" s="133"/>
      <c r="AO63755" s="135"/>
      <c r="AP63755" s="135"/>
      <c r="BJ63755" s="136"/>
    </row>
    <row r="63756" spans="5:62" ht="14.25" customHeight="1" x14ac:dyDescent="0.25">
      <c r="E63756" s="113"/>
      <c r="H63756" s="133"/>
      <c r="T63756" s="133"/>
      <c r="X63756" s="131"/>
      <c r="Y63756" s="133"/>
      <c r="AJ63756" s="133"/>
      <c r="AO63756" s="135"/>
      <c r="AP63756" s="135"/>
      <c r="BJ63756" s="136"/>
    </row>
    <row r="63757" spans="5:62" ht="14.25" customHeight="1" x14ac:dyDescent="0.25">
      <c r="E63757" s="113"/>
      <c r="H63757" s="133"/>
      <c r="T63757" s="133"/>
      <c r="X63757" s="131"/>
      <c r="Y63757" s="133"/>
      <c r="AJ63757" s="133"/>
      <c r="AO63757" s="135"/>
      <c r="AP63757" s="135"/>
      <c r="BJ63757" s="136"/>
    </row>
    <row r="63758" spans="5:62" ht="14.25" customHeight="1" x14ac:dyDescent="0.25">
      <c r="E63758" s="113"/>
      <c r="H63758" s="133"/>
      <c r="T63758" s="133"/>
      <c r="X63758" s="131"/>
      <c r="Y63758" s="133"/>
      <c r="AJ63758" s="133"/>
      <c r="AO63758" s="135"/>
      <c r="AP63758" s="135"/>
      <c r="BJ63758" s="136"/>
    </row>
    <row r="63759" spans="5:62" ht="14.25" customHeight="1" x14ac:dyDescent="0.25">
      <c r="E63759" s="113"/>
      <c r="H63759" s="133"/>
      <c r="T63759" s="133"/>
      <c r="X63759" s="131"/>
      <c r="Y63759" s="133"/>
      <c r="AJ63759" s="133"/>
      <c r="AO63759" s="135"/>
      <c r="AP63759" s="135"/>
      <c r="BJ63759" s="136"/>
    </row>
    <row r="63760" spans="5:62" ht="14.25" customHeight="1" x14ac:dyDescent="0.25">
      <c r="E63760" s="113"/>
      <c r="H63760" s="133"/>
      <c r="T63760" s="133"/>
      <c r="X63760" s="131"/>
      <c r="Y63760" s="133"/>
      <c r="AJ63760" s="133"/>
      <c r="AO63760" s="135"/>
      <c r="AP63760" s="135"/>
      <c r="BJ63760" s="136"/>
    </row>
    <row r="63761" spans="5:62" ht="14.25" customHeight="1" x14ac:dyDescent="0.25">
      <c r="E63761" s="113"/>
      <c r="H63761" s="133"/>
      <c r="T63761" s="133"/>
      <c r="X63761" s="131"/>
      <c r="Y63761" s="133"/>
      <c r="AJ63761" s="133"/>
      <c r="AO63761" s="135"/>
      <c r="AP63761" s="135"/>
      <c r="BJ63761" s="136"/>
    </row>
    <row r="63762" spans="5:62" ht="14.25" customHeight="1" x14ac:dyDescent="0.25">
      <c r="E63762" s="113"/>
      <c r="H63762" s="133"/>
      <c r="T63762" s="133"/>
      <c r="X63762" s="131"/>
      <c r="Y63762" s="133"/>
      <c r="AJ63762" s="133"/>
      <c r="AO63762" s="135"/>
      <c r="AP63762" s="135"/>
      <c r="BJ63762" s="136"/>
    </row>
    <row r="63763" spans="5:62" ht="14.25" customHeight="1" x14ac:dyDescent="0.25">
      <c r="E63763" s="113"/>
      <c r="H63763" s="133"/>
      <c r="T63763" s="133"/>
      <c r="X63763" s="131"/>
      <c r="Y63763" s="133"/>
      <c r="AJ63763" s="133"/>
      <c r="AO63763" s="135"/>
      <c r="AP63763" s="135"/>
      <c r="BJ63763" s="136"/>
    </row>
    <row r="63764" spans="5:62" ht="14.25" customHeight="1" x14ac:dyDescent="0.25">
      <c r="E63764" s="113"/>
      <c r="H63764" s="133"/>
      <c r="T63764" s="133"/>
      <c r="X63764" s="131"/>
      <c r="Y63764" s="133"/>
      <c r="AJ63764" s="133"/>
      <c r="AO63764" s="135"/>
      <c r="AP63764" s="135"/>
      <c r="BJ63764" s="136"/>
    </row>
    <row r="63765" spans="5:62" ht="14.25" customHeight="1" x14ac:dyDescent="0.25">
      <c r="E63765" s="113"/>
      <c r="H63765" s="133"/>
      <c r="T63765" s="133"/>
      <c r="X63765" s="131"/>
      <c r="Y63765" s="133"/>
      <c r="AJ63765" s="133"/>
      <c r="AO63765" s="135"/>
      <c r="AP63765" s="135"/>
      <c r="BJ63765" s="136"/>
    </row>
    <row r="63766" spans="5:62" ht="14.25" customHeight="1" x14ac:dyDescent="0.25">
      <c r="E63766" s="113"/>
      <c r="H63766" s="133"/>
      <c r="T63766" s="133"/>
      <c r="X63766" s="131"/>
      <c r="Y63766" s="133"/>
      <c r="AJ63766" s="133"/>
      <c r="AO63766" s="135"/>
      <c r="AP63766" s="135"/>
      <c r="BJ63766" s="136"/>
    </row>
    <row r="63767" spans="5:62" ht="14.25" customHeight="1" x14ac:dyDescent="0.25">
      <c r="E63767" s="113"/>
      <c r="H63767" s="133"/>
      <c r="T63767" s="133"/>
      <c r="X63767" s="131"/>
      <c r="Y63767" s="133"/>
      <c r="AJ63767" s="133"/>
      <c r="AO63767" s="135"/>
      <c r="AP63767" s="135"/>
      <c r="BJ63767" s="136"/>
    </row>
    <row r="63768" spans="5:62" ht="14.25" customHeight="1" x14ac:dyDescent="0.25">
      <c r="E63768" s="113"/>
      <c r="H63768" s="133"/>
      <c r="T63768" s="133"/>
      <c r="X63768" s="131"/>
      <c r="Y63768" s="133"/>
      <c r="AJ63768" s="133"/>
      <c r="AO63768" s="135"/>
      <c r="AP63768" s="135"/>
      <c r="BJ63768" s="136"/>
    </row>
    <row r="63769" spans="5:62" ht="14.25" customHeight="1" x14ac:dyDescent="0.25">
      <c r="E63769" s="113"/>
      <c r="H63769" s="133"/>
      <c r="T63769" s="133"/>
      <c r="X63769" s="131"/>
      <c r="Y63769" s="133"/>
      <c r="AJ63769" s="133"/>
      <c r="AO63769" s="135"/>
      <c r="AP63769" s="135"/>
      <c r="BJ63769" s="136"/>
    </row>
    <row r="63770" spans="5:62" ht="14.25" customHeight="1" x14ac:dyDescent="0.25">
      <c r="E63770" s="113"/>
      <c r="H63770" s="133"/>
      <c r="T63770" s="133"/>
      <c r="X63770" s="131"/>
      <c r="Y63770" s="133"/>
      <c r="AJ63770" s="133"/>
      <c r="AO63770" s="135"/>
      <c r="AP63770" s="135"/>
      <c r="BJ63770" s="136"/>
    </row>
    <row r="63771" spans="5:62" ht="14.25" customHeight="1" x14ac:dyDescent="0.25">
      <c r="E63771" s="113"/>
      <c r="H63771" s="133"/>
      <c r="T63771" s="133"/>
      <c r="X63771" s="131"/>
      <c r="Y63771" s="133"/>
      <c r="AJ63771" s="133"/>
      <c r="AO63771" s="135"/>
      <c r="AP63771" s="135"/>
      <c r="BJ63771" s="136"/>
    </row>
    <row r="63772" spans="5:62" ht="14.25" customHeight="1" x14ac:dyDescent="0.25">
      <c r="E63772" s="113"/>
      <c r="H63772" s="133"/>
      <c r="T63772" s="133"/>
      <c r="X63772" s="131"/>
      <c r="Y63772" s="133"/>
      <c r="AJ63772" s="133"/>
      <c r="AO63772" s="135"/>
      <c r="AP63772" s="135"/>
      <c r="BJ63772" s="136"/>
    </row>
    <row r="63773" spans="5:62" ht="14.25" customHeight="1" x14ac:dyDescent="0.25">
      <c r="E63773" s="113"/>
      <c r="H63773" s="133"/>
      <c r="T63773" s="133"/>
      <c r="X63773" s="131"/>
      <c r="Y63773" s="133"/>
      <c r="AJ63773" s="133"/>
      <c r="AO63773" s="135"/>
      <c r="AP63773" s="135"/>
      <c r="BJ63773" s="136"/>
    </row>
    <row r="63774" spans="5:62" ht="14.25" customHeight="1" x14ac:dyDescent="0.25">
      <c r="E63774" s="113"/>
      <c r="H63774" s="133"/>
      <c r="T63774" s="133"/>
      <c r="X63774" s="131"/>
      <c r="Y63774" s="133"/>
      <c r="AJ63774" s="133"/>
      <c r="AO63774" s="135"/>
      <c r="AP63774" s="135"/>
      <c r="BJ63774" s="136"/>
    </row>
    <row r="63775" spans="5:62" ht="14.25" customHeight="1" x14ac:dyDescent="0.25">
      <c r="E63775" s="113"/>
      <c r="H63775" s="133"/>
      <c r="T63775" s="133"/>
      <c r="X63775" s="131"/>
      <c r="Y63775" s="133"/>
      <c r="AJ63775" s="133"/>
      <c r="AO63775" s="135"/>
      <c r="AP63775" s="135"/>
      <c r="BJ63775" s="136"/>
    </row>
    <row r="63776" spans="5:62" ht="14.25" customHeight="1" x14ac:dyDescent="0.25">
      <c r="E63776" s="113"/>
      <c r="H63776" s="133"/>
      <c r="T63776" s="133"/>
      <c r="X63776" s="131"/>
      <c r="Y63776" s="133"/>
      <c r="AJ63776" s="133"/>
      <c r="AO63776" s="135"/>
      <c r="AP63776" s="135"/>
      <c r="BJ63776" s="136"/>
    </row>
    <row r="63777" spans="5:62" ht="14.25" customHeight="1" x14ac:dyDescent="0.25">
      <c r="E63777" s="113"/>
      <c r="H63777" s="133"/>
      <c r="T63777" s="133"/>
      <c r="X63777" s="131"/>
      <c r="Y63777" s="133"/>
      <c r="AJ63777" s="133"/>
      <c r="AO63777" s="135"/>
      <c r="AP63777" s="135"/>
      <c r="BJ63777" s="136"/>
    </row>
    <row r="63778" spans="5:62" ht="14.25" customHeight="1" x14ac:dyDescent="0.25">
      <c r="E63778" s="113"/>
      <c r="H63778" s="133"/>
      <c r="T63778" s="133"/>
      <c r="X63778" s="131"/>
      <c r="Y63778" s="133"/>
      <c r="AJ63778" s="133"/>
      <c r="AO63778" s="135"/>
      <c r="AP63778" s="135"/>
      <c r="BJ63778" s="136"/>
    </row>
    <row r="63779" spans="5:62" ht="14.25" customHeight="1" x14ac:dyDescent="0.25">
      <c r="E63779" s="113"/>
      <c r="H63779" s="133"/>
      <c r="T63779" s="133"/>
      <c r="X63779" s="131"/>
      <c r="Y63779" s="133"/>
      <c r="AJ63779" s="133"/>
      <c r="AO63779" s="135"/>
      <c r="AP63779" s="135"/>
      <c r="BJ63779" s="136"/>
    </row>
    <row r="63780" spans="5:62" ht="14.25" customHeight="1" x14ac:dyDescent="0.25">
      <c r="E63780" s="113"/>
      <c r="H63780" s="133"/>
      <c r="T63780" s="133"/>
      <c r="X63780" s="131"/>
      <c r="Y63780" s="133"/>
      <c r="AJ63780" s="133"/>
      <c r="AO63780" s="135"/>
      <c r="AP63780" s="135"/>
      <c r="BJ63780" s="136"/>
    </row>
    <row r="63781" spans="5:62" ht="14.25" customHeight="1" x14ac:dyDescent="0.25">
      <c r="E63781" s="113"/>
      <c r="H63781" s="133"/>
      <c r="T63781" s="133"/>
      <c r="X63781" s="131"/>
      <c r="Y63781" s="133"/>
      <c r="AJ63781" s="133"/>
      <c r="AO63781" s="135"/>
      <c r="AP63781" s="135"/>
      <c r="BJ63781" s="136"/>
    </row>
    <row r="63782" spans="5:62" ht="14.25" customHeight="1" x14ac:dyDescent="0.25">
      <c r="E63782" s="113"/>
      <c r="H63782" s="133"/>
      <c r="T63782" s="133"/>
      <c r="X63782" s="131"/>
      <c r="Y63782" s="133"/>
      <c r="AJ63782" s="133"/>
      <c r="AO63782" s="135"/>
      <c r="AP63782" s="135"/>
      <c r="BJ63782" s="136"/>
    </row>
    <row r="63783" spans="5:62" ht="14.25" customHeight="1" x14ac:dyDescent="0.25">
      <c r="E63783" s="113"/>
      <c r="H63783" s="133"/>
      <c r="T63783" s="133"/>
      <c r="X63783" s="131"/>
      <c r="Y63783" s="133"/>
      <c r="AJ63783" s="133"/>
      <c r="AO63783" s="135"/>
      <c r="AP63783" s="135"/>
      <c r="BJ63783" s="136"/>
    </row>
    <row r="63784" spans="5:62" ht="14.25" customHeight="1" x14ac:dyDescent="0.25">
      <c r="E63784" s="113"/>
      <c r="H63784" s="133"/>
      <c r="T63784" s="133"/>
      <c r="X63784" s="131"/>
      <c r="Y63784" s="133"/>
      <c r="AJ63784" s="133"/>
      <c r="AO63784" s="135"/>
      <c r="AP63784" s="135"/>
      <c r="BJ63784" s="136"/>
    </row>
    <row r="63785" spans="5:62" ht="14.25" customHeight="1" x14ac:dyDescent="0.25">
      <c r="E63785" s="113"/>
      <c r="H63785" s="133"/>
      <c r="T63785" s="133"/>
      <c r="X63785" s="131"/>
      <c r="Y63785" s="133"/>
      <c r="AJ63785" s="133"/>
      <c r="AO63785" s="135"/>
      <c r="AP63785" s="135"/>
      <c r="BJ63785" s="136"/>
    </row>
    <row r="63786" spans="5:62" ht="14.25" customHeight="1" x14ac:dyDescent="0.25">
      <c r="E63786" s="113"/>
      <c r="H63786" s="133"/>
      <c r="T63786" s="133"/>
      <c r="X63786" s="131"/>
      <c r="Y63786" s="133"/>
      <c r="AJ63786" s="133"/>
      <c r="AO63786" s="135"/>
      <c r="AP63786" s="135"/>
      <c r="BJ63786" s="136"/>
    </row>
    <row r="63787" spans="5:62" ht="14.25" customHeight="1" x14ac:dyDescent="0.25">
      <c r="E63787" s="113"/>
      <c r="H63787" s="133"/>
      <c r="T63787" s="133"/>
      <c r="X63787" s="131"/>
      <c r="Y63787" s="133"/>
      <c r="AJ63787" s="133"/>
      <c r="AO63787" s="135"/>
      <c r="AP63787" s="135"/>
      <c r="BJ63787" s="136"/>
    </row>
    <row r="63788" spans="5:62" ht="14.25" customHeight="1" x14ac:dyDescent="0.25">
      <c r="E63788" s="113"/>
      <c r="H63788" s="133"/>
      <c r="T63788" s="133"/>
      <c r="X63788" s="131"/>
      <c r="Y63788" s="133"/>
      <c r="AJ63788" s="133"/>
      <c r="AO63788" s="135"/>
      <c r="AP63788" s="135"/>
      <c r="BJ63788" s="136"/>
    </row>
    <row r="63789" spans="5:62" ht="14.25" customHeight="1" x14ac:dyDescent="0.25">
      <c r="E63789" s="113"/>
      <c r="H63789" s="133"/>
      <c r="T63789" s="133"/>
      <c r="X63789" s="131"/>
      <c r="Y63789" s="133"/>
      <c r="AJ63789" s="133"/>
      <c r="AO63789" s="135"/>
      <c r="AP63789" s="135"/>
      <c r="BJ63789" s="136"/>
    </row>
    <row r="63790" spans="5:62" ht="14.25" customHeight="1" x14ac:dyDescent="0.25">
      <c r="E63790" s="113"/>
      <c r="H63790" s="133"/>
      <c r="T63790" s="133"/>
      <c r="X63790" s="131"/>
      <c r="Y63790" s="133"/>
      <c r="AJ63790" s="133"/>
      <c r="AO63790" s="135"/>
      <c r="AP63790" s="135"/>
      <c r="BJ63790" s="136"/>
    </row>
    <row r="63791" spans="5:62" ht="14.25" customHeight="1" x14ac:dyDescent="0.25">
      <c r="E63791" s="113"/>
      <c r="H63791" s="133"/>
      <c r="T63791" s="133"/>
      <c r="X63791" s="131"/>
      <c r="Y63791" s="133"/>
      <c r="AJ63791" s="133"/>
      <c r="AO63791" s="135"/>
      <c r="AP63791" s="135"/>
      <c r="BJ63791" s="136"/>
    </row>
    <row r="63792" spans="5:62" ht="14.25" customHeight="1" x14ac:dyDescent="0.25">
      <c r="E63792" s="113"/>
      <c r="H63792" s="133"/>
      <c r="T63792" s="133"/>
      <c r="X63792" s="131"/>
      <c r="Y63792" s="133"/>
      <c r="AJ63792" s="133"/>
      <c r="AO63792" s="135"/>
      <c r="AP63792" s="135"/>
      <c r="BJ63792" s="136"/>
    </row>
    <row r="63793" spans="5:62" ht="14.25" customHeight="1" x14ac:dyDescent="0.25">
      <c r="E63793" s="113"/>
      <c r="H63793" s="133"/>
      <c r="T63793" s="133"/>
      <c r="X63793" s="131"/>
      <c r="Y63793" s="133"/>
      <c r="AJ63793" s="133"/>
      <c r="AO63793" s="135"/>
      <c r="AP63793" s="135"/>
      <c r="BJ63793" s="136"/>
    </row>
    <row r="63794" spans="5:62" ht="14.25" customHeight="1" x14ac:dyDescent="0.25">
      <c r="E63794" s="113"/>
      <c r="H63794" s="133"/>
      <c r="T63794" s="133"/>
      <c r="X63794" s="131"/>
      <c r="Y63794" s="133"/>
      <c r="AJ63794" s="133"/>
      <c r="AO63794" s="135"/>
      <c r="AP63794" s="135"/>
      <c r="BJ63794" s="136"/>
    </row>
    <row r="63795" spans="5:62" ht="14.25" customHeight="1" x14ac:dyDescent="0.25">
      <c r="E63795" s="113"/>
      <c r="H63795" s="133"/>
      <c r="T63795" s="133"/>
      <c r="X63795" s="131"/>
      <c r="Y63795" s="133"/>
      <c r="AJ63795" s="133"/>
      <c r="AO63795" s="135"/>
      <c r="AP63795" s="135"/>
      <c r="BJ63795" s="136"/>
    </row>
    <row r="63796" spans="5:62" ht="14.25" customHeight="1" x14ac:dyDescent="0.25">
      <c r="E63796" s="113"/>
      <c r="H63796" s="133"/>
      <c r="T63796" s="133"/>
      <c r="X63796" s="131"/>
      <c r="Y63796" s="133"/>
      <c r="AJ63796" s="133"/>
      <c r="AO63796" s="135"/>
      <c r="AP63796" s="135"/>
      <c r="BJ63796" s="136"/>
    </row>
    <row r="63797" spans="5:62" ht="14.25" customHeight="1" x14ac:dyDescent="0.25">
      <c r="E63797" s="113"/>
      <c r="H63797" s="133"/>
      <c r="T63797" s="133"/>
      <c r="X63797" s="131"/>
      <c r="Y63797" s="133"/>
      <c r="AJ63797" s="133"/>
      <c r="AO63797" s="135"/>
      <c r="AP63797" s="135"/>
      <c r="BJ63797" s="136"/>
    </row>
    <row r="63798" spans="5:62" ht="14.25" customHeight="1" x14ac:dyDescent="0.25">
      <c r="E63798" s="113"/>
      <c r="H63798" s="133"/>
      <c r="T63798" s="133"/>
      <c r="X63798" s="131"/>
      <c r="Y63798" s="133"/>
      <c r="AJ63798" s="133"/>
      <c r="AO63798" s="135"/>
      <c r="AP63798" s="135"/>
      <c r="BJ63798" s="136"/>
    </row>
    <row r="63799" spans="5:62" ht="14.25" customHeight="1" x14ac:dyDescent="0.25">
      <c r="E63799" s="113"/>
      <c r="H63799" s="133"/>
      <c r="T63799" s="133"/>
      <c r="X63799" s="131"/>
      <c r="Y63799" s="133"/>
      <c r="AJ63799" s="133"/>
      <c r="AO63799" s="135"/>
      <c r="AP63799" s="135"/>
      <c r="BJ63799" s="136"/>
    </row>
    <row r="63800" spans="5:62" ht="14.25" customHeight="1" x14ac:dyDescent="0.25">
      <c r="E63800" s="113"/>
      <c r="H63800" s="133"/>
      <c r="T63800" s="133"/>
      <c r="X63800" s="131"/>
      <c r="Y63800" s="133"/>
      <c r="AJ63800" s="133"/>
      <c r="AO63800" s="135"/>
      <c r="AP63800" s="135"/>
      <c r="BJ63800" s="136"/>
    </row>
    <row r="63801" spans="5:62" ht="14.25" customHeight="1" x14ac:dyDescent="0.25">
      <c r="E63801" s="113"/>
      <c r="H63801" s="133"/>
      <c r="T63801" s="133"/>
      <c r="X63801" s="131"/>
      <c r="Y63801" s="133"/>
      <c r="AJ63801" s="133"/>
      <c r="AO63801" s="135"/>
      <c r="AP63801" s="135"/>
      <c r="BJ63801" s="136"/>
    </row>
    <row r="63802" spans="5:62" ht="14.25" customHeight="1" x14ac:dyDescent="0.25">
      <c r="E63802" s="113"/>
      <c r="H63802" s="133"/>
      <c r="T63802" s="133"/>
      <c r="X63802" s="131"/>
      <c r="Y63802" s="133"/>
      <c r="AJ63802" s="133"/>
      <c r="AO63802" s="135"/>
      <c r="AP63802" s="135"/>
      <c r="BJ63802" s="136"/>
    </row>
    <row r="63803" spans="5:62" ht="14.25" customHeight="1" x14ac:dyDescent="0.25">
      <c r="E63803" s="113"/>
      <c r="H63803" s="133"/>
      <c r="T63803" s="133"/>
      <c r="X63803" s="131"/>
      <c r="Y63803" s="133"/>
      <c r="AJ63803" s="133"/>
      <c r="AO63803" s="135"/>
      <c r="AP63803" s="135"/>
      <c r="BJ63803" s="136"/>
    </row>
    <row r="63804" spans="5:62" ht="14.25" customHeight="1" x14ac:dyDescent="0.25">
      <c r="E63804" s="113"/>
      <c r="H63804" s="133"/>
      <c r="T63804" s="133"/>
      <c r="X63804" s="131"/>
      <c r="Y63804" s="133"/>
      <c r="AJ63804" s="133"/>
      <c r="AO63804" s="135"/>
      <c r="AP63804" s="135"/>
      <c r="BJ63804" s="136"/>
    </row>
    <row r="63805" spans="5:62" ht="14.25" customHeight="1" x14ac:dyDescent="0.25">
      <c r="E63805" s="113"/>
      <c r="H63805" s="133"/>
      <c r="T63805" s="133"/>
      <c r="X63805" s="131"/>
      <c r="Y63805" s="133"/>
      <c r="AJ63805" s="133"/>
      <c r="AO63805" s="135"/>
      <c r="AP63805" s="135"/>
      <c r="BJ63805" s="136"/>
    </row>
    <row r="63806" spans="5:62" ht="14.25" customHeight="1" x14ac:dyDescent="0.25">
      <c r="E63806" s="113"/>
      <c r="H63806" s="133"/>
      <c r="T63806" s="133"/>
      <c r="X63806" s="131"/>
      <c r="Y63806" s="133"/>
      <c r="AJ63806" s="133"/>
      <c r="AO63806" s="135"/>
      <c r="AP63806" s="135"/>
      <c r="BJ63806" s="136"/>
    </row>
    <row r="63807" spans="5:62" ht="14.25" customHeight="1" x14ac:dyDescent="0.25">
      <c r="E63807" s="113"/>
      <c r="H63807" s="133"/>
      <c r="T63807" s="133"/>
      <c r="X63807" s="131"/>
      <c r="Y63807" s="133"/>
      <c r="AJ63807" s="133"/>
      <c r="AO63807" s="135"/>
      <c r="AP63807" s="135"/>
      <c r="BJ63807" s="136"/>
    </row>
    <row r="63808" spans="5:62" ht="14.25" customHeight="1" x14ac:dyDescent="0.25">
      <c r="E63808" s="113"/>
      <c r="H63808" s="133"/>
      <c r="T63808" s="133"/>
      <c r="X63808" s="131"/>
      <c r="Y63808" s="133"/>
      <c r="AJ63808" s="133"/>
      <c r="AO63808" s="135"/>
      <c r="AP63808" s="135"/>
      <c r="BJ63808" s="136"/>
    </row>
    <row r="63809" spans="5:62" ht="14.25" customHeight="1" x14ac:dyDescent="0.25">
      <c r="E63809" s="113"/>
      <c r="H63809" s="133"/>
      <c r="T63809" s="133"/>
      <c r="X63809" s="131"/>
      <c r="Y63809" s="133"/>
      <c r="AJ63809" s="133"/>
      <c r="AO63809" s="135"/>
      <c r="AP63809" s="135"/>
      <c r="BJ63809" s="136"/>
    </row>
    <row r="63810" spans="5:62" ht="14.25" customHeight="1" x14ac:dyDescent="0.25">
      <c r="E63810" s="113"/>
      <c r="H63810" s="133"/>
      <c r="T63810" s="133"/>
      <c r="X63810" s="131"/>
      <c r="Y63810" s="133"/>
      <c r="AJ63810" s="133"/>
      <c r="AO63810" s="135"/>
      <c r="AP63810" s="135"/>
      <c r="BJ63810" s="136"/>
    </row>
    <row r="63811" spans="5:62" ht="14.25" customHeight="1" x14ac:dyDescent="0.25">
      <c r="E63811" s="113"/>
      <c r="H63811" s="133"/>
      <c r="T63811" s="133"/>
      <c r="X63811" s="131"/>
      <c r="Y63811" s="133"/>
      <c r="AJ63811" s="133"/>
      <c r="AO63811" s="135"/>
      <c r="AP63811" s="135"/>
      <c r="BJ63811" s="136"/>
    </row>
    <row r="63812" spans="5:62" ht="14.25" customHeight="1" x14ac:dyDescent="0.25">
      <c r="E63812" s="113"/>
      <c r="H63812" s="133"/>
      <c r="T63812" s="133"/>
      <c r="X63812" s="131"/>
      <c r="Y63812" s="133"/>
      <c r="AJ63812" s="133"/>
      <c r="AO63812" s="135"/>
      <c r="AP63812" s="135"/>
      <c r="BJ63812" s="136"/>
    </row>
    <row r="63813" spans="5:62" ht="14.25" customHeight="1" x14ac:dyDescent="0.25">
      <c r="E63813" s="113"/>
      <c r="H63813" s="133"/>
      <c r="T63813" s="133"/>
      <c r="X63813" s="131"/>
      <c r="Y63813" s="133"/>
      <c r="AJ63813" s="133"/>
      <c r="AO63813" s="135"/>
      <c r="AP63813" s="135"/>
      <c r="BJ63813" s="136"/>
    </row>
    <row r="63814" spans="5:62" ht="14.25" customHeight="1" x14ac:dyDescent="0.25">
      <c r="E63814" s="113"/>
      <c r="H63814" s="133"/>
      <c r="T63814" s="133"/>
      <c r="X63814" s="131"/>
      <c r="Y63814" s="133"/>
      <c r="AJ63814" s="133"/>
      <c r="AO63814" s="135"/>
      <c r="AP63814" s="135"/>
      <c r="BJ63814" s="136"/>
    </row>
    <row r="63815" spans="5:62" ht="14.25" customHeight="1" x14ac:dyDescent="0.25">
      <c r="E63815" s="113"/>
      <c r="H63815" s="133"/>
      <c r="T63815" s="133"/>
      <c r="X63815" s="131"/>
      <c r="Y63815" s="133"/>
      <c r="AJ63815" s="133"/>
      <c r="AO63815" s="135"/>
      <c r="AP63815" s="135"/>
      <c r="BJ63815" s="136"/>
    </row>
    <row r="63816" spans="5:62" ht="14.25" customHeight="1" x14ac:dyDescent="0.25">
      <c r="E63816" s="113"/>
      <c r="H63816" s="133"/>
      <c r="T63816" s="133"/>
      <c r="X63816" s="131"/>
      <c r="Y63816" s="133"/>
      <c r="AJ63816" s="133"/>
      <c r="AO63816" s="135"/>
      <c r="AP63816" s="135"/>
      <c r="BJ63816" s="136"/>
    </row>
    <row r="63817" spans="5:62" ht="14.25" customHeight="1" x14ac:dyDescent="0.25">
      <c r="E63817" s="113"/>
      <c r="H63817" s="133"/>
      <c r="T63817" s="133"/>
      <c r="X63817" s="131"/>
      <c r="Y63817" s="133"/>
      <c r="AJ63817" s="133"/>
      <c r="AO63817" s="135"/>
      <c r="AP63817" s="135"/>
      <c r="BJ63817" s="136"/>
    </row>
    <row r="63818" spans="5:62" ht="14.25" customHeight="1" x14ac:dyDescent="0.25">
      <c r="E63818" s="113"/>
      <c r="H63818" s="133"/>
      <c r="T63818" s="133"/>
      <c r="X63818" s="131"/>
      <c r="Y63818" s="133"/>
      <c r="AJ63818" s="133"/>
      <c r="AO63818" s="135"/>
      <c r="AP63818" s="135"/>
      <c r="BJ63818" s="136"/>
    </row>
    <row r="63819" spans="5:62" ht="14.25" customHeight="1" x14ac:dyDescent="0.25">
      <c r="E63819" s="113"/>
      <c r="H63819" s="133"/>
      <c r="T63819" s="133"/>
      <c r="X63819" s="131"/>
      <c r="Y63819" s="133"/>
      <c r="AJ63819" s="133"/>
      <c r="AO63819" s="135"/>
      <c r="AP63819" s="135"/>
      <c r="BJ63819" s="136"/>
    </row>
    <row r="63820" spans="5:62" ht="14.25" customHeight="1" x14ac:dyDescent="0.25">
      <c r="E63820" s="113"/>
      <c r="H63820" s="133"/>
      <c r="T63820" s="133"/>
      <c r="X63820" s="131"/>
      <c r="Y63820" s="133"/>
      <c r="AJ63820" s="133"/>
      <c r="AO63820" s="135"/>
      <c r="AP63820" s="135"/>
      <c r="BJ63820" s="136"/>
    </row>
    <row r="63821" spans="5:62" ht="14.25" customHeight="1" x14ac:dyDescent="0.25">
      <c r="E63821" s="113"/>
      <c r="H63821" s="133"/>
      <c r="T63821" s="133"/>
      <c r="X63821" s="131"/>
      <c r="Y63821" s="133"/>
      <c r="AJ63821" s="133"/>
      <c r="AO63821" s="135"/>
      <c r="AP63821" s="135"/>
      <c r="BJ63821" s="136"/>
    </row>
    <row r="63822" spans="5:62" ht="14.25" customHeight="1" x14ac:dyDescent="0.25">
      <c r="E63822" s="113"/>
      <c r="H63822" s="133"/>
      <c r="T63822" s="133"/>
      <c r="X63822" s="131"/>
      <c r="Y63822" s="133"/>
      <c r="AJ63822" s="133"/>
      <c r="AO63822" s="135"/>
      <c r="AP63822" s="135"/>
      <c r="BJ63822" s="136"/>
    </row>
    <row r="63823" spans="5:62" ht="14.25" customHeight="1" x14ac:dyDescent="0.25">
      <c r="E63823" s="113"/>
      <c r="H63823" s="133"/>
      <c r="T63823" s="133"/>
      <c r="X63823" s="131"/>
      <c r="Y63823" s="133"/>
      <c r="AJ63823" s="133"/>
      <c r="AO63823" s="135"/>
      <c r="AP63823" s="135"/>
      <c r="BJ63823" s="136"/>
    </row>
    <row r="63824" spans="5:62" ht="14.25" customHeight="1" x14ac:dyDescent="0.25">
      <c r="E63824" s="113"/>
      <c r="H63824" s="133"/>
      <c r="T63824" s="133"/>
      <c r="X63824" s="131"/>
      <c r="Y63824" s="133"/>
      <c r="AJ63824" s="133"/>
      <c r="AO63824" s="135"/>
      <c r="AP63824" s="135"/>
      <c r="BJ63824" s="136"/>
    </row>
    <row r="63825" spans="5:62" ht="14.25" customHeight="1" x14ac:dyDescent="0.25">
      <c r="E63825" s="113"/>
      <c r="H63825" s="133"/>
      <c r="T63825" s="133"/>
      <c r="X63825" s="131"/>
      <c r="Y63825" s="133"/>
      <c r="AJ63825" s="133"/>
      <c r="AO63825" s="135"/>
      <c r="AP63825" s="135"/>
      <c r="BJ63825" s="136"/>
    </row>
    <row r="63826" spans="5:62" ht="14.25" customHeight="1" x14ac:dyDescent="0.25">
      <c r="E63826" s="113"/>
      <c r="H63826" s="133"/>
      <c r="T63826" s="133"/>
      <c r="X63826" s="131"/>
      <c r="Y63826" s="133"/>
      <c r="AJ63826" s="133"/>
      <c r="AO63826" s="135"/>
      <c r="AP63826" s="135"/>
      <c r="BJ63826" s="136"/>
    </row>
    <row r="63827" spans="5:62" ht="14.25" customHeight="1" x14ac:dyDescent="0.25">
      <c r="E63827" s="113"/>
      <c r="H63827" s="133"/>
      <c r="T63827" s="133"/>
      <c r="X63827" s="131"/>
      <c r="Y63827" s="133"/>
      <c r="AJ63827" s="133"/>
      <c r="AO63827" s="135"/>
      <c r="AP63827" s="135"/>
      <c r="BJ63827" s="136"/>
    </row>
    <row r="63828" spans="5:62" ht="14.25" customHeight="1" x14ac:dyDescent="0.25">
      <c r="E63828" s="113"/>
      <c r="H63828" s="133"/>
      <c r="T63828" s="133"/>
      <c r="X63828" s="131"/>
      <c r="Y63828" s="133"/>
      <c r="AJ63828" s="133"/>
      <c r="AO63828" s="135"/>
      <c r="AP63828" s="135"/>
      <c r="BJ63828" s="136"/>
    </row>
    <row r="63829" spans="5:62" ht="14.25" customHeight="1" x14ac:dyDescent="0.25">
      <c r="E63829" s="113"/>
      <c r="H63829" s="133"/>
      <c r="T63829" s="133"/>
      <c r="X63829" s="131"/>
      <c r="Y63829" s="133"/>
      <c r="AJ63829" s="133"/>
      <c r="AO63829" s="135"/>
      <c r="AP63829" s="135"/>
      <c r="BJ63829" s="136"/>
    </row>
    <row r="63830" spans="5:62" ht="14.25" customHeight="1" x14ac:dyDescent="0.25">
      <c r="E63830" s="113"/>
      <c r="H63830" s="133"/>
      <c r="T63830" s="133"/>
      <c r="X63830" s="131"/>
      <c r="Y63830" s="133"/>
      <c r="AJ63830" s="133"/>
      <c r="AO63830" s="135"/>
      <c r="AP63830" s="135"/>
      <c r="BJ63830" s="136"/>
    </row>
    <row r="63831" spans="5:62" ht="14.25" customHeight="1" x14ac:dyDescent="0.25">
      <c r="E63831" s="113"/>
      <c r="H63831" s="133"/>
      <c r="T63831" s="133"/>
      <c r="X63831" s="131"/>
      <c r="Y63831" s="133"/>
      <c r="AJ63831" s="133"/>
      <c r="AO63831" s="135"/>
      <c r="AP63831" s="135"/>
      <c r="BJ63831" s="136"/>
    </row>
    <row r="63832" spans="5:62" ht="14.25" customHeight="1" x14ac:dyDescent="0.25">
      <c r="E63832" s="113"/>
      <c r="H63832" s="133"/>
      <c r="T63832" s="133"/>
      <c r="X63832" s="131"/>
      <c r="Y63832" s="133"/>
      <c r="AJ63832" s="133"/>
      <c r="AO63832" s="135"/>
      <c r="AP63832" s="135"/>
      <c r="BJ63832" s="136"/>
    </row>
    <row r="63833" spans="5:62" ht="14.25" customHeight="1" x14ac:dyDescent="0.25">
      <c r="E63833" s="113"/>
      <c r="H63833" s="133"/>
      <c r="T63833" s="133"/>
      <c r="X63833" s="131"/>
      <c r="Y63833" s="133"/>
      <c r="AJ63833" s="133"/>
      <c r="AO63833" s="135"/>
      <c r="AP63833" s="135"/>
      <c r="BJ63833" s="136"/>
    </row>
    <row r="63834" spans="5:62" ht="14.25" customHeight="1" x14ac:dyDescent="0.25">
      <c r="E63834" s="113"/>
      <c r="H63834" s="133"/>
      <c r="T63834" s="133"/>
      <c r="X63834" s="131"/>
      <c r="Y63834" s="133"/>
      <c r="AJ63834" s="133"/>
      <c r="AO63834" s="135"/>
      <c r="AP63834" s="135"/>
      <c r="BJ63834" s="136"/>
    </row>
    <row r="63835" spans="5:62" ht="14.25" customHeight="1" x14ac:dyDescent="0.25">
      <c r="E63835" s="113"/>
      <c r="H63835" s="133"/>
      <c r="T63835" s="133"/>
      <c r="X63835" s="131"/>
      <c r="Y63835" s="133"/>
      <c r="AJ63835" s="133"/>
      <c r="AO63835" s="135"/>
      <c r="AP63835" s="135"/>
      <c r="BJ63835" s="136"/>
    </row>
    <row r="63836" spans="5:62" ht="14.25" customHeight="1" x14ac:dyDescent="0.25">
      <c r="E63836" s="113"/>
      <c r="H63836" s="133"/>
      <c r="T63836" s="133"/>
      <c r="X63836" s="131"/>
      <c r="Y63836" s="133"/>
      <c r="AJ63836" s="133"/>
      <c r="AO63836" s="135"/>
      <c r="AP63836" s="135"/>
      <c r="BJ63836" s="136"/>
    </row>
    <row r="63837" spans="5:62" ht="14.25" customHeight="1" x14ac:dyDescent="0.25">
      <c r="E63837" s="113"/>
      <c r="H63837" s="133"/>
      <c r="T63837" s="133"/>
      <c r="X63837" s="131"/>
      <c r="Y63837" s="133"/>
      <c r="AJ63837" s="133"/>
      <c r="AO63837" s="135"/>
      <c r="AP63837" s="135"/>
      <c r="BJ63837" s="136"/>
    </row>
    <row r="63838" spans="5:62" ht="14.25" customHeight="1" x14ac:dyDescent="0.25">
      <c r="E63838" s="113"/>
      <c r="H63838" s="133"/>
      <c r="T63838" s="133"/>
      <c r="X63838" s="131"/>
      <c r="Y63838" s="133"/>
      <c r="AJ63838" s="133"/>
      <c r="AO63838" s="135"/>
      <c r="AP63838" s="135"/>
      <c r="BJ63838" s="136"/>
    </row>
    <row r="63839" spans="5:62" ht="14.25" customHeight="1" x14ac:dyDescent="0.25">
      <c r="E63839" s="113"/>
      <c r="H63839" s="133"/>
      <c r="T63839" s="133"/>
      <c r="X63839" s="131"/>
      <c r="Y63839" s="133"/>
      <c r="AJ63839" s="133"/>
      <c r="AO63839" s="135"/>
      <c r="AP63839" s="135"/>
      <c r="BJ63839" s="136"/>
    </row>
    <row r="63840" spans="5:62" ht="14.25" customHeight="1" x14ac:dyDescent="0.25">
      <c r="E63840" s="113"/>
      <c r="H63840" s="133"/>
      <c r="T63840" s="133"/>
      <c r="X63840" s="131"/>
      <c r="Y63840" s="133"/>
      <c r="AJ63840" s="133"/>
      <c r="AO63840" s="135"/>
      <c r="AP63840" s="135"/>
      <c r="BJ63840" s="136"/>
    </row>
    <row r="63841" spans="5:62" ht="14.25" customHeight="1" x14ac:dyDescent="0.25">
      <c r="E63841" s="113"/>
      <c r="H63841" s="133"/>
      <c r="T63841" s="133"/>
      <c r="X63841" s="131"/>
      <c r="Y63841" s="133"/>
      <c r="AJ63841" s="133"/>
      <c r="AO63841" s="135"/>
      <c r="AP63841" s="135"/>
      <c r="BJ63841" s="136"/>
    </row>
    <row r="63842" spans="5:62" ht="14.25" customHeight="1" x14ac:dyDescent="0.25">
      <c r="E63842" s="113"/>
      <c r="H63842" s="133"/>
      <c r="T63842" s="133"/>
      <c r="X63842" s="131"/>
      <c r="Y63842" s="133"/>
      <c r="AJ63842" s="133"/>
      <c r="AO63842" s="135"/>
      <c r="AP63842" s="135"/>
      <c r="BJ63842" s="136"/>
    </row>
    <row r="63843" spans="5:62" ht="14.25" customHeight="1" x14ac:dyDescent="0.25">
      <c r="E63843" s="113"/>
      <c r="H63843" s="133"/>
      <c r="T63843" s="133"/>
      <c r="X63843" s="131"/>
      <c r="Y63843" s="133"/>
      <c r="AJ63843" s="133"/>
      <c r="AO63843" s="135"/>
      <c r="AP63843" s="135"/>
      <c r="BJ63843" s="136"/>
    </row>
    <row r="63844" spans="5:62" ht="14.25" customHeight="1" x14ac:dyDescent="0.25">
      <c r="E63844" s="113"/>
      <c r="H63844" s="133"/>
      <c r="T63844" s="133"/>
      <c r="X63844" s="131"/>
      <c r="Y63844" s="133"/>
      <c r="AJ63844" s="133"/>
      <c r="AO63844" s="135"/>
      <c r="AP63844" s="135"/>
      <c r="BJ63844" s="136"/>
    </row>
    <row r="63845" spans="5:62" ht="14.25" customHeight="1" x14ac:dyDescent="0.25">
      <c r="E63845" s="113"/>
      <c r="H63845" s="133"/>
      <c r="T63845" s="133"/>
      <c r="X63845" s="131"/>
      <c r="Y63845" s="133"/>
      <c r="AJ63845" s="133"/>
      <c r="AO63845" s="135"/>
      <c r="AP63845" s="135"/>
      <c r="BJ63845" s="136"/>
    </row>
    <row r="63846" spans="5:62" ht="14.25" customHeight="1" x14ac:dyDescent="0.25">
      <c r="E63846" s="113"/>
      <c r="H63846" s="133"/>
      <c r="T63846" s="133"/>
      <c r="X63846" s="131"/>
      <c r="Y63846" s="133"/>
      <c r="AJ63846" s="133"/>
      <c r="AO63846" s="135"/>
      <c r="AP63846" s="135"/>
      <c r="BJ63846" s="136"/>
    </row>
    <row r="63847" spans="5:62" ht="14.25" customHeight="1" x14ac:dyDescent="0.25">
      <c r="E63847" s="113"/>
      <c r="H63847" s="133"/>
      <c r="T63847" s="133"/>
      <c r="X63847" s="131"/>
      <c r="Y63847" s="133"/>
      <c r="AJ63847" s="133"/>
      <c r="AO63847" s="135"/>
      <c r="AP63847" s="135"/>
      <c r="BJ63847" s="136"/>
    </row>
    <row r="63848" spans="5:62" ht="14.25" customHeight="1" x14ac:dyDescent="0.25">
      <c r="E63848" s="113"/>
      <c r="H63848" s="133"/>
      <c r="T63848" s="133"/>
      <c r="X63848" s="131"/>
      <c r="Y63848" s="133"/>
      <c r="AJ63848" s="133"/>
      <c r="AO63848" s="135"/>
      <c r="AP63848" s="135"/>
      <c r="BJ63848" s="136"/>
    </row>
    <row r="63849" spans="5:62" ht="14.25" customHeight="1" x14ac:dyDescent="0.25">
      <c r="E63849" s="113"/>
      <c r="H63849" s="133"/>
      <c r="T63849" s="133"/>
      <c r="X63849" s="131"/>
      <c r="Y63849" s="133"/>
      <c r="AJ63849" s="133"/>
      <c r="AO63849" s="135"/>
      <c r="AP63849" s="135"/>
      <c r="BJ63849" s="136"/>
    </row>
    <row r="63850" spans="5:62" ht="14.25" customHeight="1" x14ac:dyDescent="0.25">
      <c r="E63850" s="113"/>
      <c r="H63850" s="133"/>
      <c r="T63850" s="133"/>
      <c r="X63850" s="131"/>
      <c r="Y63850" s="133"/>
      <c r="AJ63850" s="133"/>
      <c r="AO63850" s="135"/>
      <c r="AP63850" s="135"/>
      <c r="BJ63850" s="136"/>
    </row>
    <row r="63851" spans="5:62" ht="14.25" customHeight="1" x14ac:dyDescent="0.25">
      <c r="E63851" s="113"/>
      <c r="H63851" s="133"/>
      <c r="T63851" s="133"/>
      <c r="X63851" s="131"/>
      <c r="Y63851" s="133"/>
      <c r="AJ63851" s="133"/>
      <c r="AO63851" s="135"/>
      <c r="AP63851" s="135"/>
      <c r="BJ63851" s="136"/>
    </row>
    <row r="63852" spans="5:62" ht="14.25" customHeight="1" x14ac:dyDescent="0.25">
      <c r="E63852" s="113"/>
      <c r="H63852" s="133"/>
      <c r="T63852" s="133"/>
      <c r="X63852" s="131"/>
      <c r="Y63852" s="133"/>
      <c r="AJ63852" s="133"/>
      <c r="AO63852" s="135"/>
      <c r="AP63852" s="135"/>
      <c r="BJ63852" s="136"/>
    </row>
    <row r="63853" spans="5:62" ht="14.25" customHeight="1" x14ac:dyDescent="0.25">
      <c r="E63853" s="113"/>
      <c r="H63853" s="133"/>
      <c r="T63853" s="133"/>
      <c r="X63853" s="131"/>
      <c r="Y63853" s="133"/>
      <c r="AJ63853" s="133"/>
      <c r="AO63853" s="135"/>
      <c r="AP63853" s="135"/>
      <c r="BJ63853" s="136"/>
    </row>
    <row r="63854" spans="5:62" ht="14.25" customHeight="1" x14ac:dyDescent="0.25">
      <c r="E63854" s="113"/>
      <c r="H63854" s="133"/>
      <c r="T63854" s="133"/>
      <c r="X63854" s="131"/>
      <c r="Y63854" s="133"/>
      <c r="AJ63854" s="133"/>
      <c r="AO63854" s="135"/>
      <c r="AP63854" s="135"/>
      <c r="BJ63854" s="136"/>
    </row>
    <row r="63855" spans="5:62" ht="14.25" customHeight="1" x14ac:dyDescent="0.25">
      <c r="E63855" s="113"/>
      <c r="H63855" s="133"/>
      <c r="T63855" s="133"/>
      <c r="X63855" s="131"/>
      <c r="Y63855" s="133"/>
      <c r="AJ63855" s="133"/>
      <c r="AO63855" s="135"/>
      <c r="AP63855" s="135"/>
      <c r="BJ63855" s="136"/>
    </row>
    <row r="63856" spans="5:62" ht="14.25" customHeight="1" x14ac:dyDescent="0.25">
      <c r="E63856" s="113"/>
      <c r="H63856" s="133"/>
      <c r="T63856" s="133"/>
      <c r="X63856" s="131"/>
      <c r="Y63856" s="133"/>
      <c r="AJ63856" s="133"/>
      <c r="AO63856" s="135"/>
      <c r="AP63856" s="135"/>
      <c r="BJ63856" s="136"/>
    </row>
    <row r="63857" spans="5:62" ht="14.25" customHeight="1" x14ac:dyDescent="0.25">
      <c r="E63857" s="113"/>
      <c r="H63857" s="133"/>
      <c r="T63857" s="133"/>
      <c r="X63857" s="131"/>
      <c r="Y63857" s="133"/>
      <c r="AJ63857" s="133"/>
      <c r="AO63857" s="135"/>
      <c r="AP63857" s="135"/>
      <c r="BJ63857" s="136"/>
    </row>
    <row r="63858" spans="5:62" ht="14.25" customHeight="1" x14ac:dyDescent="0.25">
      <c r="E63858" s="113"/>
      <c r="H63858" s="133"/>
      <c r="T63858" s="133"/>
      <c r="X63858" s="131"/>
      <c r="Y63858" s="133"/>
      <c r="AJ63858" s="133"/>
      <c r="AO63858" s="135"/>
      <c r="AP63858" s="135"/>
      <c r="BJ63858" s="136"/>
    </row>
    <row r="63859" spans="5:62" ht="14.25" customHeight="1" x14ac:dyDescent="0.25">
      <c r="E63859" s="113"/>
      <c r="H63859" s="133"/>
      <c r="T63859" s="133"/>
      <c r="X63859" s="131"/>
      <c r="Y63859" s="133"/>
      <c r="AJ63859" s="133"/>
      <c r="AO63859" s="135"/>
      <c r="AP63859" s="135"/>
      <c r="BJ63859" s="136"/>
    </row>
    <row r="63860" spans="5:62" ht="14.25" customHeight="1" x14ac:dyDescent="0.25">
      <c r="E63860" s="113"/>
      <c r="H63860" s="133"/>
      <c r="T63860" s="133"/>
      <c r="X63860" s="131"/>
      <c r="Y63860" s="133"/>
      <c r="AJ63860" s="133"/>
      <c r="AO63860" s="135"/>
      <c r="AP63860" s="135"/>
      <c r="BJ63860" s="136"/>
    </row>
    <row r="63861" spans="5:62" ht="14.25" customHeight="1" x14ac:dyDescent="0.25">
      <c r="E63861" s="113"/>
      <c r="H63861" s="133"/>
      <c r="T63861" s="133"/>
      <c r="X63861" s="131"/>
      <c r="Y63861" s="133"/>
      <c r="AJ63861" s="133"/>
      <c r="AO63861" s="135"/>
      <c r="AP63861" s="135"/>
      <c r="BJ63861" s="136"/>
    </row>
    <row r="63862" spans="5:62" ht="14.25" customHeight="1" x14ac:dyDescent="0.25">
      <c r="E63862" s="113"/>
      <c r="H63862" s="133"/>
      <c r="T63862" s="133"/>
      <c r="X63862" s="131"/>
      <c r="Y63862" s="133"/>
      <c r="AJ63862" s="133"/>
      <c r="AO63862" s="135"/>
      <c r="AP63862" s="135"/>
      <c r="BJ63862" s="136"/>
    </row>
    <row r="63863" spans="5:62" ht="14.25" customHeight="1" x14ac:dyDescent="0.25">
      <c r="E63863" s="113"/>
      <c r="H63863" s="133"/>
      <c r="T63863" s="133"/>
      <c r="X63863" s="131"/>
      <c r="Y63863" s="133"/>
      <c r="AJ63863" s="133"/>
      <c r="AO63863" s="135"/>
      <c r="AP63863" s="135"/>
      <c r="BJ63863" s="136"/>
    </row>
    <row r="63864" spans="5:62" ht="14.25" customHeight="1" x14ac:dyDescent="0.25">
      <c r="E63864" s="113"/>
      <c r="H63864" s="133"/>
      <c r="T63864" s="133"/>
      <c r="X63864" s="131"/>
      <c r="Y63864" s="133"/>
      <c r="AJ63864" s="133"/>
      <c r="AO63864" s="135"/>
      <c r="AP63864" s="135"/>
      <c r="BJ63864" s="136"/>
    </row>
    <row r="63865" spans="5:62" ht="14.25" customHeight="1" x14ac:dyDescent="0.25">
      <c r="E63865" s="113"/>
      <c r="H63865" s="133"/>
      <c r="T63865" s="133"/>
      <c r="X63865" s="131"/>
      <c r="Y63865" s="133"/>
      <c r="AJ63865" s="133"/>
      <c r="AO63865" s="135"/>
      <c r="AP63865" s="135"/>
      <c r="BJ63865" s="136"/>
    </row>
    <row r="63866" spans="5:62" ht="14.25" customHeight="1" x14ac:dyDescent="0.25">
      <c r="E63866" s="113"/>
      <c r="H63866" s="133"/>
      <c r="T63866" s="133"/>
      <c r="X63866" s="131"/>
      <c r="Y63866" s="133"/>
      <c r="AJ63866" s="133"/>
      <c r="AO63866" s="135"/>
      <c r="AP63866" s="135"/>
      <c r="BJ63866" s="136"/>
    </row>
    <row r="63867" spans="5:62" ht="14.25" customHeight="1" x14ac:dyDescent="0.25">
      <c r="E63867" s="113"/>
      <c r="H63867" s="133"/>
      <c r="T63867" s="133"/>
      <c r="X63867" s="131"/>
      <c r="Y63867" s="133"/>
      <c r="AJ63867" s="133"/>
      <c r="AO63867" s="135"/>
      <c r="AP63867" s="135"/>
      <c r="BJ63867" s="136"/>
    </row>
    <row r="63868" spans="5:62" ht="14.25" customHeight="1" x14ac:dyDescent="0.25">
      <c r="E63868" s="113"/>
      <c r="H63868" s="133"/>
      <c r="T63868" s="133"/>
      <c r="X63868" s="131"/>
      <c r="Y63868" s="133"/>
      <c r="AJ63868" s="133"/>
      <c r="AO63868" s="135"/>
      <c r="AP63868" s="135"/>
      <c r="BJ63868" s="136"/>
    </row>
    <row r="63869" spans="5:62" ht="14.25" customHeight="1" x14ac:dyDescent="0.25">
      <c r="E63869" s="113"/>
      <c r="H63869" s="133"/>
      <c r="T63869" s="133"/>
      <c r="X63869" s="131"/>
      <c r="Y63869" s="133"/>
      <c r="AJ63869" s="133"/>
      <c r="AO63869" s="135"/>
      <c r="AP63869" s="135"/>
      <c r="BJ63869" s="136"/>
    </row>
    <row r="63870" spans="5:62" ht="14.25" customHeight="1" x14ac:dyDescent="0.25">
      <c r="E63870" s="113"/>
      <c r="H63870" s="133"/>
      <c r="T63870" s="133"/>
      <c r="X63870" s="131"/>
      <c r="Y63870" s="133"/>
      <c r="AJ63870" s="133"/>
      <c r="AO63870" s="135"/>
      <c r="AP63870" s="135"/>
      <c r="BJ63870" s="136"/>
    </row>
    <row r="63871" spans="5:62" ht="14.25" customHeight="1" x14ac:dyDescent="0.25">
      <c r="E63871" s="113"/>
      <c r="H63871" s="133"/>
      <c r="T63871" s="133"/>
      <c r="X63871" s="131"/>
      <c r="Y63871" s="133"/>
      <c r="AJ63871" s="133"/>
      <c r="AO63871" s="135"/>
      <c r="AP63871" s="135"/>
      <c r="BJ63871" s="136"/>
    </row>
    <row r="63872" spans="5:62" ht="14.25" customHeight="1" x14ac:dyDescent="0.25">
      <c r="E63872" s="113"/>
      <c r="H63872" s="133"/>
      <c r="T63872" s="133"/>
      <c r="X63872" s="131"/>
      <c r="Y63872" s="133"/>
      <c r="AJ63872" s="133"/>
      <c r="AO63872" s="135"/>
      <c r="AP63872" s="135"/>
      <c r="BJ63872" s="136"/>
    </row>
    <row r="63873" spans="5:62" ht="14.25" customHeight="1" x14ac:dyDescent="0.25">
      <c r="E63873" s="113"/>
      <c r="H63873" s="133"/>
      <c r="T63873" s="133"/>
      <c r="X63873" s="131"/>
      <c r="Y63873" s="133"/>
      <c r="AJ63873" s="133"/>
      <c r="AO63873" s="135"/>
      <c r="AP63873" s="135"/>
      <c r="BJ63873" s="136"/>
    </row>
    <row r="63874" spans="5:62" ht="14.25" customHeight="1" x14ac:dyDescent="0.25">
      <c r="E63874" s="113"/>
      <c r="H63874" s="133"/>
      <c r="T63874" s="133"/>
      <c r="X63874" s="131"/>
      <c r="Y63874" s="133"/>
      <c r="AJ63874" s="133"/>
      <c r="AO63874" s="135"/>
      <c r="AP63874" s="135"/>
      <c r="BJ63874" s="136"/>
    </row>
    <row r="63875" spans="5:62" ht="14.25" customHeight="1" x14ac:dyDescent="0.25">
      <c r="E63875" s="113"/>
      <c r="H63875" s="133"/>
      <c r="T63875" s="133"/>
      <c r="X63875" s="131"/>
      <c r="Y63875" s="133"/>
      <c r="AJ63875" s="133"/>
      <c r="AO63875" s="135"/>
      <c r="AP63875" s="135"/>
      <c r="BJ63875" s="136"/>
    </row>
    <row r="63876" spans="5:62" ht="14.25" customHeight="1" x14ac:dyDescent="0.25">
      <c r="E63876" s="113"/>
      <c r="H63876" s="133"/>
      <c r="T63876" s="133"/>
      <c r="X63876" s="131"/>
      <c r="Y63876" s="133"/>
      <c r="AJ63876" s="133"/>
      <c r="AO63876" s="135"/>
      <c r="AP63876" s="135"/>
      <c r="BJ63876" s="136"/>
    </row>
    <row r="63877" spans="5:62" ht="14.25" customHeight="1" x14ac:dyDescent="0.25">
      <c r="E63877" s="113"/>
      <c r="H63877" s="133"/>
      <c r="T63877" s="133"/>
      <c r="X63877" s="131"/>
      <c r="Y63877" s="133"/>
      <c r="AJ63877" s="133"/>
      <c r="AO63877" s="135"/>
      <c r="AP63877" s="135"/>
      <c r="BJ63877" s="136"/>
    </row>
    <row r="63878" spans="5:62" ht="14.25" customHeight="1" x14ac:dyDescent="0.25">
      <c r="E63878" s="113"/>
      <c r="H63878" s="133"/>
      <c r="T63878" s="133"/>
      <c r="X63878" s="131"/>
      <c r="Y63878" s="133"/>
      <c r="AJ63878" s="133"/>
      <c r="AO63878" s="135"/>
      <c r="AP63878" s="135"/>
      <c r="BJ63878" s="136"/>
    </row>
    <row r="63879" spans="5:62" ht="14.25" customHeight="1" x14ac:dyDescent="0.25">
      <c r="E63879" s="113"/>
      <c r="H63879" s="133"/>
      <c r="T63879" s="133"/>
      <c r="X63879" s="131"/>
      <c r="Y63879" s="133"/>
      <c r="AJ63879" s="133"/>
      <c r="AO63879" s="135"/>
      <c r="AP63879" s="135"/>
      <c r="BJ63879" s="136"/>
    </row>
    <row r="63880" spans="5:62" ht="14.25" customHeight="1" x14ac:dyDescent="0.25">
      <c r="E63880" s="113"/>
      <c r="H63880" s="133"/>
      <c r="T63880" s="133"/>
      <c r="X63880" s="131"/>
      <c r="Y63880" s="133"/>
      <c r="AJ63880" s="133"/>
      <c r="AO63880" s="135"/>
      <c r="AP63880" s="135"/>
      <c r="BJ63880" s="136"/>
    </row>
    <row r="63881" spans="5:62" ht="14.25" customHeight="1" x14ac:dyDescent="0.25">
      <c r="E63881" s="113"/>
      <c r="H63881" s="133"/>
      <c r="T63881" s="133"/>
      <c r="X63881" s="131"/>
      <c r="Y63881" s="133"/>
      <c r="AJ63881" s="133"/>
      <c r="AO63881" s="135"/>
      <c r="AP63881" s="135"/>
      <c r="BJ63881" s="136"/>
    </row>
    <row r="63882" spans="5:62" ht="14.25" customHeight="1" x14ac:dyDescent="0.25">
      <c r="E63882" s="113"/>
      <c r="H63882" s="133"/>
      <c r="T63882" s="133"/>
      <c r="X63882" s="131"/>
      <c r="Y63882" s="133"/>
      <c r="AJ63882" s="133"/>
      <c r="AO63882" s="135"/>
      <c r="AP63882" s="135"/>
      <c r="BJ63882" s="136"/>
    </row>
    <row r="63883" spans="5:62" ht="14.25" customHeight="1" x14ac:dyDescent="0.25">
      <c r="E63883" s="113"/>
      <c r="H63883" s="133"/>
      <c r="T63883" s="133"/>
      <c r="X63883" s="131"/>
      <c r="Y63883" s="133"/>
      <c r="AJ63883" s="133"/>
      <c r="AO63883" s="135"/>
      <c r="AP63883" s="135"/>
      <c r="BJ63883" s="136"/>
    </row>
    <row r="63884" spans="5:62" ht="14.25" customHeight="1" x14ac:dyDescent="0.25">
      <c r="E63884" s="113"/>
      <c r="H63884" s="133"/>
      <c r="T63884" s="133"/>
      <c r="X63884" s="131"/>
      <c r="Y63884" s="133"/>
      <c r="AJ63884" s="133"/>
      <c r="AO63884" s="135"/>
      <c r="AP63884" s="135"/>
      <c r="BJ63884" s="136"/>
    </row>
    <row r="63885" spans="5:62" ht="14.25" customHeight="1" x14ac:dyDescent="0.25">
      <c r="E63885" s="113"/>
      <c r="H63885" s="133"/>
      <c r="T63885" s="133"/>
      <c r="X63885" s="131"/>
      <c r="Y63885" s="133"/>
      <c r="AJ63885" s="133"/>
      <c r="AO63885" s="135"/>
      <c r="AP63885" s="135"/>
      <c r="BJ63885" s="136"/>
    </row>
    <row r="63886" spans="5:62" ht="14.25" customHeight="1" x14ac:dyDescent="0.25">
      <c r="E63886" s="113"/>
      <c r="H63886" s="133"/>
      <c r="T63886" s="133"/>
      <c r="X63886" s="131"/>
      <c r="Y63886" s="133"/>
      <c r="AJ63886" s="133"/>
      <c r="AO63886" s="135"/>
      <c r="AP63886" s="135"/>
      <c r="BJ63886" s="136"/>
    </row>
    <row r="63887" spans="5:62" ht="14.25" customHeight="1" x14ac:dyDescent="0.25">
      <c r="E63887" s="113"/>
      <c r="H63887" s="133"/>
      <c r="T63887" s="133"/>
      <c r="X63887" s="131"/>
      <c r="Y63887" s="133"/>
      <c r="AJ63887" s="133"/>
      <c r="AO63887" s="135"/>
      <c r="AP63887" s="135"/>
      <c r="BJ63887" s="136"/>
    </row>
    <row r="63888" spans="5:62" ht="14.25" customHeight="1" x14ac:dyDescent="0.25">
      <c r="E63888" s="113"/>
      <c r="H63888" s="133"/>
      <c r="T63888" s="133"/>
      <c r="X63888" s="131"/>
      <c r="Y63888" s="133"/>
      <c r="AJ63888" s="133"/>
      <c r="AO63888" s="135"/>
      <c r="AP63888" s="135"/>
      <c r="BJ63888" s="136"/>
    </row>
    <row r="63889" spans="5:62" ht="14.25" customHeight="1" x14ac:dyDescent="0.25">
      <c r="E63889" s="113"/>
      <c r="H63889" s="133"/>
      <c r="T63889" s="133"/>
      <c r="X63889" s="131"/>
      <c r="Y63889" s="133"/>
      <c r="AJ63889" s="133"/>
      <c r="AO63889" s="135"/>
      <c r="AP63889" s="135"/>
      <c r="BJ63889" s="136"/>
    </row>
    <row r="63890" spans="5:62" ht="14.25" customHeight="1" x14ac:dyDescent="0.25">
      <c r="E63890" s="113"/>
      <c r="H63890" s="133"/>
      <c r="T63890" s="133"/>
      <c r="X63890" s="131"/>
      <c r="Y63890" s="133"/>
      <c r="AJ63890" s="133"/>
      <c r="AO63890" s="135"/>
      <c r="AP63890" s="135"/>
      <c r="BJ63890" s="136"/>
    </row>
    <row r="63891" spans="5:62" ht="14.25" customHeight="1" x14ac:dyDescent="0.25">
      <c r="E63891" s="113"/>
      <c r="H63891" s="133"/>
      <c r="T63891" s="133"/>
      <c r="X63891" s="131"/>
      <c r="Y63891" s="133"/>
      <c r="AJ63891" s="133"/>
      <c r="AO63891" s="135"/>
      <c r="AP63891" s="135"/>
      <c r="BJ63891" s="136"/>
    </row>
    <row r="63892" spans="5:62" ht="14.25" customHeight="1" x14ac:dyDescent="0.25">
      <c r="E63892" s="113"/>
      <c r="H63892" s="133"/>
      <c r="T63892" s="133"/>
      <c r="X63892" s="131"/>
      <c r="Y63892" s="133"/>
      <c r="AJ63892" s="133"/>
      <c r="AO63892" s="135"/>
      <c r="AP63892" s="135"/>
      <c r="BJ63892" s="136"/>
    </row>
    <row r="63893" spans="5:62" ht="14.25" customHeight="1" x14ac:dyDescent="0.25">
      <c r="E63893" s="113"/>
      <c r="H63893" s="133"/>
      <c r="T63893" s="133"/>
      <c r="X63893" s="131"/>
      <c r="Y63893" s="133"/>
      <c r="AJ63893" s="133"/>
      <c r="AO63893" s="135"/>
      <c r="AP63893" s="135"/>
      <c r="BJ63893" s="136"/>
    </row>
    <row r="63894" spans="5:62" ht="14.25" customHeight="1" x14ac:dyDescent="0.25">
      <c r="E63894" s="113"/>
      <c r="H63894" s="133"/>
      <c r="T63894" s="133"/>
      <c r="X63894" s="131"/>
      <c r="Y63894" s="133"/>
      <c r="AJ63894" s="133"/>
      <c r="AO63894" s="135"/>
      <c r="AP63894" s="135"/>
      <c r="BJ63894" s="136"/>
    </row>
    <row r="63895" spans="5:62" ht="14.25" customHeight="1" x14ac:dyDescent="0.25">
      <c r="E63895" s="113"/>
      <c r="H63895" s="133"/>
      <c r="T63895" s="133"/>
      <c r="X63895" s="131"/>
      <c r="Y63895" s="133"/>
      <c r="AJ63895" s="133"/>
      <c r="AO63895" s="135"/>
      <c r="AP63895" s="135"/>
      <c r="BJ63895" s="136"/>
    </row>
    <row r="63896" spans="5:62" ht="14.25" customHeight="1" x14ac:dyDescent="0.25">
      <c r="E63896" s="113"/>
      <c r="H63896" s="133"/>
      <c r="T63896" s="133"/>
      <c r="X63896" s="131"/>
      <c r="Y63896" s="133"/>
      <c r="AJ63896" s="133"/>
      <c r="AO63896" s="135"/>
      <c r="AP63896" s="135"/>
      <c r="BJ63896" s="136"/>
    </row>
    <row r="63897" spans="5:62" ht="14.25" customHeight="1" x14ac:dyDescent="0.25">
      <c r="E63897" s="113"/>
      <c r="H63897" s="133"/>
      <c r="T63897" s="133"/>
      <c r="X63897" s="131"/>
      <c r="Y63897" s="133"/>
      <c r="AJ63897" s="133"/>
      <c r="AO63897" s="135"/>
      <c r="AP63897" s="135"/>
      <c r="BJ63897" s="136"/>
    </row>
    <row r="63898" spans="5:62" ht="14.25" customHeight="1" x14ac:dyDescent="0.25">
      <c r="E63898" s="113"/>
      <c r="H63898" s="133"/>
      <c r="T63898" s="133"/>
      <c r="X63898" s="131"/>
      <c r="Y63898" s="133"/>
      <c r="AJ63898" s="133"/>
      <c r="AO63898" s="135"/>
      <c r="AP63898" s="135"/>
      <c r="BJ63898" s="136"/>
    </row>
    <row r="63899" spans="5:62" ht="14.25" customHeight="1" x14ac:dyDescent="0.25">
      <c r="E63899" s="113"/>
      <c r="H63899" s="133"/>
      <c r="T63899" s="133"/>
      <c r="X63899" s="131"/>
      <c r="Y63899" s="133"/>
      <c r="AJ63899" s="133"/>
      <c r="AO63899" s="135"/>
      <c r="AP63899" s="135"/>
      <c r="BJ63899" s="136"/>
    </row>
    <row r="63900" spans="5:62" ht="14.25" customHeight="1" x14ac:dyDescent="0.25">
      <c r="E63900" s="113"/>
      <c r="H63900" s="133"/>
      <c r="T63900" s="133"/>
      <c r="X63900" s="131"/>
      <c r="Y63900" s="133"/>
      <c r="AJ63900" s="133"/>
      <c r="AO63900" s="135"/>
      <c r="AP63900" s="135"/>
      <c r="BJ63900" s="136"/>
    </row>
    <row r="63901" spans="5:62" ht="14.25" customHeight="1" x14ac:dyDescent="0.25">
      <c r="E63901" s="113"/>
      <c r="H63901" s="133"/>
      <c r="T63901" s="133"/>
      <c r="X63901" s="131"/>
      <c r="Y63901" s="133"/>
      <c r="AJ63901" s="133"/>
      <c r="AO63901" s="135"/>
      <c r="AP63901" s="135"/>
      <c r="BJ63901" s="136"/>
    </row>
    <row r="63902" spans="5:62" ht="14.25" customHeight="1" x14ac:dyDescent="0.25">
      <c r="E63902" s="113"/>
      <c r="H63902" s="133"/>
      <c r="T63902" s="133"/>
      <c r="X63902" s="131"/>
      <c r="Y63902" s="133"/>
      <c r="AJ63902" s="133"/>
      <c r="AO63902" s="135"/>
      <c r="AP63902" s="135"/>
      <c r="BJ63902" s="136"/>
    </row>
    <row r="63903" spans="5:62" ht="14.25" customHeight="1" x14ac:dyDescent="0.25">
      <c r="E63903" s="113"/>
      <c r="H63903" s="133"/>
      <c r="T63903" s="133"/>
      <c r="X63903" s="131"/>
      <c r="Y63903" s="133"/>
      <c r="AJ63903" s="133"/>
      <c r="AO63903" s="135"/>
      <c r="AP63903" s="135"/>
      <c r="BJ63903" s="136"/>
    </row>
    <row r="63904" spans="5:62" ht="14.25" customHeight="1" x14ac:dyDescent="0.25">
      <c r="E63904" s="113"/>
      <c r="H63904" s="133"/>
      <c r="T63904" s="133"/>
      <c r="X63904" s="131"/>
      <c r="Y63904" s="133"/>
      <c r="AJ63904" s="133"/>
      <c r="AO63904" s="135"/>
      <c r="AP63904" s="135"/>
      <c r="BJ63904" s="136"/>
    </row>
    <row r="63905" spans="5:62" ht="14.25" customHeight="1" x14ac:dyDescent="0.25">
      <c r="E63905" s="113"/>
      <c r="H63905" s="133"/>
      <c r="T63905" s="133"/>
      <c r="X63905" s="131"/>
      <c r="Y63905" s="133"/>
      <c r="AJ63905" s="133"/>
      <c r="AO63905" s="135"/>
      <c r="AP63905" s="135"/>
      <c r="BJ63905" s="136"/>
    </row>
    <row r="63906" spans="5:62" ht="14.25" customHeight="1" x14ac:dyDescent="0.25">
      <c r="E63906" s="113"/>
      <c r="H63906" s="133"/>
      <c r="T63906" s="133"/>
      <c r="X63906" s="131"/>
      <c r="Y63906" s="133"/>
      <c r="AJ63906" s="133"/>
      <c r="AO63906" s="135"/>
      <c r="AP63906" s="135"/>
      <c r="BJ63906" s="136"/>
    </row>
    <row r="63907" spans="5:62" ht="14.25" customHeight="1" x14ac:dyDescent="0.25">
      <c r="E63907" s="113"/>
      <c r="H63907" s="133"/>
      <c r="T63907" s="133"/>
      <c r="X63907" s="131"/>
      <c r="Y63907" s="133"/>
      <c r="AJ63907" s="133"/>
      <c r="AO63907" s="135"/>
      <c r="AP63907" s="135"/>
      <c r="BJ63907" s="136"/>
    </row>
    <row r="63908" spans="5:62" ht="14.25" customHeight="1" x14ac:dyDescent="0.25">
      <c r="E63908" s="113"/>
      <c r="H63908" s="133"/>
      <c r="T63908" s="133"/>
      <c r="X63908" s="131"/>
      <c r="Y63908" s="133"/>
      <c r="AJ63908" s="133"/>
      <c r="AO63908" s="135"/>
      <c r="AP63908" s="135"/>
      <c r="BJ63908" s="136"/>
    </row>
    <row r="63909" spans="5:62" ht="14.25" customHeight="1" x14ac:dyDescent="0.25">
      <c r="E63909" s="113"/>
      <c r="H63909" s="133"/>
      <c r="T63909" s="133"/>
      <c r="X63909" s="131"/>
      <c r="Y63909" s="133"/>
      <c r="AJ63909" s="133"/>
      <c r="AO63909" s="135"/>
      <c r="AP63909" s="135"/>
      <c r="BJ63909" s="136"/>
    </row>
    <row r="63910" spans="5:62" ht="14.25" customHeight="1" x14ac:dyDescent="0.25">
      <c r="E63910" s="113"/>
      <c r="H63910" s="133"/>
      <c r="T63910" s="133"/>
      <c r="X63910" s="131"/>
      <c r="Y63910" s="133"/>
      <c r="AJ63910" s="133"/>
      <c r="AO63910" s="135"/>
      <c r="AP63910" s="135"/>
      <c r="BJ63910" s="136"/>
    </row>
    <row r="63911" spans="5:62" ht="14.25" customHeight="1" x14ac:dyDescent="0.25">
      <c r="E63911" s="113"/>
      <c r="H63911" s="133"/>
      <c r="T63911" s="133"/>
      <c r="X63911" s="131"/>
      <c r="Y63911" s="133"/>
      <c r="AJ63911" s="133"/>
      <c r="AO63911" s="135"/>
      <c r="AP63911" s="135"/>
      <c r="BJ63911" s="136"/>
    </row>
    <row r="63912" spans="5:62" ht="14.25" customHeight="1" x14ac:dyDescent="0.25">
      <c r="E63912" s="113"/>
      <c r="H63912" s="133"/>
      <c r="T63912" s="133"/>
      <c r="X63912" s="131"/>
      <c r="Y63912" s="133"/>
      <c r="AJ63912" s="133"/>
      <c r="AO63912" s="135"/>
      <c r="AP63912" s="135"/>
      <c r="BJ63912" s="136"/>
    </row>
    <row r="63913" spans="5:62" ht="14.25" customHeight="1" x14ac:dyDescent="0.25">
      <c r="E63913" s="113"/>
      <c r="H63913" s="133"/>
      <c r="T63913" s="133"/>
      <c r="X63913" s="131"/>
      <c r="Y63913" s="133"/>
      <c r="AJ63913" s="133"/>
      <c r="AO63913" s="135"/>
      <c r="AP63913" s="135"/>
      <c r="BJ63913" s="136"/>
    </row>
    <row r="63914" spans="5:62" ht="14.25" customHeight="1" x14ac:dyDescent="0.25">
      <c r="E63914" s="113"/>
      <c r="H63914" s="133"/>
      <c r="T63914" s="133"/>
      <c r="X63914" s="131"/>
      <c r="Y63914" s="133"/>
      <c r="AJ63914" s="133"/>
      <c r="AO63914" s="135"/>
      <c r="AP63914" s="135"/>
      <c r="BJ63914" s="136"/>
    </row>
    <row r="63915" spans="5:62" ht="14.25" customHeight="1" x14ac:dyDescent="0.25">
      <c r="E63915" s="113"/>
      <c r="H63915" s="133"/>
      <c r="T63915" s="133"/>
      <c r="X63915" s="131"/>
      <c r="Y63915" s="133"/>
      <c r="AJ63915" s="133"/>
      <c r="AO63915" s="135"/>
      <c r="AP63915" s="135"/>
      <c r="BJ63915" s="136"/>
    </row>
    <row r="63916" spans="5:62" ht="14.25" customHeight="1" x14ac:dyDescent="0.25">
      <c r="E63916" s="113"/>
      <c r="H63916" s="133"/>
      <c r="T63916" s="133"/>
      <c r="X63916" s="131"/>
      <c r="Y63916" s="133"/>
      <c r="AJ63916" s="133"/>
      <c r="AO63916" s="135"/>
      <c r="AP63916" s="135"/>
      <c r="BJ63916" s="136"/>
    </row>
    <row r="63917" spans="5:62" ht="14.25" customHeight="1" x14ac:dyDescent="0.25">
      <c r="E63917" s="113"/>
      <c r="H63917" s="133"/>
      <c r="T63917" s="133"/>
      <c r="X63917" s="131"/>
      <c r="Y63917" s="133"/>
      <c r="AJ63917" s="133"/>
      <c r="AO63917" s="135"/>
      <c r="AP63917" s="135"/>
      <c r="BJ63917" s="136"/>
    </row>
    <row r="63918" spans="5:62" ht="14.25" customHeight="1" x14ac:dyDescent="0.25">
      <c r="E63918" s="113"/>
      <c r="H63918" s="133"/>
      <c r="T63918" s="133"/>
      <c r="X63918" s="131"/>
      <c r="Y63918" s="133"/>
      <c r="AJ63918" s="133"/>
      <c r="AO63918" s="135"/>
      <c r="AP63918" s="135"/>
      <c r="BJ63918" s="136"/>
    </row>
    <row r="63919" spans="5:62" ht="14.25" customHeight="1" x14ac:dyDescent="0.25">
      <c r="E63919" s="113"/>
      <c r="H63919" s="133"/>
      <c r="T63919" s="133"/>
      <c r="X63919" s="131"/>
      <c r="Y63919" s="133"/>
      <c r="AJ63919" s="133"/>
      <c r="AO63919" s="135"/>
      <c r="AP63919" s="135"/>
      <c r="BJ63919" s="136"/>
    </row>
    <row r="63920" spans="5:62" ht="14.25" customHeight="1" x14ac:dyDescent="0.25">
      <c r="E63920" s="113"/>
      <c r="H63920" s="133"/>
      <c r="T63920" s="133"/>
      <c r="X63920" s="131"/>
      <c r="Y63920" s="133"/>
      <c r="AJ63920" s="133"/>
      <c r="AO63920" s="135"/>
      <c r="AP63920" s="135"/>
      <c r="BJ63920" s="136"/>
    </row>
    <row r="63921" spans="5:62" ht="14.25" customHeight="1" x14ac:dyDescent="0.25">
      <c r="E63921" s="113"/>
      <c r="H63921" s="133"/>
      <c r="T63921" s="133"/>
      <c r="X63921" s="131"/>
      <c r="Y63921" s="133"/>
      <c r="AJ63921" s="133"/>
      <c r="AO63921" s="135"/>
      <c r="AP63921" s="135"/>
      <c r="BJ63921" s="136"/>
    </row>
    <row r="63922" spans="5:62" ht="14.25" customHeight="1" x14ac:dyDescent="0.25">
      <c r="E63922" s="113"/>
      <c r="H63922" s="133"/>
      <c r="T63922" s="133"/>
      <c r="X63922" s="131"/>
      <c r="Y63922" s="133"/>
      <c r="AJ63922" s="133"/>
      <c r="AO63922" s="135"/>
      <c r="AP63922" s="135"/>
      <c r="BJ63922" s="136"/>
    </row>
    <row r="63923" spans="5:62" ht="14.25" customHeight="1" x14ac:dyDescent="0.25">
      <c r="E63923" s="113"/>
      <c r="H63923" s="133"/>
      <c r="T63923" s="133"/>
      <c r="X63923" s="131"/>
      <c r="Y63923" s="133"/>
      <c r="AJ63923" s="133"/>
      <c r="AO63923" s="135"/>
      <c r="AP63923" s="135"/>
      <c r="BJ63923" s="136"/>
    </row>
    <row r="63924" spans="5:62" ht="14.25" customHeight="1" x14ac:dyDescent="0.25">
      <c r="E63924" s="113"/>
      <c r="H63924" s="133"/>
      <c r="T63924" s="133"/>
      <c r="X63924" s="131"/>
      <c r="Y63924" s="133"/>
      <c r="AJ63924" s="133"/>
      <c r="AO63924" s="135"/>
      <c r="AP63924" s="135"/>
      <c r="BJ63924" s="136"/>
    </row>
    <row r="63925" spans="5:62" ht="14.25" customHeight="1" x14ac:dyDescent="0.25">
      <c r="E63925" s="113"/>
      <c r="H63925" s="133"/>
      <c r="T63925" s="133"/>
      <c r="X63925" s="131"/>
      <c r="Y63925" s="133"/>
      <c r="AJ63925" s="133"/>
      <c r="AO63925" s="135"/>
      <c r="AP63925" s="135"/>
      <c r="BJ63925" s="136"/>
    </row>
    <row r="63926" spans="5:62" ht="14.25" customHeight="1" x14ac:dyDescent="0.25">
      <c r="E63926" s="113"/>
      <c r="H63926" s="133"/>
      <c r="T63926" s="133"/>
      <c r="X63926" s="131"/>
      <c r="Y63926" s="133"/>
      <c r="AJ63926" s="133"/>
      <c r="AO63926" s="135"/>
      <c r="AP63926" s="135"/>
      <c r="BJ63926" s="136"/>
    </row>
    <row r="63927" spans="5:62" ht="14.25" customHeight="1" x14ac:dyDescent="0.25">
      <c r="E63927" s="113"/>
      <c r="H63927" s="133"/>
      <c r="T63927" s="133"/>
      <c r="X63927" s="131"/>
      <c r="Y63927" s="133"/>
      <c r="AJ63927" s="133"/>
      <c r="AO63927" s="135"/>
      <c r="AP63927" s="135"/>
      <c r="BJ63927" s="136"/>
    </row>
    <row r="63928" spans="5:62" ht="14.25" customHeight="1" x14ac:dyDescent="0.25">
      <c r="E63928" s="113"/>
      <c r="H63928" s="133"/>
      <c r="T63928" s="133"/>
      <c r="X63928" s="131"/>
      <c r="Y63928" s="133"/>
      <c r="AJ63928" s="133"/>
      <c r="AO63928" s="135"/>
      <c r="AP63928" s="135"/>
      <c r="BJ63928" s="136"/>
    </row>
    <row r="63929" spans="5:62" ht="14.25" customHeight="1" x14ac:dyDescent="0.25">
      <c r="E63929" s="113"/>
      <c r="H63929" s="133"/>
      <c r="T63929" s="133"/>
      <c r="X63929" s="131"/>
      <c r="Y63929" s="133"/>
      <c r="AJ63929" s="133"/>
      <c r="AO63929" s="135"/>
      <c r="AP63929" s="135"/>
      <c r="BJ63929" s="136"/>
    </row>
    <row r="63930" spans="5:62" ht="14.25" customHeight="1" x14ac:dyDescent="0.25">
      <c r="E63930" s="113"/>
      <c r="H63930" s="133"/>
      <c r="T63930" s="133"/>
      <c r="X63930" s="131"/>
      <c r="Y63930" s="133"/>
      <c r="AJ63930" s="133"/>
      <c r="AO63930" s="135"/>
      <c r="AP63930" s="135"/>
      <c r="BJ63930" s="136"/>
    </row>
    <row r="63931" spans="5:62" ht="14.25" customHeight="1" x14ac:dyDescent="0.25">
      <c r="E63931" s="113"/>
      <c r="H63931" s="133"/>
      <c r="T63931" s="133"/>
      <c r="X63931" s="131"/>
      <c r="Y63931" s="133"/>
      <c r="AJ63931" s="133"/>
      <c r="AO63931" s="135"/>
      <c r="AP63931" s="135"/>
      <c r="BJ63931" s="136"/>
    </row>
    <row r="63932" spans="5:62" ht="14.25" customHeight="1" x14ac:dyDescent="0.25">
      <c r="E63932" s="113"/>
      <c r="H63932" s="133"/>
      <c r="T63932" s="133"/>
      <c r="X63932" s="131"/>
      <c r="Y63932" s="133"/>
      <c r="AJ63932" s="133"/>
      <c r="AO63932" s="135"/>
      <c r="AP63932" s="135"/>
      <c r="BJ63932" s="136"/>
    </row>
    <row r="63933" spans="5:62" ht="14.25" customHeight="1" x14ac:dyDescent="0.25">
      <c r="E63933" s="113"/>
      <c r="H63933" s="133"/>
      <c r="T63933" s="133"/>
      <c r="X63933" s="131"/>
      <c r="Y63933" s="133"/>
      <c r="AJ63933" s="133"/>
      <c r="AO63933" s="135"/>
      <c r="AP63933" s="135"/>
      <c r="BJ63933" s="136"/>
    </row>
    <row r="63934" spans="5:62" ht="14.25" customHeight="1" x14ac:dyDescent="0.25">
      <c r="E63934" s="113"/>
      <c r="H63934" s="133"/>
      <c r="T63934" s="133"/>
      <c r="X63934" s="131"/>
      <c r="Y63934" s="133"/>
      <c r="AJ63934" s="133"/>
      <c r="AO63934" s="135"/>
      <c r="AP63934" s="135"/>
      <c r="BJ63934" s="136"/>
    </row>
    <row r="63935" spans="5:62" ht="14.25" customHeight="1" x14ac:dyDescent="0.25">
      <c r="E63935" s="113"/>
      <c r="H63935" s="133"/>
      <c r="T63935" s="133"/>
      <c r="X63935" s="131"/>
      <c r="Y63935" s="133"/>
      <c r="AJ63935" s="133"/>
      <c r="AO63935" s="135"/>
      <c r="AP63935" s="135"/>
      <c r="BJ63935" s="136"/>
    </row>
    <row r="63936" spans="5:62" ht="14.25" customHeight="1" x14ac:dyDescent="0.25">
      <c r="E63936" s="113"/>
      <c r="H63936" s="133"/>
      <c r="T63936" s="133"/>
      <c r="X63936" s="131"/>
      <c r="Y63936" s="133"/>
      <c r="AJ63936" s="133"/>
      <c r="AO63936" s="135"/>
      <c r="AP63936" s="135"/>
      <c r="BJ63936" s="136"/>
    </row>
    <row r="63937" spans="5:62" ht="14.25" customHeight="1" x14ac:dyDescent="0.25">
      <c r="E63937" s="113"/>
      <c r="H63937" s="133"/>
      <c r="T63937" s="133"/>
      <c r="X63937" s="131"/>
      <c r="Y63937" s="133"/>
      <c r="AJ63937" s="133"/>
      <c r="AO63937" s="135"/>
      <c r="AP63937" s="135"/>
      <c r="BJ63937" s="136"/>
    </row>
    <row r="63938" spans="5:62" ht="14.25" customHeight="1" x14ac:dyDescent="0.25">
      <c r="E63938" s="113"/>
      <c r="H63938" s="133"/>
      <c r="T63938" s="133"/>
      <c r="X63938" s="131"/>
      <c r="Y63938" s="133"/>
      <c r="AJ63938" s="133"/>
      <c r="AO63938" s="135"/>
      <c r="AP63938" s="135"/>
      <c r="BJ63938" s="136"/>
    </row>
    <row r="63939" spans="5:62" ht="14.25" customHeight="1" x14ac:dyDescent="0.25">
      <c r="E63939" s="113"/>
      <c r="H63939" s="133"/>
      <c r="T63939" s="133"/>
      <c r="X63939" s="131"/>
      <c r="Y63939" s="133"/>
      <c r="AJ63939" s="133"/>
      <c r="AO63939" s="135"/>
      <c r="AP63939" s="135"/>
      <c r="BJ63939" s="136"/>
    </row>
    <row r="63940" spans="5:62" ht="14.25" customHeight="1" x14ac:dyDescent="0.25">
      <c r="E63940" s="113"/>
      <c r="H63940" s="133"/>
      <c r="T63940" s="133"/>
      <c r="X63940" s="131"/>
      <c r="Y63940" s="133"/>
      <c r="AJ63940" s="133"/>
      <c r="AO63940" s="135"/>
      <c r="AP63940" s="135"/>
      <c r="BJ63940" s="136"/>
    </row>
    <row r="63941" spans="5:62" ht="14.25" customHeight="1" x14ac:dyDescent="0.25">
      <c r="E63941" s="113"/>
      <c r="H63941" s="133"/>
      <c r="T63941" s="133"/>
      <c r="X63941" s="131"/>
      <c r="Y63941" s="133"/>
      <c r="AJ63941" s="133"/>
      <c r="AO63941" s="135"/>
      <c r="AP63941" s="135"/>
      <c r="BJ63941" s="136"/>
    </row>
    <row r="63942" spans="5:62" ht="14.25" customHeight="1" x14ac:dyDescent="0.25">
      <c r="E63942" s="113"/>
      <c r="H63942" s="133"/>
      <c r="T63942" s="133"/>
      <c r="X63942" s="131"/>
      <c r="Y63942" s="133"/>
      <c r="AJ63942" s="133"/>
      <c r="AO63942" s="135"/>
      <c r="AP63942" s="135"/>
      <c r="BJ63942" s="136"/>
    </row>
    <row r="63943" spans="5:62" ht="14.25" customHeight="1" x14ac:dyDescent="0.25">
      <c r="E63943" s="113"/>
      <c r="H63943" s="133"/>
      <c r="T63943" s="133"/>
      <c r="X63943" s="131"/>
      <c r="Y63943" s="133"/>
      <c r="AJ63943" s="133"/>
      <c r="AO63943" s="135"/>
      <c r="AP63943" s="135"/>
      <c r="BJ63943" s="136"/>
    </row>
    <row r="63944" spans="5:62" ht="14.25" customHeight="1" x14ac:dyDescent="0.25">
      <c r="E63944" s="113"/>
      <c r="H63944" s="133"/>
      <c r="T63944" s="133"/>
      <c r="X63944" s="131"/>
      <c r="Y63944" s="133"/>
      <c r="AJ63944" s="133"/>
      <c r="AO63944" s="135"/>
      <c r="AP63944" s="135"/>
      <c r="BJ63944" s="136"/>
    </row>
    <row r="63945" spans="5:62" ht="14.25" customHeight="1" x14ac:dyDescent="0.25">
      <c r="E63945" s="113"/>
      <c r="H63945" s="133"/>
      <c r="T63945" s="133"/>
      <c r="X63945" s="131"/>
      <c r="Y63945" s="133"/>
      <c r="AJ63945" s="133"/>
      <c r="AO63945" s="135"/>
      <c r="AP63945" s="135"/>
      <c r="BJ63945" s="136"/>
    </row>
    <row r="63946" spans="5:62" ht="14.25" customHeight="1" x14ac:dyDescent="0.25">
      <c r="E63946" s="113"/>
      <c r="H63946" s="133"/>
      <c r="T63946" s="133"/>
      <c r="X63946" s="131"/>
      <c r="Y63946" s="133"/>
      <c r="AJ63946" s="133"/>
      <c r="AO63946" s="135"/>
      <c r="AP63946" s="135"/>
      <c r="BJ63946" s="136"/>
    </row>
    <row r="63947" spans="5:62" ht="14.25" customHeight="1" x14ac:dyDescent="0.25">
      <c r="E63947" s="113"/>
      <c r="H63947" s="133"/>
      <c r="T63947" s="133"/>
      <c r="X63947" s="131"/>
      <c r="Y63947" s="133"/>
      <c r="AJ63947" s="133"/>
      <c r="AO63947" s="135"/>
      <c r="AP63947" s="135"/>
      <c r="BJ63947" s="136"/>
    </row>
    <row r="63948" spans="5:62" ht="14.25" customHeight="1" x14ac:dyDescent="0.25">
      <c r="E63948" s="113"/>
      <c r="H63948" s="133"/>
      <c r="T63948" s="133"/>
      <c r="X63948" s="131"/>
      <c r="Y63948" s="133"/>
      <c r="AJ63948" s="133"/>
      <c r="AO63948" s="135"/>
      <c r="AP63948" s="135"/>
      <c r="BJ63948" s="136"/>
    </row>
    <row r="63949" spans="5:62" ht="14.25" customHeight="1" x14ac:dyDescent="0.25">
      <c r="E63949" s="113"/>
      <c r="H63949" s="133"/>
      <c r="T63949" s="133"/>
      <c r="X63949" s="131"/>
      <c r="Y63949" s="133"/>
      <c r="AJ63949" s="133"/>
      <c r="AO63949" s="135"/>
      <c r="AP63949" s="135"/>
      <c r="BJ63949" s="136"/>
    </row>
    <row r="63950" spans="5:62" ht="14.25" customHeight="1" x14ac:dyDescent="0.25">
      <c r="E63950" s="113"/>
      <c r="H63950" s="133"/>
      <c r="T63950" s="133"/>
      <c r="X63950" s="131"/>
      <c r="Y63950" s="133"/>
      <c r="AJ63950" s="133"/>
      <c r="AO63950" s="135"/>
      <c r="AP63950" s="135"/>
      <c r="BJ63950" s="136"/>
    </row>
    <row r="63951" spans="5:62" ht="14.25" customHeight="1" x14ac:dyDescent="0.25">
      <c r="E63951" s="113"/>
      <c r="H63951" s="133"/>
      <c r="T63951" s="133"/>
      <c r="X63951" s="131"/>
      <c r="Y63951" s="133"/>
      <c r="AJ63951" s="133"/>
      <c r="AO63951" s="135"/>
      <c r="AP63951" s="135"/>
      <c r="BJ63951" s="136"/>
    </row>
    <row r="63952" spans="5:62" ht="14.25" customHeight="1" x14ac:dyDescent="0.25">
      <c r="E63952" s="113"/>
      <c r="H63952" s="133"/>
      <c r="T63952" s="133"/>
      <c r="X63952" s="131"/>
      <c r="Y63952" s="133"/>
      <c r="AJ63952" s="133"/>
      <c r="AO63952" s="135"/>
      <c r="AP63952" s="135"/>
      <c r="BJ63952" s="136"/>
    </row>
    <row r="63953" spans="5:62" ht="14.25" customHeight="1" x14ac:dyDescent="0.25">
      <c r="E63953" s="113"/>
      <c r="H63953" s="133"/>
      <c r="T63953" s="133"/>
      <c r="X63953" s="131"/>
      <c r="Y63953" s="133"/>
      <c r="AJ63953" s="133"/>
      <c r="AO63953" s="135"/>
      <c r="AP63953" s="135"/>
      <c r="BJ63953" s="136"/>
    </row>
    <row r="63954" spans="5:62" ht="14.25" customHeight="1" x14ac:dyDescent="0.25">
      <c r="E63954" s="113"/>
      <c r="H63954" s="133"/>
      <c r="T63954" s="133"/>
      <c r="X63954" s="131"/>
      <c r="Y63954" s="133"/>
      <c r="AJ63954" s="133"/>
      <c r="AO63954" s="135"/>
      <c r="AP63954" s="135"/>
      <c r="BJ63954" s="136"/>
    </row>
    <row r="63955" spans="5:62" ht="14.25" customHeight="1" x14ac:dyDescent="0.25">
      <c r="E63955" s="113"/>
      <c r="H63955" s="133"/>
      <c r="T63955" s="133"/>
      <c r="X63955" s="131"/>
      <c r="Y63955" s="133"/>
      <c r="AJ63955" s="133"/>
      <c r="AO63955" s="135"/>
      <c r="AP63955" s="135"/>
      <c r="BJ63955" s="136"/>
    </row>
    <row r="63956" spans="5:62" ht="14.25" customHeight="1" x14ac:dyDescent="0.25">
      <c r="E63956" s="113"/>
      <c r="H63956" s="133"/>
      <c r="T63956" s="133"/>
      <c r="X63956" s="131"/>
      <c r="Y63956" s="133"/>
      <c r="AJ63956" s="133"/>
      <c r="AO63956" s="135"/>
      <c r="AP63956" s="135"/>
      <c r="BJ63956" s="136"/>
    </row>
    <row r="63957" spans="5:62" ht="14.25" customHeight="1" x14ac:dyDescent="0.25">
      <c r="E63957" s="113"/>
      <c r="H63957" s="133"/>
      <c r="T63957" s="133"/>
      <c r="X63957" s="131"/>
      <c r="Y63957" s="133"/>
      <c r="AJ63957" s="133"/>
      <c r="AO63957" s="135"/>
      <c r="AP63957" s="135"/>
      <c r="BJ63957" s="136"/>
    </row>
    <row r="63958" spans="5:62" ht="14.25" customHeight="1" x14ac:dyDescent="0.25">
      <c r="E63958" s="113"/>
      <c r="H63958" s="133"/>
      <c r="T63958" s="133"/>
      <c r="X63958" s="131"/>
      <c r="Y63958" s="133"/>
      <c r="AJ63958" s="133"/>
      <c r="AO63958" s="135"/>
      <c r="AP63958" s="135"/>
      <c r="BJ63958" s="136"/>
    </row>
    <row r="63959" spans="5:62" ht="14.25" customHeight="1" x14ac:dyDescent="0.25">
      <c r="E63959" s="113"/>
      <c r="H63959" s="133"/>
      <c r="T63959" s="133"/>
      <c r="X63959" s="131"/>
      <c r="Y63959" s="133"/>
      <c r="AJ63959" s="133"/>
      <c r="AO63959" s="135"/>
      <c r="AP63959" s="135"/>
      <c r="BJ63959" s="136"/>
    </row>
    <row r="63960" spans="5:62" ht="14.25" customHeight="1" x14ac:dyDescent="0.25">
      <c r="E63960" s="113"/>
      <c r="H63960" s="133"/>
      <c r="T63960" s="133"/>
      <c r="X63960" s="131"/>
      <c r="Y63960" s="133"/>
      <c r="AJ63960" s="133"/>
      <c r="AO63960" s="135"/>
      <c r="AP63960" s="135"/>
      <c r="BJ63960" s="136"/>
    </row>
    <row r="63961" spans="5:62" ht="14.25" customHeight="1" x14ac:dyDescent="0.25">
      <c r="E63961" s="113"/>
      <c r="H63961" s="133"/>
      <c r="T63961" s="133"/>
      <c r="X63961" s="131"/>
      <c r="Y63961" s="133"/>
      <c r="AJ63961" s="133"/>
      <c r="AO63961" s="135"/>
      <c r="AP63961" s="135"/>
      <c r="BJ63961" s="136"/>
    </row>
    <row r="63962" spans="5:62" ht="14.25" customHeight="1" x14ac:dyDescent="0.25">
      <c r="E63962" s="113"/>
      <c r="H63962" s="133"/>
      <c r="T63962" s="133"/>
      <c r="X63962" s="131"/>
      <c r="Y63962" s="133"/>
      <c r="AJ63962" s="133"/>
      <c r="AO63962" s="135"/>
      <c r="AP63962" s="135"/>
      <c r="BJ63962" s="136"/>
    </row>
    <row r="63963" spans="5:62" ht="14.25" customHeight="1" x14ac:dyDescent="0.25">
      <c r="E63963" s="113"/>
      <c r="H63963" s="133"/>
      <c r="T63963" s="133"/>
      <c r="X63963" s="131"/>
      <c r="Y63963" s="133"/>
      <c r="AJ63963" s="133"/>
      <c r="AO63963" s="135"/>
      <c r="AP63963" s="135"/>
      <c r="BJ63963" s="136"/>
    </row>
    <row r="63964" spans="5:62" ht="14.25" customHeight="1" x14ac:dyDescent="0.25">
      <c r="E63964" s="113"/>
      <c r="H63964" s="133"/>
      <c r="T63964" s="133"/>
      <c r="X63964" s="131"/>
      <c r="Y63964" s="133"/>
      <c r="AJ63964" s="133"/>
      <c r="AO63964" s="135"/>
      <c r="AP63964" s="135"/>
      <c r="BJ63964" s="136"/>
    </row>
    <row r="63965" spans="5:62" ht="14.25" customHeight="1" x14ac:dyDescent="0.25">
      <c r="E63965" s="113"/>
      <c r="H63965" s="133"/>
      <c r="T63965" s="133"/>
      <c r="X63965" s="131"/>
      <c r="Y63965" s="133"/>
      <c r="AJ63965" s="133"/>
      <c r="AO63965" s="135"/>
      <c r="AP63965" s="135"/>
      <c r="BJ63965" s="136"/>
    </row>
    <row r="63966" spans="5:62" ht="14.25" customHeight="1" x14ac:dyDescent="0.25">
      <c r="E63966" s="113"/>
      <c r="H63966" s="133"/>
      <c r="T63966" s="133"/>
      <c r="X63966" s="131"/>
      <c r="Y63966" s="133"/>
      <c r="AJ63966" s="133"/>
      <c r="AO63966" s="135"/>
      <c r="AP63966" s="135"/>
      <c r="BJ63966" s="136"/>
    </row>
    <row r="63967" spans="5:62" ht="14.25" customHeight="1" x14ac:dyDescent="0.25">
      <c r="E63967" s="113"/>
      <c r="H63967" s="133"/>
      <c r="T63967" s="133"/>
      <c r="X63967" s="131"/>
      <c r="Y63967" s="133"/>
      <c r="AJ63967" s="133"/>
      <c r="AO63967" s="135"/>
      <c r="AP63967" s="135"/>
      <c r="BJ63967" s="136"/>
    </row>
    <row r="63968" spans="5:62" ht="14.25" customHeight="1" x14ac:dyDescent="0.25">
      <c r="E63968" s="113"/>
      <c r="H63968" s="133"/>
      <c r="T63968" s="133"/>
      <c r="X63968" s="131"/>
      <c r="Y63968" s="133"/>
      <c r="AJ63968" s="133"/>
      <c r="AO63968" s="135"/>
      <c r="AP63968" s="135"/>
      <c r="BJ63968" s="136"/>
    </row>
    <row r="63969" spans="5:62" ht="14.25" customHeight="1" x14ac:dyDescent="0.25">
      <c r="E63969" s="113"/>
      <c r="H63969" s="133"/>
      <c r="T63969" s="133"/>
      <c r="X63969" s="131"/>
      <c r="Y63969" s="133"/>
      <c r="AJ63969" s="133"/>
      <c r="AO63969" s="135"/>
      <c r="AP63969" s="135"/>
      <c r="BJ63969" s="136"/>
    </row>
    <row r="63970" spans="5:62" ht="14.25" customHeight="1" x14ac:dyDescent="0.25">
      <c r="E63970" s="113"/>
      <c r="H63970" s="133"/>
      <c r="T63970" s="133"/>
      <c r="X63970" s="131"/>
      <c r="Y63970" s="133"/>
      <c r="AJ63970" s="133"/>
      <c r="AO63970" s="135"/>
      <c r="AP63970" s="135"/>
      <c r="BJ63970" s="136"/>
    </row>
    <row r="63971" spans="5:62" ht="14.25" customHeight="1" x14ac:dyDescent="0.25">
      <c r="E63971" s="113"/>
      <c r="H63971" s="133"/>
      <c r="T63971" s="133"/>
      <c r="X63971" s="131"/>
      <c r="Y63971" s="133"/>
      <c r="AJ63971" s="133"/>
      <c r="AO63971" s="135"/>
      <c r="AP63971" s="135"/>
      <c r="BJ63971" s="136"/>
    </row>
    <row r="63972" spans="5:62" ht="14.25" customHeight="1" x14ac:dyDescent="0.25">
      <c r="E63972" s="113"/>
      <c r="H63972" s="133"/>
      <c r="T63972" s="133"/>
      <c r="X63972" s="131"/>
      <c r="Y63972" s="133"/>
      <c r="AJ63972" s="133"/>
      <c r="AO63972" s="135"/>
      <c r="AP63972" s="135"/>
      <c r="BJ63972" s="136"/>
    </row>
    <row r="63973" spans="5:62" ht="14.25" customHeight="1" x14ac:dyDescent="0.25">
      <c r="E63973" s="113"/>
      <c r="H63973" s="133"/>
      <c r="T63973" s="133"/>
      <c r="X63973" s="131"/>
      <c r="Y63973" s="133"/>
      <c r="AJ63973" s="133"/>
      <c r="AO63973" s="135"/>
      <c r="AP63973" s="135"/>
      <c r="BJ63973" s="136"/>
    </row>
    <row r="63974" spans="5:62" ht="14.25" customHeight="1" x14ac:dyDescent="0.25">
      <c r="E63974" s="113"/>
      <c r="H63974" s="133"/>
      <c r="T63974" s="133"/>
      <c r="X63974" s="131"/>
      <c r="Y63974" s="133"/>
      <c r="AJ63974" s="133"/>
      <c r="AO63974" s="135"/>
      <c r="AP63974" s="135"/>
      <c r="BJ63974" s="136"/>
    </row>
    <row r="63975" spans="5:62" ht="14.25" customHeight="1" x14ac:dyDescent="0.25">
      <c r="E63975" s="113"/>
      <c r="H63975" s="133"/>
      <c r="T63975" s="133"/>
      <c r="X63975" s="131"/>
      <c r="Y63975" s="133"/>
      <c r="AJ63975" s="133"/>
      <c r="AO63975" s="135"/>
      <c r="AP63975" s="135"/>
      <c r="BJ63975" s="136"/>
    </row>
    <row r="63976" spans="5:62" ht="14.25" customHeight="1" x14ac:dyDescent="0.25">
      <c r="E63976" s="113"/>
      <c r="H63976" s="133"/>
      <c r="T63976" s="133"/>
      <c r="X63976" s="131"/>
      <c r="Y63976" s="133"/>
      <c r="AJ63976" s="133"/>
      <c r="AO63976" s="135"/>
      <c r="AP63976" s="135"/>
      <c r="BJ63976" s="136"/>
    </row>
    <row r="63977" spans="5:62" ht="14.25" customHeight="1" x14ac:dyDescent="0.25">
      <c r="E63977" s="113"/>
      <c r="H63977" s="133"/>
      <c r="T63977" s="133"/>
      <c r="X63977" s="131"/>
      <c r="Y63977" s="133"/>
      <c r="AJ63977" s="133"/>
      <c r="AO63977" s="135"/>
      <c r="AP63977" s="135"/>
      <c r="BJ63977" s="136"/>
    </row>
    <row r="63978" spans="5:62" ht="14.25" customHeight="1" x14ac:dyDescent="0.25">
      <c r="E63978" s="113"/>
      <c r="H63978" s="133"/>
      <c r="T63978" s="133"/>
      <c r="X63978" s="131"/>
      <c r="Y63978" s="133"/>
      <c r="AJ63978" s="133"/>
      <c r="AO63978" s="135"/>
      <c r="AP63978" s="135"/>
      <c r="BJ63978" s="136"/>
    </row>
    <row r="63979" spans="5:62" ht="14.25" customHeight="1" x14ac:dyDescent="0.25">
      <c r="E63979" s="113"/>
      <c r="H63979" s="133"/>
      <c r="T63979" s="133"/>
      <c r="X63979" s="131"/>
      <c r="Y63979" s="133"/>
      <c r="AJ63979" s="133"/>
      <c r="AO63979" s="135"/>
      <c r="AP63979" s="135"/>
      <c r="BJ63979" s="136"/>
    </row>
    <row r="63980" spans="5:62" ht="14.25" customHeight="1" x14ac:dyDescent="0.25">
      <c r="E63980" s="113"/>
      <c r="H63980" s="133"/>
      <c r="T63980" s="133"/>
      <c r="X63980" s="131"/>
      <c r="Y63980" s="133"/>
      <c r="AJ63980" s="133"/>
      <c r="AO63980" s="135"/>
      <c r="AP63980" s="135"/>
      <c r="BJ63980" s="136"/>
    </row>
    <row r="63981" spans="5:62" ht="14.25" customHeight="1" x14ac:dyDescent="0.25">
      <c r="E63981" s="113"/>
      <c r="H63981" s="133"/>
      <c r="T63981" s="133"/>
      <c r="X63981" s="131"/>
      <c r="Y63981" s="133"/>
      <c r="AJ63981" s="133"/>
      <c r="AO63981" s="135"/>
      <c r="AP63981" s="135"/>
      <c r="BJ63981" s="136"/>
    </row>
    <row r="63982" spans="5:62" ht="14.25" customHeight="1" x14ac:dyDescent="0.25">
      <c r="E63982" s="113"/>
      <c r="H63982" s="133"/>
      <c r="T63982" s="133"/>
      <c r="X63982" s="131"/>
      <c r="Y63982" s="133"/>
      <c r="AJ63982" s="133"/>
      <c r="AO63982" s="135"/>
      <c r="AP63982" s="135"/>
      <c r="BJ63982" s="136"/>
    </row>
    <row r="63983" spans="5:62" ht="14.25" customHeight="1" x14ac:dyDescent="0.25">
      <c r="E63983" s="113"/>
      <c r="H63983" s="133"/>
      <c r="T63983" s="133"/>
      <c r="X63983" s="131"/>
      <c r="Y63983" s="133"/>
      <c r="AJ63983" s="133"/>
      <c r="AO63983" s="135"/>
      <c r="AP63983" s="135"/>
      <c r="BJ63983" s="136"/>
    </row>
    <row r="63984" spans="5:62" ht="14.25" customHeight="1" x14ac:dyDescent="0.25">
      <c r="E63984" s="113"/>
      <c r="H63984" s="133"/>
      <c r="T63984" s="133"/>
      <c r="X63984" s="131"/>
      <c r="Y63984" s="133"/>
      <c r="AJ63984" s="133"/>
      <c r="AO63984" s="135"/>
      <c r="AP63984" s="135"/>
      <c r="BJ63984" s="136"/>
    </row>
    <row r="63985" spans="5:62" ht="14.25" customHeight="1" x14ac:dyDescent="0.25">
      <c r="E63985" s="113"/>
      <c r="H63985" s="133"/>
      <c r="T63985" s="133"/>
      <c r="X63985" s="131"/>
      <c r="Y63985" s="133"/>
      <c r="AJ63985" s="133"/>
      <c r="AO63985" s="135"/>
      <c r="AP63985" s="135"/>
      <c r="BJ63985" s="136"/>
    </row>
    <row r="63986" spans="5:62" ht="14.25" customHeight="1" x14ac:dyDescent="0.25">
      <c r="E63986" s="113"/>
      <c r="H63986" s="133"/>
      <c r="T63986" s="133"/>
      <c r="X63986" s="131"/>
      <c r="Y63986" s="133"/>
      <c r="AJ63986" s="133"/>
      <c r="AO63986" s="135"/>
      <c r="AP63986" s="135"/>
      <c r="BJ63986" s="136"/>
    </row>
    <row r="63987" spans="5:62" ht="14.25" customHeight="1" x14ac:dyDescent="0.25">
      <c r="E63987" s="113"/>
      <c r="H63987" s="133"/>
      <c r="T63987" s="133"/>
      <c r="X63987" s="131"/>
      <c r="Y63987" s="133"/>
      <c r="AJ63987" s="133"/>
      <c r="AO63987" s="135"/>
      <c r="AP63987" s="135"/>
      <c r="BJ63987" s="136"/>
    </row>
    <row r="63988" spans="5:62" ht="14.25" customHeight="1" x14ac:dyDescent="0.25">
      <c r="E63988" s="113"/>
      <c r="H63988" s="133"/>
      <c r="T63988" s="133"/>
      <c r="X63988" s="131"/>
      <c r="Y63988" s="133"/>
      <c r="AJ63988" s="133"/>
      <c r="AO63988" s="135"/>
      <c r="AP63988" s="135"/>
      <c r="BJ63988" s="136"/>
    </row>
    <row r="63989" spans="5:62" ht="14.25" customHeight="1" x14ac:dyDescent="0.25">
      <c r="E63989" s="113"/>
      <c r="H63989" s="133"/>
      <c r="T63989" s="133"/>
      <c r="X63989" s="131"/>
      <c r="Y63989" s="133"/>
      <c r="AJ63989" s="133"/>
      <c r="AO63989" s="135"/>
      <c r="AP63989" s="135"/>
      <c r="BJ63989" s="136"/>
    </row>
    <row r="63990" spans="5:62" ht="14.25" customHeight="1" x14ac:dyDescent="0.25">
      <c r="E63990" s="113"/>
      <c r="H63990" s="133"/>
      <c r="T63990" s="133"/>
      <c r="X63990" s="131"/>
      <c r="Y63990" s="133"/>
      <c r="AJ63990" s="133"/>
      <c r="AO63990" s="135"/>
      <c r="AP63990" s="135"/>
      <c r="BJ63990" s="136"/>
    </row>
    <row r="63991" spans="5:62" ht="14.25" customHeight="1" x14ac:dyDescent="0.25">
      <c r="E63991" s="113"/>
      <c r="H63991" s="133"/>
      <c r="T63991" s="133"/>
      <c r="X63991" s="131"/>
      <c r="Y63991" s="133"/>
      <c r="AJ63991" s="133"/>
      <c r="AO63991" s="135"/>
      <c r="AP63991" s="135"/>
      <c r="BJ63991" s="136"/>
    </row>
    <row r="63992" spans="5:62" ht="14.25" customHeight="1" x14ac:dyDescent="0.25">
      <c r="E63992" s="113"/>
      <c r="H63992" s="133"/>
      <c r="T63992" s="133"/>
      <c r="X63992" s="131"/>
      <c r="Y63992" s="133"/>
      <c r="AJ63992" s="133"/>
      <c r="AO63992" s="135"/>
      <c r="AP63992" s="135"/>
      <c r="BJ63992" s="136"/>
    </row>
    <row r="63993" spans="5:62" ht="14.25" customHeight="1" x14ac:dyDescent="0.25">
      <c r="E63993" s="113"/>
      <c r="H63993" s="133"/>
      <c r="T63993" s="133"/>
      <c r="X63993" s="131"/>
      <c r="Y63993" s="133"/>
      <c r="AJ63993" s="133"/>
      <c r="AO63993" s="135"/>
      <c r="AP63993" s="135"/>
      <c r="BJ63993" s="136"/>
    </row>
    <row r="63994" spans="5:62" ht="14.25" customHeight="1" x14ac:dyDescent="0.25">
      <c r="E63994" s="113"/>
      <c r="H63994" s="133"/>
      <c r="T63994" s="133"/>
      <c r="X63994" s="131"/>
      <c r="Y63994" s="133"/>
      <c r="AJ63994" s="133"/>
      <c r="AO63994" s="135"/>
      <c r="AP63994" s="135"/>
      <c r="BJ63994" s="136"/>
    </row>
    <row r="63995" spans="5:62" ht="14.25" customHeight="1" x14ac:dyDescent="0.25">
      <c r="E63995" s="113"/>
      <c r="H63995" s="133"/>
      <c r="T63995" s="133"/>
      <c r="X63995" s="131"/>
      <c r="Y63995" s="133"/>
      <c r="AJ63995" s="133"/>
      <c r="AO63995" s="135"/>
      <c r="AP63995" s="135"/>
      <c r="BJ63995" s="136"/>
    </row>
    <row r="63996" spans="5:62" ht="14.25" customHeight="1" x14ac:dyDescent="0.25">
      <c r="E63996" s="113"/>
      <c r="H63996" s="133"/>
      <c r="T63996" s="133"/>
      <c r="X63996" s="131"/>
      <c r="Y63996" s="133"/>
      <c r="AJ63996" s="133"/>
      <c r="AO63996" s="135"/>
      <c r="AP63996" s="135"/>
      <c r="BJ63996" s="136"/>
    </row>
    <row r="63997" spans="5:62" ht="14.25" customHeight="1" x14ac:dyDescent="0.25">
      <c r="E63997" s="113"/>
      <c r="H63997" s="133"/>
      <c r="T63997" s="133"/>
      <c r="X63997" s="131"/>
      <c r="Y63997" s="133"/>
      <c r="AJ63997" s="133"/>
      <c r="AO63997" s="135"/>
      <c r="AP63997" s="135"/>
      <c r="BJ63997" s="136"/>
    </row>
    <row r="63998" spans="5:62" ht="14.25" customHeight="1" x14ac:dyDescent="0.25">
      <c r="E63998" s="113"/>
      <c r="H63998" s="133"/>
      <c r="T63998" s="133"/>
      <c r="X63998" s="131"/>
      <c r="Y63998" s="133"/>
      <c r="AJ63998" s="133"/>
      <c r="AO63998" s="135"/>
      <c r="AP63998" s="135"/>
      <c r="BJ63998" s="136"/>
    </row>
    <row r="63999" spans="5:62" ht="14.25" customHeight="1" x14ac:dyDescent="0.25">
      <c r="E63999" s="113"/>
      <c r="H63999" s="133"/>
      <c r="T63999" s="133"/>
      <c r="X63999" s="131"/>
      <c r="Y63999" s="133"/>
      <c r="AJ63999" s="133"/>
      <c r="AO63999" s="135"/>
      <c r="AP63999" s="135"/>
      <c r="BJ63999" s="136"/>
    </row>
    <row r="64000" spans="5:62" ht="14.25" customHeight="1" x14ac:dyDescent="0.25">
      <c r="E64000" s="113"/>
      <c r="H64000" s="133"/>
      <c r="T64000" s="133"/>
      <c r="X64000" s="131"/>
      <c r="Y64000" s="133"/>
      <c r="AJ64000" s="133"/>
      <c r="AO64000" s="135"/>
      <c r="AP64000" s="135"/>
      <c r="BJ64000" s="136"/>
    </row>
    <row r="64001" spans="5:62" ht="14.25" customHeight="1" x14ac:dyDescent="0.25">
      <c r="E64001" s="113"/>
      <c r="H64001" s="133"/>
      <c r="T64001" s="133"/>
      <c r="X64001" s="131"/>
      <c r="Y64001" s="133"/>
      <c r="AJ64001" s="133"/>
      <c r="AO64001" s="135"/>
      <c r="AP64001" s="135"/>
      <c r="BJ64001" s="136"/>
    </row>
    <row r="64002" spans="5:62" ht="14.25" customHeight="1" x14ac:dyDescent="0.25">
      <c r="E64002" s="113"/>
      <c r="H64002" s="133"/>
      <c r="T64002" s="133"/>
      <c r="X64002" s="131"/>
      <c r="Y64002" s="133"/>
      <c r="AJ64002" s="133"/>
      <c r="AO64002" s="135"/>
      <c r="AP64002" s="135"/>
      <c r="BJ64002" s="136"/>
    </row>
    <row r="64003" spans="5:62" ht="14.25" customHeight="1" x14ac:dyDescent="0.25">
      <c r="E64003" s="113"/>
      <c r="H64003" s="133"/>
      <c r="T64003" s="133"/>
      <c r="X64003" s="131"/>
      <c r="Y64003" s="133"/>
      <c r="AJ64003" s="133"/>
      <c r="AO64003" s="135"/>
      <c r="AP64003" s="135"/>
      <c r="BJ64003" s="136"/>
    </row>
    <row r="64004" spans="5:62" ht="14.25" customHeight="1" x14ac:dyDescent="0.25">
      <c r="E64004" s="113"/>
      <c r="H64004" s="133"/>
      <c r="T64004" s="133"/>
      <c r="X64004" s="131"/>
      <c r="Y64004" s="133"/>
      <c r="AJ64004" s="133"/>
      <c r="AO64004" s="135"/>
      <c r="AP64004" s="135"/>
      <c r="BJ64004" s="136"/>
    </row>
    <row r="64005" spans="5:62" ht="14.25" customHeight="1" x14ac:dyDescent="0.25">
      <c r="E64005" s="113"/>
      <c r="H64005" s="133"/>
      <c r="T64005" s="133"/>
      <c r="X64005" s="131"/>
      <c r="Y64005" s="133"/>
      <c r="AJ64005" s="133"/>
      <c r="AO64005" s="135"/>
      <c r="AP64005" s="135"/>
      <c r="BJ64005" s="136"/>
    </row>
    <row r="64006" spans="5:62" ht="14.25" customHeight="1" x14ac:dyDescent="0.25">
      <c r="E64006" s="113"/>
      <c r="H64006" s="133"/>
      <c r="T64006" s="133"/>
      <c r="X64006" s="131"/>
      <c r="Y64006" s="133"/>
      <c r="AJ64006" s="133"/>
      <c r="AO64006" s="135"/>
      <c r="AP64006" s="135"/>
      <c r="BJ64006" s="136"/>
    </row>
    <row r="64007" spans="5:62" ht="14.25" customHeight="1" x14ac:dyDescent="0.25">
      <c r="E64007" s="113"/>
      <c r="H64007" s="133"/>
      <c r="T64007" s="133"/>
      <c r="X64007" s="131"/>
      <c r="Y64007" s="133"/>
      <c r="AJ64007" s="133"/>
      <c r="AO64007" s="135"/>
      <c r="AP64007" s="135"/>
      <c r="BJ64007" s="136"/>
    </row>
    <row r="64008" spans="5:62" ht="14.25" customHeight="1" x14ac:dyDescent="0.25">
      <c r="E64008" s="113"/>
      <c r="H64008" s="133"/>
      <c r="T64008" s="133"/>
      <c r="X64008" s="131"/>
      <c r="Y64008" s="133"/>
      <c r="AJ64008" s="133"/>
      <c r="AO64008" s="135"/>
      <c r="AP64008" s="135"/>
      <c r="BJ64008" s="136"/>
    </row>
    <row r="64009" spans="5:62" ht="14.25" customHeight="1" x14ac:dyDescent="0.25">
      <c r="E64009" s="113"/>
      <c r="H64009" s="133"/>
      <c r="T64009" s="133"/>
      <c r="X64009" s="131"/>
      <c r="Y64009" s="133"/>
      <c r="AJ64009" s="133"/>
      <c r="AO64009" s="135"/>
      <c r="AP64009" s="135"/>
      <c r="BJ64009" s="136"/>
    </row>
    <row r="64010" spans="5:62" ht="14.25" customHeight="1" x14ac:dyDescent="0.25">
      <c r="E64010" s="113"/>
      <c r="H64010" s="133"/>
      <c r="T64010" s="133"/>
      <c r="X64010" s="131"/>
      <c r="Y64010" s="133"/>
      <c r="AJ64010" s="133"/>
      <c r="AO64010" s="135"/>
      <c r="AP64010" s="135"/>
      <c r="BJ64010" s="136"/>
    </row>
    <row r="64011" spans="5:62" ht="14.25" customHeight="1" x14ac:dyDescent="0.25">
      <c r="E64011" s="113"/>
      <c r="H64011" s="133"/>
      <c r="T64011" s="133"/>
      <c r="X64011" s="131"/>
      <c r="Y64011" s="133"/>
      <c r="AJ64011" s="133"/>
      <c r="AO64011" s="135"/>
      <c r="AP64011" s="135"/>
      <c r="BJ64011" s="136"/>
    </row>
    <row r="64012" spans="5:62" ht="14.25" customHeight="1" x14ac:dyDescent="0.25">
      <c r="E64012" s="113"/>
      <c r="H64012" s="133"/>
      <c r="T64012" s="133"/>
      <c r="X64012" s="131"/>
      <c r="Y64012" s="133"/>
      <c r="AJ64012" s="133"/>
      <c r="AO64012" s="135"/>
      <c r="AP64012" s="135"/>
      <c r="BJ64012" s="136"/>
    </row>
    <row r="64013" spans="5:62" ht="14.25" customHeight="1" x14ac:dyDescent="0.25">
      <c r="E64013" s="113"/>
      <c r="H64013" s="133"/>
      <c r="T64013" s="133"/>
      <c r="X64013" s="131"/>
      <c r="Y64013" s="133"/>
      <c r="AJ64013" s="133"/>
      <c r="AO64013" s="135"/>
      <c r="AP64013" s="135"/>
      <c r="BJ64013" s="136"/>
    </row>
    <row r="64014" spans="5:62" ht="14.25" customHeight="1" x14ac:dyDescent="0.25">
      <c r="E64014" s="113"/>
      <c r="H64014" s="133"/>
      <c r="T64014" s="133"/>
      <c r="X64014" s="131"/>
      <c r="Y64014" s="133"/>
      <c r="AJ64014" s="133"/>
      <c r="AO64014" s="135"/>
      <c r="AP64014" s="135"/>
      <c r="BJ64014" s="136"/>
    </row>
    <row r="64015" spans="5:62" ht="14.25" customHeight="1" x14ac:dyDescent="0.25">
      <c r="E64015" s="113"/>
      <c r="H64015" s="133"/>
      <c r="T64015" s="133"/>
      <c r="X64015" s="131"/>
      <c r="Y64015" s="133"/>
      <c r="AJ64015" s="133"/>
      <c r="AO64015" s="135"/>
      <c r="AP64015" s="135"/>
      <c r="BJ64015" s="136"/>
    </row>
    <row r="64016" spans="5:62" ht="14.25" customHeight="1" x14ac:dyDescent="0.25">
      <c r="E64016" s="113"/>
      <c r="H64016" s="133"/>
      <c r="T64016" s="133"/>
      <c r="X64016" s="131"/>
      <c r="Y64016" s="133"/>
      <c r="AJ64016" s="133"/>
      <c r="AO64016" s="135"/>
      <c r="AP64016" s="135"/>
      <c r="BJ64016" s="136"/>
    </row>
    <row r="64017" spans="5:62" ht="14.25" customHeight="1" x14ac:dyDescent="0.25">
      <c r="E64017" s="113"/>
      <c r="H64017" s="133"/>
      <c r="T64017" s="133"/>
      <c r="X64017" s="131"/>
      <c r="Y64017" s="133"/>
      <c r="AJ64017" s="133"/>
      <c r="AO64017" s="135"/>
      <c r="AP64017" s="135"/>
      <c r="BJ64017" s="136"/>
    </row>
    <row r="64018" spans="5:62" ht="14.25" customHeight="1" x14ac:dyDescent="0.25">
      <c r="E64018" s="113"/>
      <c r="H64018" s="133"/>
      <c r="T64018" s="133"/>
      <c r="X64018" s="131"/>
      <c r="Y64018" s="133"/>
      <c r="AJ64018" s="133"/>
      <c r="AO64018" s="135"/>
      <c r="AP64018" s="135"/>
      <c r="BJ64018" s="136"/>
    </row>
    <row r="64019" spans="5:62" ht="14.25" customHeight="1" x14ac:dyDescent="0.25">
      <c r="E64019" s="113"/>
      <c r="H64019" s="133"/>
      <c r="T64019" s="133"/>
      <c r="X64019" s="131"/>
      <c r="Y64019" s="133"/>
      <c r="AJ64019" s="133"/>
      <c r="AO64019" s="135"/>
      <c r="AP64019" s="135"/>
      <c r="BJ64019" s="136"/>
    </row>
    <row r="64020" spans="5:62" ht="14.25" customHeight="1" x14ac:dyDescent="0.25">
      <c r="E64020" s="113"/>
      <c r="H64020" s="133"/>
      <c r="T64020" s="133"/>
      <c r="X64020" s="131"/>
      <c r="Y64020" s="133"/>
      <c r="AJ64020" s="133"/>
      <c r="AO64020" s="135"/>
      <c r="AP64020" s="135"/>
      <c r="BJ64020" s="136"/>
    </row>
    <row r="64021" spans="5:62" ht="14.25" customHeight="1" x14ac:dyDescent="0.25">
      <c r="E64021" s="113"/>
      <c r="H64021" s="133"/>
      <c r="T64021" s="133"/>
      <c r="X64021" s="131"/>
      <c r="Y64021" s="133"/>
      <c r="AJ64021" s="133"/>
      <c r="AO64021" s="135"/>
      <c r="AP64021" s="135"/>
      <c r="BJ64021" s="136"/>
    </row>
    <row r="64022" spans="5:62" ht="14.25" customHeight="1" x14ac:dyDescent="0.25">
      <c r="E64022" s="113"/>
      <c r="H64022" s="133"/>
      <c r="T64022" s="133"/>
      <c r="X64022" s="131"/>
      <c r="Y64022" s="133"/>
      <c r="AJ64022" s="133"/>
      <c r="AO64022" s="135"/>
      <c r="AP64022" s="135"/>
      <c r="BJ64022" s="136"/>
    </row>
    <row r="64023" spans="5:62" ht="14.25" customHeight="1" x14ac:dyDescent="0.25">
      <c r="E64023" s="113"/>
      <c r="H64023" s="133"/>
      <c r="T64023" s="133"/>
      <c r="X64023" s="131"/>
      <c r="Y64023" s="133"/>
      <c r="AJ64023" s="133"/>
      <c r="AO64023" s="135"/>
      <c r="AP64023" s="135"/>
      <c r="BJ64023" s="136"/>
    </row>
    <row r="64024" spans="5:62" ht="14.25" customHeight="1" x14ac:dyDescent="0.25">
      <c r="E64024" s="113"/>
      <c r="H64024" s="133"/>
      <c r="T64024" s="133"/>
      <c r="X64024" s="131"/>
      <c r="Y64024" s="133"/>
      <c r="AJ64024" s="133"/>
      <c r="AO64024" s="135"/>
      <c r="AP64024" s="135"/>
      <c r="BJ64024" s="136"/>
    </row>
    <row r="64025" spans="5:62" ht="14.25" customHeight="1" x14ac:dyDescent="0.25">
      <c r="E64025" s="113"/>
      <c r="H64025" s="133"/>
      <c r="T64025" s="133"/>
      <c r="X64025" s="131"/>
      <c r="Y64025" s="133"/>
      <c r="AJ64025" s="133"/>
      <c r="AO64025" s="135"/>
      <c r="AP64025" s="135"/>
      <c r="BJ64025" s="136"/>
    </row>
    <row r="64026" spans="5:62" ht="14.25" customHeight="1" x14ac:dyDescent="0.25">
      <c r="E64026" s="113"/>
      <c r="H64026" s="133"/>
      <c r="T64026" s="133"/>
      <c r="X64026" s="131"/>
      <c r="Y64026" s="133"/>
      <c r="AJ64026" s="133"/>
      <c r="AO64026" s="135"/>
      <c r="AP64026" s="135"/>
      <c r="BJ64026" s="136"/>
    </row>
    <row r="64027" spans="5:62" ht="14.25" customHeight="1" x14ac:dyDescent="0.25">
      <c r="E64027" s="113"/>
      <c r="H64027" s="133"/>
      <c r="T64027" s="133"/>
      <c r="X64027" s="131"/>
      <c r="Y64027" s="133"/>
      <c r="AJ64027" s="133"/>
      <c r="AO64027" s="135"/>
      <c r="AP64027" s="135"/>
      <c r="BJ64027" s="136"/>
    </row>
    <row r="64028" spans="5:62" ht="14.25" customHeight="1" x14ac:dyDescent="0.25">
      <c r="E64028" s="113"/>
      <c r="H64028" s="133"/>
      <c r="T64028" s="133"/>
      <c r="X64028" s="131"/>
      <c r="Y64028" s="133"/>
      <c r="AJ64028" s="133"/>
      <c r="AO64028" s="135"/>
      <c r="AP64028" s="135"/>
      <c r="BJ64028" s="136"/>
    </row>
    <row r="64029" spans="5:62" ht="14.25" customHeight="1" x14ac:dyDescent="0.25">
      <c r="E64029" s="113"/>
      <c r="H64029" s="133"/>
      <c r="T64029" s="133"/>
      <c r="X64029" s="131"/>
      <c r="Y64029" s="133"/>
      <c r="AJ64029" s="133"/>
      <c r="AO64029" s="135"/>
      <c r="AP64029" s="135"/>
      <c r="BJ64029" s="136"/>
    </row>
    <row r="64030" spans="5:62" ht="14.25" customHeight="1" x14ac:dyDescent="0.25">
      <c r="E64030" s="113"/>
      <c r="H64030" s="133"/>
      <c r="T64030" s="133"/>
      <c r="X64030" s="131"/>
      <c r="Y64030" s="133"/>
      <c r="AJ64030" s="133"/>
      <c r="AO64030" s="135"/>
      <c r="AP64030" s="135"/>
      <c r="BJ64030" s="136"/>
    </row>
    <row r="64031" spans="5:62" ht="14.25" customHeight="1" x14ac:dyDescent="0.25">
      <c r="E64031" s="113"/>
      <c r="H64031" s="133"/>
      <c r="T64031" s="133"/>
      <c r="X64031" s="131"/>
      <c r="Y64031" s="133"/>
      <c r="AJ64031" s="133"/>
      <c r="AO64031" s="135"/>
      <c r="AP64031" s="135"/>
      <c r="BJ64031" s="136"/>
    </row>
    <row r="64032" spans="5:62" ht="14.25" customHeight="1" x14ac:dyDescent="0.25">
      <c r="E64032" s="113"/>
      <c r="H64032" s="133"/>
      <c r="T64032" s="133"/>
      <c r="X64032" s="131"/>
      <c r="Y64032" s="133"/>
      <c r="AJ64032" s="133"/>
      <c r="AO64032" s="135"/>
      <c r="AP64032" s="135"/>
      <c r="BJ64032" s="136"/>
    </row>
    <row r="64033" spans="5:62" ht="14.25" customHeight="1" x14ac:dyDescent="0.25">
      <c r="E64033" s="113"/>
      <c r="H64033" s="133"/>
      <c r="T64033" s="133"/>
      <c r="X64033" s="131"/>
      <c r="Y64033" s="133"/>
      <c r="AJ64033" s="133"/>
      <c r="AO64033" s="135"/>
      <c r="AP64033" s="135"/>
      <c r="BJ64033" s="136"/>
    </row>
    <row r="64034" spans="5:62" ht="14.25" customHeight="1" x14ac:dyDescent="0.25">
      <c r="E64034" s="113"/>
      <c r="H64034" s="133"/>
      <c r="T64034" s="133"/>
      <c r="X64034" s="131"/>
      <c r="Y64034" s="133"/>
      <c r="AJ64034" s="133"/>
      <c r="AO64034" s="135"/>
      <c r="AP64034" s="135"/>
      <c r="BJ64034" s="136"/>
    </row>
    <row r="64035" spans="5:62" ht="14.25" customHeight="1" x14ac:dyDescent="0.25">
      <c r="E64035" s="113"/>
      <c r="H64035" s="133"/>
      <c r="T64035" s="133"/>
      <c r="X64035" s="131"/>
      <c r="Y64035" s="133"/>
      <c r="AJ64035" s="133"/>
      <c r="AO64035" s="135"/>
      <c r="AP64035" s="135"/>
      <c r="BJ64035" s="136"/>
    </row>
    <row r="64036" spans="5:62" ht="14.25" customHeight="1" x14ac:dyDescent="0.25">
      <c r="E64036" s="113"/>
      <c r="H64036" s="133"/>
      <c r="T64036" s="133"/>
      <c r="X64036" s="131"/>
      <c r="Y64036" s="133"/>
      <c r="AJ64036" s="133"/>
      <c r="AO64036" s="135"/>
      <c r="AP64036" s="135"/>
      <c r="BJ64036" s="136"/>
    </row>
    <row r="64037" spans="5:62" ht="14.25" customHeight="1" x14ac:dyDescent="0.25">
      <c r="E64037" s="113"/>
      <c r="H64037" s="133"/>
      <c r="T64037" s="133"/>
      <c r="X64037" s="131"/>
      <c r="Y64037" s="133"/>
      <c r="AJ64037" s="133"/>
      <c r="AO64037" s="135"/>
      <c r="AP64037" s="135"/>
      <c r="BJ64037" s="136"/>
    </row>
    <row r="64038" spans="5:62" ht="14.25" customHeight="1" x14ac:dyDescent="0.25">
      <c r="E64038" s="113"/>
      <c r="H64038" s="133"/>
      <c r="T64038" s="133"/>
      <c r="X64038" s="131"/>
      <c r="Y64038" s="133"/>
      <c r="AJ64038" s="133"/>
      <c r="AO64038" s="135"/>
      <c r="AP64038" s="135"/>
      <c r="BJ64038" s="136"/>
    </row>
    <row r="64039" spans="5:62" ht="14.25" customHeight="1" x14ac:dyDescent="0.25">
      <c r="E64039" s="113"/>
      <c r="H64039" s="133"/>
      <c r="T64039" s="133"/>
      <c r="X64039" s="131"/>
      <c r="Y64039" s="133"/>
      <c r="AJ64039" s="133"/>
      <c r="AO64039" s="135"/>
      <c r="AP64039" s="135"/>
      <c r="BJ64039" s="136"/>
    </row>
    <row r="64040" spans="5:62" ht="14.25" customHeight="1" x14ac:dyDescent="0.25">
      <c r="E64040" s="113"/>
      <c r="H64040" s="133"/>
      <c r="T64040" s="133"/>
      <c r="X64040" s="131"/>
      <c r="Y64040" s="133"/>
      <c r="AJ64040" s="133"/>
      <c r="AO64040" s="135"/>
      <c r="AP64040" s="135"/>
      <c r="BJ64040" s="136"/>
    </row>
    <row r="64041" spans="5:62" ht="14.25" customHeight="1" x14ac:dyDescent="0.25">
      <c r="E64041" s="113"/>
      <c r="H64041" s="133"/>
      <c r="T64041" s="133"/>
      <c r="X64041" s="131"/>
      <c r="Y64041" s="133"/>
      <c r="AJ64041" s="133"/>
      <c r="AO64041" s="135"/>
      <c r="AP64041" s="135"/>
      <c r="BJ64041" s="136"/>
    </row>
    <row r="64042" spans="5:62" ht="14.25" customHeight="1" x14ac:dyDescent="0.25">
      <c r="E64042" s="113"/>
      <c r="H64042" s="133"/>
      <c r="T64042" s="133"/>
      <c r="X64042" s="131"/>
      <c r="Y64042" s="133"/>
      <c r="AJ64042" s="133"/>
      <c r="AO64042" s="135"/>
      <c r="AP64042" s="135"/>
      <c r="BJ64042" s="136"/>
    </row>
    <row r="64043" spans="5:62" ht="14.25" customHeight="1" x14ac:dyDescent="0.25">
      <c r="E64043" s="113"/>
      <c r="H64043" s="133"/>
      <c r="T64043" s="133"/>
      <c r="X64043" s="131"/>
      <c r="Y64043" s="133"/>
      <c r="AJ64043" s="133"/>
      <c r="AO64043" s="135"/>
      <c r="AP64043" s="135"/>
      <c r="BJ64043" s="136"/>
    </row>
    <row r="64044" spans="5:62" ht="14.25" customHeight="1" x14ac:dyDescent="0.25">
      <c r="E64044" s="113"/>
      <c r="H64044" s="133"/>
      <c r="T64044" s="133"/>
      <c r="X64044" s="131"/>
      <c r="Y64044" s="133"/>
      <c r="AJ64044" s="133"/>
      <c r="AO64044" s="135"/>
      <c r="AP64044" s="135"/>
      <c r="BJ64044" s="136"/>
    </row>
    <row r="64045" spans="5:62" ht="14.25" customHeight="1" x14ac:dyDescent="0.25">
      <c r="E64045" s="113"/>
      <c r="H64045" s="133"/>
      <c r="T64045" s="133"/>
      <c r="X64045" s="131"/>
      <c r="Y64045" s="133"/>
      <c r="AJ64045" s="133"/>
      <c r="AO64045" s="135"/>
      <c r="AP64045" s="135"/>
      <c r="BJ64045" s="136"/>
    </row>
    <row r="64046" spans="5:62" ht="14.25" customHeight="1" x14ac:dyDescent="0.25">
      <c r="E64046" s="113"/>
      <c r="H64046" s="133"/>
      <c r="T64046" s="133"/>
      <c r="X64046" s="131"/>
      <c r="Y64046" s="133"/>
      <c r="AJ64046" s="133"/>
      <c r="AO64046" s="135"/>
      <c r="AP64046" s="135"/>
      <c r="BJ64046" s="136"/>
    </row>
    <row r="64047" spans="5:62" ht="14.25" customHeight="1" x14ac:dyDescent="0.25">
      <c r="E64047" s="113"/>
      <c r="H64047" s="133"/>
      <c r="T64047" s="133"/>
      <c r="X64047" s="131"/>
      <c r="Y64047" s="133"/>
      <c r="AJ64047" s="133"/>
      <c r="AO64047" s="135"/>
      <c r="AP64047" s="135"/>
      <c r="BJ64047" s="136"/>
    </row>
    <row r="64048" spans="5:62" ht="14.25" customHeight="1" x14ac:dyDescent="0.25">
      <c r="E64048" s="113"/>
      <c r="H64048" s="133"/>
      <c r="T64048" s="133"/>
      <c r="X64048" s="131"/>
      <c r="Y64048" s="133"/>
      <c r="AJ64048" s="133"/>
      <c r="AO64048" s="135"/>
      <c r="AP64048" s="135"/>
      <c r="BJ64048" s="136"/>
    </row>
    <row r="64049" spans="5:62" ht="14.25" customHeight="1" x14ac:dyDescent="0.25">
      <c r="E64049" s="113"/>
      <c r="H64049" s="133"/>
      <c r="T64049" s="133"/>
      <c r="X64049" s="131"/>
      <c r="Y64049" s="133"/>
      <c r="AJ64049" s="133"/>
      <c r="AO64049" s="135"/>
      <c r="AP64049" s="135"/>
      <c r="BJ64049" s="136"/>
    </row>
    <row r="64050" spans="5:62" ht="14.25" customHeight="1" x14ac:dyDescent="0.25">
      <c r="E64050" s="113"/>
      <c r="H64050" s="133"/>
      <c r="T64050" s="133"/>
      <c r="X64050" s="131"/>
      <c r="Y64050" s="133"/>
      <c r="AJ64050" s="133"/>
      <c r="AO64050" s="135"/>
      <c r="AP64050" s="135"/>
      <c r="BJ64050" s="136"/>
    </row>
    <row r="64051" spans="5:62" ht="14.25" customHeight="1" x14ac:dyDescent="0.25">
      <c r="E64051" s="113"/>
      <c r="H64051" s="133"/>
      <c r="T64051" s="133"/>
      <c r="X64051" s="131"/>
      <c r="Y64051" s="133"/>
      <c r="AJ64051" s="133"/>
      <c r="AO64051" s="135"/>
      <c r="AP64051" s="135"/>
      <c r="BJ64051" s="136"/>
    </row>
    <row r="64052" spans="5:62" ht="14.25" customHeight="1" x14ac:dyDescent="0.25">
      <c r="E64052" s="113"/>
      <c r="H64052" s="133"/>
      <c r="T64052" s="133"/>
      <c r="X64052" s="131"/>
      <c r="Y64052" s="133"/>
      <c r="AJ64052" s="133"/>
      <c r="AO64052" s="135"/>
      <c r="AP64052" s="135"/>
      <c r="BJ64052" s="136"/>
    </row>
    <row r="64053" spans="5:62" ht="14.25" customHeight="1" x14ac:dyDescent="0.25">
      <c r="E64053" s="113"/>
      <c r="H64053" s="133"/>
      <c r="T64053" s="133"/>
      <c r="X64053" s="131"/>
      <c r="Y64053" s="133"/>
      <c r="AJ64053" s="133"/>
      <c r="AO64053" s="135"/>
      <c r="AP64053" s="135"/>
      <c r="BJ64053" s="136"/>
    </row>
    <row r="64054" spans="5:62" ht="14.25" customHeight="1" x14ac:dyDescent="0.25">
      <c r="E64054" s="113"/>
      <c r="H64054" s="133"/>
      <c r="T64054" s="133"/>
      <c r="X64054" s="131"/>
      <c r="Y64054" s="133"/>
      <c r="AJ64054" s="133"/>
      <c r="AO64054" s="135"/>
      <c r="AP64054" s="135"/>
      <c r="BJ64054" s="136"/>
    </row>
    <row r="64055" spans="5:62" ht="14.25" customHeight="1" x14ac:dyDescent="0.25">
      <c r="E64055" s="113"/>
      <c r="H64055" s="133"/>
      <c r="T64055" s="133"/>
      <c r="X64055" s="131"/>
      <c r="Y64055" s="133"/>
      <c r="AJ64055" s="133"/>
      <c r="AO64055" s="135"/>
      <c r="AP64055" s="135"/>
      <c r="BJ64055" s="136"/>
    </row>
    <row r="64056" spans="5:62" ht="14.25" customHeight="1" x14ac:dyDescent="0.25">
      <c r="E64056" s="113"/>
      <c r="H64056" s="133"/>
      <c r="T64056" s="133"/>
      <c r="X64056" s="131"/>
      <c r="Y64056" s="133"/>
      <c r="AJ64056" s="133"/>
      <c r="AO64056" s="135"/>
      <c r="AP64056" s="135"/>
      <c r="BJ64056" s="136"/>
    </row>
    <row r="64057" spans="5:62" ht="14.25" customHeight="1" x14ac:dyDescent="0.25">
      <c r="E64057" s="113"/>
      <c r="H64057" s="133"/>
      <c r="T64057" s="133"/>
      <c r="X64057" s="131"/>
      <c r="Y64057" s="133"/>
      <c r="AJ64057" s="133"/>
      <c r="AO64057" s="135"/>
      <c r="AP64057" s="135"/>
      <c r="BJ64057" s="136"/>
    </row>
    <row r="64058" spans="5:62" ht="14.25" customHeight="1" x14ac:dyDescent="0.25">
      <c r="E64058" s="113"/>
      <c r="H64058" s="133"/>
      <c r="T64058" s="133"/>
      <c r="X64058" s="131"/>
      <c r="Y64058" s="133"/>
      <c r="AJ64058" s="133"/>
      <c r="AO64058" s="135"/>
      <c r="AP64058" s="135"/>
      <c r="BJ64058" s="136"/>
    </row>
    <row r="64059" spans="5:62" ht="14.25" customHeight="1" x14ac:dyDescent="0.25">
      <c r="E64059" s="113"/>
      <c r="H64059" s="133"/>
      <c r="T64059" s="133"/>
      <c r="X64059" s="131"/>
      <c r="Y64059" s="133"/>
      <c r="AJ64059" s="133"/>
      <c r="AO64059" s="135"/>
      <c r="AP64059" s="135"/>
      <c r="BJ64059" s="136"/>
    </row>
    <row r="64060" spans="5:62" ht="14.25" customHeight="1" x14ac:dyDescent="0.25">
      <c r="E64060" s="113"/>
      <c r="H64060" s="133"/>
      <c r="T64060" s="133"/>
      <c r="X64060" s="131"/>
      <c r="Y64060" s="133"/>
      <c r="AJ64060" s="133"/>
      <c r="AO64060" s="135"/>
      <c r="AP64060" s="135"/>
      <c r="BJ64060" s="136"/>
    </row>
    <row r="64061" spans="5:62" ht="14.25" customHeight="1" x14ac:dyDescent="0.25">
      <c r="E64061" s="113"/>
      <c r="H64061" s="133"/>
      <c r="T64061" s="133"/>
      <c r="X64061" s="131"/>
      <c r="Y64061" s="133"/>
      <c r="AJ64061" s="133"/>
      <c r="AO64061" s="135"/>
      <c r="AP64061" s="135"/>
      <c r="BJ64061" s="136"/>
    </row>
    <row r="64062" spans="5:62" ht="14.25" customHeight="1" x14ac:dyDescent="0.25">
      <c r="E64062" s="113"/>
      <c r="H64062" s="133"/>
      <c r="T64062" s="133"/>
      <c r="X64062" s="131"/>
      <c r="Y64062" s="133"/>
      <c r="AJ64062" s="133"/>
      <c r="AO64062" s="135"/>
      <c r="AP64062" s="135"/>
      <c r="BJ64062" s="136"/>
    </row>
    <row r="64063" spans="5:62" ht="14.25" customHeight="1" x14ac:dyDescent="0.25">
      <c r="E64063" s="113"/>
      <c r="H64063" s="133"/>
      <c r="T64063" s="133"/>
      <c r="X64063" s="131"/>
      <c r="Y64063" s="133"/>
      <c r="AJ64063" s="133"/>
      <c r="AO64063" s="135"/>
      <c r="AP64063" s="135"/>
      <c r="BJ64063" s="136"/>
    </row>
    <row r="64064" spans="5:62" ht="14.25" customHeight="1" x14ac:dyDescent="0.25">
      <c r="E64064" s="113"/>
      <c r="H64064" s="133"/>
      <c r="T64064" s="133"/>
      <c r="X64064" s="131"/>
      <c r="Y64064" s="133"/>
      <c r="AJ64064" s="133"/>
      <c r="AO64064" s="135"/>
      <c r="AP64064" s="135"/>
      <c r="BJ64064" s="136"/>
    </row>
    <row r="64065" spans="5:62" ht="14.25" customHeight="1" x14ac:dyDescent="0.25">
      <c r="E64065" s="113"/>
      <c r="H64065" s="133"/>
      <c r="T64065" s="133"/>
      <c r="X64065" s="131"/>
      <c r="Y64065" s="133"/>
      <c r="AJ64065" s="133"/>
      <c r="AO64065" s="135"/>
      <c r="AP64065" s="135"/>
      <c r="BJ64065" s="136"/>
    </row>
    <row r="64066" spans="5:62" ht="14.25" customHeight="1" x14ac:dyDescent="0.25">
      <c r="E64066" s="113"/>
      <c r="H64066" s="133"/>
      <c r="T64066" s="133"/>
      <c r="X64066" s="131"/>
      <c r="Y64066" s="133"/>
      <c r="AJ64066" s="133"/>
      <c r="AO64066" s="135"/>
      <c r="AP64066" s="135"/>
      <c r="BJ64066" s="136"/>
    </row>
    <row r="64067" spans="5:62" ht="14.25" customHeight="1" x14ac:dyDescent="0.25">
      <c r="E64067" s="113"/>
      <c r="H64067" s="133"/>
      <c r="T64067" s="133"/>
      <c r="X64067" s="131"/>
      <c r="Y64067" s="133"/>
      <c r="AJ64067" s="133"/>
      <c r="AO64067" s="135"/>
      <c r="AP64067" s="135"/>
      <c r="BJ64067" s="136"/>
    </row>
    <row r="64068" spans="5:62" ht="14.25" customHeight="1" x14ac:dyDescent="0.25">
      <c r="E64068" s="113"/>
      <c r="H64068" s="133"/>
      <c r="T64068" s="133"/>
      <c r="X64068" s="131"/>
      <c r="Y64068" s="133"/>
      <c r="AJ64068" s="133"/>
      <c r="AO64068" s="135"/>
      <c r="AP64068" s="135"/>
      <c r="BJ64068" s="136"/>
    </row>
    <row r="64069" spans="5:62" ht="14.25" customHeight="1" x14ac:dyDescent="0.25">
      <c r="E64069" s="113"/>
      <c r="H64069" s="133"/>
      <c r="T64069" s="133"/>
      <c r="X64069" s="131"/>
      <c r="Y64069" s="133"/>
      <c r="AJ64069" s="133"/>
      <c r="AO64069" s="135"/>
      <c r="AP64069" s="135"/>
      <c r="BJ64069" s="136"/>
    </row>
    <row r="64070" spans="5:62" ht="14.25" customHeight="1" x14ac:dyDescent="0.25">
      <c r="E64070" s="113"/>
      <c r="H64070" s="133"/>
      <c r="T64070" s="133"/>
      <c r="X64070" s="131"/>
      <c r="Y64070" s="133"/>
      <c r="AJ64070" s="133"/>
      <c r="AO64070" s="135"/>
      <c r="AP64070" s="135"/>
      <c r="BJ64070" s="136"/>
    </row>
    <row r="64071" spans="5:62" ht="14.25" customHeight="1" x14ac:dyDescent="0.25">
      <c r="E64071" s="113"/>
      <c r="H64071" s="133"/>
      <c r="T64071" s="133"/>
      <c r="X64071" s="131"/>
      <c r="Y64071" s="133"/>
      <c r="AJ64071" s="133"/>
      <c r="AO64071" s="135"/>
      <c r="AP64071" s="135"/>
      <c r="BJ64071" s="136"/>
    </row>
    <row r="64072" spans="5:62" ht="14.25" customHeight="1" x14ac:dyDescent="0.25">
      <c r="E64072" s="113"/>
      <c r="H64072" s="133"/>
      <c r="T64072" s="133"/>
      <c r="X64072" s="131"/>
      <c r="Y64072" s="133"/>
      <c r="AJ64072" s="133"/>
      <c r="AO64072" s="135"/>
      <c r="AP64072" s="135"/>
      <c r="BJ64072" s="136"/>
    </row>
    <row r="64073" spans="5:62" ht="14.25" customHeight="1" x14ac:dyDescent="0.25">
      <c r="E64073" s="113"/>
      <c r="H64073" s="133"/>
      <c r="T64073" s="133"/>
      <c r="X64073" s="131"/>
      <c r="Y64073" s="133"/>
      <c r="AJ64073" s="133"/>
      <c r="AO64073" s="135"/>
      <c r="AP64073" s="135"/>
      <c r="BJ64073" s="136"/>
    </row>
    <row r="64074" spans="5:62" ht="14.25" customHeight="1" x14ac:dyDescent="0.25">
      <c r="E64074" s="113"/>
      <c r="H64074" s="133"/>
      <c r="T64074" s="133"/>
      <c r="X64074" s="131"/>
      <c r="Y64074" s="133"/>
      <c r="AJ64074" s="133"/>
      <c r="AO64074" s="135"/>
      <c r="AP64074" s="135"/>
      <c r="BJ64074" s="136"/>
    </row>
    <row r="64075" spans="5:62" ht="14.25" customHeight="1" x14ac:dyDescent="0.25">
      <c r="E64075" s="113"/>
      <c r="H64075" s="133"/>
      <c r="T64075" s="133"/>
      <c r="X64075" s="131"/>
      <c r="Y64075" s="133"/>
      <c r="AJ64075" s="133"/>
      <c r="AO64075" s="135"/>
      <c r="AP64075" s="135"/>
      <c r="BJ64075" s="136"/>
    </row>
    <row r="64076" spans="5:62" ht="14.25" customHeight="1" x14ac:dyDescent="0.25">
      <c r="E64076" s="113"/>
      <c r="H64076" s="133"/>
      <c r="T64076" s="133"/>
      <c r="X64076" s="131"/>
      <c r="Y64076" s="133"/>
      <c r="AJ64076" s="133"/>
      <c r="AO64076" s="135"/>
      <c r="AP64076" s="135"/>
      <c r="BJ64076" s="136"/>
    </row>
    <row r="64077" spans="5:62" ht="14.25" customHeight="1" x14ac:dyDescent="0.25">
      <c r="E64077" s="113"/>
      <c r="H64077" s="133"/>
      <c r="T64077" s="133"/>
      <c r="X64077" s="131"/>
      <c r="Y64077" s="133"/>
      <c r="AJ64077" s="133"/>
      <c r="AO64077" s="135"/>
      <c r="AP64077" s="135"/>
      <c r="BJ64077" s="136"/>
    </row>
    <row r="64078" spans="5:62" ht="14.25" customHeight="1" x14ac:dyDescent="0.25">
      <c r="E64078" s="113"/>
      <c r="H64078" s="133"/>
      <c r="T64078" s="133"/>
      <c r="X64078" s="131"/>
      <c r="Y64078" s="133"/>
      <c r="AJ64078" s="133"/>
      <c r="AO64078" s="135"/>
      <c r="AP64078" s="135"/>
      <c r="BJ64078" s="136"/>
    </row>
    <row r="64079" spans="5:62" ht="14.25" customHeight="1" x14ac:dyDescent="0.25">
      <c r="E64079" s="113"/>
      <c r="H64079" s="133"/>
      <c r="T64079" s="133"/>
      <c r="X64079" s="131"/>
      <c r="Y64079" s="133"/>
      <c r="AJ64079" s="133"/>
      <c r="AO64079" s="135"/>
      <c r="AP64079" s="135"/>
      <c r="BJ64079" s="136"/>
    </row>
    <row r="64080" spans="5:62" ht="14.25" customHeight="1" x14ac:dyDescent="0.25">
      <c r="E64080" s="113"/>
      <c r="H64080" s="133"/>
      <c r="T64080" s="133"/>
      <c r="X64080" s="131"/>
      <c r="Y64080" s="133"/>
      <c r="AJ64080" s="133"/>
      <c r="AO64080" s="135"/>
      <c r="AP64080" s="135"/>
      <c r="BJ64080" s="136"/>
    </row>
    <row r="64081" spans="5:62" ht="14.25" customHeight="1" x14ac:dyDescent="0.25">
      <c r="E64081" s="113"/>
      <c r="H64081" s="133"/>
      <c r="T64081" s="133"/>
      <c r="X64081" s="131"/>
      <c r="Y64081" s="133"/>
      <c r="AJ64081" s="133"/>
      <c r="AO64081" s="135"/>
      <c r="AP64081" s="135"/>
      <c r="BJ64081" s="136"/>
    </row>
    <row r="64082" spans="5:62" ht="14.25" customHeight="1" x14ac:dyDescent="0.25">
      <c r="E64082" s="113"/>
      <c r="H64082" s="133"/>
      <c r="T64082" s="133"/>
      <c r="X64082" s="131"/>
      <c r="Y64082" s="133"/>
      <c r="AJ64082" s="133"/>
      <c r="AO64082" s="135"/>
      <c r="AP64082" s="135"/>
      <c r="BJ64082" s="136"/>
    </row>
    <row r="64083" spans="5:62" ht="14.25" customHeight="1" x14ac:dyDescent="0.25">
      <c r="E64083" s="113"/>
      <c r="H64083" s="133"/>
      <c r="T64083" s="133"/>
      <c r="X64083" s="131"/>
      <c r="Y64083" s="133"/>
      <c r="AJ64083" s="133"/>
      <c r="AO64083" s="135"/>
      <c r="AP64083" s="135"/>
      <c r="BJ64083" s="136"/>
    </row>
    <row r="64084" spans="5:62" ht="14.25" customHeight="1" x14ac:dyDescent="0.25">
      <c r="E64084" s="113"/>
      <c r="H64084" s="133"/>
      <c r="T64084" s="133"/>
      <c r="X64084" s="131"/>
      <c r="Y64084" s="133"/>
      <c r="AJ64084" s="133"/>
      <c r="AO64084" s="135"/>
      <c r="AP64084" s="135"/>
      <c r="BJ64084" s="136"/>
    </row>
    <row r="64085" spans="5:62" ht="14.25" customHeight="1" x14ac:dyDescent="0.25">
      <c r="E64085" s="113"/>
      <c r="H64085" s="133"/>
      <c r="T64085" s="133"/>
      <c r="X64085" s="131"/>
      <c r="Y64085" s="133"/>
      <c r="AJ64085" s="133"/>
      <c r="AO64085" s="135"/>
      <c r="AP64085" s="135"/>
      <c r="BJ64085" s="136"/>
    </row>
    <row r="64086" spans="5:62" ht="14.25" customHeight="1" x14ac:dyDescent="0.25">
      <c r="E64086" s="113"/>
      <c r="H64086" s="133"/>
      <c r="T64086" s="133"/>
      <c r="X64086" s="131"/>
      <c r="Y64086" s="133"/>
      <c r="AJ64086" s="133"/>
      <c r="AO64086" s="135"/>
      <c r="AP64086" s="135"/>
      <c r="BJ64086" s="136"/>
    </row>
    <row r="64087" spans="5:62" ht="14.25" customHeight="1" x14ac:dyDescent="0.25">
      <c r="E64087" s="113"/>
      <c r="H64087" s="133"/>
      <c r="T64087" s="133"/>
      <c r="X64087" s="131"/>
      <c r="Y64087" s="133"/>
      <c r="AJ64087" s="133"/>
      <c r="AO64087" s="135"/>
      <c r="AP64087" s="135"/>
      <c r="BJ64087" s="136"/>
    </row>
    <row r="64088" spans="5:62" ht="14.25" customHeight="1" x14ac:dyDescent="0.25">
      <c r="E64088" s="113"/>
      <c r="H64088" s="133"/>
      <c r="T64088" s="133"/>
      <c r="X64088" s="131"/>
      <c r="Y64088" s="133"/>
      <c r="AJ64088" s="133"/>
      <c r="AO64088" s="135"/>
      <c r="AP64088" s="135"/>
      <c r="BJ64088" s="136"/>
    </row>
    <row r="64089" spans="5:62" ht="14.25" customHeight="1" x14ac:dyDescent="0.25">
      <c r="E64089" s="113"/>
      <c r="H64089" s="133"/>
      <c r="T64089" s="133"/>
      <c r="X64089" s="131"/>
      <c r="Y64089" s="133"/>
      <c r="AJ64089" s="133"/>
      <c r="AO64089" s="135"/>
      <c r="AP64089" s="135"/>
      <c r="BJ64089" s="136"/>
    </row>
    <row r="64090" spans="5:62" ht="14.25" customHeight="1" x14ac:dyDescent="0.25">
      <c r="E64090" s="113"/>
      <c r="H64090" s="133"/>
      <c r="T64090" s="133"/>
      <c r="X64090" s="131"/>
      <c r="Y64090" s="133"/>
      <c r="AJ64090" s="133"/>
      <c r="AO64090" s="135"/>
      <c r="AP64090" s="135"/>
      <c r="BJ64090" s="136"/>
    </row>
    <row r="64091" spans="5:62" ht="14.25" customHeight="1" x14ac:dyDescent="0.25">
      <c r="E64091" s="113"/>
      <c r="H64091" s="133"/>
      <c r="T64091" s="133"/>
      <c r="X64091" s="131"/>
      <c r="Y64091" s="133"/>
      <c r="AJ64091" s="133"/>
      <c r="AO64091" s="135"/>
      <c r="AP64091" s="135"/>
      <c r="BJ64091" s="136"/>
    </row>
    <row r="64092" spans="5:62" ht="14.25" customHeight="1" x14ac:dyDescent="0.25">
      <c r="E64092" s="113"/>
      <c r="H64092" s="133"/>
      <c r="T64092" s="133"/>
      <c r="X64092" s="131"/>
      <c r="Y64092" s="133"/>
      <c r="AJ64092" s="133"/>
      <c r="AO64092" s="135"/>
      <c r="AP64092" s="135"/>
      <c r="BJ64092" s="136"/>
    </row>
    <row r="64093" spans="5:62" ht="14.25" customHeight="1" x14ac:dyDescent="0.25">
      <c r="E64093" s="113"/>
      <c r="H64093" s="133"/>
      <c r="T64093" s="133"/>
      <c r="X64093" s="131"/>
      <c r="Y64093" s="133"/>
      <c r="AJ64093" s="133"/>
      <c r="AO64093" s="135"/>
      <c r="AP64093" s="135"/>
      <c r="BJ64093" s="136"/>
    </row>
    <row r="64094" spans="5:62" ht="14.25" customHeight="1" x14ac:dyDescent="0.25">
      <c r="E64094" s="113"/>
      <c r="H64094" s="133"/>
      <c r="T64094" s="133"/>
      <c r="X64094" s="131"/>
      <c r="Y64094" s="133"/>
      <c r="AJ64094" s="133"/>
      <c r="AO64094" s="135"/>
      <c r="AP64094" s="135"/>
      <c r="BJ64094" s="136"/>
    </row>
    <row r="64095" spans="5:62" ht="14.25" customHeight="1" x14ac:dyDescent="0.25">
      <c r="E64095" s="113"/>
      <c r="H64095" s="133"/>
      <c r="T64095" s="133"/>
      <c r="X64095" s="131"/>
      <c r="Y64095" s="133"/>
      <c r="AJ64095" s="133"/>
      <c r="AO64095" s="135"/>
      <c r="AP64095" s="135"/>
      <c r="BJ64095" s="136"/>
    </row>
    <row r="64096" spans="5:62" ht="14.25" customHeight="1" x14ac:dyDescent="0.25">
      <c r="E64096" s="113"/>
      <c r="H64096" s="133"/>
      <c r="T64096" s="133"/>
      <c r="X64096" s="131"/>
      <c r="Y64096" s="133"/>
      <c r="AJ64096" s="133"/>
      <c r="AO64096" s="135"/>
      <c r="AP64096" s="135"/>
      <c r="BJ64096" s="136"/>
    </row>
    <row r="64097" spans="5:62" ht="14.25" customHeight="1" x14ac:dyDescent="0.25">
      <c r="E64097" s="113"/>
      <c r="H64097" s="133"/>
      <c r="T64097" s="133"/>
      <c r="X64097" s="131"/>
      <c r="Y64097" s="133"/>
      <c r="AJ64097" s="133"/>
      <c r="AO64097" s="135"/>
      <c r="AP64097" s="135"/>
      <c r="BJ64097" s="136"/>
    </row>
    <row r="64098" spans="5:62" ht="14.25" customHeight="1" x14ac:dyDescent="0.25">
      <c r="E64098" s="113"/>
      <c r="H64098" s="133"/>
      <c r="T64098" s="133"/>
      <c r="X64098" s="131"/>
      <c r="Y64098" s="133"/>
      <c r="AJ64098" s="133"/>
      <c r="AO64098" s="135"/>
      <c r="AP64098" s="135"/>
      <c r="BJ64098" s="136"/>
    </row>
    <row r="64099" spans="5:62" ht="14.25" customHeight="1" x14ac:dyDescent="0.25">
      <c r="E64099" s="113"/>
      <c r="H64099" s="133"/>
      <c r="T64099" s="133"/>
      <c r="X64099" s="131"/>
      <c r="Y64099" s="133"/>
      <c r="AJ64099" s="133"/>
      <c r="AO64099" s="135"/>
      <c r="AP64099" s="135"/>
      <c r="BJ64099" s="136"/>
    </row>
    <row r="64100" spans="5:62" ht="14.25" customHeight="1" x14ac:dyDescent="0.25">
      <c r="E64100" s="113"/>
      <c r="H64100" s="133"/>
      <c r="T64100" s="133"/>
      <c r="X64100" s="131"/>
      <c r="Y64100" s="133"/>
      <c r="AJ64100" s="133"/>
      <c r="AO64100" s="135"/>
      <c r="AP64100" s="135"/>
      <c r="BJ64100" s="136"/>
    </row>
    <row r="64101" spans="5:62" ht="14.25" customHeight="1" x14ac:dyDescent="0.25">
      <c r="E64101" s="113"/>
      <c r="H64101" s="133"/>
      <c r="T64101" s="133"/>
      <c r="X64101" s="131"/>
      <c r="Y64101" s="133"/>
      <c r="AJ64101" s="133"/>
      <c r="AO64101" s="135"/>
      <c r="AP64101" s="135"/>
      <c r="BJ64101" s="136"/>
    </row>
    <row r="64102" spans="5:62" ht="14.25" customHeight="1" x14ac:dyDescent="0.25">
      <c r="E64102" s="113"/>
      <c r="H64102" s="133"/>
      <c r="T64102" s="133"/>
      <c r="X64102" s="131"/>
      <c r="Y64102" s="133"/>
      <c r="AJ64102" s="133"/>
      <c r="AO64102" s="135"/>
      <c r="AP64102" s="135"/>
      <c r="BJ64102" s="136"/>
    </row>
    <row r="64103" spans="5:62" ht="14.25" customHeight="1" x14ac:dyDescent="0.25">
      <c r="E64103" s="113"/>
      <c r="H64103" s="133"/>
      <c r="T64103" s="133"/>
      <c r="X64103" s="131"/>
      <c r="Y64103" s="133"/>
      <c r="AJ64103" s="133"/>
      <c r="AO64103" s="135"/>
      <c r="AP64103" s="135"/>
      <c r="BJ64103" s="136"/>
    </row>
    <row r="64104" spans="5:62" ht="14.25" customHeight="1" x14ac:dyDescent="0.25">
      <c r="E64104" s="113"/>
      <c r="H64104" s="133"/>
      <c r="T64104" s="133"/>
      <c r="X64104" s="131"/>
      <c r="Y64104" s="133"/>
      <c r="AJ64104" s="133"/>
      <c r="AO64104" s="135"/>
      <c r="AP64104" s="135"/>
      <c r="BJ64104" s="136"/>
    </row>
    <row r="64105" spans="5:62" ht="14.25" customHeight="1" x14ac:dyDescent="0.25">
      <c r="E64105" s="113"/>
      <c r="H64105" s="133"/>
      <c r="T64105" s="133"/>
      <c r="X64105" s="131"/>
      <c r="Y64105" s="133"/>
      <c r="AJ64105" s="133"/>
      <c r="AO64105" s="135"/>
      <c r="AP64105" s="135"/>
      <c r="BJ64105" s="136"/>
    </row>
    <row r="64106" spans="5:62" ht="14.25" customHeight="1" x14ac:dyDescent="0.25">
      <c r="E64106" s="113"/>
      <c r="H64106" s="133"/>
      <c r="T64106" s="133"/>
      <c r="X64106" s="131"/>
      <c r="Y64106" s="133"/>
      <c r="AJ64106" s="133"/>
      <c r="AO64106" s="135"/>
      <c r="AP64106" s="135"/>
      <c r="BJ64106" s="136"/>
    </row>
    <row r="64107" spans="5:62" ht="14.25" customHeight="1" x14ac:dyDescent="0.25">
      <c r="E64107" s="113"/>
      <c r="H64107" s="133"/>
      <c r="T64107" s="133"/>
      <c r="X64107" s="131"/>
      <c r="Y64107" s="133"/>
      <c r="AJ64107" s="133"/>
      <c r="AO64107" s="135"/>
      <c r="AP64107" s="135"/>
      <c r="BJ64107" s="136"/>
    </row>
    <row r="64108" spans="5:62" ht="14.25" customHeight="1" x14ac:dyDescent="0.25">
      <c r="E64108" s="113"/>
      <c r="H64108" s="133"/>
      <c r="T64108" s="133"/>
      <c r="X64108" s="131"/>
      <c r="Y64108" s="133"/>
      <c r="AJ64108" s="133"/>
      <c r="AO64108" s="135"/>
      <c r="AP64108" s="135"/>
      <c r="BJ64108" s="136"/>
    </row>
    <row r="64109" spans="5:62" ht="14.25" customHeight="1" x14ac:dyDescent="0.25">
      <c r="E64109" s="113"/>
      <c r="H64109" s="133"/>
      <c r="T64109" s="133"/>
      <c r="X64109" s="131"/>
      <c r="Y64109" s="133"/>
      <c r="AJ64109" s="133"/>
      <c r="AO64109" s="135"/>
      <c r="AP64109" s="135"/>
      <c r="BJ64109" s="136"/>
    </row>
    <row r="64110" spans="5:62" ht="14.25" customHeight="1" x14ac:dyDescent="0.25">
      <c r="E64110" s="113"/>
      <c r="H64110" s="133"/>
      <c r="T64110" s="133"/>
      <c r="X64110" s="131"/>
      <c r="Y64110" s="133"/>
      <c r="AJ64110" s="133"/>
      <c r="AO64110" s="135"/>
      <c r="AP64110" s="135"/>
      <c r="BJ64110" s="136"/>
    </row>
    <row r="64111" spans="5:62" ht="14.25" customHeight="1" x14ac:dyDescent="0.25">
      <c r="E64111" s="113"/>
      <c r="H64111" s="133"/>
      <c r="T64111" s="133"/>
      <c r="X64111" s="131"/>
      <c r="Y64111" s="133"/>
      <c r="AJ64111" s="133"/>
      <c r="AO64111" s="135"/>
      <c r="AP64111" s="135"/>
      <c r="BJ64111" s="136"/>
    </row>
    <row r="64112" spans="5:62" ht="14.25" customHeight="1" x14ac:dyDescent="0.25">
      <c r="E64112" s="113"/>
      <c r="H64112" s="133"/>
      <c r="T64112" s="133"/>
      <c r="X64112" s="131"/>
      <c r="Y64112" s="133"/>
      <c r="AJ64112" s="133"/>
      <c r="AO64112" s="135"/>
      <c r="AP64112" s="135"/>
      <c r="BJ64112" s="136"/>
    </row>
    <row r="64113" spans="5:62" ht="14.25" customHeight="1" x14ac:dyDescent="0.25">
      <c r="E64113" s="113"/>
      <c r="H64113" s="133"/>
      <c r="T64113" s="133"/>
      <c r="X64113" s="131"/>
      <c r="Y64113" s="133"/>
      <c r="AJ64113" s="133"/>
      <c r="AO64113" s="135"/>
      <c r="AP64113" s="135"/>
      <c r="BJ64113" s="136"/>
    </row>
    <row r="64114" spans="5:62" ht="14.25" customHeight="1" x14ac:dyDescent="0.25">
      <c r="E64114" s="113"/>
      <c r="H64114" s="133"/>
      <c r="T64114" s="133"/>
      <c r="X64114" s="131"/>
      <c r="Y64114" s="133"/>
      <c r="AJ64114" s="133"/>
      <c r="AO64114" s="135"/>
      <c r="AP64114" s="135"/>
      <c r="BJ64114" s="136"/>
    </row>
    <row r="64115" spans="5:62" ht="14.25" customHeight="1" x14ac:dyDescent="0.25">
      <c r="E64115" s="113"/>
      <c r="H64115" s="133"/>
      <c r="T64115" s="133"/>
      <c r="X64115" s="131"/>
      <c r="Y64115" s="133"/>
      <c r="AJ64115" s="133"/>
      <c r="AO64115" s="135"/>
      <c r="AP64115" s="135"/>
      <c r="BJ64115" s="136"/>
    </row>
    <row r="64116" spans="5:62" ht="14.25" customHeight="1" x14ac:dyDescent="0.25">
      <c r="E64116" s="113"/>
      <c r="H64116" s="133"/>
      <c r="T64116" s="133"/>
      <c r="X64116" s="131"/>
      <c r="Y64116" s="133"/>
      <c r="AJ64116" s="133"/>
      <c r="AO64116" s="135"/>
      <c r="AP64116" s="135"/>
      <c r="BJ64116" s="136"/>
    </row>
    <row r="64117" spans="5:62" ht="14.25" customHeight="1" x14ac:dyDescent="0.25">
      <c r="E64117" s="113"/>
      <c r="H64117" s="133"/>
      <c r="T64117" s="133"/>
      <c r="X64117" s="131"/>
      <c r="Y64117" s="133"/>
      <c r="AJ64117" s="133"/>
      <c r="AO64117" s="135"/>
      <c r="AP64117" s="135"/>
      <c r="BJ64117" s="136"/>
    </row>
    <row r="64118" spans="5:62" ht="14.25" customHeight="1" x14ac:dyDescent="0.25">
      <c r="E64118" s="113"/>
      <c r="H64118" s="133"/>
      <c r="T64118" s="133"/>
      <c r="X64118" s="131"/>
      <c r="Y64118" s="133"/>
      <c r="AJ64118" s="133"/>
      <c r="AO64118" s="135"/>
      <c r="AP64118" s="135"/>
      <c r="BJ64118" s="136"/>
    </row>
    <row r="64119" spans="5:62" ht="14.25" customHeight="1" x14ac:dyDescent="0.25">
      <c r="E64119" s="113"/>
      <c r="H64119" s="133"/>
      <c r="T64119" s="133"/>
      <c r="X64119" s="131"/>
      <c r="Y64119" s="133"/>
      <c r="AJ64119" s="133"/>
      <c r="AO64119" s="135"/>
      <c r="AP64119" s="135"/>
      <c r="BJ64119" s="136"/>
    </row>
    <row r="64120" spans="5:62" ht="14.25" customHeight="1" x14ac:dyDescent="0.25">
      <c r="E64120" s="113"/>
      <c r="H64120" s="133"/>
      <c r="T64120" s="133"/>
      <c r="X64120" s="131"/>
      <c r="Y64120" s="133"/>
      <c r="AJ64120" s="133"/>
      <c r="AO64120" s="135"/>
      <c r="AP64120" s="135"/>
      <c r="BJ64120" s="136"/>
    </row>
    <row r="64121" spans="5:62" ht="14.25" customHeight="1" x14ac:dyDescent="0.25">
      <c r="E64121" s="113"/>
      <c r="H64121" s="133"/>
      <c r="T64121" s="133"/>
      <c r="X64121" s="131"/>
      <c r="Y64121" s="133"/>
      <c r="AJ64121" s="133"/>
      <c r="AO64121" s="135"/>
      <c r="AP64121" s="135"/>
      <c r="BJ64121" s="136"/>
    </row>
    <row r="64122" spans="5:62" ht="14.25" customHeight="1" x14ac:dyDescent="0.25">
      <c r="E64122" s="113"/>
      <c r="H64122" s="133"/>
      <c r="T64122" s="133"/>
      <c r="X64122" s="131"/>
      <c r="Y64122" s="133"/>
      <c r="AJ64122" s="133"/>
      <c r="AO64122" s="135"/>
      <c r="AP64122" s="135"/>
      <c r="BJ64122" s="136"/>
    </row>
    <row r="64123" spans="5:62" ht="14.25" customHeight="1" x14ac:dyDescent="0.25">
      <c r="E64123" s="113"/>
      <c r="H64123" s="133"/>
      <c r="T64123" s="133"/>
      <c r="X64123" s="131"/>
      <c r="Y64123" s="133"/>
      <c r="AJ64123" s="133"/>
      <c r="AO64123" s="135"/>
      <c r="AP64123" s="135"/>
      <c r="BJ64123" s="136"/>
    </row>
    <row r="64124" spans="5:62" ht="14.25" customHeight="1" x14ac:dyDescent="0.25">
      <c r="E64124" s="113"/>
      <c r="H64124" s="133"/>
      <c r="T64124" s="133"/>
      <c r="X64124" s="131"/>
      <c r="Y64124" s="133"/>
      <c r="AJ64124" s="133"/>
      <c r="AO64124" s="135"/>
      <c r="AP64124" s="135"/>
      <c r="BJ64124" s="136"/>
    </row>
    <row r="64125" spans="5:62" ht="14.25" customHeight="1" x14ac:dyDescent="0.25">
      <c r="E64125" s="113"/>
      <c r="H64125" s="133"/>
      <c r="T64125" s="133"/>
      <c r="X64125" s="131"/>
      <c r="Y64125" s="133"/>
      <c r="AJ64125" s="133"/>
      <c r="AO64125" s="135"/>
      <c r="AP64125" s="135"/>
      <c r="BJ64125" s="136"/>
    </row>
    <row r="64126" spans="5:62" ht="14.25" customHeight="1" x14ac:dyDescent="0.25">
      <c r="E64126" s="113"/>
      <c r="H64126" s="133"/>
      <c r="T64126" s="133"/>
      <c r="X64126" s="131"/>
      <c r="Y64126" s="133"/>
      <c r="AJ64126" s="133"/>
      <c r="AO64126" s="135"/>
      <c r="AP64126" s="135"/>
      <c r="BJ64126" s="136"/>
    </row>
    <row r="64127" spans="5:62" ht="14.25" customHeight="1" x14ac:dyDescent="0.25">
      <c r="E64127" s="113"/>
      <c r="H64127" s="133"/>
      <c r="T64127" s="133"/>
      <c r="X64127" s="131"/>
      <c r="Y64127" s="133"/>
      <c r="AJ64127" s="133"/>
      <c r="AO64127" s="135"/>
      <c r="AP64127" s="135"/>
      <c r="BJ64127" s="136"/>
    </row>
    <row r="64128" spans="5:62" ht="14.25" customHeight="1" x14ac:dyDescent="0.25">
      <c r="E64128" s="113"/>
      <c r="H64128" s="133"/>
      <c r="T64128" s="133"/>
      <c r="X64128" s="131"/>
      <c r="Y64128" s="133"/>
      <c r="AJ64128" s="133"/>
      <c r="AO64128" s="135"/>
      <c r="AP64128" s="135"/>
      <c r="BJ64128" s="136"/>
    </row>
    <row r="64129" spans="5:62" ht="14.25" customHeight="1" x14ac:dyDescent="0.25">
      <c r="E64129" s="113"/>
      <c r="H64129" s="133"/>
      <c r="T64129" s="133"/>
      <c r="X64129" s="131"/>
      <c r="Y64129" s="133"/>
      <c r="AJ64129" s="133"/>
      <c r="AO64129" s="135"/>
      <c r="AP64129" s="135"/>
      <c r="BJ64129" s="136"/>
    </row>
    <row r="64130" spans="5:62" ht="14.25" customHeight="1" x14ac:dyDescent="0.25">
      <c r="E64130" s="113"/>
      <c r="H64130" s="133"/>
      <c r="T64130" s="133"/>
      <c r="X64130" s="131"/>
      <c r="Y64130" s="133"/>
      <c r="AJ64130" s="133"/>
      <c r="AO64130" s="135"/>
      <c r="AP64130" s="135"/>
      <c r="BJ64130" s="136"/>
    </row>
    <row r="64131" spans="5:62" ht="14.25" customHeight="1" x14ac:dyDescent="0.25">
      <c r="E64131" s="113"/>
      <c r="H64131" s="133"/>
      <c r="T64131" s="133"/>
      <c r="X64131" s="131"/>
      <c r="Y64131" s="133"/>
      <c r="AJ64131" s="133"/>
      <c r="AO64131" s="135"/>
      <c r="AP64131" s="135"/>
      <c r="BJ64131" s="136"/>
    </row>
    <row r="64132" spans="5:62" ht="14.25" customHeight="1" x14ac:dyDescent="0.25">
      <c r="E64132" s="113"/>
      <c r="H64132" s="133"/>
      <c r="T64132" s="133"/>
      <c r="X64132" s="131"/>
      <c r="Y64132" s="133"/>
      <c r="AJ64132" s="133"/>
      <c r="AO64132" s="135"/>
      <c r="AP64132" s="135"/>
      <c r="BJ64132" s="136"/>
    </row>
    <row r="64133" spans="5:62" ht="14.25" customHeight="1" x14ac:dyDescent="0.25">
      <c r="E64133" s="113"/>
      <c r="H64133" s="133"/>
      <c r="T64133" s="133"/>
      <c r="X64133" s="131"/>
      <c r="Y64133" s="133"/>
      <c r="AJ64133" s="133"/>
      <c r="AO64133" s="135"/>
      <c r="AP64133" s="135"/>
      <c r="BJ64133" s="136"/>
    </row>
    <row r="64134" spans="5:62" ht="14.25" customHeight="1" x14ac:dyDescent="0.25">
      <c r="E64134" s="113"/>
      <c r="H64134" s="133"/>
      <c r="T64134" s="133"/>
      <c r="X64134" s="131"/>
      <c r="Y64134" s="133"/>
      <c r="AJ64134" s="133"/>
      <c r="AO64134" s="135"/>
      <c r="AP64134" s="135"/>
      <c r="BJ64134" s="136"/>
    </row>
    <row r="64135" spans="5:62" ht="14.25" customHeight="1" x14ac:dyDescent="0.25">
      <c r="E64135" s="113"/>
      <c r="H64135" s="133"/>
      <c r="T64135" s="133"/>
      <c r="X64135" s="131"/>
      <c r="Y64135" s="133"/>
      <c r="AJ64135" s="133"/>
      <c r="AO64135" s="135"/>
      <c r="AP64135" s="135"/>
      <c r="BJ64135" s="136"/>
    </row>
    <row r="64136" spans="5:62" ht="14.25" customHeight="1" x14ac:dyDescent="0.25">
      <c r="E64136" s="113"/>
      <c r="H64136" s="133"/>
      <c r="T64136" s="133"/>
      <c r="X64136" s="131"/>
      <c r="Y64136" s="133"/>
      <c r="AJ64136" s="133"/>
      <c r="AO64136" s="135"/>
      <c r="AP64136" s="135"/>
      <c r="BJ64136" s="136"/>
    </row>
    <row r="64137" spans="5:62" ht="14.25" customHeight="1" x14ac:dyDescent="0.25">
      <c r="E64137" s="113"/>
      <c r="H64137" s="133"/>
      <c r="T64137" s="133"/>
      <c r="X64137" s="131"/>
      <c r="Y64137" s="133"/>
      <c r="AJ64137" s="133"/>
      <c r="AO64137" s="135"/>
      <c r="AP64137" s="135"/>
      <c r="BJ64137" s="136"/>
    </row>
    <row r="64138" spans="5:62" ht="14.25" customHeight="1" x14ac:dyDescent="0.25">
      <c r="E64138" s="113"/>
      <c r="H64138" s="133"/>
      <c r="T64138" s="133"/>
      <c r="X64138" s="131"/>
      <c r="Y64138" s="133"/>
      <c r="AJ64138" s="133"/>
      <c r="AO64138" s="135"/>
      <c r="AP64138" s="135"/>
      <c r="BJ64138" s="136"/>
    </row>
    <row r="64139" spans="5:62" ht="14.25" customHeight="1" x14ac:dyDescent="0.25">
      <c r="E64139" s="113"/>
      <c r="H64139" s="133"/>
      <c r="T64139" s="133"/>
      <c r="X64139" s="131"/>
      <c r="Y64139" s="133"/>
      <c r="AJ64139" s="133"/>
      <c r="AO64139" s="135"/>
      <c r="AP64139" s="135"/>
      <c r="BJ64139" s="136"/>
    </row>
    <row r="64140" spans="5:62" ht="14.25" customHeight="1" x14ac:dyDescent="0.25">
      <c r="E64140" s="113"/>
      <c r="H64140" s="133"/>
      <c r="T64140" s="133"/>
      <c r="X64140" s="131"/>
      <c r="Y64140" s="133"/>
      <c r="AJ64140" s="133"/>
      <c r="AO64140" s="135"/>
      <c r="AP64140" s="135"/>
      <c r="BJ64140" s="136"/>
    </row>
    <row r="64141" spans="5:62" ht="14.25" customHeight="1" x14ac:dyDescent="0.25">
      <c r="E64141" s="113"/>
      <c r="H64141" s="133"/>
      <c r="T64141" s="133"/>
      <c r="X64141" s="131"/>
      <c r="Y64141" s="133"/>
      <c r="AJ64141" s="133"/>
      <c r="AO64141" s="135"/>
      <c r="AP64141" s="135"/>
      <c r="BJ64141" s="136"/>
    </row>
    <row r="64142" spans="5:62" ht="14.25" customHeight="1" x14ac:dyDescent="0.25">
      <c r="E64142" s="113"/>
      <c r="H64142" s="133"/>
      <c r="T64142" s="133"/>
      <c r="X64142" s="131"/>
      <c r="Y64142" s="133"/>
      <c r="AJ64142" s="133"/>
      <c r="AO64142" s="135"/>
      <c r="AP64142" s="135"/>
      <c r="BJ64142" s="136"/>
    </row>
    <row r="64143" spans="5:62" ht="14.25" customHeight="1" x14ac:dyDescent="0.25">
      <c r="E64143" s="113"/>
      <c r="H64143" s="133"/>
      <c r="T64143" s="133"/>
      <c r="X64143" s="131"/>
      <c r="Y64143" s="133"/>
      <c r="AJ64143" s="133"/>
      <c r="AO64143" s="135"/>
      <c r="AP64143" s="135"/>
      <c r="BJ64143" s="136"/>
    </row>
    <row r="64144" spans="5:62" ht="14.25" customHeight="1" x14ac:dyDescent="0.25">
      <c r="E64144" s="113"/>
      <c r="H64144" s="133"/>
      <c r="T64144" s="133"/>
      <c r="X64144" s="131"/>
      <c r="Y64144" s="133"/>
      <c r="AJ64144" s="133"/>
      <c r="AO64144" s="135"/>
      <c r="AP64144" s="135"/>
      <c r="BJ64144" s="136"/>
    </row>
    <row r="64145" spans="5:62" ht="14.25" customHeight="1" x14ac:dyDescent="0.25">
      <c r="E64145" s="113"/>
      <c r="H64145" s="133"/>
      <c r="T64145" s="133"/>
      <c r="X64145" s="131"/>
      <c r="Y64145" s="133"/>
      <c r="AJ64145" s="133"/>
      <c r="AO64145" s="135"/>
      <c r="AP64145" s="135"/>
      <c r="BJ64145" s="136"/>
    </row>
    <row r="64146" spans="5:62" ht="14.25" customHeight="1" x14ac:dyDescent="0.25">
      <c r="E64146" s="113"/>
      <c r="H64146" s="133"/>
      <c r="T64146" s="133"/>
      <c r="X64146" s="131"/>
      <c r="Y64146" s="133"/>
      <c r="AJ64146" s="133"/>
      <c r="AO64146" s="135"/>
      <c r="AP64146" s="135"/>
      <c r="BJ64146" s="136"/>
    </row>
    <row r="64147" spans="5:62" ht="14.25" customHeight="1" x14ac:dyDescent="0.25">
      <c r="E64147" s="113"/>
      <c r="H64147" s="133"/>
      <c r="T64147" s="133"/>
      <c r="X64147" s="131"/>
      <c r="Y64147" s="133"/>
      <c r="AJ64147" s="133"/>
      <c r="AO64147" s="135"/>
      <c r="AP64147" s="135"/>
      <c r="BJ64147" s="136"/>
    </row>
    <row r="64148" spans="5:62" ht="14.25" customHeight="1" x14ac:dyDescent="0.25">
      <c r="E64148" s="113"/>
      <c r="H64148" s="133"/>
      <c r="T64148" s="133"/>
      <c r="X64148" s="131"/>
      <c r="Y64148" s="133"/>
      <c r="AJ64148" s="133"/>
      <c r="AO64148" s="135"/>
      <c r="AP64148" s="135"/>
      <c r="BJ64148" s="136"/>
    </row>
    <row r="64149" spans="5:62" ht="14.25" customHeight="1" x14ac:dyDescent="0.25">
      <c r="E64149" s="113"/>
      <c r="H64149" s="133"/>
      <c r="T64149" s="133"/>
      <c r="X64149" s="131"/>
      <c r="Y64149" s="133"/>
      <c r="AJ64149" s="133"/>
      <c r="AO64149" s="135"/>
      <c r="AP64149" s="135"/>
      <c r="BJ64149" s="136"/>
    </row>
    <row r="64150" spans="5:62" ht="14.25" customHeight="1" x14ac:dyDescent="0.25">
      <c r="E64150" s="113"/>
      <c r="H64150" s="133"/>
      <c r="T64150" s="133"/>
      <c r="X64150" s="131"/>
      <c r="Y64150" s="133"/>
      <c r="AJ64150" s="133"/>
      <c r="AO64150" s="135"/>
      <c r="AP64150" s="135"/>
      <c r="BJ64150" s="136"/>
    </row>
    <row r="64151" spans="5:62" ht="14.25" customHeight="1" x14ac:dyDescent="0.25">
      <c r="E64151" s="113"/>
      <c r="H64151" s="133"/>
      <c r="T64151" s="133"/>
      <c r="X64151" s="131"/>
      <c r="Y64151" s="133"/>
      <c r="AJ64151" s="133"/>
      <c r="AO64151" s="135"/>
      <c r="AP64151" s="135"/>
      <c r="BJ64151" s="136"/>
    </row>
    <row r="64152" spans="5:62" ht="14.25" customHeight="1" x14ac:dyDescent="0.25">
      <c r="E64152" s="113"/>
      <c r="H64152" s="133"/>
      <c r="T64152" s="133"/>
      <c r="X64152" s="131"/>
      <c r="Y64152" s="133"/>
      <c r="AJ64152" s="133"/>
      <c r="AO64152" s="135"/>
      <c r="AP64152" s="135"/>
      <c r="BJ64152" s="136"/>
    </row>
    <row r="64153" spans="5:62" ht="14.25" customHeight="1" x14ac:dyDescent="0.25">
      <c r="E64153" s="113"/>
      <c r="H64153" s="133"/>
      <c r="T64153" s="133"/>
      <c r="X64153" s="131"/>
      <c r="Y64153" s="133"/>
      <c r="AJ64153" s="133"/>
      <c r="AO64153" s="135"/>
      <c r="AP64153" s="135"/>
      <c r="BJ64153" s="136"/>
    </row>
    <row r="64154" spans="5:62" ht="14.25" customHeight="1" x14ac:dyDescent="0.25">
      <c r="E64154" s="113"/>
      <c r="H64154" s="133"/>
      <c r="T64154" s="133"/>
      <c r="X64154" s="131"/>
      <c r="Y64154" s="133"/>
      <c r="AJ64154" s="133"/>
      <c r="AO64154" s="135"/>
      <c r="AP64154" s="135"/>
      <c r="BJ64154" s="136"/>
    </row>
    <row r="64155" spans="5:62" ht="14.25" customHeight="1" x14ac:dyDescent="0.25">
      <c r="E64155" s="113"/>
      <c r="H64155" s="133"/>
      <c r="T64155" s="133"/>
      <c r="X64155" s="131"/>
      <c r="Y64155" s="133"/>
      <c r="AJ64155" s="133"/>
      <c r="AO64155" s="135"/>
      <c r="AP64155" s="135"/>
      <c r="BJ64155" s="136"/>
    </row>
    <row r="64156" spans="5:62" ht="14.25" customHeight="1" x14ac:dyDescent="0.25">
      <c r="E64156" s="113"/>
      <c r="H64156" s="133"/>
      <c r="T64156" s="133"/>
      <c r="X64156" s="131"/>
      <c r="Y64156" s="133"/>
      <c r="AJ64156" s="133"/>
      <c r="AO64156" s="135"/>
      <c r="AP64156" s="135"/>
      <c r="BJ64156" s="136"/>
    </row>
    <row r="64157" spans="5:62" ht="14.25" customHeight="1" x14ac:dyDescent="0.25">
      <c r="E64157" s="113"/>
      <c r="H64157" s="133"/>
      <c r="T64157" s="133"/>
      <c r="X64157" s="131"/>
      <c r="Y64157" s="133"/>
      <c r="AJ64157" s="133"/>
      <c r="AO64157" s="135"/>
      <c r="AP64157" s="135"/>
      <c r="BJ64157" s="136"/>
    </row>
    <row r="64158" spans="5:62" ht="14.25" customHeight="1" x14ac:dyDescent="0.25">
      <c r="E64158" s="113"/>
      <c r="H64158" s="133"/>
      <c r="T64158" s="133"/>
      <c r="X64158" s="131"/>
      <c r="Y64158" s="133"/>
      <c r="AJ64158" s="133"/>
      <c r="AO64158" s="135"/>
      <c r="AP64158" s="135"/>
      <c r="BJ64158" s="136"/>
    </row>
    <row r="64159" spans="5:62" ht="14.25" customHeight="1" x14ac:dyDescent="0.25">
      <c r="E64159" s="113"/>
      <c r="H64159" s="133"/>
      <c r="T64159" s="133"/>
      <c r="X64159" s="131"/>
      <c r="Y64159" s="133"/>
      <c r="AJ64159" s="133"/>
      <c r="AO64159" s="135"/>
      <c r="AP64159" s="135"/>
      <c r="BJ64159" s="136"/>
    </row>
    <row r="64160" spans="5:62" ht="14.25" customHeight="1" x14ac:dyDescent="0.25">
      <c r="E64160" s="113"/>
      <c r="H64160" s="133"/>
      <c r="T64160" s="133"/>
      <c r="X64160" s="131"/>
      <c r="Y64160" s="133"/>
      <c r="AJ64160" s="133"/>
      <c r="AO64160" s="135"/>
      <c r="AP64160" s="135"/>
      <c r="BJ64160" s="136"/>
    </row>
    <row r="64161" spans="5:62" ht="14.25" customHeight="1" x14ac:dyDescent="0.25">
      <c r="E64161" s="113"/>
      <c r="H64161" s="133"/>
      <c r="T64161" s="133"/>
      <c r="X64161" s="131"/>
      <c r="Y64161" s="133"/>
      <c r="AJ64161" s="133"/>
      <c r="AO64161" s="135"/>
      <c r="AP64161" s="135"/>
      <c r="BJ64161" s="136"/>
    </row>
    <row r="64162" spans="5:62" ht="14.25" customHeight="1" x14ac:dyDescent="0.25">
      <c r="E64162" s="113"/>
      <c r="H64162" s="133"/>
      <c r="T64162" s="133"/>
      <c r="X64162" s="131"/>
      <c r="Y64162" s="133"/>
      <c r="AJ64162" s="133"/>
      <c r="AO64162" s="135"/>
      <c r="AP64162" s="135"/>
      <c r="BJ64162" s="136"/>
    </row>
    <row r="64163" spans="5:62" ht="14.25" customHeight="1" x14ac:dyDescent="0.25">
      <c r="E64163" s="113"/>
      <c r="H64163" s="133"/>
      <c r="T64163" s="133"/>
      <c r="X64163" s="131"/>
      <c r="Y64163" s="133"/>
      <c r="AJ64163" s="133"/>
      <c r="AO64163" s="135"/>
      <c r="AP64163" s="135"/>
      <c r="BJ64163" s="136"/>
    </row>
    <row r="64164" spans="5:62" ht="14.25" customHeight="1" x14ac:dyDescent="0.25">
      <c r="E64164" s="113"/>
      <c r="H64164" s="133"/>
      <c r="T64164" s="133"/>
      <c r="X64164" s="131"/>
      <c r="Y64164" s="133"/>
      <c r="AJ64164" s="133"/>
      <c r="AO64164" s="135"/>
      <c r="AP64164" s="135"/>
      <c r="BJ64164" s="136"/>
    </row>
    <row r="64165" spans="5:62" ht="14.25" customHeight="1" x14ac:dyDescent="0.25">
      <c r="E64165" s="113"/>
      <c r="H64165" s="133"/>
      <c r="T64165" s="133"/>
      <c r="X64165" s="131"/>
      <c r="Y64165" s="133"/>
      <c r="AJ64165" s="133"/>
      <c r="AO64165" s="135"/>
      <c r="AP64165" s="135"/>
      <c r="BJ64165" s="136"/>
    </row>
    <row r="64166" spans="5:62" ht="14.25" customHeight="1" x14ac:dyDescent="0.25">
      <c r="E64166" s="113"/>
      <c r="H64166" s="133"/>
      <c r="T64166" s="133"/>
      <c r="X64166" s="131"/>
      <c r="Y64166" s="133"/>
      <c r="AJ64166" s="133"/>
      <c r="AO64166" s="135"/>
      <c r="AP64166" s="135"/>
      <c r="BJ64166" s="136"/>
    </row>
    <row r="64167" spans="5:62" ht="14.25" customHeight="1" x14ac:dyDescent="0.25">
      <c r="E64167" s="113"/>
      <c r="H64167" s="133"/>
      <c r="T64167" s="133"/>
      <c r="X64167" s="131"/>
      <c r="Y64167" s="133"/>
      <c r="AJ64167" s="133"/>
      <c r="AO64167" s="135"/>
      <c r="AP64167" s="135"/>
      <c r="BJ64167" s="136"/>
    </row>
    <row r="64168" spans="5:62" ht="14.25" customHeight="1" x14ac:dyDescent="0.25">
      <c r="E64168" s="113"/>
      <c r="H64168" s="133"/>
      <c r="T64168" s="133"/>
      <c r="X64168" s="131"/>
      <c r="Y64168" s="133"/>
      <c r="AJ64168" s="133"/>
      <c r="AO64168" s="135"/>
      <c r="AP64168" s="135"/>
      <c r="BJ64168" s="136"/>
    </row>
    <row r="64169" spans="5:62" ht="14.25" customHeight="1" x14ac:dyDescent="0.25">
      <c r="E64169" s="113"/>
      <c r="H64169" s="133"/>
      <c r="T64169" s="133"/>
      <c r="X64169" s="131"/>
      <c r="Y64169" s="133"/>
      <c r="AJ64169" s="133"/>
      <c r="AO64169" s="135"/>
      <c r="AP64169" s="135"/>
      <c r="BJ64169" s="136"/>
    </row>
    <row r="64170" spans="5:62" ht="14.25" customHeight="1" x14ac:dyDescent="0.25">
      <c r="E64170" s="113"/>
      <c r="H64170" s="133"/>
      <c r="T64170" s="133"/>
      <c r="X64170" s="131"/>
      <c r="Y64170" s="133"/>
      <c r="AJ64170" s="133"/>
      <c r="AO64170" s="135"/>
      <c r="AP64170" s="135"/>
      <c r="BJ64170" s="136"/>
    </row>
    <row r="64171" spans="5:62" ht="14.25" customHeight="1" x14ac:dyDescent="0.25">
      <c r="E64171" s="113"/>
      <c r="H64171" s="133"/>
      <c r="T64171" s="133"/>
      <c r="X64171" s="131"/>
      <c r="Y64171" s="133"/>
      <c r="AJ64171" s="133"/>
      <c r="AO64171" s="135"/>
      <c r="AP64171" s="135"/>
      <c r="BJ64171" s="136"/>
    </row>
    <row r="64172" spans="5:62" ht="14.25" customHeight="1" x14ac:dyDescent="0.25">
      <c r="E64172" s="113"/>
      <c r="H64172" s="133"/>
      <c r="T64172" s="133"/>
      <c r="X64172" s="131"/>
      <c r="Y64172" s="133"/>
      <c r="AJ64172" s="133"/>
      <c r="AO64172" s="135"/>
      <c r="AP64172" s="135"/>
      <c r="BJ64172" s="136"/>
    </row>
    <row r="64173" spans="5:62" ht="14.25" customHeight="1" x14ac:dyDescent="0.25">
      <c r="E64173" s="113"/>
      <c r="H64173" s="133"/>
      <c r="T64173" s="133"/>
      <c r="X64173" s="131"/>
      <c r="Y64173" s="133"/>
      <c r="AJ64173" s="133"/>
      <c r="AO64173" s="135"/>
      <c r="AP64173" s="135"/>
      <c r="BJ64173" s="136"/>
    </row>
    <row r="64174" spans="5:62" ht="14.25" customHeight="1" x14ac:dyDescent="0.25">
      <c r="E64174" s="113"/>
      <c r="H64174" s="133"/>
      <c r="T64174" s="133"/>
      <c r="X64174" s="131"/>
      <c r="Y64174" s="133"/>
      <c r="AJ64174" s="133"/>
      <c r="AO64174" s="135"/>
      <c r="AP64174" s="135"/>
      <c r="BJ64174" s="136"/>
    </row>
    <row r="64175" spans="5:62" ht="14.25" customHeight="1" x14ac:dyDescent="0.25">
      <c r="E64175" s="113"/>
      <c r="H64175" s="133"/>
      <c r="T64175" s="133"/>
      <c r="X64175" s="131"/>
      <c r="Y64175" s="133"/>
      <c r="AJ64175" s="133"/>
      <c r="AO64175" s="135"/>
      <c r="AP64175" s="135"/>
      <c r="BJ64175" s="136"/>
    </row>
    <row r="64176" spans="5:62" ht="14.25" customHeight="1" x14ac:dyDescent="0.25">
      <c r="E64176" s="113"/>
      <c r="H64176" s="133"/>
      <c r="T64176" s="133"/>
      <c r="X64176" s="131"/>
      <c r="Y64176" s="133"/>
      <c r="AJ64176" s="133"/>
      <c r="AO64176" s="135"/>
      <c r="AP64176" s="135"/>
      <c r="BJ64176" s="136"/>
    </row>
    <row r="64177" spans="5:62" ht="14.25" customHeight="1" x14ac:dyDescent="0.25">
      <c r="E64177" s="113"/>
      <c r="H64177" s="133"/>
      <c r="T64177" s="133"/>
      <c r="X64177" s="131"/>
      <c r="Y64177" s="133"/>
      <c r="AJ64177" s="133"/>
      <c r="AO64177" s="135"/>
      <c r="AP64177" s="135"/>
      <c r="BJ64177" s="136"/>
    </row>
    <row r="64178" spans="5:62" ht="14.25" customHeight="1" x14ac:dyDescent="0.25">
      <c r="E64178" s="113"/>
      <c r="H64178" s="133"/>
      <c r="T64178" s="133"/>
      <c r="X64178" s="131"/>
      <c r="Y64178" s="133"/>
      <c r="AJ64178" s="133"/>
      <c r="AO64178" s="135"/>
      <c r="AP64178" s="135"/>
      <c r="BJ64178" s="136"/>
    </row>
    <row r="64179" spans="5:62" ht="14.25" customHeight="1" x14ac:dyDescent="0.25">
      <c r="E64179" s="113"/>
      <c r="H64179" s="133"/>
      <c r="T64179" s="133"/>
      <c r="X64179" s="131"/>
      <c r="Y64179" s="133"/>
      <c r="AJ64179" s="133"/>
      <c r="AO64179" s="135"/>
      <c r="AP64179" s="135"/>
      <c r="BJ64179" s="136"/>
    </row>
    <row r="64180" spans="5:62" ht="14.25" customHeight="1" x14ac:dyDescent="0.25">
      <c r="E64180" s="113"/>
      <c r="H64180" s="133"/>
      <c r="T64180" s="133"/>
      <c r="X64180" s="131"/>
      <c r="Y64180" s="133"/>
      <c r="AJ64180" s="133"/>
      <c r="AO64180" s="135"/>
      <c r="AP64180" s="135"/>
      <c r="BJ64180" s="136"/>
    </row>
    <row r="64181" spans="5:62" ht="14.25" customHeight="1" x14ac:dyDescent="0.25">
      <c r="E64181" s="113"/>
      <c r="H64181" s="133"/>
      <c r="T64181" s="133"/>
      <c r="X64181" s="131"/>
      <c r="Y64181" s="133"/>
      <c r="AJ64181" s="133"/>
      <c r="AO64181" s="135"/>
      <c r="AP64181" s="135"/>
      <c r="BJ64181" s="136"/>
    </row>
    <row r="64182" spans="5:62" ht="14.25" customHeight="1" x14ac:dyDescent="0.25">
      <c r="E64182" s="113"/>
      <c r="H64182" s="133"/>
      <c r="T64182" s="133"/>
      <c r="X64182" s="131"/>
      <c r="Y64182" s="133"/>
      <c r="AJ64182" s="133"/>
      <c r="AO64182" s="135"/>
      <c r="AP64182" s="135"/>
      <c r="BJ64182" s="136"/>
    </row>
    <row r="64183" spans="5:62" ht="14.25" customHeight="1" x14ac:dyDescent="0.25">
      <c r="E64183" s="113"/>
      <c r="H64183" s="133"/>
      <c r="T64183" s="133"/>
      <c r="X64183" s="131"/>
      <c r="Y64183" s="133"/>
      <c r="AJ64183" s="133"/>
      <c r="AO64183" s="135"/>
      <c r="AP64183" s="135"/>
      <c r="BJ64183" s="136"/>
    </row>
    <row r="64184" spans="5:62" ht="14.25" customHeight="1" x14ac:dyDescent="0.25">
      <c r="E64184" s="113"/>
      <c r="H64184" s="133"/>
      <c r="T64184" s="133"/>
      <c r="X64184" s="131"/>
      <c r="Y64184" s="133"/>
      <c r="AJ64184" s="133"/>
      <c r="AO64184" s="135"/>
      <c r="AP64184" s="135"/>
      <c r="BJ64184" s="136"/>
    </row>
    <row r="64185" spans="5:62" ht="14.25" customHeight="1" x14ac:dyDescent="0.25">
      <c r="E64185" s="113"/>
      <c r="H64185" s="133"/>
      <c r="T64185" s="133"/>
      <c r="X64185" s="131"/>
      <c r="Y64185" s="133"/>
      <c r="AJ64185" s="133"/>
      <c r="AO64185" s="135"/>
      <c r="AP64185" s="135"/>
      <c r="BJ64185" s="136"/>
    </row>
    <row r="64186" spans="5:62" ht="14.25" customHeight="1" x14ac:dyDescent="0.25">
      <c r="E64186" s="113"/>
      <c r="H64186" s="133"/>
      <c r="T64186" s="133"/>
      <c r="X64186" s="131"/>
      <c r="Y64186" s="133"/>
      <c r="AJ64186" s="133"/>
      <c r="AO64186" s="135"/>
      <c r="AP64186" s="135"/>
      <c r="BJ64186" s="136"/>
    </row>
    <row r="64187" spans="5:62" ht="14.25" customHeight="1" x14ac:dyDescent="0.25">
      <c r="E64187" s="113"/>
      <c r="H64187" s="133"/>
      <c r="T64187" s="133"/>
      <c r="X64187" s="131"/>
      <c r="Y64187" s="133"/>
      <c r="AJ64187" s="133"/>
      <c r="AO64187" s="135"/>
      <c r="AP64187" s="135"/>
      <c r="BJ64187" s="136"/>
    </row>
    <row r="64188" spans="5:62" ht="14.25" customHeight="1" x14ac:dyDescent="0.25">
      <c r="E64188" s="113"/>
      <c r="H64188" s="133"/>
      <c r="T64188" s="133"/>
      <c r="X64188" s="131"/>
      <c r="Y64188" s="133"/>
      <c r="AJ64188" s="133"/>
      <c r="AO64188" s="135"/>
      <c r="AP64188" s="135"/>
      <c r="BJ64188" s="136"/>
    </row>
    <row r="64189" spans="5:62" ht="14.25" customHeight="1" x14ac:dyDescent="0.25">
      <c r="E64189" s="113"/>
      <c r="H64189" s="133"/>
      <c r="T64189" s="133"/>
      <c r="X64189" s="131"/>
      <c r="Y64189" s="133"/>
      <c r="AJ64189" s="133"/>
      <c r="AO64189" s="135"/>
      <c r="AP64189" s="135"/>
      <c r="BJ64189" s="136"/>
    </row>
    <row r="64190" spans="5:62" ht="14.25" customHeight="1" x14ac:dyDescent="0.25">
      <c r="E64190" s="113"/>
      <c r="H64190" s="133"/>
      <c r="T64190" s="133"/>
      <c r="X64190" s="131"/>
      <c r="Y64190" s="133"/>
      <c r="AJ64190" s="133"/>
      <c r="AO64190" s="135"/>
      <c r="AP64190" s="135"/>
      <c r="BJ64190" s="136"/>
    </row>
    <row r="64191" spans="5:62" ht="14.25" customHeight="1" x14ac:dyDescent="0.25">
      <c r="E64191" s="113"/>
      <c r="H64191" s="133"/>
      <c r="T64191" s="133"/>
      <c r="X64191" s="131"/>
      <c r="Y64191" s="133"/>
      <c r="AJ64191" s="133"/>
      <c r="AO64191" s="135"/>
      <c r="AP64191" s="135"/>
      <c r="BJ64191" s="136"/>
    </row>
    <row r="64192" spans="5:62" ht="14.25" customHeight="1" x14ac:dyDescent="0.25">
      <c r="E64192" s="113"/>
      <c r="H64192" s="133"/>
      <c r="T64192" s="133"/>
      <c r="X64192" s="131"/>
      <c r="Y64192" s="133"/>
      <c r="AJ64192" s="133"/>
      <c r="AO64192" s="135"/>
      <c r="AP64192" s="135"/>
      <c r="BJ64192" s="136"/>
    </row>
    <row r="64193" spans="5:62" ht="14.25" customHeight="1" x14ac:dyDescent="0.25">
      <c r="E64193" s="113"/>
      <c r="H64193" s="133"/>
      <c r="T64193" s="133"/>
      <c r="X64193" s="131"/>
      <c r="Y64193" s="133"/>
      <c r="AJ64193" s="133"/>
      <c r="AO64193" s="135"/>
      <c r="AP64193" s="135"/>
      <c r="BJ64193" s="136"/>
    </row>
    <row r="64194" spans="5:62" ht="14.25" customHeight="1" x14ac:dyDescent="0.25">
      <c r="E64194" s="113"/>
      <c r="H64194" s="133"/>
      <c r="T64194" s="133"/>
      <c r="X64194" s="131"/>
      <c r="Y64194" s="133"/>
      <c r="AJ64194" s="133"/>
      <c r="AO64194" s="135"/>
      <c r="AP64194" s="135"/>
      <c r="BJ64194" s="136"/>
    </row>
    <row r="64195" spans="5:62" ht="14.25" customHeight="1" x14ac:dyDescent="0.25">
      <c r="E64195" s="113"/>
      <c r="H64195" s="133"/>
      <c r="T64195" s="133"/>
      <c r="X64195" s="131"/>
      <c r="Y64195" s="133"/>
      <c r="AJ64195" s="133"/>
      <c r="AO64195" s="135"/>
      <c r="AP64195" s="135"/>
      <c r="BJ64195" s="136"/>
    </row>
    <row r="64196" spans="5:62" ht="14.25" customHeight="1" x14ac:dyDescent="0.25">
      <c r="E64196" s="113"/>
      <c r="H64196" s="133"/>
      <c r="T64196" s="133"/>
      <c r="X64196" s="131"/>
      <c r="Y64196" s="133"/>
      <c r="AJ64196" s="133"/>
      <c r="AO64196" s="135"/>
      <c r="AP64196" s="135"/>
      <c r="BJ64196" s="136"/>
    </row>
    <row r="64197" spans="5:62" ht="14.25" customHeight="1" x14ac:dyDescent="0.25">
      <c r="E64197" s="113"/>
      <c r="H64197" s="133"/>
      <c r="T64197" s="133"/>
      <c r="X64197" s="131"/>
      <c r="Y64197" s="133"/>
      <c r="AJ64197" s="133"/>
      <c r="AO64197" s="135"/>
      <c r="AP64197" s="135"/>
      <c r="BJ64197" s="136"/>
    </row>
    <row r="64198" spans="5:62" ht="14.25" customHeight="1" x14ac:dyDescent="0.25">
      <c r="E64198" s="113"/>
      <c r="H64198" s="133"/>
      <c r="T64198" s="133"/>
      <c r="X64198" s="131"/>
      <c r="Y64198" s="133"/>
      <c r="AJ64198" s="133"/>
      <c r="AO64198" s="135"/>
      <c r="AP64198" s="135"/>
      <c r="BJ64198" s="136"/>
    </row>
    <row r="64199" spans="5:62" ht="14.25" customHeight="1" x14ac:dyDescent="0.25">
      <c r="E64199" s="113"/>
      <c r="H64199" s="133"/>
      <c r="T64199" s="133"/>
      <c r="X64199" s="131"/>
      <c r="Y64199" s="133"/>
      <c r="AJ64199" s="133"/>
      <c r="AO64199" s="135"/>
      <c r="AP64199" s="135"/>
      <c r="BJ64199" s="136"/>
    </row>
    <row r="64200" spans="5:62" ht="14.25" customHeight="1" x14ac:dyDescent="0.25">
      <c r="E64200" s="113"/>
      <c r="H64200" s="133"/>
      <c r="T64200" s="133"/>
      <c r="X64200" s="131"/>
      <c r="Y64200" s="133"/>
      <c r="AJ64200" s="133"/>
      <c r="AO64200" s="135"/>
      <c r="AP64200" s="135"/>
      <c r="BJ64200" s="136"/>
    </row>
    <row r="64201" spans="5:62" ht="14.25" customHeight="1" x14ac:dyDescent="0.25">
      <c r="E64201" s="113"/>
      <c r="H64201" s="133"/>
      <c r="T64201" s="133"/>
      <c r="X64201" s="131"/>
      <c r="Y64201" s="133"/>
      <c r="AJ64201" s="133"/>
      <c r="AO64201" s="135"/>
      <c r="AP64201" s="135"/>
      <c r="BJ64201" s="136"/>
    </row>
    <row r="64202" spans="5:62" ht="14.25" customHeight="1" x14ac:dyDescent="0.25">
      <c r="E64202" s="113"/>
      <c r="H64202" s="133"/>
      <c r="T64202" s="133"/>
      <c r="X64202" s="131"/>
      <c r="Y64202" s="133"/>
      <c r="AJ64202" s="133"/>
      <c r="AO64202" s="135"/>
      <c r="AP64202" s="135"/>
      <c r="BJ64202" s="136"/>
    </row>
    <row r="64203" spans="5:62" ht="14.25" customHeight="1" x14ac:dyDescent="0.25">
      <c r="E64203" s="113"/>
      <c r="H64203" s="133"/>
      <c r="T64203" s="133"/>
      <c r="X64203" s="131"/>
      <c r="Y64203" s="133"/>
      <c r="AJ64203" s="133"/>
      <c r="AO64203" s="135"/>
      <c r="AP64203" s="135"/>
      <c r="BJ64203" s="136"/>
    </row>
    <row r="64204" spans="5:62" ht="14.25" customHeight="1" x14ac:dyDescent="0.25">
      <c r="E64204" s="113"/>
      <c r="H64204" s="133"/>
      <c r="T64204" s="133"/>
      <c r="X64204" s="131"/>
      <c r="Y64204" s="133"/>
      <c r="AJ64204" s="133"/>
      <c r="AO64204" s="135"/>
      <c r="AP64204" s="135"/>
      <c r="BJ64204" s="136"/>
    </row>
    <row r="64205" spans="5:62" ht="14.25" customHeight="1" x14ac:dyDescent="0.25">
      <c r="E64205" s="113"/>
      <c r="H64205" s="133"/>
      <c r="T64205" s="133"/>
      <c r="X64205" s="131"/>
      <c r="Y64205" s="133"/>
      <c r="AJ64205" s="133"/>
      <c r="AO64205" s="135"/>
      <c r="AP64205" s="135"/>
      <c r="BJ64205" s="136"/>
    </row>
    <row r="64206" spans="5:62" ht="14.25" customHeight="1" x14ac:dyDescent="0.25">
      <c r="E64206" s="113"/>
      <c r="H64206" s="133"/>
      <c r="T64206" s="133"/>
      <c r="X64206" s="131"/>
      <c r="Y64206" s="133"/>
      <c r="AJ64206" s="133"/>
      <c r="AO64206" s="135"/>
      <c r="AP64206" s="135"/>
      <c r="BJ64206" s="136"/>
    </row>
    <row r="64207" spans="5:62" ht="14.25" customHeight="1" x14ac:dyDescent="0.25">
      <c r="E64207" s="113"/>
      <c r="H64207" s="133"/>
      <c r="T64207" s="133"/>
      <c r="X64207" s="131"/>
      <c r="Y64207" s="133"/>
      <c r="AJ64207" s="133"/>
      <c r="AO64207" s="135"/>
      <c r="AP64207" s="135"/>
      <c r="BJ64207" s="136"/>
    </row>
    <row r="64208" spans="5:62" ht="14.25" customHeight="1" x14ac:dyDescent="0.25">
      <c r="E64208" s="113"/>
      <c r="H64208" s="133"/>
      <c r="T64208" s="133"/>
      <c r="X64208" s="131"/>
      <c r="Y64208" s="133"/>
      <c r="AJ64208" s="133"/>
      <c r="AO64208" s="135"/>
      <c r="AP64208" s="135"/>
      <c r="BJ64208" s="136"/>
    </row>
    <row r="64209" spans="5:62" ht="14.25" customHeight="1" x14ac:dyDescent="0.25">
      <c r="E64209" s="113"/>
      <c r="H64209" s="133"/>
      <c r="T64209" s="133"/>
      <c r="X64209" s="131"/>
      <c r="Y64209" s="133"/>
      <c r="AJ64209" s="133"/>
      <c r="AO64209" s="135"/>
      <c r="AP64209" s="135"/>
      <c r="BJ64209" s="136"/>
    </row>
    <row r="64210" spans="5:62" ht="14.25" customHeight="1" x14ac:dyDescent="0.25">
      <c r="E64210" s="113"/>
      <c r="H64210" s="133"/>
      <c r="T64210" s="133"/>
      <c r="X64210" s="131"/>
      <c r="Y64210" s="133"/>
      <c r="AJ64210" s="133"/>
      <c r="AO64210" s="135"/>
      <c r="AP64210" s="135"/>
      <c r="BJ64210" s="136"/>
    </row>
    <row r="64211" spans="5:62" ht="14.25" customHeight="1" x14ac:dyDescent="0.25">
      <c r="E64211" s="113"/>
      <c r="H64211" s="133"/>
      <c r="T64211" s="133"/>
      <c r="X64211" s="131"/>
      <c r="Y64211" s="133"/>
      <c r="AJ64211" s="133"/>
      <c r="AO64211" s="135"/>
      <c r="AP64211" s="135"/>
      <c r="BJ64211" s="136"/>
    </row>
    <row r="64212" spans="5:62" ht="14.25" customHeight="1" x14ac:dyDescent="0.25">
      <c r="E64212" s="113"/>
      <c r="H64212" s="133"/>
      <c r="T64212" s="133"/>
      <c r="X64212" s="131"/>
      <c r="Y64212" s="133"/>
      <c r="AJ64212" s="133"/>
      <c r="AO64212" s="135"/>
      <c r="AP64212" s="135"/>
      <c r="BJ64212" s="136"/>
    </row>
    <row r="64213" spans="5:62" ht="14.25" customHeight="1" x14ac:dyDescent="0.25">
      <c r="E64213" s="113"/>
      <c r="H64213" s="133"/>
      <c r="T64213" s="133"/>
      <c r="X64213" s="131"/>
      <c r="Y64213" s="133"/>
      <c r="AJ64213" s="133"/>
      <c r="AO64213" s="135"/>
      <c r="AP64213" s="135"/>
      <c r="BJ64213" s="136"/>
    </row>
    <row r="64214" spans="5:62" ht="14.25" customHeight="1" x14ac:dyDescent="0.25">
      <c r="E64214" s="113"/>
      <c r="H64214" s="133"/>
      <c r="T64214" s="133"/>
      <c r="X64214" s="131"/>
      <c r="Y64214" s="133"/>
      <c r="AJ64214" s="133"/>
      <c r="AO64214" s="135"/>
      <c r="AP64214" s="135"/>
      <c r="BJ64214" s="136"/>
    </row>
    <row r="64215" spans="5:62" ht="14.25" customHeight="1" x14ac:dyDescent="0.25">
      <c r="E64215" s="113"/>
      <c r="H64215" s="133"/>
      <c r="T64215" s="133"/>
      <c r="X64215" s="131"/>
      <c r="Y64215" s="133"/>
      <c r="AJ64215" s="133"/>
      <c r="AO64215" s="135"/>
      <c r="AP64215" s="135"/>
      <c r="BJ64215" s="136"/>
    </row>
    <row r="64216" spans="5:62" ht="14.25" customHeight="1" x14ac:dyDescent="0.25">
      <c r="E64216" s="113"/>
      <c r="H64216" s="133"/>
      <c r="T64216" s="133"/>
      <c r="X64216" s="131"/>
      <c r="Y64216" s="133"/>
      <c r="AJ64216" s="133"/>
      <c r="AO64216" s="135"/>
      <c r="AP64216" s="135"/>
      <c r="BJ64216" s="136"/>
    </row>
    <row r="64217" spans="5:62" ht="14.25" customHeight="1" x14ac:dyDescent="0.25">
      <c r="E64217" s="113"/>
      <c r="H64217" s="133"/>
      <c r="T64217" s="133"/>
      <c r="X64217" s="131"/>
      <c r="Y64217" s="133"/>
      <c r="AJ64217" s="133"/>
      <c r="AO64217" s="135"/>
      <c r="AP64217" s="135"/>
      <c r="BJ64217" s="136"/>
    </row>
    <row r="64218" spans="5:62" ht="14.25" customHeight="1" x14ac:dyDescent="0.25">
      <c r="E64218" s="113"/>
      <c r="H64218" s="133"/>
      <c r="T64218" s="133"/>
      <c r="X64218" s="131"/>
      <c r="Y64218" s="133"/>
      <c r="AJ64218" s="133"/>
      <c r="AO64218" s="135"/>
      <c r="AP64218" s="135"/>
      <c r="BJ64218" s="136"/>
    </row>
    <row r="64219" spans="5:62" ht="14.25" customHeight="1" x14ac:dyDescent="0.25">
      <c r="E64219" s="113"/>
      <c r="H64219" s="133"/>
      <c r="T64219" s="133"/>
      <c r="X64219" s="131"/>
      <c r="Y64219" s="133"/>
      <c r="AJ64219" s="133"/>
      <c r="AO64219" s="135"/>
      <c r="AP64219" s="135"/>
      <c r="BJ64219" s="136"/>
    </row>
    <row r="64220" spans="5:62" ht="14.25" customHeight="1" x14ac:dyDescent="0.25">
      <c r="E64220" s="113"/>
      <c r="H64220" s="133"/>
      <c r="T64220" s="133"/>
      <c r="X64220" s="131"/>
      <c r="Y64220" s="133"/>
      <c r="AJ64220" s="133"/>
      <c r="AO64220" s="135"/>
      <c r="AP64220" s="135"/>
      <c r="BJ64220" s="136"/>
    </row>
    <row r="64221" spans="5:62" ht="14.25" customHeight="1" x14ac:dyDescent="0.25">
      <c r="E64221" s="113"/>
      <c r="H64221" s="133"/>
      <c r="T64221" s="133"/>
      <c r="X64221" s="131"/>
      <c r="Y64221" s="133"/>
      <c r="AJ64221" s="133"/>
      <c r="AO64221" s="135"/>
      <c r="AP64221" s="135"/>
      <c r="BJ64221" s="136"/>
    </row>
    <row r="64222" spans="5:62" ht="14.25" customHeight="1" x14ac:dyDescent="0.25">
      <c r="E64222" s="113"/>
      <c r="H64222" s="133"/>
      <c r="T64222" s="133"/>
      <c r="X64222" s="131"/>
      <c r="Y64222" s="133"/>
      <c r="AJ64222" s="133"/>
      <c r="AO64222" s="135"/>
      <c r="AP64222" s="135"/>
      <c r="BJ64222" s="136"/>
    </row>
    <row r="64223" spans="5:62" ht="14.25" customHeight="1" x14ac:dyDescent="0.25">
      <c r="E64223" s="113"/>
      <c r="H64223" s="133"/>
      <c r="T64223" s="133"/>
      <c r="X64223" s="131"/>
      <c r="Y64223" s="133"/>
      <c r="AJ64223" s="133"/>
      <c r="AO64223" s="135"/>
      <c r="AP64223" s="135"/>
      <c r="BJ64223" s="136"/>
    </row>
    <row r="64224" spans="5:62" ht="14.25" customHeight="1" x14ac:dyDescent="0.25">
      <c r="E64224" s="113"/>
      <c r="H64224" s="133"/>
      <c r="T64224" s="133"/>
      <c r="X64224" s="131"/>
      <c r="Y64224" s="133"/>
      <c r="AJ64224" s="133"/>
      <c r="AO64224" s="135"/>
      <c r="AP64224" s="135"/>
      <c r="BJ64224" s="136"/>
    </row>
    <row r="64225" spans="5:62" ht="14.25" customHeight="1" x14ac:dyDescent="0.25">
      <c r="E64225" s="113"/>
      <c r="H64225" s="133"/>
      <c r="T64225" s="133"/>
      <c r="X64225" s="131"/>
      <c r="Y64225" s="133"/>
      <c r="AJ64225" s="133"/>
      <c r="AO64225" s="135"/>
      <c r="AP64225" s="135"/>
      <c r="BJ64225" s="136"/>
    </row>
    <row r="64226" spans="5:62" ht="14.25" customHeight="1" x14ac:dyDescent="0.25">
      <c r="E64226" s="113"/>
      <c r="H64226" s="133"/>
      <c r="T64226" s="133"/>
      <c r="X64226" s="131"/>
      <c r="Y64226" s="133"/>
      <c r="AJ64226" s="133"/>
      <c r="AO64226" s="135"/>
      <c r="AP64226" s="135"/>
      <c r="BJ64226" s="136"/>
    </row>
    <row r="64227" spans="5:62" ht="14.25" customHeight="1" x14ac:dyDescent="0.25">
      <c r="E64227" s="113"/>
      <c r="H64227" s="133"/>
      <c r="T64227" s="133"/>
      <c r="X64227" s="131"/>
      <c r="Y64227" s="133"/>
      <c r="AJ64227" s="133"/>
      <c r="AO64227" s="135"/>
      <c r="AP64227" s="135"/>
      <c r="BJ64227" s="136"/>
    </row>
    <row r="64228" spans="5:62" ht="14.25" customHeight="1" x14ac:dyDescent="0.25">
      <c r="E64228" s="113"/>
      <c r="H64228" s="133"/>
      <c r="T64228" s="133"/>
      <c r="X64228" s="131"/>
      <c r="Y64228" s="133"/>
      <c r="AJ64228" s="133"/>
      <c r="AO64228" s="135"/>
      <c r="AP64228" s="135"/>
      <c r="BJ64228" s="136"/>
    </row>
    <row r="64229" spans="5:62" ht="14.25" customHeight="1" x14ac:dyDescent="0.25">
      <c r="E64229" s="113"/>
      <c r="H64229" s="133"/>
      <c r="T64229" s="133"/>
      <c r="X64229" s="131"/>
      <c r="Y64229" s="133"/>
      <c r="AJ64229" s="133"/>
      <c r="AO64229" s="135"/>
      <c r="AP64229" s="135"/>
      <c r="BJ64229" s="136"/>
    </row>
    <row r="64230" spans="5:62" ht="14.25" customHeight="1" x14ac:dyDescent="0.25">
      <c r="E64230" s="113"/>
      <c r="H64230" s="133"/>
      <c r="T64230" s="133"/>
      <c r="X64230" s="131"/>
      <c r="Y64230" s="133"/>
      <c r="AJ64230" s="133"/>
      <c r="AO64230" s="135"/>
      <c r="AP64230" s="135"/>
      <c r="BJ64230" s="136"/>
    </row>
    <row r="64231" spans="5:62" ht="14.25" customHeight="1" x14ac:dyDescent="0.25">
      <c r="E64231" s="113"/>
      <c r="H64231" s="133"/>
      <c r="T64231" s="133"/>
      <c r="X64231" s="131"/>
      <c r="Y64231" s="133"/>
      <c r="AJ64231" s="133"/>
      <c r="AO64231" s="135"/>
      <c r="AP64231" s="135"/>
      <c r="BJ64231" s="136"/>
    </row>
    <row r="64232" spans="5:62" ht="14.25" customHeight="1" x14ac:dyDescent="0.25">
      <c r="E64232" s="113"/>
      <c r="H64232" s="133"/>
      <c r="T64232" s="133"/>
      <c r="X64232" s="131"/>
      <c r="Y64232" s="133"/>
      <c r="AJ64232" s="133"/>
      <c r="AO64232" s="135"/>
      <c r="AP64232" s="135"/>
      <c r="BJ64232" s="136"/>
    </row>
    <row r="64233" spans="5:62" ht="14.25" customHeight="1" x14ac:dyDescent="0.25">
      <c r="E64233" s="113"/>
      <c r="H64233" s="133"/>
      <c r="T64233" s="133"/>
      <c r="X64233" s="131"/>
      <c r="Y64233" s="133"/>
      <c r="AJ64233" s="133"/>
      <c r="AO64233" s="135"/>
      <c r="AP64233" s="135"/>
      <c r="BJ64233" s="136"/>
    </row>
    <row r="64234" spans="5:62" ht="14.25" customHeight="1" x14ac:dyDescent="0.25">
      <c r="E64234" s="113"/>
      <c r="H64234" s="133"/>
      <c r="T64234" s="133"/>
      <c r="X64234" s="131"/>
      <c r="Y64234" s="133"/>
      <c r="AJ64234" s="133"/>
      <c r="AO64234" s="135"/>
      <c r="AP64234" s="135"/>
      <c r="BJ64234" s="136"/>
    </row>
    <row r="64235" spans="5:62" ht="14.25" customHeight="1" x14ac:dyDescent="0.25">
      <c r="E64235" s="113"/>
      <c r="H64235" s="133"/>
      <c r="T64235" s="133"/>
      <c r="X64235" s="131"/>
      <c r="Y64235" s="133"/>
      <c r="AJ64235" s="133"/>
      <c r="AO64235" s="135"/>
      <c r="AP64235" s="135"/>
      <c r="BJ64235" s="136"/>
    </row>
    <row r="64236" spans="5:62" ht="14.25" customHeight="1" x14ac:dyDescent="0.25">
      <c r="E64236" s="113"/>
      <c r="H64236" s="133"/>
      <c r="T64236" s="133"/>
      <c r="X64236" s="131"/>
      <c r="Y64236" s="133"/>
      <c r="AJ64236" s="133"/>
      <c r="AO64236" s="135"/>
      <c r="AP64236" s="135"/>
      <c r="BJ64236" s="136"/>
    </row>
    <row r="64237" spans="5:62" ht="14.25" customHeight="1" x14ac:dyDescent="0.25">
      <c r="E64237" s="113"/>
      <c r="H64237" s="133"/>
      <c r="T64237" s="133"/>
      <c r="X64237" s="131"/>
      <c r="Y64237" s="133"/>
      <c r="AJ64237" s="133"/>
      <c r="AO64237" s="135"/>
      <c r="AP64237" s="135"/>
      <c r="BJ64237" s="136"/>
    </row>
    <row r="64238" spans="5:62" ht="14.25" customHeight="1" x14ac:dyDescent="0.25">
      <c r="E64238" s="113"/>
      <c r="H64238" s="133"/>
      <c r="T64238" s="133"/>
      <c r="X64238" s="131"/>
      <c r="Y64238" s="133"/>
      <c r="AJ64238" s="133"/>
      <c r="AO64238" s="135"/>
      <c r="AP64238" s="135"/>
      <c r="BJ64238" s="136"/>
    </row>
    <row r="64239" spans="5:62" ht="14.25" customHeight="1" x14ac:dyDescent="0.25">
      <c r="E64239" s="113"/>
      <c r="H64239" s="133"/>
      <c r="T64239" s="133"/>
      <c r="X64239" s="131"/>
      <c r="Y64239" s="133"/>
      <c r="AJ64239" s="133"/>
      <c r="AO64239" s="135"/>
      <c r="AP64239" s="135"/>
      <c r="BJ64239" s="136"/>
    </row>
    <row r="64240" spans="5:62" ht="14.25" customHeight="1" x14ac:dyDescent="0.25">
      <c r="E64240" s="113"/>
      <c r="H64240" s="133"/>
      <c r="T64240" s="133"/>
      <c r="X64240" s="131"/>
      <c r="Y64240" s="133"/>
      <c r="AJ64240" s="133"/>
      <c r="AO64240" s="135"/>
      <c r="AP64240" s="135"/>
      <c r="BJ64240" s="136"/>
    </row>
    <row r="64241" spans="5:62" ht="14.25" customHeight="1" x14ac:dyDescent="0.25">
      <c r="E64241" s="113"/>
      <c r="H64241" s="133"/>
      <c r="T64241" s="133"/>
      <c r="X64241" s="131"/>
      <c r="Y64241" s="133"/>
      <c r="AJ64241" s="133"/>
      <c r="AO64241" s="135"/>
      <c r="AP64241" s="135"/>
      <c r="BJ64241" s="136"/>
    </row>
    <row r="64242" spans="5:62" ht="14.25" customHeight="1" x14ac:dyDescent="0.25">
      <c r="E64242" s="113"/>
      <c r="H64242" s="133"/>
      <c r="T64242" s="133"/>
      <c r="X64242" s="131"/>
      <c r="Y64242" s="133"/>
      <c r="AJ64242" s="133"/>
      <c r="AO64242" s="135"/>
      <c r="AP64242" s="135"/>
      <c r="BJ64242" s="136"/>
    </row>
    <row r="64243" spans="5:62" ht="14.25" customHeight="1" x14ac:dyDescent="0.25">
      <c r="E64243" s="113"/>
      <c r="H64243" s="133"/>
      <c r="T64243" s="133"/>
      <c r="X64243" s="131"/>
      <c r="Y64243" s="133"/>
      <c r="AJ64243" s="133"/>
      <c r="AO64243" s="135"/>
      <c r="AP64243" s="135"/>
      <c r="BJ64243" s="136"/>
    </row>
    <row r="64244" spans="5:62" ht="14.25" customHeight="1" x14ac:dyDescent="0.25">
      <c r="E64244" s="113"/>
      <c r="H64244" s="133"/>
      <c r="T64244" s="133"/>
      <c r="X64244" s="131"/>
      <c r="Y64244" s="133"/>
      <c r="AJ64244" s="133"/>
      <c r="AO64244" s="135"/>
      <c r="AP64244" s="135"/>
      <c r="BJ64244" s="136"/>
    </row>
    <row r="64245" spans="5:62" ht="14.25" customHeight="1" x14ac:dyDescent="0.25">
      <c r="E64245" s="113"/>
      <c r="H64245" s="133"/>
      <c r="T64245" s="133"/>
      <c r="X64245" s="131"/>
      <c r="Y64245" s="133"/>
      <c r="AJ64245" s="133"/>
      <c r="AO64245" s="135"/>
      <c r="AP64245" s="135"/>
      <c r="BJ64245" s="136"/>
    </row>
    <row r="64246" spans="5:62" ht="14.25" customHeight="1" x14ac:dyDescent="0.25">
      <c r="E64246" s="113"/>
      <c r="H64246" s="133"/>
      <c r="T64246" s="133"/>
      <c r="X64246" s="131"/>
      <c r="Y64246" s="133"/>
      <c r="AJ64246" s="133"/>
      <c r="AO64246" s="135"/>
      <c r="AP64246" s="135"/>
      <c r="BJ64246" s="136"/>
    </row>
    <row r="64247" spans="5:62" ht="14.25" customHeight="1" x14ac:dyDescent="0.25">
      <c r="E64247" s="113"/>
      <c r="H64247" s="133"/>
      <c r="T64247" s="133"/>
      <c r="X64247" s="131"/>
      <c r="Y64247" s="133"/>
      <c r="AJ64247" s="133"/>
      <c r="AO64247" s="135"/>
      <c r="AP64247" s="135"/>
      <c r="BJ64247" s="136"/>
    </row>
    <row r="64248" spans="5:62" ht="14.25" customHeight="1" x14ac:dyDescent="0.25">
      <c r="E64248" s="113"/>
      <c r="H64248" s="133"/>
      <c r="T64248" s="133"/>
      <c r="X64248" s="131"/>
      <c r="Y64248" s="133"/>
      <c r="AJ64248" s="133"/>
      <c r="AO64248" s="135"/>
      <c r="AP64248" s="135"/>
      <c r="BJ64248" s="136"/>
    </row>
    <row r="64249" spans="5:62" ht="14.25" customHeight="1" x14ac:dyDescent="0.25">
      <c r="E64249" s="113"/>
      <c r="H64249" s="133"/>
      <c r="T64249" s="133"/>
      <c r="X64249" s="131"/>
      <c r="Y64249" s="133"/>
      <c r="AJ64249" s="133"/>
      <c r="AO64249" s="135"/>
      <c r="AP64249" s="135"/>
      <c r="BJ64249" s="136"/>
    </row>
    <row r="64250" spans="5:62" ht="14.25" customHeight="1" x14ac:dyDescent="0.25">
      <c r="E64250" s="113"/>
      <c r="H64250" s="133"/>
      <c r="T64250" s="133"/>
      <c r="X64250" s="131"/>
      <c r="Y64250" s="133"/>
      <c r="AJ64250" s="133"/>
      <c r="AO64250" s="135"/>
      <c r="AP64250" s="135"/>
      <c r="BJ64250" s="136"/>
    </row>
    <row r="64251" spans="5:62" ht="14.25" customHeight="1" x14ac:dyDescent="0.25">
      <c r="E64251" s="113"/>
      <c r="H64251" s="133"/>
      <c r="T64251" s="133"/>
      <c r="X64251" s="131"/>
      <c r="Y64251" s="133"/>
      <c r="AJ64251" s="133"/>
      <c r="AO64251" s="135"/>
      <c r="AP64251" s="135"/>
      <c r="BJ64251" s="136"/>
    </row>
    <row r="64252" spans="5:62" ht="14.25" customHeight="1" x14ac:dyDescent="0.25">
      <c r="E64252" s="113"/>
      <c r="H64252" s="133"/>
      <c r="T64252" s="133"/>
      <c r="X64252" s="131"/>
      <c r="Y64252" s="133"/>
      <c r="AJ64252" s="133"/>
      <c r="AO64252" s="135"/>
      <c r="AP64252" s="135"/>
      <c r="BJ64252" s="136"/>
    </row>
    <row r="64253" spans="5:62" ht="14.25" customHeight="1" x14ac:dyDescent="0.25">
      <c r="E64253" s="113"/>
      <c r="H64253" s="133"/>
      <c r="T64253" s="133"/>
      <c r="X64253" s="131"/>
      <c r="Y64253" s="133"/>
      <c r="AJ64253" s="133"/>
      <c r="AO64253" s="135"/>
      <c r="AP64253" s="135"/>
      <c r="BJ64253" s="136"/>
    </row>
    <row r="64254" spans="5:62" ht="14.25" customHeight="1" x14ac:dyDescent="0.25">
      <c r="E64254" s="113"/>
      <c r="H64254" s="133"/>
      <c r="T64254" s="133"/>
      <c r="X64254" s="131"/>
      <c r="Y64254" s="133"/>
      <c r="AJ64254" s="133"/>
      <c r="AO64254" s="135"/>
      <c r="AP64254" s="135"/>
      <c r="BJ64254" s="136"/>
    </row>
    <row r="64255" spans="5:62" ht="14.25" customHeight="1" x14ac:dyDescent="0.25">
      <c r="E64255" s="113"/>
      <c r="H64255" s="133"/>
      <c r="T64255" s="133"/>
      <c r="X64255" s="131"/>
      <c r="Y64255" s="133"/>
      <c r="AJ64255" s="133"/>
      <c r="AO64255" s="135"/>
      <c r="AP64255" s="135"/>
      <c r="BJ64255" s="136"/>
    </row>
    <row r="64256" spans="5:62" ht="14.25" customHeight="1" x14ac:dyDescent="0.25">
      <c r="E64256" s="113"/>
      <c r="H64256" s="133"/>
      <c r="T64256" s="133"/>
      <c r="X64256" s="131"/>
      <c r="Y64256" s="133"/>
      <c r="AJ64256" s="133"/>
      <c r="AO64256" s="135"/>
      <c r="AP64256" s="135"/>
      <c r="BJ64256" s="136"/>
    </row>
    <row r="64257" spans="5:62" ht="14.25" customHeight="1" x14ac:dyDescent="0.25">
      <c r="E64257" s="113"/>
      <c r="H64257" s="133"/>
      <c r="T64257" s="133"/>
      <c r="X64257" s="131"/>
      <c r="Y64257" s="133"/>
      <c r="AJ64257" s="133"/>
      <c r="AO64257" s="135"/>
      <c r="AP64257" s="135"/>
      <c r="BJ64257" s="136"/>
    </row>
    <row r="64258" spans="5:62" ht="14.25" customHeight="1" x14ac:dyDescent="0.25">
      <c r="E64258" s="113"/>
      <c r="H64258" s="133"/>
      <c r="T64258" s="133"/>
      <c r="X64258" s="131"/>
      <c r="Y64258" s="133"/>
      <c r="AJ64258" s="133"/>
      <c r="AO64258" s="135"/>
      <c r="AP64258" s="135"/>
      <c r="BJ64258" s="136"/>
    </row>
    <row r="64259" spans="5:62" ht="14.25" customHeight="1" x14ac:dyDescent="0.25">
      <c r="E64259" s="113"/>
      <c r="H64259" s="133"/>
      <c r="T64259" s="133"/>
      <c r="X64259" s="131"/>
      <c r="Y64259" s="133"/>
      <c r="AJ64259" s="133"/>
      <c r="AO64259" s="135"/>
      <c r="AP64259" s="135"/>
      <c r="BJ64259" s="136"/>
    </row>
    <row r="64260" spans="5:62" ht="14.25" customHeight="1" x14ac:dyDescent="0.25">
      <c r="E64260" s="113"/>
      <c r="H64260" s="133"/>
      <c r="T64260" s="133"/>
      <c r="X64260" s="131"/>
      <c r="Y64260" s="133"/>
      <c r="AJ64260" s="133"/>
      <c r="AO64260" s="135"/>
      <c r="AP64260" s="135"/>
      <c r="BJ64260" s="136"/>
    </row>
    <row r="64261" spans="5:62" ht="14.25" customHeight="1" x14ac:dyDescent="0.25">
      <c r="E64261" s="113"/>
      <c r="H64261" s="133"/>
      <c r="T64261" s="133"/>
      <c r="X64261" s="131"/>
      <c r="Y64261" s="133"/>
      <c r="AJ64261" s="133"/>
      <c r="AO64261" s="135"/>
      <c r="AP64261" s="135"/>
      <c r="BJ64261" s="136"/>
    </row>
    <row r="64262" spans="5:62" ht="14.25" customHeight="1" x14ac:dyDescent="0.25">
      <c r="E64262" s="113"/>
      <c r="H64262" s="133"/>
      <c r="T64262" s="133"/>
      <c r="X64262" s="131"/>
      <c r="Y64262" s="133"/>
      <c r="AJ64262" s="133"/>
      <c r="AO64262" s="135"/>
      <c r="AP64262" s="135"/>
      <c r="BJ64262" s="136"/>
    </row>
    <row r="64263" spans="5:62" ht="14.25" customHeight="1" x14ac:dyDescent="0.25">
      <c r="E64263" s="113"/>
      <c r="H64263" s="133"/>
      <c r="T64263" s="133"/>
      <c r="X64263" s="131"/>
      <c r="Y64263" s="133"/>
      <c r="AJ64263" s="133"/>
      <c r="AO64263" s="135"/>
      <c r="AP64263" s="135"/>
      <c r="BJ64263" s="136"/>
    </row>
    <row r="64264" spans="5:62" ht="14.25" customHeight="1" x14ac:dyDescent="0.25">
      <c r="E64264" s="113"/>
      <c r="H64264" s="133"/>
      <c r="T64264" s="133"/>
      <c r="X64264" s="131"/>
      <c r="Y64264" s="133"/>
      <c r="AJ64264" s="133"/>
      <c r="AO64264" s="135"/>
      <c r="AP64264" s="135"/>
      <c r="BJ64264" s="136"/>
    </row>
    <row r="64265" spans="5:62" ht="14.25" customHeight="1" x14ac:dyDescent="0.25">
      <c r="E64265" s="113"/>
      <c r="H64265" s="133"/>
      <c r="T64265" s="133"/>
      <c r="X64265" s="131"/>
      <c r="Y64265" s="133"/>
      <c r="AJ64265" s="133"/>
      <c r="AO64265" s="135"/>
      <c r="AP64265" s="135"/>
      <c r="BJ64265" s="136"/>
    </row>
    <row r="64266" spans="5:62" ht="14.25" customHeight="1" x14ac:dyDescent="0.25">
      <c r="E64266" s="113"/>
      <c r="H64266" s="133"/>
      <c r="T64266" s="133"/>
      <c r="X64266" s="131"/>
      <c r="Y64266" s="133"/>
      <c r="AJ64266" s="133"/>
      <c r="AO64266" s="135"/>
      <c r="AP64266" s="135"/>
      <c r="BJ64266" s="136"/>
    </row>
    <row r="64267" spans="5:62" ht="14.25" customHeight="1" x14ac:dyDescent="0.25">
      <c r="E64267" s="113"/>
      <c r="H64267" s="133"/>
      <c r="T64267" s="133"/>
      <c r="X64267" s="131"/>
      <c r="Y64267" s="133"/>
      <c r="AJ64267" s="133"/>
      <c r="AO64267" s="135"/>
      <c r="AP64267" s="135"/>
      <c r="BJ64267" s="136"/>
    </row>
    <row r="64268" spans="5:62" ht="14.25" customHeight="1" x14ac:dyDescent="0.25">
      <c r="E64268" s="113"/>
      <c r="H64268" s="133"/>
      <c r="T64268" s="133"/>
      <c r="X64268" s="131"/>
      <c r="Y64268" s="133"/>
      <c r="AJ64268" s="133"/>
      <c r="AO64268" s="135"/>
      <c r="AP64268" s="135"/>
      <c r="BJ64268" s="136"/>
    </row>
    <row r="64269" spans="5:62" ht="14.25" customHeight="1" x14ac:dyDescent="0.25">
      <c r="E64269" s="113"/>
      <c r="H64269" s="133"/>
      <c r="T64269" s="133"/>
      <c r="X64269" s="131"/>
      <c r="Y64269" s="133"/>
      <c r="AJ64269" s="133"/>
      <c r="AO64269" s="135"/>
      <c r="AP64269" s="135"/>
      <c r="BJ64269" s="136"/>
    </row>
    <row r="64270" spans="5:62" ht="14.25" customHeight="1" x14ac:dyDescent="0.25">
      <c r="E64270" s="113"/>
      <c r="H64270" s="133"/>
      <c r="T64270" s="133"/>
      <c r="X64270" s="131"/>
      <c r="Y64270" s="133"/>
      <c r="AJ64270" s="133"/>
      <c r="AO64270" s="135"/>
      <c r="AP64270" s="135"/>
      <c r="BJ64270" s="136"/>
    </row>
    <row r="64271" spans="5:62" ht="14.25" customHeight="1" x14ac:dyDescent="0.25">
      <c r="E64271" s="113"/>
      <c r="H64271" s="133"/>
      <c r="T64271" s="133"/>
      <c r="X64271" s="131"/>
      <c r="Y64271" s="133"/>
      <c r="AJ64271" s="133"/>
      <c r="AO64271" s="135"/>
      <c r="AP64271" s="135"/>
      <c r="BJ64271" s="136"/>
    </row>
    <row r="64272" spans="5:62" ht="14.25" customHeight="1" x14ac:dyDescent="0.25">
      <c r="E64272" s="113"/>
      <c r="H64272" s="133"/>
      <c r="T64272" s="133"/>
      <c r="X64272" s="131"/>
      <c r="Y64272" s="133"/>
      <c r="AJ64272" s="133"/>
      <c r="AO64272" s="135"/>
      <c r="AP64272" s="135"/>
      <c r="BJ64272" s="136"/>
    </row>
    <row r="64273" spans="5:62" ht="14.25" customHeight="1" x14ac:dyDescent="0.25">
      <c r="E64273" s="113"/>
      <c r="H64273" s="133"/>
      <c r="T64273" s="133"/>
      <c r="X64273" s="131"/>
      <c r="Y64273" s="133"/>
      <c r="AJ64273" s="133"/>
      <c r="AO64273" s="135"/>
      <c r="AP64273" s="135"/>
      <c r="BJ64273" s="136"/>
    </row>
    <row r="64274" spans="5:62" ht="14.25" customHeight="1" x14ac:dyDescent="0.25">
      <c r="E64274" s="113"/>
      <c r="H64274" s="133"/>
      <c r="T64274" s="133"/>
      <c r="X64274" s="131"/>
      <c r="Y64274" s="133"/>
      <c r="AJ64274" s="133"/>
      <c r="AO64274" s="135"/>
      <c r="AP64274" s="135"/>
      <c r="BJ64274" s="136"/>
    </row>
    <row r="64275" spans="5:62" ht="14.25" customHeight="1" x14ac:dyDescent="0.25">
      <c r="E64275" s="113"/>
      <c r="H64275" s="133"/>
      <c r="T64275" s="133"/>
      <c r="X64275" s="131"/>
      <c r="Y64275" s="133"/>
      <c r="AJ64275" s="133"/>
      <c r="AO64275" s="135"/>
      <c r="AP64275" s="135"/>
      <c r="BJ64275" s="136"/>
    </row>
    <row r="64276" spans="5:62" ht="14.25" customHeight="1" x14ac:dyDescent="0.25">
      <c r="E64276" s="113"/>
      <c r="H64276" s="133"/>
      <c r="T64276" s="133"/>
      <c r="X64276" s="131"/>
      <c r="Y64276" s="133"/>
      <c r="AJ64276" s="133"/>
      <c r="AO64276" s="135"/>
      <c r="AP64276" s="135"/>
      <c r="BJ64276" s="136"/>
    </row>
    <row r="64277" spans="5:62" ht="14.25" customHeight="1" x14ac:dyDescent="0.25">
      <c r="E64277" s="113"/>
      <c r="H64277" s="133"/>
      <c r="T64277" s="133"/>
      <c r="X64277" s="131"/>
      <c r="Y64277" s="133"/>
      <c r="AJ64277" s="133"/>
      <c r="AO64277" s="135"/>
      <c r="AP64277" s="135"/>
      <c r="BJ64277" s="136"/>
    </row>
    <row r="64278" spans="5:62" ht="14.25" customHeight="1" x14ac:dyDescent="0.25">
      <c r="E64278" s="113"/>
      <c r="H64278" s="133"/>
      <c r="T64278" s="133"/>
      <c r="X64278" s="131"/>
      <c r="Y64278" s="133"/>
      <c r="AJ64278" s="133"/>
      <c r="AO64278" s="135"/>
      <c r="AP64278" s="135"/>
      <c r="BJ64278" s="136"/>
    </row>
    <row r="64279" spans="5:62" ht="14.25" customHeight="1" x14ac:dyDescent="0.25">
      <c r="E64279" s="113"/>
      <c r="H64279" s="133"/>
      <c r="T64279" s="133"/>
      <c r="X64279" s="131"/>
      <c r="Y64279" s="133"/>
      <c r="AJ64279" s="133"/>
      <c r="AO64279" s="135"/>
      <c r="AP64279" s="135"/>
      <c r="BJ64279" s="136"/>
    </row>
    <row r="64280" spans="5:62" ht="14.25" customHeight="1" x14ac:dyDescent="0.25">
      <c r="E64280" s="113"/>
      <c r="H64280" s="133"/>
      <c r="T64280" s="133"/>
      <c r="X64280" s="131"/>
      <c r="Y64280" s="133"/>
      <c r="AJ64280" s="133"/>
      <c r="AO64280" s="135"/>
      <c r="AP64280" s="135"/>
      <c r="BJ64280" s="136"/>
    </row>
    <row r="64281" spans="5:62" ht="14.25" customHeight="1" x14ac:dyDescent="0.25">
      <c r="E64281" s="113"/>
      <c r="H64281" s="133"/>
      <c r="T64281" s="133"/>
      <c r="X64281" s="131"/>
      <c r="Y64281" s="133"/>
      <c r="AJ64281" s="133"/>
      <c r="AO64281" s="135"/>
      <c r="AP64281" s="135"/>
      <c r="BJ64281" s="136"/>
    </row>
    <row r="64282" spans="5:62" ht="14.25" customHeight="1" x14ac:dyDescent="0.25">
      <c r="E64282" s="113"/>
      <c r="H64282" s="133"/>
      <c r="T64282" s="133"/>
      <c r="X64282" s="131"/>
      <c r="Y64282" s="133"/>
      <c r="AJ64282" s="133"/>
      <c r="AO64282" s="135"/>
      <c r="AP64282" s="135"/>
      <c r="BJ64282" s="136"/>
    </row>
    <row r="64283" spans="5:62" ht="14.25" customHeight="1" x14ac:dyDescent="0.25">
      <c r="E64283" s="113"/>
      <c r="H64283" s="133"/>
      <c r="T64283" s="133"/>
      <c r="X64283" s="131"/>
      <c r="Y64283" s="133"/>
      <c r="AJ64283" s="133"/>
      <c r="AO64283" s="135"/>
      <c r="AP64283" s="135"/>
      <c r="BJ64283" s="136"/>
    </row>
    <row r="64284" spans="5:62" ht="14.25" customHeight="1" x14ac:dyDescent="0.25">
      <c r="E64284" s="113"/>
      <c r="H64284" s="133"/>
      <c r="T64284" s="133"/>
      <c r="X64284" s="131"/>
      <c r="Y64284" s="133"/>
      <c r="AJ64284" s="133"/>
      <c r="AO64284" s="135"/>
      <c r="AP64284" s="135"/>
      <c r="BJ64284" s="136"/>
    </row>
    <row r="64285" spans="5:62" ht="14.25" customHeight="1" x14ac:dyDescent="0.25">
      <c r="E64285" s="113"/>
      <c r="H64285" s="133"/>
      <c r="T64285" s="133"/>
      <c r="X64285" s="131"/>
      <c r="Y64285" s="133"/>
      <c r="AJ64285" s="133"/>
      <c r="AO64285" s="135"/>
      <c r="AP64285" s="135"/>
      <c r="BJ64285" s="136"/>
    </row>
    <row r="64286" spans="5:62" ht="14.25" customHeight="1" x14ac:dyDescent="0.25">
      <c r="E64286" s="113"/>
      <c r="H64286" s="133"/>
      <c r="T64286" s="133"/>
      <c r="X64286" s="131"/>
      <c r="Y64286" s="133"/>
      <c r="AJ64286" s="133"/>
      <c r="AO64286" s="135"/>
      <c r="AP64286" s="135"/>
      <c r="BJ64286" s="136"/>
    </row>
    <row r="64287" spans="5:62" ht="14.25" customHeight="1" x14ac:dyDescent="0.25">
      <c r="E64287" s="113"/>
      <c r="H64287" s="133"/>
      <c r="T64287" s="133"/>
      <c r="X64287" s="131"/>
      <c r="Y64287" s="133"/>
      <c r="AJ64287" s="133"/>
      <c r="AO64287" s="135"/>
      <c r="AP64287" s="135"/>
      <c r="BJ64287" s="136"/>
    </row>
    <row r="64288" spans="5:62" ht="14.25" customHeight="1" x14ac:dyDescent="0.25">
      <c r="E64288" s="113"/>
      <c r="H64288" s="133"/>
      <c r="T64288" s="133"/>
      <c r="X64288" s="131"/>
      <c r="Y64288" s="133"/>
      <c r="AJ64288" s="133"/>
      <c r="AO64288" s="135"/>
      <c r="AP64288" s="135"/>
      <c r="BJ64288" s="136"/>
    </row>
    <row r="64289" spans="5:62" ht="14.25" customHeight="1" x14ac:dyDescent="0.25">
      <c r="E64289" s="113"/>
      <c r="H64289" s="133"/>
      <c r="T64289" s="133"/>
      <c r="X64289" s="131"/>
      <c r="Y64289" s="133"/>
      <c r="AJ64289" s="133"/>
      <c r="AO64289" s="135"/>
      <c r="AP64289" s="135"/>
      <c r="BJ64289" s="136"/>
    </row>
    <row r="64290" spans="5:62" ht="14.25" customHeight="1" x14ac:dyDescent="0.25">
      <c r="E64290" s="113"/>
      <c r="H64290" s="133"/>
      <c r="T64290" s="133"/>
      <c r="X64290" s="131"/>
      <c r="Y64290" s="133"/>
      <c r="AJ64290" s="133"/>
      <c r="AO64290" s="135"/>
      <c r="AP64290" s="135"/>
      <c r="BJ64290" s="136"/>
    </row>
    <row r="64291" spans="5:62" ht="14.25" customHeight="1" x14ac:dyDescent="0.25">
      <c r="E64291" s="113"/>
      <c r="H64291" s="133"/>
      <c r="T64291" s="133"/>
      <c r="X64291" s="131"/>
      <c r="Y64291" s="133"/>
      <c r="AJ64291" s="133"/>
      <c r="AO64291" s="135"/>
      <c r="AP64291" s="135"/>
      <c r="BJ64291" s="136"/>
    </row>
    <row r="64292" spans="5:62" ht="14.25" customHeight="1" x14ac:dyDescent="0.25">
      <c r="E64292" s="113"/>
      <c r="H64292" s="133"/>
      <c r="T64292" s="133"/>
      <c r="X64292" s="131"/>
      <c r="Y64292" s="133"/>
      <c r="AJ64292" s="133"/>
      <c r="AO64292" s="135"/>
      <c r="AP64292" s="135"/>
      <c r="BJ64292" s="136"/>
    </row>
    <row r="64293" spans="5:62" ht="14.25" customHeight="1" x14ac:dyDescent="0.25">
      <c r="E64293" s="113"/>
      <c r="H64293" s="133"/>
      <c r="T64293" s="133"/>
      <c r="X64293" s="131"/>
      <c r="Y64293" s="133"/>
      <c r="AJ64293" s="133"/>
      <c r="AO64293" s="135"/>
      <c r="AP64293" s="135"/>
      <c r="BJ64293" s="136"/>
    </row>
    <row r="64294" spans="5:62" ht="14.25" customHeight="1" x14ac:dyDescent="0.25">
      <c r="E64294" s="113"/>
      <c r="H64294" s="133"/>
      <c r="T64294" s="133"/>
      <c r="X64294" s="131"/>
      <c r="Y64294" s="133"/>
      <c r="AJ64294" s="133"/>
      <c r="AO64294" s="135"/>
      <c r="AP64294" s="135"/>
      <c r="BJ64294" s="136"/>
    </row>
    <row r="64295" spans="5:62" ht="14.25" customHeight="1" x14ac:dyDescent="0.25">
      <c r="E64295" s="113"/>
      <c r="H64295" s="133"/>
      <c r="T64295" s="133"/>
      <c r="X64295" s="131"/>
      <c r="Y64295" s="133"/>
      <c r="AJ64295" s="133"/>
      <c r="AO64295" s="135"/>
      <c r="AP64295" s="135"/>
      <c r="BJ64295" s="136"/>
    </row>
    <row r="64296" spans="5:62" ht="14.25" customHeight="1" x14ac:dyDescent="0.25">
      <c r="E64296" s="113"/>
      <c r="H64296" s="133"/>
      <c r="T64296" s="133"/>
      <c r="X64296" s="131"/>
      <c r="Y64296" s="133"/>
      <c r="AJ64296" s="133"/>
      <c r="AO64296" s="135"/>
      <c r="AP64296" s="135"/>
      <c r="BJ64296" s="136"/>
    </row>
    <row r="64297" spans="5:62" ht="14.25" customHeight="1" x14ac:dyDescent="0.25">
      <c r="E64297" s="113"/>
      <c r="H64297" s="133"/>
      <c r="T64297" s="133"/>
      <c r="X64297" s="131"/>
      <c r="Y64297" s="133"/>
      <c r="AJ64297" s="133"/>
      <c r="AO64297" s="135"/>
      <c r="AP64297" s="135"/>
      <c r="BJ64297" s="136"/>
    </row>
    <row r="64298" spans="5:62" ht="14.25" customHeight="1" x14ac:dyDescent="0.25">
      <c r="E64298" s="113"/>
      <c r="H64298" s="133"/>
      <c r="T64298" s="133"/>
      <c r="X64298" s="131"/>
      <c r="Y64298" s="133"/>
      <c r="AJ64298" s="133"/>
      <c r="AO64298" s="135"/>
      <c r="AP64298" s="135"/>
      <c r="BJ64298" s="136"/>
    </row>
    <row r="64299" spans="5:62" ht="14.25" customHeight="1" x14ac:dyDescent="0.25">
      <c r="E64299" s="113"/>
      <c r="H64299" s="133"/>
      <c r="T64299" s="133"/>
      <c r="X64299" s="131"/>
      <c r="Y64299" s="133"/>
      <c r="AJ64299" s="133"/>
      <c r="AO64299" s="135"/>
      <c r="AP64299" s="135"/>
      <c r="BJ64299" s="136"/>
    </row>
    <row r="64300" spans="5:62" ht="14.25" customHeight="1" x14ac:dyDescent="0.25">
      <c r="E64300" s="113"/>
      <c r="H64300" s="133"/>
      <c r="T64300" s="133"/>
      <c r="X64300" s="131"/>
      <c r="Y64300" s="133"/>
      <c r="AJ64300" s="133"/>
      <c r="AO64300" s="135"/>
      <c r="AP64300" s="135"/>
      <c r="BJ64300" s="136"/>
    </row>
    <row r="64301" spans="5:62" ht="14.25" customHeight="1" x14ac:dyDescent="0.25">
      <c r="E64301" s="113"/>
      <c r="H64301" s="133"/>
      <c r="T64301" s="133"/>
      <c r="X64301" s="131"/>
      <c r="Y64301" s="133"/>
      <c r="AJ64301" s="133"/>
      <c r="AO64301" s="135"/>
      <c r="AP64301" s="135"/>
      <c r="BJ64301" s="136"/>
    </row>
    <row r="64302" spans="5:62" ht="14.25" customHeight="1" x14ac:dyDescent="0.25">
      <c r="E64302" s="113"/>
      <c r="H64302" s="133"/>
      <c r="T64302" s="133"/>
      <c r="X64302" s="131"/>
      <c r="Y64302" s="133"/>
      <c r="AJ64302" s="133"/>
      <c r="AO64302" s="135"/>
      <c r="AP64302" s="135"/>
      <c r="BJ64302" s="136"/>
    </row>
    <row r="64303" spans="5:62" ht="14.25" customHeight="1" x14ac:dyDescent="0.25">
      <c r="E64303" s="113"/>
      <c r="H64303" s="133"/>
      <c r="T64303" s="133"/>
      <c r="X64303" s="131"/>
      <c r="Y64303" s="133"/>
      <c r="AJ64303" s="133"/>
      <c r="AO64303" s="135"/>
      <c r="AP64303" s="135"/>
      <c r="BJ64303" s="136"/>
    </row>
    <row r="64304" spans="5:62" ht="14.25" customHeight="1" x14ac:dyDescent="0.25">
      <c r="E64304" s="113"/>
      <c r="H64304" s="133"/>
      <c r="T64304" s="133"/>
      <c r="X64304" s="131"/>
      <c r="Y64304" s="133"/>
      <c r="AJ64304" s="133"/>
      <c r="AO64304" s="135"/>
      <c r="AP64304" s="135"/>
      <c r="BJ64304" s="136"/>
    </row>
    <row r="64305" spans="5:62" ht="14.25" customHeight="1" x14ac:dyDescent="0.25">
      <c r="E64305" s="113"/>
      <c r="H64305" s="133"/>
      <c r="T64305" s="133"/>
      <c r="X64305" s="131"/>
      <c r="Y64305" s="133"/>
      <c r="AJ64305" s="133"/>
      <c r="AO64305" s="135"/>
      <c r="AP64305" s="135"/>
      <c r="BJ64305" s="136"/>
    </row>
    <row r="64306" spans="5:62" ht="14.25" customHeight="1" x14ac:dyDescent="0.25">
      <c r="E64306" s="113"/>
      <c r="H64306" s="133"/>
      <c r="T64306" s="133"/>
      <c r="X64306" s="131"/>
      <c r="Y64306" s="133"/>
      <c r="AJ64306" s="133"/>
      <c r="AO64306" s="135"/>
      <c r="AP64306" s="135"/>
      <c r="BJ64306" s="136"/>
    </row>
    <row r="64307" spans="5:62" ht="14.25" customHeight="1" x14ac:dyDescent="0.25">
      <c r="E64307" s="113"/>
      <c r="H64307" s="133"/>
      <c r="T64307" s="133"/>
      <c r="X64307" s="131"/>
      <c r="Y64307" s="133"/>
      <c r="AJ64307" s="133"/>
      <c r="AO64307" s="135"/>
      <c r="AP64307" s="135"/>
      <c r="BJ64307" s="136"/>
    </row>
    <row r="64308" spans="5:62" ht="14.25" customHeight="1" x14ac:dyDescent="0.25">
      <c r="E64308" s="113"/>
      <c r="H64308" s="133"/>
      <c r="T64308" s="133"/>
      <c r="X64308" s="131"/>
      <c r="Y64308" s="133"/>
      <c r="AJ64308" s="133"/>
      <c r="AO64308" s="135"/>
      <c r="AP64308" s="135"/>
      <c r="BJ64308" s="136"/>
    </row>
    <row r="64309" spans="5:62" ht="14.25" customHeight="1" x14ac:dyDescent="0.25">
      <c r="E64309" s="113"/>
      <c r="H64309" s="133"/>
      <c r="T64309" s="133"/>
      <c r="X64309" s="131"/>
      <c r="Y64309" s="133"/>
      <c r="AJ64309" s="133"/>
      <c r="AO64309" s="135"/>
      <c r="AP64309" s="135"/>
      <c r="BJ64309" s="136"/>
    </row>
    <row r="64310" spans="5:62" ht="14.25" customHeight="1" x14ac:dyDescent="0.25">
      <c r="E64310" s="113"/>
      <c r="H64310" s="133"/>
      <c r="T64310" s="133"/>
      <c r="X64310" s="131"/>
      <c r="Y64310" s="133"/>
      <c r="AJ64310" s="133"/>
      <c r="AO64310" s="135"/>
      <c r="AP64310" s="135"/>
      <c r="BJ64310" s="136"/>
    </row>
    <row r="64311" spans="5:62" ht="14.25" customHeight="1" x14ac:dyDescent="0.25">
      <c r="E64311" s="113"/>
      <c r="H64311" s="133"/>
      <c r="T64311" s="133"/>
      <c r="X64311" s="131"/>
      <c r="Y64311" s="133"/>
      <c r="AJ64311" s="133"/>
      <c r="AO64311" s="135"/>
      <c r="AP64311" s="135"/>
      <c r="BJ64311" s="136"/>
    </row>
    <row r="64312" spans="5:62" ht="14.25" customHeight="1" x14ac:dyDescent="0.25">
      <c r="E64312" s="113"/>
      <c r="H64312" s="133"/>
      <c r="T64312" s="133"/>
      <c r="X64312" s="131"/>
      <c r="Y64312" s="133"/>
      <c r="AJ64312" s="133"/>
      <c r="AO64312" s="135"/>
      <c r="AP64312" s="135"/>
      <c r="BJ64312" s="136"/>
    </row>
    <row r="64313" spans="5:62" ht="14.25" customHeight="1" x14ac:dyDescent="0.25">
      <c r="E64313" s="113"/>
      <c r="H64313" s="133"/>
      <c r="T64313" s="133"/>
      <c r="X64313" s="131"/>
      <c r="Y64313" s="133"/>
      <c r="AJ64313" s="133"/>
      <c r="AO64313" s="135"/>
      <c r="AP64313" s="135"/>
      <c r="BJ64313" s="136"/>
    </row>
    <row r="64314" spans="5:62" ht="14.25" customHeight="1" x14ac:dyDescent="0.25">
      <c r="E64314" s="113"/>
      <c r="H64314" s="133"/>
      <c r="T64314" s="133"/>
      <c r="X64314" s="131"/>
      <c r="Y64314" s="133"/>
      <c r="AJ64314" s="133"/>
      <c r="AO64314" s="135"/>
      <c r="AP64314" s="135"/>
      <c r="BJ64314" s="136"/>
    </row>
    <row r="64315" spans="5:62" ht="14.25" customHeight="1" x14ac:dyDescent="0.25">
      <c r="E64315" s="113"/>
      <c r="H64315" s="133"/>
      <c r="T64315" s="133"/>
      <c r="X64315" s="131"/>
      <c r="Y64315" s="133"/>
      <c r="AJ64315" s="133"/>
      <c r="AO64315" s="135"/>
      <c r="AP64315" s="135"/>
      <c r="BJ64315" s="136"/>
    </row>
    <row r="64316" spans="5:62" ht="14.25" customHeight="1" x14ac:dyDescent="0.25">
      <c r="E64316" s="113"/>
      <c r="H64316" s="133"/>
      <c r="T64316" s="133"/>
      <c r="X64316" s="131"/>
      <c r="Y64316" s="133"/>
      <c r="AJ64316" s="133"/>
      <c r="AO64316" s="135"/>
      <c r="AP64316" s="135"/>
      <c r="BJ64316" s="136"/>
    </row>
    <row r="64317" spans="5:62" ht="14.25" customHeight="1" x14ac:dyDescent="0.25">
      <c r="E64317" s="113"/>
      <c r="H64317" s="133"/>
      <c r="T64317" s="133"/>
      <c r="X64317" s="131"/>
      <c r="Y64317" s="133"/>
      <c r="AJ64317" s="133"/>
      <c r="AO64317" s="135"/>
      <c r="AP64317" s="135"/>
      <c r="BJ64317" s="136"/>
    </row>
    <row r="64318" spans="5:62" ht="14.25" customHeight="1" x14ac:dyDescent="0.25">
      <c r="E64318" s="113"/>
      <c r="H64318" s="133"/>
      <c r="T64318" s="133"/>
      <c r="X64318" s="131"/>
      <c r="Y64318" s="133"/>
      <c r="AJ64318" s="133"/>
      <c r="AO64318" s="135"/>
      <c r="AP64318" s="135"/>
      <c r="BJ64318" s="136"/>
    </row>
    <row r="64319" spans="5:62" ht="14.25" customHeight="1" x14ac:dyDescent="0.25">
      <c r="E64319" s="113"/>
      <c r="H64319" s="133"/>
      <c r="T64319" s="133"/>
      <c r="X64319" s="131"/>
      <c r="Y64319" s="133"/>
      <c r="AJ64319" s="133"/>
      <c r="AO64319" s="135"/>
      <c r="AP64319" s="135"/>
      <c r="BJ64319" s="136"/>
    </row>
    <row r="64320" spans="5:62" ht="14.25" customHeight="1" x14ac:dyDescent="0.25">
      <c r="E64320" s="113"/>
      <c r="H64320" s="133"/>
      <c r="T64320" s="133"/>
      <c r="X64320" s="131"/>
      <c r="Y64320" s="133"/>
      <c r="AJ64320" s="133"/>
      <c r="AO64320" s="135"/>
      <c r="AP64320" s="135"/>
      <c r="BJ64320" s="136"/>
    </row>
    <row r="64321" spans="5:62" ht="14.25" customHeight="1" x14ac:dyDescent="0.25">
      <c r="E64321" s="113"/>
      <c r="H64321" s="133"/>
      <c r="T64321" s="133"/>
      <c r="X64321" s="131"/>
      <c r="Y64321" s="133"/>
      <c r="AJ64321" s="133"/>
      <c r="AO64321" s="135"/>
      <c r="AP64321" s="135"/>
      <c r="BJ64321" s="136"/>
    </row>
    <row r="64322" spans="5:62" ht="14.25" customHeight="1" x14ac:dyDescent="0.25">
      <c r="E64322" s="113"/>
      <c r="H64322" s="133"/>
      <c r="T64322" s="133"/>
      <c r="X64322" s="131"/>
      <c r="Y64322" s="133"/>
      <c r="AJ64322" s="133"/>
      <c r="AO64322" s="135"/>
      <c r="AP64322" s="135"/>
      <c r="BJ64322" s="136"/>
    </row>
    <row r="64323" spans="5:62" ht="14.25" customHeight="1" x14ac:dyDescent="0.25">
      <c r="E64323" s="113"/>
      <c r="H64323" s="133"/>
      <c r="T64323" s="133"/>
      <c r="X64323" s="131"/>
      <c r="Y64323" s="133"/>
      <c r="AJ64323" s="133"/>
      <c r="AO64323" s="135"/>
      <c r="AP64323" s="135"/>
      <c r="BJ64323" s="136"/>
    </row>
    <row r="64324" spans="5:62" ht="14.25" customHeight="1" x14ac:dyDescent="0.25">
      <c r="E64324" s="113"/>
      <c r="H64324" s="133"/>
      <c r="T64324" s="133"/>
      <c r="X64324" s="131"/>
      <c r="Y64324" s="133"/>
      <c r="AJ64324" s="133"/>
      <c r="AO64324" s="135"/>
      <c r="AP64324" s="135"/>
      <c r="BJ64324" s="136"/>
    </row>
    <row r="64325" spans="5:62" ht="14.25" customHeight="1" x14ac:dyDescent="0.25">
      <c r="E64325" s="113"/>
      <c r="H64325" s="133"/>
      <c r="T64325" s="133"/>
      <c r="X64325" s="131"/>
      <c r="Y64325" s="133"/>
      <c r="AJ64325" s="133"/>
      <c r="AO64325" s="135"/>
      <c r="AP64325" s="135"/>
      <c r="BJ64325" s="136"/>
    </row>
    <row r="64326" spans="5:62" ht="14.25" customHeight="1" x14ac:dyDescent="0.25">
      <c r="E64326" s="113"/>
      <c r="H64326" s="133"/>
      <c r="T64326" s="133"/>
      <c r="X64326" s="131"/>
      <c r="Y64326" s="133"/>
      <c r="AJ64326" s="133"/>
      <c r="AO64326" s="135"/>
      <c r="AP64326" s="135"/>
      <c r="BJ64326" s="136"/>
    </row>
    <row r="64327" spans="5:62" ht="14.25" customHeight="1" x14ac:dyDescent="0.25">
      <c r="E64327" s="113"/>
      <c r="H64327" s="133"/>
      <c r="T64327" s="133"/>
      <c r="X64327" s="131"/>
      <c r="Y64327" s="133"/>
      <c r="AJ64327" s="133"/>
      <c r="AO64327" s="135"/>
      <c r="AP64327" s="135"/>
      <c r="BJ64327" s="136"/>
    </row>
    <row r="64328" spans="5:62" ht="14.25" customHeight="1" x14ac:dyDescent="0.25">
      <c r="E64328" s="113"/>
      <c r="H64328" s="133"/>
      <c r="T64328" s="133"/>
      <c r="X64328" s="131"/>
      <c r="Y64328" s="133"/>
      <c r="AJ64328" s="133"/>
      <c r="AO64328" s="135"/>
      <c r="AP64328" s="135"/>
      <c r="BJ64328" s="136"/>
    </row>
    <row r="64329" spans="5:62" ht="14.25" customHeight="1" x14ac:dyDescent="0.25">
      <c r="E64329" s="113"/>
      <c r="H64329" s="133"/>
      <c r="T64329" s="133"/>
      <c r="X64329" s="131"/>
      <c r="Y64329" s="133"/>
      <c r="AJ64329" s="133"/>
      <c r="AO64329" s="135"/>
      <c r="AP64329" s="135"/>
      <c r="BJ64329" s="136"/>
    </row>
    <row r="64330" spans="5:62" ht="14.25" customHeight="1" x14ac:dyDescent="0.25">
      <c r="E64330" s="113"/>
      <c r="H64330" s="133"/>
      <c r="T64330" s="133"/>
      <c r="X64330" s="131"/>
      <c r="Y64330" s="133"/>
      <c r="AJ64330" s="133"/>
      <c r="AO64330" s="135"/>
      <c r="AP64330" s="135"/>
      <c r="BJ64330" s="136"/>
    </row>
    <row r="64331" spans="5:62" ht="14.25" customHeight="1" x14ac:dyDescent="0.25">
      <c r="E64331" s="113"/>
      <c r="H64331" s="133"/>
      <c r="T64331" s="133"/>
      <c r="X64331" s="131"/>
      <c r="Y64331" s="133"/>
      <c r="AJ64331" s="133"/>
      <c r="AO64331" s="135"/>
      <c r="AP64331" s="135"/>
      <c r="BJ64331" s="136"/>
    </row>
    <row r="64332" spans="5:62" ht="14.25" customHeight="1" x14ac:dyDescent="0.25">
      <c r="E64332" s="113"/>
      <c r="H64332" s="133"/>
      <c r="T64332" s="133"/>
      <c r="X64332" s="131"/>
      <c r="Y64332" s="133"/>
      <c r="AJ64332" s="133"/>
      <c r="AO64332" s="135"/>
      <c r="AP64332" s="135"/>
      <c r="BJ64332" s="136"/>
    </row>
    <row r="64333" spans="5:62" ht="14.25" customHeight="1" x14ac:dyDescent="0.25">
      <c r="E64333" s="113"/>
      <c r="H64333" s="133"/>
      <c r="T64333" s="133"/>
      <c r="X64333" s="131"/>
      <c r="Y64333" s="133"/>
      <c r="AJ64333" s="133"/>
      <c r="AO64333" s="135"/>
      <c r="AP64333" s="135"/>
      <c r="BJ64333" s="136"/>
    </row>
    <row r="64334" spans="5:62" ht="14.25" customHeight="1" x14ac:dyDescent="0.25">
      <c r="E64334" s="113"/>
      <c r="H64334" s="133"/>
      <c r="T64334" s="133"/>
      <c r="X64334" s="131"/>
      <c r="Y64334" s="133"/>
      <c r="AJ64334" s="133"/>
      <c r="AO64334" s="135"/>
      <c r="AP64334" s="135"/>
      <c r="BJ64334" s="136"/>
    </row>
    <row r="64335" spans="5:62" ht="14.25" customHeight="1" x14ac:dyDescent="0.25">
      <c r="E64335" s="113"/>
      <c r="H64335" s="133"/>
      <c r="T64335" s="133"/>
      <c r="X64335" s="131"/>
      <c r="Y64335" s="133"/>
      <c r="AJ64335" s="133"/>
      <c r="AO64335" s="135"/>
      <c r="AP64335" s="135"/>
      <c r="BJ64335" s="136"/>
    </row>
    <row r="64336" spans="5:62" ht="14.25" customHeight="1" x14ac:dyDescent="0.25">
      <c r="E64336" s="113"/>
      <c r="H64336" s="133"/>
      <c r="T64336" s="133"/>
      <c r="X64336" s="131"/>
      <c r="Y64336" s="133"/>
      <c r="AJ64336" s="133"/>
      <c r="AO64336" s="135"/>
      <c r="AP64336" s="135"/>
      <c r="BJ64336" s="136"/>
    </row>
    <row r="64337" spans="5:62" ht="14.25" customHeight="1" x14ac:dyDescent="0.25">
      <c r="E64337" s="113"/>
      <c r="H64337" s="133"/>
      <c r="T64337" s="133"/>
      <c r="X64337" s="131"/>
      <c r="Y64337" s="133"/>
      <c r="AJ64337" s="133"/>
      <c r="AO64337" s="135"/>
      <c r="AP64337" s="135"/>
      <c r="BJ64337" s="136"/>
    </row>
    <row r="64338" spans="5:62" ht="14.25" customHeight="1" x14ac:dyDescent="0.25">
      <c r="E64338" s="113"/>
      <c r="H64338" s="133"/>
      <c r="T64338" s="133"/>
      <c r="X64338" s="131"/>
      <c r="Y64338" s="133"/>
      <c r="AJ64338" s="133"/>
      <c r="AO64338" s="135"/>
      <c r="AP64338" s="135"/>
      <c r="BJ64338" s="136"/>
    </row>
    <row r="64339" spans="5:62" ht="14.25" customHeight="1" x14ac:dyDescent="0.25">
      <c r="E64339" s="113"/>
      <c r="H64339" s="133"/>
      <c r="T64339" s="133"/>
      <c r="X64339" s="131"/>
      <c r="Y64339" s="133"/>
      <c r="AJ64339" s="133"/>
      <c r="AO64339" s="135"/>
      <c r="AP64339" s="135"/>
      <c r="BJ64339" s="136"/>
    </row>
    <row r="64340" spans="5:62" ht="14.25" customHeight="1" x14ac:dyDescent="0.25">
      <c r="E64340" s="113"/>
      <c r="H64340" s="133"/>
      <c r="T64340" s="133"/>
      <c r="X64340" s="131"/>
      <c r="Y64340" s="133"/>
      <c r="AJ64340" s="133"/>
      <c r="AO64340" s="135"/>
      <c r="AP64340" s="135"/>
      <c r="BJ64340" s="136"/>
    </row>
    <row r="64341" spans="5:62" ht="14.25" customHeight="1" x14ac:dyDescent="0.25">
      <c r="E64341" s="113"/>
      <c r="H64341" s="133"/>
      <c r="T64341" s="133"/>
      <c r="X64341" s="131"/>
      <c r="Y64341" s="133"/>
      <c r="AJ64341" s="133"/>
      <c r="AO64341" s="135"/>
      <c r="AP64341" s="135"/>
      <c r="BJ64341" s="136"/>
    </row>
    <row r="64342" spans="5:62" ht="14.25" customHeight="1" x14ac:dyDescent="0.25">
      <c r="E64342" s="113"/>
      <c r="H64342" s="133"/>
      <c r="T64342" s="133"/>
      <c r="X64342" s="131"/>
      <c r="Y64342" s="133"/>
      <c r="AJ64342" s="133"/>
      <c r="AO64342" s="135"/>
      <c r="AP64342" s="135"/>
      <c r="BJ64342" s="136"/>
    </row>
    <row r="64343" spans="5:62" ht="14.25" customHeight="1" x14ac:dyDescent="0.25">
      <c r="E64343" s="113"/>
      <c r="H64343" s="133"/>
      <c r="T64343" s="133"/>
      <c r="X64343" s="131"/>
      <c r="Y64343" s="133"/>
      <c r="AJ64343" s="133"/>
      <c r="AO64343" s="135"/>
      <c r="AP64343" s="135"/>
      <c r="BJ64343" s="136"/>
    </row>
    <row r="64344" spans="5:62" ht="14.25" customHeight="1" x14ac:dyDescent="0.25">
      <c r="E64344" s="113"/>
      <c r="H64344" s="133"/>
      <c r="T64344" s="133"/>
      <c r="X64344" s="131"/>
      <c r="Y64344" s="133"/>
      <c r="AJ64344" s="133"/>
      <c r="AO64344" s="135"/>
      <c r="AP64344" s="135"/>
      <c r="BJ64344" s="136"/>
    </row>
    <row r="64345" spans="5:62" ht="14.25" customHeight="1" x14ac:dyDescent="0.25">
      <c r="E64345" s="113"/>
      <c r="H64345" s="133"/>
      <c r="T64345" s="133"/>
      <c r="X64345" s="131"/>
      <c r="Y64345" s="133"/>
      <c r="AJ64345" s="133"/>
      <c r="AO64345" s="135"/>
      <c r="AP64345" s="135"/>
      <c r="BJ64345" s="136"/>
    </row>
    <row r="64346" spans="5:62" ht="14.25" customHeight="1" x14ac:dyDescent="0.25">
      <c r="E64346" s="113"/>
      <c r="H64346" s="133"/>
      <c r="T64346" s="133"/>
      <c r="X64346" s="131"/>
      <c r="Y64346" s="133"/>
      <c r="AJ64346" s="133"/>
      <c r="AO64346" s="135"/>
      <c r="AP64346" s="135"/>
      <c r="BJ64346" s="136"/>
    </row>
    <row r="64347" spans="5:62" ht="14.25" customHeight="1" x14ac:dyDescent="0.25">
      <c r="E64347" s="113"/>
      <c r="H64347" s="133"/>
      <c r="T64347" s="133"/>
      <c r="X64347" s="131"/>
      <c r="Y64347" s="133"/>
      <c r="AJ64347" s="133"/>
      <c r="AO64347" s="135"/>
      <c r="AP64347" s="135"/>
      <c r="BJ64347" s="136"/>
    </row>
    <row r="64348" spans="5:62" ht="14.25" customHeight="1" x14ac:dyDescent="0.25">
      <c r="E64348" s="113"/>
      <c r="H64348" s="133"/>
      <c r="T64348" s="133"/>
      <c r="X64348" s="131"/>
      <c r="Y64348" s="133"/>
      <c r="AJ64348" s="133"/>
      <c r="AO64348" s="135"/>
      <c r="AP64348" s="135"/>
      <c r="BJ64348" s="136"/>
    </row>
    <row r="64349" spans="5:62" ht="14.25" customHeight="1" x14ac:dyDescent="0.25">
      <c r="E64349" s="113"/>
      <c r="H64349" s="133"/>
      <c r="T64349" s="133"/>
      <c r="X64349" s="131"/>
      <c r="Y64349" s="133"/>
      <c r="AJ64349" s="133"/>
      <c r="AO64349" s="135"/>
      <c r="AP64349" s="135"/>
      <c r="BJ64349" s="136"/>
    </row>
    <row r="64350" spans="5:62" ht="14.25" customHeight="1" x14ac:dyDescent="0.25">
      <c r="E64350" s="113"/>
      <c r="H64350" s="133"/>
      <c r="T64350" s="133"/>
      <c r="X64350" s="131"/>
      <c r="Y64350" s="133"/>
      <c r="AJ64350" s="133"/>
      <c r="AO64350" s="135"/>
      <c r="AP64350" s="135"/>
      <c r="BJ64350" s="136"/>
    </row>
    <row r="64351" spans="5:62" ht="14.25" customHeight="1" x14ac:dyDescent="0.25">
      <c r="E64351" s="113"/>
      <c r="H64351" s="133"/>
      <c r="T64351" s="133"/>
      <c r="X64351" s="131"/>
      <c r="Y64351" s="133"/>
      <c r="AJ64351" s="133"/>
      <c r="AO64351" s="135"/>
      <c r="AP64351" s="135"/>
      <c r="BJ64351" s="136"/>
    </row>
    <row r="64352" spans="5:62" ht="14.25" customHeight="1" x14ac:dyDescent="0.25">
      <c r="E64352" s="113"/>
      <c r="H64352" s="133"/>
      <c r="T64352" s="133"/>
      <c r="X64352" s="131"/>
      <c r="Y64352" s="133"/>
      <c r="AJ64352" s="133"/>
      <c r="AO64352" s="135"/>
      <c r="AP64352" s="135"/>
      <c r="BJ64352" s="136"/>
    </row>
    <row r="64353" spans="5:62" ht="14.25" customHeight="1" x14ac:dyDescent="0.25">
      <c r="E64353" s="113"/>
      <c r="H64353" s="133"/>
      <c r="T64353" s="133"/>
      <c r="X64353" s="131"/>
      <c r="Y64353" s="133"/>
      <c r="AJ64353" s="133"/>
      <c r="AO64353" s="135"/>
      <c r="AP64353" s="135"/>
      <c r="BJ64353" s="136"/>
    </row>
    <row r="64354" spans="5:62" ht="14.25" customHeight="1" x14ac:dyDescent="0.25">
      <c r="E64354" s="113"/>
      <c r="H64354" s="133"/>
      <c r="T64354" s="133"/>
      <c r="X64354" s="131"/>
      <c r="Y64354" s="133"/>
      <c r="AJ64354" s="133"/>
      <c r="AO64354" s="135"/>
      <c r="AP64354" s="135"/>
      <c r="BJ64354" s="136"/>
    </row>
    <row r="64355" spans="5:62" ht="14.25" customHeight="1" x14ac:dyDescent="0.25">
      <c r="E64355" s="113"/>
      <c r="H64355" s="133"/>
      <c r="T64355" s="133"/>
      <c r="X64355" s="131"/>
      <c r="Y64355" s="133"/>
      <c r="AJ64355" s="133"/>
      <c r="AO64355" s="135"/>
      <c r="AP64355" s="135"/>
      <c r="BJ64355" s="136"/>
    </row>
    <row r="64356" spans="5:62" ht="14.25" customHeight="1" x14ac:dyDescent="0.25">
      <c r="E64356" s="113"/>
      <c r="H64356" s="133"/>
      <c r="T64356" s="133"/>
      <c r="X64356" s="131"/>
      <c r="Y64356" s="133"/>
      <c r="AJ64356" s="133"/>
      <c r="AO64356" s="135"/>
      <c r="AP64356" s="135"/>
      <c r="BJ64356" s="136"/>
    </row>
    <row r="64357" spans="5:62" ht="14.25" customHeight="1" x14ac:dyDescent="0.25">
      <c r="E64357" s="113"/>
      <c r="H64357" s="133"/>
      <c r="T64357" s="133"/>
      <c r="X64357" s="131"/>
      <c r="Y64357" s="133"/>
      <c r="AJ64357" s="133"/>
      <c r="AO64357" s="135"/>
      <c r="AP64357" s="135"/>
      <c r="BJ64357" s="136"/>
    </row>
    <row r="64358" spans="5:62" ht="14.25" customHeight="1" x14ac:dyDescent="0.25">
      <c r="E64358" s="113"/>
      <c r="H64358" s="133"/>
      <c r="T64358" s="133"/>
      <c r="X64358" s="131"/>
      <c r="Y64358" s="133"/>
      <c r="AJ64358" s="133"/>
      <c r="AO64358" s="135"/>
      <c r="AP64358" s="135"/>
      <c r="BJ64358" s="136"/>
    </row>
    <row r="64359" spans="5:62" ht="14.25" customHeight="1" x14ac:dyDescent="0.25">
      <c r="E64359" s="113"/>
      <c r="H64359" s="133"/>
      <c r="T64359" s="133"/>
      <c r="X64359" s="131"/>
      <c r="Y64359" s="133"/>
      <c r="AJ64359" s="133"/>
      <c r="AO64359" s="135"/>
      <c r="AP64359" s="135"/>
      <c r="BJ64359" s="136"/>
    </row>
    <row r="64360" spans="5:62" ht="14.25" customHeight="1" x14ac:dyDescent="0.25">
      <c r="E64360" s="113"/>
      <c r="H64360" s="133"/>
      <c r="T64360" s="133"/>
      <c r="X64360" s="131"/>
      <c r="Y64360" s="133"/>
      <c r="AJ64360" s="133"/>
      <c r="AO64360" s="135"/>
      <c r="AP64360" s="135"/>
      <c r="BJ64360" s="136"/>
    </row>
    <row r="64361" spans="5:62" ht="14.25" customHeight="1" x14ac:dyDescent="0.25">
      <c r="E64361" s="113"/>
      <c r="H64361" s="133"/>
      <c r="T64361" s="133"/>
      <c r="X64361" s="131"/>
      <c r="Y64361" s="133"/>
      <c r="AJ64361" s="133"/>
      <c r="AO64361" s="135"/>
      <c r="AP64361" s="135"/>
      <c r="BJ64361" s="136"/>
    </row>
    <row r="64362" spans="5:62" ht="14.25" customHeight="1" x14ac:dyDescent="0.25">
      <c r="E64362" s="113"/>
      <c r="H64362" s="133"/>
      <c r="T64362" s="133"/>
      <c r="X64362" s="131"/>
      <c r="Y64362" s="133"/>
      <c r="AJ64362" s="133"/>
      <c r="AO64362" s="135"/>
      <c r="AP64362" s="135"/>
      <c r="BJ64362" s="136"/>
    </row>
    <row r="64363" spans="5:62" ht="14.25" customHeight="1" x14ac:dyDescent="0.25">
      <c r="E64363" s="113"/>
      <c r="H64363" s="133"/>
      <c r="T64363" s="133"/>
      <c r="X64363" s="131"/>
      <c r="Y64363" s="133"/>
      <c r="AJ64363" s="133"/>
      <c r="AO64363" s="135"/>
      <c r="AP64363" s="135"/>
      <c r="BJ64363" s="136"/>
    </row>
    <row r="64364" spans="5:62" ht="14.25" customHeight="1" x14ac:dyDescent="0.25">
      <c r="E64364" s="113"/>
      <c r="H64364" s="133"/>
      <c r="T64364" s="133"/>
      <c r="X64364" s="131"/>
      <c r="Y64364" s="133"/>
      <c r="AJ64364" s="133"/>
      <c r="AO64364" s="135"/>
      <c r="AP64364" s="135"/>
      <c r="BJ64364" s="136"/>
    </row>
    <row r="64365" spans="5:62" ht="14.25" customHeight="1" x14ac:dyDescent="0.25">
      <c r="E64365" s="113"/>
      <c r="H64365" s="133"/>
      <c r="T64365" s="133"/>
      <c r="X64365" s="131"/>
      <c r="Y64365" s="133"/>
      <c r="AJ64365" s="133"/>
      <c r="AO64365" s="135"/>
      <c r="AP64365" s="135"/>
      <c r="BJ64365" s="136"/>
    </row>
    <row r="64366" spans="5:62" ht="14.25" customHeight="1" x14ac:dyDescent="0.25">
      <c r="E64366" s="113"/>
      <c r="H64366" s="133"/>
      <c r="T64366" s="133"/>
      <c r="X64366" s="131"/>
      <c r="Y64366" s="133"/>
      <c r="AJ64366" s="133"/>
      <c r="AO64366" s="135"/>
      <c r="AP64366" s="135"/>
      <c r="BJ64366" s="136"/>
    </row>
    <row r="64367" spans="5:62" ht="14.25" customHeight="1" x14ac:dyDescent="0.25">
      <c r="E64367" s="113"/>
      <c r="H64367" s="133"/>
      <c r="T64367" s="133"/>
      <c r="X64367" s="131"/>
      <c r="Y64367" s="133"/>
      <c r="AJ64367" s="133"/>
      <c r="AO64367" s="135"/>
      <c r="AP64367" s="135"/>
      <c r="BJ64367" s="136"/>
    </row>
    <row r="64368" spans="5:62" ht="14.25" customHeight="1" x14ac:dyDescent="0.25">
      <c r="E64368" s="113"/>
      <c r="H64368" s="133"/>
      <c r="T64368" s="133"/>
      <c r="X64368" s="131"/>
      <c r="Y64368" s="133"/>
      <c r="AJ64368" s="133"/>
      <c r="AO64368" s="135"/>
      <c r="AP64368" s="135"/>
      <c r="BJ64368" s="136"/>
    </row>
    <row r="64369" spans="5:62" ht="14.25" customHeight="1" x14ac:dyDescent="0.25">
      <c r="E64369" s="113"/>
      <c r="H64369" s="133"/>
      <c r="T64369" s="133"/>
      <c r="X64369" s="131"/>
      <c r="Y64369" s="133"/>
      <c r="AJ64369" s="133"/>
      <c r="AO64369" s="135"/>
      <c r="AP64369" s="135"/>
      <c r="BJ64369" s="136"/>
    </row>
    <row r="64370" spans="5:62" ht="14.25" customHeight="1" x14ac:dyDescent="0.25">
      <c r="E64370" s="113"/>
      <c r="H64370" s="133"/>
      <c r="T64370" s="133"/>
      <c r="X64370" s="131"/>
      <c r="Y64370" s="133"/>
      <c r="AJ64370" s="133"/>
      <c r="AO64370" s="135"/>
      <c r="AP64370" s="135"/>
      <c r="BJ64370" s="136"/>
    </row>
    <row r="64371" spans="5:62" ht="14.25" customHeight="1" x14ac:dyDescent="0.25">
      <c r="E64371" s="113"/>
      <c r="H64371" s="133"/>
      <c r="T64371" s="133"/>
      <c r="X64371" s="131"/>
      <c r="Y64371" s="133"/>
      <c r="AJ64371" s="133"/>
      <c r="AO64371" s="135"/>
      <c r="AP64371" s="135"/>
      <c r="BJ64371" s="136"/>
    </row>
    <row r="64372" spans="5:62" ht="14.25" customHeight="1" x14ac:dyDescent="0.25">
      <c r="E64372" s="113"/>
      <c r="H64372" s="133"/>
      <c r="T64372" s="133"/>
      <c r="X64372" s="131"/>
      <c r="Y64372" s="133"/>
      <c r="AJ64372" s="133"/>
      <c r="AO64372" s="135"/>
      <c r="AP64372" s="135"/>
      <c r="BJ64372" s="136"/>
    </row>
    <row r="64373" spans="5:62" ht="14.25" customHeight="1" x14ac:dyDescent="0.25">
      <c r="E64373" s="113"/>
      <c r="H64373" s="133"/>
      <c r="T64373" s="133"/>
      <c r="X64373" s="131"/>
      <c r="Y64373" s="133"/>
      <c r="AJ64373" s="133"/>
      <c r="AO64373" s="135"/>
      <c r="AP64373" s="135"/>
      <c r="BJ64373" s="136"/>
    </row>
    <row r="64374" spans="5:62" ht="14.25" customHeight="1" x14ac:dyDescent="0.25">
      <c r="E64374" s="113"/>
      <c r="H64374" s="133"/>
      <c r="T64374" s="133"/>
      <c r="X64374" s="131"/>
      <c r="Y64374" s="133"/>
      <c r="AJ64374" s="133"/>
      <c r="AO64374" s="135"/>
      <c r="AP64374" s="135"/>
      <c r="BJ64374" s="136"/>
    </row>
    <row r="64375" spans="5:62" ht="14.25" customHeight="1" x14ac:dyDescent="0.25">
      <c r="E64375" s="113"/>
      <c r="H64375" s="133"/>
      <c r="T64375" s="133"/>
      <c r="X64375" s="131"/>
      <c r="Y64375" s="133"/>
      <c r="AJ64375" s="133"/>
      <c r="AO64375" s="135"/>
      <c r="AP64375" s="135"/>
      <c r="BJ64375" s="136"/>
    </row>
    <row r="64376" spans="5:62" ht="14.25" customHeight="1" x14ac:dyDescent="0.25">
      <c r="E64376" s="113"/>
      <c r="H64376" s="133"/>
      <c r="T64376" s="133"/>
      <c r="X64376" s="131"/>
      <c r="Y64376" s="133"/>
      <c r="AJ64376" s="133"/>
      <c r="AO64376" s="135"/>
      <c r="AP64376" s="135"/>
      <c r="BJ64376" s="136"/>
    </row>
    <row r="64377" spans="5:62" ht="14.25" customHeight="1" x14ac:dyDescent="0.25">
      <c r="E64377" s="113"/>
      <c r="H64377" s="133"/>
      <c r="T64377" s="133"/>
      <c r="X64377" s="131"/>
      <c r="Y64377" s="133"/>
      <c r="AJ64377" s="133"/>
      <c r="AO64377" s="135"/>
      <c r="AP64377" s="135"/>
      <c r="BJ64377" s="136"/>
    </row>
    <row r="64378" spans="5:62" ht="14.25" customHeight="1" x14ac:dyDescent="0.25">
      <c r="E64378" s="113"/>
      <c r="H64378" s="133"/>
      <c r="T64378" s="133"/>
      <c r="X64378" s="131"/>
      <c r="Y64378" s="133"/>
      <c r="AJ64378" s="133"/>
      <c r="AO64378" s="135"/>
      <c r="AP64378" s="135"/>
      <c r="BJ64378" s="136"/>
    </row>
    <row r="64379" spans="5:62" ht="14.25" customHeight="1" x14ac:dyDescent="0.25">
      <c r="E64379" s="113"/>
      <c r="H64379" s="133"/>
      <c r="T64379" s="133"/>
      <c r="X64379" s="131"/>
      <c r="Y64379" s="133"/>
      <c r="AJ64379" s="133"/>
      <c r="AO64379" s="135"/>
      <c r="AP64379" s="135"/>
      <c r="BJ64379" s="136"/>
    </row>
    <row r="64380" spans="5:62" ht="14.25" customHeight="1" x14ac:dyDescent="0.25">
      <c r="E64380" s="113"/>
      <c r="H64380" s="133"/>
      <c r="T64380" s="133"/>
      <c r="X64380" s="131"/>
      <c r="Y64380" s="133"/>
      <c r="AJ64380" s="133"/>
      <c r="AO64380" s="135"/>
      <c r="AP64380" s="135"/>
      <c r="BJ64380" s="136"/>
    </row>
    <row r="64381" spans="5:62" ht="14.25" customHeight="1" x14ac:dyDescent="0.25">
      <c r="E64381" s="113"/>
      <c r="H64381" s="133"/>
      <c r="T64381" s="133"/>
      <c r="X64381" s="131"/>
      <c r="Y64381" s="133"/>
      <c r="AJ64381" s="133"/>
      <c r="AO64381" s="135"/>
      <c r="AP64381" s="135"/>
      <c r="BJ64381" s="136"/>
    </row>
    <row r="64382" spans="5:62" ht="14.25" customHeight="1" x14ac:dyDescent="0.25">
      <c r="E64382" s="113"/>
      <c r="H64382" s="133"/>
      <c r="T64382" s="133"/>
      <c r="X64382" s="131"/>
      <c r="Y64382" s="133"/>
      <c r="AJ64382" s="133"/>
      <c r="AO64382" s="135"/>
      <c r="AP64382" s="135"/>
      <c r="BJ64382" s="136"/>
    </row>
    <row r="64383" spans="5:62" ht="14.25" customHeight="1" x14ac:dyDescent="0.25">
      <c r="E64383" s="113"/>
      <c r="H64383" s="133"/>
      <c r="T64383" s="133"/>
      <c r="X64383" s="131"/>
      <c r="Y64383" s="133"/>
      <c r="AJ64383" s="133"/>
      <c r="AO64383" s="135"/>
      <c r="AP64383" s="135"/>
      <c r="BJ64383" s="136"/>
    </row>
    <row r="64384" spans="5:62" ht="14.25" customHeight="1" x14ac:dyDescent="0.25">
      <c r="E64384" s="113"/>
      <c r="H64384" s="133"/>
      <c r="T64384" s="133"/>
      <c r="X64384" s="131"/>
      <c r="Y64384" s="133"/>
      <c r="AJ64384" s="133"/>
      <c r="AO64384" s="135"/>
      <c r="AP64384" s="135"/>
      <c r="BJ64384" s="136"/>
    </row>
    <row r="64385" spans="5:62" ht="14.25" customHeight="1" x14ac:dyDescent="0.25">
      <c r="E64385" s="113"/>
      <c r="H64385" s="133"/>
      <c r="T64385" s="133"/>
      <c r="X64385" s="131"/>
      <c r="Y64385" s="133"/>
      <c r="AJ64385" s="133"/>
      <c r="AO64385" s="135"/>
      <c r="AP64385" s="135"/>
      <c r="BJ64385" s="136"/>
    </row>
    <row r="64386" spans="5:62" ht="14.25" customHeight="1" x14ac:dyDescent="0.25">
      <c r="E64386" s="113"/>
      <c r="H64386" s="133"/>
      <c r="T64386" s="133"/>
      <c r="X64386" s="131"/>
      <c r="Y64386" s="133"/>
      <c r="AJ64386" s="133"/>
      <c r="AO64386" s="135"/>
      <c r="AP64386" s="135"/>
      <c r="BJ64386" s="136"/>
    </row>
    <row r="64387" spans="5:62" ht="14.25" customHeight="1" x14ac:dyDescent="0.25">
      <c r="E64387" s="113"/>
      <c r="H64387" s="133"/>
      <c r="T64387" s="133"/>
      <c r="X64387" s="131"/>
      <c r="Y64387" s="133"/>
      <c r="AJ64387" s="133"/>
      <c r="AO64387" s="135"/>
      <c r="AP64387" s="135"/>
      <c r="BJ64387" s="136"/>
    </row>
    <row r="64388" spans="5:62" ht="14.25" customHeight="1" x14ac:dyDescent="0.25">
      <c r="E64388" s="113"/>
      <c r="H64388" s="133"/>
      <c r="T64388" s="133"/>
      <c r="X64388" s="131"/>
      <c r="Y64388" s="133"/>
      <c r="AJ64388" s="133"/>
      <c r="AO64388" s="135"/>
      <c r="AP64388" s="135"/>
      <c r="BJ64388" s="136"/>
    </row>
    <row r="64389" spans="5:62" ht="14.25" customHeight="1" x14ac:dyDescent="0.25">
      <c r="E64389" s="113"/>
      <c r="H64389" s="133"/>
      <c r="T64389" s="133"/>
      <c r="X64389" s="131"/>
      <c r="Y64389" s="133"/>
      <c r="AJ64389" s="133"/>
      <c r="AO64389" s="135"/>
      <c r="AP64389" s="135"/>
      <c r="BJ64389" s="136"/>
    </row>
    <row r="64390" spans="5:62" ht="14.25" customHeight="1" x14ac:dyDescent="0.25">
      <c r="E64390" s="113"/>
      <c r="H64390" s="133"/>
      <c r="T64390" s="133"/>
      <c r="X64390" s="131"/>
      <c r="Y64390" s="133"/>
      <c r="AJ64390" s="133"/>
      <c r="AO64390" s="135"/>
      <c r="AP64390" s="135"/>
      <c r="BJ64390" s="136"/>
    </row>
    <row r="64391" spans="5:62" ht="14.25" customHeight="1" x14ac:dyDescent="0.25">
      <c r="E64391" s="113"/>
      <c r="H64391" s="133"/>
      <c r="T64391" s="133"/>
      <c r="X64391" s="131"/>
      <c r="Y64391" s="133"/>
      <c r="AJ64391" s="133"/>
      <c r="AO64391" s="135"/>
      <c r="AP64391" s="135"/>
      <c r="BJ64391" s="136"/>
    </row>
    <row r="64392" spans="5:62" ht="14.25" customHeight="1" x14ac:dyDescent="0.25">
      <c r="E64392" s="113"/>
      <c r="H64392" s="133"/>
      <c r="T64392" s="133"/>
      <c r="X64392" s="131"/>
      <c r="Y64392" s="133"/>
      <c r="AJ64392" s="133"/>
      <c r="AO64392" s="135"/>
      <c r="AP64392" s="135"/>
      <c r="BJ64392" s="136"/>
    </row>
    <row r="64393" spans="5:62" ht="14.25" customHeight="1" x14ac:dyDescent="0.25">
      <c r="E64393" s="113"/>
      <c r="H64393" s="133"/>
      <c r="T64393" s="133"/>
      <c r="X64393" s="131"/>
      <c r="Y64393" s="133"/>
      <c r="AJ64393" s="133"/>
      <c r="AO64393" s="135"/>
      <c r="AP64393" s="135"/>
      <c r="BJ64393" s="136"/>
    </row>
    <row r="64394" spans="5:62" ht="14.25" customHeight="1" x14ac:dyDescent="0.25">
      <c r="E64394" s="113"/>
      <c r="H64394" s="133"/>
      <c r="T64394" s="133"/>
      <c r="X64394" s="131"/>
      <c r="Y64394" s="133"/>
      <c r="AJ64394" s="133"/>
      <c r="AO64394" s="135"/>
      <c r="AP64394" s="135"/>
      <c r="BJ64394" s="136"/>
    </row>
    <row r="64395" spans="5:62" ht="14.25" customHeight="1" x14ac:dyDescent="0.25">
      <c r="E64395" s="113"/>
      <c r="H64395" s="133"/>
      <c r="T64395" s="133"/>
      <c r="X64395" s="131"/>
      <c r="Y64395" s="133"/>
      <c r="AJ64395" s="133"/>
      <c r="AO64395" s="135"/>
      <c r="AP64395" s="135"/>
      <c r="BJ64395" s="136"/>
    </row>
    <row r="64396" spans="5:62" ht="14.25" customHeight="1" x14ac:dyDescent="0.25">
      <c r="E64396" s="113"/>
      <c r="H64396" s="133"/>
      <c r="T64396" s="133"/>
      <c r="X64396" s="131"/>
      <c r="Y64396" s="133"/>
      <c r="AJ64396" s="133"/>
      <c r="AO64396" s="135"/>
      <c r="AP64396" s="135"/>
      <c r="BJ64396" s="136"/>
    </row>
    <row r="64397" spans="5:62" ht="14.25" customHeight="1" x14ac:dyDescent="0.25">
      <c r="E64397" s="113"/>
      <c r="H64397" s="133"/>
      <c r="T64397" s="133"/>
      <c r="X64397" s="131"/>
      <c r="Y64397" s="133"/>
      <c r="AJ64397" s="133"/>
      <c r="AO64397" s="135"/>
      <c r="AP64397" s="135"/>
      <c r="BJ64397" s="136"/>
    </row>
    <row r="64398" spans="5:62" ht="14.25" customHeight="1" x14ac:dyDescent="0.25">
      <c r="E64398" s="113"/>
      <c r="H64398" s="133"/>
      <c r="T64398" s="133"/>
      <c r="X64398" s="131"/>
      <c r="Y64398" s="133"/>
      <c r="AJ64398" s="133"/>
      <c r="AO64398" s="135"/>
      <c r="AP64398" s="135"/>
      <c r="BJ64398" s="136"/>
    </row>
    <row r="64399" spans="5:62" ht="14.25" customHeight="1" x14ac:dyDescent="0.25">
      <c r="E64399" s="113"/>
      <c r="H64399" s="133"/>
      <c r="T64399" s="133"/>
      <c r="X64399" s="131"/>
      <c r="Y64399" s="133"/>
      <c r="AJ64399" s="133"/>
      <c r="AO64399" s="135"/>
      <c r="AP64399" s="135"/>
      <c r="BJ64399" s="136"/>
    </row>
    <row r="64400" spans="5:62" ht="14.25" customHeight="1" x14ac:dyDescent="0.25">
      <c r="E64400" s="113"/>
      <c r="H64400" s="133"/>
      <c r="T64400" s="133"/>
      <c r="X64400" s="131"/>
      <c r="Y64400" s="133"/>
      <c r="AJ64400" s="133"/>
      <c r="AO64400" s="135"/>
      <c r="AP64400" s="135"/>
      <c r="BJ64400" s="136"/>
    </row>
    <row r="64401" spans="5:62" ht="14.25" customHeight="1" x14ac:dyDescent="0.25">
      <c r="E64401" s="113"/>
      <c r="H64401" s="133"/>
      <c r="T64401" s="133"/>
      <c r="X64401" s="131"/>
      <c r="Y64401" s="133"/>
      <c r="AJ64401" s="133"/>
      <c r="AO64401" s="135"/>
      <c r="AP64401" s="135"/>
      <c r="BJ64401" s="136"/>
    </row>
    <row r="64402" spans="5:62" ht="14.25" customHeight="1" x14ac:dyDescent="0.25">
      <c r="E64402" s="113"/>
      <c r="H64402" s="133"/>
      <c r="T64402" s="133"/>
      <c r="X64402" s="131"/>
      <c r="Y64402" s="133"/>
      <c r="AJ64402" s="133"/>
      <c r="AO64402" s="135"/>
      <c r="AP64402" s="135"/>
      <c r="BJ64402" s="136"/>
    </row>
    <row r="64403" spans="5:62" ht="14.25" customHeight="1" x14ac:dyDescent="0.25">
      <c r="E64403" s="113"/>
      <c r="H64403" s="133"/>
      <c r="T64403" s="133"/>
      <c r="X64403" s="131"/>
      <c r="Y64403" s="133"/>
      <c r="AJ64403" s="133"/>
      <c r="AO64403" s="135"/>
      <c r="AP64403" s="135"/>
      <c r="BJ64403" s="136"/>
    </row>
    <row r="64404" spans="5:62" ht="14.25" customHeight="1" x14ac:dyDescent="0.25">
      <c r="E64404" s="113"/>
      <c r="H64404" s="133"/>
      <c r="T64404" s="133"/>
      <c r="X64404" s="131"/>
      <c r="Y64404" s="133"/>
      <c r="AJ64404" s="133"/>
      <c r="AO64404" s="135"/>
      <c r="AP64404" s="135"/>
      <c r="BJ64404" s="136"/>
    </row>
    <row r="64405" spans="5:62" ht="14.25" customHeight="1" x14ac:dyDescent="0.25">
      <c r="E64405" s="113"/>
      <c r="H64405" s="133"/>
      <c r="T64405" s="133"/>
      <c r="X64405" s="131"/>
      <c r="Y64405" s="133"/>
      <c r="AJ64405" s="133"/>
      <c r="AO64405" s="135"/>
      <c r="AP64405" s="135"/>
      <c r="BJ64405" s="136"/>
    </row>
    <row r="64406" spans="5:62" ht="14.25" customHeight="1" x14ac:dyDescent="0.25">
      <c r="E64406" s="113"/>
      <c r="H64406" s="133"/>
      <c r="T64406" s="133"/>
      <c r="X64406" s="131"/>
      <c r="Y64406" s="133"/>
      <c r="AJ64406" s="133"/>
      <c r="AO64406" s="135"/>
      <c r="AP64406" s="135"/>
      <c r="BJ64406" s="136"/>
    </row>
    <row r="64407" spans="5:62" ht="14.25" customHeight="1" x14ac:dyDescent="0.25">
      <c r="E64407" s="113"/>
      <c r="H64407" s="133"/>
      <c r="T64407" s="133"/>
      <c r="X64407" s="131"/>
      <c r="Y64407" s="133"/>
      <c r="AJ64407" s="133"/>
      <c r="AO64407" s="135"/>
      <c r="AP64407" s="135"/>
      <c r="BJ64407" s="136"/>
    </row>
    <row r="64408" spans="5:62" ht="14.25" customHeight="1" x14ac:dyDescent="0.25">
      <c r="E64408" s="113"/>
      <c r="H64408" s="133"/>
      <c r="T64408" s="133"/>
      <c r="X64408" s="131"/>
      <c r="Y64408" s="133"/>
      <c r="AJ64408" s="133"/>
      <c r="AO64408" s="135"/>
      <c r="AP64408" s="135"/>
      <c r="BJ64408" s="136"/>
    </row>
    <row r="64409" spans="5:62" ht="14.25" customHeight="1" x14ac:dyDescent="0.25">
      <c r="E64409" s="113"/>
      <c r="H64409" s="133"/>
      <c r="T64409" s="133"/>
      <c r="X64409" s="131"/>
      <c r="Y64409" s="133"/>
      <c r="AJ64409" s="133"/>
      <c r="AO64409" s="135"/>
      <c r="AP64409" s="135"/>
      <c r="BJ64409" s="136"/>
    </row>
    <row r="64410" spans="5:62" ht="14.25" customHeight="1" x14ac:dyDescent="0.25">
      <c r="E64410" s="113"/>
      <c r="H64410" s="133"/>
      <c r="T64410" s="133"/>
      <c r="X64410" s="131"/>
      <c r="Y64410" s="133"/>
      <c r="AJ64410" s="133"/>
      <c r="AO64410" s="135"/>
      <c r="AP64410" s="135"/>
      <c r="BJ64410" s="136"/>
    </row>
    <row r="64411" spans="5:62" ht="14.25" customHeight="1" x14ac:dyDescent="0.25">
      <c r="E64411" s="113"/>
      <c r="H64411" s="133"/>
      <c r="T64411" s="133"/>
      <c r="X64411" s="131"/>
      <c r="Y64411" s="133"/>
      <c r="AJ64411" s="133"/>
      <c r="AO64411" s="135"/>
      <c r="AP64411" s="135"/>
      <c r="BJ64411" s="136"/>
    </row>
    <row r="64412" spans="5:62" ht="14.25" customHeight="1" x14ac:dyDescent="0.25">
      <c r="E64412" s="113"/>
      <c r="H64412" s="133"/>
      <c r="T64412" s="133"/>
      <c r="X64412" s="131"/>
      <c r="Y64412" s="133"/>
      <c r="AJ64412" s="133"/>
      <c r="AO64412" s="135"/>
      <c r="AP64412" s="135"/>
      <c r="BJ64412" s="136"/>
    </row>
    <row r="64413" spans="5:62" ht="14.25" customHeight="1" x14ac:dyDescent="0.25">
      <c r="E64413" s="113"/>
      <c r="H64413" s="133"/>
      <c r="T64413" s="133"/>
      <c r="X64413" s="131"/>
      <c r="Y64413" s="133"/>
      <c r="AJ64413" s="133"/>
      <c r="AO64413" s="135"/>
      <c r="AP64413" s="135"/>
      <c r="BJ64413" s="136"/>
    </row>
    <row r="64414" spans="5:62" ht="14.25" customHeight="1" x14ac:dyDescent="0.25">
      <c r="E64414" s="113"/>
      <c r="H64414" s="133"/>
      <c r="T64414" s="133"/>
      <c r="X64414" s="131"/>
      <c r="Y64414" s="133"/>
      <c r="AJ64414" s="133"/>
      <c r="AO64414" s="135"/>
      <c r="AP64414" s="135"/>
      <c r="BJ64414" s="136"/>
    </row>
    <row r="64415" spans="5:62" ht="14.25" customHeight="1" x14ac:dyDescent="0.25">
      <c r="E64415" s="113"/>
      <c r="H64415" s="133"/>
      <c r="T64415" s="133"/>
      <c r="X64415" s="131"/>
      <c r="Y64415" s="133"/>
      <c r="AJ64415" s="133"/>
      <c r="AO64415" s="135"/>
      <c r="AP64415" s="135"/>
      <c r="BJ64415" s="136"/>
    </row>
    <row r="64416" spans="5:62" ht="14.25" customHeight="1" x14ac:dyDescent="0.25">
      <c r="E64416" s="113"/>
      <c r="H64416" s="133"/>
      <c r="T64416" s="133"/>
      <c r="X64416" s="131"/>
      <c r="Y64416" s="133"/>
      <c r="AJ64416" s="133"/>
      <c r="AO64416" s="135"/>
      <c r="AP64416" s="135"/>
      <c r="BJ64416" s="136"/>
    </row>
    <row r="64417" spans="5:62" ht="14.25" customHeight="1" x14ac:dyDescent="0.25">
      <c r="E64417" s="113"/>
      <c r="H64417" s="133"/>
      <c r="T64417" s="133"/>
      <c r="X64417" s="131"/>
      <c r="Y64417" s="133"/>
      <c r="AJ64417" s="133"/>
      <c r="AO64417" s="135"/>
      <c r="AP64417" s="135"/>
      <c r="BJ64417" s="136"/>
    </row>
    <row r="64418" spans="5:62" ht="14.25" customHeight="1" x14ac:dyDescent="0.25">
      <c r="E64418" s="113"/>
      <c r="H64418" s="133"/>
      <c r="T64418" s="133"/>
      <c r="X64418" s="131"/>
      <c r="Y64418" s="133"/>
      <c r="AJ64418" s="133"/>
      <c r="AO64418" s="135"/>
      <c r="AP64418" s="135"/>
      <c r="BJ64418" s="136"/>
    </row>
    <row r="64419" spans="5:62" ht="14.25" customHeight="1" x14ac:dyDescent="0.25">
      <c r="E64419" s="113"/>
      <c r="H64419" s="133"/>
      <c r="T64419" s="133"/>
      <c r="X64419" s="131"/>
      <c r="Y64419" s="133"/>
      <c r="AJ64419" s="133"/>
      <c r="AO64419" s="135"/>
      <c r="AP64419" s="135"/>
      <c r="BJ64419" s="136"/>
    </row>
    <row r="64420" spans="5:62" ht="14.25" customHeight="1" x14ac:dyDescent="0.25">
      <c r="E64420" s="113"/>
      <c r="H64420" s="133"/>
      <c r="T64420" s="133"/>
      <c r="X64420" s="131"/>
      <c r="Y64420" s="133"/>
      <c r="AJ64420" s="133"/>
      <c r="AO64420" s="135"/>
      <c r="AP64420" s="135"/>
      <c r="BJ64420" s="136"/>
    </row>
    <row r="64421" spans="5:62" ht="14.25" customHeight="1" x14ac:dyDescent="0.25">
      <c r="E64421" s="113"/>
      <c r="H64421" s="133"/>
      <c r="T64421" s="133"/>
      <c r="X64421" s="131"/>
      <c r="Y64421" s="133"/>
      <c r="AJ64421" s="133"/>
      <c r="AO64421" s="135"/>
      <c r="AP64421" s="135"/>
      <c r="BJ64421" s="136"/>
    </row>
    <row r="64422" spans="5:62" ht="14.25" customHeight="1" x14ac:dyDescent="0.25">
      <c r="E64422" s="113"/>
      <c r="H64422" s="133"/>
      <c r="T64422" s="133"/>
      <c r="X64422" s="131"/>
      <c r="Y64422" s="133"/>
      <c r="AJ64422" s="133"/>
      <c r="AO64422" s="135"/>
      <c r="AP64422" s="135"/>
      <c r="BJ64422" s="136"/>
    </row>
    <row r="64423" spans="5:62" ht="14.25" customHeight="1" x14ac:dyDescent="0.25">
      <c r="E64423" s="113"/>
      <c r="H64423" s="133"/>
      <c r="T64423" s="133"/>
      <c r="X64423" s="131"/>
      <c r="Y64423" s="133"/>
      <c r="AJ64423" s="133"/>
      <c r="AO64423" s="135"/>
      <c r="AP64423" s="135"/>
      <c r="BJ64423" s="136"/>
    </row>
    <row r="64424" spans="5:62" ht="14.25" customHeight="1" x14ac:dyDescent="0.25">
      <c r="E64424" s="113"/>
      <c r="H64424" s="133"/>
      <c r="T64424" s="133"/>
      <c r="X64424" s="131"/>
      <c r="Y64424" s="133"/>
      <c r="AJ64424" s="133"/>
      <c r="AO64424" s="135"/>
      <c r="AP64424" s="135"/>
      <c r="BJ64424" s="136"/>
    </row>
    <row r="64425" spans="5:62" ht="14.25" customHeight="1" x14ac:dyDescent="0.25">
      <c r="E64425" s="113"/>
      <c r="H64425" s="133"/>
      <c r="T64425" s="133"/>
      <c r="X64425" s="131"/>
      <c r="Y64425" s="133"/>
      <c r="AJ64425" s="133"/>
      <c r="AO64425" s="135"/>
      <c r="AP64425" s="135"/>
      <c r="BJ64425" s="136"/>
    </row>
    <row r="64426" spans="5:62" ht="14.25" customHeight="1" x14ac:dyDescent="0.25">
      <c r="E64426" s="113"/>
      <c r="H64426" s="133"/>
      <c r="T64426" s="133"/>
      <c r="X64426" s="131"/>
      <c r="Y64426" s="133"/>
      <c r="AJ64426" s="133"/>
      <c r="AO64426" s="135"/>
      <c r="AP64426" s="135"/>
      <c r="BJ64426" s="136"/>
    </row>
    <row r="64427" spans="5:62" ht="14.25" customHeight="1" x14ac:dyDescent="0.25">
      <c r="E64427" s="113"/>
      <c r="H64427" s="133"/>
      <c r="T64427" s="133"/>
      <c r="X64427" s="131"/>
      <c r="Y64427" s="133"/>
      <c r="AJ64427" s="133"/>
      <c r="AO64427" s="135"/>
      <c r="AP64427" s="135"/>
      <c r="BJ64427" s="136"/>
    </row>
    <row r="64428" spans="5:62" ht="14.25" customHeight="1" x14ac:dyDescent="0.25">
      <c r="E64428" s="113"/>
      <c r="H64428" s="133"/>
      <c r="T64428" s="133"/>
      <c r="X64428" s="131"/>
      <c r="Y64428" s="133"/>
      <c r="AJ64428" s="133"/>
      <c r="AO64428" s="135"/>
      <c r="AP64428" s="135"/>
      <c r="BJ64428" s="136"/>
    </row>
    <row r="64429" spans="5:62" ht="14.25" customHeight="1" x14ac:dyDescent="0.25">
      <c r="E64429" s="113"/>
      <c r="H64429" s="133"/>
      <c r="T64429" s="133"/>
      <c r="X64429" s="131"/>
      <c r="Y64429" s="133"/>
      <c r="AJ64429" s="133"/>
      <c r="AO64429" s="135"/>
      <c r="AP64429" s="135"/>
      <c r="BJ64429" s="136"/>
    </row>
    <row r="64430" spans="5:62" ht="14.25" customHeight="1" x14ac:dyDescent="0.25">
      <c r="E64430" s="113"/>
      <c r="H64430" s="133"/>
      <c r="T64430" s="133"/>
      <c r="X64430" s="131"/>
      <c r="Y64430" s="133"/>
      <c r="AJ64430" s="133"/>
      <c r="AO64430" s="135"/>
      <c r="AP64430" s="135"/>
      <c r="BJ64430" s="136"/>
    </row>
    <row r="64431" spans="5:62" ht="14.25" customHeight="1" x14ac:dyDescent="0.25">
      <c r="E64431" s="113"/>
      <c r="H64431" s="133"/>
      <c r="T64431" s="133"/>
      <c r="X64431" s="131"/>
      <c r="Y64431" s="133"/>
      <c r="AJ64431" s="133"/>
      <c r="AO64431" s="135"/>
      <c r="AP64431" s="135"/>
      <c r="BJ64431" s="136"/>
    </row>
    <row r="64432" spans="5:62" ht="14.25" customHeight="1" x14ac:dyDescent="0.25">
      <c r="E64432" s="113"/>
      <c r="H64432" s="133"/>
      <c r="T64432" s="133"/>
      <c r="X64432" s="131"/>
      <c r="Y64432" s="133"/>
      <c r="AJ64432" s="133"/>
      <c r="AO64432" s="135"/>
      <c r="AP64432" s="135"/>
      <c r="BJ64432" s="136"/>
    </row>
    <row r="64433" spans="5:62" ht="14.25" customHeight="1" x14ac:dyDescent="0.25">
      <c r="E64433" s="113"/>
      <c r="H64433" s="133"/>
      <c r="T64433" s="133"/>
      <c r="X64433" s="131"/>
      <c r="Y64433" s="133"/>
      <c r="AJ64433" s="133"/>
      <c r="AO64433" s="135"/>
      <c r="AP64433" s="135"/>
      <c r="BJ64433" s="136"/>
    </row>
    <row r="64434" spans="5:62" ht="14.25" customHeight="1" x14ac:dyDescent="0.25">
      <c r="E64434" s="113"/>
      <c r="H64434" s="133"/>
      <c r="T64434" s="133"/>
      <c r="X64434" s="131"/>
      <c r="Y64434" s="133"/>
      <c r="AJ64434" s="133"/>
      <c r="AO64434" s="135"/>
      <c r="AP64434" s="135"/>
      <c r="BJ64434" s="136"/>
    </row>
    <row r="64435" spans="5:62" ht="14.25" customHeight="1" x14ac:dyDescent="0.25">
      <c r="E64435" s="113"/>
      <c r="H64435" s="133"/>
      <c r="T64435" s="133"/>
      <c r="X64435" s="131"/>
      <c r="Y64435" s="133"/>
      <c r="AJ64435" s="133"/>
      <c r="AO64435" s="135"/>
      <c r="AP64435" s="135"/>
      <c r="BJ64435" s="136"/>
    </row>
    <row r="64436" spans="5:62" ht="14.25" customHeight="1" x14ac:dyDescent="0.25">
      <c r="E64436" s="113"/>
      <c r="H64436" s="133"/>
      <c r="T64436" s="133"/>
      <c r="X64436" s="131"/>
      <c r="Y64436" s="133"/>
      <c r="AJ64436" s="133"/>
      <c r="AO64436" s="135"/>
      <c r="AP64436" s="135"/>
      <c r="BJ64436" s="136"/>
    </row>
    <row r="64437" spans="5:62" ht="14.25" customHeight="1" x14ac:dyDescent="0.25">
      <c r="E64437" s="113"/>
      <c r="H64437" s="133"/>
      <c r="T64437" s="133"/>
      <c r="X64437" s="131"/>
      <c r="Y64437" s="133"/>
      <c r="AJ64437" s="133"/>
      <c r="AO64437" s="135"/>
      <c r="AP64437" s="135"/>
      <c r="BJ64437" s="136"/>
    </row>
    <row r="64438" spans="5:62" ht="14.25" customHeight="1" x14ac:dyDescent="0.25">
      <c r="E64438" s="113"/>
      <c r="H64438" s="133"/>
      <c r="T64438" s="133"/>
      <c r="X64438" s="131"/>
      <c r="Y64438" s="133"/>
      <c r="AJ64438" s="133"/>
      <c r="AO64438" s="135"/>
      <c r="AP64438" s="135"/>
      <c r="BJ64438" s="136"/>
    </row>
    <row r="64439" spans="5:62" ht="14.25" customHeight="1" x14ac:dyDescent="0.25">
      <c r="E64439" s="113"/>
      <c r="H64439" s="133"/>
      <c r="T64439" s="133"/>
      <c r="X64439" s="131"/>
      <c r="Y64439" s="133"/>
      <c r="AJ64439" s="133"/>
      <c r="AO64439" s="135"/>
      <c r="AP64439" s="135"/>
      <c r="BJ64439" s="136"/>
    </row>
    <row r="64440" spans="5:62" ht="14.25" customHeight="1" x14ac:dyDescent="0.25">
      <c r="E64440" s="113"/>
      <c r="H64440" s="133"/>
      <c r="T64440" s="133"/>
      <c r="X64440" s="131"/>
      <c r="Y64440" s="133"/>
      <c r="AJ64440" s="133"/>
      <c r="AO64440" s="135"/>
      <c r="AP64440" s="135"/>
      <c r="BJ64440" s="136"/>
    </row>
    <row r="64441" spans="5:62" ht="14.25" customHeight="1" x14ac:dyDescent="0.25">
      <c r="E64441" s="113"/>
      <c r="H64441" s="133"/>
      <c r="T64441" s="133"/>
      <c r="X64441" s="131"/>
      <c r="Y64441" s="133"/>
      <c r="AJ64441" s="133"/>
      <c r="AO64441" s="135"/>
      <c r="AP64441" s="135"/>
      <c r="BJ64441" s="136"/>
    </row>
    <row r="64442" spans="5:62" ht="14.25" customHeight="1" x14ac:dyDescent="0.25">
      <c r="E64442" s="113"/>
      <c r="H64442" s="133"/>
      <c r="T64442" s="133"/>
      <c r="X64442" s="131"/>
      <c r="Y64442" s="133"/>
      <c r="AJ64442" s="133"/>
      <c r="AO64442" s="135"/>
      <c r="AP64442" s="135"/>
      <c r="BJ64442" s="136"/>
    </row>
    <row r="64443" spans="5:62" ht="14.25" customHeight="1" x14ac:dyDescent="0.25">
      <c r="E64443" s="113"/>
      <c r="H64443" s="133"/>
      <c r="T64443" s="133"/>
      <c r="X64443" s="131"/>
      <c r="Y64443" s="133"/>
      <c r="AJ64443" s="133"/>
      <c r="AO64443" s="135"/>
      <c r="AP64443" s="135"/>
      <c r="BJ64443" s="136"/>
    </row>
    <row r="64444" spans="5:62" ht="14.25" customHeight="1" x14ac:dyDescent="0.25">
      <c r="E64444" s="113"/>
      <c r="H64444" s="133"/>
      <c r="T64444" s="133"/>
      <c r="X64444" s="131"/>
      <c r="Y64444" s="133"/>
      <c r="AJ64444" s="133"/>
      <c r="AO64444" s="135"/>
      <c r="AP64444" s="135"/>
      <c r="BJ64444" s="136"/>
    </row>
    <row r="64445" spans="5:62" ht="14.25" customHeight="1" x14ac:dyDescent="0.25">
      <c r="E64445" s="113"/>
      <c r="H64445" s="133"/>
      <c r="T64445" s="133"/>
      <c r="X64445" s="131"/>
      <c r="Y64445" s="133"/>
      <c r="AJ64445" s="133"/>
      <c r="AO64445" s="135"/>
      <c r="AP64445" s="135"/>
      <c r="BJ64445" s="136"/>
    </row>
    <row r="64446" spans="5:62" ht="14.25" customHeight="1" x14ac:dyDescent="0.25">
      <c r="E64446" s="113"/>
      <c r="H64446" s="133"/>
      <c r="T64446" s="133"/>
      <c r="X64446" s="131"/>
      <c r="Y64446" s="133"/>
      <c r="AJ64446" s="133"/>
      <c r="AO64446" s="135"/>
      <c r="AP64446" s="135"/>
      <c r="BJ64446" s="136"/>
    </row>
    <row r="64447" spans="5:62" ht="14.25" customHeight="1" x14ac:dyDescent="0.25">
      <c r="E64447" s="113"/>
      <c r="H64447" s="133"/>
      <c r="T64447" s="133"/>
      <c r="X64447" s="131"/>
      <c r="Y64447" s="133"/>
      <c r="AJ64447" s="133"/>
      <c r="AO64447" s="135"/>
      <c r="AP64447" s="135"/>
      <c r="BJ64447" s="136"/>
    </row>
    <row r="64448" spans="5:62" ht="14.25" customHeight="1" x14ac:dyDescent="0.25">
      <c r="E64448" s="113"/>
      <c r="H64448" s="133"/>
      <c r="T64448" s="133"/>
      <c r="X64448" s="131"/>
      <c r="Y64448" s="133"/>
      <c r="AJ64448" s="133"/>
      <c r="AO64448" s="135"/>
      <c r="AP64448" s="135"/>
      <c r="BJ64448" s="136"/>
    </row>
    <row r="64449" spans="5:62" ht="14.25" customHeight="1" x14ac:dyDescent="0.25">
      <c r="E64449" s="113"/>
      <c r="H64449" s="133"/>
      <c r="T64449" s="133"/>
      <c r="X64449" s="131"/>
      <c r="Y64449" s="133"/>
      <c r="AJ64449" s="133"/>
      <c r="AO64449" s="135"/>
      <c r="AP64449" s="135"/>
      <c r="BJ64449" s="136"/>
    </row>
    <row r="64450" spans="5:62" ht="14.25" customHeight="1" x14ac:dyDescent="0.25">
      <c r="E64450" s="113"/>
      <c r="H64450" s="133"/>
      <c r="T64450" s="133"/>
      <c r="X64450" s="131"/>
      <c r="Y64450" s="133"/>
      <c r="AJ64450" s="133"/>
      <c r="AO64450" s="135"/>
      <c r="AP64450" s="135"/>
      <c r="BJ64450" s="136"/>
    </row>
    <row r="64451" spans="5:62" ht="14.25" customHeight="1" x14ac:dyDescent="0.25">
      <c r="E64451" s="113"/>
      <c r="H64451" s="133"/>
      <c r="T64451" s="133"/>
      <c r="X64451" s="131"/>
      <c r="Y64451" s="133"/>
      <c r="AJ64451" s="133"/>
      <c r="AO64451" s="135"/>
      <c r="AP64451" s="135"/>
      <c r="BJ64451" s="136"/>
    </row>
    <row r="64452" spans="5:62" ht="14.25" customHeight="1" x14ac:dyDescent="0.25">
      <c r="E64452" s="113"/>
      <c r="H64452" s="133"/>
      <c r="T64452" s="133"/>
      <c r="X64452" s="131"/>
      <c r="Y64452" s="133"/>
      <c r="AJ64452" s="133"/>
      <c r="AO64452" s="135"/>
      <c r="AP64452" s="135"/>
      <c r="BJ64452" s="136"/>
    </row>
    <row r="64453" spans="5:62" ht="14.25" customHeight="1" x14ac:dyDescent="0.25">
      <c r="E64453" s="113"/>
      <c r="H64453" s="133"/>
      <c r="T64453" s="133"/>
      <c r="X64453" s="131"/>
      <c r="Y64453" s="133"/>
      <c r="AJ64453" s="133"/>
      <c r="AO64453" s="135"/>
      <c r="AP64453" s="135"/>
      <c r="BJ64453" s="136"/>
    </row>
    <row r="64454" spans="5:62" ht="14.25" customHeight="1" x14ac:dyDescent="0.25">
      <c r="E64454" s="113"/>
      <c r="H64454" s="133"/>
      <c r="T64454" s="133"/>
      <c r="X64454" s="131"/>
      <c r="Y64454" s="133"/>
      <c r="AJ64454" s="133"/>
      <c r="AO64454" s="135"/>
      <c r="AP64454" s="135"/>
      <c r="BJ64454" s="136"/>
    </row>
    <row r="64455" spans="5:62" ht="14.25" customHeight="1" x14ac:dyDescent="0.25">
      <c r="E64455" s="113"/>
      <c r="H64455" s="133"/>
      <c r="T64455" s="133"/>
      <c r="X64455" s="131"/>
      <c r="Y64455" s="133"/>
      <c r="AJ64455" s="133"/>
      <c r="AO64455" s="135"/>
      <c r="AP64455" s="135"/>
      <c r="BJ64455" s="136"/>
    </row>
    <row r="64456" spans="5:62" ht="14.25" customHeight="1" x14ac:dyDescent="0.25">
      <c r="E64456" s="113"/>
      <c r="H64456" s="133"/>
      <c r="T64456" s="133"/>
      <c r="X64456" s="131"/>
      <c r="Y64456" s="133"/>
      <c r="AJ64456" s="133"/>
      <c r="AO64456" s="135"/>
      <c r="AP64456" s="135"/>
      <c r="BJ64456" s="136"/>
    </row>
    <row r="64457" spans="5:62" ht="14.25" customHeight="1" x14ac:dyDescent="0.25">
      <c r="E64457" s="113"/>
      <c r="H64457" s="133"/>
      <c r="T64457" s="133"/>
      <c r="X64457" s="131"/>
      <c r="Y64457" s="133"/>
      <c r="AJ64457" s="133"/>
      <c r="AO64457" s="135"/>
      <c r="AP64457" s="135"/>
      <c r="BJ64457" s="136"/>
    </row>
    <row r="64458" spans="5:62" ht="14.25" customHeight="1" x14ac:dyDescent="0.25">
      <c r="E64458" s="113"/>
      <c r="H64458" s="133"/>
      <c r="T64458" s="133"/>
      <c r="X64458" s="131"/>
      <c r="Y64458" s="133"/>
      <c r="AJ64458" s="133"/>
      <c r="AO64458" s="135"/>
      <c r="AP64458" s="135"/>
      <c r="BJ64458" s="136"/>
    </row>
    <row r="64459" spans="5:62" ht="14.25" customHeight="1" x14ac:dyDescent="0.25">
      <c r="E64459" s="113"/>
      <c r="H64459" s="133"/>
      <c r="T64459" s="133"/>
      <c r="X64459" s="131"/>
      <c r="Y64459" s="133"/>
      <c r="AJ64459" s="133"/>
      <c r="AO64459" s="135"/>
      <c r="AP64459" s="135"/>
      <c r="BJ64459" s="136"/>
    </row>
    <row r="64460" spans="5:62" ht="14.25" customHeight="1" x14ac:dyDescent="0.25">
      <c r="E64460" s="113"/>
      <c r="H64460" s="133"/>
      <c r="T64460" s="133"/>
      <c r="X64460" s="131"/>
      <c r="Y64460" s="133"/>
      <c r="AJ64460" s="133"/>
      <c r="AO64460" s="135"/>
      <c r="AP64460" s="135"/>
      <c r="BJ64460" s="136"/>
    </row>
    <row r="64461" spans="5:62" ht="14.25" customHeight="1" x14ac:dyDescent="0.25">
      <c r="E64461" s="113"/>
      <c r="H64461" s="133"/>
      <c r="T64461" s="133"/>
      <c r="X64461" s="131"/>
      <c r="Y64461" s="133"/>
      <c r="AJ64461" s="133"/>
      <c r="AO64461" s="135"/>
      <c r="AP64461" s="135"/>
      <c r="BJ64461" s="136"/>
    </row>
    <row r="64462" spans="5:62" ht="14.25" customHeight="1" x14ac:dyDescent="0.25">
      <c r="E64462" s="113"/>
      <c r="H64462" s="133"/>
      <c r="T64462" s="133"/>
      <c r="X64462" s="131"/>
      <c r="Y64462" s="133"/>
      <c r="AJ64462" s="133"/>
      <c r="AO64462" s="135"/>
      <c r="AP64462" s="135"/>
      <c r="BJ64462" s="136"/>
    </row>
    <row r="64463" spans="5:62" ht="14.25" customHeight="1" x14ac:dyDescent="0.25">
      <c r="E64463" s="113"/>
      <c r="H64463" s="133"/>
      <c r="T64463" s="133"/>
      <c r="X64463" s="131"/>
      <c r="Y64463" s="133"/>
      <c r="AJ64463" s="133"/>
      <c r="AO64463" s="135"/>
      <c r="AP64463" s="135"/>
      <c r="BJ64463" s="136"/>
    </row>
    <row r="64464" spans="5:62" ht="14.25" customHeight="1" x14ac:dyDescent="0.25">
      <c r="E64464" s="113"/>
      <c r="H64464" s="133"/>
      <c r="T64464" s="133"/>
      <c r="X64464" s="131"/>
      <c r="Y64464" s="133"/>
      <c r="AJ64464" s="133"/>
      <c r="AO64464" s="135"/>
      <c r="AP64464" s="135"/>
      <c r="BJ64464" s="136"/>
    </row>
    <row r="64465" spans="5:62" ht="14.25" customHeight="1" x14ac:dyDescent="0.25">
      <c r="E64465" s="113"/>
      <c r="H64465" s="133"/>
      <c r="T64465" s="133"/>
      <c r="X64465" s="131"/>
      <c r="Y64465" s="133"/>
      <c r="AJ64465" s="133"/>
      <c r="AO64465" s="135"/>
      <c r="AP64465" s="135"/>
      <c r="BJ64465" s="136"/>
    </row>
    <row r="64466" spans="5:62" ht="14.25" customHeight="1" x14ac:dyDescent="0.25">
      <c r="E64466" s="113"/>
      <c r="H64466" s="133"/>
      <c r="T64466" s="133"/>
      <c r="X64466" s="131"/>
      <c r="Y64466" s="133"/>
      <c r="AJ64466" s="133"/>
      <c r="AO64466" s="135"/>
      <c r="AP64466" s="135"/>
      <c r="BJ64466" s="136"/>
    </row>
    <row r="64467" spans="5:62" ht="14.25" customHeight="1" x14ac:dyDescent="0.25">
      <c r="E64467" s="113"/>
      <c r="H64467" s="133"/>
      <c r="T64467" s="133"/>
      <c r="X64467" s="131"/>
      <c r="Y64467" s="133"/>
      <c r="AJ64467" s="133"/>
      <c r="AO64467" s="135"/>
      <c r="AP64467" s="135"/>
      <c r="BJ64467" s="136"/>
    </row>
    <row r="64468" spans="5:62" ht="14.25" customHeight="1" x14ac:dyDescent="0.25">
      <c r="E64468" s="113"/>
      <c r="H64468" s="133"/>
      <c r="T64468" s="133"/>
      <c r="X64468" s="131"/>
      <c r="Y64468" s="133"/>
      <c r="AJ64468" s="133"/>
      <c r="AO64468" s="135"/>
      <c r="AP64468" s="135"/>
      <c r="BJ64468" s="136"/>
    </row>
    <row r="64469" spans="5:62" ht="14.25" customHeight="1" x14ac:dyDescent="0.25">
      <c r="E64469" s="113"/>
      <c r="H64469" s="133"/>
      <c r="T64469" s="133"/>
      <c r="X64469" s="131"/>
      <c r="Y64469" s="133"/>
      <c r="AJ64469" s="133"/>
      <c r="AO64469" s="135"/>
      <c r="AP64469" s="135"/>
      <c r="BJ64469" s="136"/>
    </row>
    <row r="64470" spans="5:62" ht="14.25" customHeight="1" x14ac:dyDescent="0.25">
      <c r="E64470" s="113"/>
      <c r="H64470" s="133"/>
      <c r="T64470" s="133"/>
      <c r="X64470" s="131"/>
      <c r="Y64470" s="133"/>
      <c r="AJ64470" s="133"/>
      <c r="AO64470" s="135"/>
      <c r="AP64470" s="135"/>
      <c r="BJ64470" s="136"/>
    </row>
    <row r="64471" spans="5:62" ht="14.25" customHeight="1" x14ac:dyDescent="0.25">
      <c r="E64471" s="113"/>
      <c r="H64471" s="133"/>
      <c r="T64471" s="133"/>
      <c r="X64471" s="131"/>
      <c r="Y64471" s="133"/>
      <c r="AJ64471" s="133"/>
      <c r="AO64471" s="135"/>
      <c r="AP64471" s="135"/>
      <c r="BJ64471" s="136"/>
    </row>
    <row r="64472" spans="5:62" ht="14.25" customHeight="1" x14ac:dyDescent="0.25">
      <c r="E64472" s="113"/>
      <c r="H64472" s="133"/>
      <c r="T64472" s="133"/>
      <c r="X64472" s="131"/>
      <c r="Y64472" s="133"/>
      <c r="AJ64472" s="133"/>
      <c r="AO64472" s="135"/>
      <c r="AP64472" s="135"/>
      <c r="BJ64472" s="136"/>
    </row>
    <row r="64473" spans="5:62" ht="14.25" customHeight="1" x14ac:dyDescent="0.25">
      <c r="E64473" s="113"/>
      <c r="H64473" s="133"/>
      <c r="T64473" s="133"/>
      <c r="X64473" s="131"/>
      <c r="Y64473" s="133"/>
      <c r="AJ64473" s="133"/>
      <c r="AO64473" s="135"/>
      <c r="AP64473" s="135"/>
      <c r="BJ64473" s="136"/>
    </row>
    <row r="64474" spans="5:62" ht="14.25" customHeight="1" x14ac:dyDescent="0.25">
      <c r="E64474" s="113"/>
      <c r="H64474" s="133"/>
      <c r="T64474" s="133"/>
      <c r="X64474" s="131"/>
      <c r="Y64474" s="133"/>
      <c r="AJ64474" s="133"/>
      <c r="AO64474" s="135"/>
      <c r="AP64474" s="135"/>
      <c r="BJ64474" s="136"/>
    </row>
    <row r="64475" spans="5:62" ht="14.25" customHeight="1" x14ac:dyDescent="0.25">
      <c r="E64475" s="113"/>
      <c r="H64475" s="133"/>
      <c r="T64475" s="133"/>
      <c r="X64475" s="131"/>
      <c r="Y64475" s="133"/>
      <c r="AJ64475" s="133"/>
      <c r="AO64475" s="135"/>
      <c r="AP64475" s="135"/>
      <c r="BJ64475" s="136"/>
    </row>
    <row r="64476" spans="5:62" ht="14.25" customHeight="1" x14ac:dyDescent="0.25">
      <c r="E64476" s="113"/>
      <c r="H64476" s="133"/>
      <c r="T64476" s="133"/>
      <c r="X64476" s="131"/>
      <c r="Y64476" s="133"/>
      <c r="AJ64476" s="133"/>
      <c r="AO64476" s="135"/>
      <c r="AP64476" s="135"/>
      <c r="BJ64476" s="136"/>
    </row>
    <row r="64477" spans="5:62" ht="14.25" customHeight="1" x14ac:dyDescent="0.25">
      <c r="E64477" s="113"/>
      <c r="H64477" s="133"/>
      <c r="T64477" s="133"/>
      <c r="X64477" s="131"/>
      <c r="Y64477" s="133"/>
      <c r="AJ64477" s="133"/>
      <c r="AO64477" s="135"/>
      <c r="AP64477" s="135"/>
      <c r="BJ64477" s="136"/>
    </row>
    <row r="64478" spans="5:62" ht="14.25" customHeight="1" x14ac:dyDescent="0.25">
      <c r="E64478" s="113"/>
      <c r="H64478" s="133"/>
      <c r="T64478" s="133"/>
      <c r="X64478" s="131"/>
      <c r="Y64478" s="133"/>
      <c r="AJ64478" s="133"/>
      <c r="AO64478" s="135"/>
      <c r="AP64478" s="135"/>
      <c r="BJ64478" s="136"/>
    </row>
    <row r="64479" spans="5:62" ht="14.25" customHeight="1" x14ac:dyDescent="0.25">
      <c r="E64479" s="113"/>
      <c r="H64479" s="133"/>
      <c r="T64479" s="133"/>
      <c r="X64479" s="131"/>
      <c r="Y64479" s="133"/>
      <c r="AJ64479" s="133"/>
      <c r="AO64479" s="135"/>
      <c r="AP64479" s="135"/>
      <c r="BJ64479" s="136"/>
    </row>
    <row r="64480" spans="5:62" ht="14.25" customHeight="1" x14ac:dyDescent="0.25">
      <c r="E64480" s="113"/>
      <c r="H64480" s="133"/>
      <c r="T64480" s="133"/>
      <c r="X64480" s="131"/>
      <c r="Y64480" s="133"/>
      <c r="AJ64480" s="133"/>
      <c r="AO64480" s="135"/>
      <c r="AP64480" s="135"/>
      <c r="BJ64480" s="136"/>
    </row>
    <row r="64481" spans="5:62" ht="14.25" customHeight="1" x14ac:dyDescent="0.25">
      <c r="E64481" s="113"/>
      <c r="H64481" s="133"/>
      <c r="T64481" s="133"/>
      <c r="X64481" s="131"/>
      <c r="Y64481" s="133"/>
      <c r="AJ64481" s="133"/>
      <c r="AO64481" s="135"/>
      <c r="AP64481" s="135"/>
      <c r="BJ64481" s="136"/>
    </row>
    <row r="64482" spans="5:62" ht="14.25" customHeight="1" x14ac:dyDescent="0.25">
      <c r="E64482" s="113"/>
      <c r="H64482" s="133"/>
      <c r="T64482" s="133"/>
      <c r="X64482" s="131"/>
      <c r="Y64482" s="133"/>
      <c r="AJ64482" s="133"/>
      <c r="AO64482" s="135"/>
      <c r="AP64482" s="135"/>
      <c r="BJ64482" s="136"/>
    </row>
    <row r="64483" spans="5:62" ht="14.25" customHeight="1" x14ac:dyDescent="0.25">
      <c r="E64483" s="113"/>
      <c r="H64483" s="133"/>
      <c r="T64483" s="133"/>
      <c r="X64483" s="131"/>
      <c r="Y64483" s="133"/>
      <c r="AJ64483" s="133"/>
      <c r="AO64483" s="135"/>
      <c r="AP64483" s="135"/>
      <c r="BJ64483" s="136"/>
    </row>
    <row r="64484" spans="5:62" ht="14.25" customHeight="1" x14ac:dyDescent="0.25">
      <c r="E64484" s="113"/>
      <c r="H64484" s="133"/>
      <c r="T64484" s="133"/>
      <c r="X64484" s="131"/>
      <c r="Y64484" s="133"/>
      <c r="AJ64484" s="133"/>
      <c r="AO64484" s="135"/>
      <c r="AP64484" s="135"/>
      <c r="BJ64484" s="136"/>
    </row>
    <row r="64485" spans="5:62" ht="14.25" customHeight="1" x14ac:dyDescent="0.25">
      <c r="E64485" s="113"/>
      <c r="H64485" s="133"/>
      <c r="T64485" s="133"/>
      <c r="X64485" s="131"/>
      <c r="Y64485" s="133"/>
      <c r="AJ64485" s="133"/>
      <c r="AO64485" s="135"/>
      <c r="AP64485" s="135"/>
      <c r="BJ64485" s="136"/>
    </row>
    <row r="64486" spans="5:62" ht="14.25" customHeight="1" x14ac:dyDescent="0.25">
      <c r="E64486" s="113"/>
      <c r="H64486" s="133"/>
      <c r="T64486" s="133"/>
      <c r="X64486" s="131"/>
      <c r="Y64486" s="133"/>
      <c r="AJ64486" s="133"/>
      <c r="AO64486" s="135"/>
      <c r="AP64486" s="135"/>
      <c r="BJ64486" s="136"/>
    </row>
    <row r="64487" spans="5:62" ht="14.25" customHeight="1" x14ac:dyDescent="0.25">
      <c r="E64487" s="113"/>
      <c r="H64487" s="133"/>
      <c r="T64487" s="133"/>
      <c r="X64487" s="131"/>
      <c r="Y64487" s="133"/>
      <c r="AJ64487" s="133"/>
      <c r="AO64487" s="135"/>
      <c r="AP64487" s="135"/>
      <c r="BJ64487" s="136"/>
    </row>
    <row r="64488" spans="5:62" ht="14.25" customHeight="1" x14ac:dyDescent="0.25">
      <c r="E64488" s="113"/>
      <c r="H64488" s="133"/>
      <c r="T64488" s="133"/>
      <c r="X64488" s="131"/>
      <c r="Y64488" s="133"/>
      <c r="AJ64488" s="133"/>
      <c r="AO64488" s="135"/>
      <c r="AP64488" s="135"/>
      <c r="BJ64488" s="136"/>
    </row>
    <row r="64489" spans="5:62" ht="14.25" customHeight="1" x14ac:dyDescent="0.25">
      <c r="E64489" s="113"/>
      <c r="H64489" s="133"/>
      <c r="T64489" s="133"/>
      <c r="X64489" s="131"/>
      <c r="Y64489" s="133"/>
      <c r="AJ64489" s="133"/>
      <c r="AO64489" s="135"/>
      <c r="AP64489" s="135"/>
      <c r="BJ64489" s="136"/>
    </row>
    <row r="64490" spans="5:62" ht="14.25" customHeight="1" x14ac:dyDescent="0.25">
      <c r="E64490" s="113"/>
      <c r="H64490" s="133"/>
      <c r="T64490" s="133"/>
      <c r="X64490" s="131"/>
      <c r="Y64490" s="133"/>
      <c r="AJ64490" s="133"/>
      <c r="AO64490" s="135"/>
      <c r="AP64490" s="135"/>
      <c r="BJ64490" s="136"/>
    </row>
    <row r="64491" spans="5:62" ht="14.25" customHeight="1" x14ac:dyDescent="0.25">
      <c r="E64491" s="113"/>
      <c r="H64491" s="133"/>
      <c r="T64491" s="133"/>
      <c r="X64491" s="131"/>
      <c r="Y64491" s="133"/>
      <c r="AJ64491" s="133"/>
      <c r="AO64491" s="135"/>
      <c r="AP64491" s="135"/>
      <c r="BJ64491" s="136"/>
    </row>
    <row r="64492" spans="5:62" ht="14.25" customHeight="1" x14ac:dyDescent="0.25">
      <c r="E64492" s="113"/>
      <c r="H64492" s="133"/>
      <c r="T64492" s="133"/>
      <c r="X64492" s="131"/>
      <c r="Y64492" s="133"/>
      <c r="AJ64492" s="133"/>
      <c r="AO64492" s="135"/>
      <c r="AP64492" s="135"/>
      <c r="BJ64492" s="136"/>
    </row>
    <row r="64493" spans="5:62" ht="14.25" customHeight="1" x14ac:dyDescent="0.25">
      <c r="E64493" s="113"/>
      <c r="H64493" s="133"/>
      <c r="T64493" s="133"/>
      <c r="X64493" s="131"/>
      <c r="Y64493" s="133"/>
      <c r="AJ64493" s="133"/>
      <c r="AO64493" s="135"/>
      <c r="AP64493" s="135"/>
      <c r="BJ64493" s="136"/>
    </row>
    <row r="64494" spans="5:62" ht="14.25" customHeight="1" x14ac:dyDescent="0.25">
      <c r="E64494" s="113"/>
      <c r="H64494" s="133"/>
      <c r="T64494" s="133"/>
      <c r="X64494" s="131"/>
      <c r="Y64494" s="133"/>
      <c r="AJ64494" s="133"/>
      <c r="AO64494" s="135"/>
      <c r="AP64494" s="135"/>
      <c r="BJ64494" s="136"/>
    </row>
    <row r="64495" spans="5:62" ht="14.25" customHeight="1" x14ac:dyDescent="0.25">
      <c r="E64495" s="113"/>
      <c r="H64495" s="133"/>
      <c r="T64495" s="133"/>
      <c r="X64495" s="131"/>
      <c r="Y64495" s="133"/>
      <c r="AJ64495" s="133"/>
      <c r="AO64495" s="135"/>
      <c r="AP64495" s="135"/>
      <c r="BJ64495" s="136"/>
    </row>
    <row r="64496" spans="5:62" ht="14.25" customHeight="1" x14ac:dyDescent="0.25">
      <c r="E64496" s="113"/>
      <c r="H64496" s="133"/>
      <c r="T64496" s="133"/>
      <c r="X64496" s="131"/>
      <c r="Y64496" s="133"/>
      <c r="AJ64496" s="133"/>
      <c r="AO64496" s="135"/>
      <c r="AP64496" s="135"/>
      <c r="BJ64496" s="136"/>
    </row>
    <row r="64497" spans="5:62" ht="14.25" customHeight="1" x14ac:dyDescent="0.25">
      <c r="E64497" s="113"/>
      <c r="H64497" s="133"/>
      <c r="T64497" s="133"/>
      <c r="X64497" s="131"/>
      <c r="Y64497" s="133"/>
      <c r="AJ64497" s="133"/>
      <c r="AO64497" s="135"/>
      <c r="AP64497" s="135"/>
      <c r="BJ64497" s="136"/>
    </row>
    <row r="64498" spans="5:62" ht="14.25" customHeight="1" x14ac:dyDescent="0.25">
      <c r="E64498" s="113"/>
      <c r="H64498" s="133"/>
      <c r="T64498" s="133"/>
      <c r="X64498" s="131"/>
      <c r="Y64498" s="133"/>
      <c r="AJ64498" s="133"/>
      <c r="AO64498" s="135"/>
      <c r="AP64498" s="135"/>
      <c r="BJ64498" s="136"/>
    </row>
    <row r="64499" spans="5:62" ht="14.25" customHeight="1" x14ac:dyDescent="0.25">
      <c r="E64499" s="113"/>
      <c r="H64499" s="133"/>
      <c r="T64499" s="133"/>
      <c r="X64499" s="131"/>
      <c r="Y64499" s="133"/>
      <c r="AJ64499" s="133"/>
      <c r="AO64499" s="135"/>
      <c r="AP64499" s="135"/>
      <c r="BJ64499" s="136"/>
    </row>
    <row r="64500" spans="5:62" ht="14.25" customHeight="1" x14ac:dyDescent="0.25">
      <c r="E64500" s="113"/>
      <c r="H64500" s="133"/>
      <c r="T64500" s="133"/>
      <c r="X64500" s="131"/>
      <c r="Y64500" s="133"/>
      <c r="AJ64500" s="133"/>
      <c r="AO64500" s="135"/>
      <c r="AP64500" s="135"/>
      <c r="BJ64500" s="136"/>
    </row>
    <row r="64501" spans="5:62" ht="14.25" customHeight="1" x14ac:dyDescent="0.25">
      <c r="E64501" s="113"/>
      <c r="H64501" s="133"/>
      <c r="T64501" s="133"/>
      <c r="X64501" s="131"/>
      <c r="Y64501" s="133"/>
      <c r="AJ64501" s="133"/>
      <c r="AO64501" s="135"/>
      <c r="AP64501" s="135"/>
      <c r="BJ64501" s="136"/>
    </row>
    <row r="64502" spans="5:62" ht="14.25" customHeight="1" x14ac:dyDescent="0.25">
      <c r="E64502" s="113"/>
      <c r="H64502" s="133"/>
      <c r="T64502" s="133"/>
      <c r="X64502" s="131"/>
      <c r="Y64502" s="133"/>
      <c r="AJ64502" s="133"/>
      <c r="AO64502" s="135"/>
      <c r="AP64502" s="135"/>
      <c r="BJ64502" s="136"/>
    </row>
    <row r="64503" spans="5:62" ht="14.25" customHeight="1" x14ac:dyDescent="0.25">
      <c r="E64503" s="113"/>
      <c r="H64503" s="133"/>
      <c r="T64503" s="133"/>
      <c r="X64503" s="131"/>
      <c r="Y64503" s="133"/>
      <c r="AJ64503" s="133"/>
      <c r="AO64503" s="135"/>
      <c r="AP64503" s="135"/>
      <c r="BJ64503" s="136"/>
    </row>
    <row r="64504" spans="5:62" ht="14.25" customHeight="1" x14ac:dyDescent="0.25">
      <c r="E64504" s="113"/>
      <c r="H64504" s="133"/>
      <c r="T64504" s="133"/>
      <c r="X64504" s="131"/>
      <c r="Y64504" s="133"/>
      <c r="AJ64504" s="133"/>
      <c r="AO64504" s="135"/>
      <c r="AP64504" s="135"/>
      <c r="BJ64504" s="136"/>
    </row>
    <row r="64505" spans="5:62" ht="14.25" customHeight="1" x14ac:dyDescent="0.25">
      <c r="E64505" s="113"/>
      <c r="H64505" s="133"/>
      <c r="T64505" s="133"/>
      <c r="X64505" s="131"/>
      <c r="Y64505" s="133"/>
      <c r="AJ64505" s="133"/>
      <c r="AO64505" s="135"/>
      <c r="AP64505" s="135"/>
      <c r="BJ64505" s="136"/>
    </row>
    <row r="64506" spans="5:62" ht="14.25" customHeight="1" x14ac:dyDescent="0.25">
      <c r="E64506" s="113"/>
      <c r="H64506" s="133"/>
      <c r="T64506" s="133"/>
      <c r="X64506" s="131"/>
      <c r="Y64506" s="133"/>
      <c r="AJ64506" s="133"/>
      <c r="AO64506" s="135"/>
      <c r="AP64506" s="135"/>
      <c r="BJ64506" s="136"/>
    </row>
    <row r="64507" spans="5:62" ht="14.25" customHeight="1" x14ac:dyDescent="0.25">
      <c r="E64507" s="113"/>
      <c r="H64507" s="133"/>
      <c r="T64507" s="133"/>
      <c r="X64507" s="131"/>
      <c r="Y64507" s="133"/>
      <c r="AJ64507" s="133"/>
      <c r="AO64507" s="135"/>
      <c r="AP64507" s="135"/>
      <c r="BJ64507" s="136"/>
    </row>
    <row r="64508" spans="5:62" ht="14.25" customHeight="1" x14ac:dyDescent="0.25">
      <c r="E64508" s="113"/>
      <c r="H64508" s="133"/>
      <c r="T64508" s="133"/>
      <c r="X64508" s="131"/>
      <c r="Y64508" s="133"/>
      <c r="AJ64508" s="133"/>
      <c r="AO64508" s="135"/>
      <c r="AP64508" s="135"/>
      <c r="BJ64508" s="136"/>
    </row>
    <row r="64509" spans="5:62" ht="14.25" customHeight="1" x14ac:dyDescent="0.25">
      <c r="E64509" s="113"/>
      <c r="H64509" s="133"/>
      <c r="T64509" s="133"/>
      <c r="X64509" s="131"/>
      <c r="Y64509" s="133"/>
      <c r="AJ64509" s="133"/>
      <c r="AO64509" s="135"/>
      <c r="AP64509" s="135"/>
      <c r="BJ64509" s="136"/>
    </row>
    <row r="64510" spans="5:62" ht="14.25" customHeight="1" x14ac:dyDescent="0.25">
      <c r="E64510" s="113"/>
      <c r="H64510" s="133"/>
      <c r="T64510" s="133"/>
      <c r="X64510" s="131"/>
      <c r="Y64510" s="133"/>
      <c r="AJ64510" s="133"/>
      <c r="AO64510" s="135"/>
      <c r="AP64510" s="135"/>
      <c r="BJ64510" s="136"/>
    </row>
    <row r="64511" spans="5:62" ht="14.25" customHeight="1" x14ac:dyDescent="0.25">
      <c r="E64511" s="113"/>
      <c r="H64511" s="133"/>
      <c r="T64511" s="133"/>
      <c r="X64511" s="131"/>
      <c r="Y64511" s="133"/>
      <c r="AJ64511" s="133"/>
      <c r="AO64511" s="135"/>
      <c r="AP64511" s="135"/>
      <c r="BJ64511" s="136"/>
    </row>
    <row r="64512" spans="5:62" ht="14.25" customHeight="1" x14ac:dyDescent="0.25">
      <c r="E64512" s="113"/>
      <c r="H64512" s="133"/>
      <c r="T64512" s="133"/>
      <c r="X64512" s="131"/>
      <c r="Y64512" s="133"/>
      <c r="AJ64512" s="133"/>
      <c r="AO64512" s="135"/>
      <c r="AP64512" s="135"/>
      <c r="BJ64512" s="136"/>
    </row>
    <row r="64513" spans="5:62" ht="14.25" customHeight="1" x14ac:dyDescent="0.25">
      <c r="E64513" s="113"/>
      <c r="H64513" s="133"/>
      <c r="T64513" s="133"/>
      <c r="X64513" s="131"/>
      <c r="Y64513" s="133"/>
      <c r="AJ64513" s="133"/>
      <c r="AO64513" s="135"/>
      <c r="AP64513" s="135"/>
      <c r="BJ64513" s="136"/>
    </row>
    <row r="64514" spans="5:62" ht="14.25" customHeight="1" x14ac:dyDescent="0.25">
      <c r="E64514" s="113"/>
      <c r="H64514" s="133"/>
      <c r="T64514" s="133"/>
      <c r="X64514" s="131"/>
      <c r="Y64514" s="133"/>
      <c r="AJ64514" s="133"/>
      <c r="AO64514" s="135"/>
      <c r="AP64514" s="135"/>
      <c r="BJ64514" s="136"/>
    </row>
    <row r="64515" spans="5:62" ht="14.25" customHeight="1" x14ac:dyDescent="0.25">
      <c r="E64515" s="113"/>
      <c r="H64515" s="133"/>
      <c r="T64515" s="133"/>
      <c r="X64515" s="131"/>
      <c r="Y64515" s="133"/>
      <c r="AJ64515" s="133"/>
      <c r="AO64515" s="135"/>
      <c r="AP64515" s="135"/>
      <c r="BJ64515" s="136"/>
    </row>
    <row r="64516" spans="5:62" ht="14.25" customHeight="1" x14ac:dyDescent="0.25">
      <c r="E64516" s="113"/>
      <c r="H64516" s="133"/>
      <c r="T64516" s="133"/>
      <c r="X64516" s="131"/>
      <c r="Y64516" s="133"/>
      <c r="AJ64516" s="133"/>
      <c r="AO64516" s="135"/>
      <c r="AP64516" s="135"/>
      <c r="BJ64516" s="136"/>
    </row>
    <row r="64517" spans="5:62" ht="14.25" customHeight="1" x14ac:dyDescent="0.25">
      <c r="E64517" s="113"/>
      <c r="H64517" s="133"/>
      <c r="T64517" s="133"/>
      <c r="X64517" s="131"/>
      <c r="Y64517" s="133"/>
      <c r="AJ64517" s="133"/>
      <c r="AO64517" s="135"/>
      <c r="AP64517" s="135"/>
      <c r="BJ64517" s="136"/>
    </row>
    <row r="64518" spans="5:62" ht="14.25" customHeight="1" x14ac:dyDescent="0.25">
      <c r="E64518" s="113"/>
      <c r="H64518" s="133"/>
      <c r="T64518" s="133"/>
      <c r="X64518" s="131"/>
      <c r="Y64518" s="133"/>
      <c r="AJ64518" s="133"/>
      <c r="AO64518" s="135"/>
      <c r="AP64518" s="135"/>
      <c r="BJ64518" s="136"/>
    </row>
    <row r="64519" spans="5:62" ht="14.25" customHeight="1" x14ac:dyDescent="0.25">
      <c r="E64519" s="113"/>
      <c r="H64519" s="133"/>
      <c r="T64519" s="133"/>
      <c r="X64519" s="131"/>
      <c r="Y64519" s="133"/>
      <c r="AJ64519" s="133"/>
      <c r="AO64519" s="135"/>
      <c r="AP64519" s="135"/>
      <c r="BJ64519" s="136"/>
    </row>
    <row r="64520" spans="5:62" ht="14.25" customHeight="1" x14ac:dyDescent="0.25">
      <c r="E64520" s="113"/>
      <c r="H64520" s="133"/>
      <c r="T64520" s="133"/>
      <c r="X64520" s="131"/>
      <c r="Y64520" s="133"/>
      <c r="AJ64520" s="133"/>
      <c r="AO64520" s="135"/>
      <c r="AP64520" s="135"/>
      <c r="BJ64520" s="136"/>
    </row>
    <row r="64521" spans="5:62" ht="14.25" customHeight="1" x14ac:dyDescent="0.25">
      <c r="E64521" s="113"/>
      <c r="H64521" s="133"/>
      <c r="T64521" s="133"/>
      <c r="X64521" s="131"/>
      <c r="Y64521" s="133"/>
      <c r="AJ64521" s="133"/>
      <c r="AO64521" s="135"/>
      <c r="AP64521" s="135"/>
      <c r="BJ64521" s="136"/>
    </row>
    <row r="64522" spans="5:62" ht="14.25" customHeight="1" x14ac:dyDescent="0.25">
      <c r="E64522" s="113"/>
      <c r="H64522" s="133"/>
      <c r="T64522" s="133"/>
      <c r="X64522" s="131"/>
      <c r="Y64522" s="133"/>
      <c r="AJ64522" s="133"/>
      <c r="AO64522" s="135"/>
      <c r="AP64522" s="135"/>
      <c r="BJ64522" s="136"/>
    </row>
    <row r="64523" spans="5:62" ht="14.25" customHeight="1" x14ac:dyDescent="0.25">
      <c r="E64523" s="113"/>
      <c r="H64523" s="133"/>
      <c r="T64523" s="133"/>
      <c r="X64523" s="131"/>
      <c r="Y64523" s="133"/>
      <c r="AJ64523" s="133"/>
      <c r="AO64523" s="135"/>
      <c r="AP64523" s="135"/>
      <c r="BJ64523" s="136"/>
    </row>
    <row r="64524" spans="5:62" ht="14.25" customHeight="1" x14ac:dyDescent="0.25">
      <c r="E64524" s="113"/>
      <c r="H64524" s="133"/>
      <c r="T64524" s="133"/>
      <c r="X64524" s="131"/>
      <c r="Y64524" s="133"/>
      <c r="AJ64524" s="133"/>
      <c r="AO64524" s="135"/>
      <c r="AP64524" s="135"/>
      <c r="BJ64524" s="136"/>
    </row>
    <row r="64525" spans="5:62" ht="14.25" customHeight="1" x14ac:dyDescent="0.25">
      <c r="E64525" s="113"/>
      <c r="H64525" s="133"/>
      <c r="T64525" s="133"/>
      <c r="X64525" s="131"/>
      <c r="Y64525" s="133"/>
      <c r="AJ64525" s="133"/>
      <c r="AO64525" s="135"/>
      <c r="AP64525" s="135"/>
      <c r="BJ64525" s="136"/>
    </row>
    <row r="64526" spans="5:62" ht="14.25" customHeight="1" x14ac:dyDescent="0.25">
      <c r="E64526" s="113"/>
      <c r="H64526" s="133"/>
      <c r="T64526" s="133"/>
      <c r="X64526" s="131"/>
      <c r="Y64526" s="133"/>
      <c r="AJ64526" s="133"/>
      <c r="AO64526" s="135"/>
      <c r="AP64526" s="135"/>
      <c r="BJ64526" s="136"/>
    </row>
    <row r="64527" spans="5:62" ht="14.25" customHeight="1" x14ac:dyDescent="0.25">
      <c r="E64527" s="113"/>
      <c r="H64527" s="133"/>
      <c r="T64527" s="133"/>
      <c r="X64527" s="131"/>
      <c r="Y64527" s="133"/>
      <c r="AJ64527" s="133"/>
      <c r="AO64527" s="135"/>
      <c r="AP64527" s="135"/>
      <c r="BJ64527" s="136"/>
    </row>
    <row r="64528" spans="5:62" ht="14.25" customHeight="1" x14ac:dyDescent="0.25">
      <c r="E64528" s="113"/>
      <c r="H64528" s="133"/>
      <c r="T64528" s="133"/>
      <c r="X64528" s="131"/>
      <c r="Y64528" s="133"/>
      <c r="AJ64528" s="133"/>
      <c r="AO64528" s="135"/>
      <c r="AP64528" s="135"/>
      <c r="BJ64528" s="136"/>
    </row>
    <row r="64529" spans="5:62" ht="14.25" customHeight="1" x14ac:dyDescent="0.25">
      <c r="E64529" s="113"/>
      <c r="H64529" s="133"/>
      <c r="T64529" s="133"/>
      <c r="X64529" s="131"/>
      <c r="Y64529" s="133"/>
      <c r="AJ64529" s="133"/>
      <c r="AO64529" s="135"/>
      <c r="AP64529" s="135"/>
      <c r="BJ64529" s="136"/>
    </row>
    <row r="64530" spans="5:62" ht="14.25" customHeight="1" x14ac:dyDescent="0.25">
      <c r="E64530" s="113"/>
      <c r="H64530" s="133"/>
      <c r="T64530" s="133"/>
      <c r="X64530" s="131"/>
      <c r="Y64530" s="133"/>
      <c r="AJ64530" s="133"/>
      <c r="AO64530" s="135"/>
      <c r="AP64530" s="135"/>
      <c r="BJ64530" s="136"/>
    </row>
    <row r="64531" spans="5:62" ht="14.25" customHeight="1" x14ac:dyDescent="0.25">
      <c r="E64531" s="113"/>
      <c r="H64531" s="133"/>
      <c r="T64531" s="133"/>
      <c r="X64531" s="131"/>
      <c r="Y64531" s="133"/>
      <c r="AJ64531" s="133"/>
      <c r="AO64531" s="135"/>
      <c r="AP64531" s="135"/>
      <c r="BJ64531" s="136"/>
    </row>
    <row r="64532" spans="5:62" ht="14.25" customHeight="1" x14ac:dyDescent="0.25">
      <c r="E64532" s="113"/>
      <c r="H64532" s="133"/>
      <c r="T64532" s="133"/>
      <c r="X64532" s="131"/>
      <c r="Y64532" s="133"/>
      <c r="AJ64532" s="133"/>
      <c r="AO64532" s="135"/>
      <c r="AP64532" s="135"/>
      <c r="BJ64532" s="136"/>
    </row>
    <row r="64533" spans="5:62" ht="14.25" customHeight="1" x14ac:dyDescent="0.25">
      <c r="E64533" s="113"/>
      <c r="H64533" s="133"/>
      <c r="T64533" s="133"/>
      <c r="X64533" s="131"/>
      <c r="Y64533" s="133"/>
      <c r="AJ64533" s="133"/>
      <c r="AO64533" s="135"/>
      <c r="AP64533" s="135"/>
      <c r="BJ64533" s="136"/>
    </row>
    <row r="64534" spans="5:62" ht="14.25" customHeight="1" x14ac:dyDescent="0.25">
      <c r="E64534" s="113"/>
      <c r="H64534" s="133"/>
      <c r="T64534" s="133"/>
      <c r="X64534" s="131"/>
      <c r="Y64534" s="133"/>
      <c r="AJ64534" s="133"/>
      <c r="AO64534" s="135"/>
      <c r="AP64534" s="135"/>
      <c r="BJ64534" s="136"/>
    </row>
    <row r="64535" spans="5:62" ht="14.25" customHeight="1" x14ac:dyDescent="0.25">
      <c r="E64535" s="113"/>
      <c r="H64535" s="133"/>
      <c r="T64535" s="133"/>
      <c r="X64535" s="131"/>
      <c r="Y64535" s="133"/>
      <c r="AJ64535" s="133"/>
      <c r="AO64535" s="135"/>
      <c r="AP64535" s="135"/>
      <c r="BJ64535" s="136"/>
    </row>
    <row r="64536" spans="5:62" ht="14.25" customHeight="1" x14ac:dyDescent="0.25">
      <c r="E64536" s="113"/>
      <c r="H64536" s="133"/>
      <c r="T64536" s="133"/>
      <c r="X64536" s="131"/>
      <c r="Y64536" s="133"/>
      <c r="AJ64536" s="133"/>
      <c r="AO64536" s="135"/>
      <c r="AP64536" s="135"/>
      <c r="BJ64536" s="136"/>
    </row>
    <row r="64537" spans="5:62" ht="14.25" customHeight="1" x14ac:dyDescent="0.25">
      <c r="E64537" s="113"/>
      <c r="H64537" s="133"/>
      <c r="T64537" s="133"/>
      <c r="X64537" s="131"/>
      <c r="Y64537" s="133"/>
      <c r="AJ64537" s="133"/>
      <c r="AO64537" s="135"/>
      <c r="AP64537" s="135"/>
      <c r="BJ64537" s="136"/>
    </row>
    <row r="64538" spans="5:62" ht="14.25" customHeight="1" x14ac:dyDescent="0.25">
      <c r="E64538" s="113"/>
      <c r="H64538" s="133"/>
      <c r="T64538" s="133"/>
      <c r="X64538" s="131"/>
      <c r="Y64538" s="133"/>
      <c r="AJ64538" s="133"/>
      <c r="AO64538" s="135"/>
      <c r="AP64538" s="135"/>
      <c r="BJ64538" s="136"/>
    </row>
    <row r="64539" spans="5:62" ht="14.25" customHeight="1" x14ac:dyDescent="0.25">
      <c r="E64539" s="113"/>
      <c r="H64539" s="133"/>
      <c r="T64539" s="133"/>
      <c r="X64539" s="131"/>
      <c r="Y64539" s="133"/>
      <c r="AJ64539" s="133"/>
      <c r="AO64539" s="135"/>
      <c r="AP64539" s="135"/>
      <c r="BJ64539" s="136"/>
    </row>
    <row r="64540" spans="5:62" ht="14.25" customHeight="1" x14ac:dyDescent="0.25">
      <c r="E64540" s="113"/>
      <c r="H64540" s="133"/>
      <c r="T64540" s="133"/>
      <c r="X64540" s="131"/>
      <c r="Y64540" s="133"/>
      <c r="AJ64540" s="133"/>
      <c r="AO64540" s="135"/>
      <c r="AP64540" s="135"/>
      <c r="BJ64540" s="136"/>
    </row>
    <row r="64541" spans="5:62" ht="14.25" customHeight="1" x14ac:dyDescent="0.25">
      <c r="E64541" s="113"/>
      <c r="H64541" s="133"/>
      <c r="T64541" s="133"/>
      <c r="X64541" s="131"/>
      <c r="Y64541" s="133"/>
      <c r="AJ64541" s="133"/>
      <c r="AO64541" s="135"/>
      <c r="AP64541" s="135"/>
      <c r="BJ64541" s="136"/>
    </row>
    <row r="64542" spans="5:62" ht="14.25" customHeight="1" x14ac:dyDescent="0.25">
      <c r="E64542" s="113"/>
      <c r="H64542" s="133"/>
      <c r="T64542" s="133"/>
      <c r="X64542" s="131"/>
      <c r="Y64542" s="133"/>
      <c r="AJ64542" s="133"/>
      <c r="AO64542" s="135"/>
      <c r="AP64542" s="135"/>
      <c r="BJ64542" s="136"/>
    </row>
    <row r="64543" spans="5:62" ht="14.25" customHeight="1" x14ac:dyDescent="0.25">
      <c r="E64543" s="113"/>
      <c r="H64543" s="133"/>
      <c r="T64543" s="133"/>
      <c r="X64543" s="131"/>
      <c r="Y64543" s="133"/>
      <c r="AJ64543" s="133"/>
      <c r="AO64543" s="135"/>
      <c r="AP64543" s="135"/>
      <c r="BJ64543" s="136"/>
    </row>
    <row r="64544" spans="5:62" ht="14.25" customHeight="1" x14ac:dyDescent="0.25">
      <c r="E64544" s="113"/>
      <c r="H64544" s="133"/>
      <c r="T64544" s="133"/>
      <c r="X64544" s="131"/>
      <c r="Y64544" s="133"/>
      <c r="AJ64544" s="133"/>
      <c r="AO64544" s="135"/>
      <c r="AP64544" s="135"/>
      <c r="BJ64544" s="136"/>
    </row>
    <row r="64545" spans="5:62" ht="14.25" customHeight="1" x14ac:dyDescent="0.25">
      <c r="E64545" s="113"/>
      <c r="H64545" s="133"/>
      <c r="T64545" s="133"/>
      <c r="X64545" s="131"/>
      <c r="Y64545" s="133"/>
      <c r="AJ64545" s="133"/>
      <c r="AO64545" s="135"/>
      <c r="AP64545" s="135"/>
      <c r="BJ64545" s="136"/>
    </row>
    <row r="64546" spans="5:62" ht="14.25" customHeight="1" x14ac:dyDescent="0.25">
      <c r="E64546" s="113"/>
      <c r="H64546" s="133"/>
      <c r="T64546" s="133"/>
      <c r="X64546" s="131"/>
      <c r="Y64546" s="133"/>
      <c r="AJ64546" s="133"/>
      <c r="AO64546" s="135"/>
      <c r="AP64546" s="135"/>
      <c r="BJ64546" s="136"/>
    </row>
    <row r="64547" spans="5:62" ht="14.25" customHeight="1" x14ac:dyDescent="0.25">
      <c r="E64547" s="113"/>
      <c r="H64547" s="133"/>
      <c r="T64547" s="133"/>
      <c r="X64547" s="131"/>
      <c r="Y64547" s="133"/>
      <c r="AJ64547" s="133"/>
      <c r="AO64547" s="135"/>
      <c r="AP64547" s="135"/>
      <c r="BJ64547" s="136"/>
    </row>
    <row r="64548" spans="5:62" ht="14.25" customHeight="1" x14ac:dyDescent="0.25">
      <c r="E64548" s="113"/>
      <c r="H64548" s="133"/>
      <c r="T64548" s="133"/>
      <c r="X64548" s="131"/>
      <c r="Y64548" s="133"/>
      <c r="AJ64548" s="133"/>
      <c r="AO64548" s="135"/>
      <c r="AP64548" s="135"/>
      <c r="BJ64548" s="136"/>
    </row>
    <row r="64549" spans="5:62" ht="14.25" customHeight="1" x14ac:dyDescent="0.25">
      <c r="E64549" s="113"/>
      <c r="H64549" s="133"/>
      <c r="T64549" s="133"/>
      <c r="X64549" s="131"/>
      <c r="Y64549" s="133"/>
      <c r="AJ64549" s="133"/>
      <c r="AO64549" s="135"/>
      <c r="AP64549" s="135"/>
      <c r="BJ64549" s="136"/>
    </row>
    <row r="64550" spans="5:62" ht="14.25" customHeight="1" x14ac:dyDescent="0.25">
      <c r="E64550" s="113"/>
      <c r="H64550" s="133"/>
      <c r="T64550" s="133"/>
      <c r="X64550" s="131"/>
      <c r="Y64550" s="133"/>
      <c r="AJ64550" s="133"/>
      <c r="AO64550" s="135"/>
      <c r="AP64550" s="135"/>
      <c r="BJ64550" s="136"/>
    </row>
    <row r="64551" spans="5:62" ht="14.25" customHeight="1" x14ac:dyDescent="0.25">
      <c r="E64551" s="113"/>
      <c r="H64551" s="133"/>
      <c r="T64551" s="133"/>
      <c r="X64551" s="131"/>
      <c r="Y64551" s="133"/>
      <c r="AJ64551" s="133"/>
      <c r="AO64551" s="135"/>
      <c r="AP64551" s="135"/>
      <c r="BJ64551" s="136"/>
    </row>
    <row r="64552" spans="5:62" ht="14.25" customHeight="1" x14ac:dyDescent="0.25">
      <c r="E64552" s="113"/>
      <c r="H64552" s="133"/>
      <c r="T64552" s="133"/>
      <c r="X64552" s="131"/>
      <c r="Y64552" s="133"/>
      <c r="AJ64552" s="133"/>
      <c r="AO64552" s="135"/>
      <c r="AP64552" s="135"/>
      <c r="BJ64552" s="136"/>
    </row>
    <row r="64553" spans="5:62" ht="14.25" customHeight="1" x14ac:dyDescent="0.25">
      <c r="E64553" s="113"/>
      <c r="H64553" s="133"/>
      <c r="T64553" s="133"/>
      <c r="X64553" s="131"/>
      <c r="Y64553" s="133"/>
      <c r="AJ64553" s="133"/>
      <c r="AO64553" s="135"/>
      <c r="AP64553" s="135"/>
      <c r="BJ64553" s="136"/>
    </row>
    <row r="64554" spans="5:62" ht="14.25" customHeight="1" x14ac:dyDescent="0.25">
      <c r="E64554" s="113"/>
      <c r="H64554" s="133"/>
      <c r="T64554" s="133"/>
      <c r="X64554" s="131"/>
      <c r="Y64554" s="133"/>
      <c r="AJ64554" s="133"/>
      <c r="AO64554" s="135"/>
      <c r="AP64554" s="135"/>
      <c r="BJ64554" s="136"/>
    </row>
    <row r="64555" spans="5:62" ht="14.25" customHeight="1" x14ac:dyDescent="0.25">
      <c r="E64555" s="113"/>
      <c r="H64555" s="133"/>
      <c r="T64555" s="133"/>
      <c r="X64555" s="131"/>
      <c r="Y64555" s="133"/>
      <c r="AJ64555" s="133"/>
      <c r="AO64555" s="135"/>
      <c r="AP64555" s="135"/>
      <c r="BJ64555" s="136"/>
    </row>
    <row r="64556" spans="5:62" ht="14.25" customHeight="1" x14ac:dyDescent="0.25">
      <c r="E64556" s="113"/>
      <c r="H64556" s="133"/>
      <c r="T64556" s="133"/>
      <c r="X64556" s="131"/>
      <c r="Y64556" s="133"/>
      <c r="AJ64556" s="133"/>
      <c r="AO64556" s="135"/>
      <c r="AP64556" s="135"/>
      <c r="BJ64556" s="136"/>
    </row>
    <row r="64557" spans="5:62" ht="14.25" customHeight="1" x14ac:dyDescent="0.25">
      <c r="E64557" s="113"/>
      <c r="H64557" s="133"/>
      <c r="T64557" s="133"/>
      <c r="X64557" s="131"/>
      <c r="Y64557" s="133"/>
      <c r="AJ64557" s="133"/>
      <c r="AO64557" s="135"/>
      <c r="AP64557" s="135"/>
      <c r="BJ64557" s="136"/>
    </row>
    <row r="64558" spans="5:62" ht="14.25" customHeight="1" x14ac:dyDescent="0.25">
      <c r="E64558" s="113"/>
      <c r="H64558" s="133"/>
      <c r="T64558" s="133"/>
      <c r="X64558" s="131"/>
      <c r="Y64558" s="133"/>
      <c r="AJ64558" s="133"/>
      <c r="AO64558" s="135"/>
      <c r="AP64558" s="135"/>
      <c r="BJ64558" s="136"/>
    </row>
    <row r="64559" spans="5:62" ht="14.25" customHeight="1" x14ac:dyDescent="0.25">
      <c r="E64559" s="113"/>
      <c r="H64559" s="133"/>
      <c r="T64559" s="133"/>
      <c r="X64559" s="131"/>
      <c r="Y64559" s="133"/>
      <c r="AJ64559" s="133"/>
      <c r="AO64559" s="135"/>
      <c r="AP64559" s="135"/>
      <c r="BJ64559" s="136"/>
    </row>
    <row r="64560" spans="5:62" ht="14.25" customHeight="1" x14ac:dyDescent="0.25">
      <c r="E64560" s="113"/>
      <c r="H64560" s="133"/>
      <c r="T64560" s="133"/>
      <c r="X64560" s="131"/>
      <c r="Y64560" s="133"/>
      <c r="AJ64560" s="133"/>
      <c r="AO64560" s="135"/>
      <c r="AP64560" s="135"/>
      <c r="BJ64560" s="136"/>
    </row>
    <row r="64561" spans="5:62" ht="14.25" customHeight="1" x14ac:dyDescent="0.25">
      <c r="E64561" s="113"/>
      <c r="H64561" s="133"/>
      <c r="T64561" s="133"/>
      <c r="X64561" s="131"/>
      <c r="Y64561" s="133"/>
      <c r="AJ64561" s="133"/>
      <c r="AO64561" s="135"/>
      <c r="AP64561" s="135"/>
      <c r="BJ64561" s="136"/>
    </row>
    <row r="64562" spans="5:62" ht="14.25" customHeight="1" x14ac:dyDescent="0.25">
      <c r="E64562" s="113"/>
      <c r="H64562" s="133"/>
      <c r="T64562" s="133"/>
      <c r="X64562" s="131"/>
      <c r="Y64562" s="133"/>
      <c r="AJ64562" s="133"/>
      <c r="AO64562" s="135"/>
      <c r="AP64562" s="135"/>
      <c r="BJ64562" s="136"/>
    </row>
    <row r="64563" spans="5:62" ht="14.25" customHeight="1" x14ac:dyDescent="0.25">
      <c r="E64563" s="113"/>
      <c r="H64563" s="133"/>
      <c r="T64563" s="133"/>
      <c r="X64563" s="131"/>
      <c r="Y64563" s="133"/>
      <c r="AJ64563" s="133"/>
      <c r="AO64563" s="135"/>
      <c r="AP64563" s="135"/>
      <c r="BJ64563" s="136"/>
    </row>
    <row r="64564" spans="5:62" ht="14.25" customHeight="1" x14ac:dyDescent="0.25">
      <c r="E64564" s="113"/>
      <c r="H64564" s="133"/>
      <c r="T64564" s="133"/>
      <c r="X64564" s="131"/>
      <c r="Y64564" s="133"/>
      <c r="AJ64564" s="133"/>
      <c r="AO64564" s="135"/>
      <c r="AP64564" s="135"/>
      <c r="BJ64564" s="136"/>
    </row>
    <row r="64565" spans="5:62" ht="14.25" customHeight="1" x14ac:dyDescent="0.25">
      <c r="E64565" s="113"/>
      <c r="H64565" s="133"/>
      <c r="T64565" s="133"/>
      <c r="X64565" s="131"/>
      <c r="Y64565" s="133"/>
      <c r="AJ64565" s="133"/>
      <c r="AO64565" s="135"/>
      <c r="AP64565" s="135"/>
      <c r="BJ64565" s="136"/>
    </row>
    <row r="64566" spans="5:62" ht="14.25" customHeight="1" x14ac:dyDescent="0.25">
      <c r="E64566" s="113"/>
      <c r="H64566" s="133"/>
      <c r="T64566" s="133"/>
      <c r="X64566" s="131"/>
      <c r="Y64566" s="133"/>
      <c r="AJ64566" s="133"/>
      <c r="AO64566" s="135"/>
      <c r="AP64566" s="135"/>
      <c r="BJ64566" s="136"/>
    </row>
    <row r="64567" spans="5:62" ht="14.25" customHeight="1" x14ac:dyDescent="0.25">
      <c r="E64567" s="113"/>
      <c r="H64567" s="133"/>
      <c r="T64567" s="133"/>
      <c r="X64567" s="131"/>
      <c r="Y64567" s="133"/>
      <c r="AJ64567" s="133"/>
      <c r="AO64567" s="135"/>
      <c r="AP64567" s="135"/>
      <c r="BJ64567" s="136"/>
    </row>
    <row r="64568" spans="5:62" ht="14.25" customHeight="1" x14ac:dyDescent="0.25">
      <c r="E64568" s="113"/>
      <c r="H64568" s="133"/>
      <c r="T64568" s="133"/>
      <c r="X64568" s="131"/>
      <c r="Y64568" s="133"/>
      <c r="AJ64568" s="133"/>
      <c r="AO64568" s="135"/>
      <c r="AP64568" s="135"/>
      <c r="BJ64568" s="136"/>
    </row>
    <row r="64569" spans="5:62" ht="14.25" customHeight="1" x14ac:dyDescent="0.25">
      <c r="E64569" s="113"/>
      <c r="H64569" s="133"/>
      <c r="T64569" s="133"/>
      <c r="X64569" s="131"/>
      <c r="Y64569" s="133"/>
      <c r="AJ64569" s="133"/>
      <c r="AO64569" s="135"/>
      <c r="AP64569" s="135"/>
      <c r="BJ64569" s="136"/>
    </row>
    <row r="64570" spans="5:62" ht="14.25" customHeight="1" x14ac:dyDescent="0.25">
      <c r="E64570" s="113"/>
      <c r="H64570" s="133"/>
      <c r="T64570" s="133"/>
      <c r="X64570" s="131"/>
      <c r="Y64570" s="133"/>
      <c r="AJ64570" s="133"/>
      <c r="AO64570" s="135"/>
      <c r="AP64570" s="135"/>
      <c r="BJ64570" s="136"/>
    </row>
    <row r="64571" spans="5:62" ht="14.25" customHeight="1" x14ac:dyDescent="0.25">
      <c r="E64571" s="113"/>
      <c r="H64571" s="133"/>
      <c r="T64571" s="133"/>
      <c r="X64571" s="131"/>
      <c r="Y64571" s="133"/>
      <c r="AJ64571" s="133"/>
      <c r="AO64571" s="135"/>
      <c r="AP64571" s="135"/>
      <c r="BJ64571" s="136"/>
    </row>
    <row r="64572" spans="5:62" ht="14.25" customHeight="1" x14ac:dyDescent="0.25">
      <c r="E64572" s="113"/>
      <c r="H64572" s="133"/>
      <c r="T64572" s="133"/>
      <c r="X64572" s="131"/>
      <c r="Y64572" s="133"/>
      <c r="AJ64572" s="133"/>
      <c r="AO64572" s="135"/>
      <c r="AP64572" s="135"/>
      <c r="BJ64572" s="136"/>
    </row>
    <row r="64573" spans="5:62" ht="14.25" customHeight="1" x14ac:dyDescent="0.25">
      <c r="E64573" s="113"/>
      <c r="H64573" s="133"/>
      <c r="T64573" s="133"/>
      <c r="X64573" s="131"/>
      <c r="Y64573" s="133"/>
      <c r="AJ64573" s="133"/>
      <c r="AO64573" s="135"/>
      <c r="AP64573" s="135"/>
      <c r="BJ64573" s="136"/>
    </row>
    <row r="64574" spans="5:62" ht="14.25" customHeight="1" x14ac:dyDescent="0.25">
      <c r="E64574" s="113"/>
      <c r="H64574" s="133"/>
      <c r="T64574" s="133"/>
      <c r="X64574" s="131"/>
      <c r="Y64574" s="133"/>
      <c r="AJ64574" s="133"/>
      <c r="AO64574" s="135"/>
      <c r="AP64574" s="135"/>
      <c r="BJ64574" s="136"/>
    </row>
    <row r="64575" spans="5:62" ht="14.25" customHeight="1" x14ac:dyDescent="0.25">
      <c r="E64575" s="113"/>
      <c r="H64575" s="133"/>
      <c r="T64575" s="133"/>
      <c r="X64575" s="131"/>
      <c r="Y64575" s="133"/>
      <c r="AJ64575" s="133"/>
      <c r="AO64575" s="135"/>
      <c r="AP64575" s="135"/>
      <c r="BJ64575" s="136"/>
    </row>
    <row r="64576" spans="5:62" ht="14.25" customHeight="1" x14ac:dyDescent="0.25">
      <c r="E64576" s="113"/>
      <c r="H64576" s="133"/>
      <c r="T64576" s="133"/>
      <c r="X64576" s="131"/>
      <c r="Y64576" s="133"/>
      <c r="AJ64576" s="133"/>
      <c r="AO64576" s="135"/>
      <c r="AP64576" s="135"/>
      <c r="BJ64576" s="136"/>
    </row>
    <row r="64577" spans="5:62" ht="14.25" customHeight="1" x14ac:dyDescent="0.25">
      <c r="E64577" s="113"/>
      <c r="H64577" s="133"/>
      <c r="T64577" s="133"/>
      <c r="X64577" s="131"/>
      <c r="Y64577" s="133"/>
      <c r="AJ64577" s="133"/>
      <c r="AO64577" s="135"/>
      <c r="AP64577" s="135"/>
      <c r="BJ64577" s="136"/>
    </row>
    <row r="64578" spans="5:62" ht="14.25" customHeight="1" x14ac:dyDescent="0.25">
      <c r="E64578" s="113"/>
      <c r="H64578" s="133"/>
      <c r="T64578" s="133"/>
      <c r="X64578" s="131"/>
      <c r="Y64578" s="133"/>
      <c r="AJ64578" s="133"/>
      <c r="AO64578" s="135"/>
      <c r="AP64578" s="135"/>
      <c r="BJ64578" s="136"/>
    </row>
    <row r="64579" spans="5:62" ht="14.25" customHeight="1" x14ac:dyDescent="0.25">
      <c r="E64579" s="113"/>
      <c r="H64579" s="133"/>
      <c r="T64579" s="133"/>
      <c r="X64579" s="131"/>
      <c r="Y64579" s="133"/>
      <c r="AJ64579" s="133"/>
      <c r="AO64579" s="135"/>
      <c r="AP64579" s="135"/>
      <c r="BJ64579" s="136"/>
    </row>
    <row r="64580" spans="5:62" ht="14.25" customHeight="1" x14ac:dyDescent="0.25">
      <c r="E64580" s="113"/>
      <c r="H64580" s="133"/>
      <c r="T64580" s="133"/>
      <c r="X64580" s="131"/>
      <c r="Y64580" s="133"/>
      <c r="AJ64580" s="133"/>
      <c r="AO64580" s="135"/>
      <c r="AP64580" s="135"/>
      <c r="BJ64580" s="136"/>
    </row>
    <row r="64581" spans="5:62" ht="14.25" customHeight="1" x14ac:dyDescent="0.25">
      <c r="E64581" s="113"/>
      <c r="H64581" s="133"/>
      <c r="T64581" s="133"/>
      <c r="X64581" s="131"/>
      <c r="Y64581" s="133"/>
      <c r="AJ64581" s="133"/>
      <c r="AO64581" s="135"/>
      <c r="AP64581" s="135"/>
      <c r="BJ64581" s="136"/>
    </row>
    <row r="64582" spans="5:62" ht="14.25" customHeight="1" x14ac:dyDescent="0.25">
      <c r="E64582" s="113"/>
      <c r="H64582" s="133"/>
      <c r="T64582" s="133"/>
      <c r="X64582" s="131"/>
      <c r="Y64582" s="133"/>
      <c r="AJ64582" s="133"/>
      <c r="AO64582" s="135"/>
      <c r="AP64582" s="135"/>
      <c r="BJ64582" s="136"/>
    </row>
    <row r="64583" spans="5:62" ht="14.25" customHeight="1" x14ac:dyDescent="0.25">
      <c r="E64583" s="113"/>
      <c r="H64583" s="133"/>
      <c r="T64583" s="133"/>
      <c r="X64583" s="131"/>
      <c r="Y64583" s="133"/>
      <c r="AJ64583" s="133"/>
      <c r="AO64583" s="135"/>
      <c r="AP64583" s="135"/>
      <c r="BJ64583" s="136"/>
    </row>
    <row r="64584" spans="5:62" ht="14.25" customHeight="1" x14ac:dyDescent="0.25">
      <c r="E64584" s="113"/>
      <c r="H64584" s="133"/>
      <c r="T64584" s="133"/>
      <c r="X64584" s="131"/>
      <c r="Y64584" s="133"/>
      <c r="AJ64584" s="133"/>
      <c r="AO64584" s="135"/>
      <c r="AP64584" s="135"/>
      <c r="BJ64584" s="136"/>
    </row>
    <row r="64585" spans="5:62" ht="14.25" customHeight="1" x14ac:dyDescent="0.25">
      <c r="E64585" s="113"/>
      <c r="H64585" s="133"/>
      <c r="T64585" s="133"/>
      <c r="X64585" s="131"/>
      <c r="Y64585" s="133"/>
      <c r="AJ64585" s="133"/>
      <c r="AO64585" s="135"/>
      <c r="AP64585" s="135"/>
      <c r="BJ64585" s="136"/>
    </row>
    <row r="64586" spans="5:62" ht="14.25" customHeight="1" x14ac:dyDescent="0.25">
      <c r="E64586" s="113"/>
      <c r="H64586" s="133"/>
      <c r="T64586" s="133"/>
      <c r="X64586" s="131"/>
      <c r="Y64586" s="133"/>
      <c r="AJ64586" s="133"/>
      <c r="AO64586" s="135"/>
      <c r="AP64586" s="135"/>
      <c r="BJ64586" s="136"/>
    </row>
    <row r="64587" spans="5:62" ht="14.25" customHeight="1" x14ac:dyDescent="0.25">
      <c r="E64587" s="113"/>
      <c r="H64587" s="133"/>
      <c r="T64587" s="133"/>
      <c r="X64587" s="131"/>
      <c r="Y64587" s="133"/>
      <c r="AJ64587" s="133"/>
      <c r="AO64587" s="135"/>
      <c r="AP64587" s="135"/>
      <c r="BJ64587" s="136"/>
    </row>
    <row r="64588" spans="5:62" ht="14.25" customHeight="1" x14ac:dyDescent="0.25">
      <c r="E64588" s="113"/>
      <c r="H64588" s="133"/>
      <c r="T64588" s="133"/>
      <c r="X64588" s="131"/>
      <c r="Y64588" s="133"/>
      <c r="AJ64588" s="133"/>
      <c r="AO64588" s="135"/>
      <c r="AP64588" s="135"/>
      <c r="BJ64588" s="136"/>
    </row>
    <row r="64589" spans="5:62" ht="14.25" customHeight="1" x14ac:dyDescent="0.25">
      <c r="E64589" s="113"/>
      <c r="H64589" s="133"/>
      <c r="T64589" s="133"/>
      <c r="X64589" s="131"/>
      <c r="Y64589" s="133"/>
      <c r="AJ64589" s="133"/>
      <c r="AO64589" s="135"/>
      <c r="AP64589" s="135"/>
      <c r="BJ64589" s="136"/>
    </row>
    <row r="64590" spans="5:62" ht="14.25" customHeight="1" x14ac:dyDescent="0.25">
      <c r="E64590" s="113"/>
      <c r="H64590" s="133"/>
      <c r="T64590" s="133"/>
      <c r="X64590" s="131"/>
      <c r="Y64590" s="133"/>
      <c r="AJ64590" s="133"/>
      <c r="AO64590" s="135"/>
      <c r="AP64590" s="135"/>
      <c r="BJ64590" s="136"/>
    </row>
    <row r="64591" spans="5:62" ht="14.25" customHeight="1" x14ac:dyDescent="0.25">
      <c r="E64591" s="113"/>
      <c r="H64591" s="133"/>
      <c r="T64591" s="133"/>
      <c r="X64591" s="131"/>
      <c r="Y64591" s="133"/>
      <c r="AJ64591" s="133"/>
      <c r="AO64591" s="135"/>
      <c r="AP64591" s="135"/>
      <c r="BJ64591" s="136"/>
    </row>
    <row r="64592" spans="5:62" ht="14.25" customHeight="1" x14ac:dyDescent="0.25">
      <c r="E64592" s="113"/>
      <c r="H64592" s="133"/>
      <c r="T64592" s="133"/>
      <c r="X64592" s="131"/>
      <c r="Y64592" s="133"/>
      <c r="AJ64592" s="133"/>
      <c r="AO64592" s="135"/>
      <c r="AP64592" s="135"/>
      <c r="BJ64592" s="136"/>
    </row>
    <row r="64593" spans="5:62" ht="14.25" customHeight="1" x14ac:dyDescent="0.25">
      <c r="E64593" s="113"/>
      <c r="H64593" s="133"/>
      <c r="T64593" s="133"/>
      <c r="X64593" s="131"/>
      <c r="Y64593" s="133"/>
      <c r="AJ64593" s="133"/>
      <c r="AO64593" s="135"/>
      <c r="AP64593" s="135"/>
      <c r="BJ64593" s="136"/>
    </row>
    <row r="64594" spans="5:62" ht="14.25" customHeight="1" x14ac:dyDescent="0.25">
      <c r="E64594" s="113"/>
      <c r="H64594" s="133"/>
      <c r="T64594" s="133"/>
      <c r="X64594" s="131"/>
      <c r="Y64594" s="133"/>
      <c r="AJ64594" s="133"/>
      <c r="AO64594" s="135"/>
      <c r="AP64594" s="135"/>
      <c r="BJ64594" s="136"/>
    </row>
    <row r="64595" spans="5:62" ht="14.25" customHeight="1" x14ac:dyDescent="0.25">
      <c r="E64595" s="113"/>
      <c r="H64595" s="133"/>
      <c r="T64595" s="133"/>
      <c r="X64595" s="131"/>
      <c r="Y64595" s="133"/>
      <c r="AJ64595" s="133"/>
      <c r="AO64595" s="135"/>
      <c r="AP64595" s="135"/>
      <c r="BJ64595" s="136"/>
    </row>
    <row r="64596" spans="5:62" ht="14.25" customHeight="1" x14ac:dyDescent="0.25">
      <c r="E64596" s="113"/>
      <c r="H64596" s="133"/>
      <c r="T64596" s="133"/>
      <c r="X64596" s="131"/>
      <c r="Y64596" s="133"/>
      <c r="AJ64596" s="133"/>
      <c r="AO64596" s="135"/>
      <c r="AP64596" s="135"/>
      <c r="BJ64596" s="136"/>
    </row>
    <row r="64597" spans="5:62" ht="14.25" customHeight="1" x14ac:dyDescent="0.25">
      <c r="E64597" s="113"/>
      <c r="H64597" s="133"/>
      <c r="T64597" s="133"/>
      <c r="X64597" s="131"/>
      <c r="Y64597" s="133"/>
      <c r="AJ64597" s="133"/>
      <c r="AO64597" s="135"/>
      <c r="AP64597" s="135"/>
      <c r="BJ64597" s="136"/>
    </row>
    <row r="64598" spans="5:62" ht="14.25" customHeight="1" x14ac:dyDescent="0.25">
      <c r="E64598" s="113"/>
      <c r="H64598" s="133"/>
      <c r="T64598" s="133"/>
      <c r="X64598" s="131"/>
      <c r="Y64598" s="133"/>
      <c r="AJ64598" s="133"/>
      <c r="AO64598" s="135"/>
      <c r="AP64598" s="135"/>
      <c r="BJ64598" s="136"/>
    </row>
    <row r="64599" spans="5:62" ht="14.25" customHeight="1" x14ac:dyDescent="0.25">
      <c r="E64599" s="113"/>
      <c r="H64599" s="133"/>
      <c r="T64599" s="133"/>
      <c r="X64599" s="131"/>
      <c r="Y64599" s="133"/>
      <c r="AJ64599" s="133"/>
      <c r="AO64599" s="135"/>
      <c r="AP64599" s="135"/>
      <c r="BJ64599" s="136"/>
    </row>
    <row r="64600" spans="5:62" ht="14.25" customHeight="1" x14ac:dyDescent="0.25">
      <c r="E64600" s="113"/>
      <c r="H64600" s="133"/>
      <c r="T64600" s="133"/>
      <c r="X64600" s="131"/>
      <c r="Y64600" s="133"/>
      <c r="AJ64600" s="133"/>
      <c r="AO64600" s="135"/>
      <c r="AP64600" s="135"/>
      <c r="BJ64600" s="136"/>
    </row>
    <row r="64601" spans="5:62" ht="14.25" customHeight="1" x14ac:dyDescent="0.25">
      <c r="E64601" s="113"/>
      <c r="H64601" s="133"/>
      <c r="T64601" s="133"/>
      <c r="X64601" s="131"/>
      <c r="Y64601" s="133"/>
      <c r="AJ64601" s="133"/>
      <c r="AO64601" s="135"/>
      <c r="AP64601" s="135"/>
      <c r="BJ64601" s="136"/>
    </row>
    <row r="64602" spans="5:62" ht="14.25" customHeight="1" x14ac:dyDescent="0.25">
      <c r="E64602" s="113"/>
      <c r="H64602" s="133"/>
      <c r="T64602" s="133"/>
      <c r="X64602" s="131"/>
      <c r="Y64602" s="133"/>
      <c r="AJ64602" s="133"/>
      <c r="AO64602" s="135"/>
      <c r="AP64602" s="135"/>
      <c r="BJ64602" s="136"/>
    </row>
    <row r="64603" spans="5:62" ht="14.25" customHeight="1" x14ac:dyDescent="0.25">
      <c r="E64603" s="113"/>
      <c r="H64603" s="133"/>
      <c r="T64603" s="133"/>
      <c r="X64603" s="131"/>
      <c r="Y64603" s="133"/>
      <c r="AJ64603" s="133"/>
      <c r="AO64603" s="135"/>
      <c r="AP64603" s="135"/>
      <c r="BJ64603" s="136"/>
    </row>
    <row r="64604" spans="5:62" ht="14.25" customHeight="1" x14ac:dyDescent="0.25">
      <c r="E64604" s="113"/>
      <c r="H64604" s="133"/>
      <c r="T64604" s="133"/>
      <c r="X64604" s="131"/>
      <c r="Y64604" s="133"/>
      <c r="AJ64604" s="133"/>
      <c r="AO64604" s="135"/>
      <c r="AP64604" s="135"/>
      <c r="BJ64604" s="136"/>
    </row>
    <row r="64605" spans="5:62" ht="14.25" customHeight="1" x14ac:dyDescent="0.25">
      <c r="E64605" s="113"/>
      <c r="H64605" s="133"/>
      <c r="T64605" s="133"/>
      <c r="X64605" s="131"/>
      <c r="Y64605" s="133"/>
      <c r="AJ64605" s="133"/>
      <c r="AO64605" s="135"/>
      <c r="AP64605" s="135"/>
      <c r="BJ64605" s="136"/>
    </row>
    <row r="64606" spans="5:62" ht="14.25" customHeight="1" x14ac:dyDescent="0.25">
      <c r="E64606" s="113"/>
      <c r="H64606" s="133"/>
      <c r="T64606" s="133"/>
      <c r="X64606" s="131"/>
      <c r="Y64606" s="133"/>
      <c r="AJ64606" s="133"/>
      <c r="AO64606" s="135"/>
      <c r="AP64606" s="135"/>
      <c r="BJ64606" s="136"/>
    </row>
    <row r="64607" spans="5:62" ht="14.25" customHeight="1" x14ac:dyDescent="0.25">
      <c r="E64607" s="113"/>
      <c r="H64607" s="133"/>
      <c r="T64607" s="133"/>
      <c r="X64607" s="131"/>
      <c r="Y64607" s="133"/>
      <c r="AJ64607" s="133"/>
      <c r="AO64607" s="135"/>
      <c r="AP64607" s="135"/>
      <c r="BJ64607" s="136"/>
    </row>
    <row r="64608" spans="5:62" ht="14.25" customHeight="1" x14ac:dyDescent="0.25">
      <c r="E64608" s="113"/>
      <c r="H64608" s="133"/>
      <c r="T64608" s="133"/>
      <c r="X64608" s="131"/>
      <c r="Y64608" s="133"/>
      <c r="AJ64608" s="133"/>
      <c r="AO64608" s="135"/>
      <c r="AP64608" s="135"/>
      <c r="BJ64608" s="136"/>
    </row>
    <row r="64609" spans="5:62" ht="14.25" customHeight="1" x14ac:dyDescent="0.25">
      <c r="E64609" s="113"/>
      <c r="H64609" s="133"/>
      <c r="T64609" s="133"/>
      <c r="X64609" s="131"/>
      <c r="Y64609" s="133"/>
      <c r="AJ64609" s="133"/>
      <c r="AO64609" s="135"/>
      <c r="AP64609" s="135"/>
      <c r="BJ64609" s="136"/>
    </row>
    <row r="64610" spans="5:62" ht="14.25" customHeight="1" x14ac:dyDescent="0.25">
      <c r="E64610" s="113"/>
      <c r="H64610" s="133"/>
      <c r="T64610" s="133"/>
      <c r="X64610" s="131"/>
      <c r="Y64610" s="133"/>
      <c r="AJ64610" s="133"/>
      <c r="AO64610" s="135"/>
      <c r="AP64610" s="135"/>
      <c r="BJ64610" s="136"/>
    </row>
    <row r="64611" spans="5:62" ht="14.25" customHeight="1" x14ac:dyDescent="0.25">
      <c r="E64611" s="113"/>
      <c r="H64611" s="133"/>
      <c r="T64611" s="133"/>
      <c r="X64611" s="131"/>
      <c r="Y64611" s="133"/>
      <c r="AJ64611" s="133"/>
      <c r="AO64611" s="135"/>
      <c r="AP64611" s="135"/>
      <c r="BJ64611" s="136"/>
    </row>
    <row r="64612" spans="5:62" ht="14.25" customHeight="1" x14ac:dyDescent="0.25">
      <c r="E64612" s="113"/>
      <c r="H64612" s="133"/>
      <c r="T64612" s="133"/>
      <c r="X64612" s="131"/>
      <c r="Y64612" s="133"/>
      <c r="AJ64612" s="133"/>
      <c r="AO64612" s="135"/>
      <c r="AP64612" s="135"/>
      <c r="BJ64612" s="136"/>
    </row>
    <row r="64613" spans="5:62" ht="14.25" customHeight="1" x14ac:dyDescent="0.25">
      <c r="E64613" s="113"/>
      <c r="H64613" s="133"/>
      <c r="T64613" s="133"/>
      <c r="X64613" s="131"/>
      <c r="Y64613" s="133"/>
      <c r="AJ64613" s="133"/>
      <c r="AO64613" s="135"/>
      <c r="AP64613" s="135"/>
      <c r="BJ64613" s="136"/>
    </row>
    <row r="64614" spans="5:62" ht="14.25" customHeight="1" x14ac:dyDescent="0.25">
      <c r="E64614" s="113"/>
      <c r="H64614" s="133"/>
      <c r="T64614" s="133"/>
      <c r="X64614" s="131"/>
      <c r="Y64614" s="133"/>
      <c r="AJ64614" s="133"/>
      <c r="AO64614" s="135"/>
      <c r="AP64614" s="135"/>
      <c r="BJ64614" s="136"/>
    </row>
    <row r="64615" spans="5:62" ht="14.25" customHeight="1" x14ac:dyDescent="0.25">
      <c r="E64615" s="113"/>
      <c r="H64615" s="133"/>
      <c r="T64615" s="133"/>
      <c r="X64615" s="131"/>
      <c r="Y64615" s="133"/>
      <c r="AJ64615" s="133"/>
      <c r="AO64615" s="135"/>
      <c r="AP64615" s="135"/>
      <c r="BJ64615" s="136"/>
    </row>
    <row r="64616" spans="5:62" ht="14.25" customHeight="1" x14ac:dyDescent="0.25">
      <c r="E64616" s="113"/>
      <c r="H64616" s="133"/>
      <c r="T64616" s="133"/>
      <c r="X64616" s="131"/>
      <c r="Y64616" s="133"/>
      <c r="AJ64616" s="133"/>
      <c r="AO64616" s="135"/>
      <c r="AP64616" s="135"/>
      <c r="BJ64616" s="136"/>
    </row>
    <row r="64617" spans="5:62" ht="14.25" customHeight="1" x14ac:dyDescent="0.25">
      <c r="E64617" s="113"/>
      <c r="H64617" s="133"/>
      <c r="T64617" s="133"/>
      <c r="X64617" s="131"/>
      <c r="Y64617" s="133"/>
      <c r="AJ64617" s="133"/>
      <c r="AO64617" s="135"/>
      <c r="AP64617" s="135"/>
      <c r="BJ64617" s="136"/>
    </row>
    <row r="64618" spans="5:62" ht="14.25" customHeight="1" x14ac:dyDescent="0.25">
      <c r="E64618" s="113"/>
      <c r="H64618" s="133"/>
      <c r="T64618" s="133"/>
      <c r="X64618" s="131"/>
      <c r="Y64618" s="133"/>
      <c r="AJ64618" s="133"/>
      <c r="AO64618" s="135"/>
      <c r="AP64618" s="135"/>
      <c r="BJ64618" s="136"/>
    </row>
    <row r="64619" spans="5:62" ht="14.25" customHeight="1" x14ac:dyDescent="0.25">
      <c r="E64619" s="113"/>
      <c r="H64619" s="133"/>
      <c r="T64619" s="133"/>
      <c r="X64619" s="131"/>
      <c r="Y64619" s="133"/>
      <c r="AJ64619" s="133"/>
      <c r="AO64619" s="135"/>
      <c r="AP64619" s="135"/>
      <c r="BJ64619" s="136"/>
    </row>
    <row r="64620" spans="5:62" ht="14.25" customHeight="1" x14ac:dyDescent="0.25">
      <c r="E64620" s="113"/>
      <c r="H64620" s="133"/>
      <c r="T64620" s="133"/>
      <c r="X64620" s="131"/>
      <c r="Y64620" s="133"/>
      <c r="AJ64620" s="133"/>
      <c r="AO64620" s="135"/>
      <c r="AP64620" s="135"/>
      <c r="BJ64620" s="136"/>
    </row>
    <row r="64621" spans="5:62" ht="14.25" customHeight="1" x14ac:dyDescent="0.25">
      <c r="E64621" s="113"/>
      <c r="H64621" s="133"/>
      <c r="T64621" s="133"/>
      <c r="X64621" s="131"/>
      <c r="Y64621" s="133"/>
      <c r="AJ64621" s="133"/>
      <c r="AO64621" s="135"/>
      <c r="AP64621" s="135"/>
      <c r="BJ64621" s="136"/>
    </row>
    <row r="64622" spans="5:62" ht="14.25" customHeight="1" x14ac:dyDescent="0.25">
      <c r="E64622" s="113"/>
      <c r="H64622" s="133"/>
      <c r="T64622" s="133"/>
      <c r="X64622" s="131"/>
      <c r="Y64622" s="133"/>
      <c r="AJ64622" s="133"/>
      <c r="AO64622" s="135"/>
      <c r="AP64622" s="135"/>
      <c r="BJ64622" s="136"/>
    </row>
    <row r="64623" spans="5:62" ht="14.25" customHeight="1" x14ac:dyDescent="0.25">
      <c r="E64623" s="113"/>
      <c r="H64623" s="133"/>
      <c r="T64623" s="133"/>
      <c r="X64623" s="131"/>
      <c r="Y64623" s="133"/>
      <c r="AJ64623" s="133"/>
      <c r="AO64623" s="135"/>
      <c r="AP64623" s="135"/>
      <c r="BJ64623" s="136"/>
    </row>
    <row r="64624" spans="5:62" ht="14.25" customHeight="1" x14ac:dyDescent="0.25">
      <c r="E64624" s="113"/>
      <c r="H64624" s="133"/>
      <c r="T64624" s="133"/>
      <c r="X64624" s="131"/>
      <c r="Y64624" s="133"/>
      <c r="AJ64624" s="133"/>
      <c r="AO64624" s="135"/>
      <c r="AP64624" s="135"/>
      <c r="BJ64624" s="136"/>
    </row>
    <row r="64625" spans="5:62" ht="14.25" customHeight="1" x14ac:dyDescent="0.25">
      <c r="E64625" s="113"/>
      <c r="H64625" s="133"/>
      <c r="T64625" s="133"/>
      <c r="X64625" s="131"/>
      <c r="Y64625" s="133"/>
      <c r="AJ64625" s="133"/>
      <c r="AO64625" s="135"/>
      <c r="AP64625" s="135"/>
      <c r="BJ64625" s="136"/>
    </row>
    <row r="64626" spans="5:62" ht="14.25" customHeight="1" x14ac:dyDescent="0.25">
      <c r="E64626" s="113"/>
      <c r="H64626" s="133"/>
      <c r="T64626" s="133"/>
      <c r="X64626" s="131"/>
      <c r="Y64626" s="133"/>
      <c r="AJ64626" s="133"/>
      <c r="AO64626" s="135"/>
      <c r="AP64626" s="135"/>
      <c r="BJ64626" s="136"/>
    </row>
    <row r="64627" spans="5:62" ht="14.25" customHeight="1" x14ac:dyDescent="0.25">
      <c r="E64627" s="113"/>
      <c r="H64627" s="133"/>
      <c r="T64627" s="133"/>
      <c r="X64627" s="131"/>
      <c r="Y64627" s="133"/>
      <c r="AJ64627" s="133"/>
      <c r="AO64627" s="135"/>
      <c r="AP64627" s="135"/>
      <c r="BJ64627" s="136"/>
    </row>
    <row r="64628" spans="5:62" ht="14.25" customHeight="1" x14ac:dyDescent="0.25">
      <c r="E64628" s="113"/>
      <c r="H64628" s="133"/>
      <c r="T64628" s="133"/>
      <c r="X64628" s="131"/>
      <c r="Y64628" s="133"/>
      <c r="AJ64628" s="133"/>
      <c r="AO64628" s="135"/>
      <c r="AP64628" s="135"/>
      <c r="BJ64628" s="136"/>
    </row>
    <row r="64629" spans="5:62" ht="14.25" customHeight="1" x14ac:dyDescent="0.25">
      <c r="E64629" s="113"/>
      <c r="H64629" s="133"/>
      <c r="T64629" s="133"/>
      <c r="X64629" s="131"/>
      <c r="Y64629" s="133"/>
      <c r="AJ64629" s="133"/>
      <c r="AO64629" s="135"/>
      <c r="AP64629" s="135"/>
      <c r="BJ64629" s="136"/>
    </row>
    <row r="64630" spans="5:62" ht="14.25" customHeight="1" x14ac:dyDescent="0.25">
      <c r="E64630" s="113"/>
      <c r="H64630" s="133"/>
      <c r="T64630" s="133"/>
      <c r="X64630" s="131"/>
      <c r="Y64630" s="133"/>
      <c r="AJ64630" s="133"/>
      <c r="AO64630" s="135"/>
      <c r="AP64630" s="135"/>
      <c r="BJ64630" s="136"/>
    </row>
    <row r="64631" spans="5:62" ht="14.25" customHeight="1" x14ac:dyDescent="0.25">
      <c r="E64631" s="113"/>
      <c r="H64631" s="133"/>
      <c r="T64631" s="133"/>
      <c r="X64631" s="131"/>
      <c r="Y64631" s="133"/>
      <c r="AJ64631" s="133"/>
      <c r="AO64631" s="135"/>
      <c r="AP64631" s="135"/>
      <c r="BJ64631" s="136"/>
    </row>
    <row r="64632" spans="5:62" ht="14.25" customHeight="1" x14ac:dyDescent="0.25">
      <c r="E64632" s="113"/>
      <c r="H64632" s="133"/>
      <c r="T64632" s="133"/>
      <c r="X64632" s="131"/>
      <c r="Y64632" s="133"/>
      <c r="AJ64632" s="133"/>
      <c r="AO64632" s="135"/>
      <c r="AP64632" s="135"/>
      <c r="BJ64632" s="136"/>
    </row>
    <row r="64633" spans="5:62" ht="14.25" customHeight="1" x14ac:dyDescent="0.25">
      <c r="E64633" s="113"/>
      <c r="H64633" s="133"/>
      <c r="T64633" s="133"/>
      <c r="X64633" s="131"/>
      <c r="Y64633" s="133"/>
      <c r="AJ64633" s="133"/>
      <c r="AO64633" s="135"/>
      <c r="AP64633" s="135"/>
      <c r="BJ64633" s="136"/>
    </row>
    <row r="64634" spans="5:62" ht="14.25" customHeight="1" x14ac:dyDescent="0.25">
      <c r="E64634" s="113"/>
      <c r="H64634" s="133"/>
      <c r="T64634" s="133"/>
      <c r="X64634" s="131"/>
      <c r="Y64634" s="133"/>
      <c r="AJ64634" s="133"/>
      <c r="AO64634" s="135"/>
      <c r="AP64634" s="135"/>
      <c r="BJ64634" s="136"/>
    </row>
    <row r="64635" spans="5:62" ht="14.25" customHeight="1" x14ac:dyDescent="0.25">
      <c r="E64635" s="113"/>
      <c r="H64635" s="133"/>
      <c r="T64635" s="133"/>
      <c r="X64635" s="131"/>
      <c r="Y64635" s="133"/>
      <c r="AJ64635" s="133"/>
      <c r="AO64635" s="135"/>
      <c r="AP64635" s="135"/>
      <c r="BJ64635" s="136"/>
    </row>
    <row r="64636" spans="5:62" ht="14.25" customHeight="1" x14ac:dyDescent="0.25">
      <c r="E64636" s="113"/>
      <c r="H64636" s="133"/>
      <c r="T64636" s="133"/>
      <c r="X64636" s="131"/>
      <c r="Y64636" s="133"/>
      <c r="AJ64636" s="133"/>
      <c r="AO64636" s="135"/>
      <c r="AP64636" s="135"/>
      <c r="BJ64636" s="136"/>
    </row>
    <row r="64637" spans="5:62" ht="14.25" customHeight="1" x14ac:dyDescent="0.25">
      <c r="E64637" s="113"/>
      <c r="H64637" s="133"/>
      <c r="T64637" s="133"/>
      <c r="X64637" s="131"/>
      <c r="Y64637" s="133"/>
      <c r="AJ64637" s="133"/>
      <c r="AO64637" s="135"/>
      <c r="AP64637" s="135"/>
      <c r="BJ64637" s="136"/>
    </row>
    <row r="64638" spans="5:62" ht="14.25" customHeight="1" x14ac:dyDescent="0.25">
      <c r="E64638" s="113"/>
      <c r="H64638" s="133"/>
      <c r="T64638" s="133"/>
      <c r="X64638" s="131"/>
      <c r="Y64638" s="133"/>
      <c r="AJ64638" s="133"/>
      <c r="AO64638" s="135"/>
      <c r="AP64638" s="135"/>
      <c r="BJ64638" s="136"/>
    </row>
    <row r="64639" spans="5:62" ht="14.25" customHeight="1" x14ac:dyDescent="0.25">
      <c r="E64639" s="113"/>
      <c r="H64639" s="133"/>
      <c r="T64639" s="133"/>
      <c r="X64639" s="131"/>
      <c r="Y64639" s="133"/>
      <c r="AJ64639" s="133"/>
      <c r="AO64639" s="135"/>
      <c r="AP64639" s="135"/>
      <c r="BJ64639" s="136"/>
    </row>
    <row r="64640" spans="5:62" ht="14.25" customHeight="1" x14ac:dyDescent="0.25">
      <c r="E64640" s="113"/>
      <c r="H64640" s="133"/>
      <c r="T64640" s="133"/>
      <c r="X64640" s="131"/>
      <c r="Y64640" s="133"/>
      <c r="AJ64640" s="133"/>
      <c r="AO64640" s="135"/>
      <c r="AP64640" s="135"/>
      <c r="BJ64640" s="136"/>
    </row>
    <row r="64641" spans="5:62" ht="14.25" customHeight="1" x14ac:dyDescent="0.25">
      <c r="E64641" s="113"/>
      <c r="H64641" s="133"/>
      <c r="T64641" s="133"/>
      <c r="X64641" s="131"/>
      <c r="Y64641" s="133"/>
      <c r="AJ64641" s="133"/>
      <c r="AO64641" s="135"/>
      <c r="AP64641" s="135"/>
      <c r="BJ64641" s="136"/>
    </row>
    <row r="64642" spans="5:62" ht="14.25" customHeight="1" x14ac:dyDescent="0.25">
      <c r="E64642" s="113"/>
      <c r="H64642" s="133"/>
      <c r="T64642" s="133"/>
      <c r="X64642" s="131"/>
      <c r="Y64642" s="133"/>
      <c r="AJ64642" s="133"/>
      <c r="AO64642" s="135"/>
      <c r="AP64642" s="135"/>
      <c r="BJ64642" s="136"/>
    </row>
    <row r="64643" spans="5:62" ht="14.25" customHeight="1" x14ac:dyDescent="0.25">
      <c r="E64643" s="113"/>
      <c r="H64643" s="133"/>
      <c r="T64643" s="133"/>
      <c r="X64643" s="131"/>
      <c r="Y64643" s="133"/>
      <c r="AJ64643" s="133"/>
      <c r="AO64643" s="135"/>
      <c r="AP64643" s="135"/>
      <c r="BJ64643" s="136"/>
    </row>
    <row r="64644" spans="5:62" ht="14.25" customHeight="1" x14ac:dyDescent="0.25">
      <c r="E64644" s="113"/>
      <c r="H64644" s="133"/>
      <c r="T64644" s="133"/>
      <c r="X64644" s="131"/>
      <c r="Y64644" s="133"/>
      <c r="AJ64644" s="133"/>
      <c r="AO64644" s="135"/>
      <c r="AP64644" s="135"/>
      <c r="BJ64644" s="136"/>
    </row>
    <row r="64645" spans="5:62" ht="14.25" customHeight="1" x14ac:dyDescent="0.25">
      <c r="E64645" s="113"/>
      <c r="H64645" s="133"/>
      <c r="T64645" s="133"/>
      <c r="X64645" s="131"/>
      <c r="Y64645" s="133"/>
      <c r="AJ64645" s="133"/>
      <c r="AO64645" s="135"/>
      <c r="AP64645" s="135"/>
      <c r="BJ64645" s="136"/>
    </row>
    <row r="64646" spans="5:62" ht="14.25" customHeight="1" x14ac:dyDescent="0.25">
      <c r="E64646" s="113"/>
      <c r="H64646" s="133"/>
      <c r="T64646" s="133"/>
      <c r="X64646" s="131"/>
      <c r="Y64646" s="133"/>
      <c r="AJ64646" s="133"/>
      <c r="AO64646" s="135"/>
      <c r="AP64646" s="135"/>
      <c r="BJ64646" s="136"/>
    </row>
    <row r="64647" spans="5:62" ht="14.25" customHeight="1" x14ac:dyDescent="0.25">
      <c r="E64647" s="113"/>
      <c r="H64647" s="133"/>
      <c r="T64647" s="133"/>
      <c r="X64647" s="131"/>
      <c r="Y64647" s="133"/>
      <c r="AJ64647" s="133"/>
      <c r="AO64647" s="135"/>
      <c r="AP64647" s="135"/>
      <c r="BJ64647" s="136"/>
    </row>
    <row r="64648" spans="5:62" ht="14.25" customHeight="1" x14ac:dyDescent="0.25">
      <c r="E64648" s="113"/>
      <c r="H64648" s="133"/>
      <c r="T64648" s="133"/>
      <c r="X64648" s="131"/>
      <c r="Y64648" s="133"/>
      <c r="AJ64648" s="133"/>
      <c r="AO64648" s="135"/>
      <c r="AP64648" s="135"/>
      <c r="BJ64648" s="136"/>
    </row>
    <row r="64649" spans="5:62" ht="14.25" customHeight="1" x14ac:dyDescent="0.25">
      <c r="E64649" s="113"/>
      <c r="H64649" s="133"/>
      <c r="T64649" s="133"/>
      <c r="X64649" s="131"/>
      <c r="Y64649" s="133"/>
      <c r="AJ64649" s="133"/>
      <c r="AO64649" s="135"/>
      <c r="AP64649" s="135"/>
      <c r="BJ64649" s="136"/>
    </row>
    <row r="64650" spans="5:62" ht="14.25" customHeight="1" x14ac:dyDescent="0.25">
      <c r="E64650" s="113"/>
      <c r="H64650" s="133"/>
      <c r="T64650" s="133"/>
      <c r="X64650" s="131"/>
      <c r="Y64650" s="133"/>
      <c r="AJ64650" s="133"/>
      <c r="AO64650" s="135"/>
      <c r="AP64650" s="135"/>
      <c r="BJ64650" s="136"/>
    </row>
    <row r="64651" spans="5:62" ht="14.25" customHeight="1" x14ac:dyDescent="0.25">
      <c r="E64651" s="113"/>
      <c r="H64651" s="133"/>
      <c r="T64651" s="133"/>
      <c r="X64651" s="131"/>
      <c r="Y64651" s="133"/>
      <c r="AJ64651" s="133"/>
      <c r="AO64651" s="135"/>
      <c r="AP64651" s="135"/>
      <c r="BJ64651" s="136"/>
    </row>
    <row r="64652" spans="5:62" ht="14.25" customHeight="1" x14ac:dyDescent="0.25">
      <c r="E64652" s="113"/>
      <c r="H64652" s="133"/>
      <c r="T64652" s="133"/>
      <c r="X64652" s="131"/>
      <c r="Y64652" s="133"/>
      <c r="AJ64652" s="133"/>
      <c r="AO64652" s="135"/>
      <c r="AP64652" s="135"/>
      <c r="BJ64652" s="136"/>
    </row>
    <row r="64653" spans="5:62" ht="14.25" customHeight="1" x14ac:dyDescent="0.25">
      <c r="E64653" s="113"/>
      <c r="H64653" s="133"/>
      <c r="T64653" s="133"/>
      <c r="X64653" s="131"/>
      <c r="Y64653" s="133"/>
      <c r="AJ64653" s="133"/>
      <c r="AO64653" s="135"/>
      <c r="AP64653" s="135"/>
      <c r="BJ64653" s="136"/>
    </row>
    <row r="64654" spans="5:62" ht="14.25" customHeight="1" x14ac:dyDescent="0.25">
      <c r="E64654" s="113"/>
      <c r="H64654" s="133"/>
      <c r="T64654" s="133"/>
      <c r="X64654" s="131"/>
      <c r="Y64654" s="133"/>
      <c r="AJ64654" s="133"/>
      <c r="AO64654" s="135"/>
      <c r="AP64654" s="135"/>
      <c r="BJ64654" s="136"/>
    </row>
    <row r="64655" spans="5:62" ht="14.25" customHeight="1" x14ac:dyDescent="0.25">
      <c r="E64655" s="113"/>
      <c r="H64655" s="133"/>
      <c r="T64655" s="133"/>
      <c r="X64655" s="131"/>
      <c r="Y64655" s="133"/>
      <c r="AJ64655" s="133"/>
      <c r="AO64655" s="135"/>
      <c r="AP64655" s="135"/>
      <c r="BJ64655" s="136"/>
    </row>
    <row r="64656" spans="5:62" ht="14.25" customHeight="1" x14ac:dyDescent="0.25">
      <c r="E64656" s="113"/>
      <c r="H64656" s="133"/>
      <c r="T64656" s="133"/>
      <c r="X64656" s="131"/>
      <c r="Y64656" s="133"/>
      <c r="AJ64656" s="133"/>
      <c r="AO64656" s="135"/>
      <c r="AP64656" s="135"/>
      <c r="BJ64656" s="136"/>
    </row>
    <row r="64657" spans="5:62" ht="14.25" customHeight="1" x14ac:dyDescent="0.25">
      <c r="E64657" s="113"/>
      <c r="H64657" s="133"/>
      <c r="T64657" s="133"/>
      <c r="X64657" s="131"/>
      <c r="Y64657" s="133"/>
      <c r="AJ64657" s="133"/>
      <c r="AO64657" s="135"/>
      <c r="AP64657" s="135"/>
      <c r="BJ64657" s="136"/>
    </row>
    <row r="64658" spans="5:62" ht="14.25" customHeight="1" x14ac:dyDescent="0.25">
      <c r="E64658" s="113"/>
      <c r="H64658" s="133"/>
      <c r="T64658" s="133"/>
      <c r="X64658" s="131"/>
      <c r="Y64658" s="133"/>
      <c r="AJ64658" s="133"/>
      <c r="AO64658" s="135"/>
      <c r="AP64658" s="135"/>
      <c r="BJ64658" s="136"/>
    </row>
    <row r="64659" spans="5:62" ht="14.25" customHeight="1" x14ac:dyDescent="0.25">
      <c r="E64659" s="113"/>
      <c r="H64659" s="133"/>
      <c r="T64659" s="133"/>
      <c r="X64659" s="131"/>
      <c r="Y64659" s="133"/>
      <c r="AJ64659" s="133"/>
      <c r="AO64659" s="135"/>
      <c r="AP64659" s="135"/>
      <c r="BJ64659" s="136"/>
    </row>
    <row r="64660" spans="5:62" ht="14.25" customHeight="1" x14ac:dyDescent="0.25">
      <c r="E64660" s="113"/>
      <c r="H64660" s="133"/>
      <c r="T64660" s="133"/>
      <c r="X64660" s="131"/>
      <c r="Y64660" s="133"/>
      <c r="AJ64660" s="133"/>
      <c r="AO64660" s="135"/>
      <c r="AP64660" s="135"/>
      <c r="BJ64660" s="136"/>
    </row>
    <row r="64661" spans="5:62" ht="14.25" customHeight="1" x14ac:dyDescent="0.25">
      <c r="E64661" s="113"/>
      <c r="H64661" s="133"/>
      <c r="T64661" s="133"/>
      <c r="X64661" s="131"/>
      <c r="Y64661" s="133"/>
      <c r="AJ64661" s="133"/>
      <c r="AO64661" s="135"/>
      <c r="AP64661" s="135"/>
      <c r="BJ64661" s="136"/>
    </row>
    <row r="64662" spans="5:62" ht="14.25" customHeight="1" x14ac:dyDescent="0.25">
      <c r="E64662" s="113"/>
      <c r="H64662" s="133"/>
      <c r="T64662" s="133"/>
      <c r="X64662" s="131"/>
      <c r="Y64662" s="133"/>
      <c r="AJ64662" s="133"/>
      <c r="AO64662" s="135"/>
      <c r="AP64662" s="135"/>
      <c r="BJ64662" s="136"/>
    </row>
    <row r="64663" spans="5:62" ht="14.25" customHeight="1" x14ac:dyDescent="0.25">
      <c r="E64663" s="113"/>
      <c r="H64663" s="133"/>
      <c r="T64663" s="133"/>
      <c r="X64663" s="131"/>
      <c r="Y64663" s="133"/>
      <c r="AJ64663" s="133"/>
      <c r="AO64663" s="135"/>
      <c r="AP64663" s="135"/>
      <c r="BJ64663" s="136"/>
    </row>
    <row r="64664" spans="5:62" ht="14.25" customHeight="1" x14ac:dyDescent="0.25">
      <c r="E64664" s="113"/>
      <c r="H64664" s="133"/>
      <c r="T64664" s="133"/>
      <c r="X64664" s="131"/>
      <c r="Y64664" s="133"/>
      <c r="AJ64664" s="133"/>
      <c r="AO64664" s="135"/>
      <c r="AP64664" s="135"/>
      <c r="BJ64664" s="136"/>
    </row>
    <row r="64665" spans="5:62" ht="14.25" customHeight="1" x14ac:dyDescent="0.25">
      <c r="E64665" s="113"/>
      <c r="H64665" s="133"/>
      <c r="T64665" s="133"/>
      <c r="X64665" s="131"/>
      <c r="Y64665" s="133"/>
      <c r="AJ64665" s="133"/>
      <c r="AO64665" s="135"/>
      <c r="AP64665" s="135"/>
      <c r="BJ64665" s="136"/>
    </row>
    <row r="64666" spans="5:62" ht="14.25" customHeight="1" x14ac:dyDescent="0.25">
      <c r="E64666" s="113"/>
      <c r="H64666" s="133"/>
      <c r="T64666" s="133"/>
      <c r="X64666" s="131"/>
      <c r="Y64666" s="133"/>
      <c r="AJ64666" s="133"/>
      <c r="AO64666" s="135"/>
      <c r="AP64666" s="135"/>
      <c r="BJ64666" s="136"/>
    </row>
    <row r="64667" spans="5:62" ht="14.25" customHeight="1" x14ac:dyDescent="0.25">
      <c r="E64667" s="113"/>
      <c r="H64667" s="133"/>
      <c r="T64667" s="133"/>
      <c r="X64667" s="131"/>
      <c r="Y64667" s="133"/>
      <c r="AJ64667" s="133"/>
      <c r="AO64667" s="135"/>
      <c r="AP64667" s="135"/>
      <c r="BJ64667" s="136"/>
    </row>
    <row r="64668" spans="5:62" ht="14.25" customHeight="1" x14ac:dyDescent="0.25">
      <c r="E64668" s="113"/>
      <c r="H64668" s="133"/>
      <c r="T64668" s="133"/>
      <c r="X64668" s="131"/>
      <c r="Y64668" s="133"/>
      <c r="AJ64668" s="133"/>
      <c r="AO64668" s="135"/>
      <c r="AP64668" s="135"/>
      <c r="BJ64668" s="136"/>
    </row>
    <row r="64669" spans="5:62" ht="14.25" customHeight="1" x14ac:dyDescent="0.25">
      <c r="E64669" s="113"/>
      <c r="H64669" s="133"/>
      <c r="T64669" s="133"/>
      <c r="X64669" s="131"/>
      <c r="Y64669" s="133"/>
      <c r="AJ64669" s="133"/>
      <c r="AO64669" s="135"/>
      <c r="AP64669" s="135"/>
      <c r="BJ64669" s="136"/>
    </row>
    <row r="64670" spans="5:62" ht="14.25" customHeight="1" x14ac:dyDescent="0.25">
      <c r="E64670" s="113"/>
      <c r="H64670" s="133"/>
      <c r="T64670" s="133"/>
      <c r="X64670" s="131"/>
      <c r="Y64670" s="133"/>
      <c r="AJ64670" s="133"/>
      <c r="AO64670" s="135"/>
      <c r="AP64670" s="135"/>
      <c r="BJ64670" s="136"/>
    </row>
    <row r="64671" spans="5:62" ht="14.25" customHeight="1" x14ac:dyDescent="0.25">
      <c r="E64671" s="113"/>
      <c r="H64671" s="133"/>
      <c r="T64671" s="133"/>
      <c r="X64671" s="131"/>
      <c r="Y64671" s="133"/>
      <c r="AJ64671" s="133"/>
      <c r="AO64671" s="135"/>
      <c r="AP64671" s="135"/>
      <c r="BJ64671" s="136"/>
    </row>
    <row r="64672" spans="5:62" ht="14.25" customHeight="1" x14ac:dyDescent="0.25">
      <c r="E64672" s="113"/>
      <c r="H64672" s="133"/>
      <c r="T64672" s="133"/>
      <c r="X64672" s="131"/>
      <c r="Y64672" s="133"/>
      <c r="AJ64672" s="133"/>
      <c r="AO64672" s="135"/>
      <c r="AP64672" s="135"/>
      <c r="BJ64672" s="136"/>
    </row>
    <row r="64673" spans="5:62" ht="14.25" customHeight="1" x14ac:dyDescent="0.25">
      <c r="E64673" s="113"/>
      <c r="H64673" s="133"/>
      <c r="T64673" s="133"/>
      <c r="X64673" s="131"/>
      <c r="Y64673" s="133"/>
      <c r="AJ64673" s="133"/>
      <c r="AO64673" s="135"/>
      <c r="AP64673" s="135"/>
      <c r="BJ64673" s="136"/>
    </row>
    <row r="64674" spans="5:62" ht="14.25" customHeight="1" x14ac:dyDescent="0.25">
      <c r="E64674" s="113"/>
      <c r="H64674" s="133"/>
      <c r="T64674" s="133"/>
      <c r="X64674" s="131"/>
      <c r="Y64674" s="133"/>
      <c r="AJ64674" s="133"/>
      <c r="AO64674" s="135"/>
      <c r="AP64674" s="135"/>
      <c r="BJ64674" s="136"/>
    </row>
    <row r="64675" spans="5:62" ht="14.25" customHeight="1" x14ac:dyDescent="0.25">
      <c r="E64675" s="113"/>
      <c r="H64675" s="133"/>
      <c r="T64675" s="133"/>
      <c r="X64675" s="131"/>
      <c r="Y64675" s="133"/>
      <c r="AJ64675" s="133"/>
      <c r="AO64675" s="135"/>
      <c r="AP64675" s="135"/>
      <c r="BJ64675" s="136"/>
    </row>
    <row r="64676" spans="5:62" ht="14.25" customHeight="1" x14ac:dyDescent="0.25">
      <c r="E64676" s="113"/>
      <c r="H64676" s="133"/>
      <c r="T64676" s="133"/>
      <c r="X64676" s="131"/>
      <c r="Y64676" s="133"/>
      <c r="AJ64676" s="133"/>
      <c r="AO64676" s="135"/>
      <c r="AP64676" s="135"/>
      <c r="BJ64676" s="136"/>
    </row>
    <row r="64677" spans="5:62" ht="14.25" customHeight="1" x14ac:dyDescent="0.25">
      <c r="E64677" s="113"/>
      <c r="H64677" s="133"/>
      <c r="T64677" s="133"/>
      <c r="X64677" s="131"/>
      <c r="Y64677" s="133"/>
      <c r="AJ64677" s="133"/>
      <c r="AO64677" s="135"/>
      <c r="AP64677" s="135"/>
      <c r="BJ64677" s="136"/>
    </row>
    <row r="64678" spans="5:62" ht="14.25" customHeight="1" x14ac:dyDescent="0.25">
      <c r="E64678" s="113"/>
      <c r="H64678" s="133"/>
      <c r="T64678" s="133"/>
      <c r="X64678" s="131"/>
      <c r="Y64678" s="133"/>
      <c r="AJ64678" s="133"/>
      <c r="AO64678" s="135"/>
      <c r="AP64678" s="135"/>
      <c r="BJ64678" s="136"/>
    </row>
    <row r="64679" spans="5:62" ht="14.25" customHeight="1" x14ac:dyDescent="0.25">
      <c r="E64679" s="113"/>
      <c r="H64679" s="133"/>
      <c r="T64679" s="133"/>
      <c r="X64679" s="131"/>
      <c r="Y64679" s="133"/>
      <c r="AJ64679" s="133"/>
      <c r="AO64679" s="135"/>
      <c r="AP64679" s="135"/>
      <c r="BJ64679" s="136"/>
    </row>
    <row r="64680" spans="5:62" ht="14.25" customHeight="1" x14ac:dyDescent="0.25">
      <c r="E64680" s="113"/>
      <c r="H64680" s="133"/>
      <c r="T64680" s="133"/>
      <c r="X64680" s="131"/>
      <c r="Y64680" s="133"/>
      <c r="AJ64680" s="133"/>
      <c r="AO64680" s="135"/>
      <c r="AP64680" s="135"/>
      <c r="BJ64680" s="136"/>
    </row>
    <row r="64681" spans="5:62" ht="14.25" customHeight="1" x14ac:dyDescent="0.25">
      <c r="E64681" s="113"/>
      <c r="H64681" s="133"/>
      <c r="T64681" s="133"/>
      <c r="X64681" s="131"/>
      <c r="Y64681" s="133"/>
      <c r="AJ64681" s="133"/>
      <c r="AO64681" s="135"/>
      <c r="AP64681" s="135"/>
      <c r="BJ64681" s="136"/>
    </row>
    <row r="64682" spans="5:62" ht="14.25" customHeight="1" x14ac:dyDescent="0.25">
      <c r="E64682" s="113"/>
      <c r="H64682" s="133"/>
      <c r="T64682" s="133"/>
      <c r="X64682" s="131"/>
      <c r="Y64682" s="133"/>
      <c r="AJ64682" s="133"/>
      <c r="AO64682" s="135"/>
      <c r="AP64682" s="135"/>
      <c r="BJ64682" s="136"/>
    </row>
    <row r="64683" spans="5:62" ht="14.25" customHeight="1" x14ac:dyDescent="0.25">
      <c r="E64683" s="113"/>
      <c r="H64683" s="133"/>
      <c r="T64683" s="133"/>
      <c r="X64683" s="131"/>
      <c r="Y64683" s="133"/>
      <c r="AJ64683" s="133"/>
      <c r="AO64683" s="135"/>
      <c r="AP64683" s="135"/>
      <c r="BJ64683" s="136"/>
    </row>
    <row r="64684" spans="5:62" ht="14.25" customHeight="1" x14ac:dyDescent="0.25">
      <c r="E64684" s="113"/>
      <c r="H64684" s="133"/>
      <c r="T64684" s="133"/>
      <c r="X64684" s="131"/>
      <c r="Y64684" s="133"/>
      <c r="AJ64684" s="133"/>
      <c r="AO64684" s="135"/>
      <c r="AP64684" s="135"/>
      <c r="BJ64684" s="136"/>
    </row>
    <row r="64685" spans="5:62" ht="14.25" customHeight="1" x14ac:dyDescent="0.25">
      <c r="E64685" s="113"/>
      <c r="H64685" s="133"/>
      <c r="T64685" s="133"/>
      <c r="X64685" s="131"/>
      <c r="Y64685" s="133"/>
      <c r="AJ64685" s="133"/>
      <c r="AO64685" s="135"/>
      <c r="AP64685" s="135"/>
      <c r="BJ64685" s="136"/>
    </row>
    <row r="64686" spans="5:62" ht="14.25" customHeight="1" x14ac:dyDescent="0.25">
      <c r="E64686" s="113"/>
      <c r="H64686" s="133"/>
      <c r="T64686" s="133"/>
      <c r="X64686" s="131"/>
      <c r="Y64686" s="133"/>
      <c r="AJ64686" s="133"/>
      <c r="AO64686" s="135"/>
      <c r="AP64686" s="135"/>
      <c r="BJ64686" s="136"/>
    </row>
    <row r="64687" spans="5:62" ht="14.25" customHeight="1" x14ac:dyDescent="0.25">
      <c r="E64687" s="113"/>
      <c r="H64687" s="133"/>
      <c r="T64687" s="133"/>
      <c r="X64687" s="131"/>
      <c r="Y64687" s="133"/>
      <c r="AJ64687" s="133"/>
      <c r="AO64687" s="135"/>
      <c r="AP64687" s="135"/>
      <c r="BJ64687" s="136"/>
    </row>
    <row r="64688" spans="5:62" ht="14.25" customHeight="1" x14ac:dyDescent="0.25">
      <c r="E64688" s="113"/>
      <c r="H64688" s="133"/>
      <c r="T64688" s="133"/>
      <c r="X64688" s="131"/>
      <c r="Y64688" s="133"/>
      <c r="AJ64688" s="133"/>
      <c r="AO64688" s="135"/>
      <c r="AP64688" s="135"/>
      <c r="BJ64688" s="136"/>
    </row>
    <row r="64689" spans="5:62" ht="14.25" customHeight="1" x14ac:dyDescent="0.25">
      <c r="E64689" s="113"/>
      <c r="H64689" s="133"/>
      <c r="T64689" s="133"/>
      <c r="X64689" s="131"/>
      <c r="Y64689" s="133"/>
      <c r="AJ64689" s="133"/>
      <c r="AO64689" s="135"/>
      <c r="AP64689" s="135"/>
      <c r="BJ64689" s="136"/>
    </row>
    <row r="64690" spans="5:62" ht="14.25" customHeight="1" x14ac:dyDescent="0.25">
      <c r="E64690" s="113"/>
      <c r="H64690" s="133"/>
      <c r="T64690" s="133"/>
      <c r="X64690" s="131"/>
      <c r="Y64690" s="133"/>
      <c r="AJ64690" s="133"/>
      <c r="AO64690" s="135"/>
      <c r="AP64690" s="135"/>
      <c r="BJ64690" s="136"/>
    </row>
    <row r="64691" spans="5:62" ht="14.25" customHeight="1" x14ac:dyDescent="0.25">
      <c r="E64691" s="113"/>
      <c r="H64691" s="133"/>
      <c r="T64691" s="133"/>
      <c r="X64691" s="131"/>
      <c r="Y64691" s="133"/>
      <c r="AJ64691" s="133"/>
      <c r="AO64691" s="135"/>
      <c r="AP64691" s="135"/>
      <c r="BJ64691" s="136"/>
    </row>
    <row r="64692" spans="5:62" ht="14.25" customHeight="1" x14ac:dyDescent="0.25">
      <c r="E64692" s="113"/>
      <c r="H64692" s="133"/>
      <c r="T64692" s="133"/>
      <c r="X64692" s="131"/>
      <c r="Y64692" s="133"/>
      <c r="AJ64692" s="133"/>
      <c r="AO64692" s="135"/>
      <c r="AP64692" s="135"/>
      <c r="BJ64692" s="136"/>
    </row>
    <row r="64693" spans="5:62" ht="14.25" customHeight="1" x14ac:dyDescent="0.25">
      <c r="E64693" s="113"/>
      <c r="H64693" s="133"/>
      <c r="T64693" s="133"/>
      <c r="X64693" s="131"/>
      <c r="Y64693" s="133"/>
      <c r="AJ64693" s="133"/>
      <c r="AO64693" s="135"/>
      <c r="AP64693" s="135"/>
      <c r="BJ64693" s="136"/>
    </row>
    <row r="64694" spans="5:62" ht="14.25" customHeight="1" x14ac:dyDescent="0.25">
      <c r="E64694" s="113"/>
      <c r="H64694" s="133"/>
      <c r="T64694" s="133"/>
      <c r="X64694" s="131"/>
      <c r="Y64694" s="133"/>
      <c r="AJ64694" s="133"/>
      <c r="AO64694" s="135"/>
      <c r="AP64694" s="135"/>
      <c r="BJ64694" s="136"/>
    </row>
    <row r="64695" spans="5:62" ht="14.25" customHeight="1" x14ac:dyDescent="0.25">
      <c r="E64695" s="113"/>
      <c r="H64695" s="133"/>
      <c r="T64695" s="133"/>
      <c r="X64695" s="131"/>
      <c r="Y64695" s="133"/>
      <c r="AJ64695" s="133"/>
      <c r="AO64695" s="135"/>
      <c r="AP64695" s="135"/>
      <c r="BJ64695" s="136"/>
    </row>
    <row r="64696" spans="5:62" ht="14.25" customHeight="1" x14ac:dyDescent="0.25">
      <c r="E64696" s="113"/>
      <c r="H64696" s="133"/>
      <c r="T64696" s="133"/>
      <c r="X64696" s="131"/>
      <c r="Y64696" s="133"/>
      <c r="AJ64696" s="133"/>
      <c r="AO64696" s="135"/>
      <c r="AP64696" s="135"/>
      <c r="BJ64696" s="136"/>
    </row>
    <row r="64697" spans="5:62" ht="14.25" customHeight="1" x14ac:dyDescent="0.25">
      <c r="E64697" s="113"/>
      <c r="H64697" s="133"/>
      <c r="T64697" s="133"/>
      <c r="X64697" s="131"/>
      <c r="Y64697" s="133"/>
      <c r="AJ64697" s="133"/>
      <c r="AO64697" s="135"/>
      <c r="AP64697" s="135"/>
      <c r="BJ64697" s="136"/>
    </row>
    <row r="64698" spans="5:62" ht="14.25" customHeight="1" x14ac:dyDescent="0.25">
      <c r="E64698" s="113"/>
      <c r="H64698" s="133"/>
      <c r="T64698" s="133"/>
      <c r="X64698" s="131"/>
      <c r="Y64698" s="133"/>
      <c r="AJ64698" s="133"/>
      <c r="AO64698" s="135"/>
      <c r="AP64698" s="135"/>
      <c r="BJ64698" s="136"/>
    </row>
    <row r="64699" spans="5:62" ht="14.25" customHeight="1" x14ac:dyDescent="0.25">
      <c r="E64699" s="113"/>
      <c r="H64699" s="133"/>
      <c r="T64699" s="133"/>
      <c r="X64699" s="131"/>
      <c r="Y64699" s="133"/>
      <c r="AJ64699" s="133"/>
      <c r="AO64699" s="135"/>
      <c r="AP64699" s="135"/>
      <c r="BJ64699" s="136"/>
    </row>
    <row r="64700" spans="5:62" ht="14.25" customHeight="1" x14ac:dyDescent="0.25">
      <c r="E64700" s="113"/>
      <c r="H64700" s="133"/>
      <c r="T64700" s="133"/>
      <c r="X64700" s="131"/>
      <c r="Y64700" s="133"/>
      <c r="AJ64700" s="133"/>
      <c r="AO64700" s="135"/>
      <c r="AP64700" s="135"/>
      <c r="BJ64700" s="136"/>
    </row>
    <row r="64701" spans="5:62" ht="14.25" customHeight="1" x14ac:dyDescent="0.25">
      <c r="E64701" s="113"/>
      <c r="H64701" s="133"/>
      <c r="T64701" s="133"/>
      <c r="X64701" s="131"/>
      <c r="Y64701" s="133"/>
      <c r="AJ64701" s="133"/>
      <c r="AO64701" s="135"/>
      <c r="AP64701" s="135"/>
      <c r="BJ64701" s="136"/>
    </row>
    <row r="64702" spans="5:62" ht="14.25" customHeight="1" x14ac:dyDescent="0.25">
      <c r="E64702" s="113"/>
      <c r="H64702" s="133"/>
      <c r="T64702" s="133"/>
      <c r="X64702" s="131"/>
      <c r="Y64702" s="133"/>
      <c r="AJ64702" s="133"/>
      <c r="AO64702" s="135"/>
      <c r="AP64702" s="135"/>
      <c r="BJ64702" s="136"/>
    </row>
    <row r="64703" spans="5:62" ht="14.25" customHeight="1" x14ac:dyDescent="0.25">
      <c r="E64703" s="113"/>
      <c r="H64703" s="133"/>
      <c r="T64703" s="133"/>
      <c r="X64703" s="131"/>
      <c r="Y64703" s="133"/>
      <c r="AJ64703" s="133"/>
      <c r="AO64703" s="135"/>
      <c r="AP64703" s="135"/>
      <c r="BJ64703" s="136"/>
    </row>
    <row r="64704" spans="5:62" ht="14.25" customHeight="1" x14ac:dyDescent="0.25">
      <c r="E64704" s="113"/>
      <c r="H64704" s="133"/>
      <c r="T64704" s="133"/>
      <c r="X64704" s="131"/>
      <c r="Y64704" s="133"/>
      <c r="AJ64704" s="133"/>
      <c r="AO64704" s="135"/>
      <c r="AP64704" s="135"/>
      <c r="BJ64704" s="136"/>
    </row>
    <row r="64705" spans="5:62" ht="14.25" customHeight="1" x14ac:dyDescent="0.25">
      <c r="E64705" s="113"/>
      <c r="H64705" s="133"/>
      <c r="T64705" s="133"/>
      <c r="X64705" s="131"/>
      <c r="Y64705" s="133"/>
      <c r="AJ64705" s="133"/>
      <c r="AO64705" s="135"/>
      <c r="AP64705" s="135"/>
      <c r="BJ64705" s="136"/>
    </row>
    <row r="64706" spans="5:62" ht="14.25" customHeight="1" x14ac:dyDescent="0.25">
      <c r="E64706" s="113"/>
      <c r="H64706" s="133"/>
      <c r="T64706" s="133"/>
      <c r="X64706" s="131"/>
      <c r="Y64706" s="133"/>
      <c r="AJ64706" s="133"/>
      <c r="AO64706" s="135"/>
      <c r="AP64706" s="135"/>
      <c r="BJ64706" s="136"/>
    </row>
    <row r="64707" spans="5:62" ht="14.25" customHeight="1" x14ac:dyDescent="0.25">
      <c r="E64707" s="113"/>
      <c r="H64707" s="133"/>
      <c r="T64707" s="133"/>
      <c r="X64707" s="131"/>
      <c r="Y64707" s="133"/>
      <c r="AJ64707" s="133"/>
      <c r="AO64707" s="135"/>
      <c r="AP64707" s="135"/>
      <c r="BJ64707" s="136"/>
    </row>
    <row r="64708" spans="5:62" ht="14.25" customHeight="1" x14ac:dyDescent="0.25">
      <c r="E64708" s="113"/>
      <c r="H64708" s="133"/>
      <c r="T64708" s="133"/>
      <c r="X64708" s="131"/>
      <c r="Y64708" s="133"/>
      <c r="AJ64708" s="133"/>
      <c r="AO64708" s="135"/>
      <c r="AP64708" s="135"/>
      <c r="BJ64708" s="136"/>
    </row>
    <row r="64709" spans="5:62" ht="14.25" customHeight="1" x14ac:dyDescent="0.25">
      <c r="E64709" s="113"/>
      <c r="H64709" s="133"/>
      <c r="T64709" s="133"/>
      <c r="X64709" s="131"/>
      <c r="Y64709" s="133"/>
      <c r="AJ64709" s="133"/>
      <c r="AO64709" s="135"/>
      <c r="AP64709" s="135"/>
      <c r="BJ64709" s="136"/>
    </row>
    <row r="64710" spans="5:62" ht="14.25" customHeight="1" x14ac:dyDescent="0.25">
      <c r="E64710" s="113"/>
      <c r="H64710" s="133"/>
      <c r="T64710" s="133"/>
      <c r="X64710" s="131"/>
      <c r="Y64710" s="133"/>
      <c r="AJ64710" s="133"/>
      <c r="AO64710" s="135"/>
      <c r="AP64710" s="135"/>
      <c r="BJ64710" s="136"/>
    </row>
    <row r="64711" spans="5:62" ht="14.25" customHeight="1" x14ac:dyDescent="0.25">
      <c r="E64711" s="113"/>
      <c r="H64711" s="133"/>
      <c r="T64711" s="133"/>
      <c r="X64711" s="131"/>
      <c r="Y64711" s="133"/>
      <c r="AJ64711" s="133"/>
      <c r="AO64711" s="135"/>
      <c r="AP64711" s="135"/>
      <c r="BJ64711" s="136"/>
    </row>
    <row r="64712" spans="5:62" ht="14.25" customHeight="1" x14ac:dyDescent="0.25">
      <c r="E64712" s="113"/>
      <c r="H64712" s="133"/>
      <c r="T64712" s="133"/>
      <c r="X64712" s="131"/>
      <c r="Y64712" s="133"/>
      <c r="AJ64712" s="133"/>
      <c r="AO64712" s="135"/>
      <c r="AP64712" s="135"/>
      <c r="BJ64712" s="136"/>
    </row>
    <row r="64713" spans="5:62" ht="14.25" customHeight="1" x14ac:dyDescent="0.25">
      <c r="E64713" s="113"/>
      <c r="H64713" s="133"/>
      <c r="T64713" s="133"/>
      <c r="X64713" s="131"/>
      <c r="Y64713" s="133"/>
      <c r="AJ64713" s="133"/>
      <c r="AO64713" s="135"/>
      <c r="AP64713" s="135"/>
      <c r="BJ64713" s="136"/>
    </row>
    <row r="64714" spans="5:62" ht="14.25" customHeight="1" x14ac:dyDescent="0.25">
      <c r="E64714" s="113"/>
      <c r="H64714" s="133"/>
      <c r="T64714" s="133"/>
      <c r="X64714" s="131"/>
      <c r="Y64714" s="133"/>
      <c r="AJ64714" s="133"/>
      <c r="AO64714" s="135"/>
      <c r="AP64714" s="135"/>
      <c r="BJ64714" s="136"/>
    </row>
    <row r="64715" spans="5:62" ht="14.25" customHeight="1" x14ac:dyDescent="0.25">
      <c r="E64715" s="113"/>
      <c r="H64715" s="133"/>
      <c r="T64715" s="133"/>
      <c r="X64715" s="131"/>
      <c r="Y64715" s="133"/>
      <c r="AJ64715" s="133"/>
      <c r="AO64715" s="135"/>
      <c r="AP64715" s="135"/>
      <c r="BJ64715" s="136"/>
    </row>
    <row r="64716" spans="5:62" ht="14.25" customHeight="1" x14ac:dyDescent="0.25">
      <c r="E64716" s="113"/>
      <c r="H64716" s="133"/>
      <c r="T64716" s="133"/>
      <c r="X64716" s="131"/>
      <c r="Y64716" s="133"/>
      <c r="AJ64716" s="133"/>
      <c r="AO64716" s="135"/>
      <c r="AP64716" s="135"/>
      <c r="BJ64716" s="136"/>
    </row>
    <row r="64717" spans="5:62" ht="14.25" customHeight="1" x14ac:dyDescent="0.25">
      <c r="E64717" s="113"/>
      <c r="H64717" s="133"/>
      <c r="T64717" s="133"/>
      <c r="X64717" s="131"/>
      <c r="Y64717" s="133"/>
      <c r="AJ64717" s="133"/>
      <c r="AO64717" s="135"/>
      <c r="AP64717" s="135"/>
      <c r="BJ64717" s="136"/>
    </row>
    <row r="64718" spans="5:62" ht="14.25" customHeight="1" x14ac:dyDescent="0.25">
      <c r="E64718" s="113"/>
      <c r="H64718" s="133"/>
      <c r="T64718" s="133"/>
      <c r="X64718" s="131"/>
      <c r="Y64718" s="133"/>
      <c r="AJ64718" s="133"/>
      <c r="AO64718" s="135"/>
      <c r="AP64718" s="135"/>
      <c r="BJ64718" s="136"/>
    </row>
    <row r="64719" spans="5:62" ht="14.25" customHeight="1" x14ac:dyDescent="0.25">
      <c r="E64719" s="113"/>
      <c r="H64719" s="133"/>
      <c r="T64719" s="133"/>
      <c r="X64719" s="131"/>
      <c r="Y64719" s="133"/>
      <c r="AJ64719" s="133"/>
      <c r="AO64719" s="135"/>
      <c r="AP64719" s="135"/>
      <c r="BJ64719" s="136"/>
    </row>
    <row r="64720" spans="5:62" ht="14.25" customHeight="1" x14ac:dyDescent="0.25">
      <c r="E64720" s="113"/>
      <c r="H64720" s="133"/>
      <c r="T64720" s="133"/>
      <c r="X64720" s="131"/>
      <c r="Y64720" s="133"/>
      <c r="AJ64720" s="133"/>
      <c r="AO64720" s="135"/>
      <c r="AP64720" s="135"/>
      <c r="BJ64720" s="136"/>
    </row>
    <row r="64721" spans="5:62" ht="14.25" customHeight="1" x14ac:dyDescent="0.25">
      <c r="E64721" s="113"/>
      <c r="H64721" s="133"/>
      <c r="T64721" s="133"/>
      <c r="X64721" s="131"/>
      <c r="Y64721" s="133"/>
      <c r="AJ64721" s="133"/>
      <c r="AO64721" s="135"/>
      <c r="AP64721" s="135"/>
      <c r="BJ64721" s="136"/>
    </row>
    <row r="64722" spans="5:62" ht="14.25" customHeight="1" x14ac:dyDescent="0.25">
      <c r="E64722" s="113"/>
      <c r="H64722" s="133"/>
      <c r="T64722" s="133"/>
      <c r="X64722" s="131"/>
      <c r="Y64722" s="133"/>
      <c r="AJ64722" s="133"/>
      <c r="AO64722" s="135"/>
      <c r="AP64722" s="135"/>
      <c r="BJ64722" s="136"/>
    </row>
    <row r="64723" spans="5:62" ht="14.25" customHeight="1" x14ac:dyDescent="0.25">
      <c r="E64723" s="113"/>
      <c r="H64723" s="133"/>
      <c r="T64723" s="133"/>
      <c r="X64723" s="131"/>
      <c r="Y64723" s="133"/>
      <c r="AJ64723" s="133"/>
      <c r="AO64723" s="135"/>
      <c r="AP64723" s="135"/>
      <c r="BJ64723" s="136"/>
    </row>
    <row r="64724" spans="5:62" ht="14.25" customHeight="1" x14ac:dyDescent="0.25">
      <c r="E64724" s="113"/>
      <c r="H64724" s="133"/>
      <c r="T64724" s="133"/>
      <c r="X64724" s="131"/>
      <c r="Y64724" s="133"/>
      <c r="AJ64724" s="133"/>
      <c r="AO64724" s="135"/>
      <c r="AP64724" s="135"/>
      <c r="BJ64724" s="136"/>
    </row>
    <row r="64725" spans="5:62" ht="14.25" customHeight="1" x14ac:dyDescent="0.25">
      <c r="E64725" s="113"/>
      <c r="H64725" s="133"/>
      <c r="T64725" s="133"/>
      <c r="X64725" s="131"/>
      <c r="Y64725" s="133"/>
      <c r="AJ64725" s="133"/>
      <c r="AO64725" s="135"/>
      <c r="AP64725" s="135"/>
      <c r="BJ64725" s="136"/>
    </row>
    <row r="64726" spans="5:62" ht="14.25" customHeight="1" x14ac:dyDescent="0.25">
      <c r="E64726" s="113"/>
      <c r="H64726" s="133"/>
      <c r="T64726" s="133"/>
      <c r="X64726" s="131"/>
      <c r="Y64726" s="133"/>
      <c r="AJ64726" s="133"/>
      <c r="AO64726" s="135"/>
      <c r="AP64726" s="135"/>
      <c r="BJ64726" s="136"/>
    </row>
    <row r="64727" spans="5:62" ht="14.25" customHeight="1" x14ac:dyDescent="0.25">
      <c r="E64727" s="113"/>
      <c r="H64727" s="133"/>
      <c r="T64727" s="133"/>
      <c r="X64727" s="131"/>
      <c r="Y64727" s="133"/>
      <c r="AJ64727" s="133"/>
      <c r="AO64727" s="135"/>
      <c r="AP64727" s="135"/>
      <c r="BJ64727" s="136"/>
    </row>
    <row r="64728" spans="5:62" ht="14.25" customHeight="1" x14ac:dyDescent="0.25">
      <c r="E64728" s="113"/>
      <c r="H64728" s="133"/>
      <c r="T64728" s="133"/>
      <c r="X64728" s="131"/>
      <c r="Y64728" s="133"/>
      <c r="AJ64728" s="133"/>
      <c r="AO64728" s="135"/>
      <c r="AP64728" s="135"/>
      <c r="BJ64728" s="136"/>
    </row>
    <row r="64729" spans="5:62" ht="14.25" customHeight="1" x14ac:dyDescent="0.25">
      <c r="E64729" s="113"/>
      <c r="H64729" s="133"/>
      <c r="T64729" s="133"/>
      <c r="X64729" s="131"/>
      <c r="Y64729" s="133"/>
      <c r="AJ64729" s="133"/>
      <c r="AO64729" s="135"/>
      <c r="AP64729" s="135"/>
      <c r="BJ64729" s="136"/>
    </row>
    <row r="64730" spans="5:62" ht="14.25" customHeight="1" x14ac:dyDescent="0.25">
      <c r="E64730" s="113"/>
      <c r="H64730" s="133"/>
      <c r="T64730" s="133"/>
      <c r="X64730" s="131"/>
      <c r="Y64730" s="133"/>
      <c r="AJ64730" s="133"/>
      <c r="AO64730" s="135"/>
      <c r="AP64730" s="135"/>
      <c r="BJ64730" s="136"/>
    </row>
    <row r="64731" spans="5:62" ht="14.25" customHeight="1" x14ac:dyDescent="0.25">
      <c r="E64731" s="113"/>
      <c r="H64731" s="133"/>
      <c r="T64731" s="133"/>
      <c r="X64731" s="131"/>
      <c r="Y64731" s="133"/>
      <c r="AJ64731" s="133"/>
      <c r="AO64731" s="135"/>
      <c r="AP64731" s="135"/>
      <c r="BJ64731" s="136"/>
    </row>
    <row r="64732" spans="5:62" ht="14.25" customHeight="1" x14ac:dyDescent="0.25">
      <c r="E64732" s="113"/>
      <c r="H64732" s="133"/>
      <c r="T64732" s="133"/>
      <c r="X64732" s="131"/>
      <c r="Y64732" s="133"/>
      <c r="AJ64732" s="133"/>
      <c r="AO64732" s="135"/>
      <c r="AP64732" s="135"/>
      <c r="BJ64732" s="136"/>
    </row>
    <row r="64733" spans="5:62" ht="14.25" customHeight="1" x14ac:dyDescent="0.25">
      <c r="E64733" s="113"/>
      <c r="H64733" s="133"/>
      <c r="T64733" s="133"/>
      <c r="X64733" s="131"/>
      <c r="Y64733" s="133"/>
      <c r="AJ64733" s="133"/>
      <c r="AO64733" s="135"/>
      <c r="AP64733" s="135"/>
      <c r="BJ64733" s="136"/>
    </row>
    <row r="64734" spans="5:62" ht="14.25" customHeight="1" x14ac:dyDescent="0.25">
      <c r="E64734" s="113"/>
      <c r="H64734" s="133"/>
      <c r="T64734" s="133"/>
      <c r="X64734" s="131"/>
      <c r="Y64734" s="133"/>
      <c r="AJ64734" s="133"/>
      <c r="AO64734" s="135"/>
      <c r="AP64734" s="135"/>
      <c r="BJ64734" s="136"/>
    </row>
    <row r="64735" spans="5:62" ht="14.25" customHeight="1" x14ac:dyDescent="0.25">
      <c r="E64735" s="113"/>
      <c r="H64735" s="133"/>
      <c r="T64735" s="133"/>
      <c r="X64735" s="131"/>
      <c r="Y64735" s="133"/>
      <c r="AJ64735" s="133"/>
      <c r="AO64735" s="135"/>
      <c r="AP64735" s="135"/>
      <c r="BJ64735" s="136"/>
    </row>
    <row r="64736" spans="5:62" ht="14.25" customHeight="1" x14ac:dyDescent="0.25">
      <c r="E64736" s="113"/>
      <c r="H64736" s="133"/>
      <c r="T64736" s="133"/>
      <c r="X64736" s="131"/>
      <c r="Y64736" s="133"/>
      <c r="AJ64736" s="133"/>
      <c r="AO64736" s="135"/>
      <c r="AP64736" s="135"/>
      <c r="BJ64736" s="136"/>
    </row>
    <row r="64737" spans="5:62" ht="14.25" customHeight="1" x14ac:dyDescent="0.25">
      <c r="E64737" s="113"/>
      <c r="H64737" s="133"/>
      <c r="T64737" s="133"/>
      <c r="X64737" s="131"/>
      <c r="Y64737" s="133"/>
      <c r="AJ64737" s="133"/>
      <c r="AO64737" s="135"/>
      <c r="AP64737" s="135"/>
      <c r="BJ64737" s="136"/>
    </row>
    <row r="64738" spans="5:62" ht="14.25" customHeight="1" x14ac:dyDescent="0.25">
      <c r="E64738" s="113"/>
      <c r="H64738" s="133"/>
      <c r="T64738" s="133"/>
      <c r="X64738" s="131"/>
      <c r="Y64738" s="133"/>
      <c r="AJ64738" s="133"/>
      <c r="AO64738" s="135"/>
      <c r="AP64738" s="135"/>
      <c r="BJ64738" s="136"/>
    </row>
    <row r="64739" spans="5:62" ht="14.25" customHeight="1" x14ac:dyDescent="0.25">
      <c r="E64739" s="113"/>
      <c r="H64739" s="133"/>
      <c r="T64739" s="133"/>
      <c r="X64739" s="131"/>
      <c r="Y64739" s="133"/>
      <c r="AJ64739" s="133"/>
      <c r="AO64739" s="135"/>
      <c r="AP64739" s="135"/>
      <c r="BJ64739" s="136"/>
    </row>
    <row r="64740" spans="5:62" ht="14.25" customHeight="1" x14ac:dyDescent="0.25">
      <c r="E64740" s="113"/>
      <c r="H64740" s="133"/>
      <c r="T64740" s="133"/>
      <c r="X64740" s="131"/>
      <c r="Y64740" s="133"/>
      <c r="AJ64740" s="133"/>
      <c r="AO64740" s="135"/>
      <c r="AP64740" s="135"/>
      <c r="BJ64740" s="136"/>
    </row>
    <row r="64741" spans="5:62" ht="14.25" customHeight="1" x14ac:dyDescent="0.25">
      <c r="E64741" s="113"/>
      <c r="H64741" s="133"/>
      <c r="T64741" s="133"/>
      <c r="X64741" s="131"/>
      <c r="Y64741" s="133"/>
      <c r="AJ64741" s="133"/>
      <c r="AO64741" s="135"/>
      <c r="AP64741" s="135"/>
      <c r="BJ64741" s="136"/>
    </row>
    <row r="64742" spans="5:62" ht="14.25" customHeight="1" x14ac:dyDescent="0.25">
      <c r="E64742" s="113"/>
      <c r="H64742" s="133"/>
      <c r="T64742" s="133"/>
      <c r="X64742" s="131"/>
      <c r="Y64742" s="133"/>
      <c r="AJ64742" s="133"/>
      <c r="AO64742" s="135"/>
      <c r="AP64742" s="135"/>
      <c r="BJ64742" s="136"/>
    </row>
    <row r="64743" spans="5:62" ht="14.25" customHeight="1" x14ac:dyDescent="0.25">
      <c r="E64743" s="113"/>
      <c r="H64743" s="133"/>
      <c r="T64743" s="133"/>
      <c r="X64743" s="131"/>
      <c r="Y64743" s="133"/>
      <c r="AJ64743" s="133"/>
      <c r="AO64743" s="135"/>
      <c r="AP64743" s="135"/>
      <c r="BJ64743" s="136"/>
    </row>
    <row r="64744" spans="5:62" ht="14.25" customHeight="1" x14ac:dyDescent="0.25">
      <c r="E64744" s="113"/>
      <c r="H64744" s="133"/>
      <c r="T64744" s="133"/>
      <c r="X64744" s="131"/>
      <c r="Y64744" s="133"/>
      <c r="AJ64744" s="133"/>
      <c r="AO64744" s="135"/>
      <c r="AP64744" s="135"/>
      <c r="BJ64744" s="136"/>
    </row>
    <row r="64745" spans="5:62" ht="14.25" customHeight="1" x14ac:dyDescent="0.25">
      <c r="E64745" s="113"/>
      <c r="H64745" s="133"/>
      <c r="T64745" s="133"/>
      <c r="X64745" s="131"/>
      <c r="Y64745" s="133"/>
      <c r="AJ64745" s="133"/>
      <c r="AO64745" s="135"/>
      <c r="AP64745" s="135"/>
      <c r="BJ64745" s="136"/>
    </row>
    <row r="64746" spans="5:62" ht="14.25" customHeight="1" x14ac:dyDescent="0.25">
      <c r="E64746" s="113"/>
      <c r="H64746" s="133"/>
      <c r="T64746" s="133"/>
      <c r="X64746" s="131"/>
      <c r="Y64746" s="133"/>
      <c r="AJ64746" s="133"/>
      <c r="AO64746" s="135"/>
      <c r="AP64746" s="135"/>
      <c r="BJ64746" s="136"/>
    </row>
    <row r="64747" spans="5:62" ht="14.25" customHeight="1" x14ac:dyDescent="0.25">
      <c r="E64747" s="113"/>
      <c r="H64747" s="133"/>
      <c r="T64747" s="133"/>
      <c r="X64747" s="131"/>
      <c r="Y64747" s="133"/>
      <c r="AJ64747" s="133"/>
      <c r="AO64747" s="135"/>
      <c r="AP64747" s="135"/>
      <c r="BJ64747" s="136"/>
    </row>
    <row r="64748" spans="5:62" ht="14.25" customHeight="1" x14ac:dyDescent="0.25">
      <c r="E64748" s="113"/>
      <c r="H64748" s="133"/>
      <c r="T64748" s="133"/>
      <c r="X64748" s="131"/>
      <c r="Y64748" s="133"/>
      <c r="AJ64748" s="133"/>
      <c r="AO64748" s="135"/>
      <c r="AP64748" s="135"/>
      <c r="BJ64748" s="136"/>
    </row>
    <row r="64749" spans="5:62" ht="14.25" customHeight="1" x14ac:dyDescent="0.25">
      <c r="E64749" s="113"/>
      <c r="H64749" s="133"/>
      <c r="T64749" s="133"/>
      <c r="X64749" s="131"/>
      <c r="Y64749" s="133"/>
      <c r="AJ64749" s="133"/>
      <c r="AO64749" s="135"/>
      <c r="AP64749" s="135"/>
      <c r="BJ64749" s="136"/>
    </row>
    <row r="64750" spans="5:62" ht="14.25" customHeight="1" x14ac:dyDescent="0.25">
      <c r="E64750" s="113"/>
      <c r="H64750" s="133"/>
      <c r="T64750" s="133"/>
      <c r="X64750" s="131"/>
      <c r="Y64750" s="133"/>
      <c r="AJ64750" s="133"/>
      <c r="AO64750" s="135"/>
      <c r="AP64750" s="135"/>
      <c r="BJ64750" s="136"/>
    </row>
    <row r="64751" spans="5:62" ht="14.25" customHeight="1" x14ac:dyDescent="0.25">
      <c r="E64751" s="113"/>
      <c r="H64751" s="133"/>
      <c r="T64751" s="133"/>
      <c r="X64751" s="131"/>
      <c r="Y64751" s="133"/>
      <c r="AJ64751" s="133"/>
      <c r="AO64751" s="135"/>
      <c r="AP64751" s="135"/>
      <c r="BJ64751" s="136"/>
    </row>
    <row r="64752" spans="5:62" ht="14.25" customHeight="1" x14ac:dyDescent="0.25">
      <c r="E64752" s="113"/>
      <c r="H64752" s="133"/>
      <c r="T64752" s="133"/>
      <c r="X64752" s="131"/>
      <c r="Y64752" s="133"/>
      <c r="AJ64752" s="133"/>
      <c r="AO64752" s="135"/>
      <c r="AP64752" s="135"/>
      <c r="BJ64752" s="136"/>
    </row>
    <row r="64753" spans="5:62" ht="14.25" customHeight="1" x14ac:dyDescent="0.25">
      <c r="E64753" s="113"/>
      <c r="H64753" s="133"/>
      <c r="T64753" s="133"/>
      <c r="X64753" s="131"/>
      <c r="Y64753" s="133"/>
      <c r="AJ64753" s="133"/>
      <c r="AO64753" s="135"/>
      <c r="AP64753" s="135"/>
      <c r="BJ64753" s="136"/>
    </row>
    <row r="64754" spans="5:62" ht="14.25" customHeight="1" x14ac:dyDescent="0.25">
      <c r="E64754" s="113"/>
      <c r="H64754" s="133"/>
      <c r="T64754" s="133"/>
      <c r="X64754" s="131"/>
      <c r="Y64754" s="133"/>
      <c r="AJ64754" s="133"/>
      <c r="AO64754" s="135"/>
      <c r="AP64754" s="135"/>
      <c r="BJ64754" s="136"/>
    </row>
    <row r="64755" spans="5:62" ht="14.25" customHeight="1" x14ac:dyDescent="0.25">
      <c r="E64755" s="113"/>
      <c r="H64755" s="133"/>
      <c r="T64755" s="133"/>
      <c r="X64755" s="131"/>
      <c r="Y64755" s="133"/>
      <c r="AJ64755" s="133"/>
      <c r="AO64755" s="135"/>
      <c r="AP64755" s="135"/>
      <c r="BJ64755" s="136"/>
    </row>
    <row r="64756" spans="5:62" ht="14.25" customHeight="1" x14ac:dyDescent="0.25">
      <c r="E64756" s="113"/>
      <c r="H64756" s="133"/>
      <c r="T64756" s="133"/>
      <c r="X64756" s="131"/>
      <c r="Y64756" s="133"/>
      <c r="AJ64756" s="133"/>
      <c r="AO64756" s="135"/>
      <c r="AP64756" s="135"/>
      <c r="BJ64756" s="136"/>
    </row>
    <row r="64757" spans="5:62" ht="14.25" customHeight="1" x14ac:dyDescent="0.25">
      <c r="E64757" s="113"/>
      <c r="H64757" s="133"/>
      <c r="T64757" s="133"/>
      <c r="X64757" s="131"/>
      <c r="Y64757" s="133"/>
      <c r="AJ64757" s="133"/>
      <c r="AO64757" s="135"/>
      <c r="AP64757" s="135"/>
      <c r="BJ64757" s="136"/>
    </row>
    <row r="64758" spans="5:62" ht="14.25" customHeight="1" x14ac:dyDescent="0.25">
      <c r="E64758" s="113"/>
      <c r="H64758" s="133"/>
      <c r="T64758" s="133"/>
      <c r="X64758" s="131"/>
      <c r="Y64758" s="133"/>
      <c r="AJ64758" s="133"/>
      <c r="AO64758" s="135"/>
      <c r="AP64758" s="135"/>
      <c r="BJ64758" s="136"/>
    </row>
    <row r="64759" spans="5:62" ht="14.25" customHeight="1" x14ac:dyDescent="0.25">
      <c r="E64759" s="113"/>
      <c r="H64759" s="133"/>
      <c r="T64759" s="133"/>
      <c r="X64759" s="131"/>
      <c r="Y64759" s="133"/>
      <c r="AJ64759" s="133"/>
      <c r="AO64759" s="135"/>
      <c r="AP64759" s="135"/>
      <c r="BJ64759" s="136"/>
    </row>
    <row r="64760" spans="5:62" ht="14.25" customHeight="1" x14ac:dyDescent="0.25">
      <c r="E64760" s="113"/>
      <c r="H64760" s="133"/>
      <c r="T64760" s="133"/>
      <c r="X64760" s="131"/>
      <c r="Y64760" s="133"/>
      <c r="AJ64760" s="133"/>
      <c r="AO64760" s="135"/>
      <c r="AP64760" s="135"/>
      <c r="BJ64760" s="136"/>
    </row>
    <row r="64761" spans="5:62" ht="14.25" customHeight="1" x14ac:dyDescent="0.25">
      <c r="E64761" s="113"/>
      <c r="H64761" s="133"/>
      <c r="T64761" s="133"/>
      <c r="X64761" s="131"/>
      <c r="Y64761" s="133"/>
      <c r="AJ64761" s="133"/>
      <c r="AO64761" s="135"/>
      <c r="AP64761" s="135"/>
      <c r="BJ64761" s="136"/>
    </row>
    <row r="64762" spans="5:62" ht="14.25" customHeight="1" x14ac:dyDescent="0.25">
      <c r="E64762" s="113"/>
      <c r="H64762" s="133"/>
      <c r="T64762" s="133"/>
      <c r="X64762" s="131"/>
      <c r="Y64762" s="133"/>
      <c r="AJ64762" s="133"/>
      <c r="AO64762" s="135"/>
      <c r="AP64762" s="135"/>
      <c r="BJ64762" s="136"/>
    </row>
    <row r="64763" spans="5:62" ht="14.25" customHeight="1" x14ac:dyDescent="0.25">
      <c r="E64763" s="113"/>
      <c r="H64763" s="133"/>
      <c r="T64763" s="133"/>
      <c r="X64763" s="131"/>
      <c r="Y64763" s="133"/>
      <c r="AJ64763" s="133"/>
      <c r="AO64763" s="135"/>
      <c r="AP64763" s="135"/>
      <c r="BJ64763" s="136"/>
    </row>
    <row r="64764" spans="5:62" ht="14.25" customHeight="1" x14ac:dyDescent="0.25">
      <c r="E64764" s="113"/>
      <c r="H64764" s="133"/>
      <c r="T64764" s="133"/>
      <c r="X64764" s="131"/>
      <c r="Y64764" s="133"/>
      <c r="AJ64764" s="133"/>
      <c r="AO64764" s="135"/>
      <c r="AP64764" s="135"/>
      <c r="BJ64764" s="136"/>
    </row>
    <row r="64765" spans="5:62" ht="14.25" customHeight="1" x14ac:dyDescent="0.25">
      <c r="E64765" s="113"/>
      <c r="H64765" s="133"/>
      <c r="T64765" s="133"/>
      <c r="X64765" s="131"/>
      <c r="Y64765" s="133"/>
      <c r="AJ64765" s="133"/>
      <c r="AO64765" s="135"/>
      <c r="AP64765" s="135"/>
      <c r="BJ64765" s="136"/>
    </row>
    <row r="64766" spans="5:62" ht="14.25" customHeight="1" x14ac:dyDescent="0.25">
      <c r="E64766" s="113"/>
      <c r="H64766" s="133"/>
      <c r="T64766" s="133"/>
      <c r="X64766" s="131"/>
      <c r="Y64766" s="133"/>
      <c r="AJ64766" s="133"/>
      <c r="AO64766" s="135"/>
      <c r="AP64766" s="135"/>
      <c r="BJ64766" s="136"/>
    </row>
    <row r="64767" spans="5:62" ht="14.25" customHeight="1" x14ac:dyDescent="0.25">
      <c r="E64767" s="113"/>
      <c r="H64767" s="133"/>
      <c r="T64767" s="133"/>
      <c r="X64767" s="131"/>
      <c r="Y64767" s="133"/>
      <c r="AJ64767" s="133"/>
      <c r="AO64767" s="135"/>
      <c r="AP64767" s="135"/>
      <c r="BJ64767" s="136"/>
    </row>
    <row r="64768" spans="5:62" ht="14.25" customHeight="1" x14ac:dyDescent="0.25">
      <c r="E64768" s="113"/>
      <c r="H64768" s="133"/>
      <c r="T64768" s="133"/>
      <c r="X64768" s="131"/>
      <c r="Y64768" s="133"/>
      <c r="AJ64768" s="133"/>
      <c r="AO64768" s="135"/>
      <c r="AP64768" s="135"/>
      <c r="BJ64768" s="136"/>
    </row>
    <row r="64769" spans="5:62" ht="14.25" customHeight="1" x14ac:dyDescent="0.25">
      <c r="E64769" s="113"/>
      <c r="H64769" s="133"/>
      <c r="T64769" s="133"/>
      <c r="X64769" s="131"/>
      <c r="Y64769" s="133"/>
      <c r="AJ64769" s="133"/>
      <c r="AO64769" s="135"/>
      <c r="AP64769" s="135"/>
      <c r="BJ64769" s="136"/>
    </row>
    <row r="64770" spans="5:62" ht="14.25" customHeight="1" x14ac:dyDescent="0.25">
      <c r="E64770" s="113"/>
      <c r="H64770" s="133"/>
      <c r="T64770" s="133"/>
      <c r="X64770" s="131"/>
      <c r="Y64770" s="133"/>
      <c r="AJ64770" s="133"/>
      <c r="AO64770" s="135"/>
      <c r="AP64770" s="135"/>
      <c r="BJ64770" s="136"/>
    </row>
    <row r="64771" spans="5:62" ht="14.25" customHeight="1" x14ac:dyDescent="0.25">
      <c r="E64771" s="113"/>
      <c r="H64771" s="133"/>
      <c r="T64771" s="133"/>
      <c r="X64771" s="131"/>
      <c r="Y64771" s="133"/>
      <c r="AJ64771" s="133"/>
      <c r="AO64771" s="135"/>
      <c r="AP64771" s="135"/>
      <c r="BJ64771" s="136"/>
    </row>
    <row r="64772" spans="5:62" ht="14.25" customHeight="1" x14ac:dyDescent="0.25">
      <c r="E64772" s="113"/>
      <c r="H64772" s="133"/>
      <c r="T64772" s="133"/>
      <c r="X64772" s="131"/>
      <c r="Y64772" s="133"/>
      <c r="AJ64772" s="133"/>
      <c r="AO64772" s="135"/>
      <c r="AP64772" s="135"/>
      <c r="BJ64772" s="136"/>
    </row>
    <row r="64773" spans="5:62" ht="14.25" customHeight="1" x14ac:dyDescent="0.25">
      <c r="E64773" s="113"/>
      <c r="H64773" s="133"/>
      <c r="T64773" s="133"/>
      <c r="X64773" s="131"/>
      <c r="Y64773" s="133"/>
      <c r="AJ64773" s="133"/>
      <c r="AO64773" s="135"/>
      <c r="AP64773" s="135"/>
      <c r="BJ64773" s="136"/>
    </row>
    <row r="64774" spans="5:62" ht="14.25" customHeight="1" x14ac:dyDescent="0.25">
      <c r="E64774" s="113"/>
      <c r="H64774" s="133"/>
      <c r="T64774" s="133"/>
      <c r="X64774" s="131"/>
      <c r="Y64774" s="133"/>
      <c r="AJ64774" s="133"/>
      <c r="AO64774" s="135"/>
      <c r="AP64774" s="135"/>
      <c r="BJ64774" s="136"/>
    </row>
    <row r="64775" spans="5:62" ht="14.25" customHeight="1" x14ac:dyDescent="0.25">
      <c r="E64775" s="113"/>
      <c r="H64775" s="133"/>
      <c r="T64775" s="133"/>
      <c r="X64775" s="131"/>
      <c r="Y64775" s="133"/>
      <c r="AJ64775" s="133"/>
      <c r="AO64775" s="135"/>
      <c r="AP64775" s="135"/>
      <c r="BJ64775" s="136"/>
    </row>
    <row r="64776" spans="5:62" ht="14.25" customHeight="1" x14ac:dyDescent="0.25">
      <c r="E64776" s="113"/>
      <c r="H64776" s="133"/>
      <c r="T64776" s="133"/>
      <c r="X64776" s="131"/>
      <c r="Y64776" s="133"/>
      <c r="AJ64776" s="133"/>
      <c r="AO64776" s="135"/>
      <c r="AP64776" s="135"/>
      <c r="BJ64776" s="136"/>
    </row>
    <row r="64777" spans="5:62" ht="14.25" customHeight="1" x14ac:dyDescent="0.25">
      <c r="E64777" s="113"/>
      <c r="H64777" s="133"/>
      <c r="T64777" s="133"/>
      <c r="X64777" s="131"/>
      <c r="Y64777" s="133"/>
      <c r="AJ64777" s="133"/>
      <c r="AO64777" s="135"/>
      <c r="AP64777" s="135"/>
      <c r="BJ64777" s="136"/>
    </row>
    <row r="64778" spans="5:62" ht="14.25" customHeight="1" x14ac:dyDescent="0.25">
      <c r="E64778" s="113"/>
      <c r="H64778" s="133"/>
      <c r="T64778" s="133"/>
      <c r="X64778" s="131"/>
      <c r="Y64778" s="133"/>
      <c r="AJ64778" s="133"/>
      <c r="AO64778" s="135"/>
      <c r="AP64778" s="135"/>
      <c r="BJ64778" s="136"/>
    </row>
    <row r="64779" spans="5:62" ht="14.25" customHeight="1" x14ac:dyDescent="0.25">
      <c r="E64779" s="113"/>
      <c r="H64779" s="133"/>
      <c r="T64779" s="133"/>
      <c r="X64779" s="131"/>
      <c r="Y64779" s="133"/>
      <c r="AJ64779" s="133"/>
      <c r="AO64779" s="135"/>
      <c r="AP64779" s="135"/>
      <c r="BJ64779" s="136"/>
    </row>
    <row r="64780" spans="5:62" ht="14.25" customHeight="1" x14ac:dyDescent="0.25">
      <c r="E64780" s="113"/>
      <c r="H64780" s="133"/>
      <c r="T64780" s="133"/>
      <c r="X64780" s="131"/>
      <c r="Y64780" s="133"/>
      <c r="AJ64780" s="133"/>
      <c r="AO64780" s="135"/>
      <c r="AP64780" s="135"/>
      <c r="BJ64780" s="136"/>
    </row>
    <row r="64781" spans="5:62" ht="14.25" customHeight="1" x14ac:dyDescent="0.25">
      <c r="E64781" s="113"/>
      <c r="H64781" s="133"/>
      <c r="T64781" s="133"/>
      <c r="X64781" s="131"/>
      <c r="Y64781" s="133"/>
      <c r="AJ64781" s="133"/>
      <c r="AO64781" s="135"/>
      <c r="AP64781" s="135"/>
      <c r="BJ64781" s="136"/>
    </row>
    <row r="64782" spans="5:62" ht="14.25" customHeight="1" x14ac:dyDescent="0.25">
      <c r="E64782" s="113"/>
      <c r="H64782" s="133"/>
      <c r="T64782" s="133"/>
      <c r="X64782" s="131"/>
      <c r="Y64782" s="133"/>
      <c r="AJ64782" s="133"/>
      <c r="AO64782" s="135"/>
      <c r="AP64782" s="135"/>
      <c r="BJ64782" s="136"/>
    </row>
    <row r="64783" spans="5:62" ht="14.25" customHeight="1" x14ac:dyDescent="0.25">
      <c r="E64783" s="113"/>
      <c r="H64783" s="133"/>
      <c r="T64783" s="133"/>
      <c r="X64783" s="131"/>
      <c r="Y64783" s="133"/>
      <c r="AJ64783" s="133"/>
      <c r="AO64783" s="135"/>
      <c r="AP64783" s="135"/>
      <c r="BJ64783" s="136"/>
    </row>
    <row r="64784" spans="5:62" ht="14.25" customHeight="1" x14ac:dyDescent="0.25">
      <c r="E64784" s="113"/>
      <c r="H64784" s="133"/>
      <c r="T64784" s="133"/>
      <c r="X64784" s="131"/>
      <c r="Y64784" s="133"/>
      <c r="AJ64784" s="133"/>
      <c r="AO64784" s="135"/>
      <c r="AP64784" s="135"/>
      <c r="BJ64784" s="136"/>
    </row>
    <row r="64785" spans="5:62" ht="14.25" customHeight="1" x14ac:dyDescent="0.25">
      <c r="E64785" s="113"/>
      <c r="H64785" s="133"/>
      <c r="T64785" s="133"/>
      <c r="X64785" s="131"/>
      <c r="Y64785" s="133"/>
      <c r="AJ64785" s="133"/>
      <c r="AO64785" s="135"/>
      <c r="AP64785" s="135"/>
      <c r="BJ64785" s="136"/>
    </row>
    <row r="64786" spans="5:62" ht="14.25" customHeight="1" x14ac:dyDescent="0.25">
      <c r="E64786" s="113"/>
      <c r="H64786" s="133"/>
      <c r="T64786" s="133"/>
      <c r="X64786" s="131"/>
      <c r="Y64786" s="133"/>
      <c r="AJ64786" s="133"/>
      <c r="AO64786" s="135"/>
      <c r="AP64786" s="135"/>
      <c r="BJ64786" s="136"/>
    </row>
    <row r="64787" spans="5:62" ht="14.25" customHeight="1" x14ac:dyDescent="0.25">
      <c r="E64787" s="113"/>
      <c r="H64787" s="133"/>
      <c r="T64787" s="133"/>
      <c r="X64787" s="131"/>
      <c r="Y64787" s="133"/>
      <c r="AJ64787" s="133"/>
      <c r="AO64787" s="135"/>
      <c r="AP64787" s="135"/>
      <c r="BJ64787" s="136"/>
    </row>
    <row r="64788" spans="5:62" ht="14.25" customHeight="1" x14ac:dyDescent="0.25">
      <c r="E64788" s="113"/>
      <c r="H64788" s="133"/>
      <c r="T64788" s="133"/>
      <c r="X64788" s="131"/>
      <c r="Y64788" s="133"/>
      <c r="AJ64788" s="133"/>
      <c r="AO64788" s="135"/>
      <c r="AP64788" s="135"/>
      <c r="BJ64788" s="136"/>
    </row>
    <row r="64789" spans="5:62" ht="14.25" customHeight="1" x14ac:dyDescent="0.25">
      <c r="E64789" s="113"/>
      <c r="H64789" s="133"/>
      <c r="T64789" s="133"/>
      <c r="X64789" s="131"/>
      <c r="Y64789" s="133"/>
      <c r="AJ64789" s="133"/>
      <c r="AO64789" s="135"/>
      <c r="AP64789" s="135"/>
      <c r="BJ64789" s="136"/>
    </row>
    <row r="64790" spans="5:62" ht="14.25" customHeight="1" x14ac:dyDescent="0.25">
      <c r="E64790" s="113"/>
      <c r="H64790" s="133"/>
      <c r="T64790" s="133"/>
      <c r="X64790" s="131"/>
      <c r="Y64790" s="133"/>
      <c r="AJ64790" s="133"/>
      <c r="AO64790" s="135"/>
      <c r="AP64790" s="135"/>
      <c r="BJ64790" s="136"/>
    </row>
    <row r="64791" spans="5:62" ht="14.25" customHeight="1" x14ac:dyDescent="0.25">
      <c r="E64791" s="113"/>
      <c r="H64791" s="133"/>
      <c r="T64791" s="133"/>
      <c r="X64791" s="131"/>
      <c r="Y64791" s="133"/>
      <c r="AJ64791" s="133"/>
      <c r="AO64791" s="135"/>
      <c r="AP64791" s="135"/>
      <c r="BJ64791" s="136"/>
    </row>
    <row r="64792" spans="5:62" x14ac:dyDescent="0.25">
      <c r="X64792" s="131"/>
    </row>
    <row r="64793" spans="5:62" x14ac:dyDescent="0.25">
      <c r="X64793" s="131"/>
    </row>
  </sheetData>
  <sheetProtection algorithmName="SHA-512" hashValue="MykCLdJAB6M2Lt7vn7dWdn7h0DElZJ3+JEOlOzddT5PkwgmoVL7qMjgGII8H9xHZZ7LQnoIQrK71ZcBvBBLgag==" saltValue="9UC/bxQcc7e7/YbRZRurRw==" spinCount="100000" sheet="1" selectLockedCells="1"/>
  <protectedRanges>
    <protectedRange sqref="D10:W259 BS10:BT259 Y10:AN259" name="Range2"/>
  </protectedRanges>
  <mergeCells count="34">
    <mergeCell ref="BZ7:BZ8"/>
    <mergeCell ref="A7:A8"/>
    <mergeCell ref="B7:B8"/>
    <mergeCell ref="C7:C8"/>
    <mergeCell ref="G7:G8"/>
    <mergeCell ref="F7:F8"/>
    <mergeCell ref="D7:D8"/>
    <mergeCell ref="E7:E8"/>
    <mergeCell ref="BY7:BY8"/>
    <mergeCell ref="AS7:AU7"/>
    <mergeCell ref="AV7:AX7"/>
    <mergeCell ref="BT7:BT8"/>
    <mergeCell ref="BX7:BX8"/>
    <mergeCell ref="BU7:BU8"/>
    <mergeCell ref="AY7:BC7"/>
    <mergeCell ref="BO7:BP7"/>
    <mergeCell ref="BW7:BW8"/>
    <mergeCell ref="BV7:BV8"/>
    <mergeCell ref="BS7:BS8"/>
    <mergeCell ref="BJ7:BN7"/>
    <mergeCell ref="BD7:BI7"/>
    <mergeCell ref="BQ7:BR7"/>
    <mergeCell ref="AR7:AR8"/>
    <mergeCell ref="M7:W7"/>
    <mergeCell ref="D5:F5"/>
    <mergeCell ref="G2:H2"/>
    <mergeCell ref="H7:H8"/>
    <mergeCell ref="Y7:AK7"/>
    <mergeCell ref="AN7:AP7"/>
    <mergeCell ref="J7:J8"/>
    <mergeCell ref="I7:I8"/>
    <mergeCell ref="K7:K8"/>
    <mergeCell ref="L7:L8"/>
    <mergeCell ref="AQ7:AQ8"/>
  </mergeCells>
  <dataValidations count="10">
    <dataValidation type="textLength" operator="lessThanOrEqual" allowBlank="1" showInputMessage="1" showErrorMessage="1" errorTitle="Max Character Length Exceeded" error="Exterior Lighting Description must be less than 56 characters." sqref="G13" xr:uid="{F2F584D0-FEEF-4197-B29E-E55FE7A64259}">
      <formula1>55</formula1>
    </dataValidation>
    <dataValidation type="textLength" operator="lessThanOrEqual" allowBlank="1" showInputMessage="1" showErrorMessage="1" errorTitle="Max Character Length Exceeded" error="Area Description must be less than 56 characters." sqref="G10:G12 G14:G259" xr:uid="{3921E109-9E44-48CF-947D-D4258773D376}">
      <formula1>55</formula1>
    </dataValidation>
    <dataValidation allowBlank="1" showErrorMessage="1" prompt="Please enter total equipment cost for all controls on this line._x000a_" sqref="BV10:BV259" xr:uid="{E739BE52-A828-492A-8253-BDB084CEE472}"/>
    <dataValidation allowBlank="1" showErrorMessage="1" prompt="Please enter total equipment cost for all fixtures on this line. _x000a_Total = per unit cost x quantity" sqref="BU10:BU259" xr:uid="{B924154E-A2CB-432A-BDEC-BB14B117AA14}"/>
    <dataValidation type="list" allowBlank="1" showInputMessage="1" showErrorMessage="1" sqref="H9" xr:uid="{B40D1FA6-63D1-4392-B490-C9F871B3C0EC}">
      <formula1>INDIRECT(B9)</formula1>
    </dataValidation>
    <dataValidation type="list" allowBlank="1" showInputMessage="1" showErrorMessage="1" sqref="K9 O10:O259 AA9:AA259" xr:uid="{8D587E66-9EB7-41DF-B1F7-560CA7F42C1F}">
      <formula1>INDIRECT(J9)</formula1>
    </dataValidation>
    <dataValidation type="list" allowBlank="1" showInputMessage="1" showErrorMessage="1" sqref="D9:D259" xr:uid="{D0B953B1-331B-4C24-AB63-9AE162B407D0}">
      <formula1>"Interior, Exterior"</formula1>
    </dataValidation>
    <dataValidation type="list" allowBlank="1" showInputMessage="1" showErrorMessage="1" sqref="Y10:Y259" xr:uid="{EBC50A9E-FB12-4C16-B542-577659B4A47E}">
      <formula1>INDIRECT(D10)</formula1>
    </dataValidation>
    <dataValidation type="list" allowBlank="1" showInputMessage="1" showErrorMessage="1" sqref="H10:H64791" xr:uid="{09BD0EFE-3E89-4763-A934-2029564DBF46}">
      <formula1>INDIRECT(E10)</formula1>
    </dataValidation>
    <dataValidation type="list" allowBlank="1" showInputMessage="1" showErrorMessage="1" sqref="Y9:AA9" xr:uid="{AE7F0D32-60F8-4F1A-8226-0DC66D55F208}">
      <formula1>INDIRECT(#REF!)</formula1>
    </dataValidation>
  </dataValidations>
  <pageMargins left="0.7" right="0.7" top="0.75" bottom="0.75" header="0.3" footer="0.3"/>
  <pageSetup orientation="portrait" horizontalDpi="90" verticalDpi="90" r:id="rId1"/>
  <extLst>
    <ext xmlns:x14="http://schemas.microsoft.com/office/spreadsheetml/2009/9/main" uri="{CCE6A557-97BC-4b89-ADB6-D9C93CAAB3DF}">
      <x14:dataValidations xmlns:xm="http://schemas.microsoft.com/office/excel/2006/main" count="8">
        <x14:dataValidation type="list" allowBlank="1" showInputMessage="1" showErrorMessage="1" xr:uid="{0E85B180-F4F9-4F63-804F-53E3AC75A957}">
          <x14:formula1>
            <xm:f>Lookups!$A$42:$A$44</xm:f>
          </x14:formula1>
          <xm:sqref>AJ260:AJ1048576 T260:T64791</xm:sqref>
        </x14:dataValidation>
        <x14:dataValidation type="list" allowBlank="1" showInputMessage="1" showErrorMessage="1" xr:uid="{F1707B43-011A-4795-84B1-459245877249}">
          <x14:formula1>
            <xm:f>IF(D10="Exterior",Lookups!$U$21,Lookups!$U$19:$U$22)</xm:f>
          </x14:formula1>
          <xm:sqref>I10:I259</xm:sqref>
        </x14:dataValidation>
        <x14:dataValidation type="list" allowBlank="1" showInputMessage="1" showErrorMessage="1" xr:uid="{C425DFE3-15F0-4D46-ABFF-A82F407D0BCB}">
          <x14:formula1>
            <xm:f>IF(D10="Interior",INDIRECT(J10),Lookups!$V$11)</xm:f>
          </x14:formula1>
          <xm:sqref>K10:K259</xm:sqref>
        </x14:dataValidation>
        <x14:dataValidation type="list" allowBlank="1" showInputMessage="1" showErrorMessage="1" xr:uid="{712A8B69-2F22-4579-80CD-006743C1FB00}">
          <x14:formula1>
            <xm:f>Lookups!$A$54:$A$67</xm:f>
          </x14:formula1>
          <xm:sqref>Y10:Y259</xm:sqref>
        </x14:dataValidation>
        <x14:dataValidation type="list" allowBlank="1" showInputMessage="1" showErrorMessage="1" xr:uid="{1DB79654-FCEB-498B-8AEC-8F3B5B865A82}">
          <x14:formula1>
            <xm:f>Lookups!$A$2:$A$34</xm:f>
          </x14:formula1>
          <xm:sqref>G5</xm:sqref>
        </x14:dataValidation>
        <x14:dataValidation type="list" allowBlank="1" showInputMessage="1" showErrorMessage="1" xr:uid="{06A74DAF-73AA-4660-94E5-68F08259FE60}">
          <x14:formula1>
            <xm:f>Lookups!$A$54:$A$68</xm:f>
          </x14:formula1>
          <xm:sqref>M10:M259</xm:sqref>
        </x14:dataValidation>
        <x14:dataValidation type="list" allowBlank="1" showInputMessage="1" showErrorMessage="1" xr:uid="{7C5428C0-60D8-406D-A795-1ED66E6E7DD4}">
          <x14:formula1>
            <xm:f>Lookups!$A$42:$A$49</xm:f>
          </x14:formula1>
          <xm:sqref>T10:T259 AJ10:AJ259</xm:sqref>
        </x14:dataValidation>
        <x14:dataValidation type="list" allowBlank="1" showInputMessage="1" showErrorMessage="1" xr:uid="{788EA27E-041E-4B59-9455-5A9E2FAACED4}">
          <x14:formula1>
            <xm:f>'Prescriptive Rebate Table'!$K$2:$K$13</xm:f>
          </x14:formula1>
          <xm:sqref>Y260:Y64791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9e72af1-5cda-474b-bed5-159406ef33a6">
      <Terms xmlns="http://schemas.microsoft.com/office/infopath/2007/PartnerControls"/>
    </lcf76f155ced4ddcb4097134ff3c332f>
    <TaxCatchAll xmlns="e0f236a8-f27f-4465-84ea-75cda64d2fe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6D0539BED3DC4FBFA327884D57EFC7" ma:contentTypeVersion="0" ma:contentTypeDescription="Create a new document." ma:contentTypeScope="" ma:versionID="ecb4ce51eff0945d6e03480e32f697dd">
  <xsd:schema xmlns:xsd="http://www.w3.org/2001/XMLSchema" xmlns:xs="http://www.w3.org/2001/XMLSchema" xmlns:p="http://schemas.microsoft.com/office/2006/metadata/properties" xmlns:ns2="76c39681-55ed-4da2-8f7d-ea8b80276f10" targetNamespace="http://schemas.microsoft.com/office/2006/metadata/properties" ma:root="true" ma:fieldsID="4a1671ccdc57fdb4c60fd5f6a94d67fd" ns2:_="">
    <xsd:import namespace="76c39681-55ed-4da2-8f7d-ea8b80276f10"/>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c39681-55ed-4da2-8f7d-ea8b80276f1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Document" ma:contentTypeID="0x010100BB7C961E0702E04D83FD492471C2B51C" ma:contentTypeVersion="19" ma:contentTypeDescription="Create a new document." ma:contentTypeScope="" ma:versionID="56ea2cb3567f5d5169fbca47b0335e86">
  <xsd:schema xmlns:xsd="http://www.w3.org/2001/XMLSchema" xmlns:xs="http://www.w3.org/2001/XMLSchema" xmlns:p="http://schemas.microsoft.com/office/2006/metadata/properties" xmlns:ns2="c9e72af1-5cda-474b-bed5-159406ef33a6" xmlns:ns3="e0f236a8-f27f-4465-84ea-75cda64d2fe6" targetNamespace="http://schemas.microsoft.com/office/2006/metadata/properties" ma:root="true" ma:fieldsID="5f8cbec066c5a1d687232d932c647e08" ns2:_="" ns3:_="">
    <xsd:import namespace="c9e72af1-5cda-474b-bed5-159406ef33a6"/>
    <xsd:import namespace="e0f236a8-f27f-4465-84ea-75cda64d2f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e72af1-5cda-474b-bed5-159406ef33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5aff682-4648-498e-9dd9-19867955ea7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f236a8-f27f-4465-84ea-75cda64d2f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30bec2f-895c-44de-9185-818e6a8b313f}" ma:internalName="TaxCatchAll" ma:showField="CatchAllData" ma:web="e0f236a8-f27f-4465-84ea-75cda64d2f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55181F-C2FA-4467-A0D9-A51FEFD75FD8}">
  <ds:schemaRefs>
    <ds:schemaRef ds:uri="http://schemas.microsoft.com/sharepoint/v3"/>
    <ds:schemaRef ds:uri="http://purl.org/dc/dcmitype/"/>
    <ds:schemaRef ds:uri="http://schemas.microsoft.com/office/2006/documentManagement/types"/>
    <ds:schemaRef ds:uri="3e267e39-8300-4506-8872-6acd514771e7"/>
    <ds:schemaRef ds:uri="fc7a9227-6928-4d51-a332-e289ad8dd37e"/>
    <ds:schemaRef ds:uri="http://purl.org/dc/elements/1.1/"/>
    <ds:schemaRef ds:uri="http://www.w3.org/XML/1998/namespace"/>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9FCBB1B8-13F8-4B65-851D-5008C6BB3AC9}">
  <ds:schemaRefs>
    <ds:schemaRef ds:uri="http://schemas.microsoft.com/sharepoint/v3/contenttype/forms"/>
  </ds:schemaRefs>
</ds:datastoreItem>
</file>

<file path=customXml/itemProps3.xml><?xml version="1.0" encoding="utf-8"?>
<ds:datastoreItem xmlns:ds="http://schemas.openxmlformats.org/officeDocument/2006/customXml" ds:itemID="{F435B069-D59D-47C9-BB92-4A8E6CD548F0}"/>
</file>

<file path=customXml/itemProps4.xml><?xml version="1.0" encoding="utf-8"?>
<ds:datastoreItem xmlns:ds="http://schemas.openxmlformats.org/officeDocument/2006/customXml" ds:itemID="{DEB409DB-5084-4EBE-8EDC-E02F32C4205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68</vt:i4>
      </vt:variant>
    </vt:vector>
  </HeadingPairs>
  <TitlesOfParts>
    <vt:vector size="79" baseType="lpstr">
      <vt:lpstr>Application Introduction</vt:lpstr>
      <vt:lpstr>Applicant Information</vt:lpstr>
      <vt:lpstr>Methodology</vt:lpstr>
      <vt:lpstr>Summary</vt:lpstr>
      <vt:lpstr>Calculator Instructions</vt:lpstr>
      <vt:lpstr>Prescriptive Rebate Table</vt:lpstr>
      <vt:lpstr>Fixture Codes</vt:lpstr>
      <vt:lpstr>Lookups</vt:lpstr>
      <vt:lpstr>Calculator</vt:lpstr>
      <vt:lpstr>QA Review</vt:lpstr>
      <vt:lpstr>Version Log</vt:lpstr>
      <vt:lpstr>AC</vt:lpstr>
      <vt:lpstr>All_Fixtures</vt:lpstr>
      <vt:lpstr>amountCostAdditional</vt:lpstr>
      <vt:lpstr>amountCostLabor</vt:lpstr>
      <vt:lpstr>amountCostMaterials</vt:lpstr>
      <vt:lpstr>amountCostTotal</vt:lpstr>
      <vt:lpstr>amountEstimatedIncentive</vt:lpstr>
      <vt:lpstr>BuildingTypefromApp</vt:lpstr>
      <vt:lpstr>Case_And_Track_Lighting</vt:lpstr>
      <vt:lpstr>CFL_Fixture</vt:lpstr>
      <vt:lpstr>CFL_Screw_In</vt:lpstr>
      <vt:lpstr>CFLs_and_Custom</vt:lpstr>
      <vt:lpstr>Circular_Fluorescent</vt:lpstr>
      <vt:lpstr>Custom_Fixtures</vt:lpstr>
      <vt:lpstr>Education</vt:lpstr>
      <vt:lpstr>EducationExterior</vt:lpstr>
      <vt:lpstr>Exit_Sign</vt:lpstr>
      <vt:lpstr>Exit_Signs_and_Custom</vt:lpstr>
      <vt:lpstr>Exterior</vt:lpstr>
      <vt:lpstr>Exterior_Mogul_Lamps</vt:lpstr>
      <vt:lpstr>Fluorescents_and_Custom</vt:lpstr>
      <vt:lpstr>Grocery</vt:lpstr>
      <vt:lpstr>GroceryExterior</vt:lpstr>
      <vt:lpstr>Halogen_Incandescent</vt:lpstr>
      <vt:lpstr>Health</vt:lpstr>
      <vt:lpstr>HealthExterior</vt:lpstr>
      <vt:lpstr>HIDs_and_Custom</vt:lpstr>
      <vt:lpstr>High_Bay_and_Low_Bay_Fixtures</vt:lpstr>
      <vt:lpstr>High_Pressure_Sodium</vt:lpstr>
      <vt:lpstr>HP</vt:lpstr>
      <vt:lpstr>Incandescents_and_Custom</vt:lpstr>
      <vt:lpstr>Interior</vt:lpstr>
      <vt:lpstr>LED_Exit_Sign</vt:lpstr>
      <vt:lpstr>LED_Screw_In</vt:lpstr>
      <vt:lpstr>LEDs_and_Custom</vt:lpstr>
      <vt:lpstr>Lighting_Controls</vt:lpstr>
      <vt:lpstr>Linear_Lamps</vt:lpstr>
      <vt:lpstr>Mercury_Vapor</vt:lpstr>
      <vt:lpstr>Metal_Halide</vt:lpstr>
      <vt:lpstr>Mounted_Fixture</vt:lpstr>
      <vt:lpstr>None</vt:lpstr>
      <vt:lpstr>numAnnualSavingskWh</vt:lpstr>
      <vt:lpstr>numAnnualSavingsMMBtu</vt:lpstr>
      <vt:lpstr>numAnnualSavingstherms</vt:lpstr>
      <vt:lpstr>numAnnualSavingsTonCO2</vt:lpstr>
      <vt:lpstr>numPeakDemandSavingskW</vt:lpstr>
      <vt:lpstr>Office</vt:lpstr>
      <vt:lpstr>OfficeExterior</vt:lpstr>
      <vt:lpstr>Other</vt:lpstr>
      <vt:lpstr>OtherExterior</vt:lpstr>
      <vt:lpstr>Outdoor_Fixtures</vt:lpstr>
      <vt:lpstr>Parking_Garage_Fixtures</vt:lpstr>
      <vt:lpstr>percentCostCap</vt:lpstr>
      <vt:lpstr>Pulse_Start_Metal_Halide</vt:lpstr>
      <vt:lpstr>Retail</vt:lpstr>
      <vt:lpstr>RetailExterior</vt:lpstr>
      <vt:lpstr>Retrofit_Kits_Troffer_and_Panel_Fixtures</vt:lpstr>
      <vt:lpstr>Screw_In_Pine_Base_lamps</vt:lpstr>
      <vt:lpstr>Selected_Building_Type_from_App</vt:lpstr>
      <vt:lpstr>Standard_Incandescent</vt:lpstr>
      <vt:lpstr>T12_Linear_Fluorescent</vt:lpstr>
      <vt:lpstr>T5_Linear_Fluorescent</vt:lpstr>
      <vt:lpstr>T8_Linear_Fluorescent</vt:lpstr>
      <vt:lpstr>Troffer_and_Panel_Fixtures</vt:lpstr>
      <vt:lpstr>U_Tube_Fluorescent</vt:lpstr>
      <vt:lpstr>Unknown</vt:lpstr>
      <vt:lpstr>Warehouse_Industrial</vt:lpstr>
      <vt:lpstr>Warehouse_IndustrialExterior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STEINBAUER</dc:creator>
  <cp:keywords/>
  <dc:description/>
  <cp:lastModifiedBy>Douglas Gilman</cp:lastModifiedBy>
  <cp:revision/>
  <dcterms:created xsi:type="dcterms:W3CDTF">2020-11-05T01:48:18Z</dcterms:created>
  <dcterms:modified xsi:type="dcterms:W3CDTF">2025-07-07T18:00:03Z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0x010100BB7C961E0702E04D83FD492471C2B51C</vt:lpwstr>
  </property>
  <property fmtid="{D5CDD505-2E9C-101B-9397-08002B2CF9AE}" pid="3" name="MediaServiceImageTags">
    <vt:lpwstr/>
  </property>
  <property fmtid="{D5CDD505-2E9C-101B-9397-08002B2CF9AE}" pid="4" name="_dlc_DocIdItemGuid">
    <vt:lpwstr>c1872521-abcf-4768-9f25-315cc610277c</vt:lpwstr>
  </property>
</Properties>
</file>